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E:\d\henrinv\certificaciones\NORMALES CLIMATOLÓGICAS\"/>
    </mc:Choice>
  </mc:AlternateContent>
  <xr:revisionPtr revIDLastSave="0" documentId="13_ncr:1_{D10FCF4E-6AAD-42C2-941E-9399AB5CF747}" xr6:coauthVersionLast="47" xr6:coauthVersionMax="47" xr10:uidLastSave="{00000000-0000-0000-0000-000000000000}"/>
  <bookViews>
    <workbookView xWindow="-120" yWindow="-120" windowWidth="29040" windowHeight="15720" xr2:uid="{00000000-000D-0000-FFFF-FFFF00000000}"/>
  </bookViews>
  <sheets>
    <sheet name="Promedios_DECADALES_1991-2020" sheetId="1" r:id="rId1"/>
    <sheet name="Análisis Todas" sheetId="5" state="hidden" r:id="rId2"/>
    <sheet name="preliminar prec" sheetId="6" state="hidden" r:id="rId3"/>
    <sheet name="Metadatos" sheetId="7" state="hidden" r:id="rId4"/>
  </sheets>
  <externalReferences>
    <externalReference r:id="rId5"/>
  </externalReferences>
  <definedNames>
    <definedName name="_xlnm._FilterDatabase" localSheetId="1" hidden="1">'Análisis Todas'!$A$2:$AT$2601</definedName>
    <definedName name="_xlnm._FilterDatabase" localSheetId="3" hidden="1">Metadatos!$A$1:$L$2598</definedName>
    <definedName name="_xlnm._FilterDatabase" localSheetId="0" hidden="1">'Promedios_DECADALES_1991-2020'!$A$3:$BM$1614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3" roundtripDataSignature="AMtx7mgxETCyJ5ir6vkVZ94ITP262kTgdA=="/>
    </ext>
  </extLst>
</workbook>
</file>

<file path=xl/calcChain.xml><?xml version="1.0" encoding="utf-8"?>
<calcChain xmlns="http://schemas.openxmlformats.org/spreadsheetml/2006/main">
  <c r="AU227" i="1" l="1"/>
  <c r="AU1370" i="1"/>
  <c r="AU1105" i="1"/>
  <c r="AU601" i="1"/>
  <c r="AW6" i="5"/>
  <c r="AW7" i="5"/>
  <c r="AW8" i="5"/>
  <c r="AW9" i="5"/>
  <c r="AW10" i="5"/>
  <c r="AW5" i="5"/>
  <c r="AW11" i="5" l="1"/>
  <c r="AW12" i="5" s="1"/>
  <c r="L2598" i="7"/>
  <c r="K2598" i="7"/>
  <c r="J2598" i="7"/>
  <c r="I2598" i="7"/>
  <c r="H2598" i="7"/>
  <c r="G2598" i="7"/>
  <c r="E2598" i="7"/>
  <c r="D2598" i="7"/>
  <c r="L2597" i="7"/>
  <c r="K2597" i="7"/>
  <c r="J2597" i="7"/>
  <c r="I2597" i="7"/>
  <c r="H2597" i="7"/>
  <c r="G2597" i="7"/>
  <c r="E2597" i="7"/>
  <c r="D2597" i="7"/>
  <c r="L2596" i="7"/>
  <c r="K2596" i="7"/>
  <c r="J2596" i="7"/>
  <c r="I2596" i="7"/>
  <c r="H2596" i="7"/>
  <c r="G2596" i="7"/>
  <c r="E2596" i="7"/>
  <c r="D2596" i="7"/>
  <c r="L2595" i="7"/>
  <c r="K2595" i="7"/>
  <c r="J2595" i="7"/>
  <c r="I2595" i="7"/>
  <c r="H2595" i="7"/>
  <c r="G2595" i="7"/>
  <c r="E2595" i="7"/>
  <c r="D2595" i="7"/>
  <c r="L2594" i="7"/>
  <c r="K2594" i="7"/>
  <c r="J2594" i="7"/>
  <c r="I2594" i="7"/>
  <c r="H2594" i="7"/>
  <c r="G2594" i="7"/>
  <c r="E2594" i="7"/>
  <c r="D2594" i="7"/>
  <c r="L2593" i="7"/>
  <c r="K2593" i="7"/>
  <c r="J2593" i="7"/>
  <c r="I2593" i="7"/>
  <c r="H2593" i="7"/>
  <c r="G2593" i="7"/>
  <c r="E2593" i="7"/>
  <c r="D2593" i="7"/>
  <c r="L2592" i="7"/>
  <c r="K2592" i="7"/>
  <c r="J2592" i="7"/>
  <c r="I2592" i="7"/>
  <c r="H2592" i="7"/>
  <c r="G2592" i="7"/>
  <c r="E2592" i="7"/>
  <c r="D2592" i="7"/>
  <c r="L2591" i="7"/>
  <c r="K2591" i="7"/>
  <c r="J2591" i="7"/>
  <c r="I2591" i="7"/>
  <c r="H2591" i="7"/>
  <c r="G2591" i="7"/>
  <c r="E2591" i="7"/>
  <c r="D2591" i="7"/>
  <c r="L2590" i="7"/>
  <c r="K2590" i="7"/>
  <c r="J2590" i="7"/>
  <c r="I2590" i="7"/>
  <c r="H2590" i="7"/>
  <c r="G2590" i="7"/>
  <c r="E2590" i="7"/>
  <c r="D2590" i="7"/>
  <c r="L2589" i="7"/>
  <c r="K2589" i="7"/>
  <c r="J2589" i="7"/>
  <c r="I2589" i="7"/>
  <c r="H2589" i="7"/>
  <c r="G2589" i="7"/>
  <c r="E2589" i="7"/>
  <c r="D2589" i="7"/>
  <c r="L2588" i="7"/>
  <c r="K2588" i="7"/>
  <c r="J2588" i="7"/>
  <c r="I2588" i="7"/>
  <c r="H2588" i="7"/>
  <c r="G2588" i="7"/>
  <c r="E2588" i="7"/>
  <c r="D2588" i="7"/>
  <c r="L2587" i="7"/>
  <c r="K2587" i="7"/>
  <c r="J2587" i="7"/>
  <c r="I2587" i="7"/>
  <c r="H2587" i="7"/>
  <c r="G2587" i="7"/>
  <c r="E2587" i="7"/>
  <c r="D2587" i="7"/>
  <c r="L2586" i="7"/>
  <c r="K2586" i="7"/>
  <c r="J2586" i="7"/>
  <c r="I2586" i="7"/>
  <c r="H2586" i="7"/>
  <c r="G2586" i="7"/>
  <c r="E2586" i="7"/>
  <c r="D2586" i="7"/>
  <c r="L2585" i="7"/>
  <c r="K2585" i="7"/>
  <c r="J2585" i="7"/>
  <c r="I2585" i="7"/>
  <c r="H2585" i="7"/>
  <c r="G2585" i="7"/>
  <c r="E2585" i="7"/>
  <c r="D2585" i="7"/>
  <c r="L2584" i="7"/>
  <c r="K2584" i="7"/>
  <c r="J2584" i="7"/>
  <c r="I2584" i="7"/>
  <c r="H2584" i="7"/>
  <c r="G2584" i="7"/>
  <c r="E2584" i="7"/>
  <c r="D2584" i="7"/>
  <c r="L2583" i="7"/>
  <c r="K2583" i="7"/>
  <c r="J2583" i="7"/>
  <c r="I2583" i="7"/>
  <c r="H2583" i="7"/>
  <c r="G2583" i="7"/>
  <c r="E2583" i="7"/>
  <c r="D2583" i="7"/>
  <c r="L2582" i="7"/>
  <c r="K2582" i="7"/>
  <c r="J2582" i="7"/>
  <c r="I2582" i="7"/>
  <c r="H2582" i="7"/>
  <c r="G2582" i="7"/>
  <c r="E2582" i="7"/>
  <c r="D2582" i="7"/>
  <c r="L2581" i="7"/>
  <c r="K2581" i="7"/>
  <c r="J2581" i="7"/>
  <c r="I2581" i="7"/>
  <c r="H2581" i="7"/>
  <c r="G2581" i="7"/>
  <c r="E2581" i="7"/>
  <c r="D2581" i="7"/>
  <c r="L2580" i="7"/>
  <c r="K2580" i="7"/>
  <c r="J2580" i="7"/>
  <c r="I2580" i="7"/>
  <c r="H2580" i="7"/>
  <c r="G2580" i="7"/>
  <c r="E2580" i="7"/>
  <c r="D2580" i="7"/>
  <c r="L2579" i="7"/>
  <c r="K2579" i="7"/>
  <c r="J2579" i="7"/>
  <c r="I2579" i="7"/>
  <c r="H2579" i="7"/>
  <c r="G2579" i="7"/>
  <c r="E2579" i="7"/>
  <c r="D2579" i="7"/>
  <c r="L2578" i="7"/>
  <c r="K2578" i="7"/>
  <c r="J2578" i="7"/>
  <c r="I2578" i="7"/>
  <c r="H2578" i="7"/>
  <c r="G2578" i="7"/>
  <c r="E2578" i="7"/>
  <c r="D2578" i="7"/>
  <c r="L2577" i="7"/>
  <c r="K2577" i="7"/>
  <c r="J2577" i="7"/>
  <c r="I2577" i="7"/>
  <c r="H2577" i="7"/>
  <c r="G2577" i="7"/>
  <c r="E2577" i="7"/>
  <c r="D2577" i="7"/>
  <c r="L2576" i="7"/>
  <c r="K2576" i="7"/>
  <c r="J2576" i="7"/>
  <c r="I2576" i="7"/>
  <c r="H2576" i="7"/>
  <c r="G2576" i="7"/>
  <c r="E2576" i="7"/>
  <c r="D2576" i="7"/>
  <c r="L2575" i="7"/>
  <c r="K2575" i="7"/>
  <c r="J2575" i="7"/>
  <c r="I2575" i="7"/>
  <c r="H2575" i="7"/>
  <c r="G2575" i="7"/>
  <c r="E2575" i="7"/>
  <c r="D2575" i="7"/>
  <c r="L2574" i="7"/>
  <c r="K2574" i="7"/>
  <c r="J2574" i="7"/>
  <c r="I2574" i="7"/>
  <c r="H2574" i="7"/>
  <c r="G2574" i="7"/>
  <c r="E2574" i="7"/>
  <c r="D2574" i="7"/>
  <c r="L2573" i="7"/>
  <c r="K2573" i="7"/>
  <c r="J2573" i="7"/>
  <c r="I2573" i="7"/>
  <c r="H2573" i="7"/>
  <c r="G2573" i="7"/>
  <c r="E2573" i="7"/>
  <c r="D2573" i="7"/>
  <c r="L2572" i="7"/>
  <c r="K2572" i="7"/>
  <c r="J2572" i="7"/>
  <c r="I2572" i="7"/>
  <c r="H2572" i="7"/>
  <c r="G2572" i="7"/>
  <c r="E2572" i="7"/>
  <c r="D2572" i="7"/>
  <c r="L2571" i="7"/>
  <c r="K2571" i="7"/>
  <c r="J2571" i="7"/>
  <c r="I2571" i="7"/>
  <c r="H2571" i="7"/>
  <c r="G2571" i="7"/>
  <c r="E2571" i="7"/>
  <c r="D2571" i="7"/>
  <c r="L2570" i="7"/>
  <c r="K2570" i="7"/>
  <c r="J2570" i="7"/>
  <c r="I2570" i="7"/>
  <c r="H2570" i="7"/>
  <c r="G2570" i="7"/>
  <c r="E2570" i="7"/>
  <c r="D2570" i="7"/>
  <c r="L2569" i="7"/>
  <c r="K2569" i="7"/>
  <c r="J2569" i="7"/>
  <c r="I2569" i="7"/>
  <c r="H2569" i="7"/>
  <c r="G2569" i="7"/>
  <c r="E2569" i="7"/>
  <c r="D2569" i="7"/>
  <c r="L2568" i="7"/>
  <c r="K2568" i="7"/>
  <c r="J2568" i="7"/>
  <c r="I2568" i="7"/>
  <c r="H2568" i="7"/>
  <c r="G2568" i="7"/>
  <c r="E2568" i="7"/>
  <c r="D2568" i="7"/>
  <c r="L2567" i="7"/>
  <c r="K2567" i="7"/>
  <c r="J2567" i="7"/>
  <c r="I2567" i="7"/>
  <c r="H2567" i="7"/>
  <c r="G2567" i="7"/>
  <c r="E2567" i="7"/>
  <c r="D2567" i="7"/>
  <c r="L2566" i="7"/>
  <c r="K2566" i="7"/>
  <c r="J2566" i="7"/>
  <c r="I2566" i="7"/>
  <c r="H2566" i="7"/>
  <c r="G2566" i="7"/>
  <c r="E2566" i="7"/>
  <c r="D2566" i="7"/>
  <c r="L2565" i="7"/>
  <c r="K2565" i="7"/>
  <c r="J2565" i="7"/>
  <c r="I2565" i="7"/>
  <c r="H2565" i="7"/>
  <c r="G2565" i="7"/>
  <c r="E2565" i="7"/>
  <c r="D2565" i="7"/>
  <c r="L2564" i="7"/>
  <c r="K2564" i="7"/>
  <c r="J2564" i="7"/>
  <c r="I2564" i="7"/>
  <c r="H2564" i="7"/>
  <c r="G2564" i="7"/>
  <c r="E2564" i="7"/>
  <c r="D2564" i="7"/>
  <c r="L2563" i="7"/>
  <c r="K2563" i="7"/>
  <c r="J2563" i="7"/>
  <c r="I2563" i="7"/>
  <c r="H2563" i="7"/>
  <c r="G2563" i="7"/>
  <c r="E2563" i="7"/>
  <c r="D2563" i="7"/>
  <c r="L2562" i="7"/>
  <c r="K2562" i="7"/>
  <c r="J2562" i="7"/>
  <c r="I2562" i="7"/>
  <c r="H2562" i="7"/>
  <c r="G2562" i="7"/>
  <c r="E2562" i="7"/>
  <c r="D2562" i="7"/>
  <c r="L2561" i="7"/>
  <c r="K2561" i="7"/>
  <c r="J2561" i="7"/>
  <c r="I2561" i="7"/>
  <c r="H2561" i="7"/>
  <c r="G2561" i="7"/>
  <c r="E2561" i="7"/>
  <c r="D2561" i="7"/>
  <c r="L2560" i="7"/>
  <c r="K2560" i="7"/>
  <c r="J2560" i="7"/>
  <c r="I2560" i="7"/>
  <c r="H2560" i="7"/>
  <c r="G2560" i="7"/>
  <c r="E2560" i="7"/>
  <c r="D2560" i="7"/>
  <c r="L2559" i="7"/>
  <c r="K2559" i="7"/>
  <c r="J2559" i="7"/>
  <c r="I2559" i="7"/>
  <c r="H2559" i="7"/>
  <c r="G2559" i="7"/>
  <c r="E2559" i="7"/>
  <c r="D2559" i="7"/>
  <c r="L2558" i="7"/>
  <c r="K2558" i="7"/>
  <c r="J2558" i="7"/>
  <c r="I2558" i="7"/>
  <c r="H2558" i="7"/>
  <c r="G2558" i="7"/>
  <c r="E2558" i="7"/>
  <c r="D2558" i="7"/>
  <c r="L2557" i="7"/>
  <c r="K2557" i="7"/>
  <c r="J2557" i="7"/>
  <c r="I2557" i="7"/>
  <c r="H2557" i="7"/>
  <c r="G2557" i="7"/>
  <c r="E2557" i="7"/>
  <c r="D2557" i="7"/>
  <c r="L2556" i="7"/>
  <c r="K2556" i="7"/>
  <c r="J2556" i="7"/>
  <c r="I2556" i="7"/>
  <c r="H2556" i="7"/>
  <c r="G2556" i="7"/>
  <c r="E2556" i="7"/>
  <c r="D2556" i="7"/>
  <c r="L2555" i="7"/>
  <c r="K2555" i="7"/>
  <c r="J2555" i="7"/>
  <c r="I2555" i="7"/>
  <c r="H2555" i="7"/>
  <c r="G2555" i="7"/>
  <c r="E2555" i="7"/>
  <c r="D2555" i="7"/>
  <c r="L2554" i="7"/>
  <c r="K2554" i="7"/>
  <c r="J2554" i="7"/>
  <c r="I2554" i="7"/>
  <c r="H2554" i="7"/>
  <c r="G2554" i="7"/>
  <c r="E2554" i="7"/>
  <c r="D2554" i="7"/>
  <c r="L2553" i="7"/>
  <c r="K2553" i="7"/>
  <c r="J2553" i="7"/>
  <c r="I2553" i="7"/>
  <c r="H2553" i="7"/>
  <c r="G2553" i="7"/>
  <c r="E2553" i="7"/>
  <c r="D2553" i="7"/>
  <c r="L2552" i="7"/>
  <c r="K2552" i="7"/>
  <c r="J2552" i="7"/>
  <c r="I2552" i="7"/>
  <c r="H2552" i="7"/>
  <c r="G2552" i="7"/>
  <c r="E2552" i="7"/>
  <c r="D2552" i="7"/>
  <c r="L2551" i="7"/>
  <c r="K2551" i="7"/>
  <c r="J2551" i="7"/>
  <c r="I2551" i="7"/>
  <c r="H2551" i="7"/>
  <c r="G2551" i="7"/>
  <c r="E2551" i="7"/>
  <c r="D2551" i="7"/>
  <c r="L2550" i="7"/>
  <c r="K2550" i="7"/>
  <c r="J2550" i="7"/>
  <c r="I2550" i="7"/>
  <c r="H2550" i="7"/>
  <c r="G2550" i="7"/>
  <c r="E2550" i="7"/>
  <c r="D2550" i="7"/>
  <c r="L2549" i="7"/>
  <c r="K2549" i="7"/>
  <c r="J2549" i="7"/>
  <c r="I2549" i="7"/>
  <c r="H2549" i="7"/>
  <c r="G2549" i="7"/>
  <c r="E2549" i="7"/>
  <c r="D2549" i="7"/>
  <c r="L2548" i="7"/>
  <c r="K2548" i="7"/>
  <c r="J2548" i="7"/>
  <c r="I2548" i="7"/>
  <c r="H2548" i="7"/>
  <c r="G2548" i="7"/>
  <c r="E2548" i="7"/>
  <c r="D2548" i="7"/>
  <c r="L2547" i="7"/>
  <c r="K2547" i="7"/>
  <c r="J2547" i="7"/>
  <c r="I2547" i="7"/>
  <c r="H2547" i="7"/>
  <c r="G2547" i="7"/>
  <c r="E2547" i="7"/>
  <c r="D2547" i="7"/>
  <c r="L2546" i="7"/>
  <c r="K2546" i="7"/>
  <c r="J2546" i="7"/>
  <c r="I2546" i="7"/>
  <c r="H2546" i="7"/>
  <c r="G2546" i="7"/>
  <c r="E2546" i="7"/>
  <c r="D2546" i="7"/>
  <c r="L2545" i="7"/>
  <c r="K2545" i="7"/>
  <c r="J2545" i="7"/>
  <c r="I2545" i="7"/>
  <c r="H2545" i="7"/>
  <c r="G2545" i="7"/>
  <c r="E2545" i="7"/>
  <c r="D2545" i="7"/>
  <c r="L2544" i="7"/>
  <c r="K2544" i="7"/>
  <c r="J2544" i="7"/>
  <c r="I2544" i="7"/>
  <c r="H2544" i="7"/>
  <c r="G2544" i="7"/>
  <c r="E2544" i="7"/>
  <c r="D2544" i="7"/>
  <c r="L2543" i="7"/>
  <c r="K2543" i="7"/>
  <c r="J2543" i="7"/>
  <c r="I2543" i="7"/>
  <c r="H2543" i="7"/>
  <c r="G2543" i="7"/>
  <c r="E2543" i="7"/>
  <c r="D2543" i="7"/>
  <c r="L2542" i="7"/>
  <c r="K2542" i="7"/>
  <c r="J2542" i="7"/>
  <c r="I2542" i="7"/>
  <c r="H2542" i="7"/>
  <c r="G2542" i="7"/>
  <c r="E2542" i="7"/>
  <c r="D2542" i="7"/>
  <c r="L2541" i="7"/>
  <c r="K2541" i="7"/>
  <c r="J2541" i="7"/>
  <c r="I2541" i="7"/>
  <c r="H2541" i="7"/>
  <c r="G2541" i="7"/>
  <c r="E2541" i="7"/>
  <c r="D2541" i="7"/>
  <c r="L2540" i="7"/>
  <c r="K2540" i="7"/>
  <c r="J2540" i="7"/>
  <c r="I2540" i="7"/>
  <c r="H2540" i="7"/>
  <c r="G2540" i="7"/>
  <c r="E2540" i="7"/>
  <c r="D2540" i="7"/>
  <c r="L2539" i="7"/>
  <c r="K2539" i="7"/>
  <c r="J2539" i="7"/>
  <c r="I2539" i="7"/>
  <c r="H2539" i="7"/>
  <c r="G2539" i="7"/>
  <c r="E2539" i="7"/>
  <c r="D2539" i="7"/>
  <c r="L2538" i="7"/>
  <c r="K2538" i="7"/>
  <c r="J2538" i="7"/>
  <c r="I2538" i="7"/>
  <c r="H2538" i="7"/>
  <c r="G2538" i="7"/>
  <c r="E2538" i="7"/>
  <c r="D2538" i="7"/>
  <c r="L2537" i="7"/>
  <c r="K2537" i="7"/>
  <c r="J2537" i="7"/>
  <c r="I2537" i="7"/>
  <c r="H2537" i="7"/>
  <c r="G2537" i="7"/>
  <c r="E2537" i="7"/>
  <c r="D2537" i="7"/>
  <c r="L2536" i="7"/>
  <c r="K2536" i="7"/>
  <c r="J2536" i="7"/>
  <c r="I2536" i="7"/>
  <c r="H2536" i="7"/>
  <c r="G2536" i="7"/>
  <c r="E2536" i="7"/>
  <c r="D2536" i="7"/>
  <c r="L2535" i="7"/>
  <c r="K2535" i="7"/>
  <c r="J2535" i="7"/>
  <c r="I2535" i="7"/>
  <c r="H2535" i="7"/>
  <c r="G2535" i="7"/>
  <c r="E2535" i="7"/>
  <c r="D2535" i="7"/>
  <c r="L2534" i="7"/>
  <c r="K2534" i="7"/>
  <c r="J2534" i="7"/>
  <c r="I2534" i="7"/>
  <c r="H2534" i="7"/>
  <c r="G2534" i="7"/>
  <c r="E2534" i="7"/>
  <c r="D2534" i="7"/>
  <c r="L2533" i="7"/>
  <c r="K2533" i="7"/>
  <c r="J2533" i="7"/>
  <c r="I2533" i="7"/>
  <c r="H2533" i="7"/>
  <c r="G2533" i="7"/>
  <c r="E2533" i="7"/>
  <c r="D2533" i="7"/>
  <c r="L2532" i="7"/>
  <c r="K2532" i="7"/>
  <c r="J2532" i="7"/>
  <c r="I2532" i="7"/>
  <c r="H2532" i="7"/>
  <c r="G2532" i="7"/>
  <c r="E2532" i="7"/>
  <c r="D2532" i="7"/>
  <c r="L2531" i="7"/>
  <c r="K2531" i="7"/>
  <c r="J2531" i="7"/>
  <c r="I2531" i="7"/>
  <c r="H2531" i="7"/>
  <c r="G2531" i="7"/>
  <c r="E2531" i="7"/>
  <c r="D2531" i="7"/>
  <c r="L2530" i="7"/>
  <c r="K2530" i="7"/>
  <c r="J2530" i="7"/>
  <c r="I2530" i="7"/>
  <c r="H2530" i="7"/>
  <c r="G2530" i="7"/>
  <c r="E2530" i="7"/>
  <c r="D2530" i="7"/>
  <c r="L2529" i="7"/>
  <c r="K2529" i="7"/>
  <c r="J2529" i="7"/>
  <c r="I2529" i="7"/>
  <c r="H2529" i="7"/>
  <c r="G2529" i="7"/>
  <c r="E2529" i="7"/>
  <c r="D2529" i="7"/>
  <c r="L2528" i="7"/>
  <c r="K2528" i="7"/>
  <c r="J2528" i="7"/>
  <c r="I2528" i="7"/>
  <c r="H2528" i="7"/>
  <c r="G2528" i="7"/>
  <c r="E2528" i="7"/>
  <c r="D2528" i="7"/>
  <c r="L2527" i="7"/>
  <c r="K2527" i="7"/>
  <c r="J2527" i="7"/>
  <c r="I2527" i="7"/>
  <c r="H2527" i="7"/>
  <c r="G2527" i="7"/>
  <c r="E2527" i="7"/>
  <c r="D2527" i="7"/>
  <c r="L2526" i="7"/>
  <c r="K2526" i="7"/>
  <c r="J2526" i="7"/>
  <c r="I2526" i="7"/>
  <c r="H2526" i="7"/>
  <c r="G2526" i="7"/>
  <c r="E2526" i="7"/>
  <c r="D2526" i="7"/>
  <c r="L2525" i="7"/>
  <c r="K2525" i="7"/>
  <c r="J2525" i="7"/>
  <c r="I2525" i="7"/>
  <c r="H2525" i="7"/>
  <c r="G2525" i="7"/>
  <c r="E2525" i="7"/>
  <c r="D2525" i="7"/>
  <c r="L2524" i="7"/>
  <c r="K2524" i="7"/>
  <c r="J2524" i="7"/>
  <c r="I2524" i="7"/>
  <c r="H2524" i="7"/>
  <c r="G2524" i="7"/>
  <c r="E2524" i="7"/>
  <c r="D2524" i="7"/>
  <c r="L2523" i="7"/>
  <c r="K2523" i="7"/>
  <c r="J2523" i="7"/>
  <c r="I2523" i="7"/>
  <c r="H2523" i="7"/>
  <c r="G2523" i="7"/>
  <c r="E2523" i="7"/>
  <c r="D2523" i="7"/>
  <c r="L2522" i="7"/>
  <c r="K2522" i="7"/>
  <c r="J2522" i="7"/>
  <c r="I2522" i="7"/>
  <c r="H2522" i="7"/>
  <c r="G2522" i="7"/>
  <c r="E2522" i="7"/>
  <c r="D2522" i="7"/>
  <c r="L2521" i="7"/>
  <c r="K2521" i="7"/>
  <c r="J2521" i="7"/>
  <c r="I2521" i="7"/>
  <c r="H2521" i="7"/>
  <c r="G2521" i="7"/>
  <c r="E2521" i="7"/>
  <c r="D2521" i="7"/>
  <c r="L2520" i="7"/>
  <c r="K2520" i="7"/>
  <c r="J2520" i="7"/>
  <c r="I2520" i="7"/>
  <c r="H2520" i="7"/>
  <c r="G2520" i="7"/>
  <c r="E2520" i="7"/>
  <c r="D2520" i="7"/>
  <c r="L2519" i="7"/>
  <c r="K2519" i="7"/>
  <c r="J2519" i="7"/>
  <c r="I2519" i="7"/>
  <c r="H2519" i="7"/>
  <c r="G2519" i="7"/>
  <c r="E2519" i="7"/>
  <c r="D2519" i="7"/>
  <c r="L2518" i="7"/>
  <c r="K2518" i="7"/>
  <c r="J2518" i="7"/>
  <c r="I2518" i="7"/>
  <c r="H2518" i="7"/>
  <c r="G2518" i="7"/>
  <c r="E2518" i="7"/>
  <c r="D2518" i="7"/>
  <c r="L2517" i="7"/>
  <c r="K2517" i="7"/>
  <c r="J2517" i="7"/>
  <c r="I2517" i="7"/>
  <c r="H2517" i="7"/>
  <c r="G2517" i="7"/>
  <c r="E2517" i="7"/>
  <c r="D2517" i="7"/>
  <c r="L2516" i="7"/>
  <c r="K2516" i="7"/>
  <c r="J2516" i="7"/>
  <c r="I2516" i="7"/>
  <c r="H2516" i="7"/>
  <c r="G2516" i="7"/>
  <c r="E2516" i="7"/>
  <c r="D2516" i="7"/>
  <c r="L2515" i="7"/>
  <c r="K2515" i="7"/>
  <c r="J2515" i="7"/>
  <c r="I2515" i="7"/>
  <c r="H2515" i="7"/>
  <c r="G2515" i="7"/>
  <c r="E2515" i="7"/>
  <c r="D2515" i="7"/>
  <c r="L2514" i="7"/>
  <c r="K2514" i="7"/>
  <c r="J2514" i="7"/>
  <c r="I2514" i="7"/>
  <c r="H2514" i="7"/>
  <c r="G2514" i="7"/>
  <c r="E2514" i="7"/>
  <c r="D2514" i="7"/>
  <c r="L2513" i="7"/>
  <c r="K2513" i="7"/>
  <c r="J2513" i="7"/>
  <c r="I2513" i="7"/>
  <c r="H2513" i="7"/>
  <c r="G2513" i="7"/>
  <c r="E2513" i="7"/>
  <c r="D2513" i="7"/>
  <c r="L2512" i="7"/>
  <c r="K2512" i="7"/>
  <c r="J2512" i="7"/>
  <c r="I2512" i="7"/>
  <c r="H2512" i="7"/>
  <c r="G2512" i="7"/>
  <c r="E2512" i="7"/>
  <c r="D2512" i="7"/>
  <c r="L2511" i="7"/>
  <c r="K2511" i="7"/>
  <c r="J2511" i="7"/>
  <c r="I2511" i="7"/>
  <c r="H2511" i="7"/>
  <c r="G2511" i="7"/>
  <c r="E2511" i="7"/>
  <c r="D2511" i="7"/>
  <c r="L2510" i="7"/>
  <c r="K2510" i="7"/>
  <c r="J2510" i="7"/>
  <c r="I2510" i="7"/>
  <c r="H2510" i="7"/>
  <c r="G2510" i="7"/>
  <c r="E2510" i="7"/>
  <c r="D2510" i="7"/>
  <c r="L2509" i="7"/>
  <c r="K2509" i="7"/>
  <c r="J2509" i="7"/>
  <c r="I2509" i="7"/>
  <c r="H2509" i="7"/>
  <c r="G2509" i="7"/>
  <c r="E2509" i="7"/>
  <c r="D2509" i="7"/>
  <c r="L2508" i="7"/>
  <c r="K2508" i="7"/>
  <c r="J2508" i="7"/>
  <c r="I2508" i="7"/>
  <c r="H2508" i="7"/>
  <c r="G2508" i="7"/>
  <c r="E2508" i="7"/>
  <c r="D2508" i="7"/>
  <c r="L2507" i="7"/>
  <c r="K2507" i="7"/>
  <c r="J2507" i="7"/>
  <c r="I2507" i="7"/>
  <c r="H2507" i="7"/>
  <c r="G2507" i="7"/>
  <c r="E2507" i="7"/>
  <c r="D2507" i="7"/>
  <c r="L2506" i="7"/>
  <c r="K2506" i="7"/>
  <c r="J2506" i="7"/>
  <c r="I2506" i="7"/>
  <c r="H2506" i="7"/>
  <c r="G2506" i="7"/>
  <c r="E2506" i="7"/>
  <c r="D2506" i="7"/>
  <c r="L2505" i="7"/>
  <c r="K2505" i="7"/>
  <c r="J2505" i="7"/>
  <c r="I2505" i="7"/>
  <c r="H2505" i="7"/>
  <c r="G2505" i="7"/>
  <c r="E2505" i="7"/>
  <c r="D2505" i="7"/>
  <c r="L2504" i="7"/>
  <c r="K2504" i="7"/>
  <c r="J2504" i="7"/>
  <c r="I2504" i="7"/>
  <c r="H2504" i="7"/>
  <c r="G2504" i="7"/>
  <c r="E2504" i="7"/>
  <c r="D2504" i="7"/>
  <c r="L2503" i="7"/>
  <c r="K2503" i="7"/>
  <c r="J2503" i="7"/>
  <c r="I2503" i="7"/>
  <c r="H2503" i="7"/>
  <c r="G2503" i="7"/>
  <c r="E2503" i="7"/>
  <c r="D2503" i="7"/>
  <c r="L2502" i="7"/>
  <c r="K2502" i="7"/>
  <c r="J2502" i="7"/>
  <c r="I2502" i="7"/>
  <c r="H2502" i="7"/>
  <c r="G2502" i="7"/>
  <c r="E2502" i="7"/>
  <c r="D2502" i="7"/>
  <c r="L2501" i="7"/>
  <c r="K2501" i="7"/>
  <c r="J2501" i="7"/>
  <c r="I2501" i="7"/>
  <c r="H2501" i="7"/>
  <c r="G2501" i="7"/>
  <c r="E2501" i="7"/>
  <c r="D2501" i="7"/>
  <c r="L2500" i="7"/>
  <c r="K2500" i="7"/>
  <c r="J2500" i="7"/>
  <c r="I2500" i="7"/>
  <c r="H2500" i="7"/>
  <c r="G2500" i="7"/>
  <c r="E2500" i="7"/>
  <c r="D2500" i="7"/>
  <c r="L2499" i="7"/>
  <c r="K2499" i="7"/>
  <c r="J2499" i="7"/>
  <c r="I2499" i="7"/>
  <c r="H2499" i="7"/>
  <c r="G2499" i="7"/>
  <c r="E2499" i="7"/>
  <c r="D2499" i="7"/>
  <c r="L2498" i="7"/>
  <c r="K2498" i="7"/>
  <c r="J2498" i="7"/>
  <c r="I2498" i="7"/>
  <c r="H2498" i="7"/>
  <c r="G2498" i="7"/>
  <c r="E2498" i="7"/>
  <c r="D2498" i="7"/>
  <c r="L2497" i="7"/>
  <c r="K2497" i="7"/>
  <c r="J2497" i="7"/>
  <c r="I2497" i="7"/>
  <c r="H2497" i="7"/>
  <c r="G2497" i="7"/>
  <c r="E2497" i="7"/>
  <c r="D2497" i="7"/>
  <c r="L2496" i="7"/>
  <c r="K2496" i="7"/>
  <c r="J2496" i="7"/>
  <c r="I2496" i="7"/>
  <c r="H2496" i="7"/>
  <c r="G2496" i="7"/>
  <c r="E2496" i="7"/>
  <c r="D2496" i="7"/>
  <c r="L2495" i="7"/>
  <c r="K2495" i="7"/>
  <c r="J2495" i="7"/>
  <c r="I2495" i="7"/>
  <c r="H2495" i="7"/>
  <c r="G2495" i="7"/>
  <c r="E2495" i="7"/>
  <c r="D2495" i="7"/>
  <c r="L2494" i="7"/>
  <c r="K2494" i="7"/>
  <c r="J2494" i="7"/>
  <c r="I2494" i="7"/>
  <c r="H2494" i="7"/>
  <c r="G2494" i="7"/>
  <c r="E2494" i="7"/>
  <c r="D2494" i="7"/>
  <c r="L2493" i="7"/>
  <c r="K2493" i="7"/>
  <c r="J2493" i="7"/>
  <c r="I2493" i="7"/>
  <c r="H2493" i="7"/>
  <c r="G2493" i="7"/>
  <c r="E2493" i="7"/>
  <c r="D2493" i="7"/>
  <c r="L2492" i="7"/>
  <c r="K2492" i="7"/>
  <c r="J2492" i="7"/>
  <c r="I2492" i="7"/>
  <c r="H2492" i="7"/>
  <c r="G2492" i="7"/>
  <c r="E2492" i="7"/>
  <c r="D2492" i="7"/>
  <c r="L2491" i="7"/>
  <c r="K2491" i="7"/>
  <c r="J2491" i="7"/>
  <c r="I2491" i="7"/>
  <c r="H2491" i="7"/>
  <c r="G2491" i="7"/>
  <c r="E2491" i="7"/>
  <c r="D2491" i="7"/>
  <c r="L2490" i="7"/>
  <c r="K2490" i="7"/>
  <c r="J2490" i="7"/>
  <c r="I2490" i="7"/>
  <c r="H2490" i="7"/>
  <c r="G2490" i="7"/>
  <c r="E2490" i="7"/>
  <c r="D2490" i="7"/>
  <c r="L2489" i="7"/>
  <c r="K2489" i="7"/>
  <c r="J2489" i="7"/>
  <c r="I2489" i="7"/>
  <c r="H2489" i="7"/>
  <c r="G2489" i="7"/>
  <c r="E2489" i="7"/>
  <c r="D2489" i="7"/>
  <c r="L2488" i="7"/>
  <c r="K2488" i="7"/>
  <c r="J2488" i="7"/>
  <c r="I2488" i="7"/>
  <c r="H2488" i="7"/>
  <c r="G2488" i="7"/>
  <c r="E2488" i="7"/>
  <c r="D2488" i="7"/>
  <c r="L2487" i="7"/>
  <c r="K2487" i="7"/>
  <c r="J2487" i="7"/>
  <c r="I2487" i="7"/>
  <c r="H2487" i="7"/>
  <c r="G2487" i="7"/>
  <c r="E2487" i="7"/>
  <c r="D2487" i="7"/>
  <c r="L2486" i="7"/>
  <c r="K2486" i="7"/>
  <c r="J2486" i="7"/>
  <c r="I2486" i="7"/>
  <c r="H2486" i="7"/>
  <c r="G2486" i="7"/>
  <c r="E2486" i="7"/>
  <c r="D2486" i="7"/>
  <c r="L2485" i="7"/>
  <c r="K2485" i="7"/>
  <c r="J2485" i="7"/>
  <c r="I2485" i="7"/>
  <c r="H2485" i="7"/>
  <c r="G2485" i="7"/>
  <c r="E2485" i="7"/>
  <c r="D2485" i="7"/>
  <c r="L2484" i="7"/>
  <c r="K2484" i="7"/>
  <c r="J2484" i="7"/>
  <c r="I2484" i="7"/>
  <c r="H2484" i="7"/>
  <c r="G2484" i="7"/>
  <c r="E2484" i="7"/>
  <c r="D2484" i="7"/>
  <c r="L2483" i="7"/>
  <c r="K2483" i="7"/>
  <c r="J2483" i="7"/>
  <c r="I2483" i="7"/>
  <c r="H2483" i="7"/>
  <c r="G2483" i="7"/>
  <c r="E2483" i="7"/>
  <c r="D2483" i="7"/>
  <c r="L2482" i="7"/>
  <c r="K2482" i="7"/>
  <c r="J2482" i="7"/>
  <c r="I2482" i="7"/>
  <c r="H2482" i="7"/>
  <c r="G2482" i="7"/>
  <c r="E2482" i="7"/>
  <c r="D2482" i="7"/>
  <c r="L2481" i="7"/>
  <c r="K2481" i="7"/>
  <c r="J2481" i="7"/>
  <c r="I2481" i="7"/>
  <c r="H2481" i="7"/>
  <c r="G2481" i="7"/>
  <c r="E2481" i="7"/>
  <c r="D2481" i="7"/>
  <c r="L2480" i="7"/>
  <c r="K2480" i="7"/>
  <c r="J2480" i="7"/>
  <c r="I2480" i="7"/>
  <c r="H2480" i="7"/>
  <c r="G2480" i="7"/>
  <c r="E2480" i="7"/>
  <c r="D2480" i="7"/>
  <c r="L2479" i="7"/>
  <c r="K2479" i="7"/>
  <c r="J2479" i="7"/>
  <c r="I2479" i="7"/>
  <c r="H2479" i="7"/>
  <c r="G2479" i="7"/>
  <c r="E2479" i="7"/>
  <c r="D2479" i="7"/>
  <c r="L2478" i="7"/>
  <c r="K2478" i="7"/>
  <c r="J2478" i="7"/>
  <c r="I2478" i="7"/>
  <c r="H2478" i="7"/>
  <c r="G2478" i="7"/>
  <c r="E2478" i="7"/>
  <c r="D2478" i="7"/>
  <c r="L2477" i="7"/>
  <c r="K2477" i="7"/>
  <c r="J2477" i="7"/>
  <c r="I2477" i="7"/>
  <c r="H2477" i="7"/>
  <c r="G2477" i="7"/>
  <c r="E2477" i="7"/>
  <c r="D2477" i="7"/>
  <c r="L2476" i="7"/>
  <c r="K2476" i="7"/>
  <c r="J2476" i="7"/>
  <c r="I2476" i="7"/>
  <c r="H2476" i="7"/>
  <c r="G2476" i="7"/>
  <c r="E2476" i="7"/>
  <c r="D2476" i="7"/>
  <c r="L2475" i="7"/>
  <c r="K2475" i="7"/>
  <c r="J2475" i="7"/>
  <c r="I2475" i="7"/>
  <c r="H2475" i="7"/>
  <c r="G2475" i="7"/>
  <c r="E2475" i="7"/>
  <c r="D2475" i="7"/>
  <c r="L2474" i="7"/>
  <c r="K2474" i="7"/>
  <c r="J2474" i="7"/>
  <c r="I2474" i="7"/>
  <c r="H2474" i="7"/>
  <c r="G2474" i="7"/>
  <c r="E2474" i="7"/>
  <c r="D2474" i="7"/>
  <c r="L2473" i="7"/>
  <c r="K2473" i="7"/>
  <c r="J2473" i="7"/>
  <c r="I2473" i="7"/>
  <c r="H2473" i="7"/>
  <c r="G2473" i="7"/>
  <c r="E2473" i="7"/>
  <c r="D2473" i="7"/>
  <c r="L2472" i="7"/>
  <c r="K2472" i="7"/>
  <c r="J2472" i="7"/>
  <c r="I2472" i="7"/>
  <c r="H2472" i="7"/>
  <c r="G2472" i="7"/>
  <c r="E2472" i="7"/>
  <c r="D2472" i="7"/>
  <c r="L2471" i="7"/>
  <c r="K2471" i="7"/>
  <c r="J2471" i="7"/>
  <c r="I2471" i="7"/>
  <c r="H2471" i="7"/>
  <c r="G2471" i="7"/>
  <c r="E2471" i="7"/>
  <c r="D2471" i="7"/>
  <c r="L2470" i="7"/>
  <c r="K2470" i="7"/>
  <c r="J2470" i="7"/>
  <c r="I2470" i="7"/>
  <c r="H2470" i="7"/>
  <c r="G2470" i="7"/>
  <c r="E2470" i="7"/>
  <c r="D2470" i="7"/>
  <c r="L2469" i="7"/>
  <c r="K2469" i="7"/>
  <c r="J2469" i="7"/>
  <c r="I2469" i="7"/>
  <c r="H2469" i="7"/>
  <c r="G2469" i="7"/>
  <c r="E2469" i="7"/>
  <c r="D2469" i="7"/>
  <c r="L2468" i="7"/>
  <c r="K2468" i="7"/>
  <c r="J2468" i="7"/>
  <c r="I2468" i="7"/>
  <c r="H2468" i="7"/>
  <c r="G2468" i="7"/>
  <c r="E2468" i="7"/>
  <c r="D2468" i="7"/>
  <c r="L2467" i="7"/>
  <c r="K2467" i="7"/>
  <c r="J2467" i="7"/>
  <c r="I2467" i="7"/>
  <c r="H2467" i="7"/>
  <c r="G2467" i="7"/>
  <c r="E2467" i="7"/>
  <c r="D2467" i="7"/>
  <c r="L2466" i="7"/>
  <c r="K2466" i="7"/>
  <c r="J2466" i="7"/>
  <c r="I2466" i="7"/>
  <c r="H2466" i="7"/>
  <c r="G2466" i="7"/>
  <c r="E2466" i="7"/>
  <c r="D2466" i="7"/>
  <c r="L2465" i="7"/>
  <c r="K2465" i="7"/>
  <c r="J2465" i="7"/>
  <c r="I2465" i="7"/>
  <c r="H2465" i="7"/>
  <c r="G2465" i="7"/>
  <c r="E2465" i="7"/>
  <c r="D2465" i="7"/>
  <c r="L2464" i="7"/>
  <c r="K2464" i="7"/>
  <c r="J2464" i="7"/>
  <c r="I2464" i="7"/>
  <c r="H2464" i="7"/>
  <c r="G2464" i="7"/>
  <c r="E2464" i="7"/>
  <c r="D2464" i="7"/>
  <c r="L2463" i="7"/>
  <c r="K2463" i="7"/>
  <c r="J2463" i="7"/>
  <c r="I2463" i="7"/>
  <c r="H2463" i="7"/>
  <c r="G2463" i="7"/>
  <c r="E2463" i="7"/>
  <c r="D2463" i="7"/>
  <c r="L2462" i="7"/>
  <c r="K2462" i="7"/>
  <c r="J2462" i="7"/>
  <c r="I2462" i="7"/>
  <c r="H2462" i="7"/>
  <c r="G2462" i="7"/>
  <c r="E2462" i="7"/>
  <c r="D2462" i="7"/>
  <c r="L2461" i="7"/>
  <c r="K2461" i="7"/>
  <c r="J2461" i="7"/>
  <c r="I2461" i="7"/>
  <c r="H2461" i="7"/>
  <c r="G2461" i="7"/>
  <c r="E2461" i="7"/>
  <c r="D2461" i="7"/>
  <c r="L2460" i="7"/>
  <c r="K2460" i="7"/>
  <c r="J2460" i="7"/>
  <c r="I2460" i="7"/>
  <c r="H2460" i="7"/>
  <c r="G2460" i="7"/>
  <c r="E2460" i="7"/>
  <c r="D2460" i="7"/>
  <c r="L2459" i="7"/>
  <c r="K2459" i="7"/>
  <c r="J2459" i="7"/>
  <c r="I2459" i="7"/>
  <c r="H2459" i="7"/>
  <c r="G2459" i="7"/>
  <c r="E2459" i="7"/>
  <c r="D2459" i="7"/>
  <c r="L2458" i="7"/>
  <c r="K2458" i="7"/>
  <c r="J2458" i="7"/>
  <c r="I2458" i="7"/>
  <c r="H2458" i="7"/>
  <c r="G2458" i="7"/>
  <c r="E2458" i="7"/>
  <c r="D2458" i="7"/>
  <c r="L2457" i="7"/>
  <c r="K2457" i="7"/>
  <c r="J2457" i="7"/>
  <c r="I2457" i="7"/>
  <c r="H2457" i="7"/>
  <c r="G2457" i="7"/>
  <c r="E2457" i="7"/>
  <c r="D2457" i="7"/>
  <c r="L2456" i="7"/>
  <c r="K2456" i="7"/>
  <c r="J2456" i="7"/>
  <c r="I2456" i="7"/>
  <c r="H2456" i="7"/>
  <c r="G2456" i="7"/>
  <c r="E2456" i="7"/>
  <c r="D2456" i="7"/>
  <c r="L2455" i="7"/>
  <c r="K2455" i="7"/>
  <c r="J2455" i="7"/>
  <c r="I2455" i="7"/>
  <c r="H2455" i="7"/>
  <c r="G2455" i="7"/>
  <c r="E2455" i="7"/>
  <c r="D2455" i="7"/>
  <c r="L2454" i="7"/>
  <c r="K2454" i="7"/>
  <c r="J2454" i="7"/>
  <c r="I2454" i="7"/>
  <c r="H2454" i="7"/>
  <c r="G2454" i="7"/>
  <c r="E2454" i="7"/>
  <c r="D2454" i="7"/>
  <c r="L2453" i="7"/>
  <c r="K2453" i="7"/>
  <c r="J2453" i="7"/>
  <c r="I2453" i="7"/>
  <c r="H2453" i="7"/>
  <c r="G2453" i="7"/>
  <c r="E2453" i="7"/>
  <c r="D2453" i="7"/>
  <c r="L2452" i="7"/>
  <c r="K2452" i="7"/>
  <c r="J2452" i="7"/>
  <c r="I2452" i="7"/>
  <c r="H2452" i="7"/>
  <c r="G2452" i="7"/>
  <c r="E2452" i="7"/>
  <c r="D2452" i="7"/>
  <c r="L2451" i="7"/>
  <c r="K2451" i="7"/>
  <c r="J2451" i="7"/>
  <c r="I2451" i="7"/>
  <c r="H2451" i="7"/>
  <c r="G2451" i="7"/>
  <c r="E2451" i="7"/>
  <c r="D2451" i="7"/>
  <c r="L2450" i="7"/>
  <c r="K2450" i="7"/>
  <c r="J2450" i="7"/>
  <c r="I2450" i="7"/>
  <c r="H2450" i="7"/>
  <c r="G2450" i="7"/>
  <c r="E2450" i="7"/>
  <c r="D2450" i="7"/>
  <c r="L2449" i="7"/>
  <c r="K2449" i="7"/>
  <c r="J2449" i="7"/>
  <c r="I2449" i="7"/>
  <c r="H2449" i="7"/>
  <c r="G2449" i="7"/>
  <c r="E2449" i="7"/>
  <c r="D2449" i="7"/>
  <c r="L2448" i="7"/>
  <c r="K2448" i="7"/>
  <c r="J2448" i="7"/>
  <c r="I2448" i="7"/>
  <c r="H2448" i="7"/>
  <c r="G2448" i="7"/>
  <c r="E2448" i="7"/>
  <c r="D2448" i="7"/>
  <c r="L2447" i="7"/>
  <c r="K2447" i="7"/>
  <c r="J2447" i="7"/>
  <c r="I2447" i="7"/>
  <c r="H2447" i="7"/>
  <c r="G2447" i="7"/>
  <c r="E2447" i="7"/>
  <c r="D2447" i="7"/>
  <c r="L2446" i="7"/>
  <c r="K2446" i="7"/>
  <c r="J2446" i="7"/>
  <c r="I2446" i="7"/>
  <c r="H2446" i="7"/>
  <c r="G2446" i="7"/>
  <c r="E2446" i="7"/>
  <c r="D2446" i="7"/>
  <c r="L2445" i="7"/>
  <c r="K2445" i="7"/>
  <c r="J2445" i="7"/>
  <c r="I2445" i="7"/>
  <c r="H2445" i="7"/>
  <c r="G2445" i="7"/>
  <c r="E2445" i="7"/>
  <c r="D2445" i="7"/>
  <c r="L2444" i="7"/>
  <c r="K2444" i="7"/>
  <c r="J2444" i="7"/>
  <c r="I2444" i="7"/>
  <c r="H2444" i="7"/>
  <c r="G2444" i="7"/>
  <c r="E2444" i="7"/>
  <c r="D2444" i="7"/>
  <c r="L2443" i="7"/>
  <c r="K2443" i="7"/>
  <c r="J2443" i="7"/>
  <c r="I2443" i="7"/>
  <c r="H2443" i="7"/>
  <c r="G2443" i="7"/>
  <c r="E2443" i="7"/>
  <c r="D2443" i="7"/>
  <c r="L2442" i="7"/>
  <c r="K2442" i="7"/>
  <c r="J2442" i="7"/>
  <c r="I2442" i="7"/>
  <c r="H2442" i="7"/>
  <c r="G2442" i="7"/>
  <c r="E2442" i="7"/>
  <c r="D2442" i="7"/>
  <c r="L2441" i="7"/>
  <c r="K2441" i="7"/>
  <c r="J2441" i="7"/>
  <c r="I2441" i="7"/>
  <c r="H2441" i="7"/>
  <c r="G2441" i="7"/>
  <c r="E2441" i="7"/>
  <c r="D2441" i="7"/>
  <c r="L2440" i="7"/>
  <c r="K2440" i="7"/>
  <c r="J2440" i="7"/>
  <c r="I2440" i="7"/>
  <c r="H2440" i="7"/>
  <c r="G2440" i="7"/>
  <c r="E2440" i="7"/>
  <c r="D2440" i="7"/>
  <c r="L2439" i="7"/>
  <c r="K2439" i="7"/>
  <c r="J2439" i="7"/>
  <c r="I2439" i="7"/>
  <c r="H2439" i="7"/>
  <c r="G2439" i="7"/>
  <c r="E2439" i="7"/>
  <c r="D2439" i="7"/>
  <c r="L2438" i="7"/>
  <c r="K2438" i="7"/>
  <c r="J2438" i="7"/>
  <c r="I2438" i="7"/>
  <c r="H2438" i="7"/>
  <c r="G2438" i="7"/>
  <c r="E2438" i="7"/>
  <c r="D2438" i="7"/>
  <c r="L2437" i="7"/>
  <c r="K2437" i="7"/>
  <c r="J2437" i="7"/>
  <c r="I2437" i="7"/>
  <c r="H2437" i="7"/>
  <c r="G2437" i="7"/>
  <c r="E2437" i="7"/>
  <c r="D2437" i="7"/>
  <c r="L2436" i="7"/>
  <c r="K2436" i="7"/>
  <c r="J2436" i="7"/>
  <c r="I2436" i="7"/>
  <c r="H2436" i="7"/>
  <c r="G2436" i="7"/>
  <c r="E2436" i="7"/>
  <c r="D2436" i="7"/>
  <c r="L2435" i="7"/>
  <c r="K2435" i="7"/>
  <c r="J2435" i="7"/>
  <c r="I2435" i="7"/>
  <c r="H2435" i="7"/>
  <c r="G2435" i="7"/>
  <c r="E2435" i="7"/>
  <c r="D2435" i="7"/>
  <c r="L2434" i="7"/>
  <c r="K2434" i="7"/>
  <c r="J2434" i="7"/>
  <c r="I2434" i="7"/>
  <c r="H2434" i="7"/>
  <c r="G2434" i="7"/>
  <c r="E2434" i="7"/>
  <c r="D2434" i="7"/>
  <c r="L2433" i="7"/>
  <c r="K2433" i="7"/>
  <c r="J2433" i="7"/>
  <c r="I2433" i="7"/>
  <c r="H2433" i="7"/>
  <c r="G2433" i="7"/>
  <c r="E2433" i="7"/>
  <c r="D2433" i="7"/>
  <c r="L2432" i="7"/>
  <c r="K2432" i="7"/>
  <c r="J2432" i="7"/>
  <c r="I2432" i="7"/>
  <c r="H2432" i="7"/>
  <c r="G2432" i="7"/>
  <c r="E2432" i="7"/>
  <c r="D2432" i="7"/>
  <c r="L2431" i="7"/>
  <c r="K2431" i="7"/>
  <c r="J2431" i="7"/>
  <c r="I2431" i="7"/>
  <c r="H2431" i="7"/>
  <c r="G2431" i="7"/>
  <c r="E2431" i="7"/>
  <c r="D2431" i="7"/>
  <c r="L2430" i="7"/>
  <c r="K2430" i="7"/>
  <c r="J2430" i="7"/>
  <c r="I2430" i="7"/>
  <c r="H2430" i="7"/>
  <c r="G2430" i="7"/>
  <c r="E2430" i="7"/>
  <c r="D2430" i="7"/>
  <c r="L2429" i="7"/>
  <c r="K2429" i="7"/>
  <c r="J2429" i="7"/>
  <c r="I2429" i="7"/>
  <c r="H2429" i="7"/>
  <c r="G2429" i="7"/>
  <c r="E2429" i="7"/>
  <c r="D2429" i="7"/>
  <c r="L2428" i="7"/>
  <c r="K2428" i="7"/>
  <c r="J2428" i="7"/>
  <c r="I2428" i="7"/>
  <c r="H2428" i="7"/>
  <c r="G2428" i="7"/>
  <c r="E2428" i="7"/>
  <c r="D2428" i="7"/>
  <c r="L2427" i="7"/>
  <c r="K2427" i="7"/>
  <c r="J2427" i="7"/>
  <c r="I2427" i="7"/>
  <c r="H2427" i="7"/>
  <c r="G2427" i="7"/>
  <c r="E2427" i="7"/>
  <c r="D2427" i="7"/>
  <c r="L2426" i="7"/>
  <c r="K2426" i="7"/>
  <c r="J2426" i="7"/>
  <c r="I2426" i="7"/>
  <c r="H2426" i="7"/>
  <c r="G2426" i="7"/>
  <c r="E2426" i="7"/>
  <c r="D2426" i="7"/>
  <c r="L2425" i="7"/>
  <c r="K2425" i="7"/>
  <c r="J2425" i="7"/>
  <c r="I2425" i="7"/>
  <c r="H2425" i="7"/>
  <c r="G2425" i="7"/>
  <c r="E2425" i="7"/>
  <c r="D2425" i="7"/>
  <c r="L2424" i="7"/>
  <c r="K2424" i="7"/>
  <c r="J2424" i="7"/>
  <c r="I2424" i="7"/>
  <c r="H2424" i="7"/>
  <c r="G2424" i="7"/>
  <c r="E2424" i="7"/>
  <c r="D2424" i="7"/>
  <c r="L2423" i="7"/>
  <c r="K2423" i="7"/>
  <c r="J2423" i="7"/>
  <c r="I2423" i="7"/>
  <c r="H2423" i="7"/>
  <c r="G2423" i="7"/>
  <c r="E2423" i="7"/>
  <c r="D2423" i="7"/>
  <c r="L2422" i="7"/>
  <c r="K2422" i="7"/>
  <c r="J2422" i="7"/>
  <c r="I2422" i="7"/>
  <c r="H2422" i="7"/>
  <c r="G2422" i="7"/>
  <c r="E2422" i="7"/>
  <c r="D2422" i="7"/>
  <c r="L2421" i="7"/>
  <c r="K2421" i="7"/>
  <c r="J2421" i="7"/>
  <c r="I2421" i="7"/>
  <c r="H2421" i="7"/>
  <c r="G2421" i="7"/>
  <c r="E2421" i="7"/>
  <c r="D2421" i="7"/>
  <c r="L2420" i="7"/>
  <c r="K2420" i="7"/>
  <c r="J2420" i="7"/>
  <c r="I2420" i="7"/>
  <c r="H2420" i="7"/>
  <c r="G2420" i="7"/>
  <c r="E2420" i="7"/>
  <c r="D2420" i="7"/>
  <c r="L2419" i="7"/>
  <c r="K2419" i="7"/>
  <c r="J2419" i="7"/>
  <c r="I2419" i="7"/>
  <c r="H2419" i="7"/>
  <c r="G2419" i="7"/>
  <c r="E2419" i="7"/>
  <c r="D2419" i="7"/>
  <c r="L2418" i="7"/>
  <c r="K2418" i="7"/>
  <c r="J2418" i="7"/>
  <c r="I2418" i="7"/>
  <c r="H2418" i="7"/>
  <c r="G2418" i="7"/>
  <c r="E2418" i="7"/>
  <c r="D2418" i="7"/>
  <c r="L2417" i="7"/>
  <c r="K2417" i="7"/>
  <c r="J2417" i="7"/>
  <c r="I2417" i="7"/>
  <c r="H2417" i="7"/>
  <c r="G2417" i="7"/>
  <c r="E2417" i="7"/>
  <c r="D2417" i="7"/>
  <c r="L2416" i="7"/>
  <c r="K2416" i="7"/>
  <c r="J2416" i="7"/>
  <c r="I2416" i="7"/>
  <c r="H2416" i="7"/>
  <c r="G2416" i="7"/>
  <c r="E2416" i="7"/>
  <c r="D2416" i="7"/>
  <c r="L2415" i="7"/>
  <c r="K2415" i="7"/>
  <c r="J2415" i="7"/>
  <c r="I2415" i="7"/>
  <c r="H2415" i="7"/>
  <c r="G2415" i="7"/>
  <c r="E2415" i="7"/>
  <c r="D2415" i="7"/>
  <c r="L2414" i="7"/>
  <c r="K2414" i="7"/>
  <c r="J2414" i="7"/>
  <c r="I2414" i="7"/>
  <c r="H2414" i="7"/>
  <c r="G2414" i="7"/>
  <c r="E2414" i="7"/>
  <c r="D2414" i="7"/>
  <c r="L2413" i="7"/>
  <c r="K2413" i="7"/>
  <c r="J2413" i="7"/>
  <c r="I2413" i="7"/>
  <c r="H2413" i="7"/>
  <c r="G2413" i="7"/>
  <c r="E2413" i="7"/>
  <c r="D2413" i="7"/>
  <c r="L2412" i="7"/>
  <c r="K2412" i="7"/>
  <c r="J2412" i="7"/>
  <c r="I2412" i="7"/>
  <c r="H2412" i="7"/>
  <c r="G2412" i="7"/>
  <c r="E2412" i="7"/>
  <c r="D2412" i="7"/>
  <c r="L2411" i="7"/>
  <c r="K2411" i="7"/>
  <c r="J2411" i="7"/>
  <c r="I2411" i="7"/>
  <c r="H2411" i="7"/>
  <c r="G2411" i="7"/>
  <c r="E2411" i="7"/>
  <c r="D2411" i="7"/>
  <c r="L2410" i="7"/>
  <c r="K2410" i="7"/>
  <c r="J2410" i="7"/>
  <c r="I2410" i="7"/>
  <c r="H2410" i="7"/>
  <c r="G2410" i="7"/>
  <c r="E2410" i="7"/>
  <c r="D2410" i="7"/>
  <c r="L2409" i="7"/>
  <c r="K2409" i="7"/>
  <c r="J2409" i="7"/>
  <c r="I2409" i="7"/>
  <c r="H2409" i="7"/>
  <c r="G2409" i="7"/>
  <c r="E2409" i="7"/>
  <c r="D2409" i="7"/>
  <c r="L2408" i="7"/>
  <c r="K2408" i="7"/>
  <c r="J2408" i="7"/>
  <c r="I2408" i="7"/>
  <c r="H2408" i="7"/>
  <c r="G2408" i="7"/>
  <c r="E2408" i="7"/>
  <c r="D2408" i="7"/>
  <c r="L2407" i="7"/>
  <c r="K2407" i="7"/>
  <c r="J2407" i="7"/>
  <c r="I2407" i="7"/>
  <c r="H2407" i="7"/>
  <c r="G2407" i="7"/>
  <c r="E2407" i="7"/>
  <c r="D2407" i="7"/>
  <c r="L2406" i="7"/>
  <c r="K2406" i="7"/>
  <c r="J2406" i="7"/>
  <c r="I2406" i="7"/>
  <c r="H2406" i="7"/>
  <c r="G2406" i="7"/>
  <c r="E2406" i="7"/>
  <c r="D2406" i="7"/>
  <c r="L2405" i="7"/>
  <c r="K2405" i="7"/>
  <c r="J2405" i="7"/>
  <c r="I2405" i="7"/>
  <c r="H2405" i="7"/>
  <c r="G2405" i="7"/>
  <c r="E2405" i="7"/>
  <c r="D2405" i="7"/>
  <c r="L2404" i="7"/>
  <c r="K2404" i="7"/>
  <c r="J2404" i="7"/>
  <c r="I2404" i="7"/>
  <c r="H2404" i="7"/>
  <c r="G2404" i="7"/>
  <c r="E2404" i="7"/>
  <c r="D2404" i="7"/>
  <c r="L2403" i="7"/>
  <c r="K2403" i="7"/>
  <c r="J2403" i="7"/>
  <c r="I2403" i="7"/>
  <c r="H2403" i="7"/>
  <c r="G2403" i="7"/>
  <c r="E2403" i="7"/>
  <c r="D2403" i="7"/>
  <c r="L2402" i="7"/>
  <c r="K2402" i="7"/>
  <c r="J2402" i="7"/>
  <c r="I2402" i="7"/>
  <c r="H2402" i="7"/>
  <c r="G2402" i="7"/>
  <c r="E2402" i="7"/>
  <c r="D2402" i="7"/>
  <c r="L2401" i="7"/>
  <c r="K2401" i="7"/>
  <c r="J2401" i="7"/>
  <c r="I2401" i="7"/>
  <c r="H2401" i="7"/>
  <c r="G2401" i="7"/>
  <c r="E2401" i="7"/>
  <c r="D2401" i="7"/>
  <c r="L2400" i="7"/>
  <c r="K2400" i="7"/>
  <c r="J2400" i="7"/>
  <c r="I2400" i="7"/>
  <c r="H2400" i="7"/>
  <c r="G2400" i="7"/>
  <c r="E2400" i="7"/>
  <c r="D2400" i="7"/>
  <c r="L2399" i="7"/>
  <c r="K2399" i="7"/>
  <c r="J2399" i="7"/>
  <c r="I2399" i="7"/>
  <c r="H2399" i="7"/>
  <c r="G2399" i="7"/>
  <c r="E2399" i="7"/>
  <c r="D2399" i="7"/>
  <c r="L2398" i="7"/>
  <c r="K2398" i="7"/>
  <c r="J2398" i="7"/>
  <c r="I2398" i="7"/>
  <c r="H2398" i="7"/>
  <c r="G2398" i="7"/>
  <c r="E2398" i="7"/>
  <c r="D2398" i="7"/>
  <c r="L2397" i="7"/>
  <c r="K2397" i="7"/>
  <c r="J2397" i="7"/>
  <c r="I2397" i="7"/>
  <c r="H2397" i="7"/>
  <c r="G2397" i="7"/>
  <c r="E2397" i="7"/>
  <c r="D2397" i="7"/>
  <c r="L2396" i="7"/>
  <c r="K2396" i="7"/>
  <c r="J2396" i="7"/>
  <c r="I2396" i="7"/>
  <c r="H2396" i="7"/>
  <c r="G2396" i="7"/>
  <c r="E2396" i="7"/>
  <c r="D2396" i="7"/>
  <c r="L2395" i="7"/>
  <c r="K2395" i="7"/>
  <c r="J2395" i="7"/>
  <c r="I2395" i="7"/>
  <c r="H2395" i="7"/>
  <c r="G2395" i="7"/>
  <c r="E2395" i="7"/>
  <c r="D2395" i="7"/>
  <c r="L2394" i="7"/>
  <c r="K2394" i="7"/>
  <c r="J2394" i="7"/>
  <c r="I2394" i="7"/>
  <c r="H2394" i="7"/>
  <c r="G2394" i="7"/>
  <c r="E2394" i="7"/>
  <c r="D2394" i="7"/>
  <c r="L2393" i="7"/>
  <c r="K2393" i="7"/>
  <c r="J2393" i="7"/>
  <c r="I2393" i="7"/>
  <c r="H2393" i="7"/>
  <c r="G2393" i="7"/>
  <c r="E2393" i="7"/>
  <c r="D2393" i="7"/>
  <c r="L2392" i="7"/>
  <c r="K2392" i="7"/>
  <c r="J2392" i="7"/>
  <c r="I2392" i="7"/>
  <c r="H2392" i="7"/>
  <c r="G2392" i="7"/>
  <c r="E2392" i="7"/>
  <c r="D2392" i="7"/>
  <c r="L2391" i="7"/>
  <c r="K2391" i="7"/>
  <c r="J2391" i="7"/>
  <c r="I2391" i="7"/>
  <c r="H2391" i="7"/>
  <c r="G2391" i="7"/>
  <c r="E2391" i="7"/>
  <c r="D2391" i="7"/>
  <c r="L2390" i="7"/>
  <c r="K2390" i="7"/>
  <c r="J2390" i="7"/>
  <c r="I2390" i="7"/>
  <c r="H2390" i="7"/>
  <c r="G2390" i="7"/>
  <c r="E2390" i="7"/>
  <c r="D2390" i="7"/>
  <c r="L2389" i="7"/>
  <c r="K2389" i="7"/>
  <c r="J2389" i="7"/>
  <c r="I2389" i="7"/>
  <c r="H2389" i="7"/>
  <c r="G2389" i="7"/>
  <c r="E2389" i="7"/>
  <c r="D2389" i="7"/>
  <c r="L2388" i="7"/>
  <c r="K2388" i="7"/>
  <c r="J2388" i="7"/>
  <c r="I2388" i="7"/>
  <c r="H2388" i="7"/>
  <c r="G2388" i="7"/>
  <c r="E2388" i="7"/>
  <c r="D2388" i="7"/>
  <c r="L2387" i="7"/>
  <c r="K2387" i="7"/>
  <c r="J2387" i="7"/>
  <c r="I2387" i="7"/>
  <c r="H2387" i="7"/>
  <c r="G2387" i="7"/>
  <c r="E2387" i="7"/>
  <c r="D2387" i="7"/>
  <c r="L2386" i="7"/>
  <c r="K2386" i="7"/>
  <c r="J2386" i="7"/>
  <c r="I2386" i="7"/>
  <c r="H2386" i="7"/>
  <c r="G2386" i="7"/>
  <c r="E2386" i="7"/>
  <c r="D2386" i="7"/>
  <c r="L2385" i="7"/>
  <c r="K2385" i="7"/>
  <c r="J2385" i="7"/>
  <c r="I2385" i="7"/>
  <c r="H2385" i="7"/>
  <c r="G2385" i="7"/>
  <c r="E2385" i="7"/>
  <c r="D2385" i="7"/>
  <c r="L2384" i="7"/>
  <c r="K2384" i="7"/>
  <c r="J2384" i="7"/>
  <c r="I2384" i="7"/>
  <c r="H2384" i="7"/>
  <c r="G2384" i="7"/>
  <c r="E2384" i="7"/>
  <c r="D2384" i="7"/>
  <c r="L2383" i="7"/>
  <c r="K2383" i="7"/>
  <c r="J2383" i="7"/>
  <c r="I2383" i="7"/>
  <c r="H2383" i="7"/>
  <c r="G2383" i="7"/>
  <c r="E2383" i="7"/>
  <c r="D2383" i="7"/>
  <c r="L2382" i="7"/>
  <c r="K2382" i="7"/>
  <c r="J2382" i="7"/>
  <c r="I2382" i="7"/>
  <c r="H2382" i="7"/>
  <c r="G2382" i="7"/>
  <c r="E2382" i="7"/>
  <c r="D2382" i="7"/>
  <c r="L2381" i="7"/>
  <c r="K2381" i="7"/>
  <c r="J2381" i="7"/>
  <c r="I2381" i="7"/>
  <c r="H2381" i="7"/>
  <c r="G2381" i="7"/>
  <c r="E2381" i="7"/>
  <c r="D2381" i="7"/>
  <c r="L2380" i="7"/>
  <c r="K2380" i="7"/>
  <c r="J2380" i="7"/>
  <c r="I2380" i="7"/>
  <c r="H2380" i="7"/>
  <c r="G2380" i="7"/>
  <c r="E2380" i="7"/>
  <c r="D2380" i="7"/>
  <c r="L2379" i="7"/>
  <c r="K2379" i="7"/>
  <c r="J2379" i="7"/>
  <c r="I2379" i="7"/>
  <c r="H2379" i="7"/>
  <c r="G2379" i="7"/>
  <c r="E2379" i="7"/>
  <c r="D2379" i="7"/>
  <c r="L2378" i="7"/>
  <c r="K2378" i="7"/>
  <c r="J2378" i="7"/>
  <c r="I2378" i="7"/>
  <c r="H2378" i="7"/>
  <c r="G2378" i="7"/>
  <c r="E2378" i="7"/>
  <c r="D2378" i="7"/>
  <c r="L2377" i="7"/>
  <c r="K2377" i="7"/>
  <c r="J2377" i="7"/>
  <c r="I2377" i="7"/>
  <c r="H2377" i="7"/>
  <c r="G2377" i="7"/>
  <c r="E2377" i="7"/>
  <c r="D2377" i="7"/>
  <c r="L2376" i="7"/>
  <c r="K2376" i="7"/>
  <c r="J2376" i="7"/>
  <c r="I2376" i="7"/>
  <c r="H2376" i="7"/>
  <c r="G2376" i="7"/>
  <c r="E2376" i="7"/>
  <c r="D2376" i="7"/>
  <c r="L2375" i="7"/>
  <c r="K2375" i="7"/>
  <c r="J2375" i="7"/>
  <c r="I2375" i="7"/>
  <c r="H2375" i="7"/>
  <c r="G2375" i="7"/>
  <c r="E2375" i="7"/>
  <c r="D2375" i="7"/>
  <c r="L2374" i="7"/>
  <c r="K2374" i="7"/>
  <c r="J2374" i="7"/>
  <c r="I2374" i="7"/>
  <c r="H2374" i="7"/>
  <c r="G2374" i="7"/>
  <c r="E2374" i="7"/>
  <c r="D2374" i="7"/>
  <c r="L2373" i="7"/>
  <c r="K2373" i="7"/>
  <c r="J2373" i="7"/>
  <c r="I2373" i="7"/>
  <c r="H2373" i="7"/>
  <c r="G2373" i="7"/>
  <c r="E2373" i="7"/>
  <c r="D2373" i="7"/>
  <c r="L2372" i="7"/>
  <c r="K2372" i="7"/>
  <c r="J2372" i="7"/>
  <c r="I2372" i="7"/>
  <c r="H2372" i="7"/>
  <c r="G2372" i="7"/>
  <c r="E2372" i="7"/>
  <c r="D2372" i="7"/>
  <c r="L2371" i="7"/>
  <c r="K2371" i="7"/>
  <c r="J2371" i="7"/>
  <c r="I2371" i="7"/>
  <c r="H2371" i="7"/>
  <c r="G2371" i="7"/>
  <c r="E2371" i="7"/>
  <c r="D2371" i="7"/>
  <c r="L2370" i="7"/>
  <c r="K2370" i="7"/>
  <c r="J2370" i="7"/>
  <c r="I2370" i="7"/>
  <c r="H2370" i="7"/>
  <c r="G2370" i="7"/>
  <c r="E2370" i="7"/>
  <c r="D2370" i="7"/>
  <c r="L2369" i="7"/>
  <c r="K2369" i="7"/>
  <c r="J2369" i="7"/>
  <c r="I2369" i="7"/>
  <c r="H2369" i="7"/>
  <c r="G2369" i="7"/>
  <c r="E2369" i="7"/>
  <c r="D2369" i="7"/>
  <c r="L2368" i="7"/>
  <c r="K2368" i="7"/>
  <c r="J2368" i="7"/>
  <c r="I2368" i="7"/>
  <c r="H2368" i="7"/>
  <c r="G2368" i="7"/>
  <c r="E2368" i="7"/>
  <c r="D2368" i="7"/>
  <c r="L2367" i="7"/>
  <c r="K2367" i="7"/>
  <c r="J2367" i="7"/>
  <c r="I2367" i="7"/>
  <c r="H2367" i="7"/>
  <c r="G2367" i="7"/>
  <c r="E2367" i="7"/>
  <c r="D2367" i="7"/>
  <c r="L2366" i="7"/>
  <c r="K2366" i="7"/>
  <c r="J2366" i="7"/>
  <c r="I2366" i="7"/>
  <c r="H2366" i="7"/>
  <c r="G2366" i="7"/>
  <c r="E2366" i="7"/>
  <c r="D2366" i="7"/>
  <c r="L2365" i="7"/>
  <c r="K2365" i="7"/>
  <c r="J2365" i="7"/>
  <c r="I2365" i="7"/>
  <c r="H2365" i="7"/>
  <c r="G2365" i="7"/>
  <c r="E2365" i="7"/>
  <c r="D2365" i="7"/>
  <c r="L2364" i="7"/>
  <c r="K2364" i="7"/>
  <c r="J2364" i="7"/>
  <c r="I2364" i="7"/>
  <c r="H2364" i="7"/>
  <c r="G2364" i="7"/>
  <c r="E2364" i="7"/>
  <c r="D2364" i="7"/>
  <c r="L2363" i="7"/>
  <c r="K2363" i="7"/>
  <c r="J2363" i="7"/>
  <c r="I2363" i="7"/>
  <c r="H2363" i="7"/>
  <c r="G2363" i="7"/>
  <c r="E2363" i="7"/>
  <c r="D2363" i="7"/>
  <c r="L2362" i="7"/>
  <c r="K2362" i="7"/>
  <c r="J2362" i="7"/>
  <c r="I2362" i="7"/>
  <c r="H2362" i="7"/>
  <c r="G2362" i="7"/>
  <c r="E2362" i="7"/>
  <c r="D2362" i="7"/>
  <c r="L2361" i="7"/>
  <c r="K2361" i="7"/>
  <c r="J2361" i="7"/>
  <c r="I2361" i="7"/>
  <c r="H2361" i="7"/>
  <c r="G2361" i="7"/>
  <c r="E2361" i="7"/>
  <c r="D2361" i="7"/>
  <c r="L2360" i="7"/>
  <c r="K2360" i="7"/>
  <c r="J2360" i="7"/>
  <c r="I2360" i="7"/>
  <c r="H2360" i="7"/>
  <c r="G2360" i="7"/>
  <c r="E2360" i="7"/>
  <c r="D2360" i="7"/>
  <c r="L2359" i="7"/>
  <c r="K2359" i="7"/>
  <c r="J2359" i="7"/>
  <c r="I2359" i="7"/>
  <c r="H2359" i="7"/>
  <c r="G2359" i="7"/>
  <c r="E2359" i="7"/>
  <c r="D2359" i="7"/>
  <c r="L2358" i="7"/>
  <c r="K2358" i="7"/>
  <c r="J2358" i="7"/>
  <c r="I2358" i="7"/>
  <c r="H2358" i="7"/>
  <c r="G2358" i="7"/>
  <c r="E2358" i="7"/>
  <c r="D2358" i="7"/>
  <c r="L2357" i="7"/>
  <c r="K2357" i="7"/>
  <c r="J2357" i="7"/>
  <c r="I2357" i="7"/>
  <c r="H2357" i="7"/>
  <c r="G2357" i="7"/>
  <c r="E2357" i="7"/>
  <c r="D2357" i="7"/>
  <c r="L2356" i="7"/>
  <c r="K2356" i="7"/>
  <c r="J2356" i="7"/>
  <c r="I2356" i="7"/>
  <c r="H2356" i="7"/>
  <c r="G2356" i="7"/>
  <c r="E2356" i="7"/>
  <c r="D2356" i="7"/>
  <c r="L2355" i="7"/>
  <c r="K2355" i="7"/>
  <c r="J2355" i="7"/>
  <c r="I2355" i="7"/>
  <c r="H2355" i="7"/>
  <c r="G2355" i="7"/>
  <c r="E2355" i="7"/>
  <c r="D2355" i="7"/>
  <c r="L2354" i="7"/>
  <c r="K2354" i="7"/>
  <c r="J2354" i="7"/>
  <c r="I2354" i="7"/>
  <c r="H2354" i="7"/>
  <c r="G2354" i="7"/>
  <c r="E2354" i="7"/>
  <c r="D2354" i="7"/>
  <c r="L2353" i="7"/>
  <c r="K2353" i="7"/>
  <c r="J2353" i="7"/>
  <c r="I2353" i="7"/>
  <c r="H2353" i="7"/>
  <c r="G2353" i="7"/>
  <c r="E2353" i="7"/>
  <c r="D2353" i="7"/>
  <c r="L2352" i="7"/>
  <c r="K2352" i="7"/>
  <c r="J2352" i="7"/>
  <c r="I2352" i="7"/>
  <c r="H2352" i="7"/>
  <c r="G2352" i="7"/>
  <c r="E2352" i="7"/>
  <c r="D2352" i="7"/>
  <c r="L2351" i="7"/>
  <c r="K2351" i="7"/>
  <c r="J2351" i="7"/>
  <c r="I2351" i="7"/>
  <c r="H2351" i="7"/>
  <c r="G2351" i="7"/>
  <c r="E2351" i="7"/>
  <c r="D2351" i="7"/>
  <c r="L2350" i="7"/>
  <c r="K2350" i="7"/>
  <c r="J2350" i="7"/>
  <c r="I2350" i="7"/>
  <c r="H2350" i="7"/>
  <c r="G2350" i="7"/>
  <c r="E2350" i="7"/>
  <c r="D2350" i="7"/>
  <c r="L2349" i="7"/>
  <c r="K2349" i="7"/>
  <c r="J2349" i="7"/>
  <c r="I2349" i="7"/>
  <c r="H2349" i="7"/>
  <c r="G2349" i="7"/>
  <c r="E2349" i="7"/>
  <c r="D2349" i="7"/>
  <c r="L2348" i="7"/>
  <c r="K2348" i="7"/>
  <c r="J2348" i="7"/>
  <c r="I2348" i="7"/>
  <c r="H2348" i="7"/>
  <c r="G2348" i="7"/>
  <c r="E2348" i="7"/>
  <c r="D2348" i="7"/>
  <c r="L2347" i="7"/>
  <c r="K2347" i="7"/>
  <c r="J2347" i="7"/>
  <c r="I2347" i="7"/>
  <c r="H2347" i="7"/>
  <c r="G2347" i="7"/>
  <c r="E2347" i="7"/>
  <c r="D2347" i="7"/>
  <c r="L2346" i="7"/>
  <c r="K2346" i="7"/>
  <c r="J2346" i="7"/>
  <c r="I2346" i="7"/>
  <c r="H2346" i="7"/>
  <c r="G2346" i="7"/>
  <c r="E2346" i="7"/>
  <c r="D2346" i="7"/>
  <c r="L2345" i="7"/>
  <c r="K2345" i="7"/>
  <c r="J2345" i="7"/>
  <c r="I2345" i="7"/>
  <c r="H2345" i="7"/>
  <c r="G2345" i="7"/>
  <c r="E2345" i="7"/>
  <c r="D2345" i="7"/>
  <c r="L2344" i="7"/>
  <c r="K2344" i="7"/>
  <c r="J2344" i="7"/>
  <c r="I2344" i="7"/>
  <c r="H2344" i="7"/>
  <c r="G2344" i="7"/>
  <c r="E2344" i="7"/>
  <c r="D2344" i="7"/>
  <c r="L2343" i="7"/>
  <c r="K2343" i="7"/>
  <c r="J2343" i="7"/>
  <c r="I2343" i="7"/>
  <c r="H2343" i="7"/>
  <c r="G2343" i="7"/>
  <c r="E2343" i="7"/>
  <c r="D2343" i="7"/>
  <c r="L2342" i="7"/>
  <c r="K2342" i="7"/>
  <c r="J2342" i="7"/>
  <c r="I2342" i="7"/>
  <c r="H2342" i="7"/>
  <c r="G2342" i="7"/>
  <c r="E2342" i="7"/>
  <c r="D2342" i="7"/>
  <c r="L2341" i="7"/>
  <c r="K2341" i="7"/>
  <c r="J2341" i="7"/>
  <c r="I2341" i="7"/>
  <c r="H2341" i="7"/>
  <c r="G2341" i="7"/>
  <c r="E2341" i="7"/>
  <c r="D2341" i="7"/>
  <c r="L2340" i="7"/>
  <c r="K2340" i="7"/>
  <c r="J2340" i="7"/>
  <c r="I2340" i="7"/>
  <c r="H2340" i="7"/>
  <c r="G2340" i="7"/>
  <c r="E2340" i="7"/>
  <c r="D2340" i="7"/>
  <c r="L2339" i="7"/>
  <c r="K2339" i="7"/>
  <c r="J2339" i="7"/>
  <c r="I2339" i="7"/>
  <c r="H2339" i="7"/>
  <c r="G2339" i="7"/>
  <c r="E2339" i="7"/>
  <c r="D2339" i="7"/>
  <c r="L2338" i="7"/>
  <c r="K2338" i="7"/>
  <c r="J2338" i="7"/>
  <c r="I2338" i="7"/>
  <c r="H2338" i="7"/>
  <c r="G2338" i="7"/>
  <c r="E2338" i="7"/>
  <c r="D2338" i="7"/>
  <c r="L2337" i="7"/>
  <c r="K2337" i="7"/>
  <c r="J2337" i="7"/>
  <c r="I2337" i="7"/>
  <c r="H2337" i="7"/>
  <c r="G2337" i="7"/>
  <c r="E2337" i="7"/>
  <c r="D2337" i="7"/>
  <c r="L2336" i="7"/>
  <c r="K2336" i="7"/>
  <c r="J2336" i="7"/>
  <c r="I2336" i="7"/>
  <c r="H2336" i="7"/>
  <c r="G2336" i="7"/>
  <c r="E2336" i="7"/>
  <c r="D2336" i="7"/>
  <c r="L2335" i="7"/>
  <c r="K2335" i="7"/>
  <c r="J2335" i="7"/>
  <c r="I2335" i="7"/>
  <c r="H2335" i="7"/>
  <c r="G2335" i="7"/>
  <c r="E2335" i="7"/>
  <c r="D2335" i="7"/>
  <c r="L2334" i="7"/>
  <c r="K2334" i="7"/>
  <c r="J2334" i="7"/>
  <c r="I2334" i="7"/>
  <c r="H2334" i="7"/>
  <c r="G2334" i="7"/>
  <c r="E2334" i="7"/>
  <c r="D2334" i="7"/>
  <c r="L2333" i="7"/>
  <c r="K2333" i="7"/>
  <c r="J2333" i="7"/>
  <c r="I2333" i="7"/>
  <c r="H2333" i="7"/>
  <c r="G2333" i="7"/>
  <c r="E2333" i="7"/>
  <c r="D2333" i="7"/>
  <c r="L2332" i="7"/>
  <c r="K2332" i="7"/>
  <c r="J2332" i="7"/>
  <c r="I2332" i="7"/>
  <c r="H2332" i="7"/>
  <c r="G2332" i="7"/>
  <c r="E2332" i="7"/>
  <c r="D2332" i="7"/>
  <c r="L2331" i="7"/>
  <c r="K2331" i="7"/>
  <c r="J2331" i="7"/>
  <c r="I2331" i="7"/>
  <c r="H2331" i="7"/>
  <c r="G2331" i="7"/>
  <c r="E2331" i="7"/>
  <c r="D2331" i="7"/>
  <c r="L2330" i="7"/>
  <c r="K2330" i="7"/>
  <c r="J2330" i="7"/>
  <c r="I2330" i="7"/>
  <c r="H2330" i="7"/>
  <c r="G2330" i="7"/>
  <c r="E2330" i="7"/>
  <c r="D2330" i="7"/>
  <c r="L2329" i="7"/>
  <c r="K2329" i="7"/>
  <c r="J2329" i="7"/>
  <c r="I2329" i="7"/>
  <c r="H2329" i="7"/>
  <c r="G2329" i="7"/>
  <c r="E2329" i="7"/>
  <c r="D2329" i="7"/>
  <c r="L2328" i="7"/>
  <c r="K2328" i="7"/>
  <c r="J2328" i="7"/>
  <c r="I2328" i="7"/>
  <c r="H2328" i="7"/>
  <c r="G2328" i="7"/>
  <c r="E2328" i="7"/>
  <c r="D2328" i="7"/>
  <c r="L2327" i="7"/>
  <c r="K2327" i="7"/>
  <c r="J2327" i="7"/>
  <c r="I2327" i="7"/>
  <c r="H2327" i="7"/>
  <c r="G2327" i="7"/>
  <c r="E2327" i="7"/>
  <c r="D2327" i="7"/>
  <c r="L2326" i="7"/>
  <c r="K2326" i="7"/>
  <c r="J2326" i="7"/>
  <c r="I2326" i="7"/>
  <c r="H2326" i="7"/>
  <c r="G2326" i="7"/>
  <c r="E2326" i="7"/>
  <c r="D2326" i="7"/>
  <c r="L2325" i="7"/>
  <c r="K2325" i="7"/>
  <c r="J2325" i="7"/>
  <c r="I2325" i="7"/>
  <c r="H2325" i="7"/>
  <c r="G2325" i="7"/>
  <c r="E2325" i="7"/>
  <c r="D2325" i="7"/>
  <c r="L2324" i="7"/>
  <c r="K2324" i="7"/>
  <c r="J2324" i="7"/>
  <c r="I2324" i="7"/>
  <c r="H2324" i="7"/>
  <c r="G2324" i="7"/>
  <c r="E2324" i="7"/>
  <c r="D2324" i="7"/>
  <c r="L2323" i="7"/>
  <c r="K2323" i="7"/>
  <c r="J2323" i="7"/>
  <c r="I2323" i="7"/>
  <c r="H2323" i="7"/>
  <c r="G2323" i="7"/>
  <c r="E2323" i="7"/>
  <c r="D2323" i="7"/>
  <c r="L2322" i="7"/>
  <c r="K2322" i="7"/>
  <c r="J2322" i="7"/>
  <c r="I2322" i="7"/>
  <c r="H2322" i="7"/>
  <c r="G2322" i="7"/>
  <c r="E2322" i="7"/>
  <c r="D2322" i="7"/>
  <c r="L2321" i="7"/>
  <c r="K2321" i="7"/>
  <c r="J2321" i="7"/>
  <c r="I2321" i="7"/>
  <c r="H2321" i="7"/>
  <c r="G2321" i="7"/>
  <c r="E2321" i="7"/>
  <c r="D2321" i="7"/>
  <c r="L2320" i="7"/>
  <c r="K2320" i="7"/>
  <c r="J2320" i="7"/>
  <c r="I2320" i="7"/>
  <c r="H2320" i="7"/>
  <c r="G2320" i="7"/>
  <c r="E2320" i="7"/>
  <c r="D2320" i="7"/>
  <c r="L2319" i="7"/>
  <c r="K2319" i="7"/>
  <c r="J2319" i="7"/>
  <c r="I2319" i="7"/>
  <c r="H2319" i="7"/>
  <c r="G2319" i="7"/>
  <c r="E2319" i="7"/>
  <c r="D2319" i="7"/>
  <c r="L2318" i="7"/>
  <c r="K2318" i="7"/>
  <c r="J2318" i="7"/>
  <c r="I2318" i="7"/>
  <c r="H2318" i="7"/>
  <c r="G2318" i="7"/>
  <c r="E2318" i="7"/>
  <c r="D2318" i="7"/>
  <c r="L2317" i="7"/>
  <c r="K2317" i="7"/>
  <c r="J2317" i="7"/>
  <c r="I2317" i="7"/>
  <c r="H2317" i="7"/>
  <c r="G2317" i="7"/>
  <c r="E2317" i="7"/>
  <c r="D2317" i="7"/>
  <c r="L2316" i="7"/>
  <c r="K2316" i="7"/>
  <c r="J2316" i="7"/>
  <c r="I2316" i="7"/>
  <c r="H2316" i="7"/>
  <c r="G2316" i="7"/>
  <c r="E2316" i="7"/>
  <c r="D2316" i="7"/>
  <c r="L2315" i="7"/>
  <c r="K2315" i="7"/>
  <c r="J2315" i="7"/>
  <c r="I2315" i="7"/>
  <c r="H2315" i="7"/>
  <c r="G2315" i="7"/>
  <c r="E2315" i="7"/>
  <c r="D2315" i="7"/>
  <c r="L2314" i="7"/>
  <c r="K2314" i="7"/>
  <c r="J2314" i="7"/>
  <c r="I2314" i="7"/>
  <c r="H2314" i="7"/>
  <c r="G2314" i="7"/>
  <c r="E2314" i="7"/>
  <c r="D2314" i="7"/>
  <c r="L2313" i="7"/>
  <c r="K2313" i="7"/>
  <c r="J2313" i="7"/>
  <c r="I2313" i="7"/>
  <c r="H2313" i="7"/>
  <c r="G2313" i="7"/>
  <c r="E2313" i="7"/>
  <c r="D2313" i="7"/>
  <c r="L2312" i="7"/>
  <c r="K2312" i="7"/>
  <c r="J2312" i="7"/>
  <c r="I2312" i="7"/>
  <c r="H2312" i="7"/>
  <c r="G2312" i="7"/>
  <c r="E2312" i="7"/>
  <c r="D2312" i="7"/>
  <c r="L2311" i="7"/>
  <c r="K2311" i="7"/>
  <c r="J2311" i="7"/>
  <c r="I2311" i="7"/>
  <c r="H2311" i="7"/>
  <c r="G2311" i="7"/>
  <c r="E2311" i="7"/>
  <c r="D2311" i="7"/>
  <c r="L2310" i="7"/>
  <c r="K2310" i="7"/>
  <c r="J2310" i="7"/>
  <c r="I2310" i="7"/>
  <c r="H2310" i="7"/>
  <c r="G2310" i="7"/>
  <c r="E2310" i="7"/>
  <c r="D2310" i="7"/>
  <c r="L2309" i="7"/>
  <c r="K2309" i="7"/>
  <c r="J2309" i="7"/>
  <c r="I2309" i="7"/>
  <c r="H2309" i="7"/>
  <c r="G2309" i="7"/>
  <c r="E2309" i="7"/>
  <c r="D2309" i="7"/>
  <c r="L2308" i="7"/>
  <c r="K2308" i="7"/>
  <c r="J2308" i="7"/>
  <c r="I2308" i="7"/>
  <c r="H2308" i="7"/>
  <c r="G2308" i="7"/>
  <c r="E2308" i="7"/>
  <c r="D2308" i="7"/>
  <c r="L2307" i="7"/>
  <c r="K2307" i="7"/>
  <c r="J2307" i="7"/>
  <c r="I2307" i="7"/>
  <c r="H2307" i="7"/>
  <c r="G2307" i="7"/>
  <c r="E2307" i="7"/>
  <c r="D2307" i="7"/>
  <c r="L2306" i="7"/>
  <c r="K2306" i="7"/>
  <c r="J2306" i="7"/>
  <c r="I2306" i="7"/>
  <c r="H2306" i="7"/>
  <c r="G2306" i="7"/>
  <c r="E2306" i="7"/>
  <c r="D2306" i="7"/>
  <c r="L2305" i="7"/>
  <c r="K2305" i="7"/>
  <c r="J2305" i="7"/>
  <c r="I2305" i="7"/>
  <c r="H2305" i="7"/>
  <c r="G2305" i="7"/>
  <c r="E2305" i="7"/>
  <c r="D2305" i="7"/>
  <c r="L2304" i="7"/>
  <c r="K2304" i="7"/>
  <c r="J2304" i="7"/>
  <c r="I2304" i="7"/>
  <c r="H2304" i="7"/>
  <c r="G2304" i="7"/>
  <c r="E2304" i="7"/>
  <c r="D2304" i="7"/>
  <c r="L2303" i="7"/>
  <c r="K2303" i="7"/>
  <c r="J2303" i="7"/>
  <c r="I2303" i="7"/>
  <c r="H2303" i="7"/>
  <c r="G2303" i="7"/>
  <c r="E2303" i="7"/>
  <c r="D2303" i="7"/>
  <c r="L2302" i="7"/>
  <c r="K2302" i="7"/>
  <c r="J2302" i="7"/>
  <c r="I2302" i="7"/>
  <c r="H2302" i="7"/>
  <c r="G2302" i="7"/>
  <c r="E2302" i="7"/>
  <c r="D2302" i="7"/>
  <c r="L2301" i="7"/>
  <c r="K2301" i="7"/>
  <c r="J2301" i="7"/>
  <c r="I2301" i="7"/>
  <c r="H2301" i="7"/>
  <c r="G2301" i="7"/>
  <c r="E2301" i="7"/>
  <c r="D2301" i="7"/>
  <c r="L2300" i="7"/>
  <c r="K2300" i="7"/>
  <c r="J2300" i="7"/>
  <c r="I2300" i="7"/>
  <c r="H2300" i="7"/>
  <c r="G2300" i="7"/>
  <c r="E2300" i="7"/>
  <c r="D2300" i="7"/>
  <c r="L2299" i="7"/>
  <c r="K2299" i="7"/>
  <c r="J2299" i="7"/>
  <c r="I2299" i="7"/>
  <c r="H2299" i="7"/>
  <c r="G2299" i="7"/>
  <c r="E2299" i="7"/>
  <c r="D2299" i="7"/>
  <c r="L2298" i="7"/>
  <c r="K2298" i="7"/>
  <c r="J2298" i="7"/>
  <c r="I2298" i="7"/>
  <c r="H2298" i="7"/>
  <c r="G2298" i="7"/>
  <c r="E2298" i="7"/>
  <c r="D2298" i="7"/>
  <c r="L2297" i="7"/>
  <c r="K2297" i="7"/>
  <c r="J2297" i="7"/>
  <c r="I2297" i="7"/>
  <c r="H2297" i="7"/>
  <c r="G2297" i="7"/>
  <c r="E2297" i="7"/>
  <c r="D2297" i="7"/>
  <c r="L2296" i="7"/>
  <c r="K2296" i="7"/>
  <c r="J2296" i="7"/>
  <c r="I2296" i="7"/>
  <c r="H2296" i="7"/>
  <c r="G2296" i="7"/>
  <c r="E2296" i="7"/>
  <c r="D2296" i="7"/>
  <c r="L2295" i="7"/>
  <c r="K2295" i="7"/>
  <c r="J2295" i="7"/>
  <c r="I2295" i="7"/>
  <c r="H2295" i="7"/>
  <c r="G2295" i="7"/>
  <c r="E2295" i="7"/>
  <c r="D2295" i="7"/>
  <c r="L2294" i="7"/>
  <c r="K2294" i="7"/>
  <c r="J2294" i="7"/>
  <c r="I2294" i="7"/>
  <c r="H2294" i="7"/>
  <c r="G2294" i="7"/>
  <c r="E2294" i="7"/>
  <c r="D2294" i="7"/>
  <c r="L2293" i="7"/>
  <c r="K2293" i="7"/>
  <c r="J2293" i="7"/>
  <c r="I2293" i="7"/>
  <c r="H2293" i="7"/>
  <c r="G2293" i="7"/>
  <c r="E2293" i="7"/>
  <c r="D2293" i="7"/>
  <c r="L2292" i="7"/>
  <c r="K2292" i="7"/>
  <c r="J2292" i="7"/>
  <c r="I2292" i="7"/>
  <c r="H2292" i="7"/>
  <c r="G2292" i="7"/>
  <c r="E2292" i="7"/>
  <c r="D2292" i="7"/>
  <c r="L2291" i="7"/>
  <c r="K2291" i="7"/>
  <c r="J2291" i="7"/>
  <c r="I2291" i="7"/>
  <c r="H2291" i="7"/>
  <c r="G2291" i="7"/>
  <c r="E2291" i="7"/>
  <c r="D2291" i="7"/>
  <c r="L2290" i="7"/>
  <c r="K2290" i="7"/>
  <c r="J2290" i="7"/>
  <c r="I2290" i="7"/>
  <c r="H2290" i="7"/>
  <c r="G2290" i="7"/>
  <c r="E2290" i="7"/>
  <c r="D2290" i="7"/>
  <c r="L2289" i="7"/>
  <c r="K2289" i="7"/>
  <c r="J2289" i="7"/>
  <c r="I2289" i="7"/>
  <c r="H2289" i="7"/>
  <c r="G2289" i="7"/>
  <c r="E2289" i="7"/>
  <c r="D2289" i="7"/>
  <c r="L2288" i="7"/>
  <c r="K2288" i="7"/>
  <c r="J2288" i="7"/>
  <c r="I2288" i="7"/>
  <c r="H2288" i="7"/>
  <c r="G2288" i="7"/>
  <c r="E2288" i="7"/>
  <c r="D2288" i="7"/>
  <c r="L2287" i="7"/>
  <c r="K2287" i="7"/>
  <c r="J2287" i="7"/>
  <c r="I2287" i="7"/>
  <c r="H2287" i="7"/>
  <c r="G2287" i="7"/>
  <c r="E2287" i="7"/>
  <c r="D2287" i="7"/>
  <c r="L2286" i="7"/>
  <c r="K2286" i="7"/>
  <c r="J2286" i="7"/>
  <c r="I2286" i="7"/>
  <c r="H2286" i="7"/>
  <c r="G2286" i="7"/>
  <c r="E2286" i="7"/>
  <c r="D2286" i="7"/>
  <c r="L2285" i="7"/>
  <c r="K2285" i="7"/>
  <c r="J2285" i="7"/>
  <c r="I2285" i="7"/>
  <c r="H2285" i="7"/>
  <c r="G2285" i="7"/>
  <c r="E2285" i="7"/>
  <c r="D2285" i="7"/>
  <c r="L2284" i="7"/>
  <c r="K2284" i="7"/>
  <c r="J2284" i="7"/>
  <c r="I2284" i="7"/>
  <c r="H2284" i="7"/>
  <c r="G2284" i="7"/>
  <c r="E2284" i="7"/>
  <c r="D2284" i="7"/>
  <c r="L2283" i="7"/>
  <c r="K2283" i="7"/>
  <c r="J2283" i="7"/>
  <c r="I2283" i="7"/>
  <c r="H2283" i="7"/>
  <c r="G2283" i="7"/>
  <c r="E2283" i="7"/>
  <c r="D2283" i="7"/>
  <c r="L2282" i="7"/>
  <c r="K2282" i="7"/>
  <c r="J2282" i="7"/>
  <c r="I2282" i="7"/>
  <c r="H2282" i="7"/>
  <c r="G2282" i="7"/>
  <c r="E2282" i="7"/>
  <c r="D2282" i="7"/>
  <c r="L2281" i="7"/>
  <c r="K2281" i="7"/>
  <c r="J2281" i="7"/>
  <c r="I2281" i="7"/>
  <c r="H2281" i="7"/>
  <c r="G2281" i="7"/>
  <c r="E2281" i="7"/>
  <c r="D2281" i="7"/>
  <c r="L2280" i="7"/>
  <c r="K2280" i="7"/>
  <c r="J2280" i="7"/>
  <c r="I2280" i="7"/>
  <c r="H2280" i="7"/>
  <c r="G2280" i="7"/>
  <c r="E2280" i="7"/>
  <c r="D2280" i="7"/>
  <c r="L2279" i="7"/>
  <c r="K2279" i="7"/>
  <c r="J2279" i="7"/>
  <c r="I2279" i="7"/>
  <c r="H2279" i="7"/>
  <c r="G2279" i="7"/>
  <c r="E2279" i="7"/>
  <c r="D2279" i="7"/>
  <c r="L2278" i="7"/>
  <c r="K2278" i="7"/>
  <c r="J2278" i="7"/>
  <c r="I2278" i="7"/>
  <c r="H2278" i="7"/>
  <c r="G2278" i="7"/>
  <c r="E2278" i="7"/>
  <c r="D2278" i="7"/>
  <c r="L2277" i="7"/>
  <c r="K2277" i="7"/>
  <c r="J2277" i="7"/>
  <c r="I2277" i="7"/>
  <c r="H2277" i="7"/>
  <c r="G2277" i="7"/>
  <c r="E2277" i="7"/>
  <c r="D2277" i="7"/>
  <c r="L2276" i="7"/>
  <c r="K2276" i="7"/>
  <c r="J2276" i="7"/>
  <c r="I2276" i="7"/>
  <c r="H2276" i="7"/>
  <c r="G2276" i="7"/>
  <c r="E2276" i="7"/>
  <c r="D2276" i="7"/>
  <c r="L2275" i="7"/>
  <c r="K2275" i="7"/>
  <c r="J2275" i="7"/>
  <c r="I2275" i="7"/>
  <c r="H2275" i="7"/>
  <c r="G2275" i="7"/>
  <c r="E2275" i="7"/>
  <c r="D2275" i="7"/>
  <c r="L2274" i="7"/>
  <c r="K2274" i="7"/>
  <c r="J2274" i="7"/>
  <c r="I2274" i="7"/>
  <c r="H2274" i="7"/>
  <c r="G2274" i="7"/>
  <c r="E2274" i="7"/>
  <c r="D2274" i="7"/>
  <c r="L2273" i="7"/>
  <c r="K2273" i="7"/>
  <c r="J2273" i="7"/>
  <c r="I2273" i="7"/>
  <c r="H2273" i="7"/>
  <c r="G2273" i="7"/>
  <c r="E2273" i="7"/>
  <c r="D2273" i="7"/>
  <c r="L2272" i="7"/>
  <c r="K2272" i="7"/>
  <c r="J2272" i="7"/>
  <c r="I2272" i="7"/>
  <c r="H2272" i="7"/>
  <c r="G2272" i="7"/>
  <c r="E2272" i="7"/>
  <c r="D2272" i="7"/>
  <c r="L2271" i="7"/>
  <c r="K2271" i="7"/>
  <c r="J2271" i="7"/>
  <c r="I2271" i="7"/>
  <c r="H2271" i="7"/>
  <c r="G2271" i="7"/>
  <c r="E2271" i="7"/>
  <c r="D2271" i="7"/>
  <c r="L2270" i="7"/>
  <c r="K2270" i="7"/>
  <c r="J2270" i="7"/>
  <c r="I2270" i="7"/>
  <c r="H2270" i="7"/>
  <c r="G2270" i="7"/>
  <c r="E2270" i="7"/>
  <c r="D2270" i="7"/>
  <c r="L2269" i="7"/>
  <c r="K2269" i="7"/>
  <c r="J2269" i="7"/>
  <c r="I2269" i="7"/>
  <c r="H2269" i="7"/>
  <c r="G2269" i="7"/>
  <c r="E2269" i="7"/>
  <c r="D2269" i="7"/>
  <c r="L2268" i="7"/>
  <c r="K2268" i="7"/>
  <c r="J2268" i="7"/>
  <c r="I2268" i="7"/>
  <c r="H2268" i="7"/>
  <c r="G2268" i="7"/>
  <c r="E2268" i="7"/>
  <c r="D2268" i="7"/>
  <c r="L2267" i="7"/>
  <c r="K2267" i="7"/>
  <c r="J2267" i="7"/>
  <c r="I2267" i="7"/>
  <c r="H2267" i="7"/>
  <c r="G2267" i="7"/>
  <c r="E2267" i="7"/>
  <c r="D2267" i="7"/>
  <c r="L2266" i="7"/>
  <c r="K2266" i="7"/>
  <c r="J2266" i="7"/>
  <c r="I2266" i="7"/>
  <c r="H2266" i="7"/>
  <c r="G2266" i="7"/>
  <c r="E2266" i="7"/>
  <c r="D2266" i="7"/>
  <c r="L2265" i="7"/>
  <c r="K2265" i="7"/>
  <c r="J2265" i="7"/>
  <c r="I2265" i="7"/>
  <c r="H2265" i="7"/>
  <c r="G2265" i="7"/>
  <c r="E2265" i="7"/>
  <c r="D2265" i="7"/>
  <c r="L2264" i="7"/>
  <c r="K2264" i="7"/>
  <c r="J2264" i="7"/>
  <c r="I2264" i="7"/>
  <c r="H2264" i="7"/>
  <c r="G2264" i="7"/>
  <c r="E2264" i="7"/>
  <c r="D2264" i="7"/>
  <c r="L2263" i="7"/>
  <c r="K2263" i="7"/>
  <c r="J2263" i="7"/>
  <c r="I2263" i="7"/>
  <c r="H2263" i="7"/>
  <c r="G2263" i="7"/>
  <c r="E2263" i="7"/>
  <c r="D2263" i="7"/>
  <c r="L2262" i="7"/>
  <c r="K2262" i="7"/>
  <c r="J2262" i="7"/>
  <c r="I2262" i="7"/>
  <c r="H2262" i="7"/>
  <c r="G2262" i="7"/>
  <c r="E2262" i="7"/>
  <c r="D2262" i="7"/>
  <c r="L2261" i="7"/>
  <c r="K2261" i="7"/>
  <c r="J2261" i="7"/>
  <c r="I2261" i="7"/>
  <c r="H2261" i="7"/>
  <c r="G2261" i="7"/>
  <c r="E2261" i="7"/>
  <c r="D2261" i="7"/>
  <c r="L2260" i="7"/>
  <c r="K2260" i="7"/>
  <c r="J2260" i="7"/>
  <c r="I2260" i="7"/>
  <c r="H2260" i="7"/>
  <c r="G2260" i="7"/>
  <c r="E2260" i="7"/>
  <c r="D2260" i="7"/>
  <c r="L2259" i="7"/>
  <c r="K2259" i="7"/>
  <c r="J2259" i="7"/>
  <c r="I2259" i="7"/>
  <c r="H2259" i="7"/>
  <c r="G2259" i="7"/>
  <c r="E2259" i="7"/>
  <c r="D2259" i="7"/>
  <c r="L2258" i="7"/>
  <c r="K2258" i="7"/>
  <c r="J2258" i="7"/>
  <c r="I2258" i="7"/>
  <c r="H2258" i="7"/>
  <c r="G2258" i="7"/>
  <c r="E2258" i="7"/>
  <c r="D2258" i="7"/>
  <c r="L2257" i="7"/>
  <c r="K2257" i="7"/>
  <c r="J2257" i="7"/>
  <c r="I2257" i="7"/>
  <c r="H2257" i="7"/>
  <c r="G2257" i="7"/>
  <c r="E2257" i="7"/>
  <c r="D2257" i="7"/>
  <c r="L2256" i="7"/>
  <c r="K2256" i="7"/>
  <c r="J2256" i="7"/>
  <c r="I2256" i="7"/>
  <c r="H2256" i="7"/>
  <c r="G2256" i="7"/>
  <c r="E2256" i="7"/>
  <c r="D2256" i="7"/>
  <c r="L2255" i="7"/>
  <c r="K2255" i="7"/>
  <c r="J2255" i="7"/>
  <c r="I2255" i="7"/>
  <c r="H2255" i="7"/>
  <c r="G2255" i="7"/>
  <c r="E2255" i="7"/>
  <c r="D2255" i="7"/>
  <c r="L2254" i="7"/>
  <c r="K2254" i="7"/>
  <c r="J2254" i="7"/>
  <c r="I2254" i="7"/>
  <c r="H2254" i="7"/>
  <c r="G2254" i="7"/>
  <c r="E2254" i="7"/>
  <c r="D2254" i="7"/>
  <c r="L2253" i="7"/>
  <c r="K2253" i="7"/>
  <c r="J2253" i="7"/>
  <c r="I2253" i="7"/>
  <c r="H2253" i="7"/>
  <c r="G2253" i="7"/>
  <c r="E2253" i="7"/>
  <c r="D2253" i="7"/>
  <c r="L2252" i="7"/>
  <c r="K2252" i="7"/>
  <c r="J2252" i="7"/>
  <c r="I2252" i="7"/>
  <c r="H2252" i="7"/>
  <c r="G2252" i="7"/>
  <c r="E2252" i="7"/>
  <c r="D2252" i="7"/>
  <c r="L2251" i="7"/>
  <c r="K2251" i="7"/>
  <c r="J2251" i="7"/>
  <c r="I2251" i="7"/>
  <c r="H2251" i="7"/>
  <c r="G2251" i="7"/>
  <c r="E2251" i="7"/>
  <c r="D2251" i="7"/>
  <c r="L2250" i="7"/>
  <c r="K2250" i="7"/>
  <c r="J2250" i="7"/>
  <c r="I2250" i="7"/>
  <c r="H2250" i="7"/>
  <c r="G2250" i="7"/>
  <c r="E2250" i="7"/>
  <c r="D2250" i="7"/>
  <c r="L2249" i="7"/>
  <c r="K2249" i="7"/>
  <c r="J2249" i="7"/>
  <c r="I2249" i="7"/>
  <c r="H2249" i="7"/>
  <c r="G2249" i="7"/>
  <c r="E2249" i="7"/>
  <c r="D2249" i="7"/>
  <c r="L2248" i="7"/>
  <c r="K2248" i="7"/>
  <c r="J2248" i="7"/>
  <c r="I2248" i="7"/>
  <c r="H2248" i="7"/>
  <c r="G2248" i="7"/>
  <c r="E2248" i="7"/>
  <c r="D2248" i="7"/>
  <c r="L2247" i="7"/>
  <c r="K2247" i="7"/>
  <c r="J2247" i="7"/>
  <c r="I2247" i="7"/>
  <c r="H2247" i="7"/>
  <c r="G2247" i="7"/>
  <c r="E2247" i="7"/>
  <c r="D2247" i="7"/>
  <c r="L2246" i="7"/>
  <c r="K2246" i="7"/>
  <c r="J2246" i="7"/>
  <c r="I2246" i="7"/>
  <c r="H2246" i="7"/>
  <c r="G2246" i="7"/>
  <c r="E2246" i="7"/>
  <c r="D2246" i="7"/>
  <c r="L2245" i="7"/>
  <c r="K2245" i="7"/>
  <c r="J2245" i="7"/>
  <c r="I2245" i="7"/>
  <c r="H2245" i="7"/>
  <c r="G2245" i="7"/>
  <c r="E2245" i="7"/>
  <c r="D2245" i="7"/>
  <c r="L2244" i="7"/>
  <c r="K2244" i="7"/>
  <c r="J2244" i="7"/>
  <c r="I2244" i="7"/>
  <c r="H2244" i="7"/>
  <c r="G2244" i="7"/>
  <c r="E2244" i="7"/>
  <c r="D2244" i="7"/>
  <c r="L2243" i="7"/>
  <c r="K2243" i="7"/>
  <c r="J2243" i="7"/>
  <c r="I2243" i="7"/>
  <c r="H2243" i="7"/>
  <c r="G2243" i="7"/>
  <c r="E2243" i="7"/>
  <c r="D2243" i="7"/>
  <c r="L2242" i="7"/>
  <c r="K2242" i="7"/>
  <c r="J2242" i="7"/>
  <c r="I2242" i="7"/>
  <c r="H2242" i="7"/>
  <c r="G2242" i="7"/>
  <c r="E2242" i="7"/>
  <c r="D2242" i="7"/>
  <c r="L2241" i="7"/>
  <c r="K2241" i="7"/>
  <c r="J2241" i="7"/>
  <c r="I2241" i="7"/>
  <c r="H2241" i="7"/>
  <c r="G2241" i="7"/>
  <c r="E2241" i="7"/>
  <c r="D2241" i="7"/>
  <c r="L2240" i="7"/>
  <c r="K2240" i="7"/>
  <c r="J2240" i="7"/>
  <c r="I2240" i="7"/>
  <c r="H2240" i="7"/>
  <c r="G2240" i="7"/>
  <c r="E2240" i="7"/>
  <c r="D2240" i="7"/>
  <c r="L2239" i="7"/>
  <c r="K2239" i="7"/>
  <c r="J2239" i="7"/>
  <c r="I2239" i="7"/>
  <c r="H2239" i="7"/>
  <c r="G2239" i="7"/>
  <c r="E2239" i="7"/>
  <c r="D2239" i="7"/>
  <c r="L2238" i="7"/>
  <c r="K2238" i="7"/>
  <c r="J2238" i="7"/>
  <c r="I2238" i="7"/>
  <c r="H2238" i="7"/>
  <c r="G2238" i="7"/>
  <c r="E2238" i="7"/>
  <c r="D2238" i="7"/>
  <c r="L2237" i="7"/>
  <c r="K2237" i="7"/>
  <c r="J2237" i="7"/>
  <c r="I2237" i="7"/>
  <c r="H2237" i="7"/>
  <c r="G2237" i="7"/>
  <c r="E2237" i="7"/>
  <c r="D2237" i="7"/>
  <c r="L2236" i="7"/>
  <c r="K2236" i="7"/>
  <c r="J2236" i="7"/>
  <c r="I2236" i="7"/>
  <c r="H2236" i="7"/>
  <c r="G2236" i="7"/>
  <c r="E2236" i="7"/>
  <c r="D2236" i="7"/>
  <c r="L2235" i="7"/>
  <c r="K2235" i="7"/>
  <c r="J2235" i="7"/>
  <c r="I2235" i="7"/>
  <c r="H2235" i="7"/>
  <c r="G2235" i="7"/>
  <c r="E2235" i="7"/>
  <c r="D2235" i="7"/>
  <c r="L2234" i="7"/>
  <c r="K2234" i="7"/>
  <c r="J2234" i="7"/>
  <c r="I2234" i="7"/>
  <c r="H2234" i="7"/>
  <c r="G2234" i="7"/>
  <c r="E2234" i="7"/>
  <c r="D2234" i="7"/>
  <c r="L2233" i="7"/>
  <c r="K2233" i="7"/>
  <c r="J2233" i="7"/>
  <c r="I2233" i="7"/>
  <c r="H2233" i="7"/>
  <c r="G2233" i="7"/>
  <c r="E2233" i="7"/>
  <c r="D2233" i="7"/>
  <c r="L2232" i="7"/>
  <c r="K2232" i="7"/>
  <c r="J2232" i="7"/>
  <c r="I2232" i="7"/>
  <c r="H2232" i="7"/>
  <c r="G2232" i="7"/>
  <c r="E2232" i="7"/>
  <c r="D2232" i="7"/>
  <c r="L2231" i="7"/>
  <c r="K2231" i="7"/>
  <c r="J2231" i="7"/>
  <c r="I2231" i="7"/>
  <c r="H2231" i="7"/>
  <c r="G2231" i="7"/>
  <c r="E2231" i="7"/>
  <c r="D2231" i="7"/>
  <c r="L2230" i="7"/>
  <c r="K2230" i="7"/>
  <c r="J2230" i="7"/>
  <c r="I2230" i="7"/>
  <c r="H2230" i="7"/>
  <c r="G2230" i="7"/>
  <c r="E2230" i="7"/>
  <c r="D2230" i="7"/>
  <c r="L2229" i="7"/>
  <c r="K2229" i="7"/>
  <c r="J2229" i="7"/>
  <c r="I2229" i="7"/>
  <c r="H2229" i="7"/>
  <c r="G2229" i="7"/>
  <c r="E2229" i="7"/>
  <c r="D2229" i="7"/>
  <c r="L2228" i="7"/>
  <c r="K2228" i="7"/>
  <c r="J2228" i="7"/>
  <c r="I2228" i="7"/>
  <c r="H2228" i="7"/>
  <c r="G2228" i="7"/>
  <c r="E2228" i="7"/>
  <c r="D2228" i="7"/>
  <c r="L2227" i="7"/>
  <c r="K2227" i="7"/>
  <c r="J2227" i="7"/>
  <c r="I2227" i="7"/>
  <c r="H2227" i="7"/>
  <c r="G2227" i="7"/>
  <c r="E2227" i="7"/>
  <c r="D2227" i="7"/>
  <c r="L2226" i="7"/>
  <c r="K2226" i="7"/>
  <c r="J2226" i="7"/>
  <c r="I2226" i="7"/>
  <c r="H2226" i="7"/>
  <c r="G2226" i="7"/>
  <c r="E2226" i="7"/>
  <c r="D2226" i="7"/>
  <c r="L2225" i="7"/>
  <c r="K2225" i="7"/>
  <c r="J2225" i="7"/>
  <c r="I2225" i="7"/>
  <c r="H2225" i="7"/>
  <c r="G2225" i="7"/>
  <c r="E2225" i="7"/>
  <c r="D2225" i="7"/>
  <c r="L2224" i="7"/>
  <c r="K2224" i="7"/>
  <c r="J2224" i="7"/>
  <c r="I2224" i="7"/>
  <c r="H2224" i="7"/>
  <c r="G2224" i="7"/>
  <c r="E2224" i="7"/>
  <c r="D2224" i="7"/>
  <c r="L2223" i="7"/>
  <c r="K2223" i="7"/>
  <c r="J2223" i="7"/>
  <c r="I2223" i="7"/>
  <c r="H2223" i="7"/>
  <c r="G2223" i="7"/>
  <c r="E2223" i="7"/>
  <c r="D2223" i="7"/>
  <c r="L2222" i="7"/>
  <c r="K2222" i="7"/>
  <c r="J2222" i="7"/>
  <c r="I2222" i="7"/>
  <c r="H2222" i="7"/>
  <c r="G2222" i="7"/>
  <c r="E2222" i="7"/>
  <c r="D2222" i="7"/>
  <c r="L2221" i="7"/>
  <c r="K2221" i="7"/>
  <c r="J2221" i="7"/>
  <c r="I2221" i="7"/>
  <c r="H2221" i="7"/>
  <c r="G2221" i="7"/>
  <c r="E2221" i="7"/>
  <c r="D2221" i="7"/>
  <c r="L2220" i="7"/>
  <c r="K2220" i="7"/>
  <c r="J2220" i="7"/>
  <c r="I2220" i="7"/>
  <c r="H2220" i="7"/>
  <c r="G2220" i="7"/>
  <c r="E2220" i="7"/>
  <c r="D2220" i="7"/>
  <c r="L2219" i="7"/>
  <c r="K2219" i="7"/>
  <c r="J2219" i="7"/>
  <c r="I2219" i="7"/>
  <c r="H2219" i="7"/>
  <c r="G2219" i="7"/>
  <c r="E2219" i="7"/>
  <c r="D2219" i="7"/>
  <c r="L2218" i="7"/>
  <c r="K2218" i="7"/>
  <c r="J2218" i="7"/>
  <c r="I2218" i="7"/>
  <c r="H2218" i="7"/>
  <c r="G2218" i="7"/>
  <c r="E2218" i="7"/>
  <c r="D2218" i="7"/>
  <c r="L2217" i="7"/>
  <c r="K2217" i="7"/>
  <c r="J2217" i="7"/>
  <c r="I2217" i="7"/>
  <c r="H2217" i="7"/>
  <c r="G2217" i="7"/>
  <c r="E2217" i="7"/>
  <c r="D2217" i="7"/>
  <c r="L2216" i="7"/>
  <c r="K2216" i="7"/>
  <c r="J2216" i="7"/>
  <c r="I2216" i="7"/>
  <c r="H2216" i="7"/>
  <c r="G2216" i="7"/>
  <c r="E2216" i="7"/>
  <c r="D2216" i="7"/>
  <c r="L2215" i="7"/>
  <c r="K2215" i="7"/>
  <c r="J2215" i="7"/>
  <c r="I2215" i="7"/>
  <c r="H2215" i="7"/>
  <c r="G2215" i="7"/>
  <c r="E2215" i="7"/>
  <c r="D2215" i="7"/>
  <c r="L2214" i="7"/>
  <c r="K2214" i="7"/>
  <c r="J2214" i="7"/>
  <c r="I2214" i="7"/>
  <c r="H2214" i="7"/>
  <c r="G2214" i="7"/>
  <c r="E2214" i="7"/>
  <c r="D2214" i="7"/>
  <c r="L2213" i="7"/>
  <c r="K2213" i="7"/>
  <c r="J2213" i="7"/>
  <c r="I2213" i="7"/>
  <c r="H2213" i="7"/>
  <c r="G2213" i="7"/>
  <c r="E2213" i="7"/>
  <c r="D2213" i="7"/>
  <c r="L2212" i="7"/>
  <c r="K2212" i="7"/>
  <c r="J2212" i="7"/>
  <c r="I2212" i="7"/>
  <c r="H2212" i="7"/>
  <c r="G2212" i="7"/>
  <c r="E2212" i="7"/>
  <c r="D2212" i="7"/>
  <c r="L2211" i="7"/>
  <c r="K2211" i="7"/>
  <c r="J2211" i="7"/>
  <c r="I2211" i="7"/>
  <c r="H2211" i="7"/>
  <c r="G2211" i="7"/>
  <c r="E2211" i="7"/>
  <c r="D2211" i="7"/>
  <c r="L2210" i="7"/>
  <c r="K2210" i="7"/>
  <c r="J2210" i="7"/>
  <c r="I2210" i="7"/>
  <c r="H2210" i="7"/>
  <c r="G2210" i="7"/>
  <c r="E2210" i="7"/>
  <c r="D2210" i="7"/>
  <c r="L2209" i="7"/>
  <c r="K2209" i="7"/>
  <c r="J2209" i="7"/>
  <c r="I2209" i="7"/>
  <c r="H2209" i="7"/>
  <c r="G2209" i="7"/>
  <c r="E2209" i="7"/>
  <c r="D2209" i="7"/>
  <c r="L2208" i="7"/>
  <c r="K2208" i="7"/>
  <c r="J2208" i="7"/>
  <c r="I2208" i="7"/>
  <c r="H2208" i="7"/>
  <c r="G2208" i="7"/>
  <c r="E2208" i="7"/>
  <c r="D2208" i="7"/>
  <c r="L2207" i="7"/>
  <c r="K2207" i="7"/>
  <c r="J2207" i="7"/>
  <c r="I2207" i="7"/>
  <c r="H2207" i="7"/>
  <c r="G2207" i="7"/>
  <c r="E2207" i="7"/>
  <c r="D2207" i="7"/>
  <c r="L2206" i="7"/>
  <c r="K2206" i="7"/>
  <c r="J2206" i="7"/>
  <c r="I2206" i="7"/>
  <c r="H2206" i="7"/>
  <c r="G2206" i="7"/>
  <c r="E2206" i="7"/>
  <c r="D2206" i="7"/>
  <c r="L2205" i="7"/>
  <c r="K2205" i="7"/>
  <c r="J2205" i="7"/>
  <c r="I2205" i="7"/>
  <c r="H2205" i="7"/>
  <c r="G2205" i="7"/>
  <c r="E2205" i="7"/>
  <c r="D2205" i="7"/>
  <c r="L2204" i="7"/>
  <c r="K2204" i="7"/>
  <c r="J2204" i="7"/>
  <c r="I2204" i="7"/>
  <c r="H2204" i="7"/>
  <c r="G2204" i="7"/>
  <c r="E2204" i="7"/>
  <c r="D2204" i="7"/>
  <c r="L2203" i="7"/>
  <c r="K2203" i="7"/>
  <c r="J2203" i="7"/>
  <c r="I2203" i="7"/>
  <c r="H2203" i="7"/>
  <c r="G2203" i="7"/>
  <c r="E2203" i="7"/>
  <c r="D2203" i="7"/>
  <c r="L2202" i="7"/>
  <c r="K2202" i="7"/>
  <c r="J2202" i="7"/>
  <c r="I2202" i="7"/>
  <c r="H2202" i="7"/>
  <c r="G2202" i="7"/>
  <c r="E2202" i="7"/>
  <c r="D2202" i="7"/>
  <c r="L2201" i="7"/>
  <c r="K2201" i="7"/>
  <c r="J2201" i="7"/>
  <c r="I2201" i="7"/>
  <c r="H2201" i="7"/>
  <c r="G2201" i="7"/>
  <c r="E2201" i="7"/>
  <c r="D2201" i="7"/>
  <c r="L2200" i="7"/>
  <c r="K2200" i="7"/>
  <c r="J2200" i="7"/>
  <c r="I2200" i="7"/>
  <c r="H2200" i="7"/>
  <c r="G2200" i="7"/>
  <c r="E2200" i="7"/>
  <c r="D2200" i="7"/>
  <c r="L2199" i="7"/>
  <c r="K2199" i="7"/>
  <c r="J2199" i="7"/>
  <c r="I2199" i="7"/>
  <c r="H2199" i="7"/>
  <c r="G2199" i="7"/>
  <c r="E2199" i="7"/>
  <c r="D2199" i="7"/>
  <c r="L2198" i="7"/>
  <c r="K2198" i="7"/>
  <c r="J2198" i="7"/>
  <c r="I2198" i="7"/>
  <c r="H2198" i="7"/>
  <c r="G2198" i="7"/>
  <c r="E2198" i="7"/>
  <c r="D2198" i="7"/>
  <c r="L2197" i="7"/>
  <c r="K2197" i="7"/>
  <c r="J2197" i="7"/>
  <c r="I2197" i="7"/>
  <c r="H2197" i="7"/>
  <c r="G2197" i="7"/>
  <c r="E2197" i="7"/>
  <c r="D2197" i="7"/>
  <c r="L2196" i="7"/>
  <c r="K2196" i="7"/>
  <c r="J2196" i="7"/>
  <c r="I2196" i="7"/>
  <c r="H2196" i="7"/>
  <c r="G2196" i="7"/>
  <c r="E2196" i="7"/>
  <c r="D2196" i="7"/>
  <c r="L2195" i="7"/>
  <c r="K2195" i="7"/>
  <c r="J2195" i="7"/>
  <c r="I2195" i="7"/>
  <c r="H2195" i="7"/>
  <c r="G2195" i="7"/>
  <c r="E2195" i="7"/>
  <c r="D2195" i="7"/>
  <c r="L2194" i="7"/>
  <c r="K2194" i="7"/>
  <c r="J2194" i="7"/>
  <c r="I2194" i="7"/>
  <c r="H2194" i="7"/>
  <c r="G2194" i="7"/>
  <c r="E2194" i="7"/>
  <c r="D2194" i="7"/>
  <c r="L2193" i="7"/>
  <c r="K2193" i="7"/>
  <c r="J2193" i="7"/>
  <c r="I2193" i="7"/>
  <c r="H2193" i="7"/>
  <c r="G2193" i="7"/>
  <c r="E2193" i="7"/>
  <c r="D2193" i="7"/>
  <c r="L2192" i="7"/>
  <c r="K2192" i="7"/>
  <c r="J2192" i="7"/>
  <c r="I2192" i="7"/>
  <c r="H2192" i="7"/>
  <c r="G2192" i="7"/>
  <c r="E2192" i="7"/>
  <c r="D2192" i="7"/>
  <c r="L2191" i="7"/>
  <c r="K2191" i="7"/>
  <c r="J2191" i="7"/>
  <c r="I2191" i="7"/>
  <c r="H2191" i="7"/>
  <c r="G2191" i="7"/>
  <c r="E2191" i="7"/>
  <c r="D2191" i="7"/>
  <c r="L2190" i="7"/>
  <c r="K2190" i="7"/>
  <c r="J2190" i="7"/>
  <c r="I2190" i="7"/>
  <c r="H2190" i="7"/>
  <c r="G2190" i="7"/>
  <c r="E2190" i="7"/>
  <c r="D2190" i="7"/>
  <c r="L2189" i="7"/>
  <c r="K2189" i="7"/>
  <c r="J2189" i="7"/>
  <c r="I2189" i="7"/>
  <c r="H2189" i="7"/>
  <c r="G2189" i="7"/>
  <c r="E2189" i="7"/>
  <c r="D2189" i="7"/>
  <c r="L2188" i="7"/>
  <c r="K2188" i="7"/>
  <c r="J2188" i="7"/>
  <c r="I2188" i="7"/>
  <c r="H2188" i="7"/>
  <c r="G2188" i="7"/>
  <c r="E2188" i="7"/>
  <c r="D2188" i="7"/>
  <c r="L2187" i="7"/>
  <c r="K2187" i="7"/>
  <c r="J2187" i="7"/>
  <c r="I2187" i="7"/>
  <c r="H2187" i="7"/>
  <c r="G2187" i="7"/>
  <c r="E2187" i="7"/>
  <c r="D2187" i="7"/>
  <c r="L2186" i="7"/>
  <c r="K2186" i="7"/>
  <c r="J2186" i="7"/>
  <c r="I2186" i="7"/>
  <c r="H2186" i="7"/>
  <c r="G2186" i="7"/>
  <c r="E2186" i="7"/>
  <c r="D2186" i="7"/>
  <c r="L2185" i="7"/>
  <c r="K2185" i="7"/>
  <c r="J2185" i="7"/>
  <c r="I2185" i="7"/>
  <c r="H2185" i="7"/>
  <c r="G2185" i="7"/>
  <c r="E2185" i="7"/>
  <c r="D2185" i="7"/>
  <c r="L2184" i="7"/>
  <c r="K2184" i="7"/>
  <c r="J2184" i="7"/>
  <c r="I2184" i="7"/>
  <c r="H2184" i="7"/>
  <c r="G2184" i="7"/>
  <c r="E2184" i="7"/>
  <c r="D2184" i="7"/>
  <c r="L2183" i="7"/>
  <c r="K2183" i="7"/>
  <c r="J2183" i="7"/>
  <c r="I2183" i="7"/>
  <c r="H2183" i="7"/>
  <c r="G2183" i="7"/>
  <c r="E2183" i="7"/>
  <c r="D2183" i="7"/>
  <c r="L2182" i="7"/>
  <c r="K2182" i="7"/>
  <c r="J2182" i="7"/>
  <c r="I2182" i="7"/>
  <c r="H2182" i="7"/>
  <c r="G2182" i="7"/>
  <c r="E2182" i="7"/>
  <c r="D2182" i="7"/>
  <c r="L2181" i="7"/>
  <c r="K2181" i="7"/>
  <c r="J2181" i="7"/>
  <c r="I2181" i="7"/>
  <c r="H2181" i="7"/>
  <c r="G2181" i="7"/>
  <c r="E2181" i="7"/>
  <c r="D2181" i="7"/>
  <c r="L2180" i="7"/>
  <c r="K2180" i="7"/>
  <c r="J2180" i="7"/>
  <c r="I2180" i="7"/>
  <c r="H2180" i="7"/>
  <c r="G2180" i="7"/>
  <c r="E2180" i="7"/>
  <c r="D2180" i="7"/>
  <c r="L2179" i="7"/>
  <c r="K2179" i="7"/>
  <c r="J2179" i="7"/>
  <c r="I2179" i="7"/>
  <c r="H2179" i="7"/>
  <c r="G2179" i="7"/>
  <c r="E2179" i="7"/>
  <c r="D2179" i="7"/>
  <c r="L2178" i="7"/>
  <c r="K2178" i="7"/>
  <c r="J2178" i="7"/>
  <c r="I2178" i="7"/>
  <c r="H2178" i="7"/>
  <c r="G2178" i="7"/>
  <c r="E2178" i="7"/>
  <c r="D2178" i="7"/>
  <c r="L2177" i="7"/>
  <c r="K2177" i="7"/>
  <c r="J2177" i="7"/>
  <c r="I2177" i="7"/>
  <c r="H2177" i="7"/>
  <c r="G2177" i="7"/>
  <c r="E2177" i="7"/>
  <c r="D2177" i="7"/>
  <c r="L2176" i="7"/>
  <c r="K2176" i="7"/>
  <c r="J2176" i="7"/>
  <c r="I2176" i="7"/>
  <c r="H2176" i="7"/>
  <c r="G2176" i="7"/>
  <c r="E2176" i="7"/>
  <c r="D2176" i="7"/>
  <c r="L2175" i="7"/>
  <c r="K2175" i="7"/>
  <c r="J2175" i="7"/>
  <c r="I2175" i="7"/>
  <c r="H2175" i="7"/>
  <c r="G2175" i="7"/>
  <c r="E2175" i="7"/>
  <c r="D2175" i="7"/>
  <c r="L2174" i="7"/>
  <c r="K2174" i="7"/>
  <c r="J2174" i="7"/>
  <c r="I2174" i="7"/>
  <c r="H2174" i="7"/>
  <c r="G2174" i="7"/>
  <c r="E2174" i="7"/>
  <c r="D2174" i="7"/>
  <c r="L2173" i="7"/>
  <c r="K2173" i="7"/>
  <c r="J2173" i="7"/>
  <c r="I2173" i="7"/>
  <c r="H2173" i="7"/>
  <c r="G2173" i="7"/>
  <c r="E2173" i="7"/>
  <c r="D2173" i="7"/>
  <c r="L2172" i="7"/>
  <c r="K2172" i="7"/>
  <c r="J2172" i="7"/>
  <c r="I2172" i="7"/>
  <c r="H2172" i="7"/>
  <c r="G2172" i="7"/>
  <c r="E2172" i="7"/>
  <c r="D2172" i="7"/>
  <c r="L2171" i="7"/>
  <c r="K2171" i="7"/>
  <c r="J2171" i="7"/>
  <c r="I2171" i="7"/>
  <c r="H2171" i="7"/>
  <c r="G2171" i="7"/>
  <c r="E2171" i="7"/>
  <c r="D2171" i="7"/>
  <c r="L2170" i="7"/>
  <c r="K2170" i="7"/>
  <c r="J2170" i="7"/>
  <c r="I2170" i="7"/>
  <c r="H2170" i="7"/>
  <c r="G2170" i="7"/>
  <c r="E2170" i="7"/>
  <c r="D2170" i="7"/>
  <c r="L2169" i="7"/>
  <c r="K2169" i="7"/>
  <c r="J2169" i="7"/>
  <c r="I2169" i="7"/>
  <c r="H2169" i="7"/>
  <c r="G2169" i="7"/>
  <c r="E2169" i="7"/>
  <c r="D2169" i="7"/>
  <c r="L2168" i="7"/>
  <c r="K2168" i="7"/>
  <c r="J2168" i="7"/>
  <c r="I2168" i="7"/>
  <c r="H2168" i="7"/>
  <c r="G2168" i="7"/>
  <c r="E2168" i="7"/>
  <c r="D2168" i="7"/>
  <c r="L2167" i="7"/>
  <c r="K2167" i="7"/>
  <c r="J2167" i="7"/>
  <c r="I2167" i="7"/>
  <c r="H2167" i="7"/>
  <c r="G2167" i="7"/>
  <c r="E2167" i="7"/>
  <c r="D2167" i="7"/>
  <c r="L2166" i="7"/>
  <c r="K2166" i="7"/>
  <c r="J2166" i="7"/>
  <c r="I2166" i="7"/>
  <c r="H2166" i="7"/>
  <c r="G2166" i="7"/>
  <c r="E2166" i="7"/>
  <c r="D2166" i="7"/>
  <c r="L2165" i="7"/>
  <c r="K2165" i="7"/>
  <c r="J2165" i="7"/>
  <c r="I2165" i="7"/>
  <c r="H2165" i="7"/>
  <c r="G2165" i="7"/>
  <c r="E2165" i="7"/>
  <c r="D2165" i="7"/>
  <c r="L2164" i="7"/>
  <c r="K2164" i="7"/>
  <c r="J2164" i="7"/>
  <c r="I2164" i="7"/>
  <c r="H2164" i="7"/>
  <c r="G2164" i="7"/>
  <c r="E2164" i="7"/>
  <c r="D2164" i="7"/>
  <c r="L2163" i="7"/>
  <c r="K2163" i="7"/>
  <c r="J2163" i="7"/>
  <c r="I2163" i="7"/>
  <c r="H2163" i="7"/>
  <c r="G2163" i="7"/>
  <c r="E2163" i="7"/>
  <c r="D2163" i="7"/>
  <c r="L2162" i="7"/>
  <c r="K2162" i="7"/>
  <c r="J2162" i="7"/>
  <c r="I2162" i="7"/>
  <c r="H2162" i="7"/>
  <c r="G2162" i="7"/>
  <c r="E2162" i="7"/>
  <c r="D2162" i="7"/>
  <c r="L2161" i="7"/>
  <c r="K2161" i="7"/>
  <c r="J2161" i="7"/>
  <c r="I2161" i="7"/>
  <c r="H2161" i="7"/>
  <c r="G2161" i="7"/>
  <c r="E2161" i="7"/>
  <c r="D2161" i="7"/>
  <c r="L2160" i="7"/>
  <c r="K2160" i="7"/>
  <c r="J2160" i="7"/>
  <c r="I2160" i="7"/>
  <c r="H2160" i="7"/>
  <c r="G2160" i="7"/>
  <c r="E2160" i="7"/>
  <c r="D2160" i="7"/>
  <c r="L2159" i="7"/>
  <c r="K2159" i="7"/>
  <c r="J2159" i="7"/>
  <c r="I2159" i="7"/>
  <c r="H2159" i="7"/>
  <c r="G2159" i="7"/>
  <c r="E2159" i="7"/>
  <c r="D2159" i="7"/>
  <c r="L2158" i="7"/>
  <c r="K2158" i="7"/>
  <c r="J2158" i="7"/>
  <c r="I2158" i="7"/>
  <c r="H2158" i="7"/>
  <c r="G2158" i="7"/>
  <c r="E2158" i="7"/>
  <c r="D2158" i="7"/>
  <c r="L2157" i="7"/>
  <c r="K2157" i="7"/>
  <c r="J2157" i="7"/>
  <c r="I2157" i="7"/>
  <c r="H2157" i="7"/>
  <c r="G2157" i="7"/>
  <c r="E2157" i="7"/>
  <c r="D2157" i="7"/>
  <c r="AR2599" i="5"/>
  <c r="AQ2599" i="5"/>
  <c r="AP2599" i="5"/>
  <c r="AA2599" i="5"/>
  <c r="AR2598" i="5"/>
  <c r="AQ2598" i="5"/>
  <c r="AP2598" i="5"/>
  <c r="AA2598" i="5"/>
  <c r="AR2597" i="5"/>
  <c r="AQ2597" i="5"/>
  <c r="AP2597" i="5"/>
  <c r="AA2597" i="5"/>
  <c r="AR2596" i="5"/>
  <c r="AQ2596" i="5"/>
  <c r="AP2596" i="5"/>
  <c r="AA2596" i="5"/>
  <c r="AR2595" i="5"/>
  <c r="AQ2595" i="5"/>
  <c r="AP2595" i="5"/>
  <c r="AA2595" i="5"/>
  <c r="AR2594" i="5"/>
  <c r="AQ2594" i="5"/>
  <c r="AP2594" i="5"/>
  <c r="AA2594" i="5"/>
  <c r="AR2593" i="5"/>
  <c r="AQ2593" i="5"/>
  <c r="AP2593" i="5"/>
  <c r="AA2593" i="5"/>
  <c r="AR2592" i="5"/>
  <c r="AQ2592" i="5"/>
  <c r="AP2592" i="5"/>
  <c r="AA2592" i="5"/>
  <c r="AR2591" i="5"/>
  <c r="AQ2591" i="5"/>
  <c r="AP2591" i="5"/>
  <c r="AA2591" i="5"/>
  <c r="AR2590" i="5"/>
  <c r="AQ2590" i="5"/>
  <c r="AP2590" i="5"/>
  <c r="AA2590" i="5"/>
  <c r="AR2589" i="5"/>
  <c r="AQ2589" i="5"/>
  <c r="AP2589" i="5"/>
  <c r="AA2589" i="5"/>
  <c r="AR2588" i="5"/>
  <c r="AQ2588" i="5"/>
  <c r="AP2588" i="5"/>
  <c r="AA2588" i="5"/>
  <c r="AR2587" i="5"/>
  <c r="AQ2587" i="5"/>
  <c r="AP2587" i="5"/>
  <c r="AA2587" i="5"/>
  <c r="AR2586" i="5"/>
  <c r="AQ2586" i="5"/>
  <c r="AP2586" i="5"/>
  <c r="AA2586" i="5"/>
  <c r="AR2585" i="5"/>
  <c r="AQ2585" i="5"/>
  <c r="AP2585" i="5"/>
  <c r="AA2585" i="5"/>
  <c r="AR2584" i="5"/>
  <c r="AQ2584" i="5"/>
  <c r="AP2584" i="5"/>
  <c r="AA2584" i="5"/>
  <c r="AR2583" i="5"/>
  <c r="AQ2583" i="5"/>
  <c r="AP2583" i="5"/>
  <c r="AA2583" i="5"/>
  <c r="AR2582" i="5"/>
  <c r="AQ2582" i="5"/>
  <c r="AP2582" i="5"/>
  <c r="AA2582" i="5"/>
  <c r="AR2581" i="5"/>
  <c r="AQ2581" i="5"/>
  <c r="AP2581" i="5"/>
  <c r="AA2581" i="5"/>
  <c r="AR2580" i="5"/>
  <c r="AQ2580" i="5"/>
  <c r="AP2580" i="5"/>
  <c r="AA2580" i="5"/>
  <c r="AR2579" i="5"/>
  <c r="AQ2579" i="5"/>
  <c r="AP2579" i="5"/>
  <c r="AA2579" i="5"/>
  <c r="AR2578" i="5"/>
  <c r="AQ2578" i="5"/>
  <c r="AP2578" i="5"/>
  <c r="AA2578" i="5"/>
  <c r="AR2577" i="5"/>
  <c r="AQ2577" i="5"/>
  <c r="AP2577" i="5"/>
  <c r="AA2577" i="5"/>
  <c r="AR2576" i="5"/>
  <c r="AQ2576" i="5"/>
  <c r="AP2576" i="5"/>
  <c r="AA2576" i="5"/>
  <c r="AR2575" i="5"/>
  <c r="AQ2575" i="5"/>
  <c r="AP2575" i="5"/>
  <c r="AA2575" i="5"/>
  <c r="AR2574" i="5"/>
  <c r="AQ2574" i="5"/>
  <c r="AP2574" i="5"/>
  <c r="AA2574" i="5"/>
  <c r="AR2573" i="5"/>
  <c r="AQ2573" i="5"/>
  <c r="AP2573" i="5"/>
  <c r="AA2573" i="5"/>
  <c r="AR2572" i="5"/>
  <c r="AQ2572" i="5"/>
  <c r="AP2572" i="5"/>
  <c r="AA2572" i="5"/>
  <c r="AR2571" i="5"/>
  <c r="AQ2571" i="5"/>
  <c r="AP2571" i="5"/>
  <c r="AA2571" i="5"/>
  <c r="AR2570" i="5"/>
  <c r="AQ2570" i="5"/>
  <c r="AP2570" i="5"/>
  <c r="AA2570" i="5"/>
  <c r="AR2569" i="5"/>
  <c r="AQ2569" i="5"/>
  <c r="AP2569" i="5"/>
  <c r="AA2569" i="5"/>
  <c r="AR2568" i="5"/>
  <c r="AQ2568" i="5"/>
  <c r="AP2568" i="5"/>
  <c r="AA2568" i="5"/>
  <c r="AR2567" i="5"/>
  <c r="AQ2567" i="5"/>
  <c r="AP2567" i="5"/>
  <c r="AA2567" i="5"/>
  <c r="AR2566" i="5"/>
  <c r="AQ2566" i="5"/>
  <c r="AP2566" i="5"/>
  <c r="AA2566" i="5"/>
  <c r="AR2565" i="5"/>
  <c r="AQ2565" i="5"/>
  <c r="AP2565" i="5"/>
  <c r="AA2565" i="5"/>
  <c r="AR2564" i="5"/>
  <c r="AQ2564" i="5"/>
  <c r="AP2564" i="5"/>
  <c r="AA2564" i="5"/>
  <c r="AR2563" i="5"/>
  <c r="AQ2563" i="5"/>
  <c r="AP2563" i="5"/>
  <c r="AA2563" i="5"/>
  <c r="AR2562" i="5"/>
  <c r="AQ2562" i="5"/>
  <c r="AP2562" i="5"/>
  <c r="AA2562" i="5"/>
  <c r="AR2561" i="5"/>
  <c r="AQ2561" i="5"/>
  <c r="AP2561" i="5"/>
  <c r="AA2561" i="5"/>
  <c r="AR2560" i="5"/>
  <c r="AQ2560" i="5"/>
  <c r="AP2560" i="5"/>
  <c r="AA2560" i="5"/>
  <c r="AR2559" i="5"/>
  <c r="AQ2559" i="5"/>
  <c r="AP2559" i="5"/>
  <c r="AA2559" i="5"/>
  <c r="AR2558" i="5"/>
  <c r="AQ2558" i="5"/>
  <c r="AP2558" i="5"/>
  <c r="AA2558" i="5"/>
  <c r="AR2557" i="5"/>
  <c r="AQ2557" i="5"/>
  <c r="AP2557" i="5"/>
  <c r="AA2557" i="5"/>
  <c r="AR2556" i="5"/>
  <c r="AQ2556" i="5"/>
  <c r="AP2556" i="5"/>
  <c r="AA2556" i="5"/>
  <c r="AR2555" i="5"/>
  <c r="AQ2555" i="5"/>
  <c r="AP2555" i="5"/>
  <c r="AA2555" i="5"/>
  <c r="AR2554" i="5"/>
  <c r="AQ2554" i="5"/>
  <c r="AP2554" i="5"/>
  <c r="AA2554" i="5"/>
  <c r="AR2553" i="5"/>
  <c r="AQ2553" i="5"/>
  <c r="AP2553" i="5"/>
  <c r="AA2553" i="5"/>
  <c r="AR2552" i="5"/>
  <c r="AQ2552" i="5"/>
  <c r="AP2552" i="5"/>
  <c r="AA2552" i="5"/>
  <c r="AR2551" i="5"/>
  <c r="AQ2551" i="5"/>
  <c r="AP2551" i="5"/>
  <c r="AA2551" i="5"/>
  <c r="AR2550" i="5"/>
  <c r="AQ2550" i="5"/>
  <c r="AP2550" i="5"/>
  <c r="AA2550" i="5"/>
  <c r="AR2549" i="5"/>
  <c r="AQ2549" i="5"/>
  <c r="AP2549" i="5"/>
  <c r="AA2549" i="5"/>
  <c r="AR2548" i="5"/>
  <c r="AQ2548" i="5"/>
  <c r="AP2548" i="5"/>
  <c r="AA2548" i="5"/>
  <c r="AR2547" i="5"/>
  <c r="AQ2547" i="5"/>
  <c r="AP2547" i="5"/>
  <c r="AA2547" i="5"/>
  <c r="AR2546" i="5"/>
  <c r="AQ2546" i="5"/>
  <c r="AP2546" i="5"/>
  <c r="AA2546" i="5"/>
  <c r="AR2545" i="5"/>
  <c r="AQ2545" i="5"/>
  <c r="AP2545" i="5"/>
  <c r="AA2545" i="5"/>
  <c r="AR2544" i="5"/>
  <c r="AQ2544" i="5"/>
  <c r="AP2544" i="5"/>
  <c r="AA2544" i="5"/>
  <c r="AR2543" i="5"/>
  <c r="AQ2543" i="5"/>
  <c r="AP2543" i="5"/>
  <c r="AA2543" i="5"/>
  <c r="AR2542" i="5"/>
  <c r="AQ2542" i="5"/>
  <c r="AP2542" i="5"/>
  <c r="AA2542" i="5"/>
  <c r="AR2541" i="5"/>
  <c r="AQ2541" i="5"/>
  <c r="AP2541" i="5"/>
  <c r="AA2541" i="5"/>
  <c r="AR2540" i="5"/>
  <c r="AQ2540" i="5"/>
  <c r="AP2540" i="5"/>
  <c r="AA2540" i="5"/>
  <c r="AR2539" i="5"/>
  <c r="AQ2539" i="5"/>
  <c r="AP2539" i="5"/>
  <c r="AA2539" i="5"/>
  <c r="AR2538" i="5"/>
  <c r="AQ2538" i="5"/>
  <c r="AP2538" i="5"/>
  <c r="AA2538" i="5"/>
  <c r="AR2537" i="5"/>
  <c r="AQ2537" i="5"/>
  <c r="AP2537" i="5"/>
  <c r="AA2537" i="5"/>
  <c r="AR2536" i="5"/>
  <c r="AQ2536" i="5"/>
  <c r="AP2536" i="5"/>
  <c r="AA2536" i="5"/>
  <c r="AR2535" i="5"/>
  <c r="AQ2535" i="5"/>
  <c r="AP2535" i="5"/>
  <c r="AA2535" i="5"/>
  <c r="AR2534" i="5"/>
  <c r="AQ2534" i="5"/>
  <c r="AP2534" i="5"/>
  <c r="AA2534" i="5"/>
  <c r="AR2533" i="5"/>
  <c r="AQ2533" i="5"/>
  <c r="AP2533" i="5"/>
  <c r="AA2533" i="5"/>
  <c r="AR2532" i="5"/>
  <c r="AQ2532" i="5"/>
  <c r="AP2532" i="5"/>
  <c r="AA2532" i="5"/>
  <c r="AR2531" i="5"/>
  <c r="AQ2531" i="5"/>
  <c r="AP2531" i="5"/>
  <c r="AA2531" i="5"/>
  <c r="AR2530" i="5"/>
  <c r="AQ2530" i="5"/>
  <c r="AP2530" i="5"/>
  <c r="AA2530" i="5"/>
  <c r="AR2529" i="5"/>
  <c r="AQ2529" i="5"/>
  <c r="AP2529" i="5"/>
  <c r="AA2529" i="5"/>
  <c r="AR2528" i="5"/>
  <c r="AQ2528" i="5"/>
  <c r="AP2528" i="5"/>
  <c r="AA2528" i="5"/>
  <c r="AR2527" i="5"/>
  <c r="AQ2527" i="5"/>
  <c r="AP2527" i="5"/>
  <c r="AA2527" i="5"/>
  <c r="AR2526" i="5"/>
  <c r="AQ2526" i="5"/>
  <c r="AP2526" i="5"/>
  <c r="AA2526" i="5"/>
  <c r="AR2525" i="5"/>
  <c r="AQ2525" i="5"/>
  <c r="AP2525" i="5"/>
  <c r="AA2525" i="5"/>
  <c r="AR2524" i="5"/>
  <c r="AQ2524" i="5"/>
  <c r="AP2524" i="5"/>
  <c r="AA2524" i="5"/>
  <c r="AR2523" i="5"/>
  <c r="AQ2523" i="5"/>
  <c r="AP2523" i="5"/>
  <c r="AA2523" i="5"/>
  <c r="AR2522" i="5"/>
  <c r="AQ2522" i="5"/>
  <c r="AP2522" i="5"/>
  <c r="AA2522" i="5"/>
  <c r="AR2521" i="5"/>
  <c r="AQ2521" i="5"/>
  <c r="AP2521" i="5"/>
  <c r="AA2521" i="5"/>
  <c r="AR2520" i="5"/>
  <c r="AQ2520" i="5"/>
  <c r="AP2520" i="5"/>
  <c r="AA2520" i="5"/>
  <c r="AR2519" i="5"/>
  <c r="AQ2519" i="5"/>
  <c r="AP2519" i="5"/>
  <c r="AA2519" i="5"/>
  <c r="AR2518" i="5"/>
  <c r="AQ2518" i="5"/>
  <c r="AP2518" i="5"/>
  <c r="AA2518" i="5"/>
  <c r="AR2517" i="5"/>
  <c r="AQ2517" i="5"/>
  <c r="AP2517" i="5"/>
  <c r="AA2517" i="5"/>
  <c r="AR2516" i="5"/>
  <c r="AQ2516" i="5"/>
  <c r="AP2516" i="5"/>
  <c r="AA2516" i="5"/>
  <c r="AR2515" i="5"/>
  <c r="AQ2515" i="5"/>
  <c r="AP2515" i="5"/>
  <c r="AA2515" i="5"/>
  <c r="AR2514" i="5"/>
  <c r="AQ2514" i="5"/>
  <c r="AP2514" i="5"/>
  <c r="AA2514" i="5"/>
  <c r="AR2513" i="5"/>
  <c r="AQ2513" i="5"/>
  <c r="AP2513" i="5"/>
  <c r="AA2513" i="5"/>
  <c r="AR2512" i="5"/>
  <c r="AQ2512" i="5"/>
  <c r="AP2512" i="5"/>
  <c r="AA2512" i="5"/>
  <c r="AR2511" i="5"/>
  <c r="AQ2511" i="5"/>
  <c r="AP2511" i="5"/>
  <c r="AA2511" i="5"/>
  <c r="AR2510" i="5"/>
  <c r="AQ2510" i="5"/>
  <c r="AP2510" i="5"/>
  <c r="AA2510" i="5"/>
  <c r="AR2509" i="5"/>
  <c r="AQ2509" i="5"/>
  <c r="AP2509" i="5"/>
  <c r="AA2509" i="5"/>
  <c r="AR2508" i="5"/>
  <c r="AQ2508" i="5"/>
  <c r="AP2508" i="5"/>
  <c r="AA2508" i="5"/>
  <c r="AR2507" i="5"/>
  <c r="AQ2507" i="5"/>
  <c r="AP2507" i="5"/>
  <c r="AA2507" i="5"/>
  <c r="AR2506" i="5"/>
  <c r="AQ2506" i="5"/>
  <c r="AP2506" i="5"/>
  <c r="AA2506" i="5"/>
  <c r="AR2505" i="5"/>
  <c r="AQ2505" i="5"/>
  <c r="AP2505" i="5"/>
  <c r="AA2505" i="5"/>
  <c r="AR2504" i="5"/>
  <c r="AQ2504" i="5"/>
  <c r="AP2504" i="5"/>
  <c r="AA2504" i="5"/>
  <c r="AR2503" i="5"/>
  <c r="AQ2503" i="5"/>
  <c r="AP2503" i="5"/>
  <c r="AA2503" i="5"/>
  <c r="AR2502" i="5"/>
  <c r="AQ2502" i="5"/>
  <c r="AP2502" i="5"/>
  <c r="AA2502" i="5"/>
  <c r="AR2501" i="5"/>
  <c r="AQ2501" i="5"/>
  <c r="AP2501" i="5"/>
  <c r="AA2501" i="5"/>
  <c r="AR2500" i="5"/>
  <c r="AQ2500" i="5"/>
  <c r="AP2500" i="5"/>
  <c r="AA2500" i="5"/>
  <c r="AR2499" i="5"/>
  <c r="AQ2499" i="5"/>
  <c r="AP2499" i="5"/>
  <c r="AA2499" i="5"/>
  <c r="AR2498" i="5"/>
  <c r="AQ2498" i="5"/>
  <c r="AP2498" i="5"/>
  <c r="AA2498" i="5"/>
  <c r="AR2497" i="5"/>
  <c r="AQ2497" i="5"/>
  <c r="AP2497" i="5"/>
  <c r="AA2497" i="5"/>
  <c r="AR2496" i="5"/>
  <c r="AQ2496" i="5"/>
  <c r="AP2496" i="5"/>
  <c r="AA2496" i="5"/>
  <c r="AR2495" i="5"/>
  <c r="AQ2495" i="5"/>
  <c r="AP2495" i="5"/>
  <c r="AA2495" i="5"/>
  <c r="AR2494" i="5"/>
  <c r="AQ2494" i="5"/>
  <c r="AP2494" i="5"/>
  <c r="AA2494" i="5"/>
  <c r="AR2493" i="5"/>
  <c r="AQ2493" i="5"/>
  <c r="AP2493" i="5"/>
  <c r="AA2493" i="5"/>
  <c r="AR2492" i="5"/>
  <c r="AQ2492" i="5"/>
  <c r="AP2492" i="5"/>
  <c r="AA2492" i="5"/>
  <c r="AR2491" i="5"/>
  <c r="AQ2491" i="5"/>
  <c r="AP2491" i="5"/>
  <c r="AA2491" i="5"/>
  <c r="AR2490" i="5"/>
  <c r="AQ2490" i="5"/>
  <c r="AP2490" i="5"/>
  <c r="AA2490" i="5"/>
  <c r="AR2489" i="5"/>
  <c r="AQ2489" i="5"/>
  <c r="AP2489" i="5"/>
  <c r="AA2489" i="5"/>
  <c r="AR2488" i="5"/>
  <c r="AQ2488" i="5"/>
  <c r="AP2488" i="5"/>
  <c r="AA2488" i="5"/>
  <c r="AR2487" i="5"/>
  <c r="AQ2487" i="5"/>
  <c r="AP2487" i="5"/>
  <c r="AA2487" i="5"/>
  <c r="AR2486" i="5"/>
  <c r="AQ2486" i="5"/>
  <c r="AP2486" i="5"/>
  <c r="AA2486" i="5"/>
  <c r="AR2485" i="5"/>
  <c r="AQ2485" i="5"/>
  <c r="AP2485" i="5"/>
  <c r="AA2485" i="5"/>
  <c r="AR2484" i="5"/>
  <c r="AQ2484" i="5"/>
  <c r="AP2484" i="5"/>
  <c r="AA2484" i="5"/>
  <c r="AR2483" i="5"/>
  <c r="AQ2483" i="5"/>
  <c r="AP2483" i="5"/>
  <c r="AA2483" i="5"/>
  <c r="AR2482" i="5"/>
  <c r="AQ2482" i="5"/>
  <c r="AP2482" i="5"/>
  <c r="AA2482" i="5"/>
  <c r="AR2481" i="5"/>
  <c r="AQ2481" i="5"/>
  <c r="AP2481" i="5"/>
  <c r="AA2481" i="5"/>
  <c r="AR2480" i="5"/>
  <c r="AQ2480" i="5"/>
  <c r="AP2480" i="5"/>
  <c r="AA2480" i="5"/>
  <c r="AR2479" i="5"/>
  <c r="AQ2479" i="5"/>
  <c r="AP2479" i="5"/>
  <c r="AA2479" i="5"/>
  <c r="AR2478" i="5"/>
  <c r="AQ2478" i="5"/>
  <c r="AP2478" i="5"/>
  <c r="AA2478" i="5"/>
  <c r="AR2477" i="5"/>
  <c r="AQ2477" i="5"/>
  <c r="AP2477" i="5"/>
  <c r="AA2477" i="5"/>
  <c r="AR2476" i="5"/>
  <c r="AQ2476" i="5"/>
  <c r="AP2476" i="5"/>
  <c r="AA2476" i="5"/>
  <c r="AR2475" i="5"/>
  <c r="AQ2475" i="5"/>
  <c r="AP2475" i="5"/>
  <c r="AA2475" i="5"/>
  <c r="AR2474" i="5"/>
  <c r="AQ2474" i="5"/>
  <c r="AP2474" i="5"/>
  <c r="AA2474" i="5"/>
  <c r="AR2473" i="5"/>
  <c r="AQ2473" i="5"/>
  <c r="AP2473" i="5"/>
  <c r="AA2473" i="5"/>
  <c r="AR2472" i="5"/>
  <c r="AQ2472" i="5"/>
  <c r="AP2472" i="5"/>
  <c r="AA2472" i="5"/>
  <c r="AR2471" i="5"/>
  <c r="AQ2471" i="5"/>
  <c r="AP2471" i="5"/>
  <c r="AA2471" i="5"/>
  <c r="AR2470" i="5"/>
  <c r="AQ2470" i="5"/>
  <c r="AP2470" i="5"/>
  <c r="AA2470" i="5"/>
  <c r="AR2469" i="5"/>
  <c r="AQ2469" i="5"/>
  <c r="AP2469" i="5"/>
  <c r="AA2469" i="5"/>
  <c r="AR2468" i="5"/>
  <c r="AQ2468" i="5"/>
  <c r="AP2468" i="5"/>
  <c r="AA2468" i="5"/>
  <c r="AR2467" i="5"/>
  <c r="AQ2467" i="5"/>
  <c r="AP2467" i="5"/>
  <c r="AA2467" i="5"/>
  <c r="AR2466" i="5"/>
  <c r="AQ2466" i="5"/>
  <c r="AP2466" i="5"/>
  <c r="AA2466" i="5"/>
  <c r="AR2465" i="5"/>
  <c r="AQ2465" i="5"/>
  <c r="AP2465" i="5"/>
  <c r="AA2465" i="5"/>
  <c r="AR2464" i="5"/>
  <c r="AQ2464" i="5"/>
  <c r="AP2464" i="5"/>
  <c r="AA2464" i="5"/>
  <c r="AR2463" i="5"/>
  <c r="AQ2463" i="5"/>
  <c r="AP2463" i="5"/>
  <c r="AA2463" i="5"/>
  <c r="AR2462" i="5"/>
  <c r="AQ2462" i="5"/>
  <c r="AP2462" i="5"/>
  <c r="AA2462" i="5"/>
  <c r="AR2461" i="5"/>
  <c r="AQ2461" i="5"/>
  <c r="AP2461" i="5"/>
  <c r="AA2461" i="5"/>
  <c r="AR2460" i="5"/>
  <c r="AQ2460" i="5"/>
  <c r="AP2460" i="5"/>
  <c r="AA2460" i="5"/>
  <c r="AR2459" i="5"/>
  <c r="AQ2459" i="5"/>
  <c r="AP2459" i="5"/>
  <c r="AA2459" i="5"/>
  <c r="AR2458" i="5"/>
  <c r="AQ2458" i="5"/>
  <c r="AP2458" i="5"/>
  <c r="AA2458" i="5"/>
  <c r="AR2457" i="5"/>
  <c r="AQ2457" i="5"/>
  <c r="AP2457" i="5"/>
  <c r="AA2457" i="5"/>
  <c r="AR2456" i="5"/>
  <c r="AQ2456" i="5"/>
  <c r="AP2456" i="5"/>
  <c r="AA2456" i="5"/>
  <c r="AR2455" i="5"/>
  <c r="AQ2455" i="5"/>
  <c r="AP2455" i="5"/>
  <c r="AA2455" i="5"/>
  <c r="AR2454" i="5"/>
  <c r="AQ2454" i="5"/>
  <c r="AP2454" i="5"/>
  <c r="AA2454" i="5"/>
  <c r="AR2453" i="5"/>
  <c r="AQ2453" i="5"/>
  <c r="AP2453" i="5"/>
  <c r="AA2453" i="5"/>
  <c r="AR2452" i="5"/>
  <c r="AQ2452" i="5"/>
  <c r="AP2452" i="5"/>
  <c r="AA2452" i="5"/>
  <c r="AR2451" i="5"/>
  <c r="AQ2451" i="5"/>
  <c r="AP2451" i="5"/>
  <c r="AA2451" i="5"/>
  <c r="AR2450" i="5"/>
  <c r="AQ2450" i="5"/>
  <c r="AP2450" i="5"/>
  <c r="AA2450" i="5"/>
  <c r="AR2449" i="5"/>
  <c r="AQ2449" i="5"/>
  <c r="AP2449" i="5"/>
  <c r="AA2449" i="5"/>
  <c r="AR2448" i="5"/>
  <c r="AQ2448" i="5"/>
  <c r="AP2448" i="5"/>
  <c r="AA2448" i="5"/>
  <c r="AR2447" i="5"/>
  <c r="AQ2447" i="5"/>
  <c r="AP2447" i="5"/>
  <c r="AA2447" i="5"/>
  <c r="AR2446" i="5"/>
  <c r="AQ2446" i="5"/>
  <c r="AP2446" i="5"/>
  <c r="AA2446" i="5"/>
  <c r="AR2445" i="5"/>
  <c r="AQ2445" i="5"/>
  <c r="AP2445" i="5"/>
  <c r="AA2445" i="5"/>
  <c r="AR2444" i="5"/>
  <c r="AQ2444" i="5"/>
  <c r="AP2444" i="5"/>
  <c r="AA2444" i="5"/>
  <c r="AR2443" i="5"/>
  <c r="AQ2443" i="5"/>
  <c r="AP2443" i="5"/>
  <c r="AA2443" i="5"/>
  <c r="AR2442" i="5"/>
  <c r="AQ2442" i="5"/>
  <c r="AP2442" i="5"/>
  <c r="AA2442" i="5"/>
  <c r="AR2441" i="5"/>
  <c r="AQ2441" i="5"/>
  <c r="AP2441" i="5"/>
  <c r="AA2441" i="5"/>
  <c r="AR2440" i="5"/>
  <c r="AQ2440" i="5"/>
  <c r="AP2440" i="5"/>
  <c r="AA2440" i="5"/>
  <c r="AR2439" i="5"/>
  <c r="AQ2439" i="5"/>
  <c r="AP2439" i="5"/>
  <c r="AA2439" i="5"/>
  <c r="AR2438" i="5"/>
  <c r="AQ2438" i="5"/>
  <c r="AP2438" i="5"/>
  <c r="AA2438" i="5"/>
  <c r="AR2437" i="5"/>
  <c r="AQ2437" i="5"/>
  <c r="AP2437" i="5"/>
  <c r="AA2437" i="5"/>
  <c r="AR2436" i="5"/>
  <c r="AQ2436" i="5"/>
  <c r="AP2436" i="5"/>
  <c r="AA2436" i="5"/>
  <c r="AR2435" i="5"/>
  <c r="AQ2435" i="5"/>
  <c r="AP2435" i="5"/>
  <c r="AA2435" i="5"/>
  <c r="AR2434" i="5"/>
  <c r="AQ2434" i="5"/>
  <c r="AP2434" i="5"/>
  <c r="AA2434" i="5"/>
  <c r="AR2433" i="5"/>
  <c r="AQ2433" i="5"/>
  <c r="AP2433" i="5"/>
  <c r="AA2433" i="5"/>
  <c r="AR2432" i="5"/>
  <c r="AQ2432" i="5"/>
  <c r="AP2432" i="5"/>
  <c r="AA2432" i="5"/>
  <c r="AR2431" i="5"/>
  <c r="AQ2431" i="5"/>
  <c r="AP2431" i="5"/>
  <c r="AA2431" i="5"/>
  <c r="AR2430" i="5"/>
  <c r="AQ2430" i="5"/>
  <c r="AP2430" i="5"/>
  <c r="AA2430" i="5"/>
  <c r="AR2429" i="5"/>
  <c r="AQ2429" i="5"/>
  <c r="AP2429" i="5"/>
  <c r="AA2429" i="5"/>
  <c r="AR2428" i="5"/>
  <c r="AQ2428" i="5"/>
  <c r="AP2428" i="5"/>
  <c r="AA2428" i="5"/>
  <c r="AR2427" i="5"/>
  <c r="AQ2427" i="5"/>
  <c r="AP2427" i="5"/>
  <c r="AA2427" i="5"/>
  <c r="AR2426" i="5"/>
  <c r="AQ2426" i="5"/>
  <c r="AP2426" i="5"/>
  <c r="AA2426" i="5"/>
  <c r="AR2425" i="5"/>
  <c r="AQ2425" i="5"/>
  <c r="AP2425" i="5"/>
  <c r="AA2425" i="5"/>
  <c r="AR2424" i="5"/>
  <c r="AQ2424" i="5"/>
  <c r="AP2424" i="5"/>
  <c r="AA2424" i="5"/>
  <c r="AR2423" i="5"/>
  <c r="AQ2423" i="5"/>
  <c r="AP2423" i="5"/>
  <c r="AA2423" i="5"/>
  <c r="AR2422" i="5"/>
  <c r="AQ2422" i="5"/>
  <c r="AP2422" i="5"/>
  <c r="AA2422" i="5"/>
  <c r="AR2421" i="5"/>
  <c r="AQ2421" i="5"/>
  <c r="AP2421" i="5"/>
  <c r="AA2421" i="5"/>
  <c r="AR2420" i="5"/>
  <c r="AQ2420" i="5"/>
  <c r="AP2420" i="5"/>
  <c r="AA2420" i="5"/>
  <c r="AR2419" i="5"/>
  <c r="AQ2419" i="5"/>
  <c r="AP2419" i="5"/>
  <c r="AA2419" i="5"/>
  <c r="AR2418" i="5"/>
  <c r="AQ2418" i="5"/>
  <c r="AP2418" i="5"/>
  <c r="AA2418" i="5"/>
  <c r="AR2417" i="5"/>
  <c r="AQ2417" i="5"/>
  <c r="AP2417" i="5"/>
  <c r="AA2417" i="5"/>
  <c r="AR2416" i="5"/>
  <c r="AQ2416" i="5"/>
  <c r="AP2416" i="5"/>
  <c r="AA2416" i="5"/>
  <c r="AR2415" i="5"/>
  <c r="AQ2415" i="5"/>
  <c r="AP2415" i="5"/>
  <c r="AA2415" i="5"/>
  <c r="AR2414" i="5"/>
  <c r="AQ2414" i="5"/>
  <c r="AP2414" i="5"/>
  <c r="AA2414" i="5"/>
  <c r="AR2413" i="5"/>
  <c r="AQ2413" i="5"/>
  <c r="AP2413" i="5"/>
  <c r="AA2413" i="5"/>
  <c r="AR2412" i="5"/>
  <c r="AQ2412" i="5"/>
  <c r="AP2412" i="5"/>
  <c r="AA2412" i="5"/>
  <c r="AR2411" i="5"/>
  <c r="AQ2411" i="5"/>
  <c r="AP2411" i="5"/>
  <c r="AA2411" i="5"/>
  <c r="AR2410" i="5"/>
  <c r="AQ2410" i="5"/>
  <c r="AP2410" i="5"/>
  <c r="AA2410" i="5"/>
  <c r="AR2409" i="5"/>
  <c r="AQ2409" i="5"/>
  <c r="AP2409" i="5"/>
  <c r="AA2409" i="5"/>
  <c r="AR2408" i="5"/>
  <c r="AQ2408" i="5"/>
  <c r="AP2408" i="5"/>
  <c r="AA2408" i="5"/>
  <c r="AR2407" i="5"/>
  <c r="AQ2407" i="5"/>
  <c r="AP2407" i="5"/>
  <c r="AA2407" i="5"/>
  <c r="AR2406" i="5"/>
  <c r="AQ2406" i="5"/>
  <c r="AP2406" i="5"/>
  <c r="AA2406" i="5"/>
  <c r="AR2405" i="5"/>
  <c r="AQ2405" i="5"/>
  <c r="AP2405" i="5"/>
  <c r="AA2405" i="5"/>
  <c r="AR2404" i="5"/>
  <c r="AQ2404" i="5"/>
  <c r="AP2404" i="5"/>
  <c r="AA2404" i="5"/>
  <c r="AR2403" i="5"/>
  <c r="AQ2403" i="5"/>
  <c r="AP2403" i="5"/>
  <c r="AA2403" i="5"/>
  <c r="AR2402" i="5"/>
  <c r="AQ2402" i="5"/>
  <c r="AP2402" i="5"/>
  <c r="AA2402" i="5"/>
  <c r="AR2401" i="5"/>
  <c r="AQ2401" i="5"/>
  <c r="AP2401" i="5"/>
  <c r="AA2401" i="5"/>
  <c r="AR2400" i="5"/>
  <c r="AQ2400" i="5"/>
  <c r="AP2400" i="5"/>
  <c r="AA2400" i="5"/>
  <c r="AR2399" i="5"/>
  <c r="AQ2399" i="5"/>
  <c r="AP2399" i="5"/>
  <c r="AA2399" i="5"/>
  <c r="AR2398" i="5"/>
  <c r="AQ2398" i="5"/>
  <c r="AP2398" i="5"/>
  <c r="AA2398" i="5"/>
  <c r="AR2397" i="5"/>
  <c r="AQ2397" i="5"/>
  <c r="AP2397" i="5"/>
  <c r="AA2397" i="5"/>
  <c r="AR2396" i="5"/>
  <c r="AQ2396" i="5"/>
  <c r="AP2396" i="5"/>
  <c r="AA2396" i="5"/>
  <c r="AR2395" i="5"/>
  <c r="AQ2395" i="5"/>
  <c r="AP2395" i="5"/>
  <c r="AA2395" i="5"/>
  <c r="AR2394" i="5"/>
  <c r="AQ2394" i="5"/>
  <c r="AP2394" i="5"/>
  <c r="AA2394" i="5"/>
  <c r="AR2393" i="5"/>
  <c r="AQ2393" i="5"/>
  <c r="AP2393" i="5"/>
  <c r="AA2393" i="5"/>
  <c r="AR2392" i="5"/>
  <c r="AQ2392" i="5"/>
  <c r="AP2392" i="5"/>
  <c r="AA2392" i="5"/>
  <c r="AR2391" i="5"/>
  <c r="AQ2391" i="5"/>
  <c r="AP2391" i="5"/>
  <c r="AA2391" i="5"/>
  <c r="AR2390" i="5"/>
  <c r="AQ2390" i="5"/>
  <c r="AP2390" i="5"/>
  <c r="AA2390" i="5"/>
  <c r="AR2389" i="5"/>
  <c r="AQ2389" i="5"/>
  <c r="AP2389" i="5"/>
  <c r="AA2389" i="5"/>
  <c r="AR2388" i="5"/>
  <c r="AQ2388" i="5"/>
  <c r="AP2388" i="5"/>
  <c r="AA2388" i="5"/>
  <c r="AR2387" i="5"/>
  <c r="AQ2387" i="5"/>
  <c r="AP2387" i="5"/>
  <c r="AA2387" i="5"/>
  <c r="AR2386" i="5"/>
  <c r="AQ2386" i="5"/>
  <c r="AP2386" i="5"/>
  <c r="AA2386" i="5"/>
  <c r="AR2385" i="5"/>
  <c r="AQ2385" i="5"/>
  <c r="AP2385" i="5"/>
  <c r="AA2385" i="5"/>
  <c r="AR2384" i="5"/>
  <c r="AQ2384" i="5"/>
  <c r="AP2384" i="5"/>
  <c r="AA2384" i="5"/>
  <c r="AR2383" i="5"/>
  <c r="AQ2383" i="5"/>
  <c r="AP2383" i="5"/>
  <c r="AA2383" i="5"/>
  <c r="AR2382" i="5"/>
  <c r="AQ2382" i="5"/>
  <c r="AP2382" i="5"/>
  <c r="AA2382" i="5"/>
  <c r="AR2381" i="5"/>
  <c r="AQ2381" i="5"/>
  <c r="AP2381" i="5"/>
  <c r="AA2381" i="5"/>
  <c r="AR2380" i="5"/>
  <c r="AQ2380" i="5"/>
  <c r="AP2380" i="5"/>
  <c r="AA2380" i="5"/>
  <c r="AR2379" i="5"/>
  <c r="AQ2379" i="5"/>
  <c r="AP2379" i="5"/>
  <c r="AA2379" i="5"/>
  <c r="AR2378" i="5"/>
  <c r="AQ2378" i="5"/>
  <c r="AP2378" i="5"/>
  <c r="AA2378" i="5"/>
  <c r="AR2377" i="5"/>
  <c r="AQ2377" i="5"/>
  <c r="AP2377" i="5"/>
  <c r="AA2377" i="5"/>
  <c r="AR2376" i="5"/>
  <c r="AQ2376" i="5"/>
  <c r="AP2376" i="5"/>
  <c r="AA2376" i="5"/>
  <c r="AR2375" i="5"/>
  <c r="AQ2375" i="5"/>
  <c r="AP2375" i="5"/>
  <c r="AA2375" i="5"/>
  <c r="AR2374" i="5"/>
  <c r="AQ2374" i="5"/>
  <c r="AP2374" i="5"/>
  <c r="AA2374" i="5"/>
  <c r="AR2373" i="5"/>
  <c r="AQ2373" i="5"/>
  <c r="AP2373" i="5"/>
  <c r="AA2373" i="5"/>
  <c r="AR2372" i="5"/>
  <c r="AQ2372" i="5"/>
  <c r="AP2372" i="5"/>
  <c r="AA2372" i="5"/>
  <c r="AR2371" i="5"/>
  <c r="AQ2371" i="5"/>
  <c r="AP2371" i="5"/>
  <c r="AA2371" i="5"/>
  <c r="AR2370" i="5"/>
  <c r="AQ2370" i="5"/>
  <c r="AP2370" i="5"/>
  <c r="AA2370" i="5"/>
  <c r="AR2369" i="5"/>
  <c r="AQ2369" i="5"/>
  <c r="AP2369" i="5"/>
  <c r="AA2369" i="5"/>
  <c r="AR2368" i="5"/>
  <c r="AQ2368" i="5"/>
  <c r="AP2368" i="5"/>
  <c r="AA2368" i="5"/>
  <c r="AR2367" i="5"/>
  <c r="AQ2367" i="5"/>
  <c r="AP2367" i="5"/>
  <c r="AA2367" i="5"/>
  <c r="AR2366" i="5"/>
  <c r="AQ2366" i="5"/>
  <c r="AP2366" i="5"/>
  <c r="AA2366" i="5"/>
  <c r="AR2365" i="5"/>
  <c r="AQ2365" i="5"/>
  <c r="AP2365" i="5"/>
  <c r="AA2365" i="5"/>
  <c r="AR2364" i="5"/>
  <c r="AQ2364" i="5"/>
  <c r="AP2364" i="5"/>
  <c r="AA2364" i="5"/>
  <c r="AR2363" i="5"/>
  <c r="AQ2363" i="5"/>
  <c r="AP2363" i="5"/>
  <c r="AA2363" i="5"/>
  <c r="AR2362" i="5"/>
  <c r="AQ2362" i="5"/>
  <c r="AP2362" i="5"/>
  <c r="AA2362" i="5"/>
  <c r="AR2361" i="5"/>
  <c r="AQ2361" i="5"/>
  <c r="AP2361" i="5"/>
  <c r="AA2361" i="5"/>
  <c r="AR2360" i="5"/>
  <c r="AQ2360" i="5"/>
  <c r="AP2360" i="5"/>
  <c r="AA2360" i="5"/>
  <c r="AR2359" i="5"/>
  <c r="AQ2359" i="5"/>
  <c r="AP2359" i="5"/>
  <c r="AA2359" i="5"/>
  <c r="AR2358" i="5"/>
  <c r="AQ2358" i="5"/>
  <c r="AP2358" i="5"/>
  <c r="AA2358" i="5"/>
  <c r="AR2357" i="5"/>
  <c r="AQ2357" i="5"/>
  <c r="AP2357" i="5"/>
  <c r="AA2357" i="5"/>
  <c r="AR2356" i="5"/>
  <c r="AQ2356" i="5"/>
  <c r="AP2356" i="5"/>
  <c r="AA2356" i="5"/>
  <c r="AR2355" i="5"/>
  <c r="AQ2355" i="5"/>
  <c r="AP2355" i="5"/>
  <c r="AA2355" i="5"/>
  <c r="AR2354" i="5"/>
  <c r="AQ2354" i="5"/>
  <c r="AP2354" i="5"/>
  <c r="AA2354" i="5"/>
  <c r="AR2353" i="5"/>
  <c r="AQ2353" i="5"/>
  <c r="AP2353" i="5"/>
  <c r="AA2353" i="5"/>
  <c r="AR2352" i="5"/>
  <c r="AQ2352" i="5"/>
  <c r="AP2352" i="5"/>
  <c r="AA2352" i="5"/>
  <c r="AR2351" i="5"/>
  <c r="AQ2351" i="5"/>
  <c r="AP2351" i="5"/>
  <c r="AA2351" i="5"/>
  <c r="AR2350" i="5"/>
  <c r="AQ2350" i="5"/>
  <c r="AP2350" i="5"/>
  <c r="AA2350" i="5"/>
  <c r="AR2349" i="5"/>
  <c r="AQ2349" i="5"/>
  <c r="AP2349" i="5"/>
  <c r="AA2349" i="5"/>
  <c r="AR2348" i="5"/>
  <c r="AQ2348" i="5"/>
  <c r="AP2348" i="5"/>
  <c r="AA2348" i="5"/>
  <c r="AR2347" i="5"/>
  <c r="AQ2347" i="5"/>
  <c r="AP2347" i="5"/>
  <c r="AA2347" i="5"/>
  <c r="AR2346" i="5"/>
  <c r="AQ2346" i="5"/>
  <c r="AP2346" i="5"/>
  <c r="AA2346" i="5"/>
  <c r="AR2345" i="5"/>
  <c r="AQ2345" i="5"/>
  <c r="AP2345" i="5"/>
  <c r="AA2345" i="5"/>
  <c r="AR2344" i="5"/>
  <c r="AQ2344" i="5"/>
  <c r="AP2344" i="5"/>
  <c r="AA2344" i="5"/>
  <c r="AR2343" i="5"/>
  <c r="AQ2343" i="5"/>
  <c r="AP2343" i="5"/>
  <c r="AA2343" i="5"/>
  <c r="AR2342" i="5"/>
  <c r="AQ2342" i="5"/>
  <c r="AP2342" i="5"/>
  <c r="AA2342" i="5"/>
  <c r="AR2341" i="5"/>
  <c r="AQ2341" i="5"/>
  <c r="AP2341" i="5"/>
  <c r="AA2341" i="5"/>
  <c r="AR2340" i="5"/>
  <c r="AQ2340" i="5"/>
  <c r="AP2340" i="5"/>
  <c r="AA2340" i="5"/>
  <c r="AR2339" i="5"/>
  <c r="AQ2339" i="5"/>
  <c r="AP2339" i="5"/>
  <c r="AA2339" i="5"/>
  <c r="AR2338" i="5"/>
  <c r="AQ2338" i="5"/>
  <c r="AP2338" i="5"/>
  <c r="AA2338" i="5"/>
  <c r="AR2337" i="5"/>
  <c r="AQ2337" i="5"/>
  <c r="AP2337" i="5"/>
  <c r="AA2337" i="5"/>
  <c r="AR2336" i="5"/>
  <c r="AQ2336" i="5"/>
  <c r="AP2336" i="5"/>
  <c r="AA2336" i="5"/>
  <c r="AR2335" i="5"/>
  <c r="AQ2335" i="5"/>
  <c r="AP2335" i="5"/>
  <c r="AA2335" i="5"/>
  <c r="AR2334" i="5"/>
  <c r="AQ2334" i="5"/>
  <c r="AP2334" i="5"/>
  <c r="AA2334" i="5"/>
  <c r="AR2333" i="5"/>
  <c r="AQ2333" i="5"/>
  <c r="AP2333" i="5"/>
  <c r="AA2333" i="5"/>
  <c r="AR2332" i="5"/>
  <c r="AQ2332" i="5"/>
  <c r="AP2332" i="5"/>
  <c r="AA2332" i="5"/>
  <c r="AR2331" i="5"/>
  <c r="AQ2331" i="5"/>
  <c r="AP2331" i="5"/>
  <c r="AA2331" i="5"/>
  <c r="AR2330" i="5"/>
  <c r="AQ2330" i="5"/>
  <c r="AP2330" i="5"/>
  <c r="AA2330" i="5"/>
  <c r="AR2329" i="5"/>
  <c r="AQ2329" i="5"/>
  <c r="AP2329" i="5"/>
  <c r="AA2329" i="5"/>
  <c r="AR2328" i="5"/>
  <c r="AQ2328" i="5"/>
  <c r="AP2328" i="5"/>
  <c r="AA2328" i="5"/>
  <c r="AR2327" i="5"/>
  <c r="AQ2327" i="5"/>
  <c r="AP2327" i="5"/>
  <c r="AA2327" i="5"/>
  <c r="AR2326" i="5"/>
  <c r="AQ2326" i="5"/>
  <c r="AP2326" i="5"/>
  <c r="AA2326" i="5"/>
  <c r="AR2325" i="5"/>
  <c r="AQ2325" i="5"/>
  <c r="AP2325" i="5"/>
  <c r="AA2325" i="5"/>
  <c r="AR2324" i="5"/>
  <c r="AQ2324" i="5"/>
  <c r="AP2324" i="5"/>
  <c r="AA2324" i="5"/>
  <c r="AR2323" i="5"/>
  <c r="AQ2323" i="5"/>
  <c r="AP2323" i="5"/>
  <c r="AA2323" i="5"/>
  <c r="AR2322" i="5"/>
  <c r="AQ2322" i="5"/>
  <c r="AP2322" i="5"/>
  <c r="AA2322" i="5"/>
  <c r="AR2321" i="5"/>
  <c r="AQ2321" i="5"/>
  <c r="AP2321" i="5"/>
  <c r="AA2321" i="5"/>
  <c r="AR2320" i="5"/>
  <c r="AQ2320" i="5"/>
  <c r="AP2320" i="5"/>
  <c r="AA2320" i="5"/>
  <c r="AR2319" i="5"/>
  <c r="AQ2319" i="5"/>
  <c r="AP2319" i="5"/>
  <c r="AA2319" i="5"/>
  <c r="AR2318" i="5"/>
  <c r="AQ2318" i="5"/>
  <c r="AP2318" i="5"/>
  <c r="AA2318" i="5"/>
  <c r="AR2317" i="5"/>
  <c r="AQ2317" i="5"/>
  <c r="AP2317" i="5"/>
  <c r="AA2317" i="5"/>
  <c r="AR2316" i="5"/>
  <c r="AQ2316" i="5"/>
  <c r="AP2316" i="5"/>
  <c r="AA2316" i="5"/>
  <c r="AR2315" i="5"/>
  <c r="AQ2315" i="5"/>
  <c r="AP2315" i="5"/>
  <c r="AA2315" i="5"/>
  <c r="AR2314" i="5"/>
  <c r="AQ2314" i="5"/>
  <c r="AP2314" i="5"/>
  <c r="AA2314" i="5"/>
  <c r="AR2313" i="5"/>
  <c r="AQ2313" i="5"/>
  <c r="AP2313" i="5"/>
  <c r="AA2313" i="5"/>
  <c r="AR2312" i="5"/>
  <c r="AQ2312" i="5"/>
  <c r="AP2312" i="5"/>
  <c r="AA2312" i="5"/>
  <c r="AR2311" i="5"/>
  <c r="AQ2311" i="5"/>
  <c r="AP2311" i="5"/>
  <c r="AA2311" i="5"/>
  <c r="AR2310" i="5"/>
  <c r="AQ2310" i="5"/>
  <c r="AP2310" i="5"/>
  <c r="AA2310" i="5"/>
  <c r="AR2309" i="5"/>
  <c r="AQ2309" i="5"/>
  <c r="AP2309" i="5"/>
  <c r="AA2309" i="5"/>
  <c r="AR2308" i="5"/>
  <c r="AQ2308" i="5"/>
  <c r="AP2308" i="5"/>
  <c r="AA2308" i="5"/>
  <c r="AR2307" i="5"/>
  <c r="AQ2307" i="5"/>
  <c r="AP2307" i="5"/>
  <c r="AA2307" i="5"/>
  <c r="AR2306" i="5"/>
  <c r="AQ2306" i="5"/>
  <c r="AP2306" i="5"/>
  <c r="AA2306" i="5"/>
  <c r="AR2305" i="5"/>
  <c r="AQ2305" i="5"/>
  <c r="AP2305" i="5"/>
  <c r="AA2305" i="5"/>
  <c r="AR2304" i="5"/>
  <c r="AQ2304" i="5"/>
  <c r="AP2304" i="5"/>
  <c r="AA2304" i="5"/>
  <c r="AR2303" i="5"/>
  <c r="AQ2303" i="5"/>
  <c r="AP2303" i="5"/>
  <c r="AA2303" i="5"/>
  <c r="AR2302" i="5"/>
  <c r="AQ2302" i="5"/>
  <c r="AP2302" i="5"/>
  <c r="AA2302" i="5"/>
  <c r="AR2301" i="5"/>
  <c r="AQ2301" i="5"/>
  <c r="AP2301" i="5"/>
  <c r="AA2301" i="5"/>
  <c r="AR2300" i="5"/>
  <c r="AQ2300" i="5"/>
  <c r="AP2300" i="5"/>
  <c r="AA2300" i="5"/>
  <c r="AR2299" i="5"/>
  <c r="AQ2299" i="5"/>
  <c r="AP2299" i="5"/>
  <c r="AA2299" i="5"/>
  <c r="AR2298" i="5"/>
  <c r="AQ2298" i="5"/>
  <c r="AP2298" i="5"/>
  <c r="AA2298" i="5"/>
  <c r="AR2297" i="5"/>
  <c r="AQ2297" i="5"/>
  <c r="AP2297" i="5"/>
  <c r="AA2297" i="5"/>
  <c r="AR2296" i="5"/>
  <c r="AQ2296" i="5"/>
  <c r="AP2296" i="5"/>
  <c r="AA2296" i="5"/>
  <c r="AR2295" i="5"/>
  <c r="AQ2295" i="5"/>
  <c r="AP2295" i="5"/>
  <c r="AA2295" i="5"/>
  <c r="AR2294" i="5"/>
  <c r="AQ2294" i="5"/>
  <c r="AP2294" i="5"/>
  <c r="AA2294" i="5"/>
  <c r="AR2293" i="5"/>
  <c r="AQ2293" i="5"/>
  <c r="AP2293" i="5"/>
  <c r="AA2293" i="5"/>
  <c r="AR2292" i="5"/>
  <c r="AQ2292" i="5"/>
  <c r="AP2292" i="5"/>
  <c r="AA2292" i="5"/>
  <c r="AR2291" i="5"/>
  <c r="AQ2291" i="5"/>
  <c r="AP2291" i="5"/>
  <c r="AA2291" i="5"/>
  <c r="AR2290" i="5"/>
  <c r="AQ2290" i="5"/>
  <c r="AP2290" i="5"/>
  <c r="AA2290" i="5"/>
  <c r="AR2289" i="5"/>
  <c r="AQ2289" i="5"/>
  <c r="AP2289" i="5"/>
  <c r="AA2289" i="5"/>
  <c r="AR2288" i="5"/>
  <c r="AQ2288" i="5"/>
  <c r="AP2288" i="5"/>
  <c r="AA2288" i="5"/>
  <c r="AR2287" i="5"/>
  <c r="AQ2287" i="5"/>
  <c r="AP2287" i="5"/>
  <c r="AA2287" i="5"/>
  <c r="AR2286" i="5"/>
  <c r="AQ2286" i="5"/>
  <c r="AP2286" i="5"/>
  <c r="AA2286" i="5"/>
  <c r="AR2285" i="5"/>
  <c r="AQ2285" i="5"/>
  <c r="AP2285" i="5"/>
  <c r="AA2285" i="5"/>
  <c r="AR2284" i="5"/>
  <c r="AQ2284" i="5"/>
  <c r="AP2284" i="5"/>
  <c r="AA2284" i="5"/>
  <c r="AR2283" i="5"/>
  <c r="AQ2283" i="5"/>
  <c r="AP2283" i="5"/>
  <c r="AA2283" i="5"/>
  <c r="AR2282" i="5"/>
  <c r="AQ2282" i="5"/>
  <c r="AP2282" i="5"/>
  <c r="AA2282" i="5"/>
  <c r="AR2281" i="5"/>
  <c r="AQ2281" i="5"/>
  <c r="AP2281" i="5"/>
  <c r="AA2281" i="5"/>
  <c r="AR2280" i="5"/>
  <c r="AQ2280" i="5"/>
  <c r="AP2280" i="5"/>
  <c r="AA2280" i="5"/>
  <c r="AR2279" i="5"/>
  <c r="AQ2279" i="5"/>
  <c r="AP2279" i="5"/>
  <c r="AA2279" i="5"/>
  <c r="AR2278" i="5"/>
  <c r="AQ2278" i="5"/>
  <c r="AP2278" i="5"/>
  <c r="AA2278" i="5"/>
  <c r="AR2277" i="5"/>
  <c r="AQ2277" i="5"/>
  <c r="AP2277" i="5"/>
  <c r="AA2277" i="5"/>
  <c r="AR2276" i="5"/>
  <c r="AQ2276" i="5"/>
  <c r="AP2276" i="5"/>
  <c r="AA2276" i="5"/>
  <c r="AR2275" i="5"/>
  <c r="AQ2275" i="5"/>
  <c r="AP2275" i="5"/>
  <c r="AA2275" i="5"/>
  <c r="AR2274" i="5"/>
  <c r="AQ2274" i="5"/>
  <c r="AP2274" i="5"/>
  <c r="AA2274" i="5"/>
  <c r="AR2273" i="5"/>
  <c r="AQ2273" i="5"/>
  <c r="AP2273" i="5"/>
  <c r="AA2273" i="5"/>
  <c r="AR2272" i="5"/>
  <c r="AQ2272" i="5"/>
  <c r="AP2272" i="5"/>
  <c r="AA2272" i="5"/>
  <c r="AR2271" i="5"/>
  <c r="AQ2271" i="5"/>
  <c r="AP2271" i="5"/>
  <c r="AA2271" i="5"/>
  <c r="AR2270" i="5"/>
  <c r="AQ2270" i="5"/>
  <c r="AP2270" i="5"/>
  <c r="AA2270" i="5"/>
  <c r="AR2269" i="5"/>
  <c r="AQ2269" i="5"/>
  <c r="AP2269" i="5"/>
  <c r="AA2269" i="5"/>
  <c r="AR2268" i="5"/>
  <c r="AQ2268" i="5"/>
  <c r="AP2268" i="5"/>
  <c r="AA2268" i="5"/>
  <c r="AR2267" i="5"/>
  <c r="AQ2267" i="5"/>
  <c r="AP2267" i="5"/>
  <c r="AA2267" i="5"/>
  <c r="AR2266" i="5"/>
  <c r="AQ2266" i="5"/>
  <c r="AP2266" i="5"/>
  <c r="AA2266" i="5"/>
  <c r="AR2265" i="5"/>
  <c r="AQ2265" i="5"/>
  <c r="AP2265" i="5"/>
  <c r="AA2265" i="5"/>
  <c r="AR2264" i="5"/>
  <c r="AQ2264" i="5"/>
  <c r="AP2264" i="5"/>
  <c r="AA2264" i="5"/>
  <c r="AR2263" i="5"/>
  <c r="AQ2263" i="5"/>
  <c r="AP2263" i="5"/>
  <c r="AA2263" i="5"/>
  <c r="AR2262" i="5"/>
  <c r="AQ2262" i="5"/>
  <c r="AP2262" i="5"/>
  <c r="AA2262" i="5"/>
  <c r="AR2261" i="5"/>
  <c r="AQ2261" i="5"/>
  <c r="AP2261" i="5"/>
  <c r="AA2261" i="5"/>
  <c r="AR2260" i="5"/>
  <c r="AQ2260" i="5"/>
  <c r="AP2260" i="5"/>
  <c r="AA2260" i="5"/>
  <c r="AR2259" i="5"/>
  <c r="AQ2259" i="5"/>
  <c r="AP2259" i="5"/>
  <c r="AA2259" i="5"/>
  <c r="AR2258" i="5"/>
  <c r="AQ2258" i="5"/>
  <c r="AP2258" i="5"/>
  <c r="AA2258" i="5"/>
  <c r="AR2257" i="5"/>
  <c r="AQ2257" i="5"/>
  <c r="AP2257" i="5"/>
  <c r="AA2257" i="5"/>
  <c r="AR2256" i="5"/>
  <c r="AQ2256" i="5"/>
  <c r="AP2256" i="5"/>
  <c r="AA2256" i="5"/>
  <c r="AR2255" i="5"/>
  <c r="AQ2255" i="5"/>
  <c r="AP2255" i="5"/>
  <c r="AA2255" i="5"/>
  <c r="AR2254" i="5"/>
  <c r="AQ2254" i="5"/>
  <c r="AP2254" i="5"/>
  <c r="AA2254" i="5"/>
  <c r="AR2253" i="5"/>
  <c r="AQ2253" i="5"/>
  <c r="AP2253" i="5"/>
  <c r="AA2253" i="5"/>
  <c r="AR2252" i="5"/>
  <c r="AQ2252" i="5"/>
  <c r="AP2252" i="5"/>
  <c r="AA2252" i="5"/>
  <c r="AR2251" i="5"/>
  <c r="AQ2251" i="5"/>
  <c r="AP2251" i="5"/>
  <c r="AA2251" i="5"/>
  <c r="AR2250" i="5"/>
  <c r="AQ2250" i="5"/>
  <c r="AP2250" i="5"/>
  <c r="AA2250" i="5"/>
  <c r="AR2249" i="5"/>
  <c r="AQ2249" i="5"/>
  <c r="AP2249" i="5"/>
  <c r="AA2249" i="5"/>
  <c r="AR2248" i="5"/>
  <c r="AQ2248" i="5"/>
  <c r="AP2248" i="5"/>
  <c r="AA2248" i="5"/>
  <c r="AR2247" i="5"/>
  <c r="AQ2247" i="5"/>
  <c r="AP2247" i="5"/>
  <c r="AA2247" i="5"/>
  <c r="AR2246" i="5"/>
  <c r="AQ2246" i="5"/>
  <c r="AP2246" i="5"/>
  <c r="AA2246" i="5"/>
  <c r="AR2245" i="5"/>
  <c r="AQ2245" i="5"/>
  <c r="AP2245" i="5"/>
  <c r="AA2245" i="5"/>
  <c r="AR2244" i="5"/>
  <c r="AQ2244" i="5"/>
  <c r="AP2244" i="5"/>
  <c r="AA2244" i="5"/>
  <c r="AR2243" i="5"/>
  <c r="AQ2243" i="5"/>
  <c r="AP2243" i="5"/>
  <c r="AA2243" i="5"/>
  <c r="AR2242" i="5"/>
  <c r="AQ2242" i="5"/>
  <c r="AP2242" i="5"/>
  <c r="AA2242" i="5"/>
  <c r="AR2241" i="5"/>
  <c r="AQ2241" i="5"/>
  <c r="AP2241" i="5"/>
  <c r="AA2241" i="5"/>
  <c r="AR2240" i="5"/>
  <c r="AQ2240" i="5"/>
  <c r="AP2240" i="5"/>
  <c r="AA2240" i="5"/>
  <c r="AR2239" i="5"/>
  <c r="AQ2239" i="5"/>
  <c r="AP2239" i="5"/>
  <c r="AA2239" i="5"/>
  <c r="AR2238" i="5"/>
  <c r="AQ2238" i="5"/>
  <c r="AP2238" i="5"/>
  <c r="AA2238" i="5"/>
  <c r="AR2237" i="5"/>
  <c r="AQ2237" i="5"/>
  <c r="AP2237" i="5"/>
  <c r="AA2237" i="5"/>
  <c r="AR2236" i="5"/>
  <c r="AQ2236" i="5"/>
  <c r="AP2236" i="5"/>
  <c r="AA2236" i="5"/>
  <c r="AR2235" i="5"/>
  <c r="AQ2235" i="5"/>
  <c r="AP2235" i="5"/>
  <c r="AA2235" i="5"/>
  <c r="AR2234" i="5"/>
  <c r="AQ2234" i="5"/>
  <c r="AP2234" i="5"/>
  <c r="AA2234" i="5"/>
  <c r="AR2233" i="5"/>
  <c r="AQ2233" i="5"/>
  <c r="AP2233" i="5"/>
  <c r="AA2233" i="5"/>
  <c r="AR2232" i="5"/>
  <c r="AQ2232" i="5"/>
  <c r="AP2232" i="5"/>
  <c r="AA2232" i="5"/>
  <c r="AR2231" i="5"/>
  <c r="AQ2231" i="5"/>
  <c r="AP2231" i="5"/>
  <c r="AA2231" i="5"/>
  <c r="AR2230" i="5"/>
  <c r="AQ2230" i="5"/>
  <c r="AP2230" i="5"/>
  <c r="AA2230" i="5"/>
  <c r="AR2229" i="5"/>
  <c r="AQ2229" i="5"/>
  <c r="AP2229" i="5"/>
  <c r="AA2229" i="5"/>
  <c r="AR2228" i="5"/>
  <c r="AQ2228" i="5"/>
  <c r="AP2228" i="5"/>
  <c r="AA2228" i="5"/>
  <c r="AR2227" i="5"/>
  <c r="AQ2227" i="5"/>
  <c r="AP2227" i="5"/>
  <c r="AA2227" i="5"/>
  <c r="AR2226" i="5"/>
  <c r="AQ2226" i="5"/>
  <c r="AP2226" i="5"/>
  <c r="AA2226" i="5"/>
  <c r="AR2225" i="5"/>
  <c r="AQ2225" i="5"/>
  <c r="AP2225" i="5"/>
  <c r="AA2225" i="5"/>
  <c r="AR2224" i="5"/>
  <c r="AQ2224" i="5"/>
  <c r="AP2224" i="5"/>
  <c r="AA2224" i="5"/>
  <c r="AR2223" i="5"/>
  <c r="AQ2223" i="5"/>
  <c r="AP2223" i="5"/>
  <c r="AA2223" i="5"/>
  <c r="AR2222" i="5"/>
  <c r="AQ2222" i="5"/>
  <c r="AP2222" i="5"/>
  <c r="AA2222" i="5"/>
  <c r="AR2221" i="5"/>
  <c r="AQ2221" i="5"/>
  <c r="AP2221" i="5"/>
  <c r="AA2221" i="5"/>
  <c r="AR2220" i="5"/>
  <c r="AQ2220" i="5"/>
  <c r="AP2220" i="5"/>
  <c r="AA2220" i="5"/>
  <c r="AR2219" i="5"/>
  <c r="AQ2219" i="5"/>
  <c r="AP2219" i="5"/>
  <c r="AA2219" i="5"/>
  <c r="AR2218" i="5"/>
  <c r="AQ2218" i="5"/>
  <c r="AP2218" i="5"/>
  <c r="AA2218" i="5"/>
  <c r="AR2217" i="5"/>
  <c r="AQ2217" i="5"/>
  <c r="AP2217" i="5"/>
  <c r="AA2217" i="5"/>
  <c r="AR2216" i="5"/>
  <c r="AQ2216" i="5"/>
  <c r="AP2216" i="5"/>
  <c r="AA2216" i="5"/>
  <c r="AR2215" i="5"/>
  <c r="AQ2215" i="5"/>
  <c r="AP2215" i="5"/>
  <c r="AA2215" i="5"/>
  <c r="AR2214" i="5"/>
  <c r="AQ2214" i="5"/>
  <c r="AP2214" i="5"/>
  <c r="AA2214" i="5"/>
  <c r="AR2213" i="5"/>
  <c r="AQ2213" i="5"/>
  <c r="AP2213" i="5"/>
  <c r="AA2213" i="5"/>
  <c r="AR2212" i="5"/>
  <c r="AQ2212" i="5"/>
  <c r="AP2212" i="5"/>
  <c r="AA2212" i="5"/>
  <c r="AR2211" i="5"/>
  <c r="AQ2211" i="5"/>
  <c r="AP2211" i="5"/>
  <c r="AA2211" i="5"/>
  <c r="AR2210" i="5"/>
  <c r="AQ2210" i="5"/>
  <c r="AP2210" i="5"/>
  <c r="AA2210" i="5"/>
  <c r="AR2209" i="5"/>
  <c r="AQ2209" i="5"/>
  <c r="AP2209" i="5"/>
  <c r="AA2209" i="5"/>
  <c r="AR2208" i="5"/>
  <c r="AQ2208" i="5"/>
  <c r="AP2208" i="5"/>
  <c r="AA2208" i="5"/>
  <c r="AR2207" i="5"/>
  <c r="AQ2207" i="5"/>
  <c r="AP2207" i="5"/>
  <c r="AA2207" i="5"/>
  <c r="AR2206" i="5"/>
  <c r="AQ2206" i="5"/>
  <c r="AP2206" i="5"/>
  <c r="AA2206" i="5"/>
  <c r="AR2205" i="5"/>
  <c r="AQ2205" i="5"/>
  <c r="AP2205" i="5"/>
  <c r="AA2205" i="5"/>
  <c r="AR2204" i="5"/>
  <c r="AQ2204" i="5"/>
  <c r="AP2204" i="5"/>
  <c r="AA2204" i="5"/>
  <c r="AR2203" i="5"/>
  <c r="AQ2203" i="5"/>
  <c r="AP2203" i="5"/>
  <c r="AA2203" i="5"/>
  <c r="AR2202" i="5"/>
  <c r="AQ2202" i="5"/>
  <c r="AP2202" i="5"/>
  <c r="AA2202" i="5"/>
  <c r="AR2201" i="5"/>
  <c r="AQ2201" i="5"/>
  <c r="AP2201" i="5"/>
  <c r="AA2201" i="5"/>
  <c r="AR2200" i="5"/>
  <c r="AQ2200" i="5"/>
  <c r="AP2200" i="5"/>
  <c r="AA2200" i="5"/>
  <c r="AR2199" i="5"/>
  <c r="AQ2199" i="5"/>
  <c r="AP2199" i="5"/>
  <c r="AA2199" i="5"/>
  <c r="AR2198" i="5"/>
  <c r="AQ2198" i="5"/>
  <c r="AP2198" i="5"/>
  <c r="AA2198" i="5"/>
  <c r="AR2197" i="5"/>
  <c r="AQ2197" i="5"/>
  <c r="AP2197" i="5"/>
  <c r="AA2197" i="5"/>
  <c r="AR2196" i="5"/>
  <c r="AQ2196" i="5"/>
  <c r="AP2196" i="5"/>
  <c r="AA2196" i="5"/>
  <c r="AR2195" i="5"/>
  <c r="AQ2195" i="5"/>
  <c r="AP2195" i="5"/>
  <c r="AA2195" i="5"/>
  <c r="AR2194" i="5"/>
  <c r="AQ2194" i="5"/>
  <c r="AP2194" i="5"/>
  <c r="AA2194" i="5"/>
  <c r="AR2193" i="5"/>
  <c r="AQ2193" i="5"/>
  <c r="AP2193" i="5"/>
  <c r="AA2193" i="5"/>
  <c r="AR2192" i="5"/>
  <c r="AQ2192" i="5"/>
  <c r="AP2192" i="5"/>
  <c r="AA2192" i="5"/>
  <c r="AR2191" i="5"/>
  <c r="AQ2191" i="5"/>
  <c r="AP2191" i="5"/>
  <c r="AA2191" i="5"/>
  <c r="AR2190" i="5"/>
  <c r="AQ2190" i="5"/>
  <c r="AP2190" i="5"/>
  <c r="AA2190" i="5"/>
  <c r="AR2189" i="5"/>
  <c r="AQ2189" i="5"/>
  <c r="AP2189" i="5"/>
  <c r="AA2189" i="5"/>
  <c r="AR2188" i="5"/>
  <c r="AQ2188" i="5"/>
  <c r="AP2188" i="5"/>
  <c r="AA2188" i="5"/>
  <c r="AR2187" i="5"/>
  <c r="AQ2187" i="5"/>
  <c r="AP2187" i="5"/>
  <c r="AA2187" i="5"/>
  <c r="AR2186" i="5"/>
  <c r="AQ2186" i="5"/>
  <c r="AP2186" i="5"/>
  <c r="AA2186" i="5"/>
  <c r="AR2185" i="5"/>
  <c r="AQ2185" i="5"/>
  <c r="AP2185" i="5"/>
  <c r="AA2185" i="5"/>
  <c r="AR2184" i="5"/>
  <c r="AQ2184" i="5"/>
  <c r="AP2184" i="5"/>
  <c r="AA2184" i="5"/>
  <c r="AR2183" i="5"/>
  <c r="AQ2183" i="5"/>
  <c r="AP2183" i="5"/>
  <c r="AA2183" i="5"/>
  <c r="AR2182" i="5"/>
  <c r="AQ2182" i="5"/>
  <c r="AP2182" i="5"/>
  <c r="AA2182" i="5"/>
  <c r="AR2181" i="5"/>
  <c r="AQ2181" i="5"/>
  <c r="AP2181" i="5"/>
  <c r="AA2181" i="5"/>
  <c r="AR2180" i="5"/>
  <c r="AQ2180" i="5"/>
  <c r="AP2180" i="5"/>
  <c r="AA2180" i="5"/>
  <c r="AR2179" i="5"/>
  <c r="AQ2179" i="5"/>
  <c r="AP2179" i="5"/>
  <c r="AA2179" i="5"/>
  <c r="AR2178" i="5"/>
  <c r="AQ2178" i="5"/>
  <c r="AP2178" i="5"/>
  <c r="AA2178" i="5"/>
  <c r="AR2177" i="5"/>
  <c r="AQ2177" i="5"/>
  <c r="AP2177" i="5"/>
  <c r="AA2177" i="5"/>
  <c r="AR2176" i="5"/>
  <c r="AQ2176" i="5"/>
  <c r="AP2176" i="5"/>
  <c r="AA2176" i="5"/>
  <c r="AR2175" i="5"/>
  <c r="AQ2175" i="5"/>
  <c r="AP2175" i="5"/>
  <c r="AA2175" i="5"/>
  <c r="AR2174" i="5"/>
  <c r="AQ2174" i="5"/>
  <c r="AP2174" i="5"/>
  <c r="AA2174" i="5"/>
  <c r="AR2173" i="5"/>
  <c r="AQ2173" i="5"/>
  <c r="AP2173" i="5"/>
  <c r="AA2173" i="5"/>
  <c r="AR2172" i="5"/>
  <c r="AQ2172" i="5"/>
  <c r="AP2172" i="5"/>
  <c r="AA2172" i="5"/>
  <c r="AR2171" i="5"/>
  <c r="AQ2171" i="5"/>
  <c r="AP2171" i="5"/>
  <c r="AA2171" i="5"/>
  <c r="AR2170" i="5"/>
  <c r="AQ2170" i="5"/>
  <c r="AP2170" i="5"/>
  <c r="AA2170" i="5"/>
  <c r="AR2169" i="5"/>
  <c r="AQ2169" i="5"/>
  <c r="AP2169" i="5"/>
  <c r="AA2169" i="5"/>
  <c r="AR2168" i="5"/>
  <c r="AQ2168" i="5"/>
  <c r="AP2168" i="5"/>
  <c r="AA2168" i="5"/>
  <c r="AR2167" i="5"/>
  <c r="AQ2167" i="5"/>
  <c r="AP2167" i="5"/>
  <c r="AA2167" i="5"/>
  <c r="AR2166" i="5"/>
  <c r="AQ2166" i="5"/>
  <c r="AP2166" i="5"/>
  <c r="AA2166" i="5"/>
  <c r="AR2165" i="5"/>
  <c r="AQ2165" i="5"/>
  <c r="AP2165" i="5"/>
  <c r="AA2165" i="5"/>
  <c r="AR2164" i="5"/>
  <c r="AQ2164" i="5"/>
  <c r="AP2164" i="5"/>
  <c r="AA2164" i="5"/>
  <c r="AR2163" i="5"/>
  <c r="AQ2163" i="5"/>
  <c r="AP2163" i="5"/>
  <c r="AA2163" i="5"/>
  <c r="AR2162" i="5"/>
  <c r="AQ2162" i="5"/>
  <c r="AP2162" i="5"/>
  <c r="AA2162" i="5"/>
  <c r="AR2161" i="5"/>
  <c r="AQ2161" i="5"/>
  <c r="AP2161" i="5"/>
  <c r="AA2161" i="5"/>
  <c r="AR2160" i="5"/>
  <c r="AQ2160" i="5"/>
  <c r="AP2160" i="5"/>
  <c r="AA2160" i="5"/>
  <c r="AR2159" i="5"/>
  <c r="AQ2159" i="5"/>
  <c r="AP2159" i="5"/>
  <c r="AA2159" i="5"/>
  <c r="AR2158" i="5"/>
  <c r="AQ2158" i="5"/>
  <c r="AP2158" i="5"/>
  <c r="AA2158" i="5"/>
  <c r="AR2157" i="5"/>
  <c r="AQ2157" i="5"/>
  <c r="AP2157" i="5"/>
  <c r="AA2157" i="5"/>
  <c r="AR2156" i="5"/>
  <c r="AQ2156" i="5"/>
  <c r="AP2156" i="5"/>
  <c r="AA2156" i="5"/>
  <c r="AR2155" i="5"/>
  <c r="AQ2155" i="5"/>
  <c r="AP2155" i="5"/>
  <c r="AA2155" i="5"/>
  <c r="AR2154" i="5"/>
  <c r="AQ2154" i="5"/>
  <c r="AP2154" i="5"/>
  <c r="AA2154" i="5"/>
  <c r="AR2153" i="5"/>
  <c r="AQ2153" i="5"/>
  <c r="AP2153" i="5"/>
  <c r="AA2153" i="5"/>
  <c r="AR2152" i="5"/>
  <c r="AQ2152" i="5"/>
  <c r="AP2152" i="5"/>
  <c r="AA2152" i="5"/>
  <c r="AR2151" i="5"/>
  <c r="AQ2151" i="5"/>
  <c r="AP2151" i="5"/>
  <c r="AA2151" i="5"/>
  <c r="AR2150" i="5"/>
  <c r="AQ2150" i="5"/>
  <c r="AP2150" i="5"/>
  <c r="AA2150" i="5"/>
  <c r="AR2149" i="5"/>
  <c r="AQ2149" i="5"/>
  <c r="AP2149" i="5"/>
  <c r="AA2149" i="5"/>
  <c r="AR2148" i="5"/>
  <c r="AQ2148" i="5"/>
  <c r="AP2148" i="5"/>
  <c r="AA2148" i="5"/>
  <c r="AR2147" i="5"/>
  <c r="AQ2147" i="5"/>
  <c r="AP2147" i="5"/>
  <c r="AA2147" i="5"/>
  <c r="AR2146" i="5"/>
  <c r="AQ2146" i="5"/>
  <c r="AP2146" i="5"/>
  <c r="AA2146" i="5"/>
  <c r="AR2145" i="5"/>
  <c r="AQ2145" i="5"/>
  <c r="AP2145" i="5"/>
  <c r="AA2145" i="5"/>
  <c r="AR2144" i="5"/>
  <c r="AQ2144" i="5"/>
  <c r="AP2144" i="5"/>
  <c r="AA2144" i="5"/>
  <c r="AR2143" i="5"/>
  <c r="AQ2143" i="5"/>
  <c r="AP2143" i="5"/>
  <c r="AA2143" i="5"/>
  <c r="AR2142" i="5"/>
  <c r="AQ2142" i="5"/>
  <c r="AP2142" i="5"/>
  <c r="AA2142" i="5"/>
  <c r="AR2141" i="5"/>
  <c r="AQ2141" i="5"/>
  <c r="AP2141" i="5"/>
  <c r="AA2141" i="5"/>
  <c r="AR2140" i="5"/>
  <c r="AQ2140" i="5"/>
  <c r="AP2140" i="5"/>
  <c r="AA2140" i="5"/>
  <c r="AR2139" i="5"/>
  <c r="AQ2139" i="5"/>
  <c r="AP2139" i="5"/>
  <c r="AA2139" i="5"/>
  <c r="AR2138" i="5"/>
  <c r="AQ2138" i="5"/>
  <c r="AP2138" i="5"/>
  <c r="AA2138" i="5"/>
  <c r="AR2137" i="5"/>
  <c r="AQ2137" i="5"/>
  <c r="AP2137" i="5"/>
  <c r="AA2137" i="5"/>
  <c r="AR2136" i="5"/>
  <c r="AQ2136" i="5"/>
  <c r="AP2136" i="5"/>
  <c r="AA2136" i="5"/>
  <c r="AR2135" i="5"/>
  <c r="AQ2135" i="5"/>
  <c r="AP2135" i="5"/>
  <c r="AA2135" i="5"/>
  <c r="AR2134" i="5"/>
  <c r="AQ2134" i="5"/>
  <c r="AP2134" i="5"/>
  <c r="AA2134" i="5"/>
  <c r="AR2133" i="5"/>
  <c r="AQ2133" i="5"/>
  <c r="AP2133" i="5"/>
  <c r="AA2133" i="5"/>
  <c r="AR2132" i="5"/>
  <c r="AQ2132" i="5"/>
  <c r="AP2132" i="5"/>
  <c r="AA2132" i="5"/>
  <c r="AR2131" i="5"/>
  <c r="AQ2131" i="5"/>
  <c r="AP2131" i="5"/>
  <c r="AA2131" i="5"/>
  <c r="AR2130" i="5"/>
  <c r="AQ2130" i="5"/>
  <c r="AP2130" i="5"/>
  <c r="AA2130" i="5"/>
  <c r="AR2129" i="5"/>
  <c r="AQ2129" i="5"/>
  <c r="AP2129" i="5"/>
  <c r="AA2129" i="5"/>
  <c r="AR2128" i="5"/>
  <c r="AQ2128" i="5"/>
  <c r="AP2128" i="5"/>
  <c r="AA2128" i="5"/>
  <c r="AR2127" i="5"/>
  <c r="AQ2127" i="5"/>
  <c r="AP2127" i="5"/>
  <c r="AA2127" i="5"/>
  <c r="AR2126" i="5"/>
  <c r="AQ2126" i="5"/>
  <c r="AP2126" i="5"/>
  <c r="AA2126" i="5"/>
  <c r="AR2125" i="5"/>
  <c r="AQ2125" i="5"/>
  <c r="AP2125" i="5"/>
  <c r="AA2125" i="5"/>
  <c r="AR2124" i="5"/>
  <c r="AQ2124" i="5"/>
  <c r="AP2124" i="5"/>
  <c r="AA2124" i="5"/>
  <c r="AR2123" i="5"/>
  <c r="AQ2123" i="5"/>
  <c r="AP2123" i="5"/>
  <c r="AA2123" i="5"/>
  <c r="AR2122" i="5"/>
  <c r="AQ2122" i="5"/>
  <c r="AP2122" i="5"/>
  <c r="AA2122" i="5"/>
  <c r="AR2121" i="5"/>
  <c r="AQ2121" i="5"/>
  <c r="AP2121" i="5"/>
  <c r="AA2121" i="5"/>
  <c r="AR2120" i="5"/>
  <c r="AQ2120" i="5"/>
  <c r="AP2120" i="5"/>
  <c r="AA2120" i="5"/>
  <c r="AR2119" i="5"/>
  <c r="AQ2119" i="5"/>
  <c r="AP2119" i="5"/>
  <c r="AA2119" i="5"/>
  <c r="AR2118" i="5"/>
  <c r="AQ2118" i="5"/>
  <c r="AP2118" i="5"/>
  <c r="AA2118" i="5"/>
  <c r="AR2117" i="5"/>
  <c r="AQ2117" i="5"/>
  <c r="AP2117" i="5"/>
  <c r="AA2117" i="5"/>
  <c r="AR2116" i="5"/>
  <c r="AQ2116" i="5"/>
  <c r="AP2116" i="5"/>
  <c r="AA2116" i="5"/>
  <c r="AR2115" i="5"/>
  <c r="AQ2115" i="5"/>
  <c r="AP2115" i="5"/>
  <c r="AA2115" i="5"/>
  <c r="AR2114" i="5"/>
  <c r="AQ2114" i="5"/>
  <c r="AP2114" i="5"/>
  <c r="AA2114" i="5"/>
  <c r="AR2113" i="5"/>
  <c r="AQ2113" i="5"/>
  <c r="AP2113" i="5"/>
  <c r="AA2113" i="5"/>
  <c r="AR2112" i="5"/>
  <c r="AQ2112" i="5"/>
  <c r="AP2112" i="5"/>
  <c r="AA2112" i="5"/>
  <c r="AR2111" i="5"/>
  <c r="AQ2111" i="5"/>
  <c r="AP2111" i="5"/>
  <c r="AA2111" i="5"/>
  <c r="AR2110" i="5"/>
  <c r="AQ2110" i="5"/>
  <c r="AP2110" i="5"/>
  <c r="AA2110" i="5"/>
  <c r="AR2109" i="5"/>
  <c r="AQ2109" i="5"/>
  <c r="AP2109" i="5"/>
  <c r="AA2109" i="5"/>
  <c r="AR2108" i="5"/>
  <c r="AQ2108" i="5"/>
  <c r="AP2108" i="5"/>
  <c r="AA2108" i="5"/>
  <c r="AR2107" i="5"/>
  <c r="AQ2107" i="5"/>
  <c r="AP2107" i="5"/>
  <c r="AA2107" i="5"/>
  <c r="AR2106" i="5"/>
  <c r="AQ2106" i="5"/>
  <c r="AP2106" i="5"/>
  <c r="AA2106" i="5"/>
  <c r="AR2105" i="5"/>
  <c r="AQ2105" i="5"/>
  <c r="AP2105" i="5"/>
  <c r="AA2105" i="5"/>
  <c r="AR2104" i="5"/>
  <c r="AQ2104" i="5"/>
  <c r="AP2104" i="5"/>
  <c r="AA2104" i="5"/>
  <c r="AR2103" i="5"/>
  <c r="AQ2103" i="5"/>
  <c r="AP2103" i="5"/>
  <c r="AA2103" i="5"/>
  <c r="AR2102" i="5"/>
  <c r="AQ2102" i="5"/>
  <c r="AP2102" i="5"/>
  <c r="AA2102" i="5"/>
  <c r="AR2101" i="5"/>
  <c r="AQ2101" i="5"/>
  <c r="AP2101" i="5"/>
  <c r="AA2101" i="5"/>
  <c r="AR2100" i="5"/>
  <c r="AQ2100" i="5"/>
  <c r="AP2100" i="5"/>
  <c r="AA2100" i="5"/>
  <c r="AR2099" i="5"/>
  <c r="AQ2099" i="5"/>
  <c r="AP2099" i="5"/>
  <c r="AA2099" i="5"/>
  <c r="AR2098" i="5"/>
  <c r="AQ2098" i="5"/>
  <c r="AP2098" i="5"/>
  <c r="AA2098" i="5"/>
  <c r="AR2097" i="5"/>
  <c r="AQ2097" i="5"/>
  <c r="AP2097" i="5"/>
  <c r="AA2097" i="5"/>
  <c r="AR2096" i="5"/>
  <c r="AQ2096" i="5"/>
  <c r="AP2096" i="5"/>
  <c r="AA2096" i="5"/>
  <c r="AR2095" i="5"/>
  <c r="AQ2095" i="5"/>
  <c r="AP2095" i="5"/>
  <c r="AA2095" i="5"/>
  <c r="AR2094" i="5"/>
  <c r="AQ2094" i="5"/>
  <c r="AP2094" i="5"/>
  <c r="AA2094" i="5"/>
  <c r="AR2093" i="5"/>
  <c r="AQ2093" i="5"/>
  <c r="AP2093" i="5"/>
  <c r="AA2093" i="5"/>
  <c r="AR2092" i="5"/>
  <c r="AQ2092" i="5"/>
  <c r="AP2092" i="5"/>
  <c r="AA2092" i="5"/>
  <c r="AR2091" i="5"/>
  <c r="AQ2091" i="5"/>
  <c r="AP2091" i="5"/>
  <c r="AA2091" i="5"/>
  <c r="AR2090" i="5"/>
  <c r="AQ2090" i="5"/>
  <c r="AP2090" i="5"/>
  <c r="AA2090" i="5"/>
  <c r="AR2089" i="5"/>
  <c r="AQ2089" i="5"/>
  <c r="AP2089" i="5"/>
  <c r="AA2089" i="5"/>
  <c r="AR2088" i="5"/>
  <c r="AQ2088" i="5"/>
  <c r="AP2088" i="5"/>
  <c r="AA2088" i="5"/>
  <c r="AR2087" i="5"/>
  <c r="AQ2087" i="5"/>
  <c r="AP2087" i="5"/>
  <c r="AA2087" i="5"/>
  <c r="AR2086" i="5"/>
  <c r="AQ2086" i="5"/>
  <c r="AP2086" i="5"/>
  <c r="AA2086" i="5"/>
  <c r="AR2085" i="5"/>
  <c r="AQ2085" i="5"/>
  <c r="AP2085" i="5"/>
  <c r="AA2085" i="5"/>
  <c r="AR2084" i="5"/>
  <c r="AQ2084" i="5"/>
  <c r="AP2084" i="5"/>
  <c r="AA2084" i="5"/>
  <c r="AR2083" i="5"/>
  <c r="AQ2083" i="5"/>
  <c r="AP2083" i="5"/>
  <c r="AA2083" i="5"/>
  <c r="AR2082" i="5"/>
  <c r="AQ2082" i="5"/>
  <c r="AP2082" i="5"/>
  <c r="AA2082" i="5"/>
  <c r="AR2081" i="5"/>
  <c r="AQ2081" i="5"/>
  <c r="AP2081" i="5"/>
  <c r="AA2081" i="5"/>
  <c r="AR2080" i="5"/>
  <c r="AQ2080" i="5"/>
  <c r="AP2080" i="5"/>
  <c r="AA2080" i="5"/>
  <c r="AR2079" i="5"/>
  <c r="AQ2079" i="5"/>
  <c r="AP2079" i="5"/>
  <c r="AA2079" i="5"/>
  <c r="AR2078" i="5"/>
  <c r="AQ2078" i="5"/>
  <c r="AP2078" i="5"/>
  <c r="AA2078" i="5"/>
  <c r="AR2077" i="5"/>
  <c r="AQ2077" i="5"/>
  <c r="AP2077" i="5"/>
  <c r="AA2077" i="5"/>
  <c r="AR2076" i="5"/>
  <c r="AQ2076" i="5"/>
  <c r="AP2076" i="5"/>
  <c r="AA2076" i="5"/>
  <c r="AR2075" i="5"/>
  <c r="AQ2075" i="5"/>
  <c r="AP2075" i="5"/>
  <c r="AA2075" i="5"/>
  <c r="AR2074" i="5"/>
  <c r="AQ2074" i="5"/>
  <c r="AP2074" i="5"/>
  <c r="AA2074" i="5"/>
  <c r="AR2073" i="5"/>
  <c r="AQ2073" i="5"/>
  <c r="AP2073" i="5"/>
  <c r="AA2073" i="5"/>
  <c r="AR2072" i="5"/>
  <c r="AQ2072" i="5"/>
  <c r="AP2072" i="5"/>
  <c r="AA2072" i="5"/>
  <c r="AR2071" i="5"/>
  <c r="AQ2071" i="5"/>
  <c r="AP2071" i="5"/>
  <c r="AA2071" i="5"/>
  <c r="AR2070" i="5"/>
  <c r="AQ2070" i="5"/>
  <c r="AP2070" i="5"/>
  <c r="AA2070" i="5"/>
  <c r="AR2069" i="5"/>
  <c r="AQ2069" i="5"/>
  <c r="AP2069" i="5"/>
  <c r="AA2069" i="5"/>
  <c r="AR2068" i="5"/>
  <c r="AQ2068" i="5"/>
  <c r="AP2068" i="5"/>
  <c r="AA2068" i="5"/>
  <c r="AR2067" i="5"/>
  <c r="AQ2067" i="5"/>
  <c r="AP2067" i="5"/>
  <c r="AA2067" i="5"/>
  <c r="AR2066" i="5"/>
  <c r="AQ2066" i="5"/>
  <c r="AP2066" i="5"/>
  <c r="AA2066" i="5"/>
  <c r="AR2065" i="5"/>
  <c r="AQ2065" i="5"/>
  <c r="AP2065" i="5"/>
  <c r="AA2065" i="5"/>
  <c r="AR2064" i="5"/>
  <c r="AQ2064" i="5"/>
  <c r="AP2064" i="5"/>
  <c r="AA2064" i="5"/>
  <c r="AR2063" i="5"/>
  <c r="AQ2063" i="5"/>
  <c r="AP2063" i="5"/>
  <c r="AA2063" i="5"/>
  <c r="AR2062" i="5"/>
  <c r="AQ2062" i="5"/>
  <c r="AP2062" i="5"/>
  <c r="AA2062" i="5"/>
  <c r="AR2061" i="5"/>
  <c r="AQ2061" i="5"/>
  <c r="AP2061" i="5"/>
  <c r="AA2061" i="5"/>
  <c r="AR2060" i="5"/>
  <c r="AQ2060" i="5"/>
  <c r="AP2060" i="5"/>
  <c r="AA2060" i="5"/>
  <c r="AR2059" i="5"/>
  <c r="AQ2059" i="5"/>
  <c r="AP2059" i="5"/>
  <c r="AA2059" i="5"/>
  <c r="AR2058" i="5"/>
  <c r="AQ2058" i="5"/>
  <c r="AP2058" i="5"/>
  <c r="AA2058" i="5"/>
  <c r="AR2057" i="5"/>
  <c r="AQ2057" i="5"/>
  <c r="AP2057" i="5"/>
  <c r="AA2057" i="5"/>
  <c r="AR2056" i="5"/>
  <c r="AQ2056" i="5"/>
  <c r="AP2056" i="5"/>
  <c r="AA2056" i="5"/>
  <c r="AR2055" i="5"/>
  <c r="AQ2055" i="5"/>
  <c r="AP2055" i="5"/>
  <c r="AA2055" i="5"/>
  <c r="AR2054" i="5"/>
  <c r="AQ2054" i="5"/>
  <c r="AP2054" i="5"/>
  <c r="AA2054" i="5"/>
  <c r="AR2053" i="5"/>
  <c r="AQ2053" i="5"/>
  <c r="AP2053" i="5"/>
  <c r="AA2053" i="5"/>
  <c r="AR2052" i="5"/>
  <c r="AQ2052" i="5"/>
  <c r="AP2052" i="5"/>
  <c r="AA2052" i="5"/>
  <c r="AR2051" i="5"/>
  <c r="AQ2051" i="5"/>
  <c r="AP2051" i="5"/>
  <c r="AA2051" i="5"/>
  <c r="AR2050" i="5"/>
  <c r="AQ2050" i="5"/>
  <c r="AP2050" i="5"/>
  <c r="AA2050" i="5"/>
  <c r="AR2049" i="5"/>
  <c r="AQ2049" i="5"/>
  <c r="AP2049" i="5"/>
  <c r="AA2049" i="5"/>
  <c r="AR2048" i="5"/>
  <c r="AQ2048" i="5"/>
  <c r="AP2048" i="5"/>
  <c r="AA2048" i="5"/>
  <c r="AR2047" i="5"/>
  <c r="AQ2047" i="5"/>
  <c r="AP2047" i="5"/>
  <c r="AA2047" i="5"/>
  <c r="AR2046" i="5"/>
  <c r="AQ2046" i="5"/>
  <c r="AP2046" i="5"/>
  <c r="AA2046" i="5"/>
  <c r="AR2045" i="5"/>
  <c r="AQ2045" i="5"/>
  <c r="AP2045" i="5"/>
  <c r="AA2045" i="5"/>
  <c r="AR2044" i="5"/>
  <c r="AQ2044" i="5"/>
  <c r="AP2044" i="5"/>
  <c r="AA2044" i="5"/>
  <c r="AR2043" i="5"/>
  <c r="AQ2043" i="5"/>
  <c r="AP2043" i="5"/>
  <c r="AA2043" i="5"/>
  <c r="AR2042" i="5"/>
  <c r="AQ2042" i="5"/>
  <c r="AP2042" i="5"/>
  <c r="AA2042" i="5"/>
  <c r="AR2041" i="5"/>
  <c r="AQ2041" i="5"/>
  <c r="AP2041" i="5"/>
  <c r="AA2041" i="5"/>
  <c r="AR2040" i="5"/>
  <c r="AQ2040" i="5"/>
  <c r="AP2040" i="5"/>
  <c r="AA2040" i="5"/>
  <c r="AR2039" i="5"/>
  <c r="AQ2039" i="5"/>
  <c r="AP2039" i="5"/>
  <c r="AA2039" i="5"/>
  <c r="AR2038" i="5"/>
  <c r="AQ2038" i="5"/>
  <c r="AP2038" i="5"/>
  <c r="AA2038" i="5"/>
  <c r="AR2037" i="5"/>
  <c r="AQ2037" i="5"/>
  <c r="AP2037" i="5"/>
  <c r="AA2037" i="5"/>
  <c r="AR2036" i="5"/>
  <c r="AQ2036" i="5"/>
  <c r="AP2036" i="5"/>
  <c r="AA2036" i="5"/>
  <c r="AR2035" i="5"/>
  <c r="AQ2035" i="5"/>
  <c r="AP2035" i="5"/>
  <c r="AA2035" i="5"/>
  <c r="AR2034" i="5"/>
  <c r="AQ2034" i="5"/>
  <c r="AP2034" i="5"/>
  <c r="AA2034" i="5"/>
  <c r="AR2033" i="5"/>
  <c r="AQ2033" i="5"/>
  <c r="AP2033" i="5"/>
  <c r="AA2033" i="5"/>
  <c r="AR2032" i="5"/>
  <c r="AQ2032" i="5"/>
  <c r="AP2032" i="5"/>
  <c r="AA2032" i="5"/>
  <c r="AR2031" i="5"/>
  <c r="AQ2031" i="5"/>
  <c r="AP2031" i="5"/>
  <c r="AA2031" i="5"/>
  <c r="AR2030" i="5"/>
  <c r="AQ2030" i="5"/>
  <c r="AP2030" i="5"/>
  <c r="AA2030" i="5"/>
  <c r="AR2029" i="5"/>
  <c r="AQ2029" i="5"/>
  <c r="AP2029" i="5"/>
  <c r="AA2029" i="5"/>
  <c r="AR2028" i="5"/>
  <c r="AQ2028" i="5"/>
  <c r="AP2028" i="5"/>
  <c r="AA2028" i="5"/>
  <c r="AR2027" i="5"/>
  <c r="AQ2027" i="5"/>
  <c r="AP2027" i="5"/>
  <c r="AA2027" i="5"/>
  <c r="AR2026" i="5"/>
  <c r="AQ2026" i="5"/>
  <c r="AP2026" i="5"/>
  <c r="AA2026" i="5"/>
  <c r="AR2025" i="5"/>
  <c r="AQ2025" i="5"/>
  <c r="AP2025" i="5"/>
  <c r="AA2025" i="5"/>
  <c r="AR2024" i="5"/>
  <c r="AQ2024" i="5"/>
  <c r="AP2024" i="5"/>
  <c r="AA2024" i="5"/>
  <c r="AR2023" i="5"/>
  <c r="AQ2023" i="5"/>
  <c r="AP2023" i="5"/>
  <c r="AA2023" i="5"/>
  <c r="AR2022" i="5"/>
  <c r="AQ2022" i="5"/>
  <c r="AP2022" i="5"/>
  <c r="AA2022" i="5"/>
  <c r="AR2021" i="5"/>
  <c r="AQ2021" i="5"/>
  <c r="AP2021" i="5"/>
  <c r="AA2021" i="5"/>
  <c r="AR2020" i="5"/>
  <c r="AQ2020" i="5"/>
  <c r="AP2020" i="5"/>
  <c r="AA2020" i="5"/>
  <c r="AR2019" i="5"/>
  <c r="AQ2019" i="5"/>
  <c r="AP2019" i="5"/>
  <c r="AA2019" i="5"/>
  <c r="AR2018" i="5"/>
  <c r="AQ2018" i="5"/>
  <c r="AP2018" i="5"/>
  <c r="AA2018" i="5"/>
  <c r="AR2017" i="5"/>
  <c r="AQ2017" i="5"/>
  <c r="AP2017" i="5"/>
  <c r="AA2017" i="5"/>
  <c r="AR2016" i="5"/>
  <c r="AQ2016" i="5"/>
  <c r="AP2016" i="5"/>
  <c r="AA2016" i="5"/>
  <c r="AR2015" i="5"/>
  <c r="AQ2015" i="5"/>
  <c r="AP2015" i="5"/>
  <c r="AA2015" i="5"/>
  <c r="AR2014" i="5"/>
  <c r="AQ2014" i="5"/>
  <c r="AP2014" i="5"/>
  <c r="AA2014" i="5"/>
  <c r="AR2013" i="5"/>
  <c r="AQ2013" i="5"/>
  <c r="AP2013" i="5"/>
  <c r="AA2013" i="5"/>
  <c r="AR2012" i="5"/>
  <c r="AQ2012" i="5"/>
  <c r="AP2012" i="5"/>
  <c r="AA2012" i="5"/>
  <c r="AR2011" i="5"/>
  <c r="AQ2011" i="5"/>
  <c r="AP2011" i="5"/>
  <c r="AA2011" i="5"/>
  <c r="AR2010" i="5"/>
  <c r="AQ2010" i="5"/>
  <c r="AP2010" i="5"/>
  <c r="AA2010" i="5"/>
  <c r="AR2009" i="5"/>
  <c r="AQ2009" i="5"/>
  <c r="AP2009" i="5"/>
  <c r="AA2009" i="5"/>
  <c r="AR2008" i="5"/>
  <c r="AQ2008" i="5"/>
  <c r="AP2008" i="5"/>
  <c r="AA2008" i="5"/>
  <c r="AR2007" i="5"/>
  <c r="AQ2007" i="5"/>
  <c r="AP2007" i="5"/>
  <c r="AA2007" i="5"/>
  <c r="AR2006" i="5"/>
  <c r="AQ2006" i="5"/>
  <c r="AP2006" i="5"/>
  <c r="AA2006" i="5"/>
  <c r="AR2005" i="5"/>
  <c r="AQ2005" i="5"/>
  <c r="AP2005" i="5"/>
  <c r="AA2005" i="5"/>
  <c r="AR2004" i="5"/>
  <c r="AQ2004" i="5"/>
  <c r="AP2004" i="5"/>
  <c r="AA2004" i="5"/>
  <c r="AR2003" i="5"/>
  <c r="AQ2003" i="5"/>
  <c r="AP2003" i="5"/>
  <c r="AA2003" i="5"/>
  <c r="AR2002" i="5"/>
  <c r="AQ2002" i="5"/>
  <c r="AP2002" i="5"/>
  <c r="AA2002" i="5"/>
  <c r="AR2001" i="5"/>
  <c r="AQ2001" i="5"/>
  <c r="AP2001" i="5"/>
  <c r="AA2001" i="5"/>
  <c r="AR2000" i="5"/>
  <c r="AQ2000" i="5"/>
  <c r="AP2000" i="5"/>
  <c r="AA2000" i="5"/>
  <c r="AR1999" i="5"/>
  <c r="AQ1999" i="5"/>
  <c r="AP1999" i="5"/>
  <c r="AA1999" i="5"/>
  <c r="AR1998" i="5"/>
  <c r="AQ1998" i="5"/>
  <c r="AP1998" i="5"/>
  <c r="AA1998" i="5"/>
  <c r="AR1997" i="5"/>
  <c r="AQ1997" i="5"/>
  <c r="AP1997" i="5"/>
  <c r="AA1997" i="5"/>
  <c r="AR1996" i="5"/>
  <c r="AQ1996" i="5"/>
  <c r="AP1996" i="5"/>
  <c r="AA1996" i="5"/>
  <c r="AR1995" i="5"/>
  <c r="AQ1995" i="5"/>
  <c r="AP1995" i="5"/>
  <c r="AA1995" i="5"/>
  <c r="AR1994" i="5"/>
  <c r="AQ1994" i="5"/>
  <c r="AP1994" i="5"/>
  <c r="AA1994" i="5"/>
  <c r="AR1993" i="5"/>
  <c r="AQ1993" i="5"/>
  <c r="AP1993" i="5"/>
  <c r="AA1993" i="5"/>
  <c r="AR1992" i="5"/>
  <c r="AQ1992" i="5"/>
  <c r="AP1992" i="5"/>
  <c r="AA1992" i="5"/>
  <c r="AR1991" i="5"/>
  <c r="AQ1991" i="5"/>
  <c r="AP1991" i="5"/>
  <c r="AA1991" i="5"/>
  <c r="AR1990" i="5"/>
  <c r="AQ1990" i="5"/>
  <c r="AP1990" i="5"/>
  <c r="AA1990" i="5"/>
  <c r="AR1989" i="5"/>
  <c r="AQ1989" i="5"/>
  <c r="AP1989" i="5"/>
  <c r="AA1989" i="5"/>
  <c r="AR1988" i="5"/>
  <c r="AQ1988" i="5"/>
  <c r="AP1988" i="5"/>
  <c r="AA1988" i="5"/>
  <c r="AR1987" i="5"/>
  <c r="AQ1987" i="5"/>
  <c r="AP1987" i="5"/>
  <c r="AA1987" i="5"/>
  <c r="AR1986" i="5"/>
  <c r="AQ1986" i="5"/>
  <c r="AP1986" i="5"/>
  <c r="AA1986" i="5"/>
  <c r="AR1985" i="5"/>
  <c r="AQ1985" i="5"/>
  <c r="AP1985" i="5"/>
  <c r="AA1985" i="5"/>
  <c r="AR1984" i="5"/>
  <c r="AQ1984" i="5"/>
  <c r="AP1984" i="5"/>
  <c r="AA1984" i="5"/>
  <c r="AR1983" i="5"/>
  <c r="AQ1983" i="5"/>
  <c r="AP1983" i="5"/>
  <c r="AA1983" i="5"/>
  <c r="AR1982" i="5"/>
  <c r="AQ1982" i="5"/>
  <c r="AP1982" i="5"/>
  <c r="AA1982" i="5"/>
  <c r="AR1981" i="5"/>
  <c r="AQ1981" i="5"/>
  <c r="AP1981" i="5"/>
  <c r="AA1981" i="5"/>
  <c r="AR1980" i="5"/>
  <c r="AQ1980" i="5"/>
  <c r="AP1980" i="5"/>
  <c r="AA1980" i="5"/>
  <c r="AR1979" i="5"/>
  <c r="AQ1979" i="5"/>
  <c r="AP1979" i="5"/>
  <c r="AA1979" i="5"/>
  <c r="AR1978" i="5"/>
  <c r="AQ1978" i="5"/>
  <c r="AP1978" i="5"/>
  <c r="AA1978" i="5"/>
  <c r="AR1977" i="5"/>
  <c r="AQ1977" i="5"/>
  <c r="AP1977" i="5"/>
  <c r="AA1977" i="5"/>
  <c r="AR1976" i="5"/>
  <c r="AQ1976" i="5"/>
  <c r="AP1976" i="5"/>
  <c r="AA1976" i="5"/>
  <c r="AR1975" i="5"/>
  <c r="AQ1975" i="5"/>
  <c r="AP1975" i="5"/>
  <c r="AA1975" i="5"/>
  <c r="AR1974" i="5"/>
  <c r="AQ1974" i="5"/>
  <c r="AP1974" i="5"/>
  <c r="AA1974" i="5"/>
  <c r="AR1973" i="5"/>
  <c r="AQ1973" i="5"/>
  <c r="AP1973" i="5"/>
  <c r="AA1973" i="5"/>
  <c r="AR1972" i="5"/>
  <c r="AQ1972" i="5"/>
  <c r="AP1972" i="5"/>
  <c r="AA1972" i="5"/>
  <c r="AR1971" i="5"/>
  <c r="AQ1971" i="5"/>
  <c r="AP1971" i="5"/>
  <c r="AA1971" i="5"/>
  <c r="AR1970" i="5"/>
  <c r="AQ1970" i="5"/>
  <c r="AP1970" i="5"/>
  <c r="AA1970" i="5"/>
  <c r="AR1969" i="5"/>
  <c r="AQ1969" i="5"/>
  <c r="AP1969" i="5"/>
  <c r="AA1969" i="5"/>
  <c r="AR1968" i="5"/>
  <c r="AQ1968" i="5"/>
  <c r="AP1968" i="5"/>
  <c r="AA1968" i="5"/>
  <c r="AR1967" i="5"/>
  <c r="AQ1967" i="5"/>
  <c r="AP1967" i="5"/>
  <c r="AA1967" i="5"/>
  <c r="AR1966" i="5"/>
  <c r="AQ1966" i="5"/>
  <c r="AP1966" i="5"/>
  <c r="AA1966" i="5"/>
  <c r="AR1965" i="5"/>
  <c r="AQ1965" i="5"/>
  <c r="AP1965" i="5"/>
  <c r="AA1965" i="5"/>
  <c r="AR1964" i="5"/>
  <c r="AQ1964" i="5"/>
  <c r="AP1964" i="5"/>
  <c r="AA1964" i="5"/>
  <c r="AR1963" i="5"/>
  <c r="AQ1963" i="5"/>
  <c r="AP1963" i="5"/>
  <c r="AA1963" i="5"/>
  <c r="AR1962" i="5"/>
  <c r="AQ1962" i="5"/>
  <c r="AP1962" i="5"/>
  <c r="AA1962" i="5"/>
  <c r="AR1961" i="5"/>
  <c r="AQ1961" i="5"/>
  <c r="AP1961" i="5"/>
  <c r="AA1961" i="5"/>
  <c r="AR1960" i="5"/>
  <c r="AQ1960" i="5"/>
  <c r="AP1960" i="5"/>
  <c r="AA1960" i="5"/>
  <c r="AR1959" i="5"/>
  <c r="AQ1959" i="5"/>
  <c r="AP1959" i="5"/>
  <c r="AA1959" i="5"/>
  <c r="AR1958" i="5"/>
  <c r="AQ1958" i="5"/>
  <c r="AP1958" i="5"/>
  <c r="AA1958" i="5"/>
  <c r="AR1957" i="5"/>
  <c r="AQ1957" i="5"/>
  <c r="AP1957" i="5"/>
  <c r="AA1957" i="5"/>
  <c r="AR1956" i="5"/>
  <c r="AQ1956" i="5"/>
  <c r="AP1956" i="5"/>
  <c r="AA1956" i="5"/>
  <c r="AR1955" i="5"/>
  <c r="AQ1955" i="5"/>
  <c r="AP1955" i="5"/>
  <c r="AA1955" i="5"/>
  <c r="AR1954" i="5"/>
  <c r="AQ1954" i="5"/>
  <c r="AP1954" i="5"/>
  <c r="AA1954" i="5"/>
  <c r="AR1953" i="5"/>
  <c r="AQ1953" i="5"/>
  <c r="AP1953" i="5"/>
  <c r="AA1953" i="5"/>
  <c r="AR1952" i="5"/>
  <c r="AQ1952" i="5"/>
  <c r="AP1952" i="5"/>
  <c r="AA1952" i="5"/>
  <c r="AR1951" i="5"/>
  <c r="AQ1951" i="5"/>
  <c r="AP1951" i="5"/>
  <c r="AA1951" i="5"/>
  <c r="AR1950" i="5"/>
  <c r="AQ1950" i="5"/>
  <c r="AP1950" i="5"/>
  <c r="AA1950" i="5"/>
  <c r="AR1949" i="5"/>
  <c r="AQ1949" i="5"/>
  <c r="AP1949" i="5"/>
  <c r="AA1949" i="5"/>
  <c r="AR1948" i="5"/>
  <c r="AQ1948" i="5"/>
  <c r="AP1948" i="5"/>
  <c r="AA1948" i="5"/>
  <c r="AR1947" i="5"/>
  <c r="AQ1947" i="5"/>
  <c r="AP1947" i="5"/>
  <c r="AA1947" i="5"/>
  <c r="AR1946" i="5"/>
  <c r="AQ1946" i="5"/>
  <c r="AP1946" i="5"/>
  <c r="AA1946" i="5"/>
  <c r="AR1945" i="5"/>
  <c r="AQ1945" i="5"/>
  <c r="AP1945" i="5"/>
  <c r="AA1945" i="5"/>
  <c r="AR1944" i="5"/>
  <c r="AQ1944" i="5"/>
  <c r="AP1944" i="5"/>
  <c r="AA1944" i="5"/>
  <c r="AR1943" i="5"/>
  <c r="AQ1943" i="5"/>
  <c r="AP1943" i="5"/>
  <c r="AA1943" i="5"/>
  <c r="AR1942" i="5"/>
  <c r="AQ1942" i="5"/>
  <c r="AP1942" i="5"/>
  <c r="AA1942" i="5"/>
  <c r="AR1941" i="5"/>
  <c r="AQ1941" i="5"/>
  <c r="AP1941" i="5"/>
  <c r="AA1941" i="5"/>
  <c r="AR1940" i="5"/>
  <c r="AQ1940" i="5"/>
  <c r="AP1940" i="5"/>
  <c r="AA1940" i="5"/>
  <c r="AR1939" i="5"/>
  <c r="AQ1939" i="5"/>
  <c r="AP1939" i="5"/>
  <c r="AA1939" i="5"/>
  <c r="AR1938" i="5"/>
  <c r="AQ1938" i="5"/>
  <c r="AP1938" i="5"/>
  <c r="AA1938" i="5"/>
  <c r="AR1937" i="5"/>
  <c r="AQ1937" i="5"/>
  <c r="AP1937" i="5"/>
  <c r="AA1937" i="5"/>
  <c r="AR1936" i="5"/>
  <c r="AQ1936" i="5"/>
  <c r="AP1936" i="5"/>
  <c r="AA1936" i="5"/>
  <c r="AR1935" i="5"/>
  <c r="AQ1935" i="5"/>
  <c r="AP1935" i="5"/>
  <c r="AA1935" i="5"/>
  <c r="AR1934" i="5"/>
  <c r="AQ1934" i="5"/>
  <c r="AP1934" i="5"/>
  <c r="AA1934" i="5"/>
  <c r="AR1933" i="5"/>
  <c r="AQ1933" i="5"/>
  <c r="AP1933" i="5"/>
  <c r="AA1933" i="5"/>
  <c r="AR1932" i="5"/>
  <c r="AQ1932" i="5"/>
  <c r="AP1932" i="5"/>
  <c r="AA1932" i="5"/>
  <c r="AR1931" i="5"/>
  <c r="AQ1931" i="5"/>
  <c r="AP1931" i="5"/>
  <c r="AA1931" i="5"/>
  <c r="AR1930" i="5"/>
  <c r="AQ1930" i="5"/>
  <c r="AP1930" i="5"/>
  <c r="AA1930" i="5"/>
  <c r="AR1929" i="5"/>
  <c r="AQ1929" i="5"/>
  <c r="AP1929" i="5"/>
  <c r="AA1929" i="5"/>
  <c r="AR1928" i="5"/>
  <c r="AQ1928" i="5"/>
  <c r="AP1928" i="5"/>
  <c r="AA1928" i="5"/>
  <c r="AR1927" i="5"/>
  <c r="AQ1927" i="5"/>
  <c r="AP1927" i="5"/>
  <c r="AA1927" i="5"/>
  <c r="AR1926" i="5"/>
  <c r="AQ1926" i="5"/>
  <c r="AP1926" i="5"/>
  <c r="AA1926" i="5"/>
  <c r="AR1925" i="5"/>
  <c r="AQ1925" i="5"/>
  <c r="AP1925" i="5"/>
  <c r="AA1925" i="5"/>
  <c r="AR1924" i="5"/>
  <c r="AQ1924" i="5"/>
  <c r="AP1924" i="5"/>
  <c r="AA1924" i="5"/>
  <c r="AR1923" i="5"/>
  <c r="AQ1923" i="5"/>
  <c r="AP1923" i="5"/>
  <c r="AA1923" i="5"/>
  <c r="AR1922" i="5"/>
  <c r="AQ1922" i="5"/>
  <c r="AP1922" i="5"/>
  <c r="AA1922" i="5"/>
  <c r="AR1921" i="5"/>
  <c r="AQ1921" i="5"/>
  <c r="AP1921" i="5"/>
  <c r="AA1921" i="5"/>
  <c r="AR1920" i="5"/>
  <c r="AQ1920" i="5"/>
  <c r="AP1920" i="5"/>
  <c r="AA1920" i="5"/>
  <c r="AR1919" i="5"/>
  <c r="AQ1919" i="5"/>
  <c r="AP1919" i="5"/>
  <c r="AA1919" i="5"/>
  <c r="AR1918" i="5"/>
  <c r="AQ1918" i="5"/>
  <c r="AP1918" i="5"/>
  <c r="AA1918" i="5"/>
  <c r="AR1917" i="5"/>
  <c r="AQ1917" i="5"/>
  <c r="AP1917" i="5"/>
  <c r="AA1917" i="5"/>
  <c r="AR1916" i="5"/>
  <c r="AQ1916" i="5"/>
  <c r="AP1916" i="5"/>
  <c r="AA1916" i="5"/>
  <c r="AR1915" i="5"/>
  <c r="AQ1915" i="5"/>
  <c r="AP1915" i="5"/>
  <c r="AA1915" i="5"/>
  <c r="AR1914" i="5"/>
  <c r="AQ1914" i="5"/>
  <c r="AP1914" i="5"/>
  <c r="AA1914" i="5"/>
  <c r="AR1913" i="5"/>
  <c r="AQ1913" i="5"/>
  <c r="AP1913" i="5"/>
  <c r="AA1913" i="5"/>
  <c r="AR1912" i="5"/>
  <c r="AQ1912" i="5"/>
  <c r="AP1912" i="5"/>
  <c r="AA1912" i="5"/>
  <c r="AR1911" i="5"/>
  <c r="AQ1911" i="5"/>
  <c r="AP1911" i="5"/>
  <c r="AA1911" i="5"/>
  <c r="AR1910" i="5"/>
  <c r="AQ1910" i="5"/>
  <c r="AP1910" i="5"/>
  <c r="AA1910" i="5"/>
  <c r="AR1909" i="5"/>
  <c r="AQ1909" i="5"/>
  <c r="AP1909" i="5"/>
  <c r="AA1909" i="5"/>
  <c r="AR1908" i="5"/>
  <c r="AQ1908" i="5"/>
  <c r="AP1908" i="5"/>
  <c r="AA1908" i="5"/>
  <c r="AR1907" i="5"/>
  <c r="AQ1907" i="5"/>
  <c r="AP1907" i="5"/>
  <c r="AA1907" i="5"/>
  <c r="AR1906" i="5"/>
  <c r="AQ1906" i="5"/>
  <c r="AP1906" i="5"/>
  <c r="AA1906" i="5"/>
  <c r="AR1905" i="5"/>
  <c r="AQ1905" i="5"/>
  <c r="AP1905" i="5"/>
  <c r="AA1905" i="5"/>
  <c r="AR1904" i="5"/>
  <c r="AQ1904" i="5"/>
  <c r="AP1904" i="5"/>
  <c r="AA1904" i="5"/>
  <c r="AR1903" i="5"/>
  <c r="AQ1903" i="5"/>
  <c r="AP1903" i="5"/>
  <c r="AA1903" i="5"/>
  <c r="AR1902" i="5"/>
  <c r="AQ1902" i="5"/>
  <c r="AP1902" i="5"/>
  <c r="AA1902" i="5"/>
  <c r="AR1901" i="5"/>
  <c r="AQ1901" i="5"/>
  <c r="AP1901" i="5"/>
  <c r="AA1901" i="5"/>
  <c r="AR1900" i="5"/>
  <c r="AQ1900" i="5"/>
  <c r="AP1900" i="5"/>
  <c r="AA1900" i="5"/>
  <c r="AR1899" i="5"/>
  <c r="AQ1899" i="5"/>
  <c r="AP1899" i="5"/>
  <c r="AA1899" i="5"/>
  <c r="AR1898" i="5"/>
  <c r="AQ1898" i="5"/>
  <c r="AP1898" i="5"/>
  <c r="AA1898" i="5"/>
  <c r="AR1897" i="5"/>
  <c r="AQ1897" i="5"/>
  <c r="AP1897" i="5"/>
  <c r="AA1897" i="5"/>
  <c r="AR1896" i="5"/>
  <c r="AQ1896" i="5"/>
  <c r="AP1896" i="5"/>
  <c r="AA1896" i="5"/>
  <c r="AR1895" i="5"/>
  <c r="AQ1895" i="5"/>
  <c r="AP1895" i="5"/>
  <c r="AA1895" i="5"/>
  <c r="AR1894" i="5"/>
  <c r="AQ1894" i="5"/>
  <c r="AP1894" i="5"/>
  <c r="AA1894" i="5"/>
  <c r="AR1893" i="5"/>
  <c r="AQ1893" i="5"/>
  <c r="AP1893" i="5"/>
  <c r="AA1893" i="5"/>
  <c r="AR1892" i="5"/>
  <c r="AQ1892" i="5"/>
  <c r="AP1892" i="5"/>
  <c r="AA1892" i="5"/>
  <c r="AR1891" i="5"/>
  <c r="AQ1891" i="5"/>
  <c r="AP1891" i="5"/>
  <c r="AA1891" i="5"/>
  <c r="AR1890" i="5"/>
  <c r="AQ1890" i="5"/>
  <c r="AP1890" i="5"/>
  <c r="AA1890" i="5"/>
  <c r="AR1889" i="5"/>
  <c r="AQ1889" i="5"/>
  <c r="AP1889" i="5"/>
  <c r="AA1889" i="5"/>
  <c r="AR1888" i="5"/>
  <c r="AQ1888" i="5"/>
  <c r="AP1888" i="5"/>
  <c r="AA1888" i="5"/>
  <c r="AR1887" i="5"/>
  <c r="AQ1887" i="5"/>
  <c r="AP1887" i="5"/>
  <c r="AA1887" i="5"/>
  <c r="AR1886" i="5"/>
  <c r="AQ1886" i="5"/>
  <c r="AP1886" i="5"/>
  <c r="AA1886" i="5"/>
  <c r="AR1885" i="5"/>
  <c r="AQ1885" i="5"/>
  <c r="AP1885" i="5"/>
  <c r="AA1885" i="5"/>
  <c r="AR1884" i="5"/>
  <c r="AQ1884" i="5"/>
  <c r="AP1884" i="5"/>
  <c r="AA1884" i="5"/>
  <c r="AR1883" i="5"/>
  <c r="AQ1883" i="5"/>
  <c r="AP1883" i="5"/>
  <c r="AA1883" i="5"/>
  <c r="AR1882" i="5"/>
  <c r="AQ1882" i="5"/>
  <c r="AP1882" i="5"/>
  <c r="AA1882" i="5"/>
  <c r="AR1881" i="5"/>
  <c r="AQ1881" i="5"/>
  <c r="AP1881" i="5"/>
  <c r="AA1881" i="5"/>
  <c r="AR1880" i="5"/>
  <c r="AQ1880" i="5"/>
  <c r="AP1880" i="5"/>
  <c r="AA1880" i="5"/>
  <c r="AR1879" i="5"/>
  <c r="AQ1879" i="5"/>
  <c r="AP1879" i="5"/>
  <c r="AA1879" i="5"/>
  <c r="AR1878" i="5"/>
  <c r="AQ1878" i="5"/>
  <c r="AP1878" i="5"/>
  <c r="AA1878" i="5"/>
  <c r="AR1877" i="5"/>
  <c r="AQ1877" i="5"/>
  <c r="AP1877" i="5"/>
  <c r="AA1877" i="5"/>
  <c r="AR1876" i="5"/>
  <c r="AQ1876" i="5"/>
  <c r="AP1876" i="5"/>
  <c r="AA1876" i="5"/>
  <c r="AR1875" i="5"/>
  <c r="AQ1875" i="5"/>
  <c r="AP1875" i="5"/>
  <c r="AA1875" i="5"/>
  <c r="AR1874" i="5"/>
  <c r="AQ1874" i="5"/>
  <c r="AP1874" i="5"/>
  <c r="AA1874" i="5"/>
  <c r="AR1873" i="5"/>
  <c r="AQ1873" i="5"/>
  <c r="AP1873" i="5"/>
  <c r="AA1873" i="5"/>
  <c r="AR1872" i="5"/>
  <c r="AQ1872" i="5"/>
  <c r="AP1872" i="5"/>
  <c r="AA1872" i="5"/>
  <c r="AR1871" i="5"/>
  <c r="AQ1871" i="5"/>
  <c r="AP1871" i="5"/>
  <c r="AA1871" i="5"/>
  <c r="AR1870" i="5"/>
  <c r="AQ1870" i="5"/>
  <c r="AP1870" i="5"/>
  <c r="AA1870" i="5"/>
  <c r="AR1869" i="5"/>
  <c r="AQ1869" i="5"/>
  <c r="AP1869" i="5"/>
  <c r="AA1869" i="5"/>
  <c r="AR1868" i="5"/>
  <c r="AQ1868" i="5"/>
  <c r="AP1868" i="5"/>
  <c r="AA1868" i="5"/>
  <c r="AR1867" i="5"/>
  <c r="AQ1867" i="5"/>
  <c r="AP1867" i="5"/>
  <c r="AA1867" i="5"/>
  <c r="AR1866" i="5"/>
  <c r="AQ1866" i="5"/>
  <c r="AP1866" i="5"/>
  <c r="AA1866" i="5"/>
  <c r="AR1865" i="5"/>
  <c r="AQ1865" i="5"/>
  <c r="AP1865" i="5"/>
  <c r="AA1865" i="5"/>
  <c r="AR1864" i="5"/>
  <c r="AQ1864" i="5"/>
  <c r="AP1864" i="5"/>
  <c r="AA1864" i="5"/>
  <c r="AR1863" i="5"/>
  <c r="AQ1863" i="5"/>
  <c r="AP1863" i="5"/>
  <c r="AA1863" i="5"/>
  <c r="AR1862" i="5"/>
  <c r="AQ1862" i="5"/>
  <c r="AP1862" i="5"/>
  <c r="AA1862" i="5"/>
  <c r="AR1861" i="5"/>
  <c r="AQ1861" i="5"/>
  <c r="AP1861" i="5"/>
  <c r="AA1861" i="5"/>
  <c r="AR1860" i="5"/>
  <c r="AQ1860" i="5"/>
  <c r="AP1860" i="5"/>
  <c r="AA1860" i="5"/>
  <c r="AR1859" i="5"/>
  <c r="AQ1859" i="5"/>
  <c r="AP1859" i="5"/>
  <c r="AA1859" i="5"/>
  <c r="AR1858" i="5"/>
  <c r="AQ1858" i="5"/>
  <c r="AP1858" i="5"/>
  <c r="AA1858" i="5"/>
  <c r="AR1857" i="5"/>
  <c r="AQ1857" i="5"/>
  <c r="AP1857" i="5"/>
  <c r="AA1857" i="5"/>
  <c r="AR1856" i="5"/>
  <c r="AQ1856" i="5"/>
  <c r="AP1856" i="5"/>
  <c r="AA1856" i="5"/>
  <c r="AR1855" i="5"/>
  <c r="AQ1855" i="5"/>
  <c r="AP1855" i="5"/>
  <c r="AA1855" i="5"/>
  <c r="AR1854" i="5"/>
  <c r="AQ1854" i="5"/>
  <c r="AP1854" i="5"/>
  <c r="AA1854" i="5"/>
  <c r="AR1853" i="5"/>
  <c r="AQ1853" i="5"/>
  <c r="AP1853" i="5"/>
  <c r="AA1853" i="5"/>
  <c r="AR1852" i="5"/>
  <c r="AQ1852" i="5"/>
  <c r="AP1852" i="5"/>
  <c r="AA1852" i="5"/>
  <c r="AR1851" i="5"/>
  <c r="AQ1851" i="5"/>
  <c r="AP1851" i="5"/>
  <c r="AA1851" i="5"/>
  <c r="AR1850" i="5"/>
  <c r="AQ1850" i="5"/>
  <c r="AP1850" i="5"/>
  <c r="AA1850" i="5"/>
  <c r="AR1849" i="5"/>
  <c r="AQ1849" i="5"/>
  <c r="AP1849" i="5"/>
  <c r="AA1849" i="5"/>
  <c r="AR1848" i="5"/>
  <c r="AQ1848" i="5"/>
  <c r="AP1848" i="5"/>
  <c r="AA1848" i="5"/>
  <c r="AR1847" i="5"/>
  <c r="AQ1847" i="5"/>
  <c r="AP1847" i="5"/>
  <c r="AA1847" i="5"/>
  <c r="AR1846" i="5"/>
  <c r="AQ1846" i="5"/>
  <c r="AP1846" i="5"/>
  <c r="AA1846" i="5"/>
  <c r="AR1845" i="5"/>
  <c r="AQ1845" i="5"/>
  <c r="AP1845" i="5"/>
  <c r="AA1845" i="5"/>
  <c r="AR1844" i="5"/>
  <c r="AQ1844" i="5"/>
  <c r="AP1844" i="5"/>
  <c r="AA1844" i="5"/>
  <c r="AR1843" i="5"/>
  <c r="AQ1843" i="5"/>
  <c r="AP1843" i="5"/>
  <c r="AA1843" i="5"/>
  <c r="AR1842" i="5"/>
  <c r="AQ1842" i="5"/>
  <c r="AP1842" i="5"/>
  <c r="AA1842" i="5"/>
  <c r="AR1841" i="5"/>
  <c r="AQ1841" i="5"/>
  <c r="AP1841" i="5"/>
  <c r="AA1841" i="5"/>
  <c r="AR1840" i="5"/>
  <c r="AQ1840" i="5"/>
  <c r="AP1840" i="5"/>
  <c r="AA1840" i="5"/>
  <c r="AR1839" i="5"/>
  <c r="AQ1839" i="5"/>
  <c r="AP1839" i="5"/>
  <c r="AA1839" i="5"/>
  <c r="AR1838" i="5"/>
  <c r="AQ1838" i="5"/>
  <c r="AP1838" i="5"/>
  <c r="AA1838" i="5"/>
  <c r="AR1837" i="5"/>
  <c r="AQ1837" i="5"/>
  <c r="AP1837" i="5"/>
  <c r="AA1837" i="5"/>
  <c r="AR1836" i="5"/>
  <c r="AQ1836" i="5"/>
  <c r="AP1836" i="5"/>
  <c r="AA1836" i="5"/>
  <c r="AR1835" i="5"/>
  <c r="AQ1835" i="5"/>
  <c r="AP1835" i="5"/>
  <c r="AA1835" i="5"/>
  <c r="AR1834" i="5"/>
  <c r="AQ1834" i="5"/>
  <c r="AP1834" i="5"/>
  <c r="AA1834" i="5"/>
  <c r="AR1833" i="5"/>
  <c r="AQ1833" i="5"/>
  <c r="AP1833" i="5"/>
  <c r="AA1833" i="5"/>
  <c r="AR1832" i="5"/>
  <c r="AQ1832" i="5"/>
  <c r="AP1832" i="5"/>
  <c r="AA1832" i="5"/>
  <c r="AR1831" i="5"/>
  <c r="AQ1831" i="5"/>
  <c r="AP1831" i="5"/>
  <c r="AA1831" i="5"/>
  <c r="AR1830" i="5"/>
  <c r="AQ1830" i="5"/>
  <c r="AP1830" i="5"/>
  <c r="AA1830" i="5"/>
  <c r="AR1829" i="5"/>
  <c r="AQ1829" i="5"/>
  <c r="AP1829" i="5"/>
  <c r="AA1829" i="5"/>
  <c r="AR1828" i="5"/>
  <c r="AQ1828" i="5"/>
  <c r="AP1828" i="5"/>
  <c r="AA1828" i="5"/>
  <c r="AR1827" i="5"/>
  <c r="AQ1827" i="5"/>
  <c r="AP1827" i="5"/>
  <c r="AA1827" i="5"/>
  <c r="AR1826" i="5"/>
  <c r="AQ1826" i="5"/>
  <c r="AP1826" i="5"/>
  <c r="AA1826" i="5"/>
  <c r="AR1825" i="5"/>
  <c r="AQ1825" i="5"/>
  <c r="AP1825" i="5"/>
  <c r="AA1825" i="5"/>
  <c r="AR1824" i="5"/>
  <c r="AQ1824" i="5"/>
  <c r="AP1824" i="5"/>
  <c r="AA1824" i="5"/>
  <c r="AR1823" i="5"/>
  <c r="AQ1823" i="5"/>
  <c r="AP1823" i="5"/>
  <c r="AA1823" i="5"/>
  <c r="AR1822" i="5"/>
  <c r="AQ1822" i="5"/>
  <c r="AP1822" i="5"/>
  <c r="AA1822" i="5"/>
  <c r="AR1821" i="5"/>
  <c r="AQ1821" i="5"/>
  <c r="AP1821" i="5"/>
  <c r="AA1821" i="5"/>
  <c r="AR1820" i="5"/>
  <c r="AQ1820" i="5"/>
  <c r="AP1820" i="5"/>
  <c r="AA1820" i="5"/>
  <c r="AR1819" i="5"/>
  <c r="AQ1819" i="5"/>
  <c r="AP1819" i="5"/>
  <c r="AA1819" i="5"/>
  <c r="AR1818" i="5"/>
  <c r="AQ1818" i="5"/>
  <c r="AP1818" i="5"/>
  <c r="AA1818" i="5"/>
  <c r="AR1817" i="5"/>
  <c r="AQ1817" i="5"/>
  <c r="AP1817" i="5"/>
  <c r="AA1817" i="5"/>
  <c r="AR1816" i="5"/>
  <c r="AQ1816" i="5"/>
  <c r="AP1816" i="5"/>
  <c r="AA1816" i="5"/>
  <c r="AR1815" i="5"/>
  <c r="AQ1815" i="5"/>
  <c r="AP1815" i="5"/>
  <c r="AA1815" i="5"/>
  <c r="AR1814" i="5"/>
  <c r="AQ1814" i="5"/>
  <c r="AP1814" i="5"/>
  <c r="AA1814" i="5"/>
  <c r="AR1813" i="5"/>
  <c r="AQ1813" i="5"/>
  <c r="AP1813" i="5"/>
  <c r="AA1813" i="5"/>
  <c r="AR1812" i="5"/>
  <c r="AQ1812" i="5"/>
  <c r="AP1812" i="5"/>
  <c r="AA1812" i="5"/>
  <c r="AR1811" i="5"/>
  <c r="AQ1811" i="5"/>
  <c r="AP1811" i="5"/>
  <c r="AA1811" i="5"/>
  <c r="AR1810" i="5"/>
  <c r="AQ1810" i="5"/>
  <c r="AP1810" i="5"/>
  <c r="AA1810" i="5"/>
  <c r="AR1809" i="5"/>
  <c r="AQ1809" i="5"/>
  <c r="AP1809" i="5"/>
  <c r="AA1809" i="5"/>
  <c r="AR1808" i="5"/>
  <c r="AQ1808" i="5"/>
  <c r="AP1808" i="5"/>
  <c r="AA1808" i="5"/>
  <c r="AR1807" i="5"/>
  <c r="AQ1807" i="5"/>
  <c r="AP1807" i="5"/>
  <c r="AA1807" i="5"/>
  <c r="AR1806" i="5"/>
  <c r="AQ1806" i="5"/>
  <c r="AP1806" i="5"/>
  <c r="AA1806" i="5"/>
  <c r="AR1805" i="5"/>
  <c r="AQ1805" i="5"/>
  <c r="AP1805" i="5"/>
  <c r="AA1805" i="5"/>
  <c r="AR1804" i="5"/>
  <c r="AQ1804" i="5"/>
  <c r="AP1804" i="5"/>
  <c r="AA1804" i="5"/>
  <c r="AR1803" i="5"/>
  <c r="AQ1803" i="5"/>
  <c r="AP1803" i="5"/>
  <c r="AA1803" i="5"/>
  <c r="AR1802" i="5"/>
  <c r="AQ1802" i="5"/>
  <c r="AP1802" i="5"/>
  <c r="AA1802" i="5"/>
  <c r="AR1801" i="5"/>
  <c r="AQ1801" i="5"/>
  <c r="AP1801" i="5"/>
  <c r="AA1801" i="5"/>
  <c r="AR1800" i="5"/>
  <c r="AQ1800" i="5"/>
  <c r="AP1800" i="5"/>
  <c r="AA1800" i="5"/>
  <c r="AR1799" i="5"/>
  <c r="AQ1799" i="5"/>
  <c r="AP1799" i="5"/>
  <c r="AA1799" i="5"/>
  <c r="AR1798" i="5"/>
  <c r="AQ1798" i="5"/>
  <c r="AP1798" i="5"/>
  <c r="AA1798" i="5"/>
  <c r="AR1797" i="5"/>
  <c r="AQ1797" i="5"/>
  <c r="AP1797" i="5"/>
  <c r="AA1797" i="5"/>
  <c r="AR1796" i="5"/>
  <c r="AQ1796" i="5"/>
  <c r="AP1796" i="5"/>
  <c r="AA1796" i="5"/>
  <c r="AR1795" i="5"/>
  <c r="AQ1795" i="5"/>
  <c r="AP1795" i="5"/>
  <c r="AA1795" i="5"/>
  <c r="AR1794" i="5"/>
  <c r="AQ1794" i="5"/>
  <c r="AP1794" i="5"/>
  <c r="AA1794" i="5"/>
  <c r="AR1793" i="5"/>
  <c r="AQ1793" i="5"/>
  <c r="AP1793" i="5"/>
  <c r="AA1793" i="5"/>
  <c r="AR1792" i="5"/>
  <c r="AQ1792" i="5"/>
  <c r="AP1792" i="5"/>
  <c r="AA1792" i="5"/>
  <c r="AR1791" i="5"/>
  <c r="AQ1791" i="5"/>
  <c r="AP1791" i="5"/>
  <c r="AA1791" i="5"/>
  <c r="AR1790" i="5"/>
  <c r="AQ1790" i="5"/>
  <c r="AP1790" i="5"/>
  <c r="AA1790" i="5"/>
  <c r="AR1789" i="5"/>
  <c r="AQ1789" i="5"/>
  <c r="AP1789" i="5"/>
  <c r="AA1789" i="5"/>
  <c r="AR1788" i="5"/>
  <c r="AQ1788" i="5"/>
  <c r="AP1788" i="5"/>
  <c r="AA1788" i="5"/>
  <c r="AR1787" i="5"/>
  <c r="AQ1787" i="5"/>
  <c r="AP1787" i="5"/>
  <c r="AA1787" i="5"/>
  <c r="AR1786" i="5"/>
  <c r="AQ1786" i="5"/>
  <c r="AP1786" i="5"/>
  <c r="AA1786" i="5"/>
  <c r="AR1785" i="5"/>
  <c r="AQ1785" i="5"/>
  <c r="AP1785" i="5"/>
  <c r="AA1785" i="5"/>
  <c r="AR1784" i="5"/>
  <c r="AQ1784" i="5"/>
  <c r="AP1784" i="5"/>
  <c r="AA1784" i="5"/>
  <c r="AR1783" i="5"/>
  <c r="AQ1783" i="5"/>
  <c r="AP1783" i="5"/>
  <c r="AA1783" i="5"/>
  <c r="AR1782" i="5"/>
  <c r="AQ1782" i="5"/>
  <c r="AP1782" i="5"/>
  <c r="AA1782" i="5"/>
  <c r="AR1781" i="5"/>
  <c r="AQ1781" i="5"/>
  <c r="AP1781" i="5"/>
  <c r="AA1781" i="5"/>
  <c r="AR1780" i="5"/>
  <c r="AQ1780" i="5"/>
  <c r="AP1780" i="5"/>
  <c r="AA1780" i="5"/>
  <c r="AR1779" i="5"/>
  <c r="AQ1779" i="5"/>
  <c r="AP1779" i="5"/>
  <c r="AA1779" i="5"/>
  <c r="AR1778" i="5"/>
  <c r="AQ1778" i="5"/>
  <c r="AP1778" i="5"/>
  <c r="AA1778" i="5"/>
  <c r="AR1777" i="5"/>
  <c r="AQ1777" i="5"/>
  <c r="AP1777" i="5"/>
  <c r="AA1777" i="5"/>
  <c r="AR1776" i="5"/>
  <c r="AQ1776" i="5"/>
  <c r="AP1776" i="5"/>
  <c r="AA1776" i="5"/>
  <c r="AR1775" i="5"/>
  <c r="AQ1775" i="5"/>
  <c r="AP1775" i="5"/>
  <c r="AA1775" i="5"/>
  <c r="AR1774" i="5"/>
  <c r="AQ1774" i="5"/>
  <c r="AP1774" i="5"/>
  <c r="AA1774" i="5"/>
  <c r="AR1773" i="5"/>
  <c r="AQ1773" i="5"/>
  <c r="AP1773" i="5"/>
  <c r="AA1773" i="5"/>
  <c r="AR1772" i="5"/>
  <c r="AQ1772" i="5"/>
  <c r="AP1772" i="5"/>
  <c r="AA1772" i="5"/>
  <c r="AR1771" i="5"/>
  <c r="AQ1771" i="5"/>
  <c r="AP1771" i="5"/>
  <c r="AA1771" i="5"/>
  <c r="AR1770" i="5"/>
  <c r="AQ1770" i="5"/>
  <c r="AP1770" i="5"/>
  <c r="AA1770" i="5"/>
  <c r="AR1769" i="5"/>
  <c r="AQ1769" i="5"/>
  <c r="AP1769" i="5"/>
  <c r="AA1769" i="5"/>
  <c r="AR1768" i="5"/>
  <c r="AQ1768" i="5"/>
  <c r="AP1768" i="5"/>
  <c r="AA1768" i="5"/>
  <c r="AR1767" i="5"/>
  <c r="AQ1767" i="5"/>
  <c r="AP1767" i="5"/>
  <c r="AA1767" i="5"/>
  <c r="AR1766" i="5"/>
  <c r="AQ1766" i="5"/>
  <c r="AP1766" i="5"/>
  <c r="AA1766" i="5"/>
  <c r="AR1765" i="5"/>
  <c r="AQ1765" i="5"/>
  <c r="AP1765" i="5"/>
  <c r="AA1765" i="5"/>
  <c r="AR1764" i="5"/>
  <c r="AQ1764" i="5"/>
  <c r="AP1764" i="5"/>
  <c r="AA1764" i="5"/>
  <c r="AR1763" i="5"/>
  <c r="AQ1763" i="5"/>
  <c r="AP1763" i="5"/>
  <c r="AA1763" i="5"/>
  <c r="AR1762" i="5"/>
  <c r="AQ1762" i="5"/>
  <c r="AP1762" i="5"/>
  <c r="AA1762" i="5"/>
  <c r="AR1761" i="5"/>
  <c r="AQ1761" i="5"/>
  <c r="AP1761" i="5"/>
  <c r="AA1761" i="5"/>
  <c r="AR1760" i="5"/>
  <c r="AQ1760" i="5"/>
  <c r="AP1760" i="5"/>
  <c r="AA1760" i="5"/>
  <c r="AR1759" i="5"/>
  <c r="AQ1759" i="5"/>
  <c r="AP1759" i="5"/>
  <c r="AA1759" i="5"/>
  <c r="AR1758" i="5"/>
  <c r="AQ1758" i="5"/>
  <c r="AP1758" i="5"/>
  <c r="AA1758" i="5"/>
  <c r="AR1757" i="5"/>
  <c r="AQ1757" i="5"/>
  <c r="AP1757" i="5"/>
  <c r="AA1757" i="5"/>
  <c r="AR1756" i="5"/>
  <c r="AQ1756" i="5"/>
  <c r="AP1756" i="5"/>
  <c r="AA1756" i="5"/>
  <c r="AR1755" i="5"/>
  <c r="AQ1755" i="5"/>
  <c r="AP1755" i="5"/>
  <c r="AA1755" i="5"/>
  <c r="AR1754" i="5"/>
  <c r="AQ1754" i="5"/>
  <c r="AP1754" i="5"/>
  <c r="AA1754" i="5"/>
  <c r="AR1753" i="5"/>
  <c r="AQ1753" i="5"/>
  <c r="AP1753" i="5"/>
  <c r="AA1753" i="5"/>
  <c r="AR1752" i="5"/>
  <c r="AQ1752" i="5"/>
  <c r="AP1752" i="5"/>
  <c r="AA1752" i="5"/>
  <c r="AR1751" i="5"/>
  <c r="AQ1751" i="5"/>
  <c r="AP1751" i="5"/>
  <c r="AA1751" i="5"/>
  <c r="AR1750" i="5"/>
  <c r="AQ1750" i="5"/>
  <c r="AP1750" i="5"/>
  <c r="AA1750" i="5"/>
  <c r="AR1749" i="5"/>
  <c r="AQ1749" i="5"/>
  <c r="AP1749" i="5"/>
  <c r="AA1749" i="5"/>
  <c r="AR1748" i="5"/>
  <c r="AQ1748" i="5"/>
  <c r="AP1748" i="5"/>
  <c r="AA1748" i="5"/>
  <c r="AR1747" i="5"/>
  <c r="AQ1747" i="5"/>
  <c r="AP1747" i="5"/>
  <c r="AA1747" i="5"/>
  <c r="AR1746" i="5"/>
  <c r="AQ1746" i="5"/>
  <c r="AP1746" i="5"/>
  <c r="AA1746" i="5"/>
  <c r="AR1745" i="5"/>
  <c r="AQ1745" i="5"/>
  <c r="AP1745" i="5"/>
  <c r="AA1745" i="5"/>
  <c r="AR1744" i="5"/>
  <c r="AQ1744" i="5"/>
  <c r="AP1744" i="5"/>
  <c r="AA1744" i="5"/>
  <c r="AR1743" i="5"/>
  <c r="AQ1743" i="5"/>
  <c r="AP1743" i="5"/>
  <c r="AA1743" i="5"/>
  <c r="AR1742" i="5"/>
  <c r="AQ1742" i="5"/>
  <c r="AP1742" i="5"/>
  <c r="AA1742" i="5"/>
  <c r="AR1741" i="5"/>
  <c r="AQ1741" i="5"/>
  <c r="AP1741" i="5"/>
  <c r="AA1741" i="5"/>
  <c r="AR1740" i="5"/>
  <c r="AQ1740" i="5"/>
  <c r="AP1740" i="5"/>
  <c r="AA1740" i="5"/>
  <c r="AR1739" i="5"/>
  <c r="AQ1739" i="5"/>
  <c r="AP1739" i="5"/>
  <c r="AA1739" i="5"/>
  <c r="AR1738" i="5"/>
  <c r="AQ1738" i="5"/>
  <c r="AP1738" i="5"/>
  <c r="AA1738" i="5"/>
  <c r="AR1737" i="5"/>
  <c r="AQ1737" i="5"/>
  <c r="AP1737" i="5"/>
  <c r="AA1737" i="5"/>
  <c r="AR1736" i="5"/>
  <c r="AQ1736" i="5"/>
  <c r="AP1736" i="5"/>
  <c r="AA1736" i="5"/>
  <c r="AR1735" i="5"/>
  <c r="AQ1735" i="5"/>
  <c r="AP1735" i="5"/>
  <c r="AA1735" i="5"/>
  <c r="AR1734" i="5"/>
  <c r="AQ1734" i="5"/>
  <c r="AP1734" i="5"/>
  <c r="AA1734" i="5"/>
  <c r="AR1733" i="5"/>
  <c r="AQ1733" i="5"/>
  <c r="AP1733" i="5"/>
  <c r="AA1733" i="5"/>
  <c r="AR1732" i="5"/>
  <c r="AQ1732" i="5"/>
  <c r="AP1732" i="5"/>
  <c r="AA1732" i="5"/>
  <c r="AR1731" i="5"/>
  <c r="AQ1731" i="5"/>
  <c r="AP1731" i="5"/>
  <c r="AA1731" i="5"/>
  <c r="AR1730" i="5"/>
  <c r="AQ1730" i="5"/>
  <c r="AP1730" i="5"/>
  <c r="AA1730" i="5"/>
  <c r="AR1729" i="5"/>
  <c r="AQ1729" i="5"/>
  <c r="AP1729" i="5"/>
  <c r="AA1729" i="5"/>
  <c r="AR1728" i="5"/>
  <c r="AQ1728" i="5"/>
  <c r="AP1728" i="5"/>
  <c r="AA1728" i="5"/>
  <c r="AR1727" i="5"/>
  <c r="AQ1727" i="5"/>
  <c r="AP1727" i="5"/>
  <c r="AA1727" i="5"/>
  <c r="AR1726" i="5"/>
  <c r="AQ1726" i="5"/>
  <c r="AP1726" i="5"/>
  <c r="AA1726" i="5"/>
  <c r="AR1725" i="5"/>
  <c r="AQ1725" i="5"/>
  <c r="AP1725" i="5"/>
  <c r="AA1725" i="5"/>
  <c r="AR1724" i="5"/>
  <c r="AQ1724" i="5"/>
  <c r="AP1724" i="5"/>
  <c r="AA1724" i="5"/>
  <c r="AR1723" i="5"/>
  <c r="AQ1723" i="5"/>
  <c r="AP1723" i="5"/>
  <c r="AA1723" i="5"/>
  <c r="AR1722" i="5"/>
  <c r="AQ1722" i="5"/>
  <c r="AP1722" i="5"/>
  <c r="AA1722" i="5"/>
  <c r="AR1721" i="5"/>
  <c r="AQ1721" i="5"/>
  <c r="AP1721" i="5"/>
  <c r="AA1721" i="5"/>
  <c r="AR1720" i="5"/>
  <c r="AQ1720" i="5"/>
  <c r="AP1720" i="5"/>
  <c r="AA1720" i="5"/>
  <c r="AR1719" i="5"/>
  <c r="AQ1719" i="5"/>
  <c r="AP1719" i="5"/>
  <c r="AA1719" i="5"/>
  <c r="AR1718" i="5"/>
  <c r="AQ1718" i="5"/>
  <c r="AP1718" i="5"/>
  <c r="AA1718" i="5"/>
  <c r="AR1717" i="5"/>
  <c r="AQ1717" i="5"/>
  <c r="AP1717" i="5"/>
  <c r="AA1717" i="5"/>
  <c r="AR1716" i="5"/>
  <c r="AQ1716" i="5"/>
  <c r="AP1716" i="5"/>
  <c r="AA1716" i="5"/>
  <c r="AR1715" i="5"/>
  <c r="AQ1715" i="5"/>
  <c r="AP1715" i="5"/>
  <c r="AA1715" i="5"/>
  <c r="AR1714" i="5"/>
  <c r="AQ1714" i="5"/>
  <c r="AP1714" i="5"/>
  <c r="AA1714" i="5"/>
  <c r="AR1713" i="5"/>
  <c r="AQ1713" i="5"/>
  <c r="AP1713" i="5"/>
  <c r="AA1713" i="5"/>
  <c r="AR1712" i="5"/>
  <c r="AQ1712" i="5"/>
  <c r="AP1712" i="5"/>
  <c r="AA1712" i="5"/>
  <c r="AR1711" i="5"/>
  <c r="AQ1711" i="5"/>
  <c r="AP1711" i="5"/>
  <c r="AA1711" i="5"/>
  <c r="AR1710" i="5"/>
  <c r="AQ1710" i="5"/>
  <c r="AP1710" i="5"/>
  <c r="AA1710" i="5"/>
  <c r="AR1709" i="5"/>
  <c r="AQ1709" i="5"/>
  <c r="AP1709" i="5"/>
  <c r="AA1709" i="5"/>
  <c r="AR1708" i="5"/>
  <c r="AQ1708" i="5"/>
  <c r="AP1708" i="5"/>
  <c r="AA1708" i="5"/>
  <c r="AR1707" i="5"/>
  <c r="AQ1707" i="5"/>
  <c r="AP1707" i="5"/>
  <c r="AA1707" i="5"/>
  <c r="AR1706" i="5"/>
  <c r="AQ1706" i="5"/>
  <c r="AP1706" i="5"/>
  <c r="AA1706" i="5"/>
  <c r="AR1705" i="5"/>
  <c r="AQ1705" i="5"/>
  <c r="AP1705" i="5"/>
  <c r="AA1705" i="5"/>
  <c r="AR1704" i="5"/>
  <c r="AQ1704" i="5"/>
  <c r="AP1704" i="5"/>
  <c r="AA1704" i="5"/>
  <c r="AR1703" i="5"/>
  <c r="AQ1703" i="5"/>
  <c r="AP1703" i="5"/>
  <c r="AA1703" i="5"/>
  <c r="AR1702" i="5"/>
  <c r="AQ1702" i="5"/>
  <c r="AP1702" i="5"/>
  <c r="AA1702" i="5"/>
  <c r="AR1701" i="5"/>
  <c r="AQ1701" i="5"/>
  <c r="AP1701" i="5"/>
  <c r="AA1701" i="5"/>
  <c r="AR1700" i="5"/>
  <c r="AQ1700" i="5"/>
  <c r="AP1700" i="5"/>
  <c r="AA1700" i="5"/>
  <c r="AR1699" i="5"/>
  <c r="AQ1699" i="5"/>
  <c r="AP1699" i="5"/>
  <c r="AA1699" i="5"/>
  <c r="AR1698" i="5"/>
  <c r="AQ1698" i="5"/>
  <c r="AP1698" i="5"/>
  <c r="AA1698" i="5"/>
  <c r="AR1697" i="5"/>
  <c r="AQ1697" i="5"/>
  <c r="AP1697" i="5"/>
  <c r="AA1697" i="5"/>
  <c r="AR1696" i="5"/>
  <c r="AQ1696" i="5"/>
  <c r="AP1696" i="5"/>
  <c r="AA1696" i="5"/>
  <c r="AR1695" i="5"/>
  <c r="AQ1695" i="5"/>
  <c r="AP1695" i="5"/>
  <c r="AA1695" i="5"/>
  <c r="AR1694" i="5"/>
  <c r="AQ1694" i="5"/>
  <c r="AP1694" i="5"/>
  <c r="AA1694" i="5"/>
  <c r="AR1693" i="5"/>
  <c r="AQ1693" i="5"/>
  <c r="AP1693" i="5"/>
  <c r="AA1693" i="5"/>
  <c r="AR1692" i="5"/>
  <c r="AQ1692" i="5"/>
  <c r="AP1692" i="5"/>
  <c r="AA1692" i="5"/>
  <c r="AR1691" i="5"/>
  <c r="AQ1691" i="5"/>
  <c r="AP1691" i="5"/>
  <c r="AA1691" i="5"/>
  <c r="AR1690" i="5"/>
  <c r="AQ1690" i="5"/>
  <c r="AP1690" i="5"/>
  <c r="AA1690" i="5"/>
  <c r="AR1689" i="5"/>
  <c r="AQ1689" i="5"/>
  <c r="AP1689" i="5"/>
  <c r="AA1689" i="5"/>
  <c r="AR1688" i="5"/>
  <c r="AQ1688" i="5"/>
  <c r="AP1688" i="5"/>
  <c r="AA1688" i="5"/>
  <c r="AR1687" i="5"/>
  <c r="AQ1687" i="5"/>
  <c r="AP1687" i="5"/>
  <c r="AA1687" i="5"/>
  <c r="AR1686" i="5"/>
  <c r="AQ1686" i="5"/>
  <c r="AP1686" i="5"/>
  <c r="AA1686" i="5"/>
  <c r="AR1685" i="5"/>
  <c r="AQ1685" i="5"/>
  <c r="AP1685" i="5"/>
  <c r="AA1685" i="5"/>
  <c r="AR1684" i="5"/>
  <c r="AQ1684" i="5"/>
  <c r="AP1684" i="5"/>
  <c r="AA1684" i="5"/>
  <c r="AR1683" i="5"/>
  <c r="AQ1683" i="5"/>
  <c r="AP1683" i="5"/>
  <c r="AA1683" i="5"/>
  <c r="AR1682" i="5"/>
  <c r="AQ1682" i="5"/>
  <c r="AP1682" i="5"/>
  <c r="AA1682" i="5"/>
  <c r="AR1681" i="5"/>
  <c r="AQ1681" i="5"/>
  <c r="AP1681" i="5"/>
  <c r="AA1681" i="5"/>
  <c r="AR1680" i="5"/>
  <c r="AQ1680" i="5"/>
  <c r="AP1680" i="5"/>
  <c r="AA1680" i="5"/>
  <c r="AR1679" i="5"/>
  <c r="AQ1679" i="5"/>
  <c r="AP1679" i="5"/>
  <c r="AA1679" i="5"/>
  <c r="AR1678" i="5"/>
  <c r="AQ1678" i="5"/>
  <c r="AP1678" i="5"/>
  <c r="AA1678" i="5"/>
  <c r="AR1677" i="5"/>
  <c r="AQ1677" i="5"/>
  <c r="AP1677" i="5"/>
  <c r="AA1677" i="5"/>
  <c r="AR1676" i="5"/>
  <c r="AQ1676" i="5"/>
  <c r="AP1676" i="5"/>
  <c r="AA1676" i="5"/>
  <c r="AR1675" i="5"/>
  <c r="AQ1675" i="5"/>
  <c r="AP1675" i="5"/>
  <c r="AA1675" i="5"/>
  <c r="AR1674" i="5"/>
  <c r="AQ1674" i="5"/>
  <c r="AP1674" i="5"/>
  <c r="AA1674" i="5"/>
  <c r="AR1673" i="5"/>
  <c r="AQ1673" i="5"/>
  <c r="AP1673" i="5"/>
  <c r="AA1673" i="5"/>
  <c r="AR1672" i="5"/>
  <c r="AQ1672" i="5"/>
  <c r="AP1672" i="5"/>
  <c r="AA1672" i="5"/>
  <c r="AR1671" i="5"/>
  <c r="AQ1671" i="5"/>
  <c r="AP1671" i="5"/>
  <c r="AA1671" i="5"/>
  <c r="AR1670" i="5"/>
  <c r="AQ1670" i="5"/>
  <c r="AP1670" i="5"/>
  <c r="AA1670" i="5"/>
  <c r="AR1669" i="5"/>
  <c r="AQ1669" i="5"/>
  <c r="AP1669" i="5"/>
  <c r="AA1669" i="5"/>
  <c r="AR1668" i="5"/>
  <c r="AQ1668" i="5"/>
  <c r="AP1668" i="5"/>
  <c r="AA1668" i="5"/>
  <c r="AR1667" i="5"/>
  <c r="AQ1667" i="5"/>
  <c r="AP1667" i="5"/>
  <c r="AA1667" i="5"/>
  <c r="AR1666" i="5"/>
  <c r="AQ1666" i="5"/>
  <c r="AP1666" i="5"/>
  <c r="AA1666" i="5"/>
  <c r="AR1665" i="5"/>
  <c r="AQ1665" i="5"/>
  <c r="AP1665" i="5"/>
  <c r="AA1665" i="5"/>
  <c r="AR1664" i="5"/>
  <c r="AQ1664" i="5"/>
  <c r="AP1664" i="5"/>
  <c r="AA1664" i="5"/>
  <c r="AR1663" i="5"/>
  <c r="AQ1663" i="5"/>
  <c r="AP1663" i="5"/>
  <c r="AA1663" i="5"/>
  <c r="AR1662" i="5"/>
  <c r="AQ1662" i="5"/>
  <c r="AP1662" i="5"/>
  <c r="AA1662" i="5"/>
  <c r="AR1661" i="5"/>
  <c r="AQ1661" i="5"/>
  <c r="AP1661" i="5"/>
  <c r="AA1661" i="5"/>
  <c r="AR1660" i="5"/>
  <c r="AQ1660" i="5"/>
  <c r="AP1660" i="5"/>
  <c r="AA1660" i="5"/>
  <c r="AR1659" i="5"/>
  <c r="AQ1659" i="5"/>
  <c r="AP1659" i="5"/>
  <c r="AA1659" i="5"/>
  <c r="AR1658" i="5"/>
  <c r="AQ1658" i="5"/>
  <c r="AP1658" i="5"/>
  <c r="AA1658" i="5"/>
  <c r="AR1657" i="5"/>
  <c r="AQ1657" i="5"/>
  <c r="AP1657" i="5"/>
  <c r="AA1657" i="5"/>
  <c r="AR1656" i="5"/>
  <c r="AQ1656" i="5"/>
  <c r="AP1656" i="5"/>
  <c r="AA1656" i="5"/>
  <c r="AR1655" i="5"/>
  <c r="AQ1655" i="5"/>
  <c r="AP1655" i="5"/>
  <c r="AA1655" i="5"/>
  <c r="AR1654" i="5"/>
  <c r="AQ1654" i="5"/>
  <c r="AP1654" i="5"/>
  <c r="AA1654" i="5"/>
  <c r="AR1653" i="5"/>
  <c r="AQ1653" i="5"/>
  <c r="AP1653" i="5"/>
  <c r="AA1653" i="5"/>
  <c r="AR1652" i="5"/>
  <c r="AQ1652" i="5"/>
  <c r="AP1652" i="5"/>
  <c r="AA1652" i="5"/>
  <c r="AR1651" i="5"/>
  <c r="AQ1651" i="5"/>
  <c r="AP1651" i="5"/>
  <c r="AA1651" i="5"/>
  <c r="AR1650" i="5"/>
  <c r="AQ1650" i="5"/>
  <c r="AP1650" i="5"/>
  <c r="AA1650" i="5"/>
  <c r="AR1649" i="5"/>
  <c r="AQ1649" i="5"/>
  <c r="AP1649" i="5"/>
  <c r="AA1649" i="5"/>
  <c r="AR1648" i="5"/>
  <c r="AQ1648" i="5"/>
  <c r="AP1648" i="5"/>
  <c r="AA1648" i="5"/>
  <c r="AR1647" i="5"/>
  <c r="AQ1647" i="5"/>
  <c r="AP1647" i="5"/>
  <c r="AA1647" i="5"/>
  <c r="AR1646" i="5"/>
  <c r="AQ1646" i="5"/>
  <c r="AP1646" i="5"/>
  <c r="AA1646" i="5"/>
  <c r="AR1645" i="5"/>
  <c r="AQ1645" i="5"/>
  <c r="AP1645" i="5"/>
  <c r="AA1645" i="5"/>
  <c r="AR1644" i="5"/>
  <c r="AQ1644" i="5"/>
  <c r="AP1644" i="5"/>
  <c r="AA1644" i="5"/>
  <c r="AR1643" i="5"/>
  <c r="AQ1643" i="5"/>
  <c r="AP1643" i="5"/>
  <c r="AA1643" i="5"/>
  <c r="AR1642" i="5"/>
  <c r="AQ1642" i="5"/>
  <c r="AP1642" i="5"/>
  <c r="AA1642" i="5"/>
  <c r="AR1641" i="5"/>
  <c r="AQ1641" i="5"/>
  <c r="AP1641" i="5"/>
  <c r="AA1641" i="5"/>
  <c r="AR1640" i="5"/>
  <c r="AQ1640" i="5"/>
  <c r="AP1640" i="5"/>
  <c r="AA1640" i="5"/>
  <c r="AR1639" i="5"/>
  <c r="AQ1639" i="5"/>
  <c r="AP1639" i="5"/>
  <c r="AA1639" i="5"/>
  <c r="AR1638" i="5"/>
  <c r="AQ1638" i="5"/>
  <c r="AP1638" i="5"/>
  <c r="AA1638" i="5"/>
  <c r="AR1637" i="5"/>
  <c r="AQ1637" i="5"/>
  <c r="AP1637" i="5"/>
  <c r="AA1637" i="5"/>
  <c r="AR1636" i="5"/>
  <c r="AQ1636" i="5"/>
  <c r="AP1636" i="5"/>
  <c r="AA1636" i="5"/>
  <c r="AR1635" i="5"/>
  <c r="AQ1635" i="5"/>
  <c r="AP1635" i="5"/>
  <c r="AA1635" i="5"/>
  <c r="AR1634" i="5"/>
  <c r="AQ1634" i="5"/>
  <c r="AP1634" i="5"/>
  <c r="AA1634" i="5"/>
  <c r="AR1633" i="5"/>
  <c r="AQ1633" i="5"/>
  <c r="AP1633" i="5"/>
  <c r="AA1633" i="5"/>
  <c r="AR1632" i="5"/>
  <c r="AQ1632" i="5"/>
  <c r="AP1632" i="5"/>
  <c r="AA1632" i="5"/>
  <c r="AR1631" i="5"/>
  <c r="AQ1631" i="5"/>
  <c r="AP1631" i="5"/>
  <c r="AA1631" i="5"/>
  <c r="AR1630" i="5"/>
  <c r="AQ1630" i="5"/>
  <c r="AP1630" i="5"/>
  <c r="AA1630" i="5"/>
  <c r="AR1629" i="5"/>
  <c r="AQ1629" i="5"/>
  <c r="AP1629" i="5"/>
  <c r="AA1629" i="5"/>
  <c r="AR1628" i="5"/>
  <c r="AQ1628" i="5"/>
  <c r="AP1628" i="5"/>
  <c r="AA1628" i="5"/>
  <c r="AR1627" i="5"/>
  <c r="AQ1627" i="5"/>
  <c r="AP1627" i="5"/>
  <c r="AA1627" i="5"/>
  <c r="AR1626" i="5"/>
  <c r="AQ1626" i="5"/>
  <c r="AP1626" i="5"/>
  <c r="AA1626" i="5"/>
  <c r="AR1625" i="5"/>
  <c r="AQ1625" i="5"/>
  <c r="AP1625" i="5"/>
  <c r="AA1625" i="5"/>
  <c r="AR1624" i="5"/>
  <c r="AQ1624" i="5"/>
  <c r="AP1624" i="5"/>
  <c r="AA1624" i="5"/>
  <c r="AR1623" i="5"/>
  <c r="AQ1623" i="5"/>
  <c r="AP1623" i="5"/>
  <c r="AA1623" i="5"/>
  <c r="AR1622" i="5"/>
  <c r="AQ1622" i="5"/>
  <c r="AP1622" i="5"/>
  <c r="AA1622" i="5"/>
  <c r="AR1621" i="5"/>
  <c r="AQ1621" i="5"/>
  <c r="AP1621" i="5"/>
  <c r="AA1621" i="5"/>
  <c r="AR1620" i="5"/>
  <c r="AQ1620" i="5"/>
  <c r="AP1620" i="5"/>
  <c r="AA1620" i="5"/>
  <c r="AR1619" i="5"/>
  <c r="AQ1619" i="5"/>
  <c r="AP1619" i="5"/>
  <c r="AA1619" i="5"/>
  <c r="AR1618" i="5"/>
  <c r="AQ1618" i="5"/>
  <c r="AP1618" i="5"/>
  <c r="AA1618" i="5"/>
  <c r="AR1617" i="5"/>
  <c r="AQ1617" i="5"/>
  <c r="AP1617" i="5"/>
  <c r="AA1617" i="5"/>
  <c r="AR1616" i="5"/>
  <c r="AQ1616" i="5"/>
  <c r="AP1616" i="5"/>
  <c r="AA1616" i="5"/>
  <c r="AR1615" i="5"/>
  <c r="AQ1615" i="5"/>
  <c r="AP1615" i="5"/>
  <c r="AA1615" i="5"/>
  <c r="AR1614" i="5"/>
  <c r="AQ1614" i="5"/>
  <c r="AP1614" i="5"/>
  <c r="AA1614" i="5"/>
  <c r="AR1613" i="5"/>
  <c r="AQ1613" i="5"/>
  <c r="AP1613" i="5"/>
  <c r="AA1613" i="5"/>
  <c r="AR1612" i="5"/>
  <c r="AQ1612" i="5"/>
  <c r="AP1612" i="5"/>
  <c r="AA1612" i="5"/>
  <c r="AR1611" i="5"/>
  <c r="AQ1611" i="5"/>
  <c r="AP1611" i="5"/>
  <c r="AA1611" i="5"/>
  <c r="AR1610" i="5"/>
  <c r="AQ1610" i="5"/>
  <c r="AP1610" i="5"/>
  <c r="AA1610" i="5"/>
  <c r="AR1609" i="5"/>
  <c r="AQ1609" i="5"/>
  <c r="AP1609" i="5"/>
  <c r="AA1609" i="5"/>
  <c r="AR1608" i="5"/>
  <c r="AQ1608" i="5"/>
  <c r="AP1608" i="5"/>
  <c r="AA1608" i="5"/>
  <c r="AR1607" i="5"/>
  <c r="AQ1607" i="5"/>
  <c r="AP1607" i="5"/>
  <c r="AA1607" i="5"/>
  <c r="AR1606" i="5"/>
  <c r="AQ1606" i="5"/>
  <c r="AP1606" i="5"/>
  <c r="AA1606" i="5"/>
  <c r="AR1605" i="5"/>
  <c r="AQ1605" i="5"/>
  <c r="AP1605" i="5"/>
  <c r="AA1605" i="5"/>
  <c r="AR1604" i="5"/>
  <c r="AQ1604" i="5"/>
  <c r="AP1604" i="5"/>
  <c r="AA1604" i="5"/>
  <c r="AR1603" i="5"/>
  <c r="AQ1603" i="5"/>
  <c r="AP1603" i="5"/>
  <c r="AA1603" i="5"/>
  <c r="AR1602" i="5"/>
  <c r="AQ1602" i="5"/>
  <c r="AP1602" i="5"/>
  <c r="AA1602" i="5"/>
  <c r="AR1601" i="5"/>
  <c r="AQ1601" i="5"/>
  <c r="AP1601" i="5"/>
  <c r="AA1601" i="5"/>
  <c r="AR1600" i="5"/>
  <c r="AQ1600" i="5"/>
  <c r="AP1600" i="5"/>
  <c r="AA1600" i="5"/>
  <c r="AR1599" i="5"/>
  <c r="AQ1599" i="5"/>
  <c r="AP1599" i="5"/>
  <c r="AA1599" i="5"/>
  <c r="AR1598" i="5"/>
  <c r="AQ1598" i="5"/>
  <c r="AP1598" i="5"/>
  <c r="AA1598" i="5"/>
  <c r="AR1597" i="5"/>
  <c r="AQ1597" i="5"/>
  <c r="AP1597" i="5"/>
  <c r="AA1597" i="5"/>
  <c r="AR1596" i="5"/>
  <c r="AQ1596" i="5"/>
  <c r="AP1596" i="5"/>
  <c r="AA1596" i="5"/>
  <c r="AR1595" i="5"/>
  <c r="AQ1595" i="5"/>
  <c r="AP1595" i="5"/>
  <c r="AA1595" i="5"/>
  <c r="AR1594" i="5"/>
  <c r="AQ1594" i="5"/>
  <c r="AP1594" i="5"/>
  <c r="AA1594" i="5"/>
  <c r="AR1593" i="5"/>
  <c r="AQ1593" i="5"/>
  <c r="AP1593" i="5"/>
  <c r="AA1593" i="5"/>
  <c r="AR1592" i="5"/>
  <c r="AQ1592" i="5"/>
  <c r="AP1592" i="5"/>
  <c r="AA1592" i="5"/>
  <c r="AR1591" i="5"/>
  <c r="AQ1591" i="5"/>
  <c r="AP1591" i="5"/>
  <c r="AA1591" i="5"/>
  <c r="AR1590" i="5"/>
  <c r="AQ1590" i="5"/>
  <c r="AP1590" i="5"/>
  <c r="AA1590" i="5"/>
  <c r="AR1589" i="5"/>
  <c r="AQ1589" i="5"/>
  <c r="AP1589" i="5"/>
  <c r="AA1589" i="5"/>
  <c r="AR1588" i="5"/>
  <c r="AQ1588" i="5"/>
  <c r="AP1588" i="5"/>
  <c r="AA1588" i="5"/>
  <c r="AR1587" i="5"/>
  <c r="AQ1587" i="5"/>
  <c r="AP1587" i="5"/>
  <c r="AA1587" i="5"/>
  <c r="AR1586" i="5"/>
  <c r="AQ1586" i="5"/>
  <c r="AP1586" i="5"/>
  <c r="AA1586" i="5"/>
  <c r="AR1585" i="5"/>
  <c r="AQ1585" i="5"/>
  <c r="AP1585" i="5"/>
  <c r="AA1585" i="5"/>
  <c r="AR1584" i="5"/>
  <c r="AQ1584" i="5"/>
  <c r="AP1584" i="5"/>
  <c r="AA1584" i="5"/>
  <c r="AR1583" i="5"/>
  <c r="AQ1583" i="5"/>
  <c r="AP1583" i="5"/>
  <c r="AA1583" i="5"/>
  <c r="AR1582" i="5"/>
  <c r="AQ1582" i="5"/>
  <c r="AP1582" i="5"/>
  <c r="AA1582" i="5"/>
  <c r="AR1581" i="5"/>
  <c r="AQ1581" i="5"/>
  <c r="AP1581" i="5"/>
  <c r="AA1581" i="5"/>
  <c r="AR1580" i="5"/>
  <c r="AQ1580" i="5"/>
  <c r="AP1580" i="5"/>
  <c r="AA1580" i="5"/>
  <c r="AR1579" i="5"/>
  <c r="AQ1579" i="5"/>
  <c r="AP1579" i="5"/>
  <c r="AA1579" i="5"/>
  <c r="AR1578" i="5"/>
  <c r="AQ1578" i="5"/>
  <c r="AP1578" i="5"/>
  <c r="AA1578" i="5"/>
  <c r="AR1577" i="5"/>
  <c r="AQ1577" i="5"/>
  <c r="AP1577" i="5"/>
  <c r="AA1577" i="5"/>
  <c r="AR1576" i="5"/>
  <c r="AQ1576" i="5"/>
  <c r="AP1576" i="5"/>
  <c r="AA1576" i="5"/>
  <c r="AR1575" i="5"/>
  <c r="AQ1575" i="5"/>
  <c r="AP1575" i="5"/>
  <c r="AA1575" i="5"/>
  <c r="AR1574" i="5"/>
  <c r="AQ1574" i="5"/>
  <c r="AP1574" i="5"/>
  <c r="AA1574" i="5"/>
  <c r="AR1573" i="5"/>
  <c r="AQ1573" i="5"/>
  <c r="AP1573" i="5"/>
  <c r="AA1573" i="5"/>
  <c r="AR1572" i="5"/>
  <c r="AQ1572" i="5"/>
  <c r="AP1572" i="5"/>
  <c r="AA1572" i="5"/>
  <c r="AR1571" i="5"/>
  <c r="AQ1571" i="5"/>
  <c r="AP1571" i="5"/>
  <c r="AA1571" i="5"/>
  <c r="AR1570" i="5"/>
  <c r="AQ1570" i="5"/>
  <c r="AP1570" i="5"/>
  <c r="AA1570" i="5"/>
  <c r="AR1569" i="5"/>
  <c r="AQ1569" i="5"/>
  <c r="AP1569" i="5"/>
  <c r="AA1569" i="5"/>
  <c r="AR1568" i="5"/>
  <c r="AQ1568" i="5"/>
  <c r="AP1568" i="5"/>
  <c r="AA1568" i="5"/>
  <c r="AR1567" i="5"/>
  <c r="AQ1567" i="5"/>
  <c r="AP1567" i="5"/>
  <c r="AA1567" i="5"/>
  <c r="AR1566" i="5"/>
  <c r="AQ1566" i="5"/>
  <c r="AP1566" i="5"/>
  <c r="AA1566" i="5"/>
  <c r="AR1565" i="5"/>
  <c r="AQ1565" i="5"/>
  <c r="AP1565" i="5"/>
  <c r="AA1565" i="5"/>
  <c r="AR1564" i="5"/>
  <c r="AQ1564" i="5"/>
  <c r="AP1564" i="5"/>
  <c r="AA1564" i="5"/>
  <c r="AR1563" i="5"/>
  <c r="AQ1563" i="5"/>
  <c r="AP1563" i="5"/>
  <c r="AA1563" i="5"/>
  <c r="AR1562" i="5"/>
  <c r="AQ1562" i="5"/>
  <c r="AP1562" i="5"/>
  <c r="AA1562" i="5"/>
  <c r="AR1561" i="5"/>
  <c r="AQ1561" i="5"/>
  <c r="AP1561" i="5"/>
  <c r="AA1561" i="5"/>
  <c r="AR1560" i="5"/>
  <c r="AQ1560" i="5"/>
  <c r="AP1560" i="5"/>
  <c r="AA1560" i="5"/>
  <c r="AR1559" i="5"/>
  <c r="AQ1559" i="5"/>
  <c r="AP1559" i="5"/>
  <c r="AA1559" i="5"/>
  <c r="AR1558" i="5"/>
  <c r="AQ1558" i="5"/>
  <c r="AP1558" i="5"/>
  <c r="AA1558" i="5"/>
  <c r="AR1557" i="5"/>
  <c r="AQ1557" i="5"/>
  <c r="AP1557" i="5"/>
  <c r="AA1557" i="5"/>
  <c r="AR1556" i="5"/>
  <c r="AQ1556" i="5"/>
  <c r="AP1556" i="5"/>
  <c r="AA1556" i="5"/>
  <c r="AR1555" i="5"/>
  <c r="AQ1555" i="5"/>
  <c r="AP1555" i="5"/>
  <c r="AA1555" i="5"/>
  <c r="AR1554" i="5"/>
  <c r="AQ1554" i="5"/>
  <c r="AP1554" i="5"/>
  <c r="AA1554" i="5"/>
  <c r="AR1553" i="5"/>
  <c r="AQ1553" i="5"/>
  <c r="AP1553" i="5"/>
  <c r="AA1553" i="5"/>
  <c r="AR1552" i="5"/>
  <c r="AQ1552" i="5"/>
  <c r="AP1552" i="5"/>
  <c r="AA1552" i="5"/>
  <c r="AR1551" i="5"/>
  <c r="AQ1551" i="5"/>
  <c r="AP1551" i="5"/>
  <c r="AA1551" i="5"/>
  <c r="AR1550" i="5"/>
  <c r="AQ1550" i="5"/>
  <c r="AP1550" i="5"/>
  <c r="AA1550" i="5"/>
  <c r="AR1549" i="5"/>
  <c r="AQ1549" i="5"/>
  <c r="AP1549" i="5"/>
  <c r="AA1549" i="5"/>
  <c r="AR1548" i="5"/>
  <c r="AQ1548" i="5"/>
  <c r="AP1548" i="5"/>
  <c r="AA1548" i="5"/>
  <c r="AR1547" i="5"/>
  <c r="AQ1547" i="5"/>
  <c r="AP1547" i="5"/>
  <c r="AA1547" i="5"/>
  <c r="AR1546" i="5"/>
  <c r="AQ1546" i="5"/>
  <c r="AP1546" i="5"/>
  <c r="AA1546" i="5"/>
  <c r="AR1545" i="5"/>
  <c r="AQ1545" i="5"/>
  <c r="AP1545" i="5"/>
  <c r="AA1545" i="5"/>
  <c r="AR1544" i="5"/>
  <c r="AQ1544" i="5"/>
  <c r="AP1544" i="5"/>
  <c r="AA1544" i="5"/>
  <c r="AR1543" i="5"/>
  <c r="AQ1543" i="5"/>
  <c r="AP1543" i="5"/>
  <c r="AA1543" i="5"/>
  <c r="AR1542" i="5"/>
  <c r="AQ1542" i="5"/>
  <c r="AP1542" i="5"/>
  <c r="AA1542" i="5"/>
  <c r="AR1541" i="5"/>
  <c r="AQ1541" i="5"/>
  <c r="AP1541" i="5"/>
  <c r="AA1541" i="5"/>
  <c r="AR1540" i="5"/>
  <c r="AQ1540" i="5"/>
  <c r="AP1540" i="5"/>
  <c r="AA1540" i="5"/>
  <c r="AR1539" i="5"/>
  <c r="AQ1539" i="5"/>
  <c r="AP1539" i="5"/>
  <c r="AA1539" i="5"/>
  <c r="AR1538" i="5"/>
  <c r="AQ1538" i="5"/>
  <c r="AP1538" i="5"/>
  <c r="AA1538" i="5"/>
  <c r="AR1537" i="5"/>
  <c r="AQ1537" i="5"/>
  <c r="AP1537" i="5"/>
  <c r="AA1537" i="5"/>
  <c r="AR1536" i="5"/>
  <c r="AQ1536" i="5"/>
  <c r="AP1536" i="5"/>
  <c r="AA1536" i="5"/>
  <c r="AR1535" i="5"/>
  <c r="AQ1535" i="5"/>
  <c r="AP1535" i="5"/>
  <c r="AA1535" i="5"/>
  <c r="AR1534" i="5"/>
  <c r="AQ1534" i="5"/>
  <c r="AP1534" i="5"/>
  <c r="AA1534" i="5"/>
  <c r="AR1533" i="5"/>
  <c r="AQ1533" i="5"/>
  <c r="AP1533" i="5"/>
  <c r="AA1533" i="5"/>
  <c r="AR1532" i="5"/>
  <c r="AQ1532" i="5"/>
  <c r="AP1532" i="5"/>
  <c r="AA1532" i="5"/>
  <c r="AR1531" i="5"/>
  <c r="AQ1531" i="5"/>
  <c r="AP1531" i="5"/>
  <c r="AA1531" i="5"/>
  <c r="AR1530" i="5"/>
  <c r="AQ1530" i="5"/>
  <c r="AP1530" i="5"/>
  <c r="AA1530" i="5"/>
  <c r="AR1529" i="5"/>
  <c r="AQ1529" i="5"/>
  <c r="AP1529" i="5"/>
  <c r="AA1529" i="5"/>
  <c r="AR1528" i="5"/>
  <c r="AQ1528" i="5"/>
  <c r="AP1528" i="5"/>
  <c r="AA1528" i="5"/>
  <c r="AR1527" i="5"/>
  <c r="AQ1527" i="5"/>
  <c r="AP1527" i="5"/>
  <c r="AA1527" i="5"/>
  <c r="AR1526" i="5"/>
  <c r="AQ1526" i="5"/>
  <c r="AP1526" i="5"/>
  <c r="AA1526" i="5"/>
  <c r="AR1525" i="5"/>
  <c r="AQ1525" i="5"/>
  <c r="AP1525" i="5"/>
  <c r="AA1525" i="5"/>
  <c r="AR1524" i="5"/>
  <c r="AQ1524" i="5"/>
  <c r="AP1524" i="5"/>
  <c r="AA1524" i="5"/>
  <c r="AR1523" i="5"/>
  <c r="AQ1523" i="5"/>
  <c r="AP1523" i="5"/>
  <c r="AA1523" i="5"/>
  <c r="AR1522" i="5"/>
  <c r="AQ1522" i="5"/>
  <c r="AP1522" i="5"/>
  <c r="AA1522" i="5"/>
  <c r="AR1521" i="5"/>
  <c r="AQ1521" i="5"/>
  <c r="AP1521" i="5"/>
  <c r="AA1521" i="5"/>
  <c r="AR1520" i="5"/>
  <c r="AQ1520" i="5"/>
  <c r="AP1520" i="5"/>
  <c r="AA1520" i="5"/>
  <c r="AR1519" i="5"/>
  <c r="AQ1519" i="5"/>
  <c r="AP1519" i="5"/>
  <c r="AA1519" i="5"/>
  <c r="AR1518" i="5"/>
  <c r="AQ1518" i="5"/>
  <c r="AP1518" i="5"/>
  <c r="AA1518" i="5"/>
  <c r="AR1517" i="5"/>
  <c r="AQ1517" i="5"/>
  <c r="AP1517" i="5"/>
  <c r="AA1517" i="5"/>
  <c r="AR1516" i="5"/>
  <c r="AQ1516" i="5"/>
  <c r="AP1516" i="5"/>
  <c r="AA1516" i="5"/>
  <c r="AR1515" i="5"/>
  <c r="AQ1515" i="5"/>
  <c r="AP1515" i="5"/>
  <c r="AA1515" i="5"/>
  <c r="AR1514" i="5"/>
  <c r="AQ1514" i="5"/>
  <c r="AP1514" i="5"/>
  <c r="AA1514" i="5"/>
  <c r="AR1513" i="5"/>
  <c r="AQ1513" i="5"/>
  <c r="AP1513" i="5"/>
  <c r="AA1513" i="5"/>
  <c r="AR1512" i="5"/>
  <c r="AQ1512" i="5"/>
  <c r="AP1512" i="5"/>
  <c r="AA1512" i="5"/>
  <c r="AR1511" i="5"/>
  <c r="AQ1511" i="5"/>
  <c r="AP1511" i="5"/>
  <c r="AA1511" i="5"/>
  <c r="AR1510" i="5"/>
  <c r="AQ1510" i="5"/>
  <c r="AP1510" i="5"/>
  <c r="AA1510" i="5"/>
  <c r="AR1509" i="5"/>
  <c r="AQ1509" i="5"/>
  <c r="AP1509" i="5"/>
  <c r="AA1509" i="5"/>
  <c r="AR1508" i="5"/>
  <c r="AQ1508" i="5"/>
  <c r="AP1508" i="5"/>
  <c r="AA1508" i="5"/>
  <c r="AR1507" i="5"/>
  <c r="AQ1507" i="5"/>
  <c r="AP1507" i="5"/>
  <c r="AA1507" i="5"/>
  <c r="AR1506" i="5"/>
  <c r="AQ1506" i="5"/>
  <c r="AP1506" i="5"/>
  <c r="AA1506" i="5"/>
  <c r="AR1505" i="5"/>
  <c r="AQ1505" i="5"/>
  <c r="AP1505" i="5"/>
  <c r="AA1505" i="5"/>
  <c r="AR1504" i="5"/>
  <c r="AQ1504" i="5"/>
  <c r="AP1504" i="5"/>
  <c r="AA1504" i="5"/>
  <c r="AR1503" i="5"/>
  <c r="AQ1503" i="5"/>
  <c r="AP1503" i="5"/>
  <c r="AA1503" i="5"/>
  <c r="AR1502" i="5"/>
  <c r="AQ1502" i="5"/>
  <c r="AP1502" i="5"/>
  <c r="AA1502" i="5"/>
  <c r="AR1501" i="5"/>
  <c r="AQ1501" i="5"/>
  <c r="AP1501" i="5"/>
  <c r="AA1501" i="5"/>
  <c r="AR1500" i="5"/>
  <c r="AQ1500" i="5"/>
  <c r="AP1500" i="5"/>
  <c r="AA1500" i="5"/>
  <c r="AR1499" i="5"/>
  <c r="AQ1499" i="5"/>
  <c r="AP1499" i="5"/>
  <c r="AA1499" i="5"/>
  <c r="AR1498" i="5"/>
  <c r="AQ1498" i="5"/>
  <c r="AP1498" i="5"/>
  <c r="AA1498" i="5"/>
  <c r="AR1497" i="5"/>
  <c r="AQ1497" i="5"/>
  <c r="AP1497" i="5"/>
  <c r="AA1497" i="5"/>
  <c r="AR1496" i="5"/>
  <c r="AQ1496" i="5"/>
  <c r="AP1496" i="5"/>
  <c r="AA1496" i="5"/>
  <c r="AR1495" i="5"/>
  <c r="AQ1495" i="5"/>
  <c r="AP1495" i="5"/>
  <c r="AA1495" i="5"/>
  <c r="AR1494" i="5"/>
  <c r="AQ1494" i="5"/>
  <c r="AP1494" i="5"/>
  <c r="AA1494" i="5"/>
  <c r="AR1493" i="5"/>
  <c r="AQ1493" i="5"/>
  <c r="AP1493" i="5"/>
  <c r="AA1493" i="5"/>
  <c r="AR1492" i="5"/>
  <c r="AQ1492" i="5"/>
  <c r="AP1492" i="5"/>
  <c r="AA1492" i="5"/>
  <c r="AR1491" i="5"/>
  <c r="AQ1491" i="5"/>
  <c r="AP1491" i="5"/>
  <c r="AA1491" i="5"/>
  <c r="AR1490" i="5"/>
  <c r="AQ1490" i="5"/>
  <c r="AP1490" i="5"/>
  <c r="AA1490" i="5"/>
  <c r="AR1489" i="5"/>
  <c r="AQ1489" i="5"/>
  <c r="AP1489" i="5"/>
  <c r="AA1489" i="5"/>
  <c r="AR1488" i="5"/>
  <c r="AQ1488" i="5"/>
  <c r="AP1488" i="5"/>
  <c r="AA1488" i="5"/>
  <c r="AR1487" i="5"/>
  <c r="AQ1487" i="5"/>
  <c r="AP1487" i="5"/>
  <c r="AA1487" i="5"/>
  <c r="AR1486" i="5"/>
  <c r="AQ1486" i="5"/>
  <c r="AP1486" i="5"/>
  <c r="AA1486" i="5"/>
  <c r="AR1485" i="5"/>
  <c r="AQ1485" i="5"/>
  <c r="AP1485" i="5"/>
  <c r="AA1485" i="5"/>
  <c r="AR1484" i="5"/>
  <c r="AQ1484" i="5"/>
  <c r="AP1484" i="5"/>
  <c r="AA1484" i="5"/>
  <c r="AR1483" i="5"/>
  <c r="AQ1483" i="5"/>
  <c r="AP1483" i="5"/>
  <c r="AA1483" i="5"/>
  <c r="AR1482" i="5"/>
  <c r="AQ1482" i="5"/>
  <c r="AP1482" i="5"/>
  <c r="AA1482" i="5"/>
  <c r="AR1481" i="5"/>
  <c r="AQ1481" i="5"/>
  <c r="AP1481" i="5"/>
  <c r="AA1481" i="5"/>
  <c r="AR1480" i="5"/>
  <c r="AQ1480" i="5"/>
  <c r="AP1480" i="5"/>
  <c r="AA1480" i="5"/>
  <c r="AR1479" i="5"/>
  <c r="AQ1479" i="5"/>
  <c r="AP1479" i="5"/>
  <c r="AA1479" i="5"/>
  <c r="AR1478" i="5"/>
  <c r="AQ1478" i="5"/>
  <c r="AP1478" i="5"/>
  <c r="AA1478" i="5"/>
  <c r="AR1477" i="5"/>
  <c r="AQ1477" i="5"/>
  <c r="AP1477" i="5"/>
  <c r="AA1477" i="5"/>
  <c r="AR1476" i="5"/>
  <c r="AQ1476" i="5"/>
  <c r="AP1476" i="5"/>
  <c r="AA1476" i="5"/>
  <c r="AR1475" i="5"/>
  <c r="AQ1475" i="5"/>
  <c r="AP1475" i="5"/>
  <c r="AA1475" i="5"/>
  <c r="AR1474" i="5"/>
  <c r="AQ1474" i="5"/>
  <c r="AP1474" i="5"/>
  <c r="AA1474" i="5"/>
  <c r="AR1473" i="5"/>
  <c r="AQ1473" i="5"/>
  <c r="AP1473" i="5"/>
  <c r="AA1473" i="5"/>
  <c r="AR1472" i="5"/>
  <c r="AQ1472" i="5"/>
  <c r="AP1472" i="5"/>
  <c r="AA1472" i="5"/>
  <c r="AR1471" i="5"/>
  <c r="AQ1471" i="5"/>
  <c r="AP1471" i="5"/>
  <c r="AA1471" i="5"/>
  <c r="AR1470" i="5"/>
  <c r="AQ1470" i="5"/>
  <c r="AP1470" i="5"/>
  <c r="AA1470" i="5"/>
  <c r="AR1469" i="5"/>
  <c r="AQ1469" i="5"/>
  <c r="AP1469" i="5"/>
  <c r="AA1469" i="5"/>
  <c r="AR1468" i="5"/>
  <c r="AQ1468" i="5"/>
  <c r="AP1468" i="5"/>
  <c r="AA1468" i="5"/>
  <c r="AR1467" i="5"/>
  <c r="AQ1467" i="5"/>
  <c r="AP1467" i="5"/>
  <c r="AA1467" i="5"/>
  <c r="AR1466" i="5"/>
  <c r="AQ1466" i="5"/>
  <c r="AP1466" i="5"/>
  <c r="AA1466" i="5"/>
  <c r="AR1465" i="5"/>
  <c r="AQ1465" i="5"/>
  <c r="AP1465" i="5"/>
  <c r="AA1465" i="5"/>
  <c r="AR1464" i="5"/>
  <c r="AQ1464" i="5"/>
  <c r="AP1464" i="5"/>
  <c r="AA1464" i="5"/>
  <c r="AR1463" i="5"/>
  <c r="AQ1463" i="5"/>
  <c r="AP1463" i="5"/>
  <c r="AA1463" i="5"/>
  <c r="AR1462" i="5"/>
  <c r="AQ1462" i="5"/>
  <c r="AP1462" i="5"/>
  <c r="AA1462" i="5"/>
  <c r="AR1461" i="5"/>
  <c r="AQ1461" i="5"/>
  <c r="AP1461" i="5"/>
  <c r="AA1461" i="5"/>
  <c r="AR1460" i="5"/>
  <c r="AQ1460" i="5"/>
  <c r="AP1460" i="5"/>
  <c r="AA1460" i="5"/>
  <c r="AR1459" i="5"/>
  <c r="AQ1459" i="5"/>
  <c r="AP1459" i="5"/>
  <c r="AA1459" i="5"/>
  <c r="AR1458" i="5"/>
  <c r="AQ1458" i="5"/>
  <c r="AP1458" i="5"/>
  <c r="AA1458" i="5"/>
  <c r="AR1457" i="5"/>
  <c r="AQ1457" i="5"/>
  <c r="AP1457" i="5"/>
  <c r="AA1457" i="5"/>
  <c r="AR1456" i="5"/>
  <c r="AQ1456" i="5"/>
  <c r="AP1456" i="5"/>
  <c r="AA1456" i="5"/>
  <c r="AR1455" i="5"/>
  <c r="AQ1455" i="5"/>
  <c r="AP1455" i="5"/>
  <c r="AA1455" i="5"/>
  <c r="AR1454" i="5"/>
  <c r="AQ1454" i="5"/>
  <c r="AP1454" i="5"/>
  <c r="AA1454" i="5"/>
  <c r="AR1453" i="5"/>
  <c r="AQ1453" i="5"/>
  <c r="AP1453" i="5"/>
  <c r="AA1453" i="5"/>
  <c r="AR1452" i="5"/>
  <c r="AQ1452" i="5"/>
  <c r="AP1452" i="5"/>
  <c r="AA1452" i="5"/>
  <c r="AR1451" i="5"/>
  <c r="AQ1451" i="5"/>
  <c r="AP1451" i="5"/>
  <c r="AA1451" i="5"/>
  <c r="AR1450" i="5"/>
  <c r="AQ1450" i="5"/>
  <c r="AP1450" i="5"/>
  <c r="AA1450" i="5"/>
  <c r="AR1449" i="5"/>
  <c r="AQ1449" i="5"/>
  <c r="AP1449" i="5"/>
  <c r="AA1449" i="5"/>
  <c r="AR1448" i="5"/>
  <c r="AQ1448" i="5"/>
  <c r="AP1448" i="5"/>
  <c r="AA1448" i="5"/>
  <c r="AR1447" i="5"/>
  <c r="AQ1447" i="5"/>
  <c r="AP1447" i="5"/>
  <c r="AA1447" i="5"/>
  <c r="AR1446" i="5"/>
  <c r="AQ1446" i="5"/>
  <c r="AP1446" i="5"/>
  <c r="AA1446" i="5"/>
  <c r="AR1445" i="5"/>
  <c r="AQ1445" i="5"/>
  <c r="AP1445" i="5"/>
  <c r="AA1445" i="5"/>
  <c r="AR1444" i="5"/>
  <c r="AQ1444" i="5"/>
  <c r="AP1444" i="5"/>
  <c r="AA1444" i="5"/>
  <c r="AR1443" i="5"/>
  <c r="AQ1443" i="5"/>
  <c r="AP1443" i="5"/>
  <c r="AA1443" i="5"/>
  <c r="AR1442" i="5"/>
  <c r="AQ1442" i="5"/>
  <c r="AP1442" i="5"/>
  <c r="AA1442" i="5"/>
  <c r="AR1441" i="5"/>
  <c r="AQ1441" i="5"/>
  <c r="AP1441" i="5"/>
  <c r="AA1441" i="5"/>
  <c r="AR1440" i="5"/>
  <c r="AQ1440" i="5"/>
  <c r="AP1440" i="5"/>
  <c r="AA1440" i="5"/>
  <c r="AR1439" i="5"/>
  <c r="AQ1439" i="5"/>
  <c r="AP1439" i="5"/>
  <c r="AA1439" i="5"/>
  <c r="AR1438" i="5"/>
  <c r="AQ1438" i="5"/>
  <c r="AP1438" i="5"/>
  <c r="AA1438" i="5"/>
  <c r="AR1437" i="5"/>
  <c r="AQ1437" i="5"/>
  <c r="AP1437" i="5"/>
  <c r="AA1437" i="5"/>
  <c r="AR1436" i="5"/>
  <c r="AQ1436" i="5"/>
  <c r="AP1436" i="5"/>
  <c r="AA1436" i="5"/>
  <c r="AR1435" i="5"/>
  <c r="AQ1435" i="5"/>
  <c r="AP1435" i="5"/>
  <c r="AA1435" i="5"/>
  <c r="AR1434" i="5"/>
  <c r="AQ1434" i="5"/>
  <c r="AP1434" i="5"/>
  <c r="AA1434" i="5"/>
  <c r="AR1433" i="5"/>
  <c r="AQ1433" i="5"/>
  <c r="AP1433" i="5"/>
  <c r="AA1433" i="5"/>
  <c r="AR1432" i="5"/>
  <c r="AQ1432" i="5"/>
  <c r="AP1432" i="5"/>
  <c r="AA1432" i="5"/>
  <c r="AR1431" i="5"/>
  <c r="AQ1431" i="5"/>
  <c r="AP1431" i="5"/>
  <c r="AA1431" i="5"/>
  <c r="AR1430" i="5"/>
  <c r="AQ1430" i="5"/>
  <c r="AP1430" i="5"/>
  <c r="AA1430" i="5"/>
  <c r="AR1429" i="5"/>
  <c r="AQ1429" i="5"/>
  <c r="AP1429" i="5"/>
  <c r="AA1429" i="5"/>
  <c r="AR1428" i="5"/>
  <c r="AQ1428" i="5"/>
  <c r="AP1428" i="5"/>
  <c r="AA1428" i="5"/>
  <c r="AR1427" i="5"/>
  <c r="AQ1427" i="5"/>
  <c r="AP1427" i="5"/>
  <c r="AA1427" i="5"/>
  <c r="AR1426" i="5"/>
  <c r="AQ1426" i="5"/>
  <c r="AP1426" i="5"/>
  <c r="AA1426" i="5"/>
  <c r="AR1425" i="5"/>
  <c r="AQ1425" i="5"/>
  <c r="AP1425" i="5"/>
  <c r="AA1425" i="5"/>
  <c r="AR1424" i="5"/>
  <c r="AQ1424" i="5"/>
  <c r="AP1424" i="5"/>
  <c r="AA1424" i="5"/>
  <c r="AR1423" i="5"/>
  <c r="AQ1423" i="5"/>
  <c r="AP1423" i="5"/>
  <c r="AA1423" i="5"/>
  <c r="AR1422" i="5"/>
  <c r="AQ1422" i="5"/>
  <c r="AP1422" i="5"/>
  <c r="AA1422" i="5"/>
  <c r="AR1421" i="5"/>
  <c r="AQ1421" i="5"/>
  <c r="AP1421" i="5"/>
  <c r="AA1421" i="5"/>
  <c r="AR1420" i="5"/>
  <c r="AQ1420" i="5"/>
  <c r="AP1420" i="5"/>
  <c r="AA1420" i="5"/>
  <c r="AR1419" i="5"/>
  <c r="AQ1419" i="5"/>
  <c r="AP1419" i="5"/>
  <c r="AA1419" i="5"/>
  <c r="AR1418" i="5"/>
  <c r="AQ1418" i="5"/>
  <c r="AP1418" i="5"/>
  <c r="AA1418" i="5"/>
  <c r="AR1417" i="5"/>
  <c r="AQ1417" i="5"/>
  <c r="AP1417" i="5"/>
  <c r="AA1417" i="5"/>
  <c r="AR1416" i="5"/>
  <c r="AQ1416" i="5"/>
  <c r="AP1416" i="5"/>
  <c r="AA1416" i="5"/>
  <c r="AR1415" i="5"/>
  <c r="AQ1415" i="5"/>
  <c r="AP1415" i="5"/>
  <c r="AA1415" i="5"/>
  <c r="AR1414" i="5"/>
  <c r="AQ1414" i="5"/>
  <c r="AP1414" i="5"/>
  <c r="AA1414" i="5"/>
  <c r="AR1413" i="5"/>
  <c r="AQ1413" i="5"/>
  <c r="AP1413" i="5"/>
  <c r="AA1413" i="5"/>
  <c r="AR1412" i="5"/>
  <c r="AQ1412" i="5"/>
  <c r="AP1412" i="5"/>
  <c r="AA1412" i="5"/>
  <c r="AR1411" i="5"/>
  <c r="AQ1411" i="5"/>
  <c r="AP1411" i="5"/>
  <c r="AA1411" i="5"/>
  <c r="AR1410" i="5"/>
  <c r="AQ1410" i="5"/>
  <c r="AP1410" i="5"/>
  <c r="AA1410" i="5"/>
  <c r="AR1409" i="5"/>
  <c r="AQ1409" i="5"/>
  <c r="AP1409" i="5"/>
  <c r="AA1409" i="5"/>
  <c r="AR1408" i="5"/>
  <c r="AQ1408" i="5"/>
  <c r="AP1408" i="5"/>
  <c r="AA1408" i="5"/>
  <c r="AR1407" i="5"/>
  <c r="AQ1407" i="5"/>
  <c r="AP1407" i="5"/>
  <c r="AA1407" i="5"/>
  <c r="AR1406" i="5"/>
  <c r="AQ1406" i="5"/>
  <c r="AP1406" i="5"/>
  <c r="AA1406" i="5"/>
  <c r="AR1405" i="5"/>
  <c r="AQ1405" i="5"/>
  <c r="AP1405" i="5"/>
  <c r="AA1405" i="5"/>
  <c r="AR1404" i="5"/>
  <c r="AQ1404" i="5"/>
  <c r="AP1404" i="5"/>
  <c r="AA1404" i="5"/>
  <c r="AR1403" i="5"/>
  <c r="AQ1403" i="5"/>
  <c r="AP1403" i="5"/>
  <c r="AA1403" i="5"/>
  <c r="AR1402" i="5"/>
  <c r="AQ1402" i="5"/>
  <c r="AP1402" i="5"/>
  <c r="AA1402" i="5"/>
  <c r="AR1401" i="5"/>
  <c r="AQ1401" i="5"/>
  <c r="AP1401" i="5"/>
  <c r="AA1401" i="5"/>
  <c r="AR1400" i="5"/>
  <c r="AQ1400" i="5"/>
  <c r="AP1400" i="5"/>
  <c r="AA1400" i="5"/>
  <c r="AR1399" i="5"/>
  <c r="AQ1399" i="5"/>
  <c r="AP1399" i="5"/>
  <c r="AA1399" i="5"/>
  <c r="AR1398" i="5"/>
  <c r="AQ1398" i="5"/>
  <c r="AP1398" i="5"/>
  <c r="AA1398" i="5"/>
  <c r="AR1397" i="5"/>
  <c r="AQ1397" i="5"/>
  <c r="AP1397" i="5"/>
  <c r="AA1397" i="5"/>
  <c r="AR1396" i="5"/>
  <c r="AQ1396" i="5"/>
  <c r="AP1396" i="5"/>
  <c r="AA1396" i="5"/>
  <c r="AR1395" i="5"/>
  <c r="AQ1395" i="5"/>
  <c r="AP1395" i="5"/>
  <c r="AA1395" i="5"/>
  <c r="AR1394" i="5"/>
  <c r="AQ1394" i="5"/>
  <c r="AP1394" i="5"/>
  <c r="AA1394" i="5"/>
  <c r="AR1393" i="5"/>
  <c r="AQ1393" i="5"/>
  <c r="AP1393" i="5"/>
  <c r="AA1393" i="5"/>
  <c r="AR1392" i="5"/>
  <c r="AQ1392" i="5"/>
  <c r="AP1392" i="5"/>
  <c r="AA1392" i="5"/>
  <c r="AR1391" i="5"/>
  <c r="AQ1391" i="5"/>
  <c r="AP1391" i="5"/>
  <c r="AA1391" i="5"/>
  <c r="AR1390" i="5"/>
  <c r="AQ1390" i="5"/>
  <c r="AP1390" i="5"/>
  <c r="AA1390" i="5"/>
  <c r="AR1389" i="5"/>
  <c r="AQ1389" i="5"/>
  <c r="AP1389" i="5"/>
  <c r="AA1389" i="5"/>
  <c r="AR1388" i="5"/>
  <c r="AQ1388" i="5"/>
  <c r="AP1388" i="5"/>
  <c r="AA1388" i="5"/>
  <c r="AR1387" i="5"/>
  <c r="AQ1387" i="5"/>
  <c r="AP1387" i="5"/>
  <c r="AA1387" i="5"/>
  <c r="AR1386" i="5"/>
  <c r="AQ1386" i="5"/>
  <c r="AP1386" i="5"/>
  <c r="AA1386" i="5"/>
  <c r="AR1385" i="5"/>
  <c r="AQ1385" i="5"/>
  <c r="AP1385" i="5"/>
  <c r="AA1385" i="5"/>
  <c r="AR1384" i="5"/>
  <c r="AQ1384" i="5"/>
  <c r="AP1384" i="5"/>
  <c r="AA1384" i="5"/>
  <c r="AR1383" i="5"/>
  <c r="AQ1383" i="5"/>
  <c r="AP1383" i="5"/>
  <c r="AA1383" i="5"/>
  <c r="AR1382" i="5"/>
  <c r="AQ1382" i="5"/>
  <c r="AP1382" i="5"/>
  <c r="AA1382" i="5"/>
  <c r="AR1381" i="5"/>
  <c r="AQ1381" i="5"/>
  <c r="AP1381" i="5"/>
  <c r="AA1381" i="5"/>
  <c r="AR1380" i="5"/>
  <c r="AQ1380" i="5"/>
  <c r="AP1380" i="5"/>
  <c r="AA1380" i="5"/>
  <c r="AR1379" i="5"/>
  <c r="AQ1379" i="5"/>
  <c r="AP1379" i="5"/>
  <c r="AA1379" i="5"/>
  <c r="AR1378" i="5"/>
  <c r="AQ1378" i="5"/>
  <c r="AP1378" i="5"/>
  <c r="AA1378" i="5"/>
  <c r="AR1377" i="5"/>
  <c r="AQ1377" i="5"/>
  <c r="AP1377" i="5"/>
  <c r="AA1377" i="5"/>
  <c r="AR1376" i="5"/>
  <c r="AQ1376" i="5"/>
  <c r="AP1376" i="5"/>
  <c r="AA1376" i="5"/>
  <c r="AR1375" i="5"/>
  <c r="AQ1375" i="5"/>
  <c r="AP1375" i="5"/>
  <c r="AA1375" i="5"/>
  <c r="AR1374" i="5"/>
  <c r="AQ1374" i="5"/>
  <c r="AP1374" i="5"/>
  <c r="AA1374" i="5"/>
  <c r="AR1373" i="5"/>
  <c r="AQ1373" i="5"/>
  <c r="AP1373" i="5"/>
  <c r="AA1373" i="5"/>
  <c r="AR1372" i="5"/>
  <c r="AQ1372" i="5"/>
  <c r="AP1372" i="5"/>
  <c r="AA1372" i="5"/>
  <c r="AR1371" i="5"/>
  <c r="AQ1371" i="5"/>
  <c r="AP1371" i="5"/>
  <c r="AA1371" i="5"/>
  <c r="AR1370" i="5"/>
  <c r="AQ1370" i="5"/>
  <c r="AP1370" i="5"/>
  <c r="AA1370" i="5"/>
  <c r="AR1369" i="5"/>
  <c r="AQ1369" i="5"/>
  <c r="AP1369" i="5"/>
  <c r="AA1369" i="5"/>
  <c r="AR1368" i="5"/>
  <c r="AQ1368" i="5"/>
  <c r="AP1368" i="5"/>
  <c r="AA1368" i="5"/>
  <c r="AR1367" i="5"/>
  <c r="AQ1367" i="5"/>
  <c r="AP1367" i="5"/>
  <c r="AA1367" i="5"/>
  <c r="AR1366" i="5"/>
  <c r="AQ1366" i="5"/>
  <c r="AP1366" i="5"/>
  <c r="AA1366" i="5"/>
  <c r="AR1365" i="5"/>
  <c r="AQ1365" i="5"/>
  <c r="AP1365" i="5"/>
  <c r="AA1365" i="5"/>
  <c r="AR1364" i="5"/>
  <c r="AQ1364" i="5"/>
  <c r="AP1364" i="5"/>
  <c r="AA1364" i="5"/>
  <c r="AR1363" i="5"/>
  <c r="AQ1363" i="5"/>
  <c r="AP1363" i="5"/>
  <c r="AA1363" i="5"/>
  <c r="AR1362" i="5"/>
  <c r="AQ1362" i="5"/>
  <c r="AP1362" i="5"/>
  <c r="AA1362" i="5"/>
  <c r="AR1361" i="5"/>
  <c r="AQ1361" i="5"/>
  <c r="AP1361" i="5"/>
  <c r="AA1361" i="5"/>
  <c r="AR1360" i="5"/>
  <c r="AQ1360" i="5"/>
  <c r="AP1360" i="5"/>
  <c r="AA1360" i="5"/>
  <c r="AR1359" i="5"/>
  <c r="AQ1359" i="5"/>
  <c r="AP1359" i="5"/>
  <c r="AA1359" i="5"/>
  <c r="AR1358" i="5"/>
  <c r="AQ1358" i="5"/>
  <c r="AP1358" i="5"/>
  <c r="AA1358" i="5"/>
  <c r="AR1357" i="5"/>
  <c r="AQ1357" i="5"/>
  <c r="AP1357" i="5"/>
  <c r="AA1357" i="5"/>
  <c r="AR1356" i="5"/>
  <c r="AQ1356" i="5"/>
  <c r="AP1356" i="5"/>
  <c r="AA1356" i="5"/>
  <c r="AR1355" i="5"/>
  <c r="AQ1355" i="5"/>
  <c r="AP1355" i="5"/>
  <c r="AA1355" i="5"/>
  <c r="AR1354" i="5"/>
  <c r="AQ1354" i="5"/>
  <c r="AP1354" i="5"/>
  <c r="AA1354" i="5"/>
  <c r="AR1353" i="5"/>
  <c r="AQ1353" i="5"/>
  <c r="AP1353" i="5"/>
  <c r="AA1353" i="5"/>
  <c r="AR1352" i="5"/>
  <c r="AQ1352" i="5"/>
  <c r="AP1352" i="5"/>
  <c r="AA1352" i="5"/>
  <c r="AR1351" i="5"/>
  <c r="AQ1351" i="5"/>
  <c r="AP1351" i="5"/>
  <c r="AA1351" i="5"/>
  <c r="AR1350" i="5"/>
  <c r="AQ1350" i="5"/>
  <c r="AP1350" i="5"/>
  <c r="AA1350" i="5"/>
  <c r="AR1349" i="5"/>
  <c r="AQ1349" i="5"/>
  <c r="AP1349" i="5"/>
  <c r="AA1349" i="5"/>
  <c r="AR1348" i="5"/>
  <c r="AQ1348" i="5"/>
  <c r="AP1348" i="5"/>
  <c r="AA1348" i="5"/>
  <c r="AR1347" i="5"/>
  <c r="AQ1347" i="5"/>
  <c r="AP1347" i="5"/>
  <c r="AA1347" i="5"/>
  <c r="AR1346" i="5"/>
  <c r="AQ1346" i="5"/>
  <c r="AP1346" i="5"/>
  <c r="AA1346" i="5"/>
  <c r="AR1345" i="5"/>
  <c r="AQ1345" i="5"/>
  <c r="AP1345" i="5"/>
  <c r="AA1345" i="5"/>
  <c r="AR1344" i="5"/>
  <c r="AQ1344" i="5"/>
  <c r="AP1344" i="5"/>
  <c r="AA1344" i="5"/>
  <c r="AR1343" i="5"/>
  <c r="AQ1343" i="5"/>
  <c r="AP1343" i="5"/>
  <c r="AA1343" i="5"/>
  <c r="AR1342" i="5"/>
  <c r="AQ1342" i="5"/>
  <c r="AP1342" i="5"/>
  <c r="AA1342" i="5"/>
  <c r="AR1341" i="5"/>
  <c r="AQ1341" i="5"/>
  <c r="AP1341" i="5"/>
  <c r="AA1341" i="5"/>
  <c r="AR1340" i="5"/>
  <c r="AQ1340" i="5"/>
  <c r="AP1340" i="5"/>
  <c r="AA1340" i="5"/>
  <c r="AR1339" i="5"/>
  <c r="AQ1339" i="5"/>
  <c r="AP1339" i="5"/>
  <c r="AA1339" i="5"/>
  <c r="AR1338" i="5"/>
  <c r="AQ1338" i="5"/>
  <c r="AP1338" i="5"/>
  <c r="AA1338" i="5"/>
  <c r="AR1337" i="5"/>
  <c r="AQ1337" i="5"/>
  <c r="AP1337" i="5"/>
  <c r="AA1337" i="5"/>
  <c r="AR1336" i="5"/>
  <c r="AQ1336" i="5"/>
  <c r="AP1336" i="5"/>
  <c r="AA1336" i="5"/>
  <c r="AR1335" i="5"/>
  <c r="AQ1335" i="5"/>
  <c r="AP1335" i="5"/>
  <c r="AA1335" i="5"/>
  <c r="AR1334" i="5"/>
  <c r="AQ1334" i="5"/>
  <c r="AP1334" i="5"/>
  <c r="AA1334" i="5"/>
  <c r="AR1333" i="5"/>
  <c r="AQ1333" i="5"/>
  <c r="AP1333" i="5"/>
  <c r="AA1333" i="5"/>
  <c r="AR1332" i="5"/>
  <c r="AQ1332" i="5"/>
  <c r="AP1332" i="5"/>
  <c r="AA1332" i="5"/>
  <c r="AR1331" i="5"/>
  <c r="AQ1331" i="5"/>
  <c r="AP1331" i="5"/>
  <c r="AA1331" i="5"/>
  <c r="AR1330" i="5"/>
  <c r="AQ1330" i="5"/>
  <c r="AP1330" i="5"/>
  <c r="AA1330" i="5"/>
  <c r="AR1329" i="5"/>
  <c r="AQ1329" i="5"/>
  <c r="AP1329" i="5"/>
  <c r="AA1329" i="5"/>
  <c r="AR1328" i="5"/>
  <c r="AQ1328" i="5"/>
  <c r="AP1328" i="5"/>
  <c r="AA1328" i="5"/>
  <c r="AR1327" i="5"/>
  <c r="AQ1327" i="5"/>
  <c r="AP1327" i="5"/>
  <c r="AA1327" i="5"/>
  <c r="AR1326" i="5"/>
  <c r="AQ1326" i="5"/>
  <c r="AP1326" i="5"/>
  <c r="AA1326" i="5"/>
  <c r="AR1325" i="5"/>
  <c r="AQ1325" i="5"/>
  <c r="AP1325" i="5"/>
  <c r="AA1325" i="5"/>
  <c r="AR1324" i="5"/>
  <c r="AQ1324" i="5"/>
  <c r="AP1324" i="5"/>
  <c r="AA1324" i="5"/>
  <c r="AR1323" i="5"/>
  <c r="AQ1323" i="5"/>
  <c r="AP1323" i="5"/>
  <c r="AA1323" i="5"/>
  <c r="AR1322" i="5"/>
  <c r="AQ1322" i="5"/>
  <c r="AP1322" i="5"/>
  <c r="AA1322" i="5"/>
  <c r="AR1321" i="5"/>
  <c r="AQ1321" i="5"/>
  <c r="AP1321" i="5"/>
  <c r="AA1321" i="5"/>
  <c r="AR1320" i="5"/>
  <c r="AQ1320" i="5"/>
  <c r="AP1320" i="5"/>
  <c r="AA1320" i="5"/>
  <c r="AR1319" i="5"/>
  <c r="AQ1319" i="5"/>
  <c r="AP1319" i="5"/>
  <c r="AA1319" i="5"/>
  <c r="AR1318" i="5"/>
  <c r="AQ1318" i="5"/>
  <c r="AP1318" i="5"/>
  <c r="AA1318" i="5"/>
  <c r="AR1317" i="5"/>
  <c r="AQ1317" i="5"/>
  <c r="AP1317" i="5"/>
  <c r="AA1317" i="5"/>
  <c r="AR1316" i="5"/>
  <c r="AQ1316" i="5"/>
  <c r="AP1316" i="5"/>
  <c r="AA1316" i="5"/>
  <c r="AR1315" i="5"/>
  <c r="AQ1315" i="5"/>
  <c r="AP1315" i="5"/>
  <c r="AA1315" i="5"/>
  <c r="AR1314" i="5"/>
  <c r="AQ1314" i="5"/>
  <c r="AP1314" i="5"/>
  <c r="AA1314" i="5"/>
  <c r="AR1313" i="5"/>
  <c r="AQ1313" i="5"/>
  <c r="AP1313" i="5"/>
  <c r="AA1313" i="5"/>
  <c r="AR1312" i="5"/>
  <c r="AQ1312" i="5"/>
  <c r="AP1312" i="5"/>
  <c r="AA1312" i="5"/>
  <c r="AR1311" i="5"/>
  <c r="AQ1311" i="5"/>
  <c r="AP1311" i="5"/>
  <c r="AA1311" i="5"/>
  <c r="AR1310" i="5"/>
  <c r="AQ1310" i="5"/>
  <c r="AP1310" i="5"/>
  <c r="AA1310" i="5"/>
  <c r="AR1309" i="5"/>
  <c r="AQ1309" i="5"/>
  <c r="AP1309" i="5"/>
  <c r="AA1309" i="5"/>
  <c r="AR1308" i="5"/>
  <c r="AQ1308" i="5"/>
  <c r="AP1308" i="5"/>
  <c r="AA1308" i="5"/>
  <c r="AR1307" i="5"/>
  <c r="AQ1307" i="5"/>
  <c r="AP1307" i="5"/>
  <c r="AA1307" i="5"/>
  <c r="AR1306" i="5"/>
  <c r="AQ1306" i="5"/>
  <c r="AP1306" i="5"/>
  <c r="AA1306" i="5"/>
  <c r="AR1305" i="5"/>
  <c r="AQ1305" i="5"/>
  <c r="AP1305" i="5"/>
  <c r="AA1305" i="5"/>
  <c r="AR1304" i="5"/>
  <c r="AQ1304" i="5"/>
  <c r="AP1304" i="5"/>
  <c r="AA1304" i="5"/>
  <c r="AR1303" i="5"/>
  <c r="AQ1303" i="5"/>
  <c r="AP1303" i="5"/>
  <c r="AA1303" i="5"/>
  <c r="AR1302" i="5"/>
  <c r="AQ1302" i="5"/>
  <c r="AP1302" i="5"/>
  <c r="AA1302" i="5"/>
  <c r="AR1301" i="5"/>
  <c r="AQ1301" i="5"/>
  <c r="AP1301" i="5"/>
  <c r="AA1301" i="5"/>
  <c r="AR1300" i="5"/>
  <c r="AQ1300" i="5"/>
  <c r="AP1300" i="5"/>
  <c r="AA1300" i="5"/>
  <c r="AR1299" i="5"/>
  <c r="AQ1299" i="5"/>
  <c r="AP1299" i="5"/>
  <c r="AA1299" i="5"/>
  <c r="AR1298" i="5"/>
  <c r="AQ1298" i="5"/>
  <c r="AP1298" i="5"/>
  <c r="AA1298" i="5"/>
  <c r="AR1297" i="5"/>
  <c r="AQ1297" i="5"/>
  <c r="AP1297" i="5"/>
  <c r="AA1297" i="5"/>
  <c r="AR1296" i="5"/>
  <c r="AQ1296" i="5"/>
  <c r="AP1296" i="5"/>
  <c r="AA1296" i="5"/>
  <c r="AR1295" i="5"/>
  <c r="AQ1295" i="5"/>
  <c r="AP1295" i="5"/>
  <c r="AA1295" i="5"/>
  <c r="AR1294" i="5"/>
  <c r="AQ1294" i="5"/>
  <c r="AP1294" i="5"/>
  <c r="AA1294" i="5"/>
  <c r="AR1293" i="5"/>
  <c r="AQ1293" i="5"/>
  <c r="AP1293" i="5"/>
  <c r="AA1293" i="5"/>
  <c r="AR1292" i="5"/>
  <c r="AQ1292" i="5"/>
  <c r="AP1292" i="5"/>
  <c r="AA1292" i="5"/>
  <c r="AR1291" i="5"/>
  <c r="AQ1291" i="5"/>
  <c r="AP1291" i="5"/>
  <c r="AA1291" i="5"/>
  <c r="AR1290" i="5"/>
  <c r="AQ1290" i="5"/>
  <c r="AP1290" i="5"/>
  <c r="AA1290" i="5"/>
  <c r="AR1289" i="5"/>
  <c r="AQ1289" i="5"/>
  <c r="AP1289" i="5"/>
  <c r="AA1289" i="5"/>
  <c r="AR1288" i="5"/>
  <c r="AQ1288" i="5"/>
  <c r="AP1288" i="5"/>
  <c r="AA1288" i="5"/>
  <c r="AR1287" i="5"/>
  <c r="AQ1287" i="5"/>
  <c r="AP1287" i="5"/>
  <c r="AA1287" i="5"/>
  <c r="AR1286" i="5"/>
  <c r="AQ1286" i="5"/>
  <c r="AP1286" i="5"/>
  <c r="AA1286" i="5"/>
  <c r="AR1285" i="5"/>
  <c r="AQ1285" i="5"/>
  <c r="AP1285" i="5"/>
  <c r="AA1285" i="5"/>
  <c r="AR1284" i="5"/>
  <c r="AQ1284" i="5"/>
  <c r="AP1284" i="5"/>
  <c r="AA1284" i="5"/>
  <c r="AR1283" i="5"/>
  <c r="AQ1283" i="5"/>
  <c r="AP1283" i="5"/>
  <c r="AA1283" i="5"/>
  <c r="AR1282" i="5"/>
  <c r="AQ1282" i="5"/>
  <c r="AP1282" i="5"/>
  <c r="AA1282" i="5"/>
  <c r="AR1281" i="5"/>
  <c r="AQ1281" i="5"/>
  <c r="AP1281" i="5"/>
  <c r="AA1281" i="5"/>
  <c r="AR1280" i="5"/>
  <c r="AQ1280" i="5"/>
  <c r="AP1280" i="5"/>
  <c r="AA1280" i="5"/>
  <c r="AR1279" i="5"/>
  <c r="AQ1279" i="5"/>
  <c r="AP1279" i="5"/>
  <c r="AA1279" i="5"/>
  <c r="AR1278" i="5"/>
  <c r="AQ1278" i="5"/>
  <c r="AP1278" i="5"/>
  <c r="AA1278" i="5"/>
  <c r="AR1277" i="5"/>
  <c r="AQ1277" i="5"/>
  <c r="AP1277" i="5"/>
  <c r="AA1277" i="5"/>
  <c r="AR1276" i="5"/>
  <c r="AQ1276" i="5"/>
  <c r="AP1276" i="5"/>
  <c r="AA1276" i="5"/>
  <c r="AR1275" i="5"/>
  <c r="AQ1275" i="5"/>
  <c r="AP1275" i="5"/>
  <c r="AA1275" i="5"/>
  <c r="AR1274" i="5"/>
  <c r="AQ1274" i="5"/>
  <c r="AP1274" i="5"/>
  <c r="AA1274" i="5"/>
  <c r="AR1273" i="5"/>
  <c r="AQ1273" i="5"/>
  <c r="AP1273" i="5"/>
  <c r="AA1273" i="5"/>
  <c r="AR1272" i="5"/>
  <c r="AQ1272" i="5"/>
  <c r="AP1272" i="5"/>
  <c r="AA1272" i="5"/>
  <c r="AR1271" i="5"/>
  <c r="AQ1271" i="5"/>
  <c r="AP1271" i="5"/>
  <c r="AA1271" i="5"/>
  <c r="AR1270" i="5"/>
  <c r="AQ1270" i="5"/>
  <c r="AP1270" i="5"/>
  <c r="AA1270" i="5"/>
  <c r="AR1269" i="5"/>
  <c r="AQ1269" i="5"/>
  <c r="AP1269" i="5"/>
  <c r="AA1269" i="5"/>
  <c r="AR1268" i="5"/>
  <c r="AQ1268" i="5"/>
  <c r="AP1268" i="5"/>
  <c r="AA1268" i="5"/>
  <c r="AR1267" i="5"/>
  <c r="AQ1267" i="5"/>
  <c r="AP1267" i="5"/>
  <c r="AA1267" i="5"/>
  <c r="AR1266" i="5"/>
  <c r="AQ1266" i="5"/>
  <c r="AP1266" i="5"/>
  <c r="AA1266" i="5"/>
  <c r="AR1265" i="5"/>
  <c r="AQ1265" i="5"/>
  <c r="AP1265" i="5"/>
  <c r="AA1265" i="5"/>
  <c r="AR1264" i="5"/>
  <c r="AQ1264" i="5"/>
  <c r="AP1264" i="5"/>
  <c r="AA1264" i="5"/>
  <c r="AR1263" i="5"/>
  <c r="AQ1263" i="5"/>
  <c r="AP1263" i="5"/>
  <c r="AA1263" i="5"/>
  <c r="AR1262" i="5"/>
  <c r="AQ1262" i="5"/>
  <c r="AP1262" i="5"/>
  <c r="AA1262" i="5"/>
  <c r="AR1261" i="5"/>
  <c r="AQ1261" i="5"/>
  <c r="AP1261" i="5"/>
  <c r="AA1261" i="5"/>
  <c r="AR1260" i="5"/>
  <c r="AQ1260" i="5"/>
  <c r="AP1260" i="5"/>
  <c r="AA1260" i="5"/>
  <c r="AR1259" i="5"/>
  <c r="AQ1259" i="5"/>
  <c r="AP1259" i="5"/>
  <c r="AA1259" i="5"/>
  <c r="AR1258" i="5"/>
  <c r="AQ1258" i="5"/>
  <c r="AP1258" i="5"/>
  <c r="AA1258" i="5"/>
  <c r="AR1257" i="5"/>
  <c r="AQ1257" i="5"/>
  <c r="AP1257" i="5"/>
  <c r="AA1257" i="5"/>
  <c r="AR1256" i="5"/>
  <c r="AQ1256" i="5"/>
  <c r="AP1256" i="5"/>
  <c r="AA1256" i="5"/>
  <c r="AR1255" i="5"/>
  <c r="AQ1255" i="5"/>
  <c r="AP1255" i="5"/>
  <c r="AA1255" i="5"/>
  <c r="AR1254" i="5"/>
  <c r="AQ1254" i="5"/>
  <c r="AP1254" i="5"/>
  <c r="AA1254" i="5"/>
  <c r="AR1253" i="5"/>
  <c r="AQ1253" i="5"/>
  <c r="AP1253" i="5"/>
  <c r="AA1253" i="5"/>
  <c r="AR1252" i="5"/>
  <c r="AQ1252" i="5"/>
  <c r="AP1252" i="5"/>
  <c r="AA1252" i="5"/>
  <c r="AR1251" i="5"/>
  <c r="AQ1251" i="5"/>
  <c r="AP1251" i="5"/>
  <c r="AA1251" i="5"/>
  <c r="AR1250" i="5"/>
  <c r="AQ1250" i="5"/>
  <c r="AP1250" i="5"/>
  <c r="AA1250" i="5"/>
  <c r="AR1249" i="5"/>
  <c r="AQ1249" i="5"/>
  <c r="AP1249" i="5"/>
  <c r="AA1249" i="5"/>
  <c r="AR1248" i="5"/>
  <c r="AQ1248" i="5"/>
  <c r="AP1248" i="5"/>
  <c r="AA1248" i="5"/>
  <c r="AR1247" i="5"/>
  <c r="AQ1247" i="5"/>
  <c r="AP1247" i="5"/>
  <c r="AA1247" i="5"/>
  <c r="AR1246" i="5"/>
  <c r="AQ1246" i="5"/>
  <c r="AP1246" i="5"/>
  <c r="AA1246" i="5"/>
  <c r="AR1245" i="5"/>
  <c r="AQ1245" i="5"/>
  <c r="AP1245" i="5"/>
  <c r="AA1245" i="5"/>
  <c r="AR1244" i="5"/>
  <c r="AQ1244" i="5"/>
  <c r="AP1244" i="5"/>
  <c r="AA1244" i="5"/>
  <c r="AR1243" i="5"/>
  <c r="AQ1243" i="5"/>
  <c r="AP1243" i="5"/>
  <c r="AA1243" i="5"/>
  <c r="AR1242" i="5"/>
  <c r="AQ1242" i="5"/>
  <c r="AP1242" i="5"/>
  <c r="AA1242" i="5"/>
  <c r="AR1241" i="5"/>
  <c r="AQ1241" i="5"/>
  <c r="AP1241" i="5"/>
  <c r="AA1241" i="5"/>
  <c r="AR1240" i="5"/>
  <c r="AQ1240" i="5"/>
  <c r="AP1240" i="5"/>
  <c r="AA1240" i="5"/>
  <c r="AR1239" i="5"/>
  <c r="AQ1239" i="5"/>
  <c r="AP1239" i="5"/>
  <c r="AA1239" i="5"/>
  <c r="AR1238" i="5"/>
  <c r="AQ1238" i="5"/>
  <c r="AP1238" i="5"/>
  <c r="AA1238" i="5"/>
  <c r="AR1237" i="5"/>
  <c r="AQ1237" i="5"/>
  <c r="AP1237" i="5"/>
  <c r="AA1237" i="5"/>
  <c r="AR1236" i="5"/>
  <c r="AQ1236" i="5"/>
  <c r="AP1236" i="5"/>
  <c r="AA1236" i="5"/>
  <c r="AR1235" i="5"/>
  <c r="AQ1235" i="5"/>
  <c r="AP1235" i="5"/>
  <c r="AA1235" i="5"/>
  <c r="AR1234" i="5"/>
  <c r="AQ1234" i="5"/>
  <c r="AP1234" i="5"/>
  <c r="AA1234" i="5"/>
  <c r="AR1233" i="5"/>
  <c r="AQ1233" i="5"/>
  <c r="AP1233" i="5"/>
  <c r="AA1233" i="5"/>
  <c r="AR1232" i="5"/>
  <c r="AQ1232" i="5"/>
  <c r="AP1232" i="5"/>
  <c r="AA1232" i="5"/>
  <c r="AR1231" i="5"/>
  <c r="AQ1231" i="5"/>
  <c r="AP1231" i="5"/>
  <c r="AA1231" i="5"/>
  <c r="AR1230" i="5"/>
  <c r="AQ1230" i="5"/>
  <c r="AP1230" i="5"/>
  <c r="AA1230" i="5"/>
  <c r="AR1229" i="5"/>
  <c r="AQ1229" i="5"/>
  <c r="AP1229" i="5"/>
  <c r="AA1229" i="5"/>
  <c r="AR1228" i="5"/>
  <c r="AQ1228" i="5"/>
  <c r="AP1228" i="5"/>
  <c r="AA1228" i="5"/>
  <c r="AR1227" i="5"/>
  <c r="AQ1227" i="5"/>
  <c r="AP1227" i="5"/>
  <c r="AA1227" i="5"/>
  <c r="AR1226" i="5"/>
  <c r="AQ1226" i="5"/>
  <c r="AP1226" i="5"/>
  <c r="AA1226" i="5"/>
  <c r="AR1225" i="5"/>
  <c r="AQ1225" i="5"/>
  <c r="AP1225" i="5"/>
  <c r="AA1225" i="5"/>
  <c r="AR1224" i="5"/>
  <c r="AQ1224" i="5"/>
  <c r="AP1224" i="5"/>
  <c r="AA1224" i="5"/>
  <c r="AR1223" i="5"/>
  <c r="AQ1223" i="5"/>
  <c r="AP1223" i="5"/>
  <c r="AA1223" i="5"/>
  <c r="AR1222" i="5"/>
  <c r="AQ1222" i="5"/>
  <c r="AP1222" i="5"/>
  <c r="AA1222" i="5"/>
  <c r="AR1221" i="5"/>
  <c r="AQ1221" i="5"/>
  <c r="AP1221" i="5"/>
  <c r="AA1221" i="5"/>
  <c r="AR1220" i="5"/>
  <c r="AQ1220" i="5"/>
  <c r="AP1220" i="5"/>
  <c r="AA1220" i="5"/>
  <c r="AR1219" i="5"/>
  <c r="AQ1219" i="5"/>
  <c r="AP1219" i="5"/>
  <c r="AA1219" i="5"/>
  <c r="AR1218" i="5"/>
  <c r="AQ1218" i="5"/>
  <c r="AP1218" i="5"/>
  <c r="AA1218" i="5"/>
  <c r="AR1217" i="5"/>
  <c r="AQ1217" i="5"/>
  <c r="AP1217" i="5"/>
  <c r="AA1217" i="5"/>
  <c r="AR1216" i="5"/>
  <c r="AQ1216" i="5"/>
  <c r="AP1216" i="5"/>
  <c r="AA1216" i="5"/>
  <c r="AR1215" i="5"/>
  <c r="AQ1215" i="5"/>
  <c r="AP1215" i="5"/>
  <c r="AA1215" i="5"/>
  <c r="AR1214" i="5"/>
  <c r="AQ1214" i="5"/>
  <c r="AP1214" i="5"/>
  <c r="AA1214" i="5"/>
  <c r="AR1213" i="5"/>
  <c r="AQ1213" i="5"/>
  <c r="AP1213" i="5"/>
  <c r="AA1213" i="5"/>
  <c r="AR1212" i="5"/>
  <c r="AQ1212" i="5"/>
  <c r="AP1212" i="5"/>
  <c r="AA1212" i="5"/>
  <c r="AR1211" i="5"/>
  <c r="AQ1211" i="5"/>
  <c r="AP1211" i="5"/>
  <c r="AA1211" i="5"/>
  <c r="AR1210" i="5"/>
  <c r="AQ1210" i="5"/>
  <c r="AP1210" i="5"/>
  <c r="AA1210" i="5"/>
  <c r="AR1209" i="5"/>
  <c r="AQ1209" i="5"/>
  <c r="AP1209" i="5"/>
  <c r="AA1209" i="5"/>
  <c r="AR1208" i="5"/>
  <c r="AQ1208" i="5"/>
  <c r="AP1208" i="5"/>
  <c r="AA1208" i="5"/>
  <c r="AR1207" i="5"/>
  <c r="AQ1207" i="5"/>
  <c r="AP1207" i="5"/>
  <c r="AA1207" i="5"/>
  <c r="AR1206" i="5"/>
  <c r="AQ1206" i="5"/>
  <c r="AP1206" i="5"/>
  <c r="AA1206" i="5"/>
  <c r="AR1205" i="5"/>
  <c r="AQ1205" i="5"/>
  <c r="AP1205" i="5"/>
  <c r="AA1205" i="5"/>
  <c r="AR1204" i="5"/>
  <c r="AQ1204" i="5"/>
  <c r="AP1204" i="5"/>
  <c r="AA1204" i="5"/>
  <c r="AR1203" i="5"/>
  <c r="AQ1203" i="5"/>
  <c r="AP1203" i="5"/>
  <c r="AA1203" i="5"/>
  <c r="AR1202" i="5"/>
  <c r="AQ1202" i="5"/>
  <c r="AP1202" i="5"/>
  <c r="AA1202" i="5"/>
  <c r="AR1201" i="5"/>
  <c r="AQ1201" i="5"/>
  <c r="AP1201" i="5"/>
  <c r="AA1201" i="5"/>
  <c r="AR1200" i="5"/>
  <c r="AQ1200" i="5"/>
  <c r="AP1200" i="5"/>
  <c r="AA1200" i="5"/>
  <c r="AR1199" i="5"/>
  <c r="AQ1199" i="5"/>
  <c r="AP1199" i="5"/>
  <c r="AA1199" i="5"/>
  <c r="AR1198" i="5"/>
  <c r="AQ1198" i="5"/>
  <c r="AP1198" i="5"/>
  <c r="AA1198" i="5"/>
  <c r="AR1197" i="5"/>
  <c r="AQ1197" i="5"/>
  <c r="AP1197" i="5"/>
  <c r="AA1197" i="5"/>
  <c r="AR1196" i="5"/>
  <c r="AQ1196" i="5"/>
  <c r="AP1196" i="5"/>
  <c r="AA1196" i="5"/>
  <c r="AR1195" i="5"/>
  <c r="AQ1195" i="5"/>
  <c r="AP1195" i="5"/>
  <c r="AA1195" i="5"/>
  <c r="AR1194" i="5"/>
  <c r="AQ1194" i="5"/>
  <c r="AP1194" i="5"/>
  <c r="AA1194" i="5"/>
  <c r="AR1193" i="5"/>
  <c r="AQ1193" i="5"/>
  <c r="AP1193" i="5"/>
  <c r="AA1193" i="5"/>
  <c r="AR1192" i="5"/>
  <c r="AQ1192" i="5"/>
  <c r="AP1192" i="5"/>
  <c r="AA1192" i="5"/>
  <c r="AR1191" i="5"/>
  <c r="AQ1191" i="5"/>
  <c r="AP1191" i="5"/>
  <c r="AA1191" i="5"/>
  <c r="AR1190" i="5"/>
  <c r="AQ1190" i="5"/>
  <c r="AP1190" i="5"/>
  <c r="AA1190" i="5"/>
  <c r="AR1189" i="5"/>
  <c r="AQ1189" i="5"/>
  <c r="AP1189" i="5"/>
  <c r="AA1189" i="5"/>
  <c r="AR1188" i="5"/>
  <c r="AQ1188" i="5"/>
  <c r="AP1188" i="5"/>
  <c r="AA1188" i="5"/>
  <c r="AR1187" i="5"/>
  <c r="AQ1187" i="5"/>
  <c r="AP1187" i="5"/>
  <c r="AA1187" i="5"/>
  <c r="AR1186" i="5"/>
  <c r="AQ1186" i="5"/>
  <c r="AP1186" i="5"/>
  <c r="AA1186" i="5"/>
  <c r="AR1185" i="5"/>
  <c r="AQ1185" i="5"/>
  <c r="AP1185" i="5"/>
  <c r="AA1185" i="5"/>
  <c r="AR1184" i="5"/>
  <c r="AQ1184" i="5"/>
  <c r="AP1184" i="5"/>
  <c r="AA1184" i="5"/>
  <c r="AR1183" i="5"/>
  <c r="AQ1183" i="5"/>
  <c r="AP1183" i="5"/>
  <c r="AA1183" i="5"/>
  <c r="AR1182" i="5"/>
  <c r="AQ1182" i="5"/>
  <c r="AP1182" i="5"/>
  <c r="AA1182" i="5"/>
  <c r="AR1181" i="5"/>
  <c r="AQ1181" i="5"/>
  <c r="AP1181" i="5"/>
  <c r="AA1181" i="5"/>
  <c r="AR1180" i="5"/>
  <c r="AQ1180" i="5"/>
  <c r="AP1180" i="5"/>
  <c r="AA1180" i="5"/>
  <c r="AR1179" i="5"/>
  <c r="AQ1179" i="5"/>
  <c r="AP1179" i="5"/>
  <c r="AA1179" i="5"/>
  <c r="AR1178" i="5"/>
  <c r="AQ1178" i="5"/>
  <c r="AP1178" i="5"/>
  <c r="AA1178" i="5"/>
  <c r="AR1177" i="5"/>
  <c r="AQ1177" i="5"/>
  <c r="AP1177" i="5"/>
  <c r="AA1177" i="5"/>
  <c r="AR1176" i="5"/>
  <c r="AQ1176" i="5"/>
  <c r="AP1176" i="5"/>
  <c r="AA1176" i="5"/>
  <c r="AR1175" i="5"/>
  <c r="AQ1175" i="5"/>
  <c r="AP1175" i="5"/>
  <c r="AA1175" i="5"/>
  <c r="AR1174" i="5"/>
  <c r="AQ1174" i="5"/>
  <c r="AP1174" i="5"/>
  <c r="AA1174" i="5"/>
  <c r="AR1173" i="5"/>
  <c r="AQ1173" i="5"/>
  <c r="AP1173" i="5"/>
  <c r="AA1173" i="5"/>
  <c r="AR1172" i="5"/>
  <c r="AQ1172" i="5"/>
  <c r="AP1172" i="5"/>
  <c r="AA1172" i="5"/>
  <c r="AR1171" i="5"/>
  <c r="AQ1171" i="5"/>
  <c r="AP1171" i="5"/>
  <c r="AA1171" i="5"/>
  <c r="AR1170" i="5"/>
  <c r="AQ1170" i="5"/>
  <c r="AP1170" i="5"/>
  <c r="AA1170" i="5"/>
  <c r="AR1169" i="5"/>
  <c r="AQ1169" i="5"/>
  <c r="AP1169" i="5"/>
  <c r="AA1169" i="5"/>
  <c r="AR1168" i="5"/>
  <c r="AQ1168" i="5"/>
  <c r="AP1168" i="5"/>
  <c r="AA1168" i="5"/>
  <c r="AR1167" i="5"/>
  <c r="AQ1167" i="5"/>
  <c r="AP1167" i="5"/>
  <c r="AA1167" i="5"/>
  <c r="AR1166" i="5"/>
  <c r="AQ1166" i="5"/>
  <c r="AP1166" i="5"/>
  <c r="AA1166" i="5"/>
  <c r="AR1165" i="5"/>
  <c r="AQ1165" i="5"/>
  <c r="AP1165" i="5"/>
  <c r="AA1165" i="5"/>
  <c r="AR1164" i="5"/>
  <c r="AQ1164" i="5"/>
  <c r="AP1164" i="5"/>
  <c r="AA1164" i="5"/>
  <c r="AR1163" i="5"/>
  <c r="AQ1163" i="5"/>
  <c r="AP1163" i="5"/>
  <c r="AA1163" i="5"/>
  <c r="AR1162" i="5"/>
  <c r="AQ1162" i="5"/>
  <c r="AP1162" i="5"/>
  <c r="AA1162" i="5"/>
  <c r="AR1161" i="5"/>
  <c r="AQ1161" i="5"/>
  <c r="AP1161" i="5"/>
  <c r="AA1161" i="5"/>
  <c r="AR1160" i="5"/>
  <c r="AQ1160" i="5"/>
  <c r="AP1160" i="5"/>
  <c r="AA1160" i="5"/>
  <c r="AR1159" i="5"/>
  <c r="AQ1159" i="5"/>
  <c r="AP1159" i="5"/>
  <c r="AA1159" i="5"/>
  <c r="AR1158" i="5"/>
  <c r="AQ1158" i="5"/>
  <c r="AP1158" i="5"/>
  <c r="AA1158" i="5"/>
  <c r="AR1157" i="5"/>
  <c r="AQ1157" i="5"/>
  <c r="AP1157" i="5"/>
  <c r="AA1157" i="5"/>
  <c r="AR1156" i="5"/>
  <c r="AQ1156" i="5"/>
  <c r="AP1156" i="5"/>
  <c r="AA1156" i="5"/>
  <c r="AR1155" i="5"/>
  <c r="AQ1155" i="5"/>
  <c r="AP1155" i="5"/>
  <c r="AA1155" i="5"/>
  <c r="AR1154" i="5"/>
  <c r="AQ1154" i="5"/>
  <c r="AP1154" i="5"/>
  <c r="AA1154" i="5"/>
  <c r="AR1153" i="5"/>
  <c r="AQ1153" i="5"/>
  <c r="AP1153" i="5"/>
  <c r="AA1153" i="5"/>
  <c r="AR1152" i="5"/>
  <c r="AQ1152" i="5"/>
  <c r="AP1152" i="5"/>
  <c r="AA1152" i="5"/>
  <c r="AR1151" i="5"/>
  <c r="AQ1151" i="5"/>
  <c r="AP1151" i="5"/>
  <c r="AA1151" i="5"/>
  <c r="AR1150" i="5"/>
  <c r="AQ1150" i="5"/>
  <c r="AP1150" i="5"/>
  <c r="AA1150" i="5"/>
  <c r="AR1149" i="5"/>
  <c r="AQ1149" i="5"/>
  <c r="AP1149" i="5"/>
  <c r="AA1149" i="5"/>
  <c r="AR1148" i="5"/>
  <c r="AQ1148" i="5"/>
  <c r="AP1148" i="5"/>
  <c r="AA1148" i="5"/>
  <c r="AR1147" i="5"/>
  <c r="AQ1147" i="5"/>
  <c r="AP1147" i="5"/>
  <c r="AA1147" i="5"/>
  <c r="AR1146" i="5"/>
  <c r="AQ1146" i="5"/>
  <c r="AP1146" i="5"/>
  <c r="AA1146" i="5"/>
  <c r="AR1145" i="5"/>
  <c r="AQ1145" i="5"/>
  <c r="AP1145" i="5"/>
  <c r="AA1145" i="5"/>
  <c r="AR1144" i="5"/>
  <c r="AQ1144" i="5"/>
  <c r="AP1144" i="5"/>
  <c r="AA1144" i="5"/>
  <c r="AR1143" i="5"/>
  <c r="AQ1143" i="5"/>
  <c r="AP1143" i="5"/>
  <c r="AA1143" i="5"/>
  <c r="AR1142" i="5"/>
  <c r="AQ1142" i="5"/>
  <c r="AP1142" i="5"/>
  <c r="AA1142" i="5"/>
  <c r="AR1141" i="5"/>
  <c r="AQ1141" i="5"/>
  <c r="AP1141" i="5"/>
  <c r="AA1141" i="5"/>
  <c r="AR1140" i="5"/>
  <c r="AQ1140" i="5"/>
  <c r="AP1140" i="5"/>
  <c r="AA1140" i="5"/>
  <c r="AR1139" i="5"/>
  <c r="AQ1139" i="5"/>
  <c r="AP1139" i="5"/>
  <c r="AA1139" i="5"/>
  <c r="AR1138" i="5"/>
  <c r="AQ1138" i="5"/>
  <c r="AP1138" i="5"/>
  <c r="AA1138" i="5"/>
  <c r="AR1137" i="5"/>
  <c r="AQ1137" i="5"/>
  <c r="AP1137" i="5"/>
  <c r="AA1137" i="5"/>
  <c r="AR1136" i="5"/>
  <c r="AQ1136" i="5"/>
  <c r="AP1136" i="5"/>
  <c r="AA1136" i="5"/>
  <c r="AR1135" i="5"/>
  <c r="AQ1135" i="5"/>
  <c r="AP1135" i="5"/>
  <c r="AA1135" i="5"/>
  <c r="AR1134" i="5"/>
  <c r="AQ1134" i="5"/>
  <c r="AP1134" i="5"/>
  <c r="AA1134" i="5"/>
  <c r="AR1133" i="5"/>
  <c r="AQ1133" i="5"/>
  <c r="AP1133" i="5"/>
  <c r="AA1133" i="5"/>
  <c r="AR1132" i="5"/>
  <c r="AQ1132" i="5"/>
  <c r="AP1132" i="5"/>
  <c r="AA1132" i="5"/>
  <c r="AR1131" i="5"/>
  <c r="AQ1131" i="5"/>
  <c r="AP1131" i="5"/>
  <c r="AA1131" i="5"/>
  <c r="AR1130" i="5"/>
  <c r="AQ1130" i="5"/>
  <c r="AP1130" i="5"/>
  <c r="AA1130" i="5"/>
  <c r="AR1129" i="5"/>
  <c r="AQ1129" i="5"/>
  <c r="AP1129" i="5"/>
  <c r="AA1129" i="5"/>
  <c r="AR1128" i="5"/>
  <c r="AQ1128" i="5"/>
  <c r="AP1128" i="5"/>
  <c r="AA1128" i="5"/>
  <c r="AR1127" i="5"/>
  <c r="AQ1127" i="5"/>
  <c r="AP1127" i="5"/>
  <c r="AA1127" i="5"/>
  <c r="AR1126" i="5"/>
  <c r="AQ1126" i="5"/>
  <c r="AP1126" i="5"/>
  <c r="AA1126" i="5"/>
  <c r="AR1125" i="5"/>
  <c r="AQ1125" i="5"/>
  <c r="AP1125" i="5"/>
  <c r="AA1125" i="5"/>
  <c r="AR1124" i="5"/>
  <c r="AQ1124" i="5"/>
  <c r="AP1124" i="5"/>
  <c r="AA1124" i="5"/>
  <c r="AR1123" i="5"/>
  <c r="AQ1123" i="5"/>
  <c r="AP1123" i="5"/>
  <c r="AA1123" i="5"/>
  <c r="AR1122" i="5"/>
  <c r="AQ1122" i="5"/>
  <c r="AP1122" i="5"/>
  <c r="AA1122" i="5"/>
  <c r="AR1121" i="5"/>
  <c r="AQ1121" i="5"/>
  <c r="AP1121" i="5"/>
  <c r="AA1121" i="5"/>
  <c r="AR1120" i="5"/>
  <c r="AQ1120" i="5"/>
  <c r="AP1120" i="5"/>
  <c r="AA1120" i="5"/>
  <c r="AR1119" i="5"/>
  <c r="AQ1119" i="5"/>
  <c r="AP1119" i="5"/>
  <c r="AA1119" i="5"/>
  <c r="AR1118" i="5"/>
  <c r="AQ1118" i="5"/>
  <c r="AP1118" i="5"/>
  <c r="AA1118" i="5"/>
  <c r="AR1117" i="5"/>
  <c r="AQ1117" i="5"/>
  <c r="AP1117" i="5"/>
  <c r="AA1117" i="5"/>
  <c r="AR1116" i="5"/>
  <c r="AQ1116" i="5"/>
  <c r="AP1116" i="5"/>
  <c r="AA1116" i="5"/>
  <c r="AR1115" i="5"/>
  <c r="AQ1115" i="5"/>
  <c r="AP1115" i="5"/>
  <c r="AA1115" i="5"/>
  <c r="AR1114" i="5"/>
  <c r="AQ1114" i="5"/>
  <c r="AP1114" i="5"/>
  <c r="AA1114" i="5"/>
  <c r="AR1113" i="5"/>
  <c r="AQ1113" i="5"/>
  <c r="AP1113" i="5"/>
  <c r="AA1113" i="5"/>
  <c r="AR1112" i="5"/>
  <c r="AQ1112" i="5"/>
  <c r="AP1112" i="5"/>
  <c r="AA1112" i="5"/>
  <c r="AR1111" i="5"/>
  <c r="AQ1111" i="5"/>
  <c r="AP1111" i="5"/>
  <c r="AA1111" i="5"/>
  <c r="AR1110" i="5"/>
  <c r="AQ1110" i="5"/>
  <c r="AP1110" i="5"/>
  <c r="AA1110" i="5"/>
  <c r="AR1109" i="5"/>
  <c r="AQ1109" i="5"/>
  <c r="AP1109" i="5"/>
  <c r="AA1109" i="5"/>
  <c r="AR1108" i="5"/>
  <c r="AQ1108" i="5"/>
  <c r="AP1108" i="5"/>
  <c r="AA1108" i="5"/>
  <c r="AR1107" i="5"/>
  <c r="AQ1107" i="5"/>
  <c r="AP1107" i="5"/>
  <c r="AA1107" i="5"/>
  <c r="AR1106" i="5"/>
  <c r="AQ1106" i="5"/>
  <c r="AP1106" i="5"/>
  <c r="AA1106" i="5"/>
  <c r="AR1105" i="5"/>
  <c r="AQ1105" i="5"/>
  <c r="AP1105" i="5"/>
  <c r="AA1105" i="5"/>
  <c r="AR1104" i="5"/>
  <c r="AQ1104" i="5"/>
  <c r="AP1104" i="5"/>
  <c r="AA1104" i="5"/>
  <c r="AR1103" i="5"/>
  <c r="AQ1103" i="5"/>
  <c r="AP1103" i="5"/>
  <c r="AA1103" i="5"/>
  <c r="AR1102" i="5"/>
  <c r="AQ1102" i="5"/>
  <c r="AP1102" i="5"/>
  <c r="AA1102" i="5"/>
  <c r="AR1101" i="5"/>
  <c r="AQ1101" i="5"/>
  <c r="AP1101" i="5"/>
  <c r="AA1101" i="5"/>
  <c r="AR1100" i="5"/>
  <c r="AQ1100" i="5"/>
  <c r="AP1100" i="5"/>
  <c r="AA1100" i="5"/>
  <c r="AR1099" i="5"/>
  <c r="AQ1099" i="5"/>
  <c r="AP1099" i="5"/>
  <c r="AA1099" i="5"/>
  <c r="AR1098" i="5"/>
  <c r="AQ1098" i="5"/>
  <c r="AP1098" i="5"/>
  <c r="AA1098" i="5"/>
  <c r="AR1097" i="5"/>
  <c r="AQ1097" i="5"/>
  <c r="AP1097" i="5"/>
  <c r="AA1097" i="5"/>
  <c r="AR1096" i="5"/>
  <c r="AQ1096" i="5"/>
  <c r="AP1096" i="5"/>
  <c r="AA1096" i="5"/>
  <c r="AR1095" i="5"/>
  <c r="AQ1095" i="5"/>
  <c r="AP1095" i="5"/>
  <c r="AA1095" i="5"/>
  <c r="AR1094" i="5"/>
  <c r="AQ1094" i="5"/>
  <c r="AP1094" i="5"/>
  <c r="AA1094" i="5"/>
  <c r="AR1093" i="5"/>
  <c r="AQ1093" i="5"/>
  <c r="AP1093" i="5"/>
  <c r="AA1093" i="5"/>
  <c r="AR1092" i="5"/>
  <c r="AQ1092" i="5"/>
  <c r="AP1092" i="5"/>
  <c r="AA1092" i="5"/>
  <c r="AR1091" i="5"/>
  <c r="AQ1091" i="5"/>
  <c r="AP1091" i="5"/>
  <c r="AA1091" i="5"/>
  <c r="AR1090" i="5"/>
  <c r="AQ1090" i="5"/>
  <c r="AP1090" i="5"/>
  <c r="AA1090" i="5"/>
  <c r="AR1089" i="5"/>
  <c r="AQ1089" i="5"/>
  <c r="AP1089" i="5"/>
  <c r="AA1089" i="5"/>
  <c r="AR1088" i="5"/>
  <c r="AQ1088" i="5"/>
  <c r="AP1088" i="5"/>
  <c r="AA1088" i="5"/>
  <c r="AR1087" i="5"/>
  <c r="AQ1087" i="5"/>
  <c r="AP1087" i="5"/>
  <c r="AA1087" i="5"/>
  <c r="AR1086" i="5"/>
  <c r="AQ1086" i="5"/>
  <c r="AP1086" i="5"/>
  <c r="AA1086" i="5"/>
  <c r="AR1085" i="5"/>
  <c r="AQ1085" i="5"/>
  <c r="AP1085" i="5"/>
  <c r="AA1085" i="5"/>
  <c r="AR1084" i="5"/>
  <c r="AQ1084" i="5"/>
  <c r="AP1084" i="5"/>
  <c r="AA1084" i="5"/>
  <c r="AR1083" i="5"/>
  <c r="AQ1083" i="5"/>
  <c r="AP1083" i="5"/>
  <c r="AA1083" i="5"/>
  <c r="AR1082" i="5"/>
  <c r="AQ1082" i="5"/>
  <c r="AP1082" i="5"/>
  <c r="AA1082" i="5"/>
  <c r="AR1081" i="5"/>
  <c r="AQ1081" i="5"/>
  <c r="AP1081" i="5"/>
  <c r="AA1081" i="5"/>
  <c r="AR1080" i="5"/>
  <c r="AQ1080" i="5"/>
  <c r="AP1080" i="5"/>
  <c r="AA1080" i="5"/>
  <c r="AR1079" i="5"/>
  <c r="AQ1079" i="5"/>
  <c r="AP1079" i="5"/>
  <c r="AA1079" i="5"/>
  <c r="AR1078" i="5"/>
  <c r="AQ1078" i="5"/>
  <c r="AP1078" i="5"/>
  <c r="AA1078" i="5"/>
  <c r="AR1077" i="5"/>
  <c r="AQ1077" i="5"/>
  <c r="AP1077" i="5"/>
  <c r="AA1077" i="5"/>
  <c r="AR1076" i="5"/>
  <c r="AQ1076" i="5"/>
  <c r="AP1076" i="5"/>
  <c r="AA1076" i="5"/>
  <c r="AR1075" i="5"/>
  <c r="AQ1075" i="5"/>
  <c r="AP1075" i="5"/>
  <c r="AA1075" i="5"/>
  <c r="AR1074" i="5"/>
  <c r="AQ1074" i="5"/>
  <c r="AP1074" i="5"/>
  <c r="AA1074" i="5"/>
  <c r="AR1073" i="5"/>
  <c r="AQ1073" i="5"/>
  <c r="AP1073" i="5"/>
  <c r="AA1073" i="5"/>
  <c r="AR1072" i="5"/>
  <c r="AQ1072" i="5"/>
  <c r="AP1072" i="5"/>
  <c r="AA1072" i="5"/>
  <c r="AR1071" i="5"/>
  <c r="AQ1071" i="5"/>
  <c r="AP1071" i="5"/>
  <c r="AA1071" i="5"/>
  <c r="AR1070" i="5"/>
  <c r="AQ1070" i="5"/>
  <c r="AP1070" i="5"/>
  <c r="AA1070" i="5"/>
  <c r="AR1069" i="5"/>
  <c r="AQ1069" i="5"/>
  <c r="AP1069" i="5"/>
  <c r="AA1069" i="5"/>
  <c r="AR1068" i="5"/>
  <c r="AQ1068" i="5"/>
  <c r="AP1068" i="5"/>
  <c r="AA1068" i="5"/>
  <c r="AR1067" i="5"/>
  <c r="AQ1067" i="5"/>
  <c r="AP1067" i="5"/>
  <c r="AA1067" i="5"/>
  <c r="AR1066" i="5"/>
  <c r="AQ1066" i="5"/>
  <c r="AP1066" i="5"/>
  <c r="AA1066" i="5"/>
  <c r="AR1065" i="5"/>
  <c r="AQ1065" i="5"/>
  <c r="AP1065" i="5"/>
  <c r="AA1065" i="5"/>
  <c r="AR1064" i="5"/>
  <c r="AQ1064" i="5"/>
  <c r="AP1064" i="5"/>
  <c r="AA1064" i="5"/>
  <c r="AR1063" i="5"/>
  <c r="AQ1063" i="5"/>
  <c r="AP1063" i="5"/>
  <c r="AA1063" i="5"/>
  <c r="AR1062" i="5"/>
  <c r="AQ1062" i="5"/>
  <c r="AP1062" i="5"/>
  <c r="AA1062" i="5"/>
  <c r="AR1061" i="5"/>
  <c r="AQ1061" i="5"/>
  <c r="AP1061" i="5"/>
  <c r="AA1061" i="5"/>
  <c r="AR1060" i="5"/>
  <c r="AQ1060" i="5"/>
  <c r="AP1060" i="5"/>
  <c r="AA1060" i="5"/>
  <c r="AR1059" i="5"/>
  <c r="AQ1059" i="5"/>
  <c r="AP1059" i="5"/>
  <c r="AA1059" i="5"/>
  <c r="AR1058" i="5"/>
  <c r="AQ1058" i="5"/>
  <c r="AP1058" i="5"/>
  <c r="AA1058" i="5"/>
  <c r="AR1057" i="5"/>
  <c r="AQ1057" i="5"/>
  <c r="AP1057" i="5"/>
  <c r="AA1057" i="5"/>
  <c r="AR1056" i="5"/>
  <c r="AQ1056" i="5"/>
  <c r="AP1056" i="5"/>
  <c r="AA1056" i="5"/>
  <c r="AR1055" i="5"/>
  <c r="AQ1055" i="5"/>
  <c r="AP1055" i="5"/>
  <c r="AA1055" i="5"/>
  <c r="AR1054" i="5"/>
  <c r="AQ1054" i="5"/>
  <c r="AP1054" i="5"/>
  <c r="AA1054" i="5"/>
  <c r="AR1053" i="5"/>
  <c r="AQ1053" i="5"/>
  <c r="AP1053" i="5"/>
  <c r="AA1053" i="5"/>
  <c r="AR1052" i="5"/>
  <c r="AQ1052" i="5"/>
  <c r="AP1052" i="5"/>
  <c r="AA1052" i="5"/>
  <c r="AR1051" i="5"/>
  <c r="AQ1051" i="5"/>
  <c r="AP1051" i="5"/>
  <c r="AA1051" i="5"/>
  <c r="AR1050" i="5"/>
  <c r="AQ1050" i="5"/>
  <c r="AP1050" i="5"/>
  <c r="AA1050" i="5"/>
  <c r="AR1049" i="5"/>
  <c r="AQ1049" i="5"/>
  <c r="AP1049" i="5"/>
  <c r="AA1049" i="5"/>
  <c r="AR1048" i="5"/>
  <c r="AQ1048" i="5"/>
  <c r="AP1048" i="5"/>
  <c r="AA1048" i="5"/>
  <c r="AR1047" i="5"/>
  <c r="AQ1047" i="5"/>
  <c r="AP1047" i="5"/>
  <c r="AA1047" i="5"/>
  <c r="AR1046" i="5"/>
  <c r="AQ1046" i="5"/>
  <c r="AP1046" i="5"/>
  <c r="AA1046" i="5"/>
  <c r="AR1045" i="5"/>
  <c r="AQ1045" i="5"/>
  <c r="AP1045" i="5"/>
  <c r="AA1045" i="5"/>
  <c r="AR1044" i="5"/>
  <c r="AQ1044" i="5"/>
  <c r="AP1044" i="5"/>
  <c r="AA1044" i="5"/>
  <c r="AR1043" i="5"/>
  <c r="AQ1043" i="5"/>
  <c r="AP1043" i="5"/>
  <c r="AA1043" i="5"/>
  <c r="AR1042" i="5"/>
  <c r="AQ1042" i="5"/>
  <c r="AP1042" i="5"/>
  <c r="AA1042" i="5"/>
  <c r="AR1041" i="5"/>
  <c r="AQ1041" i="5"/>
  <c r="AP1041" i="5"/>
  <c r="AA1041" i="5"/>
  <c r="AR1040" i="5"/>
  <c r="AQ1040" i="5"/>
  <c r="AP1040" i="5"/>
  <c r="AA1040" i="5"/>
  <c r="AR1039" i="5"/>
  <c r="AQ1039" i="5"/>
  <c r="AP1039" i="5"/>
  <c r="AA1039" i="5"/>
  <c r="AR1038" i="5"/>
  <c r="AQ1038" i="5"/>
  <c r="AP1038" i="5"/>
  <c r="AA1038" i="5"/>
  <c r="AR1037" i="5"/>
  <c r="AQ1037" i="5"/>
  <c r="AP1037" i="5"/>
  <c r="AA1037" i="5"/>
  <c r="AR1036" i="5"/>
  <c r="AQ1036" i="5"/>
  <c r="AP1036" i="5"/>
  <c r="AA1036" i="5"/>
  <c r="AR1035" i="5"/>
  <c r="AQ1035" i="5"/>
  <c r="AP1035" i="5"/>
  <c r="AA1035" i="5"/>
  <c r="AR1034" i="5"/>
  <c r="AQ1034" i="5"/>
  <c r="AP1034" i="5"/>
  <c r="AA1034" i="5"/>
  <c r="AR1033" i="5"/>
  <c r="AQ1033" i="5"/>
  <c r="AP1033" i="5"/>
  <c r="AA1033" i="5"/>
  <c r="AR1032" i="5"/>
  <c r="AQ1032" i="5"/>
  <c r="AP1032" i="5"/>
  <c r="AA1032" i="5"/>
  <c r="AR1031" i="5"/>
  <c r="AQ1031" i="5"/>
  <c r="AP1031" i="5"/>
  <c r="AA1031" i="5"/>
  <c r="AR1030" i="5"/>
  <c r="AQ1030" i="5"/>
  <c r="AP1030" i="5"/>
  <c r="AA1030" i="5"/>
  <c r="AR1029" i="5"/>
  <c r="AQ1029" i="5"/>
  <c r="AP1029" i="5"/>
  <c r="AA1029" i="5"/>
  <c r="AR1028" i="5"/>
  <c r="AQ1028" i="5"/>
  <c r="AP1028" i="5"/>
  <c r="AA1028" i="5"/>
  <c r="AR1027" i="5"/>
  <c r="AQ1027" i="5"/>
  <c r="AP1027" i="5"/>
  <c r="AA1027" i="5"/>
  <c r="AR1026" i="5"/>
  <c r="AQ1026" i="5"/>
  <c r="AP1026" i="5"/>
  <c r="AA1026" i="5"/>
  <c r="AR1025" i="5"/>
  <c r="AQ1025" i="5"/>
  <c r="AP1025" i="5"/>
  <c r="AA1025" i="5"/>
  <c r="AR1024" i="5"/>
  <c r="AQ1024" i="5"/>
  <c r="AP1024" i="5"/>
  <c r="AA1024" i="5"/>
  <c r="AR1023" i="5"/>
  <c r="AQ1023" i="5"/>
  <c r="AP1023" i="5"/>
  <c r="AA1023" i="5"/>
  <c r="AR1022" i="5"/>
  <c r="AQ1022" i="5"/>
  <c r="AP1022" i="5"/>
  <c r="AA1022" i="5"/>
  <c r="AR1021" i="5"/>
  <c r="AQ1021" i="5"/>
  <c r="AP1021" i="5"/>
  <c r="AA1021" i="5"/>
  <c r="AR1020" i="5"/>
  <c r="AQ1020" i="5"/>
  <c r="AP1020" i="5"/>
  <c r="AA1020" i="5"/>
  <c r="AR1019" i="5"/>
  <c r="AQ1019" i="5"/>
  <c r="AP1019" i="5"/>
  <c r="AA1019" i="5"/>
  <c r="AR1018" i="5"/>
  <c r="AQ1018" i="5"/>
  <c r="AP1018" i="5"/>
  <c r="AA1018" i="5"/>
  <c r="AR1017" i="5"/>
  <c r="AQ1017" i="5"/>
  <c r="AP1017" i="5"/>
  <c r="AA1017" i="5"/>
  <c r="AR1016" i="5"/>
  <c r="AQ1016" i="5"/>
  <c r="AP1016" i="5"/>
  <c r="AA1016" i="5"/>
  <c r="AR1015" i="5"/>
  <c r="AQ1015" i="5"/>
  <c r="AP1015" i="5"/>
  <c r="AA1015" i="5"/>
  <c r="AR1014" i="5"/>
  <c r="AQ1014" i="5"/>
  <c r="AP1014" i="5"/>
  <c r="AA1014" i="5"/>
  <c r="AR1013" i="5"/>
  <c r="AQ1013" i="5"/>
  <c r="AP1013" i="5"/>
  <c r="AA1013" i="5"/>
  <c r="AR1012" i="5"/>
  <c r="AQ1012" i="5"/>
  <c r="AP1012" i="5"/>
  <c r="AA1012" i="5"/>
  <c r="AR1011" i="5"/>
  <c r="AQ1011" i="5"/>
  <c r="AP1011" i="5"/>
  <c r="AA1011" i="5"/>
  <c r="AR1010" i="5"/>
  <c r="AQ1010" i="5"/>
  <c r="AP1010" i="5"/>
  <c r="AA1010" i="5"/>
  <c r="AR1009" i="5"/>
  <c r="AQ1009" i="5"/>
  <c r="AP1009" i="5"/>
  <c r="AA1009" i="5"/>
  <c r="AR1008" i="5"/>
  <c r="AQ1008" i="5"/>
  <c r="AP1008" i="5"/>
  <c r="AA1008" i="5"/>
  <c r="AR1007" i="5"/>
  <c r="AQ1007" i="5"/>
  <c r="AP1007" i="5"/>
  <c r="AA1007" i="5"/>
  <c r="AR1006" i="5"/>
  <c r="AQ1006" i="5"/>
  <c r="AP1006" i="5"/>
  <c r="AA1006" i="5"/>
  <c r="AR1005" i="5"/>
  <c r="AQ1005" i="5"/>
  <c r="AP1005" i="5"/>
  <c r="AA1005" i="5"/>
  <c r="AR1004" i="5"/>
  <c r="AQ1004" i="5"/>
  <c r="AP1004" i="5"/>
  <c r="AA1004" i="5"/>
  <c r="AR1003" i="5"/>
  <c r="AQ1003" i="5"/>
  <c r="AP1003" i="5"/>
  <c r="AA1003" i="5"/>
  <c r="AR1002" i="5"/>
  <c r="AQ1002" i="5"/>
  <c r="AP1002" i="5"/>
  <c r="AA1002" i="5"/>
  <c r="AR1001" i="5"/>
  <c r="AQ1001" i="5"/>
  <c r="AP1001" i="5"/>
  <c r="AA1001" i="5"/>
  <c r="AR1000" i="5"/>
  <c r="AQ1000" i="5"/>
  <c r="AP1000" i="5"/>
  <c r="AA1000" i="5"/>
  <c r="AR999" i="5"/>
  <c r="AQ999" i="5"/>
  <c r="AP999" i="5"/>
  <c r="AA999" i="5"/>
  <c r="AR998" i="5"/>
  <c r="AQ998" i="5"/>
  <c r="AP998" i="5"/>
  <c r="AA998" i="5"/>
  <c r="AR997" i="5"/>
  <c r="AQ997" i="5"/>
  <c r="AP997" i="5"/>
  <c r="AA997" i="5"/>
  <c r="AR996" i="5"/>
  <c r="AQ996" i="5"/>
  <c r="AP996" i="5"/>
  <c r="AA996" i="5"/>
  <c r="AR995" i="5"/>
  <c r="AQ995" i="5"/>
  <c r="AP995" i="5"/>
  <c r="AA995" i="5"/>
  <c r="AR994" i="5"/>
  <c r="AQ994" i="5"/>
  <c r="AP994" i="5"/>
  <c r="AA994" i="5"/>
  <c r="AR993" i="5"/>
  <c r="AQ993" i="5"/>
  <c r="AP993" i="5"/>
  <c r="AA993" i="5"/>
  <c r="AR992" i="5"/>
  <c r="AQ992" i="5"/>
  <c r="AP992" i="5"/>
  <c r="AA992" i="5"/>
  <c r="AR991" i="5"/>
  <c r="AQ991" i="5"/>
  <c r="AP991" i="5"/>
  <c r="AA991" i="5"/>
  <c r="AR990" i="5"/>
  <c r="AQ990" i="5"/>
  <c r="AP990" i="5"/>
  <c r="AA990" i="5"/>
  <c r="AR989" i="5"/>
  <c r="AQ989" i="5"/>
  <c r="AP989" i="5"/>
  <c r="AA989" i="5"/>
  <c r="AR988" i="5"/>
  <c r="AQ988" i="5"/>
  <c r="AP988" i="5"/>
  <c r="AA988" i="5"/>
  <c r="AR987" i="5"/>
  <c r="AQ987" i="5"/>
  <c r="AP987" i="5"/>
  <c r="AA987" i="5"/>
  <c r="AR986" i="5"/>
  <c r="AQ986" i="5"/>
  <c r="AP986" i="5"/>
  <c r="AA986" i="5"/>
  <c r="AR985" i="5"/>
  <c r="AQ985" i="5"/>
  <c r="AP985" i="5"/>
  <c r="AA985" i="5"/>
  <c r="AR984" i="5"/>
  <c r="AQ984" i="5"/>
  <c r="AP984" i="5"/>
  <c r="AA984" i="5"/>
  <c r="AR983" i="5"/>
  <c r="AQ983" i="5"/>
  <c r="AP983" i="5"/>
  <c r="AA983" i="5"/>
  <c r="AR982" i="5"/>
  <c r="AQ982" i="5"/>
  <c r="AP982" i="5"/>
  <c r="AA982" i="5"/>
  <c r="AR981" i="5"/>
  <c r="AQ981" i="5"/>
  <c r="AP981" i="5"/>
  <c r="AA981" i="5"/>
  <c r="AR980" i="5"/>
  <c r="AQ980" i="5"/>
  <c r="AP980" i="5"/>
  <c r="AA980" i="5"/>
  <c r="AR979" i="5"/>
  <c r="AQ979" i="5"/>
  <c r="AP979" i="5"/>
  <c r="AA979" i="5"/>
  <c r="AR978" i="5"/>
  <c r="AQ978" i="5"/>
  <c r="AP978" i="5"/>
  <c r="AA978" i="5"/>
  <c r="AR977" i="5"/>
  <c r="AQ977" i="5"/>
  <c r="AP977" i="5"/>
  <c r="AA977" i="5"/>
  <c r="AR976" i="5"/>
  <c r="AQ976" i="5"/>
  <c r="AP976" i="5"/>
  <c r="AA976" i="5"/>
  <c r="AR975" i="5"/>
  <c r="AQ975" i="5"/>
  <c r="AP975" i="5"/>
  <c r="AA975" i="5"/>
  <c r="AR974" i="5"/>
  <c r="AQ974" i="5"/>
  <c r="AP974" i="5"/>
  <c r="AA974" i="5"/>
  <c r="AR973" i="5"/>
  <c r="AQ973" i="5"/>
  <c r="AP973" i="5"/>
  <c r="AA973" i="5"/>
  <c r="AR972" i="5"/>
  <c r="AQ972" i="5"/>
  <c r="AP972" i="5"/>
  <c r="AA972" i="5"/>
  <c r="AR971" i="5"/>
  <c r="AQ971" i="5"/>
  <c r="AP971" i="5"/>
  <c r="AA971" i="5"/>
  <c r="AR970" i="5"/>
  <c r="AQ970" i="5"/>
  <c r="AP970" i="5"/>
  <c r="AA970" i="5"/>
  <c r="AR969" i="5"/>
  <c r="AQ969" i="5"/>
  <c r="AP969" i="5"/>
  <c r="AA969" i="5"/>
  <c r="AR968" i="5"/>
  <c r="AQ968" i="5"/>
  <c r="AP968" i="5"/>
  <c r="AA968" i="5"/>
  <c r="AR967" i="5"/>
  <c r="AQ967" i="5"/>
  <c r="AP967" i="5"/>
  <c r="AA967" i="5"/>
  <c r="AR966" i="5"/>
  <c r="AQ966" i="5"/>
  <c r="AP966" i="5"/>
  <c r="AA966" i="5"/>
  <c r="AR965" i="5"/>
  <c r="AQ965" i="5"/>
  <c r="AP965" i="5"/>
  <c r="AA965" i="5"/>
  <c r="AR964" i="5"/>
  <c r="AQ964" i="5"/>
  <c r="AP964" i="5"/>
  <c r="AA964" i="5"/>
  <c r="AR963" i="5"/>
  <c r="AQ963" i="5"/>
  <c r="AP963" i="5"/>
  <c r="AA963" i="5"/>
  <c r="AR962" i="5"/>
  <c r="AQ962" i="5"/>
  <c r="AP962" i="5"/>
  <c r="AA962" i="5"/>
  <c r="AR961" i="5"/>
  <c r="AQ961" i="5"/>
  <c r="AP961" i="5"/>
  <c r="AA961" i="5"/>
  <c r="AR960" i="5"/>
  <c r="AQ960" i="5"/>
  <c r="AP960" i="5"/>
  <c r="AA960" i="5"/>
  <c r="AR959" i="5"/>
  <c r="AQ959" i="5"/>
  <c r="AP959" i="5"/>
  <c r="AA959" i="5"/>
  <c r="AR958" i="5"/>
  <c r="AQ958" i="5"/>
  <c r="AP958" i="5"/>
  <c r="AA958" i="5"/>
  <c r="AR957" i="5"/>
  <c r="AQ957" i="5"/>
  <c r="AP957" i="5"/>
  <c r="AA957" i="5"/>
  <c r="AR956" i="5"/>
  <c r="AQ956" i="5"/>
  <c r="AP956" i="5"/>
  <c r="AA956" i="5"/>
  <c r="AR955" i="5"/>
  <c r="AQ955" i="5"/>
  <c r="AP955" i="5"/>
  <c r="AA955" i="5"/>
  <c r="AR954" i="5"/>
  <c r="AQ954" i="5"/>
  <c r="AP954" i="5"/>
  <c r="AA954" i="5"/>
  <c r="AR953" i="5"/>
  <c r="AQ953" i="5"/>
  <c r="AP953" i="5"/>
  <c r="AA953" i="5"/>
  <c r="AR952" i="5"/>
  <c r="AQ952" i="5"/>
  <c r="AP952" i="5"/>
  <c r="AA952" i="5"/>
  <c r="AR951" i="5"/>
  <c r="AQ951" i="5"/>
  <c r="AP951" i="5"/>
  <c r="AA951" i="5"/>
  <c r="AR950" i="5"/>
  <c r="AQ950" i="5"/>
  <c r="AP950" i="5"/>
  <c r="AA950" i="5"/>
  <c r="AR949" i="5"/>
  <c r="AQ949" i="5"/>
  <c r="AP949" i="5"/>
  <c r="AA949" i="5"/>
  <c r="AR948" i="5"/>
  <c r="AQ948" i="5"/>
  <c r="AP948" i="5"/>
  <c r="AA948" i="5"/>
  <c r="AR947" i="5"/>
  <c r="AQ947" i="5"/>
  <c r="AP947" i="5"/>
  <c r="AA947" i="5"/>
  <c r="AR946" i="5"/>
  <c r="AQ946" i="5"/>
  <c r="AP946" i="5"/>
  <c r="AA946" i="5"/>
  <c r="AR945" i="5"/>
  <c r="AQ945" i="5"/>
  <c r="AP945" i="5"/>
  <c r="AA945" i="5"/>
  <c r="AR944" i="5"/>
  <c r="AQ944" i="5"/>
  <c r="AP944" i="5"/>
  <c r="AA944" i="5"/>
  <c r="AR943" i="5"/>
  <c r="AQ943" i="5"/>
  <c r="AP943" i="5"/>
  <c r="AA943" i="5"/>
  <c r="AR942" i="5"/>
  <c r="AQ942" i="5"/>
  <c r="AP942" i="5"/>
  <c r="AA942" i="5"/>
  <c r="AR941" i="5"/>
  <c r="AQ941" i="5"/>
  <c r="AP941" i="5"/>
  <c r="AA941" i="5"/>
  <c r="AR940" i="5"/>
  <c r="AQ940" i="5"/>
  <c r="AP940" i="5"/>
  <c r="AA940" i="5"/>
  <c r="AR939" i="5"/>
  <c r="AQ939" i="5"/>
  <c r="AP939" i="5"/>
  <c r="AA939" i="5"/>
  <c r="AR938" i="5"/>
  <c r="AQ938" i="5"/>
  <c r="AP938" i="5"/>
  <c r="AA938" i="5"/>
  <c r="AR937" i="5"/>
  <c r="AQ937" i="5"/>
  <c r="AP937" i="5"/>
  <c r="AA937" i="5"/>
  <c r="AR936" i="5"/>
  <c r="AQ936" i="5"/>
  <c r="AP936" i="5"/>
  <c r="AA936" i="5"/>
  <c r="AR935" i="5"/>
  <c r="AQ935" i="5"/>
  <c r="AP935" i="5"/>
  <c r="AA935" i="5"/>
  <c r="AR934" i="5"/>
  <c r="AQ934" i="5"/>
  <c r="AP934" i="5"/>
  <c r="AA934" i="5"/>
  <c r="AR933" i="5"/>
  <c r="AQ933" i="5"/>
  <c r="AP933" i="5"/>
  <c r="AA933" i="5"/>
  <c r="AR932" i="5"/>
  <c r="AQ932" i="5"/>
  <c r="AP932" i="5"/>
  <c r="AA932" i="5"/>
  <c r="AR931" i="5"/>
  <c r="AQ931" i="5"/>
  <c r="AP931" i="5"/>
  <c r="AA931" i="5"/>
  <c r="AR930" i="5"/>
  <c r="AQ930" i="5"/>
  <c r="AP930" i="5"/>
  <c r="AA930" i="5"/>
  <c r="AR929" i="5"/>
  <c r="AQ929" i="5"/>
  <c r="AP929" i="5"/>
  <c r="AA929" i="5"/>
  <c r="AR928" i="5"/>
  <c r="AQ928" i="5"/>
  <c r="AP928" i="5"/>
  <c r="AA928" i="5"/>
  <c r="AR927" i="5"/>
  <c r="AQ927" i="5"/>
  <c r="AP927" i="5"/>
  <c r="AA927" i="5"/>
  <c r="AR926" i="5"/>
  <c r="AQ926" i="5"/>
  <c r="AP926" i="5"/>
  <c r="AA926" i="5"/>
  <c r="AR925" i="5"/>
  <c r="AQ925" i="5"/>
  <c r="AP925" i="5"/>
  <c r="AA925" i="5"/>
  <c r="AR924" i="5"/>
  <c r="AQ924" i="5"/>
  <c r="AP924" i="5"/>
  <c r="AA924" i="5"/>
  <c r="AR923" i="5"/>
  <c r="AQ923" i="5"/>
  <c r="AP923" i="5"/>
  <c r="AA923" i="5"/>
  <c r="AR922" i="5"/>
  <c r="AQ922" i="5"/>
  <c r="AP922" i="5"/>
  <c r="AA922" i="5"/>
  <c r="AR921" i="5"/>
  <c r="AQ921" i="5"/>
  <c r="AP921" i="5"/>
  <c r="AA921" i="5"/>
  <c r="AR920" i="5"/>
  <c r="AQ920" i="5"/>
  <c r="AP920" i="5"/>
  <c r="AA920" i="5"/>
  <c r="AR919" i="5"/>
  <c r="AQ919" i="5"/>
  <c r="AP919" i="5"/>
  <c r="AA919" i="5"/>
  <c r="AR918" i="5"/>
  <c r="AQ918" i="5"/>
  <c r="AP918" i="5"/>
  <c r="AA918" i="5"/>
  <c r="AR917" i="5"/>
  <c r="AQ917" i="5"/>
  <c r="AP917" i="5"/>
  <c r="AA917" i="5"/>
  <c r="AR916" i="5"/>
  <c r="AQ916" i="5"/>
  <c r="AP916" i="5"/>
  <c r="AA916" i="5"/>
  <c r="AR915" i="5"/>
  <c r="AQ915" i="5"/>
  <c r="AP915" i="5"/>
  <c r="AA915" i="5"/>
  <c r="AR914" i="5"/>
  <c r="AQ914" i="5"/>
  <c r="AP914" i="5"/>
  <c r="AA914" i="5"/>
  <c r="AR913" i="5"/>
  <c r="AQ913" i="5"/>
  <c r="AP913" i="5"/>
  <c r="AA913" i="5"/>
  <c r="AR912" i="5"/>
  <c r="AQ912" i="5"/>
  <c r="AP912" i="5"/>
  <c r="AA912" i="5"/>
  <c r="AR911" i="5"/>
  <c r="AQ911" i="5"/>
  <c r="AP911" i="5"/>
  <c r="AA911" i="5"/>
  <c r="AR910" i="5"/>
  <c r="AQ910" i="5"/>
  <c r="AP910" i="5"/>
  <c r="AA910" i="5"/>
  <c r="AR909" i="5"/>
  <c r="AQ909" i="5"/>
  <c r="AP909" i="5"/>
  <c r="AA909" i="5"/>
  <c r="AR908" i="5"/>
  <c r="AQ908" i="5"/>
  <c r="AP908" i="5"/>
  <c r="AA908" i="5"/>
  <c r="AR907" i="5"/>
  <c r="AQ907" i="5"/>
  <c r="AP907" i="5"/>
  <c r="AA907" i="5"/>
  <c r="AR906" i="5"/>
  <c r="AQ906" i="5"/>
  <c r="AP906" i="5"/>
  <c r="AA906" i="5"/>
  <c r="AR905" i="5"/>
  <c r="AQ905" i="5"/>
  <c r="AP905" i="5"/>
  <c r="AA905" i="5"/>
  <c r="AR904" i="5"/>
  <c r="AQ904" i="5"/>
  <c r="AP904" i="5"/>
  <c r="AA904" i="5"/>
  <c r="AR903" i="5"/>
  <c r="AQ903" i="5"/>
  <c r="AP903" i="5"/>
  <c r="AA903" i="5"/>
  <c r="AR902" i="5"/>
  <c r="AQ902" i="5"/>
  <c r="AP902" i="5"/>
  <c r="AA902" i="5"/>
  <c r="AR901" i="5"/>
  <c r="AQ901" i="5"/>
  <c r="AP901" i="5"/>
  <c r="AA901" i="5"/>
  <c r="AR900" i="5"/>
  <c r="AQ900" i="5"/>
  <c r="AP900" i="5"/>
  <c r="AA900" i="5"/>
  <c r="AR899" i="5"/>
  <c r="AQ899" i="5"/>
  <c r="AP899" i="5"/>
  <c r="AA899" i="5"/>
  <c r="AR898" i="5"/>
  <c r="AQ898" i="5"/>
  <c r="AP898" i="5"/>
  <c r="AA898" i="5"/>
  <c r="AR897" i="5"/>
  <c r="AQ897" i="5"/>
  <c r="AP897" i="5"/>
  <c r="AA897" i="5"/>
  <c r="AR896" i="5"/>
  <c r="AQ896" i="5"/>
  <c r="AP896" i="5"/>
  <c r="AA896" i="5"/>
  <c r="AR895" i="5"/>
  <c r="AQ895" i="5"/>
  <c r="AP895" i="5"/>
  <c r="AA895" i="5"/>
  <c r="AR894" i="5"/>
  <c r="AQ894" i="5"/>
  <c r="AP894" i="5"/>
  <c r="AA894" i="5"/>
  <c r="AR893" i="5"/>
  <c r="AQ893" i="5"/>
  <c r="AP893" i="5"/>
  <c r="AA893" i="5"/>
  <c r="AR892" i="5"/>
  <c r="AQ892" i="5"/>
  <c r="AP892" i="5"/>
  <c r="AA892" i="5"/>
  <c r="AR891" i="5"/>
  <c r="AQ891" i="5"/>
  <c r="AP891" i="5"/>
  <c r="AA891" i="5"/>
  <c r="AR890" i="5"/>
  <c r="AQ890" i="5"/>
  <c r="AP890" i="5"/>
  <c r="AA890" i="5"/>
  <c r="AR889" i="5"/>
  <c r="AQ889" i="5"/>
  <c r="AP889" i="5"/>
  <c r="AA889" i="5"/>
  <c r="AR888" i="5"/>
  <c r="AQ888" i="5"/>
  <c r="AP888" i="5"/>
  <c r="AA888" i="5"/>
  <c r="AR887" i="5"/>
  <c r="AQ887" i="5"/>
  <c r="AP887" i="5"/>
  <c r="AA887" i="5"/>
  <c r="AR886" i="5"/>
  <c r="AQ886" i="5"/>
  <c r="AP886" i="5"/>
  <c r="AA886" i="5"/>
  <c r="AR885" i="5"/>
  <c r="AQ885" i="5"/>
  <c r="AP885" i="5"/>
  <c r="AA885" i="5"/>
  <c r="AR884" i="5"/>
  <c r="AQ884" i="5"/>
  <c r="AP884" i="5"/>
  <c r="AA884" i="5"/>
  <c r="AR883" i="5"/>
  <c r="AQ883" i="5"/>
  <c r="AP883" i="5"/>
  <c r="AA883" i="5"/>
  <c r="AR882" i="5"/>
  <c r="AQ882" i="5"/>
  <c r="AP882" i="5"/>
  <c r="AA882" i="5"/>
  <c r="AR881" i="5"/>
  <c r="AQ881" i="5"/>
  <c r="AP881" i="5"/>
  <c r="AA881" i="5"/>
  <c r="AR880" i="5"/>
  <c r="AQ880" i="5"/>
  <c r="AP880" i="5"/>
  <c r="AA880" i="5"/>
  <c r="AR879" i="5"/>
  <c r="AQ879" i="5"/>
  <c r="AP879" i="5"/>
  <c r="AA879" i="5"/>
  <c r="AR878" i="5"/>
  <c r="AQ878" i="5"/>
  <c r="AP878" i="5"/>
  <c r="AA878" i="5"/>
  <c r="AR877" i="5"/>
  <c r="AQ877" i="5"/>
  <c r="AP877" i="5"/>
  <c r="AA877" i="5"/>
  <c r="AR876" i="5"/>
  <c r="AQ876" i="5"/>
  <c r="AP876" i="5"/>
  <c r="AA876" i="5"/>
  <c r="AR875" i="5"/>
  <c r="AQ875" i="5"/>
  <c r="AP875" i="5"/>
  <c r="AA875" i="5"/>
  <c r="AR874" i="5"/>
  <c r="AQ874" i="5"/>
  <c r="AP874" i="5"/>
  <c r="AA874" i="5"/>
  <c r="AR873" i="5"/>
  <c r="AQ873" i="5"/>
  <c r="AP873" i="5"/>
  <c r="AA873" i="5"/>
  <c r="AR872" i="5"/>
  <c r="AQ872" i="5"/>
  <c r="AP872" i="5"/>
  <c r="AA872" i="5"/>
  <c r="AR871" i="5"/>
  <c r="AQ871" i="5"/>
  <c r="AP871" i="5"/>
  <c r="AA871" i="5"/>
  <c r="AR870" i="5"/>
  <c r="AQ870" i="5"/>
  <c r="AP870" i="5"/>
  <c r="AA870" i="5"/>
  <c r="AR869" i="5"/>
  <c r="AQ869" i="5"/>
  <c r="AP869" i="5"/>
  <c r="AA869" i="5"/>
  <c r="AR868" i="5"/>
  <c r="AQ868" i="5"/>
  <c r="AP868" i="5"/>
  <c r="AA868" i="5"/>
  <c r="AR867" i="5"/>
  <c r="AQ867" i="5"/>
  <c r="AP867" i="5"/>
  <c r="AA867" i="5"/>
  <c r="AR866" i="5"/>
  <c r="AQ866" i="5"/>
  <c r="AP866" i="5"/>
  <c r="AA866" i="5"/>
  <c r="AR865" i="5"/>
  <c r="AQ865" i="5"/>
  <c r="AP865" i="5"/>
  <c r="AA865" i="5"/>
  <c r="AR864" i="5"/>
  <c r="AQ864" i="5"/>
  <c r="AP864" i="5"/>
  <c r="AA864" i="5"/>
  <c r="AR863" i="5"/>
  <c r="AQ863" i="5"/>
  <c r="AP863" i="5"/>
  <c r="AA863" i="5"/>
  <c r="AR862" i="5"/>
  <c r="AQ862" i="5"/>
  <c r="AP862" i="5"/>
  <c r="AA862" i="5"/>
  <c r="AR861" i="5"/>
  <c r="AQ861" i="5"/>
  <c r="AP861" i="5"/>
  <c r="AA861" i="5"/>
  <c r="AR860" i="5"/>
  <c r="AQ860" i="5"/>
  <c r="AP860" i="5"/>
  <c r="AA860" i="5"/>
  <c r="AR859" i="5"/>
  <c r="AQ859" i="5"/>
  <c r="AP859" i="5"/>
  <c r="AA859" i="5"/>
  <c r="AR858" i="5"/>
  <c r="AQ858" i="5"/>
  <c r="AP858" i="5"/>
  <c r="AA858" i="5"/>
  <c r="AR857" i="5"/>
  <c r="AQ857" i="5"/>
  <c r="AP857" i="5"/>
  <c r="AA857" i="5"/>
  <c r="AR856" i="5"/>
  <c r="AQ856" i="5"/>
  <c r="AP856" i="5"/>
  <c r="AA856" i="5"/>
  <c r="AR855" i="5"/>
  <c r="AQ855" i="5"/>
  <c r="AP855" i="5"/>
  <c r="AA855" i="5"/>
  <c r="AR854" i="5"/>
  <c r="AQ854" i="5"/>
  <c r="AP854" i="5"/>
  <c r="AA854" i="5"/>
  <c r="AR853" i="5"/>
  <c r="AQ853" i="5"/>
  <c r="AP853" i="5"/>
  <c r="AA853" i="5"/>
  <c r="AR852" i="5"/>
  <c r="AQ852" i="5"/>
  <c r="AP852" i="5"/>
  <c r="AA852" i="5"/>
  <c r="AR851" i="5"/>
  <c r="AQ851" i="5"/>
  <c r="AP851" i="5"/>
  <c r="AA851" i="5"/>
  <c r="AR850" i="5"/>
  <c r="AQ850" i="5"/>
  <c r="AP850" i="5"/>
  <c r="AA850" i="5"/>
  <c r="AR849" i="5"/>
  <c r="AQ849" i="5"/>
  <c r="AP849" i="5"/>
  <c r="AA849" i="5"/>
  <c r="AR848" i="5"/>
  <c r="AQ848" i="5"/>
  <c r="AP848" i="5"/>
  <c r="AA848" i="5"/>
  <c r="AR847" i="5"/>
  <c r="AQ847" i="5"/>
  <c r="AP847" i="5"/>
  <c r="AA847" i="5"/>
  <c r="AR846" i="5"/>
  <c r="AQ846" i="5"/>
  <c r="AP846" i="5"/>
  <c r="AA846" i="5"/>
  <c r="AR845" i="5"/>
  <c r="AQ845" i="5"/>
  <c r="AP845" i="5"/>
  <c r="AA845" i="5"/>
  <c r="AR844" i="5"/>
  <c r="AQ844" i="5"/>
  <c r="AP844" i="5"/>
  <c r="AA844" i="5"/>
  <c r="AR843" i="5"/>
  <c r="AQ843" i="5"/>
  <c r="AP843" i="5"/>
  <c r="AA843" i="5"/>
  <c r="AR842" i="5"/>
  <c r="AQ842" i="5"/>
  <c r="AP842" i="5"/>
  <c r="AA842" i="5"/>
  <c r="AR841" i="5"/>
  <c r="AQ841" i="5"/>
  <c r="AP841" i="5"/>
  <c r="AA841" i="5"/>
  <c r="AR840" i="5"/>
  <c r="AQ840" i="5"/>
  <c r="AP840" i="5"/>
  <c r="AA840" i="5"/>
  <c r="AR839" i="5"/>
  <c r="AQ839" i="5"/>
  <c r="AP839" i="5"/>
  <c r="AA839" i="5"/>
  <c r="AR838" i="5"/>
  <c r="AQ838" i="5"/>
  <c r="AP838" i="5"/>
  <c r="AA838" i="5"/>
  <c r="AR837" i="5"/>
  <c r="AQ837" i="5"/>
  <c r="AP837" i="5"/>
  <c r="AA837" i="5"/>
  <c r="AR836" i="5"/>
  <c r="AQ836" i="5"/>
  <c r="AP836" i="5"/>
  <c r="AA836" i="5"/>
  <c r="AR835" i="5"/>
  <c r="AQ835" i="5"/>
  <c r="AP835" i="5"/>
  <c r="AA835" i="5"/>
  <c r="AR834" i="5"/>
  <c r="AQ834" i="5"/>
  <c r="AP834" i="5"/>
  <c r="AA834" i="5"/>
  <c r="AR833" i="5"/>
  <c r="AQ833" i="5"/>
  <c r="AP833" i="5"/>
  <c r="AA833" i="5"/>
  <c r="AR832" i="5"/>
  <c r="AQ832" i="5"/>
  <c r="AP832" i="5"/>
  <c r="AA832" i="5"/>
  <c r="AR831" i="5"/>
  <c r="AQ831" i="5"/>
  <c r="AP831" i="5"/>
  <c r="AA831" i="5"/>
  <c r="AR830" i="5"/>
  <c r="AQ830" i="5"/>
  <c r="AP830" i="5"/>
  <c r="AA830" i="5"/>
  <c r="AR829" i="5"/>
  <c r="AQ829" i="5"/>
  <c r="AP829" i="5"/>
  <c r="AA829" i="5"/>
  <c r="AR828" i="5"/>
  <c r="AQ828" i="5"/>
  <c r="AP828" i="5"/>
  <c r="AA828" i="5"/>
  <c r="AR827" i="5"/>
  <c r="AQ827" i="5"/>
  <c r="AP827" i="5"/>
  <c r="AA827" i="5"/>
  <c r="AR826" i="5"/>
  <c r="AQ826" i="5"/>
  <c r="AP826" i="5"/>
  <c r="AA826" i="5"/>
  <c r="AR825" i="5"/>
  <c r="AQ825" i="5"/>
  <c r="AP825" i="5"/>
  <c r="AA825" i="5"/>
  <c r="AR824" i="5"/>
  <c r="AQ824" i="5"/>
  <c r="AP824" i="5"/>
  <c r="AA824" i="5"/>
  <c r="AR823" i="5"/>
  <c r="AQ823" i="5"/>
  <c r="AP823" i="5"/>
  <c r="AA823" i="5"/>
  <c r="AR822" i="5"/>
  <c r="AQ822" i="5"/>
  <c r="AP822" i="5"/>
  <c r="AA822" i="5"/>
  <c r="AR821" i="5"/>
  <c r="AQ821" i="5"/>
  <c r="AP821" i="5"/>
  <c r="AA821" i="5"/>
  <c r="AR820" i="5"/>
  <c r="AQ820" i="5"/>
  <c r="AP820" i="5"/>
  <c r="AA820" i="5"/>
  <c r="AR819" i="5"/>
  <c r="AQ819" i="5"/>
  <c r="AP819" i="5"/>
  <c r="AA819" i="5"/>
  <c r="AR818" i="5"/>
  <c r="AQ818" i="5"/>
  <c r="AP818" i="5"/>
  <c r="AA818" i="5"/>
  <c r="AR817" i="5"/>
  <c r="AQ817" i="5"/>
  <c r="AP817" i="5"/>
  <c r="AA817" i="5"/>
  <c r="AR816" i="5"/>
  <c r="AQ816" i="5"/>
  <c r="AP816" i="5"/>
  <c r="AA816" i="5"/>
  <c r="AR815" i="5"/>
  <c r="AQ815" i="5"/>
  <c r="AP815" i="5"/>
  <c r="AA815" i="5"/>
  <c r="AR814" i="5"/>
  <c r="AQ814" i="5"/>
  <c r="AP814" i="5"/>
  <c r="AA814" i="5"/>
  <c r="AR813" i="5"/>
  <c r="AQ813" i="5"/>
  <c r="AP813" i="5"/>
  <c r="AA813" i="5"/>
  <c r="AR812" i="5"/>
  <c r="AQ812" i="5"/>
  <c r="AP812" i="5"/>
  <c r="AA812" i="5"/>
  <c r="AR811" i="5"/>
  <c r="AQ811" i="5"/>
  <c r="AP811" i="5"/>
  <c r="AA811" i="5"/>
  <c r="AR810" i="5"/>
  <c r="AQ810" i="5"/>
  <c r="AP810" i="5"/>
  <c r="AA810" i="5"/>
  <c r="AR809" i="5"/>
  <c r="AQ809" i="5"/>
  <c r="AP809" i="5"/>
  <c r="AA809" i="5"/>
  <c r="AR808" i="5"/>
  <c r="AQ808" i="5"/>
  <c r="AP808" i="5"/>
  <c r="AA808" i="5"/>
  <c r="AR807" i="5"/>
  <c r="AQ807" i="5"/>
  <c r="AP807" i="5"/>
  <c r="AA807" i="5"/>
  <c r="AR806" i="5"/>
  <c r="AQ806" i="5"/>
  <c r="AP806" i="5"/>
  <c r="AA806" i="5"/>
  <c r="AR805" i="5"/>
  <c r="AQ805" i="5"/>
  <c r="AP805" i="5"/>
  <c r="AA805" i="5"/>
  <c r="AR804" i="5"/>
  <c r="AQ804" i="5"/>
  <c r="AP804" i="5"/>
  <c r="AA804" i="5"/>
  <c r="AR803" i="5"/>
  <c r="AQ803" i="5"/>
  <c r="AP803" i="5"/>
  <c r="AA803" i="5"/>
  <c r="AR802" i="5"/>
  <c r="AQ802" i="5"/>
  <c r="AP802" i="5"/>
  <c r="AA802" i="5"/>
  <c r="AR801" i="5"/>
  <c r="AQ801" i="5"/>
  <c r="AP801" i="5"/>
  <c r="AA801" i="5"/>
  <c r="AR800" i="5"/>
  <c r="AQ800" i="5"/>
  <c r="AP800" i="5"/>
  <c r="AA800" i="5"/>
  <c r="AR799" i="5"/>
  <c r="AQ799" i="5"/>
  <c r="AP799" i="5"/>
  <c r="AA799" i="5"/>
  <c r="AR798" i="5"/>
  <c r="AQ798" i="5"/>
  <c r="AP798" i="5"/>
  <c r="AA798" i="5"/>
  <c r="AR797" i="5"/>
  <c r="AQ797" i="5"/>
  <c r="AP797" i="5"/>
  <c r="AA797" i="5"/>
  <c r="AR796" i="5"/>
  <c r="AQ796" i="5"/>
  <c r="AP796" i="5"/>
  <c r="AA796" i="5"/>
  <c r="AR795" i="5"/>
  <c r="AQ795" i="5"/>
  <c r="AP795" i="5"/>
  <c r="AA795" i="5"/>
  <c r="AR794" i="5"/>
  <c r="AQ794" i="5"/>
  <c r="AP794" i="5"/>
  <c r="AA794" i="5"/>
  <c r="AR793" i="5"/>
  <c r="AQ793" i="5"/>
  <c r="AP793" i="5"/>
  <c r="AA793" i="5"/>
  <c r="AR792" i="5"/>
  <c r="AQ792" i="5"/>
  <c r="AP792" i="5"/>
  <c r="AA792" i="5"/>
  <c r="AR791" i="5"/>
  <c r="AQ791" i="5"/>
  <c r="AP791" i="5"/>
  <c r="AA791" i="5"/>
  <c r="AR790" i="5"/>
  <c r="AQ790" i="5"/>
  <c r="AP790" i="5"/>
  <c r="AA790" i="5"/>
  <c r="AR789" i="5"/>
  <c r="AQ789" i="5"/>
  <c r="AP789" i="5"/>
  <c r="AA789" i="5"/>
  <c r="AR788" i="5"/>
  <c r="AQ788" i="5"/>
  <c r="AP788" i="5"/>
  <c r="AA788" i="5"/>
  <c r="AR787" i="5"/>
  <c r="AQ787" i="5"/>
  <c r="AP787" i="5"/>
  <c r="AA787" i="5"/>
  <c r="AR786" i="5"/>
  <c r="AQ786" i="5"/>
  <c r="AP786" i="5"/>
  <c r="AA786" i="5"/>
  <c r="AR785" i="5"/>
  <c r="AQ785" i="5"/>
  <c r="AP785" i="5"/>
  <c r="AA785" i="5"/>
  <c r="AR784" i="5"/>
  <c r="AQ784" i="5"/>
  <c r="AP784" i="5"/>
  <c r="AA784" i="5"/>
  <c r="AR783" i="5"/>
  <c r="AQ783" i="5"/>
  <c r="AP783" i="5"/>
  <c r="AA783" i="5"/>
  <c r="AR782" i="5"/>
  <c r="AQ782" i="5"/>
  <c r="AP782" i="5"/>
  <c r="AA782" i="5"/>
  <c r="AR781" i="5"/>
  <c r="AQ781" i="5"/>
  <c r="AP781" i="5"/>
  <c r="AA781" i="5"/>
  <c r="AR780" i="5"/>
  <c r="AQ780" i="5"/>
  <c r="AP780" i="5"/>
  <c r="AA780" i="5"/>
  <c r="AR779" i="5"/>
  <c r="AQ779" i="5"/>
  <c r="AP779" i="5"/>
  <c r="AA779" i="5"/>
  <c r="AR778" i="5"/>
  <c r="AQ778" i="5"/>
  <c r="AP778" i="5"/>
  <c r="AA778" i="5"/>
  <c r="AR777" i="5"/>
  <c r="AQ777" i="5"/>
  <c r="AP777" i="5"/>
  <c r="AA777" i="5"/>
  <c r="AR776" i="5"/>
  <c r="AQ776" i="5"/>
  <c r="AP776" i="5"/>
  <c r="AA776" i="5"/>
  <c r="AR775" i="5"/>
  <c r="AQ775" i="5"/>
  <c r="AP775" i="5"/>
  <c r="AA775" i="5"/>
  <c r="AR774" i="5"/>
  <c r="AQ774" i="5"/>
  <c r="AP774" i="5"/>
  <c r="AA774" i="5"/>
  <c r="AR773" i="5"/>
  <c r="AQ773" i="5"/>
  <c r="AP773" i="5"/>
  <c r="AA773" i="5"/>
  <c r="AR772" i="5"/>
  <c r="AQ772" i="5"/>
  <c r="AP772" i="5"/>
  <c r="AA772" i="5"/>
  <c r="AR771" i="5"/>
  <c r="AQ771" i="5"/>
  <c r="AP771" i="5"/>
  <c r="AA771" i="5"/>
  <c r="AR770" i="5"/>
  <c r="AQ770" i="5"/>
  <c r="AP770" i="5"/>
  <c r="AA770" i="5"/>
  <c r="AR769" i="5"/>
  <c r="AQ769" i="5"/>
  <c r="AP769" i="5"/>
  <c r="AA769" i="5"/>
  <c r="AR768" i="5"/>
  <c r="AQ768" i="5"/>
  <c r="AP768" i="5"/>
  <c r="AA768" i="5"/>
  <c r="AR767" i="5"/>
  <c r="AQ767" i="5"/>
  <c r="AP767" i="5"/>
  <c r="AA767" i="5"/>
  <c r="AR766" i="5"/>
  <c r="AQ766" i="5"/>
  <c r="AP766" i="5"/>
  <c r="AA766" i="5"/>
  <c r="AR765" i="5"/>
  <c r="AQ765" i="5"/>
  <c r="AP765" i="5"/>
  <c r="AA765" i="5"/>
  <c r="AR764" i="5"/>
  <c r="AQ764" i="5"/>
  <c r="AP764" i="5"/>
  <c r="AA764" i="5"/>
  <c r="AR763" i="5"/>
  <c r="AQ763" i="5"/>
  <c r="AP763" i="5"/>
  <c r="AA763" i="5"/>
  <c r="AR762" i="5"/>
  <c r="AQ762" i="5"/>
  <c r="AP762" i="5"/>
  <c r="AA762" i="5"/>
  <c r="AR761" i="5"/>
  <c r="AQ761" i="5"/>
  <c r="AP761" i="5"/>
  <c r="AA761" i="5"/>
  <c r="AR760" i="5"/>
  <c r="AQ760" i="5"/>
  <c r="AP760" i="5"/>
  <c r="AA760" i="5"/>
  <c r="AR759" i="5"/>
  <c r="AQ759" i="5"/>
  <c r="AP759" i="5"/>
  <c r="AA759" i="5"/>
  <c r="AR758" i="5"/>
  <c r="AQ758" i="5"/>
  <c r="AP758" i="5"/>
  <c r="AA758" i="5"/>
  <c r="AR757" i="5"/>
  <c r="AQ757" i="5"/>
  <c r="AP757" i="5"/>
  <c r="AA757" i="5"/>
  <c r="AR756" i="5"/>
  <c r="AQ756" i="5"/>
  <c r="AP756" i="5"/>
  <c r="AA756" i="5"/>
  <c r="AR755" i="5"/>
  <c r="AQ755" i="5"/>
  <c r="AP755" i="5"/>
  <c r="AA755" i="5"/>
  <c r="AR754" i="5"/>
  <c r="AQ754" i="5"/>
  <c r="AP754" i="5"/>
  <c r="AA754" i="5"/>
  <c r="AR753" i="5"/>
  <c r="AQ753" i="5"/>
  <c r="AP753" i="5"/>
  <c r="AA753" i="5"/>
  <c r="AR752" i="5"/>
  <c r="AQ752" i="5"/>
  <c r="AP752" i="5"/>
  <c r="AA752" i="5"/>
  <c r="AR751" i="5"/>
  <c r="AQ751" i="5"/>
  <c r="AP751" i="5"/>
  <c r="AA751" i="5"/>
  <c r="AR750" i="5"/>
  <c r="AQ750" i="5"/>
  <c r="AP750" i="5"/>
  <c r="AA750" i="5"/>
  <c r="AR749" i="5"/>
  <c r="AQ749" i="5"/>
  <c r="AP749" i="5"/>
  <c r="AA749" i="5"/>
  <c r="AR748" i="5"/>
  <c r="AQ748" i="5"/>
  <c r="AP748" i="5"/>
  <c r="AA748" i="5"/>
  <c r="AR747" i="5"/>
  <c r="AQ747" i="5"/>
  <c r="AP747" i="5"/>
  <c r="AA747" i="5"/>
  <c r="AR746" i="5"/>
  <c r="AQ746" i="5"/>
  <c r="AP746" i="5"/>
  <c r="AA746" i="5"/>
  <c r="AR745" i="5"/>
  <c r="AQ745" i="5"/>
  <c r="AP745" i="5"/>
  <c r="AA745" i="5"/>
  <c r="AR744" i="5"/>
  <c r="AQ744" i="5"/>
  <c r="AP744" i="5"/>
  <c r="AA744" i="5"/>
  <c r="AR743" i="5"/>
  <c r="AQ743" i="5"/>
  <c r="AP743" i="5"/>
  <c r="AA743" i="5"/>
  <c r="AR742" i="5"/>
  <c r="AQ742" i="5"/>
  <c r="AP742" i="5"/>
  <c r="AA742" i="5"/>
  <c r="AR741" i="5"/>
  <c r="AQ741" i="5"/>
  <c r="AP741" i="5"/>
  <c r="AA741" i="5"/>
  <c r="AR740" i="5"/>
  <c r="AQ740" i="5"/>
  <c r="AP740" i="5"/>
  <c r="AA740" i="5"/>
  <c r="AR739" i="5"/>
  <c r="AQ739" i="5"/>
  <c r="AP739" i="5"/>
  <c r="AA739" i="5"/>
  <c r="AR738" i="5"/>
  <c r="AQ738" i="5"/>
  <c r="AP738" i="5"/>
  <c r="AA738" i="5"/>
  <c r="AR737" i="5"/>
  <c r="AQ737" i="5"/>
  <c r="AP737" i="5"/>
  <c r="AA737" i="5"/>
  <c r="AR736" i="5"/>
  <c r="AQ736" i="5"/>
  <c r="AP736" i="5"/>
  <c r="AA736" i="5"/>
  <c r="AR735" i="5"/>
  <c r="AQ735" i="5"/>
  <c r="AP735" i="5"/>
  <c r="AA735" i="5"/>
  <c r="AR734" i="5"/>
  <c r="AQ734" i="5"/>
  <c r="AP734" i="5"/>
  <c r="AA734" i="5"/>
  <c r="AR733" i="5"/>
  <c r="AQ733" i="5"/>
  <c r="AP733" i="5"/>
  <c r="AA733" i="5"/>
  <c r="AR732" i="5"/>
  <c r="AQ732" i="5"/>
  <c r="AP732" i="5"/>
  <c r="AA732" i="5"/>
  <c r="AR731" i="5"/>
  <c r="AQ731" i="5"/>
  <c r="AP731" i="5"/>
  <c r="AA731" i="5"/>
  <c r="AR730" i="5"/>
  <c r="AQ730" i="5"/>
  <c r="AP730" i="5"/>
  <c r="AA730" i="5"/>
  <c r="AR729" i="5"/>
  <c r="AQ729" i="5"/>
  <c r="AP729" i="5"/>
  <c r="AA729" i="5"/>
  <c r="AR728" i="5"/>
  <c r="AQ728" i="5"/>
  <c r="AP728" i="5"/>
  <c r="AA728" i="5"/>
  <c r="AR727" i="5"/>
  <c r="AQ727" i="5"/>
  <c r="AP727" i="5"/>
  <c r="AA727" i="5"/>
  <c r="AR726" i="5"/>
  <c r="AQ726" i="5"/>
  <c r="AP726" i="5"/>
  <c r="AA726" i="5"/>
  <c r="AR725" i="5"/>
  <c r="AQ725" i="5"/>
  <c r="AP725" i="5"/>
  <c r="AA725" i="5"/>
  <c r="AR724" i="5"/>
  <c r="AQ724" i="5"/>
  <c r="AP724" i="5"/>
  <c r="AA724" i="5"/>
  <c r="AR723" i="5"/>
  <c r="AQ723" i="5"/>
  <c r="AP723" i="5"/>
  <c r="AA723" i="5"/>
  <c r="AR722" i="5"/>
  <c r="AQ722" i="5"/>
  <c r="AP722" i="5"/>
  <c r="AA722" i="5"/>
  <c r="AR721" i="5"/>
  <c r="AQ721" i="5"/>
  <c r="AP721" i="5"/>
  <c r="AA721" i="5"/>
  <c r="AR720" i="5"/>
  <c r="AQ720" i="5"/>
  <c r="AP720" i="5"/>
  <c r="AA720" i="5"/>
  <c r="AR719" i="5"/>
  <c r="AQ719" i="5"/>
  <c r="AP719" i="5"/>
  <c r="AA719" i="5"/>
  <c r="AR718" i="5"/>
  <c r="AQ718" i="5"/>
  <c r="AP718" i="5"/>
  <c r="AA718" i="5"/>
  <c r="AR717" i="5"/>
  <c r="AQ717" i="5"/>
  <c r="AP717" i="5"/>
  <c r="AA717" i="5"/>
  <c r="AR716" i="5"/>
  <c r="AQ716" i="5"/>
  <c r="AP716" i="5"/>
  <c r="AA716" i="5"/>
  <c r="AR715" i="5"/>
  <c r="AQ715" i="5"/>
  <c r="AP715" i="5"/>
  <c r="AA715" i="5"/>
  <c r="AR714" i="5"/>
  <c r="AQ714" i="5"/>
  <c r="AP714" i="5"/>
  <c r="AA714" i="5"/>
  <c r="AR713" i="5"/>
  <c r="AQ713" i="5"/>
  <c r="AP713" i="5"/>
  <c r="AA713" i="5"/>
  <c r="AR712" i="5"/>
  <c r="AQ712" i="5"/>
  <c r="AP712" i="5"/>
  <c r="AA712" i="5"/>
  <c r="AR711" i="5"/>
  <c r="AQ711" i="5"/>
  <c r="AP711" i="5"/>
  <c r="AA711" i="5"/>
  <c r="AR710" i="5"/>
  <c r="AQ710" i="5"/>
  <c r="AP710" i="5"/>
  <c r="AA710" i="5"/>
  <c r="AR709" i="5"/>
  <c r="AQ709" i="5"/>
  <c r="AP709" i="5"/>
  <c r="AA709" i="5"/>
  <c r="AR708" i="5"/>
  <c r="AQ708" i="5"/>
  <c r="AP708" i="5"/>
  <c r="AA708" i="5"/>
  <c r="AR707" i="5"/>
  <c r="AQ707" i="5"/>
  <c r="AP707" i="5"/>
  <c r="AA707" i="5"/>
  <c r="AR706" i="5"/>
  <c r="AQ706" i="5"/>
  <c r="AP706" i="5"/>
  <c r="AA706" i="5"/>
  <c r="AR705" i="5"/>
  <c r="AQ705" i="5"/>
  <c r="AP705" i="5"/>
  <c r="AA705" i="5"/>
  <c r="AR704" i="5"/>
  <c r="AQ704" i="5"/>
  <c r="AP704" i="5"/>
  <c r="AA704" i="5"/>
  <c r="AR703" i="5"/>
  <c r="AQ703" i="5"/>
  <c r="AP703" i="5"/>
  <c r="AA703" i="5"/>
  <c r="AR702" i="5"/>
  <c r="AQ702" i="5"/>
  <c r="AP702" i="5"/>
  <c r="AA702" i="5"/>
  <c r="AR701" i="5"/>
  <c r="AQ701" i="5"/>
  <c r="AP701" i="5"/>
  <c r="AA701" i="5"/>
  <c r="AR700" i="5"/>
  <c r="AQ700" i="5"/>
  <c r="AP700" i="5"/>
  <c r="AA700" i="5"/>
  <c r="AR699" i="5"/>
  <c r="AQ699" i="5"/>
  <c r="AP699" i="5"/>
  <c r="AA699" i="5"/>
  <c r="AR698" i="5"/>
  <c r="AQ698" i="5"/>
  <c r="AP698" i="5"/>
  <c r="AA698" i="5"/>
  <c r="AR697" i="5"/>
  <c r="AQ697" i="5"/>
  <c r="AP697" i="5"/>
  <c r="AA697" i="5"/>
  <c r="AR696" i="5"/>
  <c r="AQ696" i="5"/>
  <c r="AP696" i="5"/>
  <c r="AA696" i="5"/>
  <c r="AR695" i="5"/>
  <c r="AQ695" i="5"/>
  <c r="AP695" i="5"/>
  <c r="AA695" i="5"/>
  <c r="AR694" i="5"/>
  <c r="AQ694" i="5"/>
  <c r="AP694" i="5"/>
  <c r="AA694" i="5"/>
  <c r="AR693" i="5"/>
  <c r="AQ693" i="5"/>
  <c r="AP693" i="5"/>
  <c r="AA693" i="5"/>
  <c r="AR692" i="5"/>
  <c r="AQ692" i="5"/>
  <c r="AP692" i="5"/>
  <c r="AA692" i="5"/>
  <c r="AR691" i="5"/>
  <c r="AQ691" i="5"/>
  <c r="AP691" i="5"/>
  <c r="AA691" i="5"/>
  <c r="AR690" i="5"/>
  <c r="AQ690" i="5"/>
  <c r="AP690" i="5"/>
  <c r="AA690" i="5"/>
  <c r="AR689" i="5"/>
  <c r="AQ689" i="5"/>
  <c r="AP689" i="5"/>
  <c r="AA689" i="5"/>
  <c r="AR688" i="5"/>
  <c r="AQ688" i="5"/>
  <c r="AP688" i="5"/>
  <c r="AA688" i="5"/>
  <c r="AR687" i="5"/>
  <c r="AQ687" i="5"/>
  <c r="AP687" i="5"/>
  <c r="AA687" i="5"/>
  <c r="AR686" i="5"/>
  <c r="AQ686" i="5"/>
  <c r="AP686" i="5"/>
  <c r="AA686" i="5"/>
  <c r="AR685" i="5"/>
  <c r="AQ685" i="5"/>
  <c r="AP685" i="5"/>
  <c r="AA685" i="5"/>
  <c r="AR684" i="5"/>
  <c r="AQ684" i="5"/>
  <c r="AP684" i="5"/>
  <c r="AA684" i="5"/>
  <c r="AR683" i="5"/>
  <c r="AQ683" i="5"/>
  <c r="AP683" i="5"/>
  <c r="AA683" i="5"/>
  <c r="AR682" i="5"/>
  <c r="AQ682" i="5"/>
  <c r="AP682" i="5"/>
  <c r="AA682" i="5"/>
  <c r="AR681" i="5"/>
  <c r="AQ681" i="5"/>
  <c r="AP681" i="5"/>
  <c r="AA681" i="5"/>
  <c r="AR680" i="5"/>
  <c r="AQ680" i="5"/>
  <c r="AP680" i="5"/>
  <c r="AA680" i="5"/>
  <c r="AR679" i="5"/>
  <c r="AQ679" i="5"/>
  <c r="AP679" i="5"/>
  <c r="AA679" i="5"/>
  <c r="AR678" i="5"/>
  <c r="AQ678" i="5"/>
  <c r="AP678" i="5"/>
  <c r="AA678" i="5"/>
  <c r="AR677" i="5"/>
  <c r="AQ677" i="5"/>
  <c r="AP677" i="5"/>
  <c r="AA677" i="5"/>
  <c r="AR676" i="5"/>
  <c r="AQ676" i="5"/>
  <c r="AP676" i="5"/>
  <c r="AA676" i="5"/>
  <c r="AR675" i="5"/>
  <c r="AQ675" i="5"/>
  <c r="AP675" i="5"/>
  <c r="AA675" i="5"/>
  <c r="AR674" i="5"/>
  <c r="AQ674" i="5"/>
  <c r="AP674" i="5"/>
  <c r="AA674" i="5"/>
  <c r="AR673" i="5"/>
  <c r="AQ673" i="5"/>
  <c r="AP673" i="5"/>
  <c r="AA673" i="5"/>
  <c r="AR672" i="5"/>
  <c r="AQ672" i="5"/>
  <c r="AP672" i="5"/>
  <c r="AA672" i="5"/>
  <c r="AR671" i="5"/>
  <c r="AQ671" i="5"/>
  <c r="AP671" i="5"/>
  <c r="AA671" i="5"/>
  <c r="AR670" i="5"/>
  <c r="AQ670" i="5"/>
  <c r="AP670" i="5"/>
  <c r="AA670" i="5"/>
  <c r="AR669" i="5"/>
  <c r="AQ669" i="5"/>
  <c r="AP669" i="5"/>
  <c r="AA669" i="5"/>
  <c r="AR668" i="5"/>
  <c r="AQ668" i="5"/>
  <c r="AP668" i="5"/>
  <c r="AA668" i="5"/>
  <c r="AR667" i="5"/>
  <c r="AQ667" i="5"/>
  <c r="AP667" i="5"/>
  <c r="AA667" i="5"/>
  <c r="AR666" i="5"/>
  <c r="AQ666" i="5"/>
  <c r="AP666" i="5"/>
  <c r="AA666" i="5"/>
  <c r="AR665" i="5"/>
  <c r="AQ665" i="5"/>
  <c r="AP665" i="5"/>
  <c r="AA665" i="5"/>
  <c r="AR664" i="5"/>
  <c r="AQ664" i="5"/>
  <c r="AP664" i="5"/>
  <c r="AA664" i="5"/>
  <c r="AR663" i="5"/>
  <c r="AQ663" i="5"/>
  <c r="AP663" i="5"/>
  <c r="AA663" i="5"/>
  <c r="AR662" i="5"/>
  <c r="AQ662" i="5"/>
  <c r="AP662" i="5"/>
  <c r="AA662" i="5"/>
  <c r="AR661" i="5"/>
  <c r="AQ661" i="5"/>
  <c r="AP661" i="5"/>
  <c r="AA661" i="5"/>
  <c r="AR660" i="5"/>
  <c r="AQ660" i="5"/>
  <c r="AP660" i="5"/>
  <c r="AA660" i="5"/>
  <c r="AR659" i="5"/>
  <c r="AQ659" i="5"/>
  <c r="AP659" i="5"/>
  <c r="AA659" i="5"/>
  <c r="AR658" i="5"/>
  <c r="AQ658" i="5"/>
  <c r="AP658" i="5"/>
  <c r="AA658" i="5"/>
  <c r="AR657" i="5"/>
  <c r="AQ657" i="5"/>
  <c r="AP657" i="5"/>
  <c r="AA657" i="5"/>
  <c r="AR656" i="5"/>
  <c r="AQ656" i="5"/>
  <c r="AP656" i="5"/>
  <c r="AA656" i="5"/>
  <c r="AR655" i="5"/>
  <c r="AQ655" i="5"/>
  <c r="AP655" i="5"/>
  <c r="AA655" i="5"/>
  <c r="AR654" i="5"/>
  <c r="AQ654" i="5"/>
  <c r="AP654" i="5"/>
  <c r="AA654" i="5"/>
  <c r="AR653" i="5"/>
  <c r="AQ653" i="5"/>
  <c r="AP653" i="5"/>
  <c r="AA653" i="5"/>
  <c r="AR652" i="5"/>
  <c r="AQ652" i="5"/>
  <c r="AP652" i="5"/>
  <c r="AA652" i="5"/>
  <c r="AR651" i="5"/>
  <c r="AQ651" i="5"/>
  <c r="AP651" i="5"/>
  <c r="AA651" i="5"/>
  <c r="AR650" i="5"/>
  <c r="AQ650" i="5"/>
  <c r="AP650" i="5"/>
  <c r="AA650" i="5"/>
  <c r="AR649" i="5"/>
  <c r="AQ649" i="5"/>
  <c r="AP649" i="5"/>
  <c r="AA649" i="5"/>
  <c r="AR648" i="5"/>
  <c r="AQ648" i="5"/>
  <c r="AP648" i="5"/>
  <c r="AA648" i="5"/>
  <c r="AR647" i="5"/>
  <c r="AQ647" i="5"/>
  <c r="AP647" i="5"/>
  <c r="AA647" i="5"/>
  <c r="AR646" i="5"/>
  <c r="AQ646" i="5"/>
  <c r="AP646" i="5"/>
  <c r="AA646" i="5"/>
  <c r="AR645" i="5"/>
  <c r="AQ645" i="5"/>
  <c r="AP645" i="5"/>
  <c r="AA645" i="5"/>
  <c r="AR644" i="5"/>
  <c r="AQ644" i="5"/>
  <c r="AP644" i="5"/>
  <c r="AA644" i="5"/>
  <c r="AR643" i="5"/>
  <c r="AQ643" i="5"/>
  <c r="AP643" i="5"/>
  <c r="AA643" i="5"/>
  <c r="AR642" i="5"/>
  <c r="AQ642" i="5"/>
  <c r="AP642" i="5"/>
  <c r="AA642" i="5"/>
  <c r="AR641" i="5"/>
  <c r="AQ641" i="5"/>
  <c r="AP641" i="5"/>
  <c r="AA641" i="5"/>
  <c r="AR640" i="5"/>
  <c r="AQ640" i="5"/>
  <c r="AP640" i="5"/>
  <c r="AA640" i="5"/>
  <c r="AR639" i="5"/>
  <c r="AQ639" i="5"/>
  <c r="AP639" i="5"/>
  <c r="AA639" i="5"/>
  <c r="AR638" i="5"/>
  <c r="AQ638" i="5"/>
  <c r="AP638" i="5"/>
  <c r="AA638" i="5"/>
  <c r="AR637" i="5"/>
  <c r="AQ637" i="5"/>
  <c r="AP637" i="5"/>
  <c r="AA637" i="5"/>
  <c r="AR636" i="5"/>
  <c r="AQ636" i="5"/>
  <c r="AP636" i="5"/>
  <c r="AA636" i="5"/>
  <c r="AR635" i="5"/>
  <c r="AQ635" i="5"/>
  <c r="AP635" i="5"/>
  <c r="AA635" i="5"/>
  <c r="AR634" i="5"/>
  <c r="AQ634" i="5"/>
  <c r="AP634" i="5"/>
  <c r="AA634" i="5"/>
  <c r="AR633" i="5"/>
  <c r="AQ633" i="5"/>
  <c r="AP633" i="5"/>
  <c r="AA633" i="5"/>
  <c r="AR632" i="5"/>
  <c r="AQ632" i="5"/>
  <c r="AP632" i="5"/>
  <c r="AA632" i="5"/>
  <c r="AR631" i="5"/>
  <c r="AQ631" i="5"/>
  <c r="AP631" i="5"/>
  <c r="AA631" i="5"/>
  <c r="AR630" i="5"/>
  <c r="AQ630" i="5"/>
  <c r="AP630" i="5"/>
  <c r="AA630" i="5"/>
  <c r="AR629" i="5"/>
  <c r="AQ629" i="5"/>
  <c r="AP629" i="5"/>
  <c r="AA629" i="5"/>
  <c r="AR628" i="5"/>
  <c r="AQ628" i="5"/>
  <c r="AP628" i="5"/>
  <c r="AA628" i="5"/>
  <c r="AR627" i="5"/>
  <c r="AQ627" i="5"/>
  <c r="AP627" i="5"/>
  <c r="AA627" i="5"/>
  <c r="AR626" i="5"/>
  <c r="AQ626" i="5"/>
  <c r="AP626" i="5"/>
  <c r="AA626" i="5"/>
  <c r="AR625" i="5"/>
  <c r="AQ625" i="5"/>
  <c r="AP625" i="5"/>
  <c r="AA625" i="5"/>
  <c r="AR624" i="5"/>
  <c r="AQ624" i="5"/>
  <c r="AP624" i="5"/>
  <c r="AA624" i="5"/>
  <c r="AR623" i="5"/>
  <c r="AQ623" i="5"/>
  <c r="AP623" i="5"/>
  <c r="AA623" i="5"/>
  <c r="AR622" i="5"/>
  <c r="AQ622" i="5"/>
  <c r="AP622" i="5"/>
  <c r="AA622" i="5"/>
  <c r="AR621" i="5"/>
  <c r="AQ621" i="5"/>
  <c r="AP621" i="5"/>
  <c r="AA621" i="5"/>
  <c r="AR620" i="5"/>
  <c r="AQ620" i="5"/>
  <c r="AP620" i="5"/>
  <c r="AA620" i="5"/>
  <c r="AR619" i="5"/>
  <c r="AQ619" i="5"/>
  <c r="AP619" i="5"/>
  <c r="AA619" i="5"/>
  <c r="AR618" i="5"/>
  <c r="AQ618" i="5"/>
  <c r="AP618" i="5"/>
  <c r="AA618" i="5"/>
  <c r="AR617" i="5"/>
  <c r="AQ617" i="5"/>
  <c r="AP617" i="5"/>
  <c r="AA617" i="5"/>
  <c r="AR616" i="5"/>
  <c r="AQ616" i="5"/>
  <c r="AP616" i="5"/>
  <c r="AA616" i="5"/>
  <c r="AR615" i="5"/>
  <c r="AQ615" i="5"/>
  <c r="AP615" i="5"/>
  <c r="AA615" i="5"/>
  <c r="AR614" i="5"/>
  <c r="AQ614" i="5"/>
  <c r="AP614" i="5"/>
  <c r="AA614" i="5"/>
  <c r="AR613" i="5"/>
  <c r="AQ613" i="5"/>
  <c r="AP613" i="5"/>
  <c r="AA613" i="5"/>
  <c r="AR612" i="5"/>
  <c r="AQ612" i="5"/>
  <c r="AP612" i="5"/>
  <c r="AA612" i="5"/>
  <c r="AR611" i="5"/>
  <c r="AQ611" i="5"/>
  <c r="AP611" i="5"/>
  <c r="AA611" i="5"/>
  <c r="AR610" i="5"/>
  <c r="AQ610" i="5"/>
  <c r="AP610" i="5"/>
  <c r="AA610" i="5"/>
  <c r="AR609" i="5"/>
  <c r="AQ609" i="5"/>
  <c r="AP609" i="5"/>
  <c r="AA609" i="5"/>
  <c r="AR608" i="5"/>
  <c r="AQ608" i="5"/>
  <c r="AP608" i="5"/>
  <c r="AA608" i="5"/>
  <c r="AR607" i="5"/>
  <c r="AQ607" i="5"/>
  <c r="AP607" i="5"/>
  <c r="AA607" i="5"/>
  <c r="AR606" i="5"/>
  <c r="AQ606" i="5"/>
  <c r="AP606" i="5"/>
  <c r="AA606" i="5"/>
  <c r="AR605" i="5"/>
  <c r="AQ605" i="5"/>
  <c r="AP605" i="5"/>
  <c r="AA605" i="5"/>
  <c r="AR604" i="5"/>
  <c r="AQ604" i="5"/>
  <c r="AP604" i="5"/>
  <c r="AA604" i="5"/>
  <c r="AR603" i="5"/>
  <c r="AQ603" i="5"/>
  <c r="AP603" i="5"/>
  <c r="AA603" i="5"/>
  <c r="AR602" i="5"/>
  <c r="AQ602" i="5"/>
  <c r="AP602" i="5"/>
  <c r="AA602" i="5"/>
  <c r="AR601" i="5"/>
  <c r="AQ601" i="5"/>
  <c r="AP601" i="5"/>
  <c r="AA601" i="5"/>
  <c r="AR600" i="5"/>
  <c r="AQ600" i="5"/>
  <c r="AP600" i="5"/>
  <c r="AA600" i="5"/>
  <c r="AR599" i="5"/>
  <c r="AQ599" i="5"/>
  <c r="AP599" i="5"/>
  <c r="AA599" i="5"/>
  <c r="AR598" i="5"/>
  <c r="AQ598" i="5"/>
  <c r="AP598" i="5"/>
  <c r="AA598" i="5"/>
  <c r="AR597" i="5"/>
  <c r="AQ597" i="5"/>
  <c r="AP597" i="5"/>
  <c r="AA597" i="5"/>
  <c r="AR596" i="5"/>
  <c r="AQ596" i="5"/>
  <c r="AP596" i="5"/>
  <c r="AA596" i="5"/>
  <c r="AR595" i="5"/>
  <c r="AQ595" i="5"/>
  <c r="AP595" i="5"/>
  <c r="AA595" i="5"/>
  <c r="AR594" i="5"/>
  <c r="AQ594" i="5"/>
  <c r="AP594" i="5"/>
  <c r="AA594" i="5"/>
  <c r="AR593" i="5"/>
  <c r="AQ593" i="5"/>
  <c r="AP593" i="5"/>
  <c r="AA593" i="5"/>
  <c r="AR592" i="5"/>
  <c r="AQ592" i="5"/>
  <c r="AP592" i="5"/>
  <c r="AA592" i="5"/>
  <c r="AR591" i="5"/>
  <c r="AQ591" i="5"/>
  <c r="AP591" i="5"/>
  <c r="AA591" i="5"/>
  <c r="AR590" i="5"/>
  <c r="AQ590" i="5"/>
  <c r="AP590" i="5"/>
  <c r="AA590" i="5"/>
  <c r="AR589" i="5"/>
  <c r="AQ589" i="5"/>
  <c r="AP589" i="5"/>
  <c r="AA589" i="5"/>
  <c r="AR588" i="5"/>
  <c r="AQ588" i="5"/>
  <c r="AP588" i="5"/>
  <c r="AA588" i="5"/>
  <c r="AR587" i="5"/>
  <c r="AQ587" i="5"/>
  <c r="AP587" i="5"/>
  <c r="AA587" i="5"/>
  <c r="AR586" i="5"/>
  <c r="AQ586" i="5"/>
  <c r="AP586" i="5"/>
  <c r="AA586" i="5"/>
  <c r="AR585" i="5"/>
  <c r="AQ585" i="5"/>
  <c r="AP585" i="5"/>
  <c r="AA585" i="5"/>
  <c r="AR584" i="5"/>
  <c r="AQ584" i="5"/>
  <c r="AP584" i="5"/>
  <c r="AA584" i="5"/>
  <c r="AR583" i="5"/>
  <c r="AQ583" i="5"/>
  <c r="AP583" i="5"/>
  <c r="AA583" i="5"/>
  <c r="AR582" i="5"/>
  <c r="AQ582" i="5"/>
  <c r="AP582" i="5"/>
  <c r="AA582" i="5"/>
  <c r="AR581" i="5"/>
  <c r="AQ581" i="5"/>
  <c r="AP581" i="5"/>
  <c r="AA581" i="5"/>
  <c r="AR580" i="5"/>
  <c r="AQ580" i="5"/>
  <c r="AP580" i="5"/>
  <c r="AA580" i="5"/>
  <c r="AR579" i="5"/>
  <c r="AQ579" i="5"/>
  <c r="AP579" i="5"/>
  <c r="AA579" i="5"/>
  <c r="AR578" i="5"/>
  <c r="AQ578" i="5"/>
  <c r="AP578" i="5"/>
  <c r="AA578" i="5"/>
  <c r="AR577" i="5"/>
  <c r="AQ577" i="5"/>
  <c r="AP577" i="5"/>
  <c r="AA577" i="5"/>
  <c r="AR576" i="5"/>
  <c r="AQ576" i="5"/>
  <c r="AP576" i="5"/>
  <c r="AA576" i="5"/>
  <c r="AR575" i="5"/>
  <c r="AQ575" i="5"/>
  <c r="AP575" i="5"/>
  <c r="AA575" i="5"/>
  <c r="AR574" i="5"/>
  <c r="AQ574" i="5"/>
  <c r="AP574" i="5"/>
  <c r="AA574" i="5"/>
  <c r="AR573" i="5"/>
  <c r="AQ573" i="5"/>
  <c r="AP573" i="5"/>
  <c r="AA573" i="5"/>
  <c r="AR572" i="5"/>
  <c r="AQ572" i="5"/>
  <c r="AP572" i="5"/>
  <c r="AA572" i="5"/>
  <c r="AR571" i="5"/>
  <c r="AQ571" i="5"/>
  <c r="AP571" i="5"/>
  <c r="AA571" i="5"/>
  <c r="AR570" i="5"/>
  <c r="AQ570" i="5"/>
  <c r="AP570" i="5"/>
  <c r="AA570" i="5"/>
  <c r="AR569" i="5"/>
  <c r="AQ569" i="5"/>
  <c r="AP569" i="5"/>
  <c r="AA569" i="5"/>
  <c r="AR568" i="5"/>
  <c r="AQ568" i="5"/>
  <c r="AP568" i="5"/>
  <c r="AA568" i="5"/>
  <c r="AR567" i="5"/>
  <c r="AQ567" i="5"/>
  <c r="AP567" i="5"/>
  <c r="AA567" i="5"/>
  <c r="AR566" i="5"/>
  <c r="AQ566" i="5"/>
  <c r="AP566" i="5"/>
  <c r="AA566" i="5"/>
  <c r="AR565" i="5"/>
  <c r="AQ565" i="5"/>
  <c r="AP565" i="5"/>
  <c r="AA565" i="5"/>
  <c r="AR564" i="5"/>
  <c r="AQ564" i="5"/>
  <c r="AP564" i="5"/>
  <c r="AA564" i="5"/>
  <c r="AR563" i="5"/>
  <c r="AQ563" i="5"/>
  <c r="AP563" i="5"/>
  <c r="AA563" i="5"/>
  <c r="AR562" i="5"/>
  <c r="AQ562" i="5"/>
  <c r="AP562" i="5"/>
  <c r="AA562" i="5"/>
  <c r="AR561" i="5"/>
  <c r="AQ561" i="5"/>
  <c r="AP561" i="5"/>
  <c r="AA561" i="5"/>
  <c r="AR560" i="5"/>
  <c r="AQ560" i="5"/>
  <c r="AP560" i="5"/>
  <c r="AA560" i="5"/>
  <c r="AR559" i="5"/>
  <c r="AQ559" i="5"/>
  <c r="AP559" i="5"/>
  <c r="AA559" i="5"/>
  <c r="AR558" i="5"/>
  <c r="AQ558" i="5"/>
  <c r="AP558" i="5"/>
  <c r="AA558" i="5"/>
  <c r="AR557" i="5"/>
  <c r="AQ557" i="5"/>
  <c r="AP557" i="5"/>
  <c r="AA557" i="5"/>
  <c r="AR556" i="5"/>
  <c r="AQ556" i="5"/>
  <c r="AP556" i="5"/>
  <c r="AA556" i="5"/>
  <c r="AR555" i="5"/>
  <c r="AQ555" i="5"/>
  <c r="AP555" i="5"/>
  <c r="AA555" i="5"/>
  <c r="AR554" i="5"/>
  <c r="AQ554" i="5"/>
  <c r="AP554" i="5"/>
  <c r="AA554" i="5"/>
  <c r="AR553" i="5"/>
  <c r="AQ553" i="5"/>
  <c r="AP553" i="5"/>
  <c r="AA553" i="5"/>
  <c r="AR552" i="5"/>
  <c r="AQ552" i="5"/>
  <c r="AP552" i="5"/>
  <c r="AA552" i="5"/>
  <c r="AR551" i="5"/>
  <c r="AQ551" i="5"/>
  <c r="AP551" i="5"/>
  <c r="AA551" i="5"/>
  <c r="AR550" i="5"/>
  <c r="AQ550" i="5"/>
  <c r="AP550" i="5"/>
  <c r="AA550" i="5"/>
  <c r="AR549" i="5"/>
  <c r="AQ549" i="5"/>
  <c r="AP549" i="5"/>
  <c r="AA549" i="5"/>
  <c r="AR548" i="5"/>
  <c r="AQ548" i="5"/>
  <c r="AP548" i="5"/>
  <c r="AA548" i="5"/>
  <c r="AR547" i="5"/>
  <c r="AQ547" i="5"/>
  <c r="AP547" i="5"/>
  <c r="AA547" i="5"/>
  <c r="AR546" i="5"/>
  <c r="AQ546" i="5"/>
  <c r="AP546" i="5"/>
  <c r="AA546" i="5"/>
  <c r="AR545" i="5"/>
  <c r="AQ545" i="5"/>
  <c r="AP545" i="5"/>
  <c r="AA545" i="5"/>
  <c r="AR544" i="5"/>
  <c r="AQ544" i="5"/>
  <c r="AP544" i="5"/>
  <c r="AA544" i="5"/>
  <c r="AR543" i="5"/>
  <c r="AQ543" i="5"/>
  <c r="AP543" i="5"/>
  <c r="AA543" i="5"/>
  <c r="AR542" i="5"/>
  <c r="AQ542" i="5"/>
  <c r="AP542" i="5"/>
  <c r="AA542" i="5"/>
  <c r="AR541" i="5"/>
  <c r="AQ541" i="5"/>
  <c r="AP541" i="5"/>
  <c r="AA541" i="5"/>
  <c r="AR540" i="5"/>
  <c r="AQ540" i="5"/>
  <c r="AP540" i="5"/>
  <c r="AA540" i="5"/>
  <c r="AR539" i="5"/>
  <c r="AQ539" i="5"/>
  <c r="AP539" i="5"/>
  <c r="AA539" i="5"/>
  <c r="AR538" i="5"/>
  <c r="AQ538" i="5"/>
  <c r="AP538" i="5"/>
  <c r="AA538" i="5"/>
  <c r="AR537" i="5"/>
  <c r="AQ537" i="5"/>
  <c r="AP537" i="5"/>
  <c r="AA537" i="5"/>
  <c r="AR536" i="5"/>
  <c r="AQ536" i="5"/>
  <c r="AP536" i="5"/>
  <c r="AA536" i="5"/>
  <c r="AR535" i="5"/>
  <c r="AQ535" i="5"/>
  <c r="AP535" i="5"/>
  <c r="AA535" i="5"/>
  <c r="AR534" i="5"/>
  <c r="AQ534" i="5"/>
  <c r="AP534" i="5"/>
  <c r="AA534" i="5"/>
  <c r="AR533" i="5"/>
  <c r="AQ533" i="5"/>
  <c r="AP533" i="5"/>
  <c r="AA533" i="5"/>
  <c r="AR532" i="5"/>
  <c r="AQ532" i="5"/>
  <c r="AP532" i="5"/>
  <c r="AA532" i="5"/>
  <c r="AR531" i="5"/>
  <c r="AQ531" i="5"/>
  <c r="AP531" i="5"/>
  <c r="AA531" i="5"/>
  <c r="AR530" i="5"/>
  <c r="AQ530" i="5"/>
  <c r="AP530" i="5"/>
  <c r="AA530" i="5"/>
  <c r="AR529" i="5"/>
  <c r="AQ529" i="5"/>
  <c r="AP529" i="5"/>
  <c r="AA529" i="5"/>
  <c r="AR528" i="5"/>
  <c r="AQ528" i="5"/>
  <c r="AP528" i="5"/>
  <c r="AA528" i="5"/>
  <c r="AR527" i="5"/>
  <c r="AQ527" i="5"/>
  <c r="AP527" i="5"/>
  <c r="AA527" i="5"/>
  <c r="AR526" i="5"/>
  <c r="AQ526" i="5"/>
  <c r="AP526" i="5"/>
  <c r="AA526" i="5"/>
  <c r="AR525" i="5"/>
  <c r="AQ525" i="5"/>
  <c r="AP525" i="5"/>
  <c r="AA525" i="5"/>
  <c r="AR524" i="5"/>
  <c r="AQ524" i="5"/>
  <c r="AP524" i="5"/>
  <c r="AA524" i="5"/>
  <c r="AR523" i="5"/>
  <c r="AQ523" i="5"/>
  <c r="AP523" i="5"/>
  <c r="AA523" i="5"/>
  <c r="AR522" i="5"/>
  <c r="AQ522" i="5"/>
  <c r="AP522" i="5"/>
  <c r="AA522" i="5"/>
  <c r="AR521" i="5"/>
  <c r="AQ521" i="5"/>
  <c r="AP521" i="5"/>
  <c r="AA521" i="5"/>
  <c r="AR520" i="5"/>
  <c r="AQ520" i="5"/>
  <c r="AP520" i="5"/>
  <c r="AA520" i="5"/>
  <c r="AR519" i="5"/>
  <c r="AQ519" i="5"/>
  <c r="AP519" i="5"/>
  <c r="AA519" i="5"/>
  <c r="AR518" i="5"/>
  <c r="AQ518" i="5"/>
  <c r="AP518" i="5"/>
  <c r="AA518" i="5"/>
  <c r="AR517" i="5"/>
  <c r="AQ517" i="5"/>
  <c r="AP517" i="5"/>
  <c r="AA517" i="5"/>
  <c r="AR516" i="5"/>
  <c r="AQ516" i="5"/>
  <c r="AP516" i="5"/>
  <c r="AA516" i="5"/>
  <c r="AR515" i="5"/>
  <c r="AQ515" i="5"/>
  <c r="AP515" i="5"/>
  <c r="AA515" i="5"/>
  <c r="AR514" i="5"/>
  <c r="AQ514" i="5"/>
  <c r="AP514" i="5"/>
  <c r="AA514" i="5"/>
  <c r="AR513" i="5"/>
  <c r="AQ513" i="5"/>
  <c r="AP513" i="5"/>
  <c r="AA513" i="5"/>
  <c r="AR512" i="5"/>
  <c r="AQ512" i="5"/>
  <c r="AP512" i="5"/>
  <c r="AA512" i="5"/>
  <c r="AR511" i="5"/>
  <c r="AQ511" i="5"/>
  <c r="AP511" i="5"/>
  <c r="AA511" i="5"/>
  <c r="AR510" i="5"/>
  <c r="AQ510" i="5"/>
  <c r="AP510" i="5"/>
  <c r="AA510" i="5"/>
  <c r="AR509" i="5"/>
  <c r="AQ509" i="5"/>
  <c r="AP509" i="5"/>
  <c r="AA509" i="5"/>
  <c r="AR508" i="5"/>
  <c r="AQ508" i="5"/>
  <c r="AP508" i="5"/>
  <c r="AA508" i="5"/>
  <c r="AR507" i="5"/>
  <c r="AQ507" i="5"/>
  <c r="AP507" i="5"/>
  <c r="AA507" i="5"/>
  <c r="AR506" i="5"/>
  <c r="AQ506" i="5"/>
  <c r="AP506" i="5"/>
  <c r="AA506" i="5"/>
  <c r="AR505" i="5"/>
  <c r="AQ505" i="5"/>
  <c r="AP505" i="5"/>
  <c r="AA505" i="5"/>
  <c r="AR504" i="5"/>
  <c r="AQ504" i="5"/>
  <c r="AP504" i="5"/>
  <c r="AA504" i="5"/>
  <c r="AR503" i="5"/>
  <c r="AQ503" i="5"/>
  <c r="AP503" i="5"/>
  <c r="AA503" i="5"/>
  <c r="AR502" i="5"/>
  <c r="AQ502" i="5"/>
  <c r="AP502" i="5"/>
  <c r="AA502" i="5"/>
  <c r="AR501" i="5"/>
  <c r="AQ501" i="5"/>
  <c r="AP501" i="5"/>
  <c r="AA501" i="5"/>
  <c r="AR500" i="5"/>
  <c r="AQ500" i="5"/>
  <c r="AP500" i="5"/>
  <c r="AA500" i="5"/>
  <c r="AR499" i="5"/>
  <c r="AQ499" i="5"/>
  <c r="AP499" i="5"/>
  <c r="AA499" i="5"/>
  <c r="AR498" i="5"/>
  <c r="AQ498" i="5"/>
  <c r="AP498" i="5"/>
  <c r="AA498" i="5"/>
  <c r="AR497" i="5"/>
  <c r="AQ497" i="5"/>
  <c r="AP497" i="5"/>
  <c r="AA497" i="5"/>
  <c r="AR496" i="5"/>
  <c r="AQ496" i="5"/>
  <c r="AP496" i="5"/>
  <c r="AA496" i="5"/>
  <c r="AR495" i="5"/>
  <c r="AQ495" i="5"/>
  <c r="AP495" i="5"/>
  <c r="AA495" i="5"/>
  <c r="AR494" i="5"/>
  <c r="AQ494" i="5"/>
  <c r="AP494" i="5"/>
  <c r="AA494" i="5"/>
  <c r="AR493" i="5"/>
  <c r="AQ493" i="5"/>
  <c r="AP493" i="5"/>
  <c r="AA493" i="5"/>
  <c r="AR492" i="5"/>
  <c r="AQ492" i="5"/>
  <c r="AP492" i="5"/>
  <c r="AA492" i="5"/>
  <c r="AR491" i="5"/>
  <c r="AQ491" i="5"/>
  <c r="AP491" i="5"/>
  <c r="AA491" i="5"/>
  <c r="AR490" i="5"/>
  <c r="AQ490" i="5"/>
  <c r="AP490" i="5"/>
  <c r="AA490" i="5"/>
  <c r="AR489" i="5"/>
  <c r="AQ489" i="5"/>
  <c r="AP489" i="5"/>
  <c r="AA489" i="5"/>
  <c r="AR488" i="5"/>
  <c r="AQ488" i="5"/>
  <c r="AP488" i="5"/>
  <c r="AA488" i="5"/>
  <c r="AR487" i="5"/>
  <c r="AQ487" i="5"/>
  <c r="AP487" i="5"/>
  <c r="AA487" i="5"/>
  <c r="AR486" i="5"/>
  <c r="AQ486" i="5"/>
  <c r="AP486" i="5"/>
  <c r="AA486" i="5"/>
  <c r="AR485" i="5"/>
  <c r="AQ485" i="5"/>
  <c r="AP485" i="5"/>
  <c r="AA485" i="5"/>
  <c r="AR484" i="5"/>
  <c r="AQ484" i="5"/>
  <c r="AP484" i="5"/>
  <c r="AA484" i="5"/>
  <c r="AR483" i="5"/>
  <c r="AQ483" i="5"/>
  <c r="AP483" i="5"/>
  <c r="AA483" i="5"/>
  <c r="AR482" i="5"/>
  <c r="AQ482" i="5"/>
  <c r="AP482" i="5"/>
  <c r="AA482" i="5"/>
  <c r="AR481" i="5"/>
  <c r="AQ481" i="5"/>
  <c r="AP481" i="5"/>
  <c r="AA481" i="5"/>
  <c r="AR480" i="5"/>
  <c r="AQ480" i="5"/>
  <c r="AP480" i="5"/>
  <c r="AA480" i="5"/>
  <c r="AR479" i="5"/>
  <c r="AQ479" i="5"/>
  <c r="AP479" i="5"/>
  <c r="AA479" i="5"/>
  <c r="AR478" i="5"/>
  <c r="AQ478" i="5"/>
  <c r="AP478" i="5"/>
  <c r="AA478" i="5"/>
  <c r="AR477" i="5"/>
  <c r="AQ477" i="5"/>
  <c r="AP477" i="5"/>
  <c r="AA477" i="5"/>
  <c r="AR476" i="5"/>
  <c r="AQ476" i="5"/>
  <c r="AP476" i="5"/>
  <c r="AA476" i="5"/>
  <c r="AR475" i="5"/>
  <c r="AQ475" i="5"/>
  <c r="AP475" i="5"/>
  <c r="AA475" i="5"/>
  <c r="AR474" i="5"/>
  <c r="AQ474" i="5"/>
  <c r="AP474" i="5"/>
  <c r="AA474" i="5"/>
  <c r="AR473" i="5"/>
  <c r="AQ473" i="5"/>
  <c r="AP473" i="5"/>
  <c r="AA473" i="5"/>
  <c r="AR472" i="5"/>
  <c r="AQ472" i="5"/>
  <c r="AP472" i="5"/>
  <c r="AA472" i="5"/>
  <c r="AR471" i="5"/>
  <c r="AQ471" i="5"/>
  <c r="AP471" i="5"/>
  <c r="AA471" i="5"/>
  <c r="AR470" i="5"/>
  <c r="AQ470" i="5"/>
  <c r="AP470" i="5"/>
  <c r="AA470" i="5"/>
  <c r="AR469" i="5"/>
  <c r="AQ469" i="5"/>
  <c r="AP469" i="5"/>
  <c r="AA469" i="5"/>
  <c r="AR468" i="5"/>
  <c r="AQ468" i="5"/>
  <c r="AP468" i="5"/>
  <c r="AA468" i="5"/>
  <c r="AR467" i="5"/>
  <c r="AQ467" i="5"/>
  <c r="AP467" i="5"/>
  <c r="AA467" i="5"/>
  <c r="AR466" i="5"/>
  <c r="AQ466" i="5"/>
  <c r="AP466" i="5"/>
  <c r="AA466" i="5"/>
  <c r="AR465" i="5"/>
  <c r="AQ465" i="5"/>
  <c r="AP465" i="5"/>
  <c r="AA465" i="5"/>
  <c r="AR464" i="5"/>
  <c r="AQ464" i="5"/>
  <c r="AP464" i="5"/>
  <c r="AA464" i="5"/>
  <c r="AR463" i="5"/>
  <c r="AQ463" i="5"/>
  <c r="AP463" i="5"/>
  <c r="AA463" i="5"/>
  <c r="AR462" i="5"/>
  <c r="AQ462" i="5"/>
  <c r="AP462" i="5"/>
  <c r="AA462" i="5"/>
  <c r="AR461" i="5"/>
  <c r="AQ461" i="5"/>
  <c r="AP461" i="5"/>
  <c r="AA461" i="5"/>
  <c r="AR460" i="5"/>
  <c r="AQ460" i="5"/>
  <c r="AP460" i="5"/>
  <c r="AA460" i="5"/>
  <c r="AR459" i="5"/>
  <c r="AQ459" i="5"/>
  <c r="AP459" i="5"/>
  <c r="AA459" i="5"/>
  <c r="AR458" i="5"/>
  <c r="AQ458" i="5"/>
  <c r="AP458" i="5"/>
  <c r="AA458" i="5"/>
  <c r="AR457" i="5"/>
  <c r="AQ457" i="5"/>
  <c r="AP457" i="5"/>
  <c r="AA457" i="5"/>
  <c r="AR456" i="5"/>
  <c r="AQ456" i="5"/>
  <c r="AP456" i="5"/>
  <c r="AA456" i="5"/>
  <c r="AR455" i="5"/>
  <c r="AQ455" i="5"/>
  <c r="AP455" i="5"/>
  <c r="AA455" i="5"/>
  <c r="AR454" i="5"/>
  <c r="AQ454" i="5"/>
  <c r="AP454" i="5"/>
  <c r="AA454" i="5"/>
  <c r="AR453" i="5"/>
  <c r="AQ453" i="5"/>
  <c r="AP453" i="5"/>
  <c r="AA453" i="5"/>
  <c r="AR452" i="5"/>
  <c r="AQ452" i="5"/>
  <c r="AP452" i="5"/>
  <c r="AA452" i="5"/>
  <c r="AR451" i="5"/>
  <c r="AQ451" i="5"/>
  <c r="AP451" i="5"/>
  <c r="AA451" i="5"/>
  <c r="AR450" i="5"/>
  <c r="AQ450" i="5"/>
  <c r="AP450" i="5"/>
  <c r="AA450" i="5"/>
  <c r="AR449" i="5"/>
  <c r="AQ449" i="5"/>
  <c r="AP449" i="5"/>
  <c r="AA449" i="5"/>
  <c r="AR448" i="5"/>
  <c r="AQ448" i="5"/>
  <c r="AP448" i="5"/>
  <c r="AA448" i="5"/>
  <c r="AR447" i="5"/>
  <c r="AQ447" i="5"/>
  <c r="AP447" i="5"/>
  <c r="AA447" i="5"/>
  <c r="AR446" i="5"/>
  <c r="AQ446" i="5"/>
  <c r="AP446" i="5"/>
  <c r="AA446" i="5"/>
  <c r="AR445" i="5"/>
  <c r="AQ445" i="5"/>
  <c r="AP445" i="5"/>
  <c r="AA445" i="5"/>
  <c r="AR444" i="5"/>
  <c r="AQ444" i="5"/>
  <c r="AP444" i="5"/>
  <c r="AA444" i="5"/>
  <c r="AR443" i="5"/>
  <c r="AQ443" i="5"/>
  <c r="AP443" i="5"/>
  <c r="AA443" i="5"/>
  <c r="AR442" i="5"/>
  <c r="AQ442" i="5"/>
  <c r="AP442" i="5"/>
  <c r="AA442" i="5"/>
  <c r="AR441" i="5"/>
  <c r="AQ441" i="5"/>
  <c r="AP441" i="5"/>
  <c r="AA441" i="5"/>
  <c r="AR440" i="5"/>
  <c r="AQ440" i="5"/>
  <c r="AP440" i="5"/>
  <c r="AA440" i="5"/>
  <c r="AR439" i="5"/>
  <c r="AQ439" i="5"/>
  <c r="AP439" i="5"/>
  <c r="AA439" i="5"/>
  <c r="AR438" i="5"/>
  <c r="AQ438" i="5"/>
  <c r="AP438" i="5"/>
  <c r="AA438" i="5"/>
  <c r="AR437" i="5"/>
  <c r="AQ437" i="5"/>
  <c r="AP437" i="5"/>
  <c r="AA437" i="5"/>
  <c r="AR436" i="5"/>
  <c r="AQ436" i="5"/>
  <c r="AP436" i="5"/>
  <c r="AA436" i="5"/>
  <c r="AR435" i="5"/>
  <c r="AQ435" i="5"/>
  <c r="AP435" i="5"/>
  <c r="AA435" i="5"/>
  <c r="AR434" i="5"/>
  <c r="AQ434" i="5"/>
  <c r="AP434" i="5"/>
  <c r="AA434" i="5"/>
  <c r="AR433" i="5"/>
  <c r="AQ433" i="5"/>
  <c r="AP433" i="5"/>
  <c r="AA433" i="5"/>
  <c r="AR432" i="5"/>
  <c r="AQ432" i="5"/>
  <c r="AP432" i="5"/>
  <c r="AA432" i="5"/>
  <c r="AR431" i="5"/>
  <c r="AQ431" i="5"/>
  <c r="AP431" i="5"/>
  <c r="AA431" i="5"/>
  <c r="AR430" i="5"/>
  <c r="AQ430" i="5"/>
  <c r="AP430" i="5"/>
  <c r="AA430" i="5"/>
  <c r="AR429" i="5"/>
  <c r="AQ429" i="5"/>
  <c r="AP429" i="5"/>
  <c r="AA429" i="5"/>
  <c r="AR428" i="5"/>
  <c r="AQ428" i="5"/>
  <c r="AP428" i="5"/>
  <c r="AA428" i="5"/>
  <c r="AR427" i="5"/>
  <c r="AQ427" i="5"/>
  <c r="AP427" i="5"/>
  <c r="AA427" i="5"/>
  <c r="AR426" i="5"/>
  <c r="AQ426" i="5"/>
  <c r="AP426" i="5"/>
  <c r="AA426" i="5"/>
  <c r="AR425" i="5"/>
  <c r="AQ425" i="5"/>
  <c r="AP425" i="5"/>
  <c r="AA425" i="5"/>
  <c r="AR424" i="5"/>
  <c r="AQ424" i="5"/>
  <c r="AP424" i="5"/>
  <c r="AA424" i="5"/>
  <c r="AR423" i="5"/>
  <c r="AQ423" i="5"/>
  <c r="AP423" i="5"/>
  <c r="AA423" i="5"/>
  <c r="AR422" i="5"/>
  <c r="AQ422" i="5"/>
  <c r="AP422" i="5"/>
  <c r="AA422" i="5"/>
  <c r="AR421" i="5"/>
  <c r="AQ421" i="5"/>
  <c r="AP421" i="5"/>
  <c r="AA421" i="5"/>
  <c r="AR420" i="5"/>
  <c r="AQ420" i="5"/>
  <c r="AP420" i="5"/>
  <c r="AA420" i="5"/>
  <c r="AR419" i="5"/>
  <c r="AQ419" i="5"/>
  <c r="AP419" i="5"/>
  <c r="AA419" i="5"/>
  <c r="AR418" i="5"/>
  <c r="AQ418" i="5"/>
  <c r="AP418" i="5"/>
  <c r="AA418" i="5"/>
  <c r="AR417" i="5"/>
  <c r="AQ417" i="5"/>
  <c r="AP417" i="5"/>
  <c r="AA417" i="5"/>
  <c r="AR416" i="5"/>
  <c r="AQ416" i="5"/>
  <c r="AP416" i="5"/>
  <c r="AA416" i="5"/>
  <c r="AR415" i="5"/>
  <c r="AQ415" i="5"/>
  <c r="AP415" i="5"/>
  <c r="AA415" i="5"/>
  <c r="AR414" i="5"/>
  <c r="AQ414" i="5"/>
  <c r="AP414" i="5"/>
  <c r="AA414" i="5"/>
  <c r="AR413" i="5"/>
  <c r="AQ413" i="5"/>
  <c r="AP413" i="5"/>
  <c r="AA413" i="5"/>
  <c r="AR412" i="5"/>
  <c r="AQ412" i="5"/>
  <c r="AP412" i="5"/>
  <c r="AA412" i="5"/>
  <c r="AR411" i="5"/>
  <c r="AQ411" i="5"/>
  <c r="AP411" i="5"/>
  <c r="AA411" i="5"/>
  <c r="AR410" i="5"/>
  <c r="AQ410" i="5"/>
  <c r="AP410" i="5"/>
  <c r="AA410" i="5"/>
  <c r="AR409" i="5"/>
  <c r="AQ409" i="5"/>
  <c r="AP409" i="5"/>
  <c r="AA409" i="5"/>
  <c r="AR408" i="5"/>
  <c r="AQ408" i="5"/>
  <c r="AP408" i="5"/>
  <c r="AA408" i="5"/>
  <c r="AR407" i="5"/>
  <c r="AQ407" i="5"/>
  <c r="AP407" i="5"/>
  <c r="AA407" i="5"/>
  <c r="AR406" i="5"/>
  <c r="AQ406" i="5"/>
  <c r="AP406" i="5"/>
  <c r="AA406" i="5"/>
  <c r="AR405" i="5"/>
  <c r="AQ405" i="5"/>
  <c r="AP405" i="5"/>
  <c r="AA405" i="5"/>
  <c r="AR404" i="5"/>
  <c r="AQ404" i="5"/>
  <c r="AP404" i="5"/>
  <c r="AA404" i="5"/>
  <c r="AR403" i="5"/>
  <c r="AQ403" i="5"/>
  <c r="AP403" i="5"/>
  <c r="AA403" i="5"/>
  <c r="AR402" i="5"/>
  <c r="AQ402" i="5"/>
  <c r="AP402" i="5"/>
  <c r="AA402" i="5"/>
  <c r="AR401" i="5"/>
  <c r="AQ401" i="5"/>
  <c r="AP401" i="5"/>
  <c r="AA401" i="5"/>
  <c r="AR400" i="5"/>
  <c r="AQ400" i="5"/>
  <c r="AP400" i="5"/>
  <c r="AA400" i="5"/>
  <c r="AR399" i="5"/>
  <c r="AQ399" i="5"/>
  <c r="AP399" i="5"/>
  <c r="AA399" i="5"/>
  <c r="AR398" i="5"/>
  <c r="AQ398" i="5"/>
  <c r="AP398" i="5"/>
  <c r="AA398" i="5"/>
  <c r="AR397" i="5"/>
  <c r="AQ397" i="5"/>
  <c r="AP397" i="5"/>
  <c r="AA397" i="5"/>
  <c r="AR396" i="5"/>
  <c r="AQ396" i="5"/>
  <c r="AP396" i="5"/>
  <c r="AA396" i="5"/>
  <c r="AR395" i="5"/>
  <c r="AQ395" i="5"/>
  <c r="AP395" i="5"/>
  <c r="AA395" i="5"/>
  <c r="AR394" i="5"/>
  <c r="AQ394" i="5"/>
  <c r="AP394" i="5"/>
  <c r="AA394" i="5"/>
  <c r="AR393" i="5"/>
  <c r="AQ393" i="5"/>
  <c r="AP393" i="5"/>
  <c r="AA393" i="5"/>
  <c r="AR392" i="5"/>
  <c r="AQ392" i="5"/>
  <c r="AP392" i="5"/>
  <c r="AA392" i="5"/>
  <c r="AR391" i="5"/>
  <c r="AQ391" i="5"/>
  <c r="AP391" i="5"/>
  <c r="AA391" i="5"/>
  <c r="AR390" i="5"/>
  <c r="AQ390" i="5"/>
  <c r="AP390" i="5"/>
  <c r="AA390" i="5"/>
  <c r="AR389" i="5"/>
  <c r="AQ389" i="5"/>
  <c r="AP389" i="5"/>
  <c r="AA389" i="5"/>
  <c r="AR388" i="5"/>
  <c r="AQ388" i="5"/>
  <c r="AP388" i="5"/>
  <c r="AA388" i="5"/>
  <c r="AR387" i="5"/>
  <c r="AQ387" i="5"/>
  <c r="AP387" i="5"/>
  <c r="AA387" i="5"/>
  <c r="AR386" i="5"/>
  <c r="AQ386" i="5"/>
  <c r="AP386" i="5"/>
  <c r="AA386" i="5"/>
  <c r="AR385" i="5"/>
  <c r="AQ385" i="5"/>
  <c r="AP385" i="5"/>
  <c r="AA385" i="5"/>
  <c r="AR384" i="5"/>
  <c r="AQ384" i="5"/>
  <c r="AP384" i="5"/>
  <c r="AA384" i="5"/>
  <c r="AR383" i="5"/>
  <c r="AQ383" i="5"/>
  <c r="AP383" i="5"/>
  <c r="AA383" i="5"/>
  <c r="AR382" i="5"/>
  <c r="AQ382" i="5"/>
  <c r="AP382" i="5"/>
  <c r="AA382" i="5"/>
  <c r="AR381" i="5"/>
  <c r="AQ381" i="5"/>
  <c r="AP381" i="5"/>
  <c r="AA381" i="5"/>
  <c r="AR380" i="5"/>
  <c r="AQ380" i="5"/>
  <c r="AP380" i="5"/>
  <c r="AA380" i="5"/>
  <c r="AR379" i="5"/>
  <c r="AQ379" i="5"/>
  <c r="AP379" i="5"/>
  <c r="AA379" i="5"/>
  <c r="AR378" i="5"/>
  <c r="AQ378" i="5"/>
  <c r="AP378" i="5"/>
  <c r="AA378" i="5"/>
  <c r="AR377" i="5"/>
  <c r="AQ377" i="5"/>
  <c r="AP377" i="5"/>
  <c r="AA377" i="5"/>
  <c r="AR376" i="5"/>
  <c r="AQ376" i="5"/>
  <c r="AP376" i="5"/>
  <c r="AA376" i="5"/>
  <c r="AR375" i="5"/>
  <c r="AQ375" i="5"/>
  <c r="AP375" i="5"/>
  <c r="AA375" i="5"/>
  <c r="AR374" i="5"/>
  <c r="AQ374" i="5"/>
  <c r="AP374" i="5"/>
  <c r="AA374" i="5"/>
  <c r="AR373" i="5"/>
  <c r="AQ373" i="5"/>
  <c r="AP373" i="5"/>
  <c r="AA373" i="5"/>
  <c r="AR372" i="5"/>
  <c r="AQ372" i="5"/>
  <c r="AP372" i="5"/>
  <c r="AA372" i="5"/>
  <c r="AR371" i="5"/>
  <c r="AQ371" i="5"/>
  <c r="AP371" i="5"/>
  <c r="AA371" i="5"/>
  <c r="AR370" i="5"/>
  <c r="AQ370" i="5"/>
  <c r="AP370" i="5"/>
  <c r="AA370" i="5"/>
  <c r="AR369" i="5"/>
  <c r="AQ369" i="5"/>
  <c r="AP369" i="5"/>
  <c r="AA369" i="5"/>
  <c r="AR368" i="5"/>
  <c r="AQ368" i="5"/>
  <c r="AP368" i="5"/>
  <c r="AA368" i="5"/>
  <c r="AR367" i="5"/>
  <c r="AQ367" i="5"/>
  <c r="AP367" i="5"/>
  <c r="AA367" i="5"/>
  <c r="AR366" i="5"/>
  <c r="AQ366" i="5"/>
  <c r="AP366" i="5"/>
  <c r="AA366" i="5"/>
  <c r="AR365" i="5"/>
  <c r="AQ365" i="5"/>
  <c r="AP365" i="5"/>
  <c r="AA365" i="5"/>
  <c r="AR364" i="5"/>
  <c r="AQ364" i="5"/>
  <c r="AP364" i="5"/>
  <c r="AA364" i="5"/>
  <c r="AR363" i="5"/>
  <c r="AQ363" i="5"/>
  <c r="AP363" i="5"/>
  <c r="AA363" i="5"/>
  <c r="AR362" i="5"/>
  <c r="AQ362" i="5"/>
  <c r="AP362" i="5"/>
  <c r="AA362" i="5"/>
  <c r="AR361" i="5"/>
  <c r="AQ361" i="5"/>
  <c r="AP361" i="5"/>
  <c r="AA361" i="5"/>
  <c r="AR360" i="5"/>
  <c r="AQ360" i="5"/>
  <c r="AP360" i="5"/>
  <c r="AA360" i="5"/>
  <c r="AR359" i="5"/>
  <c r="AQ359" i="5"/>
  <c r="AP359" i="5"/>
  <c r="AA359" i="5"/>
  <c r="AR358" i="5"/>
  <c r="AQ358" i="5"/>
  <c r="AP358" i="5"/>
  <c r="AA358" i="5"/>
  <c r="AR357" i="5"/>
  <c r="AQ357" i="5"/>
  <c r="AP357" i="5"/>
  <c r="AA357" i="5"/>
  <c r="AR356" i="5"/>
  <c r="AQ356" i="5"/>
  <c r="AP356" i="5"/>
  <c r="AA356" i="5"/>
  <c r="AR355" i="5"/>
  <c r="AQ355" i="5"/>
  <c r="AP355" i="5"/>
  <c r="AA355" i="5"/>
  <c r="AR354" i="5"/>
  <c r="AQ354" i="5"/>
  <c r="AP354" i="5"/>
  <c r="AA354" i="5"/>
  <c r="AR353" i="5"/>
  <c r="AQ353" i="5"/>
  <c r="AP353" i="5"/>
  <c r="AA353" i="5"/>
  <c r="AR352" i="5"/>
  <c r="AQ352" i="5"/>
  <c r="AP352" i="5"/>
  <c r="AA352" i="5"/>
  <c r="AR351" i="5"/>
  <c r="AQ351" i="5"/>
  <c r="AP351" i="5"/>
  <c r="AA351" i="5"/>
  <c r="AR350" i="5"/>
  <c r="AQ350" i="5"/>
  <c r="AP350" i="5"/>
  <c r="AA350" i="5"/>
  <c r="AR349" i="5"/>
  <c r="AQ349" i="5"/>
  <c r="AP349" i="5"/>
  <c r="AA349" i="5"/>
  <c r="AR348" i="5"/>
  <c r="AQ348" i="5"/>
  <c r="AP348" i="5"/>
  <c r="AA348" i="5"/>
  <c r="AR347" i="5"/>
  <c r="AQ347" i="5"/>
  <c r="AP347" i="5"/>
  <c r="AA347" i="5"/>
  <c r="AR346" i="5"/>
  <c r="AQ346" i="5"/>
  <c r="AP346" i="5"/>
  <c r="AA346" i="5"/>
  <c r="AR345" i="5"/>
  <c r="AQ345" i="5"/>
  <c r="AP345" i="5"/>
  <c r="AA345" i="5"/>
  <c r="AR344" i="5"/>
  <c r="AQ344" i="5"/>
  <c r="AP344" i="5"/>
  <c r="AA344" i="5"/>
  <c r="AR343" i="5"/>
  <c r="AQ343" i="5"/>
  <c r="AP343" i="5"/>
  <c r="AA343" i="5"/>
  <c r="AR342" i="5"/>
  <c r="AQ342" i="5"/>
  <c r="AP342" i="5"/>
  <c r="AA342" i="5"/>
  <c r="AR341" i="5"/>
  <c r="AQ341" i="5"/>
  <c r="AP341" i="5"/>
  <c r="AA341" i="5"/>
  <c r="AR340" i="5"/>
  <c r="AQ340" i="5"/>
  <c r="AP340" i="5"/>
  <c r="AA340" i="5"/>
  <c r="AR339" i="5"/>
  <c r="AQ339" i="5"/>
  <c r="AP339" i="5"/>
  <c r="AA339" i="5"/>
  <c r="AR338" i="5"/>
  <c r="AQ338" i="5"/>
  <c r="AP338" i="5"/>
  <c r="AA338" i="5"/>
  <c r="AR337" i="5"/>
  <c r="AQ337" i="5"/>
  <c r="AP337" i="5"/>
  <c r="AA337" i="5"/>
  <c r="AR336" i="5"/>
  <c r="AQ336" i="5"/>
  <c r="AP336" i="5"/>
  <c r="AA336" i="5"/>
  <c r="AR335" i="5"/>
  <c r="AQ335" i="5"/>
  <c r="AP335" i="5"/>
  <c r="AA335" i="5"/>
  <c r="AR334" i="5"/>
  <c r="AQ334" i="5"/>
  <c r="AP334" i="5"/>
  <c r="AA334" i="5"/>
  <c r="AR333" i="5"/>
  <c r="AQ333" i="5"/>
  <c r="AP333" i="5"/>
  <c r="AA333" i="5"/>
  <c r="AR332" i="5"/>
  <c r="AQ332" i="5"/>
  <c r="AP332" i="5"/>
  <c r="AA332" i="5"/>
  <c r="AR331" i="5"/>
  <c r="AQ331" i="5"/>
  <c r="AP331" i="5"/>
  <c r="AA331" i="5"/>
  <c r="AR330" i="5"/>
  <c r="AQ330" i="5"/>
  <c r="AP330" i="5"/>
  <c r="AA330" i="5"/>
  <c r="AR329" i="5"/>
  <c r="AQ329" i="5"/>
  <c r="AP329" i="5"/>
  <c r="AA329" i="5"/>
  <c r="AR328" i="5"/>
  <c r="AQ328" i="5"/>
  <c r="AP328" i="5"/>
  <c r="AA328" i="5"/>
  <c r="AR327" i="5"/>
  <c r="AQ327" i="5"/>
  <c r="AP327" i="5"/>
  <c r="AA327" i="5"/>
  <c r="AR326" i="5"/>
  <c r="AQ326" i="5"/>
  <c r="AP326" i="5"/>
  <c r="AA326" i="5"/>
  <c r="AR325" i="5"/>
  <c r="AQ325" i="5"/>
  <c r="AP325" i="5"/>
  <c r="AA325" i="5"/>
  <c r="AR324" i="5"/>
  <c r="AQ324" i="5"/>
  <c r="AP324" i="5"/>
  <c r="AA324" i="5"/>
  <c r="AR323" i="5"/>
  <c r="AQ323" i="5"/>
  <c r="AP323" i="5"/>
  <c r="AA323" i="5"/>
  <c r="AR322" i="5"/>
  <c r="AQ322" i="5"/>
  <c r="AP322" i="5"/>
  <c r="AA322" i="5"/>
  <c r="AR321" i="5"/>
  <c r="AQ321" i="5"/>
  <c r="AP321" i="5"/>
  <c r="AA321" i="5"/>
  <c r="AR320" i="5"/>
  <c r="AQ320" i="5"/>
  <c r="AP320" i="5"/>
  <c r="AA320" i="5"/>
  <c r="AR319" i="5"/>
  <c r="AQ319" i="5"/>
  <c r="AP319" i="5"/>
  <c r="AA319" i="5"/>
  <c r="AR318" i="5"/>
  <c r="AQ318" i="5"/>
  <c r="AP318" i="5"/>
  <c r="AA318" i="5"/>
  <c r="AR317" i="5"/>
  <c r="AQ317" i="5"/>
  <c r="AP317" i="5"/>
  <c r="AA317" i="5"/>
  <c r="AR316" i="5"/>
  <c r="AQ316" i="5"/>
  <c r="AP316" i="5"/>
  <c r="AA316" i="5"/>
  <c r="AR315" i="5"/>
  <c r="AQ315" i="5"/>
  <c r="AP315" i="5"/>
  <c r="AA315" i="5"/>
  <c r="AR314" i="5"/>
  <c r="AQ314" i="5"/>
  <c r="AP314" i="5"/>
  <c r="AA314" i="5"/>
  <c r="AR313" i="5"/>
  <c r="AQ313" i="5"/>
  <c r="AP313" i="5"/>
  <c r="AA313" i="5"/>
  <c r="AR312" i="5"/>
  <c r="AQ312" i="5"/>
  <c r="AP312" i="5"/>
  <c r="AA312" i="5"/>
  <c r="AR311" i="5"/>
  <c r="AQ311" i="5"/>
  <c r="AP311" i="5"/>
  <c r="AA311" i="5"/>
  <c r="AR310" i="5"/>
  <c r="AQ310" i="5"/>
  <c r="AP310" i="5"/>
  <c r="AA310" i="5"/>
  <c r="AR309" i="5"/>
  <c r="AQ309" i="5"/>
  <c r="AP309" i="5"/>
  <c r="AA309" i="5"/>
  <c r="AR308" i="5"/>
  <c r="AQ308" i="5"/>
  <c r="AP308" i="5"/>
  <c r="AA308" i="5"/>
  <c r="AR307" i="5"/>
  <c r="AQ307" i="5"/>
  <c r="AP307" i="5"/>
  <c r="AA307" i="5"/>
  <c r="AR306" i="5"/>
  <c r="AQ306" i="5"/>
  <c r="AP306" i="5"/>
  <c r="AA306" i="5"/>
  <c r="AR305" i="5"/>
  <c r="AQ305" i="5"/>
  <c r="AP305" i="5"/>
  <c r="AA305" i="5"/>
  <c r="AR304" i="5"/>
  <c r="AQ304" i="5"/>
  <c r="AP304" i="5"/>
  <c r="AA304" i="5"/>
  <c r="AR303" i="5"/>
  <c r="AQ303" i="5"/>
  <c r="AP303" i="5"/>
  <c r="AA303" i="5"/>
  <c r="AR302" i="5"/>
  <c r="AQ302" i="5"/>
  <c r="AP302" i="5"/>
  <c r="AA302" i="5"/>
  <c r="AR301" i="5"/>
  <c r="AQ301" i="5"/>
  <c r="AP301" i="5"/>
  <c r="AA301" i="5"/>
  <c r="AR300" i="5"/>
  <c r="AQ300" i="5"/>
  <c r="AP300" i="5"/>
  <c r="AA300" i="5"/>
  <c r="AR299" i="5"/>
  <c r="AQ299" i="5"/>
  <c r="AP299" i="5"/>
  <c r="AA299" i="5"/>
  <c r="AR298" i="5"/>
  <c r="AQ298" i="5"/>
  <c r="AP298" i="5"/>
  <c r="AA298" i="5"/>
  <c r="AR297" i="5"/>
  <c r="AQ297" i="5"/>
  <c r="AP297" i="5"/>
  <c r="AA297" i="5"/>
  <c r="AR296" i="5"/>
  <c r="AQ296" i="5"/>
  <c r="AP296" i="5"/>
  <c r="AA296" i="5"/>
  <c r="AR295" i="5"/>
  <c r="AQ295" i="5"/>
  <c r="AP295" i="5"/>
  <c r="AA295" i="5"/>
  <c r="AR294" i="5"/>
  <c r="AQ294" i="5"/>
  <c r="AP294" i="5"/>
  <c r="AA294" i="5"/>
  <c r="AR293" i="5"/>
  <c r="AQ293" i="5"/>
  <c r="AP293" i="5"/>
  <c r="AA293" i="5"/>
  <c r="AR292" i="5"/>
  <c r="AQ292" i="5"/>
  <c r="AP292" i="5"/>
  <c r="AA292" i="5"/>
  <c r="AR291" i="5"/>
  <c r="AQ291" i="5"/>
  <c r="AP291" i="5"/>
  <c r="AA291" i="5"/>
  <c r="AR290" i="5"/>
  <c r="AQ290" i="5"/>
  <c r="AP290" i="5"/>
  <c r="AA290" i="5"/>
  <c r="AR289" i="5"/>
  <c r="AQ289" i="5"/>
  <c r="AP289" i="5"/>
  <c r="AA289" i="5"/>
  <c r="AR288" i="5"/>
  <c r="AQ288" i="5"/>
  <c r="AP288" i="5"/>
  <c r="AA288" i="5"/>
  <c r="AR287" i="5"/>
  <c r="AQ287" i="5"/>
  <c r="AP287" i="5"/>
  <c r="AA287" i="5"/>
  <c r="AR286" i="5"/>
  <c r="AQ286" i="5"/>
  <c r="AP286" i="5"/>
  <c r="AA286" i="5"/>
  <c r="AR285" i="5"/>
  <c r="AQ285" i="5"/>
  <c r="AP285" i="5"/>
  <c r="AA285" i="5"/>
  <c r="AR284" i="5"/>
  <c r="AQ284" i="5"/>
  <c r="AP284" i="5"/>
  <c r="AA284" i="5"/>
  <c r="AR283" i="5"/>
  <c r="AQ283" i="5"/>
  <c r="AP283" i="5"/>
  <c r="AA283" i="5"/>
  <c r="AR282" i="5"/>
  <c r="AQ282" i="5"/>
  <c r="AP282" i="5"/>
  <c r="AA282" i="5"/>
  <c r="AR281" i="5"/>
  <c r="AQ281" i="5"/>
  <c r="AP281" i="5"/>
  <c r="AA281" i="5"/>
  <c r="AR280" i="5"/>
  <c r="AQ280" i="5"/>
  <c r="AP280" i="5"/>
  <c r="AA280" i="5"/>
  <c r="AR279" i="5"/>
  <c r="AQ279" i="5"/>
  <c r="AP279" i="5"/>
  <c r="AA279" i="5"/>
  <c r="AR278" i="5"/>
  <c r="AQ278" i="5"/>
  <c r="AP278" i="5"/>
  <c r="AA278" i="5"/>
  <c r="AR277" i="5"/>
  <c r="AQ277" i="5"/>
  <c r="AP277" i="5"/>
  <c r="AA277" i="5"/>
  <c r="AR276" i="5"/>
  <c r="AQ276" i="5"/>
  <c r="AP276" i="5"/>
  <c r="AA276" i="5"/>
  <c r="AR275" i="5"/>
  <c r="AQ275" i="5"/>
  <c r="AP275" i="5"/>
  <c r="AA275" i="5"/>
  <c r="AR274" i="5"/>
  <c r="AQ274" i="5"/>
  <c r="AP274" i="5"/>
  <c r="AA274" i="5"/>
  <c r="AR273" i="5"/>
  <c r="AQ273" i="5"/>
  <c r="AP273" i="5"/>
  <c r="AA273" i="5"/>
  <c r="AR272" i="5"/>
  <c r="AQ272" i="5"/>
  <c r="AP272" i="5"/>
  <c r="AA272" i="5"/>
  <c r="AR271" i="5"/>
  <c r="AQ271" i="5"/>
  <c r="AP271" i="5"/>
  <c r="AA271" i="5"/>
  <c r="AR270" i="5"/>
  <c r="AQ270" i="5"/>
  <c r="AP270" i="5"/>
  <c r="AA270" i="5"/>
  <c r="AR269" i="5"/>
  <c r="AQ269" i="5"/>
  <c r="AP269" i="5"/>
  <c r="AA269" i="5"/>
  <c r="AR268" i="5"/>
  <c r="AQ268" i="5"/>
  <c r="AP268" i="5"/>
  <c r="AA268" i="5"/>
  <c r="AR267" i="5"/>
  <c r="AQ267" i="5"/>
  <c r="AP267" i="5"/>
  <c r="AA267" i="5"/>
  <c r="AR266" i="5"/>
  <c r="AQ266" i="5"/>
  <c r="AP266" i="5"/>
  <c r="AA266" i="5"/>
  <c r="AR265" i="5"/>
  <c r="AQ265" i="5"/>
  <c r="AP265" i="5"/>
  <c r="AA265" i="5"/>
  <c r="AR264" i="5"/>
  <c r="AQ264" i="5"/>
  <c r="AP264" i="5"/>
  <c r="AA264" i="5"/>
  <c r="AR263" i="5"/>
  <c r="AQ263" i="5"/>
  <c r="AP263" i="5"/>
  <c r="AA263" i="5"/>
  <c r="AR262" i="5"/>
  <c r="AQ262" i="5"/>
  <c r="AP262" i="5"/>
  <c r="AA262" i="5"/>
  <c r="AR261" i="5"/>
  <c r="AQ261" i="5"/>
  <c r="AP261" i="5"/>
  <c r="AA261" i="5"/>
  <c r="AR260" i="5"/>
  <c r="AQ260" i="5"/>
  <c r="AP260" i="5"/>
  <c r="AA260" i="5"/>
  <c r="AR259" i="5"/>
  <c r="AQ259" i="5"/>
  <c r="AP259" i="5"/>
  <c r="AA259" i="5"/>
  <c r="AR258" i="5"/>
  <c r="AQ258" i="5"/>
  <c r="AP258" i="5"/>
  <c r="AA258" i="5"/>
  <c r="AR257" i="5"/>
  <c r="AQ257" i="5"/>
  <c r="AP257" i="5"/>
  <c r="AA257" i="5"/>
  <c r="AR256" i="5"/>
  <c r="AQ256" i="5"/>
  <c r="AP256" i="5"/>
  <c r="AA256" i="5"/>
  <c r="AR255" i="5"/>
  <c r="AQ255" i="5"/>
  <c r="AP255" i="5"/>
  <c r="AA255" i="5"/>
  <c r="AR254" i="5"/>
  <c r="AQ254" i="5"/>
  <c r="AP254" i="5"/>
  <c r="AA254" i="5"/>
  <c r="AR253" i="5"/>
  <c r="AQ253" i="5"/>
  <c r="AP253" i="5"/>
  <c r="AA253" i="5"/>
  <c r="AR252" i="5"/>
  <c r="AQ252" i="5"/>
  <c r="AP252" i="5"/>
  <c r="AA252" i="5"/>
  <c r="AR251" i="5"/>
  <c r="AQ251" i="5"/>
  <c r="AP251" i="5"/>
  <c r="AA251" i="5"/>
  <c r="AR250" i="5"/>
  <c r="AQ250" i="5"/>
  <c r="AP250" i="5"/>
  <c r="AA250" i="5"/>
  <c r="AR249" i="5"/>
  <c r="AQ249" i="5"/>
  <c r="AP249" i="5"/>
  <c r="AA249" i="5"/>
  <c r="AR248" i="5"/>
  <c r="AQ248" i="5"/>
  <c r="AP248" i="5"/>
  <c r="AA248" i="5"/>
  <c r="AR247" i="5"/>
  <c r="AQ247" i="5"/>
  <c r="AP247" i="5"/>
  <c r="AA247" i="5"/>
  <c r="AR246" i="5"/>
  <c r="AQ246" i="5"/>
  <c r="AP246" i="5"/>
  <c r="AA246" i="5"/>
  <c r="AR245" i="5"/>
  <c r="AQ245" i="5"/>
  <c r="AP245" i="5"/>
  <c r="AA245" i="5"/>
  <c r="AR244" i="5"/>
  <c r="AQ244" i="5"/>
  <c r="AP244" i="5"/>
  <c r="AA244" i="5"/>
  <c r="AR243" i="5"/>
  <c r="AQ243" i="5"/>
  <c r="AP243" i="5"/>
  <c r="AA243" i="5"/>
  <c r="AR242" i="5"/>
  <c r="AQ242" i="5"/>
  <c r="AP242" i="5"/>
  <c r="AA242" i="5"/>
  <c r="AR241" i="5"/>
  <c r="AQ241" i="5"/>
  <c r="AP241" i="5"/>
  <c r="AA241" i="5"/>
  <c r="AR240" i="5"/>
  <c r="AQ240" i="5"/>
  <c r="AP240" i="5"/>
  <c r="AA240" i="5"/>
  <c r="AR239" i="5"/>
  <c r="AQ239" i="5"/>
  <c r="AP239" i="5"/>
  <c r="AA239" i="5"/>
  <c r="AR238" i="5"/>
  <c r="AQ238" i="5"/>
  <c r="AP238" i="5"/>
  <c r="AA238" i="5"/>
  <c r="AR237" i="5"/>
  <c r="AQ237" i="5"/>
  <c r="AP237" i="5"/>
  <c r="AA237" i="5"/>
  <c r="AR236" i="5"/>
  <c r="AQ236" i="5"/>
  <c r="AP236" i="5"/>
  <c r="AA236" i="5"/>
  <c r="AR235" i="5"/>
  <c r="AQ235" i="5"/>
  <c r="AP235" i="5"/>
  <c r="AA235" i="5"/>
  <c r="AR234" i="5"/>
  <c r="AQ234" i="5"/>
  <c r="AP234" i="5"/>
  <c r="AA234" i="5"/>
  <c r="AR233" i="5"/>
  <c r="AQ233" i="5"/>
  <c r="AP233" i="5"/>
  <c r="AA233" i="5"/>
  <c r="AR232" i="5"/>
  <c r="AQ232" i="5"/>
  <c r="AP232" i="5"/>
  <c r="AA232" i="5"/>
  <c r="AR231" i="5"/>
  <c r="AQ231" i="5"/>
  <c r="AP231" i="5"/>
  <c r="AA231" i="5"/>
  <c r="AR230" i="5"/>
  <c r="AQ230" i="5"/>
  <c r="AP230" i="5"/>
  <c r="AA230" i="5"/>
  <c r="AR229" i="5"/>
  <c r="AQ229" i="5"/>
  <c r="AP229" i="5"/>
  <c r="AA229" i="5"/>
  <c r="AR228" i="5"/>
  <c r="AQ228" i="5"/>
  <c r="AP228" i="5"/>
  <c r="AA228" i="5"/>
  <c r="AR227" i="5"/>
  <c r="AQ227" i="5"/>
  <c r="AP227" i="5"/>
  <c r="AA227" i="5"/>
  <c r="AR226" i="5"/>
  <c r="AQ226" i="5"/>
  <c r="AP226" i="5"/>
  <c r="AA226" i="5"/>
  <c r="AR225" i="5"/>
  <c r="AQ225" i="5"/>
  <c r="AP225" i="5"/>
  <c r="AA225" i="5"/>
  <c r="AR224" i="5"/>
  <c r="AQ224" i="5"/>
  <c r="AP224" i="5"/>
  <c r="AA224" i="5"/>
  <c r="AR223" i="5"/>
  <c r="AQ223" i="5"/>
  <c r="AP223" i="5"/>
  <c r="AA223" i="5"/>
  <c r="AR222" i="5"/>
  <c r="AQ222" i="5"/>
  <c r="AP222" i="5"/>
  <c r="AA222" i="5"/>
  <c r="AR221" i="5"/>
  <c r="AQ221" i="5"/>
  <c r="AP221" i="5"/>
  <c r="AA221" i="5"/>
  <c r="AR220" i="5"/>
  <c r="AQ220" i="5"/>
  <c r="AP220" i="5"/>
  <c r="AA220" i="5"/>
  <c r="AR219" i="5"/>
  <c r="AQ219" i="5"/>
  <c r="AP219" i="5"/>
  <c r="AA219" i="5"/>
  <c r="AR218" i="5"/>
  <c r="AQ218" i="5"/>
  <c r="AP218" i="5"/>
  <c r="AA218" i="5"/>
  <c r="AR217" i="5"/>
  <c r="AQ217" i="5"/>
  <c r="AP217" i="5"/>
  <c r="AA217" i="5"/>
  <c r="AR216" i="5"/>
  <c r="AQ216" i="5"/>
  <c r="AP216" i="5"/>
  <c r="AA216" i="5"/>
  <c r="AR215" i="5"/>
  <c r="AQ215" i="5"/>
  <c r="AP215" i="5"/>
  <c r="AA215" i="5"/>
  <c r="AR214" i="5"/>
  <c r="AQ214" i="5"/>
  <c r="AP214" i="5"/>
  <c r="AA214" i="5"/>
  <c r="AR213" i="5"/>
  <c r="AQ213" i="5"/>
  <c r="AP213" i="5"/>
  <c r="AA213" i="5"/>
  <c r="AR212" i="5"/>
  <c r="AQ212" i="5"/>
  <c r="AP212" i="5"/>
  <c r="AA212" i="5"/>
  <c r="AR211" i="5"/>
  <c r="AQ211" i="5"/>
  <c r="AP211" i="5"/>
  <c r="AA211" i="5"/>
  <c r="AR210" i="5"/>
  <c r="AQ210" i="5"/>
  <c r="AP210" i="5"/>
  <c r="AA210" i="5"/>
  <c r="AR209" i="5"/>
  <c r="AQ209" i="5"/>
  <c r="AP209" i="5"/>
  <c r="AA209" i="5"/>
  <c r="AR208" i="5"/>
  <c r="AQ208" i="5"/>
  <c r="AP208" i="5"/>
  <c r="AA208" i="5"/>
  <c r="AR207" i="5"/>
  <c r="AQ207" i="5"/>
  <c r="AP207" i="5"/>
  <c r="AA207" i="5"/>
  <c r="AR206" i="5"/>
  <c r="AQ206" i="5"/>
  <c r="AP206" i="5"/>
  <c r="AA206" i="5"/>
  <c r="AR205" i="5"/>
  <c r="AQ205" i="5"/>
  <c r="AP205" i="5"/>
  <c r="AA205" i="5"/>
  <c r="AR204" i="5"/>
  <c r="AQ204" i="5"/>
  <c r="AP204" i="5"/>
  <c r="AA204" i="5"/>
  <c r="AR203" i="5"/>
  <c r="AQ203" i="5"/>
  <c r="AP203" i="5"/>
  <c r="AA203" i="5"/>
  <c r="AR202" i="5"/>
  <c r="AQ202" i="5"/>
  <c r="AP202" i="5"/>
  <c r="AA202" i="5"/>
  <c r="AR201" i="5"/>
  <c r="AQ201" i="5"/>
  <c r="AP201" i="5"/>
  <c r="AA201" i="5"/>
  <c r="AR200" i="5"/>
  <c r="AQ200" i="5"/>
  <c r="AP200" i="5"/>
  <c r="AA200" i="5"/>
  <c r="AR199" i="5"/>
  <c r="AQ199" i="5"/>
  <c r="AP199" i="5"/>
  <c r="AA199" i="5"/>
  <c r="AR198" i="5"/>
  <c r="AQ198" i="5"/>
  <c r="AP198" i="5"/>
  <c r="AA198" i="5"/>
  <c r="AR197" i="5"/>
  <c r="AQ197" i="5"/>
  <c r="AP197" i="5"/>
  <c r="AA197" i="5"/>
  <c r="AR196" i="5"/>
  <c r="AQ196" i="5"/>
  <c r="AP196" i="5"/>
  <c r="AA196" i="5"/>
  <c r="AR195" i="5"/>
  <c r="AQ195" i="5"/>
  <c r="AP195" i="5"/>
  <c r="AA195" i="5"/>
  <c r="AR194" i="5"/>
  <c r="AQ194" i="5"/>
  <c r="AP194" i="5"/>
  <c r="AA194" i="5"/>
  <c r="AR193" i="5"/>
  <c r="AQ193" i="5"/>
  <c r="AP193" i="5"/>
  <c r="AA193" i="5"/>
  <c r="AR192" i="5"/>
  <c r="AQ192" i="5"/>
  <c r="AP192" i="5"/>
  <c r="AA192" i="5"/>
  <c r="AR191" i="5"/>
  <c r="AQ191" i="5"/>
  <c r="AP191" i="5"/>
  <c r="AA191" i="5"/>
  <c r="AR190" i="5"/>
  <c r="AQ190" i="5"/>
  <c r="AP190" i="5"/>
  <c r="AA190" i="5"/>
  <c r="AR189" i="5"/>
  <c r="AQ189" i="5"/>
  <c r="AP189" i="5"/>
  <c r="AA189" i="5"/>
  <c r="AR188" i="5"/>
  <c r="AQ188" i="5"/>
  <c r="AP188" i="5"/>
  <c r="AA188" i="5"/>
  <c r="AR187" i="5"/>
  <c r="AQ187" i="5"/>
  <c r="AP187" i="5"/>
  <c r="AA187" i="5"/>
  <c r="AR186" i="5"/>
  <c r="AQ186" i="5"/>
  <c r="AP186" i="5"/>
  <c r="AA186" i="5"/>
  <c r="AR185" i="5"/>
  <c r="AQ185" i="5"/>
  <c r="AP185" i="5"/>
  <c r="AA185" i="5"/>
  <c r="AR184" i="5"/>
  <c r="AQ184" i="5"/>
  <c r="AP184" i="5"/>
  <c r="AA184" i="5"/>
  <c r="AR183" i="5"/>
  <c r="AQ183" i="5"/>
  <c r="AP183" i="5"/>
  <c r="AA183" i="5"/>
  <c r="AR182" i="5"/>
  <c r="AQ182" i="5"/>
  <c r="AP182" i="5"/>
  <c r="AA182" i="5"/>
  <c r="AR181" i="5"/>
  <c r="AQ181" i="5"/>
  <c r="AP181" i="5"/>
  <c r="AA181" i="5"/>
  <c r="AR180" i="5"/>
  <c r="AQ180" i="5"/>
  <c r="AP180" i="5"/>
  <c r="AA180" i="5"/>
  <c r="AR179" i="5"/>
  <c r="AQ179" i="5"/>
  <c r="AP179" i="5"/>
  <c r="AA179" i="5"/>
  <c r="AR178" i="5"/>
  <c r="AQ178" i="5"/>
  <c r="AP178" i="5"/>
  <c r="AA178" i="5"/>
  <c r="AR177" i="5"/>
  <c r="AQ177" i="5"/>
  <c r="AP177" i="5"/>
  <c r="AA177" i="5"/>
  <c r="AR176" i="5"/>
  <c r="AQ176" i="5"/>
  <c r="AP176" i="5"/>
  <c r="AA176" i="5"/>
  <c r="AR175" i="5"/>
  <c r="AQ175" i="5"/>
  <c r="AP175" i="5"/>
  <c r="AA175" i="5"/>
  <c r="AR174" i="5"/>
  <c r="AQ174" i="5"/>
  <c r="AP174" i="5"/>
  <c r="AA174" i="5"/>
  <c r="AR173" i="5"/>
  <c r="AQ173" i="5"/>
  <c r="AP173" i="5"/>
  <c r="AA173" i="5"/>
  <c r="AR172" i="5"/>
  <c r="AQ172" i="5"/>
  <c r="AP172" i="5"/>
  <c r="AA172" i="5"/>
  <c r="AR171" i="5"/>
  <c r="AQ171" i="5"/>
  <c r="AP171" i="5"/>
  <c r="AA171" i="5"/>
  <c r="AR170" i="5"/>
  <c r="AQ170" i="5"/>
  <c r="AP170" i="5"/>
  <c r="AA170" i="5"/>
  <c r="AR169" i="5"/>
  <c r="AQ169" i="5"/>
  <c r="AP169" i="5"/>
  <c r="AA169" i="5"/>
  <c r="AR168" i="5"/>
  <c r="AQ168" i="5"/>
  <c r="AP168" i="5"/>
  <c r="AA168" i="5"/>
  <c r="AR167" i="5"/>
  <c r="AQ167" i="5"/>
  <c r="AP167" i="5"/>
  <c r="AA167" i="5"/>
  <c r="AR166" i="5"/>
  <c r="AQ166" i="5"/>
  <c r="AP166" i="5"/>
  <c r="AA166" i="5"/>
  <c r="AR165" i="5"/>
  <c r="AQ165" i="5"/>
  <c r="AP165" i="5"/>
  <c r="AA165" i="5"/>
  <c r="AR164" i="5"/>
  <c r="AQ164" i="5"/>
  <c r="AP164" i="5"/>
  <c r="AA164" i="5"/>
  <c r="AR163" i="5"/>
  <c r="AQ163" i="5"/>
  <c r="AP163" i="5"/>
  <c r="AA163" i="5"/>
  <c r="AR162" i="5"/>
  <c r="AQ162" i="5"/>
  <c r="AP162" i="5"/>
  <c r="AA162" i="5"/>
  <c r="AR161" i="5"/>
  <c r="AQ161" i="5"/>
  <c r="AP161" i="5"/>
  <c r="AA161" i="5"/>
  <c r="AR160" i="5"/>
  <c r="AQ160" i="5"/>
  <c r="AP160" i="5"/>
  <c r="AA160" i="5"/>
  <c r="AR159" i="5"/>
  <c r="AQ159" i="5"/>
  <c r="AP159" i="5"/>
  <c r="AA159" i="5"/>
  <c r="AR158" i="5"/>
  <c r="AQ158" i="5"/>
  <c r="AP158" i="5"/>
  <c r="AA158" i="5"/>
  <c r="AR157" i="5"/>
  <c r="AQ157" i="5"/>
  <c r="AP157" i="5"/>
  <c r="AA157" i="5"/>
  <c r="AR156" i="5"/>
  <c r="AQ156" i="5"/>
  <c r="AP156" i="5"/>
  <c r="AA156" i="5"/>
  <c r="AR155" i="5"/>
  <c r="AQ155" i="5"/>
  <c r="AP155" i="5"/>
  <c r="AA155" i="5"/>
  <c r="AR154" i="5"/>
  <c r="AQ154" i="5"/>
  <c r="AP154" i="5"/>
  <c r="AA154" i="5"/>
  <c r="AR153" i="5"/>
  <c r="AQ153" i="5"/>
  <c r="AP153" i="5"/>
  <c r="AA153" i="5"/>
  <c r="AR152" i="5"/>
  <c r="AQ152" i="5"/>
  <c r="AP152" i="5"/>
  <c r="AA152" i="5"/>
  <c r="AR151" i="5"/>
  <c r="AQ151" i="5"/>
  <c r="AP151" i="5"/>
  <c r="AA151" i="5"/>
  <c r="AR150" i="5"/>
  <c r="AQ150" i="5"/>
  <c r="AP150" i="5"/>
  <c r="AA150" i="5"/>
  <c r="AR149" i="5"/>
  <c r="AQ149" i="5"/>
  <c r="AP149" i="5"/>
  <c r="AA149" i="5"/>
  <c r="AR148" i="5"/>
  <c r="AQ148" i="5"/>
  <c r="AP148" i="5"/>
  <c r="AA148" i="5"/>
  <c r="AR147" i="5"/>
  <c r="AQ147" i="5"/>
  <c r="AP147" i="5"/>
  <c r="AA147" i="5"/>
  <c r="AR146" i="5"/>
  <c r="AQ146" i="5"/>
  <c r="AP146" i="5"/>
  <c r="AA146" i="5"/>
  <c r="AR145" i="5"/>
  <c r="AQ145" i="5"/>
  <c r="AP145" i="5"/>
  <c r="AA145" i="5"/>
  <c r="AR144" i="5"/>
  <c r="AQ144" i="5"/>
  <c r="AP144" i="5"/>
  <c r="AA144" i="5"/>
  <c r="AR143" i="5"/>
  <c r="AQ143" i="5"/>
  <c r="AP143" i="5"/>
  <c r="AA143" i="5"/>
  <c r="AR142" i="5"/>
  <c r="AQ142" i="5"/>
  <c r="AP142" i="5"/>
  <c r="AA142" i="5"/>
  <c r="AR141" i="5"/>
  <c r="AQ141" i="5"/>
  <c r="AP141" i="5"/>
  <c r="AA141" i="5"/>
  <c r="AR140" i="5"/>
  <c r="AQ140" i="5"/>
  <c r="AP140" i="5"/>
  <c r="AA140" i="5"/>
  <c r="AR139" i="5"/>
  <c r="AQ139" i="5"/>
  <c r="AP139" i="5"/>
  <c r="AA139" i="5"/>
  <c r="AR138" i="5"/>
  <c r="AQ138" i="5"/>
  <c r="AP138" i="5"/>
  <c r="AA138" i="5"/>
  <c r="AR137" i="5"/>
  <c r="AQ137" i="5"/>
  <c r="AP137" i="5"/>
  <c r="AA137" i="5"/>
  <c r="AR136" i="5"/>
  <c r="AQ136" i="5"/>
  <c r="AP136" i="5"/>
  <c r="AA136" i="5"/>
  <c r="AR135" i="5"/>
  <c r="AQ135" i="5"/>
  <c r="AP135" i="5"/>
  <c r="AA135" i="5"/>
  <c r="AR134" i="5"/>
  <c r="AQ134" i="5"/>
  <c r="AP134" i="5"/>
  <c r="AA134" i="5"/>
  <c r="AR133" i="5"/>
  <c r="AQ133" i="5"/>
  <c r="AP133" i="5"/>
  <c r="AA133" i="5"/>
  <c r="AR132" i="5"/>
  <c r="AQ132" i="5"/>
  <c r="AP132" i="5"/>
  <c r="AA132" i="5"/>
  <c r="AR131" i="5"/>
  <c r="AQ131" i="5"/>
  <c r="AP131" i="5"/>
  <c r="AA131" i="5"/>
  <c r="AR130" i="5"/>
  <c r="AQ130" i="5"/>
  <c r="AP130" i="5"/>
  <c r="AA130" i="5"/>
  <c r="AR129" i="5"/>
  <c r="AQ129" i="5"/>
  <c r="AP129" i="5"/>
  <c r="AA129" i="5"/>
  <c r="AR128" i="5"/>
  <c r="AQ128" i="5"/>
  <c r="AP128" i="5"/>
  <c r="AA128" i="5"/>
  <c r="AR127" i="5"/>
  <c r="AQ127" i="5"/>
  <c r="AP127" i="5"/>
  <c r="AA127" i="5"/>
  <c r="AR126" i="5"/>
  <c r="AQ126" i="5"/>
  <c r="AP126" i="5"/>
  <c r="AA126" i="5"/>
  <c r="AR125" i="5"/>
  <c r="AQ125" i="5"/>
  <c r="AP125" i="5"/>
  <c r="AA125" i="5"/>
  <c r="AR124" i="5"/>
  <c r="AQ124" i="5"/>
  <c r="AP124" i="5"/>
  <c r="AA124" i="5"/>
  <c r="AR123" i="5"/>
  <c r="AQ123" i="5"/>
  <c r="AP123" i="5"/>
  <c r="AA123" i="5"/>
  <c r="AR122" i="5"/>
  <c r="AQ122" i="5"/>
  <c r="AP122" i="5"/>
  <c r="AA122" i="5"/>
  <c r="AR121" i="5"/>
  <c r="AQ121" i="5"/>
  <c r="AP121" i="5"/>
  <c r="AA121" i="5"/>
  <c r="AR120" i="5"/>
  <c r="AQ120" i="5"/>
  <c r="AP120" i="5"/>
  <c r="AA120" i="5"/>
  <c r="AR119" i="5"/>
  <c r="AQ119" i="5"/>
  <c r="AP119" i="5"/>
  <c r="AA119" i="5"/>
  <c r="AR118" i="5"/>
  <c r="AQ118" i="5"/>
  <c r="AP118" i="5"/>
  <c r="AA118" i="5"/>
  <c r="AR117" i="5"/>
  <c r="AQ117" i="5"/>
  <c r="AP117" i="5"/>
  <c r="AA117" i="5"/>
  <c r="AR116" i="5"/>
  <c r="AQ116" i="5"/>
  <c r="AP116" i="5"/>
  <c r="AA116" i="5"/>
  <c r="AR115" i="5"/>
  <c r="AQ115" i="5"/>
  <c r="AP115" i="5"/>
  <c r="AA115" i="5"/>
  <c r="AR114" i="5"/>
  <c r="AQ114" i="5"/>
  <c r="AP114" i="5"/>
  <c r="AA114" i="5"/>
  <c r="AR113" i="5"/>
  <c r="AQ113" i="5"/>
  <c r="AP113" i="5"/>
  <c r="AA113" i="5"/>
  <c r="AR112" i="5"/>
  <c r="AQ112" i="5"/>
  <c r="AP112" i="5"/>
  <c r="AA112" i="5"/>
  <c r="AR111" i="5"/>
  <c r="AQ111" i="5"/>
  <c r="AP111" i="5"/>
  <c r="AA111" i="5"/>
  <c r="AR110" i="5"/>
  <c r="AQ110" i="5"/>
  <c r="AP110" i="5"/>
  <c r="AA110" i="5"/>
  <c r="AR109" i="5"/>
  <c r="AQ109" i="5"/>
  <c r="AP109" i="5"/>
  <c r="AA109" i="5"/>
  <c r="AR108" i="5"/>
  <c r="AQ108" i="5"/>
  <c r="AP108" i="5"/>
  <c r="AA108" i="5"/>
  <c r="AR107" i="5"/>
  <c r="AQ107" i="5"/>
  <c r="AP107" i="5"/>
  <c r="AA107" i="5"/>
  <c r="AR106" i="5"/>
  <c r="AQ106" i="5"/>
  <c r="AP106" i="5"/>
  <c r="AA106" i="5"/>
  <c r="AR105" i="5"/>
  <c r="AQ105" i="5"/>
  <c r="AP105" i="5"/>
  <c r="AA105" i="5"/>
  <c r="AR104" i="5"/>
  <c r="AQ104" i="5"/>
  <c r="AP104" i="5"/>
  <c r="AA104" i="5"/>
  <c r="AR103" i="5"/>
  <c r="AQ103" i="5"/>
  <c r="AP103" i="5"/>
  <c r="AA103" i="5"/>
  <c r="AR102" i="5"/>
  <c r="AQ102" i="5"/>
  <c r="AP102" i="5"/>
  <c r="AA102" i="5"/>
  <c r="AR101" i="5"/>
  <c r="AQ101" i="5"/>
  <c r="AP101" i="5"/>
  <c r="AA101" i="5"/>
  <c r="AR100" i="5"/>
  <c r="AQ100" i="5"/>
  <c r="AP100" i="5"/>
  <c r="AA100" i="5"/>
  <c r="AR99" i="5"/>
  <c r="AQ99" i="5"/>
  <c r="AP99" i="5"/>
  <c r="AA99" i="5"/>
  <c r="AR98" i="5"/>
  <c r="AQ98" i="5"/>
  <c r="AP98" i="5"/>
  <c r="AA98" i="5"/>
  <c r="AR97" i="5"/>
  <c r="AQ97" i="5"/>
  <c r="AP97" i="5"/>
  <c r="AA97" i="5"/>
  <c r="AR96" i="5"/>
  <c r="AQ96" i="5"/>
  <c r="AP96" i="5"/>
  <c r="AA96" i="5"/>
  <c r="AR95" i="5"/>
  <c r="AQ95" i="5"/>
  <c r="AP95" i="5"/>
  <c r="AA95" i="5"/>
  <c r="AR94" i="5"/>
  <c r="AQ94" i="5"/>
  <c r="AP94" i="5"/>
  <c r="AA94" i="5"/>
  <c r="AR93" i="5"/>
  <c r="AQ93" i="5"/>
  <c r="AP93" i="5"/>
  <c r="AA93" i="5"/>
  <c r="AR92" i="5"/>
  <c r="AQ92" i="5"/>
  <c r="AP92" i="5"/>
  <c r="AA92" i="5"/>
  <c r="AR91" i="5"/>
  <c r="AQ91" i="5"/>
  <c r="AP91" i="5"/>
  <c r="AA91" i="5"/>
  <c r="AR90" i="5"/>
  <c r="AQ90" i="5"/>
  <c r="AP90" i="5"/>
  <c r="AA90" i="5"/>
  <c r="AR89" i="5"/>
  <c r="AQ89" i="5"/>
  <c r="AP89" i="5"/>
  <c r="AA89" i="5"/>
  <c r="AR88" i="5"/>
  <c r="AQ88" i="5"/>
  <c r="AP88" i="5"/>
  <c r="AA88" i="5"/>
  <c r="AR87" i="5"/>
  <c r="AQ87" i="5"/>
  <c r="AP87" i="5"/>
  <c r="AA87" i="5"/>
  <c r="AR86" i="5"/>
  <c r="AQ86" i="5"/>
  <c r="AP86" i="5"/>
  <c r="AA86" i="5"/>
  <c r="AR85" i="5"/>
  <c r="AQ85" i="5"/>
  <c r="AP85" i="5"/>
  <c r="AA85" i="5"/>
  <c r="AR84" i="5"/>
  <c r="AQ84" i="5"/>
  <c r="AP84" i="5"/>
  <c r="AA84" i="5"/>
  <c r="AR83" i="5"/>
  <c r="AQ83" i="5"/>
  <c r="AP83" i="5"/>
  <c r="AA83" i="5"/>
  <c r="AR82" i="5"/>
  <c r="AQ82" i="5"/>
  <c r="AP82" i="5"/>
  <c r="AA82" i="5"/>
  <c r="AR81" i="5"/>
  <c r="AQ81" i="5"/>
  <c r="AP81" i="5"/>
  <c r="AA81" i="5"/>
  <c r="AR80" i="5"/>
  <c r="AQ80" i="5"/>
  <c r="AP80" i="5"/>
  <c r="AA80" i="5"/>
  <c r="AR79" i="5"/>
  <c r="AQ79" i="5"/>
  <c r="AP79" i="5"/>
  <c r="AA79" i="5"/>
  <c r="AR78" i="5"/>
  <c r="AQ78" i="5"/>
  <c r="AP78" i="5"/>
  <c r="AA78" i="5"/>
  <c r="AR77" i="5"/>
  <c r="AQ77" i="5"/>
  <c r="AP77" i="5"/>
  <c r="AA77" i="5"/>
  <c r="AR76" i="5"/>
  <c r="AQ76" i="5"/>
  <c r="AP76" i="5"/>
  <c r="AA76" i="5"/>
  <c r="AR75" i="5"/>
  <c r="AQ75" i="5"/>
  <c r="AP75" i="5"/>
  <c r="AA75" i="5"/>
  <c r="AR74" i="5"/>
  <c r="AQ74" i="5"/>
  <c r="AP74" i="5"/>
  <c r="AA74" i="5"/>
  <c r="AR73" i="5"/>
  <c r="AQ73" i="5"/>
  <c r="AP73" i="5"/>
  <c r="AA73" i="5"/>
  <c r="AR72" i="5"/>
  <c r="AQ72" i="5"/>
  <c r="AP72" i="5"/>
  <c r="AA72" i="5"/>
  <c r="AR71" i="5"/>
  <c r="AQ71" i="5"/>
  <c r="AP71" i="5"/>
  <c r="AA71" i="5"/>
  <c r="AR70" i="5"/>
  <c r="AQ70" i="5"/>
  <c r="AP70" i="5"/>
  <c r="AA70" i="5"/>
  <c r="AR69" i="5"/>
  <c r="AQ69" i="5"/>
  <c r="AP69" i="5"/>
  <c r="AA69" i="5"/>
  <c r="AR68" i="5"/>
  <c r="AQ68" i="5"/>
  <c r="AP68" i="5"/>
  <c r="AA68" i="5"/>
  <c r="AR67" i="5"/>
  <c r="AQ67" i="5"/>
  <c r="AP67" i="5"/>
  <c r="AA67" i="5"/>
  <c r="AR66" i="5"/>
  <c r="AQ66" i="5"/>
  <c r="AP66" i="5"/>
  <c r="AA66" i="5"/>
  <c r="AR65" i="5"/>
  <c r="AQ65" i="5"/>
  <c r="AP65" i="5"/>
  <c r="AA65" i="5"/>
  <c r="AR64" i="5"/>
  <c r="AQ64" i="5"/>
  <c r="AP64" i="5"/>
  <c r="AA64" i="5"/>
  <c r="AR63" i="5"/>
  <c r="AQ63" i="5"/>
  <c r="AP63" i="5"/>
  <c r="AA63" i="5"/>
  <c r="AR62" i="5"/>
  <c r="AQ62" i="5"/>
  <c r="AP62" i="5"/>
  <c r="AA62" i="5"/>
  <c r="AR61" i="5"/>
  <c r="AQ61" i="5"/>
  <c r="AP61" i="5"/>
  <c r="AA61" i="5"/>
  <c r="AR60" i="5"/>
  <c r="AQ60" i="5"/>
  <c r="AP60" i="5"/>
  <c r="AA60" i="5"/>
  <c r="AR59" i="5"/>
  <c r="AQ59" i="5"/>
  <c r="AP59" i="5"/>
  <c r="AA59" i="5"/>
  <c r="AR58" i="5"/>
  <c r="AQ58" i="5"/>
  <c r="AP58" i="5"/>
  <c r="AA58" i="5"/>
  <c r="AR57" i="5"/>
  <c r="AQ57" i="5"/>
  <c r="AP57" i="5"/>
  <c r="AA57" i="5"/>
  <c r="AR56" i="5"/>
  <c r="AQ56" i="5"/>
  <c r="AP56" i="5"/>
  <c r="AA56" i="5"/>
  <c r="AR55" i="5"/>
  <c r="AQ55" i="5"/>
  <c r="AP55" i="5"/>
  <c r="AA55" i="5"/>
  <c r="AR54" i="5"/>
  <c r="AQ54" i="5"/>
  <c r="AP54" i="5"/>
  <c r="AA54" i="5"/>
  <c r="AR53" i="5"/>
  <c r="AQ53" i="5"/>
  <c r="AP53" i="5"/>
  <c r="AA53" i="5"/>
  <c r="AR52" i="5"/>
  <c r="AQ52" i="5"/>
  <c r="AP52" i="5"/>
  <c r="AA52" i="5"/>
  <c r="AR51" i="5"/>
  <c r="AQ51" i="5"/>
  <c r="AP51" i="5"/>
  <c r="AA51" i="5"/>
  <c r="AR50" i="5"/>
  <c r="AQ50" i="5"/>
  <c r="AP50" i="5"/>
  <c r="AA50" i="5"/>
  <c r="AR49" i="5"/>
  <c r="AQ49" i="5"/>
  <c r="AP49" i="5"/>
  <c r="AA49" i="5"/>
  <c r="AR48" i="5"/>
  <c r="AQ48" i="5"/>
  <c r="AP48" i="5"/>
  <c r="AA48" i="5"/>
  <c r="AR47" i="5"/>
  <c r="AQ47" i="5"/>
  <c r="AP47" i="5"/>
  <c r="AA47" i="5"/>
  <c r="AR46" i="5"/>
  <c r="AQ46" i="5"/>
  <c r="AP46" i="5"/>
  <c r="AA46" i="5"/>
  <c r="AR45" i="5"/>
  <c r="AQ45" i="5"/>
  <c r="AP45" i="5"/>
  <c r="AA45" i="5"/>
  <c r="AR44" i="5"/>
  <c r="AQ44" i="5"/>
  <c r="AP44" i="5"/>
  <c r="AA44" i="5"/>
  <c r="AR43" i="5"/>
  <c r="AQ43" i="5"/>
  <c r="AP43" i="5"/>
  <c r="AA43" i="5"/>
  <c r="AR42" i="5"/>
  <c r="AQ42" i="5"/>
  <c r="AP42" i="5"/>
  <c r="AA42" i="5"/>
  <c r="AR41" i="5"/>
  <c r="AQ41" i="5"/>
  <c r="AP41" i="5"/>
  <c r="AA41" i="5"/>
  <c r="AR40" i="5"/>
  <c r="AQ40" i="5"/>
  <c r="AP40" i="5"/>
  <c r="AA40" i="5"/>
  <c r="AR39" i="5"/>
  <c r="AQ39" i="5"/>
  <c r="AP39" i="5"/>
  <c r="AA39" i="5"/>
  <c r="AR38" i="5"/>
  <c r="AQ38" i="5"/>
  <c r="AP38" i="5"/>
  <c r="AA38" i="5"/>
  <c r="AR37" i="5"/>
  <c r="AQ37" i="5"/>
  <c r="AP37" i="5"/>
  <c r="AA37" i="5"/>
  <c r="AR36" i="5"/>
  <c r="AQ36" i="5"/>
  <c r="AP36" i="5"/>
  <c r="AA36" i="5"/>
  <c r="AR35" i="5"/>
  <c r="AQ35" i="5"/>
  <c r="AP35" i="5"/>
  <c r="AA35" i="5"/>
  <c r="AR34" i="5"/>
  <c r="AQ34" i="5"/>
  <c r="AP34" i="5"/>
  <c r="AA34" i="5"/>
  <c r="AR33" i="5"/>
  <c r="AQ33" i="5"/>
  <c r="AP33" i="5"/>
  <c r="AA33" i="5"/>
  <c r="AR32" i="5"/>
  <c r="AQ32" i="5"/>
  <c r="AP32" i="5"/>
  <c r="AA32" i="5"/>
  <c r="AR31" i="5"/>
  <c r="AQ31" i="5"/>
  <c r="AP31" i="5"/>
  <c r="AA31" i="5"/>
  <c r="AR30" i="5"/>
  <c r="AQ30" i="5"/>
  <c r="AP30" i="5"/>
  <c r="AA30" i="5"/>
  <c r="AR29" i="5"/>
  <c r="AQ29" i="5"/>
  <c r="AP29" i="5"/>
  <c r="AA29" i="5"/>
  <c r="AR28" i="5"/>
  <c r="AQ28" i="5"/>
  <c r="AP28" i="5"/>
  <c r="AA28" i="5"/>
  <c r="AR27" i="5"/>
  <c r="AQ27" i="5"/>
  <c r="AP27" i="5"/>
  <c r="AA27" i="5"/>
  <c r="AR26" i="5"/>
  <c r="AQ26" i="5"/>
  <c r="AP26" i="5"/>
  <c r="AA26" i="5"/>
  <c r="AR25" i="5"/>
  <c r="AQ25" i="5"/>
  <c r="AP25" i="5"/>
  <c r="AA25" i="5"/>
  <c r="AR24" i="5"/>
  <c r="AQ24" i="5"/>
  <c r="AP24" i="5"/>
  <c r="AA24" i="5"/>
  <c r="AR23" i="5"/>
  <c r="AQ23" i="5"/>
  <c r="AP23" i="5"/>
  <c r="AA23" i="5"/>
  <c r="AR22" i="5"/>
  <c r="AQ22" i="5"/>
  <c r="AP22" i="5"/>
  <c r="AA22" i="5"/>
  <c r="AR21" i="5"/>
  <c r="AQ21" i="5"/>
  <c r="AP21" i="5"/>
  <c r="AA21" i="5"/>
  <c r="AR20" i="5"/>
  <c r="AQ20" i="5"/>
  <c r="AP20" i="5"/>
  <c r="AA20" i="5"/>
  <c r="AR19" i="5"/>
  <c r="AQ19" i="5"/>
  <c r="AP19" i="5"/>
  <c r="AA19" i="5"/>
  <c r="AR18" i="5"/>
  <c r="AQ18" i="5"/>
  <c r="AP18" i="5"/>
  <c r="AA18" i="5"/>
  <c r="AR17" i="5"/>
  <c r="AQ17" i="5"/>
  <c r="AP17" i="5"/>
  <c r="AA17" i="5"/>
  <c r="AR16" i="5"/>
  <c r="AQ16" i="5"/>
  <c r="AP16" i="5"/>
  <c r="AA16" i="5"/>
  <c r="AR15" i="5"/>
  <c r="AQ15" i="5"/>
  <c r="AP15" i="5"/>
  <c r="AA15" i="5"/>
  <c r="AR14" i="5"/>
  <c r="AQ14" i="5"/>
  <c r="AP14" i="5"/>
  <c r="AA14" i="5"/>
  <c r="AR13" i="5"/>
  <c r="AQ13" i="5"/>
  <c r="AP13" i="5"/>
  <c r="AA13" i="5"/>
  <c r="AR12" i="5"/>
  <c r="AQ12" i="5"/>
  <c r="AP12" i="5"/>
  <c r="AA12" i="5"/>
  <c r="AR11" i="5"/>
  <c r="AQ11" i="5"/>
  <c r="AP11" i="5"/>
  <c r="AA11" i="5"/>
  <c r="AR10" i="5"/>
  <c r="AQ10" i="5"/>
  <c r="AP10" i="5"/>
  <c r="AA10" i="5"/>
  <c r="AR9" i="5"/>
  <c r="AQ9" i="5"/>
  <c r="AP9" i="5"/>
  <c r="AA9" i="5"/>
  <c r="AR8" i="5"/>
  <c r="AQ8" i="5"/>
  <c r="AP8" i="5"/>
  <c r="AA8" i="5"/>
  <c r="AR7" i="5"/>
  <c r="AQ7" i="5"/>
  <c r="AP7" i="5"/>
  <c r="AA7" i="5"/>
  <c r="AR6" i="5"/>
  <c r="AQ6" i="5"/>
  <c r="AP6" i="5"/>
  <c r="AA6" i="5"/>
  <c r="AR5" i="5"/>
  <c r="AQ5" i="5"/>
  <c r="AP5" i="5"/>
  <c r="AA5" i="5"/>
  <c r="AR4" i="5"/>
  <c r="AQ4" i="5"/>
  <c r="AP4" i="5"/>
  <c r="AA4" i="5"/>
  <c r="AR3" i="5"/>
  <c r="AQ3" i="5"/>
  <c r="AP3" i="5"/>
  <c r="AA3" i="5"/>
</calcChain>
</file>

<file path=xl/sharedStrings.xml><?xml version="1.0" encoding="utf-8"?>
<sst xmlns="http://schemas.openxmlformats.org/spreadsheetml/2006/main" count="46324" uniqueCount="5315">
  <si>
    <t>INFORMACIÓN GENERAL ESTACIONES</t>
  </si>
  <si>
    <t>CODIGO</t>
  </si>
  <si>
    <t>CATEGORIA</t>
  </si>
  <si>
    <t>NOMBRE</t>
  </si>
  <si>
    <t>MUNICIPIO</t>
  </si>
  <si>
    <t>DEPARTAMENTO</t>
  </si>
  <si>
    <t>AO</t>
  </si>
  <si>
    <t>ELEVACIÓN (m)</t>
  </si>
  <si>
    <t>LONGITUD</t>
  </si>
  <si>
    <t>LATITUD</t>
  </si>
  <si>
    <t>ENE</t>
  </si>
  <si>
    <t>FEB</t>
  </si>
  <si>
    <t>MAR</t>
  </si>
  <si>
    <t>ABR</t>
  </si>
  <si>
    <t>MAY</t>
  </si>
  <si>
    <t>JUN</t>
  </si>
  <si>
    <t>JUL</t>
  </si>
  <si>
    <t>AGO</t>
  </si>
  <si>
    <t>SEP</t>
  </si>
  <si>
    <t>OCT</t>
  </si>
  <si>
    <t>NOV</t>
  </si>
  <si>
    <t>DIC</t>
  </si>
  <si>
    <t>ANUAL</t>
  </si>
  <si>
    <t>LM</t>
  </si>
  <si>
    <t>El Encanto</t>
  </si>
  <si>
    <t>Amazonas</t>
  </si>
  <si>
    <t>PM</t>
  </si>
  <si>
    <t>El Encato</t>
  </si>
  <si>
    <t>Bacuri</t>
  </si>
  <si>
    <t>La Pedrera</t>
  </si>
  <si>
    <t>Manacaro</t>
  </si>
  <si>
    <t>SP</t>
  </si>
  <si>
    <t>Aeropuerto Vasquez Cobo</t>
  </si>
  <si>
    <t>Leticia</t>
  </si>
  <si>
    <t>Las Miranas</t>
  </si>
  <si>
    <t>Mirití-Paraná (Campoamor)</t>
  </si>
  <si>
    <t>Maria Manteca</t>
  </si>
  <si>
    <t xml:space="preserve">El Refugio </t>
  </si>
  <si>
    <t>Puerto Alegría</t>
  </si>
  <si>
    <t>Puerto Toloza</t>
  </si>
  <si>
    <t>Remolino</t>
  </si>
  <si>
    <t xml:space="preserve">Arica - R. Putumayo </t>
  </si>
  <si>
    <t>Puerto Arica</t>
  </si>
  <si>
    <t>CP</t>
  </si>
  <si>
    <t xml:space="preserve">Puerto Nariño - AUT </t>
  </si>
  <si>
    <t>Puerto Nariño</t>
  </si>
  <si>
    <t>Aguazul</t>
  </si>
  <si>
    <t>Santander (Araracuara)</t>
  </si>
  <si>
    <t>Monochoa</t>
  </si>
  <si>
    <t>Santa Isabel</t>
  </si>
  <si>
    <t>Tarapaca</t>
  </si>
  <si>
    <t>Tarapacá</t>
  </si>
  <si>
    <t>Abejorral</t>
  </si>
  <si>
    <t>Antioquia</t>
  </si>
  <si>
    <t>PG</t>
  </si>
  <si>
    <t>Abriaquí</t>
  </si>
  <si>
    <t>CO</t>
  </si>
  <si>
    <t>Alejandría</t>
  </si>
  <si>
    <t>Amalfi</t>
  </si>
  <si>
    <t>Cueva Santa</t>
  </si>
  <si>
    <t>Hacienda Monos</t>
  </si>
  <si>
    <t>Ita Andes</t>
  </si>
  <si>
    <t>Andes</t>
  </si>
  <si>
    <t>Santa Bárbara</t>
  </si>
  <si>
    <t>Angostura</t>
  </si>
  <si>
    <t>Anorí</t>
  </si>
  <si>
    <t>Hacienda El Carmen</t>
  </si>
  <si>
    <t>Anza</t>
  </si>
  <si>
    <t>Anzá</t>
  </si>
  <si>
    <t xml:space="preserve">El Casco </t>
  </si>
  <si>
    <t>Apartadó</t>
  </si>
  <si>
    <t xml:space="preserve">La Lorena </t>
  </si>
  <si>
    <t>AM</t>
  </si>
  <si>
    <t>Uniban</t>
  </si>
  <si>
    <t>El Carmelo</t>
  </si>
  <si>
    <t>Arboletes</t>
  </si>
  <si>
    <t>Armenia</t>
  </si>
  <si>
    <t>Armenia (Antioquia)</t>
  </si>
  <si>
    <t>La Meseta  San Pedro</t>
  </si>
  <si>
    <t>Bello</t>
  </si>
  <si>
    <t>Belmira</t>
  </si>
  <si>
    <t xml:space="preserve">La Oculta </t>
  </si>
  <si>
    <t>Betania-Las Guacas</t>
  </si>
  <si>
    <t>Betania</t>
  </si>
  <si>
    <t>Altamira</t>
  </si>
  <si>
    <t>Betulia (Antioquia)</t>
  </si>
  <si>
    <t>Briceño</t>
  </si>
  <si>
    <t>Briceño (Antioquia)</t>
  </si>
  <si>
    <t>Cáceres</t>
  </si>
  <si>
    <t>Guarumo-La Lucha</t>
  </si>
  <si>
    <t>Puerto Bélgica</t>
  </si>
  <si>
    <t>Caicedo</t>
  </si>
  <si>
    <t>La Salada</t>
  </si>
  <si>
    <t>Caldas (Antioquia)</t>
  </si>
  <si>
    <t>Cañasgordas - Aut</t>
  </si>
  <si>
    <t>Cañasgordas</t>
  </si>
  <si>
    <t>Caramanta</t>
  </si>
  <si>
    <t>Aeropuerto Los Cedros</t>
  </si>
  <si>
    <t>Carepa</t>
  </si>
  <si>
    <t>La Toscana</t>
  </si>
  <si>
    <t>Trigana</t>
  </si>
  <si>
    <t>Campoalegre</t>
  </si>
  <si>
    <t>Carmen De Viboral</t>
  </si>
  <si>
    <t xml:space="preserve">Hacienda La Moneda </t>
  </si>
  <si>
    <t>Caucasia</t>
  </si>
  <si>
    <t xml:space="preserve">La Coquera </t>
  </si>
  <si>
    <t xml:space="preserve">La Esmeralda </t>
  </si>
  <si>
    <t>La Ilusión</t>
  </si>
  <si>
    <t>Manizales</t>
  </si>
  <si>
    <t>Barranquillita</t>
  </si>
  <si>
    <t>Chigorodó</t>
  </si>
  <si>
    <t xml:space="preserve">La Mansa </t>
  </si>
  <si>
    <t>Ciudad Bolívar</t>
  </si>
  <si>
    <t>Cocorna</t>
  </si>
  <si>
    <t>Cocorná</t>
  </si>
  <si>
    <t>Concepción</t>
  </si>
  <si>
    <t>Concepción (Antioquia)</t>
  </si>
  <si>
    <t>Concordia</t>
  </si>
  <si>
    <t>Concordia (Antioquia)</t>
  </si>
  <si>
    <t>La Herradura</t>
  </si>
  <si>
    <t>Fuemia</t>
  </si>
  <si>
    <t>Dabeiba</t>
  </si>
  <si>
    <t>San Isidro</t>
  </si>
  <si>
    <t>Entrerrios</t>
  </si>
  <si>
    <t>Fredonia</t>
  </si>
  <si>
    <t>Musinga</t>
  </si>
  <si>
    <t>Frontino</t>
  </si>
  <si>
    <t>Normal Santa Teresa</t>
  </si>
  <si>
    <t>Giraldo</t>
  </si>
  <si>
    <t>La Cuchilla</t>
  </si>
  <si>
    <t>Girardota</t>
  </si>
  <si>
    <t>Gómez Plata</t>
  </si>
  <si>
    <t>Tafetanes</t>
  </si>
  <si>
    <t>Granada (Antioquia)</t>
  </si>
  <si>
    <t>El Chuscal</t>
  </si>
  <si>
    <t>Heliconia</t>
  </si>
  <si>
    <t>La Granja</t>
  </si>
  <si>
    <t>Ituango</t>
  </si>
  <si>
    <t>Santa Rita</t>
  </si>
  <si>
    <t xml:space="preserve">El Dique </t>
  </si>
  <si>
    <t>Jericó (Antioquia)</t>
  </si>
  <si>
    <t>La Pintada</t>
  </si>
  <si>
    <t>La Unión</t>
  </si>
  <si>
    <t>La Unión (Antioquia)</t>
  </si>
  <si>
    <t>Mesopotamia</t>
  </si>
  <si>
    <t xml:space="preserve">La Placita </t>
  </si>
  <si>
    <t>Liborina</t>
  </si>
  <si>
    <t>Marinilla</t>
  </si>
  <si>
    <t>Astilleros</t>
  </si>
  <si>
    <t>Medellín</t>
  </si>
  <si>
    <t>ME</t>
  </si>
  <si>
    <t>La Aldea</t>
  </si>
  <si>
    <t>La Iguana</t>
  </si>
  <si>
    <t xml:space="preserve">Olaya Herrera - AUT </t>
  </si>
  <si>
    <t>Santa Helena</t>
  </si>
  <si>
    <t>Montebello</t>
  </si>
  <si>
    <t>El Guamo</t>
  </si>
  <si>
    <t>Nechí</t>
  </si>
  <si>
    <t xml:space="preserve">Radio La Esperanza </t>
  </si>
  <si>
    <t>Olaya</t>
  </si>
  <si>
    <t>El Peñol</t>
  </si>
  <si>
    <t>Peñol</t>
  </si>
  <si>
    <t>Pueblorrico</t>
  </si>
  <si>
    <t>Murillo</t>
  </si>
  <si>
    <t>Puerto Berrío</t>
  </si>
  <si>
    <t>Virginias</t>
  </si>
  <si>
    <t>Aeropuerto Otú</t>
  </si>
  <si>
    <t>Remedios</t>
  </si>
  <si>
    <t xml:space="preserve">La Cruzada </t>
  </si>
  <si>
    <t xml:space="preserve">Aeropuerto Jose Maria Cordova - AUT </t>
  </si>
  <si>
    <t>Rionegro (Antioquia)</t>
  </si>
  <si>
    <t>Sabanalarga</t>
  </si>
  <si>
    <t>Sabanalarga (Antioquia)</t>
  </si>
  <si>
    <t>Peñalisa</t>
  </si>
  <si>
    <t>Salgar</t>
  </si>
  <si>
    <t>Cruces Arriba</t>
  </si>
  <si>
    <t>San Andrés (Antioquia)</t>
  </si>
  <si>
    <t>San Andrés</t>
  </si>
  <si>
    <t>El Jordán</t>
  </si>
  <si>
    <t>San Carlos (Antioquia)</t>
  </si>
  <si>
    <t>San Carlos</t>
  </si>
  <si>
    <t>San Francisco</t>
  </si>
  <si>
    <t>San Francisco (Antioquia)</t>
  </si>
  <si>
    <t>Llanos de San Juan</t>
  </si>
  <si>
    <t>San Jerónimo</t>
  </si>
  <si>
    <t>San Juan De Urabá</t>
  </si>
  <si>
    <t>Granja Experiomental El Nus - AUT</t>
  </si>
  <si>
    <t>San Roque</t>
  </si>
  <si>
    <t>Corrientes</t>
  </si>
  <si>
    <t>San Vicente</t>
  </si>
  <si>
    <t>Guasabra</t>
  </si>
  <si>
    <t>Santa Fe De Antioquia</t>
  </si>
  <si>
    <t xml:space="preserve">Hacienda Cotove </t>
  </si>
  <si>
    <t>Aragón</t>
  </si>
  <si>
    <t>Santa Rosa De Osos</t>
  </si>
  <si>
    <t>Montañitas</t>
  </si>
  <si>
    <t>San Pablo</t>
  </si>
  <si>
    <t>Guayabito</t>
  </si>
  <si>
    <t>Santo Domingo</t>
  </si>
  <si>
    <t>Santuario</t>
  </si>
  <si>
    <t>Santuario (Antioquia)</t>
  </si>
  <si>
    <t>La Palma de Coco</t>
  </si>
  <si>
    <t>Segovia</t>
  </si>
  <si>
    <t>Las Brisas</t>
  </si>
  <si>
    <t>Claro de Luna</t>
  </si>
  <si>
    <t>Sonsón</t>
  </si>
  <si>
    <t>Rio Claro</t>
  </si>
  <si>
    <t>San Miguel</t>
  </si>
  <si>
    <t>Sonson</t>
  </si>
  <si>
    <t xml:space="preserve">La Granja Nacional </t>
  </si>
  <si>
    <t>Támesis</t>
  </si>
  <si>
    <t>Barro Blanco</t>
  </si>
  <si>
    <t>Tarazá</t>
  </si>
  <si>
    <t>Playalta</t>
  </si>
  <si>
    <t>Otramina</t>
  </si>
  <si>
    <t>Titiribí</t>
  </si>
  <si>
    <t>Matanzas</t>
  </si>
  <si>
    <t>Toledo (Antioquia)</t>
  </si>
  <si>
    <t xml:space="preserve">El Tormento </t>
  </si>
  <si>
    <t>Turbo</t>
  </si>
  <si>
    <t>Eupol</t>
  </si>
  <si>
    <t>Prado Mar</t>
  </si>
  <si>
    <t>Pueblo Bello</t>
  </si>
  <si>
    <t>Santa Martha</t>
  </si>
  <si>
    <t>El Roble</t>
  </si>
  <si>
    <t>Urrao</t>
  </si>
  <si>
    <t>La Clarita</t>
  </si>
  <si>
    <t>El Tesoro</t>
  </si>
  <si>
    <t>Valdivia</t>
  </si>
  <si>
    <t>Puerto Raudal</t>
  </si>
  <si>
    <t>Puerto Valdivia</t>
  </si>
  <si>
    <t xml:space="preserve">El Tigre </t>
  </si>
  <si>
    <t>Vegachí</t>
  </si>
  <si>
    <t>Bolombolo</t>
  </si>
  <si>
    <t>Venecia (Antioquia)</t>
  </si>
  <si>
    <t>Buchado</t>
  </si>
  <si>
    <t>Vigia Del Fuerte</t>
  </si>
  <si>
    <t>Cedeno</t>
  </si>
  <si>
    <t>Yarumal</t>
  </si>
  <si>
    <t>Yolombó</t>
  </si>
  <si>
    <t>Yondo</t>
  </si>
  <si>
    <t>Yondó (Casabe)</t>
  </si>
  <si>
    <t>Alto del Indio</t>
  </si>
  <si>
    <t>Zaragoza</t>
  </si>
  <si>
    <t>El Bosque</t>
  </si>
  <si>
    <t>Aeropuerto Santiago Pérez</t>
  </si>
  <si>
    <t>Arauca</t>
  </si>
  <si>
    <t>Matezamuro</t>
  </si>
  <si>
    <t>Villanueva</t>
  </si>
  <si>
    <t>Arauquita</t>
  </si>
  <si>
    <t>Paraiso Peregrino</t>
  </si>
  <si>
    <t>Cravo Norte</t>
  </si>
  <si>
    <t>Morichal</t>
  </si>
  <si>
    <t>Tame</t>
  </si>
  <si>
    <t>Santa Inés</t>
  </si>
  <si>
    <t>Aeropuerto El Embrujo</t>
  </si>
  <si>
    <t>Isla de San Andrés</t>
  </si>
  <si>
    <t>Archipiélago de San Andres, Providencia y Santa Catalina</t>
  </si>
  <si>
    <t>Aeropuerto Sesquicentenario</t>
  </si>
  <si>
    <t>San Felipe</t>
  </si>
  <si>
    <t>Empoislas</t>
  </si>
  <si>
    <t>San Andrés (Archipiélago de San Andrés, Providencia y Santa Catalina)</t>
  </si>
  <si>
    <t>Hoyo Soplador</t>
  </si>
  <si>
    <t>Agua Dulce</t>
  </si>
  <si>
    <t>San Andres Y  Providencia (Santa Isabel)</t>
  </si>
  <si>
    <t>Baranoa</t>
  </si>
  <si>
    <t>Atlantico</t>
  </si>
  <si>
    <t>Campo de la Cruz</t>
  </si>
  <si>
    <t>Campo De La Cruz</t>
  </si>
  <si>
    <t>Candelaria</t>
  </si>
  <si>
    <t>Candelaria (Atlántico)</t>
  </si>
  <si>
    <t>Lena</t>
  </si>
  <si>
    <t>Juan de Acosta</t>
  </si>
  <si>
    <t>Juan De Acosta</t>
  </si>
  <si>
    <t>San José</t>
  </si>
  <si>
    <t>Luruaco</t>
  </si>
  <si>
    <t>Normal Manatí</t>
  </si>
  <si>
    <t>Manatí</t>
  </si>
  <si>
    <t>El Porvenir</t>
  </si>
  <si>
    <t>Piojó</t>
  </si>
  <si>
    <t>Hibacharo</t>
  </si>
  <si>
    <t>Piojo</t>
  </si>
  <si>
    <t>Polonuevo</t>
  </si>
  <si>
    <t>Puerto Giraldo</t>
  </si>
  <si>
    <t>Ponedera</t>
  </si>
  <si>
    <t>Puerto Colombia</t>
  </si>
  <si>
    <t>Puerto Colombia (Atlántico)</t>
  </si>
  <si>
    <t>Casa de Bombas</t>
  </si>
  <si>
    <t>Repelón</t>
  </si>
  <si>
    <t>Loma Grande</t>
  </si>
  <si>
    <t>Los Campanos</t>
  </si>
  <si>
    <t>Sabanalarga (Atlántico)</t>
  </si>
  <si>
    <t xml:space="preserve">Sabana Larga - AUT </t>
  </si>
  <si>
    <t xml:space="preserve">Hacienda El Rabon </t>
  </si>
  <si>
    <t>Santa Lucia</t>
  </si>
  <si>
    <t xml:space="preserve">Aeropuerto E. Cortissoz - AUT </t>
  </si>
  <si>
    <t>Soledad</t>
  </si>
  <si>
    <t>San Pedrito Alerta</t>
  </si>
  <si>
    <t>Suan</t>
  </si>
  <si>
    <t xml:space="preserve">La pintada </t>
  </si>
  <si>
    <t>Tubará</t>
  </si>
  <si>
    <t>Usiacurí</t>
  </si>
  <si>
    <t>Australia</t>
  </si>
  <si>
    <t>Bogota, D.C</t>
  </si>
  <si>
    <t>Bogotá</t>
  </si>
  <si>
    <t xml:space="preserve">El Dorado Catam - AUT </t>
  </si>
  <si>
    <t>Enmanuel D Alzón</t>
  </si>
  <si>
    <t>Escuela La Unión</t>
  </si>
  <si>
    <t>Nazareth</t>
  </si>
  <si>
    <t>Pasquilla</t>
  </si>
  <si>
    <t>Sede Ideam Kra 10</t>
  </si>
  <si>
    <t>Guacamayo</t>
  </si>
  <si>
    <t>Achí</t>
  </si>
  <si>
    <t>Bolívar</t>
  </si>
  <si>
    <t>Guaranda</t>
  </si>
  <si>
    <t>Arenal</t>
  </si>
  <si>
    <t>Arjona</t>
  </si>
  <si>
    <t>Rocha</t>
  </si>
  <si>
    <t>Barranco de Loba</t>
  </si>
  <si>
    <t>Barranco De Loba</t>
  </si>
  <si>
    <t xml:space="preserve">Rio Nuevo </t>
  </si>
  <si>
    <t>Aeropuerto Rafael Nuñez</t>
  </si>
  <si>
    <t>Cartagena De Indias</t>
  </si>
  <si>
    <t>Bayunca</t>
  </si>
  <si>
    <t>Santa Ana</t>
  </si>
  <si>
    <t xml:space="preserve">El Limón </t>
  </si>
  <si>
    <t>Cicuco</t>
  </si>
  <si>
    <t>La Esperanza</t>
  </si>
  <si>
    <t>Córdoba</t>
  </si>
  <si>
    <t>Córdoba (Bolívar)</t>
  </si>
  <si>
    <t>Camarón</t>
  </si>
  <si>
    <t>El Carmén De Bolívar</t>
  </si>
  <si>
    <t>Carmen de Bolívar</t>
  </si>
  <si>
    <t xml:space="preserve">El Guamo - AUT </t>
  </si>
  <si>
    <t>El Pozón</t>
  </si>
  <si>
    <t>Hatillo De Loba</t>
  </si>
  <si>
    <t xml:space="preserve">Barbosa </t>
  </si>
  <si>
    <t>Magangué</t>
  </si>
  <si>
    <t>Barranco de Yuca</t>
  </si>
  <si>
    <t>San Antonio Alerta</t>
  </si>
  <si>
    <t>El Viso</t>
  </si>
  <si>
    <t>Mahates</t>
  </si>
  <si>
    <t>Gamero</t>
  </si>
  <si>
    <t>San Basilio</t>
  </si>
  <si>
    <t>Chilloa</t>
  </si>
  <si>
    <t>Margarita</t>
  </si>
  <si>
    <t>El Nispero</t>
  </si>
  <si>
    <t>María La Baja</t>
  </si>
  <si>
    <t>Flamenco</t>
  </si>
  <si>
    <t>La Calma</t>
  </si>
  <si>
    <t>Mampuján</t>
  </si>
  <si>
    <t>Nueva Florida</t>
  </si>
  <si>
    <t>Plátano</t>
  </si>
  <si>
    <t>Puerto Santander</t>
  </si>
  <si>
    <t>Mompós</t>
  </si>
  <si>
    <t>Guaymaral</t>
  </si>
  <si>
    <t>Santa Cruz</t>
  </si>
  <si>
    <t>Coyongal Alertas</t>
  </si>
  <si>
    <t>Pinillos</t>
  </si>
  <si>
    <t>Regidor</t>
  </si>
  <si>
    <t>El Jolon</t>
  </si>
  <si>
    <t>San Fernando</t>
  </si>
  <si>
    <t>Santa Rosa</t>
  </si>
  <si>
    <t>Casa de Piedra</t>
  </si>
  <si>
    <t>San Jacinto</t>
  </si>
  <si>
    <t>San Cristobal</t>
  </si>
  <si>
    <t>San Jacinto Del Cauca</t>
  </si>
  <si>
    <t>Caimital</t>
  </si>
  <si>
    <t>La Raya</t>
  </si>
  <si>
    <t>Las Varas</t>
  </si>
  <si>
    <t>La Haya</t>
  </si>
  <si>
    <t>San Juan Nepomuceno</t>
  </si>
  <si>
    <t>San Cayetano</t>
  </si>
  <si>
    <t>Las Aguadas - Alerta</t>
  </si>
  <si>
    <t>San Martín De Loba</t>
  </si>
  <si>
    <t>Playitas</t>
  </si>
  <si>
    <t>Colegio Cooperativo</t>
  </si>
  <si>
    <t>San Pablo (Bolívar)</t>
  </si>
  <si>
    <t>Canelos -AUT</t>
  </si>
  <si>
    <t>Santa Rosa Del Sur</t>
  </si>
  <si>
    <t>Santa Rosa de Simití</t>
  </si>
  <si>
    <t>El Sudan</t>
  </si>
  <si>
    <t>Tiquisio (Puerto Rico)</t>
  </si>
  <si>
    <t>Cañaveral</t>
  </si>
  <si>
    <t>Turbaco</t>
  </si>
  <si>
    <t xml:space="preserve">Hacienda Caño Negro </t>
  </si>
  <si>
    <t>Zambrano</t>
  </si>
  <si>
    <t xml:space="preserve">Hacienda Indugan </t>
  </si>
  <si>
    <t>Monterrey Forestal</t>
  </si>
  <si>
    <t>Almeida</t>
  </si>
  <si>
    <t>Boyacá</t>
  </si>
  <si>
    <t>Escuela Los Molinos</t>
  </si>
  <si>
    <t>Cazadero</t>
  </si>
  <si>
    <t>Aquitania</t>
  </si>
  <si>
    <t>Guamo de Sisbaca</t>
  </si>
  <si>
    <t>Potrerito</t>
  </si>
  <si>
    <t xml:space="preserve">Toquilla - AUT </t>
  </si>
  <si>
    <t>Arcabuco</t>
  </si>
  <si>
    <t>Camp Buenavista</t>
  </si>
  <si>
    <t>Berbeo</t>
  </si>
  <si>
    <t>Boavita</t>
  </si>
  <si>
    <t>Campohermoso</t>
  </si>
  <si>
    <t xml:space="preserve">Los Cedros </t>
  </si>
  <si>
    <t>Vista Hermosa</t>
  </si>
  <si>
    <t>Chinavita</t>
  </si>
  <si>
    <t>Los Quinchos</t>
  </si>
  <si>
    <t>San Pedro Iguaque</t>
  </si>
  <si>
    <t>Chíquiza</t>
  </si>
  <si>
    <t>Chiscas</t>
  </si>
  <si>
    <t>Chita - AUT</t>
  </si>
  <si>
    <t>Chita</t>
  </si>
  <si>
    <t>Colegio Departamental Agropecuario</t>
  </si>
  <si>
    <t>Chivatá</t>
  </si>
  <si>
    <t>Chivor</t>
  </si>
  <si>
    <t>Cómbita</t>
  </si>
  <si>
    <t>Coper</t>
  </si>
  <si>
    <t>Covarachía</t>
  </si>
  <si>
    <t>Duitama</t>
  </si>
  <si>
    <t>La Antena Tv Rusia</t>
  </si>
  <si>
    <t>Surbata Bonza</t>
  </si>
  <si>
    <t>El Cocuy</t>
  </si>
  <si>
    <t>El Mortiño</t>
  </si>
  <si>
    <t>Firavitoba</t>
  </si>
  <si>
    <t>Gachantivá</t>
  </si>
  <si>
    <t>Nimicia Escuela Rural</t>
  </si>
  <si>
    <t>Gámeza</t>
  </si>
  <si>
    <t>Garagoa</t>
  </si>
  <si>
    <t>Puente Forero</t>
  </si>
  <si>
    <t xml:space="preserve">La Granja Guayata </t>
  </si>
  <si>
    <t>Guayatá</t>
  </si>
  <si>
    <t>Guicán</t>
  </si>
  <si>
    <t>Sierra Nevad Cocuy</t>
  </si>
  <si>
    <t>Iza</t>
  </si>
  <si>
    <t>Jericó</t>
  </si>
  <si>
    <t>Jericó (Boyacá)</t>
  </si>
  <si>
    <t>Cusagui</t>
  </si>
  <si>
    <t>La Uvita</t>
  </si>
  <si>
    <t>Alto Muceno</t>
  </si>
  <si>
    <t>Macanal</t>
  </si>
  <si>
    <t>Institución Agrícola Macanal</t>
  </si>
  <si>
    <t xml:space="preserve">Los Pomarrosos </t>
  </si>
  <si>
    <t>Quebrada Honda</t>
  </si>
  <si>
    <t>El Vivero</t>
  </si>
  <si>
    <t>Miraflores (Boyacá)</t>
  </si>
  <si>
    <t>Mongüa</t>
  </si>
  <si>
    <t>Mongua</t>
  </si>
  <si>
    <t>Monguí</t>
  </si>
  <si>
    <t>Miravalles</t>
  </si>
  <si>
    <t>Moniquirá</t>
  </si>
  <si>
    <t>Panelas</t>
  </si>
  <si>
    <t>Motavita</t>
  </si>
  <si>
    <t>Muzo</t>
  </si>
  <si>
    <t>Nobsa</t>
  </si>
  <si>
    <t>Nuevo Colón</t>
  </si>
  <si>
    <t>Oicatá</t>
  </si>
  <si>
    <t>Otanche</t>
  </si>
  <si>
    <t>Pachavita</t>
  </si>
  <si>
    <t>Paez</t>
  </si>
  <si>
    <t>Páez</t>
  </si>
  <si>
    <t>El Cerezo</t>
  </si>
  <si>
    <t>Paipa</t>
  </si>
  <si>
    <t>La Sierra - AUT</t>
  </si>
  <si>
    <t>Palermo</t>
  </si>
  <si>
    <t xml:space="preserve">Tunguavita - AUT </t>
  </si>
  <si>
    <t>Corinto</t>
  </si>
  <si>
    <t>Pajarito</t>
  </si>
  <si>
    <t>Pauna</t>
  </si>
  <si>
    <t>Pesca</t>
  </si>
  <si>
    <t>El Trique</t>
  </si>
  <si>
    <t>Puerto Boyacá</t>
  </si>
  <si>
    <t>Puerto Nino</t>
  </si>
  <si>
    <t>Aeropuerto Furatena - AUT</t>
  </si>
  <si>
    <t>Quípama</t>
  </si>
  <si>
    <t>Ramiriquí</t>
  </si>
  <si>
    <t>Villa Luisa</t>
  </si>
  <si>
    <t>Ráquira</t>
  </si>
  <si>
    <t>Rondón</t>
  </si>
  <si>
    <t>La Granja Saboya</t>
  </si>
  <si>
    <t>Saboyá</t>
  </si>
  <si>
    <t>Teatinos</t>
  </si>
  <si>
    <t>Samacá</t>
  </si>
  <si>
    <t>Villa Carmen</t>
  </si>
  <si>
    <t>San Luis de Gaceno</t>
  </si>
  <si>
    <t>San Luis De Gaceno</t>
  </si>
  <si>
    <t>Borbur 2</t>
  </si>
  <si>
    <t>San Pablo De Borbur</t>
  </si>
  <si>
    <t>Santa María (Boyacá)</t>
  </si>
  <si>
    <t>Piedra Campana</t>
  </si>
  <si>
    <t>Santa María</t>
  </si>
  <si>
    <t>Santa Rosa de Viterbo</t>
  </si>
  <si>
    <t>Santa Rosa De Viterbo</t>
  </si>
  <si>
    <t>Institución Agrícola Santa Sofía</t>
  </si>
  <si>
    <t>Santa Sofía</t>
  </si>
  <si>
    <t>La Comoda</t>
  </si>
  <si>
    <t>Santana</t>
  </si>
  <si>
    <t>Santa Rosita</t>
  </si>
  <si>
    <t>Sativanorte</t>
  </si>
  <si>
    <t>Siachoque</t>
  </si>
  <si>
    <t>Curital</t>
  </si>
  <si>
    <t>Socha</t>
  </si>
  <si>
    <t>Aposentos</t>
  </si>
  <si>
    <t>Socotá</t>
  </si>
  <si>
    <t>El Cardón</t>
  </si>
  <si>
    <t>Aeropuerto Alberto Lleras C</t>
  </si>
  <si>
    <t>Sogamoso</t>
  </si>
  <si>
    <t>Las Cintas</t>
  </si>
  <si>
    <t>Somondoco</t>
  </si>
  <si>
    <t xml:space="preserve">La Finca Pila </t>
  </si>
  <si>
    <t>Soracá</t>
  </si>
  <si>
    <t>Sotaquirá</t>
  </si>
  <si>
    <t>Sutatenza</t>
  </si>
  <si>
    <t>Tasco</t>
  </si>
  <si>
    <t>Valle Grande</t>
  </si>
  <si>
    <t>Tenza</t>
  </si>
  <si>
    <t>Tibaná</t>
  </si>
  <si>
    <t>Tibasosa</t>
  </si>
  <si>
    <t>Casa Amarilla</t>
  </si>
  <si>
    <t>Toca</t>
  </si>
  <si>
    <t xml:space="preserve">La Copa </t>
  </si>
  <si>
    <t>U P T C</t>
  </si>
  <si>
    <t>Tunja</t>
  </si>
  <si>
    <t>Turmequé</t>
  </si>
  <si>
    <t>Los Azulejos</t>
  </si>
  <si>
    <t>Tuta</t>
  </si>
  <si>
    <t>San Antonio</t>
  </si>
  <si>
    <t>La Capilla</t>
  </si>
  <si>
    <t>Tutazá</t>
  </si>
  <si>
    <t>Úmbita</t>
  </si>
  <si>
    <t>Ventaquemada</t>
  </si>
  <si>
    <t xml:space="preserve">Hacienda  El Emporio </t>
  </si>
  <si>
    <t>Villa De Leiva</t>
  </si>
  <si>
    <t>Villa de Leyva</t>
  </si>
  <si>
    <t>Zetaquira</t>
  </si>
  <si>
    <t>Zetaquirá</t>
  </si>
  <si>
    <t>Aguadas</t>
  </si>
  <si>
    <t>Caldas</t>
  </si>
  <si>
    <t xml:space="preserve">La María </t>
  </si>
  <si>
    <t>La Pelada</t>
  </si>
  <si>
    <t>Idema-Dorada</t>
  </si>
  <si>
    <t>La Dorada</t>
  </si>
  <si>
    <t>Aeropuerto La Nubia</t>
  </si>
  <si>
    <t xml:space="preserve">La Esperanza </t>
  </si>
  <si>
    <t>Manzanares</t>
  </si>
  <si>
    <t>Marquetalia</t>
  </si>
  <si>
    <t>Marulanda</t>
  </si>
  <si>
    <t>La Cristalina</t>
  </si>
  <si>
    <t>Neira</t>
  </si>
  <si>
    <t>Norcasia Radio</t>
  </si>
  <si>
    <t>Norcasia</t>
  </si>
  <si>
    <t>Pacora Plaza Feria</t>
  </si>
  <si>
    <t>Pácora</t>
  </si>
  <si>
    <t>Palestina (Caldas)</t>
  </si>
  <si>
    <t>San Jose Pensilvania</t>
  </si>
  <si>
    <t>Pensilvania</t>
  </si>
  <si>
    <t>Riosucio</t>
  </si>
  <si>
    <t>Riosucio (Caldas)</t>
  </si>
  <si>
    <t>Salamina Conc Barc</t>
  </si>
  <si>
    <t>Salamina (Caldas)</t>
  </si>
  <si>
    <t>San Felix</t>
  </si>
  <si>
    <t>Samaná</t>
  </si>
  <si>
    <t>Victoria</t>
  </si>
  <si>
    <t>La Victoria</t>
  </si>
  <si>
    <t>Papayal</t>
  </si>
  <si>
    <t>Villamaria</t>
  </si>
  <si>
    <t>Belén De Los Andaquíes</t>
  </si>
  <si>
    <t>Caquetá</t>
  </si>
  <si>
    <t>La Mono</t>
  </si>
  <si>
    <t>Cartagena del Chairá</t>
  </si>
  <si>
    <t>Cartagena Del Chairá</t>
  </si>
  <si>
    <t>Maguare</t>
  </si>
  <si>
    <t>El Doncello</t>
  </si>
  <si>
    <t>Aeropuerto Gustavo Artunduaga</t>
  </si>
  <si>
    <t>Florencia (Caquetá)</t>
  </si>
  <si>
    <t>Larandia</t>
  </si>
  <si>
    <t>Macagual</t>
  </si>
  <si>
    <t>Milan</t>
  </si>
  <si>
    <t>Milán</t>
  </si>
  <si>
    <t>San Antonio Getuch</t>
  </si>
  <si>
    <t>San José Del Fragüa</t>
  </si>
  <si>
    <t>San José Del Fragua</t>
  </si>
  <si>
    <t>Santa Rosa Caguán</t>
  </si>
  <si>
    <t>San Vicente Del Caguán</t>
  </si>
  <si>
    <t>Araracuara</t>
  </si>
  <si>
    <t>Solano</t>
  </si>
  <si>
    <t>Cuemani</t>
  </si>
  <si>
    <t>Los Estrechos</t>
  </si>
  <si>
    <t>Puerto Las Brisas</t>
  </si>
  <si>
    <t>Valparaiso</t>
  </si>
  <si>
    <t>Valparaíso</t>
  </si>
  <si>
    <t>Casanare</t>
  </si>
  <si>
    <t xml:space="preserve">San José  </t>
  </si>
  <si>
    <t>Chámeza</t>
  </si>
  <si>
    <t>La Cabuya</t>
  </si>
  <si>
    <t>Hato Corozal</t>
  </si>
  <si>
    <t>La Poyata</t>
  </si>
  <si>
    <t>Mani</t>
  </si>
  <si>
    <t>Macucuana</t>
  </si>
  <si>
    <t>Orocué</t>
  </si>
  <si>
    <t xml:space="preserve">Módulos - AUT </t>
  </si>
  <si>
    <t>Paz de Ariporo</t>
  </si>
  <si>
    <t>Paz De Ariporo</t>
  </si>
  <si>
    <t>Pore</t>
  </si>
  <si>
    <t>LG</t>
  </si>
  <si>
    <t>La Reventonera</t>
  </si>
  <si>
    <t>Sabanalarga (Casanare)</t>
  </si>
  <si>
    <t>Puente Quemado</t>
  </si>
  <si>
    <t>Sácama</t>
  </si>
  <si>
    <t>San Luis De Palenque</t>
  </si>
  <si>
    <t>Tablón de Tamará</t>
  </si>
  <si>
    <t>Támara</t>
  </si>
  <si>
    <t xml:space="preserve">La Pradera </t>
  </si>
  <si>
    <t>Tauramena</t>
  </si>
  <si>
    <t>La Huerta Grande</t>
  </si>
  <si>
    <t>Villanueva (Casanare)</t>
  </si>
  <si>
    <t xml:space="preserve">Aeropuerto Yopal - AUT </t>
  </si>
  <si>
    <t>Yopal</t>
  </si>
  <si>
    <t>El Morro</t>
  </si>
  <si>
    <t>Balboa</t>
  </si>
  <si>
    <t>Balboa (Cauca)</t>
  </si>
  <si>
    <t>Cauca</t>
  </si>
  <si>
    <t>Bolívar (Cauca)</t>
  </si>
  <si>
    <t xml:space="preserve">El Rodeo </t>
  </si>
  <si>
    <t>Guachicono</t>
  </si>
  <si>
    <t xml:space="preserve">Los Milagros </t>
  </si>
  <si>
    <t>Buenos Aires</t>
  </si>
  <si>
    <t>El Silencioso</t>
  </si>
  <si>
    <t>La Catalina</t>
  </si>
  <si>
    <t>Ovejas Abajo - Alerta</t>
  </si>
  <si>
    <t>Dinde</t>
  </si>
  <si>
    <t>Cajibío</t>
  </si>
  <si>
    <t>El Rosario</t>
  </si>
  <si>
    <t>Venta De Cajibío</t>
  </si>
  <si>
    <t xml:space="preserve">La Aguada </t>
  </si>
  <si>
    <t>Caldono</t>
  </si>
  <si>
    <t>Caloto</t>
  </si>
  <si>
    <t>Río Palo</t>
  </si>
  <si>
    <t>Cabana Inderena</t>
  </si>
  <si>
    <t>El Tambo (Cauca)</t>
  </si>
  <si>
    <t>Gamboa</t>
  </si>
  <si>
    <t>Honduras</t>
  </si>
  <si>
    <t>La Gallera</t>
  </si>
  <si>
    <t>La Romelia</t>
  </si>
  <si>
    <t>Quilcase</t>
  </si>
  <si>
    <t>Tambo</t>
  </si>
  <si>
    <t>Inzá</t>
  </si>
  <si>
    <t>Escuela Riosucio 2</t>
  </si>
  <si>
    <t>Santa Leticia</t>
  </si>
  <si>
    <t>Santa Teresa</t>
  </si>
  <si>
    <t>La Sierra</t>
  </si>
  <si>
    <t>La Vega</t>
  </si>
  <si>
    <t>La Concha</t>
  </si>
  <si>
    <t>López</t>
  </si>
  <si>
    <t>Noanamito</t>
  </si>
  <si>
    <t>Puerto López</t>
  </si>
  <si>
    <t>Cajones</t>
  </si>
  <si>
    <t>Miranda</t>
  </si>
  <si>
    <t>Morales</t>
  </si>
  <si>
    <t>Morales (Cauca)</t>
  </si>
  <si>
    <t>Belalcazar</t>
  </si>
  <si>
    <t>Páez (Belalcázar)</t>
  </si>
  <si>
    <t>San Luis</t>
  </si>
  <si>
    <t xml:space="preserve">Estrecho Patía  - AUT </t>
  </si>
  <si>
    <t>Patía (El Bordo)</t>
  </si>
  <si>
    <t>La Mesa</t>
  </si>
  <si>
    <t>Patía</t>
  </si>
  <si>
    <t>Piendamo</t>
  </si>
  <si>
    <t>Piendamó</t>
  </si>
  <si>
    <t>Tunia</t>
  </si>
  <si>
    <t>Sate</t>
  </si>
  <si>
    <t>Popayán</t>
  </si>
  <si>
    <t>Ingenio Bengala</t>
  </si>
  <si>
    <t>Puerto Tejada</t>
  </si>
  <si>
    <t>Coconuco</t>
  </si>
  <si>
    <t>Puracé (Coconuco)</t>
  </si>
  <si>
    <t>Puracé</t>
  </si>
  <si>
    <t>Termales Pilimbala</t>
  </si>
  <si>
    <t>Parraga</t>
  </si>
  <si>
    <t>Rosas</t>
  </si>
  <si>
    <t>Santiago</t>
  </si>
  <si>
    <t>San Sebastián</t>
  </si>
  <si>
    <t>Valencia</t>
  </si>
  <si>
    <t>Santa Rosa (Cauca)</t>
  </si>
  <si>
    <t>El Amparo</t>
  </si>
  <si>
    <t>Santander De Quilichao</t>
  </si>
  <si>
    <t>Mondomo</t>
  </si>
  <si>
    <t>Silvia Pta Electri</t>
  </si>
  <si>
    <t>Silvia</t>
  </si>
  <si>
    <t>Las Estrellas</t>
  </si>
  <si>
    <t>Sotará (Paispamba)</t>
  </si>
  <si>
    <t>Paispamba</t>
  </si>
  <si>
    <t>Suárez</t>
  </si>
  <si>
    <t>Suárez (Cauca)</t>
  </si>
  <si>
    <t>Saladito</t>
  </si>
  <si>
    <t>Timbío</t>
  </si>
  <si>
    <t>Bocas de Patía</t>
  </si>
  <si>
    <t>Timbiquí</t>
  </si>
  <si>
    <t>Toribío Alertas</t>
  </si>
  <si>
    <t>Toribío</t>
  </si>
  <si>
    <t>Gabriel López</t>
  </si>
  <si>
    <t>Totoró</t>
  </si>
  <si>
    <t>Polindara</t>
  </si>
  <si>
    <t>Villa Rica</t>
  </si>
  <si>
    <t>Aguas Claras</t>
  </si>
  <si>
    <t>Aguachica</t>
  </si>
  <si>
    <t>Cesar</t>
  </si>
  <si>
    <t>Barranca Lebrija</t>
  </si>
  <si>
    <t>Totumal</t>
  </si>
  <si>
    <t>Codazzi Dc</t>
  </si>
  <si>
    <t>Agustín Codazzi</t>
  </si>
  <si>
    <t xml:space="preserve">El Retorno </t>
  </si>
  <si>
    <t>Hacienda Centenario</t>
  </si>
  <si>
    <t>Hacienda Las Playas</t>
  </si>
  <si>
    <t>Hacienda Santa Teresa</t>
  </si>
  <si>
    <t>Motilonia Codazzi</t>
  </si>
  <si>
    <t>Astrea</t>
  </si>
  <si>
    <t>El Yucal</t>
  </si>
  <si>
    <t>Bosconia</t>
  </si>
  <si>
    <t>Hacienda Manature</t>
  </si>
  <si>
    <t>Palmariguaní</t>
  </si>
  <si>
    <t>Chimichagua</t>
  </si>
  <si>
    <t xml:space="preserve">El Canal </t>
  </si>
  <si>
    <t>Saloa</t>
  </si>
  <si>
    <t>Chiriguaná</t>
  </si>
  <si>
    <t>Rincon Hondo</t>
  </si>
  <si>
    <t>Curumaní</t>
  </si>
  <si>
    <t>Poponte</t>
  </si>
  <si>
    <t>Zapatoza</t>
  </si>
  <si>
    <t>El Paso</t>
  </si>
  <si>
    <t>La Loma</t>
  </si>
  <si>
    <t>Gamarra</t>
  </si>
  <si>
    <t>Puerto Mosquito</t>
  </si>
  <si>
    <t>La Mata</t>
  </si>
  <si>
    <t>La Gloria</t>
  </si>
  <si>
    <t>La Jagüa</t>
  </si>
  <si>
    <t>La Jagua De Ibirico</t>
  </si>
  <si>
    <t>Manaure</t>
  </si>
  <si>
    <t>Manaure Balcón Del Cesar</t>
  </si>
  <si>
    <t>Pailitas</t>
  </si>
  <si>
    <t>Pelaya</t>
  </si>
  <si>
    <t>San Sebastian De R</t>
  </si>
  <si>
    <t xml:space="preserve">Hacienda San Daniel </t>
  </si>
  <si>
    <t>Río De Oro</t>
  </si>
  <si>
    <t>Los Ángeles</t>
  </si>
  <si>
    <t xml:space="preserve">El Líbano </t>
  </si>
  <si>
    <t>San Alberto</t>
  </si>
  <si>
    <t xml:space="preserve">Los Planes </t>
  </si>
  <si>
    <t xml:space="preserve">El Rincón </t>
  </si>
  <si>
    <t>San Diego</t>
  </si>
  <si>
    <t>San Benito</t>
  </si>
  <si>
    <t>San Gabriel</t>
  </si>
  <si>
    <t>San Martín (Cesar)</t>
  </si>
  <si>
    <t>Tamalameque</t>
  </si>
  <si>
    <t>Aeropuerto Alfonso Lopez</t>
  </si>
  <si>
    <t>Valledupar</t>
  </si>
  <si>
    <t>Atanquez</t>
  </si>
  <si>
    <t>Caracolí</t>
  </si>
  <si>
    <t>El Callao</t>
  </si>
  <si>
    <t xml:space="preserve">Hacienda La Esperanza </t>
  </si>
  <si>
    <t>París De Francia</t>
  </si>
  <si>
    <t>Patillal</t>
  </si>
  <si>
    <t>San Angel</t>
  </si>
  <si>
    <t>Villa Marlene</t>
  </si>
  <si>
    <t>Villa Rosa</t>
  </si>
  <si>
    <t>Acandí</t>
  </si>
  <si>
    <t>Chocó</t>
  </si>
  <si>
    <t xml:space="preserve">Pie de Pato - AUT </t>
  </si>
  <si>
    <t>Alto Baudó (Pie De Pato)</t>
  </si>
  <si>
    <t>Panamericana</t>
  </si>
  <si>
    <t>Bahía Solano (Mutis)</t>
  </si>
  <si>
    <t>Bellavista</t>
  </si>
  <si>
    <t>Bojayá (Bellavista)</t>
  </si>
  <si>
    <t>Opogado</t>
  </si>
  <si>
    <t>Cértegui</t>
  </si>
  <si>
    <t>La Vuelta</t>
  </si>
  <si>
    <t>Carmen de Atrato</t>
  </si>
  <si>
    <t>El Carmen (Choco)</t>
  </si>
  <si>
    <t>El Pinon</t>
  </si>
  <si>
    <t>Palestina</t>
  </si>
  <si>
    <t>El Litoral Del San Juán (Docordó)</t>
  </si>
  <si>
    <t>Istmina</t>
  </si>
  <si>
    <t>Pie de Pepe</t>
  </si>
  <si>
    <t>Lloró</t>
  </si>
  <si>
    <t>Alto del Buey</t>
  </si>
  <si>
    <t>Medio Atrato (Beté)</t>
  </si>
  <si>
    <t>Bete</t>
  </si>
  <si>
    <t>El Buey</t>
  </si>
  <si>
    <t>Andagoya</t>
  </si>
  <si>
    <t>Medio San Juan</t>
  </si>
  <si>
    <t>Bebedo</t>
  </si>
  <si>
    <t>Noanama</t>
  </si>
  <si>
    <t>Novita</t>
  </si>
  <si>
    <t>Nóvita</t>
  </si>
  <si>
    <t>Aeropuerto El Caraño</t>
  </si>
  <si>
    <t>Quibdó</t>
  </si>
  <si>
    <t>Tagachi</t>
  </si>
  <si>
    <t>Tutunendo</t>
  </si>
  <si>
    <t>Paimado</t>
  </si>
  <si>
    <t>Rio Quito (Paimadó)</t>
  </si>
  <si>
    <t>Riosucio (Choco)</t>
  </si>
  <si>
    <t>Valencia La Divisa</t>
  </si>
  <si>
    <t>San José Del Palmar</t>
  </si>
  <si>
    <t>Tanela</t>
  </si>
  <si>
    <t>Unguía</t>
  </si>
  <si>
    <t>Titumate</t>
  </si>
  <si>
    <t xml:space="preserve">Unguia - AUT </t>
  </si>
  <si>
    <t xml:space="preserve">Ayapel - AUT </t>
  </si>
  <si>
    <t>Ayapel</t>
  </si>
  <si>
    <t>Cecilia</t>
  </si>
  <si>
    <t xml:space="preserve">Los Pájaros  </t>
  </si>
  <si>
    <t xml:space="preserve">Buenavista - AUT </t>
  </si>
  <si>
    <t>Buenavista (Córdoba)</t>
  </si>
  <si>
    <t>Canalete</t>
  </si>
  <si>
    <t>Cereté</t>
  </si>
  <si>
    <t>Rabolargo</t>
  </si>
  <si>
    <t>Turipaná</t>
  </si>
  <si>
    <t>Chima</t>
  </si>
  <si>
    <t>Chima (Córdoba)</t>
  </si>
  <si>
    <t xml:space="preserve">Chinu - AUT </t>
  </si>
  <si>
    <t>Chinú</t>
  </si>
  <si>
    <t>Cienaga de Oro</t>
  </si>
  <si>
    <t>Ciénaga De Oro</t>
  </si>
  <si>
    <t>El Salado</t>
  </si>
  <si>
    <t>La Apartada</t>
  </si>
  <si>
    <t xml:space="preserve">La Doctrina </t>
  </si>
  <si>
    <t>Lorica</t>
  </si>
  <si>
    <t>Momil</t>
  </si>
  <si>
    <t>Hacienda Cuba</t>
  </si>
  <si>
    <t>Montelíbano</t>
  </si>
  <si>
    <t>Pica Pica</t>
  </si>
  <si>
    <t>San Francisco Rayo</t>
  </si>
  <si>
    <t>Aeropuerto los Garzones</t>
  </si>
  <si>
    <t>Montería</t>
  </si>
  <si>
    <t>Boca de La Ceiba</t>
  </si>
  <si>
    <t xml:space="preserve">Buenos Aires </t>
  </si>
  <si>
    <t>Hacienda Santa Cruz</t>
  </si>
  <si>
    <t>Loma Verde</t>
  </si>
  <si>
    <t>Maracayo</t>
  </si>
  <si>
    <t>Sabanal</t>
  </si>
  <si>
    <t>San Anterito</t>
  </si>
  <si>
    <t>Centro Alegre</t>
  </si>
  <si>
    <t>Planeta Rica</t>
  </si>
  <si>
    <t>Cintura</t>
  </si>
  <si>
    <t>Pueblo Nuevo</t>
  </si>
  <si>
    <t xml:space="preserve">Hacienda Sajonia - AUT </t>
  </si>
  <si>
    <t>Jaramagal</t>
  </si>
  <si>
    <t>Puerto Escondido</t>
  </si>
  <si>
    <t xml:space="preserve">Hacienda Las Acacias </t>
  </si>
  <si>
    <t>Puerto Libertador</t>
  </si>
  <si>
    <t>Colomboy</t>
  </si>
  <si>
    <t>Sahagún</t>
  </si>
  <si>
    <t>Jobo El Tablón</t>
  </si>
  <si>
    <t>Trementino</t>
  </si>
  <si>
    <t>Aguas Mohosas</t>
  </si>
  <si>
    <t>San Andrés De Sotavento</t>
  </si>
  <si>
    <t>Venecia</t>
  </si>
  <si>
    <t>Villa Marcela</t>
  </si>
  <si>
    <t>San Antero</t>
  </si>
  <si>
    <t>San Bernardo Del Viento</t>
  </si>
  <si>
    <t>San Bernardo del Viento</t>
  </si>
  <si>
    <t xml:space="preserve">Buenos Aires 1 </t>
  </si>
  <si>
    <t>San Carlos (Córdoba)</t>
  </si>
  <si>
    <t>Callemar</t>
  </si>
  <si>
    <t>Carrizal</t>
  </si>
  <si>
    <t>Coroza 2</t>
  </si>
  <si>
    <t>Carrillo</t>
  </si>
  <si>
    <t>San Pelayo</t>
  </si>
  <si>
    <t>Caramelo</t>
  </si>
  <si>
    <t>Tierralta</t>
  </si>
  <si>
    <t>Pezval</t>
  </si>
  <si>
    <t>Mercedes</t>
  </si>
  <si>
    <t>Anapoima</t>
  </si>
  <si>
    <t>Cundinamarca</t>
  </si>
  <si>
    <t xml:space="preserve">La Florida </t>
  </si>
  <si>
    <t>Anolaima</t>
  </si>
  <si>
    <t>Primavera de Matima</t>
  </si>
  <si>
    <t>Acapulco</t>
  </si>
  <si>
    <t>Bojacá</t>
  </si>
  <si>
    <t>Cabrera</t>
  </si>
  <si>
    <t>Cabrera (Cundinamarca)</t>
  </si>
  <si>
    <t>Núñez</t>
  </si>
  <si>
    <t>Penas Blancas</t>
  </si>
  <si>
    <t>Caparrapí</t>
  </si>
  <si>
    <t xml:space="preserve">Las Casas </t>
  </si>
  <si>
    <t>Cáqueza</t>
  </si>
  <si>
    <t>La Belleza</t>
  </si>
  <si>
    <t>Chaguaní</t>
  </si>
  <si>
    <t>Choachí 2</t>
  </si>
  <si>
    <t>Choachí</t>
  </si>
  <si>
    <t>La Bolsa</t>
  </si>
  <si>
    <t>Panonia</t>
  </si>
  <si>
    <t>Chocontá</t>
  </si>
  <si>
    <t>Piscis</t>
  </si>
  <si>
    <t>Silos</t>
  </si>
  <si>
    <t>Cucunuba</t>
  </si>
  <si>
    <t>Cucunubá</t>
  </si>
  <si>
    <t>Cucunuba 1</t>
  </si>
  <si>
    <t>Cucunubá Aut</t>
  </si>
  <si>
    <t>El Peñón</t>
  </si>
  <si>
    <t>El Peñón (Cundinamarca)</t>
  </si>
  <si>
    <t>El Corazón</t>
  </si>
  <si>
    <t>Facatativá</t>
  </si>
  <si>
    <t>Fómeque</t>
  </si>
  <si>
    <t>Isla del Santuario</t>
  </si>
  <si>
    <t>Fúquene</t>
  </si>
  <si>
    <t>El Pinar</t>
  </si>
  <si>
    <t>Fusagasugá</t>
  </si>
  <si>
    <t>Escuela Tena</t>
  </si>
  <si>
    <t>Gachalá</t>
  </si>
  <si>
    <t>La Vega San Juan</t>
  </si>
  <si>
    <t>Las Minas</t>
  </si>
  <si>
    <t>Las Palomas</t>
  </si>
  <si>
    <t>Lourdes</t>
  </si>
  <si>
    <t>Gachancipá</t>
  </si>
  <si>
    <t>Gachetá</t>
  </si>
  <si>
    <t>Tasajeras</t>
  </si>
  <si>
    <t>Guachetá</t>
  </si>
  <si>
    <t>Arrancaplumas</t>
  </si>
  <si>
    <t>Guaduas</t>
  </si>
  <si>
    <t>El Túscolo</t>
  </si>
  <si>
    <t>Guasca</t>
  </si>
  <si>
    <t xml:space="preserve">Santa Cruz Siecha  - AUT </t>
  </si>
  <si>
    <t>El Amoladero</t>
  </si>
  <si>
    <t>Guatavita</t>
  </si>
  <si>
    <t>Potreritos</t>
  </si>
  <si>
    <t>Potrero Largo</t>
  </si>
  <si>
    <t>Monterredondo</t>
  </si>
  <si>
    <t>Guayabetal</t>
  </si>
  <si>
    <t>Susumuco</t>
  </si>
  <si>
    <t>Gutierrez</t>
  </si>
  <si>
    <t>Gutiérrez</t>
  </si>
  <si>
    <t>Jerusalén</t>
  </si>
  <si>
    <t>Claraval</t>
  </si>
  <si>
    <t>Junín</t>
  </si>
  <si>
    <t>Tembladares</t>
  </si>
  <si>
    <t>La Palma</t>
  </si>
  <si>
    <t>Lenguazaque</t>
  </si>
  <si>
    <t>Granja Agropecuaria Macheta</t>
  </si>
  <si>
    <t>Machetá</t>
  </si>
  <si>
    <t>Base Aerea Madrid</t>
  </si>
  <si>
    <t>Madrid</t>
  </si>
  <si>
    <t>Casablanca</t>
  </si>
  <si>
    <t xml:space="preserve">El Roble </t>
  </si>
  <si>
    <t>Hacienda Hato Grande</t>
  </si>
  <si>
    <t>Manta</t>
  </si>
  <si>
    <t>El Retiro</t>
  </si>
  <si>
    <t>Medina</t>
  </si>
  <si>
    <t>San Juanito</t>
  </si>
  <si>
    <t>Tibaitata</t>
  </si>
  <si>
    <t>Mosquera (Cundinamarca)</t>
  </si>
  <si>
    <t xml:space="preserve">Narino - AUT </t>
  </si>
  <si>
    <t>Nariño (Cundinamarca)</t>
  </si>
  <si>
    <t>Nariño</t>
  </si>
  <si>
    <t>Nilo</t>
  </si>
  <si>
    <t>Finca Chilagua</t>
  </si>
  <si>
    <t>Nocaima</t>
  </si>
  <si>
    <t xml:space="preserve">La Cabrera </t>
  </si>
  <si>
    <t>Pacho</t>
  </si>
  <si>
    <t>Paime</t>
  </si>
  <si>
    <t>Pandi</t>
  </si>
  <si>
    <t>El Japón</t>
  </si>
  <si>
    <t>Paratebueno</t>
  </si>
  <si>
    <t xml:space="preserve">Pasca - AUT </t>
  </si>
  <si>
    <t>Pasca</t>
  </si>
  <si>
    <t>Puerto Libre</t>
  </si>
  <si>
    <t>Puerto Salgar</t>
  </si>
  <si>
    <t>El Tulcán</t>
  </si>
  <si>
    <t>San Bernardo (Cundinamarca)</t>
  </si>
  <si>
    <t>San Juan de Rioseco</t>
  </si>
  <si>
    <t>San Juan De Rioseco</t>
  </si>
  <si>
    <t xml:space="preserve">El Silencio </t>
  </si>
  <si>
    <t>Sasaima</t>
  </si>
  <si>
    <t>Alto San Miguel</t>
  </si>
  <si>
    <t>Sibaté</t>
  </si>
  <si>
    <t xml:space="preserve">La Unión </t>
  </si>
  <si>
    <t>Preventorio Infant</t>
  </si>
  <si>
    <t>Simijaca</t>
  </si>
  <si>
    <t>Suasuque</t>
  </si>
  <si>
    <t>Sopó</t>
  </si>
  <si>
    <t>Suesca</t>
  </si>
  <si>
    <t>Supata</t>
  </si>
  <si>
    <t>Susa</t>
  </si>
  <si>
    <t xml:space="preserve">Granja Tabio </t>
  </si>
  <si>
    <t>Tabio</t>
  </si>
  <si>
    <t>Santillana</t>
  </si>
  <si>
    <t>Lagunitas</t>
  </si>
  <si>
    <t>Tausa</t>
  </si>
  <si>
    <t xml:space="preserve">El Hato </t>
  </si>
  <si>
    <t>Tenjo</t>
  </si>
  <si>
    <t>Granja Providencia</t>
  </si>
  <si>
    <t>Tibacuy</t>
  </si>
  <si>
    <t>Tocaima</t>
  </si>
  <si>
    <t>Ubalá</t>
  </si>
  <si>
    <t>Mundo Nuevo</t>
  </si>
  <si>
    <t>Santa Rosa de Ubalá</t>
  </si>
  <si>
    <t>Tres Esquinas</t>
  </si>
  <si>
    <t>Llano Largo</t>
  </si>
  <si>
    <t>Ubaque</t>
  </si>
  <si>
    <t>Útica</t>
  </si>
  <si>
    <t>Ospina Pérez</t>
  </si>
  <si>
    <t>Venecia (Cundinamarca)</t>
  </si>
  <si>
    <t xml:space="preserve">Granja Villapinzón </t>
  </si>
  <si>
    <t>Villapinzón</t>
  </si>
  <si>
    <t>Viotá</t>
  </si>
  <si>
    <t>Yacopí - AUT</t>
  </si>
  <si>
    <t>Yacopí</t>
  </si>
  <si>
    <t xml:space="preserve">La Cosecha </t>
  </si>
  <si>
    <t>Zipaquirá</t>
  </si>
  <si>
    <t>Pantano Redondo 1</t>
  </si>
  <si>
    <t>Arabia Arrecifal</t>
  </si>
  <si>
    <t>Barranco Mina</t>
  </si>
  <si>
    <t>Guainía</t>
  </si>
  <si>
    <t>Barranco Murcielago</t>
  </si>
  <si>
    <t>Cuayare</t>
  </si>
  <si>
    <t>Inírida</t>
  </si>
  <si>
    <t xml:space="preserve">Puerto Inirida - AUT </t>
  </si>
  <si>
    <t>El Trueno</t>
  </si>
  <si>
    <t>El Retorno</t>
  </si>
  <si>
    <t>Guaviare</t>
  </si>
  <si>
    <t>Acevedo</t>
  </si>
  <si>
    <t>Huila</t>
  </si>
  <si>
    <t>San Adolfo</t>
  </si>
  <si>
    <t>Antena Tv</t>
  </si>
  <si>
    <t>Agrado</t>
  </si>
  <si>
    <t>Puente Balseadero</t>
  </si>
  <si>
    <t xml:space="preserve">Hacienda Pérez </t>
  </si>
  <si>
    <t>Aipe</t>
  </si>
  <si>
    <t>Praga</t>
  </si>
  <si>
    <t xml:space="preserve">Finca Santa Bárbara </t>
  </si>
  <si>
    <t>Algeciras</t>
  </si>
  <si>
    <t>La Arcadia</t>
  </si>
  <si>
    <t>Nuevo Paraiso</t>
  </si>
  <si>
    <t>Guadalupe</t>
  </si>
  <si>
    <t>Arizona</t>
  </si>
  <si>
    <t>Baraya</t>
  </si>
  <si>
    <t>Hacienda Potosí</t>
  </si>
  <si>
    <t xml:space="preserve">Los Rosales </t>
  </si>
  <si>
    <t>El Líbano</t>
  </si>
  <si>
    <t>Colombia</t>
  </si>
  <si>
    <t>El Venado</t>
  </si>
  <si>
    <t>La Legiosa</t>
  </si>
  <si>
    <t>Miraflores</t>
  </si>
  <si>
    <t xml:space="preserve">El Viso </t>
  </si>
  <si>
    <t>Elías</t>
  </si>
  <si>
    <t>Puente Saladoblanco</t>
  </si>
  <si>
    <t>Garzón</t>
  </si>
  <si>
    <t>La Jagua</t>
  </si>
  <si>
    <t>La Pita</t>
  </si>
  <si>
    <t>San Antonio del Pe</t>
  </si>
  <si>
    <t>Zuluaga</t>
  </si>
  <si>
    <t>Gigante 2</t>
  </si>
  <si>
    <t>Gigante</t>
  </si>
  <si>
    <t>Hacienda La Cristalina</t>
  </si>
  <si>
    <t>Rioloro</t>
  </si>
  <si>
    <t>El Hobo</t>
  </si>
  <si>
    <t>Hobo</t>
  </si>
  <si>
    <t>Terpeya Colombia</t>
  </si>
  <si>
    <t>Íquira</t>
  </si>
  <si>
    <t>Escuela Belén</t>
  </si>
  <si>
    <t>Isnos</t>
  </si>
  <si>
    <t>Hornitos</t>
  </si>
  <si>
    <t>Medianía</t>
  </si>
  <si>
    <t>San José de Isnos</t>
  </si>
  <si>
    <t>La Argentina</t>
  </si>
  <si>
    <t>Escuela Agricola La Plata</t>
  </si>
  <si>
    <t>La Plata</t>
  </si>
  <si>
    <t>Hacienda Meremberg</t>
  </si>
  <si>
    <t>Nataga</t>
  </si>
  <si>
    <t>Nátaga</t>
  </si>
  <si>
    <t>SS</t>
  </si>
  <si>
    <t>Aeropuerto Benito Salas</t>
  </si>
  <si>
    <t>Neiva</t>
  </si>
  <si>
    <t>La Hacienda Girona</t>
  </si>
  <si>
    <t>La Julia</t>
  </si>
  <si>
    <t>Organos</t>
  </si>
  <si>
    <t>Palacio-Vegalarga</t>
  </si>
  <si>
    <t>Oporapa</t>
  </si>
  <si>
    <t xml:space="preserve">El Carmen </t>
  </si>
  <si>
    <t xml:space="preserve">El Cucharo </t>
  </si>
  <si>
    <t>El Totumo</t>
  </si>
  <si>
    <t>El Volcán</t>
  </si>
  <si>
    <t>Hacienda Papagayo</t>
  </si>
  <si>
    <t>Hacienda Paraguay</t>
  </si>
  <si>
    <t xml:space="preserve">El Tabor </t>
  </si>
  <si>
    <t>Palestina (Huila)</t>
  </si>
  <si>
    <t>Pital</t>
  </si>
  <si>
    <t>Insfopal</t>
  </si>
  <si>
    <t>Pitalito</t>
  </si>
  <si>
    <t>La Laguna</t>
  </si>
  <si>
    <t>Montecristo</t>
  </si>
  <si>
    <t>Sevilla</t>
  </si>
  <si>
    <t xml:space="preserve">El Guadual </t>
  </si>
  <si>
    <t>Rivera</t>
  </si>
  <si>
    <t>Morelia</t>
  </si>
  <si>
    <t>Saladoblanco</t>
  </si>
  <si>
    <t>Alto del Obispo</t>
  </si>
  <si>
    <t>San Agustín</t>
  </si>
  <si>
    <t>Bajo Frutal</t>
  </si>
  <si>
    <t>Betania Tv</t>
  </si>
  <si>
    <t>La Candela</t>
  </si>
  <si>
    <t>Parque Arqueológico</t>
  </si>
  <si>
    <t>Sulchomisco</t>
  </si>
  <si>
    <t>Villa Fátima</t>
  </si>
  <si>
    <t>Santa María (Huila)</t>
  </si>
  <si>
    <t>Suaza</t>
  </si>
  <si>
    <t>Tarqui</t>
  </si>
  <si>
    <t>Hato Bogotá</t>
  </si>
  <si>
    <t>Tello</t>
  </si>
  <si>
    <t>Hato Milagro</t>
  </si>
  <si>
    <t>Mesa Redonda</t>
  </si>
  <si>
    <t>La Mina</t>
  </si>
  <si>
    <t>Teruel</t>
  </si>
  <si>
    <t>Las Herreras</t>
  </si>
  <si>
    <t>San Rafael</t>
  </si>
  <si>
    <t>El Hatillo</t>
  </si>
  <si>
    <t>Tesalia</t>
  </si>
  <si>
    <t>Hacienda San José</t>
  </si>
  <si>
    <t>Paez Paicol Radio</t>
  </si>
  <si>
    <t>Tesalia 2</t>
  </si>
  <si>
    <t>El Tomo</t>
  </si>
  <si>
    <t>Villavieja</t>
  </si>
  <si>
    <t xml:space="preserve">La Yeguera </t>
  </si>
  <si>
    <t>Polonia</t>
  </si>
  <si>
    <t>Potosi</t>
  </si>
  <si>
    <t>San Alfonso</t>
  </si>
  <si>
    <t>Villavieja Ffcc</t>
  </si>
  <si>
    <t>Hacienda Santa Rosa</t>
  </si>
  <si>
    <t>Yaguará</t>
  </si>
  <si>
    <t>Cuestecita</t>
  </si>
  <si>
    <t>Albania (La guajira)</t>
  </si>
  <si>
    <t>La Guajira</t>
  </si>
  <si>
    <t xml:space="preserve">La Mina Cerrejón  - AUT </t>
  </si>
  <si>
    <t>Barrancas</t>
  </si>
  <si>
    <t>Pozo Hondo</t>
  </si>
  <si>
    <t>Tajo Sur</t>
  </si>
  <si>
    <t>Dibulla</t>
  </si>
  <si>
    <t>Sabanas de Manuela</t>
  </si>
  <si>
    <t>Distracción</t>
  </si>
  <si>
    <t xml:space="preserve">El Conejo </t>
  </si>
  <si>
    <t>Fonseca</t>
  </si>
  <si>
    <t>Hato Nuevo</t>
  </si>
  <si>
    <t>Hacienda La Cruz</t>
  </si>
  <si>
    <t>Escuela Agrícola Carraipía - AUT</t>
  </si>
  <si>
    <t>Maicao</t>
  </si>
  <si>
    <t>Escuela Ceura</t>
  </si>
  <si>
    <t xml:space="preserve">Paraguachón </t>
  </si>
  <si>
    <t>El Pájaro</t>
  </si>
  <si>
    <t>Mayapo</t>
  </si>
  <si>
    <t xml:space="preserve">Aeropuerto Almirante Padilla </t>
  </si>
  <si>
    <t>Riohacha</t>
  </si>
  <si>
    <t>Camarones</t>
  </si>
  <si>
    <t>La Arena</t>
  </si>
  <si>
    <t xml:space="preserve">Los Remedios </t>
  </si>
  <si>
    <t>Cañaverales</t>
  </si>
  <si>
    <t>San Juan Del Cesar</t>
  </si>
  <si>
    <t>Caracoli</t>
  </si>
  <si>
    <t>Hatico de los Indios</t>
  </si>
  <si>
    <t xml:space="preserve">Aeropuerto Puerto Bolivar  - AUT </t>
  </si>
  <si>
    <t>Uribia</t>
  </si>
  <si>
    <t>Caimito</t>
  </si>
  <si>
    <t>Irraipa</t>
  </si>
  <si>
    <t>Jojoncito</t>
  </si>
  <si>
    <t>Kauraquimana</t>
  </si>
  <si>
    <t>Nuevo Ambiente</t>
  </si>
  <si>
    <t>Orochon</t>
  </si>
  <si>
    <t>Perpana</t>
  </si>
  <si>
    <t>Puerto Estrella</t>
  </si>
  <si>
    <t>Rancho Grande</t>
  </si>
  <si>
    <t>Santana Urraich</t>
  </si>
  <si>
    <t>Siapana</t>
  </si>
  <si>
    <t>Sillamaná</t>
  </si>
  <si>
    <t>Urumita</t>
  </si>
  <si>
    <t>Villanueva (La guajira)</t>
  </si>
  <si>
    <t>Algarrobo</t>
  </si>
  <si>
    <t>Magdalena</t>
  </si>
  <si>
    <t xml:space="preserve">El Cenizo </t>
  </si>
  <si>
    <t>Aracataca</t>
  </si>
  <si>
    <t xml:space="preserve">El Dificil - AUT </t>
  </si>
  <si>
    <t>Ariguaní (El Dificil)</t>
  </si>
  <si>
    <t xml:space="preserve">Hacienda La Cabaña </t>
  </si>
  <si>
    <t>Villa Concepción</t>
  </si>
  <si>
    <t xml:space="preserve">El Palmor </t>
  </si>
  <si>
    <t>Ciénaga</t>
  </si>
  <si>
    <t>Sevillano</t>
  </si>
  <si>
    <t>Aeropuerto Las Flores</t>
  </si>
  <si>
    <t>El Banco</t>
  </si>
  <si>
    <t xml:space="preserve">Los Negritos </t>
  </si>
  <si>
    <t>Menchiquejo</t>
  </si>
  <si>
    <t>San Roque Alertas</t>
  </si>
  <si>
    <t>Tiogollo</t>
  </si>
  <si>
    <t>El Piñón</t>
  </si>
  <si>
    <t>Bayano</t>
  </si>
  <si>
    <t>El Retén</t>
  </si>
  <si>
    <t xml:space="preserve">El Bongo </t>
  </si>
  <si>
    <t xml:space="preserve">El Destino </t>
  </si>
  <si>
    <t>Gavilán</t>
  </si>
  <si>
    <t>Doña María</t>
  </si>
  <si>
    <t>Fundación</t>
  </si>
  <si>
    <t>Santa Rosa de Lima</t>
  </si>
  <si>
    <t>Iran</t>
  </si>
  <si>
    <t>Nueva Granada</t>
  </si>
  <si>
    <t>Garrapata</t>
  </si>
  <si>
    <t>Pivijai</t>
  </si>
  <si>
    <t xml:space="preserve">Media Luna - AUT </t>
  </si>
  <si>
    <t>Monterrubio</t>
  </si>
  <si>
    <t>Apure</t>
  </si>
  <si>
    <t>Plato</t>
  </si>
  <si>
    <t>El Agrado</t>
  </si>
  <si>
    <t>Puebloviejo</t>
  </si>
  <si>
    <t>Palo Alto</t>
  </si>
  <si>
    <t>Tasajera</t>
  </si>
  <si>
    <t>San Ángel</t>
  </si>
  <si>
    <t>Sabanas De San Ángel</t>
  </si>
  <si>
    <t>Salamina</t>
  </si>
  <si>
    <t>Salamina (Magdalena)</t>
  </si>
  <si>
    <t>El Seis</t>
  </si>
  <si>
    <t>San Sebastián De Buenavista</t>
  </si>
  <si>
    <t>San Zenón</t>
  </si>
  <si>
    <t>El Brillante</t>
  </si>
  <si>
    <t>El Pueblito</t>
  </si>
  <si>
    <t>La Mecha</t>
  </si>
  <si>
    <t>Santa Bárbara De Pinto</t>
  </si>
  <si>
    <t>Tierra Grata</t>
  </si>
  <si>
    <t>Aeropuerto Simon Bolívar</t>
  </si>
  <si>
    <t>Santa Marta</t>
  </si>
  <si>
    <t>Buritaca</t>
  </si>
  <si>
    <t>Guachaca</t>
  </si>
  <si>
    <t>Minca</t>
  </si>
  <si>
    <t>San Lorenzo</t>
  </si>
  <si>
    <t>Vista Nieves</t>
  </si>
  <si>
    <t>Los Cocos</t>
  </si>
  <si>
    <t>Sitionuevo</t>
  </si>
  <si>
    <t>Zona Bananera</t>
  </si>
  <si>
    <t>El Enano</t>
  </si>
  <si>
    <t xml:space="preserve">Los Proyectos </t>
  </si>
  <si>
    <t>Padelma</t>
  </si>
  <si>
    <t>Acacías</t>
  </si>
  <si>
    <t>Meta</t>
  </si>
  <si>
    <t>Guaicaramo</t>
  </si>
  <si>
    <t>Barranca De Upía</t>
  </si>
  <si>
    <t>Cabuyaro</t>
  </si>
  <si>
    <t>El Toro</t>
  </si>
  <si>
    <t>Castilla La Nueva</t>
  </si>
  <si>
    <t>San Luis Cubarral</t>
  </si>
  <si>
    <t>Cubarral</t>
  </si>
  <si>
    <t>Hacienda La Cabaña</t>
  </si>
  <si>
    <t>Cumaral</t>
  </si>
  <si>
    <t>El Calvario</t>
  </si>
  <si>
    <t>Monfort</t>
  </si>
  <si>
    <t>Mesa de Yamanes</t>
  </si>
  <si>
    <t>El Castillo</t>
  </si>
  <si>
    <t>Calime</t>
  </si>
  <si>
    <t>El Dorado</t>
  </si>
  <si>
    <t>Fuente de Oro</t>
  </si>
  <si>
    <t>Fuente De Oro</t>
  </si>
  <si>
    <t>Granada (Meta)</t>
  </si>
  <si>
    <t>La Holanda</t>
  </si>
  <si>
    <t>Caño Hondo</t>
  </si>
  <si>
    <t>Guamal (Meta)</t>
  </si>
  <si>
    <t>Guamal</t>
  </si>
  <si>
    <t>La Macarena</t>
  </si>
  <si>
    <t>Raudal Uno</t>
  </si>
  <si>
    <t>Lejanias</t>
  </si>
  <si>
    <t>Lejanías</t>
  </si>
  <si>
    <t>Mapiripan</t>
  </si>
  <si>
    <t>Mapiripán</t>
  </si>
  <si>
    <t>Mesetas</t>
  </si>
  <si>
    <t>Puerto Gaitán</t>
  </si>
  <si>
    <t>Caño Blanco</t>
  </si>
  <si>
    <t>Puerto Lleras</t>
  </si>
  <si>
    <t>Fondo Nuevo Humapo</t>
  </si>
  <si>
    <t xml:space="preserve">La Plata </t>
  </si>
  <si>
    <t>Nare</t>
  </si>
  <si>
    <t>Puerto Rico</t>
  </si>
  <si>
    <t>Puerto Rico (Meta)</t>
  </si>
  <si>
    <t>Buenavista</t>
  </si>
  <si>
    <t>Restrepo (Meta)</t>
  </si>
  <si>
    <t>Mesa de Fernandez</t>
  </si>
  <si>
    <t>San Juan De Arama</t>
  </si>
  <si>
    <t>Peñas Blancas</t>
  </si>
  <si>
    <t>San Juan de Arama</t>
  </si>
  <si>
    <t>San Martín</t>
  </si>
  <si>
    <t>San Martín (Meta)</t>
  </si>
  <si>
    <t>La Mariposa</t>
  </si>
  <si>
    <t>Uribe</t>
  </si>
  <si>
    <t>La Uribe</t>
  </si>
  <si>
    <t>Aeropuerto Vanguardia</t>
  </si>
  <si>
    <t>Villavicencio</t>
  </si>
  <si>
    <t>Alcaldía</t>
  </si>
  <si>
    <t xml:space="preserve">La Libertad- AUT </t>
  </si>
  <si>
    <t>Ojo De Agua</t>
  </si>
  <si>
    <t>Pompeya</t>
  </si>
  <si>
    <t>Servita</t>
  </si>
  <si>
    <t>Unillanos</t>
  </si>
  <si>
    <t>Campo Alegre</t>
  </si>
  <si>
    <t>Vistahermosa</t>
  </si>
  <si>
    <t>Piñalito</t>
  </si>
  <si>
    <t xml:space="preserve">Aeropuerto San Luis - AUT </t>
  </si>
  <si>
    <t>Aldana</t>
  </si>
  <si>
    <t>Berruecos</t>
  </si>
  <si>
    <t>Arboleda (Berruecos)</t>
  </si>
  <si>
    <t>Barbacoas</t>
  </si>
  <si>
    <t>Junin</t>
  </si>
  <si>
    <t>Buesaco</t>
  </si>
  <si>
    <t>Rosal del Monte</t>
  </si>
  <si>
    <t>Aeropuerto Antonio Nariño</t>
  </si>
  <si>
    <t>Chachaguí</t>
  </si>
  <si>
    <t>Hidromayo Camp</t>
  </si>
  <si>
    <t>Colón (Génova)</t>
  </si>
  <si>
    <t>Bombona</t>
  </si>
  <si>
    <t>Consacá</t>
  </si>
  <si>
    <t>Chiles</t>
  </si>
  <si>
    <t>Cumbal</t>
  </si>
  <si>
    <t>Pisanda</t>
  </si>
  <si>
    <t>Cumbitara</t>
  </si>
  <si>
    <t xml:space="preserve">El Charco </t>
  </si>
  <si>
    <t>El Charco</t>
  </si>
  <si>
    <t xml:space="preserve">El Rosario </t>
  </si>
  <si>
    <t>Aponte</t>
  </si>
  <si>
    <t>El Tablón</t>
  </si>
  <si>
    <t>Salahonda</t>
  </si>
  <si>
    <t>Francisco Pizarro (Salahonda)</t>
  </si>
  <si>
    <t>Gualmatán</t>
  </si>
  <si>
    <t>Imués</t>
  </si>
  <si>
    <t>La Cruz</t>
  </si>
  <si>
    <t xml:space="preserve">El Vergel </t>
  </si>
  <si>
    <t>La Llanada</t>
  </si>
  <si>
    <t>La Unión (Nariño)</t>
  </si>
  <si>
    <t>Mamaconde</t>
  </si>
  <si>
    <t>Leiva</t>
  </si>
  <si>
    <t>Vivero Linares</t>
  </si>
  <si>
    <t>Linares</t>
  </si>
  <si>
    <t>Magüi</t>
  </si>
  <si>
    <t>Magüí (Payán)</t>
  </si>
  <si>
    <t>San José de Tapaje</t>
  </si>
  <si>
    <t>Mosquera</t>
  </si>
  <si>
    <t>Mosquera (Nariño)</t>
  </si>
  <si>
    <t>Nariño (Nariño)</t>
  </si>
  <si>
    <t xml:space="preserve">Botana - AUT </t>
  </si>
  <si>
    <t>Pasto</t>
  </si>
  <si>
    <t xml:space="preserve">El Encano </t>
  </si>
  <si>
    <t>Obonuco</t>
  </si>
  <si>
    <t>Rio Bobo</t>
  </si>
  <si>
    <t>Wilquipamba</t>
  </si>
  <si>
    <t>La Guasca</t>
  </si>
  <si>
    <t>Policarpa</t>
  </si>
  <si>
    <t>Llano Verde</t>
  </si>
  <si>
    <t>Santa Rosa de Potosi</t>
  </si>
  <si>
    <t>Potosí</t>
  </si>
  <si>
    <t>Monopamba</t>
  </si>
  <si>
    <t>Puerres</t>
  </si>
  <si>
    <t>Remolino Grande</t>
  </si>
  <si>
    <t>Roberto Payán (San José)</t>
  </si>
  <si>
    <t>Samaniego</t>
  </si>
  <si>
    <t>Tanama</t>
  </si>
  <si>
    <t>San Bernardo</t>
  </si>
  <si>
    <t>San Bernardo (Nariño)</t>
  </si>
  <si>
    <t>Sandona</t>
  </si>
  <si>
    <t>Sandoná</t>
  </si>
  <si>
    <t>El Sande</t>
  </si>
  <si>
    <t>Santa Cruz (Guachavés)</t>
  </si>
  <si>
    <t>Guachaves</t>
  </si>
  <si>
    <t>Taminango</t>
  </si>
  <si>
    <t xml:space="preserve">Viento Libre - AUT </t>
  </si>
  <si>
    <t>Sindagua</t>
  </si>
  <si>
    <t>Tangua</t>
  </si>
  <si>
    <t>Cccp del Pacífico</t>
  </si>
  <si>
    <t>Tumaco</t>
  </si>
  <si>
    <t>El Coco</t>
  </si>
  <si>
    <t xml:space="preserve">Granja El Mira - AUT </t>
  </si>
  <si>
    <t>La Guayacana</t>
  </si>
  <si>
    <t xml:space="preserve">El Paraiso - AUT </t>
  </si>
  <si>
    <t>Túquerres</t>
  </si>
  <si>
    <t>Abrego Centro Administrativo</t>
  </si>
  <si>
    <t>Ábrego</t>
  </si>
  <si>
    <t>Norte de Santander</t>
  </si>
  <si>
    <t>Alto El Venado</t>
  </si>
  <si>
    <t>Bocatoma Rio Frío</t>
  </si>
  <si>
    <t>El Campanario</t>
  </si>
  <si>
    <t xml:space="preserve">El Chorro </t>
  </si>
  <si>
    <t>La María - AUT</t>
  </si>
  <si>
    <t>Arboledas</t>
  </si>
  <si>
    <t>La Donjuana 2</t>
  </si>
  <si>
    <t>Bochalema</t>
  </si>
  <si>
    <t>Escuela Agrícola Cáchira</t>
  </si>
  <si>
    <t>Cáchira</t>
  </si>
  <si>
    <t>Cácota</t>
  </si>
  <si>
    <t>Chinácota</t>
  </si>
  <si>
    <t>Chitagá</t>
  </si>
  <si>
    <t>Presidente</t>
  </si>
  <si>
    <t>Institución Agrícola Convención</t>
  </si>
  <si>
    <t>Convención</t>
  </si>
  <si>
    <t>Aeropuerto Camilo Daza</t>
  </si>
  <si>
    <t>Cúcuta</t>
  </si>
  <si>
    <t>Bocatoma Río Zulia</t>
  </si>
  <si>
    <t>Carmen de Tonchalá</t>
  </si>
  <si>
    <t>Cerro Pelao</t>
  </si>
  <si>
    <t>Cinera-Villa Olga</t>
  </si>
  <si>
    <t xml:space="preserve">La Jarra </t>
  </si>
  <si>
    <t>Las Vacas</t>
  </si>
  <si>
    <t>Planadas</t>
  </si>
  <si>
    <t>Ricaurte</t>
  </si>
  <si>
    <t>Tasajero</t>
  </si>
  <si>
    <t>Cucutilla</t>
  </si>
  <si>
    <t>Gramalote</t>
  </si>
  <si>
    <t>El Caobo</t>
  </si>
  <si>
    <t>La Playa</t>
  </si>
  <si>
    <t>Labateca</t>
  </si>
  <si>
    <t>La Caldera</t>
  </si>
  <si>
    <t>Mutiscua</t>
  </si>
  <si>
    <t>Aeropuerto Aguas Claras</t>
  </si>
  <si>
    <t>Ocaña</t>
  </si>
  <si>
    <t>Brotare</t>
  </si>
  <si>
    <t>Iser Pamplona</t>
  </si>
  <si>
    <t>Pamplona</t>
  </si>
  <si>
    <t>Ragonvalia</t>
  </si>
  <si>
    <t>Salazar</t>
  </si>
  <si>
    <t>Cornejo</t>
  </si>
  <si>
    <t>San Cayetano (Norte de Santander)</t>
  </si>
  <si>
    <t>Urimaco</t>
  </si>
  <si>
    <t>Santiago Caimito</t>
  </si>
  <si>
    <t>Santiago (Norte de Santander)</t>
  </si>
  <si>
    <t>Divisiones</t>
  </si>
  <si>
    <t>Sardinata</t>
  </si>
  <si>
    <t>Los Rincón</t>
  </si>
  <si>
    <t>Quince Letras</t>
  </si>
  <si>
    <t>Teorama</t>
  </si>
  <si>
    <t>Campo Tres</t>
  </si>
  <si>
    <t>Tibú</t>
  </si>
  <si>
    <t>Cno La Raya</t>
  </si>
  <si>
    <t xml:space="preserve">La Libertad </t>
  </si>
  <si>
    <t>Oru</t>
  </si>
  <si>
    <t>Puerto Barco</t>
  </si>
  <si>
    <t>Campo Hermoso</t>
  </si>
  <si>
    <t>Toledo (Norte de Santander)</t>
  </si>
  <si>
    <t>San Bernardo Bata</t>
  </si>
  <si>
    <t>Santa Maria-Abastos</t>
  </si>
  <si>
    <t>Tunebia</t>
  </si>
  <si>
    <t>San Juan</t>
  </si>
  <si>
    <t>Villa Caro</t>
  </si>
  <si>
    <t>Villa del Rosario</t>
  </si>
  <si>
    <t>Villa Del Rosario</t>
  </si>
  <si>
    <t>Michoacán</t>
  </si>
  <si>
    <t>Colón</t>
  </si>
  <si>
    <t>Putumayo</t>
  </si>
  <si>
    <t xml:space="preserve">Acueducto Mocoa - AUT </t>
  </si>
  <si>
    <t>Mocoa</t>
  </si>
  <si>
    <t>Campucana</t>
  </si>
  <si>
    <t>Condagua</t>
  </si>
  <si>
    <t>Puerto Limón</t>
  </si>
  <si>
    <t>El Picudo</t>
  </si>
  <si>
    <t>Orito</t>
  </si>
  <si>
    <t>Angosturas</t>
  </si>
  <si>
    <t>Puerto Asís</t>
  </si>
  <si>
    <t>Puerto Asis</t>
  </si>
  <si>
    <t>Puerto Caicedo</t>
  </si>
  <si>
    <t>Puerto Guzmán</t>
  </si>
  <si>
    <t>Puerto Leguízamo</t>
  </si>
  <si>
    <t>La Tagua</t>
  </si>
  <si>
    <t>Puerto Ospina</t>
  </si>
  <si>
    <t>San Joaquín</t>
  </si>
  <si>
    <t>Chungacaspi</t>
  </si>
  <si>
    <t>San Francisco (Putumayo)</t>
  </si>
  <si>
    <t>Minchoy</t>
  </si>
  <si>
    <t>Torre Tv San Fco</t>
  </si>
  <si>
    <t>San Miguel (La Dorada)</t>
  </si>
  <si>
    <t>Balsayaco</t>
  </si>
  <si>
    <t>Santiago (Putumayo)</t>
  </si>
  <si>
    <t>Churuyaco</t>
  </si>
  <si>
    <t>Valle Del Guamuez (La Hormiga)</t>
  </si>
  <si>
    <t xml:space="preserve">Aeropuerto El Edén - AUT </t>
  </si>
  <si>
    <t>Armenia (Quindío)</t>
  </si>
  <si>
    <t>Quindío</t>
  </si>
  <si>
    <t>Pijao</t>
  </si>
  <si>
    <t>Salento</t>
  </si>
  <si>
    <t>La Linea Porvenir</t>
  </si>
  <si>
    <t>Apía</t>
  </si>
  <si>
    <t>RIsaralda</t>
  </si>
  <si>
    <t>Taparcal</t>
  </si>
  <si>
    <t>Belén De Umbría</t>
  </si>
  <si>
    <t>San Clemente</t>
  </si>
  <si>
    <t>Guática</t>
  </si>
  <si>
    <t>Taijara Alejandría</t>
  </si>
  <si>
    <t>La Virginia -Alerta</t>
  </si>
  <si>
    <t>La Virginia</t>
  </si>
  <si>
    <t>El Recuerdo</t>
  </si>
  <si>
    <t>Marsella</t>
  </si>
  <si>
    <t>Mistrato</t>
  </si>
  <si>
    <t>Mistrató</t>
  </si>
  <si>
    <t>Aeropuerto Matecaña</t>
  </si>
  <si>
    <t>Pereira</t>
  </si>
  <si>
    <t>Maracay</t>
  </si>
  <si>
    <t>Guerrerito</t>
  </si>
  <si>
    <t>Quinchía</t>
  </si>
  <si>
    <t>Pez Fresco</t>
  </si>
  <si>
    <t>Santa Rosa De Cabal</t>
  </si>
  <si>
    <t>Playa Rica</t>
  </si>
  <si>
    <t>Potreros</t>
  </si>
  <si>
    <t>San Remo</t>
  </si>
  <si>
    <t>Termales</t>
  </si>
  <si>
    <t>Albania</t>
  </si>
  <si>
    <t>Albania (Santander)</t>
  </si>
  <si>
    <t>Santander</t>
  </si>
  <si>
    <t>Barichara</t>
  </si>
  <si>
    <t>Aeropuerto Yariguies</t>
  </si>
  <si>
    <t>Barrancabermeja</t>
  </si>
  <si>
    <t>Chucurí</t>
  </si>
  <si>
    <t xml:space="preserve">El Centro </t>
  </si>
  <si>
    <t>Bolivar (Santander)</t>
  </si>
  <si>
    <t xml:space="preserve">La Floresta </t>
  </si>
  <si>
    <t>Bucaramanga</t>
  </si>
  <si>
    <t>Cabrera (Santander)</t>
  </si>
  <si>
    <t>Capitanejo</t>
  </si>
  <si>
    <t>Carcasi</t>
  </si>
  <si>
    <t>Carcasí</t>
  </si>
  <si>
    <t>El Páramo</t>
  </si>
  <si>
    <t>Cepita</t>
  </si>
  <si>
    <t>Cepitá</t>
  </si>
  <si>
    <t>Cerrito</t>
  </si>
  <si>
    <t>Charalá</t>
  </si>
  <si>
    <t>Chima (Santander)</t>
  </si>
  <si>
    <t>Cimitarra</t>
  </si>
  <si>
    <t xml:space="preserve">La Verde </t>
  </si>
  <si>
    <t>Padilla</t>
  </si>
  <si>
    <t>Puerto Araujo Alertas</t>
  </si>
  <si>
    <t>Tabeta</t>
  </si>
  <si>
    <t>Concepción (Santander)</t>
  </si>
  <si>
    <t>Confines</t>
  </si>
  <si>
    <t xml:space="preserve">El Santuario </t>
  </si>
  <si>
    <t>Contratación</t>
  </si>
  <si>
    <t>Coromoro</t>
  </si>
  <si>
    <t>Las Pavas</t>
  </si>
  <si>
    <t>Pueblo Viejo</t>
  </si>
  <si>
    <t>Curiti 2</t>
  </si>
  <si>
    <t>Curití</t>
  </si>
  <si>
    <t>El Carmen</t>
  </si>
  <si>
    <t>El Carmen (Santander)</t>
  </si>
  <si>
    <t>Hacienda Dos Bocas</t>
  </si>
  <si>
    <t>El Playón</t>
  </si>
  <si>
    <t>Encino</t>
  </si>
  <si>
    <t xml:space="preserve">La Galvicia </t>
  </si>
  <si>
    <t>Floridablanca</t>
  </si>
  <si>
    <t>Gámbita</t>
  </si>
  <si>
    <t xml:space="preserve">La Palma </t>
  </si>
  <si>
    <t>El Pantano</t>
  </si>
  <si>
    <t>Girón</t>
  </si>
  <si>
    <t>Llano Grande -  AUT</t>
  </si>
  <si>
    <t>Palo Gordo</t>
  </si>
  <si>
    <t>Guaca</t>
  </si>
  <si>
    <t>El Portillo</t>
  </si>
  <si>
    <t>La Laja</t>
  </si>
  <si>
    <t>Guadalupe (Santander)</t>
  </si>
  <si>
    <t>Guavatá</t>
  </si>
  <si>
    <t>Jesús María</t>
  </si>
  <si>
    <t>Landázuri</t>
  </si>
  <si>
    <t>Aeropuerto Palonegro</t>
  </si>
  <si>
    <t>Lebrija</t>
  </si>
  <si>
    <t xml:space="preserve">El Naranjo </t>
  </si>
  <si>
    <t xml:space="preserve">La Laguna </t>
  </si>
  <si>
    <t>Palmas</t>
  </si>
  <si>
    <t>Los Santos</t>
  </si>
  <si>
    <t>Macaravita</t>
  </si>
  <si>
    <t>Malaga 2</t>
  </si>
  <si>
    <t>Málaga</t>
  </si>
  <si>
    <t>Matajira</t>
  </si>
  <si>
    <t>Matanza</t>
  </si>
  <si>
    <t>Escuela Agrícola Mogotes</t>
  </si>
  <si>
    <t>Mogotes</t>
  </si>
  <si>
    <t>Molagavita</t>
  </si>
  <si>
    <t>Oiba</t>
  </si>
  <si>
    <t xml:space="preserve">El Aserrio </t>
  </si>
  <si>
    <t>Onzaga</t>
  </si>
  <si>
    <t xml:space="preserve">El Palmar </t>
  </si>
  <si>
    <t>Palmar</t>
  </si>
  <si>
    <t xml:space="preserve">Granja Piedecuesta </t>
  </si>
  <si>
    <t>Piedecuesta</t>
  </si>
  <si>
    <t>El Cucharo</t>
  </si>
  <si>
    <t>Pinchote</t>
  </si>
  <si>
    <t>Campo Capote</t>
  </si>
  <si>
    <t>Puerto Parra</t>
  </si>
  <si>
    <t>Carare</t>
  </si>
  <si>
    <t xml:space="preserve">Hacienda Las Brisas </t>
  </si>
  <si>
    <t>Puerto Wilches</t>
  </si>
  <si>
    <t>La Coquera</t>
  </si>
  <si>
    <t xml:space="preserve">Nuevo Sitio </t>
  </si>
  <si>
    <t>Paturia</t>
  </si>
  <si>
    <t>Llano de Palmas</t>
  </si>
  <si>
    <t>Rionegro (Santander)</t>
  </si>
  <si>
    <t>Portachuelo</t>
  </si>
  <si>
    <t>Aguasclaras</t>
  </si>
  <si>
    <t>Sabana De Torres</t>
  </si>
  <si>
    <t xml:space="preserve">El Establo </t>
  </si>
  <si>
    <t>Eloy Valenzuela</t>
  </si>
  <si>
    <t>Magara</t>
  </si>
  <si>
    <t>Payoa 5</t>
  </si>
  <si>
    <t>Provincia</t>
  </si>
  <si>
    <t>Sabana de Torres</t>
  </si>
  <si>
    <t>Villa Leiva</t>
  </si>
  <si>
    <t>San Andrés (Santander)</t>
  </si>
  <si>
    <t xml:space="preserve">Hacienda el Mamonal </t>
  </si>
  <si>
    <t>San Gil</t>
  </si>
  <si>
    <t>San Vicente De Chucurí</t>
  </si>
  <si>
    <t>La Putana</t>
  </si>
  <si>
    <t>El Tope</t>
  </si>
  <si>
    <t>Santa Bárbara (Santander)</t>
  </si>
  <si>
    <t>Puente Ferrocarril</t>
  </si>
  <si>
    <t>Simacota</t>
  </si>
  <si>
    <t>Olival</t>
  </si>
  <si>
    <t>Suaita</t>
  </si>
  <si>
    <t>Sucre</t>
  </si>
  <si>
    <t>Sucre (Santander)</t>
  </si>
  <si>
    <t>Cachiri</t>
  </si>
  <si>
    <t>Suratá</t>
  </si>
  <si>
    <t>Vivero Suratá - AUT</t>
  </si>
  <si>
    <t>Berlín Automática</t>
  </si>
  <si>
    <t>Tona</t>
  </si>
  <si>
    <t>El Picacho</t>
  </si>
  <si>
    <t>Tona - AUT</t>
  </si>
  <si>
    <t>Valle de San José</t>
  </si>
  <si>
    <t>Valle De San José</t>
  </si>
  <si>
    <t>Vetas-El Pozo</t>
  </si>
  <si>
    <t>Vetas</t>
  </si>
  <si>
    <t>La Fuente</t>
  </si>
  <si>
    <t>Zapatoca</t>
  </si>
  <si>
    <t xml:space="preserve">Hacienda La Frontera </t>
  </si>
  <si>
    <t>Buenavista (Sucre)</t>
  </si>
  <si>
    <t>Chalán</t>
  </si>
  <si>
    <t>El Paraiso</t>
  </si>
  <si>
    <t>Colosó</t>
  </si>
  <si>
    <t>Primates</t>
  </si>
  <si>
    <t>Aeropuerto Rafael Barvo</t>
  </si>
  <si>
    <t>Corozal</t>
  </si>
  <si>
    <t>Galeras</t>
  </si>
  <si>
    <t>Charcón</t>
  </si>
  <si>
    <t>Los Palmitos</t>
  </si>
  <si>
    <t>Palmarito</t>
  </si>
  <si>
    <t>Majagual</t>
  </si>
  <si>
    <t>Zapata</t>
  </si>
  <si>
    <t>Universidad de Sucre</t>
  </si>
  <si>
    <t>Sampués</t>
  </si>
  <si>
    <t>Las Tablitas</t>
  </si>
  <si>
    <t>San Benito Abad</t>
  </si>
  <si>
    <t xml:space="preserve">San Benito - AUT </t>
  </si>
  <si>
    <t>Santiago Apostol</t>
  </si>
  <si>
    <t>Libra Arriba</t>
  </si>
  <si>
    <t>San Juan De Betulia (Betulia)</t>
  </si>
  <si>
    <t xml:space="preserve">Hacienda Eureka </t>
  </si>
  <si>
    <t>San Marcos</t>
  </si>
  <si>
    <t>Mirasol</t>
  </si>
  <si>
    <t>Berrugas</t>
  </si>
  <si>
    <t>San Onofre</t>
  </si>
  <si>
    <t>Sabanas de Mucacal</t>
  </si>
  <si>
    <t>Sabanetica</t>
  </si>
  <si>
    <t>San Pedro</t>
  </si>
  <si>
    <t>San Pedro (Sucre)</t>
  </si>
  <si>
    <t>La Pastora</t>
  </si>
  <si>
    <t>Sincelejo</t>
  </si>
  <si>
    <t>Sucre (Sucre)</t>
  </si>
  <si>
    <t xml:space="preserve">Hacienda Villa Cecilia </t>
  </si>
  <si>
    <t>Isla del Coco</t>
  </si>
  <si>
    <t>Hacienda Santa Angela</t>
  </si>
  <si>
    <t>Tolú</t>
  </si>
  <si>
    <t>Hacienda La Argentina</t>
  </si>
  <si>
    <t>Tolú Viejo</t>
  </si>
  <si>
    <t>Toluviejo</t>
  </si>
  <si>
    <t>Las Cruces</t>
  </si>
  <si>
    <t>Alpujarra</t>
  </si>
  <si>
    <t>Tolima</t>
  </si>
  <si>
    <t>El Salto</t>
  </si>
  <si>
    <t>Ambalema</t>
  </si>
  <si>
    <t>Anzoátegui</t>
  </si>
  <si>
    <t>Granja Armero</t>
  </si>
  <si>
    <t>Armero (Guayabal)</t>
  </si>
  <si>
    <t>Ataco</t>
  </si>
  <si>
    <t>Casa de Zinc</t>
  </si>
  <si>
    <t xml:space="preserve">El Condor </t>
  </si>
  <si>
    <t>Mesa de Pole</t>
  </si>
  <si>
    <t>Pan de Azucar</t>
  </si>
  <si>
    <t>Santiago Pérez</t>
  </si>
  <si>
    <t xml:space="preserve">El Plan </t>
  </si>
  <si>
    <t>Cajamarca</t>
  </si>
  <si>
    <t xml:space="preserve">Hacienda Cucuana </t>
  </si>
  <si>
    <t>Las Delicias</t>
  </si>
  <si>
    <t>Carmen de Apicalá</t>
  </si>
  <si>
    <t>Carmen De Apicalá</t>
  </si>
  <si>
    <t>El Limón</t>
  </si>
  <si>
    <t>Chaparral</t>
  </si>
  <si>
    <t>El Pando</t>
  </si>
  <si>
    <t>Granja Demostración</t>
  </si>
  <si>
    <t>Guaini</t>
  </si>
  <si>
    <t>San Jose de Hermosa</t>
  </si>
  <si>
    <t xml:space="preserve">Hacienda Colache </t>
  </si>
  <si>
    <t>Coyaima</t>
  </si>
  <si>
    <t>Los Guayabos</t>
  </si>
  <si>
    <t>Cunday</t>
  </si>
  <si>
    <t>Llanitos</t>
  </si>
  <si>
    <t>Dolores</t>
  </si>
  <si>
    <t>Chicoral</t>
  </si>
  <si>
    <t>Espinal</t>
  </si>
  <si>
    <t>Aeropuerto Santiago Vila</t>
  </si>
  <si>
    <t>Flandes</t>
  </si>
  <si>
    <t xml:space="preserve">El Edén </t>
  </si>
  <si>
    <t>Fresno</t>
  </si>
  <si>
    <t>Guamo</t>
  </si>
  <si>
    <t>Idema-Honda</t>
  </si>
  <si>
    <t>Honda</t>
  </si>
  <si>
    <t>Aeropuerto Perales</t>
  </si>
  <si>
    <t>Ibagué</t>
  </si>
  <si>
    <t xml:space="preserve">El Aceituno </t>
  </si>
  <si>
    <t>El Palmar</t>
  </si>
  <si>
    <t>El Placer</t>
  </si>
  <si>
    <t xml:space="preserve">El Secreto </t>
  </si>
  <si>
    <t>Hacienda Palogrande</t>
  </si>
  <si>
    <t>Hato Perales Opia</t>
  </si>
  <si>
    <t>La Esmeralda</t>
  </si>
  <si>
    <t xml:space="preserve">Las Juntas </t>
  </si>
  <si>
    <t>Pastales</t>
  </si>
  <si>
    <t>San Juan de China</t>
  </si>
  <si>
    <t>Toche</t>
  </si>
  <si>
    <t xml:space="preserve">La Sierra </t>
  </si>
  <si>
    <t>Lérida</t>
  </si>
  <si>
    <t>Líbano</t>
  </si>
  <si>
    <t>Mariquita</t>
  </si>
  <si>
    <t>Hacienda La Granja</t>
  </si>
  <si>
    <t>Melgar</t>
  </si>
  <si>
    <t>Alto del Oso</t>
  </si>
  <si>
    <t xml:space="preserve">Murillo - AUT </t>
  </si>
  <si>
    <t xml:space="preserve">Santa Bárbara </t>
  </si>
  <si>
    <t>Anchique</t>
  </si>
  <si>
    <t>Natagaima</t>
  </si>
  <si>
    <t>Hacienda Altamira DC</t>
  </si>
  <si>
    <t>Tinajas</t>
  </si>
  <si>
    <t>Olaya Herrera</t>
  </si>
  <si>
    <t>Ortega</t>
  </si>
  <si>
    <t xml:space="preserve">Piedras  </t>
  </si>
  <si>
    <t>Piedras</t>
  </si>
  <si>
    <t>Gaitania</t>
  </si>
  <si>
    <t>Pena Rica</t>
  </si>
  <si>
    <t>Rioclaro</t>
  </si>
  <si>
    <t>Aco</t>
  </si>
  <si>
    <t>Prado</t>
  </si>
  <si>
    <t>Boquerón</t>
  </si>
  <si>
    <t xml:space="preserve">El Fique </t>
  </si>
  <si>
    <t xml:space="preserve">Hacienda Pinalito </t>
  </si>
  <si>
    <t>Pst de Monta</t>
  </si>
  <si>
    <t>Lozanía</t>
  </si>
  <si>
    <t>Purificación</t>
  </si>
  <si>
    <t>Gaitán</t>
  </si>
  <si>
    <t>Rioblanco</t>
  </si>
  <si>
    <t>Herrera</t>
  </si>
  <si>
    <t>Relator</t>
  </si>
  <si>
    <t>Roncesvalles</t>
  </si>
  <si>
    <t>Riomanso</t>
  </si>
  <si>
    <t>Rovira</t>
  </si>
  <si>
    <t>Rovira 2</t>
  </si>
  <si>
    <t>Jabalcon</t>
  </si>
  <si>
    <t>Saldaña</t>
  </si>
  <si>
    <t>Molino Murra</t>
  </si>
  <si>
    <t>Piedras de Cobre</t>
  </si>
  <si>
    <t>San Antonio Quinta</t>
  </si>
  <si>
    <t xml:space="preserve">Hacienda La Lorena </t>
  </si>
  <si>
    <t>San Luis (Tolima)</t>
  </si>
  <si>
    <t>La Resaca</t>
  </si>
  <si>
    <t xml:space="preserve">La Bodega </t>
  </si>
  <si>
    <t xml:space="preserve">Hacienda La Maporita  DC </t>
  </si>
  <si>
    <t>Suárez (Tolima)</t>
  </si>
  <si>
    <t xml:space="preserve">Las Dos Aguas </t>
  </si>
  <si>
    <t>Las Mesas</t>
  </si>
  <si>
    <t>Valle de San Juan</t>
  </si>
  <si>
    <t>Valle De San Juan</t>
  </si>
  <si>
    <t>La Estrella</t>
  </si>
  <si>
    <t>Venadillo</t>
  </si>
  <si>
    <t>Villahermosa</t>
  </si>
  <si>
    <t>Conc L Bustamante</t>
  </si>
  <si>
    <t>Villarrica</t>
  </si>
  <si>
    <t>Alcalá</t>
  </si>
  <si>
    <t>Valle del Cauca</t>
  </si>
  <si>
    <t>Pardo</t>
  </si>
  <si>
    <t>Andalucía</t>
  </si>
  <si>
    <t xml:space="preserve">La Inmaculada </t>
  </si>
  <si>
    <t>Ansermanuevo</t>
  </si>
  <si>
    <t>Bolívar (Valle del cauca)</t>
  </si>
  <si>
    <t>Naranjal</t>
  </si>
  <si>
    <t>Aeropuerto Buenaventura</t>
  </si>
  <si>
    <t>Buenaventura</t>
  </si>
  <si>
    <t>Malaguita</t>
  </si>
  <si>
    <t>Silva</t>
  </si>
  <si>
    <t>Buga</t>
  </si>
  <si>
    <t>Ceilan</t>
  </si>
  <si>
    <t>Bugalagrande</t>
  </si>
  <si>
    <t>Galicia</t>
  </si>
  <si>
    <t xml:space="preserve">Hacienda Lucerna </t>
  </si>
  <si>
    <t xml:space="preserve">La Camelía </t>
  </si>
  <si>
    <t>Caicedonia</t>
  </si>
  <si>
    <t>Ideam Sede Cali</t>
  </si>
  <si>
    <t>Cali</t>
  </si>
  <si>
    <t>Pichinde</t>
  </si>
  <si>
    <t xml:space="preserve">Universidad del Valle  - AUT </t>
  </si>
  <si>
    <t>Cabuyal</t>
  </si>
  <si>
    <t>Candelaria (Valle del cauca)</t>
  </si>
  <si>
    <t>Palmasola</t>
  </si>
  <si>
    <t>Cartago</t>
  </si>
  <si>
    <t>Providencia</t>
  </si>
  <si>
    <t>Dagua</t>
  </si>
  <si>
    <t>Queremal</t>
  </si>
  <si>
    <t>Villa Nueva</t>
  </si>
  <si>
    <t>El Águila</t>
  </si>
  <si>
    <t xml:space="preserve">El Paraiso </t>
  </si>
  <si>
    <t>El Cerrito</t>
  </si>
  <si>
    <t>Lituania</t>
  </si>
  <si>
    <t>El Dovio</t>
  </si>
  <si>
    <t xml:space="preserve">El Vinculo - AUT </t>
  </si>
  <si>
    <t>Florida</t>
  </si>
  <si>
    <t>Ginebra</t>
  </si>
  <si>
    <t>Guacarí</t>
  </si>
  <si>
    <t>Aguaclara</t>
  </si>
  <si>
    <t>La Cumbre</t>
  </si>
  <si>
    <t xml:space="preserve">La Arboleda </t>
  </si>
  <si>
    <t>La Unión (Valle del cauca)</t>
  </si>
  <si>
    <t>La Victoria (Valle del cauca)</t>
  </si>
  <si>
    <t>Obando</t>
  </si>
  <si>
    <t>Aeropuerto Alfonso Bonilla</t>
  </si>
  <si>
    <t>Palmira</t>
  </si>
  <si>
    <t>Esperanza Pradera</t>
  </si>
  <si>
    <t>La Zapata</t>
  </si>
  <si>
    <t>Palmira Ica</t>
  </si>
  <si>
    <t>Roldanillo</t>
  </si>
  <si>
    <t>Isugu</t>
  </si>
  <si>
    <t>Cumbarco</t>
  </si>
  <si>
    <t>Ceros</t>
  </si>
  <si>
    <t>Toro</t>
  </si>
  <si>
    <t>Barragán</t>
  </si>
  <si>
    <t>Tuluá</t>
  </si>
  <si>
    <t>Mateguadua</t>
  </si>
  <si>
    <t>Puerto Frazadas</t>
  </si>
  <si>
    <t>Patumac</t>
  </si>
  <si>
    <t>Versalles</t>
  </si>
  <si>
    <t>Vijes</t>
  </si>
  <si>
    <t>Mediacanoa-Alertas</t>
  </si>
  <si>
    <t>Yotoco</t>
  </si>
  <si>
    <t>Zarzal</t>
  </si>
  <si>
    <t>El Alambrado -Alerta</t>
  </si>
  <si>
    <t>Ingenio Riopaila</t>
  </si>
  <si>
    <t>Yuruparí</t>
  </si>
  <si>
    <t>Carurú</t>
  </si>
  <si>
    <t>Vaupes</t>
  </si>
  <si>
    <t xml:space="preserve">Los Cerros </t>
  </si>
  <si>
    <t>Mitú</t>
  </si>
  <si>
    <t>Mandi</t>
  </si>
  <si>
    <t>Pituna</t>
  </si>
  <si>
    <t>Puerto Tolima</t>
  </si>
  <si>
    <t>Querari</t>
  </si>
  <si>
    <t>San António</t>
  </si>
  <si>
    <t>Villafátima</t>
  </si>
  <si>
    <t>Cejal</t>
  </si>
  <si>
    <t>Cumaribo</t>
  </si>
  <si>
    <t>Vichada</t>
  </si>
  <si>
    <t xml:space="preserve">Las Gaviotas </t>
  </si>
  <si>
    <t>Matavén</t>
  </si>
  <si>
    <t>Aguaverde</t>
  </si>
  <si>
    <t>La Primavera</t>
  </si>
  <si>
    <t>La Aurora</t>
  </si>
  <si>
    <t>Puerto Fortuna</t>
  </si>
  <si>
    <t>San Jorge</t>
  </si>
  <si>
    <t>Vuelta Mala</t>
  </si>
  <si>
    <t>Aceitico</t>
  </si>
  <si>
    <t>Puerto Carreño</t>
  </si>
  <si>
    <t>Aeropuerto Puerto Carreño</t>
  </si>
  <si>
    <t>Casuarito</t>
  </si>
  <si>
    <t>Bonanza</t>
  </si>
  <si>
    <t>Santa Rosalía</t>
  </si>
  <si>
    <t>Hato Burrunay</t>
  </si>
  <si>
    <t xml:space="preserve">Santa Maria </t>
  </si>
  <si>
    <t>San Estanislao</t>
  </si>
  <si>
    <t>La Candelaria</t>
  </si>
  <si>
    <t xml:space="preserve">Los Llanos de Cuiba </t>
  </si>
  <si>
    <t xml:space="preserve"> </t>
  </si>
  <si>
    <t>Agrometeorológica</t>
  </si>
  <si>
    <t>Climática Ordinaria</t>
  </si>
  <si>
    <t>Climática principal</t>
  </si>
  <si>
    <t>Meteorológica Especial</t>
  </si>
  <si>
    <t>Pluviográfica</t>
  </si>
  <si>
    <t>Pluviométrica</t>
  </si>
  <si>
    <t>Sinóptica Principal</t>
  </si>
  <si>
    <t>Sinóptica Secundaria</t>
  </si>
  <si>
    <t>RS</t>
  </si>
  <si>
    <t>Radiosonda</t>
  </si>
  <si>
    <t>Limnigráfica</t>
  </si>
  <si>
    <t>Limnimétrica</t>
  </si>
  <si>
    <t>*</t>
  </si>
  <si>
    <t>No es Convencional</t>
  </si>
  <si>
    <t>Suspendida</t>
  </si>
  <si>
    <t>Susacón</t>
  </si>
  <si>
    <t>OE</t>
  </si>
  <si>
    <t>Suspendida, pero no hay fecha de suspensión</t>
  </si>
  <si>
    <t>Automática con Telemetría,Convencional</t>
  </si>
  <si>
    <t xml:space="preserve">Las Lomitas </t>
  </si>
  <si>
    <t>Suspendida, no se reporta la fecha de suspensión</t>
  </si>
  <si>
    <t>Yurumanguí San António</t>
  </si>
  <si>
    <t>**</t>
  </si>
  <si>
    <t>Datos Adicionales</t>
  </si>
  <si>
    <t>NORMALES CLIMATOLÓGICAS DE LA PRECIPITACIÓN PARA EL PERIODO 1991-2020 (mm)</t>
  </si>
  <si>
    <t>PORCENTAJE DE CUMPLIMIENTO INTERMENSUAL</t>
  </si>
  <si>
    <t>INDICADOR DE CUMPLIMIENTO</t>
  </si>
  <si>
    <t>ALEV</t>
  </si>
  <si>
    <t>ESTADO</t>
  </si>
  <si>
    <t>TECNOLOGIA</t>
  </si>
  <si>
    <t>CATÁLOGO</t>
  </si>
  <si>
    <t>&gt;= 80%</t>
  </si>
  <si>
    <t>Activa</t>
  </si>
  <si>
    <t>Automática con Telemetría</t>
  </si>
  <si>
    <t>IDEAM</t>
  </si>
  <si>
    <t>Convencional</t>
  </si>
  <si>
    <t>En Mantenimiento</t>
  </si>
  <si>
    <t>El Juncal</t>
  </si>
  <si>
    <t>Ramblas</t>
  </si>
  <si>
    <t>Bucaramanga Ideam</t>
  </si>
  <si>
    <t>Sena</t>
  </si>
  <si>
    <t>Tulio Ospina</t>
  </si>
  <si>
    <t xml:space="preserve">Granja Vélez </t>
  </si>
  <si>
    <t>Vélez</t>
  </si>
  <si>
    <t>&gt;=75%</t>
  </si>
  <si>
    <t>Número de meses que cumplen la directriz No 1203 del 2017 de la OMM</t>
  </si>
  <si>
    <t>% de meses que cumplen la directriz</t>
  </si>
  <si>
    <t>FECHA_INSTALACION</t>
  </si>
  <si>
    <t>FECHA_SUSPENSION</t>
  </si>
  <si>
    <t>&gt;50%</t>
  </si>
  <si>
    <t>Observacion</t>
  </si>
  <si>
    <t>Managrú</t>
  </si>
  <si>
    <t>El Cantón Del San Pablo (Managrú)</t>
  </si>
  <si>
    <t>Calaorra</t>
  </si>
  <si>
    <t/>
  </si>
  <si>
    <t xml:space="preserve">El Brechon </t>
  </si>
  <si>
    <t xml:space="preserve">La Honda </t>
  </si>
  <si>
    <t>Vigia de Curvarado</t>
  </si>
  <si>
    <t>Carmen Del Darién  (Curbaradó)</t>
  </si>
  <si>
    <t>Domingodo</t>
  </si>
  <si>
    <t>Boquerón de Toyo</t>
  </si>
  <si>
    <t>La Teresita</t>
  </si>
  <si>
    <t>La Honda</t>
  </si>
  <si>
    <t>Sautata</t>
  </si>
  <si>
    <t>La Balsa</t>
  </si>
  <si>
    <t>Bajira</t>
  </si>
  <si>
    <t xml:space="preserve">San Jose Apartado </t>
  </si>
  <si>
    <t>Nuevo Oriente</t>
  </si>
  <si>
    <t xml:space="preserve">Hacienda Choromando </t>
  </si>
  <si>
    <t>Villarteaga</t>
  </si>
  <si>
    <t>Mutatá</t>
  </si>
  <si>
    <t>Riogrande</t>
  </si>
  <si>
    <t>Tulenapa</t>
  </si>
  <si>
    <t>La Cerrazon</t>
  </si>
  <si>
    <t>La Palmera</t>
  </si>
  <si>
    <t>Nueva Antioquia</t>
  </si>
  <si>
    <t>LA Playona</t>
  </si>
  <si>
    <t xml:space="preserve">El Mellito </t>
  </si>
  <si>
    <t>Necoclí</t>
  </si>
  <si>
    <t>Cristo Rey</t>
  </si>
  <si>
    <t>Molinillo</t>
  </si>
  <si>
    <t>La Flecha</t>
  </si>
  <si>
    <t>Tucura</t>
  </si>
  <si>
    <t>Campo Bello</t>
  </si>
  <si>
    <t>Represa Urra</t>
  </si>
  <si>
    <t>El Cielo</t>
  </si>
  <si>
    <t>Saiza</t>
  </si>
  <si>
    <t>La Despensa</t>
  </si>
  <si>
    <t>Puerto Nuevo</t>
  </si>
  <si>
    <t>Quimari</t>
  </si>
  <si>
    <t>Galán</t>
  </si>
  <si>
    <t>Sabana Nueva</t>
  </si>
  <si>
    <t>El Siglo</t>
  </si>
  <si>
    <t>California</t>
  </si>
  <si>
    <t xml:space="preserve">Coroza 1 </t>
  </si>
  <si>
    <t>Mocari</t>
  </si>
  <si>
    <t>Berastegui</t>
  </si>
  <si>
    <t>Corocito</t>
  </si>
  <si>
    <t>Cotorra</t>
  </si>
  <si>
    <t>Flor del Sinú</t>
  </si>
  <si>
    <t>Horizonte</t>
  </si>
  <si>
    <t>Cerro Bahia</t>
  </si>
  <si>
    <t>El Trapiche</t>
  </si>
  <si>
    <t>Lamas 3</t>
  </si>
  <si>
    <t>Tampa</t>
  </si>
  <si>
    <t>Palma de Vino</t>
  </si>
  <si>
    <t>Universidad de Córdoba</t>
  </si>
  <si>
    <t xml:space="preserve">Lorica Ita - AUT </t>
  </si>
  <si>
    <t xml:space="preserve">Hacienda Belén </t>
  </si>
  <si>
    <t>Galerazamba - Aut</t>
  </si>
  <si>
    <t>Santa Catalina</t>
  </si>
  <si>
    <t>Escuela Naval Cioh</t>
  </si>
  <si>
    <t>Islas Del Rosario</t>
  </si>
  <si>
    <t>Jirosaca</t>
  </si>
  <si>
    <t>Filo Catagena</t>
  </si>
  <si>
    <t>Ideam Santa Marta</t>
  </si>
  <si>
    <t xml:space="preserve">La Ye </t>
  </si>
  <si>
    <t>Parque Tayrona</t>
  </si>
  <si>
    <t>Alto de Mira</t>
  </si>
  <si>
    <t xml:space="preserve">Universidad Tecnologica  - AUT </t>
  </si>
  <si>
    <t>Palomino</t>
  </si>
  <si>
    <t>Termoguajira -AUT</t>
  </si>
  <si>
    <t>Matitas</t>
  </si>
  <si>
    <t xml:space="preserve">El Juguete </t>
  </si>
  <si>
    <t>El Ejemplo</t>
  </si>
  <si>
    <t>Hacienda La Esperanza</t>
  </si>
  <si>
    <t>Hacienda Pajonales</t>
  </si>
  <si>
    <t>Roche</t>
  </si>
  <si>
    <t>La Paulina</t>
  </si>
  <si>
    <t>Camp Intercor</t>
  </si>
  <si>
    <t>Caurina</t>
  </si>
  <si>
    <t xml:space="preserve">Laguna de Oxidación </t>
  </si>
  <si>
    <t>Ahuyama</t>
  </si>
  <si>
    <t>Hacienda Caracas</t>
  </si>
  <si>
    <t>Tumamana</t>
  </si>
  <si>
    <t>Guayabal</t>
  </si>
  <si>
    <t>Sipanao</t>
  </si>
  <si>
    <t>Jasay</t>
  </si>
  <si>
    <t>Aeropuerto Maicao</t>
  </si>
  <si>
    <t>La Chingolita</t>
  </si>
  <si>
    <t>Alto Viento</t>
  </si>
  <si>
    <t>San Faustino</t>
  </si>
  <si>
    <t>Blonay</t>
  </si>
  <si>
    <t>Parque Nacional Tamá</t>
  </si>
  <si>
    <t>Herrán</t>
  </si>
  <si>
    <t xml:space="preserve">La Palmita - FCA </t>
  </si>
  <si>
    <t>Pamplonita</t>
  </si>
  <si>
    <t>Bagueche</t>
  </si>
  <si>
    <t>Los Balcones</t>
  </si>
  <si>
    <t>Casa Blanca</t>
  </si>
  <si>
    <t>El Zulia</t>
  </si>
  <si>
    <t>Cno Cuevas Chevron</t>
  </si>
  <si>
    <t>Aguablanca</t>
  </si>
  <si>
    <t>Puerto León</t>
  </si>
  <si>
    <t>Limoncito</t>
  </si>
  <si>
    <t>Risaralda</t>
  </si>
  <si>
    <t>Francisco Romero</t>
  </si>
  <si>
    <t>Granja H.J.C</t>
  </si>
  <si>
    <t>Londres Bajo</t>
  </si>
  <si>
    <t>Las Mercedes</t>
  </si>
  <si>
    <t>El Jordan</t>
  </si>
  <si>
    <t>Petrolea</t>
  </si>
  <si>
    <t>Mesa Rica</t>
  </si>
  <si>
    <t>Hacarí</t>
  </si>
  <si>
    <t xml:space="preserve">El Cincho </t>
  </si>
  <si>
    <t>El Tarra</t>
  </si>
  <si>
    <t>Canal 02-07 ko</t>
  </si>
  <si>
    <t xml:space="preserve">Río Frío K4+050-1 </t>
  </si>
  <si>
    <t>La Teja</t>
  </si>
  <si>
    <t>Llano Suarez</t>
  </si>
  <si>
    <t>Defensa Civil</t>
  </si>
  <si>
    <t>El Palacio</t>
  </si>
  <si>
    <t>Montecitos</t>
  </si>
  <si>
    <t>La Maravilla</t>
  </si>
  <si>
    <t>San Calixto</t>
  </si>
  <si>
    <t>Universidad Francisco de Paula Santander</t>
  </si>
  <si>
    <t>Gabriel M Barriga</t>
  </si>
  <si>
    <t>La Pista</t>
  </si>
  <si>
    <t>Hacharira</t>
  </si>
  <si>
    <t>Automática sin Telemetría</t>
  </si>
  <si>
    <t>Villalobos Tv</t>
  </si>
  <si>
    <t xml:space="preserve">El Grifo Altamira </t>
  </si>
  <si>
    <t>Conc Desarrollo</t>
  </si>
  <si>
    <t>Timaná</t>
  </si>
  <si>
    <t>Resina</t>
  </si>
  <si>
    <t>Guadalupe (Huila)</t>
  </si>
  <si>
    <t>La Escalereta</t>
  </si>
  <si>
    <t xml:space="preserve">La Betulia </t>
  </si>
  <si>
    <t>El Crucero Talaga</t>
  </si>
  <si>
    <t>Inspección Belén</t>
  </si>
  <si>
    <t>La Irlanda</t>
  </si>
  <si>
    <t>Toez</t>
  </si>
  <si>
    <t>La Florida</t>
  </si>
  <si>
    <t>Villa Consuelo</t>
  </si>
  <si>
    <t>Jorge Villamil</t>
  </si>
  <si>
    <t>Microcuenca 1</t>
  </si>
  <si>
    <t>El Caracol</t>
  </si>
  <si>
    <t>Corrales</t>
  </si>
  <si>
    <t>La Armenia</t>
  </si>
  <si>
    <t>Hacienda Buena Vista</t>
  </si>
  <si>
    <t xml:space="preserve">Hacienda El Totumo </t>
  </si>
  <si>
    <t>Santa Cecilia</t>
  </si>
  <si>
    <t>Casa Bombas 2</t>
  </si>
  <si>
    <t xml:space="preserve">El Cardo 2 </t>
  </si>
  <si>
    <t>Juncalito</t>
  </si>
  <si>
    <t>Hidrobetania</t>
  </si>
  <si>
    <t>Pasarela</t>
  </si>
  <si>
    <t>El Palco</t>
  </si>
  <si>
    <t>Hacienda Sinai</t>
  </si>
  <si>
    <t>Hacienda La Colonia</t>
  </si>
  <si>
    <t>El Portal</t>
  </si>
  <si>
    <t>Los Laureles</t>
  </si>
  <si>
    <t>Hacienda Manila - AUT</t>
  </si>
  <si>
    <t xml:space="preserve">Hacienda Rionegro </t>
  </si>
  <si>
    <t>Montefrio</t>
  </si>
  <si>
    <t>La Hacienda la Manga</t>
  </si>
  <si>
    <t>Media Luna</t>
  </si>
  <si>
    <t>Hacienda Dolores Madron</t>
  </si>
  <si>
    <t>Alto Peñón</t>
  </si>
  <si>
    <t>Finca la Esperanza</t>
  </si>
  <si>
    <t>Luis Bustamante</t>
  </si>
  <si>
    <t>Aeropuerto Farca</t>
  </si>
  <si>
    <t>Aeropuerto Barroso DC</t>
  </si>
  <si>
    <t xml:space="preserve">Nataima - AUT </t>
  </si>
  <si>
    <t>Pinar del Rio</t>
  </si>
  <si>
    <t>Silvania</t>
  </si>
  <si>
    <t>El Salero</t>
  </si>
  <si>
    <t>Arbeláez</t>
  </si>
  <si>
    <t>Aguadulce</t>
  </si>
  <si>
    <t>Expoabracol</t>
  </si>
  <si>
    <t>Batan</t>
  </si>
  <si>
    <t>Hacienda La Mesa</t>
  </si>
  <si>
    <t>Granja Tibacuy</t>
  </si>
  <si>
    <t>Base Aerea Melgar</t>
  </si>
  <si>
    <t>Jamaica</t>
  </si>
  <si>
    <t>Las Sopas</t>
  </si>
  <si>
    <t>Ita Valsalice - AUT</t>
  </si>
  <si>
    <t>Ituc</t>
  </si>
  <si>
    <t>Universidad Fusagasuga</t>
  </si>
  <si>
    <t>Arrayan San Francisco</t>
  </si>
  <si>
    <t>San Rafael 1</t>
  </si>
  <si>
    <t>La Calera</t>
  </si>
  <si>
    <t>Delirio</t>
  </si>
  <si>
    <t>Boca Grande</t>
  </si>
  <si>
    <t>El Verjon</t>
  </si>
  <si>
    <t>Ventalarga</t>
  </si>
  <si>
    <t>Saucio</t>
  </si>
  <si>
    <t>Cerro de Suba</t>
  </si>
  <si>
    <t>Granizo</t>
  </si>
  <si>
    <t>La Regadera 2</t>
  </si>
  <si>
    <t>Pantano Redondo 2</t>
  </si>
  <si>
    <t>San Luis 1 y 2</t>
  </si>
  <si>
    <t>Villapinzon</t>
  </si>
  <si>
    <t>Sibate Apostolica</t>
  </si>
  <si>
    <t>La unión - El Rosal</t>
  </si>
  <si>
    <t>Subachoque</t>
  </si>
  <si>
    <t>El Penon Guarani</t>
  </si>
  <si>
    <t>Vertiente</t>
  </si>
  <si>
    <t>Torca</t>
  </si>
  <si>
    <t>San Jose</t>
  </si>
  <si>
    <t>Cisaca</t>
  </si>
  <si>
    <t>La Fortuna</t>
  </si>
  <si>
    <t xml:space="preserve">El Salitre Neusa </t>
  </si>
  <si>
    <t>Usaquen</t>
  </si>
  <si>
    <t>La Casita</t>
  </si>
  <si>
    <t>Almaviva</t>
  </si>
  <si>
    <t>Chía</t>
  </si>
  <si>
    <t>Guanquica</t>
  </si>
  <si>
    <t>Santa María de Usme</t>
  </si>
  <si>
    <t>El Tibar</t>
  </si>
  <si>
    <t>Santa Ines</t>
  </si>
  <si>
    <t>El Ecanto</t>
  </si>
  <si>
    <t>Acandy</t>
  </si>
  <si>
    <t>Nemocón</t>
  </si>
  <si>
    <t>Bosa</t>
  </si>
  <si>
    <t>La Picota</t>
  </si>
  <si>
    <t>Fute</t>
  </si>
  <si>
    <t>Soacha</t>
  </si>
  <si>
    <t>Represa Sisga</t>
  </si>
  <si>
    <t>Granja San Jorge</t>
  </si>
  <si>
    <t>Anclaje 14</t>
  </si>
  <si>
    <t>Argentina</t>
  </si>
  <si>
    <t>Quipile</t>
  </si>
  <si>
    <t>San Gregorio</t>
  </si>
  <si>
    <t>Cachipay</t>
  </si>
  <si>
    <t>Laguna del Indio</t>
  </si>
  <si>
    <t>La Tribuna</t>
  </si>
  <si>
    <t>Villa Paula</t>
  </si>
  <si>
    <t>El Rubi Cryogas</t>
  </si>
  <si>
    <t>Salitre Casa Bomba</t>
  </si>
  <si>
    <t>Guadalupe-Aut</t>
  </si>
  <si>
    <t>Simaya</t>
  </si>
  <si>
    <t>Serrezuela</t>
  </si>
  <si>
    <t>Juan Rey</t>
  </si>
  <si>
    <t>Quiba</t>
  </si>
  <si>
    <t>Saucedal 2</t>
  </si>
  <si>
    <t>La Conejera</t>
  </si>
  <si>
    <t>Ideam Fontibon HB</t>
  </si>
  <si>
    <t>Las Huertas</t>
  </si>
  <si>
    <t>Acueducto Fontibon</t>
  </si>
  <si>
    <t>El Cedral</t>
  </si>
  <si>
    <t>Cogua</t>
  </si>
  <si>
    <t>Hidroparaiso</t>
  </si>
  <si>
    <t>El Colegio</t>
  </si>
  <si>
    <t xml:space="preserve">Sede Ideam Calle 25D </t>
  </si>
  <si>
    <t>Universidad de la Sabana</t>
  </si>
  <si>
    <t>Obs Astronom</t>
  </si>
  <si>
    <t>Universidad Nacional</t>
  </si>
  <si>
    <t>Unisalle Norte</t>
  </si>
  <si>
    <t>Guasca Casa Reales</t>
  </si>
  <si>
    <t>Regadera 1</t>
  </si>
  <si>
    <t xml:space="preserve">La Esperanza  </t>
  </si>
  <si>
    <t xml:space="preserve">La Ramada  </t>
  </si>
  <si>
    <t>Funza</t>
  </si>
  <si>
    <t xml:space="preserve">Apto Techo  </t>
  </si>
  <si>
    <t>OBS MET Nacional</t>
  </si>
  <si>
    <t xml:space="preserve">Vitelma  </t>
  </si>
  <si>
    <t xml:space="preserve">Represa Sisga  </t>
  </si>
  <si>
    <t xml:space="preserve">Checua-Nemocón  </t>
  </si>
  <si>
    <t xml:space="preserve">Represa del Neusa  </t>
  </si>
  <si>
    <t>TEST003,TEST001</t>
  </si>
  <si>
    <t xml:space="preserve">TEST003,TEST001; ¿Que tipo de tecnologia es? </t>
  </si>
  <si>
    <t>El dorado Didactica</t>
  </si>
  <si>
    <t xml:space="preserve">Instituto Geofisico Andes  </t>
  </si>
  <si>
    <t>Vivero Venado Oro</t>
  </si>
  <si>
    <t xml:space="preserve">Apto Guaymaral  </t>
  </si>
  <si>
    <t>Muna</t>
  </si>
  <si>
    <t xml:space="preserve">Camavieja  </t>
  </si>
  <si>
    <t>Jardín Botánico</t>
  </si>
  <si>
    <t>Centro Med Andes</t>
  </si>
  <si>
    <t>Clinica San Rafael</t>
  </si>
  <si>
    <t>Sena Kra 30</t>
  </si>
  <si>
    <t xml:space="preserve">El Colombiano </t>
  </si>
  <si>
    <t>Sesquilé</t>
  </si>
  <si>
    <t>El Salitre</t>
  </si>
  <si>
    <t>Flores Chibcha</t>
  </si>
  <si>
    <t>Guanata</t>
  </si>
  <si>
    <t>Suspendida, pero no tiene fecha de suspensión</t>
  </si>
  <si>
    <t xml:space="preserve">Villa Ines  - AUT </t>
  </si>
  <si>
    <t>Hacienda Tibachoque</t>
  </si>
  <si>
    <t xml:space="preserve">Tachi </t>
  </si>
  <si>
    <t>El Llano</t>
  </si>
  <si>
    <t>Adpostal</t>
  </si>
  <si>
    <t>Hacienda Loretoki</t>
  </si>
  <si>
    <t>ESAP</t>
  </si>
  <si>
    <t>Escuela Colombiana de Ingeniería</t>
  </si>
  <si>
    <t>Misiones</t>
  </si>
  <si>
    <t>Mesitas de Santa Ines</t>
  </si>
  <si>
    <t xml:space="preserve">Tibitoc 2  </t>
  </si>
  <si>
    <t>Tocancipá</t>
  </si>
  <si>
    <t>Universidad Pedagógica</t>
  </si>
  <si>
    <t>Tundama</t>
  </si>
  <si>
    <t>Flores Colombianas</t>
  </si>
  <si>
    <t xml:space="preserve">Hacienda Las Vegas </t>
  </si>
  <si>
    <t>Centro Gaviotas</t>
  </si>
  <si>
    <t>Corito</t>
  </si>
  <si>
    <t>Universidad Agropecuaria-Udca</t>
  </si>
  <si>
    <t>Doña Juana</t>
  </si>
  <si>
    <t>Paraiso Perdido</t>
  </si>
  <si>
    <t>Tatambo</t>
  </si>
  <si>
    <t>Ricaurte (Cundinamarca)</t>
  </si>
  <si>
    <t>La Violeta</t>
  </si>
  <si>
    <t>Agua De Dios</t>
  </si>
  <si>
    <t>Termozipa</t>
  </si>
  <si>
    <t>Hato Alto</t>
  </si>
  <si>
    <t>Colegio Abraham Lincol</t>
  </si>
  <si>
    <t>CASD</t>
  </si>
  <si>
    <t>Edificio Premium</t>
  </si>
  <si>
    <t>Sena Mosquera</t>
  </si>
  <si>
    <t>Inem Kennedy</t>
  </si>
  <si>
    <t>Aeropuerto Catam</t>
  </si>
  <si>
    <t xml:space="preserve">Nueva Generación  - AUT </t>
  </si>
  <si>
    <t>Efrain Cañaveral</t>
  </si>
  <si>
    <t>Colegio Hernando Duran Dussan</t>
  </si>
  <si>
    <t>Bilbao Máximo Poti</t>
  </si>
  <si>
    <t>Colegio San Cayetano</t>
  </si>
  <si>
    <t>Colegio Santiago Perez</t>
  </si>
  <si>
    <t>Colegio Buckingham</t>
  </si>
  <si>
    <t>Colegio Nuevo Retiro</t>
  </si>
  <si>
    <t>Colegio Miguel A. Caro</t>
  </si>
  <si>
    <t>Centro de Estudios Aeronauticos CEA</t>
  </si>
  <si>
    <t>Unisalle Centro</t>
  </si>
  <si>
    <t>El Rancho</t>
  </si>
  <si>
    <t xml:space="preserve">La Cascada </t>
  </si>
  <si>
    <t>El Darien</t>
  </si>
  <si>
    <t xml:space="preserve">Cruz Roja </t>
  </si>
  <si>
    <t>Iinterlaken</t>
  </si>
  <si>
    <t>Chapeton</t>
  </si>
  <si>
    <t>Cementos Diamantes</t>
  </si>
  <si>
    <t>Pulí</t>
  </si>
  <si>
    <t xml:space="preserve">totarito  </t>
  </si>
  <si>
    <t>Alvarado</t>
  </si>
  <si>
    <t xml:space="preserve">Guadualito  </t>
  </si>
  <si>
    <t xml:space="preserve">Janiyof  </t>
  </si>
  <si>
    <t xml:space="preserve">La Ermita </t>
  </si>
  <si>
    <t>Campamento Ambalema</t>
  </si>
  <si>
    <t xml:space="preserve">Palocabildo  </t>
  </si>
  <si>
    <t>Falan</t>
  </si>
  <si>
    <t xml:space="preserve">El Inciensal </t>
  </si>
  <si>
    <t>Bocatoma C Norte</t>
  </si>
  <si>
    <t>Esperanza Lobones</t>
  </si>
  <si>
    <t>Chorrillo</t>
  </si>
  <si>
    <t>Iguacitos</t>
  </si>
  <si>
    <t>Bocatoma C Central</t>
  </si>
  <si>
    <t>Gamba</t>
  </si>
  <si>
    <t>Alsacia</t>
  </si>
  <si>
    <t>El Mangón</t>
  </si>
  <si>
    <t>Balmoral</t>
  </si>
  <si>
    <t>La Trinidad</t>
  </si>
  <si>
    <t xml:space="preserve">La Quinta </t>
  </si>
  <si>
    <t xml:space="preserve">Hacienda Garcia </t>
  </si>
  <si>
    <t>Puerto Saldana</t>
  </si>
  <si>
    <t>El Aguila</t>
  </si>
  <si>
    <t xml:space="preserve">Finca El Mirador </t>
  </si>
  <si>
    <t>Finca Los Rosales</t>
  </si>
  <si>
    <t>Los Andes</t>
  </si>
  <si>
    <t>Aeropuerto Planadas</t>
  </si>
  <si>
    <t>Poco a Poco</t>
  </si>
  <si>
    <t>La Meseta</t>
  </si>
  <si>
    <t>El Recreo</t>
  </si>
  <si>
    <t>La Danta</t>
  </si>
  <si>
    <t>Casabianca</t>
  </si>
  <si>
    <t>La Cimarrón</t>
  </si>
  <si>
    <t>Aetopuerto Mariquita</t>
  </si>
  <si>
    <t>La Pastorita</t>
  </si>
  <si>
    <t>La Leonera</t>
  </si>
  <si>
    <t>Llanadas</t>
  </si>
  <si>
    <t>Aeropuerto Palanquero</t>
  </si>
  <si>
    <t xml:space="preserve">Sub Cañaveral  </t>
  </si>
  <si>
    <t>Cuba</t>
  </si>
  <si>
    <t>Sub Dorada</t>
  </si>
  <si>
    <t>La Corneta</t>
  </si>
  <si>
    <t>El Tambor</t>
  </si>
  <si>
    <t>Nariño (Antioquia)</t>
  </si>
  <si>
    <t>Belén</t>
  </si>
  <si>
    <t>Bolivia</t>
  </si>
  <si>
    <t>Higuerón</t>
  </si>
  <si>
    <t>San Daniel</t>
  </si>
  <si>
    <t>Sub Marquetalia</t>
  </si>
  <si>
    <t>Arboleda</t>
  </si>
  <si>
    <t>Hogar Juvenil</t>
  </si>
  <si>
    <t>Butantan</t>
  </si>
  <si>
    <t>Argelia</t>
  </si>
  <si>
    <t>Argelia (Antioquia)</t>
  </si>
  <si>
    <t>Florencia</t>
  </si>
  <si>
    <t>Puente Linda</t>
  </si>
  <si>
    <t>Icali</t>
  </si>
  <si>
    <t>Canaima</t>
  </si>
  <si>
    <t>Villeta</t>
  </si>
  <si>
    <t>Guayabal De Síquima</t>
  </si>
  <si>
    <t>Vergara</t>
  </si>
  <si>
    <t>Sna Isidro</t>
  </si>
  <si>
    <t>La Estancia</t>
  </si>
  <si>
    <t>Sabaneta</t>
  </si>
  <si>
    <t>Montelibano</t>
  </si>
  <si>
    <t>El Topacio</t>
  </si>
  <si>
    <t>Canteras</t>
  </si>
  <si>
    <t>Puerto Nare</t>
  </si>
  <si>
    <t>El Tejar</t>
  </si>
  <si>
    <t xml:space="preserve">La Linda </t>
  </si>
  <si>
    <t>Patio Bonito</t>
  </si>
  <si>
    <t>Los Medios</t>
  </si>
  <si>
    <t>El Popo</t>
  </si>
  <si>
    <t>Presa San Lorenzo</t>
  </si>
  <si>
    <t>El Viento</t>
  </si>
  <si>
    <t>La Máquina</t>
  </si>
  <si>
    <t xml:space="preserve">Las Violetas </t>
  </si>
  <si>
    <t xml:space="preserve">La Selva - AUT </t>
  </si>
  <si>
    <t>San Juan Beduth</t>
  </si>
  <si>
    <t>Aeropuerto Puerto Berrío</t>
  </si>
  <si>
    <t>Santa Clara</t>
  </si>
  <si>
    <t>Puerto Araujo</t>
  </si>
  <si>
    <t>San Cayetano (Cundinamarca)</t>
  </si>
  <si>
    <t>Buenavista (Boyacá)</t>
  </si>
  <si>
    <t>Villa Gomez</t>
  </si>
  <si>
    <t>Villagómez</t>
  </si>
  <si>
    <t>Sna Cayetano - AUT</t>
  </si>
  <si>
    <t>Termobarranca</t>
  </si>
  <si>
    <t>Yanacue</t>
  </si>
  <si>
    <t>Cantagallo</t>
  </si>
  <si>
    <t>Finca Monterrubio</t>
  </si>
  <si>
    <t>Casa Nueva</t>
  </si>
  <si>
    <t>La Retirada</t>
  </si>
  <si>
    <t>La Norma</t>
  </si>
  <si>
    <t>Cocal</t>
  </si>
  <si>
    <t>La Cooperativa</t>
  </si>
  <si>
    <t>Hacienda El Tambor</t>
  </si>
  <si>
    <t>Miporal</t>
  </si>
  <si>
    <t>Ceylan</t>
  </si>
  <si>
    <t>Universidad Industrial Santander</t>
  </si>
  <si>
    <t>La Llana</t>
  </si>
  <si>
    <t>San Antonio Santander</t>
  </si>
  <si>
    <t>Julian Rey</t>
  </si>
  <si>
    <t>Simití</t>
  </si>
  <si>
    <t>Finca Tierra Buena</t>
  </si>
  <si>
    <t>Morales La Cruz</t>
  </si>
  <si>
    <t>Morales (Bolívar)</t>
  </si>
  <si>
    <t>Puente Nacional</t>
  </si>
  <si>
    <t>El Pino</t>
  </si>
  <si>
    <t>Sutatausa</t>
  </si>
  <si>
    <t>Tapias</t>
  </si>
  <si>
    <t>Sutamarchán</t>
  </si>
  <si>
    <t>Los Arrayanes</t>
  </si>
  <si>
    <t>Tinjacá</t>
  </si>
  <si>
    <t>El Espino</t>
  </si>
  <si>
    <t>El Puente</t>
  </si>
  <si>
    <t>El Triangulo - AUT</t>
  </si>
  <si>
    <t>Santa Sofia</t>
  </si>
  <si>
    <t>El Zarzal</t>
  </si>
  <si>
    <t>Carmen de Carupa</t>
  </si>
  <si>
    <t>Carmen De Carupa</t>
  </si>
  <si>
    <t>Central 2</t>
  </si>
  <si>
    <t>Hacienda El Rodeo</t>
  </si>
  <si>
    <t>Hacienda San pedro</t>
  </si>
  <si>
    <t>Pamplonilla</t>
  </si>
  <si>
    <t>Hacienda Chuqueque</t>
  </si>
  <si>
    <t>Cielo Roto</t>
  </si>
  <si>
    <t xml:space="preserve">Granja Ubate </t>
  </si>
  <si>
    <t>Ubaté</t>
  </si>
  <si>
    <t>Potrero Ceba</t>
  </si>
  <si>
    <t>La Jassa</t>
  </si>
  <si>
    <t>Los Alizos</t>
  </si>
  <si>
    <t>Bertha</t>
  </si>
  <si>
    <t>La Boyera - AUT</t>
  </si>
  <si>
    <t>Gachaneta</t>
  </si>
  <si>
    <t>San Miguel de Sema</t>
  </si>
  <si>
    <t>San Miguel De Sema</t>
  </si>
  <si>
    <t>El Hato</t>
  </si>
  <si>
    <t>Hacienda Majavita UL</t>
  </si>
  <si>
    <t>Socorro</t>
  </si>
  <si>
    <t xml:space="preserve">Carmen de Carupa  - AUT </t>
  </si>
  <si>
    <t>El Mesón</t>
  </si>
  <si>
    <t>Cuchicute</t>
  </si>
  <si>
    <t>Las Flores</t>
  </si>
  <si>
    <t>Páramo</t>
  </si>
  <si>
    <t>La Lejia</t>
  </si>
  <si>
    <t>Ocamonte</t>
  </si>
  <si>
    <t>La Plazuela</t>
  </si>
  <si>
    <t>Tota</t>
  </si>
  <si>
    <t>Cerinza</t>
  </si>
  <si>
    <t>Empoduitama</t>
  </si>
  <si>
    <t xml:space="preserve">Los Molinos </t>
  </si>
  <si>
    <t>El Crucero Villita</t>
  </si>
  <si>
    <t>El Garrocho</t>
  </si>
  <si>
    <t>El Hotel</t>
  </si>
  <si>
    <t>El Chapetón</t>
  </si>
  <si>
    <t>San Mateo</t>
  </si>
  <si>
    <t>La Creciente</t>
  </si>
  <si>
    <t>Beteitiva</t>
  </si>
  <si>
    <t>Betéitiva</t>
  </si>
  <si>
    <t>Himat R 4</t>
  </si>
  <si>
    <t>Hacienda Venecia</t>
  </si>
  <si>
    <t>Belencito</t>
  </si>
  <si>
    <t xml:space="preserve">Granja Tinaga </t>
  </si>
  <si>
    <t>La Chapa</t>
  </si>
  <si>
    <t>Andalucia</t>
  </si>
  <si>
    <t>Las Vegas</t>
  </si>
  <si>
    <t>Villanueva (Santander)</t>
  </si>
  <si>
    <t>Chochos</t>
  </si>
  <si>
    <t>Hato</t>
  </si>
  <si>
    <t>Casa de Teja</t>
  </si>
  <si>
    <t>Aguas Blancas</t>
  </si>
  <si>
    <t>Puente La Paz</t>
  </si>
  <si>
    <t>La Parroquia</t>
  </si>
  <si>
    <t>Hacienda Trigueros</t>
  </si>
  <si>
    <t>Uré</t>
  </si>
  <si>
    <t>San Jose De Ure</t>
  </si>
  <si>
    <t>Los Alpes</t>
  </si>
  <si>
    <t>Palito</t>
  </si>
  <si>
    <t xml:space="preserve">Hacienda El Terror </t>
  </si>
  <si>
    <t>Regencia</t>
  </si>
  <si>
    <t xml:space="preserve">Hacienda El Torno </t>
  </si>
  <si>
    <t>Curumaní D C</t>
  </si>
  <si>
    <t>Tamalameque D C</t>
  </si>
  <si>
    <t>Los Caimanes</t>
  </si>
  <si>
    <t xml:space="preserve">Los Alamos - AUT </t>
  </si>
  <si>
    <t xml:space="preserve">Aeropuerto La Florida </t>
  </si>
  <si>
    <t>Aeropuerto Baracoa</t>
  </si>
  <si>
    <t>Nechi</t>
  </si>
  <si>
    <t>Norosí</t>
  </si>
  <si>
    <t>Ríoviejo</t>
  </si>
  <si>
    <t>Colegio Agropecuario Pailitas</t>
  </si>
  <si>
    <t xml:space="preserve">Puerta Roja - AUT </t>
  </si>
  <si>
    <t>Margento - Aut</t>
  </si>
  <si>
    <t>Represa el Callao</t>
  </si>
  <si>
    <t xml:space="preserve">Majagual </t>
  </si>
  <si>
    <t>Loma Redonda</t>
  </si>
  <si>
    <t>Laguna San Rafael</t>
  </si>
  <si>
    <t>Puente Aragon</t>
  </si>
  <si>
    <t>Remito la solicitud de inclusión de la estación Puente Aragón (26010100) en el DHIME, teniendo en cuenta que la información ha sido capturada en el código 26017060 porque se hizo una homologación inicial, pero las estaciones están distantes una de otra mas de 2 km y la visitan diferentes observadores. Mil gracias por la colaboración prestada y agradezco se nos informe cuando haya sido activada</t>
  </si>
  <si>
    <t>Paletara</t>
  </si>
  <si>
    <t>Pnn Purace - AUT</t>
  </si>
  <si>
    <t xml:space="preserve">Puente Aragón  - AUT </t>
  </si>
  <si>
    <t>Instituto Tecnico Nacional</t>
  </si>
  <si>
    <t>Lomitas</t>
  </si>
  <si>
    <t>Mandiva</t>
  </si>
  <si>
    <t>Japio 2</t>
  </si>
  <si>
    <t>Por REQ2021-000578 Se hacen ajustes solicitados por la Coordinadora del AO 09.</t>
  </si>
  <si>
    <t>Japio 1</t>
  </si>
  <si>
    <t>se puede homogenizar, para que sea solo una estacion?</t>
  </si>
  <si>
    <t>Julumito Alertas</t>
  </si>
  <si>
    <t>Pan De Azucar</t>
  </si>
  <si>
    <t xml:space="preserve">La Salvajina </t>
  </si>
  <si>
    <t>Munchique</t>
  </si>
  <si>
    <t>Aeropuerto Guillermo León Valencia</t>
  </si>
  <si>
    <t>Manuel Mejia</t>
  </si>
  <si>
    <t xml:space="preserve">Hacienda Carpinterias </t>
  </si>
  <si>
    <t>La Campiña</t>
  </si>
  <si>
    <t>Tesorito</t>
  </si>
  <si>
    <t>Toribio</t>
  </si>
  <si>
    <t>Tominio</t>
  </si>
  <si>
    <t>Pitayo</t>
  </si>
  <si>
    <t>Canal Palo</t>
  </si>
  <si>
    <t>Samarkanda</t>
  </si>
  <si>
    <t>Jamundí</t>
  </si>
  <si>
    <t xml:space="preserve">La Independencia - AUT </t>
  </si>
  <si>
    <t>Ingenio Cauca</t>
  </si>
  <si>
    <t>Campanella</t>
  </si>
  <si>
    <t>Bolo Blanco</t>
  </si>
  <si>
    <t>Pradera</t>
  </si>
  <si>
    <t>La Soledad</t>
  </si>
  <si>
    <t>La Florinda</t>
  </si>
  <si>
    <t>Ingenio Manuelita</t>
  </si>
  <si>
    <t>Arreboles</t>
  </si>
  <si>
    <t>Cenicaña</t>
  </si>
  <si>
    <t>Chambu</t>
  </si>
  <si>
    <t xml:space="preserve">Granja Exp Hoeschst </t>
  </si>
  <si>
    <t>La Diana</t>
  </si>
  <si>
    <t>Trujillo</t>
  </si>
  <si>
    <t>Riofrio</t>
  </si>
  <si>
    <t>Riofrío</t>
  </si>
  <si>
    <t>Edificio CVC</t>
  </si>
  <si>
    <t xml:space="preserve">Villa Luz Alba. </t>
  </si>
  <si>
    <t>Manuel M Mallarino</t>
  </si>
  <si>
    <t>La Buitrera</t>
  </si>
  <si>
    <t>Yumbo</t>
  </si>
  <si>
    <t xml:space="preserve">Base Aerea Marco Ficel Saurez - AUT </t>
  </si>
  <si>
    <t>La Magdalena</t>
  </si>
  <si>
    <t>San Emigdio</t>
  </si>
  <si>
    <t>San Nicolas</t>
  </si>
  <si>
    <t>Auji</t>
  </si>
  <si>
    <t>El Diluvio</t>
  </si>
  <si>
    <t>LA Patagonia</t>
  </si>
  <si>
    <t>La Ceja</t>
  </si>
  <si>
    <t>Dosquebradas</t>
  </si>
  <si>
    <t>San Pedro (Valle del cauca)</t>
  </si>
  <si>
    <t>Acueducto Buga</t>
  </si>
  <si>
    <t>Austria</t>
  </si>
  <si>
    <t>La Selva</t>
  </si>
  <si>
    <t>Tenerife</t>
  </si>
  <si>
    <t>Ingeio Providencia</t>
  </si>
  <si>
    <t>Ica Balboa</t>
  </si>
  <si>
    <t>Puerto Molina</t>
  </si>
  <si>
    <t>Cruces</t>
  </si>
  <si>
    <t>El Socorro</t>
  </si>
  <si>
    <t>Quebradanueva</t>
  </si>
  <si>
    <t>Alegrias</t>
  </si>
  <si>
    <t xml:space="preserve">El Alcazar </t>
  </si>
  <si>
    <t>Aeropuerto Santa Ana</t>
  </si>
  <si>
    <t>Los Bancos</t>
  </si>
  <si>
    <t>La Gitana</t>
  </si>
  <si>
    <t>Venus</t>
  </si>
  <si>
    <t>La Italia</t>
  </si>
  <si>
    <t>Nogales Altagracia</t>
  </si>
  <si>
    <t xml:space="preserve">La Rafaela </t>
  </si>
  <si>
    <t>La Sirena</t>
  </si>
  <si>
    <t>Aeropuerto Farfán</t>
  </si>
  <si>
    <t>Acueducto Tulua</t>
  </si>
  <si>
    <t>Monte Loro</t>
  </si>
  <si>
    <t>Anacaro</t>
  </si>
  <si>
    <t>El Vesubio</t>
  </si>
  <si>
    <t>El retiro</t>
  </si>
  <si>
    <t>El Granario</t>
  </si>
  <si>
    <t>El Oso</t>
  </si>
  <si>
    <t>Aguacatel</t>
  </si>
  <si>
    <t>El Lucero</t>
  </si>
  <si>
    <t>El Oregano</t>
  </si>
  <si>
    <t>La Quiebra</t>
  </si>
  <si>
    <t>Las Penas</t>
  </si>
  <si>
    <t>Sabanazo</t>
  </si>
  <si>
    <t>Centro Administrativo La Unión</t>
  </si>
  <si>
    <t xml:space="preserve">Las Brisas - AUT </t>
  </si>
  <si>
    <t>Argelia (Valle del cauca)</t>
  </si>
  <si>
    <t xml:space="preserve">Bomba 3 </t>
  </si>
  <si>
    <t xml:space="preserve">Tierra Blanca </t>
  </si>
  <si>
    <t xml:space="preserve">La Cayetana </t>
  </si>
  <si>
    <t>Villa Horizaba</t>
  </si>
  <si>
    <t>Génova</t>
  </si>
  <si>
    <t>Vivero</t>
  </si>
  <si>
    <t>Quimbaya</t>
  </si>
  <si>
    <t>Bremen</t>
  </si>
  <si>
    <t>Circasia</t>
  </si>
  <si>
    <t>La Ilusion</t>
  </si>
  <si>
    <t>Sorrento</t>
  </si>
  <si>
    <t>Montenegro</t>
  </si>
  <si>
    <t>La Tebaida</t>
  </si>
  <si>
    <t>LA Pradera</t>
  </si>
  <si>
    <t>Calarcá</t>
  </si>
  <si>
    <t>Quebradanegra</t>
  </si>
  <si>
    <t>La Miranda</t>
  </si>
  <si>
    <t>Monaco</t>
  </si>
  <si>
    <t>Córdoba (Quindío)</t>
  </si>
  <si>
    <t>Buenavista (Quindío)</t>
  </si>
  <si>
    <t>Piedras de Moler</t>
  </si>
  <si>
    <t>La Renta</t>
  </si>
  <si>
    <t>Hiroshima</t>
  </si>
  <si>
    <t>La Alejandra</t>
  </si>
  <si>
    <t>Filandia</t>
  </si>
  <si>
    <t>El Berrio</t>
  </si>
  <si>
    <t>Ulloa</t>
  </si>
  <si>
    <t>La Bella</t>
  </si>
  <si>
    <t>Paraguaycito</t>
  </si>
  <si>
    <t>El Sena</t>
  </si>
  <si>
    <t>Arturo Gomez</t>
  </si>
  <si>
    <t>Sub Santa Rosa</t>
  </si>
  <si>
    <t>San Ramon</t>
  </si>
  <si>
    <t>Sub La Rosa</t>
  </si>
  <si>
    <t>Los Cambulos</t>
  </si>
  <si>
    <t>Planta de Tratamiento</t>
  </si>
  <si>
    <t>LA Sierra</t>
  </si>
  <si>
    <t>Chinchina</t>
  </si>
  <si>
    <t>Combia</t>
  </si>
  <si>
    <t>Nuevo Libare</t>
  </si>
  <si>
    <t>Naranajal</t>
  </si>
  <si>
    <t>El Jazmin</t>
  </si>
  <si>
    <t>El cedral</t>
  </si>
  <si>
    <t>La Bohemia</t>
  </si>
  <si>
    <t>Veracruz</t>
  </si>
  <si>
    <t>La Laguna del Otún</t>
  </si>
  <si>
    <t>La Maria</t>
  </si>
  <si>
    <t>Libano</t>
  </si>
  <si>
    <t>La Celia</t>
  </si>
  <si>
    <t>Sub Viterbo</t>
  </si>
  <si>
    <t>Viterbo</t>
  </si>
  <si>
    <t>Sub La Virginia</t>
  </si>
  <si>
    <t>Rio Arriba</t>
  </si>
  <si>
    <t>Sub Anserma</t>
  </si>
  <si>
    <t>Anserma</t>
  </si>
  <si>
    <t>Balboa (Risaralda)</t>
  </si>
  <si>
    <t>La Delfina</t>
  </si>
  <si>
    <t>El Barranco</t>
  </si>
  <si>
    <t>Ospirma</t>
  </si>
  <si>
    <t>Los Naranjos</t>
  </si>
  <si>
    <t>Santuario (Risaralda)</t>
  </si>
  <si>
    <t xml:space="preserve">La Camelia </t>
  </si>
  <si>
    <t>La Samaria</t>
  </si>
  <si>
    <t>Ingenio Risaralda</t>
  </si>
  <si>
    <t>Puente Umbria</t>
  </si>
  <si>
    <t>Sub Alta Suiza</t>
  </si>
  <si>
    <t>Sub Marmato</t>
  </si>
  <si>
    <t>Sub Chipre</t>
  </si>
  <si>
    <t>Sub La Uribe</t>
  </si>
  <si>
    <t>Montevideo</t>
  </si>
  <si>
    <t>Santa Teresita</t>
  </si>
  <si>
    <t>Sub Chinchina</t>
  </si>
  <si>
    <t>San Cancio Planta</t>
  </si>
  <si>
    <t>Los Pomos</t>
  </si>
  <si>
    <t>Recaudacion CHEC</t>
  </si>
  <si>
    <t>Planta Insula</t>
  </si>
  <si>
    <t>Java</t>
  </si>
  <si>
    <t>El Mango</t>
  </si>
  <si>
    <t>La Divisa</t>
  </si>
  <si>
    <t>Cenicafe</t>
  </si>
  <si>
    <t>Agronomia</t>
  </si>
  <si>
    <t>Santagueda</t>
  </si>
  <si>
    <t>Granja Luker</t>
  </si>
  <si>
    <t xml:space="preserve">Finca Tesorito  - AUT </t>
  </si>
  <si>
    <t>Llanadas Salamina</t>
  </si>
  <si>
    <t>Sub Aranzazu</t>
  </si>
  <si>
    <t>Aranzazu</t>
  </si>
  <si>
    <t>Sub Neira</t>
  </si>
  <si>
    <t>Refugio</t>
  </si>
  <si>
    <t>Filadelfia</t>
  </si>
  <si>
    <t>El Diamante</t>
  </si>
  <si>
    <t>El Descanso</t>
  </si>
  <si>
    <t>Marmato</t>
  </si>
  <si>
    <t>La Manuelita</t>
  </si>
  <si>
    <t>Los Chancos</t>
  </si>
  <si>
    <t>La Oriental</t>
  </si>
  <si>
    <t>La flecha</t>
  </si>
  <si>
    <t>Hacienda Tunez</t>
  </si>
  <si>
    <t>Rafael Escobar</t>
  </si>
  <si>
    <t>Supia</t>
  </si>
  <si>
    <t>Cuatro Esquinas</t>
  </si>
  <si>
    <t>Guaimaral</t>
  </si>
  <si>
    <t xml:space="preserve">Valle Alto  - AUT </t>
  </si>
  <si>
    <t>La Pintada - Aut</t>
  </si>
  <si>
    <t>Campamento</t>
  </si>
  <si>
    <t>Miguel Valencia</t>
  </si>
  <si>
    <t>Jardín</t>
  </si>
  <si>
    <t xml:space="preserve">El Jardín </t>
  </si>
  <si>
    <t>Bariloche</t>
  </si>
  <si>
    <t>Canafisanto</t>
  </si>
  <si>
    <t xml:space="preserve">La Cumbre </t>
  </si>
  <si>
    <t>Peque</t>
  </si>
  <si>
    <t>Hacienda Piunti</t>
  </si>
  <si>
    <t>Buriticá</t>
  </si>
  <si>
    <t>El Oro</t>
  </si>
  <si>
    <t xml:space="preserve">La Abertura </t>
  </si>
  <si>
    <t>JHB Caucasia</t>
  </si>
  <si>
    <t>Cacaoteras del Dique</t>
  </si>
  <si>
    <t>Astillero</t>
  </si>
  <si>
    <t>Laureles</t>
  </si>
  <si>
    <t xml:space="preserve">Hacienda El Progreso </t>
  </si>
  <si>
    <t>Don Matías</t>
  </si>
  <si>
    <t>Hacienda Normandia</t>
  </si>
  <si>
    <t>Guarne</t>
  </si>
  <si>
    <t>Puente Bagre</t>
  </si>
  <si>
    <t>Sena El Bagre</t>
  </si>
  <si>
    <t>El Bagre</t>
  </si>
  <si>
    <t>Caseri</t>
  </si>
  <si>
    <t>Villa Carmelita</t>
  </si>
  <si>
    <t>Los Llanos</t>
  </si>
  <si>
    <t>Becerrill</t>
  </si>
  <si>
    <t>La Bogotana</t>
  </si>
  <si>
    <t>San Jose de Oriente</t>
  </si>
  <si>
    <t>La Paz (Cesar)</t>
  </si>
  <si>
    <t>Socomba</t>
  </si>
  <si>
    <t>Las Cuevas</t>
  </si>
  <si>
    <t>Chimilaima</t>
  </si>
  <si>
    <t>El Molino</t>
  </si>
  <si>
    <t>Hacienda la Guaria</t>
  </si>
  <si>
    <t xml:space="preserve">Carmen de Bolivar  - AUT </t>
  </si>
  <si>
    <t>Rebosadero</t>
  </si>
  <si>
    <t>Cabecera Bartolo</t>
  </si>
  <si>
    <t>Cativa</t>
  </si>
  <si>
    <t>Mesa</t>
  </si>
  <si>
    <t>Finca La Esperanza</t>
  </si>
  <si>
    <t>Cabecera Henequen</t>
  </si>
  <si>
    <t>Cabecera El Polvar</t>
  </si>
  <si>
    <t>Colu Nuevo</t>
  </si>
  <si>
    <t xml:space="preserve">Sincerin  - AUT </t>
  </si>
  <si>
    <t>Presa Ay Grande</t>
  </si>
  <si>
    <t>Presa Matuya</t>
  </si>
  <si>
    <t xml:space="preserve">Repelón - AUT </t>
  </si>
  <si>
    <t>Sede Barranquilla</t>
  </si>
  <si>
    <t>Barranquilla</t>
  </si>
  <si>
    <t xml:space="preserve">La Poly </t>
  </si>
  <si>
    <t>La Sara</t>
  </si>
  <si>
    <t xml:space="preserve">La Playa </t>
  </si>
  <si>
    <t xml:space="preserve">El Ruby </t>
  </si>
  <si>
    <t>Prado Sevilla</t>
  </si>
  <si>
    <t>Luz Mary</t>
  </si>
  <si>
    <t>Pativilca</t>
  </si>
  <si>
    <t>La Balsora</t>
  </si>
  <si>
    <t>Isla del Muerto</t>
  </si>
  <si>
    <t>San José Del Guaviare</t>
  </si>
  <si>
    <t>Lejanias Castillo</t>
  </si>
  <si>
    <t>Puerto Angosturas</t>
  </si>
  <si>
    <t>Los Micos</t>
  </si>
  <si>
    <t xml:space="preserve">La Cooperativa </t>
  </si>
  <si>
    <t xml:space="preserve">El Pororio </t>
  </si>
  <si>
    <t>Puerto Concordia</t>
  </si>
  <si>
    <t>Candilejas</t>
  </si>
  <si>
    <t>San Jose del Guaviare</t>
  </si>
  <si>
    <t>San Ignacio</t>
  </si>
  <si>
    <t>Guaco</t>
  </si>
  <si>
    <t>Mapiripana</t>
  </si>
  <si>
    <t>Sapuara</t>
  </si>
  <si>
    <t xml:space="preserve">Carimagua - AUT </t>
  </si>
  <si>
    <t>Cumaribo 2</t>
  </si>
  <si>
    <t>Tuparro Bocas Tomo</t>
  </si>
  <si>
    <t>El Tapon</t>
  </si>
  <si>
    <t>San Carlos De Guaroa</t>
  </si>
  <si>
    <t>Yaguarito</t>
  </si>
  <si>
    <t>Bajo Nare</t>
  </si>
  <si>
    <t>San Carlos Guaroa</t>
  </si>
  <si>
    <t>Barbascal</t>
  </si>
  <si>
    <t>Maringa</t>
  </si>
  <si>
    <t>Los Salados</t>
  </si>
  <si>
    <t>Rio Gutierrez</t>
  </si>
  <si>
    <t>Choachi</t>
  </si>
  <si>
    <t>Laguna Marranos</t>
  </si>
  <si>
    <t>Mundonuevo</t>
  </si>
  <si>
    <t>Pozo Llanitos</t>
  </si>
  <si>
    <t>Une</t>
  </si>
  <si>
    <t xml:space="preserve">Los Taques </t>
  </si>
  <si>
    <t>Acueducto La Esmeralda</t>
  </si>
  <si>
    <t xml:space="preserve">Himat R 6 </t>
  </si>
  <si>
    <t>Alto del Gorro</t>
  </si>
  <si>
    <t>Cuchilla Golillas</t>
  </si>
  <si>
    <t>Chuza Monterredo</t>
  </si>
  <si>
    <t>Laguna Chingaza</t>
  </si>
  <si>
    <t>Laguna Seca</t>
  </si>
  <si>
    <t>Cuchilla de Chuza</t>
  </si>
  <si>
    <t>Parrados San Isidro</t>
  </si>
  <si>
    <t>El Guadual</t>
  </si>
  <si>
    <t>San Juanito PVM</t>
  </si>
  <si>
    <t xml:space="preserve">ICA Villavicencio </t>
  </si>
  <si>
    <t>Ideam Sede Villavicencio</t>
  </si>
  <si>
    <t>Base Aerea Apiay</t>
  </si>
  <si>
    <t>Salinas de Upín</t>
  </si>
  <si>
    <t>Alto del Tigre</t>
  </si>
  <si>
    <t>Sueva</t>
  </si>
  <si>
    <t>Gama</t>
  </si>
  <si>
    <t>Barajas</t>
  </si>
  <si>
    <t>Las Juntas</t>
  </si>
  <si>
    <t>Jenesano</t>
  </si>
  <si>
    <t>Martota</t>
  </si>
  <si>
    <t>Sitio Presa</t>
  </si>
  <si>
    <t>El Volador</t>
  </si>
  <si>
    <t>Campo Real</t>
  </si>
  <si>
    <t>El Puente Cedros</t>
  </si>
  <si>
    <t>Casa de Máquinas</t>
  </si>
  <si>
    <t>Hato Viejo</t>
  </si>
  <si>
    <t>El Alisal</t>
  </si>
  <si>
    <t>Don Antonio</t>
  </si>
  <si>
    <t>Don Antonio Cameli</t>
  </si>
  <si>
    <t>El Tunel</t>
  </si>
  <si>
    <t>Cuítiva</t>
  </si>
  <si>
    <t>El Olarte</t>
  </si>
  <si>
    <t>Los Colorados</t>
  </si>
  <si>
    <t>Las Villitas</t>
  </si>
  <si>
    <t>Guaquira</t>
  </si>
  <si>
    <t>Barranca de Upia</t>
  </si>
  <si>
    <t>Petriba</t>
  </si>
  <si>
    <t xml:space="preserve">Hacienda Las Margaritas </t>
  </si>
  <si>
    <t>LA Esperanza</t>
  </si>
  <si>
    <t>Puerto Texas</t>
  </si>
  <si>
    <t>Tamarindo</t>
  </si>
  <si>
    <t>La Patagonia</t>
  </si>
  <si>
    <t xml:space="preserve">Molinos de Casanare </t>
  </si>
  <si>
    <t>La Chaparrera</t>
  </si>
  <si>
    <t>Hacienda El Desecho</t>
  </si>
  <si>
    <t>Nunchía</t>
  </si>
  <si>
    <t xml:space="preserve">Trinidad - AUT </t>
  </si>
  <si>
    <t>Trinidad</t>
  </si>
  <si>
    <t xml:space="preserve">Tamara - AUT </t>
  </si>
  <si>
    <t>Patevacal</t>
  </si>
  <si>
    <t>San Salvador</t>
  </si>
  <si>
    <t>Banadia</t>
  </si>
  <si>
    <t>Saravena</t>
  </si>
  <si>
    <t>Roncador</t>
  </si>
  <si>
    <t>Aeropuerto Mitú</t>
  </si>
  <si>
    <t>Parque Caparu</t>
  </si>
  <si>
    <t>Taraira</t>
  </si>
  <si>
    <t>Patoyaco</t>
  </si>
  <si>
    <t>Villalobos</t>
  </si>
  <si>
    <t>Chontillal</t>
  </si>
  <si>
    <t>Villagarzón</t>
  </si>
  <si>
    <t xml:space="preserve">El Pepino - AUT </t>
  </si>
  <si>
    <t>Cascabel</t>
  </si>
  <si>
    <t>Maracaibo</t>
  </si>
  <si>
    <t>San Jose de Fragua</t>
  </si>
  <si>
    <t>Umancia</t>
  </si>
  <si>
    <t>Puerto Belen</t>
  </si>
  <si>
    <t>La Chorrera</t>
  </si>
  <si>
    <t>Los Monos</t>
  </si>
  <si>
    <t>Quinche</t>
  </si>
  <si>
    <t>Puerto Cordoba</t>
  </si>
  <si>
    <t>Puerto Caiman</t>
  </si>
  <si>
    <t xml:space="preserve">San Vicente del Caguan - AUT </t>
  </si>
  <si>
    <t>Puerto Rico (Caquetá)</t>
  </si>
  <si>
    <t>Remolinos del Caguán</t>
  </si>
  <si>
    <t xml:space="preserve">Chalet Guamues </t>
  </si>
  <si>
    <t>Sibundoy</t>
  </si>
  <si>
    <t>Quinchoa</t>
  </si>
  <si>
    <t>Vichoy</t>
  </si>
  <si>
    <t>Puerto Umbría</t>
  </si>
  <si>
    <t>Puente Carretera</t>
  </si>
  <si>
    <t>Estrecho Marandua</t>
  </si>
  <si>
    <t>Gaudencio</t>
  </si>
  <si>
    <t>Parque Amacayacu</t>
  </si>
  <si>
    <t>Mataje</t>
  </si>
  <si>
    <t>Ricaurte (Nariño)</t>
  </si>
  <si>
    <t xml:space="preserve">Altaquer - AUT </t>
  </si>
  <si>
    <t>Sajandi</t>
  </si>
  <si>
    <t>Salinas</t>
  </si>
  <si>
    <t>La Fonda Citec</t>
  </si>
  <si>
    <t>Caney El Mojarras</t>
  </si>
  <si>
    <t>Mercaderes</t>
  </si>
  <si>
    <t>Quebradillas</t>
  </si>
  <si>
    <t>Almaguer</t>
  </si>
  <si>
    <t>Granja Experimental Universidad de Nariño</t>
  </si>
  <si>
    <t>Presa Hidromayo</t>
  </si>
  <si>
    <t>Taminango 1</t>
  </si>
  <si>
    <t>El Sauce</t>
  </si>
  <si>
    <t>Chachagüí</t>
  </si>
  <si>
    <t>Vivero Corfonar</t>
  </si>
  <si>
    <t xml:space="preserve">Universidad de Nariño  - AUT </t>
  </si>
  <si>
    <t>El común</t>
  </si>
  <si>
    <t>Pupiales</t>
  </si>
  <si>
    <t>Ospina Perez</t>
  </si>
  <si>
    <t>Sapuyes</t>
  </si>
  <si>
    <t>Chimavoy</t>
  </si>
  <si>
    <t>Funes</t>
  </si>
  <si>
    <t>Bocas de Napi</t>
  </si>
  <si>
    <t>Guapi</t>
  </si>
  <si>
    <t xml:space="preserve">Aeropuerto Guapi - AUT </t>
  </si>
  <si>
    <t>Saija</t>
  </si>
  <si>
    <t>Mecaje</t>
  </si>
  <si>
    <t>Camp El Porvenir</t>
  </si>
  <si>
    <t>Veinte de Julio</t>
  </si>
  <si>
    <t>Alto Anchicaya</t>
  </si>
  <si>
    <t>Cisneros</t>
  </si>
  <si>
    <t>Villa Luz Alba</t>
  </si>
  <si>
    <t>Colpuertos</t>
  </si>
  <si>
    <t>Julio Fernandez</t>
  </si>
  <si>
    <t>Restrepo (Valle del cauca)</t>
  </si>
  <si>
    <t>Bitaco</t>
  </si>
  <si>
    <t>Pueblo Rico</t>
  </si>
  <si>
    <t>Purembara</t>
  </si>
  <si>
    <t>Puerto de Oro</t>
  </si>
  <si>
    <t>San Antonio de Chamí</t>
  </si>
  <si>
    <t>El Sinai</t>
  </si>
  <si>
    <t>Opogodo</t>
  </si>
  <si>
    <t>Condoto</t>
  </si>
  <si>
    <t>Aeropuerto Condoto</t>
  </si>
  <si>
    <t>San José Palmar</t>
  </si>
  <si>
    <t>Santiago Gutierrez</t>
  </si>
  <si>
    <t>EL Balsal</t>
  </si>
  <si>
    <t>La Arabia</t>
  </si>
  <si>
    <t>El Cairo</t>
  </si>
  <si>
    <t>El Recreo - Argelia</t>
  </si>
  <si>
    <t>Alban</t>
  </si>
  <si>
    <t>Bajo Calima</t>
  </si>
  <si>
    <t xml:space="preserve">La Misión </t>
  </si>
  <si>
    <t>La Trojita</t>
  </si>
  <si>
    <t>Amargal</t>
  </si>
  <si>
    <t>Nuquí</t>
  </si>
  <si>
    <t>Cupica</t>
  </si>
  <si>
    <t>Nuqui</t>
  </si>
  <si>
    <t>Arusi</t>
  </si>
  <si>
    <t>Malpelo - AUT</t>
  </si>
  <si>
    <t>Gorgona Guapi</t>
  </si>
  <si>
    <t>Ene</t>
  </si>
  <si>
    <t>Feb</t>
  </si>
  <si>
    <t>Mar</t>
  </si>
  <si>
    <t>Abr</t>
  </si>
  <si>
    <t>May</t>
  </si>
  <si>
    <t>Jun</t>
  </si>
  <si>
    <t>Jul</t>
  </si>
  <si>
    <t>Ago</t>
  </si>
  <si>
    <t>Sep</t>
  </si>
  <si>
    <t>Oct</t>
  </si>
  <si>
    <t>Nov</t>
  </si>
  <si>
    <t>Dic</t>
  </si>
  <si>
    <t>total meses</t>
  </si>
  <si>
    <t>fecha suspencionm</t>
  </si>
  <si>
    <t xml:space="preserve">LOMA LA </t>
  </si>
  <si>
    <t>CNE</t>
  </si>
  <si>
    <t xml:space="preserve">UNIBAN </t>
  </si>
  <si>
    <t xml:space="preserve">CERRAZON LA </t>
  </si>
  <si>
    <t xml:space="preserve">TURIPANA </t>
  </si>
  <si>
    <t xml:space="preserve">UNIV DE CORDOBA </t>
  </si>
  <si>
    <t xml:space="preserve">ISER PAMPLONA </t>
  </si>
  <si>
    <t xml:space="preserve">HACIENDA MANILA - AUT </t>
  </si>
  <si>
    <t xml:space="preserve">SAN ALFONSO </t>
  </si>
  <si>
    <t xml:space="preserve">NATAIMA - AUT </t>
  </si>
  <si>
    <t xml:space="preserve">PASCA - AUT </t>
  </si>
  <si>
    <t xml:space="preserve">TIBAITATA </t>
  </si>
  <si>
    <t xml:space="preserve">SANTA CRUZ DE SIECHA  - AUT </t>
  </si>
  <si>
    <t xml:space="preserve">LA SELVA - AUT </t>
  </si>
  <si>
    <t xml:space="preserve">SURBATA BONZA </t>
  </si>
  <si>
    <t xml:space="preserve">BOAVITA </t>
  </si>
  <si>
    <t xml:space="preserve">TUNGUAVITA - AUT </t>
  </si>
  <si>
    <t xml:space="preserve">UNISUCRE </t>
  </si>
  <si>
    <t xml:space="preserve">LA INDEPENDENCIA - AUT </t>
  </si>
  <si>
    <t xml:space="preserve">PALMIRA ICA </t>
  </si>
  <si>
    <t xml:space="preserve">CENICANA </t>
  </si>
  <si>
    <t xml:space="preserve">EL VINCULO - AUT </t>
  </si>
  <si>
    <t xml:space="preserve">COTOVE HACIENDA </t>
  </si>
  <si>
    <t xml:space="preserve">SALADA LA </t>
  </si>
  <si>
    <t xml:space="preserve">MOTILONIA CODAZZI </t>
  </si>
  <si>
    <t xml:space="preserve">CARMEN DE BOLIVAR </t>
  </si>
  <si>
    <t xml:space="preserve">PUERTO INIRIDA - AUT </t>
  </si>
  <si>
    <t xml:space="preserve">SAN JOSE DEL GUAVIARE </t>
  </si>
  <si>
    <t xml:space="preserve">LA LIBERTAD - AUT </t>
  </si>
  <si>
    <t xml:space="preserve">ICA VILLAVICENCIO  - AUT </t>
  </si>
  <si>
    <t xml:space="preserve">NUEVO COLON </t>
  </si>
  <si>
    <t xml:space="preserve">VILLAGARZON </t>
  </si>
  <si>
    <t xml:space="preserve">MACAGUAL </t>
  </si>
  <si>
    <t xml:space="preserve">TAGUA LA </t>
  </si>
  <si>
    <t xml:space="preserve">OBONUCO </t>
  </si>
  <si>
    <t xml:space="preserve">MANSA LA </t>
  </si>
  <si>
    <t xml:space="preserve">BETE </t>
  </si>
  <si>
    <t xml:space="preserve">HONDA LA </t>
  </si>
  <si>
    <t xml:space="preserve">URRAO </t>
  </si>
  <si>
    <t xml:space="preserve">BELLAVISTA </t>
  </si>
  <si>
    <t xml:space="preserve">CAÑASGORDAS  - AUT </t>
  </si>
  <si>
    <t xml:space="preserve">MUSINGA </t>
  </si>
  <si>
    <t xml:space="preserve">RIOSUCIO </t>
  </si>
  <si>
    <t xml:space="preserve">TERESITA LA </t>
  </si>
  <si>
    <t xml:space="preserve">SAUTATA </t>
  </si>
  <si>
    <t xml:space="preserve">BALSA LA </t>
  </si>
  <si>
    <t xml:space="preserve">BAJIRA </t>
  </si>
  <si>
    <t xml:space="preserve">VILLARTEAGA </t>
  </si>
  <si>
    <t xml:space="preserve">RIOGRANDE </t>
  </si>
  <si>
    <t xml:space="preserve">TULENAPA  - AUT </t>
  </si>
  <si>
    <t xml:space="preserve">PALMERA LA </t>
  </si>
  <si>
    <t xml:space="preserve">MELLITO EL </t>
  </si>
  <si>
    <t xml:space="preserve">TURBO - AUT </t>
  </si>
  <si>
    <t xml:space="preserve">CRISTO REY  - AUT </t>
  </si>
  <si>
    <t xml:space="preserve">TUCURA </t>
  </si>
  <si>
    <t xml:space="preserve">ESMERALDA LA </t>
  </si>
  <si>
    <t xml:space="preserve">DESPENSA LA </t>
  </si>
  <si>
    <t xml:space="preserve">GALAN </t>
  </si>
  <si>
    <t xml:space="preserve">MARACAYO </t>
  </si>
  <si>
    <t xml:space="preserve">CHIMA </t>
  </si>
  <si>
    <t xml:space="preserve">SALADO EL </t>
  </si>
  <si>
    <t xml:space="preserve">SAN BERNARDO DEL VIENTO </t>
  </si>
  <si>
    <t xml:space="preserve">YE LA </t>
  </si>
  <si>
    <t xml:space="preserve">PARQUE TAYRONA </t>
  </si>
  <si>
    <t xml:space="preserve">ALTO DE MIRA </t>
  </si>
  <si>
    <t xml:space="preserve">TERMOGUAJIRA  - AUT </t>
  </si>
  <si>
    <t xml:space="preserve">MATITAS </t>
  </si>
  <si>
    <t xml:space="preserve">ESCUELA AGRICOLA CARRAIPIA  - AUT </t>
  </si>
  <si>
    <t xml:space="preserve">RANCHO GRANDE </t>
  </si>
  <si>
    <t xml:space="preserve">ESPERANZA LA </t>
  </si>
  <si>
    <t xml:space="preserve">SANTA ISABEL </t>
  </si>
  <si>
    <t xml:space="preserve">FCA.LA PALMITA </t>
  </si>
  <si>
    <t xml:space="preserve">RISARALDA </t>
  </si>
  <si>
    <t xml:space="preserve">H.J.C GRANJA </t>
  </si>
  <si>
    <t xml:space="preserve">PETROLEA </t>
  </si>
  <si>
    <t xml:space="preserve">EL TARRA </t>
  </si>
  <si>
    <t xml:space="preserve">TEORAMA </t>
  </si>
  <si>
    <t xml:space="preserve">PLAYA LA </t>
  </si>
  <si>
    <t xml:space="preserve">UNIVERSIDAD FRANCISCO DE PAULA SANTANDER </t>
  </si>
  <si>
    <t xml:space="preserve">SEVILLA </t>
  </si>
  <si>
    <t xml:space="preserve">ALTAMIRA </t>
  </si>
  <si>
    <t xml:space="preserve">ALTAMIRA EL GRIFO </t>
  </si>
  <si>
    <t xml:space="preserve">RESINA </t>
  </si>
  <si>
    <t xml:space="preserve">LIBANO EL </t>
  </si>
  <si>
    <t xml:space="preserve">BETULIA LA </t>
  </si>
  <si>
    <t xml:space="preserve">SANTA LETICIA </t>
  </si>
  <si>
    <t xml:space="preserve">TOEZ </t>
  </si>
  <si>
    <t xml:space="preserve">ZULUAGA </t>
  </si>
  <si>
    <t xml:space="preserve">IQUIRA </t>
  </si>
  <si>
    <t xml:space="preserve">SAN RAFAEL </t>
  </si>
  <si>
    <t xml:space="preserve">TERPEYA COLOMBIA </t>
  </si>
  <si>
    <t xml:space="preserve">JUNCAL EL </t>
  </si>
  <si>
    <t xml:space="preserve">ALGECIRAS - AUT </t>
  </si>
  <si>
    <t xml:space="preserve">POTOSI HACIENDA </t>
  </si>
  <si>
    <t xml:space="preserve">SAN JOSE </t>
  </si>
  <si>
    <t xml:space="preserve">PORTAL EL </t>
  </si>
  <si>
    <t xml:space="preserve">VILLAVIEJA FFCC </t>
  </si>
  <si>
    <t xml:space="preserve">PALACIO-VEGALARGA </t>
  </si>
  <si>
    <t xml:space="preserve">LAURELES LOS </t>
  </si>
  <si>
    <t xml:space="preserve">SANTA MARIA </t>
  </si>
  <si>
    <t xml:space="preserve">PALERMO </t>
  </si>
  <si>
    <t xml:space="preserve">SAN FRANCISCO </t>
  </si>
  <si>
    <t xml:space="preserve">JABALCON </t>
  </si>
  <si>
    <t xml:space="preserve">MEDIA LUNA </t>
  </si>
  <si>
    <t xml:space="preserve">JULIA LA </t>
  </si>
  <si>
    <t xml:space="preserve">ARIZONA </t>
  </si>
  <si>
    <t xml:space="preserve">SANTO DOMINGO </t>
  </si>
  <si>
    <t xml:space="preserve">LEGIOSA LA </t>
  </si>
  <si>
    <t xml:space="preserve">SANTA ANA - AUT </t>
  </si>
  <si>
    <t xml:space="preserve">DOLORES HACIENDA MADRON </t>
  </si>
  <si>
    <t xml:space="preserve">PST DE MONTA </t>
  </si>
  <si>
    <t xml:space="preserve">VALLE DE SAN JUAN </t>
  </si>
  <si>
    <t xml:space="preserve">PANDI </t>
  </si>
  <si>
    <t xml:space="preserve">BASE AEREA MELGAR </t>
  </si>
  <si>
    <t xml:space="preserve">JAMAICA </t>
  </si>
  <si>
    <t xml:space="preserve">PENAS BLANCAS </t>
  </si>
  <si>
    <t xml:space="preserve">ITUC </t>
  </si>
  <si>
    <t xml:space="preserve">UNISALLE NORTE </t>
  </si>
  <si>
    <t xml:space="preserve">VENADO ORO VIVERO </t>
  </si>
  <si>
    <t xml:space="preserve">FLORIDA LA </t>
  </si>
  <si>
    <t xml:space="preserve">GUASCA </t>
  </si>
  <si>
    <t xml:space="preserve">SAN JORGE GRANJA </t>
  </si>
  <si>
    <t xml:space="preserve">SILOS </t>
  </si>
  <si>
    <t xml:space="preserve">BASE AEREA MADRID </t>
  </si>
  <si>
    <t xml:space="preserve">PROVIDENCIA GRANJA </t>
  </si>
  <si>
    <t xml:space="preserve">PRIMAVERA D MATIMA </t>
  </si>
  <si>
    <t xml:space="preserve">UNIV PEDAGOGICA </t>
  </si>
  <si>
    <t xml:space="preserve">TUNDAMA </t>
  </si>
  <si>
    <t xml:space="preserve">VEGAS LAS HACIENDA </t>
  </si>
  <si>
    <t xml:space="preserve">C.UNIV.AGROP-UDCA </t>
  </si>
  <si>
    <t xml:space="preserve">COL ABRAHAM LINCOL </t>
  </si>
  <si>
    <t xml:space="preserve">INEM KENNEDY </t>
  </si>
  <si>
    <t xml:space="preserve">EFRAIN CA#AVERAL </t>
  </si>
  <si>
    <t xml:space="preserve">COL H DURAN DUSAN </t>
  </si>
  <si>
    <t xml:space="preserve">BILBAO MAXIMO POTI </t>
  </si>
  <si>
    <t xml:space="preserve">COLEGIO SAN CAYETANO </t>
  </si>
  <si>
    <t xml:space="preserve">COL SANTIAGO PEREZ </t>
  </si>
  <si>
    <t xml:space="preserve">COL BUCKINGHAM </t>
  </si>
  <si>
    <t xml:space="preserve">COL NUEVO RETIRO </t>
  </si>
  <si>
    <t xml:space="preserve">COL MIGUEL A. CARO </t>
  </si>
  <si>
    <t xml:space="preserve">UNISALLE CENTRO </t>
  </si>
  <si>
    <t xml:space="preserve">CHICORAL </t>
  </si>
  <si>
    <t xml:space="preserve">CAJAMARCA </t>
  </si>
  <si>
    <t xml:space="preserve">CUCUANA HACIENDA </t>
  </si>
  <si>
    <t xml:space="preserve">JERUSALEN </t>
  </si>
  <si>
    <t xml:space="preserve">PERALES HATO OPIA </t>
  </si>
  <si>
    <t xml:space="preserve">MARIQUITA  </t>
  </si>
  <si>
    <t xml:space="preserve">VILLAHERMOSA </t>
  </si>
  <si>
    <t xml:space="preserve">ROSALES FINCA LOS </t>
  </si>
  <si>
    <t xml:space="preserve">RELATOR </t>
  </si>
  <si>
    <t xml:space="preserve">DEMOSTRACION GRANJA  - AUT </t>
  </si>
  <si>
    <t xml:space="preserve">LIMON EL </t>
  </si>
  <si>
    <t xml:space="preserve">MESA DE POLE </t>
  </si>
  <si>
    <t xml:space="preserve">SANTA HELENA </t>
  </si>
  <si>
    <t xml:space="preserve">RIOMANSO </t>
  </si>
  <si>
    <t xml:space="preserve">CORAZON EL </t>
  </si>
  <si>
    <t>ALBANIA</t>
  </si>
  <si>
    <t xml:space="preserve">SAMANA </t>
  </si>
  <si>
    <t xml:space="preserve">SANTA TERESA </t>
  </si>
  <si>
    <t xml:space="preserve">SABANETA </t>
  </si>
  <si>
    <t xml:space="preserve">CABRERA LA </t>
  </si>
  <si>
    <t xml:space="preserve">TRAPICHE EL </t>
  </si>
  <si>
    <t xml:space="preserve">ALEJANDRIA </t>
  </si>
  <si>
    <t xml:space="preserve">PENOL EL </t>
  </si>
  <si>
    <t xml:space="preserve">CORRIENTES </t>
  </si>
  <si>
    <t xml:space="preserve">VEGACHI </t>
  </si>
  <si>
    <t xml:space="preserve">PUERTO BOYACA </t>
  </si>
  <si>
    <t xml:space="preserve">CARARE </t>
  </si>
  <si>
    <t xml:space="preserve">ALBANIA </t>
  </si>
  <si>
    <t xml:space="preserve">SAN CAYETANO </t>
  </si>
  <si>
    <t xml:space="preserve">OTANCHE </t>
  </si>
  <si>
    <t xml:space="preserve">CIMITARRA </t>
  </si>
  <si>
    <t xml:space="preserve">AEROPUERTO FURATENA  - AUT </t>
  </si>
  <si>
    <t xml:space="preserve">CARMEN EL </t>
  </si>
  <si>
    <t xml:space="preserve">CENTRO EL </t>
  </si>
  <si>
    <t xml:space="preserve">AEROPUERTO OTU </t>
  </si>
  <si>
    <t xml:space="preserve">VIVERO SURATA  - AUT </t>
  </si>
  <si>
    <t xml:space="preserve">LLANO GRANDE  - AUT </t>
  </si>
  <si>
    <t xml:space="preserve">LLANA LA </t>
  </si>
  <si>
    <t xml:space="preserve">PROVINCIA </t>
  </si>
  <si>
    <t xml:space="preserve">ESCUELA AGRICOLA CACHIRA </t>
  </si>
  <si>
    <t xml:space="preserve">CACHIRI  - AUT </t>
  </si>
  <si>
    <t xml:space="preserve">COL COOPERATIVO </t>
  </si>
  <si>
    <t xml:space="preserve">SANTA ROSA D SIMITI </t>
  </si>
  <si>
    <t xml:space="preserve">MORALES-LA CRUZ </t>
  </si>
  <si>
    <t xml:space="preserve">CANELOS  - AUT </t>
  </si>
  <si>
    <t xml:space="preserve">LA GLORIA </t>
  </si>
  <si>
    <t xml:space="preserve">INSTITUCION AGRICOLA SANTA SOFIA </t>
  </si>
  <si>
    <t xml:space="preserve">LAJA LA </t>
  </si>
  <si>
    <t xml:space="preserve">GAMBITA </t>
  </si>
  <si>
    <t xml:space="preserve">SABOYA LA GRANJA </t>
  </si>
  <si>
    <t xml:space="preserve">CHARALA </t>
  </si>
  <si>
    <t xml:space="preserve">CUSAGUI </t>
  </si>
  <si>
    <t xml:space="preserve">BETEITIVA </t>
  </si>
  <si>
    <t xml:space="preserve">LA COPA </t>
  </si>
  <si>
    <t xml:space="preserve">GUICAN </t>
  </si>
  <si>
    <t xml:space="preserve">SIERRA NEVAD COCUY </t>
  </si>
  <si>
    <t xml:space="preserve">CHITA  - AUT </t>
  </si>
  <si>
    <t xml:space="preserve">CAPITANEJO </t>
  </si>
  <si>
    <t xml:space="preserve">TINAGA GRANJA </t>
  </si>
  <si>
    <t xml:space="preserve">CHAPA LA </t>
  </si>
  <si>
    <t xml:space="preserve">CHISCAS </t>
  </si>
  <si>
    <t xml:space="preserve">SATIVANORTE </t>
  </si>
  <si>
    <t xml:space="preserve">VOLCAN EL </t>
  </si>
  <si>
    <t xml:space="preserve">CERINZA </t>
  </si>
  <si>
    <t xml:space="preserve">ZAPATOCA </t>
  </si>
  <si>
    <t xml:space="preserve">PALMAR EL </t>
  </si>
  <si>
    <t xml:space="preserve">CENTRO ALEGRE </t>
  </si>
  <si>
    <t xml:space="preserve">LOS CAIMANES  </t>
  </si>
  <si>
    <t xml:space="preserve">NECHI </t>
  </si>
  <si>
    <t xml:space="preserve">CUBA HACIENDA </t>
  </si>
  <si>
    <t xml:space="preserve">COLOMBOY </t>
  </si>
  <si>
    <t xml:space="preserve">PLANETA RICA  - AUT </t>
  </si>
  <si>
    <t xml:space="preserve">PINILLOS </t>
  </si>
  <si>
    <t xml:space="preserve">NOROSI </t>
  </si>
  <si>
    <t xml:space="preserve">MONTECRISANTO </t>
  </si>
  <si>
    <t xml:space="preserve">CHIRIGUANA </t>
  </si>
  <si>
    <t xml:space="preserve">SEIS EL </t>
  </si>
  <si>
    <t xml:space="preserve">PALETARA </t>
  </si>
  <si>
    <t xml:space="preserve">JAPIO </t>
  </si>
  <si>
    <t xml:space="preserve">GABRIEL LOPEZ </t>
  </si>
  <si>
    <t xml:space="preserve">VENTA DE CAJIBIO </t>
  </si>
  <si>
    <t xml:space="preserve">TUNIA </t>
  </si>
  <si>
    <t xml:space="preserve">LOMITAS </t>
  </si>
  <si>
    <t xml:space="preserve">MUNCHIQUE </t>
  </si>
  <si>
    <t xml:space="preserve">CARPINTERIAS HACIENDA </t>
  </si>
  <si>
    <t xml:space="preserve">INGENIO BENGALA </t>
  </si>
  <si>
    <t xml:space="preserve">POTRERITO </t>
  </si>
  <si>
    <t xml:space="preserve">INGENIO CAUCA </t>
  </si>
  <si>
    <t xml:space="preserve">MIRANDA </t>
  </si>
  <si>
    <t xml:space="preserve">CABUYAL </t>
  </si>
  <si>
    <t xml:space="preserve">INGENIO MANUELITA </t>
  </si>
  <si>
    <t xml:space="preserve">ARREBOLES </t>
  </si>
  <si>
    <t xml:space="preserve">TENERIFE </t>
  </si>
  <si>
    <t xml:space="preserve">ICA-BALBOA </t>
  </si>
  <si>
    <t xml:space="preserve">INGENIO RIOPAILA </t>
  </si>
  <si>
    <t xml:space="preserve">BARRAGAN </t>
  </si>
  <si>
    <t xml:space="preserve">SAN MARCOS </t>
  </si>
  <si>
    <t xml:space="preserve">MATEGUADUA </t>
  </si>
  <si>
    <t xml:space="preserve">CUMBARCO </t>
  </si>
  <si>
    <t xml:space="preserve">JARDIN BOTANICO </t>
  </si>
  <si>
    <t xml:space="preserve">BOHEMIA LA </t>
  </si>
  <si>
    <t xml:space="preserve">VERACRUZ </t>
  </si>
  <si>
    <t xml:space="preserve">LAGUNA LA </t>
  </si>
  <si>
    <t xml:space="preserve">CAMELIA LA </t>
  </si>
  <si>
    <t xml:space="preserve">SAMARIA LA </t>
  </si>
  <si>
    <t xml:space="preserve">TESORITO FINCA  - AUT </t>
  </si>
  <si>
    <t xml:space="preserve">TUNEZ HACIENDA </t>
  </si>
  <si>
    <t xml:space="preserve">PELADA LA </t>
  </si>
  <si>
    <t xml:space="preserve">MESOPOTAMIA </t>
  </si>
  <si>
    <t xml:space="preserve">SAN FELIX </t>
  </si>
  <si>
    <t xml:space="preserve">JARDIN EL </t>
  </si>
  <si>
    <t xml:space="preserve">CONCORDIA </t>
  </si>
  <si>
    <t xml:space="preserve">CANAFISANTO </t>
  </si>
  <si>
    <t xml:space="preserve">PIUNTI HACIENDA </t>
  </si>
  <si>
    <t xml:space="preserve">MATANZAS </t>
  </si>
  <si>
    <t xml:space="preserve">TULIO OSPINA </t>
  </si>
  <si>
    <t xml:space="preserve">ARAGON - </t>
  </si>
  <si>
    <t xml:space="preserve">PROGRESO EL HACIENDA </t>
  </si>
  <si>
    <t xml:space="preserve">GUAYABITO </t>
  </si>
  <si>
    <t xml:space="preserve">NORMANDIA HACIENDA </t>
  </si>
  <si>
    <t xml:space="preserve">ANORI </t>
  </si>
  <si>
    <t xml:space="preserve">SENA - EL BAGRE </t>
  </si>
  <si>
    <t xml:space="preserve">CASERI </t>
  </si>
  <si>
    <t xml:space="preserve">URUMITA </t>
  </si>
  <si>
    <t xml:space="preserve">RINCON EL </t>
  </si>
  <si>
    <t xml:space="preserve">SAN JOSE D ORIENTE </t>
  </si>
  <si>
    <t xml:space="preserve">CENTENARIO HACIENDA </t>
  </si>
  <si>
    <t xml:space="preserve">VILLA ROSA </t>
  </si>
  <si>
    <t xml:space="preserve">CALLAO EL </t>
  </si>
  <si>
    <t xml:space="preserve">GUAYMARAL </t>
  </si>
  <si>
    <t xml:space="preserve">EL GUAMO - AUT </t>
  </si>
  <si>
    <t xml:space="preserve">PRESA AY GRANDE </t>
  </si>
  <si>
    <t xml:space="preserve">SAN PABLO </t>
  </si>
  <si>
    <t xml:space="preserve">JUAN DE ACOSTA </t>
  </si>
  <si>
    <t xml:space="preserve">PADELMA </t>
  </si>
  <si>
    <t xml:space="preserve">PRADO SEVILLA </t>
  </si>
  <si>
    <t xml:space="preserve">LUZ MARY </t>
  </si>
  <si>
    <t xml:space="preserve">PATIVILCA </t>
  </si>
  <si>
    <t xml:space="preserve">EL TRUENO </t>
  </si>
  <si>
    <t xml:space="preserve">LA BALSORA </t>
  </si>
  <si>
    <t xml:space="preserve">LEJANIAS </t>
  </si>
  <si>
    <t xml:space="preserve">VISTA HERMOSA </t>
  </si>
  <si>
    <t xml:space="preserve">LA HOLANDA </t>
  </si>
  <si>
    <t xml:space="preserve">MESETAS </t>
  </si>
  <si>
    <t xml:space="preserve">COOPERATIVA LA </t>
  </si>
  <si>
    <t xml:space="preserve">PUERTO LLERAS </t>
  </si>
  <si>
    <t xml:space="preserve">MAPIRIPANA </t>
  </si>
  <si>
    <t xml:space="preserve">CUMARIBO </t>
  </si>
  <si>
    <t xml:space="preserve">TUPARRO BOCAS - TOMO </t>
  </si>
  <si>
    <t xml:space="preserve">TAPON EL </t>
  </si>
  <si>
    <t xml:space="preserve">SAN CARLOS GUAROA </t>
  </si>
  <si>
    <t xml:space="preserve">BARBASCAL </t>
  </si>
  <si>
    <t xml:space="preserve">MORICHAL   </t>
  </si>
  <si>
    <t xml:space="preserve">LLANO LARGO </t>
  </si>
  <si>
    <t xml:space="preserve">BOLSA LA </t>
  </si>
  <si>
    <t xml:space="preserve">SALINAS DE UPIN </t>
  </si>
  <si>
    <t xml:space="preserve">HACIENDA LA CABAÑA </t>
  </si>
  <si>
    <t xml:space="preserve">EL JAPON </t>
  </si>
  <si>
    <t xml:space="preserve">GACHETA </t>
  </si>
  <si>
    <t xml:space="preserve">VILLA LUISA </t>
  </si>
  <si>
    <t xml:space="preserve">RONDON </t>
  </si>
  <si>
    <t xml:space="preserve">VIVERO EL </t>
  </si>
  <si>
    <t xml:space="preserve">CAMPOHERMOSO </t>
  </si>
  <si>
    <t xml:space="preserve">TUNEL EL </t>
  </si>
  <si>
    <t xml:space="preserve">BARRANCA DE UPIA </t>
  </si>
  <si>
    <t xml:space="preserve">PETRIBA </t>
  </si>
  <si>
    <t xml:space="preserve">GUAICARAMO </t>
  </si>
  <si>
    <t xml:space="preserve">HACIENDA LAS MARGARITAS </t>
  </si>
  <si>
    <t xml:space="preserve">AGUAZUL </t>
  </si>
  <si>
    <t xml:space="preserve">CORINTO </t>
  </si>
  <si>
    <t xml:space="preserve">TOQUILLA - AUT </t>
  </si>
  <si>
    <t xml:space="preserve">MODULOS - AUT </t>
  </si>
  <si>
    <t xml:space="preserve">CARDON EL </t>
  </si>
  <si>
    <t xml:space="preserve">TRINIDAD - AUT </t>
  </si>
  <si>
    <t xml:space="preserve">TAMARA - AUT </t>
  </si>
  <si>
    <t xml:space="preserve">TAME </t>
  </si>
  <si>
    <t xml:space="preserve">TUNEBIA </t>
  </si>
  <si>
    <t xml:space="preserve">SARAVENA  - AUT </t>
  </si>
  <si>
    <t xml:space="preserve">AEROPUERTO G ARTUNDUAGA </t>
  </si>
  <si>
    <t xml:space="preserve">SAN JOSE DE FRAGUA </t>
  </si>
  <si>
    <t xml:space="preserve">VALPARAISO </t>
  </si>
  <si>
    <t xml:space="preserve">MONO LA </t>
  </si>
  <si>
    <t xml:space="preserve">SANTA ROSA CAGUAN </t>
  </si>
  <si>
    <t xml:space="preserve">MAGUARE - AUT </t>
  </si>
  <si>
    <t xml:space="preserve">PUERTO RICO </t>
  </si>
  <si>
    <t xml:space="preserve">REMOLINOS D CAGUAN </t>
  </si>
  <si>
    <t xml:space="preserve">SIBUNDOY </t>
  </si>
  <si>
    <t xml:space="preserve">MICHOACAN </t>
  </si>
  <si>
    <t xml:space="preserve">PUERTO UMBRIA </t>
  </si>
  <si>
    <t xml:space="preserve">MONOPAMBA </t>
  </si>
  <si>
    <t xml:space="preserve">PRIMAVERA LA </t>
  </si>
  <si>
    <t xml:space="preserve">PUERTO OSPINA </t>
  </si>
  <si>
    <t xml:space="preserve">PUERTO LEGUIZAMO </t>
  </si>
  <si>
    <t xml:space="preserve">PARQUE AMACAYACU </t>
  </si>
  <si>
    <t xml:space="preserve">PAISPAMBA </t>
  </si>
  <si>
    <t xml:space="preserve">FONDA LA CITEC </t>
  </si>
  <si>
    <t xml:space="preserve">BOLIVAR </t>
  </si>
  <si>
    <t xml:space="preserve">MILAGROS LOS </t>
  </si>
  <si>
    <t xml:space="preserve">MERCADERES </t>
  </si>
  <si>
    <t xml:space="preserve">ESTRECHO PATIA  - AUT </t>
  </si>
  <si>
    <t xml:space="preserve">VIENTO LIBRE - AUT </t>
  </si>
  <si>
    <t xml:space="preserve">SAN BERNARDO </t>
  </si>
  <si>
    <t xml:space="preserve">TAMINANGO </t>
  </si>
  <si>
    <t xml:space="preserve">WILQUIPAMBA </t>
  </si>
  <si>
    <t xml:space="preserve">UNIVERSIDAD DE NARINO  - AUT </t>
  </si>
  <si>
    <t xml:space="preserve">EL COMUN </t>
  </si>
  <si>
    <t xml:space="preserve">BOMBONA </t>
  </si>
  <si>
    <t xml:space="preserve">TANAMA </t>
  </si>
  <si>
    <t xml:space="preserve">CHIMAYOY </t>
  </si>
  <si>
    <t xml:space="preserve">FUNES </t>
  </si>
  <si>
    <t xml:space="preserve">ISTMINA </t>
  </si>
  <si>
    <t xml:space="preserve">PUEBLO RICO  - AUT </t>
  </si>
  <si>
    <t xml:space="preserve">NOVITA </t>
  </si>
  <si>
    <t xml:space="preserve">AEROPUERTO CONDOTO </t>
  </si>
  <si>
    <t xml:space="preserve">SAN JOSE PALMAR </t>
  </si>
  <si>
    <t xml:space="preserve">ARGELIA EL RECREO </t>
  </si>
  <si>
    <t xml:space="preserve">BAJO CALIMA </t>
  </si>
  <si>
    <t xml:space="preserve">MISION LA </t>
  </si>
  <si>
    <t xml:space="preserve">NOANAMA </t>
  </si>
  <si>
    <t xml:space="preserve">NUQUI </t>
  </si>
  <si>
    <t xml:space="preserve">PANAMERICANA </t>
  </si>
  <si>
    <t xml:space="preserve">AMARGAL </t>
  </si>
  <si>
    <t xml:space="preserve">LLORO </t>
  </si>
  <si>
    <t xml:space="preserve">UNGUIA - AUT </t>
  </si>
  <si>
    <t xml:space="preserve">ARBOLETES </t>
  </si>
  <si>
    <t xml:space="preserve">CAMPO BELLO </t>
  </si>
  <si>
    <t xml:space="preserve">REPRESA URRA </t>
  </si>
  <si>
    <t xml:space="preserve">PUERTO NUEVO </t>
  </si>
  <si>
    <t xml:space="preserve">DOCTRINA LA </t>
  </si>
  <si>
    <t xml:space="preserve">LORICA  ITA - AUT </t>
  </si>
  <si>
    <t xml:space="preserve">PRIMATES </t>
  </si>
  <si>
    <t xml:space="preserve">GALERAZAMBA  - AUT </t>
  </si>
  <si>
    <t xml:space="preserve">ESCUELA NAVAL CIOH </t>
  </si>
  <si>
    <t xml:space="preserve">ISLAS DEL ROSARIO </t>
  </si>
  <si>
    <t xml:space="preserve">SAN LORENZO  - AUT </t>
  </si>
  <si>
    <t xml:space="preserve">UNIVERSIDAD TECNOLOGICA  - AUT </t>
  </si>
  <si>
    <t xml:space="preserve">LA PAULINA - AUT </t>
  </si>
  <si>
    <t xml:space="preserve">CAMP INTERCOR </t>
  </si>
  <si>
    <t xml:space="preserve">LA MINA CERREJON  - AUT </t>
  </si>
  <si>
    <t xml:space="preserve">MANAURE </t>
  </si>
  <si>
    <t xml:space="preserve">AEROPUERTO PUERTO BOLIVAR  - AUT </t>
  </si>
  <si>
    <t xml:space="preserve">AEROPUERTO MAICAO </t>
  </si>
  <si>
    <t xml:space="preserve">NAZARETH </t>
  </si>
  <si>
    <t xml:space="preserve">TAMA PARQUE NAL </t>
  </si>
  <si>
    <t xml:space="preserve">RAGONVALIA </t>
  </si>
  <si>
    <t xml:space="preserve">CARMEN DE TONCHALA </t>
  </si>
  <si>
    <t xml:space="preserve">SALAZAR </t>
  </si>
  <si>
    <t xml:space="preserve">CINERA-VILLA OLGA </t>
  </si>
  <si>
    <t xml:space="preserve">LA MARIA - AUT </t>
  </si>
  <si>
    <t xml:space="preserve">AEROPUERTO AGUAS CLARAS </t>
  </si>
  <si>
    <t xml:space="preserve">ABREGO CENTRO ADMO </t>
  </si>
  <si>
    <t xml:space="preserve">INSTITUCION AGRICOLA CONVENCION </t>
  </si>
  <si>
    <t xml:space="preserve">ESCUELA AGRICOLA LA PLATA </t>
  </si>
  <si>
    <t xml:space="preserve">HIDROBETANIA </t>
  </si>
  <si>
    <t xml:space="preserve">ROSALES LOS </t>
  </si>
  <si>
    <t xml:space="preserve">ANCHIQUE </t>
  </si>
  <si>
    <t xml:space="preserve">GUAMO </t>
  </si>
  <si>
    <t xml:space="preserve">AEROPUERTO SANTIAGO VILA </t>
  </si>
  <si>
    <t xml:space="preserve">ITA VALSALICE  - AUT </t>
  </si>
  <si>
    <t xml:space="preserve">UNIVERSIDAD DE LA SABANA - AUT   </t>
  </si>
  <si>
    <t xml:space="preserve">UNIVERSIDAD NACIONAL  - AUT </t>
  </si>
  <si>
    <t xml:space="preserve">OBS MET NACIONAL </t>
  </si>
  <si>
    <t xml:space="preserve">ELDORADO DIDACTICA </t>
  </si>
  <si>
    <t xml:space="preserve">MERCEDES - AUT </t>
  </si>
  <si>
    <t xml:space="preserve">JARDIN BOTANICO  - AUT </t>
  </si>
  <si>
    <t xml:space="preserve">LA COSECHA - AUT </t>
  </si>
  <si>
    <t xml:space="preserve">VILLA INES  - AUT </t>
  </si>
  <si>
    <t xml:space="preserve">ESCUELA COL INGENIERIA </t>
  </si>
  <si>
    <t xml:space="preserve">HIDROPARAISO </t>
  </si>
  <si>
    <t xml:space="preserve">ACAPULCO </t>
  </si>
  <si>
    <t xml:space="preserve">TERMOZIPA </t>
  </si>
  <si>
    <t xml:space="preserve">CASD </t>
  </si>
  <si>
    <t xml:space="preserve">SENA MOSQUERA </t>
  </si>
  <si>
    <t xml:space="preserve">AEROPUERTO CATAM </t>
  </si>
  <si>
    <t xml:space="preserve">NUEVA GENERACION  - AUT </t>
  </si>
  <si>
    <t xml:space="preserve">CEA CENT.EST.AERO. </t>
  </si>
  <si>
    <t xml:space="preserve">SALTO EL </t>
  </si>
  <si>
    <t xml:space="preserve">ARMERO GRANJA </t>
  </si>
  <si>
    <t xml:space="preserve">QUINTA LA </t>
  </si>
  <si>
    <t xml:space="preserve">GARCIA HACIENDA </t>
  </si>
  <si>
    <t xml:space="preserve">MURILLO - AUT </t>
  </si>
  <si>
    <t xml:space="preserve">AEROPUERTO PLANADAS </t>
  </si>
  <si>
    <t xml:space="preserve">SAN ANTONIO QUINTA </t>
  </si>
  <si>
    <t xml:space="preserve">YACOPI  - AUT </t>
  </si>
  <si>
    <t xml:space="preserve">GRANJA EXPERIOMENTAL EL NUS  - AUT </t>
  </si>
  <si>
    <t xml:space="preserve">VIOLETAS LAS </t>
  </si>
  <si>
    <t xml:space="preserve">SAN CARLOS </t>
  </si>
  <si>
    <t xml:space="preserve">AEROPUERTO PUERTO BERRIO </t>
  </si>
  <si>
    <t xml:space="preserve">AMPARO EL </t>
  </si>
  <si>
    <t xml:space="preserve">BUENAVISTA </t>
  </si>
  <si>
    <t xml:space="preserve">SAN CAYETANO - AUT </t>
  </si>
  <si>
    <t xml:space="preserve">VILLA LEIVA </t>
  </si>
  <si>
    <t xml:space="preserve">TONA  - AUT </t>
  </si>
  <si>
    <t xml:space="preserve">UNIVERSIDAD INDUSTRIAL SANTANDER </t>
  </si>
  <si>
    <t xml:space="preserve">SAN ANTONIO SANTANDER </t>
  </si>
  <si>
    <t xml:space="preserve">CUCUNUBA AUTOMATICA </t>
  </si>
  <si>
    <t xml:space="preserve">LA BOYERA - AUT </t>
  </si>
  <si>
    <t xml:space="preserve">ISLA DEL SANTUARIO </t>
  </si>
  <si>
    <t xml:space="preserve">VILLA CARMEN </t>
  </si>
  <si>
    <t xml:space="preserve">GACHANECA </t>
  </si>
  <si>
    <t xml:space="preserve">VILLA DE LEIVA  - AUT </t>
  </si>
  <si>
    <t xml:space="preserve">HACIENDA MAJAVITA UL </t>
  </si>
  <si>
    <t xml:space="preserve">CARMEN DE CARUPA  - AUT </t>
  </si>
  <si>
    <t xml:space="preserve">LA SIERRA - AUT </t>
  </si>
  <si>
    <t xml:space="preserve">ESCUELA AGRICOLA MOGOTES </t>
  </si>
  <si>
    <t xml:space="preserve">EL PARAMO - AUT </t>
  </si>
  <si>
    <t xml:space="preserve">HIMAT R 4 </t>
  </si>
  <si>
    <t xml:space="preserve">U P T C </t>
  </si>
  <si>
    <t xml:space="preserve">BELENCITO </t>
  </si>
  <si>
    <t xml:space="preserve">AEROPUERTO A LLERAS C </t>
  </si>
  <si>
    <t xml:space="preserve">ANDALUCIA </t>
  </si>
  <si>
    <t xml:space="preserve">TRIGUEROS HACIENDA </t>
  </si>
  <si>
    <t xml:space="preserve">EL DIFICIL - AUT </t>
  </si>
  <si>
    <t xml:space="preserve">LOS ALAMOS - AUT </t>
  </si>
  <si>
    <t xml:space="preserve">MONTERREY FORESTAL </t>
  </si>
  <si>
    <t xml:space="preserve">AEROPUERTO LA FLORIDA </t>
  </si>
  <si>
    <t xml:space="preserve">AEROPUERTO RAFAEL BARVO </t>
  </si>
  <si>
    <t xml:space="preserve">AEROPUERTO LAS FLORES </t>
  </si>
  <si>
    <t xml:space="preserve">AEROPUERTO BARACOA </t>
  </si>
  <si>
    <t xml:space="preserve">MAJAGUAL </t>
  </si>
  <si>
    <t xml:space="preserve">COLEGIO AGROPECUARIO PAILITAS  - AUT </t>
  </si>
  <si>
    <t xml:space="preserve">PUERTA ROJA - AUT </t>
  </si>
  <si>
    <t xml:space="preserve">PNN PURACE - AUT </t>
  </si>
  <si>
    <t xml:space="preserve">AEROPUERTO G L VALENCIA </t>
  </si>
  <si>
    <t xml:space="preserve">LA SALVAJINA </t>
  </si>
  <si>
    <t xml:space="preserve">TORIBIO ALERTAS </t>
  </si>
  <si>
    <t xml:space="preserve">UNIVERSIDAD DEL VALLE  - AUT </t>
  </si>
  <si>
    <t xml:space="preserve">GRANJA EXP HOESCHST </t>
  </si>
  <si>
    <t xml:space="preserve">BASE AEREA MARCO FIDEL SUAREZ  - AUT </t>
  </si>
  <si>
    <t xml:space="preserve">PLACER EL </t>
  </si>
  <si>
    <t xml:space="preserve">CENT ADMO LA UNION </t>
  </si>
  <si>
    <t xml:space="preserve">LAS BRISAS - AUT </t>
  </si>
  <si>
    <t xml:space="preserve">LA LAGUNA DEL OTUN  - AUT </t>
  </si>
  <si>
    <t xml:space="preserve">LA ESPERANZA </t>
  </si>
  <si>
    <t xml:space="preserve">AEROPUERTO LA NUBIA </t>
  </si>
  <si>
    <t xml:space="preserve">NACIONAL GRANJA LA </t>
  </si>
  <si>
    <t xml:space="preserve">PLATA LA </t>
  </si>
  <si>
    <t xml:space="preserve">JHB CAUCASIA </t>
  </si>
  <si>
    <t xml:space="preserve">CACAOTERAS DEL DIQ </t>
  </si>
  <si>
    <t xml:space="preserve">SOCOMBA </t>
  </si>
  <si>
    <t xml:space="preserve">GUAIRA LA HACIENDA </t>
  </si>
  <si>
    <t xml:space="preserve">CARMEN DE BOLIVAR  - AUT </t>
  </si>
  <si>
    <t xml:space="preserve">SINCERIN  - AUT </t>
  </si>
  <si>
    <t xml:space="preserve">NUEVA FLORIDA </t>
  </si>
  <si>
    <t xml:space="preserve">NORMAL MANATI  - AUT </t>
  </si>
  <si>
    <t xml:space="preserve">REPELON - AUT </t>
  </si>
  <si>
    <t xml:space="preserve">SABANALARGA - AUT </t>
  </si>
  <si>
    <t xml:space="preserve">FLORES LAS </t>
  </si>
  <si>
    <t xml:space="preserve">MEDIA LUNA - AUT </t>
  </si>
  <si>
    <t xml:space="preserve">LA MACARENA </t>
  </si>
  <si>
    <t xml:space="preserve">LAS GAVIOTAS </t>
  </si>
  <si>
    <t xml:space="preserve">GUTIERREZ </t>
  </si>
  <si>
    <t xml:space="preserve">UNILLANOS </t>
  </si>
  <si>
    <t xml:space="preserve">SUTATENZA </t>
  </si>
  <si>
    <t xml:space="preserve">INSTITUCION AGRICOLA MACANAL </t>
  </si>
  <si>
    <t xml:space="preserve">DON ANTONIO CAMELI </t>
  </si>
  <si>
    <t xml:space="preserve">HUERTA LA GRANDE </t>
  </si>
  <si>
    <t xml:space="preserve">AEROPUERTO YOPAL - AUT </t>
  </si>
  <si>
    <t xml:space="preserve">PAZ DE ARIPORO </t>
  </si>
  <si>
    <t xml:space="preserve">BERLIN </t>
  </si>
  <si>
    <t xml:space="preserve">MITU </t>
  </si>
  <si>
    <t xml:space="preserve">VALENCIA </t>
  </si>
  <si>
    <t xml:space="preserve">ACUEDUCTO MOCOA - AUT </t>
  </si>
  <si>
    <t xml:space="preserve">EL PEPINO - AUT </t>
  </si>
  <si>
    <t xml:space="preserve">TRES ESQUINAS </t>
  </si>
  <si>
    <t xml:space="preserve">ARARACUARA </t>
  </si>
  <si>
    <t xml:space="preserve">SAN VICENTE DEL CAGUAN  - AUT </t>
  </si>
  <si>
    <t xml:space="preserve">EL ENCANO - AUT </t>
  </si>
  <si>
    <t xml:space="preserve">LA CHORRERA </t>
  </si>
  <si>
    <t xml:space="preserve">PUERTO NARINO - AUT </t>
  </si>
  <si>
    <t xml:space="preserve">RICAURTE </t>
  </si>
  <si>
    <t xml:space="preserve">ALTAQUER - AUT </t>
  </si>
  <si>
    <t xml:space="preserve">GRANJA EL MIRA - - AUT </t>
  </si>
  <si>
    <t xml:space="preserve">CCCP DL PACIFICO </t>
  </si>
  <si>
    <t xml:space="preserve">BALBOA - AUT </t>
  </si>
  <si>
    <t xml:space="preserve">GRANJA EXPERIMENTAL UNIVERSIDAD DE NARIÑO </t>
  </si>
  <si>
    <t xml:space="preserve">SINDAGUA </t>
  </si>
  <si>
    <t xml:space="preserve">BOTANA - AUT </t>
  </si>
  <si>
    <t xml:space="preserve">EL PARAISO - AUT </t>
  </si>
  <si>
    <t xml:space="preserve">BONANZA </t>
  </si>
  <si>
    <t xml:space="preserve">AEROPUERTO GUAPI - AUT </t>
  </si>
  <si>
    <t xml:space="preserve">COLPUERTOS </t>
  </si>
  <si>
    <t xml:space="preserve">PIE DE PATO - AUT </t>
  </si>
  <si>
    <t xml:space="preserve">GORGONA GUAPI </t>
  </si>
  <si>
    <t xml:space="preserve">POZO HONDO </t>
  </si>
  <si>
    <t xml:space="preserve">PARAGUACHON </t>
  </si>
  <si>
    <t xml:space="preserve">NARINO - AUT </t>
  </si>
  <si>
    <t xml:space="preserve">PUENTE FERROCARRIL </t>
  </si>
  <si>
    <t xml:space="preserve">MARGENTO  - AUT </t>
  </si>
  <si>
    <t xml:space="preserve">PUENTE ARAGON  - AUT </t>
  </si>
  <si>
    <t xml:space="preserve">LA PINTADA - AUT </t>
  </si>
  <si>
    <t xml:space="preserve">BOLOMBOLO </t>
  </si>
  <si>
    <t xml:space="preserve">CANDILEJAS </t>
  </si>
  <si>
    <t xml:space="preserve">CASA DE MAQUINAS </t>
  </si>
  <si>
    <t xml:space="preserve">LA REVENTONERA </t>
  </si>
  <si>
    <t xml:space="preserve">SAN SALVADOR - AUT   </t>
  </si>
  <si>
    <t xml:space="preserve">PUERTO NARIÑO </t>
  </si>
  <si>
    <t xml:space="preserve">PICUDO EL </t>
  </si>
  <si>
    <t xml:space="preserve">TROJITA LA </t>
  </si>
  <si>
    <t xml:space="preserve">CIENAGA DE ORO </t>
  </si>
  <si>
    <t xml:space="preserve">TOLUVIEJO </t>
  </si>
  <si>
    <t xml:space="preserve">CHINGOLITA LA </t>
  </si>
  <si>
    <t xml:space="preserve">LONDRES BAJO </t>
  </si>
  <si>
    <t xml:space="preserve">CANAL 02-07 KO </t>
  </si>
  <si>
    <t xml:space="preserve">RIO FRIO K4+050-1 </t>
  </si>
  <si>
    <t xml:space="preserve">PASARELA </t>
  </si>
  <si>
    <t xml:space="preserve">VEGAS LAS </t>
  </si>
  <si>
    <t xml:space="preserve">SIACHOQUE </t>
  </si>
  <si>
    <t xml:space="preserve">REPRESA EL CALLAO </t>
  </si>
  <si>
    <t xml:space="preserve">REGIDOR </t>
  </si>
  <si>
    <t xml:space="preserve">BARBOSA </t>
  </si>
  <si>
    <t xml:space="preserve">RIO NUEVO </t>
  </si>
  <si>
    <t xml:space="preserve">LA RAYA </t>
  </si>
  <si>
    <t xml:space="preserve">CANAL PALO </t>
  </si>
  <si>
    <t xml:space="preserve">BOMBA 3 </t>
  </si>
  <si>
    <t xml:space="preserve">TIERRA BLANCA </t>
  </si>
  <si>
    <t xml:space="preserve">CAYETANA LA </t>
  </si>
  <si>
    <t xml:space="preserve">CATALINA LA </t>
  </si>
  <si>
    <t xml:space="preserve">MAPIRIPAN </t>
  </si>
  <si>
    <t xml:space="preserve">GUACO </t>
  </si>
  <si>
    <t xml:space="preserve">SAPUARA </t>
  </si>
  <si>
    <t xml:space="preserve">BARRANCO MURCIELAGO </t>
  </si>
  <si>
    <t xml:space="preserve">LA POYATA </t>
  </si>
  <si>
    <t xml:space="preserve">PATAGONIA LA </t>
  </si>
  <si>
    <t xml:space="preserve">SAN SALVADOR </t>
  </si>
  <si>
    <t xml:space="preserve">PARAISO PEREGRINO </t>
  </si>
  <si>
    <t xml:space="preserve">CASUARITO </t>
  </si>
  <si>
    <t xml:space="preserve">PARQUE CAPARU </t>
  </si>
  <si>
    <t xml:space="preserve">CASCABEL </t>
  </si>
  <si>
    <t xml:space="preserve">ESTRECHOS LOS </t>
  </si>
  <si>
    <t xml:space="preserve">UMANCIA </t>
  </si>
  <si>
    <t xml:space="preserve">GUAQUIRA </t>
  </si>
  <si>
    <t xml:space="preserve">PUERTO BELEN </t>
  </si>
  <si>
    <t xml:space="preserve">MONOS LOS </t>
  </si>
  <si>
    <t>ANGOSTURAS</t>
  </si>
  <si>
    <t xml:space="preserve">MONOCHOA </t>
  </si>
  <si>
    <t xml:space="preserve">PUERTO LAS BRISAS </t>
  </si>
  <si>
    <t xml:space="preserve">MIRANAS LAS </t>
  </si>
  <si>
    <t xml:space="preserve">MARIA MANTECA </t>
  </si>
  <si>
    <t xml:space="preserve">MANACARO </t>
  </si>
  <si>
    <t xml:space="preserve">QUINCHE </t>
  </si>
  <si>
    <t xml:space="preserve">PUERTO CORDOBA </t>
  </si>
  <si>
    <t xml:space="preserve">BACURI </t>
  </si>
  <si>
    <t xml:space="preserve">PUERTO CAIMAN </t>
  </si>
  <si>
    <t xml:space="preserve">PUENTE CARRETERA </t>
  </si>
  <si>
    <t xml:space="preserve">EL REFUGIO - AMAZONAS </t>
  </si>
  <si>
    <t xml:space="preserve">PUERTO TOLOZA </t>
  </si>
  <si>
    <t xml:space="preserve">ENCANTO EL </t>
  </si>
  <si>
    <t xml:space="preserve">ESTRECHO-MARANDUA </t>
  </si>
  <si>
    <t xml:space="preserve">CHORRERA LA </t>
  </si>
  <si>
    <t xml:space="preserve">CRUZ LA HACIENDA </t>
  </si>
  <si>
    <t xml:space="preserve">CAURINA </t>
  </si>
  <si>
    <t xml:space="preserve">LAGUNA D OXIDACION </t>
  </si>
  <si>
    <t xml:space="preserve">CENTRO MED ANDES </t>
  </si>
  <si>
    <t xml:space="preserve">CLINICA SAN RAFAEL </t>
  </si>
  <si>
    <t xml:space="preserve">SENA K 30 </t>
  </si>
  <si>
    <t xml:space="preserve">COLOMBIANO EL </t>
  </si>
  <si>
    <t xml:space="preserve">SALITRE EL </t>
  </si>
  <si>
    <t xml:space="preserve">FLORES CHIBCHA </t>
  </si>
  <si>
    <t xml:space="preserve">GUANATA </t>
  </si>
  <si>
    <t xml:space="preserve">SUASUQUE </t>
  </si>
  <si>
    <t xml:space="preserve">TIBACHOQUE HACIENDA </t>
  </si>
  <si>
    <t xml:space="preserve">TACHI </t>
  </si>
  <si>
    <t xml:space="preserve">LLANO EL </t>
  </si>
  <si>
    <t xml:space="preserve">ADPOSTAL </t>
  </si>
  <si>
    <t xml:space="preserve">LORETOKI HACIENDA </t>
  </si>
  <si>
    <t xml:space="preserve">SANTILLANA </t>
  </si>
  <si>
    <t xml:space="preserve">ESAP </t>
  </si>
  <si>
    <t xml:space="preserve">CASABLANCA </t>
  </si>
  <si>
    <t xml:space="preserve">FLORES COLOMBIANAS </t>
  </si>
  <si>
    <t xml:space="preserve">CENTRO GAVIOTAS </t>
  </si>
  <si>
    <t xml:space="preserve">CORITO </t>
  </si>
  <si>
    <t xml:space="preserve">HATO ALTO </t>
  </si>
  <si>
    <t xml:space="preserve">EDIFICIO PREMIUM </t>
  </si>
  <si>
    <t xml:space="preserve">CEMENTOS DIAMANTE </t>
  </si>
  <si>
    <t xml:space="preserve">ERMITA LA </t>
  </si>
  <si>
    <t xml:space="preserve">ARGELIA </t>
  </si>
  <si>
    <t xml:space="preserve">FLORENCIA </t>
  </si>
  <si>
    <t xml:space="preserve">PAUNA </t>
  </si>
  <si>
    <t xml:space="preserve">VENECIA HACIENDA </t>
  </si>
  <si>
    <t xml:space="preserve">SAN CRISTOBAL </t>
  </si>
  <si>
    <t xml:space="preserve">BUENAVISTA - AUT </t>
  </si>
  <si>
    <t xml:space="preserve">AYAPEL - AUT </t>
  </si>
  <si>
    <t xml:space="preserve">SAN BENITO - AUT </t>
  </si>
  <si>
    <t xml:space="preserve">CANDELARIA </t>
  </si>
  <si>
    <t xml:space="preserve">ALDEA LA </t>
  </si>
  <si>
    <t xml:space="preserve">PRESA AY MATUYA </t>
  </si>
  <si>
    <t xml:space="preserve">CARIMAGUA - AUT </t>
  </si>
  <si>
    <t xml:space="preserve">ALTO DEL TIGRE </t>
  </si>
  <si>
    <t xml:space="preserve">MARTOTA </t>
  </si>
  <si>
    <t>PAEZ</t>
  </si>
  <si>
    <t>TAURAMENA</t>
  </si>
  <si>
    <t xml:space="preserve">VIVERO CORFONAR </t>
  </si>
  <si>
    <t xml:space="preserve">ABRIAQUI </t>
  </si>
  <si>
    <t xml:space="preserve">BOQUERON DE TOYO </t>
  </si>
  <si>
    <t xml:space="preserve">SAN JOSE APARTADO </t>
  </si>
  <si>
    <t xml:space="preserve">NUEVO ORIENTE </t>
  </si>
  <si>
    <t xml:space="preserve">CHOROMANDO HACIENDA </t>
  </si>
  <si>
    <t xml:space="preserve">PLAYONA LA </t>
  </si>
  <si>
    <t xml:space="preserve">SIGLO EL </t>
  </si>
  <si>
    <t xml:space="preserve">CALIFORNIA </t>
  </si>
  <si>
    <t xml:space="preserve">COROZA 1 </t>
  </si>
  <si>
    <t xml:space="preserve">MOCARI </t>
  </si>
  <si>
    <t xml:space="preserve">PIOJO </t>
  </si>
  <si>
    <t xml:space="preserve">GUACHACA </t>
  </si>
  <si>
    <t xml:space="preserve">GUACAMAYO </t>
  </si>
  <si>
    <t xml:space="preserve">ESPERANZA LA HACIENDA </t>
  </si>
  <si>
    <t xml:space="preserve">PAJONALES HACIENDA </t>
  </si>
  <si>
    <t xml:space="preserve">ROCHE </t>
  </si>
  <si>
    <t xml:space="preserve">TAJO SUR </t>
  </si>
  <si>
    <t xml:space="preserve">SAN FAUSTINO </t>
  </si>
  <si>
    <t xml:space="preserve">LIMONCITO </t>
  </si>
  <si>
    <t xml:space="preserve">MARAVILLA  LA </t>
  </si>
  <si>
    <t xml:space="preserve">MARAVILLA LA </t>
  </si>
  <si>
    <t xml:space="preserve">EMPOISLAS </t>
  </si>
  <si>
    <t xml:space="preserve">MINA LA </t>
  </si>
  <si>
    <t xml:space="preserve">ARMENIA LA </t>
  </si>
  <si>
    <t xml:space="preserve">SAN JOSE HACIENDA </t>
  </si>
  <si>
    <t xml:space="preserve">BUENAVISTA HACIENDA </t>
  </si>
  <si>
    <t xml:space="preserve">TOTUMO EL HACIENDA </t>
  </si>
  <si>
    <t xml:space="preserve">SANTA BARBARA FINCA </t>
  </si>
  <si>
    <t xml:space="preserve">PUEBLO NUEVO </t>
  </si>
  <si>
    <t xml:space="preserve">COLONIA LA HACIENDA </t>
  </si>
  <si>
    <t xml:space="preserve">GIRONDA LA HACIENDA </t>
  </si>
  <si>
    <t xml:space="preserve">SAN ISIDRO </t>
  </si>
  <si>
    <t xml:space="preserve">TIBACUY </t>
  </si>
  <si>
    <t xml:space="preserve">PANTANO REDONDO 1 </t>
  </si>
  <si>
    <t xml:space="preserve">SEDE IDEAM KRA 10 </t>
  </si>
  <si>
    <t xml:space="preserve">TABIO GRANJA </t>
  </si>
  <si>
    <t xml:space="preserve">VILLAPINZON GRANJA </t>
  </si>
  <si>
    <t xml:space="preserve">IDEAM FONTIBON HB </t>
  </si>
  <si>
    <t xml:space="preserve">JUNTAS LAS </t>
  </si>
  <si>
    <t xml:space="preserve">PASTALES </t>
  </si>
  <si>
    <t xml:space="preserve">SECRETO EL </t>
  </si>
  <si>
    <t xml:space="preserve">RANCHO EL </t>
  </si>
  <si>
    <t xml:space="preserve">DARIEN EL </t>
  </si>
  <si>
    <t xml:space="preserve">TOCHE </t>
  </si>
  <si>
    <t xml:space="preserve">RESACA LA </t>
  </si>
  <si>
    <t xml:space="preserve">SILENCIO EL </t>
  </si>
  <si>
    <t xml:space="preserve">PIEDRAS </t>
  </si>
  <si>
    <t xml:space="preserve">AGUILA EL </t>
  </si>
  <si>
    <t xml:space="preserve">MIRADOR FINCA EL </t>
  </si>
  <si>
    <t xml:space="preserve">ATACO </t>
  </si>
  <si>
    <t xml:space="preserve">SAN JOSE D HERMOSA </t>
  </si>
  <si>
    <t xml:space="preserve">RIO CLARO </t>
  </si>
  <si>
    <t xml:space="preserve">TOPACIO EL </t>
  </si>
  <si>
    <t xml:space="preserve">TEJAR EL </t>
  </si>
  <si>
    <t xml:space="preserve">PATIO BONITO </t>
  </si>
  <si>
    <t xml:space="preserve">JORDAN EL </t>
  </si>
  <si>
    <t xml:space="preserve">MEDIOS LOS </t>
  </si>
  <si>
    <t xml:space="preserve">POPO EL </t>
  </si>
  <si>
    <t xml:space="preserve">PRESA SAN LORENZO </t>
  </si>
  <si>
    <t xml:space="preserve">VIENTO EL </t>
  </si>
  <si>
    <t xml:space="preserve">SAN JUAN BEDUTH </t>
  </si>
  <si>
    <t xml:space="preserve">SANTA CLARA </t>
  </si>
  <si>
    <t xml:space="preserve">LANDAZURI </t>
  </si>
  <si>
    <t xml:space="preserve">FLORESTA LA </t>
  </si>
  <si>
    <t xml:space="preserve">PIEDECUESTA GRANJA </t>
  </si>
  <si>
    <t xml:space="preserve">BUCARAMANGA IDEAM </t>
  </si>
  <si>
    <t xml:space="preserve">SIMIJACA </t>
  </si>
  <si>
    <t xml:space="preserve">SAN PEDRO IGUAQUE </t>
  </si>
  <si>
    <t xml:space="preserve">UBATE GRANJA </t>
  </si>
  <si>
    <t xml:space="preserve">ALIZOS LOS </t>
  </si>
  <si>
    <t xml:space="preserve">ENCINO </t>
  </si>
  <si>
    <t xml:space="preserve">PESCA </t>
  </si>
  <si>
    <t xml:space="preserve">DUITAMA </t>
  </si>
  <si>
    <t xml:space="preserve">SUSA </t>
  </si>
  <si>
    <t xml:space="preserve">AZULEJOS LOS </t>
  </si>
  <si>
    <t xml:space="preserve">SENA </t>
  </si>
  <si>
    <t xml:space="preserve">MALAGA 2 </t>
  </si>
  <si>
    <t xml:space="preserve">PARROQUIA LA </t>
  </si>
  <si>
    <t xml:space="preserve">PAJAROS  LOS </t>
  </si>
  <si>
    <t xml:space="preserve">CALI SEDE IDEAM </t>
  </si>
  <si>
    <t xml:space="preserve">ISUGU </t>
  </si>
  <si>
    <t xml:space="preserve">SONSON </t>
  </si>
  <si>
    <t xml:space="preserve">PAVAS LAS </t>
  </si>
  <si>
    <t xml:space="preserve">VALLE ALTO  - AUT </t>
  </si>
  <si>
    <t xml:space="preserve">CUMBRE LA </t>
  </si>
  <si>
    <t xml:space="preserve">BRICENO </t>
  </si>
  <si>
    <t xml:space="preserve">SABANALARGA </t>
  </si>
  <si>
    <t xml:space="preserve">IGUANA LA </t>
  </si>
  <si>
    <t xml:space="preserve">LAURELES-MEDELLIN </t>
  </si>
  <si>
    <t xml:space="preserve">CEDENO </t>
  </si>
  <si>
    <t xml:space="preserve">PUENTE BAGRE </t>
  </si>
  <si>
    <t xml:space="preserve">CUEVAS LAS </t>
  </si>
  <si>
    <t xml:space="preserve">ARJONA </t>
  </si>
  <si>
    <t xml:space="preserve">CATIVA </t>
  </si>
  <si>
    <t xml:space="preserve">FINCA LA ESPERANZA </t>
  </si>
  <si>
    <t xml:space="preserve">HAYA LA </t>
  </si>
  <si>
    <t xml:space="preserve">USIACURI </t>
  </si>
  <si>
    <t xml:space="preserve">SUSUMUCO </t>
  </si>
  <si>
    <t xml:space="preserve">EL CALVARIO </t>
  </si>
  <si>
    <t xml:space="preserve">ACUEDUCTO LA ESMERALDA </t>
  </si>
  <si>
    <t xml:space="preserve">LAS CASAS </t>
  </si>
  <si>
    <t xml:space="preserve">ALCALDIA </t>
  </si>
  <si>
    <t xml:space="preserve">SERVITA </t>
  </si>
  <si>
    <t xml:space="preserve">ESCUELA TENA </t>
  </si>
  <si>
    <t xml:space="preserve">RAMIRIQUI </t>
  </si>
  <si>
    <t xml:space="preserve">GARAGOA </t>
  </si>
  <si>
    <t xml:space="preserve">GUAYATA LA GRANJA </t>
  </si>
  <si>
    <t xml:space="preserve">CHIVOR </t>
  </si>
  <si>
    <t xml:space="preserve">JENESANO </t>
  </si>
  <si>
    <t xml:space="preserve">MACHETA GRANJA AGROP </t>
  </si>
  <si>
    <t xml:space="preserve">ALMEIDA </t>
  </si>
  <si>
    <t xml:space="preserve">TEATINOS </t>
  </si>
  <si>
    <t xml:space="preserve">CAMPO REAL </t>
  </si>
  <si>
    <t xml:space="preserve">POMARROSOS LOS </t>
  </si>
  <si>
    <t xml:space="preserve">VALLE GRANDE </t>
  </si>
  <si>
    <t xml:space="preserve">CACHIPAY </t>
  </si>
  <si>
    <t xml:space="preserve">CINTAS LAS </t>
  </si>
  <si>
    <t xml:space="preserve">CHAMEZA </t>
  </si>
  <si>
    <t xml:space="preserve">MOLINOS D CASANARE </t>
  </si>
  <si>
    <t xml:space="preserve">CHAPARRERA LA </t>
  </si>
  <si>
    <t xml:space="preserve">DESECHO EL HACIENDA </t>
  </si>
  <si>
    <t xml:space="preserve">OROCUE </t>
  </si>
  <si>
    <t xml:space="preserve">TABLON DE TAMARA </t>
  </si>
  <si>
    <t xml:space="preserve">BANCO EL </t>
  </si>
  <si>
    <t xml:space="preserve">AGUADA LA </t>
  </si>
  <si>
    <t xml:space="preserve">SANTA RITA </t>
  </si>
  <si>
    <t xml:space="preserve">MINCHOY </t>
  </si>
  <si>
    <t xml:space="preserve">SANTA ROSA </t>
  </si>
  <si>
    <t xml:space="preserve">BALSAYACO </t>
  </si>
  <si>
    <t xml:space="preserve">CHALET GUAMUES </t>
  </si>
  <si>
    <t xml:space="preserve">JUNIN </t>
  </si>
  <si>
    <t xml:space="preserve">PARRAGA </t>
  </si>
  <si>
    <t xml:space="preserve">QUILCASE </t>
  </si>
  <si>
    <t xml:space="preserve">QUEBRADILLAS </t>
  </si>
  <si>
    <t xml:space="preserve">GUACHICONO </t>
  </si>
  <si>
    <t xml:space="preserve">CAMP EL PORVENIR </t>
  </si>
  <si>
    <t xml:space="preserve">ARUSI </t>
  </si>
  <si>
    <t xml:space="preserve">VUELTA LA </t>
  </si>
  <si>
    <t xml:space="preserve">CARMEN DE ATRATO </t>
  </si>
  <si>
    <t xml:space="preserve">GUADUAS </t>
  </si>
  <si>
    <t xml:space="preserve">PINON EL </t>
  </si>
  <si>
    <t xml:space="preserve">CERTEGUI </t>
  </si>
  <si>
    <t xml:space="preserve">MANAGRU </t>
  </si>
  <si>
    <t xml:space="preserve">PAIMADO </t>
  </si>
  <si>
    <t xml:space="preserve">TUTUNENDO </t>
  </si>
  <si>
    <t xml:space="preserve">TAGACHI </t>
  </si>
  <si>
    <t xml:space="preserve">BUEY EL </t>
  </si>
  <si>
    <t xml:space="preserve">CALAORRA </t>
  </si>
  <si>
    <t xml:space="preserve">ALTO DEL BUEY </t>
  </si>
  <si>
    <t xml:space="preserve">BUCHADO </t>
  </si>
  <si>
    <t xml:space="preserve">ROBLE EL </t>
  </si>
  <si>
    <t xml:space="preserve">CLARITA LA </t>
  </si>
  <si>
    <t xml:space="preserve">BRECHON EL </t>
  </si>
  <si>
    <t xml:space="preserve">OPOGADO </t>
  </si>
  <si>
    <t xml:space="preserve">VIGIA DE CURVARADO </t>
  </si>
  <si>
    <t xml:space="preserve">DOMINGODO </t>
  </si>
  <si>
    <t xml:space="preserve">NORMAL SANTA TERESA </t>
  </si>
  <si>
    <t xml:space="preserve">FUEMIA </t>
  </si>
  <si>
    <t xml:space="preserve">TITUMATE </t>
  </si>
  <si>
    <t xml:space="preserve">TANELA </t>
  </si>
  <si>
    <t xml:space="preserve">ACANDI </t>
  </si>
  <si>
    <t xml:space="preserve">TORMENTO EL </t>
  </si>
  <si>
    <t xml:space="preserve">BARRANQUILLITA </t>
  </si>
  <si>
    <t xml:space="preserve">TOSCANA LA </t>
  </si>
  <si>
    <t xml:space="preserve">LORENA LA </t>
  </si>
  <si>
    <t xml:space="preserve">CASCO EL </t>
  </si>
  <si>
    <t xml:space="preserve">TRIGANA </t>
  </si>
  <si>
    <t xml:space="preserve">EUPOL </t>
  </si>
  <si>
    <t xml:space="preserve">PRADO MAR </t>
  </si>
  <si>
    <t xml:space="preserve">SANTA MARTHA </t>
  </si>
  <si>
    <t xml:space="preserve">PUEBLO BELLO </t>
  </si>
  <si>
    <t xml:space="preserve">NUEVA ANTIOQUIA </t>
  </si>
  <si>
    <t xml:space="preserve">SAN JUAN DE URABA </t>
  </si>
  <si>
    <t xml:space="preserve">CARMELO EL </t>
  </si>
  <si>
    <t xml:space="preserve">JARAMAGAL </t>
  </si>
  <si>
    <t xml:space="preserve">CANALETE </t>
  </si>
  <si>
    <t xml:space="preserve">MOLINILLO </t>
  </si>
  <si>
    <t xml:space="preserve">FLECHA LA </t>
  </si>
  <si>
    <t xml:space="preserve">CIELO EL </t>
  </si>
  <si>
    <t xml:space="preserve">SAIZA </t>
  </si>
  <si>
    <t xml:space="preserve">TIERRALTA </t>
  </si>
  <si>
    <t xml:space="preserve">QUIMARI </t>
  </si>
  <si>
    <t xml:space="preserve">PEZVAL </t>
  </si>
  <si>
    <t xml:space="preserve">SANTA LUCIA </t>
  </si>
  <si>
    <t xml:space="preserve">SANTA CRUZ HACIENDA </t>
  </si>
  <si>
    <t xml:space="preserve">LOMA VERDE </t>
  </si>
  <si>
    <t xml:space="preserve">SAN ANTERITO </t>
  </si>
  <si>
    <t xml:space="preserve">BUENOS AIRES </t>
  </si>
  <si>
    <t xml:space="preserve">CARAMELO </t>
  </si>
  <si>
    <t xml:space="preserve">MOMIL </t>
  </si>
  <si>
    <t xml:space="preserve">SABANA NUEVA </t>
  </si>
  <si>
    <t xml:space="preserve">RABOLARGO </t>
  </si>
  <si>
    <t xml:space="preserve">CERETE </t>
  </si>
  <si>
    <t xml:space="preserve">BOCA DE LA CEIBA </t>
  </si>
  <si>
    <t xml:space="preserve">CARRIZAL </t>
  </si>
  <si>
    <t xml:space="preserve">CALLEMAR </t>
  </si>
  <si>
    <t xml:space="preserve">BERASTEGUI </t>
  </si>
  <si>
    <t xml:space="preserve">BUENOS AIRES 1 </t>
  </si>
  <si>
    <t xml:space="preserve">CARRILLO </t>
  </si>
  <si>
    <t xml:space="preserve">COROZA 2 </t>
  </si>
  <si>
    <t xml:space="preserve">COROCITO </t>
  </si>
  <si>
    <t xml:space="preserve">COTORRA </t>
  </si>
  <si>
    <t xml:space="preserve">FLOR DEL SINU </t>
  </si>
  <si>
    <t xml:space="preserve">HORIZONTE </t>
  </si>
  <si>
    <t xml:space="preserve">CERRO BAHIA </t>
  </si>
  <si>
    <t xml:space="preserve">LAMAS 3 </t>
  </si>
  <si>
    <t xml:space="preserve">MONTERIA </t>
  </si>
  <si>
    <t xml:space="preserve">SABANAL </t>
  </si>
  <si>
    <t xml:space="preserve">TAMPA </t>
  </si>
  <si>
    <t xml:space="preserve">PALMA DE VINO </t>
  </si>
  <si>
    <t xml:space="preserve">VENECIA </t>
  </si>
  <si>
    <t xml:space="preserve">VILLA MARCELA </t>
  </si>
  <si>
    <t xml:space="preserve">AGUAS MOHOSAS </t>
  </si>
  <si>
    <t xml:space="preserve">SAN ANTONIO </t>
  </si>
  <si>
    <t xml:space="preserve">SABANETICA </t>
  </si>
  <si>
    <t xml:space="preserve">SAN ONOFRE </t>
  </si>
  <si>
    <t xml:space="preserve">BERRUGAS </t>
  </si>
  <si>
    <t xml:space="preserve">CHALAN </t>
  </si>
  <si>
    <t xml:space="preserve">PARAISO EL </t>
  </si>
  <si>
    <t xml:space="preserve">TOLU </t>
  </si>
  <si>
    <t xml:space="preserve">BELEN HACIENDA </t>
  </si>
  <si>
    <t xml:space="preserve">SANTA ANGELA HACIENDA </t>
  </si>
  <si>
    <t xml:space="preserve">ARGENTINA LA HACIENDA </t>
  </si>
  <si>
    <t xml:space="preserve">PALO ALTO </t>
  </si>
  <si>
    <t xml:space="preserve">PASTORA LA </t>
  </si>
  <si>
    <t xml:space="preserve">HIBACHARO </t>
  </si>
  <si>
    <t xml:space="preserve">BAYUNCA </t>
  </si>
  <si>
    <t xml:space="preserve">CAÑAVERAL </t>
  </si>
  <si>
    <t xml:space="preserve">PORVENIR EL </t>
  </si>
  <si>
    <t xml:space="preserve">PINTADA LA </t>
  </si>
  <si>
    <t xml:space="preserve">MINCA </t>
  </si>
  <si>
    <t xml:space="preserve">BURITACA </t>
  </si>
  <si>
    <t xml:space="preserve">VISTA NIEVES </t>
  </si>
  <si>
    <t xml:space="preserve">FILO CARTAGENA </t>
  </si>
  <si>
    <t xml:space="preserve">IDEAM SANTA MARTA </t>
  </si>
  <si>
    <t xml:space="preserve">LA TAGUA  </t>
  </si>
  <si>
    <t xml:space="preserve">DIBULLA </t>
  </si>
  <si>
    <t xml:space="preserve">PALOMINO </t>
  </si>
  <si>
    <t xml:space="preserve">CAMARONES </t>
  </si>
  <si>
    <t xml:space="preserve">SANTA ISABEL  </t>
  </si>
  <si>
    <t xml:space="preserve">REMEDIOS LOS </t>
  </si>
  <si>
    <t xml:space="preserve">CUESTECITA </t>
  </si>
  <si>
    <t xml:space="preserve">LAGUNITAS </t>
  </si>
  <si>
    <t xml:space="preserve">SABANAS DE MANUELA </t>
  </si>
  <si>
    <t xml:space="preserve">LOMITAS LAS </t>
  </si>
  <si>
    <t xml:space="preserve">JUGUETE EL </t>
  </si>
  <si>
    <t xml:space="preserve">CANAVERALES </t>
  </si>
  <si>
    <t xml:space="preserve">EJEMPLO EL </t>
  </si>
  <si>
    <t xml:space="preserve">CONEJO EL </t>
  </si>
  <si>
    <t xml:space="preserve">GLORIA LA </t>
  </si>
  <si>
    <t xml:space="preserve">ARENA LA </t>
  </si>
  <si>
    <t>CARACOLI</t>
  </si>
  <si>
    <t xml:space="preserve">SANTANA URRAICH </t>
  </si>
  <si>
    <t xml:space="preserve">NUEVO AMBIENTE </t>
  </si>
  <si>
    <t xml:space="preserve">IRRAIPA </t>
  </si>
  <si>
    <t xml:space="preserve">KAURAQUIMANA </t>
  </si>
  <si>
    <t xml:space="preserve">PERPANA </t>
  </si>
  <si>
    <t xml:space="preserve">JOJONCITO </t>
  </si>
  <si>
    <t xml:space="preserve">AHUYAMA </t>
  </si>
  <si>
    <t xml:space="preserve">PAJARO EL </t>
  </si>
  <si>
    <t xml:space="preserve">MAYAPO </t>
  </si>
  <si>
    <t xml:space="preserve">CARACAS HACIENDA </t>
  </si>
  <si>
    <t xml:space="preserve">ESCUELA CEURA </t>
  </si>
  <si>
    <t xml:space="preserve">CAIMITO </t>
  </si>
  <si>
    <t xml:space="preserve">TUMAMANA </t>
  </si>
  <si>
    <t xml:space="preserve">GUAYABAL </t>
  </si>
  <si>
    <t xml:space="preserve">OROCHON </t>
  </si>
  <si>
    <t xml:space="preserve">PUERTO ESTRELLA </t>
  </si>
  <si>
    <t xml:space="preserve">SIPANAO </t>
  </si>
  <si>
    <t xml:space="preserve">SIAPANA </t>
  </si>
  <si>
    <t xml:space="preserve">SILLAMANA </t>
  </si>
  <si>
    <t xml:space="preserve">JASAY </t>
  </si>
  <si>
    <t xml:space="preserve">PUERTO LOPEZ </t>
  </si>
  <si>
    <t xml:space="preserve">VILLA DEL ROSARIO </t>
  </si>
  <si>
    <t xml:space="preserve">DONJUANA LA 2 </t>
  </si>
  <si>
    <t xml:space="preserve">ALTO VIENTO </t>
  </si>
  <si>
    <t xml:space="preserve">JARRA LA </t>
  </si>
  <si>
    <t xml:space="preserve">MANZANARES </t>
  </si>
  <si>
    <t xml:space="preserve">TASAJERO </t>
  </si>
  <si>
    <t xml:space="preserve">GRAMALOTE </t>
  </si>
  <si>
    <t xml:space="preserve">SANTIAGO CAIMITO </t>
  </si>
  <si>
    <t xml:space="preserve">ARBOLEDAS </t>
  </si>
  <si>
    <t xml:space="preserve">BAGUECHE </t>
  </si>
  <si>
    <t xml:space="preserve">CUCUTILLA </t>
  </si>
  <si>
    <t xml:space="preserve">CALDERA LA </t>
  </si>
  <si>
    <t xml:space="preserve">BALCONES LOS </t>
  </si>
  <si>
    <t xml:space="preserve">BARRANCAS </t>
  </si>
  <si>
    <t xml:space="preserve">BOCATOMA RIO ZULIA </t>
  </si>
  <si>
    <t xml:space="preserve">CASA BLANCA </t>
  </si>
  <si>
    <t xml:space="preserve">CNO CUEVAS CHEVRON </t>
  </si>
  <si>
    <t xml:space="preserve">CERRO PELAO </t>
  </si>
  <si>
    <t xml:space="preserve">CORNEJO </t>
  </si>
  <si>
    <t xml:space="preserve">PALMA LA </t>
  </si>
  <si>
    <t xml:space="preserve">VACAS LAS </t>
  </si>
  <si>
    <t xml:space="preserve">SAN JOAQUIN </t>
  </si>
  <si>
    <t xml:space="preserve">URIMACO </t>
  </si>
  <si>
    <t xml:space="preserve">AGUABLANCA </t>
  </si>
  <si>
    <t xml:space="preserve">PLANADAS </t>
  </si>
  <si>
    <t xml:space="preserve">PUERTO LEON </t>
  </si>
  <si>
    <t xml:space="preserve">PUERTO SANTANDER </t>
  </si>
  <si>
    <t xml:space="preserve">CAMPO TRES </t>
  </si>
  <si>
    <t xml:space="preserve">MERCEDES LAS </t>
  </si>
  <si>
    <t xml:space="preserve">SAN GIL </t>
  </si>
  <si>
    <t xml:space="preserve">LOURDES </t>
  </si>
  <si>
    <t xml:space="preserve">VILLA CARO </t>
  </si>
  <si>
    <t xml:space="preserve">SAN JUAN </t>
  </si>
  <si>
    <t xml:space="preserve">DIVISIONES </t>
  </si>
  <si>
    <t xml:space="preserve">LIBERTAD LA </t>
  </si>
  <si>
    <t xml:space="preserve">TIBU </t>
  </si>
  <si>
    <t xml:space="preserve">SARDINATA </t>
  </si>
  <si>
    <t xml:space="preserve">ALTO EL VENADO </t>
  </si>
  <si>
    <t xml:space="preserve">MESA RICA </t>
  </si>
  <si>
    <t xml:space="preserve">CINCHO EL </t>
  </si>
  <si>
    <t xml:space="preserve">QUINCE LETRAS </t>
  </si>
  <si>
    <t xml:space="preserve">RIO DE ORO </t>
  </si>
  <si>
    <t xml:space="preserve">TEJA LA </t>
  </si>
  <si>
    <t xml:space="preserve">EL CHORRO </t>
  </si>
  <si>
    <t xml:space="preserve">BOCATOMA RIO FRIO </t>
  </si>
  <si>
    <t xml:space="preserve">CAMPANARIO EL </t>
  </si>
  <si>
    <t xml:space="preserve">LLANO SUAREZ </t>
  </si>
  <si>
    <t xml:space="preserve">BROTARE </t>
  </si>
  <si>
    <t xml:space="preserve">DEFENSA CIVIL </t>
  </si>
  <si>
    <t xml:space="preserve">PALACIO EL </t>
  </si>
  <si>
    <t xml:space="preserve">MONTECITOS </t>
  </si>
  <si>
    <t xml:space="preserve">CNO LA RAYA </t>
  </si>
  <si>
    <t xml:space="preserve">PUERTO BARCO </t>
  </si>
  <si>
    <t xml:space="preserve">PISTA LA </t>
  </si>
  <si>
    <t xml:space="preserve">HACHARIRA </t>
  </si>
  <si>
    <t xml:space="preserve">ORU </t>
  </si>
  <si>
    <t xml:space="preserve">HOYO SOPLADOR </t>
  </si>
  <si>
    <t xml:space="preserve">PUEBLO VIEJO </t>
  </si>
  <si>
    <t xml:space="preserve">SAN FELIPE </t>
  </si>
  <si>
    <t xml:space="preserve">AGUA DULCE </t>
  </si>
  <si>
    <t xml:space="preserve">SAN JOSE DE ISNOS </t>
  </si>
  <si>
    <t xml:space="preserve">MEDIANIA </t>
  </si>
  <si>
    <t xml:space="preserve">PALESTINA </t>
  </si>
  <si>
    <t xml:space="preserve">INSFOPAL </t>
  </si>
  <si>
    <t xml:space="preserve">BAJO FRUTAL </t>
  </si>
  <si>
    <t xml:space="preserve">CANDELA LA </t>
  </si>
  <si>
    <t xml:space="preserve">VILLA FATIMA </t>
  </si>
  <si>
    <t xml:space="preserve">ESCUELA BELEN </t>
  </si>
  <si>
    <t xml:space="preserve">TABOR EL </t>
  </si>
  <si>
    <t xml:space="preserve">ALTO DEL OBISPO </t>
  </si>
  <si>
    <t xml:space="preserve">SULCHOMISCO </t>
  </si>
  <si>
    <t xml:space="preserve">MONTECRISTO </t>
  </si>
  <si>
    <t xml:space="preserve">MORELIA </t>
  </si>
  <si>
    <t xml:space="preserve">BETANIA TV </t>
  </si>
  <si>
    <t xml:space="preserve">VILLALOBOS TV </t>
  </si>
  <si>
    <t xml:space="preserve">HORNITOS </t>
  </si>
  <si>
    <t xml:space="preserve">PARQUE ARQUEOLOGICO - AUT </t>
  </si>
  <si>
    <t xml:space="preserve">VISO EL </t>
  </si>
  <si>
    <t xml:space="preserve">PUENTE SALADOBLANC </t>
  </si>
  <si>
    <t xml:space="preserve">GUADALUPE </t>
  </si>
  <si>
    <t xml:space="preserve">SAN ADOLFO </t>
  </si>
  <si>
    <t xml:space="preserve">ACEVEDO </t>
  </si>
  <si>
    <t xml:space="preserve">JAGUA LA </t>
  </si>
  <si>
    <t xml:space="preserve">SAN ANTONIO DEL PE </t>
  </si>
  <si>
    <t xml:space="preserve">AGRADO </t>
  </si>
  <si>
    <t xml:space="preserve">ANTENA TV </t>
  </si>
  <si>
    <t xml:space="preserve">OPORAPA </t>
  </si>
  <si>
    <t xml:space="preserve">PUENTE BALSEADERO </t>
  </si>
  <si>
    <t xml:space="preserve">TARQUI </t>
  </si>
  <si>
    <t xml:space="preserve">ESCALERETA LA </t>
  </si>
  <si>
    <t xml:space="preserve">ARGENTINA LA </t>
  </si>
  <si>
    <t xml:space="preserve">BELALCAZAR </t>
  </si>
  <si>
    <t xml:space="preserve">NATAGA  - AUT </t>
  </si>
  <si>
    <t xml:space="preserve">INZA </t>
  </si>
  <si>
    <t xml:space="preserve">TALAGA EL CRUCERO </t>
  </si>
  <si>
    <t xml:space="preserve">HATILLO EL </t>
  </si>
  <si>
    <t xml:space="preserve">PAEZ PAICOL RADIO </t>
  </si>
  <si>
    <t xml:space="preserve">SAN VICENTE </t>
  </si>
  <si>
    <t xml:space="preserve">YARUMAL </t>
  </si>
  <si>
    <t xml:space="preserve">INSPECCION BELEN </t>
  </si>
  <si>
    <t xml:space="preserve">MEREMBERG HACIENDA </t>
  </si>
  <si>
    <t xml:space="preserve">IRLANDA LA </t>
  </si>
  <si>
    <t xml:space="preserve">SAN LUIS </t>
  </si>
  <si>
    <t xml:space="preserve">SAN ANDRES </t>
  </si>
  <si>
    <t xml:space="preserve">TESALIA 2 </t>
  </si>
  <si>
    <t xml:space="preserve">ESCUELA RIOSUCIO  2 </t>
  </si>
  <si>
    <t xml:space="preserve">PITA LA </t>
  </si>
  <si>
    <t xml:space="preserve">GIGANTE 2 </t>
  </si>
  <si>
    <t xml:space="preserve">GARZON </t>
  </si>
  <si>
    <t xml:space="preserve">HOBO EL </t>
  </si>
  <si>
    <t xml:space="preserve">CRISTALINA  LA HACIENDA </t>
  </si>
  <si>
    <t xml:space="preserve">RIOLORO </t>
  </si>
  <si>
    <t xml:space="preserve">YAGUARA </t>
  </si>
  <si>
    <t xml:space="preserve">MICROCUENCA  1 </t>
  </si>
  <si>
    <t xml:space="preserve">CARACOL EL </t>
  </si>
  <si>
    <t xml:space="preserve">SANTA ROSA HACIENDA </t>
  </si>
  <si>
    <t xml:space="preserve">HERRERAS LAS </t>
  </si>
  <si>
    <t xml:space="preserve">CUCHARO EL </t>
  </si>
  <si>
    <t xml:space="preserve">SANTA CECILIA </t>
  </si>
  <si>
    <t xml:space="preserve">PAPAGAYO HACIENDA </t>
  </si>
  <si>
    <t xml:space="preserve">SANTA BARBARA </t>
  </si>
  <si>
    <t xml:space="preserve">CASA BOMBAS 2 </t>
  </si>
  <si>
    <t xml:space="preserve">CARDO  2 EL </t>
  </si>
  <si>
    <t xml:space="preserve">JUNCALITO </t>
  </si>
  <si>
    <t xml:space="preserve">NUEVO PARAISO </t>
  </si>
  <si>
    <t xml:space="preserve">PALCO EL </t>
  </si>
  <si>
    <t xml:space="preserve">ARCADIA LA </t>
  </si>
  <si>
    <t xml:space="preserve">HATO MILAGRO </t>
  </si>
  <si>
    <t xml:space="preserve">BARAYA </t>
  </si>
  <si>
    <t xml:space="preserve">POTOSI </t>
  </si>
  <si>
    <t xml:space="preserve">YEGUERA LA </t>
  </si>
  <si>
    <t xml:space="preserve">MESA REDONDA </t>
  </si>
  <si>
    <t xml:space="preserve">HATO BOGOTA </t>
  </si>
  <si>
    <t xml:space="preserve">VICTORIA LA </t>
  </si>
  <si>
    <t xml:space="preserve">SINAI HACIENDA </t>
  </si>
  <si>
    <t xml:space="preserve">POLONIA </t>
  </si>
  <si>
    <t xml:space="preserve">GUADUAL EL </t>
  </si>
  <si>
    <t xml:space="preserve">NEIVA </t>
  </si>
  <si>
    <t xml:space="preserve">PARAGUAY HACIENDA </t>
  </si>
  <si>
    <t xml:space="preserve">TOTUMO EL </t>
  </si>
  <si>
    <t xml:space="preserve">RIONEGRO HACIENDA </t>
  </si>
  <si>
    <t xml:space="preserve">PURIFICACION </t>
  </si>
  <si>
    <t xml:space="preserve">PEREZ HACIENDA </t>
  </si>
  <si>
    <t xml:space="preserve">SAN PEDRO </t>
  </si>
  <si>
    <t xml:space="preserve">ORGANOS </t>
  </si>
  <si>
    <t xml:space="preserve">PRAGA </t>
  </si>
  <si>
    <t xml:space="preserve">MANGA LA HACIENDA </t>
  </si>
  <si>
    <t xml:space="preserve">ALTAMIRA DC HACIENDA </t>
  </si>
  <si>
    <t xml:space="preserve">VENADO EL </t>
  </si>
  <si>
    <t xml:space="preserve">MIRAFLORES </t>
  </si>
  <si>
    <t xml:space="preserve">SAN JUANITO </t>
  </si>
  <si>
    <t xml:space="preserve">TOMO EL </t>
  </si>
  <si>
    <t xml:space="preserve">CRUCES LAS </t>
  </si>
  <si>
    <t xml:space="preserve">TINAJAS </t>
  </si>
  <si>
    <t xml:space="preserve">CUNDAY </t>
  </si>
  <si>
    <t xml:space="preserve">ACO </t>
  </si>
  <si>
    <t xml:space="preserve">PINALITO HACIENDA </t>
  </si>
  <si>
    <t xml:space="preserve">VILLARRICA </t>
  </si>
  <si>
    <t xml:space="preserve">BOQUERON </t>
  </si>
  <si>
    <t xml:space="preserve">LLANITOS </t>
  </si>
  <si>
    <t xml:space="preserve">FIQUE EL </t>
  </si>
  <si>
    <t xml:space="preserve">PENON ALTO </t>
  </si>
  <si>
    <t xml:space="preserve">CONC L BUSTAMANTE </t>
  </si>
  <si>
    <t xml:space="preserve">ESPERANZA LA FINCA </t>
  </si>
  <si>
    <t xml:space="preserve">LOZANIA </t>
  </si>
  <si>
    <t xml:space="preserve">DOS AGUAS LAS </t>
  </si>
  <si>
    <t xml:space="preserve">MAPORITA LA DC HACIENDA </t>
  </si>
  <si>
    <t xml:space="preserve">MESAS LAS </t>
  </si>
  <si>
    <t xml:space="preserve">PALO GORDO </t>
  </si>
  <si>
    <t xml:space="preserve">ROVIRA 2 </t>
  </si>
  <si>
    <t xml:space="preserve">LORENA LA HACIENDA </t>
  </si>
  <si>
    <t xml:space="preserve">SUAREZ </t>
  </si>
  <si>
    <t xml:space="preserve">AEROPUERTO FARCA </t>
  </si>
  <si>
    <t xml:space="preserve">AEROPUERTO BARROSO DC </t>
  </si>
  <si>
    <t xml:space="preserve">CABRERA </t>
  </si>
  <si>
    <t xml:space="preserve">NILO </t>
  </si>
  <si>
    <t xml:space="preserve">OSPINA PEREZ </t>
  </si>
  <si>
    <t xml:space="preserve">CARMEN DE APICALA </t>
  </si>
  <si>
    <t xml:space="preserve">SALERO EL </t>
  </si>
  <si>
    <t xml:space="preserve">PINAR EL </t>
  </si>
  <si>
    <t xml:space="preserve">NUNEZ </t>
  </si>
  <si>
    <t xml:space="preserve">TULCAN EL </t>
  </si>
  <si>
    <t xml:space="preserve">GRANJA LA HACIENDA </t>
  </si>
  <si>
    <t xml:space="preserve">BATAN </t>
  </si>
  <si>
    <t xml:space="preserve">PANONIA </t>
  </si>
  <si>
    <t xml:space="preserve">PISCIS </t>
  </si>
  <si>
    <t xml:space="preserve">POTRERO LARGO </t>
  </si>
  <si>
    <t xml:space="preserve">VIOTA </t>
  </si>
  <si>
    <t xml:space="preserve">GUANQUICA </t>
  </si>
  <si>
    <t xml:space="preserve">ESCUELA LA UNION </t>
  </si>
  <si>
    <t xml:space="preserve">HATO EL </t>
  </si>
  <si>
    <t xml:space="preserve">ENMANUEL D ALZON </t>
  </si>
  <si>
    <t xml:space="preserve">SANTA MARIA DE USME </t>
  </si>
  <si>
    <t xml:space="preserve">TIBAR EL </t>
  </si>
  <si>
    <t xml:space="preserve">AUSTRALIA </t>
  </si>
  <si>
    <t xml:space="preserve">PREVENTORIO INFANT </t>
  </si>
  <si>
    <t xml:space="preserve">UNION LA </t>
  </si>
  <si>
    <t xml:space="preserve">PASQUILLA </t>
  </si>
  <si>
    <t xml:space="preserve">SUESCA </t>
  </si>
  <si>
    <t xml:space="preserve">SANTA ROSITA </t>
  </si>
  <si>
    <t xml:space="preserve">CRYOGAS EL RUBI </t>
  </si>
  <si>
    <t xml:space="preserve">ALTO SAN MIGUEL </t>
  </si>
  <si>
    <t xml:space="preserve">SEDE IDEAM CALLE 25D KRA </t>
  </si>
  <si>
    <t xml:space="preserve">DELICIAS LAS </t>
  </si>
  <si>
    <t xml:space="preserve">PLAN EL </t>
  </si>
  <si>
    <t xml:space="preserve">CASCADA LA </t>
  </si>
  <si>
    <t xml:space="preserve">PALOGRANDE HACIENDA </t>
  </si>
  <si>
    <t xml:space="preserve">CRUZ ROJA </t>
  </si>
  <si>
    <t xml:space="preserve">INTERLAKEN </t>
  </si>
  <si>
    <t xml:space="preserve">ACEITUNO EL </t>
  </si>
  <si>
    <t xml:space="preserve">NARINO </t>
  </si>
  <si>
    <t xml:space="preserve">SAN JUAN D RIOSECO </t>
  </si>
  <si>
    <t xml:space="preserve">ARRANCAPLUMAS </t>
  </si>
  <si>
    <t xml:space="preserve">BELLEZA LA </t>
  </si>
  <si>
    <t xml:space="preserve">SAN JUAN DE CHINA </t>
  </si>
  <si>
    <t xml:space="preserve">ANZOATEGUI </t>
  </si>
  <si>
    <t xml:space="preserve">ALVARADO </t>
  </si>
  <si>
    <t xml:space="preserve">BODEGA LA </t>
  </si>
  <si>
    <t xml:space="preserve">ALTO DEL OSO </t>
  </si>
  <si>
    <t xml:space="preserve">SIERRA LA </t>
  </si>
  <si>
    <t xml:space="preserve">ESTRELLA LA </t>
  </si>
  <si>
    <t xml:space="preserve">CAMPAMENTO AMBALEM </t>
  </si>
  <si>
    <t xml:space="preserve">VENADILLO </t>
  </si>
  <si>
    <t xml:space="preserve">LIBANO </t>
  </si>
  <si>
    <t xml:space="preserve">BOCATOMA C NORTE </t>
  </si>
  <si>
    <t xml:space="preserve">ESPERANZA LOBONES </t>
  </si>
  <si>
    <t xml:space="preserve">CHORRILLO </t>
  </si>
  <si>
    <t xml:space="preserve">IGUACITOS </t>
  </si>
  <si>
    <t xml:space="preserve">BOCATOMA C CENTRAL </t>
  </si>
  <si>
    <t xml:space="preserve">GAMBA </t>
  </si>
  <si>
    <t xml:space="preserve">ALSACIA </t>
  </si>
  <si>
    <t xml:space="preserve">MANGON EL </t>
  </si>
  <si>
    <t xml:space="preserve">BALMORAL </t>
  </si>
  <si>
    <t xml:space="preserve">HERRERA </t>
  </si>
  <si>
    <t xml:space="preserve">RIOBLANCO </t>
  </si>
  <si>
    <t xml:space="preserve">PUERTO SALDANA </t>
  </si>
  <si>
    <t xml:space="preserve">GAITAN </t>
  </si>
  <si>
    <t xml:space="preserve">PENA RICA </t>
  </si>
  <si>
    <t xml:space="preserve">GAITANIA </t>
  </si>
  <si>
    <t xml:space="preserve">CASA DE ZINC </t>
  </si>
  <si>
    <t xml:space="preserve">SANTIAGO PEREZ </t>
  </si>
  <si>
    <t xml:space="preserve">RIOCLARO </t>
  </si>
  <si>
    <t xml:space="preserve">CONDOR EL </t>
  </si>
  <si>
    <t xml:space="preserve">COLACHE HACIENDA </t>
  </si>
  <si>
    <t xml:space="preserve">PAN DE AZUCAR </t>
  </si>
  <si>
    <t xml:space="preserve">MOLINO MURRA </t>
  </si>
  <si>
    <t xml:space="preserve">GUAYABOS LOS </t>
  </si>
  <si>
    <t xml:space="preserve">ORTEGA </t>
  </si>
  <si>
    <t xml:space="preserve">PANDO EL </t>
  </si>
  <si>
    <t xml:space="preserve">OLAYA HERRERA </t>
  </si>
  <si>
    <t xml:space="preserve">PIEDRAS DE COBRE </t>
  </si>
  <si>
    <t xml:space="preserve">GUAINI </t>
  </si>
  <si>
    <t xml:space="preserve">RONCESVALLES </t>
  </si>
  <si>
    <t xml:space="preserve">EDEN EL </t>
  </si>
  <si>
    <t xml:space="preserve">IDEMA-HONDA </t>
  </si>
  <si>
    <t xml:space="preserve">MARULANDA </t>
  </si>
  <si>
    <t xml:space="preserve">IDEMA-DORADA </t>
  </si>
  <si>
    <t>CAÑAVERAL</t>
  </si>
  <si>
    <t xml:space="preserve">MARQUETALIA </t>
  </si>
  <si>
    <t xml:space="preserve">SAN MIGUEL </t>
  </si>
  <si>
    <t xml:space="preserve">SAN JOSE PENSILVAN </t>
  </si>
  <si>
    <t xml:space="preserve">NORCASIA RADIO </t>
  </si>
  <si>
    <t xml:space="preserve">CAPARRAPI </t>
  </si>
  <si>
    <t xml:space="preserve">TUSCOLO EL </t>
  </si>
  <si>
    <t xml:space="preserve">PUERTO LIBRE </t>
  </si>
  <si>
    <t xml:space="preserve">PENON EL </t>
  </si>
  <si>
    <t xml:space="preserve">UTICA </t>
  </si>
  <si>
    <t xml:space="preserve">SUPATA </t>
  </si>
  <si>
    <t xml:space="preserve">CHILAGUA FINCA </t>
  </si>
  <si>
    <t xml:space="preserve">ESTANCIA LA </t>
  </si>
  <si>
    <t xml:space="preserve">CLARO DE LUNA </t>
  </si>
  <si>
    <t xml:space="preserve">MARINILLA </t>
  </si>
  <si>
    <t xml:space="preserve">CAMPOALEGRE </t>
  </si>
  <si>
    <t xml:space="preserve">CANTERAS </t>
  </si>
  <si>
    <t xml:space="preserve">CONCEPCION </t>
  </si>
  <si>
    <t xml:space="preserve">COCORNA </t>
  </si>
  <si>
    <t xml:space="preserve">SAN ROQUE </t>
  </si>
  <si>
    <t xml:space="preserve">LINDA LA </t>
  </si>
  <si>
    <t xml:space="preserve">TAFETANES </t>
  </si>
  <si>
    <t xml:space="preserve">SANTUARIO </t>
  </si>
  <si>
    <t xml:space="preserve">VIRGINIAS </t>
  </si>
  <si>
    <t xml:space="preserve">MURILLO </t>
  </si>
  <si>
    <t xml:space="preserve">TIGRE EL </t>
  </si>
  <si>
    <t xml:space="preserve">YOLOMBO </t>
  </si>
  <si>
    <t xml:space="preserve">RAMBLAS </t>
  </si>
  <si>
    <t xml:space="preserve">PUERTO NINO </t>
  </si>
  <si>
    <t xml:space="preserve">TRIQUE EL </t>
  </si>
  <si>
    <t xml:space="preserve">PADILLA </t>
  </si>
  <si>
    <t xml:space="preserve">VERDE LA </t>
  </si>
  <si>
    <t xml:space="preserve">MUZO </t>
  </si>
  <si>
    <t xml:space="preserve">PUERTO ARAUJO </t>
  </si>
  <si>
    <t xml:space="preserve">PUERTO ARAUJO ALERTAS </t>
  </si>
  <si>
    <t xml:space="preserve">COPER </t>
  </si>
  <si>
    <t xml:space="preserve">PRADERA LA </t>
  </si>
  <si>
    <t xml:space="preserve">PAIME </t>
  </si>
  <si>
    <t xml:space="preserve">BORBUR 2 </t>
  </si>
  <si>
    <t xml:space="preserve">CAMPO CAPOTE </t>
  </si>
  <si>
    <t xml:space="preserve">VILLAGOMEZ </t>
  </si>
  <si>
    <t xml:space="preserve">CHUCURI </t>
  </si>
  <si>
    <t xml:space="preserve">DOS BOCAS HACIENDA </t>
  </si>
  <si>
    <t xml:space="preserve">YONDO </t>
  </si>
  <si>
    <t xml:space="preserve">YANACUE </t>
  </si>
  <si>
    <t xml:space="preserve">MONTERRUBIO FINCA </t>
  </si>
  <si>
    <t xml:space="preserve">PUERTO WILCHES </t>
  </si>
  <si>
    <t xml:space="preserve">CASA NUEVA </t>
  </si>
  <si>
    <t xml:space="preserve">ESTABLO EL </t>
  </si>
  <si>
    <t xml:space="preserve">RETIRADA LA </t>
  </si>
  <si>
    <t xml:space="preserve">SABANA DE TORRES </t>
  </si>
  <si>
    <t xml:space="preserve">ELOY VALENZUELA </t>
  </si>
  <si>
    <t xml:space="preserve">SITIO NUEVO </t>
  </si>
  <si>
    <t xml:space="preserve">PATURIA </t>
  </si>
  <si>
    <t xml:space="preserve">COQUERA LA </t>
  </si>
  <si>
    <t xml:space="preserve">PLAYON EL </t>
  </si>
  <si>
    <t xml:space="preserve">MAGARA </t>
  </si>
  <si>
    <t xml:space="preserve">PICACHO EL </t>
  </si>
  <si>
    <t xml:space="preserve">MATAJIRA </t>
  </si>
  <si>
    <t xml:space="preserve">LLANO DE PALMAS </t>
  </si>
  <si>
    <t xml:space="preserve">PORTACHUELO </t>
  </si>
  <si>
    <t xml:space="preserve">PALMAS </t>
  </si>
  <si>
    <t xml:space="preserve">GALVICIA LA </t>
  </si>
  <si>
    <t xml:space="preserve">NORMA LA </t>
  </si>
  <si>
    <t xml:space="preserve">NARANJO EL </t>
  </si>
  <si>
    <t xml:space="preserve">VETAS-EL POZO </t>
  </si>
  <si>
    <t xml:space="preserve">PAPAYAL </t>
  </si>
  <si>
    <t xml:space="preserve">ANGELES LOS </t>
  </si>
  <si>
    <t xml:space="preserve">SAN ALBERTO </t>
  </si>
  <si>
    <t xml:space="preserve">CAOBO EL </t>
  </si>
  <si>
    <t xml:space="preserve">DORADA LA </t>
  </si>
  <si>
    <t xml:space="preserve">VEGA LA </t>
  </si>
  <si>
    <t xml:space="preserve">TAMBOR EL HACIENDA </t>
  </si>
  <si>
    <t xml:space="preserve">SAN DANIEL HACIENDA </t>
  </si>
  <si>
    <t xml:space="preserve">PANTANO EL </t>
  </si>
  <si>
    <t xml:space="preserve">BARRANCA LEBRIJA </t>
  </si>
  <si>
    <t xml:space="preserve">PLANES LOS </t>
  </si>
  <si>
    <t xml:space="preserve">SIMITI </t>
  </si>
  <si>
    <t xml:space="preserve">TIERRABUENA FINCA </t>
  </si>
  <si>
    <t xml:space="preserve">PUERTO MOSQUITO </t>
  </si>
  <si>
    <t xml:space="preserve">TOTUMAL </t>
  </si>
  <si>
    <t xml:space="preserve">GAMARRA </t>
  </si>
  <si>
    <t xml:space="preserve">AGUAS CLARAS </t>
  </si>
  <si>
    <t xml:space="preserve">MATA LA </t>
  </si>
  <si>
    <t xml:space="preserve">LETICIA </t>
  </si>
  <si>
    <t xml:space="preserve">COMODA LA </t>
  </si>
  <si>
    <t xml:space="preserve">CUCUNUBA </t>
  </si>
  <si>
    <t xml:space="preserve">GUACHETA </t>
  </si>
  <si>
    <t xml:space="preserve">RAQUIRA </t>
  </si>
  <si>
    <t xml:space="preserve">JESUS MARIA </t>
  </si>
  <si>
    <t xml:space="preserve">CONFINES </t>
  </si>
  <si>
    <t xml:space="preserve">OIBA </t>
  </si>
  <si>
    <t xml:space="preserve">EMPORIO EL HACIENDA </t>
  </si>
  <si>
    <t xml:space="preserve">CARMEN DE CARUPA </t>
  </si>
  <si>
    <t xml:space="preserve">ARCABUCO </t>
  </si>
  <si>
    <t xml:space="preserve">OLIVAL </t>
  </si>
  <si>
    <t xml:space="preserve">SIMACOTA </t>
  </si>
  <si>
    <t xml:space="preserve">SUCRE </t>
  </si>
  <si>
    <t xml:space="preserve">MONIQUIRA </t>
  </si>
  <si>
    <t xml:space="preserve">RODEO EL HACIENDA </t>
  </si>
  <si>
    <t xml:space="preserve">MIRAVALLES </t>
  </si>
  <si>
    <t xml:space="preserve">SUAITA </t>
  </si>
  <si>
    <t xml:space="preserve">SAN PEDRO HACIENDA </t>
  </si>
  <si>
    <t xml:space="preserve">PAMPLONILLA </t>
  </si>
  <si>
    <t xml:space="preserve">MINAS LAS </t>
  </si>
  <si>
    <t xml:space="preserve">GACHANTIVA </t>
  </si>
  <si>
    <t xml:space="preserve">GUAVATA </t>
  </si>
  <si>
    <t xml:space="preserve">PANELAS </t>
  </si>
  <si>
    <t xml:space="preserve">CHUQUEQUE HACIENDA </t>
  </si>
  <si>
    <t xml:space="preserve">SANTUARIO EL </t>
  </si>
  <si>
    <t xml:space="preserve">CUCUNUBA1 </t>
  </si>
  <si>
    <t xml:space="preserve">POTRERO CEBA </t>
  </si>
  <si>
    <t xml:space="preserve">JASSA LA </t>
  </si>
  <si>
    <t xml:space="preserve">VELEZ GRANJA </t>
  </si>
  <si>
    <t xml:space="preserve">VALLE DE SAN JOSE </t>
  </si>
  <si>
    <t xml:space="preserve">COROMORO </t>
  </si>
  <si>
    <t xml:space="preserve">CURITI 2 </t>
  </si>
  <si>
    <t xml:space="preserve">MAMONAL EL HACIENDA </t>
  </si>
  <si>
    <t xml:space="preserve">TASCO </t>
  </si>
  <si>
    <t xml:space="preserve">MONGUI </t>
  </si>
  <si>
    <t xml:space="preserve">CERRITO </t>
  </si>
  <si>
    <t xml:space="preserve">IZA </t>
  </si>
  <si>
    <t xml:space="preserve">SUSACON </t>
  </si>
  <si>
    <t xml:space="preserve">COCUY EL </t>
  </si>
  <si>
    <t xml:space="preserve">MACARAVITA </t>
  </si>
  <si>
    <t xml:space="preserve">CEPITA </t>
  </si>
  <si>
    <t xml:space="preserve">COMBITA </t>
  </si>
  <si>
    <t xml:space="preserve">CARCASI </t>
  </si>
  <si>
    <t xml:space="preserve">TOPE EL </t>
  </si>
  <si>
    <t xml:space="preserve">MOLAGAVITA </t>
  </si>
  <si>
    <t xml:space="preserve">SOTAQUIRA </t>
  </si>
  <si>
    <t xml:space="preserve">SANTA ROSA D VITERBO </t>
  </si>
  <si>
    <t xml:space="preserve">TIBASOSA </t>
  </si>
  <si>
    <t xml:space="preserve">PILA LA FINCA </t>
  </si>
  <si>
    <t xml:space="preserve">COL DPTAL AGROP </t>
  </si>
  <si>
    <t xml:space="preserve">CEREZO EL </t>
  </si>
  <si>
    <t xml:space="preserve">FIRAVITOBA </t>
  </si>
  <si>
    <t xml:space="preserve">MONGUA </t>
  </si>
  <si>
    <t xml:space="preserve">APOSENTOS </t>
  </si>
  <si>
    <t xml:space="preserve">JERICO </t>
  </si>
  <si>
    <t xml:space="preserve">EMPODUITAMA </t>
  </si>
  <si>
    <t xml:space="preserve">NIMICIA ESCUELA RURAL </t>
  </si>
  <si>
    <t xml:space="preserve">TUTAZA </t>
  </si>
  <si>
    <t xml:space="preserve">MORTINO EL </t>
  </si>
  <si>
    <t xml:space="preserve">CURITAL </t>
  </si>
  <si>
    <t xml:space="preserve">COVARACHIA </t>
  </si>
  <si>
    <t xml:space="preserve">MOLINOS LOS </t>
  </si>
  <si>
    <t xml:space="preserve">GUACA </t>
  </si>
  <si>
    <t xml:space="preserve">CRUCERO EL VILLITA </t>
  </si>
  <si>
    <t xml:space="preserve">GARROCHO EL </t>
  </si>
  <si>
    <t xml:space="preserve">HOTEL EL </t>
  </si>
  <si>
    <t xml:space="preserve">NOBSA </t>
  </si>
  <si>
    <t xml:space="preserve">CASA AMARILLA </t>
  </si>
  <si>
    <t xml:space="preserve">CHAPETON EL </t>
  </si>
  <si>
    <t xml:space="preserve">ANTENA TV RUSIA LA </t>
  </si>
  <si>
    <t xml:space="preserve">ASERRIO EL </t>
  </si>
  <si>
    <t xml:space="preserve">CAPILLA LA </t>
  </si>
  <si>
    <t xml:space="preserve">CRECIENTE LA </t>
  </si>
  <si>
    <t xml:space="preserve">REMOLINO </t>
  </si>
  <si>
    <t xml:space="preserve">PUTANA LA </t>
  </si>
  <si>
    <t xml:space="preserve">FUENTE LA </t>
  </si>
  <si>
    <t xml:space="preserve">AGUASCLARAS </t>
  </si>
  <si>
    <t xml:space="preserve">MESA LA </t>
  </si>
  <si>
    <t xml:space="preserve">PUENTE LA PAZ </t>
  </si>
  <si>
    <t xml:space="preserve">PAYOA 5 </t>
  </si>
  <si>
    <t xml:space="preserve">BRISAS LAS HACIENDA </t>
  </si>
  <si>
    <t xml:space="preserve">PUERTO LIBERTADOR </t>
  </si>
  <si>
    <t xml:space="preserve">URÉ </t>
  </si>
  <si>
    <t xml:space="preserve">PICA PICA - AUT </t>
  </si>
  <si>
    <t xml:space="preserve">ACACIAS LAS HACIENDA </t>
  </si>
  <si>
    <t xml:space="preserve">TAMALAMEQUE </t>
  </si>
  <si>
    <t xml:space="preserve">SINCELEJO </t>
  </si>
  <si>
    <t xml:space="preserve">SAHAGUN - AUT </t>
  </si>
  <si>
    <t xml:space="preserve">PUERTO ASIS </t>
  </si>
  <si>
    <t xml:space="preserve">ASTREA </t>
  </si>
  <si>
    <t xml:space="preserve">CANAL EL </t>
  </si>
  <si>
    <t xml:space="preserve">CURUMANI </t>
  </si>
  <si>
    <t xml:space="preserve">RINCONHONDO </t>
  </si>
  <si>
    <t xml:space="preserve">SALOA </t>
  </si>
  <si>
    <t xml:space="preserve">CAIMITAL </t>
  </si>
  <si>
    <t xml:space="preserve">GUARANDA </t>
  </si>
  <si>
    <t xml:space="preserve">MONEDA LA HACIENDA </t>
  </si>
  <si>
    <t xml:space="preserve">CHARCON </t>
  </si>
  <si>
    <t xml:space="preserve">LIBRA ARRIBA </t>
  </si>
  <si>
    <t xml:space="preserve">CANDELARIA LA </t>
  </si>
  <si>
    <t xml:space="preserve">VARAS LAS </t>
  </si>
  <si>
    <t xml:space="preserve">CHINU - AUT </t>
  </si>
  <si>
    <t xml:space="preserve">VILLA CECILIA HACIENDA </t>
  </si>
  <si>
    <t xml:space="preserve">ALPES LOS </t>
  </si>
  <si>
    <t xml:space="preserve">LA ILUSION </t>
  </si>
  <si>
    <t xml:space="preserve">PALITO </t>
  </si>
  <si>
    <t xml:space="preserve">SAJONIA HACIENDA - AUT </t>
  </si>
  <si>
    <t xml:space="preserve">TERROR EL HACIENDA </t>
  </si>
  <si>
    <t xml:space="preserve">ZAPATOZA </t>
  </si>
  <si>
    <t xml:space="preserve">RAYA LA </t>
  </si>
  <si>
    <t xml:space="preserve">POPONTE </t>
  </si>
  <si>
    <t xml:space="preserve">APARTADA LA </t>
  </si>
  <si>
    <t xml:space="preserve">CINTURA </t>
  </si>
  <si>
    <t xml:space="preserve">JOBO EL TABLON </t>
  </si>
  <si>
    <t xml:space="preserve">EUREKA HACIENDA </t>
  </si>
  <si>
    <t xml:space="preserve">TABLITAS LAS </t>
  </si>
  <si>
    <t xml:space="preserve">SANTIAGO APOSTOL </t>
  </si>
  <si>
    <t xml:space="preserve">CECILIA </t>
  </si>
  <si>
    <t xml:space="preserve">PALMARITO </t>
  </si>
  <si>
    <t xml:space="preserve">ASTILLEROS </t>
  </si>
  <si>
    <t xml:space="preserve">ZAPATA </t>
  </si>
  <si>
    <t xml:space="preserve">REGENCIA </t>
  </si>
  <si>
    <t xml:space="preserve">FRONTERA LA HACIENDA </t>
  </si>
  <si>
    <t xml:space="preserve">PLAYITAS </t>
  </si>
  <si>
    <t xml:space="preserve">BARRANCO DE LOBA </t>
  </si>
  <si>
    <t xml:space="preserve">CHILLOA </t>
  </si>
  <si>
    <t xml:space="preserve">SAN SEBASTIAN </t>
  </si>
  <si>
    <t xml:space="preserve">VILLANUEVA </t>
  </si>
  <si>
    <t xml:space="preserve">SAN ANTONIO ALERTA </t>
  </si>
  <si>
    <t xml:space="preserve">CORDOBA </t>
  </si>
  <si>
    <t xml:space="preserve">ARENAL </t>
  </si>
  <si>
    <t xml:space="preserve">HATO NUEVO </t>
  </si>
  <si>
    <t xml:space="preserve">GALERAS </t>
  </si>
  <si>
    <t xml:space="preserve">TIERRA GRATA </t>
  </si>
  <si>
    <t xml:space="preserve">SAN ZENON </t>
  </si>
  <si>
    <t xml:space="preserve">MENCHIQUEJO </t>
  </si>
  <si>
    <t xml:space="preserve">SANTA CRUZ </t>
  </si>
  <si>
    <t xml:space="preserve">MECHA LA </t>
  </si>
  <si>
    <t xml:space="preserve">NEGRITOS LOS </t>
  </si>
  <si>
    <t xml:space="preserve">TREMENTINO </t>
  </si>
  <si>
    <t xml:space="preserve">CHIMICHAGUA </t>
  </si>
  <si>
    <t xml:space="preserve">BARRANCO DE YUCA </t>
  </si>
  <si>
    <t xml:space="preserve">COYONGAL </t>
  </si>
  <si>
    <t xml:space="preserve">JOLON EL </t>
  </si>
  <si>
    <t xml:space="preserve">POZON EL </t>
  </si>
  <si>
    <t xml:space="preserve">EL SUDAN </t>
  </si>
  <si>
    <t xml:space="preserve">MOMPOS </t>
  </si>
  <si>
    <t xml:space="preserve">CAMPO ALEGRE </t>
  </si>
  <si>
    <t xml:space="preserve">SAN ROQUE ALERTAS </t>
  </si>
  <si>
    <t xml:space="preserve">CAUCASIA </t>
  </si>
  <si>
    <t xml:space="preserve">TORNO EL HACIENDA </t>
  </si>
  <si>
    <t xml:space="preserve">ESPERANZA LA RADIO </t>
  </si>
  <si>
    <t xml:space="preserve">PUEBLITO EL </t>
  </si>
  <si>
    <t xml:space="preserve">AGUADAS LAS ALERTA </t>
  </si>
  <si>
    <t xml:space="preserve">ISLA DEL COCO </t>
  </si>
  <si>
    <t xml:space="preserve">CURUMANI D C </t>
  </si>
  <si>
    <t xml:space="preserve">TAMALAMEQUE D C </t>
  </si>
  <si>
    <t xml:space="preserve">APURE </t>
  </si>
  <si>
    <t xml:space="preserve">AGRADO EL </t>
  </si>
  <si>
    <t xml:space="preserve">IRAN </t>
  </si>
  <si>
    <t xml:space="preserve">NUEVA GRANADA </t>
  </si>
  <si>
    <t xml:space="preserve">YUCAL EL </t>
  </si>
  <si>
    <t xml:space="preserve">MIRASOL </t>
  </si>
  <si>
    <t xml:space="preserve">COCONUCO </t>
  </si>
  <si>
    <t xml:space="preserve">PURACE </t>
  </si>
  <si>
    <t xml:space="preserve">LOMA REDONDA </t>
  </si>
  <si>
    <t xml:space="preserve">LAGUNA SAN RAFAEL </t>
  </si>
  <si>
    <t xml:space="preserve">SILVIA PTA ELECTRI </t>
  </si>
  <si>
    <t xml:space="preserve">PIENDAMO </t>
  </si>
  <si>
    <t xml:space="preserve">CALOTO </t>
  </si>
  <si>
    <t xml:space="preserve">TOTORO </t>
  </si>
  <si>
    <t xml:space="preserve">SATE </t>
  </si>
  <si>
    <t xml:space="preserve">MORALES </t>
  </si>
  <si>
    <t xml:space="preserve">ROSARIO EL </t>
  </si>
  <si>
    <t xml:space="preserve">MONDOMO </t>
  </si>
  <si>
    <t xml:space="preserve">TERMALES PILIMBALA </t>
  </si>
  <si>
    <t xml:space="preserve">OVEJAS ABAJO ALERT </t>
  </si>
  <si>
    <t xml:space="preserve">POLINDARA </t>
  </si>
  <si>
    <t xml:space="preserve">CABANA INDERENA </t>
  </si>
  <si>
    <t xml:space="preserve">TAMBO </t>
  </si>
  <si>
    <t xml:space="preserve">GAMBOA </t>
  </si>
  <si>
    <t xml:space="preserve">DINDE </t>
  </si>
  <si>
    <t xml:space="preserve">ROMELIA LA </t>
  </si>
  <si>
    <t xml:space="preserve">JULUMITO ALERTAS </t>
  </si>
  <si>
    <t xml:space="preserve">SALVAJINA LA </t>
  </si>
  <si>
    <t xml:space="preserve">RIO PALO </t>
  </si>
  <si>
    <t xml:space="preserve">SILENCIOSO EL </t>
  </si>
  <si>
    <t xml:space="preserve">VILLA RICA </t>
  </si>
  <si>
    <t xml:space="preserve">CAJONES </t>
  </si>
  <si>
    <t xml:space="preserve">ZAPATA LA </t>
  </si>
  <si>
    <t xml:space="preserve">ESPERANZA PRADERA </t>
  </si>
  <si>
    <t xml:space="preserve">FLORIDA </t>
  </si>
  <si>
    <t xml:space="preserve">VIJES </t>
  </si>
  <si>
    <t xml:space="preserve">PICHINDE </t>
  </si>
  <si>
    <t xml:space="preserve">MEDIACANOA-ALERTAS </t>
  </si>
  <si>
    <t xml:space="preserve">VILLA LUZ ALBA </t>
  </si>
  <si>
    <t xml:space="preserve">GUACARI </t>
  </si>
  <si>
    <t xml:space="preserve">LUCERNA HACIENDA </t>
  </si>
  <si>
    <t xml:space="preserve">OBANDO </t>
  </si>
  <si>
    <t xml:space="preserve">PUERTO FRAZADAS </t>
  </si>
  <si>
    <t xml:space="preserve">ALCAZAR EL </t>
  </si>
  <si>
    <t xml:space="preserve">GALICIA </t>
  </si>
  <si>
    <t xml:space="preserve">PARDO </t>
  </si>
  <si>
    <t xml:space="preserve">CEILAN </t>
  </si>
  <si>
    <t xml:space="preserve">ZARZAL </t>
  </si>
  <si>
    <t xml:space="preserve">ITALIA LA </t>
  </si>
  <si>
    <t xml:space="preserve">NOGALES ALTAGRACIA </t>
  </si>
  <si>
    <t xml:space="preserve">RAFAELA LA </t>
  </si>
  <si>
    <t xml:space="preserve">PALMASOLA </t>
  </si>
  <si>
    <t xml:space="preserve">HIGUERON </t>
  </si>
  <si>
    <t xml:space="preserve">VILLA NUEVA </t>
  </si>
  <si>
    <t xml:space="preserve">INMACULADA LA </t>
  </si>
  <si>
    <t xml:space="preserve">ARBOLEDA LA </t>
  </si>
  <si>
    <t xml:space="preserve">CEROS </t>
  </si>
  <si>
    <t xml:space="preserve">COROZAL </t>
  </si>
  <si>
    <t xml:space="preserve">ALCALA </t>
  </si>
  <si>
    <t xml:space="preserve">SALENTO </t>
  </si>
  <si>
    <t xml:space="preserve">PIJAO </t>
  </si>
  <si>
    <t xml:space="preserve">ALAMBRADO EL-ALERT </t>
  </si>
  <si>
    <t xml:space="preserve">TERMALES </t>
  </si>
  <si>
    <t xml:space="preserve">POTREROS </t>
  </si>
  <si>
    <t xml:space="preserve">RECUERDO EL </t>
  </si>
  <si>
    <t xml:space="preserve">MARACAY </t>
  </si>
  <si>
    <t xml:space="preserve">PLAYA RICA </t>
  </si>
  <si>
    <t xml:space="preserve">PEZ FRESCO </t>
  </si>
  <si>
    <t xml:space="preserve">NUEVO LIBARE </t>
  </si>
  <si>
    <t xml:space="preserve">SAN REMO </t>
  </si>
  <si>
    <t xml:space="preserve">TAIJARA ALEJANDRIA </t>
  </si>
  <si>
    <t xml:space="preserve">TAPARCAL </t>
  </si>
  <si>
    <t xml:space="preserve">SAN CLEMENTE </t>
  </si>
  <si>
    <t xml:space="preserve">MISTRATO </t>
  </si>
  <si>
    <t xml:space="preserve">VIRGINIA LA-ALERTA </t>
  </si>
  <si>
    <t xml:space="preserve">ARAUCA </t>
  </si>
  <si>
    <t xml:space="preserve">SALAMINA CONC BARC </t>
  </si>
  <si>
    <t xml:space="preserve">PACORA PLAZA FERIA </t>
  </si>
  <si>
    <t xml:space="preserve">NEIRA </t>
  </si>
  <si>
    <t xml:space="preserve">CRISTALINA LA </t>
  </si>
  <si>
    <t xml:space="preserve">MARIA LA </t>
  </si>
  <si>
    <t xml:space="preserve">PUEBLORRICO </t>
  </si>
  <si>
    <t xml:space="preserve">CARAMANTA </t>
  </si>
  <si>
    <t xml:space="preserve">DIQUE EL </t>
  </si>
  <si>
    <t xml:space="preserve">GUERRERITO </t>
  </si>
  <si>
    <t xml:space="preserve">ABEJORRAL </t>
  </si>
  <si>
    <t xml:space="preserve">AGUADAS </t>
  </si>
  <si>
    <t xml:space="preserve">MONTEBELLO </t>
  </si>
  <si>
    <t xml:space="preserve">LA  PINTADA ALERTAS </t>
  </si>
  <si>
    <t xml:space="preserve">MIRANDA LA </t>
  </si>
  <si>
    <t xml:space="preserve">BETANIA-LAS GUACAS </t>
  </si>
  <si>
    <t xml:space="preserve">CAMPAMENTO </t>
  </si>
  <si>
    <t xml:space="preserve">ITA ANDES </t>
  </si>
  <si>
    <t xml:space="preserve">OTRAMINA </t>
  </si>
  <si>
    <t xml:space="preserve">ARMENIA </t>
  </si>
  <si>
    <t xml:space="preserve">FREDONIA </t>
  </si>
  <si>
    <t xml:space="preserve">CAICEDO </t>
  </si>
  <si>
    <t xml:space="preserve">HERRADURA LA </t>
  </si>
  <si>
    <t xml:space="preserve">ANZA </t>
  </si>
  <si>
    <t xml:space="preserve">PENALISA </t>
  </si>
  <si>
    <t xml:space="preserve">GUASABRA </t>
  </si>
  <si>
    <t xml:space="preserve">GIRALDO </t>
  </si>
  <si>
    <t xml:space="preserve">GRANJA LA </t>
  </si>
  <si>
    <t xml:space="preserve">OLAYA </t>
  </si>
  <si>
    <t xml:space="preserve">CRUCES ARRIBA </t>
  </si>
  <si>
    <t xml:space="preserve">PLACITA LA </t>
  </si>
  <si>
    <t xml:space="preserve">LLANOS DE SAN JUAN </t>
  </si>
  <si>
    <t xml:space="preserve">ORO EL </t>
  </si>
  <si>
    <t xml:space="preserve">OCULTA LA </t>
  </si>
  <si>
    <t xml:space="preserve">ABERTURA LA </t>
  </si>
  <si>
    <t xml:space="preserve">MANIZALES </t>
  </si>
  <si>
    <t xml:space="preserve">PUERTO BELGICA </t>
  </si>
  <si>
    <t xml:space="preserve">GUARUMO-LA LUCHA </t>
  </si>
  <si>
    <t xml:space="preserve">PUERTO VALDIVIA </t>
  </si>
  <si>
    <t xml:space="preserve">PLAYALTA </t>
  </si>
  <si>
    <t xml:space="preserve">CACERES </t>
  </si>
  <si>
    <t xml:space="preserve">PUERTO RAUDAL </t>
  </si>
  <si>
    <t xml:space="preserve">BARRO BLANCO </t>
  </si>
  <si>
    <t xml:space="preserve">CHUSCAL EL </t>
  </si>
  <si>
    <t xml:space="preserve">MESETA LA SN PEDRO </t>
  </si>
  <si>
    <t xml:space="preserve">CUCHILLA LA </t>
  </si>
  <si>
    <t xml:space="preserve">AMALFI </t>
  </si>
  <si>
    <t xml:space="preserve">BELMIRA </t>
  </si>
  <si>
    <t xml:space="preserve">MONTANITAS </t>
  </si>
  <si>
    <t xml:space="preserve">CUEVA SANTA </t>
  </si>
  <si>
    <t xml:space="preserve">GOMEZ PLATA </t>
  </si>
  <si>
    <t xml:space="preserve">MONOS HACIENDA </t>
  </si>
  <si>
    <t xml:space="preserve">BRISAS LAS </t>
  </si>
  <si>
    <t xml:space="preserve">CARMEN EL HACIENDA </t>
  </si>
  <si>
    <t xml:space="preserve">ANGOSTURA </t>
  </si>
  <si>
    <t xml:space="preserve">LLANOS D CUIBA LOS </t>
  </si>
  <si>
    <t xml:space="preserve">TESORO EL </t>
  </si>
  <si>
    <t xml:space="preserve">GUAMO EL </t>
  </si>
  <si>
    <t xml:space="preserve">CRUZADA LA </t>
  </si>
  <si>
    <t xml:space="preserve">BOSQUE EL </t>
  </si>
  <si>
    <t xml:space="preserve">PALMA DE COCO LA </t>
  </si>
  <si>
    <t xml:space="preserve">ZARAGOZA </t>
  </si>
  <si>
    <t xml:space="preserve">ALTO DEL INDIO </t>
  </si>
  <si>
    <t xml:space="preserve">DESCANSO EL </t>
  </si>
  <si>
    <t xml:space="preserve">VILLA MARLENE </t>
  </si>
  <si>
    <t xml:space="preserve">PATILLAL </t>
  </si>
  <si>
    <t xml:space="preserve">VILLA CARMELITA </t>
  </si>
  <si>
    <t xml:space="preserve">HATICO D LOS INDIO </t>
  </si>
  <si>
    <t xml:space="preserve">ATANQUEZ </t>
  </si>
  <si>
    <t xml:space="preserve">PARIS DE FRANCIA </t>
  </si>
  <si>
    <t xml:space="preserve">PLAYAS LAS HACIENDA </t>
  </si>
  <si>
    <t xml:space="preserve">LLANOS LOS </t>
  </si>
  <si>
    <t xml:space="preserve">BOGOTANA LA </t>
  </si>
  <si>
    <t xml:space="preserve">SAN BENITO </t>
  </si>
  <si>
    <t xml:space="preserve">SAN GABRIEL </t>
  </si>
  <si>
    <t xml:space="preserve">SANTA TERESA HACIENDA </t>
  </si>
  <si>
    <t xml:space="preserve">CODAZZI DC </t>
  </si>
  <si>
    <t xml:space="preserve">RETORNO EL </t>
  </si>
  <si>
    <t xml:space="preserve">CARACOLI </t>
  </si>
  <si>
    <t xml:space="preserve">SAN ANGEL </t>
  </si>
  <si>
    <t xml:space="preserve">BOSCONIA </t>
  </si>
  <si>
    <t xml:space="preserve">PALMARIGUANI </t>
  </si>
  <si>
    <t xml:space="preserve">MONTERRUBIO </t>
  </si>
  <si>
    <t xml:space="preserve">CHIMILAIMA </t>
  </si>
  <si>
    <t xml:space="preserve">MANATURE HACIENDA </t>
  </si>
  <si>
    <t xml:space="preserve">VILLA CONCEPCION </t>
  </si>
  <si>
    <t xml:space="preserve">MOLINO EL </t>
  </si>
  <si>
    <t xml:space="preserve">BRILLANTE EL </t>
  </si>
  <si>
    <t xml:space="preserve">PASO EL   </t>
  </si>
  <si>
    <t xml:space="preserve">CABANA LA HACIENDA </t>
  </si>
  <si>
    <t xml:space="preserve">ZAMBRANO </t>
  </si>
  <si>
    <t xml:space="preserve">CANONEGRO HACIENDA </t>
  </si>
  <si>
    <t xml:space="preserve">INDUGAN HACIENDA </t>
  </si>
  <si>
    <t xml:space="preserve">GARRAPATA </t>
  </si>
  <si>
    <t xml:space="preserve">SAN ESTANISLAO </t>
  </si>
  <si>
    <t xml:space="preserve">FLAMENCO </t>
  </si>
  <si>
    <t xml:space="preserve">GAMERO </t>
  </si>
  <si>
    <t xml:space="preserve">LOMA GRANDE </t>
  </si>
  <si>
    <t xml:space="preserve">SAN BASILIO </t>
  </si>
  <si>
    <t xml:space="preserve">REBOSADERO </t>
  </si>
  <si>
    <t xml:space="preserve">NISPERO EL </t>
  </si>
  <si>
    <t xml:space="preserve">ROCHA </t>
  </si>
  <si>
    <t xml:space="preserve">SANTA ANA </t>
  </si>
  <si>
    <t xml:space="preserve">SABANAS DE MUCACAL  </t>
  </si>
  <si>
    <t xml:space="preserve">CABECERA BARTOLO </t>
  </si>
  <si>
    <t xml:space="preserve">CASA DE BOMBAS </t>
  </si>
  <si>
    <t xml:space="preserve">CALMA LA </t>
  </si>
  <si>
    <t xml:space="preserve">MESA </t>
  </si>
  <si>
    <t xml:space="preserve">CAMARON </t>
  </si>
  <si>
    <t xml:space="preserve">CASA DE PIEDRA </t>
  </si>
  <si>
    <t xml:space="preserve">PLATANO </t>
  </si>
  <si>
    <t xml:space="preserve">CABECERA HENEQUEN </t>
  </si>
  <si>
    <t xml:space="preserve">CABECERA EL POLVAR </t>
  </si>
  <si>
    <t xml:space="preserve">COLU NUEVO </t>
  </si>
  <si>
    <t xml:space="preserve">MAMPUJAN </t>
  </si>
  <si>
    <t xml:space="preserve">PONEDERA </t>
  </si>
  <si>
    <t xml:space="preserve">POLONUEVO </t>
  </si>
  <si>
    <t xml:space="preserve">LEÑA </t>
  </si>
  <si>
    <t xml:space="preserve">PUERTO COLOMBIA </t>
  </si>
  <si>
    <t xml:space="preserve">CAMPO DE LA CRUZ </t>
  </si>
  <si>
    <t xml:space="preserve">RABON EL HACIENDA </t>
  </si>
  <si>
    <t xml:space="preserve">CAMPANOS LOS </t>
  </si>
  <si>
    <t xml:space="preserve">PUERTO GIRALDO </t>
  </si>
  <si>
    <t xml:space="preserve">SAN PEDRITO ALERTA </t>
  </si>
  <si>
    <t xml:space="preserve">BARRANQUILLA SEDE </t>
  </si>
  <si>
    <t xml:space="preserve">TIOGOLLO </t>
  </si>
  <si>
    <t xml:space="preserve">SALAMINA </t>
  </si>
  <si>
    <t xml:space="preserve">BONGO EL </t>
  </si>
  <si>
    <t xml:space="preserve">FUNDACION </t>
  </si>
  <si>
    <t xml:space="preserve">CENIZO EL </t>
  </si>
  <si>
    <t xml:space="preserve">COCOS LOS   </t>
  </si>
  <si>
    <t xml:space="preserve">SAN SEBASTIAN DE </t>
  </si>
  <si>
    <t xml:space="preserve">SANTA ROSA DE LIMA </t>
  </si>
  <si>
    <t xml:space="preserve">TASAJERA </t>
  </si>
  <si>
    <t xml:space="preserve">DESTINO EL </t>
  </si>
  <si>
    <t xml:space="preserve">ENANO EL </t>
  </si>
  <si>
    <t xml:space="preserve">GAVILAN </t>
  </si>
  <si>
    <t xml:space="preserve">POLY LA </t>
  </si>
  <si>
    <t xml:space="preserve">SARA LA </t>
  </si>
  <si>
    <t xml:space="preserve">PROYECTOS LOS </t>
  </si>
  <si>
    <t xml:space="preserve">SEVILLANO </t>
  </si>
  <si>
    <t xml:space="preserve">PALMOR EL </t>
  </si>
  <si>
    <t xml:space="preserve">BAYANO </t>
  </si>
  <si>
    <t xml:space="preserve">RUBY EL </t>
  </si>
  <si>
    <t xml:space="preserve">DONA MARIA </t>
  </si>
  <si>
    <t xml:space="preserve">GUAYARE </t>
  </si>
  <si>
    <t xml:space="preserve">LA MARIPOSA </t>
  </si>
  <si>
    <t xml:space="preserve">LA URIBE LA </t>
  </si>
  <si>
    <t xml:space="preserve">RAUDAL UNO </t>
  </si>
  <si>
    <t xml:space="preserve">ISLA DEL MUERTO </t>
  </si>
  <si>
    <t xml:space="preserve">MESA DE YAMANES </t>
  </si>
  <si>
    <t xml:space="preserve">SAN LUIS CUBARRAL </t>
  </si>
  <si>
    <t xml:space="preserve">CALIME </t>
  </si>
  <si>
    <t xml:space="preserve">LEJANIAS CASTILLO </t>
  </si>
  <si>
    <t xml:space="preserve">PUERTO ANGOSTURAS </t>
  </si>
  <si>
    <t xml:space="preserve">CAÑO BLANCO </t>
  </si>
  <si>
    <t xml:space="preserve">LOS MICOS </t>
  </si>
  <si>
    <t xml:space="preserve">PIÑALITO </t>
  </si>
  <si>
    <t xml:space="preserve">FUENTE DE ORO </t>
  </si>
  <si>
    <t xml:space="preserve">PEÑAS BLANCAS </t>
  </si>
  <si>
    <t xml:space="preserve">SAN JUAN DE ARAMA </t>
  </si>
  <si>
    <t xml:space="preserve">MESA DE FERNANDEZ </t>
  </si>
  <si>
    <t xml:space="preserve">PORORIO EL </t>
  </si>
  <si>
    <t xml:space="preserve">SAN IGNACIO </t>
  </si>
  <si>
    <t xml:space="preserve">ARABIA ARRECIFAL </t>
  </si>
  <si>
    <t xml:space="preserve">CEJAL </t>
  </si>
  <si>
    <t xml:space="preserve">ACACIAS </t>
  </si>
  <si>
    <t xml:space="preserve">CAÑO HONDO </t>
  </si>
  <si>
    <t xml:space="preserve">EL TORO </t>
  </si>
  <si>
    <t xml:space="preserve">GUAMAL </t>
  </si>
  <si>
    <t xml:space="preserve">NARE </t>
  </si>
  <si>
    <t xml:space="preserve">SAN MARTIN </t>
  </si>
  <si>
    <t xml:space="preserve">YAGUARITO </t>
  </si>
  <si>
    <t xml:space="preserve">BAJO NARE </t>
  </si>
  <si>
    <t xml:space="preserve">MONTERREDONDO </t>
  </si>
  <si>
    <t xml:space="preserve">POMPEYA </t>
  </si>
  <si>
    <t xml:space="preserve">SALADOS LOS </t>
  </si>
  <si>
    <t xml:space="preserve">CHOACHI </t>
  </si>
  <si>
    <t xml:space="preserve">FOMEQUE </t>
  </si>
  <si>
    <t xml:space="preserve">BETANIA </t>
  </si>
  <si>
    <t xml:space="preserve">TAQUES LOS </t>
  </si>
  <si>
    <t xml:space="preserve">MONFORT </t>
  </si>
  <si>
    <t xml:space="preserve">OJO DE AGUA </t>
  </si>
  <si>
    <t xml:space="preserve">HIMAT R 6 </t>
  </si>
  <si>
    <t xml:space="preserve">ICA VILLAVICENCIO </t>
  </si>
  <si>
    <t xml:space="preserve">IDEAM V/CIO </t>
  </si>
  <si>
    <t xml:space="preserve">EL RETIRO </t>
  </si>
  <si>
    <t xml:space="preserve">MEDINA </t>
  </si>
  <si>
    <t xml:space="preserve">SUEVA </t>
  </si>
  <si>
    <t xml:space="preserve">GACHALA </t>
  </si>
  <si>
    <t xml:space="preserve">VEGA LA SAN JUAN </t>
  </si>
  <si>
    <t xml:space="preserve">PALOMAS LAS </t>
  </si>
  <si>
    <t xml:space="preserve">TEMBLADARES </t>
  </si>
  <si>
    <t xml:space="preserve">POTRERITOS </t>
  </si>
  <si>
    <t xml:space="preserve">TASAJERAS </t>
  </si>
  <si>
    <t xml:space="preserve">UBALA </t>
  </si>
  <si>
    <t xml:space="preserve">AMOLADERO EL </t>
  </si>
  <si>
    <t xml:space="preserve">CLARAVAL </t>
  </si>
  <si>
    <t xml:space="preserve">GAMA </t>
  </si>
  <si>
    <t xml:space="preserve">SANTA ROSA DE UBALA </t>
  </si>
  <si>
    <t xml:space="preserve">MUNDO NUEVO </t>
  </si>
  <si>
    <t xml:space="preserve">VENTAQUEMADA </t>
  </si>
  <si>
    <t xml:space="preserve">TURMEQUE </t>
  </si>
  <si>
    <t xml:space="preserve">TIBANA </t>
  </si>
  <si>
    <t xml:space="preserve">UMBITA </t>
  </si>
  <si>
    <t xml:space="preserve">QUINCHOS LOS </t>
  </si>
  <si>
    <t xml:space="preserve">CHINAVITA </t>
  </si>
  <si>
    <t xml:space="preserve">SOMONDOCO </t>
  </si>
  <si>
    <t xml:space="preserve">MACANAL </t>
  </si>
  <si>
    <t xml:space="preserve">QUEBRADA HONDA </t>
  </si>
  <si>
    <t xml:space="preserve">PACHAVITA </t>
  </si>
  <si>
    <t xml:space="preserve">SITIO PRESA </t>
  </si>
  <si>
    <t xml:space="preserve">VOLADOR EL </t>
  </si>
  <si>
    <t xml:space="preserve">ESCUELA LOS MOLINOS </t>
  </si>
  <si>
    <t xml:space="preserve">HATO GRANDE HACIENDA </t>
  </si>
  <si>
    <t xml:space="preserve">ZETAQUIRA </t>
  </si>
  <si>
    <t xml:space="preserve">CAMP BUENAVISTA </t>
  </si>
  <si>
    <t xml:space="preserve">CEDROS LOS </t>
  </si>
  <si>
    <t xml:space="preserve">SAN LUIS DE GACENO </t>
  </si>
  <si>
    <t xml:space="preserve">PIEDRA CAMPANA </t>
  </si>
  <si>
    <t xml:space="preserve">PUENTE FORERO </t>
  </si>
  <si>
    <t xml:space="preserve">ALTO MUCENO </t>
  </si>
  <si>
    <t xml:space="preserve">CEDROS EL PUENTE </t>
  </si>
  <si>
    <t xml:space="preserve">CAZADERO </t>
  </si>
  <si>
    <t xml:space="preserve">GUAMO DE SISBACA </t>
  </si>
  <si>
    <t xml:space="preserve">DON ANTONIO </t>
  </si>
  <si>
    <t xml:space="preserve">CABUYARO </t>
  </si>
  <si>
    <t xml:space="preserve">PUERTO GAITAN </t>
  </si>
  <si>
    <t xml:space="preserve">LA PLATA </t>
  </si>
  <si>
    <t xml:space="preserve">FUNDO NUEVO HUMAPO </t>
  </si>
  <si>
    <t xml:space="preserve">PUERTO TEXAS </t>
  </si>
  <si>
    <t xml:space="preserve">TAMARINDO </t>
  </si>
  <si>
    <t xml:space="preserve">PAJARITO </t>
  </si>
  <si>
    <t xml:space="preserve">MORRO EL </t>
  </si>
  <si>
    <t xml:space="preserve">YOPAL </t>
  </si>
  <si>
    <t xml:space="preserve">MACUCUANA </t>
  </si>
  <si>
    <t xml:space="preserve">SAN LUIS  PALENQUE </t>
  </si>
  <si>
    <t xml:space="preserve">PORE </t>
  </si>
  <si>
    <t xml:space="preserve">LA AURORA </t>
  </si>
  <si>
    <t xml:space="preserve">PATEVACAL </t>
  </si>
  <si>
    <t xml:space="preserve">PUERTO FORTUNA </t>
  </si>
  <si>
    <t xml:space="preserve">ACEITICO </t>
  </si>
  <si>
    <t xml:space="preserve">HATO BURRUNAY </t>
  </si>
  <si>
    <t xml:space="preserve">VUELTA MALA </t>
  </si>
  <si>
    <t xml:space="preserve">AGUAVERDE </t>
  </si>
  <si>
    <t xml:space="preserve">SAN JORGE </t>
  </si>
  <si>
    <t xml:space="preserve">PUENTE QUEMADO </t>
  </si>
  <si>
    <t xml:space="preserve">CABUYA LA </t>
  </si>
  <si>
    <t xml:space="preserve">SANTA INES </t>
  </si>
  <si>
    <t xml:space="preserve">MORICHAL </t>
  </si>
  <si>
    <t xml:space="preserve">BANADIA </t>
  </si>
  <si>
    <t xml:space="preserve">LABATECA </t>
  </si>
  <si>
    <t xml:space="preserve">CHITAGA </t>
  </si>
  <si>
    <t xml:space="preserve">CACOTA </t>
  </si>
  <si>
    <t xml:space="preserve">PRESIDENTE </t>
  </si>
  <si>
    <t xml:space="preserve">TABETA </t>
  </si>
  <si>
    <t xml:space="preserve">PORTILLO EL </t>
  </si>
  <si>
    <t xml:space="preserve">RINCON LOS </t>
  </si>
  <si>
    <t xml:space="preserve">CAMPO HERMOSO </t>
  </si>
  <si>
    <t xml:space="preserve">SANTA MARIA-ABASTOS </t>
  </si>
  <si>
    <t xml:space="preserve">ARAUQUITA </t>
  </si>
  <si>
    <t xml:space="preserve">MATEZAMURO </t>
  </si>
  <si>
    <t xml:space="preserve">RONCADOR </t>
  </si>
  <si>
    <t xml:space="preserve">MATAVEN </t>
  </si>
  <si>
    <t xml:space="preserve">YURUPARI </t>
  </si>
  <si>
    <t xml:space="preserve">MANDI </t>
  </si>
  <si>
    <t xml:space="preserve">LOS CERROS </t>
  </si>
  <si>
    <t xml:space="preserve">PITUNA </t>
  </si>
  <si>
    <t xml:space="preserve">VILLAFATIMA </t>
  </si>
  <si>
    <t xml:space="preserve">PUERTO TOLIMA </t>
  </si>
  <si>
    <t xml:space="preserve">QUERARI </t>
  </si>
  <si>
    <t xml:space="preserve">CAMPUCANA </t>
  </si>
  <si>
    <t xml:space="preserve">CONDAGUA </t>
  </si>
  <si>
    <t xml:space="preserve">PUERTO LIMON </t>
  </si>
  <si>
    <t xml:space="preserve">PATOYACO </t>
  </si>
  <si>
    <t xml:space="preserve">VILLALOBOS </t>
  </si>
  <si>
    <t xml:space="preserve">CHONTILLAL </t>
  </si>
  <si>
    <t xml:space="preserve">MARACAIBO </t>
  </si>
  <si>
    <t xml:space="preserve">LARANDIA </t>
  </si>
  <si>
    <t xml:space="preserve">MILAN </t>
  </si>
  <si>
    <t xml:space="preserve">BELEN DE ANDAQUIES </t>
  </si>
  <si>
    <t xml:space="preserve">SAN ANTONIO GETUCH </t>
  </si>
  <si>
    <t xml:space="preserve">CUEMANI </t>
  </si>
  <si>
    <t xml:space="preserve">PEDRERA LA </t>
  </si>
  <si>
    <t xml:space="preserve">CARTAGENA D CHAIRA </t>
  </si>
  <si>
    <t xml:space="preserve">CHUNGACASPI </t>
  </si>
  <si>
    <t xml:space="preserve">QUINCHOA </t>
  </si>
  <si>
    <t xml:space="preserve">PUERTO CAICEDO </t>
  </si>
  <si>
    <t xml:space="preserve">VICHOY </t>
  </si>
  <si>
    <t xml:space="preserve">TORRE TV SAN FCO </t>
  </si>
  <si>
    <t xml:space="preserve">EL PICUDO </t>
  </si>
  <si>
    <t xml:space="preserve">CHURUYACO </t>
  </si>
  <si>
    <t xml:space="preserve">ANGOSTURAS </t>
  </si>
  <si>
    <t xml:space="preserve">EL REFUGIO </t>
  </si>
  <si>
    <t xml:space="preserve">SAN AGUSTIN </t>
  </si>
  <si>
    <t xml:space="preserve">EL ENCANTO </t>
  </si>
  <si>
    <t xml:space="preserve">ARICA - R. PUTUMAYO </t>
  </si>
  <si>
    <t xml:space="preserve">GAUDENCIO </t>
  </si>
  <si>
    <t xml:space="preserve">TARAPACA </t>
  </si>
  <si>
    <t xml:space="preserve">MATAJE </t>
  </si>
  <si>
    <t xml:space="preserve">GUAYACANA LA </t>
  </si>
  <si>
    <t xml:space="preserve">COCO EL </t>
  </si>
  <si>
    <t xml:space="preserve">BALBOA </t>
  </si>
  <si>
    <t xml:space="preserve">ROSAS </t>
  </si>
  <si>
    <t xml:space="preserve">MAMACONDE </t>
  </si>
  <si>
    <t xml:space="preserve">SAJANDI </t>
  </si>
  <si>
    <t xml:space="preserve">SALADITO </t>
  </si>
  <si>
    <t xml:space="preserve">GUASCA LA </t>
  </si>
  <si>
    <t xml:space="preserve">SALINAS </t>
  </si>
  <si>
    <t xml:space="preserve">PATIA </t>
  </si>
  <si>
    <t xml:space="preserve">ESTRELLAS LAS </t>
  </si>
  <si>
    <t xml:space="preserve">CANEY EL MOJARRAS </t>
  </si>
  <si>
    <t xml:space="preserve">RODEO EL </t>
  </si>
  <si>
    <t xml:space="preserve">SANTIAGO </t>
  </si>
  <si>
    <t xml:space="preserve">PRESA HIDROMAYO </t>
  </si>
  <si>
    <t xml:space="preserve">HIDROMAYO CAMP </t>
  </si>
  <si>
    <t xml:space="preserve">CRUZ LA </t>
  </si>
  <si>
    <t xml:space="preserve">CHACHAGUI </t>
  </si>
  <si>
    <t xml:space="preserve">BUESACO </t>
  </si>
  <si>
    <t xml:space="preserve">APONTE </t>
  </si>
  <si>
    <t xml:space="preserve">ROSAL DEL MONTE </t>
  </si>
  <si>
    <t xml:space="preserve">BERRUECOS </t>
  </si>
  <si>
    <t xml:space="preserve">SAMANIEGO </t>
  </si>
  <si>
    <t xml:space="preserve">SANDONA </t>
  </si>
  <si>
    <t xml:space="preserve">GUACHAVES </t>
  </si>
  <si>
    <t xml:space="preserve">RIO BOBO </t>
  </si>
  <si>
    <t xml:space="preserve">TANGUA </t>
  </si>
  <si>
    <t xml:space="preserve">IMUES </t>
  </si>
  <si>
    <t xml:space="preserve">GUALMATAN </t>
  </si>
  <si>
    <t xml:space="preserve">CUMBAL </t>
  </si>
  <si>
    <t xml:space="preserve">PUERRES </t>
  </si>
  <si>
    <t xml:space="preserve">CHILES </t>
  </si>
  <si>
    <t xml:space="preserve">VIVERO LINARES </t>
  </si>
  <si>
    <t xml:space="preserve">SANTA ROSA POTOSI </t>
  </si>
  <si>
    <t xml:space="preserve">VERGEL EL </t>
  </si>
  <si>
    <t xml:space="preserve">SANDE EL </t>
  </si>
  <si>
    <t xml:space="preserve">BARBACOAS </t>
  </si>
  <si>
    <t xml:space="preserve">MAGUI </t>
  </si>
  <si>
    <t xml:space="preserve">LLANO VERDE </t>
  </si>
  <si>
    <t xml:space="preserve">PISANDA </t>
  </si>
  <si>
    <t xml:space="preserve">SALAHONDA </t>
  </si>
  <si>
    <t xml:space="preserve">REMOLINO GRANDE </t>
  </si>
  <si>
    <t xml:space="preserve">MOSQUERA </t>
  </si>
  <si>
    <t xml:space="preserve">CHARCO EL </t>
  </si>
  <si>
    <t xml:space="preserve">SAN JOSE DE TAPAJE </t>
  </si>
  <si>
    <t xml:space="preserve">BOCAS DE NAPI </t>
  </si>
  <si>
    <t xml:space="preserve">TIMBIQUI </t>
  </si>
  <si>
    <t xml:space="preserve">BOCAS DE PATIA </t>
  </si>
  <si>
    <t xml:space="preserve">SAIJA </t>
  </si>
  <si>
    <t xml:space="preserve">MECAJE </t>
  </si>
  <si>
    <t xml:space="preserve">NOANAMITO </t>
  </si>
  <si>
    <t xml:space="preserve">HONDURAS </t>
  </si>
  <si>
    <t xml:space="preserve">VEINTE DE JULIO </t>
  </si>
  <si>
    <t xml:space="preserve">GALLERA LA </t>
  </si>
  <si>
    <t xml:space="preserve">YURUMANGUI S ANTON </t>
  </si>
  <si>
    <t xml:space="preserve">CONCHA LA </t>
  </si>
  <si>
    <t xml:space="preserve">SILVA </t>
  </si>
  <si>
    <t xml:space="preserve">QUEREMAL </t>
  </si>
  <si>
    <t xml:space="preserve">CISNEROS </t>
  </si>
  <si>
    <t xml:space="preserve">PROVIDENCIA </t>
  </si>
  <si>
    <t xml:space="preserve">AGUACLARA </t>
  </si>
  <si>
    <t xml:space="preserve">AEROPUERTO BUENAVENTUR </t>
  </si>
  <si>
    <t xml:space="preserve">LINEA LA PORVENIR </t>
  </si>
  <si>
    <t xml:space="preserve">ANDAGOYA </t>
  </si>
  <si>
    <t xml:space="preserve">VALENCIA LA DIVISA </t>
  </si>
  <si>
    <t xml:space="preserve">SINAI EL </t>
  </si>
  <si>
    <t xml:space="preserve">OPOGODO </t>
  </si>
  <si>
    <t xml:space="preserve">BEBEDO </t>
  </si>
  <si>
    <t xml:space="preserve">PATUMAC </t>
  </si>
  <si>
    <t xml:space="preserve">NARANJAL </t>
  </si>
  <si>
    <t xml:space="preserve">LITUANIA </t>
  </si>
  <si>
    <t xml:space="preserve">MALAGUITA </t>
  </si>
  <si>
    <t xml:space="preserve">PIE DE PEPE </t>
  </si>
  <si>
    <t xml:space="preserve">CUPICA </t>
  </si>
  <si>
    <t>Radio Sonda</t>
  </si>
  <si>
    <t xml:space="preserve">AEROPUERTO SESQUICENTENARIO </t>
  </si>
  <si>
    <t xml:space="preserve">GAVIOTAS LAS </t>
  </si>
  <si>
    <t xml:space="preserve">AEROPUERTO EL CARANO </t>
  </si>
  <si>
    <t xml:space="preserve">AEROPUERTO LOS CEDROS </t>
  </si>
  <si>
    <t xml:space="preserve">AEROPUERTO LOS GARZONES </t>
  </si>
  <si>
    <t xml:space="preserve">AEROPUERTO RAFAEL NUNEZ </t>
  </si>
  <si>
    <t xml:space="preserve">AEROPUERTO SIMON BOLIVAR </t>
  </si>
  <si>
    <t xml:space="preserve">AEROPUERTO ALM. PADILLA - </t>
  </si>
  <si>
    <t xml:space="preserve">AEROPUERTO CAMILO DAZA </t>
  </si>
  <si>
    <t xml:space="preserve">AEROPUERTO EL EMBRUJO </t>
  </si>
  <si>
    <t xml:space="preserve">ELDORADO CATAM - AUT </t>
  </si>
  <si>
    <t xml:space="preserve">AEROPUERTO PALANQUERO </t>
  </si>
  <si>
    <t xml:space="preserve">AEROPUERTO J.M. CORDOVA - AUT </t>
  </si>
  <si>
    <t xml:space="preserve">AEROPUERTO YARIGUIES </t>
  </si>
  <si>
    <t xml:space="preserve">AEROPUERTO PALONEGRO </t>
  </si>
  <si>
    <t xml:space="preserve">AEROPUERTO A BONILLA </t>
  </si>
  <si>
    <t xml:space="preserve">AEROPUERTO FARFAN </t>
  </si>
  <si>
    <t xml:space="preserve">AEROPUERTO EL EDEN - - AUT </t>
  </si>
  <si>
    <t xml:space="preserve">AEROPUERTO MATECANA </t>
  </si>
  <si>
    <t xml:space="preserve">OLAYA HERRERA - AUT </t>
  </si>
  <si>
    <t xml:space="preserve">AEROPUERTO ALFONSO LOPEZ - </t>
  </si>
  <si>
    <t xml:space="preserve">AEROPUERTO E. CORTISSOZ - AUT </t>
  </si>
  <si>
    <t xml:space="preserve">AEROPUERTO VANGUARDIA </t>
  </si>
  <si>
    <t xml:space="preserve">AEROPUERTO SANTIAGO PÉREZ </t>
  </si>
  <si>
    <t xml:space="preserve">AEROPUERTO PUERTO CARRENO </t>
  </si>
  <si>
    <t xml:space="preserve">AEROPUERTO VASQUEZ COBO </t>
  </si>
  <si>
    <t xml:space="preserve">AEROPUERTO ANTONIO NARINO </t>
  </si>
  <si>
    <t xml:space="preserve">AEROPUERTO SAN LUIS - AUT </t>
  </si>
  <si>
    <t xml:space="preserve">AEROPUERTO BENITO SALAS </t>
  </si>
  <si>
    <t xml:space="preserve">AEROPUERTO PERALES </t>
  </si>
  <si>
    <t xml:space="preserve">AEROPUERTO MARIQUITA </t>
  </si>
  <si>
    <t xml:space="preserve">BASE AEREA APIAY </t>
  </si>
  <si>
    <t xml:space="preserve">AEROPUERTO MITU </t>
  </si>
  <si>
    <t xml:space="preserve">JIROCASACA  </t>
  </si>
  <si>
    <t xml:space="preserve">BLONAY  </t>
  </si>
  <si>
    <t xml:space="preserve">FRANCISCO ROMERO  </t>
  </si>
  <si>
    <t xml:space="preserve">GABRIEL M BARRIGA  </t>
  </si>
  <si>
    <t xml:space="preserve">CONC DESARROLLO  </t>
  </si>
  <si>
    <t xml:space="preserve">FLORIDA LA  </t>
  </si>
  <si>
    <t xml:space="preserve">VILLA CONSUELO  </t>
  </si>
  <si>
    <t xml:space="preserve">JORGE VILLAMIL  </t>
  </si>
  <si>
    <t xml:space="preserve">CORRALES  </t>
  </si>
  <si>
    <t xml:space="preserve">MONTEFRIO  </t>
  </si>
  <si>
    <t xml:space="preserve">LUIS BUSTAMANTE  </t>
  </si>
  <si>
    <t xml:space="preserve">PINAR DEL RIO  </t>
  </si>
  <si>
    <t xml:space="preserve">SAN JORGE  </t>
  </si>
  <si>
    <t xml:space="preserve">SAN LUIS  </t>
  </si>
  <si>
    <t xml:space="preserve">AGUADULCE  </t>
  </si>
  <si>
    <t xml:space="preserve">EXPOABRACOL  </t>
  </si>
  <si>
    <t xml:space="preserve">MESA LA HDA  </t>
  </si>
  <si>
    <t xml:space="preserve">TIBACUY GJA  </t>
  </si>
  <si>
    <t xml:space="preserve">SOPAS LAS  </t>
  </si>
  <si>
    <t xml:space="preserve">UNIV FUSAGASUGA  </t>
  </si>
  <si>
    <t xml:space="preserve">DORADO EL  </t>
  </si>
  <si>
    <t xml:space="preserve">ARRAYAN-SAN FCO  </t>
  </si>
  <si>
    <t xml:space="preserve">SAN RAFAEL 1  </t>
  </si>
  <si>
    <t xml:space="preserve">DELIRIO  </t>
  </si>
  <si>
    <t xml:space="preserve">BOCA GRANDE  </t>
  </si>
  <si>
    <t xml:space="preserve">HATO EL  </t>
  </si>
  <si>
    <t xml:space="preserve">SAN DIEGO  </t>
  </si>
  <si>
    <t xml:space="preserve">VERJON EL  </t>
  </si>
  <si>
    <t xml:space="preserve">VENTALARGA  </t>
  </si>
  <si>
    <t xml:space="preserve">SAUCIO  </t>
  </si>
  <si>
    <t xml:space="preserve">CERRO DE SUBA  </t>
  </si>
  <si>
    <t xml:space="preserve">GRANIZO  </t>
  </si>
  <si>
    <t xml:space="preserve">REGADERA 2 LA  </t>
  </si>
  <si>
    <t xml:space="preserve">PANTANO REDONDO 2  </t>
  </si>
  <si>
    <t xml:space="preserve">SAN LUIS 1 Y 2  </t>
  </si>
  <si>
    <t xml:space="preserve">VILLAPINZON  </t>
  </si>
  <si>
    <t xml:space="preserve">SIBATE APOSTOLICA  </t>
  </si>
  <si>
    <t xml:space="preserve">STA LUCIA  </t>
  </si>
  <si>
    <t xml:space="preserve">UNION LA-EL ROSAL  </t>
  </si>
  <si>
    <t xml:space="preserve">GUARANI EL PENON  </t>
  </si>
  <si>
    <t xml:space="preserve">TESORO-VERTIENTES  </t>
  </si>
  <si>
    <t xml:space="preserve">ZIPAQUIRA  </t>
  </si>
  <si>
    <t xml:space="preserve">BOJACA  </t>
  </si>
  <si>
    <t xml:space="preserve">TORCA  </t>
  </si>
  <si>
    <t xml:space="preserve">SAN JOSE  </t>
  </si>
  <si>
    <t xml:space="preserve">CISACA  </t>
  </si>
  <si>
    <t xml:space="preserve">FORTUNA LA  </t>
  </si>
  <si>
    <t xml:space="preserve">SALITRE EL - NEUSA  </t>
  </si>
  <si>
    <t xml:space="preserve">BARRANCAS  </t>
  </si>
  <si>
    <t xml:space="preserve">STA TERESA  </t>
  </si>
  <si>
    <t xml:space="preserve">USAQUEN  </t>
  </si>
  <si>
    <t xml:space="preserve">CASITA LA  </t>
  </si>
  <si>
    <t xml:space="preserve">ALMAVIVA  </t>
  </si>
  <si>
    <t xml:space="preserve">STA INES  </t>
  </si>
  <si>
    <t xml:space="preserve">ENCANTO EL  </t>
  </si>
  <si>
    <t xml:space="preserve">ACANDY  </t>
  </si>
  <si>
    <t xml:space="preserve">BOSA  </t>
  </si>
  <si>
    <t xml:space="preserve">PICOTA LA  </t>
  </si>
  <si>
    <t xml:space="preserve">FUTE  </t>
  </si>
  <si>
    <t xml:space="preserve">REPRESA SISGA  </t>
  </si>
  <si>
    <t xml:space="preserve">SAN JORGE GJA  </t>
  </si>
  <si>
    <t xml:space="preserve">STA ISABEL  </t>
  </si>
  <si>
    <t xml:space="preserve">ANCLAJE 14  </t>
  </si>
  <si>
    <t xml:space="preserve">ARGENTINA  </t>
  </si>
  <si>
    <t xml:space="preserve">SAN GREGORIO  </t>
  </si>
  <si>
    <t xml:space="preserve">LAG DEL INDIO  </t>
  </si>
  <si>
    <t xml:space="preserve">TRIBUNA LA  </t>
  </si>
  <si>
    <t xml:space="preserve">VILLA PAULA  </t>
  </si>
  <si>
    <t xml:space="preserve">SALITRE CASA BOMBA  </t>
  </si>
  <si>
    <t xml:space="preserve">CASABLANCA  </t>
  </si>
  <si>
    <t xml:space="preserve">GUADALUPE  - AUT  </t>
  </si>
  <si>
    <t xml:space="preserve">SIMAYA  </t>
  </si>
  <si>
    <t xml:space="preserve">SERREZUELA  </t>
  </si>
  <si>
    <t xml:space="preserve">JUAN REY  </t>
  </si>
  <si>
    <t xml:space="preserve">QUIBA  </t>
  </si>
  <si>
    <t xml:space="preserve">SAUCEDAL 2  </t>
  </si>
  <si>
    <t xml:space="preserve">CONEJERA LA  </t>
  </si>
  <si>
    <t xml:space="preserve">HUERTAS LAS  </t>
  </si>
  <si>
    <t xml:space="preserve">FONTIBON ACUEDUCTO  </t>
  </si>
  <si>
    <t xml:space="preserve">CEDRAL EL  </t>
  </si>
  <si>
    <t xml:space="preserve">OBS ASTRONOM  </t>
  </si>
  <si>
    <t xml:space="preserve">CASA REALES-GUASCA  </t>
  </si>
  <si>
    <t xml:space="preserve">REGADERA 1  </t>
  </si>
  <si>
    <t xml:space="preserve">ESPERANZA LA  </t>
  </si>
  <si>
    <t xml:space="preserve">RAMADA LA  </t>
  </si>
  <si>
    <t xml:space="preserve">APTO TECHO  </t>
  </si>
  <si>
    <t xml:space="preserve">VITELMA  </t>
  </si>
  <si>
    <t xml:space="preserve">CHECUA-NEMOCON  </t>
  </si>
  <si>
    <t xml:space="preserve">REPRESA DEL NEUSA  </t>
  </si>
  <si>
    <t xml:space="preserve">INST GEOFI ANDES  </t>
  </si>
  <si>
    <t xml:space="preserve">PRIMAVERA LA  </t>
  </si>
  <si>
    <t xml:space="preserve">APTO GUAYMARAL  </t>
  </si>
  <si>
    <t xml:space="preserve">MUNA  </t>
  </si>
  <si>
    <t xml:space="preserve">GUATAVITA  </t>
  </si>
  <si>
    <t xml:space="preserve">TABIO  </t>
  </si>
  <si>
    <t xml:space="preserve">CAMAVIEJA  </t>
  </si>
  <si>
    <t xml:space="preserve">MISIONES  </t>
  </si>
  <si>
    <t xml:space="preserve">MESITAS D STA INES  </t>
  </si>
  <si>
    <t xml:space="preserve">TIBITOC 2  </t>
  </si>
  <si>
    <t xml:space="preserve">VENECIA  </t>
  </si>
  <si>
    <t xml:space="preserve">DONA JUANA  </t>
  </si>
  <si>
    <t xml:space="preserve">PARAISO PERDIDO  </t>
  </si>
  <si>
    <t xml:space="preserve">TATAMBO  </t>
  </si>
  <si>
    <t xml:space="preserve">VIOLETA LA  </t>
  </si>
  <si>
    <t xml:space="preserve">VICTORIA LA  </t>
  </si>
  <si>
    <t xml:space="preserve">TOCAIMA </t>
  </si>
  <si>
    <t xml:space="preserve">CHAPETON  </t>
  </si>
  <si>
    <t xml:space="preserve">SAN JUAN  </t>
  </si>
  <si>
    <t xml:space="preserve">PLACER EL  </t>
  </si>
  <si>
    <t xml:space="preserve">TOTARITO  </t>
  </si>
  <si>
    <t xml:space="preserve">GUADUALITO  </t>
  </si>
  <si>
    <t xml:space="preserve">JANIYOF  </t>
  </si>
  <si>
    <t xml:space="preserve">EDEN EL  </t>
  </si>
  <si>
    <t xml:space="preserve">PALOCABILDO  </t>
  </si>
  <si>
    <t xml:space="preserve">INCIENSAL EL  </t>
  </si>
  <si>
    <t xml:space="preserve">TRINIDAD LA  </t>
  </si>
  <si>
    <t xml:space="preserve">ANDES LOS  </t>
  </si>
  <si>
    <t xml:space="preserve">POCO A POCO  </t>
  </si>
  <si>
    <t xml:space="preserve">MESETA LA  </t>
  </si>
  <si>
    <t xml:space="preserve">LIMON EL  </t>
  </si>
  <si>
    <t xml:space="preserve">RECREO EL  </t>
  </si>
  <si>
    <t xml:space="preserve">DANTA LA  </t>
  </si>
  <si>
    <t xml:space="preserve">CIMARRONA LA  </t>
  </si>
  <si>
    <t xml:space="preserve">MESA LA  </t>
  </si>
  <si>
    <t xml:space="preserve">PASTORITA LA  </t>
  </si>
  <si>
    <t xml:space="preserve">LEONERA LA  </t>
  </si>
  <si>
    <t xml:space="preserve">LLANADAS  </t>
  </si>
  <si>
    <t xml:space="preserve">STA HELENA  </t>
  </si>
  <si>
    <t xml:space="preserve">SUB CAÑAVERAL  </t>
  </si>
  <si>
    <t xml:space="preserve">CUBA  </t>
  </si>
  <si>
    <t xml:space="preserve">SUB DORADA  </t>
  </si>
  <si>
    <t xml:space="preserve">CORNETA LA  </t>
  </si>
  <si>
    <t xml:space="preserve">TAMBOR EL  </t>
  </si>
  <si>
    <t xml:space="preserve">NARIÑO  </t>
  </si>
  <si>
    <t xml:space="preserve">PALMA LA  </t>
  </si>
  <si>
    <t xml:space="preserve">BELEN  </t>
  </si>
  <si>
    <t xml:space="preserve">BOLIVIA  </t>
  </si>
  <si>
    <t xml:space="preserve">HIGUERON  </t>
  </si>
  <si>
    <t xml:space="preserve">LIBANO  </t>
  </si>
  <si>
    <t xml:space="preserve">SAN DANIEL  </t>
  </si>
  <si>
    <t xml:space="preserve">SUB MARQUETALIA  </t>
  </si>
  <si>
    <t xml:space="preserve">ARBOLEDA  </t>
  </si>
  <si>
    <t xml:space="preserve">HOGAR JUVENIL  </t>
  </si>
  <si>
    <t xml:space="preserve">BUTANTAN  </t>
  </si>
  <si>
    <t xml:space="preserve">PENSILVANIA  </t>
  </si>
  <si>
    <t xml:space="preserve">PTE LINDA  </t>
  </si>
  <si>
    <t xml:space="preserve">ICALI  </t>
  </si>
  <si>
    <t xml:space="preserve">CANAIMA  </t>
  </si>
  <si>
    <t xml:space="preserve">SAN ISIDRO  </t>
  </si>
  <si>
    <t xml:space="preserve">MONTELIBANO  </t>
  </si>
  <si>
    <t xml:space="preserve">STA BARBARA  </t>
  </si>
  <si>
    <t xml:space="preserve">STA ROSITA  </t>
  </si>
  <si>
    <t xml:space="preserve">ALDEA LA  </t>
  </si>
  <si>
    <t xml:space="preserve">MAQUINA LA  </t>
  </si>
  <si>
    <t xml:space="preserve">STA RITA  </t>
  </si>
  <si>
    <t xml:space="preserve">TERMOBARRANCA  </t>
  </si>
  <si>
    <t xml:space="preserve">COCAL  </t>
  </si>
  <si>
    <t xml:space="preserve">COCOS LOS  </t>
  </si>
  <si>
    <t xml:space="preserve">MIPORAL  </t>
  </si>
  <si>
    <t xml:space="preserve">CEYLAN  </t>
  </si>
  <si>
    <t xml:space="preserve">PALESTINA  </t>
  </si>
  <si>
    <t xml:space="preserve">SILENCIO EL  </t>
  </si>
  <si>
    <t xml:space="preserve">JULIAN REY  </t>
  </si>
  <si>
    <t xml:space="preserve">SEVILLA  </t>
  </si>
  <si>
    <t xml:space="preserve">CUMBRE LA  </t>
  </si>
  <si>
    <t xml:space="preserve">PINO EL  </t>
  </si>
  <si>
    <t xml:space="preserve">TAPIAS  </t>
  </si>
  <si>
    <t xml:space="preserve">SUTAMARCHAN  </t>
  </si>
  <si>
    <t xml:space="preserve">ARRAYANES LOS  </t>
  </si>
  <si>
    <t xml:space="preserve">ESPINO EL  </t>
  </si>
  <si>
    <t xml:space="preserve">PTE EL  </t>
  </si>
  <si>
    <t xml:space="preserve">EL TRIANGULO  - AUT  </t>
  </si>
  <si>
    <t xml:space="preserve">TRES ESQUINAS  </t>
  </si>
  <si>
    <t xml:space="preserve">STA SOFIA  </t>
  </si>
  <si>
    <t xml:space="preserve">ZARZAL EL  </t>
  </si>
  <si>
    <t xml:space="preserve">CENTRAL 2  </t>
  </si>
  <si>
    <t xml:space="preserve">CIELO ROTO  </t>
  </si>
  <si>
    <t xml:space="preserve">BERTHA  </t>
  </si>
  <si>
    <t xml:space="preserve">SIMIJACA  </t>
  </si>
  <si>
    <t xml:space="preserve">SUTATAUSA  </t>
  </si>
  <si>
    <t xml:space="preserve">SAN MIGUEL DE SEMA  </t>
  </si>
  <si>
    <t xml:space="preserve">VILLANUEVA  </t>
  </si>
  <si>
    <t xml:space="preserve">MESON EL  </t>
  </si>
  <si>
    <t xml:space="preserve">CUCHICUTE  </t>
  </si>
  <si>
    <t xml:space="preserve">FLORES LAS  </t>
  </si>
  <si>
    <t xml:space="preserve">LAGUNA LA  </t>
  </si>
  <si>
    <t xml:space="preserve">LEJIA LA  </t>
  </si>
  <si>
    <t xml:space="preserve">PLAZUELA LA  </t>
  </si>
  <si>
    <t xml:space="preserve">TOTA  </t>
  </si>
  <si>
    <t xml:space="preserve">CHUSCAL EL  </t>
  </si>
  <si>
    <t xml:space="preserve">CHOCHOS  </t>
  </si>
  <si>
    <t xml:space="preserve">CASA DE TEJA  </t>
  </si>
  <si>
    <t xml:space="preserve">AGUAS BLANCAS  </t>
  </si>
  <si>
    <t xml:space="preserve">PURACE  </t>
  </si>
  <si>
    <t xml:space="preserve">INST TECNICO NAL  </t>
  </si>
  <si>
    <t xml:space="preserve">MANDIVA  </t>
  </si>
  <si>
    <t xml:space="preserve">PAN DE AZUCAR  </t>
  </si>
  <si>
    <t xml:space="preserve">MANUEL MEJIA  </t>
  </si>
  <si>
    <t xml:space="preserve">CAMPIÑA LA  </t>
  </si>
  <si>
    <t xml:space="preserve">TESORITO  </t>
  </si>
  <si>
    <t xml:space="preserve">TORIBIO  </t>
  </si>
  <si>
    <t xml:space="preserve">TRAPICHE EL  </t>
  </si>
  <si>
    <t xml:space="preserve">TOMINIO  </t>
  </si>
  <si>
    <t xml:space="preserve">PITAYO  </t>
  </si>
  <si>
    <t xml:space="preserve">BALSA LA  </t>
  </si>
  <si>
    <t xml:space="preserve">SAMARKANDA  </t>
  </si>
  <si>
    <t xml:space="preserve">CAMPANELLA  </t>
  </si>
  <si>
    <t xml:space="preserve">ESTANCIA LA  </t>
  </si>
  <si>
    <t xml:space="preserve">BOLO BLANCO  </t>
  </si>
  <si>
    <t xml:space="preserve">SOLEDAD LA  </t>
  </si>
  <si>
    <t xml:space="preserve">FLORINDA LA  </t>
  </si>
  <si>
    <t xml:space="preserve">CHAMBU  </t>
  </si>
  <si>
    <t xml:space="preserve">DIANA LA  </t>
  </si>
  <si>
    <t xml:space="preserve">RIOFRIO  </t>
  </si>
  <si>
    <t xml:space="preserve">EDIFICIO CVC  </t>
  </si>
  <si>
    <t xml:space="preserve">MANUEL M MALLARINO  </t>
  </si>
  <si>
    <t xml:space="preserve">BUITRERA LA  </t>
  </si>
  <si>
    <t xml:space="preserve">MAGDALENA LA  </t>
  </si>
  <si>
    <t xml:space="preserve">SAN EMIGDIO  </t>
  </si>
  <si>
    <t xml:space="preserve">TENJO  </t>
  </si>
  <si>
    <t xml:space="preserve">BELLAVISTA  </t>
  </si>
  <si>
    <t xml:space="preserve">SAN NICOLAS  </t>
  </si>
  <si>
    <t xml:space="preserve">AUJI  </t>
  </si>
  <si>
    <t xml:space="preserve">CASTILLO EL  </t>
  </si>
  <si>
    <t xml:space="preserve">DILUVIO EL  </t>
  </si>
  <si>
    <t xml:space="preserve">PATAGONIA LA  </t>
  </si>
  <si>
    <t xml:space="preserve">CEJA LA  </t>
  </si>
  <si>
    <t xml:space="preserve">DOSQUEBRADAS  </t>
  </si>
  <si>
    <t xml:space="preserve">ANGOSTURAS  </t>
  </si>
  <si>
    <t xml:space="preserve">ACDTO BUGA  </t>
  </si>
  <si>
    <t xml:space="preserve">AUSTRIA  </t>
  </si>
  <si>
    <t xml:space="preserve">SELVA LA  </t>
  </si>
  <si>
    <t xml:space="preserve">ING PROVIDENCIA  </t>
  </si>
  <si>
    <t xml:space="preserve">PTO MOLINA  </t>
  </si>
  <si>
    <t xml:space="preserve">CRUCES  </t>
  </si>
  <si>
    <t xml:space="preserve">SOCORRO EL  </t>
  </si>
  <si>
    <t xml:space="preserve">QUEBRADANUEVA  </t>
  </si>
  <si>
    <t xml:space="preserve">BUGALAGRANDE  </t>
  </si>
  <si>
    <t xml:space="preserve">ALEGRIAS  </t>
  </si>
  <si>
    <t xml:space="preserve">APTO STA ANA  </t>
  </si>
  <si>
    <t xml:space="preserve">BANCOS LOS  </t>
  </si>
  <si>
    <t xml:space="preserve">GITANA LA  </t>
  </si>
  <si>
    <t xml:space="preserve">VENUS  </t>
  </si>
  <si>
    <t xml:space="preserve">SIRENA LA  </t>
  </si>
  <si>
    <t xml:space="preserve">ACDTO TULUA  </t>
  </si>
  <si>
    <t xml:space="preserve">MONTE LORO  </t>
  </si>
  <si>
    <t xml:space="preserve">ANACARO  </t>
  </si>
  <si>
    <t xml:space="preserve">PORVENIR EL  </t>
  </si>
  <si>
    <t xml:space="preserve">VESUBIO EL  </t>
  </si>
  <si>
    <t xml:space="preserve">RETIRO EL  </t>
  </si>
  <si>
    <t xml:space="preserve">MONTECRISTO  </t>
  </si>
  <si>
    <t xml:space="preserve">HERRADURA LA  </t>
  </si>
  <si>
    <t xml:space="preserve">GRANARIO EL  </t>
  </si>
  <si>
    <t xml:space="preserve">BUENAVISTA  </t>
  </si>
  <si>
    <t xml:space="preserve">STA MARTA  </t>
  </si>
  <si>
    <t xml:space="preserve">OSO EL  </t>
  </si>
  <si>
    <t xml:space="preserve">AGUACATE EL  </t>
  </si>
  <si>
    <t xml:space="preserve">LUCERO EL  </t>
  </si>
  <si>
    <t xml:space="preserve">OREGANO EL  </t>
  </si>
  <si>
    <t xml:space="preserve">QUIEBRA LA  </t>
  </si>
  <si>
    <t xml:space="preserve">PENAS LAS  </t>
  </si>
  <si>
    <t xml:space="preserve">DESPENSA LA  </t>
  </si>
  <si>
    <t xml:space="preserve">SABANAZO  </t>
  </si>
  <si>
    <t xml:space="preserve">VILLA HORIZABA  </t>
  </si>
  <si>
    <t xml:space="preserve">VIVERO  </t>
  </si>
  <si>
    <t xml:space="preserve">BREMEN  </t>
  </si>
  <si>
    <t xml:space="preserve">ILUSION LA  </t>
  </si>
  <si>
    <t xml:space="preserve">SORRENTO  </t>
  </si>
  <si>
    <t xml:space="preserve">ARGENTINA LA  </t>
  </si>
  <si>
    <t xml:space="preserve">PRADERA LA  </t>
  </si>
  <si>
    <t xml:space="preserve">PARAISO EL  </t>
  </si>
  <si>
    <t xml:space="preserve">QUEBRADANEGRA  </t>
  </si>
  <si>
    <t xml:space="preserve">MIRANDA LA  </t>
  </si>
  <si>
    <t xml:space="preserve">MONACO  </t>
  </si>
  <si>
    <t xml:space="preserve">PIEDRAS DE MOLER  </t>
  </si>
  <si>
    <t xml:space="preserve">RENTA LA  </t>
  </si>
  <si>
    <t xml:space="preserve">HIROSHIMA  </t>
  </si>
  <si>
    <t xml:space="preserve">ALEJANDRIA LA  </t>
  </si>
  <si>
    <t xml:space="preserve">JULIA LA  </t>
  </si>
  <si>
    <t xml:space="preserve">BERRIO EL  </t>
  </si>
  <si>
    <t xml:space="preserve">BELLA LA  </t>
  </si>
  <si>
    <t xml:space="preserve">PARAGUAYCITO  </t>
  </si>
  <si>
    <t xml:space="preserve">SENA EL  </t>
  </si>
  <si>
    <t xml:space="preserve">ARTURO GOMEZ  </t>
  </si>
  <si>
    <t xml:space="preserve">AGRADO EL  </t>
  </si>
  <si>
    <t xml:space="preserve">CATALINA LA  </t>
  </si>
  <si>
    <t xml:space="preserve">MARACAY  </t>
  </si>
  <si>
    <t xml:space="preserve">SUB STA ROSA  </t>
  </si>
  <si>
    <t xml:space="preserve">SAN RAMON  </t>
  </si>
  <si>
    <t xml:space="preserve">SUB LA ROSA  </t>
  </si>
  <si>
    <t xml:space="preserve">STA ANA  </t>
  </si>
  <si>
    <t xml:space="preserve">CAMBULOS LOS  </t>
  </si>
  <si>
    <t xml:space="preserve">PLTA D TRATAMIENTO  </t>
  </si>
  <si>
    <t xml:space="preserve">BOSQUE EL  </t>
  </si>
  <si>
    <t xml:space="preserve">CAMPOALEGRE  </t>
  </si>
  <si>
    <t xml:space="preserve">PLAYA LA  </t>
  </si>
  <si>
    <t xml:space="preserve">SIERRA LA  </t>
  </si>
  <si>
    <t xml:space="preserve">COMBIA  </t>
  </si>
  <si>
    <t xml:space="preserve">ROMELIA LA  </t>
  </si>
  <si>
    <t xml:space="preserve">NARANJAL  </t>
  </si>
  <si>
    <t xml:space="preserve">JAZMIN EL  </t>
  </si>
  <si>
    <t xml:space="preserve">MARIA LA  </t>
  </si>
  <si>
    <t xml:space="preserve">SUB VITERBO  </t>
  </si>
  <si>
    <t xml:space="preserve">SUB LA VIRGINIA  </t>
  </si>
  <si>
    <t xml:space="preserve">RIO ARRIBA  </t>
  </si>
  <si>
    <t xml:space="preserve">SUB ANSERMA  </t>
  </si>
  <si>
    <t xml:space="preserve">DELFINA LA  </t>
  </si>
  <si>
    <t xml:space="preserve">BARRANCO EL  </t>
  </si>
  <si>
    <t xml:space="preserve">BUENOS AIRES  </t>
  </si>
  <si>
    <t xml:space="preserve">OSPIRMA  </t>
  </si>
  <si>
    <t xml:space="preserve">NARANJOS LOS  </t>
  </si>
  <si>
    <t xml:space="preserve">ING RISARALDA  </t>
  </si>
  <si>
    <t xml:space="preserve">PTE UMBRIA  </t>
  </si>
  <si>
    <t xml:space="preserve">SUB ALTA SUIZA  </t>
  </si>
  <si>
    <t xml:space="preserve">SUB MARMATO  </t>
  </si>
  <si>
    <t xml:space="preserve">SUB CHIPRE  </t>
  </si>
  <si>
    <t xml:space="preserve">SUB LA URIBE  </t>
  </si>
  <si>
    <t xml:space="preserve">MONTEVIDEO  </t>
  </si>
  <si>
    <t xml:space="preserve">STA TERESITA  </t>
  </si>
  <si>
    <t xml:space="preserve">SUB CHINCHINA  </t>
  </si>
  <si>
    <t xml:space="preserve">MONTENEGRO  </t>
  </si>
  <si>
    <t xml:space="preserve">SAN CANCIO PLANTA  </t>
  </si>
  <si>
    <t xml:space="preserve">POMOS LOS  </t>
  </si>
  <si>
    <t xml:space="preserve">RECAUDACION CHEC  </t>
  </si>
  <si>
    <t xml:space="preserve">PLTA INSULA  </t>
  </si>
  <si>
    <t xml:space="preserve">JAVA  </t>
  </si>
  <si>
    <t xml:space="preserve">MANGO EL  </t>
  </si>
  <si>
    <t xml:space="preserve">DIVISA LA  </t>
  </si>
  <si>
    <t xml:space="preserve">CENICAFE  </t>
  </si>
  <si>
    <t xml:space="preserve">AGRONOMIA  </t>
  </si>
  <si>
    <t xml:space="preserve">SANTAGUEDA  </t>
  </si>
  <si>
    <t xml:space="preserve">LUKER GJA  </t>
  </si>
  <si>
    <t xml:space="preserve">LLANADAS SALAMINA  </t>
  </si>
  <si>
    <t xml:space="preserve">SUB ARANZAZU  </t>
  </si>
  <si>
    <t xml:space="preserve">SUB NEIRA  </t>
  </si>
  <si>
    <t xml:space="preserve">REFUGIO  </t>
  </si>
  <si>
    <t xml:space="preserve">DIAMANTE EL  </t>
  </si>
  <si>
    <t xml:space="preserve">DESCANSO EL  </t>
  </si>
  <si>
    <t xml:space="preserve">MANUELITA LA  </t>
  </si>
  <si>
    <t xml:space="preserve">CHANCOS LOS  </t>
  </si>
  <si>
    <t xml:space="preserve">ORIENTAL LA  </t>
  </si>
  <si>
    <t xml:space="preserve">RAFAEL ESCOBAR  </t>
  </si>
  <si>
    <t xml:space="preserve">CUATRO ESQUINAS  </t>
  </si>
  <si>
    <t xml:space="preserve">GUAIMARAL  </t>
  </si>
  <si>
    <t xml:space="preserve">MIGUEL VALENCIA  </t>
  </si>
  <si>
    <t xml:space="preserve">BARILOCHE  </t>
  </si>
  <si>
    <t xml:space="preserve">ROSARIO EL  </t>
  </si>
  <si>
    <t xml:space="preserve">ASTILLERO  </t>
  </si>
  <si>
    <t xml:space="preserve">PUEBLO BELLO  </t>
  </si>
  <si>
    <t xml:space="preserve">MARINGA  </t>
  </si>
  <si>
    <t xml:space="preserve">RIO GUTIERREZ  </t>
  </si>
  <si>
    <t xml:space="preserve">CHOACHI  </t>
  </si>
  <si>
    <t xml:space="preserve">LAGUNA MARRANOS  </t>
  </si>
  <si>
    <t xml:space="preserve">MUNDONUEVO  </t>
  </si>
  <si>
    <t xml:space="preserve">POZO LLANITOS  </t>
  </si>
  <si>
    <t xml:space="preserve">UNE  </t>
  </si>
  <si>
    <t xml:space="preserve">ALTO DEL GORRO  </t>
  </si>
  <si>
    <t xml:space="preserve">CUCHILLA GOLILLAS  </t>
  </si>
  <si>
    <t xml:space="preserve">CHUZA MONTERREDO  </t>
  </si>
  <si>
    <t xml:space="preserve">LAGUNA CHINGAZA  </t>
  </si>
  <si>
    <t xml:space="preserve">LAGUNA SECA  </t>
  </si>
  <si>
    <t xml:space="preserve">CUCHILLA DE CHUZA  </t>
  </si>
  <si>
    <t xml:space="preserve">PARRADOS SAN ISIDR  </t>
  </si>
  <si>
    <t xml:space="preserve">GUADUAL EL  </t>
  </si>
  <si>
    <t xml:space="preserve">SAN JUANITO PVM  </t>
  </si>
  <si>
    <t xml:space="preserve">BARAJAS  </t>
  </si>
  <si>
    <t xml:space="preserve">TEATINOS  </t>
  </si>
  <si>
    <t xml:space="preserve">HATO VIEJO  </t>
  </si>
  <si>
    <t xml:space="preserve">ALISAL EL  </t>
  </si>
  <si>
    <t xml:space="preserve">OLARTE EL  </t>
  </si>
  <si>
    <t xml:space="preserve">POTRERITO  </t>
  </si>
  <si>
    <t xml:space="preserve">COLORADOS LOS  </t>
  </si>
  <si>
    <t xml:space="preserve">VILLITAS LAS  </t>
  </si>
  <si>
    <t xml:space="preserve">CINTAS LAS  </t>
  </si>
  <si>
    <t xml:space="preserve">GUAQUIRA  </t>
  </si>
  <si>
    <t xml:space="preserve">APTO PTO CARREÑO  </t>
  </si>
  <si>
    <t xml:space="preserve">PORTACHUELO  </t>
  </si>
  <si>
    <t xml:space="preserve">SAUCE EL  </t>
  </si>
  <si>
    <t xml:space="preserve">OSPINA PEREZ  </t>
  </si>
  <si>
    <t xml:space="preserve">ALTO ANCHICAYA  </t>
  </si>
  <si>
    <t xml:space="preserve">JULIO FERNANDEZ  </t>
  </si>
  <si>
    <t xml:space="preserve">BITACO  </t>
  </si>
  <si>
    <t xml:space="preserve">STA CECILIA  </t>
  </si>
  <si>
    <t xml:space="preserve">UNION LA  </t>
  </si>
  <si>
    <t xml:space="preserve">PUREMBARA  </t>
  </si>
  <si>
    <t xml:space="preserve">PTO DE ORO  </t>
  </si>
  <si>
    <t xml:space="preserve">PUEBLO RICO  </t>
  </si>
  <si>
    <t xml:space="preserve">SAN ANTONIO D CHAM  </t>
  </si>
  <si>
    <t xml:space="preserve">SANTIAGO GUTIERREZ  </t>
  </si>
  <si>
    <t xml:space="preserve">BETANIA  </t>
  </si>
  <si>
    <t xml:space="preserve">BALSAL EL  </t>
  </si>
  <si>
    <t xml:space="preserve">ARABIA LA  </t>
  </si>
  <si>
    <t xml:space="preserve">PTO NUEVO  </t>
  </si>
  <si>
    <t xml:space="preserve">CAIRO EL  </t>
  </si>
  <si>
    <t xml:space="preserve">ALBAN  </t>
  </si>
  <si>
    <t xml:space="preserve">MALPELO  - AUT  </t>
  </si>
  <si>
    <t xml:space="preserve">PUENTE ARAGÓN </t>
  </si>
  <si>
    <t>Seleccionada para calculo M10; es la mas completa y no tiene observacion de suspendida</t>
  </si>
  <si>
    <t>M10; debido a que es el mas completo en un rango de datos para 10 años. Aplcado a N dias con lluvia</t>
  </si>
  <si>
    <t>Estado</t>
  </si>
  <si>
    <t>M20</t>
  </si>
  <si>
    <t>M10</t>
  </si>
  <si>
    <t>COMPLEMENTADA (*)</t>
  </si>
  <si>
    <t>COMPLEMENTADA(**)</t>
  </si>
  <si>
    <t>NO CUMPLE</t>
  </si>
  <si>
    <t>TOTAL EVALUADAS</t>
  </si>
  <si>
    <t>TOTAL APROBADAS</t>
  </si>
  <si>
    <t>CUENTA</t>
  </si>
  <si>
    <t>3Dec</t>
  </si>
  <si>
    <t>2Dec</t>
  </si>
  <si>
    <t>1Dec</t>
  </si>
  <si>
    <t>Diciembre</t>
  </si>
  <si>
    <t>Noviembre</t>
  </si>
  <si>
    <t>Octubre</t>
  </si>
  <si>
    <t>Septiembre</t>
  </si>
  <si>
    <t>Agosto</t>
  </si>
  <si>
    <t>Julio</t>
  </si>
  <si>
    <t>Junio</t>
  </si>
  <si>
    <t>Mayo</t>
  </si>
  <si>
    <t>Abril</t>
  </si>
  <si>
    <t>Marzo</t>
  </si>
  <si>
    <t>Febrero</t>
  </si>
  <si>
    <t>Enero</t>
  </si>
  <si>
    <t>Rechazada; datos dudoso</t>
  </si>
  <si>
    <t>Archipiélago de San Andres y Providencia</t>
  </si>
  <si>
    <t>PROMEDIOS DECADALES A PARTIR DE LA NORMAL CLIMATOLÓGICA ESTÁNDAR DE LA PRECIPITACIÓN PARA EL PERIODO 1991-2020 (mm)</t>
  </si>
  <si>
    <t xml:space="preserve">Aeropuerto El Dorado Catam - AUT </t>
  </si>
  <si>
    <t xml:space="preserve">Betulia </t>
  </si>
  <si>
    <t xml:space="preserve">Briceño </t>
  </si>
  <si>
    <t xml:space="preserve">Caldas </t>
  </si>
  <si>
    <t>Carmen de Viboral</t>
  </si>
  <si>
    <t xml:space="preserve">Concordia </t>
  </si>
  <si>
    <t>Granada</t>
  </si>
  <si>
    <t>Rionegro</t>
  </si>
  <si>
    <t xml:space="preserve">San Andrés </t>
  </si>
  <si>
    <t xml:space="preserve">San Carlos </t>
  </si>
  <si>
    <t xml:space="preserve">San Francisco </t>
  </si>
  <si>
    <t>San Juan de Urabá</t>
  </si>
  <si>
    <t>Santa Fe de Antioquia</t>
  </si>
  <si>
    <t>Santa Rosa de Osos</t>
  </si>
  <si>
    <t xml:space="preserve">Santuario </t>
  </si>
  <si>
    <t>Toledo</t>
  </si>
  <si>
    <t>Vigia del Fuerte</t>
  </si>
  <si>
    <t>Isla de Providencia</t>
  </si>
  <si>
    <t>Campo de La Cruz</t>
  </si>
  <si>
    <t xml:space="preserve">Candelaria </t>
  </si>
  <si>
    <t>Cartagena de Indias</t>
  </si>
  <si>
    <t>El Carmén de Bolívar</t>
  </si>
  <si>
    <t>Hatillo de Loba</t>
  </si>
  <si>
    <t>San Jacinto del Cauca</t>
  </si>
  <si>
    <t>San Martín de Loba</t>
  </si>
  <si>
    <t>Santa Rosa del Sur</t>
  </si>
  <si>
    <t xml:space="preserve">Jericó </t>
  </si>
  <si>
    <t>San Pablo de Borbur</t>
  </si>
  <si>
    <t>Villa de Leiva</t>
  </si>
  <si>
    <t xml:space="preserve">Riosucio </t>
  </si>
  <si>
    <t>Belén de Los Andaquíes</t>
  </si>
  <si>
    <t xml:space="preserve">Florencia </t>
  </si>
  <si>
    <t>San José del Fragua</t>
  </si>
  <si>
    <t>San Vicente del Caguán</t>
  </si>
  <si>
    <t xml:space="preserve">Sabanalarga </t>
  </si>
  <si>
    <t>San Luis de Palenque</t>
  </si>
  <si>
    <t xml:space="preserve">Balboa </t>
  </si>
  <si>
    <t xml:space="preserve">Bolívar </t>
  </si>
  <si>
    <t xml:space="preserve">El Tambo </t>
  </si>
  <si>
    <t>Santander de Quilichao</t>
  </si>
  <si>
    <t xml:space="preserve">Suárez </t>
  </si>
  <si>
    <t>La Jagua de Ibirico</t>
  </si>
  <si>
    <t>Manaure Balcón del Cesar</t>
  </si>
  <si>
    <t>Río de Oro</t>
  </si>
  <si>
    <t xml:space="preserve">San Martín </t>
  </si>
  <si>
    <t>El Cantón del San Pablo (Managrú)</t>
  </si>
  <si>
    <t>El Litoral del San Juán (Docordó)</t>
  </si>
  <si>
    <t>San José del Palmar</t>
  </si>
  <si>
    <t xml:space="preserve">Buenavista </t>
  </si>
  <si>
    <t>Ciénaga de Oro</t>
  </si>
  <si>
    <t>San Andrés de Sotavento</t>
  </si>
  <si>
    <t>San Jose de Ure</t>
  </si>
  <si>
    <t xml:space="preserve">Cabrera </t>
  </si>
  <si>
    <t xml:space="preserve">El Peñón </t>
  </si>
  <si>
    <t>Guayabal de Síquima</t>
  </si>
  <si>
    <t xml:space="preserve">Nariño </t>
  </si>
  <si>
    <t xml:space="preserve">San Bernardo </t>
  </si>
  <si>
    <t>San José del Guaviare</t>
  </si>
  <si>
    <t xml:space="preserve">Palestina </t>
  </si>
  <si>
    <t xml:space="preserve">Santa María </t>
  </si>
  <si>
    <t xml:space="preserve">Albania </t>
  </si>
  <si>
    <t>San Juan del Cesar</t>
  </si>
  <si>
    <t xml:space="preserve">Ariguaní </t>
  </si>
  <si>
    <t>Sabanas de San Ángel</t>
  </si>
  <si>
    <t>San Sebastián de Buenavista</t>
  </si>
  <si>
    <t>Santa Bárbara de Pinto</t>
  </si>
  <si>
    <t>Barranca de Upía</t>
  </si>
  <si>
    <t xml:space="preserve">Guamal </t>
  </si>
  <si>
    <t>Restrepo</t>
  </si>
  <si>
    <t>Roberto Payán</t>
  </si>
  <si>
    <t xml:space="preserve">Santa Cruz </t>
  </si>
  <si>
    <t xml:space="preserve">Toledo </t>
  </si>
  <si>
    <t>Valle del Guamuez (La Hormiga)</t>
  </si>
  <si>
    <t>Belén de Umbría</t>
  </si>
  <si>
    <t>Santa Rosa de Cabal</t>
  </si>
  <si>
    <t>Bolivar</t>
  </si>
  <si>
    <t xml:space="preserve">Guadalupe </t>
  </si>
  <si>
    <t xml:space="preserve">Rionegro </t>
  </si>
  <si>
    <t>San Vicente de Chucurí</t>
  </si>
  <si>
    <t xml:space="preserve">Sucre </t>
  </si>
  <si>
    <t xml:space="preserve">San Juan de Betulia </t>
  </si>
  <si>
    <t xml:space="preserve">Aeropuerto Olaya Herrera - AUT </t>
  </si>
  <si>
    <t xml:space="preserve">Aeropuerto Ernesto Cortissoz - AUT </t>
  </si>
  <si>
    <t>San José del Fragüa</t>
  </si>
  <si>
    <t>Venta de Cajibío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</si>
</sst>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00"/>
    <numFmt numFmtId="165" formatCode="0.0"/>
    <numFmt numFmtId="166" formatCode="0.0%"/>
    <numFmt numFmtId="167" formatCode="d/m/yyyy"/>
    <numFmt numFmtId="168" formatCode="_-* #,##0_-;\-* #,##0_-;_-* &quot;-&quot;_-;_-@"/>
  </numFmts>
  <fonts count="2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rgb="FF000000"/>
      <name val="Calibri"/>
      <family val="2"/>
    </font>
    <font>
      <sz val="11"/>
      <name val="Calibri"/>
      <family val="2"/>
    </font>
    <font>
      <b/>
      <sz val="12"/>
      <color theme="1"/>
      <name val="Calibri"/>
      <family val="2"/>
    </font>
    <font>
      <b/>
      <sz val="8"/>
      <color rgb="FF000000"/>
      <name val="Calibri"/>
      <family val="2"/>
    </font>
    <font>
      <sz val="8"/>
      <color theme="1"/>
      <name val="Calibri"/>
      <family val="2"/>
    </font>
    <font>
      <sz val="8"/>
      <color rgb="FF000000"/>
      <name val="Calibri"/>
      <family val="2"/>
    </font>
    <font>
      <sz val="8"/>
      <color theme="0"/>
      <name val="Calibri"/>
      <family val="2"/>
    </font>
    <font>
      <sz val="9"/>
      <color theme="0"/>
      <name val="Calibri"/>
      <family val="2"/>
    </font>
    <font>
      <b/>
      <sz val="10"/>
      <color theme="1"/>
      <name val="Calibri"/>
      <family val="2"/>
    </font>
    <font>
      <b/>
      <sz val="8"/>
      <color theme="1"/>
      <name val="Calibri"/>
      <family val="2"/>
    </font>
    <font>
      <sz val="9"/>
      <color theme="1"/>
      <name val="Calibri"/>
      <family val="2"/>
    </font>
    <font>
      <sz val="11"/>
      <color theme="1"/>
      <name val="Calibri"/>
      <family val="2"/>
      <scheme val="minor"/>
    </font>
    <font>
      <sz val="11"/>
      <color theme="1"/>
      <name val="Calibri"/>
      <family val="2"/>
    </font>
    <font>
      <sz val="10"/>
      <color theme="1"/>
      <name val="Arial"/>
      <family val="2"/>
    </font>
    <font>
      <b/>
      <sz val="10"/>
      <color theme="1"/>
      <name val="Arial"/>
      <family val="2"/>
    </font>
    <font>
      <b/>
      <sz val="11"/>
      <color theme="1"/>
      <name val="Calibri"/>
      <family val="2"/>
      <scheme val="minor"/>
    </font>
    <font>
      <sz val="8"/>
      <name val="Calibri"/>
      <family val="2"/>
    </font>
    <font>
      <b/>
      <sz val="11"/>
      <color rgb="FF000000"/>
      <name val="Calibri"/>
      <family val="2"/>
    </font>
  </fonts>
  <fills count="12">
    <fill>
      <patternFill patternType="none"/>
    </fill>
    <fill>
      <patternFill patternType="gray125"/>
    </fill>
    <fill>
      <patternFill patternType="solid">
        <fgColor rgb="FFBFBFBF"/>
        <bgColor rgb="FFBFBFBF"/>
      </patternFill>
    </fill>
    <fill>
      <patternFill patternType="solid">
        <fgColor rgb="FFF2F2F2"/>
        <bgColor rgb="FFF2F2F2"/>
      </patternFill>
    </fill>
    <fill>
      <patternFill patternType="solid">
        <fgColor rgb="FFD6DCE4"/>
        <bgColor rgb="FFD6DCE4"/>
      </patternFill>
    </fill>
    <fill>
      <patternFill patternType="solid">
        <fgColor rgb="FF00B0F0"/>
        <bgColor rgb="FF00B0F0"/>
      </patternFill>
    </fill>
    <fill>
      <patternFill patternType="solid">
        <fgColor rgb="FFFFFF00"/>
        <bgColor rgb="FFFFFF00"/>
      </patternFill>
    </fill>
    <fill>
      <patternFill patternType="solid">
        <fgColor rgb="FFF4B083"/>
        <bgColor rgb="FFF4B083"/>
      </patternFill>
    </fill>
    <fill>
      <patternFill patternType="solid">
        <fgColor rgb="FFC0C0C0"/>
        <bgColor rgb="FFC0C0C0"/>
      </patternFill>
    </fill>
    <fill>
      <patternFill patternType="solid">
        <fgColor rgb="FFC8C8C8"/>
        <bgColor rgb="FFC8C8C8"/>
      </patternFill>
    </fill>
    <fill>
      <patternFill patternType="solid">
        <fgColor theme="4" tint="0.39997558519241921"/>
        <bgColor indexed="64"/>
      </patternFill>
    </fill>
    <fill>
      <patternFill patternType="solid">
        <fgColor theme="4" tint="0.39997558519241921"/>
        <bgColor rgb="FFBFBFBF"/>
      </patternFill>
    </fill>
  </fills>
  <borders count="45">
    <border>
      <left/>
      <right/>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right/>
      <top/>
      <bottom/>
      <diagonal/>
    </border>
    <border>
      <left style="thin">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s>
  <cellStyleXfs count="3">
    <xf numFmtId="0" fontId="0" fillId="0" borderId="0"/>
    <xf numFmtId="0" fontId="3" fillId="0" borderId="11"/>
    <xf numFmtId="0" fontId="2" fillId="0" borderId="11"/>
  </cellStyleXfs>
  <cellXfs count="144">
    <xf numFmtId="0" fontId="0" fillId="0" borderId="0" xfId="0"/>
    <xf numFmtId="0" fontId="12" fillId="0" borderId="0" xfId="0" applyFont="1" applyAlignment="1">
      <alignment horizontal="center" vertical="center"/>
    </xf>
    <xf numFmtId="0" fontId="13" fillId="0" borderId="2" xfId="0" applyFont="1" applyBorder="1" applyAlignment="1">
      <alignment horizontal="center" vertical="center"/>
    </xf>
    <xf numFmtId="0" fontId="12" fillId="0" borderId="3" xfId="0" applyFont="1" applyBorder="1" applyAlignment="1">
      <alignment horizontal="center" vertical="center"/>
    </xf>
    <xf numFmtId="165" fontId="13" fillId="0" borderId="4" xfId="0" applyNumberFormat="1" applyFont="1" applyBorder="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center"/>
    </xf>
    <xf numFmtId="0" fontId="13" fillId="0" borderId="3" xfId="0" applyFont="1" applyBorder="1" applyAlignment="1">
      <alignment horizontal="center"/>
    </xf>
    <xf numFmtId="2" fontId="14" fillId="0" borderId="0" xfId="0" applyNumberFormat="1" applyFont="1" applyAlignment="1">
      <alignment horizontal="center"/>
    </xf>
    <xf numFmtId="165" fontId="14" fillId="0" borderId="0" xfId="0" applyNumberFormat="1" applyFont="1" applyAlignment="1">
      <alignment horizontal="center" vertical="center"/>
    </xf>
    <xf numFmtId="0" fontId="14" fillId="0" borderId="0" xfId="0" applyFont="1" applyAlignment="1">
      <alignment horizontal="center"/>
    </xf>
    <xf numFmtId="10" fontId="14" fillId="0" borderId="0" xfId="0" applyNumberFormat="1" applyFont="1" applyAlignment="1">
      <alignment horizontal="center" vertical="center"/>
    </xf>
    <xf numFmtId="0" fontId="15" fillId="0" borderId="0" xfId="0" applyFont="1" applyAlignment="1">
      <alignment horizontal="center" vertical="center"/>
    </xf>
    <xf numFmtId="165" fontId="13" fillId="0" borderId="8" xfId="0" applyNumberFormat="1" applyFont="1" applyBorder="1" applyAlignment="1">
      <alignment horizontal="center" vertical="center"/>
    </xf>
    <xf numFmtId="0" fontId="13" fillId="0" borderId="0" xfId="0" applyFont="1" applyAlignment="1">
      <alignment horizontal="center" vertical="center"/>
    </xf>
    <xf numFmtId="2" fontId="13" fillId="0" borderId="0" xfId="0" applyNumberFormat="1" applyFont="1" applyAlignment="1">
      <alignment horizontal="center" vertical="center"/>
    </xf>
    <xf numFmtId="165" fontId="13" fillId="0" borderId="12" xfId="0" applyNumberFormat="1" applyFont="1" applyBorder="1" applyAlignment="1">
      <alignment horizontal="center" vertical="center"/>
    </xf>
    <xf numFmtId="10" fontId="13" fillId="0" borderId="12" xfId="0" applyNumberFormat="1" applyFont="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164" fontId="11" fillId="2" borderId="7" xfId="0" applyNumberFormat="1" applyFont="1" applyFill="1" applyBorder="1" applyAlignment="1">
      <alignment horizontal="center" vertical="center"/>
    </xf>
    <xf numFmtId="2" fontId="11" fillId="2" borderId="7" xfId="0" applyNumberFormat="1" applyFont="1" applyFill="1" applyBorder="1" applyAlignment="1">
      <alignment horizontal="center" vertical="center"/>
    </xf>
    <xf numFmtId="2" fontId="11" fillId="2" borderId="18" xfId="0" applyNumberFormat="1" applyFont="1" applyFill="1" applyBorder="1" applyAlignment="1">
      <alignment horizontal="center" vertical="center"/>
    </xf>
    <xf numFmtId="2" fontId="11" fillId="2" borderId="11" xfId="0" applyNumberFormat="1" applyFont="1" applyFill="1" applyBorder="1" applyAlignment="1">
      <alignment horizontal="center" vertical="center"/>
    </xf>
    <xf numFmtId="0" fontId="11" fillId="2" borderId="19" xfId="0" applyFont="1" applyFill="1" applyBorder="1" applyAlignment="1">
      <alignment horizontal="center" vertical="center"/>
    </xf>
    <xf numFmtId="0" fontId="11" fillId="2" borderId="8"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8" xfId="0" applyFont="1" applyFill="1" applyBorder="1" applyAlignment="1">
      <alignment horizontal="center" vertical="center"/>
    </xf>
    <xf numFmtId="0" fontId="13" fillId="0" borderId="4" xfId="0" applyFont="1" applyBorder="1" applyAlignment="1">
      <alignment horizontal="center"/>
    </xf>
    <xf numFmtId="167" fontId="13" fillId="0" borderId="3" xfId="0" applyNumberFormat="1" applyFont="1" applyBorder="1" applyAlignment="1">
      <alignment horizontal="center"/>
    </xf>
    <xf numFmtId="2" fontId="13" fillId="0" borderId="13" xfId="0" applyNumberFormat="1" applyFont="1" applyBorder="1" applyAlignment="1">
      <alignment horizontal="center"/>
    </xf>
    <xf numFmtId="0" fontId="13" fillId="0" borderId="13" xfId="0" applyFont="1" applyBorder="1" applyAlignment="1">
      <alignment horizontal="center"/>
    </xf>
    <xf numFmtId="9" fontId="18" fillId="0" borderId="5" xfId="0" applyNumberFormat="1" applyFont="1" applyBorder="1" applyAlignment="1">
      <alignment horizontal="center" vertical="center"/>
    </xf>
    <xf numFmtId="0" fontId="19" fillId="0" borderId="0" xfId="0" applyFont="1"/>
    <xf numFmtId="0" fontId="13" fillId="0" borderId="3" xfId="0" applyFont="1" applyBorder="1" applyAlignment="1">
      <alignment horizontal="left"/>
    </xf>
    <xf numFmtId="9" fontId="18" fillId="0" borderId="13" xfId="0" applyNumberFormat="1" applyFont="1" applyBorder="1" applyAlignment="1">
      <alignment horizontal="center" vertical="center"/>
    </xf>
    <xf numFmtId="167" fontId="20" fillId="0" borderId="0" xfId="0" applyNumberFormat="1" applyFont="1"/>
    <xf numFmtId="168" fontId="11" fillId="2" borderId="10" xfId="0" applyNumberFormat="1" applyFont="1" applyFill="1" applyBorder="1" applyAlignment="1">
      <alignment vertical="center" wrapText="1"/>
    </xf>
    <xf numFmtId="0" fontId="11" fillId="2" borderId="1" xfId="0" applyFont="1" applyFill="1" applyBorder="1" applyAlignment="1">
      <alignment vertical="center" wrapTex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164" fontId="11" fillId="2" borderId="3" xfId="0" applyNumberFormat="1" applyFont="1" applyFill="1" applyBorder="1" applyAlignment="1">
      <alignment horizontal="center" vertical="center"/>
    </xf>
    <xf numFmtId="2" fontId="11" fillId="2" borderId="3" xfId="0" applyNumberFormat="1" applyFont="1" applyFill="1" applyBorder="1" applyAlignment="1">
      <alignment horizontal="center" vertical="center"/>
    </xf>
    <xf numFmtId="2" fontId="11" fillId="2" borderId="4" xfId="0" applyNumberFormat="1" applyFont="1" applyFill="1" applyBorder="1" applyAlignment="1">
      <alignment horizontal="center" vertical="center"/>
    </xf>
    <xf numFmtId="2" fontId="11" fillId="2" borderId="2" xfId="0" applyNumberFormat="1" applyFont="1" applyFill="1" applyBorder="1" applyAlignment="1">
      <alignment horizontal="center" vertical="center"/>
    </xf>
    <xf numFmtId="2" fontId="11" fillId="2" borderId="3" xfId="0" applyNumberFormat="1" applyFont="1" applyFill="1" applyBorder="1" applyAlignment="1">
      <alignment horizontal="left" vertical="center"/>
    </xf>
    <xf numFmtId="168" fontId="11" fillId="2" borderId="19" xfId="0" applyNumberFormat="1" applyFont="1" applyFill="1" applyBorder="1" applyAlignment="1">
      <alignment vertical="center" wrapText="1"/>
    </xf>
    <xf numFmtId="0" fontId="11" fillId="2" borderId="8" xfId="0" applyFont="1" applyFill="1" applyBorder="1" applyAlignment="1">
      <alignment vertical="center" wrapText="1"/>
    </xf>
    <xf numFmtId="0" fontId="17" fillId="3" borderId="19" xfId="0" applyFont="1" applyFill="1" applyBorder="1" applyAlignment="1">
      <alignment horizontal="center" vertical="center"/>
    </xf>
    <xf numFmtId="0" fontId="17" fillId="3" borderId="7" xfId="0" applyFont="1" applyFill="1" applyBorder="1" applyAlignment="1">
      <alignment horizontal="center" vertical="center"/>
    </xf>
    <xf numFmtId="0" fontId="17" fillId="3" borderId="8" xfId="0" applyFont="1" applyFill="1" applyBorder="1" applyAlignment="1">
      <alignment horizontal="center" vertical="center"/>
    </xf>
    <xf numFmtId="0" fontId="17" fillId="4" borderId="11" xfId="0" applyFont="1" applyFill="1" applyBorder="1" applyAlignment="1">
      <alignment horizontal="center" vertical="center"/>
    </xf>
    <xf numFmtId="0" fontId="18" fillId="0" borderId="20" xfId="0" applyFont="1" applyBorder="1" applyAlignment="1">
      <alignment horizontal="center" vertical="center"/>
    </xf>
    <xf numFmtId="0" fontId="18" fillId="0" borderId="1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166" fontId="18" fillId="0" borderId="5" xfId="0" applyNumberFormat="1" applyFont="1" applyBorder="1" applyAlignment="1">
      <alignment horizontal="center" vertical="center"/>
    </xf>
    <xf numFmtId="0" fontId="13" fillId="5" borderId="2" xfId="0" applyFont="1" applyFill="1" applyBorder="1" applyAlignment="1">
      <alignment horizontal="center" vertical="center"/>
    </xf>
    <xf numFmtId="0" fontId="21" fillId="0" borderId="0" xfId="0" applyFont="1"/>
    <xf numFmtId="0" fontId="13" fillId="6" borderId="2" xfId="0" applyFont="1" applyFill="1" applyBorder="1" applyAlignment="1">
      <alignment horizontal="center" vertical="center"/>
    </xf>
    <xf numFmtId="0" fontId="13" fillId="0" borderId="6" xfId="0" applyFont="1" applyBorder="1" applyAlignment="1">
      <alignment horizontal="center"/>
    </xf>
    <xf numFmtId="0" fontId="13" fillId="0" borderId="7" xfId="0" applyFont="1" applyBorder="1" applyAlignment="1">
      <alignment horizontal="center"/>
    </xf>
    <xf numFmtId="0" fontId="13" fillId="0" borderId="8" xfId="0" applyFont="1" applyBorder="1" applyAlignment="1">
      <alignment horizontal="center"/>
    </xf>
    <xf numFmtId="167" fontId="13" fillId="0" borderId="7" xfId="0" applyNumberFormat="1" applyFont="1" applyBorder="1" applyAlignment="1">
      <alignment horizontal="center"/>
    </xf>
    <xf numFmtId="0" fontId="13" fillId="0" borderId="7" xfId="0" applyFont="1" applyBorder="1" applyAlignment="1">
      <alignment horizontal="left"/>
    </xf>
    <xf numFmtId="9" fontId="18" fillId="0" borderId="9" xfId="0" applyNumberFormat="1"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3" fillId="0" borderId="21" xfId="0" applyFont="1" applyBorder="1" applyAlignment="1">
      <alignment horizontal="center"/>
    </xf>
    <xf numFmtId="0" fontId="13" fillId="0" borderId="0" xfId="0" applyFont="1" applyAlignment="1">
      <alignment horizontal="center"/>
    </xf>
    <xf numFmtId="0" fontId="20" fillId="0" borderId="0" xfId="0" applyFont="1" applyAlignment="1">
      <alignment horizontal="left"/>
    </xf>
    <xf numFmtId="0" fontId="20" fillId="6" borderId="11" xfId="0" applyFont="1" applyFill="1" applyBorder="1"/>
    <xf numFmtId="0" fontId="20" fillId="7" borderId="11" xfId="0" applyFont="1" applyFill="1" applyBorder="1"/>
    <xf numFmtId="2" fontId="11" fillId="2" borderId="8" xfId="0" applyNumberFormat="1" applyFont="1" applyFill="1" applyBorder="1" applyAlignment="1">
      <alignment horizontal="center" vertical="center"/>
    </xf>
    <xf numFmtId="0" fontId="22" fillId="8" borderId="11" xfId="0" applyFont="1" applyFill="1" applyBorder="1" applyAlignment="1">
      <alignment horizontal="center"/>
    </xf>
    <xf numFmtId="0" fontId="13" fillId="5" borderId="22" xfId="0" applyFont="1" applyFill="1" applyBorder="1" applyAlignment="1">
      <alignment horizontal="center"/>
    </xf>
    <xf numFmtId="0" fontId="13" fillId="5" borderId="2" xfId="0" applyFont="1" applyFill="1" applyBorder="1" applyAlignment="1">
      <alignment horizontal="center"/>
    </xf>
    <xf numFmtId="0" fontId="13" fillId="9" borderId="2" xfId="0" applyFont="1" applyFill="1" applyBorder="1" applyAlignment="1">
      <alignment horizontal="center"/>
    </xf>
    <xf numFmtId="0" fontId="13" fillId="9" borderId="2" xfId="0" applyFont="1" applyFill="1" applyBorder="1" applyAlignment="1">
      <alignment horizontal="center" vertical="center"/>
    </xf>
    <xf numFmtId="0" fontId="13" fillId="9" borderId="6" xfId="0" applyFont="1" applyFill="1" applyBorder="1" applyAlignment="1">
      <alignment horizontal="center"/>
    </xf>
    <xf numFmtId="0" fontId="13" fillId="0" borderId="23" xfId="0" applyFont="1" applyBorder="1" applyAlignment="1">
      <alignment horizontal="center" vertical="center"/>
    </xf>
    <xf numFmtId="0" fontId="12" fillId="0" borderId="23" xfId="0" applyFont="1" applyBorder="1" applyAlignment="1">
      <alignment horizontal="center" vertical="center"/>
    </xf>
    <xf numFmtId="2" fontId="12" fillId="0" borderId="23" xfId="0" applyNumberFormat="1" applyFont="1" applyBorder="1" applyAlignment="1">
      <alignment horizontal="center" vertical="center"/>
    </xf>
    <xf numFmtId="2" fontId="13" fillId="0" borderId="23" xfId="0" applyNumberFormat="1" applyFont="1" applyBorder="1" applyAlignment="1">
      <alignment horizontal="center" vertical="center"/>
    </xf>
    <xf numFmtId="0" fontId="13" fillId="0" borderId="23" xfId="0" applyFont="1" applyBorder="1" applyAlignment="1">
      <alignment horizontal="center"/>
    </xf>
    <xf numFmtId="2" fontId="13" fillId="0" borderId="23" xfId="0" applyNumberFormat="1" applyFont="1" applyBorder="1" applyAlignment="1">
      <alignment horizontal="center"/>
    </xf>
    <xf numFmtId="0" fontId="13" fillId="0" borderId="24" xfId="0" applyFont="1" applyBorder="1" applyAlignment="1">
      <alignment horizontal="center" vertical="center"/>
    </xf>
    <xf numFmtId="0" fontId="13" fillId="0" borderId="24" xfId="0" applyFont="1" applyBorder="1" applyAlignment="1">
      <alignment horizontal="center"/>
    </xf>
    <xf numFmtId="0" fontId="13" fillId="0" borderId="26" xfId="0" applyFont="1" applyBorder="1" applyAlignment="1">
      <alignment horizontal="center" vertical="center"/>
    </xf>
    <xf numFmtId="0" fontId="12" fillId="0" borderId="27" xfId="0" applyFont="1" applyBorder="1" applyAlignment="1">
      <alignment horizontal="center" vertical="center"/>
    </xf>
    <xf numFmtId="2" fontId="12" fillId="0" borderId="27" xfId="0" applyNumberFormat="1" applyFont="1" applyBorder="1" applyAlignment="1">
      <alignment horizontal="center" vertical="center"/>
    </xf>
    <xf numFmtId="2" fontId="13" fillId="0" borderId="25" xfId="0" applyNumberFormat="1" applyFont="1" applyBorder="1" applyAlignment="1">
      <alignment horizontal="center" vertical="center"/>
    </xf>
    <xf numFmtId="2" fontId="12" fillId="0" borderId="25" xfId="0" applyNumberFormat="1" applyFont="1" applyBorder="1" applyAlignment="1">
      <alignment horizontal="center" vertical="center"/>
    </xf>
    <xf numFmtId="2" fontId="13" fillId="0" borderId="25" xfId="0" applyNumberFormat="1" applyFont="1" applyBorder="1" applyAlignment="1">
      <alignment horizontal="center"/>
    </xf>
    <xf numFmtId="2" fontId="12" fillId="0" borderId="28" xfId="0" applyNumberFormat="1" applyFont="1" applyBorder="1" applyAlignment="1">
      <alignment horizontal="center" vertical="center"/>
    </xf>
    <xf numFmtId="0" fontId="13" fillId="0" borderId="29" xfId="0" applyFont="1" applyBorder="1" applyAlignment="1">
      <alignment horizontal="center" vertical="center"/>
    </xf>
    <xf numFmtId="0" fontId="12" fillId="0" borderId="30" xfId="0" applyFont="1" applyBorder="1" applyAlignment="1">
      <alignment horizontal="center" vertical="center"/>
    </xf>
    <xf numFmtId="2" fontId="12" fillId="0" borderId="30" xfId="0" applyNumberFormat="1" applyFont="1" applyBorder="1" applyAlignment="1">
      <alignment horizontal="center" vertical="center"/>
    </xf>
    <xf numFmtId="2" fontId="12" fillId="0" borderId="31" xfId="0" applyNumberFormat="1" applyFont="1" applyBorder="1" applyAlignment="1">
      <alignment horizontal="center" vertical="center"/>
    </xf>
    <xf numFmtId="165" fontId="13" fillId="0" borderId="32" xfId="0" applyNumberFormat="1" applyFont="1" applyBorder="1" applyAlignment="1">
      <alignment horizontal="center" vertical="center"/>
    </xf>
    <xf numFmtId="0" fontId="11" fillId="2" borderId="35" xfId="0" applyFont="1" applyFill="1" applyBorder="1" applyAlignment="1">
      <alignment horizontal="center" vertical="center"/>
    </xf>
    <xf numFmtId="0" fontId="11" fillId="2" borderId="36" xfId="0" applyFont="1" applyFill="1" applyBorder="1" applyAlignment="1">
      <alignment horizontal="center" vertical="center"/>
    </xf>
    <xf numFmtId="164" fontId="11" fillId="2" borderId="36" xfId="0" applyNumberFormat="1" applyFont="1" applyFill="1" applyBorder="1" applyAlignment="1">
      <alignment horizontal="center" vertical="center"/>
    </xf>
    <xf numFmtId="2" fontId="11" fillId="2" borderId="36" xfId="0" applyNumberFormat="1" applyFont="1" applyFill="1" applyBorder="1" applyAlignment="1">
      <alignment horizontal="center" vertical="center"/>
    </xf>
    <xf numFmtId="2" fontId="11" fillId="2" borderId="37" xfId="0" applyNumberFormat="1" applyFont="1" applyFill="1" applyBorder="1" applyAlignment="1">
      <alignment horizontal="center" vertical="center"/>
    </xf>
    <xf numFmtId="0" fontId="7" fillId="0" borderId="0" xfId="0" applyFont="1"/>
    <xf numFmtId="0" fontId="6" fillId="0" borderId="0" xfId="0" applyFont="1"/>
    <xf numFmtId="0" fontId="17" fillId="3" borderId="11" xfId="0" applyFont="1" applyFill="1" applyBorder="1" applyAlignment="1">
      <alignment horizontal="center" vertical="center"/>
    </xf>
    <xf numFmtId="0" fontId="0" fillId="0" borderId="23" xfId="0" applyBorder="1" applyAlignment="1">
      <alignment horizontal="center"/>
    </xf>
    <xf numFmtId="0" fontId="0" fillId="10" borderId="23" xfId="0" applyFill="1" applyBorder="1" applyAlignment="1">
      <alignment horizontal="center"/>
    </xf>
    <xf numFmtId="0" fontId="4" fillId="0" borderId="0" xfId="0" applyFont="1"/>
    <xf numFmtId="0" fontId="4" fillId="0" borderId="0" xfId="0" applyFont="1" applyAlignment="1">
      <alignment horizontal="center"/>
    </xf>
    <xf numFmtId="0" fontId="23" fillId="0" borderId="23" xfId="0" applyFont="1" applyBorder="1" applyAlignment="1">
      <alignment horizontal="center"/>
    </xf>
    <xf numFmtId="9" fontId="0" fillId="0" borderId="23" xfId="0" applyNumberFormat="1" applyBorder="1" applyAlignment="1">
      <alignment horizontal="right"/>
    </xf>
    <xf numFmtId="0" fontId="4" fillId="0" borderId="23" xfId="0" applyFont="1" applyBorder="1" applyAlignment="1">
      <alignment horizontal="right"/>
    </xf>
    <xf numFmtId="0" fontId="0" fillId="0" borderId="23" xfId="0" applyBorder="1" applyAlignment="1">
      <alignment horizontal="right"/>
    </xf>
    <xf numFmtId="9" fontId="4" fillId="0" borderId="23" xfId="0" applyNumberFormat="1" applyFont="1" applyBorder="1" applyAlignment="1">
      <alignment horizontal="right"/>
    </xf>
    <xf numFmtId="0" fontId="23" fillId="10" borderId="23" xfId="0" applyFont="1" applyFill="1" applyBorder="1" applyAlignment="1">
      <alignment horizontal="right"/>
    </xf>
    <xf numFmtId="0" fontId="23" fillId="10" borderId="23" xfId="0" applyFont="1" applyFill="1" applyBorder="1" applyAlignment="1">
      <alignment horizontal="center"/>
    </xf>
    <xf numFmtId="0" fontId="0" fillId="0" borderId="0" xfId="0" applyAlignment="1">
      <alignment horizontal="center"/>
    </xf>
    <xf numFmtId="9" fontId="0" fillId="0" borderId="0" xfId="0" applyNumberFormat="1" applyAlignment="1">
      <alignment horizontal="center"/>
    </xf>
    <xf numFmtId="9" fontId="4" fillId="0" borderId="0" xfId="0" applyNumberFormat="1" applyFont="1" applyAlignment="1">
      <alignment horizontal="center"/>
    </xf>
    <xf numFmtId="9" fontId="5" fillId="0" borderId="0" xfId="0" applyNumberFormat="1" applyFont="1" applyAlignment="1">
      <alignment horizontal="center"/>
    </xf>
    <xf numFmtId="2" fontId="24" fillId="0" borderId="0" xfId="0" applyNumberFormat="1" applyFont="1" applyAlignment="1">
      <alignment horizontal="center"/>
    </xf>
    <xf numFmtId="0" fontId="1" fillId="0" borderId="0" xfId="0" applyFont="1"/>
    <xf numFmtId="2" fontId="11" fillId="2" borderId="39" xfId="0" applyNumberFormat="1" applyFont="1" applyFill="1" applyBorder="1" applyAlignment="1">
      <alignment horizontal="center" vertical="center"/>
    </xf>
    <xf numFmtId="0" fontId="8" fillId="2" borderId="33" xfId="0" applyFont="1" applyFill="1" applyBorder="1" applyAlignment="1">
      <alignment horizontal="center" vertical="center"/>
    </xf>
    <xf numFmtId="0" fontId="8" fillId="2" borderId="34" xfId="0" applyFont="1" applyFill="1" applyBorder="1" applyAlignment="1">
      <alignment horizontal="center" vertical="center"/>
    </xf>
    <xf numFmtId="0" fontId="8" fillId="2" borderId="40" xfId="0" applyFont="1" applyFill="1" applyBorder="1" applyAlignment="1">
      <alignment horizontal="center" vertical="center"/>
    </xf>
    <xf numFmtId="0" fontId="8" fillId="2" borderId="41" xfId="0" applyFont="1" applyFill="1" applyBorder="1" applyAlignment="1">
      <alignment horizontal="center" vertical="center"/>
    </xf>
    <xf numFmtId="0" fontId="10" fillId="2" borderId="44" xfId="0" applyFont="1" applyFill="1" applyBorder="1" applyAlignment="1">
      <alignment horizontal="center" vertical="center"/>
    </xf>
    <xf numFmtId="0" fontId="10" fillId="2" borderId="42" xfId="0" applyFont="1" applyFill="1" applyBorder="1" applyAlignment="1">
      <alignment horizontal="center" vertical="center"/>
    </xf>
    <xf numFmtId="2" fontId="25" fillId="11" borderId="39" xfId="0" applyNumberFormat="1" applyFont="1" applyFill="1" applyBorder="1" applyAlignment="1">
      <alignment horizontal="center" vertical="center"/>
    </xf>
    <xf numFmtId="2" fontId="25" fillId="11" borderId="42" xfId="0" applyNumberFormat="1" applyFont="1" applyFill="1" applyBorder="1" applyAlignment="1">
      <alignment horizontal="center" vertical="center"/>
    </xf>
    <xf numFmtId="2" fontId="25" fillId="11" borderId="38" xfId="0" applyNumberFormat="1" applyFont="1" applyFill="1" applyBorder="1" applyAlignment="1">
      <alignment horizontal="center" vertical="center"/>
    </xf>
    <xf numFmtId="2" fontId="25" fillId="11" borderId="43" xfId="0" applyNumberFormat="1" applyFont="1" applyFill="1" applyBorder="1" applyAlignment="1">
      <alignment horizontal="center" vertical="center"/>
    </xf>
    <xf numFmtId="0" fontId="8" fillId="2" borderId="14" xfId="0" applyFont="1" applyFill="1" applyBorder="1" applyAlignment="1">
      <alignment horizontal="center" vertical="center"/>
    </xf>
    <xf numFmtId="0" fontId="9" fillId="0" borderId="15" xfId="0" applyFont="1" applyBorder="1"/>
    <xf numFmtId="0" fontId="9" fillId="0" borderId="17" xfId="0" applyFont="1" applyBorder="1"/>
    <xf numFmtId="164" fontId="8" fillId="2" borderId="14" xfId="0" applyNumberFormat="1" applyFont="1" applyFill="1" applyBorder="1" applyAlignment="1">
      <alignment horizontal="center" vertical="center"/>
    </xf>
    <xf numFmtId="0" fontId="16" fillId="2" borderId="16" xfId="0" applyFont="1" applyFill="1" applyBorder="1" applyAlignment="1">
      <alignment horizontal="center" vertical="center"/>
    </xf>
    <xf numFmtId="0" fontId="16" fillId="3" borderId="16" xfId="0" applyFont="1" applyFill="1" applyBorder="1" applyAlignment="1">
      <alignment horizontal="center" vertical="center"/>
    </xf>
    <xf numFmtId="0" fontId="17" fillId="3" borderId="16" xfId="0" applyFont="1" applyFill="1" applyBorder="1" applyAlignment="1">
      <alignment horizontal="center" vertical="center" wrapText="1"/>
    </xf>
  </cellXfs>
  <cellStyles count="3">
    <cellStyle name="Normal" xfId="0" builtinId="0"/>
    <cellStyle name="Normal 2" xfId="1" xr:uid="{5D538DE3-8DE0-407B-AA48-D8CE4C477314}"/>
    <cellStyle name="Normal 2 2" xfId="2" xr:uid="{9EBF8819-6362-4AE7-94FB-3BFC19A103CA}"/>
  </cellStyles>
  <dxfs count="5">
    <dxf>
      <fill>
        <patternFill>
          <bgColor rgb="FF7030A0"/>
        </patternFill>
      </fill>
    </dxf>
    <dxf>
      <font>
        <color theme="1"/>
      </font>
      <fill>
        <patternFill patternType="solid">
          <fgColor rgb="FF92D050"/>
          <bgColor rgb="FF92D050"/>
        </patternFill>
      </fill>
    </dxf>
    <dxf>
      <font>
        <color theme="1"/>
      </font>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5" Type="http://schemas.openxmlformats.org/officeDocument/2006/relationships/externalLink" Target="externalLinks/externalLink1.xml"/><Relationship Id="rId15"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enit\Downloads\CNE_OE%20Agosto%20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NE_OE"/>
    </sheetNames>
    <sheetDataSet>
      <sheetData sheetId="0">
        <row r="2">
          <cell r="B2">
            <v>21208080</v>
          </cell>
          <cell r="C2" t="str">
            <v>MONDONEDO_TEST  [21208080]</v>
          </cell>
          <cell r="D2" t="str">
            <v>Limnigráfica</v>
          </cell>
          <cell r="E2" t="str">
            <v>Convencional</v>
          </cell>
          <cell r="F2" t="str">
            <v>Activa</v>
          </cell>
          <cell r="G2">
            <v>26038</v>
          </cell>
          <cell r="H2">
            <v>0</v>
          </cell>
          <cell r="I2">
            <v>4</v>
          </cell>
          <cell r="J2">
            <v>-74</v>
          </cell>
          <cell r="K2" t="str">
            <v>Meta</v>
          </cell>
          <cell r="L2" t="str">
            <v>Guamal (Meta)</v>
          </cell>
          <cell r="M2" t="str">
            <v>Area Operativa 03 - Meta-Guaviare-Guainía</v>
          </cell>
          <cell r="N2" t="str">
            <v>Orinoco</v>
          </cell>
          <cell r="O2" t="str">
            <v>Guaviare</v>
          </cell>
          <cell r="P2" t="str">
            <v>RETE</v>
          </cell>
          <cell r="Q2" t="str">
            <v>Balsillas</v>
          </cell>
        </row>
        <row r="3">
          <cell r="B3">
            <v>21209080</v>
          </cell>
          <cell r="C3" t="str">
            <v>CAFAM LA FLORESTA  [21209080]</v>
          </cell>
          <cell r="D3" t="str">
            <v>Limnimétrica</v>
          </cell>
          <cell r="E3" t="str">
            <v>Convencional</v>
          </cell>
          <cell r="F3" t="str">
            <v>Activa</v>
          </cell>
          <cell r="G3">
            <v>33131</v>
          </cell>
          <cell r="H3">
            <v>2671</v>
          </cell>
          <cell r="I3">
            <v>4.68333333</v>
          </cell>
          <cell r="J3">
            <v>-74.066666669999989</v>
          </cell>
          <cell r="K3" t="str">
            <v>Bogotá</v>
          </cell>
          <cell r="L3" t="str">
            <v>Bogota, D.C</v>
          </cell>
          <cell r="M3" t="str">
            <v>Area Operativa 11 - Cundinamarca-Amazonas-San Andrés</v>
          </cell>
          <cell r="N3" t="str">
            <v>Magdalena Cauca</v>
          </cell>
          <cell r="O3" t="str">
            <v>Alto Magdalena</v>
          </cell>
          <cell r="Q3" t="str">
            <v>Canal Rio Negro</v>
          </cell>
        </row>
        <row r="4">
          <cell r="B4">
            <v>21209420</v>
          </cell>
          <cell r="C4" t="str">
            <v>USAQUEN GARITA  [21209420]</v>
          </cell>
          <cell r="D4" t="str">
            <v>Limnimétrica</v>
          </cell>
          <cell r="E4" t="str">
            <v>Convencional</v>
          </cell>
          <cell r="F4" t="str">
            <v>Activa</v>
          </cell>
          <cell r="G4">
            <v>32643</v>
          </cell>
          <cell r="H4">
            <v>2620</v>
          </cell>
          <cell r="I4">
            <v>4.68333333</v>
          </cell>
          <cell r="J4">
            <v>-74.083333329999988</v>
          </cell>
          <cell r="K4" t="str">
            <v>Bogotá</v>
          </cell>
          <cell r="L4" t="str">
            <v>Bogota, D.C</v>
          </cell>
          <cell r="M4" t="str">
            <v>Area Operativa 11 - Cundinamarca-Amazonas-San Andrés</v>
          </cell>
          <cell r="N4" t="str">
            <v>Magdalena Cauca</v>
          </cell>
          <cell r="O4" t="str">
            <v>Alto Magdalena</v>
          </cell>
          <cell r="Q4" t="str">
            <v>Bogota</v>
          </cell>
        </row>
        <row r="5">
          <cell r="B5">
            <v>21209460</v>
          </cell>
          <cell r="C5" t="str">
            <v>PTE FRANCIS  [21209460]</v>
          </cell>
          <cell r="D5" t="str">
            <v>Limnimétrica</v>
          </cell>
          <cell r="E5" t="str">
            <v>Convencional</v>
          </cell>
          <cell r="F5" t="str">
            <v>Activa</v>
          </cell>
          <cell r="G5">
            <v>31912</v>
          </cell>
          <cell r="H5">
            <v>3400</v>
          </cell>
          <cell r="I5">
            <v>4.68333333</v>
          </cell>
          <cell r="J5">
            <v>-73.983333329999994</v>
          </cell>
          <cell r="K5" t="str">
            <v>Cundinamarca</v>
          </cell>
          <cell r="L5" t="str">
            <v>La Calera</v>
          </cell>
          <cell r="M5" t="str">
            <v>Area Operativa 11 - Cundinamarca-Amazonas-San Andrés</v>
          </cell>
          <cell r="N5" t="str">
            <v>Magdalena Cauca</v>
          </cell>
          <cell r="O5" t="str">
            <v>Alto Magdalena</v>
          </cell>
          <cell r="Q5" t="str">
            <v>Teusaca</v>
          </cell>
        </row>
        <row r="6">
          <cell r="B6">
            <v>21208240</v>
          </cell>
          <cell r="C6" t="str">
            <v>GIRARDOT  [21208240]</v>
          </cell>
          <cell r="D6" t="str">
            <v>Limnigráfica</v>
          </cell>
          <cell r="E6" t="str">
            <v>Convencional</v>
          </cell>
          <cell r="F6" t="str">
            <v>Activa</v>
          </cell>
          <cell r="G6">
            <v>26465</v>
          </cell>
          <cell r="H6">
            <v>257</v>
          </cell>
          <cell r="I6">
            <v>4.31666667</v>
          </cell>
          <cell r="J6">
            <v>-74.766666669999992</v>
          </cell>
          <cell r="K6" t="str">
            <v>Cundinamarca</v>
          </cell>
          <cell r="L6" t="str">
            <v>Girardot</v>
          </cell>
          <cell r="M6" t="str">
            <v>Area Operativa 10 - Tolima</v>
          </cell>
          <cell r="N6" t="str">
            <v>Magdalena Cauca</v>
          </cell>
          <cell r="O6" t="str">
            <v>Alto Magdalena</v>
          </cell>
          <cell r="Q6" t="str">
            <v>Bogota</v>
          </cell>
        </row>
        <row r="7">
          <cell r="B7">
            <v>21209520</v>
          </cell>
          <cell r="C7" t="str">
            <v>CARCEL LA  [21209520]</v>
          </cell>
          <cell r="D7" t="str">
            <v>Limnimétrica</v>
          </cell>
          <cell r="E7" t="str">
            <v>Convencional</v>
          </cell>
          <cell r="F7" t="str">
            <v>Activa</v>
          </cell>
          <cell r="G7">
            <v>32248</v>
          </cell>
          <cell r="H7">
            <v>2400</v>
          </cell>
          <cell r="I7">
            <v>4.31666667</v>
          </cell>
          <cell r="J7">
            <v>-74.2</v>
          </cell>
          <cell r="K7" t="str">
            <v>Bogotá</v>
          </cell>
          <cell r="L7" t="str">
            <v>Bogota, D.C</v>
          </cell>
          <cell r="M7" t="str">
            <v>Area Operativa 11 - Cundinamarca-Amazonas-San Andrés</v>
          </cell>
          <cell r="N7" t="str">
            <v>Magdalena Cauca</v>
          </cell>
          <cell r="O7" t="str">
            <v>Alto Magdalena</v>
          </cell>
          <cell r="Q7" t="str">
            <v>Chisaca</v>
          </cell>
        </row>
        <row r="8">
          <cell r="B8">
            <v>21200190</v>
          </cell>
          <cell r="C8" t="str">
            <v>BOCA GRANDE  [21200190]</v>
          </cell>
          <cell r="D8" t="str">
            <v>Pluviométrica</v>
          </cell>
          <cell r="E8" t="str">
            <v>Convencional</v>
          </cell>
          <cell r="F8" t="str">
            <v>Activa</v>
          </cell>
          <cell r="G8">
            <v>15203</v>
          </cell>
          <cell r="H8">
            <v>3460</v>
          </cell>
          <cell r="I8">
            <v>4.3333333300000003</v>
          </cell>
          <cell r="J8">
            <v>-74.133333329999999</v>
          </cell>
          <cell r="K8" t="str">
            <v>Bogotá</v>
          </cell>
          <cell r="L8" t="str">
            <v>Bogota, D.C</v>
          </cell>
          <cell r="M8" t="str">
            <v>Area Operativa 11 - Cundinamarca-Amazonas-San Andrés</v>
          </cell>
          <cell r="N8" t="str">
            <v>Magdalena Cauca</v>
          </cell>
          <cell r="O8" t="str">
            <v>Alto Magdalena</v>
          </cell>
          <cell r="Q8" t="str">
            <v>Chisaca</v>
          </cell>
        </row>
        <row r="9">
          <cell r="B9">
            <v>35020360</v>
          </cell>
          <cell r="C9" t="str">
            <v>NARANJO EL  [35020360]</v>
          </cell>
          <cell r="D9" t="str">
            <v>Pluviométrica</v>
          </cell>
          <cell r="E9" t="str">
            <v>Convencional</v>
          </cell>
          <cell r="F9" t="str">
            <v>Suspendida</v>
          </cell>
          <cell r="G9">
            <v>24487</v>
          </cell>
          <cell r="H9">
            <v>2250</v>
          </cell>
          <cell r="I9">
            <v>4.3333333300000003</v>
          </cell>
          <cell r="J9">
            <v>-73.95</v>
          </cell>
          <cell r="K9" t="str">
            <v>Cundinamarca</v>
          </cell>
          <cell r="L9" t="str">
            <v>Fosca</v>
          </cell>
          <cell r="M9" t="str">
            <v>Area Operativa 11 - Cundinamarca-Amazonas-San Andrés</v>
          </cell>
          <cell r="N9" t="str">
            <v>Orinoco</v>
          </cell>
          <cell r="O9" t="str">
            <v>Meta</v>
          </cell>
          <cell r="Q9" t="str">
            <v>Chisaca</v>
          </cell>
          <cell r="R9">
            <v>30239</v>
          </cell>
        </row>
        <row r="10">
          <cell r="B10">
            <v>35020390</v>
          </cell>
          <cell r="C10" t="str">
            <v>MUNDONUEVO  [35020390]</v>
          </cell>
          <cell r="D10" t="str">
            <v>Pluviométrica</v>
          </cell>
          <cell r="E10" t="str">
            <v>Convencional</v>
          </cell>
          <cell r="F10" t="str">
            <v>Activa</v>
          </cell>
          <cell r="G10">
            <v>25948</v>
          </cell>
          <cell r="H10">
            <v>2400</v>
          </cell>
          <cell r="I10">
            <v>4.68333333</v>
          </cell>
          <cell r="J10">
            <v>-73.866666670000001</v>
          </cell>
          <cell r="K10" t="str">
            <v>Cundinamarca</v>
          </cell>
          <cell r="L10" t="str">
            <v>La Calera</v>
          </cell>
          <cell r="M10" t="str">
            <v>Area Operativa 11 - Cundinamarca-Amazonas-San Andrés</v>
          </cell>
          <cell r="N10" t="str">
            <v>Orinoco</v>
          </cell>
          <cell r="O10" t="str">
            <v>Meta</v>
          </cell>
          <cell r="Q10" t="str">
            <v>Chisaca</v>
          </cell>
        </row>
        <row r="11">
          <cell r="B11">
            <v>35027240</v>
          </cell>
          <cell r="C11" t="str">
            <v>POZO 1 TUBERIA 2  [35027240]</v>
          </cell>
          <cell r="D11" t="str">
            <v>Limnimétrica</v>
          </cell>
          <cell r="E11" t="str">
            <v>Convencional</v>
          </cell>
          <cell r="F11" t="str">
            <v>Activa</v>
          </cell>
          <cell r="G11">
            <v>30147</v>
          </cell>
          <cell r="H11">
            <v>2600</v>
          </cell>
          <cell r="I11">
            <v>4.68333333</v>
          </cell>
          <cell r="J11">
            <v>-73.849999999999994</v>
          </cell>
          <cell r="K11" t="str">
            <v>Cundinamarca</v>
          </cell>
          <cell r="L11" t="str">
            <v>La Calera</v>
          </cell>
          <cell r="M11" t="str">
            <v>Area Operativa 11 - Cundinamarca-Amazonas-San Andrés</v>
          </cell>
          <cell r="N11" t="str">
            <v>Orinoco</v>
          </cell>
          <cell r="O11" t="str">
            <v>Meta</v>
          </cell>
          <cell r="Q11" t="str">
            <v>Blanco</v>
          </cell>
        </row>
        <row r="12">
          <cell r="B12">
            <v>35027370</v>
          </cell>
          <cell r="C12" t="str">
            <v>BOCATOMA VENTANA  [35027370]</v>
          </cell>
          <cell r="D12" t="str">
            <v>Limnimétrica</v>
          </cell>
          <cell r="E12" t="str">
            <v>Convencional</v>
          </cell>
          <cell r="F12" t="str">
            <v>Activa</v>
          </cell>
          <cell r="G12">
            <v>27164</v>
          </cell>
          <cell r="H12">
            <v>3450</v>
          </cell>
          <cell r="I12">
            <v>4.68333333</v>
          </cell>
          <cell r="J12">
            <v>-73.816666669999989</v>
          </cell>
          <cell r="K12" t="str">
            <v>Cundinamarca</v>
          </cell>
          <cell r="L12" t="str">
            <v>Junín</v>
          </cell>
          <cell r="M12" t="str">
            <v>Area Operativa 11 - Cundinamarca-Amazonas-San Andrés</v>
          </cell>
          <cell r="N12" t="str">
            <v>Orinoco</v>
          </cell>
          <cell r="O12" t="str">
            <v>Meta</v>
          </cell>
          <cell r="Q12" t="str">
            <v>Qda PeñAs Blancas</v>
          </cell>
        </row>
        <row r="13">
          <cell r="B13">
            <v>35027400</v>
          </cell>
          <cell r="C13" t="str">
            <v>BOCATOMA LA RUEDA  [35027400]</v>
          </cell>
          <cell r="D13" t="str">
            <v>Limnimétrica</v>
          </cell>
          <cell r="E13" t="str">
            <v>Convencional</v>
          </cell>
          <cell r="F13" t="str">
            <v>Activa</v>
          </cell>
          <cell r="G13">
            <v>33496</v>
          </cell>
          <cell r="H13">
            <v>3400</v>
          </cell>
          <cell r="I13">
            <v>4.68333333</v>
          </cell>
          <cell r="J13">
            <v>-73.833333329999988</v>
          </cell>
          <cell r="K13" t="str">
            <v>Cundinamarca</v>
          </cell>
          <cell r="L13" t="str">
            <v>Junín</v>
          </cell>
          <cell r="M13" t="str">
            <v>Area Operativa 11 - Cundinamarca-Amazonas-San Andrés</v>
          </cell>
          <cell r="N13" t="str">
            <v>Orinoco</v>
          </cell>
          <cell r="O13" t="str">
            <v>Meta</v>
          </cell>
          <cell r="Q13" t="str">
            <v>Qda El Chocolatal</v>
          </cell>
        </row>
        <row r="14">
          <cell r="B14">
            <v>35060410</v>
          </cell>
          <cell r="C14" t="str">
            <v>CASCADA LA  [35060410]</v>
          </cell>
          <cell r="D14" t="str">
            <v>Pluviométrica</v>
          </cell>
          <cell r="E14" t="str">
            <v>Convencional</v>
          </cell>
          <cell r="F14" t="str">
            <v>Activa</v>
          </cell>
          <cell r="G14">
            <v>27287</v>
          </cell>
          <cell r="H14">
            <v>2220</v>
          </cell>
          <cell r="I14">
            <v>4.68333333</v>
          </cell>
          <cell r="J14">
            <v>-73.783333329999991</v>
          </cell>
          <cell r="K14" t="str">
            <v>Cundinamarca</v>
          </cell>
          <cell r="L14" t="str">
            <v>Junín</v>
          </cell>
          <cell r="M14" t="str">
            <v>Area Operativa 11 - Cundinamarca-Amazonas-San Andrés</v>
          </cell>
          <cell r="N14" t="str">
            <v>Orinoco</v>
          </cell>
          <cell r="O14" t="str">
            <v>Meta</v>
          </cell>
          <cell r="Q14" t="str">
            <v>Qda El Chocolatal</v>
          </cell>
        </row>
        <row r="15">
          <cell r="B15">
            <v>35067080</v>
          </cell>
          <cell r="C15" t="str">
            <v>PTE CORDOBA  [35067080]</v>
          </cell>
          <cell r="D15" t="str">
            <v>Limnimétrica</v>
          </cell>
          <cell r="E15" t="str">
            <v>Convencional</v>
          </cell>
          <cell r="F15" t="str">
            <v>Activa</v>
          </cell>
          <cell r="G15">
            <v>25826</v>
          </cell>
          <cell r="H15">
            <v>2450</v>
          </cell>
          <cell r="I15">
            <v>4.68333333</v>
          </cell>
          <cell r="J15">
            <v>-73.683333329999996</v>
          </cell>
          <cell r="K15" t="str">
            <v>Cundinamarca</v>
          </cell>
          <cell r="L15" t="str">
            <v>Junín</v>
          </cell>
          <cell r="M15" t="str">
            <v>Area Operativa 11 - Cundinamarca-Amazonas-San Andrés</v>
          </cell>
          <cell r="N15" t="str">
            <v>Orinoco</v>
          </cell>
          <cell r="O15" t="str">
            <v>Meta</v>
          </cell>
          <cell r="Q15" t="str">
            <v>Sta Barbara</v>
          </cell>
        </row>
        <row r="16">
          <cell r="B16">
            <v>35067190</v>
          </cell>
          <cell r="C16" t="str">
            <v>ARENAL EL  [35067190]</v>
          </cell>
          <cell r="D16" t="str">
            <v>Limnimétrica</v>
          </cell>
          <cell r="E16" t="str">
            <v>Convencional</v>
          </cell>
          <cell r="F16" t="str">
            <v>Activa</v>
          </cell>
          <cell r="G16">
            <v>31882</v>
          </cell>
          <cell r="H16">
            <v>2640</v>
          </cell>
          <cell r="I16">
            <v>4.68333333</v>
          </cell>
          <cell r="J16">
            <v>-73.683333329999996</v>
          </cell>
          <cell r="K16" t="str">
            <v>Cundinamarca</v>
          </cell>
          <cell r="L16" t="str">
            <v>Junín</v>
          </cell>
          <cell r="M16" t="str">
            <v>Area Operativa 11 - Cundinamarca-Amazonas-San Andrés</v>
          </cell>
          <cell r="N16" t="str">
            <v>Orinoco</v>
          </cell>
          <cell r="O16" t="str">
            <v>Meta</v>
          </cell>
          <cell r="Q16" t="str">
            <v>Qda Quinal</v>
          </cell>
        </row>
        <row r="17">
          <cell r="B17">
            <v>35067210</v>
          </cell>
          <cell r="C17" t="str">
            <v>ALAMBRA LA  [35067210]</v>
          </cell>
          <cell r="D17" t="str">
            <v>Limnimétrica</v>
          </cell>
          <cell r="E17" t="str">
            <v>Convencional</v>
          </cell>
          <cell r="F17" t="str">
            <v>Activa</v>
          </cell>
          <cell r="G17">
            <v>32827</v>
          </cell>
          <cell r="H17">
            <v>2750</v>
          </cell>
          <cell r="I17">
            <v>4.68333333</v>
          </cell>
          <cell r="J17">
            <v>-73.7</v>
          </cell>
          <cell r="K17" t="str">
            <v>Cundinamarca</v>
          </cell>
          <cell r="L17" t="str">
            <v>Junín</v>
          </cell>
          <cell r="M17" t="str">
            <v>Area Operativa 11 - Cundinamarca-Amazonas-San Andrés</v>
          </cell>
          <cell r="N17" t="str">
            <v>Orinoco</v>
          </cell>
          <cell r="O17" t="str">
            <v>Meta</v>
          </cell>
          <cell r="Q17" t="str">
            <v>Qda Santa Barbara</v>
          </cell>
        </row>
        <row r="18">
          <cell r="B18">
            <v>21200110</v>
          </cell>
          <cell r="C18" t="str">
            <v>SAN RAFAEL 1  [21200110]</v>
          </cell>
          <cell r="D18" t="str">
            <v>Pluviométrica</v>
          </cell>
          <cell r="E18" t="str">
            <v>Convencional</v>
          </cell>
          <cell r="F18" t="str">
            <v>Activa</v>
          </cell>
          <cell r="G18">
            <v>12189</v>
          </cell>
          <cell r="H18">
            <v>2750</v>
          </cell>
          <cell r="I18">
            <v>4.7</v>
          </cell>
          <cell r="J18">
            <v>-73.983333329999994</v>
          </cell>
          <cell r="K18" t="str">
            <v>Cundinamarca</v>
          </cell>
          <cell r="L18" t="str">
            <v>La Calera</v>
          </cell>
          <cell r="M18" t="str">
            <v>Area Operativa 11 - Cundinamarca-Amazonas-San Andrés</v>
          </cell>
          <cell r="N18" t="str">
            <v>Magdalena Cauca</v>
          </cell>
          <cell r="O18" t="str">
            <v>Alto Magdalena</v>
          </cell>
          <cell r="Q18" t="str">
            <v>Qda Santa Barbara</v>
          </cell>
        </row>
        <row r="19">
          <cell r="B19">
            <v>21200650</v>
          </cell>
          <cell r="C19" t="str">
            <v>CONTADOR  [21200650]</v>
          </cell>
          <cell r="D19" t="str">
            <v>Pluviométrica</v>
          </cell>
          <cell r="E19" t="str">
            <v>Convencional</v>
          </cell>
          <cell r="F19" t="str">
            <v>Activa</v>
          </cell>
          <cell r="G19">
            <v>21200</v>
          </cell>
          <cell r="H19">
            <v>2597</v>
          </cell>
          <cell r="I19">
            <v>4.7</v>
          </cell>
          <cell r="J19">
            <v>-74.033333329999991</v>
          </cell>
          <cell r="K19" t="str">
            <v>Bogotá</v>
          </cell>
          <cell r="L19" t="str">
            <v>Bogota, D.C</v>
          </cell>
          <cell r="M19" t="str">
            <v>Area Operativa 11 - Cundinamarca-Amazonas-San Andrés</v>
          </cell>
          <cell r="N19" t="str">
            <v>Magdalena Cauca</v>
          </cell>
          <cell r="O19" t="str">
            <v>Alto Magdalena</v>
          </cell>
          <cell r="Q19" t="str">
            <v>Qda Santa Barbara</v>
          </cell>
        </row>
        <row r="20">
          <cell r="B20">
            <v>21201280</v>
          </cell>
          <cell r="C20" t="str">
            <v>PALACIOS  [21201280]</v>
          </cell>
          <cell r="D20" t="str">
            <v>Pluviométrica</v>
          </cell>
          <cell r="E20" t="str">
            <v>Convencional</v>
          </cell>
          <cell r="F20" t="str">
            <v>Activa</v>
          </cell>
          <cell r="G20">
            <v>23788</v>
          </cell>
          <cell r="H20">
            <v>3000</v>
          </cell>
          <cell r="I20">
            <v>4.7</v>
          </cell>
          <cell r="J20">
            <v>-73.816666669999989</v>
          </cell>
          <cell r="K20" t="str">
            <v>Cundinamarca</v>
          </cell>
          <cell r="L20" t="str">
            <v>La Calera</v>
          </cell>
          <cell r="M20" t="str">
            <v>Area Operativa 11 - Cundinamarca-Amazonas-San Andrés</v>
          </cell>
          <cell r="N20" t="str">
            <v>Orinoco</v>
          </cell>
          <cell r="O20" t="str">
            <v>Meta</v>
          </cell>
          <cell r="Q20" t="str">
            <v>Qda Santa Barbara</v>
          </cell>
        </row>
        <row r="21">
          <cell r="B21">
            <v>21205350</v>
          </cell>
          <cell r="C21" t="str">
            <v>SAN RAFAEL 2  [21205350]</v>
          </cell>
          <cell r="D21" t="str">
            <v>Climática Ordinaria</v>
          </cell>
          <cell r="E21" t="str">
            <v>Convencional</v>
          </cell>
          <cell r="F21" t="str">
            <v>Suspendida</v>
          </cell>
          <cell r="G21">
            <v>17486</v>
          </cell>
          <cell r="H21">
            <v>2780</v>
          </cell>
          <cell r="I21">
            <v>4.7</v>
          </cell>
          <cell r="J21">
            <v>-74</v>
          </cell>
          <cell r="K21" t="str">
            <v>Cundinamarca</v>
          </cell>
          <cell r="L21" t="str">
            <v>La Calera</v>
          </cell>
          <cell r="M21" t="str">
            <v>Area Operativa 11 - Cundinamarca-Amazonas-San Andrés</v>
          </cell>
          <cell r="N21" t="str">
            <v>Magdalena Cauca</v>
          </cell>
          <cell r="O21" t="str">
            <v>Alto Magdalena</v>
          </cell>
          <cell r="Q21" t="str">
            <v>Qda Santa Barbara</v>
          </cell>
          <cell r="R21">
            <v>20377</v>
          </cell>
        </row>
        <row r="22">
          <cell r="B22">
            <v>21206100</v>
          </cell>
          <cell r="C22" t="str">
            <v>LAG DE SUESCA  [21206100]</v>
          </cell>
          <cell r="D22" t="str">
            <v>Climática Ordinaria</v>
          </cell>
          <cell r="E22" t="str">
            <v>Convencional</v>
          </cell>
          <cell r="F22" t="str">
            <v>Activa</v>
          </cell>
          <cell r="G22">
            <v>22661</v>
          </cell>
          <cell r="H22">
            <v>2560</v>
          </cell>
          <cell r="I22">
            <v>5.0833333300000003</v>
          </cell>
          <cell r="J22">
            <v>-73.783333329999991</v>
          </cell>
          <cell r="K22" t="str">
            <v>Cundinamarca</v>
          </cell>
          <cell r="L22" t="str">
            <v>Suesca</v>
          </cell>
          <cell r="M22" t="str">
            <v>Area Operativa 11 - Cundinamarca-Amazonas-San Andrés</v>
          </cell>
          <cell r="N22" t="str">
            <v>Magdalena Cauca</v>
          </cell>
          <cell r="O22" t="str">
            <v>Alto Magdalena</v>
          </cell>
          <cell r="Q22" t="str">
            <v>Qda Santa Barbara</v>
          </cell>
        </row>
        <row r="23">
          <cell r="B23">
            <v>21207150</v>
          </cell>
          <cell r="C23" t="str">
            <v>R SISGA-SITIO REPR  [21207150]</v>
          </cell>
          <cell r="D23" t="str">
            <v>Limnimétrica</v>
          </cell>
          <cell r="E23" t="str">
            <v>Convencional</v>
          </cell>
          <cell r="F23" t="str">
            <v>Suspendida</v>
          </cell>
          <cell r="G23">
            <v>14656</v>
          </cell>
          <cell r="H23">
            <v>2620</v>
          </cell>
          <cell r="I23">
            <v>5.0833333300000003</v>
          </cell>
          <cell r="J23">
            <v>-73.733333329999994</v>
          </cell>
          <cell r="K23" t="str">
            <v>Cundinamarca</v>
          </cell>
          <cell r="L23" t="str">
            <v>Chocontá</v>
          </cell>
          <cell r="M23" t="str">
            <v>Area Operativa 11 - Cundinamarca-Amazonas-San Andrés</v>
          </cell>
          <cell r="N23" t="str">
            <v>Magdalena Cauca</v>
          </cell>
          <cell r="O23" t="str">
            <v>Alto Magdalena</v>
          </cell>
          <cell r="Q23" t="str">
            <v>Sisga</v>
          </cell>
          <cell r="R23">
            <v>16055</v>
          </cell>
        </row>
        <row r="24">
          <cell r="B24">
            <v>21208140</v>
          </cell>
          <cell r="C24" t="str">
            <v>SISGA EL  [21208140]</v>
          </cell>
          <cell r="D24" t="str">
            <v>Limnimétrica</v>
          </cell>
          <cell r="E24" t="str">
            <v>Convencional</v>
          </cell>
          <cell r="F24" t="str">
            <v>Suspendida</v>
          </cell>
          <cell r="G24">
            <v>26465</v>
          </cell>
          <cell r="H24">
            <v>2600</v>
          </cell>
          <cell r="I24">
            <v>5.0833333300000003</v>
          </cell>
          <cell r="J24">
            <v>-73.733333329999994</v>
          </cell>
          <cell r="K24" t="str">
            <v>Cundinamarca</v>
          </cell>
          <cell r="L24" t="str">
            <v>Chocontá</v>
          </cell>
          <cell r="M24" t="str">
            <v>Area Operativa 11 - Cundinamarca-Amazonas-San Andrés</v>
          </cell>
          <cell r="N24" t="str">
            <v>Magdalena Cauca</v>
          </cell>
          <cell r="O24" t="str">
            <v>Alto Magdalena</v>
          </cell>
          <cell r="Q24" t="str">
            <v>Sisga</v>
          </cell>
          <cell r="R24">
            <v>27103</v>
          </cell>
        </row>
        <row r="25">
          <cell r="B25">
            <v>21205360</v>
          </cell>
          <cell r="C25" t="str">
            <v>BOCAGRANDE  [21205360]</v>
          </cell>
          <cell r="D25" t="str">
            <v>Climática Ordinaria</v>
          </cell>
          <cell r="E25" t="str">
            <v>Convencional</v>
          </cell>
          <cell r="F25" t="str">
            <v>Activa</v>
          </cell>
          <cell r="G25">
            <v>18643</v>
          </cell>
          <cell r="H25">
            <v>3455</v>
          </cell>
          <cell r="I25">
            <v>4.3499999999999996</v>
          </cell>
          <cell r="J25">
            <v>-74.133333329999999</v>
          </cell>
          <cell r="K25" t="str">
            <v>Bogotá</v>
          </cell>
          <cell r="L25" t="str">
            <v>Bogota, D.C</v>
          </cell>
          <cell r="M25" t="str">
            <v>Area Operativa 11 - Cundinamarca-Amazonas-San Andrés</v>
          </cell>
          <cell r="N25" t="str">
            <v>Magdalena Cauca</v>
          </cell>
          <cell r="O25" t="str">
            <v>Alto Magdalena</v>
          </cell>
          <cell r="Q25" t="str">
            <v>Sisga</v>
          </cell>
        </row>
        <row r="26">
          <cell r="B26">
            <v>21207460</v>
          </cell>
          <cell r="C26" t="str">
            <v>TOMA LA  [21207460]</v>
          </cell>
          <cell r="D26" t="str">
            <v>Limnimétrica</v>
          </cell>
          <cell r="E26" t="str">
            <v>Convencional</v>
          </cell>
          <cell r="F26" t="str">
            <v>Activa</v>
          </cell>
          <cell r="G26">
            <v>18674</v>
          </cell>
          <cell r="H26">
            <v>3200</v>
          </cell>
          <cell r="I26">
            <v>4.3666666699999999</v>
          </cell>
          <cell r="J26">
            <v>-74.166666669999998</v>
          </cell>
          <cell r="K26" t="str">
            <v>Bogotá</v>
          </cell>
          <cell r="L26" t="str">
            <v>Bogota, D.C</v>
          </cell>
          <cell r="M26" t="str">
            <v>Area Operativa 11 - Cundinamarca-Amazonas-San Andrés</v>
          </cell>
          <cell r="N26" t="str">
            <v>Magdalena Cauca</v>
          </cell>
          <cell r="O26" t="str">
            <v>Alto Magdalena</v>
          </cell>
          <cell r="Q26" t="str">
            <v>Chisaca</v>
          </cell>
        </row>
        <row r="27">
          <cell r="B27">
            <v>21207470</v>
          </cell>
          <cell r="C27" t="str">
            <v>HERRADERO  [21207470]</v>
          </cell>
          <cell r="D27" t="str">
            <v>Limnigráfica</v>
          </cell>
          <cell r="E27" t="str">
            <v>Convencional</v>
          </cell>
          <cell r="F27" t="str">
            <v>Activa</v>
          </cell>
          <cell r="G27">
            <v>18702</v>
          </cell>
          <cell r="H27">
            <v>3150</v>
          </cell>
          <cell r="I27">
            <v>4.3666666699999999</v>
          </cell>
          <cell r="J27">
            <v>-74.166666669999998</v>
          </cell>
          <cell r="K27" t="str">
            <v>Bogotá</v>
          </cell>
          <cell r="L27" t="str">
            <v>Bogota, D.C</v>
          </cell>
          <cell r="M27" t="str">
            <v>Area Operativa 11 - Cundinamarca-Amazonas-San Andrés</v>
          </cell>
          <cell r="N27" t="str">
            <v>Magdalena Cauca</v>
          </cell>
          <cell r="O27" t="str">
            <v>Alto Magdalena</v>
          </cell>
          <cell r="Q27" t="str">
            <v>Mugroso</v>
          </cell>
        </row>
        <row r="28">
          <cell r="B28">
            <v>26220040</v>
          </cell>
          <cell r="C28" t="str">
            <v>PEQUE  [26220040]</v>
          </cell>
          <cell r="D28" t="str">
            <v>Pluviométrica</v>
          </cell>
          <cell r="E28" t="str">
            <v>Convencional</v>
          </cell>
          <cell r="F28" t="str">
            <v>Suspendida</v>
          </cell>
          <cell r="G28">
            <v>8416</v>
          </cell>
          <cell r="H28">
            <v>1000</v>
          </cell>
          <cell r="I28">
            <v>6.9666666699999995</v>
          </cell>
          <cell r="J28">
            <v>-75.866666670000001</v>
          </cell>
          <cell r="K28" t="str">
            <v>Antioquia</v>
          </cell>
          <cell r="L28" t="str">
            <v>Peque</v>
          </cell>
          <cell r="M28" t="str">
            <v>Area Operativa 01 - Antioquia-Chocó</v>
          </cell>
          <cell r="N28" t="str">
            <v>Magdalena Cauca</v>
          </cell>
          <cell r="O28" t="str">
            <v>Cauca</v>
          </cell>
          <cell r="R28">
            <v>19160</v>
          </cell>
        </row>
        <row r="29">
          <cell r="B29">
            <v>27020010</v>
          </cell>
          <cell r="C29" t="str">
            <v>YARUMAL  [27020010]</v>
          </cell>
          <cell r="D29" t="str">
            <v>Pluviométrica</v>
          </cell>
          <cell r="E29" t="str">
            <v>Convencional</v>
          </cell>
          <cell r="F29" t="str">
            <v>Suspendida</v>
          </cell>
          <cell r="G29">
            <v>8051</v>
          </cell>
          <cell r="H29">
            <v>2222</v>
          </cell>
          <cell r="I29">
            <v>6.9666666699999995</v>
          </cell>
          <cell r="J29">
            <v>-75.400000000000006</v>
          </cell>
          <cell r="K29" t="str">
            <v>Antioquia</v>
          </cell>
          <cell r="L29" t="str">
            <v>Yarumal</v>
          </cell>
          <cell r="M29" t="str">
            <v>Area Operativa 01 - Antioquia-Chocó</v>
          </cell>
          <cell r="N29" t="str">
            <v>Magdalena Cauca</v>
          </cell>
          <cell r="O29" t="str">
            <v>Nechí</v>
          </cell>
          <cell r="R29">
            <v>21534</v>
          </cell>
        </row>
        <row r="30">
          <cell r="B30">
            <v>27020050</v>
          </cell>
          <cell r="C30" t="str">
            <v>YARUMAL  [27020050]</v>
          </cell>
          <cell r="D30" t="str">
            <v>Pluviométrica</v>
          </cell>
          <cell r="E30" t="str">
            <v>Convencional</v>
          </cell>
          <cell r="F30" t="str">
            <v>Suspendida</v>
          </cell>
          <cell r="G30">
            <v>11458</v>
          </cell>
          <cell r="H30">
            <v>2222</v>
          </cell>
          <cell r="I30">
            <v>6.9666666699999995</v>
          </cell>
          <cell r="J30">
            <v>-75.400000000000006</v>
          </cell>
          <cell r="K30" t="str">
            <v>Antioquia</v>
          </cell>
          <cell r="L30" t="str">
            <v>Yarumal</v>
          </cell>
          <cell r="M30" t="str">
            <v>Area Operativa 01 - Antioquia-Chocó</v>
          </cell>
          <cell r="N30" t="str">
            <v>Magdalena Cauca</v>
          </cell>
          <cell r="O30" t="str">
            <v>Nechí</v>
          </cell>
          <cell r="R30">
            <v>19708</v>
          </cell>
        </row>
        <row r="31">
          <cell r="B31">
            <v>26230060</v>
          </cell>
          <cell r="C31" t="str">
            <v>TOLEDO  [26230060]</v>
          </cell>
          <cell r="D31" t="str">
            <v>Pluviométrica</v>
          </cell>
          <cell r="E31" t="str">
            <v>Convencional</v>
          </cell>
          <cell r="F31" t="str">
            <v>Suspendida</v>
          </cell>
          <cell r="G31">
            <v>10667</v>
          </cell>
          <cell r="H31">
            <v>1100</v>
          </cell>
          <cell r="I31">
            <v>7</v>
          </cell>
          <cell r="J31">
            <v>-75.683333329999996</v>
          </cell>
          <cell r="K31" t="str">
            <v>Antioquia</v>
          </cell>
          <cell r="L31" t="str">
            <v>Toledo (Antioquia)</v>
          </cell>
          <cell r="M31" t="str">
            <v>Area Operativa 01 - Antioquia-Chocó</v>
          </cell>
          <cell r="N31" t="str">
            <v>Magdalena Cauca</v>
          </cell>
          <cell r="O31" t="str">
            <v>Cauca</v>
          </cell>
          <cell r="R31">
            <v>23604</v>
          </cell>
        </row>
        <row r="32">
          <cell r="B32">
            <v>27020030</v>
          </cell>
          <cell r="C32" t="str">
            <v>ANORI  [27020030]</v>
          </cell>
          <cell r="D32" t="str">
            <v>Pluviométrica</v>
          </cell>
          <cell r="E32" t="str">
            <v>Convencional</v>
          </cell>
          <cell r="F32" t="str">
            <v>Suspendida</v>
          </cell>
          <cell r="G32">
            <v>8051</v>
          </cell>
          <cell r="H32">
            <v>1535</v>
          </cell>
          <cell r="I32">
            <v>7.0166666700000002</v>
          </cell>
          <cell r="J32">
            <v>-75.166666669999998</v>
          </cell>
          <cell r="K32" t="str">
            <v>Antioquia</v>
          </cell>
          <cell r="L32" t="str">
            <v>Anorí</v>
          </cell>
          <cell r="M32" t="str">
            <v>Area Operativa 01 - Antioquia-Chocó</v>
          </cell>
          <cell r="N32" t="str">
            <v>Magdalena Cauca</v>
          </cell>
          <cell r="O32" t="str">
            <v>Nechí</v>
          </cell>
          <cell r="R32">
            <v>21716</v>
          </cell>
        </row>
        <row r="33">
          <cell r="B33">
            <v>23170010</v>
          </cell>
          <cell r="C33" t="str">
            <v>REMEDIOS  [23170010]</v>
          </cell>
          <cell r="D33" t="str">
            <v>Pluviométrica</v>
          </cell>
          <cell r="E33" t="str">
            <v>Convencional</v>
          </cell>
          <cell r="F33" t="str">
            <v>Suspendida</v>
          </cell>
          <cell r="G33">
            <v>8051</v>
          </cell>
          <cell r="H33">
            <v>1063</v>
          </cell>
          <cell r="I33">
            <v>7.0333333299999996</v>
          </cell>
          <cell r="J33">
            <v>-74.683333329999996</v>
          </cell>
          <cell r="K33" t="str">
            <v>Antioquia</v>
          </cell>
          <cell r="L33" t="str">
            <v>Remedios</v>
          </cell>
          <cell r="M33" t="str">
            <v>Area Operativa 01 - Antioquia-Chocó</v>
          </cell>
          <cell r="N33" t="str">
            <v>Magdalena Cauca</v>
          </cell>
          <cell r="O33" t="str">
            <v>Medio Magdalena</v>
          </cell>
          <cell r="R33">
            <v>22630</v>
          </cell>
        </row>
        <row r="34">
          <cell r="B34">
            <v>23190170</v>
          </cell>
          <cell r="C34" t="str">
            <v>FLORIDABLANCA  [23190170]</v>
          </cell>
          <cell r="D34" t="str">
            <v>Pluviométrica</v>
          </cell>
          <cell r="E34" t="str">
            <v>Convencional</v>
          </cell>
          <cell r="F34" t="str">
            <v>Activa</v>
          </cell>
          <cell r="G34">
            <v>21473</v>
          </cell>
          <cell r="H34">
            <v>860</v>
          </cell>
          <cell r="I34">
            <v>7.06666667</v>
          </cell>
          <cell r="J34">
            <v>-73.083333329999988</v>
          </cell>
          <cell r="K34" t="str">
            <v>Santander</v>
          </cell>
          <cell r="L34" t="str">
            <v>Floridablanca</v>
          </cell>
          <cell r="M34" t="str">
            <v>Area Operativa 08 - Santanderes-Arauca</v>
          </cell>
          <cell r="N34" t="str">
            <v>Magdalena Cauca</v>
          </cell>
          <cell r="O34" t="str">
            <v>Medio Magdalena</v>
          </cell>
        </row>
        <row r="35">
          <cell r="B35">
            <v>27030020</v>
          </cell>
          <cell r="C35" t="str">
            <v>SEGOVIA  [27030020]</v>
          </cell>
          <cell r="D35" t="str">
            <v>Pluviométrica</v>
          </cell>
          <cell r="E35" t="str">
            <v>Convencional</v>
          </cell>
          <cell r="F35" t="str">
            <v>Suspendida</v>
          </cell>
          <cell r="G35">
            <v>8051</v>
          </cell>
          <cell r="H35">
            <v>601</v>
          </cell>
          <cell r="I35">
            <v>7.1</v>
          </cell>
          <cell r="J35">
            <v>-74.683333329999996</v>
          </cell>
          <cell r="K35" t="str">
            <v>Antioquia</v>
          </cell>
          <cell r="L35" t="str">
            <v>Segovia</v>
          </cell>
          <cell r="M35" t="str">
            <v>Area Operativa 01 - Antioquia-Chocó</v>
          </cell>
          <cell r="N35" t="str">
            <v>Magdalena Cauca</v>
          </cell>
          <cell r="O35" t="str">
            <v>Nechí</v>
          </cell>
          <cell r="R35">
            <v>24821</v>
          </cell>
        </row>
        <row r="36">
          <cell r="B36">
            <v>23190040</v>
          </cell>
          <cell r="C36" t="str">
            <v>BUCARAMANGA  [23190040]</v>
          </cell>
          <cell r="D36" t="str">
            <v>Pluviométrica</v>
          </cell>
          <cell r="E36" t="str">
            <v>Convencional</v>
          </cell>
          <cell r="F36" t="str">
            <v>Activa</v>
          </cell>
          <cell r="G36">
            <v>19374</v>
          </cell>
          <cell r="H36">
            <v>1018</v>
          </cell>
          <cell r="I36">
            <v>7.1333333300000001</v>
          </cell>
          <cell r="J36">
            <v>-73.099999999999994</v>
          </cell>
          <cell r="K36" t="str">
            <v>Santander</v>
          </cell>
          <cell r="L36" t="str">
            <v>Bucaramanga</v>
          </cell>
          <cell r="M36" t="str">
            <v>Area Operativa 08 - Santanderes-Arauca</v>
          </cell>
          <cell r="N36" t="str">
            <v>Magdalena Cauca</v>
          </cell>
          <cell r="O36" t="str">
            <v>Medio Magdalena</v>
          </cell>
        </row>
        <row r="37">
          <cell r="B37">
            <v>23190080</v>
          </cell>
          <cell r="C37" t="str">
            <v>PTO SANTOS  [23190080]</v>
          </cell>
          <cell r="D37" t="str">
            <v>Pluviométrica</v>
          </cell>
          <cell r="E37" t="str">
            <v>Convencional</v>
          </cell>
          <cell r="F37" t="str">
            <v>Suspendida</v>
          </cell>
          <cell r="G37">
            <v>21200</v>
          </cell>
          <cell r="H37">
            <v>120</v>
          </cell>
          <cell r="I37">
            <v>7.4166666699999997</v>
          </cell>
          <cell r="J37">
            <v>-73.383333329999999</v>
          </cell>
          <cell r="K37" t="str">
            <v>Santander</v>
          </cell>
          <cell r="L37" t="str">
            <v>Lebrija</v>
          </cell>
          <cell r="M37" t="str">
            <v>Area Operativa 08 - Santanderes-Arauca</v>
          </cell>
          <cell r="N37" t="str">
            <v>Magdalena Cauca</v>
          </cell>
          <cell r="O37" t="str">
            <v>Medio Magdalena</v>
          </cell>
          <cell r="R37">
            <v>23726</v>
          </cell>
        </row>
        <row r="38">
          <cell r="B38">
            <v>26240010</v>
          </cell>
          <cell r="C38" t="str">
            <v>CAUCASIA  [26240010]</v>
          </cell>
          <cell r="D38" t="str">
            <v>Pluviométrica</v>
          </cell>
          <cell r="E38" t="str">
            <v>Convencional</v>
          </cell>
          <cell r="F38" t="str">
            <v>Suspendida</v>
          </cell>
          <cell r="G38">
            <v>15415</v>
          </cell>
          <cell r="H38">
            <v>60</v>
          </cell>
          <cell r="I38">
            <v>7.9833333299999998</v>
          </cell>
          <cell r="J38">
            <v>-75.183333329999996</v>
          </cell>
          <cell r="K38" t="str">
            <v>Antioquia</v>
          </cell>
          <cell r="L38" t="str">
            <v>Caucasia</v>
          </cell>
          <cell r="M38" t="str">
            <v>Area Operativa 01 - Antioquia-Chocó</v>
          </cell>
          <cell r="N38" t="str">
            <v>Magdalena Cauca</v>
          </cell>
          <cell r="O38" t="str">
            <v>Cauca</v>
          </cell>
          <cell r="R38">
            <v>22235</v>
          </cell>
        </row>
        <row r="39">
          <cell r="B39">
            <v>25020010</v>
          </cell>
          <cell r="C39" t="str">
            <v>MARGENTO  [25020010]</v>
          </cell>
          <cell r="D39" t="str">
            <v>Pluviométrica</v>
          </cell>
          <cell r="E39" t="str">
            <v>Convencional</v>
          </cell>
          <cell r="F39" t="str">
            <v>Suspendida</v>
          </cell>
          <cell r="G39">
            <v>8051</v>
          </cell>
          <cell r="H39">
            <v>47</v>
          </cell>
          <cell r="I39">
            <v>8.0500000000000007</v>
          </cell>
          <cell r="J39">
            <v>-74.95</v>
          </cell>
          <cell r="K39" t="str">
            <v>Antioquia</v>
          </cell>
          <cell r="L39" t="str">
            <v>Caucasia</v>
          </cell>
          <cell r="M39" t="str">
            <v>Area Operativa 01 - Antioquia-Chocó</v>
          </cell>
          <cell r="N39" t="str">
            <v>Magdalena Cauca</v>
          </cell>
          <cell r="O39" t="str">
            <v>Bajo Magdalena- Cauca -San Jorge</v>
          </cell>
          <cell r="R39">
            <v>27774</v>
          </cell>
        </row>
        <row r="40">
          <cell r="B40">
            <v>25020080</v>
          </cell>
          <cell r="C40" t="str">
            <v>NECHI  [25020080]</v>
          </cell>
          <cell r="D40" t="str">
            <v>Pluviométrica</v>
          </cell>
          <cell r="E40" t="str">
            <v>Convencional</v>
          </cell>
          <cell r="F40" t="str">
            <v>Suspendida</v>
          </cell>
          <cell r="G40">
            <v>13926</v>
          </cell>
          <cell r="H40">
            <v>250</v>
          </cell>
          <cell r="I40">
            <v>8.06666667</v>
          </cell>
          <cell r="J40">
            <v>-74.816666669999989</v>
          </cell>
          <cell r="K40" t="str">
            <v>Antioquia</v>
          </cell>
          <cell r="L40" t="str">
            <v>Nechí</v>
          </cell>
          <cell r="M40" t="str">
            <v>Area Operativa 01 - Antioquia-Chocó</v>
          </cell>
          <cell r="N40" t="str">
            <v>Magdalena Cauca</v>
          </cell>
          <cell r="O40" t="str">
            <v>Bajo Magdalena- Cauca -San Jorge</v>
          </cell>
          <cell r="R40">
            <v>15325</v>
          </cell>
        </row>
        <row r="41">
          <cell r="B41">
            <v>12010280</v>
          </cell>
          <cell r="C41" t="str">
            <v>RIOGRANDE EE PP MM  [12010280]</v>
          </cell>
          <cell r="D41" t="str">
            <v>Pluviométrica</v>
          </cell>
          <cell r="E41" t="str">
            <v>Convencional</v>
          </cell>
          <cell r="F41" t="str">
            <v>Suspendida</v>
          </cell>
          <cell r="G41">
            <v>15295</v>
          </cell>
          <cell r="H41">
            <v>24</v>
          </cell>
          <cell r="I41">
            <v>8.0833333300000003</v>
          </cell>
          <cell r="J41">
            <v>-76.683333329999996</v>
          </cell>
          <cell r="K41" t="str">
            <v>Antioquia</v>
          </cell>
          <cell r="L41" t="str">
            <v>Turbo</v>
          </cell>
          <cell r="M41" t="str">
            <v>Area Operativa 01 - Antioquia-Chocó</v>
          </cell>
          <cell r="N41" t="str">
            <v>Caribe</v>
          </cell>
          <cell r="O41" t="str">
            <v>Caribe - Litoral</v>
          </cell>
          <cell r="R41">
            <v>15780</v>
          </cell>
        </row>
        <row r="42">
          <cell r="B42">
            <v>12020020</v>
          </cell>
          <cell r="C42" t="str">
            <v>PTO CESAR  [12020020]</v>
          </cell>
          <cell r="D42" t="str">
            <v>Pluviométrica</v>
          </cell>
          <cell r="E42" t="str">
            <v>Convencional</v>
          </cell>
          <cell r="F42" t="str">
            <v>Suspendida</v>
          </cell>
          <cell r="G42">
            <v>8567</v>
          </cell>
          <cell r="H42">
            <v>1</v>
          </cell>
          <cell r="I42">
            <v>8.0833333300000003</v>
          </cell>
          <cell r="J42">
            <v>-76.683333329999996</v>
          </cell>
          <cell r="K42" t="str">
            <v>Antioquia</v>
          </cell>
          <cell r="L42" t="str">
            <v>Turbo</v>
          </cell>
          <cell r="M42" t="str">
            <v>Area Operativa 01 - Antioquia-Chocó</v>
          </cell>
          <cell r="N42" t="str">
            <v>Caribe</v>
          </cell>
          <cell r="O42" t="str">
            <v>Caribe - Litoral</v>
          </cell>
          <cell r="R42">
            <v>8902</v>
          </cell>
        </row>
        <row r="43">
          <cell r="B43">
            <v>26220030</v>
          </cell>
          <cell r="C43" t="str">
            <v>BURITICA  [26220030]</v>
          </cell>
          <cell r="D43" t="str">
            <v>Pluviométrica</v>
          </cell>
          <cell r="E43" t="str">
            <v>Convencional</v>
          </cell>
          <cell r="F43" t="str">
            <v>Suspendida</v>
          </cell>
          <cell r="G43">
            <v>8051</v>
          </cell>
          <cell r="H43">
            <v>1500</v>
          </cell>
          <cell r="I43">
            <v>6.7</v>
          </cell>
          <cell r="J43">
            <v>-75.883333329999999</v>
          </cell>
          <cell r="K43" t="str">
            <v>Antioquia</v>
          </cell>
          <cell r="L43" t="str">
            <v>Buriticá</v>
          </cell>
          <cell r="M43" t="str">
            <v>Area Operativa 01 - Antioquia-Chocó</v>
          </cell>
          <cell r="N43" t="str">
            <v>Magdalena Cauca</v>
          </cell>
          <cell r="O43" t="str">
            <v>Cauca</v>
          </cell>
          <cell r="Q43" t="str">
            <v>Cauca</v>
          </cell>
          <cell r="R43">
            <v>24821</v>
          </cell>
        </row>
        <row r="44">
          <cell r="B44">
            <v>24030080</v>
          </cell>
          <cell r="C44" t="str">
            <v>SANTOS LOS  [24030080]</v>
          </cell>
          <cell r="D44" t="str">
            <v>Pluviométrica</v>
          </cell>
          <cell r="E44" t="str">
            <v>Convencional</v>
          </cell>
          <cell r="F44" t="str">
            <v>Activa</v>
          </cell>
          <cell r="G44">
            <v>19374</v>
          </cell>
          <cell r="H44">
            <v>1295</v>
          </cell>
          <cell r="I44">
            <v>6.75</v>
          </cell>
          <cell r="J44">
            <v>-73.099999999999994</v>
          </cell>
          <cell r="K44" t="str">
            <v>Santander</v>
          </cell>
          <cell r="L44" t="str">
            <v>Los Santos</v>
          </cell>
          <cell r="M44" t="str">
            <v>Area Operativa 08 - Santanderes-Arauca</v>
          </cell>
          <cell r="N44" t="str">
            <v>Magdalena Cauca</v>
          </cell>
          <cell r="O44" t="str">
            <v>Sogamoso</v>
          </cell>
          <cell r="Q44" t="str">
            <v>Cauca</v>
          </cell>
        </row>
        <row r="45">
          <cell r="B45">
            <v>24030490</v>
          </cell>
          <cell r="C45" t="str">
            <v>REGADERO  [24030490]</v>
          </cell>
          <cell r="D45" t="str">
            <v>Pluviométrica</v>
          </cell>
          <cell r="E45" t="str">
            <v>Convencional</v>
          </cell>
          <cell r="F45" t="str">
            <v>Activa</v>
          </cell>
          <cell r="G45">
            <v>25399</v>
          </cell>
          <cell r="H45">
            <v>500</v>
          </cell>
          <cell r="I45">
            <v>6.75</v>
          </cell>
          <cell r="J45">
            <v>-73.099999999999994</v>
          </cell>
          <cell r="K45" t="str">
            <v>Santander</v>
          </cell>
          <cell r="L45" t="str">
            <v>Los Santos</v>
          </cell>
          <cell r="M45" t="str">
            <v>Area Operativa 08 - Santanderes-Arauca</v>
          </cell>
          <cell r="N45" t="str">
            <v>Magdalena Cauca</v>
          </cell>
          <cell r="O45" t="str">
            <v>Sogamoso</v>
          </cell>
          <cell r="Q45" t="str">
            <v>Cauca</v>
          </cell>
        </row>
        <row r="46">
          <cell r="B46">
            <v>11110120</v>
          </cell>
          <cell r="C46" t="str">
            <v>FRONTINO  [11110120]</v>
          </cell>
          <cell r="D46" t="str">
            <v>Pluviométrica</v>
          </cell>
          <cell r="E46" t="str">
            <v>Convencional</v>
          </cell>
          <cell r="F46" t="str">
            <v>Suspendida</v>
          </cell>
          <cell r="G46">
            <v>11458</v>
          </cell>
          <cell r="H46">
            <v>1300</v>
          </cell>
          <cell r="I46">
            <v>6.7833333299999996</v>
          </cell>
          <cell r="J46">
            <v>-76.133333329999999</v>
          </cell>
          <cell r="K46" t="str">
            <v>Antioquia</v>
          </cell>
          <cell r="L46" t="str">
            <v>Frontino</v>
          </cell>
          <cell r="M46" t="str">
            <v>Area Operativa 01 - Antioquia-Chocó</v>
          </cell>
          <cell r="N46" t="str">
            <v>Caribe</v>
          </cell>
          <cell r="O46" t="str">
            <v>Atrato - Darién</v>
          </cell>
          <cell r="Q46" t="str">
            <v>Cauca</v>
          </cell>
          <cell r="R46">
            <v>20377</v>
          </cell>
        </row>
        <row r="47">
          <cell r="B47">
            <v>24030050</v>
          </cell>
          <cell r="C47" t="str">
            <v>SAN ANDRES  [24030050]</v>
          </cell>
          <cell r="D47" t="str">
            <v>Pluviométrica</v>
          </cell>
          <cell r="E47" t="str">
            <v>Convencional</v>
          </cell>
          <cell r="F47" t="str">
            <v>Suspendida</v>
          </cell>
          <cell r="G47">
            <v>17213</v>
          </cell>
          <cell r="H47">
            <v>1606</v>
          </cell>
          <cell r="I47">
            <v>6.81666667</v>
          </cell>
          <cell r="J47">
            <v>-72.849999999999994</v>
          </cell>
          <cell r="K47" t="str">
            <v>Santander</v>
          </cell>
          <cell r="L47" t="str">
            <v>San Andrés (Santander)</v>
          </cell>
          <cell r="M47" t="str">
            <v>Area Operativa 08 - Santanderes-Arauca</v>
          </cell>
          <cell r="N47" t="str">
            <v>Magdalena Cauca</v>
          </cell>
          <cell r="O47" t="str">
            <v>Sogamoso</v>
          </cell>
          <cell r="Q47" t="str">
            <v>Cauca</v>
          </cell>
          <cell r="R47">
            <v>21534</v>
          </cell>
        </row>
        <row r="48">
          <cell r="B48">
            <v>24050030</v>
          </cell>
          <cell r="C48" t="str">
            <v>FUENTE LA  [24050030]</v>
          </cell>
          <cell r="D48" t="str">
            <v>Pluviométrica</v>
          </cell>
          <cell r="E48" t="str">
            <v>Convencional</v>
          </cell>
          <cell r="F48" t="str">
            <v>Suspendida</v>
          </cell>
          <cell r="G48">
            <v>19374</v>
          </cell>
          <cell r="H48">
            <v>815</v>
          </cell>
          <cell r="I48">
            <v>6.81666667</v>
          </cell>
          <cell r="J48">
            <v>-73.266666669999992</v>
          </cell>
          <cell r="K48" t="str">
            <v>Santander</v>
          </cell>
          <cell r="L48" t="str">
            <v>Zapatoca</v>
          </cell>
          <cell r="M48" t="str">
            <v>Area Operativa 08 - Santanderes-Arauca</v>
          </cell>
          <cell r="N48" t="str">
            <v>Magdalena Cauca</v>
          </cell>
          <cell r="O48" t="str">
            <v>Sogamoso</v>
          </cell>
          <cell r="Q48" t="str">
            <v>Cauca</v>
          </cell>
          <cell r="R48">
            <v>29691</v>
          </cell>
        </row>
        <row r="49">
          <cell r="B49">
            <v>24050040</v>
          </cell>
          <cell r="C49" t="str">
            <v>BETULIA  [24050040]</v>
          </cell>
          <cell r="D49" t="str">
            <v>Pluviométrica</v>
          </cell>
          <cell r="E49" t="str">
            <v>Convencional</v>
          </cell>
          <cell r="F49" t="str">
            <v>Suspendida</v>
          </cell>
          <cell r="G49">
            <v>20469</v>
          </cell>
          <cell r="H49">
            <v>1500</v>
          </cell>
          <cell r="I49">
            <v>6.9166666699999997</v>
          </cell>
          <cell r="J49">
            <v>-73.283333329999991</v>
          </cell>
          <cell r="K49" t="str">
            <v>Santander</v>
          </cell>
          <cell r="L49" t="str">
            <v>Betulia (Santander)</v>
          </cell>
          <cell r="M49" t="str">
            <v>Area Operativa 08 - Santanderes-Arauca</v>
          </cell>
          <cell r="N49" t="str">
            <v>Magdalena Cauca</v>
          </cell>
          <cell r="O49" t="str">
            <v>Sogamoso</v>
          </cell>
          <cell r="Q49" t="str">
            <v>Cauca</v>
          </cell>
          <cell r="R49">
            <v>21899</v>
          </cell>
        </row>
        <row r="50">
          <cell r="B50">
            <v>26230050</v>
          </cell>
          <cell r="C50" t="str">
            <v>SAN ANDRES  [26230050]</v>
          </cell>
          <cell r="D50" t="str">
            <v>Pluviométrica</v>
          </cell>
          <cell r="E50" t="str">
            <v>Convencional</v>
          </cell>
          <cell r="F50" t="str">
            <v>Suspendida</v>
          </cell>
          <cell r="G50">
            <v>8110</v>
          </cell>
          <cell r="H50">
            <v>1500</v>
          </cell>
          <cell r="I50">
            <v>6.93333333</v>
          </cell>
          <cell r="J50">
            <v>-74.05</v>
          </cell>
          <cell r="K50" t="str">
            <v>Antioquia</v>
          </cell>
          <cell r="L50" t="str">
            <v>San Andrés (Antioquia)</v>
          </cell>
          <cell r="M50" t="str">
            <v>Area Operativa 01 - Antioquia-Chocó</v>
          </cell>
          <cell r="N50" t="str">
            <v>Magdalena Cauca</v>
          </cell>
          <cell r="O50" t="str">
            <v>Medio Magdalena</v>
          </cell>
          <cell r="Q50" t="str">
            <v>Cauca</v>
          </cell>
          <cell r="R50">
            <v>23451</v>
          </cell>
        </row>
        <row r="51">
          <cell r="B51">
            <v>26200060</v>
          </cell>
          <cell r="C51" t="str">
            <v>ARMENIA  [26200060]</v>
          </cell>
          <cell r="D51" t="str">
            <v>Pluviométrica</v>
          </cell>
          <cell r="E51" t="str">
            <v>Convencional</v>
          </cell>
          <cell r="F51" t="str">
            <v>Suspendida</v>
          </cell>
          <cell r="G51">
            <v>8202</v>
          </cell>
          <cell r="H51">
            <v>1380</v>
          </cell>
          <cell r="I51">
            <v>6.1666666699999997</v>
          </cell>
          <cell r="J51">
            <v>-75.8</v>
          </cell>
          <cell r="K51" t="str">
            <v>Antioquia</v>
          </cell>
          <cell r="L51" t="str">
            <v>Armenia (Antioquia)</v>
          </cell>
          <cell r="M51" t="str">
            <v>Area Operativa 01 - Antioquia-Chocó</v>
          </cell>
          <cell r="N51" t="str">
            <v>Magdalena Cauca</v>
          </cell>
          <cell r="O51" t="str">
            <v>Cauca</v>
          </cell>
          <cell r="Q51" t="str">
            <v>Cauca</v>
          </cell>
          <cell r="R51">
            <v>20224</v>
          </cell>
        </row>
        <row r="52">
          <cell r="B52">
            <v>27010110</v>
          </cell>
          <cell r="C52" t="str">
            <v>ITAGUI  [27010110]</v>
          </cell>
          <cell r="D52" t="str">
            <v>Pluviométrica</v>
          </cell>
          <cell r="E52" t="str">
            <v>Convencional</v>
          </cell>
          <cell r="F52" t="str">
            <v>Suspendida</v>
          </cell>
          <cell r="G52">
            <v>8051</v>
          </cell>
          <cell r="H52">
            <v>2000</v>
          </cell>
          <cell r="I52">
            <v>6.1666666699999997</v>
          </cell>
          <cell r="J52">
            <v>-75.616666670000001</v>
          </cell>
          <cell r="K52" t="str">
            <v>Antioquia</v>
          </cell>
          <cell r="L52" t="str">
            <v>Itagüí</v>
          </cell>
          <cell r="M52" t="str">
            <v>Area Operativa 01 - Antioquia-Chocó</v>
          </cell>
          <cell r="N52" t="str">
            <v>Magdalena Cauca</v>
          </cell>
          <cell r="O52" t="str">
            <v>Nechí</v>
          </cell>
          <cell r="Q52" t="str">
            <v>Cauca</v>
          </cell>
          <cell r="R52">
            <v>21443</v>
          </cell>
        </row>
        <row r="53">
          <cell r="B53">
            <v>27010120</v>
          </cell>
          <cell r="C53" t="str">
            <v>ENVIGADO  [27010120]</v>
          </cell>
          <cell r="D53" t="str">
            <v>Pluviométrica</v>
          </cell>
          <cell r="E53" t="str">
            <v>Convencional</v>
          </cell>
          <cell r="F53" t="str">
            <v>Suspendida</v>
          </cell>
          <cell r="G53">
            <v>8051</v>
          </cell>
          <cell r="H53">
            <v>1607</v>
          </cell>
          <cell r="I53">
            <v>6.1666666699999997</v>
          </cell>
          <cell r="J53">
            <v>-75.583333329999988</v>
          </cell>
          <cell r="K53" t="str">
            <v>Antioquia</v>
          </cell>
          <cell r="L53" t="str">
            <v>Envigado</v>
          </cell>
          <cell r="M53" t="str">
            <v>Area Operativa 01 - Antioquia-Chocó</v>
          </cell>
          <cell r="N53" t="str">
            <v>Magdalena Cauca</v>
          </cell>
          <cell r="O53" t="str">
            <v>Nechí</v>
          </cell>
          <cell r="Q53" t="str">
            <v>Cauca</v>
          </cell>
          <cell r="R53">
            <v>21473</v>
          </cell>
        </row>
        <row r="54">
          <cell r="B54">
            <v>27010180</v>
          </cell>
          <cell r="C54" t="str">
            <v>ESTRELLA LA  [27010180]</v>
          </cell>
          <cell r="D54" t="str">
            <v>Pluviométrica</v>
          </cell>
          <cell r="E54" t="str">
            <v>Convencional</v>
          </cell>
          <cell r="F54" t="str">
            <v>Suspendida</v>
          </cell>
          <cell r="G54">
            <v>8051</v>
          </cell>
          <cell r="H54">
            <v>2000</v>
          </cell>
          <cell r="I54">
            <v>6.1666666699999997</v>
          </cell>
          <cell r="J54">
            <v>-75.650000000000006</v>
          </cell>
          <cell r="K54" t="str">
            <v>Antioquia</v>
          </cell>
          <cell r="L54" t="str">
            <v>La Estrella</v>
          </cell>
          <cell r="M54" t="str">
            <v>Area Operativa 01 - Antioquia-Chocó</v>
          </cell>
          <cell r="N54" t="str">
            <v>Magdalena Cauca</v>
          </cell>
          <cell r="O54" t="str">
            <v>Nechí</v>
          </cell>
          <cell r="Q54" t="str">
            <v>Cauca</v>
          </cell>
          <cell r="R54">
            <v>24456</v>
          </cell>
        </row>
        <row r="55">
          <cell r="B55">
            <v>23080050</v>
          </cell>
          <cell r="C55" t="str">
            <v>SAN CARLOS  [23080050]</v>
          </cell>
          <cell r="D55" t="str">
            <v>Pluviométrica</v>
          </cell>
          <cell r="E55" t="str">
            <v>Convencional</v>
          </cell>
          <cell r="F55" t="str">
            <v>Suspendida</v>
          </cell>
          <cell r="G55">
            <v>8051</v>
          </cell>
          <cell r="H55">
            <v>1070</v>
          </cell>
          <cell r="I55">
            <v>6.2</v>
          </cell>
          <cell r="J55">
            <v>-75</v>
          </cell>
          <cell r="K55" t="str">
            <v>Antioquia</v>
          </cell>
          <cell r="L55" t="str">
            <v>San Carlos (Antioquia)</v>
          </cell>
          <cell r="M55" t="str">
            <v>Area Operativa 01 - Antioquia-Chocó</v>
          </cell>
          <cell r="N55" t="str">
            <v>Magdalena Cauca</v>
          </cell>
          <cell r="O55" t="str">
            <v>Medio Magdalena</v>
          </cell>
          <cell r="Q55" t="str">
            <v>Cauca</v>
          </cell>
          <cell r="R55">
            <v>24091</v>
          </cell>
        </row>
        <row r="56">
          <cell r="B56">
            <v>26200040</v>
          </cell>
          <cell r="C56" t="str">
            <v>HELICONIA  [26200040]</v>
          </cell>
          <cell r="D56" t="str">
            <v>Pluviométrica</v>
          </cell>
          <cell r="E56" t="str">
            <v>Convencional</v>
          </cell>
          <cell r="F56" t="str">
            <v>Suspendida</v>
          </cell>
          <cell r="G56">
            <v>8051</v>
          </cell>
          <cell r="H56">
            <v>1700</v>
          </cell>
          <cell r="I56">
            <v>6.2</v>
          </cell>
          <cell r="J56">
            <v>-75.75</v>
          </cell>
          <cell r="K56" t="str">
            <v>Antioquia</v>
          </cell>
          <cell r="L56" t="str">
            <v>Heliconia</v>
          </cell>
          <cell r="M56" t="str">
            <v>Area Operativa 01 - Antioquia-Chocó</v>
          </cell>
          <cell r="N56" t="str">
            <v>Magdalena Cauca</v>
          </cell>
          <cell r="O56" t="str">
            <v>Cauca</v>
          </cell>
          <cell r="Q56" t="str">
            <v>Cauca</v>
          </cell>
          <cell r="R56">
            <v>23788</v>
          </cell>
        </row>
        <row r="57">
          <cell r="B57">
            <v>24040010</v>
          </cell>
          <cell r="C57" t="str">
            <v>BARICHARA  [24040010]</v>
          </cell>
          <cell r="D57" t="str">
            <v>Pluviométrica</v>
          </cell>
          <cell r="E57" t="str">
            <v>Convencional</v>
          </cell>
          <cell r="F57" t="str">
            <v>Activa</v>
          </cell>
          <cell r="G57">
            <v>19374</v>
          </cell>
          <cell r="H57">
            <v>1300</v>
          </cell>
          <cell r="I57">
            <v>6.6333333300000001</v>
          </cell>
          <cell r="J57">
            <v>-73.233333329999994</v>
          </cell>
          <cell r="K57" t="str">
            <v>Santander</v>
          </cell>
          <cell r="L57" t="str">
            <v>Barichara</v>
          </cell>
          <cell r="M57" t="str">
            <v>Area Operativa 08 - Santanderes-Arauca</v>
          </cell>
          <cell r="N57" t="str">
            <v>Magdalena Cauca</v>
          </cell>
          <cell r="O57" t="str">
            <v>Sogamoso</v>
          </cell>
          <cell r="Q57" t="str">
            <v>Orinoco</v>
          </cell>
        </row>
        <row r="58">
          <cell r="B58">
            <v>24050050</v>
          </cell>
          <cell r="C58" t="str">
            <v>GALAN  [24050050]</v>
          </cell>
          <cell r="D58" t="str">
            <v>Pluviométrica</v>
          </cell>
          <cell r="E58" t="str">
            <v>Convencional</v>
          </cell>
          <cell r="F58" t="str">
            <v>Suspendida</v>
          </cell>
          <cell r="G58">
            <v>20469</v>
          </cell>
          <cell r="H58">
            <v>1200</v>
          </cell>
          <cell r="I58">
            <v>6.6333333300000001</v>
          </cell>
          <cell r="J58">
            <v>-73.3</v>
          </cell>
          <cell r="K58" t="str">
            <v>Santander</v>
          </cell>
          <cell r="L58" t="str">
            <v>Galán</v>
          </cell>
          <cell r="M58" t="str">
            <v>Area Operativa 08 - Santanderes-Arauca</v>
          </cell>
          <cell r="N58" t="str">
            <v>Magdalena Cauca</v>
          </cell>
          <cell r="O58" t="str">
            <v>Sogamoso</v>
          </cell>
          <cell r="Q58" t="str">
            <v>Orinoco</v>
          </cell>
          <cell r="R58">
            <v>24638</v>
          </cell>
        </row>
        <row r="59">
          <cell r="B59">
            <v>26220070</v>
          </cell>
          <cell r="C59" t="str">
            <v>GIRALDO  [26220070]</v>
          </cell>
          <cell r="D59" t="str">
            <v>Pluviométrica</v>
          </cell>
          <cell r="E59" t="str">
            <v>Convencional</v>
          </cell>
          <cell r="F59" t="str">
            <v>Suspendida</v>
          </cell>
          <cell r="G59">
            <v>9512</v>
          </cell>
          <cell r="H59">
            <v>2400</v>
          </cell>
          <cell r="I59">
            <v>6.65</v>
          </cell>
          <cell r="J59">
            <v>-75.933333329999996</v>
          </cell>
          <cell r="K59" t="str">
            <v>Antioquia</v>
          </cell>
          <cell r="L59" t="str">
            <v>Giraldo</v>
          </cell>
          <cell r="M59" t="str">
            <v>Area Operativa 01 - Antioquia-Chocó</v>
          </cell>
          <cell r="N59" t="str">
            <v>Magdalena Cauca</v>
          </cell>
          <cell r="O59" t="str">
            <v>Cauca</v>
          </cell>
          <cell r="Q59" t="str">
            <v>Orinoco</v>
          </cell>
          <cell r="R59">
            <v>24456</v>
          </cell>
        </row>
        <row r="60">
          <cell r="B60">
            <v>23140010</v>
          </cell>
          <cell r="C60" t="str">
            <v>PENA COLORADA  [23140010]</v>
          </cell>
          <cell r="D60" t="str">
            <v>Pluviométrica</v>
          </cell>
          <cell r="E60" t="str">
            <v>Convencional</v>
          </cell>
          <cell r="F60" t="str">
            <v>Activa</v>
          </cell>
          <cell r="G60">
            <v>19374</v>
          </cell>
          <cell r="H60">
            <v>1520</v>
          </cell>
          <cell r="I60">
            <v>6.6666666699999997</v>
          </cell>
          <cell r="J60">
            <v>-73.650000000000006</v>
          </cell>
          <cell r="K60" t="str">
            <v>Santander</v>
          </cell>
          <cell r="L60" t="str">
            <v>Simacota</v>
          </cell>
          <cell r="M60" t="str">
            <v>Area Operativa 08 - Santanderes-Arauca</v>
          </cell>
          <cell r="N60" t="str">
            <v>Magdalena Cauca</v>
          </cell>
          <cell r="O60" t="str">
            <v>Medio Magdalena</v>
          </cell>
          <cell r="Q60" t="str">
            <v>Orinoco</v>
          </cell>
        </row>
        <row r="61">
          <cell r="B61">
            <v>24040020</v>
          </cell>
          <cell r="C61" t="str">
            <v>VILLANUEVA  [24040020]</v>
          </cell>
          <cell r="D61" t="str">
            <v>Pluviométrica</v>
          </cell>
          <cell r="E61" t="str">
            <v>Convencional</v>
          </cell>
          <cell r="F61" t="str">
            <v>Activa</v>
          </cell>
          <cell r="G61">
            <v>20469</v>
          </cell>
          <cell r="H61">
            <v>1200</v>
          </cell>
          <cell r="I61">
            <v>6.6666666699999997</v>
          </cell>
          <cell r="J61">
            <v>-73.183333329999996</v>
          </cell>
          <cell r="K61" t="str">
            <v>Santander</v>
          </cell>
          <cell r="L61" t="str">
            <v>Villanueva (Santander)</v>
          </cell>
          <cell r="M61" t="str">
            <v>Area Operativa 08 - Santanderes-Arauca</v>
          </cell>
          <cell r="N61" t="str">
            <v>Magdalena Cauca</v>
          </cell>
          <cell r="O61" t="str">
            <v>Sogamoso</v>
          </cell>
          <cell r="Q61" t="str">
            <v>Orinoco</v>
          </cell>
        </row>
        <row r="62">
          <cell r="B62">
            <v>26230030</v>
          </cell>
          <cell r="C62" t="str">
            <v>LIBORINA  [26230030]</v>
          </cell>
          <cell r="D62" t="str">
            <v>Pluviométrica</v>
          </cell>
          <cell r="E62" t="str">
            <v>Convencional</v>
          </cell>
          <cell r="F62" t="str">
            <v>Suspendida</v>
          </cell>
          <cell r="G62">
            <v>8051</v>
          </cell>
          <cell r="H62">
            <v>500</v>
          </cell>
          <cell r="I62">
            <v>6.68333333</v>
          </cell>
          <cell r="J62">
            <v>-75.816666669999989</v>
          </cell>
          <cell r="K62" t="str">
            <v>Antioquia</v>
          </cell>
          <cell r="L62" t="str">
            <v>Liborina</v>
          </cell>
          <cell r="M62" t="str">
            <v>Area Operativa 01 - Antioquia-Chocó</v>
          </cell>
          <cell r="N62" t="str">
            <v>Magdalena Cauca</v>
          </cell>
          <cell r="O62" t="str">
            <v>Cauca</v>
          </cell>
          <cell r="Q62" t="str">
            <v>Orinoco</v>
          </cell>
          <cell r="R62">
            <v>22174</v>
          </cell>
        </row>
        <row r="63">
          <cell r="B63">
            <v>23080070</v>
          </cell>
          <cell r="C63" t="str">
            <v>PENOL  [23080070]</v>
          </cell>
          <cell r="D63" t="str">
            <v>Pluviométrica</v>
          </cell>
          <cell r="E63" t="str">
            <v>Convencional</v>
          </cell>
          <cell r="F63" t="str">
            <v>Suspendida</v>
          </cell>
          <cell r="G63">
            <v>8051</v>
          </cell>
          <cell r="H63">
            <v>1100</v>
          </cell>
          <cell r="I63">
            <v>6.2333333299999998</v>
          </cell>
          <cell r="J63">
            <v>-75.216666669999995</v>
          </cell>
          <cell r="K63" t="str">
            <v>Antioquia</v>
          </cell>
          <cell r="L63" t="str">
            <v>Peñol</v>
          </cell>
          <cell r="M63" t="str">
            <v>Area Operativa 01 - Antioquia-Chocó</v>
          </cell>
          <cell r="N63" t="str">
            <v>Magdalena Cauca</v>
          </cell>
          <cell r="O63" t="str">
            <v>Medio Magdalena</v>
          </cell>
          <cell r="Q63" t="str">
            <v>Orinoco</v>
          </cell>
          <cell r="R63">
            <v>24821</v>
          </cell>
        </row>
        <row r="64">
          <cell r="B64">
            <v>27010920</v>
          </cell>
          <cell r="C64" t="str">
            <v>PLAYAS LAS  [27010920]</v>
          </cell>
          <cell r="D64" t="str">
            <v>Pluviográfica</v>
          </cell>
          <cell r="E64" t="str">
            <v>Convencional</v>
          </cell>
          <cell r="F64" t="str">
            <v>Suspendida</v>
          </cell>
          <cell r="G64">
            <v>14991</v>
          </cell>
          <cell r="H64">
            <v>1600</v>
          </cell>
          <cell r="I64">
            <v>6.2666666700000002</v>
          </cell>
          <cell r="J64">
            <v>-75.633333329999999</v>
          </cell>
          <cell r="K64" t="str">
            <v>Antioquia</v>
          </cell>
          <cell r="L64" t="str">
            <v>Medellín</v>
          </cell>
          <cell r="M64" t="str">
            <v>Area Operativa 01 - Antioquia-Chocó</v>
          </cell>
          <cell r="N64" t="str">
            <v>Magdalena Cauca</v>
          </cell>
          <cell r="O64" t="str">
            <v>Nechí</v>
          </cell>
          <cell r="Q64" t="str">
            <v>Orinoco</v>
          </cell>
          <cell r="R64">
            <v>20438</v>
          </cell>
        </row>
        <row r="65">
          <cell r="B65">
            <v>23080130</v>
          </cell>
          <cell r="C65" t="str">
            <v>GUARNE  [23080130]</v>
          </cell>
          <cell r="D65" t="str">
            <v>Pluviométrica</v>
          </cell>
          <cell r="E65" t="str">
            <v>Convencional</v>
          </cell>
          <cell r="F65" t="str">
            <v>Suspendida</v>
          </cell>
          <cell r="G65">
            <v>8082</v>
          </cell>
          <cell r="H65">
            <v>2150</v>
          </cell>
          <cell r="I65">
            <v>6.3</v>
          </cell>
          <cell r="J65">
            <v>-75.433333329999996</v>
          </cell>
          <cell r="K65" t="str">
            <v>Antioquia</v>
          </cell>
          <cell r="L65" t="str">
            <v>Guarne</v>
          </cell>
          <cell r="M65" t="str">
            <v>Area Operativa 01 - Antioquia-Chocó</v>
          </cell>
          <cell r="N65" t="str">
            <v>Magdalena Cauca</v>
          </cell>
          <cell r="O65" t="str">
            <v>Medio Magdalena</v>
          </cell>
          <cell r="Q65" t="str">
            <v>Orinoco</v>
          </cell>
          <cell r="R65">
            <v>24760</v>
          </cell>
        </row>
        <row r="66">
          <cell r="B66">
            <v>26210040</v>
          </cell>
          <cell r="C66" t="str">
            <v>ANZA  [26210040]</v>
          </cell>
          <cell r="D66" t="str">
            <v>Pluviométrica</v>
          </cell>
          <cell r="E66" t="str">
            <v>Convencional</v>
          </cell>
          <cell r="F66" t="str">
            <v>Suspendida</v>
          </cell>
          <cell r="G66">
            <v>8051</v>
          </cell>
          <cell r="H66">
            <v>600</v>
          </cell>
          <cell r="I66">
            <v>6.3</v>
          </cell>
          <cell r="J66">
            <v>-75.866666670000001</v>
          </cell>
          <cell r="K66" t="str">
            <v>Antioquia</v>
          </cell>
          <cell r="L66" t="str">
            <v>Anzá</v>
          </cell>
          <cell r="M66" t="str">
            <v>Area Operativa 01 - Antioquia-Chocó</v>
          </cell>
          <cell r="N66" t="str">
            <v>Magdalena Cauca</v>
          </cell>
          <cell r="O66" t="str">
            <v>Cauca</v>
          </cell>
          <cell r="Q66" t="str">
            <v>Orinoco</v>
          </cell>
          <cell r="R66">
            <v>21565</v>
          </cell>
        </row>
        <row r="67">
          <cell r="B67">
            <v>24030390</v>
          </cell>
          <cell r="C67" t="str">
            <v>PTE PINZON  [24030390]</v>
          </cell>
          <cell r="D67" t="str">
            <v>Pluviométrica</v>
          </cell>
          <cell r="E67" t="str">
            <v>Convencional</v>
          </cell>
          <cell r="F67" t="str">
            <v>Activa</v>
          </cell>
          <cell r="G67">
            <v>23026</v>
          </cell>
          <cell r="H67">
            <v>1500</v>
          </cell>
          <cell r="I67">
            <v>6.31666667</v>
          </cell>
          <cell r="J67">
            <v>-72.633333329999999</v>
          </cell>
          <cell r="K67" t="str">
            <v>Boyacá</v>
          </cell>
          <cell r="L67" t="str">
            <v>Boavita</v>
          </cell>
          <cell r="M67" t="str">
            <v>Area Operativa 06 - Boyacá-Casanare-Vichada</v>
          </cell>
          <cell r="N67" t="str">
            <v>Magdalena Cauca</v>
          </cell>
          <cell r="O67" t="str">
            <v>Sogamoso</v>
          </cell>
          <cell r="Q67" t="str">
            <v>Orinoco</v>
          </cell>
        </row>
        <row r="68">
          <cell r="B68">
            <v>26200020</v>
          </cell>
          <cell r="C68" t="str">
            <v>EBEJICO  [26200020]</v>
          </cell>
          <cell r="D68" t="str">
            <v>Pluviométrica</v>
          </cell>
          <cell r="E68" t="str">
            <v>Convencional</v>
          </cell>
          <cell r="F68" t="str">
            <v>Suspendida</v>
          </cell>
          <cell r="G68">
            <v>8051</v>
          </cell>
          <cell r="H68">
            <v>1400</v>
          </cell>
          <cell r="I68">
            <v>6.3333333300000003</v>
          </cell>
          <cell r="J68">
            <v>-75.75</v>
          </cell>
          <cell r="K68" t="str">
            <v>Antioquia</v>
          </cell>
          <cell r="L68" t="str">
            <v>Ebéjico</v>
          </cell>
          <cell r="M68" t="str">
            <v>Area Operativa 01 - Antioquia-Chocó</v>
          </cell>
          <cell r="N68" t="str">
            <v>Magdalena Cauca</v>
          </cell>
          <cell r="O68" t="str">
            <v>Cauca</v>
          </cell>
          <cell r="Q68" t="str">
            <v>Orinoco</v>
          </cell>
          <cell r="R68">
            <v>21899</v>
          </cell>
        </row>
        <row r="69">
          <cell r="B69">
            <v>23080110</v>
          </cell>
          <cell r="C69" t="str">
            <v>SAN PEDRO  [23080110]</v>
          </cell>
          <cell r="D69" t="str">
            <v>Pluviométrica</v>
          </cell>
          <cell r="E69" t="str">
            <v>Convencional</v>
          </cell>
          <cell r="F69" t="str">
            <v>Suspendida</v>
          </cell>
          <cell r="G69">
            <v>8082</v>
          </cell>
          <cell r="H69">
            <v>1800</v>
          </cell>
          <cell r="I69">
            <v>6.3833333300000001</v>
          </cell>
          <cell r="J69">
            <v>-75.133333329999999</v>
          </cell>
          <cell r="K69" t="str">
            <v>Antioquia</v>
          </cell>
          <cell r="L69" t="str">
            <v>Alejandría</v>
          </cell>
          <cell r="M69" t="str">
            <v>Area Operativa 01 - Antioquia-Chocó</v>
          </cell>
          <cell r="N69" t="str">
            <v>Magdalena Cauca</v>
          </cell>
          <cell r="O69" t="str">
            <v>Medio Magdalena</v>
          </cell>
          <cell r="Q69" t="str">
            <v>Orinoco</v>
          </cell>
          <cell r="R69">
            <v>21016</v>
          </cell>
        </row>
        <row r="70">
          <cell r="B70">
            <v>27010050</v>
          </cell>
          <cell r="C70" t="str">
            <v>GIRARDOTA  [27010050]</v>
          </cell>
          <cell r="D70" t="str">
            <v>Pluviométrica</v>
          </cell>
          <cell r="E70" t="str">
            <v>Convencional</v>
          </cell>
          <cell r="F70" t="str">
            <v>Suspendida</v>
          </cell>
          <cell r="G70">
            <v>5553</v>
          </cell>
          <cell r="H70">
            <v>1350</v>
          </cell>
          <cell r="I70">
            <v>6.3833333300000001</v>
          </cell>
          <cell r="J70">
            <v>-75.45</v>
          </cell>
          <cell r="K70" t="str">
            <v>Antioquia</v>
          </cell>
          <cell r="L70" t="str">
            <v>Girardota</v>
          </cell>
          <cell r="M70" t="str">
            <v>Area Operativa 01 - Antioquia-Chocó</v>
          </cell>
          <cell r="N70" t="str">
            <v>Magdalena Cauca</v>
          </cell>
          <cell r="O70" t="str">
            <v>Nechí</v>
          </cell>
          <cell r="Q70" t="str">
            <v>Orinoco</v>
          </cell>
          <cell r="R70">
            <v>21534</v>
          </cell>
        </row>
        <row r="71">
          <cell r="B71">
            <v>27010560</v>
          </cell>
          <cell r="C71" t="str">
            <v>GIRARDOTA  [27010560]</v>
          </cell>
          <cell r="D71" t="str">
            <v>Pluviométrica</v>
          </cell>
          <cell r="E71" t="str">
            <v>Convencional</v>
          </cell>
          <cell r="F71" t="str">
            <v>Activa</v>
          </cell>
          <cell r="G71">
            <v>21565</v>
          </cell>
          <cell r="H71">
            <v>1350</v>
          </cell>
          <cell r="I71">
            <v>6.3833333300000001</v>
          </cell>
          <cell r="J71">
            <v>-75.45</v>
          </cell>
          <cell r="K71" t="str">
            <v>Antioquia</v>
          </cell>
          <cell r="L71" t="str">
            <v>Girardota</v>
          </cell>
          <cell r="M71" t="str">
            <v>Area Operativa 01 - Antioquia-Chocó</v>
          </cell>
          <cell r="N71" t="str">
            <v>Magdalena Cauca</v>
          </cell>
          <cell r="O71" t="str">
            <v>Nechí</v>
          </cell>
          <cell r="Q71" t="str">
            <v>Orinoco</v>
          </cell>
        </row>
        <row r="72">
          <cell r="B72">
            <v>23080010</v>
          </cell>
          <cell r="C72" t="str">
            <v>SAN RAFAEL  [23080010]</v>
          </cell>
          <cell r="D72" t="str">
            <v>Pluviométrica</v>
          </cell>
          <cell r="E72" t="str">
            <v>Convencional</v>
          </cell>
          <cell r="F72" t="str">
            <v>Suspendida</v>
          </cell>
          <cell r="G72">
            <v>5553</v>
          </cell>
          <cell r="H72">
            <v>550</v>
          </cell>
          <cell r="I72">
            <v>6.4</v>
          </cell>
          <cell r="J72">
            <v>-74.716666669999995</v>
          </cell>
          <cell r="K72" t="str">
            <v>Antioquia</v>
          </cell>
          <cell r="L72" t="str">
            <v>Caracolí</v>
          </cell>
          <cell r="M72" t="str">
            <v>Area Operativa 01 - Antioquia-Chocó</v>
          </cell>
          <cell r="N72" t="str">
            <v>Magdalena Cauca</v>
          </cell>
          <cell r="O72" t="str">
            <v>Medio Magdalena</v>
          </cell>
          <cell r="Q72" t="str">
            <v>Orinoco</v>
          </cell>
          <cell r="R72">
            <v>22021</v>
          </cell>
        </row>
        <row r="73">
          <cell r="B73">
            <v>23080140</v>
          </cell>
          <cell r="C73" t="str">
            <v>CONCEPCION  [23080140]</v>
          </cell>
          <cell r="D73" t="str">
            <v>Pluviométrica</v>
          </cell>
          <cell r="E73" t="str">
            <v>Convencional</v>
          </cell>
          <cell r="F73" t="str">
            <v>Suspendida</v>
          </cell>
          <cell r="G73">
            <v>8082</v>
          </cell>
          <cell r="H73">
            <v>1860</v>
          </cell>
          <cell r="I73">
            <v>6.4</v>
          </cell>
          <cell r="J73">
            <v>-75.266666669999992</v>
          </cell>
          <cell r="K73" t="str">
            <v>Antioquia</v>
          </cell>
          <cell r="L73" t="str">
            <v>Concepción (Antioquia)</v>
          </cell>
          <cell r="M73" t="str">
            <v>Area Operativa 01 - Antioquia-Chocó</v>
          </cell>
          <cell r="N73" t="str">
            <v>Magdalena Cauca</v>
          </cell>
          <cell r="O73" t="str">
            <v>Medio Magdalena</v>
          </cell>
          <cell r="Q73" t="str">
            <v>Orinoco</v>
          </cell>
          <cell r="R73">
            <v>25552</v>
          </cell>
        </row>
        <row r="74">
          <cell r="B74">
            <v>26210010</v>
          </cell>
          <cell r="C74" t="str">
            <v>CAICEDO  [26210010]</v>
          </cell>
          <cell r="D74" t="str">
            <v>Pluviométrica</v>
          </cell>
          <cell r="E74" t="str">
            <v>Convencional</v>
          </cell>
          <cell r="F74" t="str">
            <v>Suspendida</v>
          </cell>
          <cell r="G74">
            <v>8051</v>
          </cell>
          <cell r="H74">
            <v>1900</v>
          </cell>
          <cell r="I74">
            <v>6.4166666699999997</v>
          </cell>
          <cell r="J74">
            <v>-76</v>
          </cell>
          <cell r="K74" t="str">
            <v>Antioquia</v>
          </cell>
          <cell r="L74" t="str">
            <v>Caicedo</v>
          </cell>
          <cell r="M74" t="str">
            <v>Area Operativa 01 - Antioquia-Chocó</v>
          </cell>
          <cell r="N74" t="str">
            <v>Magdalena Cauca</v>
          </cell>
          <cell r="O74" t="str">
            <v>Cauca</v>
          </cell>
          <cell r="Q74" t="str">
            <v>Orinoco</v>
          </cell>
          <cell r="R74">
            <v>24821</v>
          </cell>
        </row>
        <row r="75">
          <cell r="B75">
            <v>23080190</v>
          </cell>
          <cell r="C75" t="str">
            <v>SAN ROQUE  [23080190]</v>
          </cell>
          <cell r="D75" t="str">
            <v>Pluviométrica</v>
          </cell>
          <cell r="E75" t="str">
            <v>Convencional</v>
          </cell>
          <cell r="F75" t="str">
            <v>Suspendida</v>
          </cell>
          <cell r="G75">
            <v>8324</v>
          </cell>
          <cell r="H75">
            <v>1500</v>
          </cell>
          <cell r="I75">
            <v>6.4666666699999995</v>
          </cell>
          <cell r="J75">
            <v>-75.05</v>
          </cell>
          <cell r="K75" t="str">
            <v>Antioquia</v>
          </cell>
          <cell r="L75" t="str">
            <v>San Roque</v>
          </cell>
          <cell r="M75" t="str">
            <v>Area Operativa 01 - Antioquia-Chocó</v>
          </cell>
          <cell r="N75" t="str">
            <v>Magdalena Cauca</v>
          </cell>
          <cell r="O75" t="str">
            <v>Medio Magdalena</v>
          </cell>
          <cell r="Q75" t="str">
            <v>Orinoco</v>
          </cell>
          <cell r="R75">
            <v>22174</v>
          </cell>
        </row>
        <row r="76">
          <cell r="B76">
            <v>24010080</v>
          </cell>
          <cell r="C76" t="str">
            <v>SOCORRO  [24010080]</v>
          </cell>
          <cell r="D76" t="str">
            <v>Pluviométrica</v>
          </cell>
          <cell r="E76" t="str">
            <v>Convencional</v>
          </cell>
          <cell r="F76" t="str">
            <v>Suspendida</v>
          </cell>
          <cell r="G76">
            <v>19374</v>
          </cell>
          <cell r="H76">
            <v>1230</v>
          </cell>
          <cell r="I76">
            <v>6.4666666699999995</v>
          </cell>
          <cell r="J76">
            <v>-73.266666669999992</v>
          </cell>
          <cell r="K76" t="str">
            <v>Santander</v>
          </cell>
          <cell r="L76" t="str">
            <v>Socorro</v>
          </cell>
          <cell r="M76" t="str">
            <v>Area Operativa 08 - Santanderes-Arauca</v>
          </cell>
          <cell r="N76" t="str">
            <v>Magdalena Cauca</v>
          </cell>
          <cell r="O76" t="str">
            <v>Sogamoso</v>
          </cell>
          <cell r="Q76" t="str">
            <v>Orinoco</v>
          </cell>
          <cell r="R76">
            <v>29570</v>
          </cell>
        </row>
        <row r="77">
          <cell r="B77">
            <v>27010170</v>
          </cell>
          <cell r="C77" t="str">
            <v>DON MATIAS  [27010170]</v>
          </cell>
          <cell r="D77" t="str">
            <v>Pluviométrica</v>
          </cell>
          <cell r="E77" t="str">
            <v>Convencional</v>
          </cell>
          <cell r="F77" t="str">
            <v>Suspendida</v>
          </cell>
          <cell r="G77">
            <v>8051</v>
          </cell>
          <cell r="H77">
            <v>2200</v>
          </cell>
          <cell r="I77">
            <v>6.4833333299999998</v>
          </cell>
          <cell r="J77">
            <v>-75.400000000000006</v>
          </cell>
          <cell r="K77" t="str">
            <v>Antioquia</v>
          </cell>
          <cell r="L77" t="str">
            <v>Don Matías</v>
          </cell>
          <cell r="M77" t="str">
            <v>Area Operativa 01 - Antioquia-Chocó</v>
          </cell>
          <cell r="N77" t="str">
            <v>Magdalena Cauca</v>
          </cell>
          <cell r="O77" t="str">
            <v>Nechí</v>
          </cell>
          <cell r="Q77" t="str">
            <v>Orinoco</v>
          </cell>
          <cell r="R77">
            <v>21534</v>
          </cell>
        </row>
        <row r="78">
          <cell r="B78">
            <v>27010650</v>
          </cell>
          <cell r="C78" t="str">
            <v>DON MATIAS  [27010650]</v>
          </cell>
          <cell r="D78" t="str">
            <v>Pluviométrica</v>
          </cell>
          <cell r="E78" t="str">
            <v>Convencional</v>
          </cell>
          <cell r="F78" t="str">
            <v>Activa</v>
          </cell>
          <cell r="G78">
            <v>21565</v>
          </cell>
          <cell r="H78">
            <v>2200</v>
          </cell>
          <cell r="I78">
            <v>6.4833333299999998</v>
          </cell>
          <cell r="J78">
            <v>-75.400000000000006</v>
          </cell>
          <cell r="K78" t="str">
            <v>Antioquia</v>
          </cell>
          <cell r="L78" t="str">
            <v>Don Matías</v>
          </cell>
          <cell r="M78" t="str">
            <v>Area Operativa 01 - Antioquia-Chocó</v>
          </cell>
          <cell r="N78" t="str">
            <v>Magdalena Cauca</v>
          </cell>
          <cell r="O78" t="str">
            <v>Nechí</v>
          </cell>
          <cell r="Q78" t="str">
            <v>Orinoco</v>
          </cell>
        </row>
        <row r="79">
          <cell r="B79">
            <v>26230040</v>
          </cell>
          <cell r="C79" t="str">
            <v>SOPETRAN  [26230040]</v>
          </cell>
          <cell r="D79" t="str">
            <v>Pluviométrica</v>
          </cell>
          <cell r="E79" t="str">
            <v>Convencional</v>
          </cell>
          <cell r="F79" t="str">
            <v>Suspendida</v>
          </cell>
          <cell r="G79">
            <v>8110</v>
          </cell>
          <cell r="H79">
            <v>1000</v>
          </cell>
          <cell r="I79">
            <v>6.5</v>
          </cell>
          <cell r="J79">
            <v>-75.766666669999992</v>
          </cell>
          <cell r="K79" t="str">
            <v>Antioquia</v>
          </cell>
          <cell r="L79" t="str">
            <v>Sopetrán</v>
          </cell>
          <cell r="M79" t="str">
            <v>Area Operativa 01 - Antioquia-Chocó</v>
          </cell>
          <cell r="N79" t="str">
            <v>Magdalena Cauca</v>
          </cell>
          <cell r="O79" t="str">
            <v>Cauca</v>
          </cell>
          <cell r="Q79" t="str">
            <v>Orinoco</v>
          </cell>
          <cell r="R79">
            <v>19525</v>
          </cell>
        </row>
        <row r="80">
          <cell r="B80">
            <v>23080780</v>
          </cell>
          <cell r="C80" t="str">
            <v>CISNEROS  [23080780]</v>
          </cell>
          <cell r="D80" t="str">
            <v>Pluviométrica</v>
          </cell>
          <cell r="E80" t="str">
            <v>Convencional</v>
          </cell>
          <cell r="F80" t="str">
            <v>Suspendida</v>
          </cell>
          <cell r="G80">
            <v>11489</v>
          </cell>
          <cell r="H80">
            <v>1284</v>
          </cell>
          <cell r="I80">
            <v>6.5333333299999996</v>
          </cell>
          <cell r="J80">
            <v>-75.099999999999994</v>
          </cell>
          <cell r="K80" t="str">
            <v>Antioquia</v>
          </cell>
          <cell r="L80" t="str">
            <v>Cisneros</v>
          </cell>
          <cell r="M80" t="str">
            <v>Area Operativa 01 - Antioquia-Chocó</v>
          </cell>
          <cell r="N80" t="str">
            <v>Magdalena Cauca</v>
          </cell>
          <cell r="O80" t="str">
            <v>Medio Magdalena</v>
          </cell>
          <cell r="Q80" t="str">
            <v>Orinoco</v>
          </cell>
          <cell r="R80">
            <v>19920</v>
          </cell>
        </row>
        <row r="81">
          <cell r="B81">
            <v>24050020</v>
          </cell>
          <cell r="C81" t="str">
            <v>PALMAR  [24050020]</v>
          </cell>
          <cell r="D81" t="str">
            <v>Pluviométrica</v>
          </cell>
          <cell r="E81" t="str">
            <v>Convencional</v>
          </cell>
          <cell r="F81" t="str">
            <v>Suspendida</v>
          </cell>
          <cell r="G81">
            <v>19374</v>
          </cell>
          <cell r="H81">
            <v>875</v>
          </cell>
          <cell r="I81">
            <v>6.55</v>
          </cell>
          <cell r="J81">
            <v>-73.283333329999991</v>
          </cell>
          <cell r="K81" t="str">
            <v>Santander</v>
          </cell>
          <cell r="L81" t="str">
            <v>Palmar</v>
          </cell>
          <cell r="M81" t="str">
            <v>Area Operativa 08 - Santanderes-Arauca</v>
          </cell>
          <cell r="N81" t="str">
            <v>Magdalena Cauca</v>
          </cell>
          <cell r="O81" t="str">
            <v>Sogamoso</v>
          </cell>
          <cell r="Q81" t="str">
            <v>Orinoco</v>
          </cell>
          <cell r="R81">
            <v>29540</v>
          </cell>
        </row>
        <row r="82">
          <cell r="B82">
            <v>27010190</v>
          </cell>
          <cell r="C82" t="str">
            <v>ENTRERRIOS  [27010190]</v>
          </cell>
          <cell r="D82" t="str">
            <v>Pluviométrica</v>
          </cell>
          <cell r="E82" t="str">
            <v>Convencional</v>
          </cell>
          <cell r="F82" t="str">
            <v>Suspendida</v>
          </cell>
          <cell r="G82">
            <v>8082</v>
          </cell>
          <cell r="H82">
            <v>2300</v>
          </cell>
          <cell r="I82">
            <v>6.55</v>
          </cell>
          <cell r="J82">
            <v>-75.516666669999992</v>
          </cell>
          <cell r="K82" t="str">
            <v>Antioquia</v>
          </cell>
          <cell r="L82" t="str">
            <v>Entrerrios</v>
          </cell>
          <cell r="M82" t="str">
            <v>Area Operativa 01 - Antioquia-Chocó</v>
          </cell>
          <cell r="N82" t="str">
            <v>Magdalena Cauca</v>
          </cell>
          <cell r="O82" t="str">
            <v>Nechí</v>
          </cell>
          <cell r="Q82" t="str">
            <v>Orinoco</v>
          </cell>
          <cell r="R82">
            <v>21534</v>
          </cell>
        </row>
        <row r="83">
          <cell r="B83">
            <v>24020010</v>
          </cell>
          <cell r="C83" t="str">
            <v>SAN GIL-LA CASCADA  [24020010]</v>
          </cell>
          <cell r="D83" t="str">
            <v>Pluviométrica</v>
          </cell>
          <cell r="E83" t="str">
            <v>Convencional</v>
          </cell>
          <cell r="F83" t="str">
            <v>Activa</v>
          </cell>
          <cell r="G83">
            <v>18459</v>
          </cell>
          <cell r="H83">
            <v>1470</v>
          </cell>
          <cell r="I83">
            <v>6.56666667</v>
          </cell>
          <cell r="J83">
            <v>-73.133333329999999</v>
          </cell>
          <cell r="K83" t="str">
            <v>Santander</v>
          </cell>
          <cell r="L83" t="str">
            <v>San Gil</v>
          </cell>
          <cell r="M83" t="str">
            <v>Area Operativa 08 - Santanderes-Arauca</v>
          </cell>
          <cell r="N83" t="str">
            <v>Magdalena Cauca</v>
          </cell>
          <cell r="O83" t="str">
            <v>Sogamoso</v>
          </cell>
          <cell r="Q83" t="str">
            <v>Orinoco</v>
          </cell>
        </row>
        <row r="84">
          <cell r="B84">
            <v>24025010</v>
          </cell>
          <cell r="C84" t="str">
            <v>SAN GIL  [24025010]</v>
          </cell>
          <cell r="D84" t="str">
            <v>Climática Ordinaria</v>
          </cell>
          <cell r="E84" t="str">
            <v>Convencional</v>
          </cell>
          <cell r="F84" t="str">
            <v>Activa</v>
          </cell>
          <cell r="G84">
            <v>11032</v>
          </cell>
          <cell r="H84">
            <v>1200</v>
          </cell>
          <cell r="I84">
            <v>6.56666667</v>
          </cell>
          <cell r="J84">
            <v>-73.133333329999999</v>
          </cell>
          <cell r="K84" t="str">
            <v>Santander</v>
          </cell>
          <cell r="L84" t="str">
            <v>San Gil</v>
          </cell>
          <cell r="M84" t="str">
            <v>Area Operativa 08 - Santanderes-Arauca</v>
          </cell>
          <cell r="N84" t="str">
            <v>Magdalena Cauca</v>
          </cell>
          <cell r="O84" t="str">
            <v>Sogamoso</v>
          </cell>
          <cell r="Q84" t="str">
            <v>Orinoco</v>
          </cell>
        </row>
        <row r="85">
          <cell r="B85">
            <v>26220010</v>
          </cell>
          <cell r="C85" t="str">
            <v>ANTIOQUIA  [26220010]</v>
          </cell>
          <cell r="D85" t="str">
            <v>Pluviométrica</v>
          </cell>
          <cell r="E85" t="str">
            <v>Convencional</v>
          </cell>
          <cell r="F85" t="str">
            <v>Suspendida</v>
          </cell>
          <cell r="G85">
            <v>8051</v>
          </cell>
          <cell r="H85">
            <v>500</v>
          </cell>
          <cell r="I85">
            <v>6.56666667</v>
          </cell>
          <cell r="J85">
            <v>-75.833333329999988</v>
          </cell>
          <cell r="K85" t="str">
            <v>Antioquia</v>
          </cell>
          <cell r="L85" t="str">
            <v>Santa Fe De Antioquia</v>
          </cell>
          <cell r="M85" t="str">
            <v>Area Operativa 01 - Antioquia-Chocó</v>
          </cell>
          <cell r="N85" t="str">
            <v>Magdalena Cauca</v>
          </cell>
          <cell r="O85" t="str">
            <v>Cauca</v>
          </cell>
          <cell r="Q85" t="str">
            <v>Orinoco</v>
          </cell>
          <cell r="R85">
            <v>23299</v>
          </cell>
        </row>
        <row r="86">
          <cell r="B86">
            <v>24040030</v>
          </cell>
          <cell r="C86" t="str">
            <v>CABRERA  [24040030]</v>
          </cell>
          <cell r="D86" t="str">
            <v>Pluviométrica</v>
          </cell>
          <cell r="E86" t="str">
            <v>Convencional</v>
          </cell>
          <cell r="F86" t="str">
            <v>Suspendida</v>
          </cell>
          <cell r="G86">
            <v>21473</v>
          </cell>
          <cell r="H86">
            <v>950</v>
          </cell>
          <cell r="I86">
            <v>6.6</v>
          </cell>
          <cell r="J86">
            <v>-73.25</v>
          </cell>
          <cell r="K86" t="str">
            <v>Santander</v>
          </cell>
          <cell r="L86" t="str">
            <v>Cabrera (Santander)</v>
          </cell>
          <cell r="M86" t="str">
            <v>Area Operativa 08 - Santanderes-Arauca</v>
          </cell>
          <cell r="N86" t="str">
            <v>Magdalena Cauca</v>
          </cell>
          <cell r="O86" t="str">
            <v>Sogamoso</v>
          </cell>
          <cell r="Q86" t="str">
            <v>Orinoco</v>
          </cell>
          <cell r="R86">
            <v>29570</v>
          </cell>
        </row>
        <row r="87">
          <cell r="B87">
            <v>26230070</v>
          </cell>
          <cell r="C87" t="str">
            <v>OLAYA  [26230070]</v>
          </cell>
          <cell r="D87" t="str">
            <v>Pluviométrica</v>
          </cell>
          <cell r="E87" t="str">
            <v>Convencional</v>
          </cell>
          <cell r="F87" t="str">
            <v>Suspendida</v>
          </cell>
          <cell r="G87">
            <v>13255</v>
          </cell>
          <cell r="H87">
            <v>2500</v>
          </cell>
          <cell r="I87">
            <v>6.6</v>
          </cell>
          <cell r="J87">
            <v>-75.783333329999991</v>
          </cell>
          <cell r="K87" t="str">
            <v>Antioquia</v>
          </cell>
          <cell r="L87" t="str">
            <v>Olaya</v>
          </cell>
          <cell r="M87" t="str">
            <v>Area Operativa 01 - Antioquia-Chocó</v>
          </cell>
          <cell r="N87" t="str">
            <v>Magdalena Cauca</v>
          </cell>
          <cell r="O87" t="str">
            <v>Cauca</v>
          </cell>
          <cell r="Q87" t="str">
            <v>Orinoco</v>
          </cell>
          <cell r="R87">
            <v>20866</v>
          </cell>
        </row>
        <row r="88">
          <cell r="B88">
            <v>27010150</v>
          </cell>
          <cell r="C88" t="str">
            <v>BELMIRA  [27010150]</v>
          </cell>
          <cell r="D88" t="str">
            <v>Pluviométrica</v>
          </cell>
          <cell r="E88" t="str">
            <v>Convencional</v>
          </cell>
          <cell r="F88" t="str">
            <v>Suspendida</v>
          </cell>
          <cell r="G88">
            <v>8051</v>
          </cell>
          <cell r="H88">
            <v>2540</v>
          </cell>
          <cell r="I88">
            <v>6.6166666699999999</v>
          </cell>
          <cell r="J88">
            <v>-75.666666669999998</v>
          </cell>
          <cell r="K88" t="str">
            <v>Antioquia</v>
          </cell>
          <cell r="L88" t="str">
            <v>Belmira</v>
          </cell>
          <cell r="M88" t="str">
            <v>Area Operativa 01 - Antioquia-Chocó</v>
          </cell>
          <cell r="N88" t="str">
            <v>Magdalena Cauca</v>
          </cell>
          <cell r="O88" t="str">
            <v>Nechí</v>
          </cell>
          <cell r="Q88" t="str">
            <v>Orinoco</v>
          </cell>
          <cell r="R88">
            <v>23057</v>
          </cell>
        </row>
        <row r="89">
          <cell r="B89">
            <v>26200050</v>
          </cell>
          <cell r="C89" t="str">
            <v>FREDONIA  [26200050]</v>
          </cell>
          <cell r="D89" t="str">
            <v>Pluviométrica</v>
          </cell>
          <cell r="E89" t="str">
            <v>Convencional</v>
          </cell>
          <cell r="F89" t="str">
            <v>Suspendida</v>
          </cell>
          <cell r="G89">
            <v>8051</v>
          </cell>
          <cell r="H89">
            <v>1700</v>
          </cell>
          <cell r="I89">
            <v>5.93333333</v>
          </cell>
          <cell r="J89">
            <v>-75.666666669999998</v>
          </cell>
          <cell r="K89" t="str">
            <v>Antioquia</v>
          </cell>
          <cell r="L89" t="str">
            <v>Fredonia</v>
          </cell>
          <cell r="M89" t="str">
            <v>Area Operativa 01 - Antioquia-Chocó</v>
          </cell>
          <cell r="N89" t="str">
            <v>Magdalena Cauca</v>
          </cell>
          <cell r="O89" t="str">
            <v>Cauca</v>
          </cell>
          <cell r="Q89" t="str">
            <v>Orinoco</v>
          </cell>
          <cell r="R89">
            <v>23665</v>
          </cell>
        </row>
        <row r="90">
          <cell r="B90">
            <v>26190010</v>
          </cell>
          <cell r="C90" t="str">
            <v>SALGAR  [26190010]</v>
          </cell>
          <cell r="D90" t="str">
            <v>Pluviométrica</v>
          </cell>
          <cell r="E90" t="str">
            <v>Convencional</v>
          </cell>
          <cell r="F90" t="str">
            <v>Suspendida</v>
          </cell>
          <cell r="G90">
            <v>8051</v>
          </cell>
          <cell r="H90">
            <v>1600</v>
          </cell>
          <cell r="I90">
            <v>5.9666666699999995</v>
          </cell>
          <cell r="J90">
            <v>-75.983333329999994</v>
          </cell>
          <cell r="K90" t="str">
            <v>Antioquia</v>
          </cell>
          <cell r="L90" t="str">
            <v>Salgar</v>
          </cell>
          <cell r="M90" t="str">
            <v>Area Operativa 01 - Antioquia-Chocó</v>
          </cell>
          <cell r="N90" t="str">
            <v>Magdalena Cauca</v>
          </cell>
          <cell r="O90" t="str">
            <v>Cauca</v>
          </cell>
          <cell r="Q90" t="str">
            <v>Orinoco</v>
          </cell>
          <cell r="R90">
            <v>22995</v>
          </cell>
        </row>
        <row r="91">
          <cell r="B91">
            <v>26200030</v>
          </cell>
          <cell r="C91" t="str">
            <v>VENECIA  [26200030]</v>
          </cell>
          <cell r="D91" t="str">
            <v>Pluviométrica</v>
          </cell>
          <cell r="E91" t="str">
            <v>Convencional</v>
          </cell>
          <cell r="F91" t="str">
            <v>Suspendida</v>
          </cell>
          <cell r="G91">
            <v>8051</v>
          </cell>
          <cell r="H91">
            <v>1600</v>
          </cell>
          <cell r="I91">
            <v>5.9666666699999995</v>
          </cell>
          <cell r="J91">
            <v>-75.733333329999994</v>
          </cell>
          <cell r="K91" t="str">
            <v>Antioquia</v>
          </cell>
          <cell r="L91" t="str">
            <v>Venecia (Antioquia)</v>
          </cell>
          <cell r="M91" t="str">
            <v>Area Operativa 01 - Antioquia-Chocó</v>
          </cell>
          <cell r="N91" t="str">
            <v>Magdalena Cauca</v>
          </cell>
          <cell r="O91" t="str">
            <v>Cauca</v>
          </cell>
          <cell r="Q91" t="str">
            <v>Orinoco</v>
          </cell>
          <cell r="R91">
            <v>22204</v>
          </cell>
        </row>
        <row r="92">
          <cell r="B92">
            <v>23080150</v>
          </cell>
          <cell r="C92" t="str">
            <v>CEJA LA  [23080150]</v>
          </cell>
          <cell r="D92" t="str">
            <v>Pluviométrica</v>
          </cell>
          <cell r="E92" t="str">
            <v>Convencional</v>
          </cell>
          <cell r="F92" t="str">
            <v>Suspendida</v>
          </cell>
          <cell r="G92">
            <v>8110</v>
          </cell>
          <cell r="H92">
            <v>2300</v>
          </cell>
          <cell r="I92">
            <v>6.0333333299999996</v>
          </cell>
          <cell r="J92">
            <v>-75.433333329999996</v>
          </cell>
          <cell r="K92" t="str">
            <v>Antioquia</v>
          </cell>
          <cell r="L92" t="str">
            <v>La Ceja</v>
          </cell>
          <cell r="M92" t="str">
            <v>Area Operativa 01 - Antioquia-Chocó</v>
          </cell>
          <cell r="N92" t="str">
            <v>Magdalena Cauca</v>
          </cell>
          <cell r="O92" t="str">
            <v>Medio Magdalena</v>
          </cell>
          <cell r="Q92" t="str">
            <v>Orinoco</v>
          </cell>
          <cell r="R92">
            <v>23116</v>
          </cell>
        </row>
        <row r="93">
          <cell r="B93">
            <v>26200070</v>
          </cell>
          <cell r="C93" t="str">
            <v>AMAGA  [26200070]</v>
          </cell>
          <cell r="D93" t="str">
            <v>Pluviométrica</v>
          </cell>
          <cell r="E93" t="str">
            <v>Convencional</v>
          </cell>
          <cell r="F93" t="str">
            <v>Suspendida</v>
          </cell>
          <cell r="G93">
            <v>8202</v>
          </cell>
          <cell r="H93">
            <v>1500</v>
          </cell>
          <cell r="I93">
            <v>6.05</v>
          </cell>
          <cell r="J93">
            <v>-75.7</v>
          </cell>
          <cell r="K93" t="str">
            <v>Antioquia</v>
          </cell>
          <cell r="L93" t="str">
            <v>Amagá</v>
          </cell>
          <cell r="M93" t="str">
            <v>Area Operativa 01 - Antioquia-Chocó</v>
          </cell>
          <cell r="N93" t="str">
            <v>Magdalena Cauca</v>
          </cell>
          <cell r="O93" t="str">
            <v>Cauca</v>
          </cell>
          <cell r="Q93" t="str">
            <v>Orinoco</v>
          </cell>
          <cell r="R93">
            <v>22204</v>
          </cell>
        </row>
        <row r="94">
          <cell r="B94">
            <v>26210150</v>
          </cell>
          <cell r="C94" t="str">
            <v>CONCORDIA  [26210150]</v>
          </cell>
          <cell r="D94" t="str">
            <v>Pluviométrica</v>
          </cell>
          <cell r="E94" t="str">
            <v>Convencional</v>
          </cell>
          <cell r="F94" t="str">
            <v>Suspendida</v>
          </cell>
          <cell r="G94">
            <v>17578</v>
          </cell>
          <cell r="H94">
            <v>2032</v>
          </cell>
          <cell r="I94">
            <v>6.05</v>
          </cell>
          <cell r="J94">
            <v>-75.900000000000006</v>
          </cell>
          <cell r="K94" t="str">
            <v>Antioquia</v>
          </cell>
          <cell r="L94" t="str">
            <v>Concordia (Antioquia)</v>
          </cell>
          <cell r="M94" t="str">
            <v>Area Operativa 01 - Antioquia-Chocó</v>
          </cell>
          <cell r="N94" t="str">
            <v>Magdalena Cauca</v>
          </cell>
          <cell r="O94" t="str">
            <v>Cauca</v>
          </cell>
          <cell r="Q94" t="str">
            <v>Orinoco</v>
          </cell>
          <cell r="R94">
            <v>25917</v>
          </cell>
        </row>
        <row r="95">
          <cell r="B95">
            <v>23080040</v>
          </cell>
          <cell r="C95" t="str">
            <v>COCORNA  [23080040]</v>
          </cell>
          <cell r="D95" t="str">
            <v>Pluviométrica</v>
          </cell>
          <cell r="E95" t="str">
            <v>Convencional</v>
          </cell>
          <cell r="F95" t="str">
            <v>Suspendida</v>
          </cell>
          <cell r="G95">
            <v>8051</v>
          </cell>
          <cell r="H95">
            <v>1350</v>
          </cell>
          <cell r="I95">
            <v>6.06666667</v>
          </cell>
          <cell r="J95">
            <v>-75.183333329999996</v>
          </cell>
          <cell r="K95" t="str">
            <v>Antioquia</v>
          </cell>
          <cell r="L95" t="str">
            <v>Cocorná</v>
          </cell>
          <cell r="M95" t="str">
            <v>Area Operativa 01 - Antioquia-Chocó</v>
          </cell>
          <cell r="N95" t="str">
            <v>Magdalena Cauca</v>
          </cell>
          <cell r="O95" t="str">
            <v>Medio Magdalena</v>
          </cell>
          <cell r="Q95" t="str">
            <v>Orinoco</v>
          </cell>
          <cell r="R95">
            <v>23512</v>
          </cell>
        </row>
        <row r="96">
          <cell r="B96">
            <v>23080310</v>
          </cell>
          <cell r="C96" t="str">
            <v>CARMEN DE VIBORAL  [23080310]</v>
          </cell>
          <cell r="D96" t="str">
            <v>Pluviométrica</v>
          </cell>
          <cell r="E96" t="str">
            <v>Convencional</v>
          </cell>
          <cell r="F96" t="str">
            <v>Suspendida</v>
          </cell>
          <cell r="G96">
            <v>8051</v>
          </cell>
          <cell r="H96">
            <v>2100</v>
          </cell>
          <cell r="I96">
            <v>6.0833333300000003</v>
          </cell>
          <cell r="J96">
            <v>-75.316666669999989</v>
          </cell>
          <cell r="K96" t="str">
            <v>Antioquia</v>
          </cell>
          <cell r="L96" t="str">
            <v>Carmen De Viboral</v>
          </cell>
          <cell r="M96" t="str">
            <v>Area Operativa 01 - Antioquia-Chocó</v>
          </cell>
          <cell r="N96" t="str">
            <v>Magdalena Cauca</v>
          </cell>
          <cell r="O96" t="str">
            <v>Medio Magdalena</v>
          </cell>
          <cell r="Q96" t="str">
            <v>Orinoco</v>
          </cell>
          <cell r="R96">
            <v>23360</v>
          </cell>
        </row>
        <row r="97">
          <cell r="B97">
            <v>26200010</v>
          </cell>
          <cell r="C97" t="str">
            <v>MINA EL ZANCUDO  [26200010]</v>
          </cell>
          <cell r="D97" t="str">
            <v>Pluviométrica</v>
          </cell>
          <cell r="E97" t="str">
            <v>Convencional</v>
          </cell>
          <cell r="F97" t="str">
            <v>Suspendida</v>
          </cell>
          <cell r="G97">
            <v>5310</v>
          </cell>
          <cell r="H97">
            <v>1300</v>
          </cell>
          <cell r="I97">
            <v>6.0833333300000003</v>
          </cell>
          <cell r="J97">
            <v>-75.783333329999991</v>
          </cell>
          <cell r="K97" t="str">
            <v>Antioquia</v>
          </cell>
          <cell r="L97" t="str">
            <v>Titiribí</v>
          </cell>
          <cell r="M97" t="str">
            <v>Area Operativa 01 - Antioquia-Chocó</v>
          </cell>
          <cell r="N97" t="str">
            <v>Magdalena Cauca</v>
          </cell>
          <cell r="O97" t="str">
            <v>Cauca</v>
          </cell>
          <cell r="Q97" t="str">
            <v>Orinoco</v>
          </cell>
          <cell r="R97">
            <v>24365</v>
          </cell>
        </row>
        <row r="98">
          <cell r="B98">
            <v>27010030</v>
          </cell>
          <cell r="C98" t="str">
            <v>CALDAS  [27010030]</v>
          </cell>
          <cell r="D98" t="str">
            <v>Pluviométrica</v>
          </cell>
          <cell r="E98" t="str">
            <v>Convencional</v>
          </cell>
          <cell r="F98" t="str">
            <v>Suspendida</v>
          </cell>
          <cell r="G98">
            <v>3668</v>
          </cell>
          <cell r="H98">
            <v>1860</v>
          </cell>
          <cell r="I98">
            <v>6.0833333300000003</v>
          </cell>
          <cell r="J98">
            <v>-75.633333329999999</v>
          </cell>
          <cell r="K98" t="str">
            <v>Antioquia</v>
          </cell>
          <cell r="L98" t="str">
            <v>Caldas (Antioquia)</v>
          </cell>
          <cell r="M98" t="str">
            <v>Area Operativa 01 - Antioquia-Chocó</v>
          </cell>
          <cell r="N98" t="str">
            <v>Magdalena Cauca</v>
          </cell>
          <cell r="O98" t="str">
            <v>Nechí</v>
          </cell>
          <cell r="Q98" t="str">
            <v>Orinoco</v>
          </cell>
          <cell r="R98">
            <v>24091</v>
          </cell>
        </row>
        <row r="99">
          <cell r="B99">
            <v>24010090</v>
          </cell>
          <cell r="C99" t="str">
            <v>SAN BENITO  [24010090]</v>
          </cell>
          <cell r="D99" t="str">
            <v>Pluviométrica</v>
          </cell>
          <cell r="E99" t="str">
            <v>Convencional</v>
          </cell>
          <cell r="F99" t="str">
            <v>Suspendida</v>
          </cell>
          <cell r="G99">
            <v>19405</v>
          </cell>
          <cell r="H99">
            <v>1248</v>
          </cell>
          <cell r="I99">
            <v>6.1333333300000001</v>
          </cell>
          <cell r="J99">
            <v>-73.5</v>
          </cell>
          <cell r="K99" t="str">
            <v>Santander</v>
          </cell>
          <cell r="L99" t="str">
            <v>San Benito</v>
          </cell>
          <cell r="M99" t="str">
            <v>Area Operativa 08 - Santanderes-Arauca</v>
          </cell>
          <cell r="N99" t="str">
            <v>Magdalena Cauca</v>
          </cell>
          <cell r="O99" t="str">
            <v>Sogamoso</v>
          </cell>
          <cell r="Q99" t="str">
            <v>Orinoco</v>
          </cell>
          <cell r="R99">
            <v>24668</v>
          </cell>
        </row>
        <row r="100">
          <cell r="B100">
            <v>26200080</v>
          </cell>
          <cell r="C100" t="str">
            <v>ANGELOPOLIS  [26200080]</v>
          </cell>
          <cell r="D100" t="str">
            <v>Pluviométrica</v>
          </cell>
          <cell r="E100" t="str">
            <v>Convencional</v>
          </cell>
          <cell r="F100" t="str">
            <v>Suspendida</v>
          </cell>
          <cell r="G100">
            <v>8324</v>
          </cell>
          <cell r="H100">
            <v>2000</v>
          </cell>
          <cell r="I100">
            <v>6.1333333300000001</v>
          </cell>
          <cell r="J100">
            <v>-75.75</v>
          </cell>
          <cell r="K100" t="str">
            <v>Antioquia</v>
          </cell>
          <cell r="L100" t="str">
            <v>Angelópolis</v>
          </cell>
          <cell r="M100" t="str">
            <v>Area Operativa 01 - Antioquia-Chocó</v>
          </cell>
          <cell r="N100" t="str">
            <v>Magdalena Cauca</v>
          </cell>
          <cell r="O100" t="str">
            <v>Cauca</v>
          </cell>
          <cell r="Q100" t="str">
            <v>Orinoco</v>
          </cell>
          <cell r="R100">
            <v>22174</v>
          </cell>
        </row>
        <row r="101">
          <cell r="B101">
            <v>23080100</v>
          </cell>
          <cell r="C101" t="str">
            <v>RIONEGRO  [23080100]</v>
          </cell>
          <cell r="D101" t="str">
            <v>Pluviométrica</v>
          </cell>
          <cell r="E101" t="str">
            <v>Convencional</v>
          </cell>
          <cell r="F101" t="str">
            <v>Suspendida</v>
          </cell>
          <cell r="G101">
            <v>13742</v>
          </cell>
          <cell r="H101">
            <v>2070</v>
          </cell>
          <cell r="I101">
            <v>6.15</v>
          </cell>
          <cell r="J101">
            <v>-75.366666670000001</v>
          </cell>
          <cell r="K101" t="str">
            <v>Antioquia</v>
          </cell>
          <cell r="L101" t="str">
            <v>Rionegro (Antioquia)</v>
          </cell>
          <cell r="M101" t="str">
            <v>Area Operativa 01 - Antioquia-Chocó</v>
          </cell>
          <cell r="N101" t="str">
            <v>Magdalena Cauca</v>
          </cell>
          <cell r="O101" t="str">
            <v>Medio Magdalena</v>
          </cell>
          <cell r="Q101" t="str">
            <v>Orinoco</v>
          </cell>
          <cell r="R101">
            <v>21169</v>
          </cell>
        </row>
        <row r="102">
          <cell r="B102">
            <v>26210020</v>
          </cell>
          <cell r="C102" t="str">
            <v>BETULIA  [26210020]</v>
          </cell>
          <cell r="D102" t="str">
            <v>Pluviométrica</v>
          </cell>
          <cell r="E102" t="str">
            <v>Convencional</v>
          </cell>
          <cell r="F102" t="str">
            <v>Suspendida</v>
          </cell>
          <cell r="G102">
            <v>8051</v>
          </cell>
          <cell r="H102">
            <v>3000</v>
          </cell>
          <cell r="I102">
            <v>6.15</v>
          </cell>
          <cell r="J102">
            <v>-76</v>
          </cell>
          <cell r="K102" t="str">
            <v>Antioquia</v>
          </cell>
          <cell r="L102" t="str">
            <v>Betulia (Antioquia)</v>
          </cell>
          <cell r="M102" t="str">
            <v>Area Operativa 01 - Antioquia-Chocó</v>
          </cell>
          <cell r="N102" t="str">
            <v>Magdalena Cauca</v>
          </cell>
          <cell r="O102" t="str">
            <v>Cauca</v>
          </cell>
          <cell r="Q102" t="str">
            <v>Orinoco</v>
          </cell>
          <cell r="R102">
            <v>24456</v>
          </cell>
        </row>
        <row r="103">
          <cell r="B103">
            <v>23080170</v>
          </cell>
          <cell r="C103" t="str">
            <v>MARINILLA  [23080170]</v>
          </cell>
          <cell r="D103" t="str">
            <v>Pluviométrica</v>
          </cell>
          <cell r="E103" t="str">
            <v>Convencional</v>
          </cell>
          <cell r="F103" t="str">
            <v>Suspendida</v>
          </cell>
          <cell r="G103">
            <v>8141</v>
          </cell>
          <cell r="H103">
            <v>2100</v>
          </cell>
          <cell r="I103">
            <v>6.1666666699999997</v>
          </cell>
          <cell r="J103">
            <v>-75.333333329999988</v>
          </cell>
          <cell r="K103" t="str">
            <v>Antioquia</v>
          </cell>
          <cell r="L103" t="str">
            <v>Marinilla</v>
          </cell>
          <cell r="M103" t="str">
            <v>Area Operativa 01 - Antioquia-Chocó</v>
          </cell>
          <cell r="N103" t="str">
            <v>Magdalena Cauca</v>
          </cell>
          <cell r="O103" t="str">
            <v>Medio Magdalena</v>
          </cell>
          <cell r="Q103" t="str">
            <v>Orinoco</v>
          </cell>
          <cell r="R103">
            <v>22995</v>
          </cell>
        </row>
        <row r="104">
          <cell r="B104">
            <v>26050030</v>
          </cell>
          <cell r="C104" t="str">
            <v>COLTABACO  [26050030]</v>
          </cell>
          <cell r="D104" t="str">
            <v>Pluviométrica</v>
          </cell>
          <cell r="E104" t="str">
            <v>Convencional</v>
          </cell>
          <cell r="F104" t="str">
            <v>Suspendida</v>
          </cell>
          <cell r="G104">
            <v>11855</v>
          </cell>
          <cell r="H104">
            <v>1050</v>
          </cell>
          <cell r="I104">
            <v>3.45</v>
          </cell>
          <cell r="J104">
            <v>-76.516666669999992</v>
          </cell>
          <cell r="K104" t="str">
            <v>Valle del Cauca</v>
          </cell>
          <cell r="L104" t="str">
            <v>Cali</v>
          </cell>
          <cell r="M104" t="str">
            <v>Area Operativa 09 - Cauca-Valle-Caldas</v>
          </cell>
          <cell r="N104" t="str">
            <v>Magdalena Cauca</v>
          </cell>
          <cell r="O104" t="str">
            <v>Cauca</v>
          </cell>
          <cell r="Q104" t="str">
            <v>Cga. Mantequera</v>
          </cell>
          <cell r="R104">
            <v>12524</v>
          </cell>
        </row>
        <row r="105">
          <cell r="B105">
            <v>26190050</v>
          </cell>
          <cell r="C105" t="str">
            <v>BETANIA  [26190050]</v>
          </cell>
          <cell r="D105" t="str">
            <v>Pluviométrica</v>
          </cell>
          <cell r="E105" t="str">
            <v>Convencional</v>
          </cell>
          <cell r="F105" t="str">
            <v>Suspendida</v>
          </cell>
          <cell r="G105">
            <v>8082</v>
          </cell>
          <cell r="H105">
            <v>1300</v>
          </cell>
          <cell r="I105">
            <v>5.7333333299999998</v>
          </cell>
          <cell r="J105">
            <v>-75.983333329999994</v>
          </cell>
          <cell r="K105" t="str">
            <v>Antioquia</v>
          </cell>
          <cell r="L105" t="str">
            <v>Betania</v>
          </cell>
          <cell r="M105" t="str">
            <v>Area Operativa 01 - Antioquia-Chocó</v>
          </cell>
          <cell r="N105" t="str">
            <v>Magdalena Cauca</v>
          </cell>
          <cell r="O105" t="str">
            <v>Cauca</v>
          </cell>
          <cell r="Q105" t="str">
            <v>Quebrada Don Abad</v>
          </cell>
          <cell r="R105">
            <v>20529</v>
          </cell>
        </row>
        <row r="106">
          <cell r="B106">
            <v>26170010</v>
          </cell>
          <cell r="C106" t="str">
            <v>PUEBLORRICO  [26170010]</v>
          </cell>
          <cell r="D106" t="str">
            <v>Pluviométrica</v>
          </cell>
          <cell r="E106" t="str">
            <v>Convencional</v>
          </cell>
          <cell r="F106" t="str">
            <v>Suspendida</v>
          </cell>
          <cell r="G106">
            <v>8051</v>
          </cell>
          <cell r="H106">
            <v>1942</v>
          </cell>
          <cell r="I106">
            <v>5.7833333299999996</v>
          </cell>
          <cell r="J106">
            <v>-75.849999999999994</v>
          </cell>
          <cell r="K106" t="str">
            <v>Antioquia</v>
          </cell>
          <cell r="L106" t="str">
            <v>Pueblorrico</v>
          </cell>
          <cell r="M106" t="str">
            <v>Area Operativa 01 - Antioquia-Chocó</v>
          </cell>
          <cell r="N106" t="str">
            <v>Magdalena Cauca</v>
          </cell>
          <cell r="O106" t="str">
            <v>Cauca</v>
          </cell>
          <cell r="Q106" t="str">
            <v>Quebrada Don Abad</v>
          </cell>
          <cell r="R106">
            <v>22174</v>
          </cell>
        </row>
        <row r="107">
          <cell r="B107">
            <v>26180010</v>
          </cell>
          <cell r="C107" t="str">
            <v>ABEJORRAL  [26180010]</v>
          </cell>
          <cell r="D107" t="str">
            <v>Pluviométrica</v>
          </cell>
          <cell r="E107" t="str">
            <v>Convencional</v>
          </cell>
          <cell r="F107" t="str">
            <v>Activa</v>
          </cell>
          <cell r="G107">
            <v>8051</v>
          </cell>
          <cell r="H107">
            <v>2030</v>
          </cell>
          <cell r="I107">
            <v>5.7833333299999996</v>
          </cell>
          <cell r="J107">
            <v>-75.416666669999998</v>
          </cell>
          <cell r="K107" t="str">
            <v>Antioquia</v>
          </cell>
          <cell r="L107" t="str">
            <v>Abejorral</v>
          </cell>
          <cell r="M107" t="str">
            <v>Area Operativa 01 - Antioquia-Chocó</v>
          </cell>
          <cell r="N107" t="str">
            <v>Magdalena Cauca</v>
          </cell>
          <cell r="O107" t="str">
            <v>Cauca</v>
          </cell>
          <cell r="P107" t="str">
            <v>Se actualiza el estado a Activa (pruebas UT)</v>
          </cell>
          <cell r="Q107">
            <v>0</v>
          </cell>
          <cell r="R107">
            <v>21534</v>
          </cell>
        </row>
        <row r="108">
          <cell r="B108">
            <v>26170050</v>
          </cell>
          <cell r="C108" t="str">
            <v>JERICO  [26170050]</v>
          </cell>
          <cell r="D108" t="str">
            <v>Pluviométrica</v>
          </cell>
          <cell r="E108" t="str">
            <v>Convencional</v>
          </cell>
          <cell r="F108" t="str">
            <v>Suspendida</v>
          </cell>
          <cell r="G108">
            <v>8110</v>
          </cell>
          <cell r="H108">
            <v>1967</v>
          </cell>
          <cell r="I108">
            <v>5.8</v>
          </cell>
          <cell r="J108">
            <v>-75.783333329999991</v>
          </cell>
          <cell r="K108" t="str">
            <v>Antioquia</v>
          </cell>
          <cell r="L108" t="str">
            <v>Jericó (Antioquia)</v>
          </cell>
          <cell r="M108" t="str">
            <v>Area Operativa 01 - Antioquia-Chocó</v>
          </cell>
          <cell r="N108" t="str">
            <v>Magdalena Cauca</v>
          </cell>
          <cell r="O108" t="str">
            <v>Cauca</v>
          </cell>
          <cell r="Q108" t="str">
            <v>Quebrada Don Abad</v>
          </cell>
          <cell r="R108">
            <v>24730</v>
          </cell>
        </row>
        <row r="109">
          <cell r="B109">
            <v>26170060</v>
          </cell>
          <cell r="C109" t="str">
            <v>TARSO  [26170060]</v>
          </cell>
          <cell r="D109" t="str">
            <v>Pluviométrica</v>
          </cell>
          <cell r="E109" t="str">
            <v>Convencional</v>
          </cell>
          <cell r="F109" t="str">
            <v>Suspendida</v>
          </cell>
          <cell r="G109">
            <v>13255</v>
          </cell>
          <cell r="H109">
            <v>1000</v>
          </cell>
          <cell r="I109">
            <v>5.8333333300000003</v>
          </cell>
          <cell r="J109">
            <v>-75.849999999999994</v>
          </cell>
          <cell r="K109" t="str">
            <v>Antioquia</v>
          </cell>
          <cell r="L109" t="str">
            <v>Tarso</v>
          </cell>
          <cell r="M109" t="str">
            <v>Area Operativa 01 - Antioquia-Chocó</v>
          </cell>
          <cell r="N109" t="str">
            <v>Magdalena Cauca</v>
          </cell>
          <cell r="O109" t="str">
            <v>Cauca</v>
          </cell>
          <cell r="Q109" t="str">
            <v>Quebrada Don Abad</v>
          </cell>
          <cell r="R109">
            <v>22174</v>
          </cell>
        </row>
        <row r="110">
          <cell r="B110">
            <v>26190020</v>
          </cell>
          <cell r="C110" t="str">
            <v>BOLIVAR  [26190020]</v>
          </cell>
          <cell r="D110" t="str">
            <v>Pluviométrica</v>
          </cell>
          <cell r="E110" t="str">
            <v>Convencional</v>
          </cell>
          <cell r="F110" t="str">
            <v>Suspendida</v>
          </cell>
          <cell r="G110">
            <v>8051</v>
          </cell>
          <cell r="H110">
            <v>2500</v>
          </cell>
          <cell r="I110">
            <v>5.85</v>
          </cell>
          <cell r="J110">
            <v>-76.016666669999992</v>
          </cell>
          <cell r="K110" t="str">
            <v>Antioquia</v>
          </cell>
          <cell r="L110" t="str">
            <v>Ciudad Bolívar</v>
          </cell>
          <cell r="M110" t="str">
            <v>Area Operativa 01 - Antioquia-Chocó</v>
          </cell>
          <cell r="N110" t="str">
            <v>Magdalena Cauca</v>
          </cell>
          <cell r="O110" t="str">
            <v>Cauca</v>
          </cell>
          <cell r="Q110" t="str">
            <v>Quebrada Don Abad</v>
          </cell>
          <cell r="R110">
            <v>24821</v>
          </cell>
        </row>
        <row r="111">
          <cell r="B111">
            <v>26180030</v>
          </cell>
          <cell r="C111" t="str">
            <v>STA BARBARA  [26180030]</v>
          </cell>
          <cell r="D111" t="str">
            <v>Pluviométrica</v>
          </cell>
          <cell r="E111" t="str">
            <v>Convencional</v>
          </cell>
          <cell r="F111" t="str">
            <v>Suspendida</v>
          </cell>
          <cell r="G111">
            <v>8051</v>
          </cell>
          <cell r="H111">
            <v>1600</v>
          </cell>
          <cell r="I111">
            <v>5.8833333300000001</v>
          </cell>
          <cell r="J111">
            <v>-75.566666669999989</v>
          </cell>
          <cell r="K111" t="str">
            <v>Antioquia</v>
          </cell>
          <cell r="L111" t="str">
            <v>Santa Bárbara (Antioquia)</v>
          </cell>
          <cell r="M111" t="str">
            <v>Area Operativa 01 - Antioquia-Chocó</v>
          </cell>
          <cell r="N111" t="str">
            <v>Magdalena Cauca</v>
          </cell>
          <cell r="O111" t="str">
            <v>Cauca</v>
          </cell>
          <cell r="Q111" t="str">
            <v>Quebrada Don Abad</v>
          </cell>
          <cell r="R111">
            <v>24638</v>
          </cell>
        </row>
        <row r="112">
          <cell r="B112">
            <v>26180020</v>
          </cell>
          <cell r="C112" t="str">
            <v>MONTEBELLO  [26180020]</v>
          </cell>
          <cell r="D112" t="str">
            <v>Pluviométrica</v>
          </cell>
          <cell r="E112" t="str">
            <v>Convencional</v>
          </cell>
          <cell r="F112" t="str">
            <v>Suspendida</v>
          </cell>
          <cell r="G112">
            <v>8051</v>
          </cell>
          <cell r="H112">
            <v>1500</v>
          </cell>
          <cell r="I112">
            <v>5.9</v>
          </cell>
          <cell r="J112">
            <v>-75.516666669999992</v>
          </cell>
          <cell r="K112" t="str">
            <v>Antioquia</v>
          </cell>
          <cell r="L112" t="str">
            <v>Montebello</v>
          </cell>
          <cell r="M112" t="str">
            <v>Area Operativa 01 - Antioquia-Chocó</v>
          </cell>
          <cell r="N112" t="str">
            <v>Magdalena Cauca</v>
          </cell>
          <cell r="O112" t="str">
            <v>Cauca</v>
          </cell>
          <cell r="Q112" t="str">
            <v>Quebrada Don Abad</v>
          </cell>
          <cell r="R112">
            <v>22204</v>
          </cell>
        </row>
        <row r="113">
          <cell r="B113">
            <v>21185060</v>
          </cell>
          <cell r="C113" t="str">
            <v>ESPINAL  [21185060]</v>
          </cell>
          <cell r="D113" t="str">
            <v>Climática Ordinaria</v>
          </cell>
          <cell r="E113" t="str">
            <v>Convencional</v>
          </cell>
          <cell r="F113" t="str">
            <v>Suspendida</v>
          </cell>
          <cell r="G113">
            <v>10973</v>
          </cell>
          <cell r="H113">
            <v>438</v>
          </cell>
          <cell r="I113">
            <v>4.1500000000000004</v>
          </cell>
          <cell r="J113">
            <v>-74.883333329999999</v>
          </cell>
          <cell r="K113" t="str">
            <v>Tolima</v>
          </cell>
          <cell r="L113" t="str">
            <v>Espinal</v>
          </cell>
          <cell r="M113" t="str">
            <v>Area Operativa 10 - Tolima</v>
          </cell>
          <cell r="N113" t="str">
            <v>Magdalena Cauca</v>
          </cell>
          <cell r="O113" t="str">
            <v>Alto Magdalena</v>
          </cell>
          <cell r="Q113" t="str">
            <v>Quebrada Don Abad</v>
          </cell>
          <cell r="R113">
            <v>21777</v>
          </cell>
        </row>
        <row r="114">
          <cell r="B114">
            <v>26170040</v>
          </cell>
          <cell r="C114" t="str">
            <v>CARAMANTA  [26170040]</v>
          </cell>
          <cell r="D114" t="str">
            <v>Pluviométrica</v>
          </cell>
          <cell r="E114" t="str">
            <v>Convencional</v>
          </cell>
          <cell r="F114" t="str">
            <v>Suspendida</v>
          </cell>
          <cell r="G114">
            <v>8082</v>
          </cell>
          <cell r="H114">
            <v>2000</v>
          </cell>
          <cell r="I114">
            <v>5.55</v>
          </cell>
          <cell r="J114">
            <v>-75.633333329999999</v>
          </cell>
          <cell r="K114" t="str">
            <v>Antioquia</v>
          </cell>
          <cell r="L114" t="str">
            <v>Caramanta</v>
          </cell>
          <cell r="M114" t="str">
            <v>Area Operativa 01 - Antioquia-Chocó</v>
          </cell>
          <cell r="N114" t="str">
            <v>Magdalena Cauca</v>
          </cell>
          <cell r="O114" t="str">
            <v>Cauca</v>
          </cell>
          <cell r="Q114" t="str">
            <v>Quebrada Don Abad</v>
          </cell>
          <cell r="R114">
            <v>27774</v>
          </cell>
        </row>
        <row r="115">
          <cell r="B115">
            <v>26190040</v>
          </cell>
          <cell r="C115" t="str">
            <v>JARDIN  [26190040]</v>
          </cell>
          <cell r="D115" t="str">
            <v>Pluviométrica</v>
          </cell>
          <cell r="E115" t="str">
            <v>Convencional</v>
          </cell>
          <cell r="F115" t="str">
            <v>Suspendida</v>
          </cell>
          <cell r="G115">
            <v>8051</v>
          </cell>
          <cell r="H115">
            <v>1630</v>
          </cell>
          <cell r="I115">
            <v>5.56666667</v>
          </cell>
          <cell r="J115">
            <v>-75.849999999999994</v>
          </cell>
          <cell r="K115" t="str">
            <v>Antioquia</v>
          </cell>
          <cell r="L115" t="str">
            <v>Jardín</v>
          </cell>
          <cell r="M115" t="str">
            <v>Area Operativa 01 - Antioquia-Chocó</v>
          </cell>
          <cell r="N115" t="str">
            <v>Magdalena Cauca</v>
          </cell>
          <cell r="O115" t="str">
            <v>Cauca</v>
          </cell>
          <cell r="Q115" t="str">
            <v>Quebrada Don Abad</v>
          </cell>
          <cell r="R115">
            <v>22204</v>
          </cell>
        </row>
        <row r="116">
          <cell r="B116">
            <v>26170020</v>
          </cell>
          <cell r="C116" t="str">
            <v>VALPARAISO  [26170020]</v>
          </cell>
          <cell r="D116" t="str">
            <v>Pluviométrica</v>
          </cell>
          <cell r="E116" t="str">
            <v>Convencional</v>
          </cell>
          <cell r="F116" t="str">
            <v>Suspendida</v>
          </cell>
          <cell r="G116">
            <v>8051</v>
          </cell>
          <cell r="H116">
            <v>1700</v>
          </cell>
          <cell r="I116">
            <v>5.6166666699999999</v>
          </cell>
          <cell r="J116">
            <v>-75.7</v>
          </cell>
          <cell r="K116" t="str">
            <v>Antioquia</v>
          </cell>
          <cell r="L116" t="str">
            <v>Valparaiso</v>
          </cell>
          <cell r="M116" t="str">
            <v>Area Operativa 01 - Antioquia-Chocó</v>
          </cell>
          <cell r="N116" t="str">
            <v>Magdalena Cauca</v>
          </cell>
          <cell r="O116" t="str">
            <v>Cauca</v>
          </cell>
          <cell r="Q116" t="str">
            <v>Catanapio</v>
          </cell>
          <cell r="R116">
            <v>20804</v>
          </cell>
        </row>
        <row r="117">
          <cell r="B117">
            <v>26170030</v>
          </cell>
          <cell r="C117" t="str">
            <v>TAMESIS  [26170030]</v>
          </cell>
          <cell r="D117" t="str">
            <v>Pluviométrica</v>
          </cell>
          <cell r="E117" t="str">
            <v>Convencional</v>
          </cell>
          <cell r="F117" t="str">
            <v>Suspendida</v>
          </cell>
          <cell r="G117">
            <v>8051</v>
          </cell>
          <cell r="H117">
            <v>1500</v>
          </cell>
          <cell r="I117">
            <v>5.6666666699999997</v>
          </cell>
          <cell r="J117">
            <v>-75.716666669999995</v>
          </cell>
          <cell r="K117" t="str">
            <v>Antioquia</v>
          </cell>
          <cell r="L117" t="str">
            <v>Támesis</v>
          </cell>
          <cell r="M117" t="str">
            <v>Area Operativa 01 - Antioquia-Chocó</v>
          </cell>
          <cell r="N117" t="str">
            <v>Magdalena Cauca</v>
          </cell>
          <cell r="O117" t="str">
            <v>Cauca</v>
          </cell>
          <cell r="Q117" t="str">
            <v>Catanapio</v>
          </cell>
          <cell r="R117">
            <v>24821</v>
          </cell>
        </row>
        <row r="118">
          <cell r="B118">
            <v>51021001</v>
          </cell>
          <cell r="C118" t="str">
            <v>BOYA_TUMACO  - AUT  [51021001]</v>
          </cell>
          <cell r="D118" t="str">
            <v>Mareográfica</v>
          </cell>
          <cell r="E118" t="str">
            <v>Automática con Telemetría</v>
          </cell>
          <cell r="F118" t="str">
            <v>Activa</v>
          </cell>
          <cell r="G118">
            <v>42446</v>
          </cell>
          <cell r="H118">
            <v>0</v>
          </cell>
          <cell r="I118">
            <v>1.903</v>
          </cell>
          <cell r="J118">
            <v>-78.912000000000006</v>
          </cell>
          <cell r="K118" t="str">
            <v>Nariño</v>
          </cell>
          <cell r="L118" t="str">
            <v>Tumaco</v>
          </cell>
          <cell r="M118" t="str">
            <v>Area Operativa 07 - Nariño-Putumayo</v>
          </cell>
          <cell r="N118" t="str">
            <v>Pacifico</v>
          </cell>
          <cell r="O118" t="str">
            <v>Mira</v>
          </cell>
          <cell r="Q118" t="str">
            <v>Guainia Negro</v>
          </cell>
        </row>
        <row r="119">
          <cell r="B119">
            <v>26190030</v>
          </cell>
          <cell r="C119" t="str">
            <v>ANDES  [26190030]</v>
          </cell>
          <cell r="D119" t="str">
            <v>Pluviométrica</v>
          </cell>
          <cell r="E119" t="str">
            <v>Convencional</v>
          </cell>
          <cell r="F119" t="str">
            <v>Suspendida</v>
          </cell>
          <cell r="G119">
            <v>8051</v>
          </cell>
          <cell r="H119">
            <v>1357</v>
          </cell>
          <cell r="I119">
            <v>5.6666666699999997</v>
          </cell>
          <cell r="J119">
            <v>-75.900000000000006</v>
          </cell>
          <cell r="K119" t="str">
            <v>Antioquia</v>
          </cell>
          <cell r="L119" t="str">
            <v>Andes</v>
          </cell>
          <cell r="M119" t="str">
            <v>Area Operativa 01 - Antioquia-Chocó</v>
          </cell>
          <cell r="N119" t="str">
            <v>Magdalena Cauca</v>
          </cell>
          <cell r="O119" t="str">
            <v>Cauca</v>
          </cell>
          <cell r="Q119" t="str">
            <v>Catanapio</v>
          </cell>
          <cell r="R119">
            <v>24821</v>
          </cell>
        </row>
        <row r="120">
          <cell r="B120">
            <v>26180150</v>
          </cell>
          <cell r="C120" t="str">
            <v>SONSON  [26180150]</v>
          </cell>
          <cell r="D120" t="str">
            <v>Pluviométrica</v>
          </cell>
          <cell r="E120" t="str">
            <v>Convencional</v>
          </cell>
          <cell r="F120" t="str">
            <v>Suspendida</v>
          </cell>
          <cell r="G120">
            <v>18674</v>
          </cell>
          <cell r="H120">
            <v>2500</v>
          </cell>
          <cell r="I120">
            <v>5.7166666699999995</v>
          </cell>
          <cell r="J120">
            <v>-75.266666669999992</v>
          </cell>
          <cell r="K120" t="str">
            <v>Antioquia</v>
          </cell>
          <cell r="L120" t="str">
            <v>Sonsón</v>
          </cell>
          <cell r="M120" t="str">
            <v>Area Operativa 01 - Antioquia-Chocó</v>
          </cell>
          <cell r="N120" t="str">
            <v>Magdalena Cauca</v>
          </cell>
          <cell r="O120" t="str">
            <v>Cauca</v>
          </cell>
          <cell r="Q120" t="str">
            <v>Catanapio</v>
          </cell>
          <cell r="R120">
            <v>22508</v>
          </cell>
        </row>
        <row r="121">
          <cell r="B121">
            <v>27030010</v>
          </cell>
          <cell r="C121" t="str">
            <v>SALADA LA  [27030010]</v>
          </cell>
          <cell r="D121" t="str">
            <v>Pluviométrica</v>
          </cell>
          <cell r="E121" t="str">
            <v>Convencional</v>
          </cell>
          <cell r="F121" t="str">
            <v>Suspendida</v>
          </cell>
          <cell r="G121">
            <v>35810</v>
          </cell>
          <cell r="H121">
            <v>600</v>
          </cell>
          <cell r="I121">
            <v>7.1333333300000001</v>
          </cell>
          <cell r="J121">
            <v>-75.666666669999998</v>
          </cell>
          <cell r="K121" t="str">
            <v>Antioquia</v>
          </cell>
          <cell r="L121" t="str">
            <v>Segovia</v>
          </cell>
          <cell r="M121" t="str">
            <v>Area Operativa 01 - Antioquia-Chocó</v>
          </cell>
          <cell r="N121" t="str">
            <v>Magdalena Cauca</v>
          </cell>
          <cell r="O121" t="str">
            <v>Cauca</v>
          </cell>
          <cell r="R121">
            <v>6559</v>
          </cell>
        </row>
        <row r="122">
          <cell r="B122">
            <v>21200020</v>
          </cell>
          <cell r="C122" t="str">
            <v>COCLI EL  [21200020]</v>
          </cell>
          <cell r="D122" t="str">
            <v>Pluviométrica</v>
          </cell>
          <cell r="E122" t="str">
            <v>Convencional</v>
          </cell>
          <cell r="F122" t="str">
            <v>Suspendida</v>
          </cell>
          <cell r="G122">
            <v>31547</v>
          </cell>
          <cell r="H122">
            <v>2550</v>
          </cell>
          <cell r="I122">
            <v>4.7</v>
          </cell>
          <cell r="J122">
            <v>-74.216666669999995</v>
          </cell>
          <cell r="K122" t="str">
            <v>Cundinamarca</v>
          </cell>
          <cell r="L122" t="str">
            <v>Funza</v>
          </cell>
          <cell r="M122" t="str">
            <v>Area Operativa 11 - Cundinamarca-Amazonas-San Andrés</v>
          </cell>
          <cell r="N122" t="str">
            <v>Magdalena Cauca</v>
          </cell>
          <cell r="O122" t="str">
            <v>Alto Magdalena</v>
          </cell>
          <cell r="Q122" t="str">
            <v>Catanapio</v>
          </cell>
          <cell r="R122">
            <v>2238</v>
          </cell>
        </row>
        <row r="123">
          <cell r="B123">
            <v>21200030</v>
          </cell>
          <cell r="C123" t="str">
            <v>RUBI EL  [21200030]</v>
          </cell>
          <cell r="D123" t="str">
            <v>Pluviométrica</v>
          </cell>
          <cell r="E123" t="str">
            <v>Convencional</v>
          </cell>
          <cell r="F123" t="str">
            <v>Suspendida</v>
          </cell>
          <cell r="G123">
            <v>28870</v>
          </cell>
          <cell r="H123">
            <v>2550</v>
          </cell>
          <cell r="I123">
            <v>4.7</v>
          </cell>
          <cell r="J123">
            <v>-74.2</v>
          </cell>
          <cell r="K123" t="str">
            <v>Cundinamarca</v>
          </cell>
          <cell r="L123" t="str">
            <v>Funza</v>
          </cell>
          <cell r="M123" t="str">
            <v>Area Operativa 11 - Cundinamarca-Amazonas-San Andrés</v>
          </cell>
          <cell r="N123" t="str">
            <v>Magdalena Cauca</v>
          </cell>
          <cell r="O123" t="str">
            <v>Alto Magdalena</v>
          </cell>
          <cell r="Q123" t="str">
            <v>Catanapio</v>
          </cell>
          <cell r="R123">
            <v>6559</v>
          </cell>
        </row>
        <row r="124">
          <cell r="B124">
            <v>21201530</v>
          </cell>
          <cell r="C124" t="str">
            <v>FUNZA  [21201530]</v>
          </cell>
          <cell r="D124" t="str">
            <v>Pluviométrica</v>
          </cell>
          <cell r="E124" t="str">
            <v>Convencional</v>
          </cell>
          <cell r="F124" t="str">
            <v>Suspendida</v>
          </cell>
          <cell r="G124">
            <v>29966</v>
          </cell>
          <cell r="H124">
            <v>2545</v>
          </cell>
          <cell r="I124">
            <v>4.7</v>
          </cell>
          <cell r="J124">
            <v>-74.183333329999996</v>
          </cell>
          <cell r="K124" t="str">
            <v>Cundinamarca</v>
          </cell>
          <cell r="L124" t="str">
            <v>Funza</v>
          </cell>
          <cell r="M124" t="str">
            <v>Area Operativa 11 - Cundinamarca-Amazonas-San Andrés</v>
          </cell>
          <cell r="N124" t="str">
            <v>Magdalena Cauca</v>
          </cell>
          <cell r="O124" t="str">
            <v>Alto Magdalena</v>
          </cell>
          <cell r="Q124" t="str">
            <v>Catanapio</v>
          </cell>
          <cell r="R124">
            <v>30665</v>
          </cell>
        </row>
        <row r="125">
          <cell r="B125">
            <v>2502700206</v>
          </cell>
          <cell r="C125" t="str">
            <v>CECILIA</v>
          </cell>
          <cell r="D125" t="str">
            <v>Limnigráfica</v>
          </cell>
          <cell r="E125" t="str">
            <v>Automática con Telemetría</v>
          </cell>
          <cell r="F125" t="str">
            <v>Activa</v>
          </cell>
          <cell r="G125">
            <v>44330</v>
          </cell>
          <cell r="H125">
            <v>24</v>
          </cell>
          <cell r="I125">
            <v>8.4636111100000004</v>
          </cell>
          <cell r="J125">
            <v>-75.031666669999993</v>
          </cell>
          <cell r="K125" t="str">
            <v>Córdoba</v>
          </cell>
          <cell r="L125" t="str">
            <v>Ayapel</v>
          </cell>
          <cell r="M125" t="str">
            <v>Area Operativa 02 - Atlántico-Bolivar-Sucre</v>
          </cell>
          <cell r="N125" t="str">
            <v>Magdalena Cauca</v>
          </cell>
          <cell r="O125" t="str">
            <v>Bajo Magdalena- Cauca -San Jorge</v>
          </cell>
          <cell r="P125" t="str">
            <v>ESTACION CREADA SEGUN SOLICITUD COORDINADOR AUTOMATIZACION Y FORMATO F005 18052021</v>
          </cell>
          <cell r="Q125" t="str">
            <v>Cno Violo</v>
          </cell>
        </row>
        <row r="126">
          <cell r="B126">
            <v>53071001</v>
          </cell>
          <cell r="C126" t="str">
            <v>BOYA_GORGONA  - AUT  [53071001]</v>
          </cell>
          <cell r="D126" t="str">
            <v>Mareográfica</v>
          </cell>
          <cell r="E126" t="str">
            <v>Automática con Telemetría</v>
          </cell>
          <cell r="F126" t="str">
            <v>Activa</v>
          </cell>
          <cell r="G126">
            <v>42446</v>
          </cell>
          <cell r="H126">
            <v>0</v>
          </cell>
          <cell r="I126">
            <v>2.9689833299999999</v>
          </cell>
          <cell r="J126">
            <v>-78.260000000000005</v>
          </cell>
          <cell r="K126" t="str">
            <v>Cauca</v>
          </cell>
          <cell r="L126" t="str">
            <v>Guapi</v>
          </cell>
          <cell r="M126" t="str">
            <v>Area Operativa 09 - Cauca-Valle-Caldas</v>
          </cell>
          <cell r="N126" t="str">
            <v>Pacifico</v>
          </cell>
          <cell r="O126" t="str">
            <v>Tapaje - Dagua - Directos</v>
          </cell>
          <cell r="Q126" t="str">
            <v>Cno Caribona</v>
          </cell>
        </row>
        <row r="127">
          <cell r="B127">
            <v>2120500201</v>
          </cell>
          <cell r="C127" t="str">
            <v>VITELMA</v>
          </cell>
          <cell r="D127" t="str">
            <v>Climática Ordinaria</v>
          </cell>
          <cell r="E127" t="str">
            <v>Automática con Telemetría</v>
          </cell>
          <cell r="F127" t="str">
            <v>Activa</v>
          </cell>
          <cell r="G127">
            <v>36820</v>
          </cell>
          <cell r="H127">
            <v>2777</v>
          </cell>
          <cell r="I127">
            <v>4.5753000000000004</v>
          </cell>
          <cell r="J127">
            <v>-74.011750000000006</v>
          </cell>
          <cell r="K127" t="str">
            <v>Bogotá</v>
          </cell>
          <cell r="L127" t="str">
            <v>Bogota, D.C</v>
          </cell>
          <cell r="M127" t="str">
            <v>Area Operativa 11 - Cundinamarca-Amazonas-San Andrés</v>
          </cell>
          <cell r="N127" t="str">
            <v>Magdalena Cauca</v>
          </cell>
          <cell r="O127" t="str">
            <v>Alto Magdalena</v>
          </cell>
          <cell r="P127" t="str">
            <v>En el Marco del Convenio 366 – 2020 (Numeración IDIGER) / 330 - 2020 (Numeración IDEAM) Solicitud inclusión de 44 estaciones nuevas del IDIGER al catálogo nacional de estaciones CNE</v>
          </cell>
          <cell r="Q127">
            <v>0</v>
          </cell>
        </row>
        <row r="128">
          <cell r="B128">
            <v>12021001</v>
          </cell>
          <cell r="C128" t="str">
            <v>TURBO_CIOH  - AUT  [12021001]</v>
          </cell>
          <cell r="D128" t="str">
            <v>Mareográfica</v>
          </cell>
          <cell r="E128" t="str">
            <v>Automática con Telemetría</v>
          </cell>
          <cell r="F128" t="str">
            <v>Activa</v>
          </cell>
          <cell r="G128">
            <v>42446</v>
          </cell>
          <cell r="H128">
            <v>0</v>
          </cell>
          <cell r="I128">
            <v>8.0841111100000003</v>
          </cell>
          <cell r="J128">
            <v>-76.742416669999997</v>
          </cell>
          <cell r="K128" t="str">
            <v>Antioquia</v>
          </cell>
          <cell r="L128" t="str">
            <v>Turbo</v>
          </cell>
          <cell r="M128" t="str">
            <v>Area Operativa 01 - Antioquia-Chocó</v>
          </cell>
          <cell r="N128" t="str">
            <v>Caribe</v>
          </cell>
          <cell r="O128" t="str">
            <v>Caribe - Litoral</v>
          </cell>
        </row>
        <row r="129">
          <cell r="B129">
            <v>12021002</v>
          </cell>
          <cell r="C129" t="str">
            <v>BOYA_TURBO_OLEAJE  - AUT  [12021002]</v>
          </cell>
          <cell r="D129" t="str">
            <v>Mareográfica</v>
          </cell>
          <cell r="E129" t="str">
            <v>Automática con Telemetría</v>
          </cell>
          <cell r="F129" t="str">
            <v>Activa</v>
          </cell>
          <cell r="G129">
            <v>42446</v>
          </cell>
          <cell r="H129">
            <v>0</v>
          </cell>
          <cell r="I129">
            <v>8.907</v>
          </cell>
          <cell r="J129">
            <v>-76.84</v>
          </cell>
          <cell r="K129" t="str">
            <v>Antioquia</v>
          </cell>
          <cell r="L129" t="str">
            <v>Turbo</v>
          </cell>
          <cell r="M129" t="str">
            <v>Area Operativa 01 - Antioquia-Chocó</v>
          </cell>
          <cell r="N129" t="str">
            <v>Caribe</v>
          </cell>
          <cell r="O129" t="str">
            <v>Caribe - Litoral</v>
          </cell>
          <cell r="Q129" t="str">
            <v>Cauca</v>
          </cell>
        </row>
        <row r="130">
          <cell r="B130">
            <v>12051001</v>
          </cell>
          <cell r="C130" t="str">
            <v>COVEÑAS_CIOH  - AUT  [12051001]</v>
          </cell>
          <cell r="D130" t="str">
            <v>Mareográfica</v>
          </cell>
          <cell r="E130" t="str">
            <v>Automática con Telemetría</v>
          </cell>
          <cell r="F130" t="str">
            <v>Activa</v>
          </cell>
          <cell r="G130">
            <v>42446</v>
          </cell>
          <cell r="H130">
            <v>0</v>
          </cell>
          <cell r="I130">
            <v>9.4062138900000001</v>
          </cell>
          <cell r="J130">
            <v>-75.683999999999997</v>
          </cell>
          <cell r="K130" t="str">
            <v>Sucre</v>
          </cell>
          <cell r="L130" t="str">
            <v>Coveñas</v>
          </cell>
          <cell r="M130" t="str">
            <v>Area Operativa 02 - Atlántico-Bolivar-Sucre</v>
          </cell>
          <cell r="N130" t="str">
            <v>Caribe</v>
          </cell>
          <cell r="O130" t="str">
            <v>Caribe - Litoral</v>
          </cell>
          <cell r="Q130" t="str">
            <v>Cauca</v>
          </cell>
        </row>
        <row r="131">
          <cell r="B131">
            <v>53091001</v>
          </cell>
          <cell r="C131" t="str">
            <v>BOYA_BUENAVENTURA  - AUT  [53091001]</v>
          </cell>
          <cell r="D131" t="str">
            <v>Mareográfica</v>
          </cell>
          <cell r="E131" t="str">
            <v>Automática con Telemetría</v>
          </cell>
          <cell r="F131" t="str">
            <v>Activa</v>
          </cell>
          <cell r="G131">
            <v>42446</v>
          </cell>
          <cell r="H131">
            <v>0</v>
          </cell>
          <cell r="I131">
            <v>3.54</v>
          </cell>
          <cell r="J131">
            <v>-77.728983329999991</v>
          </cell>
          <cell r="K131" t="str">
            <v>Valle del Cauca</v>
          </cell>
          <cell r="L131" t="str">
            <v>Buenaventura</v>
          </cell>
          <cell r="M131" t="str">
            <v>Area Operativa 09 - Cauca-Valle-Caldas</v>
          </cell>
          <cell r="N131" t="str">
            <v>Pacifico</v>
          </cell>
          <cell r="O131" t="str">
            <v>Tapaje - Dagua - Directos</v>
          </cell>
          <cell r="Q131" t="str">
            <v>Quebrada Yahuarcaca</v>
          </cell>
        </row>
        <row r="132">
          <cell r="B132">
            <v>51021002</v>
          </cell>
          <cell r="C132" t="str">
            <v>TUMACO_CCCP  - AUT  [51021002]</v>
          </cell>
          <cell r="D132" t="str">
            <v>Mareográfica</v>
          </cell>
          <cell r="E132" t="str">
            <v>Automática con Telemetría</v>
          </cell>
          <cell r="F132" t="str">
            <v>Activa</v>
          </cell>
          <cell r="G132">
            <v>42446</v>
          </cell>
          <cell r="H132">
            <v>0</v>
          </cell>
          <cell r="I132">
            <v>1.82</v>
          </cell>
          <cell r="J132">
            <v>-78.728999999999999</v>
          </cell>
          <cell r="K132" t="str">
            <v>Nariño</v>
          </cell>
          <cell r="L132" t="str">
            <v>Tumaco</v>
          </cell>
          <cell r="M132" t="str">
            <v>Area Operativa 07 - Nariño-Putumayo</v>
          </cell>
          <cell r="N132" t="str">
            <v>Pacifico</v>
          </cell>
          <cell r="O132" t="str">
            <v>Mira</v>
          </cell>
          <cell r="Q132" t="str">
            <v>Guainia Negro</v>
          </cell>
        </row>
        <row r="133">
          <cell r="B133">
            <v>15011001</v>
          </cell>
          <cell r="C133" t="str">
            <v>SANTA_MARTA_CIOH  - AUT  [15011001]</v>
          </cell>
          <cell r="D133" t="str">
            <v>Mareográfica</v>
          </cell>
          <cell r="E133" t="str">
            <v>Automática con Telemetría</v>
          </cell>
          <cell r="F133" t="str">
            <v>Activa</v>
          </cell>
          <cell r="G133">
            <v>42446</v>
          </cell>
          <cell r="H133">
            <v>0</v>
          </cell>
          <cell r="I133">
            <v>11.23511667</v>
          </cell>
          <cell r="J133">
            <v>-74.22156944000001</v>
          </cell>
          <cell r="K133" t="str">
            <v>Magdalena</v>
          </cell>
          <cell r="L133" t="str">
            <v>Santa Marta</v>
          </cell>
          <cell r="M133" t="str">
            <v>Area Operativa 05 - Magdalena-Cesar-Guajira</v>
          </cell>
          <cell r="N133" t="str">
            <v>Caribe</v>
          </cell>
          <cell r="O133" t="str">
            <v>Caribe - Guajira</v>
          </cell>
          <cell r="Q133" t="str">
            <v>Subia</v>
          </cell>
        </row>
        <row r="134">
          <cell r="B134">
            <v>15071001</v>
          </cell>
          <cell r="C134" t="str">
            <v>BOYA_PUERTO_BOLIVAR_OLEAJ  - AUT  [15071001]</v>
          </cell>
          <cell r="D134" t="str">
            <v>Mareográfica</v>
          </cell>
          <cell r="E134" t="str">
            <v>Automática con Telemetría</v>
          </cell>
          <cell r="F134" t="str">
            <v>Activa</v>
          </cell>
          <cell r="G134">
            <v>42446</v>
          </cell>
          <cell r="H134">
            <v>0</v>
          </cell>
          <cell r="I134">
            <v>12.349</v>
          </cell>
          <cell r="J134">
            <v>-72.218000000000004</v>
          </cell>
          <cell r="K134" t="str">
            <v>La Guajira</v>
          </cell>
          <cell r="L134" t="str">
            <v>Uribia</v>
          </cell>
          <cell r="M134" t="str">
            <v>Area Operativa 05 - Magdalena-Cesar-Guajira</v>
          </cell>
          <cell r="N134" t="str">
            <v>Caribe</v>
          </cell>
          <cell r="O134" t="str">
            <v>Caribe - Guajira</v>
          </cell>
          <cell r="Q134" t="str">
            <v>Subia</v>
          </cell>
        </row>
        <row r="135">
          <cell r="B135">
            <v>12011001</v>
          </cell>
          <cell r="C135" t="str">
            <v>SAN_ANDRES_CIOH  - AUT  [12011001]</v>
          </cell>
          <cell r="D135" t="str">
            <v>Mareográfica</v>
          </cell>
          <cell r="E135" t="str">
            <v>Automática con Telemetría</v>
          </cell>
          <cell r="F135" t="str">
            <v>Activa</v>
          </cell>
          <cell r="G135">
            <v>42446</v>
          </cell>
          <cell r="H135">
            <v>0</v>
          </cell>
          <cell r="I135">
            <v>12.569519440000001</v>
          </cell>
          <cell r="J135">
            <v>-81.701455560000014</v>
          </cell>
          <cell r="K135" t="str">
            <v>Archipiélago de San Andres, Providencia y Santa Catalina</v>
          </cell>
          <cell r="L135" t="str">
            <v>San Andrés (Archipiélago de San Andrés, Providencia y Santa Catalina)</v>
          </cell>
          <cell r="M135" t="str">
            <v>Area Operativa 11 - Cundinamarca-Amazonas-San Andrés</v>
          </cell>
          <cell r="N135" t="str">
            <v>Caribe</v>
          </cell>
          <cell r="O135" t="str">
            <v>Islas Caribe</v>
          </cell>
          <cell r="Q135" t="str">
            <v>Subia</v>
          </cell>
        </row>
        <row r="136">
          <cell r="B136">
            <v>12011002</v>
          </cell>
          <cell r="C136" t="str">
            <v>BOYA_SAN_ANDRES_OLEAJE  - AUT  [12011002]</v>
          </cell>
          <cell r="D136" t="str">
            <v>Mareográfica</v>
          </cell>
          <cell r="E136" t="str">
            <v>Automática con Telemetría</v>
          </cell>
          <cell r="F136" t="str">
            <v>Activa</v>
          </cell>
          <cell r="G136">
            <v>42446</v>
          </cell>
          <cell r="H136">
            <v>0</v>
          </cell>
          <cell r="I136">
            <v>12.625999999999999</v>
          </cell>
          <cell r="J136">
            <v>-81.683000000000007</v>
          </cell>
          <cell r="K136" t="str">
            <v>Archipiélago de San Andres, Providencia y Santa Catalina</v>
          </cell>
          <cell r="L136" t="str">
            <v>San Andrés (Archipiélago de San Andrés, Providencia y Santa Catalina)</v>
          </cell>
          <cell r="M136" t="str">
            <v>Area Operativa 11 - Cundinamarca-Amazonas-San Andrés</v>
          </cell>
          <cell r="N136" t="str">
            <v>Caribe</v>
          </cell>
          <cell r="O136" t="str">
            <v>Islas Caribe</v>
          </cell>
          <cell r="Q136" t="str">
            <v>Subia</v>
          </cell>
        </row>
        <row r="137">
          <cell r="B137">
            <v>12011003</v>
          </cell>
          <cell r="C137" t="str">
            <v>ISLA_PROVIDENCIA_CIOH  - AUT  [12011003]</v>
          </cell>
          <cell r="D137" t="str">
            <v>Mareográfica</v>
          </cell>
          <cell r="E137" t="str">
            <v>Automática con Telemetría</v>
          </cell>
          <cell r="F137" t="str">
            <v>Activa</v>
          </cell>
          <cell r="G137">
            <v>42446</v>
          </cell>
          <cell r="H137">
            <v>0</v>
          </cell>
          <cell r="I137">
            <v>13.372205559999999</v>
          </cell>
          <cell r="J137">
            <v>-81.370986110000004</v>
          </cell>
          <cell r="K137" t="str">
            <v>Archipiélago de San Andres, Providencia y Santa Catalina</v>
          </cell>
          <cell r="L137" t="str">
            <v>San Andres Y  Providencia (Santa Isabel)</v>
          </cell>
          <cell r="M137" t="str">
            <v>Area Operativa 11 - Cundinamarca-Amazonas-San Andrés</v>
          </cell>
          <cell r="N137" t="str">
            <v>Caribe</v>
          </cell>
          <cell r="O137" t="str">
            <v>Islas Caribe</v>
          </cell>
          <cell r="Q137" t="str">
            <v>Subia</v>
          </cell>
        </row>
        <row r="138">
          <cell r="B138">
            <v>21200200</v>
          </cell>
          <cell r="C138" t="str">
            <v>HATO EL  [21200200]</v>
          </cell>
          <cell r="D138" t="str">
            <v>Pluviométrica</v>
          </cell>
          <cell r="E138" t="str">
            <v>Convencional</v>
          </cell>
          <cell r="F138" t="str">
            <v>Activa</v>
          </cell>
          <cell r="G138">
            <v>10394</v>
          </cell>
          <cell r="H138">
            <v>3150</v>
          </cell>
          <cell r="I138">
            <v>4.3833333300000001</v>
          </cell>
          <cell r="J138">
            <v>-74.183333329999996</v>
          </cell>
          <cell r="K138" t="str">
            <v>Bogotá</v>
          </cell>
          <cell r="L138" t="str">
            <v>Bogota, D.C</v>
          </cell>
          <cell r="M138" t="str">
            <v>Area Operativa 11 - Cundinamarca-Amazonas-San Andrés</v>
          </cell>
          <cell r="N138" t="str">
            <v>Magdalena Cauca</v>
          </cell>
          <cell r="O138" t="str">
            <v>Alto Magdalena</v>
          </cell>
          <cell r="Q138" t="str">
            <v>Subia</v>
          </cell>
        </row>
        <row r="139">
          <cell r="B139">
            <v>21207110</v>
          </cell>
          <cell r="C139" t="str">
            <v>PALMAR EL  [21207110]</v>
          </cell>
          <cell r="D139" t="str">
            <v>Limnimétrica</v>
          </cell>
          <cell r="E139" t="str">
            <v>Convencional</v>
          </cell>
          <cell r="F139" t="str">
            <v>Activa</v>
          </cell>
          <cell r="G139">
            <v>11063</v>
          </cell>
          <cell r="H139">
            <v>3016</v>
          </cell>
          <cell r="I139">
            <v>4.3833333300000001</v>
          </cell>
          <cell r="J139">
            <v>-74.133333329999999</v>
          </cell>
          <cell r="K139" t="str">
            <v>Bogotá</v>
          </cell>
          <cell r="L139" t="str">
            <v>Bogota, D.C</v>
          </cell>
          <cell r="M139" t="str">
            <v>Area Operativa 11 - Cundinamarca-Amazonas-San Andrés</v>
          </cell>
          <cell r="N139" t="str">
            <v>Magdalena Cauca</v>
          </cell>
          <cell r="O139" t="str">
            <v>Alto Magdalena</v>
          </cell>
          <cell r="Q139" t="str">
            <v>Chisaca</v>
          </cell>
        </row>
        <row r="140">
          <cell r="B140">
            <v>21207250</v>
          </cell>
          <cell r="C140" t="str">
            <v>PTE AUSTRALIA  [21207250]</v>
          </cell>
          <cell r="D140" t="str">
            <v>Limnimétrica</v>
          </cell>
          <cell r="E140" t="str">
            <v>Convencional</v>
          </cell>
          <cell r="F140" t="str">
            <v>Activa</v>
          </cell>
          <cell r="G140">
            <v>11063</v>
          </cell>
          <cell r="H140">
            <v>3056</v>
          </cell>
          <cell r="I140">
            <v>4.3833333300000001</v>
          </cell>
          <cell r="J140">
            <v>-74.133333329999999</v>
          </cell>
          <cell r="K140" t="str">
            <v>Bogotá</v>
          </cell>
          <cell r="L140" t="str">
            <v>Bogota, D.C</v>
          </cell>
          <cell r="M140" t="str">
            <v>Area Operativa 11 - Cundinamarca-Amazonas-San Andrés</v>
          </cell>
          <cell r="N140" t="str">
            <v>Magdalena Cauca</v>
          </cell>
          <cell r="O140" t="str">
            <v>Alto Magdalena</v>
          </cell>
          <cell r="Q140" t="str">
            <v>Curubital</v>
          </cell>
        </row>
        <row r="141">
          <cell r="B141">
            <v>21207590</v>
          </cell>
          <cell r="C141" t="str">
            <v>CANALETA PARSHALL  [21207590]</v>
          </cell>
          <cell r="D141" t="str">
            <v>Limnimétrica</v>
          </cell>
          <cell r="E141" t="str">
            <v>Convencional</v>
          </cell>
          <cell r="F141" t="str">
            <v>Activa</v>
          </cell>
          <cell r="G141">
            <v>21930</v>
          </cell>
          <cell r="H141">
            <v>3104</v>
          </cell>
          <cell r="I141">
            <v>4.3833333300000001</v>
          </cell>
          <cell r="J141">
            <v>-74.166666669999998</v>
          </cell>
          <cell r="K141" t="str">
            <v>Bogotá</v>
          </cell>
          <cell r="L141" t="str">
            <v>Bogota, D.C</v>
          </cell>
          <cell r="M141" t="str">
            <v>Area Operativa 11 - Cundinamarca-Amazonas-San Andrés</v>
          </cell>
          <cell r="N141" t="str">
            <v>Magdalena Cauca</v>
          </cell>
          <cell r="O141" t="str">
            <v>Alto Magdalena</v>
          </cell>
          <cell r="Q141" t="str">
            <v>Bogota</v>
          </cell>
        </row>
        <row r="142">
          <cell r="B142">
            <v>21208590</v>
          </cell>
          <cell r="C142" t="str">
            <v>PTE CARRETERA  [21208590]</v>
          </cell>
          <cell r="D142" t="str">
            <v>Limnigráfica</v>
          </cell>
          <cell r="E142" t="str">
            <v>Convencional</v>
          </cell>
          <cell r="F142" t="str">
            <v>Activa</v>
          </cell>
          <cell r="G142">
            <v>32582</v>
          </cell>
          <cell r="H142">
            <v>3500</v>
          </cell>
          <cell r="I142">
            <v>4.3833333300000001</v>
          </cell>
          <cell r="J142">
            <v>-74.166666669999998</v>
          </cell>
          <cell r="K142" t="str">
            <v>Bogotá</v>
          </cell>
          <cell r="L142" t="str">
            <v>Bogota, D.C</v>
          </cell>
          <cell r="M142" t="str">
            <v>Area Operativa 11 - Cundinamarca-Amazonas-San Andrés</v>
          </cell>
          <cell r="N142" t="str">
            <v>Magdalena Cauca</v>
          </cell>
          <cell r="O142" t="str">
            <v>Alto Magdalena</v>
          </cell>
          <cell r="Q142" t="str">
            <v>Chisaca</v>
          </cell>
        </row>
        <row r="143">
          <cell r="B143">
            <v>21209540</v>
          </cell>
          <cell r="C143" t="str">
            <v>PTE CARRETERA  [21209540]</v>
          </cell>
          <cell r="D143" t="str">
            <v>Limnimétrica</v>
          </cell>
          <cell r="E143" t="str">
            <v>Convencional</v>
          </cell>
          <cell r="F143" t="str">
            <v>Activa</v>
          </cell>
          <cell r="G143">
            <v>33618</v>
          </cell>
          <cell r="H143">
            <v>3500</v>
          </cell>
          <cell r="I143">
            <v>4.3833333300000001</v>
          </cell>
          <cell r="J143">
            <v>-74.166666669999998</v>
          </cell>
          <cell r="K143" t="str">
            <v>Bogotá</v>
          </cell>
          <cell r="L143" t="str">
            <v>Bogota, D.C</v>
          </cell>
          <cell r="M143" t="str">
            <v>Area Operativa 11 - Cundinamarca-Amazonas-San Andrés</v>
          </cell>
          <cell r="N143" t="str">
            <v>Magdalena Cauca</v>
          </cell>
          <cell r="O143" t="str">
            <v>Alto Magdalena</v>
          </cell>
          <cell r="Q143" t="str">
            <v>Chisaca</v>
          </cell>
        </row>
        <row r="144">
          <cell r="B144">
            <v>35030230</v>
          </cell>
          <cell r="C144" t="str">
            <v>PARRADOS SAN ISIDR  [35030230]</v>
          </cell>
          <cell r="D144" t="str">
            <v>Pluviométrica</v>
          </cell>
          <cell r="E144" t="str">
            <v>Convencional</v>
          </cell>
          <cell r="F144" t="str">
            <v>Activa</v>
          </cell>
          <cell r="G144">
            <v>31912</v>
          </cell>
          <cell r="H144">
            <v>3500</v>
          </cell>
          <cell r="I144">
            <v>4.3833333300000001</v>
          </cell>
          <cell r="J144">
            <v>-73.766666669999992</v>
          </cell>
          <cell r="K144" t="str">
            <v>Cundinamarca</v>
          </cell>
          <cell r="L144" t="str">
            <v>Fómeque</v>
          </cell>
          <cell r="M144" t="str">
            <v>Area Operativa 11 - Cundinamarca-Amazonas-San Andrés</v>
          </cell>
          <cell r="N144" t="str">
            <v>Orinoco</v>
          </cell>
          <cell r="O144" t="str">
            <v>Meta</v>
          </cell>
          <cell r="Q144" t="str">
            <v>Chisaca</v>
          </cell>
        </row>
        <row r="145">
          <cell r="B145">
            <v>21200340</v>
          </cell>
          <cell r="C145" t="str">
            <v>REGADERA 2 LA  [21200340]</v>
          </cell>
          <cell r="D145" t="str">
            <v>Pluviométrica</v>
          </cell>
          <cell r="E145" t="str">
            <v>Convencional</v>
          </cell>
          <cell r="F145" t="str">
            <v>Activa</v>
          </cell>
          <cell r="G145">
            <v>17547</v>
          </cell>
          <cell r="H145">
            <v>3056</v>
          </cell>
          <cell r="I145">
            <v>4.4000000000000004</v>
          </cell>
          <cell r="J145">
            <v>-74.150000000000006</v>
          </cell>
          <cell r="K145" t="str">
            <v>Bogotá</v>
          </cell>
          <cell r="L145" t="str">
            <v>Bogota, D.C</v>
          </cell>
          <cell r="M145" t="str">
            <v>Area Operativa 11 - Cundinamarca-Amazonas-San Andrés</v>
          </cell>
          <cell r="N145" t="str">
            <v>Magdalena Cauca</v>
          </cell>
          <cell r="O145" t="str">
            <v>Alto Magdalena</v>
          </cell>
          <cell r="Q145" t="str">
            <v>Chisaca</v>
          </cell>
        </row>
        <row r="146">
          <cell r="B146">
            <v>21205090</v>
          </cell>
          <cell r="C146" t="str">
            <v>REGADERA 1  [21205090]</v>
          </cell>
          <cell r="D146" t="str">
            <v>Climática Ordinaria</v>
          </cell>
          <cell r="E146" t="str">
            <v>Convencional</v>
          </cell>
          <cell r="F146" t="str">
            <v>Activa</v>
          </cell>
          <cell r="G146">
            <v>15203</v>
          </cell>
          <cell r="H146">
            <v>3050</v>
          </cell>
          <cell r="I146">
            <v>4.4000000000000004</v>
          </cell>
          <cell r="J146">
            <v>-74.150000000000006</v>
          </cell>
          <cell r="K146" t="str">
            <v>Bogotá</v>
          </cell>
          <cell r="L146" t="str">
            <v>Bogota, D.C</v>
          </cell>
          <cell r="M146" t="str">
            <v>Area Operativa 11 - Cundinamarca-Amazonas-San Andrés</v>
          </cell>
          <cell r="N146" t="str">
            <v>Magdalena Cauca</v>
          </cell>
          <cell r="O146" t="str">
            <v>Alto Magdalena</v>
          </cell>
          <cell r="Q146" t="str">
            <v>Chisaca</v>
          </cell>
        </row>
        <row r="147">
          <cell r="B147">
            <v>21207060</v>
          </cell>
          <cell r="C147" t="str">
            <v>REGADERA  [21207060]</v>
          </cell>
          <cell r="D147" t="str">
            <v>Limnimétrica</v>
          </cell>
          <cell r="E147" t="str">
            <v>Convencional</v>
          </cell>
          <cell r="F147" t="str">
            <v>Activa</v>
          </cell>
          <cell r="G147">
            <v>10486</v>
          </cell>
          <cell r="H147">
            <v>2970</v>
          </cell>
          <cell r="I147">
            <v>4.4000000000000004</v>
          </cell>
          <cell r="J147">
            <v>-74.150000000000006</v>
          </cell>
          <cell r="K147" t="str">
            <v>Bogotá</v>
          </cell>
          <cell r="L147" t="str">
            <v>Bogota, D.C</v>
          </cell>
          <cell r="M147" t="str">
            <v>Area Operativa 11 - Cundinamarca-Amazonas-San Andrés</v>
          </cell>
          <cell r="N147" t="str">
            <v>Magdalena Cauca</v>
          </cell>
          <cell r="O147" t="str">
            <v>Alto Magdalena</v>
          </cell>
          <cell r="Q147" t="str">
            <v>Tunjuelo</v>
          </cell>
        </row>
        <row r="148">
          <cell r="B148">
            <v>53111002</v>
          </cell>
          <cell r="C148" t="str">
            <v>MALPELO_CCCP  - AUT  [53111002]</v>
          </cell>
          <cell r="D148" t="str">
            <v>Mareográfica</v>
          </cell>
          <cell r="E148" t="str">
            <v>Automática con Telemetría</v>
          </cell>
          <cell r="F148" t="str">
            <v>Activa</v>
          </cell>
          <cell r="G148">
            <v>42446</v>
          </cell>
          <cell r="H148">
            <v>0</v>
          </cell>
          <cell r="I148">
            <v>4.0019999999999998</v>
          </cell>
          <cell r="J148">
            <v>-81.605999999999995</v>
          </cell>
          <cell r="K148" t="str">
            <v>Valle del Cauca</v>
          </cell>
          <cell r="L148" t="str">
            <v>Buenaventura</v>
          </cell>
          <cell r="M148" t="str">
            <v>Area Operativa 09 - Cauca-Valle-Caldas</v>
          </cell>
          <cell r="N148" t="str">
            <v>Pacifico</v>
          </cell>
          <cell r="O148" t="str">
            <v>Tapaje - Dagua - Directos</v>
          </cell>
          <cell r="Q148" t="str">
            <v>Tomine</v>
          </cell>
        </row>
        <row r="149">
          <cell r="B149">
            <v>21207070</v>
          </cell>
          <cell r="C149" t="str">
            <v>HOYA HASTA REPRESA  [21207070]</v>
          </cell>
          <cell r="D149" t="str">
            <v>Limnimétrica</v>
          </cell>
          <cell r="E149" t="str">
            <v>Convencional</v>
          </cell>
          <cell r="F149" t="str">
            <v>Activa</v>
          </cell>
          <cell r="G149">
            <v>10577</v>
          </cell>
          <cell r="H149">
            <v>2970</v>
          </cell>
          <cell r="I149">
            <v>4.4000000000000004</v>
          </cell>
          <cell r="J149">
            <v>-74.150000000000006</v>
          </cell>
          <cell r="K149" t="str">
            <v>Bogotá</v>
          </cell>
          <cell r="L149" t="str">
            <v>Bogota, D.C</v>
          </cell>
          <cell r="M149" t="str">
            <v>Area Operativa 11 - Cundinamarca-Amazonas-San Andrés</v>
          </cell>
          <cell r="N149" t="str">
            <v>Magdalena Cauca</v>
          </cell>
          <cell r="O149" t="str">
            <v>Alto Magdalena</v>
          </cell>
          <cell r="Q149" t="str">
            <v>Tunjuelo</v>
          </cell>
        </row>
        <row r="150">
          <cell r="B150">
            <v>21207170</v>
          </cell>
          <cell r="C150" t="str">
            <v>REGADERA REBOSADER  [21207170]</v>
          </cell>
          <cell r="D150" t="str">
            <v>Limnimétrica</v>
          </cell>
          <cell r="E150" t="str">
            <v>Convencional</v>
          </cell>
          <cell r="F150" t="str">
            <v>Activa</v>
          </cell>
          <cell r="G150">
            <v>14260</v>
          </cell>
          <cell r="H150">
            <v>2590</v>
          </cell>
          <cell r="I150">
            <v>4.4000000000000004</v>
          </cell>
          <cell r="J150">
            <v>-74.150000000000006</v>
          </cell>
          <cell r="K150" t="str">
            <v>Bogotá</v>
          </cell>
          <cell r="L150" t="str">
            <v>Bogota, D.C</v>
          </cell>
          <cell r="M150" t="str">
            <v>Area Operativa 11 - Cundinamarca-Amazonas-San Andrés</v>
          </cell>
          <cell r="N150" t="str">
            <v>Magdalena Cauca</v>
          </cell>
          <cell r="O150" t="str">
            <v>Alto Magdalena</v>
          </cell>
          <cell r="Q150" t="str">
            <v>Tunjuelo</v>
          </cell>
        </row>
        <row r="151">
          <cell r="B151">
            <v>21207180</v>
          </cell>
          <cell r="C151" t="str">
            <v>SUMIMISTRO BOGOTA  [21207180]</v>
          </cell>
          <cell r="D151" t="str">
            <v>Limnimétrica</v>
          </cell>
          <cell r="E151" t="str">
            <v>Convencional</v>
          </cell>
          <cell r="F151" t="str">
            <v>Activa</v>
          </cell>
          <cell r="G151">
            <v>14229</v>
          </cell>
          <cell r="H151">
            <v>2590</v>
          </cell>
          <cell r="I151">
            <v>4.4000000000000004</v>
          </cell>
          <cell r="J151">
            <v>-74.150000000000006</v>
          </cell>
          <cell r="K151" t="str">
            <v>Bogotá</v>
          </cell>
          <cell r="L151" t="str">
            <v>Bogota, D.C</v>
          </cell>
          <cell r="M151" t="str">
            <v>Area Operativa 11 - Cundinamarca-Amazonas-San Andrés</v>
          </cell>
          <cell r="N151" t="str">
            <v>Magdalena Cauca</v>
          </cell>
          <cell r="O151" t="str">
            <v>Alto Magdalena</v>
          </cell>
          <cell r="Q151" t="str">
            <v>Tunjuelo</v>
          </cell>
        </row>
        <row r="152">
          <cell r="B152">
            <v>21207260</v>
          </cell>
          <cell r="C152" t="str">
            <v>TAMBOR EL  [21207260]</v>
          </cell>
          <cell r="D152" t="str">
            <v>Limnimétrica</v>
          </cell>
          <cell r="E152" t="str">
            <v>Convencional</v>
          </cell>
          <cell r="F152" t="str">
            <v>Activa</v>
          </cell>
          <cell r="G152">
            <v>10667</v>
          </cell>
          <cell r="H152">
            <v>2750</v>
          </cell>
          <cell r="I152">
            <v>4.7</v>
          </cell>
          <cell r="J152">
            <v>-73.983333329999994</v>
          </cell>
          <cell r="K152" t="str">
            <v>Cundinamarca</v>
          </cell>
          <cell r="L152" t="str">
            <v>La Calera</v>
          </cell>
          <cell r="M152" t="str">
            <v>Area Operativa 11 - Cundinamarca-Amazonas-San Andrés</v>
          </cell>
          <cell r="N152" t="str">
            <v>Magdalena Cauca</v>
          </cell>
          <cell r="O152" t="str">
            <v>Alto Magdalena</v>
          </cell>
          <cell r="Q152" t="str">
            <v>Teusaca</v>
          </cell>
        </row>
        <row r="153">
          <cell r="B153">
            <v>21207300</v>
          </cell>
          <cell r="C153" t="str">
            <v>RAMADA LA-ABAJO M  [21207300]</v>
          </cell>
          <cell r="D153" t="str">
            <v>Limnimétrica</v>
          </cell>
          <cell r="E153" t="str">
            <v>Convencional</v>
          </cell>
          <cell r="F153" t="str">
            <v>Activa</v>
          </cell>
          <cell r="G153">
            <v>17486</v>
          </cell>
          <cell r="H153">
            <v>2539</v>
          </cell>
          <cell r="I153">
            <v>4.7</v>
          </cell>
          <cell r="J153">
            <v>-74.166666669999998</v>
          </cell>
          <cell r="K153" t="str">
            <v>Cundinamarca</v>
          </cell>
          <cell r="L153" t="str">
            <v>Tenjo</v>
          </cell>
          <cell r="M153" t="str">
            <v>Area Operativa 11 - Cundinamarca-Amazonas-San Andrés</v>
          </cell>
          <cell r="N153" t="str">
            <v>Magdalena Cauca</v>
          </cell>
          <cell r="O153" t="str">
            <v>Alto Magdalena</v>
          </cell>
          <cell r="Q153" t="str">
            <v>Bogota</v>
          </cell>
        </row>
        <row r="154">
          <cell r="B154">
            <v>21207360</v>
          </cell>
          <cell r="C154" t="str">
            <v>RAMADA LA MIRA 1  [21207360]</v>
          </cell>
          <cell r="D154" t="str">
            <v>Limnimétrica</v>
          </cell>
          <cell r="E154" t="str">
            <v>Convencional</v>
          </cell>
          <cell r="F154" t="str">
            <v>Suspendida</v>
          </cell>
          <cell r="G154">
            <v>17486</v>
          </cell>
          <cell r="H154">
            <v>2581</v>
          </cell>
          <cell r="I154">
            <v>4.7</v>
          </cell>
          <cell r="J154">
            <v>-74.166666669999998</v>
          </cell>
          <cell r="K154" t="str">
            <v>Cundinamarca</v>
          </cell>
          <cell r="L154" t="str">
            <v>Funza</v>
          </cell>
          <cell r="M154" t="str">
            <v>Area Operativa 11 - Cundinamarca-Amazonas-San Andrés</v>
          </cell>
          <cell r="N154" t="str">
            <v>Magdalena Cauca</v>
          </cell>
          <cell r="O154" t="str">
            <v>Alto Magdalena</v>
          </cell>
          <cell r="Q154" t="str">
            <v>Bogota</v>
          </cell>
          <cell r="R154">
            <v>20104</v>
          </cell>
        </row>
        <row r="155">
          <cell r="B155">
            <v>21207410</v>
          </cell>
          <cell r="C155" t="str">
            <v>RAMADA LA MIRA 5  [21207410]</v>
          </cell>
          <cell r="D155" t="str">
            <v>Limnimétrica</v>
          </cell>
          <cell r="E155" t="str">
            <v>Convencional</v>
          </cell>
          <cell r="F155" t="str">
            <v>Suspendida</v>
          </cell>
          <cell r="G155">
            <v>18278</v>
          </cell>
          <cell r="H155">
            <v>2582</v>
          </cell>
          <cell r="I155">
            <v>4.7</v>
          </cell>
          <cell r="J155">
            <v>-74.166666669999998</v>
          </cell>
          <cell r="K155" t="str">
            <v>Cundinamarca</v>
          </cell>
          <cell r="L155" t="str">
            <v>Funza</v>
          </cell>
          <cell r="M155" t="str">
            <v>Area Operativa 11 - Cundinamarca-Amazonas-San Andrés</v>
          </cell>
          <cell r="N155" t="str">
            <v>Magdalena Cauca</v>
          </cell>
          <cell r="O155" t="str">
            <v>Alto Magdalena</v>
          </cell>
          <cell r="Q155" t="str">
            <v>Bogota</v>
          </cell>
          <cell r="R155">
            <v>20104</v>
          </cell>
        </row>
        <row r="156">
          <cell r="B156">
            <v>21208390</v>
          </cell>
          <cell r="C156" t="str">
            <v>PTE SOL EL  [21208390]</v>
          </cell>
          <cell r="D156" t="str">
            <v>Limnimétrica</v>
          </cell>
          <cell r="E156" t="str">
            <v>Convencional</v>
          </cell>
          <cell r="F156" t="str">
            <v>Suspendida</v>
          </cell>
          <cell r="G156">
            <v>21443</v>
          </cell>
          <cell r="H156">
            <v>2583</v>
          </cell>
          <cell r="I156">
            <v>4.7</v>
          </cell>
          <cell r="J156">
            <v>-74.183333329999996</v>
          </cell>
          <cell r="K156" t="str">
            <v>Bogotá</v>
          </cell>
          <cell r="L156" t="str">
            <v>Bogota, D.C</v>
          </cell>
          <cell r="M156" t="str">
            <v>Area Operativa 11 - Cundinamarca-Amazonas-San Andrés</v>
          </cell>
          <cell r="N156" t="str">
            <v>Magdalena Cauca</v>
          </cell>
          <cell r="O156" t="str">
            <v>Alto Magdalena</v>
          </cell>
          <cell r="Q156" t="str">
            <v>Bogota</v>
          </cell>
          <cell r="R156">
            <v>21565</v>
          </cell>
        </row>
        <row r="157">
          <cell r="B157">
            <v>21209070</v>
          </cell>
          <cell r="C157" t="str">
            <v>AV 127 AV 26  [21209070]</v>
          </cell>
          <cell r="D157" t="str">
            <v>Limnimétrica</v>
          </cell>
          <cell r="E157" t="str">
            <v>Convencional</v>
          </cell>
          <cell r="F157" t="str">
            <v>Activa</v>
          </cell>
          <cell r="G157">
            <v>33131</v>
          </cell>
          <cell r="H157">
            <v>2677</v>
          </cell>
          <cell r="I157">
            <v>4.7</v>
          </cell>
          <cell r="J157">
            <v>-74.05</v>
          </cell>
          <cell r="K157" t="str">
            <v>Bogotá</v>
          </cell>
          <cell r="L157" t="str">
            <v>Bogota, D.C</v>
          </cell>
          <cell r="M157" t="str">
            <v>Area Operativa 11 - Cundinamarca-Amazonas-San Andrés</v>
          </cell>
          <cell r="N157" t="str">
            <v>Magdalena Cauca</v>
          </cell>
          <cell r="O157" t="str">
            <v>Alto Magdalena</v>
          </cell>
          <cell r="Q157" t="str">
            <v>Canal Callejas</v>
          </cell>
        </row>
        <row r="158">
          <cell r="B158">
            <v>35027250</v>
          </cell>
          <cell r="C158" t="str">
            <v>CANALETA PARSHALL  [35027250]</v>
          </cell>
          <cell r="D158" t="str">
            <v>Limnimétrica</v>
          </cell>
          <cell r="E158" t="str">
            <v>Convencional</v>
          </cell>
          <cell r="F158" t="str">
            <v>Activa</v>
          </cell>
          <cell r="G158">
            <v>30574</v>
          </cell>
          <cell r="H158">
            <v>2830</v>
          </cell>
          <cell r="I158">
            <v>4.7</v>
          </cell>
          <cell r="J158">
            <v>-73.933333329999996</v>
          </cell>
          <cell r="K158" t="str">
            <v>Cundinamarca</v>
          </cell>
          <cell r="L158" t="str">
            <v>La Calera</v>
          </cell>
          <cell r="M158" t="str">
            <v>Area Operativa 11 - Cundinamarca-Amazonas-San Andrés</v>
          </cell>
          <cell r="N158" t="str">
            <v>Magdalena Cauca</v>
          </cell>
          <cell r="O158" t="str">
            <v>Alto Magdalena</v>
          </cell>
          <cell r="Q158" t="str">
            <v>Blanco</v>
          </cell>
        </row>
        <row r="159">
          <cell r="B159">
            <v>35027260</v>
          </cell>
          <cell r="C159" t="str">
            <v>POZO 1  [35027260]</v>
          </cell>
          <cell r="D159" t="str">
            <v>Limnimétrica</v>
          </cell>
          <cell r="E159" t="str">
            <v>Convencional</v>
          </cell>
          <cell r="F159" t="str">
            <v>Activa</v>
          </cell>
          <cell r="G159">
            <v>26404</v>
          </cell>
          <cell r="H159">
            <v>2962</v>
          </cell>
          <cell r="I159">
            <v>4.7</v>
          </cell>
          <cell r="J159">
            <v>-73.833333329999988</v>
          </cell>
          <cell r="K159" t="str">
            <v>Cundinamarca</v>
          </cell>
          <cell r="L159" t="str">
            <v>La Calera</v>
          </cell>
          <cell r="M159" t="str">
            <v>Area Operativa 11 - Cundinamarca-Amazonas-San Andrés</v>
          </cell>
          <cell r="N159" t="str">
            <v>Orinoco</v>
          </cell>
          <cell r="O159" t="str">
            <v>Meta</v>
          </cell>
          <cell r="Q159" t="str">
            <v>Qda Cortadera</v>
          </cell>
        </row>
        <row r="160">
          <cell r="B160">
            <v>35027270</v>
          </cell>
          <cell r="C160" t="str">
            <v>POZO 4  [35027270]</v>
          </cell>
          <cell r="D160" t="str">
            <v>Limnimétrica</v>
          </cell>
          <cell r="E160" t="str">
            <v>Convencional</v>
          </cell>
          <cell r="F160" t="str">
            <v>Activa</v>
          </cell>
          <cell r="G160">
            <v>25430</v>
          </cell>
          <cell r="H160">
            <v>2980</v>
          </cell>
          <cell r="I160">
            <v>4.7</v>
          </cell>
          <cell r="J160">
            <v>-73.866666670000001</v>
          </cell>
          <cell r="K160" t="str">
            <v>Cundinamarca</v>
          </cell>
          <cell r="L160" t="str">
            <v>La Calera</v>
          </cell>
          <cell r="M160" t="str">
            <v>Area Operativa 11 - Cundinamarca-Amazonas-San Andrés</v>
          </cell>
          <cell r="N160" t="str">
            <v>Orinoco</v>
          </cell>
          <cell r="O160" t="str">
            <v>Meta</v>
          </cell>
          <cell r="Q160" t="str">
            <v>Qda Horqueta</v>
          </cell>
        </row>
        <row r="161">
          <cell r="B161">
            <v>35027280</v>
          </cell>
          <cell r="C161" t="str">
            <v>POZO 2  [35027280]</v>
          </cell>
          <cell r="D161" t="str">
            <v>Limnimétrica</v>
          </cell>
          <cell r="E161" t="str">
            <v>Convencional</v>
          </cell>
          <cell r="F161" t="str">
            <v>Activa</v>
          </cell>
          <cell r="G161">
            <v>25218</v>
          </cell>
          <cell r="H161">
            <v>3005</v>
          </cell>
          <cell r="I161">
            <v>4.7</v>
          </cell>
          <cell r="J161">
            <v>-73.849999999999994</v>
          </cell>
          <cell r="K161" t="str">
            <v>Cundinamarca</v>
          </cell>
          <cell r="L161" t="str">
            <v>La Calera</v>
          </cell>
          <cell r="M161" t="str">
            <v>Area Operativa 11 - Cundinamarca-Amazonas-San Andrés</v>
          </cell>
          <cell r="N161" t="str">
            <v>Orinoco</v>
          </cell>
          <cell r="O161" t="str">
            <v>Meta</v>
          </cell>
          <cell r="Q161" t="str">
            <v>Qda Palacios</v>
          </cell>
        </row>
        <row r="162">
          <cell r="B162">
            <v>35030330</v>
          </cell>
          <cell r="C162" t="str">
            <v>GIGANTES 3800 LOS  [35030330]</v>
          </cell>
          <cell r="D162" t="str">
            <v>Pluviográfica</v>
          </cell>
          <cell r="E162" t="str">
            <v>Convencional</v>
          </cell>
          <cell r="F162" t="str">
            <v>Activa</v>
          </cell>
          <cell r="G162">
            <v>35596</v>
          </cell>
          <cell r="H162">
            <v>3800</v>
          </cell>
          <cell r="I162">
            <v>4.7</v>
          </cell>
          <cell r="J162">
            <v>-73.8</v>
          </cell>
          <cell r="K162" t="str">
            <v>Cundinamarca</v>
          </cell>
          <cell r="L162" t="str">
            <v>Fómeque</v>
          </cell>
          <cell r="M162" t="str">
            <v>Area Operativa 11 - Cundinamarca-Amazonas-San Andrés</v>
          </cell>
          <cell r="N162" t="str">
            <v>Orinoco</v>
          </cell>
          <cell r="O162" t="str">
            <v>Meta</v>
          </cell>
          <cell r="Q162" t="str">
            <v>Qda Palacios</v>
          </cell>
        </row>
        <row r="163">
          <cell r="B163">
            <v>35067230</v>
          </cell>
          <cell r="C163" t="str">
            <v>BRAZO IZQUIERDO  [35067230]</v>
          </cell>
          <cell r="D163" t="str">
            <v>Limnimétrica</v>
          </cell>
          <cell r="E163" t="str">
            <v>Convencional</v>
          </cell>
          <cell r="F163" t="str">
            <v>Activa</v>
          </cell>
          <cell r="G163">
            <v>31882</v>
          </cell>
          <cell r="H163">
            <v>3000</v>
          </cell>
          <cell r="I163">
            <v>4.7</v>
          </cell>
          <cell r="J163">
            <v>-73.766666669999992</v>
          </cell>
          <cell r="K163" t="str">
            <v>Cundinamarca</v>
          </cell>
          <cell r="L163" t="str">
            <v>Junín</v>
          </cell>
          <cell r="M163" t="str">
            <v>Area Operativa 11 - Cundinamarca-Amazonas-San Andrés</v>
          </cell>
          <cell r="N163" t="str">
            <v>Orinoco</v>
          </cell>
          <cell r="O163" t="str">
            <v>Meta</v>
          </cell>
          <cell r="Q163" t="str">
            <v>Chorreras</v>
          </cell>
        </row>
        <row r="164">
          <cell r="B164">
            <v>35067260</v>
          </cell>
          <cell r="C164" t="str">
            <v>HACIENDA LA  [35067260]</v>
          </cell>
          <cell r="D164" t="str">
            <v>Limnimétrica</v>
          </cell>
          <cell r="E164" t="str">
            <v>Convencional</v>
          </cell>
          <cell r="F164" t="str">
            <v>Activa</v>
          </cell>
          <cell r="G164">
            <v>34592</v>
          </cell>
          <cell r="H164">
            <v>2650</v>
          </cell>
          <cell r="I164">
            <v>4.7</v>
          </cell>
          <cell r="J164">
            <v>-73.75</v>
          </cell>
          <cell r="K164" t="str">
            <v>Cundinamarca</v>
          </cell>
          <cell r="L164" t="str">
            <v>Junín</v>
          </cell>
          <cell r="M164" t="str">
            <v>Area Operativa 11 - Cundinamarca-Amazonas-San Andrés</v>
          </cell>
          <cell r="N164" t="str">
            <v>Orinoco</v>
          </cell>
          <cell r="O164" t="str">
            <v>Meta</v>
          </cell>
          <cell r="Q164" t="str">
            <v>Qda Santa Barbara</v>
          </cell>
        </row>
        <row r="165">
          <cell r="B165">
            <v>21202000</v>
          </cell>
          <cell r="C165" t="str">
            <v>SIMAYA  [21202000]</v>
          </cell>
          <cell r="D165" t="str">
            <v>Pluviométrica</v>
          </cell>
          <cell r="E165" t="str">
            <v>Convencional</v>
          </cell>
          <cell r="F165" t="str">
            <v>Activa</v>
          </cell>
          <cell r="G165">
            <v>31792</v>
          </cell>
          <cell r="H165">
            <v>2780</v>
          </cell>
          <cell r="I165">
            <v>4.7166666699999995</v>
          </cell>
          <cell r="J165">
            <v>-73.883333329999999</v>
          </cell>
          <cell r="K165" t="str">
            <v>Cundinamarca</v>
          </cell>
          <cell r="L165" t="str">
            <v>La Calera</v>
          </cell>
          <cell r="M165" t="str">
            <v>Area Operativa 11 - Cundinamarca-Amazonas-San Andrés</v>
          </cell>
          <cell r="N165" t="str">
            <v>Orinoco</v>
          </cell>
          <cell r="O165" t="str">
            <v>Meta</v>
          </cell>
          <cell r="Q165" t="str">
            <v>Qda Santa Barbara</v>
          </cell>
        </row>
        <row r="166">
          <cell r="B166">
            <v>21200420</v>
          </cell>
          <cell r="C166" t="str">
            <v>SUESCA-SAN PEDRO  [21200420]</v>
          </cell>
          <cell r="D166" t="str">
            <v>Pluviométrica</v>
          </cell>
          <cell r="E166" t="str">
            <v>Convencional</v>
          </cell>
          <cell r="F166" t="str">
            <v>Suspendida</v>
          </cell>
          <cell r="G166">
            <v>18763</v>
          </cell>
          <cell r="H166">
            <v>2600</v>
          </cell>
          <cell r="I166">
            <v>5.0999999999999996</v>
          </cell>
          <cell r="J166">
            <v>-73.783333329999991</v>
          </cell>
          <cell r="K166" t="str">
            <v>Cundinamarca</v>
          </cell>
          <cell r="L166" t="str">
            <v>Suesca</v>
          </cell>
          <cell r="M166" t="str">
            <v>Area Operativa 11 - Cundinamarca-Amazonas-San Andrés</v>
          </cell>
          <cell r="N166" t="str">
            <v>Magdalena Cauca</v>
          </cell>
          <cell r="O166" t="str">
            <v>Alto Magdalena</v>
          </cell>
          <cell r="Q166" t="str">
            <v>Qda Santa Barbara</v>
          </cell>
          <cell r="R166">
            <v>25430</v>
          </cell>
        </row>
        <row r="167">
          <cell r="B167">
            <v>21200290</v>
          </cell>
          <cell r="C167" t="str">
            <v>ARRAYAN NEUSA  [21200290]</v>
          </cell>
          <cell r="D167" t="str">
            <v>Pluviográfica</v>
          </cell>
          <cell r="E167" t="str">
            <v>Convencional</v>
          </cell>
          <cell r="F167" t="str">
            <v>Suspendida</v>
          </cell>
          <cell r="G167">
            <v>17394</v>
          </cell>
          <cell r="H167">
            <v>3010</v>
          </cell>
          <cell r="I167">
            <v>5.1333333300000001</v>
          </cell>
          <cell r="J167">
            <v>-73.983333329999994</v>
          </cell>
          <cell r="K167" t="str">
            <v>Cundinamarca</v>
          </cell>
          <cell r="L167" t="str">
            <v>Cogua</v>
          </cell>
          <cell r="M167" t="str">
            <v>Area Operativa 11 - Cundinamarca-Amazonas-San Andrés</v>
          </cell>
          <cell r="N167" t="str">
            <v>Magdalena Cauca</v>
          </cell>
          <cell r="O167" t="str">
            <v>Alto Magdalena</v>
          </cell>
          <cell r="Q167" t="str">
            <v>Qda Santa Barbara</v>
          </cell>
          <cell r="R167">
            <v>20104</v>
          </cell>
        </row>
        <row r="168">
          <cell r="B168">
            <v>21207090</v>
          </cell>
          <cell r="C168" t="str">
            <v>STA ROSA  [21207090]</v>
          </cell>
          <cell r="D168" t="str">
            <v>Limnimétrica</v>
          </cell>
          <cell r="E168" t="str">
            <v>Convencional</v>
          </cell>
          <cell r="F168" t="str">
            <v>Suspendida</v>
          </cell>
          <cell r="G168">
            <v>10667</v>
          </cell>
          <cell r="H168">
            <v>2900</v>
          </cell>
          <cell r="I168">
            <v>4.7166666699999995</v>
          </cell>
          <cell r="J168">
            <v>-73.966666669999995</v>
          </cell>
          <cell r="K168" t="str">
            <v>Cundinamarca</v>
          </cell>
          <cell r="L168" t="str">
            <v>La Calera</v>
          </cell>
          <cell r="M168" t="str">
            <v>Area Operativa 11 - Cundinamarca-Amazonas-San Andrés</v>
          </cell>
          <cell r="N168" t="str">
            <v>Magdalena Cauca</v>
          </cell>
          <cell r="O168" t="str">
            <v>Alto Magdalena</v>
          </cell>
          <cell r="Q168" t="str">
            <v>Teusaca</v>
          </cell>
          <cell r="R168">
            <v>17882</v>
          </cell>
        </row>
        <row r="169">
          <cell r="B169">
            <v>21208040</v>
          </cell>
          <cell r="C169" t="str">
            <v>TIBABUEYES  [21208040]</v>
          </cell>
          <cell r="D169" t="str">
            <v>Limnimétrica</v>
          </cell>
          <cell r="E169" t="str">
            <v>Convencional</v>
          </cell>
          <cell r="F169" t="str">
            <v>Activa</v>
          </cell>
          <cell r="G169">
            <v>24030</v>
          </cell>
          <cell r="H169">
            <v>2590</v>
          </cell>
          <cell r="I169">
            <v>4.7166666699999995</v>
          </cell>
          <cell r="J169">
            <v>-74.116666670000001</v>
          </cell>
          <cell r="K169" t="str">
            <v>Bogotá</v>
          </cell>
          <cell r="L169" t="str">
            <v>Bogota, D.C</v>
          </cell>
          <cell r="M169" t="str">
            <v>Area Operativa 11 - Cundinamarca-Amazonas-San Andrés</v>
          </cell>
          <cell r="N169" t="str">
            <v>Magdalena Cauca</v>
          </cell>
          <cell r="O169" t="str">
            <v>Alto Magdalena</v>
          </cell>
          <cell r="Q169" t="str">
            <v>Salitre</v>
          </cell>
        </row>
        <row r="170">
          <cell r="B170">
            <v>21208490</v>
          </cell>
          <cell r="C170" t="str">
            <v>FARO EL  [21208490]</v>
          </cell>
          <cell r="D170" t="str">
            <v>Limnigráfica</v>
          </cell>
          <cell r="E170" t="str">
            <v>Convencional</v>
          </cell>
          <cell r="F170" t="str">
            <v>Activa</v>
          </cell>
          <cell r="G170">
            <v>26769</v>
          </cell>
          <cell r="H170">
            <v>2870</v>
          </cell>
          <cell r="I170">
            <v>4.7166666699999995</v>
          </cell>
          <cell r="J170">
            <v>-73.933333329999996</v>
          </cell>
          <cell r="K170" t="str">
            <v>Cundinamarca</v>
          </cell>
          <cell r="L170" t="str">
            <v>La Calera</v>
          </cell>
          <cell r="M170" t="str">
            <v>Area Operativa 11 - Cundinamarca-Amazonas-San Andrés</v>
          </cell>
          <cell r="N170" t="str">
            <v>Magdalena Cauca</v>
          </cell>
          <cell r="O170" t="str">
            <v>Alto Magdalena</v>
          </cell>
          <cell r="Q170" t="str">
            <v>Simaya</v>
          </cell>
        </row>
        <row r="171">
          <cell r="B171">
            <v>21208500</v>
          </cell>
          <cell r="C171" t="str">
            <v>RAMADA LA  [21208500]</v>
          </cell>
          <cell r="D171" t="str">
            <v>Limnimétrica</v>
          </cell>
          <cell r="E171" t="str">
            <v>Convencional</v>
          </cell>
          <cell r="F171" t="str">
            <v>Activa</v>
          </cell>
          <cell r="G171">
            <v>26769</v>
          </cell>
          <cell r="H171">
            <v>2539</v>
          </cell>
          <cell r="I171">
            <v>4.7166666699999995</v>
          </cell>
          <cell r="J171">
            <v>-74.166666669999998</v>
          </cell>
          <cell r="K171" t="str">
            <v>Cundinamarca</v>
          </cell>
          <cell r="L171" t="str">
            <v>Tenjo</v>
          </cell>
          <cell r="M171" t="str">
            <v>Area Operativa 11 - Cundinamarca-Amazonas-San Andrés</v>
          </cell>
          <cell r="N171" t="str">
            <v>Magdalena Cauca</v>
          </cell>
          <cell r="O171" t="str">
            <v>Alto Magdalena</v>
          </cell>
          <cell r="Q171" t="str">
            <v>Bogota</v>
          </cell>
        </row>
        <row r="172">
          <cell r="B172">
            <v>21209410</v>
          </cell>
          <cell r="C172" t="str">
            <v>CANAL DESVIO  [21209410]</v>
          </cell>
          <cell r="D172" t="str">
            <v>Limnimétrica</v>
          </cell>
          <cell r="E172" t="str">
            <v>Convencional</v>
          </cell>
          <cell r="F172" t="str">
            <v>Suspendida</v>
          </cell>
          <cell r="G172">
            <v>29601</v>
          </cell>
          <cell r="H172">
            <v>3400</v>
          </cell>
          <cell r="I172">
            <v>4.7166666699999995</v>
          </cell>
          <cell r="J172">
            <v>-73.883333329999999</v>
          </cell>
          <cell r="K172" t="str">
            <v>Cundinamarca</v>
          </cell>
          <cell r="L172" t="str">
            <v>La Calera</v>
          </cell>
          <cell r="M172" t="str">
            <v>Area Operativa 11 - Cundinamarca-Amazonas-San Andrés</v>
          </cell>
          <cell r="N172" t="str">
            <v>Orinoco</v>
          </cell>
          <cell r="O172" t="str">
            <v>Meta</v>
          </cell>
          <cell r="Q172" t="str">
            <v>Qda Simaya Tunel</v>
          </cell>
          <cell r="R172">
            <v>32217</v>
          </cell>
        </row>
        <row r="173">
          <cell r="B173">
            <v>35027070</v>
          </cell>
          <cell r="C173" t="str">
            <v>MONTECARLO  [35027070]</v>
          </cell>
          <cell r="D173" t="str">
            <v>Limnimétrica</v>
          </cell>
          <cell r="E173" t="str">
            <v>Convencional</v>
          </cell>
          <cell r="F173" t="str">
            <v>Activa</v>
          </cell>
          <cell r="G173">
            <v>25430</v>
          </cell>
          <cell r="H173">
            <v>2900</v>
          </cell>
          <cell r="I173">
            <v>4.7166666699999995</v>
          </cell>
          <cell r="J173">
            <v>-73.866666670000001</v>
          </cell>
          <cell r="K173" t="str">
            <v>Cundinamarca</v>
          </cell>
          <cell r="L173" t="str">
            <v>La Calera</v>
          </cell>
          <cell r="M173" t="str">
            <v>Area Operativa 11 - Cundinamarca-Amazonas-San Andrés</v>
          </cell>
          <cell r="N173" t="str">
            <v>Orinoco</v>
          </cell>
          <cell r="O173" t="str">
            <v>Meta</v>
          </cell>
          <cell r="Q173" t="str">
            <v>Qda La Horqueta</v>
          </cell>
        </row>
        <row r="174">
          <cell r="B174">
            <v>35027080</v>
          </cell>
          <cell r="C174" t="str">
            <v>RINCON DEL OSO  [35027080]</v>
          </cell>
          <cell r="D174" t="str">
            <v>Limnimétrica</v>
          </cell>
          <cell r="E174" t="str">
            <v>Convencional</v>
          </cell>
          <cell r="F174" t="str">
            <v>Suspendida</v>
          </cell>
          <cell r="G174">
            <v>25430</v>
          </cell>
          <cell r="H174">
            <v>2950</v>
          </cell>
          <cell r="I174">
            <v>4.7166666699999995</v>
          </cell>
          <cell r="J174">
            <v>-73.866666670000001</v>
          </cell>
          <cell r="K174" t="str">
            <v>Cundinamarca</v>
          </cell>
          <cell r="L174" t="str">
            <v>La Calera</v>
          </cell>
          <cell r="M174" t="str">
            <v>Area Operativa 11 - Cundinamarca-Amazonas-San Andrés</v>
          </cell>
          <cell r="N174" t="str">
            <v>Orinoco</v>
          </cell>
          <cell r="O174" t="str">
            <v>Meta</v>
          </cell>
          <cell r="Q174" t="str">
            <v>Blanco</v>
          </cell>
          <cell r="R174">
            <v>36144</v>
          </cell>
        </row>
        <row r="175">
          <cell r="B175">
            <v>35030320</v>
          </cell>
          <cell r="C175" t="str">
            <v>GIGANTES 3650 LOS  [35030320]</v>
          </cell>
          <cell r="D175" t="str">
            <v>Pluviográfica</v>
          </cell>
          <cell r="E175" t="str">
            <v>Convencional</v>
          </cell>
          <cell r="F175" t="str">
            <v>Activa</v>
          </cell>
          <cell r="G175">
            <v>35596</v>
          </cell>
          <cell r="H175">
            <v>3650</v>
          </cell>
          <cell r="I175">
            <v>4.7166666699999995</v>
          </cell>
          <cell r="J175">
            <v>-73.783333329999991</v>
          </cell>
          <cell r="K175" t="str">
            <v>Cundinamarca</v>
          </cell>
          <cell r="L175" t="str">
            <v>Fómeque</v>
          </cell>
          <cell r="M175" t="str">
            <v>Area Operativa 11 - Cundinamarca-Amazonas-San Andrés</v>
          </cell>
          <cell r="N175" t="str">
            <v>Orinoco</v>
          </cell>
          <cell r="O175" t="str">
            <v>Meta</v>
          </cell>
          <cell r="Q175" t="str">
            <v>Blanco</v>
          </cell>
        </row>
        <row r="176">
          <cell r="B176">
            <v>35060450</v>
          </cell>
          <cell r="C176" t="str">
            <v>BOLSA NEGRA  [35060450]</v>
          </cell>
          <cell r="D176" t="str">
            <v>Pluviométrica</v>
          </cell>
          <cell r="E176" t="str">
            <v>Convencional</v>
          </cell>
          <cell r="F176" t="str">
            <v>Activa</v>
          </cell>
          <cell r="G176">
            <v>31912</v>
          </cell>
          <cell r="H176">
            <v>3100</v>
          </cell>
          <cell r="I176">
            <v>4.7166666699999995</v>
          </cell>
          <cell r="J176">
            <v>-73.7</v>
          </cell>
          <cell r="K176" t="str">
            <v>Cundinamarca</v>
          </cell>
          <cell r="L176" t="str">
            <v>Junín</v>
          </cell>
          <cell r="M176" t="str">
            <v>Area Operativa 11 - Cundinamarca-Amazonas-San Andrés</v>
          </cell>
          <cell r="N176" t="str">
            <v>Orinoco</v>
          </cell>
          <cell r="O176" t="str">
            <v>Meta</v>
          </cell>
          <cell r="Q176" t="str">
            <v>Blanco</v>
          </cell>
        </row>
        <row r="177">
          <cell r="B177">
            <v>35067250</v>
          </cell>
          <cell r="C177" t="str">
            <v>COTA 2950  [35067250]</v>
          </cell>
          <cell r="D177" t="str">
            <v>Limnimétrica</v>
          </cell>
          <cell r="E177" t="str">
            <v>Convencional</v>
          </cell>
          <cell r="F177" t="str">
            <v>Activa</v>
          </cell>
          <cell r="G177">
            <v>31882</v>
          </cell>
          <cell r="H177">
            <v>2950</v>
          </cell>
          <cell r="I177">
            <v>4.7166666699999995</v>
          </cell>
          <cell r="J177">
            <v>-73.75</v>
          </cell>
          <cell r="K177" t="str">
            <v>Cundinamarca</v>
          </cell>
          <cell r="L177" t="str">
            <v>Junín</v>
          </cell>
          <cell r="M177" t="str">
            <v>Area Operativa 11 - Cundinamarca-Amazonas-San Andrés</v>
          </cell>
          <cell r="N177" t="str">
            <v>Orinoco</v>
          </cell>
          <cell r="O177" t="str">
            <v>Meta</v>
          </cell>
          <cell r="Q177" t="str">
            <v>Chorreras</v>
          </cell>
        </row>
        <row r="178">
          <cell r="B178">
            <v>21200300</v>
          </cell>
          <cell r="C178" t="str">
            <v>SUBA-TIBABUYES  [21200300]</v>
          </cell>
          <cell r="D178" t="str">
            <v>Pluviométrica</v>
          </cell>
          <cell r="E178" t="str">
            <v>Convencional</v>
          </cell>
          <cell r="F178" t="str">
            <v>Suspendida</v>
          </cell>
          <cell r="G178">
            <v>17425</v>
          </cell>
          <cell r="H178">
            <v>2655</v>
          </cell>
          <cell r="I178">
            <v>4.7333333299999998</v>
          </cell>
          <cell r="J178">
            <v>-74.083333329999988</v>
          </cell>
          <cell r="K178" t="str">
            <v>Bogotá</v>
          </cell>
          <cell r="L178" t="str">
            <v>Bogota, D.C</v>
          </cell>
          <cell r="M178" t="str">
            <v>Area Operativa 11 - Cundinamarca-Amazonas-San Andrés</v>
          </cell>
          <cell r="N178" t="str">
            <v>Magdalena Cauca</v>
          </cell>
          <cell r="O178" t="str">
            <v>Alto Magdalena</v>
          </cell>
          <cell r="Q178" t="str">
            <v>Chorreras</v>
          </cell>
          <cell r="R178">
            <v>21961</v>
          </cell>
        </row>
        <row r="179">
          <cell r="B179">
            <v>21200670</v>
          </cell>
          <cell r="C179" t="str">
            <v>CORTIJO EL  [21200670]</v>
          </cell>
          <cell r="D179" t="str">
            <v>Pluviométrica</v>
          </cell>
          <cell r="E179" t="str">
            <v>Convencional</v>
          </cell>
          <cell r="F179" t="str">
            <v>Suspendida</v>
          </cell>
          <cell r="G179">
            <v>21290</v>
          </cell>
          <cell r="H179">
            <v>2650</v>
          </cell>
          <cell r="I179">
            <v>4.7333333299999998</v>
          </cell>
          <cell r="J179">
            <v>-74.133333329999999</v>
          </cell>
          <cell r="K179" t="str">
            <v>Bogotá</v>
          </cell>
          <cell r="L179" t="str">
            <v>Bogota, D.C</v>
          </cell>
          <cell r="M179" t="str">
            <v>Area Operativa 11 - Cundinamarca-Amazonas-San Andrés</v>
          </cell>
          <cell r="N179" t="str">
            <v>Magdalena Cauca</v>
          </cell>
          <cell r="O179" t="str">
            <v>Alto Magdalena</v>
          </cell>
          <cell r="Q179" t="str">
            <v>Chorreras</v>
          </cell>
          <cell r="R179">
            <v>22204</v>
          </cell>
        </row>
        <row r="180">
          <cell r="B180">
            <v>21200680</v>
          </cell>
          <cell r="C180" t="str">
            <v>PTE LARGO  [21200680]</v>
          </cell>
          <cell r="D180" t="str">
            <v>Pluviométrica</v>
          </cell>
          <cell r="E180" t="str">
            <v>Convencional</v>
          </cell>
          <cell r="F180" t="str">
            <v>Suspendida</v>
          </cell>
          <cell r="G180">
            <v>21504</v>
          </cell>
          <cell r="H180">
            <v>2600</v>
          </cell>
          <cell r="I180">
            <v>4.7333333299999998</v>
          </cell>
          <cell r="J180">
            <v>-74.25</v>
          </cell>
          <cell r="K180" t="str">
            <v>Cundinamarca</v>
          </cell>
          <cell r="L180" t="str">
            <v>Madrid</v>
          </cell>
          <cell r="M180" t="str">
            <v>Area Operativa 11 - Cundinamarca-Amazonas-San Andrés</v>
          </cell>
          <cell r="N180" t="str">
            <v>Magdalena Cauca</v>
          </cell>
          <cell r="O180" t="str">
            <v>Alto Magdalena</v>
          </cell>
          <cell r="Q180" t="str">
            <v>Chorreras</v>
          </cell>
          <cell r="R180">
            <v>22296</v>
          </cell>
        </row>
        <row r="181">
          <cell r="B181">
            <v>21205560</v>
          </cell>
          <cell r="C181" t="str">
            <v>TIBABUYES  [21205560]</v>
          </cell>
          <cell r="D181" t="str">
            <v>Climática Ordinaria</v>
          </cell>
          <cell r="E181" t="str">
            <v>Convencional</v>
          </cell>
          <cell r="F181" t="str">
            <v>Suspendida</v>
          </cell>
          <cell r="G181">
            <v>23422</v>
          </cell>
          <cell r="H181">
            <v>2655</v>
          </cell>
          <cell r="I181">
            <v>4.7333333299999998</v>
          </cell>
          <cell r="J181">
            <v>-74.083333329999988</v>
          </cell>
          <cell r="K181" t="str">
            <v>Bogotá</v>
          </cell>
          <cell r="L181" t="str">
            <v>Bogota, D.C</v>
          </cell>
          <cell r="M181" t="str">
            <v>Area Operativa 11 - Cundinamarca-Amazonas-San Andrés</v>
          </cell>
          <cell r="N181" t="str">
            <v>Magdalena Cauca</v>
          </cell>
          <cell r="O181" t="str">
            <v>Alto Magdalena</v>
          </cell>
          <cell r="Q181" t="str">
            <v>Chorreras</v>
          </cell>
          <cell r="R181">
            <v>25979</v>
          </cell>
        </row>
        <row r="182">
          <cell r="B182">
            <v>21208190</v>
          </cell>
          <cell r="C182" t="str">
            <v>AUTOPISTA MEDELLIN  [21208190]</v>
          </cell>
          <cell r="D182" t="str">
            <v>Limnimétrica</v>
          </cell>
          <cell r="E182" t="str">
            <v>Convencional</v>
          </cell>
          <cell r="F182" t="str">
            <v>Suspendida</v>
          </cell>
          <cell r="G182">
            <v>26526</v>
          </cell>
          <cell r="H182">
            <v>2560</v>
          </cell>
          <cell r="I182">
            <v>4.7333333299999998</v>
          </cell>
          <cell r="J182">
            <v>-74.133333329999999</v>
          </cell>
          <cell r="K182" t="str">
            <v>Bogotá</v>
          </cell>
          <cell r="L182" t="str">
            <v>Bogota, D.C</v>
          </cell>
          <cell r="M182" t="str">
            <v>Area Operativa 11 - Cundinamarca-Amazonas-San Andrés</v>
          </cell>
          <cell r="N182" t="str">
            <v>Magdalena Cauca</v>
          </cell>
          <cell r="O182" t="str">
            <v>Alto Magdalena</v>
          </cell>
          <cell r="Q182" t="str">
            <v>Salitre</v>
          </cell>
          <cell r="R182">
            <v>27103</v>
          </cell>
        </row>
        <row r="183">
          <cell r="B183">
            <v>21207080</v>
          </cell>
          <cell r="C183" t="str">
            <v>JUNTAS LAS  [21207080]</v>
          </cell>
          <cell r="D183" t="str">
            <v>Limnigráfica</v>
          </cell>
          <cell r="E183" t="str">
            <v>Convencional</v>
          </cell>
          <cell r="F183" t="str">
            <v>Suspendida</v>
          </cell>
          <cell r="G183">
            <v>10547</v>
          </cell>
          <cell r="H183">
            <v>2979</v>
          </cell>
          <cell r="I183">
            <v>5.15</v>
          </cell>
          <cell r="J183">
            <v>-73.983333329999994</v>
          </cell>
          <cell r="K183" t="str">
            <v>Cundinamarca</v>
          </cell>
          <cell r="L183" t="str">
            <v>Cogua</v>
          </cell>
          <cell r="M183" t="str">
            <v>Area Operativa 11 - Cundinamarca-Amazonas-San Andrés</v>
          </cell>
          <cell r="N183" t="str">
            <v>Magdalena Cauca</v>
          </cell>
          <cell r="O183" t="str">
            <v>Alto Magdalena</v>
          </cell>
          <cell r="Q183" t="str">
            <v>Neusa</v>
          </cell>
          <cell r="R183">
            <v>21200</v>
          </cell>
        </row>
        <row r="184">
          <cell r="B184">
            <v>35020420</v>
          </cell>
          <cell r="C184" t="str">
            <v>UNE  [35020420]</v>
          </cell>
          <cell r="D184" t="str">
            <v>Pluviométrica</v>
          </cell>
          <cell r="E184" t="str">
            <v>Convencional</v>
          </cell>
          <cell r="F184" t="str">
            <v>Activa</v>
          </cell>
          <cell r="G184">
            <v>17182</v>
          </cell>
          <cell r="H184">
            <v>2430</v>
          </cell>
          <cell r="I184">
            <v>4.4000000000000004</v>
          </cell>
          <cell r="J184">
            <v>-74.016666669999992</v>
          </cell>
          <cell r="K184" t="str">
            <v>Cundinamarca</v>
          </cell>
          <cell r="L184" t="str">
            <v>Une</v>
          </cell>
          <cell r="M184" t="str">
            <v>Area Operativa 11 - Cundinamarca-Amazonas-San Andrés</v>
          </cell>
          <cell r="N184" t="str">
            <v>Orinoco</v>
          </cell>
          <cell r="O184" t="str">
            <v>Meta</v>
          </cell>
          <cell r="Q184" t="str">
            <v>Neusa</v>
          </cell>
        </row>
        <row r="185">
          <cell r="B185">
            <v>35027450</v>
          </cell>
          <cell r="C185" t="str">
            <v>UNION LA  [35027450]</v>
          </cell>
          <cell r="D185" t="str">
            <v>Limnimétrica</v>
          </cell>
          <cell r="E185" t="str">
            <v>Convencional</v>
          </cell>
          <cell r="F185" t="str">
            <v>Activa</v>
          </cell>
          <cell r="G185">
            <v>34561</v>
          </cell>
          <cell r="H185">
            <v>2250</v>
          </cell>
          <cell r="I185">
            <v>4.4000000000000004</v>
          </cell>
          <cell r="J185">
            <v>-73.766666669999992</v>
          </cell>
          <cell r="K185" t="str">
            <v>Cundinamarca</v>
          </cell>
          <cell r="L185" t="str">
            <v>Fómeque</v>
          </cell>
          <cell r="M185" t="str">
            <v>Area Operativa 11 - Cundinamarca-Amazonas-San Andrés</v>
          </cell>
          <cell r="N185" t="str">
            <v>Orinoco</v>
          </cell>
          <cell r="O185" t="str">
            <v>Meta</v>
          </cell>
          <cell r="Q185" t="str">
            <v>Qda La Escandalosa</v>
          </cell>
        </row>
        <row r="186">
          <cell r="B186">
            <v>35030250</v>
          </cell>
          <cell r="C186" t="str">
            <v>GUADUAL EL  [35030250]</v>
          </cell>
          <cell r="D186" t="str">
            <v>Pluviométrica</v>
          </cell>
          <cell r="E186" t="str">
            <v>Convencional</v>
          </cell>
          <cell r="F186" t="str">
            <v>Activa</v>
          </cell>
          <cell r="G186">
            <v>33100</v>
          </cell>
          <cell r="H186">
            <v>3300</v>
          </cell>
          <cell r="I186">
            <v>4.4000000000000004</v>
          </cell>
          <cell r="J186">
            <v>-73.683333329999996</v>
          </cell>
          <cell r="K186" t="str">
            <v>Cundinamarca</v>
          </cell>
          <cell r="L186" t="str">
            <v>Fómeque</v>
          </cell>
          <cell r="M186" t="str">
            <v>Area Operativa 11 - Cundinamarca-Amazonas-San Andrés</v>
          </cell>
          <cell r="N186" t="str">
            <v>Orinoco</v>
          </cell>
          <cell r="O186" t="str">
            <v>Meta</v>
          </cell>
          <cell r="Q186" t="str">
            <v>Qda La Escandalosa</v>
          </cell>
        </row>
        <row r="187">
          <cell r="B187">
            <v>35037060</v>
          </cell>
          <cell r="C187" t="str">
            <v>UNION LA  [35037060]</v>
          </cell>
          <cell r="D187" t="str">
            <v>Limnimétrica</v>
          </cell>
          <cell r="E187" t="str">
            <v>Convencional</v>
          </cell>
          <cell r="F187" t="str">
            <v>Activa</v>
          </cell>
          <cell r="G187">
            <v>33923</v>
          </cell>
          <cell r="H187">
            <v>2250</v>
          </cell>
          <cell r="I187">
            <v>4.4000000000000004</v>
          </cell>
          <cell r="J187">
            <v>-73.766666669999992</v>
          </cell>
          <cell r="K187" t="str">
            <v>Meta</v>
          </cell>
          <cell r="L187" t="str">
            <v>El Calvario</v>
          </cell>
          <cell r="M187" t="str">
            <v>Area Operativa 03 - Meta-Guaviare-Guainía</v>
          </cell>
          <cell r="N187" t="str">
            <v>Orinoco</v>
          </cell>
          <cell r="O187" t="str">
            <v>Meta</v>
          </cell>
          <cell r="Q187" t="str">
            <v>Qda La Chula</v>
          </cell>
        </row>
        <row r="188">
          <cell r="B188">
            <v>35037190</v>
          </cell>
          <cell r="C188" t="str">
            <v>YE LA  [35037190]</v>
          </cell>
          <cell r="D188" t="str">
            <v>Limnimétrica</v>
          </cell>
          <cell r="E188" t="str">
            <v>Convencional</v>
          </cell>
          <cell r="F188" t="str">
            <v>Activa</v>
          </cell>
          <cell r="G188">
            <v>33253</v>
          </cell>
          <cell r="H188">
            <v>1350</v>
          </cell>
          <cell r="I188">
            <v>4.4000000000000004</v>
          </cell>
          <cell r="J188">
            <v>-73.666666669999998</v>
          </cell>
          <cell r="K188" t="str">
            <v>Meta</v>
          </cell>
          <cell r="L188" t="str">
            <v>El Calvario</v>
          </cell>
          <cell r="M188" t="str">
            <v>Area Operativa 03 - Meta-Guaviare-Guainía</v>
          </cell>
          <cell r="N188" t="str">
            <v>Orinoco</v>
          </cell>
          <cell r="O188" t="str">
            <v>Meta</v>
          </cell>
          <cell r="Q188" t="str">
            <v>Qda Morena</v>
          </cell>
        </row>
        <row r="189">
          <cell r="B189">
            <v>35020460</v>
          </cell>
          <cell r="C189" t="str">
            <v>LAGUNA DE HERNANDO  [35020460]</v>
          </cell>
          <cell r="D189" t="str">
            <v>Pluviométrica</v>
          </cell>
          <cell r="E189" t="str">
            <v>Convencional</v>
          </cell>
          <cell r="F189" t="str">
            <v>Activa</v>
          </cell>
          <cell r="G189">
            <v>31882</v>
          </cell>
          <cell r="H189">
            <v>3700</v>
          </cell>
          <cell r="I189">
            <v>4.4166666699999997</v>
          </cell>
          <cell r="J189">
            <v>-73.783333329999991</v>
          </cell>
          <cell r="K189" t="str">
            <v>Cundinamarca</v>
          </cell>
          <cell r="L189" t="str">
            <v>Fómeque</v>
          </cell>
          <cell r="M189" t="str">
            <v>Area Operativa 11 - Cundinamarca-Amazonas-San Andrés</v>
          </cell>
          <cell r="N189" t="str">
            <v>Orinoco</v>
          </cell>
          <cell r="O189" t="str">
            <v>Meta</v>
          </cell>
          <cell r="Q189" t="str">
            <v>Qda Morena</v>
          </cell>
        </row>
        <row r="190">
          <cell r="B190">
            <v>35037120</v>
          </cell>
          <cell r="C190" t="str">
            <v>GUADUAL EL  [35037120]</v>
          </cell>
          <cell r="D190" t="str">
            <v>Limnimétrica</v>
          </cell>
          <cell r="E190" t="str">
            <v>Convencional</v>
          </cell>
          <cell r="F190" t="str">
            <v>Activa</v>
          </cell>
          <cell r="G190">
            <v>33253</v>
          </cell>
          <cell r="H190">
            <v>1550</v>
          </cell>
          <cell r="I190">
            <v>4.4166666699999997</v>
          </cell>
          <cell r="J190">
            <v>-73.683333329999996</v>
          </cell>
          <cell r="K190" t="str">
            <v>Meta</v>
          </cell>
          <cell r="L190" t="str">
            <v>El Calvario</v>
          </cell>
          <cell r="M190" t="str">
            <v>Area Operativa 03 - Meta-Guaviare-Guainía</v>
          </cell>
          <cell r="N190" t="str">
            <v>Orinoco</v>
          </cell>
          <cell r="O190" t="str">
            <v>Meta</v>
          </cell>
          <cell r="Q190" t="str">
            <v>Qda Guadual</v>
          </cell>
        </row>
        <row r="191">
          <cell r="B191">
            <v>21202060</v>
          </cell>
          <cell r="C191" t="str">
            <v>OLARTE  [21202060]</v>
          </cell>
          <cell r="D191" t="str">
            <v>Pluviográfica</v>
          </cell>
          <cell r="E191" t="str">
            <v>Convencional</v>
          </cell>
          <cell r="F191" t="str">
            <v>Activa</v>
          </cell>
          <cell r="G191">
            <v>32888</v>
          </cell>
          <cell r="H191">
            <v>3000</v>
          </cell>
          <cell r="I191">
            <v>4.43333333</v>
          </cell>
          <cell r="J191">
            <v>-74.133333329999999</v>
          </cell>
          <cell r="K191" t="str">
            <v>Bogotá</v>
          </cell>
          <cell r="L191" t="str">
            <v>Bogota, D.C</v>
          </cell>
          <cell r="M191" t="str">
            <v>Area Operativa 11 - Cundinamarca-Amazonas-San Andrés</v>
          </cell>
          <cell r="N191" t="str">
            <v>Magdalena Cauca</v>
          </cell>
          <cell r="O191" t="str">
            <v>Alto Magdalena</v>
          </cell>
          <cell r="Q191" t="str">
            <v>Qda Guadual</v>
          </cell>
        </row>
        <row r="192">
          <cell r="B192">
            <v>21208320</v>
          </cell>
          <cell r="C192" t="str">
            <v>ACDTO MADRID-  [21208320]</v>
          </cell>
          <cell r="D192" t="str">
            <v>Limnimétrica</v>
          </cell>
          <cell r="E192" t="str">
            <v>Convencional</v>
          </cell>
          <cell r="F192" t="str">
            <v>Suspendida</v>
          </cell>
          <cell r="G192">
            <v>21259</v>
          </cell>
          <cell r="H192">
            <v>2541</v>
          </cell>
          <cell r="I192">
            <v>4.7333333299999998</v>
          </cell>
          <cell r="J192">
            <v>-74.266666669999992</v>
          </cell>
          <cell r="K192" t="str">
            <v>Cundinamarca</v>
          </cell>
          <cell r="L192" t="str">
            <v>Madrid</v>
          </cell>
          <cell r="M192" t="str">
            <v>Area Operativa 11 - Cundinamarca-Amazonas-San Andrés</v>
          </cell>
          <cell r="N192" t="str">
            <v>Magdalena Cauca</v>
          </cell>
          <cell r="O192" t="str">
            <v>Alto Magdalena</v>
          </cell>
          <cell r="Q192" t="str">
            <v>Subachoque</v>
          </cell>
          <cell r="R192">
            <v>22021</v>
          </cell>
        </row>
        <row r="193">
          <cell r="B193">
            <v>35060440</v>
          </cell>
          <cell r="C193" t="str">
            <v>ARRAYANES LOS  [35060440]</v>
          </cell>
          <cell r="D193" t="str">
            <v>Pluviométrica</v>
          </cell>
          <cell r="E193" t="str">
            <v>Convencional</v>
          </cell>
          <cell r="F193" t="str">
            <v>Activa</v>
          </cell>
          <cell r="G193">
            <v>31973</v>
          </cell>
          <cell r="H193">
            <v>2900</v>
          </cell>
          <cell r="I193">
            <v>4.7333333299999998</v>
          </cell>
          <cell r="J193">
            <v>-73.7</v>
          </cell>
          <cell r="K193" t="str">
            <v>Cundinamarca</v>
          </cell>
          <cell r="L193" t="str">
            <v>Junín</v>
          </cell>
          <cell r="M193" t="str">
            <v>Area Operativa 11 - Cundinamarca-Amazonas-San Andrés</v>
          </cell>
          <cell r="N193" t="str">
            <v>Orinoco</v>
          </cell>
          <cell r="O193" t="str">
            <v>Meta</v>
          </cell>
          <cell r="Q193" t="str">
            <v>Subachoque</v>
          </cell>
        </row>
        <row r="194">
          <cell r="B194">
            <v>35067240</v>
          </cell>
          <cell r="C194" t="str">
            <v>BRAZO DERECHO  [35067240]</v>
          </cell>
          <cell r="D194" t="str">
            <v>Limnimétrica</v>
          </cell>
          <cell r="E194" t="str">
            <v>Convencional</v>
          </cell>
          <cell r="F194" t="str">
            <v>Activa</v>
          </cell>
          <cell r="G194">
            <v>31882</v>
          </cell>
          <cell r="H194">
            <v>3100</v>
          </cell>
          <cell r="I194">
            <v>4.7333333299999998</v>
          </cell>
          <cell r="J194">
            <v>-73.75</v>
          </cell>
          <cell r="K194" t="str">
            <v>Cundinamarca</v>
          </cell>
          <cell r="L194" t="str">
            <v>Junín</v>
          </cell>
          <cell r="M194" t="str">
            <v>Area Operativa 11 - Cundinamarca-Amazonas-San Andrés</v>
          </cell>
          <cell r="N194" t="str">
            <v>Orinoco</v>
          </cell>
          <cell r="O194" t="str">
            <v>Meta</v>
          </cell>
          <cell r="Q194" t="str">
            <v>Chorreras</v>
          </cell>
        </row>
        <row r="195">
          <cell r="B195">
            <v>21200310</v>
          </cell>
          <cell r="C195" t="str">
            <v>CERRO DE SUBA  [21200310]</v>
          </cell>
          <cell r="D195" t="str">
            <v>Pluviométrica</v>
          </cell>
          <cell r="E195" t="str">
            <v>Convencional</v>
          </cell>
          <cell r="F195" t="str">
            <v>Activa</v>
          </cell>
          <cell r="G195">
            <v>17425</v>
          </cell>
          <cell r="H195">
            <v>2691</v>
          </cell>
          <cell r="I195">
            <v>4.75</v>
          </cell>
          <cell r="J195">
            <v>-74.066666669999989</v>
          </cell>
          <cell r="K195" t="str">
            <v>Bogotá</v>
          </cell>
          <cell r="L195" t="str">
            <v>Bogota, D.C</v>
          </cell>
          <cell r="M195" t="str">
            <v>Area Operativa 11 - Cundinamarca-Amazonas-San Andrés</v>
          </cell>
          <cell r="N195" t="str">
            <v>Magdalena Cauca</v>
          </cell>
          <cell r="O195" t="str">
            <v>Alto Magdalena</v>
          </cell>
          <cell r="Q195" t="str">
            <v>Chorreras</v>
          </cell>
        </row>
        <row r="196">
          <cell r="B196">
            <v>21208370</v>
          </cell>
          <cell r="C196" t="str">
            <v>R BOGOTA R CHICU  [21208370]</v>
          </cell>
          <cell r="D196" t="str">
            <v>Limnimétrica</v>
          </cell>
          <cell r="E196" t="str">
            <v>Convencional</v>
          </cell>
          <cell r="F196" t="str">
            <v>Suspendida</v>
          </cell>
          <cell r="G196">
            <v>21443</v>
          </cell>
          <cell r="H196">
            <v>2554</v>
          </cell>
          <cell r="I196">
            <v>4.75</v>
          </cell>
          <cell r="J196">
            <v>-74.133333329999999</v>
          </cell>
          <cell r="K196" t="str">
            <v>Cundinamarca</v>
          </cell>
          <cell r="L196" t="str">
            <v>Cota</v>
          </cell>
          <cell r="M196" t="str">
            <v>Area Operativa 11 - Cundinamarca-Amazonas-San Andrés</v>
          </cell>
          <cell r="N196" t="str">
            <v>Magdalena Cauca</v>
          </cell>
          <cell r="O196" t="str">
            <v>Alto Magdalena</v>
          </cell>
          <cell r="Q196" t="str">
            <v>Bogota</v>
          </cell>
          <cell r="R196">
            <v>21565</v>
          </cell>
        </row>
        <row r="197">
          <cell r="B197">
            <v>35060330</v>
          </cell>
          <cell r="C197" t="str">
            <v>PALMAR  [35060330]</v>
          </cell>
          <cell r="D197" t="str">
            <v>Pluviométrica</v>
          </cell>
          <cell r="E197" t="str">
            <v>Convencional</v>
          </cell>
          <cell r="F197" t="str">
            <v>Activa</v>
          </cell>
          <cell r="G197">
            <v>26526</v>
          </cell>
          <cell r="H197">
            <v>2340</v>
          </cell>
          <cell r="I197">
            <v>4.75</v>
          </cell>
          <cell r="J197">
            <v>-73.7</v>
          </cell>
          <cell r="K197" t="str">
            <v>Cundinamarca</v>
          </cell>
          <cell r="L197" t="str">
            <v>Junín</v>
          </cell>
          <cell r="M197" t="str">
            <v>Area Operativa 11 - Cundinamarca-Amazonas-San Andrés</v>
          </cell>
          <cell r="N197" t="str">
            <v>Orinoco</v>
          </cell>
          <cell r="O197" t="str">
            <v>Meta</v>
          </cell>
          <cell r="Q197" t="str">
            <v>Bogota</v>
          </cell>
        </row>
        <row r="198">
          <cell r="B198">
            <v>35060430</v>
          </cell>
          <cell r="C198" t="str">
            <v>SAN SALVADOR  [35060430]</v>
          </cell>
          <cell r="D198" t="str">
            <v>Pluviométrica</v>
          </cell>
          <cell r="E198" t="str">
            <v>Convencional</v>
          </cell>
          <cell r="F198" t="str">
            <v>Activa</v>
          </cell>
          <cell r="G198">
            <v>33131</v>
          </cell>
          <cell r="H198">
            <v>2200</v>
          </cell>
          <cell r="I198">
            <v>4.75</v>
          </cell>
          <cell r="J198">
            <v>-73.75</v>
          </cell>
          <cell r="K198" t="str">
            <v>Cundinamarca</v>
          </cell>
          <cell r="L198" t="str">
            <v>Junín</v>
          </cell>
          <cell r="M198" t="str">
            <v>Area Operativa 11 - Cundinamarca-Amazonas-San Andrés</v>
          </cell>
          <cell r="N198" t="str">
            <v>Orinoco</v>
          </cell>
          <cell r="O198" t="str">
            <v>Meta</v>
          </cell>
          <cell r="Q198" t="str">
            <v>Bogota</v>
          </cell>
        </row>
        <row r="199">
          <cell r="B199">
            <v>21200500</v>
          </cell>
          <cell r="C199" t="str">
            <v>CABANA LA  [21200500]</v>
          </cell>
          <cell r="D199" t="str">
            <v>Pluviométrica</v>
          </cell>
          <cell r="E199" t="str">
            <v>Convencional</v>
          </cell>
          <cell r="F199" t="str">
            <v>Activa</v>
          </cell>
          <cell r="G199">
            <v>20285</v>
          </cell>
          <cell r="H199">
            <v>2600</v>
          </cell>
          <cell r="I199">
            <v>4.7666666700000002</v>
          </cell>
          <cell r="J199">
            <v>-73.95</v>
          </cell>
          <cell r="K199" t="str">
            <v>Cundinamarca</v>
          </cell>
          <cell r="L199" t="str">
            <v>La Calera</v>
          </cell>
          <cell r="M199" t="str">
            <v>Area Operativa 11 - Cundinamarca-Amazonas-San Andrés</v>
          </cell>
          <cell r="N199" t="str">
            <v>Magdalena Cauca</v>
          </cell>
          <cell r="O199" t="str">
            <v>Alto Magdalena</v>
          </cell>
          <cell r="Q199" t="str">
            <v>Bogota</v>
          </cell>
        </row>
        <row r="200">
          <cell r="B200">
            <v>21202020</v>
          </cell>
          <cell r="C200" t="str">
            <v>SERREZUELA  [21202020]</v>
          </cell>
          <cell r="D200" t="str">
            <v>Pluviográfica</v>
          </cell>
          <cell r="E200" t="str">
            <v>Convencional</v>
          </cell>
          <cell r="F200" t="str">
            <v>Activa</v>
          </cell>
          <cell r="G200">
            <v>32827</v>
          </cell>
          <cell r="H200">
            <v>2800</v>
          </cell>
          <cell r="I200">
            <v>4.7666666700000002</v>
          </cell>
          <cell r="J200">
            <v>-74.016666669999992</v>
          </cell>
          <cell r="K200" t="str">
            <v>Bogotá</v>
          </cell>
          <cell r="L200" t="str">
            <v>Bogota, D.C</v>
          </cell>
          <cell r="M200" t="str">
            <v>Area Operativa 11 - Cundinamarca-Amazonas-San Andrés</v>
          </cell>
          <cell r="N200" t="str">
            <v>Magdalena Cauca</v>
          </cell>
          <cell r="O200" t="str">
            <v>Alto Magdalena</v>
          </cell>
          <cell r="Q200" t="str">
            <v>Bogota</v>
          </cell>
        </row>
        <row r="201">
          <cell r="B201">
            <v>21202080</v>
          </cell>
          <cell r="C201" t="str">
            <v>CONEJERA LA  [21202080]</v>
          </cell>
          <cell r="D201" t="str">
            <v>Pluviográfica</v>
          </cell>
          <cell r="E201" t="str">
            <v>Convencional</v>
          </cell>
          <cell r="F201" t="str">
            <v>Activa</v>
          </cell>
          <cell r="G201">
            <v>33008</v>
          </cell>
          <cell r="H201">
            <v>2500</v>
          </cell>
          <cell r="I201">
            <v>4.7666666700000002</v>
          </cell>
          <cell r="J201">
            <v>-74.066666669999989</v>
          </cell>
          <cell r="K201" t="str">
            <v>Bogotá</v>
          </cell>
          <cell r="L201" t="str">
            <v>Bogota, D.C</v>
          </cell>
          <cell r="M201" t="str">
            <v>Area Operativa 11 - Cundinamarca-Amazonas-San Andrés</v>
          </cell>
          <cell r="N201" t="str">
            <v>Magdalena Cauca</v>
          </cell>
          <cell r="O201" t="str">
            <v>Alto Magdalena</v>
          </cell>
          <cell r="Q201" t="str">
            <v>Bogota</v>
          </cell>
        </row>
        <row r="202">
          <cell r="B202">
            <v>21205430</v>
          </cell>
          <cell r="C202" t="str">
            <v>CORZO STA TECLA  [21205430]</v>
          </cell>
          <cell r="D202" t="str">
            <v>Climática Ordinaria</v>
          </cell>
          <cell r="E202" t="str">
            <v>Convencional</v>
          </cell>
          <cell r="F202" t="str">
            <v>Suspendida</v>
          </cell>
          <cell r="G202">
            <v>21200</v>
          </cell>
          <cell r="H202">
            <v>2600</v>
          </cell>
          <cell r="I202">
            <v>4.7666666700000002</v>
          </cell>
          <cell r="J202">
            <v>-74.333333329999988</v>
          </cell>
          <cell r="K202" t="str">
            <v>Cundinamarca</v>
          </cell>
          <cell r="L202" t="str">
            <v>Facatativá</v>
          </cell>
          <cell r="M202" t="str">
            <v>Area Operativa 11 - Cundinamarca-Amazonas-San Andrés</v>
          </cell>
          <cell r="N202" t="str">
            <v>Magdalena Cauca</v>
          </cell>
          <cell r="O202" t="str">
            <v>Alto Magdalena</v>
          </cell>
          <cell r="Q202" t="str">
            <v>Bogota</v>
          </cell>
          <cell r="R202">
            <v>24791</v>
          </cell>
        </row>
        <row r="203">
          <cell r="B203">
            <v>21200280</v>
          </cell>
          <cell r="C203" t="str">
            <v>GUANQUICA 2  [21200280]</v>
          </cell>
          <cell r="D203" t="str">
            <v>Pluviográfica</v>
          </cell>
          <cell r="E203" t="str">
            <v>Convencional</v>
          </cell>
          <cell r="F203" t="str">
            <v>Suspendida</v>
          </cell>
          <cell r="G203">
            <v>17333</v>
          </cell>
          <cell r="H203">
            <v>2950</v>
          </cell>
          <cell r="I203">
            <v>5.18333333</v>
          </cell>
          <cell r="J203">
            <v>-73.95</v>
          </cell>
          <cell r="K203" t="str">
            <v>Cundinamarca</v>
          </cell>
          <cell r="L203" t="str">
            <v>Tausa</v>
          </cell>
          <cell r="M203" t="str">
            <v>Area Operativa 11 - Cundinamarca-Amazonas-San Andrés</v>
          </cell>
          <cell r="N203" t="str">
            <v>Magdalena Cauca</v>
          </cell>
          <cell r="O203" t="str">
            <v>Alto Magdalena</v>
          </cell>
          <cell r="Q203" t="str">
            <v>Bogota</v>
          </cell>
          <cell r="R203">
            <v>20163</v>
          </cell>
        </row>
        <row r="204">
          <cell r="B204">
            <v>21200360</v>
          </cell>
          <cell r="C204" t="str">
            <v>VIOLETA LA  [21200360]</v>
          </cell>
          <cell r="D204" t="str">
            <v>Pluviométrica</v>
          </cell>
          <cell r="E204" t="str">
            <v>Convencional</v>
          </cell>
          <cell r="F204" t="str">
            <v>Suspendida</v>
          </cell>
          <cell r="G204">
            <v>18094</v>
          </cell>
          <cell r="H204">
            <v>3250</v>
          </cell>
          <cell r="I204">
            <v>5.18333333</v>
          </cell>
          <cell r="J204">
            <v>-74.033333329999991</v>
          </cell>
          <cell r="K204" t="str">
            <v>Cundinamarca</v>
          </cell>
          <cell r="L204" t="str">
            <v>Tausa</v>
          </cell>
          <cell r="M204" t="str">
            <v>Area Operativa 11 - Cundinamarca-Amazonas-San Andrés</v>
          </cell>
          <cell r="N204" t="str">
            <v>Magdalena Cauca</v>
          </cell>
          <cell r="O204" t="str">
            <v>Alto Magdalena</v>
          </cell>
          <cell r="Q204" t="str">
            <v>Bogota</v>
          </cell>
          <cell r="R204">
            <v>21746</v>
          </cell>
        </row>
        <row r="205">
          <cell r="B205">
            <v>35020090</v>
          </cell>
          <cell r="C205" t="str">
            <v>CAQUEZA  [35020090]</v>
          </cell>
          <cell r="D205" t="str">
            <v>Pluviométrica</v>
          </cell>
          <cell r="E205" t="str">
            <v>Convencional</v>
          </cell>
          <cell r="F205" t="str">
            <v>Activa</v>
          </cell>
          <cell r="G205">
            <v>20104</v>
          </cell>
          <cell r="H205">
            <v>1600</v>
          </cell>
          <cell r="I205">
            <v>4.43333333</v>
          </cell>
          <cell r="J205">
            <v>-73.966666669999995</v>
          </cell>
          <cell r="K205" t="str">
            <v>Cundinamarca</v>
          </cell>
          <cell r="L205" t="str">
            <v>Cáqueza</v>
          </cell>
          <cell r="M205" t="str">
            <v>Area Operativa 11 - Cundinamarca-Amazonas-San Andrés</v>
          </cell>
          <cell r="N205" t="str">
            <v>Orinoco</v>
          </cell>
          <cell r="O205" t="str">
            <v>Meta</v>
          </cell>
          <cell r="Q205" t="str">
            <v>Bogota</v>
          </cell>
        </row>
        <row r="206">
          <cell r="B206">
            <v>35037170</v>
          </cell>
          <cell r="C206" t="str">
            <v>CARMEN EL  [35037170]</v>
          </cell>
          <cell r="D206" t="str">
            <v>Limnimétrica</v>
          </cell>
          <cell r="E206" t="str">
            <v>Convencional</v>
          </cell>
          <cell r="F206" t="str">
            <v>Activa</v>
          </cell>
          <cell r="G206">
            <v>33253</v>
          </cell>
          <cell r="H206">
            <v>1600</v>
          </cell>
          <cell r="I206">
            <v>4.43333333</v>
          </cell>
          <cell r="J206">
            <v>-73.683333329999996</v>
          </cell>
          <cell r="K206" t="str">
            <v>Meta</v>
          </cell>
          <cell r="L206" t="str">
            <v>El Calvario</v>
          </cell>
          <cell r="M206" t="str">
            <v>Area Operativa 03 - Meta-Guaviare-Guainía</v>
          </cell>
          <cell r="N206" t="str">
            <v>Orinoco</v>
          </cell>
          <cell r="O206" t="str">
            <v>Meta</v>
          </cell>
          <cell r="Q206" t="str">
            <v>Qda Blanca</v>
          </cell>
        </row>
        <row r="207">
          <cell r="B207">
            <v>35020050</v>
          </cell>
          <cell r="C207" t="str">
            <v>CHIPAQUE  [35020050]</v>
          </cell>
          <cell r="D207" t="str">
            <v>Pluviográfica</v>
          </cell>
          <cell r="E207" t="str">
            <v>Convencional</v>
          </cell>
          <cell r="F207" t="str">
            <v>Activa</v>
          </cell>
          <cell r="G207">
            <v>20469</v>
          </cell>
          <cell r="H207">
            <v>2850</v>
          </cell>
          <cell r="I207">
            <v>4.45</v>
          </cell>
          <cell r="J207">
            <v>-74.05</v>
          </cell>
          <cell r="K207" t="str">
            <v>Cundinamarca</v>
          </cell>
          <cell r="L207" t="str">
            <v>Chipaque</v>
          </cell>
          <cell r="M207" t="str">
            <v>Area Operativa 11 - Cundinamarca-Amazonas-San Andrés</v>
          </cell>
          <cell r="N207" t="str">
            <v>Orinoco</v>
          </cell>
          <cell r="O207" t="str">
            <v>Meta</v>
          </cell>
          <cell r="Q207" t="str">
            <v>Qda Blanca</v>
          </cell>
        </row>
        <row r="208">
          <cell r="B208">
            <v>35027430</v>
          </cell>
          <cell r="C208" t="str">
            <v>PAVAL EL  [35027430]</v>
          </cell>
          <cell r="D208" t="str">
            <v>Limnimétrica</v>
          </cell>
          <cell r="E208" t="str">
            <v>Convencional</v>
          </cell>
          <cell r="F208" t="str">
            <v>Activa</v>
          </cell>
          <cell r="G208">
            <v>34349</v>
          </cell>
          <cell r="H208">
            <v>2450</v>
          </cell>
          <cell r="I208">
            <v>4.45</v>
          </cell>
          <cell r="J208">
            <v>-73.833333329999988</v>
          </cell>
          <cell r="K208" t="str">
            <v>Cundinamarca</v>
          </cell>
          <cell r="L208" t="str">
            <v>Fómeque</v>
          </cell>
          <cell r="M208" t="str">
            <v>Area Operativa 11 - Cundinamarca-Amazonas-San Andrés</v>
          </cell>
          <cell r="N208" t="str">
            <v>Orinoco</v>
          </cell>
          <cell r="O208" t="str">
            <v>Meta</v>
          </cell>
          <cell r="Q208" t="str">
            <v>Negro</v>
          </cell>
        </row>
        <row r="209">
          <cell r="B209">
            <v>35030300</v>
          </cell>
          <cell r="C209" t="str">
            <v>SAN JUANITO PVM  [35030300]</v>
          </cell>
          <cell r="D209" t="str">
            <v>Pluviométrica</v>
          </cell>
          <cell r="E209" t="str">
            <v>Convencional</v>
          </cell>
          <cell r="F209" t="str">
            <v>Activa</v>
          </cell>
          <cell r="G209">
            <v>35596</v>
          </cell>
          <cell r="H209">
            <v>3300</v>
          </cell>
          <cell r="I209">
            <v>4.45</v>
          </cell>
          <cell r="J209">
            <v>-73.516666669999992</v>
          </cell>
          <cell r="K209" t="str">
            <v>Meta</v>
          </cell>
          <cell r="L209" t="str">
            <v>San Juanito</v>
          </cell>
          <cell r="M209" t="str">
            <v>Area Operativa 11 - Cundinamarca-Amazonas-San Andrés</v>
          </cell>
          <cell r="N209" t="str">
            <v>Orinoco</v>
          </cell>
          <cell r="O209" t="str">
            <v>Meta</v>
          </cell>
          <cell r="Q209" t="str">
            <v>Negro</v>
          </cell>
        </row>
        <row r="210">
          <cell r="B210">
            <v>35030310</v>
          </cell>
          <cell r="C210" t="str">
            <v>QUEBRADA BLANCA  [35030310]</v>
          </cell>
          <cell r="D210" t="str">
            <v>Pluviográfica</v>
          </cell>
          <cell r="E210" t="str">
            <v>Convencional</v>
          </cell>
          <cell r="F210" t="str">
            <v>Activa</v>
          </cell>
          <cell r="G210">
            <v>35596</v>
          </cell>
          <cell r="H210">
            <v>3400</v>
          </cell>
          <cell r="I210">
            <v>4.45</v>
          </cell>
          <cell r="J210">
            <v>-73.716666669999995</v>
          </cell>
          <cell r="K210" t="str">
            <v>Meta</v>
          </cell>
          <cell r="L210" t="str">
            <v>San Juanito</v>
          </cell>
          <cell r="M210" t="str">
            <v>Area Operativa 11 - Cundinamarca-Amazonas-San Andrés</v>
          </cell>
          <cell r="N210" t="str">
            <v>Orinoco</v>
          </cell>
          <cell r="O210" t="str">
            <v>Meta</v>
          </cell>
          <cell r="Q210" t="str">
            <v>Negro</v>
          </cell>
        </row>
        <row r="211">
          <cell r="B211">
            <v>35035120</v>
          </cell>
          <cell r="C211" t="str">
            <v>SAN JUANITO  [35035120]</v>
          </cell>
          <cell r="D211" t="str">
            <v>Climática Principal</v>
          </cell>
          <cell r="E211" t="str">
            <v>Convencional</v>
          </cell>
          <cell r="F211" t="str">
            <v>Activa</v>
          </cell>
          <cell r="G211">
            <v>31943</v>
          </cell>
          <cell r="H211">
            <v>3300</v>
          </cell>
          <cell r="I211">
            <v>4.45</v>
          </cell>
          <cell r="J211">
            <v>-73.666666669999998</v>
          </cell>
          <cell r="K211" t="str">
            <v>Meta</v>
          </cell>
          <cell r="L211" t="str">
            <v>San Juanito</v>
          </cell>
          <cell r="M211" t="str">
            <v>Area Operativa 11 - Cundinamarca-Amazonas-San Andrés</v>
          </cell>
          <cell r="N211" t="str">
            <v>Orinoco</v>
          </cell>
          <cell r="O211" t="str">
            <v>Meta</v>
          </cell>
          <cell r="Q211" t="str">
            <v>Negro</v>
          </cell>
        </row>
        <row r="212">
          <cell r="B212">
            <v>35037200</v>
          </cell>
          <cell r="C212" t="str">
            <v>NACIMIENTO  [35037200]</v>
          </cell>
          <cell r="D212" t="str">
            <v>Limnimétrica</v>
          </cell>
          <cell r="E212" t="str">
            <v>Convencional</v>
          </cell>
          <cell r="F212" t="str">
            <v>Activa</v>
          </cell>
          <cell r="G212">
            <v>34349</v>
          </cell>
          <cell r="H212">
            <v>3420</v>
          </cell>
          <cell r="I212">
            <v>4.45</v>
          </cell>
          <cell r="J212">
            <v>-73.716666669999995</v>
          </cell>
          <cell r="K212" t="str">
            <v>Meta</v>
          </cell>
          <cell r="L212" t="str">
            <v>El Calvario</v>
          </cell>
          <cell r="M212" t="str">
            <v>Area Operativa 03 - Meta-Guaviare-Guainía</v>
          </cell>
          <cell r="N212" t="str">
            <v>Orinoco</v>
          </cell>
          <cell r="O212" t="str">
            <v>Meta</v>
          </cell>
          <cell r="Q212" t="str">
            <v>Guajaro</v>
          </cell>
        </row>
        <row r="213">
          <cell r="B213">
            <v>21208230</v>
          </cell>
          <cell r="C213" t="str">
            <v>TOCAIMA  [21208230]</v>
          </cell>
          <cell r="D213" t="str">
            <v>Limnimétrica</v>
          </cell>
          <cell r="E213" t="str">
            <v>Convencional</v>
          </cell>
          <cell r="F213" t="str">
            <v>Suspendida</v>
          </cell>
          <cell r="G213">
            <v>26526</v>
          </cell>
          <cell r="H213">
            <v>360</v>
          </cell>
          <cell r="I213">
            <v>4.4666666699999995</v>
          </cell>
          <cell r="J213">
            <v>-74.599999999999994</v>
          </cell>
          <cell r="K213" t="str">
            <v>Cundinamarca</v>
          </cell>
          <cell r="L213" t="str">
            <v>Tocaima</v>
          </cell>
          <cell r="M213" t="str">
            <v>Area Operativa 10 - Tolima</v>
          </cell>
          <cell r="N213" t="str">
            <v>Magdalena Cauca</v>
          </cell>
          <cell r="O213" t="str">
            <v>Alto Magdalena</v>
          </cell>
          <cell r="Q213" t="str">
            <v>Bogota</v>
          </cell>
          <cell r="R213">
            <v>31121</v>
          </cell>
        </row>
        <row r="214">
          <cell r="B214">
            <v>21207290</v>
          </cell>
          <cell r="C214" t="str">
            <v>CABANA LA  [21207290]</v>
          </cell>
          <cell r="D214" t="str">
            <v>Limnimétrica</v>
          </cell>
          <cell r="E214" t="str">
            <v>Convencional</v>
          </cell>
          <cell r="F214" t="str">
            <v>Activa</v>
          </cell>
          <cell r="G214">
            <v>17029</v>
          </cell>
          <cell r="H214">
            <v>2600</v>
          </cell>
          <cell r="I214">
            <v>4.7666666700000002</v>
          </cell>
          <cell r="J214">
            <v>-73.95</v>
          </cell>
          <cell r="K214" t="str">
            <v>Cundinamarca</v>
          </cell>
          <cell r="L214" t="str">
            <v>La Calera</v>
          </cell>
          <cell r="M214" t="str">
            <v>Area Operativa 11 - Cundinamarca-Amazonas-San Andrés</v>
          </cell>
          <cell r="N214" t="str">
            <v>Magdalena Cauca</v>
          </cell>
          <cell r="O214" t="str">
            <v>Alto Magdalena</v>
          </cell>
          <cell r="Q214" t="str">
            <v>Teusaca</v>
          </cell>
        </row>
        <row r="215">
          <cell r="B215">
            <v>21208050</v>
          </cell>
          <cell r="C215" t="str">
            <v>PTE MICOS  [21208050]</v>
          </cell>
          <cell r="D215" t="str">
            <v>Limnimétrica</v>
          </cell>
          <cell r="E215" t="str">
            <v>Convencional</v>
          </cell>
          <cell r="F215" t="str">
            <v>Activa</v>
          </cell>
          <cell r="G215">
            <v>26160</v>
          </cell>
          <cell r="H215">
            <v>2585</v>
          </cell>
          <cell r="I215">
            <v>4.7666666700000002</v>
          </cell>
          <cell r="J215">
            <v>-74.266666669999992</v>
          </cell>
          <cell r="K215" t="str">
            <v>Cundinamarca</v>
          </cell>
          <cell r="L215" t="str">
            <v>Madrid</v>
          </cell>
          <cell r="M215" t="str">
            <v>Area Operativa 11 - Cundinamarca-Amazonas-San Andrés</v>
          </cell>
          <cell r="N215" t="str">
            <v>Magdalena Cauca</v>
          </cell>
          <cell r="O215" t="str">
            <v>Alto Magdalena</v>
          </cell>
          <cell r="Q215" t="str">
            <v>Subachoque</v>
          </cell>
        </row>
        <row r="216">
          <cell r="B216">
            <v>21208130</v>
          </cell>
          <cell r="C216" t="str">
            <v>PTE BUENAVISTA  [21208130]</v>
          </cell>
          <cell r="D216" t="str">
            <v>Limnimétrica</v>
          </cell>
          <cell r="E216" t="str">
            <v>Convencional</v>
          </cell>
          <cell r="F216" t="str">
            <v>Suspendida</v>
          </cell>
          <cell r="G216">
            <v>20774</v>
          </cell>
          <cell r="H216">
            <v>2550</v>
          </cell>
          <cell r="I216">
            <v>4.7666666700000002</v>
          </cell>
          <cell r="J216">
            <v>-74.150000000000006</v>
          </cell>
          <cell r="K216" t="str">
            <v>Cundinamarca</v>
          </cell>
          <cell r="L216" t="str">
            <v>Cota</v>
          </cell>
          <cell r="M216" t="str">
            <v>Area Operativa 11 - Cundinamarca-Amazonas-San Andrés</v>
          </cell>
          <cell r="N216" t="str">
            <v>Magdalena Cauca</v>
          </cell>
          <cell r="O216" t="str">
            <v>Alto Magdalena</v>
          </cell>
          <cell r="Q216" t="str">
            <v>Chicu</v>
          </cell>
          <cell r="R216">
            <v>26679</v>
          </cell>
        </row>
        <row r="217">
          <cell r="B217">
            <v>35020440</v>
          </cell>
          <cell r="C217" t="str">
            <v>AMARILLOS LOS  [35020440]</v>
          </cell>
          <cell r="D217" t="str">
            <v>Pluviométrica</v>
          </cell>
          <cell r="E217" t="str">
            <v>Convencional</v>
          </cell>
          <cell r="F217" t="str">
            <v>Activa</v>
          </cell>
          <cell r="G217">
            <v>24122</v>
          </cell>
          <cell r="H217">
            <v>3500</v>
          </cell>
          <cell r="I217">
            <v>4.7666666700000002</v>
          </cell>
          <cell r="J217">
            <v>-74.216666669999995</v>
          </cell>
          <cell r="K217" t="str">
            <v>Bogotá</v>
          </cell>
          <cell r="L217" t="str">
            <v>Bogota, D.C</v>
          </cell>
          <cell r="M217" t="str">
            <v>Area Operativa 11 - Cundinamarca-Amazonas-San Andrés</v>
          </cell>
          <cell r="N217" t="str">
            <v>Magdalena Cauca</v>
          </cell>
          <cell r="O217" t="str">
            <v>Alto Magdalena</v>
          </cell>
          <cell r="Q217" t="str">
            <v>Chicu</v>
          </cell>
        </row>
        <row r="218">
          <cell r="B218">
            <v>35060420</v>
          </cell>
          <cell r="C218" t="str">
            <v>PENA CUADRADA  [35060420]</v>
          </cell>
          <cell r="D218" t="str">
            <v>Pluviométrica</v>
          </cell>
          <cell r="E218" t="str">
            <v>Convencional</v>
          </cell>
          <cell r="F218" t="str">
            <v>Activa</v>
          </cell>
          <cell r="G218">
            <v>31912</v>
          </cell>
          <cell r="H218">
            <v>2200</v>
          </cell>
          <cell r="I218">
            <v>4.7666666700000002</v>
          </cell>
          <cell r="J218">
            <v>-73.8</v>
          </cell>
          <cell r="K218" t="str">
            <v>Cundinamarca</v>
          </cell>
          <cell r="L218" t="str">
            <v>Junín</v>
          </cell>
          <cell r="M218" t="str">
            <v>Area Operativa 11 - Cundinamarca-Amazonas-San Andrés</v>
          </cell>
          <cell r="N218" t="str">
            <v>Orinoco</v>
          </cell>
          <cell r="O218" t="str">
            <v>Meta</v>
          </cell>
          <cell r="Q218" t="str">
            <v>Chicu</v>
          </cell>
        </row>
        <row r="219">
          <cell r="B219">
            <v>35067070</v>
          </cell>
          <cell r="C219" t="str">
            <v>PALMAR EL  [35067070]</v>
          </cell>
          <cell r="D219" t="str">
            <v>Limnimétrica</v>
          </cell>
          <cell r="E219" t="str">
            <v>Convencional</v>
          </cell>
          <cell r="F219" t="str">
            <v>Activa</v>
          </cell>
          <cell r="G219">
            <v>25826</v>
          </cell>
          <cell r="H219">
            <v>2256</v>
          </cell>
          <cell r="I219">
            <v>4.7666666700000002</v>
          </cell>
          <cell r="J219">
            <v>-73.716666669999995</v>
          </cell>
          <cell r="K219" t="str">
            <v>Bogotá</v>
          </cell>
          <cell r="L219" t="str">
            <v>Bogota, D.C</v>
          </cell>
          <cell r="M219" t="str">
            <v>Area Operativa 11 - Cundinamarca-Amazonas-San Andrés</v>
          </cell>
          <cell r="N219" t="str">
            <v>Orinoco</v>
          </cell>
          <cell r="O219" t="str">
            <v>Meta</v>
          </cell>
          <cell r="Q219" t="str">
            <v>Chorreras</v>
          </cell>
        </row>
        <row r="220">
          <cell r="B220">
            <v>35067170</v>
          </cell>
          <cell r="C220" t="str">
            <v>CANTABRIA  [35067170]</v>
          </cell>
          <cell r="D220" t="str">
            <v>Limnimétrica</v>
          </cell>
          <cell r="E220" t="str">
            <v>Convencional</v>
          </cell>
          <cell r="F220" t="str">
            <v>Activa</v>
          </cell>
          <cell r="G220">
            <v>31882</v>
          </cell>
          <cell r="H220">
            <v>2900</v>
          </cell>
          <cell r="I220">
            <v>4.7666666700000002</v>
          </cell>
          <cell r="J220">
            <v>-73.783333329999991</v>
          </cell>
          <cell r="K220" t="str">
            <v>Cundinamarca</v>
          </cell>
          <cell r="L220" t="str">
            <v>Gachetá</v>
          </cell>
          <cell r="M220" t="str">
            <v>Area Operativa 11 - Cundinamarca-Amazonas-San Andrés</v>
          </cell>
          <cell r="N220" t="str">
            <v>Orinoco</v>
          </cell>
          <cell r="O220" t="str">
            <v>Meta</v>
          </cell>
          <cell r="Q220" t="str">
            <v>Barandillas</v>
          </cell>
        </row>
        <row r="221">
          <cell r="B221">
            <v>35067180</v>
          </cell>
          <cell r="C221" t="str">
            <v>HIERBA FRESCA  [35067180]</v>
          </cell>
          <cell r="D221" t="str">
            <v>Limnimétrica</v>
          </cell>
          <cell r="E221" t="str">
            <v>Convencional</v>
          </cell>
          <cell r="F221" t="str">
            <v>Activa</v>
          </cell>
          <cell r="G221">
            <v>31882</v>
          </cell>
          <cell r="H221">
            <v>2900</v>
          </cell>
          <cell r="I221">
            <v>4.7666666700000002</v>
          </cell>
          <cell r="J221">
            <v>-73.766666669999992</v>
          </cell>
          <cell r="K221" t="str">
            <v>Cundinamarca</v>
          </cell>
          <cell r="L221" t="str">
            <v>Gachetá</v>
          </cell>
          <cell r="M221" t="str">
            <v>Area Operativa 11 - Cundinamarca-Amazonas-San Andrés</v>
          </cell>
          <cell r="N221" t="str">
            <v>Orinoco</v>
          </cell>
          <cell r="O221" t="str">
            <v>Meta</v>
          </cell>
          <cell r="Q221" t="str">
            <v>Balcones</v>
          </cell>
        </row>
        <row r="222">
          <cell r="B222">
            <v>35027460</v>
          </cell>
          <cell r="C222" t="str">
            <v>BOCATOMA  [35027460]</v>
          </cell>
          <cell r="D222" t="str">
            <v>Limnimétrica</v>
          </cell>
          <cell r="E222" t="str">
            <v>Convencional</v>
          </cell>
          <cell r="F222" t="str">
            <v>Activa</v>
          </cell>
          <cell r="G222">
            <v>34530</v>
          </cell>
          <cell r="H222">
            <v>3200</v>
          </cell>
          <cell r="I222">
            <v>4.4666666699999995</v>
          </cell>
          <cell r="J222">
            <v>-73.783333329999991</v>
          </cell>
          <cell r="K222" t="str">
            <v>Cundinamarca</v>
          </cell>
          <cell r="L222" t="str">
            <v>Fómeque</v>
          </cell>
          <cell r="M222" t="str">
            <v>Area Operativa 11 - Cundinamarca-Amazonas-San Andrés</v>
          </cell>
          <cell r="N222" t="str">
            <v>Orinoco</v>
          </cell>
          <cell r="O222" t="str">
            <v>Meta</v>
          </cell>
          <cell r="Q222" t="str">
            <v>Negro</v>
          </cell>
        </row>
        <row r="223">
          <cell r="B223">
            <v>35030130</v>
          </cell>
          <cell r="C223" t="str">
            <v>RIONEGRO  [35030130]</v>
          </cell>
          <cell r="D223" t="str">
            <v>Pluviométrica</v>
          </cell>
          <cell r="E223" t="str">
            <v>Convencional</v>
          </cell>
          <cell r="F223" t="str">
            <v>Activa</v>
          </cell>
          <cell r="G223">
            <v>29997</v>
          </cell>
          <cell r="H223">
            <v>3450</v>
          </cell>
          <cell r="I223">
            <v>4.4666666699999995</v>
          </cell>
          <cell r="J223">
            <v>-73.766666669999992</v>
          </cell>
          <cell r="K223" t="str">
            <v>Cundinamarca</v>
          </cell>
          <cell r="L223" t="str">
            <v>Fómeque</v>
          </cell>
          <cell r="M223" t="str">
            <v>Area Operativa 11 - Cundinamarca-Amazonas-San Andrés</v>
          </cell>
          <cell r="N223" t="str">
            <v>Orinoco</v>
          </cell>
          <cell r="O223" t="str">
            <v>Meta</v>
          </cell>
          <cell r="Q223" t="str">
            <v>Negro</v>
          </cell>
        </row>
        <row r="224">
          <cell r="B224">
            <v>35030220</v>
          </cell>
          <cell r="C224" t="str">
            <v>AMPARO EL  [35030220]</v>
          </cell>
          <cell r="D224" t="str">
            <v>Pluviométrica</v>
          </cell>
          <cell r="E224" t="str">
            <v>Convencional</v>
          </cell>
          <cell r="F224" t="str">
            <v>Activa</v>
          </cell>
          <cell r="G224">
            <v>31882</v>
          </cell>
          <cell r="H224">
            <v>3000</v>
          </cell>
          <cell r="I224">
            <v>4.4666666699999995</v>
          </cell>
          <cell r="J224">
            <v>-73.716666669999995</v>
          </cell>
          <cell r="K224" t="str">
            <v>Cundinamarca</v>
          </cell>
          <cell r="L224" t="str">
            <v>Fómeque</v>
          </cell>
          <cell r="M224" t="str">
            <v>Area Operativa 11 - Cundinamarca-Amazonas-San Andrés</v>
          </cell>
          <cell r="N224" t="str">
            <v>Orinoco</v>
          </cell>
          <cell r="O224" t="str">
            <v>Meta</v>
          </cell>
          <cell r="Q224" t="str">
            <v>Negro</v>
          </cell>
        </row>
        <row r="225">
          <cell r="B225">
            <v>35037090</v>
          </cell>
          <cell r="C225" t="str">
            <v>CENTRO  [35037090]</v>
          </cell>
          <cell r="D225" t="str">
            <v>Limnimétrica</v>
          </cell>
          <cell r="E225" t="str">
            <v>Convencional</v>
          </cell>
          <cell r="F225" t="str">
            <v>Activa</v>
          </cell>
          <cell r="G225">
            <v>33253</v>
          </cell>
          <cell r="H225">
            <v>2200</v>
          </cell>
          <cell r="I225">
            <v>4.4666666699999995</v>
          </cell>
          <cell r="J225">
            <v>-73.683333329999996</v>
          </cell>
          <cell r="K225" t="str">
            <v>Meta</v>
          </cell>
          <cell r="L225" t="str">
            <v>El Calvario</v>
          </cell>
          <cell r="M225" t="str">
            <v>Area Operativa 03 - Meta-Guaviare-Guainía</v>
          </cell>
          <cell r="N225" t="str">
            <v>Orinoco</v>
          </cell>
          <cell r="O225" t="str">
            <v>Meta</v>
          </cell>
          <cell r="Q225" t="str">
            <v>Qda Guajaro</v>
          </cell>
        </row>
        <row r="226">
          <cell r="B226">
            <v>21209450</v>
          </cell>
          <cell r="C226" t="str">
            <v>ALEMANA  [21209450]</v>
          </cell>
          <cell r="D226" t="str">
            <v>Limnimétrica</v>
          </cell>
          <cell r="E226" t="str">
            <v>Convencional</v>
          </cell>
          <cell r="F226" t="str">
            <v>Activa</v>
          </cell>
          <cell r="G226">
            <v>31062</v>
          </cell>
          <cell r="H226">
            <v>3300</v>
          </cell>
          <cell r="I226">
            <v>4.4833333299999998</v>
          </cell>
          <cell r="J226">
            <v>-74.066666669999989</v>
          </cell>
          <cell r="K226" t="str">
            <v>Bogotá</v>
          </cell>
          <cell r="L226" t="str">
            <v>Bogota, D.C</v>
          </cell>
          <cell r="M226" t="str">
            <v>Area Operativa 11 - Cundinamarca-Amazonas-San Andrés</v>
          </cell>
          <cell r="N226" t="str">
            <v>Orinoco</v>
          </cell>
          <cell r="O226" t="str">
            <v>Meta</v>
          </cell>
          <cell r="Q226" t="str">
            <v>Qda Yomasa</v>
          </cell>
        </row>
        <row r="227">
          <cell r="B227">
            <v>35027290</v>
          </cell>
          <cell r="C227" t="str">
            <v>CHINIA  [35027290]</v>
          </cell>
          <cell r="D227" t="str">
            <v>Limnimétrica</v>
          </cell>
          <cell r="E227" t="str">
            <v>Convencional</v>
          </cell>
          <cell r="F227" t="str">
            <v>Activa</v>
          </cell>
          <cell r="G227">
            <v>31792</v>
          </cell>
          <cell r="H227">
            <v>2200</v>
          </cell>
          <cell r="I227">
            <v>4.4833333299999998</v>
          </cell>
          <cell r="J227">
            <v>-73.849999999999994</v>
          </cell>
          <cell r="K227" t="str">
            <v>Cundinamarca</v>
          </cell>
          <cell r="L227" t="str">
            <v>La Calera</v>
          </cell>
          <cell r="M227" t="str">
            <v>Area Operativa 11 - Cundinamarca-Amazonas-San Andrés</v>
          </cell>
          <cell r="N227" t="str">
            <v>Orinoco</v>
          </cell>
          <cell r="O227" t="str">
            <v>Meta</v>
          </cell>
          <cell r="Q227" t="str">
            <v>Qda Negra</v>
          </cell>
        </row>
        <row r="228">
          <cell r="B228">
            <v>35030110</v>
          </cell>
          <cell r="C228" t="str">
            <v>ALTO DEL GORRO  [35030110]</v>
          </cell>
          <cell r="D228" t="str">
            <v>Pluviométrica</v>
          </cell>
          <cell r="E228" t="str">
            <v>Convencional</v>
          </cell>
          <cell r="F228" t="str">
            <v>Activa</v>
          </cell>
          <cell r="G228">
            <v>25522</v>
          </cell>
          <cell r="H228">
            <v>3750</v>
          </cell>
          <cell r="I228">
            <v>4.4833333299999998</v>
          </cell>
          <cell r="J228">
            <v>-73.733333329999994</v>
          </cell>
          <cell r="K228" t="str">
            <v>Cundinamarca</v>
          </cell>
          <cell r="L228" t="str">
            <v>Fómeque</v>
          </cell>
          <cell r="M228" t="str">
            <v>Area Operativa 11 - Cundinamarca-Amazonas-San Andrés</v>
          </cell>
          <cell r="N228" t="str">
            <v>Orinoco</v>
          </cell>
          <cell r="O228" t="str">
            <v>Meta</v>
          </cell>
          <cell r="Q228" t="str">
            <v>Qda Negra</v>
          </cell>
        </row>
        <row r="229">
          <cell r="B229">
            <v>35030260</v>
          </cell>
          <cell r="C229" t="str">
            <v>SAN LUIS  [35030260]</v>
          </cell>
          <cell r="D229" t="str">
            <v>Pluviométrica</v>
          </cell>
          <cell r="E229" t="str">
            <v>Convencional</v>
          </cell>
          <cell r="F229" t="str">
            <v>Activa</v>
          </cell>
          <cell r="G229">
            <v>33100</v>
          </cell>
          <cell r="H229">
            <v>2959</v>
          </cell>
          <cell r="I229">
            <v>4.4833333299999998</v>
          </cell>
          <cell r="J229">
            <v>-73.650000000000006</v>
          </cell>
          <cell r="K229" t="str">
            <v>Cundinamarca</v>
          </cell>
          <cell r="L229" t="str">
            <v>Fómeque</v>
          </cell>
          <cell r="M229" t="str">
            <v>Area Operativa 11 - Cundinamarca-Amazonas-San Andrés</v>
          </cell>
          <cell r="N229" t="str">
            <v>Orinoco</v>
          </cell>
          <cell r="O229" t="str">
            <v>Meta</v>
          </cell>
          <cell r="Q229" t="str">
            <v>Qda Negra</v>
          </cell>
        </row>
        <row r="230">
          <cell r="B230">
            <v>35030340</v>
          </cell>
          <cell r="C230" t="str">
            <v>GUAJARO EL  [35030340]</v>
          </cell>
          <cell r="D230" t="str">
            <v>Pluviográfica</v>
          </cell>
          <cell r="E230" t="str">
            <v>Convencional</v>
          </cell>
          <cell r="F230" t="str">
            <v>Activa</v>
          </cell>
          <cell r="G230">
            <v>35596</v>
          </cell>
          <cell r="H230">
            <v>3400</v>
          </cell>
          <cell r="I230">
            <v>4.4833333299999998</v>
          </cell>
          <cell r="J230">
            <v>-73.733333329999994</v>
          </cell>
          <cell r="K230" t="str">
            <v>Cundinamarca</v>
          </cell>
          <cell r="L230" t="str">
            <v>Fómeque</v>
          </cell>
          <cell r="M230" t="str">
            <v>Area Operativa 11 - Cundinamarca-Amazonas-San Andrés</v>
          </cell>
          <cell r="N230" t="str">
            <v>Orinoco</v>
          </cell>
          <cell r="O230" t="str">
            <v>Meta</v>
          </cell>
          <cell r="Q230" t="str">
            <v>Qda Negra</v>
          </cell>
        </row>
        <row r="231">
          <cell r="B231">
            <v>35035040</v>
          </cell>
          <cell r="C231" t="str">
            <v>CHINGAZA  [35035040]</v>
          </cell>
          <cell r="D231" t="str">
            <v>Climática Ordinaria</v>
          </cell>
          <cell r="E231" t="str">
            <v>Convencional</v>
          </cell>
          <cell r="F231" t="str">
            <v>Activa</v>
          </cell>
          <cell r="G231">
            <v>24852</v>
          </cell>
          <cell r="H231">
            <v>2999</v>
          </cell>
          <cell r="I231">
            <v>4.4833333299999998</v>
          </cell>
          <cell r="J231">
            <v>-73.900000000000006</v>
          </cell>
          <cell r="K231" t="str">
            <v>Cundinamarca</v>
          </cell>
          <cell r="L231" t="str">
            <v>Fómeque</v>
          </cell>
          <cell r="M231" t="str">
            <v>Area Operativa 11 - Cundinamarca-Amazonas-San Andrés</v>
          </cell>
          <cell r="N231" t="str">
            <v>Orinoco</v>
          </cell>
          <cell r="O231" t="str">
            <v>Meta</v>
          </cell>
          <cell r="Q231" t="str">
            <v>Qda Negra</v>
          </cell>
        </row>
        <row r="232">
          <cell r="B232">
            <v>35037180</v>
          </cell>
          <cell r="C232" t="str">
            <v>SAN LUIS  [35037180]</v>
          </cell>
          <cell r="D232" t="str">
            <v>Limnimétrica</v>
          </cell>
          <cell r="E232" t="str">
            <v>Convencional</v>
          </cell>
          <cell r="F232" t="str">
            <v>Activa</v>
          </cell>
          <cell r="G232">
            <v>33253</v>
          </cell>
          <cell r="H232">
            <v>2950</v>
          </cell>
          <cell r="I232">
            <v>4.4833333299999998</v>
          </cell>
          <cell r="J232">
            <v>-73.650000000000006</v>
          </cell>
          <cell r="K232" t="str">
            <v>Meta</v>
          </cell>
          <cell r="L232" t="str">
            <v>El Calvario</v>
          </cell>
          <cell r="M232" t="str">
            <v>Area Operativa 03 - Meta-Guaviare-Guainía</v>
          </cell>
          <cell r="N232" t="str">
            <v>Orinoco</v>
          </cell>
          <cell r="O232" t="str">
            <v>Meta</v>
          </cell>
          <cell r="Q232" t="str">
            <v>Guatiquia</v>
          </cell>
        </row>
        <row r="233">
          <cell r="B233">
            <v>35037210</v>
          </cell>
          <cell r="C233" t="str">
            <v>NACIMIENTO 2  [35037210]</v>
          </cell>
          <cell r="D233" t="str">
            <v>Limnimétrica</v>
          </cell>
          <cell r="E233" t="str">
            <v>Convencional</v>
          </cell>
          <cell r="F233" t="str">
            <v>Activa</v>
          </cell>
          <cell r="G233">
            <v>34349</v>
          </cell>
          <cell r="H233">
            <v>3510</v>
          </cell>
          <cell r="I233">
            <v>4.4833333299999998</v>
          </cell>
          <cell r="J233">
            <v>-73.716666669999995</v>
          </cell>
          <cell r="K233" t="str">
            <v>Meta</v>
          </cell>
          <cell r="L233" t="str">
            <v>El Calvario</v>
          </cell>
          <cell r="M233" t="str">
            <v>Area Operativa 03 - Meta-Guaviare-Guainía</v>
          </cell>
          <cell r="N233" t="str">
            <v>Orinoco</v>
          </cell>
          <cell r="O233" t="str">
            <v>Meta</v>
          </cell>
          <cell r="Q233" t="str">
            <v>Guajaro</v>
          </cell>
        </row>
        <row r="234">
          <cell r="B234">
            <v>35020400</v>
          </cell>
          <cell r="C234" t="str">
            <v>ANGULO EL  [35020400]</v>
          </cell>
          <cell r="D234" t="str">
            <v>Pluviométrica</v>
          </cell>
          <cell r="E234" t="str">
            <v>Convencional</v>
          </cell>
          <cell r="F234" t="str">
            <v>Activa</v>
          </cell>
          <cell r="G234">
            <v>24518</v>
          </cell>
          <cell r="H234">
            <v>3500</v>
          </cell>
          <cell r="I234">
            <v>4.7833333299999996</v>
          </cell>
          <cell r="J234">
            <v>-73.866666670000001</v>
          </cell>
          <cell r="K234" t="str">
            <v>Cundinamarca</v>
          </cell>
          <cell r="L234" t="str">
            <v>La Calera</v>
          </cell>
          <cell r="M234" t="str">
            <v>Area Operativa 11 - Cundinamarca-Amazonas-San Andrés</v>
          </cell>
          <cell r="N234" t="str">
            <v>Magdalena Cauca</v>
          </cell>
          <cell r="O234" t="str">
            <v>Alto Magdalena</v>
          </cell>
          <cell r="Q234" t="str">
            <v>Guajaro</v>
          </cell>
        </row>
        <row r="235">
          <cell r="B235">
            <v>35027470</v>
          </cell>
          <cell r="C235" t="str">
            <v>PTE CAMINO  [35027470]</v>
          </cell>
          <cell r="D235" t="str">
            <v>Limnimétrica</v>
          </cell>
          <cell r="E235" t="str">
            <v>Convencional</v>
          </cell>
          <cell r="F235" t="str">
            <v>Activa</v>
          </cell>
          <cell r="G235">
            <v>34592</v>
          </cell>
          <cell r="H235">
            <v>2820</v>
          </cell>
          <cell r="I235">
            <v>4.7833333299999996</v>
          </cell>
          <cell r="J235">
            <v>-73.683333329999996</v>
          </cell>
          <cell r="K235" t="str">
            <v>Cundinamarca</v>
          </cell>
          <cell r="L235" t="str">
            <v>Guasca</v>
          </cell>
          <cell r="M235" t="str">
            <v>Area Operativa 11 - Cundinamarca-Amazonas-San Andrés</v>
          </cell>
          <cell r="N235" t="str">
            <v>Orinoco</v>
          </cell>
          <cell r="O235" t="str">
            <v>Meta</v>
          </cell>
          <cell r="Q235" t="str">
            <v>Blanco</v>
          </cell>
        </row>
        <row r="236">
          <cell r="B236">
            <v>35067160</v>
          </cell>
          <cell r="C236" t="str">
            <v>COTA 3020  [35067160]</v>
          </cell>
          <cell r="D236" t="str">
            <v>Limnimétrica</v>
          </cell>
          <cell r="E236" t="str">
            <v>Convencional</v>
          </cell>
          <cell r="F236" t="str">
            <v>Activa</v>
          </cell>
          <cell r="G236">
            <v>31882</v>
          </cell>
          <cell r="H236">
            <v>3020</v>
          </cell>
          <cell r="I236">
            <v>4.7833333299999996</v>
          </cell>
          <cell r="J236">
            <v>-73.783333329999991</v>
          </cell>
          <cell r="K236" t="str">
            <v>Cundinamarca</v>
          </cell>
          <cell r="L236" t="str">
            <v>Gachetá</v>
          </cell>
          <cell r="M236" t="str">
            <v>Area Operativa 11 - Cundinamarca-Amazonas-San Andrés</v>
          </cell>
          <cell r="N236" t="str">
            <v>Orinoco</v>
          </cell>
          <cell r="O236" t="str">
            <v>Meta</v>
          </cell>
          <cell r="Q236" t="str">
            <v>Tunjo</v>
          </cell>
        </row>
        <row r="237">
          <cell r="B237">
            <v>35067320</v>
          </cell>
          <cell r="C237" t="str">
            <v>PTE ARENAL  [35067320]</v>
          </cell>
          <cell r="D237" t="str">
            <v>Limnimétrica</v>
          </cell>
          <cell r="E237" t="str">
            <v>Convencional</v>
          </cell>
          <cell r="F237" t="str">
            <v>Activa</v>
          </cell>
          <cell r="G237">
            <v>34592</v>
          </cell>
          <cell r="H237">
            <v>2800</v>
          </cell>
          <cell r="I237">
            <v>4.7833333299999996</v>
          </cell>
          <cell r="J237">
            <v>-73.766666669999992</v>
          </cell>
          <cell r="K237" t="str">
            <v>Cundinamarca</v>
          </cell>
          <cell r="L237" t="str">
            <v>Guasca</v>
          </cell>
          <cell r="M237" t="str">
            <v>Area Operativa 11 - Cundinamarca-Amazonas-San Andrés</v>
          </cell>
          <cell r="N237" t="str">
            <v>Orinoco</v>
          </cell>
          <cell r="O237" t="str">
            <v>Meta</v>
          </cell>
          <cell r="Q237" t="str">
            <v>Qda Puntilleral</v>
          </cell>
        </row>
        <row r="238">
          <cell r="B238">
            <v>21205440</v>
          </cell>
          <cell r="C238" t="str">
            <v>LOYOLA  [21205440]</v>
          </cell>
          <cell r="D238" t="str">
            <v>Climática Ordinaria</v>
          </cell>
          <cell r="E238" t="str">
            <v>Convencional</v>
          </cell>
          <cell r="F238" t="str">
            <v>Suspendida</v>
          </cell>
          <cell r="G238">
            <v>20651</v>
          </cell>
          <cell r="H238">
            <v>2586</v>
          </cell>
          <cell r="I238">
            <v>4.8</v>
          </cell>
          <cell r="J238">
            <v>-74.283333329999991</v>
          </cell>
          <cell r="K238" t="str">
            <v>Cundinamarca</v>
          </cell>
          <cell r="L238" t="str">
            <v>Facatativá</v>
          </cell>
          <cell r="M238" t="str">
            <v>Area Operativa 11 - Cundinamarca-Amazonas-San Andrés</v>
          </cell>
          <cell r="N238" t="str">
            <v>Magdalena Cauca</v>
          </cell>
          <cell r="O238" t="str">
            <v>Alto Magdalena</v>
          </cell>
          <cell r="Q238" t="str">
            <v>Qda Puntilleral</v>
          </cell>
          <cell r="R238">
            <v>20955</v>
          </cell>
        </row>
        <row r="239">
          <cell r="B239">
            <v>21205490</v>
          </cell>
          <cell r="C239" t="str">
            <v>TESORO 2  [21205490]</v>
          </cell>
          <cell r="D239" t="str">
            <v>Climática Ordinaria</v>
          </cell>
          <cell r="E239" t="str">
            <v>Convencional</v>
          </cell>
          <cell r="F239" t="str">
            <v>Suspendida</v>
          </cell>
          <cell r="G239">
            <v>20866</v>
          </cell>
          <cell r="H239">
            <v>2550</v>
          </cell>
          <cell r="I239">
            <v>4.8</v>
          </cell>
          <cell r="J239">
            <v>-74.333333329999988</v>
          </cell>
          <cell r="K239" t="str">
            <v>Cundinamarca</v>
          </cell>
          <cell r="L239" t="str">
            <v>Facatativá</v>
          </cell>
          <cell r="M239" t="str">
            <v>Area Operativa 11 - Cundinamarca-Amazonas-San Andrés</v>
          </cell>
          <cell r="N239" t="str">
            <v>Magdalena Cauca</v>
          </cell>
          <cell r="O239" t="str">
            <v>Alto Magdalena</v>
          </cell>
          <cell r="Q239" t="str">
            <v>Qda Puntilleral</v>
          </cell>
          <cell r="R239">
            <v>25369</v>
          </cell>
        </row>
        <row r="240">
          <cell r="B240">
            <v>21205550</v>
          </cell>
          <cell r="C240" t="str">
            <v>MANJUI  [21205550]</v>
          </cell>
          <cell r="D240" t="str">
            <v>Climática Ordinaria</v>
          </cell>
          <cell r="E240" t="str">
            <v>Convencional</v>
          </cell>
          <cell r="F240" t="str">
            <v>Activa</v>
          </cell>
          <cell r="G240">
            <v>22174</v>
          </cell>
          <cell r="H240">
            <v>3260</v>
          </cell>
          <cell r="I240">
            <v>4.8</v>
          </cell>
          <cell r="J240">
            <v>-74.400000000000006</v>
          </cell>
          <cell r="K240" t="str">
            <v>Cundinamarca</v>
          </cell>
          <cell r="L240" t="str">
            <v>Facatativá</v>
          </cell>
          <cell r="M240" t="str">
            <v>Area Operativa 11 - Cundinamarca-Amazonas-San Andrés</v>
          </cell>
          <cell r="N240" t="str">
            <v>Magdalena Cauca</v>
          </cell>
          <cell r="O240" t="str">
            <v>Alto Magdalena</v>
          </cell>
          <cell r="Q240" t="str">
            <v>Qda Puntilleral</v>
          </cell>
        </row>
        <row r="241">
          <cell r="B241">
            <v>21208110</v>
          </cell>
          <cell r="C241" t="str">
            <v>PTE LA VIRGEN  [21208110]</v>
          </cell>
          <cell r="D241" t="str">
            <v>Limnigráfica</v>
          </cell>
          <cell r="E241" t="str">
            <v>Convencional</v>
          </cell>
          <cell r="F241" t="str">
            <v>Activa</v>
          </cell>
          <cell r="G241">
            <v>21443</v>
          </cell>
          <cell r="H241">
            <v>2571</v>
          </cell>
          <cell r="I241">
            <v>4.8</v>
          </cell>
          <cell r="J241">
            <v>-74.083333329999988</v>
          </cell>
          <cell r="K241" t="str">
            <v>Cundinamarca</v>
          </cell>
          <cell r="L241" t="str">
            <v>Cota</v>
          </cell>
          <cell r="M241" t="str">
            <v>Area Operativa 11 - Cundinamarca-Amazonas-San Andrés</v>
          </cell>
          <cell r="N241" t="str">
            <v>Magdalena Cauca</v>
          </cell>
          <cell r="O241" t="str">
            <v>Alto Magdalena</v>
          </cell>
          <cell r="Q241" t="str">
            <v>Bogota</v>
          </cell>
        </row>
        <row r="242">
          <cell r="B242">
            <v>21160120</v>
          </cell>
          <cell r="C242" t="str">
            <v>PRADERA  [21160120]</v>
          </cell>
          <cell r="D242" t="str">
            <v>Pluviométrica</v>
          </cell>
          <cell r="E242" t="str">
            <v>Convencional</v>
          </cell>
          <cell r="F242" t="str">
            <v>Activa</v>
          </cell>
          <cell r="G242">
            <v>26648</v>
          </cell>
          <cell r="H242">
            <v>3500</v>
          </cell>
          <cell r="I242">
            <v>3.85</v>
          </cell>
          <cell r="J242">
            <v>-74.616666670000001</v>
          </cell>
          <cell r="K242" t="str">
            <v>Cundinamarca</v>
          </cell>
          <cell r="L242" t="str">
            <v>Cabrera (Cundinamarca)</v>
          </cell>
          <cell r="M242" t="str">
            <v>Area Operativa 11 - Cundinamarca-Amazonas-San Andrés</v>
          </cell>
          <cell r="N242" t="str">
            <v>Magdalena Cauca</v>
          </cell>
          <cell r="O242" t="str">
            <v>Alto Magdalena</v>
          </cell>
          <cell r="Q242" t="str">
            <v>Bogota</v>
          </cell>
        </row>
        <row r="243">
          <cell r="B243">
            <v>32067010</v>
          </cell>
          <cell r="C243" t="str">
            <v>ALEMANIA  [32067010]</v>
          </cell>
          <cell r="D243" t="str">
            <v>Limnimétrica</v>
          </cell>
          <cell r="E243" t="str">
            <v>Convencional</v>
          </cell>
          <cell r="F243" t="str">
            <v>Activa</v>
          </cell>
          <cell r="G243">
            <v>25522</v>
          </cell>
          <cell r="H243">
            <v>2696</v>
          </cell>
          <cell r="I243">
            <v>3.8666666699999999</v>
          </cell>
          <cell r="J243">
            <v>-74.2</v>
          </cell>
          <cell r="K243" t="str">
            <v>Meta</v>
          </cell>
          <cell r="L243" t="str">
            <v>Guamal (Meta)</v>
          </cell>
          <cell r="M243" t="str">
            <v>Area Operativa 03 - Meta-Guaviare-Guainía</v>
          </cell>
          <cell r="N243" t="str">
            <v>Orinoco</v>
          </cell>
          <cell r="O243" t="str">
            <v>Guaviare</v>
          </cell>
          <cell r="Q243" t="str">
            <v>Nevado</v>
          </cell>
        </row>
        <row r="244">
          <cell r="B244">
            <v>21207500</v>
          </cell>
          <cell r="C244" t="str">
            <v>CANTARRANA  [21207500]</v>
          </cell>
          <cell r="D244" t="str">
            <v>Limnimétrica</v>
          </cell>
          <cell r="E244" t="str">
            <v>Convencional</v>
          </cell>
          <cell r="F244" t="str">
            <v>Activa</v>
          </cell>
          <cell r="G244">
            <v>20316</v>
          </cell>
          <cell r="H244">
            <v>2643</v>
          </cell>
          <cell r="I244">
            <v>4.5</v>
          </cell>
          <cell r="J244">
            <v>-74.116666670000001</v>
          </cell>
          <cell r="K244" t="str">
            <v>Bogotá</v>
          </cell>
          <cell r="L244" t="str">
            <v>Bogota, D.C</v>
          </cell>
          <cell r="M244" t="str">
            <v>Area Operativa 11 - Cundinamarca-Amazonas-San Andrés</v>
          </cell>
          <cell r="N244" t="str">
            <v>Magdalena Cauca</v>
          </cell>
          <cell r="O244" t="str">
            <v>Alto Magdalena</v>
          </cell>
          <cell r="Q244" t="str">
            <v>Tunjuelo</v>
          </cell>
        </row>
        <row r="245">
          <cell r="B245">
            <v>21208580</v>
          </cell>
          <cell r="C245" t="str">
            <v>FISCALA LA  [21208580]</v>
          </cell>
          <cell r="D245" t="str">
            <v>Limnimétrica</v>
          </cell>
          <cell r="E245" t="str">
            <v>Convencional</v>
          </cell>
          <cell r="F245" t="str">
            <v>Activa</v>
          </cell>
          <cell r="G245">
            <v>32462</v>
          </cell>
          <cell r="H245">
            <v>2460</v>
          </cell>
          <cell r="I245">
            <v>4.5</v>
          </cell>
          <cell r="J245">
            <v>-74.133333329999999</v>
          </cell>
          <cell r="K245" t="str">
            <v>Bogotá</v>
          </cell>
          <cell r="L245" t="str">
            <v>Bogota, D.C</v>
          </cell>
          <cell r="M245" t="str">
            <v>Area Operativa 11 - Cundinamarca-Amazonas-San Andrés</v>
          </cell>
          <cell r="N245" t="str">
            <v>Magdalena Cauca</v>
          </cell>
          <cell r="O245" t="str">
            <v>Alto Magdalena</v>
          </cell>
          <cell r="Q245" t="str">
            <v>Tunjuelo</v>
          </cell>
        </row>
        <row r="246">
          <cell r="B246">
            <v>21209570</v>
          </cell>
          <cell r="C246" t="str">
            <v>CABECERA  [21209570]</v>
          </cell>
          <cell r="D246" t="str">
            <v>Limnimétrica</v>
          </cell>
          <cell r="E246" t="str">
            <v>Convencional</v>
          </cell>
          <cell r="F246" t="str">
            <v>Activa</v>
          </cell>
          <cell r="G246">
            <v>31243</v>
          </cell>
          <cell r="H246">
            <v>3360</v>
          </cell>
          <cell r="I246">
            <v>4.5</v>
          </cell>
          <cell r="J246">
            <v>-74.066666669999989</v>
          </cell>
          <cell r="K246" t="str">
            <v>Bogotá</v>
          </cell>
          <cell r="L246" t="str">
            <v>Bogota, D.C</v>
          </cell>
          <cell r="M246" t="str">
            <v>Area Operativa 11 - Cundinamarca-Amazonas-San Andrés</v>
          </cell>
          <cell r="N246" t="str">
            <v>Magdalena Cauca</v>
          </cell>
          <cell r="O246" t="str">
            <v>Alto Magdalena</v>
          </cell>
          <cell r="Q246" t="str">
            <v>Qda Yomasa</v>
          </cell>
        </row>
        <row r="247">
          <cell r="B247">
            <v>35020370</v>
          </cell>
          <cell r="C247" t="str">
            <v>LAG DE UBAQUE  [35020370]</v>
          </cell>
          <cell r="D247" t="str">
            <v>Pluviométrica</v>
          </cell>
          <cell r="E247" t="str">
            <v>Convencional</v>
          </cell>
          <cell r="F247" t="str">
            <v>Activa</v>
          </cell>
          <cell r="G247">
            <v>25583</v>
          </cell>
          <cell r="H247">
            <v>2200</v>
          </cell>
          <cell r="I247">
            <v>4.5</v>
          </cell>
          <cell r="J247">
            <v>-73.933333329999996</v>
          </cell>
          <cell r="K247" t="str">
            <v>Cundinamarca</v>
          </cell>
          <cell r="L247" t="str">
            <v>Ubaque</v>
          </cell>
          <cell r="M247" t="str">
            <v>Area Operativa 11 - Cundinamarca-Amazonas-San Andrés</v>
          </cell>
          <cell r="N247" t="str">
            <v>Orinoco</v>
          </cell>
          <cell r="O247" t="str">
            <v>Meta</v>
          </cell>
          <cell r="Q247" t="str">
            <v>Qda Yomasa</v>
          </cell>
        </row>
        <row r="248">
          <cell r="B248">
            <v>35027440</v>
          </cell>
          <cell r="C248" t="str">
            <v>CARRETERA  [35027440]</v>
          </cell>
          <cell r="D248" t="str">
            <v>Limnimétrica</v>
          </cell>
          <cell r="E248" t="str">
            <v>Convencional</v>
          </cell>
          <cell r="F248" t="str">
            <v>Activa</v>
          </cell>
          <cell r="G248">
            <v>34349</v>
          </cell>
          <cell r="H248">
            <v>2900</v>
          </cell>
          <cell r="I248">
            <v>4.5</v>
          </cell>
          <cell r="J248">
            <v>-73.783333329999991</v>
          </cell>
          <cell r="K248" t="str">
            <v>Cundinamarca</v>
          </cell>
          <cell r="L248" t="str">
            <v>Fómeque</v>
          </cell>
          <cell r="M248" t="str">
            <v>Area Operativa 11 - Cundinamarca-Amazonas-San Andrés</v>
          </cell>
          <cell r="N248" t="str">
            <v>Orinoco</v>
          </cell>
          <cell r="O248" t="str">
            <v>Meta</v>
          </cell>
          <cell r="Q248" t="str">
            <v>Negro</v>
          </cell>
        </row>
        <row r="249">
          <cell r="B249">
            <v>35035050</v>
          </cell>
          <cell r="C249" t="str">
            <v>CHUZA  [35035050]</v>
          </cell>
          <cell r="D249" t="str">
            <v>Climática Ordinaria</v>
          </cell>
          <cell r="E249" t="str">
            <v>Convencional</v>
          </cell>
          <cell r="F249" t="str">
            <v>Activa</v>
          </cell>
          <cell r="G249">
            <v>25126</v>
          </cell>
          <cell r="H249">
            <v>3800</v>
          </cell>
          <cell r="I249">
            <v>4.5</v>
          </cell>
          <cell r="J249">
            <v>-73.883333329999999</v>
          </cell>
          <cell r="K249" t="str">
            <v>Cundinamarca</v>
          </cell>
          <cell r="L249" t="str">
            <v>Fómeque</v>
          </cell>
          <cell r="M249" t="str">
            <v>Area Operativa 11 - Cundinamarca-Amazonas-San Andrés</v>
          </cell>
          <cell r="N249" t="str">
            <v>Orinoco</v>
          </cell>
          <cell r="O249" t="str">
            <v>Meta</v>
          </cell>
          <cell r="Q249" t="str">
            <v>Negro</v>
          </cell>
        </row>
        <row r="250">
          <cell r="B250">
            <v>35037220</v>
          </cell>
          <cell r="C250" t="str">
            <v>RIO FRIO ENTRADA  [35037220]</v>
          </cell>
          <cell r="D250" t="str">
            <v>Limnimétrica</v>
          </cell>
          <cell r="E250" t="str">
            <v>Convencional</v>
          </cell>
          <cell r="F250" t="str">
            <v>Activa</v>
          </cell>
          <cell r="G250">
            <v>35596</v>
          </cell>
          <cell r="H250">
            <v>3400</v>
          </cell>
          <cell r="I250">
            <v>4.5</v>
          </cell>
          <cell r="J250">
            <v>-73.75</v>
          </cell>
          <cell r="K250" t="str">
            <v>Cundinamarca</v>
          </cell>
          <cell r="L250" t="str">
            <v>Fómeque</v>
          </cell>
          <cell r="M250" t="str">
            <v>Area Operativa 11 - Cundinamarca-Amazonas-San Andrés</v>
          </cell>
          <cell r="N250" t="str">
            <v>Orinoco</v>
          </cell>
          <cell r="O250" t="str">
            <v>Meta</v>
          </cell>
          <cell r="Q250" t="str">
            <v>Chingaza</v>
          </cell>
        </row>
        <row r="251">
          <cell r="B251">
            <v>21202010</v>
          </cell>
          <cell r="C251" t="str">
            <v>MARIA LA  [21202010]</v>
          </cell>
          <cell r="D251" t="str">
            <v>Pluviográfica</v>
          </cell>
          <cell r="E251" t="str">
            <v>Convencional</v>
          </cell>
          <cell r="F251" t="str">
            <v>Activa</v>
          </cell>
          <cell r="G251">
            <v>32766</v>
          </cell>
          <cell r="H251">
            <v>3100</v>
          </cell>
          <cell r="I251">
            <v>4.5166666700000002</v>
          </cell>
          <cell r="J251">
            <v>-74.05</v>
          </cell>
          <cell r="K251" t="str">
            <v>Bogotá</v>
          </cell>
          <cell r="L251" t="str">
            <v>Bogota, D.C</v>
          </cell>
          <cell r="M251" t="str">
            <v>Area Operativa 11 - Cundinamarca-Amazonas-San Andrés</v>
          </cell>
          <cell r="N251" t="str">
            <v>Magdalena Cauca</v>
          </cell>
          <cell r="O251" t="str">
            <v>Alto Magdalena</v>
          </cell>
          <cell r="Q251" t="str">
            <v>Chingaza</v>
          </cell>
        </row>
        <row r="252">
          <cell r="B252">
            <v>21202030</v>
          </cell>
          <cell r="C252" t="str">
            <v>MESETA LA  [21202030]</v>
          </cell>
          <cell r="D252" t="str">
            <v>Pluviográfica</v>
          </cell>
          <cell r="E252" t="str">
            <v>Convencional</v>
          </cell>
          <cell r="F252" t="str">
            <v>Activa</v>
          </cell>
          <cell r="G252">
            <v>33131</v>
          </cell>
          <cell r="H252">
            <v>2718</v>
          </cell>
          <cell r="I252">
            <v>4.5166666700000002</v>
          </cell>
          <cell r="J252">
            <v>-74.216666669999995</v>
          </cell>
          <cell r="K252" t="str">
            <v>Bogotá</v>
          </cell>
          <cell r="L252" t="str">
            <v>Bogota, D.C</v>
          </cell>
          <cell r="M252" t="str">
            <v>Area Operativa 11 - Cundinamarca-Amazonas-San Andrés</v>
          </cell>
          <cell r="N252" t="str">
            <v>Magdalena Cauca</v>
          </cell>
          <cell r="O252" t="str">
            <v>Alto Magdalena</v>
          </cell>
          <cell r="Q252" t="str">
            <v>Chingaza</v>
          </cell>
        </row>
        <row r="253">
          <cell r="B253">
            <v>35067110</v>
          </cell>
          <cell r="C253" t="str">
            <v>SUEVA  [35067110]</v>
          </cell>
          <cell r="D253" t="str">
            <v>Limnimétrica</v>
          </cell>
          <cell r="E253" t="str">
            <v>Convencional</v>
          </cell>
          <cell r="F253" t="str">
            <v>Activa</v>
          </cell>
          <cell r="G253">
            <v>25795</v>
          </cell>
          <cell r="H253">
            <v>2200</v>
          </cell>
          <cell r="I253">
            <v>4.8</v>
          </cell>
          <cell r="J253">
            <v>-73.75</v>
          </cell>
          <cell r="K253" t="str">
            <v>Cundinamarca</v>
          </cell>
          <cell r="L253" t="str">
            <v>Junín</v>
          </cell>
          <cell r="M253" t="str">
            <v>Area Operativa 11 - Cundinamarca-Amazonas-San Andrés</v>
          </cell>
          <cell r="N253" t="str">
            <v>Orinoco</v>
          </cell>
          <cell r="O253" t="str">
            <v>Meta</v>
          </cell>
          <cell r="Q253" t="str">
            <v>Balcones</v>
          </cell>
        </row>
        <row r="254">
          <cell r="B254">
            <v>35067220</v>
          </cell>
          <cell r="C254" t="str">
            <v>CANALETA LETICIA  [35067220]</v>
          </cell>
          <cell r="D254" t="str">
            <v>Limnimétrica</v>
          </cell>
          <cell r="E254" t="str">
            <v>Convencional</v>
          </cell>
          <cell r="F254" t="str">
            <v>Activa</v>
          </cell>
          <cell r="G254">
            <v>32096</v>
          </cell>
          <cell r="H254">
            <v>3000</v>
          </cell>
          <cell r="I254">
            <v>4.8</v>
          </cell>
          <cell r="J254">
            <v>-73.75</v>
          </cell>
          <cell r="K254" t="str">
            <v>Cundinamarca</v>
          </cell>
          <cell r="L254" t="str">
            <v>Gachetá</v>
          </cell>
          <cell r="M254" t="str">
            <v>Area Operativa 11 - Cundinamarca-Amazonas-San Andrés</v>
          </cell>
          <cell r="N254" t="str">
            <v>Orinoco</v>
          </cell>
          <cell r="O254" t="str">
            <v>Meta</v>
          </cell>
          <cell r="Q254" t="str">
            <v>Canal Leticia</v>
          </cell>
        </row>
        <row r="255">
          <cell r="B255">
            <v>35067300</v>
          </cell>
          <cell r="C255" t="str">
            <v>PEÑON EL  [35067300]</v>
          </cell>
          <cell r="D255" t="str">
            <v>Limnimétrica</v>
          </cell>
          <cell r="E255" t="str">
            <v>Convencional</v>
          </cell>
          <cell r="F255" t="str">
            <v>Activa</v>
          </cell>
          <cell r="G255">
            <v>33284</v>
          </cell>
          <cell r="H255">
            <v>2800</v>
          </cell>
          <cell r="I255">
            <v>4.8</v>
          </cell>
          <cell r="J255">
            <v>-73.783333329999991</v>
          </cell>
          <cell r="K255" t="str">
            <v>Cundinamarca</v>
          </cell>
          <cell r="L255" t="str">
            <v>Guatavita</v>
          </cell>
          <cell r="M255" t="str">
            <v>Area Operativa 11 - Cundinamarca-Amazonas-San Andrés</v>
          </cell>
          <cell r="N255" t="str">
            <v>Orinoco</v>
          </cell>
          <cell r="O255" t="str">
            <v>Meta</v>
          </cell>
          <cell r="Q255" t="str">
            <v>Juiquin</v>
          </cell>
        </row>
        <row r="256">
          <cell r="B256">
            <v>35067310</v>
          </cell>
          <cell r="C256" t="str">
            <v>DESEMBOCADURA  [35067310]</v>
          </cell>
          <cell r="D256" t="str">
            <v>Limnimétrica</v>
          </cell>
          <cell r="E256" t="str">
            <v>Convencional</v>
          </cell>
          <cell r="F256" t="str">
            <v>Activa</v>
          </cell>
          <cell r="G256">
            <v>34349</v>
          </cell>
          <cell r="H256">
            <v>2740</v>
          </cell>
          <cell r="I256">
            <v>4.8</v>
          </cell>
          <cell r="J256">
            <v>-73.783333329999991</v>
          </cell>
          <cell r="K256" t="str">
            <v>Cundinamarca</v>
          </cell>
          <cell r="L256" t="str">
            <v>Guasca</v>
          </cell>
          <cell r="M256" t="str">
            <v>Area Operativa 11 - Cundinamarca-Amazonas-San Andrés</v>
          </cell>
          <cell r="N256" t="str">
            <v>Orinoco</v>
          </cell>
          <cell r="O256" t="str">
            <v>Meta</v>
          </cell>
          <cell r="Q256" t="str">
            <v>Qda La Palma</v>
          </cell>
        </row>
        <row r="257">
          <cell r="B257">
            <v>21200170</v>
          </cell>
          <cell r="C257" t="str">
            <v>ALDEA LA  [21200170]</v>
          </cell>
          <cell r="D257" t="str">
            <v>Pluviométrica</v>
          </cell>
          <cell r="E257" t="str">
            <v>Convencional</v>
          </cell>
          <cell r="F257" t="str">
            <v>Activa</v>
          </cell>
          <cell r="G257">
            <v>14625</v>
          </cell>
          <cell r="H257">
            <v>2600</v>
          </cell>
          <cell r="I257">
            <v>4.81666667</v>
          </cell>
          <cell r="J257">
            <v>-74.05</v>
          </cell>
          <cell r="K257" t="str">
            <v>Cundinamarca</v>
          </cell>
          <cell r="L257" t="str">
            <v>Tenjo</v>
          </cell>
          <cell r="M257" t="str">
            <v>Area Operativa 11 - Cundinamarca-Amazonas-San Andrés</v>
          </cell>
          <cell r="N257" t="str">
            <v>Magdalena Cauca</v>
          </cell>
          <cell r="O257" t="str">
            <v>Alto Magdalena</v>
          </cell>
          <cell r="Q257" t="str">
            <v>Qda La Palma</v>
          </cell>
        </row>
        <row r="258">
          <cell r="B258">
            <v>21208340</v>
          </cell>
          <cell r="C258" t="str">
            <v>RIO BOGOTA-FRIO  [21208340]</v>
          </cell>
          <cell r="D258" t="str">
            <v>Limnimétrica</v>
          </cell>
          <cell r="E258" t="str">
            <v>Convencional</v>
          </cell>
          <cell r="F258" t="str">
            <v>Suspendida</v>
          </cell>
          <cell r="G258">
            <v>21443</v>
          </cell>
          <cell r="H258">
            <v>2555</v>
          </cell>
          <cell r="I258">
            <v>4.81666667</v>
          </cell>
          <cell r="J258">
            <v>-74.083333329999988</v>
          </cell>
          <cell r="K258" t="str">
            <v>Cundinamarca</v>
          </cell>
          <cell r="L258" t="str">
            <v>Cota</v>
          </cell>
          <cell r="M258" t="str">
            <v>Area Operativa 11 - Cundinamarca-Amazonas-San Andrés</v>
          </cell>
          <cell r="N258" t="str">
            <v>Magdalena Cauca</v>
          </cell>
          <cell r="O258" t="str">
            <v>Alto Magdalena</v>
          </cell>
          <cell r="Q258" t="str">
            <v>Bogota</v>
          </cell>
          <cell r="R258">
            <v>21534</v>
          </cell>
        </row>
        <row r="259">
          <cell r="B259">
            <v>32060040</v>
          </cell>
          <cell r="C259" t="str">
            <v>TOTUMA LA  [32060040]</v>
          </cell>
          <cell r="D259" t="str">
            <v>Pluviométrica</v>
          </cell>
          <cell r="E259" t="str">
            <v>Convencional</v>
          </cell>
          <cell r="F259" t="str">
            <v>Suspendida</v>
          </cell>
          <cell r="G259">
            <v>25583</v>
          </cell>
          <cell r="H259">
            <v>3420</v>
          </cell>
          <cell r="I259">
            <v>3.8833333300000001</v>
          </cell>
          <cell r="J259">
            <v>-74.216666669999995</v>
          </cell>
          <cell r="K259" t="str">
            <v>Meta</v>
          </cell>
          <cell r="L259" t="str">
            <v>Guamal (Meta)</v>
          </cell>
          <cell r="M259" t="str">
            <v>Area Operativa 03 - Meta-Guaviare-Guainía</v>
          </cell>
          <cell r="N259" t="str">
            <v>Orinoco</v>
          </cell>
          <cell r="O259" t="str">
            <v>Guaviare</v>
          </cell>
          <cell r="Q259" t="str">
            <v>Bogota</v>
          </cell>
          <cell r="R259">
            <v>29997</v>
          </cell>
        </row>
        <row r="260">
          <cell r="B260">
            <v>21205300</v>
          </cell>
          <cell r="C260" t="str">
            <v>PALO BLANCO  [21205300]</v>
          </cell>
          <cell r="D260" t="str">
            <v>Climática Ordinaria</v>
          </cell>
          <cell r="E260" t="str">
            <v>Convencional</v>
          </cell>
          <cell r="F260" t="str">
            <v>Activa</v>
          </cell>
          <cell r="G260">
            <v>16786</v>
          </cell>
          <cell r="H260">
            <v>3256</v>
          </cell>
          <cell r="I260">
            <v>4.5166666700000002</v>
          </cell>
          <cell r="J260">
            <v>-74.05</v>
          </cell>
          <cell r="K260" t="str">
            <v>Bogotá</v>
          </cell>
          <cell r="L260" t="str">
            <v>Bogota, D.C</v>
          </cell>
          <cell r="M260" t="str">
            <v>Area Operativa 11 - Cundinamarca-Amazonas-San Andrés</v>
          </cell>
          <cell r="N260" t="str">
            <v>Magdalena Cauca</v>
          </cell>
          <cell r="O260" t="str">
            <v>Alto Magdalena</v>
          </cell>
          <cell r="Q260" t="str">
            <v>Bogota</v>
          </cell>
        </row>
        <row r="261">
          <cell r="B261">
            <v>21208280</v>
          </cell>
          <cell r="C261" t="str">
            <v>APULO  [21208280]</v>
          </cell>
          <cell r="D261" t="str">
            <v>Limnimétrica</v>
          </cell>
          <cell r="E261" t="str">
            <v>Convencional</v>
          </cell>
          <cell r="F261" t="str">
            <v>Activa</v>
          </cell>
          <cell r="G261">
            <v>18763</v>
          </cell>
          <cell r="H261">
            <v>510</v>
          </cell>
          <cell r="I261">
            <v>4.5166666700000002</v>
          </cell>
          <cell r="J261">
            <v>-74.599999999999994</v>
          </cell>
          <cell r="K261" t="str">
            <v>Cundinamarca</v>
          </cell>
          <cell r="L261" t="str">
            <v>Apulo</v>
          </cell>
          <cell r="M261" t="str">
            <v>Area Operativa 11 - Cundinamarca-Amazonas-San Andrés</v>
          </cell>
          <cell r="N261" t="str">
            <v>Magdalena Cauca</v>
          </cell>
          <cell r="O261" t="str">
            <v>Alto Magdalena</v>
          </cell>
          <cell r="Q261" t="str">
            <v>Apulo</v>
          </cell>
        </row>
        <row r="262">
          <cell r="B262">
            <v>35027170</v>
          </cell>
          <cell r="C262" t="str">
            <v>HATO VIEJO  [35027170]</v>
          </cell>
          <cell r="D262" t="str">
            <v>Limnimétrica</v>
          </cell>
          <cell r="E262" t="str">
            <v>Convencional</v>
          </cell>
          <cell r="F262" t="str">
            <v>Activa</v>
          </cell>
          <cell r="G262">
            <v>21990</v>
          </cell>
          <cell r="H262">
            <v>1525</v>
          </cell>
          <cell r="I262">
            <v>4.5166666700000002</v>
          </cell>
          <cell r="J262">
            <v>-73.916666669999998</v>
          </cell>
          <cell r="K262" t="str">
            <v>Cundinamarca</v>
          </cell>
          <cell r="L262" t="str">
            <v>Fómeque</v>
          </cell>
          <cell r="M262" t="str">
            <v>Area Operativa 11 - Cundinamarca-Amazonas-San Andrés</v>
          </cell>
          <cell r="N262" t="str">
            <v>Orinoco</v>
          </cell>
          <cell r="O262" t="str">
            <v>Meta</v>
          </cell>
          <cell r="Q262" t="str">
            <v>Negro</v>
          </cell>
        </row>
        <row r="263">
          <cell r="B263">
            <v>35030240</v>
          </cell>
          <cell r="C263" t="str">
            <v>RETEN CHINGAZA  [35030240]</v>
          </cell>
          <cell r="D263" t="str">
            <v>Pluviométrica</v>
          </cell>
          <cell r="E263" t="str">
            <v>Convencional</v>
          </cell>
          <cell r="F263" t="str">
            <v>Activa</v>
          </cell>
          <cell r="G263">
            <v>31912</v>
          </cell>
          <cell r="H263">
            <v>3300</v>
          </cell>
          <cell r="I263">
            <v>4.5166666700000002</v>
          </cell>
          <cell r="J263">
            <v>-73.766666669999992</v>
          </cell>
          <cell r="K263" t="str">
            <v>Cundinamarca</v>
          </cell>
          <cell r="L263" t="str">
            <v>Fómeque</v>
          </cell>
          <cell r="M263" t="str">
            <v>Area Operativa 11 - Cundinamarca-Amazonas-San Andrés</v>
          </cell>
          <cell r="N263" t="str">
            <v>Orinoco</v>
          </cell>
          <cell r="O263" t="str">
            <v>Meta</v>
          </cell>
          <cell r="Q263" t="str">
            <v>Negro</v>
          </cell>
        </row>
        <row r="264">
          <cell r="B264">
            <v>35030270</v>
          </cell>
          <cell r="C264" t="str">
            <v>SAN FERNANDO  [35030270]</v>
          </cell>
          <cell r="D264" t="str">
            <v>Pluviométrica</v>
          </cell>
          <cell r="E264" t="str">
            <v>Convencional</v>
          </cell>
          <cell r="F264" t="str">
            <v>Activa</v>
          </cell>
          <cell r="G264">
            <v>33100</v>
          </cell>
          <cell r="H264">
            <v>2800</v>
          </cell>
          <cell r="I264">
            <v>4.5166666700000002</v>
          </cell>
          <cell r="J264">
            <v>-73.650000000000006</v>
          </cell>
          <cell r="K264" t="str">
            <v>Cundinamarca</v>
          </cell>
          <cell r="L264" t="str">
            <v>Fómeque</v>
          </cell>
          <cell r="M264" t="str">
            <v>Area Operativa 11 - Cundinamarca-Amazonas-San Andrés</v>
          </cell>
          <cell r="N264" t="str">
            <v>Orinoco</v>
          </cell>
          <cell r="O264" t="str">
            <v>Meta</v>
          </cell>
          <cell r="Q264" t="str">
            <v>Negro</v>
          </cell>
        </row>
        <row r="265">
          <cell r="B265">
            <v>35030350</v>
          </cell>
          <cell r="C265" t="str">
            <v>SAN JOSE LETICIA  [35030350]</v>
          </cell>
          <cell r="D265" t="str">
            <v>Pluviográfica</v>
          </cell>
          <cell r="E265" t="str">
            <v>Convencional</v>
          </cell>
          <cell r="F265" t="str">
            <v>Activa</v>
          </cell>
          <cell r="G265">
            <v>35596</v>
          </cell>
          <cell r="H265">
            <v>3463</v>
          </cell>
          <cell r="I265">
            <v>4.5166666700000002</v>
          </cell>
          <cell r="J265">
            <v>-73.7</v>
          </cell>
          <cell r="K265" t="str">
            <v>Cundinamarca</v>
          </cell>
          <cell r="L265" t="str">
            <v>Fómeque</v>
          </cell>
          <cell r="M265" t="str">
            <v>Area Operativa 11 - Cundinamarca-Amazonas-San Andrés</v>
          </cell>
          <cell r="N265" t="str">
            <v>Orinoco</v>
          </cell>
          <cell r="O265" t="str">
            <v>Meta</v>
          </cell>
          <cell r="Q265" t="str">
            <v>Negro</v>
          </cell>
        </row>
        <row r="266">
          <cell r="B266">
            <v>35037230</v>
          </cell>
          <cell r="C266" t="str">
            <v>RIO FRIO SALIDA  [35037230]</v>
          </cell>
          <cell r="D266" t="str">
            <v>Limnimétrica</v>
          </cell>
          <cell r="E266" t="str">
            <v>Convencional</v>
          </cell>
          <cell r="F266" t="str">
            <v>Activa</v>
          </cell>
          <cell r="G266">
            <v>35596</v>
          </cell>
          <cell r="H266">
            <v>3400</v>
          </cell>
          <cell r="I266">
            <v>4.5166666700000002</v>
          </cell>
          <cell r="J266">
            <v>-73.75</v>
          </cell>
          <cell r="K266" t="str">
            <v>Cundinamarca</v>
          </cell>
          <cell r="L266" t="str">
            <v>Fómeque</v>
          </cell>
          <cell r="M266" t="str">
            <v>Area Operativa 11 - Cundinamarca-Amazonas-San Andrés</v>
          </cell>
          <cell r="N266" t="str">
            <v>Orinoco</v>
          </cell>
          <cell r="O266" t="str">
            <v>Meta</v>
          </cell>
          <cell r="Q266" t="str">
            <v>Chingaza</v>
          </cell>
        </row>
        <row r="267">
          <cell r="B267">
            <v>21202050</v>
          </cell>
          <cell r="C267" t="str">
            <v>QUIBA  [21202050]</v>
          </cell>
          <cell r="D267" t="str">
            <v>Pluviográfica</v>
          </cell>
          <cell r="E267" t="str">
            <v>Convencional</v>
          </cell>
          <cell r="F267" t="str">
            <v>Activa</v>
          </cell>
          <cell r="G267">
            <v>32888</v>
          </cell>
          <cell r="H267">
            <v>3000</v>
          </cell>
          <cell r="I267">
            <v>4.5333333299999996</v>
          </cell>
          <cell r="J267">
            <v>-74.166666669999998</v>
          </cell>
          <cell r="K267" t="str">
            <v>Bogotá</v>
          </cell>
          <cell r="L267" t="str">
            <v>Bogota, D.C</v>
          </cell>
          <cell r="M267" t="str">
            <v>Area Operativa 11 - Cundinamarca-Amazonas-San Andrés</v>
          </cell>
          <cell r="N267" t="str">
            <v>Magdalena Cauca</v>
          </cell>
          <cell r="O267" t="str">
            <v>Alto Magdalena</v>
          </cell>
          <cell r="Q267" t="str">
            <v>Chingaza</v>
          </cell>
        </row>
        <row r="268">
          <cell r="B268">
            <v>21207240</v>
          </cell>
          <cell r="C268" t="str">
            <v>TOLOSA LA  [21207240]</v>
          </cell>
          <cell r="D268" t="str">
            <v>Limnimétrica</v>
          </cell>
          <cell r="E268" t="str">
            <v>Convencional</v>
          </cell>
          <cell r="F268" t="str">
            <v>Suspendida</v>
          </cell>
          <cell r="G268">
            <v>16848</v>
          </cell>
          <cell r="H268">
            <v>2583</v>
          </cell>
          <cell r="I268">
            <v>4.5333333299999996</v>
          </cell>
          <cell r="J268">
            <v>-74.116666670000001</v>
          </cell>
          <cell r="K268" t="str">
            <v>Bogotá</v>
          </cell>
          <cell r="L268" t="str">
            <v>Bogota, D.C</v>
          </cell>
          <cell r="M268" t="str">
            <v>Area Operativa 11 - Cundinamarca-Amazonas-San Andrés</v>
          </cell>
          <cell r="N268" t="str">
            <v>Magdalena Cauca</v>
          </cell>
          <cell r="O268" t="str">
            <v>Alto Magdalena</v>
          </cell>
          <cell r="Q268" t="str">
            <v>Tunjuelo</v>
          </cell>
          <cell r="R268">
            <v>21381</v>
          </cell>
        </row>
        <row r="269">
          <cell r="B269">
            <v>35060010</v>
          </cell>
          <cell r="C269" t="str">
            <v>PRIMAVERA LA  [35060010]</v>
          </cell>
          <cell r="D269" t="str">
            <v>Pluviométrica</v>
          </cell>
          <cell r="E269" t="str">
            <v>Convencional</v>
          </cell>
          <cell r="F269" t="str">
            <v>Activa</v>
          </cell>
          <cell r="G269">
            <v>26465</v>
          </cell>
          <cell r="H269">
            <v>2735</v>
          </cell>
          <cell r="I269">
            <v>4.8333333300000003</v>
          </cell>
          <cell r="J269">
            <v>-73.766666669999992</v>
          </cell>
          <cell r="K269" t="str">
            <v>Cundinamarca</v>
          </cell>
          <cell r="L269" t="str">
            <v>Guasca</v>
          </cell>
          <cell r="M269" t="str">
            <v>Area Operativa 11 - Cundinamarca-Amazonas-San Andrés</v>
          </cell>
          <cell r="N269" t="str">
            <v>Orinoco</v>
          </cell>
          <cell r="O269" t="str">
            <v>Meta</v>
          </cell>
          <cell r="Q269" t="str">
            <v>Tunjuelo</v>
          </cell>
        </row>
        <row r="270">
          <cell r="B270">
            <v>35067060</v>
          </cell>
          <cell r="C270" t="str">
            <v>POTRERITOS  [35067060]</v>
          </cell>
          <cell r="D270" t="str">
            <v>Limnimétrica</v>
          </cell>
          <cell r="E270" t="str">
            <v>Convencional</v>
          </cell>
          <cell r="F270" t="str">
            <v>Activa</v>
          </cell>
          <cell r="G270">
            <v>25826</v>
          </cell>
          <cell r="H270">
            <v>2484</v>
          </cell>
          <cell r="I270">
            <v>4.8333333300000003</v>
          </cell>
          <cell r="J270">
            <v>-73.766666669999992</v>
          </cell>
          <cell r="K270" t="str">
            <v>Cundinamarca</v>
          </cell>
          <cell r="L270" t="str">
            <v>Junín</v>
          </cell>
          <cell r="M270" t="str">
            <v>Area Operativa 11 - Cundinamarca-Amazonas-San Andrés</v>
          </cell>
          <cell r="N270" t="str">
            <v>Orinoco</v>
          </cell>
          <cell r="O270" t="str">
            <v>Meta</v>
          </cell>
          <cell r="Q270" t="str">
            <v>Juiquin</v>
          </cell>
        </row>
        <row r="271">
          <cell r="B271">
            <v>21200530</v>
          </cell>
          <cell r="C271" t="str">
            <v>UVAL EL  [21200530]</v>
          </cell>
          <cell r="D271" t="str">
            <v>Pluviométrica</v>
          </cell>
          <cell r="E271" t="str">
            <v>Convencional</v>
          </cell>
          <cell r="F271" t="str">
            <v>Suspendida</v>
          </cell>
          <cell r="G271">
            <v>20774</v>
          </cell>
          <cell r="H271">
            <v>2925</v>
          </cell>
          <cell r="I271">
            <v>4.8499999999999996</v>
          </cell>
          <cell r="J271">
            <v>-74.849999999999994</v>
          </cell>
          <cell r="K271" t="str">
            <v>Cundinamarca</v>
          </cell>
          <cell r="L271" t="str">
            <v>Guasca</v>
          </cell>
          <cell r="M271" t="str">
            <v>Area Operativa 11 - Cundinamarca-Amazonas-San Andrés</v>
          </cell>
          <cell r="N271" t="str">
            <v>Magdalena Cauca</v>
          </cell>
          <cell r="O271" t="str">
            <v>Alto Magdalena</v>
          </cell>
          <cell r="Q271" t="str">
            <v>Juiquin</v>
          </cell>
          <cell r="R271">
            <v>21746</v>
          </cell>
        </row>
        <row r="272">
          <cell r="B272">
            <v>21190140</v>
          </cell>
          <cell r="C272" t="str">
            <v>GUAMO EL  [21190140]</v>
          </cell>
          <cell r="D272" t="str">
            <v>Pluviométrica</v>
          </cell>
          <cell r="E272" t="str">
            <v>Convencional</v>
          </cell>
          <cell r="F272" t="str">
            <v>Activa</v>
          </cell>
          <cell r="G272">
            <v>24181</v>
          </cell>
          <cell r="H272">
            <v>3870</v>
          </cell>
          <cell r="I272">
            <v>3.96666667</v>
          </cell>
          <cell r="J272">
            <v>-74.283333329999991</v>
          </cell>
          <cell r="K272" t="str">
            <v>Bogotá</v>
          </cell>
          <cell r="L272" t="str">
            <v>Bogota, D.C</v>
          </cell>
          <cell r="M272" t="str">
            <v>Area Operativa 11 - Cundinamarca-Amazonas-San Andrés</v>
          </cell>
          <cell r="N272" t="str">
            <v>Magdalena Cauca</v>
          </cell>
          <cell r="O272" t="str">
            <v>Alto Magdalena</v>
          </cell>
          <cell r="Q272" t="str">
            <v>Juiquin</v>
          </cell>
        </row>
        <row r="273">
          <cell r="B273">
            <v>21197070</v>
          </cell>
          <cell r="C273" t="str">
            <v>PLAYA LA ESPERANZA  [21197070]</v>
          </cell>
          <cell r="D273" t="str">
            <v>Limnimétrica</v>
          </cell>
          <cell r="E273" t="str">
            <v>Convencional</v>
          </cell>
          <cell r="F273" t="str">
            <v>Suspendida</v>
          </cell>
          <cell r="G273">
            <v>24181</v>
          </cell>
          <cell r="H273">
            <v>2800</v>
          </cell>
          <cell r="I273">
            <v>3.96666667</v>
          </cell>
          <cell r="J273">
            <v>-74.383333329999999</v>
          </cell>
          <cell r="K273" t="str">
            <v>Bogotá</v>
          </cell>
          <cell r="L273" t="str">
            <v>Bogota, D.C</v>
          </cell>
          <cell r="M273" t="str">
            <v>Area Operativa 11 - Cundinamarca-Amazonas-San Andrés</v>
          </cell>
          <cell r="N273" t="str">
            <v>Magdalena Cauca</v>
          </cell>
          <cell r="O273" t="str">
            <v>Alto Magdalena</v>
          </cell>
          <cell r="Q273" t="str">
            <v>Sumapaz</v>
          </cell>
          <cell r="R273">
            <v>27103</v>
          </cell>
        </row>
        <row r="274">
          <cell r="B274">
            <v>32060010</v>
          </cell>
          <cell r="C274" t="str">
            <v>PRIMAVERA LA  [32060010]</v>
          </cell>
          <cell r="D274" t="str">
            <v>Pluviométrica</v>
          </cell>
          <cell r="E274" t="str">
            <v>Convencional</v>
          </cell>
          <cell r="F274" t="str">
            <v>Suspendida</v>
          </cell>
          <cell r="G274">
            <v>23026</v>
          </cell>
          <cell r="H274">
            <v>3430</v>
          </cell>
          <cell r="I274">
            <v>3.96666667</v>
          </cell>
          <cell r="J274">
            <v>-74.166666669999998</v>
          </cell>
          <cell r="K274" t="str">
            <v>Bogotá</v>
          </cell>
          <cell r="L274" t="str">
            <v>Bogota, D.C</v>
          </cell>
          <cell r="M274" t="str">
            <v>Area Operativa 11 - Cundinamarca-Amazonas-San Andrés</v>
          </cell>
          <cell r="N274" t="str">
            <v>Orinoco</v>
          </cell>
          <cell r="O274" t="str">
            <v>Guaviare</v>
          </cell>
          <cell r="Q274" t="str">
            <v>Sumapaz</v>
          </cell>
          <cell r="R274">
            <v>30147</v>
          </cell>
        </row>
        <row r="275">
          <cell r="B275">
            <v>35020240</v>
          </cell>
          <cell r="C275" t="str">
            <v>CHOACHI  [35020240]</v>
          </cell>
          <cell r="D275" t="str">
            <v>Pluviográfica</v>
          </cell>
          <cell r="E275" t="str">
            <v>Convencional</v>
          </cell>
          <cell r="F275" t="str">
            <v>Activa</v>
          </cell>
          <cell r="G275">
            <v>17394</v>
          </cell>
          <cell r="H275">
            <v>1950</v>
          </cell>
          <cell r="I275">
            <v>4.5333333299999996</v>
          </cell>
          <cell r="J275">
            <v>-73.933333329999996</v>
          </cell>
          <cell r="K275" t="str">
            <v>Cundinamarca</v>
          </cell>
          <cell r="L275" t="str">
            <v>Choachí</v>
          </cell>
          <cell r="M275" t="str">
            <v>Area Operativa 11 - Cundinamarca-Amazonas-San Andrés</v>
          </cell>
          <cell r="N275" t="str">
            <v>Orinoco</v>
          </cell>
          <cell r="O275" t="str">
            <v>Meta</v>
          </cell>
          <cell r="Q275" t="str">
            <v>Sumapaz</v>
          </cell>
        </row>
        <row r="276">
          <cell r="B276">
            <v>35030160</v>
          </cell>
          <cell r="C276" t="str">
            <v>LAGUNA CHINGAZA  [35030160]</v>
          </cell>
          <cell r="D276" t="str">
            <v>Pluviométrica</v>
          </cell>
          <cell r="E276" t="str">
            <v>Convencional</v>
          </cell>
          <cell r="F276" t="str">
            <v>Activa</v>
          </cell>
          <cell r="G276">
            <v>24181</v>
          </cell>
          <cell r="H276">
            <v>3250</v>
          </cell>
          <cell r="I276">
            <v>4.5333333299999996</v>
          </cell>
          <cell r="J276">
            <v>-73.75</v>
          </cell>
          <cell r="K276" t="str">
            <v>Cundinamarca</v>
          </cell>
          <cell r="L276" t="str">
            <v>Fómeque</v>
          </cell>
          <cell r="M276" t="str">
            <v>Area Operativa 11 - Cundinamarca-Amazonas-San Andrés</v>
          </cell>
          <cell r="N276" t="str">
            <v>Orinoco</v>
          </cell>
          <cell r="O276" t="str">
            <v>Meta</v>
          </cell>
          <cell r="Q276" t="str">
            <v>Sumapaz</v>
          </cell>
        </row>
        <row r="277">
          <cell r="B277">
            <v>35030210</v>
          </cell>
          <cell r="C277" t="str">
            <v>SAN JOSE  [35030210]</v>
          </cell>
          <cell r="D277" t="str">
            <v>Pluviométrica</v>
          </cell>
          <cell r="E277" t="str">
            <v>Convencional</v>
          </cell>
          <cell r="F277" t="str">
            <v>Activa</v>
          </cell>
          <cell r="G277">
            <v>31943</v>
          </cell>
          <cell r="H277">
            <v>3200</v>
          </cell>
          <cell r="I277">
            <v>4.5333333299999996</v>
          </cell>
          <cell r="J277">
            <v>-73.733333329999994</v>
          </cell>
          <cell r="K277" t="str">
            <v>Cundinamarca</v>
          </cell>
          <cell r="L277" t="str">
            <v>Fómeque</v>
          </cell>
          <cell r="M277" t="str">
            <v>Area Operativa 11 - Cundinamarca-Amazonas-San Andrés</v>
          </cell>
          <cell r="N277" t="str">
            <v>Orinoco</v>
          </cell>
          <cell r="O277" t="str">
            <v>Meta</v>
          </cell>
          <cell r="Q277" t="str">
            <v>Sumapaz</v>
          </cell>
        </row>
        <row r="278">
          <cell r="B278">
            <v>35037030</v>
          </cell>
          <cell r="C278" t="str">
            <v>SALIDA LAGUNA  [35037030]</v>
          </cell>
          <cell r="D278" t="str">
            <v>Limnimétrica</v>
          </cell>
          <cell r="E278" t="str">
            <v>Convencional</v>
          </cell>
          <cell r="F278" t="str">
            <v>Activa</v>
          </cell>
          <cell r="G278">
            <v>24153</v>
          </cell>
          <cell r="H278">
            <v>3286</v>
          </cell>
          <cell r="I278">
            <v>4.5333333299999996</v>
          </cell>
          <cell r="J278">
            <v>-73.75</v>
          </cell>
          <cell r="K278" t="str">
            <v>Cundinamarca</v>
          </cell>
          <cell r="L278" t="str">
            <v>Fómeque</v>
          </cell>
          <cell r="M278" t="str">
            <v>Area Operativa 11 - Cundinamarca-Amazonas-San Andrés</v>
          </cell>
          <cell r="N278" t="str">
            <v>Orinoco</v>
          </cell>
          <cell r="O278" t="str">
            <v>Meta</v>
          </cell>
          <cell r="Q278" t="str">
            <v>Frio</v>
          </cell>
        </row>
        <row r="279">
          <cell r="B279">
            <v>35037040</v>
          </cell>
          <cell r="C279" t="str">
            <v>SAN JOSE  [35037040]</v>
          </cell>
          <cell r="D279" t="str">
            <v>Limnimétrica</v>
          </cell>
          <cell r="E279" t="str">
            <v>Convencional</v>
          </cell>
          <cell r="F279" t="str">
            <v>Activa</v>
          </cell>
          <cell r="G279">
            <v>24181</v>
          </cell>
          <cell r="H279">
            <v>3180</v>
          </cell>
          <cell r="I279">
            <v>4.5333333299999996</v>
          </cell>
          <cell r="J279">
            <v>-73.733333329999994</v>
          </cell>
          <cell r="K279" t="str">
            <v>Cundinamarca</v>
          </cell>
          <cell r="L279" t="str">
            <v>Fómeque</v>
          </cell>
          <cell r="M279" t="str">
            <v>Area Operativa 11 - Cundinamarca-Amazonas-San Andrés</v>
          </cell>
          <cell r="N279" t="str">
            <v>Orinoco</v>
          </cell>
          <cell r="O279" t="str">
            <v>Meta</v>
          </cell>
          <cell r="Q279" t="str">
            <v>Guatiquia</v>
          </cell>
        </row>
        <row r="280">
          <cell r="B280">
            <v>35037050</v>
          </cell>
          <cell r="C280" t="str">
            <v>CHUZA  [35037050]</v>
          </cell>
          <cell r="D280" t="str">
            <v>Limnimétrica</v>
          </cell>
          <cell r="E280" t="str">
            <v>Convencional</v>
          </cell>
          <cell r="F280" t="str">
            <v>Activa</v>
          </cell>
          <cell r="G280">
            <v>31213</v>
          </cell>
          <cell r="H280">
            <v>2700</v>
          </cell>
          <cell r="I280">
            <v>4.5333333299999996</v>
          </cell>
          <cell r="J280">
            <v>-73.683333329999996</v>
          </cell>
          <cell r="K280" t="str">
            <v>Cundinamarca</v>
          </cell>
          <cell r="L280" t="str">
            <v>Fómeque</v>
          </cell>
          <cell r="M280" t="str">
            <v>Area Operativa 11 - Cundinamarca-Amazonas-San Andrés</v>
          </cell>
          <cell r="N280" t="str">
            <v>Orinoco</v>
          </cell>
          <cell r="O280" t="str">
            <v>Meta</v>
          </cell>
          <cell r="Q280" t="str">
            <v>Embalse</v>
          </cell>
        </row>
        <row r="281">
          <cell r="B281">
            <v>35037150</v>
          </cell>
          <cell r="C281" t="str">
            <v>LETICIA  [35037150]</v>
          </cell>
          <cell r="D281" t="str">
            <v>Limnigráfica</v>
          </cell>
          <cell r="E281" t="str">
            <v>Convencional</v>
          </cell>
          <cell r="F281" t="str">
            <v>Activa</v>
          </cell>
          <cell r="G281">
            <v>24181</v>
          </cell>
          <cell r="H281">
            <v>2662</v>
          </cell>
          <cell r="I281">
            <v>4.5333333299999996</v>
          </cell>
          <cell r="J281">
            <v>-73.7</v>
          </cell>
          <cell r="K281" t="str">
            <v>Cundinamarca</v>
          </cell>
          <cell r="L281" t="str">
            <v>Fómeque</v>
          </cell>
          <cell r="M281" t="str">
            <v>Area Operativa 11 - Cundinamarca-Amazonas-San Andrés</v>
          </cell>
          <cell r="N281" t="str">
            <v>Orinoco</v>
          </cell>
          <cell r="O281" t="str">
            <v>Meta</v>
          </cell>
          <cell r="Q281" t="str">
            <v>Guatiquia</v>
          </cell>
        </row>
        <row r="282">
          <cell r="B282">
            <v>35037240</v>
          </cell>
          <cell r="C282" t="str">
            <v>RIO GUATIQUIA BOCA  [35037240]</v>
          </cell>
          <cell r="D282" t="str">
            <v>Limnimétrica</v>
          </cell>
          <cell r="E282" t="str">
            <v>Convencional</v>
          </cell>
          <cell r="F282" t="str">
            <v>Activa</v>
          </cell>
          <cell r="G282">
            <v>35596</v>
          </cell>
          <cell r="H282">
            <v>3400</v>
          </cell>
          <cell r="I282">
            <v>4.5333333299999996</v>
          </cell>
          <cell r="J282">
            <v>-73.75</v>
          </cell>
          <cell r="K282" t="str">
            <v>Cundinamarca</v>
          </cell>
          <cell r="L282" t="str">
            <v>Fómeque</v>
          </cell>
          <cell r="M282" t="str">
            <v>Area Operativa 11 - Cundinamarca-Amazonas-San Andrés</v>
          </cell>
          <cell r="N282" t="str">
            <v>Orinoco</v>
          </cell>
          <cell r="O282" t="str">
            <v>Meta</v>
          </cell>
          <cell r="Q282" t="str">
            <v>Chingaza</v>
          </cell>
        </row>
        <row r="283">
          <cell r="B283">
            <v>21200130</v>
          </cell>
          <cell r="C283" t="str">
            <v>DELIRIO  [21200130]</v>
          </cell>
          <cell r="D283" t="str">
            <v>Pluviométrica</v>
          </cell>
          <cell r="E283" t="str">
            <v>Convencional</v>
          </cell>
          <cell r="F283" t="str">
            <v>Activa</v>
          </cell>
          <cell r="G283">
            <v>12189</v>
          </cell>
          <cell r="H283">
            <v>3000</v>
          </cell>
          <cell r="I283">
            <v>4.55</v>
          </cell>
          <cell r="J283">
            <v>-74.05</v>
          </cell>
          <cell r="K283" t="str">
            <v>Bogotá</v>
          </cell>
          <cell r="L283" t="str">
            <v>Bogota, D.C</v>
          </cell>
          <cell r="M283" t="str">
            <v>Area Operativa 11 - Cundinamarca-Amazonas-San Andrés</v>
          </cell>
          <cell r="N283" t="str">
            <v>Magdalena Cauca</v>
          </cell>
          <cell r="O283" t="str">
            <v>Alto Magdalena</v>
          </cell>
          <cell r="Q283" t="str">
            <v>Chingaza</v>
          </cell>
        </row>
        <row r="284">
          <cell r="B284">
            <v>21200450</v>
          </cell>
          <cell r="C284" t="str">
            <v>ZUQUE EL  [21200450]</v>
          </cell>
          <cell r="D284" t="str">
            <v>Pluviométrica</v>
          </cell>
          <cell r="E284" t="str">
            <v>Convencional</v>
          </cell>
          <cell r="F284" t="str">
            <v>Suspendida</v>
          </cell>
          <cell r="G284">
            <v>19039</v>
          </cell>
          <cell r="H284">
            <v>3020</v>
          </cell>
          <cell r="I284">
            <v>4.55</v>
          </cell>
          <cell r="J284">
            <v>-74.083333329999988</v>
          </cell>
          <cell r="K284" t="str">
            <v>Bogotá</v>
          </cell>
          <cell r="L284" t="str">
            <v>Bogota, D.C</v>
          </cell>
          <cell r="M284" t="str">
            <v>Area Operativa 11 - Cundinamarca-Amazonas-San Andrés</v>
          </cell>
          <cell r="N284" t="str">
            <v>Magdalena Cauca</v>
          </cell>
          <cell r="O284" t="str">
            <v>Alto Magdalena</v>
          </cell>
          <cell r="Q284" t="str">
            <v>Chingaza</v>
          </cell>
          <cell r="R284">
            <v>21473</v>
          </cell>
        </row>
        <row r="285">
          <cell r="B285">
            <v>21207050</v>
          </cell>
          <cell r="C285" t="str">
            <v>DELIRIO EL CAPTACI  [21207050]</v>
          </cell>
          <cell r="D285" t="str">
            <v>Limnimétrica</v>
          </cell>
          <cell r="E285" t="str">
            <v>Convencional</v>
          </cell>
          <cell r="F285" t="str">
            <v>Activa</v>
          </cell>
          <cell r="G285">
            <v>9877</v>
          </cell>
          <cell r="H285">
            <v>2890</v>
          </cell>
          <cell r="I285">
            <v>4.55</v>
          </cell>
          <cell r="J285">
            <v>-74.066666669999989</v>
          </cell>
          <cell r="K285" t="str">
            <v>Bogotá</v>
          </cell>
          <cell r="L285" t="str">
            <v>Bogota, D.C</v>
          </cell>
          <cell r="M285" t="str">
            <v>Area Operativa 11 - Cundinamarca-Amazonas-San Andrés</v>
          </cell>
          <cell r="N285" t="str">
            <v>Magdalena Cauca</v>
          </cell>
          <cell r="O285" t="str">
            <v>Alto Magdalena</v>
          </cell>
          <cell r="Q285" t="str">
            <v>San Cristobal</v>
          </cell>
        </row>
        <row r="286">
          <cell r="B286">
            <v>21200410</v>
          </cell>
          <cell r="C286" t="str">
            <v>ROSAL EL  [21200410]</v>
          </cell>
          <cell r="D286" t="str">
            <v>Pluviométrica</v>
          </cell>
          <cell r="E286" t="str">
            <v>Convencional</v>
          </cell>
          <cell r="F286" t="str">
            <v>Suspendida</v>
          </cell>
          <cell r="G286">
            <v>18824</v>
          </cell>
          <cell r="H286">
            <v>2600</v>
          </cell>
          <cell r="I286">
            <v>4.8666666699999999</v>
          </cell>
          <cell r="J286">
            <v>-74.266666669999992</v>
          </cell>
          <cell r="K286" t="str">
            <v>Cundinamarca</v>
          </cell>
          <cell r="L286" t="str">
            <v>Subachoque</v>
          </cell>
          <cell r="M286" t="str">
            <v>Area Operativa 11 - Cundinamarca-Amazonas-San Andrés</v>
          </cell>
          <cell r="N286" t="str">
            <v>Magdalena Cauca</v>
          </cell>
          <cell r="O286" t="str">
            <v>Alto Magdalena</v>
          </cell>
          <cell r="Q286" t="str">
            <v>San Cristobal</v>
          </cell>
          <cell r="R286">
            <v>25552</v>
          </cell>
        </row>
        <row r="287">
          <cell r="B287">
            <v>21207480</v>
          </cell>
          <cell r="C287" t="str">
            <v>SAN JOSE - VUELTA  [21207480]</v>
          </cell>
          <cell r="D287" t="str">
            <v>Limnimétrica</v>
          </cell>
          <cell r="E287" t="str">
            <v>Convencional</v>
          </cell>
          <cell r="F287" t="str">
            <v>Suspendida</v>
          </cell>
          <cell r="G287">
            <v>20743</v>
          </cell>
          <cell r="H287">
            <v>2650</v>
          </cell>
          <cell r="I287">
            <v>4.8666666699999999</v>
          </cell>
          <cell r="J287">
            <v>-73.883333329999999</v>
          </cell>
          <cell r="K287" t="str">
            <v>Cundinamarca</v>
          </cell>
          <cell r="L287" t="str">
            <v>Guasca</v>
          </cell>
          <cell r="M287" t="str">
            <v>Area Operativa 11 - Cundinamarca-Amazonas-San Andrés</v>
          </cell>
          <cell r="N287" t="str">
            <v>Magdalena Cauca</v>
          </cell>
          <cell r="O287" t="str">
            <v>Alto Magdalena</v>
          </cell>
          <cell r="Q287" t="str">
            <v>Chipata</v>
          </cell>
          <cell r="R287">
            <v>21200</v>
          </cell>
        </row>
        <row r="288">
          <cell r="B288">
            <v>21208470</v>
          </cell>
          <cell r="C288" t="str">
            <v>CARRETERA CHIA  [21208470]</v>
          </cell>
          <cell r="D288" t="str">
            <v>Limnimétrica</v>
          </cell>
          <cell r="E288" t="str">
            <v>Convencional</v>
          </cell>
          <cell r="F288" t="str">
            <v>Activa</v>
          </cell>
          <cell r="G288">
            <v>26769</v>
          </cell>
          <cell r="H288">
            <v>2550</v>
          </cell>
          <cell r="I288">
            <v>4.8666666699999999</v>
          </cell>
          <cell r="J288">
            <v>-74.066666669999989</v>
          </cell>
          <cell r="K288" t="str">
            <v>Cundinamarca</v>
          </cell>
          <cell r="L288" t="str">
            <v>Chía</v>
          </cell>
          <cell r="M288" t="str">
            <v>Area Operativa 11 - Cundinamarca-Amazonas-San Andrés</v>
          </cell>
          <cell r="N288" t="str">
            <v>Magdalena Cauca</v>
          </cell>
          <cell r="O288" t="str">
            <v>Alto Magdalena</v>
          </cell>
          <cell r="Q288" t="str">
            <v>Frio</v>
          </cell>
        </row>
        <row r="289">
          <cell r="B289">
            <v>21205500</v>
          </cell>
          <cell r="C289" t="str">
            <v>RHIN EL  [21205500]</v>
          </cell>
          <cell r="D289" t="str">
            <v>Climática Ordinaria</v>
          </cell>
          <cell r="E289" t="str">
            <v>Convencional</v>
          </cell>
          <cell r="F289" t="str">
            <v>Suspendida</v>
          </cell>
          <cell r="G289">
            <v>21443</v>
          </cell>
          <cell r="H289">
            <v>2600</v>
          </cell>
          <cell r="I289">
            <v>4.8833333300000001</v>
          </cell>
          <cell r="J289">
            <v>-74.033333329999991</v>
          </cell>
          <cell r="K289" t="str">
            <v>Cundinamarca</v>
          </cell>
          <cell r="L289" t="str">
            <v>Chía</v>
          </cell>
          <cell r="M289" t="str">
            <v>Area Operativa 11 - Cundinamarca-Amazonas-San Andrés</v>
          </cell>
          <cell r="N289" t="str">
            <v>Magdalena Cauca</v>
          </cell>
          <cell r="O289" t="str">
            <v>Alto Magdalena</v>
          </cell>
          <cell r="Q289" t="str">
            <v>Frio</v>
          </cell>
          <cell r="R289">
            <v>25369</v>
          </cell>
        </row>
        <row r="290">
          <cell r="B290">
            <v>21207270</v>
          </cell>
          <cell r="C290" t="str">
            <v>FLORES  [21207270]</v>
          </cell>
          <cell r="D290" t="str">
            <v>Limnimétrica</v>
          </cell>
          <cell r="E290" t="str">
            <v>Convencional</v>
          </cell>
          <cell r="F290" t="str">
            <v>Suspendida</v>
          </cell>
          <cell r="G290">
            <v>16664</v>
          </cell>
          <cell r="H290">
            <v>2600</v>
          </cell>
          <cell r="I290">
            <v>4.8833333300000001</v>
          </cell>
          <cell r="J290">
            <v>-73.866666670000001</v>
          </cell>
          <cell r="K290" t="str">
            <v>Cundinamarca</v>
          </cell>
          <cell r="L290" t="str">
            <v>Guasca</v>
          </cell>
          <cell r="M290" t="str">
            <v>Area Operativa 11 - Cundinamarca-Amazonas-San Andrés</v>
          </cell>
          <cell r="N290" t="str">
            <v>Magdalena Cauca</v>
          </cell>
          <cell r="O290" t="str">
            <v>Alto Magdalena</v>
          </cell>
          <cell r="Q290" t="str">
            <v>Tomine</v>
          </cell>
          <cell r="R290">
            <v>25187</v>
          </cell>
        </row>
        <row r="291">
          <cell r="B291">
            <v>21190120</v>
          </cell>
          <cell r="C291" t="str">
            <v>ESPERANZA 1  [21190120]</v>
          </cell>
          <cell r="D291" t="str">
            <v>Pluviométrica</v>
          </cell>
          <cell r="E291" t="str">
            <v>Convencional</v>
          </cell>
          <cell r="F291" t="str">
            <v>Activa</v>
          </cell>
          <cell r="G291">
            <v>24181</v>
          </cell>
          <cell r="H291">
            <v>2800</v>
          </cell>
          <cell r="I291">
            <v>3.9833333299999998</v>
          </cell>
          <cell r="J291">
            <v>-74.366666670000001</v>
          </cell>
          <cell r="K291" t="str">
            <v>Cundinamarca</v>
          </cell>
          <cell r="L291" t="str">
            <v>Cabrera (Cundinamarca)</v>
          </cell>
          <cell r="M291" t="str">
            <v>Area Operativa 11 - Cundinamarca-Amazonas-San Andrés</v>
          </cell>
          <cell r="N291" t="str">
            <v>Magdalena Cauca</v>
          </cell>
          <cell r="O291" t="str">
            <v>Alto Magdalena</v>
          </cell>
          <cell r="Q291" t="str">
            <v>Tomine</v>
          </cell>
        </row>
        <row r="292">
          <cell r="B292">
            <v>21190130</v>
          </cell>
          <cell r="C292" t="str">
            <v>DIAMANTE  [21190130]</v>
          </cell>
          <cell r="D292" t="str">
            <v>Pluviométrica</v>
          </cell>
          <cell r="E292" t="str">
            <v>Convencional</v>
          </cell>
          <cell r="F292" t="str">
            <v>Activa</v>
          </cell>
          <cell r="G292">
            <v>24181</v>
          </cell>
          <cell r="H292">
            <v>3890</v>
          </cell>
          <cell r="I292">
            <v>4.0166666700000002</v>
          </cell>
          <cell r="J292">
            <v>-74.266666669999992</v>
          </cell>
          <cell r="K292" t="str">
            <v>Bogotá</v>
          </cell>
          <cell r="L292" t="str">
            <v>Bogota, D.C</v>
          </cell>
          <cell r="M292" t="str">
            <v>Area Operativa 11 - Cundinamarca-Amazonas-San Andrés</v>
          </cell>
          <cell r="N292" t="str">
            <v>Magdalena Cauca</v>
          </cell>
          <cell r="O292" t="str">
            <v>Alto Magdalena</v>
          </cell>
          <cell r="Q292" t="str">
            <v>Tomine</v>
          </cell>
        </row>
        <row r="293">
          <cell r="B293">
            <v>35020410</v>
          </cell>
          <cell r="C293" t="str">
            <v>POZO LLANITOS  [35020410]</v>
          </cell>
          <cell r="D293" t="str">
            <v>Pluviométrica</v>
          </cell>
          <cell r="E293" t="str">
            <v>Convencional</v>
          </cell>
          <cell r="F293" t="str">
            <v>Activa</v>
          </cell>
          <cell r="G293">
            <v>26160</v>
          </cell>
          <cell r="H293">
            <v>2850</v>
          </cell>
          <cell r="I293">
            <v>4.0166666700000002</v>
          </cell>
          <cell r="J293">
            <v>-74.133333329999999</v>
          </cell>
          <cell r="K293" t="str">
            <v>Bogotá</v>
          </cell>
          <cell r="L293" t="str">
            <v>Bogota, D.C</v>
          </cell>
          <cell r="M293" t="str">
            <v>Area Operativa 11 - Cundinamarca-Amazonas-San Andrés</v>
          </cell>
          <cell r="N293" t="str">
            <v>Orinoco</v>
          </cell>
          <cell r="O293" t="str">
            <v>Meta</v>
          </cell>
          <cell r="Q293" t="str">
            <v>Tomine</v>
          </cell>
        </row>
        <row r="294">
          <cell r="B294">
            <v>35020450</v>
          </cell>
          <cell r="C294" t="str">
            <v>TORQUITA  [35020450]</v>
          </cell>
          <cell r="D294" t="str">
            <v>Pluviométrica</v>
          </cell>
          <cell r="E294" t="str">
            <v>Convencional</v>
          </cell>
          <cell r="F294" t="str">
            <v>Activa</v>
          </cell>
          <cell r="G294">
            <v>25948</v>
          </cell>
          <cell r="H294">
            <v>3999</v>
          </cell>
          <cell r="I294">
            <v>4.0166666700000002</v>
          </cell>
          <cell r="J294">
            <v>-74.216666669999995</v>
          </cell>
          <cell r="K294" t="str">
            <v>Bogotá</v>
          </cell>
          <cell r="L294" t="str">
            <v>Bogota, D.C</v>
          </cell>
          <cell r="M294" t="str">
            <v>Area Operativa 11 - Cundinamarca-Amazonas-San Andrés</v>
          </cell>
          <cell r="N294" t="str">
            <v>Orinoco</v>
          </cell>
          <cell r="O294" t="str">
            <v>Meta</v>
          </cell>
          <cell r="Q294" t="str">
            <v>Tomine</v>
          </cell>
        </row>
        <row r="295">
          <cell r="B295">
            <v>21207490</v>
          </cell>
          <cell r="C295" t="str">
            <v>ZARAGOZA  [21207490]</v>
          </cell>
          <cell r="D295" t="str">
            <v>Limnimétrica</v>
          </cell>
          <cell r="E295" t="str">
            <v>Convencional</v>
          </cell>
          <cell r="F295" t="str">
            <v>Activa</v>
          </cell>
          <cell r="G295">
            <v>20560</v>
          </cell>
          <cell r="H295">
            <v>2700</v>
          </cell>
          <cell r="I295">
            <v>4.55</v>
          </cell>
          <cell r="J295">
            <v>-74.216666669999995</v>
          </cell>
          <cell r="K295" t="str">
            <v>Cundinamarca</v>
          </cell>
          <cell r="L295" t="str">
            <v>Soacha</v>
          </cell>
          <cell r="M295" t="str">
            <v>Area Operativa 11 - Cundinamarca-Amazonas-San Andrés</v>
          </cell>
          <cell r="N295" t="str">
            <v>Magdalena Cauca</v>
          </cell>
          <cell r="O295" t="str">
            <v>Alto Magdalena</v>
          </cell>
          <cell r="Q295" t="str">
            <v>Soacha</v>
          </cell>
        </row>
        <row r="296">
          <cell r="B296">
            <v>21209560</v>
          </cell>
          <cell r="C296" t="str">
            <v>MOLINOS LOS  [21209560]</v>
          </cell>
          <cell r="D296" t="str">
            <v>Limnimétrica</v>
          </cell>
          <cell r="E296" t="str">
            <v>Convencional</v>
          </cell>
          <cell r="F296" t="str">
            <v>Activa</v>
          </cell>
          <cell r="G296">
            <v>32888</v>
          </cell>
          <cell r="H296">
            <v>2800</v>
          </cell>
          <cell r="I296">
            <v>4.55</v>
          </cell>
          <cell r="J296">
            <v>-74.116666670000001</v>
          </cell>
          <cell r="K296" t="str">
            <v>Bogotá</v>
          </cell>
          <cell r="L296" t="str">
            <v>Bogota, D.C</v>
          </cell>
          <cell r="M296" t="str">
            <v>Area Operativa 11 - Cundinamarca-Amazonas-San Andrés</v>
          </cell>
          <cell r="N296" t="str">
            <v>Magdalena Cauca</v>
          </cell>
          <cell r="O296" t="str">
            <v>Alto Magdalena</v>
          </cell>
          <cell r="Q296" t="str">
            <v>Qda Chiguasa</v>
          </cell>
        </row>
        <row r="297">
          <cell r="B297">
            <v>35030150</v>
          </cell>
          <cell r="C297" t="str">
            <v>MONTESNEGROS  [35030150]</v>
          </cell>
          <cell r="D297" t="str">
            <v>Pluviométrica</v>
          </cell>
          <cell r="E297" t="str">
            <v>Convencional</v>
          </cell>
          <cell r="F297" t="str">
            <v>Activa</v>
          </cell>
          <cell r="G297">
            <v>25430</v>
          </cell>
          <cell r="H297">
            <v>3250</v>
          </cell>
          <cell r="I297">
            <v>4.55</v>
          </cell>
          <cell r="J297">
            <v>-73.75</v>
          </cell>
          <cell r="K297" t="str">
            <v>Cundinamarca</v>
          </cell>
          <cell r="L297" t="str">
            <v>Fómeque</v>
          </cell>
          <cell r="M297" t="str">
            <v>Area Operativa 11 - Cundinamarca-Amazonas-San Andrés</v>
          </cell>
          <cell r="N297" t="str">
            <v>Orinoco</v>
          </cell>
          <cell r="O297" t="str">
            <v>Meta</v>
          </cell>
          <cell r="Q297" t="str">
            <v>Qda Chiguasa</v>
          </cell>
        </row>
        <row r="298">
          <cell r="B298">
            <v>35030170</v>
          </cell>
          <cell r="C298" t="str">
            <v>PLAYA LA  [35030170]</v>
          </cell>
          <cell r="D298" t="str">
            <v>Pluviométrica</v>
          </cell>
          <cell r="E298" t="str">
            <v>Convencional</v>
          </cell>
          <cell r="F298" t="str">
            <v>Activa</v>
          </cell>
          <cell r="G298">
            <v>24181</v>
          </cell>
          <cell r="H298">
            <v>3100</v>
          </cell>
          <cell r="I298">
            <v>4.55</v>
          </cell>
          <cell r="J298">
            <v>-73.766666669999992</v>
          </cell>
          <cell r="K298" t="str">
            <v>Cundinamarca</v>
          </cell>
          <cell r="L298" t="str">
            <v>Fómeque</v>
          </cell>
          <cell r="M298" t="str">
            <v>Area Operativa 11 - Cundinamarca-Amazonas-San Andrés</v>
          </cell>
          <cell r="N298" t="str">
            <v>Orinoco</v>
          </cell>
          <cell r="O298" t="str">
            <v>Meta</v>
          </cell>
          <cell r="Q298" t="str">
            <v>Qda Chiguasa</v>
          </cell>
        </row>
        <row r="299">
          <cell r="B299">
            <v>35037010</v>
          </cell>
          <cell r="C299" t="str">
            <v>BOQUERON  [35037010]</v>
          </cell>
          <cell r="D299" t="str">
            <v>Limnimétrica</v>
          </cell>
          <cell r="E299" t="str">
            <v>Convencional</v>
          </cell>
          <cell r="F299" t="str">
            <v>Activa</v>
          </cell>
          <cell r="G299">
            <v>21624</v>
          </cell>
          <cell r="H299">
            <v>3132</v>
          </cell>
          <cell r="I299">
            <v>4.55</v>
          </cell>
          <cell r="J299">
            <v>-73.766666669999992</v>
          </cell>
          <cell r="K299" t="str">
            <v>Cundinamarca</v>
          </cell>
          <cell r="L299" t="str">
            <v>Fómeque</v>
          </cell>
          <cell r="M299" t="str">
            <v>Area Operativa 11 - Cundinamarca-Amazonas-San Andrés</v>
          </cell>
          <cell r="N299" t="str">
            <v>Orinoco</v>
          </cell>
          <cell r="O299" t="str">
            <v>Meta</v>
          </cell>
          <cell r="Q299" t="str">
            <v>Playa</v>
          </cell>
        </row>
        <row r="300">
          <cell r="B300">
            <v>35037160</v>
          </cell>
          <cell r="C300" t="str">
            <v>CHINGAZA  [35037160]</v>
          </cell>
          <cell r="D300" t="str">
            <v>Limnigráfica</v>
          </cell>
          <cell r="E300" t="str">
            <v>Convencional</v>
          </cell>
          <cell r="F300" t="str">
            <v>Activa</v>
          </cell>
          <cell r="G300">
            <v>25948</v>
          </cell>
          <cell r="H300">
            <v>2814</v>
          </cell>
          <cell r="I300">
            <v>4.55</v>
          </cell>
          <cell r="J300">
            <v>-73.7</v>
          </cell>
          <cell r="K300" t="str">
            <v>Cundinamarca</v>
          </cell>
          <cell r="L300" t="str">
            <v>Fómeque</v>
          </cell>
          <cell r="M300" t="str">
            <v>Area Operativa 11 - Cundinamarca-Amazonas-San Andrés</v>
          </cell>
          <cell r="N300" t="str">
            <v>Orinoco</v>
          </cell>
          <cell r="O300" t="str">
            <v>Meta</v>
          </cell>
          <cell r="Q300" t="str">
            <v>Embalse</v>
          </cell>
        </row>
        <row r="301">
          <cell r="B301">
            <v>21200520</v>
          </cell>
          <cell r="C301" t="str">
            <v>STA LUCIA  [21200520]</v>
          </cell>
          <cell r="D301" t="str">
            <v>Pluviométrica</v>
          </cell>
          <cell r="E301" t="str">
            <v>Convencional</v>
          </cell>
          <cell r="F301" t="str">
            <v>Activa</v>
          </cell>
          <cell r="G301">
            <v>20651</v>
          </cell>
          <cell r="H301">
            <v>2630</v>
          </cell>
          <cell r="I301">
            <v>4.56666667</v>
          </cell>
          <cell r="J301">
            <v>-74.116666670000001</v>
          </cell>
          <cell r="K301" t="str">
            <v>Bogotá</v>
          </cell>
          <cell r="L301" t="str">
            <v>Bogota, D.C</v>
          </cell>
          <cell r="M301" t="str">
            <v>Area Operativa 11 - Cundinamarca-Amazonas-San Andrés</v>
          </cell>
          <cell r="N301" t="str">
            <v>Magdalena Cauca</v>
          </cell>
          <cell r="O301" t="str">
            <v>Alto Magdalena</v>
          </cell>
          <cell r="Q301" t="str">
            <v>Embalse</v>
          </cell>
        </row>
        <row r="302">
          <cell r="B302">
            <v>21200590</v>
          </cell>
          <cell r="C302" t="str">
            <v>TUNAL EL CANDELARI  [21200590]</v>
          </cell>
          <cell r="D302" t="str">
            <v>Pluviométrica</v>
          </cell>
          <cell r="E302" t="str">
            <v>Convencional</v>
          </cell>
          <cell r="F302" t="str">
            <v>Activa</v>
          </cell>
          <cell r="G302">
            <v>20925</v>
          </cell>
          <cell r="H302">
            <v>2599</v>
          </cell>
          <cell r="I302">
            <v>4.56666667</v>
          </cell>
          <cell r="J302">
            <v>-74.150000000000006</v>
          </cell>
          <cell r="K302" t="str">
            <v>Bogotá</v>
          </cell>
          <cell r="L302" t="str">
            <v>Bogota, D.C</v>
          </cell>
          <cell r="M302" t="str">
            <v>Area Operativa 11 - Cundinamarca-Amazonas-San Andrés</v>
          </cell>
          <cell r="N302" t="str">
            <v>Magdalena Cauca</v>
          </cell>
          <cell r="O302" t="str">
            <v>Alto Magdalena</v>
          </cell>
          <cell r="Q302" t="str">
            <v>Embalse</v>
          </cell>
        </row>
        <row r="303">
          <cell r="B303">
            <v>21201970</v>
          </cell>
          <cell r="C303" t="str">
            <v>CASABLANCA  [21201970]</v>
          </cell>
          <cell r="D303" t="str">
            <v>Pluviométrica</v>
          </cell>
          <cell r="E303" t="str">
            <v>Convencional</v>
          </cell>
          <cell r="F303" t="str">
            <v>Activa</v>
          </cell>
          <cell r="G303">
            <v>27895</v>
          </cell>
          <cell r="H303">
            <v>2665</v>
          </cell>
          <cell r="I303">
            <v>4.56666667</v>
          </cell>
          <cell r="J303">
            <v>-74.166666669999998</v>
          </cell>
          <cell r="K303" t="str">
            <v>Bogotá</v>
          </cell>
          <cell r="L303" t="str">
            <v>Bogota, D.C</v>
          </cell>
          <cell r="M303" t="str">
            <v>Area Operativa 11 - Cundinamarca-Amazonas-San Andrés</v>
          </cell>
          <cell r="N303" t="str">
            <v>Magdalena Cauca</v>
          </cell>
          <cell r="O303" t="str">
            <v>Alto Magdalena</v>
          </cell>
          <cell r="Q303" t="str">
            <v>Embalse</v>
          </cell>
        </row>
        <row r="304">
          <cell r="B304">
            <v>21205240</v>
          </cell>
          <cell r="C304" t="str">
            <v>VITELMA  [21205240]</v>
          </cell>
          <cell r="D304" t="str">
            <v>Climática Ordinaria</v>
          </cell>
          <cell r="E304" t="str">
            <v>Convencional</v>
          </cell>
          <cell r="F304" t="str">
            <v>Activa</v>
          </cell>
          <cell r="G304">
            <v>15111</v>
          </cell>
          <cell r="H304">
            <v>2682</v>
          </cell>
          <cell r="I304">
            <v>4.56666667</v>
          </cell>
          <cell r="J304">
            <v>-74.066666669999989</v>
          </cell>
          <cell r="K304" t="str">
            <v>Bogotá</v>
          </cell>
          <cell r="L304" t="str">
            <v>Bogota, D.C</v>
          </cell>
          <cell r="M304" t="str">
            <v>Area Operativa 11 - Cundinamarca-Amazonas-San Andrés</v>
          </cell>
          <cell r="N304" t="str">
            <v>Magdalena Cauca</v>
          </cell>
          <cell r="O304" t="str">
            <v>Alto Magdalena</v>
          </cell>
          <cell r="Q304" t="str">
            <v>Embalse</v>
          </cell>
        </row>
        <row r="305">
          <cell r="B305">
            <v>21207030</v>
          </cell>
          <cell r="C305" t="str">
            <v>DECANTADORES  [21207030]</v>
          </cell>
          <cell r="D305" t="str">
            <v>Limnimétrica</v>
          </cell>
          <cell r="E305" t="str">
            <v>Convencional</v>
          </cell>
          <cell r="F305" t="str">
            <v>Activa</v>
          </cell>
          <cell r="G305">
            <v>9877</v>
          </cell>
          <cell r="H305">
            <v>2885</v>
          </cell>
          <cell r="I305">
            <v>4.56666667</v>
          </cell>
          <cell r="J305">
            <v>-74.066666669999989</v>
          </cell>
          <cell r="K305" t="str">
            <v>Bogotá</v>
          </cell>
          <cell r="L305" t="str">
            <v>Bogota, D.C</v>
          </cell>
          <cell r="M305" t="str">
            <v>Area Operativa 11 - Cundinamarca-Amazonas-San Andrés</v>
          </cell>
          <cell r="N305" t="str">
            <v>Magdalena Cauca</v>
          </cell>
          <cell r="O305" t="str">
            <v>Alto Magdalena</v>
          </cell>
          <cell r="Q305" t="str">
            <v>San Francisco</v>
          </cell>
          <cell r="R305">
            <v>14229</v>
          </cell>
        </row>
        <row r="306">
          <cell r="B306">
            <v>21208360</v>
          </cell>
          <cell r="C306" t="str">
            <v>AVENIDA BOYACA  [21208360]</v>
          </cell>
          <cell r="D306" t="str">
            <v>Limnigráfica</v>
          </cell>
          <cell r="E306" t="str">
            <v>Convencional</v>
          </cell>
          <cell r="F306" t="str">
            <v>Activa</v>
          </cell>
          <cell r="G306">
            <v>32462</v>
          </cell>
          <cell r="H306">
            <v>2630</v>
          </cell>
          <cell r="I306">
            <v>4.56666667</v>
          </cell>
          <cell r="J306">
            <v>-74.150000000000006</v>
          </cell>
          <cell r="K306" t="str">
            <v>Bogotá</v>
          </cell>
          <cell r="L306" t="str">
            <v>Bogota, D.C</v>
          </cell>
          <cell r="M306" t="str">
            <v>Area Operativa 11 - Cundinamarca-Amazonas-San Andrés</v>
          </cell>
          <cell r="N306" t="str">
            <v>Magdalena Cauca</v>
          </cell>
          <cell r="O306" t="str">
            <v>Alto Magdalena</v>
          </cell>
          <cell r="Q306" t="str">
            <v>Tunjuelito</v>
          </cell>
        </row>
        <row r="307">
          <cell r="B307">
            <v>21200760</v>
          </cell>
          <cell r="C307" t="str">
            <v>PTE MANRIQUE  [21200760]</v>
          </cell>
          <cell r="D307" t="str">
            <v>Pluviométrica</v>
          </cell>
          <cell r="E307" t="str">
            <v>Convencional</v>
          </cell>
          <cell r="F307" t="str">
            <v>Suspendida</v>
          </cell>
          <cell r="G307">
            <v>21990</v>
          </cell>
          <cell r="H307">
            <v>2640</v>
          </cell>
          <cell r="I307">
            <v>4.9000000000000004</v>
          </cell>
          <cell r="J307">
            <v>-74.166666669999998</v>
          </cell>
          <cell r="K307" t="str">
            <v>Cundinamarca</v>
          </cell>
          <cell r="L307" t="str">
            <v>Subachoque</v>
          </cell>
          <cell r="M307" t="str">
            <v>Area Operativa 11 - Cundinamarca-Amazonas-San Andrés</v>
          </cell>
          <cell r="N307" t="str">
            <v>Magdalena Cauca</v>
          </cell>
          <cell r="O307" t="str">
            <v>Alto Magdalena</v>
          </cell>
          <cell r="Q307" t="str">
            <v>Tunjuelito</v>
          </cell>
          <cell r="R307">
            <v>25461</v>
          </cell>
        </row>
        <row r="308">
          <cell r="B308">
            <v>21205330</v>
          </cell>
          <cell r="C308" t="str">
            <v>TOMINE 2  [21205330]</v>
          </cell>
          <cell r="D308" t="str">
            <v>Climática Ordinaria</v>
          </cell>
          <cell r="E308" t="str">
            <v>Convencional</v>
          </cell>
          <cell r="F308" t="str">
            <v>Suspendida</v>
          </cell>
          <cell r="G308">
            <v>20408</v>
          </cell>
          <cell r="H308">
            <v>2600</v>
          </cell>
          <cell r="I308">
            <v>4.9000000000000004</v>
          </cell>
          <cell r="J308">
            <v>-73.866666670000001</v>
          </cell>
          <cell r="K308" t="str">
            <v>Cundinamarca</v>
          </cell>
          <cell r="L308" t="str">
            <v>Guatavita</v>
          </cell>
          <cell r="M308" t="str">
            <v>Area Operativa 11 - Cundinamarca-Amazonas-San Andrés</v>
          </cell>
          <cell r="N308" t="str">
            <v>Magdalena Cauca</v>
          </cell>
          <cell r="O308" t="str">
            <v>Alto Magdalena</v>
          </cell>
          <cell r="Q308" t="str">
            <v>Tunjuelito</v>
          </cell>
          <cell r="R308">
            <v>23116</v>
          </cell>
        </row>
        <row r="309">
          <cell r="B309">
            <v>35020430</v>
          </cell>
          <cell r="C309" t="str">
            <v>GALLO EL  [35020430]</v>
          </cell>
          <cell r="D309" t="str">
            <v>Pluviométrica</v>
          </cell>
          <cell r="E309" t="str">
            <v>Convencional</v>
          </cell>
          <cell r="F309" t="str">
            <v>Activa</v>
          </cell>
          <cell r="G309">
            <v>25583</v>
          </cell>
          <cell r="H309">
            <v>3440</v>
          </cell>
          <cell r="I309">
            <v>4.06666667</v>
          </cell>
          <cell r="J309">
            <v>-74.133333329999999</v>
          </cell>
          <cell r="K309" t="str">
            <v>Bogotá</v>
          </cell>
          <cell r="L309" t="str">
            <v>Bogota, D.C</v>
          </cell>
          <cell r="M309" t="str">
            <v>Area Operativa 11 - Cundinamarca-Amazonas-San Andrés</v>
          </cell>
          <cell r="N309" t="str">
            <v>Orinoco</v>
          </cell>
          <cell r="O309" t="str">
            <v>Meta</v>
          </cell>
          <cell r="Q309" t="str">
            <v>Tunjuelito</v>
          </cell>
        </row>
        <row r="310">
          <cell r="B310">
            <v>21197160</v>
          </cell>
          <cell r="C310" t="str">
            <v>ESPERANZA LA  [21197160]</v>
          </cell>
          <cell r="D310" t="str">
            <v>Limnigráfica</v>
          </cell>
          <cell r="E310" t="str">
            <v>Convencional</v>
          </cell>
          <cell r="F310" t="str">
            <v>Activa</v>
          </cell>
          <cell r="G310">
            <v>25338</v>
          </cell>
          <cell r="H310">
            <v>2600</v>
          </cell>
          <cell r="I310">
            <v>3.96666667</v>
          </cell>
          <cell r="J310">
            <v>-74.383333329999999</v>
          </cell>
          <cell r="K310" t="str">
            <v>Cundinamarca</v>
          </cell>
          <cell r="L310" t="str">
            <v>Cabrera (Cundinamarca)</v>
          </cell>
          <cell r="M310" t="str">
            <v>Area Operativa 11 - Cundinamarca-Amazonas-San Andrés</v>
          </cell>
          <cell r="N310" t="str">
            <v>Magdalena Cauca</v>
          </cell>
          <cell r="O310" t="str">
            <v>Alto Magdalena</v>
          </cell>
          <cell r="Q310" t="str">
            <v>Sumapaz</v>
          </cell>
        </row>
        <row r="311">
          <cell r="B311">
            <v>21197200</v>
          </cell>
          <cell r="C311" t="str">
            <v>UNION LA  [21197200]</v>
          </cell>
          <cell r="D311" t="str">
            <v>Limnigráfica</v>
          </cell>
          <cell r="E311" t="str">
            <v>Convencional</v>
          </cell>
          <cell r="F311" t="str">
            <v>Activa</v>
          </cell>
          <cell r="G311">
            <v>25522</v>
          </cell>
          <cell r="H311">
            <v>2550</v>
          </cell>
          <cell r="I311">
            <v>3.96666667</v>
          </cell>
          <cell r="J311">
            <v>-74.400000000000006</v>
          </cell>
          <cell r="K311" t="str">
            <v>Cundinamarca</v>
          </cell>
          <cell r="L311" t="str">
            <v>Cabrera (Cundinamarca)</v>
          </cell>
          <cell r="M311" t="str">
            <v>Area Operativa 11 - Cundinamarca-Amazonas-San Andrés</v>
          </cell>
          <cell r="N311" t="str">
            <v>Magdalena Cauca</v>
          </cell>
          <cell r="O311" t="str">
            <v>Alto Magdalena</v>
          </cell>
          <cell r="Q311" t="str">
            <v>Sumapaz</v>
          </cell>
        </row>
        <row r="312">
          <cell r="B312">
            <v>21190280</v>
          </cell>
          <cell r="C312" t="str">
            <v>SAN ANTONIO  [21190280]</v>
          </cell>
          <cell r="D312" t="str">
            <v>Pluviométrica</v>
          </cell>
          <cell r="E312" t="str">
            <v>Convencional</v>
          </cell>
          <cell r="F312" t="str">
            <v>Activa</v>
          </cell>
          <cell r="G312">
            <v>26465</v>
          </cell>
          <cell r="H312">
            <v>2800</v>
          </cell>
          <cell r="I312">
            <v>4.0999999999999996</v>
          </cell>
          <cell r="J312">
            <v>-74.333333329999988</v>
          </cell>
          <cell r="K312" t="str">
            <v>Bogotá</v>
          </cell>
          <cell r="L312" t="str">
            <v>Bogota, D.C</v>
          </cell>
          <cell r="M312" t="str">
            <v>Area Operativa 11 - Cundinamarca-Amazonas-San Andrés</v>
          </cell>
          <cell r="N312" t="str">
            <v>Magdalena Cauca</v>
          </cell>
          <cell r="O312" t="str">
            <v>Alto Magdalena</v>
          </cell>
          <cell r="Q312" t="str">
            <v>Tunjuelito</v>
          </cell>
        </row>
        <row r="313">
          <cell r="B313">
            <v>35030120</v>
          </cell>
          <cell r="C313" t="str">
            <v>CUCHILLA GOLILLAS  [35030120]</v>
          </cell>
          <cell r="D313" t="str">
            <v>Pluviométrica</v>
          </cell>
          <cell r="E313" t="str">
            <v>Convencional</v>
          </cell>
          <cell r="F313" t="str">
            <v>Activa</v>
          </cell>
          <cell r="G313">
            <v>25430</v>
          </cell>
          <cell r="H313">
            <v>3350</v>
          </cell>
          <cell r="I313">
            <v>4.56666667</v>
          </cell>
          <cell r="J313">
            <v>-73.733333329999994</v>
          </cell>
          <cell r="K313" t="str">
            <v>Cundinamarca</v>
          </cell>
          <cell r="L313" t="str">
            <v>Fómeque</v>
          </cell>
          <cell r="M313" t="str">
            <v>Area Operativa 11 - Cundinamarca-Amazonas-San Andrés</v>
          </cell>
          <cell r="N313" t="str">
            <v>Orinoco</v>
          </cell>
          <cell r="O313" t="str">
            <v>Meta</v>
          </cell>
          <cell r="Q313" t="str">
            <v>Tunjuelito</v>
          </cell>
        </row>
        <row r="314">
          <cell r="B314">
            <v>35030200</v>
          </cell>
          <cell r="C314" t="str">
            <v>CUCHILLA DE CHUZA  [35030200]</v>
          </cell>
          <cell r="D314" t="str">
            <v>Pluviométrica</v>
          </cell>
          <cell r="E314" t="str">
            <v>Convencional</v>
          </cell>
          <cell r="F314" t="str">
            <v>Activa</v>
          </cell>
          <cell r="G314">
            <v>31912</v>
          </cell>
          <cell r="H314">
            <v>3300</v>
          </cell>
          <cell r="I314">
            <v>4.56666667</v>
          </cell>
          <cell r="J314">
            <v>-73.733333329999994</v>
          </cell>
          <cell r="K314" t="str">
            <v>Cundinamarca</v>
          </cell>
          <cell r="L314" t="str">
            <v>Fómeque</v>
          </cell>
          <cell r="M314" t="str">
            <v>Area Operativa 11 - Cundinamarca-Amazonas-San Andrés</v>
          </cell>
          <cell r="N314" t="str">
            <v>Orinoco</v>
          </cell>
          <cell r="O314" t="str">
            <v>Meta</v>
          </cell>
          <cell r="Q314" t="str">
            <v>Tunjuelito</v>
          </cell>
        </row>
        <row r="315">
          <cell r="B315">
            <v>35030280</v>
          </cell>
          <cell r="C315" t="str">
            <v>AMARGOZAL  [35030280]</v>
          </cell>
          <cell r="D315" t="str">
            <v>Pluviométrica</v>
          </cell>
          <cell r="E315" t="str">
            <v>Convencional</v>
          </cell>
          <cell r="F315" t="str">
            <v>Activa</v>
          </cell>
          <cell r="G315">
            <v>24212</v>
          </cell>
          <cell r="H315">
            <v>3500</v>
          </cell>
          <cell r="I315">
            <v>4.56666667</v>
          </cell>
          <cell r="J315">
            <v>-73.816666669999989</v>
          </cell>
          <cell r="K315" t="str">
            <v>Cundinamarca</v>
          </cell>
          <cell r="L315" t="str">
            <v>Fómeque</v>
          </cell>
          <cell r="M315" t="str">
            <v>Area Operativa 11 - Cundinamarca-Amazonas-San Andrés</v>
          </cell>
          <cell r="N315" t="str">
            <v>Orinoco</v>
          </cell>
          <cell r="O315" t="str">
            <v>Meta</v>
          </cell>
          <cell r="Q315" t="str">
            <v>Tunjuelito</v>
          </cell>
        </row>
        <row r="316">
          <cell r="B316">
            <v>35037070</v>
          </cell>
          <cell r="C316" t="str">
            <v>DEDAL EL  [35037070]</v>
          </cell>
          <cell r="D316" t="str">
            <v>Limnimétrica</v>
          </cell>
          <cell r="E316" t="str">
            <v>Convencional</v>
          </cell>
          <cell r="F316" t="str">
            <v>Activa</v>
          </cell>
          <cell r="G316">
            <v>25126</v>
          </cell>
          <cell r="H316">
            <v>3000</v>
          </cell>
          <cell r="I316">
            <v>4.56666667</v>
          </cell>
          <cell r="J316">
            <v>-73.716666669999995</v>
          </cell>
          <cell r="K316" t="str">
            <v>Cundinamarca</v>
          </cell>
          <cell r="L316" t="str">
            <v>Junín</v>
          </cell>
          <cell r="M316" t="str">
            <v>Area Operativa 11 - Cundinamarca-Amazonas-San Andrés</v>
          </cell>
          <cell r="N316" t="str">
            <v>Orinoco</v>
          </cell>
          <cell r="O316" t="str">
            <v>Meta</v>
          </cell>
          <cell r="Q316" t="str">
            <v>Qda Golillas</v>
          </cell>
        </row>
        <row r="317">
          <cell r="B317">
            <v>21200080</v>
          </cell>
          <cell r="C317" t="str">
            <v>ARRAYAN-SAN FCO  [21200080]</v>
          </cell>
          <cell r="D317" t="str">
            <v>Pluviométrica</v>
          </cell>
          <cell r="E317" t="str">
            <v>Convencional</v>
          </cell>
          <cell r="F317" t="str">
            <v>Activa</v>
          </cell>
          <cell r="G317">
            <v>9147</v>
          </cell>
          <cell r="H317">
            <v>3047</v>
          </cell>
          <cell r="I317">
            <v>4.5833333300000003</v>
          </cell>
          <cell r="J317">
            <v>-74.033333329999991</v>
          </cell>
          <cell r="K317" t="str">
            <v>Bogotá</v>
          </cell>
          <cell r="L317" t="str">
            <v>Bogota, D.C</v>
          </cell>
          <cell r="M317" t="str">
            <v>Area Operativa 11 - Cundinamarca-Amazonas-San Andrés</v>
          </cell>
          <cell r="N317" t="str">
            <v>Magdalena Cauca</v>
          </cell>
          <cell r="O317" t="str">
            <v>Alto Magdalena</v>
          </cell>
          <cell r="Q317" t="str">
            <v>Qda Golillas</v>
          </cell>
        </row>
        <row r="318">
          <cell r="B318">
            <v>21200120</v>
          </cell>
          <cell r="C318" t="str">
            <v>AY SAN FRANCISCO  [21200120]</v>
          </cell>
          <cell r="D318" t="str">
            <v>Pluviométrica</v>
          </cell>
          <cell r="E318" t="str">
            <v>Convencional</v>
          </cell>
          <cell r="F318" t="str">
            <v>Activa</v>
          </cell>
          <cell r="G318">
            <v>12189</v>
          </cell>
          <cell r="H318">
            <v>3000</v>
          </cell>
          <cell r="I318">
            <v>4.5833333300000003</v>
          </cell>
          <cell r="J318">
            <v>-74.033333329999991</v>
          </cell>
          <cell r="K318" t="str">
            <v>Bogotá</v>
          </cell>
          <cell r="L318" t="str">
            <v>Bogota, D.C</v>
          </cell>
          <cell r="M318" t="str">
            <v>Area Operativa 11 - Cundinamarca-Amazonas-San Andrés</v>
          </cell>
          <cell r="N318" t="str">
            <v>Magdalena Cauca</v>
          </cell>
          <cell r="O318" t="str">
            <v>Alto Magdalena</v>
          </cell>
          <cell r="Q318" t="str">
            <v>Qda Golillas</v>
          </cell>
        </row>
        <row r="319">
          <cell r="B319">
            <v>21200240</v>
          </cell>
          <cell r="C319" t="str">
            <v>VERJON EL  [21200240]</v>
          </cell>
          <cell r="D319" t="str">
            <v>Pluviométrica</v>
          </cell>
          <cell r="E319" t="str">
            <v>Convencional</v>
          </cell>
          <cell r="F319" t="str">
            <v>Activa</v>
          </cell>
          <cell r="G319">
            <v>16848</v>
          </cell>
          <cell r="H319">
            <v>3250</v>
          </cell>
          <cell r="I319">
            <v>4.5833333300000003</v>
          </cell>
          <cell r="J319">
            <v>-74.016666669999992</v>
          </cell>
          <cell r="K319" t="str">
            <v>Bogotá</v>
          </cell>
          <cell r="L319" t="str">
            <v>Bogota, D.C</v>
          </cell>
          <cell r="M319" t="str">
            <v>Area Operativa 11 - Cundinamarca-Amazonas-San Andrés</v>
          </cell>
          <cell r="N319" t="str">
            <v>Magdalena Cauca</v>
          </cell>
          <cell r="O319" t="str">
            <v>Alto Magdalena</v>
          </cell>
          <cell r="Q319" t="str">
            <v>Qda Golillas</v>
          </cell>
        </row>
        <row r="320">
          <cell r="B320">
            <v>21202110</v>
          </cell>
          <cell r="C320" t="str">
            <v>HUERTAS LAS  [21202110]</v>
          </cell>
          <cell r="D320" t="str">
            <v>Pluviográfica</v>
          </cell>
          <cell r="E320" t="str">
            <v>Convencional</v>
          </cell>
          <cell r="F320" t="str">
            <v>Activa</v>
          </cell>
          <cell r="G320">
            <v>25157</v>
          </cell>
          <cell r="H320">
            <v>2572</v>
          </cell>
          <cell r="I320">
            <v>4.5833333300000003</v>
          </cell>
          <cell r="J320">
            <v>-74.233333329999994</v>
          </cell>
          <cell r="K320" t="str">
            <v>Cundinamarca</v>
          </cell>
          <cell r="L320" t="str">
            <v>Soacha</v>
          </cell>
          <cell r="M320" t="str">
            <v>Area Operativa 11 - Cundinamarca-Amazonas-San Andrés</v>
          </cell>
          <cell r="N320" t="str">
            <v>Magdalena Cauca</v>
          </cell>
          <cell r="O320" t="str">
            <v>Alto Magdalena</v>
          </cell>
          <cell r="Q320" t="str">
            <v>Qda Golillas</v>
          </cell>
        </row>
        <row r="321">
          <cell r="B321">
            <v>21208060</v>
          </cell>
          <cell r="C321" t="str">
            <v>HUERTAS LAS  [21208060]</v>
          </cell>
          <cell r="D321" t="str">
            <v>Limnigráfica</v>
          </cell>
          <cell r="E321" t="str">
            <v>Convencional</v>
          </cell>
          <cell r="F321" t="str">
            <v>Activa</v>
          </cell>
          <cell r="G321">
            <v>25157</v>
          </cell>
          <cell r="H321">
            <v>2572</v>
          </cell>
          <cell r="I321">
            <v>4.5833333300000003</v>
          </cell>
          <cell r="J321">
            <v>-74.233333329999994</v>
          </cell>
          <cell r="K321" t="str">
            <v>Cundinamarca</v>
          </cell>
          <cell r="L321" t="str">
            <v>Soacha</v>
          </cell>
          <cell r="M321" t="str">
            <v>Area Operativa 11 - Cundinamarca-Amazonas-San Andrés</v>
          </cell>
          <cell r="N321" t="str">
            <v>Magdalena Cauca</v>
          </cell>
          <cell r="O321" t="str">
            <v>Alto Magdalena</v>
          </cell>
          <cell r="Q321" t="str">
            <v>Bogota</v>
          </cell>
        </row>
        <row r="322">
          <cell r="B322">
            <v>21208260</v>
          </cell>
          <cell r="C322" t="str">
            <v>MATADERO  [21208260]</v>
          </cell>
          <cell r="D322" t="str">
            <v>Limnimétrica</v>
          </cell>
          <cell r="E322" t="str">
            <v>Convencional</v>
          </cell>
          <cell r="F322" t="str">
            <v>Suspendida</v>
          </cell>
          <cell r="G322">
            <v>26465</v>
          </cell>
          <cell r="H322">
            <v>2575</v>
          </cell>
          <cell r="I322">
            <v>4.5833333300000003</v>
          </cell>
          <cell r="J322">
            <v>-73.25</v>
          </cell>
          <cell r="K322" t="str">
            <v>Cundinamarca</v>
          </cell>
          <cell r="L322" t="str">
            <v>Soacha</v>
          </cell>
          <cell r="M322" t="str">
            <v>Area Operativa 11 - Cundinamarca-Amazonas-San Andrés</v>
          </cell>
          <cell r="N322" t="str">
            <v>Orinoco</v>
          </cell>
          <cell r="O322" t="str">
            <v>Meta</v>
          </cell>
          <cell r="Q322" t="str">
            <v>Soacha</v>
          </cell>
          <cell r="R322">
            <v>26526</v>
          </cell>
        </row>
        <row r="323">
          <cell r="B323">
            <v>21209040</v>
          </cell>
          <cell r="C323" t="str">
            <v>CANAL EMBALSE 1  [21209040]</v>
          </cell>
          <cell r="D323" t="str">
            <v>Limnimétrica</v>
          </cell>
          <cell r="E323" t="str">
            <v>Convencional</v>
          </cell>
          <cell r="F323" t="str">
            <v>Activa</v>
          </cell>
          <cell r="G323">
            <v>33131</v>
          </cell>
          <cell r="H323">
            <v>2586</v>
          </cell>
          <cell r="I323">
            <v>4.5833333300000003</v>
          </cell>
          <cell r="J323">
            <v>-74.150000000000006</v>
          </cell>
          <cell r="K323" t="str">
            <v>Bogotá</v>
          </cell>
          <cell r="L323" t="str">
            <v>Bogota, D.C</v>
          </cell>
          <cell r="M323" t="str">
            <v>Area Operativa 11 - Cundinamarca-Amazonas-San Andrés</v>
          </cell>
          <cell r="N323" t="str">
            <v>Magdalena Cauca</v>
          </cell>
          <cell r="O323" t="str">
            <v>Alto Magdalena</v>
          </cell>
          <cell r="Q323" t="str">
            <v>Tunjuelito</v>
          </cell>
        </row>
        <row r="324">
          <cell r="B324">
            <v>21209050</v>
          </cell>
          <cell r="C324" t="str">
            <v>CANAL EMBALSE 2  [21209050]</v>
          </cell>
          <cell r="D324" t="str">
            <v>Limnimétrica</v>
          </cell>
          <cell r="E324" t="str">
            <v>Convencional</v>
          </cell>
          <cell r="F324" t="str">
            <v>Activa</v>
          </cell>
          <cell r="G324">
            <v>33131</v>
          </cell>
          <cell r="H324">
            <v>2583</v>
          </cell>
          <cell r="I324">
            <v>4.5833333300000003</v>
          </cell>
          <cell r="J324">
            <v>-74.150000000000006</v>
          </cell>
          <cell r="K324" t="str">
            <v>Bogotá</v>
          </cell>
          <cell r="L324" t="str">
            <v>Bogota, D.C</v>
          </cell>
          <cell r="M324" t="str">
            <v>Area Operativa 11 - Cundinamarca-Amazonas-San Andrés</v>
          </cell>
          <cell r="N324" t="str">
            <v>Magdalena Cauca</v>
          </cell>
          <cell r="O324" t="str">
            <v>Alto Magdalena</v>
          </cell>
          <cell r="Q324" t="str">
            <v>Tunjuelito</v>
          </cell>
        </row>
        <row r="325">
          <cell r="B325">
            <v>21209110</v>
          </cell>
          <cell r="C325" t="str">
            <v>CALLE 10 CRA 22 SUR  [21209110]</v>
          </cell>
          <cell r="D325" t="str">
            <v>Limnimétrica</v>
          </cell>
          <cell r="E325" t="str">
            <v>Convencional</v>
          </cell>
          <cell r="F325" t="str">
            <v>Activa</v>
          </cell>
          <cell r="G325">
            <v>33131</v>
          </cell>
          <cell r="H325">
            <v>2695</v>
          </cell>
          <cell r="I325">
            <v>4.5833333300000003</v>
          </cell>
          <cell r="J325">
            <v>-74.099999999999994</v>
          </cell>
          <cell r="K325" t="str">
            <v>Bogotá</v>
          </cell>
          <cell r="L325" t="str">
            <v>Bogota, D.C</v>
          </cell>
          <cell r="M325" t="str">
            <v>Area Operativa 11 - Cundinamarca-Amazonas-San Andrés</v>
          </cell>
          <cell r="N325" t="str">
            <v>Magdalena Cauca</v>
          </cell>
          <cell r="O325" t="str">
            <v>Alto Magdalena</v>
          </cell>
          <cell r="Q325" t="str">
            <v>Canal Fucha</v>
          </cell>
        </row>
        <row r="326">
          <cell r="B326">
            <v>35037080</v>
          </cell>
          <cell r="C326" t="str">
            <v>DEDAL EL CAMPAMENT  [35037080]</v>
          </cell>
          <cell r="D326" t="str">
            <v>Limnimétrica</v>
          </cell>
          <cell r="E326" t="str">
            <v>Convencional</v>
          </cell>
          <cell r="F326" t="str">
            <v>Activa</v>
          </cell>
          <cell r="G326">
            <v>25126</v>
          </cell>
          <cell r="H326">
            <v>2875</v>
          </cell>
          <cell r="I326">
            <v>4.5833333300000003</v>
          </cell>
          <cell r="J326">
            <v>-73.716666669999995</v>
          </cell>
          <cell r="K326" t="str">
            <v>Cundinamarca</v>
          </cell>
          <cell r="L326" t="str">
            <v>Junín</v>
          </cell>
          <cell r="M326" t="str">
            <v>Area Operativa 11 - Cundinamarca-Amazonas-San Andrés</v>
          </cell>
          <cell r="N326" t="str">
            <v>Orinoco</v>
          </cell>
          <cell r="O326" t="str">
            <v>Meta</v>
          </cell>
          <cell r="Q326" t="str">
            <v>Chuza</v>
          </cell>
        </row>
        <row r="327">
          <cell r="B327">
            <v>21200480</v>
          </cell>
          <cell r="C327" t="str">
            <v>AV JIMENEZ  [21200480]</v>
          </cell>
          <cell r="D327" t="str">
            <v>Pluviométrica</v>
          </cell>
          <cell r="E327" t="str">
            <v>Convencional</v>
          </cell>
          <cell r="F327" t="str">
            <v>Suspendida</v>
          </cell>
          <cell r="G327">
            <v>20104</v>
          </cell>
          <cell r="H327">
            <v>2651</v>
          </cell>
          <cell r="I327">
            <v>4.5999999999999996</v>
          </cell>
          <cell r="J327">
            <v>-74.066666669999989</v>
          </cell>
          <cell r="K327" t="str">
            <v>Bogotá</v>
          </cell>
          <cell r="L327" t="str">
            <v>Bogota, D.C</v>
          </cell>
          <cell r="M327" t="str">
            <v>Area Operativa 11 - Cundinamarca-Amazonas-San Andrés</v>
          </cell>
          <cell r="N327" t="str">
            <v>Magdalena Cauca</v>
          </cell>
          <cell r="O327" t="str">
            <v>Alto Magdalena</v>
          </cell>
          <cell r="Q327" t="str">
            <v>Chuza</v>
          </cell>
          <cell r="R327">
            <v>26129</v>
          </cell>
        </row>
        <row r="328">
          <cell r="B328">
            <v>21205220</v>
          </cell>
          <cell r="C328" t="str">
            <v>TOMINE 1  [21205220]</v>
          </cell>
          <cell r="D328" t="str">
            <v>Climática Ordinaria</v>
          </cell>
          <cell r="E328" t="str">
            <v>Convencional</v>
          </cell>
          <cell r="F328" t="str">
            <v>Suspendida</v>
          </cell>
          <cell r="G328">
            <v>18309</v>
          </cell>
          <cell r="H328">
            <v>2600</v>
          </cell>
          <cell r="I328">
            <v>4.9166666699999997</v>
          </cell>
          <cell r="J328">
            <v>-73.833333329999988</v>
          </cell>
          <cell r="K328" t="str">
            <v>Cundinamarca</v>
          </cell>
          <cell r="L328" t="str">
            <v>Guatavita</v>
          </cell>
          <cell r="M328" t="str">
            <v>Area Operativa 11 - Cundinamarca-Amazonas-San Andrés</v>
          </cell>
          <cell r="N328" t="str">
            <v>Magdalena Cauca</v>
          </cell>
          <cell r="O328" t="str">
            <v>Alto Magdalena</v>
          </cell>
          <cell r="Q328" t="str">
            <v>Chuza</v>
          </cell>
          <cell r="R328">
            <v>23085</v>
          </cell>
        </row>
        <row r="329">
          <cell r="B329">
            <v>21207200</v>
          </cell>
          <cell r="C329" t="str">
            <v>BOQUERON  [21207200]</v>
          </cell>
          <cell r="D329" t="str">
            <v>Limnimétrica</v>
          </cell>
          <cell r="E329" t="str">
            <v>Convencional</v>
          </cell>
          <cell r="F329" t="str">
            <v>Suspendida</v>
          </cell>
          <cell r="G329">
            <v>14991</v>
          </cell>
          <cell r="H329">
            <v>2606</v>
          </cell>
          <cell r="I329">
            <v>4.93333333</v>
          </cell>
          <cell r="J329">
            <v>-74.066666669999989</v>
          </cell>
          <cell r="K329" t="str">
            <v>Cundinamarca</v>
          </cell>
          <cell r="L329" t="str">
            <v>Zipaquirá</v>
          </cell>
          <cell r="M329" t="str">
            <v>Area Operativa 11 - Cundinamarca-Amazonas-San Andrés</v>
          </cell>
          <cell r="N329" t="str">
            <v>Magdalena Cauca</v>
          </cell>
          <cell r="O329" t="str">
            <v>Alto Magdalena</v>
          </cell>
          <cell r="Q329" t="str">
            <v>Frio</v>
          </cell>
          <cell r="R329">
            <v>17455</v>
          </cell>
        </row>
        <row r="330">
          <cell r="B330">
            <v>35027310</v>
          </cell>
          <cell r="C330" t="str">
            <v>UNION LA  [35027310]</v>
          </cell>
          <cell r="D330" t="str">
            <v>Limnimétrica</v>
          </cell>
          <cell r="E330" t="str">
            <v>Convencional</v>
          </cell>
          <cell r="F330" t="str">
            <v>Activa</v>
          </cell>
          <cell r="G330">
            <v>33618</v>
          </cell>
          <cell r="H330">
            <v>3466</v>
          </cell>
          <cell r="I330">
            <v>4.0999999999999996</v>
          </cell>
          <cell r="J330">
            <v>-74.216666669999995</v>
          </cell>
          <cell r="K330" t="str">
            <v>Bogotá</v>
          </cell>
          <cell r="L330" t="str">
            <v>Bogota, D.C</v>
          </cell>
          <cell r="M330" t="str">
            <v>Area Operativa 11 - Cundinamarca-Amazonas-San Andrés</v>
          </cell>
          <cell r="N330" t="str">
            <v>Orinoco</v>
          </cell>
          <cell r="O330" t="str">
            <v>Meta</v>
          </cell>
          <cell r="Q330" t="str">
            <v>Qda Los Amarillos</v>
          </cell>
        </row>
        <row r="331">
          <cell r="B331">
            <v>35027480</v>
          </cell>
          <cell r="C331" t="str">
            <v>BRISAS LAS  [35027480]</v>
          </cell>
          <cell r="D331" t="str">
            <v>Limnimétrica</v>
          </cell>
          <cell r="E331" t="str">
            <v>Convencional</v>
          </cell>
          <cell r="F331" t="str">
            <v>Activa</v>
          </cell>
          <cell r="G331">
            <v>33862</v>
          </cell>
          <cell r="H331">
            <v>3148</v>
          </cell>
          <cell r="I331">
            <v>4.1166666699999999</v>
          </cell>
          <cell r="J331">
            <v>-74.183333329999996</v>
          </cell>
          <cell r="K331" t="str">
            <v>Cundinamarca</v>
          </cell>
          <cell r="L331" t="str">
            <v>Une</v>
          </cell>
          <cell r="M331" t="str">
            <v>Area Operativa 11 - Cundinamarca-Amazonas-San Andrés</v>
          </cell>
          <cell r="N331" t="str">
            <v>Orinoco</v>
          </cell>
          <cell r="O331" t="str">
            <v>Meta</v>
          </cell>
          <cell r="Q331" t="str">
            <v>Qda Los Caquezas</v>
          </cell>
        </row>
        <row r="332">
          <cell r="B332">
            <v>21190190</v>
          </cell>
          <cell r="C332" t="str">
            <v>STA RITA  [21190190]</v>
          </cell>
          <cell r="D332" t="str">
            <v>Pluviométrica</v>
          </cell>
          <cell r="E332" t="str">
            <v>Convencional</v>
          </cell>
          <cell r="F332" t="str">
            <v>Activa</v>
          </cell>
          <cell r="G332">
            <v>25614</v>
          </cell>
          <cell r="H332">
            <v>2590</v>
          </cell>
          <cell r="I332">
            <v>4.1333333300000001</v>
          </cell>
          <cell r="J332">
            <v>-74.45</v>
          </cell>
          <cell r="K332" t="str">
            <v>Cundinamarca</v>
          </cell>
          <cell r="L332" t="str">
            <v>San Bernardo (Cundinamarca)</v>
          </cell>
          <cell r="M332" t="str">
            <v>Area Operativa 11 - Cundinamarca-Amazonas-San Andrés</v>
          </cell>
          <cell r="N332" t="str">
            <v>Magdalena Cauca</v>
          </cell>
          <cell r="O332" t="str">
            <v>Alto Magdalena</v>
          </cell>
          <cell r="Q332" t="str">
            <v>Qda Los Caquezas</v>
          </cell>
        </row>
        <row r="333">
          <cell r="B333">
            <v>35027050</v>
          </cell>
          <cell r="C333" t="str">
            <v>SOPAS  [35027050]</v>
          </cell>
          <cell r="D333" t="str">
            <v>Limnimétrica</v>
          </cell>
          <cell r="E333" t="str">
            <v>Convencional</v>
          </cell>
          <cell r="F333" t="str">
            <v>Activa</v>
          </cell>
          <cell r="G333">
            <v>25399</v>
          </cell>
          <cell r="H333">
            <v>3050</v>
          </cell>
          <cell r="I333">
            <v>4.1333333300000001</v>
          </cell>
          <cell r="J333">
            <v>-74.2</v>
          </cell>
          <cell r="K333" t="str">
            <v>Bogotá</v>
          </cell>
          <cell r="L333" t="str">
            <v>Bogota, D.C</v>
          </cell>
          <cell r="M333" t="str">
            <v>Area Operativa 11 - Cundinamarca-Amazonas-San Andrés</v>
          </cell>
          <cell r="N333" t="str">
            <v>Orinoco</v>
          </cell>
          <cell r="O333" t="str">
            <v>Meta</v>
          </cell>
          <cell r="Q333" t="str">
            <v>Chochal</v>
          </cell>
        </row>
        <row r="334">
          <cell r="B334">
            <v>21195100</v>
          </cell>
          <cell r="C334" t="str">
            <v>SOPAS LAS  [21195100]</v>
          </cell>
          <cell r="D334" t="str">
            <v>Climática Ordinaria</v>
          </cell>
          <cell r="E334" t="str">
            <v>Convencional</v>
          </cell>
          <cell r="F334" t="str">
            <v>Activa</v>
          </cell>
          <cell r="G334">
            <v>23116</v>
          </cell>
          <cell r="H334">
            <v>3200</v>
          </cell>
          <cell r="I334">
            <v>4.1500000000000004</v>
          </cell>
          <cell r="J334">
            <v>-74.2</v>
          </cell>
          <cell r="K334" t="str">
            <v>Bogotá</v>
          </cell>
          <cell r="L334" t="str">
            <v>Bogota, D.C</v>
          </cell>
          <cell r="M334" t="str">
            <v>Area Operativa 11 - Cundinamarca-Amazonas-San Andrés</v>
          </cell>
          <cell r="N334" t="str">
            <v>Orinoco</v>
          </cell>
          <cell r="O334" t="str">
            <v>Meta</v>
          </cell>
          <cell r="Q334" t="str">
            <v>Chochal</v>
          </cell>
        </row>
        <row r="335">
          <cell r="B335">
            <v>35027090</v>
          </cell>
          <cell r="C335" t="str">
            <v>ANIMAS  [35027090]</v>
          </cell>
          <cell r="D335" t="str">
            <v>Limnimétrica</v>
          </cell>
          <cell r="E335" t="str">
            <v>Convencional</v>
          </cell>
          <cell r="F335" t="str">
            <v>Suspendida</v>
          </cell>
          <cell r="G335">
            <v>25552</v>
          </cell>
          <cell r="H335">
            <v>2840</v>
          </cell>
          <cell r="I335">
            <v>4.1500000000000004</v>
          </cell>
          <cell r="J335">
            <v>-74.183333329999996</v>
          </cell>
          <cell r="K335" t="str">
            <v>Bogotá</v>
          </cell>
          <cell r="L335" t="str">
            <v>Bogota, D.C</v>
          </cell>
          <cell r="M335" t="str">
            <v>Area Operativa 11 - Cundinamarca-Amazonas-San Andrés</v>
          </cell>
          <cell r="N335" t="str">
            <v>Orinoco</v>
          </cell>
          <cell r="O335" t="str">
            <v>Meta</v>
          </cell>
          <cell r="Q335" t="str">
            <v>Chochal</v>
          </cell>
          <cell r="R335">
            <v>31031</v>
          </cell>
        </row>
        <row r="336">
          <cell r="B336">
            <v>21201350</v>
          </cell>
          <cell r="C336" t="str">
            <v>RIO NAZARETH  [21201350]</v>
          </cell>
          <cell r="D336" t="str">
            <v>Pluviométrica</v>
          </cell>
          <cell r="E336" t="str">
            <v>Convencional</v>
          </cell>
          <cell r="F336" t="str">
            <v>Activa</v>
          </cell>
          <cell r="G336">
            <v>23757</v>
          </cell>
          <cell r="H336">
            <v>2600</v>
          </cell>
          <cell r="I336">
            <v>4.1666666699999997</v>
          </cell>
          <cell r="J336">
            <v>-74.150000000000006</v>
          </cell>
          <cell r="K336" t="str">
            <v>Bogotá</v>
          </cell>
          <cell r="L336" t="str">
            <v>Bogota, D.C</v>
          </cell>
          <cell r="M336" t="str">
            <v>Area Operativa 11 - Cundinamarca-Amazonas-San Andrés</v>
          </cell>
          <cell r="N336" t="str">
            <v>Orinoco</v>
          </cell>
          <cell r="O336" t="str">
            <v>Meta</v>
          </cell>
          <cell r="Q336" t="str">
            <v>Chochal</v>
          </cell>
        </row>
        <row r="337">
          <cell r="B337">
            <v>21200640</v>
          </cell>
          <cell r="C337" t="str">
            <v>MONSERRATE  [21200640]</v>
          </cell>
          <cell r="D337" t="str">
            <v>Pluviométrica</v>
          </cell>
          <cell r="E337" t="str">
            <v>Convencional</v>
          </cell>
          <cell r="F337" t="str">
            <v>Suspendida</v>
          </cell>
          <cell r="G337">
            <v>21200</v>
          </cell>
          <cell r="H337">
            <v>3000</v>
          </cell>
          <cell r="I337">
            <v>4.5999999999999996</v>
          </cell>
          <cell r="J337">
            <v>-74.066666669999989</v>
          </cell>
          <cell r="K337" t="str">
            <v>Bogotá</v>
          </cell>
          <cell r="L337" t="str">
            <v>Bogota, D.C</v>
          </cell>
          <cell r="M337" t="str">
            <v>Area Operativa 11 - Cundinamarca-Amazonas-San Andrés</v>
          </cell>
          <cell r="N337" t="str">
            <v>Magdalena Cauca</v>
          </cell>
          <cell r="O337" t="str">
            <v>Alto Magdalena</v>
          </cell>
          <cell r="Q337" t="str">
            <v>Chochal</v>
          </cell>
          <cell r="R337">
            <v>22204</v>
          </cell>
        </row>
        <row r="338">
          <cell r="B338">
            <v>21200810</v>
          </cell>
          <cell r="C338" t="str">
            <v>VERAGUAS  [21200810]</v>
          </cell>
          <cell r="D338" t="str">
            <v>Pluviométrica</v>
          </cell>
          <cell r="E338" t="str">
            <v>Convencional</v>
          </cell>
          <cell r="F338" t="str">
            <v>Suspendida</v>
          </cell>
          <cell r="G338">
            <v>22235</v>
          </cell>
          <cell r="H338">
            <v>2680</v>
          </cell>
          <cell r="I338">
            <v>4.5999999999999996</v>
          </cell>
          <cell r="J338">
            <v>-74.099999999999994</v>
          </cell>
          <cell r="K338" t="str">
            <v>Bogotá</v>
          </cell>
          <cell r="L338" t="str">
            <v>Bogota, D.C</v>
          </cell>
          <cell r="M338" t="str">
            <v>Area Operativa 11 - Cundinamarca-Amazonas-San Andrés</v>
          </cell>
          <cell r="N338" t="str">
            <v>Magdalena Cauca</v>
          </cell>
          <cell r="O338" t="str">
            <v>Alto Magdalena</v>
          </cell>
          <cell r="Q338" t="str">
            <v>Chochal</v>
          </cell>
          <cell r="R338">
            <v>24181</v>
          </cell>
        </row>
        <row r="339">
          <cell r="B339">
            <v>21201540</v>
          </cell>
          <cell r="C339" t="str">
            <v>BOSA  [21201540]</v>
          </cell>
          <cell r="D339" t="str">
            <v>Pluviográfica</v>
          </cell>
          <cell r="E339" t="str">
            <v>Convencional</v>
          </cell>
          <cell r="F339" t="str">
            <v>Suspendida</v>
          </cell>
          <cell r="G339">
            <v>20955</v>
          </cell>
          <cell r="H339">
            <v>2640</v>
          </cell>
          <cell r="I339">
            <v>4.5999999999999996</v>
          </cell>
          <cell r="J339">
            <v>-74.2</v>
          </cell>
          <cell r="K339" t="str">
            <v>Bogotá</v>
          </cell>
          <cell r="L339" t="str">
            <v>Bogota, D.C</v>
          </cell>
          <cell r="M339" t="str">
            <v>Area Operativa 11 - Cundinamarca-Amazonas-San Andrés</v>
          </cell>
          <cell r="N339" t="str">
            <v>Magdalena Cauca</v>
          </cell>
          <cell r="O339" t="str">
            <v>Alto Magdalena</v>
          </cell>
          <cell r="Q339" t="str">
            <v>Chochal</v>
          </cell>
          <cell r="R339">
            <v>21534</v>
          </cell>
        </row>
        <row r="340">
          <cell r="B340">
            <v>21206530</v>
          </cell>
          <cell r="C340" t="str">
            <v>BOSA  [21206530]</v>
          </cell>
          <cell r="D340" t="str">
            <v>Climática Ordinaria</v>
          </cell>
          <cell r="E340" t="str">
            <v>Convencional</v>
          </cell>
          <cell r="F340" t="str">
            <v>Activa</v>
          </cell>
          <cell r="G340">
            <v>20955</v>
          </cell>
          <cell r="H340">
            <v>2640</v>
          </cell>
          <cell r="I340">
            <v>4.5999999999999996</v>
          </cell>
          <cell r="J340">
            <v>-74.2</v>
          </cell>
          <cell r="K340" t="str">
            <v>Bogotá</v>
          </cell>
          <cell r="L340" t="str">
            <v>Bogota, D.C</v>
          </cell>
          <cell r="M340" t="str">
            <v>Area Operativa 11 - Cundinamarca-Amazonas-San Andrés</v>
          </cell>
          <cell r="N340" t="str">
            <v>Magdalena Cauca</v>
          </cell>
          <cell r="O340" t="str">
            <v>Alto Magdalena</v>
          </cell>
          <cell r="Q340" t="str">
            <v>Chochal</v>
          </cell>
        </row>
        <row r="341">
          <cell r="B341">
            <v>21207020</v>
          </cell>
          <cell r="C341" t="str">
            <v>PADILLA  [21207020]</v>
          </cell>
          <cell r="D341" t="str">
            <v>Limnimétrica</v>
          </cell>
          <cell r="E341" t="str">
            <v>Convencional</v>
          </cell>
          <cell r="F341" t="str">
            <v>Activa</v>
          </cell>
          <cell r="G341">
            <v>9877</v>
          </cell>
          <cell r="H341">
            <v>2804</v>
          </cell>
          <cell r="I341">
            <v>4.5999999999999996</v>
          </cell>
          <cell r="J341">
            <v>-74.05</v>
          </cell>
          <cell r="K341" t="str">
            <v>Bogotá</v>
          </cell>
          <cell r="L341" t="str">
            <v>Bogota, D.C</v>
          </cell>
          <cell r="M341" t="str">
            <v>Area Operativa 11 - Cundinamarca-Amazonas-San Andrés</v>
          </cell>
          <cell r="N341" t="str">
            <v>Magdalena Cauca</v>
          </cell>
          <cell r="O341" t="str">
            <v>Alto Magdalena</v>
          </cell>
          <cell r="Q341" t="str">
            <v>San Francisco</v>
          </cell>
        </row>
        <row r="342">
          <cell r="B342">
            <v>21208400</v>
          </cell>
          <cell r="C342" t="str">
            <v>SANTANDERCITO  [21208400]</v>
          </cell>
          <cell r="D342" t="str">
            <v>Limnimétrica</v>
          </cell>
          <cell r="E342" t="str">
            <v>Convencional</v>
          </cell>
          <cell r="F342" t="str">
            <v>Activa</v>
          </cell>
          <cell r="G342">
            <v>21596</v>
          </cell>
          <cell r="H342">
            <v>2615</v>
          </cell>
          <cell r="I342">
            <v>4.5999999999999996</v>
          </cell>
          <cell r="J342">
            <v>-74.349999999999994</v>
          </cell>
          <cell r="K342" t="str">
            <v>Cundinamarca</v>
          </cell>
          <cell r="L342" t="str">
            <v>San Antonio De  Tequendama</v>
          </cell>
          <cell r="M342" t="str">
            <v>Area Operativa 11 - Cundinamarca-Amazonas-San Andrés</v>
          </cell>
          <cell r="N342" t="str">
            <v>Magdalena Cauca</v>
          </cell>
          <cell r="O342" t="str">
            <v>Alto Magdalena</v>
          </cell>
          <cell r="Q342" t="str">
            <v>Bogota</v>
          </cell>
        </row>
        <row r="343">
          <cell r="B343">
            <v>21209060</v>
          </cell>
          <cell r="C343" t="str">
            <v>CANAL EMBALSE 3  [21209060]</v>
          </cell>
          <cell r="D343" t="str">
            <v>Limnimétrica</v>
          </cell>
          <cell r="E343" t="str">
            <v>Convencional</v>
          </cell>
          <cell r="F343" t="str">
            <v>Activa</v>
          </cell>
          <cell r="G343">
            <v>33131</v>
          </cell>
          <cell r="H343">
            <v>2581</v>
          </cell>
          <cell r="I343">
            <v>4.5999999999999996</v>
          </cell>
          <cell r="J343">
            <v>-74.166666669999998</v>
          </cell>
          <cell r="K343" t="str">
            <v>Bogotá</v>
          </cell>
          <cell r="L343" t="str">
            <v>Bogota, D.C</v>
          </cell>
          <cell r="M343" t="str">
            <v>Area Operativa 11 - Cundinamarca-Amazonas-San Andrés</v>
          </cell>
          <cell r="N343" t="str">
            <v>Magdalena Cauca</v>
          </cell>
          <cell r="O343" t="str">
            <v>Alto Magdalena</v>
          </cell>
          <cell r="Q343" t="str">
            <v>Tunjuelito</v>
          </cell>
        </row>
        <row r="344">
          <cell r="B344">
            <v>35037020</v>
          </cell>
          <cell r="C344" t="str">
            <v>MONTERREDONDO  [35037020]</v>
          </cell>
          <cell r="D344" t="str">
            <v>Limnimétrica</v>
          </cell>
          <cell r="E344" t="str">
            <v>Convencional</v>
          </cell>
          <cell r="F344" t="str">
            <v>Activa</v>
          </cell>
          <cell r="G344">
            <v>24122</v>
          </cell>
          <cell r="H344">
            <v>2913</v>
          </cell>
          <cell r="I344">
            <v>4.5999999999999996</v>
          </cell>
          <cell r="J344">
            <v>-73.716666669999995</v>
          </cell>
          <cell r="K344" t="str">
            <v>Cundinamarca</v>
          </cell>
          <cell r="L344" t="str">
            <v>Junín</v>
          </cell>
          <cell r="M344" t="str">
            <v>Area Operativa 11 - Cundinamarca-Amazonas-San Andrés</v>
          </cell>
          <cell r="N344" t="str">
            <v>Orinoco</v>
          </cell>
          <cell r="O344" t="str">
            <v>Meta</v>
          </cell>
          <cell r="Q344" t="str">
            <v>Chuza</v>
          </cell>
        </row>
        <row r="345">
          <cell r="B345">
            <v>35067270</v>
          </cell>
          <cell r="C345" t="str">
            <v>PTE CARRETER C2620  [35067270]</v>
          </cell>
          <cell r="D345" t="str">
            <v>Limnimétrica</v>
          </cell>
          <cell r="E345" t="str">
            <v>Convencional</v>
          </cell>
          <cell r="F345" t="str">
            <v>Activa</v>
          </cell>
          <cell r="G345">
            <v>34592</v>
          </cell>
          <cell r="H345">
            <v>2620</v>
          </cell>
          <cell r="I345">
            <v>4.5999999999999996</v>
          </cell>
          <cell r="J345">
            <v>-73.683333329999996</v>
          </cell>
          <cell r="K345" t="str">
            <v>Cundinamarca</v>
          </cell>
          <cell r="L345" t="str">
            <v>Junín</v>
          </cell>
          <cell r="M345" t="str">
            <v>Area Operativa 11 - Cundinamarca-Amazonas-San Andrés</v>
          </cell>
          <cell r="N345" t="str">
            <v>Orinoco</v>
          </cell>
          <cell r="O345" t="str">
            <v>Meta</v>
          </cell>
          <cell r="Q345" t="str">
            <v>Qda Santa Barbara</v>
          </cell>
        </row>
        <row r="346">
          <cell r="B346">
            <v>21200230</v>
          </cell>
          <cell r="C346" t="str">
            <v>SAN DIEGO  [21200230]</v>
          </cell>
          <cell r="D346" t="str">
            <v>Pluviométrica</v>
          </cell>
          <cell r="E346" t="str">
            <v>Convencional</v>
          </cell>
          <cell r="F346" t="str">
            <v>Activa</v>
          </cell>
          <cell r="G346">
            <v>16786</v>
          </cell>
          <cell r="H346">
            <v>2700</v>
          </cell>
          <cell r="I346">
            <v>4.6166666699999999</v>
          </cell>
          <cell r="J346">
            <v>-74.066666669999989</v>
          </cell>
          <cell r="K346" t="str">
            <v>Bogotá</v>
          </cell>
          <cell r="L346" t="str">
            <v>Bogota, D.C</v>
          </cell>
          <cell r="M346" t="str">
            <v>Area Operativa 11 - Cundinamarca-Amazonas-San Andrés</v>
          </cell>
          <cell r="N346" t="str">
            <v>Magdalena Cauca</v>
          </cell>
          <cell r="O346" t="str">
            <v>Alto Magdalena</v>
          </cell>
          <cell r="Q346" t="str">
            <v>Qda Santa Barbara</v>
          </cell>
        </row>
        <row r="347">
          <cell r="B347">
            <v>21200320</v>
          </cell>
          <cell r="C347" t="str">
            <v>GRANIZO  [21200320]</v>
          </cell>
          <cell r="D347" t="str">
            <v>Pluviométrica</v>
          </cell>
          <cell r="E347" t="str">
            <v>Convencional</v>
          </cell>
          <cell r="F347" t="str">
            <v>Activa</v>
          </cell>
          <cell r="G347">
            <v>17425</v>
          </cell>
          <cell r="H347">
            <v>3125</v>
          </cell>
          <cell r="I347">
            <v>4.6166666699999999</v>
          </cell>
          <cell r="J347">
            <v>-74.05</v>
          </cell>
          <cell r="K347" t="str">
            <v>Bogotá</v>
          </cell>
          <cell r="L347" t="str">
            <v>Bogota, D.C</v>
          </cell>
          <cell r="M347" t="str">
            <v>Area Operativa 11 - Cundinamarca-Amazonas-San Andrés</v>
          </cell>
          <cell r="N347" t="str">
            <v>Magdalena Cauca</v>
          </cell>
          <cell r="O347" t="str">
            <v>Alto Magdalena</v>
          </cell>
          <cell r="Q347" t="str">
            <v>Qda Santa Barbara</v>
          </cell>
        </row>
        <row r="348">
          <cell r="B348">
            <v>21206140</v>
          </cell>
          <cell r="C348" t="str">
            <v>TIBITOC 2  [21206140]</v>
          </cell>
          <cell r="D348" t="str">
            <v>Climática Ordinaria</v>
          </cell>
          <cell r="E348" t="str">
            <v>Convencional</v>
          </cell>
          <cell r="F348" t="str">
            <v>Suspendida</v>
          </cell>
          <cell r="G348">
            <v>20835</v>
          </cell>
          <cell r="H348">
            <v>2698</v>
          </cell>
          <cell r="I348">
            <v>4.9666666699999995</v>
          </cell>
          <cell r="J348">
            <v>-73.933333329999996</v>
          </cell>
          <cell r="K348" t="str">
            <v>Cundinamarca</v>
          </cell>
          <cell r="L348" t="str">
            <v>Tocancipá</v>
          </cell>
          <cell r="M348" t="str">
            <v>Area Operativa 11 - Cundinamarca-Amazonas-San Andrés</v>
          </cell>
          <cell r="N348" t="str">
            <v>Magdalena Cauca</v>
          </cell>
          <cell r="O348" t="str">
            <v>Alto Magdalena</v>
          </cell>
          <cell r="Q348" t="str">
            <v>Qda Santa Barbara</v>
          </cell>
          <cell r="R348">
            <v>21534</v>
          </cell>
        </row>
        <row r="349">
          <cell r="B349">
            <v>35020470</v>
          </cell>
          <cell r="C349" t="str">
            <v>NAZARETH  [35020470]</v>
          </cell>
          <cell r="D349" t="str">
            <v>Pluviométrica</v>
          </cell>
          <cell r="E349" t="str">
            <v>Convencional</v>
          </cell>
          <cell r="F349" t="str">
            <v>Activa</v>
          </cell>
          <cell r="G349">
            <v>16817</v>
          </cell>
          <cell r="H349">
            <v>2600</v>
          </cell>
          <cell r="I349">
            <v>4.1666666699999997</v>
          </cell>
          <cell r="J349">
            <v>-74.150000000000006</v>
          </cell>
          <cell r="K349" t="str">
            <v>Bogotá</v>
          </cell>
          <cell r="L349" t="str">
            <v>Bogota, D.C</v>
          </cell>
          <cell r="M349" t="str">
            <v>Area Operativa 11 - Cundinamarca-Amazonas-San Andrés</v>
          </cell>
          <cell r="N349" t="str">
            <v>Orinoco</v>
          </cell>
          <cell r="O349" t="str">
            <v>Meta</v>
          </cell>
          <cell r="Q349" t="str">
            <v>Qda Santa Barbara</v>
          </cell>
        </row>
        <row r="350">
          <cell r="B350">
            <v>35020480</v>
          </cell>
          <cell r="C350" t="str">
            <v>STA ROSA  [35020480]</v>
          </cell>
          <cell r="D350" t="str">
            <v>Pluviométrica</v>
          </cell>
          <cell r="E350" t="str">
            <v>Convencional</v>
          </cell>
          <cell r="F350" t="str">
            <v>Activa</v>
          </cell>
          <cell r="G350">
            <v>32523</v>
          </cell>
          <cell r="H350">
            <v>3200</v>
          </cell>
          <cell r="I350">
            <v>4.18333333</v>
          </cell>
          <cell r="J350">
            <v>-74.25</v>
          </cell>
          <cell r="K350" t="str">
            <v>Cundinamarca</v>
          </cell>
          <cell r="L350" t="str">
            <v>La Calera</v>
          </cell>
          <cell r="M350" t="str">
            <v>Area Operativa 11 - Cundinamarca-Amazonas-San Andrés</v>
          </cell>
          <cell r="N350" t="str">
            <v>Magdalena Cauca</v>
          </cell>
          <cell r="O350" t="str">
            <v>Alto Magdalena</v>
          </cell>
          <cell r="Q350" t="str">
            <v>Qda Santa Barbara</v>
          </cell>
        </row>
        <row r="351">
          <cell r="B351">
            <v>35027010</v>
          </cell>
          <cell r="C351" t="str">
            <v>BOQUERON  [35027010]</v>
          </cell>
          <cell r="D351" t="str">
            <v>Limnigráfica</v>
          </cell>
          <cell r="E351" t="str">
            <v>Convencional</v>
          </cell>
          <cell r="F351" t="str">
            <v>Activa</v>
          </cell>
          <cell r="G351">
            <v>16907</v>
          </cell>
          <cell r="H351">
            <v>2975</v>
          </cell>
          <cell r="I351">
            <v>4.18333333</v>
          </cell>
          <cell r="J351">
            <v>-74.183333329999996</v>
          </cell>
          <cell r="K351" t="str">
            <v>Bogotá</v>
          </cell>
          <cell r="L351" t="str">
            <v>Bogota, D.C</v>
          </cell>
          <cell r="M351" t="str">
            <v>Area Operativa 11 - Cundinamarca-Amazonas-San Andrés</v>
          </cell>
          <cell r="N351" t="str">
            <v>Orinoco</v>
          </cell>
          <cell r="O351" t="str">
            <v>Meta</v>
          </cell>
          <cell r="Q351" t="str">
            <v>Sta Rosa</v>
          </cell>
        </row>
        <row r="352">
          <cell r="B352">
            <v>35027040</v>
          </cell>
          <cell r="C352" t="str">
            <v>MEDIA NARANJA  [35027040]</v>
          </cell>
          <cell r="D352" t="str">
            <v>Limnimétrica</v>
          </cell>
          <cell r="E352" t="str">
            <v>Convencional</v>
          </cell>
          <cell r="F352" t="str">
            <v>Activa</v>
          </cell>
          <cell r="G352">
            <v>24153</v>
          </cell>
          <cell r="H352">
            <v>3052</v>
          </cell>
          <cell r="I352">
            <v>4.18333333</v>
          </cell>
          <cell r="J352">
            <v>-74.216666669999995</v>
          </cell>
          <cell r="K352" t="str">
            <v>Bogotá</v>
          </cell>
          <cell r="L352" t="str">
            <v>Bogota, D.C</v>
          </cell>
          <cell r="M352" t="str">
            <v>Area Operativa 11 - Cundinamarca-Amazonas-San Andrés</v>
          </cell>
          <cell r="N352" t="str">
            <v>Orinoco</v>
          </cell>
          <cell r="O352" t="str">
            <v>Meta</v>
          </cell>
          <cell r="Q352" t="str">
            <v>Taquecito</v>
          </cell>
        </row>
        <row r="353">
          <cell r="B353">
            <v>35060400</v>
          </cell>
          <cell r="C353" t="str">
            <v>BARAJAS  [35060400]</v>
          </cell>
          <cell r="D353" t="str">
            <v>Pluviométrica</v>
          </cell>
          <cell r="E353" t="str">
            <v>Convencional</v>
          </cell>
          <cell r="F353" t="str">
            <v>Activa</v>
          </cell>
          <cell r="G353">
            <v>27134</v>
          </cell>
          <cell r="H353">
            <v>3500</v>
          </cell>
          <cell r="I353">
            <v>4.18333333</v>
          </cell>
          <cell r="J353">
            <v>-73.733333329999994</v>
          </cell>
          <cell r="K353" t="str">
            <v>Cundinamarca</v>
          </cell>
          <cell r="L353" t="str">
            <v>Junín</v>
          </cell>
          <cell r="M353" t="str">
            <v>Area Operativa 11 - Cundinamarca-Amazonas-San Andrés</v>
          </cell>
          <cell r="N353" t="str">
            <v>Orinoco</v>
          </cell>
          <cell r="O353" t="str">
            <v>Meta</v>
          </cell>
          <cell r="Q353" t="str">
            <v>Taquecito</v>
          </cell>
        </row>
        <row r="354">
          <cell r="B354">
            <v>21205340</v>
          </cell>
          <cell r="C354" t="str">
            <v>ACDTO BOSA  [21205340]</v>
          </cell>
          <cell r="D354" t="str">
            <v>Climática Ordinaria</v>
          </cell>
          <cell r="E354" t="str">
            <v>Convencional</v>
          </cell>
          <cell r="F354" t="str">
            <v>Activa</v>
          </cell>
          <cell r="G354">
            <v>22296</v>
          </cell>
          <cell r="H354">
            <v>2585</v>
          </cell>
          <cell r="I354">
            <v>4.6166666699999999</v>
          </cell>
          <cell r="J354">
            <v>-74.183333329999996</v>
          </cell>
          <cell r="K354" t="str">
            <v>Bogotá</v>
          </cell>
          <cell r="L354" t="str">
            <v>Bogota, D.C</v>
          </cell>
          <cell r="M354" t="str">
            <v>Area Operativa 11 - Cundinamarca-Amazonas-San Andrés</v>
          </cell>
          <cell r="N354" t="str">
            <v>Magdalena Cauca</v>
          </cell>
          <cell r="O354" t="str">
            <v>Alto Magdalena</v>
          </cell>
          <cell r="Q354" t="str">
            <v>Taquecito</v>
          </cell>
        </row>
        <row r="355">
          <cell r="B355">
            <v>21205690</v>
          </cell>
          <cell r="C355" t="str">
            <v>CAMAVIEJA  [21205690]</v>
          </cell>
          <cell r="D355" t="str">
            <v>Climática Ordinaria</v>
          </cell>
          <cell r="E355" t="str">
            <v>Convencional</v>
          </cell>
          <cell r="F355" t="str">
            <v>Activa</v>
          </cell>
          <cell r="G355">
            <v>21139</v>
          </cell>
          <cell r="H355">
            <v>2680</v>
          </cell>
          <cell r="I355">
            <v>4.6166666699999999</v>
          </cell>
          <cell r="J355">
            <v>-74.099999999999994</v>
          </cell>
          <cell r="K355" t="str">
            <v>Bogotá</v>
          </cell>
          <cell r="L355" t="str">
            <v>Bogota, D.C</v>
          </cell>
          <cell r="M355" t="str">
            <v>Area Operativa 11 - Cundinamarca-Amazonas-San Andrés</v>
          </cell>
          <cell r="N355" t="str">
            <v>Magdalena Cauca</v>
          </cell>
          <cell r="O355" t="str">
            <v>Alto Magdalena</v>
          </cell>
          <cell r="Q355" t="str">
            <v>Taquecito</v>
          </cell>
        </row>
        <row r="356">
          <cell r="B356">
            <v>21208300</v>
          </cell>
          <cell r="C356" t="str">
            <v>SALTO EL  [21208300]</v>
          </cell>
          <cell r="D356" t="str">
            <v>Limnimétrica</v>
          </cell>
          <cell r="E356" t="str">
            <v>Convencional</v>
          </cell>
          <cell r="F356" t="str">
            <v>Suspendida</v>
          </cell>
          <cell r="G356">
            <v>21169</v>
          </cell>
          <cell r="H356">
            <v>2618</v>
          </cell>
          <cell r="I356">
            <v>4.6166666699999999</v>
          </cell>
          <cell r="J356">
            <v>-74.316666669999989</v>
          </cell>
          <cell r="K356" t="str">
            <v>Cundinamarca</v>
          </cell>
          <cell r="L356" t="str">
            <v>San Antonio De  Tequendama</v>
          </cell>
          <cell r="M356" t="str">
            <v>Area Operativa 11 - Cundinamarca-Amazonas-San Andrés</v>
          </cell>
          <cell r="N356" t="str">
            <v>Magdalena Cauca</v>
          </cell>
          <cell r="O356" t="str">
            <v>Alto Magdalena</v>
          </cell>
          <cell r="Q356" t="str">
            <v>Bogota</v>
          </cell>
          <cell r="R356">
            <v>21685</v>
          </cell>
        </row>
        <row r="357">
          <cell r="B357">
            <v>21209100</v>
          </cell>
          <cell r="C357" t="str">
            <v>AV AMERICAS AV 68  [21209100]</v>
          </cell>
          <cell r="D357" t="str">
            <v>Limnimétrica</v>
          </cell>
          <cell r="E357" t="str">
            <v>Convencional</v>
          </cell>
          <cell r="F357" t="str">
            <v>Activa</v>
          </cell>
          <cell r="G357">
            <v>33131</v>
          </cell>
          <cell r="H357">
            <v>2680</v>
          </cell>
          <cell r="I357">
            <v>4.6166666699999999</v>
          </cell>
          <cell r="J357">
            <v>-74.116666670000001</v>
          </cell>
          <cell r="K357" t="str">
            <v>Bogotá</v>
          </cell>
          <cell r="L357" t="str">
            <v>Bogota, D.C</v>
          </cell>
          <cell r="M357" t="str">
            <v>Area Operativa 11 - Cundinamarca-Amazonas-San Andrés</v>
          </cell>
          <cell r="N357" t="str">
            <v>Magdalena Cauca</v>
          </cell>
          <cell r="O357" t="str">
            <v>Alto Magdalena</v>
          </cell>
          <cell r="Q357" t="str">
            <v>Canal Fucha</v>
          </cell>
        </row>
        <row r="358">
          <cell r="B358">
            <v>21209430</v>
          </cell>
          <cell r="C358" t="str">
            <v>COMPUERTA 1  [21209430]</v>
          </cell>
          <cell r="D358" t="str">
            <v>Limnimétrica</v>
          </cell>
          <cell r="E358" t="str">
            <v>Convencional</v>
          </cell>
          <cell r="F358" t="str">
            <v>Activa</v>
          </cell>
          <cell r="G358">
            <v>31486</v>
          </cell>
          <cell r="H358">
            <v>2600</v>
          </cell>
          <cell r="I358">
            <v>4.6166666699999999</v>
          </cell>
          <cell r="J358">
            <v>-74.216666669999995</v>
          </cell>
          <cell r="K358" t="str">
            <v>Bogotá</v>
          </cell>
          <cell r="L358" t="str">
            <v>Bogota, D.C</v>
          </cell>
          <cell r="M358" t="str">
            <v>Area Operativa 11 - Cundinamarca-Amazonas-San Andrés</v>
          </cell>
          <cell r="N358" t="str">
            <v>Magdalena Cauca</v>
          </cell>
          <cell r="O358" t="str">
            <v>Alto Magdalena</v>
          </cell>
          <cell r="Q358" t="str">
            <v>Tunjuelo</v>
          </cell>
        </row>
        <row r="359">
          <cell r="B359">
            <v>21209440</v>
          </cell>
          <cell r="C359" t="str">
            <v>COMPUERTA 2  [21209440]</v>
          </cell>
          <cell r="D359" t="str">
            <v>Limnimétrica</v>
          </cell>
          <cell r="E359" t="str">
            <v>Convencional</v>
          </cell>
          <cell r="F359" t="str">
            <v>Activa</v>
          </cell>
          <cell r="G359">
            <v>31792</v>
          </cell>
          <cell r="H359">
            <v>2600</v>
          </cell>
          <cell r="I359">
            <v>4.6166666699999999</v>
          </cell>
          <cell r="J359">
            <v>-74.616666670000001</v>
          </cell>
          <cell r="K359" t="str">
            <v>Bogotá</v>
          </cell>
          <cell r="L359" t="str">
            <v>Bogota, D.C</v>
          </cell>
          <cell r="M359" t="str">
            <v>Area Operativa 11 - Cundinamarca-Amazonas-San Andrés</v>
          </cell>
          <cell r="N359" t="str">
            <v>Magdalena Cauca</v>
          </cell>
          <cell r="O359" t="str">
            <v>Alto Magdalena</v>
          </cell>
          <cell r="Q359" t="str">
            <v>Tunjuelo</v>
          </cell>
        </row>
        <row r="360">
          <cell r="B360">
            <v>21209510</v>
          </cell>
          <cell r="C360" t="str">
            <v>PARQUE NACIONAL  [21209510]</v>
          </cell>
          <cell r="D360" t="str">
            <v>Limnimétrica</v>
          </cell>
          <cell r="E360" t="str">
            <v>Convencional</v>
          </cell>
          <cell r="F360" t="str">
            <v>Activa</v>
          </cell>
          <cell r="G360">
            <v>31062</v>
          </cell>
          <cell r="H360">
            <v>2730</v>
          </cell>
          <cell r="I360">
            <v>4.6166666699999999</v>
          </cell>
          <cell r="J360">
            <v>-74.083333329999988</v>
          </cell>
          <cell r="K360" t="str">
            <v>Bogotá</v>
          </cell>
          <cell r="L360" t="str">
            <v>Bogota, D.C</v>
          </cell>
          <cell r="M360" t="str">
            <v>Area Operativa 11 - Cundinamarca-Amazonas-San Andrés</v>
          </cell>
          <cell r="N360" t="str">
            <v>Magdalena Cauca</v>
          </cell>
          <cell r="O360" t="str">
            <v>Alto Magdalena</v>
          </cell>
          <cell r="Q360" t="str">
            <v>Arzobispo</v>
          </cell>
        </row>
        <row r="361">
          <cell r="B361">
            <v>35030140</v>
          </cell>
          <cell r="C361" t="str">
            <v>CHUZA MONTERREDO  [35030140]</v>
          </cell>
          <cell r="D361" t="str">
            <v>Pluviométrica</v>
          </cell>
          <cell r="E361" t="str">
            <v>Convencional</v>
          </cell>
          <cell r="F361" t="str">
            <v>Activa</v>
          </cell>
          <cell r="G361">
            <v>24426</v>
          </cell>
          <cell r="H361">
            <v>3100</v>
          </cell>
          <cell r="I361">
            <v>4.6166666699999999</v>
          </cell>
          <cell r="J361">
            <v>-73.716666669999995</v>
          </cell>
          <cell r="K361" t="str">
            <v>Cundinamarca</v>
          </cell>
          <cell r="L361" t="str">
            <v>Fómeque</v>
          </cell>
          <cell r="M361" t="str">
            <v>Area Operativa 11 - Cundinamarca-Amazonas-San Andrés</v>
          </cell>
          <cell r="N361" t="str">
            <v>Orinoco</v>
          </cell>
          <cell r="O361" t="str">
            <v>Meta</v>
          </cell>
          <cell r="Q361" t="str">
            <v>Arzobispo</v>
          </cell>
        </row>
        <row r="362">
          <cell r="B362">
            <v>21200400</v>
          </cell>
          <cell r="C362" t="str">
            <v>SAN LUIS 1 Y 2  [21200400]</v>
          </cell>
          <cell r="D362" t="str">
            <v>Pluviográfica</v>
          </cell>
          <cell r="E362" t="str">
            <v>Convencional</v>
          </cell>
          <cell r="F362" t="str">
            <v>Activa</v>
          </cell>
          <cell r="G362">
            <v>13195</v>
          </cell>
          <cell r="H362">
            <v>3000</v>
          </cell>
          <cell r="I362">
            <v>4.6333333300000001</v>
          </cell>
          <cell r="J362">
            <v>-74.033333329999991</v>
          </cell>
          <cell r="K362" t="str">
            <v>Bogotá</v>
          </cell>
          <cell r="L362" t="str">
            <v>Bogota, D.C</v>
          </cell>
          <cell r="M362" t="str">
            <v>Area Operativa 11 - Cundinamarca-Amazonas-San Andrés</v>
          </cell>
          <cell r="N362" t="str">
            <v>Magdalena Cauca</v>
          </cell>
          <cell r="O362" t="str">
            <v>Alto Magdalena</v>
          </cell>
          <cell r="Q362" t="str">
            <v>Arzobispo</v>
          </cell>
        </row>
        <row r="363">
          <cell r="B363">
            <v>21200540</v>
          </cell>
          <cell r="C363" t="str">
            <v>MERCED LA  [21200540]</v>
          </cell>
          <cell r="D363" t="str">
            <v>Pluviométrica</v>
          </cell>
          <cell r="E363" t="str">
            <v>Convencional</v>
          </cell>
          <cell r="F363" t="str">
            <v>Suspendida</v>
          </cell>
          <cell r="G363">
            <v>20774</v>
          </cell>
          <cell r="H363">
            <v>2680</v>
          </cell>
          <cell r="I363">
            <v>4.6333333300000001</v>
          </cell>
          <cell r="J363">
            <v>-74.316666669999989</v>
          </cell>
          <cell r="K363" t="str">
            <v>Cundinamarca</v>
          </cell>
          <cell r="L363" t="str">
            <v>Bojacá</v>
          </cell>
          <cell r="M363" t="str">
            <v>Area Operativa 11 - Cundinamarca-Amazonas-San Andrés</v>
          </cell>
          <cell r="N363" t="str">
            <v>Magdalena Cauca</v>
          </cell>
          <cell r="O363" t="str">
            <v>Alto Magdalena</v>
          </cell>
          <cell r="Q363" t="str">
            <v>Arzobispo</v>
          </cell>
          <cell r="R363">
            <v>25461</v>
          </cell>
        </row>
        <row r="364">
          <cell r="B364">
            <v>21202090</v>
          </cell>
          <cell r="C364" t="str">
            <v>ISLA LA  [21202090]</v>
          </cell>
          <cell r="D364" t="str">
            <v>Pluviométrica</v>
          </cell>
          <cell r="E364" t="str">
            <v>Convencional</v>
          </cell>
          <cell r="F364" t="str">
            <v>Activa</v>
          </cell>
          <cell r="G364">
            <v>24030</v>
          </cell>
          <cell r="H364">
            <v>2537</v>
          </cell>
          <cell r="I364">
            <v>4.6333333300000001</v>
          </cell>
          <cell r="J364">
            <v>-74.216666669999995</v>
          </cell>
          <cell r="K364" t="str">
            <v>Bogotá</v>
          </cell>
          <cell r="L364" t="str">
            <v>Bogota, D.C</v>
          </cell>
          <cell r="M364" t="str">
            <v>Area Operativa 11 - Cundinamarca-Amazonas-San Andrés</v>
          </cell>
          <cell r="N364" t="str">
            <v>Magdalena Cauca</v>
          </cell>
          <cell r="O364" t="str">
            <v>Alto Magdalena</v>
          </cell>
          <cell r="Q364" t="str">
            <v>Arzobispo</v>
          </cell>
        </row>
        <row r="365">
          <cell r="B365">
            <v>21205450</v>
          </cell>
          <cell r="C365" t="str">
            <v>TIBITOC 1  [21205450]</v>
          </cell>
          <cell r="D365" t="str">
            <v>Climática Ordinaria</v>
          </cell>
          <cell r="E365" t="str">
            <v>Convencional</v>
          </cell>
          <cell r="F365" t="str">
            <v>Activa</v>
          </cell>
          <cell r="G365">
            <v>20590</v>
          </cell>
          <cell r="H365">
            <v>2698</v>
          </cell>
          <cell r="I365">
            <v>4.9833333299999998</v>
          </cell>
          <cell r="J365">
            <v>-73.966666669999995</v>
          </cell>
          <cell r="K365" t="str">
            <v>Cundinamarca</v>
          </cell>
          <cell r="L365" t="str">
            <v>Tocancipá</v>
          </cell>
          <cell r="M365" t="str">
            <v>Area Operativa 11 - Cundinamarca-Amazonas-San Andrés</v>
          </cell>
          <cell r="N365" t="str">
            <v>Magdalena Cauca</v>
          </cell>
          <cell r="O365" t="str">
            <v>Alto Magdalena</v>
          </cell>
          <cell r="Q365" t="str">
            <v>Arzobispo</v>
          </cell>
        </row>
        <row r="366">
          <cell r="B366">
            <v>21208350</v>
          </cell>
          <cell r="C366" t="str">
            <v>ZIPAQUIRA  [21208350]</v>
          </cell>
          <cell r="D366" t="str">
            <v>Limnimétrica</v>
          </cell>
          <cell r="E366" t="str">
            <v>Convencional</v>
          </cell>
          <cell r="F366" t="str">
            <v>Suspendida</v>
          </cell>
          <cell r="G366">
            <v>21443</v>
          </cell>
          <cell r="H366">
            <v>2552</v>
          </cell>
          <cell r="I366">
            <v>4.9833333299999998</v>
          </cell>
          <cell r="J366">
            <v>-73.983333329999994</v>
          </cell>
          <cell r="K366" t="str">
            <v>Cundinamarca</v>
          </cell>
          <cell r="L366" t="str">
            <v>Zipaquirá</v>
          </cell>
          <cell r="M366" t="str">
            <v>Area Operativa 11 - Cundinamarca-Amazonas-San Andrés</v>
          </cell>
          <cell r="N366" t="str">
            <v>Magdalena Cauca</v>
          </cell>
          <cell r="O366" t="str">
            <v>Alto Magdalena</v>
          </cell>
          <cell r="Q366" t="str">
            <v>Bogota</v>
          </cell>
          <cell r="R366">
            <v>21565</v>
          </cell>
        </row>
        <row r="367">
          <cell r="B367">
            <v>35027110</v>
          </cell>
          <cell r="C367" t="str">
            <v>LLANITOS  [35027110]</v>
          </cell>
          <cell r="D367" t="str">
            <v>Limnigráfica</v>
          </cell>
          <cell r="E367" t="str">
            <v>Convencional</v>
          </cell>
          <cell r="F367" t="str">
            <v>Activa</v>
          </cell>
          <cell r="G367">
            <v>25583</v>
          </cell>
          <cell r="H367">
            <v>2710</v>
          </cell>
          <cell r="I367">
            <v>4.2</v>
          </cell>
          <cell r="J367">
            <v>-74.133333329999999</v>
          </cell>
          <cell r="K367" t="str">
            <v>Bogotá</v>
          </cell>
          <cell r="L367" t="str">
            <v>Bogota, D.C</v>
          </cell>
          <cell r="M367" t="str">
            <v>Area Operativa 11 - Cundinamarca-Amazonas-San Andrés</v>
          </cell>
          <cell r="N367" t="str">
            <v>Orinoco</v>
          </cell>
          <cell r="O367" t="str">
            <v>Meta</v>
          </cell>
          <cell r="Q367" t="str">
            <v>Pozo</v>
          </cell>
        </row>
        <row r="368">
          <cell r="B368">
            <v>35027230</v>
          </cell>
          <cell r="C368" t="str">
            <v>STA ROSA  [35027230]</v>
          </cell>
          <cell r="D368" t="str">
            <v>Limnigráfica</v>
          </cell>
          <cell r="E368" t="str">
            <v>Convencional</v>
          </cell>
          <cell r="F368" t="str">
            <v>Activa</v>
          </cell>
          <cell r="G368">
            <v>29235</v>
          </cell>
          <cell r="H368">
            <v>3250</v>
          </cell>
          <cell r="I368">
            <v>4.2</v>
          </cell>
          <cell r="J368">
            <v>-74.183333329999996</v>
          </cell>
          <cell r="K368" t="str">
            <v>Bogotá</v>
          </cell>
          <cell r="L368" t="str">
            <v>Bogota, D.C</v>
          </cell>
          <cell r="M368" t="str">
            <v>Area Operativa 11 - Cundinamarca-Amazonas-San Andrés</v>
          </cell>
          <cell r="N368" t="str">
            <v>Orinoco</v>
          </cell>
          <cell r="O368" t="str">
            <v>Meta</v>
          </cell>
          <cell r="Q368" t="str">
            <v>Santa Rosa</v>
          </cell>
        </row>
        <row r="369">
          <cell r="B369">
            <v>35020180</v>
          </cell>
          <cell r="C369" t="str">
            <v>MEDIA NARANJA  [35020180]</v>
          </cell>
          <cell r="D369" t="str">
            <v>Pluviométrica</v>
          </cell>
          <cell r="E369" t="str">
            <v>Convencional</v>
          </cell>
          <cell r="F369" t="str">
            <v>Suspendida</v>
          </cell>
          <cell r="G369">
            <v>24153</v>
          </cell>
          <cell r="H369">
            <v>3750</v>
          </cell>
          <cell r="I369">
            <v>4.2166666699999995</v>
          </cell>
          <cell r="J369">
            <v>-74.216666669999995</v>
          </cell>
          <cell r="K369" t="str">
            <v>Bogotá</v>
          </cell>
          <cell r="L369" t="str">
            <v>Bogota, D.C</v>
          </cell>
          <cell r="M369" t="str">
            <v>Area Operativa 11 - Cundinamarca-Amazonas-San Andrés</v>
          </cell>
          <cell r="N369" t="str">
            <v>Orinoco</v>
          </cell>
          <cell r="O369" t="str">
            <v>Meta</v>
          </cell>
          <cell r="Q369" t="str">
            <v>Santa Rosa</v>
          </cell>
          <cell r="R369">
            <v>32492</v>
          </cell>
        </row>
        <row r="370">
          <cell r="B370">
            <v>35027490</v>
          </cell>
          <cell r="C370" t="str">
            <v>BETANIA  [35027490]</v>
          </cell>
          <cell r="D370" t="str">
            <v>Limnimétrica</v>
          </cell>
          <cell r="E370" t="str">
            <v>Convencional</v>
          </cell>
          <cell r="F370" t="str">
            <v>Activa</v>
          </cell>
          <cell r="G370">
            <v>33892</v>
          </cell>
          <cell r="H370">
            <v>3190</v>
          </cell>
          <cell r="I370">
            <v>4.2166666699999995</v>
          </cell>
          <cell r="J370">
            <v>-74.150000000000006</v>
          </cell>
          <cell r="K370" t="str">
            <v>Cundinamarca</v>
          </cell>
          <cell r="L370" t="str">
            <v>Junín</v>
          </cell>
          <cell r="M370" t="str">
            <v>Area Operativa 11 - Cundinamarca-Amazonas-San Andrés</v>
          </cell>
          <cell r="N370" t="str">
            <v>Orinoco</v>
          </cell>
          <cell r="O370" t="str">
            <v>Meta</v>
          </cell>
          <cell r="Q370" t="str">
            <v>Qda Istmo</v>
          </cell>
        </row>
        <row r="371">
          <cell r="B371">
            <v>21205380</v>
          </cell>
          <cell r="C371" t="str">
            <v>HIPOTECHO  [21205380]</v>
          </cell>
          <cell r="D371" t="str">
            <v>Climática Ordinaria</v>
          </cell>
          <cell r="E371" t="str">
            <v>Convencional</v>
          </cell>
          <cell r="F371" t="str">
            <v>Activa</v>
          </cell>
          <cell r="G371">
            <v>20955</v>
          </cell>
          <cell r="H371">
            <v>2550</v>
          </cell>
          <cell r="I371">
            <v>4.6333333300000001</v>
          </cell>
          <cell r="J371">
            <v>-74.133333329999999</v>
          </cell>
          <cell r="K371" t="str">
            <v>Bogotá</v>
          </cell>
          <cell r="L371" t="str">
            <v>Bogota, D.C</v>
          </cell>
          <cell r="M371" t="str">
            <v>Area Operativa 11 - Cundinamarca-Amazonas-San Andrés</v>
          </cell>
          <cell r="N371" t="str">
            <v>Magdalena Cauca</v>
          </cell>
          <cell r="O371" t="str">
            <v>Alto Magdalena</v>
          </cell>
          <cell r="Q371" t="str">
            <v>Qda Istmo</v>
          </cell>
        </row>
        <row r="372">
          <cell r="B372">
            <v>21207040</v>
          </cell>
          <cell r="C372" t="str">
            <v>BAVARIA-CAPTACION  [21207040]</v>
          </cell>
          <cell r="D372" t="str">
            <v>Limnimétrica</v>
          </cell>
          <cell r="E372" t="str">
            <v>Convencional</v>
          </cell>
          <cell r="F372" t="str">
            <v>Suspendida</v>
          </cell>
          <cell r="G372">
            <v>9877</v>
          </cell>
          <cell r="H372">
            <v>2850</v>
          </cell>
          <cell r="I372">
            <v>4.6333333300000001</v>
          </cell>
          <cell r="J372">
            <v>-74.066666669999989</v>
          </cell>
          <cell r="K372" t="str">
            <v>Bogotá</v>
          </cell>
          <cell r="L372" t="str">
            <v>Bogota, D.C</v>
          </cell>
          <cell r="M372" t="str">
            <v>Area Operativa 11 - Cundinamarca-Amazonas-San Andrés</v>
          </cell>
          <cell r="N372" t="str">
            <v>Magdalena Cauca</v>
          </cell>
          <cell r="O372" t="str">
            <v>Alto Magdalena</v>
          </cell>
          <cell r="Q372" t="str">
            <v>Arzobispo</v>
          </cell>
          <cell r="R372">
            <v>23726</v>
          </cell>
        </row>
        <row r="373">
          <cell r="B373">
            <v>21208020</v>
          </cell>
          <cell r="C373" t="str">
            <v>ISLA LA  [21208020]</v>
          </cell>
          <cell r="D373" t="str">
            <v>Limnigráfica</v>
          </cell>
          <cell r="E373" t="str">
            <v>Convencional</v>
          </cell>
          <cell r="F373" t="str">
            <v>Activa</v>
          </cell>
          <cell r="G373">
            <v>24030</v>
          </cell>
          <cell r="H373">
            <v>2537</v>
          </cell>
          <cell r="I373">
            <v>4.6333333300000001</v>
          </cell>
          <cell r="J373">
            <v>-74.216666669999995</v>
          </cell>
          <cell r="K373" t="str">
            <v>Bogotá</v>
          </cell>
          <cell r="L373" t="str">
            <v>Bogota, D.C</v>
          </cell>
          <cell r="M373" t="str">
            <v>Area Operativa 11 - Cundinamarca-Amazonas-San Andrés</v>
          </cell>
          <cell r="N373" t="str">
            <v>Magdalena Cauca</v>
          </cell>
          <cell r="O373" t="str">
            <v>Alto Magdalena</v>
          </cell>
          <cell r="Q373" t="str">
            <v>Bogota</v>
          </cell>
        </row>
        <row r="374">
          <cell r="B374">
            <v>21208410</v>
          </cell>
          <cell r="C374" t="str">
            <v>CANAL CALLE 51  [21208410]</v>
          </cell>
          <cell r="D374" t="str">
            <v>Limnimétrica</v>
          </cell>
          <cell r="E374" t="str">
            <v>Convencional</v>
          </cell>
          <cell r="F374" t="str">
            <v>Suspendida</v>
          </cell>
          <cell r="G374">
            <v>22934</v>
          </cell>
          <cell r="H374">
            <v>2572</v>
          </cell>
          <cell r="I374">
            <v>4.6333333300000001</v>
          </cell>
          <cell r="J374">
            <v>-74.083333329999988</v>
          </cell>
          <cell r="K374" t="str">
            <v>Bogotá</v>
          </cell>
          <cell r="L374" t="str">
            <v>Bogota, D.C</v>
          </cell>
          <cell r="M374" t="str">
            <v>Area Operativa 11 - Cundinamarca-Amazonas-San Andrés</v>
          </cell>
          <cell r="N374" t="str">
            <v>Magdalena Cauca</v>
          </cell>
          <cell r="O374" t="str">
            <v>Alto Magdalena</v>
          </cell>
          <cell r="Q374" t="str">
            <v>Salitre</v>
          </cell>
          <cell r="R374">
            <v>24518</v>
          </cell>
        </row>
        <row r="375">
          <cell r="B375">
            <v>21208480</v>
          </cell>
          <cell r="C375" t="str">
            <v>KENNEDY  - AUT  [21208480]</v>
          </cell>
          <cell r="D375" t="str">
            <v>Limnimétrica</v>
          </cell>
          <cell r="E375" t="str">
            <v>Automática con Telemetría</v>
          </cell>
          <cell r="F375" t="str">
            <v>Activa</v>
          </cell>
          <cell r="G375">
            <v>26769</v>
          </cell>
          <cell r="H375">
            <v>2540</v>
          </cell>
          <cell r="I375">
            <v>4.6333333300000001</v>
          </cell>
          <cell r="J375">
            <v>-74.150000000000006</v>
          </cell>
          <cell r="K375" t="str">
            <v>Bogotá</v>
          </cell>
          <cell r="L375" t="str">
            <v>Bogota, D.C</v>
          </cell>
          <cell r="M375" t="str">
            <v>Area Operativa 11 - Cundinamarca-Amazonas-San Andrés</v>
          </cell>
          <cell r="N375" t="str">
            <v>Magdalena Cauca</v>
          </cell>
          <cell r="O375" t="str">
            <v>Alto Magdalena</v>
          </cell>
          <cell r="Q375" t="str">
            <v>Canal Intercept</v>
          </cell>
        </row>
        <row r="376">
          <cell r="B376">
            <v>21209490</v>
          </cell>
          <cell r="C376" t="str">
            <v>VENTANA CAPTACION  [21209490]</v>
          </cell>
          <cell r="D376" t="str">
            <v>Limnimétrica</v>
          </cell>
          <cell r="E376" t="str">
            <v>Convencional</v>
          </cell>
          <cell r="F376" t="str">
            <v>Activa</v>
          </cell>
          <cell r="G376">
            <v>31062</v>
          </cell>
          <cell r="H376">
            <v>2850</v>
          </cell>
          <cell r="I376">
            <v>4.6333333300000001</v>
          </cell>
          <cell r="J376">
            <v>-74.033333329999991</v>
          </cell>
          <cell r="K376" t="str">
            <v>Bogotá</v>
          </cell>
          <cell r="L376" t="str">
            <v>Bogota, D.C</v>
          </cell>
          <cell r="M376" t="str">
            <v>Area Operativa 11 - Cundinamarca-Amazonas-San Andrés</v>
          </cell>
          <cell r="N376" t="str">
            <v>Magdalena Cauca</v>
          </cell>
          <cell r="O376" t="str">
            <v>Alto Magdalena</v>
          </cell>
          <cell r="Q376" t="str">
            <v>Qda La Vieja</v>
          </cell>
        </row>
        <row r="377">
          <cell r="B377">
            <v>21209500</v>
          </cell>
          <cell r="C377" t="str">
            <v>CABLE EL  [21209500]</v>
          </cell>
          <cell r="D377" t="str">
            <v>Limnimétrica</v>
          </cell>
          <cell r="E377" t="str">
            <v>Convencional</v>
          </cell>
          <cell r="F377" t="str">
            <v>Activa</v>
          </cell>
          <cell r="G377">
            <v>32674</v>
          </cell>
          <cell r="H377">
            <v>2940</v>
          </cell>
          <cell r="I377">
            <v>4.6333333300000001</v>
          </cell>
          <cell r="J377">
            <v>-74.05</v>
          </cell>
          <cell r="K377" t="str">
            <v>Bogotá</v>
          </cell>
          <cell r="L377" t="str">
            <v>Bogota, D.C</v>
          </cell>
          <cell r="M377" t="str">
            <v>Area Operativa 11 - Cundinamarca-Amazonas-San Andrés</v>
          </cell>
          <cell r="N377" t="str">
            <v>Magdalena Cauca</v>
          </cell>
          <cell r="O377" t="str">
            <v>Alto Magdalena</v>
          </cell>
          <cell r="Q377" t="str">
            <v>Qda Delicias</v>
          </cell>
        </row>
        <row r="378">
          <cell r="B378">
            <v>35020490</v>
          </cell>
          <cell r="C378" t="str">
            <v>BLANCO  [35020490]</v>
          </cell>
          <cell r="D378" t="str">
            <v>Pluviométrica</v>
          </cell>
          <cell r="E378" t="str">
            <v>Convencional</v>
          </cell>
          <cell r="F378" t="str">
            <v>Activa</v>
          </cell>
          <cell r="G378">
            <v>31943</v>
          </cell>
          <cell r="H378">
            <v>3400</v>
          </cell>
          <cell r="I378">
            <v>4.6333333300000001</v>
          </cell>
          <cell r="J378">
            <v>-73.816666669999989</v>
          </cell>
          <cell r="K378" t="str">
            <v>Cundinamarca</v>
          </cell>
          <cell r="L378" t="str">
            <v>La Calera</v>
          </cell>
          <cell r="M378" t="str">
            <v>Area Operativa 11 - Cundinamarca-Amazonas-San Andrés</v>
          </cell>
          <cell r="N378" t="str">
            <v>Orinoco</v>
          </cell>
          <cell r="O378" t="str">
            <v>Meta</v>
          </cell>
          <cell r="Q378" t="str">
            <v>Qda Delicias</v>
          </cell>
        </row>
        <row r="379">
          <cell r="B379">
            <v>35027330</v>
          </cell>
          <cell r="C379" t="str">
            <v>BOCATOMA KM 16+180  [35027330]</v>
          </cell>
          <cell r="D379" t="str">
            <v>Limnimétrica</v>
          </cell>
          <cell r="E379" t="str">
            <v>Convencional</v>
          </cell>
          <cell r="F379" t="str">
            <v>Activa</v>
          </cell>
          <cell r="G379">
            <v>33496</v>
          </cell>
          <cell r="H379">
            <v>3400</v>
          </cell>
          <cell r="I379">
            <v>4.6333333300000001</v>
          </cell>
          <cell r="J379">
            <v>-73.816666669999989</v>
          </cell>
          <cell r="K379" t="str">
            <v>Cundinamarca</v>
          </cell>
          <cell r="L379" t="str">
            <v>Junín</v>
          </cell>
          <cell r="M379" t="str">
            <v>Area Operativa 11 - Cundinamarca-Amazonas-San Andrés</v>
          </cell>
          <cell r="N379" t="str">
            <v>Orinoco</v>
          </cell>
          <cell r="O379" t="str">
            <v>Meta</v>
          </cell>
          <cell r="Q379" t="str">
            <v>Qda Colorada 1</v>
          </cell>
        </row>
        <row r="380">
          <cell r="B380">
            <v>35027340</v>
          </cell>
          <cell r="C380" t="str">
            <v>BOCATOMA  [35027340]</v>
          </cell>
          <cell r="D380" t="str">
            <v>Limnimétrica</v>
          </cell>
          <cell r="E380" t="str">
            <v>Convencional</v>
          </cell>
          <cell r="F380" t="str">
            <v>Activa</v>
          </cell>
          <cell r="G380">
            <v>33496</v>
          </cell>
          <cell r="H380">
            <v>3350</v>
          </cell>
          <cell r="I380">
            <v>4.6333333300000001</v>
          </cell>
          <cell r="J380">
            <v>-73.816666669999989</v>
          </cell>
          <cell r="K380" t="str">
            <v>Cundinamarca</v>
          </cell>
          <cell r="L380" t="str">
            <v>Junín</v>
          </cell>
          <cell r="M380" t="str">
            <v>Area Operativa 11 - Cundinamarca-Amazonas-San Andrés</v>
          </cell>
          <cell r="N380" t="str">
            <v>Orinoco</v>
          </cell>
          <cell r="O380" t="str">
            <v>Meta</v>
          </cell>
          <cell r="Q380" t="str">
            <v>Qda Colorada 2</v>
          </cell>
        </row>
        <row r="381">
          <cell r="B381">
            <v>35027350</v>
          </cell>
          <cell r="C381" t="str">
            <v>BOCATOMA  [35027350]</v>
          </cell>
          <cell r="D381" t="str">
            <v>Limnimétrica</v>
          </cell>
          <cell r="E381" t="str">
            <v>Convencional</v>
          </cell>
          <cell r="F381" t="str">
            <v>Activa</v>
          </cell>
          <cell r="G381">
            <v>33496</v>
          </cell>
          <cell r="H381">
            <v>3400</v>
          </cell>
          <cell r="I381">
            <v>4.6333333300000001</v>
          </cell>
          <cell r="J381">
            <v>-73.833333329999988</v>
          </cell>
          <cell r="K381" t="str">
            <v>Cundinamarca</v>
          </cell>
          <cell r="L381" t="str">
            <v>Junín</v>
          </cell>
          <cell r="M381" t="str">
            <v>Area Operativa 11 - Cundinamarca-Amazonas-San Andrés</v>
          </cell>
          <cell r="N381" t="str">
            <v>Orinoco</v>
          </cell>
          <cell r="O381" t="str">
            <v>Meta</v>
          </cell>
          <cell r="Q381" t="str">
            <v>Qda Siberia 1</v>
          </cell>
        </row>
        <row r="382">
          <cell r="B382">
            <v>35027360</v>
          </cell>
          <cell r="C382" t="str">
            <v>BOCATOMA  [35027360]</v>
          </cell>
          <cell r="D382" t="str">
            <v>Limnimétrica</v>
          </cell>
          <cell r="E382" t="str">
            <v>Convencional</v>
          </cell>
          <cell r="F382" t="str">
            <v>Activa</v>
          </cell>
          <cell r="G382">
            <v>33739</v>
          </cell>
          <cell r="H382">
            <v>3400</v>
          </cell>
          <cell r="I382">
            <v>4.6333333300000001</v>
          </cell>
          <cell r="J382">
            <v>-73.833333329999988</v>
          </cell>
          <cell r="K382" t="str">
            <v>Cundinamarca</v>
          </cell>
          <cell r="L382" t="str">
            <v>Junín</v>
          </cell>
          <cell r="M382" t="str">
            <v>Area Operativa 11 - Cundinamarca-Amazonas-San Andrés</v>
          </cell>
          <cell r="N382" t="str">
            <v>Orinoco</v>
          </cell>
          <cell r="O382" t="str">
            <v>Meta</v>
          </cell>
          <cell r="Q382" t="str">
            <v>Qda Siberia 2</v>
          </cell>
        </row>
        <row r="383">
          <cell r="B383">
            <v>35027380</v>
          </cell>
          <cell r="C383" t="str">
            <v>BOCATOMA EL MANGON  [35027380]</v>
          </cell>
          <cell r="D383" t="str">
            <v>Limnimétrica</v>
          </cell>
          <cell r="E383" t="str">
            <v>Convencional</v>
          </cell>
          <cell r="F383" t="str">
            <v>Activa</v>
          </cell>
          <cell r="G383">
            <v>33496</v>
          </cell>
          <cell r="H383">
            <v>3360</v>
          </cell>
          <cell r="I383">
            <v>4.6333333300000001</v>
          </cell>
          <cell r="J383">
            <v>-73.833333329999988</v>
          </cell>
          <cell r="K383" t="str">
            <v>Cundinamarca</v>
          </cell>
          <cell r="L383" t="str">
            <v>Junín</v>
          </cell>
          <cell r="M383" t="str">
            <v>Area Operativa 11 - Cundinamarca-Amazonas-San Andrés</v>
          </cell>
          <cell r="N383" t="str">
            <v>Orinoco</v>
          </cell>
          <cell r="O383" t="str">
            <v>Meta</v>
          </cell>
          <cell r="Q383" t="str">
            <v>Qda El Mangon</v>
          </cell>
        </row>
        <row r="384">
          <cell r="B384">
            <v>35030190</v>
          </cell>
          <cell r="C384" t="str">
            <v>DIAMANTE EL  [35030190]</v>
          </cell>
          <cell r="D384" t="str">
            <v>Pluviométrica</v>
          </cell>
          <cell r="E384" t="str">
            <v>Convencional</v>
          </cell>
          <cell r="F384" t="str">
            <v>Activa</v>
          </cell>
          <cell r="G384">
            <v>31882</v>
          </cell>
          <cell r="H384">
            <v>3350</v>
          </cell>
          <cell r="I384">
            <v>4.6333333300000001</v>
          </cell>
          <cell r="J384">
            <v>-73.75</v>
          </cell>
          <cell r="K384" t="str">
            <v>Cundinamarca</v>
          </cell>
          <cell r="L384" t="str">
            <v>Junín</v>
          </cell>
          <cell r="M384" t="str">
            <v>Area Operativa 11 - Cundinamarca-Amazonas-San Andrés</v>
          </cell>
          <cell r="N384" t="str">
            <v>Orinoco</v>
          </cell>
          <cell r="O384" t="str">
            <v>Meta</v>
          </cell>
          <cell r="Q384" t="str">
            <v>Qda El Mangon</v>
          </cell>
        </row>
        <row r="385">
          <cell r="B385">
            <v>35067290</v>
          </cell>
          <cell r="C385" t="str">
            <v>BONILLA  [35067290]</v>
          </cell>
          <cell r="D385" t="str">
            <v>Limnimétrica</v>
          </cell>
          <cell r="E385" t="str">
            <v>Convencional</v>
          </cell>
          <cell r="F385" t="str">
            <v>Activa</v>
          </cell>
          <cell r="G385">
            <v>34592</v>
          </cell>
          <cell r="H385">
            <v>2610</v>
          </cell>
          <cell r="I385">
            <v>4.6333333300000001</v>
          </cell>
          <cell r="J385">
            <v>-73.683333329999996</v>
          </cell>
          <cell r="K385" t="str">
            <v>Cundinamarca</v>
          </cell>
          <cell r="L385" t="str">
            <v>Junín</v>
          </cell>
          <cell r="M385" t="str">
            <v>Area Operativa 11 - Cundinamarca-Amazonas-San Andrés</v>
          </cell>
          <cell r="N385" t="str">
            <v>Orinoco</v>
          </cell>
          <cell r="O385" t="str">
            <v>Meta</v>
          </cell>
          <cell r="Q385" t="str">
            <v>Qda Santa Barbara</v>
          </cell>
        </row>
        <row r="386">
          <cell r="B386">
            <v>21200660</v>
          </cell>
          <cell r="C386" t="str">
            <v>VIEJA LA  [21200660]</v>
          </cell>
          <cell r="D386" t="str">
            <v>Pluviométrica</v>
          </cell>
          <cell r="E386" t="str">
            <v>Convencional</v>
          </cell>
          <cell r="F386" t="str">
            <v>Activa</v>
          </cell>
          <cell r="G386">
            <v>21200</v>
          </cell>
          <cell r="H386">
            <v>2720</v>
          </cell>
          <cell r="I386">
            <v>4.6500000000000004</v>
          </cell>
          <cell r="J386">
            <v>-74.05</v>
          </cell>
          <cell r="K386" t="str">
            <v>Bogotá</v>
          </cell>
          <cell r="L386" t="str">
            <v>Bogota, D.C</v>
          </cell>
          <cell r="M386" t="str">
            <v>Area Operativa 11 - Cundinamarca-Amazonas-San Andrés</v>
          </cell>
          <cell r="N386" t="str">
            <v>Magdalena Cauca</v>
          </cell>
          <cell r="O386" t="str">
            <v>Alto Magdalena</v>
          </cell>
          <cell r="Q386" t="str">
            <v>Qda Santa Barbara</v>
          </cell>
        </row>
        <row r="387">
          <cell r="B387">
            <v>21207380</v>
          </cell>
          <cell r="C387" t="str">
            <v>SESQUILE  [21207380]</v>
          </cell>
          <cell r="D387" t="str">
            <v>Limnimétrica</v>
          </cell>
          <cell r="E387" t="str">
            <v>Convencional</v>
          </cell>
          <cell r="F387" t="str">
            <v>Suspendida</v>
          </cell>
          <cell r="G387">
            <v>18186</v>
          </cell>
          <cell r="H387">
            <v>2567</v>
          </cell>
          <cell r="I387">
            <v>5</v>
          </cell>
          <cell r="J387">
            <v>-73.816666669999989</v>
          </cell>
          <cell r="K387" t="str">
            <v>Cundinamarca</v>
          </cell>
          <cell r="L387" t="str">
            <v>Sesquilé</v>
          </cell>
          <cell r="M387" t="str">
            <v>Area Operativa 11 - Cundinamarca-Amazonas-San Andrés</v>
          </cell>
          <cell r="N387" t="str">
            <v>Magdalena Cauca</v>
          </cell>
          <cell r="O387" t="str">
            <v>Alto Magdalena</v>
          </cell>
          <cell r="Q387" t="str">
            <v>Tomine</v>
          </cell>
          <cell r="R387">
            <v>21169</v>
          </cell>
        </row>
        <row r="388">
          <cell r="B388">
            <v>21207530</v>
          </cell>
          <cell r="C388" t="str">
            <v>PLTA TIBITOC SUMIN  [21207530]</v>
          </cell>
          <cell r="D388" t="str">
            <v>Limnimétrica</v>
          </cell>
          <cell r="E388" t="str">
            <v>Convencional</v>
          </cell>
          <cell r="F388" t="str">
            <v>Activa</v>
          </cell>
          <cell r="G388">
            <v>20500</v>
          </cell>
          <cell r="H388">
            <v>2570</v>
          </cell>
          <cell r="I388">
            <v>5</v>
          </cell>
          <cell r="J388">
            <v>-73.983333329999994</v>
          </cell>
          <cell r="K388" t="str">
            <v>Cundinamarca</v>
          </cell>
          <cell r="L388" t="str">
            <v>Tocancipá</v>
          </cell>
          <cell r="M388" t="str">
            <v>Area Operativa 11 - Cundinamarca-Amazonas-San Andrés</v>
          </cell>
          <cell r="N388" t="str">
            <v>Magdalena Cauca</v>
          </cell>
          <cell r="O388" t="str">
            <v>Alto Magdalena</v>
          </cell>
          <cell r="Q388" t="str">
            <v>Tibitoc</v>
          </cell>
        </row>
        <row r="389">
          <cell r="B389">
            <v>21208120</v>
          </cell>
          <cell r="C389" t="str">
            <v>ZIPAQUIRA  [21208120]</v>
          </cell>
          <cell r="D389" t="str">
            <v>Limnimétrica</v>
          </cell>
          <cell r="E389" t="str">
            <v>Convencional</v>
          </cell>
          <cell r="F389" t="str">
            <v>Activa</v>
          </cell>
          <cell r="G389">
            <v>26434</v>
          </cell>
          <cell r="H389">
            <v>2600</v>
          </cell>
          <cell r="I389">
            <v>5</v>
          </cell>
          <cell r="J389">
            <v>-74</v>
          </cell>
          <cell r="K389" t="str">
            <v>Cundinamarca</v>
          </cell>
          <cell r="L389" t="str">
            <v>Zipaquirá</v>
          </cell>
          <cell r="M389" t="str">
            <v>Area Operativa 11 - Cundinamarca-Amazonas-San Andrés</v>
          </cell>
          <cell r="N389" t="str">
            <v>Magdalena Cauca</v>
          </cell>
          <cell r="O389" t="str">
            <v>Alto Magdalena</v>
          </cell>
          <cell r="Q389" t="str">
            <v>Negro</v>
          </cell>
        </row>
        <row r="390">
          <cell r="B390">
            <v>21206090</v>
          </cell>
          <cell r="C390" t="str">
            <v>ZIPAQUIRA  [21206090]</v>
          </cell>
          <cell r="D390" t="str">
            <v>Climática Ordinaria</v>
          </cell>
          <cell r="E390" t="str">
            <v>Convencional</v>
          </cell>
          <cell r="F390" t="str">
            <v>Suspendida</v>
          </cell>
          <cell r="G390">
            <v>11338</v>
          </cell>
          <cell r="H390">
            <v>2620</v>
          </cell>
          <cell r="I390">
            <v>5.0166666700000002</v>
          </cell>
          <cell r="J390">
            <v>-74.016666669999992</v>
          </cell>
          <cell r="K390" t="str">
            <v>Cundinamarca</v>
          </cell>
          <cell r="L390" t="str">
            <v>Zipaquirá</v>
          </cell>
          <cell r="M390" t="str">
            <v>Area Operativa 11 - Cundinamarca-Amazonas-San Andrés</v>
          </cell>
          <cell r="N390" t="str">
            <v>Magdalena Cauca</v>
          </cell>
          <cell r="O390" t="str">
            <v>Alto Magdalena</v>
          </cell>
          <cell r="Q390" t="str">
            <v>Negro</v>
          </cell>
          <cell r="R390">
            <v>20073</v>
          </cell>
        </row>
        <row r="391">
          <cell r="B391">
            <v>35027320</v>
          </cell>
          <cell r="C391" t="str">
            <v>RECINTOS  [35027320]</v>
          </cell>
          <cell r="D391" t="str">
            <v>Limnimétrica</v>
          </cell>
          <cell r="E391" t="str">
            <v>Convencional</v>
          </cell>
          <cell r="F391" t="str">
            <v>Activa</v>
          </cell>
          <cell r="G391">
            <v>33892</v>
          </cell>
          <cell r="H391">
            <v>3089</v>
          </cell>
          <cell r="I391">
            <v>4.2333333299999998</v>
          </cell>
          <cell r="J391">
            <v>-74.133333329999999</v>
          </cell>
          <cell r="K391" t="str">
            <v>Cundinamarca</v>
          </cell>
          <cell r="L391" t="str">
            <v>Gutiérrez</v>
          </cell>
          <cell r="M391" t="str">
            <v>Area Operativa 11 - Cundinamarca-Amazonas-San Andrés</v>
          </cell>
          <cell r="N391" t="str">
            <v>Orinoco</v>
          </cell>
          <cell r="O391" t="str">
            <v>Meta</v>
          </cell>
          <cell r="Q391" t="str">
            <v>Tabaco</v>
          </cell>
        </row>
        <row r="392">
          <cell r="B392">
            <v>21209530</v>
          </cell>
          <cell r="C392" t="str">
            <v>EMBALSE LOS TUNJOS  [21209530]</v>
          </cell>
          <cell r="D392" t="str">
            <v>Limnimétrica</v>
          </cell>
          <cell r="E392" t="str">
            <v>Convencional</v>
          </cell>
          <cell r="F392" t="str">
            <v>Activa</v>
          </cell>
          <cell r="G392">
            <v>32217</v>
          </cell>
          <cell r="H392">
            <v>3500</v>
          </cell>
          <cell r="I392">
            <v>4.2833333299999996</v>
          </cell>
          <cell r="J392">
            <v>-74.2</v>
          </cell>
          <cell r="K392" t="str">
            <v>Bogotá</v>
          </cell>
          <cell r="L392" t="str">
            <v>Bogota, D.C</v>
          </cell>
          <cell r="M392" t="str">
            <v>Area Operativa 11 - Cundinamarca-Amazonas-San Andrés</v>
          </cell>
          <cell r="N392" t="str">
            <v>Orinoco</v>
          </cell>
          <cell r="O392" t="str">
            <v>Meta</v>
          </cell>
          <cell r="Q392" t="str">
            <v>Chisaca</v>
          </cell>
        </row>
        <row r="393">
          <cell r="B393">
            <v>21201990</v>
          </cell>
          <cell r="C393" t="str">
            <v>TEUSACA  [21201990]</v>
          </cell>
          <cell r="D393" t="str">
            <v>Pluviométrica</v>
          </cell>
          <cell r="E393" t="str">
            <v>Convencional</v>
          </cell>
          <cell r="F393" t="str">
            <v>Activa</v>
          </cell>
          <cell r="G393">
            <v>31912</v>
          </cell>
          <cell r="H393">
            <v>2750</v>
          </cell>
          <cell r="I393">
            <v>4.6500000000000004</v>
          </cell>
          <cell r="J393">
            <v>-73.95</v>
          </cell>
          <cell r="K393" t="str">
            <v>Cundinamarca</v>
          </cell>
          <cell r="L393" t="str">
            <v>La Calera</v>
          </cell>
          <cell r="M393" t="str">
            <v>Area Operativa 11 - Cundinamarca-Amazonas-San Andrés</v>
          </cell>
          <cell r="N393" t="str">
            <v>Orinoco</v>
          </cell>
          <cell r="O393" t="str">
            <v>Meta</v>
          </cell>
          <cell r="Q393" t="str">
            <v>Catanapio</v>
          </cell>
        </row>
        <row r="394">
          <cell r="B394">
            <v>21202070</v>
          </cell>
          <cell r="C394" t="str">
            <v>SAUCEDAL 2  [21202070]</v>
          </cell>
          <cell r="D394" t="str">
            <v>Pluviométrica</v>
          </cell>
          <cell r="E394" t="str">
            <v>Convencional</v>
          </cell>
          <cell r="F394" t="str">
            <v>Activa</v>
          </cell>
          <cell r="G394">
            <v>32978</v>
          </cell>
          <cell r="H394">
            <v>2900</v>
          </cell>
          <cell r="I394">
            <v>4.6500000000000004</v>
          </cell>
          <cell r="J394">
            <v>-74.150000000000006</v>
          </cell>
          <cell r="K394" t="str">
            <v>Bogotá</v>
          </cell>
          <cell r="L394" t="str">
            <v>Bogota, D.C</v>
          </cell>
          <cell r="M394" t="str">
            <v>Area Operativa 11 - Cundinamarca-Amazonas-San Andrés</v>
          </cell>
          <cell r="N394" t="str">
            <v>Magdalena Cauca</v>
          </cell>
          <cell r="O394" t="str">
            <v>Alto Magdalena</v>
          </cell>
          <cell r="Q394" t="str">
            <v>Catanapio</v>
          </cell>
        </row>
        <row r="395">
          <cell r="B395">
            <v>21207100</v>
          </cell>
          <cell r="C395" t="str">
            <v>CAPTACION Q VIEJA  [21207100]</v>
          </cell>
          <cell r="D395" t="str">
            <v>Limnimétrica</v>
          </cell>
          <cell r="E395" t="str">
            <v>Convencional</v>
          </cell>
          <cell r="F395" t="str">
            <v>Activa</v>
          </cell>
          <cell r="G395">
            <v>11397</v>
          </cell>
          <cell r="H395">
            <v>2890</v>
          </cell>
          <cell r="I395">
            <v>4.6500000000000004</v>
          </cell>
          <cell r="J395">
            <v>-74.05</v>
          </cell>
          <cell r="K395" t="str">
            <v>Bogotá</v>
          </cell>
          <cell r="L395" t="str">
            <v>Bogota, D.C</v>
          </cell>
          <cell r="M395" t="str">
            <v>Area Operativa 11 - Cundinamarca-Amazonas-San Andrés</v>
          </cell>
          <cell r="N395" t="str">
            <v>Magdalena Cauca</v>
          </cell>
          <cell r="O395" t="str">
            <v>Alto Magdalena</v>
          </cell>
          <cell r="Q395" t="str">
            <v>Qda La Vieja</v>
          </cell>
        </row>
        <row r="396">
          <cell r="B396">
            <v>21208310</v>
          </cell>
          <cell r="C396" t="str">
            <v>R BOGOTA FUCHA  [21208310]</v>
          </cell>
          <cell r="D396" t="str">
            <v>Limnimétrica</v>
          </cell>
          <cell r="E396" t="str">
            <v>Convencional</v>
          </cell>
          <cell r="F396" t="str">
            <v>Suspendida</v>
          </cell>
          <cell r="G396">
            <v>21443</v>
          </cell>
          <cell r="H396">
            <v>2605</v>
          </cell>
          <cell r="I396">
            <v>4.6500000000000004</v>
          </cell>
          <cell r="J396">
            <v>-74.150000000000006</v>
          </cell>
          <cell r="K396" t="str">
            <v>Bogotá</v>
          </cell>
          <cell r="L396" t="str">
            <v>Bogota, D.C</v>
          </cell>
          <cell r="M396" t="str">
            <v>Area Operativa 11 - Cundinamarca-Amazonas-San Andrés</v>
          </cell>
          <cell r="N396" t="str">
            <v>Magdalena Cauca</v>
          </cell>
          <cell r="O396" t="str">
            <v>Alto Magdalena</v>
          </cell>
          <cell r="Q396" t="str">
            <v>Bogota</v>
          </cell>
          <cell r="R396">
            <v>21504</v>
          </cell>
        </row>
        <row r="397">
          <cell r="B397">
            <v>21209470</v>
          </cell>
          <cell r="C397" t="str">
            <v>BELLAVISTA  [21209470]</v>
          </cell>
          <cell r="D397" t="str">
            <v>Limnimétrica</v>
          </cell>
          <cell r="E397" t="str">
            <v>Convencional</v>
          </cell>
          <cell r="F397" t="str">
            <v>Activa</v>
          </cell>
          <cell r="G397">
            <v>32157</v>
          </cell>
          <cell r="H397">
            <v>2700</v>
          </cell>
          <cell r="I397">
            <v>4.6500000000000004</v>
          </cell>
          <cell r="J397">
            <v>-74.05</v>
          </cell>
          <cell r="K397" t="str">
            <v>Bogotá</v>
          </cell>
          <cell r="L397" t="str">
            <v>Bogota, D.C</v>
          </cell>
          <cell r="M397" t="str">
            <v>Area Operativa 11 - Cundinamarca-Amazonas-San Andrés</v>
          </cell>
          <cell r="N397" t="str">
            <v>Magdalena Cauca</v>
          </cell>
          <cell r="O397" t="str">
            <v>Alto Magdalena</v>
          </cell>
          <cell r="Q397" t="str">
            <v>Qda Los Rosales</v>
          </cell>
        </row>
        <row r="398">
          <cell r="B398">
            <v>35020380</v>
          </cell>
          <cell r="C398" t="str">
            <v>LAGUNA MARRANOS  [35020380]</v>
          </cell>
          <cell r="D398" t="str">
            <v>Pluviométrica</v>
          </cell>
          <cell r="E398" t="str">
            <v>Convencional</v>
          </cell>
          <cell r="F398" t="str">
            <v>Activa</v>
          </cell>
          <cell r="G398">
            <v>29082</v>
          </cell>
          <cell r="H398">
            <v>3090</v>
          </cell>
          <cell r="I398">
            <v>4.6500000000000004</v>
          </cell>
          <cell r="J398">
            <v>-73.833333329999988</v>
          </cell>
          <cell r="K398" t="str">
            <v>Cundinamarca</v>
          </cell>
          <cell r="L398" t="str">
            <v>La Calera</v>
          </cell>
          <cell r="M398" t="str">
            <v>Area Operativa 11 - Cundinamarca-Amazonas-San Andrés</v>
          </cell>
          <cell r="N398" t="str">
            <v>Orinoco</v>
          </cell>
          <cell r="O398" t="str">
            <v>Meta</v>
          </cell>
          <cell r="Q398" t="str">
            <v>Qda Los Rosales</v>
          </cell>
        </row>
        <row r="399">
          <cell r="B399">
            <v>35027300</v>
          </cell>
          <cell r="C399" t="str">
            <v>BOCATOMA C PARSHAL  [35027300]</v>
          </cell>
          <cell r="D399" t="str">
            <v>Limnimétrica</v>
          </cell>
          <cell r="E399" t="str">
            <v>Convencional</v>
          </cell>
          <cell r="F399" t="str">
            <v>Activa</v>
          </cell>
          <cell r="G399">
            <v>33100</v>
          </cell>
          <cell r="H399">
            <v>3200</v>
          </cell>
          <cell r="I399">
            <v>4.6500000000000004</v>
          </cell>
          <cell r="J399">
            <v>-73.783333329999991</v>
          </cell>
          <cell r="K399" t="str">
            <v>Cundinamarca</v>
          </cell>
          <cell r="L399" t="str">
            <v>La Calera</v>
          </cell>
          <cell r="M399" t="str">
            <v>Area Operativa 11 - Cundinamarca-Amazonas-San Andrés</v>
          </cell>
          <cell r="N399" t="str">
            <v>Orinoco</v>
          </cell>
          <cell r="O399" t="str">
            <v>Meta</v>
          </cell>
          <cell r="Q399" t="str">
            <v>Qda Calostros</v>
          </cell>
        </row>
        <row r="400">
          <cell r="B400">
            <v>35027390</v>
          </cell>
          <cell r="C400" t="str">
            <v>BOCATOMA  [35027390]</v>
          </cell>
          <cell r="D400" t="str">
            <v>Limnimétrica</v>
          </cell>
          <cell r="E400" t="str">
            <v>Convencional</v>
          </cell>
          <cell r="F400" t="str">
            <v>Activa</v>
          </cell>
          <cell r="G400">
            <v>33496</v>
          </cell>
          <cell r="H400">
            <v>3500</v>
          </cell>
          <cell r="I400">
            <v>4.6500000000000004</v>
          </cell>
          <cell r="J400">
            <v>-73.833333329999988</v>
          </cell>
          <cell r="K400" t="str">
            <v>Cundinamarca</v>
          </cell>
          <cell r="L400" t="str">
            <v>Junín</v>
          </cell>
          <cell r="M400" t="str">
            <v>Area Operativa 11 - Cundinamarca-Amazonas-San Andrés</v>
          </cell>
          <cell r="N400" t="str">
            <v>Orinoco</v>
          </cell>
          <cell r="O400" t="str">
            <v>Meta</v>
          </cell>
          <cell r="Q400" t="str">
            <v>Qda Mangoncito</v>
          </cell>
        </row>
        <row r="401">
          <cell r="B401">
            <v>35027410</v>
          </cell>
          <cell r="C401" t="str">
            <v>CALOSTROS  [35027410]</v>
          </cell>
          <cell r="D401" t="str">
            <v>Limnimétrica</v>
          </cell>
          <cell r="E401" t="str">
            <v>Convencional</v>
          </cell>
          <cell r="F401" t="str">
            <v>Activa</v>
          </cell>
          <cell r="G401">
            <v>33496</v>
          </cell>
          <cell r="H401">
            <v>3400</v>
          </cell>
          <cell r="I401">
            <v>4.6500000000000004</v>
          </cell>
          <cell r="J401">
            <v>-73.833333329999988</v>
          </cell>
          <cell r="K401" t="str">
            <v>Cundinamarca</v>
          </cell>
          <cell r="L401" t="str">
            <v>La Calera</v>
          </cell>
          <cell r="M401" t="str">
            <v>Area Operativa 11 - Cundinamarca-Amazonas-San Andrés</v>
          </cell>
          <cell r="N401" t="str">
            <v>Orinoco</v>
          </cell>
          <cell r="O401" t="str">
            <v>Meta</v>
          </cell>
          <cell r="Q401" t="str">
            <v>Blanco</v>
          </cell>
        </row>
        <row r="402">
          <cell r="B402">
            <v>35027420</v>
          </cell>
          <cell r="C402" t="str">
            <v>BOCATOMA  [35027420]</v>
          </cell>
          <cell r="D402" t="str">
            <v>Limnimétrica</v>
          </cell>
          <cell r="E402" t="str">
            <v>Convencional</v>
          </cell>
          <cell r="F402" t="str">
            <v>Activa</v>
          </cell>
          <cell r="G402">
            <v>33253</v>
          </cell>
          <cell r="H402">
            <v>3500</v>
          </cell>
          <cell r="I402">
            <v>4.6500000000000004</v>
          </cell>
          <cell r="J402">
            <v>-73.833333329999988</v>
          </cell>
          <cell r="K402" t="str">
            <v>Cundinamarca</v>
          </cell>
          <cell r="L402" t="str">
            <v>La Calera</v>
          </cell>
          <cell r="M402" t="str">
            <v>Area Operativa 11 - Cundinamarca-Amazonas-San Andrés</v>
          </cell>
          <cell r="N402" t="str">
            <v>Orinoco</v>
          </cell>
          <cell r="O402" t="str">
            <v>Meta</v>
          </cell>
          <cell r="Q402" t="str">
            <v>Qda Blanca</v>
          </cell>
        </row>
        <row r="403">
          <cell r="B403">
            <v>21200610</v>
          </cell>
          <cell r="C403" t="str">
            <v>JARDIN BOTANICO  [21200610]</v>
          </cell>
          <cell r="D403" t="str">
            <v>Pluviométrica</v>
          </cell>
          <cell r="E403" t="str">
            <v>Convencional</v>
          </cell>
          <cell r="F403" t="str">
            <v>Activa</v>
          </cell>
          <cell r="G403">
            <v>14138</v>
          </cell>
          <cell r="H403">
            <v>2586</v>
          </cell>
          <cell r="I403">
            <v>4.6666666699999997</v>
          </cell>
          <cell r="J403">
            <v>-74.099999999999994</v>
          </cell>
          <cell r="K403" t="str">
            <v>Bogotá</v>
          </cell>
          <cell r="L403" t="str">
            <v>Bogota, D.C</v>
          </cell>
          <cell r="M403" t="str">
            <v>Area Operativa 11 - Cundinamarca-Amazonas-San Andrés</v>
          </cell>
          <cell r="N403" t="str">
            <v>Magdalena Cauca</v>
          </cell>
          <cell r="O403" t="str">
            <v>Alto Magdalena</v>
          </cell>
          <cell r="Q403" t="str">
            <v>Qda Blanca</v>
          </cell>
        </row>
        <row r="404">
          <cell r="B404">
            <v>21201960</v>
          </cell>
          <cell r="C404" t="str">
            <v>SALITRE CASA BOMBA  [21201960]</v>
          </cell>
          <cell r="D404" t="str">
            <v>Pluviográfica</v>
          </cell>
          <cell r="E404" t="str">
            <v>Convencional</v>
          </cell>
          <cell r="F404" t="str">
            <v>Activa</v>
          </cell>
          <cell r="G404">
            <v>27409</v>
          </cell>
          <cell r="H404">
            <v>2580</v>
          </cell>
          <cell r="I404">
            <v>4.6666666699999997</v>
          </cell>
          <cell r="J404">
            <v>-74.066666669999989</v>
          </cell>
          <cell r="K404" t="str">
            <v>Bogotá</v>
          </cell>
          <cell r="L404" t="str">
            <v>Bogota, D.C</v>
          </cell>
          <cell r="M404" t="str">
            <v>Area Operativa 11 - Cundinamarca-Amazonas-San Andrés</v>
          </cell>
          <cell r="N404" t="str">
            <v>Magdalena Cauca</v>
          </cell>
          <cell r="O404" t="str">
            <v>Alto Magdalena</v>
          </cell>
          <cell r="Q404" t="str">
            <v>Qda Blanca</v>
          </cell>
        </row>
        <row r="405">
          <cell r="B405">
            <v>21202120</v>
          </cell>
          <cell r="C405" t="str">
            <v>FONTIBON ACUEDUCTO  [21202120]</v>
          </cell>
          <cell r="D405" t="str">
            <v>Pluviométrica</v>
          </cell>
          <cell r="E405" t="str">
            <v>Convencional</v>
          </cell>
          <cell r="F405" t="str">
            <v>Activa</v>
          </cell>
          <cell r="G405">
            <v>20347</v>
          </cell>
          <cell r="H405">
            <v>2545</v>
          </cell>
          <cell r="I405">
            <v>4.6666666699999997</v>
          </cell>
          <cell r="J405">
            <v>-74.150000000000006</v>
          </cell>
          <cell r="K405" t="str">
            <v>Bogotá</v>
          </cell>
          <cell r="L405" t="str">
            <v>Bogota, D.C</v>
          </cell>
          <cell r="M405" t="str">
            <v>Area Operativa 11 - Cundinamarca-Amazonas-San Andrés</v>
          </cell>
          <cell r="N405" t="str">
            <v>Magdalena Cauca</v>
          </cell>
          <cell r="O405" t="str">
            <v>Alto Magdalena</v>
          </cell>
          <cell r="Q405" t="str">
            <v>Qda Blanca</v>
          </cell>
        </row>
        <row r="406">
          <cell r="B406">
            <v>21207610</v>
          </cell>
          <cell r="C406" t="str">
            <v>MAYOLICA  [21207610]</v>
          </cell>
          <cell r="D406" t="str">
            <v>Limnimétrica</v>
          </cell>
          <cell r="E406" t="str">
            <v>Convencional</v>
          </cell>
          <cell r="F406" t="str">
            <v>Activa</v>
          </cell>
          <cell r="G406">
            <v>21443</v>
          </cell>
          <cell r="H406">
            <v>2642</v>
          </cell>
          <cell r="I406">
            <v>4.6666666699999997</v>
          </cell>
          <cell r="J406">
            <v>-74.066666669999989</v>
          </cell>
          <cell r="K406" t="str">
            <v>Bogotá</v>
          </cell>
          <cell r="L406" t="str">
            <v>Bogota, D.C</v>
          </cell>
          <cell r="M406" t="str">
            <v>Area Operativa 11 - Cundinamarca-Amazonas-San Andrés</v>
          </cell>
          <cell r="N406" t="str">
            <v>Magdalena Cauca</v>
          </cell>
          <cell r="O406" t="str">
            <v>Alto Magdalena</v>
          </cell>
          <cell r="Q406" t="str">
            <v>Arzobispo</v>
          </cell>
        </row>
        <row r="407">
          <cell r="B407">
            <v>21207890</v>
          </cell>
          <cell r="C407" t="str">
            <v>TEXACO-R SAN FCO  [21207890]</v>
          </cell>
          <cell r="D407" t="str">
            <v>Limnimétrica</v>
          </cell>
          <cell r="E407" t="str">
            <v>Convencional</v>
          </cell>
          <cell r="F407" t="str">
            <v>Suspendida</v>
          </cell>
          <cell r="G407">
            <v>23116</v>
          </cell>
          <cell r="H407">
            <v>2635</v>
          </cell>
          <cell r="I407">
            <v>4.6666666699999997</v>
          </cell>
          <cell r="J407">
            <v>-74.133333329999999</v>
          </cell>
          <cell r="K407" t="str">
            <v>Bogotá</v>
          </cell>
          <cell r="L407" t="str">
            <v>Bogota, D.C</v>
          </cell>
          <cell r="M407" t="str">
            <v>Area Operativa 11 - Cundinamarca-Amazonas-San Andrés</v>
          </cell>
          <cell r="N407" t="str">
            <v>Magdalena Cauca</v>
          </cell>
          <cell r="O407" t="str">
            <v>Alto Magdalena</v>
          </cell>
          <cell r="Q407" t="str">
            <v>San Francisco</v>
          </cell>
          <cell r="R407">
            <v>25614</v>
          </cell>
        </row>
        <row r="408">
          <cell r="B408">
            <v>21208030</v>
          </cell>
          <cell r="C408" t="str">
            <v>SAN RAFAEL  [21208030]</v>
          </cell>
          <cell r="D408" t="str">
            <v>Limnimétrica</v>
          </cell>
          <cell r="E408" t="str">
            <v>Convencional</v>
          </cell>
          <cell r="F408" t="str">
            <v>Activa</v>
          </cell>
          <cell r="G408">
            <v>23391</v>
          </cell>
          <cell r="H408">
            <v>2571</v>
          </cell>
          <cell r="I408">
            <v>4.6666666699999997</v>
          </cell>
          <cell r="J408">
            <v>-74.133333329999999</v>
          </cell>
          <cell r="K408" t="str">
            <v>Bogotá</v>
          </cell>
          <cell r="L408" t="str">
            <v>Bogota, D.C</v>
          </cell>
          <cell r="M408" t="str">
            <v>Area Operativa 11 - Cundinamarca-Amazonas-San Andrés</v>
          </cell>
          <cell r="N408" t="str">
            <v>Magdalena Cauca</v>
          </cell>
          <cell r="O408" t="str">
            <v>Alto Magdalena</v>
          </cell>
          <cell r="Q408" t="str">
            <v>Fucha</v>
          </cell>
        </row>
        <row r="409">
          <cell r="B409">
            <v>21208070</v>
          </cell>
          <cell r="C409" t="str">
            <v>LAGUNA  [21208070]</v>
          </cell>
          <cell r="D409" t="str">
            <v>Limnimétrica</v>
          </cell>
          <cell r="E409" t="str">
            <v>Convencional</v>
          </cell>
          <cell r="F409" t="str">
            <v>Activa</v>
          </cell>
          <cell r="G409">
            <v>24030</v>
          </cell>
          <cell r="H409">
            <v>2570</v>
          </cell>
          <cell r="I409">
            <v>4.6666666699999997</v>
          </cell>
          <cell r="J409">
            <v>-74.166666669999998</v>
          </cell>
          <cell r="K409" t="str">
            <v>Bogotá</v>
          </cell>
          <cell r="L409" t="str">
            <v>Bogota, D.C</v>
          </cell>
          <cell r="M409" t="str">
            <v>Area Operativa 11 - Cundinamarca-Amazonas-San Andrés</v>
          </cell>
          <cell r="N409" t="str">
            <v>Magdalena Cauca</v>
          </cell>
          <cell r="O409" t="str">
            <v>Alto Magdalena</v>
          </cell>
          <cell r="Q409" t="str">
            <v>Bogota</v>
          </cell>
        </row>
        <row r="410">
          <cell r="B410">
            <v>21208220</v>
          </cell>
          <cell r="C410" t="str">
            <v>FONTIBON  [21208220]</v>
          </cell>
          <cell r="D410" t="str">
            <v>Limnimétrica</v>
          </cell>
          <cell r="E410" t="str">
            <v>Convencional</v>
          </cell>
          <cell r="F410" t="str">
            <v>Activa</v>
          </cell>
          <cell r="G410">
            <v>26282</v>
          </cell>
          <cell r="H410">
            <v>2585</v>
          </cell>
          <cell r="I410">
            <v>4.6666666699999997</v>
          </cell>
          <cell r="J410">
            <v>-74.150000000000006</v>
          </cell>
          <cell r="K410" t="str">
            <v>Bogotá</v>
          </cell>
          <cell r="L410" t="str">
            <v>Bogota, D.C</v>
          </cell>
          <cell r="M410" t="str">
            <v>Area Operativa 11 - Cundinamarca-Amazonas-San Andrés</v>
          </cell>
          <cell r="N410" t="str">
            <v>Magdalena Cauca</v>
          </cell>
          <cell r="O410" t="str">
            <v>Alto Magdalena</v>
          </cell>
          <cell r="Q410" t="str">
            <v>Fucha</v>
          </cell>
        </row>
        <row r="411">
          <cell r="B411">
            <v>21208440</v>
          </cell>
          <cell r="C411" t="str">
            <v>AVENIDA 68  [21208440]</v>
          </cell>
          <cell r="D411" t="str">
            <v>Limnimétrica</v>
          </cell>
          <cell r="E411" t="str">
            <v>Convencional</v>
          </cell>
          <cell r="F411" t="str">
            <v>Activa</v>
          </cell>
          <cell r="G411">
            <v>26769</v>
          </cell>
          <cell r="H411">
            <v>2571</v>
          </cell>
          <cell r="I411">
            <v>4.6666666699999997</v>
          </cell>
          <cell r="J411">
            <v>-74.066666669999989</v>
          </cell>
          <cell r="K411" t="str">
            <v>Bogotá</v>
          </cell>
          <cell r="L411" t="str">
            <v>Bogota, D.C</v>
          </cell>
          <cell r="M411" t="str">
            <v>Area Operativa 11 - Cundinamarca-Amazonas-San Andrés</v>
          </cell>
          <cell r="N411" t="str">
            <v>Magdalena Cauca</v>
          </cell>
          <cell r="O411" t="str">
            <v>Alto Magdalena</v>
          </cell>
          <cell r="Q411" t="str">
            <v>Arzobispo</v>
          </cell>
        </row>
        <row r="412">
          <cell r="B412">
            <v>21209090</v>
          </cell>
          <cell r="C412" t="str">
            <v>AV 30 CALLE 68  [21209090]</v>
          </cell>
          <cell r="D412" t="str">
            <v>Limnimétrica</v>
          </cell>
          <cell r="E412" t="str">
            <v>Convencional</v>
          </cell>
          <cell r="F412" t="str">
            <v>Activa</v>
          </cell>
          <cell r="G412">
            <v>33131</v>
          </cell>
          <cell r="H412">
            <v>2676</v>
          </cell>
          <cell r="I412">
            <v>4.6666666699999997</v>
          </cell>
          <cell r="J412">
            <v>-74.05</v>
          </cell>
          <cell r="K412" t="str">
            <v>Bogotá</v>
          </cell>
          <cell r="L412" t="str">
            <v>Bogota, D.C</v>
          </cell>
          <cell r="M412" t="str">
            <v>Area Operativa 11 - Cundinamarca-Amazonas-San Andrés</v>
          </cell>
          <cell r="N412" t="str">
            <v>Magdalena Cauca</v>
          </cell>
          <cell r="O412" t="str">
            <v>Alto Magdalena</v>
          </cell>
          <cell r="Q412" t="str">
            <v>Canal Salitre</v>
          </cell>
        </row>
        <row r="413">
          <cell r="B413">
            <v>21209480</v>
          </cell>
          <cell r="C413" t="str">
            <v>TRAMONTI  [21209480]</v>
          </cell>
          <cell r="D413" t="str">
            <v>Limnimétrica</v>
          </cell>
          <cell r="E413" t="str">
            <v>Convencional</v>
          </cell>
          <cell r="F413" t="str">
            <v>Activa</v>
          </cell>
          <cell r="G413">
            <v>32157</v>
          </cell>
          <cell r="H413">
            <v>2760</v>
          </cell>
          <cell r="I413">
            <v>4.6666666699999997</v>
          </cell>
          <cell r="J413">
            <v>-74.033333329999991</v>
          </cell>
          <cell r="K413" t="str">
            <v>Bogotá</v>
          </cell>
          <cell r="L413" t="str">
            <v>Bogota, D.C</v>
          </cell>
          <cell r="M413" t="str">
            <v>Area Operativa 11 - Cundinamarca-Amazonas-San Andrés</v>
          </cell>
          <cell r="N413" t="str">
            <v>Magdalena Cauca</v>
          </cell>
          <cell r="O413" t="str">
            <v>Alto Magdalena</v>
          </cell>
          <cell r="Q413" t="str">
            <v>Qda Chico</v>
          </cell>
        </row>
        <row r="414">
          <cell r="B414">
            <v>21205370</v>
          </cell>
          <cell r="C414" t="str">
            <v>PANTANO REDONDO  [21205370]</v>
          </cell>
          <cell r="D414" t="str">
            <v>Climática Ordinaria</v>
          </cell>
          <cell r="E414" t="str">
            <v>Convencional</v>
          </cell>
          <cell r="F414" t="str">
            <v>Activa</v>
          </cell>
          <cell r="G414">
            <v>20835</v>
          </cell>
          <cell r="H414">
            <v>3000</v>
          </cell>
          <cell r="I414">
            <v>5.0333333299999996</v>
          </cell>
          <cell r="J414">
            <v>-74.033333329999991</v>
          </cell>
          <cell r="K414" t="str">
            <v>Cundinamarca</v>
          </cell>
          <cell r="L414" t="str">
            <v>Zipaquirá</v>
          </cell>
          <cell r="M414" t="str">
            <v>Area Operativa 11 - Cundinamarca-Amazonas-San Andrés</v>
          </cell>
          <cell r="N414" t="str">
            <v>Magdalena Cauca</v>
          </cell>
          <cell r="O414" t="str">
            <v>Alto Magdalena</v>
          </cell>
          <cell r="Q414" t="str">
            <v>Qda Chico</v>
          </cell>
        </row>
        <row r="415">
          <cell r="B415">
            <v>21200250</v>
          </cell>
          <cell r="C415" t="str">
            <v>LAG CHISACA  [21200250]</v>
          </cell>
          <cell r="D415" t="str">
            <v>Pluviométrica</v>
          </cell>
          <cell r="E415" t="str">
            <v>Convencional</v>
          </cell>
          <cell r="F415" t="str">
            <v>Activa</v>
          </cell>
          <cell r="G415">
            <v>16937</v>
          </cell>
          <cell r="H415">
            <v>3770</v>
          </cell>
          <cell r="I415">
            <v>4.3</v>
          </cell>
          <cell r="J415">
            <v>-74.2</v>
          </cell>
          <cell r="K415" t="str">
            <v>Bogotá</v>
          </cell>
          <cell r="L415" t="str">
            <v>Bogota, D.C</v>
          </cell>
          <cell r="M415" t="str">
            <v>Area Operativa 11 - Cundinamarca-Amazonas-San Andrés</v>
          </cell>
          <cell r="N415" t="str">
            <v>Magdalena Cauca</v>
          </cell>
          <cell r="O415" t="str">
            <v>Alto Magdalena</v>
          </cell>
          <cell r="Q415" t="str">
            <v>Qda Chico</v>
          </cell>
        </row>
        <row r="416">
          <cell r="B416">
            <v>21207690</v>
          </cell>
          <cell r="C416" t="str">
            <v>LAG LOS TUNJOS  [21207690]</v>
          </cell>
          <cell r="D416" t="str">
            <v>Limnimétrica</v>
          </cell>
          <cell r="E416" t="str">
            <v>Convencional</v>
          </cell>
          <cell r="F416" t="str">
            <v>Activa</v>
          </cell>
          <cell r="G416">
            <v>23026</v>
          </cell>
          <cell r="H416">
            <v>2647</v>
          </cell>
          <cell r="I416">
            <v>4.3</v>
          </cell>
          <cell r="J416">
            <v>-74.2</v>
          </cell>
          <cell r="K416" t="str">
            <v>Bogotá</v>
          </cell>
          <cell r="L416" t="str">
            <v>Bogota, D.C</v>
          </cell>
          <cell r="M416" t="str">
            <v>Area Operativa 11 - Cundinamarca-Amazonas-San Andrés</v>
          </cell>
          <cell r="N416" t="str">
            <v>Magdalena Cauca</v>
          </cell>
          <cell r="O416" t="str">
            <v>Alto Magdalena</v>
          </cell>
          <cell r="Q416" t="str">
            <v>Chisaca</v>
          </cell>
        </row>
        <row r="417">
          <cell r="B417">
            <v>21197120</v>
          </cell>
          <cell r="C417" t="str">
            <v>VERGEL EL  [21197120]</v>
          </cell>
          <cell r="D417" t="str">
            <v>Limnimétrica</v>
          </cell>
          <cell r="E417" t="str">
            <v>Convencional</v>
          </cell>
          <cell r="F417" t="str">
            <v>Activa</v>
          </cell>
          <cell r="G417">
            <v>26373</v>
          </cell>
          <cell r="H417">
            <v>2230</v>
          </cell>
          <cell r="I417">
            <v>4.31666667</v>
          </cell>
          <cell r="J417">
            <v>-74.3</v>
          </cell>
          <cell r="K417" t="str">
            <v>Cundinamarca</v>
          </cell>
          <cell r="L417" t="str">
            <v>Pasca</v>
          </cell>
          <cell r="M417" t="str">
            <v>Area Operativa 11 - Cundinamarca-Amazonas-San Andrés</v>
          </cell>
          <cell r="N417" t="str">
            <v>Magdalena Cauca</v>
          </cell>
          <cell r="O417" t="str">
            <v>Alto Magdalena</v>
          </cell>
          <cell r="Q417" t="str">
            <v>Bosque</v>
          </cell>
        </row>
        <row r="418">
          <cell r="B418">
            <v>21209550</v>
          </cell>
          <cell r="C418" t="str">
            <v>ELEVADORA FUCHA  [21209550]</v>
          </cell>
          <cell r="D418" t="str">
            <v>Limnimétrica</v>
          </cell>
          <cell r="E418" t="str">
            <v>Convencional</v>
          </cell>
          <cell r="F418" t="str">
            <v>Activa</v>
          </cell>
          <cell r="G418">
            <v>32888</v>
          </cell>
          <cell r="H418">
            <v>2600</v>
          </cell>
          <cell r="I418">
            <v>4.6666666699999997</v>
          </cell>
          <cell r="J418">
            <v>-74.150000000000006</v>
          </cell>
          <cell r="K418" t="str">
            <v>Bogotá</v>
          </cell>
          <cell r="L418" t="str">
            <v>Bogota, D.C</v>
          </cell>
          <cell r="M418" t="str">
            <v>Area Operativa 11 - Cundinamarca-Amazonas-San Andrés</v>
          </cell>
          <cell r="N418" t="str">
            <v>Magdalena Cauca</v>
          </cell>
          <cell r="O418" t="str">
            <v>Alto Magdalena</v>
          </cell>
          <cell r="Q418" t="str">
            <v>Fucha</v>
          </cell>
        </row>
        <row r="419">
          <cell r="B419">
            <v>35027060</v>
          </cell>
          <cell r="C419" t="str">
            <v>MUNDO NUEVO  [35027060]</v>
          </cell>
          <cell r="D419" t="str">
            <v>Limnimétrica</v>
          </cell>
          <cell r="E419" t="str">
            <v>Convencional</v>
          </cell>
          <cell r="F419" t="str">
            <v>Activa</v>
          </cell>
          <cell r="G419">
            <v>25430</v>
          </cell>
          <cell r="H419">
            <v>2300</v>
          </cell>
          <cell r="I419">
            <v>4.6666666699999997</v>
          </cell>
          <cell r="J419">
            <v>-73.866666670000001</v>
          </cell>
          <cell r="K419" t="str">
            <v>Cundinamarca</v>
          </cell>
          <cell r="L419" t="str">
            <v>La Calera</v>
          </cell>
          <cell r="M419" t="str">
            <v>Area Operativa 11 - Cundinamarca-Amazonas-San Andrés</v>
          </cell>
          <cell r="N419" t="str">
            <v>Orinoco</v>
          </cell>
          <cell r="O419" t="str">
            <v>Meta</v>
          </cell>
          <cell r="Q419" t="str">
            <v>Blanco</v>
          </cell>
        </row>
        <row r="420">
          <cell r="B420">
            <v>35030180</v>
          </cell>
          <cell r="C420" t="str">
            <v>LAGUNA SECA  [35030180]</v>
          </cell>
          <cell r="D420" t="str">
            <v>Pluviométrica</v>
          </cell>
          <cell r="E420" t="str">
            <v>Convencional</v>
          </cell>
          <cell r="F420" t="str">
            <v>Activa</v>
          </cell>
          <cell r="G420">
            <v>31882</v>
          </cell>
          <cell r="H420">
            <v>3620</v>
          </cell>
          <cell r="I420">
            <v>4.6666666699999997</v>
          </cell>
          <cell r="J420">
            <v>-73.766666669999992</v>
          </cell>
          <cell r="K420" t="str">
            <v>Cundinamarca</v>
          </cell>
          <cell r="L420" t="str">
            <v>Fómeque</v>
          </cell>
          <cell r="M420" t="str">
            <v>Area Operativa 11 - Cundinamarca-Amazonas-San Andrés</v>
          </cell>
          <cell r="N420" t="str">
            <v>Orinoco</v>
          </cell>
          <cell r="O420" t="str">
            <v>Meta</v>
          </cell>
          <cell r="Q420" t="str">
            <v>Blanco</v>
          </cell>
        </row>
        <row r="421">
          <cell r="B421">
            <v>35060320</v>
          </cell>
          <cell r="C421" t="str">
            <v>PTE COEDOBA  [35060320]</v>
          </cell>
          <cell r="D421" t="str">
            <v>Pluviométrica</v>
          </cell>
          <cell r="E421" t="str">
            <v>Convencional</v>
          </cell>
          <cell r="F421" t="str">
            <v>Activa</v>
          </cell>
          <cell r="G421">
            <v>26526</v>
          </cell>
          <cell r="H421">
            <v>2250</v>
          </cell>
          <cell r="I421">
            <v>4.6666666699999997</v>
          </cell>
          <cell r="J421">
            <v>-73.666666669999998</v>
          </cell>
          <cell r="K421" t="str">
            <v>Cundinamarca</v>
          </cell>
          <cell r="L421" t="str">
            <v>Junín</v>
          </cell>
          <cell r="M421" t="str">
            <v>Area Operativa 11 - Cundinamarca-Amazonas-San Andrés</v>
          </cell>
          <cell r="N421" t="str">
            <v>Orinoco</v>
          </cell>
          <cell r="O421" t="str">
            <v>Meta</v>
          </cell>
          <cell r="Q421" t="str">
            <v>Blanco</v>
          </cell>
        </row>
        <row r="422">
          <cell r="B422">
            <v>35067200</v>
          </cell>
          <cell r="C422" t="str">
            <v>RESERVA LA  [35067200]</v>
          </cell>
          <cell r="D422" t="str">
            <v>Limnimétrica</v>
          </cell>
          <cell r="E422" t="str">
            <v>Convencional</v>
          </cell>
          <cell r="F422" t="str">
            <v>Suspendida</v>
          </cell>
          <cell r="G422">
            <v>31882</v>
          </cell>
          <cell r="H422">
            <v>2760</v>
          </cell>
          <cell r="I422">
            <v>4.6666666699999997</v>
          </cell>
          <cell r="J422">
            <v>-73.7</v>
          </cell>
          <cell r="K422" t="str">
            <v>Cundinamarca</v>
          </cell>
          <cell r="L422" t="str">
            <v>Junín</v>
          </cell>
          <cell r="M422" t="str">
            <v>Area Operativa 11 - Cundinamarca-Amazonas-San Andrés</v>
          </cell>
          <cell r="N422" t="str">
            <v>Orinoco</v>
          </cell>
          <cell r="O422" t="str">
            <v>Meta</v>
          </cell>
          <cell r="Q422" t="str">
            <v>Qda Santa Barbara</v>
          </cell>
          <cell r="R422">
            <v>33496</v>
          </cell>
        </row>
        <row r="423">
          <cell r="B423">
            <v>35067280</v>
          </cell>
          <cell r="C423" t="str">
            <v>SANTA BARBARA  [35067280]</v>
          </cell>
          <cell r="D423" t="str">
            <v>Limnimétrica</v>
          </cell>
          <cell r="E423" t="str">
            <v>Convencional</v>
          </cell>
          <cell r="F423" t="str">
            <v>Activa</v>
          </cell>
          <cell r="G423">
            <v>34592</v>
          </cell>
          <cell r="H423">
            <v>2620</v>
          </cell>
          <cell r="I423">
            <v>4.6666666699999997</v>
          </cell>
          <cell r="J423">
            <v>-73.683333329999996</v>
          </cell>
          <cell r="K423" t="str">
            <v>Cundinamarca</v>
          </cell>
          <cell r="L423" t="str">
            <v>Junín</v>
          </cell>
          <cell r="M423" t="str">
            <v>Area Operativa 11 - Cundinamarca-Amazonas-San Andrés</v>
          </cell>
          <cell r="N423" t="str">
            <v>Orinoco</v>
          </cell>
          <cell r="O423" t="str">
            <v>Meta</v>
          </cell>
          <cell r="Q423" t="str">
            <v>Qda Santa Barbara</v>
          </cell>
        </row>
        <row r="424">
          <cell r="B424">
            <v>21200580</v>
          </cell>
          <cell r="C424" t="str">
            <v>HORMONA-LAB  [21200580]</v>
          </cell>
          <cell r="D424" t="str">
            <v>Pluviométrica</v>
          </cell>
          <cell r="E424" t="str">
            <v>Convencional</v>
          </cell>
          <cell r="F424" t="str">
            <v>Activa</v>
          </cell>
          <cell r="G424">
            <v>20925</v>
          </cell>
          <cell r="H424">
            <v>2592</v>
          </cell>
          <cell r="I424">
            <v>4.68333333</v>
          </cell>
          <cell r="J424">
            <v>-74.066666669999989</v>
          </cell>
          <cell r="K424" t="str">
            <v>Bogotá</v>
          </cell>
          <cell r="L424" t="str">
            <v>Bogota, D.C</v>
          </cell>
          <cell r="M424" t="str">
            <v>Area Operativa 11 - Cundinamarca-Amazonas-San Andrés</v>
          </cell>
          <cell r="N424" t="str">
            <v>Magdalena Cauca</v>
          </cell>
          <cell r="O424" t="str">
            <v>Alto Magdalena</v>
          </cell>
          <cell r="Q424" t="str">
            <v>Qda Santa Barbara</v>
          </cell>
        </row>
        <row r="425">
          <cell r="B425">
            <v>21205470</v>
          </cell>
          <cell r="C425" t="str">
            <v>FONTIBON  [21205470]</v>
          </cell>
          <cell r="D425" t="str">
            <v>Climática Ordinaria</v>
          </cell>
          <cell r="E425" t="str">
            <v>Convencional</v>
          </cell>
          <cell r="F425" t="str">
            <v>Activa</v>
          </cell>
          <cell r="G425">
            <v>26465</v>
          </cell>
          <cell r="H425">
            <v>2518</v>
          </cell>
          <cell r="I425">
            <v>4.68333333</v>
          </cell>
          <cell r="J425">
            <v>-74.150000000000006</v>
          </cell>
          <cell r="K425" t="str">
            <v>Bogotá</v>
          </cell>
          <cell r="L425" t="str">
            <v>Bogota, D.C</v>
          </cell>
          <cell r="M425" t="str">
            <v>Area Operativa 11 - Cundinamarca-Amazonas-San Andrés</v>
          </cell>
          <cell r="N425" t="str">
            <v>Magdalena Cauca</v>
          </cell>
          <cell r="O425" t="str">
            <v>Alto Magdalena</v>
          </cell>
          <cell r="Q425" t="str">
            <v>Qda Santa Barbara</v>
          </cell>
        </row>
        <row r="426">
          <cell r="B426">
            <v>2120000169</v>
          </cell>
          <cell r="C426" t="str">
            <v>COLEGIO LA BELLEZA (IED)</v>
          </cell>
          <cell r="D426" t="str">
            <v>Pluviométrica</v>
          </cell>
          <cell r="E426" t="str">
            <v>Automática con Telemetría</v>
          </cell>
          <cell r="F426" t="str">
            <v>Activa</v>
          </cell>
          <cell r="G426">
            <v>43734</v>
          </cell>
          <cell r="H426">
            <v>2949</v>
          </cell>
          <cell r="I426">
            <v>4.5305900000000001</v>
          </cell>
          <cell r="J426">
            <v>-74.092438889999997</v>
          </cell>
          <cell r="K426" t="str">
            <v>Bogotá</v>
          </cell>
          <cell r="L426" t="str">
            <v>Bogota, D.C</v>
          </cell>
          <cell r="M426" t="str">
            <v>Area Operativa 11 - Cundinamarca-Amazonas-San Andrés</v>
          </cell>
          <cell r="N426" t="str">
            <v>Magdalena Cauca</v>
          </cell>
          <cell r="O426" t="str">
            <v>Alto Magdalena</v>
          </cell>
          <cell r="P426" t="str">
            <v>En el Marco del Convenio 366 – 2020 (Numeración IDIGER) / 330 - 2020 (Numeración IDEAM) Solicitud inclusión de 44 estaciones nuevas del IDIGER al catálogo nacional de estaciones CNE</v>
          </cell>
          <cell r="Q426">
            <v>0</v>
          </cell>
        </row>
        <row r="427">
          <cell r="B427">
            <v>57015010</v>
          </cell>
          <cell r="C427" t="str">
            <v>MALPELO  - AUT  [57015010]</v>
          </cell>
          <cell r="D427" t="str">
            <v>Climática Ordinaria</v>
          </cell>
          <cell r="E427" t="str">
            <v>Automática con Telemetría</v>
          </cell>
          <cell r="F427" t="str">
            <v>Activa</v>
          </cell>
          <cell r="G427">
            <v>31517</v>
          </cell>
          <cell r="H427">
            <v>100</v>
          </cell>
          <cell r="I427">
            <v>4.0960000000000001</v>
          </cell>
          <cell r="J427">
            <v>-81.608833329999996</v>
          </cell>
          <cell r="K427" t="str">
            <v>Valle del Cauca</v>
          </cell>
          <cell r="L427" t="str">
            <v>Buenaventura</v>
          </cell>
          <cell r="M427" t="str">
            <v>Area Operativa 09 - Cauca-Valle-Caldas</v>
          </cell>
          <cell r="N427" t="str">
            <v>Pacifico</v>
          </cell>
          <cell r="O427" t="str">
            <v>Baudó - Directos Pacifico</v>
          </cell>
          <cell r="Q427" t="str">
            <v>Cga. Mantequera</v>
          </cell>
        </row>
        <row r="428">
          <cell r="B428">
            <v>47087020</v>
          </cell>
          <cell r="C428" t="str">
            <v>CORBATA  [47087020]</v>
          </cell>
          <cell r="D428" t="str">
            <v>Limnimétrica</v>
          </cell>
          <cell r="E428" t="str">
            <v>Convencional</v>
          </cell>
          <cell r="F428" t="str">
            <v>Activa</v>
          </cell>
          <cell r="G428">
            <v>33465</v>
          </cell>
          <cell r="H428">
            <v>112</v>
          </cell>
          <cell r="I428">
            <v>-2.28333333</v>
          </cell>
          <cell r="J428">
            <v>-70.966666669999995</v>
          </cell>
          <cell r="K428" t="str">
            <v>Amazonas</v>
          </cell>
          <cell r="L428" t="str">
            <v>Leticia</v>
          </cell>
          <cell r="M428" t="str">
            <v>Area Operativa 07 - Nariño-Putumayo</v>
          </cell>
          <cell r="N428" t="str">
            <v>Amazonas</v>
          </cell>
          <cell r="O428" t="str">
            <v>Guanía</v>
          </cell>
          <cell r="Q428" t="str">
            <v>Putumayo</v>
          </cell>
        </row>
        <row r="429">
          <cell r="B429">
            <v>44197030</v>
          </cell>
          <cell r="C429" t="str">
            <v>VILLA BETANCOURT  [44197030]</v>
          </cell>
          <cell r="D429" t="str">
            <v>Limnimétrica</v>
          </cell>
          <cell r="E429" t="str">
            <v>Convencional</v>
          </cell>
          <cell r="F429" t="str">
            <v>Activa</v>
          </cell>
          <cell r="G429">
            <v>29235</v>
          </cell>
          <cell r="H429">
            <v>95</v>
          </cell>
          <cell r="I429">
            <v>-1.4</v>
          </cell>
          <cell r="J429">
            <v>-69.416666669999998</v>
          </cell>
          <cell r="K429" t="str">
            <v>Amazonas</v>
          </cell>
          <cell r="L429" t="str">
            <v>La Pedrera</v>
          </cell>
          <cell r="M429" t="str">
            <v>Area Operativa 04 - Huila-Caquetá</v>
          </cell>
          <cell r="N429" t="str">
            <v>Amazonas</v>
          </cell>
          <cell r="O429" t="str">
            <v>Guanía</v>
          </cell>
          <cell r="Q429" t="str">
            <v>Caqueta-Japura</v>
          </cell>
        </row>
        <row r="430">
          <cell r="B430">
            <v>42107010</v>
          </cell>
          <cell r="C430" t="str">
            <v>TARACUA  [42107010]</v>
          </cell>
          <cell r="D430" t="str">
            <v>Limnimétrica</v>
          </cell>
          <cell r="E430" t="str">
            <v>Convencional</v>
          </cell>
          <cell r="F430" t="str">
            <v>Activa</v>
          </cell>
          <cell r="G430">
            <v>28140</v>
          </cell>
          <cell r="H430">
            <v>120</v>
          </cell>
          <cell r="I430">
            <v>1.06666667</v>
          </cell>
          <cell r="J430">
            <v>-68.233333329999994</v>
          </cell>
          <cell r="K430" t="str">
            <v>Vaupes</v>
          </cell>
          <cell r="L430" t="str">
            <v>Mitú</v>
          </cell>
          <cell r="M430" t="str">
            <v>Area Operativa 03 - Meta-Guaviare-Guainía</v>
          </cell>
          <cell r="N430" t="str">
            <v>Amazonas</v>
          </cell>
          <cell r="O430" t="str">
            <v>Guanía</v>
          </cell>
          <cell r="Q430" t="str">
            <v>Vaupes</v>
          </cell>
        </row>
        <row r="431">
          <cell r="B431">
            <v>21202200</v>
          </cell>
          <cell r="C431" t="str">
            <v>VITELMA  - AUT  [21202200]</v>
          </cell>
          <cell r="D431" t="str">
            <v>Pluviográfica</v>
          </cell>
          <cell r="E431" t="str">
            <v>Automática con Telemetría</v>
          </cell>
          <cell r="F431" t="str">
            <v>Activa</v>
          </cell>
          <cell r="G431">
            <v>36404</v>
          </cell>
          <cell r="H431">
            <v>3078</v>
          </cell>
          <cell r="I431">
            <v>4.5752777799999995</v>
          </cell>
          <cell r="J431">
            <v>-74.071666669999999</v>
          </cell>
          <cell r="K431" t="str">
            <v>Bogotá</v>
          </cell>
          <cell r="L431" t="str">
            <v>Bogota, D.C</v>
          </cell>
          <cell r="M431" t="str">
            <v>Area Operativa 11 - Cundinamarca-Amazonas-San Andrés</v>
          </cell>
          <cell r="N431" t="str">
            <v>Orinoco</v>
          </cell>
          <cell r="O431" t="str">
            <v>Meta</v>
          </cell>
          <cell r="Q431" t="str">
            <v>Orinoco</v>
          </cell>
        </row>
        <row r="432">
          <cell r="B432">
            <v>14015040</v>
          </cell>
          <cell r="C432" t="str">
            <v>UNIV CARTAGENA  [14015040]</v>
          </cell>
          <cell r="D432" t="str">
            <v>Climática Ordinaria</v>
          </cell>
          <cell r="E432" t="str">
            <v>Convencional</v>
          </cell>
          <cell r="F432" t="str">
            <v>Suspendida</v>
          </cell>
          <cell r="G432">
            <v>11338</v>
          </cell>
          <cell r="H432">
            <v>1</v>
          </cell>
          <cell r="I432">
            <v>10.383333330000001</v>
          </cell>
          <cell r="J432">
            <v>-75.516666669999992</v>
          </cell>
          <cell r="K432" t="str">
            <v>Bolívar</v>
          </cell>
          <cell r="L432" t="str">
            <v>Cartagena De Indias</v>
          </cell>
          <cell r="M432" t="str">
            <v>Area Operativa 02 - Atlántico-Bolivar-Sucre</v>
          </cell>
          <cell r="N432" t="str">
            <v>Caribe</v>
          </cell>
          <cell r="O432" t="str">
            <v>Sinú</v>
          </cell>
          <cell r="Q432" t="str">
            <v>Catanapio</v>
          </cell>
          <cell r="R432">
            <v>23696</v>
          </cell>
        </row>
        <row r="433">
          <cell r="B433">
            <v>14010060</v>
          </cell>
          <cell r="C433" t="str">
            <v>CARTAGENA  [14010060]</v>
          </cell>
          <cell r="D433" t="str">
            <v>Pluviométrica</v>
          </cell>
          <cell r="E433" t="str">
            <v>Convencional</v>
          </cell>
          <cell r="F433" t="str">
            <v>Suspendida</v>
          </cell>
          <cell r="G433">
            <v>19099</v>
          </cell>
          <cell r="H433">
            <v>1</v>
          </cell>
          <cell r="I433">
            <v>10.46666667</v>
          </cell>
          <cell r="J433">
            <v>-75.533333329999991</v>
          </cell>
          <cell r="K433" t="str">
            <v>Bolívar</v>
          </cell>
          <cell r="L433" t="str">
            <v>Cartagena De Indias</v>
          </cell>
          <cell r="M433" t="str">
            <v>Area Operativa 02 - Atlántico-Bolivar-Sucre</v>
          </cell>
          <cell r="N433" t="str">
            <v>Caribe</v>
          </cell>
          <cell r="O433" t="str">
            <v>Sinú</v>
          </cell>
          <cell r="Q433" t="str">
            <v>Catanapio</v>
          </cell>
          <cell r="R433">
            <v>25096</v>
          </cell>
        </row>
        <row r="434">
          <cell r="B434">
            <v>25027460</v>
          </cell>
          <cell r="C434" t="str">
            <v>PTA CARTAGENA  [25027460]</v>
          </cell>
          <cell r="D434" t="str">
            <v>Limnimétrica</v>
          </cell>
          <cell r="E434" t="str">
            <v>Convencional</v>
          </cell>
          <cell r="F434" t="str">
            <v>Suspendida</v>
          </cell>
          <cell r="G434">
            <v>22842</v>
          </cell>
          <cell r="H434">
            <v>25</v>
          </cell>
          <cell r="I434">
            <v>8.8666666700000007</v>
          </cell>
          <cell r="J434">
            <v>-74.466666669999995</v>
          </cell>
          <cell r="K434" t="str">
            <v>Bolívar</v>
          </cell>
          <cell r="L434" t="str">
            <v>Pinillos</v>
          </cell>
          <cell r="M434" t="str">
            <v>Area Operativa 02 - Atlántico-Bolivar-Sucre</v>
          </cell>
          <cell r="N434" t="str">
            <v>Magdalena Cauca</v>
          </cell>
          <cell r="O434" t="str">
            <v>Bajo Magdalena- Cauca -San Jorge</v>
          </cell>
          <cell r="Q434" t="str">
            <v>Cauca</v>
          </cell>
          <cell r="R434">
            <v>22873</v>
          </cell>
        </row>
        <row r="435">
          <cell r="B435">
            <v>48017060</v>
          </cell>
          <cell r="C435" t="str">
            <v>TERESINA  [48017060]</v>
          </cell>
          <cell r="D435" t="str">
            <v>Limnimétrica</v>
          </cell>
          <cell r="E435" t="str">
            <v>Convencional</v>
          </cell>
          <cell r="F435" t="str">
            <v>Activa</v>
          </cell>
          <cell r="G435">
            <v>28140</v>
          </cell>
          <cell r="H435">
            <v>75</v>
          </cell>
          <cell r="I435">
            <v>-4.2833333299999996</v>
          </cell>
          <cell r="J435">
            <v>-69.733333329999994</v>
          </cell>
          <cell r="K435" t="str">
            <v>Amazonas</v>
          </cell>
          <cell r="L435" t="str">
            <v>Leticia</v>
          </cell>
          <cell r="M435" t="str">
            <v>Area Operativa 11 - Cundinamarca-Amazonas-San Andrés</v>
          </cell>
          <cell r="N435" t="str">
            <v>Amazonas</v>
          </cell>
          <cell r="O435" t="str">
            <v>Amazonas - Directos</v>
          </cell>
          <cell r="Q435" t="str">
            <v>Amazonas</v>
          </cell>
        </row>
        <row r="436">
          <cell r="B436">
            <v>41077010</v>
          </cell>
          <cell r="C436" t="str">
            <v>COCUY  [41077010]</v>
          </cell>
          <cell r="D436" t="str">
            <v>Limnimétrica</v>
          </cell>
          <cell r="E436" t="str">
            <v>Convencional</v>
          </cell>
          <cell r="F436" t="str">
            <v>Activa</v>
          </cell>
          <cell r="G436">
            <v>29235</v>
          </cell>
          <cell r="H436">
            <v>70</v>
          </cell>
          <cell r="I436">
            <v>1.18333333</v>
          </cell>
          <cell r="J436">
            <v>-66.833333329999988</v>
          </cell>
          <cell r="K436" t="str">
            <v>Guainía</v>
          </cell>
          <cell r="L436" t="str">
            <v>Inírida</v>
          </cell>
          <cell r="M436" t="str">
            <v>Area Operativa 03 - Meta-Guaviare-Guainía</v>
          </cell>
          <cell r="N436" t="str">
            <v>Amazonas</v>
          </cell>
          <cell r="O436" t="str">
            <v>Guanía</v>
          </cell>
          <cell r="Q436" t="str">
            <v>Guainia Negro</v>
          </cell>
        </row>
        <row r="437">
          <cell r="B437">
            <v>23060390</v>
          </cell>
          <cell r="C437" t="str">
            <v>LOS TIESTOS - CAR  [23060390]</v>
          </cell>
          <cell r="D437" t="str">
            <v>Pluviométrica</v>
          </cell>
          <cell r="E437" t="str">
            <v>Convencional</v>
          </cell>
          <cell r="F437" t="str">
            <v>Activa</v>
          </cell>
          <cell r="G437">
            <v>37361</v>
          </cell>
          <cell r="H437">
            <v>1667</v>
          </cell>
          <cell r="I437">
            <v>5.2933888900000001</v>
          </cell>
          <cell r="J437">
            <v>-83.056194439999999</v>
          </cell>
          <cell r="K437" t="str">
            <v>Cundinamarca</v>
          </cell>
          <cell r="L437" t="str">
            <v>La Palma</v>
          </cell>
          <cell r="M437" t="str">
            <v>Area Operativa 11 - Cundinamarca-Amazonas-San Andrés</v>
          </cell>
          <cell r="N437" t="str">
            <v>Magdalena Cauca</v>
          </cell>
          <cell r="O437" t="str">
            <v>Medio Magdalena</v>
          </cell>
          <cell r="Q437" t="str">
            <v>Guainia Negro</v>
          </cell>
        </row>
        <row r="438">
          <cell r="B438">
            <v>38015040</v>
          </cell>
          <cell r="C438" t="str">
            <v>PTO PAEZ  [38015040]</v>
          </cell>
          <cell r="D438" t="str">
            <v>Climática Ordinaria</v>
          </cell>
          <cell r="E438" t="str">
            <v>Convencional</v>
          </cell>
          <cell r="F438" t="str">
            <v>Activa</v>
          </cell>
          <cell r="G438">
            <v>21930</v>
          </cell>
          <cell r="H438">
            <v>53</v>
          </cell>
          <cell r="I438">
            <v>6.2</v>
          </cell>
          <cell r="J438">
            <v>-67.45</v>
          </cell>
          <cell r="K438" t="str">
            <v>Vichada</v>
          </cell>
          <cell r="L438" t="str">
            <v>Puerto Carreño</v>
          </cell>
          <cell r="M438" t="str">
            <v>Area Operativa 03 - Meta-Guaviare-Guainía</v>
          </cell>
          <cell r="N438" t="str">
            <v>Orinoco</v>
          </cell>
          <cell r="O438" t="str">
            <v>Orinoco Directos</v>
          </cell>
          <cell r="Q438" t="str">
            <v>Guainia Negro</v>
          </cell>
        </row>
        <row r="439">
          <cell r="B439">
            <v>38017070</v>
          </cell>
          <cell r="C439" t="str">
            <v>PTO NUEVO  [38017070]</v>
          </cell>
          <cell r="D439" t="str">
            <v>Limnigráfica</v>
          </cell>
          <cell r="E439" t="str">
            <v>Convencional</v>
          </cell>
          <cell r="F439" t="str">
            <v>Activa</v>
          </cell>
          <cell r="G439">
            <v>21930</v>
          </cell>
          <cell r="H439">
            <v>58</v>
          </cell>
          <cell r="I439">
            <v>6.2</v>
          </cell>
          <cell r="J439">
            <v>-67.433333329999996</v>
          </cell>
          <cell r="K439" t="str">
            <v>Vichada</v>
          </cell>
          <cell r="L439" t="str">
            <v>Puerto Carreño</v>
          </cell>
          <cell r="M439" t="str">
            <v>Area Operativa 03 - Meta-Guaviare-Guainía</v>
          </cell>
          <cell r="N439" t="str">
            <v>Orinoco</v>
          </cell>
          <cell r="O439" t="str">
            <v>Orinoco Directos</v>
          </cell>
          <cell r="Q439" t="str">
            <v>Orinoco</v>
          </cell>
        </row>
        <row r="440">
          <cell r="B440">
            <v>38017050</v>
          </cell>
          <cell r="C440" t="str">
            <v>CATANAPIO  [38017050]</v>
          </cell>
          <cell r="D440" t="str">
            <v>Limnigráfica</v>
          </cell>
          <cell r="E440" t="str">
            <v>Convencional</v>
          </cell>
          <cell r="F440" t="str">
            <v>Activa</v>
          </cell>
          <cell r="G440">
            <v>21930</v>
          </cell>
          <cell r="H440">
            <v>110</v>
          </cell>
          <cell r="I440">
            <v>5.56666667</v>
          </cell>
          <cell r="J440">
            <v>-67.266666669999992</v>
          </cell>
          <cell r="K440" t="str">
            <v>Vichada</v>
          </cell>
          <cell r="L440" t="str">
            <v>Puerto Carreño</v>
          </cell>
          <cell r="M440" t="str">
            <v>Area Operativa 03 - Meta-Guaviare-Guainía</v>
          </cell>
          <cell r="N440" t="str">
            <v>Orinoco</v>
          </cell>
          <cell r="O440" t="str">
            <v>Orinoco Directos</v>
          </cell>
          <cell r="Q440" t="str">
            <v>Catanapio</v>
          </cell>
        </row>
        <row r="441">
          <cell r="B441">
            <v>38010050</v>
          </cell>
          <cell r="C441" t="str">
            <v>GAVILAN  [38010050]</v>
          </cell>
          <cell r="D441" t="str">
            <v>Pluviográfica</v>
          </cell>
          <cell r="E441" t="str">
            <v>Convencional</v>
          </cell>
          <cell r="F441" t="str">
            <v>Activa</v>
          </cell>
          <cell r="G441">
            <v>21930</v>
          </cell>
          <cell r="H441">
            <v>100</v>
          </cell>
          <cell r="I441">
            <v>5.8833333300000001</v>
          </cell>
          <cell r="J441">
            <v>-67.366666670000001</v>
          </cell>
          <cell r="K441" t="str">
            <v>Vichada</v>
          </cell>
          <cell r="L441" t="str">
            <v>Puerto Carreño</v>
          </cell>
          <cell r="M441" t="str">
            <v>Area Operativa 03 - Meta-Guaviare-Guainía</v>
          </cell>
          <cell r="N441" t="str">
            <v>Orinoco</v>
          </cell>
          <cell r="O441" t="str">
            <v>Orinoco Directos</v>
          </cell>
          <cell r="Q441" t="str">
            <v>Catanapio</v>
          </cell>
        </row>
        <row r="442">
          <cell r="B442">
            <v>38010040</v>
          </cell>
          <cell r="C442" t="str">
            <v>LIMON DE PARHUENA  [38010040]</v>
          </cell>
          <cell r="D442" t="str">
            <v>Pluviográfica</v>
          </cell>
          <cell r="E442" t="str">
            <v>Convencional</v>
          </cell>
          <cell r="F442" t="str">
            <v>Activa</v>
          </cell>
          <cell r="G442">
            <v>21930</v>
          </cell>
          <cell r="H442">
            <v>60</v>
          </cell>
          <cell r="I442">
            <v>5.9666666699999995</v>
          </cell>
          <cell r="J442">
            <v>-67.383333329999999</v>
          </cell>
          <cell r="K442" t="str">
            <v>Vichada</v>
          </cell>
          <cell r="L442" t="str">
            <v>Puerto Carreño</v>
          </cell>
          <cell r="M442" t="str">
            <v>Area Operativa 03 - Meta-Guaviare-Guainía</v>
          </cell>
          <cell r="N442" t="str">
            <v>Orinoco</v>
          </cell>
          <cell r="O442" t="str">
            <v>Orinoco Directos</v>
          </cell>
          <cell r="Q442" t="str">
            <v>Catanapio</v>
          </cell>
        </row>
        <row r="443">
          <cell r="B443">
            <v>26120410</v>
          </cell>
          <cell r="C443" t="str">
            <v>INDIA LA  [26120410]</v>
          </cell>
          <cell r="D443" t="str">
            <v>Pluviométrica</v>
          </cell>
          <cell r="E443" t="str">
            <v>Convencional</v>
          </cell>
          <cell r="F443" t="str">
            <v>Activa</v>
          </cell>
          <cell r="G443">
            <v>26038</v>
          </cell>
          <cell r="H443">
            <v>1800</v>
          </cell>
          <cell r="I443">
            <v>4.68333333</v>
          </cell>
          <cell r="J443">
            <v>-75.666666669999998</v>
          </cell>
          <cell r="K443" t="str">
            <v>Quindío</v>
          </cell>
          <cell r="L443" t="str">
            <v>Filandia</v>
          </cell>
          <cell r="M443" t="str">
            <v>Area Operativa 09 - Cauca-Valle-Caldas</v>
          </cell>
          <cell r="N443" t="str">
            <v>Magdalena Cauca</v>
          </cell>
          <cell r="O443" t="str">
            <v>Cauca</v>
          </cell>
          <cell r="Q443" t="str">
            <v>Juanamarillo</v>
          </cell>
        </row>
        <row r="444">
          <cell r="B444">
            <v>26120450</v>
          </cell>
          <cell r="C444" t="str">
            <v>CRIOLINDA  [26120450]</v>
          </cell>
          <cell r="D444" t="str">
            <v>Pluviométrica</v>
          </cell>
          <cell r="E444" t="str">
            <v>Convencional</v>
          </cell>
          <cell r="F444" t="str">
            <v>Activa</v>
          </cell>
          <cell r="G444">
            <v>29874</v>
          </cell>
          <cell r="H444">
            <v>1900</v>
          </cell>
          <cell r="I444">
            <v>4.68333333</v>
          </cell>
          <cell r="J444">
            <v>-75.583333329999988</v>
          </cell>
          <cell r="K444" t="str">
            <v>Quindío</v>
          </cell>
          <cell r="L444" t="str">
            <v>Salento</v>
          </cell>
          <cell r="M444" t="str">
            <v>Area Operativa 09 - Cauca-Valle-Caldas</v>
          </cell>
          <cell r="N444" t="str">
            <v>Magdalena Cauca</v>
          </cell>
          <cell r="O444" t="str">
            <v>Cauca</v>
          </cell>
          <cell r="Q444" t="str">
            <v>Juanamarillo</v>
          </cell>
        </row>
        <row r="445">
          <cell r="B445">
            <v>26120670</v>
          </cell>
          <cell r="C445" t="str">
            <v>BERRIO EL  [26120670]</v>
          </cell>
          <cell r="D445" t="str">
            <v>Pluviográfica</v>
          </cell>
          <cell r="E445" t="str">
            <v>Convencional</v>
          </cell>
          <cell r="F445" t="str">
            <v>Activa</v>
          </cell>
          <cell r="G445">
            <v>32096</v>
          </cell>
          <cell r="H445">
            <v>1150</v>
          </cell>
          <cell r="I445">
            <v>4.68333333</v>
          </cell>
          <cell r="J445">
            <v>-75.849999999999994</v>
          </cell>
          <cell r="K445" t="str">
            <v>Valle del Cauca</v>
          </cell>
          <cell r="L445" t="str">
            <v>Cartago</v>
          </cell>
          <cell r="M445" t="str">
            <v>Area Operativa 09 - Cauca-Valle-Caldas</v>
          </cell>
          <cell r="N445" t="str">
            <v>Magdalena Cauca</v>
          </cell>
          <cell r="O445" t="str">
            <v>Cauca</v>
          </cell>
          <cell r="Q445" t="str">
            <v>Juanamarillo</v>
          </cell>
        </row>
        <row r="446">
          <cell r="B446">
            <v>26125170</v>
          </cell>
          <cell r="C446" t="str">
            <v>ANDES LOS  [26125170]</v>
          </cell>
          <cell r="D446" t="str">
            <v>Climática Ordinaria</v>
          </cell>
          <cell r="E446" t="str">
            <v>Convencional</v>
          </cell>
          <cell r="F446" t="str">
            <v>Activa</v>
          </cell>
          <cell r="G446">
            <v>29844</v>
          </cell>
          <cell r="H446">
            <v>1950</v>
          </cell>
          <cell r="I446">
            <v>4.68333333</v>
          </cell>
          <cell r="J446">
            <v>-75.566666669999989</v>
          </cell>
          <cell r="K446" t="str">
            <v>Quindío</v>
          </cell>
          <cell r="L446" t="str">
            <v>Salento</v>
          </cell>
          <cell r="M446" t="str">
            <v>Area Operativa 09 - Cauca-Valle-Caldas</v>
          </cell>
          <cell r="N446" t="str">
            <v>Magdalena Cauca</v>
          </cell>
          <cell r="O446" t="str">
            <v>Cauca</v>
          </cell>
          <cell r="Q446" t="str">
            <v>Juanamarillo</v>
          </cell>
        </row>
        <row r="447">
          <cell r="B447">
            <v>54030110</v>
          </cell>
          <cell r="C447" t="str">
            <v>BOSQUE EL  [54030110]</v>
          </cell>
          <cell r="D447" t="str">
            <v>Pluviométrica</v>
          </cell>
          <cell r="E447" t="str">
            <v>Convencional</v>
          </cell>
          <cell r="F447" t="str">
            <v>Activa</v>
          </cell>
          <cell r="G447">
            <v>30117</v>
          </cell>
          <cell r="H447">
            <v>1561</v>
          </cell>
          <cell r="I447">
            <v>4.68333333</v>
          </cell>
          <cell r="J447">
            <v>-76.150000000000006</v>
          </cell>
          <cell r="K447" t="str">
            <v>Valle del Cauca</v>
          </cell>
          <cell r="L447" t="str">
            <v>El Dovio</v>
          </cell>
          <cell r="M447" t="str">
            <v>Area Operativa 09 - Cauca-Valle-Caldas</v>
          </cell>
          <cell r="N447" t="str">
            <v>Pacifico</v>
          </cell>
          <cell r="O447" t="str">
            <v>San Juán</v>
          </cell>
          <cell r="Q447" t="str">
            <v>Qda Santa Barbara</v>
          </cell>
        </row>
        <row r="448">
          <cell r="B448">
            <v>54035050</v>
          </cell>
          <cell r="C448" t="str">
            <v>COLEGURRE  [54035050]</v>
          </cell>
          <cell r="D448" t="str">
            <v>Climática Ordinaria</v>
          </cell>
          <cell r="E448" t="str">
            <v>Convencional</v>
          </cell>
          <cell r="F448" t="str">
            <v>Activa</v>
          </cell>
          <cell r="G448">
            <v>28625</v>
          </cell>
          <cell r="H448">
            <v>1125</v>
          </cell>
          <cell r="I448">
            <v>4.68333333</v>
          </cell>
          <cell r="J448">
            <v>-76.2</v>
          </cell>
          <cell r="K448" t="str">
            <v>Valle del Cauca</v>
          </cell>
          <cell r="L448" t="str">
            <v>Argelia (Valle del cauca)</v>
          </cell>
          <cell r="M448" t="str">
            <v>Area Operativa 09 - Cauca-Valle-Caldas</v>
          </cell>
          <cell r="N448" t="str">
            <v>Pacifico</v>
          </cell>
          <cell r="O448" t="str">
            <v>San Juán</v>
          </cell>
          <cell r="Q448" t="str">
            <v>Qda Santa Barbara</v>
          </cell>
        </row>
        <row r="449">
          <cell r="B449">
            <v>21205526</v>
          </cell>
          <cell r="C449" t="str">
            <v>PEDRO PALO  - AUT  [21205526]</v>
          </cell>
          <cell r="D449" t="str">
            <v>Climática Principal</v>
          </cell>
          <cell r="E449" t="str">
            <v>Automática con Telemetría</v>
          </cell>
          <cell r="F449" t="str">
            <v>Activa</v>
          </cell>
          <cell r="H449">
            <v>3</v>
          </cell>
          <cell r="I449">
            <v>4.69052778</v>
          </cell>
          <cell r="J449">
            <v>-74.389055560000003</v>
          </cell>
          <cell r="K449" t="str">
            <v>Cundinamarca</v>
          </cell>
          <cell r="L449" t="str">
            <v>Tena</v>
          </cell>
          <cell r="M449" t="str">
            <v>Area Operativa 11 - Cundinamarca-Amazonas-San Andrés</v>
          </cell>
          <cell r="N449" t="str">
            <v>Magdalena Cauca</v>
          </cell>
          <cell r="O449" t="str">
            <v>Alto Magdalena</v>
          </cell>
          <cell r="Q449" t="str">
            <v>Qda Santa Barbara</v>
          </cell>
        </row>
        <row r="450">
          <cell r="B450">
            <v>26130300</v>
          </cell>
          <cell r="C450" t="str">
            <v>ESMERALDA LA  [26130300]</v>
          </cell>
          <cell r="D450" t="str">
            <v>Pluviométrica</v>
          </cell>
          <cell r="E450" t="str">
            <v>Convencional</v>
          </cell>
          <cell r="F450" t="str">
            <v>Activa</v>
          </cell>
          <cell r="G450">
            <v>23057</v>
          </cell>
          <cell r="H450">
            <v>1040</v>
          </cell>
          <cell r="I450">
            <v>5.06666667</v>
          </cell>
          <cell r="J450">
            <v>-75.716666669999995</v>
          </cell>
          <cell r="K450" t="str">
            <v>Caldas</v>
          </cell>
          <cell r="L450" t="str">
            <v>Chinchina</v>
          </cell>
          <cell r="M450" t="str">
            <v>Area Operativa 09 - Cauca-Valle-Caldas</v>
          </cell>
          <cell r="N450" t="str">
            <v>Magdalena Cauca</v>
          </cell>
          <cell r="O450" t="str">
            <v>Cauca</v>
          </cell>
          <cell r="Q450" t="str">
            <v>Qda Santa Barbara</v>
          </cell>
        </row>
        <row r="451">
          <cell r="B451">
            <v>26145040</v>
          </cell>
          <cell r="C451" t="str">
            <v>BELLA LA  [26145040]</v>
          </cell>
          <cell r="D451" t="str">
            <v>Climática Principal</v>
          </cell>
          <cell r="E451" t="str">
            <v>Convencional</v>
          </cell>
          <cell r="F451" t="str">
            <v>Activa</v>
          </cell>
          <cell r="G451">
            <v>33770</v>
          </cell>
          <cell r="H451">
            <v>880</v>
          </cell>
          <cell r="I451">
            <v>5.06666667</v>
          </cell>
          <cell r="J451">
            <v>-75.866666670000001</v>
          </cell>
          <cell r="K451" t="str">
            <v>Caldas</v>
          </cell>
          <cell r="L451" t="str">
            <v>Viterbo</v>
          </cell>
          <cell r="M451" t="str">
            <v>Area Operativa 09 - Cauca-Valle-Caldas</v>
          </cell>
          <cell r="N451" t="str">
            <v>Magdalena Cauca</v>
          </cell>
          <cell r="O451" t="str">
            <v>Cauca</v>
          </cell>
          <cell r="Q451" t="str">
            <v>Qda Santa Barbara</v>
          </cell>
        </row>
        <row r="452">
          <cell r="B452">
            <v>26150030</v>
          </cell>
          <cell r="C452" t="str">
            <v>SUB ALTA SUIZA  [26150030]</v>
          </cell>
          <cell r="D452" t="str">
            <v>Pluviométrica</v>
          </cell>
          <cell r="E452" t="str">
            <v>Convencional</v>
          </cell>
          <cell r="F452" t="str">
            <v>Activa</v>
          </cell>
          <cell r="G452">
            <v>27590</v>
          </cell>
          <cell r="H452">
            <v>2055</v>
          </cell>
          <cell r="I452">
            <v>5.06666667</v>
          </cell>
          <cell r="J452">
            <v>-75.483333329999994</v>
          </cell>
          <cell r="K452" t="str">
            <v>Caldas</v>
          </cell>
          <cell r="L452" t="str">
            <v>Manizales</v>
          </cell>
          <cell r="M452" t="str">
            <v>Area Operativa 09 - Cauca-Valle-Caldas</v>
          </cell>
          <cell r="N452" t="str">
            <v>Magdalena Cauca</v>
          </cell>
          <cell r="O452" t="str">
            <v>Cauca</v>
          </cell>
          <cell r="Q452" t="str">
            <v>Qda Santa Barbara</v>
          </cell>
        </row>
        <row r="453">
          <cell r="B453">
            <v>26150040</v>
          </cell>
          <cell r="C453" t="str">
            <v>SUB MARMATO  [26150040]</v>
          </cell>
          <cell r="D453" t="str">
            <v>Pluviométrica</v>
          </cell>
          <cell r="E453" t="str">
            <v>Convencional</v>
          </cell>
          <cell r="F453" t="str">
            <v>Activa</v>
          </cell>
          <cell r="G453">
            <v>23757</v>
          </cell>
          <cell r="H453">
            <v>2072</v>
          </cell>
          <cell r="I453">
            <v>5.06666667</v>
          </cell>
          <cell r="J453">
            <v>-75.516666669999992</v>
          </cell>
          <cell r="K453" t="str">
            <v>Caldas</v>
          </cell>
          <cell r="L453" t="str">
            <v>Manizales</v>
          </cell>
          <cell r="M453" t="str">
            <v>Area Operativa 09 - Cauca-Valle-Caldas</v>
          </cell>
          <cell r="N453" t="str">
            <v>Magdalena Cauca</v>
          </cell>
          <cell r="O453" t="str">
            <v>Cauca</v>
          </cell>
          <cell r="Q453" t="str">
            <v>Qda Santa Barbara</v>
          </cell>
        </row>
        <row r="454">
          <cell r="B454">
            <v>26150050</v>
          </cell>
          <cell r="C454" t="str">
            <v>SUB CHIPRE  [26150050]</v>
          </cell>
          <cell r="D454" t="str">
            <v>Pluviométrica</v>
          </cell>
          <cell r="E454" t="str">
            <v>Convencional</v>
          </cell>
          <cell r="F454" t="str">
            <v>Activa</v>
          </cell>
          <cell r="G454">
            <v>27590</v>
          </cell>
          <cell r="H454">
            <v>2170</v>
          </cell>
          <cell r="I454">
            <v>5.06666667</v>
          </cell>
          <cell r="J454">
            <v>-75.533333329999991</v>
          </cell>
          <cell r="K454" t="str">
            <v>Caldas</v>
          </cell>
          <cell r="L454" t="str">
            <v>Manizales</v>
          </cell>
          <cell r="M454" t="str">
            <v>Area Operativa 09 - Cauca-Valle-Caldas</v>
          </cell>
          <cell r="N454" t="str">
            <v>Magdalena Cauca</v>
          </cell>
          <cell r="O454" t="str">
            <v>Cauca</v>
          </cell>
          <cell r="Q454" t="str">
            <v>Qda Santa Barbara</v>
          </cell>
        </row>
        <row r="455">
          <cell r="B455">
            <v>21200560</v>
          </cell>
          <cell r="C455" t="str">
            <v>FONTIBON  [21200560]</v>
          </cell>
          <cell r="D455" t="str">
            <v>Pluviométrica</v>
          </cell>
          <cell r="E455" t="str">
            <v>Convencional</v>
          </cell>
          <cell r="F455" t="str">
            <v>Suspendida</v>
          </cell>
          <cell r="G455">
            <v>20835</v>
          </cell>
          <cell r="H455">
            <v>2547</v>
          </cell>
          <cell r="I455">
            <v>4.7</v>
          </cell>
          <cell r="J455">
            <v>-74.150000000000006</v>
          </cell>
          <cell r="K455" t="str">
            <v>Bogotá</v>
          </cell>
          <cell r="L455" t="str">
            <v>Bogota, D.C</v>
          </cell>
          <cell r="M455" t="str">
            <v>Area Operativa 11 - Cundinamarca-Amazonas-San Andrés</v>
          </cell>
          <cell r="N455" t="str">
            <v>Magdalena Cauca</v>
          </cell>
          <cell r="O455" t="str">
            <v>Alto Magdalena</v>
          </cell>
          <cell r="Q455" t="str">
            <v>Qda Santa Barbara</v>
          </cell>
          <cell r="R455">
            <v>21838</v>
          </cell>
        </row>
        <row r="456">
          <cell r="B456">
            <v>21205060</v>
          </cell>
          <cell r="C456" t="str">
            <v>ACDTO USAQUEN  [21205060]</v>
          </cell>
          <cell r="D456" t="str">
            <v>Climática Ordinaria</v>
          </cell>
          <cell r="E456" t="str">
            <v>Convencional</v>
          </cell>
          <cell r="F456" t="str">
            <v>Suspendida</v>
          </cell>
          <cell r="G456">
            <v>10667</v>
          </cell>
          <cell r="H456">
            <v>2647</v>
          </cell>
          <cell r="I456">
            <v>4.7</v>
          </cell>
          <cell r="J456">
            <v>-74.033333329999991</v>
          </cell>
          <cell r="K456" t="str">
            <v>Bogotá</v>
          </cell>
          <cell r="L456" t="str">
            <v>Bogota, D.C</v>
          </cell>
          <cell r="M456" t="str">
            <v>Area Operativa 11 - Cundinamarca-Amazonas-San Andrés</v>
          </cell>
          <cell r="N456" t="str">
            <v>Magdalena Cauca</v>
          </cell>
          <cell r="O456" t="str">
            <v>Alto Magdalena</v>
          </cell>
          <cell r="Q456" t="str">
            <v>Qda Santa Barbara</v>
          </cell>
          <cell r="R456">
            <v>21808</v>
          </cell>
        </row>
        <row r="457">
          <cell r="B457">
            <v>21205110</v>
          </cell>
          <cell r="C457" t="str">
            <v>ESPERANZA LA  [21205110]</v>
          </cell>
          <cell r="D457" t="str">
            <v>Climática Ordinaria</v>
          </cell>
          <cell r="E457" t="str">
            <v>Convencional</v>
          </cell>
          <cell r="F457" t="str">
            <v>Suspendida</v>
          </cell>
          <cell r="G457">
            <v>11216</v>
          </cell>
          <cell r="H457">
            <v>1230</v>
          </cell>
          <cell r="I457">
            <v>4.7</v>
          </cell>
          <cell r="J457">
            <v>-74.416666669999998</v>
          </cell>
          <cell r="K457" t="str">
            <v>Cundinamarca</v>
          </cell>
          <cell r="L457" t="str">
            <v>La Mesa</v>
          </cell>
          <cell r="M457" t="str">
            <v>Area Operativa 11 - Cundinamarca-Amazonas-San Andrés</v>
          </cell>
          <cell r="N457" t="str">
            <v>Magdalena Cauca</v>
          </cell>
          <cell r="O457" t="str">
            <v>Alto Magdalena</v>
          </cell>
          <cell r="Q457" t="str">
            <v>Qda Santa Barbara</v>
          </cell>
          <cell r="R457">
            <v>16055</v>
          </cell>
        </row>
        <row r="458">
          <cell r="B458">
            <v>21205170</v>
          </cell>
          <cell r="C458" t="str">
            <v>PORVENIR EL  [21205170]</v>
          </cell>
          <cell r="D458" t="str">
            <v>Climática Ordinaria</v>
          </cell>
          <cell r="E458" t="str">
            <v>Convencional</v>
          </cell>
          <cell r="F458" t="str">
            <v>Suspendida</v>
          </cell>
          <cell r="G458">
            <v>14291</v>
          </cell>
          <cell r="H458">
            <v>2682</v>
          </cell>
          <cell r="I458">
            <v>4.7</v>
          </cell>
          <cell r="J458">
            <v>-74.033333329999991</v>
          </cell>
          <cell r="K458" t="str">
            <v>Bogotá</v>
          </cell>
          <cell r="L458" t="str">
            <v>Bogota, D.C</v>
          </cell>
          <cell r="M458" t="str">
            <v>Area Operativa 11 - Cundinamarca-Amazonas-San Andrés</v>
          </cell>
          <cell r="N458" t="str">
            <v>Magdalena Cauca</v>
          </cell>
          <cell r="O458" t="str">
            <v>Alto Magdalena</v>
          </cell>
          <cell r="Q458" t="str">
            <v>Qda Santa Barbara</v>
          </cell>
          <cell r="R458">
            <v>16117</v>
          </cell>
        </row>
        <row r="459">
          <cell r="B459">
            <v>26150100</v>
          </cell>
          <cell r="C459" t="str">
            <v>TALLERES LA NUBIA  [26150100]</v>
          </cell>
          <cell r="D459" t="str">
            <v>Pluviométrica</v>
          </cell>
          <cell r="E459" t="str">
            <v>Convencional</v>
          </cell>
          <cell r="F459" t="str">
            <v>Suspendida</v>
          </cell>
          <cell r="G459">
            <v>24426</v>
          </cell>
          <cell r="H459">
            <v>2500</v>
          </cell>
          <cell r="I459">
            <v>5.06666667</v>
          </cell>
          <cell r="J459">
            <v>-75.433333329999996</v>
          </cell>
          <cell r="K459" t="str">
            <v>Caldas</v>
          </cell>
          <cell r="L459" t="str">
            <v>Manizales</v>
          </cell>
          <cell r="M459" t="str">
            <v>Area Operativa 09 - Cauca-Valle-Caldas</v>
          </cell>
          <cell r="N459" t="str">
            <v>Magdalena Cauca</v>
          </cell>
          <cell r="O459" t="str">
            <v>Cauca</v>
          </cell>
          <cell r="Q459" t="str">
            <v>Qda Santa Barbara</v>
          </cell>
          <cell r="R459">
            <v>25034</v>
          </cell>
        </row>
        <row r="460">
          <cell r="B460">
            <v>26150110</v>
          </cell>
          <cell r="C460" t="str">
            <v>ARABIA LA  [26150110]</v>
          </cell>
          <cell r="D460" t="str">
            <v>Pluviométrica</v>
          </cell>
          <cell r="E460" t="str">
            <v>Convencional</v>
          </cell>
          <cell r="F460" t="str">
            <v>Suspendida</v>
          </cell>
          <cell r="G460">
            <v>24730</v>
          </cell>
          <cell r="H460">
            <v>1000</v>
          </cell>
          <cell r="I460">
            <v>5.06666667</v>
          </cell>
          <cell r="J460">
            <v>-75.633333329999999</v>
          </cell>
          <cell r="K460" t="str">
            <v>Caldas</v>
          </cell>
          <cell r="L460" t="str">
            <v>Manizales</v>
          </cell>
          <cell r="M460" t="str">
            <v>Area Operativa 09 - Cauca-Valle-Caldas</v>
          </cell>
          <cell r="N460" t="str">
            <v>Magdalena Cauca</v>
          </cell>
          <cell r="O460" t="str">
            <v>Cauca</v>
          </cell>
          <cell r="Q460" t="str">
            <v>Qda Santa Barbara</v>
          </cell>
          <cell r="R460">
            <v>25552</v>
          </cell>
        </row>
        <row r="461">
          <cell r="B461">
            <v>26150120</v>
          </cell>
          <cell r="C461" t="str">
            <v>TARRO LISO  [26150120]</v>
          </cell>
          <cell r="D461" t="str">
            <v>Pluviométrica</v>
          </cell>
          <cell r="E461" t="str">
            <v>Convencional</v>
          </cell>
          <cell r="F461" t="str">
            <v>Suspendida</v>
          </cell>
          <cell r="G461">
            <v>24730</v>
          </cell>
          <cell r="H461">
            <v>1000</v>
          </cell>
          <cell r="I461">
            <v>5.06666667</v>
          </cell>
          <cell r="J461">
            <v>-75.7</v>
          </cell>
          <cell r="K461" t="str">
            <v>Caldas</v>
          </cell>
          <cell r="L461" t="str">
            <v>Manizales</v>
          </cell>
          <cell r="M461" t="str">
            <v>Area Operativa 09 - Cauca-Valle-Caldas</v>
          </cell>
          <cell r="N461" t="str">
            <v>Magdalena Cauca</v>
          </cell>
          <cell r="O461" t="str">
            <v>Cauca</v>
          </cell>
          <cell r="Q461" t="str">
            <v>Qda Santa Barbara</v>
          </cell>
          <cell r="R461">
            <v>25277</v>
          </cell>
        </row>
        <row r="462">
          <cell r="B462">
            <v>26155190</v>
          </cell>
          <cell r="C462" t="str">
            <v>ALGARROBO EL  [26155190]</v>
          </cell>
          <cell r="D462" t="str">
            <v>Climática Principal</v>
          </cell>
          <cell r="E462" t="str">
            <v>Convencional</v>
          </cell>
          <cell r="F462" t="str">
            <v>Activa</v>
          </cell>
          <cell r="G462">
            <v>33923</v>
          </cell>
          <cell r="H462">
            <v>1202</v>
          </cell>
          <cell r="I462">
            <v>5.06666667</v>
          </cell>
          <cell r="J462">
            <v>-75.583333329999988</v>
          </cell>
          <cell r="K462" t="str">
            <v>Caldas</v>
          </cell>
          <cell r="L462" t="str">
            <v>Manizales</v>
          </cell>
          <cell r="M462" t="str">
            <v>Area Operativa 09 - Cauca-Valle-Caldas</v>
          </cell>
          <cell r="N462" t="str">
            <v>Magdalena Cauca</v>
          </cell>
          <cell r="O462" t="str">
            <v>Cauca</v>
          </cell>
          <cell r="Q462" t="str">
            <v>Qda Santa Barbara</v>
          </cell>
        </row>
        <row r="463">
          <cell r="B463">
            <v>26190200</v>
          </cell>
          <cell r="C463" t="str">
            <v>TEBAIDA LA  [26190200]</v>
          </cell>
          <cell r="D463" t="str">
            <v>Pluviográfica</v>
          </cell>
          <cell r="E463" t="str">
            <v>Convencional</v>
          </cell>
          <cell r="F463" t="str">
            <v>Activa</v>
          </cell>
          <cell r="G463">
            <v>32157</v>
          </cell>
          <cell r="H463">
            <v>2270</v>
          </cell>
          <cell r="I463">
            <v>5.06666667</v>
          </cell>
          <cell r="J463">
            <v>-75.766666669999992</v>
          </cell>
          <cell r="K463" t="str">
            <v>Antioquia</v>
          </cell>
          <cell r="L463" t="str">
            <v>Jardín</v>
          </cell>
          <cell r="M463" t="str">
            <v>Area Operativa 01 - Antioquia-Chocó</v>
          </cell>
          <cell r="N463" t="str">
            <v>Magdalena Cauca</v>
          </cell>
          <cell r="O463" t="str">
            <v>Cauca</v>
          </cell>
          <cell r="Q463" t="str">
            <v>Qda Santa Barbara</v>
          </cell>
        </row>
        <row r="464">
          <cell r="B464">
            <v>35070160</v>
          </cell>
          <cell r="C464" t="str">
            <v>SCRIA AGRICULTURA  [35070160]</v>
          </cell>
          <cell r="D464" t="str">
            <v>Pluviométrica</v>
          </cell>
          <cell r="E464" t="str">
            <v>Convencional</v>
          </cell>
          <cell r="F464" t="str">
            <v>Activa</v>
          </cell>
          <cell r="G464">
            <v>19678</v>
          </cell>
          <cell r="H464">
            <v>1800</v>
          </cell>
          <cell r="I464">
            <v>5.06666667</v>
          </cell>
          <cell r="J464">
            <v>-73.616666670000001</v>
          </cell>
          <cell r="K464" t="str">
            <v>Cundinamarca</v>
          </cell>
          <cell r="L464" t="str">
            <v>Machetá</v>
          </cell>
          <cell r="M464" t="str">
            <v>Area Operativa 11 - Cundinamarca-Amazonas-San Andrés</v>
          </cell>
          <cell r="N464" t="str">
            <v>Orinoco</v>
          </cell>
          <cell r="O464" t="str">
            <v>Meta</v>
          </cell>
          <cell r="Q464" t="str">
            <v>Qda Santa Barbara</v>
          </cell>
        </row>
        <row r="465">
          <cell r="B465">
            <v>35087050</v>
          </cell>
          <cell r="C465" t="str">
            <v>PINOS LOS  [35087050]</v>
          </cell>
          <cell r="D465" t="str">
            <v>Limnimétrica</v>
          </cell>
          <cell r="E465" t="str">
            <v>Convencional</v>
          </cell>
          <cell r="F465" t="str">
            <v>Activa</v>
          </cell>
          <cell r="G465">
            <v>20713</v>
          </cell>
          <cell r="H465">
            <v>1550</v>
          </cell>
          <cell r="I465">
            <v>5.06666667</v>
          </cell>
          <cell r="J465">
            <v>-73.233333329999994</v>
          </cell>
          <cell r="K465" t="str">
            <v>Boyacá</v>
          </cell>
          <cell r="L465" t="str">
            <v>Miraflores (Boyacá)</v>
          </cell>
          <cell r="M465" t="str">
            <v>Area Operativa 06 - Boyacá-Casanare-Vichada</v>
          </cell>
          <cell r="N465" t="str">
            <v>Orinoco</v>
          </cell>
          <cell r="O465" t="str">
            <v>Meta</v>
          </cell>
          <cell r="Q465" t="str">
            <v>Tunjita</v>
          </cell>
        </row>
        <row r="466">
          <cell r="B466">
            <v>35087080</v>
          </cell>
          <cell r="C466" t="str">
            <v>MONTE  [35087080]</v>
          </cell>
          <cell r="D466" t="str">
            <v>Limnigráfica</v>
          </cell>
          <cell r="E466" t="str">
            <v>Convencional</v>
          </cell>
          <cell r="F466" t="str">
            <v>Activa</v>
          </cell>
          <cell r="G466">
            <v>34500</v>
          </cell>
          <cell r="H466">
            <v>1600</v>
          </cell>
          <cell r="I466">
            <v>5.06666667</v>
          </cell>
          <cell r="J466">
            <v>-73.25</v>
          </cell>
          <cell r="K466" t="str">
            <v>Boyacá</v>
          </cell>
          <cell r="L466" t="str">
            <v>Macanal</v>
          </cell>
          <cell r="M466" t="str">
            <v>Area Operativa 06 - Boyacá-Casanare-Vichada</v>
          </cell>
          <cell r="N466" t="str">
            <v>Orinoco</v>
          </cell>
          <cell r="O466" t="str">
            <v>Meta</v>
          </cell>
          <cell r="Q466" t="str">
            <v>Tunjita</v>
          </cell>
        </row>
        <row r="467">
          <cell r="B467">
            <v>23067160</v>
          </cell>
          <cell r="C467" t="str">
            <v>PUENTE GRANADA  [23067160]</v>
          </cell>
          <cell r="D467" t="str">
            <v>Limnimétrica</v>
          </cell>
          <cell r="E467" t="str">
            <v>Convencional</v>
          </cell>
          <cell r="F467" t="str">
            <v>Activa</v>
          </cell>
          <cell r="G467">
            <v>36144</v>
          </cell>
          <cell r="H467">
            <v>3</v>
          </cell>
          <cell r="I467">
            <v>5.0740555599999997</v>
          </cell>
          <cell r="J467">
            <v>-74.56322222</v>
          </cell>
          <cell r="K467" t="str">
            <v>Cundinamarca</v>
          </cell>
          <cell r="L467" t="str">
            <v>Guaduas</v>
          </cell>
          <cell r="M467" t="str">
            <v>Area Operativa 11 - Cundinamarca-Amazonas-San Andrés</v>
          </cell>
          <cell r="N467" t="str">
            <v>Magdalena Cauca</v>
          </cell>
          <cell r="O467" t="str">
            <v>Medio Magdalena</v>
          </cell>
          <cell r="Q467" t="str">
            <v>San Francisco</v>
          </cell>
        </row>
        <row r="468">
          <cell r="B468">
            <v>23067210</v>
          </cell>
          <cell r="C468" t="str">
            <v>PTE GRANADA  - AUT  [23067210]</v>
          </cell>
          <cell r="D468" t="str">
            <v>Limnigráfica</v>
          </cell>
          <cell r="E468" t="str">
            <v>Automática con Telemetría</v>
          </cell>
          <cell r="F468" t="str">
            <v>Activa</v>
          </cell>
          <cell r="G468">
            <v>38869</v>
          </cell>
          <cell r="H468">
            <v>3</v>
          </cell>
          <cell r="I468">
            <v>5.0740555599999997</v>
          </cell>
          <cell r="J468">
            <v>-74.56322222</v>
          </cell>
          <cell r="K468" t="str">
            <v>Cundinamarca</v>
          </cell>
          <cell r="L468" t="str">
            <v>Guaduas</v>
          </cell>
          <cell r="M468" t="str">
            <v>Area Operativa 11 - Cundinamarca-Amazonas-San Andrés</v>
          </cell>
          <cell r="N468" t="str">
            <v>Magdalena Cauca</v>
          </cell>
          <cell r="O468" t="str">
            <v>Medio Magdalena</v>
          </cell>
          <cell r="Q468" t="str">
            <v>San Francisco</v>
          </cell>
        </row>
        <row r="469">
          <cell r="B469">
            <v>23067704</v>
          </cell>
          <cell r="C469" t="str">
            <v>RIO TOBIA  - AUT  [23067704]</v>
          </cell>
          <cell r="D469" t="str">
            <v>Limnigráfica</v>
          </cell>
          <cell r="E469" t="str">
            <v>Automática con Telemetría</v>
          </cell>
          <cell r="F469" t="str">
            <v>Activa</v>
          </cell>
          <cell r="H469">
            <v>708</v>
          </cell>
          <cell r="I469">
            <v>5.0742500000000001</v>
          </cell>
          <cell r="J469">
            <v>-74.449472220000004</v>
          </cell>
          <cell r="K469" t="str">
            <v>Cundinamarca</v>
          </cell>
          <cell r="L469" t="str">
            <v>Nimaima</v>
          </cell>
          <cell r="M469" t="str">
            <v>Area Operativa 11 - Cundinamarca-Amazonas-San Andrés</v>
          </cell>
          <cell r="N469" t="str">
            <v>Magdalena Cauca</v>
          </cell>
          <cell r="O469" t="str">
            <v>Medio Magdalena</v>
          </cell>
          <cell r="Q469" t="str">
            <v>Rio Tobia</v>
          </cell>
        </row>
        <row r="470">
          <cell r="B470">
            <v>21205524</v>
          </cell>
          <cell r="C470" t="str">
            <v>VETA LARGA-21205524  - AUT  [21205524]</v>
          </cell>
          <cell r="D470" t="str">
            <v>Climática Principal</v>
          </cell>
          <cell r="E470" t="str">
            <v>Automática con Telemetría</v>
          </cell>
          <cell r="F470" t="str">
            <v>Activa</v>
          </cell>
          <cell r="H470">
            <v>2930</v>
          </cell>
          <cell r="I470">
            <v>5.0747499999999999</v>
          </cell>
          <cell r="J470">
            <v>-74.057472220000008</v>
          </cell>
          <cell r="K470" t="str">
            <v>Cundinamarca</v>
          </cell>
          <cell r="L470" t="str">
            <v>Zipaquirá</v>
          </cell>
          <cell r="M470" t="str">
            <v>Area Operativa 11 - Cundinamarca-Amazonas-San Andrés</v>
          </cell>
          <cell r="N470" t="str">
            <v>Magdalena Cauca</v>
          </cell>
          <cell r="O470" t="str">
            <v>Alto Magdalena</v>
          </cell>
          <cell r="Q470" t="str">
            <v>Rio Tobia</v>
          </cell>
        </row>
        <row r="471">
          <cell r="B471">
            <v>21207000</v>
          </cell>
          <cell r="C471" t="str">
            <v>EMBALSE SISGA  - AUT  [21207000]</v>
          </cell>
          <cell r="D471" t="str">
            <v>Limnigráfica</v>
          </cell>
          <cell r="E471" t="str">
            <v>Automática con Telemetría</v>
          </cell>
          <cell r="F471" t="str">
            <v>Activa</v>
          </cell>
          <cell r="H471">
            <v>2727</v>
          </cell>
          <cell r="I471">
            <v>5.0827777799999998</v>
          </cell>
          <cell r="J471">
            <v>-73.726388889999996</v>
          </cell>
          <cell r="K471" t="str">
            <v>Cundinamarca</v>
          </cell>
          <cell r="L471" t="str">
            <v>Chocontá</v>
          </cell>
          <cell r="M471" t="str">
            <v>Area Operativa 11 - Cundinamarca-Amazonas-San Andrés</v>
          </cell>
          <cell r="N471" t="str">
            <v>Magdalena Cauca</v>
          </cell>
          <cell r="O471" t="str">
            <v>Alto Magdalena</v>
          </cell>
          <cell r="Q471" t="str">
            <v>Embalse Sisga</v>
          </cell>
        </row>
        <row r="472">
          <cell r="B472">
            <v>21201710</v>
          </cell>
          <cell r="C472" t="str">
            <v>REPRESA SISGA  [21201710]</v>
          </cell>
          <cell r="D472" t="str">
            <v>Pluviográfica</v>
          </cell>
          <cell r="E472" t="str">
            <v>Convencional</v>
          </cell>
          <cell r="F472" t="str">
            <v>Activa</v>
          </cell>
          <cell r="G472">
            <v>24303</v>
          </cell>
          <cell r="H472">
            <v>2675</v>
          </cell>
          <cell r="I472">
            <v>5.0833333300000003</v>
          </cell>
          <cell r="J472">
            <v>-73.733333329999994</v>
          </cell>
          <cell r="K472" t="str">
            <v>Cundinamarca</v>
          </cell>
          <cell r="L472" t="str">
            <v>Chocontá</v>
          </cell>
          <cell r="M472" t="str">
            <v>Area Operativa 11 - Cundinamarca-Amazonas-San Andrés</v>
          </cell>
          <cell r="N472" t="str">
            <v>Magdalena Cauca</v>
          </cell>
          <cell r="O472" t="str">
            <v>Alto Magdalena</v>
          </cell>
          <cell r="Q472" t="str">
            <v>Embalse Sisga</v>
          </cell>
        </row>
        <row r="473">
          <cell r="B473">
            <v>21205390</v>
          </cell>
          <cell r="C473" t="str">
            <v>REPRESA SISGA  [21205390]</v>
          </cell>
          <cell r="D473" t="str">
            <v>Climática Ordinaria</v>
          </cell>
          <cell r="E473" t="str">
            <v>Convencional</v>
          </cell>
          <cell r="F473" t="str">
            <v>Activa</v>
          </cell>
          <cell r="G473">
            <v>14564</v>
          </cell>
          <cell r="H473">
            <v>2675</v>
          </cell>
          <cell r="I473">
            <v>5.0833333300000003</v>
          </cell>
          <cell r="J473">
            <v>-73.733333329999994</v>
          </cell>
          <cell r="K473" t="str">
            <v>Cundinamarca</v>
          </cell>
          <cell r="L473" t="str">
            <v>Chocontá</v>
          </cell>
          <cell r="M473" t="str">
            <v>Area Operativa 11 - Cundinamarca-Amazonas-San Andrés</v>
          </cell>
          <cell r="N473" t="str">
            <v>Magdalena Cauca</v>
          </cell>
          <cell r="O473" t="str">
            <v>Alto Magdalena</v>
          </cell>
          <cell r="Q473" t="str">
            <v>Embalse Sisga</v>
          </cell>
        </row>
        <row r="474">
          <cell r="B474">
            <v>21206590</v>
          </cell>
          <cell r="C474" t="str">
            <v>REPRESA SISGA  [21206590]</v>
          </cell>
          <cell r="D474" t="str">
            <v>Climática Ordinaria</v>
          </cell>
          <cell r="E474" t="str">
            <v>Convencional</v>
          </cell>
          <cell r="F474" t="str">
            <v>Activa</v>
          </cell>
          <cell r="G474">
            <v>19343</v>
          </cell>
          <cell r="H474">
            <v>2675</v>
          </cell>
          <cell r="I474">
            <v>5.0833333300000003</v>
          </cell>
          <cell r="J474">
            <v>-73.733333329999994</v>
          </cell>
          <cell r="K474" t="str">
            <v>Cundinamarca</v>
          </cell>
          <cell r="L474" t="str">
            <v>Chocontá</v>
          </cell>
          <cell r="M474" t="str">
            <v>Area Operativa 11 - Cundinamarca-Amazonas-San Andrés</v>
          </cell>
          <cell r="N474" t="str">
            <v>Magdalena Cauca</v>
          </cell>
          <cell r="O474" t="str">
            <v>Alto Magdalena</v>
          </cell>
          <cell r="Q474" t="str">
            <v>Embalse Sisga</v>
          </cell>
        </row>
        <row r="475">
          <cell r="B475">
            <v>21207320</v>
          </cell>
          <cell r="C475" t="str">
            <v>PTE CARRETERA  [21207320]</v>
          </cell>
          <cell r="D475" t="str">
            <v>Limnimétrica</v>
          </cell>
          <cell r="E475" t="str">
            <v>Convencional</v>
          </cell>
          <cell r="F475" t="str">
            <v>Activa</v>
          </cell>
          <cell r="G475">
            <v>16848</v>
          </cell>
          <cell r="H475">
            <v>2572</v>
          </cell>
          <cell r="I475">
            <v>5.0833333300000003</v>
          </cell>
          <cell r="J475">
            <v>-73.95</v>
          </cell>
          <cell r="K475" t="str">
            <v>Cundinamarca</v>
          </cell>
          <cell r="L475" t="str">
            <v>Cogua</v>
          </cell>
          <cell r="M475" t="str">
            <v>Area Operativa 11 - Cundinamarca-Amazonas-San Andrés</v>
          </cell>
          <cell r="N475" t="str">
            <v>Magdalena Cauca</v>
          </cell>
          <cell r="O475" t="str">
            <v>Alto Magdalena</v>
          </cell>
          <cell r="Q475" t="str">
            <v>Neusa</v>
          </cell>
        </row>
        <row r="476">
          <cell r="B476">
            <v>21207330</v>
          </cell>
          <cell r="C476" t="str">
            <v>ACEQUIA LA QUINTA  [21207330]</v>
          </cell>
          <cell r="D476" t="str">
            <v>Limnimétrica</v>
          </cell>
          <cell r="E476" t="str">
            <v>Convencional</v>
          </cell>
          <cell r="F476" t="str">
            <v>Activa</v>
          </cell>
          <cell r="G476">
            <v>16848</v>
          </cell>
          <cell r="H476">
            <v>2582</v>
          </cell>
          <cell r="I476">
            <v>5.0833333300000003</v>
          </cell>
          <cell r="J476">
            <v>-73.933333329999996</v>
          </cell>
          <cell r="K476" t="str">
            <v>Cundinamarca</v>
          </cell>
          <cell r="L476" t="str">
            <v>Cogua</v>
          </cell>
          <cell r="M476" t="str">
            <v>Area Operativa 11 - Cundinamarca-Amazonas-San Andrés</v>
          </cell>
          <cell r="N476" t="str">
            <v>Magdalena Cauca</v>
          </cell>
          <cell r="O476" t="str">
            <v>Alto Magdalena</v>
          </cell>
          <cell r="Q476" t="str">
            <v>Neusa</v>
          </cell>
        </row>
        <row r="477">
          <cell r="B477">
            <v>21207430</v>
          </cell>
          <cell r="C477" t="str">
            <v>EMBALSE SISGA-AFLU  [21207430]</v>
          </cell>
          <cell r="D477" t="str">
            <v>Limnimétrica</v>
          </cell>
          <cell r="E477" t="str">
            <v>Convencional</v>
          </cell>
          <cell r="F477" t="str">
            <v>Activa</v>
          </cell>
          <cell r="G477">
            <v>19008</v>
          </cell>
          <cell r="H477">
            <v>2631</v>
          </cell>
          <cell r="I477">
            <v>5.0833333300000003</v>
          </cell>
          <cell r="J477">
            <v>-73.733333329999994</v>
          </cell>
          <cell r="K477" t="str">
            <v>Cundinamarca</v>
          </cell>
          <cell r="L477" t="str">
            <v>Chocontá</v>
          </cell>
          <cell r="M477" t="str">
            <v>Area Operativa 11 - Cundinamarca-Amazonas-San Andrés</v>
          </cell>
          <cell r="N477" t="str">
            <v>Magdalena Cauca</v>
          </cell>
          <cell r="O477" t="str">
            <v>Alto Magdalena</v>
          </cell>
          <cell r="Q477" t="str">
            <v>Sisga</v>
          </cell>
        </row>
        <row r="478">
          <cell r="B478">
            <v>21207440</v>
          </cell>
          <cell r="C478" t="str">
            <v>EMBALSE SISGA-VOL  [21207440]</v>
          </cell>
          <cell r="D478" t="str">
            <v>Limnimétrica</v>
          </cell>
          <cell r="E478" t="str">
            <v>Convencional</v>
          </cell>
          <cell r="F478" t="str">
            <v>Activa</v>
          </cell>
          <cell r="G478">
            <v>19008</v>
          </cell>
          <cell r="H478">
            <v>2670</v>
          </cell>
          <cell r="I478">
            <v>5.0833333300000003</v>
          </cell>
          <cell r="J478">
            <v>-73.733333329999994</v>
          </cell>
          <cell r="K478" t="str">
            <v>Cundinamarca</v>
          </cell>
          <cell r="L478" t="str">
            <v>Chocontá</v>
          </cell>
          <cell r="M478" t="str">
            <v>Area Operativa 11 - Cundinamarca-Amazonas-San Andrés</v>
          </cell>
          <cell r="N478" t="str">
            <v>Magdalena Cauca</v>
          </cell>
          <cell r="O478" t="str">
            <v>Alto Magdalena</v>
          </cell>
          <cell r="Q478" t="str">
            <v>Sisga</v>
          </cell>
        </row>
        <row r="479">
          <cell r="B479">
            <v>21208510</v>
          </cell>
          <cell r="C479" t="str">
            <v>REPRESA SISGA  [21208510]</v>
          </cell>
          <cell r="D479" t="str">
            <v>Limnigráfica</v>
          </cell>
          <cell r="E479" t="str">
            <v>Convencional</v>
          </cell>
          <cell r="F479" t="str">
            <v>Activa</v>
          </cell>
          <cell r="G479">
            <v>19343</v>
          </cell>
          <cell r="H479">
            <v>2670</v>
          </cell>
          <cell r="I479">
            <v>5.0833333300000003</v>
          </cell>
          <cell r="J479">
            <v>-73.716666669999995</v>
          </cell>
          <cell r="K479" t="str">
            <v>Cundinamarca</v>
          </cell>
          <cell r="L479" t="str">
            <v>Chocontá</v>
          </cell>
          <cell r="M479" t="str">
            <v>Area Operativa 11 - Cundinamarca-Amazonas-San Andrés</v>
          </cell>
          <cell r="N479" t="str">
            <v>Magdalena Cauca</v>
          </cell>
          <cell r="O479" t="str">
            <v>Alto Magdalena</v>
          </cell>
          <cell r="Q479" t="str">
            <v>Sisga</v>
          </cell>
        </row>
        <row r="480">
          <cell r="B480">
            <v>23060080</v>
          </cell>
          <cell r="C480" t="str">
            <v>ALPES LOS  [23060080]</v>
          </cell>
          <cell r="D480" t="str">
            <v>Pluviométrica</v>
          </cell>
          <cell r="E480" t="str">
            <v>Convencional</v>
          </cell>
          <cell r="F480" t="str">
            <v>Activa</v>
          </cell>
          <cell r="G480">
            <v>29997</v>
          </cell>
          <cell r="H480">
            <v>1600</v>
          </cell>
          <cell r="I480">
            <v>5.0833333300000003</v>
          </cell>
          <cell r="J480">
            <v>-74.566666669999989</v>
          </cell>
          <cell r="K480" t="str">
            <v>Cundinamarca</v>
          </cell>
          <cell r="L480" t="str">
            <v>Guaduas</v>
          </cell>
          <cell r="M480" t="str">
            <v>Area Operativa 10 - Tolima</v>
          </cell>
          <cell r="N480" t="str">
            <v>Magdalena Cauca</v>
          </cell>
          <cell r="O480" t="str">
            <v>Medio Magdalena</v>
          </cell>
          <cell r="Q480" t="str">
            <v>Sisga</v>
          </cell>
        </row>
        <row r="481">
          <cell r="B481">
            <v>23060320</v>
          </cell>
          <cell r="C481" t="str">
            <v>FLORIDA LA  [23060320]</v>
          </cell>
          <cell r="D481" t="str">
            <v>Pluviométrica</v>
          </cell>
          <cell r="E481" t="str">
            <v>Convencional</v>
          </cell>
          <cell r="F481" t="str">
            <v>Activa</v>
          </cell>
          <cell r="G481">
            <v>32157</v>
          </cell>
          <cell r="H481">
            <v>1400</v>
          </cell>
          <cell r="I481">
            <v>5.0833333300000003</v>
          </cell>
          <cell r="J481">
            <v>-74.3</v>
          </cell>
          <cell r="K481" t="str">
            <v>Cundinamarca</v>
          </cell>
          <cell r="L481" t="str">
            <v>Vergara</v>
          </cell>
          <cell r="M481" t="str">
            <v>Area Operativa 11 - Cundinamarca-Amazonas-San Andrés</v>
          </cell>
          <cell r="N481" t="str">
            <v>Magdalena Cauca</v>
          </cell>
          <cell r="O481" t="str">
            <v>Medio Magdalena</v>
          </cell>
          <cell r="Q481" t="str">
            <v>Sisga</v>
          </cell>
        </row>
        <row r="482">
          <cell r="B482">
            <v>23067110</v>
          </cell>
          <cell r="C482" t="str">
            <v>PTE NARANJAL  [23067110]</v>
          </cell>
          <cell r="D482" t="str">
            <v>Limnimétrica</v>
          </cell>
          <cell r="E482" t="str">
            <v>Convencional</v>
          </cell>
          <cell r="F482" t="str">
            <v>Activa</v>
          </cell>
          <cell r="G482">
            <v>35810</v>
          </cell>
          <cell r="H482">
            <v>720</v>
          </cell>
          <cell r="I482">
            <v>5.0833333300000003</v>
          </cell>
          <cell r="J482">
            <v>-74.45</v>
          </cell>
          <cell r="K482" t="str">
            <v>Cundinamarca</v>
          </cell>
          <cell r="L482" t="str">
            <v>Villeta</v>
          </cell>
          <cell r="M482" t="str">
            <v>Area Operativa 11 - Cundinamarca-Amazonas-San Andrés</v>
          </cell>
          <cell r="N482" t="str">
            <v>Magdalena Cauca</v>
          </cell>
          <cell r="O482" t="str">
            <v>Medio Magdalena</v>
          </cell>
          <cell r="Q482" t="str">
            <v>Tobia</v>
          </cell>
        </row>
        <row r="483">
          <cell r="B483">
            <v>21190110</v>
          </cell>
          <cell r="C483" t="str">
            <v>VALSALICE  [21190110]</v>
          </cell>
          <cell r="D483" t="str">
            <v>Pluviométrica</v>
          </cell>
          <cell r="E483" t="str">
            <v>Convencional</v>
          </cell>
          <cell r="F483" t="str">
            <v>Activa</v>
          </cell>
          <cell r="G483">
            <v>22021</v>
          </cell>
          <cell r="H483">
            <v>1450</v>
          </cell>
          <cell r="I483">
            <v>4.3499999999999996</v>
          </cell>
          <cell r="J483">
            <v>-74.433333329999996</v>
          </cell>
          <cell r="K483" t="str">
            <v>Cundinamarca</v>
          </cell>
          <cell r="L483" t="str">
            <v>Fusagasugá</v>
          </cell>
          <cell r="M483" t="str">
            <v>Area Operativa 11 - Cundinamarca-Amazonas-San Andrés</v>
          </cell>
          <cell r="N483" t="str">
            <v>Magdalena Cauca</v>
          </cell>
          <cell r="O483" t="str">
            <v>Alto Magdalena</v>
          </cell>
          <cell r="Q483" t="str">
            <v>Tobia</v>
          </cell>
        </row>
        <row r="484">
          <cell r="B484">
            <v>21190170</v>
          </cell>
          <cell r="C484" t="str">
            <v>VUELTA LA  [21190170]</v>
          </cell>
          <cell r="D484" t="str">
            <v>Pluviométrica</v>
          </cell>
          <cell r="E484" t="str">
            <v>Convencional</v>
          </cell>
          <cell r="F484" t="str">
            <v>Activa</v>
          </cell>
          <cell r="G484">
            <v>24668</v>
          </cell>
          <cell r="H484">
            <v>1500</v>
          </cell>
          <cell r="I484">
            <v>4.3499999999999996</v>
          </cell>
          <cell r="J484">
            <v>-74.45</v>
          </cell>
          <cell r="K484" t="str">
            <v>Cundinamarca</v>
          </cell>
          <cell r="L484" t="str">
            <v>Tibacuy</v>
          </cell>
          <cell r="M484" t="str">
            <v>Area Operativa 11 - Cundinamarca-Amazonas-San Andrés</v>
          </cell>
          <cell r="N484" t="str">
            <v>Magdalena Cauca</v>
          </cell>
          <cell r="O484" t="str">
            <v>Alto Magdalena</v>
          </cell>
          <cell r="Q484" t="str">
            <v>Tobia</v>
          </cell>
        </row>
        <row r="485">
          <cell r="B485">
            <v>21190220</v>
          </cell>
          <cell r="C485" t="str">
            <v>PAJAS BLANCAS  [21190220]</v>
          </cell>
          <cell r="D485" t="str">
            <v>Pluviométrica</v>
          </cell>
          <cell r="E485" t="str">
            <v>Convencional</v>
          </cell>
          <cell r="F485" t="str">
            <v>Activa</v>
          </cell>
          <cell r="G485">
            <v>34865</v>
          </cell>
          <cell r="H485">
            <v>750</v>
          </cell>
          <cell r="I485">
            <v>4.3499999999999996</v>
          </cell>
          <cell r="J485">
            <v>-74.566666669999989</v>
          </cell>
          <cell r="K485" t="str">
            <v>Cundinamarca</v>
          </cell>
          <cell r="L485" t="str">
            <v>Nilo</v>
          </cell>
          <cell r="M485" t="str">
            <v>Area Operativa 11 - Cundinamarca-Amazonas-San Andrés</v>
          </cell>
          <cell r="N485" t="str">
            <v>Magdalena Cauca</v>
          </cell>
          <cell r="O485" t="str">
            <v>Alto Magdalena</v>
          </cell>
          <cell r="Q485" t="str">
            <v>Tobia</v>
          </cell>
        </row>
        <row r="486">
          <cell r="B486">
            <v>21190360</v>
          </cell>
          <cell r="C486" t="str">
            <v>BETANIA  [21190360]</v>
          </cell>
          <cell r="D486" t="str">
            <v>Pluviométrica</v>
          </cell>
          <cell r="E486" t="str">
            <v>Convencional</v>
          </cell>
          <cell r="F486" t="str">
            <v>Activa</v>
          </cell>
          <cell r="G486">
            <v>21290</v>
          </cell>
          <cell r="H486">
            <v>1380</v>
          </cell>
          <cell r="I486">
            <v>4.3499999999999996</v>
          </cell>
          <cell r="J486">
            <v>-74.400000000000006</v>
          </cell>
          <cell r="K486" t="str">
            <v>Cundinamarca</v>
          </cell>
          <cell r="L486" t="str">
            <v>Fusagasugá</v>
          </cell>
          <cell r="M486" t="str">
            <v>Area Operativa 11 - Cundinamarca-Amazonas-San Andrés</v>
          </cell>
          <cell r="N486" t="str">
            <v>Magdalena Cauca</v>
          </cell>
          <cell r="O486" t="str">
            <v>Alto Magdalena</v>
          </cell>
          <cell r="Q486" t="str">
            <v>Tobia</v>
          </cell>
        </row>
        <row r="487">
          <cell r="B487">
            <v>21190440</v>
          </cell>
          <cell r="C487" t="str">
            <v>AGUADULCE  [21190440]</v>
          </cell>
          <cell r="D487" t="str">
            <v>Pluviométrica</v>
          </cell>
          <cell r="E487" t="str">
            <v>Convencional</v>
          </cell>
          <cell r="F487" t="str">
            <v>Activa</v>
          </cell>
          <cell r="G487">
            <v>33253</v>
          </cell>
          <cell r="H487">
            <v>1400</v>
          </cell>
          <cell r="I487">
            <v>4.3499999999999996</v>
          </cell>
          <cell r="J487">
            <v>-74.516666669999992</v>
          </cell>
          <cell r="K487" t="str">
            <v>Cundinamarca</v>
          </cell>
          <cell r="L487" t="str">
            <v>Nilo</v>
          </cell>
          <cell r="M487" t="str">
            <v>Area Operativa 10 - Tolima</v>
          </cell>
          <cell r="N487" t="str">
            <v>Magdalena Cauca</v>
          </cell>
          <cell r="O487" t="str">
            <v>Alto Magdalena</v>
          </cell>
          <cell r="Q487" t="str">
            <v>Tobia</v>
          </cell>
        </row>
        <row r="488">
          <cell r="B488">
            <v>21195030</v>
          </cell>
          <cell r="C488" t="str">
            <v>TIBACUY GJA  [21195030]</v>
          </cell>
          <cell r="D488" t="str">
            <v>Climática Ordinaria</v>
          </cell>
          <cell r="E488" t="str">
            <v>Convencional</v>
          </cell>
          <cell r="F488" t="str">
            <v>Activa</v>
          </cell>
          <cell r="G488">
            <v>18977</v>
          </cell>
          <cell r="H488">
            <v>1550</v>
          </cell>
          <cell r="I488">
            <v>4.3499999999999996</v>
          </cell>
          <cell r="J488">
            <v>-74.416666669999998</v>
          </cell>
          <cell r="K488" t="str">
            <v>Cundinamarca</v>
          </cell>
          <cell r="L488" t="str">
            <v>Tibacuy</v>
          </cell>
          <cell r="M488" t="str">
            <v>Area Operativa 11 - Cundinamarca-Amazonas-San Andrés</v>
          </cell>
          <cell r="N488" t="str">
            <v>Magdalena Cauca</v>
          </cell>
          <cell r="O488" t="str">
            <v>Alto Magdalena</v>
          </cell>
          <cell r="Q488" t="str">
            <v>Tobia</v>
          </cell>
        </row>
        <row r="489">
          <cell r="B489">
            <v>21190390</v>
          </cell>
          <cell r="C489" t="str">
            <v>PUESTO DE MONTA  [21190390]</v>
          </cell>
          <cell r="D489" t="str">
            <v>Pluviográfica</v>
          </cell>
          <cell r="E489" t="str">
            <v>Convencional</v>
          </cell>
          <cell r="F489" t="str">
            <v>Suspendida</v>
          </cell>
          <cell r="G489">
            <v>18855</v>
          </cell>
          <cell r="H489">
            <v>1420</v>
          </cell>
          <cell r="I489">
            <v>4.3499999999999996</v>
          </cell>
          <cell r="J489">
            <v>-74.349999999999994</v>
          </cell>
          <cell r="K489" t="str">
            <v>Cundinamarca</v>
          </cell>
          <cell r="L489" t="str">
            <v>Fusagasugá</v>
          </cell>
          <cell r="M489" t="str">
            <v>Area Operativa 11 - Cundinamarca-Amazonas-San Andrés</v>
          </cell>
          <cell r="N489" t="str">
            <v>Magdalena Cauca</v>
          </cell>
          <cell r="O489" t="str">
            <v>Alto Magdalena</v>
          </cell>
          <cell r="Q489" t="str">
            <v>Tobia</v>
          </cell>
          <cell r="R489">
            <v>25642</v>
          </cell>
        </row>
        <row r="490">
          <cell r="B490">
            <v>21190400</v>
          </cell>
          <cell r="C490" t="str">
            <v>CENTRO DE HIGIENE  [21190400]</v>
          </cell>
          <cell r="D490" t="str">
            <v>Pluviográfica</v>
          </cell>
          <cell r="E490" t="str">
            <v>Convencional</v>
          </cell>
          <cell r="F490" t="str">
            <v>Suspendida</v>
          </cell>
          <cell r="G490">
            <v>18278</v>
          </cell>
          <cell r="H490">
            <v>1746</v>
          </cell>
          <cell r="I490">
            <v>4.3499999999999996</v>
          </cell>
          <cell r="J490">
            <v>-74.366666670000001</v>
          </cell>
          <cell r="K490" t="str">
            <v>Cundinamarca</v>
          </cell>
          <cell r="L490" t="str">
            <v>Fusagasugá</v>
          </cell>
          <cell r="M490" t="str">
            <v>Area Operativa 11 - Cundinamarca-Amazonas-San Andrés</v>
          </cell>
          <cell r="N490" t="str">
            <v>Magdalena Cauca</v>
          </cell>
          <cell r="O490" t="str">
            <v>Alto Magdalena</v>
          </cell>
          <cell r="Q490" t="str">
            <v>Tobia</v>
          </cell>
          <cell r="R490">
            <v>19982</v>
          </cell>
        </row>
        <row r="491">
          <cell r="B491">
            <v>21195010</v>
          </cell>
          <cell r="C491" t="str">
            <v>COL RICAURTE  [21195010]</v>
          </cell>
          <cell r="D491" t="str">
            <v>Climática Ordinaria</v>
          </cell>
          <cell r="E491" t="str">
            <v>Convencional</v>
          </cell>
          <cell r="F491" t="str">
            <v>Suspendida</v>
          </cell>
          <cell r="G491">
            <v>11550</v>
          </cell>
          <cell r="H491">
            <v>1550</v>
          </cell>
          <cell r="I491">
            <v>4.3499999999999996</v>
          </cell>
          <cell r="J491">
            <v>-74.55</v>
          </cell>
          <cell r="K491" t="str">
            <v>Cundinamarca</v>
          </cell>
          <cell r="L491" t="str">
            <v>Fusagasugá</v>
          </cell>
          <cell r="M491" t="str">
            <v>Area Operativa 11 - Cundinamarca-Amazonas-San Andrés</v>
          </cell>
          <cell r="N491" t="str">
            <v>Magdalena Cauca</v>
          </cell>
          <cell r="O491" t="str">
            <v>Alto Magdalena</v>
          </cell>
          <cell r="Q491" t="str">
            <v>Tobia</v>
          </cell>
          <cell r="R491">
            <v>15872</v>
          </cell>
        </row>
        <row r="492">
          <cell r="B492">
            <v>21195020</v>
          </cell>
          <cell r="C492" t="str">
            <v>BETANIA  [21195020]</v>
          </cell>
          <cell r="D492" t="str">
            <v>Climática Ordinaria</v>
          </cell>
          <cell r="E492" t="str">
            <v>Convencional</v>
          </cell>
          <cell r="F492" t="str">
            <v>Suspendida</v>
          </cell>
          <cell r="G492">
            <v>16725</v>
          </cell>
          <cell r="H492">
            <v>1630</v>
          </cell>
          <cell r="I492">
            <v>4.3499999999999996</v>
          </cell>
          <cell r="J492">
            <v>-74.349999999999994</v>
          </cell>
          <cell r="K492" t="str">
            <v>Cundinamarca</v>
          </cell>
          <cell r="L492" t="str">
            <v>Fusagasugá</v>
          </cell>
          <cell r="M492" t="str">
            <v>Area Operativa 11 - Cundinamarca-Amazonas-San Andrés</v>
          </cell>
          <cell r="N492" t="str">
            <v>Magdalena Cauca</v>
          </cell>
          <cell r="O492" t="str">
            <v>Alto Magdalena</v>
          </cell>
          <cell r="Q492" t="str">
            <v>Tobia</v>
          </cell>
          <cell r="R492">
            <v>18186</v>
          </cell>
        </row>
        <row r="493">
          <cell r="B493">
            <v>21197140</v>
          </cell>
          <cell r="C493" t="str">
            <v>PAJAS BLANCAS  [21197140]</v>
          </cell>
          <cell r="D493" t="str">
            <v>Limnimétrica</v>
          </cell>
          <cell r="E493" t="str">
            <v>Convencional</v>
          </cell>
          <cell r="F493" t="str">
            <v>Activa</v>
          </cell>
          <cell r="G493">
            <v>35200</v>
          </cell>
          <cell r="H493">
            <v>750</v>
          </cell>
          <cell r="I493">
            <v>4.3499999999999996</v>
          </cell>
          <cell r="J493">
            <v>-74.566666669999989</v>
          </cell>
          <cell r="K493" t="str">
            <v>Cundinamarca</v>
          </cell>
          <cell r="L493" t="str">
            <v>Nilo</v>
          </cell>
          <cell r="M493" t="str">
            <v>Area Operativa 11 - Cundinamarca-Amazonas-San Andrés</v>
          </cell>
          <cell r="N493" t="str">
            <v>Magdalena Cauca</v>
          </cell>
          <cell r="O493" t="str">
            <v>Alto Magdalena</v>
          </cell>
          <cell r="Q493" t="str">
            <v>Qda Ojo De Agua</v>
          </cell>
        </row>
        <row r="494">
          <cell r="B494">
            <v>21197220</v>
          </cell>
          <cell r="C494" t="str">
            <v>JALISCO BAJO  [21197220]</v>
          </cell>
          <cell r="D494" t="str">
            <v>Limnimétrica</v>
          </cell>
          <cell r="E494" t="str">
            <v>Convencional</v>
          </cell>
          <cell r="F494" t="str">
            <v>Activa</v>
          </cell>
          <cell r="G494">
            <v>35991</v>
          </cell>
          <cell r="H494">
            <v>2825</v>
          </cell>
          <cell r="I494">
            <v>4.3499999999999996</v>
          </cell>
          <cell r="J494">
            <v>-74.283333329999991</v>
          </cell>
          <cell r="K494" t="str">
            <v>Cundinamarca</v>
          </cell>
          <cell r="L494" t="str">
            <v>Pasca</v>
          </cell>
          <cell r="M494" t="str">
            <v>Area Operativa 11 - Cundinamarca-Amazonas-San Andrés</v>
          </cell>
          <cell r="N494" t="str">
            <v>Magdalena Cauca</v>
          </cell>
          <cell r="O494" t="str">
            <v>Alto Magdalena</v>
          </cell>
          <cell r="Q494" t="str">
            <v>Qda La Laja</v>
          </cell>
        </row>
        <row r="495">
          <cell r="B495">
            <v>26100110</v>
          </cell>
          <cell r="C495" t="str">
            <v>LUISA LA  [26100110]</v>
          </cell>
          <cell r="D495" t="str">
            <v>Pluviométrica</v>
          </cell>
          <cell r="E495" t="str">
            <v>Convencional</v>
          </cell>
          <cell r="F495" t="str">
            <v>Activa</v>
          </cell>
          <cell r="G495">
            <v>21565</v>
          </cell>
          <cell r="H495">
            <v>930</v>
          </cell>
          <cell r="I495">
            <v>4.3499999999999996</v>
          </cell>
          <cell r="J495">
            <v>-76.116666670000001</v>
          </cell>
          <cell r="K495" t="str">
            <v>Valle del Cauca</v>
          </cell>
          <cell r="L495" t="str">
            <v>Zarzal</v>
          </cell>
          <cell r="M495" t="str">
            <v>Area Operativa 09 - Cauca-Valle-Caldas</v>
          </cell>
          <cell r="N495" t="str">
            <v>Magdalena Cauca</v>
          </cell>
          <cell r="O495" t="str">
            <v>Cauca</v>
          </cell>
          <cell r="Q495" t="str">
            <v>Qda La Laja</v>
          </cell>
        </row>
        <row r="496">
          <cell r="B496">
            <v>26101140</v>
          </cell>
          <cell r="C496" t="str">
            <v>LUISA LA  [26101140]</v>
          </cell>
          <cell r="D496" t="str">
            <v>Pluviométrica</v>
          </cell>
          <cell r="E496" t="str">
            <v>Convencional</v>
          </cell>
          <cell r="F496" t="str">
            <v>Activa</v>
          </cell>
          <cell r="G496">
            <v>26373</v>
          </cell>
          <cell r="H496">
            <v>930</v>
          </cell>
          <cell r="I496">
            <v>4.3499999999999996</v>
          </cell>
          <cell r="J496">
            <v>-76.116666670000001</v>
          </cell>
          <cell r="K496" t="str">
            <v>Valle del Cauca</v>
          </cell>
          <cell r="L496" t="str">
            <v>Zarzal</v>
          </cell>
          <cell r="M496" t="str">
            <v>Area Operativa 09 - Cauca-Valle-Caldas</v>
          </cell>
          <cell r="N496" t="str">
            <v>Magdalena Cauca</v>
          </cell>
          <cell r="O496" t="str">
            <v>Cauca</v>
          </cell>
          <cell r="Q496" t="str">
            <v>Qda La Laja</v>
          </cell>
        </row>
        <row r="497">
          <cell r="B497">
            <v>26117140</v>
          </cell>
          <cell r="C497" t="str">
            <v>FLORIDA LA  [26117140]</v>
          </cell>
          <cell r="D497" t="str">
            <v>Limnimétrica</v>
          </cell>
          <cell r="E497" t="str">
            <v>Convencional</v>
          </cell>
          <cell r="F497" t="str">
            <v>Activa</v>
          </cell>
          <cell r="G497">
            <v>32704</v>
          </cell>
          <cell r="H497">
            <v>1200</v>
          </cell>
          <cell r="I497">
            <v>4.3499999999999996</v>
          </cell>
          <cell r="J497">
            <v>-76.25</v>
          </cell>
          <cell r="K497" t="str">
            <v>Valle del Cauca</v>
          </cell>
          <cell r="L497" t="str">
            <v>Bolívar (Valle del cauca)</v>
          </cell>
          <cell r="M497" t="str">
            <v>Area Operativa 09 - Cauca-Valle-Caldas</v>
          </cell>
          <cell r="N497" t="str">
            <v>Magdalena Cauca</v>
          </cell>
          <cell r="O497" t="str">
            <v>Cauca</v>
          </cell>
          <cell r="Q497" t="str">
            <v>Pescador</v>
          </cell>
        </row>
        <row r="498">
          <cell r="B498">
            <v>26120250</v>
          </cell>
          <cell r="C498" t="str">
            <v>PIJAO  [26120250]</v>
          </cell>
          <cell r="D498" t="str">
            <v>Pluviográfica</v>
          </cell>
          <cell r="E498" t="str">
            <v>Convencional</v>
          </cell>
          <cell r="F498" t="str">
            <v>Activa</v>
          </cell>
          <cell r="G498">
            <v>18947</v>
          </cell>
          <cell r="H498">
            <v>1700</v>
          </cell>
          <cell r="I498">
            <v>4.3499999999999996</v>
          </cell>
          <cell r="J498">
            <v>-75.7</v>
          </cell>
          <cell r="K498" t="str">
            <v>Quindío</v>
          </cell>
          <cell r="L498" t="str">
            <v>Pijao</v>
          </cell>
          <cell r="M498" t="str">
            <v>Area Operativa 09 - Cauca-Valle-Caldas</v>
          </cell>
          <cell r="N498" t="str">
            <v>Magdalena Cauca</v>
          </cell>
          <cell r="O498" t="str">
            <v>Cauca</v>
          </cell>
          <cell r="Q498" t="str">
            <v>Pescador</v>
          </cell>
        </row>
        <row r="499">
          <cell r="B499">
            <v>26120590</v>
          </cell>
          <cell r="C499" t="str">
            <v>ESPERANZA LA  [26120590]</v>
          </cell>
          <cell r="D499" t="str">
            <v>Pluviométrica</v>
          </cell>
          <cell r="E499" t="str">
            <v>Convencional</v>
          </cell>
          <cell r="F499" t="str">
            <v>Activa</v>
          </cell>
          <cell r="G499">
            <v>30147</v>
          </cell>
          <cell r="H499">
            <v>1400</v>
          </cell>
          <cell r="I499">
            <v>4.3499999999999996</v>
          </cell>
          <cell r="J499">
            <v>-75.75</v>
          </cell>
          <cell r="K499" t="str">
            <v>Quindío</v>
          </cell>
          <cell r="L499" t="str">
            <v>Buenavista (Quindío)</v>
          </cell>
          <cell r="M499" t="str">
            <v>Area Operativa 09 - Cauca-Valle-Caldas</v>
          </cell>
          <cell r="N499" t="str">
            <v>Magdalena Cauca</v>
          </cell>
          <cell r="O499" t="str">
            <v>Cauca</v>
          </cell>
          <cell r="Q499" t="str">
            <v>Pescador</v>
          </cell>
        </row>
        <row r="500">
          <cell r="B500">
            <v>54030090</v>
          </cell>
          <cell r="C500" t="str">
            <v>BETANIA  [54030090]</v>
          </cell>
          <cell r="D500" t="str">
            <v>Pluviométrica</v>
          </cell>
          <cell r="E500" t="str">
            <v>Convencional</v>
          </cell>
          <cell r="F500" t="str">
            <v>Activa</v>
          </cell>
          <cell r="G500">
            <v>29204</v>
          </cell>
          <cell r="H500">
            <v>1750</v>
          </cell>
          <cell r="I500">
            <v>4.3499999999999996</v>
          </cell>
          <cell r="J500">
            <v>-76.316666669999989</v>
          </cell>
          <cell r="K500" t="str">
            <v>Valle del Cauca</v>
          </cell>
          <cell r="L500" t="str">
            <v>Bolívar (Valle del cauca)</v>
          </cell>
          <cell r="M500" t="str">
            <v>Area Operativa 09 - Cauca-Valle-Caldas</v>
          </cell>
          <cell r="N500" t="str">
            <v>Pacifico</v>
          </cell>
          <cell r="O500" t="str">
            <v>San Juán</v>
          </cell>
          <cell r="Q500" t="str">
            <v>Pescador</v>
          </cell>
        </row>
        <row r="501">
          <cell r="B501">
            <v>21190060</v>
          </cell>
          <cell r="C501" t="str">
            <v>PINAR DEL RIO  [21190060]</v>
          </cell>
          <cell r="D501" t="str">
            <v>Pluviométrica</v>
          </cell>
          <cell r="E501" t="str">
            <v>Convencional</v>
          </cell>
          <cell r="F501" t="str">
            <v>Activa</v>
          </cell>
          <cell r="G501">
            <v>29966</v>
          </cell>
          <cell r="H501">
            <v>1750</v>
          </cell>
          <cell r="I501">
            <v>4.3666666699999999</v>
          </cell>
          <cell r="J501">
            <v>-74.349999999999994</v>
          </cell>
          <cell r="K501" t="str">
            <v>Cundinamarca</v>
          </cell>
          <cell r="L501" t="str">
            <v>Silvania</v>
          </cell>
          <cell r="M501" t="str">
            <v>Area Operativa 11 - Cundinamarca-Amazonas-San Andrés</v>
          </cell>
          <cell r="N501" t="str">
            <v>Magdalena Cauca</v>
          </cell>
          <cell r="O501" t="str">
            <v>Alto Magdalena</v>
          </cell>
          <cell r="Q501" t="str">
            <v>Garrapatas</v>
          </cell>
        </row>
        <row r="502">
          <cell r="B502">
            <v>26100080</v>
          </cell>
          <cell r="C502" t="str">
            <v>COLON  [26100080]</v>
          </cell>
          <cell r="D502" t="str">
            <v>Pluviométrica</v>
          </cell>
          <cell r="E502" t="str">
            <v>Convencional</v>
          </cell>
          <cell r="F502" t="str">
            <v>Activa</v>
          </cell>
          <cell r="G502">
            <v>21565</v>
          </cell>
          <cell r="H502">
            <v>933</v>
          </cell>
          <cell r="I502">
            <v>4.3666666699999999</v>
          </cell>
          <cell r="J502">
            <v>-76.116666670000001</v>
          </cell>
          <cell r="K502" t="str">
            <v>Valle del Cauca</v>
          </cell>
          <cell r="L502" t="str">
            <v>Zarzal</v>
          </cell>
          <cell r="M502" t="str">
            <v>Area Operativa 09 - Cauca-Valle-Caldas</v>
          </cell>
          <cell r="N502" t="str">
            <v>Magdalena Cauca</v>
          </cell>
          <cell r="O502" t="str">
            <v>Cauca</v>
          </cell>
          <cell r="Q502" t="str">
            <v>Mugroso</v>
          </cell>
        </row>
        <row r="503">
          <cell r="B503">
            <v>26100100</v>
          </cell>
          <cell r="C503" t="str">
            <v>TESORITO  [26100100]</v>
          </cell>
          <cell r="D503" t="str">
            <v>Pluviométrica</v>
          </cell>
          <cell r="E503" t="str">
            <v>Convencional</v>
          </cell>
          <cell r="F503" t="str">
            <v>Activa</v>
          </cell>
          <cell r="G503">
            <v>21565</v>
          </cell>
          <cell r="H503">
            <v>956</v>
          </cell>
          <cell r="I503">
            <v>4.3666666699999999</v>
          </cell>
          <cell r="J503">
            <v>-76.066666669999989</v>
          </cell>
          <cell r="K503" t="str">
            <v>Valle del Cauca</v>
          </cell>
          <cell r="L503" t="str">
            <v>Zarzal</v>
          </cell>
          <cell r="M503" t="str">
            <v>Area Operativa 09 - Cauca-Valle-Caldas</v>
          </cell>
          <cell r="N503" t="str">
            <v>Magdalena Cauca</v>
          </cell>
          <cell r="O503" t="str">
            <v>Cauca</v>
          </cell>
          <cell r="Q503" t="str">
            <v>Mugroso</v>
          </cell>
        </row>
        <row r="504">
          <cell r="B504">
            <v>54037030</v>
          </cell>
          <cell r="C504" t="str">
            <v>COLEGURRE  [54037030]</v>
          </cell>
          <cell r="D504" t="str">
            <v>Limnimétrica</v>
          </cell>
          <cell r="E504" t="str">
            <v>Convencional</v>
          </cell>
          <cell r="F504" t="str">
            <v>Suspendida</v>
          </cell>
          <cell r="G504">
            <v>28171</v>
          </cell>
          <cell r="H504">
            <v>1125</v>
          </cell>
          <cell r="I504">
            <v>4.3499999999999996</v>
          </cell>
          <cell r="J504">
            <v>-76.2</v>
          </cell>
          <cell r="K504" t="str">
            <v>Valle del Cauca</v>
          </cell>
          <cell r="L504" t="str">
            <v>El Dovio</v>
          </cell>
          <cell r="M504" t="str">
            <v>Area Operativa 09 - Cauca-Valle-Caldas</v>
          </cell>
          <cell r="N504" t="str">
            <v>Magdalena Cauca</v>
          </cell>
          <cell r="O504" t="str">
            <v>Cauca</v>
          </cell>
          <cell r="Q504" t="str">
            <v>Garrapatas</v>
          </cell>
          <cell r="R504">
            <v>33222</v>
          </cell>
        </row>
        <row r="505">
          <cell r="B505">
            <v>21190100</v>
          </cell>
          <cell r="C505" t="str">
            <v>MERCEDES LAS  [21190100]</v>
          </cell>
          <cell r="D505" t="str">
            <v>Pluviométrica</v>
          </cell>
          <cell r="E505" t="str">
            <v>Convencional</v>
          </cell>
          <cell r="F505" t="str">
            <v>Suspendida</v>
          </cell>
          <cell r="G505">
            <v>24577</v>
          </cell>
          <cell r="H505">
            <v>1570</v>
          </cell>
          <cell r="I505">
            <v>4.3666666699999999</v>
          </cell>
          <cell r="J505">
            <v>-74.400000000000006</v>
          </cell>
          <cell r="K505" t="str">
            <v>Cundinamarca</v>
          </cell>
          <cell r="L505" t="str">
            <v>Fusagasugá</v>
          </cell>
          <cell r="M505" t="str">
            <v>Area Operativa 11 - Cundinamarca-Amazonas-San Andrés</v>
          </cell>
          <cell r="N505" t="str">
            <v>Magdalena Cauca</v>
          </cell>
          <cell r="O505" t="str">
            <v>Alto Magdalena</v>
          </cell>
          <cell r="Q505" t="str">
            <v>Garrapatas</v>
          </cell>
          <cell r="R505">
            <v>25369</v>
          </cell>
        </row>
        <row r="506">
          <cell r="B506">
            <v>21201420</v>
          </cell>
          <cell r="C506" t="str">
            <v>USME  [21201420]</v>
          </cell>
          <cell r="D506" t="str">
            <v>Pluviográfica</v>
          </cell>
          <cell r="E506" t="str">
            <v>Convencional</v>
          </cell>
          <cell r="F506" t="str">
            <v>Suspendida</v>
          </cell>
          <cell r="G506">
            <v>18003</v>
          </cell>
          <cell r="H506">
            <v>3120</v>
          </cell>
          <cell r="I506">
            <v>4.3666666699999999</v>
          </cell>
          <cell r="J506">
            <v>-74.133333329999999</v>
          </cell>
          <cell r="K506" t="str">
            <v>Bogotá</v>
          </cell>
          <cell r="L506" t="str">
            <v>Bogota, D.C</v>
          </cell>
          <cell r="M506" t="str">
            <v>Area Operativa 11 - Cundinamarca-Amazonas-San Andrés</v>
          </cell>
          <cell r="N506" t="str">
            <v>Magdalena Cauca</v>
          </cell>
          <cell r="O506" t="str">
            <v>Alto Magdalena</v>
          </cell>
          <cell r="Q506" t="str">
            <v>Garrapatas</v>
          </cell>
          <cell r="R506">
            <v>21169</v>
          </cell>
        </row>
        <row r="507">
          <cell r="B507">
            <v>21210040</v>
          </cell>
          <cell r="C507" t="str">
            <v>ZORRO EL  [21210040]</v>
          </cell>
          <cell r="D507" t="str">
            <v>Pluviométrica</v>
          </cell>
          <cell r="E507" t="str">
            <v>Convencional</v>
          </cell>
          <cell r="F507" t="str">
            <v>Suspendida</v>
          </cell>
          <cell r="G507">
            <v>21716</v>
          </cell>
          <cell r="H507">
            <v>893</v>
          </cell>
          <cell r="I507">
            <v>4.3666666699999999</v>
          </cell>
          <cell r="J507">
            <v>-75.150000000000006</v>
          </cell>
          <cell r="K507" t="str">
            <v>Tolima</v>
          </cell>
          <cell r="L507" t="str">
            <v>Ibagué</v>
          </cell>
          <cell r="M507" t="str">
            <v>Area Operativa 10 - Tolima</v>
          </cell>
          <cell r="N507" t="str">
            <v>Magdalena Cauca</v>
          </cell>
          <cell r="O507" t="str">
            <v>Alto Magdalena</v>
          </cell>
          <cell r="Q507" t="str">
            <v>Mugroso</v>
          </cell>
          <cell r="R507">
            <v>22630</v>
          </cell>
        </row>
        <row r="508">
          <cell r="B508">
            <v>26100510</v>
          </cell>
          <cell r="C508" t="str">
            <v>TESORITO  [26100510]</v>
          </cell>
          <cell r="D508" t="str">
            <v>Pluviométrica</v>
          </cell>
          <cell r="E508" t="str">
            <v>Convencional</v>
          </cell>
          <cell r="F508" t="str">
            <v>Activa</v>
          </cell>
          <cell r="G508">
            <v>26495</v>
          </cell>
          <cell r="H508">
            <v>956</v>
          </cell>
          <cell r="I508">
            <v>4.3666666699999999</v>
          </cell>
          <cell r="J508">
            <v>-76.066666669999989</v>
          </cell>
          <cell r="K508" t="str">
            <v>Valle del Cauca</v>
          </cell>
          <cell r="L508" t="str">
            <v>Zarzal</v>
          </cell>
          <cell r="M508" t="str">
            <v>Area Operativa 09 - Cauca-Valle-Caldas</v>
          </cell>
          <cell r="N508" t="str">
            <v>Magdalena Cauca</v>
          </cell>
          <cell r="O508" t="str">
            <v>Cauca</v>
          </cell>
          <cell r="Q508" t="str">
            <v>Mugroso</v>
          </cell>
        </row>
        <row r="509">
          <cell r="B509">
            <v>21197180</v>
          </cell>
          <cell r="C509" t="str">
            <v>CAIRO EL  [21197180]</v>
          </cell>
          <cell r="D509" t="str">
            <v>Limnimétrica</v>
          </cell>
          <cell r="E509" t="str">
            <v>Convencional</v>
          </cell>
          <cell r="F509" t="str">
            <v>Activa</v>
          </cell>
          <cell r="G509">
            <v>36387</v>
          </cell>
          <cell r="H509">
            <v>2650</v>
          </cell>
          <cell r="I509">
            <v>4.3833333300000001</v>
          </cell>
          <cell r="J509">
            <v>-74.3</v>
          </cell>
          <cell r="K509" t="str">
            <v>Cundinamarca</v>
          </cell>
          <cell r="L509" t="str">
            <v>Pasca</v>
          </cell>
          <cell r="M509" t="str">
            <v>Area Operativa 11 - Cundinamarca-Amazonas-San Andrés</v>
          </cell>
          <cell r="N509" t="str">
            <v>Magdalena Cauca</v>
          </cell>
          <cell r="O509" t="str">
            <v>Alto Magdalena</v>
          </cell>
          <cell r="Q509" t="str">
            <v>Sumapaz</v>
          </cell>
        </row>
        <row r="510">
          <cell r="B510">
            <v>21197260</v>
          </cell>
          <cell r="C510" t="str">
            <v>PTE AGUADITA  [21197260]</v>
          </cell>
          <cell r="D510" t="str">
            <v>Limnimétrica</v>
          </cell>
          <cell r="E510" t="str">
            <v>Convencional</v>
          </cell>
          <cell r="F510" t="str">
            <v>Activa</v>
          </cell>
          <cell r="G510">
            <v>35991</v>
          </cell>
          <cell r="H510">
            <v>1930</v>
          </cell>
          <cell r="I510">
            <v>4.3833333300000001</v>
          </cell>
          <cell r="J510">
            <v>-74.316666669999989</v>
          </cell>
          <cell r="K510" t="str">
            <v>Cundinamarca</v>
          </cell>
          <cell r="L510" t="str">
            <v>Fusagasugá</v>
          </cell>
          <cell r="M510" t="str">
            <v>Area Operativa 11 - Cundinamarca-Amazonas-San Andrés</v>
          </cell>
          <cell r="N510" t="str">
            <v>Magdalena Cauca</v>
          </cell>
          <cell r="O510" t="str">
            <v>Alto Magdalena</v>
          </cell>
          <cell r="Q510" t="str">
            <v>Barroblanco</v>
          </cell>
        </row>
        <row r="511">
          <cell r="B511">
            <v>2120500203</v>
          </cell>
          <cell r="C511" t="str">
            <v>GRAVILLERAS RIO TUNJUELITO</v>
          </cell>
          <cell r="D511" t="str">
            <v>Climática Ordinaria</v>
          </cell>
          <cell r="E511" t="str">
            <v>Automática con Telemetría</v>
          </cell>
          <cell r="F511" t="str">
            <v>Activa</v>
          </cell>
          <cell r="G511">
            <v>39332</v>
          </cell>
          <cell r="H511">
            <v>2582</v>
          </cell>
          <cell r="I511">
            <v>4.5333369399999999</v>
          </cell>
          <cell r="J511">
            <v>-74.125111110000006</v>
          </cell>
          <cell r="K511" t="str">
            <v>Bogotá</v>
          </cell>
          <cell r="L511" t="str">
            <v>Bogota, D.C</v>
          </cell>
          <cell r="M511" t="str">
            <v>Area Operativa 11 - Cundinamarca-Amazonas-San Andrés</v>
          </cell>
          <cell r="N511" t="str">
            <v>Magdalena Cauca</v>
          </cell>
          <cell r="O511" t="str">
            <v>Alto Magdalena</v>
          </cell>
          <cell r="P511" t="str">
            <v>En el Marco del Convenio 366 – 2020 (Numeración IDIGER) / 330 - 2020 (Numeración IDEAM), Solicitud inclusión de 44 estaciones nuevas del IDIGER al catálogo nacional de estaciones CNE.</v>
          </cell>
          <cell r="Q511">
            <v>0</v>
          </cell>
        </row>
        <row r="512">
          <cell r="B512">
            <v>54037040</v>
          </cell>
          <cell r="C512" t="str">
            <v>RIOLINDO  [54037040]</v>
          </cell>
          <cell r="D512" t="str">
            <v>Limnigráfica</v>
          </cell>
          <cell r="E512" t="str">
            <v>Convencional</v>
          </cell>
          <cell r="F512" t="str">
            <v>Suspendida</v>
          </cell>
          <cell r="G512">
            <v>30239</v>
          </cell>
          <cell r="H512">
            <v>315</v>
          </cell>
          <cell r="I512">
            <v>4.3666666699999999</v>
          </cell>
          <cell r="J512">
            <v>-76.466666669999995</v>
          </cell>
          <cell r="K512" t="str">
            <v>Valle del Cauca</v>
          </cell>
          <cell r="L512" t="str">
            <v>Bolívar (Valle del cauca)</v>
          </cell>
          <cell r="M512" t="str">
            <v>Area Operativa 09 - Cauca-Valle-Caldas</v>
          </cell>
          <cell r="N512" t="str">
            <v>Pacifico</v>
          </cell>
          <cell r="O512" t="str">
            <v>San Juán</v>
          </cell>
          <cell r="Q512" t="str">
            <v>Sanguinini</v>
          </cell>
          <cell r="R512">
            <v>31761</v>
          </cell>
        </row>
        <row r="513">
          <cell r="B513">
            <v>2120000170</v>
          </cell>
          <cell r="C513" t="str">
            <v>COLEGIO SIMON RODRIGUEZ SEDE C</v>
          </cell>
          <cell r="D513" t="str">
            <v>Pluviométrica</v>
          </cell>
          <cell r="E513" t="str">
            <v>Automática con Telemetría</v>
          </cell>
          <cell r="F513" t="str">
            <v>Activa</v>
          </cell>
          <cell r="G513">
            <v>43766</v>
          </cell>
          <cell r="H513">
            <v>2702</v>
          </cell>
          <cell r="I513">
            <v>4.6405000000000003</v>
          </cell>
          <cell r="J513">
            <v>-74.054349999999999</v>
          </cell>
          <cell r="K513" t="str">
            <v>Bogotá</v>
          </cell>
          <cell r="L513" t="str">
            <v>Bogota, D.C</v>
          </cell>
          <cell r="M513" t="str">
            <v>Area Operativa 11 - Cundinamarca-Amazonas-San Andrés</v>
          </cell>
          <cell r="N513" t="str">
            <v>Magdalena Cauca</v>
          </cell>
          <cell r="O513" t="str">
            <v>Alto Magdalena</v>
          </cell>
          <cell r="P513" t="str">
            <v>En el Marco del Convenio 366 – 2020 (Numeración IDIGER) / 330 - 2020 (Numeración IDEAM), Solicitud inclusión de 44 estaciones nuevas del IDIGER al catálogo nacional de estaciones CNE.</v>
          </cell>
          <cell r="Q513">
            <v>0</v>
          </cell>
        </row>
        <row r="514">
          <cell r="B514">
            <v>2120000171</v>
          </cell>
          <cell r="C514" t="str">
            <v>COLEGIO AGUSTIN FERNANDEZ</v>
          </cell>
          <cell r="D514" t="str">
            <v>Pluviométrica</v>
          </cell>
          <cell r="E514" t="str">
            <v>Automática con Telemetría</v>
          </cell>
          <cell r="F514" t="str">
            <v>Activa</v>
          </cell>
          <cell r="G514">
            <v>43774</v>
          </cell>
          <cell r="H514">
            <v>2612</v>
          </cell>
          <cell r="I514">
            <v>4.7291099999999995</v>
          </cell>
          <cell r="J514">
            <v>-74.023830559999993</v>
          </cell>
          <cell r="K514" t="str">
            <v>Bogotá</v>
          </cell>
          <cell r="L514" t="str">
            <v>Bogota, D.C</v>
          </cell>
          <cell r="M514" t="str">
            <v>Area Operativa 11 - Cundinamarca-Amazonas-San Andrés</v>
          </cell>
          <cell r="N514" t="str">
            <v>Magdalena Cauca</v>
          </cell>
          <cell r="O514" t="str">
            <v>Alto Magdalena</v>
          </cell>
          <cell r="P514" t="str">
            <v>En el Marco del Convenio 366 – 2020 (Numeración IDIGER) / 330 - 2020 (Numeración IDEAM), Solicitud inclusión de 44 estaciones nuevas del IDIGER al catálogo nacional de estaciones CNE.</v>
          </cell>
          <cell r="Q514">
            <v>0</v>
          </cell>
        </row>
        <row r="515">
          <cell r="B515">
            <v>35077320</v>
          </cell>
          <cell r="C515" t="str">
            <v>CARACOL  - AUT  [35077320]</v>
          </cell>
          <cell r="D515" t="str">
            <v>Limnimétrica</v>
          </cell>
          <cell r="E515" t="str">
            <v>Automática con Telemetría</v>
          </cell>
          <cell r="F515" t="str">
            <v>Activa</v>
          </cell>
          <cell r="G515">
            <v>38388</v>
          </cell>
          <cell r="H515">
            <v>1309</v>
          </cell>
          <cell r="I515">
            <v>5.1100000000000003</v>
          </cell>
          <cell r="J515">
            <v>-73.39333332999999</v>
          </cell>
          <cell r="K515" t="str">
            <v>Boyacá</v>
          </cell>
          <cell r="L515" t="str">
            <v>Garagoa</v>
          </cell>
          <cell r="M515" t="str">
            <v>Area Operativa 06 - Boyacá-Casanare-Vichada</v>
          </cell>
          <cell r="N515" t="str">
            <v>Orinoco</v>
          </cell>
          <cell r="O515" t="str">
            <v>Meta</v>
          </cell>
          <cell r="Q515" t="str">
            <v>Garagoa</v>
          </cell>
        </row>
        <row r="516">
          <cell r="B516">
            <v>28020010</v>
          </cell>
          <cell r="C516" t="str">
            <v>IFA  [28020010]</v>
          </cell>
          <cell r="D516" t="str">
            <v>Pluviométrica</v>
          </cell>
          <cell r="E516" t="str">
            <v>Convencional</v>
          </cell>
          <cell r="F516" t="str">
            <v>Suspendida</v>
          </cell>
          <cell r="G516">
            <v>18278</v>
          </cell>
          <cell r="H516">
            <v>120</v>
          </cell>
          <cell r="I516">
            <v>10.050000000000001</v>
          </cell>
          <cell r="J516">
            <v>-73.233333329999994</v>
          </cell>
          <cell r="K516" t="str">
            <v>Cesar</v>
          </cell>
          <cell r="L516" t="str">
            <v>Agustín Codazzi</v>
          </cell>
          <cell r="M516" t="str">
            <v>Area Operativa 05 - Magdalena-Cesar-Guajira</v>
          </cell>
          <cell r="N516" t="str">
            <v>Magdalena Cauca</v>
          </cell>
          <cell r="O516" t="str">
            <v>Cesar</v>
          </cell>
          <cell r="Q516" t="str">
            <v>Canal Del Dique</v>
          </cell>
          <cell r="R516">
            <v>24791</v>
          </cell>
        </row>
        <row r="517">
          <cell r="B517">
            <v>26027110</v>
          </cell>
          <cell r="C517" t="str">
            <v>ABAJO  [26027110]</v>
          </cell>
          <cell r="D517" t="str">
            <v>Limnigráfica</v>
          </cell>
          <cell r="E517" t="str">
            <v>Convencional</v>
          </cell>
          <cell r="F517" t="str">
            <v>Activa</v>
          </cell>
          <cell r="G517">
            <v>23512</v>
          </cell>
          <cell r="H517">
            <v>1263</v>
          </cell>
          <cell r="I517">
            <v>2.8666666699999999</v>
          </cell>
          <cell r="J517">
            <v>-76.583333329999988</v>
          </cell>
          <cell r="K517" t="str">
            <v>Cauca</v>
          </cell>
          <cell r="L517" t="str">
            <v>Buenos Aires</v>
          </cell>
          <cell r="M517" t="str">
            <v>Area Operativa 09 - Cauca-Valle-Caldas</v>
          </cell>
          <cell r="N517" t="str">
            <v>Magdalena Cauca</v>
          </cell>
          <cell r="O517" t="str">
            <v>Cauca</v>
          </cell>
          <cell r="Q517" t="str">
            <v>Ovejas</v>
          </cell>
        </row>
        <row r="518">
          <cell r="B518">
            <v>2120000173</v>
          </cell>
          <cell r="C518" t="str">
            <v>COLEGIO CARLO FEDERICI (IED)</v>
          </cell>
          <cell r="D518" t="str">
            <v>Pluviométrica</v>
          </cell>
          <cell r="E518" t="str">
            <v>Automática con Telemetría</v>
          </cell>
          <cell r="F518" t="str">
            <v>Activa</v>
          </cell>
          <cell r="G518">
            <v>43811</v>
          </cell>
          <cell r="H518">
            <v>2577</v>
          </cell>
          <cell r="I518">
            <v>4.6716799999999994</v>
          </cell>
          <cell r="J518">
            <v>-74.158938890000002</v>
          </cell>
          <cell r="K518" t="str">
            <v>Bogotá</v>
          </cell>
          <cell r="L518" t="str">
            <v>Bogota, D.C</v>
          </cell>
          <cell r="M518" t="str">
            <v>Area Operativa 11 - Cundinamarca-Amazonas-San Andrés</v>
          </cell>
          <cell r="N518" t="str">
            <v>Magdalena Cauca</v>
          </cell>
          <cell r="O518" t="str">
            <v>Alto Magdalena</v>
          </cell>
          <cell r="P518" t="str">
            <v>En el Marco del Convenio 366 – 2020 (Numeración IDIGER) / 330 - 2020 (Numeración IDEAM), Solicitud inclusión de 44 estaciones nuevas del IDIGER al catálogo nacional de estaciones CNE.</v>
          </cell>
          <cell r="Q518">
            <v>0</v>
          </cell>
        </row>
        <row r="519">
          <cell r="B519">
            <v>24017250</v>
          </cell>
          <cell r="C519" t="str">
            <v>ESCLUSA EL CUBIO  - AUT  [24017250]</v>
          </cell>
          <cell r="D519" t="str">
            <v>Limnigráfica</v>
          </cell>
          <cell r="E519" t="str">
            <v>Automática con Telemetría</v>
          </cell>
          <cell r="F519" t="str">
            <v>Activa</v>
          </cell>
          <cell r="G519">
            <v>22600</v>
          </cell>
          <cell r="H519">
            <v>2600</v>
          </cell>
          <cell r="I519">
            <v>5.3833333300000001</v>
          </cell>
          <cell r="J519">
            <v>-73.716666669999995</v>
          </cell>
          <cell r="K519" t="str">
            <v>Cundinamarca</v>
          </cell>
          <cell r="L519" t="str">
            <v>Ubaté</v>
          </cell>
          <cell r="M519" t="str">
            <v>Area Operativa 11 - Cundinamarca-Amazonas-San Andrés</v>
          </cell>
          <cell r="N519" t="str">
            <v>Magdalena Cauca</v>
          </cell>
          <cell r="O519" t="str">
            <v>Sogamoso</v>
          </cell>
          <cell r="Q519" t="str">
            <v>Ubate</v>
          </cell>
        </row>
        <row r="520">
          <cell r="B520">
            <v>24015505</v>
          </cell>
          <cell r="C520" t="str">
            <v>NAZARETH  - AUT  [24015505]</v>
          </cell>
          <cell r="D520" t="str">
            <v>Climática Principal</v>
          </cell>
          <cell r="E520" t="str">
            <v>Automática con Telemetría</v>
          </cell>
          <cell r="F520" t="str">
            <v>Activa</v>
          </cell>
          <cell r="H520">
            <v>3</v>
          </cell>
          <cell r="I520">
            <v>5.3865166699999998</v>
          </cell>
          <cell r="J520">
            <v>-73.905219439999996</v>
          </cell>
          <cell r="K520" t="str">
            <v>Cundinamarca</v>
          </cell>
          <cell r="L520" t="str">
            <v>Carmen De Carupa</v>
          </cell>
          <cell r="M520" t="str">
            <v>Area Operativa 11 - Cundinamarca-Amazonas-San Andrés</v>
          </cell>
          <cell r="N520" t="str">
            <v>Magdalena Cauca</v>
          </cell>
          <cell r="O520" t="str">
            <v>Sogamoso</v>
          </cell>
          <cell r="Q520" t="str">
            <v>Ubate</v>
          </cell>
        </row>
        <row r="521">
          <cell r="B521">
            <v>35070580</v>
          </cell>
          <cell r="C521" t="str">
            <v>RAMIRIQUI  - AUT  [35070580]</v>
          </cell>
          <cell r="D521" t="str">
            <v>Pluviográfica</v>
          </cell>
          <cell r="E521" t="str">
            <v>Automática con Telemetría</v>
          </cell>
          <cell r="F521" t="str">
            <v>Activa</v>
          </cell>
          <cell r="G521">
            <v>39630</v>
          </cell>
          <cell r="H521">
            <v>2360</v>
          </cell>
          <cell r="I521">
            <v>5.4</v>
          </cell>
          <cell r="J521">
            <v>-73.333333329999988</v>
          </cell>
          <cell r="K521" t="str">
            <v>Boyacá</v>
          </cell>
          <cell r="L521" t="str">
            <v>Ramiriquí</v>
          </cell>
          <cell r="M521" t="str">
            <v>Area Operativa 06 - Boyacá-Casanare-Vichada</v>
          </cell>
          <cell r="N521" t="str">
            <v>Orinoco</v>
          </cell>
          <cell r="O521" t="str">
            <v>Meta</v>
          </cell>
          <cell r="Q521" t="str">
            <v>Ubate</v>
          </cell>
        </row>
        <row r="522">
          <cell r="B522">
            <v>21205504</v>
          </cell>
          <cell r="C522" t="str">
            <v>UMNG  - AUT  [21205504]</v>
          </cell>
          <cell r="D522" t="str">
            <v>Climática Principal</v>
          </cell>
          <cell r="E522" t="str">
            <v>Automática con Telemetría</v>
          </cell>
          <cell r="F522" t="str">
            <v>Activa</v>
          </cell>
          <cell r="H522">
            <v>3</v>
          </cell>
          <cell r="I522">
            <v>4.9678333300000004</v>
          </cell>
          <cell r="J522">
            <v>-73.641111109999997</v>
          </cell>
          <cell r="K522" t="str">
            <v>Cundinamarca</v>
          </cell>
          <cell r="L522" t="str">
            <v>Cajicá</v>
          </cell>
          <cell r="M522" t="str">
            <v>Area Operativa 11 - Cundinamarca-Amazonas-San Andrés</v>
          </cell>
          <cell r="N522" t="str">
            <v>Orinoco</v>
          </cell>
          <cell r="O522" t="str">
            <v>Meta</v>
          </cell>
          <cell r="Q522" t="str">
            <v>Ubate</v>
          </cell>
        </row>
        <row r="523">
          <cell r="B523">
            <v>21205505</v>
          </cell>
          <cell r="C523" t="str">
            <v>PTAR TOCANCIPA  - AUT  [21205505]</v>
          </cell>
          <cell r="D523" t="str">
            <v>Climática Principal</v>
          </cell>
          <cell r="E523" t="str">
            <v>Automática con Telemetría</v>
          </cell>
          <cell r="F523" t="str">
            <v>Activa</v>
          </cell>
          <cell r="H523">
            <v>3</v>
          </cell>
          <cell r="I523">
            <v>4.9701111100000004</v>
          </cell>
          <cell r="J523">
            <v>-73.918277779999997</v>
          </cell>
          <cell r="K523" t="str">
            <v>Cundinamarca</v>
          </cell>
          <cell r="L523" t="str">
            <v>Tocancipá</v>
          </cell>
          <cell r="M523" t="str">
            <v>Area Operativa 11 - Cundinamarca-Amazonas-San Andrés</v>
          </cell>
          <cell r="N523" t="str">
            <v>Magdalena Cauca</v>
          </cell>
          <cell r="O523" t="str">
            <v>Alto Magdalena</v>
          </cell>
          <cell r="Q523" t="str">
            <v>Ubate</v>
          </cell>
        </row>
        <row r="524">
          <cell r="B524">
            <v>24015506</v>
          </cell>
          <cell r="C524" t="str">
            <v>CAPELLANIA -AUT [24015506]</v>
          </cell>
          <cell r="D524" t="str">
            <v>Climática Principal</v>
          </cell>
          <cell r="E524" t="str">
            <v>Automática con Telemetría</v>
          </cell>
          <cell r="F524" t="str">
            <v>Activa</v>
          </cell>
          <cell r="H524">
            <v>3</v>
          </cell>
          <cell r="I524">
            <v>5.4489722199999999</v>
          </cell>
          <cell r="J524">
            <v>-73.769055560000012</v>
          </cell>
          <cell r="K524" t="str">
            <v>Cundinamarca</v>
          </cell>
          <cell r="L524" t="str">
            <v>Fúquene</v>
          </cell>
          <cell r="M524" t="str">
            <v>Area Operativa 11 - Cundinamarca-Amazonas-San Andrés</v>
          </cell>
          <cell r="N524" t="str">
            <v>Magdalena Cauca</v>
          </cell>
          <cell r="O524" t="str">
            <v>Sogamoso</v>
          </cell>
          <cell r="Q524" t="str">
            <v>Teatinos</v>
          </cell>
        </row>
        <row r="525">
          <cell r="B525">
            <v>35075501</v>
          </cell>
          <cell r="C525" t="str">
            <v>MANTA  - AUT  [35075501]</v>
          </cell>
          <cell r="D525" t="str">
            <v>Climática Principal</v>
          </cell>
          <cell r="E525" t="str">
            <v>Automática con Telemetría</v>
          </cell>
          <cell r="F525" t="str">
            <v>Activa</v>
          </cell>
          <cell r="H525">
            <v>2</v>
          </cell>
          <cell r="I525">
            <v>4.9981666699999998</v>
          </cell>
          <cell r="J525">
            <v>-73.552277779999997</v>
          </cell>
          <cell r="K525" t="str">
            <v>Cundinamarca</v>
          </cell>
          <cell r="L525" t="str">
            <v>Manta</v>
          </cell>
          <cell r="M525" t="str">
            <v>Area Operativa 11 - Cundinamarca-Amazonas-San Andrés</v>
          </cell>
          <cell r="N525" t="str">
            <v>Orinoco</v>
          </cell>
          <cell r="O525" t="str">
            <v>Meta</v>
          </cell>
          <cell r="Q525" t="str">
            <v>Somondoco</v>
          </cell>
        </row>
        <row r="526">
          <cell r="B526">
            <v>24015518</v>
          </cell>
          <cell r="C526" t="str">
            <v>SIMIJACA-24015518  - AUT  [24015518]</v>
          </cell>
          <cell r="D526" t="str">
            <v>Pluviométrica</v>
          </cell>
          <cell r="E526" t="str">
            <v>Automática con Telemetría</v>
          </cell>
          <cell r="F526" t="str">
            <v>Activa</v>
          </cell>
          <cell r="H526">
            <v>2614</v>
          </cell>
          <cell r="I526">
            <v>5.5119249999999997</v>
          </cell>
          <cell r="J526">
            <v>-73.860161110000007</v>
          </cell>
          <cell r="K526" t="str">
            <v>Cundinamarca</v>
          </cell>
          <cell r="L526" t="str">
            <v>Simijaca</v>
          </cell>
          <cell r="M526" t="str">
            <v>Area Operativa 11 - Cundinamarca-Amazonas-San Andrés</v>
          </cell>
          <cell r="N526" t="str">
            <v>Magdalena Cauca</v>
          </cell>
          <cell r="O526" t="str">
            <v>Sogamoso</v>
          </cell>
          <cell r="Q526" t="str">
            <v>Somondoco</v>
          </cell>
        </row>
        <row r="527">
          <cell r="B527">
            <v>21207714</v>
          </cell>
          <cell r="C527" t="str">
            <v>PRADERA LA  - AUT  [21207714]</v>
          </cell>
          <cell r="D527" t="str">
            <v>Limnigráfica</v>
          </cell>
          <cell r="E527" t="str">
            <v>Automática con Telemetría</v>
          </cell>
          <cell r="F527" t="str">
            <v>Activa</v>
          </cell>
          <cell r="H527">
            <v>2735</v>
          </cell>
          <cell r="I527">
            <v>5.0001388899999997</v>
          </cell>
          <cell r="J527">
            <v>-74.13208333</v>
          </cell>
          <cell r="K527" t="str">
            <v>Cundinamarca</v>
          </cell>
          <cell r="L527" t="str">
            <v>Subachoque</v>
          </cell>
          <cell r="M527" t="str">
            <v>Area Operativa 11 - Cundinamarca-Amazonas-San Andrés</v>
          </cell>
          <cell r="N527" t="str">
            <v>Magdalena Cauca</v>
          </cell>
          <cell r="O527" t="str">
            <v>Alto Magdalena</v>
          </cell>
          <cell r="Q527" t="str">
            <v>Subachoque</v>
          </cell>
        </row>
        <row r="528">
          <cell r="B528">
            <v>21205506</v>
          </cell>
          <cell r="C528" t="str">
            <v>GUAMAL  - AUT  [21205506]</v>
          </cell>
          <cell r="D528" t="str">
            <v>Climática Principal</v>
          </cell>
          <cell r="E528" t="str">
            <v>Automática con Telemetría</v>
          </cell>
          <cell r="F528" t="str">
            <v>Activa</v>
          </cell>
          <cell r="H528">
            <v>3</v>
          </cell>
          <cell r="I528">
            <v>5.0250555600000002</v>
          </cell>
          <cell r="J528">
            <v>-74.152777779999994</v>
          </cell>
          <cell r="K528" t="str">
            <v>Cundinamarca</v>
          </cell>
          <cell r="L528" t="str">
            <v>Subachoque</v>
          </cell>
          <cell r="M528" t="str">
            <v>Area Operativa 11 - Cundinamarca-Amazonas-San Andrés</v>
          </cell>
          <cell r="N528" t="str">
            <v>Magdalena Cauca</v>
          </cell>
          <cell r="O528" t="str">
            <v>Alto Magdalena</v>
          </cell>
          <cell r="Q528" t="str">
            <v>Subachoque</v>
          </cell>
        </row>
        <row r="529">
          <cell r="B529">
            <v>24015504</v>
          </cell>
          <cell r="C529" t="str">
            <v>RAQUIRA  - AUT  [24015504]</v>
          </cell>
          <cell r="D529" t="str">
            <v>Climática Principal</v>
          </cell>
          <cell r="E529" t="str">
            <v>Automática con Telemetría</v>
          </cell>
          <cell r="F529" t="str">
            <v>Activa</v>
          </cell>
          <cell r="H529">
            <v>2</v>
          </cell>
          <cell r="I529">
            <v>5.5356777800000003</v>
          </cell>
          <cell r="J529">
            <v>-73.641111109999997</v>
          </cell>
          <cell r="K529" t="str">
            <v>Boyacá</v>
          </cell>
          <cell r="L529" t="str">
            <v>Ráquira</v>
          </cell>
          <cell r="M529" t="str">
            <v>Area Operativa 11 - Cundinamarca-Amazonas-San Andrés</v>
          </cell>
          <cell r="N529" t="str">
            <v>Magdalena Cauca</v>
          </cell>
          <cell r="O529" t="str">
            <v>Sogamoso</v>
          </cell>
          <cell r="Q529" t="str">
            <v>Subachoque</v>
          </cell>
        </row>
        <row r="530">
          <cell r="B530">
            <v>24015516</v>
          </cell>
          <cell r="C530" t="str">
            <v>RAQUIRA-24015516  - AUT  [24015516]</v>
          </cell>
          <cell r="D530" t="str">
            <v>Pluviométrica</v>
          </cell>
          <cell r="E530" t="str">
            <v>Automática con Telemetría</v>
          </cell>
          <cell r="F530" t="str">
            <v>Activa</v>
          </cell>
          <cell r="H530">
            <v>2193</v>
          </cell>
          <cell r="I530">
            <v>5.5386111099999997</v>
          </cell>
          <cell r="J530">
            <v>-73.631472220000006</v>
          </cell>
          <cell r="K530" t="str">
            <v>Boyacá</v>
          </cell>
          <cell r="L530" t="str">
            <v>Ráquira</v>
          </cell>
          <cell r="M530" t="str">
            <v>Area Operativa 06 - Boyacá-Casanare-Vichada</v>
          </cell>
          <cell r="N530" t="str">
            <v>Magdalena Cauca</v>
          </cell>
          <cell r="O530" t="str">
            <v>Sogamoso</v>
          </cell>
          <cell r="Q530" t="str">
            <v>Subachoque</v>
          </cell>
        </row>
        <row r="531">
          <cell r="B531">
            <v>24037701</v>
          </cell>
          <cell r="C531" t="str">
            <v>CAPITANEJO  RÍO  - AUT  [24037701]</v>
          </cell>
          <cell r="D531" t="str">
            <v>Limnimétrica</v>
          </cell>
          <cell r="E531" t="str">
            <v>Automática con Telemetría</v>
          </cell>
          <cell r="F531" t="str">
            <v>Activa</v>
          </cell>
          <cell r="H531">
            <v>1125</v>
          </cell>
          <cell r="I531">
            <v>6.5133888899999999</v>
          </cell>
          <cell r="J531">
            <v>-72.692611110000001</v>
          </cell>
          <cell r="K531" t="str">
            <v>Boyacá</v>
          </cell>
          <cell r="L531" t="str">
            <v>Covarachía</v>
          </cell>
          <cell r="M531" t="str">
            <v>Area Operativa 06 - Boyacá-Casanare-Vichada</v>
          </cell>
          <cell r="N531" t="str">
            <v>Magdalena Cauca</v>
          </cell>
          <cell r="O531" t="str">
            <v>Sogamoso</v>
          </cell>
          <cell r="Q531" t="str">
            <v>Catanapio</v>
          </cell>
        </row>
        <row r="532">
          <cell r="B532">
            <v>24025506</v>
          </cell>
          <cell r="C532" t="str">
            <v>SAN GIL  - AUT  [24025506]</v>
          </cell>
          <cell r="D532" t="str">
            <v>Pluviométrica</v>
          </cell>
          <cell r="E532" t="str">
            <v>Automática con Telemetría</v>
          </cell>
          <cell r="F532" t="str">
            <v>Activa</v>
          </cell>
          <cell r="H532">
            <v>1125</v>
          </cell>
          <cell r="I532">
            <v>6.5469999999999997</v>
          </cell>
          <cell r="J532">
            <v>-73.127777780000002</v>
          </cell>
          <cell r="K532" t="str">
            <v>Santander</v>
          </cell>
          <cell r="L532" t="str">
            <v>San Gil</v>
          </cell>
          <cell r="M532" t="str">
            <v>Area Operativa 08 - Santanderes-Arauca</v>
          </cell>
          <cell r="N532" t="str">
            <v>Magdalena Cauca</v>
          </cell>
          <cell r="O532" t="str">
            <v>Sogamoso</v>
          </cell>
          <cell r="Q532" t="str">
            <v>Catanapio</v>
          </cell>
        </row>
        <row r="533">
          <cell r="B533">
            <v>24055503</v>
          </cell>
          <cell r="C533" t="str">
            <v>LA FUENTE (EL PALMAR)  - AUT  [24055503]</v>
          </cell>
          <cell r="D533" t="str">
            <v>Pluviométrica</v>
          </cell>
          <cell r="E533" t="str">
            <v>Automática con Telemetría</v>
          </cell>
          <cell r="F533" t="str">
            <v>Activa</v>
          </cell>
          <cell r="H533">
            <v>819</v>
          </cell>
          <cell r="I533">
            <v>6.5496999999999996</v>
          </cell>
          <cell r="J533">
            <v>-73.291924999999992</v>
          </cell>
          <cell r="K533" t="str">
            <v>Santander</v>
          </cell>
          <cell r="L533" t="str">
            <v>Palmar</v>
          </cell>
          <cell r="M533" t="str">
            <v>Area Operativa 08 - Santanderes-Arauca</v>
          </cell>
          <cell r="N533" t="str">
            <v>Magdalena Cauca</v>
          </cell>
          <cell r="O533" t="str">
            <v>Sogamoso</v>
          </cell>
          <cell r="Q533" t="str">
            <v>Catanapio</v>
          </cell>
        </row>
        <row r="534">
          <cell r="B534">
            <v>35077310</v>
          </cell>
          <cell r="C534" t="str">
            <v>BARBOSA TERMALES  - AUT  [35077310]</v>
          </cell>
          <cell r="D534" t="str">
            <v>Limnimétrica</v>
          </cell>
          <cell r="E534" t="str">
            <v>Automática con Telemetría</v>
          </cell>
          <cell r="F534" t="str">
            <v>Activa</v>
          </cell>
          <cell r="G534">
            <v>38463</v>
          </cell>
          <cell r="H534">
            <v>1536</v>
          </cell>
          <cell r="I534">
            <v>5.0525000000000002</v>
          </cell>
          <cell r="J534">
            <v>-73.53055556000001</v>
          </cell>
          <cell r="K534" t="str">
            <v>Cundinamarca</v>
          </cell>
          <cell r="L534" t="str">
            <v>Tibirita</v>
          </cell>
          <cell r="M534" t="str">
            <v>Area Operativa 06 - Boyacá-Casanare-Vichada</v>
          </cell>
          <cell r="N534" t="str">
            <v>Orinoco</v>
          </cell>
          <cell r="O534" t="str">
            <v>Meta</v>
          </cell>
          <cell r="Q534" t="str">
            <v>Macheta</v>
          </cell>
        </row>
        <row r="535">
          <cell r="B535">
            <v>24017705</v>
          </cell>
          <cell r="C535" t="str">
            <v>LA BALSA  CHIQUINQUIRA  - AUT  [24017705]</v>
          </cell>
          <cell r="D535" t="str">
            <v>Limnigráfica</v>
          </cell>
          <cell r="E535" t="str">
            <v>Automática con Telemetría</v>
          </cell>
          <cell r="F535" t="str">
            <v>Activa</v>
          </cell>
          <cell r="H535">
            <v>2556</v>
          </cell>
          <cell r="I535">
            <v>5.6244444399999995</v>
          </cell>
          <cell r="J535">
            <v>-73.791944439999995</v>
          </cell>
          <cell r="K535" t="str">
            <v>Boyacá</v>
          </cell>
          <cell r="L535" t="str">
            <v>Chiquinquirá</v>
          </cell>
          <cell r="M535" t="str">
            <v>Area Operativa 11 - Cundinamarca-Amazonas-San Andrés</v>
          </cell>
          <cell r="N535" t="str">
            <v>Magdalena Cauca</v>
          </cell>
          <cell r="O535" t="str">
            <v>Sogamoso</v>
          </cell>
          <cell r="Q535" t="str">
            <v>Suarez</v>
          </cell>
        </row>
        <row r="536">
          <cell r="B536">
            <v>24015517</v>
          </cell>
          <cell r="C536" t="str">
            <v>CHIMA-24015517  - AUT  [24015517]</v>
          </cell>
          <cell r="D536" t="str">
            <v>Pluviométrica</v>
          </cell>
          <cell r="E536" t="str">
            <v>Automática con Telemetría</v>
          </cell>
          <cell r="F536" t="str">
            <v>Activa</v>
          </cell>
          <cell r="H536">
            <v>1080</v>
          </cell>
          <cell r="I536">
            <v>6.3549694399999996</v>
          </cell>
          <cell r="J536">
            <v>-73.368300000000005</v>
          </cell>
          <cell r="K536" t="str">
            <v>Santander</v>
          </cell>
          <cell r="L536" t="str">
            <v>Chima (Santander)</v>
          </cell>
          <cell r="M536" t="str">
            <v>Area Operativa 08 - Santanderes-Arauca</v>
          </cell>
          <cell r="N536" t="str">
            <v>Magdalena Cauca</v>
          </cell>
          <cell r="O536" t="str">
            <v>Sogamoso</v>
          </cell>
          <cell r="Q536" t="str">
            <v>Suarez</v>
          </cell>
        </row>
        <row r="537">
          <cell r="B537">
            <v>24015510</v>
          </cell>
          <cell r="C537" t="str">
            <v>CONFINES-  - AUT  [24015510]</v>
          </cell>
          <cell r="D537" t="str">
            <v>Pluviométrica</v>
          </cell>
          <cell r="E537" t="str">
            <v>Automática con Telemetría</v>
          </cell>
          <cell r="F537" t="str">
            <v>Activa</v>
          </cell>
          <cell r="H537">
            <v>1572</v>
          </cell>
          <cell r="I537">
            <v>6.3549916699999995</v>
          </cell>
          <cell r="J537">
            <v>-73.238966669999996</v>
          </cell>
          <cell r="K537" t="str">
            <v>Santander</v>
          </cell>
          <cell r="L537" t="str">
            <v>Confines</v>
          </cell>
          <cell r="M537" t="str">
            <v>Area Operativa 08 - Santanderes-Arauca</v>
          </cell>
          <cell r="N537" t="str">
            <v>Magdalena Cauca</v>
          </cell>
          <cell r="O537" t="str">
            <v>Sogamoso</v>
          </cell>
          <cell r="Q537" t="str">
            <v>Suarez</v>
          </cell>
        </row>
        <row r="538">
          <cell r="B538">
            <v>21205507</v>
          </cell>
          <cell r="C538" t="str">
            <v>CACHIPAY  - AUT  [21205507]</v>
          </cell>
          <cell r="D538" t="str">
            <v>Climática Principal</v>
          </cell>
          <cell r="E538" t="str">
            <v>Automática con Telemetría</v>
          </cell>
          <cell r="F538" t="str">
            <v>Activa</v>
          </cell>
          <cell r="H538">
            <v>2</v>
          </cell>
          <cell r="I538">
            <v>4.7298888899999998</v>
          </cell>
          <cell r="J538">
            <v>-74.43080556000001</v>
          </cell>
          <cell r="K538" t="str">
            <v>Cundinamarca</v>
          </cell>
          <cell r="L538" t="str">
            <v>Cachipay</v>
          </cell>
          <cell r="M538" t="str">
            <v>Area Operativa 11 - Cundinamarca-Amazonas-San Andrés</v>
          </cell>
          <cell r="N538" t="str">
            <v>Magdalena Cauca</v>
          </cell>
          <cell r="O538" t="str">
            <v>Alto Magdalena</v>
          </cell>
          <cell r="Q538" t="str">
            <v>Suarez</v>
          </cell>
        </row>
        <row r="539">
          <cell r="B539">
            <v>24017706</v>
          </cell>
          <cell r="C539" t="str">
            <v>PUENTE MERCHAN  - AUT  [24017706]</v>
          </cell>
          <cell r="D539" t="str">
            <v>Limnigráfica</v>
          </cell>
          <cell r="E539" t="str">
            <v>Automática con Telemetría</v>
          </cell>
          <cell r="F539" t="str">
            <v>Activa</v>
          </cell>
          <cell r="H539">
            <v>2552</v>
          </cell>
          <cell r="I539">
            <v>5.6958611100000001</v>
          </cell>
          <cell r="J539">
            <v>-73.754249999999999</v>
          </cell>
          <cell r="K539" t="str">
            <v>Boyacá</v>
          </cell>
          <cell r="L539" t="str">
            <v>Saboyá</v>
          </cell>
          <cell r="M539" t="str">
            <v>Area Operativa 11 - Cundinamarca-Amazonas-San Andrés</v>
          </cell>
          <cell r="N539" t="str">
            <v>Magdalena Cauca</v>
          </cell>
          <cell r="O539" t="str">
            <v>Sogamoso</v>
          </cell>
          <cell r="Q539" t="str">
            <v>Suarez</v>
          </cell>
        </row>
        <row r="540">
          <cell r="B540">
            <v>24035508</v>
          </cell>
          <cell r="C540" t="str">
            <v>SAN ANTONIO-24035508  - AUT  [24035508]</v>
          </cell>
          <cell r="D540" t="str">
            <v>Pluviométrica</v>
          </cell>
          <cell r="E540" t="str">
            <v>Automática con Telemetría</v>
          </cell>
          <cell r="F540" t="str">
            <v>Activa</v>
          </cell>
          <cell r="H540">
            <v>2609</v>
          </cell>
          <cell r="I540">
            <v>5.6983611099999996</v>
          </cell>
          <cell r="J540">
            <v>-73.235361109999999</v>
          </cell>
          <cell r="K540" t="str">
            <v>Boyacá</v>
          </cell>
          <cell r="L540" t="str">
            <v>Tuta</v>
          </cell>
          <cell r="M540" t="str">
            <v>Area Operativa 06 - Boyacá-Casanare-Vichada</v>
          </cell>
          <cell r="N540" t="str">
            <v>Magdalena Cauca</v>
          </cell>
          <cell r="O540" t="str">
            <v>Sogamoso</v>
          </cell>
          <cell r="Q540" t="str">
            <v>Suarez</v>
          </cell>
        </row>
        <row r="541">
          <cell r="B541">
            <v>24035504</v>
          </cell>
          <cell r="C541" t="str">
            <v xml:space="preserve"> COVARACHIA-24035504  - AUT  [24035504]</v>
          </cell>
          <cell r="D541" t="str">
            <v>Pluviométrica</v>
          </cell>
          <cell r="E541" t="str">
            <v>Automática con Telemetría</v>
          </cell>
          <cell r="F541" t="str">
            <v>Activa</v>
          </cell>
          <cell r="H541">
            <v>2343</v>
          </cell>
          <cell r="I541">
            <v>6.5006111100000004</v>
          </cell>
          <cell r="J541">
            <v>-72.739305560000005</v>
          </cell>
          <cell r="K541" t="str">
            <v>Boyacá</v>
          </cell>
          <cell r="L541" t="str">
            <v>Covarachía</v>
          </cell>
          <cell r="M541" t="str">
            <v>Area Operativa 06 - Boyacá-Casanare-Vichada</v>
          </cell>
          <cell r="N541" t="str">
            <v>Magdalena Cauca</v>
          </cell>
          <cell r="O541" t="str">
            <v>Sogamoso</v>
          </cell>
          <cell r="Q541" t="str">
            <v>Suarez</v>
          </cell>
        </row>
        <row r="542">
          <cell r="B542">
            <v>21207190</v>
          </cell>
          <cell r="C542" t="str">
            <v>SAUCIO  - AUT  [21207190]</v>
          </cell>
          <cell r="D542" t="str">
            <v>Limnigráfica</v>
          </cell>
          <cell r="E542" t="str">
            <v>Automática con Telemetría</v>
          </cell>
          <cell r="F542" t="str">
            <v>Activa</v>
          </cell>
          <cell r="G542">
            <v>14930</v>
          </cell>
          <cell r="H542">
            <v>2637</v>
          </cell>
          <cell r="I542">
            <v>5.1135277800000001</v>
          </cell>
          <cell r="J542">
            <v>-73.709808330000001</v>
          </cell>
          <cell r="K542" t="str">
            <v>Cundinamarca</v>
          </cell>
          <cell r="L542" t="str">
            <v>Chocontá</v>
          </cell>
          <cell r="M542" t="str">
            <v>Area Operativa 11 - Cundinamarca-Amazonas-San Andrés</v>
          </cell>
          <cell r="N542" t="str">
            <v>Magdalena Cauca</v>
          </cell>
          <cell r="O542" t="str">
            <v>Alto Magdalena</v>
          </cell>
          <cell r="Q542" t="str">
            <v>Bogota</v>
          </cell>
        </row>
        <row r="543">
          <cell r="B543">
            <v>24035506</v>
          </cell>
          <cell r="C543" t="str">
            <v>LA REFORMA-24035506  - AUT  [24035506]</v>
          </cell>
          <cell r="D543" t="str">
            <v>Pluviométrica</v>
          </cell>
          <cell r="E543" t="str">
            <v>Automática con Telemetría</v>
          </cell>
          <cell r="F543" t="str">
            <v>Activa</v>
          </cell>
          <cell r="H543">
            <v>2552</v>
          </cell>
          <cell r="I543">
            <v>5.7487222200000003</v>
          </cell>
          <cell r="J543">
            <v>-73.189805560000011</v>
          </cell>
          <cell r="K543" t="str">
            <v>Boyacá</v>
          </cell>
          <cell r="L543" t="str">
            <v>Sotaquirá</v>
          </cell>
          <cell r="M543" t="str">
            <v>Area Operativa 06 - Boyacá-Casanare-Vichada</v>
          </cell>
          <cell r="N543" t="str">
            <v>Magdalena Cauca</v>
          </cell>
          <cell r="O543" t="str">
            <v>Sogamoso</v>
          </cell>
          <cell r="Q543" t="str">
            <v>Bogota</v>
          </cell>
        </row>
        <row r="544">
          <cell r="B544">
            <v>24015509</v>
          </cell>
          <cell r="C544" t="str">
            <v>ARCABUCO-24015509  - AUT  [24015509]</v>
          </cell>
          <cell r="D544" t="str">
            <v>Pluviométrica</v>
          </cell>
          <cell r="E544" t="str">
            <v>Automática con Telemetría</v>
          </cell>
          <cell r="F544" t="str">
            <v>Activa</v>
          </cell>
          <cell r="H544">
            <v>2547</v>
          </cell>
          <cell r="I544">
            <v>5.7616111099999996</v>
          </cell>
          <cell r="J544">
            <v>-73.444972220000011</v>
          </cell>
          <cell r="K544" t="str">
            <v>Boyacá</v>
          </cell>
          <cell r="L544" t="str">
            <v>Arcabuco</v>
          </cell>
          <cell r="M544" t="str">
            <v>Area Operativa 06 - Boyacá-Casanare-Vichada</v>
          </cell>
          <cell r="N544" t="str">
            <v>Magdalena Cauca</v>
          </cell>
          <cell r="O544" t="str">
            <v>Sogamoso</v>
          </cell>
          <cell r="Q544" t="str">
            <v>Bogota</v>
          </cell>
        </row>
        <row r="545">
          <cell r="B545">
            <v>24025503</v>
          </cell>
          <cell r="C545" t="str">
            <v>CURITI NO. 1  - AUT  [24025503]</v>
          </cell>
          <cell r="D545" t="str">
            <v>Pluviométrica</v>
          </cell>
          <cell r="E545" t="str">
            <v>Automática con Telemetría</v>
          </cell>
          <cell r="F545" t="str">
            <v>Activa</v>
          </cell>
          <cell r="H545">
            <v>1657</v>
          </cell>
          <cell r="I545">
            <v>6.5983611099999999</v>
          </cell>
          <cell r="J545">
            <v>-73.052972220000001</v>
          </cell>
          <cell r="K545" t="str">
            <v>Santander</v>
          </cell>
          <cell r="L545" t="str">
            <v>Curití</v>
          </cell>
          <cell r="M545" t="str">
            <v>Area Operativa 08 - Santanderes-Arauca</v>
          </cell>
          <cell r="N545" t="str">
            <v>Magdalena Cauca</v>
          </cell>
          <cell r="O545" t="str">
            <v>Sogamoso</v>
          </cell>
          <cell r="Q545" t="str">
            <v>Bogota</v>
          </cell>
        </row>
        <row r="546">
          <cell r="B546">
            <v>24035503</v>
          </cell>
          <cell r="C546" t="str">
            <v>CORRALES ACUEDUCTO  - AUT  [24035503]</v>
          </cell>
          <cell r="D546" t="str">
            <v>Climática Principal</v>
          </cell>
          <cell r="E546" t="str">
            <v>Automática con Telemetría</v>
          </cell>
          <cell r="F546" t="str">
            <v>Activa</v>
          </cell>
          <cell r="H546">
            <v>2545</v>
          </cell>
          <cell r="I546">
            <v>5.8184166700000004</v>
          </cell>
          <cell r="J546">
            <v>-72.84411111</v>
          </cell>
          <cell r="K546" t="str">
            <v>Boyacá</v>
          </cell>
          <cell r="L546" t="str">
            <v>Corrales</v>
          </cell>
          <cell r="M546" t="str">
            <v>Area Operativa 06 - Boyacá-Casanare-Vichada</v>
          </cell>
          <cell r="N546" t="str">
            <v>Magdalena Cauca</v>
          </cell>
          <cell r="O546" t="str">
            <v>Sogamoso</v>
          </cell>
          <cell r="Q546" t="str">
            <v>Bogota</v>
          </cell>
        </row>
        <row r="547">
          <cell r="B547">
            <v>24037702</v>
          </cell>
          <cell r="C547" t="str">
            <v>CORRALES  - AUT  [24037702]</v>
          </cell>
          <cell r="D547" t="str">
            <v>Limnimétrica</v>
          </cell>
          <cell r="E547" t="str">
            <v>Automática con Telemetría</v>
          </cell>
          <cell r="F547" t="str">
            <v>Activa</v>
          </cell>
          <cell r="H547">
            <v>2411</v>
          </cell>
          <cell r="I547">
            <v>5.82851944</v>
          </cell>
          <cell r="J547">
            <v>-72.842516669999995</v>
          </cell>
          <cell r="K547" t="str">
            <v>Boyacá</v>
          </cell>
          <cell r="L547" t="str">
            <v>Corrales</v>
          </cell>
          <cell r="M547" t="str">
            <v>Area Operativa 06 - Boyacá-Casanare-Vichada</v>
          </cell>
          <cell r="N547" t="str">
            <v>Magdalena Cauca</v>
          </cell>
          <cell r="O547" t="str">
            <v>Sogamoso</v>
          </cell>
          <cell r="Q547" t="str">
            <v>Bogota</v>
          </cell>
        </row>
        <row r="548">
          <cell r="B548">
            <v>24035510</v>
          </cell>
          <cell r="C548" t="str">
            <v>TASCO-24035510  - AUT  [24035510]</v>
          </cell>
          <cell r="D548" t="str">
            <v>Pluviométrica</v>
          </cell>
          <cell r="E548" t="str">
            <v>Automática con Telemetría</v>
          </cell>
          <cell r="F548" t="str">
            <v>Activa</v>
          </cell>
          <cell r="H548">
            <v>2534</v>
          </cell>
          <cell r="I548">
            <v>5.90927778</v>
          </cell>
          <cell r="J548">
            <v>-72.783805560000005</v>
          </cell>
          <cell r="K548" t="str">
            <v>Boyacá</v>
          </cell>
          <cell r="L548" t="str">
            <v>Tasco</v>
          </cell>
          <cell r="M548" t="str">
            <v>Area Operativa 06 - Boyacá-Casanare-Vichada</v>
          </cell>
          <cell r="N548" t="str">
            <v>Magdalena Cauca</v>
          </cell>
          <cell r="O548" t="str">
            <v>Sogamoso</v>
          </cell>
          <cell r="Q548" t="str">
            <v>Bogota</v>
          </cell>
        </row>
        <row r="549">
          <cell r="B549">
            <v>24015512</v>
          </cell>
          <cell r="C549" t="str">
            <v>GAMBITA-24015512  - AUT  [24015512]</v>
          </cell>
          <cell r="D549" t="str">
            <v>Pluviométrica</v>
          </cell>
          <cell r="E549" t="str">
            <v>Automática con Telemetría</v>
          </cell>
          <cell r="F549" t="str">
            <v>Activa</v>
          </cell>
          <cell r="H549">
            <v>1931</v>
          </cell>
          <cell r="I549">
            <v>5.9448027799999998</v>
          </cell>
          <cell r="J549">
            <v>-73.34374167</v>
          </cell>
          <cell r="K549" t="str">
            <v>Santander</v>
          </cell>
          <cell r="L549" t="str">
            <v>Gámbita</v>
          </cell>
          <cell r="M549" t="str">
            <v>Area Operativa 08 - Santanderes-Arauca</v>
          </cell>
          <cell r="N549" t="str">
            <v>Magdalena Cauca</v>
          </cell>
          <cell r="O549" t="str">
            <v>Sogamoso</v>
          </cell>
          <cell r="Q549" t="str">
            <v>Bogota</v>
          </cell>
        </row>
        <row r="550">
          <cell r="B550">
            <v>21207702</v>
          </cell>
          <cell r="C550" t="str">
            <v>GRANJA BOSCONIA  - AUT  [21207702]</v>
          </cell>
          <cell r="D550" t="str">
            <v>Limnigráfica</v>
          </cell>
          <cell r="E550" t="str">
            <v>Automática con Telemetría</v>
          </cell>
          <cell r="F550" t="str">
            <v>Activa</v>
          </cell>
          <cell r="H550">
            <v>496</v>
          </cell>
          <cell r="I550">
            <v>4.4933777799999994</v>
          </cell>
          <cell r="J550">
            <v>-74.543294439999997</v>
          </cell>
          <cell r="K550" t="str">
            <v>Cundinamarca</v>
          </cell>
          <cell r="L550" t="str">
            <v>Apulo</v>
          </cell>
          <cell r="M550" t="str">
            <v>Area Operativa 11 - Cundinamarca-Amazonas-San Andrés</v>
          </cell>
          <cell r="N550" t="str">
            <v>Magdalena Cauca</v>
          </cell>
          <cell r="O550" t="str">
            <v>Alto Magdalena</v>
          </cell>
          <cell r="Q550" t="str">
            <v>Calandaima</v>
          </cell>
        </row>
        <row r="551">
          <cell r="B551">
            <v>35061001</v>
          </cell>
          <cell r="C551" t="str">
            <v>GLORIA LA  - AUT  [35061001]</v>
          </cell>
          <cell r="D551" t="str">
            <v>Limnigráfica</v>
          </cell>
          <cell r="E551" t="str">
            <v>Automática con Telemetría</v>
          </cell>
          <cell r="F551" t="str">
            <v>Activa</v>
          </cell>
          <cell r="H551">
            <v>1860</v>
          </cell>
          <cell r="I551">
            <v>4.8158333300000002</v>
          </cell>
          <cell r="J551">
            <v>-73.419722220000011</v>
          </cell>
          <cell r="K551" t="str">
            <v>Cundinamarca</v>
          </cell>
          <cell r="L551" t="str">
            <v>Ubalá</v>
          </cell>
          <cell r="M551" t="str">
            <v>Area Operativa 11 - Cundinamarca-Amazonas-San Andrés</v>
          </cell>
          <cell r="N551" t="str">
            <v>Orinoco</v>
          </cell>
          <cell r="O551" t="str">
            <v>Meta</v>
          </cell>
          <cell r="Q551" t="str">
            <v>Calandaima</v>
          </cell>
        </row>
        <row r="552">
          <cell r="B552">
            <v>35077150</v>
          </cell>
          <cell r="C552" t="str">
            <v>PUNTEADERO  - AUT  [35077150]</v>
          </cell>
          <cell r="D552" t="str">
            <v>Limnimétrica</v>
          </cell>
          <cell r="E552" t="str">
            <v>Automática con Telemetría</v>
          </cell>
          <cell r="F552" t="str">
            <v>Activa</v>
          </cell>
          <cell r="G552">
            <v>38959</v>
          </cell>
          <cell r="H552">
            <v>1588</v>
          </cell>
          <cell r="I552">
            <v>5.1908333300000002</v>
          </cell>
          <cell r="J552">
            <v>-73.386388890000006</v>
          </cell>
          <cell r="K552" t="str">
            <v>Boyacá</v>
          </cell>
          <cell r="L552" t="str">
            <v>Chinavita</v>
          </cell>
          <cell r="M552" t="str">
            <v>Area Operativa 06 - Boyacá-Casanare-Vichada</v>
          </cell>
          <cell r="N552" t="str">
            <v>Orinoco</v>
          </cell>
          <cell r="O552" t="str">
            <v>Meta</v>
          </cell>
          <cell r="Q552" t="str">
            <v>Garagoa</v>
          </cell>
        </row>
        <row r="553">
          <cell r="B553">
            <v>24035507</v>
          </cell>
          <cell r="C553" t="str">
            <v>SOCHA  - AUT  [24035507]</v>
          </cell>
          <cell r="D553" t="str">
            <v>Pluviométrica</v>
          </cell>
          <cell r="E553" t="str">
            <v>Automática con Telemetría</v>
          </cell>
          <cell r="F553" t="str">
            <v>Activa</v>
          </cell>
          <cell r="H553">
            <v>2505</v>
          </cell>
          <cell r="I553">
            <v>5.9824444400000001</v>
          </cell>
          <cell r="J553">
            <v>-72.710444440000003</v>
          </cell>
          <cell r="K553" t="str">
            <v>Boyacá</v>
          </cell>
          <cell r="L553" t="str">
            <v>Socha</v>
          </cell>
          <cell r="M553" t="str">
            <v>Area Operativa 06 - Boyacá-Casanare-Vichada</v>
          </cell>
          <cell r="N553" t="str">
            <v>Magdalena Cauca</v>
          </cell>
          <cell r="O553" t="str">
            <v>Sogamoso</v>
          </cell>
          <cell r="Q553" t="str">
            <v>Garagoa</v>
          </cell>
        </row>
        <row r="554">
          <cell r="B554">
            <v>24015513</v>
          </cell>
          <cell r="C554" t="str">
            <v>GJA VELEZ-24015513  - AUT  [24015513]</v>
          </cell>
          <cell r="D554" t="str">
            <v>Pluviométrica</v>
          </cell>
          <cell r="E554" t="str">
            <v>Automática con Telemetría</v>
          </cell>
          <cell r="F554" t="str">
            <v>Activa</v>
          </cell>
          <cell r="H554">
            <v>2158</v>
          </cell>
          <cell r="I554">
            <v>5.9966944399999997</v>
          </cell>
          <cell r="J554">
            <v>-73.672808329999995</v>
          </cell>
          <cell r="K554" t="str">
            <v>Santander</v>
          </cell>
          <cell r="L554" t="str">
            <v>Vélez</v>
          </cell>
          <cell r="M554" t="str">
            <v>Area Operativa 08 - Santanderes-Arauca</v>
          </cell>
          <cell r="N554" t="str">
            <v>Magdalena Cauca</v>
          </cell>
          <cell r="O554" t="str">
            <v>Sogamoso</v>
          </cell>
          <cell r="Q554" t="str">
            <v>Garagoa</v>
          </cell>
        </row>
        <row r="555">
          <cell r="B555">
            <v>21205503</v>
          </cell>
          <cell r="C555" t="str">
            <v>DELIRIO EL  - AUT  [21205503]</v>
          </cell>
          <cell r="D555" t="str">
            <v>Climática Principal</v>
          </cell>
          <cell r="E555" t="str">
            <v>Automática con Telemetría</v>
          </cell>
          <cell r="F555" t="str">
            <v>Activa</v>
          </cell>
          <cell r="H555">
            <v>2</v>
          </cell>
          <cell r="I555">
            <v>4.5226944399999995</v>
          </cell>
          <cell r="J555">
            <v>-74.406083330000001</v>
          </cell>
          <cell r="K555" t="str">
            <v>Cundinamarca</v>
          </cell>
          <cell r="L555" t="str">
            <v>El Colegio</v>
          </cell>
          <cell r="M555" t="str">
            <v>Area Operativa 11 - Cundinamarca-Amazonas-San Andrés</v>
          </cell>
          <cell r="N555" t="str">
            <v>Magdalena Cauca</v>
          </cell>
          <cell r="O555" t="str">
            <v>Alto Magdalena</v>
          </cell>
          <cell r="Q555" t="str">
            <v>Garagoa</v>
          </cell>
        </row>
        <row r="556">
          <cell r="B556">
            <v>24015519</v>
          </cell>
          <cell r="C556" t="str">
            <v>SUAITA1-24015519  - AUT  [24015519]</v>
          </cell>
          <cell r="D556" t="str">
            <v>Pluviométrica</v>
          </cell>
          <cell r="E556" t="str">
            <v>Automática con Telemetría</v>
          </cell>
          <cell r="F556" t="str">
            <v>Activa</v>
          </cell>
          <cell r="H556">
            <v>1666</v>
          </cell>
          <cell r="I556">
            <v>6.0990222200000002</v>
          </cell>
          <cell r="J556">
            <v>-73.44255278</v>
          </cell>
          <cell r="K556" t="str">
            <v>Santander</v>
          </cell>
          <cell r="L556" t="str">
            <v>Suaita</v>
          </cell>
          <cell r="M556" t="str">
            <v>Area Operativa 08 - Santanderes-Arauca</v>
          </cell>
          <cell r="N556" t="str">
            <v>Magdalena Cauca</v>
          </cell>
          <cell r="O556" t="str">
            <v>Sogamoso</v>
          </cell>
          <cell r="Q556" t="str">
            <v>Garagoa</v>
          </cell>
        </row>
        <row r="557">
          <cell r="B557">
            <v>24017707</v>
          </cell>
          <cell r="C557" t="str">
            <v>SAN BENITO-24017707  - AUT  [24017707]</v>
          </cell>
          <cell r="D557" t="str">
            <v>Limnigráfica</v>
          </cell>
          <cell r="E557" t="str">
            <v>Automática con Telemetría</v>
          </cell>
          <cell r="F557" t="str">
            <v>Activa</v>
          </cell>
          <cell r="H557">
            <v>1057</v>
          </cell>
          <cell r="I557">
            <v>6.11813889</v>
          </cell>
          <cell r="J557">
            <v>-73.493280560000002</v>
          </cell>
          <cell r="K557" t="str">
            <v>Santander</v>
          </cell>
          <cell r="L557" t="str">
            <v>San Benito</v>
          </cell>
          <cell r="M557" t="str">
            <v>Area Operativa 08 - Santanderes-Arauca</v>
          </cell>
          <cell r="N557" t="str">
            <v>Magdalena Cauca</v>
          </cell>
          <cell r="O557" t="str">
            <v>Sogamoso</v>
          </cell>
          <cell r="Q557" t="str">
            <v>Garagoa</v>
          </cell>
        </row>
        <row r="558">
          <cell r="B558">
            <v>23065504</v>
          </cell>
          <cell r="C558" t="str">
            <v>VIANI  - AUT  [23065504]</v>
          </cell>
          <cell r="D558" t="str">
            <v>Climática Principal</v>
          </cell>
          <cell r="E558" t="str">
            <v>Automática con Telemetría</v>
          </cell>
          <cell r="F558" t="str">
            <v>Activa</v>
          </cell>
          <cell r="H558">
            <v>2</v>
          </cell>
          <cell r="I558">
            <v>4.8718888900000001</v>
          </cell>
          <cell r="J558">
            <v>-74.572500000000005</v>
          </cell>
          <cell r="K558" t="str">
            <v>Cundinamarca</v>
          </cell>
          <cell r="L558" t="str">
            <v>Vianí</v>
          </cell>
          <cell r="M558" t="str">
            <v>Area Operativa 11 - Cundinamarca-Amazonas-San Andrés</v>
          </cell>
          <cell r="N558" t="str">
            <v>Magdalena Cauca</v>
          </cell>
          <cell r="O558" t="str">
            <v>Medio Magdalena</v>
          </cell>
          <cell r="Q558" t="str">
            <v>Garagoa</v>
          </cell>
        </row>
        <row r="559">
          <cell r="B559">
            <v>24010390</v>
          </cell>
          <cell r="C559" t="str">
            <v>EL TRIANGULO  - AUT  [24010390]</v>
          </cell>
          <cell r="D559" t="str">
            <v>Pluviográfica</v>
          </cell>
          <cell r="E559" t="str">
            <v>Automática con Telemetría</v>
          </cell>
          <cell r="F559" t="str">
            <v>Activa</v>
          </cell>
          <cell r="G559">
            <v>23026</v>
          </cell>
          <cell r="H559">
            <v>2879</v>
          </cell>
          <cell r="I559">
            <v>5.3053055599999999</v>
          </cell>
          <cell r="J559">
            <v>-73.619305560000001</v>
          </cell>
          <cell r="K559" t="str">
            <v>Cundinamarca</v>
          </cell>
          <cell r="L559" t="str">
            <v>Lenguazaque</v>
          </cell>
          <cell r="M559" t="str">
            <v>Area Operativa 11 - Cundinamarca-Amazonas-San Andrés</v>
          </cell>
          <cell r="N559" t="str">
            <v>Magdalena Cauca</v>
          </cell>
          <cell r="O559" t="str">
            <v>Sogamoso</v>
          </cell>
          <cell r="Q559" t="str">
            <v>Garagoa</v>
          </cell>
        </row>
        <row r="560">
          <cell r="B560">
            <v>35071002</v>
          </cell>
          <cell r="C560" t="str">
            <v>CAMOYO  - AUT  [35071002]</v>
          </cell>
          <cell r="D560" t="str">
            <v>Limnigráfica</v>
          </cell>
          <cell r="E560" t="str">
            <v>Automática con Telemetría</v>
          </cell>
          <cell r="F560" t="str">
            <v>Activa</v>
          </cell>
          <cell r="G560">
            <v>42382</v>
          </cell>
          <cell r="H560">
            <v>1327</v>
          </cell>
          <cell r="I560">
            <v>4.9045305600000004</v>
          </cell>
          <cell r="J560">
            <v>-73.322588890000006</v>
          </cell>
          <cell r="K560" t="str">
            <v>Boyacá</v>
          </cell>
          <cell r="L560" t="str">
            <v>Chivor</v>
          </cell>
          <cell r="M560" t="str">
            <v>Area Operativa 06 - Boyacá-Casanare-Vichada</v>
          </cell>
          <cell r="N560" t="str">
            <v>Orinoco</v>
          </cell>
          <cell r="O560" t="str">
            <v>Meta</v>
          </cell>
          <cell r="Q560" t="str">
            <v>Garagoa</v>
          </cell>
        </row>
        <row r="561">
          <cell r="B561">
            <v>24017330</v>
          </cell>
          <cell r="C561" t="str">
            <v>PTE LA BALSA  - AUT  [24017330]</v>
          </cell>
          <cell r="D561" t="str">
            <v>Limnimétrica</v>
          </cell>
          <cell r="E561" t="str">
            <v>Automática con Telemetría</v>
          </cell>
          <cell r="F561" t="str">
            <v>Activa</v>
          </cell>
          <cell r="G561">
            <v>23482</v>
          </cell>
          <cell r="H561">
            <v>2573</v>
          </cell>
          <cell r="I561">
            <v>5.3261944400000001</v>
          </cell>
          <cell r="J561">
            <v>-73.764222220000008</v>
          </cell>
          <cell r="K561" t="str">
            <v>Cundinamarca</v>
          </cell>
          <cell r="L561" t="str">
            <v>Lenguazaque</v>
          </cell>
          <cell r="M561" t="str">
            <v>Area Operativa 11 - Cundinamarca-Amazonas-San Andrés</v>
          </cell>
          <cell r="N561" t="str">
            <v>Magdalena Cauca</v>
          </cell>
          <cell r="O561" t="str">
            <v>Sogamoso</v>
          </cell>
          <cell r="Q561" t="str">
            <v>Lenguazaque</v>
          </cell>
        </row>
        <row r="562">
          <cell r="B562">
            <v>23065505</v>
          </cell>
          <cell r="C562" t="str">
            <v>CAPARRAPI  - AUT  [23065505]</v>
          </cell>
          <cell r="D562" t="str">
            <v>Climática Principal</v>
          </cell>
          <cell r="E562" t="str">
            <v>Automática con Telemetría</v>
          </cell>
          <cell r="F562" t="str">
            <v>Activa</v>
          </cell>
          <cell r="H562">
            <v>1</v>
          </cell>
          <cell r="I562">
            <v>5.3403888899999998</v>
          </cell>
          <cell r="J562">
            <v>-74.495166669999989</v>
          </cell>
          <cell r="K562" t="str">
            <v>Cundinamarca</v>
          </cell>
          <cell r="L562" t="str">
            <v>Caparrapí</v>
          </cell>
          <cell r="M562" t="str">
            <v>Area Operativa 11 - Cundinamarca-Amazonas-San Andrés</v>
          </cell>
          <cell r="N562" t="str">
            <v>Magdalena Cauca</v>
          </cell>
          <cell r="O562" t="str">
            <v>Medio Magdalena</v>
          </cell>
          <cell r="Q562" t="str">
            <v>Lenguazaque</v>
          </cell>
        </row>
        <row r="563">
          <cell r="B563">
            <v>24035509</v>
          </cell>
          <cell r="C563" t="str">
            <v>SUSA-24035509  - AUT  [24035509]</v>
          </cell>
          <cell r="D563" t="str">
            <v>Pluviométrica</v>
          </cell>
          <cell r="E563" t="str">
            <v>Automática con Telemetría</v>
          </cell>
          <cell r="F563" t="str">
            <v>Activa</v>
          </cell>
          <cell r="H563">
            <v>2934</v>
          </cell>
          <cell r="I563">
            <v>6.1886111100000001</v>
          </cell>
          <cell r="J563">
            <v>-72.834972220000012</v>
          </cell>
          <cell r="K563" t="str">
            <v>Santander</v>
          </cell>
          <cell r="L563" t="str">
            <v>Onzaga</v>
          </cell>
          <cell r="M563" t="str">
            <v>Area Operativa 08 - Santanderes-Arauca</v>
          </cell>
          <cell r="N563" t="str">
            <v>Magdalena Cauca</v>
          </cell>
          <cell r="O563" t="str">
            <v>Sogamoso</v>
          </cell>
          <cell r="Q563" t="str">
            <v>Lenguazaque</v>
          </cell>
        </row>
        <row r="564">
          <cell r="B564">
            <v>26067010</v>
          </cell>
          <cell r="C564" t="str">
            <v>JUANCHITO  - AUT  [26067010]</v>
          </cell>
          <cell r="D564" t="str">
            <v>Limnigráfica</v>
          </cell>
          <cell r="E564" t="str">
            <v>Automática con Telemetría</v>
          </cell>
          <cell r="F564" t="str">
            <v>Activa</v>
          </cell>
          <cell r="G564">
            <v>12434</v>
          </cell>
          <cell r="H564">
            <v>950</v>
          </cell>
          <cell r="I564">
            <v>3.45160833</v>
          </cell>
          <cell r="J564">
            <v>-76.47538333</v>
          </cell>
          <cell r="K564" t="str">
            <v>Valle del Cauca</v>
          </cell>
          <cell r="L564" t="str">
            <v>Candelaria (Valle del cauca)</v>
          </cell>
          <cell r="M564" t="str">
            <v>Area Operativa 09 - Cauca-Valle-Caldas</v>
          </cell>
          <cell r="N564" t="str">
            <v>Magdalena Cauca</v>
          </cell>
          <cell r="O564" t="str">
            <v>Cauca</v>
          </cell>
          <cell r="Q564" t="str">
            <v>Cauca</v>
          </cell>
        </row>
        <row r="565">
          <cell r="B565">
            <v>24017704</v>
          </cell>
          <cell r="C565" t="str">
            <v>HACIENDA EL HATO  - AUT  [24017704]</v>
          </cell>
          <cell r="D565" t="str">
            <v>Limnigráfica</v>
          </cell>
          <cell r="E565" t="str">
            <v>Automática con Telemetría</v>
          </cell>
          <cell r="F565" t="str">
            <v>Activa</v>
          </cell>
          <cell r="H565">
            <v>2891</v>
          </cell>
          <cell r="I565">
            <v>4.3081111099999996</v>
          </cell>
          <cell r="J565">
            <v>-74.281750000000002</v>
          </cell>
          <cell r="K565" t="str">
            <v>Cundinamarca</v>
          </cell>
          <cell r="L565" t="str">
            <v>Carmen De Carupa</v>
          </cell>
          <cell r="M565" t="str">
            <v>Area Operativa 11 - Cundinamarca-Amazonas-San Andrés</v>
          </cell>
          <cell r="N565" t="str">
            <v>Magdalena Cauca</v>
          </cell>
          <cell r="O565" t="str">
            <v>Alto Magdalena</v>
          </cell>
          <cell r="Q565" t="str">
            <v>Suarez</v>
          </cell>
        </row>
        <row r="566">
          <cell r="B566">
            <v>21197430</v>
          </cell>
          <cell r="C566" t="str">
            <v>PROVIDENCIA  - AUT  [21197430]</v>
          </cell>
          <cell r="D566" t="str">
            <v>Limnigráfica</v>
          </cell>
          <cell r="E566" t="str">
            <v>Automática con Telemetría</v>
          </cell>
          <cell r="F566" t="str">
            <v>Activa</v>
          </cell>
          <cell r="G566">
            <v>38869</v>
          </cell>
          <cell r="H566">
            <v>2140</v>
          </cell>
          <cell r="I566">
            <v>4.3666666699999999</v>
          </cell>
          <cell r="J566">
            <v>-74.3</v>
          </cell>
          <cell r="K566" t="str">
            <v>Cundinamarca</v>
          </cell>
          <cell r="L566" t="str">
            <v>Fusagasugá</v>
          </cell>
          <cell r="M566" t="str">
            <v>Area Operativa 11 - Cundinamarca-Amazonas-San Andrés</v>
          </cell>
          <cell r="N566" t="str">
            <v>Magdalena Cauca</v>
          </cell>
          <cell r="O566" t="str">
            <v>Alto Magdalena</v>
          </cell>
          <cell r="Q566" t="str">
            <v>Barroblanco</v>
          </cell>
        </row>
        <row r="567">
          <cell r="B567">
            <v>2120000174</v>
          </cell>
          <cell r="C567" t="str">
            <v>COLEGIO MAGDALENA ORTEGA DE NARIÑO (IED)</v>
          </cell>
          <cell r="D567" t="str">
            <v>Pluviométrica</v>
          </cell>
          <cell r="E567" t="str">
            <v>Automática con Telemetría</v>
          </cell>
          <cell r="F567" t="str">
            <v>Activa</v>
          </cell>
          <cell r="G567">
            <v>43812</v>
          </cell>
          <cell r="H567">
            <v>2585</v>
          </cell>
          <cell r="I567">
            <v>4.6866400000000006</v>
          </cell>
          <cell r="J567">
            <v>-74.082961109999999</v>
          </cell>
          <cell r="K567" t="str">
            <v>Bogotá</v>
          </cell>
          <cell r="L567" t="str">
            <v>Bogota, D.C</v>
          </cell>
          <cell r="M567" t="str">
            <v>Area Operativa 11 - Cundinamarca-Amazonas-San Andrés</v>
          </cell>
          <cell r="N567" t="str">
            <v>Magdalena Cauca</v>
          </cell>
          <cell r="O567" t="str">
            <v>Alto Magdalena</v>
          </cell>
          <cell r="P567" t="str">
            <v>En el Marco del Convenio 366 – 2020 (Numeración IDIGER) / 330 - 2020 (Numeración IDEAM), Solicitud inclusión de 44 estaciones nuevas del IDIGER al catálogo nacional de estaciones CNE.</v>
          </cell>
          <cell r="Q567">
            <v>0</v>
          </cell>
        </row>
        <row r="568">
          <cell r="B568">
            <v>2120000175</v>
          </cell>
          <cell r="C568" t="str">
            <v>COLEGIO LA FELICIDAD (IED)</v>
          </cell>
          <cell r="D568" t="str">
            <v>Pluviométrica</v>
          </cell>
          <cell r="E568" t="str">
            <v>Automática con Telemetría</v>
          </cell>
          <cell r="F568" t="str">
            <v>Activa</v>
          </cell>
          <cell r="G568">
            <v>43809</v>
          </cell>
          <cell r="H568">
            <v>2584</v>
          </cell>
          <cell r="I568">
            <v>4.6559999999999997</v>
          </cell>
          <cell r="J568">
            <v>-74.131111110000006</v>
          </cell>
          <cell r="K568" t="str">
            <v>Bogotá</v>
          </cell>
          <cell r="L568" t="str">
            <v>Bogota, D.C</v>
          </cell>
          <cell r="M568" t="str">
            <v>Area Operativa 11 - Cundinamarca-Amazonas-San Andrés</v>
          </cell>
          <cell r="N568" t="str">
            <v>Magdalena Cauca</v>
          </cell>
          <cell r="O568" t="str">
            <v>Alto Magdalena</v>
          </cell>
          <cell r="P568" t="str">
            <v>En el Marco del Convenio 366 – 2020 (Numeración IDIGER) / 330 - 2020 (Numeración IDEAM), Solicitud inclusión de 44 estaciones nuevas del IDIGER al catálogo nacional de estaciones CNE.</v>
          </cell>
          <cell r="Q568">
            <v>0</v>
          </cell>
        </row>
        <row r="569">
          <cell r="B569">
            <v>52057080</v>
          </cell>
          <cell r="C569" t="str">
            <v>PIEDRAS  - AUT  [52057080]</v>
          </cell>
          <cell r="D569" t="str">
            <v>Limnigráfica</v>
          </cell>
          <cell r="E569" t="str">
            <v>Automática con Telemetría</v>
          </cell>
          <cell r="F569" t="str">
            <v>Activa</v>
          </cell>
          <cell r="G569">
            <v>38970</v>
          </cell>
          <cell r="H569">
            <v>3623</v>
          </cell>
          <cell r="I569">
            <v>1.0346388899999999</v>
          </cell>
          <cell r="J569">
            <v>-77.312611110000006</v>
          </cell>
          <cell r="K569" t="str">
            <v>Nariño</v>
          </cell>
          <cell r="L569" t="str">
            <v>Tangua</v>
          </cell>
          <cell r="M569" t="str">
            <v>Area Operativa 07 - Nariño-Putumayo</v>
          </cell>
          <cell r="N569" t="str">
            <v>Pacifico</v>
          </cell>
          <cell r="O569" t="str">
            <v>Patía</v>
          </cell>
          <cell r="Q569" t="str">
            <v>Piedras</v>
          </cell>
        </row>
        <row r="570">
          <cell r="B570">
            <v>2120700207</v>
          </cell>
          <cell r="C570" t="str">
            <v>RIO TUNJUELITO AUTOPISTA DEL SUR</v>
          </cell>
          <cell r="D570" t="str">
            <v>Limnimétrica</v>
          </cell>
          <cell r="E570" t="str">
            <v>Automática con Telemetría</v>
          </cell>
          <cell r="F570" t="str">
            <v>Activa</v>
          </cell>
          <cell r="G570">
            <v>44125</v>
          </cell>
          <cell r="H570">
            <v>2558</v>
          </cell>
          <cell r="I570">
            <v>4.5955411100000001</v>
          </cell>
          <cell r="J570">
            <v>-74.1524</v>
          </cell>
          <cell r="K570" t="str">
            <v>Bogotá</v>
          </cell>
          <cell r="L570" t="str">
            <v>Bogota, D.C</v>
          </cell>
          <cell r="M570" t="str">
            <v>Area Operativa 11 - Cundinamarca-Amazonas-San Andrés</v>
          </cell>
          <cell r="N570" t="str">
            <v>Magdalena Cauca</v>
          </cell>
          <cell r="O570" t="str">
            <v>Alto Magdalena</v>
          </cell>
          <cell r="P570" t="str">
            <v>En el Marco del Convenio 366 – 2020 (Numeración IDIGER) / 330 - 2020 (Numeración IDEAM), Solicitud inclusión de 44 estaciones nuevas del IDIGER al catálogo nacional de estaciones CNE.</v>
          </cell>
          <cell r="Q570" t="str">
            <v>Fucha</v>
          </cell>
        </row>
        <row r="571">
          <cell r="B571">
            <v>26087050</v>
          </cell>
          <cell r="C571" t="str">
            <v>MEDIACANOA  - AUT  [26087050]</v>
          </cell>
          <cell r="D571" t="str">
            <v>Limnigráfica</v>
          </cell>
          <cell r="E571" t="str">
            <v>Automática con Telemetría</v>
          </cell>
          <cell r="F571" t="str">
            <v>Activa</v>
          </cell>
          <cell r="G571">
            <v>26191</v>
          </cell>
          <cell r="H571">
            <v>942</v>
          </cell>
          <cell r="I571">
            <v>3.8896111100000001</v>
          </cell>
          <cell r="J571">
            <v>-76.349972220000012</v>
          </cell>
          <cell r="K571" t="str">
            <v>Valle del Cauca</v>
          </cell>
          <cell r="L571" t="str">
            <v>Buga</v>
          </cell>
          <cell r="M571" t="str">
            <v>Area Operativa 09 - Cauca-Valle-Caldas</v>
          </cell>
          <cell r="N571" t="str">
            <v>Magdalena Cauca</v>
          </cell>
          <cell r="O571" t="str">
            <v>Cauca</v>
          </cell>
          <cell r="Q571" t="str">
            <v>Cauca</v>
          </cell>
        </row>
        <row r="572">
          <cell r="B572">
            <v>21087110</v>
          </cell>
          <cell r="C572" t="str">
            <v>HDA VENECIA BETANIA  - AUT  [21087110]</v>
          </cell>
          <cell r="D572" t="str">
            <v>Limnigráfica</v>
          </cell>
          <cell r="E572" t="str">
            <v>Automática con Telemetría</v>
          </cell>
          <cell r="F572" t="str">
            <v>Activa</v>
          </cell>
          <cell r="G572">
            <v>40023</v>
          </cell>
          <cell r="H572">
            <v>575</v>
          </cell>
          <cell r="I572">
            <v>2.6438055600000001</v>
          </cell>
          <cell r="J572">
            <v>-75.544305560000012</v>
          </cell>
          <cell r="K572" t="str">
            <v>Huila</v>
          </cell>
          <cell r="L572" t="str">
            <v>Yaguará</v>
          </cell>
          <cell r="M572" t="str">
            <v>Area Operativa 04 - Huila-Caquetá</v>
          </cell>
          <cell r="N572" t="str">
            <v>Magdalena Cauca</v>
          </cell>
          <cell r="O572" t="str">
            <v>Alto Magdalena</v>
          </cell>
          <cell r="Q572" t="str">
            <v>Yaguara</v>
          </cell>
        </row>
        <row r="573">
          <cell r="B573">
            <v>26027310</v>
          </cell>
          <cell r="C573" t="str">
            <v>PAN DE AZUCAR  - AUT  [26027310]</v>
          </cell>
          <cell r="D573" t="str">
            <v>Limnimétrica</v>
          </cell>
          <cell r="E573" t="str">
            <v>Automática con Telemetría</v>
          </cell>
          <cell r="F573" t="str">
            <v>Activa</v>
          </cell>
          <cell r="G573">
            <v>29387</v>
          </cell>
          <cell r="H573">
            <v>1162</v>
          </cell>
          <cell r="I573">
            <v>2.7333333299999998</v>
          </cell>
          <cell r="J573">
            <v>-76.683333329999996</v>
          </cell>
          <cell r="K573" t="str">
            <v>Cauca</v>
          </cell>
          <cell r="L573" t="str">
            <v>Morales (Cauca)</v>
          </cell>
          <cell r="M573" t="str">
            <v>Area Operativa 09 - Cauca-Valle-Caldas</v>
          </cell>
          <cell r="N573" t="str">
            <v>Magdalena Cauca</v>
          </cell>
          <cell r="O573" t="str">
            <v>Cauca</v>
          </cell>
          <cell r="Q573" t="str">
            <v>Piendamo</v>
          </cell>
        </row>
        <row r="574">
          <cell r="B574">
            <v>2120700208</v>
          </cell>
          <cell r="C574" t="str">
            <v>RIO FUCHA AV. CIUDAD DE CALI</v>
          </cell>
          <cell r="D574" t="str">
            <v>Limnimétrica</v>
          </cell>
          <cell r="E574" t="str">
            <v>Automática con Telemetría</v>
          </cell>
          <cell r="F574" t="str">
            <v>Activa</v>
          </cell>
          <cell r="G574">
            <v>44125</v>
          </cell>
          <cell r="H574">
            <v>2558</v>
          </cell>
          <cell r="I574">
            <v>4.6576838900000004</v>
          </cell>
          <cell r="J574">
            <v>-74.13655</v>
          </cell>
          <cell r="K574" t="str">
            <v>Bogotá</v>
          </cell>
          <cell r="L574" t="str">
            <v>Bogota, D.C</v>
          </cell>
          <cell r="M574" t="str">
            <v>Area Operativa 11 - Cundinamarca-Amazonas-San Andrés</v>
          </cell>
          <cell r="N574" t="str">
            <v>Magdalena Cauca</v>
          </cell>
          <cell r="O574" t="str">
            <v>Alto Magdalena</v>
          </cell>
          <cell r="P574" t="str">
            <v>En el Marco del Convenio 366 – 2020 (Numeración IDIGER) / 330 - 2020 (Numeración IDEAM), Solicitud inclusión de 44 estaciones nuevas del IDIGER al catálogo nacional de estaciones CNE.</v>
          </cell>
          <cell r="Q574" t="str">
            <v>Fucha</v>
          </cell>
        </row>
        <row r="575">
          <cell r="B575">
            <v>23087140</v>
          </cell>
          <cell r="C575" t="str">
            <v>PUNCHINA  [23087140]</v>
          </cell>
          <cell r="D575" t="str">
            <v>Limnimétrica</v>
          </cell>
          <cell r="E575" t="str">
            <v>Convencional</v>
          </cell>
          <cell r="F575" t="str">
            <v>Activa</v>
          </cell>
          <cell r="G575">
            <v>30696</v>
          </cell>
          <cell r="H575">
            <v>600</v>
          </cell>
          <cell r="I575">
            <v>6.2166666699999995</v>
          </cell>
          <cell r="J575">
            <v>-74.816666669999989</v>
          </cell>
          <cell r="K575" t="str">
            <v>Antioquia</v>
          </cell>
          <cell r="L575" t="str">
            <v>San Carlos (Antioquia)</v>
          </cell>
          <cell r="M575" t="str">
            <v>Area Operativa 01 - Antioquia-Chocó</v>
          </cell>
          <cell r="N575" t="str">
            <v>Magdalena Cauca</v>
          </cell>
          <cell r="O575" t="str">
            <v>Medio Magdalena</v>
          </cell>
          <cell r="Q575" t="str">
            <v>Emb Punchina</v>
          </cell>
        </row>
        <row r="576">
          <cell r="B576">
            <v>21195502</v>
          </cell>
          <cell r="C576" t="str">
            <v>AGUAS CLARAS  - AUT  [21195502]</v>
          </cell>
          <cell r="D576" t="str">
            <v>Climática Principal</v>
          </cell>
          <cell r="E576" t="str">
            <v>Automática con Telemetría</v>
          </cell>
          <cell r="F576" t="str">
            <v>Activa</v>
          </cell>
          <cell r="H576">
            <v>2</v>
          </cell>
          <cell r="I576">
            <v>4.1446916699999994</v>
          </cell>
          <cell r="J576">
            <v>-74.427747220000001</v>
          </cell>
          <cell r="K576" t="str">
            <v>Cundinamarca</v>
          </cell>
          <cell r="L576" t="str">
            <v>San Bernardo (Cundinamarca)</v>
          </cell>
          <cell r="M576" t="str">
            <v>Area Operativa 11 - Cundinamarca-Amazonas-San Andrés</v>
          </cell>
          <cell r="N576" t="str">
            <v>Magdalena Cauca</v>
          </cell>
          <cell r="O576" t="str">
            <v>Alto Magdalena</v>
          </cell>
          <cell r="Q576" t="str">
            <v>Cauca</v>
          </cell>
        </row>
        <row r="577">
          <cell r="B577">
            <v>26047070</v>
          </cell>
          <cell r="C577" t="str">
            <v>PTO TEJADA  - AUT  [26047070]</v>
          </cell>
          <cell r="D577" t="str">
            <v>Limnigráfica</v>
          </cell>
          <cell r="E577" t="str">
            <v>Automática con Telemetría</v>
          </cell>
          <cell r="F577" t="str">
            <v>Activa</v>
          </cell>
          <cell r="G577">
            <v>16452</v>
          </cell>
          <cell r="H577">
            <v>966</v>
          </cell>
          <cell r="I577">
            <v>3.2333333299999998</v>
          </cell>
          <cell r="J577">
            <v>-76.433333329999996</v>
          </cell>
          <cell r="K577" t="str">
            <v>Cauca</v>
          </cell>
          <cell r="L577" t="str">
            <v>Puerto Tejada</v>
          </cell>
          <cell r="M577" t="str">
            <v>Area Operativa 09 - Cauca-Valle-Caldas</v>
          </cell>
          <cell r="N577" t="str">
            <v>Magdalena Cauca</v>
          </cell>
          <cell r="O577" t="str">
            <v>Cauca</v>
          </cell>
          <cell r="Q577" t="str">
            <v>Palo</v>
          </cell>
        </row>
        <row r="578">
          <cell r="B578">
            <v>25015020</v>
          </cell>
          <cell r="C578" t="str">
            <v>CERROMATOSO  - AUT  [25015020]</v>
          </cell>
          <cell r="D578" t="str">
            <v>Climática Principal</v>
          </cell>
          <cell r="E578" t="str">
            <v>Automática con Telemetría</v>
          </cell>
          <cell r="F578" t="str">
            <v>Activa</v>
          </cell>
          <cell r="G578">
            <v>38667</v>
          </cell>
          <cell r="H578">
            <v>62</v>
          </cell>
          <cell r="I578">
            <v>7.9313333300000002</v>
          </cell>
          <cell r="J578">
            <v>-75.554055560000009</v>
          </cell>
          <cell r="K578" t="str">
            <v>Córdoba</v>
          </cell>
          <cell r="L578" t="str">
            <v>Montelíbano</v>
          </cell>
          <cell r="M578" t="str">
            <v>Area Operativa 02 - Atlántico-Bolivar-Sucre</v>
          </cell>
          <cell r="N578" t="str">
            <v>Magdalena Cauca</v>
          </cell>
          <cell r="O578" t="str">
            <v>Bajo Magdalena- Cauca -San Jorge</v>
          </cell>
          <cell r="Q578" t="str">
            <v>Palo</v>
          </cell>
        </row>
        <row r="579">
          <cell r="B579">
            <v>14015000</v>
          </cell>
          <cell r="C579" t="str">
            <v>REFINERIA DE CARTAGENA  - AUT  [14015000]</v>
          </cell>
          <cell r="D579" t="str">
            <v>Climática Principal</v>
          </cell>
          <cell r="E579" t="str">
            <v>Automática con Telemetría</v>
          </cell>
          <cell r="F579" t="str">
            <v>Activa</v>
          </cell>
          <cell r="H579">
            <v>8</v>
          </cell>
          <cell r="I579">
            <v>9.2666666700000011</v>
          </cell>
          <cell r="J579">
            <v>-73.516666669999992</v>
          </cell>
          <cell r="K579" t="str">
            <v>Bolívar</v>
          </cell>
          <cell r="L579" t="str">
            <v>Cartagena De Indias</v>
          </cell>
          <cell r="M579" t="str">
            <v>Area Operativa 02 - Atlántico-Bolivar-Sucre</v>
          </cell>
          <cell r="N579" t="str">
            <v>Magdalena Cauca</v>
          </cell>
          <cell r="O579" t="str">
            <v>Cesar</v>
          </cell>
          <cell r="Q579" t="str">
            <v>Cauca</v>
          </cell>
        </row>
        <row r="580">
          <cell r="B580">
            <v>23145501</v>
          </cell>
          <cell r="C580" t="str">
            <v>EL CARMEN-23145501  - AUT  [23145501]</v>
          </cell>
          <cell r="D580" t="str">
            <v>Pluviométrica</v>
          </cell>
          <cell r="E580" t="str">
            <v>Automática con Telemetría</v>
          </cell>
          <cell r="F580" t="str">
            <v>Activa</v>
          </cell>
          <cell r="H580">
            <v>805</v>
          </cell>
          <cell r="I580">
            <v>6.6986583299999998</v>
          </cell>
          <cell r="J580">
            <v>-73.512627780000003</v>
          </cell>
          <cell r="K580" t="str">
            <v>Santander</v>
          </cell>
          <cell r="L580" t="str">
            <v>El Carmen (Santander)</v>
          </cell>
          <cell r="M580" t="str">
            <v>Area Operativa 08 - Santanderes-Arauca</v>
          </cell>
          <cell r="N580" t="str">
            <v>Magdalena Cauca</v>
          </cell>
          <cell r="O580" t="str">
            <v>Medio Magdalena</v>
          </cell>
          <cell r="Q580" t="str">
            <v>Cauca</v>
          </cell>
        </row>
        <row r="581">
          <cell r="B581">
            <v>14017001</v>
          </cell>
          <cell r="C581" t="str">
            <v>TESORO INVEMAR  - AUT  [14017001]</v>
          </cell>
          <cell r="D581" t="str">
            <v>Limnigráfica</v>
          </cell>
          <cell r="E581" t="str">
            <v>Automática con Telemetría</v>
          </cell>
          <cell r="F581" t="str">
            <v>Activa</v>
          </cell>
          <cell r="G581">
            <v>41127</v>
          </cell>
          <cell r="H581">
            <v>3</v>
          </cell>
          <cell r="I581">
            <v>10.23491667</v>
          </cell>
          <cell r="J581">
            <v>-75.740549999999999</v>
          </cell>
          <cell r="K581" t="str">
            <v>Bolívar</v>
          </cell>
          <cell r="L581" t="str">
            <v>Cartagena De Indias</v>
          </cell>
          <cell r="M581" t="str">
            <v>Area Operativa 02 - Atlántico-Bolivar-Sucre</v>
          </cell>
          <cell r="N581" t="str">
            <v>Magdalena Cauca</v>
          </cell>
          <cell r="O581" t="str">
            <v>Bajo Magdalena</v>
          </cell>
          <cell r="Q581" t="str">
            <v>Mar Caribe</v>
          </cell>
        </row>
        <row r="582">
          <cell r="B582">
            <v>24055502</v>
          </cell>
          <cell r="C582" t="str">
            <v xml:space="preserve"> S.V CHUCURI  PTE COMUNA - AUT  [24055502]</v>
          </cell>
          <cell r="D582" t="str">
            <v>Pluviométrica</v>
          </cell>
          <cell r="E582" t="str">
            <v>Automática con Telemetría</v>
          </cell>
          <cell r="F582" t="str">
            <v>Activa</v>
          </cell>
          <cell r="H582">
            <v>734</v>
          </cell>
          <cell r="I582">
            <v>6.8751027799999997</v>
          </cell>
          <cell r="J582">
            <v>-73.413405560000001</v>
          </cell>
          <cell r="K582" t="str">
            <v>Santander</v>
          </cell>
          <cell r="L582" t="str">
            <v>San Vicente De Chucurí</v>
          </cell>
          <cell r="M582" t="str">
            <v>Area Operativa 08 - Santanderes-Arauca</v>
          </cell>
          <cell r="N582" t="str">
            <v>Magdalena Cauca</v>
          </cell>
          <cell r="O582" t="str">
            <v>Sogamoso</v>
          </cell>
          <cell r="Q582" t="str">
            <v>Mar Caribe</v>
          </cell>
        </row>
        <row r="583">
          <cell r="B583">
            <v>37057150</v>
          </cell>
          <cell r="C583" t="str">
            <v>PTO LLERAS ARAUCA  - AUT  [37057150]</v>
          </cell>
          <cell r="D583" t="str">
            <v>Limnigráfica</v>
          </cell>
          <cell r="E583" t="str">
            <v>Automática con Telemetría</v>
          </cell>
          <cell r="F583" t="str">
            <v>Activa</v>
          </cell>
          <cell r="G583">
            <v>40303</v>
          </cell>
          <cell r="H583">
            <v>150</v>
          </cell>
          <cell r="I583">
            <v>7.0166666700000002</v>
          </cell>
          <cell r="J583">
            <v>-71.7</v>
          </cell>
          <cell r="K583" t="str">
            <v>Arauca</v>
          </cell>
          <cell r="L583" t="str">
            <v>Saravena</v>
          </cell>
          <cell r="M583" t="str">
            <v>Area Operativa 08 - Santanderes-Arauca</v>
          </cell>
          <cell r="N583" t="str">
            <v>Orinoco</v>
          </cell>
          <cell r="O583" t="str">
            <v>Arauca</v>
          </cell>
          <cell r="Q583" t="str">
            <v>Arauca</v>
          </cell>
        </row>
        <row r="584">
          <cell r="B584">
            <v>2120700209</v>
          </cell>
          <cell r="C584" t="str">
            <v>RIO FUCHA PUENTE PEATONAL CARRERA 12</v>
          </cell>
          <cell r="D584" t="str">
            <v>Limnimétrica</v>
          </cell>
          <cell r="E584" t="str">
            <v>Automática con Telemetría</v>
          </cell>
          <cell r="F584" t="str">
            <v>Activa</v>
          </cell>
          <cell r="G584">
            <v>44125</v>
          </cell>
          <cell r="H584">
            <v>2597</v>
          </cell>
          <cell r="I584">
            <v>4.58281194</v>
          </cell>
          <cell r="J584">
            <v>-74.094155560000004</v>
          </cell>
          <cell r="K584" t="str">
            <v>Bogotá</v>
          </cell>
          <cell r="L584" t="str">
            <v>Bogota, D.C</v>
          </cell>
          <cell r="M584" t="str">
            <v>Area Operativa 11 - Cundinamarca-Amazonas-San Andrés</v>
          </cell>
          <cell r="N584" t="str">
            <v>Magdalena Cauca</v>
          </cell>
          <cell r="O584" t="str">
            <v>Alto Magdalena</v>
          </cell>
          <cell r="P584" t="str">
            <v>En el Marco del Convenio 366 – 2020 (Numeración IDIGER) / 330 - 2020 (Numeración IDEAM), Solicitud inclusión de 44 estaciones nuevas del IDIGER al catálogo nacional de estaciones CNE.</v>
          </cell>
          <cell r="Q584" t="str">
            <v>Fucha</v>
          </cell>
        </row>
        <row r="585">
          <cell r="B585">
            <v>15077001</v>
          </cell>
          <cell r="C585" t="str">
            <v>PTO BOLIVAR INVEMAR  - AUT  [15077001]</v>
          </cell>
          <cell r="D585" t="str">
            <v>Mareográfica</v>
          </cell>
          <cell r="E585" t="str">
            <v>Automática con Telemetría</v>
          </cell>
          <cell r="F585" t="str">
            <v>Activa</v>
          </cell>
          <cell r="G585">
            <v>41170</v>
          </cell>
          <cell r="H585">
            <v>0</v>
          </cell>
          <cell r="I585">
            <v>12.25649722</v>
          </cell>
          <cell r="J585">
            <v>-71.974319440000002</v>
          </cell>
          <cell r="K585" t="str">
            <v>La Guajira</v>
          </cell>
          <cell r="L585" t="str">
            <v>Uribia</v>
          </cell>
          <cell r="M585" t="str">
            <v>Area Operativa 05 - Magdalena-Cesar-Guajira</v>
          </cell>
          <cell r="N585" t="str">
            <v>Caribe</v>
          </cell>
          <cell r="O585" t="str">
            <v>Caribe - Guajira</v>
          </cell>
          <cell r="Q585" t="str">
            <v>Mar Caribe</v>
          </cell>
        </row>
        <row r="586">
          <cell r="B586">
            <v>17017001</v>
          </cell>
          <cell r="C586" t="str">
            <v>JHONNY CAY  - AUT  [17017001]</v>
          </cell>
          <cell r="D586" t="str">
            <v>Limnigráfica</v>
          </cell>
          <cell r="E586" t="str">
            <v>Automática con Telemetría</v>
          </cell>
          <cell r="F586" t="str">
            <v>Activa</v>
          </cell>
          <cell r="G586">
            <v>41127</v>
          </cell>
          <cell r="H586">
            <v>0</v>
          </cell>
          <cell r="I586">
            <v>12.599305559999999</v>
          </cell>
          <cell r="J586">
            <v>-81.689361110000007</v>
          </cell>
          <cell r="K586" t="str">
            <v>Archipiélago de San Andres, Providencia y Santa Catalina</v>
          </cell>
          <cell r="L586" t="str">
            <v>San Andrés (Archipiélago de San Andrés, Providencia y Santa Catalina)</v>
          </cell>
          <cell r="M586" t="str">
            <v>Area Operativa 11 - Cundinamarca-Amazonas-San Andrés</v>
          </cell>
          <cell r="N586" t="str">
            <v>Caribe</v>
          </cell>
          <cell r="O586" t="str">
            <v>Islas Caribe</v>
          </cell>
          <cell r="Q586" t="str">
            <v>Mar Caribe</v>
          </cell>
        </row>
        <row r="587">
          <cell r="B587">
            <v>37057160</v>
          </cell>
          <cell r="C587" t="str">
            <v>PTE INTERNACIONA  - AUT  [37057160]</v>
          </cell>
          <cell r="D587" t="str">
            <v>Limnigráfica</v>
          </cell>
          <cell r="E587" t="str">
            <v>Automática con Telemetría</v>
          </cell>
          <cell r="F587" t="str">
            <v>Activa</v>
          </cell>
          <cell r="G587">
            <v>40303</v>
          </cell>
          <cell r="H587">
            <v>130</v>
          </cell>
          <cell r="I587">
            <v>7.0833333300000003</v>
          </cell>
          <cell r="J587">
            <v>-70.733333329999994</v>
          </cell>
          <cell r="K587" t="str">
            <v>Arauca</v>
          </cell>
          <cell r="L587" t="str">
            <v>Arauca</v>
          </cell>
          <cell r="M587" t="str">
            <v>Area Operativa 08 - Santanderes-Arauca</v>
          </cell>
          <cell r="N587" t="str">
            <v>Orinoco</v>
          </cell>
          <cell r="O587" t="str">
            <v>Arauca</v>
          </cell>
          <cell r="Q587" t="str">
            <v>Arauca</v>
          </cell>
        </row>
        <row r="588">
          <cell r="B588">
            <v>21207715</v>
          </cell>
          <cell r="C588" t="str">
            <v>PUENTE TOCANCIPA  - AUT  [21207715]</v>
          </cell>
          <cell r="D588" t="str">
            <v>Limnigráfica</v>
          </cell>
          <cell r="E588" t="str">
            <v>Automática con Telemetría</v>
          </cell>
          <cell r="F588" t="str">
            <v>Activa</v>
          </cell>
          <cell r="H588">
            <v>3</v>
          </cell>
          <cell r="I588">
            <v>4.9720277800000003</v>
          </cell>
          <cell r="J588">
            <v>-73.916388890000007</v>
          </cell>
          <cell r="K588" t="str">
            <v>Cundinamarca</v>
          </cell>
          <cell r="L588" t="str">
            <v>Tocancipá</v>
          </cell>
          <cell r="M588" t="str">
            <v>Area Operativa 11 - Cundinamarca-Amazonas-San Andrés</v>
          </cell>
          <cell r="N588" t="str">
            <v>Magdalena Cauca</v>
          </cell>
          <cell r="O588" t="str">
            <v>Alto Magdalena</v>
          </cell>
          <cell r="Q588" t="str">
            <v>Rio Bogotá</v>
          </cell>
        </row>
        <row r="589">
          <cell r="B589">
            <v>21207701</v>
          </cell>
          <cell r="C589" t="str">
            <v>PUENTE CUNDINAMARC  - AUT  [21207701]</v>
          </cell>
          <cell r="D589" t="str">
            <v>Limnigráfica</v>
          </cell>
          <cell r="E589" t="str">
            <v>Automática con Telemetría</v>
          </cell>
          <cell r="F589" t="str">
            <v>Activa</v>
          </cell>
          <cell r="H589">
            <v>3</v>
          </cell>
          <cell r="I589">
            <v>4.7033055600000004</v>
          </cell>
          <cell r="J589">
            <v>-74.17697222000001</v>
          </cell>
          <cell r="K589" t="str">
            <v>Cundinamarca</v>
          </cell>
          <cell r="L589" t="str">
            <v>Funza</v>
          </cell>
          <cell r="M589" t="str">
            <v>Area Operativa 11 - Cundinamarca-Amazonas-San Andrés</v>
          </cell>
          <cell r="N589" t="str">
            <v>Magdalena Cauca</v>
          </cell>
          <cell r="O589" t="str">
            <v>Alto Magdalena</v>
          </cell>
          <cell r="Q589" t="str">
            <v>Rio Bogotá</v>
          </cell>
        </row>
        <row r="590">
          <cell r="B590">
            <v>35077703</v>
          </cell>
          <cell r="C590" t="str">
            <v>AGUABLANCA  - AUT  [35077703]</v>
          </cell>
          <cell r="D590" t="str">
            <v>Limnigráfica</v>
          </cell>
          <cell r="E590" t="str">
            <v>Automática con Telemetría</v>
          </cell>
          <cell r="F590" t="str">
            <v>Activa</v>
          </cell>
          <cell r="H590">
            <v>2</v>
          </cell>
          <cell r="I590">
            <v>5.0846944399999998</v>
          </cell>
          <cell r="J590">
            <v>-73.576888890000006</v>
          </cell>
          <cell r="K590" t="str">
            <v>Cundinamarca</v>
          </cell>
          <cell r="L590" t="str">
            <v>Machetá</v>
          </cell>
          <cell r="M590" t="str">
            <v>Area Operativa 11 - Cundinamarca-Amazonas-San Andrés</v>
          </cell>
          <cell r="N590" t="str">
            <v>Orinoco</v>
          </cell>
          <cell r="O590" t="str">
            <v>Meta</v>
          </cell>
          <cell r="Q590" t="str">
            <v>Qda. Agua Blanca</v>
          </cell>
        </row>
        <row r="591">
          <cell r="B591">
            <v>23127701</v>
          </cell>
          <cell r="C591" t="str">
            <v>BOYERA LA  - AUT  [23127701]</v>
          </cell>
          <cell r="D591" t="str">
            <v>Limnigráfica</v>
          </cell>
          <cell r="E591" t="str">
            <v>Automática con Telemetría</v>
          </cell>
          <cell r="F591" t="str">
            <v>Activa</v>
          </cell>
          <cell r="H591">
            <v>3</v>
          </cell>
          <cell r="I591">
            <v>5.3039166699999996</v>
          </cell>
          <cell r="J591">
            <v>-73.84866667</v>
          </cell>
          <cell r="K591" t="str">
            <v>Cundinamarca</v>
          </cell>
          <cell r="L591" t="str">
            <v>Ubaté</v>
          </cell>
          <cell r="M591" t="str">
            <v>Area Operativa 11 - Cundinamarca-Amazonas-San Andrés</v>
          </cell>
          <cell r="N591" t="str">
            <v>Magdalena Cauca</v>
          </cell>
          <cell r="O591" t="str">
            <v>Sogamoso</v>
          </cell>
          <cell r="Q591" t="str">
            <v>R. Ubate</v>
          </cell>
        </row>
        <row r="592">
          <cell r="B592">
            <v>35077701</v>
          </cell>
          <cell r="C592" t="str">
            <v>MOLINO EL -AUTOM [35077701]</v>
          </cell>
          <cell r="D592" t="str">
            <v>Limnigráfica</v>
          </cell>
          <cell r="E592" t="str">
            <v>Automática con Telemetría</v>
          </cell>
          <cell r="F592" t="str">
            <v>Activa</v>
          </cell>
          <cell r="H592">
            <v>2043</v>
          </cell>
          <cell r="I592">
            <v>5.0752222199999997</v>
          </cell>
          <cell r="J592">
            <v>-73.615388890000006</v>
          </cell>
          <cell r="K592" t="str">
            <v>Cundinamarca</v>
          </cell>
          <cell r="L592" t="str">
            <v>Machetá</v>
          </cell>
          <cell r="M592" t="str">
            <v>Area Operativa 11 - Cundinamarca-Amazonas-San Andrés</v>
          </cell>
          <cell r="N592" t="str">
            <v>Orinoco</v>
          </cell>
          <cell r="O592" t="str">
            <v>Meta</v>
          </cell>
          <cell r="Q592" t="str">
            <v>Rio Macheta</v>
          </cell>
        </row>
        <row r="593">
          <cell r="B593">
            <v>35077702</v>
          </cell>
          <cell r="C593" t="str">
            <v>GAVIOTAS  - AUT  [35077702]</v>
          </cell>
          <cell r="D593" t="str">
            <v>Limnigráfica</v>
          </cell>
          <cell r="E593" t="str">
            <v>Automática con Telemetría</v>
          </cell>
          <cell r="F593" t="str">
            <v>Activa</v>
          </cell>
          <cell r="H593">
            <v>2</v>
          </cell>
          <cell r="I593">
            <v>5.0780000000000003</v>
          </cell>
          <cell r="J593">
            <v>-73.615888889999994</v>
          </cell>
          <cell r="K593" t="str">
            <v>Cundinamarca</v>
          </cell>
          <cell r="L593" t="str">
            <v>Machetá</v>
          </cell>
          <cell r="M593" t="str">
            <v>Area Operativa 11 - Cundinamarca-Amazonas-San Andrés</v>
          </cell>
          <cell r="N593" t="str">
            <v>Orinoco</v>
          </cell>
          <cell r="O593" t="str">
            <v>Meta</v>
          </cell>
          <cell r="Q593" t="str">
            <v>Rio Macheta</v>
          </cell>
        </row>
        <row r="594">
          <cell r="B594">
            <v>23087960</v>
          </cell>
          <cell r="C594" t="str">
            <v>SALTO EL  [23087960]</v>
          </cell>
          <cell r="D594" t="str">
            <v>Limnimétrica</v>
          </cell>
          <cell r="E594" t="str">
            <v>Convencional</v>
          </cell>
          <cell r="F594" t="str">
            <v>Activa</v>
          </cell>
          <cell r="G594">
            <v>36753</v>
          </cell>
          <cell r="H594">
            <v>2213</v>
          </cell>
          <cell r="I594">
            <v>6.2166666699999995</v>
          </cell>
          <cell r="J594">
            <v>-75.416666669999998</v>
          </cell>
          <cell r="K594" t="str">
            <v>Antioquia</v>
          </cell>
          <cell r="L594" t="str">
            <v>Santuario (Antioquia)</v>
          </cell>
          <cell r="M594" t="str">
            <v>Area Operativa 01 - Antioquia-Chocó</v>
          </cell>
          <cell r="N594" t="str">
            <v>Magdalena Cauca</v>
          </cell>
          <cell r="O594" t="str">
            <v>Medio Magdalena</v>
          </cell>
          <cell r="Q594" t="str">
            <v>El Salto</v>
          </cell>
        </row>
        <row r="595">
          <cell r="B595">
            <v>26105070</v>
          </cell>
          <cell r="C595" t="str">
            <v>MIRAVALLES  [26105070]</v>
          </cell>
          <cell r="D595" t="str">
            <v>Climática Ordinaria</v>
          </cell>
          <cell r="E595" t="str">
            <v>Convencional</v>
          </cell>
          <cell r="F595" t="str">
            <v>Activa</v>
          </cell>
          <cell r="G595">
            <v>24699</v>
          </cell>
          <cell r="H595">
            <v>1233</v>
          </cell>
          <cell r="I595">
            <v>4.5166666700000002</v>
          </cell>
          <cell r="J595">
            <v>-75.916666669999998</v>
          </cell>
          <cell r="K595" t="str">
            <v>Valle del Cauca</v>
          </cell>
          <cell r="L595" t="str">
            <v>La Victoria (Valle del cauca)</v>
          </cell>
          <cell r="M595" t="str">
            <v>Area Operativa 09 - Cauca-Valle-Caldas</v>
          </cell>
          <cell r="N595" t="str">
            <v>Magdalena Cauca</v>
          </cell>
          <cell r="O595" t="str">
            <v>Cauca</v>
          </cell>
          <cell r="Q595" t="str">
            <v>Cauca</v>
          </cell>
        </row>
        <row r="596">
          <cell r="B596">
            <v>15011003</v>
          </cell>
          <cell r="C596" t="str">
            <v>SPRC  [15011003]</v>
          </cell>
          <cell r="D596" t="str">
            <v>Mareográfica</v>
          </cell>
          <cell r="E596" t="str">
            <v>Automática sin Telemetría</v>
          </cell>
          <cell r="F596" t="str">
            <v>Activa</v>
          </cell>
          <cell r="G596">
            <v>42446</v>
          </cell>
          <cell r="H596">
            <v>0</v>
          </cell>
          <cell r="I596">
            <v>11.04306667</v>
          </cell>
          <cell r="J596">
            <v>-74.231911109999999</v>
          </cell>
          <cell r="K596" t="str">
            <v>Magdalena</v>
          </cell>
          <cell r="L596" t="str">
            <v>Ciénaga</v>
          </cell>
          <cell r="M596" t="str">
            <v>Area Operativa 05 - Magdalena-Cesar-Guajira</v>
          </cell>
          <cell r="N596" t="str">
            <v>Caribe</v>
          </cell>
          <cell r="O596" t="str">
            <v>Caribe - Guajira</v>
          </cell>
          <cell r="Q596" t="str">
            <v>Catanapio</v>
          </cell>
        </row>
        <row r="597">
          <cell r="B597">
            <v>27017060</v>
          </cell>
          <cell r="C597" t="str">
            <v>BOTON EL RG-7  [27017060]</v>
          </cell>
          <cell r="D597" t="str">
            <v>Limnigráfica</v>
          </cell>
          <cell r="E597" t="str">
            <v>Convencional</v>
          </cell>
          <cell r="F597" t="str">
            <v>Activa</v>
          </cell>
          <cell r="G597">
            <v>19951</v>
          </cell>
          <cell r="H597">
            <v>2500</v>
          </cell>
          <cell r="I597">
            <v>6.6666666699999997</v>
          </cell>
          <cell r="J597">
            <v>-75.566666669999989</v>
          </cell>
          <cell r="K597" t="str">
            <v>Antioquia</v>
          </cell>
          <cell r="L597" t="str">
            <v>Santa Rosa De Osos</v>
          </cell>
          <cell r="M597" t="str">
            <v>Area Operativa 01 - Antioquia-Chocó</v>
          </cell>
          <cell r="N597" t="str">
            <v>Magdalena Cauca</v>
          </cell>
          <cell r="O597" t="str">
            <v>Nechí</v>
          </cell>
          <cell r="Q597" t="str">
            <v>Grande</v>
          </cell>
        </row>
        <row r="598">
          <cell r="B598">
            <v>27017920</v>
          </cell>
          <cell r="C598" t="str">
            <v>ATAJOS LOS RG-14  [27017920]</v>
          </cell>
          <cell r="D598" t="str">
            <v>Limnigráfica</v>
          </cell>
          <cell r="E598" t="str">
            <v>Convencional</v>
          </cell>
          <cell r="F598" t="str">
            <v>Activa</v>
          </cell>
          <cell r="G598">
            <v>33496</v>
          </cell>
          <cell r="H598">
            <v>2350</v>
          </cell>
          <cell r="I598">
            <v>6.6666666699999997</v>
          </cell>
          <cell r="J598">
            <v>-75.516666669999992</v>
          </cell>
          <cell r="K598" t="str">
            <v>Antioquia</v>
          </cell>
          <cell r="L598" t="str">
            <v>Santa Rosa De Osos</v>
          </cell>
          <cell r="M598" t="str">
            <v>Area Operativa 01 - Antioquia-Chocó</v>
          </cell>
          <cell r="N598" t="str">
            <v>Magdalena Cauca</v>
          </cell>
          <cell r="O598" t="str">
            <v>Nechí</v>
          </cell>
          <cell r="Q598" t="str">
            <v>Qda San Francisco</v>
          </cell>
        </row>
        <row r="599">
          <cell r="B599">
            <v>11110050</v>
          </cell>
          <cell r="C599" t="str">
            <v>MUSINGA GRANDE  [11110050]</v>
          </cell>
          <cell r="D599" t="str">
            <v>Pluviográfica</v>
          </cell>
          <cell r="E599" t="str">
            <v>Convencional</v>
          </cell>
          <cell r="F599" t="str">
            <v>Activa</v>
          </cell>
          <cell r="G599">
            <v>29356</v>
          </cell>
          <cell r="H599">
            <v>1930</v>
          </cell>
          <cell r="I599">
            <v>6.68333333</v>
          </cell>
          <cell r="J599">
            <v>-76.183333329999996</v>
          </cell>
          <cell r="K599" t="str">
            <v>Antioquia</v>
          </cell>
          <cell r="L599" t="str">
            <v>Frontino</v>
          </cell>
          <cell r="M599" t="str">
            <v>Area Operativa 01 - Antioquia-Chocó</v>
          </cell>
          <cell r="N599" t="str">
            <v>Caribe</v>
          </cell>
          <cell r="O599" t="str">
            <v>Atrato - Darién</v>
          </cell>
          <cell r="Q599" t="str">
            <v>Qda San Francisco</v>
          </cell>
        </row>
        <row r="600">
          <cell r="B600">
            <v>27011180</v>
          </cell>
          <cell r="C600" t="str">
            <v>ATAJOS LOS  [27011180]</v>
          </cell>
          <cell r="D600" t="str">
            <v>Pluviográfica</v>
          </cell>
          <cell r="E600" t="str">
            <v>Convencional</v>
          </cell>
          <cell r="F600" t="str">
            <v>Activa</v>
          </cell>
          <cell r="G600">
            <v>33800</v>
          </cell>
          <cell r="H600">
            <v>2575</v>
          </cell>
          <cell r="I600">
            <v>6.68333333</v>
          </cell>
          <cell r="J600">
            <v>-75.516666669999992</v>
          </cell>
          <cell r="K600" t="str">
            <v>Antioquia</v>
          </cell>
          <cell r="L600" t="str">
            <v>Santa Rosa De Osos</v>
          </cell>
          <cell r="M600" t="str">
            <v>Area Operativa 01 - Antioquia-Chocó</v>
          </cell>
          <cell r="N600" t="str">
            <v>Magdalena Cauca</v>
          </cell>
          <cell r="O600" t="str">
            <v>Nechí</v>
          </cell>
          <cell r="Q600" t="str">
            <v>Qda San Francisco</v>
          </cell>
        </row>
        <row r="601">
          <cell r="B601">
            <v>27011210</v>
          </cell>
          <cell r="C601" t="str">
            <v>MAYORIA LA GUADALU  [27011210]</v>
          </cell>
          <cell r="D601" t="str">
            <v>Pluviográfica</v>
          </cell>
          <cell r="E601" t="str">
            <v>Convencional</v>
          </cell>
          <cell r="F601" t="str">
            <v>Activa</v>
          </cell>
          <cell r="G601">
            <v>34104</v>
          </cell>
          <cell r="H601">
            <v>1800</v>
          </cell>
          <cell r="I601">
            <v>6.68333333</v>
          </cell>
          <cell r="J601">
            <v>-75.266666669999992</v>
          </cell>
          <cell r="K601" t="str">
            <v>Antioquia</v>
          </cell>
          <cell r="L601" t="str">
            <v>Carolina</v>
          </cell>
          <cell r="M601" t="str">
            <v>Area Operativa 01 - Antioquia-Chocó</v>
          </cell>
          <cell r="N601" t="str">
            <v>Magdalena Cauca</v>
          </cell>
          <cell r="O601" t="str">
            <v>Nechí</v>
          </cell>
          <cell r="Q601" t="str">
            <v>Qda San Francisco</v>
          </cell>
        </row>
        <row r="602">
          <cell r="B602">
            <v>26205090</v>
          </cell>
          <cell r="C602" t="str">
            <v>TITIRIBI  - AUT  [26205090]</v>
          </cell>
          <cell r="D602" t="str">
            <v>Climática Principal</v>
          </cell>
          <cell r="E602" t="str">
            <v>Automática con Telemetría</v>
          </cell>
          <cell r="F602" t="str">
            <v>Activa</v>
          </cell>
          <cell r="G602">
            <v>40413</v>
          </cell>
          <cell r="H602">
            <v>1720</v>
          </cell>
          <cell r="I602">
            <v>6.6969444400000002</v>
          </cell>
          <cell r="J602">
            <v>-75.802222220000004</v>
          </cell>
          <cell r="K602" t="str">
            <v>Antioquia</v>
          </cell>
          <cell r="L602" t="str">
            <v>Titiribí</v>
          </cell>
          <cell r="M602" t="str">
            <v>Area Operativa 01 - Antioquia-Chocó</v>
          </cell>
          <cell r="N602" t="str">
            <v>Magdalena Cauca</v>
          </cell>
          <cell r="O602" t="str">
            <v>Cauca</v>
          </cell>
          <cell r="Q602" t="str">
            <v>Qda San Francisco</v>
          </cell>
        </row>
        <row r="603">
          <cell r="B603">
            <v>11060030</v>
          </cell>
          <cell r="C603" t="str">
            <v>CAMPO BONITO  [11060030]</v>
          </cell>
          <cell r="D603" t="str">
            <v>Pluviográfica</v>
          </cell>
          <cell r="E603" t="str">
            <v>Convencional</v>
          </cell>
          <cell r="F603" t="str">
            <v>Activa</v>
          </cell>
          <cell r="G603">
            <v>32735</v>
          </cell>
          <cell r="H603">
            <v>120</v>
          </cell>
          <cell r="I603">
            <v>6.2166666699999995</v>
          </cell>
          <cell r="J603">
            <v>-76.483333329999994</v>
          </cell>
          <cell r="K603" t="str">
            <v>Antioquia</v>
          </cell>
          <cell r="L603" t="str">
            <v>Vigia Del Fuerte</v>
          </cell>
          <cell r="M603" t="str">
            <v>Area Operativa 01 - Antioquia-Chocó</v>
          </cell>
          <cell r="N603" t="str">
            <v>Caribe</v>
          </cell>
          <cell r="O603" t="str">
            <v>Atrato - Darién</v>
          </cell>
          <cell r="Q603" t="str">
            <v>Qda San Francisco</v>
          </cell>
        </row>
        <row r="604">
          <cell r="B604">
            <v>23085190</v>
          </cell>
          <cell r="C604" t="str">
            <v>PTO BELO  [23085190]</v>
          </cell>
          <cell r="D604" t="str">
            <v>Climática Ordinaria</v>
          </cell>
          <cell r="E604" t="str">
            <v>Convencional</v>
          </cell>
          <cell r="F604" t="str">
            <v>Activa</v>
          </cell>
          <cell r="G604">
            <v>25065</v>
          </cell>
          <cell r="H604">
            <v>790</v>
          </cell>
          <cell r="I604">
            <v>6.2166666699999995</v>
          </cell>
          <cell r="J604">
            <v>-74.849999999999994</v>
          </cell>
          <cell r="K604" t="str">
            <v>Antioquia</v>
          </cell>
          <cell r="L604" t="str">
            <v>San Carlos (Antioquia)</v>
          </cell>
          <cell r="M604" t="str">
            <v>Area Operativa 01 - Antioquia-Chocó</v>
          </cell>
          <cell r="N604" t="str">
            <v>Magdalena Cauca</v>
          </cell>
          <cell r="O604" t="str">
            <v>Medio Magdalena</v>
          </cell>
          <cell r="Q604" t="str">
            <v>Qda San Francisco</v>
          </cell>
        </row>
        <row r="605">
          <cell r="B605">
            <v>27015170</v>
          </cell>
          <cell r="C605" t="str">
            <v>MEDELLIN  [27015170]</v>
          </cell>
          <cell r="D605" t="str">
            <v>Climática Principal</v>
          </cell>
          <cell r="E605" t="str">
            <v>Convencional</v>
          </cell>
          <cell r="F605" t="str">
            <v>Suspendida</v>
          </cell>
          <cell r="G605">
            <v>19890</v>
          </cell>
          <cell r="H605">
            <v>1491</v>
          </cell>
          <cell r="I605">
            <v>6.68333333</v>
          </cell>
          <cell r="J605">
            <v>-75.583333329999988</v>
          </cell>
          <cell r="K605" t="str">
            <v>Antioquia</v>
          </cell>
          <cell r="L605" t="str">
            <v>Medellín</v>
          </cell>
          <cell r="M605" t="str">
            <v>Area Operativa 01 - Antioquia-Chocó</v>
          </cell>
          <cell r="N605" t="str">
            <v>Magdalena Cauca</v>
          </cell>
          <cell r="O605" t="str">
            <v>Nechí</v>
          </cell>
          <cell r="Q605" t="str">
            <v>Qda San Francisco</v>
          </cell>
          <cell r="R605">
            <v>24577</v>
          </cell>
        </row>
        <row r="606">
          <cell r="B606">
            <v>23080590</v>
          </cell>
          <cell r="C606" t="str">
            <v>PARAMO  [23080590]</v>
          </cell>
          <cell r="D606" t="str">
            <v>Pluviográfica</v>
          </cell>
          <cell r="E606" t="str">
            <v>Convencional</v>
          </cell>
          <cell r="F606" t="str">
            <v>Suspendida</v>
          </cell>
          <cell r="G606">
            <v>24852</v>
          </cell>
          <cell r="H606">
            <v>1500</v>
          </cell>
          <cell r="I606">
            <v>6.2166666699999995</v>
          </cell>
          <cell r="J606">
            <v>-75.083333329999988</v>
          </cell>
          <cell r="K606" t="str">
            <v>Antioquia</v>
          </cell>
          <cell r="L606" t="str">
            <v>San Rafael</v>
          </cell>
          <cell r="M606" t="str">
            <v>Area Operativa 01 - Antioquia-Chocó</v>
          </cell>
          <cell r="N606" t="str">
            <v>Magdalena Cauca</v>
          </cell>
          <cell r="O606" t="str">
            <v>Medio Magdalena</v>
          </cell>
          <cell r="Q606" t="str">
            <v>Qda San Francisco</v>
          </cell>
          <cell r="R606">
            <v>26679</v>
          </cell>
        </row>
        <row r="607">
          <cell r="B607">
            <v>23080970</v>
          </cell>
          <cell r="C607" t="str">
            <v>PARAMO  [23080970]</v>
          </cell>
          <cell r="D607" t="str">
            <v>Pluviográfica</v>
          </cell>
          <cell r="E607" t="str">
            <v>Convencional</v>
          </cell>
          <cell r="F607" t="str">
            <v>Suspendida</v>
          </cell>
          <cell r="G607">
            <v>24852</v>
          </cell>
          <cell r="H607">
            <v>1500</v>
          </cell>
          <cell r="I607">
            <v>6.2166666699999995</v>
          </cell>
          <cell r="J607">
            <v>-75.083333329999988</v>
          </cell>
          <cell r="K607" t="str">
            <v>Antioquia</v>
          </cell>
          <cell r="L607" t="str">
            <v>San Rafael</v>
          </cell>
          <cell r="M607" t="str">
            <v>Area Operativa 01 - Antioquia-Chocó</v>
          </cell>
          <cell r="N607" t="str">
            <v>Magdalena Cauca</v>
          </cell>
          <cell r="O607" t="str">
            <v>Medio Magdalena</v>
          </cell>
          <cell r="Q607" t="str">
            <v>Qda San Francisco</v>
          </cell>
          <cell r="R607">
            <v>26648</v>
          </cell>
        </row>
        <row r="608">
          <cell r="B608">
            <v>23087100</v>
          </cell>
          <cell r="C608" t="str">
            <v>PTO BELO RN-10  [23087100]</v>
          </cell>
          <cell r="D608" t="str">
            <v>Limnigráfica</v>
          </cell>
          <cell r="E608" t="str">
            <v>Convencional</v>
          </cell>
          <cell r="F608" t="str">
            <v>Suspendida</v>
          </cell>
          <cell r="G608">
            <v>23299</v>
          </cell>
          <cell r="H608">
            <v>765</v>
          </cell>
          <cell r="I608">
            <v>6.2166666699999995</v>
          </cell>
          <cell r="J608">
            <v>-74.849999999999994</v>
          </cell>
          <cell r="K608" t="str">
            <v>Antioquia</v>
          </cell>
          <cell r="L608" t="str">
            <v>San Carlos (Antioquia)</v>
          </cell>
          <cell r="M608" t="str">
            <v>Area Operativa 01 - Antioquia-Chocó</v>
          </cell>
          <cell r="N608" t="str">
            <v>Magdalena Cauca</v>
          </cell>
          <cell r="O608" t="str">
            <v>Medio Magdalena</v>
          </cell>
          <cell r="Q608" t="str">
            <v>Guatape</v>
          </cell>
          <cell r="R608">
            <v>30025</v>
          </cell>
        </row>
        <row r="609">
          <cell r="B609">
            <v>23088030</v>
          </cell>
          <cell r="C609" t="str">
            <v>MOSQUITA LA  [23088030]</v>
          </cell>
          <cell r="D609" t="str">
            <v>Limnimétrica</v>
          </cell>
          <cell r="E609" t="str">
            <v>Convencional</v>
          </cell>
          <cell r="F609" t="str">
            <v>Activa</v>
          </cell>
          <cell r="G609">
            <v>36722</v>
          </cell>
          <cell r="H609">
            <v>2158</v>
          </cell>
          <cell r="I609">
            <v>6.2166666699999995</v>
          </cell>
          <cell r="J609">
            <v>-75.433333329999996</v>
          </cell>
          <cell r="K609" t="str">
            <v>Antioquia</v>
          </cell>
          <cell r="L609" t="str">
            <v>Guarne</v>
          </cell>
          <cell r="M609" t="str">
            <v>Area Operativa 01 - Antioquia-Chocó</v>
          </cell>
          <cell r="N609" t="str">
            <v>Magdalena Cauca</v>
          </cell>
          <cell r="O609" t="str">
            <v>Medio Magdalena</v>
          </cell>
          <cell r="Q609" t="str">
            <v>Mosquita</v>
          </cell>
        </row>
        <row r="610">
          <cell r="B610">
            <v>23120230</v>
          </cell>
          <cell r="C610" t="str">
            <v>DANUBIO EL  [23120230]</v>
          </cell>
          <cell r="D610" t="str">
            <v>Pluviométrica</v>
          </cell>
          <cell r="E610" t="str">
            <v>Convencional</v>
          </cell>
          <cell r="F610" t="str">
            <v>Activa</v>
          </cell>
          <cell r="G610">
            <v>28870</v>
          </cell>
          <cell r="H610">
            <v>1100</v>
          </cell>
          <cell r="I610">
            <v>6.2166666699999995</v>
          </cell>
          <cell r="J610">
            <v>-73.8</v>
          </cell>
          <cell r="K610" t="str">
            <v>Santander</v>
          </cell>
          <cell r="L610" t="str">
            <v>Landázuri</v>
          </cell>
          <cell r="M610" t="str">
            <v>Area Operativa 08 - Santanderes-Arauca</v>
          </cell>
          <cell r="N610" t="str">
            <v>Magdalena Cauca</v>
          </cell>
          <cell r="O610" t="str">
            <v>Medio Magdalena</v>
          </cell>
          <cell r="Q610" t="str">
            <v>Mosquita</v>
          </cell>
        </row>
        <row r="611">
          <cell r="B611">
            <v>23080370</v>
          </cell>
          <cell r="C611" t="str">
            <v>GUATAPE  [23080370]</v>
          </cell>
          <cell r="D611" t="str">
            <v>Pluviométrica</v>
          </cell>
          <cell r="E611" t="str">
            <v>Convencional</v>
          </cell>
          <cell r="F611" t="str">
            <v>Activa</v>
          </cell>
          <cell r="G611">
            <v>21565</v>
          </cell>
          <cell r="H611">
            <v>1900</v>
          </cell>
          <cell r="I611">
            <v>6.2333333299999998</v>
          </cell>
          <cell r="J611">
            <v>-75.166666669999998</v>
          </cell>
          <cell r="K611" t="str">
            <v>Antioquia</v>
          </cell>
          <cell r="L611" t="str">
            <v>Guatapé</v>
          </cell>
          <cell r="M611" t="str">
            <v>Area Operativa 01 - Antioquia-Chocó</v>
          </cell>
          <cell r="N611" t="str">
            <v>Magdalena Cauca</v>
          </cell>
          <cell r="O611" t="str">
            <v>Medio Magdalena</v>
          </cell>
          <cell r="Q611" t="str">
            <v>Mosquita</v>
          </cell>
        </row>
        <row r="612">
          <cell r="B612">
            <v>23080830</v>
          </cell>
          <cell r="C612" t="str">
            <v>RAPIDA LA  [23080830]</v>
          </cell>
          <cell r="D612" t="str">
            <v>Pluviométrica</v>
          </cell>
          <cell r="E612" t="str">
            <v>Convencional</v>
          </cell>
          <cell r="F612" t="str">
            <v>Activa</v>
          </cell>
          <cell r="G612">
            <v>32065</v>
          </cell>
          <cell r="H612">
            <v>1380</v>
          </cell>
          <cell r="I612">
            <v>6.2333333299999998</v>
          </cell>
          <cell r="J612">
            <v>-75.05</v>
          </cell>
          <cell r="K612" t="str">
            <v>Antioquia</v>
          </cell>
          <cell r="L612" t="str">
            <v>San Rafael</v>
          </cell>
          <cell r="M612" t="str">
            <v>Area Operativa 01 - Antioquia-Chocó</v>
          </cell>
          <cell r="N612" t="str">
            <v>Magdalena Cauca</v>
          </cell>
          <cell r="O612" t="str">
            <v>Medio Magdalena</v>
          </cell>
          <cell r="Q612" t="str">
            <v>Mosquita</v>
          </cell>
        </row>
        <row r="613">
          <cell r="B613">
            <v>23080980</v>
          </cell>
          <cell r="C613" t="str">
            <v>SANTA ANA  [23080980]</v>
          </cell>
          <cell r="D613" t="str">
            <v>Pluviométrica</v>
          </cell>
          <cell r="E613" t="str">
            <v>Convencional</v>
          </cell>
          <cell r="F613" t="str">
            <v>Activa</v>
          </cell>
          <cell r="G613">
            <v>37951</v>
          </cell>
          <cell r="H613">
            <v>2225</v>
          </cell>
          <cell r="I613">
            <v>6.2333333299999998</v>
          </cell>
          <cell r="J613">
            <v>-75.133333329999999</v>
          </cell>
          <cell r="K613" t="str">
            <v>Antioquia</v>
          </cell>
          <cell r="L613" t="str">
            <v>Guatapé</v>
          </cell>
          <cell r="M613" t="str">
            <v>Area Operativa 01 - Antioquia-Chocó</v>
          </cell>
          <cell r="N613" t="str">
            <v>Magdalena Cauca</v>
          </cell>
          <cell r="O613" t="str">
            <v>Medio Magdalena</v>
          </cell>
          <cell r="Q613" t="str">
            <v>Mosquita</v>
          </cell>
        </row>
        <row r="614">
          <cell r="B614">
            <v>23085170</v>
          </cell>
          <cell r="C614" t="str">
            <v>PENOL EL  [23085170]</v>
          </cell>
          <cell r="D614" t="str">
            <v>Climática Principal</v>
          </cell>
          <cell r="E614" t="str">
            <v>Convencional</v>
          </cell>
          <cell r="F614" t="str">
            <v>Activa</v>
          </cell>
          <cell r="G614">
            <v>21869</v>
          </cell>
          <cell r="H614">
            <v>1880</v>
          </cell>
          <cell r="I614">
            <v>6.2333333299999998</v>
          </cell>
          <cell r="J614">
            <v>-75.216666669999995</v>
          </cell>
          <cell r="K614" t="str">
            <v>Antioquia</v>
          </cell>
          <cell r="L614" t="str">
            <v>Peñol</v>
          </cell>
          <cell r="M614" t="str">
            <v>Area Operativa 01 - Antioquia-Chocó</v>
          </cell>
          <cell r="N614" t="str">
            <v>Magdalena Cauca</v>
          </cell>
          <cell r="O614" t="str">
            <v>Medio Magdalena</v>
          </cell>
          <cell r="Q614" t="str">
            <v>Mosquita</v>
          </cell>
        </row>
        <row r="615">
          <cell r="B615">
            <v>23087650</v>
          </cell>
          <cell r="C615" t="str">
            <v>PTE ARKANSAS  [23087650]</v>
          </cell>
          <cell r="D615" t="str">
            <v>Limnigráfica</v>
          </cell>
          <cell r="E615" t="str">
            <v>Convencional</v>
          </cell>
          <cell r="F615" t="str">
            <v>Activa</v>
          </cell>
          <cell r="G615">
            <v>33404</v>
          </cell>
          <cell r="H615">
            <v>900</v>
          </cell>
          <cell r="I615">
            <v>6.2333333299999998</v>
          </cell>
          <cell r="J615">
            <v>-74.916666669999998</v>
          </cell>
          <cell r="K615" t="str">
            <v>Antioquia</v>
          </cell>
          <cell r="L615" t="str">
            <v>San Carlos (Antioquia)</v>
          </cell>
          <cell r="M615" t="str">
            <v>Area Operativa 01 - Antioquia-Chocó</v>
          </cell>
          <cell r="N615" t="str">
            <v>Magdalena Cauca</v>
          </cell>
          <cell r="O615" t="str">
            <v>Medio Magdalena</v>
          </cell>
          <cell r="Q615" t="str">
            <v>San Carlos</v>
          </cell>
        </row>
        <row r="616">
          <cell r="B616">
            <v>27011260</v>
          </cell>
          <cell r="C616" t="str">
            <v>GERONA  [27011260]</v>
          </cell>
          <cell r="D616" t="str">
            <v>Pluviométrica</v>
          </cell>
          <cell r="E616" t="str">
            <v>Convencional</v>
          </cell>
          <cell r="F616" t="str">
            <v>Activa</v>
          </cell>
          <cell r="G616">
            <v>35096</v>
          </cell>
          <cell r="H616">
            <v>1</v>
          </cell>
          <cell r="I616">
            <v>6.2333333299999998</v>
          </cell>
          <cell r="J616">
            <v>-75.55</v>
          </cell>
          <cell r="K616" t="str">
            <v>Antioquia</v>
          </cell>
          <cell r="L616" t="str">
            <v>Medellín</v>
          </cell>
          <cell r="M616" t="str">
            <v>Area Operativa 01 - Antioquia-Chocó</v>
          </cell>
          <cell r="N616" t="str">
            <v>Magdalena Cauca</v>
          </cell>
          <cell r="O616" t="str">
            <v>Nechí</v>
          </cell>
          <cell r="Q616" t="str">
            <v>San Carlos</v>
          </cell>
        </row>
        <row r="617">
          <cell r="B617">
            <v>27010640</v>
          </cell>
          <cell r="C617" t="str">
            <v>ALMACEN CENTRAL  [27010640]</v>
          </cell>
          <cell r="D617" t="str">
            <v>Pluviométrica</v>
          </cell>
          <cell r="E617" t="str">
            <v>Convencional</v>
          </cell>
          <cell r="F617" t="str">
            <v>Suspendida</v>
          </cell>
          <cell r="G617">
            <v>22296</v>
          </cell>
          <cell r="H617">
            <v>1800</v>
          </cell>
          <cell r="I617">
            <v>6.2166666699999995</v>
          </cell>
          <cell r="J617">
            <v>-75.55</v>
          </cell>
          <cell r="K617" t="str">
            <v>Antioquia</v>
          </cell>
          <cell r="L617" t="str">
            <v>Medellín</v>
          </cell>
          <cell r="M617" t="str">
            <v>Area Operativa 01 - Antioquia-Chocó</v>
          </cell>
          <cell r="N617" t="str">
            <v>Magdalena Cauca</v>
          </cell>
          <cell r="O617" t="str">
            <v>Nechí</v>
          </cell>
          <cell r="Q617" t="str">
            <v>Mosquita</v>
          </cell>
          <cell r="R617">
            <v>24061</v>
          </cell>
        </row>
        <row r="618">
          <cell r="B618">
            <v>11060020</v>
          </cell>
          <cell r="C618" t="str">
            <v>POCITOS  [11060020]</v>
          </cell>
          <cell r="D618" t="str">
            <v>Pluviográfica</v>
          </cell>
          <cell r="E618" t="str">
            <v>Convencional</v>
          </cell>
          <cell r="F618" t="str">
            <v>Suspendida</v>
          </cell>
          <cell r="G618">
            <v>32978</v>
          </cell>
          <cell r="H618">
            <v>890</v>
          </cell>
          <cell r="I618">
            <v>6.2333333299999998</v>
          </cell>
          <cell r="J618">
            <v>-76.333333329999988</v>
          </cell>
          <cell r="K618" t="str">
            <v>Antioquia</v>
          </cell>
          <cell r="L618" t="str">
            <v>Urrao</v>
          </cell>
          <cell r="M618" t="str">
            <v>Area Operativa 01 - Antioquia-Chocó</v>
          </cell>
          <cell r="N618" t="str">
            <v>Caribe</v>
          </cell>
          <cell r="O618" t="str">
            <v>Atrato - Darién</v>
          </cell>
          <cell r="Q618" t="str">
            <v>Mosquita</v>
          </cell>
          <cell r="R618">
            <v>34074</v>
          </cell>
        </row>
        <row r="619">
          <cell r="B619">
            <v>23080090</v>
          </cell>
          <cell r="C619" t="str">
            <v>GUATAPE  [23080090]</v>
          </cell>
          <cell r="D619" t="str">
            <v>Pluviométrica</v>
          </cell>
          <cell r="E619" t="str">
            <v>Convencional</v>
          </cell>
          <cell r="F619" t="str">
            <v>Suspendida</v>
          </cell>
          <cell r="G619">
            <v>8051</v>
          </cell>
          <cell r="H619">
            <v>1900</v>
          </cell>
          <cell r="I619">
            <v>6.2333333299999998</v>
          </cell>
          <cell r="J619">
            <v>-75.166666669999998</v>
          </cell>
          <cell r="K619" t="str">
            <v>Antioquia</v>
          </cell>
          <cell r="L619" t="str">
            <v>Guatapé</v>
          </cell>
          <cell r="M619" t="str">
            <v>Area Operativa 01 - Antioquia-Chocó</v>
          </cell>
          <cell r="N619" t="str">
            <v>Magdalena Cauca</v>
          </cell>
          <cell r="O619" t="str">
            <v>Medio Magdalena</v>
          </cell>
          <cell r="Q619" t="str">
            <v>Mosquita</v>
          </cell>
          <cell r="R619">
            <v>25552</v>
          </cell>
        </row>
        <row r="620">
          <cell r="B620">
            <v>23087020</v>
          </cell>
          <cell r="C620" t="str">
            <v>RIOABAJO RN-4  [23087020]</v>
          </cell>
          <cell r="D620" t="str">
            <v>Limnigráfica</v>
          </cell>
          <cell r="E620" t="str">
            <v>Convencional</v>
          </cell>
          <cell r="F620" t="str">
            <v>Suspendida</v>
          </cell>
          <cell r="G620">
            <v>19982</v>
          </cell>
          <cell r="H620">
            <v>2060</v>
          </cell>
          <cell r="I620">
            <v>6.2333333299999998</v>
          </cell>
          <cell r="J620">
            <v>-75.316666669999989</v>
          </cell>
          <cell r="K620" t="str">
            <v>Antioquia</v>
          </cell>
          <cell r="L620" t="str">
            <v>San Vicente</v>
          </cell>
          <cell r="M620" t="str">
            <v>Area Operativa 01 - Antioquia-Chocó</v>
          </cell>
          <cell r="N620" t="str">
            <v>Magdalena Cauca</v>
          </cell>
          <cell r="O620" t="str">
            <v>Medio Magdalena</v>
          </cell>
          <cell r="Q620" t="str">
            <v>Negro</v>
          </cell>
          <cell r="R620">
            <v>23085</v>
          </cell>
        </row>
        <row r="621">
          <cell r="B621">
            <v>23087400</v>
          </cell>
          <cell r="C621" t="str">
            <v>COMPANIA LA RNS 17  [23087400]</v>
          </cell>
          <cell r="D621" t="str">
            <v>Limnigráfica</v>
          </cell>
          <cell r="E621" t="str">
            <v>Convencional</v>
          </cell>
          <cell r="F621" t="str">
            <v>Suspendida</v>
          </cell>
          <cell r="G621">
            <v>28260</v>
          </cell>
          <cell r="H621">
            <v>2050</v>
          </cell>
          <cell r="I621">
            <v>6.2333333299999998</v>
          </cell>
          <cell r="J621">
            <v>-75.316666669999989</v>
          </cell>
          <cell r="K621" t="str">
            <v>Antioquia</v>
          </cell>
          <cell r="L621" t="str">
            <v>San Vicente</v>
          </cell>
          <cell r="M621" t="str">
            <v>Area Operativa 01 - Antioquia-Chocó</v>
          </cell>
          <cell r="N621" t="str">
            <v>Magdalena Cauca</v>
          </cell>
          <cell r="O621" t="str">
            <v>Medio Magdalena</v>
          </cell>
          <cell r="Q621" t="str">
            <v>Qda La Compania</v>
          </cell>
          <cell r="R621">
            <v>33923</v>
          </cell>
        </row>
        <row r="622">
          <cell r="B622">
            <v>27010270</v>
          </cell>
          <cell r="C622" t="str">
            <v>CEREZO  [27010270]</v>
          </cell>
          <cell r="D622" t="str">
            <v>Pluviométrica</v>
          </cell>
          <cell r="E622" t="str">
            <v>Convencional</v>
          </cell>
          <cell r="F622" t="str">
            <v>Suspendida</v>
          </cell>
          <cell r="G622">
            <v>13895</v>
          </cell>
          <cell r="H622">
            <v>2550</v>
          </cell>
          <cell r="I622">
            <v>6.2333333299999998</v>
          </cell>
          <cell r="J622">
            <v>-75.433333329999996</v>
          </cell>
          <cell r="K622" t="str">
            <v>Antioquia</v>
          </cell>
          <cell r="L622" t="str">
            <v>Medellín</v>
          </cell>
          <cell r="M622" t="str">
            <v>Area Operativa 01 - Antioquia-Chocó</v>
          </cell>
          <cell r="N622" t="str">
            <v>Magdalena Cauca</v>
          </cell>
          <cell r="O622" t="str">
            <v>Medio Magdalena</v>
          </cell>
          <cell r="Q622" t="str">
            <v>San Carlos</v>
          </cell>
          <cell r="R622">
            <v>18094</v>
          </cell>
        </row>
        <row r="623">
          <cell r="B623">
            <v>24015514</v>
          </cell>
          <cell r="C623" t="str">
            <v>LA LAJA-24015514  - AUT  [24015514]</v>
          </cell>
          <cell r="D623" t="str">
            <v>Pluviométrica</v>
          </cell>
          <cell r="E623" t="str">
            <v>Automática con Telemetría</v>
          </cell>
          <cell r="F623" t="str">
            <v>Activa</v>
          </cell>
          <cell r="H623">
            <v>1465</v>
          </cell>
          <cell r="I623">
            <v>6.2371666699999997</v>
          </cell>
          <cell r="J623">
            <v>-73.415333329999996</v>
          </cell>
          <cell r="K623" t="str">
            <v>Santander</v>
          </cell>
          <cell r="L623" t="str">
            <v>Guadalupe (Santander)</v>
          </cell>
          <cell r="M623" t="str">
            <v>Area Operativa 08 - Santanderes-Arauca</v>
          </cell>
          <cell r="N623" t="str">
            <v>Magdalena Cauca</v>
          </cell>
          <cell r="O623" t="str">
            <v>Sogamoso</v>
          </cell>
          <cell r="Q623" t="str">
            <v>Qda La Picacha</v>
          </cell>
        </row>
        <row r="624">
          <cell r="B624">
            <v>11070170</v>
          </cell>
          <cell r="C624" t="str">
            <v>SAN JOSE  [11070170]</v>
          </cell>
          <cell r="D624" t="str">
            <v>Pluviográfica</v>
          </cell>
          <cell r="E624" t="str">
            <v>Convencional</v>
          </cell>
          <cell r="F624" t="str">
            <v>Activa</v>
          </cell>
          <cell r="G624">
            <v>31608</v>
          </cell>
          <cell r="H624">
            <v>1870</v>
          </cell>
          <cell r="I624">
            <v>6.25</v>
          </cell>
          <cell r="J624">
            <v>-76.150000000000006</v>
          </cell>
          <cell r="K624" t="str">
            <v>Antioquia</v>
          </cell>
          <cell r="L624" t="str">
            <v>Urrao</v>
          </cell>
          <cell r="M624" t="str">
            <v>Area Operativa 01 - Antioquia-Chocó</v>
          </cell>
          <cell r="N624" t="str">
            <v>Caribe</v>
          </cell>
          <cell r="O624" t="str">
            <v>Atrato - Darién</v>
          </cell>
          <cell r="Q624" t="str">
            <v>Qda La Picacha</v>
          </cell>
        </row>
        <row r="625">
          <cell r="B625">
            <v>11077110</v>
          </cell>
          <cell r="C625" t="str">
            <v>PABON RP 8  [11077110]</v>
          </cell>
          <cell r="D625" t="str">
            <v>Limnigráfica</v>
          </cell>
          <cell r="E625" t="str">
            <v>Convencional</v>
          </cell>
          <cell r="F625" t="str">
            <v>Activa</v>
          </cell>
          <cell r="G625">
            <v>31608</v>
          </cell>
          <cell r="H625">
            <v>1845</v>
          </cell>
          <cell r="I625">
            <v>6.25</v>
          </cell>
          <cell r="J625">
            <v>-76.150000000000006</v>
          </cell>
          <cell r="K625" t="str">
            <v>Antioquia</v>
          </cell>
          <cell r="L625" t="str">
            <v>Urrao</v>
          </cell>
          <cell r="M625" t="str">
            <v>Area Operativa 01 - Antioquia-Chocó</v>
          </cell>
          <cell r="N625" t="str">
            <v>Caribe</v>
          </cell>
          <cell r="O625" t="str">
            <v>Atrato - Darién</v>
          </cell>
          <cell r="Q625" t="str">
            <v>Pabon</v>
          </cell>
        </row>
        <row r="626">
          <cell r="B626">
            <v>23080340</v>
          </cell>
          <cell r="C626" t="str">
            <v>RIOABAJO  [23080340]</v>
          </cell>
          <cell r="D626" t="str">
            <v>Pluviográfica</v>
          </cell>
          <cell r="E626" t="str">
            <v>Convencional</v>
          </cell>
          <cell r="F626" t="str">
            <v>Activa</v>
          </cell>
          <cell r="G626">
            <v>21504</v>
          </cell>
          <cell r="H626">
            <v>2070</v>
          </cell>
          <cell r="I626">
            <v>6.25</v>
          </cell>
          <cell r="J626">
            <v>-75.316666669999989</v>
          </cell>
          <cell r="K626" t="str">
            <v>Antioquia</v>
          </cell>
          <cell r="L626" t="str">
            <v>San Vicente</v>
          </cell>
          <cell r="M626" t="str">
            <v>Area Operativa 01 - Antioquia-Chocó</v>
          </cell>
          <cell r="N626" t="str">
            <v>Magdalena Cauca</v>
          </cell>
          <cell r="O626" t="str">
            <v>Medio Magdalena</v>
          </cell>
          <cell r="Q626" t="str">
            <v>Pabon</v>
          </cell>
        </row>
        <row r="627">
          <cell r="B627">
            <v>23080850</v>
          </cell>
          <cell r="C627" t="str">
            <v>CASCADA LA  [23080850]</v>
          </cell>
          <cell r="D627" t="str">
            <v>Pluviométrica</v>
          </cell>
          <cell r="E627" t="str">
            <v>Convencional</v>
          </cell>
          <cell r="F627" t="str">
            <v>Activa</v>
          </cell>
          <cell r="G627">
            <v>32065</v>
          </cell>
          <cell r="H627">
            <v>1700</v>
          </cell>
          <cell r="I627">
            <v>6.25</v>
          </cell>
          <cell r="J627">
            <v>-75.083333329999988</v>
          </cell>
          <cell r="K627" t="str">
            <v>Antioquia</v>
          </cell>
          <cell r="L627" t="str">
            <v>San Rafael</v>
          </cell>
          <cell r="M627" t="str">
            <v>Area Operativa 01 - Antioquia-Chocó</v>
          </cell>
          <cell r="N627" t="str">
            <v>Magdalena Cauca</v>
          </cell>
          <cell r="O627" t="str">
            <v>Medio Magdalena</v>
          </cell>
          <cell r="Q627" t="str">
            <v>Pabon</v>
          </cell>
        </row>
        <row r="628">
          <cell r="B628">
            <v>23087800</v>
          </cell>
          <cell r="C628" t="str">
            <v>COMPANIA ABAJO  [23087800]</v>
          </cell>
          <cell r="D628" t="str">
            <v>Limnimétrica</v>
          </cell>
          <cell r="E628" t="str">
            <v>Convencional</v>
          </cell>
          <cell r="F628" t="str">
            <v>Activa</v>
          </cell>
          <cell r="G628">
            <v>34043</v>
          </cell>
          <cell r="H628">
            <v>2100</v>
          </cell>
          <cell r="I628">
            <v>6.25</v>
          </cell>
          <cell r="J628">
            <v>-75.333333329999988</v>
          </cell>
          <cell r="K628" t="str">
            <v>Antioquia</v>
          </cell>
          <cell r="L628" t="str">
            <v>San Vicente</v>
          </cell>
          <cell r="M628" t="str">
            <v>Area Operativa 01 - Antioquia-Chocó</v>
          </cell>
          <cell r="N628" t="str">
            <v>Magdalena Cauca</v>
          </cell>
          <cell r="O628" t="str">
            <v>Medio Magdalena</v>
          </cell>
          <cell r="Q628" t="str">
            <v>Qda La Compania</v>
          </cell>
        </row>
        <row r="629">
          <cell r="B629">
            <v>23088010</v>
          </cell>
          <cell r="C629" t="str">
            <v>ABREO  [23088010]</v>
          </cell>
          <cell r="D629" t="str">
            <v>Limnimétrica</v>
          </cell>
          <cell r="E629" t="str">
            <v>Convencional</v>
          </cell>
          <cell r="F629" t="str">
            <v>Activa</v>
          </cell>
          <cell r="G629">
            <v>36540</v>
          </cell>
          <cell r="H629">
            <v>2102</v>
          </cell>
          <cell r="I629">
            <v>6.25</v>
          </cell>
          <cell r="J629">
            <v>-75.633333329999999</v>
          </cell>
          <cell r="K629" t="str">
            <v>Antioquia</v>
          </cell>
          <cell r="L629" t="str">
            <v>Marinilla</v>
          </cell>
          <cell r="M629" t="str">
            <v>Area Operativa 01 - Antioquia-Chocó</v>
          </cell>
          <cell r="N629" t="str">
            <v>Magdalena Cauca</v>
          </cell>
          <cell r="O629" t="str">
            <v>Nechí</v>
          </cell>
          <cell r="Q629" t="str">
            <v>Abreo</v>
          </cell>
        </row>
        <row r="630">
          <cell r="B630">
            <v>27017280</v>
          </cell>
          <cell r="C630" t="str">
            <v>PICACHA LA  [27017280]</v>
          </cell>
          <cell r="D630" t="str">
            <v>Limnimétrica</v>
          </cell>
          <cell r="E630" t="str">
            <v>Convencional</v>
          </cell>
          <cell r="F630" t="str">
            <v>Suspendida</v>
          </cell>
          <cell r="G630">
            <v>29356</v>
          </cell>
          <cell r="H630">
            <v>1490</v>
          </cell>
          <cell r="I630">
            <v>6.2333333299999998</v>
          </cell>
          <cell r="J630">
            <v>-75.566666669999989</v>
          </cell>
          <cell r="K630" t="str">
            <v>Antioquia</v>
          </cell>
          <cell r="L630" t="str">
            <v>Medellín</v>
          </cell>
          <cell r="M630" t="str">
            <v>Area Operativa 01 - Antioquia-Chocó</v>
          </cell>
          <cell r="N630" t="str">
            <v>Magdalena Cauca</v>
          </cell>
          <cell r="O630" t="str">
            <v>Nechí</v>
          </cell>
          <cell r="Q630" t="str">
            <v>Qda La Picacha</v>
          </cell>
          <cell r="R630">
            <v>31213</v>
          </cell>
        </row>
        <row r="631">
          <cell r="B631">
            <v>23080430</v>
          </cell>
          <cell r="C631" t="str">
            <v>BALSEADERO  [23080430]</v>
          </cell>
          <cell r="D631" t="str">
            <v>Pluviográfica</v>
          </cell>
          <cell r="E631" t="str">
            <v>Convencional</v>
          </cell>
          <cell r="F631" t="str">
            <v>Suspendida</v>
          </cell>
          <cell r="G631">
            <v>24153</v>
          </cell>
          <cell r="H631">
            <v>800</v>
          </cell>
          <cell r="I631">
            <v>6.25</v>
          </cell>
          <cell r="J631">
            <v>-74.883333329999999</v>
          </cell>
          <cell r="K631" t="str">
            <v>Antioquia</v>
          </cell>
          <cell r="L631" t="str">
            <v>San Carlos (Antioquia)</v>
          </cell>
          <cell r="M631" t="str">
            <v>Area Operativa 01 - Antioquia-Chocó</v>
          </cell>
          <cell r="N631" t="str">
            <v>Magdalena Cauca</v>
          </cell>
          <cell r="O631" t="str">
            <v>Medio Magdalena</v>
          </cell>
          <cell r="Q631" t="str">
            <v>Pabon</v>
          </cell>
          <cell r="R631">
            <v>25065</v>
          </cell>
        </row>
        <row r="632">
          <cell r="B632">
            <v>23087130</v>
          </cell>
          <cell r="C632" t="str">
            <v>BALSEADERO RN 11  [23087130]</v>
          </cell>
          <cell r="D632" t="str">
            <v>Limnigráfica</v>
          </cell>
          <cell r="E632" t="str">
            <v>Convencional</v>
          </cell>
          <cell r="F632" t="str">
            <v>Suspendida</v>
          </cell>
          <cell r="G632">
            <v>23604</v>
          </cell>
          <cell r="H632">
            <v>770</v>
          </cell>
          <cell r="I632">
            <v>6.25</v>
          </cell>
          <cell r="J632">
            <v>-74.900000000000006</v>
          </cell>
          <cell r="K632" t="str">
            <v>Antioquia</v>
          </cell>
          <cell r="L632" t="str">
            <v>San Carlos (Antioquia)</v>
          </cell>
          <cell r="M632" t="str">
            <v>Area Operativa 01 - Antioquia-Chocó</v>
          </cell>
          <cell r="N632" t="str">
            <v>Magdalena Cauca</v>
          </cell>
          <cell r="O632" t="str">
            <v>Medio Magdalena</v>
          </cell>
          <cell r="Q632" t="str">
            <v>San Carlos</v>
          </cell>
          <cell r="R632">
            <v>30025</v>
          </cell>
        </row>
        <row r="633">
          <cell r="B633">
            <v>23087330</v>
          </cell>
          <cell r="C633" t="str">
            <v>SAN VICENTE RNS 24  [23087330]</v>
          </cell>
          <cell r="D633" t="str">
            <v>Limnimétrica</v>
          </cell>
          <cell r="E633" t="str">
            <v>Convencional</v>
          </cell>
          <cell r="F633" t="str">
            <v>Suspendida</v>
          </cell>
          <cell r="G633">
            <v>28625</v>
          </cell>
          <cell r="H633">
            <v>2110</v>
          </cell>
          <cell r="I633">
            <v>6.25</v>
          </cell>
          <cell r="J633">
            <v>-75.333333329999988</v>
          </cell>
          <cell r="K633" t="str">
            <v>Antioquia</v>
          </cell>
          <cell r="L633" t="str">
            <v>San Vicente</v>
          </cell>
          <cell r="M633" t="str">
            <v>Area Operativa 01 - Antioquia-Chocó</v>
          </cell>
          <cell r="N633" t="str">
            <v>Magdalena Cauca</v>
          </cell>
          <cell r="O633" t="str">
            <v>Medio Magdalena</v>
          </cell>
          <cell r="Q633" t="str">
            <v>Qda El Salado</v>
          </cell>
          <cell r="R633">
            <v>31547</v>
          </cell>
        </row>
        <row r="634">
          <cell r="B634">
            <v>23087360</v>
          </cell>
          <cell r="C634" t="str">
            <v>CHARCON RN-15  [23087360]</v>
          </cell>
          <cell r="D634" t="str">
            <v>Limnigráfica</v>
          </cell>
          <cell r="E634" t="str">
            <v>Convencional</v>
          </cell>
          <cell r="F634" t="str">
            <v>Suspendida</v>
          </cell>
          <cell r="G634">
            <v>29813</v>
          </cell>
          <cell r="H634">
            <v>835</v>
          </cell>
          <cell r="I634">
            <v>6.25</v>
          </cell>
          <cell r="J634">
            <v>-74.916666669999998</v>
          </cell>
          <cell r="K634" t="str">
            <v>Antioquia</v>
          </cell>
          <cell r="L634" t="str">
            <v>San Carlos (Antioquia)</v>
          </cell>
          <cell r="M634" t="str">
            <v>Area Operativa 01 - Antioquia-Chocó</v>
          </cell>
          <cell r="N634" t="str">
            <v>Magdalena Cauca</v>
          </cell>
          <cell r="O634" t="str">
            <v>Medio Magdalena</v>
          </cell>
          <cell r="Q634" t="str">
            <v>Guatape</v>
          </cell>
          <cell r="R634">
            <v>33343</v>
          </cell>
        </row>
        <row r="635">
          <cell r="B635">
            <v>23087510</v>
          </cell>
          <cell r="C635" t="str">
            <v>GUATAPE 1ETP RNS27  [23087510]</v>
          </cell>
          <cell r="D635" t="str">
            <v>Limnigráfica</v>
          </cell>
          <cell r="E635" t="str">
            <v>Convencional</v>
          </cell>
          <cell r="F635" t="str">
            <v>Suspendida</v>
          </cell>
          <cell r="G635">
            <v>31608</v>
          </cell>
          <cell r="H635">
            <v>1020</v>
          </cell>
          <cell r="I635">
            <v>6.25</v>
          </cell>
          <cell r="J635">
            <v>-75.066666669999989</v>
          </cell>
          <cell r="K635" t="str">
            <v>Antioquia</v>
          </cell>
          <cell r="L635" t="str">
            <v>San Rafael</v>
          </cell>
          <cell r="M635" t="str">
            <v>Area Operativa 01 - Antioquia-Chocó</v>
          </cell>
          <cell r="N635" t="str">
            <v>Magdalena Cauca</v>
          </cell>
          <cell r="O635" t="str">
            <v>Medio Magdalena</v>
          </cell>
          <cell r="Q635" t="str">
            <v>Nare</v>
          </cell>
          <cell r="R635">
            <v>33465</v>
          </cell>
        </row>
        <row r="636">
          <cell r="B636">
            <v>23087570</v>
          </cell>
          <cell r="C636" t="str">
            <v>GENER. PLAYA RN 33  [23087570]</v>
          </cell>
          <cell r="D636" t="str">
            <v>Limnigráfica</v>
          </cell>
          <cell r="E636" t="str">
            <v>Convencional</v>
          </cell>
          <cell r="F636" t="str">
            <v>Suspendida</v>
          </cell>
          <cell r="G636">
            <v>32309</v>
          </cell>
          <cell r="H636">
            <v>830</v>
          </cell>
          <cell r="I636">
            <v>6.25</v>
          </cell>
          <cell r="J636">
            <v>-74.916666669999998</v>
          </cell>
          <cell r="K636" t="str">
            <v>Antioquia</v>
          </cell>
          <cell r="L636" t="str">
            <v>San Rafael</v>
          </cell>
          <cell r="M636" t="str">
            <v>Area Operativa 01 - Antioquia-Chocó</v>
          </cell>
          <cell r="N636" t="str">
            <v>Magdalena Cauca</v>
          </cell>
          <cell r="O636" t="str">
            <v>Medio Magdalena</v>
          </cell>
          <cell r="Q636" t="str">
            <v>Guatape</v>
          </cell>
          <cell r="R636">
            <v>33373</v>
          </cell>
        </row>
        <row r="637">
          <cell r="B637">
            <v>23088020</v>
          </cell>
          <cell r="C637" t="str">
            <v>MALPASO  [23088020]</v>
          </cell>
          <cell r="D637" t="str">
            <v>Limnimétrica</v>
          </cell>
          <cell r="E637" t="str">
            <v>Convencional</v>
          </cell>
          <cell r="F637" t="str">
            <v>Activa</v>
          </cell>
          <cell r="G637">
            <v>36753</v>
          </cell>
          <cell r="H637">
            <v>2100</v>
          </cell>
          <cell r="I637">
            <v>6.25</v>
          </cell>
          <cell r="J637">
            <v>-75.650000000000006</v>
          </cell>
          <cell r="K637" t="str">
            <v>Antioquia</v>
          </cell>
          <cell r="L637" t="str">
            <v>Rionegro (Antioquia)</v>
          </cell>
          <cell r="M637" t="str">
            <v>Area Operativa 01 - Antioquia-Chocó</v>
          </cell>
          <cell r="N637" t="str">
            <v>Magdalena Cauca</v>
          </cell>
          <cell r="O637" t="str">
            <v>Nechí</v>
          </cell>
          <cell r="Q637" t="str">
            <v>Abreito</v>
          </cell>
        </row>
        <row r="638">
          <cell r="B638">
            <v>24010050</v>
          </cell>
          <cell r="C638" t="str">
            <v>SEVILLA  [24010050]</v>
          </cell>
          <cell r="D638" t="str">
            <v>Pluviométrica</v>
          </cell>
          <cell r="E638" t="str">
            <v>Convencional</v>
          </cell>
          <cell r="F638" t="str">
            <v>Activa</v>
          </cell>
          <cell r="G638">
            <v>29021</v>
          </cell>
          <cell r="H638">
            <v>1390</v>
          </cell>
          <cell r="I638">
            <v>6.25</v>
          </cell>
          <cell r="J638">
            <v>-73.416666669999998</v>
          </cell>
          <cell r="K638" t="str">
            <v>Santander</v>
          </cell>
          <cell r="L638" t="str">
            <v>Guadalupe (Santander)</v>
          </cell>
          <cell r="M638" t="str">
            <v>Area Operativa 08 - Santanderes-Arauca</v>
          </cell>
          <cell r="N638" t="str">
            <v>Magdalena Cauca</v>
          </cell>
          <cell r="O638" t="str">
            <v>Sogamoso</v>
          </cell>
          <cell r="Q638" t="str">
            <v>Abreito</v>
          </cell>
        </row>
        <row r="639">
          <cell r="B639">
            <v>27010470</v>
          </cell>
          <cell r="C639" t="str">
            <v>MEDELLIN MIGUEL AG  [27010470]</v>
          </cell>
          <cell r="D639" t="str">
            <v>Pluviográfica</v>
          </cell>
          <cell r="E639" t="str">
            <v>Convencional</v>
          </cell>
          <cell r="F639" t="str">
            <v>Activa</v>
          </cell>
          <cell r="G639">
            <v>19890</v>
          </cell>
          <cell r="H639">
            <v>1549</v>
          </cell>
          <cell r="I639">
            <v>6.25</v>
          </cell>
          <cell r="J639">
            <v>-75.566666669999989</v>
          </cell>
          <cell r="K639" t="str">
            <v>Antioquia</v>
          </cell>
          <cell r="L639" t="str">
            <v>Medellín</v>
          </cell>
          <cell r="M639" t="str">
            <v>Area Operativa 01 - Antioquia-Chocó</v>
          </cell>
          <cell r="N639" t="str">
            <v>Magdalena Cauca</v>
          </cell>
          <cell r="O639" t="str">
            <v>Nechí</v>
          </cell>
          <cell r="Q639" t="str">
            <v>Abreito</v>
          </cell>
        </row>
        <row r="640">
          <cell r="B640">
            <v>27011130</v>
          </cell>
          <cell r="C640" t="str">
            <v>BOCATOMA ANA DIEZ  [27011130]</v>
          </cell>
          <cell r="D640" t="str">
            <v>Pluviográfica</v>
          </cell>
          <cell r="E640" t="str">
            <v>Convencional</v>
          </cell>
          <cell r="F640" t="str">
            <v>Activa</v>
          </cell>
          <cell r="G640">
            <v>33161</v>
          </cell>
          <cell r="H640">
            <v>1910</v>
          </cell>
          <cell r="I640">
            <v>6.25</v>
          </cell>
          <cell r="J640">
            <v>-75.616666670000001</v>
          </cell>
          <cell r="K640" t="str">
            <v>Antioquia</v>
          </cell>
          <cell r="L640" t="str">
            <v>Medellín</v>
          </cell>
          <cell r="M640" t="str">
            <v>Area Operativa 01 - Antioquia-Chocó</v>
          </cell>
          <cell r="N640" t="str">
            <v>Magdalena Cauca</v>
          </cell>
          <cell r="O640" t="str">
            <v>Nechí</v>
          </cell>
          <cell r="Q640" t="str">
            <v>Abreito</v>
          </cell>
        </row>
        <row r="641">
          <cell r="B641">
            <v>27011150</v>
          </cell>
          <cell r="C641" t="str">
            <v>ASTILLERO  [27011150]</v>
          </cell>
          <cell r="D641" t="str">
            <v>Pluviográfica</v>
          </cell>
          <cell r="E641" t="str">
            <v>Convencional</v>
          </cell>
          <cell r="F641" t="str">
            <v>Activa</v>
          </cell>
          <cell r="G641">
            <v>33161</v>
          </cell>
          <cell r="H641">
            <v>2420</v>
          </cell>
          <cell r="I641">
            <v>6.25</v>
          </cell>
          <cell r="J641">
            <v>-75.650000000000006</v>
          </cell>
          <cell r="K641" t="str">
            <v>Antioquia</v>
          </cell>
          <cell r="L641" t="str">
            <v>Vigia Del Fuerte</v>
          </cell>
          <cell r="M641" t="str">
            <v>Area Operativa 01 - Antioquia-Chocó</v>
          </cell>
          <cell r="N641" t="str">
            <v>Magdalena Cauca</v>
          </cell>
          <cell r="O641" t="str">
            <v>Nechí</v>
          </cell>
          <cell r="Q641" t="str">
            <v>Abreito</v>
          </cell>
        </row>
        <row r="642">
          <cell r="B642">
            <v>27010010</v>
          </cell>
          <cell r="C642" t="str">
            <v>MEDELLIN  [27010010]</v>
          </cell>
          <cell r="D642" t="str">
            <v>Pluviométrica</v>
          </cell>
          <cell r="E642" t="str">
            <v>Convencional</v>
          </cell>
          <cell r="F642" t="str">
            <v>Suspendida</v>
          </cell>
          <cell r="G642">
            <v>19920</v>
          </cell>
          <cell r="H642">
            <v>1549</v>
          </cell>
          <cell r="I642">
            <v>6.25</v>
          </cell>
          <cell r="J642">
            <v>-75.566666669999989</v>
          </cell>
          <cell r="K642" t="str">
            <v>Antioquia</v>
          </cell>
          <cell r="L642" t="str">
            <v>Medellín</v>
          </cell>
          <cell r="M642" t="str">
            <v>Area Operativa 01 - Antioquia-Chocó</v>
          </cell>
          <cell r="N642" t="str">
            <v>Magdalena Cauca</v>
          </cell>
          <cell r="O642" t="str">
            <v>Nechí</v>
          </cell>
          <cell r="Q642" t="str">
            <v>Abreito</v>
          </cell>
          <cell r="R642">
            <v>28839</v>
          </cell>
        </row>
        <row r="643">
          <cell r="B643">
            <v>27010020</v>
          </cell>
          <cell r="C643" t="str">
            <v>MEDELLIN  [27010020]</v>
          </cell>
          <cell r="D643" t="str">
            <v>Pluviométrica</v>
          </cell>
          <cell r="E643" t="str">
            <v>Convencional</v>
          </cell>
          <cell r="F643" t="str">
            <v>Suspendida</v>
          </cell>
          <cell r="G643">
            <v>2937</v>
          </cell>
          <cell r="H643">
            <v>1549</v>
          </cell>
          <cell r="I643">
            <v>6.25</v>
          </cell>
          <cell r="J643">
            <v>-75.566666669999989</v>
          </cell>
          <cell r="K643" t="str">
            <v>Antioquia</v>
          </cell>
          <cell r="L643" t="str">
            <v>Medellín</v>
          </cell>
          <cell r="M643" t="str">
            <v>Area Operativa 01 - Antioquia-Chocó</v>
          </cell>
          <cell r="N643" t="str">
            <v>Magdalena Cauca</v>
          </cell>
          <cell r="O643" t="str">
            <v>Nechí</v>
          </cell>
          <cell r="Q643" t="str">
            <v>Abreito</v>
          </cell>
          <cell r="R643">
            <v>10211</v>
          </cell>
        </row>
        <row r="644">
          <cell r="B644">
            <v>27010060</v>
          </cell>
          <cell r="C644" t="str">
            <v>MEDELLIN  [27010060]</v>
          </cell>
          <cell r="D644" t="str">
            <v>Pluviométrica</v>
          </cell>
          <cell r="E644" t="str">
            <v>Convencional</v>
          </cell>
          <cell r="F644" t="str">
            <v>Suspendida</v>
          </cell>
          <cell r="G644">
            <v>6590</v>
          </cell>
          <cell r="H644">
            <v>1549</v>
          </cell>
          <cell r="I644">
            <v>6.25</v>
          </cell>
          <cell r="J644">
            <v>-75.583333329999988</v>
          </cell>
          <cell r="K644" t="str">
            <v>Antioquia</v>
          </cell>
          <cell r="L644" t="str">
            <v>Medellín</v>
          </cell>
          <cell r="M644" t="str">
            <v>Area Operativa 01 - Antioquia-Chocó</v>
          </cell>
          <cell r="N644" t="str">
            <v>Magdalena Cauca</v>
          </cell>
          <cell r="O644" t="str">
            <v>Nechí</v>
          </cell>
          <cell r="Q644" t="str">
            <v>Abreito</v>
          </cell>
          <cell r="R644">
            <v>8506</v>
          </cell>
        </row>
        <row r="645">
          <cell r="B645">
            <v>27010240</v>
          </cell>
          <cell r="C645" t="str">
            <v>ROSARIO  [27010240]</v>
          </cell>
          <cell r="D645" t="str">
            <v>Pluviométrica</v>
          </cell>
          <cell r="E645" t="str">
            <v>Convencional</v>
          </cell>
          <cell r="F645" t="str">
            <v>Suspendida</v>
          </cell>
          <cell r="G645">
            <v>13895</v>
          </cell>
          <cell r="H645">
            <v>2525</v>
          </cell>
          <cell r="I645">
            <v>6.25</v>
          </cell>
          <cell r="J645">
            <v>-75.433333329999996</v>
          </cell>
          <cell r="K645" t="str">
            <v>Antioquia</v>
          </cell>
          <cell r="L645" t="str">
            <v>Guarne</v>
          </cell>
          <cell r="M645" t="str">
            <v>Area Operativa 01 - Antioquia-Chocó</v>
          </cell>
          <cell r="N645" t="str">
            <v>Magdalena Cauca</v>
          </cell>
          <cell r="O645" t="str">
            <v>Medio Magdalena</v>
          </cell>
          <cell r="Q645" t="str">
            <v>Abreito</v>
          </cell>
          <cell r="R645">
            <v>18094</v>
          </cell>
        </row>
        <row r="646">
          <cell r="B646">
            <v>27010260</v>
          </cell>
          <cell r="C646" t="str">
            <v>SALINAS  [27010260]</v>
          </cell>
          <cell r="D646" t="str">
            <v>Pluviométrica</v>
          </cell>
          <cell r="E646" t="str">
            <v>Convencional</v>
          </cell>
          <cell r="F646" t="str">
            <v>Suspendida</v>
          </cell>
          <cell r="G646">
            <v>13895</v>
          </cell>
          <cell r="H646">
            <v>2460</v>
          </cell>
          <cell r="I646">
            <v>6.25</v>
          </cell>
          <cell r="J646">
            <v>-75.433333329999996</v>
          </cell>
          <cell r="K646" t="str">
            <v>Antioquia</v>
          </cell>
          <cell r="L646" t="str">
            <v>Medellín</v>
          </cell>
          <cell r="M646" t="str">
            <v>Area Operativa 01 - Antioquia-Chocó</v>
          </cell>
          <cell r="N646" t="str">
            <v>Magdalena Cauca</v>
          </cell>
          <cell r="O646" t="str">
            <v>Medio Magdalena</v>
          </cell>
          <cell r="Q646" t="str">
            <v>Abreito</v>
          </cell>
          <cell r="R646">
            <v>18094</v>
          </cell>
        </row>
        <row r="647">
          <cell r="B647">
            <v>27010330</v>
          </cell>
          <cell r="C647" t="str">
            <v>COL SAN IGNACIO  [27010330]</v>
          </cell>
          <cell r="D647" t="str">
            <v>Pluviométrica</v>
          </cell>
          <cell r="E647" t="str">
            <v>Convencional</v>
          </cell>
          <cell r="F647" t="str">
            <v>Suspendida</v>
          </cell>
          <cell r="G647">
            <v>16117</v>
          </cell>
          <cell r="H647">
            <v>1480</v>
          </cell>
          <cell r="I647">
            <v>6.25</v>
          </cell>
          <cell r="J647">
            <v>-75.566666669999989</v>
          </cell>
          <cell r="K647" t="str">
            <v>Antioquia</v>
          </cell>
          <cell r="L647" t="str">
            <v>Medellín</v>
          </cell>
          <cell r="M647" t="str">
            <v>Area Operativa 01 - Antioquia-Chocó</v>
          </cell>
          <cell r="N647" t="str">
            <v>Magdalena Cauca</v>
          </cell>
          <cell r="O647" t="str">
            <v>Nechí</v>
          </cell>
          <cell r="Q647" t="str">
            <v>Abreito</v>
          </cell>
          <cell r="R647">
            <v>21716</v>
          </cell>
        </row>
        <row r="648">
          <cell r="B648">
            <v>27015040</v>
          </cell>
          <cell r="C648" t="str">
            <v>ESC DE MINAS  [27015040]</v>
          </cell>
          <cell r="D648" t="str">
            <v>Climática Ordinaria</v>
          </cell>
          <cell r="E648" t="str">
            <v>Convencional</v>
          </cell>
          <cell r="F648" t="str">
            <v>Suspendida</v>
          </cell>
          <cell r="G648">
            <v>12069</v>
          </cell>
          <cell r="H648">
            <v>1450</v>
          </cell>
          <cell r="I648">
            <v>6.25</v>
          </cell>
          <cell r="J648">
            <v>-75.583333329999988</v>
          </cell>
          <cell r="K648" t="str">
            <v>Antioquia</v>
          </cell>
          <cell r="L648" t="str">
            <v>Medellín</v>
          </cell>
          <cell r="M648" t="str">
            <v>Area Operativa 01 - Antioquia-Chocó</v>
          </cell>
          <cell r="N648" t="str">
            <v>Magdalena Cauca</v>
          </cell>
          <cell r="O648" t="str">
            <v>Nechí</v>
          </cell>
          <cell r="Q648" t="str">
            <v>Abreito</v>
          </cell>
          <cell r="R648">
            <v>17151</v>
          </cell>
        </row>
        <row r="649">
          <cell r="B649">
            <v>27015100</v>
          </cell>
          <cell r="C649" t="str">
            <v>COL SAN JOSE  [27015100]</v>
          </cell>
          <cell r="D649" t="str">
            <v>Climática Ordinaria</v>
          </cell>
          <cell r="E649" t="str">
            <v>Convencional</v>
          </cell>
          <cell r="F649" t="str">
            <v>Suspendida</v>
          </cell>
          <cell r="G649">
            <v>23269</v>
          </cell>
          <cell r="H649">
            <v>1600</v>
          </cell>
          <cell r="I649">
            <v>6.25</v>
          </cell>
          <cell r="J649">
            <v>-75.566666669999989</v>
          </cell>
          <cell r="K649" t="str">
            <v>Antioquia</v>
          </cell>
          <cell r="L649" t="str">
            <v>Medellín</v>
          </cell>
          <cell r="M649" t="str">
            <v>Area Operativa 01 - Antioquia-Chocó</v>
          </cell>
          <cell r="N649" t="str">
            <v>Magdalena Cauca</v>
          </cell>
          <cell r="O649" t="str">
            <v>Nechí</v>
          </cell>
          <cell r="Q649" t="str">
            <v>Abreito</v>
          </cell>
          <cell r="R649">
            <v>24456</v>
          </cell>
        </row>
        <row r="650">
          <cell r="B650">
            <v>27017230</v>
          </cell>
          <cell r="C650" t="str">
            <v>MINORISTA LA  [27017230]</v>
          </cell>
          <cell r="D650" t="str">
            <v>Limnimétrica</v>
          </cell>
          <cell r="E650" t="str">
            <v>Convencional</v>
          </cell>
          <cell r="F650" t="str">
            <v>Suspendida</v>
          </cell>
          <cell r="G650">
            <v>29387</v>
          </cell>
          <cell r="H650">
            <v>1560</v>
          </cell>
          <cell r="I650">
            <v>6.25</v>
          </cell>
          <cell r="J650">
            <v>-75.566666669999989</v>
          </cell>
          <cell r="K650" t="str">
            <v>Antioquia</v>
          </cell>
          <cell r="L650" t="str">
            <v>Medellín</v>
          </cell>
          <cell r="M650" t="str">
            <v>Area Operativa 01 - Antioquia-Chocó</v>
          </cell>
          <cell r="N650" t="str">
            <v>Magdalena Cauca</v>
          </cell>
          <cell r="O650" t="str">
            <v>Nechí</v>
          </cell>
          <cell r="Q650" t="str">
            <v>Qda Santa Helena</v>
          </cell>
          <cell r="R650">
            <v>30390</v>
          </cell>
        </row>
        <row r="651">
          <cell r="B651">
            <v>27017240</v>
          </cell>
          <cell r="C651" t="str">
            <v>DESEMBOCADURA  [27017240]</v>
          </cell>
          <cell r="D651" t="str">
            <v>Limnimétrica</v>
          </cell>
          <cell r="E651" t="str">
            <v>Convencional</v>
          </cell>
          <cell r="F651" t="str">
            <v>Suspendida</v>
          </cell>
          <cell r="G651">
            <v>29387</v>
          </cell>
          <cell r="H651">
            <v>1490</v>
          </cell>
          <cell r="I651">
            <v>6.25</v>
          </cell>
          <cell r="J651">
            <v>-75.566666669999989</v>
          </cell>
          <cell r="K651" t="str">
            <v>Antioquia</v>
          </cell>
          <cell r="L651" t="str">
            <v>Medellín</v>
          </cell>
          <cell r="M651" t="str">
            <v>Area Operativa 01 - Antioquia-Chocó</v>
          </cell>
          <cell r="N651" t="str">
            <v>Magdalena Cauca</v>
          </cell>
          <cell r="O651" t="str">
            <v>Nechí</v>
          </cell>
          <cell r="Q651" t="str">
            <v>Qda La Hueso</v>
          </cell>
          <cell r="R651">
            <v>30390</v>
          </cell>
        </row>
        <row r="652">
          <cell r="B652">
            <v>24015515</v>
          </cell>
          <cell r="C652" t="str">
            <v>OIBA-24015515  - AUT  [24015515]</v>
          </cell>
          <cell r="D652" t="str">
            <v>Pluviométrica</v>
          </cell>
          <cell r="E652" t="str">
            <v>Automática con Telemetría</v>
          </cell>
          <cell r="F652" t="str">
            <v>Activa</v>
          </cell>
          <cell r="H652">
            <v>1455</v>
          </cell>
          <cell r="I652">
            <v>6.2626666699999998</v>
          </cell>
          <cell r="J652">
            <v>-73.312666669999999</v>
          </cell>
          <cell r="K652" t="str">
            <v>Santander</v>
          </cell>
          <cell r="L652" t="str">
            <v>Oiba</v>
          </cell>
          <cell r="M652" t="str">
            <v>Area Operativa 08 - Santanderes-Arauca</v>
          </cell>
          <cell r="N652" t="str">
            <v>Magdalena Cauca</v>
          </cell>
          <cell r="O652" t="str">
            <v>Sogamoso</v>
          </cell>
          <cell r="Q652" t="str">
            <v>Qda La Guayabala</v>
          </cell>
        </row>
        <row r="653">
          <cell r="B653">
            <v>23080220</v>
          </cell>
          <cell r="C653" t="str">
            <v>SEVERA LA  [23080220]</v>
          </cell>
          <cell r="D653" t="str">
            <v>Pluviográfica</v>
          </cell>
          <cell r="E653" t="str">
            <v>Convencional</v>
          </cell>
          <cell r="F653" t="str">
            <v>Activa</v>
          </cell>
          <cell r="G653">
            <v>17607</v>
          </cell>
          <cell r="H653">
            <v>2170</v>
          </cell>
          <cell r="I653">
            <v>6.2666666700000002</v>
          </cell>
          <cell r="J653">
            <v>-75.45</v>
          </cell>
          <cell r="K653" t="str">
            <v>Antioquia</v>
          </cell>
          <cell r="L653" t="str">
            <v>Guarne</v>
          </cell>
          <cell r="M653" t="str">
            <v>Area Operativa 01 - Antioquia-Chocó</v>
          </cell>
          <cell r="N653" t="str">
            <v>Magdalena Cauca</v>
          </cell>
          <cell r="O653" t="str">
            <v>Medio Magdalena</v>
          </cell>
          <cell r="Q653" t="str">
            <v>Qda La Guayabala</v>
          </cell>
        </row>
        <row r="654">
          <cell r="B654">
            <v>23080860</v>
          </cell>
          <cell r="C654" t="str">
            <v>SAMARIA  [23080860]</v>
          </cell>
          <cell r="D654" t="str">
            <v>Pluviográfica</v>
          </cell>
          <cell r="E654" t="str">
            <v>Convencional</v>
          </cell>
          <cell r="F654" t="str">
            <v>Activa</v>
          </cell>
          <cell r="G654">
            <v>32309</v>
          </cell>
          <cell r="H654">
            <v>1350</v>
          </cell>
          <cell r="I654">
            <v>6.2666666700000002</v>
          </cell>
          <cell r="J654">
            <v>-75.116666670000001</v>
          </cell>
          <cell r="K654" t="str">
            <v>Antioquia</v>
          </cell>
          <cell r="L654" t="str">
            <v>San Rafael</v>
          </cell>
          <cell r="M654" t="str">
            <v>Area Operativa 01 - Antioquia-Chocó</v>
          </cell>
          <cell r="N654" t="str">
            <v>Magdalena Cauca</v>
          </cell>
          <cell r="O654" t="str">
            <v>Medio Magdalena</v>
          </cell>
          <cell r="Q654" t="str">
            <v>Qda La Guayabala</v>
          </cell>
        </row>
        <row r="655">
          <cell r="B655">
            <v>23087090</v>
          </cell>
          <cell r="C655" t="str">
            <v>RIOABAJO RN-4A  [23087090]</v>
          </cell>
          <cell r="D655" t="str">
            <v>Limnigráfica</v>
          </cell>
          <cell r="E655" t="str">
            <v>Convencional</v>
          </cell>
          <cell r="F655" t="str">
            <v>Activa</v>
          </cell>
          <cell r="G655">
            <v>23085</v>
          </cell>
          <cell r="H655">
            <v>1980</v>
          </cell>
          <cell r="I655">
            <v>6.2666666700000002</v>
          </cell>
          <cell r="J655">
            <v>-75.3</v>
          </cell>
          <cell r="K655" t="str">
            <v>Antioquia</v>
          </cell>
          <cell r="L655" t="str">
            <v>San Vicente</v>
          </cell>
          <cell r="M655" t="str">
            <v>Area Operativa 01 - Antioquia-Chocó</v>
          </cell>
          <cell r="N655" t="str">
            <v>Magdalena Cauca</v>
          </cell>
          <cell r="O655" t="str">
            <v>Medio Magdalena</v>
          </cell>
          <cell r="Q655" t="str">
            <v>Negro</v>
          </cell>
        </row>
        <row r="656">
          <cell r="B656">
            <v>23087640</v>
          </cell>
          <cell r="C656" t="str">
            <v>CHARCON EL  [23087640]</v>
          </cell>
          <cell r="D656" t="str">
            <v>Limnigráfica</v>
          </cell>
          <cell r="E656" t="str">
            <v>Convencional</v>
          </cell>
          <cell r="F656" t="str">
            <v>Activa</v>
          </cell>
          <cell r="G656">
            <v>33404</v>
          </cell>
          <cell r="H656">
            <v>890</v>
          </cell>
          <cell r="I656">
            <v>6.2666666700000002</v>
          </cell>
          <cell r="J656">
            <v>-74.916666669999998</v>
          </cell>
          <cell r="K656" t="str">
            <v>Antioquia</v>
          </cell>
          <cell r="L656" t="str">
            <v>San Carlos (Antioquia)</v>
          </cell>
          <cell r="M656" t="str">
            <v>Area Operativa 01 - Antioquia-Chocó</v>
          </cell>
          <cell r="N656" t="str">
            <v>Magdalena Cauca</v>
          </cell>
          <cell r="O656" t="str">
            <v>Medio Magdalena</v>
          </cell>
          <cell r="Q656" t="str">
            <v>Guatape</v>
          </cell>
        </row>
        <row r="657">
          <cell r="B657">
            <v>23087680</v>
          </cell>
          <cell r="C657" t="str">
            <v>PTE CARRETERA  [23087680]</v>
          </cell>
          <cell r="D657" t="str">
            <v>Limnimétrica</v>
          </cell>
          <cell r="E657" t="str">
            <v>Convencional</v>
          </cell>
          <cell r="F657" t="str">
            <v>Activa</v>
          </cell>
          <cell r="G657">
            <v>33739</v>
          </cell>
          <cell r="H657">
            <v>1900</v>
          </cell>
          <cell r="I657">
            <v>6.2666666700000002</v>
          </cell>
          <cell r="J657">
            <v>-75.349999999999994</v>
          </cell>
          <cell r="K657" t="str">
            <v>Antioquia</v>
          </cell>
          <cell r="L657" t="str">
            <v>San Vicente</v>
          </cell>
          <cell r="M657" t="str">
            <v>Area Operativa 01 - Antioquia-Chocó</v>
          </cell>
          <cell r="N657" t="str">
            <v>Magdalena Cauca</v>
          </cell>
          <cell r="O657" t="str">
            <v>Medio Magdalena</v>
          </cell>
          <cell r="Q657" t="str">
            <v>Qda La Compania</v>
          </cell>
        </row>
        <row r="658">
          <cell r="B658">
            <v>23087750</v>
          </cell>
          <cell r="C658" t="str">
            <v>CARDAL EL  [23087750]</v>
          </cell>
          <cell r="D658" t="str">
            <v>Limnimétrica</v>
          </cell>
          <cell r="E658" t="str">
            <v>Convencional</v>
          </cell>
          <cell r="F658" t="str">
            <v>Activa</v>
          </cell>
          <cell r="G658">
            <v>32523</v>
          </cell>
          <cell r="H658">
            <v>900</v>
          </cell>
          <cell r="I658">
            <v>6.2666666700000002</v>
          </cell>
          <cell r="J658">
            <v>-74.916666669999998</v>
          </cell>
          <cell r="K658" t="str">
            <v>Antioquia</v>
          </cell>
          <cell r="L658" t="str">
            <v>San Rafael</v>
          </cell>
          <cell r="M658" t="str">
            <v>Area Operativa 01 - Antioquia-Chocó</v>
          </cell>
          <cell r="N658" t="str">
            <v>Magdalena Cauca</v>
          </cell>
          <cell r="O658" t="str">
            <v>Medio Magdalena</v>
          </cell>
          <cell r="Q658" t="str">
            <v>Qda El Cardal</v>
          </cell>
        </row>
        <row r="659">
          <cell r="B659">
            <v>24020060</v>
          </cell>
          <cell r="C659" t="str">
            <v>VILLANUEVA  [24020060]</v>
          </cell>
          <cell r="D659" t="str">
            <v>Pluviométrica</v>
          </cell>
          <cell r="E659" t="str">
            <v>Convencional</v>
          </cell>
          <cell r="F659" t="str">
            <v>Activa</v>
          </cell>
          <cell r="G659">
            <v>20529</v>
          </cell>
          <cell r="H659">
            <v>1450</v>
          </cell>
          <cell r="I659">
            <v>6.2666666700000002</v>
          </cell>
          <cell r="J659">
            <v>-73.133333329999999</v>
          </cell>
          <cell r="K659" t="str">
            <v>Santander</v>
          </cell>
          <cell r="L659" t="str">
            <v>Charalá</v>
          </cell>
          <cell r="M659" t="str">
            <v>Area Operativa 08 - Santanderes-Arauca</v>
          </cell>
          <cell r="N659" t="str">
            <v>Magdalena Cauca</v>
          </cell>
          <cell r="O659" t="str">
            <v>Sogamoso</v>
          </cell>
          <cell r="Q659" t="str">
            <v>Qda El Cardal</v>
          </cell>
        </row>
        <row r="660">
          <cell r="B660">
            <v>27017490</v>
          </cell>
          <cell r="C660" t="str">
            <v>SESENTA Y CINCO LA  [27017490]</v>
          </cell>
          <cell r="D660" t="str">
            <v>Limnimétrica</v>
          </cell>
          <cell r="E660" t="str">
            <v>Convencional</v>
          </cell>
          <cell r="F660" t="str">
            <v>Suspendida</v>
          </cell>
          <cell r="G660">
            <v>29295</v>
          </cell>
          <cell r="H660">
            <v>1490</v>
          </cell>
          <cell r="I660">
            <v>6.25</v>
          </cell>
          <cell r="J660">
            <v>-75.583333329999988</v>
          </cell>
          <cell r="K660" t="str">
            <v>Antioquia</v>
          </cell>
          <cell r="L660" t="str">
            <v>Medellín</v>
          </cell>
          <cell r="M660" t="str">
            <v>Area Operativa 01 - Antioquia-Chocó</v>
          </cell>
          <cell r="N660" t="str">
            <v>Magdalena Cauca</v>
          </cell>
          <cell r="O660" t="str">
            <v>Nechí</v>
          </cell>
          <cell r="Q660" t="str">
            <v>Qda La Guayabala</v>
          </cell>
          <cell r="R660">
            <v>31243</v>
          </cell>
        </row>
        <row r="661">
          <cell r="B661">
            <v>23087170</v>
          </cell>
          <cell r="C661" t="str">
            <v>HONDA RN-08 LA  [23087170]</v>
          </cell>
          <cell r="D661" t="str">
            <v>Limnigráfica</v>
          </cell>
          <cell r="E661" t="str">
            <v>Convencional</v>
          </cell>
          <cell r="F661" t="str">
            <v>Suspendida</v>
          </cell>
          <cell r="G661">
            <v>17852</v>
          </cell>
          <cell r="H661">
            <v>2155</v>
          </cell>
          <cell r="I661">
            <v>6.2666666700000002</v>
          </cell>
          <cell r="J661">
            <v>-75.45</v>
          </cell>
          <cell r="K661" t="str">
            <v>Antioquia</v>
          </cell>
          <cell r="L661" t="str">
            <v>Guarne</v>
          </cell>
          <cell r="M661" t="str">
            <v>Area Operativa 01 - Antioquia-Chocó</v>
          </cell>
          <cell r="N661" t="str">
            <v>Magdalena Cauca</v>
          </cell>
          <cell r="O661" t="str">
            <v>Medio Magdalena</v>
          </cell>
          <cell r="Q661" t="str">
            <v>Qda La Honda</v>
          </cell>
          <cell r="R661">
            <v>21169</v>
          </cell>
        </row>
        <row r="662">
          <cell r="B662">
            <v>24025060</v>
          </cell>
          <cell r="C662" t="str">
            <v>CHARALA  [24025060]</v>
          </cell>
          <cell r="D662" t="str">
            <v>Climática Ordinaria</v>
          </cell>
          <cell r="E662" t="str">
            <v>Convencional</v>
          </cell>
          <cell r="F662" t="str">
            <v>Suspendida</v>
          </cell>
          <cell r="G662">
            <v>20560</v>
          </cell>
          <cell r="H662">
            <v>1450</v>
          </cell>
          <cell r="I662">
            <v>6.2666666700000002</v>
          </cell>
          <cell r="J662">
            <v>-73.166666669999998</v>
          </cell>
          <cell r="K662" t="str">
            <v>Santander</v>
          </cell>
          <cell r="L662" t="str">
            <v>Charalá</v>
          </cell>
          <cell r="M662" t="str">
            <v>Area Operativa 08 - Santanderes-Arauca</v>
          </cell>
          <cell r="N662" t="str">
            <v>Magdalena Cauca</v>
          </cell>
          <cell r="O662" t="str">
            <v>Sogamoso</v>
          </cell>
          <cell r="Q662" t="str">
            <v>Qda El Cardal</v>
          </cell>
          <cell r="R662">
            <v>25826</v>
          </cell>
        </row>
        <row r="663">
          <cell r="B663">
            <v>27010210</v>
          </cell>
          <cell r="C663" t="str">
            <v>GUTIERREZ  [27010210]</v>
          </cell>
          <cell r="D663" t="str">
            <v>Pluviométrica</v>
          </cell>
          <cell r="E663" t="str">
            <v>Convencional</v>
          </cell>
          <cell r="F663" t="str">
            <v>Suspendida</v>
          </cell>
          <cell r="G663">
            <v>13895</v>
          </cell>
          <cell r="H663">
            <v>2256</v>
          </cell>
          <cell r="I663">
            <v>6.2666666700000002</v>
          </cell>
          <cell r="J663">
            <v>-75.383333329999999</v>
          </cell>
          <cell r="K663" t="str">
            <v>Antioquia</v>
          </cell>
          <cell r="L663" t="str">
            <v>Medellín</v>
          </cell>
          <cell r="M663" t="str">
            <v>Area Operativa 01 - Antioquia-Chocó</v>
          </cell>
          <cell r="N663" t="str">
            <v>Magdalena Cauca</v>
          </cell>
          <cell r="O663" t="str">
            <v>Medio Magdalena</v>
          </cell>
          <cell r="Q663" t="str">
            <v>Qda El Cardal</v>
          </cell>
          <cell r="R663">
            <v>18094</v>
          </cell>
        </row>
        <row r="664">
          <cell r="B664">
            <v>27010250</v>
          </cell>
          <cell r="C664" t="str">
            <v>RIOS  [27010250]</v>
          </cell>
          <cell r="D664" t="str">
            <v>Pluviométrica</v>
          </cell>
          <cell r="E664" t="str">
            <v>Convencional</v>
          </cell>
          <cell r="F664" t="str">
            <v>Suspendida</v>
          </cell>
          <cell r="G664">
            <v>13895</v>
          </cell>
          <cell r="H664">
            <v>2416</v>
          </cell>
          <cell r="I664">
            <v>6.2666666700000002</v>
          </cell>
          <cell r="J664">
            <v>-75.416666669999998</v>
          </cell>
          <cell r="K664" t="str">
            <v>Antioquia</v>
          </cell>
          <cell r="L664" t="str">
            <v>Guarne</v>
          </cell>
          <cell r="M664" t="str">
            <v>Area Operativa 01 - Antioquia-Chocó</v>
          </cell>
          <cell r="N664" t="str">
            <v>Magdalena Cauca</v>
          </cell>
          <cell r="O664" t="str">
            <v>Medio Magdalena</v>
          </cell>
          <cell r="Q664" t="str">
            <v>Qda El Cardal</v>
          </cell>
          <cell r="R664">
            <v>18094</v>
          </cell>
        </row>
        <row r="665">
          <cell r="B665">
            <v>29037160</v>
          </cell>
          <cell r="C665" t="str">
            <v>AY FLAMENCO  [29037160]</v>
          </cell>
          <cell r="D665" t="str">
            <v>Limnimétrica</v>
          </cell>
          <cell r="E665" t="str">
            <v>Convencional</v>
          </cell>
          <cell r="F665" t="str">
            <v>Suspendida</v>
          </cell>
          <cell r="G665">
            <v>23908</v>
          </cell>
          <cell r="H665">
            <v>20</v>
          </cell>
          <cell r="I665">
            <v>10</v>
          </cell>
          <cell r="J665">
            <v>-75.383333329999999</v>
          </cell>
          <cell r="K665" t="str">
            <v>Bolívar</v>
          </cell>
          <cell r="L665" t="str">
            <v>María La Baja</v>
          </cell>
          <cell r="M665" t="str">
            <v>Area Operativa 02 - Atlántico-Bolivar-Sucre</v>
          </cell>
          <cell r="N665" t="str">
            <v>Magdalena Cauca</v>
          </cell>
          <cell r="O665" t="str">
            <v>Bajo Magdalena</v>
          </cell>
          <cell r="Q665" t="str">
            <v>Canal Del Dique</v>
          </cell>
          <cell r="R665">
            <v>24821</v>
          </cell>
        </row>
        <row r="666">
          <cell r="B666">
            <v>28020200</v>
          </cell>
          <cell r="C666" t="str">
            <v>BACHAN HDA  [28020200]</v>
          </cell>
          <cell r="D666" t="str">
            <v>Pluviométrica</v>
          </cell>
          <cell r="E666" t="str">
            <v>Convencional</v>
          </cell>
          <cell r="F666" t="str">
            <v>Suspendida</v>
          </cell>
          <cell r="G666">
            <v>22661</v>
          </cell>
          <cell r="H666">
            <v>75</v>
          </cell>
          <cell r="I666">
            <v>10.016666670000001</v>
          </cell>
          <cell r="J666">
            <v>-73.383333329999999</v>
          </cell>
          <cell r="K666" t="str">
            <v>Cesar</v>
          </cell>
          <cell r="L666" t="str">
            <v>Agustín Codazzi</v>
          </cell>
          <cell r="M666" t="str">
            <v>Area Operativa 05 - Magdalena-Cesar-Guajira</v>
          </cell>
          <cell r="N666" t="str">
            <v>Magdalena Cauca</v>
          </cell>
          <cell r="O666" t="str">
            <v>Cesar</v>
          </cell>
          <cell r="Q666" t="str">
            <v>Canal Del Dique</v>
          </cell>
          <cell r="R666">
            <v>23726</v>
          </cell>
        </row>
        <row r="667">
          <cell r="B667">
            <v>28020060</v>
          </cell>
          <cell r="C667" t="str">
            <v>RECUERDO EL HDA  [28020060]</v>
          </cell>
          <cell r="D667" t="str">
            <v>Pluviométrica</v>
          </cell>
          <cell r="E667" t="str">
            <v>Convencional</v>
          </cell>
          <cell r="F667" t="str">
            <v>Suspendida</v>
          </cell>
          <cell r="G667">
            <v>21746</v>
          </cell>
          <cell r="H667">
            <v>60</v>
          </cell>
          <cell r="I667">
            <v>10.033333330000001</v>
          </cell>
          <cell r="J667">
            <v>-73.45</v>
          </cell>
          <cell r="K667" t="str">
            <v>Cesar</v>
          </cell>
          <cell r="L667" t="str">
            <v>La Paz (Cesar)</v>
          </cell>
          <cell r="M667" t="str">
            <v>Area Operativa 05 - Magdalena-Cesar-Guajira</v>
          </cell>
          <cell r="N667" t="str">
            <v>Magdalena Cauca</v>
          </cell>
          <cell r="O667" t="str">
            <v>Cesar</v>
          </cell>
          <cell r="Q667" t="str">
            <v>Canal Del Dique</v>
          </cell>
          <cell r="R667">
            <v>23330</v>
          </cell>
        </row>
        <row r="668">
          <cell r="B668">
            <v>28020190</v>
          </cell>
          <cell r="C668" t="str">
            <v>DELICIAS LAS  [28020190]</v>
          </cell>
          <cell r="D668" t="str">
            <v>Pluviométrica</v>
          </cell>
          <cell r="E668" t="str">
            <v>Convencional</v>
          </cell>
          <cell r="F668" t="str">
            <v>Suspendida</v>
          </cell>
          <cell r="G668">
            <v>22661</v>
          </cell>
          <cell r="H668">
            <v>120</v>
          </cell>
          <cell r="I668">
            <v>10.033333330000001</v>
          </cell>
          <cell r="J668">
            <v>-73.25</v>
          </cell>
          <cell r="K668" t="str">
            <v>Cesar</v>
          </cell>
          <cell r="L668" t="str">
            <v>Agustín Codazzi</v>
          </cell>
          <cell r="M668" t="str">
            <v>Area Operativa 05 - Magdalena-Cesar-Guajira</v>
          </cell>
          <cell r="N668" t="str">
            <v>Magdalena Cauca</v>
          </cell>
          <cell r="O668" t="str">
            <v>Cesar</v>
          </cell>
          <cell r="Q668" t="str">
            <v>Canal Del Dique</v>
          </cell>
          <cell r="R668">
            <v>23816</v>
          </cell>
        </row>
        <row r="669">
          <cell r="B669">
            <v>28020430</v>
          </cell>
          <cell r="C669" t="str">
            <v>UCRANIA HDA  [28020430]</v>
          </cell>
          <cell r="D669" t="str">
            <v>Pluviométrica</v>
          </cell>
          <cell r="E669" t="str">
            <v>Convencional</v>
          </cell>
          <cell r="F669" t="str">
            <v>Suspendida</v>
          </cell>
          <cell r="G669">
            <v>21200</v>
          </cell>
          <cell r="H669">
            <v>95</v>
          </cell>
          <cell r="I669">
            <v>10.033333330000001</v>
          </cell>
          <cell r="J669">
            <v>-73.283333329999991</v>
          </cell>
          <cell r="K669" t="str">
            <v>Cesar</v>
          </cell>
          <cell r="L669" t="str">
            <v>Agustín Codazzi</v>
          </cell>
          <cell r="M669" t="str">
            <v>Area Operativa 05 - Magdalena-Cesar-Guajira</v>
          </cell>
          <cell r="N669" t="str">
            <v>Magdalena Cauca</v>
          </cell>
          <cell r="O669" t="str">
            <v>Cesar</v>
          </cell>
          <cell r="Q669" t="str">
            <v>Canal Del Dique</v>
          </cell>
          <cell r="R669">
            <v>27652</v>
          </cell>
        </row>
        <row r="670">
          <cell r="B670">
            <v>28020550</v>
          </cell>
          <cell r="C670" t="str">
            <v>CODAZZI  [28020550]</v>
          </cell>
          <cell r="D670" t="str">
            <v>Pluviométrica</v>
          </cell>
          <cell r="E670" t="str">
            <v>Convencional</v>
          </cell>
          <cell r="F670" t="str">
            <v>Suspendida</v>
          </cell>
          <cell r="G670">
            <v>25096</v>
          </cell>
          <cell r="H670">
            <v>125</v>
          </cell>
          <cell r="I670">
            <v>10.033333330000001</v>
          </cell>
          <cell r="J670">
            <v>-73.233333329999994</v>
          </cell>
          <cell r="K670" t="str">
            <v>Cesar</v>
          </cell>
          <cell r="L670" t="str">
            <v>Agustín Codazzi</v>
          </cell>
          <cell r="M670" t="str">
            <v>Area Operativa 05 - Magdalena-Cesar-Guajira</v>
          </cell>
          <cell r="N670" t="str">
            <v>Magdalena Cauca</v>
          </cell>
          <cell r="O670" t="str">
            <v>Cesar</v>
          </cell>
          <cell r="Q670" t="str">
            <v>Canal Del Dique</v>
          </cell>
          <cell r="R670">
            <v>25826</v>
          </cell>
        </row>
        <row r="671">
          <cell r="B671">
            <v>28020070</v>
          </cell>
          <cell r="C671" t="str">
            <v>CERRITO EL HDA  [28020070]</v>
          </cell>
          <cell r="D671" t="str">
            <v>Pluviométrica</v>
          </cell>
          <cell r="E671" t="str">
            <v>Convencional</v>
          </cell>
          <cell r="F671" t="str">
            <v>Suspendida</v>
          </cell>
          <cell r="G671">
            <v>21746</v>
          </cell>
          <cell r="H671">
            <v>70</v>
          </cell>
          <cell r="I671">
            <v>10.050000000000001</v>
          </cell>
          <cell r="J671">
            <v>-73.400000000000006</v>
          </cell>
          <cell r="K671" t="str">
            <v>Cesar</v>
          </cell>
          <cell r="L671" t="str">
            <v>La Paz (Cesar)</v>
          </cell>
          <cell r="M671" t="str">
            <v>Area Operativa 05 - Magdalena-Cesar-Guajira</v>
          </cell>
          <cell r="N671" t="str">
            <v>Magdalena Cauca</v>
          </cell>
          <cell r="O671" t="str">
            <v>Cesar</v>
          </cell>
          <cell r="Q671" t="str">
            <v>Canal Del Dique</v>
          </cell>
          <cell r="R671">
            <v>24303</v>
          </cell>
        </row>
        <row r="672">
          <cell r="B672">
            <v>28020220</v>
          </cell>
          <cell r="C672" t="str">
            <v>MACANAL  [28020220]</v>
          </cell>
          <cell r="D672" t="str">
            <v>Pluviométrica</v>
          </cell>
          <cell r="E672" t="str">
            <v>Convencional</v>
          </cell>
          <cell r="F672" t="str">
            <v>Suspendida</v>
          </cell>
          <cell r="G672">
            <v>22751</v>
          </cell>
          <cell r="H672">
            <v>95</v>
          </cell>
          <cell r="I672">
            <v>10.050000000000001</v>
          </cell>
          <cell r="J672">
            <v>-73.333333329999988</v>
          </cell>
          <cell r="K672" t="str">
            <v>Cesar</v>
          </cell>
          <cell r="L672" t="str">
            <v>Agustín Codazzi</v>
          </cell>
          <cell r="M672" t="str">
            <v>Area Operativa 05 - Magdalena-Cesar-Guajira</v>
          </cell>
          <cell r="N672" t="str">
            <v>Magdalena Cauca</v>
          </cell>
          <cell r="O672" t="str">
            <v>Cesar</v>
          </cell>
          <cell r="Q672" t="str">
            <v>Canal Del Dique</v>
          </cell>
          <cell r="R672">
            <v>24122</v>
          </cell>
        </row>
        <row r="673">
          <cell r="B673">
            <v>28020560</v>
          </cell>
          <cell r="C673" t="str">
            <v>SOCOMBA  [28020560]</v>
          </cell>
          <cell r="D673" t="str">
            <v>Pluviométrica</v>
          </cell>
          <cell r="E673" t="str">
            <v>Convencional</v>
          </cell>
          <cell r="F673" t="str">
            <v>Suspendida</v>
          </cell>
          <cell r="G673">
            <v>26344</v>
          </cell>
          <cell r="H673">
            <v>180</v>
          </cell>
          <cell r="I673">
            <v>10.050000000000001</v>
          </cell>
          <cell r="J673">
            <v>-73.266666669999992</v>
          </cell>
          <cell r="K673" t="str">
            <v>Cesar</v>
          </cell>
          <cell r="L673" t="str">
            <v>Valledupar</v>
          </cell>
          <cell r="M673" t="str">
            <v>Area Operativa 05 - Magdalena-Cesar-Guajira</v>
          </cell>
          <cell r="N673" t="str">
            <v>Magdalena Cauca</v>
          </cell>
          <cell r="O673" t="str">
            <v>Cesar</v>
          </cell>
          <cell r="Q673" t="str">
            <v>Canal Del Dique</v>
          </cell>
          <cell r="R673">
            <v>27590</v>
          </cell>
        </row>
        <row r="674">
          <cell r="B674">
            <v>29037130</v>
          </cell>
          <cell r="C674" t="str">
            <v>MIRA N 16  [29037130]</v>
          </cell>
          <cell r="D674" t="str">
            <v>Limnimétrica</v>
          </cell>
          <cell r="E674" t="str">
            <v>Convencional</v>
          </cell>
          <cell r="F674" t="str">
            <v>Suspendida</v>
          </cell>
          <cell r="G674">
            <v>23451</v>
          </cell>
          <cell r="H674">
            <v>3</v>
          </cell>
          <cell r="I674">
            <v>10.050000000000001</v>
          </cell>
          <cell r="J674">
            <v>-75.416666669999998</v>
          </cell>
          <cell r="K674" t="str">
            <v>Bolívar</v>
          </cell>
          <cell r="L674" t="str">
            <v>María La Baja</v>
          </cell>
          <cell r="M674" t="str">
            <v>Area Operativa 02 - Atlántico-Bolivar-Sucre</v>
          </cell>
          <cell r="N674" t="str">
            <v>Magdalena Cauca</v>
          </cell>
          <cell r="O674" t="str">
            <v>Bajo Magdalena</v>
          </cell>
          <cell r="Q674" t="str">
            <v>Canal Del Dique</v>
          </cell>
          <cell r="R674">
            <v>28383</v>
          </cell>
        </row>
        <row r="675">
          <cell r="B675">
            <v>28020090</v>
          </cell>
          <cell r="C675" t="str">
            <v>LAGUNILLA HDA  [28020090]</v>
          </cell>
          <cell r="D675" t="str">
            <v>Pluviométrica</v>
          </cell>
          <cell r="E675" t="str">
            <v>Convencional</v>
          </cell>
          <cell r="F675" t="str">
            <v>Suspendida</v>
          </cell>
          <cell r="G675">
            <v>22934</v>
          </cell>
          <cell r="H675">
            <v>90</v>
          </cell>
          <cell r="I675">
            <v>10.06666667</v>
          </cell>
          <cell r="J675">
            <v>-73.366666670000001</v>
          </cell>
          <cell r="K675" t="str">
            <v>Cesar</v>
          </cell>
          <cell r="L675" t="str">
            <v>La Paz (Cesar)</v>
          </cell>
          <cell r="M675" t="str">
            <v>Area Operativa 05 - Magdalena-Cesar-Guajira</v>
          </cell>
          <cell r="N675" t="str">
            <v>Magdalena Cauca</v>
          </cell>
          <cell r="O675" t="str">
            <v>Cesar</v>
          </cell>
          <cell r="Q675" t="str">
            <v>Canal Del Dique</v>
          </cell>
          <cell r="R675">
            <v>24122</v>
          </cell>
        </row>
        <row r="676">
          <cell r="B676">
            <v>29030180</v>
          </cell>
          <cell r="C676" t="str">
            <v>SAN PABLO  [29030180]</v>
          </cell>
          <cell r="D676" t="str">
            <v>Pluviométrica</v>
          </cell>
          <cell r="E676" t="str">
            <v>Convencional</v>
          </cell>
          <cell r="F676" t="str">
            <v>Suspendida</v>
          </cell>
          <cell r="G676">
            <v>23451</v>
          </cell>
          <cell r="H676">
            <v>70</v>
          </cell>
          <cell r="I676">
            <v>10.06666667</v>
          </cell>
          <cell r="J676">
            <v>-75.233333329999994</v>
          </cell>
          <cell r="K676" t="str">
            <v>Bolívar</v>
          </cell>
          <cell r="L676" t="str">
            <v>María La Baja</v>
          </cell>
          <cell r="M676" t="str">
            <v>Area Operativa 02 - Atlántico-Bolivar-Sucre</v>
          </cell>
          <cell r="N676" t="str">
            <v>Magdalena Cauca</v>
          </cell>
          <cell r="O676" t="str">
            <v>Bajo Magdalena</v>
          </cell>
          <cell r="Q676" t="str">
            <v>Canal Del Dique</v>
          </cell>
          <cell r="R676">
            <v>25552</v>
          </cell>
        </row>
        <row r="677">
          <cell r="B677">
            <v>29035210</v>
          </cell>
          <cell r="C677" t="str">
            <v>SAN CAYETANO  [29035210]</v>
          </cell>
          <cell r="D677" t="str">
            <v>Climática Ordinaria</v>
          </cell>
          <cell r="E677" t="str">
            <v>Convencional</v>
          </cell>
          <cell r="F677" t="str">
            <v>Suspendida</v>
          </cell>
          <cell r="G677">
            <v>23757</v>
          </cell>
          <cell r="H677">
            <v>80</v>
          </cell>
          <cell r="I677">
            <v>10.06666667</v>
          </cell>
          <cell r="J677">
            <v>-75.099999999999994</v>
          </cell>
          <cell r="K677" t="str">
            <v>Bolívar</v>
          </cell>
          <cell r="L677" t="str">
            <v>San Juan Nepomuceno</v>
          </cell>
          <cell r="M677" t="str">
            <v>Area Operativa 02 - Atlántico-Bolivar-Sucre</v>
          </cell>
          <cell r="N677" t="str">
            <v>Magdalena Cauca</v>
          </cell>
          <cell r="O677" t="str">
            <v>Bajo Magdalena</v>
          </cell>
          <cell r="Q677" t="str">
            <v>Canal Del Dique</v>
          </cell>
          <cell r="R677">
            <v>25552</v>
          </cell>
        </row>
        <row r="678">
          <cell r="B678">
            <v>29037120</v>
          </cell>
          <cell r="C678" t="str">
            <v>MIRA 13  [29037120]</v>
          </cell>
          <cell r="D678" t="str">
            <v>Limnimétrica</v>
          </cell>
          <cell r="E678" t="str">
            <v>Convencional</v>
          </cell>
          <cell r="F678" t="str">
            <v>Suspendida</v>
          </cell>
          <cell r="G678">
            <v>23451</v>
          </cell>
          <cell r="H678">
            <v>3</v>
          </cell>
          <cell r="I678">
            <v>10.06666667</v>
          </cell>
          <cell r="J678">
            <v>-75.400000000000006</v>
          </cell>
          <cell r="K678" t="str">
            <v>Bolívar</v>
          </cell>
          <cell r="L678" t="str">
            <v>María La Baja</v>
          </cell>
          <cell r="M678" t="str">
            <v>Area Operativa 02 - Atlántico-Bolivar-Sucre</v>
          </cell>
          <cell r="N678" t="str">
            <v>Magdalena Cauca</v>
          </cell>
          <cell r="O678" t="str">
            <v>Bajo Magdalena</v>
          </cell>
          <cell r="Q678" t="str">
            <v>Canal Del Dique</v>
          </cell>
          <cell r="R678">
            <v>25249</v>
          </cell>
        </row>
        <row r="679">
          <cell r="B679">
            <v>29037210</v>
          </cell>
          <cell r="C679" t="str">
            <v>MIRA 14  [29037210]</v>
          </cell>
          <cell r="D679" t="str">
            <v>Limnimétrica</v>
          </cell>
          <cell r="E679" t="str">
            <v>Convencional</v>
          </cell>
          <cell r="F679" t="str">
            <v>Suspendida</v>
          </cell>
          <cell r="G679">
            <v>23451</v>
          </cell>
          <cell r="H679">
            <v>14</v>
          </cell>
          <cell r="I679">
            <v>10.06666667</v>
          </cell>
          <cell r="J679">
            <v>-75.416666669999998</v>
          </cell>
          <cell r="K679" t="str">
            <v>Bolívar</v>
          </cell>
          <cell r="L679" t="str">
            <v>María La Baja</v>
          </cell>
          <cell r="M679" t="str">
            <v>Area Operativa 02 - Atlántico-Bolivar-Sucre</v>
          </cell>
          <cell r="N679" t="str">
            <v>Magdalena Cauca</v>
          </cell>
          <cell r="O679" t="str">
            <v>Bajo Magdalena</v>
          </cell>
          <cell r="Q679" t="str">
            <v>Cno Correa</v>
          </cell>
          <cell r="R679">
            <v>25218</v>
          </cell>
        </row>
        <row r="680">
          <cell r="B680">
            <v>29037310</v>
          </cell>
          <cell r="C680" t="str">
            <v>CAÑO CORREA ARRIBA  [29037310]</v>
          </cell>
          <cell r="D680" t="str">
            <v>Limnimétrica</v>
          </cell>
          <cell r="E680" t="str">
            <v>Convencional</v>
          </cell>
          <cell r="F680" t="str">
            <v>Activa</v>
          </cell>
          <cell r="G680">
            <v>25856</v>
          </cell>
          <cell r="H680">
            <v>3</v>
          </cell>
          <cell r="I680">
            <v>10.06666667</v>
          </cell>
          <cell r="J680">
            <v>-75.400000000000006</v>
          </cell>
          <cell r="K680" t="str">
            <v>Bolívar</v>
          </cell>
          <cell r="L680" t="str">
            <v>Arjona</v>
          </cell>
          <cell r="M680" t="str">
            <v>Area Operativa 02 - Atlántico-Bolivar-Sucre</v>
          </cell>
          <cell r="N680" t="str">
            <v>Magdalena Cauca</v>
          </cell>
          <cell r="O680" t="str">
            <v>Bajo Magdalena</v>
          </cell>
          <cell r="Q680" t="str">
            <v>Canal Del Dique</v>
          </cell>
        </row>
        <row r="681">
          <cell r="B681">
            <v>29037320</v>
          </cell>
          <cell r="C681" t="str">
            <v>CAÑO CORREA ABAJO  [29037320]</v>
          </cell>
          <cell r="D681" t="str">
            <v>Limnimétrica</v>
          </cell>
          <cell r="E681" t="str">
            <v>Convencional</v>
          </cell>
          <cell r="F681" t="str">
            <v>Activa</v>
          </cell>
          <cell r="G681">
            <v>25856</v>
          </cell>
          <cell r="H681">
            <v>8</v>
          </cell>
          <cell r="I681">
            <v>10.06666667</v>
          </cell>
          <cell r="J681">
            <v>-75.416666669999998</v>
          </cell>
          <cell r="K681" t="str">
            <v>Bolívar</v>
          </cell>
          <cell r="L681" t="str">
            <v>Arjona</v>
          </cell>
          <cell r="M681" t="str">
            <v>Area Operativa 02 - Atlántico-Bolivar-Sucre</v>
          </cell>
          <cell r="N681" t="str">
            <v>Magdalena Cauca</v>
          </cell>
          <cell r="O681" t="str">
            <v>Bajo Magdalena</v>
          </cell>
          <cell r="Q681" t="str">
            <v>Canal Del Dique</v>
          </cell>
        </row>
        <row r="682">
          <cell r="B682">
            <v>23197580</v>
          </cell>
          <cell r="C682" t="str">
            <v>BATEA LA  [23197580]</v>
          </cell>
          <cell r="D682" t="str">
            <v>Limnimétrica</v>
          </cell>
          <cell r="E682" t="str">
            <v>Convencional</v>
          </cell>
          <cell r="F682" t="str">
            <v>Activa</v>
          </cell>
          <cell r="G682">
            <v>30056</v>
          </cell>
          <cell r="H682">
            <v>1100</v>
          </cell>
          <cell r="I682">
            <v>7.05</v>
          </cell>
          <cell r="J682">
            <v>-73.066666669999989</v>
          </cell>
          <cell r="K682" t="str">
            <v>Santander</v>
          </cell>
          <cell r="L682" t="str">
            <v>Lebrija</v>
          </cell>
          <cell r="M682" t="str">
            <v>Area Operativa 08 - Santanderes-Arauca</v>
          </cell>
          <cell r="N682" t="str">
            <v>Magdalena Cauca</v>
          </cell>
          <cell r="O682" t="str">
            <v>Medio Magdalena</v>
          </cell>
          <cell r="Q682" t="str">
            <v>Qda Angula</v>
          </cell>
        </row>
        <row r="683">
          <cell r="B683">
            <v>23197610</v>
          </cell>
          <cell r="C683" t="str">
            <v>VAHONDO  [23197610]</v>
          </cell>
          <cell r="D683" t="str">
            <v>Limnigráfica</v>
          </cell>
          <cell r="E683" t="str">
            <v>Convencional</v>
          </cell>
          <cell r="F683" t="str">
            <v>Activa</v>
          </cell>
          <cell r="G683">
            <v>30178</v>
          </cell>
          <cell r="H683">
            <v>750</v>
          </cell>
          <cell r="I683">
            <v>7.05</v>
          </cell>
          <cell r="J683">
            <v>-73.166666669999998</v>
          </cell>
          <cell r="K683" t="str">
            <v>Santander</v>
          </cell>
          <cell r="L683" t="str">
            <v>Girón</v>
          </cell>
          <cell r="M683" t="str">
            <v>Area Operativa 08 - Santanderes-Arauca</v>
          </cell>
          <cell r="N683" t="str">
            <v>Magdalena Cauca</v>
          </cell>
          <cell r="O683" t="str">
            <v>Medio Magdalena</v>
          </cell>
          <cell r="Q683" t="str">
            <v>De Oro</v>
          </cell>
        </row>
        <row r="684">
          <cell r="B684">
            <v>23157010</v>
          </cell>
          <cell r="C684" t="str">
            <v>TERMOBARRANCA  [23157010]</v>
          </cell>
          <cell r="D684" t="str">
            <v>Limnimétrica</v>
          </cell>
          <cell r="E684" t="str">
            <v>Convencional</v>
          </cell>
          <cell r="F684" t="str">
            <v>Activa</v>
          </cell>
          <cell r="G684">
            <v>24303</v>
          </cell>
          <cell r="H684">
            <v>76</v>
          </cell>
          <cell r="I684">
            <v>7.06666667</v>
          </cell>
          <cell r="J684">
            <v>-73.849999999999994</v>
          </cell>
          <cell r="K684" t="str">
            <v>Santander</v>
          </cell>
          <cell r="L684" t="str">
            <v>Barrancabermeja</v>
          </cell>
          <cell r="M684" t="str">
            <v>Area Operativa 08 - Santanderes-Arauca</v>
          </cell>
          <cell r="N684" t="str">
            <v>Magdalena Cauca</v>
          </cell>
          <cell r="O684" t="str">
            <v>Medio Magdalena</v>
          </cell>
          <cell r="Q684" t="str">
            <v>Magdalena</v>
          </cell>
        </row>
        <row r="685">
          <cell r="B685">
            <v>23190610</v>
          </cell>
          <cell r="C685" t="str">
            <v>BONANZA  [23190610]</v>
          </cell>
          <cell r="D685" t="str">
            <v>Pluviométrica</v>
          </cell>
          <cell r="E685" t="str">
            <v>Convencional</v>
          </cell>
          <cell r="F685" t="str">
            <v>Activa</v>
          </cell>
          <cell r="G685">
            <v>24791</v>
          </cell>
          <cell r="H685">
            <v>1250</v>
          </cell>
          <cell r="I685">
            <v>7.06666667</v>
          </cell>
          <cell r="J685">
            <v>-73.166666669999998</v>
          </cell>
          <cell r="K685" t="str">
            <v>Santander</v>
          </cell>
          <cell r="L685" t="str">
            <v>Girón</v>
          </cell>
          <cell r="M685" t="str">
            <v>Area Operativa 08 - Santanderes-Arauca</v>
          </cell>
          <cell r="N685" t="str">
            <v>Magdalena Cauca</v>
          </cell>
          <cell r="O685" t="str">
            <v>Medio Magdalena</v>
          </cell>
          <cell r="Q685" t="str">
            <v>Magdalena</v>
          </cell>
        </row>
        <row r="686">
          <cell r="B686">
            <v>23190630</v>
          </cell>
          <cell r="C686" t="str">
            <v>LOMA LA  [23190630]</v>
          </cell>
          <cell r="D686" t="str">
            <v>Pluviométrica</v>
          </cell>
          <cell r="E686" t="str">
            <v>Convencional</v>
          </cell>
          <cell r="F686" t="str">
            <v>Activa</v>
          </cell>
          <cell r="G686">
            <v>24821</v>
          </cell>
          <cell r="H686">
            <v>1400</v>
          </cell>
          <cell r="I686">
            <v>7.06666667</v>
          </cell>
          <cell r="J686">
            <v>-73.083333329999988</v>
          </cell>
          <cell r="K686" t="str">
            <v>Santander</v>
          </cell>
          <cell r="L686" t="str">
            <v>Floridablanca</v>
          </cell>
          <cell r="M686" t="str">
            <v>Area Operativa 08 - Santanderes-Arauca</v>
          </cell>
          <cell r="N686" t="str">
            <v>Magdalena Cauca</v>
          </cell>
          <cell r="O686" t="str">
            <v>Medio Magdalena</v>
          </cell>
          <cell r="Q686" t="str">
            <v>Magdalena</v>
          </cell>
        </row>
        <row r="687">
          <cell r="B687">
            <v>23190640</v>
          </cell>
          <cell r="C687" t="str">
            <v>MIPORAL  [23190640]</v>
          </cell>
          <cell r="D687" t="str">
            <v>Pluviométrica</v>
          </cell>
          <cell r="E687" t="str">
            <v>Convencional</v>
          </cell>
          <cell r="F687" t="str">
            <v>Activa</v>
          </cell>
          <cell r="G687">
            <v>24638</v>
          </cell>
          <cell r="H687">
            <v>1200</v>
          </cell>
          <cell r="I687">
            <v>7.06666667</v>
          </cell>
          <cell r="J687">
            <v>-73.099999999999994</v>
          </cell>
          <cell r="K687" t="str">
            <v>Santander</v>
          </cell>
          <cell r="L687" t="str">
            <v>Floridablanca</v>
          </cell>
          <cell r="M687" t="str">
            <v>Area Operativa 08 - Santanderes-Arauca</v>
          </cell>
          <cell r="N687" t="str">
            <v>Magdalena Cauca</v>
          </cell>
          <cell r="O687" t="str">
            <v>Medio Magdalena</v>
          </cell>
          <cell r="Q687" t="str">
            <v>Magdalena</v>
          </cell>
        </row>
        <row r="688">
          <cell r="B688">
            <v>23195150</v>
          </cell>
          <cell r="C688" t="str">
            <v>TOTUMOS LOS  [23195150]</v>
          </cell>
          <cell r="D688" t="str">
            <v>Climática Ordinaria</v>
          </cell>
          <cell r="E688" t="str">
            <v>Convencional</v>
          </cell>
          <cell r="F688" t="str">
            <v>Activa</v>
          </cell>
          <cell r="G688">
            <v>31274</v>
          </cell>
          <cell r="H688">
            <v>785</v>
          </cell>
          <cell r="I688">
            <v>7.06666667</v>
          </cell>
          <cell r="J688">
            <v>-73.150000000000006</v>
          </cell>
          <cell r="K688" t="str">
            <v>Santander</v>
          </cell>
          <cell r="L688" t="str">
            <v>Girón</v>
          </cell>
          <cell r="M688" t="str">
            <v>Area Operativa 08 - Santanderes-Arauca</v>
          </cell>
          <cell r="N688" t="str">
            <v>Magdalena Cauca</v>
          </cell>
          <cell r="O688" t="str">
            <v>Medio Magdalena</v>
          </cell>
          <cell r="Q688" t="str">
            <v>Magdalena</v>
          </cell>
        </row>
        <row r="689">
          <cell r="B689">
            <v>23195210</v>
          </cell>
          <cell r="C689" t="str">
            <v>ESPERANZA LA  [23195210]</v>
          </cell>
          <cell r="D689" t="str">
            <v>Climática Principal</v>
          </cell>
          <cell r="E689" t="str">
            <v>Convencional</v>
          </cell>
          <cell r="F689" t="str">
            <v>Activa</v>
          </cell>
          <cell r="G689">
            <v>29113</v>
          </cell>
          <cell r="H689">
            <v>1020</v>
          </cell>
          <cell r="I689">
            <v>7.06666667</v>
          </cell>
          <cell r="J689">
            <v>-73.033333329999991</v>
          </cell>
          <cell r="K689" t="str">
            <v>Santander</v>
          </cell>
          <cell r="L689" t="str">
            <v>Floridablanca</v>
          </cell>
          <cell r="M689" t="str">
            <v>Area Operativa 08 - Santanderes-Arauca</v>
          </cell>
          <cell r="N689" t="str">
            <v>Magdalena Cauca</v>
          </cell>
          <cell r="O689" t="str">
            <v>Medio Magdalena</v>
          </cell>
          <cell r="Q689" t="str">
            <v>Magdalena</v>
          </cell>
        </row>
        <row r="690">
          <cell r="B690">
            <v>26230210</v>
          </cell>
          <cell r="C690" t="str">
            <v>HABANA LA  [26230210]</v>
          </cell>
          <cell r="D690" t="str">
            <v>Pluviométrica</v>
          </cell>
          <cell r="E690" t="str">
            <v>Convencional</v>
          </cell>
          <cell r="F690" t="str">
            <v>Suspendida</v>
          </cell>
          <cell r="G690">
            <v>24638</v>
          </cell>
          <cell r="H690">
            <v>250</v>
          </cell>
          <cell r="I690">
            <v>7.05</v>
          </cell>
          <cell r="J690">
            <v>-75.5</v>
          </cell>
          <cell r="K690" t="str">
            <v>Antioquia</v>
          </cell>
          <cell r="L690" t="str">
            <v>Valdivia</v>
          </cell>
          <cell r="M690" t="str">
            <v>Area Operativa 01 - Antioquia-Chocó</v>
          </cell>
          <cell r="N690" t="str">
            <v>Magdalena Cauca</v>
          </cell>
          <cell r="O690" t="str">
            <v>Cauca</v>
          </cell>
          <cell r="Q690" t="str">
            <v>De Oro</v>
          </cell>
          <cell r="R690">
            <v>24821</v>
          </cell>
        </row>
        <row r="691">
          <cell r="B691">
            <v>11110100</v>
          </cell>
          <cell r="C691" t="str">
            <v>JAGUA EL  [11110100]</v>
          </cell>
          <cell r="D691" t="str">
            <v>Pluviométrica</v>
          </cell>
          <cell r="E691" t="str">
            <v>Convencional</v>
          </cell>
          <cell r="F691" t="str">
            <v>Suspendida</v>
          </cell>
          <cell r="G691">
            <v>25218</v>
          </cell>
          <cell r="H691">
            <v>580</v>
          </cell>
          <cell r="I691">
            <v>7.06666667</v>
          </cell>
          <cell r="J691">
            <v>-76.3</v>
          </cell>
          <cell r="K691" t="str">
            <v>Antioquia</v>
          </cell>
          <cell r="L691" t="str">
            <v>Dabeiba</v>
          </cell>
          <cell r="M691" t="str">
            <v>Area Operativa 01 - Antioquia-Chocó</v>
          </cell>
          <cell r="N691" t="str">
            <v>Caribe</v>
          </cell>
          <cell r="O691" t="str">
            <v>Atrato - Darién</v>
          </cell>
          <cell r="Q691" t="str">
            <v>De Oro</v>
          </cell>
          <cell r="R691">
            <v>26373</v>
          </cell>
        </row>
        <row r="692">
          <cell r="B692">
            <v>23150010</v>
          </cell>
          <cell r="C692" t="str">
            <v>BARRANCABERMEJA  [23150010]</v>
          </cell>
          <cell r="D692" t="str">
            <v>Pluviométrica</v>
          </cell>
          <cell r="E692" t="str">
            <v>Convencional</v>
          </cell>
          <cell r="F692" t="str">
            <v>Suspendida</v>
          </cell>
          <cell r="G692">
            <v>7686</v>
          </cell>
          <cell r="H692">
            <v>140</v>
          </cell>
          <cell r="I692">
            <v>7.06666667</v>
          </cell>
          <cell r="J692">
            <v>-73.849999999999994</v>
          </cell>
          <cell r="K692" t="str">
            <v>Santander</v>
          </cell>
          <cell r="L692" t="str">
            <v>Barrancabermeja</v>
          </cell>
          <cell r="M692" t="str">
            <v>Area Operativa 08 - Santanderes-Arauca</v>
          </cell>
          <cell r="N692" t="str">
            <v>Magdalena Cauca</v>
          </cell>
          <cell r="O692" t="str">
            <v>Medio Magdalena</v>
          </cell>
          <cell r="Q692" t="str">
            <v>De Oro</v>
          </cell>
          <cell r="R692">
            <v>21899</v>
          </cell>
        </row>
        <row r="693">
          <cell r="B693">
            <v>23150030</v>
          </cell>
          <cell r="C693" t="str">
            <v>TERMOBARRANCA  [23150030]</v>
          </cell>
          <cell r="D693" t="str">
            <v>Pluviométrica</v>
          </cell>
          <cell r="E693" t="str">
            <v>Convencional</v>
          </cell>
          <cell r="F693" t="str">
            <v>Suspendida</v>
          </cell>
          <cell r="G693">
            <v>24303</v>
          </cell>
          <cell r="H693">
            <v>76</v>
          </cell>
          <cell r="I693">
            <v>7.06666667</v>
          </cell>
          <cell r="J693">
            <v>-73.849999999999994</v>
          </cell>
          <cell r="K693" t="str">
            <v>Santander</v>
          </cell>
          <cell r="L693" t="str">
            <v>Barrancabermeja</v>
          </cell>
          <cell r="M693" t="str">
            <v>Area Operativa 08 - Santanderes-Arauca</v>
          </cell>
          <cell r="N693" t="str">
            <v>Magdalena Cauca</v>
          </cell>
          <cell r="O693" t="str">
            <v>Medio Magdalena</v>
          </cell>
          <cell r="Q693" t="str">
            <v>De Oro</v>
          </cell>
          <cell r="R693">
            <v>35048</v>
          </cell>
        </row>
        <row r="694">
          <cell r="B694">
            <v>23197200</v>
          </cell>
          <cell r="C694" t="str">
            <v>PTE BUCARICA  [23197200]</v>
          </cell>
          <cell r="D694" t="str">
            <v>Limnimétrica</v>
          </cell>
          <cell r="E694" t="str">
            <v>Convencional</v>
          </cell>
          <cell r="F694" t="str">
            <v>Suspendida</v>
          </cell>
          <cell r="G694">
            <v>24821</v>
          </cell>
          <cell r="H694">
            <v>950</v>
          </cell>
          <cell r="I694">
            <v>7.06666667</v>
          </cell>
          <cell r="J694">
            <v>-73.099999999999994</v>
          </cell>
          <cell r="K694" t="str">
            <v>Santander</v>
          </cell>
          <cell r="L694" t="str">
            <v>Floridablanca</v>
          </cell>
          <cell r="M694" t="str">
            <v>Area Operativa 08 - Santanderes-Arauca</v>
          </cell>
          <cell r="N694" t="str">
            <v>Magdalena Cauca</v>
          </cell>
          <cell r="O694" t="str">
            <v>Medio Magdalena</v>
          </cell>
          <cell r="Q694" t="str">
            <v>Frio</v>
          </cell>
          <cell r="R694">
            <v>25430</v>
          </cell>
        </row>
        <row r="695">
          <cell r="B695">
            <v>23197630</v>
          </cell>
          <cell r="C695" t="str">
            <v>VALDIVIESO LA  [23197630]</v>
          </cell>
          <cell r="D695" t="str">
            <v>Limnimétrica</v>
          </cell>
          <cell r="E695" t="str">
            <v>Convencional</v>
          </cell>
          <cell r="F695" t="str">
            <v>Activa</v>
          </cell>
          <cell r="G695">
            <v>30940</v>
          </cell>
          <cell r="H695">
            <v>755</v>
          </cell>
          <cell r="I695">
            <v>7.06666667</v>
          </cell>
          <cell r="J695">
            <v>-73.133333329999999</v>
          </cell>
          <cell r="K695" t="str">
            <v>Santander</v>
          </cell>
          <cell r="L695" t="str">
            <v>Girón</v>
          </cell>
          <cell r="M695" t="str">
            <v>Area Operativa 08 - Santanderes-Arauca</v>
          </cell>
          <cell r="N695" t="str">
            <v>Magdalena Cauca</v>
          </cell>
          <cell r="O695" t="str">
            <v>Medio Magdalena</v>
          </cell>
          <cell r="Q695" t="str">
            <v>Frio</v>
          </cell>
        </row>
        <row r="696">
          <cell r="B696">
            <v>27020350</v>
          </cell>
          <cell r="C696" t="str">
            <v>SOLEDAD  [27020350]</v>
          </cell>
          <cell r="D696" t="str">
            <v>Pluviográfica</v>
          </cell>
          <cell r="E696" t="str">
            <v>Convencional</v>
          </cell>
          <cell r="F696" t="str">
            <v>Activa</v>
          </cell>
          <cell r="G696">
            <v>30209</v>
          </cell>
          <cell r="H696">
            <v>1100</v>
          </cell>
          <cell r="I696">
            <v>7.06666667</v>
          </cell>
          <cell r="J696">
            <v>-75.216666669999995</v>
          </cell>
          <cell r="K696" t="str">
            <v>Antioquia</v>
          </cell>
          <cell r="L696" t="str">
            <v>Anorí</v>
          </cell>
          <cell r="M696" t="str">
            <v>Area Operativa 01 - Antioquia-Chocó</v>
          </cell>
          <cell r="N696" t="str">
            <v>Magdalena Cauca</v>
          </cell>
          <cell r="O696" t="str">
            <v>Nechí</v>
          </cell>
          <cell r="Q696" t="str">
            <v>Frio</v>
          </cell>
        </row>
        <row r="697">
          <cell r="B697">
            <v>27020360</v>
          </cell>
          <cell r="C697" t="str">
            <v>CEDENO  [27020360]</v>
          </cell>
          <cell r="D697" t="str">
            <v>Pluviométrica</v>
          </cell>
          <cell r="E697" t="str">
            <v>Convencional</v>
          </cell>
          <cell r="F697" t="str">
            <v>Activa</v>
          </cell>
          <cell r="G697">
            <v>35900</v>
          </cell>
          <cell r="H697">
            <v>1750</v>
          </cell>
          <cell r="I697">
            <v>7.06666667</v>
          </cell>
          <cell r="J697">
            <v>-75.349999999999994</v>
          </cell>
          <cell r="K697" t="str">
            <v>Antioquia</v>
          </cell>
          <cell r="L697" t="str">
            <v>Yarumal</v>
          </cell>
          <cell r="M697" t="str">
            <v>Area Operativa 01 - Antioquia-Chocó</v>
          </cell>
          <cell r="N697" t="str">
            <v>Magdalena Cauca</v>
          </cell>
          <cell r="O697" t="str">
            <v>Nechí</v>
          </cell>
          <cell r="Q697" t="str">
            <v>Frio</v>
          </cell>
        </row>
        <row r="698">
          <cell r="B698">
            <v>23190730</v>
          </cell>
          <cell r="C698" t="str">
            <v>FLORA LA  [23190730]</v>
          </cell>
          <cell r="D698" t="str">
            <v>Pluviográfica</v>
          </cell>
          <cell r="E698" t="str">
            <v>Convencional</v>
          </cell>
          <cell r="F698" t="str">
            <v>Activa</v>
          </cell>
          <cell r="G698">
            <v>28870</v>
          </cell>
          <cell r="H698">
            <v>1100</v>
          </cell>
          <cell r="I698">
            <v>7.0833333300000003</v>
          </cell>
          <cell r="J698">
            <v>-73.116666670000001</v>
          </cell>
          <cell r="K698" t="str">
            <v>Santander</v>
          </cell>
          <cell r="L698" t="str">
            <v>Bucaramanga</v>
          </cell>
          <cell r="M698" t="str">
            <v>Area Operativa 08 - Santanderes-Arauca</v>
          </cell>
          <cell r="N698" t="str">
            <v>Magdalena Cauca</v>
          </cell>
          <cell r="O698" t="str">
            <v>Medio Magdalena</v>
          </cell>
          <cell r="Q698" t="str">
            <v>Frio</v>
          </cell>
        </row>
        <row r="699">
          <cell r="B699">
            <v>23190850</v>
          </cell>
          <cell r="C699" t="str">
            <v>CARACOLI  [23190850]</v>
          </cell>
          <cell r="D699" t="str">
            <v>Pluviométrica</v>
          </cell>
          <cell r="E699" t="str">
            <v>Convencional</v>
          </cell>
          <cell r="F699" t="str">
            <v>Activa</v>
          </cell>
          <cell r="G699">
            <v>38092</v>
          </cell>
          <cell r="H699">
            <v>1100</v>
          </cell>
          <cell r="I699">
            <v>7.0833333300000003</v>
          </cell>
          <cell r="J699">
            <v>-73.066666669999989</v>
          </cell>
          <cell r="K699" t="str">
            <v>Santander</v>
          </cell>
          <cell r="L699" t="str">
            <v>Floridablanca</v>
          </cell>
          <cell r="M699" t="str">
            <v>Area Operativa 08 - Santanderes-Arauca</v>
          </cell>
          <cell r="N699" t="str">
            <v>Magdalena Cauca</v>
          </cell>
          <cell r="O699" t="str">
            <v>Medio Magdalena</v>
          </cell>
          <cell r="Q699" t="str">
            <v>Frio</v>
          </cell>
        </row>
        <row r="700">
          <cell r="B700">
            <v>23197590</v>
          </cell>
          <cell r="C700" t="str">
            <v>CARABINEROS  [23197590]</v>
          </cell>
          <cell r="D700" t="str">
            <v>Limnimétrica</v>
          </cell>
          <cell r="E700" t="str">
            <v>Convencional</v>
          </cell>
          <cell r="F700" t="str">
            <v>Activa</v>
          </cell>
          <cell r="G700">
            <v>30117</v>
          </cell>
          <cell r="H700">
            <v>900</v>
          </cell>
          <cell r="I700">
            <v>7.0833333300000003</v>
          </cell>
          <cell r="J700">
            <v>-73.05</v>
          </cell>
          <cell r="K700" t="str">
            <v>Santander</v>
          </cell>
          <cell r="L700" t="str">
            <v>Floridablanca</v>
          </cell>
          <cell r="M700" t="str">
            <v>Area Operativa 08 - Santanderes-Arauca</v>
          </cell>
          <cell r="N700" t="str">
            <v>Magdalena Cauca</v>
          </cell>
          <cell r="O700" t="str">
            <v>Medio Magdalena</v>
          </cell>
          <cell r="Q700" t="str">
            <v>Qda Aranzoque</v>
          </cell>
        </row>
        <row r="701">
          <cell r="B701">
            <v>27010310</v>
          </cell>
          <cell r="C701" t="str">
            <v>STA MARIA  [27010310]</v>
          </cell>
          <cell r="D701" t="str">
            <v>Pluviográfica</v>
          </cell>
          <cell r="E701" t="str">
            <v>Convencional</v>
          </cell>
          <cell r="F701" t="str">
            <v>Activa</v>
          </cell>
          <cell r="G701">
            <v>31517</v>
          </cell>
          <cell r="H701">
            <v>390</v>
          </cell>
          <cell r="I701">
            <v>7.0833333300000003</v>
          </cell>
          <cell r="J701">
            <v>-74.783333329999991</v>
          </cell>
          <cell r="K701" t="str">
            <v>Antioquia</v>
          </cell>
          <cell r="L701" t="str">
            <v>Remedios</v>
          </cell>
          <cell r="M701" t="str">
            <v>Area Operativa 01 - Antioquia-Chocó</v>
          </cell>
          <cell r="N701" t="str">
            <v>Magdalena Cauca</v>
          </cell>
          <cell r="O701" t="str">
            <v>Nechí</v>
          </cell>
          <cell r="Q701" t="str">
            <v>Qda Aranzoque</v>
          </cell>
        </row>
        <row r="702">
          <cell r="B702">
            <v>27011050</v>
          </cell>
          <cell r="C702" t="str">
            <v>SANTA MARIA  [27011050]</v>
          </cell>
          <cell r="D702" t="str">
            <v>Pluviográfica</v>
          </cell>
          <cell r="E702" t="str">
            <v>Convencional</v>
          </cell>
          <cell r="F702" t="str">
            <v>Activa</v>
          </cell>
          <cell r="G702">
            <v>31517</v>
          </cell>
          <cell r="H702">
            <v>390</v>
          </cell>
          <cell r="I702">
            <v>7.0833333300000003</v>
          </cell>
          <cell r="J702">
            <v>-74.783333329999991</v>
          </cell>
          <cell r="K702" t="str">
            <v>Antioquia</v>
          </cell>
          <cell r="L702" t="str">
            <v>Remedios</v>
          </cell>
          <cell r="M702" t="str">
            <v>Area Operativa 01 - Antioquia-Chocó</v>
          </cell>
          <cell r="N702" t="str">
            <v>Magdalena Cauca</v>
          </cell>
          <cell r="O702" t="str">
            <v>Nechí</v>
          </cell>
          <cell r="Q702" t="str">
            <v>Qda Aranzoque</v>
          </cell>
        </row>
        <row r="703">
          <cell r="B703">
            <v>23190740</v>
          </cell>
          <cell r="C703" t="str">
            <v>MARIANA  [23190740]</v>
          </cell>
          <cell r="D703" t="str">
            <v>Pluviométrica</v>
          </cell>
          <cell r="E703" t="str">
            <v>Convencional</v>
          </cell>
          <cell r="F703" t="str">
            <v>Activa</v>
          </cell>
          <cell r="G703">
            <v>29752</v>
          </cell>
          <cell r="H703">
            <v>2250</v>
          </cell>
          <cell r="I703">
            <v>7.1166666699999999</v>
          </cell>
          <cell r="J703">
            <v>-73</v>
          </cell>
          <cell r="K703" t="str">
            <v>Santander</v>
          </cell>
          <cell r="L703" t="str">
            <v>Tona</v>
          </cell>
          <cell r="M703" t="str">
            <v>Area Operativa 08 - Santanderes-Arauca</v>
          </cell>
          <cell r="N703" t="str">
            <v>Magdalena Cauca</v>
          </cell>
          <cell r="O703" t="str">
            <v>Medio Magdalena</v>
          </cell>
          <cell r="Q703" t="str">
            <v>Qda Aranzoque</v>
          </cell>
        </row>
        <row r="704">
          <cell r="B704">
            <v>37020050</v>
          </cell>
          <cell r="C704" t="str">
            <v>COLONIA LA  [37020050]</v>
          </cell>
          <cell r="D704" t="str">
            <v>Pluviométrica</v>
          </cell>
          <cell r="E704" t="str">
            <v>Convencional</v>
          </cell>
          <cell r="F704" t="str">
            <v>Suspendida</v>
          </cell>
          <cell r="G704">
            <v>22204</v>
          </cell>
          <cell r="H704">
            <v>530</v>
          </cell>
          <cell r="I704">
            <v>7.06666667</v>
          </cell>
          <cell r="J704">
            <v>-72.099999999999994</v>
          </cell>
          <cell r="K704" t="str">
            <v>Boyacá</v>
          </cell>
          <cell r="L704" t="str">
            <v>Cubará</v>
          </cell>
          <cell r="M704" t="str">
            <v>Area Operativa 08 - Santanderes-Arauca</v>
          </cell>
          <cell r="N704" t="str">
            <v>Orinoco</v>
          </cell>
          <cell r="O704" t="str">
            <v>Arauca</v>
          </cell>
          <cell r="Q704" t="str">
            <v>Frio</v>
          </cell>
          <cell r="R704">
            <v>24487</v>
          </cell>
        </row>
        <row r="705">
          <cell r="B705">
            <v>23197150</v>
          </cell>
          <cell r="C705" t="str">
            <v>LADRILLERA  [23197150]</v>
          </cell>
          <cell r="D705" t="str">
            <v>Limnimétrica</v>
          </cell>
          <cell r="E705" t="str">
            <v>Convencional</v>
          </cell>
          <cell r="F705" t="str">
            <v>Suspendida</v>
          </cell>
          <cell r="G705">
            <v>24791</v>
          </cell>
          <cell r="H705">
            <v>601</v>
          </cell>
          <cell r="I705">
            <v>7.0833333300000003</v>
          </cell>
          <cell r="J705">
            <v>-73.150000000000006</v>
          </cell>
          <cell r="K705" t="str">
            <v>Santander</v>
          </cell>
          <cell r="L705" t="str">
            <v>Bucaramanga</v>
          </cell>
          <cell r="M705" t="str">
            <v>Area Operativa 08 - Santanderes-Arauca</v>
          </cell>
          <cell r="N705" t="str">
            <v>Magdalena Cauca</v>
          </cell>
          <cell r="O705" t="str">
            <v>Medio Magdalena</v>
          </cell>
          <cell r="Q705" t="str">
            <v>Qda Iglesia</v>
          </cell>
          <cell r="R705">
            <v>25399</v>
          </cell>
        </row>
        <row r="706">
          <cell r="B706">
            <v>23170020</v>
          </cell>
          <cell r="C706" t="str">
            <v>CASABE  [23170020]</v>
          </cell>
          <cell r="D706" t="str">
            <v>Pluviométrica</v>
          </cell>
          <cell r="E706" t="str">
            <v>Convencional</v>
          </cell>
          <cell r="F706" t="str">
            <v>Suspendida</v>
          </cell>
          <cell r="G706">
            <v>14991</v>
          </cell>
          <cell r="H706">
            <v>680</v>
          </cell>
          <cell r="I706">
            <v>7.1</v>
          </cell>
          <cell r="J706">
            <v>-73.916666669999998</v>
          </cell>
          <cell r="K706" t="str">
            <v>Antioquia</v>
          </cell>
          <cell r="L706" t="str">
            <v>Yondó (Casabe)</v>
          </cell>
          <cell r="M706" t="str">
            <v>Area Operativa 08 - Santanderes-Arauca</v>
          </cell>
          <cell r="N706" t="str">
            <v>Magdalena Cauca</v>
          </cell>
          <cell r="O706" t="str">
            <v>Medio Magdalena</v>
          </cell>
          <cell r="Q706" t="str">
            <v>Qda Aranzoque</v>
          </cell>
          <cell r="R706">
            <v>20438</v>
          </cell>
        </row>
        <row r="707">
          <cell r="B707">
            <v>24060020</v>
          </cell>
          <cell r="C707" t="str">
            <v>CAMP LA PAZ  [24060020]</v>
          </cell>
          <cell r="D707" t="str">
            <v>Pluviométrica</v>
          </cell>
          <cell r="E707" t="str">
            <v>Convencional</v>
          </cell>
          <cell r="F707" t="str">
            <v>Suspendida</v>
          </cell>
          <cell r="G707">
            <v>22143</v>
          </cell>
          <cell r="H707">
            <v>190</v>
          </cell>
          <cell r="I707">
            <v>7.1</v>
          </cell>
          <cell r="J707">
            <v>-73.400000000000006</v>
          </cell>
          <cell r="K707" t="str">
            <v>Santander</v>
          </cell>
          <cell r="L707" t="str">
            <v>Girón</v>
          </cell>
          <cell r="M707" t="str">
            <v>Area Operativa 08 - Santanderes-Arauca</v>
          </cell>
          <cell r="N707" t="str">
            <v>Magdalena Cauca</v>
          </cell>
          <cell r="O707" t="str">
            <v>Sogamoso</v>
          </cell>
          <cell r="Q707" t="str">
            <v>Qda Aranzoque</v>
          </cell>
          <cell r="R707">
            <v>23543</v>
          </cell>
        </row>
        <row r="708">
          <cell r="B708">
            <v>26250070</v>
          </cell>
          <cell r="C708" t="str">
            <v>VILLANUEVA  [26250070]</v>
          </cell>
          <cell r="D708" t="str">
            <v>Pluviométrica</v>
          </cell>
          <cell r="E708" t="str">
            <v>Convencional</v>
          </cell>
          <cell r="F708" t="str">
            <v>Suspendida</v>
          </cell>
          <cell r="G708">
            <v>30086</v>
          </cell>
          <cell r="H708">
            <v>1950</v>
          </cell>
          <cell r="I708">
            <v>7.1</v>
          </cell>
          <cell r="J708">
            <v>-75.416666669999998</v>
          </cell>
          <cell r="K708" t="str">
            <v>Antioquia</v>
          </cell>
          <cell r="L708" t="str">
            <v>Yarumal</v>
          </cell>
          <cell r="M708" t="str">
            <v>Area Operativa 01 - Antioquia-Chocó</v>
          </cell>
          <cell r="N708" t="str">
            <v>Magdalena Cauca</v>
          </cell>
          <cell r="O708" t="str">
            <v>Nechí</v>
          </cell>
          <cell r="Q708" t="str">
            <v>Qda Aranzoque</v>
          </cell>
          <cell r="R708">
            <v>33587</v>
          </cell>
        </row>
        <row r="709">
          <cell r="B709">
            <v>23197510</v>
          </cell>
          <cell r="C709" t="str">
            <v>LADRILLERA  [23197510]</v>
          </cell>
          <cell r="D709" t="str">
            <v>Limnimétrica</v>
          </cell>
          <cell r="E709" t="str">
            <v>Convencional</v>
          </cell>
          <cell r="F709" t="str">
            <v>Activa</v>
          </cell>
          <cell r="G709">
            <v>29844</v>
          </cell>
          <cell r="H709">
            <v>880</v>
          </cell>
          <cell r="I709">
            <v>7.1166666699999999</v>
          </cell>
          <cell r="J709">
            <v>-73.133333329999999</v>
          </cell>
          <cell r="K709" t="str">
            <v>Santander</v>
          </cell>
          <cell r="L709" t="str">
            <v>Bucaramanga</v>
          </cell>
          <cell r="M709" t="str">
            <v>Area Operativa 08 - Santanderes-Arauca</v>
          </cell>
          <cell r="N709" t="str">
            <v>Magdalena Cauca</v>
          </cell>
          <cell r="O709" t="str">
            <v>Medio Magdalena</v>
          </cell>
          <cell r="Q709" t="str">
            <v>Qda Iglesia</v>
          </cell>
        </row>
        <row r="710">
          <cell r="B710">
            <v>27010910</v>
          </cell>
          <cell r="C710" t="str">
            <v>CAIDA LA  [27010910]</v>
          </cell>
          <cell r="D710" t="str">
            <v>Pluviográfica</v>
          </cell>
          <cell r="E710" t="str">
            <v>Convencional</v>
          </cell>
          <cell r="F710" t="str">
            <v>Activa</v>
          </cell>
          <cell r="G710">
            <v>29113</v>
          </cell>
          <cell r="H710">
            <v>340</v>
          </cell>
          <cell r="I710">
            <v>7.1166666699999999</v>
          </cell>
          <cell r="J710">
            <v>-75.033333329999991</v>
          </cell>
          <cell r="K710" t="str">
            <v>Antioquia</v>
          </cell>
          <cell r="L710" t="str">
            <v>Anorí</v>
          </cell>
          <cell r="M710" t="str">
            <v>Area Operativa 01 - Antioquia-Chocó</v>
          </cell>
          <cell r="N710" t="str">
            <v>Magdalena Cauca</v>
          </cell>
          <cell r="O710" t="str">
            <v>Nechí</v>
          </cell>
          <cell r="Q710" t="str">
            <v>Qda Iglesia</v>
          </cell>
        </row>
        <row r="711">
          <cell r="B711">
            <v>23190720</v>
          </cell>
          <cell r="C711" t="str">
            <v>TELECOM  [23190720]</v>
          </cell>
          <cell r="D711" t="str">
            <v>Pluviográfica</v>
          </cell>
          <cell r="E711" t="str">
            <v>Convencional</v>
          </cell>
          <cell r="F711" t="str">
            <v>Activa</v>
          </cell>
          <cell r="G711">
            <v>28870</v>
          </cell>
          <cell r="H711">
            <v>950</v>
          </cell>
          <cell r="I711">
            <v>7.1333333300000001</v>
          </cell>
          <cell r="J711">
            <v>-73.133333329999999</v>
          </cell>
          <cell r="K711" t="str">
            <v>Santander</v>
          </cell>
          <cell r="L711" t="str">
            <v>Bucaramanga</v>
          </cell>
          <cell r="M711" t="str">
            <v>Area Operativa 08 - Santanderes-Arauca</v>
          </cell>
          <cell r="N711" t="str">
            <v>Magdalena Cauca</v>
          </cell>
          <cell r="O711" t="str">
            <v>Medio Magdalena</v>
          </cell>
          <cell r="Q711" t="str">
            <v>Porce</v>
          </cell>
        </row>
        <row r="712">
          <cell r="B712">
            <v>24060030</v>
          </cell>
          <cell r="C712" t="str">
            <v>BONANZA  [24060030]</v>
          </cell>
          <cell r="D712" t="str">
            <v>Pluviométrica</v>
          </cell>
          <cell r="E712" t="str">
            <v>Convencional</v>
          </cell>
          <cell r="F712" t="str">
            <v>Activa</v>
          </cell>
          <cell r="G712">
            <v>28717</v>
          </cell>
          <cell r="H712">
            <v>1500</v>
          </cell>
          <cell r="I712">
            <v>7.1333333300000001</v>
          </cell>
          <cell r="J712">
            <v>-73.333333329999988</v>
          </cell>
          <cell r="K712" t="str">
            <v>Santander</v>
          </cell>
          <cell r="L712" t="str">
            <v>Lebrija</v>
          </cell>
          <cell r="M712" t="str">
            <v>Area Operativa 08 - Santanderes-Arauca</v>
          </cell>
          <cell r="N712" t="str">
            <v>Magdalena Cauca</v>
          </cell>
          <cell r="O712" t="str">
            <v>Sogamoso</v>
          </cell>
          <cell r="Q712" t="str">
            <v>Porce</v>
          </cell>
        </row>
        <row r="713">
          <cell r="B713">
            <v>27020410</v>
          </cell>
          <cell r="C713" t="str">
            <v>PLANCHA LA  [27020410]</v>
          </cell>
          <cell r="D713" t="str">
            <v>Pluviométrica</v>
          </cell>
          <cell r="E713" t="str">
            <v>Convencional</v>
          </cell>
          <cell r="F713" t="str">
            <v>Activa</v>
          </cell>
          <cell r="G713">
            <v>32188</v>
          </cell>
          <cell r="H713">
            <v>1225</v>
          </cell>
          <cell r="I713">
            <v>7.1333333300000001</v>
          </cell>
          <cell r="J713">
            <v>-75.216666669999995</v>
          </cell>
          <cell r="K713" t="str">
            <v>Antioquia</v>
          </cell>
          <cell r="L713" t="str">
            <v>Anorí</v>
          </cell>
          <cell r="M713" t="str">
            <v>Area Operativa 01 - Antioquia-Chocó</v>
          </cell>
          <cell r="N713" t="str">
            <v>Magdalena Cauca</v>
          </cell>
          <cell r="O713" t="str">
            <v>Nechí</v>
          </cell>
          <cell r="Q713" t="str">
            <v>Porce</v>
          </cell>
        </row>
        <row r="714">
          <cell r="B714">
            <v>23190650</v>
          </cell>
          <cell r="C714" t="str">
            <v>CEYLAN  [23190650]</v>
          </cell>
          <cell r="D714" t="str">
            <v>Pluviométrica</v>
          </cell>
          <cell r="E714" t="str">
            <v>Convencional</v>
          </cell>
          <cell r="F714" t="str">
            <v>Activa</v>
          </cell>
          <cell r="G714">
            <v>24852</v>
          </cell>
          <cell r="H714">
            <v>1300</v>
          </cell>
          <cell r="I714">
            <v>7.15</v>
          </cell>
          <cell r="J714">
            <v>-73.133333329999999</v>
          </cell>
          <cell r="K714" t="str">
            <v>Santander</v>
          </cell>
          <cell r="L714" t="str">
            <v>Bucaramanga</v>
          </cell>
          <cell r="M714" t="str">
            <v>Area Operativa 08 - Santanderes-Arauca</v>
          </cell>
          <cell r="N714" t="str">
            <v>Magdalena Cauca</v>
          </cell>
          <cell r="O714" t="str">
            <v>Medio Magdalena</v>
          </cell>
          <cell r="Q714" t="str">
            <v>Porce</v>
          </cell>
        </row>
        <row r="715">
          <cell r="B715">
            <v>23197620</v>
          </cell>
          <cell r="C715" t="str">
            <v>PTE TONA  [23197620]</v>
          </cell>
          <cell r="D715" t="str">
            <v>Limnimétrica</v>
          </cell>
          <cell r="E715" t="str">
            <v>Convencional</v>
          </cell>
          <cell r="F715" t="str">
            <v>Activa</v>
          </cell>
          <cell r="G715">
            <v>30970</v>
          </cell>
          <cell r="H715">
            <v>785</v>
          </cell>
          <cell r="I715">
            <v>7.15</v>
          </cell>
          <cell r="J715">
            <v>-73.099999999999994</v>
          </cell>
          <cell r="K715" t="str">
            <v>Santander</v>
          </cell>
          <cell r="L715" t="str">
            <v>Bucaramanga</v>
          </cell>
          <cell r="M715" t="str">
            <v>Area Operativa 08 - Santanderes-Arauca</v>
          </cell>
          <cell r="N715" t="str">
            <v>Magdalena Cauca</v>
          </cell>
          <cell r="O715" t="str">
            <v>Medio Magdalena</v>
          </cell>
          <cell r="Q715" t="str">
            <v>Tona</v>
          </cell>
        </row>
        <row r="716">
          <cell r="B716">
            <v>23197480</v>
          </cell>
          <cell r="C716" t="str">
            <v>PTE NARINO  [23197480]</v>
          </cell>
          <cell r="D716" t="str">
            <v>Limnimétrica</v>
          </cell>
          <cell r="E716" t="str">
            <v>Convencional</v>
          </cell>
          <cell r="F716" t="str">
            <v>Activa</v>
          </cell>
          <cell r="G716">
            <v>29721</v>
          </cell>
          <cell r="H716">
            <v>600</v>
          </cell>
          <cell r="I716">
            <v>7.1666666699999997</v>
          </cell>
          <cell r="J716">
            <v>-73.133333329999999</v>
          </cell>
          <cell r="K716" t="str">
            <v>Santander</v>
          </cell>
          <cell r="L716" t="str">
            <v>Bucaramanga</v>
          </cell>
          <cell r="M716" t="str">
            <v>Area Operativa 08 - Santanderes-Arauca</v>
          </cell>
          <cell r="N716" t="str">
            <v>Magdalena Cauca</v>
          </cell>
          <cell r="O716" t="str">
            <v>Medio Magdalena</v>
          </cell>
          <cell r="Q716" t="str">
            <v>De Oro</v>
          </cell>
        </row>
        <row r="717">
          <cell r="B717">
            <v>23197490</v>
          </cell>
          <cell r="C717" t="str">
            <v>FORJAS  [23197490]</v>
          </cell>
          <cell r="D717" t="str">
            <v>Limnimétrica</v>
          </cell>
          <cell r="E717" t="str">
            <v>Convencional</v>
          </cell>
          <cell r="F717" t="str">
            <v>Activa</v>
          </cell>
          <cell r="G717">
            <v>29721</v>
          </cell>
          <cell r="H717">
            <v>605</v>
          </cell>
          <cell r="I717">
            <v>7.1666666699999997</v>
          </cell>
          <cell r="J717">
            <v>-73.116666670000001</v>
          </cell>
          <cell r="K717" t="str">
            <v>Santander</v>
          </cell>
          <cell r="L717" t="str">
            <v>Bucaramanga</v>
          </cell>
          <cell r="M717" t="str">
            <v>Area Operativa 08 - Santanderes-Arauca</v>
          </cell>
          <cell r="N717" t="str">
            <v>Magdalena Cauca</v>
          </cell>
          <cell r="O717" t="str">
            <v>Medio Magdalena</v>
          </cell>
          <cell r="Q717" t="str">
            <v>Qda Navas</v>
          </cell>
        </row>
        <row r="718">
          <cell r="B718">
            <v>23197500</v>
          </cell>
          <cell r="C718" t="str">
            <v>FORJAS  [23197500]</v>
          </cell>
          <cell r="D718" t="str">
            <v>Limnimétrica</v>
          </cell>
          <cell r="E718" t="str">
            <v>Convencional</v>
          </cell>
          <cell r="F718" t="str">
            <v>Activa</v>
          </cell>
          <cell r="G718">
            <v>29721</v>
          </cell>
          <cell r="H718">
            <v>605</v>
          </cell>
          <cell r="I718">
            <v>7.1666666699999997</v>
          </cell>
          <cell r="J718">
            <v>-73.116666670000001</v>
          </cell>
          <cell r="K718" t="str">
            <v>Santander</v>
          </cell>
          <cell r="L718" t="str">
            <v>Bucaramanga</v>
          </cell>
          <cell r="M718" t="str">
            <v>Area Operativa 08 - Santanderes-Arauca</v>
          </cell>
          <cell r="N718" t="str">
            <v>Magdalena Cauca</v>
          </cell>
          <cell r="O718" t="str">
            <v>Medio Magdalena</v>
          </cell>
          <cell r="Q718" t="str">
            <v>Qda Navas</v>
          </cell>
        </row>
        <row r="719">
          <cell r="B719">
            <v>27017420</v>
          </cell>
          <cell r="C719" t="str">
            <v>CAIDA LA PP 4  [27017420]</v>
          </cell>
          <cell r="D719" t="str">
            <v>Limnigráfica</v>
          </cell>
          <cell r="E719" t="str">
            <v>Convencional</v>
          </cell>
          <cell r="F719" t="str">
            <v>Suspendida</v>
          </cell>
          <cell r="G719">
            <v>29113</v>
          </cell>
          <cell r="H719">
            <v>260</v>
          </cell>
          <cell r="I719">
            <v>7.1166666699999999</v>
          </cell>
          <cell r="J719">
            <v>-75.033333329999991</v>
          </cell>
          <cell r="K719" t="str">
            <v>Antioquia</v>
          </cell>
          <cell r="L719" t="str">
            <v>Amalfi</v>
          </cell>
          <cell r="M719" t="str">
            <v>Area Operativa 01 - Antioquia-Chocó</v>
          </cell>
          <cell r="N719" t="str">
            <v>Magdalena Cauca</v>
          </cell>
          <cell r="O719" t="str">
            <v>Nechí</v>
          </cell>
          <cell r="Q719" t="str">
            <v>Porce</v>
          </cell>
          <cell r="R719">
            <v>32217</v>
          </cell>
        </row>
        <row r="720">
          <cell r="B720">
            <v>23195010</v>
          </cell>
          <cell r="C720" t="str">
            <v>SAN PEDRO CLAVER  [23195010]</v>
          </cell>
          <cell r="D720" t="str">
            <v>Climática Ordinaria</v>
          </cell>
          <cell r="E720" t="str">
            <v>Convencional</v>
          </cell>
          <cell r="F720" t="str">
            <v>Suspendida</v>
          </cell>
          <cell r="G720">
            <v>8294</v>
          </cell>
          <cell r="H720">
            <v>1018</v>
          </cell>
          <cell r="I720">
            <v>7.1333333300000001</v>
          </cell>
          <cell r="J720">
            <v>-73.150000000000006</v>
          </cell>
          <cell r="K720" t="str">
            <v>Santander</v>
          </cell>
          <cell r="L720" t="str">
            <v>Bucaramanga</v>
          </cell>
          <cell r="M720" t="str">
            <v>Area Operativa 08 - Santanderes-Arauca</v>
          </cell>
          <cell r="N720" t="str">
            <v>Magdalena Cauca</v>
          </cell>
          <cell r="O720" t="str">
            <v>Medio Magdalena</v>
          </cell>
          <cell r="Q720" t="str">
            <v>Porce</v>
          </cell>
          <cell r="R720">
            <v>13864</v>
          </cell>
        </row>
        <row r="721">
          <cell r="B721">
            <v>26237120</v>
          </cell>
          <cell r="C721" t="str">
            <v>PRN 6  [26237120]</v>
          </cell>
          <cell r="D721" t="str">
            <v>Limnigráfica</v>
          </cell>
          <cell r="E721" t="str">
            <v>Convencional</v>
          </cell>
          <cell r="F721" t="str">
            <v>Suspendida</v>
          </cell>
          <cell r="G721">
            <v>31547</v>
          </cell>
          <cell r="H721">
            <v>1680</v>
          </cell>
          <cell r="I721">
            <v>7.15</v>
          </cell>
          <cell r="J721">
            <v>-75.5</v>
          </cell>
          <cell r="K721" t="str">
            <v>Antioquia</v>
          </cell>
          <cell r="L721" t="str">
            <v>Briceño (Antioquia)</v>
          </cell>
          <cell r="M721" t="str">
            <v>Area Operativa 01 - Antioquia-Chocó</v>
          </cell>
          <cell r="N721" t="str">
            <v>Magdalena Cauca</v>
          </cell>
          <cell r="O721" t="str">
            <v>Cauca</v>
          </cell>
          <cell r="Q721" t="str">
            <v>Nechi</v>
          </cell>
          <cell r="R721">
            <v>34043</v>
          </cell>
        </row>
        <row r="722">
          <cell r="B722">
            <v>27027140</v>
          </cell>
          <cell r="C722" t="str">
            <v>CRUCES PRN 3  [27027140]</v>
          </cell>
          <cell r="D722" t="str">
            <v>Limnigráfica</v>
          </cell>
          <cell r="E722" t="str">
            <v>Convencional</v>
          </cell>
          <cell r="F722" t="str">
            <v>Suspendida</v>
          </cell>
          <cell r="G722">
            <v>29905</v>
          </cell>
          <cell r="H722">
            <v>800</v>
          </cell>
          <cell r="I722">
            <v>7.15</v>
          </cell>
          <cell r="J722">
            <v>-75.066666669999989</v>
          </cell>
          <cell r="K722" t="str">
            <v>Antioquia</v>
          </cell>
          <cell r="L722" t="str">
            <v>Anorí</v>
          </cell>
          <cell r="M722" t="str">
            <v>Area Operativa 01 - Antioquia-Chocó</v>
          </cell>
          <cell r="N722" t="str">
            <v>Magdalena Cauca</v>
          </cell>
          <cell r="O722" t="str">
            <v>Nechí</v>
          </cell>
          <cell r="Q722" t="str">
            <v>Anori</v>
          </cell>
          <cell r="R722">
            <v>33526</v>
          </cell>
        </row>
        <row r="723">
          <cell r="B723">
            <v>26250040</v>
          </cell>
          <cell r="C723" t="str">
            <v>VALDIVIA  [26250040]</v>
          </cell>
          <cell r="D723" t="str">
            <v>Pluviométrica</v>
          </cell>
          <cell r="E723" t="str">
            <v>Convencional</v>
          </cell>
          <cell r="F723" t="str">
            <v>Suspendida</v>
          </cell>
          <cell r="G723">
            <v>8051</v>
          </cell>
          <cell r="H723">
            <v>1100</v>
          </cell>
          <cell r="I723">
            <v>7.1666666699999997</v>
          </cell>
          <cell r="J723">
            <v>-75.433333329999996</v>
          </cell>
          <cell r="K723" t="str">
            <v>Antioquia</v>
          </cell>
          <cell r="L723" t="str">
            <v>Valdivia</v>
          </cell>
          <cell r="M723" t="str">
            <v>Area Operativa 01 - Antioquia-Chocó</v>
          </cell>
          <cell r="N723" t="str">
            <v>Magdalena Cauca</v>
          </cell>
          <cell r="O723" t="str">
            <v>Cauca</v>
          </cell>
          <cell r="Q723" t="str">
            <v>Qda Navas</v>
          </cell>
          <cell r="R723">
            <v>24456</v>
          </cell>
        </row>
        <row r="724">
          <cell r="B724">
            <v>27020370</v>
          </cell>
          <cell r="C724" t="str">
            <v>CRUCES LAS  [27020370]</v>
          </cell>
          <cell r="D724" t="str">
            <v>Pluviométrica</v>
          </cell>
          <cell r="E724" t="str">
            <v>Convencional</v>
          </cell>
          <cell r="F724" t="str">
            <v>Activa</v>
          </cell>
          <cell r="G724">
            <v>30209</v>
          </cell>
          <cell r="H724">
            <v>500</v>
          </cell>
          <cell r="I724">
            <v>7.1666666699999997</v>
          </cell>
          <cell r="J724">
            <v>-75.05</v>
          </cell>
          <cell r="K724" t="str">
            <v>Antioquia</v>
          </cell>
          <cell r="L724" t="str">
            <v>Anorí</v>
          </cell>
          <cell r="M724" t="str">
            <v>Area Operativa 01 - Antioquia-Chocó</v>
          </cell>
          <cell r="N724" t="str">
            <v>Magdalena Cauca</v>
          </cell>
          <cell r="O724" t="str">
            <v>Nechí</v>
          </cell>
          <cell r="Q724" t="str">
            <v>Qda Navas</v>
          </cell>
        </row>
        <row r="725">
          <cell r="B725">
            <v>27020390</v>
          </cell>
          <cell r="C725" t="str">
            <v>SAN JOSE ANORI  [27020390]</v>
          </cell>
          <cell r="D725" t="str">
            <v>Pluviométrica</v>
          </cell>
          <cell r="E725" t="str">
            <v>Convencional</v>
          </cell>
          <cell r="F725" t="str">
            <v>Activa</v>
          </cell>
          <cell r="G725">
            <v>32188</v>
          </cell>
          <cell r="H725">
            <v>1310</v>
          </cell>
          <cell r="I725">
            <v>7.1666666699999997</v>
          </cell>
          <cell r="J725">
            <v>-75.266666669999992</v>
          </cell>
          <cell r="K725" t="str">
            <v>Antioquia</v>
          </cell>
          <cell r="L725" t="str">
            <v>Anorí</v>
          </cell>
          <cell r="M725" t="str">
            <v>Area Operativa 01 - Antioquia-Chocó</v>
          </cell>
          <cell r="N725" t="str">
            <v>Magdalena Cauca</v>
          </cell>
          <cell r="O725" t="str">
            <v>Nechí</v>
          </cell>
          <cell r="Q725" t="str">
            <v>Qda Navas</v>
          </cell>
        </row>
        <row r="726">
          <cell r="B726">
            <v>23197310</v>
          </cell>
          <cell r="C726" t="str">
            <v>BAVARIA  [23197310]</v>
          </cell>
          <cell r="D726" t="str">
            <v>Limnigráfica</v>
          </cell>
          <cell r="E726" t="str">
            <v>Convencional</v>
          </cell>
          <cell r="F726" t="str">
            <v>Activa</v>
          </cell>
          <cell r="G726">
            <v>30696</v>
          </cell>
          <cell r="H726">
            <v>600</v>
          </cell>
          <cell r="I726">
            <v>7.18333333</v>
          </cell>
          <cell r="J726">
            <v>-73.133333329999999</v>
          </cell>
          <cell r="K726" t="str">
            <v>Santander</v>
          </cell>
          <cell r="L726" t="str">
            <v>Bucaramanga</v>
          </cell>
          <cell r="M726" t="str">
            <v>Area Operativa 08 - Santanderes-Arauca</v>
          </cell>
          <cell r="N726" t="str">
            <v>Magdalena Cauca</v>
          </cell>
          <cell r="O726" t="str">
            <v>Medio Magdalena</v>
          </cell>
          <cell r="Q726" t="str">
            <v>Surata</v>
          </cell>
        </row>
        <row r="727">
          <cell r="B727">
            <v>27010130</v>
          </cell>
          <cell r="C727" t="str">
            <v>TINITA  [27010130]</v>
          </cell>
          <cell r="D727" t="str">
            <v>Pluviográfica</v>
          </cell>
          <cell r="E727" t="str">
            <v>Convencional</v>
          </cell>
          <cell r="F727" t="str">
            <v>Activa</v>
          </cell>
          <cell r="G727">
            <v>31213</v>
          </cell>
          <cell r="H727">
            <v>220</v>
          </cell>
          <cell r="I727">
            <v>7.18333333</v>
          </cell>
          <cell r="J727">
            <v>-74.95</v>
          </cell>
          <cell r="K727" t="str">
            <v>Antioquia</v>
          </cell>
          <cell r="L727" t="str">
            <v>Amalfi</v>
          </cell>
          <cell r="M727" t="str">
            <v>Area Operativa 01 - Antioquia-Chocó</v>
          </cell>
          <cell r="N727" t="str">
            <v>Magdalena Cauca</v>
          </cell>
          <cell r="O727" t="str">
            <v>Nechí</v>
          </cell>
          <cell r="Q727" t="str">
            <v>Surata</v>
          </cell>
        </row>
        <row r="728">
          <cell r="B728">
            <v>27020080</v>
          </cell>
          <cell r="C728" t="str">
            <v>CEDRO EL  [27020080]</v>
          </cell>
          <cell r="D728" t="str">
            <v>Pluviográfica</v>
          </cell>
          <cell r="E728" t="str">
            <v>Convencional</v>
          </cell>
          <cell r="F728" t="str">
            <v>Activa</v>
          </cell>
          <cell r="G728">
            <v>29479</v>
          </cell>
          <cell r="H728">
            <v>900</v>
          </cell>
          <cell r="I728">
            <v>7.18333333</v>
          </cell>
          <cell r="J728">
            <v>-75.349999999999994</v>
          </cell>
          <cell r="K728" t="str">
            <v>Antioquia</v>
          </cell>
          <cell r="L728" t="str">
            <v>Yarumal</v>
          </cell>
          <cell r="M728" t="str">
            <v>Area Operativa 01 - Antioquia-Chocó</v>
          </cell>
          <cell r="N728" t="str">
            <v>Magdalena Cauca</v>
          </cell>
          <cell r="O728" t="str">
            <v>Nechí</v>
          </cell>
          <cell r="Q728" t="str">
            <v>Surata</v>
          </cell>
        </row>
        <row r="729">
          <cell r="B729">
            <v>27027310</v>
          </cell>
          <cell r="C729" t="str">
            <v>MIRANDA LA PRN 9  [27027310]</v>
          </cell>
          <cell r="D729" t="str">
            <v>Limnigráfica</v>
          </cell>
          <cell r="E729" t="str">
            <v>Convencional</v>
          </cell>
          <cell r="F729" t="str">
            <v>Activa</v>
          </cell>
          <cell r="G729">
            <v>32188</v>
          </cell>
          <cell r="H729">
            <v>840</v>
          </cell>
          <cell r="I729">
            <v>7.18333333</v>
          </cell>
          <cell r="J729">
            <v>-75.233333329999994</v>
          </cell>
          <cell r="K729" t="str">
            <v>Antioquia</v>
          </cell>
          <cell r="L729" t="str">
            <v>Anorí</v>
          </cell>
          <cell r="M729" t="str">
            <v>Area Operativa 01 - Antioquia-Chocó</v>
          </cell>
          <cell r="N729" t="str">
            <v>Magdalena Cauca</v>
          </cell>
          <cell r="O729" t="str">
            <v>Nechí</v>
          </cell>
          <cell r="Q729" t="str">
            <v>Qda La Plancha</v>
          </cell>
        </row>
        <row r="730">
          <cell r="B730">
            <v>23195160</v>
          </cell>
          <cell r="C730" t="str">
            <v>GRAMAL EL  [23195160]</v>
          </cell>
          <cell r="D730" t="str">
            <v>Climática Ordinaria</v>
          </cell>
          <cell r="E730" t="str">
            <v>Convencional</v>
          </cell>
          <cell r="F730" t="str">
            <v>Activa</v>
          </cell>
          <cell r="G730">
            <v>30970</v>
          </cell>
          <cell r="H730">
            <v>2350</v>
          </cell>
          <cell r="I730">
            <v>7.2</v>
          </cell>
          <cell r="J730">
            <v>-72.966666669999995</v>
          </cell>
          <cell r="K730" t="str">
            <v>Santander</v>
          </cell>
          <cell r="L730" t="str">
            <v>Tona</v>
          </cell>
          <cell r="M730" t="str">
            <v>Area Operativa 08 - Santanderes-Arauca</v>
          </cell>
          <cell r="N730" t="str">
            <v>Magdalena Cauca</v>
          </cell>
          <cell r="O730" t="str">
            <v>Medio Magdalena</v>
          </cell>
          <cell r="Q730" t="str">
            <v>Qda La Plancha</v>
          </cell>
        </row>
        <row r="731">
          <cell r="B731">
            <v>23197550</v>
          </cell>
          <cell r="C731" t="str">
            <v>BRISAS  [23197550]</v>
          </cell>
          <cell r="D731" t="str">
            <v>Limnimétrica</v>
          </cell>
          <cell r="E731" t="str">
            <v>Convencional</v>
          </cell>
          <cell r="F731" t="str">
            <v>Activa</v>
          </cell>
          <cell r="G731">
            <v>30025</v>
          </cell>
          <cell r="H731">
            <v>600</v>
          </cell>
          <cell r="I731">
            <v>7.2</v>
          </cell>
          <cell r="J731">
            <v>-73.150000000000006</v>
          </cell>
          <cell r="K731" t="str">
            <v>Santander</v>
          </cell>
          <cell r="L731" t="str">
            <v>Rionegro (Santander)</v>
          </cell>
          <cell r="M731" t="str">
            <v>Area Operativa 08 - Santanderes-Arauca</v>
          </cell>
          <cell r="N731" t="str">
            <v>Magdalena Cauca</v>
          </cell>
          <cell r="O731" t="str">
            <v>Medio Magdalena</v>
          </cell>
          <cell r="Q731" t="str">
            <v>Rionegro</v>
          </cell>
        </row>
        <row r="732">
          <cell r="B732">
            <v>37020010</v>
          </cell>
          <cell r="C732" t="str">
            <v>SAN JOSECITO  [37020010]</v>
          </cell>
          <cell r="D732" t="str">
            <v>Pluviométrica</v>
          </cell>
          <cell r="E732" t="str">
            <v>Convencional</v>
          </cell>
          <cell r="F732" t="str">
            <v>Activa</v>
          </cell>
          <cell r="G732">
            <v>24122</v>
          </cell>
          <cell r="H732">
            <v>1900</v>
          </cell>
          <cell r="I732">
            <v>7.3</v>
          </cell>
          <cell r="J732">
            <v>-72.466666669999995</v>
          </cell>
          <cell r="K732" t="str">
            <v>Norte de Santander</v>
          </cell>
          <cell r="L732" t="str">
            <v>Toledo (Norte de Santander)</v>
          </cell>
          <cell r="M732" t="str">
            <v>Area Operativa 08 - Santanderes-Arauca</v>
          </cell>
          <cell r="N732" t="str">
            <v>Orinoco</v>
          </cell>
          <cell r="O732" t="str">
            <v>Arauca</v>
          </cell>
          <cell r="Q732" t="str">
            <v>Qda La Trinidad</v>
          </cell>
        </row>
        <row r="733">
          <cell r="B733">
            <v>27020400</v>
          </cell>
          <cell r="C733" t="str">
            <v>ESPIRITU SANTO  [27020400]</v>
          </cell>
          <cell r="D733" t="str">
            <v>Pluviométrica</v>
          </cell>
          <cell r="E733" t="str">
            <v>Convencional</v>
          </cell>
          <cell r="F733" t="str">
            <v>Activa</v>
          </cell>
          <cell r="G733">
            <v>32188</v>
          </cell>
          <cell r="H733">
            <v>1130</v>
          </cell>
          <cell r="I733">
            <v>7.2</v>
          </cell>
          <cell r="J733">
            <v>-75.183333329999996</v>
          </cell>
          <cell r="K733" t="str">
            <v>Antioquia</v>
          </cell>
          <cell r="L733" t="str">
            <v>Anorí</v>
          </cell>
          <cell r="M733" t="str">
            <v>Area Operativa 01 - Antioquia-Chocó</v>
          </cell>
          <cell r="N733" t="str">
            <v>Magdalena Cauca</v>
          </cell>
          <cell r="O733" t="str">
            <v>Nechí</v>
          </cell>
          <cell r="Q733" t="str">
            <v>Rionegro</v>
          </cell>
        </row>
        <row r="734">
          <cell r="B734">
            <v>27027290</v>
          </cell>
          <cell r="C734" t="str">
            <v>SANTIAGO PRN 8  [27027290]</v>
          </cell>
          <cell r="D734" t="str">
            <v>Limnigráfica</v>
          </cell>
          <cell r="E734" t="str">
            <v>Convencional</v>
          </cell>
          <cell r="F734" t="str">
            <v>Activa</v>
          </cell>
          <cell r="G734">
            <v>32188</v>
          </cell>
          <cell r="H734">
            <v>1025</v>
          </cell>
          <cell r="I734">
            <v>7.2</v>
          </cell>
          <cell r="J734">
            <v>-75.216666669999995</v>
          </cell>
          <cell r="K734" t="str">
            <v>Antioquia</v>
          </cell>
          <cell r="L734" t="str">
            <v>Anorí</v>
          </cell>
          <cell r="M734" t="str">
            <v>Area Operativa 01 - Antioquia-Chocó</v>
          </cell>
          <cell r="N734" t="str">
            <v>Magdalena Cauca</v>
          </cell>
          <cell r="O734" t="str">
            <v>Nechí</v>
          </cell>
          <cell r="Q734" t="str">
            <v>Qda Santiago</v>
          </cell>
        </row>
        <row r="735">
          <cell r="B735">
            <v>27027300</v>
          </cell>
          <cell r="C735" t="str">
            <v>GUAMOS LOS PRN 10  [27027300]</v>
          </cell>
          <cell r="D735" t="str">
            <v>Limnigráfica</v>
          </cell>
          <cell r="E735" t="str">
            <v>Convencional</v>
          </cell>
          <cell r="F735" t="str">
            <v>Activa</v>
          </cell>
          <cell r="G735">
            <v>32188</v>
          </cell>
          <cell r="H735">
            <v>820</v>
          </cell>
          <cell r="I735">
            <v>7.2</v>
          </cell>
          <cell r="J735">
            <v>-75.25</v>
          </cell>
          <cell r="K735" t="str">
            <v>Antioquia</v>
          </cell>
          <cell r="L735" t="str">
            <v>Anorí</v>
          </cell>
          <cell r="M735" t="str">
            <v>Area Operativa 01 - Antioquia-Chocó</v>
          </cell>
          <cell r="N735" t="str">
            <v>Magdalena Cauca</v>
          </cell>
          <cell r="O735" t="str">
            <v>Nechí</v>
          </cell>
          <cell r="Q735" t="str">
            <v>Qda San Antonio</v>
          </cell>
        </row>
        <row r="736">
          <cell r="B736">
            <v>23197470</v>
          </cell>
          <cell r="C736" t="str">
            <v>DEP VIDRIO  [23197470]</v>
          </cell>
          <cell r="D736" t="str">
            <v>Limnigráfica</v>
          </cell>
          <cell r="E736" t="str">
            <v>Convencional</v>
          </cell>
          <cell r="F736" t="str">
            <v>Suspendida</v>
          </cell>
          <cell r="G736">
            <v>29721</v>
          </cell>
          <cell r="H736">
            <v>600</v>
          </cell>
          <cell r="I736">
            <v>7.18333333</v>
          </cell>
          <cell r="J736">
            <v>-73.133333329999999</v>
          </cell>
          <cell r="K736" t="str">
            <v>Santander</v>
          </cell>
          <cell r="L736" t="str">
            <v>Bucaramanga</v>
          </cell>
          <cell r="M736" t="str">
            <v>Area Operativa 08 - Santanderes-Arauca</v>
          </cell>
          <cell r="N736" t="str">
            <v>Magdalena Cauca</v>
          </cell>
          <cell r="O736" t="str">
            <v>Medio Magdalena</v>
          </cell>
          <cell r="Q736" t="str">
            <v>Surata</v>
          </cell>
          <cell r="R736">
            <v>30696</v>
          </cell>
        </row>
        <row r="737">
          <cell r="B737">
            <v>27020320</v>
          </cell>
          <cell r="C737" t="str">
            <v>MIRANDA LA  [27020320]</v>
          </cell>
          <cell r="D737" t="str">
            <v>Pluviométrica</v>
          </cell>
          <cell r="E737" t="str">
            <v>Convencional</v>
          </cell>
          <cell r="F737" t="str">
            <v>Suspendida</v>
          </cell>
          <cell r="G737">
            <v>30117</v>
          </cell>
          <cell r="H737">
            <v>880</v>
          </cell>
          <cell r="I737">
            <v>7.18333333</v>
          </cell>
          <cell r="J737">
            <v>-75.216666669999995</v>
          </cell>
          <cell r="K737" t="str">
            <v>Antioquia</v>
          </cell>
          <cell r="L737" t="str">
            <v>Anorí</v>
          </cell>
          <cell r="M737" t="str">
            <v>Area Operativa 01 - Antioquia-Chocó</v>
          </cell>
          <cell r="N737" t="str">
            <v>Magdalena Cauca</v>
          </cell>
          <cell r="O737" t="str">
            <v>Nechí</v>
          </cell>
          <cell r="Q737" t="str">
            <v>Surata</v>
          </cell>
          <cell r="R737">
            <v>30451</v>
          </cell>
        </row>
        <row r="738">
          <cell r="B738">
            <v>23190020</v>
          </cell>
          <cell r="C738" t="str">
            <v>BOCAS  [23190020]</v>
          </cell>
          <cell r="D738" t="str">
            <v>Pluviométrica</v>
          </cell>
          <cell r="E738" t="str">
            <v>Convencional</v>
          </cell>
          <cell r="F738" t="str">
            <v>Suspendida</v>
          </cell>
          <cell r="G738">
            <v>12493</v>
          </cell>
          <cell r="H738">
            <v>600</v>
          </cell>
          <cell r="I738">
            <v>7.2166666699999995</v>
          </cell>
          <cell r="J738">
            <v>-73.166666669999998</v>
          </cell>
          <cell r="K738" t="str">
            <v>Santander</v>
          </cell>
          <cell r="L738" t="str">
            <v>Rionegro (Santander)</v>
          </cell>
          <cell r="M738" t="str">
            <v>Area Operativa 08 - Santanderes-Arauca</v>
          </cell>
          <cell r="N738" t="str">
            <v>Magdalena Cauca</v>
          </cell>
          <cell r="O738" t="str">
            <v>Medio Magdalena</v>
          </cell>
          <cell r="Q738" t="str">
            <v>Qda San Antonio</v>
          </cell>
          <cell r="R738">
            <v>12919</v>
          </cell>
        </row>
        <row r="739">
          <cell r="B739">
            <v>27025060</v>
          </cell>
          <cell r="C739" t="str">
            <v>NECHI  [27025060]</v>
          </cell>
          <cell r="D739" t="str">
            <v>Climática Principal</v>
          </cell>
          <cell r="E739" t="str">
            <v>Convencional</v>
          </cell>
          <cell r="F739" t="str">
            <v>Activa</v>
          </cell>
          <cell r="G739">
            <v>35886</v>
          </cell>
          <cell r="H739">
            <v>1</v>
          </cell>
          <cell r="I739">
            <v>7.2166666699999995</v>
          </cell>
          <cell r="J739">
            <v>-75.283333329999991</v>
          </cell>
          <cell r="K739" t="str">
            <v>Antioquia</v>
          </cell>
          <cell r="L739" t="str">
            <v>Anorí</v>
          </cell>
          <cell r="M739" t="str">
            <v>Area Operativa 01 - Antioquia-Chocó</v>
          </cell>
          <cell r="N739" t="str">
            <v>Magdalena Cauca</v>
          </cell>
          <cell r="O739" t="str">
            <v>Nechí</v>
          </cell>
          <cell r="Q739" t="str">
            <v>Qda San Antonio</v>
          </cell>
        </row>
        <row r="740">
          <cell r="B740">
            <v>27025050</v>
          </cell>
          <cell r="C740" t="str">
            <v>NECHI  [27025050]</v>
          </cell>
          <cell r="D740" t="str">
            <v>Climática Principal</v>
          </cell>
          <cell r="E740" t="str">
            <v>Convencional</v>
          </cell>
          <cell r="F740" t="str">
            <v>Activa</v>
          </cell>
          <cell r="G740">
            <v>35900</v>
          </cell>
          <cell r="H740">
            <v>680</v>
          </cell>
          <cell r="I740">
            <v>7.2333333299999998</v>
          </cell>
          <cell r="J740">
            <v>-75.316666669999989</v>
          </cell>
          <cell r="K740" t="str">
            <v>Antioquia</v>
          </cell>
          <cell r="L740" t="str">
            <v>Anorí</v>
          </cell>
          <cell r="M740" t="str">
            <v>Area Operativa 01 - Antioquia-Chocó</v>
          </cell>
          <cell r="N740" t="str">
            <v>Magdalena Cauca</v>
          </cell>
          <cell r="O740" t="str">
            <v>Nechí</v>
          </cell>
          <cell r="Q740" t="str">
            <v>Lebrija</v>
          </cell>
        </row>
        <row r="741">
          <cell r="B741">
            <v>27027370</v>
          </cell>
          <cell r="C741" t="str">
            <v>PRN-12 LA USURA  [27027370]</v>
          </cell>
          <cell r="D741" t="str">
            <v>Limnigráfica</v>
          </cell>
          <cell r="E741" t="str">
            <v>Convencional</v>
          </cell>
          <cell r="F741" t="str">
            <v>Activa</v>
          </cell>
          <cell r="G741">
            <v>34561</v>
          </cell>
          <cell r="H741">
            <v>760</v>
          </cell>
          <cell r="I741">
            <v>7.2333333299999998</v>
          </cell>
          <cell r="J741">
            <v>-75.3</v>
          </cell>
          <cell r="K741" t="str">
            <v>Antioquia</v>
          </cell>
          <cell r="L741" t="str">
            <v>Anorí</v>
          </cell>
          <cell r="M741" t="str">
            <v>Area Operativa 01 - Antioquia-Chocó</v>
          </cell>
          <cell r="N741" t="str">
            <v>Magdalena Cauca</v>
          </cell>
          <cell r="O741" t="str">
            <v>Nechí</v>
          </cell>
          <cell r="Q741" t="str">
            <v>Nechi</v>
          </cell>
        </row>
        <row r="742">
          <cell r="B742">
            <v>27017770</v>
          </cell>
          <cell r="C742" t="str">
            <v>MATA PP 8  [27017770]</v>
          </cell>
          <cell r="D742" t="str">
            <v>Limnigráfica</v>
          </cell>
          <cell r="E742" t="str">
            <v>Convencional</v>
          </cell>
          <cell r="F742" t="str">
            <v>Activa</v>
          </cell>
          <cell r="G742">
            <v>31670</v>
          </cell>
          <cell r="H742">
            <v>120</v>
          </cell>
          <cell r="I742">
            <v>7.25</v>
          </cell>
          <cell r="J742">
            <v>-74.916666669999998</v>
          </cell>
          <cell r="K742" t="str">
            <v>Antioquia</v>
          </cell>
          <cell r="L742" t="str">
            <v>Amalfi</v>
          </cell>
          <cell r="M742" t="str">
            <v>Area Operativa 01 - Antioquia-Chocó</v>
          </cell>
          <cell r="N742" t="str">
            <v>Magdalena Cauca</v>
          </cell>
          <cell r="O742" t="str">
            <v>Nechí</v>
          </cell>
          <cell r="Q742" t="str">
            <v>Mata</v>
          </cell>
        </row>
        <row r="743">
          <cell r="B743">
            <v>27020240</v>
          </cell>
          <cell r="C743" t="str">
            <v>MADRESECA  [27020240]</v>
          </cell>
          <cell r="D743" t="str">
            <v>Pluviográfica</v>
          </cell>
          <cell r="E743" t="str">
            <v>Convencional</v>
          </cell>
          <cell r="F743" t="str">
            <v>Activa</v>
          </cell>
          <cell r="G743">
            <v>29660</v>
          </cell>
          <cell r="H743">
            <v>650</v>
          </cell>
          <cell r="I743">
            <v>7.25</v>
          </cell>
          <cell r="J743">
            <v>-75.05</v>
          </cell>
          <cell r="K743" t="str">
            <v>Antioquia</v>
          </cell>
          <cell r="L743" t="str">
            <v>Anorí</v>
          </cell>
          <cell r="M743" t="str">
            <v>Area Operativa 01 - Antioquia-Chocó</v>
          </cell>
          <cell r="N743" t="str">
            <v>Magdalena Cauca</v>
          </cell>
          <cell r="O743" t="str">
            <v>Nechí</v>
          </cell>
          <cell r="Q743" t="str">
            <v>Mata</v>
          </cell>
        </row>
        <row r="744">
          <cell r="B744">
            <v>27027200</v>
          </cell>
          <cell r="C744" t="str">
            <v>BUFALO EL PRN 2  [27027200]</v>
          </cell>
          <cell r="D744" t="str">
            <v>Limnigráfica</v>
          </cell>
          <cell r="E744" t="str">
            <v>Convencional</v>
          </cell>
          <cell r="F744" t="str">
            <v>Activa</v>
          </cell>
          <cell r="G744">
            <v>29356</v>
          </cell>
          <cell r="H744">
            <v>540</v>
          </cell>
          <cell r="I744">
            <v>7.25</v>
          </cell>
          <cell r="J744">
            <v>-75.3</v>
          </cell>
          <cell r="K744" t="str">
            <v>Antioquia</v>
          </cell>
          <cell r="L744" t="str">
            <v>Anorí</v>
          </cell>
          <cell r="M744" t="str">
            <v>Area Operativa 01 - Antioquia-Chocó</v>
          </cell>
          <cell r="N744" t="str">
            <v>Magdalena Cauca</v>
          </cell>
          <cell r="O744" t="str">
            <v>Nechí</v>
          </cell>
          <cell r="Q744" t="str">
            <v>Nechi</v>
          </cell>
        </row>
        <row r="745">
          <cell r="B745">
            <v>23185020</v>
          </cell>
          <cell r="C745" t="str">
            <v>MONTERREY  [23185020]</v>
          </cell>
          <cell r="D745" t="str">
            <v>Climática Ordinaria</v>
          </cell>
          <cell r="E745" t="str">
            <v>Convencional</v>
          </cell>
          <cell r="F745" t="str">
            <v>Activa</v>
          </cell>
          <cell r="G745">
            <v>32431</v>
          </cell>
          <cell r="H745">
            <v>100</v>
          </cell>
          <cell r="I745">
            <v>7.2666666700000002</v>
          </cell>
          <cell r="J745">
            <v>-73.866666670000001</v>
          </cell>
          <cell r="K745" t="str">
            <v>Santander</v>
          </cell>
          <cell r="L745" t="str">
            <v>Puerto Wilches</v>
          </cell>
          <cell r="M745" t="str">
            <v>Area Operativa 08 - Santanderes-Arauca</v>
          </cell>
          <cell r="N745" t="str">
            <v>Magdalena Cauca</v>
          </cell>
          <cell r="O745" t="str">
            <v>Medio Magdalena</v>
          </cell>
          <cell r="Q745" t="str">
            <v>Nechi</v>
          </cell>
        </row>
        <row r="746">
          <cell r="B746">
            <v>23190180</v>
          </cell>
          <cell r="C746" t="str">
            <v>ZARAGOZA  [23190180]</v>
          </cell>
          <cell r="D746" t="str">
            <v>Pluviométrica</v>
          </cell>
          <cell r="E746" t="str">
            <v>Convencional</v>
          </cell>
          <cell r="F746" t="str">
            <v>Activa</v>
          </cell>
          <cell r="G746">
            <v>21565</v>
          </cell>
          <cell r="H746">
            <v>1100</v>
          </cell>
          <cell r="I746">
            <v>7.2666666700000002</v>
          </cell>
          <cell r="J746">
            <v>-73.216666669999995</v>
          </cell>
          <cell r="K746" t="str">
            <v>Santander</v>
          </cell>
          <cell r="L746" t="str">
            <v>Rionegro (Santander)</v>
          </cell>
          <cell r="M746" t="str">
            <v>Area Operativa 08 - Santanderes-Arauca</v>
          </cell>
          <cell r="N746" t="str">
            <v>Magdalena Cauca</v>
          </cell>
          <cell r="O746" t="str">
            <v>Medio Magdalena</v>
          </cell>
          <cell r="Q746" t="str">
            <v>Nechi</v>
          </cell>
        </row>
        <row r="747">
          <cell r="B747">
            <v>23197020</v>
          </cell>
          <cell r="C747" t="str">
            <v>BOCAS  [23197020]</v>
          </cell>
          <cell r="D747" t="str">
            <v>Limnimétrica</v>
          </cell>
          <cell r="E747" t="str">
            <v>Convencional</v>
          </cell>
          <cell r="F747" t="str">
            <v>Suspendida</v>
          </cell>
          <cell r="G747">
            <v>20316</v>
          </cell>
          <cell r="H747">
            <v>597</v>
          </cell>
          <cell r="I747">
            <v>7.2333333299999998</v>
          </cell>
          <cell r="J747">
            <v>-73.216666669999995</v>
          </cell>
          <cell r="K747" t="str">
            <v>Santander</v>
          </cell>
          <cell r="L747" t="str">
            <v>Rionegro (Santander)</v>
          </cell>
          <cell r="M747" t="str">
            <v>Area Operativa 08 - Santanderes-Arauca</v>
          </cell>
          <cell r="N747" t="str">
            <v>Magdalena Cauca</v>
          </cell>
          <cell r="O747" t="str">
            <v>Medio Magdalena</v>
          </cell>
          <cell r="Q747" t="str">
            <v>Lebrija</v>
          </cell>
          <cell r="R747">
            <v>23085</v>
          </cell>
        </row>
        <row r="748">
          <cell r="B748">
            <v>27020270</v>
          </cell>
          <cell r="C748" t="str">
            <v>BUFALO EL  [27020270]</v>
          </cell>
          <cell r="D748" t="str">
            <v>Pluviográfica</v>
          </cell>
          <cell r="E748" t="str">
            <v>Convencional</v>
          </cell>
          <cell r="F748" t="str">
            <v>Suspendida</v>
          </cell>
          <cell r="G748">
            <v>29295</v>
          </cell>
          <cell r="H748">
            <v>700</v>
          </cell>
          <cell r="I748">
            <v>7.2333333299999998</v>
          </cell>
          <cell r="J748">
            <v>-75.3</v>
          </cell>
          <cell r="K748" t="str">
            <v>Antioquia</v>
          </cell>
          <cell r="L748" t="str">
            <v>Anorí</v>
          </cell>
          <cell r="M748" t="str">
            <v>Area Operativa 01 - Antioquia-Chocó</v>
          </cell>
          <cell r="N748" t="str">
            <v>Magdalena Cauca</v>
          </cell>
          <cell r="O748" t="str">
            <v>Nechí</v>
          </cell>
          <cell r="Q748" t="str">
            <v>Lebrija</v>
          </cell>
          <cell r="R748">
            <v>30270</v>
          </cell>
        </row>
        <row r="749">
          <cell r="B749">
            <v>27025040</v>
          </cell>
          <cell r="C749" t="str">
            <v>MEDIA LUNA  [27025040]</v>
          </cell>
          <cell r="D749" t="str">
            <v>Climática Ordinaria</v>
          </cell>
          <cell r="E749" t="str">
            <v>Convencional</v>
          </cell>
          <cell r="F749" t="str">
            <v>Suspendida</v>
          </cell>
          <cell r="G749">
            <v>30270</v>
          </cell>
          <cell r="H749">
            <v>765</v>
          </cell>
          <cell r="I749">
            <v>7.2333333299999998</v>
          </cell>
          <cell r="J749">
            <v>-75.316666669999989</v>
          </cell>
          <cell r="K749" t="str">
            <v>Antioquia</v>
          </cell>
          <cell r="L749" t="str">
            <v>Yarumal</v>
          </cell>
          <cell r="M749" t="str">
            <v>Area Operativa 01 - Antioquia-Chocó</v>
          </cell>
          <cell r="N749" t="str">
            <v>Magdalena Cauca</v>
          </cell>
          <cell r="O749" t="str">
            <v>Nechí</v>
          </cell>
          <cell r="Q749" t="str">
            <v>Lebrija</v>
          </cell>
          <cell r="R749">
            <v>32704</v>
          </cell>
        </row>
        <row r="750">
          <cell r="B750">
            <v>27027220</v>
          </cell>
          <cell r="C750" t="str">
            <v>PLANCHA LA  [27027220]</v>
          </cell>
          <cell r="D750" t="str">
            <v>Limnimétrica</v>
          </cell>
          <cell r="E750" t="str">
            <v>Convencional</v>
          </cell>
          <cell r="F750" t="str">
            <v>Suspendida</v>
          </cell>
          <cell r="G750">
            <v>30147</v>
          </cell>
          <cell r="H750">
            <v>410</v>
          </cell>
          <cell r="I750">
            <v>7.2333333299999998</v>
          </cell>
          <cell r="J750">
            <v>-75.216666669999995</v>
          </cell>
          <cell r="K750" t="str">
            <v>Antioquia</v>
          </cell>
          <cell r="L750" t="str">
            <v>Anorí</v>
          </cell>
          <cell r="M750" t="str">
            <v>Area Operativa 01 - Antioquia-Chocó</v>
          </cell>
          <cell r="N750" t="str">
            <v>Magdalena Cauca</v>
          </cell>
          <cell r="O750" t="str">
            <v>Nechí</v>
          </cell>
          <cell r="Q750" t="str">
            <v>Qda La Plancha</v>
          </cell>
          <cell r="R750">
            <v>30512</v>
          </cell>
        </row>
        <row r="751">
          <cell r="B751">
            <v>27020340</v>
          </cell>
          <cell r="C751" t="str">
            <v>TAMI EL  [27020340]</v>
          </cell>
          <cell r="D751" t="str">
            <v>Pluviométrica</v>
          </cell>
          <cell r="E751" t="str">
            <v>Convencional</v>
          </cell>
          <cell r="F751" t="str">
            <v>Suspendida</v>
          </cell>
          <cell r="G751">
            <v>30117</v>
          </cell>
          <cell r="H751">
            <v>430</v>
          </cell>
          <cell r="I751">
            <v>7.25</v>
          </cell>
          <cell r="J751">
            <v>-75.2</v>
          </cell>
          <cell r="K751" t="str">
            <v>Antioquia</v>
          </cell>
          <cell r="L751" t="str">
            <v>Anorí</v>
          </cell>
          <cell r="M751" t="str">
            <v>Area Operativa 01 - Antioquia-Chocó</v>
          </cell>
          <cell r="N751" t="str">
            <v>Magdalena Cauca</v>
          </cell>
          <cell r="O751" t="str">
            <v>Nechí</v>
          </cell>
          <cell r="Q751" t="str">
            <v>Mata</v>
          </cell>
          <cell r="R751">
            <v>30696</v>
          </cell>
        </row>
        <row r="752">
          <cell r="B752">
            <v>23190220</v>
          </cell>
          <cell r="C752" t="str">
            <v>PRADO EL  [23190220]</v>
          </cell>
          <cell r="D752" t="str">
            <v>Pluviométrica</v>
          </cell>
          <cell r="E752" t="str">
            <v>Convencional</v>
          </cell>
          <cell r="F752" t="str">
            <v>Suspendida</v>
          </cell>
          <cell r="G752">
            <v>23908</v>
          </cell>
          <cell r="H752">
            <v>1000</v>
          </cell>
          <cell r="I752">
            <v>7.2666666700000002</v>
          </cell>
          <cell r="J752">
            <v>-73.216666669999995</v>
          </cell>
          <cell r="K752" t="str">
            <v>Santander</v>
          </cell>
          <cell r="L752" t="str">
            <v>Rionegro (Santander)</v>
          </cell>
          <cell r="M752" t="str">
            <v>Area Operativa 08 - Santanderes-Arauca</v>
          </cell>
          <cell r="N752" t="str">
            <v>Magdalena Cauca</v>
          </cell>
          <cell r="O752" t="str">
            <v>Medio Magdalena</v>
          </cell>
          <cell r="Q752" t="str">
            <v>Nechi</v>
          </cell>
          <cell r="R752">
            <v>24883</v>
          </cell>
        </row>
        <row r="753">
          <cell r="B753">
            <v>23190490</v>
          </cell>
          <cell r="C753" t="str">
            <v>COCAL  [23190490]</v>
          </cell>
          <cell r="D753" t="str">
            <v>Pluviométrica</v>
          </cell>
          <cell r="E753" t="str">
            <v>Convencional</v>
          </cell>
          <cell r="F753" t="str">
            <v>Activa</v>
          </cell>
          <cell r="G753">
            <v>33253</v>
          </cell>
          <cell r="H753">
            <v>700</v>
          </cell>
          <cell r="I753">
            <v>7.2666666700000002</v>
          </cell>
          <cell r="J753">
            <v>-73.150000000000006</v>
          </cell>
          <cell r="K753" t="str">
            <v>Santander</v>
          </cell>
          <cell r="L753" t="str">
            <v>Rionegro (Santander)</v>
          </cell>
          <cell r="M753" t="str">
            <v>Area Operativa 08 - Santanderes-Arauca</v>
          </cell>
          <cell r="N753" t="str">
            <v>Magdalena Cauca</v>
          </cell>
          <cell r="O753" t="str">
            <v>Medio Magdalena</v>
          </cell>
          <cell r="Q753" t="str">
            <v>Nechi</v>
          </cell>
        </row>
        <row r="754">
          <cell r="B754">
            <v>23195100</v>
          </cell>
          <cell r="C754" t="str">
            <v>CHARTA  [23195100]</v>
          </cell>
          <cell r="D754" t="str">
            <v>Climática Ordinaria</v>
          </cell>
          <cell r="E754" t="str">
            <v>Convencional</v>
          </cell>
          <cell r="F754" t="str">
            <v>Activa</v>
          </cell>
          <cell r="G754">
            <v>31001</v>
          </cell>
          <cell r="H754">
            <v>1935</v>
          </cell>
          <cell r="I754">
            <v>7.2833333299999996</v>
          </cell>
          <cell r="J754">
            <v>-72.966666669999995</v>
          </cell>
          <cell r="K754" t="str">
            <v>Santander</v>
          </cell>
          <cell r="L754" t="str">
            <v>Charta</v>
          </cell>
          <cell r="M754" t="str">
            <v>Area Operativa 08 - Santanderes-Arauca</v>
          </cell>
          <cell r="N754" t="str">
            <v>Magdalena Cauca</v>
          </cell>
          <cell r="O754" t="str">
            <v>Medio Magdalena</v>
          </cell>
          <cell r="Q754" t="str">
            <v>Nechi</v>
          </cell>
        </row>
        <row r="755">
          <cell r="B755">
            <v>23197650</v>
          </cell>
          <cell r="C755" t="str">
            <v>TANQUE EL  [23197650]</v>
          </cell>
          <cell r="D755" t="str">
            <v>Limnimétrica</v>
          </cell>
          <cell r="E755" t="str">
            <v>Convencional</v>
          </cell>
          <cell r="F755" t="str">
            <v>Activa</v>
          </cell>
          <cell r="G755">
            <v>30970</v>
          </cell>
          <cell r="H755">
            <v>1245</v>
          </cell>
          <cell r="I755">
            <v>7.2833333299999996</v>
          </cell>
          <cell r="J755">
            <v>-73.05</v>
          </cell>
          <cell r="K755" t="str">
            <v>Santander</v>
          </cell>
          <cell r="L755" t="str">
            <v>Matanza</v>
          </cell>
          <cell r="M755" t="str">
            <v>Area Operativa 08 - Santanderes-Arauca</v>
          </cell>
          <cell r="N755" t="str">
            <v>Magdalena Cauca</v>
          </cell>
          <cell r="O755" t="str">
            <v>Medio Magdalena</v>
          </cell>
          <cell r="Q755" t="str">
            <v>Surata</v>
          </cell>
        </row>
        <row r="756">
          <cell r="B756">
            <v>27010100</v>
          </cell>
          <cell r="C756" t="str">
            <v>ERMITAÑO EL DOS BO  [27010100]</v>
          </cell>
          <cell r="D756" t="str">
            <v>Pluviográfica</v>
          </cell>
          <cell r="E756" t="str">
            <v>Convencional</v>
          </cell>
          <cell r="F756" t="str">
            <v>Activa</v>
          </cell>
          <cell r="G756">
            <v>31093</v>
          </cell>
          <cell r="H756">
            <v>130</v>
          </cell>
          <cell r="I756">
            <v>7.2833333299999996</v>
          </cell>
          <cell r="J756">
            <v>-74.900000000000006</v>
          </cell>
          <cell r="K756" t="str">
            <v>Antioquia</v>
          </cell>
          <cell r="L756" t="str">
            <v>Zaragoza</v>
          </cell>
          <cell r="M756" t="str">
            <v>Area Operativa 01 - Antioquia-Chocó</v>
          </cell>
          <cell r="N756" t="str">
            <v>Magdalena Cauca</v>
          </cell>
          <cell r="O756" t="str">
            <v>Nechí</v>
          </cell>
          <cell r="Q756" t="str">
            <v>Surata</v>
          </cell>
        </row>
        <row r="757">
          <cell r="B757">
            <v>23190620</v>
          </cell>
          <cell r="C757" t="str">
            <v>COCOS LOS  [23190620]</v>
          </cell>
          <cell r="D757" t="str">
            <v>Pluviométrica</v>
          </cell>
          <cell r="E757" t="str">
            <v>Convencional</v>
          </cell>
          <cell r="F757" t="str">
            <v>Activa</v>
          </cell>
          <cell r="G757">
            <v>24760</v>
          </cell>
          <cell r="H757">
            <v>1300</v>
          </cell>
          <cell r="I757">
            <v>7.3</v>
          </cell>
          <cell r="J757">
            <v>-73.116666670000001</v>
          </cell>
          <cell r="K757" t="str">
            <v>Santander</v>
          </cell>
          <cell r="L757" t="str">
            <v>Rionegro (Santander)</v>
          </cell>
          <cell r="M757" t="str">
            <v>Area Operativa 08 - Santanderes-Arauca</v>
          </cell>
          <cell r="N757" t="str">
            <v>Magdalena Cauca</v>
          </cell>
          <cell r="O757" t="str">
            <v>Medio Magdalena</v>
          </cell>
          <cell r="Q757" t="str">
            <v>Surata</v>
          </cell>
        </row>
        <row r="758">
          <cell r="B758">
            <v>27020230</v>
          </cell>
          <cell r="C758" t="str">
            <v>NUEVO CAMPAMENTO  [27020230]</v>
          </cell>
          <cell r="D758" t="str">
            <v>Pluviométrica</v>
          </cell>
          <cell r="E758" t="str">
            <v>Convencional</v>
          </cell>
          <cell r="F758" t="str">
            <v>Activa</v>
          </cell>
          <cell r="G758">
            <v>27956</v>
          </cell>
          <cell r="H758">
            <v>1750</v>
          </cell>
          <cell r="I758">
            <v>7.2</v>
          </cell>
          <cell r="J758">
            <v>-75.3</v>
          </cell>
          <cell r="K758" t="str">
            <v>Antioquia</v>
          </cell>
          <cell r="L758" t="str">
            <v>Campamento</v>
          </cell>
          <cell r="M758" t="str">
            <v>Area Operativa 01 - Antioquia-Chocó</v>
          </cell>
          <cell r="N758" t="str">
            <v>Magdalena Cauca</v>
          </cell>
          <cell r="O758" t="str">
            <v>Nechí</v>
          </cell>
          <cell r="Q758" t="str">
            <v>Rionegro</v>
          </cell>
        </row>
        <row r="759">
          <cell r="B759">
            <v>27020250</v>
          </cell>
          <cell r="C759" t="str">
            <v>MEDIA LUNA  [27020250]</v>
          </cell>
          <cell r="D759" t="str">
            <v>Pluviográfica</v>
          </cell>
          <cell r="E759" t="str">
            <v>Convencional</v>
          </cell>
          <cell r="F759" t="str">
            <v>Activa</v>
          </cell>
          <cell r="G759">
            <v>32888</v>
          </cell>
          <cell r="H759">
            <v>700</v>
          </cell>
          <cell r="I759">
            <v>7.2</v>
          </cell>
          <cell r="J759">
            <v>-75.316666669999989</v>
          </cell>
          <cell r="K759" t="str">
            <v>Antioquia</v>
          </cell>
          <cell r="L759" t="str">
            <v>Yarumal</v>
          </cell>
          <cell r="M759" t="str">
            <v>Area Operativa 01 - Antioquia-Chocó</v>
          </cell>
          <cell r="N759" t="str">
            <v>Magdalena Cauca</v>
          </cell>
          <cell r="O759" t="str">
            <v>Nechí</v>
          </cell>
          <cell r="Q759" t="str">
            <v>Rionegro</v>
          </cell>
        </row>
        <row r="760">
          <cell r="B760">
            <v>27027360</v>
          </cell>
          <cell r="C760" t="str">
            <v>TRINIDAD LA PRN-11  [27027360]</v>
          </cell>
          <cell r="D760" t="str">
            <v>Limnigráfica</v>
          </cell>
          <cell r="E760" t="str">
            <v>Convencional</v>
          </cell>
          <cell r="F760" t="str">
            <v>Activa</v>
          </cell>
          <cell r="G760">
            <v>33496</v>
          </cell>
          <cell r="H760">
            <v>810</v>
          </cell>
          <cell r="I760">
            <v>7.2166666699999995</v>
          </cell>
          <cell r="J760">
            <v>-75.183333329999996</v>
          </cell>
          <cell r="K760" t="str">
            <v>Antioquia</v>
          </cell>
          <cell r="L760" t="str">
            <v>Anorí</v>
          </cell>
          <cell r="M760" t="str">
            <v>Area Operativa 01 - Antioquia-Chocó</v>
          </cell>
          <cell r="N760" t="str">
            <v>Magdalena Cauca</v>
          </cell>
          <cell r="O760" t="str">
            <v>Nechí</v>
          </cell>
          <cell r="Q760" t="str">
            <v>Qda La Trinidad</v>
          </cell>
        </row>
        <row r="761">
          <cell r="B761">
            <v>23190660</v>
          </cell>
          <cell r="C761" t="str">
            <v>VILLA PAZ  [23190660]</v>
          </cell>
          <cell r="D761" t="str">
            <v>Pluviométrica</v>
          </cell>
          <cell r="E761" t="str">
            <v>Convencional</v>
          </cell>
          <cell r="F761" t="str">
            <v>Activa</v>
          </cell>
          <cell r="G761">
            <v>24943</v>
          </cell>
          <cell r="H761">
            <v>1400</v>
          </cell>
          <cell r="I761">
            <v>7.3</v>
          </cell>
          <cell r="J761">
            <v>-73.133333329999999</v>
          </cell>
          <cell r="K761" t="str">
            <v>Santander</v>
          </cell>
          <cell r="L761" t="str">
            <v>Rionegro (Santander)</v>
          </cell>
          <cell r="M761" t="str">
            <v>Area Operativa 08 - Santanderes-Arauca</v>
          </cell>
          <cell r="N761" t="str">
            <v>Magdalena Cauca</v>
          </cell>
          <cell r="O761" t="str">
            <v>Medio Magdalena</v>
          </cell>
          <cell r="Q761" t="str">
            <v>Qda La Trinidad</v>
          </cell>
        </row>
        <row r="762">
          <cell r="B762">
            <v>23190760</v>
          </cell>
          <cell r="C762" t="str">
            <v>PAUJIL EL  [23190760]</v>
          </cell>
          <cell r="D762" t="str">
            <v>Pluviométrica</v>
          </cell>
          <cell r="E762" t="str">
            <v>Convencional</v>
          </cell>
          <cell r="F762" t="str">
            <v>Activa</v>
          </cell>
          <cell r="G762">
            <v>29782</v>
          </cell>
          <cell r="H762">
            <v>1600</v>
          </cell>
          <cell r="I762">
            <v>7.3</v>
          </cell>
          <cell r="J762">
            <v>-73.033333329999991</v>
          </cell>
          <cell r="K762" t="str">
            <v>Santander</v>
          </cell>
          <cell r="L762" t="str">
            <v>Rionegro (Santander)</v>
          </cell>
          <cell r="M762" t="str">
            <v>Area Operativa 08 - Santanderes-Arauca</v>
          </cell>
          <cell r="N762" t="str">
            <v>Magdalena Cauca</v>
          </cell>
          <cell r="O762" t="str">
            <v>Medio Magdalena</v>
          </cell>
          <cell r="Q762" t="str">
            <v>Qda La Trinidad</v>
          </cell>
        </row>
        <row r="763">
          <cell r="B763">
            <v>23190770</v>
          </cell>
          <cell r="C763" t="str">
            <v>ROBLE EL  [23190770]</v>
          </cell>
          <cell r="D763" t="str">
            <v>Pluviométrica</v>
          </cell>
          <cell r="E763" t="str">
            <v>Convencional</v>
          </cell>
          <cell r="F763" t="str">
            <v>Activa</v>
          </cell>
          <cell r="G763">
            <v>29813</v>
          </cell>
          <cell r="H763">
            <v>2200</v>
          </cell>
          <cell r="I763">
            <v>7.3</v>
          </cell>
          <cell r="J763">
            <v>-73.016666669999992</v>
          </cell>
          <cell r="K763" t="str">
            <v>Santander</v>
          </cell>
          <cell r="L763" t="str">
            <v>Charta</v>
          </cell>
          <cell r="M763" t="str">
            <v>Area Operativa 08 - Santanderes-Arauca</v>
          </cell>
          <cell r="N763" t="str">
            <v>Magdalena Cauca</v>
          </cell>
          <cell r="O763" t="str">
            <v>Medio Magdalena</v>
          </cell>
          <cell r="Q763" t="str">
            <v>Qda La Trinidad</v>
          </cell>
        </row>
        <row r="764">
          <cell r="B764">
            <v>23190840</v>
          </cell>
          <cell r="C764" t="str">
            <v>RESERVA LA  [23190840]</v>
          </cell>
          <cell r="D764" t="str">
            <v>Pluviométrica</v>
          </cell>
          <cell r="E764" t="str">
            <v>Convencional</v>
          </cell>
          <cell r="F764" t="str">
            <v>Activa</v>
          </cell>
          <cell r="G764">
            <v>30331</v>
          </cell>
          <cell r="H764">
            <v>1200</v>
          </cell>
          <cell r="I764">
            <v>7.3</v>
          </cell>
          <cell r="J764">
            <v>-73.166666669999998</v>
          </cell>
          <cell r="K764" t="str">
            <v>Santander</v>
          </cell>
          <cell r="L764" t="str">
            <v>Rionegro (Santander)</v>
          </cell>
          <cell r="M764" t="str">
            <v>Area Operativa 08 - Santanderes-Arauca</v>
          </cell>
          <cell r="N764" t="str">
            <v>Magdalena Cauca</v>
          </cell>
          <cell r="O764" t="str">
            <v>Medio Magdalena</v>
          </cell>
          <cell r="Q764" t="str">
            <v>Qda La Trinidad</v>
          </cell>
        </row>
        <row r="765">
          <cell r="B765">
            <v>27017680</v>
          </cell>
          <cell r="C765" t="str">
            <v>ERMITAÑO EL PP 7  [27017680]</v>
          </cell>
          <cell r="D765" t="str">
            <v>Limnigráfica</v>
          </cell>
          <cell r="E765" t="str">
            <v>Convencional</v>
          </cell>
          <cell r="F765" t="str">
            <v>Activa</v>
          </cell>
          <cell r="G765">
            <v>30390</v>
          </cell>
          <cell r="H765">
            <v>100</v>
          </cell>
          <cell r="I765">
            <v>7.31666667</v>
          </cell>
          <cell r="J765">
            <v>-74.900000000000006</v>
          </cell>
          <cell r="K765" t="str">
            <v>Antioquia</v>
          </cell>
          <cell r="L765" t="str">
            <v>Zaragoza</v>
          </cell>
          <cell r="M765" t="str">
            <v>Area Operativa 01 - Antioquia-Chocó</v>
          </cell>
          <cell r="N765" t="str">
            <v>Magdalena Cauca</v>
          </cell>
          <cell r="O765" t="str">
            <v>Nechí</v>
          </cell>
          <cell r="Q765" t="str">
            <v>Porce</v>
          </cell>
        </row>
        <row r="766">
          <cell r="B766">
            <v>23190030</v>
          </cell>
          <cell r="C766" t="str">
            <v>VEGAS LAS  [23190030]</v>
          </cell>
          <cell r="D766" t="str">
            <v>Pluviométrica</v>
          </cell>
          <cell r="E766" t="str">
            <v>Convencional</v>
          </cell>
          <cell r="F766" t="str">
            <v>Suspendida</v>
          </cell>
          <cell r="G766">
            <v>19068</v>
          </cell>
          <cell r="H766">
            <v>1000</v>
          </cell>
          <cell r="I766">
            <v>7.3</v>
          </cell>
          <cell r="J766">
            <v>-73.2</v>
          </cell>
          <cell r="K766" t="str">
            <v>Santander</v>
          </cell>
          <cell r="L766" t="str">
            <v>Rionegro (Santander)</v>
          </cell>
          <cell r="M766" t="str">
            <v>Area Operativa 08 - Santanderes-Arauca</v>
          </cell>
          <cell r="N766" t="str">
            <v>Magdalena Cauca</v>
          </cell>
          <cell r="O766" t="str">
            <v>Medio Magdalena</v>
          </cell>
          <cell r="Q766" t="str">
            <v>Surata</v>
          </cell>
          <cell r="R766">
            <v>22296</v>
          </cell>
        </row>
        <row r="767">
          <cell r="B767">
            <v>23197520</v>
          </cell>
          <cell r="C767" t="str">
            <v>UNA DE GATO  [23197520]</v>
          </cell>
          <cell r="D767" t="str">
            <v>Limnimétrica</v>
          </cell>
          <cell r="E767" t="str">
            <v>Convencional</v>
          </cell>
          <cell r="F767" t="str">
            <v>Activa</v>
          </cell>
          <cell r="G767">
            <v>30025</v>
          </cell>
          <cell r="H767">
            <v>1275</v>
          </cell>
          <cell r="I767">
            <v>7.3333333300000003</v>
          </cell>
          <cell r="J767">
            <v>-73.016666669999992</v>
          </cell>
          <cell r="K767" t="str">
            <v>Santander</v>
          </cell>
          <cell r="L767" t="str">
            <v>Suratá</v>
          </cell>
          <cell r="M767" t="str">
            <v>Area Operativa 08 - Santanderes-Arauca</v>
          </cell>
          <cell r="N767" t="str">
            <v>Magdalena Cauca</v>
          </cell>
          <cell r="O767" t="str">
            <v>Medio Magdalena</v>
          </cell>
          <cell r="Q767" t="str">
            <v>Surata</v>
          </cell>
        </row>
        <row r="768">
          <cell r="B768">
            <v>23197530</v>
          </cell>
          <cell r="C768" t="str">
            <v>STA CRUZ  [23197530]</v>
          </cell>
          <cell r="D768" t="str">
            <v>Limnimétrica</v>
          </cell>
          <cell r="E768" t="str">
            <v>Convencional</v>
          </cell>
          <cell r="F768" t="str">
            <v>Activa</v>
          </cell>
          <cell r="G768">
            <v>30025</v>
          </cell>
          <cell r="H768">
            <v>1700</v>
          </cell>
          <cell r="I768">
            <v>7.3333333300000003</v>
          </cell>
          <cell r="J768">
            <v>-73.05</v>
          </cell>
          <cell r="K768" t="str">
            <v>Santander</v>
          </cell>
          <cell r="L768" t="str">
            <v>Rionegro (Santander)</v>
          </cell>
          <cell r="M768" t="str">
            <v>Area Operativa 08 - Santanderes-Arauca</v>
          </cell>
          <cell r="N768" t="str">
            <v>Magdalena Cauca</v>
          </cell>
          <cell r="O768" t="str">
            <v>Medio Magdalena</v>
          </cell>
          <cell r="Q768" t="str">
            <v>Qda Agua Caliente</v>
          </cell>
        </row>
        <row r="769">
          <cell r="B769">
            <v>23197540</v>
          </cell>
          <cell r="C769" t="str">
            <v>STA CRUZ  [23197540]</v>
          </cell>
          <cell r="D769" t="str">
            <v>Limnimétrica</v>
          </cell>
          <cell r="E769" t="str">
            <v>Convencional</v>
          </cell>
          <cell r="F769" t="str">
            <v>Activa</v>
          </cell>
          <cell r="G769">
            <v>30025</v>
          </cell>
          <cell r="H769">
            <v>1700</v>
          </cell>
          <cell r="I769">
            <v>7.3333333300000003</v>
          </cell>
          <cell r="J769">
            <v>-73.05</v>
          </cell>
          <cell r="K769" t="str">
            <v>Santander</v>
          </cell>
          <cell r="L769" t="str">
            <v>Rionegro (Santander)</v>
          </cell>
          <cell r="M769" t="str">
            <v>Area Operativa 08 - Santanderes-Arauca</v>
          </cell>
          <cell r="N769" t="str">
            <v>Magdalena Cauca</v>
          </cell>
          <cell r="O769" t="str">
            <v>Medio Magdalena</v>
          </cell>
          <cell r="Q769" t="str">
            <v>Qda Agua Caliente</v>
          </cell>
        </row>
        <row r="770">
          <cell r="B770">
            <v>23197660</v>
          </cell>
          <cell r="C770" t="str">
            <v>SANTILLANA LA  [23197660]</v>
          </cell>
          <cell r="D770" t="str">
            <v>Limnimétrica</v>
          </cell>
          <cell r="E770" t="str">
            <v>Convencional</v>
          </cell>
          <cell r="F770" t="str">
            <v>Activa</v>
          </cell>
          <cell r="G770">
            <v>30970</v>
          </cell>
          <cell r="H770">
            <v>1380</v>
          </cell>
          <cell r="I770">
            <v>7.3333333300000003</v>
          </cell>
          <cell r="J770">
            <v>-73.05</v>
          </cell>
          <cell r="K770" t="str">
            <v>Santander</v>
          </cell>
          <cell r="L770" t="str">
            <v>Matanza</v>
          </cell>
          <cell r="M770" t="str">
            <v>Area Operativa 08 - Santanderes-Arauca</v>
          </cell>
          <cell r="N770" t="str">
            <v>Magdalena Cauca</v>
          </cell>
          <cell r="O770" t="str">
            <v>Medio Magdalena</v>
          </cell>
          <cell r="Q770" t="str">
            <v>Santa Cruz</v>
          </cell>
        </row>
        <row r="771">
          <cell r="B771">
            <v>23190680</v>
          </cell>
          <cell r="C771" t="str">
            <v>PALESTINA  [23190680]</v>
          </cell>
          <cell r="D771" t="str">
            <v>Pluviométrica</v>
          </cell>
          <cell r="E771" t="str">
            <v>Convencional</v>
          </cell>
          <cell r="F771" t="str">
            <v>Activa</v>
          </cell>
          <cell r="G771">
            <v>24852</v>
          </cell>
          <cell r="H771">
            <v>1350</v>
          </cell>
          <cell r="I771">
            <v>7.35</v>
          </cell>
          <cell r="J771">
            <v>-73.116666670000001</v>
          </cell>
          <cell r="K771" t="str">
            <v>Santander</v>
          </cell>
          <cell r="L771" t="str">
            <v>Rionegro (Santander)</v>
          </cell>
          <cell r="M771" t="str">
            <v>Area Operativa 08 - Santanderes-Arauca</v>
          </cell>
          <cell r="N771" t="str">
            <v>Magdalena Cauca</v>
          </cell>
          <cell r="O771" t="str">
            <v>Medio Magdalena</v>
          </cell>
          <cell r="Q771" t="str">
            <v>Santa Cruz</v>
          </cell>
        </row>
        <row r="772">
          <cell r="B772">
            <v>23197560</v>
          </cell>
          <cell r="C772" t="str">
            <v>BONANZA  [23197560]</v>
          </cell>
          <cell r="D772" t="str">
            <v>Limnimétrica</v>
          </cell>
          <cell r="E772" t="str">
            <v>Convencional</v>
          </cell>
          <cell r="F772" t="str">
            <v>Activa</v>
          </cell>
          <cell r="G772">
            <v>30025</v>
          </cell>
          <cell r="H772">
            <v>1300</v>
          </cell>
          <cell r="I772">
            <v>7.35</v>
          </cell>
          <cell r="J772">
            <v>-73</v>
          </cell>
          <cell r="K772" t="str">
            <v>Santander</v>
          </cell>
          <cell r="L772" t="str">
            <v>Suratá</v>
          </cell>
          <cell r="M772" t="str">
            <v>Area Operativa 08 - Santanderes-Arauca</v>
          </cell>
          <cell r="N772" t="str">
            <v>Magdalena Cauca</v>
          </cell>
          <cell r="O772" t="str">
            <v>Medio Magdalena</v>
          </cell>
          <cell r="Q772" t="str">
            <v>Qda Badorreal</v>
          </cell>
        </row>
        <row r="773">
          <cell r="B773">
            <v>23197570</v>
          </cell>
          <cell r="C773" t="str">
            <v>BONANZA  [23197570]</v>
          </cell>
          <cell r="D773" t="str">
            <v>Limnimétrica</v>
          </cell>
          <cell r="E773" t="str">
            <v>Convencional</v>
          </cell>
          <cell r="F773" t="str">
            <v>Activa</v>
          </cell>
          <cell r="G773">
            <v>30025</v>
          </cell>
          <cell r="H773">
            <v>1300</v>
          </cell>
          <cell r="I773">
            <v>7.35</v>
          </cell>
          <cell r="J773">
            <v>-73</v>
          </cell>
          <cell r="K773" t="str">
            <v>Santander</v>
          </cell>
          <cell r="L773" t="str">
            <v>Suratá</v>
          </cell>
          <cell r="M773" t="str">
            <v>Area Operativa 08 - Santanderes-Arauca</v>
          </cell>
          <cell r="N773" t="str">
            <v>Magdalena Cauca</v>
          </cell>
          <cell r="O773" t="str">
            <v>Medio Magdalena</v>
          </cell>
          <cell r="Q773" t="str">
            <v>Qda Badorreal</v>
          </cell>
        </row>
        <row r="774">
          <cell r="B774">
            <v>16017140</v>
          </cell>
          <cell r="C774" t="str">
            <v>ACDTO PAMPLONA  [16017140]</v>
          </cell>
          <cell r="D774" t="str">
            <v>Limnimétrica</v>
          </cell>
          <cell r="E774" t="str">
            <v>Convencional</v>
          </cell>
          <cell r="F774" t="str">
            <v>Activa</v>
          </cell>
          <cell r="G774">
            <v>38579</v>
          </cell>
          <cell r="H774">
            <v>2437</v>
          </cell>
          <cell r="I774">
            <v>7.3548888899999998</v>
          </cell>
          <cell r="J774">
            <v>-72.659277779999996</v>
          </cell>
          <cell r="K774" t="str">
            <v>Norte de Santander</v>
          </cell>
          <cell r="L774" t="str">
            <v>Pamplona</v>
          </cell>
          <cell r="M774" t="str">
            <v>Area Operativa 08 - Santanderes-Arauca</v>
          </cell>
          <cell r="N774" t="str">
            <v>Caribe</v>
          </cell>
          <cell r="O774" t="str">
            <v>Catatumbo</v>
          </cell>
          <cell r="Q774" t="str">
            <v>Cariongo</v>
          </cell>
        </row>
        <row r="775">
          <cell r="B775">
            <v>16017150</v>
          </cell>
          <cell r="C775" t="str">
            <v>CURVA LOS ADIOSES  [16017150]</v>
          </cell>
          <cell r="D775" t="str">
            <v>Limnimétrica</v>
          </cell>
          <cell r="E775" t="str">
            <v>Convencional</v>
          </cell>
          <cell r="F775" t="str">
            <v>Activa</v>
          </cell>
          <cell r="G775">
            <v>38579</v>
          </cell>
          <cell r="H775">
            <v>2214</v>
          </cell>
          <cell r="I775">
            <v>7.3666666699999999</v>
          </cell>
          <cell r="J775">
            <v>-72.650000000000006</v>
          </cell>
          <cell r="K775" t="str">
            <v>Norte de Santander</v>
          </cell>
          <cell r="L775" t="str">
            <v>Pamplona</v>
          </cell>
          <cell r="M775" t="str">
            <v>Area Operativa 08 - Santanderes-Arauca</v>
          </cell>
          <cell r="N775" t="str">
            <v>Caribe</v>
          </cell>
          <cell r="O775" t="str">
            <v>Catatumbo</v>
          </cell>
          <cell r="Q775" t="str">
            <v>Pamplonita</v>
          </cell>
        </row>
        <row r="776">
          <cell r="B776">
            <v>16017160</v>
          </cell>
          <cell r="C776" t="str">
            <v>PAMPLONA RADIO FM  [16017160]</v>
          </cell>
          <cell r="D776" t="str">
            <v>Limnimétrica</v>
          </cell>
          <cell r="E776" t="str">
            <v>Convencional</v>
          </cell>
          <cell r="F776" t="str">
            <v>Activa</v>
          </cell>
          <cell r="G776">
            <v>38579</v>
          </cell>
          <cell r="H776">
            <v>2214</v>
          </cell>
          <cell r="I776">
            <v>7.3695555600000002</v>
          </cell>
          <cell r="J776">
            <v>-73.652472220000007</v>
          </cell>
          <cell r="K776" t="str">
            <v>Norte de Santander</v>
          </cell>
          <cell r="L776" t="str">
            <v>Pamplona</v>
          </cell>
          <cell r="M776" t="str">
            <v>Area Operativa 08 - Santanderes-Arauca</v>
          </cell>
          <cell r="N776" t="str">
            <v>Magdalena Cauca</v>
          </cell>
          <cell r="O776" t="str">
            <v>Medio Magdalena</v>
          </cell>
          <cell r="Q776" t="str">
            <v>Pamplonita</v>
          </cell>
        </row>
        <row r="777">
          <cell r="B777">
            <v>16017200</v>
          </cell>
          <cell r="C777" t="str">
            <v>ESCUELA LOS NARANJOS  - AUT  [16017200]</v>
          </cell>
          <cell r="D777" t="str">
            <v>Limnigráfica</v>
          </cell>
          <cell r="E777" t="str">
            <v>Automática con Telemetría</v>
          </cell>
          <cell r="F777" t="str">
            <v>Activa</v>
          </cell>
          <cell r="H777">
            <v>1965</v>
          </cell>
          <cell r="I777">
            <v>7.3954888300000006</v>
          </cell>
          <cell r="J777">
            <v>-72.621100139999996</v>
          </cell>
          <cell r="K777" t="str">
            <v>Norte de Santander</v>
          </cell>
          <cell r="L777" t="str">
            <v>Pamplona</v>
          </cell>
          <cell r="M777" t="str">
            <v>Area Operativa 08 - Santanderes-Arauca</v>
          </cell>
          <cell r="N777" t="str">
            <v>Caribe</v>
          </cell>
          <cell r="O777" t="str">
            <v>Catatumbo</v>
          </cell>
          <cell r="Q777" t="str">
            <v>Pamplonita</v>
          </cell>
        </row>
        <row r="778">
          <cell r="B778">
            <v>23190820</v>
          </cell>
          <cell r="C778" t="str">
            <v>SILENCIO EL  [23190820]</v>
          </cell>
          <cell r="D778" t="str">
            <v>Pluviométrica</v>
          </cell>
          <cell r="E778" t="str">
            <v>Convencional</v>
          </cell>
          <cell r="F778" t="str">
            <v>Activa</v>
          </cell>
          <cell r="G778">
            <v>32157</v>
          </cell>
          <cell r="H778">
            <v>1120</v>
          </cell>
          <cell r="I778">
            <v>7.4</v>
          </cell>
          <cell r="J778">
            <v>-73.216666669999995</v>
          </cell>
          <cell r="K778" t="str">
            <v>Santander</v>
          </cell>
          <cell r="L778" t="str">
            <v>Rionegro (Santander)</v>
          </cell>
          <cell r="M778" t="str">
            <v>Area Operativa 08 - Santanderes-Arauca</v>
          </cell>
          <cell r="N778" t="str">
            <v>Magdalena Cauca</v>
          </cell>
          <cell r="O778" t="str">
            <v>Medio Magdalena</v>
          </cell>
          <cell r="Q778" t="str">
            <v>Pamplonita</v>
          </cell>
        </row>
        <row r="779">
          <cell r="B779">
            <v>37020060</v>
          </cell>
          <cell r="C779" t="str">
            <v>SAMARIA  [37020060]</v>
          </cell>
          <cell r="D779" t="str">
            <v>Pluviométrica</v>
          </cell>
          <cell r="E779" t="str">
            <v>Convencional</v>
          </cell>
          <cell r="F779" t="str">
            <v>Suspendida</v>
          </cell>
          <cell r="G779">
            <v>21930</v>
          </cell>
          <cell r="H779">
            <v>2740</v>
          </cell>
          <cell r="I779">
            <v>7.3333333300000003</v>
          </cell>
          <cell r="J779">
            <v>-72.433333329999996</v>
          </cell>
          <cell r="K779" t="str">
            <v>Norte de Santander</v>
          </cell>
          <cell r="L779" t="str">
            <v>Labateca</v>
          </cell>
          <cell r="M779" t="str">
            <v>Area Operativa 08 - Santanderes-Arauca</v>
          </cell>
          <cell r="N779" t="str">
            <v>Orinoco</v>
          </cell>
          <cell r="O779" t="str">
            <v>Arauca</v>
          </cell>
          <cell r="Q779" t="str">
            <v>Santa Cruz</v>
          </cell>
          <cell r="R779">
            <v>24000</v>
          </cell>
        </row>
        <row r="780">
          <cell r="B780">
            <v>23190090</v>
          </cell>
          <cell r="C780" t="str">
            <v>PORTACHUELO FCA  [23190090]</v>
          </cell>
          <cell r="D780" t="str">
            <v>Pluviométrica</v>
          </cell>
          <cell r="E780" t="str">
            <v>Convencional</v>
          </cell>
          <cell r="F780" t="str">
            <v>Suspendida</v>
          </cell>
          <cell r="G780">
            <v>21200</v>
          </cell>
          <cell r="H780">
            <v>1400</v>
          </cell>
          <cell r="I780">
            <v>7.35</v>
          </cell>
          <cell r="J780">
            <v>-73.099999999999994</v>
          </cell>
          <cell r="K780" t="str">
            <v>Santander</v>
          </cell>
          <cell r="L780" t="str">
            <v>Rionegro (Santander)</v>
          </cell>
          <cell r="M780" t="str">
            <v>Area Operativa 08 - Santanderes-Arauca</v>
          </cell>
          <cell r="N780" t="str">
            <v>Magdalena Cauca</v>
          </cell>
          <cell r="O780" t="str">
            <v>Medio Magdalena</v>
          </cell>
          <cell r="Q780" t="str">
            <v>Santa Cruz</v>
          </cell>
          <cell r="R780">
            <v>21869</v>
          </cell>
        </row>
        <row r="781">
          <cell r="B781">
            <v>16010300</v>
          </cell>
          <cell r="C781" t="str">
            <v>PAMPLONA  [16010300]</v>
          </cell>
          <cell r="D781" t="str">
            <v>Pluviométrica</v>
          </cell>
          <cell r="E781" t="str">
            <v>Convencional</v>
          </cell>
          <cell r="F781" t="str">
            <v>Suspendida</v>
          </cell>
          <cell r="G781">
            <v>8812</v>
          </cell>
          <cell r="H781">
            <v>2400</v>
          </cell>
          <cell r="I781">
            <v>7.3833333300000001</v>
          </cell>
          <cell r="J781">
            <v>-72.683333329999996</v>
          </cell>
          <cell r="K781" t="str">
            <v>Norte de Santander</v>
          </cell>
          <cell r="L781" t="str">
            <v>Pamplona</v>
          </cell>
          <cell r="M781" t="str">
            <v>Area Operativa 08 - Santanderes-Arauca</v>
          </cell>
          <cell r="N781" t="str">
            <v>Caribe</v>
          </cell>
          <cell r="O781" t="str">
            <v>Catatumbo</v>
          </cell>
          <cell r="Q781" t="str">
            <v>Pamplonita</v>
          </cell>
          <cell r="R781">
            <v>23482</v>
          </cell>
        </row>
        <row r="782">
          <cell r="B782">
            <v>23190390</v>
          </cell>
          <cell r="C782" t="str">
            <v>CAMPAMENTO  [23190390]</v>
          </cell>
          <cell r="D782" t="str">
            <v>Pluviométrica</v>
          </cell>
          <cell r="E782" t="str">
            <v>Convencional</v>
          </cell>
          <cell r="F782" t="str">
            <v>Suspendida</v>
          </cell>
          <cell r="G782">
            <v>24852</v>
          </cell>
          <cell r="H782">
            <v>350</v>
          </cell>
          <cell r="I782">
            <v>7.4</v>
          </cell>
          <cell r="J782">
            <v>-73.333333329999988</v>
          </cell>
          <cell r="K782" t="str">
            <v>Santander</v>
          </cell>
          <cell r="L782" t="str">
            <v>Lebrija</v>
          </cell>
          <cell r="M782" t="str">
            <v>Area Operativa 08 - Santanderes-Arauca</v>
          </cell>
          <cell r="N782" t="str">
            <v>Magdalena Cauca</v>
          </cell>
          <cell r="O782" t="str">
            <v>Medio Magdalena</v>
          </cell>
          <cell r="Q782" t="str">
            <v>Pamplonita</v>
          </cell>
          <cell r="R782">
            <v>25034</v>
          </cell>
        </row>
        <row r="783">
          <cell r="B783">
            <v>16017220</v>
          </cell>
          <cell r="C783" t="str">
            <v>ESTACION PUENTE  - AUT  [16017220]</v>
          </cell>
          <cell r="D783" t="str">
            <v>Limnigráfica</v>
          </cell>
          <cell r="E783" t="str">
            <v>Automática con Telemetría</v>
          </cell>
          <cell r="F783" t="str">
            <v>Activa</v>
          </cell>
          <cell r="H783">
            <v>1611</v>
          </cell>
          <cell r="I783">
            <v>7.4441538299999994</v>
          </cell>
          <cell r="J783">
            <v>-72.64436311</v>
          </cell>
          <cell r="K783" t="str">
            <v>Norte de Santander</v>
          </cell>
          <cell r="L783" t="str">
            <v>Pamplonita</v>
          </cell>
          <cell r="M783" t="str">
            <v>Area Operativa 08 - Santanderes-Arauca</v>
          </cell>
          <cell r="N783" t="str">
            <v>Caribe</v>
          </cell>
          <cell r="O783" t="str">
            <v>Catatumbo</v>
          </cell>
          <cell r="Q783" t="str">
            <v>Quebrada Bataga</v>
          </cell>
        </row>
        <row r="784">
          <cell r="B784">
            <v>23190780</v>
          </cell>
          <cell r="C784" t="str">
            <v>LAGO ALTO  [23190780]</v>
          </cell>
          <cell r="D784" t="str">
            <v>Pluviométrica</v>
          </cell>
          <cell r="E784" t="str">
            <v>Convencional</v>
          </cell>
          <cell r="F784" t="str">
            <v>Activa</v>
          </cell>
          <cell r="G784">
            <v>29813</v>
          </cell>
          <cell r="H784">
            <v>2700</v>
          </cell>
          <cell r="I784">
            <v>7.45</v>
          </cell>
          <cell r="J784">
            <v>-73.016666669999992</v>
          </cell>
          <cell r="K784" t="str">
            <v>Santander</v>
          </cell>
          <cell r="L784" t="str">
            <v>Suratá</v>
          </cell>
          <cell r="M784" t="str">
            <v>Area Operativa 08 - Santanderes-Arauca</v>
          </cell>
          <cell r="N784" t="str">
            <v>Magdalena Cauca</v>
          </cell>
          <cell r="O784" t="str">
            <v>Medio Magdalena</v>
          </cell>
          <cell r="Q784" t="str">
            <v>Quebrada Bataga</v>
          </cell>
        </row>
        <row r="785">
          <cell r="B785">
            <v>27011090</v>
          </cell>
          <cell r="C785" t="str">
            <v>DOS BOCAS  [27011090]</v>
          </cell>
          <cell r="D785" t="str">
            <v>Pluviométrica</v>
          </cell>
          <cell r="E785" t="str">
            <v>Convencional</v>
          </cell>
          <cell r="F785" t="str">
            <v>Activa</v>
          </cell>
          <cell r="G785">
            <v>32096</v>
          </cell>
          <cell r="H785">
            <v>75</v>
          </cell>
          <cell r="I785">
            <v>7.45</v>
          </cell>
          <cell r="J785">
            <v>-74.416666669999998</v>
          </cell>
          <cell r="K785" t="str">
            <v>Antioquia</v>
          </cell>
          <cell r="L785" t="str">
            <v>Zaragoza</v>
          </cell>
          <cell r="M785" t="str">
            <v>Area Operativa 01 - Antioquia-Chocó</v>
          </cell>
          <cell r="N785" t="str">
            <v>Magdalena Cauca</v>
          </cell>
          <cell r="O785" t="str">
            <v>Nechí</v>
          </cell>
          <cell r="Q785" t="str">
            <v>Quebrada Bataga</v>
          </cell>
        </row>
        <row r="786">
          <cell r="B786">
            <v>16017130</v>
          </cell>
          <cell r="C786" t="str">
            <v>CEYLAN HDA  [16017130]</v>
          </cell>
          <cell r="D786" t="str">
            <v>Limnimétrica</v>
          </cell>
          <cell r="E786" t="str">
            <v>Convencional</v>
          </cell>
          <cell r="F786" t="str">
            <v>Activa</v>
          </cell>
          <cell r="G786">
            <v>38579</v>
          </cell>
          <cell r="H786">
            <v>1945</v>
          </cell>
          <cell r="I786">
            <v>7.4507500000000002</v>
          </cell>
          <cell r="J786">
            <v>-72.504833329999997</v>
          </cell>
          <cell r="K786" t="str">
            <v>Norte de Santander</v>
          </cell>
          <cell r="L786" t="str">
            <v>Pamplonita</v>
          </cell>
          <cell r="M786" t="str">
            <v>Area Operativa 08 - Santanderes-Arauca</v>
          </cell>
          <cell r="N786" t="str">
            <v>Orinoco</v>
          </cell>
          <cell r="O786" t="str">
            <v>Arauca</v>
          </cell>
          <cell r="Q786" t="str">
            <v>Bataga</v>
          </cell>
        </row>
        <row r="787">
          <cell r="B787">
            <v>23190670</v>
          </cell>
          <cell r="C787" t="str">
            <v>BELLAVISTA  [23190670]</v>
          </cell>
          <cell r="D787" t="str">
            <v>Pluviométrica</v>
          </cell>
          <cell r="E787" t="str">
            <v>Convencional</v>
          </cell>
          <cell r="F787" t="str">
            <v>Activa</v>
          </cell>
          <cell r="G787">
            <v>24821</v>
          </cell>
          <cell r="H787">
            <v>1120</v>
          </cell>
          <cell r="I787">
            <v>7.3333333300000003</v>
          </cell>
          <cell r="J787">
            <v>-73.116666670000001</v>
          </cell>
          <cell r="K787" t="str">
            <v>Santander</v>
          </cell>
          <cell r="L787" t="str">
            <v>Rionegro (Santander)</v>
          </cell>
          <cell r="M787" t="str">
            <v>Area Operativa 08 - Santanderes-Arauca</v>
          </cell>
          <cell r="N787" t="str">
            <v>Magdalena Cauca</v>
          </cell>
          <cell r="O787" t="str">
            <v>Medio Magdalena</v>
          </cell>
          <cell r="Q787" t="str">
            <v>Porce</v>
          </cell>
        </row>
        <row r="788">
          <cell r="B788">
            <v>23195220</v>
          </cell>
          <cell r="C788" t="str">
            <v>JULIAN REY  [23195220]</v>
          </cell>
          <cell r="D788" t="str">
            <v>Climática Principal</v>
          </cell>
          <cell r="E788" t="str">
            <v>Convencional</v>
          </cell>
          <cell r="F788" t="str">
            <v>Activa</v>
          </cell>
          <cell r="G788">
            <v>33253</v>
          </cell>
          <cell r="H788">
            <v>1360</v>
          </cell>
          <cell r="I788">
            <v>7.3333333300000003</v>
          </cell>
          <cell r="J788">
            <v>-73.116666670000001</v>
          </cell>
          <cell r="K788" t="str">
            <v>Santander</v>
          </cell>
          <cell r="L788" t="str">
            <v>Rionegro (Santander)</v>
          </cell>
          <cell r="M788" t="str">
            <v>Area Operativa 08 - Santanderes-Arauca</v>
          </cell>
          <cell r="N788" t="str">
            <v>Magdalena Cauca</v>
          </cell>
          <cell r="O788" t="str">
            <v>Medio Magdalena</v>
          </cell>
          <cell r="Q788" t="str">
            <v>Porce</v>
          </cell>
        </row>
        <row r="789">
          <cell r="B789">
            <v>16017170</v>
          </cell>
          <cell r="C789" t="str">
            <v>ESTACION EL TABOR  - AUT  [16017170]</v>
          </cell>
          <cell r="D789" t="str">
            <v>Limnigráfica</v>
          </cell>
          <cell r="E789" t="str">
            <v>Automática con Telemetría</v>
          </cell>
          <cell r="F789" t="str">
            <v>Activa</v>
          </cell>
          <cell r="H789">
            <v>1667</v>
          </cell>
          <cell r="I789">
            <v>7.5106235300000002</v>
          </cell>
          <cell r="J789">
            <v>-72.473741779999997</v>
          </cell>
          <cell r="K789" t="str">
            <v>Norte de Santander</v>
          </cell>
          <cell r="L789" t="str">
            <v>Herrán</v>
          </cell>
          <cell r="M789" t="str">
            <v>Area Operativa 08 - Santanderes-Arauca</v>
          </cell>
          <cell r="N789" t="str">
            <v>Caribe</v>
          </cell>
          <cell r="O789" t="str">
            <v>Catatumbo</v>
          </cell>
          <cell r="Q789" t="str">
            <v>Tachira</v>
          </cell>
        </row>
        <row r="790">
          <cell r="B790">
            <v>16017230</v>
          </cell>
          <cell r="C790" t="str">
            <v>ESTACION PUENTE PIAÑA  - AUT  [16017230]</v>
          </cell>
          <cell r="D790" t="str">
            <v>Limnigráfica</v>
          </cell>
          <cell r="E790" t="str">
            <v>Automática con Telemetría</v>
          </cell>
          <cell r="F790" t="str">
            <v>Activa</v>
          </cell>
          <cell r="H790">
            <v>2121</v>
          </cell>
          <cell r="I790">
            <v>7.5309659399999997</v>
          </cell>
          <cell r="J790">
            <v>-72.539952970000002</v>
          </cell>
          <cell r="K790" t="str">
            <v>Norte de Santander</v>
          </cell>
          <cell r="L790" t="str">
            <v>Herrán</v>
          </cell>
          <cell r="M790" t="str">
            <v>Area Operativa 08 - Santanderes-Arauca</v>
          </cell>
          <cell r="N790" t="str">
            <v>Caribe</v>
          </cell>
          <cell r="O790" t="str">
            <v>Catatumbo</v>
          </cell>
          <cell r="Q790" t="str">
            <v>Quebrada La Honda</v>
          </cell>
        </row>
        <row r="791">
          <cell r="B791">
            <v>16020070</v>
          </cell>
          <cell r="C791" t="str">
            <v>TIERRA GRATA  [16020070]</v>
          </cell>
          <cell r="D791" t="str">
            <v>Pluviométrica</v>
          </cell>
          <cell r="E791" t="str">
            <v>Convencional</v>
          </cell>
          <cell r="F791" t="str">
            <v>Activa</v>
          </cell>
          <cell r="G791">
            <v>24883</v>
          </cell>
          <cell r="H791">
            <v>1280</v>
          </cell>
          <cell r="I791">
            <v>7.5333333299999996</v>
          </cell>
          <cell r="J791">
            <v>-72.783333329999991</v>
          </cell>
          <cell r="K791" t="str">
            <v>Norte de Santander</v>
          </cell>
          <cell r="L791" t="str">
            <v>Cucutilla</v>
          </cell>
          <cell r="M791" t="str">
            <v>Area Operativa 08 - Santanderes-Arauca</v>
          </cell>
          <cell r="N791" t="str">
            <v>Caribe</v>
          </cell>
          <cell r="O791" t="str">
            <v>Catatumbo</v>
          </cell>
          <cell r="Q791" t="str">
            <v>Quebrada La Honda</v>
          </cell>
        </row>
        <row r="792">
          <cell r="B792">
            <v>23190050</v>
          </cell>
          <cell r="C792" t="str">
            <v>STA CRUZ  [23190050]</v>
          </cell>
          <cell r="D792" t="str">
            <v>Pluviométrica</v>
          </cell>
          <cell r="E792" t="str">
            <v>Convencional</v>
          </cell>
          <cell r="F792" t="str">
            <v>Suspendida</v>
          </cell>
          <cell r="G792">
            <v>20560</v>
          </cell>
          <cell r="H792">
            <v>950</v>
          </cell>
          <cell r="I792">
            <v>7.4166666699999997</v>
          </cell>
          <cell r="J792">
            <v>-73.083333329999988</v>
          </cell>
          <cell r="K792" t="str">
            <v>Santander</v>
          </cell>
          <cell r="L792" t="str">
            <v>Matanza</v>
          </cell>
          <cell r="M792" t="str">
            <v>Area Operativa 08 - Santanderes-Arauca</v>
          </cell>
          <cell r="N792" t="str">
            <v>Magdalena Cauca</v>
          </cell>
          <cell r="O792" t="str">
            <v>Medio Magdalena</v>
          </cell>
          <cell r="Q792" t="str">
            <v>Nechi</v>
          </cell>
          <cell r="R792">
            <v>21169</v>
          </cell>
        </row>
        <row r="793">
          <cell r="B793">
            <v>23190230</v>
          </cell>
          <cell r="C793" t="str">
            <v>PROVIDENCIA  [23190230]</v>
          </cell>
          <cell r="D793" t="str">
            <v>Pluviométrica</v>
          </cell>
          <cell r="E793" t="str">
            <v>Convencional</v>
          </cell>
          <cell r="F793" t="str">
            <v>Suspendida</v>
          </cell>
          <cell r="G793">
            <v>24030</v>
          </cell>
          <cell r="H793">
            <v>100</v>
          </cell>
          <cell r="I793">
            <v>7.4166666699999997</v>
          </cell>
          <cell r="J793">
            <v>-73.433333329999996</v>
          </cell>
          <cell r="K793" t="str">
            <v>Santander</v>
          </cell>
          <cell r="L793" t="str">
            <v>Lebrija</v>
          </cell>
          <cell r="M793" t="str">
            <v>Area Operativa 08 - Santanderes-Arauca</v>
          </cell>
          <cell r="N793" t="str">
            <v>Magdalena Cauca</v>
          </cell>
          <cell r="O793" t="str">
            <v>Medio Magdalena</v>
          </cell>
          <cell r="Q793" t="str">
            <v>Nechi</v>
          </cell>
          <cell r="R793">
            <v>27378</v>
          </cell>
        </row>
        <row r="794">
          <cell r="B794">
            <v>23190290</v>
          </cell>
          <cell r="C794" t="str">
            <v>STA CRUZ  [23190290]</v>
          </cell>
          <cell r="D794" t="str">
            <v>Pluviométrica</v>
          </cell>
          <cell r="E794" t="str">
            <v>Convencional</v>
          </cell>
          <cell r="F794" t="str">
            <v>Suspendida</v>
          </cell>
          <cell r="G794">
            <v>24699</v>
          </cell>
          <cell r="H794">
            <v>1000</v>
          </cell>
          <cell r="I794">
            <v>7.4166666699999997</v>
          </cell>
          <cell r="J794">
            <v>-73.116666670000001</v>
          </cell>
          <cell r="K794" t="str">
            <v>Santander</v>
          </cell>
          <cell r="L794" t="str">
            <v>Matanza</v>
          </cell>
          <cell r="M794" t="str">
            <v>Area Operativa 08 - Santanderes-Arauca</v>
          </cell>
          <cell r="N794" t="str">
            <v>Magdalena Cauca</v>
          </cell>
          <cell r="O794" t="str">
            <v>Medio Magdalena</v>
          </cell>
          <cell r="Q794" t="str">
            <v>Nechi</v>
          </cell>
          <cell r="R794">
            <v>26191</v>
          </cell>
        </row>
        <row r="795">
          <cell r="B795">
            <v>27040010</v>
          </cell>
          <cell r="C795" t="str">
            <v>MINA DE PATO  [27040010]</v>
          </cell>
          <cell r="D795" t="str">
            <v>Pluviométrica</v>
          </cell>
          <cell r="E795" t="str">
            <v>Convencional</v>
          </cell>
          <cell r="F795" t="str">
            <v>Suspendida</v>
          </cell>
          <cell r="G795">
            <v>3303</v>
          </cell>
          <cell r="H795">
            <v>790</v>
          </cell>
          <cell r="I795">
            <v>7.4833333299999998</v>
          </cell>
          <cell r="J795">
            <v>-74.916666669999998</v>
          </cell>
          <cell r="K795" t="str">
            <v>Antioquia</v>
          </cell>
          <cell r="L795" t="str">
            <v>Zaragoza</v>
          </cell>
          <cell r="M795" t="str">
            <v>Area Operativa 01 - Antioquia-Chocó</v>
          </cell>
          <cell r="N795" t="str">
            <v>Magdalena Cauca</v>
          </cell>
          <cell r="O795" t="str">
            <v>Nechí</v>
          </cell>
          <cell r="Q795" t="str">
            <v>Bataga</v>
          </cell>
          <cell r="R795">
            <v>6194</v>
          </cell>
        </row>
        <row r="796">
          <cell r="B796">
            <v>27045010</v>
          </cell>
          <cell r="C796" t="str">
            <v>APTO EL PATO  [27045010]</v>
          </cell>
          <cell r="D796" t="str">
            <v>Sinóptica Secundaria</v>
          </cell>
          <cell r="E796" t="str">
            <v>Convencional</v>
          </cell>
          <cell r="F796" t="str">
            <v>Suspendida</v>
          </cell>
          <cell r="G796">
            <v>14625</v>
          </cell>
          <cell r="H796">
            <v>790</v>
          </cell>
          <cell r="I796">
            <v>7.4833333299999998</v>
          </cell>
          <cell r="J796">
            <v>-74.916666669999998</v>
          </cell>
          <cell r="K796" t="str">
            <v>Antioquia</v>
          </cell>
          <cell r="L796" t="str">
            <v>Zaragoza</v>
          </cell>
          <cell r="M796" t="str">
            <v>Area Operativa 01 - Antioquia-Chocó</v>
          </cell>
          <cell r="N796" t="str">
            <v>Magdalena Cauca</v>
          </cell>
          <cell r="O796" t="str">
            <v>Nechí</v>
          </cell>
          <cell r="Q796" t="str">
            <v>Bataga</v>
          </cell>
          <cell r="R796">
            <v>17882</v>
          </cell>
        </row>
        <row r="797">
          <cell r="B797">
            <v>23197050</v>
          </cell>
          <cell r="C797" t="str">
            <v>TRONQUERAS MIRA 5  [23197050]</v>
          </cell>
          <cell r="D797" t="str">
            <v>Limnimétrica</v>
          </cell>
          <cell r="E797" t="str">
            <v>Convencional</v>
          </cell>
          <cell r="F797" t="str">
            <v>Suspendida</v>
          </cell>
          <cell r="G797">
            <v>24061</v>
          </cell>
          <cell r="H797">
            <v>80</v>
          </cell>
          <cell r="I797">
            <v>7.5166666700000002</v>
          </cell>
          <cell r="J797">
            <v>-73.533333329999991</v>
          </cell>
          <cell r="K797" t="str">
            <v>Santander</v>
          </cell>
          <cell r="L797" t="str">
            <v>Puerto Wilches</v>
          </cell>
          <cell r="M797" t="str">
            <v>Area Operativa 08 - Santanderes-Arauca</v>
          </cell>
          <cell r="N797" t="str">
            <v>Magdalena Cauca</v>
          </cell>
          <cell r="O797" t="str">
            <v>Medio Magdalena</v>
          </cell>
          <cell r="Q797" t="str">
            <v>Lebrija</v>
          </cell>
          <cell r="R797">
            <v>26557</v>
          </cell>
        </row>
        <row r="798">
          <cell r="B798">
            <v>16025060</v>
          </cell>
          <cell r="C798" t="str">
            <v>FRANCISCO ROMERO  [16025060]</v>
          </cell>
          <cell r="D798" t="str">
            <v>Climática Ordinaria</v>
          </cell>
          <cell r="E798" t="str">
            <v>Convencional</v>
          </cell>
          <cell r="F798" t="str">
            <v>Activa</v>
          </cell>
          <cell r="G798">
            <v>19008</v>
          </cell>
          <cell r="H798">
            <v>1000</v>
          </cell>
          <cell r="I798">
            <v>7.7666666700000002</v>
          </cell>
          <cell r="J798">
            <v>-72.8</v>
          </cell>
          <cell r="K798" t="str">
            <v>Norte de Santander</v>
          </cell>
          <cell r="L798" t="str">
            <v>Salazar</v>
          </cell>
          <cell r="M798" t="str">
            <v>Area Operativa 08 - Santanderes-Arauca</v>
          </cell>
          <cell r="N798" t="str">
            <v>Caribe</v>
          </cell>
          <cell r="O798" t="str">
            <v>Catatumbo</v>
          </cell>
          <cell r="Q798" t="str">
            <v>Honda</v>
          </cell>
        </row>
        <row r="799">
          <cell r="B799">
            <v>16017050</v>
          </cell>
          <cell r="C799" t="str">
            <v>PTE LEYVA  [16017050]</v>
          </cell>
          <cell r="D799" t="str">
            <v>Limnimétrica</v>
          </cell>
          <cell r="E799" t="str">
            <v>Convencional</v>
          </cell>
          <cell r="F799" t="str">
            <v>Activa</v>
          </cell>
          <cell r="G799">
            <v>38306</v>
          </cell>
          <cell r="H799">
            <v>1276</v>
          </cell>
          <cell r="I799">
            <v>7.54077778</v>
          </cell>
          <cell r="J799">
            <v>-72.773388890000007</v>
          </cell>
          <cell r="K799" t="str">
            <v>Norte de Santander</v>
          </cell>
          <cell r="L799" t="str">
            <v>Cucutilla</v>
          </cell>
          <cell r="M799" t="str">
            <v>Area Operativa 08 - Santanderes-Arauca</v>
          </cell>
          <cell r="N799" t="str">
            <v>Caribe</v>
          </cell>
          <cell r="O799" t="str">
            <v>Catatumbo</v>
          </cell>
          <cell r="Q799" t="str">
            <v>Cucutilla</v>
          </cell>
        </row>
        <row r="800">
          <cell r="B800">
            <v>16017100</v>
          </cell>
          <cell r="C800" t="str">
            <v>PTE VARGAS  [16017100]</v>
          </cell>
          <cell r="D800" t="str">
            <v>Limnimétrica</v>
          </cell>
          <cell r="E800" t="str">
            <v>Convencional</v>
          </cell>
          <cell r="F800" t="str">
            <v>Activa</v>
          </cell>
          <cell r="G800">
            <v>38579</v>
          </cell>
          <cell r="H800">
            <v>1178</v>
          </cell>
          <cell r="I800">
            <v>7.5771388899999996</v>
          </cell>
          <cell r="J800">
            <v>-72.600722220000009</v>
          </cell>
          <cell r="K800" t="str">
            <v>Norte de Santander</v>
          </cell>
          <cell r="L800" t="str">
            <v>Chinácota</v>
          </cell>
          <cell r="M800" t="str">
            <v>Area Operativa 08 - Santanderes-Arauca</v>
          </cell>
          <cell r="N800" t="str">
            <v>Caribe</v>
          </cell>
          <cell r="O800" t="str">
            <v>Catatumbo</v>
          </cell>
          <cell r="Q800" t="str">
            <v>Iscala</v>
          </cell>
        </row>
        <row r="801">
          <cell r="B801">
            <v>16017240</v>
          </cell>
          <cell r="C801" t="str">
            <v>ESTACION PUENTE  - AUT  [16017240]</v>
          </cell>
          <cell r="D801" t="str">
            <v>Limnigráfica</v>
          </cell>
          <cell r="E801" t="str">
            <v>Automática con Telemetría</v>
          </cell>
          <cell r="F801" t="str">
            <v>Activa</v>
          </cell>
          <cell r="H801">
            <v>1327</v>
          </cell>
          <cell r="I801">
            <v>7.5771445799999997</v>
          </cell>
          <cell r="J801">
            <v>-72.600789500000005</v>
          </cell>
          <cell r="K801" t="str">
            <v>Norte de Santander</v>
          </cell>
          <cell r="L801" t="str">
            <v>Chinácota</v>
          </cell>
          <cell r="M801" t="str">
            <v>Area Operativa 08 - Santanderes-Arauca</v>
          </cell>
          <cell r="N801" t="str">
            <v>Caribe</v>
          </cell>
          <cell r="O801" t="str">
            <v>Catatumbo</v>
          </cell>
          <cell r="Q801" t="str">
            <v>Quebrada Iscalá</v>
          </cell>
        </row>
        <row r="802">
          <cell r="B802">
            <v>16017250</v>
          </cell>
          <cell r="C802" t="str">
            <v>PUENTE ZARCUTA  - AUT  [16017250]</v>
          </cell>
          <cell r="D802" t="str">
            <v>Limnigráfica</v>
          </cell>
          <cell r="E802" t="str">
            <v>Automática con Telemetría</v>
          </cell>
          <cell r="F802" t="str">
            <v>Activa</v>
          </cell>
          <cell r="H802">
            <v>1008</v>
          </cell>
          <cell r="I802">
            <v>7.5821493900000005</v>
          </cell>
          <cell r="J802">
            <v>-72.63609142</v>
          </cell>
          <cell r="K802" t="str">
            <v>Norte de Santander</v>
          </cell>
          <cell r="L802" t="str">
            <v>Bochalema</v>
          </cell>
          <cell r="M802" t="str">
            <v>Area Operativa 08 - Santanderes-Arauca</v>
          </cell>
          <cell r="N802" t="str">
            <v>Caribe</v>
          </cell>
          <cell r="O802" t="str">
            <v>Catatumbo</v>
          </cell>
          <cell r="Q802" t="str">
            <v>Pamplonita</v>
          </cell>
        </row>
        <row r="803">
          <cell r="B803">
            <v>16010030</v>
          </cell>
          <cell r="C803" t="str">
            <v>ESC AGROPECUARI  [16010030]</v>
          </cell>
          <cell r="D803" t="str">
            <v>Pluviométrica</v>
          </cell>
          <cell r="E803" t="str">
            <v>Convencional</v>
          </cell>
          <cell r="F803" t="str">
            <v>Activa</v>
          </cell>
          <cell r="G803">
            <v>23757</v>
          </cell>
          <cell r="H803">
            <v>1275</v>
          </cell>
          <cell r="I803">
            <v>7.5833333300000003</v>
          </cell>
          <cell r="J803">
            <v>-72.616666670000001</v>
          </cell>
          <cell r="K803" t="str">
            <v>Norte de Santander</v>
          </cell>
          <cell r="L803" t="str">
            <v>Chinácota</v>
          </cell>
          <cell r="M803" t="str">
            <v>Area Operativa 08 - Santanderes-Arauca</v>
          </cell>
          <cell r="N803" t="str">
            <v>Caribe</v>
          </cell>
          <cell r="O803" t="str">
            <v>Catatumbo</v>
          </cell>
          <cell r="Q803" t="str">
            <v>Pamplonita</v>
          </cell>
        </row>
        <row r="804">
          <cell r="B804">
            <v>16015502</v>
          </cell>
          <cell r="C804" t="str">
            <v>BLONAY  - AUT  [16015502]</v>
          </cell>
          <cell r="D804" t="str">
            <v>Climática Principal</v>
          </cell>
          <cell r="E804" t="str">
            <v>Automática con Telemetría</v>
          </cell>
          <cell r="F804" t="str">
            <v>Activa</v>
          </cell>
          <cell r="G804">
            <v>41406.791666666664</v>
          </cell>
          <cell r="H804">
            <v>1250</v>
          </cell>
          <cell r="I804">
            <v>7.5649972199999995</v>
          </cell>
          <cell r="J804">
            <v>-72.621108329999998</v>
          </cell>
          <cell r="K804" t="str">
            <v>Norte de Santander</v>
          </cell>
          <cell r="L804" t="str">
            <v>Chinácota</v>
          </cell>
          <cell r="M804" t="str">
            <v>Area Operativa 08 - Santanderes-Arauca</v>
          </cell>
          <cell r="N804" t="str">
            <v>Caribe</v>
          </cell>
          <cell r="O804" t="str">
            <v>Catatumbo</v>
          </cell>
          <cell r="P804" t="str">
            <v>Mediante orfeo 20191040002573 se hace entrega del archivo Excel que contiene el catálogo de estaciones automáticas de Cenicafé, el cual comprende 103 estaciones, con el fin de que se actualice su metadata en el Catálogo Nacional de estaciones del IDEAM.</v>
          </cell>
          <cell r="Q804">
            <v>0</v>
          </cell>
        </row>
        <row r="805">
          <cell r="B805">
            <v>16015060</v>
          </cell>
          <cell r="C805" t="str">
            <v>BLONAY  [16015060]</v>
          </cell>
          <cell r="D805" t="str">
            <v>Climática Ordinaria</v>
          </cell>
          <cell r="E805" t="str">
            <v>Convencional</v>
          </cell>
          <cell r="F805" t="str">
            <v>Activa</v>
          </cell>
          <cell r="G805">
            <v>18643</v>
          </cell>
          <cell r="H805">
            <v>1235</v>
          </cell>
          <cell r="I805">
            <v>7.5833333300000003</v>
          </cell>
          <cell r="J805">
            <v>-72.599999999999994</v>
          </cell>
          <cell r="K805" t="str">
            <v>Norte de Santander</v>
          </cell>
          <cell r="L805" t="str">
            <v>Chinácota</v>
          </cell>
          <cell r="M805" t="str">
            <v>Area Operativa 08 - Santanderes-Arauca</v>
          </cell>
          <cell r="N805" t="str">
            <v>Caribe</v>
          </cell>
          <cell r="O805" t="str">
            <v>Catatumbo</v>
          </cell>
          <cell r="Q805" t="str">
            <v>Pamplonita</v>
          </cell>
        </row>
        <row r="806">
          <cell r="B806">
            <v>16017120</v>
          </cell>
          <cell r="C806" t="str">
            <v>PTE CARRETERA  [16017120]</v>
          </cell>
          <cell r="D806" t="str">
            <v>Limnimétrica</v>
          </cell>
          <cell r="E806" t="str">
            <v>Convencional</v>
          </cell>
          <cell r="F806" t="str">
            <v>Activa</v>
          </cell>
          <cell r="G806">
            <v>38579</v>
          </cell>
          <cell r="H806">
            <v>945</v>
          </cell>
          <cell r="I806">
            <v>7.6135277800000001</v>
          </cell>
          <cell r="J806">
            <v>-72.645833329999988</v>
          </cell>
          <cell r="K806" t="str">
            <v>Norte de Santander</v>
          </cell>
          <cell r="L806" t="str">
            <v>Bochalema</v>
          </cell>
          <cell r="M806" t="str">
            <v>Area Operativa 08 - Santanderes-Arauca</v>
          </cell>
          <cell r="N806" t="str">
            <v>Caribe</v>
          </cell>
          <cell r="O806" t="str">
            <v>Catatumbo</v>
          </cell>
          <cell r="Q806" t="str">
            <v>Aguablanca</v>
          </cell>
        </row>
        <row r="807">
          <cell r="B807">
            <v>16017210</v>
          </cell>
          <cell r="C807" t="str">
            <v>ESTACION CIUDAD  - AUT  [16017210]</v>
          </cell>
          <cell r="D807" t="str">
            <v>Limnigráfica</v>
          </cell>
          <cell r="E807" t="str">
            <v>Automática con Telemetría</v>
          </cell>
          <cell r="F807" t="str">
            <v>Activa</v>
          </cell>
          <cell r="H807">
            <v>950</v>
          </cell>
          <cell r="I807">
            <v>7.6244536699999994</v>
          </cell>
          <cell r="J807">
            <v>-72.640105610000006</v>
          </cell>
          <cell r="K807" t="str">
            <v>Norte de Santander</v>
          </cell>
          <cell r="L807" t="str">
            <v>Bochalema</v>
          </cell>
          <cell r="M807" t="str">
            <v>Area Operativa 08 - Santanderes-Arauca</v>
          </cell>
          <cell r="N807" t="str">
            <v>Caribe</v>
          </cell>
          <cell r="O807" t="str">
            <v>Catatumbo</v>
          </cell>
          <cell r="Q807" t="str">
            <v>Quebrada Chiracoca</v>
          </cell>
        </row>
        <row r="808">
          <cell r="B808">
            <v>16017270</v>
          </cell>
          <cell r="C808" t="str">
            <v>PALO COLORADO  - AUT  [16017270]</v>
          </cell>
          <cell r="D808" t="str">
            <v>Limnigráfica</v>
          </cell>
          <cell r="E808" t="str">
            <v>Automática con Telemetría</v>
          </cell>
          <cell r="F808" t="str">
            <v>Activa</v>
          </cell>
          <cell r="H808">
            <v>1165</v>
          </cell>
          <cell r="I808">
            <v>7.6297777799999995</v>
          </cell>
          <cell r="J808">
            <v>-72.57183332999999</v>
          </cell>
          <cell r="K808" t="str">
            <v>Norte de Santander</v>
          </cell>
          <cell r="L808" t="str">
            <v>Chinácota</v>
          </cell>
          <cell r="M808" t="str">
            <v>Area Operativa 08 - Santanderes-Arauca</v>
          </cell>
          <cell r="N808" t="str">
            <v>Caribe</v>
          </cell>
          <cell r="O808" t="str">
            <v>Catatumbo</v>
          </cell>
          <cell r="Q808" t="str">
            <v>Quebrada La Honda</v>
          </cell>
        </row>
        <row r="809">
          <cell r="B809">
            <v>16027290</v>
          </cell>
          <cell r="C809" t="str">
            <v>PTE JULIO  [16027290]</v>
          </cell>
          <cell r="D809" t="str">
            <v>Limnimétrica</v>
          </cell>
          <cell r="E809" t="str">
            <v>Convencional</v>
          </cell>
          <cell r="F809" t="str">
            <v>Activa</v>
          </cell>
          <cell r="G809">
            <v>38579</v>
          </cell>
          <cell r="H809">
            <v>894</v>
          </cell>
          <cell r="I809">
            <v>7.63947222</v>
          </cell>
          <cell r="J809">
            <v>-72.808611110000001</v>
          </cell>
          <cell r="K809" t="str">
            <v>Norte de Santander</v>
          </cell>
          <cell r="L809" t="str">
            <v>Arboledas</v>
          </cell>
          <cell r="M809" t="str">
            <v>Area Operativa 08 - Santanderes-Arauca</v>
          </cell>
          <cell r="N809" t="str">
            <v>Caribe</v>
          </cell>
          <cell r="O809" t="str">
            <v>Catatumbo</v>
          </cell>
          <cell r="Q809" t="str">
            <v>Arboledas</v>
          </cell>
        </row>
        <row r="810">
          <cell r="B810">
            <v>16017090</v>
          </cell>
          <cell r="C810" t="str">
            <v>PTE COLORADO  [16017090]</v>
          </cell>
          <cell r="D810" t="str">
            <v>Limnimétrica</v>
          </cell>
          <cell r="E810" t="str">
            <v>Convencional</v>
          </cell>
          <cell r="F810" t="str">
            <v>Activa</v>
          </cell>
          <cell r="G810">
            <v>38579</v>
          </cell>
          <cell r="H810">
            <v>1189</v>
          </cell>
          <cell r="I810">
            <v>7.6481666700000002</v>
          </cell>
          <cell r="J810">
            <v>-72.548749999999998</v>
          </cell>
          <cell r="K810" t="str">
            <v>Norte de Santander</v>
          </cell>
          <cell r="L810" t="str">
            <v>Los Patios</v>
          </cell>
          <cell r="M810" t="str">
            <v>Area Operativa 08 - Santanderes-Arauca</v>
          </cell>
          <cell r="N810" t="str">
            <v>Caribe</v>
          </cell>
          <cell r="O810" t="str">
            <v>Catatumbo</v>
          </cell>
          <cell r="Q810" t="str">
            <v>Tascalera</v>
          </cell>
        </row>
        <row r="811">
          <cell r="B811">
            <v>16017260</v>
          </cell>
          <cell r="C811" t="str">
            <v>PUNTO DE CONTROL  - AUT  [16017260]</v>
          </cell>
          <cell r="D811" t="str">
            <v>Limnigráfica</v>
          </cell>
          <cell r="E811" t="str">
            <v>Automática con Telemetría</v>
          </cell>
          <cell r="F811" t="str">
            <v>Activa</v>
          </cell>
          <cell r="H811">
            <v>761</v>
          </cell>
          <cell r="I811">
            <v>7.6780367199999997</v>
          </cell>
          <cell r="J811">
            <v>-72.600361970000009</v>
          </cell>
          <cell r="K811" t="str">
            <v>Norte de Santander</v>
          </cell>
          <cell r="L811" t="str">
            <v>Chinácota</v>
          </cell>
          <cell r="M811" t="str">
            <v>Area Operativa 08 - Santanderes-Arauca</v>
          </cell>
          <cell r="N811" t="str">
            <v>Caribe</v>
          </cell>
          <cell r="O811" t="str">
            <v>Catatumbo</v>
          </cell>
          <cell r="Q811" t="str">
            <v>Quebrada Iscalá</v>
          </cell>
        </row>
        <row r="812">
          <cell r="B812">
            <v>27035040</v>
          </cell>
          <cell r="C812" t="str">
            <v>APTO EL BAGRE  [27035040]</v>
          </cell>
          <cell r="D812" t="str">
            <v>Sinóptica Secundaria</v>
          </cell>
          <cell r="E812" t="str">
            <v>Convencional</v>
          </cell>
          <cell r="F812" t="str">
            <v>Suspendida</v>
          </cell>
          <cell r="G812">
            <v>19374</v>
          </cell>
          <cell r="H812">
            <v>201</v>
          </cell>
          <cell r="I812">
            <v>7.5833333300000003</v>
          </cell>
          <cell r="J812">
            <v>-74.816666669999989</v>
          </cell>
          <cell r="K812" t="str">
            <v>Antioquia</v>
          </cell>
          <cell r="L812" t="str">
            <v>El Bagre</v>
          </cell>
          <cell r="M812" t="str">
            <v>Area Operativa 01 - Antioquia-Chocó</v>
          </cell>
          <cell r="N812" t="str">
            <v>Magdalena Cauca</v>
          </cell>
          <cell r="O812" t="str">
            <v>Nechí</v>
          </cell>
          <cell r="Q812" t="str">
            <v>Pamplonita</v>
          </cell>
          <cell r="R812">
            <v>23269</v>
          </cell>
        </row>
        <row r="813">
          <cell r="B813">
            <v>16017110</v>
          </cell>
          <cell r="C813" t="str">
            <v>PTE LA HONDA  [16017110]</v>
          </cell>
          <cell r="D813" t="str">
            <v>Limnimétrica</v>
          </cell>
          <cell r="E813" t="str">
            <v>Convencional</v>
          </cell>
          <cell r="F813" t="str">
            <v>Activa</v>
          </cell>
          <cell r="G813">
            <v>38579</v>
          </cell>
          <cell r="H813">
            <v>1134</v>
          </cell>
          <cell r="I813">
            <v>7.6965833300000002</v>
          </cell>
          <cell r="J813">
            <v>-72.587444439999999</v>
          </cell>
          <cell r="K813" t="str">
            <v>Norte de Santander</v>
          </cell>
          <cell r="L813" t="str">
            <v>Chinácota</v>
          </cell>
          <cell r="M813" t="str">
            <v>Area Operativa 08 - Santanderes-Arauca</v>
          </cell>
          <cell r="N813" t="str">
            <v>Caribe</v>
          </cell>
          <cell r="O813" t="str">
            <v>Catatumbo</v>
          </cell>
          <cell r="Q813" t="str">
            <v>Honda</v>
          </cell>
        </row>
        <row r="814">
          <cell r="B814">
            <v>16020040</v>
          </cell>
          <cell r="C814" t="str">
            <v>DURANIA  [16020040]</v>
          </cell>
          <cell r="D814" t="str">
            <v>Pluviométrica</v>
          </cell>
          <cell r="E814" t="str">
            <v>Convencional</v>
          </cell>
          <cell r="F814" t="str">
            <v>Activa</v>
          </cell>
          <cell r="G814">
            <v>19374</v>
          </cell>
          <cell r="H814">
            <v>1200</v>
          </cell>
          <cell r="I814">
            <v>7.7166666699999995</v>
          </cell>
          <cell r="J814">
            <v>-72.666666669999998</v>
          </cell>
          <cell r="K814" t="str">
            <v>Norte de Santander</v>
          </cell>
          <cell r="L814" t="str">
            <v>Durania</v>
          </cell>
          <cell r="M814" t="str">
            <v>Area Operativa 08 - Santanderes-Arauca</v>
          </cell>
          <cell r="N814" t="str">
            <v>Caribe</v>
          </cell>
          <cell r="O814" t="str">
            <v>Catatumbo</v>
          </cell>
          <cell r="Q814" t="str">
            <v>Honda</v>
          </cell>
        </row>
        <row r="815">
          <cell r="B815">
            <v>16017060</v>
          </cell>
          <cell r="C815" t="str">
            <v>BOCATOMA  [16017060]</v>
          </cell>
          <cell r="D815" t="str">
            <v>Limnigráfica</v>
          </cell>
          <cell r="E815" t="str">
            <v>Convencional</v>
          </cell>
          <cell r="F815" t="str">
            <v>Activa</v>
          </cell>
          <cell r="G815">
            <v>38579</v>
          </cell>
          <cell r="H815">
            <v>495</v>
          </cell>
          <cell r="I815">
            <v>7.7777222200000002</v>
          </cell>
          <cell r="J815">
            <v>-72.526583329999994</v>
          </cell>
          <cell r="K815" t="str">
            <v>Norte de Santander</v>
          </cell>
          <cell r="L815" t="str">
            <v>Cúcuta</v>
          </cell>
          <cell r="M815" t="str">
            <v>Area Operativa 08 - Santanderes-Arauca</v>
          </cell>
          <cell r="N815" t="str">
            <v>Caribe</v>
          </cell>
          <cell r="O815" t="str">
            <v>Catatumbo</v>
          </cell>
          <cell r="Q815" t="str">
            <v>Pamplonita</v>
          </cell>
        </row>
        <row r="816">
          <cell r="B816">
            <v>16017190</v>
          </cell>
          <cell r="C816" t="str">
            <v>CAPTACION SAN PEDRO  - AUT  [16017190]</v>
          </cell>
          <cell r="D816" t="str">
            <v>Limnigráfica</v>
          </cell>
          <cell r="E816" t="str">
            <v>Automática con Telemetría</v>
          </cell>
          <cell r="F816" t="str">
            <v>Activa</v>
          </cell>
          <cell r="H816">
            <v>466</v>
          </cell>
          <cell r="I816">
            <v>7.7779366899999998</v>
          </cell>
          <cell r="J816">
            <v>-72.526832419999991</v>
          </cell>
          <cell r="K816" t="str">
            <v>Norte de Santander</v>
          </cell>
          <cell r="L816" t="str">
            <v>Cúcuta</v>
          </cell>
          <cell r="M816" t="str">
            <v>Area Operativa 08 - Santanderes-Arauca</v>
          </cell>
          <cell r="N816" t="str">
            <v>Caribe</v>
          </cell>
          <cell r="O816" t="str">
            <v>Catatumbo</v>
          </cell>
          <cell r="Q816" t="str">
            <v>Quebrada Iscalá</v>
          </cell>
        </row>
        <row r="817">
          <cell r="B817">
            <v>16017080</v>
          </cell>
          <cell r="C817" t="str">
            <v>PTE SAN RAFAEL  [16017080]</v>
          </cell>
          <cell r="D817" t="str">
            <v>Limnimétrica</v>
          </cell>
          <cell r="E817" t="str">
            <v>Convencional</v>
          </cell>
          <cell r="F817" t="str">
            <v>Activa</v>
          </cell>
          <cell r="G817">
            <v>38579</v>
          </cell>
          <cell r="H817">
            <v>383</v>
          </cell>
          <cell r="I817">
            <v>7.8685833299999999</v>
          </cell>
          <cell r="J817">
            <v>-72.501222220000002</v>
          </cell>
          <cell r="K817" t="str">
            <v>Norte de Santander</v>
          </cell>
          <cell r="L817" t="str">
            <v>Cúcuta</v>
          </cell>
          <cell r="M817" t="str">
            <v>Area Operativa 08 - Santanderes-Arauca</v>
          </cell>
          <cell r="N817" t="str">
            <v>Caribe</v>
          </cell>
          <cell r="O817" t="str">
            <v>Catatumbo</v>
          </cell>
          <cell r="Q817" t="str">
            <v>Pamplonita</v>
          </cell>
        </row>
        <row r="818">
          <cell r="B818">
            <v>23190010</v>
          </cell>
          <cell r="C818" t="str">
            <v>CACHIRA  [23190010]</v>
          </cell>
          <cell r="D818" t="str">
            <v>Pluviométrica</v>
          </cell>
          <cell r="E818" t="str">
            <v>Convencional</v>
          </cell>
          <cell r="F818" t="str">
            <v>Suspendida</v>
          </cell>
          <cell r="G818">
            <v>11794</v>
          </cell>
          <cell r="H818">
            <v>2500</v>
          </cell>
          <cell r="I818">
            <v>7.75</v>
          </cell>
          <cell r="J818">
            <v>-73.066666669999989</v>
          </cell>
          <cell r="K818" t="str">
            <v>Norte de Santander</v>
          </cell>
          <cell r="L818" t="str">
            <v>Cáchira</v>
          </cell>
          <cell r="M818" t="str">
            <v>Area Operativa 08 - Santanderes-Arauca</v>
          </cell>
          <cell r="N818" t="str">
            <v>Magdalena Cauca</v>
          </cell>
          <cell r="O818" t="str">
            <v>Medio Magdalena</v>
          </cell>
          <cell r="Q818" t="str">
            <v>Honda</v>
          </cell>
          <cell r="R818">
            <v>19343</v>
          </cell>
        </row>
        <row r="819">
          <cell r="B819">
            <v>16020400</v>
          </cell>
          <cell r="C819" t="str">
            <v>COMPADRES  [16020400]</v>
          </cell>
          <cell r="D819" t="str">
            <v>Pluviométrica</v>
          </cell>
          <cell r="E819" t="str">
            <v>Convencional</v>
          </cell>
          <cell r="F819" t="str">
            <v>Suspendida</v>
          </cell>
          <cell r="G819">
            <v>20347</v>
          </cell>
          <cell r="H819">
            <v>820</v>
          </cell>
          <cell r="I819">
            <v>7.8333333300000003</v>
          </cell>
          <cell r="J819">
            <v>-72.683333329999996</v>
          </cell>
          <cell r="K819" t="str">
            <v>Norte de Santander</v>
          </cell>
          <cell r="L819" t="str">
            <v>Cúcuta</v>
          </cell>
          <cell r="M819" t="str">
            <v>Area Operativa 08 - Santanderes-Arauca</v>
          </cell>
          <cell r="N819" t="str">
            <v>Caribe</v>
          </cell>
          <cell r="O819" t="str">
            <v>Catatumbo</v>
          </cell>
          <cell r="Q819" t="str">
            <v>Quebrada Iscalá</v>
          </cell>
          <cell r="R819">
            <v>24943</v>
          </cell>
        </row>
        <row r="820">
          <cell r="B820">
            <v>13035020</v>
          </cell>
          <cell r="C820" t="str">
            <v>MANSO EL  [13035020]</v>
          </cell>
          <cell r="D820" t="str">
            <v>Climática Ordinaria</v>
          </cell>
          <cell r="E820" t="str">
            <v>Convencional</v>
          </cell>
          <cell r="F820" t="str">
            <v>Suspendida</v>
          </cell>
          <cell r="G820">
            <v>24122</v>
          </cell>
          <cell r="H820">
            <v>160</v>
          </cell>
          <cell r="I820">
            <v>7.85</v>
          </cell>
          <cell r="J820">
            <v>-76.3</v>
          </cell>
          <cell r="K820" t="str">
            <v>Córdoba</v>
          </cell>
          <cell r="L820" t="str">
            <v>Tierralta</v>
          </cell>
          <cell r="M820" t="str">
            <v>Area Operativa 02 - Atlántico-Bolivar-Sucre</v>
          </cell>
          <cell r="N820" t="str">
            <v>Caribe</v>
          </cell>
          <cell r="O820" t="str">
            <v>Sinú</v>
          </cell>
          <cell r="Q820" t="str">
            <v>Quebrada Iscalá</v>
          </cell>
          <cell r="R820">
            <v>28625</v>
          </cell>
        </row>
        <row r="821">
          <cell r="B821">
            <v>16010210</v>
          </cell>
          <cell r="C821" t="str">
            <v>ACDTO PLANTA  [16010210]</v>
          </cell>
          <cell r="D821" t="str">
            <v>Pluviométrica</v>
          </cell>
          <cell r="E821" t="str">
            <v>Convencional</v>
          </cell>
          <cell r="F821" t="str">
            <v>Suspendida</v>
          </cell>
          <cell r="G821">
            <v>23116</v>
          </cell>
          <cell r="H821">
            <v>426</v>
          </cell>
          <cell r="I821">
            <v>7.85</v>
          </cell>
          <cell r="J821">
            <v>-72.533333329999991</v>
          </cell>
          <cell r="K821" t="str">
            <v>Norte de Santander</v>
          </cell>
          <cell r="L821" t="str">
            <v>Cúcuta</v>
          </cell>
          <cell r="M821" t="str">
            <v>Area Operativa 08 - Santanderes-Arauca</v>
          </cell>
          <cell r="N821" t="str">
            <v>Caribe</v>
          </cell>
          <cell r="O821" t="str">
            <v>Catatumbo</v>
          </cell>
          <cell r="Q821" t="str">
            <v>Quebrada Iscalá</v>
          </cell>
          <cell r="R821">
            <v>24883</v>
          </cell>
        </row>
        <row r="822">
          <cell r="B822">
            <v>16020430</v>
          </cell>
          <cell r="C822" t="str">
            <v>SAN JAVIER  [16020430]</v>
          </cell>
          <cell r="D822" t="str">
            <v>Pluviométrica</v>
          </cell>
          <cell r="E822" t="str">
            <v>Convencional</v>
          </cell>
          <cell r="F822" t="str">
            <v>Suspendida</v>
          </cell>
          <cell r="G822">
            <v>23330</v>
          </cell>
          <cell r="H822">
            <v>800</v>
          </cell>
          <cell r="I822">
            <v>7.85</v>
          </cell>
          <cell r="J822">
            <v>-72.633333329999999</v>
          </cell>
          <cell r="K822" t="str">
            <v>Norte de Santander</v>
          </cell>
          <cell r="L822" t="str">
            <v>San Cayetano (Norte de Santander)</v>
          </cell>
          <cell r="M822" t="str">
            <v>Area Operativa 08 - Santanderes-Arauca</v>
          </cell>
          <cell r="N822" t="str">
            <v>Caribe</v>
          </cell>
          <cell r="O822" t="str">
            <v>Catatumbo</v>
          </cell>
          <cell r="Q822" t="str">
            <v>Quebrada Iscalá</v>
          </cell>
          <cell r="R822">
            <v>25004</v>
          </cell>
        </row>
        <row r="823">
          <cell r="B823">
            <v>25010050</v>
          </cell>
          <cell r="C823" t="str">
            <v>RIO VERDE  [25010050]</v>
          </cell>
          <cell r="D823" t="str">
            <v>Pluviométrica</v>
          </cell>
          <cell r="E823" t="str">
            <v>Convencional</v>
          </cell>
          <cell r="F823" t="str">
            <v>Suspendida</v>
          </cell>
          <cell r="G823">
            <v>24122</v>
          </cell>
          <cell r="H823">
            <v>75</v>
          </cell>
          <cell r="I823">
            <v>7.8666666699999999</v>
          </cell>
          <cell r="J823">
            <v>-75.5</v>
          </cell>
          <cell r="K823" t="str">
            <v>Córdoba</v>
          </cell>
          <cell r="L823" t="str">
            <v>Montelíbano</v>
          </cell>
          <cell r="M823" t="str">
            <v>Area Operativa 02 - Atlántico-Bolivar-Sucre</v>
          </cell>
          <cell r="N823" t="str">
            <v>Magdalena Cauca</v>
          </cell>
          <cell r="O823" t="str">
            <v>Bajo Magdalena- Cauca -San Jorge</v>
          </cell>
          <cell r="Q823" t="str">
            <v>Quebrada Iscalá</v>
          </cell>
          <cell r="R823">
            <v>24487</v>
          </cell>
        </row>
        <row r="824">
          <cell r="B824">
            <v>16010220</v>
          </cell>
          <cell r="C824" t="str">
            <v>EDIFICIO SAN JOSE  [16010220]</v>
          </cell>
          <cell r="D824" t="str">
            <v>Pluviométrica</v>
          </cell>
          <cell r="E824" t="str">
            <v>Convencional</v>
          </cell>
          <cell r="F824" t="str">
            <v>Suspendida</v>
          </cell>
          <cell r="G824">
            <v>22781</v>
          </cell>
          <cell r="H824">
            <v>650</v>
          </cell>
          <cell r="I824">
            <v>7.8833333300000001</v>
          </cell>
          <cell r="J824">
            <v>-72.5</v>
          </cell>
          <cell r="K824" t="str">
            <v>Norte de Santander</v>
          </cell>
          <cell r="L824" t="str">
            <v>Cúcuta</v>
          </cell>
          <cell r="M824" t="str">
            <v>Area Operativa 08 - Santanderes-Arauca</v>
          </cell>
          <cell r="N824" t="str">
            <v>Caribe</v>
          </cell>
          <cell r="O824" t="str">
            <v>Catatumbo</v>
          </cell>
          <cell r="Q824" t="str">
            <v>Pamplonita</v>
          </cell>
          <cell r="R824">
            <v>24883</v>
          </cell>
        </row>
        <row r="825">
          <cell r="B825">
            <v>13020030</v>
          </cell>
          <cell r="C825" t="str">
            <v>JARUPIA  [13020030]</v>
          </cell>
          <cell r="D825" t="str">
            <v>Pluviométrica</v>
          </cell>
          <cell r="E825" t="str">
            <v>Convencional</v>
          </cell>
          <cell r="F825" t="str">
            <v>Suspendida</v>
          </cell>
          <cell r="G825">
            <v>22477</v>
          </cell>
          <cell r="H825">
            <v>140</v>
          </cell>
          <cell r="I825">
            <v>7.9</v>
          </cell>
          <cell r="J825">
            <v>-76.283333329999991</v>
          </cell>
          <cell r="K825" t="str">
            <v>Córdoba</v>
          </cell>
          <cell r="L825" t="str">
            <v>Tierralta</v>
          </cell>
          <cell r="M825" t="str">
            <v>Area Operativa 02 - Atlántico-Bolivar-Sucre</v>
          </cell>
          <cell r="N825" t="str">
            <v>Caribe</v>
          </cell>
          <cell r="O825" t="str">
            <v>Sinú</v>
          </cell>
          <cell r="Q825" t="str">
            <v>Pamplonita</v>
          </cell>
          <cell r="R825">
            <v>23665</v>
          </cell>
        </row>
        <row r="826">
          <cell r="B826">
            <v>16010230</v>
          </cell>
          <cell r="C826" t="str">
            <v>CUCUTA FERROCARRIL  [16010230]</v>
          </cell>
          <cell r="D826" t="str">
            <v>Pluviométrica</v>
          </cell>
          <cell r="E826" t="str">
            <v>Convencional</v>
          </cell>
          <cell r="F826" t="str">
            <v>Suspendida</v>
          </cell>
          <cell r="G826">
            <v>11338</v>
          </cell>
          <cell r="H826">
            <v>215</v>
          </cell>
          <cell r="I826">
            <v>7.9</v>
          </cell>
          <cell r="J826">
            <v>-72.5</v>
          </cell>
          <cell r="K826" t="str">
            <v>Norte de Santander</v>
          </cell>
          <cell r="L826" t="str">
            <v>Cúcuta</v>
          </cell>
          <cell r="M826" t="str">
            <v>Area Operativa 08 - Santanderes-Arauca</v>
          </cell>
          <cell r="N826" t="str">
            <v>Caribe</v>
          </cell>
          <cell r="O826" t="str">
            <v>Catatumbo</v>
          </cell>
          <cell r="Q826" t="str">
            <v>Pamplonita</v>
          </cell>
          <cell r="R826">
            <v>20894</v>
          </cell>
        </row>
        <row r="827">
          <cell r="B827">
            <v>16020020</v>
          </cell>
          <cell r="C827" t="str">
            <v>ESC AGROPECUARI  [16020020]</v>
          </cell>
          <cell r="D827" t="str">
            <v>Pluviométrica</v>
          </cell>
          <cell r="E827" t="str">
            <v>Convencional</v>
          </cell>
          <cell r="F827" t="str">
            <v>Activa</v>
          </cell>
          <cell r="G827">
            <v>24852</v>
          </cell>
          <cell r="H827">
            <v>1020</v>
          </cell>
          <cell r="I827">
            <v>7.9</v>
          </cell>
          <cell r="J827">
            <v>-72.8</v>
          </cell>
          <cell r="K827" t="str">
            <v>Norte de Santander</v>
          </cell>
          <cell r="L827" t="str">
            <v>Gramalote</v>
          </cell>
          <cell r="M827" t="str">
            <v>Area Operativa 08 - Santanderes-Arauca</v>
          </cell>
          <cell r="N827" t="str">
            <v>Caribe</v>
          </cell>
          <cell r="O827" t="str">
            <v>Catatumbo</v>
          </cell>
          <cell r="Q827" t="str">
            <v>Pamplonita</v>
          </cell>
        </row>
        <row r="828">
          <cell r="B828">
            <v>16030070</v>
          </cell>
          <cell r="C828" t="str">
            <v>CONC AGRICOLA  [16030070]</v>
          </cell>
          <cell r="D828" t="str">
            <v>Pluviométrica</v>
          </cell>
          <cell r="E828" t="str">
            <v>Convencional</v>
          </cell>
          <cell r="F828" t="str">
            <v>Activa</v>
          </cell>
          <cell r="G828">
            <v>24487</v>
          </cell>
          <cell r="H828">
            <v>1450</v>
          </cell>
          <cell r="I828">
            <v>7.9666666699999995</v>
          </cell>
          <cell r="J828">
            <v>-72.816666669999989</v>
          </cell>
          <cell r="K828" t="str">
            <v>Norte de Santander</v>
          </cell>
          <cell r="L828" t="str">
            <v>Lourdes</v>
          </cell>
          <cell r="M828" t="str">
            <v>Area Operativa 08 - Santanderes-Arauca</v>
          </cell>
          <cell r="N828" t="str">
            <v>Caribe</v>
          </cell>
          <cell r="O828" t="str">
            <v>Catatumbo</v>
          </cell>
          <cell r="Q828" t="str">
            <v>Pamplonita</v>
          </cell>
        </row>
        <row r="829">
          <cell r="B829">
            <v>16017180</v>
          </cell>
          <cell r="C829" t="str">
            <v>PUENTE ENTRE RIOS  - AUT  [16017180]</v>
          </cell>
          <cell r="D829" t="str">
            <v>Limnigráfica</v>
          </cell>
          <cell r="E829" t="str">
            <v>Automática con Telemetría</v>
          </cell>
          <cell r="F829" t="str">
            <v>Activa</v>
          </cell>
          <cell r="H829">
            <v>199</v>
          </cell>
          <cell r="I829">
            <v>8.034246640000001</v>
          </cell>
          <cell r="J829">
            <v>-72.416388890000007</v>
          </cell>
          <cell r="K829" t="str">
            <v>Norte de Santander</v>
          </cell>
          <cell r="L829" t="str">
            <v>Cúcuta</v>
          </cell>
          <cell r="M829" t="str">
            <v>Area Operativa 08 - Santanderes-Arauca</v>
          </cell>
          <cell r="N829" t="str">
            <v>Caribe</v>
          </cell>
          <cell r="O829" t="str">
            <v>Catatumbo</v>
          </cell>
          <cell r="Q829" t="str">
            <v>Pamplonita</v>
          </cell>
        </row>
        <row r="830">
          <cell r="B830">
            <v>25027670</v>
          </cell>
          <cell r="C830" t="str">
            <v>SAN LORENZO  [25027670]</v>
          </cell>
          <cell r="D830" t="str">
            <v>Limnimétrica</v>
          </cell>
          <cell r="E830" t="str">
            <v>Convencional</v>
          </cell>
          <cell r="F830" t="str">
            <v>Activa</v>
          </cell>
          <cell r="G830">
            <v>32857</v>
          </cell>
          <cell r="H830">
            <v>50</v>
          </cell>
          <cell r="I830">
            <v>8.1666666700000015</v>
          </cell>
          <cell r="J830">
            <v>-74.866666670000001</v>
          </cell>
          <cell r="K830" t="str">
            <v>Antioquia</v>
          </cell>
          <cell r="L830" t="str">
            <v>Nechí</v>
          </cell>
          <cell r="M830" t="str">
            <v>Area Operativa 01 - Antioquia-Chocó</v>
          </cell>
          <cell r="N830" t="str">
            <v>Magdalena Cauca</v>
          </cell>
          <cell r="O830" t="str">
            <v>Bajo Magdalena- Cauca -San Jorge</v>
          </cell>
          <cell r="Q830" t="str">
            <v>Cga. San Lorenzo</v>
          </cell>
        </row>
        <row r="831">
          <cell r="B831">
            <v>16015070</v>
          </cell>
          <cell r="C831" t="str">
            <v>SAN ISIDRO  [16015070]</v>
          </cell>
          <cell r="D831" t="str">
            <v>Climática Ordinaria</v>
          </cell>
          <cell r="E831" t="str">
            <v>Convencional</v>
          </cell>
          <cell r="F831" t="str">
            <v>Suspendida</v>
          </cell>
          <cell r="G831">
            <v>19008</v>
          </cell>
          <cell r="H831">
            <v>308</v>
          </cell>
          <cell r="I831">
            <v>7.9</v>
          </cell>
          <cell r="J831">
            <v>-72.483333329999994</v>
          </cell>
          <cell r="K831" t="str">
            <v>Norte de Santander</v>
          </cell>
          <cell r="L831" t="str">
            <v>Cúcuta</v>
          </cell>
          <cell r="M831" t="str">
            <v>Area Operativa 08 - Santanderes-Arauca</v>
          </cell>
          <cell r="N831" t="str">
            <v>Caribe</v>
          </cell>
          <cell r="O831" t="str">
            <v>Catatumbo</v>
          </cell>
          <cell r="Q831" t="str">
            <v>Pamplonita</v>
          </cell>
          <cell r="R831">
            <v>24883</v>
          </cell>
        </row>
        <row r="832">
          <cell r="B832">
            <v>25010030</v>
          </cell>
          <cell r="C832" t="str">
            <v>BOCAS DEL PERRO  [25010030]</v>
          </cell>
          <cell r="D832" t="str">
            <v>Pluviométrica</v>
          </cell>
          <cell r="E832" t="str">
            <v>Convencional</v>
          </cell>
          <cell r="F832" t="str">
            <v>Suspendida</v>
          </cell>
          <cell r="G832">
            <v>24091</v>
          </cell>
          <cell r="H832">
            <v>70</v>
          </cell>
          <cell r="I832">
            <v>7.9</v>
          </cell>
          <cell r="J832">
            <v>-75.849999999999994</v>
          </cell>
          <cell r="K832" t="str">
            <v>Córdoba</v>
          </cell>
          <cell r="L832" t="str">
            <v>Montelíbano</v>
          </cell>
          <cell r="M832" t="str">
            <v>Area Operativa 02 - Atlántico-Bolivar-Sucre</v>
          </cell>
          <cell r="N832" t="str">
            <v>Magdalena Cauca</v>
          </cell>
          <cell r="O832" t="str">
            <v>Bajo Magdalena- Cauca -San Jorge</v>
          </cell>
          <cell r="Q832" t="str">
            <v>Pamplonita</v>
          </cell>
          <cell r="R832">
            <v>24852</v>
          </cell>
        </row>
        <row r="833">
          <cell r="B833">
            <v>16010240</v>
          </cell>
          <cell r="C833" t="str">
            <v>CENTRALES ELECTRIC  [16010240]</v>
          </cell>
          <cell r="D833" t="str">
            <v>Pluviométrica</v>
          </cell>
          <cell r="E833" t="str">
            <v>Convencional</v>
          </cell>
          <cell r="F833" t="str">
            <v>Suspendida</v>
          </cell>
          <cell r="G833">
            <v>23207</v>
          </cell>
          <cell r="H833">
            <v>220</v>
          </cell>
          <cell r="I833">
            <v>7.9166666699999997</v>
          </cell>
          <cell r="J833">
            <v>-72.483333329999994</v>
          </cell>
          <cell r="K833" t="str">
            <v>Norte de Santander</v>
          </cell>
          <cell r="L833" t="str">
            <v>Cúcuta</v>
          </cell>
          <cell r="M833" t="str">
            <v>Area Operativa 08 - Santanderes-Arauca</v>
          </cell>
          <cell r="N833" t="str">
            <v>Caribe</v>
          </cell>
          <cell r="O833" t="str">
            <v>Catatumbo</v>
          </cell>
          <cell r="Q833" t="str">
            <v>Pamplonita</v>
          </cell>
          <cell r="R833">
            <v>24883</v>
          </cell>
        </row>
        <row r="834">
          <cell r="B834">
            <v>16010310</v>
          </cell>
          <cell r="C834" t="str">
            <v>APTO CUCUTA  [16010310]</v>
          </cell>
          <cell r="D834" t="str">
            <v>Pluviométrica</v>
          </cell>
          <cell r="E834" t="str">
            <v>Convencional</v>
          </cell>
          <cell r="F834" t="str">
            <v>Suspendida</v>
          </cell>
          <cell r="G834">
            <v>23969</v>
          </cell>
          <cell r="H834">
            <v>240</v>
          </cell>
          <cell r="I834">
            <v>7.93333333</v>
          </cell>
          <cell r="J834">
            <v>-72.5</v>
          </cell>
          <cell r="K834" t="str">
            <v>Norte de Santander</v>
          </cell>
          <cell r="L834" t="str">
            <v>Cúcuta</v>
          </cell>
          <cell r="M834" t="str">
            <v>Area Operativa 08 - Santanderes-Arauca</v>
          </cell>
          <cell r="N834" t="str">
            <v>Caribe</v>
          </cell>
          <cell r="O834" t="str">
            <v>Catatumbo</v>
          </cell>
          <cell r="Q834" t="str">
            <v>Pamplonita</v>
          </cell>
          <cell r="R834">
            <v>25126</v>
          </cell>
        </row>
        <row r="835">
          <cell r="B835">
            <v>13010030</v>
          </cell>
          <cell r="C835" t="str">
            <v>TUCURA  [13010030]</v>
          </cell>
          <cell r="D835" t="str">
            <v>Pluviográfica</v>
          </cell>
          <cell r="E835" t="str">
            <v>Convencional</v>
          </cell>
          <cell r="F835" t="str">
            <v>Suspendida</v>
          </cell>
          <cell r="G835">
            <v>24061</v>
          </cell>
          <cell r="H835">
            <v>120</v>
          </cell>
          <cell r="I835">
            <v>7.95</v>
          </cell>
          <cell r="J835">
            <v>-76.25</v>
          </cell>
          <cell r="K835" t="str">
            <v>Córdoba</v>
          </cell>
          <cell r="L835" t="str">
            <v>Tierralta</v>
          </cell>
          <cell r="M835" t="str">
            <v>Area Operativa 02 - Atlántico-Bolivar-Sucre</v>
          </cell>
          <cell r="N835" t="str">
            <v>Caribe</v>
          </cell>
          <cell r="O835" t="str">
            <v>Sinú</v>
          </cell>
          <cell r="Q835" t="str">
            <v>Pamplonita</v>
          </cell>
          <cell r="R835">
            <v>24821</v>
          </cell>
        </row>
        <row r="836">
          <cell r="B836">
            <v>16010270</v>
          </cell>
          <cell r="C836" t="str">
            <v>CUCUTA  [16010270]</v>
          </cell>
          <cell r="D836" t="str">
            <v>Pluviométrica</v>
          </cell>
          <cell r="E836" t="str">
            <v>Convencional</v>
          </cell>
          <cell r="F836" t="str">
            <v>Suspendida</v>
          </cell>
          <cell r="G836">
            <v>20104</v>
          </cell>
          <cell r="H836">
            <v>216</v>
          </cell>
          <cell r="I836">
            <v>7.95</v>
          </cell>
          <cell r="J836">
            <v>-72.5</v>
          </cell>
          <cell r="K836" t="str">
            <v>Norte de Santander</v>
          </cell>
          <cell r="L836" t="str">
            <v>Cúcuta</v>
          </cell>
          <cell r="M836" t="str">
            <v>Area Operativa 08 - Santanderes-Arauca</v>
          </cell>
          <cell r="N836" t="str">
            <v>Caribe</v>
          </cell>
          <cell r="O836" t="str">
            <v>Catatumbo</v>
          </cell>
          <cell r="Q836" t="str">
            <v>Pamplonita</v>
          </cell>
          <cell r="R836">
            <v>24518</v>
          </cell>
        </row>
        <row r="837">
          <cell r="B837">
            <v>25010040</v>
          </cell>
          <cell r="C837" t="str">
            <v>BOCAS DE URE  [25010040]</v>
          </cell>
          <cell r="D837" t="str">
            <v>Pluviométrica</v>
          </cell>
          <cell r="E837" t="str">
            <v>Convencional</v>
          </cell>
          <cell r="F837" t="str">
            <v>Suspendida</v>
          </cell>
          <cell r="G837">
            <v>24091</v>
          </cell>
          <cell r="H837">
            <v>30</v>
          </cell>
          <cell r="I837">
            <v>7.95</v>
          </cell>
          <cell r="J837">
            <v>-75.516666669999992</v>
          </cell>
          <cell r="K837" t="str">
            <v>Córdoba</v>
          </cell>
          <cell r="L837" t="str">
            <v>Montelíbano</v>
          </cell>
          <cell r="M837" t="str">
            <v>Area Operativa 02 - Atlántico-Bolivar-Sucre</v>
          </cell>
          <cell r="N837" t="str">
            <v>Magdalena Cauca</v>
          </cell>
          <cell r="O837" t="str">
            <v>Bajo Magdalena- Cauca -San Jorge</v>
          </cell>
          <cell r="Q837" t="str">
            <v>Pamplonita</v>
          </cell>
          <cell r="R837">
            <v>24973</v>
          </cell>
        </row>
        <row r="838">
          <cell r="B838">
            <v>23197250</v>
          </cell>
          <cell r="C838" t="str">
            <v>NORMA LA  [23197250]</v>
          </cell>
          <cell r="D838" t="str">
            <v>Limnimétrica</v>
          </cell>
          <cell r="E838" t="str">
            <v>Convencional</v>
          </cell>
          <cell r="F838" t="str">
            <v>Suspendida</v>
          </cell>
          <cell r="G838">
            <v>24973</v>
          </cell>
          <cell r="H838">
            <v>77</v>
          </cell>
          <cell r="I838">
            <v>7.9666666699999995</v>
          </cell>
          <cell r="J838">
            <v>-73.733333329999994</v>
          </cell>
          <cell r="K838" t="str">
            <v>Santander</v>
          </cell>
          <cell r="L838" t="str">
            <v>Puerto Wilches</v>
          </cell>
          <cell r="M838" t="str">
            <v>Area Operativa 08 - Santanderes-Arauca</v>
          </cell>
          <cell r="N838" t="str">
            <v>Magdalena Cauca</v>
          </cell>
          <cell r="O838" t="str">
            <v>Medio Magdalena</v>
          </cell>
          <cell r="Q838" t="str">
            <v>Lebrija</v>
          </cell>
          <cell r="R838">
            <v>26557</v>
          </cell>
        </row>
        <row r="839">
          <cell r="B839">
            <v>23205010</v>
          </cell>
          <cell r="C839" t="str">
            <v>SIMITI  [23205010]</v>
          </cell>
          <cell r="D839" t="str">
            <v>Climática Ordinaria</v>
          </cell>
          <cell r="E839" t="str">
            <v>Convencional</v>
          </cell>
          <cell r="F839" t="str">
            <v>Suspendida</v>
          </cell>
          <cell r="G839">
            <v>13042</v>
          </cell>
          <cell r="H839">
            <v>25</v>
          </cell>
          <cell r="I839">
            <v>7.9833333299999998</v>
          </cell>
          <cell r="J839">
            <v>-73.966666669999995</v>
          </cell>
          <cell r="K839" t="str">
            <v>Bolívar</v>
          </cell>
          <cell r="L839" t="str">
            <v>Simití</v>
          </cell>
          <cell r="M839" t="str">
            <v>Area Operativa 08 - Santanderes-Arauca</v>
          </cell>
          <cell r="N839" t="str">
            <v>Magdalena Cauca</v>
          </cell>
          <cell r="O839" t="str">
            <v>Medio Magdalena</v>
          </cell>
          <cell r="Q839" t="str">
            <v>Lebrija</v>
          </cell>
          <cell r="R839">
            <v>14807</v>
          </cell>
        </row>
        <row r="840">
          <cell r="B840">
            <v>26240020</v>
          </cell>
          <cell r="C840" t="str">
            <v>CAUCASIA  [26240020]</v>
          </cell>
          <cell r="D840" t="str">
            <v>Pluviométrica</v>
          </cell>
          <cell r="E840" t="str">
            <v>Convencional</v>
          </cell>
          <cell r="F840" t="str">
            <v>Suspendida</v>
          </cell>
          <cell r="G840">
            <v>21624</v>
          </cell>
          <cell r="H840">
            <v>170</v>
          </cell>
          <cell r="I840">
            <v>7.9833333299999998</v>
          </cell>
          <cell r="J840">
            <v>-75.2</v>
          </cell>
          <cell r="K840" t="str">
            <v>Antioquia</v>
          </cell>
          <cell r="L840" t="str">
            <v>Caucasia</v>
          </cell>
          <cell r="M840" t="str">
            <v>Area Operativa 01 - Antioquia-Chocó</v>
          </cell>
          <cell r="N840" t="str">
            <v>Magdalena Cauca</v>
          </cell>
          <cell r="O840" t="str">
            <v>Bajo Magdalena- Cauca -San Jorge</v>
          </cell>
          <cell r="Q840" t="str">
            <v>Lebrija</v>
          </cell>
          <cell r="R840">
            <v>22235</v>
          </cell>
        </row>
        <row r="841">
          <cell r="B841">
            <v>26240140</v>
          </cell>
          <cell r="C841" t="str">
            <v>CAUCASIA TURISMO  [26240140]</v>
          </cell>
          <cell r="D841" t="str">
            <v>Pluviométrica</v>
          </cell>
          <cell r="E841" t="str">
            <v>Convencional</v>
          </cell>
          <cell r="F841" t="str">
            <v>Suspendida</v>
          </cell>
          <cell r="G841">
            <v>25065</v>
          </cell>
          <cell r="H841">
            <v>70</v>
          </cell>
          <cell r="I841">
            <v>7.9833333299999998</v>
          </cell>
          <cell r="J841">
            <v>-75.183333329999996</v>
          </cell>
          <cell r="K841" t="str">
            <v>Antioquia</v>
          </cell>
          <cell r="L841" t="str">
            <v>Venecia (Antioquia)</v>
          </cell>
          <cell r="M841" t="str">
            <v>Area Operativa 01 - Antioquia-Chocó</v>
          </cell>
          <cell r="N841" t="str">
            <v>Magdalena Cauca</v>
          </cell>
          <cell r="O841" t="str">
            <v>Cauca</v>
          </cell>
          <cell r="Q841" t="str">
            <v>Lebrija</v>
          </cell>
          <cell r="R841">
            <v>25703</v>
          </cell>
        </row>
        <row r="842">
          <cell r="B842">
            <v>16010280</v>
          </cell>
          <cell r="C842" t="str">
            <v>SAN FAUSTINO  [16010280]</v>
          </cell>
          <cell r="D842" t="str">
            <v>Pluviométrica</v>
          </cell>
          <cell r="E842" t="str">
            <v>Convencional</v>
          </cell>
          <cell r="F842" t="str">
            <v>Suspendida</v>
          </cell>
          <cell r="G842">
            <v>23482</v>
          </cell>
          <cell r="H842">
            <v>200</v>
          </cell>
          <cell r="I842">
            <v>8.06666667</v>
          </cell>
          <cell r="J842">
            <v>-72.400000000000006</v>
          </cell>
          <cell r="K842" t="str">
            <v>Norte de Santander</v>
          </cell>
          <cell r="L842" t="str">
            <v>Cúcuta</v>
          </cell>
          <cell r="M842" t="str">
            <v>Area Operativa 08 - Santanderes-Arauca</v>
          </cell>
          <cell r="N842" t="str">
            <v>Caribe</v>
          </cell>
          <cell r="O842" t="str">
            <v>Catatumbo</v>
          </cell>
          <cell r="Q842" t="str">
            <v>Pamplonita</v>
          </cell>
          <cell r="R842">
            <v>25187</v>
          </cell>
        </row>
        <row r="843">
          <cell r="B843">
            <v>23197330</v>
          </cell>
          <cell r="C843" t="str">
            <v>LEBRIJA  [23197330]</v>
          </cell>
          <cell r="D843" t="str">
            <v>Limnimétrica</v>
          </cell>
          <cell r="E843" t="str">
            <v>Convencional</v>
          </cell>
          <cell r="F843" t="str">
            <v>Activa</v>
          </cell>
          <cell r="G843">
            <v>26129</v>
          </cell>
          <cell r="H843">
            <v>150</v>
          </cell>
          <cell r="I843">
            <v>8.1</v>
          </cell>
          <cell r="J843">
            <v>-73.766666669999992</v>
          </cell>
          <cell r="K843" t="str">
            <v>Santander</v>
          </cell>
          <cell r="L843" t="str">
            <v>Lebrija</v>
          </cell>
          <cell r="M843" t="str">
            <v>Area Operativa 08 - Santanderes-Arauca</v>
          </cell>
          <cell r="N843" t="str">
            <v>Magdalena Cauca</v>
          </cell>
          <cell r="O843" t="str">
            <v>Medio Magdalena</v>
          </cell>
          <cell r="Q843" t="str">
            <v>Lebrija</v>
          </cell>
        </row>
        <row r="844">
          <cell r="B844">
            <v>16057100</v>
          </cell>
          <cell r="C844" t="str">
            <v>VEGA DEL SILENCIO  [16057100]</v>
          </cell>
          <cell r="D844" t="str">
            <v>Limnimétrica</v>
          </cell>
          <cell r="E844" t="str">
            <v>Convencional</v>
          </cell>
          <cell r="F844" t="str">
            <v>Activa</v>
          </cell>
          <cell r="G844">
            <v>38579</v>
          </cell>
          <cell r="H844">
            <v>1350</v>
          </cell>
          <cell r="I844">
            <v>8.1017499999999991</v>
          </cell>
          <cell r="J844">
            <v>-73.24027778</v>
          </cell>
          <cell r="K844" t="str">
            <v>Norte de Santander</v>
          </cell>
          <cell r="L844" t="str">
            <v>Ábrego</v>
          </cell>
          <cell r="M844" t="str">
            <v>Area Operativa 08 - Santanderes-Arauca</v>
          </cell>
          <cell r="N844" t="str">
            <v>Caribe</v>
          </cell>
          <cell r="O844" t="str">
            <v>Catatumbo</v>
          </cell>
          <cell r="Q844" t="str">
            <v>Algodonal</v>
          </cell>
        </row>
        <row r="845">
          <cell r="B845">
            <v>11141001</v>
          </cell>
          <cell r="C845" t="str">
            <v>ESTACION_MATUNTUGO  [11141001]</v>
          </cell>
          <cell r="D845" t="str">
            <v>Mareográfica</v>
          </cell>
          <cell r="E845" t="str">
            <v>Automática sin Telemetría</v>
          </cell>
          <cell r="F845" t="str">
            <v>Activa</v>
          </cell>
          <cell r="G845">
            <v>42446</v>
          </cell>
          <cell r="H845">
            <v>0</v>
          </cell>
          <cell r="I845">
            <v>8.1371111100000011</v>
          </cell>
          <cell r="J845">
            <v>-76.835777780000001</v>
          </cell>
          <cell r="K845" t="str">
            <v>Antioquia</v>
          </cell>
          <cell r="L845" t="str">
            <v>Turbo</v>
          </cell>
          <cell r="M845" t="str">
            <v>Area Operativa 01 - Antioquia-Chocó</v>
          </cell>
          <cell r="N845" t="str">
            <v>Caribe</v>
          </cell>
          <cell r="O845" t="str">
            <v>Atrato - Darién</v>
          </cell>
          <cell r="Q845" t="str">
            <v>Algodonal</v>
          </cell>
        </row>
        <row r="846">
          <cell r="B846">
            <v>16057110</v>
          </cell>
          <cell r="C846" t="str">
            <v>ACDTO OCAÑA BOCATOMA  [16057110]</v>
          </cell>
          <cell r="D846" t="str">
            <v>Limnimétrica</v>
          </cell>
          <cell r="E846" t="str">
            <v>Convencional</v>
          </cell>
          <cell r="F846" t="str">
            <v>Activa</v>
          </cell>
          <cell r="G846">
            <v>38900</v>
          </cell>
          <cell r="H846">
            <v>1300</v>
          </cell>
          <cell r="I846">
            <v>8.1999999999999993</v>
          </cell>
          <cell r="J846">
            <v>-73.349999999999994</v>
          </cell>
          <cell r="K846" t="str">
            <v>Norte de Santander</v>
          </cell>
          <cell r="L846" t="str">
            <v>Ocaña</v>
          </cell>
          <cell r="M846" t="str">
            <v>Area Operativa 08 - Santanderes-Arauca</v>
          </cell>
          <cell r="N846" t="str">
            <v>Caribe</v>
          </cell>
          <cell r="O846" t="str">
            <v>Catatumbo</v>
          </cell>
          <cell r="Q846" t="str">
            <v>Tejo</v>
          </cell>
        </row>
        <row r="847">
          <cell r="B847">
            <v>16050200</v>
          </cell>
          <cell r="C847" t="str">
            <v>SOLEDAD LA RIO FRI  [16050200]</v>
          </cell>
          <cell r="D847" t="str">
            <v>Pluviométrica</v>
          </cell>
          <cell r="E847" t="str">
            <v>Convencional</v>
          </cell>
          <cell r="F847" t="str">
            <v>Suspendida</v>
          </cell>
          <cell r="G847">
            <v>16025</v>
          </cell>
          <cell r="H847">
            <v>1850</v>
          </cell>
          <cell r="I847">
            <v>8.0833333300000003</v>
          </cell>
          <cell r="J847">
            <v>-73.25</v>
          </cell>
          <cell r="K847" t="str">
            <v>Norte de Santander</v>
          </cell>
          <cell r="L847" t="str">
            <v>Ábrego</v>
          </cell>
          <cell r="M847" t="str">
            <v>Area Operativa 08 - Santanderes-Arauca</v>
          </cell>
          <cell r="N847" t="str">
            <v>Caribe</v>
          </cell>
          <cell r="O847" t="str">
            <v>Catatumbo</v>
          </cell>
          <cell r="Q847" t="str">
            <v>Pamplonita</v>
          </cell>
          <cell r="R847">
            <v>24730</v>
          </cell>
        </row>
        <row r="848">
          <cell r="B848">
            <v>16050230</v>
          </cell>
          <cell r="C848" t="str">
            <v>DELICIAS LAS  [16050230]</v>
          </cell>
          <cell r="D848" t="str">
            <v>Pluviométrica</v>
          </cell>
          <cell r="E848" t="str">
            <v>Convencional</v>
          </cell>
          <cell r="F848" t="str">
            <v>Suspendida</v>
          </cell>
          <cell r="G848">
            <v>24546</v>
          </cell>
          <cell r="H848">
            <v>1800</v>
          </cell>
          <cell r="I848">
            <v>8.0833333300000003</v>
          </cell>
          <cell r="J848">
            <v>-73.2</v>
          </cell>
          <cell r="K848" t="str">
            <v>Norte de Santander</v>
          </cell>
          <cell r="L848" t="str">
            <v>Ábrego</v>
          </cell>
          <cell r="M848" t="str">
            <v>Area Operativa 08 - Santanderes-Arauca</v>
          </cell>
          <cell r="N848" t="str">
            <v>Caribe</v>
          </cell>
          <cell r="O848" t="str">
            <v>Catatumbo</v>
          </cell>
          <cell r="Q848" t="str">
            <v>Pamplonita</v>
          </cell>
          <cell r="R848">
            <v>24730</v>
          </cell>
        </row>
        <row r="849">
          <cell r="B849">
            <v>16055070</v>
          </cell>
          <cell r="C849" t="str">
            <v>SOLEDAD LA  [16055070]</v>
          </cell>
          <cell r="D849" t="str">
            <v>Climática Ordinaria</v>
          </cell>
          <cell r="E849" t="str">
            <v>Convencional</v>
          </cell>
          <cell r="F849" t="str">
            <v>Suspendida</v>
          </cell>
          <cell r="G849">
            <v>11338</v>
          </cell>
          <cell r="H849">
            <v>1394</v>
          </cell>
          <cell r="I849">
            <v>8.0833333300000003</v>
          </cell>
          <cell r="J849">
            <v>-73.216666669999995</v>
          </cell>
          <cell r="K849" t="str">
            <v>Norte de Santander</v>
          </cell>
          <cell r="L849" t="str">
            <v>Ábrego</v>
          </cell>
          <cell r="M849" t="str">
            <v>Area Operativa 08 - Santanderes-Arauca</v>
          </cell>
          <cell r="N849" t="str">
            <v>Caribe</v>
          </cell>
          <cell r="O849" t="str">
            <v>Catatumbo</v>
          </cell>
          <cell r="Q849" t="str">
            <v>Pamplonita</v>
          </cell>
          <cell r="R849">
            <v>21534</v>
          </cell>
        </row>
        <row r="850">
          <cell r="B850">
            <v>23190190</v>
          </cell>
          <cell r="C850" t="str">
            <v>ANGELES LOS  [23190190]</v>
          </cell>
          <cell r="D850" t="str">
            <v>Pluviométrica</v>
          </cell>
          <cell r="E850" t="str">
            <v>Convencional</v>
          </cell>
          <cell r="F850" t="str">
            <v>Suspendida</v>
          </cell>
          <cell r="G850">
            <v>21838</v>
          </cell>
          <cell r="H850">
            <v>180</v>
          </cell>
          <cell r="I850">
            <v>8.0833333300000003</v>
          </cell>
          <cell r="J850">
            <v>-73.483333329999994</v>
          </cell>
          <cell r="K850" t="str">
            <v>Cesar</v>
          </cell>
          <cell r="L850" t="str">
            <v>Río De Oro</v>
          </cell>
          <cell r="M850" t="str">
            <v>Area Operativa 05 - Magdalena-Cesar-Guajira</v>
          </cell>
          <cell r="N850" t="str">
            <v>Magdalena Cauca</v>
          </cell>
          <cell r="O850" t="str">
            <v>Medio Magdalena</v>
          </cell>
          <cell r="Q850" t="str">
            <v>Pamplonita</v>
          </cell>
          <cell r="R850">
            <v>24426</v>
          </cell>
        </row>
        <row r="851">
          <cell r="B851">
            <v>12020030</v>
          </cell>
          <cell r="C851" t="str">
            <v>ZUNGO  [12020030]</v>
          </cell>
          <cell r="D851" t="str">
            <v>Pluviométrica</v>
          </cell>
          <cell r="E851" t="str">
            <v>Convencional</v>
          </cell>
          <cell r="F851" t="str">
            <v>Suspendida</v>
          </cell>
          <cell r="G851">
            <v>20925</v>
          </cell>
          <cell r="H851">
            <v>5</v>
          </cell>
          <cell r="I851">
            <v>8.1</v>
          </cell>
          <cell r="J851">
            <v>-76.7</v>
          </cell>
          <cell r="K851" t="str">
            <v>Antioquia</v>
          </cell>
          <cell r="L851" t="str">
            <v>Turbo</v>
          </cell>
          <cell r="M851" t="str">
            <v>Area Operativa 01 - Antioquia-Chocó</v>
          </cell>
          <cell r="N851" t="str">
            <v>Caribe</v>
          </cell>
          <cell r="O851" t="str">
            <v>Caribe - Litoral</v>
          </cell>
          <cell r="Q851" t="str">
            <v>Pamplonita</v>
          </cell>
          <cell r="R851">
            <v>21169</v>
          </cell>
        </row>
        <row r="852">
          <cell r="B852">
            <v>16010250</v>
          </cell>
          <cell r="C852" t="str">
            <v>LUCERO EL  [16010250]</v>
          </cell>
          <cell r="D852" t="str">
            <v>Pluviométrica</v>
          </cell>
          <cell r="E852" t="str">
            <v>Convencional</v>
          </cell>
          <cell r="F852" t="str">
            <v>Suspendida</v>
          </cell>
          <cell r="G852">
            <v>24061</v>
          </cell>
          <cell r="H852">
            <v>300</v>
          </cell>
          <cell r="I852">
            <v>8.15</v>
          </cell>
          <cell r="J852">
            <v>-72.416666669999998</v>
          </cell>
          <cell r="K852" t="str">
            <v>Norte de Santander</v>
          </cell>
          <cell r="L852" t="str">
            <v>Cúcuta</v>
          </cell>
          <cell r="M852" t="str">
            <v>Area Operativa 08 - Santanderes-Arauca</v>
          </cell>
          <cell r="N852" t="str">
            <v>Caribe</v>
          </cell>
          <cell r="O852" t="str">
            <v>Catatumbo</v>
          </cell>
          <cell r="Q852" t="str">
            <v>Algodonal</v>
          </cell>
          <cell r="R852">
            <v>24668</v>
          </cell>
        </row>
        <row r="853">
          <cell r="B853">
            <v>16020480</v>
          </cell>
          <cell r="C853" t="str">
            <v>VILLA OLGA  [16020480]</v>
          </cell>
          <cell r="D853" t="str">
            <v>Pluviométrica</v>
          </cell>
          <cell r="E853" t="str">
            <v>Convencional</v>
          </cell>
          <cell r="F853" t="str">
            <v>Suspendida</v>
          </cell>
          <cell r="G853">
            <v>23391</v>
          </cell>
          <cell r="H853">
            <v>110</v>
          </cell>
          <cell r="I853">
            <v>8.15</v>
          </cell>
          <cell r="J853">
            <v>-72.483333329999994</v>
          </cell>
          <cell r="K853" t="str">
            <v>Norte de Santander</v>
          </cell>
          <cell r="L853" t="str">
            <v>Cúcuta</v>
          </cell>
          <cell r="M853" t="str">
            <v>Area Operativa 08 - Santanderes-Arauca</v>
          </cell>
          <cell r="N853" t="str">
            <v>Caribe</v>
          </cell>
          <cell r="O853" t="str">
            <v>Catatumbo</v>
          </cell>
          <cell r="Q853" t="str">
            <v>Algodonal</v>
          </cell>
          <cell r="R853">
            <v>24973</v>
          </cell>
        </row>
        <row r="854">
          <cell r="B854">
            <v>13030020</v>
          </cell>
          <cell r="C854" t="str">
            <v>TIERRALTA  [13030020]</v>
          </cell>
          <cell r="D854" t="str">
            <v>Pluviométrica</v>
          </cell>
          <cell r="E854" t="str">
            <v>Convencional</v>
          </cell>
          <cell r="F854" t="str">
            <v>Suspendida</v>
          </cell>
          <cell r="G854">
            <v>24061</v>
          </cell>
          <cell r="H854">
            <v>50</v>
          </cell>
          <cell r="I854">
            <v>8.18333333</v>
          </cell>
          <cell r="J854">
            <v>-76.066666669999989</v>
          </cell>
          <cell r="K854" t="str">
            <v>Córdoba</v>
          </cell>
          <cell r="L854" t="str">
            <v>Tierralta</v>
          </cell>
          <cell r="M854" t="str">
            <v>Area Operativa 02 - Atlántico-Bolivar-Sucre</v>
          </cell>
          <cell r="N854" t="str">
            <v>Caribe</v>
          </cell>
          <cell r="O854" t="str">
            <v>Sinú</v>
          </cell>
          <cell r="Q854" t="str">
            <v>Cga. San Lorenzo</v>
          </cell>
          <cell r="R854">
            <v>25218</v>
          </cell>
        </row>
        <row r="855">
          <cell r="B855">
            <v>23210060</v>
          </cell>
          <cell r="C855" t="str">
            <v>PORVENIR EL HDA  [23210060]</v>
          </cell>
          <cell r="D855" t="str">
            <v>Pluviométrica</v>
          </cell>
          <cell r="E855" t="str">
            <v>Convencional</v>
          </cell>
          <cell r="F855" t="str">
            <v>Suspendida</v>
          </cell>
          <cell r="G855">
            <v>23757</v>
          </cell>
          <cell r="H855">
            <v>100</v>
          </cell>
          <cell r="I855">
            <v>8.18333333</v>
          </cell>
          <cell r="J855">
            <v>-73.650000000000006</v>
          </cell>
          <cell r="K855" t="str">
            <v>Cesar</v>
          </cell>
          <cell r="L855" t="str">
            <v>Aguachica</v>
          </cell>
          <cell r="M855" t="str">
            <v>Area Operativa 05 - Magdalena-Cesar-Guajira</v>
          </cell>
          <cell r="N855" t="str">
            <v>Magdalena Cauca</v>
          </cell>
          <cell r="O855" t="str">
            <v>Medio Magdalena</v>
          </cell>
          <cell r="Q855" t="str">
            <v>Cga. San Lorenzo</v>
          </cell>
          <cell r="R855">
            <v>24242</v>
          </cell>
        </row>
        <row r="856">
          <cell r="B856">
            <v>16040110</v>
          </cell>
          <cell r="C856" t="str">
            <v>TEJA LA  [16040110]</v>
          </cell>
          <cell r="D856" t="str">
            <v>Pluviométrica</v>
          </cell>
          <cell r="E856" t="str">
            <v>Convencional</v>
          </cell>
          <cell r="F856" t="str">
            <v>Activa</v>
          </cell>
          <cell r="G856">
            <v>18368</v>
          </cell>
          <cell r="H856">
            <v>1300</v>
          </cell>
          <cell r="I856">
            <v>8.2833333300000014</v>
          </cell>
          <cell r="J856">
            <v>-73.25</v>
          </cell>
          <cell r="K856" t="str">
            <v>Norte de Santander</v>
          </cell>
          <cell r="L856" t="str">
            <v>Ábrego</v>
          </cell>
          <cell r="M856" t="str">
            <v>Area Operativa 08 - Santanderes-Arauca</v>
          </cell>
          <cell r="N856" t="str">
            <v>Caribe</v>
          </cell>
          <cell r="O856" t="str">
            <v>Catatumbo</v>
          </cell>
          <cell r="Q856" t="str">
            <v>Tejo</v>
          </cell>
        </row>
        <row r="857">
          <cell r="B857">
            <v>16020410</v>
          </cell>
          <cell r="C857" t="str">
            <v>PROVIDENCIA  [16020410]</v>
          </cell>
          <cell r="D857" t="str">
            <v>Pluviométrica</v>
          </cell>
          <cell r="E857" t="str">
            <v>Convencional</v>
          </cell>
          <cell r="F857" t="str">
            <v>Suspendida</v>
          </cell>
          <cell r="G857">
            <v>24030</v>
          </cell>
          <cell r="H857">
            <v>85</v>
          </cell>
          <cell r="I857">
            <v>8.2166666700000004</v>
          </cell>
          <cell r="J857">
            <v>-72.533333329999991</v>
          </cell>
          <cell r="K857" t="str">
            <v>Norte de Santander</v>
          </cell>
          <cell r="L857" t="str">
            <v>Cúcuta</v>
          </cell>
          <cell r="M857" t="str">
            <v>Area Operativa 08 - Santanderes-Arauca</v>
          </cell>
          <cell r="N857" t="str">
            <v>Caribe</v>
          </cell>
          <cell r="O857" t="str">
            <v>Catatumbo</v>
          </cell>
          <cell r="Q857" t="str">
            <v>Tejo</v>
          </cell>
          <cell r="R857">
            <v>24821</v>
          </cell>
        </row>
        <row r="858">
          <cell r="B858">
            <v>23215020</v>
          </cell>
          <cell r="C858" t="str">
            <v>APTO GAMARRA  [23215020]</v>
          </cell>
          <cell r="D858" t="str">
            <v>Climática Ordinaria</v>
          </cell>
          <cell r="E858" t="str">
            <v>Convencional</v>
          </cell>
          <cell r="F858" t="str">
            <v>Suspendida</v>
          </cell>
          <cell r="G858">
            <v>19708</v>
          </cell>
          <cell r="H858">
            <v>175</v>
          </cell>
          <cell r="I858">
            <v>8.25</v>
          </cell>
          <cell r="J858">
            <v>-73.583333329999988</v>
          </cell>
          <cell r="K858" t="str">
            <v>Cesar</v>
          </cell>
          <cell r="L858" t="str">
            <v>Aguachica</v>
          </cell>
          <cell r="M858" t="str">
            <v>Area Operativa 05 - Magdalena-Cesar-Guajira</v>
          </cell>
          <cell r="N858" t="str">
            <v>Magdalena Cauca</v>
          </cell>
          <cell r="O858" t="str">
            <v>Medio Magdalena</v>
          </cell>
          <cell r="Q858" t="str">
            <v>Tejo</v>
          </cell>
          <cell r="R858">
            <v>23391</v>
          </cell>
        </row>
        <row r="859">
          <cell r="B859">
            <v>16010260</v>
          </cell>
          <cell r="C859" t="str">
            <v>PTO VILLAMIZAR  [16010260]</v>
          </cell>
          <cell r="D859" t="str">
            <v>Pluviométrica</v>
          </cell>
          <cell r="E859" t="str">
            <v>Convencional</v>
          </cell>
          <cell r="F859" t="str">
            <v>Suspendida</v>
          </cell>
          <cell r="G859">
            <v>12493</v>
          </cell>
          <cell r="H859">
            <v>130</v>
          </cell>
          <cell r="I859">
            <v>8.31666667</v>
          </cell>
          <cell r="J859">
            <v>-72.433333329999996</v>
          </cell>
          <cell r="K859" t="str">
            <v>Norte de Santander</v>
          </cell>
          <cell r="L859" t="str">
            <v>Cúcuta</v>
          </cell>
          <cell r="M859" t="str">
            <v>Area Operativa 08 - Santanderes-Arauca</v>
          </cell>
          <cell r="N859" t="str">
            <v>Caribe</v>
          </cell>
          <cell r="O859" t="str">
            <v>Catatumbo</v>
          </cell>
          <cell r="Q859" t="str">
            <v>Tejo</v>
          </cell>
          <cell r="R859">
            <v>14564</v>
          </cell>
        </row>
        <row r="860">
          <cell r="B860">
            <v>23210030</v>
          </cell>
          <cell r="C860" t="str">
            <v>AGUACHICA  [23210030]</v>
          </cell>
          <cell r="D860" t="str">
            <v>Pluviométrica</v>
          </cell>
          <cell r="E860" t="str">
            <v>Convencional</v>
          </cell>
          <cell r="F860" t="str">
            <v>Suspendida</v>
          </cell>
          <cell r="G860">
            <v>21838</v>
          </cell>
          <cell r="H860">
            <v>162</v>
          </cell>
          <cell r="I860">
            <v>8.31666667</v>
          </cell>
          <cell r="J860">
            <v>-73.633333329999999</v>
          </cell>
          <cell r="K860" t="str">
            <v>Cesar</v>
          </cell>
          <cell r="L860" t="str">
            <v>Aguachica</v>
          </cell>
          <cell r="M860" t="str">
            <v>Area Operativa 05 - Magdalena-Cesar-Guajira</v>
          </cell>
          <cell r="N860" t="str">
            <v>Magdalena Cauca</v>
          </cell>
          <cell r="O860" t="str">
            <v>Medio Magdalena</v>
          </cell>
          <cell r="Q860" t="str">
            <v>Tejo</v>
          </cell>
          <cell r="R860">
            <v>24456</v>
          </cell>
        </row>
        <row r="861">
          <cell r="B861">
            <v>2120700210</v>
          </cell>
          <cell r="C861" t="str">
            <v>CANAL CORDOBA</v>
          </cell>
          <cell r="D861" t="str">
            <v>Limnimétrica</v>
          </cell>
          <cell r="E861" t="str">
            <v>Automática con Telemetría</v>
          </cell>
          <cell r="F861" t="str">
            <v>Activa</v>
          </cell>
          <cell r="G861">
            <v>44125</v>
          </cell>
          <cell r="H861">
            <v>2578</v>
          </cell>
          <cell r="I861">
            <v>4.7213461100000007</v>
          </cell>
          <cell r="J861">
            <v>-74.060441670000003</v>
          </cell>
          <cell r="K861" t="str">
            <v>Bogotá</v>
          </cell>
          <cell r="L861" t="str">
            <v>Bogota, D.C</v>
          </cell>
          <cell r="M861" t="str">
            <v>Area Operativa 11 - Cundinamarca-Amazonas-San Andrés</v>
          </cell>
          <cell r="N861" t="str">
            <v>Magdalena Cauca</v>
          </cell>
          <cell r="O861" t="str">
            <v>Alto Magdalena</v>
          </cell>
          <cell r="P861" t="str">
            <v>En el Marco del Convenio 366 – 2020 (Numeración IDIGER) / 330 - 2020 (Numeración IDEAM), Solicitud inclusión de 44 estaciones nuevas del IDIGER al catálogo nacional de estaciones CNE.</v>
          </cell>
          <cell r="Q861" t="str">
            <v>Canal Cordoba</v>
          </cell>
        </row>
        <row r="862">
          <cell r="B862">
            <v>23215010</v>
          </cell>
          <cell r="C862" t="str">
            <v>GAMARRA  [23215010]</v>
          </cell>
          <cell r="D862" t="str">
            <v>Climática Ordinaria</v>
          </cell>
          <cell r="E862" t="str">
            <v>Convencional</v>
          </cell>
          <cell r="F862" t="str">
            <v>Suspendida</v>
          </cell>
          <cell r="G862">
            <v>11519</v>
          </cell>
          <cell r="H862">
            <v>50</v>
          </cell>
          <cell r="I862">
            <v>8.3333333300000003</v>
          </cell>
          <cell r="J862">
            <v>-73.75</v>
          </cell>
          <cell r="K862" t="str">
            <v>Cesar</v>
          </cell>
          <cell r="L862" t="str">
            <v>Gamarra</v>
          </cell>
          <cell r="M862" t="str">
            <v>Area Operativa 05 - Magdalena-Cesar-Guajira</v>
          </cell>
          <cell r="N862" t="str">
            <v>Magdalena Cauca</v>
          </cell>
          <cell r="O862" t="str">
            <v>Medio Magdalena</v>
          </cell>
          <cell r="Q862" t="str">
            <v>Magdalena</v>
          </cell>
          <cell r="R862">
            <v>31335</v>
          </cell>
        </row>
        <row r="863">
          <cell r="B863">
            <v>23210080</v>
          </cell>
          <cell r="C863" t="str">
            <v>CATATUMBO HDA  [23210080]</v>
          </cell>
          <cell r="D863" t="str">
            <v>Pluviométrica</v>
          </cell>
          <cell r="E863" t="str">
            <v>Convencional</v>
          </cell>
          <cell r="F863" t="str">
            <v>Suspendida</v>
          </cell>
          <cell r="G863">
            <v>23757</v>
          </cell>
          <cell r="H863">
            <v>150</v>
          </cell>
          <cell r="I863">
            <v>8.35</v>
          </cell>
          <cell r="J863">
            <v>-73.666666669999998</v>
          </cell>
          <cell r="K863" t="str">
            <v>Cesar</v>
          </cell>
          <cell r="L863" t="str">
            <v>Gamarra</v>
          </cell>
          <cell r="M863" t="str">
            <v>Area Operativa 05 - Magdalena-Cesar-Guajira</v>
          </cell>
          <cell r="N863" t="str">
            <v>Magdalena Cauca</v>
          </cell>
          <cell r="O863" t="str">
            <v>Medio Magdalena</v>
          </cell>
          <cell r="Q863" t="str">
            <v>Magdalena</v>
          </cell>
          <cell r="R863">
            <v>24456</v>
          </cell>
        </row>
        <row r="864">
          <cell r="B864">
            <v>13040020</v>
          </cell>
          <cell r="C864" t="str">
            <v>VILLANUEVA  [13040020]</v>
          </cell>
          <cell r="D864" t="str">
            <v>Pluviométrica</v>
          </cell>
          <cell r="E864" t="str">
            <v>Convencional</v>
          </cell>
          <cell r="F864" t="str">
            <v>Suspendida</v>
          </cell>
          <cell r="G864">
            <v>21990</v>
          </cell>
          <cell r="H864">
            <v>110</v>
          </cell>
          <cell r="I864">
            <v>8.3666666700000007</v>
          </cell>
          <cell r="J864">
            <v>-76.116666670000001</v>
          </cell>
          <cell r="K864" t="str">
            <v>Córdoba</v>
          </cell>
          <cell r="L864" t="str">
            <v>Valencia</v>
          </cell>
          <cell r="M864" t="str">
            <v>Area Operativa 02 - Atlántico-Bolivar-Sucre</v>
          </cell>
          <cell r="N864" t="str">
            <v>Caribe</v>
          </cell>
          <cell r="O864" t="str">
            <v>Sinú</v>
          </cell>
          <cell r="Q864" t="str">
            <v>Magdalena</v>
          </cell>
          <cell r="R864">
            <v>22904</v>
          </cell>
        </row>
        <row r="865">
          <cell r="B865">
            <v>16020500</v>
          </cell>
          <cell r="C865" t="str">
            <v>PTO SANTANDER  [16020500]</v>
          </cell>
          <cell r="D865" t="str">
            <v>Pluviométrica</v>
          </cell>
          <cell r="E865" t="str">
            <v>Convencional</v>
          </cell>
          <cell r="F865" t="str">
            <v>Suspendida</v>
          </cell>
          <cell r="G865">
            <v>12493</v>
          </cell>
          <cell r="H865">
            <v>40</v>
          </cell>
          <cell r="I865">
            <v>8.3666666700000007</v>
          </cell>
          <cell r="J865">
            <v>-72.400000000000006</v>
          </cell>
          <cell r="K865" t="str">
            <v>Norte de Santander</v>
          </cell>
          <cell r="L865" t="str">
            <v>Cúcuta</v>
          </cell>
          <cell r="M865" t="str">
            <v>Area Operativa 08 - Santanderes-Arauca</v>
          </cell>
          <cell r="N865" t="str">
            <v>Caribe</v>
          </cell>
          <cell r="O865" t="str">
            <v>Catatumbo</v>
          </cell>
          <cell r="Q865" t="str">
            <v>Magdalena</v>
          </cell>
          <cell r="R865">
            <v>17944</v>
          </cell>
        </row>
        <row r="866">
          <cell r="B866">
            <v>16030110</v>
          </cell>
          <cell r="C866" t="str">
            <v>PETROLEA  [16030110]</v>
          </cell>
          <cell r="D866" t="str">
            <v>Pluviométrica</v>
          </cell>
          <cell r="E866" t="str">
            <v>Convencional</v>
          </cell>
          <cell r="F866" t="str">
            <v>Suspendida</v>
          </cell>
          <cell r="G866">
            <v>12493</v>
          </cell>
          <cell r="H866">
            <v>60</v>
          </cell>
          <cell r="I866">
            <v>8.383333330000001</v>
          </cell>
          <cell r="J866">
            <v>-72.650000000000006</v>
          </cell>
          <cell r="K866" t="str">
            <v>Norte de Santander</v>
          </cell>
          <cell r="L866" t="str">
            <v>Tibú</v>
          </cell>
          <cell r="M866" t="str">
            <v>Area Operativa 08 - Santanderes-Arauca</v>
          </cell>
          <cell r="N866" t="str">
            <v>Caribe</v>
          </cell>
          <cell r="O866" t="str">
            <v>Catatumbo</v>
          </cell>
          <cell r="Q866" t="str">
            <v>Magdalena</v>
          </cell>
          <cell r="R866">
            <v>24303</v>
          </cell>
        </row>
        <row r="867">
          <cell r="B867">
            <v>25027470</v>
          </cell>
          <cell r="C867" t="str">
            <v>CERRO LAS VARAS  [25027470]</v>
          </cell>
          <cell r="D867" t="str">
            <v>Limnimétrica</v>
          </cell>
          <cell r="E867" t="str">
            <v>Convencional</v>
          </cell>
          <cell r="F867" t="str">
            <v>Suspendida</v>
          </cell>
          <cell r="G867">
            <v>22812</v>
          </cell>
          <cell r="H867">
            <v>25</v>
          </cell>
          <cell r="I867">
            <v>8.383333330000001</v>
          </cell>
          <cell r="J867">
            <v>-74.583333329999988</v>
          </cell>
          <cell r="K867" t="str">
            <v>Bolívar</v>
          </cell>
          <cell r="L867" t="str">
            <v>Achí</v>
          </cell>
          <cell r="M867" t="str">
            <v>Area Operativa 01 - Antioquia-Chocó</v>
          </cell>
          <cell r="N867" t="str">
            <v>Magdalena Cauca</v>
          </cell>
          <cell r="O867" t="str">
            <v>Bajo Magdalena- Cauca -San Jorge</v>
          </cell>
          <cell r="Q867" t="str">
            <v>Cauca</v>
          </cell>
          <cell r="R867">
            <v>22904</v>
          </cell>
        </row>
        <row r="868">
          <cell r="B868">
            <v>23210100</v>
          </cell>
          <cell r="C868" t="str">
            <v>PALLARES  [23210100]</v>
          </cell>
          <cell r="D868" t="str">
            <v>Pluviométrica</v>
          </cell>
          <cell r="E868" t="str">
            <v>Convencional</v>
          </cell>
          <cell r="F868" t="str">
            <v>Suspendida</v>
          </cell>
          <cell r="G868">
            <v>23969</v>
          </cell>
          <cell r="H868">
            <v>100</v>
          </cell>
          <cell r="I868">
            <v>8.4</v>
          </cell>
          <cell r="J868">
            <v>-73.650000000000006</v>
          </cell>
          <cell r="K868" t="str">
            <v>Cesar</v>
          </cell>
          <cell r="L868" t="str">
            <v>Gamarra</v>
          </cell>
          <cell r="M868" t="str">
            <v>Area Operativa 05 - Magdalena-Cesar-Guajira</v>
          </cell>
          <cell r="N868" t="str">
            <v>Magdalena Cauca</v>
          </cell>
          <cell r="O868" t="str">
            <v>Medio Magdalena</v>
          </cell>
          <cell r="Q868" t="str">
            <v>Cauca</v>
          </cell>
          <cell r="R868">
            <v>24242</v>
          </cell>
        </row>
        <row r="869">
          <cell r="B869">
            <v>16055110</v>
          </cell>
          <cell r="C869" t="str">
            <v>GABRIEL M BARRIGA  [16055110]</v>
          </cell>
          <cell r="D869" t="str">
            <v>Meteorológica Especial</v>
          </cell>
          <cell r="E869" t="str">
            <v>Convencional</v>
          </cell>
          <cell r="F869" t="str">
            <v>Activa</v>
          </cell>
          <cell r="G869">
            <v>33253</v>
          </cell>
          <cell r="H869">
            <v>1320</v>
          </cell>
          <cell r="I869">
            <v>8.4166666700000015</v>
          </cell>
          <cell r="J869">
            <v>-73.333333329999988</v>
          </cell>
          <cell r="K869" t="str">
            <v>Norte de Santander</v>
          </cell>
          <cell r="L869" t="str">
            <v>Convención</v>
          </cell>
          <cell r="M869" t="str">
            <v>Area Operativa 08 - Santanderes-Arauca</v>
          </cell>
          <cell r="N869" t="str">
            <v>Caribe</v>
          </cell>
          <cell r="O869" t="str">
            <v>Catatumbo</v>
          </cell>
          <cell r="Q869" t="str">
            <v>Cauca</v>
          </cell>
        </row>
        <row r="870">
          <cell r="B870">
            <v>16050080</v>
          </cell>
          <cell r="C870" t="str">
            <v>LAGUNA LA  [16050080]</v>
          </cell>
          <cell r="D870" t="str">
            <v>Pluviométrica</v>
          </cell>
          <cell r="E870" t="str">
            <v>Convencional</v>
          </cell>
          <cell r="F870" t="str">
            <v>Activa</v>
          </cell>
          <cell r="G870">
            <v>30086</v>
          </cell>
          <cell r="H870">
            <v>1250</v>
          </cell>
          <cell r="I870">
            <v>8.5333333300000014</v>
          </cell>
          <cell r="J870">
            <v>-73.3</v>
          </cell>
          <cell r="K870" t="str">
            <v>Norte de Santander</v>
          </cell>
          <cell r="L870" t="str">
            <v>Convención</v>
          </cell>
          <cell r="M870" t="str">
            <v>Area Operativa 08 - Santanderes-Arauca</v>
          </cell>
          <cell r="N870" t="str">
            <v>Caribe</v>
          </cell>
          <cell r="O870" t="str">
            <v>Catatumbo</v>
          </cell>
          <cell r="Q870" t="str">
            <v>Cno Panceguita</v>
          </cell>
        </row>
        <row r="871">
          <cell r="B871">
            <v>25027100</v>
          </cell>
          <cell r="C871" t="str">
            <v>BOCA DEL CURA  [25027100]</v>
          </cell>
          <cell r="D871" t="str">
            <v>Limnimétrica</v>
          </cell>
          <cell r="E871" t="str">
            <v>Convencional</v>
          </cell>
          <cell r="F871" t="str">
            <v>Suspendida</v>
          </cell>
          <cell r="G871">
            <v>22873</v>
          </cell>
          <cell r="H871">
            <v>25</v>
          </cell>
          <cell r="I871">
            <v>8.5166666700000011</v>
          </cell>
          <cell r="J871">
            <v>-74.566666669999989</v>
          </cell>
          <cell r="K871" t="str">
            <v>Sucre</v>
          </cell>
          <cell r="L871" t="str">
            <v>Majagual</v>
          </cell>
          <cell r="M871" t="str">
            <v>Area Operativa 02 - Atlántico-Bolivar-Sucre</v>
          </cell>
          <cell r="N871" t="str">
            <v>Magdalena Cauca</v>
          </cell>
          <cell r="O871" t="str">
            <v>Bajo Magdalena- Cauca -San Jorge</v>
          </cell>
          <cell r="Q871" t="str">
            <v>Cno Panceguita</v>
          </cell>
          <cell r="R871">
            <v>25187</v>
          </cell>
        </row>
        <row r="872">
          <cell r="B872">
            <v>11150050</v>
          </cell>
          <cell r="C872" t="str">
            <v>SAINT CRIC HDA  [11150050]</v>
          </cell>
          <cell r="D872" t="str">
            <v>Pluviométrica</v>
          </cell>
          <cell r="E872" t="str">
            <v>Convencional</v>
          </cell>
          <cell r="F872" t="str">
            <v>Suspendida</v>
          </cell>
          <cell r="G872">
            <v>24242</v>
          </cell>
          <cell r="H872">
            <v>2</v>
          </cell>
          <cell r="I872">
            <v>8.5333333300000014</v>
          </cell>
          <cell r="J872">
            <v>-77.283333329999991</v>
          </cell>
          <cell r="K872" t="str">
            <v>Chocó</v>
          </cell>
          <cell r="L872" t="str">
            <v>Acandí</v>
          </cell>
          <cell r="M872" t="str">
            <v>Area Operativa 01 - Antioquia-Chocó</v>
          </cell>
          <cell r="N872" t="str">
            <v>Caribe</v>
          </cell>
          <cell r="O872" t="str">
            <v>Atrato - Darién</v>
          </cell>
          <cell r="Q872" t="str">
            <v>Cno Panceguita</v>
          </cell>
          <cell r="R872">
            <v>24821</v>
          </cell>
        </row>
        <row r="873">
          <cell r="B873">
            <v>25027210</v>
          </cell>
          <cell r="C873" t="str">
            <v>MAJAGUAL  [25027210]</v>
          </cell>
          <cell r="D873" t="str">
            <v>Limnimétrica</v>
          </cell>
          <cell r="E873" t="str">
            <v>Convencional</v>
          </cell>
          <cell r="F873" t="str">
            <v>Suspendida</v>
          </cell>
          <cell r="G873">
            <v>24607</v>
          </cell>
          <cell r="H873">
            <v>25</v>
          </cell>
          <cell r="I873">
            <v>8.5500000000000007</v>
          </cell>
          <cell r="J873">
            <v>-74.666666669999998</v>
          </cell>
          <cell r="K873" t="str">
            <v>Sucre</v>
          </cell>
          <cell r="L873" t="str">
            <v>Majagual</v>
          </cell>
          <cell r="M873" t="str">
            <v>Area Operativa 02 - Atlántico-Bolivar-Sucre</v>
          </cell>
          <cell r="N873" t="str">
            <v>Magdalena Cauca</v>
          </cell>
          <cell r="O873" t="str">
            <v>Bajo Magdalena- Cauca -San Jorge</v>
          </cell>
          <cell r="Q873" t="str">
            <v>Cno Mojana</v>
          </cell>
          <cell r="R873">
            <v>25096</v>
          </cell>
        </row>
        <row r="874">
          <cell r="B874">
            <v>25020100</v>
          </cell>
          <cell r="C874" t="str">
            <v>ARBOLEDAS  [25020100]</v>
          </cell>
          <cell r="D874" t="str">
            <v>Pluviométrica</v>
          </cell>
          <cell r="E874" t="str">
            <v>Convencional</v>
          </cell>
          <cell r="F874" t="str">
            <v>Suspendida</v>
          </cell>
          <cell r="G874">
            <v>16238</v>
          </cell>
          <cell r="H874">
            <v>46</v>
          </cell>
          <cell r="I874">
            <v>8.7333333300000007</v>
          </cell>
          <cell r="J874">
            <v>-73.733333329999994</v>
          </cell>
          <cell r="K874" t="str">
            <v>Cesar</v>
          </cell>
          <cell r="L874" t="str">
            <v>Tamalameque</v>
          </cell>
          <cell r="M874" t="str">
            <v>Area Operativa 05 - Magdalena-Cesar-Guajira</v>
          </cell>
          <cell r="N874" t="str">
            <v>Magdalena Cauca</v>
          </cell>
          <cell r="O874" t="str">
            <v>Cesar</v>
          </cell>
          <cell r="Q874" t="str">
            <v>Cno Mojana</v>
          </cell>
          <cell r="R874">
            <v>16633</v>
          </cell>
        </row>
        <row r="875">
          <cell r="B875">
            <v>13070360</v>
          </cell>
          <cell r="C875" t="str">
            <v>MONTERIA  [13070360]</v>
          </cell>
          <cell r="D875" t="str">
            <v>Pluviométrica</v>
          </cell>
          <cell r="E875" t="str">
            <v>Convencional</v>
          </cell>
          <cell r="F875" t="str">
            <v>Suspendida</v>
          </cell>
          <cell r="G875">
            <v>11458</v>
          </cell>
          <cell r="H875">
            <v>20</v>
          </cell>
          <cell r="I875">
            <v>8.75</v>
          </cell>
          <cell r="J875">
            <v>-75.866666670000001</v>
          </cell>
          <cell r="K875" t="str">
            <v>Córdoba</v>
          </cell>
          <cell r="L875" t="str">
            <v>Montería</v>
          </cell>
          <cell r="M875" t="str">
            <v>Area Operativa 02 - Atlántico-Bolivar-Sucre</v>
          </cell>
          <cell r="N875" t="str">
            <v>Caribe</v>
          </cell>
          <cell r="O875" t="str">
            <v>Sinú</v>
          </cell>
          <cell r="Q875" t="str">
            <v>Cno Mojana</v>
          </cell>
          <cell r="R875">
            <v>22720</v>
          </cell>
        </row>
        <row r="876">
          <cell r="B876">
            <v>25020020</v>
          </cell>
          <cell r="C876" t="str">
            <v>SUCRE  [25020020]</v>
          </cell>
          <cell r="D876" t="str">
            <v>Pluviométrica</v>
          </cell>
          <cell r="E876" t="str">
            <v>Convencional</v>
          </cell>
          <cell r="F876" t="str">
            <v>Suspendida</v>
          </cell>
          <cell r="G876">
            <v>8051</v>
          </cell>
          <cell r="H876">
            <v>100</v>
          </cell>
          <cell r="I876">
            <v>8.81666667</v>
          </cell>
          <cell r="J876">
            <v>-74.733333329999994</v>
          </cell>
          <cell r="K876" t="str">
            <v>Sucre</v>
          </cell>
          <cell r="L876" t="str">
            <v>Sucre (Sucre)</v>
          </cell>
          <cell r="M876" t="str">
            <v>Area Operativa 02 - Atlántico-Bolivar-Sucre</v>
          </cell>
          <cell r="N876" t="str">
            <v>Magdalena Cauca</v>
          </cell>
          <cell r="O876" t="str">
            <v>Bajo Magdalena- Cauca -San Jorge</v>
          </cell>
          <cell r="Q876" t="str">
            <v>Cno Mojana</v>
          </cell>
          <cell r="R876">
            <v>13133</v>
          </cell>
        </row>
        <row r="877">
          <cell r="B877">
            <v>13070350</v>
          </cell>
          <cell r="C877" t="str">
            <v>TURIPANA  [13070350]</v>
          </cell>
          <cell r="D877" t="str">
            <v>Pluviométrica</v>
          </cell>
          <cell r="E877" t="str">
            <v>Convencional</v>
          </cell>
          <cell r="F877" t="str">
            <v>Suspendida</v>
          </cell>
          <cell r="G877">
            <v>19008</v>
          </cell>
          <cell r="H877">
            <v>13</v>
          </cell>
          <cell r="I877">
            <v>8.85</v>
          </cell>
          <cell r="J877">
            <v>-75.833333329999988</v>
          </cell>
          <cell r="K877" t="str">
            <v>Córdoba</v>
          </cell>
          <cell r="L877" t="str">
            <v>Cereté</v>
          </cell>
          <cell r="M877" t="str">
            <v>Area Operativa 02 - Atlántico-Bolivar-Sucre</v>
          </cell>
          <cell r="N877" t="str">
            <v>Caribe</v>
          </cell>
          <cell r="O877" t="str">
            <v>Sinú</v>
          </cell>
          <cell r="Q877" t="str">
            <v>Cno Mojana</v>
          </cell>
          <cell r="R877">
            <v>24426</v>
          </cell>
        </row>
        <row r="878">
          <cell r="B878">
            <v>2120700211</v>
          </cell>
          <cell r="C878" t="str">
            <v>RIO SALITRE CARRERA 56B</v>
          </cell>
          <cell r="D878" t="str">
            <v>Limnimétrica</v>
          </cell>
          <cell r="E878" t="str">
            <v>Automática con Telemetría</v>
          </cell>
          <cell r="F878" t="str">
            <v>Activa</v>
          </cell>
          <cell r="G878">
            <v>44125</v>
          </cell>
          <cell r="H878">
            <v>2576</v>
          </cell>
          <cell r="I878">
            <v>4.6711180600000004</v>
          </cell>
          <cell r="J878">
            <v>-74.076452780000011</v>
          </cell>
          <cell r="K878" t="str">
            <v>Bogotá</v>
          </cell>
          <cell r="L878" t="str">
            <v>Bogota, D.C</v>
          </cell>
          <cell r="M878" t="str">
            <v>Area Operativa 11 - Cundinamarca-Amazonas-San Andrés</v>
          </cell>
          <cell r="N878" t="str">
            <v>Magdalena Cauca</v>
          </cell>
          <cell r="O878" t="str">
            <v>Alto Magdalena</v>
          </cell>
          <cell r="P878" t="str">
            <v>En el Marco del Convenio 366 – 2020 (Numeración IDIGER) / 330 - 2020 (Numeración IDEAM), Solicitud inclusión de 44 estaciones nuevas del IDIGER al catálogo nacional de estaciones CNE.</v>
          </cell>
          <cell r="Q878" t="str">
            <v>Salitre</v>
          </cell>
        </row>
        <row r="879">
          <cell r="B879">
            <v>13070410</v>
          </cell>
          <cell r="C879" t="str">
            <v>BERASTEGUI  [13070410]</v>
          </cell>
          <cell r="D879" t="str">
            <v>Pluviográfica</v>
          </cell>
          <cell r="E879" t="str">
            <v>Convencional</v>
          </cell>
          <cell r="F879" t="str">
            <v>Suspendida</v>
          </cell>
          <cell r="G879">
            <v>23665</v>
          </cell>
          <cell r="H879">
            <v>220</v>
          </cell>
          <cell r="I879">
            <v>8.883333330000001</v>
          </cell>
          <cell r="J879">
            <v>-74.683333329999996</v>
          </cell>
          <cell r="K879" t="str">
            <v>Córdoba</v>
          </cell>
          <cell r="L879" t="str">
            <v>Montería</v>
          </cell>
          <cell r="M879" t="str">
            <v>Area Operativa 02 - Atlántico-Bolivar-Sucre</v>
          </cell>
          <cell r="N879" t="str">
            <v>Magdalena Cauca</v>
          </cell>
          <cell r="O879" t="str">
            <v>Bajo Magdalena- Cauca -San Jorge</v>
          </cell>
          <cell r="Q879" t="str">
            <v>Cauca</v>
          </cell>
          <cell r="R879">
            <v>24000</v>
          </cell>
        </row>
        <row r="880">
          <cell r="B880">
            <v>13070370</v>
          </cell>
          <cell r="C880" t="str">
            <v>THELWELL  [13070370]</v>
          </cell>
          <cell r="D880" t="str">
            <v>Pluviométrica</v>
          </cell>
          <cell r="E880" t="str">
            <v>Convencional</v>
          </cell>
          <cell r="F880" t="str">
            <v>Suspendida</v>
          </cell>
          <cell r="G880">
            <v>6072</v>
          </cell>
          <cell r="H880">
            <v>12</v>
          </cell>
          <cell r="I880">
            <v>8.9</v>
          </cell>
          <cell r="J880">
            <v>-75.783333329999991</v>
          </cell>
          <cell r="K880" t="str">
            <v>Córdoba</v>
          </cell>
          <cell r="L880" t="str">
            <v>Cereté</v>
          </cell>
          <cell r="M880" t="str">
            <v>Area Operativa 02 - Atlántico-Bolivar-Sucre</v>
          </cell>
          <cell r="N880" t="str">
            <v>Caribe</v>
          </cell>
          <cell r="O880" t="str">
            <v>Sinú</v>
          </cell>
          <cell r="Q880" t="str">
            <v>Cauca</v>
          </cell>
          <cell r="R880">
            <v>21746</v>
          </cell>
        </row>
        <row r="881">
          <cell r="B881">
            <v>13075070</v>
          </cell>
          <cell r="C881" t="str">
            <v>CERETE  [13075070]</v>
          </cell>
          <cell r="D881" t="str">
            <v>Climática Ordinaria</v>
          </cell>
          <cell r="E881" t="str">
            <v>Convencional</v>
          </cell>
          <cell r="F881" t="str">
            <v>Suspendida</v>
          </cell>
          <cell r="G881">
            <v>20469</v>
          </cell>
          <cell r="H881">
            <v>190</v>
          </cell>
          <cell r="I881">
            <v>8.9</v>
          </cell>
          <cell r="J881">
            <v>-75.783333329999991</v>
          </cell>
          <cell r="K881" t="str">
            <v>Córdoba</v>
          </cell>
          <cell r="L881" t="str">
            <v>Cereté</v>
          </cell>
          <cell r="M881" t="str">
            <v>Area Operativa 02 - Atlántico-Bolivar-Sucre</v>
          </cell>
          <cell r="N881" t="str">
            <v>Caribe</v>
          </cell>
          <cell r="O881" t="str">
            <v>Sinú</v>
          </cell>
          <cell r="Q881" t="str">
            <v>Cauca</v>
          </cell>
          <cell r="R881">
            <v>23177</v>
          </cell>
        </row>
        <row r="882">
          <cell r="B882">
            <v>25020300</v>
          </cell>
          <cell r="C882" t="str">
            <v>TAGOAGE HDA  [25020300]</v>
          </cell>
          <cell r="D882" t="str">
            <v>Pluviométrica</v>
          </cell>
          <cell r="E882" t="str">
            <v>Convencional</v>
          </cell>
          <cell r="F882" t="str">
            <v>Suspendida</v>
          </cell>
          <cell r="G882">
            <v>24061</v>
          </cell>
          <cell r="H882">
            <v>75</v>
          </cell>
          <cell r="I882">
            <v>8.9666666700000004</v>
          </cell>
          <cell r="J882">
            <v>-73.650000000000006</v>
          </cell>
          <cell r="K882" t="str">
            <v>Cesar</v>
          </cell>
          <cell r="L882" t="str">
            <v>Pailitas</v>
          </cell>
          <cell r="M882" t="str">
            <v>Area Operativa 05 - Magdalena-Cesar-Guajira</v>
          </cell>
          <cell r="N882" t="str">
            <v>Magdalena Cauca</v>
          </cell>
          <cell r="O882" t="str">
            <v>Cesar</v>
          </cell>
          <cell r="Q882" t="str">
            <v>Cauca</v>
          </cell>
          <cell r="R882">
            <v>25187</v>
          </cell>
        </row>
        <row r="883">
          <cell r="B883">
            <v>25025010</v>
          </cell>
          <cell r="C883" t="str">
            <v>BANCO EL  [25025010]</v>
          </cell>
          <cell r="D883" t="str">
            <v>Climática Ordinaria</v>
          </cell>
          <cell r="E883" t="str">
            <v>Convencional</v>
          </cell>
          <cell r="F883" t="str">
            <v>Suspendida</v>
          </cell>
          <cell r="G883">
            <v>11703</v>
          </cell>
          <cell r="H883">
            <v>33</v>
          </cell>
          <cell r="I883">
            <v>9</v>
          </cell>
          <cell r="J883">
            <v>-73.983333329999994</v>
          </cell>
          <cell r="K883" t="str">
            <v>Magdalena</v>
          </cell>
          <cell r="L883" t="str">
            <v>El Banco</v>
          </cell>
          <cell r="M883" t="str">
            <v>Area Operativa 05 - Magdalena-Cesar-Guajira</v>
          </cell>
          <cell r="N883" t="str">
            <v>Magdalena Cauca</v>
          </cell>
          <cell r="O883" t="str">
            <v>Bajo Magdalena</v>
          </cell>
          <cell r="Q883" t="str">
            <v>Cauca</v>
          </cell>
          <cell r="R883">
            <v>13438</v>
          </cell>
        </row>
        <row r="884">
          <cell r="B884">
            <v>25020040</v>
          </cell>
          <cell r="C884" t="str">
            <v>GANAD LA ESMERALDA  [25020040]</v>
          </cell>
          <cell r="D884" t="str">
            <v>Pluviométrica</v>
          </cell>
          <cell r="E884" t="str">
            <v>Convencional</v>
          </cell>
          <cell r="F884" t="str">
            <v>Activa</v>
          </cell>
          <cell r="G884">
            <v>9147</v>
          </cell>
          <cell r="H884">
            <v>25</v>
          </cell>
          <cell r="I884">
            <v>9.18333333</v>
          </cell>
          <cell r="J884">
            <v>-74.349999999999994</v>
          </cell>
          <cell r="K884" t="str">
            <v>Bolívar</v>
          </cell>
          <cell r="L884" t="str">
            <v>San Fernando</v>
          </cell>
          <cell r="M884" t="str">
            <v>Area Operativa 02 - Atlántico-Bolivar-Sucre</v>
          </cell>
          <cell r="N884" t="str">
            <v>Magdalena Cauca</v>
          </cell>
          <cell r="O884" t="str">
            <v>Bajo Magdalena</v>
          </cell>
          <cell r="Q884" t="str">
            <v>Cga. Zapatosa</v>
          </cell>
        </row>
        <row r="885">
          <cell r="B885">
            <v>16050030</v>
          </cell>
          <cell r="C885" t="str">
            <v>VEGA LA  [16050030]</v>
          </cell>
          <cell r="D885" t="str">
            <v>Pluviométrica</v>
          </cell>
          <cell r="E885" t="str">
            <v>Convencional</v>
          </cell>
          <cell r="F885" t="str">
            <v>Activa</v>
          </cell>
          <cell r="G885">
            <v>23757</v>
          </cell>
          <cell r="H885">
            <v>1000</v>
          </cell>
          <cell r="I885">
            <v>8.4666666700000004</v>
          </cell>
          <cell r="J885">
            <v>-73.333333329999988</v>
          </cell>
          <cell r="K885" t="str">
            <v>Norte de Santander</v>
          </cell>
          <cell r="L885" t="str">
            <v>Convención</v>
          </cell>
          <cell r="M885" t="str">
            <v>Area Operativa 08 - Santanderes-Arauca</v>
          </cell>
          <cell r="N885" t="str">
            <v>Caribe</v>
          </cell>
          <cell r="O885" t="str">
            <v>Catatumbo</v>
          </cell>
          <cell r="Q885" t="str">
            <v>Cauca</v>
          </cell>
        </row>
        <row r="886">
          <cell r="B886">
            <v>16050040</v>
          </cell>
          <cell r="C886" t="str">
            <v>ESTRELLA LA  [16050040]</v>
          </cell>
          <cell r="D886" t="str">
            <v>Pluviométrica</v>
          </cell>
          <cell r="E886" t="str">
            <v>Convencional</v>
          </cell>
          <cell r="F886" t="str">
            <v>Activa</v>
          </cell>
          <cell r="G886">
            <v>23757</v>
          </cell>
          <cell r="H886">
            <v>1000</v>
          </cell>
          <cell r="I886">
            <v>8.4666666700000004</v>
          </cell>
          <cell r="J886">
            <v>-73.333333329999988</v>
          </cell>
          <cell r="K886" t="str">
            <v>Norte de Santander</v>
          </cell>
          <cell r="L886" t="str">
            <v>Convención</v>
          </cell>
          <cell r="M886" t="str">
            <v>Area Operativa 08 - Santanderes-Arauca</v>
          </cell>
          <cell r="N886" t="str">
            <v>Caribe</v>
          </cell>
          <cell r="O886" t="str">
            <v>Catatumbo</v>
          </cell>
          <cell r="Q886" t="str">
            <v>Cauca</v>
          </cell>
        </row>
        <row r="887">
          <cell r="B887">
            <v>25027430</v>
          </cell>
          <cell r="C887" t="str">
            <v>BARRANCONES  [25027430]</v>
          </cell>
          <cell r="D887" t="str">
            <v>Limnimétrica</v>
          </cell>
          <cell r="E887" t="str">
            <v>Convencional</v>
          </cell>
          <cell r="F887" t="str">
            <v>Suspendida</v>
          </cell>
          <cell r="G887">
            <v>23938</v>
          </cell>
          <cell r="H887">
            <v>32</v>
          </cell>
          <cell r="I887">
            <v>9.133333330000001</v>
          </cell>
          <cell r="J887">
            <v>-73.783333329999991</v>
          </cell>
          <cell r="K887" t="str">
            <v>Cesar</v>
          </cell>
          <cell r="L887" t="str">
            <v>Chimichagua</v>
          </cell>
          <cell r="M887" t="str">
            <v>Area Operativa 05 - Magdalena-Cesar-Guajira</v>
          </cell>
          <cell r="N887" t="str">
            <v>Magdalena Cauca</v>
          </cell>
          <cell r="O887" t="str">
            <v>Cesar</v>
          </cell>
          <cell r="Q887" t="str">
            <v>Cga. Zapatosa</v>
          </cell>
          <cell r="R887">
            <v>25096</v>
          </cell>
        </row>
        <row r="888">
          <cell r="B888">
            <v>25020610</v>
          </cell>
          <cell r="C888" t="str">
            <v>ARGENTINA LA  [25020610]</v>
          </cell>
          <cell r="D888" t="str">
            <v>Pluviométrica</v>
          </cell>
          <cell r="E888" t="str">
            <v>Convencional</v>
          </cell>
          <cell r="F888" t="str">
            <v>Suspendida</v>
          </cell>
          <cell r="G888">
            <v>26313</v>
          </cell>
          <cell r="H888">
            <v>60</v>
          </cell>
          <cell r="I888">
            <v>9.15</v>
          </cell>
          <cell r="J888">
            <v>-75.033333329999991</v>
          </cell>
          <cell r="K888" t="str">
            <v>Sucre</v>
          </cell>
          <cell r="L888" t="str">
            <v>Galeras</v>
          </cell>
          <cell r="M888" t="str">
            <v>Area Operativa 02 - Atlántico-Bolivar-Sucre</v>
          </cell>
          <cell r="N888" t="str">
            <v>Magdalena Cauca</v>
          </cell>
          <cell r="O888" t="str">
            <v>Bajo Magdalena- Cauca -San Jorge</v>
          </cell>
          <cell r="Q888" t="str">
            <v>Cga. Zapatosa</v>
          </cell>
          <cell r="R888">
            <v>27440</v>
          </cell>
        </row>
        <row r="889">
          <cell r="B889">
            <v>13070400</v>
          </cell>
          <cell r="C889" t="str">
            <v>SILENCIO EL  [13070400]</v>
          </cell>
          <cell r="D889" t="str">
            <v>Pluviométrica</v>
          </cell>
          <cell r="E889" t="str">
            <v>Convencional</v>
          </cell>
          <cell r="F889" t="str">
            <v>Suspendida</v>
          </cell>
          <cell r="G889">
            <v>23665</v>
          </cell>
          <cell r="H889">
            <v>5</v>
          </cell>
          <cell r="I889">
            <v>9.1666666700000015</v>
          </cell>
          <cell r="J889">
            <v>-75.599999999999994</v>
          </cell>
          <cell r="K889" t="str">
            <v>Córdoba</v>
          </cell>
          <cell r="L889" t="str">
            <v>Chima (Córdoba)</v>
          </cell>
          <cell r="M889" t="str">
            <v>Area Operativa 02 - Atlántico-Bolivar-Sucre</v>
          </cell>
          <cell r="N889" t="str">
            <v>Caribe</v>
          </cell>
          <cell r="O889" t="str">
            <v>Sinú</v>
          </cell>
          <cell r="Q889" t="str">
            <v>Cga. Zapatosa</v>
          </cell>
          <cell r="R889">
            <v>23938</v>
          </cell>
        </row>
        <row r="890">
          <cell r="B890">
            <v>25020110</v>
          </cell>
          <cell r="C890" t="str">
            <v>AGROPECUARIA GJA  [25020110]</v>
          </cell>
          <cell r="D890" t="str">
            <v>Pluviométrica</v>
          </cell>
          <cell r="E890" t="str">
            <v>Convencional</v>
          </cell>
          <cell r="F890" t="str">
            <v>Suspendida</v>
          </cell>
          <cell r="G890">
            <v>13224</v>
          </cell>
          <cell r="H890">
            <v>33</v>
          </cell>
          <cell r="I890">
            <v>9.2333333300000007</v>
          </cell>
          <cell r="J890">
            <v>-74.433333329999996</v>
          </cell>
          <cell r="K890" t="str">
            <v>Bolívar</v>
          </cell>
          <cell r="L890" t="str">
            <v>Mompós</v>
          </cell>
          <cell r="M890" t="str">
            <v>Area Operativa 02 - Atlántico-Bolivar-Sucre</v>
          </cell>
          <cell r="N890" t="str">
            <v>Magdalena Cauca</v>
          </cell>
          <cell r="O890" t="str">
            <v>Bajo Magdalena</v>
          </cell>
          <cell r="Q890" t="str">
            <v>Cga. Zapatosa</v>
          </cell>
          <cell r="R890">
            <v>21838</v>
          </cell>
        </row>
        <row r="891">
          <cell r="B891">
            <v>25027010</v>
          </cell>
          <cell r="C891" t="str">
            <v>ESPERANZA-MAGANGUE  [25027010]</v>
          </cell>
          <cell r="D891" t="str">
            <v>Limnimétrica</v>
          </cell>
          <cell r="E891" t="str">
            <v>Convencional</v>
          </cell>
          <cell r="F891" t="str">
            <v>Suspendida</v>
          </cell>
          <cell r="G891">
            <v>11703</v>
          </cell>
          <cell r="H891">
            <v>16</v>
          </cell>
          <cell r="I891">
            <v>9.2333333300000007</v>
          </cell>
          <cell r="J891">
            <v>-74.75</v>
          </cell>
          <cell r="K891" t="str">
            <v>Bolívar</v>
          </cell>
          <cell r="L891" t="str">
            <v>Magangué</v>
          </cell>
          <cell r="M891" t="str">
            <v>Area Operativa 02 - Atlántico-Bolivar-Sucre</v>
          </cell>
          <cell r="N891" t="str">
            <v>Magdalena Cauca</v>
          </cell>
          <cell r="O891" t="str">
            <v>Bajo Magdalena- Cauca -San Jorge</v>
          </cell>
          <cell r="Q891" t="str">
            <v>Bzo De Loba</v>
          </cell>
          <cell r="R891">
            <v>20438</v>
          </cell>
        </row>
        <row r="892">
          <cell r="B892">
            <v>25020070</v>
          </cell>
          <cell r="C892" t="str">
            <v>COL PINILLOS  [25020070]</v>
          </cell>
          <cell r="D892" t="str">
            <v>Pluviométrica</v>
          </cell>
          <cell r="E892" t="str">
            <v>Convencional</v>
          </cell>
          <cell r="F892" t="str">
            <v>Suspendida</v>
          </cell>
          <cell r="G892">
            <v>11703</v>
          </cell>
          <cell r="H892">
            <v>33</v>
          </cell>
          <cell r="I892">
            <v>9.25</v>
          </cell>
          <cell r="J892">
            <v>-74.466666669999995</v>
          </cell>
          <cell r="K892" t="str">
            <v>Bolívar</v>
          </cell>
          <cell r="L892" t="str">
            <v>Mompós</v>
          </cell>
          <cell r="M892" t="str">
            <v>Area Operativa 02 - Atlántico-Bolivar-Sucre</v>
          </cell>
          <cell r="N892" t="str">
            <v>Magdalena Cauca</v>
          </cell>
          <cell r="O892" t="str">
            <v>Bajo Magdalena</v>
          </cell>
          <cell r="Q892" t="str">
            <v>Bzo De Loba</v>
          </cell>
          <cell r="R892">
            <v>13773</v>
          </cell>
        </row>
        <row r="893">
          <cell r="B893">
            <v>25025070</v>
          </cell>
          <cell r="C893" t="str">
            <v>SINCE  [25025070]</v>
          </cell>
          <cell r="D893" t="str">
            <v>Climática Ordinaria</v>
          </cell>
          <cell r="E893" t="str">
            <v>Convencional</v>
          </cell>
          <cell r="F893" t="str">
            <v>Suspendida</v>
          </cell>
          <cell r="G893">
            <v>13530</v>
          </cell>
          <cell r="H893">
            <v>125</v>
          </cell>
          <cell r="I893">
            <v>9.25</v>
          </cell>
          <cell r="J893">
            <v>-75.150000000000006</v>
          </cell>
          <cell r="K893" t="str">
            <v>Sucre</v>
          </cell>
          <cell r="L893" t="str">
            <v>Sincé</v>
          </cell>
          <cell r="M893" t="str">
            <v>Area Operativa 02 - Atlántico-Bolivar-Sucre</v>
          </cell>
          <cell r="N893" t="str">
            <v>Magdalena Cauca</v>
          </cell>
          <cell r="O893" t="str">
            <v>Bajo Magdalena- Cauca -San Jorge</v>
          </cell>
          <cell r="Q893" t="str">
            <v>Bzo De Loba</v>
          </cell>
          <cell r="R893">
            <v>14685</v>
          </cell>
        </row>
        <row r="894">
          <cell r="B894">
            <v>25020590</v>
          </cell>
          <cell r="C894" t="str">
            <v>DELICIAS LAS  [25020590]</v>
          </cell>
          <cell r="D894" t="str">
            <v>Pluviométrica</v>
          </cell>
          <cell r="E894" t="str">
            <v>Convencional</v>
          </cell>
          <cell r="F894" t="str">
            <v>Suspendida</v>
          </cell>
          <cell r="G894">
            <v>26191</v>
          </cell>
          <cell r="H894">
            <v>100</v>
          </cell>
          <cell r="I894">
            <v>9.2666666700000011</v>
          </cell>
          <cell r="J894">
            <v>-75.2</v>
          </cell>
          <cell r="K894" t="str">
            <v>Sucre</v>
          </cell>
          <cell r="L894" t="str">
            <v>San Pedro (Sucre)</v>
          </cell>
          <cell r="M894" t="str">
            <v>Area Operativa 02 - Atlántico-Bolivar-Sucre</v>
          </cell>
          <cell r="N894" t="str">
            <v>Magdalena Cauca</v>
          </cell>
          <cell r="O894" t="str">
            <v>Bajo Magdalena- Cauca -San Jorge</v>
          </cell>
          <cell r="Q894" t="str">
            <v>Bzo De Loba</v>
          </cell>
          <cell r="R894">
            <v>26983</v>
          </cell>
        </row>
        <row r="895">
          <cell r="B895">
            <v>25020630</v>
          </cell>
          <cell r="C895" t="str">
            <v>INSP FLUVIAL  [25020630]</v>
          </cell>
          <cell r="D895" t="str">
            <v>Pluviométrica</v>
          </cell>
          <cell r="E895" t="str">
            <v>Convencional</v>
          </cell>
          <cell r="F895" t="str">
            <v>Suspendida</v>
          </cell>
          <cell r="G895">
            <v>11519</v>
          </cell>
          <cell r="H895">
            <v>20</v>
          </cell>
          <cell r="I895">
            <v>9.2666666700000011</v>
          </cell>
          <cell r="J895">
            <v>-74.766666669999992</v>
          </cell>
          <cell r="K895" t="str">
            <v>Bolívar</v>
          </cell>
          <cell r="L895" t="str">
            <v>Magangué</v>
          </cell>
          <cell r="M895" t="str">
            <v>Area Operativa 02 - Atlántico-Bolivar-Sucre</v>
          </cell>
          <cell r="N895" t="str">
            <v>Magdalena Cauca</v>
          </cell>
          <cell r="O895" t="str">
            <v>Bajo Magdalena- Cauca -San Jorge</v>
          </cell>
          <cell r="Q895" t="str">
            <v>Bzo De Loba</v>
          </cell>
          <cell r="R895">
            <v>13377</v>
          </cell>
        </row>
        <row r="896">
          <cell r="B896">
            <v>13090150</v>
          </cell>
          <cell r="C896" t="str">
            <v>BRUJO EL  [13090150]</v>
          </cell>
          <cell r="D896" t="str">
            <v>Pluviométrica</v>
          </cell>
          <cell r="E896" t="str">
            <v>Convencional</v>
          </cell>
          <cell r="F896" t="str">
            <v>Suspendida</v>
          </cell>
          <cell r="G896">
            <v>24668</v>
          </cell>
          <cell r="H896">
            <v>225</v>
          </cell>
          <cell r="I896">
            <v>9.3000000000000007</v>
          </cell>
          <cell r="J896">
            <v>-75.433333329999996</v>
          </cell>
          <cell r="K896" t="str">
            <v>Sucre</v>
          </cell>
          <cell r="L896" t="str">
            <v>Sincelejo</v>
          </cell>
          <cell r="M896" t="str">
            <v>Area Operativa 02 - Atlántico-Bolivar-Sucre</v>
          </cell>
          <cell r="N896" t="str">
            <v>Caribe</v>
          </cell>
          <cell r="O896" t="str">
            <v>Caribe - Litoral</v>
          </cell>
          <cell r="Q896" t="str">
            <v>Bzo De Loba</v>
          </cell>
          <cell r="R896">
            <v>25338</v>
          </cell>
        </row>
        <row r="897">
          <cell r="B897">
            <v>25020050</v>
          </cell>
          <cell r="C897" t="str">
            <v>TELEGRAFOS  [25020050]</v>
          </cell>
          <cell r="D897" t="str">
            <v>Pluviométrica</v>
          </cell>
          <cell r="E897" t="str">
            <v>Convencional</v>
          </cell>
          <cell r="F897" t="str">
            <v>Suspendida</v>
          </cell>
          <cell r="G897">
            <v>24426</v>
          </cell>
          <cell r="H897">
            <v>200</v>
          </cell>
          <cell r="I897">
            <v>9.3000000000000007</v>
          </cell>
          <cell r="J897">
            <v>-75.400000000000006</v>
          </cell>
          <cell r="K897" t="str">
            <v>Sucre</v>
          </cell>
          <cell r="L897" t="str">
            <v>Sincelejo</v>
          </cell>
          <cell r="M897" t="str">
            <v>Area Operativa 02 - Atlántico-Bolivar-Sucre</v>
          </cell>
          <cell r="N897" t="str">
            <v>Magdalena Cauca</v>
          </cell>
          <cell r="O897" t="str">
            <v>Bajo Magdalena- Cauca -San Jorge</v>
          </cell>
          <cell r="Q897" t="str">
            <v>Bzo De Loba</v>
          </cell>
          <cell r="R897">
            <v>25096</v>
          </cell>
        </row>
        <row r="898">
          <cell r="B898">
            <v>25020560</v>
          </cell>
          <cell r="C898" t="str">
            <v>MEMBRILLAL  [25020560]</v>
          </cell>
          <cell r="D898" t="str">
            <v>Pluviométrica</v>
          </cell>
          <cell r="E898" t="str">
            <v>Convencional</v>
          </cell>
          <cell r="F898" t="str">
            <v>Suspendida</v>
          </cell>
          <cell r="G898">
            <v>26191</v>
          </cell>
          <cell r="H898">
            <v>200</v>
          </cell>
          <cell r="I898">
            <v>9.31666667</v>
          </cell>
          <cell r="J898">
            <v>-75.2</v>
          </cell>
          <cell r="K898" t="str">
            <v>Sucre</v>
          </cell>
          <cell r="L898" t="str">
            <v>Los Palmitos</v>
          </cell>
          <cell r="M898" t="str">
            <v>Area Operativa 02 - Atlántico-Bolivar-Sucre</v>
          </cell>
          <cell r="N898" t="str">
            <v>Magdalena Cauca</v>
          </cell>
          <cell r="O898" t="str">
            <v>Bajo Magdalena- Cauca -San Jorge</v>
          </cell>
          <cell r="Q898" t="str">
            <v>Bzo De Loba</v>
          </cell>
          <cell r="R898">
            <v>27743</v>
          </cell>
        </row>
        <row r="899">
          <cell r="B899">
            <v>13090200</v>
          </cell>
          <cell r="C899" t="str">
            <v>PALMITO  [13090200]</v>
          </cell>
          <cell r="D899" t="str">
            <v>Pluviométrica</v>
          </cell>
          <cell r="E899" t="str">
            <v>Convencional</v>
          </cell>
          <cell r="F899" t="str">
            <v>Suspendida</v>
          </cell>
          <cell r="G899">
            <v>26313</v>
          </cell>
          <cell r="H899">
            <v>60</v>
          </cell>
          <cell r="I899">
            <v>9.3333333300000003</v>
          </cell>
          <cell r="J899">
            <v>-75.533333329999991</v>
          </cell>
          <cell r="K899" t="str">
            <v>Sucre</v>
          </cell>
          <cell r="L899" t="str">
            <v>Palmito</v>
          </cell>
          <cell r="M899" t="str">
            <v>Area Operativa 02 - Atlántico-Bolivar-Sucre</v>
          </cell>
          <cell r="N899" t="str">
            <v>Caribe</v>
          </cell>
          <cell r="O899" t="str">
            <v>Caribe - Litoral</v>
          </cell>
          <cell r="Q899" t="str">
            <v>Bzo De Loba</v>
          </cell>
          <cell r="R899">
            <v>27317</v>
          </cell>
        </row>
        <row r="900">
          <cell r="B900">
            <v>29010100</v>
          </cell>
          <cell r="C900" t="str">
            <v>CARMEN DE BOLIVAR  [29010100]</v>
          </cell>
          <cell r="D900" t="str">
            <v>Pluviométrica</v>
          </cell>
          <cell r="E900" t="str">
            <v>Convencional</v>
          </cell>
          <cell r="F900" t="str">
            <v>Activa</v>
          </cell>
          <cell r="G900">
            <v>25856</v>
          </cell>
          <cell r="H900">
            <v>150</v>
          </cell>
          <cell r="I900">
            <v>9.6666666700000015</v>
          </cell>
          <cell r="J900">
            <v>-75.116666670000001</v>
          </cell>
          <cell r="K900" t="str">
            <v>Bolívar</v>
          </cell>
          <cell r="L900" t="str">
            <v>El Carmén De Bolívar</v>
          </cell>
          <cell r="M900" t="str">
            <v>Area Operativa 02 - Atlántico-Bolivar-Sucre</v>
          </cell>
          <cell r="N900" t="str">
            <v>Magdalena Cauca</v>
          </cell>
          <cell r="O900" t="str">
            <v>Bajo Magdalena</v>
          </cell>
          <cell r="Q900" t="str">
            <v>Cesar</v>
          </cell>
        </row>
        <row r="901">
          <cell r="B901">
            <v>13080050</v>
          </cell>
          <cell r="C901" t="str">
            <v>SAN BERNARDO  [13080050]</v>
          </cell>
          <cell r="D901" t="str">
            <v>Pluviométrica</v>
          </cell>
          <cell r="E901" t="str">
            <v>Convencional</v>
          </cell>
          <cell r="F901" t="str">
            <v>Suspendida</v>
          </cell>
          <cell r="G901">
            <v>14991</v>
          </cell>
          <cell r="H901">
            <v>5</v>
          </cell>
          <cell r="I901">
            <v>9.3666666700000007</v>
          </cell>
          <cell r="J901">
            <v>-75.95</v>
          </cell>
          <cell r="K901" t="str">
            <v>Córdoba</v>
          </cell>
          <cell r="L901" t="str">
            <v>San Bernardo Del Viento</v>
          </cell>
          <cell r="M901" t="str">
            <v>Area Operativa 02 - Atlántico-Bolivar-Sucre</v>
          </cell>
          <cell r="N901" t="str">
            <v>Caribe</v>
          </cell>
          <cell r="O901" t="str">
            <v>Sinú</v>
          </cell>
          <cell r="Q901" t="str">
            <v>Qda Mulas</v>
          </cell>
          <cell r="R901">
            <v>25522</v>
          </cell>
        </row>
        <row r="902">
          <cell r="B902">
            <v>25020550</v>
          </cell>
          <cell r="C902" t="str">
            <v>CAMAJONES  [25020550]</v>
          </cell>
          <cell r="D902" t="str">
            <v>Pluviométrica</v>
          </cell>
          <cell r="E902" t="str">
            <v>Convencional</v>
          </cell>
          <cell r="F902" t="str">
            <v>Suspendida</v>
          </cell>
          <cell r="G902">
            <v>26191</v>
          </cell>
          <cell r="H902">
            <v>100</v>
          </cell>
          <cell r="I902">
            <v>9.4166666700000015</v>
          </cell>
          <cell r="J902">
            <v>-75</v>
          </cell>
          <cell r="K902" t="str">
            <v>Sucre</v>
          </cell>
          <cell r="L902" t="str">
            <v>San Pedro (Sucre)</v>
          </cell>
          <cell r="M902" t="str">
            <v>Area Operativa 02 - Atlántico-Bolivar-Sucre</v>
          </cell>
          <cell r="N902" t="str">
            <v>Magdalena Cauca</v>
          </cell>
          <cell r="O902" t="str">
            <v>Bajo Magdalena- Cauca -San Jorge</v>
          </cell>
          <cell r="Q902" t="str">
            <v>Qda Mulas</v>
          </cell>
          <cell r="R902">
            <v>27134</v>
          </cell>
        </row>
        <row r="903">
          <cell r="B903">
            <v>28040390</v>
          </cell>
          <cell r="C903" t="str">
            <v>PASO EL  [28040390]</v>
          </cell>
          <cell r="D903" t="str">
            <v>Pluviométrica</v>
          </cell>
          <cell r="E903" t="str">
            <v>Convencional</v>
          </cell>
          <cell r="F903" t="str">
            <v>Suspendida</v>
          </cell>
          <cell r="G903">
            <v>18278</v>
          </cell>
          <cell r="H903">
            <v>600</v>
          </cell>
          <cell r="I903">
            <v>9.4166666700000015</v>
          </cell>
          <cell r="J903">
            <v>-73.716666669999995</v>
          </cell>
          <cell r="K903" t="str">
            <v>Cesar</v>
          </cell>
          <cell r="L903" t="str">
            <v>Chiriguaná</v>
          </cell>
          <cell r="M903" t="str">
            <v>Area Operativa 05 - Magdalena-Cesar-Guajira</v>
          </cell>
          <cell r="N903" t="str">
            <v>Magdalena Cauca</v>
          </cell>
          <cell r="O903" t="str">
            <v>Cesar</v>
          </cell>
          <cell r="Q903" t="str">
            <v>Qda Mulas</v>
          </cell>
          <cell r="R903">
            <v>19343</v>
          </cell>
        </row>
        <row r="904">
          <cell r="B904">
            <v>13090190</v>
          </cell>
          <cell r="C904" t="str">
            <v>PALMA SOLA  [13090190]</v>
          </cell>
          <cell r="D904" t="str">
            <v>Pluviométrica</v>
          </cell>
          <cell r="E904" t="str">
            <v>Convencional</v>
          </cell>
          <cell r="F904" t="str">
            <v>Suspendida</v>
          </cell>
          <cell r="G904">
            <v>26404</v>
          </cell>
          <cell r="H904">
            <v>50</v>
          </cell>
          <cell r="I904">
            <v>9.43333333</v>
          </cell>
          <cell r="J904">
            <v>-75.45</v>
          </cell>
          <cell r="K904" t="str">
            <v>Sucre</v>
          </cell>
          <cell r="L904" t="str">
            <v>Tolú Viejo</v>
          </cell>
          <cell r="M904" t="str">
            <v>Area Operativa 02 - Atlántico-Bolivar-Sucre</v>
          </cell>
          <cell r="N904" t="str">
            <v>Caribe</v>
          </cell>
          <cell r="O904" t="str">
            <v>Caribe - Litoral</v>
          </cell>
          <cell r="Q904" t="str">
            <v>Qda Mulas</v>
          </cell>
          <cell r="R904">
            <v>27743</v>
          </cell>
        </row>
        <row r="905">
          <cell r="B905">
            <v>13090220</v>
          </cell>
          <cell r="C905" t="str">
            <v>TOLUVIEJO  [13090220]</v>
          </cell>
          <cell r="D905" t="str">
            <v>Pluviográfica</v>
          </cell>
          <cell r="E905" t="str">
            <v>Convencional</v>
          </cell>
          <cell r="F905" t="str">
            <v>Suspendida</v>
          </cell>
          <cell r="G905">
            <v>18855</v>
          </cell>
          <cell r="H905">
            <v>68</v>
          </cell>
          <cell r="I905">
            <v>9.4499999999999993</v>
          </cell>
          <cell r="J905">
            <v>-75.45</v>
          </cell>
          <cell r="K905" t="str">
            <v>Sucre</v>
          </cell>
          <cell r="L905" t="str">
            <v>Tolú Viejo</v>
          </cell>
          <cell r="M905" t="str">
            <v>Area Operativa 02 - Atlántico-Bolivar-Sucre</v>
          </cell>
          <cell r="N905" t="str">
            <v>Caribe</v>
          </cell>
          <cell r="O905" t="str">
            <v>Caribe - Litoral</v>
          </cell>
          <cell r="Q905" t="str">
            <v>Qda Mulas</v>
          </cell>
          <cell r="R905">
            <v>21746</v>
          </cell>
        </row>
        <row r="906">
          <cell r="B906">
            <v>13095030</v>
          </cell>
          <cell r="C906" t="str">
            <v>TOLUVIEJO  [13095030]</v>
          </cell>
          <cell r="D906" t="str">
            <v>Climática Ordinaria</v>
          </cell>
          <cell r="E906" t="str">
            <v>Convencional</v>
          </cell>
          <cell r="F906" t="str">
            <v>Suspendida</v>
          </cell>
          <cell r="G906">
            <v>20835</v>
          </cell>
          <cell r="H906">
            <v>68</v>
          </cell>
          <cell r="I906">
            <v>9.4499999999999993</v>
          </cell>
          <cell r="J906">
            <v>-75.45</v>
          </cell>
          <cell r="K906" t="str">
            <v>Sucre</v>
          </cell>
          <cell r="L906" t="str">
            <v>Tolú Viejo</v>
          </cell>
          <cell r="M906" t="str">
            <v>Area Operativa 02 - Atlántico-Bolivar-Sucre</v>
          </cell>
          <cell r="N906" t="str">
            <v>Caribe</v>
          </cell>
          <cell r="O906" t="str">
            <v>Caribe - Litoral</v>
          </cell>
          <cell r="Q906" t="str">
            <v>Qda Mulas</v>
          </cell>
          <cell r="R906">
            <v>21746</v>
          </cell>
        </row>
        <row r="907">
          <cell r="B907">
            <v>13090170</v>
          </cell>
          <cell r="C907" t="str">
            <v>EXPERIMENTAL GJA  [13090170]</v>
          </cell>
          <cell r="D907" t="str">
            <v>Pluviométrica</v>
          </cell>
          <cell r="E907" t="str">
            <v>Convencional</v>
          </cell>
          <cell r="F907" t="str">
            <v>Suspendida</v>
          </cell>
          <cell r="G907">
            <v>26313</v>
          </cell>
          <cell r="H907">
            <v>20</v>
          </cell>
          <cell r="I907">
            <v>9.4666666700000004</v>
          </cell>
          <cell r="J907">
            <v>-75.466666669999995</v>
          </cell>
          <cell r="K907" t="str">
            <v>Sucre</v>
          </cell>
          <cell r="L907" t="str">
            <v>Tolú Viejo</v>
          </cell>
          <cell r="M907" t="str">
            <v>Area Operativa 02 - Atlántico-Bolivar-Sucre</v>
          </cell>
          <cell r="N907" t="str">
            <v>Caribe</v>
          </cell>
          <cell r="O907" t="str">
            <v>Caribe - Litoral</v>
          </cell>
          <cell r="Q907" t="str">
            <v>Qda Mulas</v>
          </cell>
          <cell r="R907">
            <v>26648</v>
          </cell>
        </row>
        <row r="908">
          <cell r="B908">
            <v>13090140</v>
          </cell>
          <cell r="C908" t="str">
            <v>SAGOC  [13090140]</v>
          </cell>
          <cell r="D908" t="str">
            <v>Pluviométrica</v>
          </cell>
          <cell r="E908" t="str">
            <v>Convencional</v>
          </cell>
          <cell r="F908" t="str">
            <v>Suspendida</v>
          </cell>
          <cell r="G908">
            <v>22416</v>
          </cell>
          <cell r="H908">
            <v>1</v>
          </cell>
          <cell r="I908">
            <v>9.5166666700000011</v>
          </cell>
          <cell r="J908">
            <v>-73.599999999999994</v>
          </cell>
          <cell r="K908" t="str">
            <v>Sucre</v>
          </cell>
          <cell r="L908" t="str">
            <v>Tolú</v>
          </cell>
          <cell r="M908" t="str">
            <v>Area Operativa 02 - Atlántico-Bolivar-Sucre</v>
          </cell>
          <cell r="N908" t="str">
            <v>Magdalena Cauca</v>
          </cell>
          <cell r="O908" t="str">
            <v>Cesar</v>
          </cell>
          <cell r="Q908" t="str">
            <v>Qda Mulas</v>
          </cell>
          <cell r="R908">
            <v>22751</v>
          </cell>
        </row>
        <row r="909">
          <cell r="B909">
            <v>25020460</v>
          </cell>
          <cell r="C909" t="str">
            <v>CAMP OVEJAS  [25020460]</v>
          </cell>
          <cell r="D909" t="str">
            <v>Pluviométrica</v>
          </cell>
          <cell r="E909" t="str">
            <v>Convencional</v>
          </cell>
          <cell r="F909" t="str">
            <v>Suspendida</v>
          </cell>
          <cell r="G909">
            <v>20043</v>
          </cell>
          <cell r="H909">
            <v>300</v>
          </cell>
          <cell r="I909">
            <v>9.5333333300000014</v>
          </cell>
          <cell r="J909">
            <v>-75.233333329999994</v>
          </cell>
          <cell r="K909" t="str">
            <v>Sucre</v>
          </cell>
          <cell r="L909" t="str">
            <v>Ovejas</v>
          </cell>
          <cell r="M909" t="str">
            <v>Area Operativa 02 - Atlántico-Bolivar-Sucre</v>
          </cell>
          <cell r="N909" t="str">
            <v>Caribe</v>
          </cell>
          <cell r="O909" t="str">
            <v>Caribe - Litoral</v>
          </cell>
          <cell r="Q909" t="str">
            <v>Qda Mulas</v>
          </cell>
          <cell r="R909">
            <v>24973</v>
          </cell>
        </row>
        <row r="910">
          <cell r="B910">
            <v>13090160</v>
          </cell>
          <cell r="C910" t="str">
            <v>COLUMBA  [13090160]</v>
          </cell>
          <cell r="D910" t="str">
            <v>Pluviométrica</v>
          </cell>
          <cell r="E910" t="str">
            <v>Convencional</v>
          </cell>
          <cell r="F910" t="str">
            <v>Suspendida</v>
          </cell>
          <cell r="G910">
            <v>26313</v>
          </cell>
          <cell r="H910">
            <v>90</v>
          </cell>
          <cell r="I910">
            <v>9.5500000000000007</v>
          </cell>
          <cell r="J910">
            <v>-75.3</v>
          </cell>
          <cell r="K910" t="str">
            <v>Sucre</v>
          </cell>
          <cell r="L910" t="str">
            <v>Colosó</v>
          </cell>
          <cell r="M910" t="str">
            <v>Area Operativa 02 - Atlántico-Bolivar-Sucre</v>
          </cell>
          <cell r="N910" t="str">
            <v>Caribe</v>
          </cell>
          <cell r="O910" t="str">
            <v>Caribe - Litoral</v>
          </cell>
          <cell r="Q910" t="str">
            <v>Qda Mulas</v>
          </cell>
          <cell r="R910">
            <v>27743</v>
          </cell>
        </row>
        <row r="911">
          <cell r="B911">
            <v>28027150</v>
          </cell>
          <cell r="C911" t="str">
            <v>PTE CARRETERA  [28027150]</v>
          </cell>
          <cell r="D911" t="str">
            <v>Limnimétrica</v>
          </cell>
          <cell r="E911" t="str">
            <v>Convencional</v>
          </cell>
          <cell r="F911" t="str">
            <v>Suspendida</v>
          </cell>
          <cell r="G911">
            <v>23512</v>
          </cell>
          <cell r="H911">
            <v>132</v>
          </cell>
          <cell r="I911">
            <v>9.5833333300000003</v>
          </cell>
          <cell r="J911">
            <v>-73.316666669999989</v>
          </cell>
          <cell r="K911" t="str">
            <v>Cesar</v>
          </cell>
          <cell r="L911" t="str">
            <v>Agustín Codazzi</v>
          </cell>
          <cell r="M911" t="str">
            <v>Area Operativa 05 - Magdalena-Cesar-Guajira</v>
          </cell>
          <cell r="N911" t="str">
            <v>Magdalena Cauca</v>
          </cell>
          <cell r="O911" t="str">
            <v>Cesar</v>
          </cell>
          <cell r="Q911" t="str">
            <v>Ay Tocuy</v>
          </cell>
          <cell r="R911">
            <v>23543</v>
          </cell>
        </row>
        <row r="912">
          <cell r="B912">
            <v>28027140</v>
          </cell>
          <cell r="C912" t="str">
            <v>PTE CESAR CALENTUR  [28027140]</v>
          </cell>
          <cell r="D912" t="str">
            <v>Limnimétrica</v>
          </cell>
          <cell r="E912" t="str">
            <v>Convencional</v>
          </cell>
          <cell r="F912" t="str">
            <v>Suspendida</v>
          </cell>
          <cell r="G912">
            <v>23207</v>
          </cell>
          <cell r="H912">
            <v>50</v>
          </cell>
          <cell r="I912">
            <v>9.6</v>
          </cell>
          <cell r="J912">
            <v>-73.683333329999996</v>
          </cell>
          <cell r="K912" t="str">
            <v>Cesar</v>
          </cell>
          <cell r="L912" t="str">
            <v>Chiriguaná</v>
          </cell>
          <cell r="M912" t="str">
            <v>Area Operativa 05 - Magdalena-Cesar-Guajira</v>
          </cell>
          <cell r="N912" t="str">
            <v>Magdalena Cauca</v>
          </cell>
          <cell r="O912" t="str">
            <v>Cesar</v>
          </cell>
          <cell r="Q912" t="str">
            <v>Cesar</v>
          </cell>
          <cell r="R912">
            <v>25065</v>
          </cell>
        </row>
        <row r="913">
          <cell r="B913">
            <v>28020210</v>
          </cell>
          <cell r="C913" t="str">
            <v>BECERRIL  [28020210]</v>
          </cell>
          <cell r="D913" t="str">
            <v>Pluviométrica</v>
          </cell>
          <cell r="E913" t="str">
            <v>Convencional</v>
          </cell>
          <cell r="F913" t="str">
            <v>Suspendida</v>
          </cell>
          <cell r="G913">
            <v>22720</v>
          </cell>
          <cell r="H913">
            <v>150</v>
          </cell>
          <cell r="I913">
            <v>9.68333333</v>
          </cell>
          <cell r="J913">
            <v>-73.266666669999992</v>
          </cell>
          <cell r="K913" t="str">
            <v>Cesar</v>
          </cell>
          <cell r="L913" t="str">
            <v>Agustín Codazzi</v>
          </cell>
          <cell r="M913" t="str">
            <v>Area Operativa 05 - Magdalena-Cesar-Guajira</v>
          </cell>
          <cell r="N913" t="str">
            <v>Magdalena Cauca</v>
          </cell>
          <cell r="O913" t="str">
            <v>Cesar</v>
          </cell>
          <cell r="Q913" t="str">
            <v>Cesar</v>
          </cell>
          <cell r="R913">
            <v>24456</v>
          </cell>
        </row>
        <row r="914">
          <cell r="B914">
            <v>29010060</v>
          </cell>
          <cell r="C914" t="str">
            <v>CAMPOALEGRE  [29010060]</v>
          </cell>
          <cell r="D914" t="str">
            <v>Pluviométrica</v>
          </cell>
          <cell r="E914" t="str">
            <v>Convencional</v>
          </cell>
          <cell r="F914" t="str">
            <v>Activa</v>
          </cell>
          <cell r="G914">
            <v>20104</v>
          </cell>
          <cell r="H914">
            <v>30</v>
          </cell>
          <cell r="I914">
            <v>9.75</v>
          </cell>
          <cell r="J914">
            <v>-74.900000000000006</v>
          </cell>
          <cell r="K914" t="str">
            <v>Bolívar</v>
          </cell>
          <cell r="L914" t="str">
            <v>Zambrano</v>
          </cell>
          <cell r="M914" t="str">
            <v>Area Operativa 02 - Atlántico-Bolivar-Sucre</v>
          </cell>
          <cell r="N914" t="str">
            <v>Magdalena Cauca</v>
          </cell>
          <cell r="O914" t="str">
            <v>Bajo Magdalena</v>
          </cell>
          <cell r="Q914" t="str">
            <v>Magdalena</v>
          </cell>
        </row>
        <row r="915">
          <cell r="B915">
            <v>28020360</v>
          </cell>
          <cell r="C915" t="str">
            <v>PLATANAL  [28020360]</v>
          </cell>
          <cell r="D915" t="str">
            <v>Pluviométrica</v>
          </cell>
          <cell r="E915" t="str">
            <v>Convencional</v>
          </cell>
          <cell r="F915" t="str">
            <v>Suspendida</v>
          </cell>
          <cell r="G915">
            <v>25430</v>
          </cell>
          <cell r="H915">
            <v>40</v>
          </cell>
          <cell r="I915">
            <v>9.7166666700000004</v>
          </cell>
          <cell r="J915">
            <v>-73.416666669999998</v>
          </cell>
          <cell r="K915" t="str">
            <v>Cesar</v>
          </cell>
          <cell r="L915" t="str">
            <v>Agustín Codazzi</v>
          </cell>
          <cell r="M915" t="str">
            <v>Area Operativa 05 - Magdalena-Cesar-Guajira</v>
          </cell>
          <cell r="N915" t="str">
            <v>Magdalena Cauca</v>
          </cell>
          <cell r="O915" t="str">
            <v>Cesar</v>
          </cell>
          <cell r="Q915" t="str">
            <v>Cesar</v>
          </cell>
          <cell r="R915">
            <v>25522</v>
          </cell>
        </row>
        <row r="916">
          <cell r="B916">
            <v>29010160</v>
          </cell>
          <cell r="C916" t="str">
            <v>COCUELO  [29010160]</v>
          </cell>
          <cell r="D916" t="str">
            <v>Pluviométrica</v>
          </cell>
          <cell r="E916" t="str">
            <v>Convencional</v>
          </cell>
          <cell r="F916" t="str">
            <v>Suspendida</v>
          </cell>
          <cell r="G916">
            <v>15721</v>
          </cell>
          <cell r="H916">
            <v>20</v>
          </cell>
          <cell r="I916">
            <v>9.7166666700000004</v>
          </cell>
          <cell r="J916">
            <v>-74.833333329999988</v>
          </cell>
          <cell r="K916" t="str">
            <v>Bolívar</v>
          </cell>
          <cell r="L916" t="str">
            <v>Zambrano</v>
          </cell>
          <cell r="M916" t="str">
            <v>Area Operativa 02 - Atlántico-Bolivar-Sucre</v>
          </cell>
          <cell r="N916" t="str">
            <v>Magdalena Cauca</v>
          </cell>
          <cell r="O916" t="str">
            <v>Bajo Magdalena- Cauca -San Jorge</v>
          </cell>
          <cell r="Q916" t="str">
            <v>Cesar</v>
          </cell>
          <cell r="R916">
            <v>21473</v>
          </cell>
        </row>
        <row r="917">
          <cell r="B917">
            <v>25020290</v>
          </cell>
          <cell r="C917" t="str">
            <v>ZARATE  [25020290]</v>
          </cell>
          <cell r="D917" t="str">
            <v>Pluviométrica</v>
          </cell>
          <cell r="E917" t="str">
            <v>Convencional</v>
          </cell>
          <cell r="F917" t="str">
            <v>Suspendida</v>
          </cell>
          <cell r="G917">
            <v>23604</v>
          </cell>
          <cell r="H917">
            <v>22</v>
          </cell>
          <cell r="I917">
            <v>9.7333333300000007</v>
          </cell>
          <cell r="J917">
            <v>-74.683333329999996</v>
          </cell>
          <cell r="K917" t="str">
            <v>Magdalena</v>
          </cell>
          <cell r="L917" t="str">
            <v>Plato</v>
          </cell>
          <cell r="M917" t="str">
            <v>Area Operativa 05 - Magdalena-Cesar-Guajira</v>
          </cell>
          <cell r="N917" t="str">
            <v>Magdalena Cauca</v>
          </cell>
          <cell r="O917" t="str">
            <v>Bajo Magdalena</v>
          </cell>
          <cell r="Q917" t="str">
            <v>Cesar</v>
          </cell>
          <cell r="R917">
            <v>24668</v>
          </cell>
        </row>
        <row r="918">
          <cell r="B918">
            <v>29010110</v>
          </cell>
          <cell r="C918" t="str">
            <v>ESPERANZA LA  [29010110]</v>
          </cell>
          <cell r="D918" t="str">
            <v>Pluviométrica</v>
          </cell>
          <cell r="E918" t="str">
            <v>Convencional</v>
          </cell>
          <cell r="F918" t="str">
            <v>Suspendida</v>
          </cell>
          <cell r="G918">
            <v>26191</v>
          </cell>
          <cell r="H918">
            <v>75</v>
          </cell>
          <cell r="I918">
            <v>9.7333333300000007</v>
          </cell>
          <cell r="J918">
            <v>-74.95</v>
          </cell>
          <cell r="K918" t="str">
            <v>Bolívar</v>
          </cell>
          <cell r="L918" t="str">
            <v>Zambrano</v>
          </cell>
          <cell r="M918" t="str">
            <v>Area Operativa 02 - Atlántico-Bolivar-Sucre</v>
          </cell>
          <cell r="N918" t="str">
            <v>Magdalena Cauca</v>
          </cell>
          <cell r="O918" t="str">
            <v>Bajo Magdalena</v>
          </cell>
          <cell r="Q918" t="str">
            <v>Cesar</v>
          </cell>
          <cell r="R918">
            <v>26952</v>
          </cell>
        </row>
        <row r="919">
          <cell r="B919">
            <v>25027030</v>
          </cell>
          <cell r="C919" t="str">
            <v>ZAMBRANO  [25027030]</v>
          </cell>
          <cell r="D919" t="str">
            <v>Limnimétrica</v>
          </cell>
          <cell r="E919" t="str">
            <v>Convencional</v>
          </cell>
          <cell r="F919" t="str">
            <v>Suspendida</v>
          </cell>
          <cell r="G919">
            <v>16421</v>
          </cell>
          <cell r="H919">
            <v>6</v>
          </cell>
          <cell r="I919">
            <v>9.75</v>
          </cell>
          <cell r="J919">
            <v>-74.816666669999989</v>
          </cell>
          <cell r="K919" t="str">
            <v>Bolívar</v>
          </cell>
          <cell r="L919" t="str">
            <v>Zambrano</v>
          </cell>
          <cell r="M919" t="str">
            <v>Area Operativa 02 - Atlántico-Bolivar-Sucre</v>
          </cell>
          <cell r="N919" t="str">
            <v>Magdalena Cauca</v>
          </cell>
          <cell r="O919" t="str">
            <v>Bajo Magdalena</v>
          </cell>
          <cell r="Q919" t="str">
            <v>Magdalena</v>
          </cell>
          <cell r="R919">
            <v>17607</v>
          </cell>
        </row>
        <row r="920">
          <cell r="B920">
            <v>28020240</v>
          </cell>
          <cell r="C920" t="str">
            <v>ANGELES LOS  [28020240]</v>
          </cell>
          <cell r="D920" t="str">
            <v>Pluviométrica</v>
          </cell>
          <cell r="E920" t="str">
            <v>Convencional</v>
          </cell>
          <cell r="F920" t="str">
            <v>Suspendida</v>
          </cell>
          <cell r="G920">
            <v>22904</v>
          </cell>
          <cell r="H920">
            <v>70</v>
          </cell>
          <cell r="I920">
            <v>9.7833333300000014</v>
          </cell>
          <cell r="J920">
            <v>-73.400000000000006</v>
          </cell>
          <cell r="K920" t="str">
            <v>Cesar</v>
          </cell>
          <cell r="L920" t="str">
            <v>Agustín Codazzi</v>
          </cell>
          <cell r="M920" t="str">
            <v>Area Operativa 05 - Magdalena-Cesar-Guajira</v>
          </cell>
          <cell r="N920" t="str">
            <v>Magdalena Cauca</v>
          </cell>
          <cell r="O920" t="str">
            <v>Cesar</v>
          </cell>
          <cell r="Q920" t="str">
            <v>Magdalena</v>
          </cell>
          <cell r="R920">
            <v>25399</v>
          </cell>
        </row>
        <row r="921">
          <cell r="B921">
            <v>29010030</v>
          </cell>
          <cell r="C921" t="str">
            <v>FLORIDA LA  [29010030]</v>
          </cell>
          <cell r="D921" t="str">
            <v>Pluviométrica</v>
          </cell>
          <cell r="E921" t="str">
            <v>Convencional</v>
          </cell>
          <cell r="F921" t="str">
            <v>Suspendida</v>
          </cell>
          <cell r="G921">
            <v>19374</v>
          </cell>
          <cell r="H921">
            <v>50</v>
          </cell>
          <cell r="I921">
            <v>9.7833333300000014</v>
          </cell>
          <cell r="J921">
            <v>-74.966666669999995</v>
          </cell>
          <cell r="K921" t="str">
            <v>Bolívar</v>
          </cell>
          <cell r="L921" t="str">
            <v>Zambrano</v>
          </cell>
          <cell r="M921" t="str">
            <v>Area Operativa 02 - Atlántico-Bolivar-Sucre</v>
          </cell>
          <cell r="N921" t="str">
            <v>Magdalena Cauca</v>
          </cell>
          <cell r="O921" t="str">
            <v>Bajo Magdalena</v>
          </cell>
          <cell r="Q921" t="str">
            <v>Magdalena</v>
          </cell>
          <cell r="R921">
            <v>21200</v>
          </cell>
        </row>
        <row r="922">
          <cell r="B922">
            <v>29010170</v>
          </cell>
          <cell r="C922" t="str">
            <v>ESTRELLA LA  [29010170]</v>
          </cell>
          <cell r="D922" t="str">
            <v>Pluviométrica</v>
          </cell>
          <cell r="E922" t="str">
            <v>Convencional</v>
          </cell>
          <cell r="F922" t="str">
            <v>Suspendida</v>
          </cell>
          <cell r="G922">
            <v>19739</v>
          </cell>
          <cell r="H922">
            <v>10</v>
          </cell>
          <cell r="I922">
            <v>9.7833333300000014</v>
          </cell>
          <cell r="J922">
            <v>-74.95</v>
          </cell>
          <cell r="K922" t="str">
            <v>Bolívar</v>
          </cell>
          <cell r="L922" t="str">
            <v>Zambrano</v>
          </cell>
          <cell r="M922" t="str">
            <v>Area Operativa 02 - Atlántico-Bolivar-Sucre</v>
          </cell>
          <cell r="N922" t="str">
            <v>Magdalena Cauca</v>
          </cell>
          <cell r="O922" t="str">
            <v>Bajo Magdalena</v>
          </cell>
          <cell r="Q922" t="str">
            <v>Magdalena</v>
          </cell>
          <cell r="R922">
            <v>21473</v>
          </cell>
        </row>
        <row r="923">
          <cell r="B923">
            <v>29010190</v>
          </cell>
          <cell r="C923" t="str">
            <v>DELIRIO EL  [29010190]</v>
          </cell>
          <cell r="D923" t="str">
            <v>Pluviométrica</v>
          </cell>
          <cell r="E923" t="str">
            <v>Convencional</v>
          </cell>
          <cell r="F923" t="str">
            <v>Suspendida</v>
          </cell>
          <cell r="G923">
            <v>19374</v>
          </cell>
          <cell r="H923">
            <v>10</v>
          </cell>
          <cell r="I923">
            <v>9.7833333300000014</v>
          </cell>
          <cell r="J923">
            <v>-74.75</v>
          </cell>
          <cell r="K923" t="str">
            <v>Bolívar</v>
          </cell>
          <cell r="L923" t="str">
            <v>Zambrano</v>
          </cell>
          <cell r="M923" t="str">
            <v>Area Operativa 02 - Atlántico-Bolivar-Sucre</v>
          </cell>
          <cell r="N923" t="str">
            <v>Magdalena Cauca</v>
          </cell>
          <cell r="O923" t="str">
            <v>Bajo Magdalena</v>
          </cell>
          <cell r="Q923" t="str">
            <v>Magdalena</v>
          </cell>
          <cell r="R923">
            <v>21473</v>
          </cell>
        </row>
        <row r="924">
          <cell r="B924">
            <v>29020010</v>
          </cell>
          <cell r="C924" t="str">
            <v>PLATO  [29020010]</v>
          </cell>
          <cell r="D924" t="str">
            <v>Pluviométrica</v>
          </cell>
          <cell r="E924" t="str">
            <v>Convencional</v>
          </cell>
          <cell r="F924" t="str">
            <v>Suspendida</v>
          </cell>
          <cell r="G924">
            <v>23604</v>
          </cell>
          <cell r="H924">
            <v>22</v>
          </cell>
          <cell r="I924">
            <v>9.7833333300000014</v>
          </cell>
          <cell r="J924">
            <v>-74.783333329999991</v>
          </cell>
          <cell r="K924" t="str">
            <v>Magdalena</v>
          </cell>
          <cell r="L924" t="str">
            <v>Plato</v>
          </cell>
          <cell r="M924" t="str">
            <v>Area Operativa 05 - Magdalena-Cesar-Guajira</v>
          </cell>
          <cell r="N924" t="str">
            <v>Magdalena Cauca</v>
          </cell>
          <cell r="O924" t="str">
            <v>Bajo Magdalena</v>
          </cell>
          <cell r="Q924" t="str">
            <v>Magdalena</v>
          </cell>
          <cell r="R924">
            <v>24091</v>
          </cell>
        </row>
        <row r="925">
          <cell r="B925">
            <v>28020340</v>
          </cell>
          <cell r="C925" t="str">
            <v>COMIENZO EL  [28020340]</v>
          </cell>
          <cell r="D925" t="str">
            <v>Pluviométrica</v>
          </cell>
          <cell r="E925" t="str">
            <v>Convencional</v>
          </cell>
          <cell r="F925" t="str">
            <v>Suspendida</v>
          </cell>
          <cell r="G925">
            <v>25369</v>
          </cell>
          <cell r="H925">
            <v>75</v>
          </cell>
          <cell r="I925">
            <v>9.8000000000000007</v>
          </cell>
          <cell r="J925">
            <v>-73.333333329999988</v>
          </cell>
          <cell r="K925" t="str">
            <v>Cesar</v>
          </cell>
          <cell r="L925" t="str">
            <v>Agustín Codazzi</v>
          </cell>
          <cell r="M925" t="str">
            <v>Area Operativa 05 - Magdalena-Cesar-Guajira</v>
          </cell>
          <cell r="N925" t="str">
            <v>Magdalena Cauca</v>
          </cell>
          <cell r="O925" t="str">
            <v>Cesar</v>
          </cell>
          <cell r="Q925" t="str">
            <v>Magdalena</v>
          </cell>
          <cell r="R925">
            <v>27013</v>
          </cell>
        </row>
        <row r="926">
          <cell r="B926">
            <v>13090130</v>
          </cell>
          <cell r="C926" t="str">
            <v>CAYECO  [13090130]</v>
          </cell>
          <cell r="D926" t="str">
            <v>Pluviométrica</v>
          </cell>
          <cell r="E926" t="str">
            <v>Convencional</v>
          </cell>
          <cell r="F926" t="str">
            <v>Suspendida</v>
          </cell>
          <cell r="G926">
            <v>27499</v>
          </cell>
          <cell r="H926">
            <v>65</v>
          </cell>
          <cell r="I926">
            <v>9.81666667</v>
          </cell>
          <cell r="J926">
            <v>-75.349999999999994</v>
          </cell>
          <cell r="K926" t="str">
            <v>Sucre</v>
          </cell>
          <cell r="L926" t="str">
            <v>San Onofre</v>
          </cell>
          <cell r="M926" t="str">
            <v>Area Operativa 02 - Atlántico-Bolivar-Sucre</v>
          </cell>
          <cell r="N926" t="str">
            <v>Magdalena Cauca</v>
          </cell>
          <cell r="O926" t="str">
            <v>Bajo Magdalena</v>
          </cell>
          <cell r="Q926" t="str">
            <v>Magdalena</v>
          </cell>
          <cell r="R926">
            <v>27682</v>
          </cell>
        </row>
        <row r="927">
          <cell r="B927">
            <v>28020290</v>
          </cell>
          <cell r="C927" t="str">
            <v>BEGONA 24  [28020290]</v>
          </cell>
          <cell r="D927" t="str">
            <v>Pluviométrica</v>
          </cell>
          <cell r="E927" t="str">
            <v>Convencional</v>
          </cell>
          <cell r="F927" t="str">
            <v>Suspendida</v>
          </cell>
          <cell r="G927">
            <v>25369</v>
          </cell>
          <cell r="H927">
            <v>75</v>
          </cell>
          <cell r="I927">
            <v>9.81666667</v>
          </cell>
          <cell r="J927">
            <v>-73.333333329999988</v>
          </cell>
          <cell r="K927" t="str">
            <v>Cesar</v>
          </cell>
          <cell r="L927" t="str">
            <v>Agustín Codazzi</v>
          </cell>
          <cell r="M927" t="str">
            <v>Area Operativa 05 - Magdalena-Cesar-Guajira</v>
          </cell>
          <cell r="N927" t="str">
            <v>Magdalena Cauca</v>
          </cell>
          <cell r="O927" t="str">
            <v>Cesar</v>
          </cell>
          <cell r="Q927" t="str">
            <v>Magdalena</v>
          </cell>
          <cell r="R927">
            <v>27560</v>
          </cell>
        </row>
        <row r="928">
          <cell r="B928">
            <v>28020330</v>
          </cell>
          <cell r="C928" t="str">
            <v>CAMP BEGONA  [28020330]</v>
          </cell>
          <cell r="D928" t="str">
            <v>Pluviométrica</v>
          </cell>
          <cell r="E928" t="str">
            <v>Convencional</v>
          </cell>
          <cell r="F928" t="str">
            <v>Suspendida</v>
          </cell>
          <cell r="G928">
            <v>25369</v>
          </cell>
          <cell r="H928">
            <v>80</v>
          </cell>
          <cell r="I928">
            <v>9.81666667</v>
          </cell>
          <cell r="J928">
            <v>-73.316666669999989</v>
          </cell>
          <cell r="K928" t="str">
            <v>Cesar</v>
          </cell>
          <cell r="L928" t="str">
            <v>Agustín Codazzi</v>
          </cell>
          <cell r="M928" t="str">
            <v>Area Operativa 05 - Magdalena-Cesar-Guajira</v>
          </cell>
          <cell r="N928" t="str">
            <v>Magdalena Cauca</v>
          </cell>
          <cell r="O928" t="str">
            <v>Cesar</v>
          </cell>
          <cell r="Q928" t="str">
            <v>Magdalena</v>
          </cell>
          <cell r="R928">
            <v>26557</v>
          </cell>
        </row>
        <row r="929">
          <cell r="B929">
            <v>29010070</v>
          </cell>
          <cell r="C929" t="str">
            <v>PALMAR EL  [29010070]</v>
          </cell>
          <cell r="D929" t="str">
            <v>Pluviométrica</v>
          </cell>
          <cell r="E929" t="str">
            <v>Convencional</v>
          </cell>
          <cell r="F929" t="str">
            <v>Activa</v>
          </cell>
          <cell r="G929">
            <v>22296</v>
          </cell>
          <cell r="H929">
            <v>50</v>
          </cell>
          <cell r="I929">
            <v>9.9166666700000015</v>
          </cell>
          <cell r="J929">
            <v>-75.099999999999994</v>
          </cell>
          <cell r="K929" t="str">
            <v>Bolívar</v>
          </cell>
          <cell r="L929" t="str">
            <v>San Juan Nepomuceno</v>
          </cell>
          <cell r="M929" t="str">
            <v>Area Operativa 02 - Atlántico-Bolivar-Sucre</v>
          </cell>
          <cell r="N929" t="str">
            <v>Magdalena Cauca</v>
          </cell>
          <cell r="O929" t="str">
            <v>Bajo Magdalena</v>
          </cell>
          <cell r="Q929" t="str">
            <v>Qda Platanal</v>
          </cell>
        </row>
        <row r="930">
          <cell r="B930">
            <v>29010090</v>
          </cell>
          <cell r="C930" t="str">
            <v>BASURA LA  [29010090]</v>
          </cell>
          <cell r="D930" t="str">
            <v>Pluviométrica</v>
          </cell>
          <cell r="E930" t="str">
            <v>Convencional</v>
          </cell>
          <cell r="F930" t="str">
            <v>Suspendida</v>
          </cell>
          <cell r="G930">
            <v>26313</v>
          </cell>
          <cell r="H930">
            <v>300</v>
          </cell>
          <cell r="I930">
            <v>9.81666667</v>
          </cell>
          <cell r="J930">
            <v>-75.116666670000001</v>
          </cell>
          <cell r="K930" t="str">
            <v>Bolívar</v>
          </cell>
          <cell r="L930" t="str">
            <v>San Jacinto</v>
          </cell>
          <cell r="M930" t="str">
            <v>Area Operativa 02 - Atlántico-Bolivar-Sucre</v>
          </cell>
          <cell r="N930" t="str">
            <v>Magdalena Cauca</v>
          </cell>
          <cell r="O930" t="str">
            <v>Bajo Magdalena</v>
          </cell>
          <cell r="Q930" t="str">
            <v>Qda Platanal</v>
          </cell>
          <cell r="R930">
            <v>26526</v>
          </cell>
        </row>
        <row r="931">
          <cell r="B931">
            <v>13090180</v>
          </cell>
          <cell r="C931" t="str">
            <v>LUCHA 1  [13090180]</v>
          </cell>
          <cell r="D931" t="str">
            <v>Pluviométrica</v>
          </cell>
          <cell r="E931" t="str">
            <v>Convencional</v>
          </cell>
          <cell r="F931" t="str">
            <v>Suspendida</v>
          </cell>
          <cell r="G931">
            <v>26495</v>
          </cell>
          <cell r="H931">
            <v>50</v>
          </cell>
          <cell r="I931">
            <v>9.8333333300000003</v>
          </cell>
          <cell r="J931">
            <v>-75.333333329999988</v>
          </cell>
          <cell r="K931" t="str">
            <v>Sucre</v>
          </cell>
          <cell r="L931" t="str">
            <v>San Onofre</v>
          </cell>
          <cell r="M931" t="str">
            <v>Area Operativa 02 - Atlántico-Bolivar-Sucre</v>
          </cell>
          <cell r="N931" t="str">
            <v>Magdalena Cauca</v>
          </cell>
          <cell r="O931" t="str">
            <v>Bajo Magdalena</v>
          </cell>
          <cell r="Q931" t="str">
            <v>Qda Platanal</v>
          </cell>
          <cell r="R931">
            <v>27378</v>
          </cell>
        </row>
        <row r="932">
          <cell r="B932">
            <v>28020170</v>
          </cell>
          <cell r="C932" t="str">
            <v>STA RITA HDA  [28020170]</v>
          </cell>
          <cell r="D932" t="str">
            <v>Pluviométrica</v>
          </cell>
          <cell r="E932" t="str">
            <v>Convencional</v>
          </cell>
          <cell r="F932" t="str">
            <v>Suspendida</v>
          </cell>
          <cell r="G932">
            <v>22447</v>
          </cell>
          <cell r="H932">
            <v>150</v>
          </cell>
          <cell r="I932">
            <v>9.8333333300000003</v>
          </cell>
          <cell r="J932">
            <v>-73.233333329999994</v>
          </cell>
          <cell r="K932" t="str">
            <v>Cesar</v>
          </cell>
          <cell r="L932" t="str">
            <v>Agustín Codazzi</v>
          </cell>
          <cell r="M932" t="str">
            <v>Area Operativa 05 - Magdalena-Cesar-Guajira</v>
          </cell>
          <cell r="N932" t="str">
            <v>Magdalena Cauca</v>
          </cell>
          <cell r="O932" t="str">
            <v>Cesar</v>
          </cell>
          <cell r="Q932" t="str">
            <v>Qda Platanal</v>
          </cell>
          <cell r="R932">
            <v>22477</v>
          </cell>
        </row>
        <row r="933">
          <cell r="B933">
            <v>29010150</v>
          </cell>
          <cell r="C933" t="str">
            <v>JESUS DEL RIO  [29010150]</v>
          </cell>
          <cell r="D933" t="str">
            <v>Pluviométrica</v>
          </cell>
          <cell r="E933" t="str">
            <v>Convencional</v>
          </cell>
          <cell r="F933" t="str">
            <v>Suspendida</v>
          </cell>
          <cell r="G933">
            <v>12069</v>
          </cell>
          <cell r="H933">
            <v>15</v>
          </cell>
          <cell r="I933">
            <v>9.8333333300000003</v>
          </cell>
          <cell r="J933">
            <v>-74.883333329999999</v>
          </cell>
          <cell r="K933" t="str">
            <v>Bolívar</v>
          </cell>
          <cell r="L933" t="str">
            <v>Zambrano</v>
          </cell>
          <cell r="M933" t="str">
            <v>Area Operativa 02 - Atlántico-Bolivar-Sucre</v>
          </cell>
          <cell r="N933" t="str">
            <v>Magdalena Cauca</v>
          </cell>
          <cell r="O933" t="str">
            <v>Bajo Magdalena</v>
          </cell>
          <cell r="Q933" t="str">
            <v>Qda Platanal</v>
          </cell>
          <cell r="R933">
            <v>19708</v>
          </cell>
        </row>
        <row r="934">
          <cell r="B934">
            <v>29010180</v>
          </cell>
          <cell r="C934" t="str">
            <v>PLAYA VITOLA  [29010180]</v>
          </cell>
          <cell r="D934" t="str">
            <v>Pluviométrica</v>
          </cell>
          <cell r="E934" t="str">
            <v>Convencional</v>
          </cell>
          <cell r="F934" t="str">
            <v>Suspendida</v>
          </cell>
          <cell r="G934">
            <v>15721</v>
          </cell>
          <cell r="H934">
            <v>15</v>
          </cell>
          <cell r="I934">
            <v>9.8333333300000003</v>
          </cell>
          <cell r="J934">
            <v>-74.816666669999989</v>
          </cell>
          <cell r="K934" t="str">
            <v>Bolívar</v>
          </cell>
          <cell r="L934" t="str">
            <v>Zambrano</v>
          </cell>
          <cell r="M934" t="str">
            <v>Area Operativa 02 - Atlántico-Bolivar-Sucre</v>
          </cell>
          <cell r="N934" t="str">
            <v>Magdalena Cauca</v>
          </cell>
          <cell r="O934" t="str">
            <v>Bajo Magdalena</v>
          </cell>
          <cell r="Q934" t="str">
            <v>Qda Platanal</v>
          </cell>
          <cell r="R934">
            <v>19708</v>
          </cell>
        </row>
        <row r="935">
          <cell r="B935">
            <v>28020050</v>
          </cell>
          <cell r="C935" t="str">
            <v>WALKIRIAS HDA  [28020050]</v>
          </cell>
          <cell r="D935" t="str">
            <v>Pluviométrica</v>
          </cell>
          <cell r="E935" t="str">
            <v>Convencional</v>
          </cell>
          <cell r="F935" t="str">
            <v>Suspendida</v>
          </cell>
          <cell r="G935">
            <v>21685</v>
          </cell>
          <cell r="H935">
            <v>60</v>
          </cell>
          <cell r="I935">
            <v>9.85</v>
          </cell>
          <cell r="J935">
            <v>-73.5</v>
          </cell>
          <cell r="K935" t="str">
            <v>Cesar</v>
          </cell>
          <cell r="L935" t="str">
            <v>Agustín Codazzi</v>
          </cell>
          <cell r="M935" t="str">
            <v>Area Operativa 05 - Magdalena-Cesar-Guajira</v>
          </cell>
          <cell r="N935" t="str">
            <v>Magdalena Cauca</v>
          </cell>
          <cell r="O935" t="str">
            <v>Cesar</v>
          </cell>
          <cell r="Q935" t="str">
            <v>Qda Platanal</v>
          </cell>
          <cell r="R935">
            <v>24546</v>
          </cell>
        </row>
        <row r="936">
          <cell r="B936">
            <v>28020280</v>
          </cell>
          <cell r="C936" t="str">
            <v>SICARARE HDA  [28020280]</v>
          </cell>
          <cell r="D936" t="str">
            <v>Pluviométrica</v>
          </cell>
          <cell r="E936" t="str">
            <v>Convencional</v>
          </cell>
          <cell r="F936" t="str">
            <v>Suspendida</v>
          </cell>
          <cell r="G936">
            <v>22904</v>
          </cell>
          <cell r="H936">
            <v>75</v>
          </cell>
          <cell r="I936">
            <v>9.85</v>
          </cell>
          <cell r="J936">
            <v>-73.349999999999994</v>
          </cell>
          <cell r="K936" t="str">
            <v>Cesar</v>
          </cell>
          <cell r="L936" t="str">
            <v>Agustín Codazzi</v>
          </cell>
          <cell r="M936" t="str">
            <v>Area Operativa 05 - Magdalena-Cesar-Guajira</v>
          </cell>
          <cell r="N936" t="str">
            <v>Magdalena Cauca</v>
          </cell>
          <cell r="O936" t="str">
            <v>Cesar</v>
          </cell>
          <cell r="Q936" t="str">
            <v>Qda Platanal</v>
          </cell>
          <cell r="R936">
            <v>25126</v>
          </cell>
        </row>
        <row r="937">
          <cell r="B937">
            <v>29010080</v>
          </cell>
          <cell r="C937" t="str">
            <v>LAJAS LAS  [29010080]</v>
          </cell>
          <cell r="D937" t="str">
            <v>Pluviográfica</v>
          </cell>
          <cell r="E937" t="str">
            <v>Convencional</v>
          </cell>
          <cell r="F937" t="str">
            <v>Suspendida</v>
          </cell>
          <cell r="G937">
            <v>23330</v>
          </cell>
          <cell r="H937">
            <v>260</v>
          </cell>
          <cell r="I937">
            <v>9.85</v>
          </cell>
          <cell r="J937">
            <v>-75.116666670000001</v>
          </cell>
          <cell r="K937" t="str">
            <v>Bolívar</v>
          </cell>
          <cell r="L937" t="str">
            <v>San Jacinto</v>
          </cell>
          <cell r="M937" t="str">
            <v>Area Operativa 02 - Atlántico-Bolivar-Sucre</v>
          </cell>
          <cell r="N937" t="str">
            <v>Magdalena Cauca</v>
          </cell>
          <cell r="O937" t="str">
            <v>Bajo Magdalena</v>
          </cell>
          <cell r="Q937" t="str">
            <v>Qda Platanal</v>
          </cell>
          <cell r="R937">
            <v>24000</v>
          </cell>
        </row>
        <row r="938">
          <cell r="B938">
            <v>29010200</v>
          </cell>
          <cell r="C938" t="str">
            <v>LAJAS LAS  [29010200]</v>
          </cell>
          <cell r="D938" t="str">
            <v>Pluviométrica</v>
          </cell>
          <cell r="E938" t="str">
            <v>Convencional</v>
          </cell>
          <cell r="F938" t="str">
            <v>Suspendida</v>
          </cell>
          <cell r="G938">
            <v>23330</v>
          </cell>
          <cell r="H938">
            <v>260</v>
          </cell>
          <cell r="I938">
            <v>9.85</v>
          </cell>
          <cell r="J938">
            <v>-75.116666670000001</v>
          </cell>
          <cell r="K938" t="str">
            <v>Bolívar</v>
          </cell>
          <cell r="L938" t="str">
            <v>San Jacinto</v>
          </cell>
          <cell r="M938" t="str">
            <v>Area Operativa 02 - Atlántico-Bolivar-Sucre</v>
          </cell>
          <cell r="N938" t="str">
            <v>Magdalena Cauca</v>
          </cell>
          <cell r="O938" t="str">
            <v>Bajo Magdalena</v>
          </cell>
          <cell r="Q938" t="str">
            <v>Qda Platanal</v>
          </cell>
          <cell r="R938">
            <v>24212</v>
          </cell>
        </row>
        <row r="939">
          <cell r="B939">
            <v>28020320</v>
          </cell>
          <cell r="C939" t="str">
            <v>MONTE CARMELO  [28020320]</v>
          </cell>
          <cell r="D939" t="str">
            <v>Pluviométrica</v>
          </cell>
          <cell r="E939" t="str">
            <v>Convencional</v>
          </cell>
          <cell r="F939" t="str">
            <v>Suspendida</v>
          </cell>
          <cell r="G939">
            <v>25308</v>
          </cell>
          <cell r="H939">
            <v>73</v>
          </cell>
          <cell r="I939">
            <v>9.8666666700000007</v>
          </cell>
          <cell r="J939">
            <v>-73.25</v>
          </cell>
          <cell r="K939" t="str">
            <v>Cesar</v>
          </cell>
          <cell r="L939" t="str">
            <v>Agustín Codazzi</v>
          </cell>
          <cell r="M939" t="str">
            <v>Area Operativa 05 - Magdalena-Cesar-Guajira</v>
          </cell>
          <cell r="N939" t="str">
            <v>Magdalena Cauca</v>
          </cell>
          <cell r="O939" t="str">
            <v>Cesar</v>
          </cell>
          <cell r="Q939" t="str">
            <v>Qda Platanal</v>
          </cell>
          <cell r="R939">
            <v>26068</v>
          </cell>
        </row>
        <row r="940">
          <cell r="B940">
            <v>28020380</v>
          </cell>
          <cell r="C940" t="str">
            <v>SABANA LA  [28020380]</v>
          </cell>
          <cell r="D940" t="str">
            <v>Pluviométrica</v>
          </cell>
          <cell r="E940" t="str">
            <v>Convencional</v>
          </cell>
          <cell r="F940" t="str">
            <v>Suspendida</v>
          </cell>
          <cell r="G940">
            <v>25703</v>
          </cell>
          <cell r="H940">
            <v>60</v>
          </cell>
          <cell r="I940">
            <v>9.9</v>
          </cell>
          <cell r="J940">
            <v>-73.483333329999994</v>
          </cell>
          <cell r="K940" t="str">
            <v>Cesar</v>
          </cell>
          <cell r="L940" t="str">
            <v>La Paz (Cesar)</v>
          </cell>
          <cell r="M940" t="str">
            <v>Area Operativa 05 - Magdalena-Cesar-Guajira</v>
          </cell>
          <cell r="N940" t="str">
            <v>Magdalena Cauca</v>
          </cell>
          <cell r="O940" t="str">
            <v>Cesar</v>
          </cell>
          <cell r="Q940" t="str">
            <v>Qda Platanal</v>
          </cell>
          <cell r="R940">
            <v>25917</v>
          </cell>
        </row>
        <row r="941">
          <cell r="B941">
            <v>28020020</v>
          </cell>
          <cell r="C941" t="str">
            <v>LORENA HDA  [28020020]</v>
          </cell>
          <cell r="D941" t="str">
            <v>Pluviométrica</v>
          </cell>
          <cell r="E941" t="str">
            <v>Convencional</v>
          </cell>
          <cell r="F941" t="str">
            <v>Suspendida</v>
          </cell>
          <cell r="G941">
            <v>20621</v>
          </cell>
          <cell r="H941">
            <v>100</v>
          </cell>
          <cell r="I941">
            <v>9.9166666700000015</v>
          </cell>
          <cell r="J941">
            <v>-73.416666669999998</v>
          </cell>
          <cell r="K941" t="str">
            <v>Cesar</v>
          </cell>
          <cell r="L941" t="str">
            <v>Agustín Codazzi</v>
          </cell>
          <cell r="M941" t="str">
            <v>Area Operativa 05 - Magdalena-Cesar-Guajira</v>
          </cell>
          <cell r="N941" t="str">
            <v>Magdalena Cauca</v>
          </cell>
          <cell r="O941" t="str">
            <v>Cesar</v>
          </cell>
          <cell r="Q941" t="str">
            <v>Qda Platanal</v>
          </cell>
          <cell r="R941">
            <v>23816</v>
          </cell>
        </row>
        <row r="942">
          <cell r="B942">
            <v>28020030</v>
          </cell>
          <cell r="C942" t="str">
            <v>EUROPA 8  [28020030]</v>
          </cell>
          <cell r="D942" t="str">
            <v>Pluviométrica</v>
          </cell>
          <cell r="E942" t="str">
            <v>Convencional</v>
          </cell>
          <cell r="F942" t="str">
            <v>Suspendida</v>
          </cell>
          <cell r="G942">
            <v>21200</v>
          </cell>
          <cell r="H942">
            <v>80</v>
          </cell>
          <cell r="I942">
            <v>9.9166666700000015</v>
          </cell>
          <cell r="J942">
            <v>-73.316666669999989</v>
          </cell>
          <cell r="K942" t="str">
            <v>Cesar</v>
          </cell>
          <cell r="L942" t="str">
            <v>Agustín Codazzi</v>
          </cell>
          <cell r="M942" t="str">
            <v>Area Operativa 05 - Magdalena-Cesar-Guajira</v>
          </cell>
          <cell r="N942" t="str">
            <v>Magdalena Cauca</v>
          </cell>
          <cell r="O942" t="str">
            <v>Cesar</v>
          </cell>
          <cell r="Q942" t="str">
            <v>Qda Platanal</v>
          </cell>
          <cell r="R942">
            <v>23757</v>
          </cell>
        </row>
        <row r="943">
          <cell r="B943">
            <v>29030620</v>
          </cell>
          <cell r="C943" t="str">
            <v>AY MATUYA  [29030620]</v>
          </cell>
          <cell r="D943" t="str">
            <v>Pluviográfica</v>
          </cell>
          <cell r="E943" t="str">
            <v>Convencional</v>
          </cell>
          <cell r="F943" t="str">
            <v>Suspendida</v>
          </cell>
          <cell r="G943">
            <v>26738</v>
          </cell>
          <cell r="H943">
            <v>9</v>
          </cell>
          <cell r="I943">
            <v>9.9166666700000015</v>
          </cell>
          <cell r="J943">
            <v>-75.3</v>
          </cell>
          <cell r="K943" t="str">
            <v>Bolívar</v>
          </cell>
          <cell r="L943" t="str">
            <v>María La Baja</v>
          </cell>
          <cell r="M943" t="str">
            <v>Area Operativa 02 - Atlántico-Bolivar-Sucre</v>
          </cell>
          <cell r="N943" t="str">
            <v>Magdalena Cauca</v>
          </cell>
          <cell r="O943" t="str">
            <v>Bajo Magdalena</v>
          </cell>
          <cell r="Q943" t="str">
            <v>Qda Platanal</v>
          </cell>
          <cell r="R943">
            <v>27468</v>
          </cell>
        </row>
        <row r="944">
          <cell r="B944">
            <v>23100110</v>
          </cell>
          <cell r="C944" t="str">
            <v>VERSALLES  [23100110]</v>
          </cell>
          <cell r="D944" t="str">
            <v>Pluviográfica</v>
          </cell>
          <cell r="E944" t="str">
            <v>Convencional</v>
          </cell>
          <cell r="F944" t="str">
            <v>Activa</v>
          </cell>
          <cell r="G944">
            <v>31182</v>
          </cell>
          <cell r="H944">
            <v>1220</v>
          </cell>
          <cell r="I944">
            <v>6.7</v>
          </cell>
          <cell r="J944">
            <v>-74.95</v>
          </cell>
          <cell r="K944" t="str">
            <v>Antioquia</v>
          </cell>
          <cell r="L944" t="str">
            <v>Yolombó</v>
          </cell>
          <cell r="M944" t="str">
            <v>Area Operativa 01 - Antioquia-Chocó</v>
          </cell>
          <cell r="N944" t="str">
            <v>Magdalena Cauca</v>
          </cell>
          <cell r="O944" t="str">
            <v>Medio Magdalena</v>
          </cell>
          <cell r="Q944" t="str">
            <v>Oponcito</v>
          </cell>
        </row>
        <row r="945">
          <cell r="B945">
            <v>23105050</v>
          </cell>
          <cell r="C945" t="str">
            <v>HONDA LA  [23105050]</v>
          </cell>
          <cell r="D945" t="str">
            <v>Climática Principal</v>
          </cell>
          <cell r="E945" t="str">
            <v>Convencional</v>
          </cell>
          <cell r="F945" t="str">
            <v>Activa</v>
          </cell>
          <cell r="G945">
            <v>30178</v>
          </cell>
          <cell r="H945">
            <v>540</v>
          </cell>
          <cell r="I945">
            <v>6.7</v>
          </cell>
          <cell r="J945">
            <v>-74.566666669999989</v>
          </cell>
          <cell r="K945" t="str">
            <v>Antioquia</v>
          </cell>
          <cell r="L945" t="str">
            <v>Yolombó</v>
          </cell>
          <cell r="M945" t="str">
            <v>Area Operativa 01 - Antioquia-Chocó</v>
          </cell>
          <cell r="N945" t="str">
            <v>Magdalena Cauca</v>
          </cell>
          <cell r="O945" t="str">
            <v>Medio Magdalena</v>
          </cell>
          <cell r="Q945" t="str">
            <v>Oponcito</v>
          </cell>
        </row>
        <row r="946">
          <cell r="B946">
            <v>23107060</v>
          </cell>
          <cell r="C946" t="str">
            <v>GUARQUINA LA PSB-2  [23107060]</v>
          </cell>
          <cell r="D946" t="str">
            <v>Limnigráfica</v>
          </cell>
          <cell r="E946" t="str">
            <v>Convencional</v>
          </cell>
          <cell r="F946" t="str">
            <v>Activa</v>
          </cell>
          <cell r="G946">
            <v>29813</v>
          </cell>
          <cell r="H946">
            <v>375</v>
          </cell>
          <cell r="I946">
            <v>6.7</v>
          </cell>
          <cell r="J946">
            <v>-74.599999999999994</v>
          </cell>
          <cell r="K946" t="str">
            <v>Antioquia</v>
          </cell>
          <cell r="L946" t="str">
            <v>Yolombó</v>
          </cell>
          <cell r="M946" t="str">
            <v>Area Operativa 01 - Antioquia-Chocó</v>
          </cell>
          <cell r="N946" t="str">
            <v>Magdalena Cauca</v>
          </cell>
          <cell r="O946" t="str">
            <v>Medio Magdalena</v>
          </cell>
          <cell r="Q946" t="str">
            <v>San Bartolome</v>
          </cell>
        </row>
        <row r="947">
          <cell r="B947">
            <v>23107070</v>
          </cell>
          <cell r="C947" t="str">
            <v>HONDA LA PSB-3  [23107070]</v>
          </cell>
          <cell r="D947" t="str">
            <v>Limnigráfica</v>
          </cell>
          <cell r="E947" t="str">
            <v>Convencional</v>
          </cell>
          <cell r="F947" t="str">
            <v>Activa</v>
          </cell>
          <cell r="G947">
            <v>29813</v>
          </cell>
          <cell r="H947">
            <v>360</v>
          </cell>
          <cell r="I947">
            <v>6.7</v>
          </cell>
          <cell r="J947">
            <v>-74.583333329999988</v>
          </cell>
          <cell r="K947" t="str">
            <v>Antioquia</v>
          </cell>
          <cell r="L947" t="str">
            <v>Yolombó</v>
          </cell>
          <cell r="M947" t="str">
            <v>Area Operativa 01 - Antioquia-Chocó</v>
          </cell>
          <cell r="N947" t="str">
            <v>Magdalena Cauca</v>
          </cell>
          <cell r="O947" t="str">
            <v>Medio Magdalena</v>
          </cell>
          <cell r="Q947" t="str">
            <v>San Bartolome</v>
          </cell>
        </row>
        <row r="948">
          <cell r="B948">
            <v>23127040</v>
          </cell>
          <cell r="C948" t="str">
            <v>PTE FERROCARRIL  [23127040]</v>
          </cell>
          <cell r="D948" t="str">
            <v>Limnimétrica</v>
          </cell>
          <cell r="E948" t="str">
            <v>Convencional</v>
          </cell>
          <cell r="F948" t="str">
            <v>Activa</v>
          </cell>
          <cell r="G948">
            <v>26160</v>
          </cell>
          <cell r="H948">
            <v>90</v>
          </cell>
          <cell r="I948">
            <v>6.7</v>
          </cell>
          <cell r="J948">
            <v>-74.099999999999994</v>
          </cell>
          <cell r="K948" t="str">
            <v>Santander</v>
          </cell>
          <cell r="L948" t="str">
            <v>Vélez</v>
          </cell>
          <cell r="M948" t="str">
            <v>Area Operativa 08 - Santanderes-Arauca</v>
          </cell>
          <cell r="N948" t="str">
            <v>Magdalena Cauca</v>
          </cell>
          <cell r="O948" t="str">
            <v>Medio Magdalena</v>
          </cell>
          <cell r="Q948" t="str">
            <v>Carare</v>
          </cell>
        </row>
        <row r="949">
          <cell r="B949">
            <v>27010600</v>
          </cell>
          <cell r="C949" t="str">
            <v>GOMEZ PLATA  [27010600]</v>
          </cell>
          <cell r="D949" t="str">
            <v>Pluviométrica</v>
          </cell>
          <cell r="E949" t="str">
            <v>Convencional</v>
          </cell>
          <cell r="F949" t="str">
            <v>Activa</v>
          </cell>
          <cell r="G949">
            <v>21565</v>
          </cell>
          <cell r="H949">
            <v>1800</v>
          </cell>
          <cell r="I949">
            <v>6.7</v>
          </cell>
          <cell r="J949">
            <v>-75.233333329999994</v>
          </cell>
          <cell r="K949" t="str">
            <v>Antioquia</v>
          </cell>
          <cell r="L949" t="str">
            <v>Gómez Plata</v>
          </cell>
          <cell r="M949" t="str">
            <v>Area Operativa 01 - Antioquia-Chocó</v>
          </cell>
          <cell r="N949" t="str">
            <v>Magdalena Cauca</v>
          </cell>
          <cell r="O949" t="str">
            <v>Nechí</v>
          </cell>
          <cell r="Q949" t="str">
            <v>Carare</v>
          </cell>
        </row>
        <row r="950">
          <cell r="B950">
            <v>27010710</v>
          </cell>
          <cell r="C950" t="str">
            <v>TRINIDAD LA  [27010710]</v>
          </cell>
          <cell r="D950" t="str">
            <v>Pluviográfica</v>
          </cell>
          <cell r="E950" t="str">
            <v>Convencional</v>
          </cell>
          <cell r="F950" t="str">
            <v>Activa</v>
          </cell>
          <cell r="G950">
            <v>24395</v>
          </cell>
          <cell r="H950">
            <v>2950</v>
          </cell>
          <cell r="I950">
            <v>6.7</v>
          </cell>
          <cell r="J950">
            <v>-75.7</v>
          </cell>
          <cell r="K950" t="str">
            <v>Antioquia</v>
          </cell>
          <cell r="L950" t="str">
            <v>Belmira</v>
          </cell>
          <cell r="M950" t="str">
            <v>Area Operativa 01 - Antioquia-Chocó</v>
          </cell>
          <cell r="N950" t="str">
            <v>Magdalena Cauca</v>
          </cell>
          <cell r="O950" t="str">
            <v>Nechí</v>
          </cell>
          <cell r="Q950" t="str">
            <v>Carare</v>
          </cell>
        </row>
        <row r="951">
          <cell r="B951">
            <v>27011170</v>
          </cell>
          <cell r="C951" t="str">
            <v>CLARITAS  [27011170]</v>
          </cell>
          <cell r="D951" t="str">
            <v>Pluviográfica</v>
          </cell>
          <cell r="E951" t="str">
            <v>Convencional</v>
          </cell>
          <cell r="F951" t="str">
            <v>Activa</v>
          </cell>
          <cell r="G951">
            <v>33373</v>
          </cell>
          <cell r="H951">
            <v>1860</v>
          </cell>
          <cell r="I951">
            <v>6.7</v>
          </cell>
          <cell r="J951">
            <v>-75.283333329999991</v>
          </cell>
          <cell r="K951" t="str">
            <v>Antioquia</v>
          </cell>
          <cell r="L951" t="str">
            <v>Carolina</v>
          </cell>
          <cell r="M951" t="str">
            <v>Area Operativa 01 - Antioquia-Chocó</v>
          </cell>
          <cell r="N951" t="str">
            <v>Magdalena Cauca</v>
          </cell>
          <cell r="O951" t="str">
            <v>Nechí</v>
          </cell>
          <cell r="Q951" t="str">
            <v>Carare</v>
          </cell>
        </row>
        <row r="952">
          <cell r="B952">
            <v>27015080</v>
          </cell>
          <cell r="C952" t="str">
            <v>CAROLINA  [27015080]</v>
          </cell>
          <cell r="D952" t="str">
            <v>Climática Principal</v>
          </cell>
          <cell r="E952" t="str">
            <v>Convencional</v>
          </cell>
          <cell r="F952" t="str">
            <v>Activa</v>
          </cell>
          <cell r="G952">
            <v>32401</v>
          </cell>
          <cell r="H952">
            <v>1860</v>
          </cell>
          <cell r="I952">
            <v>6.7</v>
          </cell>
          <cell r="J952">
            <v>-75.283333329999991</v>
          </cell>
          <cell r="K952" t="str">
            <v>Antioquia</v>
          </cell>
          <cell r="L952" t="str">
            <v>Carolina</v>
          </cell>
          <cell r="M952" t="str">
            <v>Area Operativa 01 - Antioquia-Chocó</v>
          </cell>
          <cell r="N952" t="str">
            <v>Magdalena Cauca</v>
          </cell>
          <cell r="O952" t="str">
            <v>Nechí</v>
          </cell>
          <cell r="Q952" t="str">
            <v>Carare</v>
          </cell>
        </row>
        <row r="953">
          <cell r="B953">
            <v>28020120</v>
          </cell>
          <cell r="C953" t="str">
            <v>TAMACA HDA  [28020120]</v>
          </cell>
          <cell r="D953" t="str">
            <v>Pluviométrica</v>
          </cell>
          <cell r="E953" t="str">
            <v>Convencional</v>
          </cell>
          <cell r="F953" t="str">
            <v>Suspendida</v>
          </cell>
          <cell r="G953">
            <v>22296</v>
          </cell>
          <cell r="H953">
            <v>100</v>
          </cell>
          <cell r="I953">
            <v>9.9499999999999993</v>
          </cell>
          <cell r="J953">
            <v>-73.216666669999995</v>
          </cell>
          <cell r="K953" t="str">
            <v>Cesar</v>
          </cell>
          <cell r="L953" t="str">
            <v>Agustín Codazzi</v>
          </cell>
          <cell r="M953" t="str">
            <v>Area Operativa 05 - Magdalena-Cesar-Guajira</v>
          </cell>
          <cell r="N953" t="str">
            <v>Magdalena Cauca</v>
          </cell>
          <cell r="O953" t="str">
            <v>Cesar</v>
          </cell>
          <cell r="Q953" t="str">
            <v>Qda Platanal</v>
          </cell>
          <cell r="R953">
            <v>22661</v>
          </cell>
        </row>
        <row r="954">
          <cell r="B954">
            <v>23175030</v>
          </cell>
          <cell r="C954" t="str">
            <v>HATILLO EL  [23175030]</v>
          </cell>
          <cell r="D954" t="str">
            <v>Climática Principal</v>
          </cell>
          <cell r="E954" t="str">
            <v>Convencional</v>
          </cell>
          <cell r="F954" t="str">
            <v>Suspendida</v>
          </cell>
          <cell r="G954">
            <v>30239</v>
          </cell>
          <cell r="H954">
            <v>500</v>
          </cell>
          <cell r="I954">
            <v>6.7</v>
          </cell>
          <cell r="J954">
            <v>-74.599999999999994</v>
          </cell>
          <cell r="K954" t="str">
            <v>Antioquia</v>
          </cell>
          <cell r="L954" t="str">
            <v>Remedios</v>
          </cell>
          <cell r="M954" t="str">
            <v>Area Operativa 01 - Antioquia-Chocó</v>
          </cell>
          <cell r="N954" t="str">
            <v>Magdalena Cauca</v>
          </cell>
          <cell r="O954" t="str">
            <v>Medio Magdalena</v>
          </cell>
          <cell r="Q954" t="str">
            <v>Carare</v>
          </cell>
          <cell r="R954">
            <v>31182</v>
          </cell>
        </row>
        <row r="955">
          <cell r="B955">
            <v>24035220</v>
          </cell>
          <cell r="C955" t="str">
            <v>MALAGA  [24035220]</v>
          </cell>
          <cell r="D955" t="str">
            <v>Climática Ordinaria</v>
          </cell>
          <cell r="E955" t="str">
            <v>Convencional</v>
          </cell>
          <cell r="F955" t="str">
            <v>Suspendida</v>
          </cell>
          <cell r="G955">
            <v>11703</v>
          </cell>
          <cell r="H955">
            <v>2400</v>
          </cell>
          <cell r="I955">
            <v>6.7</v>
          </cell>
          <cell r="J955">
            <v>-72.733333329999994</v>
          </cell>
          <cell r="K955" t="str">
            <v>Santander</v>
          </cell>
          <cell r="L955" t="str">
            <v>Málaga</v>
          </cell>
          <cell r="M955" t="str">
            <v>Area Operativa 08 - Santanderes-Arauca</v>
          </cell>
          <cell r="N955" t="str">
            <v>Magdalena Cauca</v>
          </cell>
          <cell r="O955" t="str">
            <v>Sogamoso</v>
          </cell>
          <cell r="Q955" t="str">
            <v>Carare</v>
          </cell>
          <cell r="R955">
            <v>14564</v>
          </cell>
        </row>
        <row r="956">
          <cell r="B956">
            <v>26220080</v>
          </cell>
          <cell r="C956" t="str">
            <v>MANGLAR  [26220080]</v>
          </cell>
          <cell r="D956" t="str">
            <v>Pluviométrica</v>
          </cell>
          <cell r="E956" t="str">
            <v>Convencional</v>
          </cell>
          <cell r="F956" t="str">
            <v>Suspendida</v>
          </cell>
          <cell r="G956">
            <v>24518</v>
          </cell>
          <cell r="H956">
            <v>2000</v>
          </cell>
          <cell r="I956">
            <v>6.7</v>
          </cell>
          <cell r="J956">
            <v>-75.95</v>
          </cell>
          <cell r="K956" t="str">
            <v>Antioquia</v>
          </cell>
          <cell r="L956" t="str">
            <v>Giraldo</v>
          </cell>
          <cell r="M956" t="str">
            <v>Area Operativa 01 - Antioquia-Chocó</v>
          </cell>
          <cell r="N956" t="str">
            <v>Magdalena Cauca</v>
          </cell>
          <cell r="O956" t="str">
            <v>Cauca</v>
          </cell>
          <cell r="Q956" t="str">
            <v>Carare</v>
          </cell>
          <cell r="R956">
            <v>24821</v>
          </cell>
        </row>
        <row r="957">
          <cell r="B957">
            <v>27017130</v>
          </cell>
          <cell r="C957" t="str">
            <v>PALMICHAL G-8  [27017130]</v>
          </cell>
          <cell r="D957" t="str">
            <v>Limnigráfica</v>
          </cell>
          <cell r="E957" t="str">
            <v>Convencional</v>
          </cell>
          <cell r="F957" t="str">
            <v>Activa</v>
          </cell>
          <cell r="G957">
            <v>22235</v>
          </cell>
          <cell r="H957">
            <v>1780</v>
          </cell>
          <cell r="I957">
            <v>6.7</v>
          </cell>
          <cell r="J957">
            <v>-75.266666669999992</v>
          </cell>
          <cell r="K957" t="str">
            <v>Antioquia</v>
          </cell>
          <cell r="L957" t="str">
            <v>Carolina</v>
          </cell>
          <cell r="M957" t="str">
            <v>Area Operativa 01 - Antioquia-Chocó</v>
          </cell>
          <cell r="N957" t="str">
            <v>Magdalena Cauca</v>
          </cell>
          <cell r="O957" t="str">
            <v>Nechí</v>
          </cell>
          <cell r="Q957" t="str">
            <v>Guadalupe</v>
          </cell>
        </row>
        <row r="958">
          <cell r="B958">
            <v>27017890</v>
          </cell>
          <cell r="C958" t="str">
            <v>PINOS LOS G-15  [27017890]</v>
          </cell>
          <cell r="D958" t="str">
            <v>Limnigráfica</v>
          </cell>
          <cell r="E958" t="str">
            <v>Convencional</v>
          </cell>
          <cell r="F958" t="str">
            <v>Activa</v>
          </cell>
          <cell r="G958">
            <v>33373</v>
          </cell>
          <cell r="H958">
            <v>1770</v>
          </cell>
          <cell r="I958">
            <v>6.7</v>
          </cell>
          <cell r="J958">
            <v>-75.266666669999992</v>
          </cell>
          <cell r="K958" t="str">
            <v>Antioquia</v>
          </cell>
          <cell r="L958" t="str">
            <v>Carolina</v>
          </cell>
          <cell r="M958" t="str">
            <v>Area Operativa 01 - Antioquia-Chocó</v>
          </cell>
          <cell r="N958" t="str">
            <v>Magdalena Cauca</v>
          </cell>
          <cell r="O958" t="str">
            <v>Nechí</v>
          </cell>
          <cell r="Q958" t="str">
            <v>Qda Los Pinos</v>
          </cell>
        </row>
        <row r="959">
          <cell r="B959">
            <v>27017900</v>
          </cell>
          <cell r="C959" t="str">
            <v>TRONERAS G-16  [27017900]</v>
          </cell>
          <cell r="D959" t="str">
            <v>Limnigráfica</v>
          </cell>
          <cell r="E959" t="str">
            <v>Convencional</v>
          </cell>
          <cell r="F959" t="str">
            <v>Activa</v>
          </cell>
          <cell r="G959">
            <v>33373</v>
          </cell>
          <cell r="H959">
            <v>1790</v>
          </cell>
          <cell r="I959">
            <v>6.7</v>
          </cell>
          <cell r="J959">
            <v>-75.283333329999991</v>
          </cell>
          <cell r="K959" t="str">
            <v>Antioquia</v>
          </cell>
          <cell r="L959" t="str">
            <v>Carolina</v>
          </cell>
          <cell r="M959" t="str">
            <v>Area Operativa 01 - Antioquia-Chocó</v>
          </cell>
          <cell r="N959" t="str">
            <v>Magdalena Cauca</v>
          </cell>
          <cell r="O959" t="str">
            <v>Nechí</v>
          </cell>
          <cell r="Q959" t="str">
            <v>Qda La Teresita</v>
          </cell>
        </row>
        <row r="960">
          <cell r="B960">
            <v>27017910</v>
          </cell>
          <cell r="C960" t="str">
            <v>TACHUELO G-17  [27017910]</v>
          </cell>
          <cell r="D960" t="str">
            <v>Limnigráfica</v>
          </cell>
          <cell r="E960" t="str">
            <v>Convencional</v>
          </cell>
          <cell r="F960" t="str">
            <v>Activa</v>
          </cell>
          <cell r="G960">
            <v>33373</v>
          </cell>
          <cell r="H960">
            <v>1770</v>
          </cell>
          <cell r="I960">
            <v>6.7</v>
          </cell>
          <cell r="J960">
            <v>-75.3</v>
          </cell>
          <cell r="K960" t="str">
            <v>Antioquia</v>
          </cell>
          <cell r="L960" t="str">
            <v>Carolina</v>
          </cell>
          <cell r="M960" t="str">
            <v>Area Operativa 01 - Antioquia-Chocó</v>
          </cell>
          <cell r="N960" t="str">
            <v>Magdalena Cauca</v>
          </cell>
          <cell r="O960" t="str">
            <v>Nechí</v>
          </cell>
          <cell r="Q960" t="str">
            <v>Qda El Tachuelo</v>
          </cell>
        </row>
        <row r="961">
          <cell r="B961">
            <v>27017940</v>
          </cell>
          <cell r="C961" t="str">
            <v>PAZ LA G-18  [27017940]</v>
          </cell>
          <cell r="D961" t="str">
            <v>Limnigráfica</v>
          </cell>
          <cell r="E961" t="str">
            <v>Convencional</v>
          </cell>
          <cell r="F961" t="str">
            <v>Activa</v>
          </cell>
          <cell r="G961">
            <v>33923</v>
          </cell>
          <cell r="H961">
            <v>1800</v>
          </cell>
          <cell r="I961">
            <v>6.7</v>
          </cell>
          <cell r="J961">
            <v>-75.266666669999992</v>
          </cell>
          <cell r="K961" t="str">
            <v>Antioquia</v>
          </cell>
          <cell r="L961" t="str">
            <v>Carolina</v>
          </cell>
          <cell r="M961" t="str">
            <v>Area Operativa 01 - Antioquia-Chocó</v>
          </cell>
          <cell r="N961" t="str">
            <v>Magdalena Cauca</v>
          </cell>
          <cell r="O961" t="str">
            <v>Nechí</v>
          </cell>
          <cell r="Q961" t="str">
            <v>Qda La Paz</v>
          </cell>
        </row>
        <row r="962">
          <cell r="B962">
            <v>27020290</v>
          </cell>
          <cell r="C962" t="str">
            <v>MONTANITAS  [27020290]</v>
          </cell>
          <cell r="D962" t="str">
            <v>Pluviográfica</v>
          </cell>
          <cell r="E962" t="str">
            <v>Convencional</v>
          </cell>
          <cell r="F962" t="str">
            <v>Activa</v>
          </cell>
          <cell r="G962">
            <v>24334</v>
          </cell>
          <cell r="H962">
            <v>2630</v>
          </cell>
          <cell r="I962">
            <v>6.7</v>
          </cell>
          <cell r="J962">
            <v>-75.400000000000006</v>
          </cell>
          <cell r="K962" t="str">
            <v>Antioquia</v>
          </cell>
          <cell r="L962" t="str">
            <v>Santa Rosa De Osos</v>
          </cell>
          <cell r="M962" t="str">
            <v>Area Operativa 01 - Antioquia-Chocó</v>
          </cell>
          <cell r="N962" t="str">
            <v>Magdalena Cauca</v>
          </cell>
          <cell r="O962" t="str">
            <v>Nechí</v>
          </cell>
          <cell r="Q962" t="str">
            <v>Qda La Paz</v>
          </cell>
        </row>
        <row r="963">
          <cell r="B963">
            <v>27020300</v>
          </cell>
          <cell r="C963" t="str">
            <v>YARUMAL SEMISIONES  [27020300]</v>
          </cell>
          <cell r="D963" t="str">
            <v>Pluviométrica</v>
          </cell>
          <cell r="E963" t="str">
            <v>Convencional</v>
          </cell>
          <cell r="F963" t="str">
            <v>Activa</v>
          </cell>
          <cell r="G963">
            <v>20377</v>
          </cell>
          <cell r="H963">
            <v>2250</v>
          </cell>
          <cell r="I963">
            <v>6.7</v>
          </cell>
          <cell r="J963">
            <v>-75.3</v>
          </cell>
          <cell r="K963" t="str">
            <v>Antioquia</v>
          </cell>
          <cell r="L963" t="str">
            <v>Yarumal</v>
          </cell>
          <cell r="M963" t="str">
            <v>Area Operativa 01 - Antioquia-Chocó</v>
          </cell>
          <cell r="N963" t="str">
            <v>Magdalena Cauca</v>
          </cell>
          <cell r="O963" t="str">
            <v>Nechí</v>
          </cell>
          <cell r="Q963" t="str">
            <v>Qda La Paz</v>
          </cell>
        </row>
        <row r="964">
          <cell r="B964">
            <v>24035501</v>
          </cell>
          <cell r="C964" t="str">
            <v>ARATOCA  - AUT  [24035501]</v>
          </cell>
          <cell r="D964" t="str">
            <v>Climática Principal</v>
          </cell>
          <cell r="E964" t="str">
            <v>Automática con Telemetría</v>
          </cell>
          <cell r="F964" t="str">
            <v>Suspendida</v>
          </cell>
          <cell r="G964">
            <v>41402.791666666664</v>
          </cell>
          <cell r="H964">
            <v>1718</v>
          </cell>
          <cell r="I964">
            <v>6.7015500000000001</v>
          </cell>
          <cell r="J964">
            <v>-73.06749167000001</v>
          </cell>
          <cell r="K964" t="str">
            <v>Santander</v>
          </cell>
          <cell r="L964" t="str">
            <v>Aratoca</v>
          </cell>
          <cell r="M964" t="str">
            <v>Area Operativa 08 - Santanderes-Arauca</v>
          </cell>
          <cell r="N964" t="str">
            <v>Magdalena Cauca</v>
          </cell>
          <cell r="O964" t="str">
            <v>Sogamoso</v>
          </cell>
          <cell r="P964" t="str">
            <v>Mediante orfeo 20191040002573 se hace entrega del archivo Excel que contiene el catálogo de estaciones automáticas de Cenicafé, el cual comprende 103 estaciones, con el fin de que se actualice su metadata en el Catálogo Nacional de estaciones del IDEAM.</v>
          </cell>
          <cell r="Q964">
            <v>0</v>
          </cell>
          <cell r="R964">
            <v>43698.292673611111</v>
          </cell>
        </row>
        <row r="965">
          <cell r="B965">
            <v>27017820</v>
          </cell>
          <cell r="C965" t="str">
            <v>VEGA LA G 13  [27017820]</v>
          </cell>
          <cell r="D965" t="str">
            <v>Limnigráfica</v>
          </cell>
          <cell r="E965" t="str">
            <v>Convencional</v>
          </cell>
          <cell r="F965" t="str">
            <v>Activa</v>
          </cell>
          <cell r="G965">
            <v>32462</v>
          </cell>
          <cell r="H965">
            <v>1800</v>
          </cell>
          <cell r="I965">
            <v>6.7166666699999995</v>
          </cell>
          <cell r="J965">
            <v>-75.3</v>
          </cell>
          <cell r="K965" t="str">
            <v>Antioquia</v>
          </cell>
          <cell r="L965" t="str">
            <v>Carolina</v>
          </cell>
          <cell r="M965" t="str">
            <v>Area Operativa 01 - Antioquia-Chocó</v>
          </cell>
          <cell r="N965" t="str">
            <v>Magdalena Cauca</v>
          </cell>
          <cell r="O965" t="str">
            <v>Nechí</v>
          </cell>
          <cell r="Q965" t="str">
            <v>Qda Santa Barbara</v>
          </cell>
        </row>
        <row r="966">
          <cell r="B966">
            <v>11117090</v>
          </cell>
          <cell r="C966" t="str">
            <v>PH-4 LLANOGRANDE  [11117090]</v>
          </cell>
          <cell r="D966" t="str">
            <v>Limnimétrica</v>
          </cell>
          <cell r="E966" t="str">
            <v>Convencional</v>
          </cell>
          <cell r="F966" t="str">
            <v>Activa</v>
          </cell>
          <cell r="G966">
            <v>38407</v>
          </cell>
          <cell r="H966">
            <v>1339</v>
          </cell>
          <cell r="I966">
            <v>6.7666666700000002</v>
          </cell>
          <cell r="J966">
            <v>-75.083333329999988</v>
          </cell>
          <cell r="K966" t="str">
            <v>Antioquia</v>
          </cell>
          <cell r="L966" t="str">
            <v>Cañasgordas</v>
          </cell>
          <cell r="M966" t="str">
            <v>Area Operativa 01 - Antioquia-Chocó</v>
          </cell>
          <cell r="N966" t="str">
            <v>Magdalena Cauca</v>
          </cell>
          <cell r="O966" t="str">
            <v>Nechí</v>
          </cell>
          <cell r="Q966" t="str">
            <v>Herradura</v>
          </cell>
        </row>
        <row r="967">
          <cell r="B967">
            <v>28020270</v>
          </cell>
          <cell r="C967" t="str">
            <v>ESTANCIA LA  [28020270]</v>
          </cell>
          <cell r="D967" t="str">
            <v>Pluviométrica</v>
          </cell>
          <cell r="E967" t="str">
            <v>Convencional</v>
          </cell>
          <cell r="F967" t="str">
            <v>Suspendida</v>
          </cell>
          <cell r="G967">
            <v>23026</v>
          </cell>
          <cell r="H967">
            <v>80</v>
          </cell>
          <cell r="I967">
            <v>9.883333330000001</v>
          </cell>
          <cell r="J967">
            <v>-73.416666669999998</v>
          </cell>
          <cell r="K967" t="str">
            <v>Cesar</v>
          </cell>
          <cell r="L967" t="str">
            <v>Agustín Codazzi</v>
          </cell>
          <cell r="M967" t="str">
            <v>Area Operativa 05 - Magdalena-Cesar-Guajira</v>
          </cell>
          <cell r="N967" t="str">
            <v>Magdalena Cauca</v>
          </cell>
          <cell r="O967" t="str">
            <v>Cesar</v>
          </cell>
          <cell r="Q967" t="str">
            <v>Qda Platanal</v>
          </cell>
          <cell r="R967">
            <v>24091</v>
          </cell>
        </row>
        <row r="968">
          <cell r="B968">
            <v>28020370</v>
          </cell>
          <cell r="C968" t="str">
            <v>MONTECARLO  [28020370]</v>
          </cell>
          <cell r="D968" t="str">
            <v>Pluviométrica</v>
          </cell>
          <cell r="E968" t="str">
            <v>Convencional</v>
          </cell>
          <cell r="F968" t="str">
            <v>Suspendida</v>
          </cell>
          <cell r="G968">
            <v>25583</v>
          </cell>
          <cell r="H968">
            <v>100</v>
          </cell>
          <cell r="I968">
            <v>9.883333330000001</v>
          </cell>
          <cell r="J968">
            <v>-73.516666669999992</v>
          </cell>
          <cell r="K968" t="str">
            <v>Cesar</v>
          </cell>
          <cell r="L968" t="str">
            <v>La Paz (Cesar)</v>
          </cell>
          <cell r="M968" t="str">
            <v>Area Operativa 05 - Magdalena-Cesar-Guajira</v>
          </cell>
          <cell r="N968" t="str">
            <v>Magdalena Cauca</v>
          </cell>
          <cell r="O968" t="str">
            <v>Cesar</v>
          </cell>
          <cell r="Q968" t="str">
            <v>Qda Platanal</v>
          </cell>
          <cell r="R968">
            <v>25764</v>
          </cell>
        </row>
        <row r="969">
          <cell r="B969">
            <v>27017780</v>
          </cell>
          <cell r="C969" t="str">
            <v>STA BARBARA G 10  [27017780]</v>
          </cell>
          <cell r="D969" t="str">
            <v>Limnigráfica</v>
          </cell>
          <cell r="E969" t="str">
            <v>Convencional</v>
          </cell>
          <cell r="F969" t="str">
            <v>Suspendida</v>
          </cell>
          <cell r="G969">
            <v>31639</v>
          </cell>
          <cell r="H969">
            <v>1800</v>
          </cell>
          <cell r="I969">
            <v>6.7166666699999995</v>
          </cell>
          <cell r="J969">
            <v>-75.283333329999991</v>
          </cell>
          <cell r="K969" t="str">
            <v>Antioquia</v>
          </cell>
          <cell r="L969" t="str">
            <v>Carolina</v>
          </cell>
          <cell r="M969" t="str">
            <v>Area Operativa 01 - Antioquia-Chocó</v>
          </cell>
          <cell r="N969" t="str">
            <v>Magdalena Cauca</v>
          </cell>
          <cell r="O969" t="str">
            <v>Nechí</v>
          </cell>
          <cell r="Q969" t="str">
            <v>Qda Santa Barbara</v>
          </cell>
          <cell r="R969">
            <v>32188</v>
          </cell>
        </row>
        <row r="970">
          <cell r="B970">
            <v>27017800</v>
          </cell>
          <cell r="C970" t="str">
            <v>CARMELO EL G 12  [27017800]</v>
          </cell>
          <cell r="D970" t="str">
            <v>Limnigráfica</v>
          </cell>
          <cell r="E970" t="str">
            <v>Convencional</v>
          </cell>
          <cell r="F970" t="str">
            <v>Suspendida</v>
          </cell>
          <cell r="G970">
            <v>31608</v>
          </cell>
          <cell r="H970">
            <v>1780</v>
          </cell>
          <cell r="I970">
            <v>6.7166666699999995</v>
          </cell>
          <cell r="J970">
            <v>-75.266666669999992</v>
          </cell>
          <cell r="K970" t="str">
            <v>Antioquia</v>
          </cell>
          <cell r="L970" t="str">
            <v>Carolina</v>
          </cell>
          <cell r="M970" t="str">
            <v>Area Operativa 01 - Antioquia-Chocó</v>
          </cell>
          <cell r="N970" t="str">
            <v>Magdalena Cauca</v>
          </cell>
          <cell r="O970" t="str">
            <v>Nechí</v>
          </cell>
          <cell r="Q970" t="str">
            <v>Qda El Carmelo</v>
          </cell>
          <cell r="R970">
            <v>32582</v>
          </cell>
        </row>
        <row r="971">
          <cell r="B971">
            <v>27017830</v>
          </cell>
          <cell r="C971" t="str">
            <v>FLOR LA G 14  [27017830]</v>
          </cell>
          <cell r="D971" t="str">
            <v>Limnigráfica</v>
          </cell>
          <cell r="E971" t="str">
            <v>Convencional</v>
          </cell>
          <cell r="F971" t="str">
            <v>Activa</v>
          </cell>
          <cell r="G971">
            <v>32462</v>
          </cell>
          <cell r="H971">
            <v>1890</v>
          </cell>
          <cell r="I971">
            <v>6.7166666699999995</v>
          </cell>
          <cell r="J971">
            <v>-75.3</v>
          </cell>
          <cell r="K971" t="str">
            <v>Antioquia</v>
          </cell>
          <cell r="L971" t="str">
            <v>Carolina</v>
          </cell>
          <cell r="M971" t="str">
            <v>Area Operativa 01 - Antioquia-Chocó</v>
          </cell>
          <cell r="N971" t="str">
            <v>Magdalena Cauca</v>
          </cell>
          <cell r="O971" t="str">
            <v>Nechí</v>
          </cell>
          <cell r="Q971" t="str">
            <v>Qda La Paz</v>
          </cell>
        </row>
        <row r="972">
          <cell r="B972">
            <v>27017980</v>
          </cell>
          <cell r="C972" t="str">
            <v>G-12B EL CARMELO  [27017980]</v>
          </cell>
          <cell r="D972" t="str">
            <v>Limnigráfica</v>
          </cell>
          <cell r="E972" t="str">
            <v>Convencional</v>
          </cell>
          <cell r="F972" t="str">
            <v>Activa</v>
          </cell>
          <cell r="G972">
            <v>34165</v>
          </cell>
          <cell r="H972">
            <v>1785</v>
          </cell>
          <cell r="I972">
            <v>6.7166666699999995</v>
          </cell>
          <cell r="J972">
            <v>-75.283333329999991</v>
          </cell>
          <cell r="K972" t="str">
            <v>Antioquia</v>
          </cell>
          <cell r="L972" t="str">
            <v>Carolina</v>
          </cell>
          <cell r="M972" t="str">
            <v>Area Operativa 01 - Antioquia-Chocó</v>
          </cell>
          <cell r="N972" t="str">
            <v>Magdalena Cauca</v>
          </cell>
          <cell r="O972" t="str">
            <v>Nechí</v>
          </cell>
          <cell r="Q972" t="str">
            <v>Guadalupe</v>
          </cell>
        </row>
        <row r="973">
          <cell r="B973">
            <v>27018020</v>
          </cell>
          <cell r="C973" t="str">
            <v>DIAMANTE EL PP-2A  [27018020]</v>
          </cell>
          <cell r="D973" t="str">
            <v>Limnigráfica</v>
          </cell>
          <cell r="E973" t="str">
            <v>Convencional</v>
          </cell>
          <cell r="F973" t="str">
            <v>Activa</v>
          </cell>
          <cell r="G973">
            <v>34530</v>
          </cell>
          <cell r="H973">
            <v>945</v>
          </cell>
          <cell r="I973">
            <v>6.7166666699999995</v>
          </cell>
          <cell r="J973">
            <v>-75.099999999999994</v>
          </cell>
          <cell r="K973" t="str">
            <v>Antioquia</v>
          </cell>
          <cell r="L973" t="str">
            <v>Yolombó</v>
          </cell>
          <cell r="M973" t="str">
            <v>Area Operativa 01 - Antioquia-Chocó</v>
          </cell>
          <cell r="N973" t="str">
            <v>Magdalena Cauca</v>
          </cell>
          <cell r="O973" t="str">
            <v>Nechí</v>
          </cell>
          <cell r="Q973" t="str">
            <v>Porce</v>
          </cell>
        </row>
        <row r="974">
          <cell r="B974">
            <v>11070180</v>
          </cell>
          <cell r="C974" t="str">
            <v>MURRI  [11070180]</v>
          </cell>
          <cell r="D974" t="str">
            <v>Pluviográfica</v>
          </cell>
          <cell r="E974" t="str">
            <v>Convencional</v>
          </cell>
          <cell r="F974" t="str">
            <v>Activa</v>
          </cell>
          <cell r="G974">
            <v>28564</v>
          </cell>
          <cell r="H974">
            <v>810</v>
          </cell>
          <cell r="I974">
            <v>6.7333333299999998</v>
          </cell>
          <cell r="J974">
            <v>-76.349999999999994</v>
          </cell>
          <cell r="K974" t="str">
            <v>Antioquia</v>
          </cell>
          <cell r="L974" t="str">
            <v>Frontino</v>
          </cell>
          <cell r="M974" t="str">
            <v>Area Operativa 01 - Antioquia-Chocó</v>
          </cell>
          <cell r="N974" t="str">
            <v>Caribe</v>
          </cell>
          <cell r="O974" t="str">
            <v>Atrato - Darién</v>
          </cell>
          <cell r="Q974" t="str">
            <v>Porce</v>
          </cell>
        </row>
        <row r="975">
          <cell r="B975">
            <v>27010500</v>
          </cell>
          <cell r="C975" t="str">
            <v>CAROLINA  [27010500]</v>
          </cell>
          <cell r="D975" t="str">
            <v>Pluviométrica</v>
          </cell>
          <cell r="E975" t="str">
            <v>Convencional</v>
          </cell>
          <cell r="F975" t="str">
            <v>Activa</v>
          </cell>
          <cell r="G975">
            <v>21565</v>
          </cell>
          <cell r="H975">
            <v>1800</v>
          </cell>
          <cell r="I975">
            <v>6.7333333299999998</v>
          </cell>
          <cell r="J975">
            <v>-75.283333329999991</v>
          </cell>
          <cell r="K975" t="str">
            <v>Antioquia</v>
          </cell>
          <cell r="L975" t="str">
            <v>Carolina</v>
          </cell>
          <cell r="M975" t="str">
            <v>Area Operativa 01 - Antioquia-Chocó</v>
          </cell>
          <cell r="N975" t="str">
            <v>Magdalena Cauca</v>
          </cell>
          <cell r="O975" t="str">
            <v>Nechí</v>
          </cell>
          <cell r="Q975" t="str">
            <v>Porce</v>
          </cell>
        </row>
        <row r="976">
          <cell r="B976">
            <v>27010720</v>
          </cell>
          <cell r="C976" t="str">
            <v>GOMEZ EL  [27010720]</v>
          </cell>
          <cell r="D976" t="str">
            <v>Pluviográfica</v>
          </cell>
          <cell r="E976" t="str">
            <v>Convencional</v>
          </cell>
          <cell r="F976" t="str">
            <v>Activa</v>
          </cell>
          <cell r="G976">
            <v>24395</v>
          </cell>
          <cell r="H976">
            <v>2675</v>
          </cell>
          <cell r="I976">
            <v>6.7333333299999998</v>
          </cell>
          <cell r="J976">
            <v>-75.650000000000006</v>
          </cell>
          <cell r="K976" t="str">
            <v>Antioquia</v>
          </cell>
          <cell r="L976" t="str">
            <v>Belmira</v>
          </cell>
          <cell r="M976" t="str">
            <v>Area Operativa 01 - Antioquia-Chocó</v>
          </cell>
          <cell r="N976" t="str">
            <v>Magdalena Cauca</v>
          </cell>
          <cell r="O976" t="str">
            <v>Nechí</v>
          </cell>
          <cell r="Q976" t="str">
            <v>Porce</v>
          </cell>
        </row>
        <row r="977">
          <cell r="B977">
            <v>27011070</v>
          </cell>
          <cell r="C977" t="str">
            <v>GUANACAS  [27011070]</v>
          </cell>
          <cell r="D977" t="str">
            <v>Pluviográfica</v>
          </cell>
          <cell r="E977" t="str">
            <v>Convencional</v>
          </cell>
          <cell r="F977" t="str">
            <v>Activa</v>
          </cell>
          <cell r="G977">
            <v>31639</v>
          </cell>
          <cell r="H977">
            <v>2350</v>
          </cell>
          <cell r="I977">
            <v>6.7333333299999998</v>
          </cell>
          <cell r="J977">
            <v>-75.316666669999989</v>
          </cell>
          <cell r="K977" t="str">
            <v>Antioquia</v>
          </cell>
          <cell r="L977" t="str">
            <v>Carolina</v>
          </cell>
          <cell r="M977" t="str">
            <v>Area Operativa 01 - Antioquia-Chocó</v>
          </cell>
          <cell r="N977" t="str">
            <v>Magdalena Cauca</v>
          </cell>
          <cell r="O977" t="str">
            <v>Nechí</v>
          </cell>
          <cell r="Q977" t="str">
            <v>Porce</v>
          </cell>
        </row>
        <row r="978">
          <cell r="B978">
            <v>27011080</v>
          </cell>
          <cell r="C978" t="str">
            <v>SIRENA LA  [27011080]</v>
          </cell>
          <cell r="D978" t="str">
            <v>Pluviográfica</v>
          </cell>
          <cell r="E978" t="str">
            <v>Convencional</v>
          </cell>
          <cell r="F978" t="str">
            <v>Activa</v>
          </cell>
          <cell r="G978">
            <v>31670</v>
          </cell>
          <cell r="H978">
            <v>1925</v>
          </cell>
          <cell r="I978">
            <v>6.7333333299999998</v>
          </cell>
          <cell r="J978">
            <v>-75.3</v>
          </cell>
          <cell r="K978" t="str">
            <v>Antioquia</v>
          </cell>
          <cell r="L978" t="str">
            <v>Carolina</v>
          </cell>
          <cell r="M978" t="str">
            <v>Area Operativa 01 - Antioquia-Chocó</v>
          </cell>
          <cell r="N978" t="str">
            <v>Magdalena Cauca</v>
          </cell>
          <cell r="O978" t="str">
            <v>Nechí</v>
          </cell>
          <cell r="Q978" t="str">
            <v>Porce</v>
          </cell>
        </row>
        <row r="979">
          <cell r="B979">
            <v>27018090</v>
          </cell>
          <cell r="C979" t="str">
            <v>GUADUAS  [27018090]</v>
          </cell>
          <cell r="D979" t="str">
            <v>Limnimétrica</v>
          </cell>
          <cell r="E979" t="str">
            <v>Convencional</v>
          </cell>
          <cell r="F979" t="str">
            <v>Activa</v>
          </cell>
          <cell r="G979">
            <v>36285</v>
          </cell>
          <cell r="H979">
            <v>933</v>
          </cell>
          <cell r="I979">
            <v>6.7333333299999998</v>
          </cell>
          <cell r="J979">
            <v>-75.083333329999988</v>
          </cell>
          <cell r="K979" t="str">
            <v>Antioquia</v>
          </cell>
          <cell r="L979" t="str">
            <v>Yolombó</v>
          </cell>
          <cell r="M979" t="str">
            <v>Area Operativa 01 - Antioquia-Chocó</v>
          </cell>
          <cell r="N979" t="str">
            <v>Magdalena Cauca</v>
          </cell>
          <cell r="O979" t="str">
            <v>Nechí</v>
          </cell>
          <cell r="Q979" t="str">
            <v>Guaduas</v>
          </cell>
        </row>
        <row r="980">
          <cell r="B980">
            <v>27010590</v>
          </cell>
          <cell r="C980" t="str">
            <v>CHAQUIRO EL  [27010590]</v>
          </cell>
          <cell r="D980" t="str">
            <v>Pluviográfica</v>
          </cell>
          <cell r="E980" t="str">
            <v>Convencional</v>
          </cell>
          <cell r="F980" t="str">
            <v>Activa</v>
          </cell>
          <cell r="G980">
            <v>21534</v>
          </cell>
          <cell r="H980">
            <v>2750</v>
          </cell>
          <cell r="I980">
            <v>6.75</v>
          </cell>
          <cell r="J980">
            <v>-75.5</v>
          </cell>
          <cell r="K980" t="str">
            <v>Antioquia</v>
          </cell>
          <cell r="L980" t="str">
            <v>Santa Rosa De Osos</v>
          </cell>
          <cell r="M980" t="str">
            <v>Area Operativa 01 - Antioquia-Chocó</v>
          </cell>
          <cell r="N980" t="str">
            <v>Magdalena Cauca</v>
          </cell>
          <cell r="O980" t="str">
            <v>Nechí</v>
          </cell>
          <cell r="Q980" t="str">
            <v>Guaduas</v>
          </cell>
        </row>
        <row r="981">
          <cell r="B981">
            <v>27015130</v>
          </cell>
          <cell r="C981" t="str">
            <v>VEGA LA MEJIA  [27015130]</v>
          </cell>
          <cell r="D981" t="str">
            <v>Climática Principal</v>
          </cell>
          <cell r="E981" t="str">
            <v>Convencional</v>
          </cell>
          <cell r="F981" t="str">
            <v>Activa</v>
          </cell>
          <cell r="G981">
            <v>34592</v>
          </cell>
          <cell r="H981">
            <v>750</v>
          </cell>
          <cell r="I981">
            <v>6.75</v>
          </cell>
          <cell r="J981">
            <v>-75.116666670000001</v>
          </cell>
          <cell r="K981" t="str">
            <v>Antioquia</v>
          </cell>
          <cell r="L981" t="str">
            <v>Gómez Plata</v>
          </cell>
          <cell r="M981" t="str">
            <v>Area Operativa 01 - Antioquia-Chocó</v>
          </cell>
          <cell r="N981" t="str">
            <v>Magdalena Cauca</v>
          </cell>
          <cell r="O981" t="str">
            <v>Nechí</v>
          </cell>
          <cell r="Q981" t="str">
            <v>Guaduas</v>
          </cell>
        </row>
        <row r="982">
          <cell r="B982">
            <v>27010140</v>
          </cell>
          <cell r="C982" t="str">
            <v>CAROLINA  [27010140]</v>
          </cell>
          <cell r="D982" t="str">
            <v>Pluviométrica</v>
          </cell>
          <cell r="E982" t="str">
            <v>Convencional</v>
          </cell>
          <cell r="F982" t="str">
            <v>Suspendida</v>
          </cell>
          <cell r="G982">
            <v>15356</v>
          </cell>
          <cell r="H982">
            <v>1800</v>
          </cell>
          <cell r="I982">
            <v>6.7333333299999998</v>
          </cell>
          <cell r="J982">
            <v>-75.283333329999991</v>
          </cell>
          <cell r="K982" t="str">
            <v>Antioquia</v>
          </cell>
          <cell r="L982" t="str">
            <v>Carolina</v>
          </cell>
          <cell r="M982" t="str">
            <v>Area Operativa 01 - Antioquia-Chocó</v>
          </cell>
          <cell r="N982" t="str">
            <v>Magdalena Cauca</v>
          </cell>
          <cell r="O982" t="str">
            <v>Nechí</v>
          </cell>
          <cell r="Q982" t="str">
            <v>Porce</v>
          </cell>
          <cell r="R982">
            <v>21534</v>
          </cell>
        </row>
        <row r="983">
          <cell r="B983">
            <v>27017790</v>
          </cell>
          <cell r="C983" t="str">
            <v>PAZ LA G 11  [27017790]</v>
          </cell>
          <cell r="D983" t="str">
            <v>Limnigráfica</v>
          </cell>
          <cell r="E983" t="str">
            <v>Convencional</v>
          </cell>
          <cell r="F983" t="str">
            <v>Suspendida</v>
          </cell>
          <cell r="G983">
            <v>31639</v>
          </cell>
          <cell r="H983">
            <v>1800</v>
          </cell>
          <cell r="I983">
            <v>6.7333333299999998</v>
          </cell>
          <cell r="J983">
            <v>-75.283333329999991</v>
          </cell>
          <cell r="K983" t="str">
            <v>Antioquia</v>
          </cell>
          <cell r="L983" t="str">
            <v>Carolina</v>
          </cell>
          <cell r="M983" t="str">
            <v>Area Operativa 01 - Antioquia-Chocó</v>
          </cell>
          <cell r="N983" t="str">
            <v>Magdalena Cauca</v>
          </cell>
          <cell r="O983" t="str">
            <v>Nechí</v>
          </cell>
          <cell r="Q983" t="str">
            <v>Qda La Paz</v>
          </cell>
          <cell r="R983">
            <v>32188</v>
          </cell>
        </row>
        <row r="984">
          <cell r="B984">
            <v>27018100</v>
          </cell>
          <cell r="C984" t="str">
            <v>CANCANA LA  [27018100]</v>
          </cell>
          <cell r="D984" t="str">
            <v>Limnimétrica</v>
          </cell>
          <cell r="E984" t="str">
            <v>Convencional</v>
          </cell>
          <cell r="F984" t="str">
            <v>Activa</v>
          </cell>
          <cell r="G984">
            <v>36279</v>
          </cell>
          <cell r="H984">
            <v>934</v>
          </cell>
          <cell r="I984">
            <v>6.7666666700000002</v>
          </cell>
          <cell r="J984">
            <v>-75.066666669999989</v>
          </cell>
          <cell r="K984" t="str">
            <v>Antioquia</v>
          </cell>
          <cell r="L984" t="str">
            <v>Yolombó</v>
          </cell>
          <cell r="M984" t="str">
            <v>Area Operativa 01 - Antioquia-Chocó</v>
          </cell>
          <cell r="N984" t="str">
            <v>Magdalena Cauca</v>
          </cell>
          <cell r="O984" t="str">
            <v>Nechí</v>
          </cell>
          <cell r="Q984" t="str">
            <v>Cancana</v>
          </cell>
        </row>
        <row r="985">
          <cell r="B985">
            <v>27027380</v>
          </cell>
          <cell r="C985" t="str">
            <v>RESP.EMB.TRONERAS  [27027380]</v>
          </cell>
          <cell r="D985" t="str">
            <v>Limnimétrica</v>
          </cell>
          <cell r="E985" t="str">
            <v>Convencional</v>
          </cell>
          <cell r="F985" t="str">
            <v>Activa</v>
          </cell>
          <cell r="G985">
            <v>37924</v>
          </cell>
          <cell r="H985">
            <v>1776</v>
          </cell>
          <cell r="I985">
            <v>6.7666666700000002</v>
          </cell>
          <cell r="J985">
            <v>-75.25</v>
          </cell>
          <cell r="K985" t="str">
            <v>Antioquia</v>
          </cell>
          <cell r="L985" t="str">
            <v>Carolina</v>
          </cell>
          <cell r="M985" t="str">
            <v>Area Operativa 01 - Antioquia-Chocó</v>
          </cell>
          <cell r="N985" t="str">
            <v>Magdalena Cauca</v>
          </cell>
          <cell r="O985" t="str">
            <v>Nechí</v>
          </cell>
          <cell r="Q985" t="str">
            <v>Guadalupe</v>
          </cell>
        </row>
        <row r="986">
          <cell r="B986">
            <v>11117060</v>
          </cell>
          <cell r="C986" t="str">
            <v>PH-1 LA HONDA  [11117060]</v>
          </cell>
          <cell r="D986" t="str">
            <v>Limnimétrica</v>
          </cell>
          <cell r="E986" t="str">
            <v>Convencional</v>
          </cell>
          <cell r="F986" t="str">
            <v>Activa</v>
          </cell>
          <cell r="G986">
            <v>37538</v>
          </cell>
          <cell r="H986">
            <v>1199</v>
          </cell>
          <cell r="I986">
            <v>6.7833333299999996</v>
          </cell>
          <cell r="J986">
            <v>-76.083333329999988</v>
          </cell>
          <cell r="K986" t="str">
            <v>Antioquia</v>
          </cell>
          <cell r="L986" t="str">
            <v>Cañasgordas</v>
          </cell>
          <cell r="M986" t="str">
            <v>Area Operativa 01 - Antioquia-Chocó</v>
          </cell>
          <cell r="N986" t="str">
            <v>Caribe</v>
          </cell>
          <cell r="O986" t="str">
            <v>Atrato - Darién</v>
          </cell>
          <cell r="Q986" t="str">
            <v>Herradura</v>
          </cell>
        </row>
        <row r="987">
          <cell r="B987">
            <v>11117070</v>
          </cell>
          <cell r="C987" t="str">
            <v>PH-2 CHONTADURO  [11117070]</v>
          </cell>
          <cell r="D987" t="str">
            <v>Limnimétrica</v>
          </cell>
          <cell r="E987" t="str">
            <v>Convencional</v>
          </cell>
          <cell r="F987" t="str">
            <v>Activa</v>
          </cell>
          <cell r="G987">
            <v>37533</v>
          </cell>
          <cell r="H987">
            <v>997</v>
          </cell>
          <cell r="I987">
            <v>6.7833333299999996</v>
          </cell>
          <cell r="J987">
            <v>-76.066666669999989</v>
          </cell>
          <cell r="K987" t="str">
            <v>Antioquia</v>
          </cell>
          <cell r="L987" t="str">
            <v>Cañasgordas</v>
          </cell>
          <cell r="M987" t="str">
            <v>Area Operativa 01 - Antioquia-Chocó</v>
          </cell>
          <cell r="N987" t="str">
            <v>Caribe</v>
          </cell>
          <cell r="O987" t="str">
            <v>Atrato - Darién</v>
          </cell>
          <cell r="Q987" t="str">
            <v>CañAs Gordas</v>
          </cell>
        </row>
        <row r="988">
          <cell r="B988">
            <v>23127030</v>
          </cell>
          <cell r="C988" t="str">
            <v>CARARE  [23127030]</v>
          </cell>
          <cell r="D988" t="str">
            <v>Limnimétrica</v>
          </cell>
          <cell r="E988" t="str">
            <v>Convencional</v>
          </cell>
          <cell r="F988" t="str">
            <v>Activa</v>
          </cell>
          <cell r="G988">
            <v>26160</v>
          </cell>
          <cell r="H988">
            <v>90</v>
          </cell>
          <cell r="I988">
            <v>6.7833333299999996</v>
          </cell>
          <cell r="J988">
            <v>-74.116666670000001</v>
          </cell>
          <cell r="K988" t="str">
            <v>Santander</v>
          </cell>
          <cell r="L988" t="str">
            <v>Vélez</v>
          </cell>
          <cell r="M988" t="str">
            <v>Area Operativa 08 - Santanderes-Arauca</v>
          </cell>
          <cell r="N988" t="str">
            <v>Magdalena Cauca</v>
          </cell>
          <cell r="O988" t="str">
            <v>Medio Magdalena</v>
          </cell>
          <cell r="Q988" t="str">
            <v>Carare</v>
          </cell>
        </row>
        <row r="989">
          <cell r="B989">
            <v>26230250</v>
          </cell>
          <cell r="C989" t="str">
            <v>CARIBE EL  [26230250]</v>
          </cell>
          <cell r="D989" t="str">
            <v>Pluviográfica</v>
          </cell>
          <cell r="E989" t="str">
            <v>Convencional</v>
          </cell>
          <cell r="F989" t="str">
            <v>Activa</v>
          </cell>
          <cell r="G989">
            <v>35930</v>
          </cell>
          <cell r="H989">
            <v>2750</v>
          </cell>
          <cell r="I989">
            <v>6.7833333299999996</v>
          </cell>
          <cell r="J989">
            <v>-75.683333329999996</v>
          </cell>
          <cell r="K989" t="str">
            <v>Antioquia</v>
          </cell>
          <cell r="L989" t="str">
            <v>San José De La Montaña</v>
          </cell>
          <cell r="M989" t="str">
            <v>Area Operativa 01 - Antioquia-Chocó</v>
          </cell>
          <cell r="N989" t="str">
            <v>Magdalena Cauca</v>
          </cell>
          <cell r="O989" t="str">
            <v>Cauca</v>
          </cell>
          <cell r="Q989" t="str">
            <v>Carare</v>
          </cell>
        </row>
        <row r="990">
          <cell r="B990">
            <v>27010320</v>
          </cell>
          <cell r="C990" t="str">
            <v>GUADALUPE BOCATOMA  [27010320]</v>
          </cell>
          <cell r="D990" t="str">
            <v>Pluviométrica</v>
          </cell>
          <cell r="E990" t="str">
            <v>Convencional</v>
          </cell>
          <cell r="F990" t="str">
            <v>Activa</v>
          </cell>
          <cell r="G990">
            <v>15902</v>
          </cell>
          <cell r="H990">
            <v>1650</v>
          </cell>
          <cell r="I990">
            <v>6.7833333299999996</v>
          </cell>
          <cell r="J990">
            <v>-75.233333329999994</v>
          </cell>
          <cell r="K990" t="str">
            <v>Antioquia</v>
          </cell>
          <cell r="L990" t="str">
            <v>Gómez Plata</v>
          </cell>
          <cell r="M990" t="str">
            <v>Area Operativa 01 - Antioquia-Chocó</v>
          </cell>
          <cell r="N990" t="str">
            <v>Magdalena Cauca</v>
          </cell>
          <cell r="O990" t="str">
            <v>Nechí</v>
          </cell>
          <cell r="Q990" t="str">
            <v>Carare</v>
          </cell>
        </row>
        <row r="991">
          <cell r="B991">
            <v>27010550</v>
          </cell>
          <cell r="C991" t="str">
            <v>ARAGON  [27010550]</v>
          </cell>
          <cell r="D991" t="str">
            <v>Pluviográfica</v>
          </cell>
          <cell r="E991" t="str">
            <v>Convencional</v>
          </cell>
          <cell r="F991" t="str">
            <v>Activa</v>
          </cell>
          <cell r="G991">
            <v>21534</v>
          </cell>
          <cell r="H991">
            <v>2630</v>
          </cell>
          <cell r="I991">
            <v>6.7833333299999996</v>
          </cell>
          <cell r="J991">
            <v>-75.566666669999989</v>
          </cell>
          <cell r="K991" t="str">
            <v>Antioquia</v>
          </cell>
          <cell r="L991" t="str">
            <v>Santa Rosa De Osos</v>
          </cell>
          <cell r="M991" t="str">
            <v>Area Operativa 01 - Antioquia-Chocó</v>
          </cell>
          <cell r="N991" t="str">
            <v>Magdalena Cauca</v>
          </cell>
          <cell r="O991" t="str">
            <v>Nechí</v>
          </cell>
          <cell r="Q991" t="str">
            <v>Carare</v>
          </cell>
        </row>
        <row r="992">
          <cell r="B992">
            <v>27015180</v>
          </cell>
          <cell r="C992" t="str">
            <v>TRONERAS  [27015180]</v>
          </cell>
          <cell r="D992" t="str">
            <v>Climática Ordinaria</v>
          </cell>
          <cell r="E992" t="str">
            <v>Convencional</v>
          </cell>
          <cell r="F992" t="str">
            <v>Activa</v>
          </cell>
          <cell r="G992">
            <v>15902</v>
          </cell>
          <cell r="H992">
            <v>1800</v>
          </cell>
          <cell r="I992">
            <v>6.7833333299999996</v>
          </cell>
          <cell r="J992">
            <v>-75.25</v>
          </cell>
          <cell r="K992" t="str">
            <v>Antioquia</v>
          </cell>
          <cell r="L992" t="str">
            <v>Carolina</v>
          </cell>
          <cell r="M992" t="str">
            <v>Area Operativa 01 - Antioquia-Chocó</v>
          </cell>
          <cell r="N992" t="str">
            <v>Magdalena Cauca</v>
          </cell>
          <cell r="O992" t="str">
            <v>Nechí</v>
          </cell>
          <cell r="Q992" t="str">
            <v>Carare</v>
          </cell>
        </row>
        <row r="993">
          <cell r="B993">
            <v>27017400</v>
          </cell>
          <cell r="C993" t="str">
            <v>MANGO EL PP 2  [27017400]</v>
          </cell>
          <cell r="D993" t="str">
            <v>Limnigráfica</v>
          </cell>
          <cell r="E993" t="str">
            <v>Convencional</v>
          </cell>
          <cell r="F993" t="str">
            <v>Activa</v>
          </cell>
          <cell r="G993">
            <v>28990</v>
          </cell>
          <cell r="H993">
            <v>860</v>
          </cell>
          <cell r="I993">
            <v>6.7833333299999996</v>
          </cell>
          <cell r="J993">
            <v>-75.233333329999994</v>
          </cell>
          <cell r="K993" t="str">
            <v>Antioquia</v>
          </cell>
          <cell r="L993" t="str">
            <v>Amalfi</v>
          </cell>
          <cell r="M993" t="str">
            <v>Area Operativa 01 - Antioquia-Chocó</v>
          </cell>
          <cell r="N993" t="str">
            <v>Magdalena Cauca</v>
          </cell>
          <cell r="O993" t="str">
            <v>Nechí</v>
          </cell>
          <cell r="Q993" t="str">
            <v>Porce</v>
          </cell>
        </row>
        <row r="994">
          <cell r="B994">
            <v>27010970</v>
          </cell>
          <cell r="C994" t="str">
            <v>MANGO EL  [27010970]</v>
          </cell>
          <cell r="D994" t="str">
            <v>Pluviográfica</v>
          </cell>
          <cell r="E994" t="str">
            <v>Convencional</v>
          </cell>
          <cell r="F994" t="str">
            <v>Suspendida</v>
          </cell>
          <cell r="G994">
            <v>29051</v>
          </cell>
          <cell r="H994">
            <v>900</v>
          </cell>
          <cell r="I994">
            <v>6.7833333299999996</v>
          </cell>
          <cell r="J994">
            <v>-75.150000000000006</v>
          </cell>
          <cell r="K994" t="str">
            <v>Antioquia</v>
          </cell>
          <cell r="L994" t="str">
            <v>Amalfi</v>
          </cell>
          <cell r="M994" t="str">
            <v>Area Operativa 01 - Antioquia-Chocó</v>
          </cell>
          <cell r="N994" t="str">
            <v>Magdalena Cauca</v>
          </cell>
          <cell r="O994" t="str">
            <v>Nechí</v>
          </cell>
          <cell r="Q994" t="str">
            <v>Carare</v>
          </cell>
          <cell r="R994">
            <v>33131</v>
          </cell>
        </row>
        <row r="995">
          <cell r="B995">
            <v>27017080</v>
          </cell>
          <cell r="C995" t="str">
            <v>GUADALUPE G-2  [27017080]</v>
          </cell>
          <cell r="D995" t="str">
            <v>Limnigráfica</v>
          </cell>
          <cell r="E995" t="str">
            <v>Convencional</v>
          </cell>
          <cell r="F995" t="str">
            <v>Suspendida</v>
          </cell>
          <cell r="G995">
            <v>19829</v>
          </cell>
          <cell r="H995">
            <v>1730</v>
          </cell>
          <cell r="I995">
            <v>6.7833333299999996</v>
          </cell>
          <cell r="J995">
            <v>-75.25</v>
          </cell>
          <cell r="K995" t="str">
            <v>Antioquia</v>
          </cell>
          <cell r="L995" t="str">
            <v>Gómez Plata</v>
          </cell>
          <cell r="M995" t="str">
            <v>Area Operativa 01 - Antioquia-Chocó</v>
          </cell>
          <cell r="N995" t="str">
            <v>Magdalena Cauca</v>
          </cell>
          <cell r="O995" t="str">
            <v>Nechí</v>
          </cell>
          <cell r="Q995" t="str">
            <v>Guadalupe</v>
          </cell>
          <cell r="R995">
            <v>22265</v>
          </cell>
        </row>
        <row r="996">
          <cell r="B996">
            <v>27017170</v>
          </cell>
          <cell r="C996" t="str">
            <v>ARAGON  [27017170]</v>
          </cell>
          <cell r="D996" t="str">
            <v>Limnimétrica</v>
          </cell>
          <cell r="E996" t="str">
            <v>Convencional</v>
          </cell>
          <cell r="F996" t="str">
            <v>Suspendida</v>
          </cell>
          <cell r="G996">
            <v>30331</v>
          </cell>
          <cell r="H996">
            <v>2600</v>
          </cell>
          <cell r="I996">
            <v>6.7833333299999996</v>
          </cell>
          <cell r="J996">
            <v>-75.533333329999991</v>
          </cell>
          <cell r="K996" t="str">
            <v>Antioquia</v>
          </cell>
          <cell r="L996" t="str">
            <v>Santa Rosa De Osos</v>
          </cell>
          <cell r="M996" t="str">
            <v>Area Operativa 01 - Antioquia-Chocó</v>
          </cell>
          <cell r="N996" t="str">
            <v>Magdalena Cauca</v>
          </cell>
          <cell r="O996" t="str">
            <v>Nechí</v>
          </cell>
          <cell r="Q996" t="str">
            <v>Qda Aragon</v>
          </cell>
          <cell r="R996">
            <v>31396</v>
          </cell>
        </row>
        <row r="997">
          <cell r="B997">
            <v>23088070</v>
          </cell>
          <cell r="C997" t="str">
            <v>ENEA LA  [23088070]</v>
          </cell>
          <cell r="D997" t="str">
            <v>Limnimétrica</v>
          </cell>
          <cell r="E997" t="str">
            <v>Convencional</v>
          </cell>
          <cell r="F997" t="str">
            <v>Activa</v>
          </cell>
          <cell r="G997">
            <v>38443</v>
          </cell>
          <cell r="H997">
            <v>2105</v>
          </cell>
          <cell r="I997">
            <v>6.18333333</v>
          </cell>
          <cell r="J997">
            <v>-75.383333329999999</v>
          </cell>
          <cell r="K997" t="str">
            <v>Antioquia</v>
          </cell>
          <cell r="L997" t="str">
            <v>Guarne</v>
          </cell>
          <cell r="M997" t="str">
            <v>Area Operativa 01 - Antioquia-Chocó</v>
          </cell>
          <cell r="N997" t="str">
            <v>Magdalena Cauca</v>
          </cell>
          <cell r="O997" t="str">
            <v>Medio Magdalena</v>
          </cell>
          <cell r="Q997" t="str">
            <v>Qda La Enea</v>
          </cell>
        </row>
        <row r="998">
          <cell r="B998">
            <v>27017200</v>
          </cell>
          <cell r="C998" t="str">
            <v>HERRADURA LA G-3  [27017200]</v>
          </cell>
          <cell r="D998" t="str">
            <v>Limnimétrica</v>
          </cell>
          <cell r="E998" t="str">
            <v>Convencional</v>
          </cell>
          <cell r="F998" t="str">
            <v>Suspendida</v>
          </cell>
          <cell r="G998">
            <v>19982</v>
          </cell>
          <cell r="H998">
            <v>1745</v>
          </cell>
          <cell r="I998">
            <v>6.7833333299999996</v>
          </cell>
          <cell r="J998">
            <v>-75.266666669999992</v>
          </cell>
          <cell r="K998" t="str">
            <v>Antioquia</v>
          </cell>
          <cell r="L998" t="str">
            <v>Carolina</v>
          </cell>
          <cell r="M998" t="str">
            <v>Area Operativa 01 - Antioquia-Chocó</v>
          </cell>
          <cell r="N998" t="str">
            <v>Magdalena Cauca</v>
          </cell>
          <cell r="O998" t="str">
            <v>Nechí</v>
          </cell>
          <cell r="Q998" t="str">
            <v>Qda La Herradura</v>
          </cell>
          <cell r="R998">
            <v>20590</v>
          </cell>
        </row>
        <row r="999">
          <cell r="B999">
            <v>27017640</v>
          </cell>
          <cell r="C999" t="str">
            <v>TRONERAS G2D EMB  [27017640]</v>
          </cell>
          <cell r="D999" t="str">
            <v>Limnigráfica</v>
          </cell>
          <cell r="E999" t="str">
            <v>Convencional</v>
          </cell>
          <cell r="F999" t="str">
            <v>Activa</v>
          </cell>
          <cell r="G999">
            <v>26587</v>
          </cell>
          <cell r="H999">
            <v>1776</v>
          </cell>
          <cell r="I999">
            <v>6.7833333299999996</v>
          </cell>
          <cell r="J999">
            <v>-75.25</v>
          </cell>
          <cell r="K999" t="str">
            <v>Antioquia</v>
          </cell>
          <cell r="L999" t="str">
            <v>Carolina</v>
          </cell>
          <cell r="M999" t="str">
            <v>Area Operativa 01 - Antioquia-Chocó</v>
          </cell>
          <cell r="N999" t="str">
            <v>Magdalena Cauca</v>
          </cell>
          <cell r="O999" t="str">
            <v>Nechí</v>
          </cell>
          <cell r="Q999" t="str">
            <v>Guadalupe</v>
          </cell>
        </row>
        <row r="1000">
          <cell r="B1000">
            <v>27018080</v>
          </cell>
          <cell r="C1000" t="str">
            <v>RESP.EMB.PORCE II  [27018080]</v>
          </cell>
          <cell r="D1000" t="str">
            <v>Limnimétrica</v>
          </cell>
          <cell r="E1000" t="str">
            <v>Convencional</v>
          </cell>
          <cell r="F1000" t="str">
            <v>Activa</v>
          </cell>
          <cell r="G1000">
            <v>38561</v>
          </cell>
          <cell r="H1000">
            <v>960</v>
          </cell>
          <cell r="I1000">
            <v>6.7833333299999996</v>
          </cell>
          <cell r="J1000">
            <v>-75.133333329999999</v>
          </cell>
          <cell r="K1000" t="str">
            <v>Antioquia</v>
          </cell>
          <cell r="L1000" t="str">
            <v>Amalfi</v>
          </cell>
          <cell r="M1000" t="str">
            <v>Area Operativa 01 - Antioquia-Chocó</v>
          </cell>
          <cell r="N1000" t="str">
            <v>Magdalena Cauca</v>
          </cell>
          <cell r="O1000" t="str">
            <v>Nechí</v>
          </cell>
          <cell r="Q1000" t="str">
            <v>Porce</v>
          </cell>
        </row>
        <row r="1001">
          <cell r="B1001">
            <v>27020140</v>
          </cell>
          <cell r="C1001" t="str">
            <v>MIRAFLORES  [27020140]</v>
          </cell>
          <cell r="D1001" t="str">
            <v>Pluviográfica</v>
          </cell>
          <cell r="E1001" t="str">
            <v>Convencional</v>
          </cell>
          <cell r="F1001" t="str">
            <v>Activa</v>
          </cell>
          <cell r="G1001">
            <v>23026</v>
          </cell>
          <cell r="H1001">
            <v>2015</v>
          </cell>
          <cell r="I1001">
            <v>6.7833333299999996</v>
          </cell>
          <cell r="J1001">
            <v>-75.316666669999989</v>
          </cell>
          <cell r="K1001" t="str">
            <v>Antioquia</v>
          </cell>
          <cell r="L1001" t="str">
            <v>Carolina</v>
          </cell>
          <cell r="M1001" t="str">
            <v>Area Operativa 01 - Antioquia-Chocó</v>
          </cell>
          <cell r="N1001" t="str">
            <v>Magdalena Cauca</v>
          </cell>
          <cell r="O1001" t="str">
            <v>Nechí</v>
          </cell>
          <cell r="Q1001" t="str">
            <v>Porce</v>
          </cell>
        </row>
        <row r="1002">
          <cell r="B1002">
            <v>27027240</v>
          </cell>
          <cell r="C1002" t="str">
            <v>EMBALSE MIRAFLORES  [27027240]</v>
          </cell>
          <cell r="D1002" t="str">
            <v>Limnimétrica</v>
          </cell>
          <cell r="E1002" t="str">
            <v>Convencional</v>
          </cell>
          <cell r="F1002" t="str">
            <v>Activa</v>
          </cell>
          <cell r="G1002">
            <v>23938</v>
          </cell>
          <cell r="H1002">
            <v>2062</v>
          </cell>
          <cell r="I1002">
            <v>6.7833333299999996</v>
          </cell>
          <cell r="J1002">
            <v>-75.316666669999989</v>
          </cell>
          <cell r="K1002" t="str">
            <v>Antioquia</v>
          </cell>
          <cell r="L1002" t="str">
            <v>Carolina</v>
          </cell>
          <cell r="M1002" t="str">
            <v>Area Operativa 01 - Antioquia-Chocó</v>
          </cell>
          <cell r="N1002" t="str">
            <v>Magdalena Cauca</v>
          </cell>
          <cell r="O1002" t="str">
            <v>Nechí</v>
          </cell>
          <cell r="Q1002" t="str">
            <v>Tenche</v>
          </cell>
        </row>
        <row r="1003">
          <cell r="B1003">
            <v>27027390</v>
          </cell>
          <cell r="C1003" t="str">
            <v>EMBALSE MIRAFLORES  [27027390]</v>
          </cell>
          <cell r="D1003" t="str">
            <v>Limnimétrica</v>
          </cell>
          <cell r="E1003" t="str">
            <v>Convencional</v>
          </cell>
          <cell r="F1003" t="str">
            <v>Activa</v>
          </cell>
          <cell r="G1003">
            <v>35814</v>
          </cell>
          <cell r="H1003">
            <v>2015</v>
          </cell>
          <cell r="I1003">
            <v>6.7833333299999996</v>
          </cell>
          <cell r="J1003">
            <v>-75.316666669999989</v>
          </cell>
          <cell r="K1003" t="str">
            <v>Antioquia</v>
          </cell>
          <cell r="L1003" t="str">
            <v>Carolina</v>
          </cell>
          <cell r="M1003" t="str">
            <v>Area Operativa 01 - Antioquia-Chocó</v>
          </cell>
          <cell r="N1003" t="str">
            <v>Magdalena Cauca</v>
          </cell>
          <cell r="O1003" t="str">
            <v>Nechí</v>
          </cell>
          <cell r="Q1003" t="str">
            <v>Tenche</v>
          </cell>
        </row>
        <row r="1004">
          <cell r="B1004">
            <v>27027400</v>
          </cell>
          <cell r="C1004" t="str">
            <v>RES.EMB.MIRAFLORES  [27027400]</v>
          </cell>
          <cell r="D1004" t="str">
            <v>Limnimétrica</v>
          </cell>
          <cell r="E1004" t="str">
            <v>Convencional</v>
          </cell>
          <cell r="F1004" t="str">
            <v>Activa</v>
          </cell>
          <cell r="G1004">
            <v>35814</v>
          </cell>
          <cell r="H1004">
            <v>2015</v>
          </cell>
          <cell r="I1004">
            <v>6.7833333299999996</v>
          </cell>
          <cell r="J1004">
            <v>-75.316666669999989</v>
          </cell>
          <cell r="K1004" t="str">
            <v>Antioquia</v>
          </cell>
          <cell r="L1004" t="str">
            <v>Carolina</v>
          </cell>
          <cell r="M1004" t="str">
            <v>Area Operativa 01 - Antioquia-Chocó</v>
          </cell>
          <cell r="N1004" t="str">
            <v>Magdalena Cauca</v>
          </cell>
          <cell r="O1004" t="str">
            <v>Nechí</v>
          </cell>
          <cell r="Q1004" t="str">
            <v>Tenche</v>
          </cell>
        </row>
        <row r="1005">
          <cell r="B1005">
            <v>24055504</v>
          </cell>
          <cell r="C1005" t="str">
            <v>ZAPATOCA-24055504  - AUT  [24055504]</v>
          </cell>
          <cell r="D1005" t="str">
            <v>Pluviométrica</v>
          </cell>
          <cell r="E1005" t="str">
            <v>Automática con Telemetría</v>
          </cell>
          <cell r="F1005" t="str">
            <v>Activa</v>
          </cell>
          <cell r="H1005">
            <v>1829</v>
          </cell>
          <cell r="I1005">
            <v>6.7927638899999998</v>
          </cell>
          <cell r="J1005">
            <v>-73.276750000000007</v>
          </cell>
          <cell r="K1005" t="str">
            <v>Santander</v>
          </cell>
          <cell r="L1005" t="str">
            <v>Zapatoca</v>
          </cell>
          <cell r="M1005" t="str">
            <v>Area Operativa 08 - Santanderes-Arauca</v>
          </cell>
          <cell r="N1005" t="str">
            <v>Magdalena Cauca</v>
          </cell>
          <cell r="O1005" t="str">
            <v>Sogamoso</v>
          </cell>
          <cell r="Q1005" t="str">
            <v>Tenche</v>
          </cell>
        </row>
        <row r="1006">
          <cell r="B1006">
            <v>23100100</v>
          </cell>
          <cell r="C1006" t="str">
            <v>TERESA LA  [23100100]</v>
          </cell>
          <cell r="D1006" t="str">
            <v>Pluviográfica</v>
          </cell>
          <cell r="E1006" t="str">
            <v>Convencional</v>
          </cell>
          <cell r="F1006" t="str">
            <v>Activa</v>
          </cell>
          <cell r="G1006">
            <v>31152</v>
          </cell>
          <cell r="H1006">
            <v>730</v>
          </cell>
          <cell r="I1006">
            <v>6.8</v>
          </cell>
          <cell r="J1006">
            <v>-74.666666669999998</v>
          </cell>
          <cell r="K1006" t="str">
            <v>Antioquia</v>
          </cell>
          <cell r="L1006" t="str">
            <v>Vegachí</v>
          </cell>
          <cell r="M1006" t="str">
            <v>Area Operativa 01 - Antioquia-Chocó</v>
          </cell>
          <cell r="N1006" t="str">
            <v>Magdalena Cauca</v>
          </cell>
          <cell r="O1006" t="str">
            <v>Medio Magdalena</v>
          </cell>
          <cell r="Q1006" t="str">
            <v>Tenche</v>
          </cell>
        </row>
        <row r="1007">
          <cell r="B1007">
            <v>24050150</v>
          </cell>
          <cell r="C1007" t="str">
            <v>GUAYANA LA  [24050150]</v>
          </cell>
          <cell r="D1007" t="str">
            <v>Pluviométrica</v>
          </cell>
          <cell r="E1007" t="str">
            <v>Convencional</v>
          </cell>
          <cell r="F1007" t="str">
            <v>Activa</v>
          </cell>
          <cell r="G1007">
            <v>29632</v>
          </cell>
          <cell r="H1007">
            <v>1800</v>
          </cell>
          <cell r="I1007">
            <v>6.8</v>
          </cell>
          <cell r="J1007">
            <v>-73.25</v>
          </cell>
          <cell r="K1007" t="str">
            <v>Santander</v>
          </cell>
          <cell r="L1007" t="str">
            <v>Zapatoca</v>
          </cell>
          <cell r="M1007" t="str">
            <v>Area Operativa 08 - Santanderes-Arauca</v>
          </cell>
          <cell r="N1007" t="str">
            <v>Magdalena Cauca</v>
          </cell>
          <cell r="O1007" t="str">
            <v>Sogamoso</v>
          </cell>
          <cell r="Q1007" t="str">
            <v>Tenche</v>
          </cell>
        </row>
        <row r="1008">
          <cell r="B1008">
            <v>27015140</v>
          </cell>
          <cell r="C1008" t="str">
            <v>MANGO EL  [27015140]</v>
          </cell>
          <cell r="D1008" t="str">
            <v>Climática Principal</v>
          </cell>
          <cell r="E1008" t="str">
            <v>Convencional</v>
          </cell>
          <cell r="F1008" t="str">
            <v>Activa</v>
          </cell>
          <cell r="G1008">
            <v>33131</v>
          </cell>
          <cell r="H1008">
            <v>960</v>
          </cell>
          <cell r="I1008">
            <v>6.8</v>
          </cell>
          <cell r="J1008">
            <v>-75.133333329999999</v>
          </cell>
          <cell r="K1008" t="str">
            <v>Antioquia</v>
          </cell>
          <cell r="L1008" t="str">
            <v>Amalfi</v>
          </cell>
          <cell r="M1008" t="str">
            <v>Area Operativa 01 - Antioquia-Chocó</v>
          </cell>
          <cell r="N1008" t="str">
            <v>Magdalena Cauca</v>
          </cell>
          <cell r="O1008" t="str">
            <v>Nechí</v>
          </cell>
          <cell r="Q1008" t="str">
            <v>Tenche</v>
          </cell>
        </row>
        <row r="1009">
          <cell r="B1009">
            <v>27020090</v>
          </cell>
          <cell r="C1009" t="str">
            <v>TABOR EL  [27020090]</v>
          </cell>
          <cell r="D1009" t="str">
            <v>Pluviográfica</v>
          </cell>
          <cell r="E1009" t="str">
            <v>Convencional</v>
          </cell>
          <cell r="F1009" t="str">
            <v>Activa</v>
          </cell>
          <cell r="G1009">
            <v>21320</v>
          </cell>
          <cell r="H1009">
            <v>2430</v>
          </cell>
          <cell r="I1009">
            <v>6.8</v>
          </cell>
          <cell r="J1009">
            <v>-75.383333329999999</v>
          </cell>
          <cell r="K1009" t="str">
            <v>Antioquia</v>
          </cell>
          <cell r="L1009" t="str">
            <v>Angostura</v>
          </cell>
          <cell r="M1009" t="str">
            <v>Area Operativa 01 - Antioquia-Chocó</v>
          </cell>
          <cell r="N1009" t="str">
            <v>Magdalena Cauca</v>
          </cell>
          <cell r="O1009" t="str">
            <v>Nechí</v>
          </cell>
          <cell r="Q1009" t="str">
            <v>Tenche</v>
          </cell>
        </row>
        <row r="1010">
          <cell r="B1010">
            <v>27027100</v>
          </cell>
          <cell r="C1010" t="str">
            <v>MIRAFLORES TC 3  [27027100]</v>
          </cell>
          <cell r="D1010" t="str">
            <v>Limnimétrica</v>
          </cell>
          <cell r="E1010" t="str">
            <v>Convencional</v>
          </cell>
          <cell r="F1010" t="str">
            <v>Suspendida</v>
          </cell>
          <cell r="G1010">
            <v>19920</v>
          </cell>
          <cell r="H1010">
            <v>2000</v>
          </cell>
          <cell r="I1010">
            <v>6.7833333299999996</v>
          </cell>
          <cell r="J1010">
            <v>-75.316666669999989</v>
          </cell>
          <cell r="K1010" t="str">
            <v>Antioquia</v>
          </cell>
          <cell r="L1010" t="str">
            <v>Carolina</v>
          </cell>
          <cell r="M1010" t="str">
            <v>Area Operativa 01 - Antioquia-Chocó</v>
          </cell>
          <cell r="N1010" t="str">
            <v>Magdalena Cauca</v>
          </cell>
          <cell r="O1010" t="str">
            <v>Nechí</v>
          </cell>
          <cell r="Q1010" t="str">
            <v>Tenche</v>
          </cell>
          <cell r="R1010">
            <v>21808</v>
          </cell>
        </row>
        <row r="1011">
          <cell r="B1011">
            <v>23130020</v>
          </cell>
          <cell r="C1011" t="str">
            <v>CARARE  [23130020]</v>
          </cell>
          <cell r="D1011" t="str">
            <v>Pluviométrica</v>
          </cell>
          <cell r="E1011" t="str">
            <v>Convencional</v>
          </cell>
          <cell r="F1011" t="str">
            <v>Suspendida</v>
          </cell>
          <cell r="G1011">
            <v>22416</v>
          </cell>
          <cell r="H1011">
            <v>100</v>
          </cell>
          <cell r="I1011">
            <v>6.8</v>
          </cell>
          <cell r="J1011">
            <v>-74.083333329999988</v>
          </cell>
          <cell r="K1011" t="str">
            <v>Santander</v>
          </cell>
          <cell r="L1011" t="str">
            <v>Vélez</v>
          </cell>
          <cell r="M1011" t="str">
            <v>Area Operativa 08 - Santanderes-Arauca</v>
          </cell>
          <cell r="N1011" t="str">
            <v>Magdalena Cauca</v>
          </cell>
          <cell r="O1011" t="str">
            <v>Medio Magdalena</v>
          </cell>
          <cell r="Q1011" t="str">
            <v>Tenche</v>
          </cell>
          <cell r="R1011">
            <v>22720</v>
          </cell>
        </row>
        <row r="1012">
          <cell r="B1012">
            <v>27010490</v>
          </cell>
          <cell r="C1012" t="str">
            <v>CONCHITA LA  [27010490]</v>
          </cell>
          <cell r="D1012" t="str">
            <v>Pluviométrica</v>
          </cell>
          <cell r="E1012" t="str">
            <v>Convencional</v>
          </cell>
          <cell r="F1012" t="str">
            <v>Suspendida</v>
          </cell>
          <cell r="G1012">
            <v>20774</v>
          </cell>
          <cell r="H1012">
            <v>1760</v>
          </cell>
          <cell r="I1012">
            <v>6.8</v>
          </cell>
          <cell r="J1012">
            <v>-75.25</v>
          </cell>
          <cell r="K1012" t="str">
            <v>Antioquia</v>
          </cell>
          <cell r="L1012" t="str">
            <v>Carolina</v>
          </cell>
          <cell r="M1012" t="str">
            <v>Area Operativa 01 - Antioquia-Chocó</v>
          </cell>
          <cell r="N1012" t="str">
            <v>Magdalena Cauca</v>
          </cell>
          <cell r="O1012" t="str">
            <v>Nechí</v>
          </cell>
          <cell r="Q1012" t="str">
            <v>Tenche</v>
          </cell>
          <cell r="R1012">
            <v>24091</v>
          </cell>
        </row>
        <row r="1013">
          <cell r="B1013">
            <v>27020070</v>
          </cell>
          <cell r="C1013" t="str">
            <v>SALADO EL TC-2  [27020070]</v>
          </cell>
          <cell r="D1013" t="str">
            <v>Pluviométrica</v>
          </cell>
          <cell r="E1013" t="str">
            <v>Convencional</v>
          </cell>
          <cell r="F1013" t="str">
            <v>Suspendida</v>
          </cell>
          <cell r="G1013">
            <v>20560</v>
          </cell>
          <cell r="H1013">
            <v>1870</v>
          </cell>
          <cell r="I1013">
            <v>6.8</v>
          </cell>
          <cell r="J1013">
            <v>-75.3</v>
          </cell>
          <cell r="K1013" t="str">
            <v>Antioquia</v>
          </cell>
          <cell r="L1013" t="str">
            <v>Carolina</v>
          </cell>
          <cell r="M1013" t="str">
            <v>Area Operativa 01 - Antioquia-Chocó</v>
          </cell>
          <cell r="N1013" t="str">
            <v>Magdalena Cauca</v>
          </cell>
          <cell r="O1013" t="str">
            <v>Nechí</v>
          </cell>
          <cell r="Q1013" t="str">
            <v>Tenche</v>
          </cell>
          <cell r="R1013">
            <v>31062</v>
          </cell>
        </row>
        <row r="1014">
          <cell r="B1014">
            <v>27027040</v>
          </cell>
          <cell r="C1014" t="str">
            <v>TABOR EL TC-5  [27027040]</v>
          </cell>
          <cell r="D1014" t="str">
            <v>Limnigráfica</v>
          </cell>
          <cell r="E1014" t="str">
            <v>Convencional</v>
          </cell>
          <cell r="F1014" t="str">
            <v>Activa</v>
          </cell>
          <cell r="G1014">
            <v>19920</v>
          </cell>
          <cell r="H1014">
            <v>2400</v>
          </cell>
          <cell r="I1014">
            <v>6.8</v>
          </cell>
          <cell r="J1014">
            <v>-75.383333329999999</v>
          </cell>
          <cell r="K1014" t="str">
            <v>Antioquia</v>
          </cell>
          <cell r="L1014" t="str">
            <v>Angostura</v>
          </cell>
          <cell r="M1014" t="str">
            <v>Area Operativa 01 - Antioquia-Chocó</v>
          </cell>
          <cell r="N1014" t="str">
            <v>Magdalena Cauca</v>
          </cell>
          <cell r="O1014" t="str">
            <v>Nechí</v>
          </cell>
          <cell r="Q1014" t="str">
            <v>Concepcion</v>
          </cell>
        </row>
        <row r="1015">
          <cell r="B1015">
            <v>27027210</v>
          </cell>
          <cell r="C1015" t="str">
            <v>DERIVACION DOLORES  [27027210]</v>
          </cell>
          <cell r="D1015" t="str">
            <v>Limnigráfica</v>
          </cell>
          <cell r="E1015" t="str">
            <v>Convencional</v>
          </cell>
          <cell r="F1015" t="str">
            <v>Activa</v>
          </cell>
          <cell r="G1015">
            <v>30025</v>
          </cell>
          <cell r="H1015">
            <v>1865</v>
          </cell>
          <cell r="I1015">
            <v>6.8</v>
          </cell>
          <cell r="J1015">
            <v>-75.333333329999988</v>
          </cell>
          <cell r="K1015" t="str">
            <v>Antioquia</v>
          </cell>
          <cell r="L1015" t="str">
            <v>Angostura</v>
          </cell>
          <cell r="M1015" t="str">
            <v>Area Operativa 01 - Antioquia-Chocó</v>
          </cell>
          <cell r="N1015" t="str">
            <v>Magdalena Cauca</v>
          </cell>
          <cell r="O1015" t="str">
            <v>Nechí</v>
          </cell>
          <cell r="Q1015" t="str">
            <v>Canal Dolores</v>
          </cell>
        </row>
        <row r="1016">
          <cell r="B1016">
            <v>27010980</v>
          </cell>
          <cell r="C1016" t="str">
            <v>PLAN EL GUADALUPE  [27010980]</v>
          </cell>
          <cell r="D1016" t="str">
            <v>Pluviográfica</v>
          </cell>
          <cell r="E1016" t="str">
            <v>Convencional</v>
          </cell>
          <cell r="F1016" t="str">
            <v>Activa</v>
          </cell>
          <cell r="G1016">
            <v>29997</v>
          </cell>
          <cell r="H1016">
            <v>722</v>
          </cell>
          <cell r="I1016">
            <v>6.81666667</v>
          </cell>
          <cell r="J1016">
            <v>-73.783333329999991</v>
          </cell>
          <cell r="K1016" t="str">
            <v>Antioquia</v>
          </cell>
          <cell r="L1016" t="str">
            <v>Guadalupe (Antioquia)</v>
          </cell>
          <cell r="M1016" t="str">
            <v>Area Operativa 01 - Antioquia-Chocó</v>
          </cell>
          <cell r="N1016" t="str">
            <v>Magdalena Cauca</v>
          </cell>
          <cell r="O1016" t="str">
            <v>Medio Magdalena</v>
          </cell>
          <cell r="Q1016" t="str">
            <v>Canal Dolores</v>
          </cell>
        </row>
        <row r="1017">
          <cell r="B1017">
            <v>27027030</v>
          </cell>
          <cell r="C1017" t="str">
            <v>INDIA LA TC-4  [27027030]</v>
          </cell>
          <cell r="D1017" t="str">
            <v>Limnigráfica</v>
          </cell>
          <cell r="E1017" t="str">
            <v>Convencional</v>
          </cell>
          <cell r="F1017" t="str">
            <v>Activa</v>
          </cell>
          <cell r="G1017">
            <v>19920</v>
          </cell>
          <cell r="H1017">
            <v>1845</v>
          </cell>
          <cell r="I1017">
            <v>6.81666667</v>
          </cell>
          <cell r="J1017">
            <v>-75.316666669999989</v>
          </cell>
          <cell r="K1017" t="str">
            <v>Antioquia</v>
          </cell>
          <cell r="L1017" t="str">
            <v>Angostura</v>
          </cell>
          <cell r="M1017" t="str">
            <v>Area Operativa 01 - Antioquia-Chocó</v>
          </cell>
          <cell r="N1017" t="str">
            <v>Magdalena Cauca</v>
          </cell>
          <cell r="O1017" t="str">
            <v>Nechí</v>
          </cell>
          <cell r="Q1017" t="str">
            <v>Concepcion</v>
          </cell>
        </row>
        <row r="1018">
          <cell r="B1018">
            <v>27027130</v>
          </cell>
          <cell r="C1018" t="str">
            <v>HOLANDA LA TC-2A  [27027130]</v>
          </cell>
          <cell r="D1018" t="str">
            <v>Limnigráfica</v>
          </cell>
          <cell r="E1018" t="str">
            <v>Convencional</v>
          </cell>
          <cell r="F1018" t="str">
            <v>Activa</v>
          </cell>
          <cell r="G1018">
            <v>23938</v>
          </cell>
          <cell r="H1018">
            <v>1830</v>
          </cell>
          <cell r="I1018">
            <v>6.81666667</v>
          </cell>
          <cell r="J1018">
            <v>-75.3</v>
          </cell>
          <cell r="K1018" t="str">
            <v>Antioquia</v>
          </cell>
          <cell r="L1018" t="str">
            <v>Carolina</v>
          </cell>
          <cell r="M1018" t="str">
            <v>Area Operativa 01 - Antioquia-Chocó</v>
          </cell>
          <cell r="N1018" t="str">
            <v>Magdalena Cauca</v>
          </cell>
          <cell r="O1018" t="str">
            <v>Nechí</v>
          </cell>
          <cell r="Q1018" t="str">
            <v>Tenche</v>
          </cell>
        </row>
        <row r="1019">
          <cell r="B1019">
            <v>27027260</v>
          </cell>
          <cell r="C1019" t="str">
            <v>BOCATOMA DOLO.TC12  [27027260]</v>
          </cell>
          <cell r="D1019" t="str">
            <v>Limnigráfica</v>
          </cell>
          <cell r="E1019" t="str">
            <v>Convencional</v>
          </cell>
          <cell r="F1019" t="str">
            <v>Activa</v>
          </cell>
          <cell r="G1019">
            <v>31458</v>
          </cell>
          <cell r="H1019">
            <v>1950</v>
          </cell>
          <cell r="I1019">
            <v>6.81666667</v>
          </cell>
          <cell r="J1019">
            <v>-75.349999999999994</v>
          </cell>
          <cell r="K1019" t="str">
            <v>Antioquia</v>
          </cell>
          <cell r="L1019" t="str">
            <v>Angostura</v>
          </cell>
          <cell r="M1019" t="str">
            <v>Area Operativa 01 - Antioquia-Chocó</v>
          </cell>
          <cell r="N1019" t="str">
            <v>Magdalena Cauca</v>
          </cell>
          <cell r="O1019" t="str">
            <v>Nechí</v>
          </cell>
          <cell r="Q1019" t="str">
            <v>Dolores</v>
          </cell>
        </row>
        <row r="1020">
          <cell r="B1020">
            <v>11117080</v>
          </cell>
          <cell r="C1020" t="str">
            <v>PH-3 CHORODO  [11117080]</v>
          </cell>
          <cell r="D1020" t="str">
            <v>Limnimétrica</v>
          </cell>
          <cell r="E1020" t="str">
            <v>Convencional</v>
          </cell>
          <cell r="F1020" t="str">
            <v>Activa</v>
          </cell>
          <cell r="G1020">
            <v>37526</v>
          </cell>
          <cell r="H1020">
            <v>936</v>
          </cell>
          <cell r="I1020">
            <v>6.8333333300000003</v>
          </cell>
          <cell r="J1020">
            <v>-76.116666670000001</v>
          </cell>
          <cell r="K1020" t="str">
            <v>Antioquia</v>
          </cell>
          <cell r="L1020" t="str">
            <v>Cañasgordas</v>
          </cell>
          <cell r="M1020" t="str">
            <v>Area Operativa 01 - Antioquia-Chocó</v>
          </cell>
          <cell r="N1020" t="str">
            <v>Caribe</v>
          </cell>
          <cell r="O1020" t="str">
            <v>Atrato - Darién</v>
          </cell>
          <cell r="Q1020" t="str">
            <v>CañAs Gordas</v>
          </cell>
        </row>
        <row r="1021">
          <cell r="B1021">
            <v>23087910</v>
          </cell>
          <cell r="C1021" t="str">
            <v>CIMARRONAS  [23087910]</v>
          </cell>
          <cell r="D1021" t="str">
            <v>Limnimétrica</v>
          </cell>
          <cell r="E1021" t="str">
            <v>Convencional</v>
          </cell>
          <cell r="F1021" t="str">
            <v>Activa</v>
          </cell>
          <cell r="G1021">
            <v>36387</v>
          </cell>
          <cell r="H1021">
            <v>2273</v>
          </cell>
          <cell r="I1021">
            <v>6.8333333300000003</v>
          </cell>
          <cell r="J1021">
            <v>-75.5</v>
          </cell>
          <cell r="K1021" t="str">
            <v>Antioquia</v>
          </cell>
          <cell r="L1021" t="str">
            <v>Carmen De Viboral</v>
          </cell>
          <cell r="M1021" t="str">
            <v>Area Operativa 01 - Antioquia-Chocó</v>
          </cell>
          <cell r="N1021" t="str">
            <v>Magdalena Cauca</v>
          </cell>
          <cell r="O1021" t="str">
            <v>Nechí</v>
          </cell>
          <cell r="Q1021" t="str">
            <v>Cimarrona</v>
          </cell>
        </row>
        <row r="1022">
          <cell r="B1022">
            <v>23087950</v>
          </cell>
          <cell r="C1022" t="str">
            <v>GUARANGO  [23087950]</v>
          </cell>
          <cell r="D1022" t="str">
            <v>Limnimétrica</v>
          </cell>
          <cell r="E1022" t="str">
            <v>Convencional</v>
          </cell>
          <cell r="F1022" t="str">
            <v>Activa</v>
          </cell>
          <cell r="G1022">
            <v>36387</v>
          </cell>
          <cell r="H1022">
            <v>2213</v>
          </cell>
          <cell r="I1022">
            <v>6.8333333300000003</v>
          </cell>
          <cell r="J1022">
            <v>-75.8</v>
          </cell>
          <cell r="K1022" t="str">
            <v>Antioquia</v>
          </cell>
          <cell r="L1022" t="str">
            <v>Retiro</v>
          </cell>
          <cell r="M1022" t="str">
            <v>Area Operativa 01 - Antioquia-Chocó</v>
          </cell>
          <cell r="N1022" t="str">
            <v>Magdalena Cauca</v>
          </cell>
          <cell r="O1022" t="str">
            <v>Cauca</v>
          </cell>
          <cell r="Q1022" t="str">
            <v>Pantanillo</v>
          </cell>
        </row>
        <row r="1023">
          <cell r="B1023">
            <v>27011000</v>
          </cell>
          <cell r="C1023" t="str">
            <v>CAJAMARCA  [27011000]</v>
          </cell>
          <cell r="D1023" t="str">
            <v>Pluviográfica</v>
          </cell>
          <cell r="E1023" t="str">
            <v>Convencional</v>
          </cell>
          <cell r="F1023" t="str">
            <v>Activa</v>
          </cell>
          <cell r="G1023">
            <v>30025</v>
          </cell>
          <cell r="H1023">
            <v>1780</v>
          </cell>
          <cell r="I1023">
            <v>6.8333333300000003</v>
          </cell>
          <cell r="J1023">
            <v>-75.099999999999994</v>
          </cell>
          <cell r="K1023" t="str">
            <v>Antioquia</v>
          </cell>
          <cell r="L1023" t="str">
            <v>Amalfi</v>
          </cell>
          <cell r="M1023" t="str">
            <v>Area Operativa 01 - Antioquia-Chocó</v>
          </cell>
          <cell r="N1023" t="str">
            <v>Magdalena Cauca</v>
          </cell>
          <cell r="O1023" t="str">
            <v>Nechí</v>
          </cell>
          <cell r="Q1023" t="str">
            <v>Pantanillo</v>
          </cell>
        </row>
        <row r="1024">
          <cell r="B1024">
            <v>27018070</v>
          </cell>
          <cell r="C1024" t="str">
            <v>DESC.PORCE II  [27018070]</v>
          </cell>
          <cell r="D1024" t="str">
            <v>Limnimétrica</v>
          </cell>
          <cell r="E1024" t="str">
            <v>Convencional</v>
          </cell>
          <cell r="F1024" t="str">
            <v>Activa</v>
          </cell>
          <cell r="G1024">
            <v>36966</v>
          </cell>
          <cell r="H1024">
            <v>729</v>
          </cell>
          <cell r="I1024">
            <v>6.8333333300000003</v>
          </cell>
          <cell r="J1024">
            <v>-75.166666669999998</v>
          </cell>
          <cell r="K1024" t="str">
            <v>Antioquia</v>
          </cell>
          <cell r="L1024" t="str">
            <v>Amalfi</v>
          </cell>
          <cell r="M1024" t="str">
            <v>Area Operativa 01 - Antioquia-Chocó</v>
          </cell>
          <cell r="N1024" t="str">
            <v>Magdalena Cauca</v>
          </cell>
          <cell r="O1024" t="str">
            <v>Nechí</v>
          </cell>
          <cell r="Q1024" t="str">
            <v>Porce</v>
          </cell>
        </row>
        <row r="1025">
          <cell r="B1025">
            <v>27018110</v>
          </cell>
          <cell r="C1025" t="str">
            <v>DESC.GUADALUPE IV  [27018110]</v>
          </cell>
          <cell r="D1025" t="str">
            <v>Limnimétrica</v>
          </cell>
          <cell r="E1025" t="str">
            <v>Convencional</v>
          </cell>
          <cell r="F1025" t="str">
            <v>Activa</v>
          </cell>
          <cell r="G1025">
            <v>38100</v>
          </cell>
          <cell r="H1025">
            <v>924</v>
          </cell>
          <cell r="I1025">
            <v>6.8333333300000003</v>
          </cell>
          <cell r="J1025">
            <v>-75.183333329999996</v>
          </cell>
          <cell r="K1025" t="str">
            <v>Antioquia</v>
          </cell>
          <cell r="L1025" t="str">
            <v>Guadalupe (Antioquia)</v>
          </cell>
          <cell r="M1025" t="str">
            <v>Area Operativa 01 - Antioquia-Chocó</v>
          </cell>
          <cell r="N1025" t="str">
            <v>Magdalena Cauca</v>
          </cell>
          <cell r="O1025" t="str">
            <v>Nechí</v>
          </cell>
          <cell r="Q1025" t="str">
            <v>Guadalupe</v>
          </cell>
        </row>
        <row r="1026">
          <cell r="B1026">
            <v>26237070</v>
          </cell>
          <cell r="C1026" t="str">
            <v>MARIA LA SA 1  [26237070]</v>
          </cell>
          <cell r="D1026" t="str">
            <v>Limnigráfica</v>
          </cell>
          <cell r="E1026" t="str">
            <v>Convencional</v>
          </cell>
          <cell r="F1026" t="str">
            <v>Activa</v>
          </cell>
          <cell r="G1026">
            <v>31335</v>
          </cell>
          <cell r="H1026">
            <v>2600</v>
          </cell>
          <cell r="I1026">
            <v>6.85</v>
          </cell>
          <cell r="J1026">
            <v>-75.616666670000001</v>
          </cell>
          <cell r="K1026" t="str">
            <v>Antioquia</v>
          </cell>
          <cell r="L1026" t="str">
            <v>San José De La Montaña</v>
          </cell>
          <cell r="M1026" t="str">
            <v>Area Operativa 01 - Antioquia-Chocó</v>
          </cell>
          <cell r="N1026" t="str">
            <v>Magdalena Cauca</v>
          </cell>
          <cell r="O1026" t="str">
            <v>Nechí</v>
          </cell>
          <cell r="Q1026" t="str">
            <v>San Andres</v>
          </cell>
        </row>
        <row r="1027">
          <cell r="B1027">
            <v>27027110</v>
          </cell>
          <cell r="C1027" t="str">
            <v>RIOS LOS TC-1  [27027110]</v>
          </cell>
          <cell r="D1027" t="str">
            <v>Limnimétrica</v>
          </cell>
          <cell r="E1027" t="str">
            <v>Convencional</v>
          </cell>
          <cell r="F1027" t="str">
            <v>Suspendida</v>
          </cell>
          <cell r="G1027">
            <v>19920</v>
          </cell>
          <cell r="H1027">
            <v>1805</v>
          </cell>
          <cell r="I1027">
            <v>6.81666667</v>
          </cell>
          <cell r="J1027">
            <v>-75.3</v>
          </cell>
          <cell r="K1027" t="str">
            <v>Antioquia</v>
          </cell>
          <cell r="L1027" t="str">
            <v>Carolina</v>
          </cell>
          <cell r="M1027" t="str">
            <v>Area Operativa 01 - Antioquia-Chocó</v>
          </cell>
          <cell r="N1027" t="str">
            <v>Magdalena Cauca</v>
          </cell>
          <cell r="O1027" t="str">
            <v>Nechí</v>
          </cell>
          <cell r="Q1027" t="str">
            <v>Tenche</v>
          </cell>
          <cell r="R1027">
            <v>21320</v>
          </cell>
        </row>
        <row r="1028">
          <cell r="B1028">
            <v>24055010</v>
          </cell>
          <cell r="C1028" t="str">
            <v>COL SANTO TOMAS  [24055010]</v>
          </cell>
          <cell r="D1028" t="str">
            <v>Climática Ordinaria</v>
          </cell>
          <cell r="E1028" t="str">
            <v>Convencional</v>
          </cell>
          <cell r="F1028" t="str">
            <v>Suspendida</v>
          </cell>
          <cell r="G1028">
            <v>14291</v>
          </cell>
          <cell r="H1028">
            <v>1737</v>
          </cell>
          <cell r="I1028">
            <v>6.8333333300000003</v>
          </cell>
          <cell r="J1028">
            <v>-73.266666669999992</v>
          </cell>
          <cell r="K1028" t="str">
            <v>Santander</v>
          </cell>
          <cell r="L1028" t="str">
            <v>Zapatoca</v>
          </cell>
          <cell r="M1028" t="str">
            <v>Area Operativa 08 - Santanderes-Arauca</v>
          </cell>
          <cell r="N1028" t="str">
            <v>Magdalena Cauca</v>
          </cell>
          <cell r="O1028" t="str">
            <v>Sogamoso</v>
          </cell>
          <cell r="Q1028" t="str">
            <v>Pantanillo</v>
          </cell>
          <cell r="R1028">
            <v>21534</v>
          </cell>
        </row>
        <row r="1029">
          <cell r="B1029">
            <v>27010940</v>
          </cell>
          <cell r="C1029" t="str">
            <v>SAN BERNARDO  [27010940]</v>
          </cell>
          <cell r="D1029" t="str">
            <v>Pluviográfica</v>
          </cell>
          <cell r="E1029" t="str">
            <v>Convencional</v>
          </cell>
          <cell r="F1029" t="str">
            <v>Activa</v>
          </cell>
          <cell r="G1029">
            <v>24303</v>
          </cell>
          <cell r="H1029">
            <v>1740</v>
          </cell>
          <cell r="I1029">
            <v>6.85</v>
          </cell>
          <cell r="J1029">
            <v>-75.583333329999988</v>
          </cell>
          <cell r="K1029" t="str">
            <v>Antioquia</v>
          </cell>
          <cell r="L1029" t="str">
            <v>San José De La Montaña</v>
          </cell>
          <cell r="M1029" t="str">
            <v>Area Operativa 01 - Antioquia-Chocó</v>
          </cell>
          <cell r="N1029" t="str">
            <v>Magdalena Cauca</v>
          </cell>
          <cell r="O1029" t="str">
            <v>Nechí</v>
          </cell>
          <cell r="Q1029" t="str">
            <v>San Andres</v>
          </cell>
        </row>
        <row r="1030">
          <cell r="B1030">
            <v>24050090</v>
          </cell>
          <cell r="C1030" t="str">
            <v>NEW YORK  [24050090]</v>
          </cell>
          <cell r="D1030" t="str">
            <v>Pluviométrica</v>
          </cell>
          <cell r="E1030" t="str">
            <v>Convencional</v>
          </cell>
          <cell r="F1030" t="str">
            <v>Activa</v>
          </cell>
          <cell r="G1030">
            <v>24487</v>
          </cell>
          <cell r="H1030">
            <v>960</v>
          </cell>
          <cell r="I1030">
            <v>6.8666666699999999</v>
          </cell>
          <cell r="J1030">
            <v>-73.400000000000006</v>
          </cell>
          <cell r="K1030" t="str">
            <v>Santander</v>
          </cell>
          <cell r="L1030" t="str">
            <v>San Vicente De Chucurí</v>
          </cell>
          <cell r="M1030" t="str">
            <v>Area Operativa 08 - Santanderes-Arauca</v>
          </cell>
          <cell r="N1030" t="str">
            <v>Magdalena Cauca</v>
          </cell>
          <cell r="O1030" t="str">
            <v>Sogamoso</v>
          </cell>
          <cell r="Q1030" t="str">
            <v>Dolores</v>
          </cell>
        </row>
        <row r="1031">
          <cell r="B1031">
            <v>24050130</v>
          </cell>
          <cell r="C1031" t="str">
            <v>STA CRUZ  [24050130]</v>
          </cell>
          <cell r="D1031" t="str">
            <v>Pluviométrica</v>
          </cell>
          <cell r="E1031" t="str">
            <v>Convencional</v>
          </cell>
          <cell r="F1031" t="str">
            <v>Activa</v>
          </cell>
          <cell r="G1031">
            <v>32126</v>
          </cell>
          <cell r="H1031">
            <v>750</v>
          </cell>
          <cell r="I1031">
            <v>6.8666666699999999</v>
          </cell>
          <cell r="J1031">
            <v>-73.383333329999999</v>
          </cell>
          <cell r="K1031" t="str">
            <v>Santander</v>
          </cell>
          <cell r="L1031" t="str">
            <v>San Vicente De Chucurí</v>
          </cell>
          <cell r="M1031" t="str">
            <v>Area Operativa 08 - Santanderes-Arauca</v>
          </cell>
          <cell r="N1031" t="str">
            <v>Magdalena Cauca</v>
          </cell>
          <cell r="O1031" t="str">
            <v>Sogamoso</v>
          </cell>
          <cell r="Q1031" t="str">
            <v>Dolores</v>
          </cell>
        </row>
        <row r="1032">
          <cell r="B1032">
            <v>27010990</v>
          </cell>
          <cell r="C1032" t="str">
            <v>BOQUERON AMALFI  [27010990]</v>
          </cell>
          <cell r="D1032" t="str">
            <v>Pluviográfica</v>
          </cell>
          <cell r="E1032" t="str">
            <v>Convencional</v>
          </cell>
          <cell r="F1032" t="str">
            <v>Activa</v>
          </cell>
          <cell r="G1032">
            <v>29997</v>
          </cell>
          <cell r="H1032">
            <v>1600</v>
          </cell>
          <cell r="I1032">
            <v>6.8666666699999999</v>
          </cell>
          <cell r="J1032">
            <v>-75</v>
          </cell>
          <cell r="K1032" t="str">
            <v>Antioquia</v>
          </cell>
          <cell r="L1032" t="str">
            <v>Amalfi</v>
          </cell>
          <cell r="M1032" t="str">
            <v>Area Operativa 01 - Antioquia-Chocó</v>
          </cell>
          <cell r="N1032" t="str">
            <v>Magdalena Cauca</v>
          </cell>
          <cell r="O1032" t="str">
            <v>Nechí</v>
          </cell>
          <cell r="Q1032" t="str">
            <v>Dolores</v>
          </cell>
        </row>
        <row r="1033">
          <cell r="B1033">
            <v>27020130</v>
          </cell>
          <cell r="C1033" t="str">
            <v>TERESITA LA  [27020130]</v>
          </cell>
          <cell r="D1033" t="str">
            <v>Pluviográfica</v>
          </cell>
          <cell r="E1033" t="str">
            <v>Convencional</v>
          </cell>
          <cell r="F1033" t="str">
            <v>Activa</v>
          </cell>
          <cell r="G1033">
            <v>21534</v>
          </cell>
          <cell r="H1033">
            <v>2560</v>
          </cell>
          <cell r="I1033">
            <v>6.8666666699999999</v>
          </cell>
          <cell r="J1033">
            <v>-75.45</v>
          </cell>
          <cell r="K1033" t="str">
            <v>Antioquia</v>
          </cell>
          <cell r="L1033" t="str">
            <v>Yarumal</v>
          </cell>
          <cell r="M1033" t="str">
            <v>Area Operativa 01 - Antioquia-Chocó</v>
          </cell>
          <cell r="N1033" t="str">
            <v>Magdalena Cauca</v>
          </cell>
          <cell r="O1033" t="str">
            <v>Nechí</v>
          </cell>
          <cell r="Q1033" t="str">
            <v>Dolores</v>
          </cell>
        </row>
        <row r="1034">
          <cell r="B1034">
            <v>27027250</v>
          </cell>
          <cell r="C1034" t="str">
            <v>DERIVACION TC 11  [27027250]</v>
          </cell>
          <cell r="D1034" t="str">
            <v>Limnigráfica</v>
          </cell>
          <cell r="E1034" t="str">
            <v>Convencional</v>
          </cell>
          <cell r="F1034" t="str">
            <v>Activa</v>
          </cell>
          <cell r="G1034">
            <v>30909</v>
          </cell>
          <cell r="H1034">
            <v>2387</v>
          </cell>
          <cell r="I1034">
            <v>6.8666666699999999</v>
          </cell>
          <cell r="J1034">
            <v>-75.433333329999996</v>
          </cell>
          <cell r="K1034" t="str">
            <v>Antioquia</v>
          </cell>
          <cell r="L1034" t="str">
            <v>Yarumal</v>
          </cell>
          <cell r="M1034" t="str">
            <v>Area Operativa 01 - Antioquia-Chocó</v>
          </cell>
          <cell r="N1034" t="str">
            <v>Magdalena Cauca</v>
          </cell>
          <cell r="O1034" t="str">
            <v>Nechí</v>
          </cell>
          <cell r="Q1034" t="str">
            <v>Nechi</v>
          </cell>
        </row>
        <row r="1035">
          <cell r="B1035">
            <v>27020120</v>
          </cell>
          <cell r="C1035" t="str">
            <v>ANGOSTURA  [27020120]</v>
          </cell>
          <cell r="D1035" t="str">
            <v>Pluviométrica</v>
          </cell>
          <cell r="E1035" t="str">
            <v>Convencional</v>
          </cell>
          <cell r="F1035" t="str">
            <v>Activa</v>
          </cell>
          <cell r="G1035">
            <v>21565</v>
          </cell>
          <cell r="H1035">
            <v>1675</v>
          </cell>
          <cell r="I1035">
            <v>6.8833333300000001</v>
          </cell>
          <cell r="J1035">
            <v>-75.333333329999988</v>
          </cell>
          <cell r="K1035" t="str">
            <v>Antioquia</v>
          </cell>
          <cell r="L1035" t="str">
            <v>Angostura</v>
          </cell>
          <cell r="M1035" t="str">
            <v>Area Operativa 01 - Antioquia-Chocó</v>
          </cell>
          <cell r="N1035" t="str">
            <v>Magdalena Cauca</v>
          </cell>
          <cell r="O1035" t="str">
            <v>Nechí</v>
          </cell>
          <cell r="Q1035" t="str">
            <v>Nechi</v>
          </cell>
        </row>
        <row r="1036">
          <cell r="B1036">
            <v>27027270</v>
          </cell>
          <cell r="C1036" t="str">
            <v>BOCATOMA TC 13  [27027270]</v>
          </cell>
          <cell r="D1036" t="str">
            <v>Limnigráfica</v>
          </cell>
          <cell r="E1036" t="str">
            <v>Convencional</v>
          </cell>
          <cell r="F1036" t="str">
            <v>Activa</v>
          </cell>
          <cell r="G1036">
            <v>31458</v>
          </cell>
          <cell r="H1036">
            <v>2100</v>
          </cell>
          <cell r="I1036">
            <v>6.8833333300000001</v>
          </cell>
          <cell r="J1036">
            <v>-75.383333329999999</v>
          </cell>
          <cell r="K1036" t="str">
            <v>Antioquia</v>
          </cell>
          <cell r="L1036" t="str">
            <v>Angostura</v>
          </cell>
          <cell r="M1036" t="str">
            <v>Area Operativa 01 - Antioquia-Chocó</v>
          </cell>
          <cell r="N1036" t="str">
            <v>Magdalena Cauca</v>
          </cell>
          <cell r="O1036" t="str">
            <v>Nechí</v>
          </cell>
          <cell r="Q1036" t="str">
            <v>Pajarito</v>
          </cell>
        </row>
        <row r="1037">
          <cell r="B1037">
            <v>27027280</v>
          </cell>
          <cell r="C1037" t="str">
            <v>BOCATOMA TC 14  [27027280]</v>
          </cell>
          <cell r="D1037" t="str">
            <v>Limnigráfica</v>
          </cell>
          <cell r="E1037" t="str">
            <v>Convencional</v>
          </cell>
          <cell r="F1037" t="str">
            <v>Activa</v>
          </cell>
          <cell r="G1037">
            <v>31427</v>
          </cell>
          <cell r="H1037">
            <v>2420</v>
          </cell>
          <cell r="I1037">
            <v>6.8833333300000001</v>
          </cell>
          <cell r="J1037">
            <v>-75.466666669999995</v>
          </cell>
          <cell r="K1037" t="str">
            <v>Antioquia</v>
          </cell>
          <cell r="L1037" t="str">
            <v>Yarumal</v>
          </cell>
          <cell r="M1037" t="str">
            <v>Area Operativa 01 - Antioquia-Chocó</v>
          </cell>
          <cell r="N1037" t="str">
            <v>Magdalena Cauca</v>
          </cell>
          <cell r="O1037" t="str">
            <v>Nechí</v>
          </cell>
          <cell r="Q1037" t="str">
            <v>Nechi</v>
          </cell>
        </row>
        <row r="1038">
          <cell r="B1038">
            <v>27027050</v>
          </cell>
          <cell r="C1038" t="str">
            <v>MORELIA TC 9  [27027050]</v>
          </cell>
          <cell r="D1038" t="str">
            <v>Limnigráfica</v>
          </cell>
          <cell r="E1038" t="str">
            <v>Convencional</v>
          </cell>
          <cell r="F1038" t="str">
            <v>Suspendida</v>
          </cell>
          <cell r="G1038">
            <v>29143</v>
          </cell>
          <cell r="H1038">
            <v>2050</v>
          </cell>
          <cell r="I1038">
            <v>6.8666666699999999</v>
          </cell>
          <cell r="J1038">
            <v>-75.383333329999999</v>
          </cell>
          <cell r="K1038" t="str">
            <v>Antioquia</v>
          </cell>
          <cell r="L1038" t="str">
            <v>Angostura</v>
          </cell>
          <cell r="M1038" t="str">
            <v>Area Operativa 01 - Antioquia-Chocó</v>
          </cell>
          <cell r="N1038" t="str">
            <v>Magdalena Cauca</v>
          </cell>
          <cell r="O1038" t="str">
            <v>Nechí</v>
          </cell>
          <cell r="Q1038" t="str">
            <v>Pajarito</v>
          </cell>
          <cell r="R1038">
            <v>30270</v>
          </cell>
        </row>
        <row r="1039">
          <cell r="B1039">
            <v>27027330</v>
          </cell>
          <cell r="C1039" t="str">
            <v>MANICOMIO  [27027330]</v>
          </cell>
          <cell r="D1039" t="str">
            <v>Limnimétrica</v>
          </cell>
          <cell r="E1039" t="str">
            <v>Convencional</v>
          </cell>
          <cell r="F1039" t="str">
            <v>Suspendida</v>
          </cell>
          <cell r="G1039">
            <v>29143</v>
          </cell>
          <cell r="H1039">
            <v>2420</v>
          </cell>
          <cell r="I1039">
            <v>6.8666666699999999</v>
          </cell>
          <cell r="J1039">
            <v>-75.45</v>
          </cell>
          <cell r="K1039" t="str">
            <v>Antioquia</v>
          </cell>
          <cell r="L1039" t="str">
            <v>Yarumal</v>
          </cell>
          <cell r="M1039" t="str">
            <v>Area Operativa 01 - Antioquia-Chocó</v>
          </cell>
          <cell r="N1039" t="str">
            <v>Magdalena Cauca</v>
          </cell>
          <cell r="O1039" t="str">
            <v>Nechí</v>
          </cell>
          <cell r="Q1039" t="str">
            <v>Nechi</v>
          </cell>
          <cell r="R1039">
            <v>30056</v>
          </cell>
        </row>
        <row r="1040">
          <cell r="B1040">
            <v>27027190</v>
          </cell>
          <cell r="C1040" t="str">
            <v>QUINTA LA TC-7  [27027190]</v>
          </cell>
          <cell r="D1040" t="str">
            <v>Limnigráfica</v>
          </cell>
          <cell r="E1040" t="str">
            <v>Convencional</v>
          </cell>
          <cell r="F1040" t="str">
            <v>Suspendida</v>
          </cell>
          <cell r="G1040">
            <v>21412</v>
          </cell>
          <cell r="H1040">
            <v>1755</v>
          </cell>
          <cell r="I1040">
            <v>6.8833333300000001</v>
          </cell>
          <cell r="J1040">
            <v>-75.349999999999994</v>
          </cell>
          <cell r="K1040" t="str">
            <v>Antioquia</v>
          </cell>
          <cell r="L1040" t="str">
            <v>Angostura</v>
          </cell>
          <cell r="M1040" t="str">
            <v>Area Operativa 01 - Antioquia-Chocó</v>
          </cell>
          <cell r="N1040" t="str">
            <v>Magdalena Cauca</v>
          </cell>
          <cell r="O1040" t="str">
            <v>Nechí</v>
          </cell>
          <cell r="Q1040" t="str">
            <v>Pajarito</v>
          </cell>
          <cell r="R1040">
            <v>30086</v>
          </cell>
        </row>
        <row r="1041">
          <cell r="B1041">
            <v>27010410</v>
          </cell>
          <cell r="C1041" t="str">
            <v>PANTANO NEGRO  [27010410]</v>
          </cell>
          <cell r="D1041" t="str">
            <v>Pluviométrica</v>
          </cell>
          <cell r="E1041" t="str">
            <v>Convencional</v>
          </cell>
          <cell r="F1041" t="str">
            <v>Suspendida</v>
          </cell>
          <cell r="G1041">
            <v>19282</v>
          </cell>
          <cell r="H1041">
            <v>1700</v>
          </cell>
          <cell r="I1041">
            <v>6.2</v>
          </cell>
          <cell r="J1041">
            <v>-75.633333329999999</v>
          </cell>
          <cell r="K1041" t="str">
            <v>Antioquia</v>
          </cell>
          <cell r="L1041" t="str">
            <v>Heliconia</v>
          </cell>
          <cell r="M1041" t="str">
            <v>Area Operativa 01 - Antioquia-Chocó</v>
          </cell>
          <cell r="N1041" t="str">
            <v>Magdalena Cauca</v>
          </cell>
          <cell r="O1041" t="str">
            <v>Nechí</v>
          </cell>
          <cell r="Q1041" t="str">
            <v>Samana Norte</v>
          </cell>
          <cell r="R1041">
            <v>20347</v>
          </cell>
        </row>
        <row r="1042">
          <cell r="B1042">
            <v>27027340</v>
          </cell>
          <cell r="C1042" t="str">
            <v>CAN DESV PAJ TC 15  [27027340]</v>
          </cell>
          <cell r="D1042" t="str">
            <v>Limnigráfica</v>
          </cell>
          <cell r="E1042" t="str">
            <v>Convencional</v>
          </cell>
          <cell r="F1042" t="str">
            <v>Activa</v>
          </cell>
          <cell r="G1042">
            <v>32735</v>
          </cell>
          <cell r="H1042">
            <v>2100</v>
          </cell>
          <cell r="I1042">
            <v>6.8833333300000001</v>
          </cell>
          <cell r="J1042">
            <v>-75.383333329999999</v>
          </cell>
          <cell r="K1042" t="str">
            <v>Antioquia</v>
          </cell>
          <cell r="L1042" t="str">
            <v>Angostura</v>
          </cell>
          <cell r="M1042" t="str">
            <v>Area Operativa 01 - Antioquia-Chocó</v>
          </cell>
          <cell r="N1042" t="str">
            <v>Magdalena Cauca</v>
          </cell>
          <cell r="O1042" t="str">
            <v>Nechí</v>
          </cell>
          <cell r="Q1042" t="str">
            <v>Canal Pajarito</v>
          </cell>
        </row>
        <row r="1043">
          <cell r="B1043">
            <v>24050170</v>
          </cell>
          <cell r="C1043" t="str">
            <v>FLORESTA LA  [24050170]</v>
          </cell>
          <cell r="D1043" t="str">
            <v>Pluviométrica</v>
          </cell>
          <cell r="E1043" t="str">
            <v>Convencional</v>
          </cell>
          <cell r="F1043" t="str">
            <v>Activa</v>
          </cell>
          <cell r="G1043">
            <v>24577</v>
          </cell>
          <cell r="H1043">
            <v>950</v>
          </cell>
          <cell r="I1043">
            <v>6.9</v>
          </cell>
          <cell r="J1043">
            <v>-72.55</v>
          </cell>
          <cell r="K1043" t="str">
            <v>Santander</v>
          </cell>
          <cell r="L1043" t="str">
            <v>San Vicente De Chucurí</v>
          </cell>
          <cell r="M1043" t="str">
            <v>Area Operativa 08 - Santanderes-Arauca</v>
          </cell>
          <cell r="N1043" t="str">
            <v>Orinoco</v>
          </cell>
          <cell r="O1043" t="str">
            <v>Arauca</v>
          </cell>
          <cell r="Q1043" t="str">
            <v>Canal Pajarito</v>
          </cell>
        </row>
        <row r="1044">
          <cell r="B1044">
            <v>23088080</v>
          </cell>
          <cell r="C1044" t="str">
            <v>JORONDA LA  [23088080]</v>
          </cell>
          <cell r="D1044" t="str">
            <v>Limnimétrica</v>
          </cell>
          <cell r="E1044" t="str">
            <v>Convencional</v>
          </cell>
          <cell r="F1044" t="str">
            <v>Activa</v>
          </cell>
          <cell r="G1044">
            <v>38520</v>
          </cell>
          <cell r="H1044">
            <v>2115</v>
          </cell>
          <cell r="I1044">
            <v>6.18333333</v>
          </cell>
          <cell r="J1044">
            <v>-75.383333329999999</v>
          </cell>
          <cell r="K1044" t="str">
            <v>Antioquia</v>
          </cell>
          <cell r="L1044" t="str">
            <v>Guarne</v>
          </cell>
          <cell r="M1044" t="str">
            <v>Area Operativa 01 - Antioquia-Chocó</v>
          </cell>
          <cell r="N1044" t="str">
            <v>Magdalena Cauca</v>
          </cell>
          <cell r="O1044" t="str">
            <v>Medio Magdalena</v>
          </cell>
          <cell r="Q1044" t="str">
            <v>Qda La Joronda</v>
          </cell>
        </row>
        <row r="1045">
          <cell r="B1045">
            <v>27015250</v>
          </cell>
          <cell r="C1045" t="str">
            <v>AMALFI  [27015250]</v>
          </cell>
          <cell r="D1045" t="str">
            <v>Climática Principal</v>
          </cell>
          <cell r="E1045" t="str">
            <v>Convencional</v>
          </cell>
          <cell r="F1045" t="str">
            <v>Activa</v>
          </cell>
          <cell r="G1045">
            <v>29905</v>
          </cell>
          <cell r="H1045">
            <v>1500</v>
          </cell>
          <cell r="I1045">
            <v>6.9</v>
          </cell>
          <cell r="J1045">
            <v>-75.05</v>
          </cell>
          <cell r="K1045" t="str">
            <v>Antioquia</v>
          </cell>
          <cell r="L1045" t="str">
            <v>Amalfi</v>
          </cell>
          <cell r="M1045" t="str">
            <v>Area Operativa 01 - Antioquia-Chocó</v>
          </cell>
          <cell r="N1045" t="str">
            <v>Magdalena Cauca</v>
          </cell>
          <cell r="O1045" t="str">
            <v>Nechí</v>
          </cell>
          <cell r="Q1045" t="str">
            <v>Canal Pajarito</v>
          </cell>
        </row>
        <row r="1046">
          <cell r="B1046">
            <v>27020420</v>
          </cell>
          <cell r="C1046" t="str">
            <v>BRAMADORA LA  [27020420]</v>
          </cell>
          <cell r="D1046" t="str">
            <v>Pluviométrica</v>
          </cell>
          <cell r="E1046" t="str">
            <v>Convencional</v>
          </cell>
          <cell r="F1046" t="str">
            <v>Activa</v>
          </cell>
          <cell r="G1046">
            <v>37308</v>
          </cell>
          <cell r="H1046">
            <v>654</v>
          </cell>
          <cell r="I1046">
            <v>6.9</v>
          </cell>
          <cell r="J1046">
            <v>-75.166666669999998</v>
          </cell>
          <cell r="K1046" t="str">
            <v>Antioquia</v>
          </cell>
          <cell r="L1046" t="str">
            <v>Anorí</v>
          </cell>
          <cell r="M1046" t="str">
            <v>Area Operativa 01 - Antioquia-Chocó</v>
          </cell>
          <cell r="N1046" t="str">
            <v>Magdalena Cauca</v>
          </cell>
          <cell r="O1046" t="str">
            <v>Nechí</v>
          </cell>
          <cell r="Q1046" t="str">
            <v>Canal Pajarito</v>
          </cell>
        </row>
        <row r="1047">
          <cell r="B1047">
            <v>24050160</v>
          </cell>
          <cell r="C1047" t="str">
            <v>CASA DE TEJA  [24050160]</v>
          </cell>
          <cell r="D1047" t="str">
            <v>Pluviométrica</v>
          </cell>
          <cell r="E1047" t="str">
            <v>Convencional</v>
          </cell>
          <cell r="F1047" t="str">
            <v>Activa</v>
          </cell>
          <cell r="G1047">
            <v>32157</v>
          </cell>
          <cell r="H1047">
            <v>960</v>
          </cell>
          <cell r="I1047">
            <v>6.9166666699999997</v>
          </cell>
          <cell r="J1047">
            <v>-73.45</v>
          </cell>
          <cell r="K1047" t="str">
            <v>Santander</v>
          </cell>
          <cell r="L1047" t="str">
            <v>San Vicente De Chucurí</v>
          </cell>
          <cell r="M1047" t="str">
            <v>Area Operativa 08 - Santanderes-Arauca</v>
          </cell>
          <cell r="N1047" t="str">
            <v>Magdalena Cauca</v>
          </cell>
          <cell r="O1047" t="str">
            <v>Sogamoso</v>
          </cell>
          <cell r="Q1047" t="str">
            <v>Canal Pajarito</v>
          </cell>
        </row>
        <row r="1048">
          <cell r="B1048">
            <v>27017530</v>
          </cell>
          <cell r="C1048" t="str">
            <v>SURIBIOS LOS PP-5  [27017530]</v>
          </cell>
          <cell r="D1048" t="str">
            <v>Limnigráfica</v>
          </cell>
          <cell r="E1048" t="str">
            <v>Convencional</v>
          </cell>
          <cell r="F1048" t="str">
            <v>Activa</v>
          </cell>
          <cell r="G1048">
            <v>29844</v>
          </cell>
          <cell r="H1048">
            <v>1455</v>
          </cell>
          <cell r="I1048">
            <v>6.9166666699999997</v>
          </cell>
          <cell r="J1048">
            <v>-75.05</v>
          </cell>
          <cell r="K1048" t="str">
            <v>Antioquia</v>
          </cell>
          <cell r="L1048" t="str">
            <v>Amalfi</v>
          </cell>
          <cell r="M1048" t="str">
            <v>Area Operativa 01 - Antioquia-Chocó</v>
          </cell>
          <cell r="N1048" t="str">
            <v>Magdalena Cauca</v>
          </cell>
          <cell r="O1048" t="str">
            <v>Nechí</v>
          </cell>
          <cell r="Q1048" t="str">
            <v>Riachon</v>
          </cell>
        </row>
        <row r="1049">
          <cell r="B1049">
            <v>27017580</v>
          </cell>
          <cell r="C1049" t="str">
            <v>VIBORA LA PP 10  [27017580]</v>
          </cell>
          <cell r="D1049" t="str">
            <v>Limnigráfica</v>
          </cell>
          <cell r="E1049" t="str">
            <v>Convencional</v>
          </cell>
          <cell r="F1049" t="str">
            <v>Activa</v>
          </cell>
          <cell r="G1049">
            <v>29844</v>
          </cell>
          <cell r="H1049">
            <v>1530</v>
          </cell>
          <cell r="I1049">
            <v>6.9166666699999997</v>
          </cell>
          <cell r="J1049">
            <v>-75.083333329999988</v>
          </cell>
          <cell r="K1049" t="str">
            <v>Antioquia</v>
          </cell>
          <cell r="L1049" t="str">
            <v>Amalfi</v>
          </cell>
          <cell r="M1049" t="str">
            <v>Area Operativa 01 - Antioquia-Chocó</v>
          </cell>
          <cell r="N1049" t="str">
            <v>Magdalena Cauca</v>
          </cell>
          <cell r="O1049" t="str">
            <v>Nechí</v>
          </cell>
          <cell r="Q1049" t="str">
            <v>Qda La Vibora</v>
          </cell>
        </row>
        <row r="1050">
          <cell r="B1050">
            <v>27020380</v>
          </cell>
          <cell r="C1050" t="str">
            <v>TENCHE BOCATOMA  [27020380]</v>
          </cell>
          <cell r="D1050" t="str">
            <v>Pluviográfica</v>
          </cell>
          <cell r="E1050" t="str">
            <v>Convencional</v>
          </cell>
          <cell r="F1050" t="str">
            <v>Activa</v>
          </cell>
          <cell r="G1050">
            <v>30390</v>
          </cell>
          <cell r="H1050">
            <v>1800</v>
          </cell>
          <cell r="I1050">
            <v>6.9166666699999997</v>
          </cell>
          <cell r="J1050">
            <v>-75.3</v>
          </cell>
          <cell r="K1050" t="str">
            <v>Antioquia</v>
          </cell>
          <cell r="L1050" t="str">
            <v>Carolina</v>
          </cell>
          <cell r="M1050" t="str">
            <v>Area Operativa 01 - Antioquia-Chocó</v>
          </cell>
          <cell r="N1050" t="str">
            <v>Magdalena Cauca</v>
          </cell>
          <cell r="O1050" t="str">
            <v>Nechí</v>
          </cell>
          <cell r="Q1050" t="str">
            <v>Qda La Vibora</v>
          </cell>
        </row>
        <row r="1051">
          <cell r="B1051">
            <v>27027170</v>
          </cell>
          <cell r="C1051" t="str">
            <v>DESVI TENCHE TC 1A  [27027170]</v>
          </cell>
          <cell r="D1051" t="str">
            <v>Limnigráfica</v>
          </cell>
          <cell r="E1051" t="str">
            <v>Convencional</v>
          </cell>
          <cell r="F1051" t="str">
            <v>Activa</v>
          </cell>
          <cell r="G1051">
            <v>26373</v>
          </cell>
          <cell r="H1051">
            <v>1800</v>
          </cell>
          <cell r="I1051">
            <v>6.9166666699999997</v>
          </cell>
          <cell r="J1051">
            <v>-75.3</v>
          </cell>
          <cell r="K1051" t="str">
            <v>Antioquia</v>
          </cell>
          <cell r="L1051" t="str">
            <v>Carolina</v>
          </cell>
          <cell r="M1051" t="str">
            <v>Area Operativa 01 - Antioquia-Chocó</v>
          </cell>
          <cell r="N1051" t="str">
            <v>Magdalena Cauca</v>
          </cell>
          <cell r="O1051" t="str">
            <v>Nechí</v>
          </cell>
          <cell r="Q1051" t="str">
            <v>Tenche</v>
          </cell>
        </row>
        <row r="1052">
          <cell r="B1052">
            <v>24050010</v>
          </cell>
          <cell r="C1052" t="str">
            <v>CERRO EL  [24050010]</v>
          </cell>
          <cell r="D1052" t="str">
            <v>Pluviométrica</v>
          </cell>
          <cell r="E1052" t="str">
            <v>Convencional</v>
          </cell>
          <cell r="F1052" t="str">
            <v>Suspendida</v>
          </cell>
          <cell r="G1052">
            <v>19221</v>
          </cell>
          <cell r="H1052">
            <v>950</v>
          </cell>
          <cell r="I1052">
            <v>6.9166666699999997</v>
          </cell>
          <cell r="J1052">
            <v>-73.383333329999999</v>
          </cell>
          <cell r="K1052" t="str">
            <v>Santander</v>
          </cell>
          <cell r="L1052" t="str">
            <v>San Vicente De Chucurí</v>
          </cell>
          <cell r="M1052" t="str">
            <v>Area Operativa 08 - Santanderes-Arauca</v>
          </cell>
          <cell r="N1052" t="str">
            <v>Magdalena Cauca</v>
          </cell>
          <cell r="O1052" t="str">
            <v>Sogamoso</v>
          </cell>
          <cell r="Q1052" t="str">
            <v>Canal Pajarito</v>
          </cell>
          <cell r="R1052">
            <v>20835</v>
          </cell>
        </row>
        <row r="1053">
          <cell r="B1053">
            <v>24057010</v>
          </cell>
          <cell r="C1053" t="str">
            <v>MONTEBELLO  [24057010]</v>
          </cell>
          <cell r="D1053" t="str">
            <v>Limnimétrica</v>
          </cell>
          <cell r="E1053" t="str">
            <v>Convencional</v>
          </cell>
          <cell r="F1053" t="str">
            <v>Suspendida</v>
          </cell>
          <cell r="G1053">
            <v>21716</v>
          </cell>
          <cell r="H1053">
            <v>478</v>
          </cell>
          <cell r="I1053">
            <v>6.9166666699999997</v>
          </cell>
          <cell r="J1053">
            <v>-73.416666669999998</v>
          </cell>
          <cell r="K1053" t="str">
            <v>Santander</v>
          </cell>
          <cell r="L1053" t="str">
            <v>San Vicente De Chucurí</v>
          </cell>
          <cell r="M1053" t="str">
            <v>Area Operativa 08 - Santanderes-Arauca</v>
          </cell>
          <cell r="N1053" t="str">
            <v>Magdalena Cauca</v>
          </cell>
          <cell r="O1053" t="str">
            <v>Sogamoso</v>
          </cell>
          <cell r="Q1053" t="str">
            <v>Chucuri</v>
          </cell>
          <cell r="R1053">
            <v>23269</v>
          </cell>
        </row>
        <row r="1054">
          <cell r="B1054">
            <v>26230100</v>
          </cell>
          <cell r="C1054" t="str">
            <v>ESC NORMAL  [26230100]</v>
          </cell>
          <cell r="D1054" t="str">
            <v>Pluviométrica</v>
          </cell>
          <cell r="E1054" t="str">
            <v>Convencional</v>
          </cell>
          <cell r="F1054" t="str">
            <v>Suspendida</v>
          </cell>
          <cell r="G1054">
            <v>21716</v>
          </cell>
          <cell r="H1054">
            <v>1200</v>
          </cell>
          <cell r="I1054">
            <v>6.9166666699999997</v>
          </cell>
          <cell r="J1054">
            <v>-75.666666669999998</v>
          </cell>
          <cell r="K1054" t="str">
            <v>Antioquia</v>
          </cell>
          <cell r="L1054" t="str">
            <v>San Andrés (Antioquia)</v>
          </cell>
          <cell r="M1054" t="str">
            <v>Area Operativa 01 - Antioquia-Chocó</v>
          </cell>
          <cell r="N1054" t="str">
            <v>Magdalena Cauca</v>
          </cell>
          <cell r="O1054" t="str">
            <v>Cauca</v>
          </cell>
          <cell r="Q1054" t="str">
            <v>Chucuri</v>
          </cell>
          <cell r="R1054">
            <v>21777</v>
          </cell>
        </row>
        <row r="1055">
          <cell r="B1055">
            <v>27015020</v>
          </cell>
          <cell r="C1055" t="str">
            <v>APTO AMALFI  [27015020]</v>
          </cell>
          <cell r="D1055" t="str">
            <v>Climática Ordinaria</v>
          </cell>
          <cell r="E1055" t="str">
            <v>Convencional</v>
          </cell>
          <cell r="F1055" t="str">
            <v>Suspendida</v>
          </cell>
          <cell r="G1055">
            <v>12069</v>
          </cell>
          <cell r="H1055">
            <v>1680</v>
          </cell>
          <cell r="I1055">
            <v>6.9166666699999997</v>
          </cell>
          <cell r="J1055">
            <v>-75.066666669999989</v>
          </cell>
          <cell r="K1055" t="str">
            <v>Antioquia</v>
          </cell>
          <cell r="L1055" t="str">
            <v>Amalfi</v>
          </cell>
          <cell r="M1055" t="str">
            <v>Area Operativa 01 - Antioquia-Chocó</v>
          </cell>
          <cell r="N1055" t="str">
            <v>Magdalena Cauca</v>
          </cell>
          <cell r="O1055" t="str">
            <v>Nechí</v>
          </cell>
          <cell r="Q1055" t="str">
            <v>Chucuri</v>
          </cell>
          <cell r="R1055">
            <v>23360</v>
          </cell>
        </row>
        <row r="1056">
          <cell r="B1056">
            <v>23177030</v>
          </cell>
          <cell r="C1056" t="str">
            <v>HATILLO EL PSB-4  [23177030]</v>
          </cell>
          <cell r="D1056" t="str">
            <v>Limnigráfica</v>
          </cell>
          <cell r="E1056" t="str">
            <v>Convencional</v>
          </cell>
          <cell r="F1056" t="str">
            <v>Suspendida</v>
          </cell>
          <cell r="G1056">
            <v>30543</v>
          </cell>
          <cell r="H1056">
            <v>495</v>
          </cell>
          <cell r="I1056">
            <v>6.93333333</v>
          </cell>
          <cell r="J1056">
            <v>-74.666666669999998</v>
          </cell>
          <cell r="K1056" t="str">
            <v>Antioquia</v>
          </cell>
          <cell r="L1056" t="str">
            <v>Remedios</v>
          </cell>
          <cell r="M1056" t="str">
            <v>Area Operativa 01 - Antioquia-Chocó</v>
          </cell>
          <cell r="N1056" t="str">
            <v>Magdalena Cauca</v>
          </cell>
          <cell r="O1056" t="str">
            <v>Medio Magdalena</v>
          </cell>
          <cell r="Q1056" t="str">
            <v>Ite</v>
          </cell>
          <cell r="R1056">
            <v>33649</v>
          </cell>
        </row>
        <row r="1057">
          <cell r="B1057">
            <v>26230120</v>
          </cell>
          <cell r="C1057" t="str">
            <v>SECCION SEGUNDA  [26230120]</v>
          </cell>
          <cell r="D1057" t="str">
            <v>Pluviométrica</v>
          </cell>
          <cell r="E1057" t="str">
            <v>Convencional</v>
          </cell>
          <cell r="F1057" t="str">
            <v>Suspendida</v>
          </cell>
          <cell r="G1057">
            <v>24607</v>
          </cell>
          <cell r="H1057">
            <v>1000</v>
          </cell>
          <cell r="I1057">
            <v>6.93333333</v>
          </cell>
          <cell r="J1057">
            <v>-75.7</v>
          </cell>
          <cell r="K1057" t="str">
            <v>Antioquia</v>
          </cell>
          <cell r="L1057" t="str">
            <v>San Andrés (Antioquia)</v>
          </cell>
          <cell r="M1057" t="str">
            <v>Area Operativa 01 - Antioquia-Chocó</v>
          </cell>
          <cell r="N1057" t="str">
            <v>Magdalena Cauca</v>
          </cell>
          <cell r="O1057" t="str">
            <v>Cauca</v>
          </cell>
          <cell r="Q1057" t="str">
            <v>Ite</v>
          </cell>
          <cell r="R1057">
            <v>24821</v>
          </cell>
        </row>
        <row r="1058">
          <cell r="B1058">
            <v>27011020</v>
          </cell>
          <cell r="C1058" t="str">
            <v>SILENCIO EL  [27011020]</v>
          </cell>
          <cell r="D1058" t="str">
            <v>Pluviográfica</v>
          </cell>
          <cell r="E1058" t="str">
            <v>Convencional</v>
          </cell>
          <cell r="F1058" t="str">
            <v>Activa</v>
          </cell>
          <cell r="G1058">
            <v>30147</v>
          </cell>
          <cell r="H1058">
            <v>1600</v>
          </cell>
          <cell r="I1058">
            <v>6.93333333</v>
          </cell>
          <cell r="J1058">
            <v>-74.983333329999994</v>
          </cell>
          <cell r="K1058" t="str">
            <v>Antioquia</v>
          </cell>
          <cell r="L1058" t="str">
            <v>Amalfi</v>
          </cell>
          <cell r="M1058" t="str">
            <v>Area Operativa 01 - Antioquia-Chocó</v>
          </cell>
          <cell r="N1058" t="str">
            <v>Magdalena Cauca</v>
          </cell>
          <cell r="O1058" t="str">
            <v>Nechí</v>
          </cell>
          <cell r="Q1058" t="str">
            <v>Ite</v>
          </cell>
        </row>
        <row r="1059">
          <cell r="B1059">
            <v>27011030</v>
          </cell>
          <cell r="C1059" t="str">
            <v>MINA LA VIBORITA  [27011030]</v>
          </cell>
          <cell r="D1059" t="str">
            <v>Pluviométrica</v>
          </cell>
          <cell r="E1059" t="str">
            <v>Convencional</v>
          </cell>
          <cell r="F1059" t="str">
            <v>Activa</v>
          </cell>
          <cell r="G1059">
            <v>25948</v>
          </cell>
          <cell r="H1059">
            <v>1460</v>
          </cell>
          <cell r="I1059">
            <v>6.93333333</v>
          </cell>
          <cell r="J1059">
            <v>-75.083333329999988</v>
          </cell>
          <cell r="K1059" t="str">
            <v>Antioquia</v>
          </cell>
          <cell r="L1059" t="str">
            <v>Amalfi</v>
          </cell>
          <cell r="M1059" t="str">
            <v>Area Operativa 01 - Antioquia-Chocó</v>
          </cell>
          <cell r="N1059" t="str">
            <v>Magdalena Cauca</v>
          </cell>
          <cell r="O1059" t="str">
            <v>Nechí</v>
          </cell>
          <cell r="Q1059" t="str">
            <v>Ite</v>
          </cell>
        </row>
        <row r="1060">
          <cell r="B1060">
            <v>27015010</v>
          </cell>
          <cell r="C1060" t="str">
            <v>ROBLE EL  [27015010]</v>
          </cell>
          <cell r="D1060" t="str">
            <v>Climática Ordinaria</v>
          </cell>
          <cell r="E1060" t="str">
            <v>Convencional</v>
          </cell>
          <cell r="F1060" t="str">
            <v>Activa</v>
          </cell>
          <cell r="G1060">
            <v>28960</v>
          </cell>
          <cell r="H1060">
            <v>1175</v>
          </cell>
          <cell r="I1060">
            <v>6.93333333</v>
          </cell>
          <cell r="J1060">
            <v>-75.133333329999999</v>
          </cell>
          <cell r="K1060" t="str">
            <v>Antioquia</v>
          </cell>
          <cell r="L1060" t="str">
            <v>Anorí</v>
          </cell>
          <cell r="M1060" t="str">
            <v>Area Operativa 01 - Antioquia-Chocó</v>
          </cell>
          <cell r="N1060" t="str">
            <v>Magdalena Cauca</v>
          </cell>
          <cell r="O1060" t="str">
            <v>Nechí</v>
          </cell>
          <cell r="Q1060" t="str">
            <v>Ite</v>
          </cell>
        </row>
        <row r="1061">
          <cell r="B1061">
            <v>27017740</v>
          </cell>
          <cell r="C1061" t="str">
            <v>SALAZAR PP 9  [27017740]</v>
          </cell>
          <cell r="D1061" t="str">
            <v>Limnigráfica</v>
          </cell>
          <cell r="E1061" t="str">
            <v>Convencional</v>
          </cell>
          <cell r="F1061" t="str">
            <v>Activa</v>
          </cell>
          <cell r="G1061">
            <v>29905</v>
          </cell>
          <cell r="H1061">
            <v>1380</v>
          </cell>
          <cell r="I1061">
            <v>6.93333333</v>
          </cell>
          <cell r="J1061">
            <v>-75.033333329999991</v>
          </cell>
          <cell r="K1061" t="str">
            <v>Antioquia</v>
          </cell>
          <cell r="L1061" t="str">
            <v>Amalfi</v>
          </cell>
          <cell r="M1061" t="str">
            <v>Area Operativa 01 - Antioquia-Chocó</v>
          </cell>
          <cell r="N1061" t="str">
            <v>Magdalena Cauca</v>
          </cell>
          <cell r="O1061" t="str">
            <v>Nechí</v>
          </cell>
          <cell r="Q1061" t="str">
            <v>Qda Santa Barbara</v>
          </cell>
        </row>
        <row r="1062">
          <cell r="B1062">
            <v>24050120</v>
          </cell>
          <cell r="C1062" t="str">
            <v>PARROQUIA LA  [24050120]</v>
          </cell>
          <cell r="D1062" t="str">
            <v>Pluviométrica</v>
          </cell>
          <cell r="E1062" t="str">
            <v>Convencional</v>
          </cell>
          <cell r="F1062" t="str">
            <v>Activa</v>
          </cell>
          <cell r="G1062">
            <v>24518</v>
          </cell>
          <cell r="H1062">
            <v>500</v>
          </cell>
          <cell r="I1062">
            <v>6.95</v>
          </cell>
          <cell r="J1062">
            <v>-73.433333329999996</v>
          </cell>
          <cell r="K1062" t="str">
            <v>Santander</v>
          </cell>
          <cell r="L1062" t="str">
            <v>San Vicente De Chucurí</v>
          </cell>
          <cell r="M1062" t="str">
            <v>Area Operativa 08 - Santanderes-Arauca</v>
          </cell>
          <cell r="N1062" t="str">
            <v>Magdalena Cauca</v>
          </cell>
          <cell r="O1062" t="str">
            <v>Sogamoso</v>
          </cell>
          <cell r="Q1062" t="str">
            <v>Qda Santa Barbara</v>
          </cell>
        </row>
        <row r="1063">
          <cell r="B1063">
            <v>24050140</v>
          </cell>
          <cell r="C1063" t="str">
            <v>NAZARETH  [24050140]</v>
          </cell>
          <cell r="D1063" t="str">
            <v>Pluviométrica</v>
          </cell>
          <cell r="E1063" t="str">
            <v>Convencional</v>
          </cell>
          <cell r="F1063" t="str">
            <v>Activa</v>
          </cell>
          <cell r="G1063">
            <v>28990</v>
          </cell>
          <cell r="H1063">
            <v>1000</v>
          </cell>
          <cell r="I1063">
            <v>6.95</v>
          </cell>
          <cell r="J1063">
            <v>-73.416666669999998</v>
          </cell>
          <cell r="K1063" t="str">
            <v>Santander</v>
          </cell>
          <cell r="L1063" t="str">
            <v>San Vicente De Chucurí</v>
          </cell>
          <cell r="M1063" t="str">
            <v>Area Operativa 08 - Santanderes-Arauca</v>
          </cell>
          <cell r="N1063" t="str">
            <v>Magdalena Cauca</v>
          </cell>
          <cell r="O1063" t="str">
            <v>Sogamoso</v>
          </cell>
          <cell r="Q1063" t="str">
            <v>Qda Santa Barbara</v>
          </cell>
        </row>
        <row r="1064">
          <cell r="B1064">
            <v>24055050</v>
          </cell>
          <cell r="C1064" t="str">
            <v>AGUAS BLANCAS  [24055050]</v>
          </cell>
          <cell r="D1064" t="str">
            <v>Meteorológica Especial</v>
          </cell>
          <cell r="E1064" t="str">
            <v>Convencional</v>
          </cell>
          <cell r="F1064" t="str">
            <v>Activa</v>
          </cell>
          <cell r="G1064">
            <v>28383</v>
          </cell>
          <cell r="H1064">
            <v>1000</v>
          </cell>
          <cell r="I1064">
            <v>6.95</v>
          </cell>
          <cell r="J1064">
            <v>-73.433333329999996</v>
          </cell>
          <cell r="K1064" t="str">
            <v>Santander</v>
          </cell>
          <cell r="L1064" t="str">
            <v>San Vicente De Chucurí</v>
          </cell>
          <cell r="M1064" t="str">
            <v>Area Operativa 08 - Santanderes-Arauca</v>
          </cell>
          <cell r="N1064" t="str">
            <v>Magdalena Cauca</v>
          </cell>
          <cell r="O1064" t="str">
            <v>Sogamoso</v>
          </cell>
          <cell r="Q1064" t="str">
            <v>Qda Santa Barbara</v>
          </cell>
        </row>
        <row r="1065">
          <cell r="B1065">
            <v>27010690</v>
          </cell>
          <cell r="C1065" t="str">
            <v>SALAZAR  [27010690]</v>
          </cell>
          <cell r="D1065" t="str">
            <v>Pluviográfica</v>
          </cell>
          <cell r="E1065" t="str">
            <v>Convencional</v>
          </cell>
          <cell r="F1065" t="str">
            <v>Activa</v>
          </cell>
          <cell r="G1065">
            <v>29601</v>
          </cell>
          <cell r="H1065">
            <v>1530</v>
          </cell>
          <cell r="I1065">
            <v>6.95</v>
          </cell>
          <cell r="J1065">
            <v>-75.033333329999991</v>
          </cell>
          <cell r="K1065" t="str">
            <v>Antioquia</v>
          </cell>
          <cell r="L1065" t="str">
            <v>Amalfi</v>
          </cell>
          <cell r="M1065" t="str">
            <v>Area Operativa 01 - Antioquia-Chocó</v>
          </cell>
          <cell r="N1065" t="str">
            <v>Magdalena Cauca</v>
          </cell>
          <cell r="O1065" t="str">
            <v>Nechí</v>
          </cell>
          <cell r="Q1065" t="str">
            <v>Qda Santa Barbara</v>
          </cell>
        </row>
        <row r="1066">
          <cell r="B1066">
            <v>23087690</v>
          </cell>
          <cell r="C1066" t="str">
            <v>BODEGAS  [23087690]</v>
          </cell>
          <cell r="D1066" t="str">
            <v>Limnimétrica</v>
          </cell>
          <cell r="E1066" t="str">
            <v>Convencional</v>
          </cell>
          <cell r="F1066" t="str">
            <v>Activa</v>
          </cell>
          <cell r="G1066">
            <v>33739</v>
          </cell>
          <cell r="H1066">
            <v>2000</v>
          </cell>
          <cell r="I1066">
            <v>6.1666666699999997</v>
          </cell>
          <cell r="J1066">
            <v>-75.416666669999998</v>
          </cell>
          <cell r="K1066" t="str">
            <v>Antioquia</v>
          </cell>
          <cell r="L1066" t="str">
            <v>Rionegro (Antioquia)</v>
          </cell>
          <cell r="M1066" t="str">
            <v>Area Operativa 01 - Antioquia-Chocó</v>
          </cell>
          <cell r="N1066" t="str">
            <v>Magdalena Cauca</v>
          </cell>
          <cell r="O1066" t="str">
            <v>Medio Magdalena</v>
          </cell>
          <cell r="Q1066" t="str">
            <v>Qda Leonera</v>
          </cell>
        </row>
        <row r="1067">
          <cell r="B1067">
            <v>23087740</v>
          </cell>
          <cell r="C1067" t="str">
            <v>FAC  [23087740]</v>
          </cell>
          <cell r="D1067" t="str">
            <v>Limnimétrica</v>
          </cell>
          <cell r="E1067" t="str">
            <v>Convencional</v>
          </cell>
          <cell r="F1067" t="str">
            <v>Activa</v>
          </cell>
          <cell r="G1067">
            <v>33739</v>
          </cell>
          <cell r="H1067">
            <v>2000</v>
          </cell>
          <cell r="I1067">
            <v>6.1666666699999997</v>
          </cell>
          <cell r="J1067">
            <v>-75.416666669999998</v>
          </cell>
          <cell r="K1067" t="str">
            <v>Antioquia</v>
          </cell>
          <cell r="L1067" t="str">
            <v>Rionegro (Antioquia)</v>
          </cell>
          <cell r="M1067" t="str">
            <v>Area Operativa 01 - Antioquia-Chocó</v>
          </cell>
          <cell r="N1067" t="str">
            <v>Magdalena Cauca</v>
          </cell>
          <cell r="O1067" t="str">
            <v>Medio Magdalena</v>
          </cell>
          <cell r="Q1067" t="str">
            <v>Qda Yarumal</v>
          </cell>
        </row>
        <row r="1068">
          <cell r="B1068">
            <v>24037530</v>
          </cell>
          <cell r="C1068" t="str">
            <v>STA ROSITA  [24037530]</v>
          </cell>
          <cell r="D1068" t="str">
            <v>Limnimétrica</v>
          </cell>
          <cell r="E1068" t="str">
            <v>Convencional</v>
          </cell>
          <cell r="F1068" t="str">
            <v>Activa</v>
          </cell>
          <cell r="G1068">
            <v>35749</v>
          </cell>
          <cell r="H1068">
            <v>3180</v>
          </cell>
          <cell r="I1068">
            <v>6.1666666699999997</v>
          </cell>
          <cell r="J1068">
            <v>-72.766666669999992</v>
          </cell>
          <cell r="K1068" t="str">
            <v>Boyacá</v>
          </cell>
          <cell r="L1068" t="str">
            <v>Susacón</v>
          </cell>
          <cell r="M1068" t="str">
            <v>Area Operativa 06 - Boyacá-Casanare-Vichada</v>
          </cell>
          <cell r="N1068" t="str">
            <v>Magdalena Cauca</v>
          </cell>
          <cell r="O1068" t="str">
            <v>Sogamoso</v>
          </cell>
          <cell r="Q1068" t="str">
            <v>Guantiva</v>
          </cell>
        </row>
        <row r="1069">
          <cell r="B1069">
            <v>27010930</v>
          </cell>
          <cell r="C1069" t="str">
            <v>AYURA  [27010930]</v>
          </cell>
          <cell r="D1069" t="str">
            <v>Pluviográfica</v>
          </cell>
          <cell r="E1069" t="str">
            <v>Convencional</v>
          </cell>
          <cell r="F1069" t="str">
            <v>Activa</v>
          </cell>
          <cell r="G1069">
            <v>26344</v>
          </cell>
          <cell r="H1069">
            <v>1770</v>
          </cell>
          <cell r="I1069">
            <v>6.1666666699999997</v>
          </cell>
          <cell r="J1069">
            <v>-75.633333329999999</v>
          </cell>
          <cell r="K1069" t="str">
            <v>Antioquia</v>
          </cell>
          <cell r="L1069" t="str">
            <v>Envigado</v>
          </cell>
          <cell r="M1069" t="str">
            <v>Area Operativa 01 - Antioquia-Chocó</v>
          </cell>
          <cell r="N1069" t="str">
            <v>Magdalena Cauca</v>
          </cell>
          <cell r="O1069" t="str">
            <v>Nechí</v>
          </cell>
          <cell r="Q1069" t="str">
            <v>Guantiva</v>
          </cell>
        </row>
        <row r="1070">
          <cell r="B1070">
            <v>24055020</v>
          </cell>
          <cell r="C1070" t="str">
            <v>FLORESTA LA  [24055020]</v>
          </cell>
          <cell r="D1070" t="str">
            <v>Climática Ordinaria</v>
          </cell>
          <cell r="E1070" t="str">
            <v>Convencional</v>
          </cell>
          <cell r="F1070" t="str">
            <v>Suspendida</v>
          </cell>
          <cell r="G1070">
            <v>20835</v>
          </cell>
          <cell r="H1070">
            <v>1200</v>
          </cell>
          <cell r="I1070">
            <v>6.95</v>
          </cell>
          <cell r="J1070">
            <v>-73.433333329999996</v>
          </cell>
          <cell r="K1070" t="str">
            <v>Santander</v>
          </cell>
          <cell r="L1070" t="str">
            <v>San Vicente De Chucurí</v>
          </cell>
          <cell r="M1070" t="str">
            <v>Area Operativa 08 - Santanderes-Arauca</v>
          </cell>
          <cell r="N1070" t="str">
            <v>Magdalena Cauca</v>
          </cell>
          <cell r="O1070" t="str">
            <v>Sogamoso</v>
          </cell>
          <cell r="Q1070" t="str">
            <v>Qda Santa Barbara</v>
          </cell>
          <cell r="R1070">
            <v>27348</v>
          </cell>
        </row>
        <row r="1071">
          <cell r="B1071">
            <v>28027090</v>
          </cell>
          <cell r="C1071" t="str">
            <v>ESPERANZA LA  [28027090]</v>
          </cell>
          <cell r="D1071" t="str">
            <v>Limnimétrica</v>
          </cell>
          <cell r="E1071" t="str">
            <v>Convencional</v>
          </cell>
          <cell r="F1071" t="str">
            <v>Suspendida</v>
          </cell>
          <cell r="G1071">
            <v>25764</v>
          </cell>
          <cell r="H1071">
            <v>75</v>
          </cell>
          <cell r="I1071">
            <v>10.1</v>
          </cell>
          <cell r="J1071">
            <v>-73.150000000000006</v>
          </cell>
          <cell r="K1071" t="str">
            <v>Cesar</v>
          </cell>
          <cell r="L1071" t="str">
            <v>Agustín Codazzi</v>
          </cell>
          <cell r="M1071" t="str">
            <v>Area Operativa 05 - Magdalena-Cesar-Guajira</v>
          </cell>
          <cell r="N1071" t="str">
            <v>Magdalena Cauca</v>
          </cell>
          <cell r="O1071" t="str">
            <v>Cesar</v>
          </cell>
          <cell r="Q1071" t="str">
            <v>Magiriaimo</v>
          </cell>
          <cell r="R1071">
            <v>25826</v>
          </cell>
        </row>
        <row r="1072">
          <cell r="B1072">
            <v>24015070</v>
          </cell>
          <cell r="C1072" t="str">
            <v>SAN JOSE DE SUAITA  [24015070]</v>
          </cell>
          <cell r="D1072" t="str">
            <v>Climática Ordinaria</v>
          </cell>
          <cell r="E1072" t="str">
            <v>Convencional</v>
          </cell>
          <cell r="F1072" t="str">
            <v>Suspendida</v>
          </cell>
          <cell r="G1072">
            <v>12069</v>
          </cell>
          <cell r="H1072">
            <v>1500</v>
          </cell>
          <cell r="I1072">
            <v>6.1666666699999997</v>
          </cell>
          <cell r="J1072">
            <v>-73.466666669999995</v>
          </cell>
          <cell r="K1072" t="str">
            <v>Santander</v>
          </cell>
          <cell r="L1072" t="str">
            <v>Suaita</v>
          </cell>
          <cell r="M1072" t="str">
            <v>Area Operativa 08 - Santanderes-Arauca</v>
          </cell>
          <cell r="N1072" t="str">
            <v>Magdalena Cauca</v>
          </cell>
          <cell r="O1072" t="str">
            <v>Sogamoso</v>
          </cell>
          <cell r="Q1072" t="str">
            <v>Qda Yarumal</v>
          </cell>
          <cell r="R1072">
            <v>15050</v>
          </cell>
        </row>
        <row r="1073">
          <cell r="B1073">
            <v>23087700</v>
          </cell>
          <cell r="C1073" t="str">
            <v>MARINILLA  [23087700]</v>
          </cell>
          <cell r="D1073" t="str">
            <v>Limnimétrica</v>
          </cell>
          <cell r="E1073" t="str">
            <v>Convencional</v>
          </cell>
          <cell r="F1073" t="str">
            <v>Activa</v>
          </cell>
          <cell r="G1073">
            <v>33739</v>
          </cell>
          <cell r="H1073">
            <v>2100</v>
          </cell>
          <cell r="I1073">
            <v>6.18333333</v>
          </cell>
          <cell r="J1073">
            <v>-75.333333329999988</v>
          </cell>
          <cell r="K1073" t="str">
            <v>Antioquia</v>
          </cell>
          <cell r="L1073" t="str">
            <v>Marinilla</v>
          </cell>
          <cell r="M1073" t="str">
            <v>Area Operativa 01 - Antioquia-Chocó</v>
          </cell>
          <cell r="N1073" t="str">
            <v>Magdalena Cauca</v>
          </cell>
          <cell r="O1073" t="str">
            <v>Medio Magdalena</v>
          </cell>
          <cell r="Q1073" t="str">
            <v>Qda La Bolsa</v>
          </cell>
        </row>
        <row r="1074">
          <cell r="B1074">
            <v>23087890</v>
          </cell>
          <cell r="C1074" t="str">
            <v>ARRIBA DESFOGUE  [23087890]</v>
          </cell>
          <cell r="D1074" t="str">
            <v>Limnigráfica</v>
          </cell>
          <cell r="E1074" t="str">
            <v>Convencional</v>
          </cell>
          <cell r="F1074" t="str">
            <v>Activa</v>
          </cell>
          <cell r="G1074">
            <v>34834</v>
          </cell>
          <cell r="H1074">
            <v>240</v>
          </cell>
          <cell r="I1074">
            <v>6.18333333</v>
          </cell>
          <cell r="J1074">
            <v>-74.783333329999991</v>
          </cell>
          <cell r="K1074" t="str">
            <v>Antioquia</v>
          </cell>
          <cell r="L1074" t="str">
            <v>San Carlos (Antioquia)</v>
          </cell>
          <cell r="M1074" t="str">
            <v>Area Operativa 01 - Antioquia-Chocó</v>
          </cell>
          <cell r="N1074" t="str">
            <v>Magdalena Cauca</v>
          </cell>
          <cell r="O1074" t="str">
            <v>Medio Magdalena</v>
          </cell>
          <cell r="Q1074" t="str">
            <v>Samana Norte</v>
          </cell>
        </row>
        <row r="1075">
          <cell r="B1075">
            <v>23088040</v>
          </cell>
          <cell r="C1075" t="str">
            <v>PTE ALCARAVANES  [23088040]</v>
          </cell>
          <cell r="D1075" t="str">
            <v>Limnimétrica</v>
          </cell>
          <cell r="E1075" t="str">
            <v>Convencional</v>
          </cell>
          <cell r="F1075" t="str">
            <v>Activa</v>
          </cell>
          <cell r="G1075">
            <v>36722</v>
          </cell>
          <cell r="H1075">
            <v>2093</v>
          </cell>
          <cell r="I1075">
            <v>6.18333333</v>
          </cell>
          <cell r="J1075">
            <v>-75.349999999999994</v>
          </cell>
          <cell r="K1075" t="str">
            <v>Antioquia</v>
          </cell>
          <cell r="L1075" t="str">
            <v>Marinilla</v>
          </cell>
          <cell r="M1075" t="str">
            <v>Area Operativa 01 - Antioquia-Chocó</v>
          </cell>
          <cell r="N1075" t="str">
            <v>Magdalena Cauca</v>
          </cell>
          <cell r="O1075" t="str">
            <v>Medio Magdalena</v>
          </cell>
          <cell r="Q1075" t="str">
            <v>Marinilla</v>
          </cell>
        </row>
        <row r="1076">
          <cell r="B1076">
            <v>27010380</v>
          </cell>
          <cell r="C1076" t="str">
            <v>SAN ANTONIO DE PRA  [27010380]</v>
          </cell>
          <cell r="D1076" t="str">
            <v>Pluviográfica</v>
          </cell>
          <cell r="E1076" t="str">
            <v>Convencional</v>
          </cell>
          <cell r="F1076" t="str">
            <v>Activa</v>
          </cell>
          <cell r="G1076">
            <v>18125</v>
          </cell>
          <cell r="H1076">
            <v>2000</v>
          </cell>
          <cell r="I1076">
            <v>6.18333333</v>
          </cell>
          <cell r="J1076">
            <v>-75.666666669999998</v>
          </cell>
          <cell r="K1076" t="str">
            <v>Antioquia</v>
          </cell>
          <cell r="L1076" t="str">
            <v>Medellín</v>
          </cell>
          <cell r="M1076" t="str">
            <v>Area Operativa 01 - Antioquia-Chocó</v>
          </cell>
          <cell r="N1076" t="str">
            <v>Magdalena Cauca</v>
          </cell>
          <cell r="O1076" t="str">
            <v>Nechí</v>
          </cell>
          <cell r="Q1076" t="str">
            <v>Qda La Joronda</v>
          </cell>
        </row>
        <row r="1077">
          <cell r="B1077">
            <v>11067010</v>
          </cell>
          <cell r="C1077" t="str">
            <v>CAMPO BONITO RP 11  [11067010]</v>
          </cell>
          <cell r="D1077" t="str">
            <v>Limnigráfica</v>
          </cell>
          <cell r="E1077" t="str">
            <v>Convencional</v>
          </cell>
          <cell r="F1077" t="str">
            <v>Activa</v>
          </cell>
          <cell r="G1077">
            <v>32735</v>
          </cell>
          <cell r="H1077">
            <v>115</v>
          </cell>
          <cell r="I1077">
            <v>6.2</v>
          </cell>
          <cell r="J1077">
            <v>-76.483333329999994</v>
          </cell>
          <cell r="K1077" t="str">
            <v>Antioquia</v>
          </cell>
          <cell r="L1077" t="str">
            <v>Vigia Del Fuerte</v>
          </cell>
          <cell r="M1077" t="str">
            <v>Area Operativa 01 - Antioquia-Chocó</v>
          </cell>
          <cell r="N1077" t="str">
            <v>Caribe</v>
          </cell>
          <cell r="O1077" t="str">
            <v>Atrato - Darién</v>
          </cell>
          <cell r="Q1077" t="str">
            <v>Arquia</v>
          </cell>
        </row>
        <row r="1078">
          <cell r="B1078">
            <v>23080240</v>
          </cell>
          <cell r="C1078" t="str">
            <v>VASCONIA  [23080240]</v>
          </cell>
          <cell r="D1078" t="str">
            <v>Pluviográfica</v>
          </cell>
          <cell r="E1078" t="str">
            <v>Convencional</v>
          </cell>
          <cell r="F1078" t="str">
            <v>Activa</v>
          </cell>
          <cell r="G1078">
            <v>17638</v>
          </cell>
          <cell r="H1078">
            <v>2510</v>
          </cell>
          <cell r="I1078">
            <v>6.2</v>
          </cell>
          <cell r="J1078">
            <v>-75.483333329999994</v>
          </cell>
          <cell r="K1078" t="str">
            <v>Antioquia</v>
          </cell>
          <cell r="L1078" t="str">
            <v>Rionegro (Antioquia)</v>
          </cell>
          <cell r="M1078" t="str">
            <v>Area Operativa 01 - Antioquia-Chocó</v>
          </cell>
          <cell r="N1078" t="str">
            <v>Magdalena Cauca</v>
          </cell>
          <cell r="O1078" t="str">
            <v>Medio Magdalena</v>
          </cell>
          <cell r="Q1078" t="str">
            <v>Arquia</v>
          </cell>
        </row>
        <row r="1079">
          <cell r="B1079">
            <v>23087870</v>
          </cell>
          <cell r="C1079" t="str">
            <v>NATOS LOS  [23087870]</v>
          </cell>
          <cell r="D1079" t="str">
            <v>Limnigráfica</v>
          </cell>
          <cell r="E1079" t="str">
            <v>Convencional</v>
          </cell>
          <cell r="F1079" t="str">
            <v>Activa</v>
          </cell>
          <cell r="G1079">
            <v>34834</v>
          </cell>
          <cell r="H1079">
            <v>238</v>
          </cell>
          <cell r="I1079">
            <v>6.2</v>
          </cell>
          <cell r="J1079">
            <v>-74.783333329999991</v>
          </cell>
          <cell r="K1079" t="str">
            <v>Antioquia</v>
          </cell>
          <cell r="L1079" t="str">
            <v>San Carlos (Antioquia)</v>
          </cell>
          <cell r="M1079" t="str">
            <v>Area Operativa 01 - Antioquia-Chocó</v>
          </cell>
          <cell r="N1079" t="str">
            <v>Magdalena Cauca</v>
          </cell>
          <cell r="O1079" t="str">
            <v>Medio Magdalena</v>
          </cell>
          <cell r="Q1079" t="str">
            <v>Samana Norte</v>
          </cell>
        </row>
        <row r="1080">
          <cell r="B1080">
            <v>27018000</v>
          </cell>
          <cell r="C1080" t="str">
            <v>VILLA GRANDE  [27018000]</v>
          </cell>
          <cell r="D1080" t="str">
            <v>Limnigráfica</v>
          </cell>
          <cell r="E1080" t="str">
            <v>Convencional</v>
          </cell>
          <cell r="F1080" t="str">
            <v>Suspendida</v>
          </cell>
          <cell r="G1080">
            <v>34074</v>
          </cell>
          <cell r="H1080">
            <v>1500</v>
          </cell>
          <cell r="I1080">
            <v>6.1666666699999997</v>
          </cell>
          <cell r="J1080">
            <v>-75.583333329999988</v>
          </cell>
          <cell r="K1080" t="str">
            <v>Antioquia</v>
          </cell>
          <cell r="L1080" t="str">
            <v>Envigado</v>
          </cell>
          <cell r="M1080" t="str">
            <v>Area Operativa 01 - Antioquia-Chocó</v>
          </cell>
          <cell r="N1080" t="str">
            <v>Magdalena Cauca</v>
          </cell>
          <cell r="O1080" t="str">
            <v>Nechí</v>
          </cell>
          <cell r="Q1080" t="str">
            <v>Medellin</v>
          </cell>
          <cell r="R1080">
            <v>34196</v>
          </cell>
        </row>
        <row r="1081">
          <cell r="B1081">
            <v>38015010</v>
          </cell>
          <cell r="C1081" t="str">
            <v>APTO PTO CARREÑO  [38015010]</v>
          </cell>
          <cell r="D1081" t="str">
            <v>Sinóptica Principal</v>
          </cell>
          <cell r="E1081" t="str">
            <v>Convencional</v>
          </cell>
          <cell r="F1081" t="str">
            <v>Suspendida</v>
          </cell>
          <cell r="G1081">
            <v>15660</v>
          </cell>
          <cell r="H1081">
            <v>55</v>
          </cell>
          <cell r="I1081">
            <v>6.1666666699999997</v>
          </cell>
          <cell r="J1081">
            <v>-67.5</v>
          </cell>
          <cell r="K1081" t="str">
            <v>Vichada</v>
          </cell>
          <cell r="L1081" t="str">
            <v>Puerto Carreño</v>
          </cell>
          <cell r="M1081" t="str">
            <v>Area Operativa 03 - Meta-Guaviare-Guainía</v>
          </cell>
          <cell r="N1081" t="str">
            <v>Orinoco</v>
          </cell>
          <cell r="O1081" t="str">
            <v>Orinoco Directos</v>
          </cell>
          <cell r="Q1081" t="str">
            <v>Medellin</v>
          </cell>
          <cell r="R1081">
            <v>31851</v>
          </cell>
        </row>
        <row r="1082">
          <cell r="B1082">
            <v>24030250</v>
          </cell>
          <cell r="C1082" t="str">
            <v>CHITA  [24030250]</v>
          </cell>
          <cell r="D1082" t="str">
            <v>Pluviométrica</v>
          </cell>
          <cell r="E1082" t="str">
            <v>Convencional</v>
          </cell>
          <cell r="F1082" t="str">
            <v>Suspendida</v>
          </cell>
          <cell r="G1082">
            <v>21259</v>
          </cell>
          <cell r="H1082">
            <v>3005</v>
          </cell>
          <cell r="I1082">
            <v>6.18333333</v>
          </cell>
          <cell r="J1082">
            <v>-72.483333329999994</v>
          </cell>
          <cell r="K1082" t="str">
            <v>Boyacá</v>
          </cell>
          <cell r="L1082" t="str">
            <v>Chita</v>
          </cell>
          <cell r="M1082" t="str">
            <v>Area Operativa 06 - Boyacá-Casanare-Vichada</v>
          </cell>
          <cell r="N1082" t="str">
            <v>Magdalena Cauca</v>
          </cell>
          <cell r="O1082" t="str">
            <v>Sogamoso</v>
          </cell>
          <cell r="Q1082" t="str">
            <v>Qda La Joronda</v>
          </cell>
          <cell r="R1082">
            <v>24821</v>
          </cell>
        </row>
        <row r="1083">
          <cell r="B1083">
            <v>27017520</v>
          </cell>
          <cell r="C1083" t="str">
            <v>BRISAS DEL AYURA  [27017520]</v>
          </cell>
          <cell r="D1083" t="str">
            <v>Limnimétrica</v>
          </cell>
          <cell r="E1083" t="str">
            <v>Convencional</v>
          </cell>
          <cell r="F1083" t="str">
            <v>Suspendida</v>
          </cell>
          <cell r="G1083">
            <v>29295</v>
          </cell>
          <cell r="H1083">
            <v>1520</v>
          </cell>
          <cell r="I1083">
            <v>6.18333333</v>
          </cell>
          <cell r="J1083">
            <v>-75.583333329999988</v>
          </cell>
          <cell r="K1083" t="str">
            <v>Antioquia</v>
          </cell>
          <cell r="L1083" t="str">
            <v>Envigado</v>
          </cell>
          <cell r="M1083" t="str">
            <v>Area Operativa 01 - Antioquia-Chocó</v>
          </cell>
          <cell r="N1083" t="str">
            <v>Magdalena Cauca</v>
          </cell>
          <cell r="O1083" t="str">
            <v>Nechí</v>
          </cell>
          <cell r="Q1083" t="str">
            <v>Qda La Ayura</v>
          </cell>
          <cell r="R1083">
            <v>31243</v>
          </cell>
        </row>
        <row r="1084">
          <cell r="B1084">
            <v>27017550</v>
          </cell>
          <cell r="C1084" t="str">
            <v>COLTEJER  [27017550]</v>
          </cell>
          <cell r="D1084" t="str">
            <v>Limnimétrica</v>
          </cell>
          <cell r="E1084" t="str">
            <v>Convencional</v>
          </cell>
          <cell r="F1084" t="str">
            <v>Suspendida</v>
          </cell>
          <cell r="G1084">
            <v>29721</v>
          </cell>
          <cell r="H1084">
            <v>1570</v>
          </cell>
          <cell r="I1084">
            <v>6.18333333</v>
          </cell>
          <cell r="J1084">
            <v>-75.599999999999994</v>
          </cell>
          <cell r="K1084" t="str">
            <v>Antioquia</v>
          </cell>
          <cell r="L1084" t="str">
            <v>Itagüí</v>
          </cell>
          <cell r="M1084" t="str">
            <v>Area Operativa 01 - Antioquia-Chocó</v>
          </cell>
          <cell r="N1084" t="str">
            <v>Magdalena Cauca</v>
          </cell>
          <cell r="O1084" t="str">
            <v>Nechí</v>
          </cell>
          <cell r="Q1084" t="str">
            <v>Qda DoñA Maria</v>
          </cell>
          <cell r="R1084">
            <v>31001</v>
          </cell>
        </row>
        <row r="1085">
          <cell r="B1085">
            <v>24030720</v>
          </cell>
          <cell r="C1085" t="str">
            <v>CHITA  [24030720]</v>
          </cell>
          <cell r="D1085" t="str">
            <v>Pluviométrica</v>
          </cell>
          <cell r="E1085" t="str">
            <v>Convencional</v>
          </cell>
          <cell r="F1085" t="str">
            <v>Suspendida</v>
          </cell>
          <cell r="G1085">
            <v>10912</v>
          </cell>
          <cell r="H1085">
            <v>3000</v>
          </cell>
          <cell r="I1085">
            <v>6.2</v>
          </cell>
          <cell r="J1085">
            <v>-72.483333329999994</v>
          </cell>
          <cell r="K1085" t="str">
            <v>Boyacá</v>
          </cell>
          <cell r="L1085" t="str">
            <v>Chita</v>
          </cell>
          <cell r="M1085" t="str">
            <v>Area Operativa 06 - Boyacá-Casanare-Vichada</v>
          </cell>
          <cell r="N1085" t="str">
            <v>Magdalena Cauca</v>
          </cell>
          <cell r="O1085" t="str">
            <v>Sogamoso</v>
          </cell>
          <cell r="Q1085" t="str">
            <v>Samana Norte</v>
          </cell>
          <cell r="R1085">
            <v>13834</v>
          </cell>
        </row>
        <row r="1086">
          <cell r="B1086">
            <v>27010700</v>
          </cell>
          <cell r="C1086" t="str">
            <v>HAITON  [27010700]</v>
          </cell>
          <cell r="D1086" t="str">
            <v>Pluviográfica</v>
          </cell>
          <cell r="E1086" t="str">
            <v>Convencional</v>
          </cell>
          <cell r="F1086" t="str">
            <v>Activa</v>
          </cell>
          <cell r="G1086">
            <v>24365</v>
          </cell>
          <cell r="H1086">
            <v>2120</v>
          </cell>
          <cell r="I1086">
            <v>6.6166666699999999</v>
          </cell>
          <cell r="J1086">
            <v>-75.266666669999992</v>
          </cell>
          <cell r="K1086" t="str">
            <v>Antioquia</v>
          </cell>
          <cell r="L1086" t="str">
            <v>Santa Rosa De Osos</v>
          </cell>
          <cell r="M1086" t="str">
            <v>Area Operativa 01 - Antioquia-Chocó</v>
          </cell>
          <cell r="N1086" t="str">
            <v>Magdalena Cauca</v>
          </cell>
          <cell r="O1086" t="str">
            <v>Nechí</v>
          </cell>
          <cell r="Q1086" t="str">
            <v>Orinoco</v>
          </cell>
        </row>
        <row r="1087">
          <cell r="B1087">
            <v>27011200</v>
          </cell>
          <cell r="C1087" t="str">
            <v>CARCAVA EXP CAROLI  [27011200]</v>
          </cell>
          <cell r="D1087" t="str">
            <v>Pluviográfica</v>
          </cell>
          <cell r="E1087" t="str">
            <v>Convencional</v>
          </cell>
          <cell r="F1087" t="str">
            <v>Activa</v>
          </cell>
          <cell r="G1087">
            <v>34104</v>
          </cell>
          <cell r="H1087">
            <v>1750</v>
          </cell>
          <cell r="I1087">
            <v>6.6166666699999999</v>
          </cell>
          <cell r="J1087">
            <v>-75.366666670000001</v>
          </cell>
          <cell r="K1087" t="str">
            <v>Antioquia</v>
          </cell>
          <cell r="L1087" t="str">
            <v>Carolina</v>
          </cell>
          <cell r="M1087" t="str">
            <v>Area Operativa 01 - Antioquia-Chocó</v>
          </cell>
          <cell r="N1087" t="str">
            <v>Magdalena Cauca</v>
          </cell>
          <cell r="O1087" t="str">
            <v>Nechí</v>
          </cell>
          <cell r="Q1087" t="str">
            <v>Orinoco</v>
          </cell>
        </row>
        <row r="1088">
          <cell r="B1088">
            <v>23105040</v>
          </cell>
          <cell r="C1088" t="str">
            <v>GUAIRA LA  [23105040]</v>
          </cell>
          <cell r="D1088" t="str">
            <v>Climática Principal</v>
          </cell>
          <cell r="E1088" t="str">
            <v>Convencional</v>
          </cell>
          <cell r="F1088" t="str">
            <v>Activa</v>
          </cell>
          <cell r="G1088">
            <v>30604</v>
          </cell>
          <cell r="H1088">
            <v>927</v>
          </cell>
          <cell r="I1088">
            <v>6.65</v>
          </cell>
          <cell r="J1088">
            <v>-74.75</v>
          </cell>
          <cell r="K1088" t="str">
            <v>Antioquia</v>
          </cell>
          <cell r="L1088" t="str">
            <v>Yalí</v>
          </cell>
          <cell r="M1088" t="str">
            <v>Area Operativa 01 - Antioquia-Chocó</v>
          </cell>
          <cell r="N1088" t="str">
            <v>Magdalena Cauca</v>
          </cell>
          <cell r="O1088" t="str">
            <v>Medio Magdalena</v>
          </cell>
          <cell r="Q1088" t="str">
            <v>Porce</v>
          </cell>
        </row>
        <row r="1089">
          <cell r="B1089">
            <v>23107010</v>
          </cell>
          <cell r="C1089" t="str">
            <v>REGLA  [23107010]</v>
          </cell>
          <cell r="D1089" t="str">
            <v>Limnimétrica</v>
          </cell>
          <cell r="E1089" t="str">
            <v>Convencional</v>
          </cell>
          <cell r="F1089" t="str">
            <v>Activa</v>
          </cell>
          <cell r="G1089">
            <v>26160</v>
          </cell>
          <cell r="H1089">
            <v>108</v>
          </cell>
          <cell r="I1089">
            <v>6.65</v>
          </cell>
          <cell r="J1089">
            <v>-74.383333329999999</v>
          </cell>
          <cell r="K1089" t="str">
            <v>Antioquia</v>
          </cell>
          <cell r="L1089" t="str">
            <v>Puerto Berrío</v>
          </cell>
          <cell r="M1089" t="str">
            <v>Area Operativa 08 - Santanderes-Arauca</v>
          </cell>
          <cell r="N1089" t="str">
            <v>Magdalena Cauca</v>
          </cell>
          <cell r="O1089" t="str">
            <v>Medio Magdalena</v>
          </cell>
          <cell r="Q1089" t="str">
            <v>Regla</v>
          </cell>
        </row>
        <row r="1090">
          <cell r="B1090">
            <v>23107050</v>
          </cell>
          <cell r="C1090" t="str">
            <v>GUAIRA LA PSB-1  [23107050]</v>
          </cell>
          <cell r="D1090" t="str">
            <v>Limnigráfica</v>
          </cell>
          <cell r="E1090" t="str">
            <v>Convencional</v>
          </cell>
          <cell r="F1090" t="str">
            <v>Activa</v>
          </cell>
          <cell r="G1090">
            <v>29813</v>
          </cell>
          <cell r="H1090">
            <v>850</v>
          </cell>
          <cell r="I1090">
            <v>6.65</v>
          </cell>
          <cell r="J1090">
            <v>-74.766666669999992</v>
          </cell>
          <cell r="K1090" t="str">
            <v>Antioquia</v>
          </cell>
          <cell r="L1090" t="str">
            <v>Yalí</v>
          </cell>
          <cell r="M1090" t="str">
            <v>Area Operativa 01 - Antioquia-Chocó</v>
          </cell>
          <cell r="N1090" t="str">
            <v>Magdalena Cauca</v>
          </cell>
          <cell r="O1090" t="str">
            <v>Medio Magdalena</v>
          </cell>
          <cell r="Q1090" t="str">
            <v>San Bartolome</v>
          </cell>
        </row>
        <row r="1091">
          <cell r="B1091">
            <v>27010540</v>
          </cell>
          <cell r="C1091" t="str">
            <v>STA ROSA  [27010540]</v>
          </cell>
          <cell r="D1091" t="str">
            <v>Pluviométrica</v>
          </cell>
          <cell r="E1091" t="str">
            <v>Convencional</v>
          </cell>
          <cell r="F1091" t="str">
            <v>Activa</v>
          </cell>
          <cell r="G1091">
            <v>21565</v>
          </cell>
          <cell r="H1091">
            <v>2550</v>
          </cell>
          <cell r="I1091">
            <v>6.65</v>
          </cell>
          <cell r="J1091">
            <v>-75.466666669999995</v>
          </cell>
          <cell r="K1091" t="str">
            <v>Antioquia</v>
          </cell>
          <cell r="L1091" t="str">
            <v>Santa Rosa De Osos</v>
          </cell>
          <cell r="M1091" t="str">
            <v>Area Operativa 01 - Antioquia-Chocó</v>
          </cell>
          <cell r="N1091" t="str">
            <v>Magdalena Cauca</v>
          </cell>
          <cell r="O1091" t="str">
            <v>Nechí</v>
          </cell>
          <cell r="Q1091" t="str">
            <v>San Bartolome</v>
          </cell>
        </row>
        <row r="1092">
          <cell r="B1092">
            <v>27010580</v>
          </cell>
          <cell r="C1092" t="str">
            <v>RIONEGRITO  [27010580]</v>
          </cell>
          <cell r="D1092" t="str">
            <v>Pluviográfica</v>
          </cell>
          <cell r="E1092" t="str">
            <v>Convencional</v>
          </cell>
          <cell r="F1092" t="str">
            <v>Activa</v>
          </cell>
          <cell r="G1092">
            <v>21534</v>
          </cell>
          <cell r="H1092">
            <v>2435</v>
          </cell>
          <cell r="I1092">
            <v>6.65</v>
          </cell>
          <cell r="J1092">
            <v>-75.349999999999994</v>
          </cell>
          <cell r="K1092" t="str">
            <v>Antioquia</v>
          </cell>
          <cell r="L1092" t="str">
            <v>Santa Rosa De Osos</v>
          </cell>
          <cell r="M1092" t="str">
            <v>Area Operativa 01 - Antioquia-Chocó</v>
          </cell>
          <cell r="N1092" t="str">
            <v>Magdalena Cauca</v>
          </cell>
          <cell r="O1092" t="str">
            <v>Nechí</v>
          </cell>
          <cell r="Q1092" t="str">
            <v>San Bartolome</v>
          </cell>
        </row>
        <row r="1093">
          <cell r="B1093">
            <v>23087380</v>
          </cell>
          <cell r="C1093" t="str">
            <v>PTE ARKANSAS RN-16  [23087380]</v>
          </cell>
          <cell r="D1093" t="str">
            <v>Limnigráfica</v>
          </cell>
          <cell r="E1093" t="str">
            <v>Convencional</v>
          </cell>
          <cell r="F1093" t="str">
            <v>Suspendida</v>
          </cell>
          <cell r="G1093">
            <v>29844</v>
          </cell>
          <cell r="H1093">
            <v>850</v>
          </cell>
          <cell r="I1093">
            <v>6.1666666699999997</v>
          </cell>
          <cell r="J1093">
            <v>-75.066666669999989</v>
          </cell>
          <cell r="K1093" t="str">
            <v>Antioquia</v>
          </cell>
          <cell r="L1093" t="str">
            <v>San Carlos (Antioquia)</v>
          </cell>
          <cell r="M1093" t="str">
            <v>Area Operativa 01 - Antioquia-Chocó</v>
          </cell>
          <cell r="N1093" t="str">
            <v>Magdalena Cauca</v>
          </cell>
          <cell r="O1093" t="str">
            <v>Medio Magdalena</v>
          </cell>
          <cell r="Q1093" t="str">
            <v>San Carlos</v>
          </cell>
          <cell r="R1093">
            <v>33343</v>
          </cell>
        </row>
        <row r="1094">
          <cell r="B1094">
            <v>27017430</v>
          </cell>
          <cell r="C1094" t="str">
            <v>ZUNIGA LA  [27017430]</v>
          </cell>
          <cell r="D1094" t="str">
            <v>Limnimétrica</v>
          </cell>
          <cell r="E1094" t="str">
            <v>Convencional</v>
          </cell>
          <cell r="F1094" t="str">
            <v>Suspendida</v>
          </cell>
          <cell r="G1094">
            <v>29295</v>
          </cell>
          <cell r="H1094">
            <v>1500</v>
          </cell>
          <cell r="I1094">
            <v>6.2</v>
          </cell>
          <cell r="J1094">
            <v>-75.583333329999988</v>
          </cell>
          <cell r="K1094" t="str">
            <v>Antioquia</v>
          </cell>
          <cell r="L1094" t="str">
            <v>Medellín</v>
          </cell>
          <cell r="M1094" t="str">
            <v>Area Operativa 01 - Antioquia-Chocó</v>
          </cell>
          <cell r="N1094" t="str">
            <v>Magdalena Cauca</v>
          </cell>
          <cell r="O1094" t="str">
            <v>Nechí</v>
          </cell>
          <cell r="Q1094" t="str">
            <v>Qda La Zuniga</v>
          </cell>
          <cell r="R1094">
            <v>31305</v>
          </cell>
        </row>
        <row r="1095">
          <cell r="B1095">
            <v>56010010</v>
          </cell>
          <cell r="C1095" t="str">
            <v>PANAMERICANA  [56010010]</v>
          </cell>
          <cell r="D1095" t="str">
            <v>Pluviométrica</v>
          </cell>
          <cell r="E1095" t="str">
            <v>Convencional</v>
          </cell>
          <cell r="F1095" t="str">
            <v>Suspendida</v>
          </cell>
          <cell r="G1095">
            <v>14260</v>
          </cell>
          <cell r="H1095">
            <v>50</v>
          </cell>
          <cell r="I1095">
            <v>6.2</v>
          </cell>
          <cell r="J1095">
            <v>-77.766666669999992</v>
          </cell>
          <cell r="K1095" t="str">
            <v>Chocó</v>
          </cell>
          <cell r="L1095" t="str">
            <v>Bahía Solano (Mutis)</v>
          </cell>
          <cell r="M1095" t="str">
            <v>Area Operativa 01 - Antioquia-Chocó</v>
          </cell>
          <cell r="N1095" t="str">
            <v>Pacifico</v>
          </cell>
          <cell r="O1095" t="str">
            <v>Pacífico - Directos</v>
          </cell>
          <cell r="Q1095" t="str">
            <v>Orinoco</v>
          </cell>
          <cell r="R1095">
            <v>17121</v>
          </cell>
        </row>
        <row r="1096">
          <cell r="B1096">
            <v>11077080</v>
          </cell>
          <cell r="C1096" t="str">
            <v>CHAQUENODA RP-5  [11077080]</v>
          </cell>
          <cell r="D1096" t="str">
            <v>Limnigráfica</v>
          </cell>
          <cell r="E1096" t="str">
            <v>Convencional</v>
          </cell>
          <cell r="F1096" t="str">
            <v>Suspendida</v>
          </cell>
          <cell r="G1096">
            <v>29356</v>
          </cell>
          <cell r="H1096">
            <v>145</v>
          </cell>
          <cell r="I1096">
            <v>6.6333333300000001</v>
          </cell>
          <cell r="J1096">
            <v>-76.433333329999996</v>
          </cell>
          <cell r="K1096" t="str">
            <v>Antioquia</v>
          </cell>
          <cell r="L1096" t="str">
            <v>Frontino</v>
          </cell>
          <cell r="M1096" t="str">
            <v>Area Operativa 01 - Antioquia-Chocó</v>
          </cell>
          <cell r="N1096" t="str">
            <v>Caribe</v>
          </cell>
          <cell r="O1096" t="str">
            <v>Atrato - Darién</v>
          </cell>
          <cell r="Q1096" t="str">
            <v>Chaquenoda</v>
          </cell>
          <cell r="R1096">
            <v>34318</v>
          </cell>
        </row>
        <row r="1097">
          <cell r="B1097">
            <v>27017020</v>
          </cell>
          <cell r="C1097" t="str">
            <v>GUADALUPE G-7  [27017020]</v>
          </cell>
          <cell r="D1097" t="str">
            <v>Limnimétrica</v>
          </cell>
          <cell r="E1097" t="str">
            <v>Convencional</v>
          </cell>
          <cell r="F1097" t="str">
            <v>Suspendida</v>
          </cell>
          <cell r="G1097">
            <v>19951</v>
          </cell>
          <cell r="H1097">
            <v>2430</v>
          </cell>
          <cell r="I1097">
            <v>6.6333333300000001</v>
          </cell>
          <cell r="J1097">
            <v>-75.416666669999998</v>
          </cell>
          <cell r="K1097" t="str">
            <v>Antioquia</v>
          </cell>
          <cell r="L1097" t="str">
            <v>Santa Rosa De Osos</v>
          </cell>
          <cell r="M1097" t="str">
            <v>Area Operativa 01 - Antioquia-Chocó</v>
          </cell>
          <cell r="N1097" t="str">
            <v>Magdalena Cauca</v>
          </cell>
          <cell r="O1097" t="str">
            <v>Nechí</v>
          </cell>
          <cell r="Q1097" t="str">
            <v>Guadalupe</v>
          </cell>
          <cell r="R1097">
            <v>21351</v>
          </cell>
        </row>
        <row r="1098">
          <cell r="B1098">
            <v>27017320</v>
          </cell>
          <cell r="C1098" t="str">
            <v>RM-10  [27017320]</v>
          </cell>
          <cell r="D1098" t="str">
            <v>Limnimétrica</v>
          </cell>
          <cell r="E1098" t="str">
            <v>Convencional</v>
          </cell>
          <cell r="F1098" t="str">
            <v>Suspendida</v>
          </cell>
          <cell r="G1098">
            <v>21016</v>
          </cell>
          <cell r="H1098">
            <v>1030</v>
          </cell>
          <cell r="I1098">
            <v>6.6333333300000001</v>
          </cell>
          <cell r="J1098">
            <v>-75.166666669999998</v>
          </cell>
          <cell r="K1098" t="str">
            <v>Antioquia</v>
          </cell>
          <cell r="L1098" t="str">
            <v>Gómez Plata</v>
          </cell>
          <cell r="M1098" t="str">
            <v>Area Operativa 01 - Antioquia-Chocó</v>
          </cell>
          <cell r="N1098" t="str">
            <v>Magdalena Cauca</v>
          </cell>
          <cell r="O1098" t="str">
            <v>Nechí</v>
          </cell>
          <cell r="Q1098" t="str">
            <v>Porce</v>
          </cell>
          <cell r="R1098">
            <v>22051</v>
          </cell>
        </row>
        <row r="1099">
          <cell r="B1099">
            <v>27015030</v>
          </cell>
          <cell r="C1099" t="str">
            <v>STA ROSA DE OSOS  [27015030]</v>
          </cell>
          <cell r="D1099" t="str">
            <v>Climática Ordinaria</v>
          </cell>
          <cell r="E1099" t="str">
            <v>Convencional</v>
          </cell>
          <cell r="F1099" t="str">
            <v>Suspendida</v>
          </cell>
          <cell r="G1099">
            <v>9147</v>
          </cell>
          <cell r="H1099">
            <v>2640</v>
          </cell>
          <cell r="I1099">
            <v>6.65</v>
          </cell>
          <cell r="J1099">
            <v>-75.466666669999995</v>
          </cell>
          <cell r="K1099" t="str">
            <v>Antioquia</v>
          </cell>
          <cell r="L1099" t="str">
            <v>Santa Rosa De Osos</v>
          </cell>
          <cell r="M1099" t="str">
            <v>Area Operativa 01 - Antioquia-Chocó</v>
          </cell>
          <cell r="N1099" t="str">
            <v>Magdalena Cauca</v>
          </cell>
          <cell r="O1099" t="str">
            <v>Nechí</v>
          </cell>
          <cell r="Q1099" t="str">
            <v>San Bartolome</v>
          </cell>
          <cell r="R1099">
            <v>9481</v>
          </cell>
        </row>
        <row r="1100">
          <cell r="B1100">
            <v>27015230</v>
          </cell>
          <cell r="C1100" t="str">
            <v>CUCURUCHO  [27015230]</v>
          </cell>
          <cell r="D1100" t="str">
            <v>Climática Principal</v>
          </cell>
          <cell r="E1100" t="str">
            <v>Convencional</v>
          </cell>
          <cell r="F1100" t="str">
            <v>Activa</v>
          </cell>
          <cell r="G1100">
            <v>30086</v>
          </cell>
          <cell r="H1100">
            <v>2580</v>
          </cell>
          <cell r="I1100">
            <v>6.65</v>
          </cell>
          <cell r="J1100">
            <v>-75.5</v>
          </cell>
          <cell r="K1100" t="str">
            <v>Antioquia</v>
          </cell>
          <cell r="L1100" t="str">
            <v>Santa Rosa De Osos</v>
          </cell>
          <cell r="M1100" t="str">
            <v>Area Operativa 01 - Antioquia-Chocó</v>
          </cell>
          <cell r="N1100" t="str">
            <v>Magdalena Cauca</v>
          </cell>
          <cell r="O1100" t="str">
            <v>Nechí</v>
          </cell>
          <cell r="Q1100" t="str">
            <v>San Bartolome</v>
          </cell>
        </row>
        <row r="1101">
          <cell r="B1101">
            <v>27017070</v>
          </cell>
          <cell r="C1101" t="str">
            <v>PTE BELMIRA RG-6  [27017070]</v>
          </cell>
          <cell r="D1101" t="str">
            <v>Limnigráfica</v>
          </cell>
          <cell r="E1101" t="str">
            <v>Convencional</v>
          </cell>
          <cell r="F1101" t="str">
            <v>Activa</v>
          </cell>
          <cell r="G1101">
            <v>19982</v>
          </cell>
          <cell r="H1101">
            <v>2440</v>
          </cell>
          <cell r="I1101">
            <v>6.65</v>
          </cell>
          <cell r="J1101">
            <v>-75.533333329999991</v>
          </cell>
          <cell r="K1101" t="str">
            <v>Antioquia</v>
          </cell>
          <cell r="L1101" t="str">
            <v>Santa Rosa De Osos</v>
          </cell>
          <cell r="M1101" t="str">
            <v>Area Operativa 01 - Antioquia-Chocó</v>
          </cell>
          <cell r="N1101" t="str">
            <v>Magdalena Cauca</v>
          </cell>
          <cell r="O1101" t="str">
            <v>Nechí</v>
          </cell>
          <cell r="Q1101" t="str">
            <v>Grande</v>
          </cell>
        </row>
        <row r="1102">
          <cell r="B1102">
            <v>27017120</v>
          </cell>
          <cell r="C1102" t="str">
            <v>RIONEGRITO G-6  [27017120]</v>
          </cell>
          <cell r="D1102" t="str">
            <v>Limnigráfica</v>
          </cell>
          <cell r="E1102" t="str">
            <v>Convencional</v>
          </cell>
          <cell r="F1102" t="str">
            <v>Activa</v>
          </cell>
          <cell r="G1102">
            <v>19951</v>
          </cell>
          <cell r="H1102">
            <v>2360</v>
          </cell>
          <cell r="I1102">
            <v>6.65</v>
          </cell>
          <cell r="J1102">
            <v>-75.366666670000001</v>
          </cell>
          <cell r="K1102" t="str">
            <v>Antioquia</v>
          </cell>
          <cell r="L1102" t="str">
            <v>Santa Rosa De Osos</v>
          </cell>
          <cell r="M1102" t="str">
            <v>Area Operativa 01 - Antioquia-Chocó</v>
          </cell>
          <cell r="N1102" t="str">
            <v>Magdalena Cauca</v>
          </cell>
          <cell r="O1102" t="str">
            <v>Nechí</v>
          </cell>
          <cell r="Q1102" t="str">
            <v>Guadalupe</v>
          </cell>
        </row>
        <row r="1103">
          <cell r="B1103">
            <v>27010510</v>
          </cell>
          <cell r="C1103" t="str">
            <v>BOTON EL  [27010510]</v>
          </cell>
          <cell r="D1103" t="str">
            <v>Pluviográfica</v>
          </cell>
          <cell r="E1103" t="str">
            <v>Convencional</v>
          </cell>
          <cell r="F1103" t="str">
            <v>Activa</v>
          </cell>
          <cell r="G1103">
            <v>21534</v>
          </cell>
          <cell r="H1103">
            <v>2500</v>
          </cell>
          <cell r="I1103">
            <v>6.6666666699999997</v>
          </cell>
          <cell r="J1103">
            <v>-75.566666669999989</v>
          </cell>
          <cell r="K1103" t="str">
            <v>Antioquia</v>
          </cell>
          <cell r="L1103" t="str">
            <v>Santa Rosa De Osos</v>
          </cell>
          <cell r="M1103" t="str">
            <v>Area Operativa 01 - Antioquia-Chocó</v>
          </cell>
          <cell r="N1103" t="str">
            <v>Magdalena Cauca</v>
          </cell>
          <cell r="O1103" t="str">
            <v>Nechí</v>
          </cell>
          <cell r="Q1103" t="str">
            <v>Qda La Bramadora</v>
          </cell>
        </row>
        <row r="1104">
          <cell r="B1104">
            <v>26085180</v>
          </cell>
          <cell r="C1104" t="str">
            <v>YOTOCO  - AUT  [26085180]</v>
          </cell>
          <cell r="D1104" t="str">
            <v>Climática Principal</v>
          </cell>
          <cell r="E1104" t="str">
            <v>Automática con Telemetría</v>
          </cell>
          <cell r="F1104" t="str">
            <v>Activa</v>
          </cell>
          <cell r="G1104">
            <v>35551</v>
          </cell>
          <cell r="H1104">
            <v>960</v>
          </cell>
          <cell r="I1104">
            <v>3.88166667</v>
          </cell>
          <cell r="J1104">
            <v>-76.368333329999999</v>
          </cell>
          <cell r="K1104" t="str">
            <v>Valle del Cauca</v>
          </cell>
          <cell r="L1104" t="str">
            <v>Yotoco</v>
          </cell>
          <cell r="M1104" t="str">
            <v>Area Operativa 09 - Cauca-Valle-Caldas</v>
          </cell>
          <cell r="N1104" t="str">
            <v>Magdalena Cauca</v>
          </cell>
          <cell r="O1104" t="str">
            <v>Cauca</v>
          </cell>
          <cell r="Q1104" t="str">
            <v>Calima</v>
          </cell>
        </row>
        <row r="1105">
          <cell r="B1105">
            <v>26140170</v>
          </cell>
          <cell r="C1105" t="str">
            <v>SUB ANSERMA  [26140170]</v>
          </cell>
          <cell r="D1105" t="str">
            <v>Pluviométrica</v>
          </cell>
          <cell r="E1105" t="str">
            <v>Convencional</v>
          </cell>
          <cell r="F1105" t="str">
            <v>Activa</v>
          </cell>
          <cell r="G1105">
            <v>27621</v>
          </cell>
          <cell r="H1105">
            <v>1660</v>
          </cell>
          <cell r="I1105">
            <v>5.2333333299999998</v>
          </cell>
          <cell r="J1105">
            <v>-75.783333329999991</v>
          </cell>
          <cell r="K1105" t="str">
            <v>Caldas</v>
          </cell>
          <cell r="L1105" t="str">
            <v>Anserma</v>
          </cell>
          <cell r="M1105" t="str">
            <v>Area Operativa 09 - Cauca-Valle-Caldas</v>
          </cell>
          <cell r="N1105" t="str">
            <v>Magdalena Cauca</v>
          </cell>
          <cell r="O1105" t="str">
            <v>Cauca</v>
          </cell>
          <cell r="Q1105" t="str">
            <v>Calima</v>
          </cell>
        </row>
        <row r="1106">
          <cell r="B1106">
            <v>26140460</v>
          </cell>
          <cell r="C1106" t="str">
            <v>VISTA HERMOSA  [26140460]</v>
          </cell>
          <cell r="D1106" t="str">
            <v>Pluviométrica</v>
          </cell>
          <cell r="E1106" t="str">
            <v>Convencional</v>
          </cell>
          <cell r="F1106" t="str">
            <v>Activa</v>
          </cell>
          <cell r="G1106">
            <v>32492</v>
          </cell>
          <cell r="H1106">
            <v>1900</v>
          </cell>
          <cell r="I1106">
            <v>5.2333333299999998</v>
          </cell>
          <cell r="J1106">
            <v>-75.900000000000006</v>
          </cell>
          <cell r="K1106" t="str">
            <v>RIsaralda</v>
          </cell>
          <cell r="L1106" t="str">
            <v>Belén De Umbría</v>
          </cell>
          <cell r="M1106" t="str">
            <v>Area Operativa 09 - Cauca-Valle-Caldas</v>
          </cell>
          <cell r="N1106" t="str">
            <v>Magdalena Cauca</v>
          </cell>
          <cell r="O1106" t="str">
            <v>Cauca</v>
          </cell>
          <cell r="Q1106" t="str">
            <v>Calima</v>
          </cell>
        </row>
        <row r="1107">
          <cell r="B1107">
            <v>27017720</v>
          </cell>
          <cell r="C1107" t="str">
            <v>BRAMADORA  [27017720]</v>
          </cell>
          <cell r="D1107" t="str">
            <v>Limnimétrica</v>
          </cell>
          <cell r="E1107" t="str">
            <v>Convencional</v>
          </cell>
          <cell r="F1107" t="str">
            <v>Suspendida</v>
          </cell>
          <cell r="G1107">
            <v>30451</v>
          </cell>
          <cell r="H1107">
            <v>2400</v>
          </cell>
          <cell r="I1107">
            <v>6.65</v>
          </cell>
          <cell r="J1107">
            <v>-75.5</v>
          </cell>
          <cell r="K1107" t="str">
            <v>Antioquia</v>
          </cell>
          <cell r="L1107" t="str">
            <v>Santa Rosa De Osos</v>
          </cell>
          <cell r="M1107" t="str">
            <v>Area Operativa 01 - Antioquia-Chocó</v>
          </cell>
          <cell r="N1107" t="str">
            <v>Magdalena Cauca</v>
          </cell>
          <cell r="O1107" t="str">
            <v>Nechí</v>
          </cell>
          <cell r="Q1107" t="str">
            <v>Qda La Bramadora</v>
          </cell>
          <cell r="R1107">
            <v>31396</v>
          </cell>
        </row>
        <row r="1108">
          <cell r="B1108">
            <v>23140050</v>
          </cell>
          <cell r="C1108" t="str">
            <v>ENCISO  [23140050]</v>
          </cell>
          <cell r="D1108" t="str">
            <v>Pluviométrica</v>
          </cell>
          <cell r="E1108" t="str">
            <v>Convencional</v>
          </cell>
          <cell r="F1108" t="str">
            <v>Suspendida</v>
          </cell>
          <cell r="G1108">
            <v>20469</v>
          </cell>
          <cell r="H1108">
            <v>1500</v>
          </cell>
          <cell r="I1108">
            <v>6.6666666699999997</v>
          </cell>
          <cell r="J1108">
            <v>-73.683333329999996</v>
          </cell>
          <cell r="K1108" t="str">
            <v>Santander</v>
          </cell>
          <cell r="L1108" t="str">
            <v>Enciso</v>
          </cell>
          <cell r="M1108" t="str">
            <v>Area Operativa 08 - Santanderes-Arauca</v>
          </cell>
          <cell r="N1108" t="str">
            <v>Magdalena Cauca</v>
          </cell>
          <cell r="O1108" t="str">
            <v>Medio Magdalena</v>
          </cell>
          <cell r="Q1108" t="str">
            <v>Qda La Bramadora</v>
          </cell>
          <cell r="R1108">
            <v>24607</v>
          </cell>
        </row>
        <row r="1109">
          <cell r="B1109">
            <v>24030040</v>
          </cell>
          <cell r="C1109" t="str">
            <v>SAN JOSE DE MIRAND  [24030040]</v>
          </cell>
          <cell r="D1109" t="str">
            <v>Pluviométrica</v>
          </cell>
          <cell r="E1109" t="str">
            <v>Convencional</v>
          </cell>
          <cell r="F1109" t="str">
            <v>Suspendida</v>
          </cell>
          <cell r="G1109">
            <v>17182</v>
          </cell>
          <cell r="H1109">
            <v>1980</v>
          </cell>
          <cell r="I1109">
            <v>6.6666666699999997</v>
          </cell>
          <cell r="J1109">
            <v>-72.716666669999995</v>
          </cell>
          <cell r="K1109" t="str">
            <v>Santander</v>
          </cell>
          <cell r="L1109" t="str">
            <v>San José De Miranda</v>
          </cell>
          <cell r="M1109" t="str">
            <v>Area Operativa 08 - Santanderes-Arauca</v>
          </cell>
          <cell r="N1109" t="str">
            <v>Magdalena Cauca</v>
          </cell>
          <cell r="O1109" t="str">
            <v>Sogamoso</v>
          </cell>
          <cell r="Q1109" t="str">
            <v>Qda La Bramadora</v>
          </cell>
          <cell r="R1109">
            <v>19433</v>
          </cell>
        </row>
        <row r="1110">
          <cell r="B1110">
            <v>24040040</v>
          </cell>
          <cell r="C1110" t="str">
            <v>GUANE  [24040040]</v>
          </cell>
          <cell r="D1110" t="str">
            <v>Pluviométrica</v>
          </cell>
          <cell r="E1110" t="str">
            <v>Convencional</v>
          </cell>
          <cell r="F1110" t="str">
            <v>Suspendida</v>
          </cell>
          <cell r="G1110">
            <v>24181</v>
          </cell>
          <cell r="H1110">
            <v>1320</v>
          </cell>
          <cell r="I1110">
            <v>6.6666666699999997</v>
          </cell>
          <cell r="J1110">
            <v>-73.25</v>
          </cell>
          <cell r="K1110" t="str">
            <v>Santander</v>
          </cell>
          <cell r="L1110" t="str">
            <v>Villanueva (Santander)</v>
          </cell>
          <cell r="M1110" t="str">
            <v>Area Operativa 08 - Santanderes-Arauca</v>
          </cell>
          <cell r="N1110" t="str">
            <v>Magdalena Cauca</v>
          </cell>
          <cell r="O1110" t="str">
            <v>Sogamoso</v>
          </cell>
          <cell r="Q1110" t="str">
            <v>Qda La Bramadora</v>
          </cell>
          <cell r="R1110">
            <v>24426</v>
          </cell>
        </row>
        <row r="1111">
          <cell r="B1111">
            <v>54077180</v>
          </cell>
          <cell r="C1111" t="str">
            <v>PRESA LA  [54077180]</v>
          </cell>
          <cell r="D1111" t="str">
            <v>Limnigráfica</v>
          </cell>
          <cell r="E1111" t="str">
            <v>Convencional</v>
          </cell>
          <cell r="F1111" t="str">
            <v>Suspendida</v>
          </cell>
          <cell r="G1111">
            <v>29905</v>
          </cell>
          <cell r="H1111">
            <v>1090</v>
          </cell>
          <cell r="I1111">
            <v>3.8666666699999999</v>
          </cell>
          <cell r="J1111">
            <v>-76.583333329999988</v>
          </cell>
          <cell r="K1111" t="str">
            <v>Valle del Cauca</v>
          </cell>
          <cell r="L1111" t="str">
            <v>Calima (El Darién)</v>
          </cell>
          <cell r="M1111" t="str">
            <v>Area Operativa 09 - Cauca-Valle-Caldas</v>
          </cell>
          <cell r="N1111" t="str">
            <v>Pacifico</v>
          </cell>
          <cell r="O1111" t="str">
            <v>San Juán</v>
          </cell>
          <cell r="Q1111" t="str">
            <v>Calima</v>
          </cell>
          <cell r="R1111">
            <v>30665</v>
          </cell>
        </row>
        <row r="1112">
          <cell r="B1112">
            <v>26090130</v>
          </cell>
          <cell r="C1112" t="str">
            <v>BUGA-IFA  [26090130]</v>
          </cell>
          <cell r="D1112" t="str">
            <v>Pluviométrica</v>
          </cell>
          <cell r="E1112" t="str">
            <v>Convencional</v>
          </cell>
          <cell r="F1112" t="str">
            <v>Suspendida</v>
          </cell>
          <cell r="G1112">
            <v>22296</v>
          </cell>
          <cell r="H1112">
            <v>1000</v>
          </cell>
          <cell r="I1112">
            <v>3.8833333300000001</v>
          </cell>
          <cell r="J1112">
            <v>-76.283333329999991</v>
          </cell>
          <cell r="K1112" t="str">
            <v>Valle del Cauca</v>
          </cell>
          <cell r="L1112" t="str">
            <v>Buga</v>
          </cell>
          <cell r="M1112" t="str">
            <v>Area Operativa 09 - Cauca-Valle-Caldas</v>
          </cell>
          <cell r="N1112" t="str">
            <v>Magdalena Cauca</v>
          </cell>
          <cell r="O1112" t="str">
            <v>Cauca</v>
          </cell>
          <cell r="Q1112" t="str">
            <v>Calima</v>
          </cell>
          <cell r="R1112">
            <v>22539</v>
          </cell>
        </row>
        <row r="1113">
          <cell r="B1113">
            <v>26140280</v>
          </cell>
          <cell r="C1113" t="str">
            <v>ANSERMA  [26140280]</v>
          </cell>
          <cell r="D1113" t="str">
            <v>Pluviográfica</v>
          </cell>
          <cell r="E1113" t="str">
            <v>Convencional</v>
          </cell>
          <cell r="F1113" t="str">
            <v>Suspendida</v>
          </cell>
          <cell r="G1113">
            <v>20255</v>
          </cell>
          <cell r="H1113">
            <v>1650</v>
          </cell>
          <cell r="I1113">
            <v>5.2333333299999998</v>
          </cell>
          <cell r="J1113">
            <v>-75.816666669999989</v>
          </cell>
          <cell r="K1113" t="str">
            <v>Caldas</v>
          </cell>
          <cell r="L1113" t="str">
            <v>Anserma</v>
          </cell>
          <cell r="M1113" t="str">
            <v>Area Operativa 09 - Cauca-Valle-Caldas</v>
          </cell>
          <cell r="N1113" t="str">
            <v>Magdalena Cauca</v>
          </cell>
          <cell r="O1113" t="str">
            <v>Cauca</v>
          </cell>
          <cell r="Q1113" t="str">
            <v>Calima</v>
          </cell>
          <cell r="R1113">
            <v>23360</v>
          </cell>
        </row>
        <row r="1114">
          <cell r="B1114">
            <v>26140310</v>
          </cell>
          <cell r="C1114" t="str">
            <v>EMBALSE DE UMBRIA  [26140310]</v>
          </cell>
          <cell r="D1114" t="str">
            <v>Pluviométrica</v>
          </cell>
          <cell r="E1114" t="str">
            <v>Convencional</v>
          </cell>
          <cell r="F1114" t="str">
            <v>Suspendida</v>
          </cell>
          <cell r="G1114">
            <v>23085</v>
          </cell>
          <cell r="H1114">
            <v>1720</v>
          </cell>
          <cell r="I1114">
            <v>5.2333333299999998</v>
          </cell>
          <cell r="J1114">
            <v>-75.883333329999999</v>
          </cell>
          <cell r="K1114" t="str">
            <v>RIsaralda</v>
          </cell>
          <cell r="L1114" t="str">
            <v>Belén De Umbría</v>
          </cell>
          <cell r="M1114" t="str">
            <v>Area Operativa 09 - Cauca-Valle-Caldas</v>
          </cell>
          <cell r="N1114" t="str">
            <v>Magdalena Cauca</v>
          </cell>
          <cell r="O1114" t="str">
            <v>Cauca</v>
          </cell>
          <cell r="Q1114" t="str">
            <v>Calima</v>
          </cell>
          <cell r="R1114">
            <v>24883</v>
          </cell>
        </row>
        <row r="1115">
          <cell r="B1115">
            <v>26147030</v>
          </cell>
          <cell r="C1115" t="str">
            <v>ENCUENTROS 6-914  [26147030]</v>
          </cell>
          <cell r="D1115" t="str">
            <v>Limnimétrica</v>
          </cell>
          <cell r="E1115" t="str">
            <v>Convencional</v>
          </cell>
          <cell r="F1115" t="str">
            <v>Activa</v>
          </cell>
          <cell r="G1115">
            <v>22965</v>
          </cell>
          <cell r="H1115">
            <v>1192</v>
          </cell>
          <cell r="I1115">
            <v>5.2333333299999998</v>
          </cell>
          <cell r="J1115">
            <v>-75.833333329999988</v>
          </cell>
          <cell r="K1115" t="str">
            <v>Caldas</v>
          </cell>
          <cell r="L1115" t="str">
            <v>Anserma</v>
          </cell>
          <cell r="M1115" t="str">
            <v>Area Operativa 09 - Cauca-Valle-Caldas</v>
          </cell>
          <cell r="N1115" t="str">
            <v>Magdalena Cauca</v>
          </cell>
          <cell r="O1115" t="str">
            <v>Cauca</v>
          </cell>
          <cell r="Q1115" t="str">
            <v>Risaralda</v>
          </cell>
        </row>
        <row r="1116">
          <cell r="B1116">
            <v>26160220</v>
          </cell>
          <cell r="C1116" t="str">
            <v>MIRADOR EL  [26160220]</v>
          </cell>
          <cell r="D1116" t="str">
            <v>Pluviométrica</v>
          </cell>
          <cell r="E1116" t="str">
            <v>Convencional</v>
          </cell>
          <cell r="F1116" t="str">
            <v>Activa</v>
          </cell>
          <cell r="G1116">
            <v>34165</v>
          </cell>
          <cell r="H1116">
            <v>1650</v>
          </cell>
          <cell r="I1116">
            <v>5.2333333299999998</v>
          </cell>
          <cell r="J1116">
            <v>-75.566666669999989</v>
          </cell>
          <cell r="K1116" t="str">
            <v>Caldas</v>
          </cell>
          <cell r="L1116" t="str">
            <v>Filadelfia</v>
          </cell>
          <cell r="M1116" t="str">
            <v>Area Operativa 09 - Cauca-Valle-Caldas</v>
          </cell>
          <cell r="N1116" t="str">
            <v>Magdalena Cauca</v>
          </cell>
          <cell r="O1116" t="str">
            <v>Cauca</v>
          </cell>
          <cell r="Q1116" t="str">
            <v>Risaralda</v>
          </cell>
        </row>
        <row r="1117">
          <cell r="B1117">
            <v>26160240</v>
          </cell>
          <cell r="C1117" t="str">
            <v>SAN ISIDRO  [26160240]</v>
          </cell>
          <cell r="D1117" t="str">
            <v>Pluviométrica</v>
          </cell>
          <cell r="E1117" t="str">
            <v>Convencional</v>
          </cell>
          <cell r="F1117" t="str">
            <v>Activa</v>
          </cell>
          <cell r="G1117">
            <v>32157</v>
          </cell>
          <cell r="H1117">
            <v>1600</v>
          </cell>
          <cell r="I1117">
            <v>5.2333333299999998</v>
          </cell>
          <cell r="J1117">
            <v>-75.566666669999989</v>
          </cell>
          <cell r="K1117" t="str">
            <v>Caldas</v>
          </cell>
          <cell r="L1117" t="str">
            <v>Filadelfia</v>
          </cell>
          <cell r="M1117" t="str">
            <v>Area Operativa 09 - Cauca-Valle-Caldas</v>
          </cell>
          <cell r="N1117" t="str">
            <v>Magdalena Cauca</v>
          </cell>
          <cell r="O1117" t="str">
            <v>Cauca</v>
          </cell>
          <cell r="Q1117" t="str">
            <v>Risaralda</v>
          </cell>
        </row>
        <row r="1118">
          <cell r="B1118">
            <v>26167100</v>
          </cell>
          <cell r="C1118" t="str">
            <v>PAILA LA 6-940  [26167100]</v>
          </cell>
          <cell r="D1118" t="str">
            <v>Limnigráfica</v>
          </cell>
          <cell r="E1118" t="str">
            <v>Convencional</v>
          </cell>
          <cell r="F1118" t="str">
            <v>Activa</v>
          </cell>
          <cell r="G1118">
            <v>25979</v>
          </cell>
          <cell r="H1118">
            <v>800</v>
          </cell>
          <cell r="I1118">
            <v>5.2333333299999998</v>
          </cell>
          <cell r="J1118">
            <v>-75.650000000000006</v>
          </cell>
          <cell r="K1118" t="str">
            <v>Caldas</v>
          </cell>
          <cell r="L1118" t="str">
            <v>Neira</v>
          </cell>
          <cell r="M1118" t="str">
            <v>Area Operativa 09 - Cauca-Valle-Caldas</v>
          </cell>
          <cell r="N1118" t="str">
            <v>Magdalena Cauca</v>
          </cell>
          <cell r="O1118" t="str">
            <v>Cauca</v>
          </cell>
          <cell r="Q1118" t="str">
            <v>Tapias</v>
          </cell>
        </row>
        <row r="1119">
          <cell r="B1119">
            <v>35197090</v>
          </cell>
          <cell r="C1119" t="str">
            <v>SUNCE EL  [35197090]</v>
          </cell>
          <cell r="D1119" t="str">
            <v>Limnimétrica</v>
          </cell>
          <cell r="E1119" t="str">
            <v>Convencional</v>
          </cell>
          <cell r="F1119" t="str">
            <v>Activa</v>
          </cell>
          <cell r="G1119">
            <v>29782</v>
          </cell>
          <cell r="H1119">
            <v>1028</v>
          </cell>
          <cell r="I1119">
            <v>5.2333333299999998</v>
          </cell>
          <cell r="J1119">
            <v>-72.816666669999989</v>
          </cell>
          <cell r="K1119" t="str">
            <v>Casanare</v>
          </cell>
          <cell r="L1119" t="str">
            <v>Chámeza</v>
          </cell>
          <cell r="M1119" t="str">
            <v>Area Operativa 06 - Boyacá-Casanare-Vichada</v>
          </cell>
          <cell r="N1119" t="str">
            <v>Orinoco</v>
          </cell>
          <cell r="O1119" t="str">
            <v>Meta</v>
          </cell>
          <cell r="Q1119" t="str">
            <v>Sunce</v>
          </cell>
        </row>
        <row r="1120">
          <cell r="B1120">
            <v>35197100</v>
          </cell>
          <cell r="C1120" t="str">
            <v>PTE EL  [35197100]</v>
          </cell>
          <cell r="D1120" t="str">
            <v>Limnimétrica</v>
          </cell>
          <cell r="E1120" t="str">
            <v>Convencional</v>
          </cell>
          <cell r="F1120" t="str">
            <v>Activa</v>
          </cell>
          <cell r="G1120">
            <v>29966</v>
          </cell>
          <cell r="H1120">
            <v>1073</v>
          </cell>
          <cell r="I1120">
            <v>5.2333333299999998</v>
          </cell>
          <cell r="J1120">
            <v>-72.849999999999994</v>
          </cell>
          <cell r="K1120" t="str">
            <v>Casanare</v>
          </cell>
          <cell r="L1120" t="str">
            <v>Chámeza</v>
          </cell>
          <cell r="M1120" t="str">
            <v>Area Operativa 06 - Boyacá-Casanare-Vichada</v>
          </cell>
          <cell r="N1120" t="str">
            <v>Orinoco</v>
          </cell>
          <cell r="O1120" t="str">
            <v>Meta</v>
          </cell>
          <cell r="Q1120" t="str">
            <v>Tonce</v>
          </cell>
        </row>
        <row r="1121">
          <cell r="B1121">
            <v>35197110</v>
          </cell>
          <cell r="C1121" t="str">
            <v>CABUYA LA  [35197110]</v>
          </cell>
          <cell r="D1121" t="str">
            <v>Limnimétrica</v>
          </cell>
          <cell r="E1121" t="str">
            <v>Convencional</v>
          </cell>
          <cell r="F1121" t="str">
            <v>Activa</v>
          </cell>
          <cell r="G1121">
            <v>29997</v>
          </cell>
          <cell r="H1121">
            <v>1050</v>
          </cell>
          <cell r="I1121">
            <v>5.2333333299999998</v>
          </cell>
          <cell r="J1121">
            <v>-72.866666670000001</v>
          </cell>
          <cell r="K1121" t="str">
            <v>Casanare</v>
          </cell>
          <cell r="L1121" t="str">
            <v>Chámeza</v>
          </cell>
          <cell r="M1121" t="str">
            <v>Area Operativa 08 - Santanderes-Arauca</v>
          </cell>
          <cell r="N1121" t="str">
            <v>Orinoco</v>
          </cell>
          <cell r="O1121" t="str">
            <v>Meta</v>
          </cell>
          <cell r="Q1121" t="str">
            <v>Qda El Hato</v>
          </cell>
        </row>
        <row r="1122">
          <cell r="B1122">
            <v>54010080</v>
          </cell>
          <cell r="C1122" t="str">
            <v>PUEBLO RICO  [54010080]</v>
          </cell>
          <cell r="D1122" t="str">
            <v>Pluviométrica</v>
          </cell>
          <cell r="E1122" t="str">
            <v>Convencional</v>
          </cell>
          <cell r="F1122" t="str">
            <v>Activa</v>
          </cell>
          <cell r="G1122">
            <v>23330</v>
          </cell>
          <cell r="H1122">
            <v>1570</v>
          </cell>
          <cell r="I1122">
            <v>5.2333333299999998</v>
          </cell>
          <cell r="J1122">
            <v>-76.033333329999991</v>
          </cell>
          <cell r="K1122" t="str">
            <v>RIsaralda</v>
          </cell>
          <cell r="L1122" t="str">
            <v>Pueblo Rico</v>
          </cell>
          <cell r="M1122" t="str">
            <v>Area Operativa 09 - Cauca-Valle-Caldas</v>
          </cell>
          <cell r="N1122" t="str">
            <v>Pacifico</v>
          </cell>
          <cell r="O1122" t="str">
            <v>San Juán</v>
          </cell>
          <cell r="Q1122" t="str">
            <v>Qda El Hato</v>
          </cell>
        </row>
        <row r="1123">
          <cell r="B1123">
            <v>21207704</v>
          </cell>
          <cell r="C1123" t="str">
            <v>EL TRIUNFO  - AUT  [21207704]</v>
          </cell>
          <cell r="D1123" t="str">
            <v>Limnigráfica</v>
          </cell>
          <cell r="E1123" t="str">
            <v>Automática con Telemetría</v>
          </cell>
          <cell r="F1123" t="str">
            <v>Activa</v>
          </cell>
          <cell r="H1123">
            <v>2756</v>
          </cell>
          <cell r="I1123">
            <v>5.2375833299999996</v>
          </cell>
          <cell r="J1123">
            <v>-73.59305556000001</v>
          </cell>
          <cell r="K1123" t="str">
            <v>Cundinamarca</v>
          </cell>
          <cell r="L1123" t="str">
            <v>Villapinzón</v>
          </cell>
          <cell r="M1123" t="str">
            <v>Area Operativa 11 - Cundinamarca-Amazonas-San Andrés</v>
          </cell>
          <cell r="N1123" t="str">
            <v>Magdalena Cauca</v>
          </cell>
          <cell r="O1123" t="str">
            <v>Alto Magdalena</v>
          </cell>
          <cell r="Q1123" t="str">
            <v>Rio Alto Bogota</v>
          </cell>
        </row>
        <row r="1124">
          <cell r="B1124">
            <v>21209130</v>
          </cell>
          <cell r="C1124" t="str">
            <v>HATO EL  [21209130]</v>
          </cell>
          <cell r="D1124" t="str">
            <v>Limnigráfica</v>
          </cell>
          <cell r="E1124" t="str">
            <v>Convencional</v>
          </cell>
          <cell r="F1124" t="str">
            <v>Activa</v>
          </cell>
          <cell r="G1124">
            <v>33770</v>
          </cell>
          <cell r="H1124">
            <v>2840</v>
          </cell>
          <cell r="I1124">
            <v>5.25</v>
          </cell>
          <cell r="J1124">
            <v>-73.916666669999998</v>
          </cell>
          <cell r="K1124" t="str">
            <v>Cundinamarca</v>
          </cell>
          <cell r="L1124" t="str">
            <v>Carmen De Carupa</v>
          </cell>
          <cell r="M1124" t="str">
            <v>Area Operativa 11 - Cundinamarca-Amazonas-San Andrés</v>
          </cell>
          <cell r="N1124" t="str">
            <v>Magdalena Cauca</v>
          </cell>
          <cell r="O1124" t="str">
            <v>Sogamoso</v>
          </cell>
          <cell r="Q1124" t="str">
            <v>El Hato</v>
          </cell>
        </row>
        <row r="1125">
          <cell r="B1125">
            <v>23017010</v>
          </cell>
          <cell r="C1125" t="str">
            <v>CABANA LA  [23017010]</v>
          </cell>
          <cell r="D1125" t="str">
            <v>Limnimétrica</v>
          </cell>
          <cell r="E1125" t="str">
            <v>Convencional</v>
          </cell>
          <cell r="F1125" t="str">
            <v>Activa</v>
          </cell>
          <cell r="G1125">
            <v>23757</v>
          </cell>
          <cell r="H1125">
            <v>1140</v>
          </cell>
          <cell r="I1125">
            <v>5.25</v>
          </cell>
          <cell r="J1125">
            <v>-74.983333329999994</v>
          </cell>
          <cell r="K1125" t="str">
            <v>Tolima</v>
          </cell>
          <cell r="L1125" t="str">
            <v>Mariquita</v>
          </cell>
          <cell r="M1125" t="str">
            <v>Area Operativa 10 - Tolima</v>
          </cell>
          <cell r="N1125" t="str">
            <v>Magdalena Cauca</v>
          </cell>
          <cell r="O1125" t="str">
            <v>Medio Magdalena</v>
          </cell>
          <cell r="Q1125" t="str">
            <v>Medina</v>
          </cell>
        </row>
        <row r="1126">
          <cell r="B1126">
            <v>24010270</v>
          </cell>
          <cell r="C1126" t="str">
            <v>PINO EL  [24010270]</v>
          </cell>
          <cell r="D1126" t="str">
            <v>Pluviográfica</v>
          </cell>
          <cell r="E1126" t="str">
            <v>Convencional</v>
          </cell>
          <cell r="F1126" t="str">
            <v>Activa</v>
          </cell>
          <cell r="G1126">
            <v>21990</v>
          </cell>
          <cell r="H1126">
            <v>2575</v>
          </cell>
          <cell r="I1126">
            <v>5.25</v>
          </cell>
          <cell r="J1126">
            <v>-73.849999999999994</v>
          </cell>
          <cell r="K1126" t="str">
            <v>Cundinamarca</v>
          </cell>
          <cell r="L1126" t="str">
            <v>Sutatausa</v>
          </cell>
          <cell r="M1126" t="str">
            <v>Area Operativa 11 - Cundinamarca-Amazonas-San Andrés</v>
          </cell>
          <cell r="N1126" t="str">
            <v>Magdalena Cauca</v>
          </cell>
          <cell r="O1126" t="str">
            <v>Sogamoso</v>
          </cell>
          <cell r="Q1126" t="str">
            <v>Medina</v>
          </cell>
        </row>
        <row r="1127">
          <cell r="B1127">
            <v>24010540</v>
          </cell>
          <cell r="C1127" t="str">
            <v>HATO 3 EL  [24010540]</v>
          </cell>
          <cell r="D1127" t="str">
            <v>Pluviométrica</v>
          </cell>
          <cell r="E1127" t="str">
            <v>Convencional</v>
          </cell>
          <cell r="F1127" t="str">
            <v>Activa</v>
          </cell>
          <cell r="G1127">
            <v>26587</v>
          </cell>
          <cell r="H1127">
            <v>3398</v>
          </cell>
          <cell r="I1127">
            <v>5.25</v>
          </cell>
          <cell r="J1127">
            <v>-73.95</v>
          </cell>
          <cell r="K1127" t="str">
            <v>Cundinamarca</v>
          </cell>
          <cell r="L1127" t="str">
            <v>Carmen De Carupa</v>
          </cell>
          <cell r="M1127" t="str">
            <v>Area Operativa 11 - Cundinamarca-Amazonas-San Andrés</v>
          </cell>
          <cell r="N1127" t="str">
            <v>Magdalena Cauca</v>
          </cell>
          <cell r="O1127" t="str">
            <v>Sogamoso</v>
          </cell>
          <cell r="Q1127" t="str">
            <v>Medina</v>
          </cell>
        </row>
        <row r="1128">
          <cell r="B1128">
            <v>23020010</v>
          </cell>
          <cell r="C1128" t="str">
            <v>MANZANARES  [23020010]</v>
          </cell>
          <cell r="D1128" t="str">
            <v>Pluviométrica</v>
          </cell>
          <cell r="E1128" t="str">
            <v>Convencional</v>
          </cell>
          <cell r="F1128" t="str">
            <v>Suspendida</v>
          </cell>
          <cell r="G1128">
            <v>11703</v>
          </cell>
          <cell r="H1128">
            <v>2000</v>
          </cell>
          <cell r="I1128">
            <v>5.25</v>
          </cell>
          <cell r="J1128">
            <v>-75.166666669999998</v>
          </cell>
          <cell r="K1128" t="str">
            <v>Caldas</v>
          </cell>
          <cell r="L1128" t="str">
            <v>Manzanares</v>
          </cell>
          <cell r="M1128" t="str">
            <v>Area Operativa 10 - Tolima</v>
          </cell>
          <cell r="N1128" t="str">
            <v>Magdalena Cauca</v>
          </cell>
          <cell r="O1128" t="str">
            <v>Medio Magdalena</v>
          </cell>
          <cell r="Q1128" t="str">
            <v>Medina</v>
          </cell>
          <cell r="R1128">
            <v>16238</v>
          </cell>
        </row>
        <row r="1129">
          <cell r="B1129">
            <v>23020060</v>
          </cell>
          <cell r="C1129" t="str">
            <v>MANZANARES  [23020060]</v>
          </cell>
          <cell r="D1129" t="str">
            <v>Pluviométrica</v>
          </cell>
          <cell r="E1129" t="str">
            <v>Convencional</v>
          </cell>
          <cell r="F1129" t="str">
            <v>Suspendida</v>
          </cell>
          <cell r="G1129">
            <v>24426</v>
          </cell>
          <cell r="H1129">
            <v>2000</v>
          </cell>
          <cell r="I1129">
            <v>5.25</v>
          </cell>
          <cell r="J1129">
            <v>-75.166666669999998</v>
          </cell>
          <cell r="K1129" t="str">
            <v>Caldas</v>
          </cell>
          <cell r="L1129" t="str">
            <v>Manzanares</v>
          </cell>
          <cell r="M1129" t="str">
            <v>Area Operativa 10 - Tolima</v>
          </cell>
          <cell r="N1129" t="str">
            <v>Magdalena Cauca</v>
          </cell>
          <cell r="O1129" t="str">
            <v>Medio Magdalena</v>
          </cell>
          <cell r="Q1129" t="str">
            <v>Medina</v>
          </cell>
          <cell r="R1129">
            <v>24699</v>
          </cell>
        </row>
        <row r="1130">
          <cell r="B1130">
            <v>24010400</v>
          </cell>
          <cell r="C1130" t="str">
            <v>STA BARBARA  [24010400]</v>
          </cell>
          <cell r="D1130" t="str">
            <v>Pluviométrica</v>
          </cell>
          <cell r="E1130" t="str">
            <v>Convencional</v>
          </cell>
          <cell r="F1130" t="str">
            <v>Suspendida</v>
          </cell>
          <cell r="G1130">
            <v>23299</v>
          </cell>
          <cell r="H1130">
            <v>2730</v>
          </cell>
          <cell r="I1130">
            <v>5.25</v>
          </cell>
          <cell r="J1130">
            <v>-73.849999999999994</v>
          </cell>
          <cell r="K1130" t="str">
            <v>Cundinamarca</v>
          </cell>
          <cell r="L1130" t="str">
            <v>Sutatausa</v>
          </cell>
          <cell r="M1130" t="str">
            <v>Area Operativa 11 - Cundinamarca-Amazonas-San Andrés</v>
          </cell>
          <cell r="N1130" t="str">
            <v>Magdalena Cauca</v>
          </cell>
          <cell r="O1130" t="str">
            <v>Sogamoso</v>
          </cell>
          <cell r="Q1130" t="str">
            <v>Medina</v>
          </cell>
          <cell r="R1130">
            <v>23847</v>
          </cell>
        </row>
        <row r="1131">
          <cell r="B1131">
            <v>24015210</v>
          </cell>
          <cell r="C1131" t="str">
            <v>SUTATAUSA  [24015210]</v>
          </cell>
          <cell r="D1131" t="str">
            <v>Climática Ordinaria</v>
          </cell>
          <cell r="E1131" t="str">
            <v>Convencional</v>
          </cell>
          <cell r="F1131" t="str">
            <v>Activa</v>
          </cell>
          <cell r="G1131">
            <v>23847</v>
          </cell>
          <cell r="H1131">
            <v>2700</v>
          </cell>
          <cell r="I1131">
            <v>5.25</v>
          </cell>
          <cell r="J1131">
            <v>-73.849999999999994</v>
          </cell>
          <cell r="K1131" t="str">
            <v>Cundinamarca</v>
          </cell>
          <cell r="L1131" t="str">
            <v>Sutatausa</v>
          </cell>
          <cell r="M1131" t="str">
            <v>Area Operativa 11 - Cundinamarca-Amazonas-San Andrés</v>
          </cell>
          <cell r="N1131" t="str">
            <v>Magdalena Cauca</v>
          </cell>
          <cell r="O1131" t="str">
            <v>Sogamoso</v>
          </cell>
          <cell r="Q1131" t="str">
            <v>Medina</v>
          </cell>
        </row>
        <row r="1132">
          <cell r="B1132">
            <v>24017840</v>
          </cell>
          <cell r="C1132" t="str">
            <v>PUEBLO VIEJO  [24017840]</v>
          </cell>
          <cell r="D1132" t="str">
            <v>Limnimétrica</v>
          </cell>
          <cell r="E1132" t="str">
            <v>Convencional</v>
          </cell>
          <cell r="F1132" t="str">
            <v>Activa</v>
          </cell>
          <cell r="G1132">
            <v>20255</v>
          </cell>
          <cell r="H1132">
            <v>2700</v>
          </cell>
          <cell r="I1132">
            <v>5.25</v>
          </cell>
          <cell r="J1132">
            <v>-73.816666669999989</v>
          </cell>
          <cell r="K1132" t="str">
            <v>Cundinamarca</v>
          </cell>
          <cell r="L1132" t="str">
            <v>Cucunubá</v>
          </cell>
          <cell r="M1132" t="str">
            <v>Area Operativa 11 - Cundinamarca-Amazonas-San Andrés</v>
          </cell>
          <cell r="N1132" t="str">
            <v>Magdalena Cauca</v>
          </cell>
          <cell r="O1132" t="str">
            <v>Sogamoso</v>
          </cell>
          <cell r="Q1132" t="str">
            <v>Lag Cucunuba</v>
          </cell>
        </row>
        <row r="1133">
          <cell r="B1133">
            <v>24017870</v>
          </cell>
          <cell r="C1133" t="str">
            <v>APOSENTOS  [24017870]</v>
          </cell>
          <cell r="D1133" t="str">
            <v>Limnimétrica</v>
          </cell>
          <cell r="E1133" t="str">
            <v>Convencional</v>
          </cell>
          <cell r="F1133" t="str">
            <v>Activa</v>
          </cell>
          <cell r="G1133">
            <v>32278</v>
          </cell>
          <cell r="H1133">
            <v>2800</v>
          </cell>
          <cell r="I1133">
            <v>5.25</v>
          </cell>
          <cell r="J1133">
            <v>-73.8</v>
          </cell>
          <cell r="K1133" t="str">
            <v>Cundinamarca</v>
          </cell>
          <cell r="L1133" t="str">
            <v>Cucunubá</v>
          </cell>
          <cell r="M1133" t="str">
            <v>Area Operativa 11 - Cundinamarca-Amazonas-San Andrés</v>
          </cell>
          <cell r="N1133" t="str">
            <v>Magdalena Cauca</v>
          </cell>
          <cell r="O1133" t="str">
            <v>Sogamoso</v>
          </cell>
          <cell r="Q1133" t="str">
            <v>Lag Cucunuba</v>
          </cell>
        </row>
        <row r="1134">
          <cell r="B1134">
            <v>26140250</v>
          </cell>
          <cell r="C1134" t="str">
            <v>LARANDIA  [26140250]</v>
          </cell>
          <cell r="D1134" t="str">
            <v>Pluviométrica</v>
          </cell>
          <cell r="E1134" t="str">
            <v>Convencional</v>
          </cell>
          <cell r="F1134" t="str">
            <v>Activa</v>
          </cell>
          <cell r="G1134">
            <v>24821</v>
          </cell>
          <cell r="H1134">
            <v>1650</v>
          </cell>
          <cell r="I1134">
            <v>5.25</v>
          </cell>
          <cell r="J1134">
            <v>-75.833333329999988</v>
          </cell>
          <cell r="K1134" t="str">
            <v>Caldas</v>
          </cell>
          <cell r="L1134" t="str">
            <v>Anserma</v>
          </cell>
          <cell r="M1134" t="str">
            <v>Area Operativa 09 - Cauca-Valle-Caldas</v>
          </cell>
          <cell r="N1134" t="str">
            <v>Magdalena Cauca</v>
          </cell>
          <cell r="O1134" t="str">
            <v>Cauca</v>
          </cell>
          <cell r="Q1134" t="str">
            <v>Lag Cucunuba</v>
          </cell>
        </row>
        <row r="1135">
          <cell r="B1135">
            <v>26145070</v>
          </cell>
          <cell r="C1135" t="str">
            <v>PTE UMBRIA  [26145070]</v>
          </cell>
          <cell r="D1135" t="str">
            <v>Meteorológica Especial</v>
          </cell>
          <cell r="E1135" t="str">
            <v>Convencional</v>
          </cell>
          <cell r="F1135" t="str">
            <v>Activa</v>
          </cell>
          <cell r="G1135">
            <v>28321</v>
          </cell>
          <cell r="H1135">
            <v>1280</v>
          </cell>
          <cell r="I1135">
            <v>5.25</v>
          </cell>
          <cell r="J1135">
            <v>-75.849999999999994</v>
          </cell>
          <cell r="K1135" t="str">
            <v>RIsaralda</v>
          </cell>
          <cell r="L1135" t="str">
            <v>Belén De Umbría</v>
          </cell>
          <cell r="M1135" t="str">
            <v>Area Operativa 09 - Cauca-Valle-Caldas</v>
          </cell>
          <cell r="N1135" t="str">
            <v>Magdalena Cauca</v>
          </cell>
          <cell r="O1135" t="str">
            <v>Cauca</v>
          </cell>
          <cell r="Q1135" t="str">
            <v>Lag Cucunuba</v>
          </cell>
        </row>
        <row r="1136">
          <cell r="B1136">
            <v>26147020</v>
          </cell>
          <cell r="C1136" t="str">
            <v>ENCUENTROS 6-915  [26147020]</v>
          </cell>
          <cell r="D1136" t="str">
            <v>Limnimétrica</v>
          </cell>
          <cell r="E1136" t="str">
            <v>Convencional</v>
          </cell>
          <cell r="F1136" t="str">
            <v>Activa</v>
          </cell>
          <cell r="G1136">
            <v>22965</v>
          </cell>
          <cell r="H1136">
            <v>1200</v>
          </cell>
          <cell r="I1136">
            <v>5.25</v>
          </cell>
          <cell r="J1136">
            <v>-75.816666669999989</v>
          </cell>
          <cell r="K1136" t="str">
            <v>Caldas</v>
          </cell>
          <cell r="L1136" t="str">
            <v>Anserma</v>
          </cell>
          <cell r="M1136" t="str">
            <v>Area Operativa 09 - Cauca-Valle-Caldas</v>
          </cell>
          <cell r="N1136" t="str">
            <v>Magdalena Cauca</v>
          </cell>
          <cell r="O1136" t="str">
            <v>Cauca</v>
          </cell>
          <cell r="Q1136" t="str">
            <v>Guatica</v>
          </cell>
        </row>
        <row r="1137">
          <cell r="B1137">
            <v>26147060</v>
          </cell>
          <cell r="C1137" t="str">
            <v>PTE UMBRIA  [26147060]</v>
          </cell>
          <cell r="D1137" t="str">
            <v>Limnimétrica</v>
          </cell>
          <cell r="E1137" t="str">
            <v>Convencional</v>
          </cell>
          <cell r="F1137" t="str">
            <v>Activa</v>
          </cell>
          <cell r="G1137">
            <v>24181</v>
          </cell>
          <cell r="H1137">
            <v>1140</v>
          </cell>
          <cell r="I1137">
            <v>5.25</v>
          </cell>
          <cell r="J1137">
            <v>-75.849999999999994</v>
          </cell>
          <cell r="K1137" t="str">
            <v>Caldas</v>
          </cell>
          <cell r="L1137" t="str">
            <v>Anserma</v>
          </cell>
          <cell r="M1137" t="str">
            <v>Area Operativa 09 - Cauca-Valle-Caldas</v>
          </cell>
          <cell r="N1137" t="str">
            <v>Magdalena Cauca</v>
          </cell>
          <cell r="O1137" t="str">
            <v>Cauca</v>
          </cell>
          <cell r="Q1137" t="str">
            <v>Risaralda</v>
          </cell>
        </row>
        <row r="1138">
          <cell r="B1138">
            <v>24010530</v>
          </cell>
          <cell r="C1138" t="str">
            <v>HATO 2 EL  [24010530]</v>
          </cell>
          <cell r="D1138" t="str">
            <v>Pluviométrica</v>
          </cell>
          <cell r="E1138" t="str">
            <v>Convencional</v>
          </cell>
          <cell r="F1138" t="str">
            <v>Activa</v>
          </cell>
          <cell r="G1138">
            <v>26587</v>
          </cell>
          <cell r="H1138">
            <v>2974</v>
          </cell>
          <cell r="I1138">
            <v>5.2666666700000002</v>
          </cell>
          <cell r="J1138">
            <v>-73.916666669999998</v>
          </cell>
          <cell r="K1138" t="str">
            <v>Cundinamarca</v>
          </cell>
          <cell r="L1138" t="str">
            <v>Carmen De Carupa</v>
          </cell>
          <cell r="M1138" t="str">
            <v>Area Operativa 11 - Cundinamarca-Amazonas-San Andrés</v>
          </cell>
          <cell r="N1138" t="str">
            <v>Magdalena Cauca</v>
          </cell>
          <cell r="O1138" t="str">
            <v>Sogamoso</v>
          </cell>
          <cell r="Q1138" t="str">
            <v>Risaralda</v>
          </cell>
        </row>
        <row r="1139">
          <cell r="B1139">
            <v>24010590</v>
          </cell>
          <cell r="C1139" t="str">
            <v>HATO 8 EL  [24010590]</v>
          </cell>
          <cell r="D1139" t="str">
            <v>Pluviométrica</v>
          </cell>
          <cell r="E1139" t="str">
            <v>Convencional</v>
          </cell>
          <cell r="F1139" t="str">
            <v>Activa</v>
          </cell>
          <cell r="G1139">
            <v>26587</v>
          </cell>
          <cell r="H1139">
            <v>2963</v>
          </cell>
          <cell r="I1139">
            <v>5.2666666700000002</v>
          </cell>
          <cell r="J1139">
            <v>-73.900000000000006</v>
          </cell>
          <cell r="K1139" t="str">
            <v>Cundinamarca</v>
          </cell>
          <cell r="L1139" t="str">
            <v>Carmen De Carupa</v>
          </cell>
          <cell r="M1139" t="str">
            <v>Area Operativa 11 - Cundinamarca-Amazonas-San Andrés</v>
          </cell>
          <cell r="N1139" t="str">
            <v>Magdalena Cauca</v>
          </cell>
          <cell r="O1139" t="str">
            <v>Sogamoso</v>
          </cell>
          <cell r="Q1139" t="str">
            <v>Risaralda</v>
          </cell>
        </row>
        <row r="1140">
          <cell r="B1140">
            <v>24017260</v>
          </cell>
          <cell r="C1140" t="str">
            <v>PENAS DE PALACIO  [24017260]</v>
          </cell>
          <cell r="D1140" t="str">
            <v>Limnimétrica</v>
          </cell>
          <cell r="E1140" t="str">
            <v>Convencional</v>
          </cell>
          <cell r="F1140" t="str">
            <v>Activa</v>
          </cell>
          <cell r="G1140">
            <v>22661</v>
          </cell>
          <cell r="H1140">
            <v>2598</v>
          </cell>
          <cell r="I1140">
            <v>5.2666666700000002</v>
          </cell>
          <cell r="J1140">
            <v>-73.783333329999991</v>
          </cell>
          <cell r="K1140" t="str">
            <v>Cundinamarca</v>
          </cell>
          <cell r="L1140" t="str">
            <v>Cucunubá</v>
          </cell>
          <cell r="M1140" t="str">
            <v>Area Operativa 11 - Cundinamarca-Amazonas-San Andrés</v>
          </cell>
          <cell r="N1140" t="str">
            <v>Magdalena Cauca</v>
          </cell>
          <cell r="O1140" t="str">
            <v>Sogamoso</v>
          </cell>
          <cell r="Q1140" t="str">
            <v>Lag Cucunuba</v>
          </cell>
        </row>
        <row r="1141">
          <cell r="B1141">
            <v>24017850</v>
          </cell>
          <cell r="C1141" t="str">
            <v>CUCUNUBA  [24017850]</v>
          </cell>
          <cell r="D1141" t="str">
            <v>Limnigráfica</v>
          </cell>
          <cell r="E1141" t="str">
            <v>Convencional</v>
          </cell>
          <cell r="F1141" t="str">
            <v>Activa</v>
          </cell>
          <cell r="G1141">
            <v>20255</v>
          </cell>
          <cell r="H1141">
            <v>2800</v>
          </cell>
          <cell r="I1141">
            <v>5.2666666700000002</v>
          </cell>
          <cell r="J1141">
            <v>-73.8</v>
          </cell>
          <cell r="K1141" t="str">
            <v>Cundinamarca</v>
          </cell>
          <cell r="L1141" t="str">
            <v>Cucunubá</v>
          </cell>
          <cell r="M1141" t="str">
            <v>Area Operativa 11 - Cundinamarca-Amazonas-San Andrés</v>
          </cell>
          <cell r="N1141" t="str">
            <v>Magdalena Cauca</v>
          </cell>
          <cell r="O1141" t="str">
            <v>Sogamoso</v>
          </cell>
          <cell r="Q1141" t="str">
            <v>Lag Cucunuba</v>
          </cell>
        </row>
        <row r="1142">
          <cell r="B1142">
            <v>26160060</v>
          </cell>
          <cell r="C1142" t="str">
            <v>BOTIJA  SUB IRRA  [26160060]</v>
          </cell>
          <cell r="D1142" t="str">
            <v>Pluviométrica</v>
          </cell>
          <cell r="E1142" t="str">
            <v>Convencional</v>
          </cell>
          <cell r="F1142" t="str">
            <v>Activa</v>
          </cell>
          <cell r="G1142">
            <v>29448</v>
          </cell>
          <cell r="H1142">
            <v>800</v>
          </cell>
          <cell r="I1142">
            <v>5.2666666700000002</v>
          </cell>
          <cell r="J1142">
            <v>-75.666666669999998</v>
          </cell>
          <cell r="K1142" t="str">
            <v>Caldas</v>
          </cell>
          <cell r="L1142" t="str">
            <v>Neira</v>
          </cell>
          <cell r="M1142" t="str">
            <v>Area Operativa 09 - Cauca-Valle-Caldas</v>
          </cell>
          <cell r="N1142" t="str">
            <v>Magdalena Cauca</v>
          </cell>
          <cell r="O1142" t="str">
            <v>Cauca</v>
          </cell>
          <cell r="Q1142" t="str">
            <v>Lag Cucunuba</v>
          </cell>
        </row>
        <row r="1143">
          <cell r="B1143">
            <v>26140290</v>
          </cell>
          <cell r="C1143" t="str">
            <v>TABLA ROJA  [26140290]</v>
          </cell>
          <cell r="D1143" t="str">
            <v>Pluviográfica</v>
          </cell>
          <cell r="E1143" t="str">
            <v>Convencional</v>
          </cell>
          <cell r="F1143" t="str">
            <v>Suspendida</v>
          </cell>
          <cell r="G1143">
            <v>24456</v>
          </cell>
          <cell r="H1143">
            <v>1600</v>
          </cell>
          <cell r="I1143">
            <v>5.25</v>
          </cell>
          <cell r="J1143">
            <v>-75.783333329999991</v>
          </cell>
          <cell r="K1143" t="str">
            <v>Caldas</v>
          </cell>
          <cell r="L1143" t="str">
            <v>Anserma</v>
          </cell>
          <cell r="M1143" t="str">
            <v>Area Operativa 09 - Cauca-Valle-Caldas</v>
          </cell>
          <cell r="N1143" t="str">
            <v>Magdalena Cauca</v>
          </cell>
          <cell r="O1143" t="str">
            <v>Cauca</v>
          </cell>
          <cell r="Q1143" t="str">
            <v>Lag Cucunuba</v>
          </cell>
          <cell r="R1143">
            <v>25034</v>
          </cell>
        </row>
        <row r="1144">
          <cell r="B1144">
            <v>24017530</v>
          </cell>
          <cell r="C1144" t="str">
            <v>RESACA LA  [24017530]</v>
          </cell>
          <cell r="D1144" t="str">
            <v>Limnimétrica</v>
          </cell>
          <cell r="E1144" t="str">
            <v>Convencional</v>
          </cell>
          <cell r="F1144" t="str">
            <v>Suspendida</v>
          </cell>
          <cell r="G1144">
            <v>24546</v>
          </cell>
          <cell r="H1144">
            <v>2596</v>
          </cell>
          <cell r="I1144">
            <v>5.2666666700000002</v>
          </cell>
          <cell r="J1144">
            <v>-73.7</v>
          </cell>
          <cell r="K1144" t="str">
            <v>Cundinamarca</v>
          </cell>
          <cell r="L1144" t="str">
            <v>Lenguazaque</v>
          </cell>
          <cell r="M1144" t="str">
            <v>Area Operativa 11 - Cundinamarca-Amazonas-San Andrés</v>
          </cell>
          <cell r="N1144" t="str">
            <v>Magdalena Cauca</v>
          </cell>
          <cell r="O1144" t="str">
            <v>Sogamoso</v>
          </cell>
          <cell r="Q1144" t="str">
            <v>Lenguazaque</v>
          </cell>
          <cell r="R1144">
            <v>24912</v>
          </cell>
        </row>
        <row r="1145">
          <cell r="B1145">
            <v>54030060</v>
          </cell>
          <cell r="C1145" t="str">
            <v>PEDRAL EL  [54030060]</v>
          </cell>
          <cell r="D1145" t="str">
            <v>Pluviométrica</v>
          </cell>
          <cell r="E1145" t="str">
            <v>Convencional</v>
          </cell>
          <cell r="F1145" t="str">
            <v>Suspendida</v>
          </cell>
          <cell r="G1145">
            <v>29266</v>
          </cell>
          <cell r="H1145">
            <v>510</v>
          </cell>
          <cell r="I1145">
            <v>4.4833333299999998</v>
          </cell>
          <cell r="J1145">
            <v>-76.5</v>
          </cell>
          <cell r="K1145" t="str">
            <v>Valle del Cauca</v>
          </cell>
          <cell r="L1145" t="str">
            <v>El Dovio</v>
          </cell>
          <cell r="M1145" t="str">
            <v>Area Operativa 09 - Cauca-Valle-Caldas</v>
          </cell>
          <cell r="N1145" t="str">
            <v>Pacifico</v>
          </cell>
          <cell r="O1145" t="str">
            <v>San Juán</v>
          </cell>
          <cell r="Q1145" t="str">
            <v>Lag Cucunuba</v>
          </cell>
          <cell r="R1145">
            <v>31639</v>
          </cell>
        </row>
        <row r="1146">
          <cell r="B1146">
            <v>21207001</v>
          </cell>
          <cell r="C1146" t="str">
            <v>PTE MUÑA  - AUT  [21207001]</v>
          </cell>
          <cell r="D1146" t="str">
            <v>Limnigráfica</v>
          </cell>
          <cell r="E1146" t="str">
            <v>Automática con Telemetría</v>
          </cell>
          <cell r="F1146" t="str">
            <v>Activa</v>
          </cell>
          <cell r="H1146">
            <v>2585</v>
          </cell>
          <cell r="I1146">
            <v>4.4861111100000004</v>
          </cell>
          <cell r="J1146">
            <v>-74.264444439999991</v>
          </cell>
          <cell r="K1146" t="str">
            <v>Cundinamarca</v>
          </cell>
          <cell r="L1146" t="str">
            <v>Sibaté</v>
          </cell>
          <cell r="M1146" t="str">
            <v>Area Operativa 11 - Cundinamarca-Amazonas-San Andrés</v>
          </cell>
          <cell r="N1146" t="str">
            <v>Magdalena Cauca</v>
          </cell>
          <cell r="O1146" t="str">
            <v>Alto Magdalena</v>
          </cell>
          <cell r="Q1146" t="str">
            <v>Rio Muña</v>
          </cell>
        </row>
        <row r="1147">
          <cell r="B1147">
            <v>21207002</v>
          </cell>
          <cell r="C1147" t="str">
            <v>AGUAS CLARAS  - AUT  [21207002]</v>
          </cell>
          <cell r="D1147" t="str">
            <v>Limnigráfica</v>
          </cell>
          <cell r="E1147" t="str">
            <v>Automática con Telemetría</v>
          </cell>
          <cell r="F1147" t="str">
            <v>Activa</v>
          </cell>
          <cell r="H1147">
            <v>2588</v>
          </cell>
          <cell r="I1147">
            <v>4.4991666700000001</v>
          </cell>
          <cell r="J1147">
            <v>-74.25527778</v>
          </cell>
          <cell r="K1147" t="str">
            <v>Cundinamarca</v>
          </cell>
          <cell r="L1147" t="str">
            <v>Sibaté</v>
          </cell>
          <cell r="M1147" t="str">
            <v>Area Operativa 11 - Cundinamarca-Amazonas-San Andrés</v>
          </cell>
          <cell r="N1147" t="str">
            <v>Magdalena Cauca</v>
          </cell>
          <cell r="O1147" t="str">
            <v>Alto Magdalena</v>
          </cell>
          <cell r="Q1147" t="str">
            <v>Rio Aguas Claras</v>
          </cell>
        </row>
        <row r="1148">
          <cell r="B1148">
            <v>21202250</v>
          </cell>
          <cell r="C1148" t="str">
            <v>DOÑA JUANA  - AUT  [21202250]</v>
          </cell>
          <cell r="D1148" t="str">
            <v>Pluviográfica</v>
          </cell>
          <cell r="E1148" t="str">
            <v>Automática con Telemetría</v>
          </cell>
          <cell r="F1148" t="str">
            <v>Activa</v>
          </cell>
          <cell r="G1148">
            <v>36132</v>
          </cell>
          <cell r="H1148">
            <v>3078</v>
          </cell>
          <cell r="I1148">
            <v>4.5</v>
          </cell>
          <cell r="J1148">
            <v>-74.133333329999999</v>
          </cell>
          <cell r="K1148" t="str">
            <v>Bogotá</v>
          </cell>
          <cell r="L1148" t="str">
            <v>Bogota, D.C</v>
          </cell>
          <cell r="M1148" t="str">
            <v>Area Operativa 11 - Cundinamarca-Amazonas-San Andrés</v>
          </cell>
          <cell r="N1148" t="str">
            <v>Magdalena Cauca</v>
          </cell>
          <cell r="O1148" t="str">
            <v>Alto Magdalena</v>
          </cell>
          <cell r="Q1148" t="str">
            <v>Rio Aguas Claras</v>
          </cell>
        </row>
        <row r="1149">
          <cell r="B1149">
            <v>21206300</v>
          </cell>
          <cell r="C1149" t="str">
            <v>DONA JUANA  [21206300]</v>
          </cell>
          <cell r="D1149" t="str">
            <v>Climática Principal</v>
          </cell>
          <cell r="E1149" t="str">
            <v>Convencional</v>
          </cell>
          <cell r="F1149" t="str">
            <v>Activa</v>
          </cell>
          <cell r="G1149">
            <v>32582</v>
          </cell>
          <cell r="H1149">
            <v>2700</v>
          </cell>
          <cell r="I1149">
            <v>4.5</v>
          </cell>
          <cell r="J1149">
            <v>-74.166666669999998</v>
          </cell>
          <cell r="K1149" t="str">
            <v>Bogotá</v>
          </cell>
          <cell r="L1149" t="str">
            <v>Bogota, D.C</v>
          </cell>
          <cell r="M1149" t="str">
            <v>Area Operativa 11 - Cundinamarca-Amazonas-San Andrés</v>
          </cell>
          <cell r="N1149" t="str">
            <v>Magdalena Cauca</v>
          </cell>
          <cell r="O1149" t="str">
            <v>Alto Magdalena</v>
          </cell>
          <cell r="Q1149" t="str">
            <v>Rio Aguas Claras</v>
          </cell>
        </row>
        <row r="1150">
          <cell r="B1150">
            <v>21206350</v>
          </cell>
          <cell r="C1150" t="str">
            <v>LAGOS LOS  [21206350]</v>
          </cell>
          <cell r="D1150" t="str">
            <v>Climática Ordinaria</v>
          </cell>
          <cell r="E1150" t="str">
            <v>Convencional</v>
          </cell>
          <cell r="F1150" t="str">
            <v>Activa</v>
          </cell>
          <cell r="G1150">
            <v>32339</v>
          </cell>
          <cell r="H1150">
            <v>2000</v>
          </cell>
          <cell r="I1150">
            <v>4.5</v>
          </cell>
          <cell r="J1150">
            <v>-74.433333329999996</v>
          </cell>
          <cell r="K1150" t="str">
            <v>Cundinamarca</v>
          </cell>
          <cell r="L1150" t="str">
            <v>Viotá</v>
          </cell>
          <cell r="M1150" t="str">
            <v>Area Operativa 10 - Tolima</v>
          </cell>
          <cell r="N1150" t="str">
            <v>Magdalena Cauca</v>
          </cell>
          <cell r="O1150" t="str">
            <v>Alto Magdalena</v>
          </cell>
          <cell r="Q1150" t="str">
            <v>Rio Aguas Claras</v>
          </cell>
        </row>
        <row r="1151">
          <cell r="B1151">
            <v>21206850</v>
          </cell>
          <cell r="C1151" t="str">
            <v>DESCARGA YOMASA  [21206850]</v>
          </cell>
          <cell r="D1151" t="str">
            <v>Climática Principal</v>
          </cell>
          <cell r="E1151" t="str">
            <v>Convencional</v>
          </cell>
          <cell r="F1151" t="str">
            <v>Activa</v>
          </cell>
          <cell r="G1151">
            <v>38032</v>
          </cell>
          <cell r="H1151">
            <v>2692</v>
          </cell>
          <cell r="I1151">
            <v>4.5</v>
          </cell>
          <cell r="J1151">
            <v>-74.116666670000001</v>
          </cell>
          <cell r="K1151" t="str">
            <v>Bogotá</v>
          </cell>
          <cell r="L1151" t="str">
            <v>Bogota, D.C</v>
          </cell>
          <cell r="M1151" t="str">
            <v>Area Operativa 11 - Cundinamarca-Amazonas-San Andrés</v>
          </cell>
          <cell r="N1151" t="str">
            <v>Magdalena Cauca</v>
          </cell>
          <cell r="O1151" t="str">
            <v>Alto Magdalena</v>
          </cell>
          <cell r="Q1151" t="str">
            <v>Rio Aguas Claras</v>
          </cell>
        </row>
        <row r="1152">
          <cell r="B1152">
            <v>21207550</v>
          </cell>
          <cell r="C1152" t="str">
            <v>SAN JORGE GJA  [21207550]</v>
          </cell>
          <cell r="D1152" t="str">
            <v>Limnimétrica</v>
          </cell>
          <cell r="E1152" t="str">
            <v>Convencional</v>
          </cell>
          <cell r="F1152" t="str">
            <v>Activa</v>
          </cell>
          <cell r="G1152">
            <v>22021</v>
          </cell>
          <cell r="H1152">
            <v>2952</v>
          </cell>
          <cell r="I1152">
            <v>4.5</v>
          </cell>
          <cell r="J1152">
            <v>-74.183333329999996</v>
          </cell>
          <cell r="K1152" t="str">
            <v>Cundinamarca</v>
          </cell>
          <cell r="L1152" t="str">
            <v>Soacha</v>
          </cell>
          <cell r="M1152" t="str">
            <v>Area Operativa 11 - Cundinamarca-Amazonas-San Andrés</v>
          </cell>
          <cell r="N1152" t="str">
            <v>Magdalena Cauca</v>
          </cell>
          <cell r="O1152" t="str">
            <v>Alto Magdalena</v>
          </cell>
          <cell r="Q1152" t="str">
            <v>Soacha</v>
          </cell>
        </row>
        <row r="1153">
          <cell r="B1153">
            <v>21207970</v>
          </cell>
          <cell r="C1153" t="str">
            <v>AGUAS CLARAS  [21207970]</v>
          </cell>
          <cell r="D1153" t="str">
            <v>Limnimétrica</v>
          </cell>
          <cell r="E1153" t="str">
            <v>Convencional</v>
          </cell>
          <cell r="F1153" t="str">
            <v>Activa</v>
          </cell>
          <cell r="G1153">
            <v>24973</v>
          </cell>
          <cell r="H1153">
            <v>2815</v>
          </cell>
          <cell r="I1153">
            <v>4.5</v>
          </cell>
          <cell r="J1153">
            <v>-74.233333329999994</v>
          </cell>
          <cell r="K1153" t="str">
            <v>Cundinamarca</v>
          </cell>
          <cell r="L1153" t="str">
            <v>Sibaté</v>
          </cell>
          <cell r="M1153" t="str">
            <v>Area Operativa 11 - Cundinamarca-Amazonas-San Andrés</v>
          </cell>
          <cell r="N1153" t="str">
            <v>Magdalena Cauca</v>
          </cell>
          <cell r="O1153" t="str">
            <v>Alto Magdalena</v>
          </cell>
          <cell r="Q1153" t="str">
            <v>Qda Honda</v>
          </cell>
        </row>
        <row r="1154">
          <cell r="B1154">
            <v>21209010</v>
          </cell>
          <cell r="C1154" t="str">
            <v>SAN PAULUNA  [21209010]</v>
          </cell>
          <cell r="D1154" t="str">
            <v>Limnimétrica</v>
          </cell>
          <cell r="E1154" t="str">
            <v>Convencional</v>
          </cell>
          <cell r="F1154" t="str">
            <v>Activa</v>
          </cell>
          <cell r="G1154">
            <v>32370</v>
          </cell>
          <cell r="H1154">
            <v>1510</v>
          </cell>
          <cell r="I1154">
            <v>4.5</v>
          </cell>
          <cell r="J1154">
            <v>-74.433333329999996</v>
          </cell>
          <cell r="K1154" t="str">
            <v>Cundinamarca</v>
          </cell>
          <cell r="L1154" t="str">
            <v>Viotá</v>
          </cell>
          <cell r="M1154" t="str">
            <v>Area Operativa 10 - Tolima</v>
          </cell>
          <cell r="N1154" t="str">
            <v>Magdalena Cauca</v>
          </cell>
          <cell r="O1154" t="str">
            <v>Alto Magdalena</v>
          </cell>
          <cell r="Q1154" t="str">
            <v>Qda San Pauluna</v>
          </cell>
        </row>
        <row r="1155">
          <cell r="B1155">
            <v>26100880</v>
          </cell>
          <cell r="C1155" t="str">
            <v>CANDELARIA LA  [26100880]</v>
          </cell>
          <cell r="D1155" t="str">
            <v>Pluviométrica</v>
          </cell>
          <cell r="E1155" t="str">
            <v>Convencional</v>
          </cell>
          <cell r="F1155" t="str">
            <v>Activa</v>
          </cell>
          <cell r="G1155">
            <v>24122</v>
          </cell>
          <cell r="H1155">
            <v>920</v>
          </cell>
          <cell r="I1155">
            <v>4.5</v>
          </cell>
          <cell r="J1155">
            <v>-76.066666669999989</v>
          </cell>
          <cell r="K1155" t="str">
            <v>Valle del Cauca</v>
          </cell>
          <cell r="L1155" t="str">
            <v>Zarzal</v>
          </cell>
          <cell r="M1155" t="str">
            <v>Area Operativa 09 - Cauca-Valle-Caldas</v>
          </cell>
          <cell r="N1155" t="str">
            <v>Magdalena Cauca</v>
          </cell>
          <cell r="O1155" t="str">
            <v>Cauca</v>
          </cell>
          <cell r="Q1155" t="str">
            <v>Qda Yomasa</v>
          </cell>
        </row>
        <row r="1156">
          <cell r="B1156">
            <v>26100890</v>
          </cell>
          <cell r="C1156" t="str">
            <v>CANDELARIA LA  [26100890]</v>
          </cell>
          <cell r="D1156" t="str">
            <v>Pluviométrica</v>
          </cell>
          <cell r="E1156" t="str">
            <v>Convencional</v>
          </cell>
          <cell r="F1156" t="str">
            <v>Activa</v>
          </cell>
          <cell r="G1156">
            <v>26313</v>
          </cell>
          <cell r="H1156">
            <v>920</v>
          </cell>
          <cell r="I1156">
            <v>4.5</v>
          </cell>
          <cell r="J1156">
            <v>-76.05</v>
          </cell>
          <cell r="K1156" t="str">
            <v>Valle del Cauca</v>
          </cell>
          <cell r="L1156" t="str">
            <v>Zarzal</v>
          </cell>
          <cell r="M1156" t="str">
            <v>Area Operativa 09 - Cauca-Valle-Caldas</v>
          </cell>
          <cell r="N1156" t="str">
            <v>Magdalena Cauca</v>
          </cell>
          <cell r="O1156" t="str">
            <v>Cauca</v>
          </cell>
          <cell r="Q1156" t="str">
            <v>Qda Yomasa</v>
          </cell>
        </row>
        <row r="1157">
          <cell r="B1157">
            <v>26120370</v>
          </cell>
          <cell r="C1157" t="str">
            <v>PLANADAS  [26120370]</v>
          </cell>
          <cell r="D1157" t="str">
            <v>Pluviométrica</v>
          </cell>
          <cell r="E1157" t="str">
            <v>Convencional</v>
          </cell>
          <cell r="F1157" t="str">
            <v>Activa</v>
          </cell>
          <cell r="G1157">
            <v>26038</v>
          </cell>
          <cell r="H1157">
            <v>2250</v>
          </cell>
          <cell r="I1157">
            <v>4.5</v>
          </cell>
          <cell r="J1157">
            <v>-75.633333329999999</v>
          </cell>
          <cell r="K1157" t="str">
            <v>Quindío</v>
          </cell>
          <cell r="L1157" t="str">
            <v>Calarcá</v>
          </cell>
          <cell r="M1157" t="str">
            <v>Area Operativa 09 - Cauca-Valle-Caldas</v>
          </cell>
          <cell r="N1157" t="str">
            <v>Magdalena Cauca</v>
          </cell>
          <cell r="O1157" t="str">
            <v>Cauca</v>
          </cell>
          <cell r="Q1157" t="str">
            <v>Qda Yomasa</v>
          </cell>
        </row>
        <row r="1158">
          <cell r="B1158">
            <v>26120390</v>
          </cell>
          <cell r="C1158" t="str">
            <v>TUNEL EL  [26120390]</v>
          </cell>
          <cell r="D1158" t="str">
            <v>Pluviométrica</v>
          </cell>
          <cell r="E1158" t="str">
            <v>Convencional</v>
          </cell>
          <cell r="F1158" t="str">
            <v>Activa</v>
          </cell>
          <cell r="G1158">
            <v>25948</v>
          </cell>
          <cell r="H1158">
            <v>2500</v>
          </cell>
          <cell r="I1158">
            <v>4.5</v>
          </cell>
          <cell r="J1158">
            <v>-75.583333329999988</v>
          </cell>
          <cell r="K1158" t="str">
            <v>Quindío</v>
          </cell>
          <cell r="L1158" t="str">
            <v>Calarcá</v>
          </cell>
          <cell r="M1158" t="str">
            <v>Area Operativa 09 - Cauca-Valle-Caldas</v>
          </cell>
          <cell r="N1158" t="str">
            <v>Magdalena Cauca</v>
          </cell>
          <cell r="O1158" t="str">
            <v>Cauca</v>
          </cell>
          <cell r="Q1158" t="str">
            <v>Qda Yomasa</v>
          </cell>
        </row>
        <row r="1159">
          <cell r="B1159">
            <v>26100010</v>
          </cell>
          <cell r="C1159" t="str">
            <v>VICTORIA LA  [26100010]</v>
          </cell>
          <cell r="D1159" t="str">
            <v>Pluviométrica</v>
          </cell>
          <cell r="E1159" t="str">
            <v>Convencional</v>
          </cell>
          <cell r="F1159" t="str">
            <v>Suspendida</v>
          </cell>
          <cell r="G1159">
            <v>11032</v>
          </cell>
          <cell r="H1159">
            <v>915</v>
          </cell>
          <cell r="I1159">
            <v>4.5</v>
          </cell>
          <cell r="J1159">
            <v>-76.099999999999994</v>
          </cell>
          <cell r="K1159" t="str">
            <v>Valle del Cauca</v>
          </cell>
          <cell r="L1159" t="str">
            <v>La Victoria (Valle del cauca)</v>
          </cell>
          <cell r="M1159" t="str">
            <v>Area Operativa 09 - Cauca-Valle-Caldas</v>
          </cell>
          <cell r="N1159" t="str">
            <v>Magdalena Cauca</v>
          </cell>
          <cell r="O1159" t="str">
            <v>Cauca</v>
          </cell>
          <cell r="Q1159" t="str">
            <v>Qda Yomasa</v>
          </cell>
          <cell r="R1159">
            <v>12493</v>
          </cell>
        </row>
        <row r="1160">
          <cell r="B1160">
            <v>26105130</v>
          </cell>
          <cell r="C1160" t="str">
            <v>SAN PEDRO  [26105130]</v>
          </cell>
          <cell r="D1160" t="str">
            <v>Climática Ordinaria</v>
          </cell>
          <cell r="E1160" t="str">
            <v>Convencional</v>
          </cell>
          <cell r="F1160" t="str">
            <v>Suspendida</v>
          </cell>
          <cell r="G1160">
            <v>25096</v>
          </cell>
          <cell r="H1160">
            <v>909</v>
          </cell>
          <cell r="I1160">
            <v>4.5</v>
          </cell>
          <cell r="J1160">
            <v>-76.066666669999989</v>
          </cell>
          <cell r="K1160" t="str">
            <v>Valle del Cauca</v>
          </cell>
          <cell r="L1160" t="str">
            <v>La Victoria (Valle del cauca)</v>
          </cell>
          <cell r="M1160" t="str">
            <v>Area Operativa 09 - Cauca-Valle-Caldas</v>
          </cell>
          <cell r="N1160" t="str">
            <v>Magdalena Cauca</v>
          </cell>
          <cell r="O1160" t="str">
            <v>Cauca</v>
          </cell>
          <cell r="Q1160" t="str">
            <v>Qda Yomasa</v>
          </cell>
          <cell r="R1160">
            <v>25461</v>
          </cell>
        </row>
        <row r="1161">
          <cell r="B1161">
            <v>26120470</v>
          </cell>
          <cell r="C1161" t="str">
            <v>AMERICA LA  [26120470]</v>
          </cell>
          <cell r="D1161" t="str">
            <v>Pluviométrica</v>
          </cell>
          <cell r="E1161" t="str">
            <v>Convencional</v>
          </cell>
          <cell r="F1161" t="str">
            <v>Activa</v>
          </cell>
          <cell r="G1161">
            <v>29874</v>
          </cell>
          <cell r="H1161">
            <v>2500</v>
          </cell>
          <cell r="I1161">
            <v>4.5</v>
          </cell>
          <cell r="J1161">
            <v>-75.583333329999988</v>
          </cell>
          <cell r="K1161" t="str">
            <v>Quindío</v>
          </cell>
          <cell r="L1161" t="str">
            <v>Calarcá</v>
          </cell>
          <cell r="M1161" t="str">
            <v>Area Operativa 09 - Cauca-Valle-Caldas</v>
          </cell>
          <cell r="N1161" t="str">
            <v>Magdalena Cauca</v>
          </cell>
          <cell r="O1161" t="str">
            <v>Cauca</v>
          </cell>
          <cell r="Q1161" t="str">
            <v>Qda Yomasa</v>
          </cell>
        </row>
        <row r="1162">
          <cell r="B1162">
            <v>26120530</v>
          </cell>
          <cell r="C1162" t="str">
            <v>PARAISO EL  [26120530]</v>
          </cell>
          <cell r="D1162" t="str">
            <v>Pluviométrica</v>
          </cell>
          <cell r="E1162" t="str">
            <v>Convencional</v>
          </cell>
          <cell r="F1162" t="str">
            <v>Activa</v>
          </cell>
          <cell r="G1162">
            <v>29966</v>
          </cell>
          <cell r="H1162">
            <v>1400</v>
          </cell>
          <cell r="I1162">
            <v>4.5</v>
          </cell>
          <cell r="J1162">
            <v>-75.7</v>
          </cell>
          <cell r="K1162" t="str">
            <v>Quindío</v>
          </cell>
          <cell r="L1162" t="str">
            <v>Calarcá</v>
          </cell>
          <cell r="M1162" t="str">
            <v>Area Operativa 09 - Cauca-Valle-Caldas</v>
          </cell>
          <cell r="N1162" t="str">
            <v>Magdalena Cauca</v>
          </cell>
          <cell r="O1162" t="str">
            <v>Cauca</v>
          </cell>
          <cell r="Q1162" t="str">
            <v>Qda Yomasa</v>
          </cell>
        </row>
        <row r="1163">
          <cell r="B1163">
            <v>21205513</v>
          </cell>
          <cell r="C1163" t="str">
            <v>LA RAMADA  - AUT  [21205513]</v>
          </cell>
          <cell r="D1163" t="str">
            <v>Climática Principal</v>
          </cell>
          <cell r="E1163" t="str">
            <v>Automática con Telemetría</v>
          </cell>
          <cell r="F1163" t="str">
            <v>Activa</v>
          </cell>
          <cell r="H1163">
            <v>3031</v>
          </cell>
          <cell r="I1163">
            <v>4.5045766700000005</v>
          </cell>
          <cell r="J1163">
            <v>-74.184186670000003</v>
          </cell>
          <cell r="K1163" t="str">
            <v>Cundinamarca</v>
          </cell>
          <cell r="L1163" t="str">
            <v>Funza</v>
          </cell>
          <cell r="M1163" t="str">
            <v>Area Operativa 11 - Cundinamarca-Amazonas-San Andrés</v>
          </cell>
          <cell r="N1163" t="str">
            <v>Magdalena Cauca</v>
          </cell>
          <cell r="O1163" t="str">
            <v>Alto Magdalena</v>
          </cell>
          <cell r="Q1163" t="str">
            <v>Chingaza</v>
          </cell>
        </row>
        <row r="1164">
          <cell r="B1164">
            <v>21202210</v>
          </cell>
          <cell r="C1164" t="str">
            <v>MICAELA  - AUT  [21202210]</v>
          </cell>
          <cell r="D1164" t="str">
            <v>Pluviográfica</v>
          </cell>
          <cell r="E1164" t="str">
            <v>Automática con Telemetría</v>
          </cell>
          <cell r="F1164" t="str">
            <v>Activa</v>
          </cell>
          <cell r="G1164">
            <v>36404</v>
          </cell>
          <cell r="H1164">
            <v>2682</v>
          </cell>
          <cell r="I1164">
            <v>4.5058333299999997</v>
          </cell>
          <cell r="J1164">
            <v>-74.086388889999995</v>
          </cell>
          <cell r="K1164" t="str">
            <v>Bogotá</v>
          </cell>
          <cell r="L1164" t="str">
            <v>Bogota, D.C</v>
          </cell>
          <cell r="M1164" t="str">
            <v>Area Operativa 11 - Cundinamarca-Amazonas-San Andrés</v>
          </cell>
          <cell r="N1164" t="str">
            <v>Magdalena Cauca</v>
          </cell>
          <cell r="O1164" t="str">
            <v>Alto Magdalena</v>
          </cell>
          <cell r="Q1164" t="str">
            <v>Chingaza</v>
          </cell>
        </row>
        <row r="1165">
          <cell r="B1165">
            <v>21207713</v>
          </cell>
          <cell r="C1165" t="str">
            <v>USME-21207713  - AUT  [21207713]</v>
          </cell>
          <cell r="D1165" t="str">
            <v>Limnigráfica</v>
          </cell>
          <cell r="E1165" t="str">
            <v>Automática con Telemetría</v>
          </cell>
          <cell r="F1165" t="str">
            <v>Activa</v>
          </cell>
          <cell r="H1165">
            <v>2568</v>
          </cell>
          <cell r="I1165">
            <v>4.5142508299999999</v>
          </cell>
          <cell r="J1165">
            <v>-74.108703609999992</v>
          </cell>
          <cell r="K1165" t="str">
            <v>Bogotá</v>
          </cell>
          <cell r="L1165" t="str">
            <v>Bogota, D.C</v>
          </cell>
          <cell r="M1165" t="str">
            <v>Area Operativa 11 - Cundinamarca-Amazonas-San Andrés</v>
          </cell>
          <cell r="N1165" t="str">
            <v>Magdalena Cauca</v>
          </cell>
          <cell r="O1165" t="str">
            <v>Alto Magdalena</v>
          </cell>
          <cell r="Q1165" t="str">
            <v>Rio Tunjuelo</v>
          </cell>
        </row>
        <row r="1166">
          <cell r="B1166">
            <v>21200510</v>
          </cell>
          <cell r="C1166" t="str">
            <v>SIBATE APOSTOLICA  [21200510]</v>
          </cell>
          <cell r="D1166" t="str">
            <v>Pluviográfica</v>
          </cell>
          <cell r="E1166" t="str">
            <v>Convencional</v>
          </cell>
          <cell r="F1166" t="str">
            <v>Activa</v>
          </cell>
          <cell r="G1166">
            <v>20590</v>
          </cell>
          <cell r="H1166">
            <v>2618</v>
          </cell>
          <cell r="I1166">
            <v>4.5166666700000002</v>
          </cell>
          <cell r="J1166">
            <v>-74.25</v>
          </cell>
          <cell r="K1166" t="str">
            <v>Cundinamarca</v>
          </cell>
          <cell r="L1166" t="str">
            <v>Sibaté</v>
          </cell>
          <cell r="M1166" t="str">
            <v>Area Operativa 11 - Cundinamarca-Amazonas-San Andrés</v>
          </cell>
          <cell r="N1166" t="str">
            <v>Magdalena Cauca</v>
          </cell>
          <cell r="O1166" t="str">
            <v>Alto Magdalena</v>
          </cell>
          <cell r="Q1166" t="str">
            <v>Rio Tunjuelo</v>
          </cell>
        </row>
        <row r="1167">
          <cell r="B1167">
            <v>21201720</v>
          </cell>
          <cell r="C1167" t="str">
            <v>SAN JORGE GJA  [21201720]</v>
          </cell>
          <cell r="D1167" t="str">
            <v>Pluviográfica</v>
          </cell>
          <cell r="E1167" t="str">
            <v>Convencional</v>
          </cell>
          <cell r="F1167" t="str">
            <v>Activa</v>
          </cell>
          <cell r="G1167">
            <v>22021</v>
          </cell>
          <cell r="H1167">
            <v>2890</v>
          </cell>
          <cell r="I1167">
            <v>4.5166666700000002</v>
          </cell>
          <cell r="J1167">
            <v>-74.2</v>
          </cell>
          <cell r="K1167" t="str">
            <v>Cundinamarca</v>
          </cell>
          <cell r="L1167" t="str">
            <v>Soacha</v>
          </cell>
          <cell r="M1167" t="str">
            <v>Area Operativa 11 - Cundinamarca-Amazonas-San Andrés</v>
          </cell>
          <cell r="N1167" t="str">
            <v>Magdalena Cauca</v>
          </cell>
          <cell r="O1167" t="str">
            <v>Alto Magdalena</v>
          </cell>
          <cell r="Q1167" t="str">
            <v>Rio Tunjuelo</v>
          </cell>
        </row>
        <row r="1168">
          <cell r="B1168">
            <v>26130230</v>
          </cell>
          <cell r="C1168" t="str">
            <v>PLTA D TRATAMIENTO  [26130230]</v>
          </cell>
          <cell r="D1168" t="str">
            <v>Pluviográfica</v>
          </cell>
          <cell r="E1168" t="str">
            <v>Convencional</v>
          </cell>
          <cell r="F1168" t="str">
            <v>Activa</v>
          </cell>
          <cell r="G1168">
            <v>25642</v>
          </cell>
          <cell r="H1168">
            <v>1450</v>
          </cell>
          <cell r="I1168">
            <v>4.8</v>
          </cell>
          <cell r="J1168">
            <v>-75.666666669999998</v>
          </cell>
          <cell r="K1168" t="str">
            <v>RIsaralda</v>
          </cell>
          <cell r="L1168" t="str">
            <v>Pereira</v>
          </cell>
          <cell r="M1168" t="str">
            <v>Area Operativa 09 - Cauca-Valle-Caldas</v>
          </cell>
          <cell r="N1168" t="str">
            <v>Magdalena Cauca</v>
          </cell>
          <cell r="O1168" t="str">
            <v>Cauca</v>
          </cell>
          <cell r="Q1168" t="str">
            <v>Rio Tunjuelo</v>
          </cell>
        </row>
        <row r="1169">
          <cell r="B1169">
            <v>26130240</v>
          </cell>
          <cell r="C1169" t="str">
            <v>BELMONTE  [26130240]</v>
          </cell>
          <cell r="D1169" t="str">
            <v>Pluviométrica</v>
          </cell>
          <cell r="E1169" t="str">
            <v>Convencional</v>
          </cell>
          <cell r="F1169" t="str">
            <v>Activa</v>
          </cell>
          <cell r="G1169">
            <v>25096</v>
          </cell>
          <cell r="H1169">
            <v>1340</v>
          </cell>
          <cell r="I1169">
            <v>4.8</v>
          </cell>
          <cell r="J1169">
            <v>-75.766666669999992</v>
          </cell>
          <cell r="K1169" t="str">
            <v>RIsaralda</v>
          </cell>
          <cell r="L1169" t="str">
            <v>Pereira</v>
          </cell>
          <cell r="M1169" t="str">
            <v>Area Operativa 09 - Cauca-Valle-Caldas</v>
          </cell>
          <cell r="N1169" t="str">
            <v>Magdalena Cauca</v>
          </cell>
          <cell r="O1169" t="str">
            <v>Cauca</v>
          </cell>
          <cell r="Q1169" t="str">
            <v>Rio Tunjuelo</v>
          </cell>
        </row>
        <row r="1170">
          <cell r="B1170">
            <v>26130600</v>
          </cell>
          <cell r="C1170" t="str">
            <v>MARINA LA  [26130600]</v>
          </cell>
          <cell r="D1170" t="str">
            <v>Pluviométrica</v>
          </cell>
          <cell r="E1170" t="str">
            <v>Convencional</v>
          </cell>
          <cell r="F1170" t="str">
            <v>Activa</v>
          </cell>
          <cell r="G1170">
            <v>30940</v>
          </cell>
          <cell r="H1170">
            <v>1560</v>
          </cell>
          <cell r="I1170">
            <v>4.8</v>
          </cell>
          <cell r="J1170">
            <v>-75.716666669999995</v>
          </cell>
          <cell r="K1170" t="str">
            <v>RIsaralda</v>
          </cell>
          <cell r="L1170" t="str">
            <v>Pereira</v>
          </cell>
          <cell r="M1170" t="str">
            <v>Area Operativa 09 - Cauca-Valle-Caldas</v>
          </cell>
          <cell r="N1170" t="str">
            <v>Magdalena Cauca</v>
          </cell>
          <cell r="O1170" t="str">
            <v>Cauca</v>
          </cell>
          <cell r="Q1170" t="str">
            <v>Rio Tunjuelo</v>
          </cell>
        </row>
        <row r="1171">
          <cell r="B1171">
            <v>35065030</v>
          </cell>
          <cell r="C1171" t="str">
            <v>PARQUE CARPANTA  [35065030]</v>
          </cell>
          <cell r="D1171" t="str">
            <v>Meteorológica Especial</v>
          </cell>
          <cell r="E1171" t="str">
            <v>Convencional</v>
          </cell>
          <cell r="F1171" t="str">
            <v>Activa</v>
          </cell>
          <cell r="G1171">
            <v>33526</v>
          </cell>
          <cell r="H1171">
            <v>2500</v>
          </cell>
          <cell r="I1171">
            <v>4.8</v>
          </cell>
          <cell r="J1171">
            <v>-73.683333329999996</v>
          </cell>
          <cell r="K1171" t="str">
            <v>Cundinamarca</v>
          </cell>
          <cell r="L1171" t="str">
            <v>Junín</v>
          </cell>
          <cell r="M1171" t="str">
            <v>Area Operativa 11 - Cundinamarca-Amazonas-San Andrés</v>
          </cell>
          <cell r="N1171" t="str">
            <v>Orinoco</v>
          </cell>
          <cell r="O1171" t="str">
            <v>Meta</v>
          </cell>
          <cell r="Q1171" t="str">
            <v>Otun</v>
          </cell>
        </row>
        <row r="1172">
          <cell r="B1172">
            <v>21201360</v>
          </cell>
          <cell r="C1172" t="str">
            <v>STA INES  [21201360]</v>
          </cell>
          <cell r="D1172" t="str">
            <v>Pluviométrica</v>
          </cell>
          <cell r="E1172" t="str">
            <v>Convencional</v>
          </cell>
          <cell r="F1172" t="str">
            <v>Activa</v>
          </cell>
          <cell r="G1172">
            <v>29295</v>
          </cell>
          <cell r="H1172">
            <v>2550</v>
          </cell>
          <cell r="I1172">
            <v>4.81666667</v>
          </cell>
          <cell r="J1172">
            <v>-74.133333329999999</v>
          </cell>
          <cell r="K1172" t="str">
            <v>Cundinamarca</v>
          </cell>
          <cell r="L1172" t="str">
            <v>Tenjo</v>
          </cell>
          <cell r="M1172" t="str">
            <v>Area Operativa 11 - Cundinamarca-Amazonas-San Andrés</v>
          </cell>
          <cell r="N1172" t="str">
            <v>Magdalena Cauca</v>
          </cell>
          <cell r="O1172" t="str">
            <v>Alto Magdalena</v>
          </cell>
          <cell r="Q1172" t="str">
            <v>Qda La Palma</v>
          </cell>
        </row>
        <row r="1173">
          <cell r="B1173">
            <v>21201440</v>
          </cell>
          <cell r="C1173" t="str">
            <v>CAMPO EXPERIMENTAL  [21201440]</v>
          </cell>
          <cell r="D1173" t="str">
            <v>Pluviográfica</v>
          </cell>
          <cell r="E1173" t="str">
            <v>Convencional</v>
          </cell>
          <cell r="F1173" t="str">
            <v>Suspendida</v>
          </cell>
          <cell r="G1173">
            <v>8567</v>
          </cell>
          <cell r="H1173">
            <v>560</v>
          </cell>
          <cell r="I1173">
            <v>4.5166666700000002</v>
          </cell>
          <cell r="J1173">
            <v>-74.650000000000006</v>
          </cell>
          <cell r="K1173" t="str">
            <v>Cundinamarca</v>
          </cell>
          <cell r="L1173" t="str">
            <v>Apulo</v>
          </cell>
          <cell r="M1173" t="str">
            <v>Area Operativa 11 - Cundinamarca-Amazonas-San Andrés</v>
          </cell>
          <cell r="N1173" t="str">
            <v>Magdalena Cauca</v>
          </cell>
          <cell r="O1173" t="str">
            <v>Alto Magdalena</v>
          </cell>
          <cell r="Q1173" t="str">
            <v>Rio Tunjuelo</v>
          </cell>
          <cell r="R1173">
            <v>8933</v>
          </cell>
        </row>
        <row r="1174">
          <cell r="B1174">
            <v>26137010</v>
          </cell>
          <cell r="C1174" t="str">
            <v>FRAILES  [26137010]</v>
          </cell>
          <cell r="D1174" t="str">
            <v>Limnimétrica</v>
          </cell>
          <cell r="E1174" t="str">
            <v>Convencional</v>
          </cell>
          <cell r="F1174" t="str">
            <v>Suspendida</v>
          </cell>
          <cell r="G1174">
            <v>18003</v>
          </cell>
          <cell r="H1174">
            <v>1400</v>
          </cell>
          <cell r="I1174">
            <v>4.8</v>
          </cell>
          <cell r="J1174">
            <v>-75.7</v>
          </cell>
          <cell r="K1174" t="str">
            <v>RIsaralda</v>
          </cell>
          <cell r="L1174" t="str">
            <v>Pereira</v>
          </cell>
          <cell r="M1174" t="str">
            <v>Area Operativa 09 - Cauca-Valle-Caldas</v>
          </cell>
          <cell r="N1174" t="str">
            <v>Magdalena Cauca</v>
          </cell>
          <cell r="O1174" t="str">
            <v>Cauca</v>
          </cell>
          <cell r="Q1174" t="str">
            <v>Otun</v>
          </cell>
          <cell r="R1174">
            <v>18278</v>
          </cell>
        </row>
        <row r="1175">
          <cell r="B1175">
            <v>21200940</v>
          </cell>
          <cell r="C1175" t="str">
            <v>TISQUESUSA  [21200940]</v>
          </cell>
          <cell r="D1175" t="str">
            <v>Pluviométrica</v>
          </cell>
          <cell r="E1175" t="str">
            <v>Convencional</v>
          </cell>
          <cell r="F1175" t="str">
            <v>Suspendida</v>
          </cell>
          <cell r="G1175">
            <v>24212</v>
          </cell>
          <cell r="H1175">
            <v>2570</v>
          </cell>
          <cell r="I1175">
            <v>4.81666667</v>
          </cell>
          <cell r="J1175">
            <v>-74.316666669999989</v>
          </cell>
          <cell r="K1175" t="str">
            <v>Cundinamarca</v>
          </cell>
          <cell r="L1175" t="str">
            <v>Facatativá</v>
          </cell>
          <cell r="M1175" t="str">
            <v>Area Operativa 11 - Cundinamarca-Amazonas-San Andrés</v>
          </cell>
          <cell r="N1175" t="str">
            <v>Magdalena Cauca</v>
          </cell>
          <cell r="O1175" t="str">
            <v>Alto Magdalena</v>
          </cell>
          <cell r="Q1175" t="str">
            <v>Qda La Palma</v>
          </cell>
          <cell r="R1175">
            <v>31700</v>
          </cell>
        </row>
        <row r="1176">
          <cell r="B1176">
            <v>21205590</v>
          </cell>
          <cell r="C1176" t="str">
            <v>APTO GUAYMARAL  [21205590]</v>
          </cell>
          <cell r="D1176" t="str">
            <v>Sinóptica Secundaria</v>
          </cell>
          <cell r="E1176" t="str">
            <v>Convencional</v>
          </cell>
          <cell r="F1176" t="str">
            <v>Activa</v>
          </cell>
          <cell r="G1176">
            <v>23969</v>
          </cell>
          <cell r="H1176">
            <v>2560</v>
          </cell>
          <cell r="I1176">
            <v>4.81666667</v>
          </cell>
          <cell r="J1176">
            <v>-74.083333329999988</v>
          </cell>
          <cell r="K1176" t="str">
            <v>Bogotá</v>
          </cell>
          <cell r="L1176" t="str">
            <v>Bogota, D.C</v>
          </cell>
          <cell r="M1176" t="str">
            <v>Area Operativa 11 - Cundinamarca-Amazonas-San Andrés</v>
          </cell>
          <cell r="N1176" t="str">
            <v>Magdalena Cauca</v>
          </cell>
          <cell r="O1176" t="str">
            <v>Alto Magdalena</v>
          </cell>
          <cell r="Q1176" t="str">
            <v>Qda La Palma</v>
          </cell>
        </row>
        <row r="1177">
          <cell r="B1177">
            <v>21206310</v>
          </cell>
          <cell r="C1177" t="str">
            <v>TISQUESUSA  [21206310]</v>
          </cell>
          <cell r="D1177" t="str">
            <v>Climática Principal</v>
          </cell>
          <cell r="E1177" t="str">
            <v>Convencional</v>
          </cell>
          <cell r="F1177" t="str">
            <v>Activa</v>
          </cell>
          <cell r="G1177">
            <v>31700</v>
          </cell>
          <cell r="H1177">
            <v>2570</v>
          </cell>
          <cell r="I1177">
            <v>4.81666667</v>
          </cell>
          <cell r="J1177">
            <v>-74.316666669999989</v>
          </cell>
          <cell r="K1177" t="str">
            <v>Cundinamarca</v>
          </cell>
          <cell r="L1177" t="str">
            <v>Facatativá</v>
          </cell>
          <cell r="M1177" t="str">
            <v>Area Operativa 11 - Cundinamarca-Amazonas-San Andrés</v>
          </cell>
          <cell r="N1177" t="str">
            <v>Magdalena Cauca</v>
          </cell>
          <cell r="O1177" t="str">
            <v>Alto Magdalena</v>
          </cell>
          <cell r="Q1177" t="str">
            <v>Qda La Palma</v>
          </cell>
        </row>
        <row r="1178">
          <cell r="B1178">
            <v>21208450</v>
          </cell>
          <cell r="C1178" t="str">
            <v>BOSQUE EL  [21208450]</v>
          </cell>
          <cell r="D1178" t="str">
            <v>Limnimétrica</v>
          </cell>
          <cell r="E1178" t="str">
            <v>Convencional</v>
          </cell>
          <cell r="F1178" t="str">
            <v>Activa</v>
          </cell>
          <cell r="G1178">
            <v>27440</v>
          </cell>
          <cell r="H1178">
            <v>2569</v>
          </cell>
          <cell r="I1178">
            <v>4.81666667</v>
          </cell>
          <cell r="J1178">
            <v>-74.216666669999995</v>
          </cell>
          <cell r="K1178" t="str">
            <v>Cundinamarca</v>
          </cell>
          <cell r="L1178" t="str">
            <v>Subachoque</v>
          </cell>
          <cell r="M1178" t="str">
            <v>Area Operativa 11 - Cundinamarca-Amazonas-San Andrés</v>
          </cell>
          <cell r="N1178" t="str">
            <v>Magdalena Cauca</v>
          </cell>
          <cell r="O1178" t="str">
            <v>Alto Magdalena</v>
          </cell>
          <cell r="Q1178" t="str">
            <v>Subachoque</v>
          </cell>
        </row>
        <row r="1179">
          <cell r="B1179">
            <v>21208540</v>
          </cell>
          <cell r="C1179" t="str">
            <v>STA HELENA  [21208540]</v>
          </cell>
          <cell r="D1179" t="str">
            <v>Limnimétrica</v>
          </cell>
          <cell r="E1179" t="str">
            <v>Convencional</v>
          </cell>
          <cell r="F1179" t="str">
            <v>Activa</v>
          </cell>
          <cell r="G1179">
            <v>21961</v>
          </cell>
          <cell r="H1179">
            <v>2580</v>
          </cell>
          <cell r="I1179">
            <v>4.81666667</v>
          </cell>
          <cell r="J1179">
            <v>-74.216666669999995</v>
          </cell>
          <cell r="K1179" t="str">
            <v>Cundinamarca</v>
          </cell>
          <cell r="L1179" t="str">
            <v>Subachoque</v>
          </cell>
          <cell r="M1179" t="str">
            <v>Area Operativa 11 - Cundinamarca-Amazonas-San Andrés</v>
          </cell>
          <cell r="N1179" t="str">
            <v>Magdalena Cauca</v>
          </cell>
          <cell r="O1179" t="str">
            <v>Alto Magdalena</v>
          </cell>
          <cell r="Q1179" t="str">
            <v>San Patricio</v>
          </cell>
        </row>
        <row r="1180">
          <cell r="B1180">
            <v>21208550</v>
          </cell>
          <cell r="C1180" t="str">
            <v>ESMERALDA  [21208550]</v>
          </cell>
          <cell r="D1180" t="str">
            <v>Limnimétrica</v>
          </cell>
          <cell r="E1180" t="str">
            <v>Convencional</v>
          </cell>
          <cell r="F1180" t="str">
            <v>Activa</v>
          </cell>
          <cell r="G1180">
            <v>21961</v>
          </cell>
          <cell r="H1180">
            <v>2578</v>
          </cell>
          <cell r="I1180">
            <v>4.81666667</v>
          </cell>
          <cell r="J1180">
            <v>-74.233333329999994</v>
          </cell>
          <cell r="K1180" t="str">
            <v>Cundinamarca</v>
          </cell>
          <cell r="L1180" t="str">
            <v>Subachoque</v>
          </cell>
          <cell r="M1180" t="str">
            <v>Area Operativa 11 - Cundinamarca-Amazonas-San Andrés</v>
          </cell>
          <cell r="N1180" t="str">
            <v>Magdalena Cauca</v>
          </cell>
          <cell r="O1180" t="str">
            <v>Alto Magdalena</v>
          </cell>
          <cell r="Q1180" t="str">
            <v>San Patricio</v>
          </cell>
        </row>
        <row r="1181">
          <cell r="B1181">
            <v>21208620</v>
          </cell>
          <cell r="C1181" t="str">
            <v>AUTOPISTA FACA  [21208620]</v>
          </cell>
          <cell r="D1181" t="str">
            <v>Limnimétrica</v>
          </cell>
          <cell r="E1181" t="str">
            <v>Convencional</v>
          </cell>
          <cell r="F1181" t="str">
            <v>Activa</v>
          </cell>
          <cell r="G1181">
            <v>31031</v>
          </cell>
          <cell r="H1181">
            <v>2570</v>
          </cell>
          <cell r="I1181">
            <v>4.81666667</v>
          </cell>
          <cell r="J1181">
            <v>-74.366666670000001</v>
          </cell>
          <cell r="K1181" t="str">
            <v>Cundinamarca</v>
          </cell>
          <cell r="L1181" t="str">
            <v>Facatativá</v>
          </cell>
          <cell r="M1181" t="str">
            <v>Area Operativa 11 - Cundinamarca-Amazonas-San Andrés</v>
          </cell>
          <cell r="N1181" t="str">
            <v>Magdalena Cauca</v>
          </cell>
          <cell r="O1181" t="str">
            <v>Alto Magdalena</v>
          </cell>
          <cell r="Q1181" t="str">
            <v>Botello</v>
          </cell>
        </row>
        <row r="1182">
          <cell r="B1182">
            <v>26155090</v>
          </cell>
          <cell r="C1182" t="str">
            <v>SANTAGUEDA  [26155090]</v>
          </cell>
          <cell r="D1182" t="str">
            <v>Climática Principal</v>
          </cell>
          <cell r="E1182" t="str">
            <v>Convencional</v>
          </cell>
          <cell r="F1182" t="str">
            <v>Activa</v>
          </cell>
          <cell r="G1182">
            <v>23391</v>
          </cell>
          <cell r="H1182">
            <v>1010</v>
          </cell>
          <cell r="I1182">
            <v>5.0833333300000003</v>
          </cell>
          <cell r="J1182">
            <v>-75.666666669999998</v>
          </cell>
          <cell r="K1182" t="str">
            <v>Caldas</v>
          </cell>
          <cell r="L1182" t="str">
            <v>Palestina (Caldas)</v>
          </cell>
          <cell r="M1182" t="str">
            <v>Area Operativa 09 - Cauca-Valle-Caldas</v>
          </cell>
          <cell r="N1182" t="str">
            <v>Magdalena Cauca</v>
          </cell>
          <cell r="O1182" t="str">
            <v>Cauca</v>
          </cell>
          <cell r="Q1182" t="str">
            <v>Qda Santa Barbara</v>
          </cell>
        </row>
        <row r="1183">
          <cell r="B1183">
            <v>26155140</v>
          </cell>
          <cell r="C1183" t="str">
            <v>LUKER GJA  [26155140]</v>
          </cell>
          <cell r="D1183" t="str">
            <v>Climática Ordinaria</v>
          </cell>
          <cell r="E1183" t="str">
            <v>Convencional</v>
          </cell>
          <cell r="F1183" t="str">
            <v>Activa</v>
          </cell>
          <cell r="G1183">
            <v>23604</v>
          </cell>
          <cell r="H1183">
            <v>1020</v>
          </cell>
          <cell r="I1183">
            <v>5.0833333300000003</v>
          </cell>
          <cell r="J1183">
            <v>-75.683333329999996</v>
          </cell>
          <cell r="K1183" t="str">
            <v>Caldas</v>
          </cell>
          <cell r="L1183" t="str">
            <v>Palestina (Caldas)</v>
          </cell>
          <cell r="M1183" t="str">
            <v>Area Operativa 09 - Cauca-Valle-Caldas</v>
          </cell>
          <cell r="N1183" t="str">
            <v>Magdalena Cauca</v>
          </cell>
          <cell r="O1183" t="str">
            <v>Cauca</v>
          </cell>
          <cell r="Q1183" t="str">
            <v>Qda Santa Barbara</v>
          </cell>
        </row>
        <row r="1184">
          <cell r="B1184">
            <v>26155180</v>
          </cell>
          <cell r="C1184" t="str">
            <v>EMAS  [26155180]</v>
          </cell>
          <cell r="D1184" t="str">
            <v>Climática Principal</v>
          </cell>
          <cell r="E1184" t="str">
            <v>Convencional</v>
          </cell>
          <cell r="F1184" t="str">
            <v>Activa</v>
          </cell>
          <cell r="G1184">
            <v>35596</v>
          </cell>
          <cell r="H1184">
            <v>2046</v>
          </cell>
          <cell r="I1184">
            <v>5.0833333300000003</v>
          </cell>
          <cell r="J1184">
            <v>-75.516666669999992</v>
          </cell>
          <cell r="K1184" t="str">
            <v>Caldas</v>
          </cell>
          <cell r="L1184" t="str">
            <v>Manizales</v>
          </cell>
          <cell r="M1184" t="str">
            <v>Area Operativa 09 - Cauca-Valle-Caldas</v>
          </cell>
          <cell r="N1184" t="str">
            <v>Magdalena Cauca</v>
          </cell>
          <cell r="O1184" t="str">
            <v>Cauca</v>
          </cell>
          <cell r="Q1184" t="str">
            <v>Qda Santa Barbara</v>
          </cell>
        </row>
        <row r="1185">
          <cell r="B1185">
            <v>26157150</v>
          </cell>
          <cell r="C1185" t="str">
            <v>GALLINAZO  [26157150]</v>
          </cell>
          <cell r="D1185" t="str">
            <v>Limnimétrica</v>
          </cell>
          <cell r="E1185" t="str">
            <v>Convencional</v>
          </cell>
          <cell r="F1185" t="str">
            <v>Activa</v>
          </cell>
          <cell r="G1185">
            <v>30331</v>
          </cell>
          <cell r="H1185">
            <v>2100</v>
          </cell>
          <cell r="I1185">
            <v>5.0833333300000003</v>
          </cell>
          <cell r="J1185">
            <v>-75.483333329999994</v>
          </cell>
          <cell r="K1185" t="str">
            <v>Caldas</v>
          </cell>
          <cell r="L1185" t="str">
            <v>Manizales</v>
          </cell>
          <cell r="M1185" t="str">
            <v>Area Operativa 09 - Cauca-Valle-Caldas</v>
          </cell>
          <cell r="N1185" t="str">
            <v>Magdalena Cauca</v>
          </cell>
          <cell r="O1185" t="str">
            <v>Cauca</v>
          </cell>
          <cell r="Q1185" t="str">
            <v>La Maria</v>
          </cell>
        </row>
        <row r="1186">
          <cell r="B1186">
            <v>35070590</v>
          </cell>
          <cell r="C1186" t="str">
            <v>CHIVOR MACHETA  [35070590]</v>
          </cell>
          <cell r="D1186" t="str">
            <v>Pluviográfica</v>
          </cell>
          <cell r="E1186" t="str">
            <v>Convencional</v>
          </cell>
          <cell r="F1186" t="str">
            <v>Activa</v>
          </cell>
          <cell r="G1186">
            <v>39630</v>
          </cell>
          <cell r="H1186">
            <v>1815</v>
          </cell>
          <cell r="I1186">
            <v>5.0833333300000003</v>
          </cell>
          <cell r="J1186">
            <v>-73.583333329999988</v>
          </cell>
          <cell r="K1186" t="str">
            <v>Cundinamarca</v>
          </cell>
          <cell r="L1186" t="str">
            <v>Machetá</v>
          </cell>
          <cell r="M1186" t="str">
            <v>Area Operativa 06 - Boyacá-Casanare-Vichada</v>
          </cell>
          <cell r="N1186" t="str">
            <v>Orinoco</v>
          </cell>
          <cell r="O1186" t="str">
            <v>Meta</v>
          </cell>
          <cell r="Q1186" t="str">
            <v>La Maria</v>
          </cell>
        </row>
        <row r="1187">
          <cell r="B1187">
            <v>35075090</v>
          </cell>
          <cell r="C1187" t="str">
            <v>MACHETA  - AUT  [35075090]</v>
          </cell>
          <cell r="D1187" t="str">
            <v>Climática Principal</v>
          </cell>
          <cell r="E1187" t="str">
            <v>Automática con Telemetría</v>
          </cell>
          <cell r="F1187" t="str">
            <v>Activa</v>
          </cell>
          <cell r="G1187">
            <v>38504</v>
          </cell>
          <cell r="H1187">
            <v>2669</v>
          </cell>
          <cell r="I1187">
            <v>5.0833333300000003</v>
          </cell>
          <cell r="J1187">
            <v>-73.650000000000006</v>
          </cell>
          <cell r="K1187" t="str">
            <v>Cundinamarca</v>
          </cell>
          <cell r="L1187" t="str">
            <v>Machetá</v>
          </cell>
          <cell r="M1187" t="str">
            <v>Area Operativa 11 - Cundinamarca-Amazonas-San Andrés</v>
          </cell>
          <cell r="N1187" t="str">
            <v>Orinoco</v>
          </cell>
          <cell r="O1187" t="str">
            <v>Meta</v>
          </cell>
          <cell r="Q1187" t="str">
            <v>La Maria</v>
          </cell>
        </row>
        <row r="1188">
          <cell r="B1188">
            <v>35077010</v>
          </cell>
          <cell r="C1188" t="str">
            <v>JUNTAS LAS  [35077010]</v>
          </cell>
          <cell r="D1188" t="str">
            <v>Limnimétrica</v>
          </cell>
          <cell r="E1188" t="str">
            <v>Convencional</v>
          </cell>
          <cell r="F1188" t="str">
            <v>Activa</v>
          </cell>
          <cell r="G1188">
            <v>20590</v>
          </cell>
          <cell r="H1188">
            <v>1358</v>
          </cell>
          <cell r="I1188">
            <v>5.0833333300000003</v>
          </cell>
          <cell r="J1188">
            <v>-73.349999999999994</v>
          </cell>
          <cell r="K1188" t="str">
            <v>Boyacá</v>
          </cell>
          <cell r="L1188" t="str">
            <v>Garagoa</v>
          </cell>
          <cell r="M1188" t="str">
            <v>Area Operativa 06 - Boyacá-Casanare-Vichada</v>
          </cell>
          <cell r="N1188" t="str">
            <v>Orinoco</v>
          </cell>
          <cell r="O1188" t="str">
            <v>Meta</v>
          </cell>
          <cell r="Q1188" t="str">
            <v>Garagoa</v>
          </cell>
        </row>
        <row r="1189">
          <cell r="B1189">
            <v>21207712</v>
          </cell>
          <cell r="C1189" t="str">
            <v>SISGA  - AUT  [21207712]</v>
          </cell>
          <cell r="D1189" t="str">
            <v>Limnigráfica</v>
          </cell>
          <cell r="E1189" t="str">
            <v>Automática con Telemetría</v>
          </cell>
          <cell r="F1189" t="str">
            <v>Activa</v>
          </cell>
          <cell r="H1189">
            <v>2880</v>
          </cell>
          <cell r="I1189">
            <v>5.0871666700000002</v>
          </cell>
          <cell r="J1189">
            <v>-73.732805560000003</v>
          </cell>
          <cell r="K1189" t="str">
            <v>Cundinamarca</v>
          </cell>
          <cell r="L1189" t="str">
            <v>Chocontá</v>
          </cell>
          <cell r="M1189" t="str">
            <v>Area Operativa 11 - Cundinamarca-Amazonas-San Andrés</v>
          </cell>
          <cell r="N1189" t="str">
            <v>Magdalena Cauca</v>
          </cell>
          <cell r="O1189" t="str">
            <v>Alto Magdalena</v>
          </cell>
          <cell r="Q1189" t="str">
            <v>Embalse Sisga</v>
          </cell>
        </row>
        <row r="1190">
          <cell r="B1190">
            <v>35070430</v>
          </cell>
          <cell r="C1190" t="str">
            <v>GARAGOA  [35070430]</v>
          </cell>
          <cell r="D1190" t="str">
            <v>Pluviométrica</v>
          </cell>
          <cell r="E1190" t="str">
            <v>Convencional</v>
          </cell>
          <cell r="F1190" t="str">
            <v>Suspendida</v>
          </cell>
          <cell r="G1190">
            <v>13011</v>
          </cell>
          <cell r="H1190">
            <v>1850</v>
          </cell>
          <cell r="I1190">
            <v>5.0833333300000003</v>
          </cell>
          <cell r="J1190">
            <v>-73.333333329999988</v>
          </cell>
          <cell r="K1190" t="str">
            <v>Boyacá</v>
          </cell>
          <cell r="L1190" t="str">
            <v>Garagoa</v>
          </cell>
          <cell r="M1190" t="str">
            <v>Area Operativa 06 - Boyacá-Casanare-Vichada</v>
          </cell>
          <cell r="N1190" t="str">
            <v>Orinoco</v>
          </cell>
          <cell r="O1190" t="str">
            <v>Meta</v>
          </cell>
          <cell r="Q1190" t="str">
            <v>La Maria</v>
          </cell>
          <cell r="R1190">
            <v>20438</v>
          </cell>
        </row>
        <row r="1191">
          <cell r="B1191">
            <v>54027010</v>
          </cell>
          <cell r="C1191" t="str">
            <v>YAMAQUE  [54027010]</v>
          </cell>
          <cell r="D1191" t="str">
            <v>Limnigráfica</v>
          </cell>
          <cell r="E1191" t="str">
            <v>Convencional</v>
          </cell>
          <cell r="F1191" t="str">
            <v>Suspendida</v>
          </cell>
          <cell r="G1191">
            <v>24518</v>
          </cell>
          <cell r="H1191">
            <v>35</v>
          </cell>
          <cell r="I1191">
            <v>5.0833333300000003</v>
          </cell>
          <cell r="J1191">
            <v>-76.666666669999998</v>
          </cell>
          <cell r="K1191" t="str">
            <v>Chocó</v>
          </cell>
          <cell r="L1191" t="str">
            <v>Istmina</v>
          </cell>
          <cell r="M1191" t="str">
            <v>Area Operativa 09 - Cauca-Valle-Caldas</v>
          </cell>
          <cell r="N1191" t="str">
            <v>Pacifico</v>
          </cell>
          <cell r="O1191" t="str">
            <v>San Juán</v>
          </cell>
          <cell r="Q1191" t="str">
            <v>San Juan</v>
          </cell>
          <cell r="R1191">
            <v>25764</v>
          </cell>
        </row>
        <row r="1192">
          <cell r="B1192">
            <v>23063080</v>
          </cell>
          <cell r="C1192" t="str">
            <v>NEGRETE  CAR  [23063080]</v>
          </cell>
          <cell r="D1192" t="str">
            <v>Pluviométrica</v>
          </cell>
          <cell r="E1192" t="str">
            <v>Convencional</v>
          </cell>
          <cell r="F1192" t="str">
            <v>Activa</v>
          </cell>
          <cell r="G1192">
            <v>37361</v>
          </cell>
          <cell r="H1192">
            <v>2298</v>
          </cell>
          <cell r="I1192">
            <v>5.0969444399999997</v>
          </cell>
          <cell r="J1192">
            <v>-74.154166669999995</v>
          </cell>
          <cell r="K1192" t="str">
            <v>Cundinamarca</v>
          </cell>
          <cell r="L1192" t="str">
            <v>Pacho</v>
          </cell>
          <cell r="M1192" t="str">
            <v>Area Operativa 11 - Cundinamarca-Amazonas-San Andrés</v>
          </cell>
          <cell r="N1192" t="str">
            <v>Magdalena Cauca</v>
          </cell>
          <cell r="O1192" t="str">
            <v>Medio Magdalena</v>
          </cell>
          <cell r="Q1192" t="str">
            <v>Embalse Sisga</v>
          </cell>
        </row>
        <row r="1193">
          <cell r="B1193">
            <v>21207640</v>
          </cell>
          <cell r="C1193" t="str">
            <v>PTE SISGA  [21207640]</v>
          </cell>
          <cell r="D1193" t="str">
            <v>Limnimétrica</v>
          </cell>
          <cell r="E1193" t="str">
            <v>Convencional</v>
          </cell>
          <cell r="F1193" t="str">
            <v>Activa</v>
          </cell>
          <cell r="G1193">
            <v>22995</v>
          </cell>
          <cell r="H1193">
            <v>2620</v>
          </cell>
          <cell r="I1193">
            <v>5.0999999999999996</v>
          </cell>
          <cell r="J1193">
            <v>-73.733333329999994</v>
          </cell>
          <cell r="K1193" t="str">
            <v>Cundinamarca</v>
          </cell>
          <cell r="L1193" t="str">
            <v>Chocontá</v>
          </cell>
          <cell r="M1193" t="str">
            <v>Area Operativa 11 - Cundinamarca-Amazonas-San Andrés</v>
          </cell>
          <cell r="N1193" t="str">
            <v>Magdalena Cauca</v>
          </cell>
          <cell r="O1193" t="str">
            <v>Alto Magdalena</v>
          </cell>
          <cell r="Q1193" t="str">
            <v>Sisga</v>
          </cell>
        </row>
        <row r="1194">
          <cell r="B1194">
            <v>21208160</v>
          </cell>
          <cell r="C1194" t="str">
            <v>STA ROSITA  [21208160]</v>
          </cell>
          <cell r="D1194" t="str">
            <v>Limnimétrica</v>
          </cell>
          <cell r="E1194" t="str">
            <v>Convencional</v>
          </cell>
          <cell r="F1194" t="str">
            <v>Activa</v>
          </cell>
          <cell r="G1194">
            <v>26557</v>
          </cell>
          <cell r="H1194">
            <v>2575</v>
          </cell>
          <cell r="I1194">
            <v>5.0999999999999996</v>
          </cell>
          <cell r="J1194">
            <v>-73.75</v>
          </cell>
          <cell r="K1194" t="str">
            <v>Cundinamarca</v>
          </cell>
          <cell r="L1194" t="str">
            <v>Chocontá</v>
          </cell>
          <cell r="M1194" t="str">
            <v>Area Operativa 11 - Cundinamarca-Amazonas-San Andrés</v>
          </cell>
          <cell r="N1194" t="str">
            <v>Magdalena Cauca</v>
          </cell>
          <cell r="O1194" t="str">
            <v>Alto Magdalena</v>
          </cell>
          <cell r="Q1194" t="str">
            <v>Bogota</v>
          </cell>
        </row>
        <row r="1195">
          <cell r="B1195">
            <v>21208460</v>
          </cell>
          <cell r="C1195" t="str">
            <v>PTE NARINO  [21208460]</v>
          </cell>
          <cell r="D1195" t="str">
            <v>Limnimétrica</v>
          </cell>
          <cell r="E1195" t="str">
            <v>Convencional</v>
          </cell>
          <cell r="F1195" t="str">
            <v>Activa</v>
          </cell>
          <cell r="G1195">
            <v>26557</v>
          </cell>
          <cell r="H1195">
            <v>2565</v>
          </cell>
          <cell r="I1195">
            <v>5.0999999999999996</v>
          </cell>
          <cell r="J1195">
            <v>-73.7</v>
          </cell>
          <cell r="K1195" t="str">
            <v>Cundinamarca</v>
          </cell>
          <cell r="L1195" t="str">
            <v>Suesca</v>
          </cell>
          <cell r="M1195" t="str">
            <v>Area Operativa 11 - Cundinamarca-Amazonas-San Andrés</v>
          </cell>
          <cell r="N1195" t="str">
            <v>Magdalena Cauca</v>
          </cell>
          <cell r="O1195" t="str">
            <v>Alto Magdalena</v>
          </cell>
          <cell r="Q1195" t="str">
            <v>Bogota</v>
          </cell>
        </row>
        <row r="1196">
          <cell r="B1196">
            <v>21209590</v>
          </cell>
          <cell r="C1196" t="str">
            <v>PARAMO GUERRERO  [21209590]</v>
          </cell>
          <cell r="D1196" t="str">
            <v>Limnimétrica</v>
          </cell>
          <cell r="E1196" t="str">
            <v>Convencional</v>
          </cell>
          <cell r="F1196" t="str">
            <v>Activa</v>
          </cell>
          <cell r="G1196">
            <v>35688</v>
          </cell>
          <cell r="H1196">
            <v>3200</v>
          </cell>
          <cell r="I1196">
            <v>5.0999999999999996</v>
          </cell>
          <cell r="J1196">
            <v>-74.033333329999991</v>
          </cell>
          <cell r="K1196" t="str">
            <v>Cundinamarca</v>
          </cell>
          <cell r="L1196" t="str">
            <v>Zipaquirá</v>
          </cell>
          <cell r="M1196" t="str">
            <v>Area Operativa 11 - Cundinamarca-Amazonas-San Andrés</v>
          </cell>
          <cell r="N1196" t="str">
            <v>Magdalena Cauca</v>
          </cell>
          <cell r="O1196" t="str">
            <v>Alto Magdalena</v>
          </cell>
          <cell r="Q1196" t="str">
            <v>Qda Guerrero</v>
          </cell>
        </row>
        <row r="1197">
          <cell r="B1197">
            <v>23010090</v>
          </cell>
          <cell r="C1197" t="str">
            <v>DANTA LA  [23010090]</v>
          </cell>
          <cell r="D1197" t="str">
            <v>Pluviométrica</v>
          </cell>
          <cell r="E1197" t="str">
            <v>Convencional</v>
          </cell>
          <cell r="F1197" t="str">
            <v>Activa</v>
          </cell>
          <cell r="G1197">
            <v>33253</v>
          </cell>
          <cell r="H1197">
            <v>1700</v>
          </cell>
          <cell r="I1197">
            <v>5.0999999999999996</v>
          </cell>
          <cell r="J1197">
            <v>-75.099999999999994</v>
          </cell>
          <cell r="K1197" t="str">
            <v>Tolima</v>
          </cell>
          <cell r="L1197" t="str">
            <v>Casabianca</v>
          </cell>
          <cell r="M1197" t="str">
            <v>Area Operativa 10 - Tolima</v>
          </cell>
          <cell r="N1197" t="str">
            <v>Magdalena Cauca</v>
          </cell>
          <cell r="O1197" t="str">
            <v>Medio Magdalena</v>
          </cell>
          <cell r="Q1197" t="str">
            <v>Qda Guerrero</v>
          </cell>
        </row>
        <row r="1198">
          <cell r="B1198">
            <v>23020130</v>
          </cell>
          <cell r="C1198" t="str">
            <v>LEONERA LA  [23020130]</v>
          </cell>
          <cell r="D1198" t="str">
            <v>Pluviométrica</v>
          </cell>
          <cell r="E1198" t="str">
            <v>Convencional</v>
          </cell>
          <cell r="F1198" t="str">
            <v>Activa</v>
          </cell>
          <cell r="G1198">
            <v>24883</v>
          </cell>
          <cell r="H1198">
            <v>3580</v>
          </cell>
          <cell r="I1198">
            <v>5.0999999999999996</v>
          </cell>
          <cell r="J1198">
            <v>-75.349999999999994</v>
          </cell>
          <cell r="K1198" t="str">
            <v>Caldas</v>
          </cell>
          <cell r="L1198" t="str">
            <v>Marulanda</v>
          </cell>
          <cell r="M1198" t="str">
            <v>Area Operativa 09 - Cauca-Valle-Caldas</v>
          </cell>
          <cell r="N1198" t="str">
            <v>Magdalena Cauca</v>
          </cell>
          <cell r="O1198" t="str">
            <v>Medio Magdalena</v>
          </cell>
          <cell r="Q1198" t="str">
            <v>Qda Guerrero</v>
          </cell>
        </row>
        <row r="1199">
          <cell r="B1199">
            <v>23060330</v>
          </cell>
          <cell r="C1199" t="str">
            <v>AGUA FRIA  [23060330]</v>
          </cell>
          <cell r="D1199" t="str">
            <v>Pluviométrica</v>
          </cell>
          <cell r="E1199" t="str">
            <v>Convencional</v>
          </cell>
          <cell r="F1199" t="str">
            <v>Activa</v>
          </cell>
          <cell r="G1199">
            <v>34834</v>
          </cell>
          <cell r="H1199">
            <v>1400</v>
          </cell>
          <cell r="I1199">
            <v>5.0999999999999996</v>
          </cell>
          <cell r="J1199">
            <v>-74.483333329999994</v>
          </cell>
          <cell r="K1199" t="str">
            <v>Cundinamarca</v>
          </cell>
          <cell r="L1199" t="str">
            <v>Quebradanegra</v>
          </cell>
          <cell r="M1199" t="str">
            <v>Area Operativa 11 - Cundinamarca-Amazonas-San Andrés</v>
          </cell>
          <cell r="N1199" t="str">
            <v>Magdalena Cauca</v>
          </cell>
          <cell r="O1199" t="str">
            <v>Medio Magdalena</v>
          </cell>
          <cell r="Q1199" t="str">
            <v>Qda Guerrero</v>
          </cell>
        </row>
        <row r="1200">
          <cell r="B1200">
            <v>23067100</v>
          </cell>
          <cell r="C1200" t="str">
            <v>AGUA FRIA  [23067100]</v>
          </cell>
          <cell r="D1200" t="str">
            <v>Limnimétrica</v>
          </cell>
          <cell r="E1200" t="str">
            <v>Convencional</v>
          </cell>
          <cell r="F1200" t="str">
            <v>Activa</v>
          </cell>
          <cell r="G1200">
            <v>34834</v>
          </cell>
          <cell r="H1200">
            <v>1400</v>
          </cell>
          <cell r="I1200">
            <v>5.0999999999999996</v>
          </cell>
          <cell r="J1200">
            <v>-74.483333329999994</v>
          </cell>
          <cell r="K1200" t="str">
            <v>Cundinamarca</v>
          </cell>
          <cell r="L1200" t="str">
            <v>Quebradanegra</v>
          </cell>
          <cell r="M1200" t="str">
            <v>Area Operativa 11 - Cundinamarca-Amazonas-San Andrés</v>
          </cell>
          <cell r="N1200" t="str">
            <v>Magdalena Cauca</v>
          </cell>
          <cell r="O1200" t="str">
            <v>Medio Magdalena</v>
          </cell>
          <cell r="Q1200" t="str">
            <v>Qda Charcon</v>
          </cell>
        </row>
        <row r="1201">
          <cell r="B1201">
            <v>26150340</v>
          </cell>
          <cell r="C1201" t="str">
            <v>PAVAS LAS  [26150340]</v>
          </cell>
          <cell r="D1201" t="str">
            <v>Pluviométrica</v>
          </cell>
          <cell r="E1201" t="str">
            <v>Convencional</v>
          </cell>
          <cell r="F1201" t="str">
            <v>Activa</v>
          </cell>
          <cell r="G1201">
            <v>29082</v>
          </cell>
          <cell r="H1201">
            <v>1420</v>
          </cell>
          <cell r="I1201">
            <v>5.0999999999999996</v>
          </cell>
          <cell r="J1201">
            <v>-75.599999999999994</v>
          </cell>
          <cell r="K1201" t="str">
            <v>Caldas</v>
          </cell>
          <cell r="L1201" t="str">
            <v>Manizales</v>
          </cell>
          <cell r="M1201" t="str">
            <v>Area Operativa 09 - Cauca-Valle-Caldas</v>
          </cell>
          <cell r="N1201" t="str">
            <v>Magdalena Cauca</v>
          </cell>
          <cell r="O1201" t="str">
            <v>Cauca</v>
          </cell>
          <cell r="Q1201" t="str">
            <v>Qda Charcon</v>
          </cell>
        </row>
        <row r="1202">
          <cell r="B1202">
            <v>26150360</v>
          </cell>
          <cell r="C1202" t="str">
            <v>TRILLADORA LA  [26150360]</v>
          </cell>
          <cell r="D1202" t="str">
            <v>Pluviométrica</v>
          </cell>
          <cell r="E1202" t="str">
            <v>Convencional</v>
          </cell>
          <cell r="F1202" t="str">
            <v>Activa</v>
          </cell>
          <cell r="G1202">
            <v>29721</v>
          </cell>
          <cell r="H1202">
            <v>1650</v>
          </cell>
          <cell r="I1202">
            <v>5.0999999999999996</v>
          </cell>
          <cell r="J1202">
            <v>-75.55</v>
          </cell>
          <cell r="K1202" t="str">
            <v>Caldas</v>
          </cell>
          <cell r="L1202" t="str">
            <v>Manizales</v>
          </cell>
          <cell r="M1202" t="str">
            <v>Area Operativa 09 - Cauca-Valle-Caldas</v>
          </cell>
          <cell r="N1202" t="str">
            <v>Magdalena Cauca</v>
          </cell>
          <cell r="O1202" t="str">
            <v>Cauca</v>
          </cell>
          <cell r="Q1202" t="str">
            <v>Qda Charcon</v>
          </cell>
        </row>
        <row r="1203">
          <cell r="B1203">
            <v>21201500</v>
          </cell>
          <cell r="C1203" t="str">
            <v>REPRESA EL SISGA  [21201500]</v>
          </cell>
          <cell r="D1203" t="str">
            <v>Pluviométrica</v>
          </cell>
          <cell r="E1203" t="str">
            <v>Convencional</v>
          </cell>
          <cell r="F1203" t="str">
            <v>Suspendida</v>
          </cell>
          <cell r="G1203">
            <v>14564</v>
          </cell>
          <cell r="H1203">
            <v>2700</v>
          </cell>
          <cell r="I1203">
            <v>5.0999999999999996</v>
          </cell>
          <cell r="J1203">
            <v>-73.7</v>
          </cell>
          <cell r="K1203" t="str">
            <v>Cundinamarca</v>
          </cell>
          <cell r="L1203" t="str">
            <v>Chocontá</v>
          </cell>
          <cell r="M1203" t="str">
            <v>Area Operativa 11 - Cundinamarca-Amazonas-San Andrés</v>
          </cell>
          <cell r="N1203" t="str">
            <v>Magdalena Cauca</v>
          </cell>
          <cell r="O1203" t="str">
            <v>Alto Magdalena</v>
          </cell>
          <cell r="Q1203" t="str">
            <v>Embalse Sisga</v>
          </cell>
          <cell r="R1203">
            <v>18886</v>
          </cell>
        </row>
        <row r="1204">
          <cell r="B1204">
            <v>21205180</v>
          </cell>
          <cell r="C1204" t="str">
            <v>ARIZONA REPRESA  [21205180]</v>
          </cell>
          <cell r="D1204" t="str">
            <v>Climática Ordinaria</v>
          </cell>
          <cell r="E1204" t="str">
            <v>Convencional</v>
          </cell>
          <cell r="F1204" t="str">
            <v>Suspendida</v>
          </cell>
          <cell r="G1204">
            <v>14503</v>
          </cell>
          <cell r="H1204">
            <v>2700</v>
          </cell>
          <cell r="I1204">
            <v>5.0999999999999996</v>
          </cell>
          <cell r="J1204">
            <v>-73.683333329999996</v>
          </cell>
          <cell r="K1204" t="str">
            <v>Cundinamarca</v>
          </cell>
          <cell r="L1204" t="str">
            <v>Chocontá</v>
          </cell>
          <cell r="M1204" t="str">
            <v>Area Operativa 11 - Cundinamarca-Amazonas-San Andrés</v>
          </cell>
          <cell r="N1204" t="str">
            <v>Magdalena Cauca</v>
          </cell>
          <cell r="O1204" t="str">
            <v>Alto Magdalena</v>
          </cell>
          <cell r="Q1204" t="str">
            <v>Embalse Sisga</v>
          </cell>
          <cell r="R1204">
            <v>18977</v>
          </cell>
        </row>
        <row r="1205">
          <cell r="B1205">
            <v>21207630</v>
          </cell>
          <cell r="C1205" t="str">
            <v>PTE SUESCA  [21207630]</v>
          </cell>
          <cell r="D1205" t="str">
            <v>Limnimétrica</v>
          </cell>
          <cell r="E1205" t="str">
            <v>Convencional</v>
          </cell>
          <cell r="F1205" t="str">
            <v>Suspendida</v>
          </cell>
          <cell r="G1205">
            <v>22296</v>
          </cell>
          <cell r="H1205">
            <v>2565</v>
          </cell>
          <cell r="I1205">
            <v>5.0999999999999996</v>
          </cell>
          <cell r="J1205">
            <v>-73.8</v>
          </cell>
          <cell r="K1205" t="str">
            <v>Cundinamarca</v>
          </cell>
          <cell r="L1205" t="str">
            <v>Suesca</v>
          </cell>
          <cell r="M1205" t="str">
            <v>Area Operativa 11 - Cundinamarca-Amazonas-San Andrés</v>
          </cell>
          <cell r="N1205" t="str">
            <v>Magdalena Cauca</v>
          </cell>
          <cell r="O1205" t="str">
            <v>Alto Magdalena</v>
          </cell>
          <cell r="Q1205" t="str">
            <v>Bogota</v>
          </cell>
          <cell r="R1205">
            <v>26648</v>
          </cell>
        </row>
        <row r="1206">
          <cell r="B1206">
            <v>21250260</v>
          </cell>
          <cell r="C1206" t="str">
            <v>POTOSI HDA  [21250260]</v>
          </cell>
          <cell r="D1206" t="str">
            <v>Pluviométrica</v>
          </cell>
          <cell r="E1206" t="str">
            <v>Convencional</v>
          </cell>
          <cell r="F1206" t="str">
            <v>Suspendida</v>
          </cell>
          <cell r="G1206">
            <v>23391</v>
          </cell>
          <cell r="H1206">
            <v>221</v>
          </cell>
          <cell r="I1206">
            <v>5.0999999999999996</v>
          </cell>
          <cell r="J1206">
            <v>-74.916666669999998</v>
          </cell>
          <cell r="K1206" t="str">
            <v>Tolima</v>
          </cell>
          <cell r="L1206" t="str">
            <v>Armero (Guayabal)</v>
          </cell>
          <cell r="M1206" t="str">
            <v>Area Operativa 10 - Tolima</v>
          </cell>
          <cell r="N1206" t="str">
            <v>Magdalena Cauca</v>
          </cell>
          <cell r="O1206" t="str">
            <v>Alto Magdalena</v>
          </cell>
          <cell r="Q1206" t="str">
            <v>Qda Guerrero</v>
          </cell>
          <cell r="R1206">
            <v>23816</v>
          </cell>
        </row>
        <row r="1207">
          <cell r="B1207">
            <v>26150170</v>
          </cell>
          <cell r="C1207" t="str">
            <v>SIFILFIA  [26150170]</v>
          </cell>
          <cell r="D1207" t="str">
            <v>Pluviométrica</v>
          </cell>
          <cell r="E1207" t="str">
            <v>Convencional</v>
          </cell>
          <cell r="F1207" t="str">
            <v>Suspendida</v>
          </cell>
          <cell r="G1207">
            <v>29235</v>
          </cell>
          <cell r="H1207">
            <v>1400</v>
          </cell>
          <cell r="I1207">
            <v>5.0999999999999996</v>
          </cell>
          <cell r="J1207">
            <v>-75.616666670000001</v>
          </cell>
          <cell r="K1207" t="str">
            <v>Caldas</v>
          </cell>
          <cell r="L1207" t="str">
            <v>Manizales</v>
          </cell>
          <cell r="M1207" t="str">
            <v>Area Operativa 09 - Cauca-Valle-Caldas</v>
          </cell>
          <cell r="N1207" t="str">
            <v>Magdalena Cauca</v>
          </cell>
          <cell r="O1207" t="str">
            <v>Cauca</v>
          </cell>
          <cell r="Q1207" t="str">
            <v>Qda Charcon</v>
          </cell>
          <cell r="R1207">
            <v>29935</v>
          </cell>
        </row>
        <row r="1208">
          <cell r="B1208">
            <v>26150410</v>
          </cell>
          <cell r="C1208" t="str">
            <v>COLINAS LAS  [26150410]</v>
          </cell>
          <cell r="D1208" t="str">
            <v>Pluviométrica</v>
          </cell>
          <cell r="E1208" t="str">
            <v>Convencional</v>
          </cell>
          <cell r="F1208" t="str">
            <v>Activa</v>
          </cell>
          <cell r="G1208">
            <v>33373</v>
          </cell>
          <cell r="H1208">
            <v>1450</v>
          </cell>
          <cell r="I1208">
            <v>5.0999999999999996</v>
          </cell>
          <cell r="J1208">
            <v>-75.566666669999989</v>
          </cell>
          <cell r="K1208" t="str">
            <v>Caldas</v>
          </cell>
          <cell r="L1208" t="str">
            <v>Manizales</v>
          </cell>
          <cell r="M1208" t="str">
            <v>Area Operativa 09 - Cauca-Valle-Caldas</v>
          </cell>
          <cell r="N1208" t="str">
            <v>Magdalena Cauca</v>
          </cell>
          <cell r="O1208" t="str">
            <v>Cauca</v>
          </cell>
          <cell r="Q1208" t="str">
            <v>Qda Charcon</v>
          </cell>
        </row>
        <row r="1209">
          <cell r="B1209">
            <v>26150420</v>
          </cell>
          <cell r="C1209" t="str">
            <v>SIFILFIA  [26150420]</v>
          </cell>
          <cell r="D1209" t="str">
            <v>Pluviométrica</v>
          </cell>
          <cell r="E1209" t="str">
            <v>Convencional</v>
          </cell>
          <cell r="F1209" t="str">
            <v>Activa</v>
          </cell>
          <cell r="G1209">
            <v>29235</v>
          </cell>
          <cell r="H1209">
            <v>1400</v>
          </cell>
          <cell r="I1209">
            <v>5.0999999999999996</v>
          </cell>
          <cell r="J1209">
            <v>-75.599999999999994</v>
          </cell>
          <cell r="K1209" t="str">
            <v>Caldas</v>
          </cell>
          <cell r="L1209" t="str">
            <v>Manizales</v>
          </cell>
          <cell r="M1209" t="str">
            <v>Area Operativa 09 - Cauca-Valle-Caldas</v>
          </cell>
          <cell r="N1209" t="str">
            <v>Magdalena Cauca</v>
          </cell>
          <cell r="O1209" t="str">
            <v>Cauca</v>
          </cell>
          <cell r="Q1209" t="str">
            <v>Qda Charcon</v>
          </cell>
        </row>
        <row r="1210">
          <cell r="B1210">
            <v>26107060</v>
          </cell>
          <cell r="C1210" t="str">
            <v>GUAYABAL  [26107060]</v>
          </cell>
          <cell r="D1210" t="str">
            <v>Limnimétrica</v>
          </cell>
          <cell r="E1210" t="str">
            <v>Convencional</v>
          </cell>
          <cell r="F1210" t="str">
            <v>Activa</v>
          </cell>
          <cell r="G1210">
            <v>21473</v>
          </cell>
          <cell r="H1210">
            <v>912</v>
          </cell>
          <cell r="I1210">
            <v>4.4000000000000004</v>
          </cell>
          <cell r="J1210">
            <v>-76.099999999999994</v>
          </cell>
          <cell r="K1210" t="str">
            <v>Valle del Cauca</v>
          </cell>
          <cell r="L1210" t="str">
            <v>Zarzal</v>
          </cell>
          <cell r="M1210" t="str">
            <v>Area Operativa 09 - Cauca-Valle-Caldas</v>
          </cell>
          <cell r="N1210" t="str">
            <v>Magdalena Cauca</v>
          </cell>
          <cell r="O1210" t="str">
            <v>Cauca</v>
          </cell>
          <cell r="Q1210" t="str">
            <v>Cauca</v>
          </cell>
        </row>
        <row r="1211">
          <cell r="B1211">
            <v>21200270</v>
          </cell>
          <cell r="C1211" t="str">
            <v>SAUCIO  [21200270]</v>
          </cell>
          <cell r="D1211" t="str">
            <v>Pluviográfica</v>
          </cell>
          <cell r="E1211" t="str">
            <v>Convencional</v>
          </cell>
          <cell r="F1211" t="str">
            <v>Activa</v>
          </cell>
          <cell r="G1211">
            <v>17333</v>
          </cell>
          <cell r="H1211">
            <v>2640</v>
          </cell>
          <cell r="I1211">
            <v>5.1088333300000004</v>
          </cell>
          <cell r="J1211">
            <v>-73.706277779999994</v>
          </cell>
          <cell r="K1211" t="str">
            <v>Cundinamarca</v>
          </cell>
          <cell r="L1211" t="str">
            <v>Chocontá</v>
          </cell>
          <cell r="M1211" t="str">
            <v>Area Operativa 11 - Cundinamarca-Amazonas-San Andrés</v>
          </cell>
          <cell r="N1211" t="str">
            <v>Magdalena Cauca</v>
          </cell>
          <cell r="O1211" t="str">
            <v>Alto Magdalena</v>
          </cell>
          <cell r="Q1211" t="str">
            <v>Cauca</v>
          </cell>
        </row>
        <row r="1212">
          <cell r="B1212">
            <v>26150310</v>
          </cell>
          <cell r="C1212" t="str">
            <v>CABANA LA  [26150310]</v>
          </cell>
          <cell r="D1212" t="str">
            <v>Pluviométrica</v>
          </cell>
          <cell r="E1212" t="str">
            <v>Convencional</v>
          </cell>
          <cell r="F1212" t="str">
            <v>Activa</v>
          </cell>
          <cell r="G1212">
            <v>22143</v>
          </cell>
          <cell r="H1212">
            <v>1400</v>
          </cell>
          <cell r="I1212">
            <v>5.0833333300000003</v>
          </cell>
          <cell r="J1212">
            <v>-75.599999999999994</v>
          </cell>
          <cell r="K1212" t="str">
            <v>Caldas</v>
          </cell>
          <cell r="L1212" t="str">
            <v>Manizales</v>
          </cell>
          <cell r="M1212" t="str">
            <v>Area Operativa 09 - Cauca-Valle-Caldas</v>
          </cell>
          <cell r="N1212" t="str">
            <v>Magdalena Cauca</v>
          </cell>
          <cell r="O1212" t="str">
            <v>Cauca</v>
          </cell>
          <cell r="Q1212" t="str">
            <v>Qda Santa Barbara</v>
          </cell>
        </row>
        <row r="1213">
          <cell r="B1213">
            <v>21202140</v>
          </cell>
          <cell r="C1213" t="str">
            <v>GUERRERO  [21202140]</v>
          </cell>
          <cell r="D1213" t="str">
            <v>Pluviométrica</v>
          </cell>
          <cell r="E1213" t="str">
            <v>Convencional</v>
          </cell>
          <cell r="F1213" t="str">
            <v>Activa</v>
          </cell>
          <cell r="G1213">
            <v>35688</v>
          </cell>
          <cell r="H1213">
            <v>3200</v>
          </cell>
          <cell r="I1213">
            <v>5.1166666699999999</v>
          </cell>
          <cell r="J1213">
            <v>-74.033333329999991</v>
          </cell>
          <cell r="K1213" t="str">
            <v>Cundinamarca</v>
          </cell>
          <cell r="L1213" t="str">
            <v>Zipaquirá</v>
          </cell>
          <cell r="M1213" t="str">
            <v>Area Operativa 11 - Cundinamarca-Amazonas-San Andrés</v>
          </cell>
          <cell r="N1213" t="str">
            <v>Magdalena Cauca</v>
          </cell>
          <cell r="O1213" t="str">
            <v>Alto Magdalena</v>
          </cell>
          <cell r="Q1213" t="str">
            <v>Cauca</v>
          </cell>
        </row>
        <row r="1214">
          <cell r="B1214">
            <v>21205400</v>
          </cell>
          <cell r="C1214" t="str">
            <v>CHECUA-NEMOCON  [21205400]</v>
          </cell>
          <cell r="D1214" t="str">
            <v>Climática Principal</v>
          </cell>
          <cell r="E1214" t="str">
            <v>Convencional</v>
          </cell>
          <cell r="F1214" t="str">
            <v>Activa</v>
          </cell>
          <cell r="G1214">
            <v>19464</v>
          </cell>
          <cell r="H1214">
            <v>2580</v>
          </cell>
          <cell r="I1214">
            <v>5.1166666699999999</v>
          </cell>
          <cell r="J1214">
            <v>-73.866666670000001</v>
          </cell>
          <cell r="K1214" t="str">
            <v>Cundinamarca</v>
          </cell>
          <cell r="L1214" t="str">
            <v>Nemocón</v>
          </cell>
          <cell r="M1214" t="str">
            <v>Area Operativa 11 - Cundinamarca-Amazonas-San Andrés</v>
          </cell>
          <cell r="N1214" t="str">
            <v>Magdalena Cauca</v>
          </cell>
          <cell r="O1214" t="str">
            <v>Alto Magdalena</v>
          </cell>
          <cell r="Q1214" t="str">
            <v>Cauca</v>
          </cell>
        </row>
        <row r="1215">
          <cell r="B1215">
            <v>21208750</v>
          </cell>
          <cell r="C1215" t="str">
            <v>PTE CHECUA  [21208750]</v>
          </cell>
          <cell r="D1215" t="str">
            <v>Limnigráfica</v>
          </cell>
          <cell r="E1215" t="str">
            <v>Convencional</v>
          </cell>
          <cell r="F1215" t="str">
            <v>Activa</v>
          </cell>
          <cell r="G1215">
            <v>31670</v>
          </cell>
          <cell r="H1215">
            <v>2600</v>
          </cell>
          <cell r="I1215">
            <v>5.1166666699999999</v>
          </cell>
          <cell r="J1215">
            <v>-73.883333329999999</v>
          </cell>
          <cell r="K1215" t="str">
            <v>Cundinamarca</v>
          </cell>
          <cell r="L1215" t="str">
            <v>Nemocón</v>
          </cell>
          <cell r="M1215" t="str">
            <v>Area Operativa 11 - Cundinamarca-Amazonas-San Andrés</v>
          </cell>
          <cell r="N1215" t="str">
            <v>Magdalena Cauca</v>
          </cell>
          <cell r="O1215" t="str">
            <v>Alto Magdalena</v>
          </cell>
          <cell r="Q1215" t="str">
            <v>Checua</v>
          </cell>
        </row>
        <row r="1216">
          <cell r="B1216">
            <v>23060360</v>
          </cell>
          <cell r="C1216" t="str">
            <v>PANTANOS LOS  [23060360]</v>
          </cell>
          <cell r="D1216" t="str">
            <v>Pluviométrica</v>
          </cell>
          <cell r="E1216" t="str">
            <v>Convencional</v>
          </cell>
          <cell r="F1216" t="str">
            <v>Activa</v>
          </cell>
          <cell r="G1216">
            <v>29601</v>
          </cell>
          <cell r="H1216">
            <v>1550</v>
          </cell>
          <cell r="I1216">
            <v>5.1166666699999999</v>
          </cell>
          <cell r="J1216">
            <v>-74.349999999999994</v>
          </cell>
          <cell r="K1216" t="str">
            <v>Cundinamarca</v>
          </cell>
          <cell r="L1216" t="str">
            <v>Vergara</v>
          </cell>
          <cell r="M1216" t="str">
            <v>Area Operativa 11 - Cundinamarca-Amazonas-San Andrés</v>
          </cell>
          <cell r="N1216" t="str">
            <v>Magdalena Cauca</v>
          </cell>
          <cell r="O1216" t="str">
            <v>Medio Magdalena</v>
          </cell>
          <cell r="Q1216" t="str">
            <v>Checua</v>
          </cell>
        </row>
        <row r="1217">
          <cell r="B1217">
            <v>54020070</v>
          </cell>
          <cell r="C1217" t="str">
            <v>CONDOTO  [54020070]</v>
          </cell>
          <cell r="D1217" t="str">
            <v>Pluviométrica</v>
          </cell>
          <cell r="E1217" t="str">
            <v>Convencional</v>
          </cell>
          <cell r="F1217" t="str">
            <v>Suspendida</v>
          </cell>
          <cell r="G1217">
            <v>24699</v>
          </cell>
          <cell r="H1217">
            <v>70</v>
          </cell>
          <cell r="I1217">
            <v>5.0999999999999996</v>
          </cell>
          <cell r="J1217">
            <v>-76.616666670000001</v>
          </cell>
          <cell r="K1217" t="str">
            <v>Chocó</v>
          </cell>
          <cell r="L1217" t="str">
            <v>Condoto</v>
          </cell>
          <cell r="M1217" t="str">
            <v>Area Operativa 09 - Cauca-Valle-Caldas</v>
          </cell>
          <cell r="N1217" t="str">
            <v>Pacifico</v>
          </cell>
          <cell r="O1217" t="str">
            <v>San Juán</v>
          </cell>
          <cell r="Q1217" t="str">
            <v>Cauca</v>
          </cell>
          <cell r="R1217">
            <v>25552</v>
          </cell>
        </row>
        <row r="1218">
          <cell r="B1218">
            <v>21201510</v>
          </cell>
          <cell r="C1218" t="str">
            <v>SELVA LA  [21201510]</v>
          </cell>
          <cell r="D1218" t="str">
            <v>Pluviométrica</v>
          </cell>
          <cell r="E1218" t="str">
            <v>Convencional</v>
          </cell>
          <cell r="F1218" t="str">
            <v>Suspendida</v>
          </cell>
          <cell r="G1218">
            <v>23816</v>
          </cell>
          <cell r="H1218">
            <v>2900</v>
          </cell>
          <cell r="I1218">
            <v>5.1166666699999999</v>
          </cell>
          <cell r="J1218">
            <v>-73.633333329999999</v>
          </cell>
          <cell r="K1218" t="str">
            <v>Cundinamarca</v>
          </cell>
          <cell r="L1218" t="str">
            <v>Chocontá</v>
          </cell>
          <cell r="M1218" t="str">
            <v>Area Operativa 11 - Cundinamarca-Amazonas-San Andrés</v>
          </cell>
          <cell r="N1218" t="str">
            <v>Orinoco</v>
          </cell>
          <cell r="O1218" t="str">
            <v>Meta</v>
          </cell>
          <cell r="Q1218" t="str">
            <v>Cauca</v>
          </cell>
          <cell r="R1218">
            <v>25552</v>
          </cell>
        </row>
        <row r="1219">
          <cell r="B1219">
            <v>26155060</v>
          </cell>
          <cell r="C1219" t="str">
            <v>ESPERANZA LA  [26155060]</v>
          </cell>
          <cell r="D1219" t="str">
            <v>Climática Ordinaria</v>
          </cell>
          <cell r="E1219" t="str">
            <v>Convencional</v>
          </cell>
          <cell r="F1219" t="str">
            <v>Suspendida</v>
          </cell>
          <cell r="G1219">
            <v>21624</v>
          </cell>
          <cell r="H1219">
            <v>3250</v>
          </cell>
          <cell r="I1219">
            <v>5.0833333300000003</v>
          </cell>
          <cell r="J1219">
            <v>-75.366666670000001</v>
          </cell>
          <cell r="K1219" t="str">
            <v>Caldas</v>
          </cell>
          <cell r="L1219" t="str">
            <v>Manizales</v>
          </cell>
          <cell r="M1219" t="str">
            <v>Area Operativa 09 - Cauca-Valle-Caldas</v>
          </cell>
          <cell r="N1219" t="str">
            <v>Magdalena Cauca</v>
          </cell>
          <cell r="O1219" t="str">
            <v>Cauca</v>
          </cell>
          <cell r="Q1219" t="str">
            <v>Qda Santa Barbara</v>
          </cell>
          <cell r="R1219">
            <v>22265</v>
          </cell>
        </row>
        <row r="1220">
          <cell r="B1220">
            <v>21201520</v>
          </cell>
          <cell r="C1220" t="str">
            <v>NEUSA EL  [21201520]</v>
          </cell>
          <cell r="D1220" t="str">
            <v>Pluviométrica</v>
          </cell>
          <cell r="E1220" t="str">
            <v>Convencional</v>
          </cell>
          <cell r="F1220" t="str">
            <v>Suspendida</v>
          </cell>
          <cell r="G1220">
            <v>20104</v>
          </cell>
          <cell r="H1220">
            <v>3000</v>
          </cell>
          <cell r="I1220">
            <v>5.1166666699999999</v>
          </cell>
          <cell r="J1220">
            <v>-74.033333329999991</v>
          </cell>
          <cell r="K1220" t="str">
            <v>Cundinamarca</v>
          </cell>
          <cell r="L1220" t="str">
            <v>Zipaquirá</v>
          </cell>
          <cell r="M1220" t="str">
            <v>Area Operativa 11 - Cundinamarca-Amazonas-San Andrés</v>
          </cell>
          <cell r="N1220" t="str">
            <v>Magdalena Cauca</v>
          </cell>
          <cell r="O1220" t="str">
            <v>Alto Magdalena</v>
          </cell>
          <cell r="Q1220" t="str">
            <v>Cauca</v>
          </cell>
          <cell r="R1220">
            <v>21534</v>
          </cell>
        </row>
        <row r="1221">
          <cell r="B1221">
            <v>21207210</v>
          </cell>
          <cell r="C1221" t="str">
            <v>HOYA HASTA REPRESA  [21207210]</v>
          </cell>
          <cell r="D1221" t="str">
            <v>Limnimétrica</v>
          </cell>
          <cell r="E1221" t="str">
            <v>Convencional</v>
          </cell>
          <cell r="F1221" t="str">
            <v>Suspendida</v>
          </cell>
          <cell r="G1221">
            <v>14503</v>
          </cell>
          <cell r="H1221">
            <v>2624</v>
          </cell>
          <cell r="I1221">
            <v>5.1166666699999999</v>
          </cell>
          <cell r="J1221">
            <v>-73.733333329999994</v>
          </cell>
          <cell r="K1221" t="str">
            <v>Cundinamarca</v>
          </cell>
          <cell r="L1221" t="str">
            <v>Chocontá</v>
          </cell>
          <cell r="M1221" t="str">
            <v>Area Operativa 11 - Cundinamarca-Amazonas-San Andrés</v>
          </cell>
          <cell r="N1221" t="str">
            <v>Magdalena Cauca</v>
          </cell>
          <cell r="O1221" t="str">
            <v>Alto Magdalena</v>
          </cell>
          <cell r="Q1221" t="str">
            <v>Bogota</v>
          </cell>
          <cell r="R1221">
            <v>18125</v>
          </cell>
        </row>
        <row r="1222">
          <cell r="B1222">
            <v>21208270</v>
          </cell>
          <cell r="C1222" t="str">
            <v>PTE BARAYA  [21208270]</v>
          </cell>
          <cell r="D1222" t="str">
            <v>Limnigráfica</v>
          </cell>
          <cell r="E1222" t="str">
            <v>Convencional</v>
          </cell>
          <cell r="F1222" t="str">
            <v>Suspendida</v>
          </cell>
          <cell r="G1222">
            <v>24760</v>
          </cell>
          <cell r="H1222">
            <v>2618</v>
          </cell>
          <cell r="I1222">
            <v>5.1166666699999999</v>
          </cell>
          <cell r="J1222">
            <v>-73.7</v>
          </cell>
          <cell r="K1222" t="str">
            <v>Cundinamarca</v>
          </cell>
          <cell r="L1222" t="str">
            <v>Chocontá</v>
          </cell>
          <cell r="M1222" t="str">
            <v>Area Operativa 11 - Cundinamarca-Amazonas-San Andrés</v>
          </cell>
          <cell r="N1222" t="str">
            <v>Magdalena Cauca</v>
          </cell>
          <cell r="O1222" t="str">
            <v>Alto Magdalena</v>
          </cell>
          <cell r="Q1222" t="str">
            <v>Bogota</v>
          </cell>
          <cell r="R1222">
            <v>26648</v>
          </cell>
        </row>
        <row r="1223">
          <cell r="B1223">
            <v>23067170</v>
          </cell>
          <cell r="C1223" t="str">
            <v>CABRERA  [23067170]</v>
          </cell>
          <cell r="D1223" t="str">
            <v>Limnimétrica</v>
          </cell>
          <cell r="E1223" t="str">
            <v>Convencional</v>
          </cell>
          <cell r="F1223" t="str">
            <v>Activa</v>
          </cell>
          <cell r="G1223">
            <v>36265</v>
          </cell>
          <cell r="H1223">
            <v>2150</v>
          </cell>
          <cell r="I1223">
            <v>5.1166666699999999</v>
          </cell>
          <cell r="J1223">
            <v>-74.133333329999999</v>
          </cell>
          <cell r="K1223" t="str">
            <v>Cundinamarca</v>
          </cell>
          <cell r="L1223" t="str">
            <v>Pacho</v>
          </cell>
          <cell r="M1223" t="str">
            <v>Area Operativa 11 - Cundinamarca-Amazonas-San Andrés</v>
          </cell>
          <cell r="N1223" t="str">
            <v>Magdalena Cauca</v>
          </cell>
          <cell r="O1223" t="str">
            <v>Medio Magdalena</v>
          </cell>
          <cell r="Q1223" t="str">
            <v>Qda Suchin</v>
          </cell>
        </row>
        <row r="1224">
          <cell r="B1224">
            <v>26140360</v>
          </cell>
          <cell r="C1224" t="str">
            <v>AGUACLARA  [26140360]</v>
          </cell>
          <cell r="D1224" t="str">
            <v>Pluviométrica</v>
          </cell>
          <cell r="E1224" t="str">
            <v>Convencional</v>
          </cell>
          <cell r="F1224" t="str">
            <v>Activa</v>
          </cell>
          <cell r="G1224">
            <v>29235</v>
          </cell>
          <cell r="H1224">
            <v>1550</v>
          </cell>
          <cell r="I1224">
            <v>5.1166666699999999</v>
          </cell>
          <cell r="J1224">
            <v>-75.95</v>
          </cell>
          <cell r="K1224" t="str">
            <v>RIsaralda</v>
          </cell>
          <cell r="L1224" t="str">
            <v>Apía</v>
          </cell>
          <cell r="M1224" t="str">
            <v>Area Operativa 09 - Cauca-Valle-Caldas</v>
          </cell>
          <cell r="N1224" t="str">
            <v>Magdalena Cauca</v>
          </cell>
          <cell r="O1224" t="str">
            <v>Cauca</v>
          </cell>
          <cell r="Q1224" t="str">
            <v>Qda Suchin</v>
          </cell>
        </row>
        <row r="1225">
          <cell r="B1225">
            <v>26140410</v>
          </cell>
          <cell r="C1225" t="str">
            <v>SOMBRA LA  [26140410]</v>
          </cell>
          <cell r="D1225" t="str">
            <v>Pluviométrica</v>
          </cell>
          <cell r="E1225" t="str">
            <v>Convencional</v>
          </cell>
          <cell r="F1225" t="str">
            <v>Activa</v>
          </cell>
          <cell r="G1225">
            <v>29601</v>
          </cell>
          <cell r="H1225">
            <v>1550</v>
          </cell>
          <cell r="I1225">
            <v>5.1166666699999999</v>
          </cell>
          <cell r="J1225">
            <v>-75.900000000000006</v>
          </cell>
          <cell r="K1225" t="str">
            <v>RIsaralda</v>
          </cell>
          <cell r="L1225" t="str">
            <v>Apía</v>
          </cell>
          <cell r="M1225" t="str">
            <v>Area Operativa 09 - Cauca-Valle-Caldas</v>
          </cell>
          <cell r="N1225" t="str">
            <v>Magdalena Cauca</v>
          </cell>
          <cell r="O1225" t="str">
            <v>Cauca</v>
          </cell>
          <cell r="Q1225" t="str">
            <v>Qda Suchin</v>
          </cell>
        </row>
        <row r="1226">
          <cell r="B1226">
            <v>26140420</v>
          </cell>
          <cell r="C1226" t="str">
            <v>TAMBORAL EL  [26140420]</v>
          </cell>
          <cell r="D1226" t="str">
            <v>Pluviométrica</v>
          </cell>
          <cell r="E1226" t="str">
            <v>Convencional</v>
          </cell>
          <cell r="F1226" t="str">
            <v>Activa</v>
          </cell>
          <cell r="G1226">
            <v>29601</v>
          </cell>
          <cell r="H1226">
            <v>1450</v>
          </cell>
          <cell r="I1226">
            <v>5.1166666699999999</v>
          </cell>
          <cell r="J1226">
            <v>-75.916666669999998</v>
          </cell>
          <cell r="K1226" t="str">
            <v>RIsaralda</v>
          </cell>
          <cell r="L1226" t="str">
            <v>Apía</v>
          </cell>
          <cell r="M1226" t="str">
            <v>Area Operativa 09 - Cauca-Valle-Caldas</v>
          </cell>
          <cell r="N1226" t="str">
            <v>Magdalena Cauca</v>
          </cell>
          <cell r="O1226" t="str">
            <v>Cauca</v>
          </cell>
          <cell r="Q1226" t="str">
            <v>Qda Suchin</v>
          </cell>
        </row>
        <row r="1227">
          <cell r="B1227">
            <v>26150140</v>
          </cell>
          <cell r="C1227" t="str">
            <v>STA TERESITA  [26150140]</v>
          </cell>
          <cell r="D1227" t="str">
            <v>Pluviométrica</v>
          </cell>
          <cell r="E1227" t="str">
            <v>Convencional</v>
          </cell>
          <cell r="F1227" t="str">
            <v>Activa</v>
          </cell>
          <cell r="G1227">
            <v>29235</v>
          </cell>
          <cell r="H1227">
            <v>1350</v>
          </cell>
          <cell r="I1227">
            <v>5.1166666699999999</v>
          </cell>
          <cell r="J1227">
            <v>-75.599999999999994</v>
          </cell>
          <cell r="K1227" t="str">
            <v>Caldas</v>
          </cell>
          <cell r="L1227" t="str">
            <v>Manizales</v>
          </cell>
          <cell r="M1227" t="str">
            <v>Area Operativa 09 - Cauca-Valle-Caldas</v>
          </cell>
          <cell r="N1227" t="str">
            <v>Magdalena Cauca</v>
          </cell>
          <cell r="O1227" t="str">
            <v>Cauca</v>
          </cell>
          <cell r="Q1227" t="str">
            <v>Qda Suchin</v>
          </cell>
        </row>
        <row r="1228">
          <cell r="B1228">
            <v>26150200</v>
          </cell>
          <cell r="C1228" t="str">
            <v>SELVA LA  [26150200]</v>
          </cell>
          <cell r="D1228" t="str">
            <v>Pluviométrica</v>
          </cell>
          <cell r="E1228" t="str">
            <v>Convencional</v>
          </cell>
          <cell r="F1228" t="str">
            <v>Activa</v>
          </cell>
          <cell r="G1228">
            <v>33253</v>
          </cell>
          <cell r="H1228">
            <v>1350</v>
          </cell>
          <cell r="I1228">
            <v>5.1166666699999999</v>
          </cell>
          <cell r="J1228">
            <v>-75.599999999999994</v>
          </cell>
          <cell r="K1228" t="str">
            <v>Caldas</v>
          </cell>
          <cell r="L1228" t="str">
            <v>Manizales</v>
          </cell>
          <cell r="M1228" t="str">
            <v>Area Operativa 09 - Cauca-Valle-Caldas</v>
          </cell>
          <cell r="N1228" t="str">
            <v>Magdalena Cauca</v>
          </cell>
          <cell r="O1228" t="str">
            <v>Cauca</v>
          </cell>
          <cell r="Q1228" t="str">
            <v>Qda Suchin</v>
          </cell>
        </row>
        <row r="1229">
          <cell r="B1229">
            <v>26150400</v>
          </cell>
          <cell r="C1229" t="str">
            <v>SANTA TERESA  [26150400]</v>
          </cell>
          <cell r="D1229" t="str">
            <v>Pluviométrica</v>
          </cell>
          <cell r="E1229" t="str">
            <v>Convencional</v>
          </cell>
          <cell r="F1229" t="str">
            <v>Activa</v>
          </cell>
          <cell r="G1229">
            <v>33434</v>
          </cell>
          <cell r="H1229">
            <v>1698</v>
          </cell>
          <cell r="I1229">
            <v>5.1166666699999999</v>
          </cell>
          <cell r="J1229">
            <v>-75.533333329999991</v>
          </cell>
          <cell r="K1229" t="str">
            <v>Caldas</v>
          </cell>
          <cell r="L1229" t="str">
            <v>Manizales</v>
          </cell>
          <cell r="M1229" t="str">
            <v>Area Operativa 09 - Cauca-Valle-Caldas</v>
          </cell>
          <cell r="N1229" t="str">
            <v>Magdalena Cauca</v>
          </cell>
          <cell r="O1229" t="str">
            <v>Cauca</v>
          </cell>
          <cell r="Q1229" t="str">
            <v>Qda Suchin</v>
          </cell>
        </row>
        <row r="1230">
          <cell r="B1230">
            <v>23067250</v>
          </cell>
          <cell r="C1230" t="str">
            <v>PASO DEL REJO  - AUT  [23067250]</v>
          </cell>
          <cell r="D1230" t="str">
            <v>Limnigráfica</v>
          </cell>
          <cell r="E1230" t="str">
            <v>Automática con Telemetría</v>
          </cell>
          <cell r="F1230" t="str">
            <v>Activa</v>
          </cell>
          <cell r="G1230">
            <v>37300</v>
          </cell>
          <cell r="H1230">
            <v>688</v>
          </cell>
          <cell r="I1230">
            <v>5.1218888900000001</v>
          </cell>
          <cell r="J1230">
            <v>-74.406722220000006</v>
          </cell>
          <cell r="K1230" t="str">
            <v>Cundinamarca</v>
          </cell>
          <cell r="L1230" t="str">
            <v>Nimaima</v>
          </cell>
          <cell r="M1230" t="str">
            <v>Area Operativa 11 - Cundinamarca-Amazonas-San Andrés</v>
          </cell>
          <cell r="N1230" t="str">
            <v>Magdalena Cauca</v>
          </cell>
          <cell r="O1230" t="str">
            <v>Medio Magdalena</v>
          </cell>
          <cell r="Q1230" t="str">
            <v>El Tigre</v>
          </cell>
        </row>
        <row r="1231">
          <cell r="B1231">
            <v>23065507</v>
          </cell>
          <cell r="C1231" t="str">
            <v>ALTO DE LA RANA  - AUT  [23065507]</v>
          </cell>
          <cell r="D1231" t="str">
            <v>Climática Principal</v>
          </cell>
          <cell r="E1231" t="str">
            <v>Automática con Telemetría</v>
          </cell>
          <cell r="F1231" t="str">
            <v>Activa</v>
          </cell>
          <cell r="H1231">
            <v>2483</v>
          </cell>
          <cell r="I1231">
            <v>5.1238055600000001</v>
          </cell>
          <cell r="J1231">
            <v>-74.543611110000001</v>
          </cell>
          <cell r="K1231" t="str">
            <v>Cundinamarca</v>
          </cell>
          <cell r="L1231" t="str">
            <v>Quebradanegra</v>
          </cell>
          <cell r="M1231" t="str">
            <v>Area Operativa 11 - Cundinamarca-Amazonas-San Andrés</v>
          </cell>
          <cell r="N1231" t="str">
            <v>Magdalena Cauca</v>
          </cell>
          <cell r="O1231" t="str">
            <v>Medio Magdalena</v>
          </cell>
          <cell r="Q1231" t="str">
            <v>El Tigre</v>
          </cell>
        </row>
        <row r="1232">
          <cell r="B1232">
            <v>23067703</v>
          </cell>
          <cell r="C1232" t="str">
            <v>QUEBRADA NEGRA  - AUT  [23067703]</v>
          </cell>
          <cell r="D1232" t="str">
            <v>Limnigráfica</v>
          </cell>
          <cell r="E1232" t="str">
            <v>Automática con Telemetría</v>
          </cell>
          <cell r="F1232" t="str">
            <v>Activa</v>
          </cell>
          <cell r="H1232">
            <v>1498</v>
          </cell>
          <cell r="I1232">
            <v>5.12766667</v>
          </cell>
          <cell r="J1232">
            <v>-74.507638889999996</v>
          </cell>
          <cell r="K1232" t="str">
            <v>Cundinamarca</v>
          </cell>
          <cell r="L1232" t="str">
            <v>Útica</v>
          </cell>
          <cell r="M1232" t="str">
            <v>Area Operativa 11 - Cundinamarca-Amazonas-San Andrés</v>
          </cell>
          <cell r="N1232" t="str">
            <v>Magdalena Cauca</v>
          </cell>
          <cell r="O1232" t="str">
            <v>Medio Magdalena</v>
          </cell>
          <cell r="Q1232" t="str">
            <v>Quebrada Negra</v>
          </cell>
        </row>
        <row r="1233">
          <cell r="B1233">
            <v>21207004</v>
          </cell>
          <cell r="C1233" t="str">
            <v>EMBALSE NEUSA  - AUT  [21207004]</v>
          </cell>
          <cell r="D1233" t="str">
            <v>Limnigráfica</v>
          </cell>
          <cell r="E1233" t="str">
            <v>Automática con Telemetría</v>
          </cell>
          <cell r="F1233" t="str">
            <v>Activa</v>
          </cell>
          <cell r="H1233">
            <v>3079</v>
          </cell>
          <cell r="I1233">
            <v>5.1288888899999998</v>
          </cell>
          <cell r="J1233">
            <v>-73.982500000000002</v>
          </cell>
          <cell r="K1233" t="str">
            <v>Cundinamarca</v>
          </cell>
          <cell r="L1233" t="str">
            <v>Cogua</v>
          </cell>
          <cell r="M1233" t="str">
            <v>Area Operativa 11 - Cundinamarca-Amazonas-San Andrés</v>
          </cell>
          <cell r="N1233" t="str">
            <v>Magdalena Cauca</v>
          </cell>
          <cell r="O1233" t="str">
            <v>Alto Magdalena</v>
          </cell>
          <cell r="Q1233" t="str">
            <v>Embalse Neusa</v>
          </cell>
        </row>
        <row r="1234">
          <cell r="B1234">
            <v>21207390</v>
          </cell>
          <cell r="C1234" t="str">
            <v>REPRESA NEUSA-VOL  [21207390]</v>
          </cell>
          <cell r="D1234" t="str">
            <v>Limnimétrica</v>
          </cell>
          <cell r="E1234" t="str">
            <v>Convencional</v>
          </cell>
          <cell r="F1234" t="str">
            <v>Activa</v>
          </cell>
          <cell r="G1234">
            <v>18886</v>
          </cell>
          <cell r="H1234">
            <v>2977</v>
          </cell>
          <cell r="I1234">
            <v>5.1333333300000001</v>
          </cell>
          <cell r="J1234">
            <v>-73.966666669999995</v>
          </cell>
          <cell r="K1234" t="str">
            <v>Cundinamarca</v>
          </cell>
          <cell r="L1234" t="str">
            <v>Tausa</v>
          </cell>
          <cell r="M1234" t="str">
            <v>Area Operativa 11 - Cundinamarca-Amazonas-San Andrés</v>
          </cell>
          <cell r="N1234" t="str">
            <v>Magdalena Cauca</v>
          </cell>
          <cell r="O1234" t="str">
            <v>Alto Magdalena</v>
          </cell>
          <cell r="Q1234" t="str">
            <v>Neusa</v>
          </cell>
        </row>
        <row r="1235">
          <cell r="B1235">
            <v>21207450</v>
          </cell>
          <cell r="C1235" t="str">
            <v>REPRESA NEUSA-AFL  [21207450]</v>
          </cell>
          <cell r="D1235" t="str">
            <v>Limnimétrica</v>
          </cell>
          <cell r="E1235" t="str">
            <v>Convencional</v>
          </cell>
          <cell r="F1235" t="str">
            <v>Activa</v>
          </cell>
          <cell r="G1235">
            <v>18886</v>
          </cell>
          <cell r="H1235">
            <v>2977</v>
          </cell>
          <cell r="I1235">
            <v>5.1333333300000001</v>
          </cell>
          <cell r="J1235">
            <v>-73.966666669999995</v>
          </cell>
          <cell r="K1235" t="str">
            <v>Cundinamarca</v>
          </cell>
          <cell r="L1235" t="str">
            <v>Tausa</v>
          </cell>
          <cell r="M1235" t="str">
            <v>Area Operativa 11 - Cundinamarca-Amazonas-San Andrés</v>
          </cell>
          <cell r="N1235" t="str">
            <v>Magdalena Cauca</v>
          </cell>
          <cell r="O1235" t="str">
            <v>Alto Magdalena</v>
          </cell>
          <cell r="Q1235" t="str">
            <v>Neusa</v>
          </cell>
        </row>
        <row r="1236">
          <cell r="B1236">
            <v>21207830</v>
          </cell>
          <cell r="C1236" t="str">
            <v>CANALETA PARSHALL  [21207830]</v>
          </cell>
          <cell r="D1236" t="str">
            <v>Limnimétrica</v>
          </cell>
          <cell r="E1236" t="str">
            <v>Convencional</v>
          </cell>
          <cell r="F1236" t="str">
            <v>Activa</v>
          </cell>
          <cell r="G1236">
            <v>23726</v>
          </cell>
          <cell r="H1236">
            <v>2977</v>
          </cell>
          <cell r="I1236">
            <v>5.1333333300000001</v>
          </cell>
          <cell r="J1236">
            <v>-73.966666669999995</v>
          </cell>
          <cell r="K1236" t="str">
            <v>Cundinamarca</v>
          </cell>
          <cell r="L1236" t="str">
            <v>Tausa</v>
          </cell>
          <cell r="M1236" t="str">
            <v>Area Operativa 11 - Cundinamarca-Amazonas-San Andrés</v>
          </cell>
          <cell r="N1236" t="str">
            <v>Magdalena Cauca</v>
          </cell>
          <cell r="O1236" t="str">
            <v>Alto Magdalena</v>
          </cell>
          <cell r="Q1236" t="str">
            <v>Neusa</v>
          </cell>
        </row>
        <row r="1237">
          <cell r="B1237">
            <v>21207840</v>
          </cell>
          <cell r="C1237" t="str">
            <v>RIO EL  [21207840]</v>
          </cell>
          <cell r="D1237" t="str">
            <v>Limnimétrica</v>
          </cell>
          <cell r="E1237" t="str">
            <v>Convencional</v>
          </cell>
          <cell r="F1237" t="str">
            <v>Activa</v>
          </cell>
          <cell r="G1237">
            <v>23422</v>
          </cell>
          <cell r="H1237">
            <v>2588</v>
          </cell>
          <cell r="I1237">
            <v>5.1333333300000001</v>
          </cell>
          <cell r="J1237">
            <v>-73.866666670000001</v>
          </cell>
          <cell r="K1237" t="str">
            <v>Cundinamarca</v>
          </cell>
          <cell r="L1237" t="str">
            <v>Nemocón</v>
          </cell>
          <cell r="M1237" t="str">
            <v>Area Operativa 11 - Cundinamarca-Amazonas-San Andrés</v>
          </cell>
          <cell r="N1237" t="str">
            <v>Magdalena Cauca</v>
          </cell>
          <cell r="O1237" t="str">
            <v>Alto Magdalena</v>
          </cell>
          <cell r="Q1237" t="str">
            <v>Checua</v>
          </cell>
        </row>
        <row r="1238">
          <cell r="B1238">
            <v>21208520</v>
          </cell>
          <cell r="C1238" t="str">
            <v>EMBALSE DEL NEUSA  [21208520]</v>
          </cell>
          <cell r="D1238" t="str">
            <v>Limnigráfica</v>
          </cell>
          <cell r="E1238" t="str">
            <v>Convencional</v>
          </cell>
          <cell r="F1238" t="str">
            <v>Activa</v>
          </cell>
          <cell r="G1238">
            <v>18886</v>
          </cell>
          <cell r="H1238">
            <v>2977</v>
          </cell>
          <cell r="I1238">
            <v>5.1333333300000001</v>
          </cell>
          <cell r="J1238">
            <v>-73.966666669999995</v>
          </cell>
          <cell r="K1238" t="str">
            <v>Cundinamarca</v>
          </cell>
          <cell r="L1238" t="str">
            <v>Tausa</v>
          </cell>
          <cell r="M1238" t="str">
            <v>Area Operativa 11 - Cundinamarca-Amazonas-San Andrés</v>
          </cell>
          <cell r="N1238" t="str">
            <v>Magdalena Cauca</v>
          </cell>
          <cell r="O1238" t="str">
            <v>Alto Magdalena</v>
          </cell>
          <cell r="Q1238" t="str">
            <v>Neusa</v>
          </cell>
        </row>
        <row r="1239">
          <cell r="B1239">
            <v>21208740</v>
          </cell>
          <cell r="C1239" t="str">
            <v>HOYO ABAJO EL  [21208740]</v>
          </cell>
          <cell r="D1239" t="str">
            <v>Limnigráfica</v>
          </cell>
          <cell r="E1239" t="str">
            <v>Convencional</v>
          </cell>
          <cell r="F1239" t="str">
            <v>Activa</v>
          </cell>
          <cell r="G1239">
            <v>31608</v>
          </cell>
          <cell r="H1239">
            <v>2650</v>
          </cell>
          <cell r="I1239">
            <v>5.1333333300000001</v>
          </cell>
          <cell r="J1239">
            <v>-73.833333329999988</v>
          </cell>
          <cell r="K1239" t="str">
            <v>Cundinamarca</v>
          </cell>
          <cell r="L1239" t="str">
            <v>Suesca</v>
          </cell>
          <cell r="M1239" t="str">
            <v>Area Operativa 11 - Cundinamarca-Amazonas-San Andrés</v>
          </cell>
          <cell r="N1239" t="str">
            <v>Magdalena Cauca</v>
          </cell>
          <cell r="O1239" t="str">
            <v>Alto Magdalena</v>
          </cell>
          <cell r="Q1239" t="str">
            <v>Checua</v>
          </cell>
        </row>
        <row r="1240">
          <cell r="B1240">
            <v>21250470</v>
          </cell>
          <cell r="C1240" t="str">
            <v>PALOCABILDO  [21250470]</v>
          </cell>
          <cell r="D1240" t="str">
            <v>Pluviométrica</v>
          </cell>
          <cell r="E1240" t="str">
            <v>Convencional</v>
          </cell>
          <cell r="F1240" t="str">
            <v>Activa</v>
          </cell>
          <cell r="G1240">
            <v>20135</v>
          </cell>
          <cell r="H1240">
            <v>1500</v>
          </cell>
          <cell r="I1240">
            <v>5.1333333300000001</v>
          </cell>
          <cell r="J1240">
            <v>-74.95</v>
          </cell>
          <cell r="K1240" t="str">
            <v>Tolima</v>
          </cell>
          <cell r="L1240" t="str">
            <v>Falan</v>
          </cell>
          <cell r="M1240" t="str">
            <v>Area Operativa 10 - Tolima</v>
          </cell>
          <cell r="N1240" t="str">
            <v>Magdalena Cauca</v>
          </cell>
          <cell r="O1240" t="str">
            <v>Alto Magdalena</v>
          </cell>
          <cell r="Q1240" t="str">
            <v>Checua</v>
          </cell>
        </row>
        <row r="1241">
          <cell r="B1241">
            <v>23027040</v>
          </cell>
          <cell r="C1241" t="str">
            <v>LAGUNA LA  [23027040]</v>
          </cell>
          <cell r="D1241" t="str">
            <v>Limnimétrica</v>
          </cell>
          <cell r="E1241" t="str">
            <v>Convencional</v>
          </cell>
          <cell r="F1241" t="str">
            <v>Activa</v>
          </cell>
          <cell r="G1241">
            <v>25187</v>
          </cell>
          <cell r="H1241">
            <v>1765</v>
          </cell>
          <cell r="I1241">
            <v>5.1333333300000001</v>
          </cell>
          <cell r="J1241">
            <v>-75.216666669999995</v>
          </cell>
          <cell r="K1241" t="str">
            <v>Caldas</v>
          </cell>
          <cell r="L1241" t="str">
            <v>Marulanda</v>
          </cell>
          <cell r="M1241" t="str">
            <v>Area Operativa 10 - Tolima</v>
          </cell>
          <cell r="N1241" t="str">
            <v>Magdalena Cauca</v>
          </cell>
          <cell r="O1241" t="str">
            <v>Medio Magdalena</v>
          </cell>
          <cell r="Q1241" t="str">
            <v>Perillo</v>
          </cell>
        </row>
        <row r="1242">
          <cell r="B1242">
            <v>26140030</v>
          </cell>
          <cell r="C1242" t="str">
            <v>MARIA LA  [26140030]</v>
          </cell>
          <cell r="D1242" t="str">
            <v>Pluviométrica</v>
          </cell>
          <cell r="E1242" t="str">
            <v>Convencional</v>
          </cell>
          <cell r="F1242" t="str">
            <v>Activa</v>
          </cell>
          <cell r="G1242">
            <v>23788</v>
          </cell>
          <cell r="H1242">
            <v>1480</v>
          </cell>
          <cell r="I1242">
            <v>5.1333333300000001</v>
          </cell>
          <cell r="J1242">
            <v>-75.95</v>
          </cell>
          <cell r="K1242" t="str">
            <v>RIsaralda</v>
          </cell>
          <cell r="L1242" t="str">
            <v>Apía</v>
          </cell>
          <cell r="M1242" t="str">
            <v>Area Operativa 09 - Cauca-Valle-Caldas</v>
          </cell>
          <cell r="N1242" t="str">
            <v>Magdalena Cauca</v>
          </cell>
          <cell r="O1242" t="str">
            <v>Cauca</v>
          </cell>
          <cell r="Q1242" t="str">
            <v>Perillo</v>
          </cell>
        </row>
        <row r="1243">
          <cell r="B1243">
            <v>26150130</v>
          </cell>
          <cell r="C1243" t="str">
            <v>BOCATOMA  [26150130]</v>
          </cell>
          <cell r="D1243" t="str">
            <v>Pluviométrica</v>
          </cell>
          <cell r="E1243" t="str">
            <v>Convencional</v>
          </cell>
          <cell r="F1243" t="str">
            <v>Activa</v>
          </cell>
          <cell r="G1243">
            <v>25249</v>
          </cell>
          <cell r="H1243">
            <v>3100</v>
          </cell>
          <cell r="I1243">
            <v>5.1333333300000001</v>
          </cell>
          <cell r="J1243">
            <v>-75.466666669999995</v>
          </cell>
          <cell r="K1243" t="str">
            <v>Caldas</v>
          </cell>
          <cell r="L1243" t="str">
            <v>Manizales</v>
          </cell>
          <cell r="M1243" t="str">
            <v>Area Operativa 09 - Cauca-Valle-Caldas</v>
          </cell>
          <cell r="N1243" t="str">
            <v>Magdalena Cauca</v>
          </cell>
          <cell r="O1243" t="str">
            <v>Cauca</v>
          </cell>
          <cell r="Q1243" t="str">
            <v>Perillo</v>
          </cell>
        </row>
        <row r="1244">
          <cell r="B1244">
            <v>26180080</v>
          </cell>
          <cell r="C1244" t="str">
            <v>MESOPOTAMIA  [26180080]</v>
          </cell>
          <cell r="D1244" t="str">
            <v>Pluviográfica</v>
          </cell>
          <cell r="E1244" t="str">
            <v>Convencional</v>
          </cell>
          <cell r="F1244" t="str">
            <v>Activa</v>
          </cell>
          <cell r="G1244">
            <v>21534</v>
          </cell>
          <cell r="H1244">
            <v>2415</v>
          </cell>
          <cell r="I1244">
            <v>5.8</v>
          </cell>
          <cell r="J1244">
            <v>-75.316666669999989</v>
          </cell>
          <cell r="K1244" t="str">
            <v>Antioquia</v>
          </cell>
          <cell r="L1244" t="str">
            <v>La Unión (Antioquia)</v>
          </cell>
          <cell r="M1244" t="str">
            <v>Area Operativa 01 - Antioquia-Chocó</v>
          </cell>
          <cell r="N1244" t="str">
            <v>Magdalena Cauca</v>
          </cell>
          <cell r="O1244" t="str">
            <v>Cauca</v>
          </cell>
          <cell r="Q1244" t="str">
            <v>Perillo</v>
          </cell>
        </row>
        <row r="1245">
          <cell r="B1245">
            <v>26195040</v>
          </cell>
          <cell r="C1245" t="str">
            <v>TRAPICHE EL  [26195040]</v>
          </cell>
          <cell r="D1245" t="str">
            <v>Climática Principal</v>
          </cell>
          <cell r="E1245" t="str">
            <v>Convencional</v>
          </cell>
          <cell r="F1245" t="str">
            <v>Activa</v>
          </cell>
          <cell r="G1245">
            <v>35384</v>
          </cell>
          <cell r="H1245">
            <v>1273</v>
          </cell>
          <cell r="I1245">
            <v>5.8</v>
          </cell>
          <cell r="J1245">
            <v>-76.016666669999992</v>
          </cell>
          <cell r="K1245" t="str">
            <v>Antioquia</v>
          </cell>
          <cell r="L1245" t="str">
            <v>Ciudad Bolívar</v>
          </cell>
          <cell r="M1245" t="str">
            <v>Area Operativa 01 - Antioquia-Chocó</v>
          </cell>
          <cell r="N1245" t="str">
            <v>Magdalena Cauca</v>
          </cell>
          <cell r="O1245" t="str">
            <v>Cauca</v>
          </cell>
          <cell r="Q1245" t="str">
            <v>Perillo</v>
          </cell>
        </row>
        <row r="1246">
          <cell r="B1246">
            <v>23115030</v>
          </cell>
          <cell r="C1246" t="str">
            <v>SERRANIA QUINCHAS  [23115030]</v>
          </cell>
          <cell r="D1246" t="str">
            <v>Climática Principal</v>
          </cell>
          <cell r="E1246" t="str">
            <v>Convencional</v>
          </cell>
          <cell r="F1246" t="str">
            <v>Activa</v>
          </cell>
          <cell r="G1246">
            <v>39942</v>
          </cell>
          <cell r="H1246">
            <v>1289</v>
          </cell>
          <cell r="I1246">
            <v>5.8069444399999997</v>
          </cell>
          <cell r="J1246">
            <v>-74.261124999999993</v>
          </cell>
          <cell r="K1246" t="str">
            <v>Boyacá</v>
          </cell>
          <cell r="L1246" t="str">
            <v>Otanche</v>
          </cell>
          <cell r="M1246" t="str">
            <v>Area Operativa 10 - Tolima</v>
          </cell>
          <cell r="N1246" t="str">
            <v>Magdalena Cauca</v>
          </cell>
          <cell r="O1246" t="str">
            <v>Medio Magdalena</v>
          </cell>
          <cell r="Q1246" t="str">
            <v>Perillo</v>
          </cell>
        </row>
        <row r="1247">
          <cell r="B1247">
            <v>23117050</v>
          </cell>
          <cell r="C1247" t="str">
            <v>PUERTO ROMERO  [23117050]</v>
          </cell>
          <cell r="D1247" t="str">
            <v>Limnigráfica</v>
          </cell>
          <cell r="E1247" t="str">
            <v>Convencional</v>
          </cell>
          <cell r="F1247" t="str">
            <v>Activa</v>
          </cell>
          <cell r="G1247">
            <v>39942</v>
          </cell>
          <cell r="H1247">
            <v>305</v>
          </cell>
          <cell r="I1247">
            <v>5.83076667</v>
          </cell>
          <cell r="J1247">
            <v>-74.318650000000005</v>
          </cell>
          <cell r="K1247" t="str">
            <v>Boyacá</v>
          </cell>
          <cell r="L1247" t="str">
            <v>Puerto Boyacá</v>
          </cell>
          <cell r="M1247" t="str">
            <v>Area Operativa 10 - Tolima</v>
          </cell>
          <cell r="N1247" t="str">
            <v>Magdalena Cauca</v>
          </cell>
          <cell r="O1247" t="str">
            <v>Medio Magdalena</v>
          </cell>
          <cell r="Q1247" t="str">
            <v>Qda La Cristalina</v>
          </cell>
        </row>
        <row r="1248">
          <cell r="B1248">
            <v>11020060</v>
          </cell>
          <cell r="C1248" t="str">
            <v>CARMEN EL  [11020060]</v>
          </cell>
          <cell r="D1248" t="str">
            <v>Pluviométrica</v>
          </cell>
          <cell r="E1248" t="str">
            <v>Convencional</v>
          </cell>
          <cell r="F1248" t="str">
            <v>Suspendida</v>
          </cell>
          <cell r="G1248">
            <v>11703</v>
          </cell>
          <cell r="H1248">
            <v>720</v>
          </cell>
          <cell r="I1248">
            <v>5.8333333300000003</v>
          </cell>
          <cell r="J1248">
            <v>-76.666666669999998</v>
          </cell>
          <cell r="K1248" t="str">
            <v>Chocó</v>
          </cell>
          <cell r="L1248" t="str">
            <v>El Carmen (Choco)</v>
          </cell>
          <cell r="M1248" t="str">
            <v>Area Operativa 01 - Antioquia-Chocó</v>
          </cell>
          <cell r="N1248" t="str">
            <v>Caribe</v>
          </cell>
          <cell r="O1248" t="str">
            <v>Atrato - Darién</v>
          </cell>
          <cell r="Q1248" t="str">
            <v>Qda La Cristalina</v>
          </cell>
          <cell r="R1248">
            <v>22630</v>
          </cell>
        </row>
        <row r="1249">
          <cell r="B1249">
            <v>24010980</v>
          </cell>
          <cell r="C1249" t="str">
            <v>INTERNADO AGRICOLA  [24010980]</v>
          </cell>
          <cell r="D1249" t="str">
            <v>Pluviométrica</v>
          </cell>
          <cell r="E1249" t="str">
            <v>Convencional</v>
          </cell>
          <cell r="F1249" t="str">
            <v>Suspendida</v>
          </cell>
          <cell r="G1249">
            <v>14046</v>
          </cell>
          <cell r="H1249">
            <v>2650</v>
          </cell>
          <cell r="I1249">
            <v>5.8333333300000003</v>
          </cell>
          <cell r="J1249">
            <v>-73.233333329999994</v>
          </cell>
          <cell r="K1249" t="str">
            <v>Boyacá</v>
          </cell>
          <cell r="L1249" t="str">
            <v>Paipa</v>
          </cell>
          <cell r="M1249" t="str">
            <v>Area Operativa 06 - Boyacá-Casanare-Vichada</v>
          </cell>
          <cell r="N1249" t="str">
            <v>Magdalena Cauca</v>
          </cell>
          <cell r="O1249" t="str">
            <v>Sogamoso</v>
          </cell>
          <cell r="Q1249" t="str">
            <v>Qda La Cristalina</v>
          </cell>
          <cell r="R1249">
            <v>15325</v>
          </cell>
        </row>
        <row r="1250">
          <cell r="B1250">
            <v>24030480</v>
          </cell>
          <cell r="C1250" t="str">
            <v>SANTUARIO HDA  [24030480]</v>
          </cell>
          <cell r="D1250" t="str">
            <v>Pluviométrica</v>
          </cell>
          <cell r="E1250" t="str">
            <v>Convencional</v>
          </cell>
          <cell r="F1250" t="str">
            <v>Suspendida</v>
          </cell>
          <cell r="G1250">
            <v>24852</v>
          </cell>
          <cell r="H1250">
            <v>2500</v>
          </cell>
          <cell r="I1250">
            <v>5.8333333300000003</v>
          </cell>
          <cell r="J1250">
            <v>-73</v>
          </cell>
          <cell r="K1250" t="str">
            <v>Boyacá</v>
          </cell>
          <cell r="L1250" t="str">
            <v>Santa Rosa De Viterbo</v>
          </cell>
          <cell r="M1250" t="str">
            <v>Area Operativa 06 - Boyacá-Casanare-Vichada</v>
          </cell>
          <cell r="N1250" t="str">
            <v>Magdalena Cauca</v>
          </cell>
          <cell r="O1250" t="str">
            <v>Sogamoso</v>
          </cell>
          <cell r="Q1250" t="str">
            <v>Qda La Cristalina</v>
          </cell>
          <cell r="R1250">
            <v>27044</v>
          </cell>
        </row>
        <row r="1251">
          <cell r="B1251">
            <v>24035060</v>
          </cell>
          <cell r="C1251" t="str">
            <v>COL PRESENTACION  [24035060]</v>
          </cell>
          <cell r="D1251" t="str">
            <v>Climática Ordinaria</v>
          </cell>
          <cell r="E1251" t="str">
            <v>Convencional</v>
          </cell>
          <cell r="F1251" t="str">
            <v>Suspendida</v>
          </cell>
          <cell r="G1251">
            <v>11489</v>
          </cell>
          <cell r="H1251">
            <v>2530</v>
          </cell>
          <cell r="I1251">
            <v>5.8333333300000003</v>
          </cell>
          <cell r="J1251">
            <v>-73.05</v>
          </cell>
          <cell r="K1251" t="str">
            <v>Boyacá</v>
          </cell>
          <cell r="L1251" t="str">
            <v>Duitama</v>
          </cell>
          <cell r="M1251" t="str">
            <v>Area Operativa 06 - Boyacá-Casanare-Vichada</v>
          </cell>
          <cell r="N1251" t="str">
            <v>Magdalena Cauca</v>
          </cell>
          <cell r="O1251" t="str">
            <v>Sogamoso</v>
          </cell>
          <cell r="Q1251" t="str">
            <v>Qda La Cristalina</v>
          </cell>
          <cell r="R1251">
            <v>13742</v>
          </cell>
        </row>
        <row r="1252">
          <cell r="B1252">
            <v>24035080</v>
          </cell>
          <cell r="C1252" t="str">
            <v>PAIPA I A  [24035080]</v>
          </cell>
          <cell r="D1252" t="str">
            <v>Climática Ordinaria</v>
          </cell>
          <cell r="E1252" t="str">
            <v>Convencional</v>
          </cell>
          <cell r="F1252" t="str">
            <v>Suspendida</v>
          </cell>
          <cell r="G1252">
            <v>14046</v>
          </cell>
          <cell r="H1252">
            <v>3100</v>
          </cell>
          <cell r="I1252">
            <v>5.8333333300000003</v>
          </cell>
          <cell r="J1252">
            <v>-73.233333329999994</v>
          </cell>
          <cell r="K1252" t="str">
            <v>Boyacá</v>
          </cell>
          <cell r="L1252" t="str">
            <v>Paipa</v>
          </cell>
          <cell r="M1252" t="str">
            <v>Area Operativa 06 - Boyacá-Casanare-Vichada</v>
          </cell>
          <cell r="N1252" t="str">
            <v>Magdalena Cauca</v>
          </cell>
          <cell r="O1252" t="str">
            <v>Sogamoso</v>
          </cell>
          <cell r="Q1252" t="str">
            <v>Qda La Cristalina</v>
          </cell>
          <cell r="R1252">
            <v>15295</v>
          </cell>
        </row>
        <row r="1253">
          <cell r="B1253">
            <v>24035100</v>
          </cell>
          <cell r="C1253" t="str">
            <v>DUITAMA VIVERO  [24035100]</v>
          </cell>
          <cell r="D1253" t="str">
            <v>Climática Ordinaria</v>
          </cell>
          <cell r="E1253" t="str">
            <v>Convencional</v>
          </cell>
          <cell r="F1253" t="str">
            <v>Suspendida</v>
          </cell>
          <cell r="G1253">
            <v>15295</v>
          </cell>
          <cell r="H1253">
            <v>2600</v>
          </cell>
          <cell r="I1253">
            <v>5.8333333300000003</v>
          </cell>
          <cell r="J1253">
            <v>-73.05</v>
          </cell>
          <cell r="K1253" t="str">
            <v>Boyacá</v>
          </cell>
          <cell r="L1253" t="str">
            <v>Duitama</v>
          </cell>
          <cell r="M1253" t="str">
            <v>Area Operativa 06 - Boyacá-Casanare-Vichada</v>
          </cell>
          <cell r="N1253" t="str">
            <v>Magdalena Cauca</v>
          </cell>
          <cell r="O1253" t="str">
            <v>Sogamoso</v>
          </cell>
          <cell r="Q1253" t="str">
            <v>Qda La Cristalina</v>
          </cell>
          <cell r="R1253">
            <v>17241</v>
          </cell>
        </row>
        <row r="1254">
          <cell r="B1254">
            <v>26170360</v>
          </cell>
          <cell r="C1254" t="str">
            <v>PROVIDENCIA  [26170360]</v>
          </cell>
          <cell r="D1254" t="str">
            <v>Pluviométrica</v>
          </cell>
          <cell r="E1254" t="str">
            <v>Convencional</v>
          </cell>
          <cell r="F1254" t="str">
            <v>Activa</v>
          </cell>
          <cell r="G1254">
            <v>33253</v>
          </cell>
          <cell r="H1254">
            <v>880</v>
          </cell>
          <cell r="I1254">
            <v>5.8333333300000003</v>
          </cell>
          <cell r="J1254">
            <v>-75.766666669999992</v>
          </cell>
          <cell r="K1254" t="str">
            <v>Antioquia</v>
          </cell>
          <cell r="L1254" t="str">
            <v>Tarso</v>
          </cell>
          <cell r="M1254" t="str">
            <v>Area Operativa 01 - Antioquia-Chocó</v>
          </cell>
          <cell r="N1254" t="str">
            <v>Magdalena Cauca</v>
          </cell>
          <cell r="O1254" t="str">
            <v>Cauca</v>
          </cell>
          <cell r="Q1254" t="str">
            <v>Qda La Cristalina</v>
          </cell>
        </row>
        <row r="1255">
          <cell r="B1255">
            <v>26180120</v>
          </cell>
          <cell r="C1255" t="str">
            <v>STA BARBARA  [26180120]</v>
          </cell>
          <cell r="D1255" t="str">
            <v>Pluviométrica</v>
          </cell>
          <cell r="E1255" t="str">
            <v>Convencional</v>
          </cell>
          <cell r="F1255" t="str">
            <v>Activa</v>
          </cell>
          <cell r="G1255">
            <v>21624</v>
          </cell>
          <cell r="H1255">
            <v>1780</v>
          </cell>
          <cell r="I1255">
            <v>5.8666666699999999</v>
          </cell>
          <cell r="J1255">
            <v>-75.566666669999989</v>
          </cell>
          <cell r="K1255" t="str">
            <v>Antioquia</v>
          </cell>
          <cell r="L1255" t="str">
            <v>Santa Bárbara (Antioquia)</v>
          </cell>
          <cell r="M1255" t="str">
            <v>Area Operativa 01 - Antioquia-Chocó</v>
          </cell>
          <cell r="N1255" t="str">
            <v>Magdalena Cauca</v>
          </cell>
          <cell r="O1255" t="str">
            <v>Cauca</v>
          </cell>
          <cell r="Q1255" t="str">
            <v>Bolivar</v>
          </cell>
        </row>
        <row r="1256">
          <cell r="B1256">
            <v>23080900</v>
          </cell>
          <cell r="C1256" t="str">
            <v>HONDA LA  [23080900]</v>
          </cell>
          <cell r="D1256" t="str">
            <v>Pluviográfica</v>
          </cell>
          <cell r="E1256" t="str">
            <v>Convencional</v>
          </cell>
          <cell r="F1256" t="str">
            <v>Activa</v>
          </cell>
          <cell r="G1256">
            <v>32735</v>
          </cell>
          <cell r="H1256">
            <v>1000</v>
          </cell>
          <cell r="I1256">
            <v>5.8833333300000001</v>
          </cell>
          <cell r="J1256">
            <v>-75</v>
          </cell>
          <cell r="K1256" t="str">
            <v>Antioquia</v>
          </cell>
          <cell r="L1256" t="str">
            <v>San Francisco (Antioquia)</v>
          </cell>
          <cell r="M1256" t="str">
            <v>Area Operativa 01 - Antioquia-Chocó</v>
          </cell>
          <cell r="N1256" t="str">
            <v>Magdalena Cauca</v>
          </cell>
          <cell r="O1256" t="str">
            <v>Medio Magdalena</v>
          </cell>
          <cell r="Q1256" t="str">
            <v>Bolivar</v>
          </cell>
        </row>
        <row r="1257">
          <cell r="B1257">
            <v>24010190</v>
          </cell>
          <cell r="C1257" t="str">
            <v>CUMBRE LA  [24010190]</v>
          </cell>
          <cell r="D1257" t="str">
            <v>Pluviométrica</v>
          </cell>
          <cell r="E1257" t="str">
            <v>Convencional</v>
          </cell>
          <cell r="F1257" t="str">
            <v>Activa</v>
          </cell>
          <cell r="G1257">
            <v>28960</v>
          </cell>
          <cell r="H1257">
            <v>1650</v>
          </cell>
          <cell r="I1257">
            <v>5.8833333300000001</v>
          </cell>
          <cell r="J1257">
            <v>-73.683333329999996</v>
          </cell>
          <cell r="K1257" t="str">
            <v>Santander</v>
          </cell>
          <cell r="L1257" t="str">
            <v>Puente Nacional</v>
          </cell>
          <cell r="M1257" t="str">
            <v>Area Operativa 08 - Santanderes-Arauca</v>
          </cell>
          <cell r="N1257" t="str">
            <v>Magdalena Cauca</v>
          </cell>
          <cell r="O1257" t="str">
            <v>Sogamoso</v>
          </cell>
          <cell r="Q1257" t="str">
            <v>Bolivar</v>
          </cell>
        </row>
        <row r="1258">
          <cell r="B1258">
            <v>24015020</v>
          </cell>
          <cell r="C1258" t="str">
            <v>BERTHA  [24015020]</v>
          </cell>
          <cell r="D1258" t="str">
            <v>Climática Ordinaria</v>
          </cell>
          <cell r="E1258" t="str">
            <v>Convencional</v>
          </cell>
          <cell r="F1258" t="str">
            <v>Activa</v>
          </cell>
          <cell r="G1258">
            <v>10639</v>
          </cell>
          <cell r="H1258">
            <v>1700</v>
          </cell>
          <cell r="I1258">
            <v>5.8833333300000001</v>
          </cell>
          <cell r="J1258">
            <v>-73.599999999999994</v>
          </cell>
          <cell r="K1258" t="str">
            <v>Boyacá</v>
          </cell>
          <cell r="L1258" t="str">
            <v>Moniquirá</v>
          </cell>
          <cell r="M1258" t="str">
            <v>Area Operativa 06 - Boyacá-Casanare-Vichada</v>
          </cell>
          <cell r="N1258" t="str">
            <v>Magdalena Cauca</v>
          </cell>
          <cell r="O1258" t="str">
            <v>Sogamoso</v>
          </cell>
          <cell r="Q1258" t="str">
            <v>Bolivar</v>
          </cell>
        </row>
        <row r="1259">
          <cell r="B1259">
            <v>24017910</v>
          </cell>
          <cell r="C1259" t="str">
            <v>FLORIDA LA  [24017910]</v>
          </cell>
          <cell r="D1259" t="str">
            <v>Limnimétrica</v>
          </cell>
          <cell r="E1259" t="str">
            <v>Convencional</v>
          </cell>
          <cell r="F1259" t="str">
            <v>Activa</v>
          </cell>
          <cell r="G1259">
            <v>35718</v>
          </cell>
          <cell r="H1259">
            <v>2670</v>
          </cell>
          <cell r="I1259">
            <v>5.8833333300000001</v>
          </cell>
          <cell r="J1259">
            <v>-73.866666670000001</v>
          </cell>
          <cell r="K1259" t="str">
            <v>Boyacá</v>
          </cell>
          <cell r="L1259" t="str">
            <v>Caldas (Boyacá)</v>
          </cell>
          <cell r="M1259" t="str">
            <v>Area Operativa 06 - Boyacá-Casanare-Vichada</v>
          </cell>
          <cell r="N1259" t="str">
            <v>Magdalena Cauca</v>
          </cell>
          <cell r="O1259" t="str">
            <v>Medio Magdalena</v>
          </cell>
          <cell r="Q1259" t="str">
            <v>Qda Pedernales</v>
          </cell>
        </row>
        <row r="1260">
          <cell r="B1260">
            <v>24015501</v>
          </cell>
          <cell r="C1260" t="str">
            <v>BERTHA  - AUT  [24015501]</v>
          </cell>
          <cell r="D1260" t="str">
            <v>Climática Principal</v>
          </cell>
          <cell r="E1260" t="str">
            <v>Automática con Telemetría</v>
          </cell>
          <cell r="F1260" t="str">
            <v>Activa</v>
          </cell>
          <cell r="G1260">
            <v>41445.791666666664</v>
          </cell>
          <cell r="H1260">
            <v>1677</v>
          </cell>
          <cell r="I1260">
            <v>5.8827777799999996</v>
          </cell>
          <cell r="J1260">
            <v>-73.573330560000002</v>
          </cell>
          <cell r="K1260" t="str">
            <v>Boyacá</v>
          </cell>
          <cell r="L1260" t="str">
            <v>Moniquirá</v>
          </cell>
          <cell r="M1260" t="str">
            <v>Area Operativa 06 - Boyacá-Casanare-Vichada</v>
          </cell>
          <cell r="N1260" t="str">
            <v>Magdalena Cauca</v>
          </cell>
          <cell r="O1260" t="str">
            <v>Sogamoso</v>
          </cell>
          <cell r="P1260" t="str">
            <v>Mediante orfeo 20191040002573 se hace entrega del archivo Excel que contiene el catálogo de estaciones automáticas de Cenicafé, el cual comprende 103 estaciones, con el fin de que se actualice su metadata en el Catálogo Nacional de estaciones del IDEAM.</v>
          </cell>
          <cell r="Q1260">
            <v>0</v>
          </cell>
        </row>
        <row r="1261">
          <cell r="B1261">
            <v>27027180</v>
          </cell>
          <cell r="C1261" t="str">
            <v>SALIDA TRONERA G2B  [27027180]</v>
          </cell>
          <cell r="D1261" t="str">
            <v>Limnigráfica</v>
          </cell>
          <cell r="E1261" t="str">
            <v>Convencional</v>
          </cell>
          <cell r="F1261" t="str">
            <v>Activa</v>
          </cell>
          <cell r="G1261">
            <v>24334</v>
          </cell>
          <cell r="H1261">
            <v>1685</v>
          </cell>
          <cell r="I1261">
            <v>5.8833333300000001</v>
          </cell>
          <cell r="J1261">
            <v>-75.25</v>
          </cell>
          <cell r="K1261" t="str">
            <v>Antioquia</v>
          </cell>
          <cell r="L1261" t="str">
            <v>Gómez Plata</v>
          </cell>
          <cell r="M1261" t="str">
            <v>Area Operativa 01 - Antioquia-Chocó</v>
          </cell>
          <cell r="N1261" t="str">
            <v>Magdalena Cauca</v>
          </cell>
          <cell r="O1261" t="str">
            <v>Medio Magdalena</v>
          </cell>
          <cell r="Q1261" t="str">
            <v>Guadalupe</v>
          </cell>
        </row>
        <row r="1262">
          <cell r="B1262">
            <v>26190060</v>
          </cell>
          <cell r="C1262" t="str">
            <v>BOLIVAR CONVENTO  [26190060]</v>
          </cell>
          <cell r="D1262" t="str">
            <v>Pluviométrica</v>
          </cell>
          <cell r="E1262" t="str">
            <v>Convencional</v>
          </cell>
          <cell r="F1262" t="str">
            <v>Suspendida</v>
          </cell>
          <cell r="G1262">
            <v>19313</v>
          </cell>
          <cell r="H1262">
            <v>1510</v>
          </cell>
          <cell r="I1262">
            <v>5.85</v>
          </cell>
          <cell r="J1262">
            <v>-76.016666669999992</v>
          </cell>
          <cell r="K1262" t="str">
            <v>Antioquia</v>
          </cell>
          <cell r="L1262" t="str">
            <v>Ciudad Bolívar</v>
          </cell>
          <cell r="M1262" t="str">
            <v>Area Operativa 01 - Antioquia-Chocó</v>
          </cell>
          <cell r="N1262" t="str">
            <v>Magdalena Cauca</v>
          </cell>
          <cell r="O1262" t="str">
            <v>Cauca</v>
          </cell>
          <cell r="Q1262" t="str">
            <v>Bolivar</v>
          </cell>
          <cell r="R1262">
            <v>24821</v>
          </cell>
        </row>
        <row r="1263">
          <cell r="B1263">
            <v>26190140</v>
          </cell>
          <cell r="C1263" t="str">
            <v>PORVENIR EL  [26190140]</v>
          </cell>
          <cell r="D1263" t="str">
            <v>Pluviográfica</v>
          </cell>
          <cell r="E1263" t="str">
            <v>Convencional</v>
          </cell>
          <cell r="F1263" t="str">
            <v>Suspendida</v>
          </cell>
          <cell r="G1263">
            <v>29632</v>
          </cell>
          <cell r="H1263">
            <v>1430</v>
          </cell>
          <cell r="I1263">
            <v>5.8666666699999999</v>
          </cell>
          <cell r="J1263">
            <v>-76.016666669999992</v>
          </cell>
          <cell r="K1263" t="str">
            <v>Antioquia</v>
          </cell>
          <cell r="L1263" t="str">
            <v>Ciudad Bolívar</v>
          </cell>
          <cell r="M1263" t="str">
            <v>Area Operativa 01 - Antioquia-Chocó</v>
          </cell>
          <cell r="N1263" t="str">
            <v>Magdalena Cauca</v>
          </cell>
          <cell r="O1263" t="str">
            <v>Cauca</v>
          </cell>
          <cell r="Q1263" t="str">
            <v>Bolivar</v>
          </cell>
          <cell r="R1263">
            <v>31062</v>
          </cell>
        </row>
        <row r="1264">
          <cell r="B1264">
            <v>24015050</v>
          </cell>
          <cell r="C1264" t="str">
            <v>PTE NACIONAL  [24015050]</v>
          </cell>
          <cell r="D1264" t="str">
            <v>Climática Ordinaria</v>
          </cell>
          <cell r="E1264" t="str">
            <v>Convencional</v>
          </cell>
          <cell r="F1264" t="str">
            <v>Suspendida</v>
          </cell>
          <cell r="G1264">
            <v>13530</v>
          </cell>
          <cell r="H1264">
            <v>1620</v>
          </cell>
          <cell r="I1264">
            <v>5.8833333300000001</v>
          </cell>
          <cell r="J1264">
            <v>-73.683333329999996</v>
          </cell>
          <cell r="K1264" t="str">
            <v>Santander</v>
          </cell>
          <cell r="L1264" t="str">
            <v>Puente Nacional</v>
          </cell>
          <cell r="M1264" t="str">
            <v>Area Operativa 08 - Santanderes-Arauca</v>
          </cell>
          <cell r="N1264" t="str">
            <v>Magdalena Cauca</v>
          </cell>
          <cell r="O1264" t="str">
            <v>Sogamoso</v>
          </cell>
          <cell r="Q1264" t="str">
            <v>Bolivar</v>
          </cell>
          <cell r="R1264">
            <v>17972</v>
          </cell>
        </row>
        <row r="1265">
          <cell r="B1265">
            <v>24030710</v>
          </cell>
          <cell r="C1265" t="str">
            <v>STA ROSA D VITERBO  [24030710]</v>
          </cell>
          <cell r="D1265" t="str">
            <v>Pluviométrica</v>
          </cell>
          <cell r="E1265" t="str">
            <v>Convencional</v>
          </cell>
          <cell r="F1265" t="str">
            <v>Suspendida</v>
          </cell>
          <cell r="G1265">
            <v>9206</v>
          </cell>
          <cell r="H1265">
            <v>2700</v>
          </cell>
          <cell r="I1265">
            <v>5.8833333300000001</v>
          </cell>
          <cell r="J1265">
            <v>-72.483333329999994</v>
          </cell>
          <cell r="K1265" t="str">
            <v>Boyacá</v>
          </cell>
          <cell r="L1265" t="str">
            <v>Santa Rosa De Viterbo</v>
          </cell>
          <cell r="M1265" t="str">
            <v>Area Operativa 06 - Boyacá-Casanare-Vichada</v>
          </cell>
          <cell r="N1265" t="str">
            <v>Orinoco</v>
          </cell>
          <cell r="O1265" t="str">
            <v>Meta</v>
          </cell>
          <cell r="Q1265" t="str">
            <v>Qda Pedernales</v>
          </cell>
          <cell r="R1265">
            <v>21808</v>
          </cell>
        </row>
        <row r="1266">
          <cell r="B1266">
            <v>24035230</v>
          </cell>
          <cell r="C1266" t="str">
            <v>JESUITAS  [24035230]</v>
          </cell>
          <cell r="D1266" t="str">
            <v>Climática Ordinaria</v>
          </cell>
          <cell r="E1266" t="str">
            <v>Convencional</v>
          </cell>
          <cell r="F1266" t="str">
            <v>Suspendida</v>
          </cell>
          <cell r="G1266">
            <v>22842</v>
          </cell>
          <cell r="H1266">
            <v>2520</v>
          </cell>
          <cell r="I1266">
            <v>5.8833333300000001</v>
          </cell>
          <cell r="J1266">
            <v>-72.983333329999994</v>
          </cell>
          <cell r="K1266" t="str">
            <v>Boyacá</v>
          </cell>
          <cell r="L1266" t="str">
            <v>Santa Rosa De Viterbo</v>
          </cell>
          <cell r="M1266" t="str">
            <v>Area Operativa 06 - Boyacá-Casanare-Vichada</v>
          </cell>
          <cell r="N1266" t="str">
            <v>Magdalena Cauca</v>
          </cell>
          <cell r="O1266" t="str">
            <v>Sogamoso</v>
          </cell>
          <cell r="Q1266" t="str">
            <v>Qda Pedernales</v>
          </cell>
          <cell r="R1266">
            <v>23696</v>
          </cell>
        </row>
        <row r="1267">
          <cell r="B1267">
            <v>26190190</v>
          </cell>
          <cell r="C1267" t="str">
            <v>MERCEDES LAS  [26190190]</v>
          </cell>
          <cell r="D1267" t="str">
            <v>Pluviográfica</v>
          </cell>
          <cell r="E1267" t="str">
            <v>Convencional</v>
          </cell>
          <cell r="F1267" t="str">
            <v>Activa</v>
          </cell>
          <cell r="G1267">
            <v>31062</v>
          </cell>
          <cell r="H1267">
            <v>2100</v>
          </cell>
          <cell r="I1267">
            <v>5.9</v>
          </cell>
          <cell r="J1267">
            <v>-76.033333329999991</v>
          </cell>
          <cell r="K1267" t="str">
            <v>Antioquia</v>
          </cell>
          <cell r="L1267" t="str">
            <v>Ciudad Bolívar</v>
          </cell>
          <cell r="M1267" t="str">
            <v>Area Operativa 01 - Antioquia-Chocó</v>
          </cell>
          <cell r="N1267" t="str">
            <v>Magdalena Cauca</v>
          </cell>
          <cell r="O1267" t="str">
            <v>Cauca</v>
          </cell>
          <cell r="Q1267" t="str">
            <v>Buey</v>
          </cell>
        </row>
        <row r="1268">
          <cell r="B1268">
            <v>21207520</v>
          </cell>
          <cell r="C1268" t="str">
            <v>PTE GALINDO  [21207520]</v>
          </cell>
          <cell r="D1268" t="str">
            <v>Limnimétrica</v>
          </cell>
          <cell r="E1268" t="str">
            <v>Convencional</v>
          </cell>
          <cell r="F1268" t="str">
            <v>Activa</v>
          </cell>
          <cell r="G1268">
            <v>20560</v>
          </cell>
          <cell r="H1268">
            <v>2542</v>
          </cell>
          <cell r="I1268">
            <v>4.7166666699999995</v>
          </cell>
          <cell r="J1268">
            <v>-74.3</v>
          </cell>
          <cell r="K1268" t="str">
            <v>Cundinamarca</v>
          </cell>
          <cell r="L1268" t="str">
            <v>Bojacá</v>
          </cell>
          <cell r="M1268" t="str">
            <v>Area Operativa 11 - Cundinamarca-Amazonas-San Andrés</v>
          </cell>
          <cell r="N1268" t="str">
            <v>Magdalena Cauca</v>
          </cell>
          <cell r="O1268" t="str">
            <v>Alto Magdalena</v>
          </cell>
          <cell r="Q1268" t="str">
            <v>Bojaca</v>
          </cell>
        </row>
        <row r="1269">
          <cell r="B1269">
            <v>21208720</v>
          </cell>
          <cell r="C1269" t="str">
            <v>CALERA LA  [21208720]</v>
          </cell>
          <cell r="D1269" t="str">
            <v>Limnimétrica</v>
          </cell>
          <cell r="E1269" t="str">
            <v>Convencional</v>
          </cell>
          <cell r="F1269" t="str">
            <v>Activa</v>
          </cell>
          <cell r="G1269">
            <v>31366</v>
          </cell>
          <cell r="H1269">
            <v>2718</v>
          </cell>
          <cell r="I1269">
            <v>4.7166666699999995</v>
          </cell>
          <cell r="J1269">
            <v>-73.966666669999995</v>
          </cell>
          <cell r="K1269" t="str">
            <v>Cundinamarca</v>
          </cell>
          <cell r="L1269" t="str">
            <v>La Calera</v>
          </cell>
          <cell r="M1269" t="str">
            <v>Area Operativa 11 - Cundinamarca-Amazonas-San Andrés</v>
          </cell>
          <cell r="N1269" t="str">
            <v>Magdalena Cauca</v>
          </cell>
          <cell r="O1269" t="str">
            <v>Alto Magdalena</v>
          </cell>
          <cell r="Q1269" t="str">
            <v>Teusaca</v>
          </cell>
        </row>
        <row r="1270">
          <cell r="B1270">
            <v>21209190</v>
          </cell>
          <cell r="C1270" t="str">
            <v>ACDTO FUNZA  [21209190]</v>
          </cell>
          <cell r="D1270" t="str">
            <v>Limnimétrica</v>
          </cell>
          <cell r="E1270" t="str">
            <v>Convencional</v>
          </cell>
          <cell r="F1270" t="str">
            <v>Activa</v>
          </cell>
          <cell r="G1270">
            <v>21961</v>
          </cell>
          <cell r="H1270">
            <v>2548</v>
          </cell>
          <cell r="I1270">
            <v>4.7166666699999995</v>
          </cell>
          <cell r="J1270">
            <v>-74.216666669999995</v>
          </cell>
          <cell r="K1270" t="str">
            <v>Cundinamarca</v>
          </cell>
          <cell r="L1270" t="str">
            <v>Funza</v>
          </cell>
          <cell r="M1270" t="str">
            <v>Area Operativa 11 - Cundinamarca-Amazonas-San Andrés</v>
          </cell>
          <cell r="N1270" t="str">
            <v>Magdalena Cauca</v>
          </cell>
          <cell r="O1270" t="str">
            <v>Alto Magdalena</v>
          </cell>
          <cell r="Q1270" t="str">
            <v>San Patricio</v>
          </cell>
        </row>
        <row r="1271">
          <cell r="B1271">
            <v>21209300</v>
          </cell>
          <cell r="C1271" t="str">
            <v>CARTAGENA  [21209300]</v>
          </cell>
          <cell r="D1271" t="str">
            <v>Limnimétrica</v>
          </cell>
          <cell r="E1271" t="str">
            <v>Convencional</v>
          </cell>
          <cell r="F1271" t="str">
            <v>Activa</v>
          </cell>
          <cell r="G1271">
            <v>33739</v>
          </cell>
          <cell r="H1271">
            <v>1790</v>
          </cell>
          <cell r="I1271">
            <v>4.7166666699999995</v>
          </cell>
          <cell r="J1271">
            <v>-74.400000000000006</v>
          </cell>
          <cell r="K1271" t="str">
            <v>Cundinamarca</v>
          </cell>
          <cell r="L1271" t="str">
            <v>Cachipay</v>
          </cell>
          <cell r="M1271" t="str">
            <v>Area Operativa 11 - Cundinamarca-Amazonas-San Andrés</v>
          </cell>
          <cell r="N1271" t="str">
            <v>Magdalena Cauca</v>
          </cell>
          <cell r="O1271" t="str">
            <v>Alto Magdalena</v>
          </cell>
          <cell r="Q1271" t="str">
            <v>Apulo</v>
          </cell>
        </row>
        <row r="1272">
          <cell r="B1272">
            <v>21209580</v>
          </cell>
          <cell r="C1272" t="str">
            <v>DESC. SAN RAFAEL  [21209580]</v>
          </cell>
          <cell r="D1272" t="str">
            <v>Limnimétrica</v>
          </cell>
          <cell r="E1272" t="str">
            <v>Convencional</v>
          </cell>
          <cell r="F1272" t="str">
            <v>Activa</v>
          </cell>
          <cell r="G1272">
            <v>35504</v>
          </cell>
          <cell r="H1272">
            <v>2930</v>
          </cell>
          <cell r="I1272">
            <v>4.7166666699999995</v>
          </cell>
          <cell r="J1272">
            <v>-74.016666669999992</v>
          </cell>
          <cell r="K1272" t="str">
            <v>Cundinamarca</v>
          </cell>
          <cell r="L1272" t="str">
            <v>La Calera</v>
          </cell>
          <cell r="M1272" t="str">
            <v>Area Operativa 11 - Cundinamarca-Amazonas-San Andrés</v>
          </cell>
          <cell r="N1272" t="str">
            <v>Magdalena Cauca</v>
          </cell>
          <cell r="O1272" t="str">
            <v>Alto Magdalena</v>
          </cell>
          <cell r="Q1272" t="str">
            <v>Emb. San Rafael</v>
          </cell>
        </row>
        <row r="1273">
          <cell r="B1273">
            <v>21209820</v>
          </cell>
          <cell r="C1273" t="str">
            <v>TRANSVERSAL 91  [21209820]</v>
          </cell>
          <cell r="D1273" t="str">
            <v>Limnigráfica</v>
          </cell>
          <cell r="E1273" t="str">
            <v>Convencional</v>
          </cell>
          <cell r="F1273" t="str">
            <v>Activa</v>
          </cell>
          <cell r="G1273">
            <v>37848</v>
          </cell>
          <cell r="H1273">
            <v>2555</v>
          </cell>
          <cell r="I1273">
            <v>4.7166666699999995</v>
          </cell>
          <cell r="J1273">
            <v>-74.083333329999988</v>
          </cell>
          <cell r="K1273" t="str">
            <v>Bogotá</v>
          </cell>
          <cell r="L1273" t="str">
            <v>Bogota, D.C</v>
          </cell>
          <cell r="M1273" t="str">
            <v>Area Operativa 11 - Cundinamarca-Amazonas-San Andrés</v>
          </cell>
          <cell r="N1273" t="str">
            <v>Magdalena Cauca</v>
          </cell>
          <cell r="O1273" t="str">
            <v>Alto Magdalena</v>
          </cell>
          <cell r="Q1273" t="str">
            <v>Juanamarillo</v>
          </cell>
        </row>
        <row r="1274">
          <cell r="B1274">
            <v>26107100</v>
          </cell>
          <cell r="C1274" t="str">
            <v>JUAN DIAZ  [26107100]</v>
          </cell>
          <cell r="D1274" t="str">
            <v>Limnimétrica</v>
          </cell>
          <cell r="E1274" t="str">
            <v>Convencional</v>
          </cell>
          <cell r="F1274" t="str">
            <v>Activa</v>
          </cell>
          <cell r="G1274">
            <v>26038</v>
          </cell>
          <cell r="H1274">
            <v>904</v>
          </cell>
          <cell r="I1274">
            <v>4.7166666699999995</v>
          </cell>
          <cell r="J1274">
            <v>-76.016666669999992</v>
          </cell>
          <cell r="K1274" t="str">
            <v>Valle del Cauca</v>
          </cell>
          <cell r="L1274" t="str">
            <v>Obando</v>
          </cell>
          <cell r="M1274" t="str">
            <v>Area Operativa 09 - Cauca-Valle-Caldas</v>
          </cell>
          <cell r="N1274" t="str">
            <v>Magdalena Cauca</v>
          </cell>
          <cell r="O1274" t="str">
            <v>Cauca</v>
          </cell>
          <cell r="Q1274" t="str">
            <v>Cauca</v>
          </cell>
        </row>
        <row r="1275">
          <cell r="B1275">
            <v>26120290</v>
          </cell>
          <cell r="C1275" t="str">
            <v>SAMARIA LA  [26120290]</v>
          </cell>
          <cell r="D1275" t="str">
            <v>Pluviométrica</v>
          </cell>
          <cell r="E1275" t="str">
            <v>Convencional</v>
          </cell>
          <cell r="F1275" t="str">
            <v>Activa</v>
          </cell>
          <cell r="G1275">
            <v>29874</v>
          </cell>
          <cell r="H1275">
            <v>1950</v>
          </cell>
          <cell r="I1275">
            <v>4.7166666699999995</v>
          </cell>
          <cell r="J1275">
            <v>-75.599999999999994</v>
          </cell>
          <cell r="K1275" t="str">
            <v>RIsaralda</v>
          </cell>
          <cell r="L1275" t="str">
            <v>Pereira</v>
          </cell>
          <cell r="M1275" t="str">
            <v>Area Operativa 09 - Cauca-Valle-Caldas</v>
          </cell>
          <cell r="N1275" t="str">
            <v>Magdalena Cauca</v>
          </cell>
          <cell r="O1275" t="str">
            <v>Cauca</v>
          </cell>
          <cell r="Q1275" t="str">
            <v>Cauca</v>
          </cell>
        </row>
        <row r="1276">
          <cell r="B1276">
            <v>26120460</v>
          </cell>
          <cell r="C1276" t="str">
            <v>SIERRA LA  [26120460]</v>
          </cell>
          <cell r="D1276" t="str">
            <v>Pluviométrica</v>
          </cell>
          <cell r="E1276" t="str">
            <v>Convencional</v>
          </cell>
          <cell r="F1276" t="str">
            <v>Activa</v>
          </cell>
          <cell r="G1276">
            <v>29874</v>
          </cell>
          <cell r="H1276">
            <v>2250</v>
          </cell>
          <cell r="I1276">
            <v>4.7166666699999995</v>
          </cell>
          <cell r="J1276">
            <v>-75.533333329999991</v>
          </cell>
          <cell r="K1276" t="str">
            <v>Quindío</v>
          </cell>
          <cell r="L1276" t="str">
            <v>Salento</v>
          </cell>
          <cell r="M1276" t="str">
            <v>Area Operativa 09 - Cauca-Valle-Caldas</v>
          </cell>
          <cell r="N1276" t="str">
            <v>Magdalena Cauca</v>
          </cell>
          <cell r="O1276" t="str">
            <v>Cauca</v>
          </cell>
          <cell r="Q1276" t="str">
            <v>Cauca</v>
          </cell>
        </row>
        <row r="1277">
          <cell r="B1277">
            <v>26120600</v>
          </cell>
          <cell r="C1277" t="str">
            <v>PIEDRAS DE MOLER  [26120600]</v>
          </cell>
          <cell r="D1277" t="str">
            <v>Pluviométrica</v>
          </cell>
          <cell r="E1277" t="str">
            <v>Convencional</v>
          </cell>
          <cell r="F1277" t="str">
            <v>Activa</v>
          </cell>
          <cell r="G1277">
            <v>30209</v>
          </cell>
          <cell r="H1277">
            <v>1100</v>
          </cell>
          <cell r="I1277">
            <v>4.7166666699999995</v>
          </cell>
          <cell r="J1277">
            <v>-75.933333329999996</v>
          </cell>
          <cell r="K1277" t="str">
            <v>Valle del Cauca</v>
          </cell>
          <cell r="L1277" t="str">
            <v>Cartago</v>
          </cell>
          <cell r="M1277" t="str">
            <v>Area Operativa 09 - Cauca-Valle-Caldas</v>
          </cell>
          <cell r="N1277" t="str">
            <v>Magdalena Cauca</v>
          </cell>
          <cell r="O1277" t="str">
            <v>Cauca</v>
          </cell>
          <cell r="Q1277" t="str">
            <v>Cauca</v>
          </cell>
        </row>
        <row r="1278">
          <cell r="B1278">
            <v>54030040</v>
          </cell>
          <cell r="C1278" t="str">
            <v>SANTIAGO GUTIERREZ  [54030040]</v>
          </cell>
          <cell r="D1278" t="str">
            <v>Pluviográfica</v>
          </cell>
          <cell r="E1278" t="str">
            <v>Convencional</v>
          </cell>
          <cell r="F1278" t="str">
            <v>Activa</v>
          </cell>
          <cell r="G1278">
            <v>26373</v>
          </cell>
          <cell r="H1278">
            <v>1550</v>
          </cell>
          <cell r="I1278">
            <v>4.7166666699999995</v>
          </cell>
          <cell r="J1278">
            <v>-76.166666669999998</v>
          </cell>
          <cell r="K1278" t="str">
            <v>Valle del Cauca</v>
          </cell>
          <cell r="L1278" t="str">
            <v>Argelia (Valle del cauca)</v>
          </cell>
          <cell r="M1278" t="str">
            <v>Area Operativa 09 - Cauca-Valle-Caldas</v>
          </cell>
          <cell r="N1278" t="str">
            <v>Pacifico</v>
          </cell>
          <cell r="O1278" t="str">
            <v>San Juán</v>
          </cell>
          <cell r="Q1278" t="str">
            <v>Chorreras</v>
          </cell>
        </row>
        <row r="1279">
          <cell r="B1279">
            <v>21207711</v>
          </cell>
          <cell r="C1279" t="str">
            <v>SIMAYA-21207711  - AUT  [21207711]</v>
          </cell>
          <cell r="D1279" t="str">
            <v>Limnigráfica</v>
          </cell>
          <cell r="E1279" t="str">
            <v>Automática con Telemetría</v>
          </cell>
          <cell r="F1279" t="str">
            <v>Activa</v>
          </cell>
          <cell r="H1279">
            <v>3307</v>
          </cell>
          <cell r="I1279">
            <v>4.7239311100000005</v>
          </cell>
          <cell r="J1279">
            <v>-73.948911389999992</v>
          </cell>
          <cell r="K1279" t="str">
            <v>Cundinamarca</v>
          </cell>
          <cell r="L1279" t="str">
            <v>La Calera</v>
          </cell>
          <cell r="M1279" t="str">
            <v>Area Operativa 11 - Cundinamarca-Amazonas-San Andrés</v>
          </cell>
          <cell r="N1279" t="str">
            <v>Magdalena Cauca</v>
          </cell>
          <cell r="O1279" t="str">
            <v>Alto Magdalena</v>
          </cell>
          <cell r="Q1279" t="str">
            <v>Rio Teusaca</v>
          </cell>
        </row>
        <row r="1280">
          <cell r="B1280">
            <v>26100850</v>
          </cell>
          <cell r="C1280" t="str">
            <v>ZARAGOZA  [26100850]</v>
          </cell>
          <cell r="D1280" t="str">
            <v>Pluviométrica</v>
          </cell>
          <cell r="E1280" t="str">
            <v>Convencional</v>
          </cell>
          <cell r="F1280" t="str">
            <v>Suspendida</v>
          </cell>
          <cell r="G1280">
            <v>24699</v>
          </cell>
          <cell r="H1280">
            <v>940</v>
          </cell>
          <cell r="I1280">
            <v>4.7166666699999995</v>
          </cell>
          <cell r="J1280">
            <v>-75.966666669999995</v>
          </cell>
          <cell r="K1280" t="str">
            <v>Valle del Cauca</v>
          </cell>
          <cell r="L1280" t="str">
            <v>Cartago</v>
          </cell>
          <cell r="M1280" t="str">
            <v>Area Operativa 09 - Cauca-Valle-Caldas</v>
          </cell>
          <cell r="N1280" t="str">
            <v>Magdalena Cauca</v>
          </cell>
          <cell r="O1280" t="str">
            <v>Cauca</v>
          </cell>
          <cell r="Q1280" t="str">
            <v>Juanamarillo</v>
          </cell>
          <cell r="R1280">
            <v>25795</v>
          </cell>
        </row>
        <row r="1281">
          <cell r="B1281">
            <v>21200750</v>
          </cell>
          <cell r="C1281" t="str">
            <v>BOJACA  [21200750]</v>
          </cell>
          <cell r="D1281" t="str">
            <v>Pluviométrica</v>
          </cell>
          <cell r="E1281" t="str">
            <v>Convencional</v>
          </cell>
          <cell r="F1281" t="str">
            <v>Activa</v>
          </cell>
          <cell r="G1281">
            <v>21990</v>
          </cell>
          <cell r="H1281">
            <v>2603</v>
          </cell>
          <cell r="I1281">
            <v>4.7333333299999998</v>
          </cell>
          <cell r="J1281">
            <v>-74.333333329999988</v>
          </cell>
          <cell r="K1281" t="str">
            <v>Cundinamarca</v>
          </cell>
          <cell r="L1281" t="str">
            <v>Bojacá</v>
          </cell>
          <cell r="M1281" t="str">
            <v>Area Operativa 11 - Cundinamarca-Amazonas-San Andrés</v>
          </cell>
          <cell r="N1281" t="str">
            <v>Magdalena Cauca</v>
          </cell>
          <cell r="O1281" t="str">
            <v>Alto Magdalena</v>
          </cell>
          <cell r="Q1281" t="str">
            <v>Rio Teusaca</v>
          </cell>
        </row>
        <row r="1282">
          <cell r="B1282">
            <v>54035501</v>
          </cell>
          <cell r="C1282" t="str">
            <v>SANTIAGO GUTIERREZ  - AUT  [54035501]</v>
          </cell>
          <cell r="D1282" t="str">
            <v>Climática Principal</v>
          </cell>
          <cell r="E1282" t="str">
            <v>Automática con Telemetría</v>
          </cell>
          <cell r="F1282" t="str">
            <v>Activa</v>
          </cell>
          <cell r="G1282">
            <v>41510.791666666664</v>
          </cell>
          <cell r="H1282">
            <v>1530</v>
          </cell>
          <cell r="I1282">
            <v>4.72638889</v>
          </cell>
          <cell r="J1282">
            <v>-76.114469440000008</v>
          </cell>
          <cell r="K1282" t="str">
            <v>Valle del Cauca</v>
          </cell>
          <cell r="L1282" t="str">
            <v>Argelia (Valle del cauca)</v>
          </cell>
          <cell r="M1282" t="str">
            <v>Area Operativa 09 - Cauca-Valle-Caldas</v>
          </cell>
          <cell r="N1282" t="str">
            <v>Pacifico</v>
          </cell>
          <cell r="O1282" t="str">
            <v>San Juán</v>
          </cell>
          <cell r="P1282" t="str">
            <v>Mediante orfeo 20191040002573 se hace entrega del archivo Excel que contiene el catálogo de estaciones automáticas de Cenicafé, el cual comprende 103 estaciones, con el fin de que se actualice su metadata en el Catálogo Nacional de estaciones del IDEAM.</v>
          </cell>
          <cell r="Q1282">
            <v>0</v>
          </cell>
        </row>
        <row r="1283">
          <cell r="B1283">
            <v>21208100</v>
          </cell>
          <cell r="C1283" t="str">
            <v>VUELTA GRANDE  [21208100]</v>
          </cell>
          <cell r="D1283" t="str">
            <v>Limnimétrica</v>
          </cell>
          <cell r="E1283" t="str">
            <v>Convencional</v>
          </cell>
          <cell r="F1283" t="str">
            <v>Activa</v>
          </cell>
          <cell r="G1283">
            <v>24030</v>
          </cell>
          <cell r="H1283">
            <v>2650</v>
          </cell>
          <cell r="I1283">
            <v>4.7333333299999998</v>
          </cell>
          <cell r="J1283">
            <v>-74.133333329999999</v>
          </cell>
          <cell r="K1283" t="str">
            <v>Bogotá</v>
          </cell>
          <cell r="L1283" t="str">
            <v>Bogota, D.C</v>
          </cell>
          <cell r="M1283" t="str">
            <v>Area Operativa 11 - Cundinamarca-Amazonas-San Andrés</v>
          </cell>
          <cell r="N1283" t="str">
            <v>Magdalena Cauca</v>
          </cell>
          <cell r="O1283" t="str">
            <v>Alto Magdalena</v>
          </cell>
          <cell r="Q1283" t="str">
            <v>Bogota</v>
          </cell>
        </row>
        <row r="1284">
          <cell r="B1284">
            <v>26090920</v>
          </cell>
          <cell r="C1284" t="str">
            <v>FLORENCIA  [26090920]</v>
          </cell>
          <cell r="D1284" t="str">
            <v>Pluviométrica</v>
          </cell>
          <cell r="E1284" t="str">
            <v>Convencional</v>
          </cell>
          <cell r="F1284" t="str">
            <v>Activa</v>
          </cell>
          <cell r="G1284">
            <v>21685</v>
          </cell>
          <cell r="H1284">
            <v>980</v>
          </cell>
          <cell r="I1284">
            <v>3.5833333299999999</v>
          </cell>
          <cell r="J1284">
            <v>-76.349999999999994</v>
          </cell>
          <cell r="K1284" t="str">
            <v>Valle del Cauca</v>
          </cell>
          <cell r="L1284" t="str">
            <v>Palmira</v>
          </cell>
          <cell r="M1284" t="str">
            <v>Area Operativa 09 - Cauca-Valle-Caldas</v>
          </cell>
          <cell r="N1284" t="str">
            <v>Magdalena Cauca</v>
          </cell>
          <cell r="O1284" t="str">
            <v>Cauca</v>
          </cell>
          <cell r="Q1284" t="str">
            <v>Salitre</v>
          </cell>
        </row>
        <row r="1285">
          <cell r="B1285">
            <v>53100030</v>
          </cell>
          <cell r="C1285" t="str">
            <v>YATACUE  [53100030]</v>
          </cell>
          <cell r="D1285" t="str">
            <v>Pluviométrica</v>
          </cell>
          <cell r="E1285" t="str">
            <v>Convencional</v>
          </cell>
          <cell r="F1285" t="str">
            <v>Activa</v>
          </cell>
          <cell r="G1285">
            <v>25218</v>
          </cell>
          <cell r="H1285">
            <v>534</v>
          </cell>
          <cell r="I1285">
            <v>3.5833333299999999</v>
          </cell>
          <cell r="J1285">
            <v>-76.883333329999999</v>
          </cell>
          <cell r="K1285" t="str">
            <v>Valle del Cauca</v>
          </cell>
          <cell r="L1285" t="str">
            <v>Buenaventura</v>
          </cell>
          <cell r="M1285" t="str">
            <v>Area Operativa 09 - Cauca-Valle-Caldas</v>
          </cell>
          <cell r="N1285" t="str">
            <v>Pacifico</v>
          </cell>
          <cell r="O1285" t="str">
            <v>Tapaje - Dagua - Directos</v>
          </cell>
          <cell r="Q1285" t="str">
            <v>Salitre</v>
          </cell>
        </row>
        <row r="1286">
          <cell r="B1286">
            <v>53107020</v>
          </cell>
          <cell r="C1286" t="str">
            <v>BAJO ANCHICAYA  [53107020]</v>
          </cell>
          <cell r="D1286" t="str">
            <v>Limnimétrica</v>
          </cell>
          <cell r="E1286" t="str">
            <v>Convencional</v>
          </cell>
          <cell r="F1286" t="str">
            <v>Activa</v>
          </cell>
          <cell r="G1286">
            <v>26983</v>
          </cell>
          <cell r="H1286">
            <v>480</v>
          </cell>
          <cell r="I1286">
            <v>3.5833333299999999</v>
          </cell>
          <cell r="J1286">
            <v>-76.916666669999998</v>
          </cell>
          <cell r="K1286" t="str">
            <v>Valle del Cauca</v>
          </cell>
          <cell r="L1286" t="str">
            <v>Buenaventura</v>
          </cell>
          <cell r="M1286" t="str">
            <v>Area Operativa 09 - Cauca-Valle-Caldas</v>
          </cell>
          <cell r="N1286" t="str">
            <v>Pacifico</v>
          </cell>
          <cell r="O1286" t="str">
            <v>Tapaje - Dagua - Directos</v>
          </cell>
          <cell r="Q1286" t="str">
            <v>Embalse</v>
          </cell>
        </row>
        <row r="1287">
          <cell r="B1287">
            <v>53107090</v>
          </cell>
          <cell r="C1287" t="str">
            <v>ENGAÑO EL  [53107090]</v>
          </cell>
          <cell r="D1287" t="str">
            <v>Limnigráfica</v>
          </cell>
          <cell r="E1287" t="str">
            <v>Convencional</v>
          </cell>
          <cell r="F1287" t="str">
            <v>Activa</v>
          </cell>
          <cell r="G1287">
            <v>33800</v>
          </cell>
          <cell r="H1287">
            <v>670</v>
          </cell>
          <cell r="I1287">
            <v>3.5833333299999999</v>
          </cell>
          <cell r="J1287">
            <v>-76.783333329999991</v>
          </cell>
          <cell r="K1287" t="str">
            <v>Valle del Cauca</v>
          </cell>
          <cell r="L1287" t="str">
            <v>Dagua</v>
          </cell>
          <cell r="M1287" t="str">
            <v>Area Operativa 09 - Cauca-Valle-Caldas</v>
          </cell>
          <cell r="N1287" t="str">
            <v>Pacifico</v>
          </cell>
          <cell r="O1287" t="str">
            <v>Tapaje - Dagua - Directos</v>
          </cell>
          <cell r="Q1287" t="str">
            <v>Anchicaya</v>
          </cell>
        </row>
        <row r="1288">
          <cell r="B1288">
            <v>26070300</v>
          </cell>
          <cell r="C1288" t="str">
            <v>SOLEDAD AZCARATE  [26070300]</v>
          </cell>
          <cell r="D1288" t="str">
            <v>Pluviométrica</v>
          </cell>
          <cell r="E1288" t="str">
            <v>Convencional</v>
          </cell>
          <cell r="F1288" t="str">
            <v>Activa</v>
          </cell>
          <cell r="G1288">
            <v>24242</v>
          </cell>
          <cell r="H1288">
            <v>948</v>
          </cell>
          <cell r="I1288">
            <v>3.6</v>
          </cell>
          <cell r="J1288">
            <v>-76.366666670000001</v>
          </cell>
          <cell r="K1288" t="str">
            <v>Valle del Cauca</v>
          </cell>
          <cell r="L1288" t="str">
            <v>Palmira</v>
          </cell>
          <cell r="M1288" t="str">
            <v>Area Operativa 09 - Cauca-Valle-Caldas</v>
          </cell>
          <cell r="N1288" t="str">
            <v>Magdalena Cauca</v>
          </cell>
          <cell r="O1288" t="str">
            <v>Cauca</v>
          </cell>
          <cell r="Q1288" t="str">
            <v>Anchicaya</v>
          </cell>
        </row>
        <row r="1289">
          <cell r="B1289">
            <v>26070310</v>
          </cell>
          <cell r="C1289" t="str">
            <v>ROZO-FLORINDA  [26070310]</v>
          </cell>
          <cell r="D1289" t="str">
            <v>Pluviométrica</v>
          </cell>
          <cell r="E1289" t="str">
            <v>Convencional</v>
          </cell>
          <cell r="F1289" t="str">
            <v>Activa</v>
          </cell>
          <cell r="G1289">
            <v>24730</v>
          </cell>
          <cell r="H1289">
            <v>980</v>
          </cell>
          <cell r="I1289">
            <v>3.6</v>
          </cell>
          <cell r="J1289">
            <v>-76.349999999999994</v>
          </cell>
          <cell r="K1289" t="str">
            <v>Valle del Cauca</v>
          </cell>
          <cell r="L1289" t="str">
            <v>Palmira</v>
          </cell>
          <cell r="M1289" t="str">
            <v>Area Operativa 09 - Cauca-Valle-Caldas</v>
          </cell>
          <cell r="N1289" t="str">
            <v>Magdalena Cauca</v>
          </cell>
          <cell r="O1289" t="str">
            <v>Cauca</v>
          </cell>
          <cell r="Q1289" t="str">
            <v>Anchicaya</v>
          </cell>
        </row>
        <row r="1290">
          <cell r="B1290">
            <v>26120440</v>
          </cell>
          <cell r="C1290" t="str">
            <v>ARGENTINA LA  [26120440]</v>
          </cell>
          <cell r="D1290" t="str">
            <v>Pluviométrica</v>
          </cell>
          <cell r="E1290" t="str">
            <v>Convencional</v>
          </cell>
          <cell r="F1290" t="str">
            <v>Activa</v>
          </cell>
          <cell r="G1290">
            <v>29874</v>
          </cell>
          <cell r="H1290">
            <v>1200</v>
          </cell>
          <cell r="I1290">
            <v>4.43333333</v>
          </cell>
          <cell r="J1290">
            <v>-75.766666669999992</v>
          </cell>
          <cell r="K1290" t="str">
            <v>Quindío</v>
          </cell>
          <cell r="L1290" t="str">
            <v>La Tebaida</v>
          </cell>
          <cell r="M1290" t="str">
            <v>Area Operativa 09 - Cauca-Valle-Caldas</v>
          </cell>
          <cell r="N1290" t="str">
            <v>Magdalena Cauca</v>
          </cell>
          <cell r="O1290" t="str">
            <v>Cauca</v>
          </cell>
          <cell r="Q1290" t="str">
            <v>Qda San Juana</v>
          </cell>
        </row>
        <row r="1291">
          <cell r="B1291">
            <v>32060070</v>
          </cell>
          <cell r="C1291" t="str">
            <v>TRIUNFO EL  [32060070]</v>
          </cell>
          <cell r="D1291" t="str">
            <v>Pluviométrica</v>
          </cell>
          <cell r="E1291" t="str">
            <v>Convencional</v>
          </cell>
          <cell r="F1291" t="str">
            <v>Suspendida</v>
          </cell>
          <cell r="G1291">
            <v>24487</v>
          </cell>
          <cell r="H1291">
            <v>600</v>
          </cell>
          <cell r="I1291">
            <v>3.5833333299999999</v>
          </cell>
          <cell r="J1291">
            <v>-73.716666669999995</v>
          </cell>
          <cell r="K1291" t="str">
            <v>Meta</v>
          </cell>
          <cell r="L1291" t="str">
            <v>Granada (Meta)</v>
          </cell>
          <cell r="M1291" t="str">
            <v>Area Operativa 03 - Meta-Guaviare-Guainía</v>
          </cell>
          <cell r="N1291" t="str">
            <v>Orinoco</v>
          </cell>
          <cell r="O1291" t="str">
            <v>Guaviare</v>
          </cell>
          <cell r="Q1291" t="str">
            <v>Salitre</v>
          </cell>
          <cell r="R1291">
            <v>25308</v>
          </cell>
        </row>
        <row r="1292">
          <cell r="B1292">
            <v>53100010</v>
          </cell>
          <cell r="C1292" t="str">
            <v>FLORESTA LA  [53100010]</v>
          </cell>
          <cell r="D1292" t="str">
            <v>Pluviométrica</v>
          </cell>
          <cell r="E1292" t="str">
            <v>Convencional</v>
          </cell>
          <cell r="F1292" t="str">
            <v>Suspendida</v>
          </cell>
          <cell r="G1292">
            <v>23726</v>
          </cell>
          <cell r="H1292">
            <v>1050</v>
          </cell>
          <cell r="I1292">
            <v>3.5833333299999999</v>
          </cell>
          <cell r="J1292">
            <v>-76.849999999999994</v>
          </cell>
          <cell r="K1292" t="str">
            <v>Valle del Cauca</v>
          </cell>
          <cell r="L1292" t="str">
            <v>Buenaventura</v>
          </cell>
          <cell r="M1292" t="str">
            <v>Area Operativa 09 - Cauca-Valle-Caldas</v>
          </cell>
          <cell r="N1292" t="str">
            <v>Pacifico</v>
          </cell>
          <cell r="O1292" t="str">
            <v>Tapaje - Dagua - Directos</v>
          </cell>
          <cell r="Q1292" t="str">
            <v>Salitre</v>
          </cell>
          <cell r="R1292">
            <v>33465</v>
          </cell>
        </row>
        <row r="1293">
          <cell r="B1293">
            <v>53107010</v>
          </cell>
          <cell r="C1293" t="str">
            <v>PLAYAS LAS  [53107010]</v>
          </cell>
          <cell r="D1293" t="str">
            <v>Limnigráfica</v>
          </cell>
          <cell r="E1293" t="str">
            <v>Convencional</v>
          </cell>
          <cell r="F1293" t="str">
            <v>Suspendida</v>
          </cell>
          <cell r="G1293">
            <v>24546</v>
          </cell>
          <cell r="H1293">
            <v>480</v>
          </cell>
          <cell r="I1293">
            <v>3.5833333299999999</v>
          </cell>
          <cell r="J1293">
            <v>-76.916666669999998</v>
          </cell>
          <cell r="K1293" t="str">
            <v>Valle del Cauca</v>
          </cell>
          <cell r="L1293" t="str">
            <v>Buenaventura</v>
          </cell>
          <cell r="M1293" t="str">
            <v>Area Operativa 09 - Cauca-Valle-Caldas</v>
          </cell>
          <cell r="N1293" t="str">
            <v>Pacifico</v>
          </cell>
          <cell r="O1293" t="str">
            <v>Tapaje - Dagua - Directos</v>
          </cell>
          <cell r="Q1293" t="str">
            <v>Anchicaya</v>
          </cell>
          <cell r="R1293">
            <v>26160</v>
          </cell>
        </row>
        <row r="1294">
          <cell r="B1294">
            <v>22050050</v>
          </cell>
          <cell r="C1294" t="str">
            <v>SANTIAGO  [22050050]</v>
          </cell>
          <cell r="D1294" t="str">
            <v>Pluviométrica</v>
          </cell>
          <cell r="E1294" t="str">
            <v>Convencional</v>
          </cell>
          <cell r="F1294" t="str">
            <v>Suspendida</v>
          </cell>
          <cell r="G1294">
            <v>24821</v>
          </cell>
          <cell r="H1294">
            <v>476</v>
          </cell>
          <cell r="I1294">
            <v>3.6</v>
          </cell>
          <cell r="J1294">
            <v>-75.383333329999999</v>
          </cell>
          <cell r="K1294" t="str">
            <v>Tolima</v>
          </cell>
          <cell r="L1294" t="str">
            <v>Ataco</v>
          </cell>
          <cell r="M1294" t="str">
            <v>Area Operativa 10 - Tolima</v>
          </cell>
          <cell r="N1294" t="str">
            <v>Magdalena Cauca</v>
          </cell>
          <cell r="O1294" t="str">
            <v>Saldaña</v>
          </cell>
          <cell r="Q1294" t="str">
            <v>Anchicaya</v>
          </cell>
          <cell r="R1294">
            <v>25522</v>
          </cell>
        </row>
        <row r="1295">
          <cell r="B1295">
            <v>22055040</v>
          </cell>
          <cell r="C1295" t="str">
            <v>PST DE BOCAS  [22055040]</v>
          </cell>
          <cell r="D1295" t="str">
            <v>Climática Ordinaria</v>
          </cell>
          <cell r="E1295" t="str">
            <v>Convencional</v>
          </cell>
          <cell r="F1295" t="str">
            <v>Suspendida</v>
          </cell>
          <cell r="G1295">
            <v>23360</v>
          </cell>
          <cell r="H1295">
            <v>830</v>
          </cell>
          <cell r="I1295">
            <v>3.6</v>
          </cell>
          <cell r="J1295">
            <v>-75.383333329999999</v>
          </cell>
          <cell r="K1295" t="str">
            <v>Tolima</v>
          </cell>
          <cell r="L1295" t="str">
            <v>Ataco</v>
          </cell>
          <cell r="M1295" t="str">
            <v>Area Operativa 10 - Tolima</v>
          </cell>
          <cell r="N1295" t="str">
            <v>Magdalena Cauca</v>
          </cell>
          <cell r="O1295" t="str">
            <v>Saldaña</v>
          </cell>
          <cell r="Q1295" t="str">
            <v>Anchicaya</v>
          </cell>
          <cell r="R1295">
            <v>23847</v>
          </cell>
        </row>
        <row r="1296">
          <cell r="B1296">
            <v>26070750</v>
          </cell>
          <cell r="C1296" t="str">
            <v>MATAPALO  [26070750]</v>
          </cell>
          <cell r="D1296" t="str">
            <v>Pluviométrica</v>
          </cell>
          <cell r="E1296" t="str">
            <v>Convencional</v>
          </cell>
          <cell r="F1296" t="str">
            <v>Activa</v>
          </cell>
          <cell r="G1296">
            <v>26587</v>
          </cell>
          <cell r="H1296">
            <v>950</v>
          </cell>
          <cell r="I1296">
            <v>3.6</v>
          </cell>
          <cell r="J1296">
            <v>-76.45</v>
          </cell>
          <cell r="K1296" t="str">
            <v>Valle del Cauca</v>
          </cell>
          <cell r="L1296" t="str">
            <v>Palmira</v>
          </cell>
          <cell r="M1296" t="str">
            <v>Area Operativa 09 - Cauca-Valle-Caldas</v>
          </cell>
          <cell r="N1296" t="str">
            <v>Magdalena Cauca</v>
          </cell>
          <cell r="O1296" t="str">
            <v>Cauca</v>
          </cell>
          <cell r="Q1296" t="str">
            <v>Anchicaya</v>
          </cell>
        </row>
        <row r="1297">
          <cell r="B1297">
            <v>26090900</v>
          </cell>
          <cell r="C1297" t="str">
            <v>OLGA LA  [26090900]</v>
          </cell>
          <cell r="D1297" t="str">
            <v>Pluviométrica</v>
          </cell>
          <cell r="E1297" t="str">
            <v>Convencional</v>
          </cell>
          <cell r="F1297" t="str">
            <v>Activa</v>
          </cell>
          <cell r="G1297">
            <v>21200</v>
          </cell>
          <cell r="H1297">
            <v>1028</v>
          </cell>
          <cell r="I1297">
            <v>3.6</v>
          </cell>
          <cell r="J1297">
            <v>-76.349999999999994</v>
          </cell>
          <cell r="K1297" t="str">
            <v>Valle del Cauca</v>
          </cell>
          <cell r="L1297" t="str">
            <v>Palmira</v>
          </cell>
          <cell r="M1297" t="str">
            <v>Area Operativa 09 - Cauca-Valle-Caldas</v>
          </cell>
          <cell r="N1297" t="str">
            <v>Magdalena Cauca</v>
          </cell>
          <cell r="O1297" t="str">
            <v>Cauca</v>
          </cell>
          <cell r="Q1297" t="str">
            <v>Yumbo</v>
          </cell>
        </row>
        <row r="1298">
          <cell r="B1298">
            <v>26090910</v>
          </cell>
          <cell r="C1298" t="str">
            <v>STA ANITA  [26090910]</v>
          </cell>
          <cell r="D1298" t="str">
            <v>Pluviométrica</v>
          </cell>
          <cell r="E1298" t="str">
            <v>Convencional</v>
          </cell>
          <cell r="F1298" t="str">
            <v>Activa</v>
          </cell>
          <cell r="G1298">
            <v>24973</v>
          </cell>
          <cell r="H1298">
            <v>1036</v>
          </cell>
          <cell r="I1298">
            <v>3.6</v>
          </cell>
          <cell r="J1298">
            <v>-76.333333329999988</v>
          </cell>
          <cell r="K1298" t="str">
            <v>Valle del Cauca</v>
          </cell>
          <cell r="L1298" t="str">
            <v>Palmira</v>
          </cell>
          <cell r="M1298" t="str">
            <v>Area Operativa 09 - Cauca-Valle-Caldas</v>
          </cell>
          <cell r="N1298" t="str">
            <v>Magdalena Cauca</v>
          </cell>
          <cell r="O1298" t="str">
            <v>Cauca</v>
          </cell>
          <cell r="Q1298" t="str">
            <v>Yumbo</v>
          </cell>
        </row>
        <row r="1299">
          <cell r="B1299">
            <v>26097110</v>
          </cell>
          <cell r="C1299" t="str">
            <v>AMAIME  [26097110]</v>
          </cell>
          <cell r="D1299" t="str">
            <v>Limnimétrica</v>
          </cell>
          <cell r="E1299" t="str">
            <v>Convencional</v>
          </cell>
          <cell r="F1299" t="str">
            <v>Activa</v>
          </cell>
          <cell r="G1299">
            <v>30756</v>
          </cell>
          <cell r="H1299">
            <v>1031</v>
          </cell>
          <cell r="I1299">
            <v>3.6</v>
          </cell>
          <cell r="J1299">
            <v>-76.266666669999992</v>
          </cell>
          <cell r="K1299" t="str">
            <v>Valle del Cauca</v>
          </cell>
          <cell r="L1299" t="str">
            <v>Palmira</v>
          </cell>
          <cell r="M1299" t="str">
            <v>Area Operativa 09 - Cauca-Valle-Caldas</v>
          </cell>
          <cell r="N1299" t="str">
            <v>Magdalena Cauca</v>
          </cell>
          <cell r="O1299" t="str">
            <v>Cauca</v>
          </cell>
          <cell r="Q1299" t="str">
            <v>Amaime</v>
          </cell>
        </row>
        <row r="1300">
          <cell r="B1300">
            <v>26097150</v>
          </cell>
          <cell r="C1300" t="str">
            <v>CEIBOS LOS  [26097150]</v>
          </cell>
          <cell r="D1300" t="str">
            <v>Limnimétrica</v>
          </cell>
          <cell r="E1300" t="str">
            <v>Convencional</v>
          </cell>
          <cell r="F1300" t="str">
            <v>Activa</v>
          </cell>
          <cell r="G1300">
            <v>33739</v>
          </cell>
          <cell r="H1300">
            <v>1150</v>
          </cell>
          <cell r="I1300">
            <v>3.6</v>
          </cell>
          <cell r="J1300">
            <v>-76.166666669999998</v>
          </cell>
          <cell r="K1300" t="str">
            <v>Valle del Cauca</v>
          </cell>
          <cell r="L1300" t="str">
            <v>Palmira</v>
          </cell>
          <cell r="M1300" t="str">
            <v>Area Operativa 09 - Cauca-Valle-Caldas</v>
          </cell>
          <cell r="N1300" t="str">
            <v>Magdalena Cauca</v>
          </cell>
          <cell r="O1300" t="str">
            <v>Cauca</v>
          </cell>
          <cell r="Q1300" t="str">
            <v>Anaime</v>
          </cell>
        </row>
        <row r="1301">
          <cell r="B1301">
            <v>53115501</v>
          </cell>
          <cell r="C1301" t="str">
            <v>DAGUA  - AUT  [53115501]</v>
          </cell>
          <cell r="D1301" t="str">
            <v>Climática Principal</v>
          </cell>
          <cell r="E1301" t="str">
            <v>Automática con Telemetría</v>
          </cell>
          <cell r="F1301" t="str">
            <v>Activa</v>
          </cell>
          <cell r="G1301">
            <v>41517.791666666664</v>
          </cell>
          <cell r="H1301">
            <v>1453</v>
          </cell>
          <cell r="I1301">
            <v>3.6104416700000002</v>
          </cell>
          <cell r="J1301">
            <v>-76.63785833</v>
          </cell>
          <cell r="K1301" t="str">
            <v>Valle del Cauca</v>
          </cell>
          <cell r="L1301" t="str">
            <v>Dagua</v>
          </cell>
          <cell r="M1301" t="str">
            <v>Area Operativa 09 - Cauca-Valle-Caldas</v>
          </cell>
          <cell r="N1301" t="str">
            <v>Pacifico</v>
          </cell>
          <cell r="O1301" t="str">
            <v>Tapaje - Dagua - Directos</v>
          </cell>
          <cell r="P1301" t="str">
            <v>Mediante orfeo 20191040002573 se hace entrega del archivo Excel que contiene el catálogo de estaciones automáticas de Cenicafé, el cual comprende 103 estaciones, con el fin de que se actualice su metadata en el Catálogo Nacional de estaciones del IDEAM.</v>
          </cell>
          <cell r="Q1301">
            <v>0</v>
          </cell>
        </row>
        <row r="1302">
          <cell r="B1302">
            <v>53100060</v>
          </cell>
          <cell r="C1302" t="str">
            <v>CASCADA LA  [53100060]</v>
          </cell>
          <cell r="D1302" t="str">
            <v>Pluviométrica</v>
          </cell>
          <cell r="E1302" t="str">
            <v>Convencional</v>
          </cell>
          <cell r="F1302" t="str">
            <v>Activa</v>
          </cell>
          <cell r="G1302">
            <v>24153</v>
          </cell>
          <cell r="H1302">
            <v>320</v>
          </cell>
          <cell r="I1302">
            <v>3.6</v>
          </cell>
          <cell r="J1302">
            <v>-76.883333329999999</v>
          </cell>
          <cell r="K1302" t="str">
            <v>Valle del Cauca</v>
          </cell>
          <cell r="L1302" t="str">
            <v>Buenaventura</v>
          </cell>
          <cell r="M1302" t="str">
            <v>Area Operativa 09 - Cauca-Valle-Caldas</v>
          </cell>
          <cell r="N1302" t="str">
            <v>Pacifico</v>
          </cell>
          <cell r="O1302" t="str">
            <v>Tapaje - Dagua - Directos</v>
          </cell>
          <cell r="Q1302" t="str">
            <v>Anaime</v>
          </cell>
        </row>
        <row r="1303">
          <cell r="B1303">
            <v>53107080</v>
          </cell>
          <cell r="C1303" t="str">
            <v>MONOS LOS  [53107080]</v>
          </cell>
          <cell r="D1303" t="str">
            <v>Limnigráfica</v>
          </cell>
          <cell r="E1303" t="str">
            <v>Convencional</v>
          </cell>
          <cell r="F1303" t="str">
            <v>Activa</v>
          </cell>
          <cell r="G1303">
            <v>31851</v>
          </cell>
          <cell r="H1303">
            <v>228</v>
          </cell>
          <cell r="I1303">
            <v>3.6</v>
          </cell>
          <cell r="J1303">
            <v>-76.883333329999999</v>
          </cell>
          <cell r="K1303" t="str">
            <v>Valle del Cauca</v>
          </cell>
          <cell r="L1303" t="str">
            <v>Buenaventura</v>
          </cell>
          <cell r="M1303" t="str">
            <v>Area Operativa 09 - Cauca-Valle-Caldas</v>
          </cell>
          <cell r="N1303" t="str">
            <v>Pacifico</v>
          </cell>
          <cell r="O1303" t="str">
            <v>Tapaje - Dagua - Directos</v>
          </cell>
          <cell r="Q1303" t="str">
            <v>Anchicaya</v>
          </cell>
        </row>
        <row r="1304">
          <cell r="B1304">
            <v>26095330</v>
          </cell>
          <cell r="C1304" t="str">
            <v>SAN MARCOS  - AUT  [26095330]</v>
          </cell>
          <cell r="D1304" t="str">
            <v>Climática Principal</v>
          </cell>
          <cell r="E1304" t="str">
            <v>Automática con Telemetría</v>
          </cell>
          <cell r="F1304" t="str">
            <v>Activa</v>
          </cell>
          <cell r="G1304">
            <v>34090</v>
          </cell>
          <cell r="H1304">
            <v>960</v>
          </cell>
          <cell r="I1304">
            <v>3.6069444399999999</v>
          </cell>
          <cell r="J1304">
            <v>-76.457499999999996</v>
          </cell>
          <cell r="K1304" t="str">
            <v>Valle del Cauca</v>
          </cell>
          <cell r="L1304" t="str">
            <v>Pradera</v>
          </cell>
          <cell r="M1304" t="str">
            <v>Area Operativa 09 - Cauca-Valle-Caldas</v>
          </cell>
          <cell r="N1304" t="str">
            <v>Magdalena Cauca</v>
          </cell>
          <cell r="O1304" t="str">
            <v>Cauca</v>
          </cell>
          <cell r="Q1304" t="str">
            <v>Anchicaya</v>
          </cell>
        </row>
        <row r="1305">
          <cell r="B1305">
            <v>26090190</v>
          </cell>
          <cell r="C1305" t="str">
            <v>PORVENIR  [26090190]</v>
          </cell>
          <cell r="D1305" t="str">
            <v>Pluviométrica</v>
          </cell>
          <cell r="E1305" t="str">
            <v>Convencional</v>
          </cell>
          <cell r="F1305" t="str">
            <v>Activa</v>
          </cell>
          <cell r="G1305">
            <v>22174</v>
          </cell>
          <cell r="H1305">
            <v>1103</v>
          </cell>
          <cell r="I1305">
            <v>3.6166666699999999</v>
          </cell>
          <cell r="J1305">
            <v>-76.25</v>
          </cell>
          <cell r="K1305" t="str">
            <v>Valle del Cauca</v>
          </cell>
          <cell r="L1305" t="str">
            <v>Palmira</v>
          </cell>
          <cell r="M1305" t="str">
            <v>Area Operativa 09 - Cauca-Valle-Caldas</v>
          </cell>
          <cell r="N1305" t="str">
            <v>Magdalena Cauca</v>
          </cell>
          <cell r="O1305" t="str">
            <v>Cauca</v>
          </cell>
          <cell r="Q1305" t="str">
            <v>Anchicaya</v>
          </cell>
        </row>
        <row r="1306">
          <cell r="B1306">
            <v>26070870</v>
          </cell>
          <cell r="C1306" t="str">
            <v>FLORINDA LA  [26070870]</v>
          </cell>
          <cell r="D1306" t="str">
            <v>Pluviométrica</v>
          </cell>
          <cell r="E1306" t="str">
            <v>Convencional</v>
          </cell>
          <cell r="F1306" t="str">
            <v>Suspendida</v>
          </cell>
          <cell r="G1306">
            <v>24730</v>
          </cell>
          <cell r="H1306">
            <v>980</v>
          </cell>
          <cell r="I1306">
            <v>3.6</v>
          </cell>
          <cell r="J1306">
            <v>-76.349999999999994</v>
          </cell>
          <cell r="K1306" t="str">
            <v>Valle del Cauca</v>
          </cell>
          <cell r="L1306" t="str">
            <v>Palmira</v>
          </cell>
          <cell r="M1306" t="str">
            <v>Area Operativa 09 - Cauca-Valle-Caldas</v>
          </cell>
          <cell r="N1306" t="str">
            <v>Magdalena Cauca</v>
          </cell>
          <cell r="O1306" t="str">
            <v>Cauca</v>
          </cell>
          <cell r="Q1306" t="str">
            <v>Anchicaya</v>
          </cell>
          <cell r="R1306">
            <v>29509</v>
          </cell>
        </row>
        <row r="1307">
          <cell r="B1307">
            <v>26087110</v>
          </cell>
          <cell r="C1307" t="str">
            <v>PASO ANCHO  [26087110]</v>
          </cell>
          <cell r="D1307" t="str">
            <v>Limnigráfica</v>
          </cell>
          <cell r="E1307" t="str">
            <v>Convencional</v>
          </cell>
          <cell r="F1307" t="str">
            <v>Suspendida</v>
          </cell>
          <cell r="G1307">
            <v>31517</v>
          </cell>
          <cell r="H1307">
            <v>1122</v>
          </cell>
          <cell r="I1307">
            <v>3.6</v>
          </cell>
          <cell r="J1307">
            <v>-76.533333329999991</v>
          </cell>
          <cell r="K1307" t="str">
            <v>Valle del Cauca</v>
          </cell>
          <cell r="L1307" t="str">
            <v>Yumbo</v>
          </cell>
          <cell r="M1307" t="str">
            <v>Area Operativa 09 - Cauca-Valle-Caldas</v>
          </cell>
          <cell r="N1307" t="str">
            <v>Magdalena Cauca</v>
          </cell>
          <cell r="O1307" t="str">
            <v>Cauca</v>
          </cell>
          <cell r="Q1307" t="str">
            <v>Yumbo</v>
          </cell>
          <cell r="R1307">
            <v>33373</v>
          </cell>
        </row>
        <row r="1308">
          <cell r="B1308">
            <v>21130020</v>
          </cell>
          <cell r="C1308" t="str">
            <v>SAN VICENTE HDA  [21130020]</v>
          </cell>
          <cell r="D1308" t="str">
            <v>Pluviométrica</v>
          </cell>
          <cell r="E1308" t="str">
            <v>Convencional</v>
          </cell>
          <cell r="F1308" t="str">
            <v>Suspendida</v>
          </cell>
          <cell r="G1308">
            <v>22447</v>
          </cell>
          <cell r="H1308">
            <v>400</v>
          </cell>
          <cell r="I1308">
            <v>3.6166666699999999</v>
          </cell>
          <cell r="J1308">
            <v>-75.099999999999994</v>
          </cell>
          <cell r="K1308" t="str">
            <v>Tolima</v>
          </cell>
          <cell r="L1308" t="str">
            <v>Natagaima</v>
          </cell>
          <cell r="M1308" t="str">
            <v>Area Operativa 10 - Tolima</v>
          </cell>
          <cell r="N1308" t="str">
            <v>Magdalena Cauca</v>
          </cell>
          <cell r="O1308" t="str">
            <v>Alto Magdalena</v>
          </cell>
          <cell r="Q1308" t="str">
            <v>Anchicaya</v>
          </cell>
          <cell r="R1308">
            <v>22751</v>
          </cell>
        </row>
        <row r="1309">
          <cell r="B1309">
            <v>21130030</v>
          </cell>
          <cell r="C1309" t="str">
            <v>DESMOTADORA  [21130030]</v>
          </cell>
          <cell r="D1309" t="str">
            <v>Pluviométrica</v>
          </cell>
          <cell r="E1309" t="str">
            <v>Convencional</v>
          </cell>
          <cell r="F1309" t="str">
            <v>Suspendida</v>
          </cell>
          <cell r="G1309">
            <v>11885</v>
          </cell>
          <cell r="H1309">
            <v>312</v>
          </cell>
          <cell r="I1309">
            <v>3.6166666699999999</v>
          </cell>
          <cell r="J1309">
            <v>-75.099999999999994</v>
          </cell>
          <cell r="K1309" t="str">
            <v>Tolima</v>
          </cell>
          <cell r="L1309" t="str">
            <v>Natagaima</v>
          </cell>
          <cell r="M1309" t="str">
            <v>Area Operativa 10 - Tolima</v>
          </cell>
          <cell r="N1309" t="str">
            <v>Magdalena Cauca</v>
          </cell>
          <cell r="O1309" t="str">
            <v>Alto Magdalena</v>
          </cell>
          <cell r="Q1309" t="str">
            <v>Anchicaya</v>
          </cell>
          <cell r="R1309">
            <v>22751</v>
          </cell>
        </row>
        <row r="1310">
          <cell r="B1310">
            <v>21135010</v>
          </cell>
          <cell r="C1310" t="str">
            <v>NATAGAIMA  [21135010]</v>
          </cell>
          <cell r="D1310" t="str">
            <v>Climática Ordinaria</v>
          </cell>
          <cell r="E1310" t="str">
            <v>Convencional</v>
          </cell>
          <cell r="F1310" t="str">
            <v>Suspendida</v>
          </cell>
          <cell r="G1310">
            <v>13530</v>
          </cell>
          <cell r="H1310">
            <v>343</v>
          </cell>
          <cell r="I1310">
            <v>3.6166666699999999</v>
          </cell>
          <cell r="J1310">
            <v>-75.116666670000001</v>
          </cell>
          <cell r="K1310" t="str">
            <v>Tolima</v>
          </cell>
          <cell r="L1310" t="str">
            <v>Natagaima</v>
          </cell>
          <cell r="M1310" t="str">
            <v>Area Operativa 10 - Tolima</v>
          </cell>
          <cell r="N1310" t="str">
            <v>Magdalena Cauca</v>
          </cell>
          <cell r="O1310" t="str">
            <v>Alto Magdalena</v>
          </cell>
          <cell r="Q1310" t="str">
            <v>Anchicaya</v>
          </cell>
          <cell r="R1310">
            <v>18156</v>
          </cell>
        </row>
        <row r="1311">
          <cell r="B1311">
            <v>26090200</v>
          </cell>
          <cell r="C1311" t="str">
            <v>ARGELIA  [26090200]</v>
          </cell>
          <cell r="D1311" t="str">
            <v>Pluviométrica</v>
          </cell>
          <cell r="E1311" t="str">
            <v>Convencional</v>
          </cell>
          <cell r="F1311" t="str">
            <v>Activa</v>
          </cell>
          <cell r="G1311">
            <v>23391</v>
          </cell>
          <cell r="H1311">
            <v>940</v>
          </cell>
          <cell r="I1311">
            <v>3.6166666699999999</v>
          </cell>
          <cell r="J1311">
            <v>-76.433333329999996</v>
          </cell>
          <cell r="K1311" t="str">
            <v>Valle del Cauca</v>
          </cell>
          <cell r="L1311" t="str">
            <v>Palmira</v>
          </cell>
          <cell r="M1311" t="str">
            <v>Area Operativa 09 - Cauca-Valle-Caldas</v>
          </cell>
          <cell r="N1311" t="str">
            <v>Magdalena Cauca</v>
          </cell>
          <cell r="O1311" t="str">
            <v>Cauca</v>
          </cell>
          <cell r="Q1311" t="str">
            <v>Anchicaya</v>
          </cell>
        </row>
        <row r="1312">
          <cell r="B1312">
            <v>26090210</v>
          </cell>
          <cell r="C1312" t="str">
            <v>SAMARIA  [26090210]</v>
          </cell>
          <cell r="D1312" t="str">
            <v>Pluviométrica</v>
          </cell>
          <cell r="E1312" t="str">
            <v>Convencional</v>
          </cell>
          <cell r="F1312" t="str">
            <v>Activa</v>
          </cell>
          <cell r="G1312">
            <v>23391</v>
          </cell>
          <cell r="H1312">
            <v>1025</v>
          </cell>
          <cell r="I1312">
            <v>3.6166666699999999</v>
          </cell>
          <cell r="J1312">
            <v>-76.283333329999991</v>
          </cell>
          <cell r="K1312" t="str">
            <v>Valle del Cauca</v>
          </cell>
          <cell r="L1312" t="str">
            <v>El Cerrito</v>
          </cell>
          <cell r="M1312" t="str">
            <v>Area Operativa 09 - Cauca-Valle-Caldas</v>
          </cell>
          <cell r="N1312" t="str">
            <v>Magdalena Cauca</v>
          </cell>
          <cell r="O1312" t="str">
            <v>Cauca</v>
          </cell>
          <cell r="Q1312" t="str">
            <v>Anchicaya</v>
          </cell>
        </row>
        <row r="1313">
          <cell r="B1313">
            <v>26090740</v>
          </cell>
          <cell r="C1313" t="str">
            <v>ESMERALDA LA  [26090740]</v>
          </cell>
          <cell r="D1313" t="str">
            <v>Pluviométrica</v>
          </cell>
          <cell r="E1313" t="str">
            <v>Convencional</v>
          </cell>
          <cell r="F1313" t="str">
            <v>Activa</v>
          </cell>
          <cell r="G1313">
            <v>28564</v>
          </cell>
          <cell r="H1313">
            <v>1010</v>
          </cell>
          <cell r="I1313">
            <v>3.6166666699999999</v>
          </cell>
          <cell r="J1313">
            <v>-76.25</v>
          </cell>
          <cell r="K1313" t="str">
            <v>Valle del Cauca</v>
          </cell>
          <cell r="L1313" t="str">
            <v>El Cerrito</v>
          </cell>
          <cell r="M1313" t="str">
            <v>Area Operativa 09 - Cauca-Valle-Caldas</v>
          </cell>
          <cell r="N1313" t="str">
            <v>Magdalena Cauca</v>
          </cell>
          <cell r="O1313" t="str">
            <v>Cauca</v>
          </cell>
          <cell r="Q1313" t="str">
            <v>Anchicaya</v>
          </cell>
        </row>
        <row r="1314">
          <cell r="B1314">
            <v>26090780</v>
          </cell>
          <cell r="C1314" t="str">
            <v>PORVENIR 1 EL  [26090780]</v>
          </cell>
          <cell r="D1314" t="str">
            <v>Pluviométrica</v>
          </cell>
          <cell r="E1314" t="str">
            <v>Convencional</v>
          </cell>
          <cell r="F1314" t="str">
            <v>Activa</v>
          </cell>
          <cell r="G1314">
            <v>24883</v>
          </cell>
          <cell r="H1314">
            <v>1100</v>
          </cell>
          <cell r="I1314">
            <v>3.6166666699999999</v>
          </cell>
          <cell r="J1314">
            <v>-76.25</v>
          </cell>
          <cell r="K1314" t="str">
            <v>Valle del Cauca</v>
          </cell>
          <cell r="L1314" t="str">
            <v>El Cerrito</v>
          </cell>
          <cell r="M1314" t="str">
            <v>Area Operativa 09 - Cauca-Valle-Caldas</v>
          </cell>
          <cell r="N1314" t="str">
            <v>Magdalena Cauca</v>
          </cell>
          <cell r="O1314" t="str">
            <v>Cauca</v>
          </cell>
          <cell r="Q1314" t="str">
            <v>Anchicaya</v>
          </cell>
        </row>
        <row r="1315">
          <cell r="B1315">
            <v>26095100</v>
          </cell>
          <cell r="C1315" t="str">
            <v>ING PROVIDENCIA  [26095100]</v>
          </cell>
          <cell r="D1315" t="str">
            <v>Climática Ordinaria</v>
          </cell>
          <cell r="E1315" t="str">
            <v>Convencional</v>
          </cell>
          <cell r="F1315" t="str">
            <v>Activa</v>
          </cell>
          <cell r="G1315">
            <v>22296</v>
          </cell>
          <cell r="H1315">
            <v>1100</v>
          </cell>
          <cell r="I1315">
            <v>3.6166666699999999</v>
          </cell>
          <cell r="J1315">
            <v>-76.283333329999991</v>
          </cell>
          <cell r="K1315" t="str">
            <v>Valle del Cauca</v>
          </cell>
          <cell r="L1315" t="str">
            <v>El Cerrito</v>
          </cell>
          <cell r="M1315" t="str">
            <v>Area Operativa 09 - Cauca-Valle-Caldas</v>
          </cell>
          <cell r="N1315" t="str">
            <v>Magdalena Cauca</v>
          </cell>
          <cell r="O1315" t="str">
            <v>Cauca</v>
          </cell>
          <cell r="Q1315" t="str">
            <v>Anchicaya</v>
          </cell>
        </row>
        <row r="1316">
          <cell r="B1316">
            <v>26080230</v>
          </cell>
          <cell r="C1316" t="str">
            <v>STA INES  [26080230]</v>
          </cell>
          <cell r="D1316" t="str">
            <v>Pluviográfica</v>
          </cell>
          <cell r="E1316" t="str">
            <v>Convencional</v>
          </cell>
          <cell r="F1316" t="str">
            <v>Activa</v>
          </cell>
          <cell r="G1316">
            <v>26099</v>
          </cell>
          <cell r="H1316">
            <v>1511</v>
          </cell>
          <cell r="I1316">
            <v>3.6333333300000001</v>
          </cell>
          <cell r="J1316">
            <v>-76.55</v>
          </cell>
          <cell r="K1316" t="str">
            <v>Valle del Cauca</v>
          </cell>
          <cell r="L1316" t="str">
            <v>Yumbo</v>
          </cell>
          <cell r="M1316" t="str">
            <v>Area Operativa 09 - Cauca-Valle-Caldas</v>
          </cell>
          <cell r="N1316" t="str">
            <v>Magdalena Cauca</v>
          </cell>
          <cell r="O1316" t="str">
            <v>Cauca</v>
          </cell>
          <cell r="Q1316" t="str">
            <v>Amaime</v>
          </cell>
        </row>
        <row r="1317">
          <cell r="B1317">
            <v>26150370</v>
          </cell>
          <cell r="C1317" t="str">
            <v>MANGO EL  [26150370]</v>
          </cell>
          <cell r="D1317" t="str">
            <v>Pluviométrica</v>
          </cell>
          <cell r="E1317" t="str">
            <v>Convencional</v>
          </cell>
          <cell r="F1317" t="str">
            <v>Activa</v>
          </cell>
          <cell r="G1317">
            <v>33253</v>
          </cell>
          <cell r="H1317">
            <v>1350</v>
          </cell>
          <cell r="I1317">
            <v>5.1333333300000001</v>
          </cell>
          <cell r="J1317">
            <v>-75.55</v>
          </cell>
          <cell r="K1317" t="str">
            <v>Caldas</v>
          </cell>
          <cell r="L1317" t="str">
            <v>Manizales</v>
          </cell>
          <cell r="M1317" t="str">
            <v>Area Operativa 09 - Cauca-Valle-Caldas</v>
          </cell>
          <cell r="N1317" t="str">
            <v>Magdalena Cauca</v>
          </cell>
          <cell r="O1317" t="str">
            <v>Cauca</v>
          </cell>
          <cell r="Q1317" t="str">
            <v>Amaime</v>
          </cell>
        </row>
        <row r="1318">
          <cell r="B1318">
            <v>26170200</v>
          </cell>
          <cell r="C1318" t="str">
            <v>VOLGA EL  [26170200]</v>
          </cell>
          <cell r="D1318" t="str">
            <v>Pluviométrica</v>
          </cell>
          <cell r="E1318" t="str">
            <v>Convencional</v>
          </cell>
          <cell r="F1318" t="str">
            <v>Activa</v>
          </cell>
          <cell r="G1318">
            <v>23360</v>
          </cell>
          <cell r="H1318">
            <v>1000</v>
          </cell>
          <cell r="I1318">
            <v>5.1333333300000001</v>
          </cell>
          <cell r="J1318">
            <v>-75.716666669999995</v>
          </cell>
          <cell r="K1318" t="str">
            <v>Caldas</v>
          </cell>
          <cell r="L1318" t="str">
            <v>Anserma</v>
          </cell>
          <cell r="M1318" t="str">
            <v>Area Operativa 09 - Cauca-Valle-Caldas</v>
          </cell>
          <cell r="N1318" t="str">
            <v>Magdalena Cauca</v>
          </cell>
          <cell r="O1318" t="str">
            <v>Cauca</v>
          </cell>
          <cell r="Q1318" t="str">
            <v>Amaime</v>
          </cell>
        </row>
        <row r="1319">
          <cell r="B1319">
            <v>21207706</v>
          </cell>
          <cell r="C1319" t="str">
            <v>NEUSA  - AUT  [21207706]</v>
          </cell>
          <cell r="D1319" t="str">
            <v>Limnigráfica</v>
          </cell>
          <cell r="E1319" t="str">
            <v>Automática con Telemetría</v>
          </cell>
          <cell r="F1319" t="str">
            <v>Activa</v>
          </cell>
          <cell r="H1319">
            <v>2782</v>
          </cell>
          <cell r="I1319">
            <v>5.1422777799999997</v>
          </cell>
          <cell r="J1319">
            <v>-73.970777779999992</v>
          </cell>
          <cell r="K1319" t="str">
            <v>Cundinamarca</v>
          </cell>
          <cell r="L1319" t="str">
            <v>Cogua</v>
          </cell>
          <cell r="M1319" t="str">
            <v>Area Operativa 11 - Cundinamarca-Amazonas-San Andrés</v>
          </cell>
          <cell r="N1319" t="str">
            <v>Magdalena Cauca</v>
          </cell>
          <cell r="O1319" t="str">
            <v>Alto Magdalena</v>
          </cell>
          <cell r="Q1319" t="str">
            <v>Rio Neusa</v>
          </cell>
        </row>
        <row r="1320">
          <cell r="B1320">
            <v>21201670</v>
          </cell>
          <cell r="C1320" t="str">
            <v>HOYO EL - ARRIBA  [21201670]</v>
          </cell>
          <cell r="D1320" t="str">
            <v>Pluviográfica</v>
          </cell>
          <cell r="E1320" t="str">
            <v>Convencional</v>
          </cell>
          <cell r="F1320" t="str">
            <v>Activa</v>
          </cell>
          <cell r="G1320">
            <v>31396</v>
          </cell>
          <cell r="H1320">
            <v>2780</v>
          </cell>
          <cell r="I1320">
            <v>5.15</v>
          </cell>
          <cell r="J1320">
            <v>-73.816666669999989</v>
          </cell>
          <cell r="K1320" t="str">
            <v>Cundinamarca</v>
          </cell>
          <cell r="L1320" t="str">
            <v>Suesca</v>
          </cell>
          <cell r="M1320" t="str">
            <v>Area Operativa 11 - Cundinamarca-Amazonas-San Andrés</v>
          </cell>
          <cell r="N1320" t="str">
            <v>Magdalena Cauca</v>
          </cell>
          <cell r="O1320" t="str">
            <v>Alto Magdalena</v>
          </cell>
          <cell r="Q1320" t="str">
            <v>Rio Neusa</v>
          </cell>
        </row>
        <row r="1321">
          <cell r="B1321">
            <v>21205410</v>
          </cell>
          <cell r="C1321" t="str">
            <v>REPRESA DEL NEUSA  [21205410]</v>
          </cell>
          <cell r="D1321" t="str">
            <v>Climática Principal</v>
          </cell>
          <cell r="E1321" t="str">
            <v>Convencional</v>
          </cell>
          <cell r="F1321" t="str">
            <v>Activa</v>
          </cell>
          <cell r="G1321">
            <v>17302</v>
          </cell>
          <cell r="H1321">
            <v>3100</v>
          </cell>
          <cell r="I1321">
            <v>5.15</v>
          </cell>
          <cell r="J1321">
            <v>-73.983333329999994</v>
          </cell>
          <cell r="K1321" t="str">
            <v>Cundinamarca</v>
          </cell>
          <cell r="L1321" t="str">
            <v>Cogua</v>
          </cell>
          <cell r="M1321" t="str">
            <v>Area Operativa 11 - Cundinamarca-Amazonas-San Andrés</v>
          </cell>
          <cell r="N1321" t="str">
            <v>Magdalena Cauca</v>
          </cell>
          <cell r="O1321" t="str">
            <v>Alto Magdalena</v>
          </cell>
          <cell r="Q1321" t="str">
            <v>Rio Neusa</v>
          </cell>
        </row>
        <row r="1322">
          <cell r="B1322">
            <v>53115050</v>
          </cell>
          <cell r="C1322" t="str">
            <v>BITACO  [53115050]</v>
          </cell>
          <cell r="D1322" t="str">
            <v>Climática Ordinaria</v>
          </cell>
          <cell r="E1322" t="str">
            <v>Convencional</v>
          </cell>
          <cell r="F1322" t="str">
            <v>Suspendida</v>
          </cell>
          <cell r="G1322">
            <v>23543</v>
          </cell>
          <cell r="H1322">
            <v>1600</v>
          </cell>
          <cell r="I1322">
            <v>3.6166666699999999</v>
          </cell>
          <cell r="J1322">
            <v>-76.633333329999999</v>
          </cell>
          <cell r="K1322" t="str">
            <v>Valle del Cauca</v>
          </cell>
          <cell r="L1322" t="str">
            <v>Dagua</v>
          </cell>
          <cell r="M1322" t="str">
            <v>Area Operativa 09 - Cauca-Valle-Caldas</v>
          </cell>
          <cell r="N1322" t="str">
            <v>Pacifico</v>
          </cell>
          <cell r="O1322" t="str">
            <v>Tapaje - Dagua - Directos</v>
          </cell>
          <cell r="Q1322" t="str">
            <v>Amaime</v>
          </cell>
          <cell r="R1322">
            <v>24091</v>
          </cell>
        </row>
        <row r="1323">
          <cell r="B1323">
            <v>26155070</v>
          </cell>
          <cell r="C1323" t="str">
            <v>PALOMAS LAS  [26155070]</v>
          </cell>
          <cell r="D1323" t="str">
            <v>Climática Ordinaria</v>
          </cell>
          <cell r="E1323" t="str">
            <v>Convencional</v>
          </cell>
          <cell r="F1323" t="str">
            <v>Suspendida</v>
          </cell>
          <cell r="G1323">
            <v>21777</v>
          </cell>
          <cell r="H1323">
            <v>2700</v>
          </cell>
          <cell r="I1323">
            <v>5.1333333300000001</v>
          </cell>
          <cell r="J1323">
            <v>-75.466666669999995</v>
          </cell>
          <cell r="K1323" t="str">
            <v>Caldas</v>
          </cell>
          <cell r="L1323" t="str">
            <v>Manizales</v>
          </cell>
          <cell r="M1323" t="str">
            <v>Area Operativa 09 - Cauca-Valle-Caldas</v>
          </cell>
          <cell r="N1323" t="str">
            <v>Magdalena Cauca</v>
          </cell>
          <cell r="O1323" t="str">
            <v>Cauca</v>
          </cell>
          <cell r="Q1323" t="str">
            <v>Amaime</v>
          </cell>
          <cell r="R1323">
            <v>25917</v>
          </cell>
        </row>
        <row r="1324">
          <cell r="B1324">
            <v>26175060</v>
          </cell>
          <cell r="C1324" t="str">
            <v>VOLGA EL  [26175060]</v>
          </cell>
          <cell r="D1324" t="str">
            <v>Climática Ordinaria</v>
          </cell>
          <cell r="E1324" t="str">
            <v>Convencional</v>
          </cell>
          <cell r="F1324" t="str">
            <v>Suspendida</v>
          </cell>
          <cell r="G1324">
            <v>26373</v>
          </cell>
          <cell r="H1324">
            <v>1000</v>
          </cell>
          <cell r="I1324">
            <v>5.1333333300000001</v>
          </cell>
          <cell r="J1324">
            <v>-75.766666669999992</v>
          </cell>
          <cell r="K1324" t="str">
            <v>Caldas</v>
          </cell>
          <cell r="L1324" t="str">
            <v>Risaralda</v>
          </cell>
          <cell r="M1324" t="str">
            <v>Area Operativa 09 - Cauca-Valle-Caldas</v>
          </cell>
          <cell r="N1324" t="str">
            <v>Magdalena Cauca</v>
          </cell>
          <cell r="O1324" t="str">
            <v>Cauca</v>
          </cell>
          <cell r="Q1324" t="str">
            <v>Amaime</v>
          </cell>
          <cell r="R1324">
            <v>28048</v>
          </cell>
        </row>
        <row r="1325">
          <cell r="B1325">
            <v>54025040</v>
          </cell>
          <cell r="C1325" t="str">
            <v>ANDAGOYA  [54025040]</v>
          </cell>
          <cell r="D1325" t="str">
            <v>Climática Ordinaria</v>
          </cell>
          <cell r="E1325" t="str">
            <v>Convencional</v>
          </cell>
          <cell r="F1325" t="str">
            <v>Suspendida</v>
          </cell>
          <cell r="G1325">
            <v>22661</v>
          </cell>
          <cell r="H1325">
            <v>35</v>
          </cell>
          <cell r="I1325">
            <v>5.1333333300000001</v>
          </cell>
          <cell r="J1325">
            <v>-76.716666669999995</v>
          </cell>
          <cell r="K1325" t="str">
            <v>Chocó</v>
          </cell>
          <cell r="L1325" t="str">
            <v>Istmina</v>
          </cell>
          <cell r="M1325" t="str">
            <v>Area Operativa 09 - Cauca-Valle-Caldas</v>
          </cell>
          <cell r="N1325" t="str">
            <v>Pacifico</v>
          </cell>
          <cell r="O1325" t="str">
            <v>San Juán</v>
          </cell>
          <cell r="Q1325" t="str">
            <v>Amaime</v>
          </cell>
          <cell r="R1325">
            <v>24091</v>
          </cell>
        </row>
        <row r="1326">
          <cell r="B1326">
            <v>21205100</v>
          </cell>
          <cell r="C1326" t="str">
            <v>PST DE MONTA  [21205100]</v>
          </cell>
          <cell r="D1326" t="str">
            <v>Climática Ordinaria</v>
          </cell>
          <cell r="E1326" t="str">
            <v>Convencional</v>
          </cell>
          <cell r="F1326" t="str">
            <v>Suspendida</v>
          </cell>
          <cell r="G1326">
            <v>18763</v>
          </cell>
          <cell r="H1326">
            <v>2780</v>
          </cell>
          <cell r="I1326">
            <v>5.15</v>
          </cell>
          <cell r="J1326">
            <v>-73.683333329999996</v>
          </cell>
          <cell r="K1326" t="str">
            <v>Cundinamarca</v>
          </cell>
          <cell r="L1326" t="str">
            <v>Chocontá</v>
          </cell>
          <cell r="M1326" t="str">
            <v>Area Operativa 11 - Cundinamarca-Amazonas-San Andrés</v>
          </cell>
          <cell r="N1326" t="str">
            <v>Magdalena Cauca</v>
          </cell>
          <cell r="O1326" t="str">
            <v>Alto Magdalena</v>
          </cell>
          <cell r="Q1326" t="str">
            <v>Rio Neusa</v>
          </cell>
          <cell r="R1326">
            <v>19982</v>
          </cell>
        </row>
        <row r="1327">
          <cell r="B1327">
            <v>21206740</v>
          </cell>
          <cell r="C1327" t="str">
            <v>CHOCONTA  - AUT  [21206740]</v>
          </cell>
          <cell r="D1327" t="str">
            <v>Climática Principal</v>
          </cell>
          <cell r="E1327" t="str">
            <v>Automática con Telemetría</v>
          </cell>
          <cell r="F1327" t="str">
            <v>Activa</v>
          </cell>
          <cell r="G1327">
            <v>38518</v>
          </cell>
          <cell r="H1327">
            <v>2664</v>
          </cell>
          <cell r="I1327">
            <v>5.15</v>
          </cell>
          <cell r="J1327">
            <v>-73.666666669999998</v>
          </cell>
          <cell r="K1327" t="str">
            <v>Cundinamarca</v>
          </cell>
          <cell r="L1327" t="str">
            <v>Chocontá</v>
          </cell>
          <cell r="M1327" t="str">
            <v>Area Operativa 11 - Cundinamarca-Amazonas-San Andrés</v>
          </cell>
          <cell r="N1327" t="str">
            <v>Magdalena Cauca</v>
          </cell>
          <cell r="O1327" t="str">
            <v>Alto Magdalena</v>
          </cell>
          <cell r="Q1327" t="str">
            <v>Rio Neusa</v>
          </cell>
        </row>
        <row r="1328">
          <cell r="B1328">
            <v>21208640</v>
          </cell>
          <cell r="C1328" t="str">
            <v>VOLADOR EL  [21208640]</v>
          </cell>
          <cell r="D1328" t="str">
            <v>Limnimétrica</v>
          </cell>
          <cell r="E1328" t="str">
            <v>Convencional</v>
          </cell>
          <cell r="F1328" t="str">
            <v>Activa</v>
          </cell>
          <cell r="G1328">
            <v>20073</v>
          </cell>
          <cell r="H1328">
            <v>3150</v>
          </cell>
          <cell r="I1328">
            <v>5.15</v>
          </cell>
          <cell r="J1328">
            <v>-73.983333329999994</v>
          </cell>
          <cell r="K1328" t="str">
            <v>Cundinamarca</v>
          </cell>
          <cell r="L1328" t="str">
            <v>Tausa</v>
          </cell>
          <cell r="M1328" t="str">
            <v>Area Operativa 11 - Cundinamarca-Amazonas-San Andrés</v>
          </cell>
          <cell r="N1328" t="str">
            <v>Magdalena Cauca</v>
          </cell>
          <cell r="O1328" t="str">
            <v>Alto Magdalena</v>
          </cell>
          <cell r="Q1328" t="str">
            <v>Cubillos</v>
          </cell>
        </row>
        <row r="1329">
          <cell r="B1329">
            <v>21208760</v>
          </cell>
          <cell r="C1329" t="str">
            <v>CARRIZAL 2 EL  [21208760]</v>
          </cell>
          <cell r="D1329" t="str">
            <v>Limnigráfica</v>
          </cell>
          <cell r="E1329" t="str">
            <v>Convencional</v>
          </cell>
          <cell r="F1329" t="str">
            <v>Activa</v>
          </cell>
          <cell r="G1329">
            <v>31670</v>
          </cell>
          <cell r="H1329">
            <v>2750</v>
          </cell>
          <cell r="I1329">
            <v>5.15</v>
          </cell>
          <cell r="J1329">
            <v>-73.833333329999988</v>
          </cell>
          <cell r="K1329" t="str">
            <v>Cundinamarca</v>
          </cell>
          <cell r="L1329" t="str">
            <v>Tausa</v>
          </cell>
          <cell r="M1329" t="str">
            <v>Area Operativa 11 - Cundinamarca-Amazonas-San Andrés</v>
          </cell>
          <cell r="N1329" t="str">
            <v>Magdalena Cauca</v>
          </cell>
          <cell r="O1329" t="str">
            <v>Alto Magdalena</v>
          </cell>
          <cell r="Q1329" t="str">
            <v>Qda Barrancas</v>
          </cell>
        </row>
        <row r="1330">
          <cell r="B1330">
            <v>21209170</v>
          </cell>
          <cell r="C1330" t="str">
            <v>PTE CHOCONTA  [21209170]</v>
          </cell>
          <cell r="D1330" t="str">
            <v>Limnimétrica</v>
          </cell>
          <cell r="E1330" t="str">
            <v>Convencional</v>
          </cell>
          <cell r="F1330" t="str">
            <v>Activa</v>
          </cell>
          <cell r="G1330">
            <v>29966</v>
          </cell>
          <cell r="H1330">
            <v>2600</v>
          </cell>
          <cell r="I1330">
            <v>5.15</v>
          </cell>
          <cell r="J1330">
            <v>-73.666666669999998</v>
          </cell>
          <cell r="K1330" t="str">
            <v>Cundinamarca</v>
          </cell>
          <cell r="L1330" t="str">
            <v>Chocontá</v>
          </cell>
          <cell r="M1330" t="str">
            <v>Area Operativa 11 - Cundinamarca-Amazonas-San Andrés</v>
          </cell>
          <cell r="N1330" t="str">
            <v>Magdalena Cauca</v>
          </cell>
          <cell r="O1330" t="str">
            <v>Alto Magdalena</v>
          </cell>
          <cell r="Q1330" t="str">
            <v>Qda Tejar</v>
          </cell>
        </row>
        <row r="1331">
          <cell r="B1331">
            <v>21209180</v>
          </cell>
          <cell r="C1331" t="str">
            <v>VOLADOR EL  [21209180]</v>
          </cell>
          <cell r="D1331" t="str">
            <v>Limnigráfica</v>
          </cell>
          <cell r="E1331" t="str">
            <v>Convencional</v>
          </cell>
          <cell r="F1331" t="str">
            <v>Activa</v>
          </cell>
          <cell r="G1331">
            <v>33923</v>
          </cell>
          <cell r="H1331">
            <v>2650</v>
          </cell>
          <cell r="I1331">
            <v>5.15</v>
          </cell>
          <cell r="J1331">
            <v>-74</v>
          </cell>
          <cell r="K1331" t="str">
            <v>Cundinamarca</v>
          </cell>
          <cell r="L1331" t="str">
            <v>Cogua</v>
          </cell>
          <cell r="M1331" t="str">
            <v>Area Operativa 11 - Cundinamarca-Amazonas-San Andrés</v>
          </cell>
          <cell r="N1331" t="str">
            <v>Magdalena Cauca</v>
          </cell>
          <cell r="O1331" t="str">
            <v>Alto Magdalena</v>
          </cell>
          <cell r="Q1331" t="str">
            <v>Bogota</v>
          </cell>
        </row>
        <row r="1332">
          <cell r="B1332">
            <v>23087980</v>
          </cell>
          <cell r="C1332" t="str">
            <v>PEREIRITA 1 LA  [23087980]</v>
          </cell>
          <cell r="D1332" t="str">
            <v>Limnimétrica</v>
          </cell>
          <cell r="E1332" t="str">
            <v>Convencional</v>
          </cell>
          <cell r="F1332" t="str">
            <v>Activa</v>
          </cell>
          <cell r="G1332">
            <v>36722</v>
          </cell>
          <cell r="H1332">
            <v>2232</v>
          </cell>
          <cell r="I1332">
            <v>5.15</v>
          </cell>
          <cell r="J1332">
            <v>-75.75</v>
          </cell>
          <cell r="K1332" t="str">
            <v>Antioquia</v>
          </cell>
          <cell r="L1332" t="str">
            <v>La Ceja</v>
          </cell>
          <cell r="M1332" t="str">
            <v>Area Operativa 01 - Antioquia-Chocó</v>
          </cell>
          <cell r="N1332" t="str">
            <v>Magdalena Cauca</v>
          </cell>
          <cell r="O1332" t="str">
            <v>Cauca</v>
          </cell>
          <cell r="Q1332" t="str">
            <v>La Playa</v>
          </cell>
        </row>
        <row r="1333">
          <cell r="B1333">
            <v>23087990</v>
          </cell>
          <cell r="C1333" t="str">
            <v>PEREIRITA 2 LA  [23087990]</v>
          </cell>
          <cell r="D1333" t="str">
            <v>Limnimétrica</v>
          </cell>
          <cell r="E1333" t="str">
            <v>Convencional</v>
          </cell>
          <cell r="F1333" t="str">
            <v>Activa</v>
          </cell>
          <cell r="G1333">
            <v>36722</v>
          </cell>
          <cell r="H1333">
            <v>2232</v>
          </cell>
          <cell r="I1333">
            <v>5.15</v>
          </cell>
          <cell r="J1333">
            <v>-75.75</v>
          </cell>
          <cell r="K1333" t="str">
            <v>Antioquia</v>
          </cell>
          <cell r="L1333" t="str">
            <v>La Ceja</v>
          </cell>
          <cell r="M1333" t="str">
            <v>Area Operativa 01 - Antioquia-Chocó</v>
          </cell>
          <cell r="N1333" t="str">
            <v>Magdalena Cauca</v>
          </cell>
          <cell r="O1333" t="str">
            <v>Cauca</v>
          </cell>
          <cell r="Q1333" t="str">
            <v>La Playa</v>
          </cell>
        </row>
        <row r="1334">
          <cell r="B1334">
            <v>26140350</v>
          </cell>
          <cell r="C1334" t="str">
            <v>CAMBULOS LOS  [26140350]</v>
          </cell>
          <cell r="D1334" t="str">
            <v>Pluviométrica</v>
          </cell>
          <cell r="E1334" t="str">
            <v>Convencional</v>
          </cell>
          <cell r="F1334" t="str">
            <v>Activa</v>
          </cell>
          <cell r="G1334">
            <v>32157</v>
          </cell>
          <cell r="H1334">
            <v>1400</v>
          </cell>
          <cell r="I1334">
            <v>5.15</v>
          </cell>
          <cell r="J1334">
            <v>-75.883333329999999</v>
          </cell>
          <cell r="K1334" t="str">
            <v>RIsaralda</v>
          </cell>
          <cell r="L1334" t="str">
            <v>Belén De Umbría</v>
          </cell>
          <cell r="M1334" t="str">
            <v>Area Operativa 09 - Cauca-Valle-Caldas</v>
          </cell>
          <cell r="N1334" t="str">
            <v>Magdalena Cauca</v>
          </cell>
          <cell r="O1334" t="str">
            <v>Cauca</v>
          </cell>
          <cell r="Q1334" t="str">
            <v>La Playa</v>
          </cell>
        </row>
        <row r="1335">
          <cell r="B1335">
            <v>26140370</v>
          </cell>
          <cell r="C1335" t="str">
            <v>FLORIDA LA  [26140370]</v>
          </cell>
          <cell r="D1335" t="str">
            <v>Pluviométrica</v>
          </cell>
          <cell r="E1335" t="str">
            <v>Convencional</v>
          </cell>
          <cell r="F1335" t="str">
            <v>Activa</v>
          </cell>
          <cell r="G1335">
            <v>29601</v>
          </cell>
          <cell r="H1335">
            <v>1350</v>
          </cell>
          <cell r="I1335">
            <v>5.15</v>
          </cell>
          <cell r="J1335">
            <v>-75.883333329999999</v>
          </cell>
          <cell r="K1335" t="str">
            <v>RIsaralda</v>
          </cell>
          <cell r="L1335" t="str">
            <v>Belén De Umbría</v>
          </cell>
          <cell r="M1335" t="str">
            <v>Area Operativa 09 - Cauca-Valle-Caldas</v>
          </cell>
          <cell r="N1335" t="str">
            <v>Magdalena Cauca</v>
          </cell>
          <cell r="O1335" t="str">
            <v>Cauca</v>
          </cell>
          <cell r="Q1335" t="str">
            <v>La Playa</v>
          </cell>
        </row>
        <row r="1336">
          <cell r="B1336">
            <v>26150390</v>
          </cell>
          <cell r="C1336" t="str">
            <v>JULIANA LA  [26150390]</v>
          </cell>
          <cell r="D1336" t="str">
            <v>Pluviométrica</v>
          </cell>
          <cell r="E1336" t="str">
            <v>Convencional</v>
          </cell>
          <cell r="F1336" t="str">
            <v>Activa</v>
          </cell>
          <cell r="G1336">
            <v>34622</v>
          </cell>
          <cell r="H1336">
            <v>1750</v>
          </cell>
          <cell r="I1336">
            <v>5.15</v>
          </cell>
          <cell r="J1336">
            <v>-75.483333329999994</v>
          </cell>
          <cell r="K1336" t="str">
            <v>Caldas</v>
          </cell>
          <cell r="L1336" t="str">
            <v>Manizales</v>
          </cell>
          <cell r="M1336" t="str">
            <v>Area Operativa 09 - Cauca-Valle-Caldas</v>
          </cell>
          <cell r="N1336" t="str">
            <v>Magdalena Cauca</v>
          </cell>
          <cell r="O1336" t="str">
            <v>Cauca</v>
          </cell>
          <cell r="Q1336" t="str">
            <v>Risaralda</v>
          </cell>
        </row>
        <row r="1337">
          <cell r="B1337">
            <v>26157010</v>
          </cell>
          <cell r="C1337" t="str">
            <v>BOCATOMA-EL RETIRO  [26157010]</v>
          </cell>
          <cell r="D1337" t="str">
            <v>Limnimétrica</v>
          </cell>
          <cell r="E1337" t="str">
            <v>Convencional</v>
          </cell>
          <cell r="F1337" t="str">
            <v>Activa</v>
          </cell>
          <cell r="G1337">
            <v>25034</v>
          </cell>
          <cell r="H1337">
            <v>1369</v>
          </cell>
          <cell r="I1337">
            <v>5.15</v>
          </cell>
          <cell r="J1337">
            <v>-75.416666669999998</v>
          </cell>
          <cell r="K1337" t="str">
            <v>Caldas</v>
          </cell>
          <cell r="L1337" t="str">
            <v>Manizales</v>
          </cell>
          <cell r="M1337" t="str">
            <v>Area Operativa 09 - Cauca-Valle-Caldas</v>
          </cell>
          <cell r="N1337" t="str">
            <v>Magdalena Cauca</v>
          </cell>
          <cell r="O1337" t="str">
            <v>Cauca</v>
          </cell>
          <cell r="Q1337" t="str">
            <v>Chinchina</v>
          </cell>
        </row>
        <row r="1338">
          <cell r="B1338">
            <v>26157050</v>
          </cell>
          <cell r="C1338" t="str">
            <v>BOCATOMA  [26157050]</v>
          </cell>
          <cell r="D1338" t="str">
            <v>Limnimétrica</v>
          </cell>
          <cell r="E1338" t="str">
            <v>Convencional</v>
          </cell>
          <cell r="F1338" t="str">
            <v>Activa</v>
          </cell>
          <cell r="G1338">
            <v>25034</v>
          </cell>
          <cell r="H1338">
            <v>1760</v>
          </cell>
          <cell r="I1338">
            <v>5.15</v>
          </cell>
          <cell r="J1338">
            <v>-75.483333329999994</v>
          </cell>
          <cell r="K1338" t="str">
            <v>Caldas</v>
          </cell>
          <cell r="L1338" t="str">
            <v>Manizales</v>
          </cell>
          <cell r="M1338" t="str">
            <v>Area Operativa 09 - Cauca-Valle-Caldas</v>
          </cell>
          <cell r="N1338" t="str">
            <v>Magdalena Cauca</v>
          </cell>
          <cell r="O1338" t="str">
            <v>Cauca</v>
          </cell>
          <cell r="Q1338" t="str">
            <v>Guacaica</v>
          </cell>
        </row>
        <row r="1339">
          <cell r="B1339">
            <v>26170370</v>
          </cell>
          <cell r="C1339" t="str">
            <v>SAMAN EL  [26170370]</v>
          </cell>
          <cell r="D1339" t="str">
            <v>Pluviométrica</v>
          </cell>
          <cell r="E1339" t="str">
            <v>Convencional</v>
          </cell>
          <cell r="F1339" t="str">
            <v>Activa</v>
          </cell>
          <cell r="G1339">
            <v>33253</v>
          </cell>
          <cell r="H1339">
            <v>1550</v>
          </cell>
          <cell r="I1339">
            <v>5.15</v>
          </cell>
          <cell r="J1339">
            <v>-75.766666669999992</v>
          </cell>
          <cell r="K1339" t="str">
            <v>Caldas</v>
          </cell>
          <cell r="L1339" t="str">
            <v>Risaralda</v>
          </cell>
          <cell r="M1339" t="str">
            <v>Area Operativa 09 - Cauca-Valle-Caldas</v>
          </cell>
          <cell r="N1339" t="str">
            <v>Magdalena Cauca</v>
          </cell>
          <cell r="O1339" t="str">
            <v>Cauca</v>
          </cell>
          <cell r="Q1339" t="str">
            <v>Guacaica</v>
          </cell>
        </row>
        <row r="1340">
          <cell r="B1340">
            <v>26147070</v>
          </cell>
          <cell r="C1340" t="str">
            <v>ISLA LA  [26147070]</v>
          </cell>
          <cell r="D1340" t="str">
            <v>Limnimétrica</v>
          </cell>
          <cell r="E1340" t="str">
            <v>Convencional</v>
          </cell>
          <cell r="F1340" t="str">
            <v>Suspendida</v>
          </cell>
          <cell r="G1340">
            <v>16876</v>
          </cell>
          <cell r="H1340">
            <v>1021</v>
          </cell>
          <cell r="I1340">
            <v>5.15</v>
          </cell>
          <cell r="J1340">
            <v>-75.833333329999988</v>
          </cell>
          <cell r="K1340" t="str">
            <v>Caldas</v>
          </cell>
          <cell r="L1340" t="str">
            <v>Anserma</v>
          </cell>
          <cell r="M1340" t="str">
            <v>Area Operativa 09 - Cauca-Valle-Caldas</v>
          </cell>
          <cell r="N1340" t="str">
            <v>Magdalena Cauca</v>
          </cell>
          <cell r="O1340" t="str">
            <v>Cauca</v>
          </cell>
          <cell r="Q1340" t="str">
            <v>Risaralda</v>
          </cell>
          <cell r="R1340">
            <v>17302</v>
          </cell>
        </row>
        <row r="1341">
          <cell r="B1341">
            <v>23025501</v>
          </cell>
          <cell r="C1341" t="str">
            <v>MANZANARES  - AUT  [23025501]</v>
          </cell>
          <cell r="D1341" t="str">
            <v>Climática Principal</v>
          </cell>
          <cell r="E1341" t="str">
            <v>Automática con Telemetría</v>
          </cell>
          <cell r="F1341" t="str">
            <v>Activa</v>
          </cell>
          <cell r="G1341">
            <v>41698.791666666664</v>
          </cell>
          <cell r="H1341">
            <v>999</v>
          </cell>
          <cell r="I1341">
            <v>5.1639138899999999</v>
          </cell>
          <cell r="J1341">
            <v>-75.117408330000004</v>
          </cell>
          <cell r="K1341" t="str">
            <v>Caldas</v>
          </cell>
          <cell r="L1341" t="str">
            <v>Manzanares</v>
          </cell>
          <cell r="M1341" t="str">
            <v>Area Operativa 10 - Tolima</v>
          </cell>
          <cell r="N1341" t="str">
            <v>Magdalena Cauca</v>
          </cell>
          <cell r="O1341" t="str">
            <v>Medio Magdalena</v>
          </cell>
          <cell r="P1341" t="str">
            <v>Mediante orfeo 20191040002573 se hace entrega del archivo Excel que contiene el catálogo de estaciones automáticas de Cenicafé, el cual comprende 103 estaciones, con el fin de que se actualice su metadata en el Catálogo Nacional de estaciones del IDEAM.</v>
          </cell>
          <cell r="Q1341">
            <v>0</v>
          </cell>
        </row>
        <row r="1342">
          <cell r="B1342">
            <v>21207005</v>
          </cell>
          <cell r="C1342" t="str">
            <v>EL VOLADOR  - AUT  [21207005]</v>
          </cell>
          <cell r="D1342" t="str">
            <v>Limnigráfica</v>
          </cell>
          <cell r="E1342" t="str">
            <v>Automática con Telemetría</v>
          </cell>
          <cell r="F1342" t="str">
            <v>Activa</v>
          </cell>
          <cell r="H1342">
            <v>3083</v>
          </cell>
          <cell r="I1342">
            <v>5.1658333299999999</v>
          </cell>
          <cell r="J1342">
            <v>-74.002499999999998</v>
          </cell>
          <cell r="K1342" t="str">
            <v>Cundinamarca</v>
          </cell>
          <cell r="L1342" t="str">
            <v>Cogua</v>
          </cell>
          <cell r="M1342" t="str">
            <v>Area Operativa 11 - Cundinamarca-Amazonas-San Andrés</v>
          </cell>
          <cell r="N1342" t="str">
            <v>Magdalena Cauca</v>
          </cell>
          <cell r="O1342" t="str">
            <v>Alto Magdalena</v>
          </cell>
          <cell r="Q1342" t="str">
            <v>Rio Cubillos</v>
          </cell>
        </row>
        <row r="1343">
          <cell r="B1343">
            <v>21201380</v>
          </cell>
          <cell r="C1343" t="str">
            <v>ENCANTO EL  [21201380]</v>
          </cell>
          <cell r="D1343" t="str">
            <v>Pluviográfica</v>
          </cell>
          <cell r="E1343" t="str">
            <v>Convencional</v>
          </cell>
          <cell r="F1343" t="str">
            <v>Activa</v>
          </cell>
          <cell r="G1343">
            <v>21777</v>
          </cell>
          <cell r="H1343">
            <v>3150</v>
          </cell>
          <cell r="I1343">
            <v>5.1666666699999997</v>
          </cell>
          <cell r="J1343">
            <v>-73.883333329999999</v>
          </cell>
          <cell r="K1343" t="str">
            <v>Cundinamarca</v>
          </cell>
          <cell r="L1343" t="str">
            <v>Tausa</v>
          </cell>
          <cell r="M1343" t="str">
            <v>Area Operativa 11 - Cundinamarca-Amazonas-San Andrés</v>
          </cell>
          <cell r="N1343" t="str">
            <v>Magdalena Cauca</v>
          </cell>
          <cell r="O1343" t="str">
            <v>Alto Magdalena</v>
          </cell>
          <cell r="Q1343" t="str">
            <v>Rio Cubillos</v>
          </cell>
        </row>
        <row r="1344">
          <cell r="B1344">
            <v>21201690</v>
          </cell>
          <cell r="C1344" t="str">
            <v>LADERA GRANDE  [21201690]</v>
          </cell>
          <cell r="D1344" t="str">
            <v>Pluviográfica</v>
          </cell>
          <cell r="E1344" t="str">
            <v>Convencional</v>
          </cell>
          <cell r="F1344" t="str">
            <v>Activa</v>
          </cell>
          <cell r="G1344">
            <v>31670</v>
          </cell>
          <cell r="H1344">
            <v>2950</v>
          </cell>
          <cell r="I1344">
            <v>5.1666666699999997</v>
          </cell>
          <cell r="J1344">
            <v>-73.866666670000001</v>
          </cell>
          <cell r="K1344" t="str">
            <v>Cundinamarca</v>
          </cell>
          <cell r="L1344" t="str">
            <v>Tausa</v>
          </cell>
          <cell r="M1344" t="str">
            <v>Area Operativa 11 - Cundinamarca-Amazonas-San Andrés</v>
          </cell>
          <cell r="N1344" t="str">
            <v>Magdalena Cauca</v>
          </cell>
          <cell r="O1344" t="str">
            <v>Alto Magdalena</v>
          </cell>
          <cell r="Q1344" t="str">
            <v>Rio Cubillos</v>
          </cell>
        </row>
        <row r="1345">
          <cell r="B1345">
            <v>21206330</v>
          </cell>
          <cell r="C1345" t="str">
            <v>BARRANCAS  [21206330]</v>
          </cell>
          <cell r="D1345" t="str">
            <v>Meteorológica Especial</v>
          </cell>
          <cell r="E1345" t="str">
            <v>Convencional</v>
          </cell>
          <cell r="F1345" t="str">
            <v>Activa</v>
          </cell>
          <cell r="G1345">
            <v>31031</v>
          </cell>
          <cell r="H1345">
            <v>2720</v>
          </cell>
          <cell r="I1345">
            <v>5.1666666699999997</v>
          </cell>
          <cell r="J1345">
            <v>-73.833333329999988</v>
          </cell>
          <cell r="K1345" t="str">
            <v>Cundinamarca</v>
          </cell>
          <cell r="L1345" t="str">
            <v>Suesca</v>
          </cell>
          <cell r="M1345" t="str">
            <v>Area Operativa 11 - Cundinamarca-Amazonas-San Andrés</v>
          </cell>
          <cell r="N1345" t="str">
            <v>Magdalena Cauca</v>
          </cell>
          <cell r="O1345" t="str">
            <v>Alto Magdalena</v>
          </cell>
          <cell r="Q1345" t="str">
            <v>Rio Cubillos</v>
          </cell>
        </row>
        <row r="1346">
          <cell r="B1346">
            <v>21208650</v>
          </cell>
          <cell r="C1346" t="str">
            <v>BOLERA LA  [21208650]</v>
          </cell>
          <cell r="D1346" t="str">
            <v>Limnimétrica</v>
          </cell>
          <cell r="E1346" t="str">
            <v>Convencional</v>
          </cell>
          <cell r="F1346" t="str">
            <v>Activa</v>
          </cell>
          <cell r="G1346">
            <v>20073</v>
          </cell>
          <cell r="H1346">
            <v>3100</v>
          </cell>
          <cell r="I1346">
            <v>5.1666666699999997</v>
          </cell>
          <cell r="J1346">
            <v>-72.95</v>
          </cell>
          <cell r="K1346" t="str">
            <v>Cundinamarca</v>
          </cell>
          <cell r="L1346" t="str">
            <v>Tausa</v>
          </cell>
          <cell r="M1346" t="str">
            <v>Area Operativa 11 - Cundinamarca-Amazonas-San Andrés</v>
          </cell>
          <cell r="N1346" t="str">
            <v>Orinoco</v>
          </cell>
          <cell r="O1346" t="str">
            <v>Meta</v>
          </cell>
          <cell r="Q1346" t="str">
            <v>Qda Chapinero</v>
          </cell>
        </row>
        <row r="1347">
          <cell r="B1347">
            <v>23010100</v>
          </cell>
          <cell r="C1347" t="str">
            <v>CIMARRONA LA  [23010100]</v>
          </cell>
          <cell r="D1347" t="str">
            <v>Pluviométrica</v>
          </cell>
          <cell r="E1347" t="str">
            <v>Convencional</v>
          </cell>
          <cell r="F1347" t="str">
            <v>Activa</v>
          </cell>
          <cell r="G1347">
            <v>25369</v>
          </cell>
          <cell r="H1347">
            <v>1400</v>
          </cell>
          <cell r="I1347">
            <v>5.1666666699999997</v>
          </cell>
          <cell r="J1347">
            <v>-75.033333329999991</v>
          </cell>
          <cell r="K1347" t="str">
            <v>Tolima</v>
          </cell>
          <cell r="L1347" t="str">
            <v>Fresno</v>
          </cell>
          <cell r="M1347" t="str">
            <v>Area Operativa 10 - Tolima</v>
          </cell>
          <cell r="N1347" t="str">
            <v>Magdalena Cauca</v>
          </cell>
          <cell r="O1347" t="str">
            <v>Medio Magdalena</v>
          </cell>
          <cell r="Q1347" t="str">
            <v>Qda Chapinero</v>
          </cell>
        </row>
        <row r="1348">
          <cell r="B1348">
            <v>26110030</v>
          </cell>
          <cell r="C1348" t="str">
            <v>HORIZONTE EL  [26110030]</v>
          </cell>
          <cell r="D1348" t="str">
            <v>Pluviométrica</v>
          </cell>
          <cell r="E1348" t="str">
            <v>Convencional</v>
          </cell>
          <cell r="F1348" t="str">
            <v>Activa</v>
          </cell>
          <cell r="G1348">
            <v>25583</v>
          </cell>
          <cell r="H1348">
            <v>1600</v>
          </cell>
          <cell r="I1348">
            <v>4.4000000000000004</v>
          </cell>
          <cell r="J1348">
            <v>-76.166666669999998</v>
          </cell>
          <cell r="K1348" t="str">
            <v>Valle del Cauca</v>
          </cell>
          <cell r="L1348" t="str">
            <v>Roldanillo</v>
          </cell>
          <cell r="M1348" t="str">
            <v>Area Operativa 09 - Cauca-Valle-Caldas</v>
          </cell>
          <cell r="N1348" t="str">
            <v>Magdalena Cauca</v>
          </cell>
          <cell r="O1348" t="str">
            <v>Cauca</v>
          </cell>
          <cell r="Q1348" t="str">
            <v>Guarino</v>
          </cell>
        </row>
        <row r="1349">
          <cell r="B1349">
            <v>26110240</v>
          </cell>
          <cell r="C1349" t="str">
            <v>CAMELIA LA  [26110240]</v>
          </cell>
          <cell r="D1349" t="str">
            <v>Pluviométrica</v>
          </cell>
          <cell r="E1349" t="str">
            <v>Convencional</v>
          </cell>
          <cell r="F1349" t="str">
            <v>Activa</v>
          </cell>
          <cell r="G1349">
            <v>25369</v>
          </cell>
          <cell r="H1349">
            <v>1000</v>
          </cell>
          <cell r="I1349">
            <v>4.4000000000000004</v>
          </cell>
          <cell r="J1349">
            <v>-76.166666669999998</v>
          </cell>
          <cell r="K1349" t="str">
            <v>Valle del Cauca</v>
          </cell>
          <cell r="L1349" t="str">
            <v>Roldanillo</v>
          </cell>
          <cell r="M1349" t="str">
            <v>Area Operativa 09 - Cauca-Valle-Caldas</v>
          </cell>
          <cell r="N1349" t="str">
            <v>Magdalena Cauca</v>
          </cell>
          <cell r="O1349" t="str">
            <v>Cauca</v>
          </cell>
          <cell r="Q1349" t="str">
            <v>Guarino</v>
          </cell>
        </row>
        <row r="1350">
          <cell r="B1350">
            <v>26110360</v>
          </cell>
          <cell r="C1350" t="str">
            <v>AGUACATE EL  [26110360]</v>
          </cell>
          <cell r="D1350" t="str">
            <v>Pluviométrica</v>
          </cell>
          <cell r="E1350" t="str">
            <v>Convencional</v>
          </cell>
          <cell r="F1350" t="str">
            <v>Activa</v>
          </cell>
          <cell r="G1350">
            <v>27044</v>
          </cell>
          <cell r="H1350">
            <v>1400</v>
          </cell>
          <cell r="I1350">
            <v>4.4000000000000004</v>
          </cell>
          <cell r="J1350">
            <v>-76.2</v>
          </cell>
          <cell r="K1350" t="str">
            <v>Valle del Cauca</v>
          </cell>
          <cell r="L1350" t="str">
            <v>Roldanillo</v>
          </cell>
          <cell r="M1350" t="str">
            <v>Area Operativa 09 - Cauca-Valle-Caldas</v>
          </cell>
          <cell r="N1350" t="str">
            <v>Magdalena Cauca</v>
          </cell>
          <cell r="O1350" t="str">
            <v>Cauca</v>
          </cell>
          <cell r="Q1350" t="str">
            <v>Guarino</v>
          </cell>
        </row>
        <row r="1351">
          <cell r="B1351">
            <v>26120350</v>
          </cell>
          <cell r="C1351" t="str">
            <v>CORDOBA LA  [26120350]</v>
          </cell>
          <cell r="D1351" t="str">
            <v>Pluviométrica</v>
          </cell>
          <cell r="E1351" t="str">
            <v>Convencional</v>
          </cell>
          <cell r="F1351" t="str">
            <v>Activa</v>
          </cell>
          <cell r="G1351">
            <v>26068</v>
          </cell>
          <cell r="H1351">
            <v>1490</v>
          </cell>
          <cell r="I1351">
            <v>4.4000000000000004</v>
          </cell>
          <cell r="J1351">
            <v>-75.683333329999996</v>
          </cell>
          <cell r="K1351" t="str">
            <v>Quindío</v>
          </cell>
          <cell r="L1351" t="str">
            <v>Córdoba (Quindío)</v>
          </cell>
          <cell r="M1351" t="str">
            <v>Area Operativa 09 - Cauca-Valle-Caldas</v>
          </cell>
          <cell r="N1351" t="str">
            <v>Magdalena Cauca</v>
          </cell>
          <cell r="O1351" t="str">
            <v>Cauca</v>
          </cell>
          <cell r="Q1351" t="str">
            <v>Guarino</v>
          </cell>
        </row>
        <row r="1352">
          <cell r="B1352">
            <v>26120560</v>
          </cell>
          <cell r="C1352" t="str">
            <v>MONACO  [26120560]</v>
          </cell>
          <cell r="D1352" t="str">
            <v>Pluviométrica</v>
          </cell>
          <cell r="E1352" t="str">
            <v>Convencional</v>
          </cell>
          <cell r="F1352" t="str">
            <v>Activa</v>
          </cell>
          <cell r="G1352">
            <v>29966</v>
          </cell>
          <cell r="H1352">
            <v>1300</v>
          </cell>
          <cell r="I1352">
            <v>4.4000000000000004</v>
          </cell>
          <cell r="J1352">
            <v>-75.666666669999998</v>
          </cell>
          <cell r="K1352" t="str">
            <v>Quindío</v>
          </cell>
          <cell r="L1352" t="str">
            <v>Córdoba (Quindío)</v>
          </cell>
          <cell r="M1352" t="str">
            <v>Area Operativa 09 - Cauca-Valle-Caldas</v>
          </cell>
          <cell r="N1352" t="str">
            <v>Magdalena Cauca</v>
          </cell>
          <cell r="O1352" t="str">
            <v>Cauca</v>
          </cell>
          <cell r="Q1352" t="str">
            <v>Guarino</v>
          </cell>
        </row>
        <row r="1353">
          <cell r="B1353">
            <v>26125260</v>
          </cell>
          <cell r="C1353" t="str">
            <v>CENTRO DE GUADUA  [26125260]</v>
          </cell>
          <cell r="D1353" t="str">
            <v>Climática Ordinaria</v>
          </cell>
          <cell r="E1353" t="str">
            <v>Convencional</v>
          </cell>
          <cell r="F1353" t="str">
            <v>Activa</v>
          </cell>
          <cell r="G1353">
            <v>36175</v>
          </cell>
          <cell r="H1353">
            <v>1212</v>
          </cell>
          <cell r="I1353">
            <v>4.4000000000000004</v>
          </cell>
          <cell r="J1353">
            <v>-75.716666669999995</v>
          </cell>
          <cell r="K1353" t="str">
            <v>Quindío</v>
          </cell>
          <cell r="L1353" t="str">
            <v>Córdoba (Quindío)</v>
          </cell>
          <cell r="M1353" t="str">
            <v>Area Operativa 09 - Cauca-Valle-Caldas</v>
          </cell>
          <cell r="N1353" t="str">
            <v>Magdalena Cauca</v>
          </cell>
          <cell r="O1353" t="str">
            <v>Cauca</v>
          </cell>
          <cell r="Q1353" t="str">
            <v>Guarino</v>
          </cell>
        </row>
        <row r="1354">
          <cell r="B1354">
            <v>21208910</v>
          </cell>
          <cell r="C1354" t="str">
            <v>SILENCIO EL  [21208910]</v>
          </cell>
          <cell r="D1354" t="str">
            <v>Limnimétrica</v>
          </cell>
          <cell r="E1354" t="str">
            <v>Convencional</v>
          </cell>
          <cell r="F1354" t="str">
            <v>Activa</v>
          </cell>
          <cell r="G1354">
            <v>32401</v>
          </cell>
          <cell r="H1354">
            <v>380</v>
          </cell>
          <cell r="I1354">
            <v>4.4166666699999997</v>
          </cell>
          <cell r="J1354">
            <v>-74.683333329999996</v>
          </cell>
          <cell r="K1354" t="str">
            <v>Cundinamarca</v>
          </cell>
          <cell r="L1354" t="str">
            <v>Tocaima</v>
          </cell>
          <cell r="M1354" t="str">
            <v>Area Operativa 10 - Tolima</v>
          </cell>
          <cell r="N1354" t="str">
            <v>Magdalena Cauca</v>
          </cell>
          <cell r="O1354" t="str">
            <v>Alto Magdalena</v>
          </cell>
          <cell r="Q1354" t="str">
            <v>Canal La Sala</v>
          </cell>
        </row>
        <row r="1355">
          <cell r="B1355">
            <v>21215010</v>
          </cell>
          <cell r="C1355" t="str">
            <v>PRIMAVERA LA  [21215010]</v>
          </cell>
          <cell r="D1355" t="str">
            <v>Climática Principal</v>
          </cell>
          <cell r="E1355" t="str">
            <v>Convencional</v>
          </cell>
          <cell r="F1355" t="str">
            <v>Activa</v>
          </cell>
          <cell r="G1355">
            <v>33253</v>
          </cell>
          <cell r="H1355">
            <v>1300</v>
          </cell>
          <cell r="I1355">
            <v>4.4166666699999997</v>
          </cell>
          <cell r="J1355">
            <v>-75.25</v>
          </cell>
          <cell r="K1355" t="str">
            <v>Tolima</v>
          </cell>
          <cell r="L1355" t="str">
            <v>Ibagué</v>
          </cell>
          <cell r="M1355" t="str">
            <v>Area Operativa 10 - Tolima</v>
          </cell>
          <cell r="N1355" t="str">
            <v>Magdalena Cauca</v>
          </cell>
          <cell r="O1355" t="str">
            <v>Alto Magdalena</v>
          </cell>
          <cell r="Q1355" t="str">
            <v>Canal La Sala</v>
          </cell>
        </row>
        <row r="1356">
          <cell r="B1356">
            <v>21200950</v>
          </cell>
          <cell r="C1356" t="str">
            <v>BARRANCAS  [21200950]</v>
          </cell>
          <cell r="D1356" t="str">
            <v>Pluviométrica</v>
          </cell>
          <cell r="E1356" t="str">
            <v>Convencional</v>
          </cell>
          <cell r="F1356" t="str">
            <v>Suspendida</v>
          </cell>
          <cell r="G1356">
            <v>24334</v>
          </cell>
          <cell r="H1356">
            <v>2720</v>
          </cell>
          <cell r="I1356">
            <v>5.1666666699999997</v>
          </cell>
          <cell r="J1356">
            <v>-73.833333329999988</v>
          </cell>
          <cell r="K1356" t="str">
            <v>Cundinamarca</v>
          </cell>
          <cell r="L1356" t="str">
            <v>Suesca</v>
          </cell>
          <cell r="M1356" t="str">
            <v>Area Operativa 11 - Cundinamarca-Amazonas-San Andrés</v>
          </cell>
          <cell r="N1356" t="str">
            <v>Magdalena Cauca</v>
          </cell>
          <cell r="O1356" t="str">
            <v>Alto Magdalena</v>
          </cell>
          <cell r="Q1356" t="str">
            <v>Rio Cubillos</v>
          </cell>
          <cell r="R1356">
            <v>31031</v>
          </cell>
        </row>
        <row r="1357">
          <cell r="B1357">
            <v>23027030</v>
          </cell>
          <cell r="C1357" t="str">
            <v>SUECIA LA  [23027030]</v>
          </cell>
          <cell r="D1357" t="str">
            <v>Limnimétrica</v>
          </cell>
          <cell r="E1357" t="str">
            <v>Convencional</v>
          </cell>
          <cell r="F1357" t="str">
            <v>Suspendida</v>
          </cell>
          <cell r="G1357">
            <v>24912</v>
          </cell>
          <cell r="H1357">
            <v>1760</v>
          </cell>
          <cell r="I1357">
            <v>5.1666666699999997</v>
          </cell>
          <cell r="J1357">
            <v>-75.033333329999991</v>
          </cell>
          <cell r="K1357" t="str">
            <v>Caldas</v>
          </cell>
          <cell r="L1357" t="str">
            <v>Marulanda</v>
          </cell>
          <cell r="M1357" t="str">
            <v>Area Operativa 10 - Tolima</v>
          </cell>
          <cell r="N1357" t="str">
            <v>Magdalena Cauca</v>
          </cell>
          <cell r="O1357" t="str">
            <v>Medio Magdalena</v>
          </cell>
          <cell r="Q1357" t="str">
            <v>Guarino</v>
          </cell>
          <cell r="R1357">
            <v>28199</v>
          </cell>
        </row>
        <row r="1358">
          <cell r="B1358">
            <v>26110170</v>
          </cell>
          <cell r="C1358" t="str">
            <v>RETIRO EL  [26110170]</v>
          </cell>
          <cell r="D1358" t="str">
            <v>Pluviométrica</v>
          </cell>
          <cell r="E1358" t="str">
            <v>Convencional</v>
          </cell>
          <cell r="F1358" t="str">
            <v>Activa</v>
          </cell>
          <cell r="G1358">
            <v>26099</v>
          </cell>
          <cell r="H1358">
            <v>1640</v>
          </cell>
          <cell r="I1358">
            <v>4.4166666699999997</v>
          </cell>
          <cell r="J1358">
            <v>-76.266666669999992</v>
          </cell>
          <cell r="K1358" t="str">
            <v>Valle del Cauca</v>
          </cell>
          <cell r="L1358" t="str">
            <v>Bolívar (Valle del cauca)</v>
          </cell>
          <cell r="M1358" t="str">
            <v>Area Operativa 09 - Cauca-Valle-Caldas</v>
          </cell>
          <cell r="N1358" t="str">
            <v>Pacifico</v>
          </cell>
          <cell r="O1358" t="str">
            <v>San Juán</v>
          </cell>
          <cell r="Q1358" t="str">
            <v>Canal La Sala</v>
          </cell>
        </row>
        <row r="1359">
          <cell r="B1359">
            <v>35020260</v>
          </cell>
          <cell r="C1359" t="str">
            <v>CAQUEZA  [35020260]</v>
          </cell>
          <cell r="D1359" t="str">
            <v>Pluviográfica</v>
          </cell>
          <cell r="E1359" t="str">
            <v>Convencional</v>
          </cell>
          <cell r="F1359" t="str">
            <v>Activa</v>
          </cell>
          <cell r="G1359">
            <v>24395</v>
          </cell>
          <cell r="H1359">
            <v>1575</v>
          </cell>
          <cell r="I1359">
            <v>4.4166666699999997</v>
          </cell>
          <cell r="J1359">
            <v>-73.95</v>
          </cell>
          <cell r="K1359" t="str">
            <v>Cundinamarca</v>
          </cell>
          <cell r="L1359" t="str">
            <v>Chipaque</v>
          </cell>
          <cell r="M1359" t="str">
            <v>Area Operativa 11 - Cundinamarca-Amazonas-San Andrés</v>
          </cell>
          <cell r="N1359" t="str">
            <v>Orinoco</v>
          </cell>
          <cell r="O1359" t="str">
            <v>Meta</v>
          </cell>
          <cell r="Q1359" t="str">
            <v>Canal La Sala</v>
          </cell>
        </row>
        <row r="1360">
          <cell r="B1360">
            <v>54037020</v>
          </cell>
          <cell r="C1360" t="str">
            <v>DOVIO EL  [54037020]</v>
          </cell>
          <cell r="D1360" t="str">
            <v>Limnigráfica</v>
          </cell>
          <cell r="E1360" t="str">
            <v>Convencional</v>
          </cell>
          <cell r="F1360" t="str">
            <v>Activa</v>
          </cell>
          <cell r="G1360">
            <v>29021</v>
          </cell>
          <cell r="H1360">
            <v>670</v>
          </cell>
          <cell r="I1360">
            <v>4.4166666699999997</v>
          </cell>
          <cell r="J1360">
            <v>-76.416666669999998</v>
          </cell>
          <cell r="K1360" t="str">
            <v>Valle del Cauca</v>
          </cell>
          <cell r="L1360" t="str">
            <v>El Dovio</v>
          </cell>
          <cell r="M1360" t="str">
            <v>Area Operativa 09 - Cauca-Valle-Caldas</v>
          </cell>
          <cell r="N1360" t="str">
            <v>Pacifico</v>
          </cell>
          <cell r="O1360" t="str">
            <v>San Juán</v>
          </cell>
          <cell r="Q1360" t="str">
            <v>Garrapatas</v>
          </cell>
        </row>
        <row r="1361">
          <cell r="B1361">
            <v>21200600</v>
          </cell>
          <cell r="C1361" t="str">
            <v>GUARANI EL PENON  [21200600]</v>
          </cell>
          <cell r="D1361" t="str">
            <v>Pluviográfica</v>
          </cell>
          <cell r="E1361" t="str">
            <v>Convencional</v>
          </cell>
          <cell r="F1361" t="str">
            <v>Activa</v>
          </cell>
          <cell r="G1361">
            <v>21808</v>
          </cell>
          <cell r="H1361">
            <v>2800</v>
          </cell>
          <cell r="I1361">
            <v>4.43333333</v>
          </cell>
          <cell r="J1361">
            <v>-74.3</v>
          </cell>
          <cell r="K1361" t="str">
            <v>Cundinamarca</v>
          </cell>
          <cell r="L1361" t="str">
            <v>Sibaté</v>
          </cell>
          <cell r="M1361" t="str">
            <v>Area Operativa 11 - Cundinamarca-Amazonas-San Andrés</v>
          </cell>
          <cell r="N1361" t="str">
            <v>Magdalena Cauca</v>
          </cell>
          <cell r="O1361" t="str">
            <v>Alto Magdalena</v>
          </cell>
          <cell r="Q1361" t="str">
            <v>Garrapatas</v>
          </cell>
        </row>
        <row r="1362">
          <cell r="B1362">
            <v>21208820</v>
          </cell>
          <cell r="C1362" t="str">
            <v>PORTILLO EL  [21208820]</v>
          </cell>
          <cell r="D1362" t="str">
            <v>Limnimétrica</v>
          </cell>
          <cell r="E1362" t="str">
            <v>Convencional</v>
          </cell>
          <cell r="F1362" t="str">
            <v>Activa</v>
          </cell>
          <cell r="G1362">
            <v>32157</v>
          </cell>
          <cell r="H1362">
            <v>390</v>
          </cell>
          <cell r="I1362">
            <v>4.43333333</v>
          </cell>
          <cell r="J1362">
            <v>-74.583333329999988</v>
          </cell>
          <cell r="K1362" t="str">
            <v>Cundinamarca</v>
          </cell>
          <cell r="L1362" t="str">
            <v>Tocaima</v>
          </cell>
          <cell r="M1362" t="str">
            <v>Area Operativa 10 - Tolima</v>
          </cell>
          <cell r="N1362" t="str">
            <v>Magdalena Cauca</v>
          </cell>
          <cell r="O1362" t="str">
            <v>Alto Magdalena</v>
          </cell>
          <cell r="Q1362" t="str">
            <v>Bogota</v>
          </cell>
        </row>
        <row r="1363">
          <cell r="B1363">
            <v>21208830</v>
          </cell>
          <cell r="C1363" t="str">
            <v>GUACA LA  [21208830]</v>
          </cell>
          <cell r="D1363" t="str">
            <v>Limnimétrica</v>
          </cell>
          <cell r="E1363" t="str">
            <v>Convencional</v>
          </cell>
          <cell r="F1363" t="str">
            <v>Activa</v>
          </cell>
          <cell r="G1363">
            <v>31366</v>
          </cell>
          <cell r="H1363">
            <v>650</v>
          </cell>
          <cell r="I1363">
            <v>4.43333333</v>
          </cell>
          <cell r="J1363">
            <v>-74.533333329999991</v>
          </cell>
          <cell r="K1363" t="str">
            <v>Cundinamarca</v>
          </cell>
          <cell r="L1363" t="str">
            <v>Tena</v>
          </cell>
          <cell r="M1363" t="str">
            <v>Area Operativa 11 - Cundinamarca-Amazonas-San Andrés</v>
          </cell>
          <cell r="N1363" t="str">
            <v>Magdalena Cauca</v>
          </cell>
          <cell r="O1363" t="str">
            <v>Alto Magdalena</v>
          </cell>
          <cell r="Q1363" t="str">
            <v>Bogota</v>
          </cell>
        </row>
        <row r="1364">
          <cell r="B1364">
            <v>21209000</v>
          </cell>
          <cell r="C1364" t="str">
            <v>PTE SAENZ  [21209000]</v>
          </cell>
          <cell r="D1364" t="str">
            <v>Limnimétrica</v>
          </cell>
          <cell r="E1364" t="str">
            <v>Convencional</v>
          </cell>
          <cell r="F1364" t="str">
            <v>Activa</v>
          </cell>
          <cell r="G1364">
            <v>31792</v>
          </cell>
          <cell r="H1364">
            <v>600</v>
          </cell>
          <cell r="I1364">
            <v>4.43333333</v>
          </cell>
          <cell r="J1364">
            <v>-74.516666669999992</v>
          </cell>
          <cell r="K1364" t="str">
            <v>Cundinamarca</v>
          </cell>
          <cell r="L1364" t="str">
            <v>Viotá</v>
          </cell>
          <cell r="M1364" t="str">
            <v>Area Operativa 10 - Tolima</v>
          </cell>
          <cell r="N1364" t="str">
            <v>Magdalena Cauca</v>
          </cell>
          <cell r="O1364" t="str">
            <v>Alto Magdalena</v>
          </cell>
          <cell r="Q1364" t="str">
            <v>Qda San Juana</v>
          </cell>
        </row>
        <row r="1365">
          <cell r="B1365">
            <v>26100240</v>
          </cell>
          <cell r="C1365" t="str">
            <v>HONDA  [26100240]</v>
          </cell>
          <cell r="D1365" t="str">
            <v>Pluviométrica</v>
          </cell>
          <cell r="E1365" t="str">
            <v>Convencional</v>
          </cell>
          <cell r="F1365" t="str">
            <v>Activa</v>
          </cell>
          <cell r="G1365">
            <v>23482</v>
          </cell>
          <cell r="H1365">
            <v>934</v>
          </cell>
          <cell r="I1365">
            <v>4.43333333</v>
          </cell>
          <cell r="J1365">
            <v>-76.066666669999989</v>
          </cell>
          <cell r="K1365" t="str">
            <v>Valle del Cauca</v>
          </cell>
          <cell r="L1365" t="str">
            <v>Zarzal</v>
          </cell>
          <cell r="M1365" t="str">
            <v>Area Operativa 09 - Cauca-Valle-Caldas</v>
          </cell>
          <cell r="N1365" t="str">
            <v>Magdalena Cauca</v>
          </cell>
          <cell r="O1365" t="str">
            <v>Cauca</v>
          </cell>
          <cell r="Q1365" t="str">
            <v>Qda San Juana</v>
          </cell>
        </row>
        <row r="1366">
          <cell r="B1366">
            <v>21205320</v>
          </cell>
          <cell r="C1366" t="str">
            <v>BUENAVISTA-USME GJ  [21205320]</v>
          </cell>
          <cell r="D1366" t="str">
            <v>Climática Ordinaria</v>
          </cell>
          <cell r="E1366" t="str">
            <v>Convencional</v>
          </cell>
          <cell r="F1366" t="str">
            <v>Suspendida</v>
          </cell>
          <cell r="G1366">
            <v>17241</v>
          </cell>
          <cell r="H1366">
            <v>3175</v>
          </cell>
          <cell r="I1366">
            <v>4.43333333</v>
          </cell>
          <cell r="J1366">
            <v>-74.133333329999999</v>
          </cell>
          <cell r="K1366" t="str">
            <v>Bogotá</v>
          </cell>
          <cell r="L1366" t="str">
            <v>Bogota, D.C</v>
          </cell>
          <cell r="M1366" t="str">
            <v>Area Operativa 11 - Cundinamarca-Amazonas-San Andrés</v>
          </cell>
          <cell r="N1366" t="str">
            <v>Magdalena Cauca</v>
          </cell>
          <cell r="O1366" t="str">
            <v>Alto Magdalena</v>
          </cell>
          <cell r="Q1366" t="str">
            <v>Garrapatas</v>
          </cell>
          <cell r="R1366">
            <v>21808</v>
          </cell>
        </row>
        <row r="1367">
          <cell r="B1367">
            <v>21210010</v>
          </cell>
          <cell r="C1367" t="str">
            <v>IBAGUE  [21210010]</v>
          </cell>
          <cell r="D1367" t="str">
            <v>Pluviométrica</v>
          </cell>
          <cell r="E1367" t="str">
            <v>Convencional</v>
          </cell>
          <cell r="F1367" t="str">
            <v>Suspendida</v>
          </cell>
          <cell r="G1367">
            <v>8082</v>
          </cell>
          <cell r="H1367">
            <v>1250</v>
          </cell>
          <cell r="I1367">
            <v>4.43333333</v>
          </cell>
          <cell r="J1367">
            <v>-75.233333329999994</v>
          </cell>
          <cell r="K1367" t="str">
            <v>Tolima</v>
          </cell>
          <cell r="L1367" t="str">
            <v>Ibagué</v>
          </cell>
          <cell r="M1367" t="str">
            <v>Area Operativa 10 - Tolima</v>
          </cell>
          <cell r="N1367" t="str">
            <v>Magdalena Cauca</v>
          </cell>
          <cell r="O1367" t="str">
            <v>Alto Magdalena</v>
          </cell>
          <cell r="Q1367" t="str">
            <v>Qda San Juana</v>
          </cell>
          <cell r="R1367">
            <v>10759</v>
          </cell>
        </row>
        <row r="1368">
          <cell r="B1368">
            <v>21210060</v>
          </cell>
          <cell r="C1368" t="str">
            <v>BALCONCITOS  [21210060]</v>
          </cell>
          <cell r="D1368" t="str">
            <v>Pluviométrica</v>
          </cell>
          <cell r="E1368" t="str">
            <v>Convencional</v>
          </cell>
          <cell r="F1368" t="str">
            <v>Suspendida</v>
          </cell>
          <cell r="G1368">
            <v>24426</v>
          </cell>
          <cell r="H1368">
            <v>2000</v>
          </cell>
          <cell r="I1368">
            <v>4.43333333</v>
          </cell>
          <cell r="J1368">
            <v>-75.433333329999996</v>
          </cell>
          <cell r="K1368" t="str">
            <v>Tolima</v>
          </cell>
          <cell r="L1368" t="str">
            <v>Cajamarca</v>
          </cell>
          <cell r="M1368" t="str">
            <v>Area Operativa 10 - Tolima</v>
          </cell>
          <cell r="N1368" t="str">
            <v>Magdalena Cauca</v>
          </cell>
          <cell r="O1368" t="str">
            <v>Alto Magdalena</v>
          </cell>
          <cell r="Q1368" t="str">
            <v>Qda San Juana</v>
          </cell>
          <cell r="R1368">
            <v>25034</v>
          </cell>
        </row>
        <row r="1369">
          <cell r="B1369">
            <v>21215020</v>
          </cell>
          <cell r="C1369" t="str">
            <v>CAJAMARCA  [21215020]</v>
          </cell>
          <cell r="D1369" t="str">
            <v>Climática Ordinaria</v>
          </cell>
          <cell r="E1369" t="str">
            <v>Convencional</v>
          </cell>
          <cell r="F1369" t="str">
            <v>Suspendida</v>
          </cell>
          <cell r="G1369">
            <v>10789</v>
          </cell>
          <cell r="H1369">
            <v>1920</v>
          </cell>
          <cell r="I1369">
            <v>4.43333333</v>
          </cell>
          <cell r="J1369">
            <v>-75.433333329999996</v>
          </cell>
          <cell r="K1369" t="str">
            <v>Tolima</v>
          </cell>
          <cell r="L1369" t="str">
            <v>Cajamarca</v>
          </cell>
          <cell r="M1369" t="str">
            <v>Area Operativa 10 - Tolima</v>
          </cell>
          <cell r="N1369" t="str">
            <v>Magdalena Cauca</v>
          </cell>
          <cell r="O1369" t="str">
            <v>Alto Magdalena</v>
          </cell>
          <cell r="Q1369" t="str">
            <v>Qda San Juana</v>
          </cell>
          <cell r="R1369">
            <v>19708</v>
          </cell>
        </row>
        <row r="1370">
          <cell r="B1370">
            <v>21215030</v>
          </cell>
          <cell r="C1370" t="str">
            <v>IBAGUE-CENTRO  [21215030]</v>
          </cell>
          <cell r="D1370" t="str">
            <v>Climática Ordinaria</v>
          </cell>
          <cell r="E1370" t="str">
            <v>Convencional</v>
          </cell>
          <cell r="F1370" t="str">
            <v>Suspendida</v>
          </cell>
          <cell r="G1370">
            <v>13895</v>
          </cell>
          <cell r="H1370">
            <v>1200</v>
          </cell>
          <cell r="I1370">
            <v>4.43333333</v>
          </cell>
          <cell r="J1370">
            <v>-75.233333329999994</v>
          </cell>
          <cell r="K1370" t="str">
            <v>Tolima</v>
          </cell>
          <cell r="L1370" t="str">
            <v>Ibagué</v>
          </cell>
          <cell r="M1370" t="str">
            <v>Area Operativa 10 - Tolima</v>
          </cell>
          <cell r="N1370" t="str">
            <v>Magdalena Cauca</v>
          </cell>
          <cell r="O1370" t="str">
            <v>Alto Magdalena</v>
          </cell>
          <cell r="Q1370" t="str">
            <v>Qda San Juana</v>
          </cell>
          <cell r="R1370">
            <v>15325</v>
          </cell>
        </row>
        <row r="1371">
          <cell r="B1371">
            <v>21215110</v>
          </cell>
          <cell r="C1371" t="str">
            <v>IBAGUE  [21215110]</v>
          </cell>
          <cell r="D1371" t="str">
            <v>Climática Ordinaria</v>
          </cell>
          <cell r="E1371" t="str">
            <v>Convencional</v>
          </cell>
          <cell r="F1371" t="str">
            <v>Suspendida</v>
          </cell>
          <cell r="G1371">
            <v>13711</v>
          </cell>
          <cell r="H1371">
            <v>1250</v>
          </cell>
          <cell r="I1371">
            <v>4.43333333</v>
          </cell>
          <cell r="J1371">
            <v>-75.25</v>
          </cell>
          <cell r="K1371" t="str">
            <v>Tolima</v>
          </cell>
          <cell r="L1371" t="str">
            <v>Ibagué</v>
          </cell>
          <cell r="M1371" t="str">
            <v>Area Operativa 10 - Tolima</v>
          </cell>
          <cell r="N1371" t="str">
            <v>Magdalena Cauca</v>
          </cell>
          <cell r="O1371" t="str">
            <v>Alto Magdalena</v>
          </cell>
          <cell r="Q1371" t="str">
            <v>Qda San Juana</v>
          </cell>
          <cell r="R1371">
            <v>20073</v>
          </cell>
        </row>
        <row r="1372">
          <cell r="B1372">
            <v>26110010</v>
          </cell>
          <cell r="C1372" t="str">
            <v>ROLDANILLO  [26110010]</v>
          </cell>
          <cell r="D1372" t="str">
            <v>Pluviométrica</v>
          </cell>
          <cell r="E1372" t="str">
            <v>Convencional</v>
          </cell>
          <cell r="F1372" t="str">
            <v>Suspendida</v>
          </cell>
          <cell r="G1372">
            <v>11642</v>
          </cell>
          <cell r="H1372">
            <v>980</v>
          </cell>
          <cell r="I1372">
            <v>4.43333333</v>
          </cell>
          <cell r="J1372">
            <v>-76.166666669999998</v>
          </cell>
          <cell r="K1372" t="str">
            <v>Valle del Cauca</v>
          </cell>
          <cell r="L1372" t="str">
            <v>Roldanillo</v>
          </cell>
          <cell r="M1372" t="str">
            <v>Area Operativa 09 - Cauca-Valle-Caldas</v>
          </cell>
          <cell r="N1372" t="str">
            <v>Magdalena Cauca</v>
          </cell>
          <cell r="O1372" t="str">
            <v>Cauca</v>
          </cell>
          <cell r="Q1372" t="str">
            <v>Qda San Juana</v>
          </cell>
          <cell r="R1372">
            <v>16238</v>
          </cell>
        </row>
        <row r="1373">
          <cell r="B1373">
            <v>26120550</v>
          </cell>
          <cell r="C1373" t="str">
            <v>MIRANDA LA  [26120550]</v>
          </cell>
          <cell r="D1373" t="str">
            <v>Pluviométrica</v>
          </cell>
          <cell r="E1373" t="str">
            <v>Convencional</v>
          </cell>
          <cell r="F1373" t="str">
            <v>Activa</v>
          </cell>
          <cell r="G1373">
            <v>29966</v>
          </cell>
          <cell r="H1373">
            <v>1220</v>
          </cell>
          <cell r="I1373">
            <v>4.43333333</v>
          </cell>
          <cell r="J1373">
            <v>-75.833333329999988</v>
          </cell>
          <cell r="K1373" t="str">
            <v>Quindío</v>
          </cell>
          <cell r="L1373" t="str">
            <v>La Tebaida</v>
          </cell>
          <cell r="M1373" t="str">
            <v>Area Operativa 09 - Cauca-Valle-Caldas</v>
          </cell>
          <cell r="N1373" t="str">
            <v>Magdalena Cauca</v>
          </cell>
          <cell r="O1373" t="str">
            <v>Cauca</v>
          </cell>
          <cell r="Q1373" t="str">
            <v>Qda San Juana</v>
          </cell>
        </row>
        <row r="1374">
          <cell r="B1374">
            <v>21209790</v>
          </cell>
          <cell r="C1374" t="str">
            <v>LISBOA CHICU  [21209790]</v>
          </cell>
          <cell r="D1374" t="str">
            <v>Limnigráfica</v>
          </cell>
          <cell r="E1374" t="str">
            <v>Convencional</v>
          </cell>
          <cell r="F1374" t="str">
            <v>Activa</v>
          </cell>
          <cell r="G1374">
            <v>38061</v>
          </cell>
          <cell r="H1374">
            <v>2551</v>
          </cell>
          <cell r="I1374">
            <v>4.7333333299999998</v>
          </cell>
          <cell r="J1374">
            <v>-74.116666670000001</v>
          </cell>
          <cell r="K1374" t="str">
            <v>Bogotá</v>
          </cell>
          <cell r="L1374" t="str">
            <v>Bogota, D.C</v>
          </cell>
          <cell r="M1374" t="str">
            <v>Area Operativa 11 - Cundinamarca-Amazonas-San Andrés</v>
          </cell>
          <cell r="N1374" t="str">
            <v>Magdalena Cauca</v>
          </cell>
          <cell r="O1374" t="str">
            <v>Alto Magdalena</v>
          </cell>
          <cell r="Q1374" t="str">
            <v>Bogota</v>
          </cell>
        </row>
        <row r="1375">
          <cell r="B1375">
            <v>21209800</v>
          </cell>
          <cell r="C1375" t="str">
            <v>JUAN AMARILLO  [21209800]</v>
          </cell>
          <cell r="D1375" t="str">
            <v>Limnigráfica</v>
          </cell>
          <cell r="E1375" t="str">
            <v>Convencional</v>
          </cell>
          <cell r="F1375" t="str">
            <v>Activa</v>
          </cell>
          <cell r="G1375">
            <v>37848</v>
          </cell>
          <cell r="H1375">
            <v>2547</v>
          </cell>
          <cell r="I1375">
            <v>4.7333333299999998</v>
          </cell>
          <cell r="J1375">
            <v>-74.116666670000001</v>
          </cell>
          <cell r="K1375" t="str">
            <v>Bogotá</v>
          </cell>
          <cell r="L1375" t="str">
            <v>Bogota, D.C</v>
          </cell>
          <cell r="M1375" t="str">
            <v>Area Operativa 11 - Cundinamarca-Amazonas-San Andrés</v>
          </cell>
          <cell r="N1375" t="str">
            <v>Magdalena Cauca</v>
          </cell>
          <cell r="O1375" t="str">
            <v>Alto Magdalena</v>
          </cell>
          <cell r="Q1375" t="str">
            <v>Juanamarillo</v>
          </cell>
        </row>
        <row r="1376">
          <cell r="B1376">
            <v>26120630</v>
          </cell>
          <cell r="C1376" t="str">
            <v>ABUELITA LA  [26120630]</v>
          </cell>
          <cell r="D1376" t="str">
            <v>Pluviométrica</v>
          </cell>
          <cell r="E1376" t="str">
            <v>Convencional</v>
          </cell>
          <cell r="F1376" t="str">
            <v>Activa</v>
          </cell>
          <cell r="G1376">
            <v>33253</v>
          </cell>
          <cell r="H1376">
            <v>1250</v>
          </cell>
          <cell r="I1376">
            <v>4.7333333299999998</v>
          </cell>
          <cell r="J1376">
            <v>-75.783333329999991</v>
          </cell>
          <cell r="K1376" t="str">
            <v>RIsaralda</v>
          </cell>
          <cell r="L1376" t="str">
            <v>Pereira</v>
          </cell>
          <cell r="M1376" t="str">
            <v>Area Operativa 09 - Cauca-Valle-Caldas</v>
          </cell>
          <cell r="N1376" t="str">
            <v>Magdalena Cauca</v>
          </cell>
          <cell r="O1376" t="str">
            <v>Cauca</v>
          </cell>
          <cell r="Q1376" t="str">
            <v>Juanamarillo</v>
          </cell>
        </row>
        <row r="1377">
          <cell r="B1377">
            <v>21205521</v>
          </cell>
          <cell r="C1377" t="str">
            <v>SANTA HELENA  - AUT  [21205521]</v>
          </cell>
          <cell r="D1377" t="str">
            <v>Climática Principal</v>
          </cell>
          <cell r="E1377" t="str">
            <v>Automática con Telemetría</v>
          </cell>
          <cell r="F1377" t="str">
            <v>Activa</v>
          </cell>
          <cell r="H1377">
            <v>2971</v>
          </cell>
          <cell r="I1377">
            <v>4.7378097200000004</v>
          </cell>
          <cell r="J1377">
            <v>-73.935793889999999</v>
          </cell>
          <cell r="K1377" t="str">
            <v>Cundinamarca</v>
          </cell>
          <cell r="L1377" t="str">
            <v>La Calera</v>
          </cell>
          <cell r="M1377" t="str">
            <v>Area Operativa 11 - Cundinamarca-Amazonas-San Andrés</v>
          </cell>
          <cell r="N1377" t="str">
            <v>Magdalena Cauca</v>
          </cell>
          <cell r="O1377" t="str">
            <v>Alto Magdalena</v>
          </cell>
          <cell r="Q1377" t="str">
            <v>Chorreras</v>
          </cell>
        </row>
        <row r="1378">
          <cell r="B1378">
            <v>21201340</v>
          </cell>
          <cell r="C1378" t="str">
            <v>PARQUE SOPO  [21201340]</v>
          </cell>
          <cell r="D1378" t="str">
            <v>Pluviográfica</v>
          </cell>
          <cell r="E1378" t="str">
            <v>Convencional</v>
          </cell>
          <cell r="F1378" t="str">
            <v>Activa</v>
          </cell>
          <cell r="G1378">
            <v>29295</v>
          </cell>
          <cell r="H1378">
            <v>2540</v>
          </cell>
          <cell r="I1378">
            <v>4.75</v>
          </cell>
          <cell r="J1378">
            <v>-74.016666669999992</v>
          </cell>
          <cell r="K1378" t="str">
            <v>Cundinamarca</v>
          </cell>
          <cell r="L1378" t="str">
            <v>Sopó</v>
          </cell>
          <cell r="M1378" t="str">
            <v>Area Operativa 11 - Cundinamarca-Amazonas-San Andrés</v>
          </cell>
          <cell r="N1378" t="str">
            <v>Magdalena Cauca</v>
          </cell>
          <cell r="O1378" t="str">
            <v>Alto Magdalena</v>
          </cell>
          <cell r="Q1378" t="str">
            <v>Chorreras</v>
          </cell>
        </row>
        <row r="1379">
          <cell r="B1379">
            <v>21201790</v>
          </cell>
          <cell r="C1379" t="str">
            <v>ARGENTINA  [21201790]</v>
          </cell>
          <cell r="D1379" t="str">
            <v>Pluviográfica</v>
          </cell>
          <cell r="E1379" t="str">
            <v>Convencional</v>
          </cell>
          <cell r="F1379" t="str">
            <v>Activa</v>
          </cell>
          <cell r="G1379">
            <v>32613</v>
          </cell>
          <cell r="H1379">
            <v>1150</v>
          </cell>
          <cell r="I1379">
            <v>4.75</v>
          </cell>
          <cell r="J1379">
            <v>-74.516666669999992</v>
          </cell>
          <cell r="K1379" t="str">
            <v>Cundinamarca</v>
          </cell>
          <cell r="L1379" t="str">
            <v>Quipile</v>
          </cell>
          <cell r="M1379" t="str">
            <v>Area Operativa 10 - Tolima</v>
          </cell>
          <cell r="N1379" t="str">
            <v>Magdalena Cauca</v>
          </cell>
          <cell r="O1379" t="str">
            <v>Alto Magdalena</v>
          </cell>
          <cell r="Q1379" t="str">
            <v>Chorreras</v>
          </cell>
        </row>
        <row r="1380">
          <cell r="B1380">
            <v>21206520</v>
          </cell>
          <cell r="C1380" t="str">
            <v>PALOQUEMAO  [21206520]</v>
          </cell>
          <cell r="D1380" t="str">
            <v>Climática Ordinaria</v>
          </cell>
          <cell r="E1380" t="str">
            <v>Convencional</v>
          </cell>
          <cell r="F1380" t="str">
            <v>Activa</v>
          </cell>
          <cell r="G1380">
            <v>34745</v>
          </cell>
          <cell r="H1380">
            <v>2450</v>
          </cell>
          <cell r="I1380">
            <v>4.75</v>
          </cell>
          <cell r="J1380">
            <v>-74.366666670000001</v>
          </cell>
          <cell r="K1380" t="str">
            <v>Cundinamarca</v>
          </cell>
          <cell r="L1380" t="str">
            <v>Zipacón</v>
          </cell>
          <cell r="M1380" t="str">
            <v>Area Operativa 11 - Cundinamarca-Amazonas-San Andrés</v>
          </cell>
          <cell r="N1380" t="str">
            <v>Magdalena Cauca</v>
          </cell>
          <cell r="O1380" t="str">
            <v>Alto Magdalena</v>
          </cell>
          <cell r="Q1380" t="str">
            <v>Chorreras</v>
          </cell>
        </row>
        <row r="1381">
          <cell r="B1381">
            <v>21208560</v>
          </cell>
          <cell r="C1381" t="str">
            <v>CAJITAS  ANTIGUA  [21208560]</v>
          </cell>
          <cell r="D1381" t="str">
            <v>Limnimétrica</v>
          </cell>
          <cell r="E1381" t="str">
            <v>Convencional</v>
          </cell>
          <cell r="F1381" t="str">
            <v>Activa</v>
          </cell>
          <cell r="G1381">
            <v>21961</v>
          </cell>
          <cell r="H1381">
            <v>2558</v>
          </cell>
          <cell r="I1381">
            <v>4.75</v>
          </cell>
          <cell r="J1381">
            <v>-74.25</v>
          </cell>
          <cell r="K1381" t="str">
            <v>Cundinamarca</v>
          </cell>
          <cell r="L1381" t="str">
            <v>Subachoque</v>
          </cell>
          <cell r="M1381" t="str">
            <v>Area Operativa 11 - Cundinamarca-Amazonas-San Andrés</v>
          </cell>
          <cell r="N1381" t="str">
            <v>Magdalena Cauca</v>
          </cell>
          <cell r="O1381" t="str">
            <v>Alto Magdalena</v>
          </cell>
          <cell r="Q1381" t="str">
            <v>San Patricio</v>
          </cell>
        </row>
        <row r="1382">
          <cell r="B1382">
            <v>21208570</v>
          </cell>
          <cell r="C1382" t="str">
            <v>DESPUES CAJITAS  [21208570]</v>
          </cell>
          <cell r="D1382" t="str">
            <v>Limnimétrica</v>
          </cell>
          <cell r="E1382" t="str">
            <v>Convencional</v>
          </cell>
          <cell r="F1382" t="str">
            <v>Activa</v>
          </cell>
          <cell r="G1382">
            <v>21961</v>
          </cell>
          <cell r="H1382">
            <v>2557</v>
          </cell>
          <cell r="I1382">
            <v>4.75</v>
          </cell>
          <cell r="J1382">
            <v>-74.25</v>
          </cell>
          <cell r="K1382" t="str">
            <v>Cundinamarca</v>
          </cell>
          <cell r="L1382" t="str">
            <v>Subachoque</v>
          </cell>
          <cell r="M1382" t="str">
            <v>Area Operativa 11 - Cundinamarca-Amazonas-San Andrés</v>
          </cell>
          <cell r="N1382" t="str">
            <v>Magdalena Cauca</v>
          </cell>
          <cell r="O1382" t="str">
            <v>Alto Magdalena</v>
          </cell>
          <cell r="Q1382" t="str">
            <v>San Patricio</v>
          </cell>
        </row>
        <row r="1383">
          <cell r="B1383">
            <v>21208710</v>
          </cell>
          <cell r="C1383" t="str">
            <v>LAJITAS  [21208710]</v>
          </cell>
          <cell r="D1383" t="str">
            <v>Limnimétrica</v>
          </cell>
          <cell r="E1383" t="str">
            <v>Convencional</v>
          </cell>
          <cell r="F1383" t="str">
            <v>Activa</v>
          </cell>
          <cell r="G1383">
            <v>31031</v>
          </cell>
          <cell r="H1383">
            <v>2489</v>
          </cell>
          <cell r="I1383">
            <v>4.75</v>
          </cell>
          <cell r="J1383">
            <v>-74.233333329999994</v>
          </cell>
          <cell r="K1383" t="str">
            <v>Cundinamarca</v>
          </cell>
          <cell r="L1383" t="str">
            <v>Madrid</v>
          </cell>
          <cell r="M1383" t="str">
            <v>Area Operativa 11 - Cundinamarca-Amazonas-San Andrés</v>
          </cell>
          <cell r="N1383" t="str">
            <v>Magdalena Cauca</v>
          </cell>
          <cell r="O1383" t="str">
            <v>Alto Magdalena</v>
          </cell>
          <cell r="Q1383" t="str">
            <v>San Patricio</v>
          </cell>
        </row>
        <row r="1384">
          <cell r="B1384">
            <v>54030130</v>
          </cell>
          <cell r="C1384" t="str">
            <v>BELLITA LA  [54030130]</v>
          </cell>
          <cell r="D1384" t="str">
            <v>Pluviométrica</v>
          </cell>
          <cell r="E1384" t="str">
            <v>Convencional</v>
          </cell>
          <cell r="F1384" t="str">
            <v>Suspendida</v>
          </cell>
          <cell r="G1384">
            <v>30117</v>
          </cell>
          <cell r="H1384">
            <v>1693</v>
          </cell>
          <cell r="I1384">
            <v>4.7333333299999998</v>
          </cell>
          <cell r="J1384">
            <v>-76.233333329999994</v>
          </cell>
          <cell r="K1384" t="str">
            <v>Valle del Cauca</v>
          </cell>
          <cell r="L1384" t="str">
            <v>Versalles</v>
          </cell>
          <cell r="M1384" t="str">
            <v>Area Operativa 09 - Cauca-Valle-Caldas</v>
          </cell>
          <cell r="N1384" t="str">
            <v>Pacifico</v>
          </cell>
          <cell r="O1384" t="str">
            <v>San Juán</v>
          </cell>
          <cell r="Q1384" t="str">
            <v>Chorreras</v>
          </cell>
          <cell r="R1384">
            <v>33465</v>
          </cell>
        </row>
        <row r="1385">
          <cell r="B1385">
            <v>21201460</v>
          </cell>
          <cell r="C1385" t="str">
            <v>ANOLAIMA  [21201460]</v>
          </cell>
          <cell r="D1385" t="str">
            <v>Pluviográfica</v>
          </cell>
          <cell r="E1385" t="str">
            <v>Convencional</v>
          </cell>
          <cell r="F1385" t="str">
            <v>Suspendida</v>
          </cell>
          <cell r="G1385">
            <v>21565</v>
          </cell>
          <cell r="H1385">
            <v>1726</v>
          </cell>
          <cell r="I1385">
            <v>4.75</v>
          </cell>
          <cell r="J1385">
            <v>-74.483333329999994</v>
          </cell>
          <cell r="K1385" t="str">
            <v>Cundinamarca</v>
          </cell>
          <cell r="L1385" t="str">
            <v>Anolaima</v>
          </cell>
          <cell r="M1385" t="str">
            <v>Area Operativa 11 - Cundinamarca-Amazonas-San Andrés</v>
          </cell>
          <cell r="N1385" t="str">
            <v>Magdalena Cauca</v>
          </cell>
          <cell r="O1385" t="str">
            <v>Alto Magdalena</v>
          </cell>
          <cell r="Q1385" t="str">
            <v>Chorreras</v>
          </cell>
          <cell r="R1385">
            <v>24091</v>
          </cell>
        </row>
        <row r="1386">
          <cell r="B1386">
            <v>21205460</v>
          </cell>
          <cell r="C1386" t="str">
            <v>VILLA MARIA  [21205460]</v>
          </cell>
          <cell r="D1386" t="str">
            <v>Climática Ordinaria</v>
          </cell>
          <cell r="E1386" t="str">
            <v>Convencional</v>
          </cell>
          <cell r="F1386" t="str">
            <v>Suspendida</v>
          </cell>
          <cell r="G1386">
            <v>20316</v>
          </cell>
          <cell r="H1386">
            <v>1250</v>
          </cell>
          <cell r="I1386">
            <v>4.75</v>
          </cell>
          <cell r="J1386">
            <v>-74.483333329999994</v>
          </cell>
          <cell r="K1386" t="str">
            <v>Cundinamarca</v>
          </cell>
          <cell r="L1386" t="str">
            <v>Anolaima</v>
          </cell>
          <cell r="M1386" t="str">
            <v>Area Operativa 11 - Cundinamarca-Amazonas-San Andrés</v>
          </cell>
          <cell r="N1386" t="str">
            <v>Magdalena Cauca</v>
          </cell>
          <cell r="O1386" t="str">
            <v>Alto Magdalena</v>
          </cell>
          <cell r="Q1386" t="str">
            <v>Chorreras</v>
          </cell>
          <cell r="R1386">
            <v>24091</v>
          </cell>
        </row>
        <row r="1387">
          <cell r="B1387">
            <v>21207770</v>
          </cell>
          <cell r="C1387" t="str">
            <v>VUELTA GRANDE-CAR  [21207770]</v>
          </cell>
          <cell r="D1387" t="str">
            <v>Limnimétrica</v>
          </cell>
          <cell r="E1387" t="str">
            <v>Convencional</v>
          </cell>
          <cell r="F1387" t="str">
            <v>Suspendida</v>
          </cell>
          <cell r="G1387">
            <v>23422</v>
          </cell>
          <cell r="H1387">
            <v>2650</v>
          </cell>
          <cell r="I1387">
            <v>4.75</v>
          </cell>
          <cell r="J1387">
            <v>-74.133333329999999</v>
          </cell>
          <cell r="K1387" t="str">
            <v>Bogotá</v>
          </cell>
          <cell r="L1387" t="str">
            <v>Bogota, D.C</v>
          </cell>
          <cell r="M1387" t="str">
            <v>Area Operativa 11 - Cundinamarca-Amazonas-San Andrés</v>
          </cell>
          <cell r="N1387" t="str">
            <v>Magdalena Cauca</v>
          </cell>
          <cell r="O1387" t="str">
            <v>Alto Magdalena</v>
          </cell>
          <cell r="Q1387" t="str">
            <v>Bogota</v>
          </cell>
          <cell r="R1387">
            <v>24426</v>
          </cell>
        </row>
        <row r="1388">
          <cell r="B1388">
            <v>21209340</v>
          </cell>
          <cell r="C1388" t="str">
            <v>CHIRCAL EL  [21209340]</v>
          </cell>
          <cell r="D1388" t="str">
            <v>Limnimétrica</v>
          </cell>
          <cell r="E1388" t="str">
            <v>Convencional</v>
          </cell>
          <cell r="F1388" t="str">
            <v>Activa</v>
          </cell>
          <cell r="G1388">
            <v>34714</v>
          </cell>
          <cell r="H1388">
            <v>2470</v>
          </cell>
          <cell r="I1388">
            <v>4.75</v>
          </cell>
          <cell r="J1388">
            <v>-74.366666670000001</v>
          </cell>
          <cell r="K1388" t="str">
            <v>Cundinamarca</v>
          </cell>
          <cell r="L1388" t="str">
            <v>Zipacón</v>
          </cell>
          <cell r="M1388" t="str">
            <v>Area Operativa 11 - Cundinamarca-Amazonas-San Andrés</v>
          </cell>
          <cell r="N1388" t="str">
            <v>Magdalena Cauca</v>
          </cell>
          <cell r="O1388" t="str">
            <v>Alto Magdalena</v>
          </cell>
          <cell r="Q1388" t="str">
            <v>Apulo</v>
          </cell>
        </row>
        <row r="1389">
          <cell r="B1389">
            <v>26125240</v>
          </cell>
          <cell r="C1389" t="str">
            <v>CATALINA LA  [26125240]</v>
          </cell>
          <cell r="D1389" t="str">
            <v>Climática Principal</v>
          </cell>
          <cell r="E1389" t="str">
            <v>Convencional</v>
          </cell>
          <cell r="F1389" t="str">
            <v>Activa</v>
          </cell>
          <cell r="G1389">
            <v>31578</v>
          </cell>
          <cell r="H1389">
            <v>1350</v>
          </cell>
          <cell r="I1389">
            <v>4.75</v>
          </cell>
          <cell r="J1389">
            <v>-75.75</v>
          </cell>
          <cell r="K1389" t="str">
            <v>RIsaralda</v>
          </cell>
          <cell r="L1389" t="str">
            <v>Pereira</v>
          </cell>
          <cell r="M1389" t="str">
            <v>Area Operativa 09 - Cauca-Valle-Caldas</v>
          </cell>
          <cell r="N1389" t="str">
            <v>Magdalena Cauca</v>
          </cell>
          <cell r="O1389" t="str">
            <v>Cauca</v>
          </cell>
          <cell r="Q1389" t="str">
            <v>Apulo</v>
          </cell>
        </row>
        <row r="1390">
          <cell r="B1390">
            <v>26130290</v>
          </cell>
          <cell r="C1390" t="str">
            <v>CEDRAL EL  [26130290]</v>
          </cell>
          <cell r="D1390" t="str">
            <v>Pluviométrica</v>
          </cell>
          <cell r="E1390" t="str">
            <v>Convencional</v>
          </cell>
          <cell r="F1390" t="str">
            <v>Activa</v>
          </cell>
          <cell r="G1390">
            <v>23026</v>
          </cell>
          <cell r="H1390">
            <v>2115</v>
          </cell>
          <cell r="I1390">
            <v>4.75</v>
          </cell>
          <cell r="J1390">
            <v>-75.5</v>
          </cell>
          <cell r="K1390" t="str">
            <v>RIsaralda</v>
          </cell>
          <cell r="L1390" t="str">
            <v>Santa Rosa De Cabal</v>
          </cell>
          <cell r="M1390" t="str">
            <v>Area Operativa 09 - Cauca-Valle-Caldas</v>
          </cell>
          <cell r="N1390" t="str">
            <v>Magdalena Cauca</v>
          </cell>
          <cell r="O1390" t="str">
            <v>Cauca</v>
          </cell>
          <cell r="Q1390" t="str">
            <v>Apulo</v>
          </cell>
        </row>
        <row r="1391">
          <cell r="B1391">
            <v>35077180</v>
          </cell>
          <cell r="C1391" t="str">
            <v>CULIMA  - AUT  [35077180]</v>
          </cell>
          <cell r="D1391" t="str">
            <v>Limnigráfica</v>
          </cell>
          <cell r="E1391" t="str">
            <v>Automática con Telemetría</v>
          </cell>
          <cell r="F1391" t="str">
            <v>Activa</v>
          </cell>
          <cell r="H1391">
            <v>508</v>
          </cell>
          <cell r="I1391">
            <v>4.7633888899999999</v>
          </cell>
          <cell r="J1391">
            <v>-73.292861110000004</v>
          </cell>
          <cell r="K1391" t="str">
            <v>Boyacá</v>
          </cell>
          <cell r="L1391" t="str">
            <v>Santa María (Boyacá)</v>
          </cell>
          <cell r="M1391" t="str">
            <v>Area Operativa 06 - Boyacá-Casanare-Vichada</v>
          </cell>
          <cell r="N1391" t="str">
            <v>Orinoco</v>
          </cell>
          <cell r="O1391" t="str">
            <v>Meta</v>
          </cell>
          <cell r="Q1391" t="str">
            <v>Rio Bata</v>
          </cell>
        </row>
        <row r="1392">
          <cell r="B1392">
            <v>21201730</v>
          </cell>
          <cell r="C1392" t="str">
            <v>CAMPOBELLO  [21201730]</v>
          </cell>
          <cell r="D1392" t="str">
            <v>Pluviométrica</v>
          </cell>
          <cell r="E1392" t="str">
            <v>Convencional</v>
          </cell>
          <cell r="F1392" t="str">
            <v>Activa</v>
          </cell>
          <cell r="G1392">
            <v>31243</v>
          </cell>
          <cell r="H1392">
            <v>2490</v>
          </cell>
          <cell r="I1392">
            <v>4.7666666700000002</v>
          </cell>
          <cell r="J1392">
            <v>-74.366666670000001</v>
          </cell>
          <cell r="K1392" t="str">
            <v>Cundinamarca</v>
          </cell>
          <cell r="L1392" t="str">
            <v>Madrid</v>
          </cell>
          <cell r="M1392" t="str">
            <v>Area Operativa 11 - Cundinamarca-Amazonas-San Andrés</v>
          </cell>
          <cell r="N1392" t="str">
            <v>Magdalena Cauca</v>
          </cell>
          <cell r="O1392" t="str">
            <v>Alto Magdalena</v>
          </cell>
          <cell r="Q1392" t="str">
            <v>Rio Bata</v>
          </cell>
        </row>
        <row r="1393">
          <cell r="B1393">
            <v>21205650</v>
          </cell>
          <cell r="C1393" t="str">
            <v>TABIO  [21205650]</v>
          </cell>
          <cell r="D1393" t="str">
            <v>Climática Principal</v>
          </cell>
          <cell r="E1393" t="str">
            <v>Convencional</v>
          </cell>
          <cell r="F1393" t="str">
            <v>Activa</v>
          </cell>
          <cell r="G1393">
            <v>25764</v>
          </cell>
          <cell r="H1393">
            <v>2620</v>
          </cell>
          <cell r="I1393">
            <v>4.7666666700000002</v>
          </cell>
          <cell r="J1393">
            <v>-73.933333329999996</v>
          </cell>
          <cell r="K1393" t="str">
            <v>Cundinamarca</v>
          </cell>
          <cell r="L1393" t="str">
            <v>Tabio</v>
          </cell>
          <cell r="M1393" t="str">
            <v>Area Operativa 11 - Cundinamarca-Amazonas-San Andrés</v>
          </cell>
          <cell r="N1393" t="str">
            <v>Magdalena Cauca</v>
          </cell>
          <cell r="O1393" t="str">
            <v>Alto Magdalena</v>
          </cell>
          <cell r="Q1393" t="str">
            <v>Rio Bata</v>
          </cell>
        </row>
        <row r="1394">
          <cell r="B1394">
            <v>26090220</v>
          </cell>
          <cell r="C1394" t="str">
            <v>PIE DE CHINCHE  [26090220]</v>
          </cell>
          <cell r="D1394" t="str">
            <v>Pluviométrica</v>
          </cell>
          <cell r="E1394" t="str">
            <v>Convencional</v>
          </cell>
          <cell r="F1394" t="str">
            <v>Activa</v>
          </cell>
          <cell r="G1394">
            <v>23391</v>
          </cell>
          <cell r="H1394">
            <v>1030</v>
          </cell>
          <cell r="I1394">
            <v>3.6333333300000001</v>
          </cell>
          <cell r="J1394">
            <v>-76.216666669999995</v>
          </cell>
          <cell r="K1394" t="str">
            <v>Valle del Cauca</v>
          </cell>
          <cell r="L1394" t="str">
            <v>El Cerrito</v>
          </cell>
          <cell r="M1394" t="str">
            <v>Area Operativa 09 - Cauca-Valle-Caldas</v>
          </cell>
          <cell r="N1394" t="str">
            <v>Magdalena Cauca</v>
          </cell>
          <cell r="O1394" t="str">
            <v>Cauca</v>
          </cell>
          <cell r="Q1394" t="str">
            <v>Cauca</v>
          </cell>
        </row>
        <row r="1395">
          <cell r="B1395">
            <v>26090290</v>
          </cell>
          <cell r="C1395" t="str">
            <v>ARAUCA  [26090290]</v>
          </cell>
          <cell r="D1395" t="str">
            <v>Pluviométrica</v>
          </cell>
          <cell r="E1395" t="str">
            <v>Convencional</v>
          </cell>
          <cell r="F1395" t="str">
            <v>Activa</v>
          </cell>
          <cell r="G1395">
            <v>25065</v>
          </cell>
          <cell r="H1395">
            <v>987</v>
          </cell>
          <cell r="I1395">
            <v>3.6333333300000001</v>
          </cell>
          <cell r="J1395">
            <v>-76.266666669999992</v>
          </cell>
          <cell r="K1395" t="str">
            <v>Valle del Cauca</v>
          </cell>
          <cell r="L1395" t="str">
            <v>El Cerrito</v>
          </cell>
          <cell r="M1395" t="str">
            <v>Area Operativa 09 - Cauca-Valle-Caldas</v>
          </cell>
          <cell r="N1395" t="str">
            <v>Magdalena Cauca</v>
          </cell>
          <cell r="O1395" t="str">
            <v>Cauca</v>
          </cell>
          <cell r="Q1395" t="str">
            <v>Cauca</v>
          </cell>
        </row>
        <row r="1396">
          <cell r="B1396">
            <v>26090380</v>
          </cell>
          <cell r="C1396" t="str">
            <v>BELLAVISTA  [26090380]</v>
          </cell>
          <cell r="D1396" t="str">
            <v>Pluviométrica</v>
          </cell>
          <cell r="E1396" t="str">
            <v>Convencional</v>
          </cell>
          <cell r="F1396" t="str">
            <v>Activa</v>
          </cell>
          <cell r="G1396">
            <v>25461</v>
          </cell>
          <cell r="H1396">
            <v>2875</v>
          </cell>
          <cell r="I1396">
            <v>3.6333333300000001</v>
          </cell>
          <cell r="J1396">
            <v>-76</v>
          </cell>
          <cell r="K1396" t="str">
            <v>Valle del Cauca</v>
          </cell>
          <cell r="L1396" t="str">
            <v>Palmira</v>
          </cell>
          <cell r="M1396" t="str">
            <v>Area Operativa 09 - Cauca-Valle-Caldas</v>
          </cell>
          <cell r="N1396" t="str">
            <v>Magdalena Cauca</v>
          </cell>
          <cell r="O1396" t="str">
            <v>Cauca</v>
          </cell>
          <cell r="Q1396" t="str">
            <v>Cauca</v>
          </cell>
        </row>
        <row r="1397">
          <cell r="B1397">
            <v>26090510</v>
          </cell>
          <cell r="C1397" t="str">
            <v>AUJI  [26090510]</v>
          </cell>
          <cell r="D1397" t="str">
            <v>Pluviométrica</v>
          </cell>
          <cell r="E1397" t="str">
            <v>Convencional</v>
          </cell>
          <cell r="F1397" t="str">
            <v>Activa</v>
          </cell>
          <cell r="G1397">
            <v>25917</v>
          </cell>
          <cell r="H1397">
            <v>1555</v>
          </cell>
          <cell r="I1397">
            <v>3.6333333300000001</v>
          </cell>
          <cell r="J1397">
            <v>-76.099999999999994</v>
          </cell>
          <cell r="K1397" t="str">
            <v>Valle del Cauca</v>
          </cell>
          <cell r="L1397" t="str">
            <v>El Cerrito</v>
          </cell>
          <cell r="M1397" t="str">
            <v>Area Operativa 09 - Cauca-Valle-Caldas</v>
          </cell>
          <cell r="N1397" t="str">
            <v>Magdalena Cauca</v>
          </cell>
          <cell r="O1397" t="str">
            <v>Cauca</v>
          </cell>
          <cell r="Q1397" t="str">
            <v>Cauca</v>
          </cell>
        </row>
        <row r="1398">
          <cell r="B1398">
            <v>26095140</v>
          </cell>
          <cell r="C1398" t="str">
            <v>SAN JERONIMO  [26095140]</v>
          </cell>
          <cell r="D1398" t="str">
            <v>Climática Ordinaria</v>
          </cell>
          <cell r="E1398" t="str">
            <v>Convencional</v>
          </cell>
          <cell r="F1398" t="str">
            <v>Activa</v>
          </cell>
          <cell r="G1398">
            <v>23391</v>
          </cell>
          <cell r="H1398">
            <v>1000</v>
          </cell>
          <cell r="I1398">
            <v>3.6333333300000001</v>
          </cell>
          <cell r="J1398">
            <v>-76.333333329999988</v>
          </cell>
          <cell r="K1398" t="str">
            <v>Valle del Cauca</v>
          </cell>
          <cell r="L1398" t="str">
            <v>El Cerrito</v>
          </cell>
          <cell r="M1398" t="str">
            <v>Area Operativa 09 - Cauca-Valle-Caldas</v>
          </cell>
          <cell r="N1398" t="str">
            <v>Magdalena Cauca</v>
          </cell>
          <cell r="O1398" t="str">
            <v>Cauca</v>
          </cell>
          <cell r="Q1398" t="str">
            <v>Cauca</v>
          </cell>
        </row>
        <row r="1399">
          <cell r="B1399">
            <v>21205080</v>
          </cell>
          <cell r="C1399" t="str">
            <v>ARABIA HDA  [21205080]</v>
          </cell>
          <cell r="D1399" t="str">
            <v>Climática Ordinaria</v>
          </cell>
          <cell r="E1399" t="str">
            <v>Convencional</v>
          </cell>
          <cell r="F1399" t="str">
            <v>Suspendida</v>
          </cell>
          <cell r="G1399">
            <v>10973</v>
          </cell>
          <cell r="H1399">
            <v>2550</v>
          </cell>
          <cell r="I1399">
            <v>4.7666666700000002</v>
          </cell>
          <cell r="J1399">
            <v>-74.383333329999999</v>
          </cell>
          <cell r="K1399" t="str">
            <v>Cundinamarca</v>
          </cell>
          <cell r="L1399" t="str">
            <v>Zipacón</v>
          </cell>
          <cell r="M1399" t="str">
            <v>Area Operativa 11 - Cundinamarca-Amazonas-San Andrés</v>
          </cell>
          <cell r="N1399" t="str">
            <v>Magdalena Cauca</v>
          </cell>
          <cell r="O1399" t="str">
            <v>Alto Magdalena</v>
          </cell>
          <cell r="Q1399" t="str">
            <v>Rio Bata</v>
          </cell>
          <cell r="R1399">
            <v>12950</v>
          </cell>
        </row>
        <row r="1400">
          <cell r="B1400">
            <v>21205680</v>
          </cell>
          <cell r="C1400" t="str">
            <v>FLORIDA  [21205680]</v>
          </cell>
          <cell r="D1400" t="str">
            <v>Climática Ordinaria</v>
          </cell>
          <cell r="E1400" t="str">
            <v>Convencional</v>
          </cell>
          <cell r="F1400" t="str">
            <v>Suspendida</v>
          </cell>
          <cell r="G1400">
            <v>13164</v>
          </cell>
          <cell r="H1400">
            <v>1915</v>
          </cell>
          <cell r="I1400">
            <v>4.7666666700000002</v>
          </cell>
          <cell r="J1400">
            <v>-74.433333329999996</v>
          </cell>
          <cell r="K1400" t="str">
            <v>Cundinamarca</v>
          </cell>
          <cell r="L1400" t="str">
            <v>Anolaima</v>
          </cell>
          <cell r="M1400" t="str">
            <v>Area Operativa 11 - Cundinamarca-Amazonas-San Andrés</v>
          </cell>
          <cell r="N1400" t="str">
            <v>Magdalena Cauca</v>
          </cell>
          <cell r="O1400" t="str">
            <v>Alto Magdalena</v>
          </cell>
          <cell r="Q1400" t="str">
            <v>Rio Bata</v>
          </cell>
          <cell r="R1400">
            <v>13864</v>
          </cell>
        </row>
        <row r="1401">
          <cell r="B1401">
            <v>26080270</v>
          </cell>
          <cell r="C1401" t="str">
            <v>MULALO  [26080270]</v>
          </cell>
          <cell r="D1401" t="str">
            <v>Pluviométrica</v>
          </cell>
          <cell r="E1401" t="str">
            <v>Convencional</v>
          </cell>
          <cell r="F1401" t="str">
            <v>Suspendida</v>
          </cell>
          <cell r="G1401">
            <v>26587</v>
          </cell>
          <cell r="H1401">
            <v>1025</v>
          </cell>
          <cell r="I1401">
            <v>3.6333333300000001</v>
          </cell>
          <cell r="J1401">
            <v>-76.483333329999994</v>
          </cell>
          <cell r="K1401" t="str">
            <v>Valle del Cauca</v>
          </cell>
          <cell r="L1401" t="str">
            <v>Yumbo</v>
          </cell>
          <cell r="M1401" t="str">
            <v>Area Operativa 09 - Cauca-Valle-Caldas</v>
          </cell>
          <cell r="N1401" t="str">
            <v>Magdalena Cauca</v>
          </cell>
          <cell r="O1401" t="str">
            <v>Cauca</v>
          </cell>
          <cell r="Q1401" t="str">
            <v>Rio Bata</v>
          </cell>
          <cell r="R1401">
            <v>26648</v>
          </cell>
        </row>
        <row r="1402">
          <cell r="B1402">
            <v>26080330</v>
          </cell>
          <cell r="C1402" t="str">
            <v>COL S JOSE DE MONT  [26080330]</v>
          </cell>
          <cell r="D1402" t="str">
            <v>Pluviométrica</v>
          </cell>
          <cell r="E1402" t="str">
            <v>Convencional</v>
          </cell>
          <cell r="F1402" t="str">
            <v>Suspendida</v>
          </cell>
          <cell r="G1402">
            <v>11458</v>
          </cell>
          <cell r="H1402">
            <v>1580</v>
          </cell>
          <cell r="I1402">
            <v>3.6333333300000001</v>
          </cell>
          <cell r="J1402">
            <v>-76.566666669999989</v>
          </cell>
          <cell r="K1402" t="str">
            <v>Valle del Cauca</v>
          </cell>
          <cell r="L1402" t="str">
            <v>La Cumbre</v>
          </cell>
          <cell r="M1402" t="str">
            <v>Area Operativa 09 - Cauca-Valle-Caldas</v>
          </cell>
          <cell r="N1402" t="str">
            <v>Pacifico</v>
          </cell>
          <cell r="O1402" t="str">
            <v>Tapaje - Dagua - Directos</v>
          </cell>
          <cell r="Q1402" t="str">
            <v>Rio Bata</v>
          </cell>
          <cell r="R1402">
            <v>24821</v>
          </cell>
        </row>
        <row r="1403">
          <cell r="B1403">
            <v>26095160</v>
          </cell>
          <cell r="C1403" t="str">
            <v>ALISAL  [26095160]</v>
          </cell>
          <cell r="D1403" t="str">
            <v>Meteorológica Especial</v>
          </cell>
          <cell r="E1403" t="str">
            <v>Convencional</v>
          </cell>
          <cell r="F1403" t="str">
            <v>Activa</v>
          </cell>
          <cell r="G1403">
            <v>23391</v>
          </cell>
          <cell r="H1403">
            <v>1000</v>
          </cell>
          <cell r="I1403">
            <v>3.6333333300000001</v>
          </cell>
          <cell r="J1403">
            <v>-76.3</v>
          </cell>
          <cell r="K1403" t="str">
            <v>Valle del Cauca</v>
          </cell>
          <cell r="L1403" t="str">
            <v>El Cerrito</v>
          </cell>
          <cell r="M1403" t="str">
            <v>Area Operativa 09 - Cauca-Valle-Caldas</v>
          </cell>
          <cell r="N1403" t="str">
            <v>Magdalena Cauca</v>
          </cell>
          <cell r="O1403" t="str">
            <v>Cauca</v>
          </cell>
          <cell r="Q1403" t="str">
            <v>Cauca</v>
          </cell>
        </row>
        <row r="1404">
          <cell r="B1404">
            <v>26095190</v>
          </cell>
          <cell r="C1404" t="str">
            <v>GUADUALITO  [26095190]</v>
          </cell>
          <cell r="D1404" t="str">
            <v>Climática Ordinaria</v>
          </cell>
          <cell r="E1404" t="str">
            <v>Convencional</v>
          </cell>
          <cell r="F1404" t="str">
            <v>Activa</v>
          </cell>
          <cell r="G1404">
            <v>24153</v>
          </cell>
          <cell r="H1404">
            <v>1270</v>
          </cell>
          <cell r="I1404">
            <v>3.6333333300000001</v>
          </cell>
          <cell r="J1404">
            <v>-76.400000000000006</v>
          </cell>
          <cell r="K1404" t="str">
            <v>Valle del Cauca</v>
          </cell>
          <cell r="L1404" t="str">
            <v>Palmira</v>
          </cell>
          <cell r="M1404" t="str">
            <v>Area Operativa 09 - Cauca-Valle-Caldas</v>
          </cell>
          <cell r="N1404" t="str">
            <v>Magdalena Cauca</v>
          </cell>
          <cell r="O1404" t="str">
            <v>Cauca</v>
          </cell>
          <cell r="Q1404" t="str">
            <v>Cauca</v>
          </cell>
        </row>
        <row r="1405">
          <cell r="B1405">
            <v>53100130</v>
          </cell>
          <cell r="C1405" t="str">
            <v>LADRILLEROS  [53100130]</v>
          </cell>
          <cell r="D1405" t="str">
            <v>Pluviográfica</v>
          </cell>
          <cell r="E1405" t="str">
            <v>Convencional</v>
          </cell>
          <cell r="F1405" t="str">
            <v>Activa</v>
          </cell>
          <cell r="G1405">
            <v>23696</v>
          </cell>
          <cell r="H1405">
            <v>339</v>
          </cell>
          <cell r="I1405">
            <v>3.6333333300000001</v>
          </cell>
          <cell r="J1405">
            <v>-76.933333329999996</v>
          </cell>
          <cell r="K1405" t="str">
            <v>Valle del Cauca</v>
          </cell>
          <cell r="L1405" t="str">
            <v>Buenaventura</v>
          </cell>
          <cell r="M1405" t="str">
            <v>Area Operativa 09 - Cauca-Valle-Caldas</v>
          </cell>
          <cell r="N1405" t="str">
            <v>Pacifico</v>
          </cell>
          <cell r="O1405" t="str">
            <v>Tapaje - Dagua - Directos</v>
          </cell>
          <cell r="Q1405" t="str">
            <v>Amaime</v>
          </cell>
        </row>
        <row r="1406">
          <cell r="B1406">
            <v>26095300</v>
          </cell>
          <cell r="C1406" t="str">
            <v>ANAIME  - AUT  [26095300]</v>
          </cell>
          <cell r="D1406" t="str">
            <v>Climática Principal</v>
          </cell>
          <cell r="E1406" t="str">
            <v>Automática con Telemetría</v>
          </cell>
          <cell r="F1406" t="str">
            <v>Activa</v>
          </cell>
          <cell r="G1406">
            <v>34090</v>
          </cell>
          <cell r="H1406">
            <v>1050</v>
          </cell>
          <cell r="I1406">
            <v>3.6394444400000001</v>
          </cell>
          <cell r="J1406">
            <v>-76.25972222</v>
          </cell>
          <cell r="K1406" t="str">
            <v>Valle del Cauca</v>
          </cell>
          <cell r="L1406" t="str">
            <v>El Cerrito</v>
          </cell>
          <cell r="M1406" t="str">
            <v>Area Operativa 09 - Cauca-Valle-Caldas</v>
          </cell>
          <cell r="N1406" t="str">
            <v>Magdalena Cauca</v>
          </cell>
          <cell r="O1406" t="str">
            <v>Cauca</v>
          </cell>
          <cell r="Q1406" t="str">
            <v>Amaime</v>
          </cell>
        </row>
        <row r="1407">
          <cell r="B1407">
            <v>26090730</v>
          </cell>
          <cell r="C1407" t="str">
            <v>BETANIA  [26090730]</v>
          </cell>
          <cell r="D1407" t="str">
            <v>Pluviométrica</v>
          </cell>
          <cell r="E1407" t="str">
            <v>Convencional</v>
          </cell>
          <cell r="F1407" t="str">
            <v>Activa</v>
          </cell>
          <cell r="G1407">
            <v>28536</v>
          </cell>
          <cell r="H1407">
            <v>1026</v>
          </cell>
          <cell r="I1407">
            <v>3.65</v>
          </cell>
          <cell r="J1407">
            <v>-76.266666669999992</v>
          </cell>
          <cell r="K1407" t="str">
            <v>Valle del Cauca</v>
          </cell>
          <cell r="L1407" t="str">
            <v>El Cerrito</v>
          </cell>
          <cell r="M1407" t="str">
            <v>Area Operativa 09 - Cauca-Valle-Caldas</v>
          </cell>
          <cell r="N1407" t="str">
            <v>Magdalena Cauca</v>
          </cell>
          <cell r="O1407" t="str">
            <v>Cauca</v>
          </cell>
          <cell r="Q1407" t="str">
            <v>Amaime</v>
          </cell>
        </row>
        <row r="1408">
          <cell r="B1408">
            <v>26095170</v>
          </cell>
          <cell r="C1408" t="str">
            <v>PAZ LA  [26095170]</v>
          </cell>
          <cell r="D1408" t="str">
            <v>Meteorológica Especial</v>
          </cell>
          <cell r="E1408" t="str">
            <v>Convencional</v>
          </cell>
          <cell r="F1408" t="str">
            <v>Activa</v>
          </cell>
          <cell r="G1408">
            <v>23391</v>
          </cell>
          <cell r="H1408">
            <v>1052</v>
          </cell>
          <cell r="I1408">
            <v>3.65</v>
          </cell>
          <cell r="J1408">
            <v>-76.266666669999992</v>
          </cell>
          <cell r="K1408" t="str">
            <v>Valle del Cauca</v>
          </cell>
          <cell r="L1408" t="str">
            <v>El Cerrito</v>
          </cell>
          <cell r="M1408" t="str">
            <v>Area Operativa 09 - Cauca-Valle-Caldas</v>
          </cell>
          <cell r="N1408" t="str">
            <v>Magdalena Cauca</v>
          </cell>
          <cell r="O1408" t="str">
            <v>Cauca</v>
          </cell>
          <cell r="Q1408" t="str">
            <v>Amaime</v>
          </cell>
        </row>
        <row r="1409">
          <cell r="B1409">
            <v>22045030</v>
          </cell>
          <cell r="C1409" t="str">
            <v>IRCO DOSAGUAS  [22045030]</v>
          </cell>
          <cell r="D1409" t="str">
            <v>Climática Principal</v>
          </cell>
          <cell r="E1409" t="str">
            <v>Convencional</v>
          </cell>
          <cell r="F1409" t="str">
            <v>Activa</v>
          </cell>
          <cell r="G1409">
            <v>35779</v>
          </cell>
          <cell r="H1409">
            <v>1210</v>
          </cell>
          <cell r="I1409">
            <v>3.6666666699999997</v>
          </cell>
          <cell r="J1409">
            <v>-75.616666670000001</v>
          </cell>
          <cell r="K1409" t="str">
            <v>Tolima</v>
          </cell>
          <cell r="L1409" t="str">
            <v>Chaparral</v>
          </cell>
          <cell r="M1409" t="str">
            <v>Area Operativa 10 - Tolima</v>
          </cell>
          <cell r="N1409" t="str">
            <v>Magdalena Cauca</v>
          </cell>
          <cell r="O1409" t="str">
            <v>Saldaña</v>
          </cell>
          <cell r="Q1409" t="str">
            <v>Anchicaya</v>
          </cell>
        </row>
        <row r="1410">
          <cell r="B1410">
            <v>26090520</v>
          </cell>
          <cell r="C1410" t="str">
            <v>CASTILLO EL  [26090520]</v>
          </cell>
          <cell r="D1410" t="str">
            <v>Pluviométrica</v>
          </cell>
          <cell r="E1410" t="str">
            <v>Convencional</v>
          </cell>
          <cell r="F1410" t="str">
            <v>Activa</v>
          </cell>
          <cell r="G1410">
            <v>25917</v>
          </cell>
          <cell r="H1410">
            <v>1424</v>
          </cell>
          <cell r="I1410">
            <v>3.6666666699999997</v>
          </cell>
          <cell r="J1410">
            <v>-76.2</v>
          </cell>
          <cell r="K1410" t="str">
            <v>Valle del Cauca</v>
          </cell>
          <cell r="L1410" t="str">
            <v>El Cerrito</v>
          </cell>
          <cell r="M1410" t="str">
            <v>Area Operativa 09 - Cauca-Valle-Caldas</v>
          </cell>
          <cell r="N1410" t="str">
            <v>Magdalena Cauca</v>
          </cell>
          <cell r="O1410" t="str">
            <v>Cauca</v>
          </cell>
          <cell r="Q1410" t="str">
            <v>Anchicaya</v>
          </cell>
        </row>
        <row r="1411">
          <cell r="B1411">
            <v>26090760</v>
          </cell>
          <cell r="C1411" t="str">
            <v>PRIMAVERA LA  [26090760]</v>
          </cell>
          <cell r="D1411" t="str">
            <v>Pluviométrica</v>
          </cell>
          <cell r="E1411" t="str">
            <v>Convencional</v>
          </cell>
          <cell r="F1411" t="str">
            <v>Activa</v>
          </cell>
          <cell r="G1411">
            <v>28230</v>
          </cell>
          <cell r="H1411">
            <v>1062</v>
          </cell>
          <cell r="I1411">
            <v>3.6666666699999997</v>
          </cell>
          <cell r="J1411">
            <v>-76.266666669999992</v>
          </cell>
          <cell r="K1411" t="str">
            <v>Valle del Cauca</v>
          </cell>
          <cell r="L1411" t="str">
            <v>El Cerrito</v>
          </cell>
          <cell r="M1411" t="str">
            <v>Area Operativa 09 - Cauca-Valle-Caldas</v>
          </cell>
          <cell r="N1411" t="str">
            <v>Magdalena Cauca</v>
          </cell>
          <cell r="O1411" t="str">
            <v>Cauca</v>
          </cell>
          <cell r="Q1411" t="str">
            <v>Anchicaya</v>
          </cell>
        </row>
        <row r="1412">
          <cell r="B1412">
            <v>26090770</v>
          </cell>
          <cell r="C1412" t="str">
            <v>SELVA LA  [26090770]</v>
          </cell>
          <cell r="D1412" t="str">
            <v>Pluviográfica</v>
          </cell>
          <cell r="E1412" t="str">
            <v>Convencional</v>
          </cell>
          <cell r="F1412" t="str">
            <v>Activa</v>
          </cell>
          <cell r="G1412">
            <v>28990</v>
          </cell>
          <cell r="H1412">
            <v>1800</v>
          </cell>
          <cell r="I1412">
            <v>3.6666666699999997</v>
          </cell>
          <cell r="J1412">
            <v>-76.3</v>
          </cell>
          <cell r="K1412" t="str">
            <v>Valle del Cauca</v>
          </cell>
          <cell r="L1412" t="str">
            <v>Ginebra</v>
          </cell>
          <cell r="M1412" t="str">
            <v>Area Operativa 09 - Cauca-Valle-Caldas</v>
          </cell>
          <cell r="N1412" t="str">
            <v>Magdalena Cauca</v>
          </cell>
          <cell r="O1412" t="str">
            <v>Cauca</v>
          </cell>
          <cell r="Q1412" t="str">
            <v>Anchicaya</v>
          </cell>
        </row>
        <row r="1413">
          <cell r="B1413">
            <v>26095130</v>
          </cell>
          <cell r="C1413" t="str">
            <v>CAPRI  [26095130]</v>
          </cell>
          <cell r="D1413" t="str">
            <v>Climática Ordinaria</v>
          </cell>
          <cell r="E1413" t="str">
            <v>Convencional</v>
          </cell>
          <cell r="F1413" t="str">
            <v>Activa</v>
          </cell>
          <cell r="G1413">
            <v>23391</v>
          </cell>
          <cell r="H1413">
            <v>999</v>
          </cell>
          <cell r="I1413">
            <v>3.6666666699999997</v>
          </cell>
          <cell r="J1413">
            <v>-76.3</v>
          </cell>
          <cell r="K1413" t="str">
            <v>Valle del Cauca</v>
          </cell>
          <cell r="L1413" t="str">
            <v>El Cerrito</v>
          </cell>
          <cell r="M1413" t="str">
            <v>Area Operativa 09 - Cauca-Valle-Caldas</v>
          </cell>
          <cell r="N1413" t="str">
            <v>Magdalena Cauca</v>
          </cell>
          <cell r="O1413" t="str">
            <v>Cauca</v>
          </cell>
          <cell r="Q1413" t="str">
            <v>Anchicaya</v>
          </cell>
        </row>
        <row r="1414">
          <cell r="B1414">
            <v>53110110</v>
          </cell>
          <cell r="C1414" t="str">
            <v>DAGUA  [53110110]</v>
          </cell>
          <cell r="D1414" t="str">
            <v>Pluviométrica</v>
          </cell>
          <cell r="E1414" t="str">
            <v>Convencional</v>
          </cell>
          <cell r="F1414" t="str">
            <v>Activa</v>
          </cell>
          <cell r="G1414">
            <v>30635</v>
          </cell>
          <cell r="H1414">
            <v>1320</v>
          </cell>
          <cell r="I1414">
            <v>3.6666666699999997</v>
          </cell>
          <cell r="J1414">
            <v>-76.683333329999996</v>
          </cell>
          <cell r="K1414" t="str">
            <v>Valle del Cauca</v>
          </cell>
          <cell r="L1414" t="str">
            <v>Dagua</v>
          </cell>
          <cell r="M1414" t="str">
            <v>Area Operativa 09 - Cauca-Valle-Caldas</v>
          </cell>
          <cell r="N1414" t="str">
            <v>Pacifico</v>
          </cell>
          <cell r="O1414" t="str">
            <v>Tapaje - Dagua - Directos</v>
          </cell>
          <cell r="Q1414" t="str">
            <v>Anchicaya</v>
          </cell>
        </row>
        <row r="1415">
          <cell r="B1415">
            <v>53110050</v>
          </cell>
          <cell r="C1415" t="str">
            <v>DAGUA FF CC NN  [53110050]</v>
          </cell>
          <cell r="D1415" t="str">
            <v>Pluviométrica</v>
          </cell>
          <cell r="E1415" t="str">
            <v>Convencional</v>
          </cell>
          <cell r="F1415" t="str">
            <v>Suspendida</v>
          </cell>
          <cell r="G1415">
            <v>7351</v>
          </cell>
          <cell r="H1415">
            <v>1490</v>
          </cell>
          <cell r="I1415">
            <v>3.6333333300000001</v>
          </cell>
          <cell r="J1415">
            <v>-76.7</v>
          </cell>
          <cell r="K1415" t="str">
            <v>Valle del Cauca</v>
          </cell>
          <cell r="L1415" t="str">
            <v>Dagua</v>
          </cell>
          <cell r="M1415" t="str">
            <v>Area Operativa 09 - Cauca-Valle-Caldas</v>
          </cell>
          <cell r="N1415" t="str">
            <v>Pacifico</v>
          </cell>
          <cell r="O1415" t="str">
            <v>Tapaje - Dagua - Directos</v>
          </cell>
          <cell r="Q1415" t="str">
            <v>Amaime</v>
          </cell>
          <cell r="R1415">
            <v>14229</v>
          </cell>
        </row>
        <row r="1416">
          <cell r="B1416">
            <v>53115040</v>
          </cell>
          <cell r="C1416" t="str">
            <v>CUMBRE LA  [53115040]</v>
          </cell>
          <cell r="D1416" t="str">
            <v>Climática Ordinaria</v>
          </cell>
          <cell r="E1416" t="str">
            <v>Convencional</v>
          </cell>
          <cell r="F1416" t="str">
            <v>Suspendida</v>
          </cell>
          <cell r="G1416">
            <v>22386</v>
          </cell>
          <cell r="H1416">
            <v>1580</v>
          </cell>
          <cell r="I1416">
            <v>3.6333333300000001</v>
          </cell>
          <cell r="J1416">
            <v>-76.583333329999988</v>
          </cell>
          <cell r="K1416" t="str">
            <v>Valle del Cauca</v>
          </cell>
          <cell r="L1416" t="str">
            <v>La Cumbre</v>
          </cell>
          <cell r="M1416" t="str">
            <v>Area Operativa 09 - Cauca-Valle-Caldas</v>
          </cell>
          <cell r="N1416" t="str">
            <v>Pacifico</v>
          </cell>
          <cell r="O1416" t="str">
            <v>Tapaje - Dagua - Directos</v>
          </cell>
          <cell r="Q1416" t="str">
            <v>Amaime</v>
          </cell>
          <cell r="R1416">
            <v>25157</v>
          </cell>
        </row>
        <row r="1417">
          <cell r="B1417">
            <v>26097060</v>
          </cell>
          <cell r="C1417" t="str">
            <v>ABAJO  [26097060]</v>
          </cell>
          <cell r="D1417" t="str">
            <v>Limnimétrica</v>
          </cell>
          <cell r="E1417" t="str">
            <v>Convencional</v>
          </cell>
          <cell r="F1417" t="str">
            <v>Suspendida</v>
          </cell>
          <cell r="G1417">
            <v>26160</v>
          </cell>
          <cell r="H1417">
            <v>965</v>
          </cell>
          <cell r="I1417">
            <v>3.65</v>
          </cell>
          <cell r="J1417">
            <v>-76.383333329999999</v>
          </cell>
          <cell r="K1417" t="str">
            <v>Valle del Cauca</v>
          </cell>
          <cell r="L1417" t="str">
            <v>Palmira</v>
          </cell>
          <cell r="M1417" t="str">
            <v>Area Operativa 09 - Cauca-Valle-Caldas</v>
          </cell>
          <cell r="N1417" t="str">
            <v>Magdalena Cauca</v>
          </cell>
          <cell r="O1417" t="str">
            <v>Cauca</v>
          </cell>
          <cell r="Q1417" t="str">
            <v>Amaime</v>
          </cell>
          <cell r="R1417">
            <v>32126</v>
          </cell>
        </row>
        <row r="1418">
          <cell r="B1418">
            <v>53107060</v>
          </cell>
          <cell r="C1418" t="str">
            <v>DANUBIO  [53107060]</v>
          </cell>
          <cell r="D1418" t="str">
            <v>Limnigráfica</v>
          </cell>
          <cell r="E1418" t="str">
            <v>Convencional</v>
          </cell>
          <cell r="F1418" t="str">
            <v>Suspendida</v>
          </cell>
          <cell r="G1418">
            <v>16998</v>
          </cell>
          <cell r="H1418">
            <v>190</v>
          </cell>
          <cell r="I1418">
            <v>3.65</v>
          </cell>
          <cell r="J1418">
            <v>-76.866666670000001</v>
          </cell>
          <cell r="K1418" t="str">
            <v>Valle del Cauca</v>
          </cell>
          <cell r="L1418" t="str">
            <v>Buenaventura</v>
          </cell>
          <cell r="M1418" t="str">
            <v>Area Operativa 09 - Cauca-Valle-Caldas</v>
          </cell>
          <cell r="N1418" t="str">
            <v>Pacifico</v>
          </cell>
          <cell r="O1418" t="str">
            <v>Tapaje - Dagua - Directos</v>
          </cell>
          <cell r="Q1418" t="str">
            <v>Anchicaya</v>
          </cell>
          <cell r="R1418">
            <v>25430</v>
          </cell>
        </row>
        <row r="1419">
          <cell r="B1419">
            <v>26090750</v>
          </cell>
          <cell r="C1419" t="str">
            <v>GALICIA  [26090750]</v>
          </cell>
          <cell r="D1419" t="str">
            <v>Pluviométrica</v>
          </cell>
          <cell r="E1419" t="str">
            <v>Convencional</v>
          </cell>
          <cell r="F1419" t="str">
            <v>Activa</v>
          </cell>
          <cell r="G1419">
            <v>26710</v>
          </cell>
          <cell r="H1419">
            <v>1009</v>
          </cell>
          <cell r="I1419">
            <v>3.68333333</v>
          </cell>
          <cell r="J1419">
            <v>-76.283333329999991</v>
          </cell>
          <cell r="K1419" t="str">
            <v>Valle del Cauca</v>
          </cell>
          <cell r="L1419" t="str">
            <v>El Cerrito</v>
          </cell>
          <cell r="M1419" t="str">
            <v>Area Operativa 09 - Cauca-Valle-Caldas</v>
          </cell>
          <cell r="N1419" t="str">
            <v>Magdalena Cauca</v>
          </cell>
          <cell r="O1419" t="str">
            <v>Cauca</v>
          </cell>
          <cell r="Q1419" t="str">
            <v>Anchicaya</v>
          </cell>
        </row>
        <row r="1420">
          <cell r="B1420">
            <v>26095150</v>
          </cell>
          <cell r="C1420" t="str">
            <v>AURORA  [26095150]</v>
          </cell>
          <cell r="D1420" t="str">
            <v>Meteorológica Especial</v>
          </cell>
          <cell r="E1420" t="str">
            <v>Convencional</v>
          </cell>
          <cell r="F1420" t="str">
            <v>Activa</v>
          </cell>
          <cell r="G1420">
            <v>23391</v>
          </cell>
          <cell r="H1420">
            <v>1015</v>
          </cell>
          <cell r="I1420">
            <v>3.68333333</v>
          </cell>
          <cell r="J1420">
            <v>-76.283333329999991</v>
          </cell>
          <cell r="K1420" t="str">
            <v>Valle del Cauca</v>
          </cell>
          <cell r="L1420" t="str">
            <v>El Cerrito</v>
          </cell>
          <cell r="M1420" t="str">
            <v>Area Operativa 09 - Cauca-Valle-Caldas</v>
          </cell>
          <cell r="N1420" t="str">
            <v>Magdalena Cauca</v>
          </cell>
          <cell r="O1420" t="str">
            <v>Cauca</v>
          </cell>
          <cell r="Q1420" t="str">
            <v>Anchicaya</v>
          </cell>
        </row>
        <row r="1421">
          <cell r="B1421">
            <v>26095310</v>
          </cell>
          <cell r="C1421" t="str">
            <v>MARSELLA  [26095310]</v>
          </cell>
          <cell r="D1421" t="str">
            <v>Climática Ordinaria</v>
          </cell>
          <cell r="E1421" t="str">
            <v>Convencional</v>
          </cell>
          <cell r="F1421" t="str">
            <v>Activa</v>
          </cell>
          <cell r="G1421">
            <v>28171</v>
          </cell>
          <cell r="H1421">
            <v>947</v>
          </cell>
          <cell r="I1421">
            <v>3.68333333</v>
          </cell>
          <cell r="J1421">
            <v>-76.416666669999998</v>
          </cell>
          <cell r="K1421" t="str">
            <v>Valle del Cauca</v>
          </cell>
          <cell r="L1421" t="str">
            <v>El Cerrito</v>
          </cell>
          <cell r="M1421" t="str">
            <v>Area Operativa 09 - Cauca-Valle-Caldas</v>
          </cell>
          <cell r="N1421" t="str">
            <v>Magdalena Cauca</v>
          </cell>
          <cell r="O1421" t="str">
            <v>Cauca</v>
          </cell>
          <cell r="Q1421" t="str">
            <v>Anchicaya</v>
          </cell>
        </row>
        <row r="1422">
          <cell r="B1422">
            <v>26095290</v>
          </cell>
          <cell r="C1422" t="str">
            <v>GINEBRA  - AUT  [26095290]</v>
          </cell>
          <cell r="D1422" t="str">
            <v>Climática Principal</v>
          </cell>
          <cell r="E1422" t="str">
            <v>Automática con Telemetría</v>
          </cell>
          <cell r="F1422" t="str">
            <v>Activa</v>
          </cell>
          <cell r="G1422">
            <v>35551</v>
          </cell>
          <cell r="H1422">
            <v>990</v>
          </cell>
          <cell r="I1422">
            <v>3.68694444</v>
          </cell>
          <cell r="J1422">
            <v>-76.27333333</v>
          </cell>
          <cell r="K1422" t="str">
            <v>Valle del Cauca</v>
          </cell>
          <cell r="L1422" t="str">
            <v>Ginebra</v>
          </cell>
          <cell r="M1422" t="str">
            <v>Area Operativa 09 - Cauca-Valle-Caldas</v>
          </cell>
          <cell r="N1422" t="str">
            <v>Magdalena Cauca</v>
          </cell>
          <cell r="O1422" t="str">
            <v>Cauca</v>
          </cell>
          <cell r="Q1422" t="str">
            <v>Anchicaya</v>
          </cell>
        </row>
        <row r="1423">
          <cell r="B1423">
            <v>26080360</v>
          </cell>
          <cell r="C1423" t="str">
            <v>OCACHE  [26080360]</v>
          </cell>
          <cell r="D1423" t="str">
            <v>Pluviométrica</v>
          </cell>
          <cell r="E1423" t="str">
            <v>Convencional</v>
          </cell>
          <cell r="F1423" t="str">
            <v>Activa</v>
          </cell>
          <cell r="G1423">
            <v>30635</v>
          </cell>
          <cell r="H1423">
            <v>1490</v>
          </cell>
          <cell r="I1423">
            <v>3.7</v>
          </cell>
          <cell r="J1423">
            <v>-76.5</v>
          </cell>
          <cell r="K1423" t="str">
            <v>Valle del Cauca</v>
          </cell>
          <cell r="L1423" t="str">
            <v>Vijes</v>
          </cell>
          <cell r="M1423" t="str">
            <v>Area Operativa 09 - Cauca-Valle-Caldas</v>
          </cell>
          <cell r="N1423" t="str">
            <v>Magdalena Cauca</v>
          </cell>
          <cell r="O1423" t="str">
            <v>Cauca</v>
          </cell>
          <cell r="Q1423" t="str">
            <v>Anchicaya</v>
          </cell>
        </row>
        <row r="1424">
          <cell r="B1424">
            <v>26090240</v>
          </cell>
          <cell r="C1424" t="str">
            <v>REFORMA LA  [26090240]</v>
          </cell>
          <cell r="D1424" t="str">
            <v>Pluviométrica</v>
          </cell>
          <cell r="E1424" t="str">
            <v>Convencional</v>
          </cell>
          <cell r="F1424" t="str">
            <v>Activa</v>
          </cell>
          <cell r="G1424">
            <v>24153</v>
          </cell>
          <cell r="H1424">
            <v>1100</v>
          </cell>
          <cell r="I1424">
            <v>3.7</v>
          </cell>
          <cell r="J1424">
            <v>-76.233333329999994</v>
          </cell>
          <cell r="K1424" t="str">
            <v>Valle del Cauca</v>
          </cell>
          <cell r="L1424" t="str">
            <v>Ginebra</v>
          </cell>
          <cell r="M1424" t="str">
            <v>Area Operativa 09 - Cauca-Valle-Caldas</v>
          </cell>
          <cell r="N1424" t="str">
            <v>Magdalena Cauca</v>
          </cell>
          <cell r="O1424" t="str">
            <v>Cauca</v>
          </cell>
          <cell r="Q1424" t="str">
            <v>Anchicaya</v>
          </cell>
        </row>
        <row r="1425">
          <cell r="B1425">
            <v>26090270</v>
          </cell>
          <cell r="C1425" t="str">
            <v>PALMA 1 LA  [26090270]</v>
          </cell>
          <cell r="D1425" t="str">
            <v>Pluviométrica</v>
          </cell>
          <cell r="E1425" t="str">
            <v>Convencional</v>
          </cell>
          <cell r="F1425" t="str">
            <v>Activa</v>
          </cell>
          <cell r="G1425">
            <v>23391</v>
          </cell>
          <cell r="H1425">
            <v>1300</v>
          </cell>
          <cell r="I1425">
            <v>3.7</v>
          </cell>
          <cell r="J1425">
            <v>-76.25</v>
          </cell>
          <cell r="K1425" t="str">
            <v>Valle del Cauca</v>
          </cell>
          <cell r="L1425" t="str">
            <v>Ginebra</v>
          </cell>
          <cell r="M1425" t="str">
            <v>Area Operativa 09 - Cauca-Valle-Caldas</v>
          </cell>
          <cell r="N1425" t="str">
            <v>Magdalena Cauca</v>
          </cell>
          <cell r="O1425" t="str">
            <v>Cauca</v>
          </cell>
          <cell r="Q1425" t="str">
            <v>Anchicaya</v>
          </cell>
        </row>
        <row r="1426">
          <cell r="B1426">
            <v>26090390</v>
          </cell>
          <cell r="C1426" t="str">
            <v>SAN MIGUEL  [26090390]</v>
          </cell>
          <cell r="D1426" t="str">
            <v>Pluviométrica</v>
          </cell>
          <cell r="E1426" t="str">
            <v>Convencional</v>
          </cell>
          <cell r="F1426" t="str">
            <v>Activa</v>
          </cell>
          <cell r="G1426">
            <v>24973</v>
          </cell>
          <cell r="H1426">
            <v>1000</v>
          </cell>
          <cell r="I1426">
            <v>3.7</v>
          </cell>
          <cell r="J1426">
            <v>-76.366666670000001</v>
          </cell>
          <cell r="K1426" t="str">
            <v>Valle del Cauca</v>
          </cell>
          <cell r="L1426" t="str">
            <v>El Cerrito</v>
          </cell>
          <cell r="M1426" t="str">
            <v>Area Operativa 09 - Cauca-Valle-Caldas</v>
          </cell>
          <cell r="N1426" t="str">
            <v>Magdalena Cauca</v>
          </cell>
          <cell r="O1426" t="str">
            <v>Cauca</v>
          </cell>
          <cell r="Q1426" t="str">
            <v>Anchicaya</v>
          </cell>
        </row>
        <row r="1427">
          <cell r="B1427">
            <v>23027050</v>
          </cell>
          <cell r="C1427" t="str">
            <v>PLAYAS LAS 4-922  [23027050]</v>
          </cell>
          <cell r="D1427" t="str">
            <v>Limnigráfica</v>
          </cell>
          <cell r="E1427" t="str">
            <v>Convencional</v>
          </cell>
          <cell r="F1427" t="str">
            <v>Activa</v>
          </cell>
          <cell r="G1427">
            <v>28413</v>
          </cell>
          <cell r="H1427">
            <v>1500</v>
          </cell>
          <cell r="I1427">
            <v>5.1666666699999997</v>
          </cell>
          <cell r="J1427">
            <v>-75.116666670000001</v>
          </cell>
          <cell r="K1427" t="str">
            <v>Caldas</v>
          </cell>
          <cell r="L1427" t="str">
            <v>Manzanares</v>
          </cell>
          <cell r="M1427" t="str">
            <v>Area Operativa 10 - Tolima</v>
          </cell>
          <cell r="N1427" t="str">
            <v>Magdalena Cauca</v>
          </cell>
          <cell r="O1427" t="str">
            <v>Medio Magdalena</v>
          </cell>
          <cell r="Q1427" t="str">
            <v>Guarino</v>
          </cell>
        </row>
        <row r="1428">
          <cell r="B1428">
            <v>23065070</v>
          </cell>
          <cell r="C1428" t="str">
            <v>ESC VOCACIONAL  [23065070]</v>
          </cell>
          <cell r="D1428" t="str">
            <v>Climática Ordinaria</v>
          </cell>
          <cell r="E1428" t="str">
            <v>Convencional</v>
          </cell>
          <cell r="F1428" t="str">
            <v>Activa</v>
          </cell>
          <cell r="G1428">
            <v>24273</v>
          </cell>
          <cell r="H1428">
            <v>1940</v>
          </cell>
          <cell r="I1428">
            <v>5.1666666699999997</v>
          </cell>
          <cell r="J1428">
            <v>-74.2</v>
          </cell>
          <cell r="K1428" t="str">
            <v>Cundinamarca</v>
          </cell>
          <cell r="L1428" t="str">
            <v>Pacho</v>
          </cell>
          <cell r="M1428" t="str">
            <v>Area Operativa 11 - Cundinamarca-Amazonas-San Andrés</v>
          </cell>
          <cell r="N1428" t="str">
            <v>Magdalena Cauca</v>
          </cell>
          <cell r="O1428" t="str">
            <v>Medio Magdalena</v>
          </cell>
          <cell r="Q1428" t="str">
            <v>Guarino</v>
          </cell>
        </row>
        <row r="1429">
          <cell r="B1429">
            <v>23067240</v>
          </cell>
          <cell r="C1429" t="str">
            <v>PTE CAPITAN  - AUT  [23067240]</v>
          </cell>
          <cell r="D1429" t="str">
            <v>Limnigráfica</v>
          </cell>
          <cell r="E1429" t="str">
            <v>Automática con Telemetría</v>
          </cell>
          <cell r="F1429" t="str">
            <v>Activa</v>
          </cell>
          <cell r="G1429">
            <v>38869</v>
          </cell>
          <cell r="H1429">
            <v>1485</v>
          </cell>
          <cell r="I1429">
            <v>5.1666666699999997</v>
          </cell>
          <cell r="J1429">
            <v>-74.183333329999996</v>
          </cell>
          <cell r="K1429" t="str">
            <v>Cundinamarca</v>
          </cell>
          <cell r="L1429" t="str">
            <v>Pacho</v>
          </cell>
          <cell r="M1429" t="str">
            <v>Area Operativa 11 - Cundinamarca-Amazonas-San Andrés</v>
          </cell>
          <cell r="N1429" t="str">
            <v>Magdalena Cauca</v>
          </cell>
          <cell r="O1429" t="str">
            <v>Medio Magdalena</v>
          </cell>
          <cell r="Q1429" t="str">
            <v>Patasia</v>
          </cell>
        </row>
        <row r="1430">
          <cell r="B1430">
            <v>24010300</v>
          </cell>
          <cell r="C1430" t="str">
            <v>HATILLO EL  [24010300]</v>
          </cell>
          <cell r="D1430" t="str">
            <v>Pluviométrica</v>
          </cell>
          <cell r="E1430" t="str">
            <v>Convencional</v>
          </cell>
          <cell r="F1430" t="str">
            <v>Activa</v>
          </cell>
          <cell r="G1430">
            <v>22143</v>
          </cell>
          <cell r="H1430">
            <v>2885</v>
          </cell>
          <cell r="I1430">
            <v>5.1666666699999997</v>
          </cell>
          <cell r="J1430">
            <v>-73.8</v>
          </cell>
          <cell r="K1430" t="str">
            <v>Cundinamarca</v>
          </cell>
          <cell r="L1430" t="str">
            <v>Suesca</v>
          </cell>
          <cell r="M1430" t="str">
            <v>Area Operativa 11 - Cundinamarca-Amazonas-San Andrés</v>
          </cell>
          <cell r="N1430" t="str">
            <v>Magdalena Cauca</v>
          </cell>
          <cell r="O1430" t="str">
            <v>Alto Magdalena</v>
          </cell>
          <cell r="Q1430" t="str">
            <v>Patasia</v>
          </cell>
        </row>
        <row r="1431">
          <cell r="B1431">
            <v>26095070</v>
          </cell>
          <cell r="C1431" t="str">
            <v>PIEDECHINCHE  [26095070]</v>
          </cell>
          <cell r="D1431" t="str">
            <v>Climática Ordinaria</v>
          </cell>
          <cell r="E1431" t="str">
            <v>Convencional</v>
          </cell>
          <cell r="F1431" t="str">
            <v>Suspendida</v>
          </cell>
          <cell r="G1431">
            <v>17029</v>
          </cell>
          <cell r="H1431">
            <v>1000</v>
          </cell>
          <cell r="I1431">
            <v>3.7</v>
          </cell>
          <cell r="J1431">
            <v>-76.316666669999989</v>
          </cell>
          <cell r="K1431" t="str">
            <v>Valle del Cauca</v>
          </cell>
          <cell r="L1431" t="str">
            <v>El Cerrito</v>
          </cell>
          <cell r="M1431" t="str">
            <v>Area Operativa 09 - Cauca-Valle-Caldas</v>
          </cell>
          <cell r="N1431" t="str">
            <v>Magdalena Cauca</v>
          </cell>
          <cell r="O1431" t="str">
            <v>Cauca</v>
          </cell>
          <cell r="Q1431" t="str">
            <v>Anchicaya</v>
          </cell>
          <cell r="R1431">
            <v>18156</v>
          </cell>
        </row>
        <row r="1432">
          <cell r="B1432">
            <v>23065050</v>
          </cell>
          <cell r="C1432" t="str">
            <v>PUESTO DE MONTA  [23065050]</v>
          </cell>
          <cell r="D1432" t="str">
            <v>Climática Ordinaria</v>
          </cell>
          <cell r="E1432" t="str">
            <v>Convencional</v>
          </cell>
          <cell r="F1432" t="str">
            <v>Suspendida</v>
          </cell>
          <cell r="G1432">
            <v>16572</v>
          </cell>
          <cell r="H1432">
            <v>1860</v>
          </cell>
          <cell r="I1432">
            <v>5.1666666699999997</v>
          </cell>
          <cell r="J1432">
            <v>-74.166666669999998</v>
          </cell>
          <cell r="K1432" t="str">
            <v>Cundinamarca</v>
          </cell>
          <cell r="L1432" t="str">
            <v>Pacho</v>
          </cell>
          <cell r="M1432" t="str">
            <v>Area Operativa 11 - Cundinamarca-Amazonas-San Andrés</v>
          </cell>
          <cell r="N1432" t="str">
            <v>Magdalena Cauca</v>
          </cell>
          <cell r="O1432" t="str">
            <v>Medio Magdalena</v>
          </cell>
          <cell r="Q1432" t="str">
            <v>Guarino</v>
          </cell>
          <cell r="R1432">
            <v>19068</v>
          </cell>
        </row>
        <row r="1433">
          <cell r="B1433">
            <v>24017200</v>
          </cell>
          <cell r="C1433" t="str">
            <v>HATILLO EL  [24017200]</v>
          </cell>
          <cell r="D1433" t="str">
            <v>Limnimétrica</v>
          </cell>
          <cell r="E1433" t="str">
            <v>Convencional</v>
          </cell>
          <cell r="F1433" t="str">
            <v>Suspendida</v>
          </cell>
          <cell r="G1433">
            <v>22143</v>
          </cell>
          <cell r="H1433">
            <v>2856</v>
          </cell>
          <cell r="I1433">
            <v>5.1666666699999997</v>
          </cell>
          <cell r="J1433">
            <v>-73.783333329999991</v>
          </cell>
          <cell r="K1433" t="str">
            <v>Cundinamarca</v>
          </cell>
          <cell r="L1433" t="str">
            <v>Suesca</v>
          </cell>
          <cell r="M1433" t="str">
            <v>Area Operativa 11 - Cundinamarca-Amazonas-San Andrés</v>
          </cell>
          <cell r="N1433" t="str">
            <v>Magdalena Cauca</v>
          </cell>
          <cell r="O1433" t="str">
            <v>Alto Magdalena</v>
          </cell>
          <cell r="Q1433" t="str">
            <v>Lag Suesca</v>
          </cell>
          <cell r="R1433">
            <v>25065</v>
          </cell>
        </row>
        <row r="1434">
          <cell r="B1434">
            <v>26157140</v>
          </cell>
          <cell r="C1434" t="str">
            <v>BOCATOMA GUAICACA  [26157140]</v>
          </cell>
          <cell r="D1434" t="str">
            <v>Limnimétrica</v>
          </cell>
          <cell r="E1434" t="str">
            <v>Convencional</v>
          </cell>
          <cell r="F1434" t="str">
            <v>Activa</v>
          </cell>
          <cell r="G1434">
            <v>29204</v>
          </cell>
          <cell r="H1434">
            <v>1800</v>
          </cell>
          <cell r="I1434">
            <v>5.1666666699999997</v>
          </cell>
          <cell r="J1434">
            <v>-75.466666669999995</v>
          </cell>
          <cell r="K1434" t="str">
            <v>Caldas</v>
          </cell>
          <cell r="L1434" t="str">
            <v>Neira</v>
          </cell>
          <cell r="M1434" t="str">
            <v>Area Operativa 09 - Cauca-Valle-Caldas</v>
          </cell>
          <cell r="N1434" t="str">
            <v>Magdalena Cauca</v>
          </cell>
          <cell r="O1434" t="str">
            <v>Cauca</v>
          </cell>
          <cell r="Q1434" t="str">
            <v>Qda Negra</v>
          </cell>
        </row>
        <row r="1435">
          <cell r="B1435">
            <v>26160150</v>
          </cell>
          <cell r="C1435" t="str">
            <v>SUB NEIRA  [26160150]</v>
          </cell>
          <cell r="D1435" t="str">
            <v>Pluviométrica</v>
          </cell>
          <cell r="E1435" t="str">
            <v>Convencional</v>
          </cell>
          <cell r="F1435" t="str">
            <v>Activa</v>
          </cell>
          <cell r="G1435">
            <v>25552</v>
          </cell>
          <cell r="H1435">
            <v>2020</v>
          </cell>
          <cell r="I1435">
            <v>5.1666666699999997</v>
          </cell>
          <cell r="J1435">
            <v>-75.516666669999992</v>
          </cell>
          <cell r="K1435" t="str">
            <v>Caldas</v>
          </cell>
          <cell r="L1435" t="str">
            <v>Neira</v>
          </cell>
          <cell r="M1435" t="str">
            <v>Area Operativa 09 - Cauca-Valle-Caldas</v>
          </cell>
          <cell r="N1435" t="str">
            <v>Magdalena Cauca</v>
          </cell>
          <cell r="O1435" t="str">
            <v>Cauca</v>
          </cell>
          <cell r="Q1435" t="str">
            <v>Qda Negra</v>
          </cell>
        </row>
        <row r="1436">
          <cell r="B1436">
            <v>26170390</v>
          </cell>
          <cell r="C1436" t="str">
            <v>GAVIOTA LA  [26170390]</v>
          </cell>
          <cell r="D1436" t="str">
            <v>Pluviométrica</v>
          </cell>
          <cell r="E1436" t="str">
            <v>Convencional</v>
          </cell>
          <cell r="F1436" t="str">
            <v>Activa</v>
          </cell>
          <cell r="G1436">
            <v>30696</v>
          </cell>
          <cell r="H1436">
            <v>1500</v>
          </cell>
          <cell r="I1436">
            <v>5.1666666699999997</v>
          </cell>
          <cell r="J1436">
            <v>-75.783333329999991</v>
          </cell>
          <cell r="K1436" t="str">
            <v>Caldas</v>
          </cell>
          <cell r="L1436" t="str">
            <v>Risaralda</v>
          </cell>
          <cell r="M1436" t="str">
            <v>Area Operativa 09 - Cauca-Valle-Caldas</v>
          </cell>
          <cell r="N1436" t="str">
            <v>Magdalena Cauca</v>
          </cell>
          <cell r="O1436" t="str">
            <v>Cauca</v>
          </cell>
          <cell r="Q1436" t="str">
            <v>Qda Negra</v>
          </cell>
        </row>
        <row r="1437">
          <cell r="B1437">
            <v>26177080</v>
          </cell>
          <cell r="C1437" t="str">
            <v>PTE LINDA  [26177080]</v>
          </cell>
          <cell r="D1437" t="str">
            <v>Limnimétrica</v>
          </cell>
          <cell r="E1437" t="str">
            <v>Convencional</v>
          </cell>
          <cell r="F1437" t="str">
            <v>Activa</v>
          </cell>
          <cell r="G1437">
            <v>24153</v>
          </cell>
          <cell r="H1437">
            <v>710</v>
          </cell>
          <cell r="I1437">
            <v>5.1666666699999997</v>
          </cell>
          <cell r="J1437">
            <v>-75.716666669999995</v>
          </cell>
          <cell r="K1437" t="str">
            <v>Caldas</v>
          </cell>
          <cell r="L1437" t="str">
            <v>Risaralda</v>
          </cell>
          <cell r="M1437" t="str">
            <v>Area Operativa 09 - Cauca-Valle-Caldas</v>
          </cell>
          <cell r="N1437" t="str">
            <v>Magdalena Cauca</v>
          </cell>
          <cell r="O1437" t="str">
            <v>Cauca</v>
          </cell>
          <cell r="Q1437" t="str">
            <v>San Pedro</v>
          </cell>
        </row>
        <row r="1438">
          <cell r="B1438">
            <v>35197170</v>
          </cell>
          <cell r="C1438" t="str">
            <v>VISINACA  [35197170]</v>
          </cell>
          <cell r="D1438" t="str">
            <v>Limnimétrica</v>
          </cell>
          <cell r="E1438" t="str">
            <v>Convencional</v>
          </cell>
          <cell r="F1438" t="str">
            <v>Activa</v>
          </cell>
          <cell r="G1438">
            <v>29997</v>
          </cell>
          <cell r="H1438">
            <v>450</v>
          </cell>
          <cell r="I1438">
            <v>5.1666666699999997</v>
          </cell>
          <cell r="J1438">
            <v>-72.733333329999994</v>
          </cell>
          <cell r="K1438" t="str">
            <v>Casanare</v>
          </cell>
          <cell r="L1438" t="str">
            <v>Tauramena</v>
          </cell>
          <cell r="M1438" t="str">
            <v>Area Operativa 06 - Boyacá-Casanare-Vichada</v>
          </cell>
          <cell r="N1438" t="str">
            <v>Orinoco</v>
          </cell>
          <cell r="O1438" t="str">
            <v>Meta</v>
          </cell>
          <cell r="Q1438" t="str">
            <v>Cusiana</v>
          </cell>
        </row>
        <row r="1439">
          <cell r="B1439">
            <v>21205518</v>
          </cell>
          <cell r="C1439" t="str">
            <v>SALITRE  - AUT  [21205518]</v>
          </cell>
          <cell r="D1439" t="str">
            <v>Climática Principal</v>
          </cell>
          <cell r="E1439" t="str">
            <v>Automática con Telemetría</v>
          </cell>
          <cell r="F1439" t="str">
            <v>Activa</v>
          </cell>
          <cell r="H1439">
            <v>2637</v>
          </cell>
          <cell r="I1439">
            <v>5.1713611100000003</v>
          </cell>
          <cell r="J1439">
            <v>-74.015666670000002</v>
          </cell>
          <cell r="K1439" t="str">
            <v>Cundinamarca</v>
          </cell>
          <cell r="L1439" t="str">
            <v>Tausa</v>
          </cell>
          <cell r="M1439" t="str">
            <v>Area Operativa 11 - Cundinamarca-Amazonas-San Andrés</v>
          </cell>
          <cell r="N1439" t="str">
            <v>Magdalena Cauca</v>
          </cell>
          <cell r="O1439" t="str">
            <v>Alto Magdalena</v>
          </cell>
          <cell r="Q1439" t="str">
            <v>Cusiana</v>
          </cell>
        </row>
        <row r="1440">
          <cell r="B1440">
            <v>21205516</v>
          </cell>
          <cell r="C1440" t="str">
            <v>NEGRETE  - AUT  [21205516]</v>
          </cell>
          <cell r="D1440" t="str">
            <v>Climática Principal</v>
          </cell>
          <cell r="E1440" t="str">
            <v>Automática con Telemetría</v>
          </cell>
          <cell r="F1440" t="str">
            <v>Activa</v>
          </cell>
          <cell r="H1440">
            <v>2544</v>
          </cell>
          <cell r="I1440">
            <v>5.1726944399999999</v>
          </cell>
          <cell r="J1440">
            <v>-73.851777779999992</v>
          </cell>
          <cell r="K1440" t="str">
            <v>Cundinamarca</v>
          </cell>
          <cell r="L1440" t="str">
            <v>Pacho</v>
          </cell>
          <cell r="M1440" t="str">
            <v>Area Operativa 11 - Cundinamarca-Amazonas-San Andrés</v>
          </cell>
          <cell r="N1440" t="str">
            <v>Magdalena Cauca</v>
          </cell>
          <cell r="O1440" t="str">
            <v>Alto Magdalena</v>
          </cell>
          <cell r="Q1440" t="str">
            <v>Cusiana</v>
          </cell>
        </row>
        <row r="1441">
          <cell r="B1441">
            <v>21200880</v>
          </cell>
          <cell r="C1441" t="str">
            <v>SALITRE EL - NEUSA  [21200880]</v>
          </cell>
          <cell r="D1441" t="str">
            <v>Pluviográfica</v>
          </cell>
          <cell r="E1441" t="str">
            <v>Convencional</v>
          </cell>
          <cell r="F1441" t="str">
            <v>Activa</v>
          </cell>
          <cell r="G1441">
            <v>20194</v>
          </cell>
          <cell r="H1441">
            <v>3140</v>
          </cell>
          <cell r="I1441">
            <v>5.18333333</v>
          </cell>
          <cell r="J1441">
            <v>-74</v>
          </cell>
          <cell r="K1441" t="str">
            <v>Cundinamarca</v>
          </cell>
          <cell r="L1441" t="str">
            <v>Tausa</v>
          </cell>
          <cell r="M1441" t="str">
            <v>Area Operativa 11 - Cundinamarca-Amazonas-San Andrés</v>
          </cell>
          <cell r="N1441" t="str">
            <v>Magdalena Cauca</v>
          </cell>
          <cell r="O1441" t="str">
            <v>Alto Magdalena</v>
          </cell>
          <cell r="Q1441" t="str">
            <v>Cusiana</v>
          </cell>
        </row>
        <row r="1442">
          <cell r="B1442">
            <v>21201700</v>
          </cell>
          <cell r="C1442" t="str">
            <v>LLANO EL  [21201700]</v>
          </cell>
          <cell r="D1442" t="str">
            <v>Pluviográfica</v>
          </cell>
          <cell r="E1442" t="str">
            <v>Convencional</v>
          </cell>
          <cell r="F1442" t="str">
            <v>Activa</v>
          </cell>
          <cell r="G1442">
            <v>32217</v>
          </cell>
          <cell r="H1442">
            <v>2850</v>
          </cell>
          <cell r="I1442">
            <v>5.18333333</v>
          </cell>
          <cell r="J1442">
            <v>-73.833333329999988</v>
          </cell>
          <cell r="K1442" t="str">
            <v>Cundinamarca</v>
          </cell>
          <cell r="L1442" t="str">
            <v>Suesca</v>
          </cell>
          <cell r="M1442" t="str">
            <v>Area Operativa 11 - Cundinamarca-Amazonas-San Andrés</v>
          </cell>
          <cell r="N1442" t="str">
            <v>Magdalena Cauca</v>
          </cell>
          <cell r="O1442" t="str">
            <v>Alto Magdalena</v>
          </cell>
          <cell r="Q1442" t="str">
            <v>Cusiana</v>
          </cell>
        </row>
        <row r="1443">
          <cell r="B1443">
            <v>21208690</v>
          </cell>
          <cell r="C1443" t="str">
            <v>PSICULTURA  [21208690]</v>
          </cell>
          <cell r="D1443" t="str">
            <v>Limnimétrica</v>
          </cell>
          <cell r="E1443" t="str">
            <v>Convencional</v>
          </cell>
          <cell r="F1443" t="str">
            <v>Activa</v>
          </cell>
          <cell r="G1443">
            <v>20073</v>
          </cell>
          <cell r="H1443">
            <v>2990</v>
          </cell>
          <cell r="I1443">
            <v>5.18333333</v>
          </cell>
          <cell r="J1443">
            <v>-73.95</v>
          </cell>
          <cell r="K1443" t="str">
            <v>Cundinamarca</v>
          </cell>
          <cell r="L1443" t="str">
            <v>Tausa</v>
          </cell>
          <cell r="M1443" t="str">
            <v>Area Operativa 11 - Cundinamarca-Amazonas-San Andrés</v>
          </cell>
          <cell r="N1443" t="str">
            <v>Magdalena Cauca</v>
          </cell>
          <cell r="O1443" t="str">
            <v>Alto Magdalena</v>
          </cell>
          <cell r="Q1443" t="str">
            <v>Llano Chiquito</v>
          </cell>
        </row>
        <row r="1444">
          <cell r="B1444">
            <v>23010140</v>
          </cell>
          <cell r="C1444" t="str">
            <v>MESA LA  [23010140]</v>
          </cell>
          <cell r="D1444" t="str">
            <v>Pluviométrica</v>
          </cell>
          <cell r="E1444" t="str">
            <v>Convencional</v>
          </cell>
          <cell r="F1444" t="str">
            <v>Activa</v>
          </cell>
          <cell r="G1444">
            <v>33253</v>
          </cell>
          <cell r="H1444">
            <v>1200</v>
          </cell>
          <cell r="I1444">
            <v>5.18333333</v>
          </cell>
          <cell r="J1444">
            <v>-74.883333329999999</v>
          </cell>
          <cell r="K1444" t="str">
            <v>Tolima</v>
          </cell>
          <cell r="L1444" t="str">
            <v>Mariquita</v>
          </cell>
          <cell r="M1444" t="str">
            <v>Area Operativa 10 - Tolima</v>
          </cell>
          <cell r="N1444" t="str">
            <v>Magdalena Cauca</v>
          </cell>
          <cell r="O1444" t="str">
            <v>Medio Magdalena</v>
          </cell>
          <cell r="Q1444" t="str">
            <v>Llano Chiquito</v>
          </cell>
        </row>
        <row r="1445">
          <cell r="B1445">
            <v>26160040</v>
          </cell>
          <cell r="C1445" t="str">
            <v>BUENOS AIRES  [26160040]</v>
          </cell>
          <cell r="D1445" t="str">
            <v>Pluviométrica</v>
          </cell>
          <cell r="E1445" t="str">
            <v>Convencional</v>
          </cell>
          <cell r="F1445" t="str">
            <v>Suspendida</v>
          </cell>
          <cell r="G1445">
            <v>19708</v>
          </cell>
          <cell r="H1445">
            <v>1730</v>
          </cell>
          <cell r="I1445">
            <v>5.1666666699999997</v>
          </cell>
          <cell r="J1445">
            <v>-75.583333329999988</v>
          </cell>
          <cell r="K1445" t="str">
            <v>Caldas</v>
          </cell>
          <cell r="L1445" t="str">
            <v>Neira</v>
          </cell>
          <cell r="M1445" t="str">
            <v>Area Operativa 09 - Cauca-Valle-Caldas</v>
          </cell>
          <cell r="N1445" t="str">
            <v>Magdalena Cauca</v>
          </cell>
          <cell r="O1445" t="str">
            <v>Cauca</v>
          </cell>
          <cell r="Q1445" t="str">
            <v>Qda Negra</v>
          </cell>
          <cell r="R1445">
            <v>25218</v>
          </cell>
        </row>
        <row r="1446">
          <cell r="B1446">
            <v>26160180</v>
          </cell>
          <cell r="C1446" t="str">
            <v>PAN DE AZUCAR  [26160180]</v>
          </cell>
          <cell r="D1446" t="str">
            <v>Pluviométrica</v>
          </cell>
          <cell r="E1446" t="str">
            <v>Convencional</v>
          </cell>
          <cell r="F1446" t="str">
            <v>Suspendida</v>
          </cell>
          <cell r="G1446">
            <v>24943</v>
          </cell>
          <cell r="H1446">
            <v>1780</v>
          </cell>
          <cell r="I1446">
            <v>5.1666666699999997</v>
          </cell>
          <cell r="J1446">
            <v>-75.516666669999992</v>
          </cell>
          <cell r="K1446" t="str">
            <v>Caldas</v>
          </cell>
          <cell r="L1446" t="str">
            <v>Neira</v>
          </cell>
          <cell r="M1446" t="str">
            <v>Area Operativa 09 - Cauca-Valle-Caldas</v>
          </cell>
          <cell r="N1446" t="str">
            <v>Magdalena Cauca</v>
          </cell>
          <cell r="O1446" t="str">
            <v>Cauca</v>
          </cell>
          <cell r="Q1446" t="str">
            <v>Qda Negra</v>
          </cell>
          <cell r="R1446">
            <v>25157</v>
          </cell>
        </row>
        <row r="1447">
          <cell r="B1447">
            <v>26160190</v>
          </cell>
          <cell r="C1447" t="str">
            <v>NEIRA  [26160190]</v>
          </cell>
          <cell r="D1447" t="str">
            <v>Pluviográfica</v>
          </cell>
          <cell r="E1447" t="str">
            <v>Convencional</v>
          </cell>
          <cell r="F1447" t="str">
            <v>Suspendida</v>
          </cell>
          <cell r="G1447">
            <v>19739</v>
          </cell>
          <cell r="H1447">
            <v>1730</v>
          </cell>
          <cell r="I1447">
            <v>5.1666666699999997</v>
          </cell>
          <cell r="J1447">
            <v>-75.533333329999991</v>
          </cell>
          <cell r="K1447" t="str">
            <v>Caldas</v>
          </cell>
          <cell r="L1447" t="str">
            <v>Neira</v>
          </cell>
          <cell r="M1447" t="str">
            <v>Area Operativa 09 - Cauca-Valle-Caldas</v>
          </cell>
          <cell r="N1447" t="str">
            <v>Magdalena Cauca</v>
          </cell>
          <cell r="O1447" t="str">
            <v>Cauca</v>
          </cell>
          <cell r="Q1447" t="str">
            <v>Qda Negra</v>
          </cell>
          <cell r="R1447">
            <v>22995</v>
          </cell>
        </row>
        <row r="1448">
          <cell r="B1448">
            <v>54010100</v>
          </cell>
          <cell r="C1448" t="str">
            <v>CEFERINA LA  [54010100]</v>
          </cell>
          <cell r="D1448" t="str">
            <v>Pluviométrica</v>
          </cell>
          <cell r="E1448" t="str">
            <v>Convencional</v>
          </cell>
          <cell r="F1448" t="str">
            <v>Suspendida</v>
          </cell>
          <cell r="G1448">
            <v>24426</v>
          </cell>
          <cell r="H1448">
            <v>30</v>
          </cell>
          <cell r="I1448">
            <v>5.1666666699999997</v>
          </cell>
          <cell r="J1448">
            <v>-76.650000000000006</v>
          </cell>
          <cell r="K1448" t="str">
            <v>Chocó</v>
          </cell>
          <cell r="L1448" t="str">
            <v>Istmina</v>
          </cell>
          <cell r="M1448" t="str">
            <v>Area Operativa 09 - Cauca-Valle-Caldas</v>
          </cell>
          <cell r="N1448" t="str">
            <v>Pacifico</v>
          </cell>
          <cell r="O1448" t="str">
            <v>San Juán</v>
          </cell>
          <cell r="Q1448" t="str">
            <v>Cusiana</v>
          </cell>
          <cell r="R1448">
            <v>24546</v>
          </cell>
        </row>
        <row r="1449">
          <cell r="B1449">
            <v>21200330</v>
          </cell>
          <cell r="C1449" t="str">
            <v>GUANQUICA 1  [21200330]</v>
          </cell>
          <cell r="D1449" t="str">
            <v>Pluviográfica</v>
          </cell>
          <cell r="E1449" t="str">
            <v>Convencional</v>
          </cell>
          <cell r="F1449" t="str">
            <v>Suspendida</v>
          </cell>
          <cell r="G1449">
            <v>17547</v>
          </cell>
          <cell r="H1449">
            <v>2950</v>
          </cell>
          <cell r="I1449">
            <v>5.18333333</v>
          </cell>
          <cell r="J1449">
            <v>-73.933333329999996</v>
          </cell>
          <cell r="K1449" t="str">
            <v>Cundinamarca</v>
          </cell>
          <cell r="L1449" t="str">
            <v>Tausa</v>
          </cell>
          <cell r="M1449" t="str">
            <v>Area Operativa 11 - Cundinamarca-Amazonas-San Andrés</v>
          </cell>
          <cell r="N1449" t="str">
            <v>Magdalena Cauca</v>
          </cell>
          <cell r="O1449" t="str">
            <v>Alto Magdalena</v>
          </cell>
          <cell r="Q1449" t="str">
            <v>Cusiana</v>
          </cell>
          <cell r="R1449">
            <v>26679</v>
          </cell>
        </row>
        <row r="1450">
          <cell r="B1450">
            <v>23067180</v>
          </cell>
          <cell r="C1450" t="str">
            <v>BRISAS LAS  [23067180]</v>
          </cell>
          <cell r="D1450" t="str">
            <v>Limnimétrica</v>
          </cell>
          <cell r="E1450" t="str">
            <v>Convencional</v>
          </cell>
          <cell r="F1450" t="str">
            <v>Activa</v>
          </cell>
          <cell r="G1450">
            <v>36206</v>
          </cell>
          <cell r="H1450">
            <v>500</v>
          </cell>
          <cell r="I1450">
            <v>5.18333333</v>
          </cell>
          <cell r="J1450">
            <v>-74.483333329999994</v>
          </cell>
          <cell r="K1450" t="str">
            <v>Cundinamarca</v>
          </cell>
          <cell r="L1450" t="str">
            <v>Útica</v>
          </cell>
          <cell r="M1450" t="str">
            <v>Area Operativa 11 - Cundinamarca-Amazonas-San Andrés</v>
          </cell>
          <cell r="N1450" t="str">
            <v>Magdalena Cauca</v>
          </cell>
          <cell r="O1450" t="str">
            <v>Medio Magdalena</v>
          </cell>
          <cell r="Q1450" t="str">
            <v>Negro</v>
          </cell>
        </row>
        <row r="1451">
          <cell r="B1451">
            <v>23067220</v>
          </cell>
          <cell r="C1451" t="str">
            <v>CUCHARAL EL  - AUT  [23067220]</v>
          </cell>
          <cell r="D1451" t="str">
            <v>Limnigráfica</v>
          </cell>
          <cell r="E1451" t="str">
            <v>Automática con Telemetría</v>
          </cell>
          <cell r="F1451" t="str">
            <v>Activa</v>
          </cell>
          <cell r="G1451">
            <v>38869</v>
          </cell>
          <cell r="H1451">
            <v>1360</v>
          </cell>
          <cell r="I1451">
            <v>5.18333333</v>
          </cell>
          <cell r="J1451">
            <v>-74.2</v>
          </cell>
          <cell r="K1451" t="str">
            <v>Cundinamarca</v>
          </cell>
          <cell r="L1451" t="str">
            <v>Pacho</v>
          </cell>
          <cell r="M1451" t="str">
            <v>Area Operativa 11 - Cundinamarca-Amazonas-San Andrés</v>
          </cell>
          <cell r="N1451" t="str">
            <v>Magdalena Cauca</v>
          </cell>
          <cell r="O1451" t="str">
            <v>Medio Magdalena</v>
          </cell>
          <cell r="Q1451" t="str">
            <v>Negro</v>
          </cell>
        </row>
        <row r="1452">
          <cell r="B1452">
            <v>26140320</v>
          </cell>
          <cell r="C1452" t="str">
            <v>TAPARCAL  [26140320]</v>
          </cell>
          <cell r="D1452" t="str">
            <v>Pluviográfica</v>
          </cell>
          <cell r="E1452" t="str">
            <v>Convencional</v>
          </cell>
          <cell r="F1452" t="str">
            <v>Activa</v>
          </cell>
          <cell r="G1452">
            <v>18947</v>
          </cell>
          <cell r="H1452">
            <v>1400</v>
          </cell>
          <cell r="I1452">
            <v>5.18333333</v>
          </cell>
          <cell r="J1452">
            <v>-75.866666670000001</v>
          </cell>
          <cell r="K1452" t="str">
            <v>RIsaralda</v>
          </cell>
          <cell r="L1452" t="str">
            <v>Belén De Umbría</v>
          </cell>
          <cell r="M1452" t="str">
            <v>Area Operativa 09 - Cauca-Valle-Caldas</v>
          </cell>
          <cell r="N1452" t="str">
            <v>Magdalena Cauca</v>
          </cell>
          <cell r="O1452" t="str">
            <v>Cauca</v>
          </cell>
          <cell r="Q1452" t="str">
            <v>Negro</v>
          </cell>
        </row>
        <row r="1453">
          <cell r="B1453">
            <v>26160250</v>
          </cell>
          <cell r="C1453" t="str">
            <v>REFUGIO  [26160250]</v>
          </cell>
          <cell r="D1453" t="str">
            <v>Pluviométrica</v>
          </cell>
          <cell r="E1453" t="str">
            <v>Convencional</v>
          </cell>
          <cell r="F1453" t="str">
            <v>Activa</v>
          </cell>
          <cell r="G1453">
            <v>33253</v>
          </cell>
          <cell r="H1453">
            <v>1320</v>
          </cell>
          <cell r="I1453">
            <v>5.18333333</v>
          </cell>
          <cell r="J1453">
            <v>-75.583333329999988</v>
          </cell>
          <cell r="K1453" t="str">
            <v>Caldas</v>
          </cell>
          <cell r="L1453" t="str">
            <v>Neira</v>
          </cell>
          <cell r="M1453" t="str">
            <v>Area Operativa 09 - Cauca-Valle-Caldas</v>
          </cell>
          <cell r="N1453" t="str">
            <v>Magdalena Cauca</v>
          </cell>
          <cell r="O1453" t="str">
            <v>Cauca</v>
          </cell>
          <cell r="Q1453" t="str">
            <v>Negro</v>
          </cell>
        </row>
        <row r="1454">
          <cell r="B1454">
            <v>21205527</v>
          </cell>
          <cell r="C1454" t="str">
            <v>ALTO DEL AIRE  - AUT  [21205527]</v>
          </cell>
          <cell r="D1454" t="str">
            <v>Climática Principal</v>
          </cell>
          <cell r="E1454" t="str">
            <v>Automática con Telemetría</v>
          </cell>
          <cell r="F1454" t="str">
            <v>Activa</v>
          </cell>
          <cell r="H1454">
            <v>1858</v>
          </cell>
          <cell r="I1454">
            <v>5.1979444399999997</v>
          </cell>
          <cell r="J1454">
            <v>-73.804666669999989</v>
          </cell>
          <cell r="K1454" t="str">
            <v>Cundinamarca</v>
          </cell>
          <cell r="L1454" t="str">
            <v>Cucunubá</v>
          </cell>
          <cell r="M1454" t="str">
            <v>Area Operativa 11 - Cundinamarca-Amazonas-San Andrés</v>
          </cell>
          <cell r="N1454" t="str">
            <v>Magdalena Cauca</v>
          </cell>
          <cell r="O1454" t="str">
            <v>Alto Magdalena</v>
          </cell>
          <cell r="Q1454" t="str">
            <v>Negro</v>
          </cell>
        </row>
        <row r="1455">
          <cell r="B1455">
            <v>24017702</v>
          </cell>
          <cell r="C1455" t="str">
            <v>EL BOQUERÓN  - AUT  [24017702]</v>
          </cell>
          <cell r="D1455" t="str">
            <v>Limnigráfica</v>
          </cell>
          <cell r="E1455" t="str">
            <v>Automática con Telemetría</v>
          </cell>
          <cell r="F1455" t="str">
            <v>Activa</v>
          </cell>
          <cell r="H1455">
            <v>2870</v>
          </cell>
          <cell r="I1455">
            <v>5.1979444399999997</v>
          </cell>
          <cell r="J1455">
            <v>-73.804666669999989</v>
          </cell>
          <cell r="K1455" t="str">
            <v>Cundinamarca</v>
          </cell>
          <cell r="L1455" t="str">
            <v>Lenguazaque</v>
          </cell>
          <cell r="M1455" t="str">
            <v>Area Operativa 11 - Cundinamarca-Amazonas-San Andrés</v>
          </cell>
          <cell r="N1455" t="str">
            <v>Magdalena Cauca</v>
          </cell>
          <cell r="O1455" t="str">
            <v>Alto Magdalena</v>
          </cell>
          <cell r="Q1455" t="str">
            <v>Río Lenguazaque</v>
          </cell>
        </row>
        <row r="1456">
          <cell r="B1456">
            <v>21201900</v>
          </cell>
          <cell r="C1456" t="str">
            <v>COL JOSE DE CALDAS  [21201900]</v>
          </cell>
          <cell r="D1456" t="str">
            <v>Pluviográfica</v>
          </cell>
          <cell r="E1456" t="str">
            <v>Convencional</v>
          </cell>
          <cell r="F1456" t="str">
            <v>Activa</v>
          </cell>
          <cell r="G1456">
            <v>33649</v>
          </cell>
          <cell r="H1456">
            <v>400</v>
          </cell>
          <cell r="I1456">
            <v>4.45</v>
          </cell>
          <cell r="J1456">
            <v>-74.533333329999991</v>
          </cell>
          <cell r="K1456" t="str">
            <v>Cundinamarca</v>
          </cell>
          <cell r="L1456" t="str">
            <v>Viotá</v>
          </cell>
          <cell r="M1456" t="str">
            <v>Area Operativa 10 - Tolima</v>
          </cell>
          <cell r="N1456" t="str">
            <v>Magdalena Cauca</v>
          </cell>
          <cell r="O1456" t="str">
            <v>Alto Magdalena</v>
          </cell>
          <cell r="Q1456" t="str">
            <v>Qda Blanca</v>
          </cell>
        </row>
        <row r="1457">
          <cell r="B1457">
            <v>21206900</v>
          </cell>
          <cell r="C1457" t="str">
            <v>LA ESPERANZA USME  - AUT  [21206900]</v>
          </cell>
          <cell r="D1457" t="str">
            <v>Climática Ordinaria</v>
          </cell>
          <cell r="E1457" t="str">
            <v>Automática con Telemetría</v>
          </cell>
          <cell r="F1457" t="str">
            <v>Activa</v>
          </cell>
          <cell r="G1457">
            <v>39139</v>
          </cell>
          <cell r="H1457">
            <v>3202</v>
          </cell>
          <cell r="I1457">
            <v>4.45</v>
          </cell>
          <cell r="J1457">
            <v>-74.099999999999994</v>
          </cell>
          <cell r="K1457" t="str">
            <v>Bogotá</v>
          </cell>
          <cell r="L1457" t="str">
            <v>Bogota, D.C</v>
          </cell>
          <cell r="M1457" t="str">
            <v>Area Operativa 11 - Cundinamarca-Amazonas-San Andrés</v>
          </cell>
          <cell r="N1457" t="str">
            <v>Orinoco</v>
          </cell>
          <cell r="O1457" t="str">
            <v>Meta</v>
          </cell>
          <cell r="Q1457" t="str">
            <v>Qda Blanca</v>
          </cell>
        </row>
        <row r="1458">
          <cell r="B1458">
            <v>24015100</v>
          </cell>
          <cell r="C1458" t="str">
            <v>ENCANTO EL  [24015100]</v>
          </cell>
          <cell r="D1458" t="str">
            <v>Climática Ordinaria</v>
          </cell>
          <cell r="E1458" t="str">
            <v>Convencional</v>
          </cell>
          <cell r="F1458" t="str">
            <v>Suspendida</v>
          </cell>
          <cell r="G1458">
            <v>21412</v>
          </cell>
          <cell r="H1458">
            <v>3150</v>
          </cell>
          <cell r="I1458">
            <v>5.18333333</v>
          </cell>
          <cell r="J1458">
            <v>-73.900000000000006</v>
          </cell>
          <cell r="K1458" t="str">
            <v>Cundinamarca</v>
          </cell>
          <cell r="L1458" t="str">
            <v>Tausa</v>
          </cell>
          <cell r="M1458" t="str">
            <v>Area Operativa 11 - Cundinamarca-Amazonas-San Andrés</v>
          </cell>
          <cell r="N1458" t="str">
            <v>Magdalena Cauca</v>
          </cell>
          <cell r="O1458" t="str">
            <v>Sogamoso</v>
          </cell>
          <cell r="Q1458" t="str">
            <v>Negro</v>
          </cell>
          <cell r="R1458">
            <v>25369</v>
          </cell>
        </row>
        <row r="1459">
          <cell r="B1459">
            <v>26140020</v>
          </cell>
          <cell r="C1459" t="str">
            <v>BELEN DE UMBRIA  [26140020]</v>
          </cell>
          <cell r="D1459" t="str">
            <v>Pluviométrica</v>
          </cell>
          <cell r="E1459" t="str">
            <v>Convencional</v>
          </cell>
          <cell r="F1459" t="str">
            <v>Suspendida</v>
          </cell>
          <cell r="G1459">
            <v>12069</v>
          </cell>
          <cell r="H1459">
            <v>1400</v>
          </cell>
          <cell r="I1459">
            <v>5.18333333</v>
          </cell>
          <cell r="J1459">
            <v>-75.816666669999989</v>
          </cell>
          <cell r="K1459" t="str">
            <v>RIsaralda</v>
          </cell>
          <cell r="L1459" t="str">
            <v>Belén De Umbría</v>
          </cell>
          <cell r="M1459" t="str">
            <v>Area Operativa 09 - Cauca-Valle-Caldas</v>
          </cell>
          <cell r="N1459" t="str">
            <v>Magdalena Cauca</v>
          </cell>
          <cell r="O1459" t="str">
            <v>Cauca</v>
          </cell>
          <cell r="Q1459" t="str">
            <v>Negro</v>
          </cell>
          <cell r="R1459">
            <v>12615</v>
          </cell>
        </row>
        <row r="1460">
          <cell r="B1460">
            <v>26160200</v>
          </cell>
          <cell r="C1460" t="str">
            <v>MARGARITAS LAS  [26160200]</v>
          </cell>
          <cell r="D1460" t="str">
            <v>Pluviográfica</v>
          </cell>
          <cell r="E1460" t="str">
            <v>Convencional</v>
          </cell>
          <cell r="F1460" t="str">
            <v>Suspendida</v>
          </cell>
          <cell r="G1460">
            <v>23391</v>
          </cell>
          <cell r="H1460">
            <v>1740</v>
          </cell>
          <cell r="I1460">
            <v>5.18333333</v>
          </cell>
          <cell r="J1460">
            <v>-75.533333329999991</v>
          </cell>
          <cell r="K1460" t="str">
            <v>Caldas</v>
          </cell>
          <cell r="L1460" t="str">
            <v>Neira</v>
          </cell>
          <cell r="M1460" t="str">
            <v>Area Operativa 09 - Cauca-Valle-Caldas</v>
          </cell>
          <cell r="N1460" t="str">
            <v>Magdalena Cauca</v>
          </cell>
          <cell r="O1460" t="str">
            <v>Cauca</v>
          </cell>
          <cell r="Q1460" t="str">
            <v>Negro</v>
          </cell>
          <cell r="R1460">
            <v>23726</v>
          </cell>
        </row>
        <row r="1461">
          <cell r="B1461">
            <v>35020220</v>
          </cell>
          <cell r="C1461" t="str">
            <v>CHIPAQUE  [35020220]</v>
          </cell>
          <cell r="D1461" t="str">
            <v>Pluviográfica</v>
          </cell>
          <cell r="E1461" t="str">
            <v>Convencional</v>
          </cell>
          <cell r="F1461" t="str">
            <v>Suspendida</v>
          </cell>
          <cell r="G1461">
            <v>20955</v>
          </cell>
          <cell r="H1461">
            <v>2900</v>
          </cell>
          <cell r="I1461">
            <v>4.43333333</v>
          </cell>
          <cell r="J1461">
            <v>-74.033333329999991</v>
          </cell>
          <cell r="K1461" t="str">
            <v>Cundinamarca</v>
          </cell>
          <cell r="L1461" t="str">
            <v>Chipaque</v>
          </cell>
          <cell r="M1461" t="str">
            <v>Area Operativa 11 - Cundinamarca-Amazonas-San Andrés</v>
          </cell>
          <cell r="N1461" t="str">
            <v>Orinoco</v>
          </cell>
          <cell r="O1461" t="str">
            <v>Meta</v>
          </cell>
          <cell r="Q1461" t="str">
            <v>Río Lenguazaque</v>
          </cell>
          <cell r="R1461">
            <v>21777</v>
          </cell>
        </row>
        <row r="1462">
          <cell r="B1462">
            <v>35040020</v>
          </cell>
          <cell r="C1462" t="str">
            <v>STA TERESA HDA  [35040020]</v>
          </cell>
          <cell r="D1462" t="str">
            <v>Pluviométrica</v>
          </cell>
          <cell r="E1462" t="str">
            <v>Convencional</v>
          </cell>
          <cell r="F1462" t="str">
            <v>Suspendida</v>
          </cell>
          <cell r="G1462">
            <v>23057</v>
          </cell>
          <cell r="H1462">
            <v>500</v>
          </cell>
          <cell r="I1462">
            <v>4.43333333</v>
          </cell>
          <cell r="J1462">
            <v>-73.599999999999994</v>
          </cell>
          <cell r="K1462" t="str">
            <v>Meta</v>
          </cell>
          <cell r="L1462" t="str">
            <v>Restrepo (Meta)</v>
          </cell>
          <cell r="M1462" t="str">
            <v>Area Operativa 03 - Meta-Guaviare-Guainía</v>
          </cell>
          <cell r="N1462" t="str">
            <v>Orinoco</v>
          </cell>
          <cell r="O1462" t="str">
            <v>Meta</v>
          </cell>
          <cell r="Q1462" t="str">
            <v>Qda Blanca</v>
          </cell>
          <cell r="R1462">
            <v>23604</v>
          </cell>
        </row>
        <row r="1463">
          <cell r="B1463">
            <v>21200220</v>
          </cell>
          <cell r="C1463" t="str">
            <v>STA ANA  [21200220]</v>
          </cell>
          <cell r="D1463" t="str">
            <v>Pluviométrica</v>
          </cell>
          <cell r="E1463" t="str">
            <v>Convencional</v>
          </cell>
          <cell r="F1463" t="str">
            <v>Suspendida</v>
          </cell>
          <cell r="G1463">
            <v>16817</v>
          </cell>
          <cell r="H1463">
            <v>600</v>
          </cell>
          <cell r="I1463">
            <v>4.45</v>
          </cell>
          <cell r="J1463">
            <v>-74.55</v>
          </cell>
          <cell r="K1463" t="str">
            <v>Cundinamarca</v>
          </cell>
          <cell r="L1463" t="str">
            <v>Viotá</v>
          </cell>
          <cell r="M1463" t="str">
            <v>Area Operativa 10 - Tolima</v>
          </cell>
          <cell r="N1463" t="str">
            <v>Magdalena Cauca</v>
          </cell>
          <cell r="O1463" t="str">
            <v>Alto Magdalena</v>
          </cell>
          <cell r="Q1463" t="str">
            <v>Qda Blanca</v>
          </cell>
          <cell r="R1463">
            <v>17547</v>
          </cell>
        </row>
        <row r="1464">
          <cell r="B1464">
            <v>21201430</v>
          </cell>
          <cell r="C1464" t="str">
            <v>ING STA HELENA  [21201430]</v>
          </cell>
          <cell r="D1464" t="str">
            <v>Pluviométrica</v>
          </cell>
          <cell r="E1464" t="str">
            <v>Convencional</v>
          </cell>
          <cell r="F1464" t="str">
            <v>Suspendida</v>
          </cell>
          <cell r="G1464">
            <v>16817</v>
          </cell>
          <cell r="H1464">
            <v>700</v>
          </cell>
          <cell r="I1464">
            <v>4.45</v>
          </cell>
          <cell r="J1464">
            <v>-74.583333329999988</v>
          </cell>
          <cell r="K1464" t="str">
            <v>Cundinamarca</v>
          </cell>
          <cell r="L1464" t="str">
            <v>Viotá</v>
          </cell>
          <cell r="M1464" t="str">
            <v>Area Operativa 10 - Tolima</v>
          </cell>
          <cell r="N1464" t="str">
            <v>Magdalena Cauca</v>
          </cell>
          <cell r="O1464" t="str">
            <v>Alto Magdalena</v>
          </cell>
          <cell r="Q1464" t="str">
            <v>Qda Blanca</v>
          </cell>
          <cell r="R1464">
            <v>17516</v>
          </cell>
        </row>
        <row r="1465">
          <cell r="B1465">
            <v>21205530</v>
          </cell>
          <cell r="C1465" t="str">
            <v>JAVA HDA  [21205530]</v>
          </cell>
          <cell r="D1465" t="str">
            <v>Meteorológica Especial</v>
          </cell>
          <cell r="E1465" t="str">
            <v>Convencional</v>
          </cell>
          <cell r="F1465" t="str">
            <v>Suspendida</v>
          </cell>
          <cell r="G1465">
            <v>21930</v>
          </cell>
          <cell r="H1465">
            <v>1640</v>
          </cell>
          <cell r="I1465">
            <v>4.45</v>
          </cell>
          <cell r="J1465">
            <v>-74.466666669999995</v>
          </cell>
          <cell r="K1465" t="str">
            <v>Cundinamarca</v>
          </cell>
          <cell r="L1465" t="str">
            <v>Viotá</v>
          </cell>
          <cell r="M1465" t="str">
            <v>Area Operativa 10 - Tolima</v>
          </cell>
          <cell r="N1465" t="str">
            <v>Magdalena Cauca</v>
          </cell>
          <cell r="O1465" t="str">
            <v>Alto Magdalena</v>
          </cell>
          <cell r="Q1465" t="str">
            <v>Qda Blanca</v>
          </cell>
          <cell r="R1465">
            <v>26830</v>
          </cell>
        </row>
        <row r="1466">
          <cell r="B1466">
            <v>21208960</v>
          </cell>
          <cell r="C1466" t="str">
            <v>VIOTA  [21208960]</v>
          </cell>
          <cell r="D1466" t="str">
            <v>Limnimétrica</v>
          </cell>
          <cell r="E1466" t="str">
            <v>Convencional</v>
          </cell>
          <cell r="F1466" t="str">
            <v>Activa</v>
          </cell>
          <cell r="G1466">
            <v>31792</v>
          </cell>
          <cell r="H1466">
            <v>600</v>
          </cell>
          <cell r="I1466">
            <v>4.45</v>
          </cell>
          <cell r="J1466">
            <v>-74.516666669999992</v>
          </cell>
          <cell r="K1466" t="str">
            <v>Cundinamarca</v>
          </cell>
          <cell r="L1466" t="str">
            <v>Viotá</v>
          </cell>
          <cell r="M1466" t="str">
            <v>Area Operativa 10 - Tolima</v>
          </cell>
          <cell r="N1466" t="str">
            <v>Magdalena Cauca</v>
          </cell>
          <cell r="O1466" t="str">
            <v>Alto Magdalena</v>
          </cell>
          <cell r="Q1466" t="str">
            <v>Lindo</v>
          </cell>
        </row>
        <row r="1467">
          <cell r="B1467">
            <v>21209030</v>
          </cell>
          <cell r="C1467" t="str">
            <v>ENTRERRIOS  [21209030]</v>
          </cell>
          <cell r="D1467" t="str">
            <v>Limnimétrica</v>
          </cell>
          <cell r="E1467" t="str">
            <v>Convencional</v>
          </cell>
          <cell r="F1467" t="str">
            <v>Activa</v>
          </cell>
          <cell r="G1467">
            <v>32582</v>
          </cell>
          <cell r="H1467">
            <v>950</v>
          </cell>
          <cell r="I1467">
            <v>4.45</v>
          </cell>
          <cell r="J1467">
            <v>-74.483333329999994</v>
          </cell>
          <cell r="K1467" t="str">
            <v>Cundinamarca</v>
          </cell>
          <cell r="L1467" t="str">
            <v>Viotá</v>
          </cell>
          <cell r="M1467" t="str">
            <v>Area Operativa 10 - Tolima</v>
          </cell>
          <cell r="N1467" t="str">
            <v>Magdalena Cauca</v>
          </cell>
          <cell r="O1467" t="str">
            <v>Alto Magdalena</v>
          </cell>
          <cell r="Q1467" t="str">
            <v>Qda Ruisito</v>
          </cell>
        </row>
        <row r="1468">
          <cell r="B1468">
            <v>21209630</v>
          </cell>
          <cell r="C1468" t="str">
            <v>VILLABLANCA  [21209630]</v>
          </cell>
          <cell r="D1468" t="str">
            <v>Limnimétrica</v>
          </cell>
          <cell r="E1468" t="str">
            <v>Convencional</v>
          </cell>
          <cell r="F1468" t="str">
            <v>Activa</v>
          </cell>
          <cell r="G1468">
            <v>35718</v>
          </cell>
          <cell r="H1468">
            <v>2700</v>
          </cell>
          <cell r="I1468">
            <v>4.45</v>
          </cell>
          <cell r="J1468">
            <v>-74.266666669999992</v>
          </cell>
          <cell r="K1468" t="str">
            <v>Cundinamarca</v>
          </cell>
          <cell r="L1468" t="str">
            <v>Funza</v>
          </cell>
          <cell r="M1468" t="str">
            <v>Area Operativa 11 - Cundinamarca-Amazonas-San Andrés</v>
          </cell>
          <cell r="N1468" t="str">
            <v>Magdalena Cauca</v>
          </cell>
          <cell r="O1468" t="str">
            <v>Alto Magdalena</v>
          </cell>
          <cell r="Q1468" t="str">
            <v>MuñA</v>
          </cell>
        </row>
        <row r="1469">
          <cell r="B1469">
            <v>26100490</v>
          </cell>
          <cell r="C1469" t="str">
            <v>HONDA  [26100490]</v>
          </cell>
          <cell r="D1469" t="str">
            <v>Pluviométrica</v>
          </cell>
          <cell r="E1469" t="str">
            <v>Convencional</v>
          </cell>
          <cell r="F1469" t="str">
            <v>Activa</v>
          </cell>
          <cell r="G1469">
            <v>26313</v>
          </cell>
          <cell r="H1469">
            <v>933</v>
          </cell>
          <cell r="I1469">
            <v>4.45</v>
          </cell>
          <cell r="J1469">
            <v>-76.066666669999989</v>
          </cell>
          <cell r="K1469" t="str">
            <v>Valle del Cauca</v>
          </cell>
          <cell r="L1469" t="str">
            <v>Zarzal</v>
          </cell>
          <cell r="M1469" t="str">
            <v>Area Operativa 09 - Cauca-Valle-Caldas</v>
          </cell>
          <cell r="N1469" t="str">
            <v>Magdalena Cauca</v>
          </cell>
          <cell r="O1469" t="str">
            <v>Cauca</v>
          </cell>
          <cell r="Q1469" t="str">
            <v>Combeima</v>
          </cell>
        </row>
        <row r="1470">
          <cell r="B1470">
            <v>26120340</v>
          </cell>
          <cell r="C1470" t="str">
            <v>TEBAIDA LA  [26120340]</v>
          </cell>
          <cell r="D1470" t="str">
            <v>Pluviométrica</v>
          </cell>
          <cell r="E1470" t="str">
            <v>Convencional</v>
          </cell>
          <cell r="F1470" t="str">
            <v>Activa</v>
          </cell>
          <cell r="G1470">
            <v>26038</v>
          </cell>
          <cell r="H1470">
            <v>1200</v>
          </cell>
          <cell r="I1470">
            <v>4.45</v>
          </cell>
          <cell r="J1470">
            <v>-75.783333329999991</v>
          </cell>
          <cell r="K1470" t="str">
            <v>Quindío</v>
          </cell>
          <cell r="L1470" t="str">
            <v>La Tebaida</v>
          </cell>
          <cell r="M1470" t="str">
            <v>Area Operativa 09 - Cauca-Valle-Caldas</v>
          </cell>
          <cell r="N1470" t="str">
            <v>Magdalena Cauca</v>
          </cell>
          <cell r="O1470" t="str">
            <v>Cauca</v>
          </cell>
          <cell r="Q1470" t="str">
            <v>Combeima</v>
          </cell>
        </row>
        <row r="1471">
          <cell r="B1471">
            <v>21205519</v>
          </cell>
          <cell r="C1471" t="str">
            <v>SAN FORTUNATO  - AUT  [21205519]</v>
          </cell>
          <cell r="D1471" t="str">
            <v>Climática Principal</v>
          </cell>
          <cell r="E1471" t="str">
            <v>Automática con Telemetría</v>
          </cell>
          <cell r="F1471" t="str">
            <v>Activa</v>
          </cell>
          <cell r="H1471">
            <v>721</v>
          </cell>
          <cell r="I1471">
            <v>4.4521111099999997</v>
          </cell>
          <cell r="J1471">
            <v>-74.272288059999994</v>
          </cell>
          <cell r="K1471" t="str">
            <v>Cundinamarca</v>
          </cell>
          <cell r="L1471" t="str">
            <v>Sibaté</v>
          </cell>
          <cell r="M1471" t="str">
            <v>Area Operativa 11 - Cundinamarca-Amazonas-San Andrés</v>
          </cell>
          <cell r="N1471" t="str">
            <v>Magdalena Cauca</v>
          </cell>
          <cell r="O1471" t="str">
            <v>Alto Magdalena</v>
          </cell>
          <cell r="Q1471" t="str">
            <v>Guajaro</v>
          </cell>
        </row>
        <row r="1472">
          <cell r="B1472">
            <v>21207703</v>
          </cell>
          <cell r="C1472" t="str">
            <v>EL PORTILLO  - AUT  [21207703]</v>
          </cell>
          <cell r="D1472" t="str">
            <v>Limnigráfica</v>
          </cell>
          <cell r="E1472" t="str">
            <v>Automática con Telemetría</v>
          </cell>
          <cell r="F1472" t="str">
            <v>Activa</v>
          </cell>
          <cell r="H1472">
            <v>2552</v>
          </cell>
          <cell r="I1472">
            <v>4.4578055599999997</v>
          </cell>
          <cell r="J1472">
            <v>-74.611888890000003</v>
          </cell>
          <cell r="K1472" t="str">
            <v>Cundinamarca</v>
          </cell>
          <cell r="L1472" t="str">
            <v>Girardot</v>
          </cell>
          <cell r="M1472" t="str">
            <v>Area Operativa 11 - Cundinamarca-Amazonas-San Andrés</v>
          </cell>
          <cell r="N1472" t="str">
            <v>Magdalena Cauca</v>
          </cell>
          <cell r="O1472" t="str">
            <v>Alto Magdalena</v>
          </cell>
          <cell r="Q1472" t="str">
            <v>Rio Bajo Bogota</v>
          </cell>
        </row>
        <row r="1473">
          <cell r="B1473">
            <v>21200830</v>
          </cell>
          <cell r="C1473" t="str">
            <v>GRANJAS LAS  [21200830]</v>
          </cell>
          <cell r="D1473" t="str">
            <v>Pluviométrica</v>
          </cell>
          <cell r="E1473" t="str">
            <v>Convencional</v>
          </cell>
          <cell r="F1473" t="str">
            <v>Activa</v>
          </cell>
          <cell r="G1473">
            <v>22386</v>
          </cell>
          <cell r="H1473">
            <v>1400</v>
          </cell>
          <cell r="I1473">
            <v>4.4666666699999995</v>
          </cell>
          <cell r="J1473">
            <v>-74.433333329999996</v>
          </cell>
          <cell r="K1473" t="str">
            <v>Cundinamarca</v>
          </cell>
          <cell r="L1473" t="str">
            <v>El Colegio</v>
          </cell>
          <cell r="M1473" t="str">
            <v>Area Operativa 11 - Cundinamarca-Amazonas-San Andrés</v>
          </cell>
          <cell r="N1473" t="str">
            <v>Magdalena Cauca</v>
          </cell>
          <cell r="O1473" t="str">
            <v>Alto Magdalena</v>
          </cell>
          <cell r="Q1473" t="str">
            <v>Rio Bajo Bogota</v>
          </cell>
        </row>
        <row r="1474">
          <cell r="B1474">
            <v>21202230</v>
          </cell>
          <cell r="C1474" t="str">
            <v>UAN SEDE USME  - AUT  [21202230]</v>
          </cell>
          <cell r="D1474" t="str">
            <v>Pluviográfica</v>
          </cell>
          <cell r="E1474" t="str">
            <v>Automática con Telemetría</v>
          </cell>
          <cell r="F1474" t="str">
            <v>Activa</v>
          </cell>
          <cell r="G1474">
            <v>36404</v>
          </cell>
          <cell r="H1474">
            <v>2682</v>
          </cell>
          <cell r="I1474">
            <v>4.4666666699999995</v>
          </cell>
          <cell r="J1474">
            <v>-74.116666670000001</v>
          </cell>
          <cell r="K1474" t="str">
            <v>Bogotá</v>
          </cell>
          <cell r="L1474" t="str">
            <v>Bogota, D.C</v>
          </cell>
          <cell r="M1474" t="str">
            <v>Area Operativa 11 - Cundinamarca-Amazonas-San Andrés</v>
          </cell>
          <cell r="N1474" t="str">
            <v>Magdalena Cauca</v>
          </cell>
          <cell r="O1474" t="str">
            <v>Alto Magdalena</v>
          </cell>
          <cell r="Q1474" t="str">
            <v>Rio Bajo Bogota</v>
          </cell>
        </row>
        <row r="1475">
          <cell r="B1475">
            <v>21206340</v>
          </cell>
          <cell r="C1475" t="str">
            <v>PARAISO PERDIDO  [21206340]</v>
          </cell>
          <cell r="D1475" t="str">
            <v>Meteorológica Especial</v>
          </cell>
          <cell r="E1475" t="str">
            <v>Convencional</v>
          </cell>
          <cell r="F1475" t="str">
            <v>Activa</v>
          </cell>
          <cell r="G1475">
            <v>32126</v>
          </cell>
          <cell r="H1475">
            <v>2700</v>
          </cell>
          <cell r="I1475">
            <v>4.4666666699999995</v>
          </cell>
          <cell r="J1475">
            <v>-74.366666670000001</v>
          </cell>
          <cell r="K1475" t="str">
            <v>Cundinamarca</v>
          </cell>
          <cell r="L1475" t="str">
            <v>Sibaté</v>
          </cell>
          <cell r="M1475" t="str">
            <v>Area Operativa 11 - Cundinamarca-Amazonas-San Andrés</v>
          </cell>
          <cell r="N1475" t="str">
            <v>Magdalena Cauca</v>
          </cell>
          <cell r="O1475" t="str">
            <v>Alto Magdalena</v>
          </cell>
          <cell r="Q1475" t="str">
            <v>Rio Bajo Bogota</v>
          </cell>
        </row>
        <row r="1476">
          <cell r="B1476">
            <v>21217020</v>
          </cell>
          <cell r="C1476" t="str">
            <v>PTE CARRETERA  [21217020]</v>
          </cell>
          <cell r="D1476" t="str">
            <v>Limnimétrica</v>
          </cell>
          <cell r="E1476" t="str">
            <v>Convencional</v>
          </cell>
          <cell r="F1476" t="str">
            <v>Suspendida</v>
          </cell>
          <cell r="G1476">
            <v>21259</v>
          </cell>
          <cell r="H1476">
            <v>1200</v>
          </cell>
          <cell r="I1476">
            <v>4.45</v>
          </cell>
          <cell r="J1476">
            <v>-75.266666669999992</v>
          </cell>
          <cell r="K1476" t="str">
            <v>Tolima</v>
          </cell>
          <cell r="L1476" t="str">
            <v>Ibagué</v>
          </cell>
          <cell r="M1476" t="str">
            <v>Area Operativa 10 - Tolima</v>
          </cell>
          <cell r="N1476" t="str">
            <v>Magdalena Cauca</v>
          </cell>
          <cell r="O1476" t="str">
            <v>Alto Magdalena</v>
          </cell>
          <cell r="Q1476" t="str">
            <v>Combeima</v>
          </cell>
          <cell r="R1476">
            <v>23116</v>
          </cell>
        </row>
        <row r="1477">
          <cell r="B1477">
            <v>26125020</v>
          </cell>
          <cell r="C1477" t="str">
            <v>TEBAIDA  [26125020]</v>
          </cell>
          <cell r="D1477" t="str">
            <v>Climática Ordinaria</v>
          </cell>
          <cell r="E1477" t="str">
            <v>Convencional</v>
          </cell>
          <cell r="F1477" t="str">
            <v>Suspendida</v>
          </cell>
          <cell r="G1477">
            <v>13530</v>
          </cell>
          <cell r="H1477">
            <v>1350</v>
          </cell>
          <cell r="I1477">
            <v>4.45</v>
          </cell>
          <cell r="J1477">
            <v>-75.783333329999991</v>
          </cell>
          <cell r="K1477" t="str">
            <v>Quindío</v>
          </cell>
          <cell r="L1477" t="str">
            <v>La Tebaida</v>
          </cell>
          <cell r="M1477" t="str">
            <v>Area Operativa 09 - Cauca-Valle-Caldas</v>
          </cell>
          <cell r="N1477" t="str">
            <v>Magdalena Cauca</v>
          </cell>
          <cell r="O1477" t="str">
            <v>Cauca</v>
          </cell>
          <cell r="Q1477" t="str">
            <v>Combeima</v>
          </cell>
          <cell r="R1477">
            <v>15599</v>
          </cell>
        </row>
        <row r="1478">
          <cell r="B1478">
            <v>21200090</v>
          </cell>
          <cell r="C1478" t="str">
            <v>ING SAN ANTONIO  [21200090]</v>
          </cell>
          <cell r="D1478" t="str">
            <v>Pluviométrica</v>
          </cell>
          <cell r="E1478" t="str">
            <v>Convencional</v>
          </cell>
          <cell r="F1478" t="str">
            <v>Suspendida</v>
          </cell>
          <cell r="G1478">
            <v>11338</v>
          </cell>
          <cell r="H1478">
            <v>600</v>
          </cell>
          <cell r="I1478">
            <v>4.4666666699999995</v>
          </cell>
          <cell r="J1478">
            <v>-74.583333329999988</v>
          </cell>
          <cell r="K1478" t="str">
            <v>Cundinamarca</v>
          </cell>
          <cell r="L1478" t="str">
            <v>Viotá</v>
          </cell>
          <cell r="M1478" t="str">
            <v>Area Operativa 10 - Tolima</v>
          </cell>
          <cell r="N1478" t="str">
            <v>Magdalena Cauca</v>
          </cell>
          <cell r="O1478" t="str">
            <v>Alto Magdalena</v>
          </cell>
          <cell r="Q1478" t="str">
            <v>Rio Bajo Bogota</v>
          </cell>
          <cell r="R1478">
            <v>17547</v>
          </cell>
        </row>
        <row r="1479">
          <cell r="B1479">
            <v>21200920</v>
          </cell>
          <cell r="C1479" t="str">
            <v>ACDTO TOCAIMA  [21200920]</v>
          </cell>
          <cell r="D1479" t="str">
            <v>Pluviométrica</v>
          </cell>
          <cell r="E1479" t="str">
            <v>Convencional</v>
          </cell>
          <cell r="F1479" t="str">
            <v>Suspendida</v>
          </cell>
          <cell r="G1479">
            <v>23847</v>
          </cell>
          <cell r="H1479">
            <v>400</v>
          </cell>
          <cell r="I1479">
            <v>4.4666666699999995</v>
          </cell>
          <cell r="J1479">
            <v>-74.633333329999999</v>
          </cell>
          <cell r="K1479" t="str">
            <v>Cundinamarca</v>
          </cell>
          <cell r="L1479" t="str">
            <v>Tocaima</v>
          </cell>
          <cell r="M1479" t="str">
            <v>Area Operativa 10 - Tolima</v>
          </cell>
          <cell r="N1479" t="str">
            <v>Magdalena Cauca</v>
          </cell>
          <cell r="O1479" t="str">
            <v>Alto Magdalena</v>
          </cell>
          <cell r="Q1479" t="str">
            <v>Rio Bajo Bogota</v>
          </cell>
          <cell r="R1479">
            <v>25583</v>
          </cell>
        </row>
        <row r="1480">
          <cell r="B1480">
            <v>26140050</v>
          </cell>
          <cell r="C1480" t="str">
            <v>HORRO EL  [26140050]</v>
          </cell>
          <cell r="D1480" t="str">
            <v>Pluviométrica</v>
          </cell>
          <cell r="E1480" t="str">
            <v>Convencional</v>
          </cell>
          <cell r="F1480" t="str">
            <v>Activa</v>
          </cell>
          <cell r="G1480">
            <v>25338</v>
          </cell>
          <cell r="H1480">
            <v>1450</v>
          </cell>
          <cell r="I1480">
            <v>5.2166666699999995</v>
          </cell>
          <cell r="J1480">
            <v>-75.8</v>
          </cell>
          <cell r="K1480" t="str">
            <v>Caldas</v>
          </cell>
          <cell r="L1480" t="str">
            <v>Anserma</v>
          </cell>
          <cell r="M1480" t="str">
            <v>Area Operativa 09 - Cauca-Valle-Caldas</v>
          </cell>
          <cell r="N1480" t="str">
            <v>Magdalena Cauca</v>
          </cell>
          <cell r="O1480" t="str">
            <v>Cauca</v>
          </cell>
          <cell r="Q1480" t="str">
            <v>Lag Cucunuba</v>
          </cell>
        </row>
        <row r="1481">
          <cell r="B1481">
            <v>21200930</v>
          </cell>
          <cell r="C1481" t="str">
            <v>VALENCIA HDA  [21200930]</v>
          </cell>
          <cell r="D1481" t="str">
            <v>Pluviométrica</v>
          </cell>
          <cell r="E1481" t="str">
            <v>Convencional</v>
          </cell>
          <cell r="F1481" t="str">
            <v>Suspendida</v>
          </cell>
          <cell r="G1481">
            <v>24030</v>
          </cell>
          <cell r="H1481">
            <v>400</v>
          </cell>
          <cell r="I1481">
            <v>4.4666666699999995</v>
          </cell>
          <cell r="J1481">
            <v>-74.650000000000006</v>
          </cell>
          <cell r="K1481" t="str">
            <v>Cundinamarca</v>
          </cell>
          <cell r="L1481" t="str">
            <v>Tocaima</v>
          </cell>
          <cell r="M1481" t="str">
            <v>Area Operativa 10 - Tolima</v>
          </cell>
          <cell r="N1481" t="str">
            <v>Magdalena Cauca</v>
          </cell>
          <cell r="O1481" t="str">
            <v>Alto Magdalena</v>
          </cell>
          <cell r="Q1481" t="str">
            <v>Rio Bajo Bogota</v>
          </cell>
          <cell r="R1481">
            <v>25552</v>
          </cell>
        </row>
        <row r="1482">
          <cell r="B1482">
            <v>21206400</v>
          </cell>
          <cell r="C1482" t="str">
            <v>VICTORIA LA  [21206400]</v>
          </cell>
          <cell r="D1482" t="str">
            <v>Climática Principal</v>
          </cell>
          <cell r="E1482" t="str">
            <v>Convencional</v>
          </cell>
          <cell r="F1482" t="str">
            <v>Activa</v>
          </cell>
          <cell r="G1482">
            <v>31761</v>
          </cell>
          <cell r="H1482">
            <v>380</v>
          </cell>
          <cell r="I1482">
            <v>4.4666666699999995</v>
          </cell>
          <cell r="J1482">
            <v>-74.599999999999994</v>
          </cell>
          <cell r="K1482" t="str">
            <v>Cundinamarca</v>
          </cell>
          <cell r="L1482" t="str">
            <v>Tocaima</v>
          </cell>
          <cell r="M1482" t="str">
            <v>Area Operativa 10 - Tolima</v>
          </cell>
          <cell r="N1482" t="str">
            <v>Magdalena Cauca</v>
          </cell>
          <cell r="O1482" t="str">
            <v>Alto Magdalena</v>
          </cell>
          <cell r="Q1482" t="str">
            <v>Rio Bajo Bogota</v>
          </cell>
        </row>
        <row r="1483">
          <cell r="B1483">
            <v>21208880</v>
          </cell>
          <cell r="C1483" t="str">
            <v>PTE BOCAS  [21208880]</v>
          </cell>
          <cell r="D1483" t="str">
            <v>Limnimétrica</v>
          </cell>
          <cell r="E1483" t="str">
            <v>Convencional</v>
          </cell>
          <cell r="F1483" t="str">
            <v>Activa</v>
          </cell>
          <cell r="G1483">
            <v>31792</v>
          </cell>
          <cell r="H1483">
            <v>520</v>
          </cell>
          <cell r="I1483">
            <v>4.4666666699999995</v>
          </cell>
          <cell r="J1483">
            <v>-74.533333329999991</v>
          </cell>
          <cell r="K1483" t="str">
            <v>Cundinamarca</v>
          </cell>
          <cell r="L1483" t="str">
            <v>Viotá</v>
          </cell>
          <cell r="M1483" t="str">
            <v>Area Operativa 10 - Tolima</v>
          </cell>
          <cell r="N1483" t="str">
            <v>Magdalena Cauca</v>
          </cell>
          <cell r="O1483" t="str">
            <v>Alto Magdalena</v>
          </cell>
          <cell r="Q1483" t="str">
            <v>Calandaima</v>
          </cell>
        </row>
        <row r="1484">
          <cell r="B1484">
            <v>21208660</v>
          </cell>
          <cell r="C1484" t="str">
            <v>CHICU EL BOGOTA  [21208660]</v>
          </cell>
          <cell r="D1484" t="str">
            <v>Limnimétrica</v>
          </cell>
          <cell r="E1484" t="str">
            <v>Convencional</v>
          </cell>
          <cell r="F1484" t="str">
            <v>Activa</v>
          </cell>
          <cell r="G1484">
            <v>32401</v>
          </cell>
          <cell r="H1484">
            <v>2480</v>
          </cell>
          <cell r="I1484">
            <v>4.7666666700000002</v>
          </cell>
          <cell r="J1484">
            <v>-74.116666670000001</v>
          </cell>
          <cell r="K1484" t="str">
            <v>Bogotá</v>
          </cell>
          <cell r="L1484" t="str">
            <v>Bogota, D.C</v>
          </cell>
          <cell r="M1484" t="str">
            <v>Area Operativa 11 - Cundinamarca-Amazonas-San Andrés</v>
          </cell>
          <cell r="N1484" t="str">
            <v>Magdalena Cauca</v>
          </cell>
          <cell r="O1484" t="str">
            <v>Alto Magdalena</v>
          </cell>
          <cell r="Q1484" t="str">
            <v>Canal Chicu</v>
          </cell>
        </row>
        <row r="1485">
          <cell r="B1485">
            <v>21209330</v>
          </cell>
          <cell r="C1485" t="str">
            <v>PTE FERROCARRIL  [21209330]</v>
          </cell>
          <cell r="D1485" t="str">
            <v>Limnimétrica</v>
          </cell>
          <cell r="E1485" t="str">
            <v>Convencional</v>
          </cell>
          <cell r="F1485" t="str">
            <v>Activa</v>
          </cell>
          <cell r="G1485">
            <v>34714</v>
          </cell>
          <cell r="H1485">
            <v>2530</v>
          </cell>
          <cell r="I1485">
            <v>4.7666666700000002</v>
          </cell>
          <cell r="J1485">
            <v>-74.366666670000001</v>
          </cell>
          <cell r="K1485" t="str">
            <v>Cundinamarca</v>
          </cell>
          <cell r="L1485" t="str">
            <v>Zipacón</v>
          </cell>
          <cell r="M1485" t="str">
            <v>Area Operativa 11 - Cundinamarca-Amazonas-San Andrés</v>
          </cell>
          <cell r="N1485" t="str">
            <v>Magdalena Cauca</v>
          </cell>
          <cell r="O1485" t="str">
            <v>Alto Magdalena</v>
          </cell>
          <cell r="Q1485" t="str">
            <v>Apulo</v>
          </cell>
        </row>
        <row r="1486">
          <cell r="B1486">
            <v>21209760</v>
          </cell>
          <cell r="C1486" t="str">
            <v>CANAL TORCA  [21209760]</v>
          </cell>
          <cell r="D1486" t="str">
            <v>Limnigráfica</v>
          </cell>
          <cell r="E1486" t="str">
            <v>Convencional</v>
          </cell>
          <cell r="F1486" t="str">
            <v>Activa</v>
          </cell>
          <cell r="G1486">
            <v>38032</v>
          </cell>
          <cell r="H1486">
            <v>2582</v>
          </cell>
          <cell r="I1486">
            <v>4.7666666700000002</v>
          </cell>
          <cell r="J1486">
            <v>-74.033333329999991</v>
          </cell>
          <cell r="K1486" t="str">
            <v>Bogotá</v>
          </cell>
          <cell r="L1486" t="str">
            <v>Bogota, D.C</v>
          </cell>
          <cell r="M1486" t="str">
            <v>Area Operativa 11 - Cundinamarca-Amazonas-San Andrés</v>
          </cell>
          <cell r="N1486" t="str">
            <v>Magdalena Cauca</v>
          </cell>
          <cell r="O1486" t="str">
            <v>Alto Magdalena</v>
          </cell>
          <cell r="Q1486" t="str">
            <v>Qda Torca</v>
          </cell>
        </row>
        <row r="1487">
          <cell r="B1487">
            <v>26120270</v>
          </cell>
          <cell r="C1487" t="str">
            <v>BAMBA LA  [26120270]</v>
          </cell>
          <cell r="D1487" t="str">
            <v>Pluviométrica</v>
          </cell>
          <cell r="E1487" t="str">
            <v>Convencional</v>
          </cell>
          <cell r="F1487" t="str">
            <v>Activa</v>
          </cell>
          <cell r="G1487">
            <v>29601</v>
          </cell>
          <cell r="H1487">
            <v>1320</v>
          </cell>
          <cell r="I1487">
            <v>4.7666666700000002</v>
          </cell>
          <cell r="J1487">
            <v>-75.733333329999994</v>
          </cell>
          <cell r="K1487" t="str">
            <v>RIsaralda</v>
          </cell>
          <cell r="L1487" t="str">
            <v>Pereira</v>
          </cell>
          <cell r="M1487" t="str">
            <v>Area Operativa 09 - Cauca-Valle-Caldas</v>
          </cell>
          <cell r="N1487" t="str">
            <v>Magdalena Cauca</v>
          </cell>
          <cell r="O1487" t="str">
            <v>Cauca</v>
          </cell>
          <cell r="Q1487" t="str">
            <v>Qda Torca</v>
          </cell>
        </row>
        <row r="1488">
          <cell r="B1488">
            <v>26120280</v>
          </cell>
          <cell r="C1488" t="str">
            <v>SIBERIA  [26120280]</v>
          </cell>
          <cell r="D1488" t="str">
            <v>Pluviométrica</v>
          </cell>
          <cell r="E1488" t="str">
            <v>Convencional</v>
          </cell>
          <cell r="F1488" t="str">
            <v>Activa</v>
          </cell>
          <cell r="G1488">
            <v>29601</v>
          </cell>
          <cell r="H1488">
            <v>1550</v>
          </cell>
          <cell r="I1488">
            <v>4.7666666700000002</v>
          </cell>
          <cell r="J1488">
            <v>-75.683333329999996</v>
          </cell>
          <cell r="K1488" t="str">
            <v>RIsaralda</v>
          </cell>
          <cell r="L1488" t="str">
            <v>Pereira</v>
          </cell>
          <cell r="M1488" t="str">
            <v>Area Operativa 09 - Cauca-Valle-Caldas</v>
          </cell>
          <cell r="N1488" t="str">
            <v>Magdalena Cauca</v>
          </cell>
          <cell r="O1488" t="str">
            <v>Cauca</v>
          </cell>
          <cell r="Q1488" t="str">
            <v>Qda Torca</v>
          </cell>
        </row>
        <row r="1489">
          <cell r="B1489">
            <v>26120620</v>
          </cell>
          <cell r="C1489" t="str">
            <v>HIROSHIMA  [26120620]</v>
          </cell>
          <cell r="D1489" t="str">
            <v>Pluviométrica</v>
          </cell>
          <cell r="E1489" t="str">
            <v>Convencional</v>
          </cell>
          <cell r="F1489" t="str">
            <v>Activa</v>
          </cell>
          <cell r="G1489">
            <v>33253</v>
          </cell>
          <cell r="H1489">
            <v>1340</v>
          </cell>
          <cell r="I1489">
            <v>4.7666666700000002</v>
          </cell>
          <cell r="J1489">
            <v>-75.733333329999994</v>
          </cell>
          <cell r="K1489" t="str">
            <v>RIsaralda</v>
          </cell>
          <cell r="L1489" t="str">
            <v>Pereira</v>
          </cell>
          <cell r="M1489" t="str">
            <v>Area Operativa 09 - Cauca-Valle-Caldas</v>
          </cell>
          <cell r="N1489" t="str">
            <v>Magdalena Cauca</v>
          </cell>
          <cell r="O1489" t="str">
            <v>Cauca</v>
          </cell>
          <cell r="Q1489" t="str">
            <v>Qda Torca</v>
          </cell>
        </row>
        <row r="1490">
          <cell r="B1490">
            <v>54030160</v>
          </cell>
          <cell r="C1490" t="str">
            <v>CAIRO EL  [54030160]</v>
          </cell>
          <cell r="D1490" t="str">
            <v>Pluviométrica</v>
          </cell>
          <cell r="E1490" t="str">
            <v>Convencional</v>
          </cell>
          <cell r="F1490" t="str">
            <v>Activa</v>
          </cell>
          <cell r="G1490">
            <v>30239</v>
          </cell>
          <cell r="H1490">
            <v>1850</v>
          </cell>
          <cell r="I1490">
            <v>4.7666666700000002</v>
          </cell>
          <cell r="J1490">
            <v>-76.216666669999995</v>
          </cell>
          <cell r="K1490" t="str">
            <v>Valle del Cauca</v>
          </cell>
          <cell r="L1490" t="str">
            <v>El Cairo</v>
          </cell>
          <cell r="M1490" t="str">
            <v>Area Operativa 09 - Cauca-Valle-Caldas</v>
          </cell>
          <cell r="N1490" t="str">
            <v>Pacifico</v>
          </cell>
          <cell r="O1490" t="str">
            <v>San Juán</v>
          </cell>
          <cell r="Q1490" t="str">
            <v>Balcones</v>
          </cell>
        </row>
        <row r="1491">
          <cell r="B1491">
            <v>54035030</v>
          </cell>
          <cell r="C1491" t="str">
            <v>ALBAN  [54035030]</v>
          </cell>
          <cell r="D1491" t="str">
            <v>Climática Principal</v>
          </cell>
          <cell r="E1491" t="str">
            <v>Convencional</v>
          </cell>
          <cell r="F1491" t="str">
            <v>Activa</v>
          </cell>
          <cell r="G1491">
            <v>26830</v>
          </cell>
          <cell r="H1491">
            <v>1400</v>
          </cell>
          <cell r="I1491">
            <v>4.7666666700000002</v>
          </cell>
          <cell r="J1491">
            <v>-76.216666669999995</v>
          </cell>
          <cell r="K1491" t="str">
            <v>Valle del Cauca</v>
          </cell>
          <cell r="L1491" t="str">
            <v>El Cairo</v>
          </cell>
          <cell r="M1491" t="str">
            <v>Area Operativa 09 - Cauca-Valle-Caldas</v>
          </cell>
          <cell r="N1491" t="str">
            <v>Pacifico</v>
          </cell>
          <cell r="O1491" t="str">
            <v>San Juán</v>
          </cell>
          <cell r="Q1491" t="str">
            <v>Balcones</v>
          </cell>
        </row>
        <row r="1492">
          <cell r="B1492">
            <v>21250140</v>
          </cell>
          <cell r="C1492" t="str">
            <v>GARRAPATA  [21250140]</v>
          </cell>
          <cell r="D1492" t="str">
            <v>Pluviométrica</v>
          </cell>
          <cell r="E1492" t="str">
            <v>Convencional</v>
          </cell>
          <cell r="F1492" t="str">
            <v>Suspendida</v>
          </cell>
          <cell r="G1492">
            <v>21961</v>
          </cell>
          <cell r="H1492">
            <v>250</v>
          </cell>
          <cell r="I1492">
            <v>4.7666666700000002</v>
          </cell>
          <cell r="J1492">
            <v>-74.8</v>
          </cell>
          <cell r="K1492" t="str">
            <v>Tolima</v>
          </cell>
          <cell r="L1492" t="str">
            <v>Ambalema</v>
          </cell>
          <cell r="M1492" t="str">
            <v>Area Operativa 10 - Tolima</v>
          </cell>
          <cell r="N1492" t="str">
            <v>Magdalena Cauca</v>
          </cell>
          <cell r="O1492" t="str">
            <v>Alto Magdalena</v>
          </cell>
          <cell r="Q1492" t="str">
            <v>Qda Torca</v>
          </cell>
          <cell r="R1492">
            <v>22355</v>
          </cell>
        </row>
        <row r="1493">
          <cell r="B1493">
            <v>21250390</v>
          </cell>
          <cell r="C1493" t="str">
            <v>ENTRERRIOS  [21250390]</v>
          </cell>
          <cell r="D1493" t="str">
            <v>Pluviométrica</v>
          </cell>
          <cell r="E1493" t="str">
            <v>Convencional</v>
          </cell>
          <cell r="F1493" t="str">
            <v>Suspendida</v>
          </cell>
          <cell r="G1493">
            <v>24212</v>
          </cell>
          <cell r="H1493">
            <v>400</v>
          </cell>
          <cell r="I1493">
            <v>4.7666666700000002</v>
          </cell>
          <cell r="J1493">
            <v>-74.816666669999989</v>
          </cell>
          <cell r="K1493" t="str">
            <v>Tolima</v>
          </cell>
          <cell r="L1493" t="str">
            <v>Ambalema</v>
          </cell>
          <cell r="M1493" t="str">
            <v>Area Operativa 10 - Tolima</v>
          </cell>
          <cell r="N1493" t="str">
            <v>Magdalena Cauca</v>
          </cell>
          <cell r="O1493" t="str">
            <v>Alto Magdalena</v>
          </cell>
          <cell r="Q1493" t="str">
            <v>Qda Torca</v>
          </cell>
          <cell r="R1493">
            <v>24546</v>
          </cell>
        </row>
        <row r="1494">
          <cell r="B1494">
            <v>21255050</v>
          </cell>
          <cell r="C1494" t="str">
            <v>ING PAJONALES  [21255050]</v>
          </cell>
          <cell r="D1494" t="str">
            <v>Climática Ordinaria</v>
          </cell>
          <cell r="E1494" t="str">
            <v>Convencional</v>
          </cell>
          <cell r="F1494" t="str">
            <v>Suspendida</v>
          </cell>
          <cell r="G1494">
            <v>14869</v>
          </cell>
          <cell r="H1494">
            <v>250</v>
          </cell>
          <cell r="I1494">
            <v>4.7666666700000002</v>
          </cell>
          <cell r="J1494">
            <v>-74.783333329999991</v>
          </cell>
          <cell r="K1494" t="str">
            <v>Tolima</v>
          </cell>
          <cell r="L1494" t="str">
            <v>Ambalema</v>
          </cell>
          <cell r="M1494" t="str">
            <v>Area Operativa 10 - Tolima</v>
          </cell>
          <cell r="N1494" t="str">
            <v>Magdalena Cauca</v>
          </cell>
          <cell r="O1494" t="str">
            <v>Alto Magdalena</v>
          </cell>
          <cell r="Q1494" t="str">
            <v>Qda Torca</v>
          </cell>
          <cell r="R1494">
            <v>21534</v>
          </cell>
        </row>
        <row r="1495">
          <cell r="B1495">
            <v>26125150</v>
          </cell>
          <cell r="C1495" t="str">
            <v>JOYA LA  [26125150]</v>
          </cell>
          <cell r="D1495" t="str">
            <v>Climática Ordinaria</v>
          </cell>
          <cell r="E1495" t="str">
            <v>Convencional</v>
          </cell>
          <cell r="F1495" t="str">
            <v>Suspendida</v>
          </cell>
          <cell r="G1495">
            <v>27774</v>
          </cell>
          <cell r="H1495">
            <v>1250</v>
          </cell>
          <cell r="I1495">
            <v>4.7666666700000002</v>
          </cell>
          <cell r="J1495">
            <v>-75.783333329999991</v>
          </cell>
          <cell r="K1495" t="str">
            <v>RIsaralda</v>
          </cell>
          <cell r="L1495" t="str">
            <v>Pereira</v>
          </cell>
          <cell r="M1495" t="str">
            <v>Area Operativa 09 - Cauca-Valle-Caldas</v>
          </cell>
          <cell r="N1495" t="str">
            <v>Magdalena Cauca</v>
          </cell>
          <cell r="O1495" t="str">
            <v>Cauca</v>
          </cell>
          <cell r="Q1495" t="str">
            <v>Qda Torca</v>
          </cell>
          <cell r="R1495">
            <v>31761</v>
          </cell>
        </row>
        <row r="1496">
          <cell r="B1496">
            <v>21200100</v>
          </cell>
          <cell r="C1496" t="str">
            <v>PENAS BLANCAS  [21200100]</v>
          </cell>
          <cell r="D1496" t="str">
            <v>Pluviométrica</v>
          </cell>
          <cell r="E1496" t="str">
            <v>Convencional</v>
          </cell>
          <cell r="F1496" t="str">
            <v>Suspendida</v>
          </cell>
          <cell r="G1496">
            <v>12069</v>
          </cell>
          <cell r="H1496">
            <v>2600</v>
          </cell>
          <cell r="I1496">
            <v>4.7833333299999996</v>
          </cell>
          <cell r="J1496">
            <v>-74.216666669999995</v>
          </cell>
          <cell r="K1496" t="str">
            <v>Cundinamarca</v>
          </cell>
          <cell r="L1496" t="str">
            <v>Madrid</v>
          </cell>
          <cell r="M1496" t="str">
            <v>Area Operativa 11 - Cundinamarca-Amazonas-San Andrés</v>
          </cell>
          <cell r="N1496" t="str">
            <v>Magdalena Cauca</v>
          </cell>
          <cell r="O1496" t="str">
            <v>Alto Magdalena</v>
          </cell>
          <cell r="Q1496" t="str">
            <v>Balcones</v>
          </cell>
          <cell r="R1496">
            <v>12281</v>
          </cell>
        </row>
        <row r="1497">
          <cell r="B1497">
            <v>21200150</v>
          </cell>
          <cell r="C1497" t="str">
            <v>FLORIDA LA  [21200150]</v>
          </cell>
          <cell r="D1497" t="str">
            <v>Pluviométrica</v>
          </cell>
          <cell r="E1497" t="str">
            <v>Convencional</v>
          </cell>
          <cell r="F1497" t="str">
            <v>Suspendida</v>
          </cell>
          <cell r="G1497">
            <v>13164</v>
          </cell>
          <cell r="H1497">
            <v>1850</v>
          </cell>
          <cell r="I1497">
            <v>4.7833333299999996</v>
          </cell>
          <cell r="J1497">
            <v>-74.433333329999996</v>
          </cell>
          <cell r="K1497" t="str">
            <v>Cundinamarca</v>
          </cell>
          <cell r="L1497" t="str">
            <v>Anolaima</v>
          </cell>
          <cell r="M1497" t="str">
            <v>Area Operativa 11 - Cundinamarca-Amazonas-San Andrés</v>
          </cell>
          <cell r="N1497" t="str">
            <v>Magdalena Cauca</v>
          </cell>
          <cell r="O1497" t="str">
            <v>Alto Magdalena</v>
          </cell>
          <cell r="Q1497" t="str">
            <v>Balcones</v>
          </cell>
          <cell r="R1497">
            <v>13895</v>
          </cell>
        </row>
        <row r="1498">
          <cell r="B1498">
            <v>21200770</v>
          </cell>
          <cell r="C1498" t="str">
            <v>TORCA  [21200770]</v>
          </cell>
          <cell r="D1498" t="str">
            <v>Pluviométrica</v>
          </cell>
          <cell r="E1498" t="str">
            <v>Convencional</v>
          </cell>
          <cell r="F1498" t="str">
            <v>Activa</v>
          </cell>
          <cell r="G1498">
            <v>21961</v>
          </cell>
          <cell r="H1498">
            <v>2579</v>
          </cell>
          <cell r="I1498">
            <v>4.7833333299999996</v>
          </cell>
          <cell r="J1498">
            <v>-74.033333329999991</v>
          </cell>
          <cell r="K1498" t="str">
            <v>Bogotá</v>
          </cell>
          <cell r="L1498" t="str">
            <v>Bogota, D.C</v>
          </cell>
          <cell r="M1498" t="str">
            <v>Area Operativa 11 - Cundinamarca-Amazonas-San Andrés</v>
          </cell>
          <cell r="N1498" t="str">
            <v>Magdalena Cauca</v>
          </cell>
          <cell r="O1498" t="str">
            <v>Alto Magdalena</v>
          </cell>
          <cell r="Q1498" t="str">
            <v>Balcones</v>
          </cell>
        </row>
        <row r="1499">
          <cell r="B1499">
            <v>21209640</v>
          </cell>
          <cell r="C1499" t="str">
            <v>REBOSE GATELO  [21209640]</v>
          </cell>
          <cell r="D1499" t="str">
            <v>Limnimétrica</v>
          </cell>
          <cell r="E1499" t="str">
            <v>Convencional</v>
          </cell>
          <cell r="F1499" t="str">
            <v>Activa</v>
          </cell>
          <cell r="G1499">
            <v>36326</v>
          </cell>
          <cell r="H1499">
            <v>2600</v>
          </cell>
          <cell r="I1499">
            <v>4.7833333299999996</v>
          </cell>
          <cell r="J1499">
            <v>-74.366666670000001</v>
          </cell>
          <cell r="K1499" t="str">
            <v>Cundinamarca</v>
          </cell>
          <cell r="L1499" t="str">
            <v>Facatativá</v>
          </cell>
          <cell r="M1499" t="str">
            <v>Area Operativa 11 - Cundinamarca-Amazonas-San Andrés</v>
          </cell>
          <cell r="N1499" t="str">
            <v>Magdalena Cauca</v>
          </cell>
          <cell r="O1499" t="str">
            <v>Alto Magdalena</v>
          </cell>
          <cell r="Q1499" t="str">
            <v>Bojaca</v>
          </cell>
        </row>
        <row r="1500">
          <cell r="B1500">
            <v>26100640</v>
          </cell>
          <cell r="C1500" t="str">
            <v>APTO STA ANA  [26100640]</v>
          </cell>
          <cell r="D1500" t="str">
            <v>Pluviométrica</v>
          </cell>
          <cell r="E1500" t="str">
            <v>Convencional</v>
          </cell>
          <cell r="F1500" t="str">
            <v>Activa</v>
          </cell>
          <cell r="G1500">
            <v>24699</v>
          </cell>
          <cell r="H1500">
            <v>913</v>
          </cell>
          <cell r="I1500">
            <v>4.7833333299999996</v>
          </cell>
          <cell r="J1500">
            <v>-75.95</v>
          </cell>
          <cell r="K1500" t="str">
            <v>Valle del Cauca</v>
          </cell>
          <cell r="L1500" t="str">
            <v>Cartago</v>
          </cell>
          <cell r="M1500" t="str">
            <v>Area Operativa 09 - Cauca-Valle-Caldas</v>
          </cell>
          <cell r="N1500" t="str">
            <v>Magdalena Cauca</v>
          </cell>
          <cell r="O1500" t="str">
            <v>Cauca</v>
          </cell>
          <cell r="Q1500" t="str">
            <v>Recio</v>
          </cell>
        </row>
        <row r="1501">
          <cell r="B1501">
            <v>22065050</v>
          </cell>
          <cell r="C1501" t="str">
            <v>LIMON EL  [22065050]</v>
          </cell>
          <cell r="D1501" t="str">
            <v>Meteorológica Especial</v>
          </cell>
          <cell r="E1501" t="str">
            <v>Convencional</v>
          </cell>
          <cell r="F1501" t="str">
            <v>Activa</v>
          </cell>
          <cell r="G1501">
            <v>25948</v>
          </cell>
          <cell r="H1501">
            <v>1000</v>
          </cell>
          <cell r="I1501">
            <v>3.71666667</v>
          </cell>
          <cell r="J1501">
            <v>-75.5</v>
          </cell>
          <cell r="K1501" t="str">
            <v>Tolima</v>
          </cell>
          <cell r="L1501" t="str">
            <v>Chaparral</v>
          </cell>
          <cell r="M1501" t="str">
            <v>Area Operativa 10 - Tolima</v>
          </cell>
          <cell r="N1501" t="str">
            <v>Magdalena Cauca</v>
          </cell>
          <cell r="O1501" t="str">
            <v>Saldaña</v>
          </cell>
          <cell r="Q1501" t="str">
            <v>Recio</v>
          </cell>
        </row>
        <row r="1502">
          <cell r="B1502">
            <v>21250080</v>
          </cell>
          <cell r="C1502" t="str">
            <v>COLON HDA  [21250080]</v>
          </cell>
          <cell r="D1502" t="str">
            <v>Pluviométrica</v>
          </cell>
          <cell r="E1502" t="str">
            <v>Convencional</v>
          </cell>
          <cell r="F1502" t="str">
            <v>Suspendida</v>
          </cell>
          <cell r="G1502">
            <v>20560</v>
          </cell>
          <cell r="H1502">
            <v>1450</v>
          </cell>
          <cell r="I1502">
            <v>4.7833333299999996</v>
          </cell>
          <cell r="J1502">
            <v>-75.066666669999989</v>
          </cell>
          <cell r="K1502" t="str">
            <v>Tolima</v>
          </cell>
          <cell r="L1502" t="str">
            <v>Santa Isabel</v>
          </cell>
          <cell r="M1502" t="str">
            <v>Area Operativa 10 - Tolima</v>
          </cell>
          <cell r="N1502" t="str">
            <v>Magdalena Cauca</v>
          </cell>
          <cell r="O1502" t="str">
            <v>Alto Magdalena</v>
          </cell>
          <cell r="Q1502" t="str">
            <v>Bojaca</v>
          </cell>
          <cell r="R1502">
            <v>24638</v>
          </cell>
        </row>
        <row r="1503">
          <cell r="B1503">
            <v>21250160</v>
          </cell>
          <cell r="C1503" t="str">
            <v>DESMOTADORA-IDEMA  [21250160]</v>
          </cell>
          <cell r="D1503" t="str">
            <v>Pluviométrica</v>
          </cell>
          <cell r="E1503" t="str">
            <v>Convencional</v>
          </cell>
          <cell r="F1503" t="str">
            <v>Suspendida</v>
          </cell>
          <cell r="G1503">
            <v>21990</v>
          </cell>
          <cell r="H1503">
            <v>450</v>
          </cell>
          <cell r="I1503">
            <v>4.7833333299999996</v>
          </cell>
          <cell r="J1503">
            <v>-74.783333329999991</v>
          </cell>
          <cell r="K1503" t="str">
            <v>Tolima</v>
          </cell>
          <cell r="L1503" t="str">
            <v>Ambalema</v>
          </cell>
          <cell r="M1503" t="str">
            <v>Area Operativa 10 - Tolima</v>
          </cell>
          <cell r="N1503" t="str">
            <v>Magdalena Cauca</v>
          </cell>
          <cell r="O1503" t="str">
            <v>Alto Magdalena</v>
          </cell>
          <cell r="Q1503" t="str">
            <v>Bojaca</v>
          </cell>
          <cell r="R1503">
            <v>22569</v>
          </cell>
        </row>
        <row r="1504">
          <cell r="B1504">
            <v>21250340</v>
          </cell>
          <cell r="C1504" t="str">
            <v>MANUELITA LA  [21250340]</v>
          </cell>
          <cell r="D1504" t="str">
            <v>Pluviométrica</v>
          </cell>
          <cell r="E1504" t="str">
            <v>Convencional</v>
          </cell>
          <cell r="F1504" t="str">
            <v>Suspendida</v>
          </cell>
          <cell r="G1504">
            <v>23391</v>
          </cell>
          <cell r="H1504">
            <v>400</v>
          </cell>
          <cell r="I1504">
            <v>4.7833333299999996</v>
          </cell>
          <cell r="J1504">
            <v>-74.8</v>
          </cell>
          <cell r="K1504" t="str">
            <v>Tolima</v>
          </cell>
          <cell r="L1504" t="str">
            <v>Ambalema</v>
          </cell>
          <cell r="M1504" t="str">
            <v>Area Operativa 10 - Tolima</v>
          </cell>
          <cell r="N1504" t="str">
            <v>Magdalena Cauca</v>
          </cell>
          <cell r="O1504" t="str">
            <v>Alto Magdalena</v>
          </cell>
          <cell r="Q1504" t="str">
            <v>Bojaca</v>
          </cell>
          <cell r="R1504">
            <v>23847</v>
          </cell>
        </row>
        <row r="1505">
          <cell r="B1505">
            <v>21250380</v>
          </cell>
          <cell r="C1505" t="str">
            <v>BALMORAL HDA  [21250380]</v>
          </cell>
          <cell r="D1505" t="str">
            <v>Pluviométrica</v>
          </cell>
          <cell r="E1505" t="str">
            <v>Convencional</v>
          </cell>
          <cell r="F1505" t="str">
            <v>Suspendida</v>
          </cell>
          <cell r="G1505">
            <v>23604</v>
          </cell>
          <cell r="H1505">
            <v>500</v>
          </cell>
          <cell r="I1505">
            <v>4.7833333299999996</v>
          </cell>
          <cell r="J1505">
            <v>-74.866666670000001</v>
          </cell>
          <cell r="K1505" t="str">
            <v>Tolima</v>
          </cell>
          <cell r="L1505" t="str">
            <v>Lérida</v>
          </cell>
          <cell r="M1505" t="str">
            <v>Area Operativa 10 - Tolima</v>
          </cell>
          <cell r="N1505" t="str">
            <v>Magdalena Cauca</v>
          </cell>
          <cell r="O1505" t="str">
            <v>Alto Magdalena</v>
          </cell>
          <cell r="Q1505" t="str">
            <v>Bojaca</v>
          </cell>
          <cell r="R1505">
            <v>24456</v>
          </cell>
        </row>
        <row r="1506">
          <cell r="B1506">
            <v>21257050</v>
          </cell>
          <cell r="C1506" t="str">
            <v>CANAL LERIDA  [21257050]</v>
          </cell>
          <cell r="D1506" t="str">
            <v>Limnimétrica</v>
          </cell>
          <cell r="E1506" t="str">
            <v>Convencional</v>
          </cell>
          <cell r="F1506" t="str">
            <v>Suspendida</v>
          </cell>
          <cell r="G1506">
            <v>21655</v>
          </cell>
          <cell r="H1506">
            <v>470</v>
          </cell>
          <cell r="I1506">
            <v>4.7833333299999996</v>
          </cell>
          <cell r="J1506">
            <v>-74.883333329999999</v>
          </cell>
          <cell r="K1506" t="str">
            <v>Tolima</v>
          </cell>
          <cell r="L1506" t="str">
            <v>Ambalema</v>
          </cell>
          <cell r="M1506" t="str">
            <v>Area Operativa 10 - Tolima</v>
          </cell>
          <cell r="N1506" t="str">
            <v>Magdalena Cauca</v>
          </cell>
          <cell r="O1506" t="str">
            <v>Alto Magdalena</v>
          </cell>
          <cell r="Q1506" t="str">
            <v>Recio</v>
          </cell>
          <cell r="R1506">
            <v>24456</v>
          </cell>
        </row>
        <row r="1507">
          <cell r="B1507">
            <v>21257060</v>
          </cell>
          <cell r="C1507" t="str">
            <v>CANAL AMBALEMA  [21257060]</v>
          </cell>
          <cell r="D1507" t="str">
            <v>Limnimétrica</v>
          </cell>
          <cell r="E1507" t="str">
            <v>Convencional</v>
          </cell>
          <cell r="F1507" t="str">
            <v>Suspendida</v>
          </cell>
          <cell r="G1507">
            <v>21443</v>
          </cell>
          <cell r="H1507">
            <v>470</v>
          </cell>
          <cell r="I1507">
            <v>4.7833333299999996</v>
          </cell>
          <cell r="J1507">
            <v>-74.866666670000001</v>
          </cell>
          <cell r="K1507" t="str">
            <v>Tolima</v>
          </cell>
          <cell r="L1507" t="str">
            <v>Ambalema</v>
          </cell>
          <cell r="M1507" t="str">
            <v>Area Operativa 10 - Tolima</v>
          </cell>
          <cell r="N1507" t="str">
            <v>Magdalena Cauca</v>
          </cell>
          <cell r="O1507" t="str">
            <v>Alto Magdalena</v>
          </cell>
          <cell r="Q1507" t="str">
            <v>Recio</v>
          </cell>
          <cell r="R1507">
            <v>24456</v>
          </cell>
        </row>
        <row r="1508">
          <cell r="B1508">
            <v>35010120</v>
          </cell>
          <cell r="C1508" t="str">
            <v>NOHORA HDA  [35010120]</v>
          </cell>
          <cell r="D1508" t="str">
            <v>Pluviométrica</v>
          </cell>
          <cell r="E1508" t="str">
            <v>Convencional</v>
          </cell>
          <cell r="F1508" t="str">
            <v>Suspendida</v>
          </cell>
          <cell r="G1508">
            <v>21930</v>
          </cell>
          <cell r="H1508">
            <v>520</v>
          </cell>
          <cell r="I1508">
            <v>3.7</v>
          </cell>
          <cell r="J1508">
            <v>-73.7</v>
          </cell>
          <cell r="K1508" t="str">
            <v>Meta</v>
          </cell>
          <cell r="L1508" t="str">
            <v>San Martín (Meta)</v>
          </cell>
          <cell r="M1508" t="str">
            <v>Area Operativa 03 - Meta-Guaviare-Guainía</v>
          </cell>
          <cell r="N1508" t="str">
            <v>Orinoco</v>
          </cell>
          <cell r="O1508" t="str">
            <v>Meta</v>
          </cell>
          <cell r="Q1508" t="str">
            <v>Recio</v>
          </cell>
          <cell r="R1508">
            <v>22751</v>
          </cell>
        </row>
        <row r="1509">
          <cell r="B1509">
            <v>22060060</v>
          </cell>
          <cell r="C1509" t="str">
            <v>LIMON EL  [22060060]</v>
          </cell>
          <cell r="D1509" t="str">
            <v>Pluviométrica</v>
          </cell>
          <cell r="E1509" t="str">
            <v>Convencional</v>
          </cell>
          <cell r="F1509" t="str">
            <v>Suspendida</v>
          </cell>
          <cell r="G1509">
            <v>22661</v>
          </cell>
          <cell r="H1509">
            <v>1000</v>
          </cell>
          <cell r="I1509">
            <v>3.71666667</v>
          </cell>
          <cell r="J1509">
            <v>-75.5</v>
          </cell>
          <cell r="K1509" t="str">
            <v>Tolima</v>
          </cell>
          <cell r="L1509" t="str">
            <v>Chaparral</v>
          </cell>
          <cell r="M1509" t="str">
            <v>Area Operativa 10 - Tolima</v>
          </cell>
          <cell r="N1509" t="str">
            <v>Magdalena Cauca</v>
          </cell>
          <cell r="O1509" t="str">
            <v>Saldaña</v>
          </cell>
          <cell r="Q1509" t="str">
            <v>Recio</v>
          </cell>
          <cell r="R1509">
            <v>25917</v>
          </cell>
        </row>
        <row r="1510">
          <cell r="B1510">
            <v>22065010</v>
          </cell>
          <cell r="C1510" t="str">
            <v>CHAPARRAL  [22065010]</v>
          </cell>
          <cell r="D1510" t="str">
            <v>Climática Ordinaria</v>
          </cell>
          <cell r="E1510" t="str">
            <v>Convencional</v>
          </cell>
          <cell r="F1510" t="str">
            <v>Suspendida</v>
          </cell>
          <cell r="G1510">
            <v>13530</v>
          </cell>
          <cell r="H1510">
            <v>1380</v>
          </cell>
          <cell r="I1510">
            <v>3.71666667</v>
          </cell>
          <cell r="J1510">
            <v>-75.5</v>
          </cell>
          <cell r="K1510" t="str">
            <v>Tolima</v>
          </cell>
          <cell r="L1510" t="str">
            <v>Chaparral</v>
          </cell>
          <cell r="M1510" t="str">
            <v>Area Operativa 10 - Tolima</v>
          </cell>
          <cell r="N1510" t="str">
            <v>Magdalena Cauca</v>
          </cell>
          <cell r="O1510" t="str">
            <v>Saldaña</v>
          </cell>
          <cell r="Q1510" t="str">
            <v>Recio</v>
          </cell>
          <cell r="R1510">
            <v>14656</v>
          </cell>
        </row>
        <row r="1511">
          <cell r="B1511">
            <v>26080050</v>
          </cell>
          <cell r="C1511" t="str">
            <v>VIVERO HELVECIA  [26080050]</v>
          </cell>
          <cell r="D1511" t="str">
            <v>Pluviométrica</v>
          </cell>
          <cell r="E1511" t="str">
            <v>Convencional</v>
          </cell>
          <cell r="F1511" t="str">
            <v>Suspendida</v>
          </cell>
          <cell r="G1511">
            <v>16907</v>
          </cell>
          <cell r="H1511">
            <v>1000</v>
          </cell>
          <cell r="I1511">
            <v>3.71666667</v>
          </cell>
          <cell r="J1511">
            <v>-76.466666669999995</v>
          </cell>
          <cell r="K1511" t="str">
            <v>Valle del Cauca</v>
          </cell>
          <cell r="L1511" t="str">
            <v>Vijes</v>
          </cell>
          <cell r="M1511" t="str">
            <v>Area Operativa 09 - Cauca-Valle-Caldas</v>
          </cell>
          <cell r="N1511" t="str">
            <v>Magdalena Cauca</v>
          </cell>
          <cell r="O1511" t="str">
            <v>Cauca</v>
          </cell>
          <cell r="Q1511" t="str">
            <v>Recio</v>
          </cell>
          <cell r="R1511">
            <v>17516</v>
          </cell>
        </row>
        <row r="1512">
          <cell r="B1512">
            <v>26090040</v>
          </cell>
          <cell r="C1512" t="str">
            <v>COSTA RICA  [26090040]</v>
          </cell>
          <cell r="D1512" t="str">
            <v>Pluviométrica</v>
          </cell>
          <cell r="E1512" t="str">
            <v>Convencional</v>
          </cell>
          <cell r="F1512" t="str">
            <v>Suspendida</v>
          </cell>
          <cell r="G1512">
            <v>19008</v>
          </cell>
          <cell r="H1512">
            <v>1118</v>
          </cell>
          <cell r="I1512">
            <v>3.71666667</v>
          </cell>
          <cell r="J1512">
            <v>-76.2</v>
          </cell>
          <cell r="K1512" t="str">
            <v>Valle del Cauca</v>
          </cell>
          <cell r="L1512" t="str">
            <v>Ginebra</v>
          </cell>
          <cell r="M1512" t="str">
            <v>Area Operativa 09 - Cauca-Valle-Caldas</v>
          </cell>
          <cell r="N1512" t="str">
            <v>Magdalena Cauca</v>
          </cell>
          <cell r="O1512" t="str">
            <v>Cauca</v>
          </cell>
          <cell r="Q1512" t="str">
            <v>Recio</v>
          </cell>
          <cell r="R1512">
            <v>19859</v>
          </cell>
        </row>
        <row r="1513">
          <cell r="B1513">
            <v>26090160</v>
          </cell>
          <cell r="C1513" t="str">
            <v>PALMA 2 LA  [26090160]</v>
          </cell>
          <cell r="D1513" t="str">
            <v>Pluviométrica</v>
          </cell>
          <cell r="E1513" t="str">
            <v>Convencional</v>
          </cell>
          <cell r="F1513" t="str">
            <v>Activa</v>
          </cell>
          <cell r="G1513">
            <v>23391</v>
          </cell>
          <cell r="H1513">
            <v>1380</v>
          </cell>
          <cell r="I1513">
            <v>3.71666667</v>
          </cell>
          <cell r="J1513">
            <v>-76.25</v>
          </cell>
          <cell r="K1513" t="str">
            <v>Valle del Cauca</v>
          </cell>
          <cell r="L1513" t="str">
            <v>Ginebra</v>
          </cell>
          <cell r="M1513" t="str">
            <v>Area Operativa 09 - Cauca-Valle-Caldas</v>
          </cell>
          <cell r="N1513" t="str">
            <v>Magdalena Cauca</v>
          </cell>
          <cell r="O1513" t="str">
            <v>Cauca</v>
          </cell>
          <cell r="Q1513" t="str">
            <v>Recio</v>
          </cell>
        </row>
        <row r="1514">
          <cell r="B1514">
            <v>26090560</v>
          </cell>
          <cell r="C1514" t="str">
            <v>CEJA LA  [26090560]</v>
          </cell>
          <cell r="D1514" t="str">
            <v>Pluviométrica</v>
          </cell>
          <cell r="E1514" t="str">
            <v>Convencional</v>
          </cell>
          <cell r="F1514" t="str">
            <v>Activa</v>
          </cell>
          <cell r="G1514">
            <v>25979</v>
          </cell>
          <cell r="H1514">
            <v>3052</v>
          </cell>
          <cell r="I1514">
            <v>3.71666667</v>
          </cell>
          <cell r="J1514">
            <v>-76.016666669999992</v>
          </cell>
          <cell r="K1514" t="str">
            <v>Valle del Cauca</v>
          </cell>
          <cell r="L1514" t="str">
            <v>El Cerrito</v>
          </cell>
          <cell r="M1514" t="str">
            <v>Area Operativa 09 - Cauca-Valle-Caldas</v>
          </cell>
          <cell r="N1514" t="str">
            <v>Magdalena Cauca</v>
          </cell>
          <cell r="O1514" t="str">
            <v>Cauca</v>
          </cell>
          <cell r="Q1514" t="str">
            <v>Recio</v>
          </cell>
        </row>
        <row r="1515">
          <cell r="B1515">
            <v>26080200</v>
          </cell>
          <cell r="C1515" t="str">
            <v>VILLA MARIA  [26080200]</v>
          </cell>
          <cell r="D1515" t="str">
            <v>Pluviométrica</v>
          </cell>
          <cell r="E1515" t="str">
            <v>Convencional</v>
          </cell>
          <cell r="F1515" t="str">
            <v>Activa</v>
          </cell>
          <cell r="G1515">
            <v>26099</v>
          </cell>
          <cell r="H1515">
            <v>1698</v>
          </cell>
          <cell r="I1515">
            <v>3.7333333299999998</v>
          </cell>
          <cell r="J1515">
            <v>-76.5</v>
          </cell>
          <cell r="K1515" t="str">
            <v>Valle del Cauca</v>
          </cell>
          <cell r="L1515" t="str">
            <v>Vijes</v>
          </cell>
          <cell r="M1515" t="str">
            <v>Area Operativa 09 - Cauca-Valle-Caldas</v>
          </cell>
          <cell r="N1515" t="str">
            <v>Pacifico</v>
          </cell>
          <cell r="O1515" t="str">
            <v>Tapaje - Dagua - Directos</v>
          </cell>
          <cell r="Q1515" t="str">
            <v>Zabaletas</v>
          </cell>
        </row>
        <row r="1516">
          <cell r="B1516">
            <v>26090250</v>
          </cell>
          <cell r="C1516" t="str">
            <v>SOLEDAD OCHOAS  [26090250]</v>
          </cell>
          <cell r="D1516" t="str">
            <v>Pluviométrica</v>
          </cell>
          <cell r="E1516" t="str">
            <v>Convencional</v>
          </cell>
          <cell r="F1516" t="str">
            <v>Activa</v>
          </cell>
          <cell r="G1516">
            <v>24181</v>
          </cell>
          <cell r="H1516">
            <v>966</v>
          </cell>
          <cell r="I1516">
            <v>3.7333333299999998</v>
          </cell>
          <cell r="J1516">
            <v>-76.316666669999989</v>
          </cell>
          <cell r="K1516" t="str">
            <v>Valle del Cauca</v>
          </cell>
          <cell r="L1516" t="str">
            <v>Guacarí</v>
          </cell>
          <cell r="M1516" t="str">
            <v>Area Operativa 09 - Cauca-Valle-Caldas</v>
          </cell>
          <cell r="N1516" t="str">
            <v>Magdalena Cauca</v>
          </cell>
          <cell r="O1516" t="str">
            <v>Cauca</v>
          </cell>
          <cell r="Q1516" t="str">
            <v>Zabaletas</v>
          </cell>
        </row>
        <row r="1517">
          <cell r="B1517">
            <v>53117020</v>
          </cell>
          <cell r="C1517" t="str">
            <v>DRAGAS LAS  [53117020]</v>
          </cell>
          <cell r="D1517" t="str">
            <v>Limnigráfica</v>
          </cell>
          <cell r="E1517" t="str">
            <v>Convencional</v>
          </cell>
          <cell r="F1517" t="str">
            <v>Activa</v>
          </cell>
          <cell r="G1517">
            <v>33923</v>
          </cell>
          <cell r="H1517">
            <v>1300</v>
          </cell>
          <cell r="I1517">
            <v>3.7333333299999998</v>
          </cell>
          <cell r="J1517">
            <v>-76.833333329999988</v>
          </cell>
          <cell r="K1517" t="str">
            <v>Valle del Cauca</v>
          </cell>
          <cell r="L1517" t="str">
            <v>Buenaventura</v>
          </cell>
          <cell r="M1517" t="str">
            <v>Area Operativa 09 - Cauca-Valle-Caldas</v>
          </cell>
          <cell r="N1517" t="str">
            <v>Pacifico</v>
          </cell>
          <cell r="O1517" t="str">
            <v>Tapaje - Dagua - Directos</v>
          </cell>
          <cell r="Q1517" t="str">
            <v>Yurumangui</v>
          </cell>
        </row>
        <row r="1518">
          <cell r="B1518">
            <v>26090140</v>
          </cell>
          <cell r="C1518" t="str">
            <v>SAN LORENZO  [26090140]</v>
          </cell>
          <cell r="D1518" t="str">
            <v>Pluviométrica</v>
          </cell>
          <cell r="E1518" t="str">
            <v>Convencional</v>
          </cell>
          <cell r="F1518" t="str">
            <v>Activa</v>
          </cell>
          <cell r="G1518">
            <v>21930</v>
          </cell>
          <cell r="H1518">
            <v>982</v>
          </cell>
          <cell r="I1518">
            <v>3.75</v>
          </cell>
          <cell r="J1518">
            <v>-76.349999999999994</v>
          </cell>
          <cell r="K1518" t="str">
            <v>Valle del Cauca</v>
          </cell>
          <cell r="L1518" t="str">
            <v>Guacarí</v>
          </cell>
          <cell r="M1518" t="str">
            <v>Area Operativa 09 - Cauca-Valle-Caldas</v>
          </cell>
          <cell r="N1518" t="str">
            <v>Magdalena Cauca</v>
          </cell>
          <cell r="O1518" t="str">
            <v>Cauca</v>
          </cell>
          <cell r="Q1518" t="str">
            <v>Prado</v>
          </cell>
        </row>
        <row r="1519">
          <cell r="B1519">
            <v>26090180</v>
          </cell>
          <cell r="C1519" t="str">
            <v>ING LA SIBERIA  [26090180]</v>
          </cell>
          <cell r="D1519" t="str">
            <v>Pluviométrica</v>
          </cell>
          <cell r="E1519" t="str">
            <v>Convencional</v>
          </cell>
          <cell r="F1519" t="str">
            <v>Activa</v>
          </cell>
          <cell r="G1519">
            <v>23391</v>
          </cell>
          <cell r="H1519">
            <v>1017</v>
          </cell>
          <cell r="I1519">
            <v>3.75</v>
          </cell>
          <cell r="J1519">
            <v>-76.25</v>
          </cell>
          <cell r="K1519" t="str">
            <v>Valle del Cauca</v>
          </cell>
          <cell r="L1519" t="str">
            <v>Ginebra</v>
          </cell>
          <cell r="M1519" t="str">
            <v>Area Operativa 09 - Cauca-Valle-Caldas</v>
          </cell>
          <cell r="N1519" t="str">
            <v>Magdalena Cauca</v>
          </cell>
          <cell r="O1519" t="str">
            <v>Cauca</v>
          </cell>
          <cell r="Q1519" t="str">
            <v>Prado</v>
          </cell>
        </row>
        <row r="1520">
          <cell r="B1520">
            <v>26090570</v>
          </cell>
          <cell r="C1520" t="str">
            <v>SELVA LA 26  [26090570]</v>
          </cell>
          <cell r="D1520" t="str">
            <v>Pluviométrica</v>
          </cell>
          <cell r="E1520" t="str">
            <v>Convencional</v>
          </cell>
          <cell r="F1520" t="str">
            <v>Activa</v>
          </cell>
          <cell r="G1520">
            <v>25979</v>
          </cell>
          <cell r="H1520">
            <v>1704</v>
          </cell>
          <cell r="I1520">
            <v>3.75</v>
          </cell>
          <cell r="J1520">
            <v>-76.216666669999995</v>
          </cell>
          <cell r="K1520" t="str">
            <v>Valle del Cauca</v>
          </cell>
          <cell r="L1520" t="str">
            <v>Ginebra</v>
          </cell>
          <cell r="M1520" t="str">
            <v>Area Operativa 09 - Cauca-Valle-Caldas</v>
          </cell>
          <cell r="N1520" t="str">
            <v>Magdalena Cauca</v>
          </cell>
          <cell r="O1520" t="str">
            <v>Cauca</v>
          </cell>
          <cell r="Q1520" t="str">
            <v>Prado</v>
          </cell>
        </row>
        <row r="1521">
          <cell r="B1521">
            <v>26095010</v>
          </cell>
          <cell r="C1521" t="str">
            <v>SELVA LA  [26095010]</v>
          </cell>
          <cell r="D1521" t="str">
            <v>Meteorológica Especial</v>
          </cell>
          <cell r="E1521" t="str">
            <v>Convencional</v>
          </cell>
          <cell r="F1521" t="str">
            <v>Activa</v>
          </cell>
          <cell r="G1521">
            <v>28990</v>
          </cell>
          <cell r="H1521">
            <v>1800</v>
          </cell>
          <cell r="I1521">
            <v>3.75</v>
          </cell>
          <cell r="J1521">
            <v>-76.2</v>
          </cell>
          <cell r="K1521" t="str">
            <v>Valle del Cauca</v>
          </cell>
          <cell r="L1521" t="str">
            <v>Ginebra</v>
          </cell>
          <cell r="M1521" t="str">
            <v>Area Operativa 09 - Cauca-Valle-Caldas</v>
          </cell>
          <cell r="N1521" t="str">
            <v>Magdalena Cauca</v>
          </cell>
          <cell r="O1521" t="str">
            <v>Cauca</v>
          </cell>
          <cell r="Q1521" t="str">
            <v>Prado</v>
          </cell>
        </row>
        <row r="1522">
          <cell r="B1522">
            <v>21167030</v>
          </cell>
          <cell r="C1522" t="str">
            <v>TERMALES  [21167030]</v>
          </cell>
          <cell r="D1522" t="str">
            <v>Limnimétrica</v>
          </cell>
          <cell r="E1522" t="str">
            <v>Convencional</v>
          </cell>
          <cell r="F1522" t="str">
            <v>Suspendida</v>
          </cell>
          <cell r="G1522">
            <v>21899</v>
          </cell>
          <cell r="H1522">
            <v>298</v>
          </cell>
          <cell r="I1522">
            <v>3.75</v>
          </cell>
          <cell r="J1522">
            <v>-74.900000000000006</v>
          </cell>
          <cell r="K1522" t="str">
            <v>Tolima</v>
          </cell>
          <cell r="L1522" t="str">
            <v>Prado</v>
          </cell>
          <cell r="M1522" t="str">
            <v>Area Operativa 10 - Tolima</v>
          </cell>
          <cell r="N1522" t="str">
            <v>Magdalena Cauca</v>
          </cell>
          <cell r="O1522" t="str">
            <v>Alto Magdalena</v>
          </cell>
          <cell r="Q1522" t="str">
            <v>Prado</v>
          </cell>
          <cell r="R1522">
            <v>25065</v>
          </cell>
        </row>
        <row r="1523">
          <cell r="B1523">
            <v>22060010</v>
          </cell>
          <cell r="C1523" t="str">
            <v>YAGUARA  [22060010]</v>
          </cell>
          <cell r="D1523" t="str">
            <v>Pluviométrica</v>
          </cell>
          <cell r="E1523" t="str">
            <v>Convencional</v>
          </cell>
          <cell r="F1523" t="str">
            <v>Suspendida</v>
          </cell>
          <cell r="G1523">
            <v>14441</v>
          </cell>
          <cell r="H1523">
            <v>500</v>
          </cell>
          <cell r="I1523">
            <v>3.75</v>
          </cell>
          <cell r="J1523">
            <v>-75.283333329999991</v>
          </cell>
          <cell r="K1523" t="str">
            <v>Tolima</v>
          </cell>
          <cell r="L1523" t="str">
            <v>Chaparral</v>
          </cell>
          <cell r="M1523" t="str">
            <v>Area Operativa 10 - Tolima</v>
          </cell>
          <cell r="N1523" t="str">
            <v>Magdalena Cauca</v>
          </cell>
          <cell r="O1523" t="str">
            <v>Saldaña</v>
          </cell>
          <cell r="Q1523" t="str">
            <v>Prado</v>
          </cell>
          <cell r="R1523">
            <v>14594</v>
          </cell>
        </row>
        <row r="1524">
          <cell r="B1524">
            <v>26097020</v>
          </cell>
          <cell r="C1524" t="str">
            <v>PTE PIEDRA  [26097020]</v>
          </cell>
          <cell r="D1524" t="str">
            <v>Limnimétrica</v>
          </cell>
          <cell r="E1524" t="str">
            <v>Convencional</v>
          </cell>
          <cell r="F1524" t="str">
            <v>Suspendida</v>
          </cell>
          <cell r="G1524">
            <v>17578</v>
          </cell>
          <cell r="H1524">
            <v>1000</v>
          </cell>
          <cell r="I1524">
            <v>3.75</v>
          </cell>
          <cell r="J1524">
            <v>-76.2</v>
          </cell>
          <cell r="K1524" t="str">
            <v>Valle del Cauca</v>
          </cell>
          <cell r="L1524" t="str">
            <v>Ginebra</v>
          </cell>
          <cell r="M1524" t="str">
            <v>Area Operativa 09 - Cauca-Valle-Caldas</v>
          </cell>
          <cell r="N1524" t="str">
            <v>Magdalena Cauca</v>
          </cell>
          <cell r="O1524" t="str">
            <v>Cauca</v>
          </cell>
          <cell r="Q1524" t="str">
            <v>Guabas</v>
          </cell>
          <cell r="R1524">
            <v>21746</v>
          </cell>
        </row>
        <row r="1525">
          <cell r="B1525">
            <v>26097080</v>
          </cell>
          <cell r="C1525" t="str">
            <v>SAN GERARDO  [26097080]</v>
          </cell>
          <cell r="D1525" t="str">
            <v>Limnimétrica</v>
          </cell>
          <cell r="E1525" t="str">
            <v>Convencional</v>
          </cell>
          <cell r="F1525" t="str">
            <v>Suspendida</v>
          </cell>
          <cell r="G1525">
            <v>26769</v>
          </cell>
          <cell r="H1525">
            <v>955</v>
          </cell>
          <cell r="I1525">
            <v>3.75</v>
          </cell>
          <cell r="J1525">
            <v>-76.383333329999999</v>
          </cell>
          <cell r="K1525" t="str">
            <v>Valle del Cauca</v>
          </cell>
          <cell r="L1525" t="str">
            <v>Guacarí</v>
          </cell>
          <cell r="M1525" t="str">
            <v>Area Operativa 09 - Cauca-Valle-Caldas</v>
          </cell>
          <cell r="N1525" t="str">
            <v>Magdalena Cauca</v>
          </cell>
          <cell r="O1525" t="str">
            <v>Cauca</v>
          </cell>
          <cell r="Q1525" t="str">
            <v>Zabaletas</v>
          </cell>
          <cell r="R1525">
            <v>29935</v>
          </cell>
        </row>
        <row r="1526">
          <cell r="B1526">
            <v>23010030</v>
          </cell>
          <cell r="C1526" t="str">
            <v>DESMOTADORA  [23010030]</v>
          </cell>
          <cell r="D1526" t="str">
            <v>Pluviométrica</v>
          </cell>
          <cell r="E1526" t="str">
            <v>Convencional</v>
          </cell>
          <cell r="F1526" t="str">
            <v>Suspendida</v>
          </cell>
          <cell r="G1526">
            <v>21930</v>
          </cell>
          <cell r="H1526">
            <v>225</v>
          </cell>
          <cell r="I1526">
            <v>5.2</v>
          </cell>
          <cell r="J1526">
            <v>-74.766666669999992</v>
          </cell>
          <cell r="K1526" t="str">
            <v>Tolima</v>
          </cell>
          <cell r="L1526" t="str">
            <v>Honda</v>
          </cell>
          <cell r="M1526" t="str">
            <v>Area Operativa 10 - Tolima</v>
          </cell>
          <cell r="N1526" t="str">
            <v>Magdalena Cauca</v>
          </cell>
          <cell r="O1526" t="str">
            <v>Alto Magdalena</v>
          </cell>
          <cell r="Q1526" t="str">
            <v>Quebrada Honda</v>
          </cell>
          <cell r="R1526">
            <v>22600</v>
          </cell>
        </row>
        <row r="1527">
          <cell r="B1527">
            <v>21167070</v>
          </cell>
          <cell r="C1527" t="str">
            <v>PRADO  [21167070]</v>
          </cell>
          <cell r="D1527" t="str">
            <v>Limnimétrica</v>
          </cell>
          <cell r="E1527" t="str">
            <v>Convencional</v>
          </cell>
          <cell r="F1527" t="str">
            <v>Activa</v>
          </cell>
          <cell r="G1527">
            <v>25948</v>
          </cell>
          <cell r="H1527">
            <v>500</v>
          </cell>
          <cell r="I1527">
            <v>3.7666666699999998</v>
          </cell>
          <cell r="J1527">
            <v>-74.883333329999999</v>
          </cell>
          <cell r="K1527" t="str">
            <v>Tolima</v>
          </cell>
          <cell r="L1527" t="str">
            <v>Prado</v>
          </cell>
          <cell r="M1527" t="str">
            <v>Area Operativa 10 - Tolima</v>
          </cell>
          <cell r="N1527" t="str">
            <v>Magdalena Cauca</v>
          </cell>
          <cell r="O1527" t="str">
            <v>Alto Magdalena</v>
          </cell>
          <cell r="Q1527" t="str">
            <v>Embalse</v>
          </cell>
        </row>
        <row r="1528">
          <cell r="B1528">
            <v>26090170</v>
          </cell>
          <cell r="C1528" t="str">
            <v>LLOREDA  [26090170]</v>
          </cell>
          <cell r="D1528" t="str">
            <v>Pluviométrica</v>
          </cell>
          <cell r="E1528" t="str">
            <v>Convencional</v>
          </cell>
          <cell r="F1528" t="str">
            <v>Activa</v>
          </cell>
          <cell r="G1528">
            <v>21930</v>
          </cell>
          <cell r="H1528">
            <v>1035</v>
          </cell>
          <cell r="I1528">
            <v>3.7666666699999998</v>
          </cell>
          <cell r="J1528">
            <v>-76.283333329999991</v>
          </cell>
          <cell r="K1528" t="str">
            <v>Valle del Cauca</v>
          </cell>
          <cell r="L1528" t="str">
            <v>Guacarí</v>
          </cell>
          <cell r="M1528" t="str">
            <v>Area Operativa 09 - Cauca-Valle-Caldas</v>
          </cell>
          <cell r="N1528" t="str">
            <v>Magdalena Cauca</v>
          </cell>
          <cell r="O1528" t="str">
            <v>Cauca</v>
          </cell>
          <cell r="Q1528" t="str">
            <v>Embalse</v>
          </cell>
        </row>
        <row r="1529">
          <cell r="B1529">
            <v>26095120</v>
          </cell>
          <cell r="C1529" t="str">
            <v>LORENA  [26095120]</v>
          </cell>
          <cell r="D1529" t="str">
            <v>Climática Ordinaria</v>
          </cell>
          <cell r="E1529" t="str">
            <v>Convencional</v>
          </cell>
          <cell r="F1529" t="str">
            <v>Activa</v>
          </cell>
          <cell r="G1529">
            <v>23391</v>
          </cell>
          <cell r="H1529">
            <v>1128</v>
          </cell>
          <cell r="I1529">
            <v>3.7666666699999998</v>
          </cell>
          <cell r="J1529">
            <v>-76.25</v>
          </cell>
          <cell r="K1529" t="str">
            <v>Valle del Cauca</v>
          </cell>
          <cell r="L1529" t="str">
            <v>Buga</v>
          </cell>
          <cell r="M1529" t="str">
            <v>Area Operativa 09 - Cauca-Valle-Caldas</v>
          </cell>
          <cell r="N1529" t="str">
            <v>Magdalena Cauca</v>
          </cell>
          <cell r="O1529" t="str">
            <v>Cauca</v>
          </cell>
          <cell r="Q1529" t="str">
            <v>Embalse</v>
          </cell>
        </row>
        <row r="1530">
          <cell r="B1530">
            <v>53110010</v>
          </cell>
          <cell r="C1530" t="str">
            <v>LOBO GUERRERO  [53110010]</v>
          </cell>
          <cell r="D1530" t="str">
            <v>Pluviométrica</v>
          </cell>
          <cell r="E1530" t="str">
            <v>Convencional</v>
          </cell>
          <cell r="F1530" t="str">
            <v>Activa</v>
          </cell>
          <cell r="G1530">
            <v>22995</v>
          </cell>
          <cell r="H1530">
            <v>702</v>
          </cell>
          <cell r="I1530">
            <v>3.7666666699999998</v>
          </cell>
          <cell r="J1530">
            <v>-76.666666669999998</v>
          </cell>
          <cell r="K1530" t="str">
            <v>Valle del Cauca</v>
          </cell>
          <cell r="L1530" t="str">
            <v>Dagua</v>
          </cell>
          <cell r="M1530" t="str">
            <v>Area Operativa 09 - Cauca-Valle-Caldas</v>
          </cell>
          <cell r="N1530" t="str">
            <v>Pacifico</v>
          </cell>
          <cell r="O1530" t="str">
            <v>Tapaje - Dagua - Directos</v>
          </cell>
          <cell r="Q1530" t="str">
            <v>Guabas</v>
          </cell>
        </row>
        <row r="1531">
          <cell r="B1531">
            <v>26095280</v>
          </cell>
          <cell r="C1531" t="str">
            <v>GUACARI  - AUT  [26095280]</v>
          </cell>
          <cell r="D1531" t="str">
            <v>Climática Principal</v>
          </cell>
          <cell r="E1531" t="str">
            <v>Automática con Telemetría</v>
          </cell>
          <cell r="F1531" t="str">
            <v>Activa</v>
          </cell>
          <cell r="G1531">
            <v>34090</v>
          </cell>
          <cell r="H1531">
            <v>1020</v>
          </cell>
          <cell r="I1531">
            <v>3.7769444399999998</v>
          </cell>
          <cell r="J1531">
            <v>-76.328888890000002</v>
          </cell>
          <cell r="K1531" t="str">
            <v>Valle del Cauca</v>
          </cell>
          <cell r="L1531" t="str">
            <v>Guacarí</v>
          </cell>
          <cell r="M1531" t="str">
            <v>Area Operativa 09 - Cauca-Valle-Caldas</v>
          </cell>
          <cell r="N1531" t="str">
            <v>Magdalena Cauca</v>
          </cell>
          <cell r="O1531" t="str">
            <v>Cauca</v>
          </cell>
          <cell r="Q1531" t="str">
            <v>Guabas</v>
          </cell>
        </row>
        <row r="1532">
          <cell r="B1532">
            <v>22060120</v>
          </cell>
          <cell r="C1532" t="str">
            <v>POCO A POCO  [22060120]</v>
          </cell>
          <cell r="D1532" t="str">
            <v>Pluviométrica</v>
          </cell>
          <cell r="E1532" t="str">
            <v>Convencional</v>
          </cell>
          <cell r="F1532" t="str">
            <v>Activa</v>
          </cell>
          <cell r="G1532">
            <v>33253</v>
          </cell>
          <cell r="H1532">
            <v>1340</v>
          </cell>
          <cell r="I1532">
            <v>3.78333333</v>
          </cell>
          <cell r="J1532">
            <v>-75.883333329999999</v>
          </cell>
          <cell r="K1532" t="str">
            <v>Tolima</v>
          </cell>
          <cell r="L1532" t="str">
            <v>Chaparral</v>
          </cell>
          <cell r="M1532" t="str">
            <v>Area Operativa 10 - Tolima</v>
          </cell>
          <cell r="N1532" t="str">
            <v>Magdalena Cauca</v>
          </cell>
          <cell r="O1532" t="str">
            <v>Saldaña</v>
          </cell>
          <cell r="Q1532" t="str">
            <v>Guabas</v>
          </cell>
        </row>
        <row r="1533">
          <cell r="B1533">
            <v>26090150</v>
          </cell>
          <cell r="C1533" t="str">
            <v>PICHICHI  [26090150]</v>
          </cell>
          <cell r="D1533" t="str">
            <v>Pluviométrica</v>
          </cell>
          <cell r="E1533" t="str">
            <v>Convencional</v>
          </cell>
          <cell r="F1533" t="str">
            <v>Activa</v>
          </cell>
          <cell r="G1533">
            <v>21930</v>
          </cell>
          <cell r="H1533">
            <v>1029</v>
          </cell>
          <cell r="I1533">
            <v>3.78333333</v>
          </cell>
          <cell r="J1533">
            <v>-76.283333329999991</v>
          </cell>
          <cell r="K1533" t="str">
            <v>Valle del Cauca</v>
          </cell>
          <cell r="L1533" t="str">
            <v>Guacarí</v>
          </cell>
          <cell r="M1533" t="str">
            <v>Area Operativa 09 - Cauca-Valle-Caldas</v>
          </cell>
          <cell r="N1533" t="str">
            <v>Magdalena Cauca</v>
          </cell>
          <cell r="O1533" t="str">
            <v>Cauca</v>
          </cell>
          <cell r="Q1533" t="str">
            <v>Guabas</v>
          </cell>
        </row>
        <row r="1534">
          <cell r="B1534">
            <v>26090930</v>
          </cell>
          <cell r="C1534" t="str">
            <v>PICHICHI  [26090930]</v>
          </cell>
          <cell r="D1534" t="str">
            <v>Pluviométrica</v>
          </cell>
          <cell r="E1534" t="str">
            <v>Convencional</v>
          </cell>
          <cell r="F1534" t="str">
            <v>Activa</v>
          </cell>
          <cell r="G1534">
            <v>25218</v>
          </cell>
          <cell r="H1534">
            <v>1029</v>
          </cell>
          <cell r="I1534">
            <v>3.78333333</v>
          </cell>
          <cell r="J1534">
            <v>-76.283333329999991</v>
          </cell>
          <cell r="K1534" t="str">
            <v>Valle del Cauca</v>
          </cell>
          <cell r="L1534" t="str">
            <v>Guacarí</v>
          </cell>
          <cell r="M1534" t="str">
            <v>Area Operativa 09 - Cauca-Valle-Caldas</v>
          </cell>
          <cell r="N1534" t="str">
            <v>Magdalena Cauca</v>
          </cell>
          <cell r="O1534" t="str">
            <v>Cauca</v>
          </cell>
          <cell r="Q1534" t="str">
            <v>Guabas</v>
          </cell>
        </row>
        <row r="1535">
          <cell r="B1535">
            <v>24017703</v>
          </cell>
          <cell r="C1535" t="str">
            <v>FUQUENE  TICHA MARIA  - AUT  [24017703]</v>
          </cell>
          <cell r="D1535" t="str">
            <v>Limnigráfica</v>
          </cell>
          <cell r="E1535" t="str">
            <v>Automática con Telemetría</v>
          </cell>
          <cell r="F1535" t="str">
            <v>Activa</v>
          </cell>
          <cell r="H1535">
            <v>2568</v>
          </cell>
          <cell r="I1535">
            <v>5.1979444399999997</v>
          </cell>
          <cell r="J1535">
            <v>-73.804666669999989</v>
          </cell>
          <cell r="K1535" t="str">
            <v>Cundinamarca</v>
          </cell>
          <cell r="L1535" t="str">
            <v>Guachetá</v>
          </cell>
          <cell r="M1535" t="str">
            <v>Area Operativa 11 - Cundinamarca-Amazonas-San Andrés</v>
          </cell>
          <cell r="N1535" t="str">
            <v>Magdalena Cauca</v>
          </cell>
          <cell r="O1535" t="str">
            <v>Alto Magdalena</v>
          </cell>
          <cell r="Q1535" t="str">
            <v>Quebrada Honda</v>
          </cell>
        </row>
        <row r="1536">
          <cell r="B1536">
            <v>21200430</v>
          </cell>
          <cell r="C1536" t="str">
            <v>VILLAPINZON  [21200430]</v>
          </cell>
          <cell r="D1536" t="str">
            <v>Pluviográfica</v>
          </cell>
          <cell r="E1536" t="str">
            <v>Convencional</v>
          </cell>
          <cell r="F1536" t="str">
            <v>Activa</v>
          </cell>
          <cell r="G1536">
            <v>18824</v>
          </cell>
          <cell r="H1536">
            <v>2700</v>
          </cell>
          <cell r="I1536">
            <v>5.2</v>
          </cell>
          <cell r="J1536">
            <v>-73.599999999999994</v>
          </cell>
          <cell r="K1536" t="str">
            <v>Cundinamarca</v>
          </cell>
          <cell r="L1536" t="str">
            <v>Villapinzón</v>
          </cell>
          <cell r="M1536" t="str">
            <v>Area Operativa 11 - Cundinamarca-Amazonas-San Andrés</v>
          </cell>
          <cell r="N1536" t="str">
            <v>Magdalena Cauca</v>
          </cell>
          <cell r="O1536" t="str">
            <v>Alto Magdalena</v>
          </cell>
          <cell r="Q1536" t="str">
            <v>Quebrada Honda</v>
          </cell>
        </row>
        <row r="1537">
          <cell r="B1537">
            <v>26095020</v>
          </cell>
          <cell r="C1537" t="str">
            <v>ING PICHICHI  [26095020]</v>
          </cell>
          <cell r="D1537" t="str">
            <v>Climática Ordinaria</v>
          </cell>
          <cell r="E1537" t="str">
            <v>Convencional</v>
          </cell>
          <cell r="F1537" t="str">
            <v>Suspendida</v>
          </cell>
          <cell r="G1537">
            <v>11032</v>
          </cell>
          <cell r="H1537">
            <v>1043</v>
          </cell>
          <cell r="I1537">
            <v>3.7666666699999998</v>
          </cell>
          <cell r="J1537">
            <v>-76.266666669999992</v>
          </cell>
          <cell r="K1537" t="str">
            <v>Valle del Cauca</v>
          </cell>
          <cell r="L1537" t="str">
            <v>Guacarí</v>
          </cell>
          <cell r="M1537" t="str">
            <v>Area Operativa 09 - Cauca-Valle-Caldas</v>
          </cell>
          <cell r="N1537" t="str">
            <v>Magdalena Cauca</v>
          </cell>
          <cell r="O1537" t="str">
            <v>Cauca</v>
          </cell>
          <cell r="Q1537" t="str">
            <v>Embalse</v>
          </cell>
          <cell r="R1537">
            <v>19252</v>
          </cell>
        </row>
        <row r="1538">
          <cell r="B1538">
            <v>26097070</v>
          </cell>
          <cell r="C1538" t="str">
            <v>GUABAS  [26097070]</v>
          </cell>
          <cell r="D1538" t="str">
            <v>Limnigráfica</v>
          </cell>
          <cell r="E1538" t="str">
            <v>Convencional</v>
          </cell>
          <cell r="F1538" t="str">
            <v>Suspendida</v>
          </cell>
          <cell r="G1538">
            <v>26160</v>
          </cell>
          <cell r="H1538">
            <v>952</v>
          </cell>
          <cell r="I1538">
            <v>3.7666666699999998</v>
          </cell>
          <cell r="J1538">
            <v>-76.366666670000001</v>
          </cell>
          <cell r="K1538" t="str">
            <v>Valle del Cauca</v>
          </cell>
          <cell r="L1538" t="str">
            <v>Guacarí</v>
          </cell>
          <cell r="M1538" t="str">
            <v>Area Operativa 09 - Cauca-Valle-Caldas</v>
          </cell>
          <cell r="N1538" t="str">
            <v>Magdalena Cauca</v>
          </cell>
          <cell r="O1538" t="str">
            <v>Cauca</v>
          </cell>
          <cell r="Q1538" t="str">
            <v>Guabas</v>
          </cell>
          <cell r="R1538">
            <v>27378</v>
          </cell>
        </row>
        <row r="1539">
          <cell r="B1539">
            <v>26097120</v>
          </cell>
          <cell r="C1539" t="str">
            <v>SAN LORENZO  [26097120]</v>
          </cell>
          <cell r="D1539" t="str">
            <v>Limnigráfica</v>
          </cell>
          <cell r="E1539" t="str">
            <v>Convencional</v>
          </cell>
          <cell r="F1539" t="str">
            <v>Suspendida</v>
          </cell>
          <cell r="G1539">
            <v>27652</v>
          </cell>
          <cell r="H1539">
            <v>956</v>
          </cell>
          <cell r="I1539">
            <v>3.7666666699999998</v>
          </cell>
          <cell r="J1539">
            <v>-76.366666670000001</v>
          </cell>
          <cell r="K1539" t="str">
            <v>Valle del Cauca</v>
          </cell>
          <cell r="L1539" t="str">
            <v>Guacarí</v>
          </cell>
          <cell r="M1539" t="str">
            <v>Area Operativa 09 - Cauca-Valle-Caldas</v>
          </cell>
          <cell r="N1539" t="str">
            <v>Magdalena Cauca</v>
          </cell>
          <cell r="O1539" t="str">
            <v>Cauca</v>
          </cell>
          <cell r="Q1539" t="str">
            <v>Guabas</v>
          </cell>
          <cell r="R1539">
            <v>29935</v>
          </cell>
        </row>
        <row r="1540">
          <cell r="B1540">
            <v>53110070</v>
          </cell>
          <cell r="C1540" t="str">
            <v>LOBO GUERRERO  [53110070]</v>
          </cell>
          <cell r="D1540" t="str">
            <v>Pluviométrica</v>
          </cell>
          <cell r="E1540" t="str">
            <v>Convencional</v>
          </cell>
          <cell r="F1540" t="str">
            <v>Suspendida</v>
          </cell>
          <cell r="G1540">
            <v>11703</v>
          </cell>
          <cell r="H1540">
            <v>750</v>
          </cell>
          <cell r="I1540">
            <v>3.7666666699999998</v>
          </cell>
          <cell r="J1540">
            <v>-76.650000000000006</v>
          </cell>
          <cell r="K1540" t="str">
            <v>Valle del Cauca</v>
          </cell>
          <cell r="L1540" t="str">
            <v>Buenaventura</v>
          </cell>
          <cell r="M1540" t="str">
            <v>Area Operativa 09 - Cauca-Valle-Caldas</v>
          </cell>
          <cell r="N1540" t="str">
            <v>Pacifico</v>
          </cell>
          <cell r="O1540" t="str">
            <v>Tapaje - Dagua - Directos</v>
          </cell>
          <cell r="Q1540" t="str">
            <v>Guabas</v>
          </cell>
          <cell r="R1540">
            <v>14319</v>
          </cell>
        </row>
        <row r="1541">
          <cell r="B1541">
            <v>22060030</v>
          </cell>
          <cell r="C1541" t="str">
            <v>LAURELES LOS HDA  [22060030]</v>
          </cell>
          <cell r="D1541" t="str">
            <v>Pluviométrica</v>
          </cell>
          <cell r="E1541" t="str">
            <v>Convencional</v>
          </cell>
          <cell r="F1541" t="str">
            <v>Suspendida</v>
          </cell>
          <cell r="G1541">
            <v>20104</v>
          </cell>
          <cell r="H1541">
            <v>1550</v>
          </cell>
          <cell r="I1541">
            <v>3.8</v>
          </cell>
          <cell r="J1541">
            <v>-75.483333329999994</v>
          </cell>
          <cell r="K1541" t="str">
            <v>Tolima</v>
          </cell>
          <cell r="L1541" t="str">
            <v>Chaparral</v>
          </cell>
          <cell r="M1541" t="str">
            <v>Area Operativa 10 - Tolima</v>
          </cell>
          <cell r="N1541" t="str">
            <v>Magdalena Cauca</v>
          </cell>
          <cell r="O1541" t="str">
            <v>Saldaña</v>
          </cell>
          <cell r="Q1541" t="str">
            <v>Guabas</v>
          </cell>
          <cell r="R1541">
            <v>22265</v>
          </cell>
        </row>
        <row r="1542">
          <cell r="B1542">
            <v>23010010</v>
          </cell>
          <cell r="C1542" t="str">
            <v>MARIQUITA LA  [23010010]</v>
          </cell>
          <cell r="D1542" t="str">
            <v>Pluviométrica</v>
          </cell>
          <cell r="E1542" t="str">
            <v>Convencional</v>
          </cell>
          <cell r="F1542" t="str">
            <v>Suspendida</v>
          </cell>
          <cell r="G1542">
            <v>11855</v>
          </cell>
          <cell r="H1542">
            <v>475</v>
          </cell>
          <cell r="I1542">
            <v>5.2</v>
          </cell>
          <cell r="J1542">
            <v>-74.900000000000006</v>
          </cell>
          <cell r="K1542" t="str">
            <v>Tolima</v>
          </cell>
          <cell r="L1542" t="str">
            <v>Mariquita</v>
          </cell>
          <cell r="M1542" t="str">
            <v>Area Operativa 10 - Tolima</v>
          </cell>
          <cell r="N1542" t="str">
            <v>Magdalena Cauca</v>
          </cell>
          <cell r="O1542" t="str">
            <v>Medio Magdalena</v>
          </cell>
          <cell r="Q1542" t="str">
            <v>Quebrada Honda</v>
          </cell>
          <cell r="R1542">
            <v>20469</v>
          </cell>
        </row>
        <row r="1543">
          <cell r="B1543">
            <v>23025010</v>
          </cell>
          <cell r="C1543" t="str">
            <v>LLANADAS  [23025010]</v>
          </cell>
          <cell r="D1543" t="str">
            <v>Climática Ordinaria</v>
          </cell>
          <cell r="E1543" t="str">
            <v>Convencional</v>
          </cell>
          <cell r="F1543" t="str">
            <v>Activa</v>
          </cell>
          <cell r="G1543">
            <v>18916</v>
          </cell>
          <cell r="H1543">
            <v>1420</v>
          </cell>
          <cell r="I1543">
            <v>5.2</v>
          </cell>
          <cell r="J1543">
            <v>-75.133333329999999</v>
          </cell>
          <cell r="K1543" t="str">
            <v>Caldas</v>
          </cell>
          <cell r="L1543" t="str">
            <v>Manzanares</v>
          </cell>
          <cell r="M1543" t="str">
            <v>Area Operativa 10 - Tolima</v>
          </cell>
          <cell r="N1543" t="str">
            <v>Magdalena Cauca</v>
          </cell>
          <cell r="O1543" t="str">
            <v>Medio Magdalena</v>
          </cell>
          <cell r="Q1543" t="str">
            <v>Quebrada Honda</v>
          </cell>
        </row>
        <row r="1544">
          <cell r="B1544">
            <v>24015150</v>
          </cell>
          <cell r="C1544" t="str">
            <v>CARRIZAL  [24015150]</v>
          </cell>
          <cell r="D1544" t="str">
            <v>Climática Ordinaria</v>
          </cell>
          <cell r="E1544" t="str">
            <v>Convencional</v>
          </cell>
          <cell r="F1544" t="str">
            <v>Activa</v>
          </cell>
          <cell r="G1544">
            <v>22143</v>
          </cell>
          <cell r="H1544">
            <v>2860</v>
          </cell>
          <cell r="I1544">
            <v>5.2</v>
          </cell>
          <cell r="J1544">
            <v>-73.766666669999992</v>
          </cell>
          <cell r="K1544" t="str">
            <v>Cundinamarca</v>
          </cell>
          <cell r="L1544" t="str">
            <v>Cucunubá</v>
          </cell>
          <cell r="M1544" t="str">
            <v>Area Operativa 11 - Cundinamarca-Amazonas-San Andrés</v>
          </cell>
          <cell r="N1544" t="str">
            <v>Magdalena Cauca</v>
          </cell>
          <cell r="O1544" t="str">
            <v>Alto Magdalena</v>
          </cell>
          <cell r="Q1544" t="str">
            <v>Quebrada Honda</v>
          </cell>
        </row>
        <row r="1545">
          <cell r="B1545">
            <v>24017180</v>
          </cell>
          <cell r="C1545" t="str">
            <v>CARRIZAL  [24017180]</v>
          </cell>
          <cell r="D1545" t="str">
            <v>Limnigráfica</v>
          </cell>
          <cell r="E1545" t="str">
            <v>Convencional</v>
          </cell>
          <cell r="F1545" t="str">
            <v>Activa</v>
          </cell>
          <cell r="G1545">
            <v>22021</v>
          </cell>
          <cell r="H1545">
            <v>2860</v>
          </cell>
          <cell r="I1545">
            <v>5.2</v>
          </cell>
          <cell r="J1545">
            <v>-73.766666669999992</v>
          </cell>
          <cell r="K1545" t="str">
            <v>Cundinamarca</v>
          </cell>
          <cell r="L1545" t="str">
            <v>Cucunubá</v>
          </cell>
          <cell r="M1545" t="str">
            <v>Area Operativa 11 - Cundinamarca-Amazonas-San Andrés</v>
          </cell>
          <cell r="N1545" t="str">
            <v>Magdalena Cauca</v>
          </cell>
          <cell r="O1545" t="str">
            <v>Alto Magdalena</v>
          </cell>
          <cell r="Q1545" t="str">
            <v>Lag Suesca</v>
          </cell>
        </row>
        <row r="1546">
          <cell r="B1546">
            <v>26140260</v>
          </cell>
          <cell r="C1546" t="str">
            <v>ELVIRA LA  [26140260]</v>
          </cell>
          <cell r="D1546" t="str">
            <v>Pluviográfica</v>
          </cell>
          <cell r="E1546" t="str">
            <v>Convencional</v>
          </cell>
          <cell r="F1546" t="str">
            <v>Activa</v>
          </cell>
          <cell r="G1546">
            <v>33953</v>
          </cell>
          <cell r="H1546">
            <v>1520</v>
          </cell>
          <cell r="I1546">
            <v>5.2</v>
          </cell>
          <cell r="J1546">
            <v>-75.866666670000001</v>
          </cell>
          <cell r="K1546" t="str">
            <v>RIsaralda</v>
          </cell>
          <cell r="L1546" t="str">
            <v>Belén De Umbría</v>
          </cell>
          <cell r="M1546" t="str">
            <v>Area Operativa 09 - Cauca-Valle-Caldas</v>
          </cell>
          <cell r="N1546" t="str">
            <v>Magdalena Cauca</v>
          </cell>
          <cell r="O1546" t="str">
            <v>Cauca</v>
          </cell>
          <cell r="Q1546" t="str">
            <v>Lag Suesca</v>
          </cell>
        </row>
        <row r="1547">
          <cell r="B1547">
            <v>26140440</v>
          </cell>
          <cell r="C1547" t="str">
            <v>GAVIOTA LA  [26140440]</v>
          </cell>
          <cell r="D1547" t="str">
            <v>Pluviométrica</v>
          </cell>
          <cell r="E1547" t="str">
            <v>Convencional</v>
          </cell>
          <cell r="F1547" t="str">
            <v>Activa</v>
          </cell>
          <cell r="G1547">
            <v>30665</v>
          </cell>
          <cell r="H1547">
            <v>1530</v>
          </cell>
          <cell r="I1547">
            <v>5.2</v>
          </cell>
          <cell r="J1547">
            <v>-75.783333329999991</v>
          </cell>
          <cell r="K1547" t="str">
            <v>Caldas</v>
          </cell>
          <cell r="L1547" t="str">
            <v>Anserma</v>
          </cell>
          <cell r="M1547" t="str">
            <v>Area Operativa 09 - Cauca-Valle-Caldas</v>
          </cell>
          <cell r="N1547" t="str">
            <v>Magdalena Cauca</v>
          </cell>
          <cell r="O1547" t="str">
            <v>Cauca</v>
          </cell>
          <cell r="Q1547" t="str">
            <v>Lag Suesca</v>
          </cell>
        </row>
        <row r="1548">
          <cell r="B1548">
            <v>35080020</v>
          </cell>
          <cell r="C1548" t="str">
            <v>MIRAFLORES  [35080020]</v>
          </cell>
          <cell r="D1548" t="str">
            <v>Pluviométrica</v>
          </cell>
          <cell r="E1548" t="str">
            <v>Convencional</v>
          </cell>
          <cell r="F1548" t="str">
            <v>Activa</v>
          </cell>
          <cell r="G1548">
            <v>19859</v>
          </cell>
          <cell r="H1548">
            <v>1570</v>
          </cell>
          <cell r="I1548">
            <v>5.2</v>
          </cell>
          <cell r="J1548">
            <v>-73.183333329999996</v>
          </cell>
          <cell r="K1548" t="str">
            <v>Boyacá</v>
          </cell>
          <cell r="L1548" t="str">
            <v>Miraflores (Boyacá)</v>
          </cell>
          <cell r="M1548" t="str">
            <v>Area Operativa 06 - Boyacá-Casanare-Vichada</v>
          </cell>
          <cell r="N1548" t="str">
            <v>Orinoco</v>
          </cell>
          <cell r="O1548" t="str">
            <v>Meta</v>
          </cell>
          <cell r="Q1548" t="str">
            <v>Lag Suesca</v>
          </cell>
        </row>
        <row r="1549">
          <cell r="B1549">
            <v>35197130</v>
          </cell>
          <cell r="C1549" t="str">
            <v>BIZCOCHO EL  [35197130]</v>
          </cell>
          <cell r="D1549" t="str">
            <v>Limnimétrica</v>
          </cell>
          <cell r="E1549" t="str">
            <v>Convencional</v>
          </cell>
          <cell r="F1549" t="str">
            <v>Activa</v>
          </cell>
          <cell r="G1549">
            <v>29966</v>
          </cell>
          <cell r="H1549">
            <v>844</v>
          </cell>
          <cell r="I1549">
            <v>5.2</v>
          </cell>
          <cell r="J1549">
            <v>-72.833333329999988</v>
          </cell>
          <cell r="K1549" t="str">
            <v>Casanare</v>
          </cell>
          <cell r="L1549" t="str">
            <v>Chámeza</v>
          </cell>
          <cell r="M1549" t="str">
            <v>Area Operativa 06 - Boyacá-Casanare-Vichada</v>
          </cell>
          <cell r="N1549" t="str">
            <v>Orinoco</v>
          </cell>
          <cell r="O1549" t="str">
            <v>Meta</v>
          </cell>
          <cell r="Q1549" t="str">
            <v>Salinero</v>
          </cell>
        </row>
        <row r="1550">
          <cell r="B1550">
            <v>21201680</v>
          </cell>
          <cell r="C1550" t="str">
            <v>ALTO DE AIRE  [21201680]</v>
          </cell>
          <cell r="D1550" t="str">
            <v>Pluviográfica</v>
          </cell>
          <cell r="E1550" t="str">
            <v>Convencional</v>
          </cell>
          <cell r="F1550" t="str">
            <v>Activa</v>
          </cell>
          <cell r="G1550">
            <v>31670</v>
          </cell>
          <cell r="H1550">
            <v>2900</v>
          </cell>
          <cell r="I1550">
            <v>5.2166666699999995</v>
          </cell>
          <cell r="J1550">
            <v>-73.8</v>
          </cell>
          <cell r="K1550" t="str">
            <v>Cundinamarca</v>
          </cell>
          <cell r="L1550" t="str">
            <v>Cucunubá</v>
          </cell>
          <cell r="M1550" t="str">
            <v>Area Operativa 11 - Cundinamarca-Amazonas-San Andrés</v>
          </cell>
          <cell r="N1550" t="str">
            <v>Magdalena Cauca</v>
          </cell>
          <cell r="O1550" t="str">
            <v>Sogamoso</v>
          </cell>
          <cell r="Q1550" t="str">
            <v>Salinero</v>
          </cell>
        </row>
        <row r="1551">
          <cell r="B1551">
            <v>21208150</v>
          </cell>
          <cell r="C1551" t="str">
            <v>VILLAPINZON  [21208150]</v>
          </cell>
          <cell r="D1551" t="str">
            <v>Limnimétrica</v>
          </cell>
          <cell r="E1551" t="str">
            <v>Convencional</v>
          </cell>
          <cell r="F1551" t="str">
            <v>Activa</v>
          </cell>
          <cell r="G1551">
            <v>26557</v>
          </cell>
          <cell r="H1551">
            <v>2705</v>
          </cell>
          <cell r="I1551">
            <v>5.2166666699999995</v>
          </cell>
          <cell r="J1551">
            <v>-73.599999999999994</v>
          </cell>
          <cell r="K1551" t="str">
            <v>Cundinamarca</v>
          </cell>
          <cell r="L1551" t="str">
            <v>Villapinzón</v>
          </cell>
          <cell r="M1551" t="str">
            <v>Area Operativa 11 - Cundinamarca-Amazonas-San Andrés</v>
          </cell>
          <cell r="N1551" t="str">
            <v>Magdalena Cauca</v>
          </cell>
          <cell r="O1551" t="str">
            <v>Alto Magdalena</v>
          </cell>
          <cell r="Q1551" t="str">
            <v>Bogota</v>
          </cell>
        </row>
        <row r="1552">
          <cell r="B1552">
            <v>23027010</v>
          </cell>
          <cell r="C1552" t="str">
            <v>CAMPO ALEGRE  [23027010]</v>
          </cell>
          <cell r="D1552" t="str">
            <v>Limnimétrica</v>
          </cell>
          <cell r="E1552" t="str">
            <v>Convencional</v>
          </cell>
          <cell r="F1552" t="str">
            <v>Activa</v>
          </cell>
          <cell r="G1552">
            <v>23816</v>
          </cell>
          <cell r="H1552">
            <v>1300</v>
          </cell>
          <cell r="I1552">
            <v>5.2166666699999995</v>
          </cell>
          <cell r="J1552">
            <v>-75.016666669999992</v>
          </cell>
          <cell r="K1552" t="str">
            <v>Caldas</v>
          </cell>
          <cell r="L1552" t="str">
            <v>Manzanares</v>
          </cell>
          <cell r="M1552" t="str">
            <v>Area Operativa 10 - Tolima</v>
          </cell>
          <cell r="N1552" t="str">
            <v>Magdalena Cauca</v>
          </cell>
          <cell r="O1552" t="str">
            <v>Medio Magdalena</v>
          </cell>
          <cell r="Q1552" t="str">
            <v>Sto Domingo</v>
          </cell>
        </row>
        <row r="1553">
          <cell r="B1553">
            <v>23010050</v>
          </cell>
          <cell r="C1553" t="str">
            <v>LOCO EL HDA  [23010050]</v>
          </cell>
          <cell r="D1553" t="str">
            <v>Pluviométrica</v>
          </cell>
          <cell r="E1553" t="str">
            <v>Convencional</v>
          </cell>
          <cell r="F1553" t="str">
            <v>Suspendida</v>
          </cell>
          <cell r="G1553">
            <v>24181</v>
          </cell>
          <cell r="H1553">
            <v>473</v>
          </cell>
          <cell r="I1553">
            <v>5.2</v>
          </cell>
          <cell r="J1553">
            <v>-74.833333329999988</v>
          </cell>
          <cell r="K1553" t="str">
            <v>Tolima</v>
          </cell>
          <cell r="L1553" t="str">
            <v>Mariquita</v>
          </cell>
          <cell r="M1553" t="str">
            <v>Area Operativa 10 - Tolima</v>
          </cell>
          <cell r="N1553" t="str">
            <v>Magdalena Cauca</v>
          </cell>
          <cell r="O1553" t="str">
            <v>Medio Magdalena</v>
          </cell>
          <cell r="Q1553" t="str">
            <v>Quebrada Honda</v>
          </cell>
          <cell r="R1553">
            <v>24456</v>
          </cell>
        </row>
        <row r="1554">
          <cell r="B1554">
            <v>23010130</v>
          </cell>
          <cell r="C1554" t="str">
            <v>STA HELENA  [23010130]</v>
          </cell>
          <cell r="D1554" t="str">
            <v>Pluviométrica</v>
          </cell>
          <cell r="E1554" t="str">
            <v>Convencional</v>
          </cell>
          <cell r="F1554" t="str">
            <v>Suspendida</v>
          </cell>
          <cell r="G1554">
            <v>18278</v>
          </cell>
          <cell r="H1554">
            <v>225</v>
          </cell>
          <cell r="I1554">
            <v>5.2</v>
          </cell>
          <cell r="J1554">
            <v>-74.75</v>
          </cell>
          <cell r="K1554" t="str">
            <v>Tolima</v>
          </cell>
          <cell r="L1554" t="str">
            <v>Honda</v>
          </cell>
          <cell r="M1554" t="str">
            <v>Area Operativa 10 - Tolima</v>
          </cell>
          <cell r="N1554" t="str">
            <v>Magdalena Cauca</v>
          </cell>
          <cell r="O1554" t="str">
            <v>Medio Magdalena</v>
          </cell>
          <cell r="Q1554" t="str">
            <v>Quebrada Honda</v>
          </cell>
          <cell r="R1554">
            <v>22265</v>
          </cell>
        </row>
        <row r="1555">
          <cell r="B1555">
            <v>23015010</v>
          </cell>
          <cell r="C1555" t="str">
            <v>HONDA  [23015010]</v>
          </cell>
          <cell r="D1555" t="str">
            <v>Climática Ordinaria</v>
          </cell>
          <cell r="E1555" t="str">
            <v>Convencional</v>
          </cell>
          <cell r="F1555" t="str">
            <v>Suspendida</v>
          </cell>
          <cell r="G1555">
            <v>11004</v>
          </cell>
          <cell r="H1555">
            <v>225</v>
          </cell>
          <cell r="I1555">
            <v>5.2</v>
          </cell>
          <cell r="J1555">
            <v>-74.75</v>
          </cell>
          <cell r="K1555" t="str">
            <v>Tolima</v>
          </cell>
          <cell r="L1555" t="str">
            <v>Honda</v>
          </cell>
          <cell r="M1555" t="str">
            <v>Area Operativa 10 - Tolima</v>
          </cell>
          <cell r="N1555" t="str">
            <v>Magdalena Cauca</v>
          </cell>
          <cell r="O1555" t="str">
            <v>Medio Magdalena</v>
          </cell>
          <cell r="Q1555" t="str">
            <v>Quebrada Honda</v>
          </cell>
          <cell r="R1555">
            <v>18916</v>
          </cell>
        </row>
        <row r="1556">
          <cell r="B1556">
            <v>26140230</v>
          </cell>
          <cell r="C1556" t="str">
            <v>DELFINA LA  [26140230]</v>
          </cell>
          <cell r="D1556" t="str">
            <v>Pluviográfica</v>
          </cell>
          <cell r="E1556" t="str">
            <v>Convencional</v>
          </cell>
          <cell r="F1556" t="str">
            <v>Suspendida</v>
          </cell>
          <cell r="G1556">
            <v>32217</v>
          </cell>
          <cell r="H1556">
            <v>1520</v>
          </cell>
          <cell r="I1556">
            <v>5.2</v>
          </cell>
          <cell r="J1556">
            <v>-75.866666670000001</v>
          </cell>
          <cell r="K1556" t="str">
            <v>RIsaralda</v>
          </cell>
          <cell r="L1556" t="str">
            <v>Belén De Umbría</v>
          </cell>
          <cell r="M1556" t="str">
            <v>Area Operativa 09 - Cauca-Valle-Caldas</v>
          </cell>
          <cell r="N1556" t="str">
            <v>Magdalena Cauca</v>
          </cell>
          <cell r="O1556" t="str">
            <v>Cauca</v>
          </cell>
          <cell r="Q1556" t="str">
            <v>Lag Suesca</v>
          </cell>
          <cell r="R1556">
            <v>33953</v>
          </cell>
        </row>
        <row r="1557">
          <cell r="B1557">
            <v>23010060</v>
          </cell>
          <cell r="C1557" t="str">
            <v>MANGO EL  [23010060]</v>
          </cell>
          <cell r="D1557" t="str">
            <v>Pluviométrica</v>
          </cell>
          <cell r="E1557" t="str">
            <v>Convencional</v>
          </cell>
          <cell r="F1557" t="str">
            <v>Suspendida</v>
          </cell>
          <cell r="G1557">
            <v>23207</v>
          </cell>
          <cell r="H1557">
            <v>350</v>
          </cell>
          <cell r="I1557">
            <v>5.2166666699999995</v>
          </cell>
          <cell r="J1557">
            <v>-74.833333329999988</v>
          </cell>
          <cell r="K1557" t="str">
            <v>Tolima</v>
          </cell>
          <cell r="L1557" t="str">
            <v>Honda</v>
          </cell>
          <cell r="M1557" t="str">
            <v>Area Operativa 10 - Tolima</v>
          </cell>
          <cell r="N1557" t="str">
            <v>Magdalena Cauca</v>
          </cell>
          <cell r="O1557" t="str">
            <v>Medio Magdalena</v>
          </cell>
          <cell r="Q1557" t="str">
            <v>Bogota</v>
          </cell>
          <cell r="R1557">
            <v>24668</v>
          </cell>
        </row>
        <row r="1558">
          <cell r="B1558">
            <v>24010550</v>
          </cell>
          <cell r="C1558" t="str">
            <v>HATO 4 EL  [24010550]</v>
          </cell>
          <cell r="D1558" t="str">
            <v>Pluviométrica</v>
          </cell>
          <cell r="E1558" t="str">
            <v>Convencional</v>
          </cell>
          <cell r="F1558" t="str">
            <v>Activa</v>
          </cell>
          <cell r="G1558">
            <v>26587</v>
          </cell>
          <cell r="H1558">
            <v>3465</v>
          </cell>
          <cell r="I1558">
            <v>5.2166666699999995</v>
          </cell>
          <cell r="J1558">
            <v>-73.95</v>
          </cell>
          <cell r="K1558" t="str">
            <v>Cundinamarca</v>
          </cell>
          <cell r="L1558" t="str">
            <v>Carmen De Carupa</v>
          </cell>
          <cell r="M1558" t="str">
            <v>Area Operativa 11 - Cundinamarca-Amazonas-San Andrés</v>
          </cell>
          <cell r="N1558" t="str">
            <v>Magdalena Cauca</v>
          </cell>
          <cell r="O1558" t="str">
            <v>Sogamoso</v>
          </cell>
          <cell r="Q1558" t="str">
            <v>Sto Domingo</v>
          </cell>
        </row>
        <row r="1559">
          <cell r="B1559">
            <v>24010560</v>
          </cell>
          <cell r="C1559" t="str">
            <v>HATO 5 EL  [24010560]</v>
          </cell>
          <cell r="D1559" t="str">
            <v>Pluviométrica</v>
          </cell>
          <cell r="E1559" t="str">
            <v>Convencional</v>
          </cell>
          <cell r="F1559" t="str">
            <v>Activa</v>
          </cell>
          <cell r="G1559">
            <v>26587</v>
          </cell>
          <cell r="H1559">
            <v>3360</v>
          </cell>
          <cell r="I1559">
            <v>5.2166666699999995</v>
          </cell>
          <cell r="J1559">
            <v>-73.95</v>
          </cell>
          <cell r="K1559" t="str">
            <v>Cundinamarca</v>
          </cell>
          <cell r="L1559" t="str">
            <v>Carmen De Carupa</v>
          </cell>
          <cell r="M1559" t="str">
            <v>Area Operativa 11 - Cundinamarca-Amazonas-San Andrés</v>
          </cell>
          <cell r="N1559" t="str">
            <v>Magdalena Cauca</v>
          </cell>
          <cell r="O1559" t="str">
            <v>Sogamoso</v>
          </cell>
          <cell r="Q1559" t="str">
            <v>Sto Domingo</v>
          </cell>
        </row>
        <row r="1560">
          <cell r="B1560">
            <v>24017860</v>
          </cell>
          <cell r="C1560" t="str">
            <v>CHAPALA  [24017860]</v>
          </cell>
          <cell r="D1560" t="str">
            <v>Limnimétrica</v>
          </cell>
          <cell r="E1560" t="str">
            <v>Convencional</v>
          </cell>
          <cell r="F1560" t="str">
            <v>Activa</v>
          </cell>
          <cell r="G1560">
            <v>32278</v>
          </cell>
          <cell r="H1560">
            <v>2800</v>
          </cell>
          <cell r="I1560">
            <v>5.2166666699999995</v>
          </cell>
          <cell r="J1560">
            <v>-73.783333329999991</v>
          </cell>
          <cell r="K1560" t="str">
            <v>Cundinamarca</v>
          </cell>
          <cell r="L1560" t="str">
            <v>Cucunubá</v>
          </cell>
          <cell r="M1560" t="str">
            <v>Area Operativa 11 - Cundinamarca-Amazonas-San Andrés</v>
          </cell>
          <cell r="N1560" t="str">
            <v>Magdalena Cauca</v>
          </cell>
          <cell r="O1560" t="str">
            <v>Sogamoso</v>
          </cell>
          <cell r="Q1560" t="str">
            <v>Lag Cucunuba</v>
          </cell>
        </row>
        <row r="1561">
          <cell r="B1561">
            <v>26140380</v>
          </cell>
          <cell r="C1561" t="str">
            <v>COLUMBIA  [26140380]</v>
          </cell>
          <cell r="D1561" t="str">
            <v>Pluviométrica</v>
          </cell>
          <cell r="E1561" t="str">
            <v>Convencional</v>
          </cell>
          <cell r="F1561" t="str">
            <v>Activa</v>
          </cell>
          <cell r="G1561">
            <v>29601</v>
          </cell>
          <cell r="H1561">
            <v>1700</v>
          </cell>
          <cell r="I1561">
            <v>5.2166666699999995</v>
          </cell>
          <cell r="J1561">
            <v>-75.816666669999989</v>
          </cell>
          <cell r="K1561" t="str">
            <v>RIsaralda</v>
          </cell>
          <cell r="L1561" t="str">
            <v>Belén De Umbría</v>
          </cell>
          <cell r="M1561" t="str">
            <v>Area Operativa 09 - Cauca-Valle-Caldas</v>
          </cell>
          <cell r="N1561" t="str">
            <v>Magdalena Cauca</v>
          </cell>
          <cell r="O1561" t="str">
            <v>Cauca</v>
          </cell>
          <cell r="Q1561" t="str">
            <v>Lag Cucunuba</v>
          </cell>
        </row>
        <row r="1562">
          <cell r="B1562">
            <v>35197120</v>
          </cell>
          <cell r="C1562" t="str">
            <v>PTE CHAMEZA  [35197120]</v>
          </cell>
          <cell r="D1562" t="str">
            <v>Limnimétrica</v>
          </cell>
          <cell r="E1562" t="str">
            <v>Convencional</v>
          </cell>
          <cell r="F1562" t="str">
            <v>Activa</v>
          </cell>
          <cell r="G1562">
            <v>29752</v>
          </cell>
          <cell r="H1562">
            <v>1058</v>
          </cell>
          <cell r="I1562">
            <v>5.2166666699999995</v>
          </cell>
          <cell r="J1562">
            <v>-72.866666670000001</v>
          </cell>
          <cell r="K1562" t="str">
            <v>Casanare</v>
          </cell>
          <cell r="L1562" t="str">
            <v>Chámeza</v>
          </cell>
          <cell r="M1562" t="str">
            <v>Area Operativa 06 - Boyacá-Casanare-Vichada</v>
          </cell>
          <cell r="N1562" t="str">
            <v>Orinoco</v>
          </cell>
          <cell r="O1562" t="str">
            <v>Meta</v>
          </cell>
          <cell r="Q1562" t="str">
            <v>Salinero</v>
          </cell>
        </row>
        <row r="1563">
          <cell r="B1563">
            <v>23067701</v>
          </cell>
          <cell r="C1563" t="str">
            <v>EL PARAISO-23067701  - AUT  [23067701]</v>
          </cell>
          <cell r="D1563" t="str">
            <v>Limnigráfica</v>
          </cell>
          <cell r="E1563" t="str">
            <v>Automática con Telemetría</v>
          </cell>
          <cell r="F1563" t="str">
            <v>Activa</v>
          </cell>
          <cell r="H1563">
            <v>2559</v>
          </cell>
          <cell r="I1563">
            <v>5.2287499999999998</v>
          </cell>
          <cell r="J1563">
            <v>-74.280638890000006</v>
          </cell>
          <cell r="K1563" t="str">
            <v>Cundinamarca</v>
          </cell>
          <cell r="L1563" t="str">
            <v>Villagómez</v>
          </cell>
          <cell r="M1563" t="str">
            <v>Area Operativa 11 - Cundinamarca-Amazonas-San Andrés</v>
          </cell>
          <cell r="N1563" t="str">
            <v>Magdalena Cauca</v>
          </cell>
          <cell r="O1563" t="str">
            <v>Medio Magdalena</v>
          </cell>
          <cell r="Q1563" t="str">
            <v>Rio Alto Negro</v>
          </cell>
        </row>
        <row r="1564">
          <cell r="B1564">
            <v>21205525</v>
          </cell>
          <cell r="C1564" t="str">
            <v>VILLA PINZON-21205525  - AUT  [21205525]</v>
          </cell>
          <cell r="D1564" t="str">
            <v>Climática Principal</v>
          </cell>
          <cell r="E1564" t="str">
            <v>Automática con Telemetría</v>
          </cell>
          <cell r="F1564" t="str">
            <v>Activa</v>
          </cell>
          <cell r="H1564">
            <v>1468</v>
          </cell>
          <cell r="I1564">
            <v>5.2288055599999996</v>
          </cell>
          <cell r="J1564">
            <v>-73.58475</v>
          </cell>
          <cell r="K1564" t="str">
            <v>Cundinamarca</v>
          </cell>
          <cell r="L1564" t="str">
            <v>Villapinzón</v>
          </cell>
          <cell r="M1564" t="str">
            <v>Area Operativa 11 - Cundinamarca-Amazonas-San Andrés</v>
          </cell>
          <cell r="N1564" t="str">
            <v>Magdalena Cauca</v>
          </cell>
          <cell r="O1564" t="str">
            <v>Alto Magdalena</v>
          </cell>
          <cell r="Q1564" t="str">
            <v>Rio Alto Negro</v>
          </cell>
        </row>
        <row r="1565">
          <cell r="B1565">
            <v>23120190</v>
          </cell>
          <cell r="C1565" t="str">
            <v>PINOS LOS  [23120190]</v>
          </cell>
          <cell r="D1565" t="str">
            <v>Pluviométrica</v>
          </cell>
          <cell r="E1565" t="str">
            <v>Convencional</v>
          </cell>
          <cell r="F1565" t="str">
            <v>Activa</v>
          </cell>
          <cell r="G1565">
            <v>26648</v>
          </cell>
          <cell r="H1565">
            <v>3477</v>
          </cell>
          <cell r="I1565">
            <v>5.2333333299999998</v>
          </cell>
          <cell r="J1565">
            <v>-74.033333329999991</v>
          </cell>
          <cell r="K1565" t="str">
            <v>Cundinamarca</v>
          </cell>
          <cell r="L1565" t="str">
            <v>Tausa</v>
          </cell>
          <cell r="M1565" t="str">
            <v>Area Operativa 11 - Cundinamarca-Amazonas-San Andrés</v>
          </cell>
          <cell r="N1565" t="str">
            <v>Magdalena Cauca</v>
          </cell>
          <cell r="O1565" t="str">
            <v>Medio Magdalena</v>
          </cell>
          <cell r="Q1565" t="str">
            <v>Rio Alto Negro</v>
          </cell>
        </row>
        <row r="1566">
          <cell r="B1566">
            <v>24010490</v>
          </cell>
          <cell r="C1566" t="str">
            <v>PEDREGAL EL  [24010490]</v>
          </cell>
          <cell r="D1566" t="str">
            <v>Pluviométrica</v>
          </cell>
          <cell r="E1566" t="str">
            <v>Convencional</v>
          </cell>
          <cell r="F1566" t="str">
            <v>Activa</v>
          </cell>
          <cell r="G1566">
            <v>24334</v>
          </cell>
          <cell r="H1566">
            <v>2900</v>
          </cell>
          <cell r="I1566">
            <v>5.2333333299999998</v>
          </cell>
          <cell r="J1566">
            <v>-73.866666670000001</v>
          </cell>
          <cell r="K1566" t="str">
            <v>Cundinamarca</v>
          </cell>
          <cell r="L1566" t="str">
            <v>Sutatausa</v>
          </cell>
          <cell r="M1566" t="str">
            <v>Area Operativa 11 - Cundinamarca-Amazonas-San Andrés</v>
          </cell>
          <cell r="N1566" t="str">
            <v>Magdalena Cauca</v>
          </cell>
          <cell r="O1566" t="str">
            <v>Sogamoso</v>
          </cell>
          <cell r="Q1566" t="str">
            <v>Rio Alto Negro</v>
          </cell>
        </row>
        <row r="1567">
          <cell r="B1567">
            <v>24010570</v>
          </cell>
          <cell r="C1567" t="str">
            <v>HATO 6 EL  [24010570]</v>
          </cell>
          <cell r="D1567" t="str">
            <v>Pluviométrica</v>
          </cell>
          <cell r="E1567" t="str">
            <v>Convencional</v>
          </cell>
          <cell r="F1567" t="str">
            <v>Activa</v>
          </cell>
          <cell r="G1567">
            <v>26587</v>
          </cell>
          <cell r="H1567">
            <v>3105</v>
          </cell>
          <cell r="I1567">
            <v>5.2333333299999998</v>
          </cell>
          <cell r="J1567">
            <v>-73.933333329999996</v>
          </cell>
          <cell r="K1567" t="str">
            <v>Cundinamarca</v>
          </cell>
          <cell r="L1567" t="str">
            <v>Carmen De Carupa</v>
          </cell>
          <cell r="M1567" t="str">
            <v>Area Operativa 11 - Cundinamarca-Amazonas-San Andrés</v>
          </cell>
          <cell r="N1567" t="str">
            <v>Magdalena Cauca</v>
          </cell>
          <cell r="O1567" t="str">
            <v>Sogamoso</v>
          </cell>
          <cell r="Q1567" t="str">
            <v>Rio Alto Negro</v>
          </cell>
        </row>
        <row r="1568">
          <cell r="B1568">
            <v>24010580</v>
          </cell>
          <cell r="C1568" t="str">
            <v>HATO 7 EL  [24010580]</v>
          </cell>
          <cell r="D1568" t="str">
            <v>Pluviométrica</v>
          </cell>
          <cell r="E1568" t="str">
            <v>Convencional</v>
          </cell>
          <cell r="F1568" t="str">
            <v>Activa</v>
          </cell>
          <cell r="G1568">
            <v>26587</v>
          </cell>
          <cell r="H1568">
            <v>3271</v>
          </cell>
          <cell r="I1568">
            <v>5.2333333299999998</v>
          </cell>
          <cell r="J1568">
            <v>-73.916666669999998</v>
          </cell>
          <cell r="K1568" t="str">
            <v>Cundinamarca</v>
          </cell>
          <cell r="L1568" t="str">
            <v>Carmen De Carupa</v>
          </cell>
          <cell r="M1568" t="str">
            <v>Area Operativa 11 - Cundinamarca-Amazonas-San Andrés</v>
          </cell>
          <cell r="N1568" t="str">
            <v>Magdalena Cauca</v>
          </cell>
          <cell r="O1568" t="str">
            <v>Sogamoso</v>
          </cell>
          <cell r="Q1568" t="str">
            <v>Rio Alto Negro</v>
          </cell>
        </row>
        <row r="1569">
          <cell r="B1569">
            <v>21208890</v>
          </cell>
          <cell r="C1569" t="str">
            <v>PUEBLO DE PIEDRA  [21208890]</v>
          </cell>
          <cell r="D1569" t="str">
            <v>Limnimétrica</v>
          </cell>
          <cell r="E1569" t="str">
            <v>Convencional</v>
          </cell>
          <cell r="F1569" t="str">
            <v>Activa</v>
          </cell>
          <cell r="G1569">
            <v>32978</v>
          </cell>
          <cell r="H1569">
            <v>610</v>
          </cell>
          <cell r="I1569">
            <v>4.4666666699999995</v>
          </cell>
          <cell r="J1569">
            <v>-74.5</v>
          </cell>
          <cell r="K1569" t="str">
            <v>Cundinamarca</v>
          </cell>
          <cell r="L1569" t="str">
            <v>Viotá</v>
          </cell>
          <cell r="M1569" t="str">
            <v>Area Operativa 10 - Tolima</v>
          </cell>
          <cell r="N1569" t="str">
            <v>Magdalena Cauca</v>
          </cell>
          <cell r="O1569" t="str">
            <v>Alto Magdalena</v>
          </cell>
          <cell r="Q1569" t="str">
            <v>Calandaima</v>
          </cell>
        </row>
        <row r="1570">
          <cell r="B1570">
            <v>21208950</v>
          </cell>
          <cell r="C1570" t="str">
            <v>POLA LA  [21208950]</v>
          </cell>
          <cell r="D1570" t="str">
            <v>Limnimétrica</v>
          </cell>
          <cell r="E1570" t="str">
            <v>Convencional</v>
          </cell>
          <cell r="F1570" t="str">
            <v>Activa</v>
          </cell>
          <cell r="G1570">
            <v>31792</v>
          </cell>
          <cell r="H1570">
            <v>1120</v>
          </cell>
          <cell r="I1570">
            <v>4.4666666699999995</v>
          </cell>
          <cell r="J1570">
            <v>-74.633333329999999</v>
          </cell>
          <cell r="K1570" t="str">
            <v>Cundinamarca</v>
          </cell>
          <cell r="L1570" t="str">
            <v>Viotá</v>
          </cell>
          <cell r="M1570" t="str">
            <v>Area Operativa 10 - Tolima</v>
          </cell>
          <cell r="N1570" t="str">
            <v>Magdalena Cauca</v>
          </cell>
          <cell r="O1570" t="str">
            <v>Alto Magdalena</v>
          </cell>
          <cell r="Q1570" t="str">
            <v>Lindo</v>
          </cell>
        </row>
        <row r="1571">
          <cell r="B1571">
            <v>26100870</v>
          </cell>
          <cell r="C1571" t="str">
            <v>HONDA LA  [26100870]</v>
          </cell>
          <cell r="D1571" t="str">
            <v>Pluviométrica</v>
          </cell>
          <cell r="E1571" t="str">
            <v>Convencional</v>
          </cell>
          <cell r="F1571" t="str">
            <v>Activa</v>
          </cell>
          <cell r="G1571">
            <v>26313</v>
          </cell>
          <cell r="H1571">
            <v>930</v>
          </cell>
          <cell r="I1571">
            <v>4.4666666699999995</v>
          </cell>
          <cell r="J1571">
            <v>-76.066666669999989</v>
          </cell>
          <cell r="K1571" t="str">
            <v>Valle del Cauca</v>
          </cell>
          <cell r="L1571" t="str">
            <v>Zarzal</v>
          </cell>
          <cell r="M1571" t="str">
            <v>Area Operativa 09 - Cauca-Valle-Caldas</v>
          </cell>
          <cell r="N1571" t="str">
            <v>Magdalena Cauca</v>
          </cell>
          <cell r="O1571" t="str">
            <v>Cauca</v>
          </cell>
          <cell r="Q1571" t="str">
            <v>Lindo</v>
          </cell>
        </row>
        <row r="1572">
          <cell r="B1572">
            <v>26101050</v>
          </cell>
          <cell r="C1572" t="str">
            <v>CABANA LA  [26101050]</v>
          </cell>
          <cell r="D1572" t="str">
            <v>Pluviométrica</v>
          </cell>
          <cell r="E1572" t="str">
            <v>Convencional</v>
          </cell>
          <cell r="F1572" t="str">
            <v>Activa</v>
          </cell>
          <cell r="G1572">
            <v>24122</v>
          </cell>
          <cell r="H1572">
            <v>920</v>
          </cell>
          <cell r="I1572">
            <v>4.4666666699999995</v>
          </cell>
          <cell r="J1572">
            <v>-76.083333329999988</v>
          </cell>
          <cell r="K1572" t="str">
            <v>Valle del Cauca</v>
          </cell>
          <cell r="L1572" t="str">
            <v>Zarzal</v>
          </cell>
          <cell r="M1572" t="str">
            <v>Area Operativa 09 - Cauca-Valle-Caldas</v>
          </cell>
          <cell r="N1572" t="str">
            <v>Magdalena Cauca</v>
          </cell>
          <cell r="O1572" t="str">
            <v>Cauca</v>
          </cell>
          <cell r="Q1572" t="str">
            <v>Lindo</v>
          </cell>
        </row>
        <row r="1573">
          <cell r="B1573">
            <v>26110180</v>
          </cell>
          <cell r="C1573" t="str">
            <v>MONTECRISTO  [26110180]</v>
          </cell>
          <cell r="D1573" t="str">
            <v>Pluviométrica</v>
          </cell>
          <cell r="E1573" t="str">
            <v>Convencional</v>
          </cell>
          <cell r="F1573" t="str">
            <v>Activa</v>
          </cell>
          <cell r="G1573">
            <v>26099</v>
          </cell>
          <cell r="H1573">
            <v>1357</v>
          </cell>
          <cell r="I1573">
            <v>4.4666666699999995</v>
          </cell>
          <cell r="J1573">
            <v>-76.233333329999994</v>
          </cell>
          <cell r="K1573" t="str">
            <v>Valle del Cauca</v>
          </cell>
          <cell r="L1573" t="str">
            <v>Roldanillo</v>
          </cell>
          <cell r="M1573" t="str">
            <v>Area Operativa 09 - Cauca-Valle-Caldas</v>
          </cell>
          <cell r="N1573" t="str">
            <v>Pacifico</v>
          </cell>
          <cell r="O1573" t="str">
            <v>San Juán</v>
          </cell>
          <cell r="Q1573" t="str">
            <v>Lindo</v>
          </cell>
        </row>
        <row r="1574">
          <cell r="B1574">
            <v>26110390</v>
          </cell>
          <cell r="C1574" t="str">
            <v>OREGANO EL  [26110390]</v>
          </cell>
          <cell r="D1574" t="str">
            <v>Pluviométrica</v>
          </cell>
          <cell r="E1574" t="str">
            <v>Convencional</v>
          </cell>
          <cell r="F1574" t="str">
            <v>Activa</v>
          </cell>
          <cell r="G1574">
            <v>27409</v>
          </cell>
          <cell r="H1574">
            <v>1460</v>
          </cell>
          <cell r="I1574">
            <v>4.4666666699999995</v>
          </cell>
          <cell r="J1574">
            <v>-76.2</v>
          </cell>
          <cell r="K1574" t="str">
            <v>Valle del Cauca</v>
          </cell>
          <cell r="L1574" t="str">
            <v>Roldanillo</v>
          </cell>
          <cell r="M1574" t="str">
            <v>Area Operativa 09 - Cauca-Valle-Caldas</v>
          </cell>
          <cell r="N1574" t="str">
            <v>Pacifico</v>
          </cell>
          <cell r="O1574" t="str">
            <v>San Juán</v>
          </cell>
          <cell r="Q1574" t="str">
            <v>Lindo</v>
          </cell>
        </row>
        <row r="1575">
          <cell r="B1575">
            <v>26120220</v>
          </cell>
          <cell r="C1575" t="str">
            <v>AGRADO EL  [26120220]</v>
          </cell>
          <cell r="D1575" t="str">
            <v>Pluviométrica</v>
          </cell>
          <cell r="E1575" t="str">
            <v>Convencional</v>
          </cell>
          <cell r="F1575" t="str">
            <v>Activa</v>
          </cell>
          <cell r="G1575">
            <v>29235</v>
          </cell>
          <cell r="H1575">
            <v>1350</v>
          </cell>
          <cell r="I1575">
            <v>4.4666666699999995</v>
          </cell>
          <cell r="J1575">
            <v>-75.816666669999989</v>
          </cell>
          <cell r="K1575" t="str">
            <v>Quindío</v>
          </cell>
          <cell r="L1575" t="str">
            <v>Montenegro</v>
          </cell>
          <cell r="M1575" t="str">
            <v>Area Operativa 09 - Cauca-Valle-Caldas</v>
          </cell>
          <cell r="N1575" t="str">
            <v>Magdalena Cauca</v>
          </cell>
          <cell r="O1575" t="str">
            <v>Cauca</v>
          </cell>
          <cell r="Q1575" t="str">
            <v>Lindo</v>
          </cell>
        </row>
        <row r="1576">
          <cell r="B1576">
            <v>26120360</v>
          </cell>
          <cell r="C1576" t="str">
            <v>ALBANIA LA  [26120360]</v>
          </cell>
          <cell r="D1576" t="str">
            <v>Pluviométrica</v>
          </cell>
          <cell r="E1576" t="str">
            <v>Convencional</v>
          </cell>
          <cell r="F1576" t="str">
            <v>Activa</v>
          </cell>
          <cell r="G1576">
            <v>26038</v>
          </cell>
          <cell r="H1576">
            <v>1340</v>
          </cell>
          <cell r="I1576">
            <v>4.4666666699999995</v>
          </cell>
          <cell r="J1576">
            <v>-75.716666669999995</v>
          </cell>
          <cell r="K1576" t="str">
            <v>Quindío</v>
          </cell>
          <cell r="L1576" t="str">
            <v>Calarcá</v>
          </cell>
          <cell r="M1576" t="str">
            <v>Area Operativa 09 - Cauca-Valle-Caldas</v>
          </cell>
          <cell r="N1576" t="str">
            <v>Magdalena Cauca</v>
          </cell>
          <cell r="O1576" t="str">
            <v>Cauca</v>
          </cell>
          <cell r="Q1576" t="str">
            <v>Lindo</v>
          </cell>
        </row>
        <row r="1577">
          <cell r="B1577">
            <v>26120490</v>
          </cell>
          <cell r="C1577" t="str">
            <v>FLORIDA LA  [26120490]</v>
          </cell>
          <cell r="D1577" t="str">
            <v>Pluviométrica</v>
          </cell>
          <cell r="E1577" t="str">
            <v>Convencional</v>
          </cell>
          <cell r="F1577" t="str">
            <v>Activa</v>
          </cell>
          <cell r="G1577">
            <v>29874</v>
          </cell>
          <cell r="H1577">
            <v>2200</v>
          </cell>
          <cell r="I1577">
            <v>4.4666666699999995</v>
          </cell>
          <cell r="J1577">
            <v>-75.816666669999989</v>
          </cell>
          <cell r="K1577" t="str">
            <v>Quindío</v>
          </cell>
          <cell r="L1577" t="str">
            <v>Pijao</v>
          </cell>
          <cell r="M1577" t="str">
            <v>Area Operativa 09 - Cauca-Valle-Caldas</v>
          </cell>
          <cell r="N1577" t="str">
            <v>Magdalena Cauca</v>
          </cell>
          <cell r="O1577" t="str">
            <v>Cauca</v>
          </cell>
          <cell r="Q1577" t="str">
            <v>Lindo</v>
          </cell>
        </row>
        <row r="1578">
          <cell r="B1578">
            <v>26120500</v>
          </cell>
          <cell r="C1578" t="str">
            <v>PRADERA LA  [26120500]</v>
          </cell>
          <cell r="D1578" t="str">
            <v>Pluviométrica</v>
          </cell>
          <cell r="E1578" t="str">
            <v>Convencional</v>
          </cell>
          <cell r="F1578" t="str">
            <v>Activa</v>
          </cell>
          <cell r="G1578">
            <v>29966</v>
          </cell>
          <cell r="H1578">
            <v>1350</v>
          </cell>
          <cell r="I1578">
            <v>4.4666666699999995</v>
          </cell>
          <cell r="J1578">
            <v>-75.716666669999995</v>
          </cell>
          <cell r="K1578" t="str">
            <v>Quindío</v>
          </cell>
          <cell r="L1578" t="str">
            <v>Armenia (Quindío)</v>
          </cell>
          <cell r="M1578" t="str">
            <v>Area Operativa 09 - Cauca-Valle-Caldas</v>
          </cell>
          <cell r="N1578" t="str">
            <v>Magdalena Cauca</v>
          </cell>
          <cell r="O1578" t="str">
            <v>Cauca</v>
          </cell>
          <cell r="Q1578" t="str">
            <v>Lindo</v>
          </cell>
        </row>
        <row r="1579">
          <cell r="B1579">
            <v>26120580</v>
          </cell>
          <cell r="C1579" t="str">
            <v>JARDIN EL  [26120580]</v>
          </cell>
          <cell r="D1579" t="str">
            <v>Pluviométrica</v>
          </cell>
          <cell r="E1579" t="str">
            <v>Convencional</v>
          </cell>
          <cell r="F1579" t="str">
            <v>Activa</v>
          </cell>
          <cell r="G1579">
            <v>33253</v>
          </cell>
          <cell r="H1579">
            <v>1300</v>
          </cell>
          <cell r="I1579">
            <v>4.4666666699999995</v>
          </cell>
          <cell r="J1579">
            <v>-75.7</v>
          </cell>
          <cell r="K1579" t="str">
            <v>Quindío</v>
          </cell>
          <cell r="L1579" t="str">
            <v>Calarcá</v>
          </cell>
          <cell r="M1579" t="str">
            <v>Area Operativa 10 - Tolima</v>
          </cell>
          <cell r="N1579" t="str">
            <v>Magdalena Cauca</v>
          </cell>
          <cell r="O1579" t="str">
            <v>Cauca</v>
          </cell>
          <cell r="Q1579" t="str">
            <v>Lindo</v>
          </cell>
        </row>
        <row r="1580">
          <cell r="B1580">
            <v>21205512</v>
          </cell>
          <cell r="C1580" t="str">
            <v>EL SOCHE  - AUT  [21205512]</v>
          </cell>
          <cell r="D1580" t="str">
            <v>Climática Principal</v>
          </cell>
          <cell r="E1580" t="str">
            <v>Automática con Telemetría</v>
          </cell>
          <cell r="F1580" t="str">
            <v>Activa</v>
          </cell>
          <cell r="H1580">
            <v>3007</v>
          </cell>
          <cell r="I1580">
            <v>4.4693163899999995</v>
          </cell>
          <cell r="J1580">
            <v>-74.079454170000005</v>
          </cell>
          <cell r="K1580" t="str">
            <v>Bogotá</v>
          </cell>
          <cell r="L1580" t="str">
            <v>Bogota, D.C</v>
          </cell>
          <cell r="M1580" t="str">
            <v>Area Operativa 11 - Cundinamarca-Amazonas-San Andrés</v>
          </cell>
          <cell r="N1580" t="str">
            <v>Magdalena Cauca</v>
          </cell>
          <cell r="O1580" t="str">
            <v>Alto Magdalena</v>
          </cell>
          <cell r="Q1580" t="str">
            <v>Qda Guajaro</v>
          </cell>
        </row>
        <row r="1581">
          <cell r="B1581">
            <v>21205514</v>
          </cell>
          <cell r="C1581" t="str">
            <v>LAS MARGARITAS  - AUT  [21205514]</v>
          </cell>
          <cell r="D1581" t="str">
            <v>Climática Principal</v>
          </cell>
          <cell r="E1581" t="str">
            <v>Automática con Telemetría</v>
          </cell>
          <cell r="F1581" t="str">
            <v>Activa</v>
          </cell>
          <cell r="H1581">
            <v>2717</v>
          </cell>
          <cell r="I1581">
            <v>4.4693163899999995</v>
          </cell>
          <cell r="J1581">
            <v>-74.079454170000005</v>
          </cell>
          <cell r="K1581" t="str">
            <v>Cundinamarca</v>
          </cell>
          <cell r="L1581" t="str">
            <v>El Rosal</v>
          </cell>
          <cell r="M1581" t="str">
            <v>Area Operativa 11 - Cundinamarca-Amazonas-San Andrés</v>
          </cell>
          <cell r="N1581" t="str">
            <v>Magdalena Cauca</v>
          </cell>
          <cell r="O1581" t="str">
            <v>Alto Magdalena</v>
          </cell>
          <cell r="Q1581" t="str">
            <v>Qda Guajaro</v>
          </cell>
        </row>
        <row r="1582">
          <cell r="B1582">
            <v>21200850</v>
          </cell>
          <cell r="C1582" t="str">
            <v>CISACA  [21200850]</v>
          </cell>
          <cell r="D1582" t="str">
            <v>Pluviográfica</v>
          </cell>
          <cell r="E1582" t="str">
            <v>Convencional</v>
          </cell>
          <cell r="F1582" t="str">
            <v>Activa</v>
          </cell>
          <cell r="G1582">
            <v>22995</v>
          </cell>
          <cell r="H1582">
            <v>2880</v>
          </cell>
          <cell r="I1582">
            <v>4.4833333299999998</v>
          </cell>
          <cell r="J1582">
            <v>-74.083333329999988</v>
          </cell>
          <cell r="K1582" t="str">
            <v>Bogotá</v>
          </cell>
          <cell r="L1582" t="str">
            <v>Bogota, D.C</v>
          </cell>
          <cell r="M1582" t="str">
            <v>Area Operativa 11 - Cundinamarca-Amazonas-San Andrés</v>
          </cell>
          <cell r="N1582" t="str">
            <v>Magdalena Cauca</v>
          </cell>
          <cell r="O1582" t="str">
            <v>Alto Magdalena</v>
          </cell>
          <cell r="Q1582" t="str">
            <v>Qda Guajaro</v>
          </cell>
        </row>
        <row r="1583">
          <cell r="B1583">
            <v>21206860</v>
          </cell>
          <cell r="C1583" t="str">
            <v>MONTEBLANCO  [21206860]</v>
          </cell>
          <cell r="D1583" t="str">
            <v>Climática Principal</v>
          </cell>
          <cell r="E1583" t="str">
            <v>Convencional</v>
          </cell>
          <cell r="F1583" t="str">
            <v>Activa</v>
          </cell>
          <cell r="G1583">
            <v>38032</v>
          </cell>
          <cell r="H1583">
            <v>2665</v>
          </cell>
          <cell r="I1583">
            <v>4.4833333299999998</v>
          </cell>
          <cell r="J1583">
            <v>-74.116666670000001</v>
          </cell>
          <cell r="K1583" t="str">
            <v>Bogotá</v>
          </cell>
          <cell r="L1583" t="str">
            <v>Bogota, D.C</v>
          </cell>
          <cell r="M1583" t="str">
            <v>Area Operativa 11 - Cundinamarca-Amazonas-San Andrés</v>
          </cell>
          <cell r="N1583" t="str">
            <v>Magdalena Cauca</v>
          </cell>
          <cell r="O1583" t="str">
            <v>Alto Magdalena</v>
          </cell>
          <cell r="Q1583" t="str">
            <v>Qda Guajaro</v>
          </cell>
        </row>
        <row r="1584">
          <cell r="B1584">
            <v>21206870</v>
          </cell>
          <cell r="C1584" t="str">
            <v>CORTIJO EL  [21206870]</v>
          </cell>
          <cell r="D1584" t="str">
            <v>Climática Principal</v>
          </cell>
          <cell r="E1584" t="str">
            <v>Convencional</v>
          </cell>
          <cell r="F1584" t="str">
            <v>Activa</v>
          </cell>
          <cell r="G1584">
            <v>38061</v>
          </cell>
          <cell r="H1584">
            <v>2665</v>
          </cell>
          <cell r="I1584">
            <v>4.4833333299999998</v>
          </cell>
          <cell r="J1584">
            <v>-74.116666670000001</v>
          </cell>
          <cell r="K1584" t="str">
            <v>Bogotá</v>
          </cell>
          <cell r="L1584" t="str">
            <v>Bogota, D.C</v>
          </cell>
          <cell r="M1584" t="str">
            <v>Area Operativa 11 - Cundinamarca-Amazonas-San Andrés</v>
          </cell>
          <cell r="N1584" t="str">
            <v>Magdalena Cauca</v>
          </cell>
          <cell r="O1584" t="str">
            <v>Alto Magdalena</v>
          </cell>
          <cell r="Q1584" t="str">
            <v>Qda Guajaro</v>
          </cell>
        </row>
        <row r="1585">
          <cell r="B1585">
            <v>21208870</v>
          </cell>
          <cell r="C1585" t="str">
            <v>PTE SAMPER MENDOZA  [21208870]</v>
          </cell>
          <cell r="D1585" t="str">
            <v>Limnimétrica</v>
          </cell>
          <cell r="E1585" t="str">
            <v>Convencional</v>
          </cell>
          <cell r="F1585" t="str">
            <v>Activa</v>
          </cell>
          <cell r="G1585">
            <v>32704</v>
          </cell>
          <cell r="H1585">
            <v>500</v>
          </cell>
          <cell r="I1585">
            <v>4.4833333299999998</v>
          </cell>
          <cell r="J1585">
            <v>-74.566666669999989</v>
          </cell>
          <cell r="K1585" t="str">
            <v>Cundinamarca</v>
          </cell>
          <cell r="L1585" t="str">
            <v>Viotá</v>
          </cell>
          <cell r="M1585" t="str">
            <v>Area Operativa 10 - Tolima</v>
          </cell>
          <cell r="N1585" t="str">
            <v>Magdalena Cauca</v>
          </cell>
          <cell r="O1585" t="str">
            <v>Alto Magdalena</v>
          </cell>
          <cell r="Q1585" t="str">
            <v>Calandaima</v>
          </cell>
        </row>
        <row r="1586">
          <cell r="B1586">
            <v>21208940</v>
          </cell>
          <cell r="C1586" t="str">
            <v>NEPTUNA LA  [21208940]</v>
          </cell>
          <cell r="D1586" t="str">
            <v>Limnimétrica</v>
          </cell>
          <cell r="E1586" t="str">
            <v>Convencional</v>
          </cell>
          <cell r="F1586" t="str">
            <v>Activa</v>
          </cell>
          <cell r="G1586">
            <v>32401</v>
          </cell>
          <cell r="H1586">
            <v>600</v>
          </cell>
          <cell r="I1586">
            <v>4.4833333299999998</v>
          </cell>
          <cell r="J1586">
            <v>-74.5</v>
          </cell>
          <cell r="K1586" t="str">
            <v>Cundinamarca</v>
          </cell>
          <cell r="L1586" t="str">
            <v>Viotá</v>
          </cell>
          <cell r="M1586" t="str">
            <v>Area Operativa 10 - Tolima</v>
          </cell>
          <cell r="N1586" t="str">
            <v>Magdalena Cauca</v>
          </cell>
          <cell r="O1586" t="str">
            <v>Alto Magdalena</v>
          </cell>
          <cell r="Q1586" t="str">
            <v>Qda La Neptuna</v>
          </cell>
        </row>
        <row r="1587">
          <cell r="B1587">
            <v>21208970</v>
          </cell>
          <cell r="C1587" t="str">
            <v>CASCADA LA  [21208970]</v>
          </cell>
          <cell r="D1587" t="str">
            <v>Limnimétrica</v>
          </cell>
          <cell r="E1587" t="str">
            <v>Convencional</v>
          </cell>
          <cell r="F1587" t="str">
            <v>Activa</v>
          </cell>
          <cell r="G1587">
            <v>32370</v>
          </cell>
          <cell r="H1587">
            <v>1300</v>
          </cell>
          <cell r="I1587">
            <v>4.4833333299999998</v>
          </cell>
          <cell r="J1587">
            <v>-74.45</v>
          </cell>
          <cell r="K1587" t="str">
            <v>Cundinamarca</v>
          </cell>
          <cell r="L1587" t="str">
            <v>Viotá</v>
          </cell>
          <cell r="M1587" t="str">
            <v>Area Operativa 10 - Tolima</v>
          </cell>
          <cell r="N1587" t="str">
            <v>Magdalena Cauca</v>
          </cell>
          <cell r="O1587" t="str">
            <v>Alto Magdalena</v>
          </cell>
          <cell r="Q1587" t="str">
            <v>Qda Modelia</v>
          </cell>
        </row>
        <row r="1588">
          <cell r="B1588">
            <v>26120300</v>
          </cell>
          <cell r="C1588" t="str">
            <v>NAVARCO  [26120300]</v>
          </cell>
          <cell r="D1588" t="str">
            <v>Pluviométrica</v>
          </cell>
          <cell r="E1588" t="str">
            <v>Convencional</v>
          </cell>
          <cell r="F1588" t="str">
            <v>Activa</v>
          </cell>
          <cell r="G1588">
            <v>25948</v>
          </cell>
          <cell r="H1588">
            <v>2278</v>
          </cell>
          <cell r="I1588">
            <v>4.4833333299999998</v>
          </cell>
          <cell r="J1588">
            <v>-75.55</v>
          </cell>
          <cell r="K1588" t="str">
            <v>Quindío</v>
          </cell>
          <cell r="L1588" t="str">
            <v>Calarcá</v>
          </cell>
          <cell r="M1588" t="str">
            <v>Area Operativa 09 - Cauca-Valle-Caldas</v>
          </cell>
          <cell r="N1588" t="str">
            <v>Magdalena Cauca</v>
          </cell>
          <cell r="O1588" t="str">
            <v>Cauca</v>
          </cell>
          <cell r="Q1588" t="str">
            <v>Qda Yomasa</v>
          </cell>
        </row>
        <row r="1589">
          <cell r="B1589">
            <v>26107110</v>
          </cell>
          <cell r="C1589" t="str">
            <v>ANACARO  [26107110]</v>
          </cell>
          <cell r="D1589" t="str">
            <v>Limnigráfica</v>
          </cell>
          <cell r="E1589" t="str">
            <v>Convencional</v>
          </cell>
          <cell r="F1589" t="str">
            <v>Activa</v>
          </cell>
          <cell r="G1589">
            <v>22569</v>
          </cell>
          <cell r="H1589">
            <v>901</v>
          </cell>
          <cell r="I1589">
            <v>4.7833333299999996</v>
          </cell>
          <cell r="J1589">
            <v>-75.966666669999995</v>
          </cell>
          <cell r="K1589" t="str">
            <v>Valle del Cauca</v>
          </cell>
          <cell r="L1589" t="str">
            <v>Cartago</v>
          </cell>
          <cell r="M1589" t="str">
            <v>Area Operativa 09 - Cauca-Valle-Caldas</v>
          </cell>
          <cell r="N1589" t="str">
            <v>Magdalena Cauca</v>
          </cell>
          <cell r="O1589" t="str">
            <v>Cauca</v>
          </cell>
          <cell r="Q1589" t="str">
            <v>Cauca</v>
          </cell>
        </row>
        <row r="1590">
          <cell r="B1590">
            <v>26110270</v>
          </cell>
          <cell r="C1590" t="str">
            <v>PLACER EL  [26110270]</v>
          </cell>
          <cell r="D1590" t="str">
            <v>Pluviométrica</v>
          </cell>
          <cell r="E1590" t="str">
            <v>Convencional</v>
          </cell>
          <cell r="F1590" t="str">
            <v>Activa</v>
          </cell>
          <cell r="G1590">
            <v>33253</v>
          </cell>
          <cell r="H1590">
            <v>1730</v>
          </cell>
          <cell r="I1590">
            <v>4.7833333299999996</v>
          </cell>
          <cell r="J1590">
            <v>-76.099999999999994</v>
          </cell>
          <cell r="K1590" t="str">
            <v>Valle del Cauca</v>
          </cell>
          <cell r="L1590" t="str">
            <v>Ansermanuevo</v>
          </cell>
          <cell r="M1590" t="str">
            <v>Area Operativa 09 - Cauca-Valle-Caldas</v>
          </cell>
          <cell r="N1590" t="str">
            <v>Magdalena Cauca</v>
          </cell>
          <cell r="O1590" t="str">
            <v>Cauca</v>
          </cell>
          <cell r="Q1590" t="str">
            <v>Cauca</v>
          </cell>
        </row>
        <row r="1591">
          <cell r="B1591">
            <v>26120610</v>
          </cell>
          <cell r="C1591" t="str">
            <v>RENTA LA  [26120610]</v>
          </cell>
          <cell r="D1591" t="str">
            <v>Pluviométrica</v>
          </cell>
          <cell r="E1591" t="str">
            <v>Convencional</v>
          </cell>
          <cell r="F1591" t="str">
            <v>Activa</v>
          </cell>
          <cell r="G1591">
            <v>32157</v>
          </cell>
          <cell r="H1591">
            <v>1250</v>
          </cell>
          <cell r="I1591">
            <v>4.7833333299999996</v>
          </cell>
          <cell r="J1591">
            <v>-75.7</v>
          </cell>
          <cell r="K1591" t="str">
            <v>RIsaralda</v>
          </cell>
          <cell r="L1591" t="str">
            <v>Pereira</v>
          </cell>
          <cell r="M1591" t="str">
            <v>Area Operativa 09 - Cauca-Valle-Caldas</v>
          </cell>
          <cell r="N1591" t="str">
            <v>Magdalena Cauca</v>
          </cell>
          <cell r="O1591" t="str">
            <v>Cauca</v>
          </cell>
          <cell r="Q1591" t="str">
            <v>Cauca</v>
          </cell>
        </row>
        <row r="1592">
          <cell r="B1592">
            <v>26130430</v>
          </cell>
          <cell r="C1592" t="str">
            <v>TIERRICA LA  [26130430]</v>
          </cell>
          <cell r="D1592" t="str">
            <v>Pluviométrica</v>
          </cell>
          <cell r="E1592" t="str">
            <v>Convencional</v>
          </cell>
          <cell r="F1592" t="str">
            <v>Activa</v>
          </cell>
          <cell r="G1592">
            <v>29601</v>
          </cell>
          <cell r="H1592">
            <v>1300</v>
          </cell>
          <cell r="I1592">
            <v>4.7833333299999996</v>
          </cell>
          <cell r="J1592">
            <v>-75.8</v>
          </cell>
          <cell r="K1592" t="str">
            <v>RIsaralda</v>
          </cell>
          <cell r="L1592" t="str">
            <v>Pereira</v>
          </cell>
          <cell r="M1592" t="str">
            <v>Area Operativa 09 - Cauca-Valle-Caldas</v>
          </cell>
          <cell r="N1592" t="str">
            <v>Magdalena Cauca</v>
          </cell>
          <cell r="O1592" t="str">
            <v>Cauca</v>
          </cell>
          <cell r="Q1592" t="str">
            <v>Consota</v>
          </cell>
        </row>
        <row r="1593">
          <cell r="B1593">
            <v>26135070</v>
          </cell>
          <cell r="C1593" t="str">
            <v>CEDRAL EL  [26135070]</v>
          </cell>
          <cell r="D1593" t="str">
            <v>Climática Ordinaria</v>
          </cell>
          <cell r="E1593" t="str">
            <v>Convencional</v>
          </cell>
          <cell r="F1593" t="str">
            <v>Activa</v>
          </cell>
          <cell r="G1593">
            <v>22265</v>
          </cell>
          <cell r="H1593">
            <v>2120</v>
          </cell>
          <cell r="I1593">
            <v>4.7833333299999996</v>
          </cell>
          <cell r="J1593">
            <v>-75.533333329999991</v>
          </cell>
          <cell r="K1593" t="str">
            <v>RIsaralda</v>
          </cell>
          <cell r="L1593" t="str">
            <v>Pereira</v>
          </cell>
          <cell r="M1593" t="str">
            <v>Area Operativa 09 - Cauca-Valle-Caldas</v>
          </cell>
          <cell r="N1593" t="str">
            <v>Magdalena Cauca</v>
          </cell>
          <cell r="O1593" t="str">
            <v>Cauca</v>
          </cell>
          <cell r="Q1593" t="str">
            <v>Consota</v>
          </cell>
        </row>
        <row r="1594">
          <cell r="B1594">
            <v>26135220</v>
          </cell>
          <cell r="C1594" t="str">
            <v>SELVA LA  [26135220]</v>
          </cell>
          <cell r="D1594" t="str">
            <v>Climática Ordinaria</v>
          </cell>
          <cell r="E1594" t="str">
            <v>Convencional</v>
          </cell>
          <cell r="F1594" t="str">
            <v>Activa</v>
          </cell>
          <cell r="G1594">
            <v>29752</v>
          </cell>
          <cell r="H1594">
            <v>1950</v>
          </cell>
          <cell r="I1594">
            <v>4.7833333299999996</v>
          </cell>
          <cell r="J1594">
            <v>-75.599999999999994</v>
          </cell>
          <cell r="K1594" t="str">
            <v>RIsaralda</v>
          </cell>
          <cell r="L1594" t="str">
            <v>Santa Rosa De Cabal</v>
          </cell>
          <cell r="M1594" t="str">
            <v>Area Operativa 09 - Cauca-Valle-Caldas</v>
          </cell>
          <cell r="N1594" t="str">
            <v>Magdalena Cauca</v>
          </cell>
          <cell r="O1594" t="str">
            <v>Cauca</v>
          </cell>
          <cell r="Q1594" t="str">
            <v>Consota</v>
          </cell>
        </row>
        <row r="1595">
          <cell r="B1595">
            <v>21205517</v>
          </cell>
          <cell r="C1595" t="str">
            <v>PARQUE SOPO  - AUT  [21205517]</v>
          </cell>
          <cell r="D1595" t="str">
            <v>Climática Principal</v>
          </cell>
          <cell r="E1595" t="str">
            <v>Automática con Telemetría</v>
          </cell>
          <cell r="F1595" t="str">
            <v>Activa</v>
          </cell>
          <cell r="H1595">
            <v>2558</v>
          </cell>
          <cell r="I1595">
            <v>4.7881572200000004</v>
          </cell>
          <cell r="J1595">
            <v>-74.050058890000003</v>
          </cell>
          <cell r="K1595" t="str">
            <v>Cundinamarca</v>
          </cell>
          <cell r="L1595" t="str">
            <v>Sopó</v>
          </cell>
          <cell r="M1595" t="str">
            <v>Area Operativa 11 - Cundinamarca-Amazonas-San Andrés</v>
          </cell>
          <cell r="N1595" t="str">
            <v>Magdalena Cauca</v>
          </cell>
          <cell r="O1595" t="str">
            <v>Alto Magdalena</v>
          </cell>
          <cell r="Q1595" t="str">
            <v>Qda Puntilleral</v>
          </cell>
        </row>
        <row r="1596">
          <cell r="B1596">
            <v>21205523</v>
          </cell>
          <cell r="C1596" t="str">
            <v>UNIVERSIDAD SANTO TOMÁS  - AUT  [21205523]</v>
          </cell>
          <cell r="D1596" t="str">
            <v>Climática Principal</v>
          </cell>
          <cell r="E1596" t="str">
            <v>Automática con Telemetría</v>
          </cell>
          <cell r="F1596" t="str">
            <v>Activa</v>
          </cell>
          <cell r="H1596">
            <v>2564</v>
          </cell>
          <cell r="I1596">
            <v>4.7881572200000004</v>
          </cell>
          <cell r="J1596">
            <v>-74.050058890000003</v>
          </cell>
          <cell r="K1596" t="str">
            <v>Bogotá</v>
          </cell>
          <cell r="L1596" t="str">
            <v>Bogota, D.C</v>
          </cell>
          <cell r="M1596" t="str">
            <v>Area Operativa 11 - Cundinamarca-Amazonas-San Andrés</v>
          </cell>
          <cell r="N1596" t="str">
            <v>Magdalena Cauca</v>
          </cell>
          <cell r="O1596" t="str">
            <v>Alto Magdalena</v>
          </cell>
          <cell r="Q1596" t="str">
            <v>Qda Puntilleral</v>
          </cell>
        </row>
        <row r="1597">
          <cell r="B1597">
            <v>35020230</v>
          </cell>
          <cell r="C1597" t="str">
            <v>FOMEQUE  [35020230]</v>
          </cell>
          <cell r="D1597" t="str">
            <v>Pluviográfica</v>
          </cell>
          <cell r="E1597" t="str">
            <v>Convencional</v>
          </cell>
          <cell r="F1597" t="str">
            <v>Suspendida</v>
          </cell>
          <cell r="G1597">
            <v>14107</v>
          </cell>
          <cell r="H1597">
            <v>3000</v>
          </cell>
          <cell r="I1597">
            <v>4.4833333299999998</v>
          </cell>
          <cell r="J1597">
            <v>-73.866666670000001</v>
          </cell>
          <cell r="K1597" t="str">
            <v>Cundinamarca</v>
          </cell>
          <cell r="L1597" t="str">
            <v>Fómeque</v>
          </cell>
          <cell r="M1597" t="str">
            <v>Area Operativa 11 - Cundinamarca-Amazonas-San Andrés</v>
          </cell>
          <cell r="N1597" t="str">
            <v>Orinoco</v>
          </cell>
          <cell r="O1597" t="str">
            <v>Meta</v>
          </cell>
          <cell r="Q1597" t="str">
            <v>Qda Yomasa</v>
          </cell>
          <cell r="R1597">
            <v>15446</v>
          </cell>
        </row>
        <row r="1598">
          <cell r="B1598">
            <v>26105170</v>
          </cell>
          <cell r="C1598" t="str">
            <v>APTO CARTAGO  [26105170]</v>
          </cell>
          <cell r="D1598" t="str">
            <v>Climática Ordinaria</v>
          </cell>
          <cell r="E1598" t="str">
            <v>Convencional</v>
          </cell>
          <cell r="F1598" t="str">
            <v>Suspendida</v>
          </cell>
          <cell r="G1598">
            <v>14991</v>
          </cell>
          <cell r="H1598">
            <v>913</v>
          </cell>
          <cell r="I1598">
            <v>4.7833333299999996</v>
          </cell>
          <cell r="J1598">
            <v>-75.95</v>
          </cell>
          <cell r="K1598" t="str">
            <v>Valle del Cauca</v>
          </cell>
          <cell r="L1598" t="str">
            <v>Cartago</v>
          </cell>
          <cell r="M1598" t="str">
            <v>Area Operativa 09 - Cauca-Valle-Caldas</v>
          </cell>
          <cell r="N1598" t="str">
            <v>Magdalena Cauca</v>
          </cell>
          <cell r="O1598" t="str">
            <v>Cauca</v>
          </cell>
          <cell r="Q1598" t="str">
            <v>Guajaro</v>
          </cell>
          <cell r="R1598">
            <v>18459</v>
          </cell>
        </row>
        <row r="1599">
          <cell r="B1599">
            <v>26125010</v>
          </cell>
          <cell r="C1599" t="str">
            <v>COL ACADEMICO  [26125010]</v>
          </cell>
          <cell r="D1599" t="str">
            <v>Climática Ordinaria</v>
          </cell>
          <cell r="E1599" t="str">
            <v>Convencional</v>
          </cell>
          <cell r="F1599" t="str">
            <v>Suspendida</v>
          </cell>
          <cell r="G1599">
            <v>13530</v>
          </cell>
          <cell r="H1599">
            <v>900</v>
          </cell>
          <cell r="I1599">
            <v>4.7833333299999996</v>
          </cell>
          <cell r="J1599">
            <v>-75.916666669999998</v>
          </cell>
          <cell r="K1599" t="str">
            <v>Valle del Cauca</v>
          </cell>
          <cell r="L1599" t="str">
            <v>Cartago</v>
          </cell>
          <cell r="M1599" t="str">
            <v>Area Operativa 09 - Cauca-Valle-Caldas</v>
          </cell>
          <cell r="N1599" t="str">
            <v>Magdalena Cauca</v>
          </cell>
          <cell r="O1599" t="str">
            <v>Cauca</v>
          </cell>
          <cell r="Q1599" t="str">
            <v>Cauca</v>
          </cell>
          <cell r="R1599">
            <v>15599</v>
          </cell>
        </row>
        <row r="1600">
          <cell r="B1600">
            <v>26127050</v>
          </cell>
          <cell r="C1600" t="str">
            <v>CONSOTA  [26127050]</v>
          </cell>
          <cell r="D1600" t="str">
            <v>Limnimétrica</v>
          </cell>
          <cell r="E1600" t="str">
            <v>Convencional</v>
          </cell>
          <cell r="F1600" t="str">
            <v>Suspendida</v>
          </cell>
          <cell r="G1600">
            <v>18278</v>
          </cell>
          <cell r="H1600">
            <v>1350</v>
          </cell>
          <cell r="I1600">
            <v>4.7833333299999996</v>
          </cell>
          <cell r="J1600">
            <v>-75.7</v>
          </cell>
          <cell r="K1600" t="str">
            <v>RIsaralda</v>
          </cell>
          <cell r="L1600" t="str">
            <v>Pereira</v>
          </cell>
          <cell r="M1600" t="str">
            <v>Area Operativa 09 - Cauca-Valle-Caldas</v>
          </cell>
          <cell r="N1600" t="str">
            <v>Magdalena Cauca</v>
          </cell>
          <cell r="O1600" t="str">
            <v>Cauca</v>
          </cell>
          <cell r="Q1600" t="str">
            <v>Consota</v>
          </cell>
          <cell r="R1600">
            <v>21808</v>
          </cell>
        </row>
        <row r="1601">
          <cell r="B1601">
            <v>26127060</v>
          </cell>
          <cell r="C1601" t="str">
            <v>VILLEGAS  [26127060]</v>
          </cell>
          <cell r="D1601" t="str">
            <v>Limnimétrica</v>
          </cell>
          <cell r="E1601" t="str">
            <v>Convencional</v>
          </cell>
          <cell r="F1601" t="str">
            <v>Suspendida</v>
          </cell>
          <cell r="G1601">
            <v>20529</v>
          </cell>
          <cell r="H1601">
            <v>1100</v>
          </cell>
          <cell r="I1601">
            <v>4.7833333299999996</v>
          </cell>
          <cell r="J1601">
            <v>-75.766666669999992</v>
          </cell>
          <cell r="K1601" t="str">
            <v>RIsaralda</v>
          </cell>
          <cell r="L1601" t="str">
            <v>Pereira</v>
          </cell>
          <cell r="M1601" t="str">
            <v>Area Operativa 09 - Cauca-Valle-Caldas</v>
          </cell>
          <cell r="N1601" t="str">
            <v>Magdalena Cauca</v>
          </cell>
          <cell r="O1601" t="str">
            <v>Cauca</v>
          </cell>
          <cell r="Q1601" t="str">
            <v>Consota</v>
          </cell>
          <cell r="R1601">
            <v>22661</v>
          </cell>
        </row>
        <row r="1602">
          <cell r="B1602">
            <v>26130150</v>
          </cell>
          <cell r="C1602" t="str">
            <v>PASTORA LA  [26130150]</v>
          </cell>
          <cell r="D1602" t="str">
            <v>Pluviométrica</v>
          </cell>
          <cell r="E1602" t="str">
            <v>Convencional</v>
          </cell>
          <cell r="F1602" t="str">
            <v>Suspendida</v>
          </cell>
          <cell r="G1602">
            <v>24456</v>
          </cell>
          <cell r="H1602">
            <v>1750</v>
          </cell>
          <cell r="I1602">
            <v>4.7833333299999996</v>
          </cell>
          <cell r="J1602">
            <v>-75.616666670000001</v>
          </cell>
          <cell r="K1602" t="str">
            <v>RIsaralda</v>
          </cell>
          <cell r="L1602" t="str">
            <v>Pereira</v>
          </cell>
          <cell r="M1602" t="str">
            <v>Area Operativa 09 - Cauca-Valle-Caldas</v>
          </cell>
          <cell r="N1602" t="str">
            <v>Magdalena Cauca</v>
          </cell>
          <cell r="O1602" t="str">
            <v>Cauca</v>
          </cell>
          <cell r="Q1602" t="str">
            <v>Consota</v>
          </cell>
          <cell r="R1602">
            <v>32126</v>
          </cell>
        </row>
        <row r="1603">
          <cell r="B1603">
            <v>35060270</v>
          </cell>
          <cell r="C1603" t="str">
            <v>SAN ROQUE  [35060270]</v>
          </cell>
          <cell r="D1603" t="str">
            <v>Pluviométrica</v>
          </cell>
          <cell r="E1603" t="str">
            <v>Convencional</v>
          </cell>
          <cell r="F1603" t="str">
            <v>Suspendida</v>
          </cell>
          <cell r="G1603">
            <v>15356</v>
          </cell>
          <cell r="H1603">
            <v>2410</v>
          </cell>
          <cell r="I1603">
            <v>4.7833333299999996</v>
          </cell>
          <cell r="J1603">
            <v>-73.566666669999989</v>
          </cell>
          <cell r="K1603" t="str">
            <v>Cundinamarca</v>
          </cell>
          <cell r="L1603" t="str">
            <v>Junín</v>
          </cell>
          <cell r="M1603" t="str">
            <v>Area Operativa 11 - Cundinamarca-Amazonas-San Andrés</v>
          </cell>
          <cell r="N1603" t="str">
            <v>Orinoco</v>
          </cell>
          <cell r="O1603" t="str">
            <v>Meta</v>
          </cell>
          <cell r="Q1603" t="str">
            <v>Blanco</v>
          </cell>
          <cell r="R1603">
            <v>17668</v>
          </cell>
        </row>
        <row r="1604">
          <cell r="B1604">
            <v>21200690</v>
          </cell>
          <cell r="C1604" t="str">
            <v>TESORO-VERTIENTES  [21200690]</v>
          </cell>
          <cell r="D1604" t="str">
            <v>Pluviométrica</v>
          </cell>
          <cell r="E1604" t="str">
            <v>Convencional</v>
          </cell>
          <cell r="F1604" t="str">
            <v>Activa</v>
          </cell>
          <cell r="G1604">
            <v>11550</v>
          </cell>
          <cell r="H1604">
            <v>2610</v>
          </cell>
          <cell r="I1604">
            <v>4.8</v>
          </cell>
          <cell r="J1604">
            <v>-74.316666669999989</v>
          </cell>
          <cell r="K1604" t="str">
            <v>Cundinamarca</v>
          </cell>
          <cell r="L1604" t="str">
            <v>Facatativá</v>
          </cell>
          <cell r="M1604" t="str">
            <v>Area Operativa 11 - Cundinamarca-Amazonas-San Andrés</v>
          </cell>
          <cell r="N1604" t="str">
            <v>Magdalena Cauca</v>
          </cell>
          <cell r="O1604" t="str">
            <v>Alto Magdalena</v>
          </cell>
          <cell r="Q1604" t="str">
            <v>Qda Puntilleral</v>
          </cell>
        </row>
        <row r="1605">
          <cell r="B1605">
            <v>21201740</v>
          </cell>
          <cell r="C1605" t="str">
            <v>MANJUI  [21201740]</v>
          </cell>
          <cell r="D1605" t="str">
            <v>Pluviométrica</v>
          </cell>
          <cell r="E1605" t="str">
            <v>Convencional</v>
          </cell>
          <cell r="F1605" t="str">
            <v>Activa</v>
          </cell>
          <cell r="G1605">
            <v>23116</v>
          </cell>
          <cell r="H1605">
            <v>3260</v>
          </cell>
          <cell r="I1605">
            <v>4.8</v>
          </cell>
          <cell r="J1605">
            <v>-74.383333329999999</v>
          </cell>
          <cell r="K1605" t="str">
            <v>Cundinamarca</v>
          </cell>
          <cell r="L1605" t="str">
            <v>Facatativá</v>
          </cell>
          <cell r="M1605" t="str">
            <v>Area Operativa 11 - Cundinamarca-Amazonas-San Andrés</v>
          </cell>
          <cell r="N1605" t="str">
            <v>Magdalena Cauca</v>
          </cell>
          <cell r="O1605" t="str">
            <v>Alto Magdalena</v>
          </cell>
          <cell r="Q1605" t="str">
            <v>Qda Puntilleral</v>
          </cell>
        </row>
        <row r="1606">
          <cell r="B1606">
            <v>21207560</v>
          </cell>
          <cell r="C1606" t="str">
            <v>RECREO EL  [21207560]</v>
          </cell>
          <cell r="D1606" t="str">
            <v>Limnimétrica</v>
          </cell>
          <cell r="E1606" t="str">
            <v>Convencional</v>
          </cell>
          <cell r="F1606" t="str">
            <v>Activa</v>
          </cell>
          <cell r="G1606">
            <v>21990</v>
          </cell>
          <cell r="H1606">
            <v>2561</v>
          </cell>
          <cell r="I1606">
            <v>4.8</v>
          </cell>
          <cell r="J1606">
            <v>-74.333333329999988</v>
          </cell>
          <cell r="K1606" t="str">
            <v>Cundinamarca</v>
          </cell>
          <cell r="L1606" t="str">
            <v>Facatativá</v>
          </cell>
          <cell r="M1606" t="str">
            <v>Area Operativa 11 - Cundinamarca-Amazonas-San Andrés</v>
          </cell>
          <cell r="N1606" t="str">
            <v>Magdalena Cauca</v>
          </cell>
          <cell r="O1606" t="str">
            <v>Alto Magdalena</v>
          </cell>
          <cell r="Q1606" t="str">
            <v>Bojaca</v>
          </cell>
        </row>
        <row r="1607">
          <cell r="B1607">
            <v>21209730</v>
          </cell>
          <cell r="C1607" t="str">
            <v>PTE LA VIRGEN CAR  [21209730]</v>
          </cell>
          <cell r="D1607" t="str">
            <v>Limnimétrica</v>
          </cell>
          <cell r="E1607" t="str">
            <v>Convencional</v>
          </cell>
          <cell r="F1607" t="str">
            <v>Activa</v>
          </cell>
          <cell r="G1607">
            <v>32582</v>
          </cell>
          <cell r="H1607">
            <v>2560</v>
          </cell>
          <cell r="I1607">
            <v>4.8</v>
          </cell>
          <cell r="J1607">
            <v>-74.183333329999996</v>
          </cell>
          <cell r="K1607" t="str">
            <v>Cundinamarca</v>
          </cell>
          <cell r="L1607" t="str">
            <v>Cota</v>
          </cell>
          <cell r="M1607" t="str">
            <v>Area Operativa 11 - Cundinamarca-Amazonas-San Andrés</v>
          </cell>
          <cell r="N1607" t="str">
            <v>Magdalena Cauca</v>
          </cell>
          <cell r="O1607" t="str">
            <v>Alto Magdalena</v>
          </cell>
          <cell r="Q1607" t="str">
            <v>Bogota</v>
          </cell>
        </row>
        <row r="1608">
          <cell r="B1608">
            <v>21209770</v>
          </cell>
          <cell r="C1608" t="str">
            <v>PTE LA VIRGEN  [21209770]</v>
          </cell>
          <cell r="D1608" t="str">
            <v>Limnigráfica</v>
          </cell>
          <cell r="E1608" t="str">
            <v>Convencional</v>
          </cell>
          <cell r="F1608" t="str">
            <v>Activa</v>
          </cell>
          <cell r="G1608">
            <v>38032</v>
          </cell>
          <cell r="H1608">
            <v>2576</v>
          </cell>
          <cell r="I1608">
            <v>4.8</v>
          </cell>
          <cell r="J1608">
            <v>-74.083333329999988</v>
          </cell>
          <cell r="K1608" t="str">
            <v>Bogotá</v>
          </cell>
          <cell r="L1608" t="str">
            <v>Bogota, D.C</v>
          </cell>
          <cell r="M1608" t="str">
            <v>Area Operativa 11 - Cundinamarca-Amazonas-San Andrés</v>
          </cell>
          <cell r="N1608" t="str">
            <v>Magdalena Cauca</v>
          </cell>
          <cell r="O1608" t="str">
            <v>Alto Magdalena</v>
          </cell>
          <cell r="Q1608" t="str">
            <v>Bogota</v>
          </cell>
        </row>
        <row r="1609">
          <cell r="B1609">
            <v>26110130</v>
          </cell>
          <cell r="C1609" t="str">
            <v>BELLAVISTA  [26110130]</v>
          </cell>
          <cell r="D1609" t="str">
            <v>Pluviométrica</v>
          </cell>
          <cell r="E1609" t="str">
            <v>Convencional</v>
          </cell>
          <cell r="F1609" t="str">
            <v>Activa</v>
          </cell>
          <cell r="G1609">
            <v>25948</v>
          </cell>
          <cell r="H1609">
            <v>1550</v>
          </cell>
          <cell r="I1609">
            <v>4.8</v>
          </cell>
          <cell r="J1609">
            <v>-76.066666669999989</v>
          </cell>
          <cell r="K1609" t="str">
            <v>Valle del Cauca</v>
          </cell>
          <cell r="L1609" t="str">
            <v>Ansermanuevo</v>
          </cell>
          <cell r="M1609" t="str">
            <v>Area Operativa 09 - Cauca-Valle-Caldas</v>
          </cell>
          <cell r="N1609" t="str">
            <v>Magdalena Cauca</v>
          </cell>
          <cell r="O1609" t="str">
            <v>Cauca</v>
          </cell>
          <cell r="Q1609" t="str">
            <v>Bogota</v>
          </cell>
        </row>
        <row r="1610">
          <cell r="B1610">
            <v>26115070</v>
          </cell>
          <cell r="C1610" t="str">
            <v>CANADA  [26115070]</v>
          </cell>
          <cell r="D1610" t="str">
            <v>Climática Principal</v>
          </cell>
          <cell r="E1610" t="str">
            <v>Convencional</v>
          </cell>
          <cell r="F1610" t="str">
            <v>Activa</v>
          </cell>
          <cell r="G1610">
            <v>33984</v>
          </cell>
          <cell r="H1610">
            <v>904</v>
          </cell>
          <cell r="I1610">
            <v>4.8</v>
          </cell>
          <cell r="J1610">
            <v>-75.95</v>
          </cell>
          <cell r="K1610" t="str">
            <v>Valle del Cauca</v>
          </cell>
          <cell r="L1610" t="str">
            <v>Ansermanuevo</v>
          </cell>
          <cell r="M1610" t="str">
            <v>Area Operativa 09 - Cauca-Valle-Caldas</v>
          </cell>
          <cell r="N1610" t="str">
            <v>Magdalena Cauca</v>
          </cell>
          <cell r="O1610" t="str">
            <v>Cauca</v>
          </cell>
          <cell r="Q1610" t="str">
            <v>Bogota</v>
          </cell>
        </row>
        <row r="1611">
          <cell r="B1611">
            <v>26120260</v>
          </cell>
          <cell r="C1611" t="str">
            <v>ARABIA  [26120260]</v>
          </cell>
          <cell r="D1611" t="str">
            <v>Pluviométrica</v>
          </cell>
          <cell r="E1611" t="str">
            <v>Convencional</v>
          </cell>
          <cell r="F1611" t="str">
            <v>Activa</v>
          </cell>
          <cell r="G1611">
            <v>29601</v>
          </cell>
          <cell r="H1611">
            <v>1560</v>
          </cell>
          <cell r="I1611">
            <v>4.8</v>
          </cell>
          <cell r="J1611">
            <v>-75.716666669999995</v>
          </cell>
          <cell r="K1611" t="str">
            <v>RIsaralda</v>
          </cell>
          <cell r="L1611" t="str">
            <v>Pereira</v>
          </cell>
          <cell r="M1611" t="str">
            <v>Area Operativa 09 - Cauca-Valle-Caldas</v>
          </cell>
          <cell r="N1611" t="str">
            <v>Magdalena Cauca</v>
          </cell>
          <cell r="O1611" t="str">
            <v>Cauca</v>
          </cell>
          <cell r="Q1611" t="str">
            <v>Bogota</v>
          </cell>
        </row>
        <row r="1612">
          <cell r="B1612">
            <v>26090260</v>
          </cell>
          <cell r="C1612" t="str">
            <v>GUACHARACAL  [26090260]</v>
          </cell>
          <cell r="D1612" t="str">
            <v>Pluviométrica</v>
          </cell>
          <cell r="E1612" t="str">
            <v>Convencional</v>
          </cell>
          <cell r="F1612" t="str">
            <v>Activa</v>
          </cell>
          <cell r="G1612">
            <v>23391</v>
          </cell>
          <cell r="H1612">
            <v>1000</v>
          </cell>
          <cell r="I1612">
            <v>3.8</v>
          </cell>
          <cell r="J1612">
            <v>-76.3</v>
          </cell>
          <cell r="K1612" t="str">
            <v>Valle del Cauca</v>
          </cell>
          <cell r="L1612" t="str">
            <v>Guacarí</v>
          </cell>
          <cell r="M1612" t="str">
            <v>Area Operativa 09 - Cauca-Valle-Caldas</v>
          </cell>
          <cell r="N1612" t="str">
            <v>Magdalena Cauca</v>
          </cell>
          <cell r="O1612" t="str">
            <v>Cauca</v>
          </cell>
          <cell r="Q1612" t="str">
            <v>Consota</v>
          </cell>
        </row>
        <row r="1613">
          <cell r="B1613">
            <v>21205120</v>
          </cell>
          <cell r="C1613" t="str">
            <v>TESORO 1-FACATATIV  [21205120]</v>
          </cell>
          <cell r="D1613" t="str">
            <v>Climática Ordinaria</v>
          </cell>
          <cell r="E1613" t="str">
            <v>Convencional</v>
          </cell>
          <cell r="F1613" t="str">
            <v>Suspendida</v>
          </cell>
          <cell r="G1613">
            <v>11369</v>
          </cell>
          <cell r="H1613">
            <v>2600</v>
          </cell>
          <cell r="I1613">
            <v>4.8</v>
          </cell>
          <cell r="J1613">
            <v>-74.333333329999988</v>
          </cell>
          <cell r="K1613" t="str">
            <v>Cundinamarca</v>
          </cell>
          <cell r="L1613" t="str">
            <v>Facatativá</v>
          </cell>
          <cell r="M1613" t="str">
            <v>Area Operativa 11 - Cundinamarca-Amazonas-San Andrés</v>
          </cell>
          <cell r="N1613" t="str">
            <v>Magdalena Cauca</v>
          </cell>
          <cell r="O1613" t="str">
            <v>Alto Magdalena</v>
          </cell>
          <cell r="Q1613" t="str">
            <v>Qda Puntilleral</v>
          </cell>
          <cell r="R1613">
            <v>17425</v>
          </cell>
        </row>
        <row r="1614">
          <cell r="B1614">
            <v>21207620</v>
          </cell>
          <cell r="C1614" t="str">
            <v>PTE CHACAL  [21207620]</v>
          </cell>
          <cell r="D1614" t="str">
            <v>Limnimétrica</v>
          </cell>
          <cell r="E1614" t="str">
            <v>Convencional</v>
          </cell>
          <cell r="F1614" t="str">
            <v>Suspendida</v>
          </cell>
          <cell r="G1614">
            <v>21990</v>
          </cell>
          <cell r="H1614">
            <v>2552</v>
          </cell>
          <cell r="I1614">
            <v>4.8</v>
          </cell>
          <cell r="J1614">
            <v>-74.150000000000006</v>
          </cell>
          <cell r="K1614" t="str">
            <v>Cundinamarca</v>
          </cell>
          <cell r="L1614" t="str">
            <v>Tenjo</v>
          </cell>
          <cell r="M1614" t="str">
            <v>Area Operativa 11 - Cundinamarca-Amazonas-San Andrés</v>
          </cell>
          <cell r="N1614" t="str">
            <v>Magdalena Cauca</v>
          </cell>
          <cell r="O1614" t="str">
            <v>Alto Magdalena</v>
          </cell>
          <cell r="Q1614" t="str">
            <v>Chicu</v>
          </cell>
          <cell r="R1614">
            <v>25187</v>
          </cell>
        </row>
        <row r="1615">
          <cell r="B1615">
            <v>21250280</v>
          </cell>
          <cell r="C1615" t="str">
            <v>PLAYA VERDE  [21250280]</v>
          </cell>
          <cell r="D1615" t="str">
            <v>Pluviométrica</v>
          </cell>
          <cell r="E1615" t="str">
            <v>Convencional</v>
          </cell>
          <cell r="F1615" t="str">
            <v>Suspendida</v>
          </cell>
          <cell r="G1615">
            <v>23207</v>
          </cell>
          <cell r="H1615">
            <v>400</v>
          </cell>
          <cell r="I1615">
            <v>4.8</v>
          </cell>
          <cell r="J1615">
            <v>-74.783333329999991</v>
          </cell>
          <cell r="K1615" t="str">
            <v>Tolima</v>
          </cell>
          <cell r="L1615" t="str">
            <v>Ambalema</v>
          </cell>
          <cell r="M1615" t="str">
            <v>Area Operativa 10 - Tolima</v>
          </cell>
          <cell r="N1615" t="str">
            <v>Magdalena Cauca</v>
          </cell>
          <cell r="O1615" t="str">
            <v>Alto Magdalena</v>
          </cell>
          <cell r="Q1615" t="str">
            <v>Bogota</v>
          </cell>
          <cell r="R1615">
            <v>23816</v>
          </cell>
        </row>
        <row r="1616">
          <cell r="B1616">
            <v>26127070</v>
          </cell>
          <cell r="C1616" t="str">
            <v>CARTAGO  [26127070]</v>
          </cell>
          <cell r="D1616" t="str">
            <v>Limnimétrica</v>
          </cell>
          <cell r="E1616" t="str">
            <v>Convencional</v>
          </cell>
          <cell r="F1616" t="str">
            <v>Suspendida</v>
          </cell>
          <cell r="G1616">
            <v>20135</v>
          </cell>
          <cell r="H1616">
            <v>1150</v>
          </cell>
          <cell r="I1616">
            <v>4.8</v>
          </cell>
          <cell r="J1616">
            <v>-73.833333329999988</v>
          </cell>
          <cell r="K1616" t="str">
            <v>RIsaralda</v>
          </cell>
          <cell r="L1616" t="str">
            <v>Pereira</v>
          </cell>
          <cell r="M1616" t="str">
            <v>Area Operativa 09 - Cauca-Valle-Caldas</v>
          </cell>
          <cell r="N1616" t="str">
            <v>Magdalena Cauca</v>
          </cell>
          <cell r="O1616" t="str">
            <v>Alto Magdalena</v>
          </cell>
          <cell r="Q1616" t="str">
            <v>Consota</v>
          </cell>
          <cell r="R1616">
            <v>20500</v>
          </cell>
        </row>
        <row r="1617">
          <cell r="B1617">
            <v>26130010</v>
          </cell>
          <cell r="C1617" t="str">
            <v>PEREIRA  [26130010]</v>
          </cell>
          <cell r="D1617" t="str">
            <v>Pluviométrica</v>
          </cell>
          <cell r="E1617" t="str">
            <v>Convencional</v>
          </cell>
          <cell r="F1617" t="str">
            <v>Suspendida</v>
          </cell>
          <cell r="G1617">
            <v>17425</v>
          </cell>
          <cell r="H1617">
            <v>1350</v>
          </cell>
          <cell r="I1617">
            <v>4.8</v>
          </cell>
          <cell r="J1617">
            <v>-75.75</v>
          </cell>
          <cell r="K1617" t="str">
            <v>RIsaralda</v>
          </cell>
          <cell r="L1617" t="str">
            <v>Pereira</v>
          </cell>
          <cell r="M1617" t="str">
            <v>Area Operativa 09 - Cauca-Valle-Caldas</v>
          </cell>
          <cell r="N1617" t="str">
            <v>Magdalena Cauca</v>
          </cell>
          <cell r="O1617" t="str">
            <v>Cauca</v>
          </cell>
          <cell r="Q1617" t="str">
            <v>Consota</v>
          </cell>
          <cell r="R1617">
            <v>20073</v>
          </cell>
        </row>
        <row r="1618">
          <cell r="B1618">
            <v>26090110</v>
          </cell>
          <cell r="C1618" t="str">
            <v>JULIA LA  [26090110]</v>
          </cell>
          <cell r="D1618" t="str">
            <v>Pluviométrica</v>
          </cell>
          <cell r="E1618" t="str">
            <v>Convencional</v>
          </cell>
          <cell r="F1618" t="str">
            <v>Suspendida</v>
          </cell>
          <cell r="G1618">
            <v>21930</v>
          </cell>
          <cell r="H1618">
            <v>1100</v>
          </cell>
          <cell r="I1618">
            <v>3.8</v>
          </cell>
          <cell r="J1618">
            <v>-76.3</v>
          </cell>
          <cell r="K1618" t="str">
            <v>Valle del Cauca</v>
          </cell>
          <cell r="L1618" t="str">
            <v>Guacarí</v>
          </cell>
          <cell r="M1618" t="str">
            <v>Area Operativa 09 - Cauca-Valle-Caldas</v>
          </cell>
          <cell r="N1618" t="str">
            <v>Magdalena Cauca</v>
          </cell>
          <cell r="O1618" t="str">
            <v>Cauca</v>
          </cell>
          <cell r="Q1618" t="str">
            <v>Consota</v>
          </cell>
          <cell r="R1618">
            <v>23726</v>
          </cell>
        </row>
        <row r="1619">
          <cell r="B1619">
            <v>26090120</v>
          </cell>
          <cell r="C1619" t="str">
            <v>GONZALEZ HDA  [26090120]</v>
          </cell>
          <cell r="D1619" t="str">
            <v>Pluviométrica</v>
          </cell>
          <cell r="E1619" t="str">
            <v>Convencional</v>
          </cell>
          <cell r="F1619" t="str">
            <v>Suspendida</v>
          </cell>
          <cell r="G1619">
            <v>21930</v>
          </cell>
          <cell r="H1619">
            <v>1100</v>
          </cell>
          <cell r="I1619">
            <v>3.8</v>
          </cell>
          <cell r="J1619">
            <v>-76.3</v>
          </cell>
          <cell r="K1619" t="str">
            <v>Valle del Cauca</v>
          </cell>
          <cell r="L1619" t="str">
            <v>Guacarí</v>
          </cell>
          <cell r="M1619" t="str">
            <v>Area Operativa 09 - Cauca-Valle-Caldas</v>
          </cell>
          <cell r="N1619" t="str">
            <v>Magdalena Cauca</v>
          </cell>
          <cell r="O1619" t="str">
            <v>Cauca</v>
          </cell>
          <cell r="Q1619" t="str">
            <v>Consota</v>
          </cell>
          <cell r="R1619">
            <v>23788</v>
          </cell>
        </row>
        <row r="1620">
          <cell r="B1620">
            <v>26090080</v>
          </cell>
          <cell r="C1620" t="str">
            <v>SAN RAFAEL  [26090080]</v>
          </cell>
          <cell r="D1620" t="str">
            <v>Pluviométrica</v>
          </cell>
          <cell r="E1620" t="str">
            <v>Convencional</v>
          </cell>
          <cell r="F1620" t="str">
            <v>Activa</v>
          </cell>
          <cell r="G1620">
            <v>21930</v>
          </cell>
          <cell r="H1620">
            <v>965</v>
          </cell>
          <cell r="I1620">
            <v>3.81666667</v>
          </cell>
          <cell r="J1620">
            <v>-76.316666669999989</v>
          </cell>
          <cell r="K1620" t="str">
            <v>Valle del Cauca</v>
          </cell>
          <cell r="L1620" t="str">
            <v>Buga</v>
          </cell>
          <cell r="M1620" t="str">
            <v>Area Operativa 09 - Cauca-Valle-Caldas</v>
          </cell>
          <cell r="N1620" t="str">
            <v>Magdalena Cauca</v>
          </cell>
          <cell r="O1620" t="str">
            <v>Cauca</v>
          </cell>
          <cell r="Q1620" t="str">
            <v>Sonso</v>
          </cell>
        </row>
        <row r="1621">
          <cell r="B1621">
            <v>26090280</v>
          </cell>
          <cell r="C1621" t="str">
            <v>CEIBOS LOS  [26090280]</v>
          </cell>
          <cell r="D1621" t="str">
            <v>Pluviométrica</v>
          </cell>
          <cell r="E1621" t="str">
            <v>Convencional</v>
          </cell>
          <cell r="F1621" t="str">
            <v>Activa</v>
          </cell>
          <cell r="G1621">
            <v>23757</v>
          </cell>
          <cell r="H1621">
            <v>950</v>
          </cell>
          <cell r="I1621">
            <v>3.81666667</v>
          </cell>
          <cell r="J1621">
            <v>-76.366666670000001</v>
          </cell>
          <cell r="K1621" t="str">
            <v>Valle del Cauca</v>
          </cell>
          <cell r="L1621" t="str">
            <v>Buga</v>
          </cell>
          <cell r="M1621" t="str">
            <v>Area Operativa 09 - Cauca-Valle-Caldas</v>
          </cell>
          <cell r="N1621" t="str">
            <v>Magdalena Cauca</v>
          </cell>
          <cell r="O1621" t="str">
            <v>Cauca</v>
          </cell>
          <cell r="Q1621" t="str">
            <v>Sonso</v>
          </cell>
        </row>
        <row r="1622">
          <cell r="B1622">
            <v>53110120</v>
          </cell>
          <cell r="C1622" t="str">
            <v>ESCALERETE  [53110120]</v>
          </cell>
          <cell r="D1622" t="str">
            <v>Pluviométrica</v>
          </cell>
          <cell r="E1622" t="str">
            <v>Convencional</v>
          </cell>
          <cell r="F1622" t="str">
            <v>Activa</v>
          </cell>
          <cell r="G1622">
            <v>33709</v>
          </cell>
          <cell r="H1622">
            <v>150</v>
          </cell>
          <cell r="I1622">
            <v>3.81666667</v>
          </cell>
          <cell r="J1622">
            <v>-76.866666670000001</v>
          </cell>
          <cell r="K1622" t="str">
            <v>Valle del Cauca</v>
          </cell>
          <cell r="L1622" t="str">
            <v>Buenaventura</v>
          </cell>
          <cell r="M1622" t="str">
            <v>Area Operativa 09 - Cauca-Valle-Caldas</v>
          </cell>
          <cell r="N1622" t="str">
            <v>Pacifico</v>
          </cell>
          <cell r="O1622" t="str">
            <v>Tapaje - Dagua - Directos</v>
          </cell>
          <cell r="Q1622" t="str">
            <v>Sonso</v>
          </cell>
        </row>
        <row r="1623">
          <cell r="B1623">
            <v>53115030</v>
          </cell>
          <cell r="C1623" t="str">
            <v>JULIO FERNANDEZ  [53115030]</v>
          </cell>
          <cell r="D1623" t="str">
            <v>Climática Ordinaria</v>
          </cell>
          <cell r="E1623" t="str">
            <v>Convencional</v>
          </cell>
          <cell r="F1623" t="str">
            <v>Activa</v>
          </cell>
          <cell r="G1623">
            <v>19739</v>
          </cell>
          <cell r="H1623">
            <v>1360</v>
          </cell>
          <cell r="I1623">
            <v>3.81666667</v>
          </cell>
          <cell r="J1623">
            <v>-76.516666669999992</v>
          </cell>
          <cell r="K1623" t="str">
            <v>Valle del Cauca</v>
          </cell>
          <cell r="L1623" t="str">
            <v>Restrepo (Valle del cauca)</v>
          </cell>
          <cell r="M1623" t="str">
            <v>Area Operativa 09 - Cauca-Valle-Caldas</v>
          </cell>
          <cell r="N1623" t="str">
            <v>Pacifico</v>
          </cell>
          <cell r="O1623" t="str">
            <v>Tapaje - Dagua - Directos</v>
          </cell>
          <cell r="Q1623" t="str">
            <v>Sonso</v>
          </cell>
        </row>
        <row r="1624">
          <cell r="B1624">
            <v>53117030</v>
          </cell>
          <cell r="C1624" t="str">
            <v>RESTREPO  [53117030]</v>
          </cell>
          <cell r="D1624" t="str">
            <v>Limnigráfica</v>
          </cell>
          <cell r="E1624" t="str">
            <v>Convencional</v>
          </cell>
          <cell r="F1624" t="str">
            <v>Activa</v>
          </cell>
          <cell r="G1624">
            <v>32919</v>
          </cell>
          <cell r="H1624">
            <v>1390</v>
          </cell>
          <cell r="I1624">
            <v>3.81666667</v>
          </cell>
          <cell r="J1624">
            <v>-76.516666669999992</v>
          </cell>
          <cell r="K1624" t="str">
            <v>Valle del Cauca</v>
          </cell>
          <cell r="L1624" t="str">
            <v>Restrepo (Valle del cauca)</v>
          </cell>
          <cell r="M1624" t="str">
            <v>Area Operativa 09 - Cauca-Valle-Caldas</v>
          </cell>
          <cell r="N1624" t="str">
            <v>Pacifico</v>
          </cell>
          <cell r="O1624" t="str">
            <v>Tapaje - Dagua - Directos</v>
          </cell>
          <cell r="Q1624" t="str">
            <v>Aguamona</v>
          </cell>
        </row>
        <row r="1625">
          <cell r="B1625">
            <v>26090230</v>
          </cell>
          <cell r="C1625" t="str">
            <v>SAN RAFAEL 2  [26090230]</v>
          </cell>
          <cell r="D1625" t="str">
            <v>Pluviométrica</v>
          </cell>
          <cell r="E1625" t="str">
            <v>Convencional</v>
          </cell>
          <cell r="F1625" t="str">
            <v>Activa</v>
          </cell>
          <cell r="G1625">
            <v>23391</v>
          </cell>
          <cell r="H1625">
            <v>950</v>
          </cell>
          <cell r="I1625">
            <v>3.8333333299999999</v>
          </cell>
          <cell r="J1625">
            <v>-76.316666669999989</v>
          </cell>
          <cell r="K1625" t="str">
            <v>Valle del Cauca</v>
          </cell>
          <cell r="L1625" t="str">
            <v>Buga</v>
          </cell>
          <cell r="M1625" t="str">
            <v>Area Operativa 09 - Cauca-Valle-Caldas</v>
          </cell>
          <cell r="N1625" t="str">
            <v>Magdalena Cauca</v>
          </cell>
          <cell r="O1625" t="str">
            <v>Cauca</v>
          </cell>
          <cell r="Q1625" t="str">
            <v>Aguamona</v>
          </cell>
        </row>
        <row r="1626">
          <cell r="B1626">
            <v>26090550</v>
          </cell>
          <cell r="C1626" t="str">
            <v>PATAGONIA LA  [26090550]</v>
          </cell>
          <cell r="D1626" t="str">
            <v>Pluviométrica</v>
          </cell>
          <cell r="E1626" t="str">
            <v>Convencional</v>
          </cell>
          <cell r="F1626" t="str">
            <v>Activa</v>
          </cell>
          <cell r="G1626">
            <v>26007</v>
          </cell>
          <cell r="H1626">
            <v>1950</v>
          </cell>
          <cell r="I1626">
            <v>3.8333333299999999</v>
          </cell>
          <cell r="J1626">
            <v>-76.216666669999995</v>
          </cell>
          <cell r="K1626" t="str">
            <v>Valle del Cauca</v>
          </cell>
          <cell r="L1626" t="str">
            <v>Guacarí</v>
          </cell>
          <cell r="M1626" t="str">
            <v>Area Operativa 09 - Cauca-Valle-Caldas</v>
          </cell>
          <cell r="N1626" t="str">
            <v>Magdalena Cauca</v>
          </cell>
          <cell r="O1626" t="str">
            <v>Cauca</v>
          </cell>
          <cell r="Q1626" t="str">
            <v>Aguamona</v>
          </cell>
        </row>
        <row r="1627">
          <cell r="B1627">
            <v>35010110</v>
          </cell>
          <cell r="C1627" t="str">
            <v>STA HELENA  [35010110]</v>
          </cell>
          <cell r="D1627" t="str">
            <v>Pluviométrica</v>
          </cell>
          <cell r="E1627" t="str">
            <v>Convencional</v>
          </cell>
          <cell r="F1627" t="str">
            <v>Activa</v>
          </cell>
          <cell r="G1627">
            <v>33253</v>
          </cell>
          <cell r="H1627">
            <v>280</v>
          </cell>
          <cell r="I1627">
            <v>3.8333333299999999</v>
          </cell>
          <cell r="J1627">
            <v>-73.333333329999988</v>
          </cell>
          <cell r="K1627" t="str">
            <v>Meta</v>
          </cell>
          <cell r="L1627" t="str">
            <v>San Carlos De Guaroa</v>
          </cell>
          <cell r="M1627" t="str">
            <v>Area Operativa 03 - Meta-Guaviare-Guainía</v>
          </cell>
          <cell r="N1627" t="str">
            <v>Orinoco</v>
          </cell>
          <cell r="O1627" t="str">
            <v>Meta</v>
          </cell>
          <cell r="Q1627" t="str">
            <v>Aguamona</v>
          </cell>
        </row>
        <row r="1628">
          <cell r="B1628">
            <v>26090330</v>
          </cell>
          <cell r="C1628" t="str">
            <v>SAN FELIPE  [26090330]</v>
          </cell>
          <cell r="D1628" t="str">
            <v>Pluviométrica</v>
          </cell>
          <cell r="E1628" t="str">
            <v>Convencional</v>
          </cell>
          <cell r="F1628" t="str">
            <v>Activa</v>
          </cell>
          <cell r="G1628">
            <v>24912</v>
          </cell>
          <cell r="H1628">
            <v>980</v>
          </cell>
          <cell r="I1628">
            <v>3.85</v>
          </cell>
          <cell r="J1628">
            <v>-76.3</v>
          </cell>
          <cell r="K1628" t="str">
            <v>Valle del Cauca</v>
          </cell>
          <cell r="L1628" t="str">
            <v>Buga</v>
          </cell>
          <cell r="M1628" t="str">
            <v>Area Operativa 09 - Cauca-Valle-Caldas</v>
          </cell>
          <cell r="N1628" t="str">
            <v>Magdalena Cauca</v>
          </cell>
          <cell r="O1628" t="str">
            <v>Cauca</v>
          </cell>
          <cell r="Q1628" t="str">
            <v>Aguamona</v>
          </cell>
        </row>
        <row r="1629">
          <cell r="B1629">
            <v>53110080</v>
          </cell>
          <cell r="C1629" t="str">
            <v>TRIANA  [53110080]</v>
          </cell>
          <cell r="D1629" t="str">
            <v>Pluviométrica</v>
          </cell>
          <cell r="E1629" t="str">
            <v>Convencional</v>
          </cell>
          <cell r="F1629" t="str">
            <v>Activa</v>
          </cell>
          <cell r="G1629">
            <v>30117</v>
          </cell>
          <cell r="H1629">
            <v>232</v>
          </cell>
          <cell r="I1629">
            <v>3.85</v>
          </cell>
          <cell r="J1629">
            <v>-76.8</v>
          </cell>
          <cell r="K1629" t="str">
            <v>Valle del Cauca</v>
          </cell>
          <cell r="L1629" t="str">
            <v>Dagua</v>
          </cell>
          <cell r="M1629" t="str">
            <v>Area Operativa 09 - Cauca-Valle-Caldas</v>
          </cell>
          <cell r="N1629" t="str">
            <v>Pacifico</v>
          </cell>
          <cell r="O1629" t="str">
            <v>Tapaje - Dagua - Directos</v>
          </cell>
          <cell r="Q1629" t="str">
            <v>Aguamona</v>
          </cell>
        </row>
        <row r="1630">
          <cell r="B1630">
            <v>53105010</v>
          </cell>
          <cell r="C1630" t="str">
            <v>PUNTA SOLDADO  [53105010]</v>
          </cell>
          <cell r="D1630" t="str">
            <v>Climática Ordinaria</v>
          </cell>
          <cell r="E1630" t="str">
            <v>Convencional</v>
          </cell>
          <cell r="F1630" t="str">
            <v>Suspendida</v>
          </cell>
          <cell r="G1630">
            <v>24000</v>
          </cell>
          <cell r="H1630">
            <v>2</v>
          </cell>
          <cell r="I1630">
            <v>3.8</v>
          </cell>
          <cell r="J1630">
            <v>-77.133333329999999</v>
          </cell>
          <cell r="K1630" t="str">
            <v>Valle del Cauca</v>
          </cell>
          <cell r="L1630" t="str">
            <v>Buenaventura</v>
          </cell>
          <cell r="M1630" t="str">
            <v>Area Operativa 09 - Cauca-Valle-Caldas</v>
          </cell>
          <cell r="N1630" t="str">
            <v>Pacifico</v>
          </cell>
          <cell r="O1630" t="str">
            <v>Tapaje - Dagua - Directos</v>
          </cell>
          <cell r="Q1630" t="str">
            <v>Sonso</v>
          </cell>
          <cell r="R1630">
            <v>25034</v>
          </cell>
        </row>
        <row r="1631">
          <cell r="B1631">
            <v>53110060</v>
          </cell>
          <cell r="C1631" t="str">
            <v>FF CC DEL PACIFICO  [53110060]</v>
          </cell>
          <cell r="D1631" t="str">
            <v>Pluviométrica</v>
          </cell>
          <cell r="E1631" t="str">
            <v>Convencional</v>
          </cell>
          <cell r="F1631" t="str">
            <v>Suspendida</v>
          </cell>
          <cell r="G1631">
            <v>7320</v>
          </cell>
          <cell r="H1631">
            <v>1400</v>
          </cell>
          <cell r="I1631">
            <v>3.8</v>
          </cell>
          <cell r="J1631">
            <v>-76.716666669999995</v>
          </cell>
          <cell r="K1631" t="str">
            <v>Valle del Cauca</v>
          </cell>
          <cell r="L1631" t="str">
            <v>Dagua</v>
          </cell>
          <cell r="M1631" t="str">
            <v>Area Operativa 09 - Cauca-Valle-Caldas</v>
          </cell>
          <cell r="N1631" t="str">
            <v>Pacifico</v>
          </cell>
          <cell r="O1631" t="str">
            <v>Tapaje - Dagua - Directos</v>
          </cell>
          <cell r="Q1631" t="str">
            <v>Sonso</v>
          </cell>
          <cell r="R1631">
            <v>13985</v>
          </cell>
        </row>
        <row r="1632">
          <cell r="B1632">
            <v>21175010</v>
          </cell>
          <cell r="C1632" t="str">
            <v>BAURA  [21175010]</v>
          </cell>
          <cell r="D1632" t="str">
            <v>Climática Ordinaria</v>
          </cell>
          <cell r="E1632" t="str">
            <v>Convencional</v>
          </cell>
          <cell r="F1632" t="str">
            <v>Suspendida</v>
          </cell>
          <cell r="G1632">
            <v>23057</v>
          </cell>
          <cell r="H1632">
            <v>329</v>
          </cell>
          <cell r="I1632">
            <v>3.8333333299999999</v>
          </cell>
          <cell r="J1632">
            <v>-74.916666669999998</v>
          </cell>
          <cell r="K1632" t="str">
            <v>Tolima</v>
          </cell>
          <cell r="L1632" t="str">
            <v>Purificación</v>
          </cell>
          <cell r="M1632" t="str">
            <v>Area Operativa 10 - Tolima</v>
          </cell>
          <cell r="N1632" t="str">
            <v>Magdalena Cauca</v>
          </cell>
          <cell r="O1632" t="str">
            <v>Alto Magdalena</v>
          </cell>
          <cell r="Q1632" t="str">
            <v>Aguamona</v>
          </cell>
          <cell r="R1632">
            <v>23391</v>
          </cell>
        </row>
        <row r="1633">
          <cell r="B1633">
            <v>26090470</v>
          </cell>
          <cell r="C1633" t="str">
            <v>MIRAFLORES  [26090470]</v>
          </cell>
          <cell r="D1633" t="str">
            <v>Pluviométrica</v>
          </cell>
          <cell r="E1633" t="str">
            <v>Convencional</v>
          </cell>
          <cell r="F1633" t="str">
            <v>Suspendida</v>
          </cell>
          <cell r="G1633">
            <v>25948</v>
          </cell>
          <cell r="H1633">
            <v>1824</v>
          </cell>
          <cell r="I1633">
            <v>3.85</v>
          </cell>
          <cell r="J1633">
            <v>-76.216666669999995</v>
          </cell>
          <cell r="K1633" t="str">
            <v>Valle del Cauca</v>
          </cell>
          <cell r="L1633" t="str">
            <v>Buga</v>
          </cell>
          <cell r="M1633" t="str">
            <v>Area Operativa 09 - Cauca-Valle-Caldas</v>
          </cell>
          <cell r="N1633" t="str">
            <v>Magdalena Cauca</v>
          </cell>
          <cell r="O1633" t="str">
            <v>Cauca</v>
          </cell>
          <cell r="Q1633" t="str">
            <v>Aguamona</v>
          </cell>
          <cell r="R1633">
            <v>26404</v>
          </cell>
        </row>
        <row r="1634">
          <cell r="B1634">
            <v>26080240</v>
          </cell>
          <cell r="C1634" t="str">
            <v>BUENOS AIRES  [26080240]</v>
          </cell>
          <cell r="D1634" t="str">
            <v>Pluviométrica</v>
          </cell>
          <cell r="E1634" t="str">
            <v>Convencional</v>
          </cell>
          <cell r="F1634" t="str">
            <v>Activa</v>
          </cell>
          <cell r="G1634">
            <v>26099</v>
          </cell>
          <cell r="H1634">
            <v>1566</v>
          </cell>
          <cell r="I1634">
            <v>3.8666666699999999</v>
          </cell>
          <cell r="J1634">
            <v>-76.433333329999996</v>
          </cell>
          <cell r="K1634" t="str">
            <v>Valle del Cauca</v>
          </cell>
          <cell r="L1634" t="str">
            <v>Yotoco</v>
          </cell>
          <cell r="M1634" t="str">
            <v>Area Operativa 09 - Cauca-Valle-Caldas</v>
          </cell>
          <cell r="N1634" t="str">
            <v>Pacifico</v>
          </cell>
          <cell r="O1634" t="str">
            <v>San Juán</v>
          </cell>
          <cell r="Q1634" t="str">
            <v>Aguamona</v>
          </cell>
        </row>
        <row r="1635">
          <cell r="B1635">
            <v>26090050</v>
          </cell>
          <cell r="C1635" t="str">
            <v>MAGDALENA LA  [26090050]</v>
          </cell>
          <cell r="D1635" t="str">
            <v>Pluviométrica</v>
          </cell>
          <cell r="E1635" t="str">
            <v>Convencional</v>
          </cell>
          <cell r="F1635" t="str">
            <v>Activa</v>
          </cell>
          <cell r="G1635">
            <v>25187</v>
          </cell>
          <cell r="H1635">
            <v>1360</v>
          </cell>
          <cell r="I1635">
            <v>3.8666666699999999</v>
          </cell>
          <cell r="J1635">
            <v>-76.216666669999995</v>
          </cell>
          <cell r="K1635" t="str">
            <v>Valle del Cauca</v>
          </cell>
          <cell r="L1635" t="str">
            <v>Buga</v>
          </cell>
          <cell r="M1635" t="str">
            <v>Area Operativa 09 - Cauca-Valle-Caldas</v>
          </cell>
          <cell r="N1635" t="str">
            <v>Magdalena Cauca</v>
          </cell>
          <cell r="O1635" t="str">
            <v>Cauca</v>
          </cell>
          <cell r="Q1635" t="str">
            <v>Aguamona</v>
          </cell>
        </row>
        <row r="1636">
          <cell r="B1636">
            <v>26090600</v>
          </cell>
          <cell r="C1636" t="str">
            <v>CAMPOHERMOSO  [26090600]</v>
          </cell>
          <cell r="D1636" t="str">
            <v>Pluviométrica</v>
          </cell>
          <cell r="E1636" t="str">
            <v>Convencional</v>
          </cell>
          <cell r="F1636" t="str">
            <v>Activa</v>
          </cell>
          <cell r="G1636">
            <v>26068</v>
          </cell>
          <cell r="H1636">
            <v>1900</v>
          </cell>
          <cell r="I1636">
            <v>3.8666666699999999</v>
          </cell>
          <cell r="J1636">
            <v>-76.150000000000006</v>
          </cell>
          <cell r="K1636" t="str">
            <v>Valle del Cauca</v>
          </cell>
          <cell r="L1636" t="str">
            <v>Guacarí</v>
          </cell>
          <cell r="M1636" t="str">
            <v>Area Operativa 09 - Cauca-Valle-Caldas</v>
          </cell>
          <cell r="N1636" t="str">
            <v>Magdalena Cauca</v>
          </cell>
          <cell r="O1636" t="str">
            <v>Cauca</v>
          </cell>
          <cell r="Q1636" t="str">
            <v>Aguamona</v>
          </cell>
        </row>
        <row r="1637">
          <cell r="B1637">
            <v>26095200</v>
          </cell>
          <cell r="C1637" t="str">
            <v>MAGDALENA LA  [26095200]</v>
          </cell>
          <cell r="D1637" t="str">
            <v>Meteorológica Especial</v>
          </cell>
          <cell r="E1637" t="str">
            <v>Convencional</v>
          </cell>
          <cell r="F1637" t="str">
            <v>Activa</v>
          </cell>
          <cell r="G1637">
            <v>25187</v>
          </cell>
          <cell r="H1637">
            <v>1320</v>
          </cell>
          <cell r="I1637">
            <v>3.8666666699999999</v>
          </cell>
          <cell r="J1637">
            <v>-76.183333329999996</v>
          </cell>
          <cell r="K1637" t="str">
            <v>Valle del Cauca</v>
          </cell>
          <cell r="L1637" t="str">
            <v>Buga</v>
          </cell>
          <cell r="M1637" t="str">
            <v>Area Operativa 09 - Cauca-Valle-Caldas</v>
          </cell>
          <cell r="N1637" t="str">
            <v>Magdalena Cauca</v>
          </cell>
          <cell r="O1637" t="str">
            <v>Cauca</v>
          </cell>
          <cell r="Q1637" t="str">
            <v>Aguamona</v>
          </cell>
        </row>
        <row r="1638">
          <cell r="B1638">
            <v>26097140</v>
          </cell>
          <cell r="C1638" t="str">
            <v>LAG DE SONSO  [26097140]</v>
          </cell>
          <cell r="D1638" t="str">
            <v>Limnigráfica</v>
          </cell>
          <cell r="E1638" t="str">
            <v>Convencional</v>
          </cell>
          <cell r="F1638" t="str">
            <v>Activa</v>
          </cell>
          <cell r="G1638">
            <v>32431</v>
          </cell>
          <cell r="H1638">
            <v>940</v>
          </cell>
          <cell r="I1638">
            <v>3.8666666699999999</v>
          </cell>
          <cell r="J1638">
            <v>-76.333333329999988</v>
          </cell>
          <cell r="K1638" t="str">
            <v>Valle del Cauca</v>
          </cell>
          <cell r="L1638" t="str">
            <v>Buga</v>
          </cell>
          <cell r="M1638" t="str">
            <v>Area Operativa 09 - Cauca-Valle-Caldas</v>
          </cell>
          <cell r="N1638" t="str">
            <v>Magdalena Cauca</v>
          </cell>
          <cell r="O1638" t="str">
            <v>Cauca</v>
          </cell>
          <cell r="Q1638" t="str">
            <v>Lag De Sonso</v>
          </cell>
        </row>
        <row r="1639">
          <cell r="B1639">
            <v>54077110</v>
          </cell>
          <cell r="C1639" t="str">
            <v>CALIMA  [54077110]</v>
          </cell>
          <cell r="D1639" t="str">
            <v>Limnigráfica</v>
          </cell>
          <cell r="E1639" t="str">
            <v>Convencional</v>
          </cell>
          <cell r="F1639" t="str">
            <v>Activa</v>
          </cell>
          <cell r="G1639">
            <v>25948</v>
          </cell>
          <cell r="H1639">
            <v>2000</v>
          </cell>
          <cell r="I1639">
            <v>3.8666666699999999</v>
          </cell>
          <cell r="J1639">
            <v>-76.716666669999995</v>
          </cell>
          <cell r="K1639" t="str">
            <v>Valle del Cauca</v>
          </cell>
          <cell r="L1639" t="str">
            <v>Calima (El Darién)</v>
          </cell>
          <cell r="M1639" t="str">
            <v>Area Operativa 09 - Cauca-Valle-Caldas</v>
          </cell>
          <cell r="N1639" t="str">
            <v>Pacifico</v>
          </cell>
          <cell r="O1639" t="str">
            <v>San Juán</v>
          </cell>
          <cell r="Q1639" t="str">
            <v>Embalse</v>
          </cell>
        </row>
        <row r="1640">
          <cell r="B1640">
            <v>54077170</v>
          </cell>
          <cell r="C1640" t="str">
            <v>MADRONAL  [54077170]</v>
          </cell>
          <cell r="D1640" t="str">
            <v>Limnigráfica</v>
          </cell>
          <cell r="E1640" t="str">
            <v>Convencional</v>
          </cell>
          <cell r="F1640" t="str">
            <v>Activa</v>
          </cell>
          <cell r="G1640">
            <v>16817</v>
          </cell>
          <cell r="H1640">
            <v>1340</v>
          </cell>
          <cell r="I1640">
            <v>3.8666666699999999</v>
          </cell>
          <cell r="J1640">
            <v>-76.650000000000006</v>
          </cell>
          <cell r="K1640" t="str">
            <v>Valle del Cauca</v>
          </cell>
          <cell r="L1640" t="str">
            <v>Calima (El Darién)</v>
          </cell>
          <cell r="M1640" t="str">
            <v>Area Operativa 09 - Cauca-Valle-Caldas</v>
          </cell>
          <cell r="N1640" t="str">
            <v>Pacifico</v>
          </cell>
          <cell r="O1640" t="str">
            <v>San Juán</v>
          </cell>
          <cell r="Q1640" t="str">
            <v>Calima</v>
          </cell>
        </row>
        <row r="1641">
          <cell r="B1641">
            <v>21209610</v>
          </cell>
          <cell r="C1641" t="str">
            <v>PTE LATA  [21209610]</v>
          </cell>
          <cell r="D1641" t="str">
            <v>Limnimétrica</v>
          </cell>
          <cell r="E1641" t="str">
            <v>Convencional</v>
          </cell>
          <cell r="F1641" t="str">
            <v>Activa</v>
          </cell>
          <cell r="G1641">
            <v>35688</v>
          </cell>
          <cell r="H1641">
            <v>3050</v>
          </cell>
          <cell r="I1641">
            <v>5.06666667</v>
          </cell>
          <cell r="J1641">
            <v>-74.05</v>
          </cell>
          <cell r="K1641" t="str">
            <v>Cundinamarca</v>
          </cell>
          <cell r="L1641" t="str">
            <v>Zipaquirá</v>
          </cell>
          <cell r="M1641" t="str">
            <v>Area Operativa 11 - Cundinamarca-Amazonas-San Andrés</v>
          </cell>
          <cell r="N1641" t="str">
            <v>Magdalena Cauca</v>
          </cell>
          <cell r="O1641" t="str">
            <v>Alto Magdalena</v>
          </cell>
          <cell r="Q1641" t="str">
            <v>Qda Hornillo</v>
          </cell>
        </row>
        <row r="1642">
          <cell r="B1642">
            <v>21209660</v>
          </cell>
          <cell r="C1642" t="str">
            <v>POZO HONDO  [21209660]</v>
          </cell>
          <cell r="D1642" t="str">
            <v>Limnimétrica</v>
          </cell>
          <cell r="E1642" t="str">
            <v>Convencional</v>
          </cell>
          <cell r="F1642" t="str">
            <v>Activa</v>
          </cell>
          <cell r="G1642">
            <v>36206</v>
          </cell>
          <cell r="H1642">
            <v>2930</v>
          </cell>
          <cell r="I1642">
            <v>5.06666667</v>
          </cell>
          <cell r="J1642">
            <v>-74.05</v>
          </cell>
          <cell r="K1642" t="str">
            <v>Cundinamarca</v>
          </cell>
          <cell r="L1642" t="str">
            <v>Zipaquirá</v>
          </cell>
          <cell r="M1642" t="str">
            <v>Area Operativa 11 - Cundinamarca-Amazonas-San Andrés</v>
          </cell>
          <cell r="N1642" t="str">
            <v>Magdalena Cauca</v>
          </cell>
          <cell r="O1642" t="str">
            <v>Alto Magdalena</v>
          </cell>
          <cell r="Q1642" t="str">
            <v>Frio</v>
          </cell>
        </row>
        <row r="1643">
          <cell r="B1643">
            <v>23020110</v>
          </cell>
          <cell r="C1643" t="str">
            <v>PROGRESO EL  [23020110]</v>
          </cell>
          <cell r="D1643" t="str">
            <v>Pluviométrica</v>
          </cell>
          <cell r="E1643" t="str">
            <v>Convencional</v>
          </cell>
          <cell r="F1643" t="str">
            <v>Activa</v>
          </cell>
          <cell r="G1643">
            <v>30696</v>
          </cell>
          <cell r="H1643">
            <v>1860</v>
          </cell>
          <cell r="I1643">
            <v>5.06666667</v>
          </cell>
          <cell r="J1643">
            <v>-75.2</v>
          </cell>
          <cell r="K1643" t="str">
            <v>Tolima</v>
          </cell>
          <cell r="L1643" t="str">
            <v>Herveo</v>
          </cell>
          <cell r="M1643" t="str">
            <v>Area Operativa 10 - Tolima</v>
          </cell>
          <cell r="N1643" t="str">
            <v>Magdalena Cauca</v>
          </cell>
          <cell r="O1643" t="str">
            <v>Medio Magdalena</v>
          </cell>
          <cell r="Q1643" t="str">
            <v>Frio</v>
          </cell>
        </row>
        <row r="1644">
          <cell r="B1644">
            <v>26090800</v>
          </cell>
          <cell r="C1644" t="str">
            <v>VINCULO EL  [26090800]</v>
          </cell>
          <cell r="D1644" t="str">
            <v>Pluviométrica</v>
          </cell>
          <cell r="E1644" t="str">
            <v>Convencional</v>
          </cell>
          <cell r="F1644" t="str">
            <v>Suspendida</v>
          </cell>
          <cell r="G1644">
            <v>25249</v>
          </cell>
          <cell r="H1644">
            <v>979</v>
          </cell>
          <cell r="I1644">
            <v>3.8666666699999999</v>
          </cell>
          <cell r="J1644">
            <v>-76.283333329999991</v>
          </cell>
          <cell r="K1644" t="str">
            <v>Valle del Cauca</v>
          </cell>
          <cell r="L1644" t="str">
            <v>Buga</v>
          </cell>
          <cell r="M1644" t="str">
            <v>Area Operativa 09 - Cauca-Valle-Caldas</v>
          </cell>
          <cell r="N1644" t="str">
            <v>Magdalena Cauca</v>
          </cell>
          <cell r="O1644" t="str">
            <v>Cauca</v>
          </cell>
          <cell r="Q1644" t="str">
            <v>Aguamona</v>
          </cell>
          <cell r="R1644">
            <v>31792</v>
          </cell>
        </row>
        <row r="1645">
          <cell r="B1645">
            <v>26095270</v>
          </cell>
          <cell r="C1645" t="str">
            <v>CAMPOHERMOSO  [26095270]</v>
          </cell>
          <cell r="D1645" t="str">
            <v>Climática Ordinaria</v>
          </cell>
          <cell r="E1645" t="str">
            <v>Convencional</v>
          </cell>
          <cell r="F1645" t="str">
            <v>Suspendida</v>
          </cell>
          <cell r="G1645">
            <v>26068</v>
          </cell>
          <cell r="H1645">
            <v>1900</v>
          </cell>
          <cell r="I1645">
            <v>3.8666666699999999</v>
          </cell>
          <cell r="J1645">
            <v>-76.150000000000006</v>
          </cell>
          <cell r="K1645" t="str">
            <v>Valle del Cauca</v>
          </cell>
          <cell r="L1645" t="str">
            <v>Guacarí</v>
          </cell>
          <cell r="M1645" t="str">
            <v>Area Operativa 09 - Cauca-Valle-Caldas</v>
          </cell>
          <cell r="N1645" t="str">
            <v>Magdalena Cauca</v>
          </cell>
          <cell r="O1645" t="str">
            <v>Cauca</v>
          </cell>
          <cell r="Q1645" t="str">
            <v>Aguamona</v>
          </cell>
          <cell r="R1645">
            <v>31121</v>
          </cell>
        </row>
        <row r="1646">
          <cell r="B1646">
            <v>35010130</v>
          </cell>
          <cell r="C1646" t="str">
            <v>LIMONCITO  [35010130]</v>
          </cell>
          <cell r="D1646" t="str">
            <v>Pluviométrica</v>
          </cell>
          <cell r="E1646" t="str">
            <v>Convencional</v>
          </cell>
          <cell r="F1646" t="str">
            <v>Suspendida</v>
          </cell>
          <cell r="G1646">
            <v>24122</v>
          </cell>
          <cell r="H1646">
            <v>520</v>
          </cell>
          <cell r="I1646">
            <v>3.8666666699999999</v>
          </cell>
          <cell r="J1646">
            <v>-73.75</v>
          </cell>
          <cell r="K1646" t="str">
            <v>Meta</v>
          </cell>
          <cell r="L1646" t="str">
            <v>Guamal (Meta)</v>
          </cell>
          <cell r="M1646" t="str">
            <v>Area Operativa 03 - Meta-Guaviare-Guainía</v>
          </cell>
          <cell r="N1646" t="str">
            <v>Orinoco</v>
          </cell>
          <cell r="O1646" t="str">
            <v>Meta</v>
          </cell>
          <cell r="Q1646" t="str">
            <v>Nevado</v>
          </cell>
          <cell r="R1646">
            <v>25004</v>
          </cell>
        </row>
        <row r="1647">
          <cell r="B1647">
            <v>23060020</v>
          </cell>
          <cell r="C1647" t="str">
            <v>NOCAIMA  [23060020]</v>
          </cell>
          <cell r="D1647" t="str">
            <v>Pluviométrica</v>
          </cell>
          <cell r="E1647" t="str">
            <v>Convencional</v>
          </cell>
          <cell r="F1647" t="str">
            <v>Suspendida</v>
          </cell>
          <cell r="G1647">
            <v>15415</v>
          </cell>
          <cell r="H1647">
            <v>1000</v>
          </cell>
          <cell r="I1647">
            <v>5.06666667</v>
          </cell>
          <cell r="J1647">
            <v>-74.416666669999998</v>
          </cell>
          <cell r="K1647" t="str">
            <v>Cundinamarca</v>
          </cell>
          <cell r="L1647" t="str">
            <v>Nocaima</v>
          </cell>
          <cell r="M1647" t="str">
            <v>Area Operativa 11 - Cundinamarca-Amazonas-San Andrés</v>
          </cell>
          <cell r="N1647" t="str">
            <v>Magdalena Cauca</v>
          </cell>
          <cell r="O1647" t="str">
            <v>Medio Magdalena</v>
          </cell>
          <cell r="Q1647" t="str">
            <v>Frio</v>
          </cell>
          <cell r="R1647">
            <v>16086</v>
          </cell>
        </row>
        <row r="1648">
          <cell r="B1648">
            <v>23060030</v>
          </cell>
          <cell r="C1648" t="str">
            <v>PST DE MONTA  [23060030]</v>
          </cell>
          <cell r="D1648" t="str">
            <v>Pluviométrica</v>
          </cell>
          <cell r="E1648" t="str">
            <v>Convencional</v>
          </cell>
          <cell r="F1648" t="str">
            <v>Suspendida</v>
          </cell>
          <cell r="G1648">
            <v>16452</v>
          </cell>
          <cell r="H1648">
            <v>1000</v>
          </cell>
          <cell r="I1648">
            <v>5.06666667</v>
          </cell>
          <cell r="J1648">
            <v>-74.599999999999994</v>
          </cell>
          <cell r="K1648" t="str">
            <v>Cundinamarca</v>
          </cell>
          <cell r="L1648" t="str">
            <v>Guaduas</v>
          </cell>
          <cell r="M1648" t="str">
            <v>Area Operativa 10 - Tolima</v>
          </cell>
          <cell r="N1648" t="str">
            <v>Magdalena Cauca</v>
          </cell>
          <cell r="O1648" t="str">
            <v>Medio Magdalena</v>
          </cell>
          <cell r="Q1648" t="str">
            <v>Frio</v>
          </cell>
          <cell r="R1648">
            <v>18003</v>
          </cell>
        </row>
        <row r="1649">
          <cell r="B1649">
            <v>23060250</v>
          </cell>
          <cell r="C1649" t="str">
            <v>GUADUAS SCRIA AGRI  [23060250]</v>
          </cell>
          <cell r="D1649" t="str">
            <v>Pluviométrica</v>
          </cell>
          <cell r="E1649" t="str">
            <v>Convencional</v>
          </cell>
          <cell r="F1649" t="str">
            <v>Activa</v>
          </cell>
          <cell r="G1649">
            <v>18916</v>
          </cell>
          <cell r="H1649">
            <v>1060</v>
          </cell>
          <cell r="I1649">
            <v>5.06666667</v>
          </cell>
          <cell r="J1649">
            <v>-74.599999999999994</v>
          </cell>
          <cell r="K1649" t="str">
            <v>Cundinamarca</v>
          </cell>
          <cell r="L1649" t="str">
            <v>Guaduas</v>
          </cell>
          <cell r="M1649" t="str">
            <v>Area Operativa 10 - Tolima</v>
          </cell>
          <cell r="N1649" t="str">
            <v>Magdalena Cauca</v>
          </cell>
          <cell r="O1649" t="str">
            <v>Medio Magdalena</v>
          </cell>
          <cell r="Q1649" t="str">
            <v>Frio</v>
          </cell>
        </row>
        <row r="1650">
          <cell r="B1650">
            <v>21197370</v>
          </cell>
          <cell r="C1650" t="str">
            <v>ROBLE EL  [21197370]</v>
          </cell>
          <cell r="D1650" t="str">
            <v>Limnimétrica</v>
          </cell>
          <cell r="E1650" t="str">
            <v>Convencional</v>
          </cell>
          <cell r="F1650" t="str">
            <v>Activa</v>
          </cell>
          <cell r="G1650">
            <v>36265</v>
          </cell>
          <cell r="H1650">
            <v>1850</v>
          </cell>
          <cell r="I1650">
            <v>4.31666667</v>
          </cell>
          <cell r="J1650">
            <v>-74.333333329999988</v>
          </cell>
          <cell r="K1650" t="str">
            <v>Cundinamarca</v>
          </cell>
          <cell r="L1650" t="str">
            <v>Pasca</v>
          </cell>
          <cell r="M1650" t="str">
            <v>Area Operativa 11 - Cundinamarca-Amazonas-San Andrés</v>
          </cell>
          <cell r="N1650" t="str">
            <v>Magdalena Cauca</v>
          </cell>
          <cell r="O1650" t="str">
            <v>Alto Magdalena</v>
          </cell>
          <cell r="Q1650" t="str">
            <v>Sumapaz</v>
          </cell>
        </row>
        <row r="1651">
          <cell r="B1651">
            <v>21201810</v>
          </cell>
          <cell r="C1651" t="str">
            <v>POZO AZUL  [21201810]</v>
          </cell>
          <cell r="D1651" t="str">
            <v>Pluviográfica</v>
          </cell>
          <cell r="E1651" t="str">
            <v>Convencional</v>
          </cell>
          <cell r="F1651" t="str">
            <v>Activa</v>
          </cell>
          <cell r="G1651">
            <v>32613</v>
          </cell>
          <cell r="H1651">
            <v>450</v>
          </cell>
          <cell r="I1651">
            <v>4.31666667</v>
          </cell>
          <cell r="J1651">
            <v>-74.816666669999989</v>
          </cell>
          <cell r="K1651" t="str">
            <v>Cundinamarca</v>
          </cell>
          <cell r="L1651" t="str">
            <v>Girardot</v>
          </cell>
          <cell r="M1651" t="str">
            <v>Area Operativa 10 - Tolima</v>
          </cell>
          <cell r="N1651" t="str">
            <v>Magdalena Cauca</v>
          </cell>
          <cell r="O1651" t="str">
            <v>Alto Magdalena</v>
          </cell>
          <cell r="Q1651" t="str">
            <v>Sumapaz</v>
          </cell>
        </row>
        <row r="1652">
          <cell r="B1652">
            <v>21206440</v>
          </cell>
          <cell r="C1652" t="str">
            <v>ARGELIA  [21206440]</v>
          </cell>
          <cell r="D1652" t="str">
            <v>Climática Principal</v>
          </cell>
          <cell r="E1652" t="str">
            <v>Convencional</v>
          </cell>
          <cell r="F1652" t="str">
            <v>Activa</v>
          </cell>
          <cell r="G1652">
            <v>33587</v>
          </cell>
          <cell r="H1652">
            <v>320</v>
          </cell>
          <cell r="I1652">
            <v>4.31666667</v>
          </cell>
          <cell r="J1652">
            <v>-74.683333329999996</v>
          </cell>
          <cell r="K1652" t="str">
            <v>Cundinamarca</v>
          </cell>
          <cell r="L1652" t="str">
            <v>Ricaurte (Cundinamarca)</v>
          </cell>
          <cell r="M1652" t="str">
            <v>Area Operativa 10 - Tolima</v>
          </cell>
          <cell r="N1652" t="str">
            <v>Magdalena Cauca</v>
          </cell>
          <cell r="O1652" t="str">
            <v>Alto Magdalena</v>
          </cell>
          <cell r="Q1652" t="str">
            <v>Sumapaz</v>
          </cell>
        </row>
        <row r="1653">
          <cell r="B1653">
            <v>26100120</v>
          </cell>
          <cell r="C1653" t="str">
            <v>LIMON EL  [26100120]</v>
          </cell>
          <cell r="D1653" t="str">
            <v>Pluviométrica</v>
          </cell>
          <cell r="E1653" t="str">
            <v>Convencional</v>
          </cell>
          <cell r="F1653" t="str">
            <v>Activa</v>
          </cell>
          <cell r="G1653">
            <v>21565</v>
          </cell>
          <cell r="H1653">
            <v>980</v>
          </cell>
          <cell r="I1653">
            <v>4.31666667</v>
          </cell>
          <cell r="J1653">
            <v>-76.099999999999994</v>
          </cell>
          <cell r="K1653" t="str">
            <v>Valle del Cauca</v>
          </cell>
          <cell r="L1653" t="str">
            <v>Zarzal</v>
          </cell>
          <cell r="M1653" t="str">
            <v>Area Operativa 09 - Cauca-Valle-Caldas</v>
          </cell>
          <cell r="N1653" t="str">
            <v>Magdalena Cauca</v>
          </cell>
          <cell r="O1653" t="str">
            <v>Cauca</v>
          </cell>
          <cell r="Q1653" t="str">
            <v>Chisaca</v>
          </cell>
        </row>
        <row r="1654">
          <cell r="B1654">
            <v>26100180</v>
          </cell>
          <cell r="C1654" t="str">
            <v>PERALONSO  [26100180]</v>
          </cell>
          <cell r="D1654" t="str">
            <v>Pluviométrica</v>
          </cell>
          <cell r="E1654" t="str">
            <v>Convencional</v>
          </cell>
          <cell r="F1654" t="str">
            <v>Activa</v>
          </cell>
          <cell r="G1654">
            <v>23057</v>
          </cell>
          <cell r="H1654">
            <v>935</v>
          </cell>
          <cell r="I1654">
            <v>4.31666667</v>
          </cell>
          <cell r="J1654">
            <v>-76.166666669999998</v>
          </cell>
          <cell r="K1654" t="str">
            <v>Valle del Cauca</v>
          </cell>
          <cell r="L1654" t="str">
            <v>Zarzal</v>
          </cell>
          <cell r="M1654" t="str">
            <v>Area Operativa 09 - Cauca-Valle-Caldas</v>
          </cell>
          <cell r="N1654" t="str">
            <v>Magdalena Cauca</v>
          </cell>
          <cell r="O1654" t="str">
            <v>Cauca</v>
          </cell>
          <cell r="Q1654" t="str">
            <v>Chisaca</v>
          </cell>
        </row>
        <row r="1655">
          <cell r="B1655">
            <v>26100320</v>
          </cell>
          <cell r="C1655" t="str">
            <v>GUABITO EL  [26100320]</v>
          </cell>
          <cell r="D1655" t="str">
            <v>Pluviométrica</v>
          </cell>
          <cell r="E1655" t="str">
            <v>Convencional</v>
          </cell>
          <cell r="F1655" t="str">
            <v>Activa</v>
          </cell>
          <cell r="G1655">
            <v>24668</v>
          </cell>
          <cell r="H1655">
            <v>921</v>
          </cell>
          <cell r="I1655">
            <v>4.31666667</v>
          </cell>
          <cell r="J1655">
            <v>-76.099999999999994</v>
          </cell>
          <cell r="K1655" t="str">
            <v>Valle del Cauca</v>
          </cell>
          <cell r="L1655" t="str">
            <v>Zarzal</v>
          </cell>
          <cell r="M1655" t="str">
            <v>Area Operativa 09 - Cauca-Valle-Caldas</v>
          </cell>
          <cell r="N1655" t="str">
            <v>Magdalena Cauca</v>
          </cell>
          <cell r="O1655" t="str">
            <v>Cauca</v>
          </cell>
          <cell r="Q1655" t="str">
            <v>Chisaca</v>
          </cell>
        </row>
        <row r="1656">
          <cell r="B1656">
            <v>26101030</v>
          </cell>
          <cell r="C1656" t="str">
            <v>PERALONSO  [26101030]</v>
          </cell>
          <cell r="D1656" t="str">
            <v>Pluviométrica</v>
          </cell>
          <cell r="E1656" t="str">
            <v>Convencional</v>
          </cell>
          <cell r="F1656" t="str">
            <v>Activa</v>
          </cell>
          <cell r="G1656">
            <v>26373</v>
          </cell>
          <cell r="H1656">
            <v>930</v>
          </cell>
          <cell r="I1656">
            <v>4.31666667</v>
          </cell>
          <cell r="J1656">
            <v>-76.150000000000006</v>
          </cell>
          <cell r="K1656" t="str">
            <v>Valle del Cauca</v>
          </cell>
          <cell r="L1656" t="str">
            <v>Zarzal</v>
          </cell>
          <cell r="M1656" t="str">
            <v>Area Operativa 09 - Cauca-Valle-Caldas</v>
          </cell>
          <cell r="N1656" t="str">
            <v>Magdalena Cauca</v>
          </cell>
          <cell r="O1656" t="str">
            <v>Cauca</v>
          </cell>
          <cell r="Q1656" t="str">
            <v>Chisaca</v>
          </cell>
        </row>
        <row r="1657">
          <cell r="B1657">
            <v>26101100</v>
          </cell>
          <cell r="C1657" t="str">
            <v>RIO PAILA 1  [26101100]</v>
          </cell>
          <cell r="D1657" t="str">
            <v>Pluviométrica</v>
          </cell>
          <cell r="E1657" t="str">
            <v>Convencional</v>
          </cell>
          <cell r="F1657" t="str">
            <v>Activa</v>
          </cell>
          <cell r="G1657">
            <v>25948</v>
          </cell>
          <cell r="H1657">
            <v>930</v>
          </cell>
          <cell r="I1657">
            <v>4.31666667</v>
          </cell>
          <cell r="J1657">
            <v>-76.099999999999994</v>
          </cell>
          <cell r="K1657" t="str">
            <v>Valle del Cauca</v>
          </cell>
          <cell r="L1657" t="str">
            <v>Zarzal</v>
          </cell>
          <cell r="M1657" t="str">
            <v>Area Operativa 09 - Cauca-Valle-Caldas</v>
          </cell>
          <cell r="N1657" t="str">
            <v>Magdalena Cauca</v>
          </cell>
          <cell r="O1657" t="str">
            <v>Cauca</v>
          </cell>
          <cell r="Q1657" t="str">
            <v>Chisaca</v>
          </cell>
        </row>
        <row r="1658">
          <cell r="B1658">
            <v>26110190</v>
          </cell>
          <cell r="C1658" t="str">
            <v>HERRADURA LA  [26110190]</v>
          </cell>
          <cell r="D1658" t="str">
            <v>Pluviométrica</v>
          </cell>
          <cell r="E1658" t="str">
            <v>Convencional</v>
          </cell>
          <cell r="F1658" t="str">
            <v>Activa</v>
          </cell>
          <cell r="G1658">
            <v>26099</v>
          </cell>
          <cell r="H1658">
            <v>951</v>
          </cell>
          <cell r="I1658">
            <v>4.31666667</v>
          </cell>
          <cell r="J1658">
            <v>-76.2</v>
          </cell>
          <cell r="K1658" t="str">
            <v>Valle del Cauca</v>
          </cell>
          <cell r="L1658" t="str">
            <v>Bolívar (Valle del cauca)</v>
          </cell>
          <cell r="M1658" t="str">
            <v>Area Operativa 09 - Cauca-Valle-Caldas</v>
          </cell>
          <cell r="N1658" t="str">
            <v>Magdalena Cauca</v>
          </cell>
          <cell r="O1658" t="str">
            <v>Cauca</v>
          </cell>
          <cell r="Q1658" t="str">
            <v>Chisaca</v>
          </cell>
        </row>
        <row r="1659">
          <cell r="B1659">
            <v>26117020</v>
          </cell>
          <cell r="C1659" t="str">
            <v>PTO PEDREROS  [26117020]</v>
          </cell>
          <cell r="D1659" t="str">
            <v>Limnimétrica</v>
          </cell>
          <cell r="E1659" t="str">
            <v>Convencional</v>
          </cell>
          <cell r="F1659" t="str">
            <v>Activa</v>
          </cell>
          <cell r="G1659">
            <v>23604</v>
          </cell>
          <cell r="H1659">
            <v>915</v>
          </cell>
          <cell r="I1659">
            <v>4.31666667</v>
          </cell>
          <cell r="J1659">
            <v>-76.166666669999998</v>
          </cell>
          <cell r="K1659" t="str">
            <v>Valle del Cauca</v>
          </cell>
          <cell r="L1659" t="str">
            <v>Bolívar (Valle del cauca)</v>
          </cell>
          <cell r="M1659" t="str">
            <v>Area Operativa 09 - Cauca-Valle-Caldas</v>
          </cell>
          <cell r="N1659" t="str">
            <v>Magdalena Cauca</v>
          </cell>
          <cell r="O1659" t="str">
            <v>Cauca</v>
          </cell>
          <cell r="Q1659" t="str">
            <v>Cauca</v>
          </cell>
        </row>
        <row r="1660">
          <cell r="B1660">
            <v>26120570</v>
          </cell>
          <cell r="C1660" t="str">
            <v>PORVENIR EL  [26120570]</v>
          </cell>
          <cell r="D1660" t="str">
            <v>Pluviométrica</v>
          </cell>
          <cell r="E1660" t="str">
            <v>Convencional</v>
          </cell>
          <cell r="F1660" t="str">
            <v>Activa</v>
          </cell>
          <cell r="G1660">
            <v>29966</v>
          </cell>
          <cell r="H1660">
            <v>1540</v>
          </cell>
          <cell r="I1660">
            <v>4.31666667</v>
          </cell>
          <cell r="J1660">
            <v>-75.75</v>
          </cell>
          <cell r="K1660" t="str">
            <v>Quindío</v>
          </cell>
          <cell r="L1660" t="str">
            <v>Pijao</v>
          </cell>
          <cell r="M1660" t="str">
            <v>Area Operativa 09 - Cauca-Valle-Caldas</v>
          </cell>
          <cell r="N1660" t="str">
            <v>Magdalena Cauca</v>
          </cell>
          <cell r="O1660" t="str">
            <v>Cauca</v>
          </cell>
          <cell r="Q1660" t="str">
            <v>Cauca</v>
          </cell>
        </row>
        <row r="1661">
          <cell r="B1661">
            <v>26105270</v>
          </cell>
          <cell r="C1661" t="str">
            <v>LA PAILA  - AUT  [26105270]</v>
          </cell>
          <cell r="D1661" t="str">
            <v>Climática Principal</v>
          </cell>
          <cell r="E1661" t="str">
            <v>Automática con Telemetría</v>
          </cell>
          <cell r="F1661" t="str">
            <v>Activa</v>
          </cell>
          <cell r="G1661">
            <v>34090</v>
          </cell>
          <cell r="H1661">
            <v>930</v>
          </cell>
          <cell r="I1661">
            <v>4.3274999999999997</v>
          </cell>
          <cell r="J1661">
            <v>-76.088055560000001</v>
          </cell>
          <cell r="K1661" t="str">
            <v>Valle del Cauca</v>
          </cell>
          <cell r="L1661" t="str">
            <v>Zarzal</v>
          </cell>
          <cell r="M1661" t="str">
            <v>Area Operativa 09 - Cauca-Valle-Caldas</v>
          </cell>
          <cell r="N1661" t="str">
            <v>Magdalena Cauca</v>
          </cell>
          <cell r="O1661" t="str">
            <v>Cauca</v>
          </cell>
          <cell r="Q1661" t="str">
            <v>San Me</v>
          </cell>
        </row>
        <row r="1662">
          <cell r="B1662">
            <v>26120070</v>
          </cell>
          <cell r="C1662" t="str">
            <v>CAICEDONIA  [26120070]</v>
          </cell>
          <cell r="D1662" t="str">
            <v>Pluviométrica</v>
          </cell>
          <cell r="E1662" t="str">
            <v>Convencional</v>
          </cell>
          <cell r="F1662" t="str">
            <v>Suspendida</v>
          </cell>
          <cell r="G1662">
            <v>16968</v>
          </cell>
          <cell r="H1662">
            <v>1025</v>
          </cell>
          <cell r="I1662">
            <v>4.31666667</v>
          </cell>
          <cell r="J1662">
            <v>-75.833333329999988</v>
          </cell>
          <cell r="K1662" t="str">
            <v>Valle del Cauca</v>
          </cell>
          <cell r="L1662" t="str">
            <v>Caicedonia</v>
          </cell>
          <cell r="M1662" t="str">
            <v>Area Operativa 09 - Cauca-Valle-Caldas</v>
          </cell>
          <cell r="N1662" t="str">
            <v>Magdalena Cauca</v>
          </cell>
          <cell r="O1662" t="str">
            <v>Cauca</v>
          </cell>
          <cell r="Q1662" t="str">
            <v>Cauca</v>
          </cell>
          <cell r="R1662">
            <v>21169</v>
          </cell>
        </row>
        <row r="1663">
          <cell r="B1663">
            <v>26127130</v>
          </cell>
          <cell r="C1663" t="str">
            <v>HIDROELECTRICA  [26127130]</v>
          </cell>
          <cell r="D1663" t="str">
            <v>Limnimétrica</v>
          </cell>
          <cell r="E1663" t="str">
            <v>Convencional</v>
          </cell>
          <cell r="F1663" t="str">
            <v>Suspendida</v>
          </cell>
          <cell r="G1663">
            <v>28536</v>
          </cell>
          <cell r="H1663">
            <v>1190</v>
          </cell>
          <cell r="I1663">
            <v>4.31666667</v>
          </cell>
          <cell r="J1663">
            <v>-75.883333329999999</v>
          </cell>
          <cell r="K1663" t="str">
            <v>Valle del Cauca</v>
          </cell>
          <cell r="L1663" t="str">
            <v>Sevilla</v>
          </cell>
          <cell r="M1663" t="str">
            <v>Area Operativa 09 - Cauca-Valle-Caldas</v>
          </cell>
          <cell r="N1663" t="str">
            <v>Magdalena Cauca</v>
          </cell>
          <cell r="O1663" t="str">
            <v>Cauca</v>
          </cell>
          <cell r="Q1663" t="str">
            <v>Pijao</v>
          </cell>
          <cell r="R1663">
            <v>32065</v>
          </cell>
        </row>
        <row r="1664">
          <cell r="B1664">
            <v>35027120</v>
          </cell>
          <cell r="C1664" t="str">
            <v>REMOLINO  [35027120]</v>
          </cell>
          <cell r="D1664" t="str">
            <v>Limnimétrica</v>
          </cell>
          <cell r="E1664" t="str">
            <v>Convencional</v>
          </cell>
          <cell r="F1664" t="str">
            <v>Suspendida</v>
          </cell>
          <cell r="G1664">
            <v>24181</v>
          </cell>
          <cell r="H1664">
            <v>2350</v>
          </cell>
          <cell r="I1664">
            <v>4.31666667</v>
          </cell>
          <cell r="J1664">
            <v>-73.983333329999994</v>
          </cell>
          <cell r="K1664" t="str">
            <v>Cundinamarca</v>
          </cell>
          <cell r="L1664" t="str">
            <v>Fosca</v>
          </cell>
          <cell r="M1664" t="str">
            <v>Area Operativa 11 - Cundinamarca-Amazonas-San Andrés</v>
          </cell>
          <cell r="N1664" t="str">
            <v>Orinoco</v>
          </cell>
          <cell r="O1664" t="str">
            <v>Meta</v>
          </cell>
          <cell r="Q1664" t="str">
            <v>San Me</v>
          </cell>
          <cell r="R1664">
            <v>26129</v>
          </cell>
        </row>
        <row r="1665">
          <cell r="B1665">
            <v>21195140</v>
          </cell>
          <cell r="C1665" t="str">
            <v>UNIV FUSAGASUGA  [21195140]</v>
          </cell>
          <cell r="D1665" t="str">
            <v>Climática Principal</v>
          </cell>
          <cell r="E1665" t="str">
            <v>Convencional</v>
          </cell>
          <cell r="F1665" t="str">
            <v>Activa</v>
          </cell>
          <cell r="G1665">
            <v>35231</v>
          </cell>
          <cell r="H1665">
            <v>1720</v>
          </cell>
          <cell r="I1665">
            <v>4.3333333300000003</v>
          </cell>
          <cell r="J1665">
            <v>-74.366666670000001</v>
          </cell>
          <cell r="K1665" t="str">
            <v>Cundinamarca</v>
          </cell>
          <cell r="L1665" t="str">
            <v>Fusagasugá</v>
          </cell>
          <cell r="M1665" t="str">
            <v>Area Operativa 11 - Cundinamarca-Amazonas-San Andrés</v>
          </cell>
          <cell r="N1665" t="str">
            <v>Magdalena Cauca</v>
          </cell>
          <cell r="O1665" t="str">
            <v>Alto Magdalena</v>
          </cell>
          <cell r="Q1665" t="str">
            <v>San Me</v>
          </cell>
        </row>
        <row r="1666">
          <cell r="B1666">
            <v>21207280</v>
          </cell>
          <cell r="C1666" t="str">
            <v>ACEQUIA EL MOLINO  [21207280]</v>
          </cell>
          <cell r="D1666" t="str">
            <v>Limnimétrica</v>
          </cell>
          <cell r="E1666" t="str">
            <v>Convencional</v>
          </cell>
          <cell r="F1666" t="str">
            <v>Activa</v>
          </cell>
          <cell r="G1666">
            <v>16848</v>
          </cell>
          <cell r="H1666">
            <v>2580</v>
          </cell>
          <cell r="I1666">
            <v>5.06666667</v>
          </cell>
          <cell r="J1666">
            <v>-73.933333329999996</v>
          </cell>
          <cell r="K1666" t="str">
            <v>Cundinamarca</v>
          </cell>
          <cell r="L1666" t="str">
            <v>Cogua</v>
          </cell>
          <cell r="M1666" t="str">
            <v>Area Operativa 11 - Cundinamarca-Amazonas-San Andrés</v>
          </cell>
          <cell r="N1666" t="str">
            <v>Magdalena Cauca</v>
          </cell>
          <cell r="O1666" t="str">
            <v>Alto Magdalena</v>
          </cell>
          <cell r="Q1666" t="str">
            <v>Neusa</v>
          </cell>
        </row>
        <row r="1667">
          <cell r="B1667">
            <v>21207540</v>
          </cell>
          <cell r="C1667" t="str">
            <v>PENITENCIARIA  [21207540]</v>
          </cell>
          <cell r="D1667" t="str">
            <v>Limnimétrica</v>
          </cell>
          <cell r="E1667" t="str">
            <v>Convencional</v>
          </cell>
          <cell r="F1667" t="str">
            <v>Activa</v>
          </cell>
          <cell r="G1667">
            <v>22204</v>
          </cell>
          <cell r="H1667">
            <v>2562</v>
          </cell>
          <cell r="I1667">
            <v>5.06666667</v>
          </cell>
          <cell r="J1667">
            <v>-73.816666669999989</v>
          </cell>
          <cell r="K1667" t="str">
            <v>Cundinamarca</v>
          </cell>
          <cell r="L1667" t="str">
            <v>Sesquilé</v>
          </cell>
          <cell r="M1667" t="str">
            <v>Area Operativa 11 - Cundinamarca-Amazonas-San Andrés</v>
          </cell>
          <cell r="N1667" t="str">
            <v>Magdalena Cauca</v>
          </cell>
          <cell r="O1667" t="str">
            <v>Alto Magdalena</v>
          </cell>
          <cell r="Q1667" t="str">
            <v>Bogota</v>
          </cell>
        </row>
        <row r="1668">
          <cell r="B1668">
            <v>21197230</v>
          </cell>
          <cell r="C1668" t="str">
            <v>PASCA  [21197230]</v>
          </cell>
          <cell r="D1668" t="str">
            <v>Limnimétrica</v>
          </cell>
          <cell r="E1668" t="str">
            <v>Convencional</v>
          </cell>
          <cell r="F1668" t="str">
            <v>Activa</v>
          </cell>
          <cell r="G1668">
            <v>35991</v>
          </cell>
          <cell r="H1668">
            <v>2240</v>
          </cell>
          <cell r="I1668">
            <v>4.3333333300000003</v>
          </cell>
          <cell r="J1668">
            <v>-74.25</v>
          </cell>
          <cell r="K1668" t="str">
            <v>Cundinamarca</v>
          </cell>
          <cell r="L1668" t="str">
            <v>Pasca</v>
          </cell>
          <cell r="M1668" t="str">
            <v>Area Operativa 11 - Cundinamarca-Amazonas-San Andrés</v>
          </cell>
          <cell r="N1668" t="str">
            <v>Magdalena Cauca</v>
          </cell>
          <cell r="O1668" t="str">
            <v>Alto Magdalena</v>
          </cell>
          <cell r="Q1668" t="str">
            <v>El Bosque</v>
          </cell>
        </row>
        <row r="1669">
          <cell r="B1669">
            <v>26100230</v>
          </cell>
          <cell r="C1669" t="str">
            <v>MEDIO EL  [26100230]</v>
          </cell>
          <cell r="D1669" t="str">
            <v>Pluviométrica</v>
          </cell>
          <cell r="E1669" t="str">
            <v>Convencional</v>
          </cell>
          <cell r="F1669" t="str">
            <v>Activa</v>
          </cell>
          <cell r="G1669">
            <v>23482</v>
          </cell>
          <cell r="H1669">
            <v>980</v>
          </cell>
          <cell r="I1669">
            <v>4.3333333300000003</v>
          </cell>
          <cell r="J1669">
            <v>-76.083333329999988</v>
          </cell>
          <cell r="K1669" t="str">
            <v>Valle del Cauca</v>
          </cell>
          <cell r="L1669" t="str">
            <v>Zarzal</v>
          </cell>
          <cell r="M1669" t="str">
            <v>Area Operativa 09 - Cauca-Valle-Caldas</v>
          </cell>
          <cell r="N1669" t="str">
            <v>Magdalena Cauca</v>
          </cell>
          <cell r="O1669" t="str">
            <v>Cauca</v>
          </cell>
          <cell r="Q1669" t="str">
            <v>El Bosque</v>
          </cell>
        </row>
        <row r="1670">
          <cell r="B1670">
            <v>26100860</v>
          </cell>
          <cell r="C1670" t="str">
            <v>PERALONSO  [26100860]</v>
          </cell>
          <cell r="D1670" t="str">
            <v>Pluviométrica</v>
          </cell>
          <cell r="E1670" t="str">
            <v>Convencional</v>
          </cell>
          <cell r="F1670" t="str">
            <v>Activa</v>
          </cell>
          <cell r="G1670">
            <v>26373</v>
          </cell>
          <cell r="H1670">
            <v>930</v>
          </cell>
          <cell r="I1670">
            <v>4.3333333300000003</v>
          </cell>
          <cell r="J1670">
            <v>-76.150000000000006</v>
          </cell>
          <cell r="K1670" t="str">
            <v>Valle del Cauca</v>
          </cell>
          <cell r="L1670" t="str">
            <v>Zarzal</v>
          </cell>
          <cell r="M1670" t="str">
            <v>Area Operativa 09 - Cauca-Valle-Caldas</v>
          </cell>
          <cell r="N1670" t="str">
            <v>Magdalena Cauca</v>
          </cell>
          <cell r="O1670" t="str">
            <v>Cauca</v>
          </cell>
          <cell r="Q1670" t="str">
            <v>El Bosque</v>
          </cell>
        </row>
        <row r="1671">
          <cell r="B1671">
            <v>26101110</v>
          </cell>
          <cell r="C1671" t="str">
            <v>RIO PAILA 2  [26101110]</v>
          </cell>
          <cell r="D1671" t="str">
            <v>Pluviométrica</v>
          </cell>
          <cell r="E1671" t="str">
            <v>Convencional</v>
          </cell>
          <cell r="F1671" t="str">
            <v>Activa</v>
          </cell>
          <cell r="G1671">
            <v>25948</v>
          </cell>
          <cell r="H1671">
            <v>940</v>
          </cell>
          <cell r="I1671">
            <v>4.3333333300000003</v>
          </cell>
          <cell r="J1671">
            <v>-76.066666669999989</v>
          </cell>
          <cell r="K1671" t="str">
            <v>Valle del Cauca</v>
          </cell>
          <cell r="L1671" t="str">
            <v>Zarzal</v>
          </cell>
          <cell r="M1671" t="str">
            <v>Area Operativa 09 - Cauca-Valle-Caldas</v>
          </cell>
          <cell r="N1671" t="str">
            <v>Magdalena Cauca</v>
          </cell>
          <cell r="O1671" t="str">
            <v>Cauca</v>
          </cell>
          <cell r="Q1671" t="str">
            <v>El Bosque</v>
          </cell>
        </row>
        <row r="1672">
          <cell r="B1672">
            <v>26101120</v>
          </cell>
          <cell r="C1672" t="str">
            <v>RIO PAILA 3  [26101120]</v>
          </cell>
          <cell r="D1672" t="str">
            <v>Pluviométrica</v>
          </cell>
          <cell r="E1672" t="str">
            <v>Convencional</v>
          </cell>
          <cell r="F1672" t="str">
            <v>Activa</v>
          </cell>
          <cell r="G1672">
            <v>25948</v>
          </cell>
          <cell r="H1672">
            <v>930</v>
          </cell>
          <cell r="I1672">
            <v>4.3333333300000003</v>
          </cell>
          <cell r="J1672">
            <v>-76.133333329999999</v>
          </cell>
          <cell r="K1672" t="str">
            <v>Valle del Cauca</v>
          </cell>
          <cell r="L1672" t="str">
            <v>Zarzal</v>
          </cell>
          <cell r="M1672" t="str">
            <v>Area Operativa 09 - Cauca-Valle-Caldas</v>
          </cell>
          <cell r="N1672" t="str">
            <v>Magdalena Cauca</v>
          </cell>
          <cell r="O1672" t="str">
            <v>Cauca</v>
          </cell>
          <cell r="Q1672" t="str">
            <v>El Bosque</v>
          </cell>
        </row>
        <row r="1673">
          <cell r="B1673">
            <v>26101130</v>
          </cell>
          <cell r="C1673" t="str">
            <v>LUISA LA  [26101130]</v>
          </cell>
          <cell r="D1673" t="str">
            <v>Pluviométrica</v>
          </cell>
          <cell r="E1673" t="str">
            <v>Convencional</v>
          </cell>
          <cell r="F1673" t="str">
            <v>Activa</v>
          </cell>
          <cell r="G1673">
            <v>21565</v>
          </cell>
          <cell r="H1673">
            <v>930</v>
          </cell>
          <cell r="I1673">
            <v>4.3333333300000003</v>
          </cell>
          <cell r="J1673">
            <v>-76.099999999999994</v>
          </cell>
          <cell r="K1673" t="str">
            <v>Valle del Cauca</v>
          </cell>
          <cell r="L1673" t="str">
            <v>Zarzal</v>
          </cell>
          <cell r="M1673" t="str">
            <v>Area Operativa 09 - Cauca-Valle-Caldas</v>
          </cell>
          <cell r="N1673" t="str">
            <v>Magdalena Cauca</v>
          </cell>
          <cell r="O1673" t="str">
            <v>Cauca</v>
          </cell>
          <cell r="Q1673" t="str">
            <v>El Bosque</v>
          </cell>
        </row>
        <row r="1674">
          <cell r="B1674">
            <v>26107210</v>
          </cell>
          <cell r="C1674" t="str">
            <v>SORPRESA LA  [26107210]</v>
          </cell>
          <cell r="D1674" t="str">
            <v>Limnigráfica</v>
          </cell>
          <cell r="E1674" t="str">
            <v>Convencional</v>
          </cell>
          <cell r="F1674" t="str">
            <v>Activa</v>
          </cell>
          <cell r="G1674">
            <v>26313</v>
          </cell>
          <cell r="H1674">
            <v>950</v>
          </cell>
          <cell r="I1674">
            <v>4.3333333300000003</v>
          </cell>
          <cell r="J1674">
            <v>-76.066666669999989</v>
          </cell>
          <cell r="K1674" t="str">
            <v>Valle del Cauca</v>
          </cell>
          <cell r="L1674" t="str">
            <v>Zarzal</v>
          </cell>
          <cell r="M1674" t="str">
            <v>Area Operativa 09 - Cauca-Valle-Caldas</v>
          </cell>
          <cell r="N1674" t="str">
            <v>Magdalena Cauca</v>
          </cell>
          <cell r="O1674" t="str">
            <v>Cauca</v>
          </cell>
          <cell r="Q1674" t="str">
            <v>Paila</v>
          </cell>
        </row>
        <row r="1675">
          <cell r="B1675">
            <v>26120430</v>
          </cell>
          <cell r="C1675" t="str">
            <v>BARRAGAN  [26120430]</v>
          </cell>
          <cell r="D1675" t="str">
            <v>Pluviométrica</v>
          </cell>
          <cell r="E1675" t="str">
            <v>Convencional</v>
          </cell>
          <cell r="F1675" t="str">
            <v>Activa</v>
          </cell>
          <cell r="G1675">
            <v>26313</v>
          </cell>
          <cell r="H1675">
            <v>1180</v>
          </cell>
          <cell r="I1675">
            <v>4.3333333300000003</v>
          </cell>
          <cell r="J1675">
            <v>-75.783333329999991</v>
          </cell>
          <cell r="K1675" t="str">
            <v>Quindío</v>
          </cell>
          <cell r="L1675" t="str">
            <v>Pijao</v>
          </cell>
          <cell r="M1675" t="str">
            <v>Area Operativa 09 - Cauca-Valle-Caldas</v>
          </cell>
          <cell r="N1675" t="str">
            <v>Magdalena Cauca</v>
          </cell>
          <cell r="O1675" t="str">
            <v>Cauca</v>
          </cell>
          <cell r="Q1675" t="str">
            <v>Paila</v>
          </cell>
        </row>
        <row r="1676">
          <cell r="B1676">
            <v>26125140</v>
          </cell>
          <cell r="C1676" t="str">
            <v>VENECIA  [26125140]</v>
          </cell>
          <cell r="D1676" t="str">
            <v>Climática Principal</v>
          </cell>
          <cell r="E1676" t="str">
            <v>Convencional</v>
          </cell>
          <cell r="F1676" t="str">
            <v>Activa</v>
          </cell>
          <cell r="G1676">
            <v>30696</v>
          </cell>
          <cell r="H1676">
            <v>1170</v>
          </cell>
          <cell r="I1676">
            <v>4.3333333300000003</v>
          </cell>
          <cell r="J1676">
            <v>-75.833333329999988</v>
          </cell>
          <cell r="K1676" t="str">
            <v>Valle del Cauca</v>
          </cell>
          <cell r="L1676" t="str">
            <v>Caicedonia</v>
          </cell>
          <cell r="M1676" t="str">
            <v>Area Operativa 09 - Cauca-Valle-Caldas</v>
          </cell>
          <cell r="N1676" t="str">
            <v>Magdalena Cauca</v>
          </cell>
          <cell r="O1676" t="str">
            <v>Cauca</v>
          </cell>
          <cell r="Q1676" t="str">
            <v>Paila</v>
          </cell>
        </row>
        <row r="1677">
          <cell r="B1677">
            <v>26105260</v>
          </cell>
          <cell r="C1677" t="str">
            <v>ZARZAL  - AUT  [26105260]</v>
          </cell>
          <cell r="D1677" t="str">
            <v>Climática Principal</v>
          </cell>
          <cell r="E1677" t="str">
            <v>Automática con Telemetría</v>
          </cell>
          <cell r="F1677" t="str">
            <v>Activa</v>
          </cell>
          <cell r="G1677">
            <v>35551</v>
          </cell>
          <cell r="H1677">
            <v>950</v>
          </cell>
          <cell r="I1677">
            <v>4.3497222200000003</v>
          </cell>
          <cell r="J1677">
            <v>-76.077500000000001</v>
          </cell>
          <cell r="K1677" t="str">
            <v>Valle del Cauca</v>
          </cell>
          <cell r="L1677" t="str">
            <v>Zarzal</v>
          </cell>
          <cell r="M1677" t="str">
            <v>Area Operativa 09 - Cauca-Valle-Caldas</v>
          </cell>
          <cell r="N1677" t="str">
            <v>Magdalena Cauca</v>
          </cell>
          <cell r="O1677" t="str">
            <v>Cauca</v>
          </cell>
          <cell r="Q1677" t="str">
            <v>Paila</v>
          </cell>
        </row>
        <row r="1678">
          <cell r="B1678">
            <v>21190380</v>
          </cell>
          <cell r="C1678" t="str">
            <v>GJA AGROPECUARI  [21190380]</v>
          </cell>
          <cell r="D1678" t="str">
            <v>Pluviográfica</v>
          </cell>
          <cell r="E1678" t="str">
            <v>Convencional</v>
          </cell>
          <cell r="F1678" t="str">
            <v>Suspendida</v>
          </cell>
          <cell r="G1678">
            <v>19829</v>
          </cell>
          <cell r="H1678">
            <v>1560</v>
          </cell>
          <cell r="I1678">
            <v>4.3333333300000003</v>
          </cell>
          <cell r="J1678">
            <v>-74.383333329999999</v>
          </cell>
          <cell r="K1678" t="str">
            <v>Cundinamarca</v>
          </cell>
          <cell r="L1678" t="str">
            <v>Fusagasugá</v>
          </cell>
          <cell r="M1678" t="str">
            <v>Area Operativa 11 - Cundinamarca-Amazonas-San Andrés</v>
          </cell>
          <cell r="N1678" t="str">
            <v>Magdalena Cauca</v>
          </cell>
          <cell r="O1678" t="str">
            <v>Alto Magdalena</v>
          </cell>
          <cell r="Q1678" t="str">
            <v>San Me</v>
          </cell>
          <cell r="R1678">
            <v>21290</v>
          </cell>
        </row>
        <row r="1679">
          <cell r="B1679">
            <v>26110020</v>
          </cell>
          <cell r="C1679" t="str">
            <v>VINICOLA GJA  [26110020]</v>
          </cell>
          <cell r="D1679" t="str">
            <v>Pluviométrica</v>
          </cell>
          <cell r="E1679" t="str">
            <v>Convencional</v>
          </cell>
          <cell r="F1679" t="str">
            <v>Suspendida</v>
          </cell>
          <cell r="G1679">
            <v>13589</v>
          </cell>
          <cell r="H1679">
            <v>970</v>
          </cell>
          <cell r="I1679">
            <v>4.3333333300000003</v>
          </cell>
          <cell r="J1679">
            <v>-76.183333329999996</v>
          </cell>
          <cell r="K1679" t="str">
            <v>Valle del Cauca</v>
          </cell>
          <cell r="L1679" t="str">
            <v>Bolívar (Valle del cauca)</v>
          </cell>
          <cell r="M1679" t="str">
            <v>Area Operativa 09 - Cauca-Valle-Caldas</v>
          </cell>
          <cell r="N1679" t="str">
            <v>Magdalena Cauca</v>
          </cell>
          <cell r="O1679" t="str">
            <v>Cauca</v>
          </cell>
          <cell r="Q1679" t="str">
            <v>Paila</v>
          </cell>
          <cell r="R1679">
            <v>17882</v>
          </cell>
        </row>
        <row r="1680">
          <cell r="B1680">
            <v>35020210</v>
          </cell>
          <cell r="C1680" t="str">
            <v>MESA LA  [35020210]</v>
          </cell>
          <cell r="D1680" t="str">
            <v>Pluviométrica</v>
          </cell>
          <cell r="E1680" t="str">
            <v>Convencional</v>
          </cell>
          <cell r="F1680" t="str">
            <v>Suspendida</v>
          </cell>
          <cell r="G1680">
            <v>24973</v>
          </cell>
          <cell r="H1680">
            <v>1200</v>
          </cell>
          <cell r="I1680">
            <v>4.3333333300000003</v>
          </cell>
          <cell r="J1680">
            <v>-73.849999999999994</v>
          </cell>
          <cell r="K1680" t="str">
            <v>Cundinamarca</v>
          </cell>
          <cell r="L1680" t="str">
            <v>Quetame</v>
          </cell>
          <cell r="M1680" t="str">
            <v>Area Operativa 03 - Meta-Guaviare-Guainía</v>
          </cell>
          <cell r="N1680" t="str">
            <v>Orinoco</v>
          </cell>
          <cell r="O1680" t="str">
            <v>Meta</v>
          </cell>
          <cell r="Q1680" t="str">
            <v>Paila</v>
          </cell>
          <cell r="R1680">
            <v>25522</v>
          </cell>
        </row>
        <row r="1681">
          <cell r="B1681">
            <v>26170210</v>
          </cell>
          <cell r="C1681" t="str">
            <v>NACIONAL LA  [26170210]</v>
          </cell>
          <cell r="D1681" t="str">
            <v>Pluviométrica</v>
          </cell>
          <cell r="E1681" t="str">
            <v>Convencional</v>
          </cell>
          <cell r="F1681" t="str">
            <v>Activa</v>
          </cell>
          <cell r="G1681">
            <v>22021</v>
          </cell>
          <cell r="H1681">
            <v>1190</v>
          </cell>
          <cell r="I1681">
            <v>5.6666666699999997</v>
          </cell>
          <cell r="J1681">
            <v>-75.733333329999994</v>
          </cell>
          <cell r="K1681" t="str">
            <v>Antioquia</v>
          </cell>
          <cell r="L1681" t="str">
            <v>Támesis</v>
          </cell>
          <cell r="M1681" t="str">
            <v>Area Operativa 01 - Antioquia-Chocó</v>
          </cell>
          <cell r="N1681" t="str">
            <v>Magdalena Cauca</v>
          </cell>
          <cell r="O1681" t="str">
            <v>Cauca</v>
          </cell>
          <cell r="Q1681" t="str">
            <v>Sutatausa</v>
          </cell>
        </row>
        <row r="1682">
          <cell r="B1682">
            <v>26180040</v>
          </cell>
          <cell r="C1682" t="str">
            <v>CUATRO ESQUINAS  [26180040]</v>
          </cell>
          <cell r="D1682" t="str">
            <v>Pluviométrica</v>
          </cell>
          <cell r="E1682" t="str">
            <v>Convencional</v>
          </cell>
          <cell r="F1682" t="str">
            <v>Activa</v>
          </cell>
          <cell r="G1682">
            <v>33253</v>
          </cell>
          <cell r="H1682">
            <v>1900</v>
          </cell>
          <cell r="I1682">
            <v>5.6666666699999997</v>
          </cell>
          <cell r="J1682">
            <v>-75.416666669999998</v>
          </cell>
          <cell r="K1682" t="str">
            <v>Caldas</v>
          </cell>
          <cell r="L1682" t="str">
            <v>Aguadas</v>
          </cell>
          <cell r="M1682" t="str">
            <v>Area Operativa 09 - Cauca-Valle-Caldas</v>
          </cell>
          <cell r="N1682" t="str">
            <v>Magdalena Cauca</v>
          </cell>
          <cell r="O1682" t="str">
            <v>Cauca</v>
          </cell>
          <cell r="Q1682" t="str">
            <v>Sutatausa</v>
          </cell>
        </row>
        <row r="1683">
          <cell r="B1683">
            <v>38017060</v>
          </cell>
          <cell r="C1683" t="str">
            <v>PTO AYACUCHO  [38017060]</v>
          </cell>
          <cell r="D1683" t="str">
            <v>Limnigráfica</v>
          </cell>
          <cell r="E1683" t="str">
            <v>Convencional</v>
          </cell>
          <cell r="F1683" t="str">
            <v>Activa</v>
          </cell>
          <cell r="G1683">
            <v>21930</v>
          </cell>
          <cell r="H1683">
            <v>71</v>
          </cell>
          <cell r="I1683">
            <v>5.6666666699999997</v>
          </cell>
          <cell r="J1683">
            <v>-67.633333329999999</v>
          </cell>
          <cell r="K1683" t="str">
            <v>Vichada</v>
          </cell>
          <cell r="L1683" t="str">
            <v>Puerto Carreño</v>
          </cell>
          <cell r="M1683" t="str">
            <v>Area Operativa 03 - Meta-Guaviare-Guainía</v>
          </cell>
          <cell r="N1683" t="str">
            <v>Orinoco</v>
          </cell>
          <cell r="O1683" t="str">
            <v>Orinoco Directos</v>
          </cell>
          <cell r="Q1683" t="str">
            <v>Orinoco</v>
          </cell>
        </row>
        <row r="1684">
          <cell r="B1684">
            <v>23050370</v>
          </cell>
          <cell r="C1684" t="str">
            <v>RIO MANSO  [23050370]</v>
          </cell>
          <cell r="D1684" t="str">
            <v>Pluviométrica</v>
          </cell>
          <cell r="E1684" t="str">
            <v>Convencional</v>
          </cell>
          <cell r="F1684" t="str">
            <v>Activa</v>
          </cell>
          <cell r="G1684">
            <v>29782</v>
          </cell>
          <cell r="H1684">
            <v>550</v>
          </cell>
          <cell r="I1684">
            <v>5.68333333</v>
          </cell>
          <cell r="J1684">
            <v>-74.8</v>
          </cell>
          <cell r="K1684" t="str">
            <v>Caldas</v>
          </cell>
          <cell r="L1684" t="str">
            <v>Samaná</v>
          </cell>
          <cell r="M1684" t="str">
            <v>Area Operativa 10 - Tolima</v>
          </cell>
          <cell r="N1684" t="str">
            <v>Magdalena Cauca</v>
          </cell>
          <cell r="O1684" t="str">
            <v>Medio Magdalena</v>
          </cell>
          <cell r="Q1684" t="str">
            <v>Orinoco</v>
          </cell>
        </row>
        <row r="1685">
          <cell r="B1685">
            <v>23057080</v>
          </cell>
          <cell r="C1685" t="str">
            <v>BUTANTAN  [23057080]</v>
          </cell>
          <cell r="D1685" t="str">
            <v>Limnigráfica</v>
          </cell>
          <cell r="E1685" t="str">
            <v>Convencional</v>
          </cell>
          <cell r="F1685" t="str">
            <v>Activa</v>
          </cell>
          <cell r="G1685">
            <v>24730</v>
          </cell>
          <cell r="H1685">
            <v>200</v>
          </cell>
          <cell r="I1685">
            <v>5.7</v>
          </cell>
          <cell r="J1685">
            <v>-74.8</v>
          </cell>
          <cell r="K1685" t="str">
            <v>Caldas</v>
          </cell>
          <cell r="L1685" t="str">
            <v>Samaná</v>
          </cell>
          <cell r="M1685" t="str">
            <v>Area Operativa 10 - Tolima</v>
          </cell>
          <cell r="N1685" t="str">
            <v>Magdalena Cauca</v>
          </cell>
          <cell r="O1685" t="str">
            <v>Medio Magdalena</v>
          </cell>
          <cell r="Q1685" t="str">
            <v>Samana Sur</v>
          </cell>
        </row>
        <row r="1686">
          <cell r="B1686">
            <v>11030050</v>
          </cell>
          <cell r="C1686" t="str">
            <v>QUIBDO  [11030050]</v>
          </cell>
          <cell r="D1686" t="str">
            <v>Pluviométrica</v>
          </cell>
          <cell r="E1686" t="str">
            <v>Convencional</v>
          </cell>
          <cell r="F1686" t="str">
            <v>Suspendida</v>
          </cell>
          <cell r="G1686">
            <v>18278</v>
          </cell>
          <cell r="H1686">
            <v>30</v>
          </cell>
          <cell r="I1686">
            <v>5.68333333</v>
          </cell>
          <cell r="J1686">
            <v>-76.683333329999996</v>
          </cell>
          <cell r="K1686" t="str">
            <v>Chocó</v>
          </cell>
          <cell r="L1686" t="str">
            <v>Quibdó</v>
          </cell>
          <cell r="M1686" t="str">
            <v>Area Operativa 01 - Antioquia-Chocó</v>
          </cell>
          <cell r="N1686" t="str">
            <v>Caribe</v>
          </cell>
          <cell r="O1686" t="str">
            <v>Atrato - Darién</v>
          </cell>
          <cell r="Q1686" t="str">
            <v>Orinoco</v>
          </cell>
          <cell r="R1686">
            <v>19190</v>
          </cell>
        </row>
        <row r="1687">
          <cell r="B1687">
            <v>11030060</v>
          </cell>
          <cell r="C1687" t="str">
            <v>INST DEL CHOCO  [11030060]</v>
          </cell>
          <cell r="D1687" t="str">
            <v>Pluviométrica</v>
          </cell>
          <cell r="E1687" t="str">
            <v>Convencional</v>
          </cell>
          <cell r="F1687" t="str">
            <v>Suspendida</v>
          </cell>
          <cell r="G1687">
            <v>11489</v>
          </cell>
          <cell r="H1687">
            <v>33</v>
          </cell>
          <cell r="I1687">
            <v>5.68333333</v>
          </cell>
          <cell r="J1687">
            <v>-76.666666669999998</v>
          </cell>
          <cell r="K1687" t="str">
            <v>Chocó</v>
          </cell>
          <cell r="L1687" t="str">
            <v>Quibdó</v>
          </cell>
          <cell r="M1687" t="str">
            <v>Area Operativa 01 - Antioquia-Chocó</v>
          </cell>
          <cell r="N1687" t="str">
            <v>Caribe</v>
          </cell>
          <cell r="O1687" t="str">
            <v>Atrato - Darién</v>
          </cell>
          <cell r="Q1687" t="str">
            <v>Orinoco</v>
          </cell>
          <cell r="R1687">
            <v>20438</v>
          </cell>
        </row>
        <row r="1688">
          <cell r="B1688">
            <v>23050150</v>
          </cell>
          <cell r="C1688" t="str">
            <v>SAMANA  [23050150]</v>
          </cell>
          <cell r="D1688" t="str">
            <v>Pluviométrica</v>
          </cell>
          <cell r="E1688" t="str">
            <v>Convencional</v>
          </cell>
          <cell r="F1688" t="str">
            <v>Suspendida</v>
          </cell>
          <cell r="G1688">
            <v>24518</v>
          </cell>
          <cell r="H1688">
            <v>900</v>
          </cell>
          <cell r="I1688">
            <v>5.68333333</v>
          </cell>
          <cell r="J1688">
            <v>-75.099999999999994</v>
          </cell>
          <cell r="K1688" t="str">
            <v>Antioquia</v>
          </cell>
          <cell r="L1688" t="str">
            <v>Argelia (Antioquia)</v>
          </cell>
          <cell r="M1688" t="str">
            <v>Area Operativa 01 - Antioquia-Chocó</v>
          </cell>
          <cell r="N1688" t="str">
            <v>Magdalena Cauca</v>
          </cell>
          <cell r="O1688" t="str">
            <v>Medio Magdalena</v>
          </cell>
          <cell r="Q1688" t="str">
            <v>Orinoco</v>
          </cell>
          <cell r="R1688">
            <v>24821</v>
          </cell>
        </row>
        <row r="1689">
          <cell r="B1689">
            <v>24017010</v>
          </cell>
          <cell r="C1689" t="str">
            <v>PTE QUEBRADITAS  [24017010]</v>
          </cell>
          <cell r="D1689" t="str">
            <v>Limnimétrica</v>
          </cell>
          <cell r="E1689" t="str">
            <v>Convencional</v>
          </cell>
          <cell r="F1689" t="str">
            <v>Suspendida</v>
          </cell>
          <cell r="G1689">
            <v>12493</v>
          </cell>
          <cell r="H1689">
            <v>2536</v>
          </cell>
          <cell r="I1689">
            <v>5.68333333</v>
          </cell>
          <cell r="J1689">
            <v>-73.783333329999991</v>
          </cell>
          <cell r="K1689" t="str">
            <v>Boyacá</v>
          </cell>
          <cell r="L1689" t="str">
            <v>Chiquinquirá</v>
          </cell>
          <cell r="M1689" t="str">
            <v>Area Operativa 06 - Boyacá-Casanare-Vichada</v>
          </cell>
          <cell r="N1689" t="str">
            <v>Magdalena Cauca</v>
          </cell>
          <cell r="O1689" t="str">
            <v>Sogamoso</v>
          </cell>
          <cell r="Q1689" t="str">
            <v>Suarez</v>
          </cell>
          <cell r="R1689">
            <v>24912</v>
          </cell>
        </row>
        <row r="1690">
          <cell r="B1690">
            <v>24017270</v>
          </cell>
          <cell r="C1690" t="str">
            <v>PTE EL BUJIO  [24017270]</v>
          </cell>
          <cell r="D1690" t="str">
            <v>Limnimétrica</v>
          </cell>
          <cell r="E1690" t="str">
            <v>Convencional</v>
          </cell>
          <cell r="F1690" t="str">
            <v>Suspendida</v>
          </cell>
          <cell r="G1690">
            <v>22873</v>
          </cell>
          <cell r="H1690">
            <v>2541</v>
          </cell>
          <cell r="I1690">
            <v>5.68333333</v>
          </cell>
          <cell r="J1690">
            <v>-73.766666669999992</v>
          </cell>
          <cell r="K1690" t="str">
            <v>Boyacá</v>
          </cell>
          <cell r="L1690" t="str">
            <v>Chiquinquirá</v>
          </cell>
          <cell r="M1690" t="str">
            <v>Area Operativa 06 - Boyacá-Casanare-Vichada</v>
          </cell>
          <cell r="N1690" t="str">
            <v>Magdalena Cauca</v>
          </cell>
          <cell r="O1690" t="str">
            <v>Sogamoso</v>
          </cell>
          <cell r="Q1690" t="str">
            <v>Suarez</v>
          </cell>
          <cell r="R1690">
            <v>24426</v>
          </cell>
        </row>
        <row r="1691">
          <cell r="B1691">
            <v>24037240</v>
          </cell>
          <cell r="C1691" t="str">
            <v>PTE SIATAME  [24037240]</v>
          </cell>
          <cell r="D1691" t="str">
            <v>Limnimétrica</v>
          </cell>
          <cell r="E1691" t="str">
            <v>Convencional</v>
          </cell>
          <cell r="F1691" t="str">
            <v>Suspendida</v>
          </cell>
          <cell r="G1691">
            <v>25552</v>
          </cell>
          <cell r="H1691">
            <v>2500</v>
          </cell>
          <cell r="I1691">
            <v>5.68333333</v>
          </cell>
          <cell r="J1691">
            <v>-72.866666670000001</v>
          </cell>
          <cell r="K1691" t="str">
            <v>Boyacá</v>
          </cell>
          <cell r="L1691" t="str">
            <v>Sogamoso</v>
          </cell>
          <cell r="M1691" t="str">
            <v>Area Operativa 06 - Boyacá-Casanare-Vichada</v>
          </cell>
          <cell r="N1691" t="str">
            <v>Magdalena Cauca</v>
          </cell>
          <cell r="O1691" t="str">
            <v>Sogamoso</v>
          </cell>
          <cell r="Q1691" t="str">
            <v>Chicamocha</v>
          </cell>
          <cell r="R1691">
            <v>25764</v>
          </cell>
        </row>
        <row r="1692">
          <cell r="B1692">
            <v>24037340</v>
          </cell>
          <cell r="C1692" t="str">
            <v>AY LA REPRESA  [24037340]</v>
          </cell>
          <cell r="D1692" t="str">
            <v>Limnimétrica</v>
          </cell>
          <cell r="E1692" t="str">
            <v>Convencional</v>
          </cell>
          <cell r="F1692" t="str">
            <v>Suspendida</v>
          </cell>
          <cell r="G1692">
            <v>26434</v>
          </cell>
          <cell r="H1692">
            <v>2500</v>
          </cell>
          <cell r="I1692">
            <v>5.68333333</v>
          </cell>
          <cell r="J1692">
            <v>-73.25</v>
          </cell>
          <cell r="K1692" t="str">
            <v>Boyacá</v>
          </cell>
          <cell r="L1692" t="str">
            <v>Tuta</v>
          </cell>
          <cell r="M1692" t="str">
            <v>Area Operativa 06 - Boyacá-Casanare-Vichada</v>
          </cell>
          <cell r="N1692" t="str">
            <v>Magdalena Cauca</v>
          </cell>
          <cell r="O1692" t="str">
            <v>Sogamoso</v>
          </cell>
          <cell r="Q1692" t="str">
            <v>Chulo</v>
          </cell>
          <cell r="R1692">
            <v>27590</v>
          </cell>
        </row>
        <row r="1693">
          <cell r="B1693">
            <v>23120110</v>
          </cell>
          <cell r="C1693" t="str">
            <v>BRICENO  [23120110]</v>
          </cell>
          <cell r="D1693" t="str">
            <v>Pluviométrica</v>
          </cell>
          <cell r="E1693" t="str">
            <v>Convencional</v>
          </cell>
          <cell r="F1693" t="str">
            <v>Suspendida</v>
          </cell>
          <cell r="G1693">
            <v>22051</v>
          </cell>
          <cell r="H1693">
            <v>1500</v>
          </cell>
          <cell r="I1693">
            <v>5.7</v>
          </cell>
          <cell r="J1693">
            <v>-73.95</v>
          </cell>
          <cell r="K1693" t="str">
            <v>Boyacá</v>
          </cell>
          <cell r="L1693" t="str">
            <v>Briceño (Boyacá)</v>
          </cell>
          <cell r="M1693" t="str">
            <v>Area Operativa 06 - Boyacá-Casanare-Vichada</v>
          </cell>
          <cell r="N1693" t="str">
            <v>Magdalena Cauca</v>
          </cell>
          <cell r="O1693" t="str">
            <v>Medio Magdalena</v>
          </cell>
          <cell r="Q1693" t="str">
            <v>Samana Sur</v>
          </cell>
          <cell r="R1693">
            <v>22265</v>
          </cell>
        </row>
        <row r="1694">
          <cell r="B1694">
            <v>24010060</v>
          </cell>
          <cell r="C1694" t="str">
            <v>PORVENIR EL  [24010060]</v>
          </cell>
          <cell r="D1694" t="str">
            <v>Pluviométrica</v>
          </cell>
          <cell r="E1694" t="str">
            <v>Convencional</v>
          </cell>
          <cell r="F1694" t="str">
            <v>Suspendida</v>
          </cell>
          <cell r="G1694">
            <v>16817</v>
          </cell>
          <cell r="H1694">
            <v>2650</v>
          </cell>
          <cell r="I1694">
            <v>5.7</v>
          </cell>
          <cell r="J1694">
            <v>-73.8</v>
          </cell>
          <cell r="K1694" t="str">
            <v>Boyacá</v>
          </cell>
          <cell r="L1694" t="str">
            <v>Saboyá</v>
          </cell>
          <cell r="M1694" t="str">
            <v>Area Operativa 06 - Boyacá-Casanare-Vichada</v>
          </cell>
          <cell r="N1694" t="str">
            <v>Magdalena Cauca</v>
          </cell>
          <cell r="O1694" t="str">
            <v>Sogamoso</v>
          </cell>
          <cell r="Q1694" t="str">
            <v>Samana Sur</v>
          </cell>
          <cell r="R1694">
            <v>17182</v>
          </cell>
        </row>
        <row r="1695">
          <cell r="B1695">
            <v>24010340</v>
          </cell>
          <cell r="C1695" t="str">
            <v>RECUERDO EL  [24010340]</v>
          </cell>
          <cell r="D1695" t="str">
            <v>Pluviométrica</v>
          </cell>
          <cell r="E1695" t="str">
            <v>Convencional</v>
          </cell>
          <cell r="F1695" t="str">
            <v>Suspendida</v>
          </cell>
          <cell r="G1695">
            <v>22569</v>
          </cell>
          <cell r="H1695">
            <v>2580</v>
          </cell>
          <cell r="I1695">
            <v>5.7</v>
          </cell>
          <cell r="J1695">
            <v>-73.766666669999992</v>
          </cell>
          <cell r="K1695" t="str">
            <v>Boyacá</v>
          </cell>
          <cell r="L1695" t="str">
            <v>Saboyá</v>
          </cell>
          <cell r="M1695" t="str">
            <v>Area Operativa 06 - Boyacá-Casanare-Vichada</v>
          </cell>
          <cell r="N1695" t="str">
            <v>Magdalena Cauca</v>
          </cell>
          <cell r="O1695" t="str">
            <v>Sogamoso</v>
          </cell>
          <cell r="Q1695" t="str">
            <v>Samana Sur</v>
          </cell>
          <cell r="R1695">
            <v>24487</v>
          </cell>
        </row>
        <row r="1696">
          <cell r="B1696">
            <v>24010430</v>
          </cell>
          <cell r="C1696" t="str">
            <v>ESCLUSA MERCHAN  [24010430]</v>
          </cell>
          <cell r="D1696" t="str">
            <v>Pluviográfica</v>
          </cell>
          <cell r="E1696" t="str">
            <v>Convencional</v>
          </cell>
          <cell r="F1696" t="str">
            <v>Activa</v>
          </cell>
          <cell r="G1696">
            <v>24030</v>
          </cell>
          <cell r="H1696">
            <v>2550</v>
          </cell>
          <cell r="I1696">
            <v>5.7</v>
          </cell>
          <cell r="J1696">
            <v>-73.75</v>
          </cell>
          <cell r="K1696" t="str">
            <v>Boyacá</v>
          </cell>
          <cell r="L1696" t="str">
            <v>Saboyá</v>
          </cell>
          <cell r="M1696" t="str">
            <v>Area Operativa 06 - Boyacá-Casanare-Vichada</v>
          </cell>
          <cell r="N1696" t="str">
            <v>Magdalena Cauca</v>
          </cell>
          <cell r="O1696" t="str">
            <v>Sogamoso</v>
          </cell>
          <cell r="Q1696" t="str">
            <v>Samana Sur</v>
          </cell>
        </row>
        <row r="1697">
          <cell r="B1697">
            <v>24017490</v>
          </cell>
          <cell r="C1697" t="str">
            <v>ESCLUSA MARCHAN AB  [24017490]</v>
          </cell>
          <cell r="D1697" t="str">
            <v>Limnimétrica</v>
          </cell>
          <cell r="E1697" t="str">
            <v>Convencional</v>
          </cell>
          <cell r="F1697" t="str">
            <v>Activa</v>
          </cell>
          <cell r="G1697">
            <v>22569</v>
          </cell>
          <cell r="H1697">
            <v>2700</v>
          </cell>
          <cell r="I1697">
            <v>5.7</v>
          </cell>
          <cell r="J1697">
            <v>-73.866666670000001</v>
          </cell>
          <cell r="K1697" t="str">
            <v>Boyacá</v>
          </cell>
          <cell r="L1697" t="str">
            <v>Saboyá</v>
          </cell>
          <cell r="M1697" t="str">
            <v>Area Operativa 06 - Boyacá-Casanare-Vichada</v>
          </cell>
          <cell r="N1697" t="str">
            <v>Magdalena Cauca</v>
          </cell>
          <cell r="O1697" t="str">
            <v>Medio Magdalena</v>
          </cell>
          <cell r="Q1697" t="str">
            <v>Suarez</v>
          </cell>
        </row>
        <row r="1698">
          <cell r="B1698">
            <v>24017500</v>
          </cell>
          <cell r="C1698" t="str">
            <v>ESCLUSA MERCHAN AR  [24017500]</v>
          </cell>
          <cell r="D1698" t="str">
            <v>Limnimétrica</v>
          </cell>
          <cell r="E1698" t="str">
            <v>Convencional</v>
          </cell>
          <cell r="F1698" t="str">
            <v>Activa</v>
          </cell>
          <cell r="G1698">
            <v>23665</v>
          </cell>
          <cell r="H1698">
            <v>2534</v>
          </cell>
          <cell r="I1698">
            <v>5.7</v>
          </cell>
          <cell r="J1698">
            <v>-73.75</v>
          </cell>
          <cell r="K1698" t="str">
            <v>Boyacá</v>
          </cell>
          <cell r="L1698" t="str">
            <v>Saboyá</v>
          </cell>
          <cell r="M1698" t="str">
            <v>Area Operativa 06 - Boyacá-Casanare-Vichada</v>
          </cell>
          <cell r="N1698" t="str">
            <v>Magdalena Cauca</v>
          </cell>
          <cell r="O1698" t="str">
            <v>Sogamoso</v>
          </cell>
          <cell r="Q1698" t="str">
            <v>Suarez</v>
          </cell>
        </row>
        <row r="1699">
          <cell r="B1699">
            <v>26175100</v>
          </cell>
          <cell r="C1699" t="str">
            <v>CRISTALINA LA  [26175100]</v>
          </cell>
          <cell r="D1699" t="str">
            <v>Climática Principal</v>
          </cell>
          <cell r="E1699" t="str">
            <v>Convencional</v>
          </cell>
          <cell r="F1699" t="str">
            <v>Activa</v>
          </cell>
          <cell r="G1699">
            <v>35079</v>
          </cell>
          <cell r="H1699">
            <v>775</v>
          </cell>
          <cell r="I1699">
            <v>5.7</v>
          </cell>
          <cell r="J1699">
            <v>-75.583333329999988</v>
          </cell>
          <cell r="K1699" t="str">
            <v>Antioquia</v>
          </cell>
          <cell r="L1699" t="str">
            <v>Támesis</v>
          </cell>
          <cell r="M1699" t="str">
            <v>Area Operativa 01 - Antioquia-Chocó</v>
          </cell>
          <cell r="N1699" t="str">
            <v>Magdalena Cauca</v>
          </cell>
          <cell r="O1699" t="str">
            <v>Cauca</v>
          </cell>
          <cell r="Q1699" t="str">
            <v>Suarez</v>
          </cell>
        </row>
        <row r="1700">
          <cell r="B1700">
            <v>24010460</v>
          </cell>
          <cell r="C1700" t="str">
            <v>STA SOFIA  [24010460]</v>
          </cell>
          <cell r="D1700" t="str">
            <v>Pluviométrica</v>
          </cell>
          <cell r="E1700" t="str">
            <v>Convencional</v>
          </cell>
          <cell r="F1700" t="str">
            <v>Activa</v>
          </cell>
          <cell r="G1700">
            <v>24091</v>
          </cell>
          <cell r="H1700">
            <v>2370</v>
          </cell>
          <cell r="I1700">
            <v>5.7166666699999995</v>
          </cell>
          <cell r="J1700">
            <v>-73.599999999999994</v>
          </cell>
          <cell r="K1700" t="str">
            <v>Boyacá</v>
          </cell>
          <cell r="L1700" t="str">
            <v>Santa Sofía</v>
          </cell>
          <cell r="M1700" t="str">
            <v>Area Operativa 06 - Boyacá-Casanare-Vichada</v>
          </cell>
          <cell r="N1700" t="str">
            <v>Magdalena Cauca</v>
          </cell>
          <cell r="O1700" t="str">
            <v>Sogamoso</v>
          </cell>
          <cell r="Q1700" t="str">
            <v>Sonson</v>
          </cell>
        </row>
        <row r="1701">
          <cell r="B1701">
            <v>24015200</v>
          </cell>
          <cell r="C1701" t="str">
            <v>ALTO SABOYA  [24015200]</v>
          </cell>
          <cell r="D1701" t="str">
            <v>Climática Ordinaria</v>
          </cell>
          <cell r="E1701" t="str">
            <v>Convencional</v>
          </cell>
          <cell r="F1701" t="str">
            <v>Activa</v>
          </cell>
          <cell r="G1701">
            <v>23788</v>
          </cell>
          <cell r="H1701">
            <v>3360</v>
          </cell>
          <cell r="I1701">
            <v>5.7166666699999995</v>
          </cell>
          <cell r="J1701">
            <v>-73.816666669999989</v>
          </cell>
          <cell r="K1701" t="str">
            <v>Boyacá</v>
          </cell>
          <cell r="L1701" t="str">
            <v>Saboyá</v>
          </cell>
          <cell r="M1701" t="str">
            <v>Area Operativa 06 - Boyacá-Casanare-Vichada</v>
          </cell>
          <cell r="N1701" t="str">
            <v>Magdalena Cauca</v>
          </cell>
          <cell r="O1701" t="str">
            <v>Sogamoso</v>
          </cell>
          <cell r="Q1701" t="str">
            <v>Sonson</v>
          </cell>
        </row>
        <row r="1702">
          <cell r="B1702">
            <v>24017160</v>
          </cell>
          <cell r="C1702" t="str">
            <v>PINO EL  [24017160]</v>
          </cell>
          <cell r="D1702" t="str">
            <v>Limnigráfica</v>
          </cell>
          <cell r="E1702" t="str">
            <v>Convencional</v>
          </cell>
          <cell r="F1702" t="str">
            <v>Activa</v>
          </cell>
          <cell r="G1702">
            <v>21930</v>
          </cell>
          <cell r="H1702">
            <v>2600</v>
          </cell>
          <cell r="I1702">
            <v>5.6666666699999997</v>
          </cell>
          <cell r="J1702">
            <v>-73.8</v>
          </cell>
          <cell r="K1702" t="str">
            <v>Cundinamarca</v>
          </cell>
          <cell r="L1702" t="str">
            <v>Sutatausa</v>
          </cell>
          <cell r="M1702" t="str">
            <v>Area Operativa 11 - Cundinamarca-Amazonas-San Andrés</v>
          </cell>
          <cell r="N1702" t="str">
            <v>Magdalena Cauca</v>
          </cell>
          <cell r="O1702" t="str">
            <v>Sogamoso</v>
          </cell>
          <cell r="Q1702" t="str">
            <v>Sutatausa</v>
          </cell>
        </row>
        <row r="1703">
          <cell r="B1703">
            <v>24035290</v>
          </cell>
          <cell r="C1703" t="str">
            <v>CHUSCAL EL  [24035290]</v>
          </cell>
          <cell r="D1703" t="str">
            <v>Climática Ordinaria</v>
          </cell>
          <cell r="E1703" t="str">
            <v>Convencional</v>
          </cell>
          <cell r="F1703" t="str">
            <v>Activa</v>
          </cell>
          <cell r="G1703">
            <v>35749</v>
          </cell>
          <cell r="H1703">
            <v>3500</v>
          </cell>
          <cell r="I1703">
            <v>5.7166666699999995</v>
          </cell>
          <cell r="J1703">
            <v>-72.8</v>
          </cell>
          <cell r="K1703" t="str">
            <v>Boyacá</v>
          </cell>
          <cell r="L1703" t="str">
            <v>Monguí</v>
          </cell>
          <cell r="M1703" t="str">
            <v>Area Operativa 06 - Boyacá-Casanare-Vichada</v>
          </cell>
          <cell r="N1703" t="str">
            <v>Magdalena Cauca</v>
          </cell>
          <cell r="O1703" t="str">
            <v>Sogamoso</v>
          </cell>
          <cell r="Q1703" t="str">
            <v>Suarez</v>
          </cell>
        </row>
        <row r="1704">
          <cell r="B1704">
            <v>21207860</v>
          </cell>
          <cell r="C1704" t="str">
            <v>RECUERDO EL  [21207860]</v>
          </cell>
          <cell r="D1704" t="str">
            <v>Limnimétrica</v>
          </cell>
          <cell r="E1704" t="str">
            <v>Convencional</v>
          </cell>
          <cell r="F1704" t="str">
            <v>Activa</v>
          </cell>
          <cell r="G1704">
            <v>23422</v>
          </cell>
          <cell r="H1704">
            <v>2599</v>
          </cell>
          <cell r="I1704">
            <v>4.95</v>
          </cell>
          <cell r="J1704">
            <v>-74.150000000000006</v>
          </cell>
          <cell r="K1704" t="str">
            <v>Cundinamarca</v>
          </cell>
          <cell r="L1704" t="str">
            <v>Subachoque</v>
          </cell>
          <cell r="M1704" t="str">
            <v>Area Operativa 11 - Cundinamarca-Amazonas-San Andrés</v>
          </cell>
          <cell r="N1704" t="str">
            <v>Magdalena Cauca</v>
          </cell>
          <cell r="O1704" t="str">
            <v>Alto Magdalena</v>
          </cell>
          <cell r="Q1704" t="str">
            <v>Subachoque</v>
          </cell>
        </row>
        <row r="1705">
          <cell r="B1705">
            <v>26187190</v>
          </cell>
          <cell r="C1705" t="str">
            <v>RS 1  [26187190]</v>
          </cell>
          <cell r="D1705" t="str">
            <v>Limnigráfica</v>
          </cell>
          <cell r="E1705" t="str">
            <v>Convencional</v>
          </cell>
          <cell r="F1705" t="str">
            <v>Suspendida</v>
          </cell>
          <cell r="G1705">
            <v>20224</v>
          </cell>
          <cell r="H1705">
            <v>2580</v>
          </cell>
          <cell r="I1705">
            <v>5.7</v>
          </cell>
          <cell r="J1705">
            <v>-75.266666669999992</v>
          </cell>
          <cell r="K1705" t="str">
            <v>Antioquia</v>
          </cell>
          <cell r="L1705" t="str">
            <v>Sonsón</v>
          </cell>
          <cell r="M1705" t="str">
            <v>Area Operativa 01 - Antioquia-Chocó</v>
          </cell>
          <cell r="N1705" t="str">
            <v>Magdalena Cauca</v>
          </cell>
          <cell r="O1705" t="str">
            <v>Cauca</v>
          </cell>
          <cell r="Q1705" t="str">
            <v>Sonson</v>
          </cell>
          <cell r="R1705">
            <v>27743</v>
          </cell>
        </row>
        <row r="1706">
          <cell r="B1706">
            <v>24017030</v>
          </cell>
          <cell r="C1706" t="str">
            <v>COPETONA LA  [24017030]</v>
          </cell>
          <cell r="D1706" t="str">
            <v>Limnimétrica</v>
          </cell>
          <cell r="E1706" t="str">
            <v>Convencional</v>
          </cell>
          <cell r="F1706" t="str">
            <v>Suspendida</v>
          </cell>
          <cell r="G1706">
            <v>12493</v>
          </cell>
          <cell r="H1706">
            <v>2534</v>
          </cell>
          <cell r="I1706">
            <v>5.7166666699999995</v>
          </cell>
          <cell r="J1706">
            <v>-73.733333329999994</v>
          </cell>
          <cell r="K1706" t="str">
            <v>Boyacá</v>
          </cell>
          <cell r="L1706" t="str">
            <v>Saboyá</v>
          </cell>
          <cell r="M1706" t="str">
            <v>Area Operativa 06 - Boyacá-Casanare-Vichada</v>
          </cell>
          <cell r="N1706" t="str">
            <v>Magdalena Cauca</v>
          </cell>
          <cell r="O1706" t="str">
            <v>Sogamoso</v>
          </cell>
          <cell r="Q1706" t="str">
            <v>Suarez</v>
          </cell>
          <cell r="R1706">
            <v>25034</v>
          </cell>
        </row>
        <row r="1707">
          <cell r="B1707">
            <v>24035030</v>
          </cell>
          <cell r="C1707" t="str">
            <v>SOGAMOSO  [24035030]</v>
          </cell>
          <cell r="D1707" t="str">
            <v>Climática Ordinaria</v>
          </cell>
          <cell r="E1707" t="str">
            <v>Convencional</v>
          </cell>
          <cell r="F1707" t="str">
            <v>Suspendida</v>
          </cell>
          <cell r="G1707">
            <v>9632</v>
          </cell>
          <cell r="H1707">
            <v>2570</v>
          </cell>
          <cell r="I1707">
            <v>5.7166666699999995</v>
          </cell>
          <cell r="J1707">
            <v>-72.933333329999996</v>
          </cell>
          <cell r="K1707" t="str">
            <v>Boyacá</v>
          </cell>
          <cell r="L1707" t="str">
            <v>Sogamoso</v>
          </cell>
          <cell r="M1707" t="str">
            <v>Area Operativa 06 - Boyacá-Casanare-Vichada</v>
          </cell>
          <cell r="N1707" t="str">
            <v>Magdalena Cauca</v>
          </cell>
          <cell r="O1707" t="str">
            <v>Sogamoso</v>
          </cell>
          <cell r="Q1707" t="str">
            <v>Suarez</v>
          </cell>
          <cell r="R1707">
            <v>18733</v>
          </cell>
        </row>
        <row r="1708">
          <cell r="B1708">
            <v>24010450</v>
          </cell>
          <cell r="C1708" t="str">
            <v>GACHA LA  [24010450]</v>
          </cell>
          <cell r="D1708" t="str">
            <v>Pluviométrica</v>
          </cell>
          <cell r="E1708" t="str">
            <v>Convencional</v>
          </cell>
          <cell r="F1708" t="str">
            <v>Suspendida</v>
          </cell>
          <cell r="G1708">
            <v>24091</v>
          </cell>
          <cell r="H1708">
            <v>3170</v>
          </cell>
          <cell r="I1708">
            <v>5.6666666699999997</v>
          </cell>
          <cell r="J1708">
            <v>-73.7</v>
          </cell>
          <cell r="K1708" t="str">
            <v>Boyacá</v>
          </cell>
          <cell r="L1708" t="str">
            <v>Saboyá</v>
          </cell>
          <cell r="M1708" t="str">
            <v>Area Operativa 06 - Boyacá-Casanare-Vichada</v>
          </cell>
          <cell r="N1708" t="str">
            <v>Magdalena Cauca</v>
          </cell>
          <cell r="O1708" t="str">
            <v>Sogamoso</v>
          </cell>
          <cell r="Q1708" t="str">
            <v>Paila</v>
          </cell>
          <cell r="R1708">
            <v>31761</v>
          </cell>
        </row>
        <row r="1709">
          <cell r="B1709">
            <v>26180070</v>
          </cell>
          <cell r="C1709" t="str">
            <v>CARMEN EL CONVENTO  [26180070]</v>
          </cell>
          <cell r="D1709" t="str">
            <v>Pluviométrica</v>
          </cell>
          <cell r="E1709" t="str">
            <v>Convencional</v>
          </cell>
          <cell r="F1709" t="str">
            <v>Suspendida</v>
          </cell>
          <cell r="G1709">
            <v>20469</v>
          </cell>
          <cell r="H1709">
            <v>1680</v>
          </cell>
          <cell r="I1709">
            <v>5.7166666699999995</v>
          </cell>
          <cell r="J1709">
            <v>-75.3</v>
          </cell>
          <cell r="K1709" t="str">
            <v>Antioquia</v>
          </cell>
          <cell r="L1709" t="str">
            <v>Sonsón</v>
          </cell>
          <cell r="M1709" t="str">
            <v>Area Operativa 01 - Antioquia-Chocó</v>
          </cell>
          <cell r="N1709" t="str">
            <v>Magdalena Cauca</v>
          </cell>
          <cell r="O1709" t="str">
            <v>Cauca</v>
          </cell>
          <cell r="Q1709" t="str">
            <v>Suarez</v>
          </cell>
          <cell r="R1709">
            <v>27348</v>
          </cell>
        </row>
        <row r="1710">
          <cell r="B1710">
            <v>23050350</v>
          </cell>
          <cell r="C1710" t="str">
            <v>BELEN SAN DIEGO  [23050350]</v>
          </cell>
          <cell r="D1710" t="str">
            <v>Pluviométrica</v>
          </cell>
          <cell r="E1710" t="str">
            <v>Convencional</v>
          </cell>
          <cell r="F1710" t="str">
            <v>Activa</v>
          </cell>
          <cell r="G1710">
            <v>29782</v>
          </cell>
          <cell r="H1710">
            <v>450</v>
          </cell>
          <cell r="I1710">
            <v>5.7333333299999998</v>
          </cell>
          <cell r="J1710">
            <v>-74.75</v>
          </cell>
          <cell r="K1710" t="str">
            <v>Caldas</v>
          </cell>
          <cell r="L1710" t="str">
            <v>Samaná</v>
          </cell>
          <cell r="M1710" t="str">
            <v>Area Operativa 10 - Tolima</v>
          </cell>
          <cell r="N1710" t="str">
            <v>Magdalena Cauca</v>
          </cell>
          <cell r="O1710" t="str">
            <v>Medio Magdalena</v>
          </cell>
          <cell r="Q1710" t="str">
            <v>Suarez</v>
          </cell>
        </row>
        <row r="1711">
          <cell r="B1711">
            <v>21209840</v>
          </cell>
          <cell r="C1711" t="str">
            <v>PTE CUNDINAMARC  [21209840]</v>
          </cell>
          <cell r="D1711" t="str">
            <v>Limnigráfica</v>
          </cell>
          <cell r="E1711" t="str">
            <v>Convencional</v>
          </cell>
          <cell r="F1711" t="str">
            <v>Activa</v>
          </cell>
          <cell r="G1711">
            <v>38061</v>
          </cell>
          <cell r="H1711">
            <v>2566</v>
          </cell>
          <cell r="I1711">
            <v>4.68333333</v>
          </cell>
          <cell r="J1711">
            <v>-74.166666669999998</v>
          </cell>
          <cell r="K1711" t="str">
            <v>Bogotá</v>
          </cell>
          <cell r="L1711" t="str">
            <v>Bogota, D.C</v>
          </cell>
          <cell r="M1711" t="str">
            <v>Area Operativa 11 - Cundinamarca-Amazonas-San Andrés</v>
          </cell>
          <cell r="N1711" t="str">
            <v>Magdalena Cauca</v>
          </cell>
          <cell r="O1711" t="str">
            <v>Alto Magdalena</v>
          </cell>
          <cell r="Q1711" t="str">
            <v>Bogota</v>
          </cell>
        </row>
        <row r="1712">
          <cell r="B1712">
            <v>21209850</v>
          </cell>
          <cell r="C1712" t="str">
            <v>AVENIDA 68  [21209850]</v>
          </cell>
          <cell r="D1712" t="str">
            <v>Limnigráfica</v>
          </cell>
          <cell r="E1712" t="str">
            <v>Convencional</v>
          </cell>
          <cell r="F1712" t="str">
            <v>Activa</v>
          </cell>
          <cell r="G1712">
            <v>37848</v>
          </cell>
          <cell r="H1712">
            <v>2520</v>
          </cell>
          <cell r="I1712">
            <v>4.68333333</v>
          </cell>
          <cell r="J1712">
            <v>-74.066666669999989</v>
          </cell>
          <cell r="K1712" t="str">
            <v>Bogotá</v>
          </cell>
          <cell r="L1712" t="str">
            <v>Bogota, D.C</v>
          </cell>
          <cell r="M1712" t="str">
            <v>Area Operativa 11 - Cundinamarca-Amazonas-San Andrés</v>
          </cell>
          <cell r="N1712" t="str">
            <v>Magdalena Cauca</v>
          </cell>
          <cell r="O1712" t="str">
            <v>Alto Magdalena</v>
          </cell>
          <cell r="Q1712" t="str">
            <v>Juanamarillo</v>
          </cell>
        </row>
        <row r="1713">
          <cell r="B1713">
            <v>26110220</v>
          </cell>
          <cell r="C1713" t="str">
            <v>BUENAVISTA  [26110220]</v>
          </cell>
          <cell r="D1713" t="str">
            <v>Pluviométrica</v>
          </cell>
          <cell r="E1713" t="str">
            <v>Convencional</v>
          </cell>
          <cell r="F1713" t="str">
            <v>Activa</v>
          </cell>
          <cell r="G1713">
            <v>27409</v>
          </cell>
          <cell r="H1713">
            <v>1750</v>
          </cell>
          <cell r="I1713">
            <v>4.68333333</v>
          </cell>
          <cell r="J1713">
            <v>-76.116666670000001</v>
          </cell>
          <cell r="K1713" t="str">
            <v>Valle del Cauca</v>
          </cell>
          <cell r="L1713" t="str">
            <v>Toro</v>
          </cell>
          <cell r="M1713" t="str">
            <v>Area Operativa 09 - Cauca-Valle-Caldas</v>
          </cell>
          <cell r="N1713" t="str">
            <v>Pacifico</v>
          </cell>
          <cell r="O1713" t="str">
            <v>San Juán</v>
          </cell>
          <cell r="Q1713" t="str">
            <v>Juanamarillo</v>
          </cell>
        </row>
        <row r="1714">
          <cell r="B1714">
            <v>26130330</v>
          </cell>
          <cell r="C1714" t="str">
            <v>ALTO ESPAÑOL  [26130330]</v>
          </cell>
          <cell r="D1714" t="str">
            <v>Pluviométrica</v>
          </cell>
          <cell r="E1714" t="str">
            <v>Convencional</v>
          </cell>
          <cell r="F1714" t="str">
            <v>Activa</v>
          </cell>
          <cell r="G1714">
            <v>25887</v>
          </cell>
          <cell r="H1714">
            <v>1791</v>
          </cell>
          <cell r="I1714">
            <v>4.93333333</v>
          </cell>
          <cell r="J1714">
            <v>-75.7</v>
          </cell>
          <cell r="K1714" t="str">
            <v>RIsaralda</v>
          </cell>
          <cell r="L1714" t="str">
            <v>Santa Rosa De Cabal</v>
          </cell>
          <cell r="M1714" t="str">
            <v>Area Operativa 09 - Cauca-Valle-Caldas</v>
          </cell>
          <cell r="N1714" t="str">
            <v>Magdalena Cauca</v>
          </cell>
          <cell r="O1714" t="str">
            <v>Cauca</v>
          </cell>
          <cell r="Q1714" t="str">
            <v>Canaveral</v>
          </cell>
        </row>
        <row r="1715">
          <cell r="B1715">
            <v>26130350</v>
          </cell>
          <cell r="C1715" t="str">
            <v>ESC VOC MARSELLA  [26130350]</v>
          </cell>
          <cell r="D1715" t="str">
            <v>Pluviográfica</v>
          </cell>
          <cell r="E1715" t="str">
            <v>Convencional</v>
          </cell>
          <cell r="F1715" t="str">
            <v>Activa</v>
          </cell>
          <cell r="G1715">
            <v>20104</v>
          </cell>
          <cell r="H1715">
            <v>1700</v>
          </cell>
          <cell r="I1715">
            <v>4.93333333</v>
          </cell>
          <cell r="J1715">
            <v>-75.733333329999994</v>
          </cell>
          <cell r="K1715" t="str">
            <v>RIsaralda</v>
          </cell>
          <cell r="L1715" t="str">
            <v>Marsella</v>
          </cell>
          <cell r="M1715" t="str">
            <v>Area Operativa 09 - Cauca-Valle-Caldas</v>
          </cell>
          <cell r="N1715" t="str">
            <v>Magdalena Cauca</v>
          </cell>
          <cell r="O1715" t="str">
            <v>Cauca</v>
          </cell>
          <cell r="Q1715" t="str">
            <v>Canaveral</v>
          </cell>
        </row>
        <row r="1716">
          <cell r="B1716">
            <v>26130410</v>
          </cell>
          <cell r="C1716" t="str">
            <v>CASTILLO EL  [26130410]</v>
          </cell>
          <cell r="D1716" t="str">
            <v>Pluviométrica</v>
          </cell>
          <cell r="E1716" t="str">
            <v>Convencional</v>
          </cell>
          <cell r="F1716" t="str">
            <v>Activa</v>
          </cell>
          <cell r="G1716">
            <v>29601</v>
          </cell>
          <cell r="H1716">
            <v>1550</v>
          </cell>
          <cell r="I1716">
            <v>4.93333333</v>
          </cell>
          <cell r="J1716">
            <v>-75.666666669999998</v>
          </cell>
          <cell r="K1716" t="str">
            <v>RIsaralda</v>
          </cell>
          <cell r="L1716" t="str">
            <v>Santa Rosa De Cabal</v>
          </cell>
          <cell r="M1716" t="str">
            <v>Area Operativa 09 - Cauca-Valle-Caldas</v>
          </cell>
          <cell r="N1716" t="str">
            <v>Magdalena Cauca</v>
          </cell>
          <cell r="O1716" t="str">
            <v>Cauca</v>
          </cell>
          <cell r="Q1716" t="str">
            <v>Canaveral</v>
          </cell>
        </row>
        <row r="1717">
          <cell r="B1717">
            <v>26140220</v>
          </cell>
          <cell r="C1717" t="str">
            <v>MARATON  [26140220]</v>
          </cell>
          <cell r="D1717" t="str">
            <v>Pluviométrica</v>
          </cell>
          <cell r="E1717" t="str">
            <v>Convencional</v>
          </cell>
          <cell r="F1717" t="str">
            <v>Activa</v>
          </cell>
          <cell r="G1717">
            <v>24668</v>
          </cell>
          <cell r="H1717">
            <v>1020</v>
          </cell>
          <cell r="I1717">
            <v>4.93333333</v>
          </cell>
          <cell r="J1717">
            <v>-75.883333329999999</v>
          </cell>
          <cell r="K1717" t="str">
            <v>RIsaralda</v>
          </cell>
          <cell r="L1717" t="str">
            <v>La Virginia</v>
          </cell>
          <cell r="M1717" t="str">
            <v>Area Operativa 09 - Cauca-Valle-Caldas</v>
          </cell>
          <cell r="N1717" t="str">
            <v>Magdalena Cauca</v>
          </cell>
          <cell r="O1717" t="str">
            <v>Cauca</v>
          </cell>
          <cell r="Q1717" t="str">
            <v>Canaveral</v>
          </cell>
        </row>
        <row r="1718">
          <cell r="B1718">
            <v>21207780</v>
          </cell>
          <cell r="C1718" t="str">
            <v>SOL EL  [21207780]</v>
          </cell>
          <cell r="D1718" t="str">
            <v>Limnimétrica</v>
          </cell>
          <cell r="E1718" t="str">
            <v>Convencional</v>
          </cell>
          <cell r="F1718" t="str">
            <v>Activa</v>
          </cell>
          <cell r="G1718">
            <v>23026</v>
          </cell>
          <cell r="H1718">
            <v>2652</v>
          </cell>
          <cell r="I1718">
            <v>4.95</v>
          </cell>
          <cell r="J1718">
            <v>-74</v>
          </cell>
          <cell r="K1718" t="str">
            <v>Cundinamarca</v>
          </cell>
          <cell r="L1718" t="str">
            <v>Tocancipá</v>
          </cell>
          <cell r="M1718" t="str">
            <v>Area Operativa 11 - Cundinamarca-Amazonas-San Andrés</v>
          </cell>
          <cell r="N1718" t="str">
            <v>Magdalena Cauca</v>
          </cell>
          <cell r="O1718" t="str">
            <v>Alto Magdalena</v>
          </cell>
          <cell r="Q1718" t="str">
            <v>Bogota</v>
          </cell>
        </row>
        <row r="1719">
          <cell r="B1719">
            <v>26120030</v>
          </cell>
          <cell r="C1719" t="str">
            <v>ALCALA  [26120030]</v>
          </cell>
          <cell r="D1719" t="str">
            <v>Pluviométrica</v>
          </cell>
          <cell r="E1719" t="str">
            <v>Convencional</v>
          </cell>
          <cell r="F1719" t="str">
            <v>Suspendida</v>
          </cell>
          <cell r="G1719">
            <v>12493</v>
          </cell>
          <cell r="H1719">
            <v>1250</v>
          </cell>
          <cell r="I1719">
            <v>4.68333333</v>
          </cell>
          <cell r="J1719">
            <v>-75.783333329999991</v>
          </cell>
          <cell r="K1719" t="str">
            <v>Valle del Cauca</v>
          </cell>
          <cell r="L1719" t="str">
            <v>Alcalá</v>
          </cell>
          <cell r="M1719" t="str">
            <v>Area Operativa 09 - Cauca-Valle-Caldas</v>
          </cell>
          <cell r="N1719" t="str">
            <v>Magdalena Cauca</v>
          </cell>
          <cell r="O1719" t="str">
            <v>Cauca</v>
          </cell>
          <cell r="Q1719" t="str">
            <v>Juanamarillo</v>
          </cell>
          <cell r="R1719">
            <v>13985</v>
          </cell>
        </row>
        <row r="1720">
          <cell r="B1720">
            <v>26120090</v>
          </cell>
          <cell r="C1720" t="str">
            <v>ALTAMIRA  [26120090]</v>
          </cell>
          <cell r="D1720" t="str">
            <v>Pluviográfica</v>
          </cell>
          <cell r="E1720" t="str">
            <v>Convencional</v>
          </cell>
          <cell r="F1720" t="str">
            <v>Suspendida</v>
          </cell>
          <cell r="G1720">
            <v>22021</v>
          </cell>
          <cell r="H1720">
            <v>1700</v>
          </cell>
          <cell r="I1720">
            <v>4.68333333</v>
          </cell>
          <cell r="J1720">
            <v>-75.650000000000006</v>
          </cell>
          <cell r="K1720" t="str">
            <v>Quindío</v>
          </cell>
          <cell r="L1720" t="str">
            <v>Filandia</v>
          </cell>
          <cell r="M1720" t="str">
            <v>Area Operativa 09 - Cauca-Valle-Caldas</v>
          </cell>
          <cell r="N1720" t="str">
            <v>Magdalena Cauca</v>
          </cell>
          <cell r="O1720" t="str">
            <v>Cauca</v>
          </cell>
          <cell r="Q1720" t="str">
            <v>Juanamarillo</v>
          </cell>
          <cell r="R1720">
            <v>22477</v>
          </cell>
        </row>
        <row r="1721">
          <cell r="B1721">
            <v>26120310</v>
          </cell>
          <cell r="C1721" t="str">
            <v>BREMEN  [26120310]</v>
          </cell>
          <cell r="D1721" t="str">
            <v>Pluviográfica</v>
          </cell>
          <cell r="E1721" t="str">
            <v>Convencional</v>
          </cell>
          <cell r="F1721" t="str">
            <v>Suspendida</v>
          </cell>
          <cell r="G1721">
            <v>28140</v>
          </cell>
          <cell r="H1721">
            <v>2000</v>
          </cell>
          <cell r="I1721">
            <v>4.68333333</v>
          </cell>
          <cell r="J1721">
            <v>-75.533333329999991</v>
          </cell>
          <cell r="K1721" t="str">
            <v>Quindío</v>
          </cell>
          <cell r="L1721" t="str">
            <v>Filandia</v>
          </cell>
          <cell r="M1721" t="str">
            <v>Area Operativa 09 - Cauca-Valle-Caldas</v>
          </cell>
          <cell r="N1721" t="str">
            <v>Magdalena Cauca</v>
          </cell>
          <cell r="O1721" t="str">
            <v>Cauca</v>
          </cell>
          <cell r="Q1721" t="str">
            <v>Juanamarillo</v>
          </cell>
          <cell r="R1721">
            <v>36479</v>
          </cell>
        </row>
        <row r="1722">
          <cell r="B1722">
            <v>21205270</v>
          </cell>
          <cell r="C1722" t="str">
            <v>SAN BARTOLOME  [21205270]</v>
          </cell>
          <cell r="D1722" t="str">
            <v>Climática Ordinaria</v>
          </cell>
          <cell r="E1722" t="str">
            <v>Convencional</v>
          </cell>
          <cell r="F1722" t="str">
            <v>Suspendida</v>
          </cell>
          <cell r="G1722">
            <v>8416</v>
          </cell>
          <cell r="H1722">
            <v>2653</v>
          </cell>
          <cell r="I1722">
            <v>4.6166666699999999</v>
          </cell>
          <cell r="J1722">
            <v>-74.066666669999989</v>
          </cell>
          <cell r="K1722" t="str">
            <v>Bogotá</v>
          </cell>
          <cell r="L1722" t="str">
            <v>Bogota, D.C</v>
          </cell>
          <cell r="M1722" t="str">
            <v>Area Operativa 11 - Cundinamarca-Amazonas-San Andrés</v>
          </cell>
          <cell r="N1722" t="str">
            <v>Magdalena Cauca</v>
          </cell>
          <cell r="O1722" t="str">
            <v>Alto Magdalena</v>
          </cell>
          <cell r="Q1722" t="str">
            <v>Tunjuelito</v>
          </cell>
          <cell r="R1722">
            <v>15325</v>
          </cell>
        </row>
        <row r="1723">
          <cell r="B1723">
            <v>21205290</v>
          </cell>
          <cell r="C1723" t="str">
            <v>EDIFICIO SAMPER  [21205290]</v>
          </cell>
          <cell r="D1723" t="str">
            <v>Climática Ordinaria</v>
          </cell>
          <cell r="E1723" t="str">
            <v>Convencional</v>
          </cell>
          <cell r="F1723" t="str">
            <v>Suspendida</v>
          </cell>
          <cell r="G1723">
            <v>16086</v>
          </cell>
          <cell r="H1723">
            <v>2570</v>
          </cell>
          <cell r="I1723">
            <v>4.6166666699999999</v>
          </cell>
          <cell r="J1723">
            <v>-74.083333329999988</v>
          </cell>
          <cell r="K1723" t="str">
            <v>Bogotá</v>
          </cell>
          <cell r="L1723" t="str">
            <v>Bogota, D.C</v>
          </cell>
          <cell r="M1723" t="str">
            <v>Area Operativa 11 - Cundinamarca-Amazonas-San Andrés</v>
          </cell>
          <cell r="N1723" t="str">
            <v>Magdalena Cauca</v>
          </cell>
          <cell r="O1723" t="str">
            <v>Alto Magdalena</v>
          </cell>
          <cell r="Q1723" t="str">
            <v>Tunjuelito</v>
          </cell>
          <cell r="R1723">
            <v>18278</v>
          </cell>
        </row>
        <row r="1724">
          <cell r="B1724">
            <v>21255020</v>
          </cell>
          <cell r="C1724" t="str">
            <v>LIBANO  [21255020]</v>
          </cell>
          <cell r="D1724" t="str">
            <v>Climática Ordinaria</v>
          </cell>
          <cell r="E1724" t="str">
            <v>Convencional</v>
          </cell>
          <cell r="F1724" t="str">
            <v>Suspendida</v>
          </cell>
          <cell r="G1724">
            <v>12465</v>
          </cell>
          <cell r="H1724">
            <v>1495</v>
          </cell>
          <cell r="I1724">
            <v>4.93333333</v>
          </cell>
          <cell r="J1724">
            <v>-75.05</v>
          </cell>
          <cell r="K1724" t="str">
            <v>Tolima</v>
          </cell>
          <cell r="L1724" t="str">
            <v>Líbano</v>
          </cell>
          <cell r="M1724" t="str">
            <v>Area Operativa 10 - Tolima</v>
          </cell>
          <cell r="N1724" t="str">
            <v>Magdalena Cauca</v>
          </cell>
          <cell r="O1724" t="str">
            <v>Alto Magdalena</v>
          </cell>
          <cell r="Q1724" t="str">
            <v>Tunjuelito</v>
          </cell>
          <cell r="R1724">
            <v>17547</v>
          </cell>
        </row>
        <row r="1725">
          <cell r="B1725">
            <v>26117050</v>
          </cell>
          <cell r="C1725" t="str">
            <v>CAJONES LOS  [26117050]</v>
          </cell>
          <cell r="D1725" t="str">
            <v>Limnimétrica</v>
          </cell>
          <cell r="E1725" t="str">
            <v>Convencional</v>
          </cell>
          <cell r="F1725" t="str">
            <v>Suspendida</v>
          </cell>
          <cell r="G1725">
            <v>26495</v>
          </cell>
          <cell r="H1725">
            <v>1300</v>
          </cell>
          <cell r="I1725">
            <v>4.93333333</v>
          </cell>
          <cell r="J1725">
            <v>-76.016666669999992</v>
          </cell>
          <cell r="K1725" t="str">
            <v>Valle del Cauca</v>
          </cell>
          <cell r="L1725" t="str">
            <v>El Águila</v>
          </cell>
          <cell r="M1725" t="str">
            <v>Area Operativa 09 - Cauca-Valle-Caldas</v>
          </cell>
          <cell r="N1725" t="str">
            <v>Magdalena Cauca</v>
          </cell>
          <cell r="O1725" t="str">
            <v>Cauca</v>
          </cell>
          <cell r="Q1725" t="str">
            <v>Canaveral</v>
          </cell>
          <cell r="R1725">
            <v>27317</v>
          </cell>
        </row>
        <row r="1726">
          <cell r="B1726">
            <v>21209210</v>
          </cell>
          <cell r="C1726" t="str">
            <v>SALITRE  [21209210]</v>
          </cell>
          <cell r="D1726" t="str">
            <v>Limnimétrica</v>
          </cell>
          <cell r="E1726" t="str">
            <v>Convencional</v>
          </cell>
          <cell r="F1726" t="str">
            <v>Activa</v>
          </cell>
          <cell r="G1726">
            <v>33984</v>
          </cell>
          <cell r="H1726">
            <v>2750</v>
          </cell>
          <cell r="I1726">
            <v>4.95</v>
          </cell>
          <cell r="J1726">
            <v>-74.099999999999994</v>
          </cell>
          <cell r="K1726" t="str">
            <v>Cundinamarca</v>
          </cell>
          <cell r="L1726" t="str">
            <v>Tabio</v>
          </cell>
          <cell r="M1726" t="str">
            <v>Area Operativa 11 - Cundinamarca-Amazonas-San Andrés</v>
          </cell>
          <cell r="N1726" t="str">
            <v>Magdalena Cauca</v>
          </cell>
          <cell r="O1726" t="str">
            <v>Alto Magdalena</v>
          </cell>
          <cell r="Q1726" t="str">
            <v>Qda Salitre</v>
          </cell>
        </row>
        <row r="1727">
          <cell r="B1727">
            <v>23060060</v>
          </cell>
          <cell r="C1727" t="str">
            <v>ICALI  [23060060]</v>
          </cell>
          <cell r="D1727" t="str">
            <v>Pluviométrica</v>
          </cell>
          <cell r="E1727" t="str">
            <v>Convencional</v>
          </cell>
          <cell r="F1727" t="str">
            <v>Activa</v>
          </cell>
          <cell r="G1727">
            <v>23816</v>
          </cell>
          <cell r="H1727">
            <v>1380</v>
          </cell>
          <cell r="I1727">
            <v>4.95</v>
          </cell>
          <cell r="J1727">
            <v>-74.416666669999998</v>
          </cell>
          <cell r="K1727" t="str">
            <v>Cundinamarca</v>
          </cell>
          <cell r="L1727" t="str">
            <v>Sasaima</v>
          </cell>
          <cell r="M1727" t="str">
            <v>Area Operativa 11 - Cundinamarca-Amazonas-San Andrés</v>
          </cell>
          <cell r="N1727" t="str">
            <v>Magdalena Cauca</v>
          </cell>
          <cell r="O1727" t="str">
            <v>Medio Magdalena</v>
          </cell>
          <cell r="Q1727" t="str">
            <v>Qda Salitre</v>
          </cell>
        </row>
        <row r="1728">
          <cell r="B1728">
            <v>23065140</v>
          </cell>
          <cell r="C1728" t="str">
            <v>STA BARBARA  [23065140]</v>
          </cell>
          <cell r="D1728" t="str">
            <v>Climática Principal</v>
          </cell>
          <cell r="E1728" t="str">
            <v>Convencional</v>
          </cell>
          <cell r="F1728" t="str">
            <v>Activa</v>
          </cell>
          <cell r="G1728">
            <v>33253</v>
          </cell>
          <cell r="H1728">
            <v>1450</v>
          </cell>
          <cell r="I1728">
            <v>4.95</v>
          </cell>
          <cell r="J1728">
            <v>-74.416666669999998</v>
          </cell>
          <cell r="K1728" t="str">
            <v>Cundinamarca</v>
          </cell>
          <cell r="L1728" t="str">
            <v>Sasaima</v>
          </cell>
          <cell r="M1728" t="str">
            <v>Area Operativa 11 - Cundinamarca-Amazonas-San Andrés</v>
          </cell>
          <cell r="N1728" t="str">
            <v>Magdalena Cauca</v>
          </cell>
          <cell r="O1728" t="str">
            <v>Medio Magdalena</v>
          </cell>
          <cell r="Q1728" t="str">
            <v>Qda Salitre</v>
          </cell>
        </row>
        <row r="1729">
          <cell r="B1729">
            <v>26130480</v>
          </cell>
          <cell r="C1729" t="str">
            <v>TERESITA LA  [26130480]</v>
          </cell>
          <cell r="D1729" t="str">
            <v>Pluviométrica</v>
          </cell>
          <cell r="E1729" t="str">
            <v>Convencional</v>
          </cell>
          <cell r="F1729" t="str">
            <v>Activa</v>
          </cell>
          <cell r="G1729">
            <v>32157</v>
          </cell>
          <cell r="H1729">
            <v>1600</v>
          </cell>
          <cell r="I1729">
            <v>4.95</v>
          </cell>
          <cell r="J1729">
            <v>-75.633333329999999</v>
          </cell>
          <cell r="K1729" t="str">
            <v>RIsaralda</v>
          </cell>
          <cell r="L1729" t="str">
            <v>Santa Rosa De Cabal</v>
          </cell>
          <cell r="M1729" t="str">
            <v>Area Operativa 09 - Cauca-Valle-Caldas</v>
          </cell>
          <cell r="N1729" t="str">
            <v>Magdalena Cauca</v>
          </cell>
          <cell r="O1729" t="str">
            <v>Cauca</v>
          </cell>
          <cell r="Q1729" t="str">
            <v>Qda Salitre</v>
          </cell>
        </row>
        <row r="1730">
          <cell r="B1730">
            <v>26130500</v>
          </cell>
          <cell r="C1730" t="str">
            <v>STA HELENA  [26130500]</v>
          </cell>
          <cell r="D1730" t="str">
            <v>Pluviométrica</v>
          </cell>
          <cell r="E1730" t="str">
            <v>Convencional</v>
          </cell>
          <cell r="F1730" t="str">
            <v>Activa</v>
          </cell>
          <cell r="G1730">
            <v>33253</v>
          </cell>
          <cell r="H1730">
            <v>1420</v>
          </cell>
          <cell r="I1730">
            <v>4.95</v>
          </cell>
          <cell r="J1730">
            <v>-75.616666670000001</v>
          </cell>
          <cell r="K1730" t="str">
            <v>RIsaralda</v>
          </cell>
          <cell r="L1730" t="str">
            <v>Santa Rosa De Cabal</v>
          </cell>
          <cell r="M1730" t="str">
            <v>Area Operativa 09 - Cauca-Valle-Caldas</v>
          </cell>
          <cell r="N1730" t="str">
            <v>Magdalena Cauca</v>
          </cell>
          <cell r="O1730" t="str">
            <v>Cauca</v>
          </cell>
          <cell r="Q1730" t="str">
            <v>Qda Salitre</v>
          </cell>
        </row>
        <row r="1731">
          <cell r="B1731">
            <v>26137050</v>
          </cell>
          <cell r="C1731" t="str">
            <v>TARAPACA  [26137050]</v>
          </cell>
          <cell r="D1731" t="str">
            <v>Limnigráfica</v>
          </cell>
          <cell r="E1731" t="str">
            <v>Convencional</v>
          </cell>
          <cell r="F1731" t="str">
            <v>Activa</v>
          </cell>
          <cell r="G1731">
            <v>22327</v>
          </cell>
          <cell r="H1731">
            <v>1400</v>
          </cell>
          <cell r="I1731">
            <v>4.95</v>
          </cell>
          <cell r="J1731">
            <v>-75.616666670000001</v>
          </cell>
          <cell r="K1731" t="str">
            <v>Caldas</v>
          </cell>
          <cell r="L1731" t="str">
            <v>Chinchina</v>
          </cell>
          <cell r="M1731" t="str">
            <v>Area Operativa 09 - Cauca-Valle-Caldas</v>
          </cell>
          <cell r="N1731" t="str">
            <v>Magdalena Cauca</v>
          </cell>
          <cell r="O1731" t="str">
            <v>Cauca</v>
          </cell>
          <cell r="Q1731" t="str">
            <v>Campoalegre</v>
          </cell>
        </row>
        <row r="1732">
          <cell r="B1732">
            <v>26140200</v>
          </cell>
          <cell r="C1732" t="str">
            <v>TRIBUNA LA  [26140200]</v>
          </cell>
          <cell r="D1732" t="str">
            <v>Pluviométrica</v>
          </cell>
          <cell r="E1732" t="str">
            <v>Convencional</v>
          </cell>
          <cell r="F1732" t="str">
            <v>Activa</v>
          </cell>
          <cell r="G1732">
            <v>24518</v>
          </cell>
          <cell r="H1732">
            <v>1500</v>
          </cell>
          <cell r="I1732">
            <v>4.95</v>
          </cell>
          <cell r="J1732">
            <v>-75.966666669999995</v>
          </cell>
          <cell r="K1732" t="str">
            <v>RIsaralda</v>
          </cell>
          <cell r="L1732" t="str">
            <v>Balboa (Risaralda)</v>
          </cell>
          <cell r="M1732" t="str">
            <v>Area Operativa 09 - Cauca-Valle-Caldas</v>
          </cell>
          <cell r="N1732" t="str">
            <v>Magdalena Cauca</v>
          </cell>
          <cell r="O1732" t="str">
            <v>Cauca</v>
          </cell>
          <cell r="Q1732" t="str">
            <v>Campoalegre</v>
          </cell>
        </row>
        <row r="1733">
          <cell r="B1733">
            <v>26140210</v>
          </cell>
          <cell r="C1733" t="str">
            <v>CALAMAR  [26140210]</v>
          </cell>
          <cell r="D1733" t="str">
            <v>Pluviométrica</v>
          </cell>
          <cell r="E1733" t="str">
            <v>Convencional</v>
          </cell>
          <cell r="F1733" t="str">
            <v>Activa</v>
          </cell>
          <cell r="G1733">
            <v>24273</v>
          </cell>
          <cell r="H1733">
            <v>1200</v>
          </cell>
          <cell r="I1733">
            <v>4.95</v>
          </cell>
          <cell r="J1733">
            <v>-75.75</v>
          </cell>
          <cell r="K1733" t="str">
            <v>RIsaralda</v>
          </cell>
          <cell r="L1733" t="str">
            <v>La Virginia</v>
          </cell>
          <cell r="M1733" t="str">
            <v>Area Operativa 09 - Cauca-Valle-Caldas</v>
          </cell>
          <cell r="N1733" t="str">
            <v>Magdalena Cauca</v>
          </cell>
          <cell r="O1733" t="str">
            <v>Cauca</v>
          </cell>
          <cell r="Q1733" t="str">
            <v>Campoalegre</v>
          </cell>
        </row>
        <row r="1734">
          <cell r="B1734">
            <v>26150240</v>
          </cell>
          <cell r="C1734" t="str">
            <v>MONTENEGRO  [26150240]</v>
          </cell>
          <cell r="D1734" t="str">
            <v>Pluviométrica</v>
          </cell>
          <cell r="E1734" t="str">
            <v>Convencional</v>
          </cell>
          <cell r="F1734" t="str">
            <v>Activa</v>
          </cell>
          <cell r="G1734">
            <v>23330</v>
          </cell>
          <cell r="H1734">
            <v>2420</v>
          </cell>
          <cell r="I1734">
            <v>4.95</v>
          </cell>
          <cell r="J1734">
            <v>-75.466666669999995</v>
          </cell>
          <cell r="K1734" t="str">
            <v>Caldas</v>
          </cell>
          <cell r="L1734" t="str">
            <v>Villamaria</v>
          </cell>
          <cell r="M1734" t="str">
            <v>Area Operativa 09 - Cauca-Valle-Caldas</v>
          </cell>
          <cell r="N1734" t="str">
            <v>Magdalena Cauca</v>
          </cell>
          <cell r="O1734" t="str">
            <v>Cauca</v>
          </cell>
          <cell r="Q1734" t="str">
            <v>Campoalegre</v>
          </cell>
        </row>
        <row r="1735">
          <cell r="B1735">
            <v>21201040</v>
          </cell>
          <cell r="C1735" t="str">
            <v>TOCANCIPA  [21201040]</v>
          </cell>
          <cell r="D1735" t="str">
            <v>Pluviométrica</v>
          </cell>
          <cell r="E1735" t="str">
            <v>Convencional</v>
          </cell>
          <cell r="F1735" t="str">
            <v>Activa</v>
          </cell>
          <cell r="G1735">
            <v>25887</v>
          </cell>
          <cell r="H1735">
            <v>2549</v>
          </cell>
          <cell r="I1735">
            <v>4.9666666699999995</v>
          </cell>
          <cell r="J1735">
            <v>-73.916666669999998</v>
          </cell>
          <cell r="K1735" t="str">
            <v>Cundinamarca</v>
          </cell>
          <cell r="L1735" t="str">
            <v>Tocancipá</v>
          </cell>
          <cell r="M1735" t="str">
            <v>Area Operativa 11 - Cundinamarca-Amazonas-San Andrés</v>
          </cell>
          <cell r="N1735" t="str">
            <v>Magdalena Cauca</v>
          </cell>
          <cell r="O1735" t="str">
            <v>Alto Magdalena</v>
          </cell>
          <cell r="Q1735" t="str">
            <v>Campoalegre</v>
          </cell>
        </row>
        <row r="1736">
          <cell r="B1736">
            <v>21207920</v>
          </cell>
          <cell r="C1736" t="str">
            <v>TOCANCIPA  [21207920]</v>
          </cell>
          <cell r="D1736" t="str">
            <v>Limnigráfica</v>
          </cell>
          <cell r="E1736" t="str">
            <v>Convencional</v>
          </cell>
          <cell r="F1736" t="str">
            <v>Activa</v>
          </cell>
          <cell r="G1736">
            <v>18398</v>
          </cell>
          <cell r="H1736">
            <v>2549</v>
          </cell>
          <cell r="I1736">
            <v>4.9666666699999995</v>
          </cell>
          <cell r="J1736">
            <v>-73.916666669999998</v>
          </cell>
          <cell r="K1736" t="str">
            <v>Cundinamarca</v>
          </cell>
          <cell r="L1736" t="str">
            <v>Tocancipá</v>
          </cell>
          <cell r="M1736" t="str">
            <v>Area Operativa 11 - Cundinamarca-Amazonas-San Andrés</v>
          </cell>
          <cell r="N1736" t="str">
            <v>Magdalena Cauca</v>
          </cell>
          <cell r="O1736" t="str">
            <v>Alto Magdalena</v>
          </cell>
          <cell r="Q1736" t="str">
            <v>Bogota</v>
          </cell>
        </row>
        <row r="1737">
          <cell r="B1737">
            <v>21250090</v>
          </cell>
          <cell r="C1737" t="str">
            <v>CASTILLO EL  [21250090]</v>
          </cell>
          <cell r="D1737" t="str">
            <v>Pluviométrica</v>
          </cell>
          <cell r="E1737" t="str">
            <v>Convencional</v>
          </cell>
          <cell r="F1737" t="str">
            <v>Suspendida</v>
          </cell>
          <cell r="G1737">
            <v>20925</v>
          </cell>
          <cell r="H1737">
            <v>1250</v>
          </cell>
          <cell r="I1737">
            <v>4.95</v>
          </cell>
          <cell r="J1737">
            <v>-75.016666669999992</v>
          </cell>
          <cell r="K1737" t="str">
            <v>Tolima</v>
          </cell>
          <cell r="L1737" t="str">
            <v>Líbano</v>
          </cell>
          <cell r="M1737" t="str">
            <v>Area Operativa 10 - Tolima</v>
          </cell>
          <cell r="N1737" t="str">
            <v>Magdalena Cauca</v>
          </cell>
          <cell r="O1737" t="str">
            <v>Alto Magdalena</v>
          </cell>
          <cell r="Q1737" t="str">
            <v>Qda Salitre</v>
          </cell>
          <cell r="R1737">
            <v>22630</v>
          </cell>
        </row>
        <row r="1738">
          <cell r="B1738">
            <v>21250220</v>
          </cell>
          <cell r="C1738" t="str">
            <v>VUELTA LA HDA  [21250220]</v>
          </cell>
          <cell r="D1738" t="str">
            <v>Pluviométrica</v>
          </cell>
          <cell r="E1738" t="str">
            <v>Convencional</v>
          </cell>
          <cell r="F1738" t="str">
            <v>Suspendida</v>
          </cell>
          <cell r="G1738">
            <v>22296</v>
          </cell>
          <cell r="H1738">
            <v>340</v>
          </cell>
          <cell r="I1738">
            <v>4.95</v>
          </cell>
          <cell r="J1738">
            <v>-74.916666669999998</v>
          </cell>
          <cell r="K1738" t="str">
            <v>Tolima</v>
          </cell>
          <cell r="L1738" t="str">
            <v>Armero (Guayabal)</v>
          </cell>
          <cell r="M1738" t="str">
            <v>Area Operativa 10 - Tolima</v>
          </cell>
          <cell r="N1738" t="str">
            <v>Magdalena Cauca</v>
          </cell>
          <cell r="O1738" t="str">
            <v>Alto Magdalena</v>
          </cell>
          <cell r="Q1738" t="str">
            <v>Qda Salitre</v>
          </cell>
          <cell r="R1738">
            <v>22630</v>
          </cell>
        </row>
        <row r="1739">
          <cell r="B1739">
            <v>21250230</v>
          </cell>
          <cell r="C1739" t="str">
            <v>BONJAX  [21250230]</v>
          </cell>
          <cell r="D1739" t="str">
            <v>Pluviométrica</v>
          </cell>
          <cell r="E1739" t="str">
            <v>Convencional</v>
          </cell>
          <cell r="F1739" t="str">
            <v>Suspendida</v>
          </cell>
          <cell r="G1739">
            <v>22296</v>
          </cell>
          <cell r="H1739">
            <v>225</v>
          </cell>
          <cell r="I1739">
            <v>4.95</v>
          </cell>
          <cell r="J1739">
            <v>-74.916666669999998</v>
          </cell>
          <cell r="K1739" t="str">
            <v>Tolima</v>
          </cell>
          <cell r="L1739" t="str">
            <v>Armero (Guayabal)</v>
          </cell>
          <cell r="M1739" t="str">
            <v>Area Operativa 10 - Tolima</v>
          </cell>
          <cell r="N1739" t="str">
            <v>Magdalena Cauca</v>
          </cell>
          <cell r="O1739" t="str">
            <v>Alto Magdalena</v>
          </cell>
          <cell r="Q1739" t="str">
            <v>Qda Salitre</v>
          </cell>
          <cell r="R1739">
            <v>22569</v>
          </cell>
        </row>
        <row r="1740">
          <cell r="B1740">
            <v>26140010</v>
          </cell>
          <cell r="C1740" t="str">
            <v>BALBOA  [26140010]</v>
          </cell>
          <cell r="D1740" t="str">
            <v>Pluviométrica</v>
          </cell>
          <cell r="E1740" t="str">
            <v>Convencional</v>
          </cell>
          <cell r="F1740" t="str">
            <v>Suspendida</v>
          </cell>
          <cell r="G1740">
            <v>18947</v>
          </cell>
          <cell r="H1740">
            <v>1356</v>
          </cell>
          <cell r="I1740">
            <v>4.95</v>
          </cell>
          <cell r="J1740">
            <v>-75.983333329999994</v>
          </cell>
          <cell r="K1740" t="str">
            <v>RIsaralda</v>
          </cell>
          <cell r="L1740" t="str">
            <v>Balboa (Risaralda)</v>
          </cell>
          <cell r="M1740" t="str">
            <v>Area Operativa 09 - Cauca-Valle-Caldas</v>
          </cell>
          <cell r="N1740" t="str">
            <v>Magdalena Cauca</v>
          </cell>
          <cell r="O1740" t="str">
            <v>Cauca</v>
          </cell>
          <cell r="Q1740" t="str">
            <v>Campoalegre</v>
          </cell>
          <cell r="R1740">
            <v>19829</v>
          </cell>
        </row>
        <row r="1741">
          <cell r="B1741">
            <v>21209250</v>
          </cell>
          <cell r="C1741" t="str">
            <v>PTE CALAMAR  [21209250]</v>
          </cell>
          <cell r="D1741" t="str">
            <v>Limnimétrica</v>
          </cell>
          <cell r="E1741" t="str">
            <v>Convencional</v>
          </cell>
          <cell r="F1741" t="str">
            <v>Activa</v>
          </cell>
          <cell r="G1741">
            <v>34500</v>
          </cell>
          <cell r="H1741">
            <v>2595</v>
          </cell>
          <cell r="I1741">
            <v>4.9666666699999995</v>
          </cell>
          <cell r="J1741">
            <v>-74.083333329999988</v>
          </cell>
          <cell r="K1741" t="str">
            <v>Cundinamarca</v>
          </cell>
          <cell r="L1741" t="str">
            <v>Tabio</v>
          </cell>
          <cell r="M1741" t="str">
            <v>Area Operativa 11 - Cundinamarca-Amazonas-San Andrés</v>
          </cell>
          <cell r="N1741" t="str">
            <v>Magdalena Cauca</v>
          </cell>
          <cell r="O1741" t="str">
            <v>Alto Magdalena</v>
          </cell>
          <cell r="Q1741" t="str">
            <v>Frio</v>
          </cell>
        </row>
        <row r="1742">
          <cell r="B1742">
            <v>21250420</v>
          </cell>
          <cell r="C1742" t="str">
            <v>EDEN EL  [21250420]</v>
          </cell>
          <cell r="D1742" t="str">
            <v>Pluviométrica</v>
          </cell>
          <cell r="E1742" t="str">
            <v>Convencional</v>
          </cell>
          <cell r="F1742" t="str">
            <v>Activa</v>
          </cell>
          <cell r="G1742">
            <v>32157</v>
          </cell>
          <cell r="H1742">
            <v>1350</v>
          </cell>
          <cell r="I1742">
            <v>4.9666666699999995</v>
          </cell>
          <cell r="J1742">
            <v>-75</v>
          </cell>
          <cell r="K1742" t="str">
            <v>Tolima</v>
          </cell>
          <cell r="L1742" t="str">
            <v>Líbano</v>
          </cell>
          <cell r="M1742" t="str">
            <v>Area Operativa 10 - Tolima</v>
          </cell>
          <cell r="N1742" t="str">
            <v>Magdalena Cauca</v>
          </cell>
          <cell r="O1742" t="str">
            <v>Alto Magdalena</v>
          </cell>
          <cell r="Q1742" t="str">
            <v>Frio</v>
          </cell>
        </row>
        <row r="1743">
          <cell r="B1743">
            <v>26085110</v>
          </cell>
          <cell r="C1743" t="str">
            <v>MANUEL M MALLARINO  [26085110]</v>
          </cell>
          <cell r="D1743" t="str">
            <v>Climática Ordinaria</v>
          </cell>
          <cell r="E1743" t="str">
            <v>Convencional</v>
          </cell>
          <cell r="F1743" t="str">
            <v>Activa</v>
          </cell>
          <cell r="G1743">
            <v>25218</v>
          </cell>
          <cell r="H1743">
            <v>1380</v>
          </cell>
          <cell r="I1743">
            <v>4.1666666699999997</v>
          </cell>
          <cell r="J1743">
            <v>-76.349999999999994</v>
          </cell>
          <cell r="K1743" t="str">
            <v>Valle del Cauca</v>
          </cell>
          <cell r="L1743" t="str">
            <v>Trujillo</v>
          </cell>
          <cell r="M1743" t="str">
            <v>Area Operativa 09 - Cauca-Valle-Caldas</v>
          </cell>
          <cell r="N1743" t="str">
            <v>Magdalena Cauca</v>
          </cell>
          <cell r="O1743" t="str">
            <v>Cauca</v>
          </cell>
          <cell r="Q1743" t="str">
            <v>Frio</v>
          </cell>
        </row>
        <row r="1744">
          <cell r="B1744">
            <v>26100620</v>
          </cell>
          <cell r="C1744" t="str">
            <v>ALPES LOS  [26100620]</v>
          </cell>
          <cell r="D1744" t="str">
            <v>Pluviométrica</v>
          </cell>
          <cell r="E1744" t="str">
            <v>Convencional</v>
          </cell>
          <cell r="F1744" t="str">
            <v>Activa</v>
          </cell>
          <cell r="G1744">
            <v>26404</v>
          </cell>
          <cell r="H1744">
            <v>980</v>
          </cell>
          <cell r="I1744">
            <v>4.1666666699999997</v>
          </cell>
          <cell r="J1744">
            <v>-76.183333329999996</v>
          </cell>
          <cell r="K1744" t="str">
            <v>Valle del Cauca</v>
          </cell>
          <cell r="L1744" t="str">
            <v>Andalucía</v>
          </cell>
          <cell r="M1744" t="str">
            <v>Area Operativa 09 - Cauca-Valle-Caldas</v>
          </cell>
          <cell r="N1744" t="str">
            <v>Magdalena Cauca</v>
          </cell>
          <cell r="O1744" t="str">
            <v>Cauca</v>
          </cell>
          <cell r="Q1744" t="str">
            <v>Frio</v>
          </cell>
        </row>
        <row r="1745">
          <cell r="B1745">
            <v>26100720</v>
          </cell>
          <cell r="C1745" t="str">
            <v>ZABALETAS  [26100720]</v>
          </cell>
          <cell r="D1745" t="str">
            <v>Pluviométrica</v>
          </cell>
          <cell r="E1745" t="str">
            <v>Convencional</v>
          </cell>
          <cell r="F1745" t="str">
            <v>Activa</v>
          </cell>
          <cell r="G1745">
            <v>26373</v>
          </cell>
          <cell r="H1745">
            <v>980</v>
          </cell>
          <cell r="I1745">
            <v>4.1666666699999997</v>
          </cell>
          <cell r="J1745">
            <v>-76.183333329999996</v>
          </cell>
          <cell r="K1745" t="str">
            <v>Valle del Cauca</v>
          </cell>
          <cell r="L1745" t="str">
            <v>Andalucía</v>
          </cell>
          <cell r="M1745" t="str">
            <v>Area Operativa 09 - Cauca-Valle-Caldas</v>
          </cell>
          <cell r="N1745" t="str">
            <v>Magdalena Cauca</v>
          </cell>
          <cell r="O1745" t="str">
            <v>Cauca</v>
          </cell>
          <cell r="Q1745" t="str">
            <v>Frio</v>
          </cell>
        </row>
        <row r="1746">
          <cell r="B1746">
            <v>26100940</v>
          </cell>
          <cell r="C1746" t="str">
            <v>STA LIBRADA  [26100940]</v>
          </cell>
          <cell r="D1746" t="str">
            <v>Pluviométrica</v>
          </cell>
          <cell r="E1746" t="str">
            <v>Convencional</v>
          </cell>
          <cell r="F1746" t="str">
            <v>Activa</v>
          </cell>
          <cell r="G1746">
            <v>25948</v>
          </cell>
          <cell r="H1746">
            <v>950</v>
          </cell>
          <cell r="I1746">
            <v>4.1666666699999997</v>
          </cell>
          <cell r="J1746">
            <v>-76.233333329999994</v>
          </cell>
          <cell r="K1746" t="str">
            <v>Valle del Cauca</v>
          </cell>
          <cell r="L1746" t="str">
            <v>Andalucía</v>
          </cell>
          <cell r="M1746" t="str">
            <v>Area Operativa 09 - Cauca-Valle-Caldas</v>
          </cell>
          <cell r="N1746" t="str">
            <v>Magdalena Cauca</v>
          </cell>
          <cell r="O1746" t="str">
            <v>Cauca</v>
          </cell>
          <cell r="Q1746" t="str">
            <v>Frio</v>
          </cell>
        </row>
        <row r="1747">
          <cell r="B1747">
            <v>26107200</v>
          </cell>
          <cell r="C1747" t="str">
            <v>STA LIBRADA  [26107200]</v>
          </cell>
          <cell r="D1747" t="str">
            <v>Limnimétrica</v>
          </cell>
          <cell r="E1747" t="str">
            <v>Convencional</v>
          </cell>
          <cell r="F1747" t="str">
            <v>Activa</v>
          </cell>
          <cell r="G1747">
            <v>26679</v>
          </cell>
          <cell r="H1747">
            <v>950</v>
          </cell>
          <cell r="I1747">
            <v>4.1666666699999997</v>
          </cell>
          <cell r="J1747">
            <v>-76.233333329999994</v>
          </cell>
          <cell r="K1747" t="str">
            <v>Valle del Cauca</v>
          </cell>
          <cell r="L1747" t="str">
            <v>Andalucía</v>
          </cell>
          <cell r="M1747" t="str">
            <v>Area Operativa 09 - Cauca-Valle-Caldas</v>
          </cell>
          <cell r="N1747" t="str">
            <v>Magdalena Cauca</v>
          </cell>
          <cell r="O1747" t="str">
            <v>Cauca</v>
          </cell>
          <cell r="Q1747" t="str">
            <v>Tulua</v>
          </cell>
        </row>
        <row r="1748">
          <cell r="B1748">
            <v>21250020</v>
          </cell>
          <cell r="C1748" t="str">
            <v>JOYA LA  [21250020]</v>
          </cell>
          <cell r="D1748" t="str">
            <v>Pluviométrica</v>
          </cell>
          <cell r="E1748" t="str">
            <v>Convencional</v>
          </cell>
          <cell r="F1748" t="str">
            <v>Suspendida</v>
          </cell>
          <cell r="G1748">
            <v>12434</v>
          </cell>
          <cell r="H1748">
            <v>400</v>
          </cell>
          <cell r="I1748">
            <v>4.9666666699999995</v>
          </cell>
          <cell r="J1748">
            <v>-74.933333329999996</v>
          </cell>
          <cell r="K1748" t="str">
            <v>Tolima</v>
          </cell>
          <cell r="L1748" t="str">
            <v>Armero (Guayabal)</v>
          </cell>
          <cell r="M1748" t="str">
            <v>Area Operativa 10 - Tolima</v>
          </cell>
          <cell r="N1748" t="str">
            <v>Magdalena Cauca</v>
          </cell>
          <cell r="O1748" t="str">
            <v>Alto Magdalena</v>
          </cell>
          <cell r="Q1748" t="str">
            <v>Frio</v>
          </cell>
          <cell r="R1748">
            <v>25096</v>
          </cell>
        </row>
        <row r="1749">
          <cell r="B1749">
            <v>21250180</v>
          </cell>
          <cell r="C1749" t="str">
            <v>NETU HDA  [21250180]</v>
          </cell>
          <cell r="D1749" t="str">
            <v>Pluviométrica</v>
          </cell>
          <cell r="E1749" t="str">
            <v>Convencional</v>
          </cell>
          <cell r="F1749" t="str">
            <v>Suspendida</v>
          </cell>
          <cell r="G1749">
            <v>22051</v>
          </cell>
          <cell r="H1749">
            <v>400</v>
          </cell>
          <cell r="I1749">
            <v>4.9666666699999995</v>
          </cell>
          <cell r="J1749">
            <v>-74.95</v>
          </cell>
          <cell r="K1749" t="str">
            <v>Tolima</v>
          </cell>
          <cell r="L1749" t="str">
            <v>Armero (Guayabal)</v>
          </cell>
          <cell r="M1749" t="str">
            <v>Area Operativa 10 - Tolima</v>
          </cell>
          <cell r="N1749" t="str">
            <v>Magdalena Cauca</v>
          </cell>
          <cell r="O1749" t="str">
            <v>Alto Magdalena</v>
          </cell>
          <cell r="Q1749" t="str">
            <v>Frio</v>
          </cell>
          <cell r="R1749">
            <v>24153</v>
          </cell>
        </row>
        <row r="1750">
          <cell r="B1750">
            <v>21250210</v>
          </cell>
          <cell r="C1750" t="str">
            <v>DESMOTADORA  [21250210]</v>
          </cell>
          <cell r="D1750" t="str">
            <v>Pluviométrica</v>
          </cell>
          <cell r="E1750" t="str">
            <v>Convencional</v>
          </cell>
          <cell r="F1750" t="str">
            <v>Suspendida</v>
          </cell>
          <cell r="G1750">
            <v>22296</v>
          </cell>
          <cell r="H1750">
            <v>400</v>
          </cell>
          <cell r="I1750">
            <v>4.9666666699999995</v>
          </cell>
          <cell r="J1750">
            <v>-74.916666669999998</v>
          </cell>
          <cell r="K1750" t="str">
            <v>Tolima</v>
          </cell>
          <cell r="L1750" t="str">
            <v>Armero (Guayabal)</v>
          </cell>
          <cell r="M1750" t="str">
            <v>Area Operativa 10 - Tolima</v>
          </cell>
          <cell r="N1750" t="str">
            <v>Magdalena Cauca</v>
          </cell>
          <cell r="O1750" t="str">
            <v>Alto Magdalena</v>
          </cell>
          <cell r="Q1750" t="str">
            <v>Frio</v>
          </cell>
          <cell r="R1750">
            <v>22600</v>
          </cell>
        </row>
        <row r="1751">
          <cell r="B1751">
            <v>21250250</v>
          </cell>
          <cell r="C1751" t="str">
            <v>MARIA LA  [21250250]</v>
          </cell>
          <cell r="D1751" t="str">
            <v>Pluviométrica</v>
          </cell>
          <cell r="E1751" t="str">
            <v>Convencional</v>
          </cell>
          <cell r="F1751" t="str">
            <v>Suspendida</v>
          </cell>
          <cell r="G1751">
            <v>22296</v>
          </cell>
          <cell r="H1751">
            <v>450</v>
          </cell>
          <cell r="I1751">
            <v>4.9666666699999995</v>
          </cell>
          <cell r="J1751">
            <v>-74.866666670000001</v>
          </cell>
          <cell r="K1751" t="str">
            <v>Tolima</v>
          </cell>
          <cell r="L1751" t="str">
            <v>Armero (Guayabal)</v>
          </cell>
          <cell r="M1751" t="str">
            <v>Area Operativa 10 - Tolima</v>
          </cell>
          <cell r="N1751" t="str">
            <v>Magdalena Cauca</v>
          </cell>
          <cell r="O1751" t="str">
            <v>Alto Magdalena</v>
          </cell>
          <cell r="Q1751" t="str">
            <v>Frio</v>
          </cell>
          <cell r="R1751">
            <v>23847</v>
          </cell>
        </row>
        <row r="1752">
          <cell r="B1752">
            <v>21250270</v>
          </cell>
          <cell r="C1752" t="str">
            <v>BUEN RETIRO  [21250270]</v>
          </cell>
          <cell r="D1752" t="str">
            <v>Pluviométrica</v>
          </cell>
          <cell r="E1752" t="str">
            <v>Convencional</v>
          </cell>
          <cell r="F1752" t="str">
            <v>Suspendida</v>
          </cell>
          <cell r="G1752">
            <v>22296</v>
          </cell>
          <cell r="H1752">
            <v>225</v>
          </cell>
          <cell r="I1752">
            <v>4.9666666699999995</v>
          </cell>
          <cell r="J1752">
            <v>-74.916666669999998</v>
          </cell>
          <cell r="K1752" t="str">
            <v>Tolima</v>
          </cell>
          <cell r="L1752" t="str">
            <v>Armero (Guayabal)</v>
          </cell>
          <cell r="M1752" t="str">
            <v>Area Operativa 10 - Tolima</v>
          </cell>
          <cell r="N1752" t="str">
            <v>Magdalena Cauca</v>
          </cell>
          <cell r="O1752" t="str">
            <v>Alto Magdalena</v>
          </cell>
          <cell r="Q1752" t="str">
            <v>Frio</v>
          </cell>
          <cell r="R1752">
            <v>23847</v>
          </cell>
        </row>
        <row r="1753">
          <cell r="B1753">
            <v>21250330</v>
          </cell>
          <cell r="C1753" t="str">
            <v>SAN JORGITO  [21250330]</v>
          </cell>
          <cell r="D1753" t="str">
            <v>Pluviométrica</v>
          </cell>
          <cell r="E1753" t="str">
            <v>Convencional</v>
          </cell>
          <cell r="F1753" t="str">
            <v>Suspendida</v>
          </cell>
          <cell r="G1753">
            <v>23422</v>
          </cell>
          <cell r="H1753">
            <v>400</v>
          </cell>
          <cell r="I1753">
            <v>4.9666666699999995</v>
          </cell>
          <cell r="J1753">
            <v>-74.883333329999999</v>
          </cell>
          <cell r="K1753" t="str">
            <v>Tolima</v>
          </cell>
          <cell r="L1753" t="str">
            <v>Armero (Guayabal)</v>
          </cell>
          <cell r="M1753" t="str">
            <v>Area Operativa 10 - Tolima</v>
          </cell>
          <cell r="N1753" t="str">
            <v>Magdalena Cauca</v>
          </cell>
          <cell r="O1753" t="str">
            <v>Alto Magdalena</v>
          </cell>
          <cell r="Q1753" t="str">
            <v>Frio</v>
          </cell>
          <cell r="R1753">
            <v>23847</v>
          </cell>
        </row>
        <row r="1754">
          <cell r="B1754">
            <v>21255010</v>
          </cell>
          <cell r="C1754" t="str">
            <v>ARMERO GJA  [21255010]</v>
          </cell>
          <cell r="D1754" t="str">
            <v>Climática Ordinaria</v>
          </cell>
          <cell r="E1754" t="str">
            <v>Convencional</v>
          </cell>
          <cell r="F1754" t="str">
            <v>Suspendida</v>
          </cell>
          <cell r="G1754">
            <v>11154</v>
          </cell>
          <cell r="H1754">
            <v>400</v>
          </cell>
          <cell r="I1754">
            <v>4.9666666699999995</v>
          </cell>
          <cell r="J1754">
            <v>-74.916666669999998</v>
          </cell>
          <cell r="K1754" t="str">
            <v>Tolima</v>
          </cell>
          <cell r="L1754" t="str">
            <v>Armero (Guayabal)</v>
          </cell>
          <cell r="M1754" t="str">
            <v>Area Operativa 10 - Tolima</v>
          </cell>
          <cell r="N1754" t="str">
            <v>Magdalena Cauca</v>
          </cell>
          <cell r="O1754" t="str">
            <v>Alto Magdalena</v>
          </cell>
          <cell r="Q1754" t="str">
            <v>Frio</v>
          </cell>
          <cell r="R1754">
            <v>21108</v>
          </cell>
        </row>
        <row r="1755">
          <cell r="B1755">
            <v>26105080</v>
          </cell>
          <cell r="C1755" t="str">
            <v>ANDALUCIA GJA AGRI  [26105080]</v>
          </cell>
          <cell r="D1755" t="str">
            <v>Climática Ordinaria</v>
          </cell>
          <cell r="E1755" t="str">
            <v>Convencional</v>
          </cell>
          <cell r="F1755" t="str">
            <v>Suspendida</v>
          </cell>
          <cell r="G1755">
            <v>13255</v>
          </cell>
          <cell r="H1755">
            <v>1000</v>
          </cell>
          <cell r="I1755">
            <v>4.1666666699999997</v>
          </cell>
          <cell r="J1755">
            <v>-76.183333329999996</v>
          </cell>
          <cell r="K1755" t="str">
            <v>Valle del Cauca</v>
          </cell>
          <cell r="L1755" t="str">
            <v>Andalucía</v>
          </cell>
          <cell r="M1755" t="str">
            <v>Area Operativa 09 - Cauca-Valle-Caldas</v>
          </cell>
          <cell r="N1755" t="str">
            <v>Magdalena Cauca</v>
          </cell>
          <cell r="O1755" t="str">
            <v>Cauca</v>
          </cell>
          <cell r="Q1755" t="str">
            <v>Frio</v>
          </cell>
          <cell r="R1755">
            <v>16725</v>
          </cell>
        </row>
        <row r="1756">
          <cell r="B1756">
            <v>26107030</v>
          </cell>
          <cell r="C1756" t="str">
            <v>BOCATOMA-CANAL  [26107030]</v>
          </cell>
          <cell r="D1756" t="str">
            <v>Limnimétrica</v>
          </cell>
          <cell r="E1756" t="str">
            <v>Convencional</v>
          </cell>
          <cell r="F1756" t="str">
            <v>Suspendida</v>
          </cell>
          <cell r="G1756">
            <v>16664</v>
          </cell>
          <cell r="H1756">
            <v>955</v>
          </cell>
          <cell r="I1756">
            <v>4.1666666699999997</v>
          </cell>
          <cell r="J1756">
            <v>-76.150000000000006</v>
          </cell>
          <cell r="K1756" t="str">
            <v>Valle del Cauca</v>
          </cell>
          <cell r="L1756" t="str">
            <v>Bugalagrande</v>
          </cell>
          <cell r="M1756" t="str">
            <v>Area Operativa 09 - Cauca-Valle-Caldas</v>
          </cell>
          <cell r="N1756" t="str">
            <v>Magdalena Cauca</v>
          </cell>
          <cell r="O1756" t="str">
            <v>Cauca</v>
          </cell>
          <cell r="Q1756" t="str">
            <v>Bugalagrande</v>
          </cell>
          <cell r="R1756">
            <v>20438</v>
          </cell>
        </row>
        <row r="1757">
          <cell r="B1757">
            <v>21197280</v>
          </cell>
          <cell r="C1757" t="str">
            <v>PTE CARACOL  [21197280]</v>
          </cell>
          <cell r="D1757" t="str">
            <v>Limnimétrica</v>
          </cell>
          <cell r="E1757" t="str">
            <v>Convencional</v>
          </cell>
          <cell r="F1757" t="str">
            <v>Activa</v>
          </cell>
          <cell r="G1757">
            <v>35991</v>
          </cell>
          <cell r="H1757">
            <v>1300</v>
          </cell>
          <cell r="I1757">
            <v>4.18333333</v>
          </cell>
          <cell r="J1757">
            <v>-74.466666669999995</v>
          </cell>
          <cell r="K1757" t="str">
            <v>Cundinamarca</v>
          </cell>
          <cell r="L1757" t="str">
            <v>Pandi</v>
          </cell>
          <cell r="M1757" t="str">
            <v>Area Operativa 11 - Cundinamarca-Amazonas-San Andrés</v>
          </cell>
          <cell r="N1757" t="str">
            <v>Magdalena Cauca</v>
          </cell>
          <cell r="O1757" t="str">
            <v>Alto Magdalena</v>
          </cell>
          <cell r="Q1757" t="str">
            <v>Qda Grande</v>
          </cell>
        </row>
        <row r="1758">
          <cell r="B1758">
            <v>26100340</v>
          </cell>
          <cell r="C1758" t="str">
            <v>IRLANDA  [26100340]</v>
          </cell>
          <cell r="D1758" t="str">
            <v>Pluviométrica</v>
          </cell>
          <cell r="E1758" t="str">
            <v>Convencional</v>
          </cell>
          <cell r="F1758" t="str">
            <v>Activa</v>
          </cell>
          <cell r="G1758">
            <v>25979</v>
          </cell>
          <cell r="H1758">
            <v>1663</v>
          </cell>
          <cell r="I1758">
            <v>4.18333333</v>
          </cell>
          <cell r="J1758">
            <v>-75.966666669999995</v>
          </cell>
          <cell r="K1758" t="str">
            <v>Valle del Cauca</v>
          </cell>
          <cell r="L1758" t="str">
            <v>Sevilla</v>
          </cell>
          <cell r="M1758" t="str">
            <v>Area Operativa 09 - Cauca-Valle-Caldas</v>
          </cell>
          <cell r="N1758" t="str">
            <v>Magdalena Cauca</v>
          </cell>
          <cell r="O1758" t="str">
            <v>Cauca</v>
          </cell>
          <cell r="Q1758" t="str">
            <v>Riofrio</v>
          </cell>
        </row>
        <row r="1759">
          <cell r="B1759">
            <v>26100420</v>
          </cell>
          <cell r="C1759" t="str">
            <v>STA INES  [26100420]</v>
          </cell>
          <cell r="D1759" t="str">
            <v>Pluviométrica</v>
          </cell>
          <cell r="E1759" t="str">
            <v>Convencional</v>
          </cell>
          <cell r="F1759" t="str">
            <v>Activa</v>
          </cell>
          <cell r="G1759">
            <v>26313</v>
          </cell>
          <cell r="H1759">
            <v>975</v>
          </cell>
          <cell r="I1759">
            <v>4.18333333</v>
          </cell>
          <cell r="J1759">
            <v>-76.166666669999998</v>
          </cell>
          <cell r="K1759" t="str">
            <v>Valle del Cauca</v>
          </cell>
          <cell r="L1759" t="str">
            <v>Andalucía</v>
          </cell>
          <cell r="M1759" t="str">
            <v>Area Operativa 09 - Cauca-Valle-Caldas</v>
          </cell>
          <cell r="N1759" t="str">
            <v>Magdalena Cauca</v>
          </cell>
          <cell r="O1759" t="str">
            <v>Cauca</v>
          </cell>
          <cell r="Q1759" t="str">
            <v>Riofrio</v>
          </cell>
        </row>
        <row r="1760">
          <cell r="B1760">
            <v>26100900</v>
          </cell>
          <cell r="C1760" t="str">
            <v>STA INES  [26100900]</v>
          </cell>
          <cell r="D1760" t="str">
            <v>Pluviométrica</v>
          </cell>
          <cell r="E1760" t="str">
            <v>Convencional</v>
          </cell>
          <cell r="F1760" t="str">
            <v>Activa</v>
          </cell>
          <cell r="G1760">
            <v>26373</v>
          </cell>
          <cell r="H1760">
            <v>950</v>
          </cell>
          <cell r="I1760">
            <v>4.18333333</v>
          </cell>
          <cell r="J1760">
            <v>-76.2</v>
          </cell>
          <cell r="K1760" t="str">
            <v>Valle del Cauca</v>
          </cell>
          <cell r="L1760" t="str">
            <v>Andalucía</v>
          </cell>
          <cell r="M1760" t="str">
            <v>Area Operativa 09 - Cauca-Valle-Caldas</v>
          </cell>
          <cell r="N1760" t="str">
            <v>Magdalena Cauca</v>
          </cell>
          <cell r="O1760" t="str">
            <v>Cauca</v>
          </cell>
          <cell r="Q1760" t="str">
            <v>Riofrio</v>
          </cell>
        </row>
        <row r="1761">
          <cell r="B1761">
            <v>26100950</v>
          </cell>
          <cell r="C1761" t="str">
            <v>CARRILERA LA  [26100950]</v>
          </cell>
          <cell r="D1761" t="str">
            <v>Pluviométrica</v>
          </cell>
          <cell r="E1761" t="str">
            <v>Convencional</v>
          </cell>
          <cell r="F1761" t="str">
            <v>Activa</v>
          </cell>
          <cell r="G1761">
            <v>25948</v>
          </cell>
          <cell r="H1761">
            <v>950</v>
          </cell>
          <cell r="I1761">
            <v>4.18333333</v>
          </cell>
          <cell r="J1761">
            <v>-76.183333329999996</v>
          </cell>
          <cell r="K1761" t="str">
            <v>Valle del Cauca</v>
          </cell>
          <cell r="L1761" t="str">
            <v>Andalucía</v>
          </cell>
          <cell r="M1761" t="str">
            <v>Area Operativa 09 - Cauca-Valle-Caldas</v>
          </cell>
          <cell r="N1761" t="str">
            <v>Magdalena Cauca</v>
          </cell>
          <cell r="O1761" t="str">
            <v>Cauca</v>
          </cell>
          <cell r="Q1761" t="str">
            <v>Riofrio</v>
          </cell>
        </row>
        <row r="1762">
          <cell r="B1762">
            <v>26120380</v>
          </cell>
          <cell r="C1762" t="str">
            <v>GIBRALTAR  [26120380]</v>
          </cell>
          <cell r="D1762" t="str">
            <v>Pluviográfica</v>
          </cell>
          <cell r="E1762" t="str">
            <v>Convencional</v>
          </cell>
          <cell r="F1762" t="str">
            <v>Activa</v>
          </cell>
          <cell r="G1762">
            <v>26313</v>
          </cell>
          <cell r="H1762">
            <v>2000</v>
          </cell>
          <cell r="I1762">
            <v>4.18333333</v>
          </cell>
          <cell r="J1762">
            <v>-75.733333329999994</v>
          </cell>
          <cell r="K1762" t="str">
            <v>Quindío</v>
          </cell>
          <cell r="L1762" t="str">
            <v>Génova</v>
          </cell>
          <cell r="M1762" t="str">
            <v>Area Operativa 09 - Cauca-Valle-Caldas</v>
          </cell>
          <cell r="N1762" t="str">
            <v>Magdalena Cauca</v>
          </cell>
          <cell r="O1762" t="str">
            <v>Cauca</v>
          </cell>
          <cell r="Q1762" t="str">
            <v>Riofrio</v>
          </cell>
        </row>
        <row r="1763">
          <cell r="B1763">
            <v>26120640</v>
          </cell>
          <cell r="C1763" t="str">
            <v>ALEJANDRIA LA  [26120640]</v>
          </cell>
          <cell r="D1763" t="str">
            <v>Pluviométrica</v>
          </cell>
          <cell r="E1763" t="str">
            <v>Convencional</v>
          </cell>
          <cell r="F1763" t="str">
            <v>Activa</v>
          </cell>
          <cell r="G1763">
            <v>33253</v>
          </cell>
          <cell r="H1763">
            <v>1600</v>
          </cell>
          <cell r="I1763">
            <v>4.18333333</v>
          </cell>
          <cell r="J1763">
            <v>-75.783333329999991</v>
          </cell>
          <cell r="K1763" t="str">
            <v>Quindío</v>
          </cell>
          <cell r="L1763" t="str">
            <v>Génova</v>
          </cell>
          <cell r="M1763" t="str">
            <v>Area Operativa 09 - Cauca-Valle-Caldas</v>
          </cell>
          <cell r="N1763" t="str">
            <v>Magdalena Cauca</v>
          </cell>
          <cell r="O1763" t="str">
            <v>Cauca</v>
          </cell>
          <cell r="Q1763" t="str">
            <v>Riofrio</v>
          </cell>
        </row>
        <row r="1764">
          <cell r="B1764">
            <v>35020130</v>
          </cell>
          <cell r="C1764" t="str">
            <v>INTERNADO AGRICOLA  [35020130]</v>
          </cell>
          <cell r="D1764" t="str">
            <v>Pluviométrica</v>
          </cell>
          <cell r="E1764" t="str">
            <v>Convencional</v>
          </cell>
          <cell r="F1764" t="str">
            <v>Suspendida</v>
          </cell>
          <cell r="G1764">
            <v>10759</v>
          </cell>
          <cell r="H1764">
            <v>245</v>
          </cell>
          <cell r="I1764">
            <v>4.1666666699999997</v>
          </cell>
          <cell r="J1764">
            <v>-73.666666669999998</v>
          </cell>
          <cell r="K1764" t="str">
            <v>Meta</v>
          </cell>
          <cell r="L1764" t="str">
            <v>Villavicencio</v>
          </cell>
          <cell r="M1764" t="str">
            <v>Area Operativa 03 - Meta-Guaviare-Guainía</v>
          </cell>
          <cell r="N1764" t="str">
            <v>Orinoco</v>
          </cell>
          <cell r="O1764" t="str">
            <v>Meta</v>
          </cell>
          <cell r="Q1764" t="str">
            <v>Tulua</v>
          </cell>
          <cell r="R1764">
            <v>14594</v>
          </cell>
        </row>
        <row r="1765">
          <cell r="B1765">
            <v>21190020</v>
          </cell>
          <cell r="C1765" t="str">
            <v>CARACOL  [21190020]</v>
          </cell>
          <cell r="D1765" t="str">
            <v>Pluviométrica</v>
          </cell>
          <cell r="E1765" t="str">
            <v>Convencional</v>
          </cell>
          <cell r="F1765" t="str">
            <v>Suspendida</v>
          </cell>
          <cell r="G1765">
            <v>18824</v>
          </cell>
          <cell r="H1765">
            <v>1700</v>
          </cell>
          <cell r="I1765">
            <v>4.18333333</v>
          </cell>
          <cell r="J1765">
            <v>-74.466666669999995</v>
          </cell>
          <cell r="K1765" t="str">
            <v>Cundinamarca</v>
          </cell>
          <cell r="L1765" t="str">
            <v>Pandi</v>
          </cell>
          <cell r="M1765" t="str">
            <v>Area Operativa 11 - Cundinamarca-Amazonas-San Andrés</v>
          </cell>
          <cell r="N1765" t="str">
            <v>Magdalena Cauca</v>
          </cell>
          <cell r="O1765" t="str">
            <v>Alto Magdalena</v>
          </cell>
          <cell r="Q1765" t="str">
            <v>Tulua</v>
          </cell>
          <cell r="R1765">
            <v>25187</v>
          </cell>
        </row>
        <row r="1766">
          <cell r="B1766">
            <v>26080080</v>
          </cell>
          <cell r="C1766" t="str">
            <v>TRUJILLO  [26080080]</v>
          </cell>
          <cell r="D1766" t="str">
            <v>Pluviométrica</v>
          </cell>
          <cell r="E1766" t="str">
            <v>Convencional</v>
          </cell>
          <cell r="F1766" t="str">
            <v>Suspendida</v>
          </cell>
          <cell r="G1766">
            <v>19008</v>
          </cell>
          <cell r="H1766">
            <v>1350</v>
          </cell>
          <cell r="I1766">
            <v>4.18333333</v>
          </cell>
          <cell r="J1766">
            <v>-76.333333329999988</v>
          </cell>
          <cell r="K1766" t="str">
            <v>Valle del Cauca</v>
          </cell>
          <cell r="L1766" t="str">
            <v>Trujillo</v>
          </cell>
          <cell r="M1766" t="str">
            <v>Area Operativa 09 - Cauca-Valle-Caldas</v>
          </cell>
          <cell r="N1766" t="str">
            <v>Magdalena Cauca</v>
          </cell>
          <cell r="O1766" t="str">
            <v>Cauca</v>
          </cell>
          <cell r="Q1766" t="str">
            <v>Qda Grande</v>
          </cell>
          <cell r="R1766">
            <v>20255</v>
          </cell>
        </row>
        <row r="1767">
          <cell r="B1767">
            <v>26087060</v>
          </cell>
          <cell r="C1767" t="str">
            <v>RIO FRIO-MINAS  [26087060]</v>
          </cell>
          <cell r="D1767" t="str">
            <v>Limnimétrica</v>
          </cell>
          <cell r="E1767" t="str">
            <v>Convencional</v>
          </cell>
          <cell r="F1767" t="str">
            <v>Suspendida</v>
          </cell>
          <cell r="G1767">
            <v>17121</v>
          </cell>
          <cell r="H1767">
            <v>1000</v>
          </cell>
          <cell r="I1767">
            <v>4.18333333</v>
          </cell>
          <cell r="J1767">
            <v>-76.333333329999988</v>
          </cell>
          <cell r="K1767" t="str">
            <v>Valle del Cauca</v>
          </cell>
          <cell r="L1767" t="str">
            <v>Riofrío</v>
          </cell>
          <cell r="M1767" t="str">
            <v>Area Operativa 09 - Cauca-Valle-Caldas</v>
          </cell>
          <cell r="N1767" t="str">
            <v>Magdalena Cauca</v>
          </cell>
          <cell r="O1767" t="str">
            <v>Cauca</v>
          </cell>
          <cell r="Q1767" t="str">
            <v>Riofrio</v>
          </cell>
          <cell r="R1767">
            <v>21716</v>
          </cell>
        </row>
        <row r="1768">
          <cell r="B1768">
            <v>26100060</v>
          </cell>
          <cell r="C1768" t="str">
            <v>CAMPOALEGRE  [26100060]</v>
          </cell>
          <cell r="D1768" t="str">
            <v>Pluviométrica</v>
          </cell>
          <cell r="E1768" t="str">
            <v>Convencional</v>
          </cell>
          <cell r="F1768" t="str">
            <v>Suspendida</v>
          </cell>
          <cell r="G1768">
            <v>21259</v>
          </cell>
          <cell r="H1768">
            <v>1100</v>
          </cell>
          <cell r="I1768">
            <v>4.18333333</v>
          </cell>
          <cell r="J1768">
            <v>-76.216666669999995</v>
          </cell>
          <cell r="K1768" t="str">
            <v>Valle del Cauca</v>
          </cell>
          <cell r="L1768" t="str">
            <v>Andalucía</v>
          </cell>
          <cell r="M1768" t="str">
            <v>Area Operativa 09 - Cauca-Valle-Caldas</v>
          </cell>
          <cell r="N1768" t="str">
            <v>Magdalena Cauca</v>
          </cell>
          <cell r="O1768" t="str">
            <v>Cauca</v>
          </cell>
          <cell r="Q1768" t="str">
            <v>Riofrio</v>
          </cell>
          <cell r="R1768">
            <v>22235</v>
          </cell>
        </row>
        <row r="1769">
          <cell r="B1769">
            <v>35020140</v>
          </cell>
          <cell r="C1769" t="str">
            <v>LAJITAS HDA  [35020140]</v>
          </cell>
          <cell r="D1769" t="str">
            <v>Pluviométrica</v>
          </cell>
          <cell r="E1769" t="str">
            <v>Convencional</v>
          </cell>
          <cell r="F1769" t="str">
            <v>Suspendida</v>
          </cell>
          <cell r="G1769">
            <v>22296</v>
          </cell>
          <cell r="H1769">
            <v>450</v>
          </cell>
          <cell r="I1769">
            <v>4.18333333</v>
          </cell>
          <cell r="J1769">
            <v>-72.883333329999999</v>
          </cell>
          <cell r="K1769" t="str">
            <v>Meta</v>
          </cell>
          <cell r="L1769" t="str">
            <v>Puerto López</v>
          </cell>
          <cell r="M1769" t="str">
            <v>Area Operativa 03 - Meta-Guaviare-Guainía</v>
          </cell>
          <cell r="N1769" t="str">
            <v>Orinoco</v>
          </cell>
          <cell r="O1769" t="str">
            <v>Meta</v>
          </cell>
          <cell r="Q1769" t="str">
            <v>Riofrio</v>
          </cell>
          <cell r="R1769">
            <v>25430</v>
          </cell>
        </row>
        <row r="1770">
          <cell r="B1770">
            <v>35020170</v>
          </cell>
          <cell r="C1770" t="str">
            <v>PUENTES LOS  [35020170]</v>
          </cell>
          <cell r="D1770" t="str">
            <v>Pluviométrica</v>
          </cell>
          <cell r="E1770" t="str">
            <v>Convencional</v>
          </cell>
          <cell r="F1770" t="str">
            <v>Suspendida</v>
          </cell>
          <cell r="G1770">
            <v>24122</v>
          </cell>
          <cell r="H1770">
            <v>3160</v>
          </cell>
          <cell r="I1770">
            <v>4.18333333</v>
          </cell>
          <cell r="J1770">
            <v>-74.183333329999996</v>
          </cell>
          <cell r="K1770" t="str">
            <v>Bogotá</v>
          </cell>
          <cell r="L1770" t="str">
            <v>Bogota, D.C</v>
          </cell>
          <cell r="M1770" t="str">
            <v>Area Operativa 11 - Cundinamarca-Amazonas-San Andrés</v>
          </cell>
          <cell r="N1770" t="str">
            <v>Orinoco</v>
          </cell>
          <cell r="O1770" t="str">
            <v>Meta</v>
          </cell>
          <cell r="Q1770" t="str">
            <v>Riofrio</v>
          </cell>
          <cell r="R1770">
            <v>25552</v>
          </cell>
        </row>
        <row r="1771">
          <cell r="B1771">
            <v>35025010</v>
          </cell>
          <cell r="C1771" t="str">
            <v>LAJITAS  [35025010]</v>
          </cell>
          <cell r="D1771" t="str">
            <v>Climática Ordinaria</v>
          </cell>
          <cell r="E1771" t="str">
            <v>Convencional</v>
          </cell>
          <cell r="F1771" t="str">
            <v>Suspendida</v>
          </cell>
          <cell r="G1771">
            <v>22296</v>
          </cell>
          <cell r="H1771">
            <v>450</v>
          </cell>
          <cell r="I1771">
            <v>4.18333333</v>
          </cell>
          <cell r="J1771">
            <v>-72.883333329999999</v>
          </cell>
          <cell r="K1771" t="str">
            <v>Meta</v>
          </cell>
          <cell r="L1771" t="str">
            <v>Puerto López</v>
          </cell>
          <cell r="M1771" t="str">
            <v>Area Operativa 03 - Meta-Guaviare-Guainía</v>
          </cell>
          <cell r="N1771" t="str">
            <v>Orinoco</v>
          </cell>
          <cell r="O1771" t="str">
            <v>Meta</v>
          </cell>
          <cell r="Q1771" t="str">
            <v>Riofrio</v>
          </cell>
          <cell r="R1771">
            <v>25583</v>
          </cell>
        </row>
        <row r="1772">
          <cell r="B1772">
            <v>21180020</v>
          </cell>
          <cell r="C1772" t="str">
            <v>LAJA LA  [21180020]</v>
          </cell>
          <cell r="D1772" t="str">
            <v>Pluviométrica</v>
          </cell>
          <cell r="E1772" t="str">
            <v>Convencional</v>
          </cell>
          <cell r="F1772" t="str">
            <v>Suspendida</v>
          </cell>
          <cell r="G1772">
            <v>20012</v>
          </cell>
          <cell r="H1772">
            <v>1500</v>
          </cell>
          <cell r="I1772">
            <v>4.2</v>
          </cell>
          <cell r="J1772">
            <v>-75.283333329999991</v>
          </cell>
          <cell r="K1772" t="str">
            <v>Tolima</v>
          </cell>
          <cell r="L1772" t="str">
            <v>Rovira</v>
          </cell>
          <cell r="M1772" t="str">
            <v>Area Operativa 10 - Tolima</v>
          </cell>
          <cell r="N1772" t="str">
            <v>Magdalena Cauca</v>
          </cell>
          <cell r="O1772" t="str">
            <v>Saldaña</v>
          </cell>
          <cell r="Q1772" t="str">
            <v>Taquecito</v>
          </cell>
          <cell r="R1772">
            <v>20224</v>
          </cell>
        </row>
        <row r="1773">
          <cell r="B1773">
            <v>26080250</v>
          </cell>
          <cell r="C1773" t="str">
            <v>VENECIA  [26080250]</v>
          </cell>
          <cell r="D1773" t="str">
            <v>Pluviométrica</v>
          </cell>
          <cell r="E1773" t="str">
            <v>Convencional</v>
          </cell>
          <cell r="F1773" t="str">
            <v>Activa</v>
          </cell>
          <cell r="G1773">
            <v>26099</v>
          </cell>
          <cell r="H1773">
            <v>1532</v>
          </cell>
          <cell r="I1773">
            <v>4.2</v>
          </cell>
          <cell r="J1773">
            <v>-76.383333329999999</v>
          </cell>
          <cell r="K1773" t="str">
            <v>Valle del Cauca</v>
          </cell>
          <cell r="L1773" t="str">
            <v>Trujillo</v>
          </cell>
          <cell r="M1773" t="str">
            <v>Area Operativa 09 - Cauca-Valle-Caldas</v>
          </cell>
          <cell r="N1773" t="str">
            <v>Magdalena Cauca</v>
          </cell>
          <cell r="O1773" t="str">
            <v>Cauca</v>
          </cell>
          <cell r="Q1773" t="str">
            <v>Taquecito</v>
          </cell>
        </row>
        <row r="1774">
          <cell r="B1774">
            <v>26100910</v>
          </cell>
          <cell r="C1774" t="str">
            <v>MONTANOS  [26100910]</v>
          </cell>
          <cell r="D1774" t="str">
            <v>Pluviométrica</v>
          </cell>
          <cell r="E1774" t="str">
            <v>Convencional</v>
          </cell>
          <cell r="F1774" t="str">
            <v>Activa</v>
          </cell>
          <cell r="G1774">
            <v>25948</v>
          </cell>
          <cell r="H1774">
            <v>940</v>
          </cell>
          <cell r="I1774">
            <v>4.2</v>
          </cell>
          <cell r="J1774">
            <v>-76.2</v>
          </cell>
          <cell r="K1774" t="str">
            <v>Valle del Cauca</v>
          </cell>
          <cell r="L1774" t="str">
            <v>Bugalagrande</v>
          </cell>
          <cell r="M1774" t="str">
            <v>Area Operativa 09 - Cauca-Valle-Caldas</v>
          </cell>
          <cell r="N1774" t="str">
            <v>Magdalena Cauca</v>
          </cell>
          <cell r="O1774" t="str">
            <v>Cauca</v>
          </cell>
          <cell r="Q1774" t="str">
            <v>Taquecito</v>
          </cell>
        </row>
        <row r="1775">
          <cell r="B1775">
            <v>26120040</v>
          </cell>
          <cell r="C1775" t="str">
            <v>VILLA HORIZABA  [26120040]</v>
          </cell>
          <cell r="D1775" t="str">
            <v>Pluviométrica</v>
          </cell>
          <cell r="E1775" t="str">
            <v>Convencional</v>
          </cell>
          <cell r="F1775" t="str">
            <v>Activa</v>
          </cell>
          <cell r="G1775">
            <v>29966</v>
          </cell>
          <cell r="H1775">
            <v>1540</v>
          </cell>
          <cell r="I1775">
            <v>4.2</v>
          </cell>
          <cell r="J1775">
            <v>-75.733333329999994</v>
          </cell>
          <cell r="K1775" t="str">
            <v>Quindío</v>
          </cell>
          <cell r="L1775" t="str">
            <v>Génova</v>
          </cell>
          <cell r="M1775" t="str">
            <v>Area Operativa 09 - Cauca-Valle-Caldas</v>
          </cell>
          <cell r="N1775" t="str">
            <v>Magdalena Cauca</v>
          </cell>
          <cell r="O1775" t="str">
            <v>Cauca</v>
          </cell>
          <cell r="Q1775" t="str">
            <v>Bugalagrande</v>
          </cell>
        </row>
        <row r="1776">
          <cell r="B1776">
            <v>26170240</v>
          </cell>
          <cell r="C1776" t="str">
            <v>CHANCOS LOS  [26170240]</v>
          </cell>
          <cell r="D1776" t="str">
            <v>Pluviométrica</v>
          </cell>
          <cell r="E1776" t="str">
            <v>Convencional</v>
          </cell>
          <cell r="F1776" t="str">
            <v>Activa</v>
          </cell>
          <cell r="G1776">
            <v>23330</v>
          </cell>
          <cell r="H1776">
            <v>2500</v>
          </cell>
          <cell r="I1776">
            <v>5.4666666699999995</v>
          </cell>
          <cell r="J1776">
            <v>-75.766666669999992</v>
          </cell>
          <cell r="K1776" t="str">
            <v>Caldas</v>
          </cell>
          <cell r="L1776" t="str">
            <v>Riosucio (Caldas)</v>
          </cell>
          <cell r="M1776" t="str">
            <v>Area Operativa 09 - Cauca-Valle-Caldas</v>
          </cell>
          <cell r="N1776" t="str">
            <v>Magdalena Cauca</v>
          </cell>
          <cell r="O1776" t="str">
            <v>Cauca</v>
          </cell>
          <cell r="Q1776" t="str">
            <v>Bugalagrande</v>
          </cell>
        </row>
        <row r="1777">
          <cell r="B1777">
            <v>26170320</v>
          </cell>
          <cell r="C1777" t="str">
            <v>ARGENTINA LA  [26170320]</v>
          </cell>
          <cell r="D1777" t="str">
            <v>Pluviométrica</v>
          </cell>
          <cell r="E1777" t="str">
            <v>Convencional</v>
          </cell>
          <cell r="F1777" t="str">
            <v>Activa</v>
          </cell>
          <cell r="G1777">
            <v>28595</v>
          </cell>
          <cell r="H1777">
            <v>1420</v>
          </cell>
          <cell r="I1777">
            <v>5.4666666699999995</v>
          </cell>
          <cell r="J1777">
            <v>-75.7</v>
          </cell>
          <cell r="K1777" t="str">
            <v>Caldas</v>
          </cell>
          <cell r="L1777" t="str">
            <v>Riosucio (Caldas)</v>
          </cell>
          <cell r="M1777" t="str">
            <v>Area Operativa 09 - Cauca-Valle-Caldas</v>
          </cell>
          <cell r="N1777" t="str">
            <v>Magdalena Cauca</v>
          </cell>
          <cell r="O1777" t="str">
            <v>Cauca</v>
          </cell>
          <cell r="Q1777" t="str">
            <v>Bugalagrande</v>
          </cell>
        </row>
        <row r="1778">
          <cell r="B1778">
            <v>26175070</v>
          </cell>
          <cell r="C1778" t="str">
            <v>RAFAEL ESCOBAR  [26175070]</v>
          </cell>
          <cell r="D1778" t="str">
            <v>Climática Ordinaria</v>
          </cell>
          <cell r="E1778" t="str">
            <v>Convencional</v>
          </cell>
          <cell r="F1778" t="str">
            <v>Activa</v>
          </cell>
          <cell r="G1778">
            <v>25856</v>
          </cell>
          <cell r="H1778">
            <v>1320</v>
          </cell>
          <cell r="I1778">
            <v>5.4666666699999995</v>
          </cell>
          <cell r="J1778">
            <v>-75.650000000000006</v>
          </cell>
          <cell r="K1778" t="str">
            <v>Caldas</v>
          </cell>
          <cell r="L1778" t="str">
            <v>Supia</v>
          </cell>
          <cell r="M1778" t="str">
            <v>Area Operativa 09 - Cauca-Valle-Caldas</v>
          </cell>
          <cell r="N1778" t="str">
            <v>Magdalena Cauca</v>
          </cell>
          <cell r="O1778" t="str">
            <v>Cauca</v>
          </cell>
          <cell r="Q1778" t="str">
            <v>Bugalagrande</v>
          </cell>
        </row>
        <row r="1779">
          <cell r="B1779">
            <v>35095100</v>
          </cell>
          <cell r="C1779" t="str">
            <v>GUAQUIRA  [35095100]</v>
          </cell>
          <cell r="D1779" t="str">
            <v>Meteorológica Especial</v>
          </cell>
          <cell r="E1779" t="str">
            <v>Convencional</v>
          </cell>
          <cell r="F1779" t="str">
            <v>Activa</v>
          </cell>
          <cell r="G1779">
            <v>32827</v>
          </cell>
          <cell r="H1779">
            <v>3250</v>
          </cell>
          <cell r="I1779">
            <v>5.4666666699999995</v>
          </cell>
          <cell r="J1779">
            <v>-72.983333329999994</v>
          </cell>
          <cell r="K1779" t="str">
            <v>Boyacá</v>
          </cell>
          <cell r="L1779" t="str">
            <v>Aquitania</v>
          </cell>
          <cell r="M1779" t="str">
            <v>Area Operativa 06 - Boyacá-Casanare-Vichada</v>
          </cell>
          <cell r="N1779" t="str">
            <v>Orinoco</v>
          </cell>
          <cell r="O1779" t="str">
            <v>Meta</v>
          </cell>
          <cell r="Q1779" t="str">
            <v>Bugalagrande</v>
          </cell>
        </row>
        <row r="1780">
          <cell r="B1780">
            <v>54010090</v>
          </cell>
          <cell r="C1780" t="str">
            <v>SAN ANTONIO D CHAM  [54010090]</v>
          </cell>
          <cell r="D1780" t="str">
            <v>Pluviométrica</v>
          </cell>
          <cell r="E1780" t="str">
            <v>Convencional</v>
          </cell>
          <cell r="F1780" t="str">
            <v>Activa</v>
          </cell>
          <cell r="G1780">
            <v>23085</v>
          </cell>
          <cell r="H1780">
            <v>1170</v>
          </cell>
          <cell r="I1780">
            <v>5.4666666699999995</v>
          </cell>
          <cell r="J1780">
            <v>-75.983333329999994</v>
          </cell>
          <cell r="K1780" t="str">
            <v>RIsaralda</v>
          </cell>
          <cell r="L1780" t="str">
            <v>Mistrató</v>
          </cell>
          <cell r="M1780" t="str">
            <v>Area Operativa 09 - Cauca-Valle-Caldas</v>
          </cell>
          <cell r="N1780" t="str">
            <v>Pacifico</v>
          </cell>
          <cell r="O1780" t="str">
            <v>San Juán</v>
          </cell>
          <cell r="Q1780" t="str">
            <v>Bugalagrande</v>
          </cell>
        </row>
        <row r="1781">
          <cell r="B1781">
            <v>26140160</v>
          </cell>
          <cell r="C1781" t="str">
            <v>PALESTINA  [26140160]</v>
          </cell>
          <cell r="D1781" t="str">
            <v>Pluviométrica</v>
          </cell>
          <cell r="E1781" t="str">
            <v>Convencional</v>
          </cell>
          <cell r="F1781" t="str">
            <v>Activa</v>
          </cell>
          <cell r="G1781">
            <v>23085</v>
          </cell>
          <cell r="H1781">
            <v>2560</v>
          </cell>
          <cell r="I1781">
            <v>5.4833333299999998</v>
          </cell>
          <cell r="J1781">
            <v>-75.783333329999991</v>
          </cell>
          <cell r="K1781" t="str">
            <v>Caldas</v>
          </cell>
          <cell r="L1781" t="str">
            <v>Riosucio (Caldas)</v>
          </cell>
          <cell r="M1781" t="str">
            <v>Area Operativa 09 - Cauca-Valle-Caldas</v>
          </cell>
          <cell r="N1781" t="str">
            <v>Magdalena Cauca</v>
          </cell>
          <cell r="O1781" t="str">
            <v>Cauca</v>
          </cell>
          <cell r="Q1781" t="str">
            <v>Bugalagrande</v>
          </cell>
        </row>
        <row r="1782">
          <cell r="B1782">
            <v>26170120</v>
          </cell>
          <cell r="C1782" t="str">
            <v>DESCANSO EL  [26170120]</v>
          </cell>
          <cell r="D1782" t="str">
            <v>Pluviométrica</v>
          </cell>
          <cell r="E1782" t="str">
            <v>Convencional</v>
          </cell>
          <cell r="F1782" t="str">
            <v>Activa</v>
          </cell>
          <cell r="G1782">
            <v>29509</v>
          </cell>
          <cell r="H1782">
            <v>1650</v>
          </cell>
          <cell r="I1782">
            <v>5.4833333299999998</v>
          </cell>
          <cell r="J1782">
            <v>-75.633333329999999</v>
          </cell>
          <cell r="K1782" t="str">
            <v>Caldas</v>
          </cell>
          <cell r="L1782" t="str">
            <v>Marmato</v>
          </cell>
          <cell r="M1782" t="str">
            <v>Area Operativa 09 - Cauca-Valle-Caldas</v>
          </cell>
          <cell r="N1782" t="str">
            <v>Magdalena Cauca</v>
          </cell>
          <cell r="O1782" t="str">
            <v>Cauca</v>
          </cell>
          <cell r="Q1782" t="str">
            <v>Bugalagrande</v>
          </cell>
        </row>
        <row r="1783">
          <cell r="B1783">
            <v>26100390</v>
          </cell>
          <cell r="C1783" t="str">
            <v>JIGUAL EL  [26100390]</v>
          </cell>
          <cell r="D1783" t="str">
            <v>Pluviométrica</v>
          </cell>
          <cell r="E1783" t="str">
            <v>Convencional</v>
          </cell>
          <cell r="F1783" t="str">
            <v>Suspendida</v>
          </cell>
          <cell r="G1783">
            <v>25979</v>
          </cell>
          <cell r="H1783">
            <v>1433</v>
          </cell>
          <cell r="I1783">
            <v>4.2</v>
          </cell>
          <cell r="J1783">
            <v>-75.983333329999994</v>
          </cell>
          <cell r="K1783" t="str">
            <v>Valle del Cauca</v>
          </cell>
          <cell r="L1783" t="str">
            <v>Bugalagrande</v>
          </cell>
          <cell r="M1783" t="str">
            <v>Area Operativa 09 - Cauca-Valle-Caldas</v>
          </cell>
          <cell r="N1783" t="str">
            <v>Magdalena Cauca</v>
          </cell>
          <cell r="O1783" t="str">
            <v>Cauca</v>
          </cell>
          <cell r="Q1783" t="str">
            <v>Taquecito</v>
          </cell>
          <cell r="R1783">
            <v>33434</v>
          </cell>
        </row>
        <row r="1784">
          <cell r="B1784">
            <v>26105010</v>
          </cell>
          <cell r="C1784" t="str">
            <v>SAN RAFAEL  [26105010]</v>
          </cell>
          <cell r="D1784" t="str">
            <v>Climática Ordinaria</v>
          </cell>
          <cell r="E1784" t="str">
            <v>Convencional</v>
          </cell>
          <cell r="F1784" t="str">
            <v>Suspendida</v>
          </cell>
          <cell r="G1784">
            <v>10912</v>
          </cell>
          <cell r="H1784">
            <v>1000</v>
          </cell>
          <cell r="I1784">
            <v>4.2</v>
          </cell>
          <cell r="J1784">
            <v>-76.166666669999998</v>
          </cell>
          <cell r="K1784" t="str">
            <v>Valle del Cauca</v>
          </cell>
          <cell r="L1784" t="str">
            <v>Bugalagrande</v>
          </cell>
          <cell r="M1784" t="str">
            <v>Area Operativa 09 - Cauca-Valle-Caldas</v>
          </cell>
          <cell r="N1784" t="str">
            <v>Magdalena Cauca</v>
          </cell>
          <cell r="O1784" t="str">
            <v>Cauca</v>
          </cell>
          <cell r="Q1784" t="str">
            <v>Taquecito</v>
          </cell>
          <cell r="R1784">
            <v>13499</v>
          </cell>
        </row>
        <row r="1785">
          <cell r="B1785">
            <v>26107080</v>
          </cell>
          <cell r="C1785" t="str">
            <v>PTE VARIANTE  [26107080]</v>
          </cell>
          <cell r="D1785" t="str">
            <v>Limnimétrica</v>
          </cell>
          <cell r="E1785" t="str">
            <v>Convencional</v>
          </cell>
          <cell r="F1785" t="str">
            <v>Suspendida</v>
          </cell>
          <cell r="G1785">
            <v>18429</v>
          </cell>
          <cell r="H1785">
            <v>952</v>
          </cell>
          <cell r="I1785">
            <v>4.2</v>
          </cell>
          <cell r="J1785">
            <v>-76.166666669999998</v>
          </cell>
          <cell r="K1785" t="str">
            <v>Valle del Cauca</v>
          </cell>
          <cell r="L1785" t="str">
            <v>Bugalagrande</v>
          </cell>
          <cell r="M1785" t="str">
            <v>Area Operativa 09 - Cauca-Valle-Caldas</v>
          </cell>
          <cell r="N1785" t="str">
            <v>Magdalena Cauca</v>
          </cell>
          <cell r="O1785" t="str">
            <v>Cauca</v>
          </cell>
          <cell r="Q1785" t="str">
            <v>Bugalagrande</v>
          </cell>
          <cell r="R1785">
            <v>28839</v>
          </cell>
        </row>
        <row r="1786">
          <cell r="B1786">
            <v>35190100</v>
          </cell>
          <cell r="C1786" t="str">
            <v>CUSIANA VADO HONDO  [35190100]</v>
          </cell>
          <cell r="D1786" t="str">
            <v>Pluviométrica</v>
          </cell>
          <cell r="E1786" t="str">
            <v>Convencional</v>
          </cell>
          <cell r="F1786" t="str">
            <v>Suspendida</v>
          </cell>
          <cell r="G1786">
            <v>17394</v>
          </cell>
          <cell r="H1786">
            <v>2050</v>
          </cell>
          <cell r="I1786">
            <v>5.4666666699999995</v>
          </cell>
          <cell r="J1786">
            <v>-72.733333329999994</v>
          </cell>
          <cell r="K1786" t="str">
            <v>Boyacá</v>
          </cell>
          <cell r="L1786" t="str">
            <v>Pajarito</v>
          </cell>
          <cell r="M1786" t="str">
            <v>Area Operativa 06 - Boyacá-Casanare-Vichada</v>
          </cell>
          <cell r="N1786" t="str">
            <v>Orinoco</v>
          </cell>
          <cell r="O1786" t="str">
            <v>Meta</v>
          </cell>
          <cell r="Q1786" t="str">
            <v>Bugalagrande</v>
          </cell>
          <cell r="R1786">
            <v>17760</v>
          </cell>
        </row>
        <row r="1787">
          <cell r="B1787">
            <v>35190110</v>
          </cell>
          <cell r="C1787" t="str">
            <v>CUSIANA-TOQUILLA  [35190110]</v>
          </cell>
          <cell r="D1787" t="str">
            <v>Pluviométrica</v>
          </cell>
          <cell r="E1787" t="str">
            <v>Convencional</v>
          </cell>
          <cell r="F1787" t="str">
            <v>Suspendida</v>
          </cell>
          <cell r="G1787">
            <v>17394</v>
          </cell>
          <cell r="H1787">
            <v>3000</v>
          </cell>
          <cell r="I1787">
            <v>5.4666666699999995</v>
          </cell>
          <cell r="J1787">
            <v>-72.75</v>
          </cell>
          <cell r="K1787" t="str">
            <v>Boyacá</v>
          </cell>
          <cell r="L1787" t="str">
            <v>Aquitania</v>
          </cell>
          <cell r="M1787" t="str">
            <v>Area Operativa 06 - Boyacá-Casanare-Vichada</v>
          </cell>
          <cell r="N1787" t="str">
            <v>Orinoco</v>
          </cell>
          <cell r="O1787" t="str">
            <v>Meta</v>
          </cell>
          <cell r="Q1787" t="str">
            <v>Bugalagrande</v>
          </cell>
          <cell r="R1787">
            <v>17760</v>
          </cell>
        </row>
        <row r="1788">
          <cell r="B1788">
            <v>23035010</v>
          </cell>
          <cell r="C1788" t="str">
            <v>PALANQUERO  [23035010]</v>
          </cell>
          <cell r="D1788" t="str">
            <v>Climática Ordinaria</v>
          </cell>
          <cell r="E1788" t="str">
            <v>Convencional</v>
          </cell>
          <cell r="F1788" t="str">
            <v>Suspendida</v>
          </cell>
          <cell r="G1788">
            <v>12889</v>
          </cell>
          <cell r="H1788">
            <v>190</v>
          </cell>
          <cell r="I1788">
            <v>5.4833333299999998</v>
          </cell>
          <cell r="J1788">
            <v>-74.650000000000006</v>
          </cell>
          <cell r="K1788" t="str">
            <v>Cundinamarca</v>
          </cell>
          <cell r="L1788" t="str">
            <v>Puerto Salgar</v>
          </cell>
          <cell r="M1788" t="str">
            <v>Area Operativa 10 - Tolima</v>
          </cell>
          <cell r="N1788" t="str">
            <v>Magdalena Cauca</v>
          </cell>
          <cell r="O1788" t="str">
            <v>Medio Magdalena</v>
          </cell>
          <cell r="Q1788" t="str">
            <v>Bugalagrande</v>
          </cell>
          <cell r="R1788">
            <v>13864</v>
          </cell>
        </row>
        <row r="1789">
          <cell r="B1789">
            <v>35090080</v>
          </cell>
          <cell r="C1789" t="str">
            <v>ALTO LA PUERTA  [35090080]</v>
          </cell>
          <cell r="D1789" t="str">
            <v>Pluviométrica</v>
          </cell>
          <cell r="E1789" t="str">
            <v>Convencional</v>
          </cell>
          <cell r="F1789" t="str">
            <v>Activa</v>
          </cell>
          <cell r="G1789">
            <v>32766</v>
          </cell>
          <cell r="H1789">
            <v>3250</v>
          </cell>
          <cell r="I1789">
            <v>5.4833333299999998</v>
          </cell>
          <cell r="J1789">
            <v>-72.983333329999994</v>
          </cell>
          <cell r="K1789" t="str">
            <v>Boyacá</v>
          </cell>
          <cell r="L1789" t="str">
            <v>Aquitania</v>
          </cell>
          <cell r="M1789" t="str">
            <v>Area Operativa 06 - Boyacá-Casanare-Vichada</v>
          </cell>
          <cell r="N1789" t="str">
            <v>Orinoco</v>
          </cell>
          <cell r="O1789" t="str">
            <v>Meta</v>
          </cell>
          <cell r="Q1789" t="str">
            <v>Bugalagrande</v>
          </cell>
        </row>
        <row r="1790">
          <cell r="B1790">
            <v>35095040</v>
          </cell>
          <cell r="C1790" t="str">
            <v>OLARTE EL  [35095040]</v>
          </cell>
          <cell r="D1790" t="str">
            <v>Climática Principal</v>
          </cell>
          <cell r="E1790" t="str">
            <v>Convencional</v>
          </cell>
          <cell r="F1790" t="str">
            <v>Activa</v>
          </cell>
          <cell r="G1790">
            <v>30727</v>
          </cell>
          <cell r="H1790">
            <v>3030</v>
          </cell>
          <cell r="I1790">
            <v>5.4833333299999998</v>
          </cell>
          <cell r="J1790">
            <v>-72.933333329999996</v>
          </cell>
          <cell r="K1790" t="str">
            <v>Boyacá</v>
          </cell>
          <cell r="L1790" t="str">
            <v>Aquitania</v>
          </cell>
          <cell r="M1790" t="str">
            <v>Area Operativa 06 - Boyacá-Casanare-Vichada</v>
          </cell>
          <cell r="N1790" t="str">
            <v>Orinoco</v>
          </cell>
          <cell r="O1790" t="str">
            <v>Meta</v>
          </cell>
          <cell r="Q1790" t="str">
            <v>Bugalagrande</v>
          </cell>
        </row>
        <row r="1791">
          <cell r="B1791">
            <v>35095050</v>
          </cell>
          <cell r="C1791" t="str">
            <v>POTRERITO  [35095050]</v>
          </cell>
          <cell r="D1791" t="str">
            <v>Meteorológica Especial</v>
          </cell>
          <cell r="E1791" t="str">
            <v>Convencional</v>
          </cell>
          <cell r="F1791" t="str">
            <v>Activa</v>
          </cell>
          <cell r="G1791">
            <v>23726</v>
          </cell>
          <cell r="H1791">
            <v>3225</v>
          </cell>
          <cell r="I1791">
            <v>5.4833333299999998</v>
          </cell>
          <cell r="J1791">
            <v>-72.95</v>
          </cell>
          <cell r="K1791" t="str">
            <v>Boyacá</v>
          </cell>
          <cell r="L1791" t="str">
            <v>Aquitania</v>
          </cell>
          <cell r="M1791" t="str">
            <v>Area Operativa 06 - Boyacá-Casanare-Vichada</v>
          </cell>
          <cell r="N1791" t="str">
            <v>Orinoco</v>
          </cell>
          <cell r="O1791" t="str">
            <v>Meta</v>
          </cell>
          <cell r="Q1791" t="str">
            <v>Bugalagrande</v>
          </cell>
        </row>
        <row r="1792">
          <cell r="B1792">
            <v>35097170</v>
          </cell>
          <cell r="C1792" t="str">
            <v>OLARTE  [35097170]</v>
          </cell>
          <cell r="D1792" t="str">
            <v>Limnimétrica</v>
          </cell>
          <cell r="E1792" t="str">
            <v>Convencional</v>
          </cell>
          <cell r="F1792" t="str">
            <v>Activa</v>
          </cell>
          <cell r="G1792">
            <v>28474</v>
          </cell>
          <cell r="H1792">
            <v>3002</v>
          </cell>
          <cell r="I1792">
            <v>5.4833333299999998</v>
          </cell>
          <cell r="J1792">
            <v>-72.933333329999996</v>
          </cell>
          <cell r="K1792" t="str">
            <v>Boyacá</v>
          </cell>
          <cell r="L1792" t="str">
            <v>Aquitania</v>
          </cell>
          <cell r="M1792" t="str">
            <v>Area Operativa 06 - Boyacá-Casanare-Vichada</v>
          </cell>
          <cell r="N1792" t="str">
            <v>Orinoco</v>
          </cell>
          <cell r="O1792" t="str">
            <v>Meta</v>
          </cell>
          <cell r="Q1792" t="str">
            <v>Canal Desviacion</v>
          </cell>
        </row>
        <row r="1793">
          <cell r="B1793">
            <v>23050030</v>
          </cell>
          <cell r="C1793" t="str">
            <v>PARAISO EL  [23050030]</v>
          </cell>
          <cell r="D1793" t="str">
            <v>Pluviométrica</v>
          </cell>
          <cell r="E1793" t="str">
            <v>Convencional</v>
          </cell>
          <cell r="F1793" t="str">
            <v>Activa</v>
          </cell>
          <cell r="G1793">
            <v>18916</v>
          </cell>
          <cell r="H1793">
            <v>1250</v>
          </cell>
          <cell r="I1793">
            <v>5.5</v>
          </cell>
          <cell r="J1793">
            <v>-75.083333329999988</v>
          </cell>
          <cell r="K1793" t="str">
            <v>Caldas</v>
          </cell>
          <cell r="L1793" t="str">
            <v>Pensilvania</v>
          </cell>
          <cell r="M1793" t="str">
            <v>Area Operativa 10 - Tolima</v>
          </cell>
          <cell r="N1793" t="str">
            <v>Magdalena Cauca</v>
          </cell>
          <cell r="O1793" t="str">
            <v>Medio Magdalena</v>
          </cell>
          <cell r="Q1793" t="str">
            <v>Canal Desviacion</v>
          </cell>
        </row>
        <row r="1794">
          <cell r="B1794">
            <v>23050040</v>
          </cell>
          <cell r="C1794" t="str">
            <v>MIRELLA LA  [23050040]</v>
          </cell>
          <cell r="D1794" t="str">
            <v>Pluviométrica</v>
          </cell>
          <cell r="E1794" t="str">
            <v>Convencional</v>
          </cell>
          <cell r="F1794" t="str">
            <v>Activa</v>
          </cell>
          <cell r="G1794">
            <v>21565</v>
          </cell>
          <cell r="H1794">
            <v>1250</v>
          </cell>
          <cell r="I1794">
            <v>5.5</v>
          </cell>
          <cell r="J1794">
            <v>-75.083333329999988</v>
          </cell>
          <cell r="K1794" t="str">
            <v>Caldas</v>
          </cell>
          <cell r="L1794" t="str">
            <v>Pensilvania</v>
          </cell>
          <cell r="M1794" t="str">
            <v>Area Operativa 10 - Tolima</v>
          </cell>
          <cell r="N1794" t="str">
            <v>Magdalena Cauca</v>
          </cell>
          <cell r="O1794" t="str">
            <v>Medio Magdalena</v>
          </cell>
          <cell r="Q1794" t="str">
            <v>Canal Desviacion</v>
          </cell>
        </row>
        <row r="1795">
          <cell r="B1795">
            <v>23050060</v>
          </cell>
          <cell r="C1795" t="str">
            <v>SUSPIRO EL  [23050060]</v>
          </cell>
          <cell r="D1795" t="str">
            <v>Pluviométrica</v>
          </cell>
          <cell r="E1795" t="str">
            <v>Convencional</v>
          </cell>
          <cell r="F1795" t="str">
            <v>Activa</v>
          </cell>
          <cell r="G1795">
            <v>23026</v>
          </cell>
          <cell r="H1795">
            <v>1350</v>
          </cell>
          <cell r="I1795">
            <v>5.5</v>
          </cell>
          <cell r="J1795">
            <v>-75.083333329999988</v>
          </cell>
          <cell r="K1795" t="str">
            <v>Caldas</v>
          </cell>
          <cell r="L1795" t="str">
            <v>Pensilvania</v>
          </cell>
          <cell r="M1795" t="str">
            <v>Area Operativa 10 - Tolima</v>
          </cell>
          <cell r="N1795" t="str">
            <v>Magdalena Cauca</v>
          </cell>
          <cell r="O1795" t="str">
            <v>Medio Magdalena</v>
          </cell>
          <cell r="Q1795" t="str">
            <v>Canal Desviacion</v>
          </cell>
        </row>
        <row r="1796">
          <cell r="B1796">
            <v>23050340</v>
          </cell>
          <cell r="C1796" t="str">
            <v>ARBOLEDA  [23050340]</v>
          </cell>
          <cell r="D1796" t="str">
            <v>Pluviográfica</v>
          </cell>
          <cell r="E1796" t="str">
            <v>Convencional</v>
          </cell>
          <cell r="F1796" t="str">
            <v>Activa</v>
          </cell>
          <cell r="G1796">
            <v>28048</v>
          </cell>
          <cell r="H1796">
            <v>1550</v>
          </cell>
          <cell r="I1796">
            <v>5.5</v>
          </cell>
          <cell r="J1796">
            <v>-75.183333329999996</v>
          </cell>
          <cell r="K1796" t="str">
            <v>Caldas</v>
          </cell>
          <cell r="L1796" t="str">
            <v>Pensilvania</v>
          </cell>
          <cell r="M1796" t="str">
            <v>Area Operativa 10 - Tolima</v>
          </cell>
          <cell r="N1796" t="str">
            <v>Magdalena Cauca</v>
          </cell>
          <cell r="O1796" t="str">
            <v>Medio Magdalena</v>
          </cell>
          <cell r="Q1796" t="str">
            <v>Canal Desviacion</v>
          </cell>
        </row>
        <row r="1797">
          <cell r="B1797">
            <v>23050360</v>
          </cell>
          <cell r="C1797" t="str">
            <v>HOGAR JUVENIL  [23050360]</v>
          </cell>
          <cell r="D1797" t="str">
            <v>Pluviométrica</v>
          </cell>
          <cell r="E1797" t="str">
            <v>Convencional</v>
          </cell>
          <cell r="F1797" t="str">
            <v>Activa</v>
          </cell>
          <cell r="G1797">
            <v>33253</v>
          </cell>
          <cell r="H1797">
            <v>1560</v>
          </cell>
          <cell r="I1797">
            <v>5.5</v>
          </cell>
          <cell r="J1797">
            <v>-75.183333329999996</v>
          </cell>
          <cell r="K1797" t="str">
            <v>Caldas</v>
          </cell>
          <cell r="L1797" t="str">
            <v>Pensilvania</v>
          </cell>
          <cell r="M1797" t="str">
            <v>Area Operativa 10 - Tolima</v>
          </cell>
          <cell r="N1797" t="str">
            <v>Magdalena Cauca</v>
          </cell>
          <cell r="O1797" t="str">
            <v>Medio Magdalena</v>
          </cell>
          <cell r="Q1797" t="str">
            <v>Canal Desviacion</v>
          </cell>
        </row>
        <row r="1798">
          <cell r="B1798">
            <v>23060350</v>
          </cell>
          <cell r="C1798" t="str">
            <v>SAN PEDRO  [23060350]</v>
          </cell>
          <cell r="D1798" t="str">
            <v>Pluviométrica</v>
          </cell>
          <cell r="E1798" t="str">
            <v>Convencional</v>
          </cell>
          <cell r="F1798" t="str">
            <v>Activa</v>
          </cell>
          <cell r="G1798">
            <v>33373</v>
          </cell>
          <cell r="H1798">
            <v>1400</v>
          </cell>
          <cell r="I1798">
            <v>5.5</v>
          </cell>
          <cell r="J1798">
            <v>-74.466666669999995</v>
          </cell>
          <cell r="K1798" t="str">
            <v>Cundinamarca</v>
          </cell>
          <cell r="L1798" t="str">
            <v>Caparrapí</v>
          </cell>
          <cell r="M1798" t="str">
            <v>Area Operativa 11 - Cundinamarca-Amazonas-San Andrés</v>
          </cell>
          <cell r="N1798" t="str">
            <v>Magdalena Cauca</v>
          </cell>
          <cell r="O1798" t="str">
            <v>Medio Magdalena</v>
          </cell>
          <cell r="Q1798" t="str">
            <v>San Luis</v>
          </cell>
        </row>
        <row r="1799">
          <cell r="B1799">
            <v>23050140</v>
          </cell>
          <cell r="C1799" t="str">
            <v>LINDA LA  [23050140]</v>
          </cell>
          <cell r="D1799" t="str">
            <v>Pluviométrica</v>
          </cell>
          <cell r="E1799" t="str">
            <v>Convencional</v>
          </cell>
          <cell r="F1799" t="str">
            <v>Suspendida</v>
          </cell>
          <cell r="G1799">
            <v>24487</v>
          </cell>
          <cell r="H1799">
            <v>1350</v>
          </cell>
          <cell r="I1799">
            <v>5.5</v>
          </cell>
          <cell r="J1799">
            <v>-75.083333329999988</v>
          </cell>
          <cell r="K1799" t="str">
            <v>Caldas</v>
          </cell>
          <cell r="L1799" t="str">
            <v>Pensilvania</v>
          </cell>
          <cell r="M1799" t="str">
            <v>Area Operativa 10 - Tolima</v>
          </cell>
          <cell r="N1799" t="str">
            <v>Magdalena Cauca</v>
          </cell>
          <cell r="O1799" t="str">
            <v>Medio Magdalena</v>
          </cell>
          <cell r="Q1799" t="str">
            <v>Canal Desviacion</v>
          </cell>
          <cell r="R1799">
            <v>24821</v>
          </cell>
        </row>
        <row r="1800">
          <cell r="B1800">
            <v>23057040</v>
          </cell>
          <cell r="C1800" t="str">
            <v>TARRO PINTADO  [23057040]</v>
          </cell>
          <cell r="D1800" t="str">
            <v>Limnimétrica</v>
          </cell>
          <cell r="E1800" t="str">
            <v>Convencional</v>
          </cell>
          <cell r="F1800" t="str">
            <v>Suspendida</v>
          </cell>
          <cell r="G1800">
            <v>23877</v>
          </cell>
          <cell r="H1800">
            <v>450</v>
          </cell>
          <cell r="I1800">
            <v>5.5</v>
          </cell>
          <cell r="J1800">
            <v>-74.966666669999995</v>
          </cell>
          <cell r="K1800" t="str">
            <v>Caldas</v>
          </cell>
          <cell r="L1800" t="str">
            <v>Samaná</v>
          </cell>
          <cell r="M1800" t="str">
            <v>Area Operativa 10 - Tolima</v>
          </cell>
          <cell r="N1800" t="str">
            <v>Magdalena Cauca</v>
          </cell>
          <cell r="O1800" t="str">
            <v>Medio Magdalena</v>
          </cell>
          <cell r="Q1800" t="str">
            <v>San Luis</v>
          </cell>
          <cell r="R1800">
            <v>28109</v>
          </cell>
        </row>
        <row r="1801">
          <cell r="B1801">
            <v>23060230</v>
          </cell>
          <cell r="C1801" t="str">
            <v>MONTELIBANO  [23060230]</v>
          </cell>
          <cell r="D1801" t="str">
            <v>Pluviométrica</v>
          </cell>
          <cell r="E1801" t="str">
            <v>Convencional</v>
          </cell>
          <cell r="F1801" t="str">
            <v>Suspendida</v>
          </cell>
          <cell r="G1801">
            <v>20285</v>
          </cell>
          <cell r="H1801">
            <v>1350</v>
          </cell>
          <cell r="I1801">
            <v>5.5</v>
          </cell>
          <cell r="J1801">
            <v>-74.349999999999994</v>
          </cell>
          <cell r="K1801" t="str">
            <v>Cundinamarca</v>
          </cell>
          <cell r="L1801" t="str">
            <v>Yacopí</v>
          </cell>
          <cell r="M1801" t="str">
            <v>Area Operativa 11 - Cundinamarca-Amazonas-San Andrés</v>
          </cell>
          <cell r="N1801" t="str">
            <v>Magdalena Cauca</v>
          </cell>
          <cell r="O1801" t="str">
            <v>Medio Magdalena</v>
          </cell>
          <cell r="Q1801" t="str">
            <v>San Luis</v>
          </cell>
          <cell r="R1801">
            <v>25187</v>
          </cell>
        </row>
        <row r="1802">
          <cell r="B1802">
            <v>24010970</v>
          </cell>
          <cell r="C1802" t="str">
            <v>STO DOMINGO  [24010970]</v>
          </cell>
          <cell r="D1802" t="str">
            <v>Pluviométrica</v>
          </cell>
          <cell r="E1802" t="str">
            <v>Convencional</v>
          </cell>
          <cell r="F1802" t="str">
            <v>Suspendida</v>
          </cell>
          <cell r="G1802">
            <v>15446</v>
          </cell>
          <cell r="H1802">
            <v>3200</v>
          </cell>
          <cell r="I1802">
            <v>5.5</v>
          </cell>
          <cell r="J1802">
            <v>-73.483333329999994</v>
          </cell>
          <cell r="K1802" t="str">
            <v>Boyacá</v>
          </cell>
          <cell r="L1802" t="str">
            <v>Samacá</v>
          </cell>
          <cell r="M1802" t="str">
            <v>Area Operativa 06 - Boyacá-Casanare-Vichada</v>
          </cell>
          <cell r="N1802" t="str">
            <v>Magdalena Cauca</v>
          </cell>
          <cell r="O1802" t="str">
            <v>Sogamoso</v>
          </cell>
          <cell r="Q1802" t="str">
            <v>San Luis</v>
          </cell>
          <cell r="R1802">
            <v>17913</v>
          </cell>
        </row>
        <row r="1803">
          <cell r="B1803">
            <v>24015010</v>
          </cell>
          <cell r="C1803" t="str">
            <v>GACHANECA REPRESA  [24015010]</v>
          </cell>
          <cell r="D1803" t="str">
            <v>Climática Ordinaria</v>
          </cell>
          <cell r="E1803" t="str">
            <v>Convencional</v>
          </cell>
          <cell r="F1803" t="str">
            <v>Suspendida</v>
          </cell>
          <cell r="G1803">
            <v>11428</v>
          </cell>
          <cell r="H1803">
            <v>3400</v>
          </cell>
          <cell r="I1803">
            <v>5.5</v>
          </cell>
          <cell r="J1803">
            <v>-73.483333329999994</v>
          </cell>
          <cell r="K1803" t="str">
            <v>Boyacá</v>
          </cell>
          <cell r="L1803" t="str">
            <v>Samacá</v>
          </cell>
          <cell r="M1803" t="str">
            <v>Area Operativa 06 - Boyacá-Casanare-Vichada</v>
          </cell>
          <cell r="N1803" t="str">
            <v>Magdalena Cauca</v>
          </cell>
          <cell r="O1803" t="str">
            <v>Sogamoso</v>
          </cell>
          <cell r="Q1803" t="str">
            <v>San Luis</v>
          </cell>
          <cell r="R1803">
            <v>19068</v>
          </cell>
        </row>
        <row r="1804">
          <cell r="B1804">
            <v>24015130</v>
          </cell>
          <cell r="C1804" t="str">
            <v>SIMIJACA  [24015130]</v>
          </cell>
          <cell r="D1804" t="str">
            <v>Climática Principal</v>
          </cell>
          <cell r="E1804" t="str">
            <v>Convencional</v>
          </cell>
          <cell r="F1804" t="str">
            <v>Activa</v>
          </cell>
          <cell r="G1804">
            <v>31001</v>
          </cell>
          <cell r="H1804">
            <v>2572</v>
          </cell>
          <cell r="I1804">
            <v>5.5</v>
          </cell>
          <cell r="J1804">
            <v>-73.849999999999994</v>
          </cell>
          <cell r="K1804" t="str">
            <v>Cundinamarca</v>
          </cell>
          <cell r="L1804" t="str">
            <v>Simijaca</v>
          </cell>
          <cell r="M1804" t="str">
            <v>Area Operativa 11 - Cundinamarca-Amazonas-San Andrés</v>
          </cell>
          <cell r="N1804" t="str">
            <v>Magdalena Cauca</v>
          </cell>
          <cell r="O1804" t="str">
            <v>Sogamoso</v>
          </cell>
          <cell r="Q1804" t="str">
            <v>San Luis</v>
          </cell>
        </row>
        <row r="1805">
          <cell r="B1805">
            <v>24017300</v>
          </cell>
          <cell r="C1805" t="str">
            <v>PTE GUZMAN  [24017300]</v>
          </cell>
          <cell r="D1805" t="str">
            <v>Limnigráfica</v>
          </cell>
          <cell r="E1805" t="str">
            <v>Convencional</v>
          </cell>
          <cell r="F1805" t="str">
            <v>Activa</v>
          </cell>
          <cell r="G1805">
            <v>23482</v>
          </cell>
          <cell r="H1805">
            <v>2545</v>
          </cell>
          <cell r="I1805">
            <v>5.5</v>
          </cell>
          <cell r="J1805">
            <v>-73.8</v>
          </cell>
          <cell r="K1805" t="str">
            <v>Cundinamarca</v>
          </cell>
          <cell r="L1805" t="str">
            <v>Simijaca</v>
          </cell>
          <cell r="M1805" t="str">
            <v>Area Operativa 11 - Cundinamarca-Amazonas-San Andrés</v>
          </cell>
          <cell r="N1805" t="str">
            <v>Magdalena Cauca</v>
          </cell>
          <cell r="O1805" t="str">
            <v>Sogamoso</v>
          </cell>
          <cell r="Q1805" t="str">
            <v>Simijaca</v>
          </cell>
        </row>
        <row r="1806">
          <cell r="B1806">
            <v>35097180</v>
          </cell>
          <cell r="C1806" t="str">
            <v>LAGO TOTA  [35097180]</v>
          </cell>
          <cell r="D1806" t="str">
            <v>Limnimétrica</v>
          </cell>
          <cell r="E1806" t="str">
            <v>Convencional</v>
          </cell>
          <cell r="F1806" t="str">
            <v>Activa</v>
          </cell>
          <cell r="G1806">
            <v>32766</v>
          </cell>
          <cell r="H1806">
            <v>3028</v>
          </cell>
          <cell r="I1806">
            <v>5.5</v>
          </cell>
          <cell r="J1806">
            <v>-72.883333329999999</v>
          </cell>
          <cell r="K1806" t="str">
            <v>Boyacá</v>
          </cell>
          <cell r="L1806" t="str">
            <v>Aquitania</v>
          </cell>
          <cell r="M1806" t="str">
            <v>Area Operativa 06 - Boyacá-Casanare-Vichada</v>
          </cell>
          <cell r="N1806" t="str">
            <v>Orinoco</v>
          </cell>
          <cell r="O1806" t="str">
            <v>Meta</v>
          </cell>
          <cell r="Q1806" t="str">
            <v>Canal Aduccion</v>
          </cell>
        </row>
        <row r="1807">
          <cell r="B1807">
            <v>35097200</v>
          </cell>
          <cell r="C1807" t="str">
            <v>DAYTO  [35097200]</v>
          </cell>
          <cell r="D1807" t="str">
            <v>Limnimétrica</v>
          </cell>
          <cell r="E1807" t="str">
            <v>Convencional</v>
          </cell>
          <cell r="F1807" t="str">
            <v>Activa</v>
          </cell>
          <cell r="G1807">
            <v>32766</v>
          </cell>
          <cell r="H1807">
            <v>3042</v>
          </cell>
          <cell r="I1807">
            <v>5.5</v>
          </cell>
          <cell r="J1807">
            <v>-72.916666669999998</v>
          </cell>
          <cell r="K1807" t="str">
            <v>Boyacá</v>
          </cell>
          <cell r="L1807" t="str">
            <v>Aquitania</v>
          </cell>
          <cell r="M1807" t="str">
            <v>Area Operativa 06 - Boyacá-Casanare-Vichada</v>
          </cell>
          <cell r="N1807" t="str">
            <v>Orinoco</v>
          </cell>
          <cell r="O1807" t="str">
            <v>Meta</v>
          </cell>
          <cell r="Q1807" t="str">
            <v>Qda El Manzano</v>
          </cell>
        </row>
        <row r="1808">
          <cell r="B1808">
            <v>35097230</v>
          </cell>
          <cell r="C1808" t="str">
            <v>PUERTA LA  [35097230]</v>
          </cell>
          <cell r="D1808" t="str">
            <v>Limnimétrica</v>
          </cell>
          <cell r="E1808" t="str">
            <v>Convencional</v>
          </cell>
          <cell r="F1808" t="str">
            <v>Activa</v>
          </cell>
          <cell r="G1808">
            <v>32766</v>
          </cell>
          <cell r="H1808">
            <v>3005</v>
          </cell>
          <cell r="I1808">
            <v>5.5</v>
          </cell>
          <cell r="J1808">
            <v>-72.966666669999995</v>
          </cell>
          <cell r="K1808" t="str">
            <v>Boyacá</v>
          </cell>
          <cell r="L1808" t="str">
            <v>Aquitania</v>
          </cell>
          <cell r="M1808" t="str">
            <v>Area Operativa 06 - Boyacá-Casanare-Vichada</v>
          </cell>
          <cell r="N1808" t="str">
            <v>Orinoco</v>
          </cell>
          <cell r="O1808" t="str">
            <v>Meta</v>
          </cell>
          <cell r="Q1808" t="str">
            <v>Qda La Puerta</v>
          </cell>
        </row>
        <row r="1809">
          <cell r="B1809">
            <v>23050270</v>
          </cell>
          <cell r="C1809" t="str">
            <v>BELEN  [23050270]</v>
          </cell>
          <cell r="D1809" t="str">
            <v>Pluviométrica</v>
          </cell>
          <cell r="E1809" t="str">
            <v>Convencional</v>
          </cell>
          <cell r="F1809" t="str">
            <v>Activa</v>
          </cell>
          <cell r="G1809">
            <v>23696</v>
          </cell>
          <cell r="H1809">
            <v>1400</v>
          </cell>
          <cell r="I1809">
            <v>5.5166666700000002</v>
          </cell>
          <cell r="J1809">
            <v>-75.033333329999991</v>
          </cell>
          <cell r="K1809" t="str">
            <v>Caldas</v>
          </cell>
          <cell r="L1809" t="str">
            <v>Samaná</v>
          </cell>
          <cell r="M1809" t="str">
            <v>Area Operativa 10 - Tolima</v>
          </cell>
          <cell r="N1809" t="str">
            <v>Magdalena Cauca</v>
          </cell>
          <cell r="O1809" t="str">
            <v>Medio Magdalena</v>
          </cell>
          <cell r="Q1809" t="str">
            <v>Qda La Puerta</v>
          </cell>
        </row>
        <row r="1810">
          <cell r="B1810">
            <v>21206720</v>
          </cell>
          <cell r="C1810" t="str">
            <v>PARQUE NACIONAL  [21206720]</v>
          </cell>
          <cell r="D1810" t="str">
            <v>Climática Principal</v>
          </cell>
          <cell r="E1810" t="str">
            <v>Convencional</v>
          </cell>
          <cell r="F1810" t="str">
            <v>Activa</v>
          </cell>
          <cell r="G1810">
            <v>38032</v>
          </cell>
          <cell r="H1810">
            <v>2575</v>
          </cell>
          <cell r="I1810">
            <v>4.6166666699999999</v>
          </cell>
          <cell r="J1810">
            <v>-74.05</v>
          </cell>
          <cell r="K1810" t="str">
            <v>Bogotá</v>
          </cell>
          <cell r="L1810" t="str">
            <v>Bogota, D.C</v>
          </cell>
          <cell r="M1810" t="str">
            <v>Area Operativa 11 - Cundinamarca-Amazonas-San Andrés</v>
          </cell>
          <cell r="N1810" t="str">
            <v>Magdalena Cauca</v>
          </cell>
          <cell r="O1810" t="str">
            <v>Alto Magdalena</v>
          </cell>
          <cell r="Q1810" t="str">
            <v>Moro</v>
          </cell>
        </row>
        <row r="1811">
          <cell r="B1811">
            <v>21206750</v>
          </cell>
          <cell r="C1811" t="str">
            <v>SAN BERNARDINO  [21206750]</v>
          </cell>
          <cell r="D1811" t="str">
            <v>Climática Principal</v>
          </cell>
          <cell r="E1811" t="str">
            <v>Convencional</v>
          </cell>
          <cell r="F1811" t="str">
            <v>Activa</v>
          </cell>
          <cell r="G1811">
            <v>38032</v>
          </cell>
          <cell r="H1811">
            <v>2554</v>
          </cell>
          <cell r="I1811">
            <v>4.6166666699999999</v>
          </cell>
          <cell r="J1811">
            <v>-74.216666669999995</v>
          </cell>
          <cell r="K1811" t="str">
            <v>Bogotá</v>
          </cell>
          <cell r="L1811" t="str">
            <v>Bogota, D.C</v>
          </cell>
          <cell r="M1811" t="str">
            <v>Area Operativa 11 - Cundinamarca-Amazonas-San Andrés</v>
          </cell>
          <cell r="N1811" t="str">
            <v>Magdalena Cauca</v>
          </cell>
          <cell r="O1811" t="str">
            <v>Alto Magdalena</v>
          </cell>
          <cell r="Q1811" t="str">
            <v>Moro</v>
          </cell>
        </row>
        <row r="1812">
          <cell r="B1812">
            <v>21206770</v>
          </cell>
          <cell r="C1812" t="str">
            <v>PONTON SAN JOSE  [21206770]</v>
          </cell>
          <cell r="D1812" t="str">
            <v>Climática Principal</v>
          </cell>
          <cell r="E1812" t="str">
            <v>Convencional</v>
          </cell>
          <cell r="F1812" t="str">
            <v>Activa</v>
          </cell>
          <cell r="G1812">
            <v>37848</v>
          </cell>
          <cell r="H1812">
            <v>2566</v>
          </cell>
          <cell r="I1812">
            <v>4.6166666699999999</v>
          </cell>
          <cell r="J1812">
            <v>-74.2</v>
          </cell>
          <cell r="K1812" t="str">
            <v>Bogotá</v>
          </cell>
          <cell r="L1812" t="str">
            <v>Bogota, D.C</v>
          </cell>
          <cell r="M1812" t="str">
            <v>Area Operativa 11 - Cundinamarca-Amazonas-San Andrés</v>
          </cell>
          <cell r="N1812" t="str">
            <v>Magdalena Cauca</v>
          </cell>
          <cell r="O1812" t="str">
            <v>Alto Magdalena</v>
          </cell>
          <cell r="Q1812" t="str">
            <v>Moro</v>
          </cell>
        </row>
        <row r="1813">
          <cell r="B1813">
            <v>21206780</v>
          </cell>
          <cell r="C1813" t="str">
            <v>LA INDEPENDENCI  - AUT  [21206780]</v>
          </cell>
          <cell r="D1813" t="str">
            <v>Climática Principal</v>
          </cell>
          <cell r="E1813" t="str">
            <v>Automática con Telemetría</v>
          </cell>
          <cell r="F1813" t="str">
            <v>Activa</v>
          </cell>
          <cell r="G1813">
            <v>38122</v>
          </cell>
          <cell r="H1813">
            <v>2560</v>
          </cell>
          <cell r="I1813">
            <v>4.6166666699999999</v>
          </cell>
          <cell r="J1813">
            <v>-74.316666669999989</v>
          </cell>
          <cell r="K1813" t="str">
            <v>Bogotá</v>
          </cell>
          <cell r="L1813" t="str">
            <v>Bogota, D.C</v>
          </cell>
          <cell r="M1813" t="str">
            <v>Area Operativa 11 - Cundinamarca-Amazonas-San Andrés</v>
          </cell>
          <cell r="N1813" t="str">
            <v>Magdalena Cauca</v>
          </cell>
          <cell r="O1813" t="str">
            <v>Alto Magdalena</v>
          </cell>
          <cell r="Q1813" t="str">
            <v>Moro</v>
          </cell>
        </row>
        <row r="1814">
          <cell r="B1814">
            <v>21209900</v>
          </cell>
          <cell r="C1814" t="str">
            <v>AVENIDA AMERICAS  [21209900]</v>
          </cell>
          <cell r="D1814" t="str">
            <v>Limnigráfica</v>
          </cell>
          <cell r="E1814" t="str">
            <v>Convencional</v>
          </cell>
          <cell r="F1814" t="str">
            <v>Activa</v>
          </cell>
          <cell r="G1814">
            <v>38032</v>
          </cell>
          <cell r="H1814">
            <v>2561</v>
          </cell>
          <cell r="I1814">
            <v>4.6166666699999999</v>
          </cell>
          <cell r="J1814">
            <v>-74.116666670000001</v>
          </cell>
          <cell r="K1814" t="str">
            <v>Bogotá</v>
          </cell>
          <cell r="L1814" t="str">
            <v>Bogota, D.C</v>
          </cell>
          <cell r="M1814" t="str">
            <v>Area Operativa 11 - Cundinamarca-Amazonas-San Andrés</v>
          </cell>
          <cell r="N1814" t="str">
            <v>Magdalena Cauca</v>
          </cell>
          <cell r="O1814" t="str">
            <v>Alto Magdalena</v>
          </cell>
          <cell r="Q1814" t="str">
            <v>Fucha</v>
          </cell>
        </row>
        <row r="1815">
          <cell r="B1815">
            <v>21209910</v>
          </cell>
          <cell r="C1815" t="str">
            <v>DESCARGA COMUNEROS  [21209910]</v>
          </cell>
          <cell r="D1815" t="str">
            <v>Limnigráfica</v>
          </cell>
          <cell r="E1815" t="str">
            <v>Convencional</v>
          </cell>
          <cell r="F1815" t="str">
            <v>Activa</v>
          </cell>
          <cell r="G1815">
            <v>38061</v>
          </cell>
          <cell r="H1815">
            <v>2562</v>
          </cell>
          <cell r="I1815">
            <v>4.6166666699999999</v>
          </cell>
          <cell r="J1815">
            <v>-74.116666670000001</v>
          </cell>
          <cell r="K1815" t="str">
            <v>Bogotá</v>
          </cell>
          <cell r="L1815" t="str">
            <v>Bogota, D.C</v>
          </cell>
          <cell r="M1815" t="str">
            <v>Area Operativa 11 - Cundinamarca-Amazonas-San Andrés</v>
          </cell>
          <cell r="N1815" t="str">
            <v>Magdalena Cauca</v>
          </cell>
          <cell r="O1815" t="str">
            <v>Alto Magdalena</v>
          </cell>
          <cell r="Q1815" t="str">
            <v>Canal Comuneros</v>
          </cell>
        </row>
        <row r="1816">
          <cell r="B1816">
            <v>23060050</v>
          </cell>
          <cell r="C1816" t="str">
            <v>TRIANGULO EL  [23060050]</v>
          </cell>
          <cell r="D1816" t="str">
            <v>Pluviométrica</v>
          </cell>
          <cell r="E1816" t="str">
            <v>Convencional</v>
          </cell>
          <cell r="F1816" t="str">
            <v>Activa</v>
          </cell>
          <cell r="G1816">
            <v>20804</v>
          </cell>
          <cell r="H1816">
            <v>1500</v>
          </cell>
          <cell r="I1816">
            <v>4.9666666699999995</v>
          </cell>
          <cell r="J1816">
            <v>-74.433333329999996</v>
          </cell>
          <cell r="K1816" t="str">
            <v>Cundinamarca</v>
          </cell>
          <cell r="L1816" t="str">
            <v>Sasaima</v>
          </cell>
          <cell r="M1816" t="str">
            <v>Area Operativa 11 - Cundinamarca-Amazonas-San Andrés</v>
          </cell>
          <cell r="N1816" t="str">
            <v>Magdalena Cauca</v>
          </cell>
          <cell r="O1816" t="str">
            <v>Medio Magdalena</v>
          </cell>
          <cell r="Q1816" t="str">
            <v>Lagunilla</v>
          </cell>
        </row>
        <row r="1817">
          <cell r="B1817">
            <v>23120270</v>
          </cell>
          <cell r="C1817" t="str">
            <v>MUZO  [23120270]</v>
          </cell>
          <cell r="D1817" t="str">
            <v>Pluviométrica</v>
          </cell>
          <cell r="E1817" t="str">
            <v>Convencional</v>
          </cell>
          <cell r="F1817" t="str">
            <v>Suspendida</v>
          </cell>
          <cell r="G1817">
            <v>13530</v>
          </cell>
          <cell r="H1817">
            <v>900</v>
          </cell>
          <cell r="I1817">
            <v>5.5166666700000002</v>
          </cell>
          <cell r="J1817">
            <v>-74.133333329999999</v>
          </cell>
          <cell r="K1817" t="str">
            <v>Boyacá</v>
          </cell>
          <cell r="L1817" t="str">
            <v>Muzo</v>
          </cell>
          <cell r="M1817" t="str">
            <v>Area Operativa 06 - Boyacá-Casanare-Vichada</v>
          </cell>
          <cell r="N1817" t="str">
            <v>Magdalena Cauca</v>
          </cell>
          <cell r="O1817" t="str">
            <v>Medio Magdalena</v>
          </cell>
          <cell r="Q1817" t="str">
            <v>Moro</v>
          </cell>
          <cell r="R1817">
            <v>18094</v>
          </cell>
        </row>
        <row r="1818">
          <cell r="B1818">
            <v>21247010</v>
          </cell>
          <cell r="C1818" t="str">
            <v>QUINTA LA  [21247010]</v>
          </cell>
          <cell r="D1818" t="str">
            <v>Limnimétrica</v>
          </cell>
          <cell r="E1818" t="str">
            <v>Convencional</v>
          </cell>
          <cell r="F1818" t="str">
            <v>Suspendida</v>
          </cell>
          <cell r="G1818">
            <v>21808</v>
          </cell>
          <cell r="H1818">
            <v>372</v>
          </cell>
          <cell r="I1818">
            <v>4.6166666699999999</v>
          </cell>
          <cell r="J1818">
            <v>-74.983333329999994</v>
          </cell>
          <cell r="K1818" t="str">
            <v>Tolima</v>
          </cell>
          <cell r="L1818" t="str">
            <v>Alvarado</v>
          </cell>
          <cell r="M1818" t="str">
            <v>Area Operativa 10 - Tolima</v>
          </cell>
          <cell r="N1818" t="str">
            <v>Magdalena Cauca</v>
          </cell>
          <cell r="O1818" t="str">
            <v>Alto Magdalena</v>
          </cell>
          <cell r="Q1818" t="str">
            <v>China</v>
          </cell>
          <cell r="R1818">
            <v>22965</v>
          </cell>
        </row>
        <row r="1819">
          <cell r="B1819">
            <v>26100280</v>
          </cell>
          <cell r="C1819" t="str">
            <v>PTO MOLINA  [26100280]</v>
          </cell>
          <cell r="D1819" t="str">
            <v>Pluviométrica</v>
          </cell>
          <cell r="E1819" t="str">
            <v>Convencional</v>
          </cell>
          <cell r="F1819" t="str">
            <v>Activa</v>
          </cell>
          <cell r="G1819">
            <v>24699</v>
          </cell>
          <cell r="H1819">
            <v>939</v>
          </cell>
          <cell r="I1819">
            <v>4.6166666699999999</v>
          </cell>
          <cell r="J1819">
            <v>-76.033333329999991</v>
          </cell>
          <cell r="K1819" t="str">
            <v>Valle del Cauca</v>
          </cell>
          <cell r="L1819" t="str">
            <v>Obando</v>
          </cell>
          <cell r="M1819" t="str">
            <v>Area Operativa 09 - Cauca-Valle-Caldas</v>
          </cell>
          <cell r="N1819" t="str">
            <v>Magdalena Cauca</v>
          </cell>
          <cell r="O1819" t="str">
            <v>Cauca</v>
          </cell>
          <cell r="Q1819" t="str">
            <v>China</v>
          </cell>
        </row>
        <row r="1820">
          <cell r="B1820">
            <v>26110090</v>
          </cell>
          <cell r="C1820" t="str">
            <v>VESUBIO EL  [26110090]</v>
          </cell>
          <cell r="D1820" t="str">
            <v>Pluviométrica</v>
          </cell>
          <cell r="E1820" t="str">
            <v>Convencional</v>
          </cell>
          <cell r="F1820" t="str">
            <v>Activa</v>
          </cell>
          <cell r="G1820">
            <v>24668</v>
          </cell>
          <cell r="H1820">
            <v>990</v>
          </cell>
          <cell r="I1820">
            <v>4.6166666699999999</v>
          </cell>
          <cell r="J1820">
            <v>-76.083333329999988</v>
          </cell>
          <cell r="K1820" t="str">
            <v>Valle del Cauca</v>
          </cell>
          <cell r="L1820" t="str">
            <v>La Unión (Valle del cauca)</v>
          </cell>
          <cell r="M1820" t="str">
            <v>Area Operativa 09 - Cauca-Valle-Caldas</v>
          </cell>
          <cell r="N1820" t="str">
            <v>Magdalena Cauca</v>
          </cell>
          <cell r="O1820" t="str">
            <v>Cauca</v>
          </cell>
          <cell r="Q1820" t="str">
            <v>China</v>
          </cell>
        </row>
        <row r="1821">
          <cell r="B1821">
            <v>26115010</v>
          </cell>
          <cell r="C1821" t="str">
            <v>NILO EL  [26115010]</v>
          </cell>
          <cell r="D1821" t="str">
            <v>Climática Ordinaria</v>
          </cell>
          <cell r="E1821" t="str">
            <v>Convencional</v>
          </cell>
          <cell r="F1821" t="str">
            <v>Activa</v>
          </cell>
          <cell r="G1821">
            <v>33709</v>
          </cell>
          <cell r="H1821">
            <v>920</v>
          </cell>
          <cell r="I1821">
            <v>4.6166666699999999</v>
          </cell>
          <cell r="J1821">
            <v>-76.033333329999991</v>
          </cell>
          <cell r="K1821" t="str">
            <v>Valle del Cauca</v>
          </cell>
          <cell r="L1821" t="str">
            <v>Toro</v>
          </cell>
          <cell r="M1821" t="str">
            <v>Area Operativa 09 - Cauca-Valle-Caldas</v>
          </cell>
          <cell r="N1821" t="str">
            <v>Magdalena Cauca</v>
          </cell>
          <cell r="O1821" t="str">
            <v>Cauca</v>
          </cell>
          <cell r="Q1821" t="str">
            <v>China</v>
          </cell>
        </row>
        <row r="1822">
          <cell r="B1822">
            <v>26120060</v>
          </cell>
          <cell r="C1822" t="str">
            <v>VIVERO  [26120060]</v>
          </cell>
          <cell r="D1822" t="str">
            <v>Pluviométrica</v>
          </cell>
          <cell r="E1822" t="str">
            <v>Convencional</v>
          </cell>
          <cell r="F1822" t="str">
            <v>Activa</v>
          </cell>
          <cell r="G1822">
            <v>18947</v>
          </cell>
          <cell r="H1822">
            <v>1400</v>
          </cell>
          <cell r="I1822">
            <v>4.6166666699999999</v>
          </cell>
          <cell r="J1822">
            <v>-75.766666669999992</v>
          </cell>
          <cell r="K1822" t="str">
            <v>Quindío</v>
          </cell>
          <cell r="L1822" t="str">
            <v>Quimbaya</v>
          </cell>
          <cell r="M1822" t="str">
            <v>Area Operativa 09 - Cauca-Valle-Caldas</v>
          </cell>
          <cell r="N1822" t="str">
            <v>Magdalena Cauca</v>
          </cell>
          <cell r="O1822" t="str">
            <v>Cauca</v>
          </cell>
          <cell r="Q1822" t="str">
            <v>China</v>
          </cell>
        </row>
        <row r="1823">
          <cell r="B1823">
            <v>26120190</v>
          </cell>
          <cell r="C1823" t="str">
            <v>YOLANDA  [26120190]</v>
          </cell>
          <cell r="D1823" t="str">
            <v>Pluviométrica</v>
          </cell>
          <cell r="E1823" t="str">
            <v>Convencional</v>
          </cell>
          <cell r="F1823" t="str">
            <v>Activa</v>
          </cell>
          <cell r="G1823">
            <v>22781</v>
          </cell>
          <cell r="H1823">
            <v>1320</v>
          </cell>
          <cell r="I1823">
            <v>4.6166666699999999</v>
          </cell>
          <cell r="J1823">
            <v>-75.783333329999991</v>
          </cell>
          <cell r="K1823" t="str">
            <v>Quindío</v>
          </cell>
          <cell r="L1823" t="str">
            <v>Quimbaya</v>
          </cell>
          <cell r="M1823" t="str">
            <v>Area Operativa 09 - Cauca-Valle-Caldas</v>
          </cell>
          <cell r="N1823" t="str">
            <v>Magdalena Cauca</v>
          </cell>
          <cell r="O1823" t="str">
            <v>Cauca</v>
          </cell>
          <cell r="Q1823" t="str">
            <v>China</v>
          </cell>
        </row>
        <row r="1824">
          <cell r="B1824">
            <v>26120480</v>
          </cell>
          <cell r="C1824" t="str">
            <v>PIZARRAS  [26120480]</v>
          </cell>
          <cell r="D1824" t="str">
            <v>Pluviométrica</v>
          </cell>
          <cell r="E1824" t="str">
            <v>Convencional</v>
          </cell>
          <cell r="F1824" t="str">
            <v>Activa</v>
          </cell>
          <cell r="G1824">
            <v>29874</v>
          </cell>
          <cell r="H1824">
            <v>2200</v>
          </cell>
          <cell r="I1824">
            <v>4.6166666699999999</v>
          </cell>
          <cell r="J1824">
            <v>-75.783333329999991</v>
          </cell>
          <cell r="K1824" t="str">
            <v>Quindío</v>
          </cell>
          <cell r="L1824" t="str">
            <v>Pijao</v>
          </cell>
          <cell r="M1824" t="str">
            <v>Area Operativa 09 - Cauca-Valle-Caldas</v>
          </cell>
          <cell r="N1824" t="str">
            <v>Magdalena Cauca</v>
          </cell>
          <cell r="O1824" t="str">
            <v>Cauca</v>
          </cell>
          <cell r="Q1824" t="str">
            <v>China</v>
          </cell>
        </row>
        <row r="1825">
          <cell r="B1825">
            <v>26120510</v>
          </cell>
          <cell r="C1825" t="str">
            <v>VILLA DORA  [26120510]</v>
          </cell>
          <cell r="D1825" t="str">
            <v>Pluviométrica</v>
          </cell>
          <cell r="E1825" t="str">
            <v>Convencional</v>
          </cell>
          <cell r="F1825" t="str">
            <v>Activa</v>
          </cell>
          <cell r="G1825">
            <v>26038</v>
          </cell>
          <cell r="H1825">
            <v>2000</v>
          </cell>
          <cell r="I1825">
            <v>4.6166666699999999</v>
          </cell>
          <cell r="J1825">
            <v>-75.616666670000001</v>
          </cell>
          <cell r="K1825" t="str">
            <v>Quindío</v>
          </cell>
          <cell r="L1825" t="str">
            <v>Circasia</v>
          </cell>
          <cell r="M1825" t="str">
            <v>Area Operativa 09 - Cauca-Valle-Caldas</v>
          </cell>
          <cell r="N1825" t="str">
            <v>Magdalena Cauca</v>
          </cell>
          <cell r="O1825" t="str">
            <v>Cauca</v>
          </cell>
          <cell r="Q1825" t="str">
            <v>China</v>
          </cell>
        </row>
        <row r="1826">
          <cell r="B1826">
            <v>26120690</v>
          </cell>
          <cell r="C1826" t="str">
            <v>MONTAÑA LA  [26120690]</v>
          </cell>
          <cell r="D1826" t="str">
            <v>Pluviométrica</v>
          </cell>
          <cell r="E1826" t="str">
            <v>Convencional</v>
          </cell>
          <cell r="F1826" t="str">
            <v>Activa</v>
          </cell>
          <cell r="G1826">
            <v>36175</v>
          </cell>
          <cell r="H1826">
            <v>2860</v>
          </cell>
          <cell r="I1826">
            <v>4.6166666699999999</v>
          </cell>
          <cell r="J1826">
            <v>-75.45</v>
          </cell>
          <cell r="K1826" t="str">
            <v>Quindío</v>
          </cell>
          <cell r="L1826" t="str">
            <v>Salento</v>
          </cell>
          <cell r="M1826" t="str">
            <v>Area Operativa 09 - Cauca-Valle-Caldas</v>
          </cell>
          <cell r="N1826" t="str">
            <v>Magdalena Cauca</v>
          </cell>
          <cell r="O1826" t="str">
            <v>Cauca</v>
          </cell>
          <cell r="Q1826" t="str">
            <v>China</v>
          </cell>
        </row>
        <row r="1827">
          <cell r="B1827">
            <v>26120710</v>
          </cell>
          <cell r="C1827" t="str">
            <v>ESTRELLA DE AGUA  [26120710]</v>
          </cell>
          <cell r="D1827" t="str">
            <v>Pluviométrica</v>
          </cell>
          <cell r="E1827" t="str">
            <v>Convencional</v>
          </cell>
          <cell r="F1827" t="str">
            <v>Activa</v>
          </cell>
          <cell r="G1827">
            <v>36175</v>
          </cell>
          <cell r="H1827">
            <v>3190</v>
          </cell>
          <cell r="I1827">
            <v>4.6166666699999999</v>
          </cell>
          <cell r="J1827">
            <v>-75.433333329999996</v>
          </cell>
          <cell r="K1827" t="str">
            <v>Quindío</v>
          </cell>
          <cell r="L1827" t="str">
            <v>Salento</v>
          </cell>
          <cell r="M1827" t="str">
            <v>Area Operativa 09 - Cauca-Valle-Caldas</v>
          </cell>
          <cell r="N1827" t="str">
            <v>Magdalena Cauca</v>
          </cell>
          <cell r="O1827" t="str">
            <v>Cauca</v>
          </cell>
          <cell r="Q1827" t="str">
            <v>China</v>
          </cell>
        </row>
        <row r="1828">
          <cell r="B1828">
            <v>54030120</v>
          </cell>
          <cell r="C1828" t="str">
            <v>ARABIA LA  [54030120]</v>
          </cell>
          <cell r="D1828" t="str">
            <v>Pluviométrica</v>
          </cell>
          <cell r="E1828" t="str">
            <v>Convencional</v>
          </cell>
          <cell r="F1828" t="str">
            <v>Activa</v>
          </cell>
          <cell r="G1828">
            <v>30117</v>
          </cell>
          <cell r="H1828">
            <v>1395</v>
          </cell>
          <cell r="I1828">
            <v>4.6166666699999999</v>
          </cell>
          <cell r="J1828">
            <v>-76.2</v>
          </cell>
          <cell r="K1828" t="str">
            <v>Valle del Cauca</v>
          </cell>
          <cell r="L1828" t="str">
            <v>Versalles</v>
          </cell>
          <cell r="M1828" t="str">
            <v>Area Operativa 09 - Cauca-Valle-Caldas</v>
          </cell>
          <cell r="N1828" t="str">
            <v>Pacifico</v>
          </cell>
          <cell r="O1828" t="str">
            <v>San Juán</v>
          </cell>
          <cell r="Q1828" t="str">
            <v>China</v>
          </cell>
        </row>
        <row r="1829">
          <cell r="B1829">
            <v>21205508</v>
          </cell>
          <cell r="C1829" t="str">
            <v>EDIFICIO CAR  - AUT  [21205508]</v>
          </cell>
          <cell r="D1829" t="str">
            <v>Climática Principal</v>
          </cell>
          <cell r="E1829" t="str">
            <v>Automática con Telemetría</v>
          </cell>
          <cell r="F1829" t="str">
            <v>Activa</v>
          </cell>
          <cell r="H1829">
            <v>366</v>
          </cell>
          <cell r="I1829">
            <v>4.6209602799999994</v>
          </cell>
          <cell r="J1829">
            <v>-74.062977779999997</v>
          </cell>
          <cell r="K1829" t="str">
            <v>Bogotá</v>
          </cell>
          <cell r="L1829" t="str">
            <v>Bogota, D.C</v>
          </cell>
          <cell r="M1829" t="str">
            <v>Area Operativa 11 - Cundinamarca-Amazonas-San Andrés</v>
          </cell>
          <cell r="N1829" t="str">
            <v>Magdalena Cauca</v>
          </cell>
          <cell r="O1829" t="str">
            <v>Alto Magdalena</v>
          </cell>
          <cell r="Q1829" t="str">
            <v>China</v>
          </cell>
        </row>
        <row r="1830">
          <cell r="B1830">
            <v>21201120</v>
          </cell>
          <cell r="C1830" t="str">
            <v>CASITA LA  [21201120]</v>
          </cell>
          <cell r="D1830" t="str">
            <v>Pluviométrica</v>
          </cell>
          <cell r="E1830" t="str">
            <v>Convencional</v>
          </cell>
          <cell r="F1830" t="str">
            <v>Activa</v>
          </cell>
          <cell r="G1830">
            <v>26738</v>
          </cell>
          <cell r="H1830">
            <v>3045</v>
          </cell>
          <cell r="I1830">
            <v>4.6333333300000001</v>
          </cell>
          <cell r="J1830">
            <v>-74.016666669999992</v>
          </cell>
          <cell r="K1830" t="str">
            <v>Cundinamarca</v>
          </cell>
          <cell r="L1830" t="str">
            <v>La Calera</v>
          </cell>
          <cell r="M1830" t="str">
            <v>Area Operativa 11 - Cundinamarca-Amazonas-San Andrés</v>
          </cell>
          <cell r="N1830" t="str">
            <v>Magdalena Cauca</v>
          </cell>
          <cell r="O1830" t="str">
            <v>Alto Magdalena</v>
          </cell>
          <cell r="Q1830" t="str">
            <v>China</v>
          </cell>
        </row>
        <row r="1831">
          <cell r="B1831">
            <v>26110370</v>
          </cell>
          <cell r="C1831" t="str">
            <v>BOHIO EL  [26110370]</v>
          </cell>
          <cell r="D1831" t="str">
            <v>Pluviométrica</v>
          </cell>
          <cell r="E1831" t="str">
            <v>Convencional</v>
          </cell>
          <cell r="F1831" t="str">
            <v>Suspendida</v>
          </cell>
          <cell r="G1831">
            <v>27409</v>
          </cell>
          <cell r="H1831">
            <v>957</v>
          </cell>
          <cell r="I1831">
            <v>4.6166666699999999</v>
          </cell>
          <cell r="J1831">
            <v>-76.066666669999989</v>
          </cell>
          <cell r="K1831" t="str">
            <v>Valle del Cauca</v>
          </cell>
          <cell r="L1831" t="str">
            <v>Toro</v>
          </cell>
          <cell r="M1831" t="str">
            <v>Area Operativa 09 - Cauca-Valle-Caldas</v>
          </cell>
          <cell r="N1831" t="str">
            <v>Magdalena Cauca</v>
          </cell>
          <cell r="O1831" t="str">
            <v>Cauca</v>
          </cell>
          <cell r="Q1831" t="str">
            <v>China</v>
          </cell>
          <cell r="R1831">
            <v>33373</v>
          </cell>
        </row>
        <row r="1832">
          <cell r="B1832">
            <v>21200350</v>
          </cell>
          <cell r="C1832" t="str">
            <v>AVDA CARACAS CL  [21200350]</v>
          </cell>
          <cell r="D1832" t="str">
            <v>Pluviométrica</v>
          </cell>
          <cell r="E1832" t="str">
            <v>Convencional</v>
          </cell>
          <cell r="F1832" t="str">
            <v>Suspendida</v>
          </cell>
          <cell r="G1832">
            <v>18033</v>
          </cell>
          <cell r="H1832">
            <v>2600</v>
          </cell>
          <cell r="I1832">
            <v>4.6333333300000001</v>
          </cell>
          <cell r="J1832">
            <v>-74.099999999999994</v>
          </cell>
          <cell r="K1832" t="str">
            <v>Bogotá</v>
          </cell>
          <cell r="L1832" t="str">
            <v>Bogota, D.C</v>
          </cell>
          <cell r="M1832" t="str">
            <v>Area Operativa 11 - Cundinamarca-Amazonas-San Andrés</v>
          </cell>
          <cell r="N1832" t="str">
            <v>Magdalena Cauca</v>
          </cell>
          <cell r="O1832" t="str">
            <v>Alto Magdalena</v>
          </cell>
          <cell r="Q1832" t="str">
            <v>China</v>
          </cell>
          <cell r="R1832">
            <v>19129</v>
          </cell>
        </row>
        <row r="1833">
          <cell r="B1833">
            <v>21201170</v>
          </cell>
          <cell r="C1833" t="str">
            <v>MESA LA SCRIA AGRI  [21201170]</v>
          </cell>
          <cell r="D1833" t="str">
            <v>Pluviométrica</v>
          </cell>
          <cell r="E1833" t="str">
            <v>Convencional</v>
          </cell>
          <cell r="F1833" t="str">
            <v>Suspendida</v>
          </cell>
          <cell r="G1833">
            <v>18855</v>
          </cell>
          <cell r="H1833">
            <v>1300</v>
          </cell>
          <cell r="I1833">
            <v>4.6333333300000001</v>
          </cell>
          <cell r="J1833">
            <v>-74.433333329999996</v>
          </cell>
          <cell r="K1833" t="str">
            <v>Cundinamarca</v>
          </cell>
          <cell r="L1833" t="str">
            <v>La Mesa</v>
          </cell>
          <cell r="M1833" t="str">
            <v>Area Operativa 11 - Cundinamarca-Amazonas-San Andrés</v>
          </cell>
          <cell r="N1833" t="str">
            <v>Magdalena Cauca</v>
          </cell>
          <cell r="O1833" t="str">
            <v>Alto Magdalena</v>
          </cell>
          <cell r="Q1833" t="str">
            <v>China</v>
          </cell>
          <cell r="R1833">
            <v>28778</v>
          </cell>
        </row>
        <row r="1834">
          <cell r="B1834">
            <v>23060130</v>
          </cell>
          <cell r="C1834" t="str">
            <v>CARLINA LA  [23060130]</v>
          </cell>
          <cell r="D1834" t="str">
            <v>Pluviométrica</v>
          </cell>
          <cell r="E1834" t="str">
            <v>Convencional</v>
          </cell>
          <cell r="F1834" t="str">
            <v>Activa</v>
          </cell>
          <cell r="G1834">
            <v>23877</v>
          </cell>
          <cell r="H1834">
            <v>1665</v>
          </cell>
          <cell r="I1834">
            <v>4.9666666699999995</v>
          </cell>
          <cell r="J1834">
            <v>-74.333333329999988</v>
          </cell>
          <cell r="K1834" t="str">
            <v>Cundinamarca</v>
          </cell>
          <cell r="L1834" t="str">
            <v>San Francisco (Cundinamarca)</v>
          </cell>
          <cell r="M1834" t="str">
            <v>Area Operativa 11 - Cundinamarca-Amazonas-San Andrés</v>
          </cell>
          <cell r="N1834" t="str">
            <v>Magdalena Cauca</v>
          </cell>
          <cell r="O1834" t="str">
            <v>Medio Magdalena</v>
          </cell>
          <cell r="Q1834" t="str">
            <v>Lagunilla</v>
          </cell>
        </row>
        <row r="1835">
          <cell r="B1835">
            <v>23060210</v>
          </cell>
          <cell r="C1835" t="str">
            <v>ALEROS LOS  [23060210]</v>
          </cell>
          <cell r="D1835" t="str">
            <v>Pluviométrica</v>
          </cell>
          <cell r="E1835" t="str">
            <v>Convencional</v>
          </cell>
          <cell r="F1835" t="str">
            <v>Activa</v>
          </cell>
          <cell r="G1835">
            <v>30086</v>
          </cell>
          <cell r="H1835">
            <v>1500</v>
          </cell>
          <cell r="I1835">
            <v>4.9666666699999995</v>
          </cell>
          <cell r="J1835">
            <v>-74.333333329999988</v>
          </cell>
          <cell r="K1835" t="str">
            <v>Cundinamarca</v>
          </cell>
          <cell r="L1835" t="str">
            <v>La Vega</v>
          </cell>
          <cell r="M1835" t="str">
            <v>Area Operativa 11 - Cundinamarca-Amazonas-San Andrés</v>
          </cell>
          <cell r="N1835" t="str">
            <v>Magdalena Cauca</v>
          </cell>
          <cell r="O1835" t="str">
            <v>Medio Magdalena</v>
          </cell>
          <cell r="Q1835" t="str">
            <v>Lagunilla</v>
          </cell>
        </row>
        <row r="1836">
          <cell r="B1836">
            <v>26130530</v>
          </cell>
          <cell r="C1836" t="str">
            <v>ROMELIA LA  [26130530]</v>
          </cell>
          <cell r="D1836" t="str">
            <v>Pluviográfica</v>
          </cell>
          <cell r="E1836" t="str">
            <v>Convencional</v>
          </cell>
          <cell r="F1836" t="str">
            <v>Activa</v>
          </cell>
          <cell r="G1836">
            <v>32492</v>
          </cell>
          <cell r="H1836">
            <v>1400</v>
          </cell>
          <cell r="I1836">
            <v>4.9666666699999995</v>
          </cell>
          <cell r="J1836">
            <v>-75.666666669999998</v>
          </cell>
          <cell r="K1836" t="str">
            <v>Caldas</v>
          </cell>
          <cell r="L1836" t="str">
            <v>Chinchina</v>
          </cell>
          <cell r="M1836" t="str">
            <v>Area Operativa 09 - Cauca-Valle-Caldas</v>
          </cell>
          <cell r="N1836" t="str">
            <v>Magdalena Cauca</v>
          </cell>
          <cell r="O1836" t="str">
            <v>Cauca</v>
          </cell>
          <cell r="Q1836" t="str">
            <v>Lagunilla</v>
          </cell>
        </row>
        <row r="1837">
          <cell r="B1837">
            <v>26135050</v>
          </cell>
          <cell r="C1837" t="str">
            <v>NARANJAL  [26135050]</v>
          </cell>
          <cell r="D1837" t="str">
            <v>Climática Principal</v>
          </cell>
          <cell r="E1837" t="str">
            <v>Convencional</v>
          </cell>
          <cell r="F1837" t="str">
            <v>Activa</v>
          </cell>
          <cell r="G1837">
            <v>18612</v>
          </cell>
          <cell r="H1837">
            <v>1400</v>
          </cell>
          <cell r="I1837">
            <v>4.9666666699999995</v>
          </cell>
          <cell r="J1837">
            <v>-75.7</v>
          </cell>
          <cell r="K1837" t="str">
            <v>Caldas</v>
          </cell>
          <cell r="L1837" t="str">
            <v>Chinchina</v>
          </cell>
          <cell r="M1837" t="str">
            <v>Area Operativa 09 - Cauca-Valle-Caldas</v>
          </cell>
          <cell r="N1837" t="str">
            <v>Magdalena Cauca</v>
          </cell>
          <cell r="O1837" t="str">
            <v>Cauca</v>
          </cell>
          <cell r="Q1837" t="str">
            <v>Lagunilla</v>
          </cell>
        </row>
        <row r="1838">
          <cell r="B1838">
            <v>26150270</v>
          </cell>
          <cell r="C1838" t="str">
            <v>POMOS LOS  [26150270]</v>
          </cell>
          <cell r="D1838" t="str">
            <v>Pluviométrica</v>
          </cell>
          <cell r="E1838" t="str">
            <v>Convencional</v>
          </cell>
          <cell r="F1838" t="str">
            <v>Activa</v>
          </cell>
          <cell r="G1838">
            <v>33253</v>
          </cell>
          <cell r="H1838">
            <v>1500</v>
          </cell>
          <cell r="I1838">
            <v>4.9666666699999995</v>
          </cell>
          <cell r="J1838">
            <v>-75.583333329999988</v>
          </cell>
          <cell r="K1838" t="str">
            <v>Caldas</v>
          </cell>
          <cell r="L1838" t="str">
            <v>Chinchina</v>
          </cell>
          <cell r="M1838" t="str">
            <v>Area Operativa 09 - Cauca-Valle-Caldas</v>
          </cell>
          <cell r="N1838" t="str">
            <v>Magdalena Cauca</v>
          </cell>
          <cell r="O1838" t="str">
            <v>Cauca</v>
          </cell>
          <cell r="Q1838" t="str">
            <v>Risaralda</v>
          </cell>
        </row>
        <row r="1839">
          <cell r="B1839">
            <v>26170080</v>
          </cell>
          <cell r="C1839" t="str">
            <v>CARMEN EL  [26170080]</v>
          </cell>
          <cell r="D1839" t="str">
            <v>Pluviométrica</v>
          </cell>
          <cell r="E1839" t="str">
            <v>Convencional</v>
          </cell>
          <cell r="F1839" t="str">
            <v>Activa</v>
          </cell>
          <cell r="G1839">
            <v>20529</v>
          </cell>
          <cell r="H1839">
            <v>1250</v>
          </cell>
          <cell r="I1839">
            <v>4.9666666699999995</v>
          </cell>
          <cell r="J1839">
            <v>-75.8</v>
          </cell>
          <cell r="K1839" t="str">
            <v>Caldas</v>
          </cell>
          <cell r="L1839" t="str">
            <v>Belalcazar</v>
          </cell>
          <cell r="M1839" t="str">
            <v>Area Operativa 09 - Cauca-Valle-Caldas</v>
          </cell>
          <cell r="N1839" t="str">
            <v>Magdalena Cauca</v>
          </cell>
          <cell r="O1839" t="str">
            <v>Cauca</v>
          </cell>
          <cell r="Q1839" t="str">
            <v>Risaralda</v>
          </cell>
        </row>
        <row r="1840">
          <cell r="B1840">
            <v>21207709</v>
          </cell>
          <cell r="C1840" t="str">
            <v>REFISAL-21207709  - AUT  [21207709]</v>
          </cell>
          <cell r="D1840" t="str">
            <v>Limnigráfica</v>
          </cell>
          <cell r="E1840" t="str">
            <v>Automática con Telemetría</v>
          </cell>
          <cell r="F1840" t="str">
            <v>Activa</v>
          </cell>
          <cell r="H1840">
            <v>2652</v>
          </cell>
          <cell r="I1840">
            <v>4.9760138899999999</v>
          </cell>
          <cell r="J1840">
            <v>-73.991405560000004</v>
          </cell>
          <cell r="K1840" t="str">
            <v>Cundinamarca</v>
          </cell>
          <cell r="L1840" t="str">
            <v>Zipaquirá</v>
          </cell>
          <cell r="M1840" t="str">
            <v>Area Operativa 11 - Cundinamarca-Amazonas-San Andrés</v>
          </cell>
          <cell r="N1840" t="str">
            <v>Magdalena Cauca</v>
          </cell>
          <cell r="O1840" t="str">
            <v>Alto Magdalena</v>
          </cell>
          <cell r="Q1840" t="str">
            <v>Cerros Orientales</v>
          </cell>
        </row>
        <row r="1841">
          <cell r="B1841">
            <v>21207707</v>
          </cell>
          <cell r="C1841" t="str">
            <v>PUENTE CALAMAR  - AUT  [21207707]</v>
          </cell>
          <cell r="D1841" t="str">
            <v>Limnigráfica</v>
          </cell>
          <cell r="E1841" t="str">
            <v>Automática con Telemetría</v>
          </cell>
          <cell r="F1841" t="str">
            <v>Activa</v>
          </cell>
          <cell r="H1841">
            <v>2567</v>
          </cell>
          <cell r="I1841">
            <v>4.9776666699999996</v>
          </cell>
          <cell r="J1841">
            <v>-74.071666669999999</v>
          </cell>
          <cell r="K1841" t="str">
            <v>Cundinamarca</v>
          </cell>
          <cell r="L1841" t="str">
            <v>Tabio</v>
          </cell>
          <cell r="M1841" t="str">
            <v>Area Operativa 11 - Cundinamarca-Amazonas-San Andrés</v>
          </cell>
          <cell r="N1841" t="str">
            <v>Magdalena Cauca</v>
          </cell>
          <cell r="O1841" t="str">
            <v>Alto Magdalena</v>
          </cell>
          <cell r="Q1841" t="str">
            <v>Rio Frio</v>
          </cell>
        </row>
        <row r="1842">
          <cell r="B1842">
            <v>21200800</v>
          </cell>
          <cell r="C1842" t="str">
            <v>SAN JOSE  [21200800]</v>
          </cell>
          <cell r="D1842" t="str">
            <v>Pluviográfica</v>
          </cell>
          <cell r="E1842" t="str">
            <v>Convencional</v>
          </cell>
          <cell r="F1842" t="str">
            <v>Activa</v>
          </cell>
          <cell r="G1842">
            <v>22204</v>
          </cell>
          <cell r="H1842">
            <v>2700</v>
          </cell>
          <cell r="I1842">
            <v>4.9833333299999998</v>
          </cell>
          <cell r="J1842">
            <v>-73.900000000000006</v>
          </cell>
          <cell r="K1842" t="str">
            <v>Cundinamarca</v>
          </cell>
          <cell r="L1842" t="str">
            <v>Guasca</v>
          </cell>
          <cell r="M1842" t="str">
            <v>Area Operativa 11 - Cundinamarca-Amazonas-San Andrés</v>
          </cell>
          <cell r="N1842" t="str">
            <v>Magdalena Cauca</v>
          </cell>
          <cell r="O1842" t="str">
            <v>Alto Magdalena</v>
          </cell>
          <cell r="Q1842" t="str">
            <v>Rio Frio</v>
          </cell>
        </row>
        <row r="1843">
          <cell r="B1843">
            <v>21200960</v>
          </cell>
          <cell r="C1843" t="str">
            <v>CONSUELO EL  [21200960]</v>
          </cell>
          <cell r="D1843" t="str">
            <v>Pluviográfica</v>
          </cell>
          <cell r="E1843" t="str">
            <v>Convencional</v>
          </cell>
          <cell r="F1843" t="str">
            <v>Activa</v>
          </cell>
          <cell r="G1843">
            <v>24546</v>
          </cell>
          <cell r="H1843">
            <v>2960</v>
          </cell>
          <cell r="I1843">
            <v>4.9833333299999998</v>
          </cell>
          <cell r="J1843">
            <v>-73.783333329999991</v>
          </cell>
          <cell r="K1843" t="str">
            <v>Cundinamarca</v>
          </cell>
          <cell r="L1843" t="str">
            <v>Sesquilé</v>
          </cell>
          <cell r="M1843" t="str">
            <v>Area Operativa 11 - Cundinamarca-Amazonas-San Andrés</v>
          </cell>
          <cell r="N1843" t="str">
            <v>Magdalena Cauca</v>
          </cell>
          <cell r="O1843" t="str">
            <v>Alto Magdalena</v>
          </cell>
          <cell r="Q1843" t="str">
            <v>Rio Frio</v>
          </cell>
        </row>
        <row r="1844">
          <cell r="B1844">
            <v>21201330</v>
          </cell>
          <cell r="C1844" t="str">
            <v>LOCAL EL  [21201330]</v>
          </cell>
          <cell r="D1844" t="str">
            <v>Pluviográfica</v>
          </cell>
          <cell r="E1844" t="str">
            <v>Convencional</v>
          </cell>
          <cell r="F1844" t="str">
            <v>Activa</v>
          </cell>
          <cell r="G1844">
            <v>29387</v>
          </cell>
          <cell r="H1844">
            <v>2950</v>
          </cell>
          <cell r="I1844">
            <v>4.9833333299999998</v>
          </cell>
          <cell r="J1844">
            <v>-73.7</v>
          </cell>
          <cell r="K1844" t="str">
            <v>Cundinamarca</v>
          </cell>
          <cell r="L1844" t="str">
            <v>Sesquilé</v>
          </cell>
          <cell r="M1844" t="str">
            <v>Area Operativa 11 - Cundinamarca-Amazonas-San Andrés</v>
          </cell>
          <cell r="N1844" t="str">
            <v>Magdalena Cauca</v>
          </cell>
          <cell r="O1844" t="str">
            <v>Alto Magdalena</v>
          </cell>
          <cell r="Q1844" t="str">
            <v>Rio Frio</v>
          </cell>
        </row>
        <row r="1845">
          <cell r="B1845">
            <v>23065090</v>
          </cell>
          <cell r="C1845" t="str">
            <v>SASAIMA  [23065090]</v>
          </cell>
          <cell r="D1845" t="str">
            <v>Climática Ordinaria</v>
          </cell>
          <cell r="E1845" t="str">
            <v>Convencional</v>
          </cell>
          <cell r="F1845" t="str">
            <v>Suspendida</v>
          </cell>
          <cell r="G1845">
            <v>11703</v>
          </cell>
          <cell r="H1845">
            <v>1191</v>
          </cell>
          <cell r="I1845">
            <v>4.9666666699999995</v>
          </cell>
          <cell r="J1845">
            <v>-74.433333329999996</v>
          </cell>
          <cell r="K1845" t="str">
            <v>Cundinamarca</v>
          </cell>
          <cell r="L1845" t="str">
            <v>Sasaima</v>
          </cell>
          <cell r="M1845" t="str">
            <v>Area Operativa 11 - Cundinamarca-Amazonas-San Andrés</v>
          </cell>
          <cell r="N1845" t="str">
            <v>Magdalena Cauca</v>
          </cell>
          <cell r="O1845" t="str">
            <v>Medio Magdalena</v>
          </cell>
          <cell r="Q1845" t="str">
            <v>Lagunilla</v>
          </cell>
          <cell r="R1845">
            <v>13499</v>
          </cell>
        </row>
        <row r="1846">
          <cell r="B1846">
            <v>26147100</v>
          </cell>
          <cell r="C1846" t="str">
            <v>SUIZA LA  [26147100]</v>
          </cell>
          <cell r="D1846" t="str">
            <v>Limnimétrica</v>
          </cell>
          <cell r="E1846" t="str">
            <v>Convencional</v>
          </cell>
          <cell r="F1846" t="str">
            <v>Suspendida</v>
          </cell>
          <cell r="G1846">
            <v>17029</v>
          </cell>
          <cell r="H1846">
            <v>906</v>
          </cell>
          <cell r="I1846">
            <v>4.9666666699999995</v>
          </cell>
          <cell r="J1846">
            <v>-75.883333329999999</v>
          </cell>
          <cell r="K1846" t="str">
            <v>Caldas</v>
          </cell>
          <cell r="L1846" t="str">
            <v>Belalcazar</v>
          </cell>
          <cell r="M1846" t="str">
            <v>Area Operativa 09 - Cauca-Valle-Caldas</v>
          </cell>
          <cell r="N1846" t="str">
            <v>Magdalena Cauca</v>
          </cell>
          <cell r="O1846" t="str">
            <v>Cauca</v>
          </cell>
          <cell r="Q1846" t="str">
            <v>Risaralda</v>
          </cell>
          <cell r="R1846">
            <v>17972</v>
          </cell>
        </row>
        <row r="1847">
          <cell r="B1847">
            <v>26155080</v>
          </cell>
          <cell r="C1847" t="str">
            <v>RUIZ-GUALI  [26155080]</v>
          </cell>
          <cell r="D1847" t="str">
            <v>Climática Ordinaria</v>
          </cell>
          <cell r="E1847" t="str">
            <v>Convencional</v>
          </cell>
          <cell r="F1847" t="str">
            <v>Suspendida</v>
          </cell>
          <cell r="G1847">
            <v>21777</v>
          </cell>
          <cell r="H1847">
            <v>4200</v>
          </cell>
          <cell r="I1847">
            <v>4.9666666699999995</v>
          </cell>
          <cell r="J1847">
            <v>-75.349999999999994</v>
          </cell>
          <cell r="K1847" t="str">
            <v>Caldas</v>
          </cell>
          <cell r="L1847" t="str">
            <v>Manizales</v>
          </cell>
          <cell r="M1847" t="str">
            <v>Area Operativa 09 - Cauca-Valle-Caldas</v>
          </cell>
          <cell r="N1847" t="str">
            <v>Magdalena Cauca</v>
          </cell>
          <cell r="O1847" t="str">
            <v>Medio Magdalena</v>
          </cell>
          <cell r="Q1847" t="str">
            <v>Risaralda</v>
          </cell>
          <cell r="R1847">
            <v>22143</v>
          </cell>
        </row>
        <row r="1848">
          <cell r="B1848">
            <v>21201760</v>
          </cell>
          <cell r="C1848" t="str">
            <v>STA ISABEL  [21201760]</v>
          </cell>
          <cell r="D1848" t="str">
            <v>Pluviométrica</v>
          </cell>
          <cell r="E1848" t="str">
            <v>Convencional</v>
          </cell>
          <cell r="F1848" t="str">
            <v>Activa</v>
          </cell>
          <cell r="G1848">
            <v>24973</v>
          </cell>
          <cell r="H1848">
            <v>2680</v>
          </cell>
          <cell r="I1848">
            <v>4.9833333299999998</v>
          </cell>
          <cell r="J1848">
            <v>-74.066666669999989</v>
          </cell>
          <cell r="K1848" t="str">
            <v>Cundinamarca</v>
          </cell>
          <cell r="L1848" t="str">
            <v>Tabio</v>
          </cell>
          <cell r="M1848" t="str">
            <v>Area Operativa 11 - Cundinamarca-Amazonas-San Andrés</v>
          </cell>
          <cell r="N1848" t="str">
            <v>Magdalena Cauca</v>
          </cell>
          <cell r="O1848" t="str">
            <v>Alto Magdalena</v>
          </cell>
          <cell r="Q1848" t="str">
            <v>Rio Frio</v>
          </cell>
        </row>
        <row r="1849">
          <cell r="B1849">
            <v>21207870</v>
          </cell>
          <cell r="C1849" t="str">
            <v>STA ISABEL  [21207870]</v>
          </cell>
          <cell r="D1849" t="str">
            <v>Limnimétrica</v>
          </cell>
          <cell r="E1849" t="str">
            <v>Convencional</v>
          </cell>
          <cell r="F1849" t="str">
            <v>Activa</v>
          </cell>
          <cell r="G1849">
            <v>23422</v>
          </cell>
          <cell r="H1849">
            <v>2680</v>
          </cell>
          <cell r="I1849">
            <v>4.9833333299999998</v>
          </cell>
          <cell r="J1849">
            <v>-74.066666669999989</v>
          </cell>
          <cell r="K1849" t="str">
            <v>Cundinamarca</v>
          </cell>
          <cell r="L1849" t="str">
            <v>Tabio</v>
          </cell>
          <cell r="M1849" t="str">
            <v>Area Operativa 11 - Cundinamarca-Amazonas-San Andrés</v>
          </cell>
          <cell r="N1849" t="str">
            <v>Magdalena Cauca</v>
          </cell>
          <cell r="O1849" t="str">
            <v>Alto Magdalena</v>
          </cell>
          <cell r="Q1849" t="str">
            <v>Frio</v>
          </cell>
        </row>
        <row r="1850">
          <cell r="B1850">
            <v>21207930</v>
          </cell>
          <cell r="C1850" t="str">
            <v>ESPINO EL  [21207930]</v>
          </cell>
          <cell r="D1850" t="str">
            <v>Limnigráfica</v>
          </cell>
          <cell r="E1850" t="str">
            <v>Convencional</v>
          </cell>
          <cell r="F1850" t="str">
            <v>Activa</v>
          </cell>
          <cell r="G1850">
            <v>24638</v>
          </cell>
          <cell r="H1850">
            <v>2548</v>
          </cell>
          <cell r="I1850">
            <v>4.9833333299999998</v>
          </cell>
          <cell r="J1850">
            <v>-73.966666669999995</v>
          </cell>
          <cell r="K1850" t="str">
            <v>Cundinamarca</v>
          </cell>
          <cell r="L1850" t="str">
            <v>Zipaquirá</v>
          </cell>
          <cell r="M1850" t="str">
            <v>Area Operativa 11 - Cundinamarca-Amazonas-San Andrés</v>
          </cell>
          <cell r="N1850" t="str">
            <v>Magdalena Cauca</v>
          </cell>
          <cell r="O1850" t="str">
            <v>Alto Magdalena</v>
          </cell>
          <cell r="Q1850" t="str">
            <v>Bogota</v>
          </cell>
        </row>
        <row r="1851">
          <cell r="B1851">
            <v>23067120</v>
          </cell>
          <cell r="C1851" t="str">
            <v>RIO DULCE  [23067120]</v>
          </cell>
          <cell r="D1851" t="str">
            <v>Limnimétrica</v>
          </cell>
          <cell r="E1851" t="str">
            <v>Convencional</v>
          </cell>
          <cell r="F1851" t="str">
            <v>Activa</v>
          </cell>
          <cell r="G1851">
            <v>35991</v>
          </cell>
          <cell r="H1851">
            <v>1050</v>
          </cell>
          <cell r="I1851">
            <v>4.9833333299999998</v>
          </cell>
          <cell r="J1851">
            <v>-74.466666669999995</v>
          </cell>
          <cell r="K1851" t="str">
            <v>Cundinamarca</v>
          </cell>
          <cell r="L1851" t="str">
            <v>Villeta</v>
          </cell>
          <cell r="M1851" t="str">
            <v>Area Operativa 11 - Cundinamarca-Amazonas-San Andrés</v>
          </cell>
          <cell r="N1851" t="str">
            <v>Magdalena Cauca</v>
          </cell>
          <cell r="O1851" t="str">
            <v>Medio Magdalena</v>
          </cell>
          <cell r="Q1851" t="str">
            <v>Dulce</v>
          </cell>
        </row>
        <row r="1852">
          <cell r="B1852">
            <v>23067190</v>
          </cell>
          <cell r="C1852" t="str">
            <v>PTE ARCO  - AUT  [23067190]</v>
          </cell>
          <cell r="D1852" t="str">
            <v>Limnigráfica</v>
          </cell>
          <cell r="E1852" t="str">
            <v>Automática con Telemetría</v>
          </cell>
          <cell r="F1852" t="str">
            <v>Activa</v>
          </cell>
          <cell r="G1852">
            <v>38869</v>
          </cell>
          <cell r="H1852">
            <v>1010</v>
          </cell>
          <cell r="I1852">
            <v>4.9833333299999998</v>
          </cell>
          <cell r="J1852">
            <v>-74.483333329999994</v>
          </cell>
          <cell r="K1852" t="str">
            <v>Cundinamarca</v>
          </cell>
          <cell r="L1852" t="str">
            <v>Villeta</v>
          </cell>
          <cell r="M1852" t="str">
            <v>Area Operativa 11 - Cundinamarca-Amazonas-San Andrés</v>
          </cell>
          <cell r="N1852" t="str">
            <v>Magdalena Cauca</v>
          </cell>
          <cell r="O1852" t="str">
            <v>Medio Magdalena</v>
          </cell>
          <cell r="Q1852" t="str">
            <v>Bituima</v>
          </cell>
        </row>
        <row r="1853">
          <cell r="B1853">
            <v>26130160</v>
          </cell>
          <cell r="C1853" t="str">
            <v>STA ANA  [26130160]</v>
          </cell>
          <cell r="D1853" t="str">
            <v>Pluviográfica</v>
          </cell>
          <cell r="E1853" t="str">
            <v>Convencional</v>
          </cell>
          <cell r="F1853" t="str">
            <v>Activa</v>
          </cell>
          <cell r="G1853">
            <v>24730</v>
          </cell>
          <cell r="H1853">
            <v>1250</v>
          </cell>
          <cell r="I1853">
            <v>4.9833333299999998</v>
          </cell>
          <cell r="J1853">
            <v>-75.633333329999999</v>
          </cell>
          <cell r="K1853" t="str">
            <v>Caldas</v>
          </cell>
          <cell r="L1853" t="str">
            <v>Palestina (Caldas)</v>
          </cell>
          <cell r="M1853" t="str">
            <v>Area Operativa 09 - Cauca-Valle-Caldas</v>
          </cell>
          <cell r="N1853" t="str">
            <v>Magdalena Cauca</v>
          </cell>
          <cell r="O1853" t="str">
            <v>Cauca</v>
          </cell>
          <cell r="Q1853" t="str">
            <v>Bituima</v>
          </cell>
        </row>
        <row r="1854">
          <cell r="B1854">
            <v>26130370</v>
          </cell>
          <cell r="C1854" t="str">
            <v>FRANCIA LA  [26130370]</v>
          </cell>
          <cell r="D1854" t="str">
            <v>Pluviométrica</v>
          </cell>
          <cell r="E1854" t="str">
            <v>Convencional</v>
          </cell>
          <cell r="F1854" t="str">
            <v>Activa</v>
          </cell>
          <cell r="G1854">
            <v>28140</v>
          </cell>
          <cell r="H1854">
            <v>1360</v>
          </cell>
          <cell r="I1854">
            <v>4.9833333299999998</v>
          </cell>
          <cell r="J1854">
            <v>-75.683333329999996</v>
          </cell>
          <cell r="K1854" t="str">
            <v>Caldas</v>
          </cell>
          <cell r="L1854" t="str">
            <v>Chinchina</v>
          </cell>
          <cell r="M1854" t="str">
            <v>Area Operativa 09 - Cauca-Valle-Caldas</v>
          </cell>
          <cell r="N1854" t="str">
            <v>Magdalena Cauca</v>
          </cell>
          <cell r="O1854" t="str">
            <v>Cauca</v>
          </cell>
          <cell r="Q1854" t="str">
            <v>Bituima</v>
          </cell>
        </row>
        <row r="1855">
          <cell r="B1855">
            <v>26130470</v>
          </cell>
          <cell r="C1855" t="str">
            <v>SIERRA LA  [26130470]</v>
          </cell>
          <cell r="D1855" t="str">
            <v>Pluviométrica</v>
          </cell>
          <cell r="E1855" t="str">
            <v>Convencional</v>
          </cell>
          <cell r="F1855" t="str">
            <v>Activa</v>
          </cell>
          <cell r="G1855">
            <v>32157</v>
          </cell>
          <cell r="H1855">
            <v>1450</v>
          </cell>
          <cell r="I1855">
            <v>4.9833333299999998</v>
          </cell>
          <cell r="J1855">
            <v>-75.633333329999999</v>
          </cell>
          <cell r="K1855" t="str">
            <v>Caldas</v>
          </cell>
          <cell r="L1855" t="str">
            <v>Chinchina</v>
          </cell>
          <cell r="M1855" t="str">
            <v>Area Operativa 09 - Cauca-Valle-Caldas</v>
          </cell>
          <cell r="N1855" t="str">
            <v>Magdalena Cauca</v>
          </cell>
          <cell r="O1855" t="str">
            <v>Cauca</v>
          </cell>
          <cell r="Q1855" t="str">
            <v>Bituima</v>
          </cell>
        </row>
        <row r="1856">
          <cell r="B1856">
            <v>26135270</v>
          </cell>
          <cell r="C1856" t="str">
            <v>PLANALTO  [26135270]</v>
          </cell>
          <cell r="D1856" t="str">
            <v>Climática Principal</v>
          </cell>
          <cell r="E1856" t="str">
            <v>Convencional</v>
          </cell>
          <cell r="F1856" t="str">
            <v>Activa</v>
          </cell>
          <cell r="G1856">
            <v>34043</v>
          </cell>
          <cell r="H1856">
            <v>1406</v>
          </cell>
          <cell r="I1856">
            <v>4.9833333299999998</v>
          </cell>
          <cell r="J1856">
            <v>-75.583333329999988</v>
          </cell>
          <cell r="K1856" t="str">
            <v>Caldas</v>
          </cell>
          <cell r="L1856" t="str">
            <v>Chinchina</v>
          </cell>
          <cell r="M1856" t="str">
            <v>Area Operativa 09 - Cauca-Valle-Caldas</v>
          </cell>
          <cell r="N1856" t="str">
            <v>Magdalena Cauca</v>
          </cell>
          <cell r="O1856" t="str">
            <v>Cauca</v>
          </cell>
          <cell r="Q1856" t="str">
            <v>Bituima</v>
          </cell>
        </row>
        <row r="1857">
          <cell r="B1857">
            <v>26137060</v>
          </cell>
          <cell r="C1857" t="str">
            <v>PTE CARRETERA  [26137060]</v>
          </cell>
          <cell r="D1857" t="str">
            <v>Limnimétrica</v>
          </cell>
          <cell r="E1857" t="str">
            <v>Convencional</v>
          </cell>
          <cell r="F1857" t="str">
            <v>Activa</v>
          </cell>
          <cell r="G1857">
            <v>22265</v>
          </cell>
          <cell r="H1857">
            <v>1200</v>
          </cell>
          <cell r="I1857">
            <v>4.9833333299999998</v>
          </cell>
          <cell r="J1857">
            <v>-75.683333329999996</v>
          </cell>
          <cell r="K1857" t="str">
            <v>Caldas</v>
          </cell>
          <cell r="L1857" t="str">
            <v>Chinchina</v>
          </cell>
          <cell r="M1857" t="str">
            <v>Area Operativa 09 - Cauca-Valle-Caldas</v>
          </cell>
          <cell r="N1857" t="str">
            <v>Magdalena Cauca</v>
          </cell>
          <cell r="O1857" t="str">
            <v>Cauca</v>
          </cell>
          <cell r="Q1857" t="str">
            <v>Qda La Estrella</v>
          </cell>
        </row>
        <row r="1858">
          <cell r="B1858">
            <v>26140450</v>
          </cell>
          <cell r="C1858" t="str">
            <v>DIAMANTE EL  [26140450]</v>
          </cell>
          <cell r="D1858" t="str">
            <v>Pluviométrica</v>
          </cell>
          <cell r="E1858" t="str">
            <v>Convencional</v>
          </cell>
          <cell r="F1858" t="str">
            <v>Activa</v>
          </cell>
          <cell r="G1858">
            <v>31882</v>
          </cell>
          <cell r="H1858">
            <v>1200</v>
          </cell>
          <cell r="I1858">
            <v>4.9833333299999998</v>
          </cell>
          <cell r="J1858">
            <v>-75.833333329999988</v>
          </cell>
          <cell r="K1858" t="str">
            <v>Caldas</v>
          </cell>
          <cell r="L1858" t="str">
            <v>Belalcazar</v>
          </cell>
          <cell r="M1858" t="str">
            <v>Area Operativa 09 - Cauca-Valle-Caldas</v>
          </cell>
          <cell r="N1858" t="str">
            <v>Magdalena Cauca</v>
          </cell>
          <cell r="O1858" t="str">
            <v>Cauca</v>
          </cell>
          <cell r="Q1858" t="str">
            <v>Qda La Estrella</v>
          </cell>
        </row>
        <row r="1859">
          <cell r="B1859">
            <v>26150220</v>
          </cell>
          <cell r="C1859" t="str">
            <v>SUB CHINCHINA  [26150220]</v>
          </cell>
          <cell r="D1859" t="str">
            <v>Pluviométrica</v>
          </cell>
          <cell r="E1859" t="str">
            <v>Convencional</v>
          </cell>
          <cell r="F1859" t="str">
            <v>Activa</v>
          </cell>
          <cell r="G1859">
            <v>27743</v>
          </cell>
          <cell r="H1859">
            <v>1340</v>
          </cell>
          <cell r="I1859">
            <v>4.9833333299999998</v>
          </cell>
          <cell r="J1859">
            <v>-75.599999999999994</v>
          </cell>
          <cell r="K1859" t="str">
            <v>Caldas</v>
          </cell>
          <cell r="L1859" t="str">
            <v>Chinchina</v>
          </cell>
          <cell r="M1859" t="str">
            <v>Area Operativa 09 - Cauca-Valle-Caldas</v>
          </cell>
          <cell r="N1859" t="str">
            <v>Magdalena Cauca</v>
          </cell>
          <cell r="O1859" t="str">
            <v>Cauca</v>
          </cell>
          <cell r="Q1859" t="str">
            <v>Qda La Estrella</v>
          </cell>
        </row>
        <row r="1860">
          <cell r="B1860">
            <v>26150280</v>
          </cell>
          <cell r="C1860" t="str">
            <v>RECAUDACION CHEC  [26150280]</v>
          </cell>
          <cell r="D1860" t="str">
            <v>Pluviométrica</v>
          </cell>
          <cell r="E1860" t="str">
            <v>Convencional</v>
          </cell>
          <cell r="F1860" t="str">
            <v>Activa</v>
          </cell>
          <cell r="G1860">
            <v>22082</v>
          </cell>
          <cell r="H1860">
            <v>1340</v>
          </cell>
          <cell r="I1860">
            <v>4.9833333299999998</v>
          </cell>
          <cell r="J1860">
            <v>-75.599999999999994</v>
          </cell>
          <cell r="K1860" t="str">
            <v>Caldas</v>
          </cell>
          <cell r="L1860" t="str">
            <v>Chinchina</v>
          </cell>
          <cell r="M1860" t="str">
            <v>Area Operativa 09 - Cauca-Valle-Caldas</v>
          </cell>
          <cell r="N1860" t="str">
            <v>Magdalena Cauca</v>
          </cell>
          <cell r="O1860" t="str">
            <v>Cauca</v>
          </cell>
          <cell r="Q1860" t="str">
            <v>Qda La Estrella</v>
          </cell>
        </row>
        <row r="1861">
          <cell r="B1861">
            <v>26127020</v>
          </cell>
          <cell r="C1861" t="str">
            <v>GENOVA  [26127020]</v>
          </cell>
          <cell r="D1861" t="str">
            <v>Limnigráfica</v>
          </cell>
          <cell r="E1861" t="str">
            <v>Convencional</v>
          </cell>
          <cell r="F1861" t="str">
            <v>Activa</v>
          </cell>
          <cell r="G1861">
            <v>36206</v>
          </cell>
          <cell r="H1861">
            <v>1370</v>
          </cell>
          <cell r="I1861">
            <v>4.2</v>
          </cell>
          <cell r="J1861">
            <v>-75.733333329999994</v>
          </cell>
          <cell r="K1861" t="str">
            <v>Quindío</v>
          </cell>
          <cell r="L1861" t="str">
            <v>Génova</v>
          </cell>
          <cell r="M1861" t="str">
            <v>Area Operativa 09 - Cauca-Valle-Caldas</v>
          </cell>
          <cell r="N1861" t="str">
            <v>Magdalena Cauca</v>
          </cell>
          <cell r="O1861" t="str">
            <v>Cauca</v>
          </cell>
          <cell r="Q1861" t="str">
            <v>San Juan</v>
          </cell>
        </row>
        <row r="1862">
          <cell r="B1862">
            <v>26105280</v>
          </cell>
          <cell r="C1862" t="str">
            <v>BUGALAGRANDE  - AUT  [26105280]</v>
          </cell>
          <cell r="D1862" t="str">
            <v>Climática Principal</v>
          </cell>
          <cell r="E1862" t="str">
            <v>Automática con Telemetría</v>
          </cell>
          <cell r="F1862" t="str">
            <v>Activa</v>
          </cell>
          <cell r="G1862">
            <v>35551</v>
          </cell>
          <cell r="H1862">
            <v>870</v>
          </cell>
          <cell r="I1862">
            <v>4.2019444400000001</v>
          </cell>
          <cell r="J1862">
            <v>-76.184722220000012</v>
          </cell>
          <cell r="K1862" t="str">
            <v>Valle del Cauca</v>
          </cell>
          <cell r="L1862" t="str">
            <v>Bugalagrande</v>
          </cell>
          <cell r="M1862" t="str">
            <v>Area Operativa 09 - Cauca-Valle-Caldas</v>
          </cell>
          <cell r="N1862" t="str">
            <v>Magdalena Cauca</v>
          </cell>
          <cell r="O1862" t="str">
            <v>Cauca</v>
          </cell>
          <cell r="Q1862" t="str">
            <v>Santa Rosa</v>
          </cell>
        </row>
        <row r="1863">
          <cell r="B1863">
            <v>26150010</v>
          </cell>
          <cell r="C1863" t="str">
            <v>CAFETERA GJA  [26150010]</v>
          </cell>
          <cell r="D1863" t="str">
            <v>Pluviométrica</v>
          </cell>
          <cell r="E1863" t="str">
            <v>Convencional</v>
          </cell>
          <cell r="F1863" t="str">
            <v>Suspendida</v>
          </cell>
          <cell r="G1863">
            <v>20104</v>
          </cell>
          <cell r="H1863">
            <v>1300</v>
          </cell>
          <cell r="I1863">
            <v>4.9833333299999998</v>
          </cell>
          <cell r="J1863">
            <v>-75.533333329999991</v>
          </cell>
          <cell r="K1863" t="str">
            <v>Caldas</v>
          </cell>
          <cell r="L1863" t="str">
            <v>Manizales</v>
          </cell>
          <cell r="M1863" t="str">
            <v>Area Operativa 09 - Cauca-Valle-Caldas</v>
          </cell>
          <cell r="N1863" t="str">
            <v>Magdalena Cauca</v>
          </cell>
          <cell r="O1863" t="str">
            <v>Cauca</v>
          </cell>
          <cell r="Q1863" t="str">
            <v>Qda La Estrella</v>
          </cell>
          <cell r="R1863">
            <v>23665</v>
          </cell>
        </row>
        <row r="1864">
          <cell r="B1864">
            <v>26115501</v>
          </cell>
          <cell r="C1864" t="str">
            <v>MANUEL MARIA MALLARINO  - AUT  [26115501]</v>
          </cell>
          <cell r="D1864" t="str">
            <v>Climática Principal</v>
          </cell>
          <cell r="E1864" t="str">
            <v>Automática con Telemetría</v>
          </cell>
          <cell r="F1864" t="str">
            <v>Activa</v>
          </cell>
          <cell r="G1864">
            <v>41509.791666666664</v>
          </cell>
          <cell r="H1864">
            <v>1331</v>
          </cell>
          <cell r="I1864">
            <v>4.2136111099999995</v>
          </cell>
          <cell r="J1864">
            <v>-76.314972220000001</v>
          </cell>
          <cell r="K1864" t="str">
            <v>Valle del Cauca</v>
          </cell>
          <cell r="L1864" t="str">
            <v>Trujillo</v>
          </cell>
          <cell r="M1864" t="str">
            <v>Area Operativa 09 - Cauca-Valle-Caldas</v>
          </cell>
          <cell r="N1864" t="str">
            <v>Magdalena Cauca</v>
          </cell>
          <cell r="O1864" t="str">
            <v>Cauca</v>
          </cell>
          <cell r="P1864" t="str">
            <v>Mediante orfeo 20191040002573 se hace entrega del archivo Excel que contiene el catálogo de estaciones automáticas de Cenicafé, el cual comprende 103 estaciones, con el fin de que se actualice su metadata en el Catálogo Nacional de estaciones del IDEAM.</v>
          </cell>
          <cell r="Q1864">
            <v>0</v>
          </cell>
        </row>
        <row r="1865">
          <cell r="B1865">
            <v>26100370</v>
          </cell>
          <cell r="C1865" t="str">
            <v>BUGALAGRANDE  [26100370]</v>
          </cell>
          <cell r="D1865" t="str">
            <v>Pluviométrica</v>
          </cell>
          <cell r="E1865" t="str">
            <v>Convencional</v>
          </cell>
          <cell r="F1865" t="str">
            <v>Activa</v>
          </cell>
          <cell r="G1865">
            <v>25979</v>
          </cell>
          <cell r="H1865">
            <v>942</v>
          </cell>
          <cell r="I1865">
            <v>4.2166666699999995</v>
          </cell>
          <cell r="J1865">
            <v>-76.150000000000006</v>
          </cell>
          <cell r="K1865" t="str">
            <v>Valle del Cauca</v>
          </cell>
          <cell r="L1865" t="str">
            <v>Bugalagrande</v>
          </cell>
          <cell r="M1865" t="str">
            <v>Area Operativa 09 - Cauca-Valle-Caldas</v>
          </cell>
          <cell r="N1865" t="str">
            <v>Magdalena Cauca</v>
          </cell>
          <cell r="O1865" t="str">
            <v>Cauca</v>
          </cell>
          <cell r="Q1865" t="str">
            <v>Coello</v>
          </cell>
        </row>
        <row r="1866">
          <cell r="B1866">
            <v>26100460</v>
          </cell>
          <cell r="C1866" t="str">
            <v>SAN JORGE  [26100460]</v>
          </cell>
          <cell r="D1866" t="str">
            <v>Pluviométrica</v>
          </cell>
          <cell r="E1866" t="str">
            <v>Convencional</v>
          </cell>
          <cell r="F1866" t="str">
            <v>Activa</v>
          </cell>
          <cell r="G1866">
            <v>26313</v>
          </cell>
          <cell r="H1866">
            <v>960</v>
          </cell>
          <cell r="I1866">
            <v>4.2166666699999995</v>
          </cell>
          <cell r="J1866">
            <v>-76.183333329999996</v>
          </cell>
          <cell r="K1866" t="str">
            <v>Valle del Cauca</v>
          </cell>
          <cell r="L1866" t="str">
            <v>Bugalagrande</v>
          </cell>
          <cell r="M1866" t="str">
            <v>Area Operativa 09 - Cauca-Valle-Caldas</v>
          </cell>
          <cell r="N1866" t="str">
            <v>Magdalena Cauca</v>
          </cell>
          <cell r="O1866" t="str">
            <v>Cauca</v>
          </cell>
          <cell r="Q1866" t="str">
            <v>Coello</v>
          </cell>
        </row>
        <row r="1867">
          <cell r="B1867">
            <v>26100920</v>
          </cell>
          <cell r="C1867" t="str">
            <v>SAN ANTONIO  [26100920]</v>
          </cell>
          <cell r="D1867" t="str">
            <v>Pluviométrica</v>
          </cell>
          <cell r="E1867" t="str">
            <v>Convencional</v>
          </cell>
          <cell r="F1867" t="str">
            <v>Activa</v>
          </cell>
          <cell r="G1867">
            <v>25948</v>
          </cell>
          <cell r="H1867">
            <v>930</v>
          </cell>
          <cell r="I1867">
            <v>4.2166666699999995</v>
          </cell>
          <cell r="J1867">
            <v>-76.216666669999995</v>
          </cell>
          <cell r="K1867" t="str">
            <v>Valle del Cauca</v>
          </cell>
          <cell r="L1867" t="str">
            <v>Bugalagrande</v>
          </cell>
          <cell r="M1867" t="str">
            <v>Area Operativa 09 - Cauca-Valle-Caldas</v>
          </cell>
          <cell r="N1867" t="str">
            <v>Magdalena Cauca</v>
          </cell>
          <cell r="O1867" t="str">
            <v>Cauca</v>
          </cell>
          <cell r="Q1867" t="str">
            <v>Coello</v>
          </cell>
        </row>
        <row r="1868">
          <cell r="B1868">
            <v>26125280</v>
          </cell>
          <cell r="C1868" t="str">
            <v>GENOVA  [26125280]</v>
          </cell>
          <cell r="D1868" t="str">
            <v>Climática Ordinaria</v>
          </cell>
          <cell r="E1868" t="str">
            <v>Convencional</v>
          </cell>
          <cell r="F1868" t="str">
            <v>Activa</v>
          </cell>
          <cell r="G1868">
            <v>36206</v>
          </cell>
          <cell r="H1868">
            <v>1524</v>
          </cell>
          <cell r="I1868">
            <v>4.2166666699999995</v>
          </cell>
          <cell r="J1868">
            <v>-75.766666669999992</v>
          </cell>
          <cell r="K1868" t="str">
            <v>Quindío</v>
          </cell>
          <cell r="L1868" t="str">
            <v>Génova</v>
          </cell>
          <cell r="M1868" t="str">
            <v>Area Operativa 09 - Cauca-Valle-Caldas</v>
          </cell>
          <cell r="N1868" t="str">
            <v>Magdalena Cauca</v>
          </cell>
          <cell r="O1868" t="str">
            <v>Cauca</v>
          </cell>
          <cell r="Q1868" t="str">
            <v>Bugalagrande</v>
          </cell>
        </row>
        <row r="1869">
          <cell r="B1869">
            <v>26160270</v>
          </cell>
          <cell r="C1869" t="str">
            <v>LINDA LA  [26160270]</v>
          </cell>
          <cell r="D1869" t="str">
            <v>Pluviométrica</v>
          </cell>
          <cell r="E1869" t="str">
            <v>Convencional</v>
          </cell>
          <cell r="F1869" t="str">
            <v>Activa</v>
          </cell>
          <cell r="G1869">
            <v>33253</v>
          </cell>
          <cell r="H1869">
            <v>1850</v>
          </cell>
          <cell r="I1869">
            <v>5.5333333299999996</v>
          </cell>
          <cell r="J1869">
            <v>-75.533333329999991</v>
          </cell>
          <cell r="K1869" t="str">
            <v>Caldas</v>
          </cell>
          <cell r="L1869" t="str">
            <v>Pácora</v>
          </cell>
          <cell r="M1869" t="str">
            <v>Area Operativa 09 - Cauca-Valle-Caldas</v>
          </cell>
          <cell r="N1869" t="str">
            <v>Magdalena Cauca</v>
          </cell>
          <cell r="O1869" t="str">
            <v>Cauca</v>
          </cell>
          <cell r="Q1869" t="str">
            <v>Suarez</v>
          </cell>
        </row>
        <row r="1870">
          <cell r="B1870">
            <v>21215060</v>
          </cell>
          <cell r="C1870" t="str">
            <v>CHICORAL SAN FRCO.  [21215060]</v>
          </cell>
          <cell r="D1870" t="str">
            <v>Climática Ordinaria</v>
          </cell>
          <cell r="E1870" t="str">
            <v>Convencional</v>
          </cell>
          <cell r="F1870" t="str">
            <v>Suspendida</v>
          </cell>
          <cell r="G1870">
            <v>18309</v>
          </cell>
          <cell r="H1870">
            <v>408</v>
          </cell>
          <cell r="I1870">
            <v>4.2166666699999995</v>
          </cell>
          <cell r="J1870">
            <v>-74.983333329999994</v>
          </cell>
          <cell r="K1870" t="str">
            <v>Tolima</v>
          </cell>
          <cell r="L1870" t="str">
            <v>Espinal</v>
          </cell>
          <cell r="M1870" t="str">
            <v>Area Operativa 10 - Tolima</v>
          </cell>
          <cell r="N1870" t="str">
            <v>Magdalena Cauca</v>
          </cell>
          <cell r="O1870" t="str">
            <v>Alto Magdalena</v>
          </cell>
          <cell r="Q1870" t="str">
            <v>Santa Rosa</v>
          </cell>
          <cell r="R1870">
            <v>18612</v>
          </cell>
        </row>
        <row r="1871">
          <cell r="B1871">
            <v>21217040</v>
          </cell>
          <cell r="C1871" t="str">
            <v>CAIDA IV  [21217040]</v>
          </cell>
          <cell r="D1871" t="str">
            <v>Limnimétrica</v>
          </cell>
          <cell r="E1871" t="str">
            <v>Convencional</v>
          </cell>
          <cell r="F1871" t="str">
            <v>Suspendida</v>
          </cell>
          <cell r="G1871">
            <v>21290</v>
          </cell>
          <cell r="H1871">
            <v>418</v>
          </cell>
          <cell r="I1871">
            <v>4.2166666699999995</v>
          </cell>
          <cell r="J1871">
            <v>-74.983333329999994</v>
          </cell>
          <cell r="K1871" t="str">
            <v>Tolima</v>
          </cell>
          <cell r="L1871" t="str">
            <v>Espinal</v>
          </cell>
          <cell r="M1871" t="str">
            <v>Area Operativa 10 - Tolima</v>
          </cell>
          <cell r="N1871" t="str">
            <v>Magdalena Cauca</v>
          </cell>
          <cell r="O1871" t="str">
            <v>Alto Magdalena</v>
          </cell>
          <cell r="Q1871" t="str">
            <v>Coello</v>
          </cell>
          <cell r="R1871">
            <v>22692</v>
          </cell>
        </row>
        <row r="1872">
          <cell r="B1872">
            <v>21217050</v>
          </cell>
          <cell r="C1872" t="str">
            <v>CAIDA 2A CANAL  [21217050]</v>
          </cell>
          <cell r="D1872" t="str">
            <v>Limnimétrica</v>
          </cell>
          <cell r="E1872" t="str">
            <v>Convencional</v>
          </cell>
          <cell r="F1872" t="str">
            <v>Suspendida</v>
          </cell>
          <cell r="G1872">
            <v>20560</v>
          </cell>
          <cell r="H1872">
            <v>422</v>
          </cell>
          <cell r="I1872">
            <v>4.2166666699999995</v>
          </cell>
          <cell r="J1872">
            <v>-74.983333329999994</v>
          </cell>
          <cell r="K1872" t="str">
            <v>Tolima</v>
          </cell>
          <cell r="L1872" t="str">
            <v>Espinal</v>
          </cell>
          <cell r="M1872" t="str">
            <v>Area Operativa 10 - Tolima</v>
          </cell>
          <cell r="N1872" t="str">
            <v>Magdalena Cauca</v>
          </cell>
          <cell r="O1872" t="str">
            <v>Alto Magdalena</v>
          </cell>
          <cell r="Q1872" t="str">
            <v>Coello</v>
          </cell>
          <cell r="R1872">
            <v>23391</v>
          </cell>
        </row>
        <row r="1873">
          <cell r="B1873">
            <v>21217060</v>
          </cell>
          <cell r="C1873" t="str">
            <v>CAIDA 2B AGUAS ABA  [21217060]</v>
          </cell>
          <cell r="D1873" t="str">
            <v>Limnimétrica</v>
          </cell>
          <cell r="E1873" t="str">
            <v>Convencional</v>
          </cell>
          <cell r="F1873" t="str">
            <v>Suspendida</v>
          </cell>
          <cell r="G1873">
            <v>21443</v>
          </cell>
          <cell r="H1873">
            <v>404</v>
          </cell>
          <cell r="I1873">
            <v>4.2166666699999995</v>
          </cell>
          <cell r="J1873">
            <v>-74.983333329999994</v>
          </cell>
          <cell r="K1873" t="str">
            <v>Tolima</v>
          </cell>
          <cell r="L1873" t="str">
            <v>Espinal</v>
          </cell>
          <cell r="M1873" t="str">
            <v>Area Operativa 10 - Tolima</v>
          </cell>
          <cell r="N1873" t="str">
            <v>Magdalena Cauca</v>
          </cell>
          <cell r="O1873" t="str">
            <v>Alto Magdalena</v>
          </cell>
          <cell r="Q1873" t="str">
            <v>Coello</v>
          </cell>
          <cell r="R1873">
            <v>23422</v>
          </cell>
        </row>
        <row r="1874">
          <cell r="B1874">
            <v>26105020</v>
          </cell>
          <cell r="C1874" t="str">
            <v>LUCERNA  [26105020]</v>
          </cell>
          <cell r="D1874" t="str">
            <v>Climática Ordinaria</v>
          </cell>
          <cell r="E1874" t="str">
            <v>Convencional</v>
          </cell>
          <cell r="F1874" t="str">
            <v>Suspendida</v>
          </cell>
          <cell r="G1874">
            <v>13530</v>
          </cell>
          <cell r="H1874">
            <v>944</v>
          </cell>
          <cell r="I1874">
            <v>4.2166666699999995</v>
          </cell>
          <cell r="J1874">
            <v>-76.150000000000006</v>
          </cell>
          <cell r="K1874" t="str">
            <v>Valle del Cauca</v>
          </cell>
          <cell r="L1874" t="str">
            <v>Bugalagrande</v>
          </cell>
          <cell r="M1874" t="str">
            <v>Area Operativa 09 - Cauca-Valle-Caldas</v>
          </cell>
          <cell r="N1874" t="str">
            <v>Magdalena Cauca</v>
          </cell>
          <cell r="O1874" t="str">
            <v>Cauca</v>
          </cell>
          <cell r="Q1874" t="str">
            <v>Coello</v>
          </cell>
          <cell r="R1874">
            <v>17090</v>
          </cell>
        </row>
        <row r="1875">
          <cell r="B1875">
            <v>26105100</v>
          </cell>
          <cell r="C1875" t="str">
            <v>BUGALAGRANDE CENTR  [26105100]</v>
          </cell>
          <cell r="D1875" t="str">
            <v>Climática Ordinaria</v>
          </cell>
          <cell r="E1875" t="str">
            <v>Convencional</v>
          </cell>
          <cell r="F1875" t="str">
            <v>Suspendida</v>
          </cell>
          <cell r="G1875">
            <v>13530</v>
          </cell>
          <cell r="H1875">
            <v>944</v>
          </cell>
          <cell r="I1875">
            <v>4.2166666699999995</v>
          </cell>
          <cell r="J1875">
            <v>-76.166666669999998</v>
          </cell>
          <cell r="K1875" t="str">
            <v>Valle del Cauca</v>
          </cell>
          <cell r="L1875" t="str">
            <v>Bugalagrande</v>
          </cell>
          <cell r="M1875" t="str">
            <v>Area Operativa 09 - Cauca-Valle-Caldas</v>
          </cell>
          <cell r="N1875" t="str">
            <v>Magdalena Cauca</v>
          </cell>
          <cell r="O1875" t="str">
            <v>Cauca</v>
          </cell>
          <cell r="Q1875" t="str">
            <v>Coello</v>
          </cell>
          <cell r="R1875">
            <v>17241</v>
          </cell>
        </row>
        <row r="1876">
          <cell r="B1876">
            <v>26107090</v>
          </cell>
          <cell r="C1876" t="str">
            <v>VOLADERO  [26107090]</v>
          </cell>
          <cell r="D1876" t="str">
            <v>Limnigráfica</v>
          </cell>
          <cell r="E1876" t="str">
            <v>Convencional</v>
          </cell>
          <cell r="F1876" t="str">
            <v>Suspendida</v>
          </cell>
          <cell r="G1876">
            <v>26068</v>
          </cell>
          <cell r="H1876">
            <v>1393</v>
          </cell>
          <cell r="I1876">
            <v>4.2166666699999995</v>
          </cell>
          <cell r="J1876">
            <v>-76.166666669999998</v>
          </cell>
          <cell r="K1876" t="str">
            <v>Valle del Cauca</v>
          </cell>
          <cell r="L1876" t="str">
            <v>Bugalagrande</v>
          </cell>
          <cell r="M1876" t="str">
            <v>Area Operativa 09 - Cauca-Valle-Caldas</v>
          </cell>
          <cell r="N1876" t="str">
            <v>Magdalena Cauca</v>
          </cell>
          <cell r="O1876" t="str">
            <v>Cauca</v>
          </cell>
          <cell r="Q1876" t="str">
            <v>Bugalagrande</v>
          </cell>
          <cell r="R1876">
            <v>27013</v>
          </cell>
        </row>
        <row r="1877">
          <cell r="B1877">
            <v>21180030</v>
          </cell>
          <cell r="C1877" t="str">
            <v>VALLE DE SAN JUAN  [21180030]</v>
          </cell>
          <cell r="D1877" t="str">
            <v>Pluviométrica</v>
          </cell>
          <cell r="E1877" t="str">
            <v>Convencional</v>
          </cell>
          <cell r="F1877" t="str">
            <v>Suspendida</v>
          </cell>
          <cell r="G1877">
            <v>21473</v>
          </cell>
          <cell r="H1877">
            <v>575</v>
          </cell>
          <cell r="I1877">
            <v>4.2333333299999998</v>
          </cell>
          <cell r="J1877">
            <v>-75.116666670000001</v>
          </cell>
          <cell r="K1877" t="str">
            <v>Tolima</v>
          </cell>
          <cell r="L1877" t="str">
            <v>Valle De San Juan</v>
          </cell>
          <cell r="M1877" t="str">
            <v>Area Operativa 10 - Tolima</v>
          </cell>
          <cell r="N1877" t="str">
            <v>Magdalena Cauca</v>
          </cell>
          <cell r="O1877" t="str">
            <v>Alto Magdalena</v>
          </cell>
          <cell r="Q1877" t="str">
            <v>Qda Istmo</v>
          </cell>
          <cell r="R1877">
            <v>23726</v>
          </cell>
        </row>
        <row r="1878">
          <cell r="B1878">
            <v>21180190</v>
          </cell>
          <cell r="C1878" t="str">
            <v>VEREDA POTOSI  [21180190]</v>
          </cell>
          <cell r="D1878" t="str">
            <v>Pluviográfica</v>
          </cell>
          <cell r="E1878" t="str">
            <v>Convencional</v>
          </cell>
          <cell r="F1878" t="str">
            <v>Suspendida</v>
          </cell>
          <cell r="G1878">
            <v>21930</v>
          </cell>
          <cell r="H1878">
            <v>320</v>
          </cell>
          <cell r="I1878">
            <v>4.2333333299999998</v>
          </cell>
          <cell r="J1878">
            <v>-74.866666670000001</v>
          </cell>
          <cell r="K1878" t="str">
            <v>Cundinamarca</v>
          </cell>
          <cell r="L1878" t="str">
            <v>Girardot</v>
          </cell>
          <cell r="M1878" t="str">
            <v>Area Operativa 10 - Tolima</v>
          </cell>
          <cell r="N1878" t="str">
            <v>Magdalena Cauca</v>
          </cell>
          <cell r="O1878" t="str">
            <v>Alto Magdalena</v>
          </cell>
          <cell r="Q1878" t="str">
            <v>Qda Istmo</v>
          </cell>
          <cell r="R1878">
            <v>23057</v>
          </cell>
        </row>
        <row r="1879">
          <cell r="B1879">
            <v>21190430</v>
          </cell>
          <cell r="C1879" t="str">
            <v>SAN LUIS  [21190430]</v>
          </cell>
          <cell r="D1879" t="str">
            <v>Pluviométrica</v>
          </cell>
          <cell r="E1879" t="str">
            <v>Convencional</v>
          </cell>
          <cell r="F1879" t="str">
            <v>Activa</v>
          </cell>
          <cell r="G1879">
            <v>33253</v>
          </cell>
          <cell r="H1879">
            <v>1700</v>
          </cell>
          <cell r="I1879">
            <v>4.2333333299999998</v>
          </cell>
          <cell r="J1879">
            <v>-74.433333329999996</v>
          </cell>
          <cell r="K1879" t="str">
            <v>Cundinamarca</v>
          </cell>
          <cell r="L1879" t="str">
            <v>Arbeláez</v>
          </cell>
          <cell r="M1879" t="str">
            <v>Area Operativa 11 - Cundinamarca-Amazonas-San Andrés</v>
          </cell>
          <cell r="N1879" t="str">
            <v>Magdalena Cauca</v>
          </cell>
          <cell r="O1879" t="str">
            <v>Alto Magdalena</v>
          </cell>
          <cell r="Q1879" t="str">
            <v>Coello</v>
          </cell>
        </row>
        <row r="1880">
          <cell r="B1880">
            <v>21197330</v>
          </cell>
          <cell r="C1880" t="str">
            <v>PTE NEGRO  [21197330]</v>
          </cell>
          <cell r="D1880" t="str">
            <v>Limnimétrica</v>
          </cell>
          <cell r="E1880" t="str">
            <v>Convencional</v>
          </cell>
          <cell r="F1880" t="str">
            <v>Activa</v>
          </cell>
          <cell r="G1880">
            <v>35991</v>
          </cell>
          <cell r="H1880">
            <v>670</v>
          </cell>
          <cell r="I1880">
            <v>4.2333333299999998</v>
          </cell>
          <cell r="J1880">
            <v>-74.516666669999992</v>
          </cell>
          <cell r="K1880" t="str">
            <v>Cundinamarca</v>
          </cell>
          <cell r="L1880" t="str">
            <v>Pandi</v>
          </cell>
          <cell r="M1880" t="str">
            <v>Area Operativa 11 - Cundinamarca-Amazonas-San Andrés</v>
          </cell>
          <cell r="N1880" t="str">
            <v>Magdalena Cauca</v>
          </cell>
          <cell r="O1880" t="str">
            <v>Alto Magdalena</v>
          </cell>
          <cell r="Q1880" t="str">
            <v>Negro</v>
          </cell>
        </row>
        <row r="1881">
          <cell r="B1881">
            <v>21197450</v>
          </cell>
          <cell r="C1881" t="str">
            <v>PTE NEGRO  - AUT  [21197450]</v>
          </cell>
          <cell r="D1881" t="str">
            <v>Limnigráfica</v>
          </cell>
          <cell r="E1881" t="str">
            <v>Automática con Telemetría</v>
          </cell>
          <cell r="F1881" t="str">
            <v>Activa</v>
          </cell>
          <cell r="G1881">
            <v>38869</v>
          </cell>
          <cell r="H1881">
            <v>670</v>
          </cell>
          <cell r="I1881">
            <v>4.2333333299999998</v>
          </cell>
          <cell r="J1881">
            <v>-74.516666669999992</v>
          </cell>
          <cell r="K1881" t="str">
            <v>Cundinamarca</v>
          </cell>
          <cell r="L1881" t="str">
            <v>Pandi</v>
          </cell>
          <cell r="M1881" t="str">
            <v>Area Operativa 11 - Cundinamarca-Amazonas-San Andrés</v>
          </cell>
          <cell r="N1881" t="str">
            <v>Magdalena Cauca</v>
          </cell>
          <cell r="O1881" t="str">
            <v>Alto Magdalena</v>
          </cell>
          <cell r="Q1881" t="str">
            <v>Negro</v>
          </cell>
        </row>
        <row r="1882">
          <cell r="B1882">
            <v>21201290</v>
          </cell>
          <cell r="C1882" t="str">
            <v>STA ROSA  [21201290]</v>
          </cell>
          <cell r="D1882" t="str">
            <v>Pluviométrica</v>
          </cell>
          <cell r="E1882" t="str">
            <v>Convencional</v>
          </cell>
          <cell r="F1882" t="str">
            <v>Activa</v>
          </cell>
          <cell r="G1882">
            <v>23757</v>
          </cell>
          <cell r="H1882">
            <v>3430</v>
          </cell>
          <cell r="I1882">
            <v>4.2333333299999998</v>
          </cell>
          <cell r="J1882">
            <v>-74.183333329999996</v>
          </cell>
          <cell r="K1882" t="str">
            <v>Bogotá</v>
          </cell>
          <cell r="L1882" t="str">
            <v>Bogota, D.C</v>
          </cell>
          <cell r="M1882" t="str">
            <v>Area Operativa 11 - Cundinamarca-Amazonas-San Andrés</v>
          </cell>
          <cell r="N1882" t="str">
            <v>Orinoco</v>
          </cell>
          <cell r="O1882" t="str">
            <v>Meta</v>
          </cell>
          <cell r="Q1882" t="str">
            <v>Negro</v>
          </cell>
        </row>
        <row r="1883">
          <cell r="B1883">
            <v>26100220</v>
          </cell>
          <cell r="C1883" t="str">
            <v>FLORESTA LA  [26100220]</v>
          </cell>
          <cell r="D1883" t="str">
            <v>Pluviométrica</v>
          </cell>
          <cell r="E1883" t="str">
            <v>Convencional</v>
          </cell>
          <cell r="F1883" t="str">
            <v>Activa</v>
          </cell>
          <cell r="G1883">
            <v>23482</v>
          </cell>
          <cell r="H1883">
            <v>970</v>
          </cell>
          <cell r="I1883">
            <v>4.2333333299999998</v>
          </cell>
          <cell r="J1883">
            <v>-76.183333329999996</v>
          </cell>
          <cell r="K1883" t="str">
            <v>Valle del Cauca</v>
          </cell>
          <cell r="L1883" t="str">
            <v>Bugalagrande</v>
          </cell>
          <cell r="M1883" t="str">
            <v>Area Operativa 09 - Cauca-Valle-Caldas</v>
          </cell>
          <cell r="N1883" t="str">
            <v>Magdalena Cauca</v>
          </cell>
          <cell r="O1883" t="str">
            <v>Cauca</v>
          </cell>
          <cell r="Q1883" t="str">
            <v>Coello</v>
          </cell>
        </row>
        <row r="1884">
          <cell r="B1884">
            <v>26100930</v>
          </cell>
          <cell r="C1884" t="str">
            <v>LUISA CABAL LA  [26100930]</v>
          </cell>
          <cell r="D1884" t="str">
            <v>Pluviométrica</v>
          </cell>
          <cell r="E1884" t="str">
            <v>Convencional</v>
          </cell>
          <cell r="F1884" t="str">
            <v>Activa</v>
          </cell>
          <cell r="G1884">
            <v>25948</v>
          </cell>
          <cell r="H1884">
            <v>930</v>
          </cell>
          <cell r="I1884">
            <v>4.2333333299999998</v>
          </cell>
          <cell r="J1884">
            <v>-76.216666669999995</v>
          </cell>
          <cell r="K1884" t="str">
            <v>Valle del Cauca</v>
          </cell>
          <cell r="L1884" t="str">
            <v>Bugalagrande</v>
          </cell>
          <cell r="M1884" t="str">
            <v>Area Operativa 09 - Cauca-Valle-Caldas</v>
          </cell>
          <cell r="N1884" t="str">
            <v>Magdalena Cauca</v>
          </cell>
          <cell r="O1884" t="str">
            <v>Cauca</v>
          </cell>
          <cell r="Q1884" t="str">
            <v>Coello</v>
          </cell>
        </row>
        <row r="1885">
          <cell r="B1885">
            <v>24010260</v>
          </cell>
          <cell r="C1885" t="str">
            <v>CANDELARIA LA  [24010260]</v>
          </cell>
          <cell r="D1885" t="str">
            <v>Pluviográfica</v>
          </cell>
          <cell r="E1885" t="str">
            <v>Convencional</v>
          </cell>
          <cell r="F1885" t="str">
            <v>Activa</v>
          </cell>
          <cell r="G1885">
            <v>21990</v>
          </cell>
          <cell r="H1885">
            <v>2320</v>
          </cell>
          <cell r="I1885">
            <v>5.5166666700000002</v>
          </cell>
          <cell r="J1885">
            <v>-73.599999999999994</v>
          </cell>
          <cell r="K1885" t="str">
            <v>Boyacá</v>
          </cell>
          <cell r="L1885" t="str">
            <v>Ráquira</v>
          </cell>
          <cell r="M1885" t="str">
            <v>Area Operativa 06 - Boyacá-Casanare-Vichada</v>
          </cell>
          <cell r="N1885" t="str">
            <v>Magdalena Cauca</v>
          </cell>
          <cell r="O1885" t="str">
            <v>Sogamoso</v>
          </cell>
          <cell r="Q1885" t="str">
            <v>Coello</v>
          </cell>
        </row>
        <row r="1886">
          <cell r="B1886">
            <v>24015310</v>
          </cell>
          <cell r="C1886" t="str">
            <v>SAN MIGUEL DE SEMA  [24015310]</v>
          </cell>
          <cell r="D1886" t="str">
            <v>Climática Ordinaria</v>
          </cell>
          <cell r="E1886" t="str">
            <v>Convencional</v>
          </cell>
          <cell r="F1886" t="str">
            <v>Activa</v>
          </cell>
          <cell r="G1886">
            <v>31001</v>
          </cell>
          <cell r="H1886">
            <v>2600</v>
          </cell>
          <cell r="I1886">
            <v>5.5166666700000002</v>
          </cell>
          <cell r="J1886">
            <v>-73.716666669999995</v>
          </cell>
          <cell r="K1886" t="str">
            <v>Boyacá</v>
          </cell>
          <cell r="L1886" t="str">
            <v>San Miguel De Sema</v>
          </cell>
          <cell r="M1886" t="str">
            <v>Area Operativa 06 - Boyacá-Casanare-Vichada</v>
          </cell>
          <cell r="N1886" t="str">
            <v>Magdalena Cauca</v>
          </cell>
          <cell r="O1886" t="str">
            <v>Sogamoso</v>
          </cell>
          <cell r="Q1886" t="str">
            <v>Coello</v>
          </cell>
        </row>
        <row r="1887">
          <cell r="B1887">
            <v>24017110</v>
          </cell>
          <cell r="C1887" t="str">
            <v>PTE SAN MIGUEL  [24017110]</v>
          </cell>
          <cell r="D1887" t="str">
            <v>Limnimétrica</v>
          </cell>
          <cell r="E1887" t="str">
            <v>Convencional</v>
          </cell>
          <cell r="F1887" t="str">
            <v>Activa</v>
          </cell>
          <cell r="G1887">
            <v>21655</v>
          </cell>
          <cell r="H1887">
            <v>2600</v>
          </cell>
          <cell r="I1887">
            <v>5.5166666700000002</v>
          </cell>
          <cell r="J1887">
            <v>-73.816666669999989</v>
          </cell>
          <cell r="K1887" t="str">
            <v>Boyacá</v>
          </cell>
          <cell r="L1887" t="str">
            <v>San Miguel De Sema</v>
          </cell>
          <cell r="M1887" t="str">
            <v>Area Operativa 11 - Cundinamarca-Amazonas-San Andrés</v>
          </cell>
          <cell r="N1887" t="str">
            <v>Magdalena Cauca</v>
          </cell>
          <cell r="O1887" t="str">
            <v>Sogamoso</v>
          </cell>
          <cell r="Q1887" t="str">
            <v>Suarez</v>
          </cell>
        </row>
        <row r="1888">
          <cell r="B1888">
            <v>21187050</v>
          </cell>
          <cell r="C1888" t="str">
            <v>VENTANA LA  [21187050]</v>
          </cell>
          <cell r="D1888" t="str">
            <v>Limnimétrica</v>
          </cell>
          <cell r="E1888" t="str">
            <v>Convencional</v>
          </cell>
          <cell r="F1888" t="str">
            <v>Suspendida</v>
          </cell>
          <cell r="G1888">
            <v>21290</v>
          </cell>
          <cell r="H1888">
            <v>423</v>
          </cell>
          <cell r="I1888">
            <v>4.2333333299999998</v>
          </cell>
          <cell r="J1888">
            <v>-75.016666669999992</v>
          </cell>
          <cell r="K1888" t="str">
            <v>Tolima</v>
          </cell>
          <cell r="L1888" t="str">
            <v>Espinal</v>
          </cell>
          <cell r="M1888" t="str">
            <v>Area Operativa 10 - Tolima</v>
          </cell>
          <cell r="N1888" t="str">
            <v>Magdalena Cauca</v>
          </cell>
          <cell r="O1888" t="str">
            <v>Alto Magdalena</v>
          </cell>
          <cell r="Q1888" t="str">
            <v>Coello</v>
          </cell>
          <cell r="R1888">
            <v>23665</v>
          </cell>
        </row>
        <row r="1889">
          <cell r="B1889">
            <v>21217150</v>
          </cell>
          <cell r="C1889" t="str">
            <v>VENTANA LA  [21217150]</v>
          </cell>
          <cell r="D1889" t="str">
            <v>Limnimétrica</v>
          </cell>
          <cell r="E1889" t="str">
            <v>Convencional</v>
          </cell>
          <cell r="F1889" t="str">
            <v>Suspendida</v>
          </cell>
          <cell r="G1889">
            <v>21290</v>
          </cell>
          <cell r="H1889">
            <v>423</v>
          </cell>
          <cell r="I1889">
            <v>4.2333333299999998</v>
          </cell>
          <cell r="J1889">
            <v>-75.016666669999992</v>
          </cell>
          <cell r="K1889" t="str">
            <v>Tolima</v>
          </cell>
          <cell r="L1889" t="str">
            <v>Espinal</v>
          </cell>
          <cell r="M1889" t="str">
            <v>Area Operativa 10 - Tolima</v>
          </cell>
          <cell r="N1889" t="str">
            <v>Magdalena Cauca</v>
          </cell>
          <cell r="O1889" t="str">
            <v>Alto Magdalena</v>
          </cell>
          <cell r="Q1889" t="str">
            <v>Coello</v>
          </cell>
          <cell r="R1889">
            <v>21534</v>
          </cell>
        </row>
        <row r="1890">
          <cell r="B1890">
            <v>21230040</v>
          </cell>
          <cell r="C1890" t="str">
            <v>DESMOTADORA  [21230040]</v>
          </cell>
          <cell r="D1890" t="str">
            <v>Pluviométrica</v>
          </cell>
          <cell r="E1890" t="str">
            <v>Convencional</v>
          </cell>
          <cell r="F1890" t="str">
            <v>Suspendida</v>
          </cell>
          <cell r="G1890">
            <v>19890</v>
          </cell>
          <cell r="H1890">
            <v>300</v>
          </cell>
          <cell r="I1890">
            <v>4.2333333299999998</v>
          </cell>
          <cell r="J1890">
            <v>-74.883333329999999</v>
          </cell>
          <cell r="K1890" t="str">
            <v>Cundinamarca</v>
          </cell>
          <cell r="L1890" t="str">
            <v>Girardot</v>
          </cell>
          <cell r="M1890" t="str">
            <v>Area Operativa 10 - Tolima</v>
          </cell>
          <cell r="N1890" t="str">
            <v>Magdalena Cauca</v>
          </cell>
          <cell r="O1890" t="str">
            <v>Alto Magdalena</v>
          </cell>
          <cell r="Q1890" t="str">
            <v>Coello</v>
          </cell>
          <cell r="R1890">
            <v>20894</v>
          </cell>
        </row>
        <row r="1891">
          <cell r="B1891">
            <v>35020190</v>
          </cell>
          <cell r="C1891" t="str">
            <v>STA ROSA  [35020190]</v>
          </cell>
          <cell r="D1891" t="str">
            <v>Pluviográfica</v>
          </cell>
          <cell r="E1891" t="str">
            <v>Convencional</v>
          </cell>
          <cell r="F1891" t="str">
            <v>Suspendida</v>
          </cell>
          <cell r="G1891">
            <v>22296</v>
          </cell>
          <cell r="H1891">
            <v>3430</v>
          </cell>
          <cell r="I1891">
            <v>4.2333333299999998</v>
          </cell>
          <cell r="J1891">
            <v>-74.183333329999996</v>
          </cell>
          <cell r="K1891" t="str">
            <v>Bogotá</v>
          </cell>
          <cell r="L1891" t="str">
            <v>Bogota, D.C</v>
          </cell>
          <cell r="M1891" t="str">
            <v>Area Operativa 11 - Cundinamarca-Amazonas-San Andrés</v>
          </cell>
          <cell r="N1891" t="str">
            <v>Orinoco</v>
          </cell>
          <cell r="O1891" t="str">
            <v>Meta</v>
          </cell>
          <cell r="Q1891" t="str">
            <v>Coello</v>
          </cell>
          <cell r="R1891">
            <v>25552</v>
          </cell>
        </row>
        <row r="1892">
          <cell r="B1892">
            <v>24010320</v>
          </cell>
          <cell r="C1892" t="str">
            <v>SAN MIGUEL DE SEMA  [24010320]</v>
          </cell>
          <cell r="D1892" t="str">
            <v>Pluviométrica</v>
          </cell>
          <cell r="E1892" t="str">
            <v>Convencional</v>
          </cell>
          <cell r="F1892" t="str">
            <v>Suspendida</v>
          </cell>
          <cell r="G1892">
            <v>22386</v>
          </cell>
          <cell r="H1892">
            <v>2600</v>
          </cell>
          <cell r="I1892">
            <v>5.5166666700000002</v>
          </cell>
          <cell r="J1892">
            <v>-73.716666669999995</v>
          </cell>
          <cell r="K1892" t="str">
            <v>Boyacá</v>
          </cell>
          <cell r="L1892" t="str">
            <v>San Miguel De Sema</v>
          </cell>
          <cell r="M1892" t="str">
            <v>Area Operativa 06 - Boyacá-Casanare-Vichada</v>
          </cell>
          <cell r="N1892" t="str">
            <v>Magdalena Cauca</v>
          </cell>
          <cell r="O1892" t="str">
            <v>Sogamoso</v>
          </cell>
          <cell r="Q1892" t="str">
            <v>Coello</v>
          </cell>
          <cell r="R1892">
            <v>31001</v>
          </cell>
        </row>
        <row r="1893">
          <cell r="B1893">
            <v>24017460</v>
          </cell>
          <cell r="C1893" t="str">
            <v>PTE CUATRO ESQUINA  [24017460]</v>
          </cell>
          <cell r="D1893" t="str">
            <v>Limnimétrica</v>
          </cell>
          <cell r="E1893" t="str">
            <v>Convencional</v>
          </cell>
          <cell r="F1893" t="str">
            <v>Suspendida</v>
          </cell>
          <cell r="G1893">
            <v>24212</v>
          </cell>
          <cell r="H1893">
            <v>2543</v>
          </cell>
          <cell r="I1893">
            <v>5.5166666700000002</v>
          </cell>
          <cell r="J1893">
            <v>-73.833333329999988</v>
          </cell>
          <cell r="K1893" t="str">
            <v>Cundinamarca</v>
          </cell>
          <cell r="L1893" t="str">
            <v>Simijaca</v>
          </cell>
          <cell r="M1893" t="str">
            <v>Area Operativa 11 - Cundinamarca-Amazonas-San Andrés</v>
          </cell>
          <cell r="N1893" t="str">
            <v>Magdalena Cauca</v>
          </cell>
          <cell r="O1893" t="str">
            <v>Sogamoso</v>
          </cell>
          <cell r="Q1893" t="str">
            <v>Simijaca</v>
          </cell>
          <cell r="R1893">
            <v>24456</v>
          </cell>
        </row>
        <row r="1894">
          <cell r="B1894">
            <v>24037570</v>
          </cell>
          <cell r="C1894" t="str">
            <v>PTE CARRETERA  [24037570]</v>
          </cell>
          <cell r="D1894" t="str">
            <v>Limnimétrica</v>
          </cell>
          <cell r="E1894" t="str">
            <v>Convencional</v>
          </cell>
          <cell r="F1894" t="str">
            <v>Activa</v>
          </cell>
          <cell r="G1894">
            <v>35749</v>
          </cell>
          <cell r="H1894">
            <v>2748</v>
          </cell>
          <cell r="I1894">
            <v>5.5166666700000002</v>
          </cell>
          <cell r="J1894">
            <v>-73.233333329999994</v>
          </cell>
          <cell r="K1894" t="str">
            <v>Boyacá</v>
          </cell>
          <cell r="L1894" t="str">
            <v>Siachoque</v>
          </cell>
          <cell r="M1894" t="str">
            <v>Area Operativa 06 - Boyacá-Casanare-Vichada</v>
          </cell>
          <cell r="N1894" t="str">
            <v>Magdalena Cauca</v>
          </cell>
          <cell r="O1894" t="str">
            <v>Sogamoso</v>
          </cell>
          <cell r="Q1894" t="str">
            <v>Siachoque</v>
          </cell>
        </row>
        <row r="1895">
          <cell r="B1895">
            <v>35090090</v>
          </cell>
          <cell r="C1895" t="str">
            <v>HATO VIEJO  [35090090]</v>
          </cell>
          <cell r="D1895" t="str">
            <v>Pluviométrica</v>
          </cell>
          <cell r="E1895" t="str">
            <v>Convencional</v>
          </cell>
          <cell r="F1895" t="str">
            <v>Activa</v>
          </cell>
          <cell r="G1895">
            <v>32766</v>
          </cell>
          <cell r="H1895">
            <v>3388</v>
          </cell>
          <cell r="I1895">
            <v>5.5166666700000002</v>
          </cell>
          <cell r="J1895">
            <v>-72.849999999999994</v>
          </cell>
          <cell r="K1895" t="str">
            <v>Boyacá</v>
          </cell>
          <cell r="L1895" t="str">
            <v>Aquitania</v>
          </cell>
          <cell r="M1895" t="str">
            <v>Area Operativa 06 - Boyacá-Casanare-Vichada</v>
          </cell>
          <cell r="N1895" t="str">
            <v>Orinoco</v>
          </cell>
          <cell r="O1895" t="str">
            <v>Meta</v>
          </cell>
          <cell r="Q1895" t="str">
            <v>Siachoque</v>
          </cell>
        </row>
        <row r="1896">
          <cell r="B1896">
            <v>35095070</v>
          </cell>
          <cell r="C1896" t="str">
            <v>COLORADOS LOS  [35095070]</v>
          </cell>
          <cell r="D1896" t="str">
            <v>Meteorológica Especial</v>
          </cell>
          <cell r="E1896" t="str">
            <v>Convencional</v>
          </cell>
          <cell r="F1896" t="str">
            <v>Activa</v>
          </cell>
          <cell r="G1896">
            <v>32827</v>
          </cell>
          <cell r="H1896">
            <v>3400</v>
          </cell>
          <cell r="I1896">
            <v>5.5166666700000002</v>
          </cell>
          <cell r="J1896">
            <v>-72.866666670000001</v>
          </cell>
          <cell r="K1896" t="str">
            <v>Boyacá</v>
          </cell>
          <cell r="L1896" t="str">
            <v>Aquitania</v>
          </cell>
          <cell r="M1896" t="str">
            <v>Area Operativa 06 - Boyacá-Casanare-Vichada</v>
          </cell>
          <cell r="N1896" t="str">
            <v>Orinoco</v>
          </cell>
          <cell r="O1896" t="str">
            <v>Meta</v>
          </cell>
          <cell r="Q1896" t="str">
            <v>Siachoque</v>
          </cell>
        </row>
        <row r="1897">
          <cell r="B1897">
            <v>35097150</v>
          </cell>
          <cell r="C1897" t="str">
            <v>PEREZ  [35097150]</v>
          </cell>
          <cell r="D1897" t="str">
            <v>Limnimétrica</v>
          </cell>
          <cell r="E1897" t="str">
            <v>Convencional</v>
          </cell>
          <cell r="F1897" t="str">
            <v>Activa</v>
          </cell>
          <cell r="G1897">
            <v>32766</v>
          </cell>
          <cell r="H1897">
            <v>3023</v>
          </cell>
          <cell r="I1897">
            <v>5.5166666700000002</v>
          </cell>
          <cell r="J1897">
            <v>-72.900000000000006</v>
          </cell>
          <cell r="K1897" t="str">
            <v>Boyacá</v>
          </cell>
          <cell r="L1897" t="str">
            <v>Aquitania</v>
          </cell>
          <cell r="M1897" t="str">
            <v>Area Operativa 06 - Boyacá-Casanare-Vichada</v>
          </cell>
          <cell r="N1897" t="str">
            <v>Orinoco</v>
          </cell>
          <cell r="O1897" t="str">
            <v>Meta</v>
          </cell>
          <cell r="Q1897" t="str">
            <v>Qda Agua Blanca</v>
          </cell>
        </row>
        <row r="1898">
          <cell r="B1898">
            <v>35097160</v>
          </cell>
          <cell r="C1898" t="str">
            <v>YE LA  [35097160]</v>
          </cell>
          <cell r="D1898" t="str">
            <v>Limnimétrica</v>
          </cell>
          <cell r="E1898" t="str">
            <v>Convencional</v>
          </cell>
          <cell r="F1898" t="str">
            <v>Activa</v>
          </cell>
          <cell r="G1898">
            <v>32766</v>
          </cell>
          <cell r="H1898">
            <v>3056</v>
          </cell>
          <cell r="I1898">
            <v>5.5166666700000002</v>
          </cell>
          <cell r="J1898">
            <v>-72.983333329999994</v>
          </cell>
          <cell r="K1898" t="str">
            <v>Boyacá</v>
          </cell>
          <cell r="L1898" t="str">
            <v>Tota</v>
          </cell>
          <cell r="M1898" t="str">
            <v>Area Operativa 06 - Boyacá-Casanare-Vichada</v>
          </cell>
          <cell r="N1898" t="str">
            <v>Orinoco</v>
          </cell>
          <cell r="O1898" t="str">
            <v>Meta</v>
          </cell>
          <cell r="Q1898" t="str">
            <v>Qda Casasia</v>
          </cell>
        </row>
        <row r="1899">
          <cell r="B1899">
            <v>35097190</v>
          </cell>
          <cell r="C1899" t="str">
            <v>DONSIQUIRA  [35097190]</v>
          </cell>
          <cell r="D1899" t="str">
            <v>Limnimétrica</v>
          </cell>
          <cell r="E1899" t="str">
            <v>Convencional</v>
          </cell>
          <cell r="F1899" t="str">
            <v>Activa</v>
          </cell>
          <cell r="G1899">
            <v>32766</v>
          </cell>
          <cell r="H1899">
            <v>3028</v>
          </cell>
          <cell r="I1899">
            <v>5.5166666700000002</v>
          </cell>
          <cell r="J1899">
            <v>-72.966666669999995</v>
          </cell>
          <cell r="K1899" t="str">
            <v>Boyacá</v>
          </cell>
          <cell r="L1899" t="str">
            <v>Aquitania</v>
          </cell>
          <cell r="M1899" t="str">
            <v>Area Operativa 06 - Boyacá-Casanare-Vichada</v>
          </cell>
          <cell r="N1899" t="str">
            <v>Orinoco</v>
          </cell>
          <cell r="O1899" t="str">
            <v>Meta</v>
          </cell>
          <cell r="Q1899" t="str">
            <v>Qda Donsiquira</v>
          </cell>
        </row>
        <row r="1900">
          <cell r="B1900">
            <v>35197080</v>
          </cell>
          <cell r="C1900" t="str">
            <v>TOQUILLA  [35197080]</v>
          </cell>
          <cell r="D1900" t="str">
            <v>Limnimétrica</v>
          </cell>
          <cell r="E1900" t="str">
            <v>Convencional</v>
          </cell>
          <cell r="F1900" t="str">
            <v>Activa</v>
          </cell>
          <cell r="G1900">
            <v>29874</v>
          </cell>
          <cell r="H1900">
            <v>2862</v>
          </cell>
          <cell r="I1900">
            <v>5.5230083299999997</v>
          </cell>
          <cell r="J1900">
            <v>-72.792416669999994</v>
          </cell>
          <cell r="K1900" t="str">
            <v>Boyacá</v>
          </cell>
          <cell r="L1900" t="str">
            <v>Aquitania</v>
          </cell>
          <cell r="M1900" t="str">
            <v>Area Operativa 06 - Boyacá-Casanare-Vichada</v>
          </cell>
          <cell r="N1900" t="str">
            <v>Orinoco</v>
          </cell>
          <cell r="O1900" t="str">
            <v>Meta</v>
          </cell>
          <cell r="Q1900" t="str">
            <v>Cusiana</v>
          </cell>
        </row>
        <row r="1901">
          <cell r="B1901">
            <v>38010060</v>
          </cell>
          <cell r="C1901" t="str">
            <v>APTO MARANDUA  [38010060]</v>
          </cell>
          <cell r="D1901" t="str">
            <v>Pluviográfica</v>
          </cell>
          <cell r="E1901" t="str">
            <v>Convencional</v>
          </cell>
          <cell r="F1901" t="str">
            <v>Activa</v>
          </cell>
          <cell r="G1901">
            <v>38398</v>
          </cell>
          <cell r="H1901">
            <v>56</v>
          </cell>
          <cell r="I1901">
            <v>5.5291388899999996</v>
          </cell>
          <cell r="J1901">
            <v>-68.691361110000003</v>
          </cell>
          <cell r="K1901" t="str">
            <v>Vichada</v>
          </cell>
          <cell r="L1901" t="str">
            <v>Cumaribo</v>
          </cell>
          <cell r="M1901" t="str">
            <v>Area Operativa 03 - Meta-Guaviare-Guainía</v>
          </cell>
          <cell r="N1901" t="str">
            <v>Orinoco</v>
          </cell>
          <cell r="O1901" t="str">
            <v>Tomo</v>
          </cell>
          <cell r="Q1901" t="str">
            <v>Cusiana</v>
          </cell>
        </row>
        <row r="1902">
          <cell r="B1902">
            <v>23050240</v>
          </cell>
          <cell r="C1902" t="str">
            <v>MARINA LA  [23050240]</v>
          </cell>
          <cell r="D1902" t="str">
            <v>Pluviométrica</v>
          </cell>
          <cell r="E1902" t="str">
            <v>Convencional</v>
          </cell>
          <cell r="F1902" t="str">
            <v>Activa</v>
          </cell>
          <cell r="G1902">
            <v>24852</v>
          </cell>
          <cell r="H1902">
            <v>1570</v>
          </cell>
          <cell r="I1902">
            <v>5.5333333299999996</v>
          </cell>
          <cell r="J1902">
            <v>-75.083333329999988</v>
          </cell>
          <cell r="K1902" t="str">
            <v>Caldas</v>
          </cell>
          <cell r="L1902" t="str">
            <v>Pensilvania</v>
          </cell>
          <cell r="M1902" t="str">
            <v>Area Operativa 10 - Tolima</v>
          </cell>
          <cell r="N1902" t="str">
            <v>Magdalena Cauca</v>
          </cell>
          <cell r="O1902" t="str">
            <v>Medio Magdalena</v>
          </cell>
          <cell r="Q1902" t="str">
            <v>Cusiana</v>
          </cell>
        </row>
        <row r="1903">
          <cell r="B1903">
            <v>23057070</v>
          </cell>
          <cell r="C1903" t="str">
            <v>CIRCASIA HDA  [23057070]</v>
          </cell>
          <cell r="D1903" t="str">
            <v>Limnimétrica</v>
          </cell>
          <cell r="E1903" t="str">
            <v>Convencional</v>
          </cell>
          <cell r="F1903" t="str">
            <v>Activa</v>
          </cell>
          <cell r="G1903">
            <v>24153</v>
          </cell>
          <cell r="H1903">
            <v>730</v>
          </cell>
          <cell r="I1903">
            <v>5.5333333299999996</v>
          </cell>
          <cell r="J1903">
            <v>-75.166666669999998</v>
          </cell>
          <cell r="K1903" t="str">
            <v>Caldas</v>
          </cell>
          <cell r="L1903" t="str">
            <v>Pensilvania</v>
          </cell>
          <cell r="M1903" t="str">
            <v>Area Operativa 10 - Tolima</v>
          </cell>
          <cell r="N1903" t="str">
            <v>Magdalena Cauca</v>
          </cell>
          <cell r="O1903" t="str">
            <v>Medio Magdalena</v>
          </cell>
          <cell r="Q1903" t="str">
            <v>Samana Sur</v>
          </cell>
        </row>
        <row r="1904">
          <cell r="B1904">
            <v>23057170</v>
          </cell>
          <cell r="C1904" t="str">
            <v>EMBALSE 4-153A  [23057170]</v>
          </cell>
          <cell r="D1904" t="str">
            <v>Limnimétrica</v>
          </cell>
          <cell r="E1904" t="str">
            <v>Convencional</v>
          </cell>
          <cell r="F1904" t="str">
            <v>Activa</v>
          </cell>
          <cell r="G1904">
            <v>30482</v>
          </cell>
          <cell r="H1904">
            <v>500</v>
          </cell>
          <cell r="I1904">
            <v>5.5333333299999996</v>
          </cell>
          <cell r="J1904">
            <v>-74.900000000000006</v>
          </cell>
          <cell r="K1904" t="str">
            <v>Caldas</v>
          </cell>
          <cell r="L1904" t="str">
            <v>Samaná</v>
          </cell>
          <cell r="M1904" t="str">
            <v>Area Operativa 10 - Tolima</v>
          </cell>
          <cell r="N1904" t="str">
            <v>Magdalena Cauca</v>
          </cell>
          <cell r="O1904" t="str">
            <v>Medio Magdalena</v>
          </cell>
          <cell r="Q1904" t="str">
            <v>La Miel</v>
          </cell>
        </row>
        <row r="1905">
          <cell r="B1905">
            <v>24017190</v>
          </cell>
          <cell r="C1905" t="str">
            <v>TOLON ABAJO  [24017190]</v>
          </cell>
          <cell r="D1905" t="str">
            <v>Limnimétrica</v>
          </cell>
          <cell r="E1905" t="str">
            <v>Convencional</v>
          </cell>
          <cell r="F1905" t="str">
            <v>Activa</v>
          </cell>
          <cell r="G1905">
            <v>22112</v>
          </cell>
          <cell r="H1905">
            <v>2600</v>
          </cell>
          <cell r="I1905">
            <v>5.5333333299999996</v>
          </cell>
          <cell r="J1905">
            <v>-73.849999999999994</v>
          </cell>
          <cell r="K1905" t="str">
            <v>Boyacá</v>
          </cell>
          <cell r="L1905" t="str">
            <v>Chiquinquirá</v>
          </cell>
          <cell r="M1905" t="str">
            <v>Area Operativa 06 - Boyacá-Casanare-Vichada</v>
          </cell>
          <cell r="N1905" t="str">
            <v>Magdalena Cauca</v>
          </cell>
          <cell r="O1905" t="str">
            <v>Sogamoso</v>
          </cell>
          <cell r="Q1905" t="str">
            <v>Suarez</v>
          </cell>
        </row>
        <row r="1906">
          <cell r="B1906">
            <v>24017890</v>
          </cell>
          <cell r="C1906" t="str">
            <v>TOLON ARRIBA  [24017890]</v>
          </cell>
          <cell r="D1906" t="str">
            <v>Limnimétrica</v>
          </cell>
          <cell r="E1906" t="str">
            <v>Convencional</v>
          </cell>
          <cell r="F1906" t="str">
            <v>Activa</v>
          </cell>
          <cell r="G1906">
            <v>22112</v>
          </cell>
          <cell r="H1906">
            <v>2600</v>
          </cell>
          <cell r="I1906">
            <v>5.5333333299999996</v>
          </cell>
          <cell r="J1906">
            <v>-73.849999999999994</v>
          </cell>
          <cell r="K1906" t="str">
            <v>Boyacá</v>
          </cell>
          <cell r="L1906" t="str">
            <v>Chiquinquirá</v>
          </cell>
          <cell r="M1906" t="str">
            <v>Area Operativa 06 - Boyacá-Casanare-Vichada</v>
          </cell>
          <cell r="N1906" t="str">
            <v>Magdalena Cauca</v>
          </cell>
          <cell r="O1906" t="str">
            <v>Sogamoso</v>
          </cell>
          <cell r="Q1906" t="str">
            <v>Suarez</v>
          </cell>
        </row>
        <row r="1907">
          <cell r="B1907">
            <v>35090020</v>
          </cell>
          <cell r="C1907" t="str">
            <v>PUEBLO VIEJO  [35090020]</v>
          </cell>
          <cell r="D1907" t="str">
            <v>Pluviométrica</v>
          </cell>
          <cell r="E1907" t="str">
            <v>Convencional</v>
          </cell>
          <cell r="F1907" t="str">
            <v>Suspendida</v>
          </cell>
          <cell r="G1907">
            <v>10394</v>
          </cell>
          <cell r="H1907">
            <v>3150</v>
          </cell>
          <cell r="I1907">
            <v>5.5166666700000002</v>
          </cell>
          <cell r="J1907">
            <v>-72.883333329999999</v>
          </cell>
          <cell r="K1907" t="str">
            <v>Boyacá</v>
          </cell>
          <cell r="L1907" t="str">
            <v>Aquitania</v>
          </cell>
          <cell r="M1907" t="str">
            <v>Area Operativa 06 - Boyacá-Casanare-Vichada</v>
          </cell>
          <cell r="N1907" t="str">
            <v>Orinoco</v>
          </cell>
          <cell r="O1907" t="str">
            <v>Meta</v>
          </cell>
          <cell r="Q1907" t="str">
            <v>Siachoque</v>
          </cell>
          <cell r="R1907">
            <v>18794</v>
          </cell>
        </row>
        <row r="1908">
          <cell r="B1908">
            <v>23125010</v>
          </cell>
          <cell r="C1908" t="str">
            <v>MUZO  [23125010]</v>
          </cell>
          <cell r="D1908" t="str">
            <v>Climática Ordinaria</v>
          </cell>
          <cell r="E1908" t="str">
            <v>Convencional</v>
          </cell>
          <cell r="F1908" t="str">
            <v>Suspendida</v>
          </cell>
          <cell r="G1908">
            <v>13164</v>
          </cell>
          <cell r="H1908">
            <v>824</v>
          </cell>
          <cell r="I1908">
            <v>5.5333333299999996</v>
          </cell>
          <cell r="J1908">
            <v>-74.133333329999999</v>
          </cell>
          <cell r="K1908" t="str">
            <v>Boyacá</v>
          </cell>
          <cell r="L1908" t="str">
            <v>Muzo</v>
          </cell>
          <cell r="M1908" t="str">
            <v>Area Operativa 06 - Boyacá-Casanare-Vichada</v>
          </cell>
          <cell r="N1908" t="str">
            <v>Magdalena Cauca</v>
          </cell>
          <cell r="O1908" t="str">
            <v>Medio Magdalena</v>
          </cell>
          <cell r="Q1908" t="str">
            <v>La Miel</v>
          </cell>
          <cell r="R1908">
            <v>18125</v>
          </cell>
        </row>
        <row r="1909">
          <cell r="B1909">
            <v>23125020</v>
          </cell>
          <cell r="C1909" t="str">
            <v>CAMPOALEGRE  [23125020]</v>
          </cell>
          <cell r="D1909" t="str">
            <v>Climática Ordinaria</v>
          </cell>
          <cell r="E1909" t="str">
            <v>Convencional</v>
          </cell>
          <cell r="F1909" t="str">
            <v>Suspendida</v>
          </cell>
          <cell r="G1909">
            <v>16086</v>
          </cell>
          <cell r="H1909">
            <v>1180</v>
          </cell>
          <cell r="I1909">
            <v>5.5333333299999996</v>
          </cell>
          <cell r="J1909">
            <v>-74</v>
          </cell>
          <cell r="K1909" t="str">
            <v>Boyacá</v>
          </cell>
          <cell r="L1909" t="str">
            <v>Buenavista (Boyacá)</v>
          </cell>
          <cell r="M1909" t="str">
            <v>Area Operativa 06 - Boyacá-Casanare-Vichada</v>
          </cell>
          <cell r="N1909" t="str">
            <v>Magdalena Cauca</v>
          </cell>
          <cell r="O1909" t="str">
            <v>Medio Magdalena</v>
          </cell>
          <cell r="Q1909" t="str">
            <v>La Miel</v>
          </cell>
          <cell r="R1909">
            <v>18094</v>
          </cell>
        </row>
        <row r="1910">
          <cell r="B1910">
            <v>26190170</v>
          </cell>
          <cell r="C1910" t="str">
            <v>VENTANAS  [26190170]</v>
          </cell>
          <cell r="D1910" t="str">
            <v>Pluviográfica</v>
          </cell>
          <cell r="E1910" t="str">
            <v>Convencional</v>
          </cell>
          <cell r="F1910" t="str">
            <v>Activa</v>
          </cell>
          <cell r="G1910">
            <v>29632</v>
          </cell>
          <cell r="H1910">
            <v>2850</v>
          </cell>
          <cell r="I1910">
            <v>5.5333333299999996</v>
          </cell>
          <cell r="J1910">
            <v>-75.783333329999991</v>
          </cell>
          <cell r="K1910" t="str">
            <v>Antioquia</v>
          </cell>
          <cell r="L1910" t="str">
            <v>Jardín</v>
          </cell>
          <cell r="M1910" t="str">
            <v>Area Operativa 01 - Antioquia-Chocó</v>
          </cell>
          <cell r="N1910" t="str">
            <v>Magdalena Cauca</v>
          </cell>
          <cell r="O1910" t="str">
            <v>Cauca</v>
          </cell>
          <cell r="Q1910" t="str">
            <v>Suarez</v>
          </cell>
        </row>
        <row r="1911">
          <cell r="B1911">
            <v>26195010</v>
          </cell>
          <cell r="C1911" t="str">
            <v>MIGUEL VALENCIA  [26195010]</v>
          </cell>
          <cell r="D1911" t="str">
            <v>Climática Ordinaria</v>
          </cell>
          <cell r="E1911" t="str">
            <v>Convencional</v>
          </cell>
          <cell r="F1911" t="str">
            <v>Activa</v>
          </cell>
          <cell r="G1911">
            <v>19282</v>
          </cell>
          <cell r="H1911">
            <v>1570</v>
          </cell>
          <cell r="I1911">
            <v>5.5333333299999996</v>
          </cell>
          <cell r="J1911">
            <v>-75.849999999999994</v>
          </cell>
          <cell r="K1911" t="str">
            <v>Antioquia</v>
          </cell>
          <cell r="L1911" t="str">
            <v>Jardín</v>
          </cell>
          <cell r="M1911" t="str">
            <v>Area Operativa 01 - Antioquia-Chocó</v>
          </cell>
          <cell r="N1911" t="str">
            <v>Magdalena Cauca</v>
          </cell>
          <cell r="O1911" t="str">
            <v>Cauca</v>
          </cell>
          <cell r="Q1911" t="str">
            <v>Suarez</v>
          </cell>
        </row>
        <row r="1912">
          <cell r="B1912">
            <v>35077300</v>
          </cell>
          <cell r="C1912" t="str">
            <v>PTE CARRETERA  [35077300]</v>
          </cell>
          <cell r="D1912" t="str">
            <v>Limnimétrica</v>
          </cell>
          <cell r="E1912" t="str">
            <v>Convencional</v>
          </cell>
          <cell r="F1912" t="str">
            <v>Activa</v>
          </cell>
          <cell r="G1912">
            <v>35749</v>
          </cell>
          <cell r="H1912">
            <v>3015</v>
          </cell>
          <cell r="I1912">
            <v>5.5333333299999996</v>
          </cell>
          <cell r="J1912">
            <v>-72.866666670000001</v>
          </cell>
          <cell r="K1912" t="str">
            <v>Boyacá</v>
          </cell>
          <cell r="L1912" t="str">
            <v>Aquitania</v>
          </cell>
          <cell r="M1912" t="str">
            <v>Area Operativa 06 - Boyacá-Casanare-Vichada</v>
          </cell>
          <cell r="N1912" t="str">
            <v>Orinoco</v>
          </cell>
          <cell r="O1912" t="str">
            <v>Meta</v>
          </cell>
          <cell r="Q1912" t="str">
            <v>Qda Hatoviejo</v>
          </cell>
        </row>
        <row r="1913">
          <cell r="B1913">
            <v>26150290</v>
          </cell>
          <cell r="C1913" t="str">
            <v>GALLINAZO  [26150290]</v>
          </cell>
          <cell r="D1913" t="str">
            <v>Pluviométrica</v>
          </cell>
          <cell r="E1913" t="str">
            <v>Convencional</v>
          </cell>
          <cell r="F1913" t="str">
            <v>Suspendida</v>
          </cell>
          <cell r="G1913">
            <v>22051</v>
          </cell>
          <cell r="H1913">
            <v>2320</v>
          </cell>
          <cell r="I1913">
            <v>5.0333333299999996</v>
          </cell>
          <cell r="J1913">
            <v>-75.416666669999998</v>
          </cell>
          <cell r="K1913" t="str">
            <v>Caldas</v>
          </cell>
          <cell r="L1913" t="str">
            <v>Manizales</v>
          </cell>
          <cell r="M1913" t="str">
            <v>Area Operativa 09 - Cauca-Valle-Caldas</v>
          </cell>
          <cell r="N1913" t="str">
            <v>Magdalena Cauca</v>
          </cell>
          <cell r="O1913" t="str">
            <v>Cauca</v>
          </cell>
          <cell r="Q1913" t="str">
            <v>Tabacal</v>
          </cell>
          <cell r="R1913">
            <v>29326</v>
          </cell>
        </row>
        <row r="1914">
          <cell r="B1914">
            <v>35097240</v>
          </cell>
          <cell r="C1914" t="str">
            <v>PLAYA LA  [35097240]</v>
          </cell>
          <cell r="D1914" t="str">
            <v>Limnimétrica</v>
          </cell>
          <cell r="E1914" t="str">
            <v>Convencional</v>
          </cell>
          <cell r="F1914" t="str">
            <v>Activa</v>
          </cell>
          <cell r="G1914">
            <v>28474</v>
          </cell>
          <cell r="H1914">
            <v>3020</v>
          </cell>
          <cell r="I1914">
            <v>5.5333333299999996</v>
          </cell>
          <cell r="J1914">
            <v>-72.883333329999999</v>
          </cell>
          <cell r="K1914" t="str">
            <v>Boyacá</v>
          </cell>
          <cell r="L1914" t="str">
            <v>Aquitania</v>
          </cell>
          <cell r="M1914" t="str">
            <v>Area Operativa 06 - Boyacá-Casanare-Vichada</v>
          </cell>
          <cell r="N1914" t="str">
            <v>Orinoco</v>
          </cell>
          <cell r="O1914" t="str">
            <v>Meta</v>
          </cell>
          <cell r="Q1914" t="str">
            <v>Tobal</v>
          </cell>
        </row>
        <row r="1915">
          <cell r="B1915">
            <v>35097260</v>
          </cell>
          <cell r="C1915" t="str">
            <v>STA INES  [35097260]</v>
          </cell>
          <cell r="D1915" t="str">
            <v>Limnimétrica</v>
          </cell>
          <cell r="E1915" t="str">
            <v>Convencional</v>
          </cell>
          <cell r="F1915" t="str">
            <v>Activa</v>
          </cell>
          <cell r="G1915">
            <v>32796</v>
          </cell>
          <cell r="H1915">
            <v>3012</v>
          </cell>
          <cell r="I1915">
            <v>5.5333333299999996</v>
          </cell>
          <cell r="J1915">
            <v>-72.883333329999999</v>
          </cell>
          <cell r="K1915" t="str">
            <v>Boyacá</v>
          </cell>
          <cell r="L1915" t="str">
            <v>Aquitania</v>
          </cell>
          <cell r="M1915" t="str">
            <v>Area Operativa 06 - Boyacá-Casanare-Vichada</v>
          </cell>
          <cell r="N1915" t="str">
            <v>Orinoco</v>
          </cell>
          <cell r="O1915" t="str">
            <v>Meta</v>
          </cell>
          <cell r="Q1915" t="str">
            <v>Lago Tota</v>
          </cell>
        </row>
        <row r="1916">
          <cell r="B1916">
            <v>23057020</v>
          </cell>
          <cell r="C1916" t="str">
            <v>EMBALSE 4-920  [23057020]</v>
          </cell>
          <cell r="D1916" t="str">
            <v>Limnimétrica</v>
          </cell>
          <cell r="E1916" t="str">
            <v>Convencional</v>
          </cell>
          <cell r="F1916" t="str">
            <v>Activa</v>
          </cell>
          <cell r="G1916">
            <v>30362</v>
          </cell>
          <cell r="H1916">
            <v>500</v>
          </cell>
          <cell r="I1916">
            <v>5.55</v>
          </cell>
          <cell r="J1916">
            <v>-74.916666669999998</v>
          </cell>
          <cell r="K1916" t="str">
            <v>Caldas</v>
          </cell>
          <cell r="L1916" t="str">
            <v>Samaná</v>
          </cell>
          <cell r="M1916" t="str">
            <v>Area Operativa 10 - Tolima</v>
          </cell>
          <cell r="N1916" t="str">
            <v>Magdalena Cauca</v>
          </cell>
          <cell r="O1916" t="str">
            <v>Medio Magdalena</v>
          </cell>
          <cell r="Q1916" t="str">
            <v>Moro</v>
          </cell>
        </row>
        <row r="1917">
          <cell r="B1917">
            <v>24010420</v>
          </cell>
          <cell r="C1917" t="str">
            <v>CALDAS  [24010420]</v>
          </cell>
          <cell r="D1917" t="str">
            <v>Pluviométrica</v>
          </cell>
          <cell r="E1917" t="str">
            <v>Convencional</v>
          </cell>
          <cell r="F1917" t="str">
            <v>Activa</v>
          </cell>
          <cell r="G1917">
            <v>23696</v>
          </cell>
          <cell r="H1917">
            <v>2655</v>
          </cell>
          <cell r="I1917">
            <v>5.55</v>
          </cell>
          <cell r="J1917">
            <v>-73.866666670000001</v>
          </cell>
          <cell r="K1917" t="str">
            <v>Boyacá</v>
          </cell>
          <cell r="L1917" t="str">
            <v>Caldas (Boyacá)</v>
          </cell>
          <cell r="M1917" t="str">
            <v>Area Operativa 06 - Boyacá-Casanare-Vichada</v>
          </cell>
          <cell r="N1917" t="str">
            <v>Magdalena Cauca</v>
          </cell>
          <cell r="O1917" t="str">
            <v>Sogamoso</v>
          </cell>
          <cell r="Q1917" t="str">
            <v>Moro</v>
          </cell>
        </row>
        <row r="1918">
          <cell r="B1918">
            <v>24017940</v>
          </cell>
          <cell r="C1918" t="str">
            <v>MONASTERIO  [24017940]</v>
          </cell>
          <cell r="D1918" t="str">
            <v>Limnimétrica</v>
          </cell>
          <cell r="E1918" t="str">
            <v>Convencional</v>
          </cell>
          <cell r="F1918" t="str">
            <v>Activa</v>
          </cell>
          <cell r="G1918">
            <v>35749</v>
          </cell>
          <cell r="H1918">
            <v>2140</v>
          </cell>
          <cell r="I1918">
            <v>5.5166666700000002</v>
          </cell>
          <cell r="J1918">
            <v>-73.599999999999994</v>
          </cell>
          <cell r="K1918" t="str">
            <v>Boyacá</v>
          </cell>
          <cell r="L1918" t="str">
            <v>Ráquira</v>
          </cell>
          <cell r="M1918" t="str">
            <v>Area Operativa 06 - Boyacá-Casanare-Vichada</v>
          </cell>
          <cell r="N1918" t="str">
            <v>Magdalena Cauca</v>
          </cell>
          <cell r="O1918" t="str">
            <v>Sogamoso</v>
          </cell>
          <cell r="Q1918" t="str">
            <v>Candelaria</v>
          </cell>
        </row>
        <row r="1919">
          <cell r="B1919">
            <v>21202240</v>
          </cell>
          <cell r="C1919" t="str">
            <v>UAN SEDE CIRCUNVALAR  - AUT  [21202240]</v>
          </cell>
          <cell r="D1919" t="str">
            <v>Pluviográfica</v>
          </cell>
          <cell r="E1919" t="str">
            <v>Automática con Telemetría</v>
          </cell>
          <cell r="F1919" t="str">
            <v>Activa</v>
          </cell>
          <cell r="G1919">
            <v>36404</v>
          </cell>
          <cell r="H1919">
            <v>2682</v>
          </cell>
          <cell r="I1919">
            <v>4.6333333300000001</v>
          </cell>
          <cell r="J1919">
            <v>-74.05</v>
          </cell>
          <cell r="K1919" t="str">
            <v>Bogotá</v>
          </cell>
          <cell r="L1919" t="str">
            <v>Bogota, D.C</v>
          </cell>
          <cell r="M1919" t="str">
            <v>Area Operativa 11 - Cundinamarca-Amazonas-San Andrés</v>
          </cell>
          <cell r="N1919" t="str">
            <v>Magdalena Cauca</v>
          </cell>
          <cell r="O1919" t="str">
            <v>Alto Magdalena</v>
          </cell>
          <cell r="Q1919" t="str">
            <v>Suarez</v>
          </cell>
        </row>
        <row r="1920">
          <cell r="B1920">
            <v>26155504</v>
          </cell>
          <cell r="C1920" t="str">
            <v>LA SIRIA  - AUT  [26155504]</v>
          </cell>
          <cell r="D1920" t="str">
            <v>Climática Principal</v>
          </cell>
          <cell r="E1920" t="str">
            <v>Automática con Telemetría</v>
          </cell>
          <cell r="F1920" t="str">
            <v>Activa</v>
          </cell>
          <cell r="H1920">
            <v>999</v>
          </cell>
          <cell r="I1920">
            <v>5.0229972199999997</v>
          </cell>
          <cell r="J1920">
            <v>-75.552997219999995</v>
          </cell>
          <cell r="K1920" t="str">
            <v>Caldas</v>
          </cell>
          <cell r="L1920" t="str">
            <v>Manizales</v>
          </cell>
          <cell r="M1920" t="str">
            <v>Area Operativa 09 - Cauca-Valle-Caldas</v>
          </cell>
          <cell r="N1920" t="str">
            <v>Magdalena Cauca</v>
          </cell>
          <cell r="O1920" t="str">
            <v>Cauca</v>
          </cell>
          <cell r="Q1920" t="str">
            <v>Campoalegre</v>
          </cell>
        </row>
        <row r="1921">
          <cell r="B1921">
            <v>23050050</v>
          </cell>
          <cell r="C1921" t="str">
            <v>SAMANA  [23050050]</v>
          </cell>
          <cell r="D1921" t="str">
            <v>Pluviométrica</v>
          </cell>
          <cell r="E1921" t="str">
            <v>Convencional</v>
          </cell>
          <cell r="F1921" t="str">
            <v>Suspendida</v>
          </cell>
          <cell r="G1921">
            <v>21685</v>
          </cell>
          <cell r="H1921">
            <v>1200</v>
          </cell>
          <cell r="I1921">
            <v>5.55</v>
          </cell>
          <cell r="J1921">
            <v>-74.95</v>
          </cell>
          <cell r="K1921" t="str">
            <v>Caldas</v>
          </cell>
          <cell r="L1921" t="str">
            <v>Samaná</v>
          </cell>
          <cell r="M1921" t="str">
            <v>Area Operativa 10 - Tolima</v>
          </cell>
          <cell r="N1921" t="str">
            <v>Magdalena Cauca</v>
          </cell>
          <cell r="O1921" t="str">
            <v>Medio Magdalena</v>
          </cell>
          <cell r="Q1921" t="str">
            <v>Lago Tota</v>
          </cell>
          <cell r="R1921">
            <v>28536</v>
          </cell>
        </row>
        <row r="1922">
          <cell r="B1922">
            <v>23120280</v>
          </cell>
          <cell r="C1922" t="str">
            <v>BUENAVISTA  [23120280]</v>
          </cell>
          <cell r="D1922" t="str">
            <v>Pluviométrica</v>
          </cell>
          <cell r="E1922" t="str">
            <v>Convencional</v>
          </cell>
          <cell r="F1922" t="str">
            <v>Suspendida</v>
          </cell>
          <cell r="G1922">
            <v>15476</v>
          </cell>
          <cell r="H1922">
            <v>2200</v>
          </cell>
          <cell r="I1922">
            <v>5.55</v>
          </cell>
          <cell r="J1922">
            <v>-73.983333329999994</v>
          </cell>
          <cell r="K1922" t="str">
            <v>Boyacá</v>
          </cell>
          <cell r="L1922" t="str">
            <v>Buenavista (Boyacá)</v>
          </cell>
          <cell r="M1922" t="str">
            <v>Area Operativa 06 - Boyacá-Casanare-Vichada</v>
          </cell>
          <cell r="N1922" t="str">
            <v>Magdalena Cauca</v>
          </cell>
          <cell r="O1922" t="str">
            <v>Medio Magdalena</v>
          </cell>
          <cell r="Q1922" t="str">
            <v>Moro</v>
          </cell>
          <cell r="R1922">
            <v>18064</v>
          </cell>
        </row>
        <row r="1923">
          <cell r="B1923">
            <v>21200790</v>
          </cell>
          <cell r="C1923" t="str">
            <v>LAGUNA LA  [21200790]</v>
          </cell>
          <cell r="D1923" t="str">
            <v>Pluviométrica</v>
          </cell>
          <cell r="E1923" t="str">
            <v>Convencional</v>
          </cell>
          <cell r="F1923" t="str">
            <v>Suspendida</v>
          </cell>
          <cell r="G1923">
            <v>22112</v>
          </cell>
          <cell r="H1923">
            <v>2560</v>
          </cell>
          <cell r="I1923">
            <v>4.6500000000000004</v>
          </cell>
          <cell r="J1923">
            <v>-74.133333329999999</v>
          </cell>
          <cell r="K1923" t="str">
            <v>Bogotá</v>
          </cell>
          <cell r="L1923" t="str">
            <v>Bogota, D.C</v>
          </cell>
          <cell r="M1923" t="str">
            <v>Area Operativa 11 - Cundinamarca-Amazonas-San Andrés</v>
          </cell>
          <cell r="N1923" t="str">
            <v>Magdalena Cauca</v>
          </cell>
          <cell r="O1923" t="str">
            <v>Alto Magdalena</v>
          </cell>
          <cell r="Q1923" t="str">
            <v>Suarez</v>
          </cell>
          <cell r="R1923">
            <v>35048</v>
          </cell>
        </row>
        <row r="1924">
          <cell r="B1924">
            <v>24035050</v>
          </cell>
          <cell r="C1924" t="str">
            <v>MOLINO EL  [24035050]</v>
          </cell>
          <cell r="D1924" t="str">
            <v>Climática Ordinaria</v>
          </cell>
          <cell r="E1924" t="str">
            <v>Convencional</v>
          </cell>
          <cell r="F1924" t="str">
            <v>Suspendida</v>
          </cell>
          <cell r="G1924">
            <v>11458</v>
          </cell>
          <cell r="H1924">
            <v>2700</v>
          </cell>
          <cell r="I1924">
            <v>5.5166666700000002</v>
          </cell>
          <cell r="J1924">
            <v>-73.233333329999994</v>
          </cell>
          <cell r="K1924" t="str">
            <v>Boyacá</v>
          </cell>
          <cell r="L1924" t="str">
            <v>Siachoque</v>
          </cell>
          <cell r="M1924" t="str">
            <v>Area Operativa 06 - Boyacá-Casanare-Vichada</v>
          </cell>
          <cell r="N1924" t="str">
            <v>Magdalena Cauca</v>
          </cell>
          <cell r="O1924" t="str">
            <v>Sogamoso</v>
          </cell>
          <cell r="Q1924" t="str">
            <v>Candelaria</v>
          </cell>
          <cell r="R1924">
            <v>12799</v>
          </cell>
        </row>
        <row r="1925">
          <cell r="B1925">
            <v>21205130</v>
          </cell>
          <cell r="C1925" t="str">
            <v>PST DE MONTA  [21205130]</v>
          </cell>
          <cell r="D1925" t="str">
            <v>Climática Ordinaria</v>
          </cell>
          <cell r="E1925" t="str">
            <v>Convencional</v>
          </cell>
          <cell r="F1925" t="str">
            <v>Suspendida</v>
          </cell>
          <cell r="G1925">
            <v>12069</v>
          </cell>
          <cell r="H1925">
            <v>1300</v>
          </cell>
          <cell r="I1925">
            <v>4.6333333300000001</v>
          </cell>
          <cell r="J1925">
            <v>-74.466666669999995</v>
          </cell>
          <cell r="K1925" t="str">
            <v>Cundinamarca</v>
          </cell>
          <cell r="L1925" t="str">
            <v>La Mesa</v>
          </cell>
          <cell r="M1925" t="str">
            <v>Area Operativa 11 - Cundinamarca-Amazonas-San Andrés</v>
          </cell>
          <cell r="N1925" t="str">
            <v>Magdalena Cauca</v>
          </cell>
          <cell r="O1925" t="str">
            <v>Alto Magdalena</v>
          </cell>
          <cell r="Q1925" t="str">
            <v>Suarez</v>
          </cell>
          <cell r="R1925">
            <v>21108</v>
          </cell>
        </row>
        <row r="1926">
          <cell r="B1926">
            <v>21205540</v>
          </cell>
          <cell r="C1926" t="str">
            <v>INST GEOFI ANDES  [21205540]</v>
          </cell>
          <cell r="D1926" t="str">
            <v>Climática Ordinaria</v>
          </cell>
          <cell r="E1926" t="str">
            <v>Convencional</v>
          </cell>
          <cell r="F1926" t="str">
            <v>Activa</v>
          </cell>
          <cell r="G1926">
            <v>15356</v>
          </cell>
          <cell r="H1926">
            <v>2600</v>
          </cell>
          <cell r="I1926">
            <v>4.6333333300000001</v>
          </cell>
          <cell r="J1926">
            <v>-74.066666669999989</v>
          </cell>
          <cell r="K1926" t="str">
            <v>Bogotá</v>
          </cell>
          <cell r="L1926" t="str">
            <v>Bogota, D.C</v>
          </cell>
          <cell r="M1926" t="str">
            <v>Area Operativa 11 - Cundinamarca-Amazonas-San Andrés</v>
          </cell>
          <cell r="N1926" t="str">
            <v>Magdalena Cauca</v>
          </cell>
          <cell r="O1926" t="str">
            <v>Alto Magdalena</v>
          </cell>
          <cell r="Q1926" t="str">
            <v>Suarez</v>
          </cell>
        </row>
        <row r="1927">
          <cell r="B1927">
            <v>21206390</v>
          </cell>
          <cell r="C1927" t="str">
            <v>MESA LA  [21206390]</v>
          </cell>
          <cell r="D1927" t="str">
            <v>Climática Principal</v>
          </cell>
          <cell r="E1927" t="str">
            <v>Convencional</v>
          </cell>
          <cell r="F1927" t="str">
            <v>Activa</v>
          </cell>
          <cell r="G1927">
            <v>31305</v>
          </cell>
          <cell r="H1927">
            <v>1300</v>
          </cell>
          <cell r="I1927">
            <v>4.6333333300000001</v>
          </cell>
          <cell r="J1927">
            <v>-74.433333329999996</v>
          </cell>
          <cell r="K1927" t="str">
            <v>Cundinamarca</v>
          </cell>
          <cell r="L1927" t="str">
            <v>La Mesa</v>
          </cell>
          <cell r="M1927" t="str">
            <v>Area Operativa 11 - Cundinamarca-Amazonas-San Andrés</v>
          </cell>
          <cell r="N1927" t="str">
            <v>Magdalena Cauca</v>
          </cell>
          <cell r="O1927" t="str">
            <v>Alto Magdalena</v>
          </cell>
          <cell r="Q1927" t="str">
            <v>Suarez</v>
          </cell>
        </row>
        <row r="1928">
          <cell r="B1928">
            <v>21206760</v>
          </cell>
          <cell r="C1928" t="str">
            <v>CIERRE  [21206760]</v>
          </cell>
          <cell r="D1928" t="str">
            <v>Climática Principal</v>
          </cell>
          <cell r="E1928" t="str">
            <v>Convencional</v>
          </cell>
          <cell r="F1928" t="str">
            <v>Activa</v>
          </cell>
          <cell r="G1928">
            <v>37848</v>
          </cell>
          <cell r="H1928">
            <v>2522</v>
          </cell>
          <cell r="I1928">
            <v>4.6333333300000001</v>
          </cell>
          <cell r="J1928">
            <v>-74.233333329999994</v>
          </cell>
          <cell r="K1928" t="str">
            <v>Bogotá</v>
          </cell>
          <cell r="L1928" t="str">
            <v>Bogota, D.C</v>
          </cell>
          <cell r="M1928" t="str">
            <v>Area Operativa 11 - Cundinamarca-Amazonas-San Andrés</v>
          </cell>
          <cell r="N1928" t="str">
            <v>Magdalena Cauca</v>
          </cell>
          <cell r="O1928" t="str">
            <v>Alto Magdalena</v>
          </cell>
          <cell r="Q1928" t="str">
            <v>Suarez</v>
          </cell>
        </row>
        <row r="1929">
          <cell r="B1929">
            <v>21206910</v>
          </cell>
          <cell r="C1929" t="str">
            <v>UNIV ANTON. NARIÑO  [21206910]</v>
          </cell>
          <cell r="D1929" t="str">
            <v>Climática Ordinaria</v>
          </cell>
          <cell r="E1929" t="str">
            <v>Convencional</v>
          </cell>
          <cell r="F1929" t="str">
            <v>Activa</v>
          </cell>
          <cell r="G1929">
            <v>39117</v>
          </cell>
          <cell r="H1929">
            <v>2771</v>
          </cell>
          <cell r="I1929">
            <v>4.6333333300000001</v>
          </cell>
          <cell r="J1929">
            <v>-74.05</v>
          </cell>
          <cell r="K1929" t="str">
            <v>Bogotá</v>
          </cell>
          <cell r="L1929" t="str">
            <v>Bogota, D.C</v>
          </cell>
          <cell r="M1929" t="str">
            <v>Area Operativa 11 - Cundinamarca-Amazonas-San Andrés</v>
          </cell>
          <cell r="N1929" t="str">
            <v>Magdalena Cauca</v>
          </cell>
          <cell r="O1929" t="str">
            <v>Alto Magdalena</v>
          </cell>
          <cell r="Q1929" t="str">
            <v>Suarez</v>
          </cell>
        </row>
        <row r="1930">
          <cell r="B1930">
            <v>21209860</v>
          </cell>
          <cell r="C1930" t="str">
            <v>PTE SALAZAR  [21209860]</v>
          </cell>
          <cell r="D1930" t="str">
            <v>Limnigráfica</v>
          </cell>
          <cell r="E1930" t="str">
            <v>Convencional</v>
          </cell>
          <cell r="F1930" t="str">
            <v>Activa</v>
          </cell>
          <cell r="G1930">
            <v>38032</v>
          </cell>
          <cell r="H1930">
            <v>2565</v>
          </cell>
          <cell r="I1930">
            <v>4.6333333300000001</v>
          </cell>
          <cell r="J1930">
            <v>-74.233333329999994</v>
          </cell>
          <cell r="K1930" t="str">
            <v>Bogotá</v>
          </cell>
          <cell r="L1930" t="str">
            <v>Bogota, D.C</v>
          </cell>
          <cell r="M1930" t="str">
            <v>Area Operativa 11 - Cundinamarca-Amazonas-San Andrés</v>
          </cell>
          <cell r="N1930" t="str">
            <v>Magdalena Cauca</v>
          </cell>
          <cell r="O1930" t="str">
            <v>Alto Magdalena</v>
          </cell>
          <cell r="Q1930" t="str">
            <v>Bogota</v>
          </cell>
        </row>
        <row r="1931">
          <cell r="B1931">
            <v>21237060</v>
          </cell>
          <cell r="C1931" t="str">
            <v>CORRALITOS PULI  [21237060]</v>
          </cell>
          <cell r="D1931" t="str">
            <v>Limnigráfica</v>
          </cell>
          <cell r="E1931" t="str">
            <v>Automática sin Telemetría</v>
          </cell>
          <cell r="F1931" t="str">
            <v>Activa</v>
          </cell>
          <cell r="G1931">
            <v>38869</v>
          </cell>
          <cell r="H1931">
            <v>317</v>
          </cell>
          <cell r="I1931">
            <v>4.6333333300000001</v>
          </cell>
          <cell r="J1931">
            <v>-74.650000000000006</v>
          </cell>
          <cell r="K1931" t="str">
            <v>Cundinamarca</v>
          </cell>
          <cell r="L1931" t="str">
            <v>Pulí</v>
          </cell>
          <cell r="M1931" t="str">
            <v>Area Operativa 11 - Cundinamarca-Amazonas-San Andrés</v>
          </cell>
          <cell r="N1931" t="str">
            <v>Magdalena Cauca</v>
          </cell>
          <cell r="O1931" t="str">
            <v>Alto Magdalena</v>
          </cell>
          <cell r="Q1931" t="str">
            <v>Rioseco</v>
          </cell>
        </row>
        <row r="1932">
          <cell r="B1932">
            <v>21240100</v>
          </cell>
          <cell r="C1932" t="str">
            <v>JANIYOF  [21240100]</v>
          </cell>
          <cell r="D1932" t="str">
            <v>Pluviométrica</v>
          </cell>
          <cell r="E1932" t="str">
            <v>Convencional</v>
          </cell>
          <cell r="F1932" t="str">
            <v>Activa</v>
          </cell>
          <cell r="G1932">
            <v>33253</v>
          </cell>
          <cell r="H1932">
            <v>1700</v>
          </cell>
          <cell r="I1932">
            <v>4.6333333300000001</v>
          </cell>
          <cell r="J1932">
            <v>-75.099999999999994</v>
          </cell>
          <cell r="K1932" t="str">
            <v>Tolima</v>
          </cell>
          <cell r="L1932" t="str">
            <v>Anzoátegui</v>
          </cell>
          <cell r="M1932" t="str">
            <v>Area Operativa 10 - Tolima</v>
          </cell>
          <cell r="N1932" t="str">
            <v>Magdalena Cauca</v>
          </cell>
          <cell r="O1932" t="str">
            <v>Alto Magdalena</v>
          </cell>
          <cell r="Q1932" t="str">
            <v>Rioseco</v>
          </cell>
        </row>
        <row r="1933">
          <cell r="B1933">
            <v>26110430</v>
          </cell>
          <cell r="C1933" t="str">
            <v>QUIEBRA LA  [26110430]</v>
          </cell>
          <cell r="D1933" t="str">
            <v>Pluviométrica</v>
          </cell>
          <cell r="E1933" t="str">
            <v>Convencional</v>
          </cell>
          <cell r="F1933" t="str">
            <v>Activa</v>
          </cell>
          <cell r="G1933">
            <v>27409</v>
          </cell>
          <cell r="H1933">
            <v>1514</v>
          </cell>
          <cell r="I1933">
            <v>4.6333333300000001</v>
          </cell>
          <cell r="J1933">
            <v>-76.116666670000001</v>
          </cell>
          <cell r="K1933" t="str">
            <v>Valle del Cauca</v>
          </cell>
          <cell r="L1933" t="str">
            <v>Toro</v>
          </cell>
          <cell r="M1933" t="str">
            <v>Area Operativa 09 - Cauca-Valle-Caldas</v>
          </cell>
          <cell r="N1933" t="str">
            <v>Magdalena Cauca</v>
          </cell>
          <cell r="O1933" t="str">
            <v>Cauca</v>
          </cell>
          <cell r="Q1933" t="str">
            <v>Rioseco</v>
          </cell>
        </row>
        <row r="1934">
          <cell r="B1934">
            <v>26110440</v>
          </cell>
          <cell r="C1934" t="str">
            <v>PENAS LAS  [26110440]</v>
          </cell>
          <cell r="D1934" t="str">
            <v>Pluviométrica</v>
          </cell>
          <cell r="E1934" t="str">
            <v>Convencional</v>
          </cell>
          <cell r="F1934" t="str">
            <v>Activa</v>
          </cell>
          <cell r="G1934">
            <v>26099</v>
          </cell>
          <cell r="H1934">
            <v>1807</v>
          </cell>
          <cell r="I1934">
            <v>4.6333333300000001</v>
          </cell>
          <cell r="J1934">
            <v>-76.099999999999994</v>
          </cell>
          <cell r="K1934" t="str">
            <v>Valle del Cauca</v>
          </cell>
          <cell r="L1934" t="str">
            <v>Toro</v>
          </cell>
          <cell r="M1934" t="str">
            <v>Area Operativa 09 - Cauca-Valle-Caldas</v>
          </cell>
          <cell r="N1934" t="str">
            <v>Magdalena Cauca</v>
          </cell>
          <cell r="O1934" t="str">
            <v>Cauca</v>
          </cell>
          <cell r="Q1934" t="str">
            <v>Rioseco</v>
          </cell>
        </row>
        <row r="1935">
          <cell r="B1935">
            <v>26120200</v>
          </cell>
          <cell r="C1935" t="str">
            <v>AMAZONAS  [26120200]</v>
          </cell>
          <cell r="D1935" t="str">
            <v>Pluviométrica</v>
          </cell>
          <cell r="E1935" t="str">
            <v>Convencional</v>
          </cell>
          <cell r="F1935" t="str">
            <v>Activa</v>
          </cell>
          <cell r="G1935">
            <v>29966</v>
          </cell>
          <cell r="H1935">
            <v>1700</v>
          </cell>
          <cell r="I1935">
            <v>4.6333333300000001</v>
          </cell>
          <cell r="J1935">
            <v>-75.650000000000006</v>
          </cell>
          <cell r="K1935" t="str">
            <v>Quindío</v>
          </cell>
          <cell r="L1935" t="str">
            <v>Filandia</v>
          </cell>
          <cell r="M1935" t="str">
            <v>Area Operativa 09 - Cauca-Valle-Caldas</v>
          </cell>
          <cell r="N1935" t="str">
            <v>Magdalena Cauca</v>
          </cell>
          <cell r="O1935" t="str">
            <v>Cauca</v>
          </cell>
          <cell r="Q1935" t="str">
            <v>Rioseco</v>
          </cell>
        </row>
        <row r="1936">
          <cell r="B1936">
            <v>26120330</v>
          </cell>
          <cell r="C1936" t="str">
            <v>PICOTA LA  [26120330]</v>
          </cell>
          <cell r="D1936" t="str">
            <v>Pluviométrica</v>
          </cell>
          <cell r="E1936" t="str">
            <v>Convencional</v>
          </cell>
          <cell r="F1936" t="str">
            <v>Activa</v>
          </cell>
          <cell r="G1936">
            <v>26068</v>
          </cell>
          <cell r="H1936">
            <v>2680</v>
          </cell>
          <cell r="I1936">
            <v>4.6333333300000001</v>
          </cell>
          <cell r="J1936">
            <v>-75.650000000000006</v>
          </cell>
          <cell r="K1936" t="str">
            <v>Quindío</v>
          </cell>
          <cell r="L1936" t="str">
            <v>Salento</v>
          </cell>
          <cell r="M1936" t="str">
            <v>Area Operativa 09 - Cauca-Valle-Caldas</v>
          </cell>
          <cell r="N1936" t="str">
            <v>Magdalena Cauca</v>
          </cell>
          <cell r="O1936" t="str">
            <v>Cauca</v>
          </cell>
          <cell r="Q1936" t="str">
            <v>Rioseco</v>
          </cell>
        </row>
        <row r="1937">
          <cell r="B1937">
            <v>26120650</v>
          </cell>
          <cell r="C1937" t="str">
            <v>ESPERANZA LA  [26120650]</v>
          </cell>
          <cell r="D1937" t="str">
            <v>Pluviométrica</v>
          </cell>
          <cell r="E1937" t="str">
            <v>Convencional</v>
          </cell>
          <cell r="F1937" t="str">
            <v>Activa</v>
          </cell>
          <cell r="G1937">
            <v>33253</v>
          </cell>
          <cell r="H1937">
            <v>1700</v>
          </cell>
          <cell r="I1937">
            <v>4.6333333300000001</v>
          </cell>
          <cell r="J1937">
            <v>-75.7</v>
          </cell>
          <cell r="K1937" t="str">
            <v>Quindío</v>
          </cell>
          <cell r="L1937" t="str">
            <v>Filandia</v>
          </cell>
          <cell r="M1937" t="str">
            <v>Area Operativa 09 - Cauca-Valle-Caldas</v>
          </cell>
          <cell r="N1937" t="str">
            <v>Magdalena Cauca</v>
          </cell>
          <cell r="O1937" t="str">
            <v>Cauca</v>
          </cell>
          <cell r="Q1937" t="str">
            <v>Rioseco</v>
          </cell>
        </row>
        <row r="1938">
          <cell r="B1938">
            <v>26125210</v>
          </cell>
          <cell r="C1938" t="str">
            <v>COCORA  [26125210]</v>
          </cell>
          <cell r="D1938" t="str">
            <v>Climática Ordinaria</v>
          </cell>
          <cell r="E1938" t="str">
            <v>Convencional</v>
          </cell>
          <cell r="F1938" t="str">
            <v>Activa</v>
          </cell>
          <cell r="G1938">
            <v>26068</v>
          </cell>
          <cell r="H1938">
            <v>2500</v>
          </cell>
          <cell r="I1938">
            <v>4.6333333300000001</v>
          </cell>
          <cell r="J1938">
            <v>-75.5</v>
          </cell>
          <cell r="K1938" t="str">
            <v>Quindío</v>
          </cell>
          <cell r="L1938" t="str">
            <v>Salento</v>
          </cell>
          <cell r="M1938" t="str">
            <v>Area Operativa 09 - Cauca-Valle-Caldas</v>
          </cell>
          <cell r="N1938" t="str">
            <v>Magdalena Cauca</v>
          </cell>
          <cell r="O1938" t="str">
            <v>Cauca</v>
          </cell>
          <cell r="Q1938" t="str">
            <v>Rioseco</v>
          </cell>
        </row>
        <row r="1939">
          <cell r="B1939">
            <v>26150380</v>
          </cell>
          <cell r="C1939" t="str">
            <v>DIVISA LA  [26150380]</v>
          </cell>
          <cell r="D1939" t="str">
            <v>Pluviométrica</v>
          </cell>
          <cell r="E1939" t="str">
            <v>Convencional</v>
          </cell>
          <cell r="F1939" t="str">
            <v>Activa</v>
          </cell>
          <cell r="G1939">
            <v>33253</v>
          </cell>
          <cell r="H1939">
            <v>1590</v>
          </cell>
          <cell r="I1939">
            <v>4.9833333299999998</v>
          </cell>
          <cell r="J1939">
            <v>-75.599999999999994</v>
          </cell>
          <cell r="K1939" t="str">
            <v>Caldas</v>
          </cell>
          <cell r="L1939" t="str">
            <v>Chinchina</v>
          </cell>
          <cell r="M1939" t="str">
            <v>Area Operativa 09 - Cauca-Valle-Caldas</v>
          </cell>
          <cell r="N1939" t="str">
            <v>Magdalena Cauca</v>
          </cell>
          <cell r="O1939" t="str">
            <v>Cauca</v>
          </cell>
          <cell r="Q1939" t="str">
            <v>Qda Santa Barbara</v>
          </cell>
        </row>
        <row r="1940">
          <cell r="B1940">
            <v>21207720</v>
          </cell>
          <cell r="C1940" t="str">
            <v>CHUCUITA LA  [21207720]</v>
          </cell>
          <cell r="D1940" t="str">
            <v>Limnimétrica</v>
          </cell>
          <cell r="E1940" t="str">
            <v>Convencional</v>
          </cell>
          <cell r="F1940" t="str">
            <v>Suspendida</v>
          </cell>
          <cell r="G1940">
            <v>23422</v>
          </cell>
          <cell r="H1940">
            <v>2538</v>
          </cell>
          <cell r="I1940">
            <v>4.6333333300000001</v>
          </cell>
          <cell r="J1940">
            <v>-74.233333329999994</v>
          </cell>
          <cell r="K1940" t="str">
            <v>Bogotá</v>
          </cell>
          <cell r="L1940" t="str">
            <v>Bogota, D.C</v>
          </cell>
          <cell r="M1940" t="str">
            <v>Area Operativa 11 - Cundinamarca-Amazonas-San Andrés</v>
          </cell>
          <cell r="N1940" t="str">
            <v>Magdalena Cauca</v>
          </cell>
          <cell r="O1940" t="str">
            <v>Alto Magdalena</v>
          </cell>
          <cell r="Q1940" t="str">
            <v>Bogota</v>
          </cell>
          <cell r="R1940">
            <v>24456</v>
          </cell>
        </row>
        <row r="1941">
          <cell r="B1941">
            <v>21208330</v>
          </cell>
          <cell r="C1941" t="str">
            <v>AVDA LAS AMERICAS  [21208330]</v>
          </cell>
          <cell r="D1941" t="str">
            <v>Limnimétrica</v>
          </cell>
          <cell r="E1941" t="str">
            <v>Convencional</v>
          </cell>
          <cell r="F1941" t="str">
            <v>Suspendida</v>
          </cell>
          <cell r="G1941">
            <v>21473</v>
          </cell>
          <cell r="H1941">
            <v>2577</v>
          </cell>
          <cell r="I1941">
            <v>4.6333333300000001</v>
          </cell>
          <cell r="J1941">
            <v>-74.133333329999999</v>
          </cell>
          <cell r="K1941" t="str">
            <v>Bogotá</v>
          </cell>
          <cell r="L1941" t="str">
            <v>Bogota, D.C</v>
          </cell>
          <cell r="M1941" t="str">
            <v>Area Operativa 11 - Cundinamarca-Amazonas-San Andrés</v>
          </cell>
          <cell r="N1941" t="str">
            <v>Magdalena Cauca</v>
          </cell>
          <cell r="O1941" t="str">
            <v>Alto Magdalena</v>
          </cell>
          <cell r="Q1941" t="str">
            <v>Fucha</v>
          </cell>
          <cell r="R1941">
            <v>23391</v>
          </cell>
        </row>
        <row r="1942">
          <cell r="B1942">
            <v>26155020</v>
          </cell>
          <cell r="C1942" t="str">
            <v>CENICAFE  [26155020]</v>
          </cell>
          <cell r="D1942" t="str">
            <v>Climática Principal</v>
          </cell>
          <cell r="E1942" t="str">
            <v>Convencional</v>
          </cell>
          <cell r="F1942" t="str">
            <v>Activa</v>
          </cell>
          <cell r="G1942">
            <v>15081</v>
          </cell>
          <cell r="H1942">
            <v>1310</v>
          </cell>
          <cell r="I1942">
            <v>4.9833333299999998</v>
          </cell>
          <cell r="J1942">
            <v>-75.583333329999988</v>
          </cell>
          <cell r="K1942" t="str">
            <v>Caldas</v>
          </cell>
          <cell r="L1942" t="str">
            <v>Chinchina</v>
          </cell>
          <cell r="M1942" t="str">
            <v>Area Operativa 09 - Cauca-Valle-Caldas</v>
          </cell>
          <cell r="N1942" t="str">
            <v>Magdalena Cauca</v>
          </cell>
          <cell r="O1942" t="str">
            <v>Cauca</v>
          </cell>
          <cell r="Q1942" t="str">
            <v>Qda Santa Barbara</v>
          </cell>
        </row>
        <row r="1943">
          <cell r="B1943">
            <v>21200440</v>
          </cell>
          <cell r="C1943" t="str">
            <v>PRADERA LA  [21200440]</v>
          </cell>
          <cell r="D1943" t="str">
            <v>Pluviométrica</v>
          </cell>
          <cell r="E1943" t="str">
            <v>Convencional</v>
          </cell>
          <cell r="F1943" t="str">
            <v>Activa</v>
          </cell>
          <cell r="G1943">
            <v>18886</v>
          </cell>
          <cell r="H1943">
            <v>2703</v>
          </cell>
          <cell r="I1943">
            <v>5</v>
          </cell>
          <cell r="J1943">
            <v>-74.133333329999999</v>
          </cell>
          <cell r="K1943" t="str">
            <v>Cundinamarca</v>
          </cell>
          <cell r="L1943" t="str">
            <v>Subachoque</v>
          </cell>
          <cell r="M1943" t="str">
            <v>Area Operativa 11 - Cundinamarca-Amazonas-San Andrés</v>
          </cell>
          <cell r="N1943" t="str">
            <v>Magdalena Cauca</v>
          </cell>
          <cell r="O1943" t="str">
            <v>Alto Magdalena</v>
          </cell>
          <cell r="Q1943" t="str">
            <v>Qda Santa Barbara</v>
          </cell>
        </row>
        <row r="1944">
          <cell r="B1944">
            <v>21207660</v>
          </cell>
          <cell r="C1944" t="str">
            <v>PRADERA LA  [21207660]</v>
          </cell>
          <cell r="D1944" t="str">
            <v>Limnigráfica</v>
          </cell>
          <cell r="E1944" t="str">
            <v>Convencional</v>
          </cell>
          <cell r="F1944" t="str">
            <v>Activa</v>
          </cell>
          <cell r="G1944">
            <v>22751</v>
          </cell>
          <cell r="H1944">
            <v>2703</v>
          </cell>
          <cell r="I1944">
            <v>5</v>
          </cell>
          <cell r="J1944">
            <v>-74.133333329999999</v>
          </cell>
          <cell r="K1944" t="str">
            <v>Cundinamarca</v>
          </cell>
          <cell r="L1944" t="str">
            <v>Subachoque</v>
          </cell>
          <cell r="M1944" t="str">
            <v>Area Operativa 11 - Cundinamarca-Amazonas-San Andrés</v>
          </cell>
          <cell r="N1944" t="str">
            <v>Magdalena Cauca</v>
          </cell>
          <cell r="O1944" t="str">
            <v>Alto Magdalena</v>
          </cell>
          <cell r="Q1944" t="str">
            <v>Subachoque</v>
          </cell>
        </row>
        <row r="1945">
          <cell r="B1945">
            <v>21207680</v>
          </cell>
          <cell r="C1945" t="str">
            <v>LAJAS LAS  [21207680]</v>
          </cell>
          <cell r="D1945" t="str">
            <v>Limnigráfica</v>
          </cell>
          <cell r="E1945" t="str">
            <v>Convencional</v>
          </cell>
          <cell r="F1945" t="str">
            <v>Activa</v>
          </cell>
          <cell r="G1945">
            <v>19282</v>
          </cell>
          <cell r="H1945">
            <v>2548</v>
          </cell>
          <cell r="I1945">
            <v>5</v>
          </cell>
          <cell r="J1945">
            <v>-73.966666669999995</v>
          </cell>
          <cell r="K1945" t="str">
            <v>Cundinamarca</v>
          </cell>
          <cell r="L1945" t="str">
            <v>Zipaquirá</v>
          </cell>
          <cell r="M1945" t="str">
            <v>Area Operativa 11 - Cundinamarca-Amazonas-San Andrés</v>
          </cell>
          <cell r="N1945" t="str">
            <v>Magdalena Cauca</v>
          </cell>
          <cell r="O1945" t="str">
            <v>Alto Magdalena</v>
          </cell>
          <cell r="Q1945" t="str">
            <v>Neusa</v>
          </cell>
        </row>
        <row r="1946">
          <cell r="B1946">
            <v>21208770</v>
          </cell>
          <cell r="C1946" t="str">
            <v>CADILLAL  [21208770]</v>
          </cell>
          <cell r="D1946" t="str">
            <v>Limnimétrica</v>
          </cell>
          <cell r="E1946" t="str">
            <v>Convencional</v>
          </cell>
          <cell r="F1946" t="str">
            <v>Activa</v>
          </cell>
          <cell r="G1946">
            <v>31182</v>
          </cell>
          <cell r="H1946">
            <v>2680</v>
          </cell>
          <cell r="I1946">
            <v>5</v>
          </cell>
          <cell r="J1946">
            <v>-73.95</v>
          </cell>
          <cell r="K1946" t="str">
            <v>Cundinamarca</v>
          </cell>
          <cell r="L1946" t="str">
            <v>Sesquilé</v>
          </cell>
          <cell r="M1946" t="str">
            <v>Area Operativa 11 - Cundinamarca-Amazonas-San Andrés</v>
          </cell>
          <cell r="N1946" t="str">
            <v>Magdalena Cauca</v>
          </cell>
          <cell r="O1946" t="str">
            <v>Alto Magdalena</v>
          </cell>
          <cell r="Q1946" t="str">
            <v>San Francisco</v>
          </cell>
        </row>
        <row r="1947">
          <cell r="B1947">
            <v>21209670</v>
          </cell>
          <cell r="C1947" t="str">
            <v>PASO ANCHO  [21209670]</v>
          </cell>
          <cell r="D1947" t="str">
            <v>Limnimétrica</v>
          </cell>
          <cell r="E1947" t="str">
            <v>Convencional</v>
          </cell>
          <cell r="F1947" t="str">
            <v>Activa</v>
          </cell>
          <cell r="G1947">
            <v>36356</v>
          </cell>
          <cell r="H1947">
            <v>2600</v>
          </cell>
          <cell r="I1947">
            <v>5</v>
          </cell>
          <cell r="J1947">
            <v>-73.983333329999994</v>
          </cell>
          <cell r="K1947" t="str">
            <v>Cundinamarca</v>
          </cell>
          <cell r="L1947" t="str">
            <v>Zipaquirá</v>
          </cell>
          <cell r="M1947" t="str">
            <v>Area Operativa 11 - Cundinamarca-Amazonas-San Andrés</v>
          </cell>
          <cell r="N1947" t="str">
            <v>Magdalena Cauca</v>
          </cell>
          <cell r="O1947" t="str">
            <v>Alto Magdalena</v>
          </cell>
          <cell r="Q1947" t="str">
            <v>Ngro</v>
          </cell>
        </row>
        <row r="1948">
          <cell r="B1948">
            <v>23060280</v>
          </cell>
          <cell r="C1948" t="str">
            <v>VILLETA SCRIA AGRI  [23060280]</v>
          </cell>
          <cell r="D1948" t="str">
            <v>Pluviográfica</v>
          </cell>
          <cell r="E1948" t="str">
            <v>Convencional</v>
          </cell>
          <cell r="F1948" t="str">
            <v>Activa</v>
          </cell>
          <cell r="G1948">
            <v>16572</v>
          </cell>
          <cell r="H1948">
            <v>880</v>
          </cell>
          <cell r="I1948">
            <v>5</v>
          </cell>
          <cell r="J1948">
            <v>-74.483333329999994</v>
          </cell>
          <cell r="K1948" t="str">
            <v>Cundinamarca</v>
          </cell>
          <cell r="L1948" t="str">
            <v>Villeta</v>
          </cell>
          <cell r="M1948" t="str">
            <v>Area Operativa 11 - Cundinamarca-Amazonas-San Andrés</v>
          </cell>
          <cell r="N1948" t="str">
            <v>Magdalena Cauca</v>
          </cell>
          <cell r="O1948" t="str">
            <v>Medio Magdalena</v>
          </cell>
          <cell r="Q1948" t="str">
            <v>Ngro</v>
          </cell>
        </row>
        <row r="1949">
          <cell r="B1949">
            <v>26155502</v>
          </cell>
          <cell r="C1949" t="str">
            <v>CENICAFE  - AUT  [26155502]</v>
          </cell>
          <cell r="D1949" t="str">
            <v>Climática Principal</v>
          </cell>
          <cell r="E1949" t="str">
            <v>Automática con Telemetría</v>
          </cell>
          <cell r="F1949" t="str">
            <v>Activa</v>
          </cell>
          <cell r="G1949">
            <v>41303.791666666664</v>
          </cell>
          <cell r="H1949">
            <v>1310</v>
          </cell>
          <cell r="I1949">
            <v>4.9911111100000003</v>
          </cell>
          <cell r="J1949">
            <v>-75.597497219999994</v>
          </cell>
          <cell r="K1949" t="str">
            <v>Caldas</v>
          </cell>
          <cell r="L1949" t="str">
            <v>Manizales</v>
          </cell>
          <cell r="M1949" t="str">
            <v>Area Operativa 09 - Cauca-Valle-Caldas</v>
          </cell>
          <cell r="N1949" t="str">
            <v>Magdalena Cauca</v>
          </cell>
          <cell r="O1949" t="str">
            <v>Cauca</v>
          </cell>
          <cell r="P1949" t="str">
            <v>Mediante orfeo 20191040002573 se hace entrega del archivo Excel que contiene el catálogo de estaciones automáticas de Cenicafé, el cual comprende 103 estaciones, con el fin de que se actualice su metadata en el Catálogo Nacional de estaciones del IDEAM.</v>
          </cell>
          <cell r="Q1949">
            <v>0</v>
          </cell>
        </row>
        <row r="1950">
          <cell r="B1950">
            <v>24025070</v>
          </cell>
          <cell r="C1950" t="str">
            <v>ALBERTO SANTOS  [24025070]</v>
          </cell>
          <cell r="D1950" t="str">
            <v>Climática Principal</v>
          </cell>
          <cell r="E1950" t="str">
            <v>Convencional</v>
          </cell>
          <cell r="F1950" t="str">
            <v>Activa</v>
          </cell>
          <cell r="G1950">
            <v>34349</v>
          </cell>
          <cell r="H1950">
            <v>1500</v>
          </cell>
          <cell r="I1950">
            <v>5</v>
          </cell>
          <cell r="J1950">
            <v>-75.599999999999994</v>
          </cell>
          <cell r="K1950" t="str">
            <v>Santander</v>
          </cell>
          <cell r="L1950" t="str">
            <v>Socorro</v>
          </cell>
          <cell r="M1950" t="str">
            <v>Area Operativa 08 - Santanderes-Arauca</v>
          </cell>
          <cell r="N1950" t="str">
            <v>Magdalena Cauca</v>
          </cell>
          <cell r="O1950" t="str">
            <v>Cauca</v>
          </cell>
          <cell r="Q1950" t="str">
            <v>Ngro</v>
          </cell>
        </row>
        <row r="1951">
          <cell r="B1951">
            <v>26110350</v>
          </cell>
          <cell r="C1951" t="str">
            <v>POLONIA LA  [26110350]</v>
          </cell>
          <cell r="D1951" t="str">
            <v>Pluviométrica</v>
          </cell>
          <cell r="E1951" t="str">
            <v>Convencional</v>
          </cell>
          <cell r="F1951" t="str">
            <v>Activa</v>
          </cell>
          <cell r="G1951">
            <v>29874</v>
          </cell>
          <cell r="H1951">
            <v>1500</v>
          </cell>
          <cell r="I1951">
            <v>5</v>
          </cell>
          <cell r="J1951">
            <v>-76.016666669999992</v>
          </cell>
          <cell r="K1951" t="str">
            <v>RIsaralda</v>
          </cell>
          <cell r="L1951" t="str">
            <v>La Celia</v>
          </cell>
          <cell r="M1951" t="str">
            <v>Area Operativa 09 - Cauca-Valle-Caldas</v>
          </cell>
          <cell r="N1951" t="str">
            <v>Magdalena Cauca</v>
          </cell>
          <cell r="O1951" t="str">
            <v>Cauca</v>
          </cell>
          <cell r="Q1951" t="str">
            <v>Ngro</v>
          </cell>
        </row>
        <row r="1952">
          <cell r="B1952">
            <v>26130400</v>
          </cell>
          <cell r="C1952" t="str">
            <v>ALTO CAUCA  [26130400]</v>
          </cell>
          <cell r="D1952" t="str">
            <v>Pluviométrica</v>
          </cell>
          <cell r="E1952" t="str">
            <v>Convencional</v>
          </cell>
          <cell r="F1952" t="str">
            <v>Activa</v>
          </cell>
          <cell r="G1952">
            <v>29601</v>
          </cell>
          <cell r="H1952">
            <v>1450</v>
          </cell>
          <cell r="I1952">
            <v>5</v>
          </cell>
          <cell r="J1952">
            <v>-75.75</v>
          </cell>
          <cell r="K1952" t="str">
            <v>RIsaralda</v>
          </cell>
          <cell r="L1952" t="str">
            <v>Marsella</v>
          </cell>
          <cell r="M1952" t="str">
            <v>Area Operativa 09 - Cauca-Valle-Caldas</v>
          </cell>
          <cell r="N1952" t="str">
            <v>Magdalena Cauca</v>
          </cell>
          <cell r="O1952" t="str">
            <v>Cauca</v>
          </cell>
          <cell r="Q1952" t="str">
            <v>Ngro</v>
          </cell>
        </row>
        <row r="1953">
          <cell r="B1953">
            <v>26130440</v>
          </cell>
          <cell r="C1953" t="str">
            <v>PALMA LA  [26130440]</v>
          </cell>
          <cell r="D1953" t="str">
            <v>Pluviométrica</v>
          </cell>
          <cell r="E1953" t="str">
            <v>Convencional</v>
          </cell>
          <cell r="F1953" t="str">
            <v>Activa</v>
          </cell>
          <cell r="G1953">
            <v>32157</v>
          </cell>
          <cell r="H1953">
            <v>1300</v>
          </cell>
          <cell r="I1953">
            <v>5</v>
          </cell>
          <cell r="J1953">
            <v>-75.716666669999995</v>
          </cell>
          <cell r="K1953" t="str">
            <v>Caldas</v>
          </cell>
          <cell r="L1953" t="str">
            <v>Palestina (Caldas)</v>
          </cell>
          <cell r="M1953" t="str">
            <v>Area Operativa 09 - Cauca-Valle-Caldas</v>
          </cell>
          <cell r="N1953" t="str">
            <v>Magdalena Cauca</v>
          </cell>
          <cell r="O1953" t="str">
            <v>Cauca</v>
          </cell>
          <cell r="Q1953" t="str">
            <v>Ngro</v>
          </cell>
        </row>
        <row r="1954">
          <cell r="B1954">
            <v>26130450</v>
          </cell>
          <cell r="C1954" t="str">
            <v>PALMERA LA  [26130450]</v>
          </cell>
          <cell r="D1954" t="str">
            <v>Pluviométrica</v>
          </cell>
          <cell r="E1954" t="str">
            <v>Convencional</v>
          </cell>
          <cell r="F1954" t="str">
            <v>Activa</v>
          </cell>
          <cell r="G1954">
            <v>33253</v>
          </cell>
          <cell r="H1954">
            <v>1450</v>
          </cell>
          <cell r="I1954">
            <v>5</v>
          </cell>
          <cell r="J1954">
            <v>-75.75</v>
          </cell>
          <cell r="K1954" t="str">
            <v>RIsaralda</v>
          </cell>
          <cell r="L1954" t="str">
            <v>Marsella</v>
          </cell>
          <cell r="M1954" t="str">
            <v>Area Operativa 09 - Cauca-Valle-Caldas</v>
          </cell>
          <cell r="N1954" t="str">
            <v>Magdalena Cauca</v>
          </cell>
          <cell r="O1954" t="str">
            <v>Cauca</v>
          </cell>
          <cell r="Q1954" t="str">
            <v>Ngro</v>
          </cell>
        </row>
        <row r="1955">
          <cell r="B1955">
            <v>26145506</v>
          </cell>
          <cell r="C1955" t="str">
            <v>FILO BONITO  - AUT  [26145506]</v>
          </cell>
          <cell r="D1955" t="str">
            <v>Climática Principal</v>
          </cell>
          <cell r="E1955" t="str">
            <v>Automática con Telemetría</v>
          </cell>
          <cell r="F1955" t="str">
            <v>Activa</v>
          </cell>
          <cell r="G1955">
            <v>41517.791666666664</v>
          </cell>
          <cell r="H1955">
            <v>1138</v>
          </cell>
          <cell r="I1955">
            <v>4.9863583299999998</v>
          </cell>
          <cell r="J1955">
            <v>-75.845747219999993</v>
          </cell>
          <cell r="K1955" t="str">
            <v>Caldas</v>
          </cell>
          <cell r="L1955" t="str">
            <v>Belalcazar</v>
          </cell>
          <cell r="M1955" t="str">
            <v>Area Operativa 09 - Cauca-Valle-Caldas</v>
          </cell>
          <cell r="N1955" t="str">
            <v>Magdalena Cauca</v>
          </cell>
          <cell r="O1955" t="str">
            <v>Cauca</v>
          </cell>
          <cell r="P1955" t="str">
            <v>Mediante orfeo 20191040002573 se hace entrega del archivo Excel que contiene el catálogo de estaciones automáticas de Cenicafé, el cual comprende 103 estaciones, con el fin de que se actualice su metadata en el Catálogo Nacional de estaciones del IDEAM.</v>
          </cell>
          <cell r="Q1955">
            <v>0</v>
          </cell>
        </row>
        <row r="1956">
          <cell r="B1956">
            <v>26137030</v>
          </cell>
          <cell r="C1956" t="str">
            <v>INSULA LA 6-906  [26137030]</v>
          </cell>
          <cell r="D1956" t="str">
            <v>Limnimétrica</v>
          </cell>
          <cell r="E1956" t="str">
            <v>Convencional</v>
          </cell>
          <cell r="F1956" t="str">
            <v>Activa</v>
          </cell>
          <cell r="G1956">
            <v>19252</v>
          </cell>
          <cell r="H1956">
            <v>1225</v>
          </cell>
          <cell r="I1956">
            <v>5</v>
          </cell>
          <cell r="J1956">
            <v>-75.650000000000006</v>
          </cell>
          <cell r="K1956" t="str">
            <v>Caldas</v>
          </cell>
          <cell r="L1956" t="str">
            <v>Palestina (Caldas)</v>
          </cell>
          <cell r="M1956" t="str">
            <v>Area Operativa 09 - Cauca-Valle-Caldas</v>
          </cell>
          <cell r="N1956" t="str">
            <v>Magdalena Cauca</v>
          </cell>
          <cell r="O1956" t="str">
            <v>Cauca</v>
          </cell>
          <cell r="Q1956" t="str">
            <v>Campoalegre</v>
          </cell>
        </row>
        <row r="1957">
          <cell r="B1957">
            <v>26140060</v>
          </cell>
          <cell r="C1957" t="str">
            <v>SILENCIO EL  [26140060]</v>
          </cell>
          <cell r="D1957" t="str">
            <v>Pluviométrica</v>
          </cell>
          <cell r="E1957" t="str">
            <v>Convencional</v>
          </cell>
          <cell r="F1957" t="str">
            <v>Activa</v>
          </cell>
          <cell r="G1957">
            <v>25399</v>
          </cell>
          <cell r="H1957">
            <v>1430</v>
          </cell>
          <cell r="I1957">
            <v>5</v>
          </cell>
          <cell r="J1957">
            <v>-76</v>
          </cell>
          <cell r="K1957" t="str">
            <v>RIsaralda</v>
          </cell>
          <cell r="L1957" t="str">
            <v>La Celia</v>
          </cell>
          <cell r="M1957" t="str">
            <v>Area Operativa 09 - Cauca-Valle-Caldas</v>
          </cell>
          <cell r="N1957" t="str">
            <v>Magdalena Cauca</v>
          </cell>
          <cell r="O1957" t="str">
            <v>Cauca</v>
          </cell>
          <cell r="Q1957" t="str">
            <v>Campoalegre</v>
          </cell>
        </row>
        <row r="1958">
          <cell r="B1958">
            <v>26140100</v>
          </cell>
          <cell r="C1958" t="str">
            <v>LIBANO  [26140100]</v>
          </cell>
          <cell r="D1958" t="str">
            <v>Pluviométrica</v>
          </cell>
          <cell r="E1958" t="str">
            <v>Convencional</v>
          </cell>
          <cell r="F1958" t="str">
            <v>Activa</v>
          </cell>
          <cell r="G1958">
            <v>25399</v>
          </cell>
          <cell r="H1958">
            <v>1500</v>
          </cell>
          <cell r="I1958">
            <v>5</v>
          </cell>
          <cell r="J1958">
            <v>-75.966666669999995</v>
          </cell>
          <cell r="K1958" t="str">
            <v>RIsaralda</v>
          </cell>
          <cell r="L1958" t="str">
            <v>La Celia</v>
          </cell>
          <cell r="M1958" t="str">
            <v>Area Operativa 09 - Cauca-Valle-Caldas</v>
          </cell>
          <cell r="N1958" t="str">
            <v>Magdalena Cauca</v>
          </cell>
          <cell r="O1958" t="str">
            <v>Cauca</v>
          </cell>
          <cell r="Q1958" t="str">
            <v>Campoalegre</v>
          </cell>
        </row>
        <row r="1959">
          <cell r="B1959">
            <v>26140470</v>
          </cell>
          <cell r="C1959" t="str">
            <v>TESORITO  [26140470]</v>
          </cell>
          <cell r="D1959" t="str">
            <v>Pluviométrica</v>
          </cell>
          <cell r="E1959" t="str">
            <v>Convencional</v>
          </cell>
          <cell r="F1959" t="str">
            <v>Activa</v>
          </cell>
          <cell r="G1959">
            <v>29601</v>
          </cell>
          <cell r="H1959">
            <v>1620</v>
          </cell>
          <cell r="I1959">
            <v>5</v>
          </cell>
          <cell r="J1959">
            <v>-76.016666669999992</v>
          </cell>
          <cell r="K1959" t="str">
            <v>RIsaralda</v>
          </cell>
          <cell r="L1959" t="str">
            <v>La Celia</v>
          </cell>
          <cell r="M1959" t="str">
            <v>Area Operativa 09 - Cauca-Valle-Caldas</v>
          </cell>
          <cell r="N1959" t="str">
            <v>Magdalena Cauca</v>
          </cell>
          <cell r="O1959" t="str">
            <v>Cauca</v>
          </cell>
          <cell r="Q1959" t="str">
            <v>Campoalegre</v>
          </cell>
        </row>
        <row r="1960">
          <cell r="B1960">
            <v>26150080</v>
          </cell>
          <cell r="C1960" t="str">
            <v>MONTEVIDEO  [26150080]</v>
          </cell>
          <cell r="D1960" t="str">
            <v>Pluviométrica</v>
          </cell>
          <cell r="E1960" t="str">
            <v>Convencional</v>
          </cell>
          <cell r="F1960" t="str">
            <v>Activa</v>
          </cell>
          <cell r="G1960">
            <v>22174</v>
          </cell>
          <cell r="H1960">
            <v>1370</v>
          </cell>
          <cell r="I1960">
            <v>5</v>
          </cell>
          <cell r="J1960">
            <v>-75.566666669999989</v>
          </cell>
          <cell r="K1960" t="str">
            <v>Caldas</v>
          </cell>
          <cell r="L1960" t="str">
            <v>Manizales</v>
          </cell>
          <cell r="M1960" t="str">
            <v>Area Operativa 09 - Cauca-Valle-Caldas</v>
          </cell>
          <cell r="N1960" t="str">
            <v>Magdalena Cauca</v>
          </cell>
          <cell r="O1960" t="str">
            <v>Cauca</v>
          </cell>
          <cell r="Q1960" t="str">
            <v>Campoalegre</v>
          </cell>
        </row>
        <row r="1961">
          <cell r="B1961">
            <v>26150260</v>
          </cell>
          <cell r="C1961" t="str">
            <v>PLTA INSULA  [26150260]</v>
          </cell>
          <cell r="D1961" t="str">
            <v>Pluviométrica</v>
          </cell>
          <cell r="E1961" t="str">
            <v>Convencional</v>
          </cell>
          <cell r="F1961" t="str">
            <v>Activa</v>
          </cell>
          <cell r="G1961">
            <v>22112</v>
          </cell>
          <cell r="H1961">
            <v>1225</v>
          </cell>
          <cell r="I1961">
            <v>5</v>
          </cell>
          <cell r="J1961">
            <v>-75.650000000000006</v>
          </cell>
          <cell r="K1961" t="str">
            <v>Caldas</v>
          </cell>
          <cell r="L1961" t="str">
            <v>Chinchina</v>
          </cell>
          <cell r="M1961" t="str">
            <v>Area Operativa 09 - Cauca-Valle-Caldas</v>
          </cell>
          <cell r="N1961" t="str">
            <v>Magdalena Cauca</v>
          </cell>
          <cell r="O1961" t="str">
            <v>Cauca</v>
          </cell>
          <cell r="Q1961" t="str">
            <v>Campoalegre</v>
          </cell>
        </row>
        <row r="1962">
          <cell r="B1962">
            <v>26157030</v>
          </cell>
          <cell r="C1962" t="str">
            <v>MONTEVIDEO  [26157030]</v>
          </cell>
          <cell r="D1962" t="str">
            <v>Limnigráfica</v>
          </cell>
          <cell r="E1962" t="str">
            <v>Convencional</v>
          </cell>
          <cell r="F1962" t="str">
            <v>Activa</v>
          </cell>
          <cell r="G1962">
            <v>22021</v>
          </cell>
          <cell r="H1962">
            <v>1370</v>
          </cell>
          <cell r="I1962">
            <v>5</v>
          </cell>
          <cell r="J1962">
            <v>-75.566666669999989</v>
          </cell>
          <cell r="K1962" t="str">
            <v>Caldas</v>
          </cell>
          <cell r="L1962" t="str">
            <v>Manizales</v>
          </cell>
          <cell r="M1962" t="str">
            <v>Area Operativa 09 - Cauca-Valle-Caldas</v>
          </cell>
          <cell r="N1962" t="str">
            <v>Magdalena Cauca</v>
          </cell>
          <cell r="O1962" t="str">
            <v>Cauca</v>
          </cell>
          <cell r="Q1962" t="str">
            <v>Chinchina</v>
          </cell>
        </row>
        <row r="1963">
          <cell r="B1963">
            <v>35077030</v>
          </cell>
          <cell r="C1963" t="str">
            <v>JUNTAS LAS  [35077030]</v>
          </cell>
          <cell r="D1963" t="str">
            <v>Limnimétrica</v>
          </cell>
          <cell r="E1963" t="str">
            <v>Convencional</v>
          </cell>
          <cell r="F1963" t="str">
            <v>Activa</v>
          </cell>
          <cell r="G1963">
            <v>20713</v>
          </cell>
          <cell r="H1963">
            <v>1387</v>
          </cell>
          <cell r="I1963">
            <v>5</v>
          </cell>
          <cell r="J1963">
            <v>-73.516666669999992</v>
          </cell>
          <cell r="K1963" t="str">
            <v>Boyacá</v>
          </cell>
          <cell r="L1963" t="str">
            <v>Sutatenza</v>
          </cell>
          <cell r="M1963" t="str">
            <v>Area Operativa 06 - Boyacá-Casanare-Vichada</v>
          </cell>
          <cell r="N1963" t="str">
            <v>Orinoco</v>
          </cell>
          <cell r="O1963" t="str">
            <v>Meta</v>
          </cell>
          <cell r="Q1963" t="str">
            <v>Somondoco</v>
          </cell>
        </row>
        <row r="1964">
          <cell r="B1964">
            <v>21205511</v>
          </cell>
          <cell r="C1964" t="str">
            <v>EL OKAL  - AUT  [21205511]</v>
          </cell>
          <cell r="D1964" t="str">
            <v>Climática Principal</v>
          </cell>
          <cell r="E1964" t="str">
            <v>Automática con Telemetría</v>
          </cell>
          <cell r="F1964" t="str">
            <v>Activa</v>
          </cell>
          <cell r="H1964">
            <v>2558</v>
          </cell>
          <cell r="I1964">
            <v>5.0011111100000001</v>
          </cell>
          <cell r="J1964">
            <v>-73.733333329999994</v>
          </cell>
          <cell r="K1964" t="str">
            <v>Cundinamarca</v>
          </cell>
          <cell r="L1964" t="str">
            <v>Villagómez</v>
          </cell>
          <cell r="M1964" t="str">
            <v>Area Operativa 11 - Cundinamarca-Amazonas-San Andrés</v>
          </cell>
          <cell r="N1964" t="str">
            <v>Magdalena Cauca</v>
          </cell>
          <cell r="O1964" t="str">
            <v>Alto Magdalena</v>
          </cell>
          <cell r="Q1964" t="str">
            <v>Somondoco</v>
          </cell>
        </row>
        <row r="1965">
          <cell r="B1965">
            <v>21200740</v>
          </cell>
          <cell r="C1965" t="str">
            <v>ZIPAQUIRA  [21200740]</v>
          </cell>
          <cell r="D1965" t="str">
            <v>Pluviográfica</v>
          </cell>
          <cell r="E1965" t="str">
            <v>Convencional</v>
          </cell>
          <cell r="F1965" t="str">
            <v>Activa</v>
          </cell>
          <cell r="G1965">
            <v>21961</v>
          </cell>
          <cell r="H1965">
            <v>2655</v>
          </cell>
          <cell r="I1965">
            <v>5.0166666700000002</v>
          </cell>
          <cell r="J1965">
            <v>-74</v>
          </cell>
          <cell r="K1965" t="str">
            <v>Cundinamarca</v>
          </cell>
          <cell r="L1965" t="str">
            <v>Zipaquirá</v>
          </cell>
          <cell r="M1965" t="str">
            <v>Area Operativa 11 - Cundinamarca-Amazonas-San Andrés</v>
          </cell>
          <cell r="N1965" t="str">
            <v>Magdalena Cauca</v>
          </cell>
          <cell r="O1965" t="str">
            <v>Alto Magdalena</v>
          </cell>
          <cell r="Q1965" t="str">
            <v>Somondoco</v>
          </cell>
        </row>
        <row r="1966">
          <cell r="B1966">
            <v>21209390</v>
          </cell>
          <cell r="C1966" t="str">
            <v>AVE COLOMBIANA  [21209390]</v>
          </cell>
          <cell r="D1966" t="str">
            <v>Limnimétrica</v>
          </cell>
          <cell r="E1966" t="str">
            <v>Convencional</v>
          </cell>
          <cell r="F1966" t="str">
            <v>Activa</v>
          </cell>
          <cell r="G1966">
            <v>35292</v>
          </cell>
          <cell r="H1966">
            <v>2575</v>
          </cell>
          <cell r="I1966">
            <v>5.0166666700000002</v>
          </cell>
          <cell r="J1966">
            <v>-73.966666669999995</v>
          </cell>
          <cell r="K1966" t="str">
            <v>Cundinamarca</v>
          </cell>
          <cell r="L1966" t="str">
            <v>Zipaquirá</v>
          </cell>
          <cell r="M1966" t="str">
            <v>Area Operativa 11 - Cundinamarca-Amazonas-San Andrés</v>
          </cell>
          <cell r="N1966" t="str">
            <v>Magdalena Cauca</v>
          </cell>
          <cell r="O1966" t="str">
            <v>Alto Magdalena</v>
          </cell>
          <cell r="Q1966" t="str">
            <v>Susagua</v>
          </cell>
        </row>
        <row r="1967">
          <cell r="B1967">
            <v>23060300</v>
          </cell>
          <cell r="C1967" t="str">
            <v>ESPERANZA LA  [23060300]</v>
          </cell>
          <cell r="D1967" t="str">
            <v>Pluviométrica</v>
          </cell>
          <cell r="E1967" t="str">
            <v>Convencional</v>
          </cell>
          <cell r="F1967" t="str">
            <v>Activa</v>
          </cell>
          <cell r="G1967">
            <v>33253</v>
          </cell>
          <cell r="H1967">
            <v>1350</v>
          </cell>
          <cell r="I1967">
            <v>5.0166666700000002</v>
          </cell>
          <cell r="J1967">
            <v>-74.516666669999992</v>
          </cell>
          <cell r="K1967" t="str">
            <v>Cundinamarca</v>
          </cell>
          <cell r="L1967" t="str">
            <v>Villeta</v>
          </cell>
          <cell r="M1967" t="str">
            <v>Area Operativa 11 - Cundinamarca-Amazonas-San Andrés</v>
          </cell>
          <cell r="N1967" t="str">
            <v>Magdalena Cauca</v>
          </cell>
          <cell r="O1967" t="str">
            <v>Medio Magdalena</v>
          </cell>
          <cell r="Q1967" t="str">
            <v>Susagua</v>
          </cell>
        </row>
        <row r="1968">
          <cell r="B1968">
            <v>23065160</v>
          </cell>
          <cell r="C1968" t="str">
            <v>ACOMODO EL  [23065160]</v>
          </cell>
          <cell r="D1968" t="str">
            <v>Climática Principal</v>
          </cell>
          <cell r="E1968" t="str">
            <v>Convencional</v>
          </cell>
          <cell r="F1968" t="str">
            <v>Activa</v>
          </cell>
          <cell r="G1968">
            <v>36692</v>
          </cell>
          <cell r="H1968">
            <v>1150</v>
          </cell>
          <cell r="I1968">
            <v>5.0166666700000002</v>
          </cell>
          <cell r="J1968">
            <v>-74.333333329999988</v>
          </cell>
          <cell r="K1968" t="str">
            <v>Cundinamarca</v>
          </cell>
          <cell r="L1968" t="str">
            <v>La Vega</v>
          </cell>
          <cell r="M1968" t="str">
            <v>Area Operativa 11 - Cundinamarca-Amazonas-San Andrés</v>
          </cell>
          <cell r="N1968" t="str">
            <v>Magdalena Cauca</v>
          </cell>
          <cell r="O1968" t="str">
            <v>Medio Magdalena</v>
          </cell>
          <cell r="Q1968" t="str">
            <v>Susagua</v>
          </cell>
        </row>
        <row r="1969">
          <cell r="B1969">
            <v>26130580</v>
          </cell>
          <cell r="C1969" t="str">
            <v>MORAVO  [26130580]</v>
          </cell>
          <cell r="D1969" t="str">
            <v>Pluviométrica</v>
          </cell>
          <cell r="E1969" t="str">
            <v>Convencional</v>
          </cell>
          <cell r="F1969" t="str">
            <v>Activa</v>
          </cell>
          <cell r="G1969">
            <v>35170</v>
          </cell>
          <cell r="H1969">
            <v>1146</v>
          </cell>
          <cell r="I1969">
            <v>5.0166666700000002</v>
          </cell>
          <cell r="J1969">
            <v>-75.716666669999995</v>
          </cell>
          <cell r="K1969" t="str">
            <v>Caldas</v>
          </cell>
          <cell r="L1969" t="str">
            <v>Chinchina</v>
          </cell>
          <cell r="M1969" t="str">
            <v>Area Operativa 09 - Cauca-Valle-Caldas</v>
          </cell>
          <cell r="N1969" t="str">
            <v>Magdalena Cauca</v>
          </cell>
          <cell r="O1969" t="str">
            <v>Cauca</v>
          </cell>
          <cell r="Q1969" t="str">
            <v>Susagua</v>
          </cell>
        </row>
        <row r="1970">
          <cell r="B1970">
            <v>21190180</v>
          </cell>
          <cell r="C1970" t="str">
            <v>SAN LUIS  [21190180]</v>
          </cell>
          <cell r="D1970" t="str">
            <v>Pluviométrica</v>
          </cell>
          <cell r="E1970" t="str">
            <v>Convencional</v>
          </cell>
          <cell r="F1970" t="str">
            <v>Suspendida</v>
          </cell>
          <cell r="G1970">
            <v>24730</v>
          </cell>
          <cell r="H1970">
            <v>325</v>
          </cell>
          <cell r="I1970">
            <v>4.25</v>
          </cell>
          <cell r="J1970">
            <v>-74.75</v>
          </cell>
          <cell r="K1970" t="str">
            <v>Cundinamarca</v>
          </cell>
          <cell r="L1970" t="str">
            <v>Ricaurte (Cundinamarca)</v>
          </cell>
          <cell r="M1970" t="str">
            <v>Area Operativa 10 - Tolima</v>
          </cell>
          <cell r="N1970" t="str">
            <v>Magdalena Cauca</v>
          </cell>
          <cell r="O1970" t="str">
            <v>Alto Magdalena</v>
          </cell>
          <cell r="Q1970" t="str">
            <v>Tabaco</v>
          </cell>
          <cell r="R1970">
            <v>25552</v>
          </cell>
        </row>
        <row r="1971">
          <cell r="B1971">
            <v>21197190</v>
          </cell>
          <cell r="C1971" t="str">
            <v>COSTA RICA  [21197190]</v>
          </cell>
          <cell r="D1971" t="str">
            <v>Limnimétrica</v>
          </cell>
          <cell r="E1971" t="str">
            <v>Convencional</v>
          </cell>
          <cell r="F1971" t="str">
            <v>Activa</v>
          </cell>
          <cell r="G1971">
            <v>35991</v>
          </cell>
          <cell r="H1971">
            <v>3045</v>
          </cell>
          <cell r="I1971">
            <v>4.25</v>
          </cell>
          <cell r="J1971">
            <v>-74.266666669999992</v>
          </cell>
          <cell r="K1971" t="str">
            <v>Cundinamarca</v>
          </cell>
          <cell r="L1971" t="str">
            <v>Pasca</v>
          </cell>
          <cell r="M1971" t="str">
            <v>Area Operativa 11 - Cundinamarca-Amazonas-San Andrés</v>
          </cell>
          <cell r="N1971" t="str">
            <v>Magdalena Cauca</v>
          </cell>
          <cell r="O1971" t="str">
            <v>Alto Magdalena</v>
          </cell>
          <cell r="Q1971" t="str">
            <v>Qda Los Salvios</v>
          </cell>
        </row>
        <row r="1972">
          <cell r="B1972">
            <v>26100150</v>
          </cell>
          <cell r="C1972" t="str">
            <v>GERTRUDIS  [26100150]</v>
          </cell>
          <cell r="D1972" t="str">
            <v>Pluviométrica</v>
          </cell>
          <cell r="E1972" t="str">
            <v>Convencional</v>
          </cell>
          <cell r="F1972" t="str">
            <v>Activa</v>
          </cell>
          <cell r="G1972">
            <v>21565</v>
          </cell>
          <cell r="H1972">
            <v>980</v>
          </cell>
          <cell r="I1972">
            <v>4.25</v>
          </cell>
          <cell r="J1972">
            <v>-76.133333329999999</v>
          </cell>
          <cell r="K1972" t="str">
            <v>Valle del Cauca</v>
          </cell>
          <cell r="L1972" t="str">
            <v>Bugalagrande</v>
          </cell>
          <cell r="M1972" t="str">
            <v>Area Operativa 09 - Cauca-Valle-Caldas</v>
          </cell>
          <cell r="N1972" t="str">
            <v>Magdalena Cauca</v>
          </cell>
          <cell r="O1972" t="str">
            <v>Cauca</v>
          </cell>
          <cell r="Q1972" t="str">
            <v>Coello</v>
          </cell>
        </row>
        <row r="1973">
          <cell r="B1973">
            <v>26100600</v>
          </cell>
          <cell r="C1973" t="str">
            <v>FLORESTA LA  [26100600]</v>
          </cell>
          <cell r="D1973" t="str">
            <v>Pluviométrica</v>
          </cell>
          <cell r="E1973" t="str">
            <v>Convencional</v>
          </cell>
          <cell r="F1973" t="str">
            <v>Activa</v>
          </cell>
          <cell r="G1973">
            <v>26373</v>
          </cell>
          <cell r="H1973">
            <v>965</v>
          </cell>
          <cell r="I1973">
            <v>4.25</v>
          </cell>
          <cell r="J1973">
            <v>-76.183333329999996</v>
          </cell>
          <cell r="K1973" t="str">
            <v>Valle del Cauca</v>
          </cell>
          <cell r="L1973" t="str">
            <v>Andalucía</v>
          </cell>
          <cell r="M1973" t="str">
            <v>Area Operativa 09 - Cauca-Valle-Caldas</v>
          </cell>
          <cell r="N1973" t="str">
            <v>Magdalena Cauca</v>
          </cell>
          <cell r="O1973" t="str">
            <v>Cauca</v>
          </cell>
          <cell r="Q1973" t="str">
            <v>Coello</v>
          </cell>
        </row>
        <row r="1974">
          <cell r="B1974">
            <v>35020080</v>
          </cell>
          <cell r="C1974" t="str">
            <v>RIO GUTIERREZ  [35020080]</v>
          </cell>
          <cell r="D1974" t="str">
            <v>Pluviométrica</v>
          </cell>
          <cell r="E1974" t="str">
            <v>Convencional</v>
          </cell>
          <cell r="F1974" t="str">
            <v>Activa</v>
          </cell>
          <cell r="G1974">
            <v>25552</v>
          </cell>
          <cell r="H1974">
            <v>2340</v>
          </cell>
          <cell r="I1974">
            <v>4.25</v>
          </cell>
          <cell r="J1974">
            <v>-74</v>
          </cell>
          <cell r="K1974" t="str">
            <v>Cundinamarca</v>
          </cell>
          <cell r="L1974" t="str">
            <v>Gutiérrez</v>
          </cell>
          <cell r="M1974" t="str">
            <v>Area Operativa 11 - Cundinamarca-Amazonas-San Andrés</v>
          </cell>
          <cell r="N1974" t="str">
            <v>Orinoco</v>
          </cell>
          <cell r="O1974" t="str">
            <v>Meta</v>
          </cell>
          <cell r="Q1974" t="str">
            <v>Coello</v>
          </cell>
        </row>
        <row r="1975">
          <cell r="B1975">
            <v>35020500</v>
          </cell>
          <cell r="C1975" t="str">
            <v>MONTERREDONDO  [35020500]</v>
          </cell>
          <cell r="D1975" t="str">
            <v>Pluviométrica</v>
          </cell>
          <cell r="E1975" t="str">
            <v>Convencional</v>
          </cell>
          <cell r="F1975" t="str">
            <v>Activa</v>
          </cell>
          <cell r="G1975">
            <v>19008</v>
          </cell>
          <cell r="H1975">
            <v>1300</v>
          </cell>
          <cell r="I1975">
            <v>4.25</v>
          </cell>
          <cell r="J1975">
            <v>-73.833333329999988</v>
          </cell>
          <cell r="K1975" t="str">
            <v>Cundinamarca</v>
          </cell>
          <cell r="L1975" t="str">
            <v>Guayabetal</v>
          </cell>
          <cell r="M1975" t="str">
            <v>Area Operativa 03 - Meta-Guaviare-Guainía</v>
          </cell>
          <cell r="N1975" t="str">
            <v>Orinoco</v>
          </cell>
          <cell r="O1975" t="str">
            <v>Meta</v>
          </cell>
          <cell r="Q1975" t="str">
            <v>Coello</v>
          </cell>
        </row>
        <row r="1976">
          <cell r="B1976">
            <v>35027030</v>
          </cell>
          <cell r="C1976" t="str">
            <v>CAJITAS LAS  [35027030]</v>
          </cell>
          <cell r="D1976" t="str">
            <v>Limnimétrica</v>
          </cell>
          <cell r="E1976" t="str">
            <v>Convencional</v>
          </cell>
          <cell r="F1976" t="str">
            <v>Activa</v>
          </cell>
          <cell r="G1976">
            <v>24061</v>
          </cell>
          <cell r="H1976">
            <v>2200</v>
          </cell>
          <cell r="I1976">
            <v>4.25</v>
          </cell>
          <cell r="J1976">
            <v>-74</v>
          </cell>
          <cell r="K1976" t="str">
            <v>Cundinamarca</v>
          </cell>
          <cell r="L1976" t="str">
            <v>Gutiérrez</v>
          </cell>
          <cell r="M1976" t="str">
            <v>Area Operativa 11 - Cundinamarca-Amazonas-San Andrés</v>
          </cell>
          <cell r="N1976" t="str">
            <v>Orinoco</v>
          </cell>
          <cell r="O1976" t="str">
            <v>Meta</v>
          </cell>
          <cell r="Q1976" t="str">
            <v>Taguate</v>
          </cell>
        </row>
        <row r="1977">
          <cell r="B1977">
            <v>21197240</v>
          </cell>
          <cell r="C1977" t="str">
            <v>PASCA1  [21197240]</v>
          </cell>
          <cell r="D1977" t="str">
            <v>Limnimétrica</v>
          </cell>
          <cell r="E1977" t="str">
            <v>Convencional</v>
          </cell>
          <cell r="F1977" t="str">
            <v>Activa</v>
          </cell>
          <cell r="G1977">
            <v>35991</v>
          </cell>
          <cell r="H1977">
            <v>2240</v>
          </cell>
          <cell r="I1977">
            <v>4.2666666700000002</v>
          </cell>
          <cell r="J1977">
            <v>-74.266666669999992</v>
          </cell>
          <cell r="K1977" t="str">
            <v>Cundinamarca</v>
          </cell>
          <cell r="L1977" t="str">
            <v>Pasca</v>
          </cell>
          <cell r="M1977" t="str">
            <v>Area Operativa 11 - Cundinamarca-Amazonas-San Andrés</v>
          </cell>
          <cell r="N1977" t="str">
            <v>Magdalena Cauca</v>
          </cell>
          <cell r="O1977" t="str">
            <v>Alto Magdalena</v>
          </cell>
          <cell r="Q1977" t="str">
            <v>Corrales</v>
          </cell>
        </row>
        <row r="1978">
          <cell r="B1978">
            <v>26100960</v>
          </cell>
          <cell r="C1978" t="str">
            <v>SAMARIA  [26100960]</v>
          </cell>
          <cell r="D1978" t="str">
            <v>Pluviométrica</v>
          </cell>
          <cell r="E1978" t="str">
            <v>Convencional</v>
          </cell>
          <cell r="F1978" t="str">
            <v>Activa</v>
          </cell>
          <cell r="G1978">
            <v>26344</v>
          </cell>
          <cell r="H1978">
            <v>930</v>
          </cell>
          <cell r="I1978">
            <v>4.2666666700000002</v>
          </cell>
          <cell r="J1978">
            <v>-76.166666669999998</v>
          </cell>
          <cell r="K1978" t="str">
            <v>Valle del Cauca</v>
          </cell>
          <cell r="L1978" t="str">
            <v>Bugalagrande</v>
          </cell>
          <cell r="M1978" t="str">
            <v>Area Operativa 09 - Cauca-Valle-Caldas</v>
          </cell>
          <cell r="N1978" t="str">
            <v>Magdalena Cauca</v>
          </cell>
          <cell r="O1978" t="str">
            <v>Cauca</v>
          </cell>
          <cell r="Q1978" t="str">
            <v>Corrales</v>
          </cell>
        </row>
        <row r="1979">
          <cell r="B1979">
            <v>21197170</v>
          </cell>
          <cell r="C1979" t="str">
            <v>PASO EL  [21197170]</v>
          </cell>
          <cell r="D1979" t="str">
            <v>Limnigráfica</v>
          </cell>
          <cell r="E1979" t="str">
            <v>Convencional</v>
          </cell>
          <cell r="F1979" t="str">
            <v>Suspendida</v>
          </cell>
          <cell r="G1979">
            <v>25157</v>
          </cell>
          <cell r="H1979">
            <v>274</v>
          </cell>
          <cell r="I1979">
            <v>4.25</v>
          </cell>
          <cell r="J1979">
            <v>-74.733333329999994</v>
          </cell>
          <cell r="K1979" t="str">
            <v>Cundinamarca</v>
          </cell>
          <cell r="L1979" t="str">
            <v>Ricaurte (Cundinamarca)</v>
          </cell>
          <cell r="M1979" t="str">
            <v>Area Operativa 10 - Tolima</v>
          </cell>
          <cell r="N1979" t="str">
            <v>Magdalena Cauca</v>
          </cell>
          <cell r="O1979" t="str">
            <v>Alto Magdalena</v>
          </cell>
          <cell r="Q1979" t="str">
            <v>Sumapaz</v>
          </cell>
          <cell r="R1979">
            <v>25552</v>
          </cell>
        </row>
        <row r="1980">
          <cell r="B1980">
            <v>21210090</v>
          </cell>
          <cell r="C1980" t="str">
            <v>CHICORAL  [21210090]</v>
          </cell>
          <cell r="D1980" t="str">
            <v>Pluviométrica</v>
          </cell>
          <cell r="E1980" t="str">
            <v>Convencional</v>
          </cell>
          <cell r="F1980" t="str">
            <v>Suspendida</v>
          </cell>
          <cell r="G1980">
            <v>21351</v>
          </cell>
          <cell r="H1980">
            <v>450</v>
          </cell>
          <cell r="I1980">
            <v>4.25</v>
          </cell>
          <cell r="J1980">
            <v>-75</v>
          </cell>
          <cell r="K1980" t="str">
            <v>Tolima</v>
          </cell>
          <cell r="L1980" t="str">
            <v>Espinal</v>
          </cell>
          <cell r="M1980" t="str">
            <v>Area Operativa 10 - Tolima</v>
          </cell>
          <cell r="N1980" t="str">
            <v>Magdalena Cauca</v>
          </cell>
          <cell r="O1980" t="str">
            <v>Alto Magdalena</v>
          </cell>
          <cell r="Q1980" t="str">
            <v>Qda Los Salvios</v>
          </cell>
          <cell r="R1980">
            <v>26648</v>
          </cell>
        </row>
        <row r="1981">
          <cell r="B1981">
            <v>21217100</v>
          </cell>
          <cell r="C1981" t="str">
            <v>CHICORAL  [21217100]</v>
          </cell>
          <cell r="D1981" t="str">
            <v>Limnimétrica</v>
          </cell>
          <cell r="E1981" t="str">
            <v>Convencional</v>
          </cell>
          <cell r="F1981" t="str">
            <v>Suspendida</v>
          </cell>
          <cell r="G1981">
            <v>24912</v>
          </cell>
          <cell r="H1981">
            <v>450</v>
          </cell>
          <cell r="I1981">
            <v>4.25</v>
          </cell>
          <cell r="J1981">
            <v>-75</v>
          </cell>
          <cell r="K1981" t="str">
            <v>Tolima</v>
          </cell>
          <cell r="L1981" t="str">
            <v>Espinal</v>
          </cell>
          <cell r="M1981" t="str">
            <v>Area Operativa 10 - Tolima</v>
          </cell>
          <cell r="N1981" t="str">
            <v>Magdalena Cauca</v>
          </cell>
          <cell r="O1981" t="str">
            <v>Alto Magdalena</v>
          </cell>
          <cell r="Q1981" t="str">
            <v>Coello</v>
          </cell>
          <cell r="R1981">
            <v>25369</v>
          </cell>
        </row>
        <row r="1982">
          <cell r="B1982">
            <v>35020200</v>
          </cell>
          <cell r="C1982" t="str">
            <v>GUTIERREZ  [35020200]</v>
          </cell>
          <cell r="D1982" t="str">
            <v>Pluviográfica</v>
          </cell>
          <cell r="E1982" t="str">
            <v>Convencional</v>
          </cell>
          <cell r="F1982" t="str">
            <v>Suspendida</v>
          </cell>
          <cell r="G1982">
            <v>24122</v>
          </cell>
          <cell r="H1982">
            <v>2340</v>
          </cell>
          <cell r="I1982">
            <v>4.25</v>
          </cell>
          <cell r="J1982">
            <v>-74</v>
          </cell>
          <cell r="K1982" t="str">
            <v>Cundinamarca</v>
          </cell>
          <cell r="L1982" t="str">
            <v>Gutiérrez</v>
          </cell>
          <cell r="M1982" t="str">
            <v>Area Operativa 11 - Cundinamarca-Amazonas-San Andrés</v>
          </cell>
          <cell r="N1982" t="str">
            <v>Orinoco</v>
          </cell>
          <cell r="O1982" t="str">
            <v>Meta</v>
          </cell>
          <cell r="Q1982" t="str">
            <v>Coello</v>
          </cell>
          <cell r="R1982">
            <v>25552</v>
          </cell>
        </row>
        <row r="1983">
          <cell r="B1983">
            <v>21180080</v>
          </cell>
          <cell r="C1983" t="str">
            <v>CIRCASIA  [21180080]</v>
          </cell>
          <cell r="D1983" t="str">
            <v>Pluviométrica</v>
          </cell>
          <cell r="E1983" t="str">
            <v>Convencional</v>
          </cell>
          <cell r="F1983" t="str">
            <v>Suspendida</v>
          </cell>
          <cell r="G1983">
            <v>21930</v>
          </cell>
          <cell r="H1983">
            <v>300</v>
          </cell>
          <cell r="I1983">
            <v>4.2666666700000002</v>
          </cell>
          <cell r="J1983">
            <v>-74.816666669999989</v>
          </cell>
          <cell r="K1983" t="str">
            <v>Tolima</v>
          </cell>
          <cell r="L1983" t="str">
            <v>Flandes</v>
          </cell>
          <cell r="M1983" t="str">
            <v>Area Operativa 10 - Tolima</v>
          </cell>
          <cell r="N1983" t="str">
            <v>Magdalena Cauca</v>
          </cell>
          <cell r="O1983" t="str">
            <v>Alto Magdalena</v>
          </cell>
          <cell r="Q1983" t="str">
            <v>Taguate</v>
          </cell>
          <cell r="R1983">
            <v>22386</v>
          </cell>
        </row>
        <row r="1984">
          <cell r="B1984">
            <v>26100020</v>
          </cell>
          <cell r="C1984" t="str">
            <v>URIBE LA FFNN  [26100020]</v>
          </cell>
          <cell r="D1984" t="str">
            <v>Pluviométrica</v>
          </cell>
          <cell r="E1984" t="str">
            <v>Convencional</v>
          </cell>
          <cell r="F1984" t="str">
            <v>Suspendida</v>
          </cell>
          <cell r="G1984">
            <v>13530</v>
          </cell>
          <cell r="H1984">
            <v>939</v>
          </cell>
          <cell r="I1984">
            <v>4.2666666700000002</v>
          </cell>
          <cell r="J1984">
            <v>-76.116666670000001</v>
          </cell>
          <cell r="K1984" t="str">
            <v>Valle del Cauca</v>
          </cell>
          <cell r="L1984" t="str">
            <v>Bugalagrande</v>
          </cell>
          <cell r="M1984" t="str">
            <v>Area Operativa 09 - Cauca-Valle-Caldas</v>
          </cell>
          <cell r="N1984" t="str">
            <v>Magdalena Cauca</v>
          </cell>
          <cell r="O1984" t="str">
            <v>Cauca</v>
          </cell>
          <cell r="Q1984" t="str">
            <v>Corrales</v>
          </cell>
          <cell r="R1984">
            <v>13895</v>
          </cell>
        </row>
        <row r="1985">
          <cell r="B1985">
            <v>26100040</v>
          </cell>
          <cell r="C1985" t="str">
            <v>SEVILLA  [26100040]</v>
          </cell>
          <cell r="D1985" t="str">
            <v>Pluviométrica</v>
          </cell>
          <cell r="E1985" t="str">
            <v>Convencional</v>
          </cell>
          <cell r="F1985" t="str">
            <v>Suspendida</v>
          </cell>
          <cell r="G1985">
            <v>17151</v>
          </cell>
          <cell r="H1985">
            <v>1630</v>
          </cell>
          <cell r="I1985">
            <v>4.2666666700000002</v>
          </cell>
          <cell r="J1985">
            <v>-75.933333329999996</v>
          </cell>
          <cell r="K1985" t="str">
            <v>Valle del Cauca</v>
          </cell>
          <cell r="L1985" t="str">
            <v>Sevilla</v>
          </cell>
          <cell r="M1985" t="str">
            <v>Area Operativa 09 - Cauca-Valle-Caldas</v>
          </cell>
          <cell r="N1985" t="str">
            <v>Magdalena Cauca</v>
          </cell>
          <cell r="O1985" t="str">
            <v>Cauca</v>
          </cell>
          <cell r="Q1985" t="str">
            <v>Corrales</v>
          </cell>
          <cell r="R1985">
            <v>21808</v>
          </cell>
        </row>
        <row r="1986">
          <cell r="B1986">
            <v>26101070</v>
          </cell>
          <cell r="C1986" t="str">
            <v>MIRAFLORES 2  [26101070]</v>
          </cell>
          <cell r="D1986" t="str">
            <v>Pluviométrica</v>
          </cell>
          <cell r="E1986" t="str">
            <v>Convencional</v>
          </cell>
          <cell r="F1986" t="str">
            <v>Activa</v>
          </cell>
          <cell r="G1986">
            <v>25948</v>
          </cell>
          <cell r="H1986">
            <v>950</v>
          </cell>
          <cell r="I1986">
            <v>4.2666666700000002</v>
          </cell>
          <cell r="J1986">
            <v>-76.183333329999996</v>
          </cell>
          <cell r="K1986" t="str">
            <v>Valle del Cauca</v>
          </cell>
          <cell r="L1986" t="str">
            <v>Bugalagrande</v>
          </cell>
          <cell r="M1986" t="str">
            <v>Area Operativa 09 - Cauca-Valle-Caldas</v>
          </cell>
          <cell r="N1986" t="str">
            <v>Magdalena Cauca</v>
          </cell>
          <cell r="O1986" t="str">
            <v>Cauca</v>
          </cell>
          <cell r="Q1986" t="str">
            <v>Corrales</v>
          </cell>
        </row>
        <row r="1987">
          <cell r="B1987">
            <v>26101080</v>
          </cell>
          <cell r="C1987" t="str">
            <v>MIRAFLORES 3  [26101080]</v>
          </cell>
          <cell r="D1987" t="str">
            <v>Pluviométrica</v>
          </cell>
          <cell r="E1987" t="str">
            <v>Convencional</v>
          </cell>
          <cell r="F1987" t="str">
            <v>Activa</v>
          </cell>
          <cell r="G1987">
            <v>25948</v>
          </cell>
          <cell r="H1987">
            <v>950</v>
          </cell>
          <cell r="I1987">
            <v>4.2666666700000002</v>
          </cell>
          <cell r="J1987">
            <v>-76.2</v>
          </cell>
          <cell r="K1987" t="str">
            <v>Valle del Cauca</v>
          </cell>
          <cell r="L1987" t="str">
            <v>Bugalagrande</v>
          </cell>
          <cell r="M1987" t="str">
            <v>Area Operativa 09 - Cauca-Valle-Caldas</v>
          </cell>
          <cell r="N1987" t="str">
            <v>Magdalena Cauca</v>
          </cell>
          <cell r="O1987" t="str">
            <v>Cauca</v>
          </cell>
          <cell r="Q1987" t="str">
            <v>Corrales</v>
          </cell>
        </row>
        <row r="1988">
          <cell r="B1988">
            <v>21190450</v>
          </cell>
          <cell r="C1988" t="str">
            <v>EXPOABRACOL  [21190450]</v>
          </cell>
          <cell r="D1988" t="str">
            <v>Pluviométrica</v>
          </cell>
          <cell r="E1988" t="str">
            <v>Convencional</v>
          </cell>
          <cell r="F1988" t="str">
            <v>Activa</v>
          </cell>
          <cell r="G1988">
            <v>33253</v>
          </cell>
          <cell r="H1988">
            <v>1500</v>
          </cell>
          <cell r="I1988">
            <v>4.2833333299999996</v>
          </cell>
          <cell r="J1988">
            <v>-74.383333329999999</v>
          </cell>
          <cell r="K1988" t="str">
            <v>Cundinamarca</v>
          </cell>
          <cell r="L1988" t="str">
            <v>Fusagasugá</v>
          </cell>
          <cell r="M1988" t="str">
            <v>Area Operativa 11 - Cundinamarca-Amazonas-San Andrés</v>
          </cell>
          <cell r="N1988" t="str">
            <v>Magdalena Cauca</v>
          </cell>
          <cell r="O1988" t="str">
            <v>Alto Magdalena</v>
          </cell>
          <cell r="Q1988" t="str">
            <v>Corrales</v>
          </cell>
        </row>
        <row r="1989">
          <cell r="B1989">
            <v>21197290</v>
          </cell>
          <cell r="C1989" t="str">
            <v>PTE CARO  [21197290]</v>
          </cell>
          <cell r="D1989" t="str">
            <v>Limnimétrica</v>
          </cell>
          <cell r="E1989" t="str">
            <v>Convencional</v>
          </cell>
          <cell r="F1989" t="str">
            <v>Activa</v>
          </cell>
          <cell r="G1989">
            <v>35991</v>
          </cell>
          <cell r="H1989">
            <v>2500</v>
          </cell>
          <cell r="I1989">
            <v>4.2833333299999996</v>
          </cell>
          <cell r="J1989">
            <v>-74.283333329999991</v>
          </cell>
          <cell r="K1989" t="str">
            <v>Cundinamarca</v>
          </cell>
          <cell r="L1989" t="str">
            <v>Pasca</v>
          </cell>
          <cell r="M1989" t="str">
            <v>Area Operativa 11 - Cundinamarca-Amazonas-San Andrés</v>
          </cell>
          <cell r="N1989" t="str">
            <v>Magdalena Cauca</v>
          </cell>
          <cell r="O1989" t="str">
            <v>Alto Magdalena</v>
          </cell>
          <cell r="Q1989" t="str">
            <v>Juan Viejo</v>
          </cell>
        </row>
        <row r="1990">
          <cell r="B1990">
            <v>21197310</v>
          </cell>
          <cell r="C1990" t="str">
            <v>PTE LOS PINOS  [21197310]</v>
          </cell>
          <cell r="D1990" t="str">
            <v>Limnimétrica</v>
          </cell>
          <cell r="E1990" t="str">
            <v>Convencional</v>
          </cell>
          <cell r="F1990" t="str">
            <v>Activa</v>
          </cell>
          <cell r="G1990">
            <v>35991</v>
          </cell>
          <cell r="H1990">
            <v>2435</v>
          </cell>
          <cell r="I1990">
            <v>4.2833333299999996</v>
          </cell>
          <cell r="J1990">
            <v>-74.283333329999991</v>
          </cell>
          <cell r="K1990" t="str">
            <v>Cundinamarca</v>
          </cell>
          <cell r="L1990" t="str">
            <v>Pasca</v>
          </cell>
          <cell r="M1990" t="str">
            <v>Area Operativa 11 - Cundinamarca-Amazonas-San Andrés</v>
          </cell>
          <cell r="N1990" t="str">
            <v>Magdalena Cauca</v>
          </cell>
          <cell r="O1990" t="str">
            <v>Alto Magdalena</v>
          </cell>
          <cell r="Q1990" t="str">
            <v>Qda El Comun</v>
          </cell>
        </row>
        <row r="1991">
          <cell r="B1991">
            <v>21197320</v>
          </cell>
          <cell r="C1991" t="str">
            <v>PTE LOS RIOS  [21197320]</v>
          </cell>
          <cell r="D1991" t="str">
            <v>Limnimétrica</v>
          </cell>
          <cell r="E1991" t="str">
            <v>Convencional</v>
          </cell>
          <cell r="F1991" t="str">
            <v>Activa</v>
          </cell>
          <cell r="G1991">
            <v>35991</v>
          </cell>
          <cell r="H1991">
            <v>1220</v>
          </cell>
          <cell r="I1991">
            <v>4.2833333299999996</v>
          </cell>
          <cell r="J1991">
            <v>-74.416666669999998</v>
          </cell>
          <cell r="K1991" t="str">
            <v>Cundinamarca</v>
          </cell>
          <cell r="L1991" t="str">
            <v>Arbeláez</v>
          </cell>
          <cell r="M1991" t="str">
            <v>Area Operativa 11 - Cundinamarca-Amazonas-San Andrés</v>
          </cell>
          <cell r="N1991" t="str">
            <v>Magdalena Cauca</v>
          </cell>
          <cell r="O1991" t="str">
            <v>Alto Magdalena</v>
          </cell>
          <cell r="Q1991" t="str">
            <v>Guavio</v>
          </cell>
        </row>
        <row r="1992">
          <cell r="B1992">
            <v>21197350</v>
          </cell>
          <cell r="C1992" t="str">
            <v>PTE SAN VICENTE  [21197350]</v>
          </cell>
          <cell r="D1992" t="str">
            <v>Limnimétrica</v>
          </cell>
          <cell r="E1992" t="str">
            <v>Convencional</v>
          </cell>
          <cell r="F1992" t="str">
            <v>Activa</v>
          </cell>
          <cell r="G1992">
            <v>35991</v>
          </cell>
          <cell r="H1992">
            <v>1500</v>
          </cell>
          <cell r="I1992">
            <v>4.2833333299999996</v>
          </cell>
          <cell r="J1992">
            <v>-74.383333329999999</v>
          </cell>
          <cell r="K1992" t="str">
            <v>Cundinamarca</v>
          </cell>
          <cell r="L1992" t="str">
            <v>Fusagasugá</v>
          </cell>
          <cell r="M1992" t="str">
            <v>Area Operativa 11 - Cundinamarca-Amazonas-San Andrés</v>
          </cell>
          <cell r="N1992" t="str">
            <v>Magdalena Cauca</v>
          </cell>
          <cell r="O1992" t="str">
            <v>Alto Magdalena</v>
          </cell>
          <cell r="Q1992" t="str">
            <v>Batan</v>
          </cell>
        </row>
        <row r="1993">
          <cell r="B1993">
            <v>26160230</v>
          </cell>
          <cell r="C1993" t="str">
            <v>STA HELENA  [26160230]</v>
          </cell>
          <cell r="D1993" t="str">
            <v>Pluviométrica</v>
          </cell>
          <cell r="E1993" t="str">
            <v>Convencional</v>
          </cell>
          <cell r="F1993" t="str">
            <v>Activa</v>
          </cell>
          <cell r="G1993">
            <v>29540</v>
          </cell>
          <cell r="H1993">
            <v>1400</v>
          </cell>
          <cell r="I1993">
            <v>5.6166666699999999</v>
          </cell>
          <cell r="J1993">
            <v>-75.55</v>
          </cell>
          <cell r="K1993" t="str">
            <v>Caldas</v>
          </cell>
          <cell r="L1993" t="str">
            <v>Aguadas</v>
          </cell>
          <cell r="M1993" t="str">
            <v>Area Operativa 09 - Cauca-Valle-Caldas</v>
          </cell>
          <cell r="N1993" t="str">
            <v>Magdalena Cauca</v>
          </cell>
          <cell r="O1993" t="str">
            <v>Cauca</v>
          </cell>
          <cell r="Q1993" t="str">
            <v>Sutamarchan</v>
          </cell>
        </row>
        <row r="1994">
          <cell r="B1994">
            <v>21197420</v>
          </cell>
          <cell r="C1994" t="str">
            <v>ROBLE EL  - AUT  [21197420]</v>
          </cell>
          <cell r="D1994" t="str">
            <v>Limnimétrica</v>
          </cell>
          <cell r="E1994" t="str">
            <v>Automática con Telemetría</v>
          </cell>
          <cell r="F1994" t="str">
            <v>Activa</v>
          </cell>
          <cell r="G1994">
            <v>36251</v>
          </cell>
          <cell r="H1994">
            <v>1752</v>
          </cell>
          <cell r="I1994">
            <v>4.2833333299999996</v>
          </cell>
          <cell r="J1994">
            <v>-74.349999999999994</v>
          </cell>
          <cell r="K1994" t="str">
            <v>Cundinamarca</v>
          </cell>
          <cell r="L1994" t="str">
            <v>Pasca</v>
          </cell>
          <cell r="M1994" t="str">
            <v>Area Operativa 11 - Cundinamarca-Amazonas-San Andrés</v>
          </cell>
          <cell r="N1994" t="str">
            <v>Magdalena Cauca</v>
          </cell>
          <cell r="O1994" t="str">
            <v>Alto Magdalena</v>
          </cell>
          <cell r="Q1994" t="str">
            <v>Cuja</v>
          </cell>
        </row>
        <row r="1995">
          <cell r="B1995">
            <v>26105090</v>
          </cell>
          <cell r="C1995" t="str">
            <v>HERACLIO URIBE  [26105090]</v>
          </cell>
          <cell r="D1995" t="str">
            <v>Climática Ordinaria</v>
          </cell>
          <cell r="E1995" t="str">
            <v>Convencional</v>
          </cell>
          <cell r="F1995" t="str">
            <v>Suspendida</v>
          </cell>
          <cell r="G1995">
            <v>19099</v>
          </cell>
          <cell r="H1995">
            <v>1540</v>
          </cell>
          <cell r="I1995">
            <v>4.2666666700000002</v>
          </cell>
          <cell r="J1995">
            <v>-75.916666669999998</v>
          </cell>
          <cell r="K1995" t="str">
            <v>Valle del Cauca</v>
          </cell>
          <cell r="L1995" t="str">
            <v>Sevilla</v>
          </cell>
          <cell r="M1995" t="str">
            <v>Area Operativa 09 - Cauca-Valle-Caldas</v>
          </cell>
          <cell r="N1995" t="str">
            <v>Magdalena Cauca</v>
          </cell>
          <cell r="O1995" t="str">
            <v>Cauca</v>
          </cell>
          <cell r="Q1995" t="str">
            <v>Corrales</v>
          </cell>
          <cell r="R1995">
            <v>33587</v>
          </cell>
        </row>
        <row r="1996">
          <cell r="B1996">
            <v>21200890</v>
          </cell>
          <cell r="C1996" t="str">
            <v>CHISACA  [21200890]</v>
          </cell>
          <cell r="D1996" t="str">
            <v>Pluviométrica</v>
          </cell>
          <cell r="E1996" t="str">
            <v>Convencional</v>
          </cell>
          <cell r="F1996" t="str">
            <v>Suspendida</v>
          </cell>
          <cell r="G1996">
            <v>23146</v>
          </cell>
          <cell r="H1996">
            <v>3450</v>
          </cell>
          <cell r="I1996">
            <v>4.2833333299999996</v>
          </cell>
          <cell r="J1996">
            <v>-74.216666669999995</v>
          </cell>
          <cell r="K1996" t="str">
            <v>Bogotá</v>
          </cell>
          <cell r="L1996" t="str">
            <v>Bogota, D.C</v>
          </cell>
          <cell r="M1996" t="str">
            <v>Area Operativa 11 - Cundinamarca-Amazonas-San Andrés</v>
          </cell>
          <cell r="N1996" t="str">
            <v>Magdalena Cauca</v>
          </cell>
          <cell r="O1996" t="str">
            <v>Alto Magdalena</v>
          </cell>
          <cell r="Q1996" t="str">
            <v>Cuja</v>
          </cell>
          <cell r="R1996">
            <v>23816</v>
          </cell>
        </row>
        <row r="1997">
          <cell r="B1997">
            <v>21200970</v>
          </cell>
          <cell r="C1997" t="str">
            <v>DELICIAS LAS  [21200970]</v>
          </cell>
          <cell r="D1997" t="str">
            <v>Pluviométrica</v>
          </cell>
          <cell r="E1997" t="str">
            <v>Convencional</v>
          </cell>
          <cell r="F1997" t="str">
            <v>Suspendida</v>
          </cell>
          <cell r="G1997">
            <v>24730</v>
          </cell>
          <cell r="H1997">
            <v>325</v>
          </cell>
          <cell r="I1997">
            <v>4.2833333299999996</v>
          </cell>
          <cell r="J1997">
            <v>-74.766666669999992</v>
          </cell>
          <cell r="K1997" t="str">
            <v>Cundinamarca</v>
          </cell>
          <cell r="L1997" t="str">
            <v>Ricaurte (Cundinamarca)</v>
          </cell>
          <cell r="M1997" t="str">
            <v>Area Operativa 10 - Tolima</v>
          </cell>
          <cell r="N1997" t="str">
            <v>Magdalena Cauca</v>
          </cell>
          <cell r="O1997" t="str">
            <v>Alto Magdalena</v>
          </cell>
          <cell r="Q1997" t="str">
            <v>Cuja</v>
          </cell>
          <cell r="R1997">
            <v>25552</v>
          </cell>
        </row>
        <row r="1998">
          <cell r="B1998">
            <v>21200980</v>
          </cell>
          <cell r="C1998" t="str">
            <v>BRASIL  [21200980]</v>
          </cell>
          <cell r="D1998" t="str">
            <v>Pluviométrica</v>
          </cell>
          <cell r="E1998" t="str">
            <v>Convencional</v>
          </cell>
          <cell r="F1998" t="str">
            <v>Suspendida</v>
          </cell>
          <cell r="G1998">
            <v>24730</v>
          </cell>
          <cell r="H1998">
            <v>340</v>
          </cell>
          <cell r="I1998">
            <v>4.2833333299999996</v>
          </cell>
          <cell r="J1998">
            <v>-74.783333329999991</v>
          </cell>
          <cell r="K1998" t="str">
            <v>Cundinamarca</v>
          </cell>
          <cell r="L1998" t="str">
            <v>Ricaurte (Cundinamarca)</v>
          </cell>
          <cell r="M1998" t="str">
            <v>Area Operativa 10 - Tolima</v>
          </cell>
          <cell r="N1998" t="str">
            <v>Magdalena Cauca</v>
          </cell>
          <cell r="O1998" t="str">
            <v>Alto Magdalena</v>
          </cell>
          <cell r="Q1998" t="str">
            <v>Cuja</v>
          </cell>
          <cell r="R1998">
            <v>25552</v>
          </cell>
        </row>
        <row r="1999">
          <cell r="B1999">
            <v>21201000</v>
          </cell>
          <cell r="C1999" t="str">
            <v>FURATENA  [21201000]</v>
          </cell>
          <cell r="D1999" t="str">
            <v>Pluviométrica</v>
          </cell>
          <cell r="E1999" t="str">
            <v>Convencional</v>
          </cell>
          <cell r="F1999" t="str">
            <v>Suspendida</v>
          </cell>
          <cell r="G1999">
            <v>24760</v>
          </cell>
          <cell r="H1999">
            <v>300</v>
          </cell>
          <cell r="I1999">
            <v>4.2833333299999996</v>
          </cell>
          <cell r="J1999">
            <v>-74.8</v>
          </cell>
          <cell r="K1999" t="str">
            <v>Cundinamarca</v>
          </cell>
          <cell r="L1999" t="str">
            <v>Ricaurte (Cundinamarca)</v>
          </cell>
          <cell r="M1999" t="str">
            <v>Area Operativa 10 - Tolima</v>
          </cell>
          <cell r="N1999" t="str">
            <v>Magdalena Cauca</v>
          </cell>
          <cell r="O1999" t="str">
            <v>Alto Magdalena</v>
          </cell>
          <cell r="Q1999" t="str">
            <v>Cuja</v>
          </cell>
          <cell r="R1999">
            <v>25552</v>
          </cell>
        </row>
        <row r="2000">
          <cell r="B2000">
            <v>21208420</v>
          </cell>
          <cell r="C2000" t="str">
            <v>ACUEDUCTO  [21208420]</v>
          </cell>
          <cell r="D2000" t="str">
            <v>Limnigráfica</v>
          </cell>
          <cell r="E2000" t="str">
            <v>Convencional</v>
          </cell>
          <cell r="F2000" t="str">
            <v>Suspendida</v>
          </cell>
          <cell r="G2000">
            <v>22327</v>
          </cell>
          <cell r="H2000">
            <v>256</v>
          </cell>
          <cell r="I2000">
            <v>4.2833333299999996</v>
          </cell>
          <cell r="J2000">
            <v>-74.8</v>
          </cell>
          <cell r="K2000" t="str">
            <v>Cundinamarca</v>
          </cell>
          <cell r="L2000" t="str">
            <v>Girardot</v>
          </cell>
          <cell r="M2000" t="str">
            <v>Area Operativa 10 - Tolima</v>
          </cell>
          <cell r="N2000" t="str">
            <v>Magdalena Cauca</v>
          </cell>
          <cell r="O2000" t="str">
            <v>Alto Magdalena</v>
          </cell>
          <cell r="Q2000" t="str">
            <v>Bogota</v>
          </cell>
          <cell r="R2000">
            <v>25187</v>
          </cell>
        </row>
        <row r="2001">
          <cell r="B2001">
            <v>24030460</v>
          </cell>
          <cell r="C2001" t="str">
            <v>GUACHATA  [24030460]</v>
          </cell>
          <cell r="D2001" t="str">
            <v>Pluviográfica</v>
          </cell>
          <cell r="E2001" t="str">
            <v>Convencional</v>
          </cell>
          <cell r="F2001" t="str">
            <v>Suspendida</v>
          </cell>
          <cell r="G2001">
            <v>23665</v>
          </cell>
          <cell r="H2001">
            <v>3250</v>
          </cell>
          <cell r="I2001">
            <v>5.55</v>
          </cell>
          <cell r="J2001">
            <v>-73</v>
          </cell>
          <cell r="K2001" t="str">
            <v>Boyacá</v>
          </cell>
          <cell r="L2001" t="str">
            <v>Tota</v>
          </cell>
          <cell r="M2001" t="str">
            <v>Area Operativa 06 - Boyacá-Casanare-Vichada</v>
          </cell>
          <cell r="N2001" t="str">
            <v>Magdalena Cauca</v>
          </cell>
          <cell r="O2001" t="str">
            <v>Sogamoso</v>
          </cell>
          <cell r="Q2001" t="str">
            <v>Chisaca</v>
          </cell>
          <cell r="R2001">
            <v>24821</v>
          </cell>
        </row>
        <row r="2002">
          <cell r="B2002">
            <v>24030900</v>
          </cell>
          <cell r="C2002" t="str">
            <v>COL ORTIZ  [24030900]</v>
          </cell>
          <cell r="D2002" t="str">
            <v>Pluviométrica</v>
          </cell>
          <cell r="E2002" t="str">
            <v>Convencional</v>
          </cell>
          <cell r="F2002" t="str">
            <v>Suspendida</v>
          </cell>
          <cell r="G2002">
            <v>17121</v>
          </cell>
          <cell r="H2002">
            <v>2690</v>
          </cell>
          <cell r="I2002">
            <v>5.55</v>
          </cell>
          <cell r="J2002">
            <v>-73.333333329999988</v>
          </cell>
          <cell r="K2002" t="str">
            <v>Boyacá</v>
          </cell>
          <cell r="L2002" t="str">
            <v>Tunja</v>
          </cell>
          <cell r="M2002" t="str">
            <v>Area Operativa 06 - Boyacá-Casanare-Vichada</v>
          </cell>
          <cell r="N2002" t="str">
            <v>Magdalena Cauca</v>
          </cell>
          <cell r="O2002" t="str">
            <v>Sogamoso</v>
          </cell>
          <cell r="Q2002" t="str">
            <v>Chisaca</v>
          </cell>
          <cell r="R2002">
            <v>20408</v>
          </cell>
        </row>
        <row r="2003">
          <cell r="B2003">
            <v>24037560</v>
          </cell>
          <cell r="C2003" t="str">
            <v>GUATICHA  [24037560]</v>
          </cell>
          <cell r="D2003" t="str">
            <v>Limnimétrica</v>
          </cell>
          <cell r="E2003" t="str">
            <v>Convencional</v>
          </cell>
          <cell r="F2003" t="str">
            <v>Activa</v>
          </cell>
          <cell r="G2003">
            <v>35749</v>
          </cell>
          <cell r="H2003">
            <v>2700</v>
          </cell>
          <cell r="I2003">
            <v>5.55</v>
          </cell>
          <cell r="J2003">
            <v>-73.233333329999994</v>
          </cell>
          <cell r="K2003" t="str">
            <v>Boyacá</v>
          </cell>
          <cell r="L2003" t="str">
            <v>Siachoque</v>
          </cell>
          <cell r="M2003" t="str">
            <v>Area Operativa 06 - Boyacá-Casanare-Vichada</v>
          </cell>
          <cell r="N2003" t="str">
            <v>Magdalena Cauca</v>
          </cell>
          <cell r="O2003" t="str">
            <v>Sogamoso</v>
          </cell>
          <cell r="Q2003" t="str">
            <v>Cormechoque</v>
          </cell>
        </row>
        <row r="2004">
          <cell r="B2004">
            <v>23057060</v>
          </cell>
          <cell r="C2004" t="str">
            <v>PTE TULIO OSPINA  [23057060]</v>
          </cell>
          <cell r="D2004" t="str">
            <v>Limnimétrica</v>
          </cell>
          <cell r="E2004" t="str">
            <v>Convencional</v>
          </cell>
          <cell r="F2004" t="str">
            <v>Activa</v>
          </cell>
          <cell r="G2004">
            <v>24153</v>
          </cell>
          <cell r="H2004">
            <v>710</v>
          </cell>
          <cell r="I2004">
            <v>5.56666667</v>
          </cell>
          <cell r="J2004">
            <v>-75.150000000000006</v>
          </cell>
          <cell r="K2004" t="str">
            <v>Antioquia</v>
          </cell>
          <cell r="L2004" t="str">
            <v>Nariño (Antioquia)</v>
          </cell>
          <cell r="M2004" t="str">
            <v>Area Operativa 01 - Antioquia-Chocó</v>
          </cell>
          <cell r="N2004" t="str">
            <v>Magdalena Cauca</v>
          </cell>
          <cell r="O2004" t="str">
            <v>Medio Magdalena</v>
          </cell>
          <cell r="Q2004" t="str">
            <v>San Pedro</v>
          </cell>
        </row>
        <row r="2005">
          <cell r="B2005">
            <v>23057090</v>
          </cell>
          <cell r="C2005" t="str">
            <v>PTE LINDA 4-938  [23057090]</v>
          </cell>
          <cell r="D2005" t="str">
            <v>Limnigráfica</v>
          </cell>
          <cell r="E2005" t="str">
            <v>Convencional</v>
          </cell>
          <cell r="F2005" t="str">
            <v>Activa</v>
          </cell>
          <cell r="G2005">
            <v>25430</v>
          </cell>
          <cell r="H2005">
            <v>600</v>
          </cell>
          <cell r="I2005">
            <v>5.56666667</v>
          </cell>
          <cell r="J2005">
            <v>-75.116666670000001</v>
          </cell>
          <cell r="K2005" t="str">
            <v>Antioquia</v>
          </cell>
          <cell r="L2005" t="str">
            <v>Nariño (Antioquia)</v>
          </cell>
          <cell r="M2005" t="str">
            <v>Area Operativa 01 - Antioquia-Chocó</v>
          </cell>
          <cell r="N2005" t="str">
            <v>Magdalena Cauca</v>
          </cell>
          <cell r="O2005" t="str">
            <v>Medio Magdalena</v>
          </cell>
          <cell r="Q2005" t="str">
            <v>Samana Sur</v>
          </cell>
        </row>
        <row r="2006">
          <cell r="B2006">
            <v>35095060</v>
          </cell>
          <cell r="C2006" t="str">
            <v>TOTA  [35095060]</v>
          </cell>
          <cell r="D2006" t="str">
            <v>Meteorológica Especial</v>
          </cell>
          <cell r="E2006" t="str">
            <v>Convencional</v>
          </cell>
          <cell r="F2006" t="str">
            <v>Activa</v>
          </cell>
          <cell r="G2006">
            <v>28474</v>
          </cell>
          <cell r="H2006">
            <v>2900</v>
          </cell>
          <cell r="I2006">
            <v>5.56666667</v>
          </cell>
          <cell r="J2006">
            <v>-72.983333329999994</v>
          </cell>
          <cell r="K2006" t="str">
            <v>Boyacá</v>
          </cell>
          <cell r="L2006" t="str">
            <v>Tota</v>
          </cell>
          <cell r="M2006" t="str">
            <v>Area Operativa 06 - Boyacá-Casanare-Vichada</v>
          </cell>
          <cell r="N2006" t="str">
            <v>Magdalena Cauca</v>
          </cell>
          <cell r="O2006" t="str">
            <v>Sogamoso</v>
          </cell>
          <cell r="Q2006" t="str">
            <v>Samana Sur</v>
          </cell>
        </row>
        <row r="2007">
          <cell r="B2007">
            <v>35097110</v>
          </cell>
          <cell r="C2007" t="str">
            <v>ACEQU LA COMPANIA  [35097110]</v>
          </cell>
          <cell r="D2007" t="str">
            <v>Limnimétrica</v>
          </cell>
          <cell r="E2007" t="str">
            <v>Convencional</v>
          </cell>
          <cell r="F2007" t="str">
            <v>Activa</v>
          </cell>
          <cell r="G2007">
            <v>28474</v>
          </cell>
          <cell r="H2007">
            <v>3060</v>
          </cell>
          <cell r="I2007">
            <v>5.56666667</v>
          </cell>
          <cell r="J2007">
            <v>-72.933333329999996</v>
          </cell>
          <cell r="K2007" t="str">
            <v>Boyacá</v>
          </cell>
          <cell r="L2007" t="str">
            <v>Tota</v>
          </cell>
          <cell r="M2007" t="str">
            <v>Area Operativa 06 - Boyacá-Casanare-Vichada</v>
          </cell>
          <cell r="N2007" t="str">
            <v>Orinoco</v>
          </cell>
          <cell r="O2007" t="str">
            <v>Meta</v>
          </cell>
          <cell r="Q2007" t="str">
            <v>Canal El Tunel</v>
          </cell>
        </row>
        <row r="2008">
          <cell r="B2008">
            <v>35097120</v>
          </cell>
          <cell r="C2008" t="str">
            <v>ACEQU CORDONCILLO  [35097120]</v>
          </cell>
          <cell r="D2008" t="str">
            <v>Limnimétrica</v>
          </cell>
          <cell r="E2008" t="str">
            <v>Convencional</v>
          </cell>
          <cell r="F2008" t="str">
            <v>Activa</v>
          </cell>
          <cell r="G2008">
            <v>28474</v>
          </cell>
          <cell r="H2008">
            <v>3060</v>
          </cell>
          <cell r="I2008">
            <v>5.56666667</v>
          </cell>
          <cell r="J2008">
            <v>-72.933333329999996</v>
          </cell>
          <cell r="K2008" t="str">
            <v>Boyacá</v>
          </cell>
          <cell r="L2008" t="str">
            <v>Tota</v>
          </cell>
          <cell r="M2008" t="str">
            <v>Area Operativa 06 - Boyacá-Casanare-Vichada</v>
          </cell>
          <cell r="N2008" t="str">
            <v>Orinoco</v>
          </cell>
          <cell r="O2008" t="str">
            <v>Meta</v>
          </cell>
          <cell r="Q2008" t="str">
            <v>Canal El Tunel</v>
          </cell>
        </row>
        <row r="2009">
          <cell r="B2009">
            <v>35097130</v>
          </cell>
          <cell r="C2009" t="str">
            <v>ACEQUIA CUITIVA  [35097130]</v>
          </cell>
          <cell r="D2009" t="str">
            <v>Limnimétrica</v>
          </cell>
          <cell r="E2009" t="str">
            <v>Convencional</v>
          </cell>
          <cell r="F2009" t="str">
            <v>Activa</v>
          </cell>
          <cell r="G2009">
            <v>28474</v>
          </cell>
          <cell r="H2009">
            <v>3060</v>
          </cell>
          <cell r="I2009">
            <v>5.56666667</v>
          </cell>
          <cell r="J2009">
            <v>-72.933333329999996</v>
          </cell>
          <cell r="K2009" t="str">
            <v>Boyacá</v>
          </cell>
          <cell r="L2009" t="str">
            <v>Tota</v>
          </cell>
          <cell r="M2009" t="str">
            <v>Area Operativa 06 - Boyacá-Casanare-Vichada</v>
          </cell>
          <cell r="N2009" t="str">
            <v>Orinoco</v>
          </cell>
          <cell r="O2009" t="str">
            <v>Meta</v>
          </cell>
          <cell r="Q2009" t="str">
            <v>Canal El Tunel</v>
          </cell>
        </row>
        <row r="2010">
          <cell r="B2010">
            <v>35097140</v>
          </cell>
          <cell r="C2010" t="str">
            <v>ACEQUIA TOTA  [35097140]</v>
          </cell>
          <cell r="D2010" t="str">
            <v>Limnimétrica</v>
          </cell>
          <cell r="E2010" t="str">
            <v>Convencional</v>
          </cell>
          <cell r="F2010" t="str">
            <v>Activa</v>
          </cell>
          <cell r="G2010">
            <v>28474</v>
          </cell>
          <cell r="H2010">
            <v>3060</v>
          </cell>
          <cell r="I2010">
            <v>5.56666667</v>
          </cell>
          <cell r="J2010">
            <v>-72.933333329999996</v>
          </cell>
          <cell r="K2010" t="str">
            <v>Boyacá</v>
          </cell>
          <cell r="L2010" t="str">
            <v>Tota</v>
          </cell>
          <cell r="M2010" t="str">
            <v>Area Operativa 06 - Boyacá-Casanare-Vichada</v>
          </cell>
          <cell r="N2010" t="str">
            <v>Orinoco</v>
          </cell>
          <cell r="O2010" t="str">
            <v>Meta</v>
          </cell>
          <cell r="Q2010" t="str">
            <v>Canal El Tunel</v>
          </cell>
        </row>
        <row r="2011">
          <cell r="B2011">
            <v>35097270</v>
          </cell>
          <cell r="C2011" t="str">
            <v>CRIADERO CAR  [35097270]</v>
          </cell>
          <cell r="D2011" t="str">
            <v>Limnimétrica</v>
          </cell>
          <cell r="E2011" t="str">
            <v>Convencional</v>
          </cell>
          <cell r="F2011" t="str">
            <v>Activa</v>
          </cell>
          <cell r="G2011">
            <v>32766</v>
          </cell>
          <cell r="H2011">
            <v>3025</v>
          </cell>
          <cell r="I2011">
            <v>5.56666667</v>
          </cell>
          <cell r="J2011">
            <v>-72.883333329999999</v>
          </cell>
          <cell r="K2011" t="str">
            <v>Boyacá</v>
          </cell>
          <cell r="L2011" t="str">
            <v>Aquitania</v>
          </cell>
          <cell r="M2011" t="str">
            <v>Area Operativa 06 - Boyacá-Casanare-Vichada</v>
          </cell>
          <cell r="N2011" t="str">
            <v>Orinoco</v>
          </cell>
          <cell r="O2011" t="str">
            <v>Meta</v>
          </cell>
          <cell r="Q2011" t="str">
            <v>Los Pozos</v>
          </cell>
        </row>
        <row r="2012">
          <cell r="B2012">
            <v>35097290</v>
          </cell>
          <cell r="C2012" t="str">
            <v>SUSACA CAR  [35097290]</v>
          </cell>
          <cell r="D2012" t="str">
            <v>Limnimétrica</v>
          </cell>
          <cell r="E2012" t="str">
            <v>Convencional</v>
          </cell>
          <cell r="F2012" t="str">
            <v>Activa</v>
          </cell>
          <cell r="G2012">
            <v>32766</v>
          </cell>
          <cell r="H2012">
            <v>3027</v>
          </cell>
          <cell r="I2012">
            <v>5.56666667</v>
          </cell>
          <cell r="J2012">
            <v>-72.883333329999999</v>
          </cell>
          <cell r="K2012" t="str">
            <v>Boyacá</v>
          </cell>
          <cell r="L2012" t="str">
            <v>Aquitania</v>
          </cell>
          <cell r="M2012" t="str">
            <v>Area Operativa 06 - Boyacá-Casanare-Vichada</v>
          </cell>
          <cell r="N2012" t="str">
            <v>Orinoco</v>
          </cell>
          <cell r="O2012" t="str">
            <v>Meta</v>
          </cell>
          <cell r="Q2012" t="str">
            <v>Los Corales</v>
          </cell>
        </row>
        <row r="2013">
          <cell r="B2013">
            <v>24010310</v>
          </cell>
          <cell r="C2013" t="str">
            <v>ARRAYANES LOS  [24010310]</v>
          </cell>
          <cell r="D2013" t="str">
            <v>Pluviométrica</v>
          </cell>
          <cell r="E2013" t="str">
            <v>Convencional</v>
          </cell>
          <cell r="F2013" t="str">
            <v>Activa</v>
          </cell>
          <cell r="G2013">
            <v>22265</v>
          </cell>
          <cell r="H2013">
            <v>2575</v>
          </cell>
          <cell r="I2013">
            <v>5.5833333300000003</v>
          </cell>
          <cell r="J2013">
            <v>-73.716666669999995</v>
          </cell>
          <cell r="K2013" t="str">
            <v>Boyacá</v>
          </cell>
          <cell r="L2013" t="str">
            <v>Tinjacá</v>
          </cell>
          <cell r="M2013" t="str">
            <v>Area Operativa 06 - Boyacá-Casanare-Vichada</v>
          </cell>
          <cell r="N2013" t="str">
            <v>Magdalena Cauca</v>
          </cell>
          <cell r="O2013" t="str">
            <v>Sogamoso</v>
          </cell>
          <cell r="Q2013" t="str">
            <v>Catanapio</v>
          </cell>
        </row>
        <row r="2014">
          <cell r="B2014">
            <v>24030920</v>
          </cell>
          <cell r="C2014" t="str">
            <v>TUNJA  [24030920]</v>
          </cell>
          <cell r="D2014" t="str">
            <v>Pluviométrica</v>
          </cell>
          <cell r="E2014" t="str">
            <v>Convencional</v>
          </cell>
          <cell r="F2014" t="str">
            <v>Suspendida</v>
          </cell>
          <cell r="G2014">
            <v>22751</v>
          </cell>
          <cell r="H2014">
            <v>2700</v>
          </cell>
          <cell r="I2014">
            <v>5.55</v>
          </cell>
          <cell r="J2014">
            <v>-73.400000000000006</v>
          </cell>
          <cell r="K2014" t="str">
            <v>Boyacá</v>
          </cell>
          <cell r="L2014" t="str">
            <v>Tunja</v>
          </cell>
          <cell r="M2014" t="str">
            <v>Area Operativa 06 - Boyacá-Casanare-Vichada</v>
          </cell>
          <cell r="N2014" t="str">
            <v>Magdalena Cauca</v>
          </cell>
          <cell r="O2014" t="str">
            <v>Sogamoso</v>
          </cell>
          <cell r="Q2014" t="str">
            <v>Chisaca</v>
          </cell>
          <cell r="R2014">
            <v>25187</v>
          </cell>
        </row>
        <row r="2015">
          <cell r="B2015">
            <v>24030470</v>
          </cell>
          <cell r="C2015" t="str">
            <v>TOTA  [24030470]</v>
          </cell>
          <cell r="D2015" t="str">
            <v>Pluviográfica</v>
          </cell>
          <cell r="E2015" t="str">
            <v>Convencional</v>
          </cell>
          <cell r="F2015" t="str">
            <v>Suspendida</v>
          </cell>
          <cell r="G2015">
            <v>23665</v>
          </cell>
          <cell r="H2015">
            <v>2900</v>
          </cell>
          <cell r="I2015">
            <v>5.56666667</v>
          </cell>
          <cell r="J2015">
            <v>-72.983333329999994</v>
          </cell>
          <cell r="K2015" t="str">
            <v>Boyacá</v>
          </cell>
          <cell r="L2015" t="str">
            <v>Tota</v>
          </cell>
          <cell r="M2015" t="str">
            <v>Area Operativa 06 - Boyacá-Casanare-Vichada</v>
          </cell>
          <cell r="N2015" t="str">
            <v>Magdalena Cauca</v>
          </cell>
          <cell r="O2015" t="str">
            <v>Sogamoso</v>
          </cell>
          <cell r="Q2015" t="str">
            <v>Samana Sur</v>
          </cell>
          <cell r="R2015">
            <v>34408</v>
          </cell>
        </row>
        <row r="2016">
          <cell r="B2016">
            <v>24031020</v>
          </cell>
          <cell r="C2016" t="str">
            <v>TOCA  [24031020]</v>
          </cell>
          <cell r="D2016" t="str">
            <v>Pluviométrica</v>
          </cell>
          <cell r="E2016" t="str">
            <v>Convencional</v>
          </cell>
          <cell r="F2016" t="str">
            <v>Suspendida</v>
          </cell>
          <cell r="G2016">
            <v>14046</v>
          </cell>
          <cell r="H2016">
            <v>2800</v>
          </cell>
          <cell r="I2016">
            <v>5.56666667</v>
          </cell>
          <cell r="J2016">
            <v>-73.166666669999998</v>
          </cell>
          <cell r="K2016" t="str">
            <v>Boyacá</v>
          </cell>
          <cell r="L2016" t="str">
            <v>Toca</v>
          </cell>
          <cell r="M2016" t="str">
            <v>Area Operativa 06 - Boyacá-Casanare-Vichada</v>
          </cell>
          <cell r="N2016" t="str">
            <v>Magdalena Cauca</v>
          </cell>
          <cell r="O2016" t="str">
            <v>Sogamoso</v>
          </cell>
          <cell r="Q2016" t="str">
            <v>Samana Sur</v>
          </cell>
          <cell r="R2016">
            <v>15660</v>
          </cell>
        </row>
        <row r="2017">
          <cell r="B2017">
            <v>24017540</v>
          </cell>
          <cell r="C2017" t="str">
            <v>PALMAR EL  [24017540]</v>
          </cell>
          <cell r="D2017" t="str">
            <v>Limnimétrica</v>
          </cell>
          <cell r="E2017" t="str">
            <v>Convencional</v>
          </cell>
          <cell r="F2017" t="str">
            <v>Suspendida</v>
          </cell>
          <cell r="G2017">
            <v>24546</v>
          </cell>
          <cell r="H2017">
            <v>2558</v>
          </cell>
          <cell r="I2017">
            <v>5.5833333300000003</v>
          </cell>
          <cell r="J2017">
            <v>-73.849999999999994</v>
          </cell>
          <cell r="K2017" t="str">
            <v>Boyacá</v>
          </cell>
          <cell r="L2017" t="str">
            <v>Caldas (Boyacá)</v>
          </cell>
          <cell r="M2017" t="str">
            <v>Area Operativa 06 - Boyacá-Casanare-Vichada</v>
          </cell>
          <cell r="N2017" t="str">
            <v>Magdalena Cauca</v>
          </cell>
          <cell r="O2017" t="str">
            <v>Sogamoso</v>
          </cell>
          <cell r="Q2017" t="str">
            <v>Chiquinquira</v>
          </cell>
          <cell r="R2017">
            <v>24699</v>
          </cell>
        </row>
        <row r="2018">
          <cell r="B2018">
            <v>35097210</v>
          </cell>
          <cell r="C2018" t="str">
            <v>LLANO ALARCON  [35097210]</v>
          </cell>
          <cell r="D2018" t="str">
            <v>Limnimétrica</v>
          </cell>
          <cell r="E2018" t="str">
            <v>Convencional</v>
          </cell>
          <cell r="F2018" t="str">
            <v>Activa</v>
          </cell>
          <cell r="G2018">
            <v>32766</v>
          </cell>
          <cell r="H2018">
            <v>3029</v>
          </cell>
          <cell r="I2018">
            <v>5.5833333300000003</v>
          </cell>
          <cell r="J2018">
            <v>-72.916666669999998</v>
          </cell>
          <cell r="K2018" t="str">
            <v>Boyacá</v>
          </cell>
          <cell r="L2018" t="str">
            <v>Aquitania</v>
          </cell>
          <cell r="M2018" t="str">
            <v>Area Operativa 06 - Boyacá-Casanare-Vichada</v>
          </cell>
          <cell r="N2018" t="str">
            <v>Orinoco</v>
          </cell>
          <cell r="O2018" t="str">
            <v>Meta</v>
          </cell>
          <cell r="Q2018" t="str">
            <v>Qda El Salitre</v>
          </cell>
        </row>
        <row r="2019">
          <cell r="B2019">
            <v>35097280</v>
          </cell>
          <cell r="C2019" t="str">
            <v>HATO LAGUNA CAR  [35097280]</v>
          </cell>
          <cell r="D2019" t="str">
            <v>Limnimétrica</v>
          </cell>
          <cell r="E2019" t="str">
            <v>Convencional</v>
          </cell>
          <cell r="F2019" t="str">
            <v>Activa</v>
          </cell>
          <cell r="G2019">
            <v>32766</v>
          </cell>
          <cell r="H2019">
            <v>3020</v>
          </cell>
          <cell r="I2019">
            <v>5.5833333300000003</v>
          </cell>
          <cell r="J2019">
            <v>-72.900000000000006</v>
          </cell>
          <cell r="K2019" t="str">
            <v>Boyacá</v>
          </cell>
          <cell r="L2019" t="str">
            <v>Aquitania</v>
          </cell>
          <cell r="M2019" t="str">
            <v>Area Operativa 06 - Boyacá-Casanare-Vichada</v>
          </cell>
          <cell r="N2019" t="str">
            <v>Orinoco</v>
          </cell>
          <cell r="O2019" t="str">
            <v>Meta</v>
          </cell>
          <cell r="Q2019" t="str">
            <v>Las Cintas</v>
          </cell>
        </row>
        <row r="2020">
          <cell r="B2020">
            <v>23120120</v>
          </cell>
          <cell r="C2020" t="str">
            <v>STA RITA  [23120120]</v>
          </cell>
          <cell r="D2020" t="str">
            <v>Pluviométrica</v>
          </cell>
          <cell r="E2020" t="str">
            <v>Convencional</v>
          </cell>
          <cell r="F2020" t="str">
            <v>Activa</v>
          </cell>
          <cell r="G2020">
            <v>22386</v>
          </cell>
          <cell r="H2020">
            <v>2800</v>
          </cell>
          <cell r="I2020">
            <v>5.6</v>
          </cell>
          <cell r="J2020">
            <v>-73.916666669999998</v>
          </cell>
          <cell r="K2020" t="str">
            <v>Boyacá</v>
          </cell>
          <cell r="L2020" t="str">
            <v>Pauna</v>
          </cell>
          <cell r="M2020" t="str">
            <v>Area Operativa 06 - Boyacá-Casanare-Vichada</v>
          </cell>
          <cell r="N2020" t="str">
            <v>Magdalena Cauca</v>
          </cell>
          <cell r="O2020" t="str">
            <v>Medio Magdalena</v>
          </cell>
          <cell r="Q2020" t="str">
            <v>Las Cintas</v>
          </cell>
        </row>
        <row r="2021">
          <cell r="B2021">
            <v>24015240</v>
          </cell>
          <cell r="C2021" t="str">
            <v>BOQUERON  [24015240]</v>
          </cell>
          <cell r="D2021" t="str">
            <v>Meteorológica Especial</v>
          </cell>
          <cell r="E2021" t="str">
            <v>Convencional</v>
          </cell>
          <cell r="F2021" t="str">
            <v>Activa</v>
          </cell>
          <cell r="G2021">
            <v>24821</v>
          </cell>
          <cell r="H2021">
            <v>2840</v>
          </cell>
          <cell r="I2021">
            <v>5.6</v>
          </cell>
          <cell r="J2021">
            <v>-73.900000000000006</v>
          </cell>
          <cell r="K2021" t="str">
            <v>Boyacá</v>
          </cell>
          <cell r="L2021" t="str">
            <v>Caldas (Boyacá)</v>
          </cell>
          <cell r="M2021" t="str">
            <v>Area Operativa 06 - Boyacá-Casanare-Vichada</v>
          </cell>
          <cell r="N2021" t="str">
            <v>Magdalena Cauca</v>
          </cell>
          <cell r="O2021" t="str">
            <v>Sogamoso</v>
          </cell>
          <cell r="Q2021" t="str">
            <v>Las Cintas</v>
          </cell>
        </row>
        <row r="2022">
          <cell r="B2022">
            <v>24017400</v>
          </cell>
          <cell r="C2022" t="str">
            <v>PTE ARBOLEDAS  [24017400]</v>
          </cell>
          <cell r="D2022" t="str">
            <v>Limnimétrica</v>
          </cell>
          <cell r="E2022" t="str">
            <v>Convencional</v>
          </cell>
          <cell r="F2022" t="str">
            <v>Activa</v>
          </cell>
          <cell r="G2022">
            <v>23482</v>
          </cell>
          <cell r="H2022">
            <v>2542</v>
          </cell>
          <cell r="I2022">
            <v>5.6</v>
          </cell>
          <cell r="J2022">
            <v>-73.75</v>
          </cell>
          <cell r="K2022" t="str">
            <v>Boyacá</v>
          </cell>
          <cell r="L2022" t="str">
            <v>Chiquinquirá</v>
          </cell>
          <cell r="M2022" t="str">
            <v>Area Operativa 06 - Boyacá-Casanare-Vichada</v>
          </cell>
          <cell r="N2022" t="str">
            <v>Magdalena Cauca</v>
          </cell>
          <cell r="O2022" t="str">
            <v>Sogamoso</v>
          </cell>
          <cell r="Q2022" t="str">
            <v>Madron</v>
          </cell>
        </row>
        <row r="2023">
          <cell r="B2023">
            <v>24017450</v>
          </cell>
          <cell r="C2023" t="str">
            <v>PTE PINILLA  [24017450]</v>
          </cell>
          <cell r="D2023" t="str">
            <v>Limnimétrica</v>
          </cell>
          <cell r="E2023" t="str">
            <v>Convencional</v>
          </cell>
          <cell r="F2023" t="str">
            <v>Activa</v>
          </cell>
          <cell r="G2023">
            <v>23482</v>
          </cell>
          <cell r="H2023">
            <v>2549</v>
          </cell>
          <cell r="I2023">
            <v>5.6</v>
          </cell>
          <cell r="J2023">
            <v>-73.816666669999989</v>
          </cell>
          <cell r="K2023" t="str">
            <v>Boyacá</v>
          </cell>
          <cell r="L2023" t="str">
            <v>Chiquinquirá</v>
          </cell>
          <cell r="M2023" t="str">
            <v>Area Operativa 06 - Boyacá-Casanare-Vichada</v>
          </cell>
          <cell r="N2023" t="str">
            <v>Magdalena Cauca</v>
          </cell>
          <cell r="O2023" t="str">
            <v>Sogamoso</v>
          </cell>
          <cell r="Q2023" t="str">
            <v>Chiquinquira</v>
          </cell>
        </row>
        <row r="2024">
          <cell r="B2024">
            <v>23055060</v>
          </cell>
          <cell r="C2024" t="str">
            <v>VERGEL EL  [23055060]</v>
          </cell>
          <cell r="D2024" t="str">
            <v>Meteorológica Especial</v>
          </cell>
          <cell r="E2024" t="str">
            <v>Convencional</v>
          </cell>
          <cell r="F2024" t="str">
            <v>Activa</v>
          </cell>
          <cell r="G2024">
            <v>29174</v>
          </cell>
          <cell r="H2024">
            <v>650</v>
          </cell>
          <cell r="I2024">
            <v>5.6166666699999999</v>
          </cell>
          <cell r="J2024">
            <v>-74.95</v>
          </cell>
          <cell r="K2024" t="str">
            <v>Caldas</v>
          </cell>
          <cell r="L2024" t="str">
            <v>Samaná</v>
          </cell>
          <cell r="M2024" t="str">
            <v>Area Operativa 10 - Tolima</v>
          </cell>
          <cell r="N2024" t="str">
            <v>Magdalena Cauca</v>
          </cell>
          <cell r="O2024" t="str">
            <v>Medio Magdalena</v>
          </cell>
          <cell r="Q2024" t="str">
            <v>Chiquinquira</v>
          </cell>
        </row>
        <row r="2025">
          <cell r="B2025">
            <v>23057050</v>
          </cell>
          <cell r="C2025" t="str">
            <v>SAMARIA  [23057050]</v>
          </cell>
          <cell r="D2025" t="str">
            <v>Limnigráfica</v>
          </cell>
          <cell r="E2025" t="str">
            <v>Convencional</v>
          </cell>
          <cell r="F2025" t="str">
            <v>Activa</v>
          </cell>
          <cell r="G2025">
            <v>23938</v>
          </cell>
          <cell r="H2025">
            <v>540</v>
          </cell>
          <cell r="I2025">
            <v>5.6166666699999999</v>
          </cell>
          <cell r="J2025">
            <v>-74.883333329999999</v>
          </cell>
          <cell r="K2025" t="str">
            <v>Caldas</v>
          </cell>
          <cell r="L2025" t="str">
            <v>Samaná</v>
          </cell>
          <cell r="M2025" t="str">
            <v>Area Operativa 10 - Tolima</v>
          </cell>
          <cell r="N2025" t="str">
            <v>Magdalena Cauca</v>
          </cell>
          <cell r="O2025" t="str">
            <v>Medio Magdalena</v>
          </cell>
          <cell r="Q2025" t="str">
            <v>Manso</v>
          </cell>
        </row>
        <row r="2026">
          <cell r="B2026">
            <v>21201370</v>
          </cell>
          <cell r="C2026" t="str">
            <v>REFUGIO EL  [21201370]</v>
          </cell>
          <cell r="D2026" t="str">
            <v>Pluviométrica</v>
          </cell>
          <cell r="E2026" t="str">
            <v>Convencional</v>
          </cell>
          <cell r="F2026" t="str">
            <v>Activa</v>
          </cell>
          <cell r="G2026">
            <v>28352</v>
          </cell>
          <cell r="H2026">
            <v>1250</v>
          </cell>
          <cell r="I2026">
            <v>4.6500000000000004</v>
          </cell>
          <cell r="J2026">
            <v>-74.466666669999995</v>
          </cell>
          <cell r="K2026" t="str">
            <v>Cundinamarca</v>
          </cell>
          <cell r="L2026" t="str">
            <v>La Mesa</v>
          </cell>
          <cell r="M2026" t="str">
            <v>Area Operativa 11 - Cundinamarca-Amazonas-San Andrés</v>
          </cell>
          <cell r="N2026" t="str">
            <v>Magdalena Cauca</v>
          </cell>
          <cell r="O2026" t="str">
            <v>Alto Magdalena</v>
          </cell>
          <cell r="Q2026" t="str">
            <v>Manso</v>
          </cell>
        </row>
        <row r="2027">
          <cell r="B2027">
            <v>26180140</v>
          </cell>
          <cell r="C2027" t="str">
            <v>CAMP DE AGUADAS  [26180140]</v>
          </cell>
          <cell r="D2027" t="str">
            <v>Pluviométrica</v>
          </cell>
          <cell r="E2027" t="str">
            <v>Convencional</v>
          </cell>
          <cell r="F2027" t="str">
            <v>Suspendida</v>
          </cell>
          <cell r="G2027">
            <v>24122</v>
          </cell>
          <cell r="H2027">
            <v>830</v>
          </cell>
          <cell r="I2027">
            <v>5.6</v>
          </cell>
          <cell r="J2027">
            <v>-75.433333329999996</v>
          </cell>
          <cell r="K2027" t="str">
            <v>Caldas</v>
          </cell>
          <cell r="L2027" t="str">
            <v>Aguadas</v>
          </cell>
          <cell r="M2027" t="str">
            <v>Area Operativa 09 - Cauca-Valle-Caldas</v>
          </cell>
          <cell r="N2027" t="str">
            <v>Magdalena Cauca</v>
          </cell>
          <cell r="O2027" t="str">
            <v>Cauca</v>
          </cell>
          <cell r="Q2027" t="str">
            <v>Chiquinquira</v>
          </cell>
          <cell r="R2027">
            <v>25065</v>
          </cell>
        </row>
        <row r="2028">
          <cell r="B2028">
            <v>35190060</v>
          </cell>
          <cell r="C2028" t="str">
            <v>CINTAS LAS-SOGAMOS  [35190060]</v>
          </cell>
          <cell r="D2028" t="str">
            <v>Pluviométrica</v>
          </cell>
          <cell r="E2028" t="str">
            <v>Convencional</v>
          </cell>
          <cell r="F2028" t="str">
            <v>Suspendida</v>
          </cell>
          <cell r="G2028">
            <v>14991</v>
          </cell>
          <cell r="H2028">
            <v>3300</v>
          </cell>
          <cell r="I2028">
            <v>5.6</v>
          </cell>
          <cell r="J2028">
            <v>-72.833333329999988</v>
          </cell>
          <cell r="K2028" t="str">
            <v>Boyacá</v>
          </cell>
          <cell r="L2028" t="str">
            <v>Sogamoso</v>
          </cell>
          <cell r="M2028" t="str">
            <v>Area Operativa 06 - Boyacá-Casanare-Vichada</v>
          </cell>
          <cell r="N2028" t="str">
            <v>Orinoco</v>
          </cell>
          <cell r="O2028" t="str">
            <v>Meta</v>
          </cell>
          <cell r="Q2028" t="str">
            <v>Chiquinquira</v>
          </cell>
          <cell r="R2028">
            <v>17699</v>
          </cell>
        </row>
        <row r="2029">
          <cell r="B2029">
            <v>23050160</v>
          </cell>
          <cell r="C2029" t="str">
            <v>NORCASIA  [23050160]</v>
          </cell>
          <cell r="D2029" t="str">
            <v>Pluviométrica</v>
          </cell>
          <cell r="E2029" t="str">
            <v>Convencional</v>
          </cell>
          <cell r="F2029" t="str">
            <v>Suspendida</v>
          </cell>
          <cell r="G2029">
            <v>24607</v>
          </cell>
          <cell r="H2029">
            <v>700</v>
          </cell>
          <cell r="I2029">
            <v>5.6166666699999999</v>
          </cell>
          <cell r="J2029">
            <v>-74.833333329999988</v>
          </cell>
          <cell r="K2029" t="str">
            <v>Caldas</v>
          </cell>
          <cell r="L2029" t="str">
            <v>Samaná</v>
          </cell>
          <cell r="M2029" t="str">
            <v>Area Operativa 10 - Tolima</v>
          </cell>
          <cell r="N2029" t="str">
            <v>Magdalena Cauca</v>
          </cell>
          <cell r="O2029" t="str">
            <v>Medio Magdalena</v>
          </cell>
          <cell r="Q2029" t="str">
            <v>Chiquinquira</v>
          </cell>
          <cell r="R2029">
            <v>28686</v>
          </cell>
        </row>
        <row r="2030">
          <cell r="B2030">
            <v>24010030</v>
          </cell>
          <cell r="C2030" t="str">
            <v>COL JESUS MARIA JO  [24010030]</v>
          </cell>
          <cell r="D2030" t="str">
            <v>Pluviométrica</v>
          </cell>
          <cell r="E2030" t="str">
            <v>Convencional</v>
          </cell>
          <cell r="F2030" t="str">
            <v>Suspendida</v>
          </cell>
          <cell r="G2030">
            <v>10973</v>
          </cell>
          <cell r="H2030">
            <v>2525</v>
          </cell>
          <cell r="I2030">
            <v>5.6166666699999999</v>
          </cell>
          <cell r="J2030">
            <v>-73.8</v>
          </cell>
          <cell r="K2030" t="str">
            <v>Boyacá</v>
          </cell>
          <cell r="L2030" t="str">
            <v>Chiquinquirá</v>
          </cell>
          <cell r="M2030" t="str">
            <v>Area Operativa 06 - Boyacá-Casanare-Vichada</v>
          </cell>
          <cell r="N2030" t="str">
            <v>Magdalena Cauca</v>
          </cell>
          <cell r="O2030" t="str">
            <v>Sogamoso</v>
          </cell>
          <cell r="Q2030" t="str">
            <v>Manso</v>
          </cell>
          <cell r="R2030">
            <v>14076</v>
          </cell>
        </row>
        <row r="2031">
          <cell r="B2031">
            <v>21205030</v>
          </cell>
          <cell r="C2031" t="str">
            <v>GIMNASIO MODERNO  [21205030]</v>
          </cell>
          <cell r="D2031" t="str">
            <v>Climática Ordinaria</v>
          </cell>
          <cell r="E2031" t="str">
            <v>Convencional</v>
          </cell>
          <cell r="F2031" t="str">
            <v>Suspendida</v>
          </cell>
          <cell r="G2031">
            <v>14046</v>
          </cell>
          <cell r="H2031">
            <v>2648</v>
          </cell>
          <cell r="I2031">
            <v>4.6500000000000004</v>
          </cell>
          <cell r="J2031">
            <v>-74.066666669999989</v>
          </cell>
          <cell r="K2031" t="str">
            <v>Bogotá</v>
          </cell>
          <cell r="L2031" t="str">
            <v>Bogota, D.C</v>
          </cell>
          <cell r="M2031" t="str">
            <v>Area Operativa 11 - Cundinamarca-Amazonas-San Andrés</v>
          </cell>
          <cell r="N2031" t="str">
            <v>Magdalena Cauca</v>
          </cell>
          <cell r="O2031" t="str">
            <v>Alto Magdalena</v>
          </cell>
          <cell r="Q2031" t="str">
            <v>Manso</v>
          </cell>
          <cell r="R2031">
            <v>16238</v>
          </cell>
        </row>
        <row r="2032">
          <cell r="B2032">
            <v>21206730</v>
          </cell>
          <cell r="C2032" t="str">
            <v>GIBRALTAR  [21206730]</v>
          </cell>
          <cell r="D2032" t="str">
            <v>Climática Principal</v>
          </cell>
          <cell r="E2032" t="str">
            <v>Convencional</v>
          </cell>
          <cell r="F2032" t="str">
            <v>Activa</v>
          </cell>
          <cell r="G2032">
            <v>38032</v>
          </cell>
          <cell r="H2032">
            <v>2581</v>
          </cell>
          <cell r="I2032">
            <v>4.6500000000000004</v>
          </cell>
          <cell r="J2032">
            <v>-74.183333329999996</v>
          </cell>
          <cell r="K2032" t="str">
            <v>Bogotá</v>
          </cell>
          <cell r="L2032" t="str">
            <v>Bogota, D.C</v>
          </cell>
          <cell r="M2032" t="str">
            <v>Area Operativa 11 - Cundinamarca-Amazonas-San Andrés</v>
          </cell>
          <cell r="N2032" t="str">
            <v>Magdalena Cauca</v>
          </cell>
          <cell r="O2032" t="str">
            <v>Alto Magdalena</v>
          </cell>
          <cell r="Q2032" t="str">
            <v>Manso</v>
          </cell>
        </row>
        <row r="2033">
          <cell r="B2033">
            <v>21206890</v>
          </cell>
          <cell r="C2033" t="str">
            <v>CERRO CAZADORES  - AUT  [21206890]</v>
          </cell>
          <cell r="D2033" t="str">
            <v>Climática Ordinaria</v>
          </cell>
          <cell r="E2033" t="str">
            <v>Automática con Telemetría</v>
          </cell>
          <cell r="F2033" t="str">
            <v>Activa</v>
          </cell>
          <cell r="G2033">
            <v>39117</v>
          </cell>
          <cell r="H2033">
            <v>3255</v>
          </cell>
          <cell r="I2033">
            <v>4.6500000000000004</v>
          </cell>
          <cell r="J2033">
            <v>-74.016666669999992</v>
          </cell>
          <cell r="K2033" t="str">
            <v>Bogotá</v>
          </cell>
          <cell r="L2033" t="str">
            <v>Bogota, D.C</v>
          </cell>
          <cell r="M2033" t="str">
            <v>Area Operativa 11 - Cundinamarca-Amazonas-San Andrés</v>
          </cell>
          <cell r="N2033" t="str">
            <v>Magdalena Cauca</v>
          </cell>
          <cell r="O2033" t="str">
            <v>Alto Magdalena</v>
          </cell>
          <cell r="Q2033" t="str">
            <v>Manso</v>
          </cell>
        </row>
        <row r="2034">
          <cell r="B2034">
            <v>21209890</v>
          </cell>
          <cell r="C2034" t="str">
            <v>VISION COLOMBIA  [21209890]</v>
          </cell>
          <cell r="D2034" t="str">
            <v>Limnigráfica</v>
          </cell>
          <cell r="E2034" t="str">
            <v>Convencional</v>
          </cell>
          <cell r="F2034" t="str">
            <v>Activa</v>
          </cell>
          <cell r="G2034">
            <v>37848</v>
          </cell>
          <cell r="H2034">
            <v>2560</v>
          </cell>
          <cell r="I2034">
            <v>4.6500000000000004</v>
          </cell>
          <cell r="J2034">
            <v>-74.133333329999999</v>
          </cell>
          <cell r="K2034" t="str">
            <v>Bogotá</v>
          </cell>
          <cell r="L2034" t="str">
            <v>Bogota, D.C</v>
          </cell>
          <cell r="M2034" t="str">
            <v>Area Operativa 11 - Cundinamarca-Amazonas-San Andrés</v>
          </cell>
          <cell r="N2034" t="str">
            <v>Magdalena Cauca</v>
          </cell>
          <cell r="O2034" t="str">
            <v>Alto Magdalena</v>
          </cell>
          <cell r="Q2034" t="str">
            <v>Fucha</v>
          </cell>
        </row>
        <row r="2035">
          <cell r="B2035">
            <v>21230050</v>
          </cell>
          <cell r="C2035" t="str">
            <v>VIRGEN LA  [21230050]</v>
          </cell>
          <cell r="D2035" t="str">
            <v>Pluviométrica</v>
          </cell>
          <cell r="E2035" t="str">
            <v>Convencional</v>
          </cell>
          <cell r="F2035" t="str">
            <v>Activa</v>
          </cell>
          <cell r="G2035">
            <v>25277</v>
          </cell>
          <cell r="H2035">
            <v>1070</v>
          </cell>
          <cell r="I2035">
            <v>4.6500000000000004</v>
          </cell>
          <cell r="J2035">
            <v>-74.583333329999988</v>
          </cell>
          <cell r="K2035" t="str">
            <v>Cundinamarca</v>
          </cell>
          <cell r="L2035" t="str">
            <v>Quipile</v>
          </cell>
          <cell r="M2035" t="str">
            <v>Area Operativa 10 - Tolima</v>
          </cell>
          <cell r="N2035" t="str">
            <v>Magdalena Cauca</v>
          </cell>
          <cell r="O2035" t="str">
            <v>Alto Magdalena</v>
          </cell>
          <cell r="Q2035" t="str">
            <v>Fucha</v>
          </cell>
        </row>
        <row r="2036">
          <cell r="B2036">
            <v>26120700</v>
          </cell>
          <cell r="C2036" t="str">
            <v>BOSQUE EL  [26120700]</v>
          </cell>
          <cell r="D2036" t="str">
            <v>Pluviométrica</v>
          </cell>
          <cell r="E2036" t="str">
            <v>Convencional</v>
          </cell>
          <cell r="F2036" t="str">
            <v>Activa</v>
          </cell>
          <cell r="G2036">
            <v>36175</v>
          </cell>
          <cell r="H2036">
            <v>3160</v>
          </cell>
          <cell r="I2036">
            <v>4.6500000000000004</v>
          </cell>
          <cell r="J2036">
            <v>-75.433333329999996</v>
          </cell>
          <cell r="K2036" t="str">
            <v>Quindío</v>
          </cell>
          <cell r="L2036" t="str">
            <v>Salento</v>
          </cell>
          <cell r="M2036" t="str">
            <v>Area Operativa 09 - Cauca-Valle-Caldas</v>
          </cell>
          <cell r="N2036" t="str">
            <v>Magdalena Cauca</v>
          </cell>
          <cell r="O2036" t="str">
            <v>Cauca</v>
          </cell>
          <cell r="Q2036" t="str">
            <v>Fucha</v>
          </cell>
        </row>
        <row r="2037">
          <cell r="B2037">
            <v>21201030</v>
          </cell>
          <cell r="C2037" t="str">
            <v>STA TERESA  [21201030]</v>
          </cell>
          <cell r="D2037" t="str">
            <v>Pluviográfica</v>
          </cell>
          <cell r="E2037" t="str">
            <v>Convencional</v>
          </cell>
          <cell r="F2037" t="str">
            <v>Activa</v>
          </cell>
          <cell r="G2037">
            <v>25826</v>
          </cell>
          <cell r="H2037">
            <v>3080</v>
          </cell>
          <cell r="I2037">
            <v>4.6666666699999997</v>
          </cell>
          <cell r="J2037">
            <v>-73.933333329999996</v>
          </cell>
          <cell r="K2037" t="str">
            <v>Cundinamarca</v>
          </cell>
          <cell r="L2037" t="str">
            <v>La Calera</v>
          </cell>
          <cell r="M2037" t="str">
            <v>Area Operativa 11 - Cundinamarca-Amazonas-San Andrés</v>
          </cell>
          <cell r="N2037" t="str">
            <v>Orinoco</v>
          </cell>
          <cell r="O2037" t="str">
            <v>Meta</v>
          </cell>
          <cell r="Q2037" t="str">
            <v>Qda Blanca</v>
          </cell>
        </row>
        <row r="2038">
          <cell r="B2038">
            <v>21206080</v>
          </cell>
          <cell r="C2038" t="str">
            <v>MESITAS D STA INES  [21206080]</v>
          </cell>
          <cell r="D2038" t="str">
            <v>Climática Ordinaria</v>
          </cell>
          <cell r="E2038" t="str">
            <v>Convencional</v>
          </cell>
          <cell r="F2038" t="str">
            <v>Activa</v>
          </cell>
          <cell r="G2038">
            <v>24122</v>
          </cell>
          <cell r="H2038">
            <v>1250</v>
          </cell>
          <cell r="I2038">
            <v>4.6666666699999997</v>
          </cell>
          <cell r="J2038">
            <v>-74.466666669999995</v>
          </cell>
          <cell r="K2038" t="str">
            <v>Cundinamarca</v>
          </cell>
          <cell r="L2038" t="str">
            <v>Cachipay</v>
          </cell>
          <cell r="M2038" t="str">
            <v>Area Operativa 11 - Cundinamarca-Amazonas-San Andrés</v>
          </cell>
          <cell r="N2038" t="str">
            <v>Magdalena Cauca</v>
          </cell>
          <cell r="O2038" t="str">
            <v>Alto Magdalena</v>
          </cell>
          <cell r="Q2038" t="str">
            <v>Qda Blanca</v>
          </cell>
        </row>
        <row r="2039">
          <cell r="B2039">
            <v>26125230</v>
          </cell>
          <cell r="C2039" t="str">
            <v>AGRADO EL  [26125230]</v>
          </cell>
          <cell r="D2039" t="str">
            <v>Climática Ordinaria</v>
          </cell>
          <cell r="E2039" t="str">
            <v>Convencional</v>
          </cell>
          <cell r="F2039" t="str">
            <v>Activa</v>
          </cell>
          <cell r="G2039">
            <v>29235</v>
          </cell>
          <cell r="H2039">
            <v>1350</v>
          </cell>
          <cell r="I2039">
            <v>4.5166666700000002</v>
          </cell>
          <cell r="J2039">
            <v>-75.783333329999991</v>
          </cell>
          <cell r="K2039" t="str">
            <v>Quindío</v>
          </cell>
          <cell r="L2039" t="str">
            <v>Montenegro</v>
          </cell>
          <cell r="M2039" t="str">
            <v>Area Operativa 09 - Cauca-Valle-Caldas</v>
          </cell>
          <cell r="N2039" t="str">
            <v>Magdalena Cauca</v>
          </cell>
          <cell r="O2039" t="str">
            <v>Cauca</v>
          </cell>
          <cell r="Q2039" t="str">
            <v>Cauca</v>
          </cell>
        </row>
        <row r="2040">
          <cell r="B2040">
            <v>26137070</v>
          </cell>
          <cell r="C2040" t="str">
            <v>PRIMAVERA LA  [26137070]</v>
          </cell>
          <cell r="D2040" t="str">
            <v>Limnimétrica</v>
          </cell>
          <cell r="E2040" t="str">
            <v>Convencional</v>
          </cell>
          <cell r="F2040" t="str">
            <v>Activa</v>
          </cell>
          <cell r="G2040">
            <v>19374</v>
          </cell>
          <cell r="H2040">
            <v>1075</v>
          </cell>
          <cell r="I2040">
            <v>5.0166666700000002</v>
          </cell>
          <cell r="J2040">
            <v>-75.733333329999994</v>
          </cell>
          <cell r="K2040" t="str">
            <v>Caldas</v>
          </cell>
          <cell r="L2040" t="str">
            <v>Chinchina</v>
          </cell>
          <cell r="M2040" t="str">
            <v>Area Operativa 09 - Cauca-Valle-Caldas</v>
          </cell>
          <cell r="N2040" t="str">
            <v>Magdalena Cauca</v>
          </cell>
          <cell r="O2040" t="str">
            <v>Cauca</v>
          </cell>
          <cell r="Q2040" t="str">
            <v>San Francisco</v>
          </cell>
        </row>
        <row r="2041">
          <cell r="B2041">
            <v>26137090</v>
          </cell>
          <cell r="C2041" t="str">
            <v>SAMARIA  [26137090]</v>
          </cell>
          <cell r="D2041" t="str">
            <v>Limnimétrica</v>
          </cell>
          <cell r="E2041" t="str">
            <v>Convencional</v>
          </cell>
          <cell r="F2041" t="str">
            <v>Activa</v>
          </cell>
          <cell r="G2041">
            <v>23573</v>
          </cell>
          <cell r="H2041">
            <v>1075</v>
          </cell>
          <cell r="I2041">
            <v>5.0166666700000002</v>
          </cell>
          <cell r="J2041">
            <v>-75.7</v>
          </cell>
          <cell r="K2041" t="str">
            <v>Caldas</v>
          </cell>
          <cell r="L2041" t="str">
            <v>Chinchina</v>
          </cell>
          <cell r="M2041" t="str">
            <v>Area Operativa 09 - Cauca-Valle-Caldas</v>
          </cell>
          <cell r="N2041" t="str">
            <v>Magdalena Cauca</v>
          </cell>
          <cell r="O2041" t="str">
            <v>Cauca</v>
          </cell>
          <cell r="Q2041" t="str">
            <v>Campoalegre</v>
          </cell>
        </row>
        <row r="2042">
          <cell r="B2042">
            <v>26140400</v>
          </cell>
          <cell r="C2042" t="str">
            <v>PENAS BLANCAS  [26140400]</v>
          </cell>
          <cell r="D2042" t="str">
            <v>Pluviométrica</v>
          </cell>
          <cell r="E2042" t="str">
            <v>Convencional</v>
          </cell>
          <cell r="F2042" t="str">
            <v>Activa</v>
          </cell>
          <cell r="G2042">
            <v>29601</v>
          </cell>
          <cell r="H2042">
            <v>1420</v>
          </cell>
          <cell r="I2042">
            <v>5.0166666700000002</v>
          </cell>
          <cell r="J2042">
            <v>-76.05</v>
          </cell>
          <cell r="K2042" t="str">
            <v>RIsaralda</v>
          </cell>
          <cell r="L2042" t="str">
            <v>Santuario (Risaralda)</v>
          </cell>
          <cell r="M2042" t="str">
            <v>Area Operativa 09 - Cauca-Valle-Caldas</v>
          </cell>
          <cell r="N2042" t="str">
            <v>Magdalena Cauca</v>
          </cell>
          <cell r="O2042" t="str">
            <v>Cauca</v>
          </cell>
          <cell r="Q2042" t="str">
            <v>Campoalegre</v>
          </cell>
        </row>
        <row r="2043">
          <cell r="B2043">
            <v>26150210</v>
          </cell>
          <cell r="C2043" t="str">
            <v>TRAVESIA LA  [26150210]</v>
          </cell>
          <cell r="D2043" t="str">
            <v>Pluviométrica</v>
          </cell>
          <cell r="E2043" t="str">
            <v>Convencional</v>
          </cell>
          <cell r="F2043" t="str">
            <v>Activa</v>
          </cell>
          <cell r="G2043">
            <v>24181</v>
          </cell>
          <cell r="H2043">
            <v>3100</v>
          </cell>
          <cell r="I2043">
            <v>5.0166666700000002</v>
          </cell>
          <cell r="J2043">
            <v>-75.433333329999996</v>
          </cell>
          <cell r="K2043" t="str">
            <v>Caldas</v>
          </cell>
          <cell r="L2043" t="str">
            <v>Villamaria</v>
          </cell>
          <cell r="M2043" t="str">
            <v>Area Operativa 09 - Cauca-Valle-Caldas</v>
          </cell>
          <cell r="N2043" t="str">
            <v>Magdalena Cauca</v>
          </cell>
          <cell r="O2043" t="str">
            <v>Cauca</v>
          </cell>
          <cell r="Q2043" t="str">
            <v>Campoalegre</v>
          </cell>
        </row>
        <row r="2044">
          <cell r="B2044">
            <v>26155200</v>
          </cell>
          <cell r="C2044" t="str">
            <v>FRUTIFLORIDA  [26155200]</v>
          </cell>
          <cell r="D2044" t="str">
            <v>Climática Principal</v>
          </cell>
          <cell r="E2044" t="str">
            <v>Convencional</v>
          </cell>
          <cell r="F2044" t="str">
            <v>Activa</v>
          </cell>
          <cell r="G2044">
            <v>34288</v>
          </cell>
          <cell r="H2044">
            <v>2130</v>
          </cell>
          <cell r="I2044">
            <v>5.0166666700000002</v>
          </cell>
          <cell r="J2044">
            <v>-75.466666669999995</v>
          </cell>
          <cell r="K2044" t="str">
            <v>Caldas</v>
          </cell>
          <cell r="L2044" t="str">
            <v>Villamaria</v>
          </cell>
          <cell r="M2044" t="str">
            <v>Area Operativa 09 - Cauca-Valle-Caldas</v>
          </cell>
          <cell r="N2044" t="str">
            <v>Magdalena Cauca</v>
          </cell>
          <cell r="O2044" t="str">
            <v>Cauca</v>
          </cell>
          <cell r="Q2044" t="str">
            <v>Campoalegre</v>
          </cell>
        </row>
        <row r="2045">
          <cell r="B2045">
            <v>21207730</v>
          </cell>
          <cell r="C2045" t="str">
            <v>ENTRERRIOS  [21207730]</v>
          </cell>
          <cell r="D2045" t="str">
            <v>Limnimétrica</v>
          </cell>
          <cell r="E2045" t="str">
            <v>Convencional</v>
          </cell>
          <cell r="F2045" t="str">
            <v>Suspendida</v>
          </cell>
          <cell r="G2045">
            <v>23422</v>
          </cell>
          <cell r="H2045">
            <v>2630</v>
          </cell>
          <cell r="I2045">
            <v>4.6500000000000004</v>
          </cell>
          <cell r="J2045">
            <v>-74.25</v>
          </cell>
          <cell r="K2045" t="str">
            <v>Cundinamarca</v>
          </cell>
          <cell r="L2045" t="str">
            <v>Mosquera (Cundinamarca)</v>
          </cell>
          <cell r="M2045" t="str">
            <v>Area Operativa 11 - Cundinamarca-Amazonas-San Andrés</v>
          </cell>
          <cell r="N2045" t="str">
            <v>Magdalena Cauca</v>
          </cell>
          <cell r="O2045" t="str">
            <v>Alto Magdalena</v>
          </cell>
          <cell r="Q2045" t="str">
            <v>Balsillas</v>
          </cell>
          <cell r="R2045">
            <v>24456</v>
          </cell>
        </row>
        <row r="2046">
          <cell r="B2046">
            <v>21207740</v>
          </cell>
          <cell r="C2046" t="str">
            <v>TINTAL EL  [21207740]</v>
          </cell>
          <cell r="D2046" t="str">
            <v>Limnimétrica</v>
          </cell>
          <cell r="E2046" t="str">
            <v>Convencional</v>
          </cell>
          <cell r="F2046" t="str">
            <v>Suspendida</v>
          </cell>
          <cell r="G2046">
            <v>23422</v>
          </cell>
          <cell r="H2046">
            <v>2635</v>
          </cell>
          <cell r="I2046">
            <v>4.6666666699999997</v>
          </cell>
          <cell r="J2046">
            <v>-74.150000000000006</v>
          </cell>
          <cell r="K2046" t="str">
            <v>Bogotá</v>
          </cell>
          <cell r="L2046" t="str">
            <v>Bogota, D.C</v>
          </cell>
          <cell r="M2046" t="str">
            <v>Area Operativa 11 - Cundinamarca-Amazonas-San Andrés</v>
          </cell>
          <cell r="N2046" t="str">
            <v>Magdalena Cauca</v>
          </cell>
          <cell r="O2046" t="str">
            <v>Alto Magdalena</v>
          </cell>
          <cell r="Q2046" t="str">
            <v>Fucha</v>
          </cell>
          <cell r="R2046">
            <v>24821</v>
          </cell>
        </row>
        <row r="2047">
          <cell r="B2047">
            <v>21207900</v>
          </cell>
          <cell r="C2047" t="str">
            <v>RINCON EL  [21207900]</v>
          </cell>
          <cell r="D2047" t="str">
            <v>Limnimétrica</v>
          </cell>
          <cell r="E2047" t="str">
            <v>Convencional</v>
          </cell>
          <cell r="F2047" t="str">
            <v>Suspendida</v>
          </cell>
          <cell r="G2047">
            <v>23422</v>
          </cell>
          <cell r="H2047">
            <v>2539</v>
          </cell>
          <cell r="I2047">
            <v>4.6666666699999997</v>
          </cell>
          <cell r="J2047">
            <v>-74.166666669999998</v>
          </cell>
          <cell r="K2047" t="str">
            <v>Bogotá</v>
          </cell>
          <cell r="L2047" t="str">
            <v>Bogota, D.C</v>
          </cell>
          <cell r="M2047" t="str">
            <v>Area Operativa 11 - Cundinamarca-Amazonas-San Andrés</v>
          </cell>
          <cell r="N2047" t="str">
            <v>Magdalena Cauca</v>
          </cell>
          <cell r="O2047" t="str">
            <v>Alto Magdalena</v>
          </cell>
          <cell r="Q2047" t="str">
            <v>Bogota</v>
          </cell>
          <cell r="R2047">
            <v>31031</v>
          </cell>
        </row>
        <row r="2048">
          <cell r="B2048">
            <v>21207003</v>
          </cell>
          <cell r="C2048" t="str">
            <v>LA IBERIA  - AUT  [21207003]</v>
          </cell>
          <cell r="D2048" t="str">
            <v>Limnigráfica</v>
          </cell>
          <cell r="E2048" t="str">
            <v>Automática con Telemetría</v>
          </cell>
          <cell r="F2048" t="str">
            <v>Activa</v>
          </cell>
          <cell r="H2048">
            <v>2691</v>
          </cell>
          <cell r="I2048">
            <v>5.0286111099999999</v>
          </cell>
          <cell r="J2048">
            <v>-73.726111110000005</v>
          </cell>
          <cell r="K2048" t="str">
            <v>Cundinamarca</v>
          </cell>
          <cell r="L2048" t="str">
            <v>Chocontá</v>
          </cell>
          <cell r="M2048" t="str">
            <v>Area Operativa 11 - Cundinamarca-Amazonas-San Andrés</v>
          </cell>
          <cell r="N2048" t="str">
            <v>Magdalena Cauca</v>
          </cell>
          <cell r="O2048" t="str">
            <v>Alto Magdalena</v>
          </cell>
          <cell r="Q2048" t="str">
            <v>Rio San Francisco</v>
          </cell>
        </row>
        <row r="2049">
          <cell r="B2049">
            <v>21207009</v>
          </cell>
          <cell r="C2049" t="str">
            <v>EMBALSE TOMINE  - AUT  [21207009]</v>
          </cell>
          <cell r="D2049" t="str">
            <v>Limnigráfica</v>
          </cell>
          <cell r="E2049" t="str">
            <v>Automática con Telemetría</v>
          </cell>
          <cell r="F2049" t="str">
            <v>Activa</v>
          </cell>
          <cell r="H2049">
            <v>2629</v>
          </cell>
          <cell r="I2049">
            <v>5.0333305599999996</v>
          </cell>
          <cell r="J2049">
            <v>-73.807777779999995</v>
          </cell>
          <cell r="K2049" t="str">
            <v>Cundinamarca</v>
          </cell>
          <cell r="L2049" t="str">
            <v>Sesquilé</v>
          </cell>
          <cell r="M2049" t="str">
            <v>Area Operativa 11 - Cundinamarca-Amazonas-San Andrés</v>
          </cell>
          <cell r="N2049" t="str">
            <v>Magdalena Cauca</v>
          </cell>
          <cell r="O2049" t="str">
            <v>Alto Magdalena</v>
          </cell>
          <cell r="Q2049" t="str">
            <v>Embalse Tomine</v>
          </cell>
        </row>
        <row r="2050">
          <cell r="B2050">
            <v>21200370</v>
          </cell>
          <cell r="C2050" t="str">
            <v>PANTANO REDONDO 3  [21200370]</v>
          </cell>
          <cell r="D2050" t="str">
            <v>Pluviográfica</v>
          </cell>
          <cell r="E2050" t="str">
            <v>Convencional</v>
          </cell>
          <cell r="F2050" t="str">
            <v>Activa</v>
          </cell>
          <cell r="G2050">
            <v>18643</v>
          </cell>
          <cell r="H2050">
            <v>3000</v>
          </cell>
          <cell r="I2050">
            <v>5.0333333299999996</v>
          </cell>
          <cell r="J2050">
            <v>-74.033333329999991</v>
          </cell>
          <cell r="K2050" t="str">
            <v>Cundinamarca</v>
          </cell>
          <cell r="L2050" t="str">
            <v>Zipaquirá</v>
          </cell>
          <cell r="M2050" t="str">
            <v>Area Operativa 11 - Cundinamarca-Amazonas-San Andrés</v>
          </cell>
          <cell r="N2050" t="str">
            <v>Magdalena Cauca</v>
          </cell>
          <cell r="O2050" t="str">
            <v>Alto Magdalena</v>
          </cell>
          <cell r="Q2050" t="str">
            <v>Embalse Tomine</v>
          </cell>
        </row>
        <row r="2051">
          <cell r="B2051">
            <v>21200380</v>
          </cell>
          <cell r="C2051" t="str">
            <v>PANTANO REDONDO 2  [21200380]</v>
          </cell>
          <cell r="D2051" t="str">
            <v>Pluviográfica</v>
          </cell>
          <cell r="E2051" t="str">
            <v>Convencional</v>
          </cell>
          <cell r="F2051" t="str">
            <v>Activa</v>
          </cell>
          <cell r="G2051">
            <v>18490</v>
          </cell>
          <cell r="H2051">
            <v>3000</v>
          </cell>
          <cell r="I2051">
            <v>5.0333333299999996</v>
          </cell>
          <cell r="J2051">
            <v>-74.033333329999991</v>
          </cell>
          <cell r="K2051" t="str">
            <v>Cundinamarca</v>
          </cell>
          <cell r="L2051" t="str">
            <v>Zipaquirá</v>
          </cell>
          <cell r="M2051" t="str">
            <v>Area Operativa 11 - Cundinamarca-Amazonas-San Andrés</v>
          </cell>
          <cell r="N2051" t="str">
            <v>Magdalena Cauca</v>
          </cell>
          <cell r="O2051" t="str">
            <v>Alto Magdalena</v>
          </cell>
          <cell r="Q2051" t="str">
            <v>Embalse Tomine</v>
          </cell>
        </row>
        <row r="2052">
          <cell r="B2052">
            <v>21205480</v>
          </cell>
          <cell r="C2052" t="str">
            <v>IBERIA LA  [21205480]</v>
          </cell>
          <cell r="D2052" t="str">
            <v>Climática Principal</v>
          </cell>
          <cell r="E2052" t="str">
            <v>Convencional</v>
          </cell>
          <cell r="F2052" t="str">
            <v>Activa</v>
          </cell>
          <cell r="G2052">
            <v>20316</v>
          </cell>
          <cell r="H2052">
            <v>2760</v>
          </cell>
          <cell r="I2052">
            <v>5.0333333299999996</v>
          </cell>
          <cell r="J2052">
            <v>-73.716666669999995</v>
          </cell>
          <cell r="K2052" t="str">
            <v>Cundinamarca</v>
          </cell>
          <cell r="L2052" t="str">
            <v>Chocontá</v>
          </cell>
          <cell r="M2052" t="str">
            <v>Area Operativa 11 - Cundinamarca-Amazonas-San Andrés</v>
          </cell>
          <cell r="N2052" t="str">
            <v>Magdalena Cauca</v>
          </cell>
          <cell r="O2052" t="str">
            <v>Alto Magdalena</v>
          </cell>
          <cell r="Q2052" t="str">
            <v>Embalse Tomine</v>
          </cell>
        </row>
        <row r="2053">
          <cell r="B2053">
            <v>21207650</v>
          </cell>
          <cell r="C2053" t="str">
            <v>HOYA HASTA REPRESA  [21207650]</v>
          </cell>
          <cell r="D2053" t="str">
            <v>Limnimétrica</v>
          </cell>
          <cell r="E2053" t="str">
            <v>Convencional</v>
          </cell>
          <cell r="F2053" t="str">
            <v>Activa</v>
          </cell>
          <cell r="G2053">
            <v>23026</v>
          </cell>
          <cell r="H2053">
            <v>2560</v>
          </cell>
          <cell r="I2053">
            <v>5.0333333299999996</v>
          </cell>
          <cell r="J2053">
            <v>-73.816666669999989</v>
          </cell>
          <cell r="K2053" t="str">
            <v>Cundinamarca</v>
          </cell>
          <cell r="L2053" t="str">
            <v>Sesquilé</v>
          </cell>
          <cell r="M2053" t="str">
            <v>Area Operativa 11 - Cundinamarca-Amazonas-San Andrés</v>
          </cell>
          <cell r="N2053" t="str">
            <v>Magdalena Cauca</v>
          </cell>
          <cell r="O2053" t="str">
            <v>Alto Magdalena</v>
          </cell>
          <cell r="Q2053" t="str">
            <v>Tomine</v>
          </cell>
        </row>
        <row r="2054">
          <cell r="B2054">
            <v>21207670</v>
          </cell>
          <cell r="C2054" t="str">
            <v>PTE FLORENCIA  [21207670]</v>
          </cell>
          <cell r="D2054" t="str">
            <v>Limnigráfica</v>
          </cell>
          <cell r="E2054" t="str">
            <v>Convencional</v>
          </cell>
          <cell r="F2054" t="str">
            <v>Activa</v>
          </cell>
          <cell r="G2054">
            <v>22477</v>
          </cell>
          <cell r="H2054">
            <v>2544</v>
          </cell>
          <cell r="I2054">
            <v>5.0333333299999996</v>
          </cell>
          <cell r="J2054">
            <v>-73.849999999999994</v>
          </cell>
          <cell r="K2054" t="str">
            <v>Cundinamarca</v>
          </cell>
          <cell r="L2054" t="str">
            <v>Gachancipá</v>
          </cell>
          <cell r="M2054" t="str">
            <v>Area Operativa 11 - Cundinamarca-Amazonas-San Andrés</v>
          </cell>
          <cell r="N2054" t="str">
            <v>Magdalena Cauca</v>
          </cell>
          <cell r="O2054" t="str">
            <v>Alto Magdalena</v>
          </cell>
          <cell r="Q2054" t="str">
            <v>Bogota</v>
          </cell>
        </row>
        <row r="2055">
          <cell r="B2055">
            <v>21207820</v>
          </cell>
          <cell r="C2055" t="str">
            <v>REP GUATAVITA-  [21207820]</v>
          </cell>
          <cell r="D2055" t="str">
            <v>Limnimétrica</v>
          </cell>
          <cell r="E2055" t="str">
            <v>Convencional</v>
          </cell>
          <cell r="F2055" t="str">
            <v>Activa</v>
          </cell>
          <cell r="G2055">
            <v>22934</v>
          </cell>
          <cell r="H2055">
            <v>2567</v>
          </cell>
          <cell r="I2055">
            <v>5.0333333299999996</v>
          </cell>
          <cell r="J2055">
            <v>-73.816666669999989</v>
          </cell>
          <cell r="K2055" t="str">
            <v>Cundinamarca</v>
          </cell>
          <cell r="L2055" t="str">
            <v>Sesquilé</v>
          </cell>
          <cell r="M2055" t="str">
            <v>Area Operativa 11 - Cundinamarca-Amazonas-San Andrés</v>
          </cell>
          <cell r="N2055" t="str">
            <v>Magdalena Cauca</v>
          </cell>
          <cell r="O2055" t="str">
            <v>Alto Magdalena</v>
          </cell>
          <cell r="Q2055" t="str">
            <v>Tomine</v>
          </cell>
        </row>
        <row r="2056">
          <cell r="B2056">
            <v>21208210</v>
          </cell>
          <cell r="C2056" t="str">
            <v>EMBALSE GUATAVITA  [21208210]</v>
          </cell>
          <cell r="D2056" t="str">
            <v>Limnimétrica</v>
          </cell>
          <cell r="E2056" t="str">
            <v>Convencional</v>
          </cell>
          <cell r="F2056" t="str">
            <v>Activa</v>
          </cell>
          <cell r="G2056">
            <v>16817</v>
          </cell>
          <cell r="H2056">
            <v>2567</v>
          </cell>
          <cell r="I2056">
            <v>5.0333333299999996</v>
          </cell>
          <cell r="J2056">
            <v>-73.816666669999989</v>
          </cell>
          <cell r="K2056" t="str">
            <v>Cundinamarca</v>
          </cell>
          <cell r="L2056" t="str">
            <v>Sesquilé</v>
          </cell>
          <cell r="M2056" t="str">
            <v>Area Operativa 11 - Cundinamarca-Amazonas-San Andrés</v>
          </cell>
          <cell r="N2056" t="str">
            <v>Magdalena Cauca</v>
          </cell>
          <cell r="O2056" t="str">
            <v>Alto Magdalena</v>
          </cell>
          <cell r="Q2056" t="str">
            <v>Bogota</v>
          </cell>
        </row>
        <row r="2057">
          <cell r="B2057">
            <v>21208530</v>
          </cell>
          <cell r="C2057" t="str">
            <v>LUKE  [21208530]</v>
          </cell>
          <cell r="D2057" t="str">
            <v>Limnimétrica</v>
          </cell>
          <cell r="E2057" t="str">
            <v>Convencional</v>
          </cell>
          <cell r="F2057" t="str">
            <v>Activa</v>
          </cell>
          <cell r="G2057">
            <v>34865</v>
          </cell>
          <cell r="H2057">
            <v>3000</v>
          </cell>
          <cell r="I2057">
            <v>5.0333333299999996</v>
          </cell>
          <cell r="J2057">
            <v>-74.099999999999994</v>
          </cell>
          <cell r="K2057" t="str">
            <v>Cundinamarca</v>
          </cell>
          <cell r="L2057" t="str">
            <v>Subachoque</v>
          </cell>
          <cell r="M2057" t="str">
            <v>Area Operativa 11 - Cundinamarca-Amazonas-San Andrés</v>
          </cell>
          <cell r="N2057" t="str">
            <v>Magdalena Cauca</v>
          </cell>
          <cell r="O2057" t="str">
            <v>Alto Magdalena</v>
          </cell>
          <cell r="Q2057" t="str">
            <v>Qda Angostura</v>
          </cell>
        </row>
        <row r="2058">
          <cell r="B2058">
            <v>21208700</v>
          </cell>
          <cell r="C2058" t="str">
            <v>IBERIA LA  [21208700]</v>
          </cell>
          <cell r="D2058" t="str">
            <v>Limnigráfica</v>
          </cell>
          <cell r="E2058" t="str">
            <v>Convencional</v>
          </cell>
          <cell r="F2058" t="str">
            <v>Activa</v>
          </cell>
          <cell r="G2058">
            <v>31182</v>
          </cell>
          <cell r="H2058">
            <v>2650</v>
          </cell>
          <cell r="I2058">
            <v>5.0333333299999996</v>
          </cell>
          <cell r="J2058">
            <v>-73.733333329999994</v>
          </cell>
          <cell r="K2058" t="str">
            <v>Cundinamarca</v>
          </cell>
          <cell r="L2058" t="str">
            <v>Chocontá</v>
          </cell>
          <cell r="M2058" t="str">
            <v>Area Operativa 11 - Cundinamarca-Amazonas-San Andrés</v>
          </cell>
          <cell r="N2058" t="str">
            <v>Magdalena Cauca</v>
          </cell>
          <cell r="O2058" t="str">
            <v>Alto Magdalena</v>
          </cell>
          <cell r="Q2058" t="str">
            <v>San Francisco</v>
          </cell>
        </row>
        <row r="2059">
          <cell r="B2059">
            <v>21209620</v>
          </cell>
          <cell r="C2059" t="str">
            <v>RODAMONTAL  [21209620]</v>
          </cell>
          <cell r="D2059" t="str">
            <v>Limnimétrica</v>
          </cell>
          <cell r="E2059" t="str">
            <v>Convencional</v>
          </cell>
          <cell r="F2059" t="str">
            <v>Activa</v>
          </cell>
          <cell r="G2059">
            <v>35626</v>
          </cell>
          <cell r="H2059">
            <v>2645</v>
          </cell>
          <cell r="I2059">
            <v>5.0333333299999996</v>
          </cell>
          <cell r="J2059">
            <v>-73.983333329999994</v>
          </cell>
          <cell r="K2059" t="str">
            <v>Cundinamarca</v>
          </cell>
          <cell r="L2059" t="str">
            <v>Zipaquirá</v>
          </cell>
          <cell r="M2059" t="str">
            <v>Area Operativa 11 - Cundinamarca-Amazonas-San Andrés</v>
          </cell>
          <cell r="N2059" t="str">
            <v>Magdalena Cauca</v>
          </cell>
          <cell r="O2059" t="str">
            <v>Alto Magdalena</v>
          </cell>
          <cell r="Q2059" t="str">
            <v>Qda Chismes</v>
          </cell>
        </row>
        <row r="2060">
          <cell r="B2060">
            <v>21209680</v>
          </cell>
          <cell r="C2060" t="str">
            <v>GUAMAL  [21209680]</v>
          </cell>
          <cell r="D2060" t="str">
            <v>Limnimétrica</v>
          </cell>
          <cell r="E2060" t="str">
            <v>Convencional</v>
          </cell>
          <cell r="F2060" t="str">
            <v>Activa</v>
          </cell>
          <cell r="G2060">
            <v>36265</v>
          </cell>
          <cell r="H2060">
            <v>3000</v>
          </cell>
          <cell r="I2060">
            <v>5.0333333299999996</v>
          </cell>
          <cell r="J2060">
            <v>-74.116666670000001</v>
          </cell>
          <cell r="K2060" t="str">
            <v>Cundinamarca</v>
          </cell>
          <cell r="L2060" t="str">
            <v>Subachoque</v>
          </cell>
          <cell r="M2060" t="str">
            <v>Area Operativa 11 - Cundinamarca-Amazonas-San Andrés</v>
          </cell>
          <cell r="N2060" t="str">
            <v>Magdalena Cauca</v>
          </cell>
          <cell r="O2060" t="str">
            <v>Alto Magdalena</v>
          </cell>
          <cell r="Q2060" t="str">
            <v>Qda Angostura</v>
          </cell>
        </row>
        <row r="2061">
          <cell r="B2061">
            <v>21207810</v>
          </cell>
          <cell r="C2061" t="str">
            <v>SAN LUIS  [21207810]</v>
          </cell>
          <cell r="D2061" t="str">
            <v>Limnimétrica</v>
          </cell>
          <cell r="E2061" t="str">
            <v>Convencional</v>
          </cell>
          <cell r="F2061" t="str">
            <v>Suspendida</v>
          </cell>
          <cell r="G2061">
            <v>23422</v>
          </cell>
          <cell r="H2061">
            <v>2640</v>
          </cell>
          <cell r="I2061">
            <v>5.0333333299999996</v>
          </cell>
          <cell r="J2061">
            <v>-73.95</v>
          </cell>
          <cell r="K2061" t="str">
            <v>Cundinamarca</v>
          </cell>
          <cell r="L2061" t="str">
            <v>Zipaquirá</v>
          </cell>
          <cell r="M2061" t="str">
            <v>Area Operativa 11 - Cundinamarca-Amazonas-San Andrés</v>
          </cell>
          <cell r="N2061" t="str">
            <v>Magdalena Cauca</v>
          </cell>
          <cell r="O2061" t="str">
            <v>Alto Magdalena</v>
          </cell>
          <cell r="Q2061" t="str">
            <v>Barandillas</v>
          </cell>
          <cell r="R2061">
            <v>24456</v>
          </cell>
        </row>
        <row r="2062">
          <cell r="B2062">
            <v>21250200</v>
          </cell>
          <cell r="C2062" t="str">
            <v>GUAYABAL  [21250200]</v>
          </cell>
          <cell r="D2062" t="str">
            <v>Pluviométrica</v>
          </cell>
          <cell r="E2062" t="str">
            <v>Convencional</v>
          </cell>
          <cell r="F2062" t="str">
            <v>Suspendida</v>
          </cell>
          <cell r="G2062">
            <v>22296</v>
          </cell>
          <cell r="H2062">
            <v>300</v>
          </cell>
          <cell r="I2062">
            <v>5.0333333299999996</v>
          </cell>
          <cell r="J2062">
            <v>-74.883333329999999</v>
          </cell>
          <cell r="K2062" t="str">
            <v>Tolima</v>
          </cell>
          <cell r="L2062" t="str">
            <v>Armero (Guayabal)</v>
          </cell>
          <cell r="M2062" t="str">
            <v>Area Operativa 10 - Tolima</v>
          </cell>
          <cell r="N2062" t="str">
            <v>Magdalena Cauca</v>
          </cell>
          <cell r="O2062" t="str">
            <v>Alto Magdalena</v>
          </cell>
          <cell r="Q2062" t="str">
            <v>Qda Angostura</v>
          </cell>
          <cell r="R2062">
            <v>22569</v>
          </cell>
        </row>
        <row r="2063">
          <cell r="B2063">
            <v>23067130</v>
          </cell>
          <cell r="C2063" t="str">
            <v>SALITRE BLANCO  [23067130]</v>
          </cell>
          <cell r="D2063" t="str">
            <v>Limnimétrica</v>
          </cell>
          <cell r="E2063" t="str">
            <v>Convencional</v>
          </cell>
          <cell r="F2063" t="str">
            <v>Activa</v>
          </cell>
          <cell r="G2063">
            <v>36326</v>
          </cell>
          <cell r="H2063">
            <v>960</v>
          </cell>
          <cell r="I2063">
            <v>5.0333333299999996</v>
          </cell>
          <cell r="J2063">
            <v>-74.483333329999994</v>
          </cell>
          <cell r="K2063" t="str">
            <v>Cundinamarca</v>
          </cell>
          <cell r="L2063" t="str">
            <v>Villeta</v>
          </cell>
          <cell r="M2063" t="str">
            <v>Area Operativa 11 - Cundinamarca-Amazonas-San Andrés</v>
          </cell>
          <cell r="N2063" t="str">
            <v>Magdalena Cauca</v>
          </cell>
          <cell r="O2063" t="str">
            <v>Medio Magdalena</v>
          </cell>
          <cell r="Q2063" t="str">
            <v>Cune</v>
          </cell>
        </row>
        <row r="2064">
          <cell r="B2064">
            <v>23067200</v>
          </cell>
          <cell r="C2064" t="str">
            <v>PTE NARANJAL  - AUT  [23067200]</v>
          </cell>
          <cell r="D2064" t="str">
            <v>Limnigráfica</v>
          </cell>
          <cell r="E2064" t="str">
            <v>Automática con Telemetría</v>
          </cell>
          <cell r="F2064" t="str">
            <v>Activa</v>
          </cell>
          <cell r="G2064">
            <v>38869</v>
          </cell>
          <cell r="H2064">
            <v>972</v>
          </cell>
          <cell r="I2064">
            <v>5.0333333299999996</v>
          </cell>
          <cell r="J2064">
            <v>-74.383333329999999</v>
          </cell>
          <cell r="K2064" t="str">
            <v>Cundinamarca</v>
          </cell>
          <cell r="L2064" t="str">
            <v>Nocaima</v>
          </cell>
          <cell r="M2064" t="str">
            <v>Area Operativa 11 - Cundinamarca-Amazonas-San Andrés</v>
          </cell>
          <cell r="N2064" t="str">
            <v>Magdalena Cauca</v>
          </cell>
          <cell r="O2064" t="str">
            <v>Medio Magdalena</v>
          </cell>
          <cell r="Q2064" t="str">
            <v>Tabacal</v>
          </cell>
        </row>
        <row r="2065">
          <cell r="B2065">
            <v>26130520</v>
          </cell>
          <cell r="C2065" t="str">
            <v>ARGENTINA LA  [26130520]</v>
          </cell>
          <cell r="D2065" t="str">
            <v>Pluviométrica</v>
          </cell>
          <cell r="E2065" t="str">
            <v>Convencional</v>
          </cell>
          <cell r="F2065" t="str">
            <v>Activa</v>
          </cell>
          <cell r="G2065">
            <v>33253</v>
          </cell>
          <cell r="H2065">
            <v>1350</v>
          </cell>
          <cell r="I2065">
            <v>5.0333333299999996</v>
          </cell>
          <cell r="J2065">
            <v>-75.683333329999996</v>
          </cell>
          <cell r="K2065" t="str">
            <v>Caldas</v>
          </cell>
          <cell r="L2065" t="str">
            <v>Palestina (Caldas)</v>
          </cell>
          <cell r="M2065" t="str">
            <v>Area Operativa 09 - Cauca-Valle-Caldas</v>
          </cell>
          <cell r="N2065" t="str">
            <v>Magdalena Cauca</v>
          </cell>
          <cell r="O2065" t="str">
            <v>Cauca</v>
          </cell>
          <cell r="Q2065" t="str">
            <v>Tabacal</v>
          </cell>
        </row>
        <row r="2066">
          <cell r="B2066">
            <v>26150090</v>
          </cell>
          <cell r="C2066" t="str">
            <v>RECREO EL  [26150090]</v>
          </cell>
          <cell r="D2066" t="str">
            <v>Pluviométrica</v>
          </cell>
          <cell r="E2066" t="str">
            <v>Convencional</v>
          </cell>
          <cell r="F2066" t="str">
            <v>Activa</v>
          </cell>
          <cell r="G2066">
            <v>24334</v>
          </cell>
          <cell r="H2066">
            <v>1450</v>
          </cell>
          <cell r="I2066">
            <v>5.0333333299999996</v>
          </cell>
          <cell r="J2066">
            <v>-75.650000000000006</v>
          </cell>
          <cell r="K2066" t="str">
            <v>Caldas</v>
          </cell>
          <cell r="L2066" t="str">
            <v>Palestina (Caldas)</v>
          </cell>
          <cell r="M2066" t="str">
            <v>Area Operativa 09 - Cauca-Valle-Caldas</v>
          </cell>
          <cell r="N2066" t="str">
            <v>Magdalena Cauca</v>
          </cell>
          <cell r="O2066" t="str">
            <v>Cauca</v>
          </cell>
          <cell r="Q2066" t="str">
            <v>Tabacal</v>
          </cell>
        </row>
        <row r="2067">
          <cell r="B2067">
            <v>26150180</v>
          </cell>
          <cell r="C2067" t="str">
            <v>TESORITO  [26150180]</v>
          </cell>
          <cell r="D2067" t="str">
            <v>Pluviométrica</v>
          </cell>
          <cell r="E2067" t="str">
            <v>Convencional</v>
          </cell>
          <cell r="F2067" t="str">
            <v>Activa</v>
          </cell>
          <cell r="G2067">
            <v>23604</v>
          </cell>
          <cell r="H2067">
            <v>2200</v>
          </cell>
          <cell r="I2067">
            <v>5.0333333299999996</v>
          </cell>
          <cell r="J2067">
            <v>-75.45</v>
          </cell>
          <cell r="K2067" t="str">
            <v>Caldas</v>
          </cell>
          <cell r="L2067" t="str">
            <v>Manizales</v>
          </cell>
          <cell r="M2067" t="str">
            <v>Area Operativa 09 - Cauca-Valle-Caldas</v>
          </cell>
          <cell r="N2067" t="str">
            <v>Magdalena Cauca</v>
          </cell>
          <cell r="O2067" t="str">
            <v>Cauca</v>
          </cell>
          <cell r="Q2067" t="str">
            <v>Tabacal</v>
          </cell>
        </row>
        <row r="2068">
          <cell r="B2068">
            <v>26150350</v>
          </cell>
          <cell r="C2068" t="str">
            <v>JAVA  [26150350]</v>
          </cell>
          <cell r="D2068" t="str">
            <v>Pluviométrica</v>
          </cell>
          <cell r="E2068" t="str">
            <v>Convencional</v>
          </cell>
          <cell r="F2068" t="str">
            <v>Activa</v>
          </cell>
          <cell r="G2068">
            <v>29509</v>
          </cell>
          <cell r="H2068">
            <v>1780</v>
          </cell>
          <cell r="I2068">
            <v>5.0333333299999996</v>
          </cell>
          <cell r="J2068">
            <v>-75.55</v>
          </cell>
          <cell r="K2068" t="str">
            <v>Caldas</v>
          </cell>
          <cell r="L2068" t="str">
            <v>Manizales</v>
          </cell>
          <cell r="M2068" t="str">
            <v>Area Operativa 09 - Cauca-Valle-Caldas</v>
          </cell>
          <cell r="N2068" t="str">
            <v>Magdalena Cauca</v>
          </cell>
          <cell r="O2068" t="str">
            <v>Cauca</v>
          </cell>
          <cell r="Q2068" t="str">
            <v>Tabacal</v>
          </cell>
        </row>
        <row r="2069">
          <cell r="B2069">
            <v>26101060</v>
          </cell>
          <cell r="C2069" t="str">
            <v>MIRAFLORES 1  [26101060]</v>
          </cell>
          <cell r="D2069" t="str">
            <v>Pluviométrica</v>
          </cell>
          <cell r="E2069" t="str">
            <v>Convencional</v>
          </cell>
          <cell r="F2069" t="str">
            <v>Activa</v>
          </cell>
          <cell r="G2069">
            <v>25948</v>
          </cell>
          <cell r="H2069">
            <v>950</v>
          </cell>
          <cell r="I2069">
            <v>4.2833333299999996</v>
          </cell>
          <cell r="J2069">
            <v>-76.183333329999996</v>
          </cell>
          <cell r="K2069" t="str">
            <v>Valle del Cauca</v>
          </cell>
          <cell r="L2069" t="str">
            <v>Bugalagrande</v>
          </cell>
          <cell r="M2069" t="str">
            <v>Area Operativa 09 - Cauca-Valle-Caldas</v>
          </cell>
          <cell r="N2069" t="str">
            <v>Magdalena Cauca</v>
          </cell>
          <cell r="O2069" t="str">
            <v>Cauca</v>
          </cell>
          <cell r="Q2069" t="str">
            <v>Coello</v>
          </cell>
        </row>
        <row r="2070">
          <cell r="B2070">
            <v>26105120</v>
          </cell>
          <cell r="C2070" t="str">
            <v>SIRENA LA  [26105120]</v>
          </cell>
          <cell r="D2070" t="str">
            <v>Climática Principal</v>
          </cell>
          <cell r="E2070" t="str">
            <v>Convencional</v>
          </cell>
          <cell r="F2070" t="str">
            <v>Activa</v>
          </cell>
          <cell r="G2070">
            <v>32217</v>
          </cell>
          <cell r="H2070">
            <v>1540</v>
          </cell>
          <cell r="I2070">
            <v>4.2833333299999996</v>
          </cell>
          <cell r="J2070">
            <v>-75.916666669999998</v>
          </cell>
          <cell r="K2070" t="str">
            <v>Valle del Cauca</v>
          </cell>
          <cell r="L2070" t="str">
            <v>Sevilla</v>
          </cell>
          <cell r="M2070" t="str">
            <v>Area Operativa 09 - Cauca-Valle-Caldas</v>
          </cell>
          <cell r="N2070" t="str">
            <v>Magdalena Cauca</v>
          </cell>
          <cell r="O2070" t="str">
            <v>Cauca</v>
          </cell>
          <cell r="Q2070" t="str">
            <v>Coello</v>
          </cell>
        </row>
        <row r="2071">
          <cell r="B2071">
            <v>26150320</v>
          </cell>
          <cell r="C2071" t="str">
            <v>VILLAMARIA  [26150320]</v>
          </cell>
          <cell r="D2071" t="str">
            <v>Pluviográfica</v>
          </cell>
          <cell r="E2071" t="str">
            <v>Convencional</v>
          </cell>
          <cell r="F2071" t="str">
            <v>Suspendida</v>
          </cell>
          <cell r="G2071">
            <v>15081</v>
          </cell>
          <cell r="H2071">
            <v>2100</v>
          </cell>
          <cell r="I2071">
            <v>5.0333333299999996</v>
          </cell>
          <cell r="J2071">
            <v>-75.516666669999992</v>
          </cell>
          <cell r="K2071" t="str">
            <v>Caldas</v>
          </cell>
          <cell r="L2071" t="str">
            <v>Villamaria</v>
          </cell>
          <cell r="M2071" t="str">
            <v>Area Operativa 09 - Cauca-Valle-Caldas</v>
          </cell>
          <cell r="N2071" t="str">
            <v>Magdalena Cauca</v>
          </cell>
          <cell r="O2071" t="str">
            <v>Cauca</v>
          </cell>
          <cell r="Q2071" t="str">
            <v>Tabacal</v>
          </cell>
          <cell r="R2071">
            <v>17972</v>
          </cell>
        </row>
        <row r="2072">
          <cell r="B2072">
            <v>26155030</v>
          </cell>
          <cell r="C2072" t="str">
            <v>VILLA MARIA  [26155030]</v>
          </cell>
          <cell r="D2072" t="str">
            <v>Climática Ordinaria</v>
          </cell>
          <cell r="E2072" t="str">
            <v>Convencional</v>
          </cell>
          <cell r="F2072" t="str">
            <v>Suspendida</v>
          </cell>
          <cell r="G2072">
            <v>15081</v>
          </cell>
          <cell r="H2072">
            <v>2005</v>
          </cell>
          <cell r="I2072">
            <v>5.0333333299999996</v>
          </cell>
          <cell r="J2072">
            <v>-75.516666669999992</v>
          </cell>
          <cell r="K2072" t="str">
            <v>Caldas</v>
          </cell>
          <cell r="L2072" t="str">
            <v>Villamaria</v>
          </cell>
          <cell r="M2072" t="str">
            <v>Area Operativa 09 - Cauca-Valle-Caldas</v>
          </cell>
          <cell r="N2072" t="str">
            <v>Magdalena Cauca</v>
          </cell>
          <cell r="O2072" t="str">
            <v>Cauca</v>
          </cell>
          <cell r="Q2072" t="str">
            <v>Tabacal</v>
          </cell>
          <cell r="R2072">
            <v>18003</v>
          </cell>
        </row>
        <row r="2073">
          <cell r="B2073">
            <v>26155100</v>
          </cell>
          <cell r="C2073" t="str">
            <v>GALLINAZO  [26155100]</v>
          </cell>
          <cell r="D2073" t="str">
            <v>Climática Ordinaria</v>
          </cell>
          <cell r="E2073" t="str">
            <v>Convencional</v>
          </cell>
          <cell r="F2073" t="str">
            <v>Suspendida</v>
          </cell>
          <cell r="G2073">
            <v>23238</v>
          </cell>
          <cell r="H2073">
            <v>2320</v>
          </cell>
          <cell r="I2073">
            <v>5.0333333299999996</v>
          </cell>
          <cell r="J2073">
            <v>-75.416666669999998</v>
          </cell>
          <cell r="K2073" t="str">
            <v>Caldas</v>
          </cell>
          <cell r="L2073" t="str">
            <v>Manizales</v>
          </cell>
          <cell r="M2073" t="str">
            <v>Area Operativa 09 - Cauca-Valle-Caldas</v>
          </cell>
          <cell r="N2073" t="str">
            <v>Magdalena Cauca</v>
          </cell>
          <cell r="O2073" t="str">
            <v>Cauca</v>
          </cell>
          <cell r="Q2073" t="str">
            <v>Tabacal</v>
          </cell>
          <cell r="R2073">
            <v>26191</v>
          </cell>
        </row>
        <row r="2074">
          <cell r="B2074">
            <v>35070240</v>
          </cell>
          <cell r="C2074" t="str">
            <v>SALITRE  [35070240]</v>
          </cell>
          <cell r="D2074" t="str">
            <v>Pluviométrica</v>
          </cell>
          <cell r="E2074" t="str">
            <v>Convencional</v>
          </cell>
          <cell r="F2074" t="str">
            <v>Suspendida</v>
          </cell>
          <cell r="G2074">
            <v>10820</v>
          </cell>
          <cell r="H2074">
            <v>2000</v>
          </cell>
          <cell r="I2074">
            <v>5.0333333299999996</v>
          </cell>
          <cell r="J2074">
            <v>-73.55</v>
          </cell>
          <cell r="K2074" t="str">
            <v>Boyacá</v>
          </cell>
          <cell r="L2074" t="str">
            <v>Guateque</v>
          </cell>
          <cell r="M2074" t="str">
            <v>Area Operativa 06 - Boyacá-Casanare-Vichada</v>
          </cell>
          <cell r="N2074" t="str">
            <v>Orinoco</v>
          </cell>
          <cell r="O2074" t="str">
            <v>Meta</v>
          </cell>
          <cell r="Q2074" t="str">
            <v>Tabacal</v>
          </cell>
          <cell r="R2074">
            <v>20012</v>
          </cell>
        </row>
        <row r="2075">
          <cell r="B2075">
            <v>21210050</v>
          </cell>
          <cell r="C2075" t="str">
            <v>DIAMANTE EL HDA  [21210050]</v>
          </cell>
          <cell r="D2075" t="str">
            <v>Pluviométrica</v>
          </cell>
          <cell r="E2075" t="str">
            <v>Convencional</v>
          </cell>
          <cell r="F2075" t="str">
            <v>Suspendida</v>
          </cell>
          <cell r="G2075">
            <v>21777</v>
          </cell>
          <cell r="H2075">
            <v>400</v>
          </cell>
          <cell r="I2075">
            <v>4.2833333299999996</v>
          </cell>
          <cell r="J2075">
            <v>-74.900000000000006</v>
          </cell>
          <cell r="K2075" t="str">
            <v>Tolima</v>
          </cell>
          <cell r="L2075" t="str">
            <v>Coello</v>
          </cell>
          <cell r="M2075" t="str">
            <v>Area Operativa 10 - Tolima</v>
          </cell>
          <cell r="N2075" t="str">
            <v>Magdalena Cauca</v>
          </cell>
          <cell r="O2075" t="str">
            <v>Alto Magdalena</v>
          </cell>
          <cell r="Q2075" t="str">
            <v>Tabacal</v>
          </cell>
          <cell r="R2075">
            <v>23726</v>
          </cell>
        </row>
        <row r="2076">
          <cell r="B2076">
            <v>26100250</v>
          </cell>
          <cell r="C2076" t="str">
            <v>CAMP SEVILLA  [26100250]</v>
          </cell>
          <cell r="D2076" t="str">
            <v>Pluviométrica</v>
          </cell>
          <cell r="E2076" t="str">
            <v>Convencional</v>
          </cell>
          <cell r="F2076" t="str">
            <v>Suspendida</v>
          </cell>
          <cell r="G2076">
            <v>24426</v>
          </cell>
          <cell r="H2076">
            <v>1450</v>
          </cell>
          <cell r="I2076">
            <v>4.2833333299999996</v>
          </cell>
          <cell r="J2076">
            <v>-75.933333329999996</v>
          </cell>
          <cell r="K2076" t="str">
            <v>Valle del Cauca</v>
          </cell>
          <cell r="L2076" t="str">
            <v>Sevilla</v>
          </cell>
          <cell r="M2076" t="str">
            <v>Area Operativa 09 - Cauca-Valle-Caldas</v>
          </cell>
          <cell r="N2076" t="str">
            <v>Magdalena Cauca</v>
          </cell>
          <cell r="O2076" t="str">
            <v>Cauca</v>
          </cell>
          <cell r="Q2076" t="str">
            <v>Coello</v>
          </cell>
          <cell r="R2076">
            <v>25034</v>
          </cell>
        </row>
        <row r="2077">
          <cell r="B2077">
            <v>26107040</v>
          </cell>
          <cell r="C2077" t="str">
            <v>MEDIO EL HDA  [26107040]</v>
          </cell>
          <cell r="D2077" t="str">
            <v>Limnimétrica</v>
          </cell>
          <cell r="E2077" t="str">
            <v>Convencional</v>
          </cell>
          <cell r="F2077" t="str">
            <v>Suspendida</v>
          </cell>
          <cell r="G2077">
            <v>16695</v>
          </cell>
          <cell r="H2077">
            <v>952</v>
          </cell>
          <cell r="I2077">
            <v>4.2833333299999996</v>
          </cell>
          <cell r="J2077">
            <v>-76.033333329999991</v>
          </cell>
          <cell r="K2077" t="str">
            <v>Valle del Cauca</v>
          </cell>
          <cell r="L2077" t="str">
            <v>Zarzal</v>
          </cell>
          <cell r="M2077" t="str">
            <v>Area Operativa 09 - Cauca-Valle-Caldas</v>
          </cell>
          <cell r="N2077" t="str">
            <v>Magdalena Cauca</v>
          </cell>
          <cell r="O2077" t="str">
            <v>Cauca</v>
          </cell>
          <cell r="Q2077" t="str">
            <v>Paila</v>
          </cell>
          <cell r="R2077">
            <v>18855</v>
          </cell>
        </row>
        <row r="2078">
          <cell r="B2078">
            <v>21190470</v>
          </cell>
          <cell r="C2078" t="str">
            <v>MESA LA HDA  [21190470]</v>
          </cell>
          <cell r="D2078" t="str">
            <v>Pluviométrica</v>
          </cell>
          <cell r="E2078" t="str">
            <v>Convencional</v>
          </cell>
          <cell r="F2078" t="str">
            <v>Activa</v>
          </cell>
          <cell r="G2078">
            <v>35626</v>
          </cell>
          <cell r="H2078">
            <v>3470</v>
          </cell>
          <cell r="I2078">
            <v>4.3</v>
          </cell>
          <cell r="J2078">
            <v>-74.233333329999994</v>
          </cell>
          <cell r="K2078" t="str">
            <v>Cundinamarca</v>
          </cell>
          <cell r="L2078" t="str">
            <v>Pasca</v>
          </cell>
          <cell r="M2078" t="str">
            <v>Area Operativa 11 - Cundinamarca-Amazonas-San Andrés</v>
          </cell>
          <cell r="N2078" t="str">
            <v>Magdalena Cauca</v>
          </cell>
          <cell r="O2078" t="str">
            <v>Alto Magdalena</v>
          </cell>
          <cell r="Q2078" t="str">
            <v>Paila</v>
          </cell>
        </row>
        <row r="2079">
          <cell r="B2079">
            <v>21197340</v>
          </cell>
          <cell r="C2079" t="str">
            <v>PTE ROJO  [21197340]</v>
          </cell>
          <cell r="D2079" t="str">
            <v>Limnimétrica</v>
          </cell>
          <cell r="E2079" t="str">
            <v>Convencional</v>
          </cell>
          <cell r="F2079" t="str">
            <v>Activa</v>
          </cell>
          <cell r="G2079">
            <v>35991</v>
          </cell>
          <cell r="H2079">
            <v>2010</v>
          </cell>
          <cell r="I2079">
            <v>4.3</v>
          </cell>
          <cell r="J2079">
            <v>-74.316666669999989</v>
          </cell>
          <cell r="K2079" t="str">
            <v>Cundinamarca</v>
          </cell>
          <cell r="L2079" t="str">
            <v>Pasca</v>
          </cell>
          <cell r="M2079" t="str">
            <v>Area Operativa 11 - Cundinamarca-Amazonas-San Andrés</v>
          </cell>
          <cell r="N2079" t="str">
            <v>Magdalena Cauca</v>
          </cell>
          <cell r="O2079" t="str">
            <v>Alto Magdalena</v>
          </cell>
          <cell r="Q2079" t="str">
            <v>Cuja</v>
          </cell>
        </row>
        <row r="2080">
          <cell r="B2080">
            <v>21197390</v>
          </cell>
          <cell r="C2080" t="str">
            <v>PTE CUCHARO  - AUT  [21197390]</v>
          </cell>
          <cell r="D2080" t="str">
            <v>Limnigráfica</v>
          </cell>
          <cell r="E2080" t="str">
            <v>Automática con Telemetría</v>
          </cell>
          <cell r="F2080" t="str">
            <v>Activa</v>
          </cell>
          <cell r="G2080">
            <v>38869</v>
          </cell>
          <cell r="H2080">
            <v>540</v>
          </cell>
          <cell r="I2080">
            <v>4.3</v>
          </cell>
          <cell r="J2080">
            <v>-74.599999999999994</v>
          </cell>
          <cell r="K2080" t="str">
            <v>Cundinamarca</v>
          </cell>
          <cell r="L2080" t="str">
            <v>Nilo</v>
          </cell>
          <cell r="M2080" t="str">
            <v>Area Operativa 11 - Cundinamarca-Amazonas-San Andrés</v>
          </cell>
          <cell r="N2080" t="str">
            <v>Magdalena Cauca</v>
          </cell>
          <cell r="O2080" t="str">
            <v>Alto Magdalena</v>
          </cell>
          <cell r="Q2080" t="str">
            <v>Paguey</v>
          </cell>
        </row>
        <row r="2081">
          <cell r="B2081">
            <v>21197440</v>
          </cell>
          <cell r="C2081" t="str">
            <v>PTE ROJO  - AUT  [21197440]</v>
          </cell>
          <cell r="D2081" t="str">
            <v>Limnigráfica</v>
          </cell>
          <cell r="E2081" t="str">
            <v>Automática con Telemetría</v>
          </cell>
          <cell r="F2081" t="str">
            <v>Activa</v>
          </cell>
          <cell r="G2081">
            <v>38869</v>
          </cell>
          <cell r="H2081">
            <v>2010</v>
          </cell>
          <cell r="I2081">
            <v>4.3</v>
          </cell>
          <cell r="J2081">
            <v>-74.316666669999989</v>
          </cell>
          <cell r="K2081" t="str">
            <v>Cundinamarca</v>
          </cell>
          <cell r="L2081" t="str">
            <v>Pasca</v>
          </cell>
          <cell r="M2081" t="str">
            <v>Area Operativa 11 - Cundinamarca-Amazonas-San Andrés</v>
          </cell>
          <cell r="N2081" t="str">
            <v>Magdalena Cauca</v>
          </cell>
          <cell r="O2081" t="str">
            <v>Alto Magdalena</v>
          </cell>
          <cell r="Q2081" t="str">
            <v>Cuja</v>
          </cell>
        </row>
        <row r="2082">
          <cell r="B2082">
            <v>21206360</v>
          </cell>
          <cell r="C2082" t="str">
            <v>TATAMBO  [21206360]</v>
          </cell>
          <cell r="D2082" t="str">
            <v>Meteorológica Especial</v>
          </cell>
          <cell r="E2082" t="str">
            <v>Convencional</v>
          </cell>
          <cell r="F2082" t="str">
            <v>Activa</v>
          </cell>
          <cell r="G2082">
            <v>32613</v>
          </cell>
          <cell r="H2082">
            <v>380</v>
          </cell>
          <cell r="I2082">
            <v>4.3</v>
          </cell>
          <cell r="J2082">
            <v>-74.766666669999992</v>
          </cell>
          <cell r="K2082" t="str">
            <v>Cundinamarca</v>
          </cell>
          <cell r="L2082" t="str">
            <v>Ricaurte (Cundinamarca)</v>
          </cell>
          <cell r="M2082" t="str">
            <v>Area Operativa 10 - Tolima</v>
          </cell>
          <cell r="N2082" t="str">
            <v>Magdalena Cauca</v>
          </cell>
          <cell r="O2082" t="str">
            <v>Alto Magdalena</v>
          </cell>
          <cell r="Q2082" t="str">
            <v>Cuja</v>
          </cell>
        </row>
        <row r="2083">
          <cell r="B2083">
            <v>26100140</v>
          </cell>
          <cell r="C2083" t="str">
            <v>VALPARAISO  [26100140]</v>
          </cell>
          <cell r="D2083" t="str">
            <v>Pluviométrica</v>
          </cell>
          <cell r="E2083" t="str">
            <v>Convencional</v>
          </cell>
          <cell r="F2083" t="str">
            <v>Activa</v>
          </cell>
          <cell r="G2083">
            <v>21565</v>
          </cell>
          <cell r="H2083">
            <v>985</v>
          </cell>
          <cell r="I2083">
            <v>4.3</v>
          </cell>
          <cell r="J2083">
            <v>-76.099999999999994</v>
          </cell>
          <cell r="K2083" t="str">
            <v>Valle del Cauca</v>
          </cell>
          <cell r="L2083" t="str">
            <v>Bugalagrande</v>
          </cell>
          <cell r="M2083" t="str">
            <v>Area Operativa 09 - Cauca-Valle-Caldas</v>
          </cell>
          <cell r="N2083" t="str">
            <v>Magdalena Cauca</v>
          </cell>
          <cell r="O2083" t="str">
            <v>Cauca</v>
          </cell>
          <cell r="Q2083" t="str">
            <v>Chisaca</v>
          </cell>
        </row>
        <row r="2084">
          <cell r="B2084">
            <v>26100170</v>
          </cell>
          <cell r="C2084" t="str">
            <v>NORMANDIA  [26100170]</v>
          </cell>
          <cell r="D2084" t="str">
            <v>Pluviométrica</v>
          </cell>
          <cell r="E2084" t="str">
            <v>Convencional</v>
          </cell>
          <cell r="F2084" t="str">
            <v>Activa</v>
          </cell>
          <cell r="G2084">
            <v>23057</v>
          </cell>
          <cell r="H2084">
            <v>950</v>
          </cell>
          <cell r="I2084">
            <v>4.3</v>
          </cell>
          <cell r="J2084">
            <v>-76.150000000000006</v>
          </cell>
          <cell r="K2084" t="str">
            <v>Valle del Cauca</v>
          </cell>
          <cell r="L2084" t="str">
            <v>Bugalagrande</v>
          </cell>
          <cell r="M2084" t="str">
            <v>Area Operativa 09 - Cauca-Valle-Caldas</v>
          </cell>
          <cell r="N2084" t="str">
            <v>Magdalena Cauca</v>
          </cell>
          <cell r="O2084" t="str">
            <v>Cauca</v>
          </cell>
          <cell r="Q2084" t="str">
            <v>Chisaca</v>
          </cell>
        </row>
        <row r="2085">
          <cell r="B2085">
            <v>26100190</v>
          </cell>
          <cell r="C2085" t="str">
            <v>VENECIA  [26100190]</v>
          </cell>
          <cell r="D2085" t="str">
            <v>Pluviométrica</v>
          </cell>
          <cell r="E2085" t="str">
            <v>Convencional</v>
          </cell>
          <cell r="F2085" t="str">
            <v>Activa</v>
          </cell>
          <cell r="G2085">
            <v>23085</v>
          </cell>
          <cell r="H2085">
            <v>940</v>
          </cell>
          <cell r="I2085">
            <v>4.3</v>
          </cell>
          <cell r="J2085">
            <v>-76.133333329999999</v>
          </cell>
          <cell r="K2085" t="str">
            <v>Valle del Cauca</v>
          </cell>
          <cell r="L2085" t="str">
            <v>Zarzal</v>
          </cell>
          <cell r="M2085" t="str">
            <v>Area Operativa 09 - Cauca-Valle-Caldas</v>
          </cell>
          <cell r="N2085" t="str">
            <v>Magdalena Cauca</v>
          </cell>
          <cell r="O2085" t="str">
            <v>Cauca</v>
          </cell>
          <cell r="Q2085" t="str">
            <v>Chisaca</v>
          </cell>
        </row>
        <row r="2086">
          <cell r="B2086">
            <v>26101010</v>
          </cell>
          <cell r="C2086" t="str">
            <v>VALPARAISO  [26101010]</v>
          </cell>
          <cell r="D2086" t="str">
            <v>Pluviométrica</v>
          </cell>
          <cell r="E2086" t="str">
            <v>Convencional</v>
          </cell>
          <cell r="F2086" t="str">
            <v>Activa</v>
          </cell>
          <cell r="G2086">
            <v>26313</v>
          </cell>
          <cell r="H2086">
            <v>950</v>
          </cell>
          <cell r="I2086">
            <v>4.3</v>
          </cell>
          <cell r="J2086">
            <v>-76.116666670000001</v>
          </cell>
          <cell r="K2086" t="str">
            <v>Valle del Cauca</v>
          </cell>
          <cell r="L2086" t="str">
            <v>Bugalagrande</v>
          </cell>
          <cell r="M2086" t="str">
            <v>Area Operativa 09 - Cauca-Valle-Caldas</v>
          </cell>
          <cell r="N2086" t="str">
            <v>Magdalena Cauca</v>
          </cell>
          <cell r="O2086" t="str">
            <v>Cauca</v>
          </cell>
          <cell r="Q2086" t="str">
            <v>Chisaca</v>
          </cell>
        </row>
        <row r="2087">
          <cell r="B2087">
            <v>26125190</v>
          </cell>
          <cell r="C2087" t="str">
            <v>MARAVILLAS LAS  [26125190]</v>
          </cell>
          <cell r="D2087" t="str">
            <v>Climática Ordinaria</v>
          </cell>
          <cell r="E2087" t="str">
            <v>Convencional</v>
          </cell>
          <cell r="F2087" t="str">
            <v>Activa</v>
          </cell>
          <cell r="G2087">
            <v>29874</v>
          </cell>
          <cell r="H2087">
            <v>2200</v>
          </cell>
          <cell r="I2087">
            <v>4.3</v>
          </cell>
          <cell r="J2087">
            <v>-75.666666669999998</v>
          </cell>
          <cell r="K2087" t="str">
            <v>Quindío</v>
          </cell>
          <cell r="L2087" t="str">
            <v>Pijao</v>
          </cell>
          <cell r="M2087" t="str">
            <v>Area Operativa 09 - Cauca-Valle-Caldas</v>
          </cell>
          <cell r="N2087" t="str">
            <v>Magdalena Cauca</v>
          </cell>
          <cell r="O2087" t="str">
            <v>Cauca</v>
          </cell>
          <cell r="Q2087" t="str">
            <v>Chisaca</v>
          </cell>
        </row>
        <row r="2088">
          <cell r="B2088">
            <v>21195040</v>
          </cell>
          <cell r="C2088" t="str">
            <v>TOLEMAIDA  [21195040]</v>
          </cell>
          <cell r="D2088" t="str">
            <v>Climática Ordinaria</v>
          </cell>
          <cell r="E2088" t="str">
            <v>Convencional</v>
          </cell>
          <cell r="F2088" t="str">
            <v>Suspendida</v>
          </cell>
          <cell r="G2088">
            <v>21200</v>
          </cell>
          <cell r="H2088">
            <v>336</v>
          </cell>
          <cell r="I2088">
            <v>4.3</v>
          </cell>
          <cell r="J2088">
            <v>-74.633333329999999</v>
          </cell>
          <cell r="K2088" t="str">
            <v>Cundinamarca</v>
          </cell>
          <cell r="L2088" t="str">
            <v>Nilo</v>
          </cell>
          <cell r="M2088" t="str">
            <v>Area Operativa 10 - Tolima</v>
          </cell>
          <cell r="N2088" t="str">
            <v>Magdalena Cauca</v>
          </cell>
          <cell r="O2088" t="str">
            <v>Alto Magdalena</v>
          </cell>
          <cell r="Q2088" t="str">
            <v>Paila</v>
          </cell>
          <cell r="R2088">
            <v>23816</v>
          </cell>
        </row>
        <row r="2089">
          <cell r="B2089">
            <v>21195050</v>
          </cell>
          <cell r="C2089" t="str">
            <v>ALEMANA LA  [21195050]</v>
          </cell>
          <cell r="D2089" t="str">
            <v>Climática Ordinaria</v>
          </cell>
          <cell r="E2089" t="str">
            <v>Convencional</v>
          </cell>
          <cell r="F2089" t="str">
            <v>Suspendida</v>
          </cell>
          <cell r="G2089">
            <v>22842</v>
          </cell>
          <cell r="H2089">
            <v>400</v>
          </cell>
          <cell r="I2089">
            <v>4.3</v>
          </cell>
          <cell r="J2089">
            <v>-74.633333329999999</v>
          </cell>
          <cell r="K2089" t="str">
            <v>Cundinamarca</v>
          </cell>
          <cell r="L2089" t="str">
            <v>Nilo</v>
          </cell>
          <cell r="M2089" t="str">
            <v>Area Operativa 10 - Tolima</v>
          </cell>
          <cell r="N2089" t="str">
            <v>Magdalena Cauca</v>
          </cell>
          <cell r="O2089" t="str">
            <v>Alto Magdalena</v>
          </cell>
          <cell r="Q2089" t="str">
            <v>Paila</v>
          </cell>
          <cell r="R2089">
            <v>23938</v>
          </cell>
        </row>
        <row r="2090">
          <cell r="B2090">
            <v>21197130</v>
          </cell>
          <cell r="C2090" t="str">
            <v>CAJON EL  [21197130]</v>
          </cell>
          <cell r="D2090" t="str">
            <v>Limnimétrica</v>
          </cell>
          <cell r="E2090" t="str">
            <v>Convencional</v>
          </cell>
          <cell r="F2090" t="str">
            <v>Suspendida</v>
          </cell>
          <cell r="G2090">
            <v>26373</v>
          </cell>
          <cell r="H2090">
            <v>2200</v>
          </cell>
          <cell r="I2090">
            <v>4.3</v>
          </cell>
          <cell r="J2090">
            <v>-74.3</v>
          </cell>
          <cell r="K2090" t="str">
            <v>Cundinamarca</v>
          </cell>
          <cell r="L2090" t="str">
            <v>Pasca</v>
          </cell>
          <cell r="M2090" t="str">
            <v>Area Operativa 11 - Cundinamarca-Amazonas-San Andrés</v>
          </cell>
          <cell r="N2090" t="str">
            <v>Magdalena Cauca</v>
          </cell>
          <cell r="O2090" t="str">
            <v>Alto Magdalena</v>
          </cell>
          <cell r="Q2090" t="str">
            <v>Corrales</v>
          </cell>
          <cell r="R2090">
            <v>27743</v>
          </cell>
        </row>
        <row r="2091">
          <cell r="B2091">
            <v>21205150</v>
          </cell>
          <cell r="C2091" t="str">
            <v>CUCHARO EL  [21205150]</v>
          </cell>
          <cell r="D2091" t="str">
            <v>Climática Ordinaria</v>
          </cell>
          <cell r="E2091" t="str">
            <v>Convencional</v>
          </cell>
          <cell r="F2091" t="str">
            <v>Suspendida</v>
          </cell>
          <cell r="G2091">
            <v>13499</v>
          </cell>
          <cell r="H2091">
            <v>326</v>
          </cell>
          <cell r="I2091">
            <v>4.3</v>
          </cell>
          <cell r="J2091">
            <v>-74.8</v>
          </cell>
          <cell r="K2091" t="str">
            <v>Cundinamarca</v>
          </cell>
          <cell r="L2091" t="str">
            <v>Girardot</v>
          </cell>
          <cell r="M2091" t="str">
            <v>Area Operativa 10 - Tolima</v>
          </cell>
          <cell r="N2091" t="str">
            <v>Magdalena Cauca</v>
          </cell>
          <cell r="O2091" t="str">
            <v>Alto Magdalena</v>
          </cell>
          <cell r="Q2091" t="str">
            <v>Cuja</v>
          </cell>
          <cell r="R2091">
            <v>22630</v>
          </cell>
        </row>
        <row r="2092">
          <cell r="B2092">
            <v>21220020</v>
          </cell>
          <cell r="C2092" t="str">
            <v>OCUSCA  [21220020]</v>
          </cell>
          <cell r="D2092" t="str">
            <v>Pluviométrica</v>
          </cell>
          <cell r="E2092" t="str">
            <v>Convencional</v>
          </cell>
          <cell r="F2092" t="str">
            <v>Suspendida</v>
          </cell>
          <cell r="G2092">
            <v>22296</v>
          </cell>
          <cell r="H2092">
            <v>339</v>
          </cell>
          <cell r="I2092">
            <v>4.3</v>
          </cell>
          <cell r="J2092">
            <v>-74.900000000000006</v>
          </cell>
          <cell r="K2092" t="str">
            <v>Tolima</v>
          </cell>
          <cell r="L2092" t="str">
            <v>Coello</v>
          </cell>
          <cell r="M2092" t="str">
            <v>Area Operativa 10 - Tolima</v>
          </cell>
          <cell r="N2092" t="str">
            <v>Magdalena Cauca</v>
          </cell>
          <cell r="O2092" t="str">
            <v>Alto Magdalena</v>
          </cell>
          <cell r="Q2092" t="str">
            <v>Chisaca</v>
          </cell>
          <cell r="R2092">
            <v>23057</v>
          </cell>
        </row>
        <row r="2093">
          <cell r="B2093">
            <v>54030170</v>
          </cell>
          <cell r="C2093" t="str">
            <v>MORABITO  [54030170]</v>
          </cell>
          <cell r="D2093" t="str">
            <v>Pluviométrica</v>
          </cell>
          <cell r="E2093" t="str">
            <v>Convencional</v>
          </cell>
          <cell r="F2093" t="str">
            <v>Activa</v>
          </cell>
          <cell r="G2093">
            <v>30390</v>
          </cell>
          <cell r="H2093">
            <v>1640</v>
          </cell>
          <cell r="I2093">
            <v>4.3</v>
          </cell>
          <cell r="J2093">
            <v>-76.366666670000001</v>
          </cell>
          <cell r="K2093" t="str">
            <v>Valle del Cauca</v>
          </cell>
          <cell r="L2093" t="str">
            <v>Bolívar (Valle del cauca)</v>
          </cell>
          <cell r="M2093" t="str">
            <v>Area Operativa 09 - Cauca-Valle-Caldas</v>
          </cell>
          <cell r="N2093" t="str">
            <v>Pacifico</v>
          </cell>
          <cell r="O2093" t="str">
            <v>San Juán</v>
          </cell>
          <cell r="Q2093" t="str">
            <v>Chisaca</v>
          </cell>
        </row>
        <row r="2094">
          <cell r="B2094">
            <v>26100130</v>
          </cell>
          <cell r="C2094" t="str">
            <v>MORILLO  [26100130]</v>
          </cell>
          <cell r="D2094" t="str">
            <v>Pluviométrica</v>
          </cell>
          <cell r="E2094" t="str">
            <v>Convencional</v>
          </cell>
          <cell r="F2094" t="str">
            <v>Activa</v>
          </cell>
          <cell r="G2094">
            <v>21565</v>
          </cell>
          <cell r="H2094">
            <v>975</v>
          </cell>
          <cell r="I2094">
            <v>4.2833333299999996</v>
          </cell>
          <cell r="J2094">
            <v>-76.116666670000001</v>
          </cell>
          <cell r="K2094" t="str">
            <v>Valle del Cauca</v>
          </cell>
          <cell r="L2094" t="str">
            <v>Zarzal</v>
          </cell>
          <cell r="M2094" t="str">
            <v>Area Operativa 09 - Cauca-Valle-Caldas</v>
          </cell>
          <cell r="N2094" t="str">
            <v>Magdalena Cauca</v>
          </cell>
          <cell r="O2094" t="str">
            <v>Cauca</v>
          </cell>
          <cell r="Q2094" t="str">
            <v>Coello</v>
          </cell>
        </row>
        <row r="2095">
          <cell r="B2095">
            <v>24015508</v>
          </cell>
          <cell r="C2095" t="str">
            <v>HACIENDA LA MESA  - AUT  [24015508]</v>
          </cell>
          <cell r="D2095" t="str">
            <v>Climática Principal</v>
          </cell>
          <cell r="E2095" t="str">
            <v>Automática con Telemetría</v>
          </cell>
          <cell r="F2095" t="str">
            <v>Activa</v>
          </cell>
          <cell r="H2095">
            <v>3183</v>
          </cell>
          <cell r="I2095">
            <v>4.3081111099999996</v>
          </cell>
          <cell r="J2095">
            <v>-74.281750000000002</v>
          </cell>
          <cell r="K2095" t="str">
            <v>Cundinamarca</v>
          </cell>
          <cell r="L2095" t="str">
            <v>Pasca</v>
          </cell>
          <cell r="M2095" t="str">
            <v>Area Operativa 11 - Cundinamarca-Amazonas-San Andrés</v>
          </cell>
          <cell r="N2095" t="str">
            <v>Magdalena Cauca</v>
          </cell>
          <cell r="O2095" t="str">
            <v>Alto Magdalena</v>
          </cell>
          <cell r="Q2095" t="str">
            <v>Chisaca</v>
          </cell>
        </row>
        <row r="2096">
          <cell r="B2096">
            <v>21197701</v>
          </cell>
          <cell r="C2096" t="str">
            <v>PUENTE ROJO  - AUT  [21197701]</v>
          </cell>
          <cell r="D2096" t="str">
            <v>Limnigráfica</v>
          </cell>
          <cell r="E2096" t="str">
            <v>Automática con Telemetría</v>
          </cell>
          <cell r="F2096" t="str">
            <v>Activa</v>
          </cell>
          <cell r="H2096">
            <v>3</v>
          </cell>
          <cell r="I2096">
            <v>4.3138055599999996</v>
          </cell>
          <cell r="J2096">
            <v>-74.341777780000001</v>
          </cell>
          <cell r="K2096" t="str">
            <v>Cundinamarca</v>
          </cell>
          <cell r="L2096" t="str">
            <v>Fusagasugá</v>
          </cell>
          <cell r="M2096" t="str">
            <v>Area Operativa 11 - Cundinamarca-Amazonas-San Andrés</v>
          </cell>
          <cell r="N2096" t="str">
            <v>Magdalena Cauca</v>
          </cell>
          <cell r="O2096" t="str">
            <v>Alto Magdalena</v>
          </cell>
          <cell r="Q2096" t="str">
            <v>Rio Cuja</v>
          </cell>
        </row>
        <row r="2097">
          <cell r="B2097">
            <v>21197270</v>
          </cell>
          <cell r="C2097" t="str">
            <v>PTE ARBELAEZ  [21197270]</v>
          </cell>
          <cell r="D2097" t="str">
            <v>Limnimétrica</v>
          </cell>
          <cell r="E2097" t="str">
            <v>Convencional</v>
          </cell>
          <cell r="F2097" t="str">
            <v>Activa</v>
          </cell>
          <cell r="G2097">
            <v>35991</v>
          </cell>
          <cell r="H2097">
            <v>1540</v>
          </cell>
          <cell r="I2097">
            <v>4.31666667</v>
          </cell>
          <cell r="J2097">
            <v>-74.383333329999999</v>
          </cell>
          <cell r="K2097" t="str">
            <v>Cundinamarca</v>
          </cell>
          <cell r="L2097" t="str">
            <v>Arbeláez</v>
          </cell>
          <cell r="M2097" t="str">
            <v>Area Operativa 11 - Cundinamarca-Amazonas-San Andrés</v>
          </cell>
          <cell r="N2097" t="str">
            <v>Magdalena Cauca</v>
          </cell>
          <cell r="O2097" t="str">
            <v>Alto Magdalena</v>
          </cell>
          <cell r="Q2097" t="str">
            <v>Cuja</v>
          </cell>
        </row>
        <row r="2098">
          <cell r="B2098">
            <v>21197360</v>
          </cell>
          <cell r="C2098" t="str">
            <v>SAN JUAN XXIII  [21197360]</v>
          </cell>
          <cell r="D2098" t="str">
            <v>Limnimétrica</v>
          </cell>
          <cell r="E2098" t="str">
            <v>Convencional</v>
          </cell>
          <cell r="F2098" t="str">
            <v>Activa</v>
          </cell>
          <cell r="G2098">
            <v>36265</v>
          </cell>
          <cell r="H2098">
            <v>2150</v>
          </cell>
          <cell r="I2098">
            <v>4.31666667</v>
          </cell>
          <cell r="J2098">
            <v>-74.333333329999988</v>
          </cell>
          <cell r="K2098" t="str">
            <v>Cundinamarca</v>
          </cell>
          <cell r="L2098" t="str">
            <v>Pasca</v>
          </cell>
          <cell r="M2098" t="str">
            <v>Area Operativa 11 - Cundinamarca-Amazonas-San Andrés</v>
          </cell>
          <cell r="N2098" t="str">
            <v>Magdalena Cauca</v>
          </cell>
          <cell r="O2098" t="str">
            <v>Alto Magdalena</v>
          </cell>
          <cell r="Q2098" t="str">
            <v>Qda Filadelfia</v>
          </cell>
        </row>
        <row r="2099">
          <cell r="B2099">
            <v>24010290</v>
          </cell>
          <cell r="C2099" t="str">
            <v>SUTAMARCHAN  [24010290]</v>
          </cell>
          <cell r="D2099" t="str">
            <v>Pluviométrica</v>
          </cell>
          <cell r="E2099" t="str">
            <v>Convencional</v>
          </cell>
          <cell r="F2099" t="str">
            <v>Activa</v>
          </cell>
          <cell r="G2099">
            <v>22051</v>
          </cell>
          <cell r="H2099">
            <v>2090</v>
          </cell>
          <cell r="I2099">
            <v>5.6166666699999999</v>
          </cell>
          <cell r="J2099">
            <v>-73.616666670000001</v>
          </cell>
          <cell r="K2099" t="str">
            <v>Boyacá</v>
          </cell>
          <cell r="L2099" t="str">
            <v>Sutamarchán</v>
          </cell>
          <cell r="M2099" t="str">
            <v>Area Operativa 06 - Boyacá-Casanare-Vichada</v>
          </cell>
          <cell r="N2099" t="str">
            <v>Magdalena Cauca</v>
          </cell>
          <cell r="O2099" t="str">
            <v>Sogamoso</v>
          </cell>
          <cell r="Q2099" t="str">
            <v>Qda Filadelfia</v>
          </cell>
        </row>
        <row r="2100">
          <cell r="B2100">
            <v>24015180</v>
          </cell>
          <cell r="C2100" t="str">
            <v>ESCLUSA TOLON  [24015180]</v>
          </cell>
          <cell r="D2100" t="str">
            <v>Climática Principal</v>
          </cell>
          <cell r="E2100" t="str">
            <v>Convencional</v>
          </cell>
          <cell r="F2100" t="str">
            <v>Activa</v>
          </cell>
          <cell r="G2100">
            <v>23146</v>
          </cell>
          <cell r="H2100">
            <v>2545</v>
          </cell>
          <cell r="I2100">
            <v>5.6166666699999999</v>
          </cell>
          <cell r="J2100">
            <v>-73.783333329999991</v>
          </cell>
          <cell r="K2100" t="str">
            <v>Boyacá</v>
          </cell>
          <cell r="L2100" t="str">
            <v>Chiquinquirá</v>
          </cell>
          <cell r="M2100" t="str">
            <v>Area Operativa 06 - Boyacá-Casanare-Vichada</v>
          </cell>
          <cell r="N2100" t="str">
            <v>Magdalena Cauca</v>
          </cell>
          <cell r="O2100" t="str">
            <v>Sogamoso</v>
          </cell>
          <cell r="Q2100" t="str">
            <v>Qda Filadelfia</v>
          </cell>
        </row>
        <row r="2101">
          <cell r="B2101">
            <v>24017920</v>
          </cell>
          <cell r="C2101" t="str">
            <v>FLORIDA LA  [24017920]</v>
          </cell>
          <cell r="D2101" t="str">
            <v>Limnimétrica</v>
          </cell>
          <cell r="E2101" t="str">
            <v>Convencional</v>
          </cell>
          <cell r="F2101" t="str">
            <v>Activa</v>
          </cell>
          <cell r="G2101">
            <v>35749</v>
          </cell>
          <cell r="H2101">
            <v>2070</v>
          </cell>
          <cell r="I2101">
            <v>5.6166666699999999</v>
          </cell>
          <cell r="J2101">
            <v>-73.616666670000001</v>
          </cell>
          <cell r="K2101" t="str">
            <v>Boyacá</v>
          </cell>
          <cell r="L2101" t="str">
            <v>Sutamarchán</v>
          </cell>
          <cell r="M2101" t="str">
            <v>Area Operativa 06 - Boyacá-Casanare-Vichada</v>
          </cell>
          <cell r="N2101" t="str">
            <v>Magdalena Cauca</v>
          </cell>
          <cell r="O2101" t="str">
            <v>Sogamoso</v>
          </cell>
          <cell r="Q2101" t="str">
            <v>Sutamarchan</v>
          </cell>
        </row>
        <row r="2102">
          <cell r="B2102">
            <v>26160130</v>
          </cell>
          <cell r="C2102" t="str">
            <v>STA HELENA  [26160130]</v>
          </cell>
          <cell r="D2102" t="str">
            <v>Pluviométrica</v>
          </cell>
          <cell r="E2102" t="str">
            <v>Convencional</v>
          </cell>
          <cell r="F2102" t="str">
            <v>Activa</v>
          </cell>
          <cell r="G2102">
            <v>29813</v>
          </cell>
          <cell r="H2102">
            <v>1400</v>
          </cell>
          <cell r="I2102">
            <v>5.6166666699999999</v>
          </cell>
          <cell r="J2102">
            <v>-75.55</v>
          </cell>
          <cell r="K2102" t="str">
            <v>Caldas</v>
          </cell>
          <cell r="L2102" t="str">
            <v>Aguadas</v>
          </cell>
          <cell r="M2102" t="str">
            <v>Area Operativa 09 - Cauca-Valle-Caldas</v>
          </cell>
          <cell r="N2102" t="str">
            <v>Magdalena Cauca</v>
          </cell>
          <cell r="O2102" t="str">
            <v>Cauca</v>
          </cell>
          <cell r="Q2102" t="str">
            <v>Sutamarchan</v>
          </cell>
        </row>
        <row r="2103">
          <cell r="B2103">
            <v>21217030</v>
          </cell>
          <cell r="C2103" t="str">
            <v>GARRUCHA  [21217030]</v>
          </cell>
          <cell r="D2103" t="str">
            <v>Limnimétrica</v>
          </cell>
          <cell r="E2103" t="str">
            <v>Convencional</v>
          </cell>
          <cell r="F2103" t="str">
            <v>Suspendida</v>
          </cell>
          <cell r="G2103">
            <v>24273</v>
          </cell>
          <cell r="H2103">
            <v>420</v>
          </cell>
          <cell r="I2103">
            <v>4.2833333299999996</v>
          </cell>
          <cell r="J2103">
            <v>-75.033333329999991</v>
          </cell>
          <cell r="K2103" t="str">
            <v>Tolima</v>
          </cell>
          <cell r="L2103" t="str">
            <v>Espinal</v>
          </cell>
          <cell r="M2103" t="str">
            <v>Area Operativa 10 - Tolima</v>
          </cell>
          <cell r="N2103" t="str">
            <v>Magdalena Cauca</v>
          </cell>
          <cell r="O2103" t="str">
            <v>Alto Magdalena</v>
          </cell>
          <cell r="Q2103" t="str">
            <v>Coello</v>
          </cell>
          <cell r="R2103">
            <v>24760</v>
          </cell>
        </row>
        <row r="2104">
          <cell r="B2104">
            <v>24017280</v>
          </cell>
          <cell r="C2104" t="str">
            <v>AGUA BLANCA  [24017280]</v>
          </cell>
          <cell r="D2104" t="str">
            <v>Limnimétrica</v>
          </cell>
          <cell r="E2104" t="str">
            <v>Convencional</v>
          </cell>
          <cell r="F2104" t="str">
            <v>Suspendida</v>
          </cell>
          <cell r="G2104">
            <v>22873</v>
          </cell>
          <cell r="H2104">
            <v>2538</v>
          </cell>
          <cell r="I2104">
            <v>5.6166666699999999</v>
          </cell>
          <cell r="J2104">
            <v>-73.8</v>
          </cell>
          <cell r="K2104" t="str">
            <v>Boyacá</v>
          </cell>
          <cell r="L2104" t="str">
            <v>Chiquinquirá</v>
          </cell>
          <cell r="M2104" t="str">
            <v>Area Operativa 06 - Boyacá-Casanare-Vichada</v>
          </cell>
          <cell r="N2104" t="str">
            <v>Magdalena Cauca</v>
          </cell>
          <cell r="O2104" t="str">
            <v>Sogamoso</v>
          </cell>
          <cell r="Q2104" t="str">
            <v>Chiquinquira</v>
          </cell>
          <cell r="R2104">
            <v>25187</v>
          </cell>
        </row>
        <row r="2105">
          <cell r="B2105">
            <v>24017410</v>
          </cell>
          <cell r="C2105" t="str">
            <v>PTE CENTENARIO  [24017410]</v>
          </cell>
          <cell r="D2105" t="str">
            <v>Limnimétrica</v>
          </cell>
          <cell r="E2105" t="str">
            <v>Convencional</v>
          </cell>
          <cell r="F2105" t="str">
            <v>Suspendida</v>
          </cell>
          <cell r="G2105">
            <v>23482</v>
          </cell>
          <cell r="H2105">
            <v>2542</v>
          </cell>
          <cell r="I2105">
            <v>5.6166666699999999</v>
          </cell>
          <cell r="J2105">
            <v>-73.766666669999992</v>
          </cell>
          <cell r="K2105" t="str">
            <v>Boyacá</v>
          </cell>
          <cell r="L2105" t="str">
            <v>Chiquinquirá</v>
          </cell>
          <cell r="M2105" t="str">
            <v>Area Operativa 06 - Boyacá-Casanare-Vichada</v>
          </cell>
          <cell r="N2105" t="str">
            <v>Magdalena Cauca</v>
          </cell>
          <cell r="O2105" t="str">
            <v>Sogamoso</v>
          </cell>
          <cell r="Q2105" t="str">
            <v>Madron</v>
          </cell>
          <cell r="R2105">
            <v>25034</v>
          </cell>
        </row>
        <row r="2106">
          <cell r="B2106">
            <v>26170100</v>
          </cell>
          <cell r="C2106" t="str">
            <v>CACIQUE EL  [26170100]</v>
          </cell>
          <cell r="D2106" t="str">
            <v>Pluviométrica</v>
          </cell>
          <cell r="E2106" t="str">
            <v>Convencional</v>
          </cell>
          <cell r="F2106" t="str">
            <v>Suspendida</v>
          </cell>
          <cell r="G2106">
            <v>20835</v>
          </cell>
          <cell r="H2106">
            <v>1520</v>
          </cell>
          <cell r="I2106">
            <v>5.6166666699999999</v>
          </cell>
          <cell r="J2106">
            <v>-75.733333329999994</v>
          </cell>
          <cell r="K2106" t="str">
            <v>Antioquia</v>
          </cell>
          <cell r="L2106" t="str">
            <v>Támesis</v>
          </cell>
          <cell r="M2106" t="str">
            <v>Area Operativa 01 - Antioquia-Chocó</v>
          </cell>
          <cell r="N2106" t="str">
            <v>Magdalena Cauca</v>
          </cell>
          <cell r="O2106" t="str">
            <v>Cauca</v>
          </cell>
          <cell r="Q2106" t="str">
            <v>Sutamarchan</v>
          </cell>
          <cell r="R2106">
            <v>23360</v>
          </cell>
        </row>
        <row r="2107">
          <cell r="B2107">
            <v>35095080</v>
          </cell>
          <cell r="C2107" t="str">
            <v>VILLITAS LAS  [35095080]</v>
          </cell>
          <cell r="D2107" t="str">
            <v>Meteorológica Especial</v>
          </cell>
          <cell r="E2107" t="str">
            <v>Convencional</v>
          </cell>
          <cell r="F2107" t="str">
            <v>Activa</v>
          </cell>
          <cell r="G2107">
            <v>28474</v>
          </cell>
          <cell r="H2107">
            <v>3150</v>
          </cell>
          <cell r="I2107">
            <v>5.6166666699999999</v>
          </cell>
          <cell r="J2107">
            <v>-72.916666669999998</v>
          </cell>
          <cell r="K2107" t="str">
            <v>Boyacá</v>
          </cell>
          <cell r="L2107" t="str">
            <v>Aquitania</v>
          </cell>
          <cell r="M2107" t="str">
            <v>Area Operativa 06 - Boyacá-Casanare-Vichada</v>
          </cell>
          <cell r="N2107" t="str">
            <v>Orinoco</v>
          </cell>
          <cell r="O2107" t="str">
            <v>Meta</v>
          </cell>
          <cell r="Q2107" t="str">
            <v>Sutamarchan</v>
          </cell>
        </row>
        <row r="2108">
          <cell r="B2108">
            <v>35095090</v>
          </cell>
          <cell r="C2108" t="str">
            <v>CINTAS LAS  [35095090]</v>
          </cell>
          <cell r="D2108" t="str">
            <v>Meteorológica Especial</v>
          </cell>
          <cell r="E2108" t="str">
            <v>Convencional</v>
          </cell>
          <cell r="F2108" t="str">
            <v>Activa</v>
          </cell>
          <cell r="G2108">
            <v>28413</v>
          </cell>
          <cell r="H2108">
            <v>3450</v>
          </cell>
          <cell r="I2108">
            <v>5.6166666699999999</v>
          </cell>
          <cell r="J2108">
            <v>-72.866666670000001</v>
          </cell>
          <cell r="K2108" t="str">
            <v>Boyacá</v>
          </cell>
          <cell r="L2108" t="str">
            <v>Aquitania</v>
          </cell>
          <cell r="M2108" t="str">
            <v>Area Operativa 06 - Boyacá-Casanare-Vichada</v>
          </cell>
          <cell r="N2108" t="str">
            <v>Orinoco</v>
          </cell>
          <cell r="O2108" t="str">
            <v>Meta</v>
          </cell>
          <cell r="Q2108" t="str">
            <v>Sutamarchan</v>
          </cell>
        </row>
        <row r="2109">
          <cell r="B2109">
            <v>35097250</v>
          </cell>
          <cell r="C2109" t="str">
            <v>CINTAS LAS  [35097250]</v>
          </cell>
          <cell r="D2109" t="str">
            <v>Limnimétrica</v>
          </cell>
          <cell r="E2109" t="str">
            <v>Convencional</v>
          </cell>
          <cell r="F2109" t="str">
            <v>Activa</v>
          </cell>
          <cell r="G2109">
            <v>32766</v>
          </cell>
          <cell r="H2109">
            <v>3050</v>
          </cell>
          <cell r="I2109">
            <v>5.6166666699999999</v>
          </cell>
          <cell r="J2109">
            <v>-72.866666670000001</v>
          </cell>
          <cell r="K2109" t="str">
            <v>Boyacá</v>
          </cell>
          <cell r="L2109" t="str">
            <v>Aquitania</v>
          </cell>
          <cell r="M2109" t="str">
            <v>Area Operativa 06 - Boyacá-Casanare-Vichada</v>
          </cell>
          <cell r="N2109" t="str">
            <v>Orinoco</v>
          </cell>
          <cell r="O2109" t="str">
            <v>Meta</v>
          </cell>
          <cell r="Q2109" t="str">
            <v>Qda Las Cintas</v>
          </cell>
        </row>
        <row r="2110">
          <cell r="B2110">
            <v>23057180</v>
          </cell>
          <cell r="C2110" t="str">
            <v>TENDIDOS 4-943  [23057180]</v>
          </cell>
          <cell r="D2110" t="str">
            <v>Limnigráfica</v>
          </cell>
          <cell r="E2110" t="str">
            <v>Convencional</v>
          </cell>
          <cell r="F2110" t="str">
            <v>Activa</v>
          </cell>
          <cell r="G2110">
            <v>29905</v>
          </cell>
          <cell r="H2110">
            <v>950</v>
          </cell>
          <cell r="I2110">
            <v>5.6333333300000001</v>
          </cell>
          <cell r="J2110">
            <v>-75.05</v>
          </cell>
          <cell r="K2110" t="str">
            <v>Caldas</v>
          </cell>
          <cell r="L2110" t="str">
            <v>Samaná</v>
          </cell>
          <cell r="M2110" t="str">
            <v>Area Operativa 10 - Tolima</v>
          </cell>
          <cell r="N2110" t="str">
            <v>Magdalena Cauca</v>
          </cell>
          <cell r="O2110" t="str">
            <v>Medio Magdalena</v>
          </cell>
          <cell r="Q2110" t="str">
            <v>Hondo</v>
          </cell>
        </row>
        <row r="2111">
          <cell r="B2111">
            <v>24017040</v>
          </cell>
          <cell r="C2111" t="str">
            <v>BALSA LA  [24017040]</v>
          </cell>
          <cell r="D2111" t="str">
            <v>Limnigráfica</v>
          </cell>
          <cell r="E2111" t="str">
            <v>Convencional</v>
          </cell>
          <cell r="F2111" t="str">
            <v>Activa</v>
          </cell>
          <cell r="G2111">
            <v>12493</v>
          </cell>
          <cell r="H2111">
            <v>2537</v>
          </cell>
          <cell r="I2111">
            <v>5.6333333300000001</v>
          </cell>
          <cell r="J2111">
            <v>-73.8</v>
          </cell>
          <cell r="K2111" t="str">
            <v>Boyacá</v>
          </cell>
          <cell r="L2111" t="str">
            <v>Chiquinquirá</v>
          </cell>
          <cell r="M2111" t="str">
            <v>Area Operativa 06 - Boyacá-Casanare-Vichada</v>
          </cell>
          <cell r="N2111" t="str">
            <v>Magdalena Cauca</v>
          </cell>
          <cell r="O2111" t="str">
            <v>Sogamoso</v>
          </cell>
          <cell r="Q2111" t="str">
            <v>Suarez</v>
          </cell>
        </row>
        <row r="2112">
          <cell r="B2112">
            <v>26180050</v>
          </cell>
          <cell r="C2112" t="str">
            <v>GUAIMARAL  [26180050]</v>
          </cell>
          <cell r="D2112" t="str">
            <v>Pluviométrica</v>
          </cell>
          <cell r="E2112" t="str">
            <v>Convencional</v>
          </cell>
          <cell r="F2112" t="str">
            <v>Activa</v>
          </cell>
          <cell r="G2112">
            <v>18947</v>
          </cell>
          <cell r="H2112">
            <v>1600</v>
          </cell>
          <cell r="I2112">
            <v>5.6333333300000001</v>
          </cell>
          <cell r="J2112">
            <v>-75.466666669999995</v>
          </cell>
          <cell r="K2112" t="str">
            <v>Caldas</v>
          </cell>
          <cell r="L2112" t="str">
            <v>Aguadas</v>
          </cell>
          <cell r="M2112" t="str">
            <v>Area Operativa 09 - Cauca-Valle-Caldas</v>
          </cell>
          <cell r="N2112" t="str">
            <v>Magdalena Cauca</v>
          </cell>
          <cell r="O2112" t="str">
            <v>Cauca</v>
          </cell>
          <cell r="Q2112" t="str">
            <v>Suarez</v>
          </cell>
        </row>
        <row r="2113">
          <cell r="B2113">
            <v>26190110</v>
          </cell>
          <cell r="C2113" t="str">
            <v>FARALLONES  [26190110]</v>
          </cell>
          <cell r="D2113" t="str">
            <v>Pluviográfica</v>
          </cell>
          <cell r="E2113" t="str">
            <v>Convencional</v>
          </cell>
          <cell r="F2113" t="str">
            <v>Activa</v>
          </cell>
          <cell r="G2113">
            <v>29632</v>
          </cell>
          <cell r="H2113">
            <v>1950</v>
          </cell>
          <cell r="I2113">
            <v>5.6333333300000001</v>
          </cell>
          <cell r="J2113">
            <v>-75.95</v>
          </cell>
          <cell r="K2113" t="str">
            <v>Antioquia</v>
          </cell>
          <cell r="L2113" t="str">
            <v>Andes</v>
          </cell>
          <cell r="M2113" t="str">
            <v>Area Operativa 01 - Antioquia-Chocó</v>
          </cell>
          <cell r="N2113" t="str">
            <v>Magdalena Cauca</v>
          </cell>
          <cell r="O2113" t="str">
            <v>Cauca</v>
          </cell>
          <cell r="Q2113" t="str">
            <v>Suarez</v>
          </cell>
        </row>
        <row r="2114">
          <cell r="B2114">
            <v>26170230</v>
          </cell>
          <cell r="C2114" t="str">
            <v>CIA NAL CHOCOLATES  [26170230]</v>
          </cell>
          <cell r="D2114" t="str">
            <v>Pluviométrica</v>
          </cell>
          <cell r="E2114" t="str">
            <v>Convencional</v>
          </cell>
          <cell r="F2114" t="str">
            <v>Activa</v>
          </cell>
          <cell r="G2114">
            <v>25583</v>
          </cell>
          <cell r="H2114">
            <v>1490</v>
          </cell>
          <cell r="I2114">
            <v>5.65</v>
          </cell>
          <cell r="J2114">
            <v>-75.716666669999995</v>
          </cell>
          <cell r="K2114" t="str">
            <v>Antioquia</v>
          </cell>
          <cell r="L2114" t="str">
            <v>Támesis</v>
          </cell>
          <cell r="M2114" t="str">
            <v>Area Operativa 01 - Antioquia-Chocó</v>
          </cell>
          <cell r="N2114" t="str">
            <v>Magdalena Cauca</v>
          </cell>
          <cell r="O2114" t="str">
            <v>Cauca</v>
          </cell>
          <cell r="Q2114" t="str">
            <v>Suarez</v>
          </cell>
        </row>
        <row r="2115">
          <cell r="B2115">
            <v>24010620</v>
          </cell>
          <cell r="C2115" t="str">
            <v>LEIVA  [24010620]</v>
          </cell>
          <cell r="D2115" t="str">
            <v>Pluviométrica</v>
          </cell>
          <cell r="E2115" t="str">
            <v>Convencional</v>
          </cell>
          <cell r="F2115" t="str">
            <v>Suspendida</v>
          </cell>
          <cell r="G2115">
            <v>11611</v>
          </cell>
          <cell r="H2115">
            <v>2200</v>
          </cell>
          <cell r="I2115">
            <v>5.6333333300000001</v>
          </cell>
          <cell r="J2115">
            <v>-73.533333329999991</v>
          </cell>
          <cell r="K2115" t="str">
            <v>Boyacá</v>
          </cell>
          <cell r="L2115" t="str">
            <v>Villa De Leiva</v>
          </cell>
          <cell r="M2115" t="str">
            <v>Area Operativa 06 - Boyacá-Casanare-Vichada</v>
          </cell>
          <cell r="N2115" t="str">
            <v>Magdalena Cauca</v>
          </cell>
          <cell r="O2115" t="str">
            <v>Sogamoso</v>
          </cell>
          <cell r="Q2115" t="str">
            <v>Hondo</v>
          </cell>
          <cell r="R2115">
            <v>16421</v>
          </cell>
        </row>
        <row r="2116">
          <cell r="B2116">
            <v>24015080</v>
          </cell>
          <cell r="C2116" t="str">
            <v>CAMP LA BALSA  [24015080]</v>
          </cell>
          <cell r="D2116" t="str">
            <v>Climática Ordinaria</v>
          </cell>
          <cell r="E2116" t="str">
            <v>Convencional</v>
          </cell>
          <cell r="F2116" t="str">
            <v>Suspendida</v>
          </cell>
          <cell r="G2116">
            <v>11004</v>
          </cell>
          <cell r="H2116">
            <v>2545</v>
          </cell>
          <cell r="I2116">
            <v>5.6333333300000001</v>
          </cell>
          <cell r="J2116">
            <v>-73.833333329999988</v>
          </cell>
          <cell r="K2116" t="str">
            <v>Boyacá</v>
          </cell>
          <cell r="L2116" t="str">
            <v>Chiquinquirá</v>
          </cell>
          <cell r="M2116" t="str">
            <v>Area Operativa 06 - Boyacá-Casanare-Vichada</v>
          </cell>
          <cell r="N2116" t="str">
            <v>Magdalena Cauca</v>
          </cell>
          <cell r="O2116" t="str">
            <v>Sogamoso</v>
          </cell>
          <cell r="Q2116" t="str">
            <v>Hondo</v>
          </cell>
          <cell r="R2116">
            <v>23146</v>
          </cell>
        </row>
        <row r="2117">
          <cell r="B2117">
            <v>24015140</v>
          </cell>
          <cell r="C2117" t="str">
            <v>BALSA LA  [24015140]</v>
          </cell>
          <cell r="D2117" t="str">
            <v>Climática Ordinaria</v>
          </cell>
          <cell r="E2117" t="str">
            <v>Convencional</v>
          </cell>
          <cell r="F2117" t="str">
            <v>Suspendida</v>
          </cell>
          <cell r="G2117">
            <v>22021</v>
          </cell>
          <cell r="H2117">
            <v>2537</v>
          </cell>
          <cell r="I2117">
            <v>5.6333333300000001</v>
          </cell>
          <cell r="J2117">
            <v>-73.8</v>
          </cell>
          <cell r="K2117" t="str">
            <v>Boyacá</v>
          </cell>
          <cell r="L2117" t="str">
            <v>Chiquinquirá</v>
          </cell>
          <cell r="M2117" t="str">
            <v>Area Operativa 06 - Boyacá-Casanare-Vichada</v>
          </cell>
          <cell r="N2117" t="str">
            <v>Magdalena Cauca</v>
          </cell>
          <cell r="O2117" t="str">
            <v>Sogamoso</v>
          </cell>
          <cell r="Q2117" t="str">
            <v>Hondo</v>
          </cell>
          <cell r="R2117">
            <v>23146</v>
          </cell>
        </row>
        <row r="2118">
          <cell r="B2118">
            <v>24017050</v>
          </cell>
          <cell r="C2118" t="str">
            <v>ESCLUSA TOLON  [24017050]</v>
          </cell>
          <cell r="D2118" t="str">
            <v>Limnimétrica</v>
          </cell>
          <cell r="E2118" t="str">
            <v>Convencional</v>
          </cell>
          <cell r="F2118" t="str">
            <v>Suspendida</v>
          </cell>
          <cell r="G2118">
            <v>14107</v>
          </cell>
          <cell r="H2118">
            <v>2538</v>
          </cell>
          <cell r="I2118">
            <v>5.6333333300000001</v>
          </cell>
          <cell r="J2118">
            <v>-73.733333329999994</v>
          </cell>
          <cell r="K2118" t="str">
            <v>Boyacá</v>
          </cell>
          <cell r="L2118" t="str">
            <v>Chiquinquirá</v>
          </cell>
          <cell r="M2118" t="str">
            <v>Area Operativa 06 - Boyacá-Casanare-Vichada</v>
          </cell>
          <cell r="N2118" t="str">
            <v>Magdalena Cauca</v>
          </cell>
          <cell r="O2118" t="str">
            <v>Sogamoso</v>
          </cell>
          <cell r="Q2118" t="str">
            <v>Suarez</v>
          </cell>
          <cell r="R2118">
            <v>31031</v>
          </cell>
        </row>
        <row r="2119">
          <cell r="B2119">
            <v>26170140</v>
          </cell>
          <cell r="C2119" t="str">
            <v>PALERMO  [26170140]</v>
          </cell>
          <cell r="D2119" t="str">
            <v>Pluviométrica</v>
          </cell>
          <cell r="E2119" t="str">
            <v>Convencional</v>
          </cell>
          <cell r="F2119" t="str">
            <v>Suspendida</v>
          </cell>
          <cell r="G2119">
            <v>23726</v>
          </cell>
          <cell r="H2119">
            <v>1600</v>
          </cell>
          <cell r="I2119">
            <v>5.6333333300000001</v>
          </cell>
          <cell r="J2119">
            <v>-75.716666669999995</v>
          </cell>
          <cell r="K2119" t="str">
            <v>Antioquia</v>
          </cell>
          <cell r="L2119" t="str">
            <v>Támesis</v>
          </cell>
          <cell r="M2119" t="str">
            <v>Area Operativa 01 - Antioquia-Chocó</v>
          </cell>
          <cell r="N2119" t="str">
            <v>Magdalena Cauca</v>
          </cell>
          <cell r="O2119" t="str">
            <v>Cauca</v>
          </cell>
          <cell r="Q2119" t="str">
            <v>Suarez</v>
          </cell>
          <cell r="R2119">
            <v>24181</v>
          </cell>
        </row>
        <row r="2120">
          <cell r="B2120">
            <v>23120170</v>
          </cell>
          <cell r="C2120" t="str">
            <v>PAUNA  [23120170]</v>
          </cell>
          <cell r="D2120" t="str">
            <v>Pluviométrica</v>
          </cell>
          <cell r="E2120" t="str">
            <v>Convencional</v>
          </cell>
          <cell r="F2120" t="str">
            <v>Suspendida</v>
          </cell>
          <cell r="G2120">
            <v>23391</v>
          </cell>
          <cell r="H2120">
            <v>1350</v>
          </cell>
          <cell r="I2120">
            <v>5.65</v>
          </cell>
          <cell r="J2120">
            <v>-73.983333329999994</v>
          </cell>
          <cell r="K2120" t="str">
            <v>Boyacá</v>
          </cell>
          <cell r="L2120" t="str">
            <v>Pauna</v>
          </cell>
          <cell r="M2120" t="str">
            <v>Area Operativa 06 - Boyacá-Casanare-Vichada</v>
          </cell>
          <cell r="N2120" t="str">
            <v>Magdalena Cauca</v>
          </cell>
          <cell r="O2120" t="str">
            <v>Medio Magdalena</v>
          </cell>
          <cell r="Q2120" t="str">
            <v>Suarez</v>
          </cell>
          <cell r="R2120">
            <v>23726</v>
          </cell>
        </row>
        <row r="2121">
          <cell r="B2121">
            <v>26170380</v>
          </cell>
          <cell r="C2121" t="str">
            <v>SANTA TERESA  [26170380]</v>
          </cell>
          <cell r="D2121" t="str">
            <v>Pluviométrica</v>
          </cell>
          <cell r="E2121" t="str">
            <v>Convencional</v>
          </cell>
          <cell r="F2121" t="str">
            <v>Activa</v>
          </cell>
          <cell r="G2121">
            <v>31182</v>
          </cell>
          <cell r="H2121">
            <v>1350</v>
          </cell>
          <cell r="I2121">
            <v>5.65</v>
          </cell>
          <cell r="J2121">
            <v>-75.7</v>
          </cell>
          <cell r="K2121" t="str">
            <v>Antioquia</v>
          </cell>
          <cell r="L2121" t="str">
            <v>Támesis</v>
          </cell>
          <cell r="M2121" t="str">
            <v>Area Operativa 01 - Antioquia-Chocó</v>
          </cell>
          <cell r="N2121" t="str">
            <v>Magdalena Cauca</v>
          </cell>
          <cell r="O2121" t="str">
            <v>Cauca</v>
          </cell>
          <cell r="Q2121" t="str">
            <v>Suarez</v>
          </cell>
        </row>
        <row r="2122">
          <cell r="B2122">
            <v>23050190</v>
          </cell>
          <cell r="C2122" t="str">
            <v>NARIÑO  [23050190]</v>
          </cell>
          <cell r="D2122" t="str">
            <v>Pluviográfica</v>
          </cell>
          <cell r="E2122" t="str">
            <v>Convencional</v>
          </cell>
          <cell r="F2122" t="str">
            <v>Activa</v>
          </cell>
          <cell r="G2122">
            <v>30025</v>
          </cell>
          <cell r="H2122">
            <v>1500</v>
          </cell>
          <cell r="I2122">
            <v>5.6666666699999997</v>
          </cell>
          <cell r="J2122">
            <v>-75.099999999999994</v>
          </cell>
          <cell r="K2122" t="str">
            <v>Antioquia</v>
          </cell>
          <cell r="L2122" t="str">
            <v>Nariño (Antioquia)</v>
          </cell>
          <cell r="M2122" t="str">
            <v>Area Operativa 01 - Antioquia-Chocó</v>
          </cell>
          <cell r="N2122" t="str">
            <v>Magdalena Cauca</v>
          </cell>
          <cell r="O2122" t="str">
            <v>Medio Magdalena</v>
          </cell>
          <cell r="Q2122" t="str">
            <v>Sirgua</v>
          </cell>
        </row>
        <row r="2123">
          <cell r="B2123">
            <v>23055090</v>
          </cell>
          <cell r="C2123" t="str">
            <v>PTE LINDA  [23055090]</v>
          </cell>
          <cell r="D2123" t="str">
            <v>Meteorológica Especial</v>
          </cell>
          <cell r="E2123" t="str">
            <v>Convencional</v>
          </cell>
          <cell r="F2123" t="str">
            <v>Activa</v>
          </cell>
          <cell r="G2123">
            <v>28321</v>
          </cell>
          <cell r="H2123">
            <v>650</v>
          </cell>
          <cell r="I2123">
            <v>5.6666666699999997</v>
          </cell>
          <cell r="J2123">
            <v>-75.05</v>
          </cell>
          <cell r="K2123" t="str">
            <v>Caldas</v>
          </cell>
          <cell r="L2123" t="str">
            <v>Samaná</v>
          </cell>
          <cell r="M2123" t="str">
            <v>Area Operativa 10 - Tolima</v>
          </cell>
          <cell r="N2123" t="str">
            <v>Magdalena Cauca</v>
          </cell>
          <cell r="O2123" t="str">
            <v>Medio Magdalena</v>
          </cell>
          <cell r="Q2123" t="str">
            <v>Sirgua</v>
          </cell>
        </row>
        <row r="2124">
          <cell r="B2124">
            <v>23057190</v>
          </cell>
          <cell r="C2124" t="str">
            <v>TENDIDOS 4-944  [23057190]</v>
          </cell>
          <cell r="D2124" t="str">
            <v>Limnigráfica</v>
          </cell>
          <cell r="E2124" t="str">
            <v>Convencional</v>
          </cell>
          <cell r="F2124" t="str">
            <v>Activa</v>
          </cell>
          <cell r="G2124">
            <v>29905</v>
          </cell>
          <cell r="H2124">
            <v>930</v>
          </cell>
          <cell r="I2124">
            <v>5.6666666699999997</v>
          </cell>
          <cell r="J2124">
            <v>-75.033333329999991</v>
          </cell>
          <cell r="K2124" t="str">
            <v>Caldas</v>
          </cell>
          <cell r="L2124" t="str">
            <v>Samaná</v>
          </cell>
          <cell r="M2124" t="str">
            <v>Area Operativa 10 - Tolima</v>
          </cell>
          <cell r="N2124" t="str">
            <v>Magdalena Cauca</v>
          </cell>
          <cell r="O2124" t="str">
            <v>Medio Magdalena</v>
          </cell>
          <cell r="Q2124" t="str">
            <v>Samana Sur</v>
          </cell>
        </row>
        <row r="2125">
          <cell r="B2125">
            <v>21209880</v>
          </cell>
          <cell r="C2125" t="str">
            <v>ZONA FRANCA  [21209880]</v>
          </cell>
          <cell r="D2125" t="str">
            <v>Limnigráfica</v>
          </cell>
          <cell r="E2125" t="str">
            <v>Convencional</v>
          </cell>
          <cell r="F2125" t="str">
            <v>Activa</v>
          </cell>
          <cell r="G2125">
            <v>37848</v>
          </cell>
          <cell r="H2125">
            <v>2555</v>
          </cell>
          <cell r="I2125">
            <v>4.6666666699999997</v>
          </cell>
          <cell r="J2125">
            <v>-74.150000000000006</v>
          </cell>
          <cell r="K2125" t="str">
            <v>Bogotá</v>
          </cell>
          <cell r="L2125" t="str">
            <v>Bogota, D.C</v>
          </cell>
          <cell r="M2125" t="str">
            <v>Area Operativa 11 - Cundinamarca-Amazonas-San Andrés</v>
          </cell>
          <cell r="N2125" t="str">
            <v>Magdalena Cauca</v>
          </cell>
          <cell r="O2125" t="str">
            <v>Alto Magdalena</v>
          </cell>
          <cell r="Q2125" t="str">
            <v>Fucha</v>
          </cell>
        </row>
        <row r="2126">
          <cell r="B2126">
            <v>21235020</v>
          </cell>
          <cell r="C2126" t="str">
            <v>PLACER EL  [21235020]</v>
          </cell>
          <cell r="D2126" t="str">
            <v>Climática Principal</v>
          </cell>
          <cell r="E2126" t="str">
            <v>Convencional</v>
          </cell>
          <cell r="F2126" t="str">
            <v>Activa</v>
          </cell>
          <cell r="G2126">
            <v>36509</v>
          </cell>
          <cell r="H2126">
            <v>1000</v>
          </cell>
          <cell r="I2126">
            <v>4.6666666699999997</v>
          </cell>
          <cell r="J2126">
            <v>-74.75</v>
          </cell>
          <cell r="K2126" t="str">
            <v>Cundinamarca</v>
          </cell>
          <cell r="L2126" t="str">
            <v>Pulí</v>
          </cell>
          <cell r="M2126" t="str">
            <v>Area Operativa 10 - Tolima</v>
          </cell>
          <cell r="N2126" t="str">
            <v>Magdalena Cauca</v>
          </cell>
          <cell r="O2126" t="str">
            <v>Alto Magdalena</v>
          </cell>
          <cell r="Q2126" t="str">
            <v>Fucha</v>
          </cell>
        </row>
        <row r="2127">
          <cell r="B2127">
            <v>21240060</v>
          </cell>
          <cell r="C2127" t="str">
            <v>TOTARITO  [21240060]</v>
          </cell>
          <cell r="D2127" t="str">
            <v>Pluviométrica</v>
          </cell>
          <cell r="E2127" t="str">
            <v>Convencional</v>
          </cell>
          <cell r="F2127" t="str">
            <v>Activa</v>
          </cell>
          <cell r="G2127">
            <v>33253</v>
          </cell>
          <cell r="H2127">
            <v>1250</v>
          </cell>
          <cell r="I2127">
            <v>4.6666666699999997</v>
          </cell>
          <cell r="J2127">
            <v>-75.016666669999992</v>
          </cell>
          <cell r="K2127" t="str">
            <v>Tolima</v>
          </cell>
          <cell r="L2127" t="str">
            <v>Alvarado</v>
          </cell>
          <cell r="M2127" t="str">
            <v>Area Operativa 10 - Tolima</v>
          </cell>
          <cell r="N2127" t="str">
            <v>Magdalena Cauca</v>
          </cell>
          <cell r="O2127" t="str">
            <v>Alto Magdalena</v>
          </cell>
          <cell r="Q2127" t="str">
            <v>Fucha</v>
          </cell>
        </row>
        <row r="2128">
          <cell r="B2128">
            <v>26100290</v>
          </cell>
          <cell r="C2128" t="str">
            <v>CRUCES  [26100290]</v>
          </cell>
          <cell r="D2128" t="str">
            <v>Pluviométrica</v>
          </cell>
          <cell r="E2128" t="str">
            <v>Convencional</v>
          </cell>
          <cell r="F2128" t="str">
            <v>Activa</v>
          </cell>
          <cell r="G2128">
            <v>24699</v>
          </cell>
          <cell r="H2128">
            <v>970</v>
          </cell>
          <cell r="I2128">
            <v>4.6666666699999997</v>
          </cell>
          <cell r="J2128">
            <v>-75.916666669999998</v>
          </cell>
          <cell r="K2128" t="str">
            <v>Valle del Cauca</v>
          </cell>
          <cell r="L2128" t="str">
            <v>Obando</v>
          </cell>
          <cell r="M2128" t="str">
            <v>Area Operativa 09 - Cauca-Valle-Caldas</v>
          </cell>
          <cell r="N2128" t="str">
            <v>Magdalena Cauca</v>
          </cell>
          <cell r="O2128" t="str">
            <v>Cauca</v>
          </cell>
          <cell r="Q2128" t="str">
            <v>Fucha</v>
          </cell>
        </row>
        <row r="2129">
          <cell r="B2129">
            <v>26120100</v>
          </cell>
          <cell r="C2129" t="str">
            <v>BREMEN  [26120100]</v>
          </cell>
          <cell r="D2129" t="str">
            <v>Pluviográfica</v>
          </cell>
          <cell r="E2129" t="str">
            <v>Convencional</v>
          </cell>
          <cell r="F2129" t="str">
            <v>Activa</v>
          </cell>
          <cell r="G2129">
            <v>25522</v>
          </cell>
          <cell r="H2129">
            <v>2040</v>
          </cell>
          <cell r="I2129">
            <v>4.6666666699999997</v>
          </cell>
          <cell r="J2129">
            <v>-75.616666670000001</v>
          </cell>
          <cell r="K2129" t="str">
            <v>Quindío</v>
          </cell>
          <cell r="L2129" t="str">
            <v>Circasia</v>
          </cell>
          <cell r="M2129" t="str">
            <v>Area Operativa 09 - Cauca-Valle-Caldas</v>
          </cell>
          <cell r="N2129" t="str">
            <v>Magdalena Cauca</v>
          </cell>
          <cell r="O2129" t="str">
            <v>Cauca</v>
          </cell>
          <cell r="Q2129" t="str">
            <v>Fucha</v>
          </cell>
        </row>
        <row r="2130">
          <cell r="B2130">
            <v>26125270</v>
          </cell>
          <cell r="C2130" t="str">
            <v>BREMEN  [26125270]</v>
          </cell>
          <cell r="D2130" t="str">
            <v>Climática Principal</v>
          </cell>
          <cell r="E2130" t="str">
            <v>Convencional</v>
          </cell>
          <cell r="F2130" t="str">
            <v>Activa</v>
          </cell>
          <cell r="G2130">
            <v>36175</v>
          </cell>
          <cell r="H2130">
            <v>2070</v>
          </cell>
          <cell r="I2130">
            <v>4.6666666699999997</v>
          </cell>
          <cell r="J2130">
            <v>-75.599999999999994</v>
          </cell>
          <cell r="K2130" t="str">
            <v>Quindío</v>
          </cell>
          <cell r="L2130" t="str">
            <v>Filandia</v>
          </cell>
          <cell r="M2130" t="str">
            <v>Area Operativa 09 - Cauca-Valle-Caldas</v>
          </cell>
          <cell r="N2130" t="str">
            <v>Magdalena Cauca</v>
          </cell>
          <cell r="O2130" t="str">
            <v>Cauca</v>
          </cell>
          <cell r="Q2130" t="str">
            <v>Fucha</v>
          </cell>
        </row>
        <row r="2131">
          <cell r="B2131">
            <v>54030100</v>
          </cell>
          <cell r="C2131" t="str">
            <v>BALSAL EL  [54030100]</v>
          </cell>
          <cell r="D2131" t="str">
            <v>Pluviométrica</v>
          </cell>
          <cell r="E2131" t="str">
            <v>Convencional</v>
          </cell>
          <cell r="F2131" t="str">
            <v>Activa</v>
          </cell>
          <cell r="G2131">
            <v>30117</v>
          </cell>
          <cell r="H2131">
            <v>1524</v>
          </cell>
          <cell r="I2131">
            <v>4.6666666699999997</v>
          </cell>
          <cell r="J2131">
            <v>-76.233333329999994</v>
          </cell>
          <cell r="K2131" t="str">
            <v>Valle del Cauca</v>
          </cell>
          <cell r="L2131" t="str">
            <v>Versalles</v>
          </cell>
          <cell r="M2131" t="str">
            <v>Area Operativa 09 - Cauca-Valle-Caldas</v>
          </cell>
          <cell r="N2131" t="str">
            <v>Pacifico</v>
          </cell>
          <cell r="O2131" t="str">
            <v>San Juán</v>
          </cell>
          <cell r="Q2131" t="str">
            <v>Qda Santa Barbara</v>
          </cell>
        </row>
        <row r="2132">
          <cell r="B2132">
            <v>23050010</v>
          </cell>
          <cell r="C2132" t="str">
            <v>NARIÑO  [23050010]</v>
          </cell>
          <cell r="D2132" t="str">
            <v>Pluviométrica</v>
          </cell>
          <cell r="E2132" t="str">
            <v>Convencional</v>
          </cell>
          <cell r="F2132" t="str">
            <v>Suspendida</v>
          </cell>
          <cell r="G2132">
            <v>8051</v>
          </cell>
          <cell r="H2132">
            <v>1500</v>
          </cell>
          <cell r="I2132">
            <v>5.6666666699999997</v>
          </cell>
          <cell r="J2132">
            <v>-75.099999999999994</v>
          </cell>
          <cell r="K2132" t="str">
            <v>Antioquia</v>
          </cell>
          <cell r="L2132" t="str">
            <v>Nariño (Antioquia)</v>
          </cell>
          <cell r="M2132" t="str">
            <v>Area Operativa 01 - Antioquia-Chocó</v>
          </cell>
          <cell r="N2132" t="str">
            <v>Magdalena Cauca</v>
          </cell>
          <cell r="O2132" t="str">
            <v>Medio Magdalena</v>
          </cell>
          <cell r="Q2132" t="str">
            <v>Sirgua</v>
          </cell>
          <cell r="R2132">
            <v>23360</v>
          </cell>
        </row>
        <row r="2133">
          <cell r="B2133">
            <v>23050180</v>
          </cell>
          <cell r="C2133" t="str">
            <v>PTE LINDA  [23050180]</v>
          </cell>
          <cell r="D2133" t="str">
            <v>Pluviométrica</v>
          </cell>
          <cell r="E2133" t="str">
            <v>Convencional</v>
          </cell>
          <cell r="F2133" t="str">
            <v>Suspendida</v>
          </cell>
          <cell r="G2133">
            <v>23696</v>
          </cell>
          <cell r="H2133">
            <v>650</v>
          </cell>
          <cell r="I2133">
            <v>5.6666666699999997</v>
          </cell>
          <cell r="J2133">
            <v>-75.05</v>
          </cell>
          <cell r="K2133" t="str">
            <v>Caldas</v>
          </cell>
          <cell r="L2133" t="str">
            <v>Samaná</v>
          </cell>
          <cell r="M2133" t="str">
            <v>Area Operativa 10 - Tolima</v>
          </cell>
          <cell r="N2133" t="str">
            <v>Magdalena Cauca</v>
          </cell>
          <cell r="O2133" t="str">
            <v>Medio Magdalena</v>
          </cell>
          <cell r="Q2133" t="str">
            <v>Sirgua</v>
          </cell>
          <cell r="R2133">
            <v>28140</v>
          </cell>
        </row>
        <row r="2134">
          <cell r="B2134">
            <v>23120020</v>
          </cell>
          <cell r="C2134" t="str">
            <v>BORBUR  [23120020]</v>
          </cell>
          <cell r="D2134" t="str">
            <v>Pluviométrica</v>
          </cell>
          <cell r="E2134" t="str">
            <v>Convencional</v>
          </cell>
          <cell r="F2134" t="str">
            <v>Suspendida</v>
          </cell>
          <cell r="G2134">
            <v>20316</v>
          </cell>
          <cell r="H2134">
            <v>830</v>
          </cell>
          <cell r="I2134">
            <v>5.6666666699999997</v>
          </cell>
          <cell r="J2134">
            <v>-74.083333329999988</v>
          </cell>
          <cell r="K2134" t="str">
            <v>Boyacá</v>
          </cell>
          <cell r="L2134" t="str">
            <v>San Pablo De Borbur</v>
          </cell>
          <cell r="M2134" t="str">
            <v>Area Operativa 06 - Boyacá-Casanare-Vichada</v>
          </cell>
          <cell r="N2134" t="str">
            <v>Magdalena Cauca</v>
          </cell>
          <cell r="O2134" t="str">
            <v>Medio Magdalena</v>
          </cell>
          <cell r="Q2134" t="str">
            <v>Samana Sur</v>
          </cell>
          <cell r="R2134">
            <v>20804</v>
          </cell>
        </row>
        <row r="2135">
          <cell r="B2135">
            <v>26105210</v>
          </cell>
          <cell r="C2135" t="str">
            <v>CARTAGO  - AUT  [26105210]</v>
          </cell>
          <cell r="D2135" t="str">
            <v>Climática Principal</v>
          </cell>
          <cell r="E2135" t="str">
            <v>Automática con Telemetría</v>
          </cell>
          <cell r="F2135" t="str">
            <v>Activa</v>
          </cell>
          <cell r="G2135">
            <v>34820</v>
          </cell>
          <cell r="H2135">
            <v>920</v>
          </cell>
          <cell r="I2135">
            <v>4.6830555599999997</v>
          </cell>
          <cell r="J2135">
            <v>-76.014166669999994</v>
          </cell>
          <cell r="K2135" t="str">
            <v>Valle del Cauca</v>
          </cell>
          <cell r="L2135" t="str">
            <v>Cartago</v>
          </cell>
          <cell r="M2135" t="str">
            <v>Area Operativa 09 - Cauca-Valle-Caldas</v>
          </cell>
          <cell r="N2135" t="str">
            <v>Magdalena Cauca</v>
          </cell>
          <cell r="O2135" t="str">
            <v>Cauca</v>
          </cell>
          <cell r="Q2135" t="str">
            <v>Qda Santa Barbara</v>
          </cell>
        </row>
        <row r="2136">
          <cell r="B2136">
            <v>21201110</v>
          </cell>
          <cell r="C2136" t="str">
            <v>USAQUEN  [21201110]</v>
          </cell>
          <cell r="D2136" t="str">
            <v>Pluviométrica</v>
          </cell>
          <cell r="E2136" t="str">
            <v>Convencional</v>
          </cell>
          <cell r="F2136" t="str">
            <v>Activa</v>
          </cell>
          <cell r="G2136">
            <v>20255</v>
          </cell>
          <cell r="H2136">
            <v>2647</v>
          </cell>
          <cell r="I2136">
            <v>4.68333333</v>
          </cell>
          <cell r="J2136">
            <v>-74.016666669999992</v>
          </cell>
          <cell r="K2136" t="str">
            <v>Bogotá</v>
          </cell>
          <cell r="L2136" t="str">
            <v>Bogota, D.C</v>
          </cell>
          <cell r="M2136" t="str">
            <v>Area Operativa 11 - Cundinamarca-Amazonas-San Andrés</v>
          </cell>
          <cell r="N2136" t="str">
            <v>Magdalena Cauca</v>
          </cell>
          <cell r="O2136" t="str">
            <v>Alto Magdalena</v>
          </cell>
          <cell r="Q2136" t="str">
            <v>Qda Santa Barbara</v>
          </cell>
        </row>
        <row r="2137">
          <cell r="B2137">
            <v>21201780</v>
          </cell>
          <cell r="C2137" t="str">
            <v>PEDRO PALO  [21201780]</v>
          </cell>
          <cell r="D2137" t="str">
            <v>Pluviográfica</v>
          </cell>
          <cell r="E2137" t="str">
            <v>Convencional</v>
          </cell>
          <cell r="F2137" t="str">
            <v>Activa</v>
          </cell>
          <cell r="G2137">
            <v>32401</v>
          </cell>
          <cell r="H2137">
            <v>2000</v>
          </cell>
          <cell r="I2137">
            <v>4.68333333</v>
          </cell>
          <cell r="J2137">
            <v>-74.400000000000006</v>
          </cell>
          <cell r="K2137" t="str">
            <v>Cundinamarca</v>
          </cell>
          <cell r="L2137" t="str">
            <v>Tena</v>
          </cell>
          <cell r="M2137" t="str">
            <v>Area Operativa 11 - Cundinamarca-Amazonas-San Andrés</v>
          </cell>
          <cell r="N2137" t="str">
            <v>Magdalena Cauca</v>
          </cell>
          <cell r="O2137" t="str">
            <v>Alto Magdalena</v>
          </cell>
          <cell r="Q2137" t="str">
            <v>Qda Santa Barbara</v>
          </cell>
        </row>
        <row r="2138">
          <cell r="B2138">
            <v>21201800</v>
          </cell>
          <cell r="C2138" t="str">
            <v>SAN GREGORIO  [21201800]</v>
          </cell>
          <cell r="D2138" t="str">
            <v>Pluviográfica</v>
          </cell>
          <cell r="E2138" t="str">
            <v>Convencional</v>
          </cell>
          <cell r="F2138" t="str">
            <v>Activa</v>
          </cell>
          <cell r="G2138">
            <v>32554</v>
          </cell>
          <cell r="H2138">
            <v>1050</v>
          </cell>
          <cell r="I2138">
            <v>4.68333333</v>
          </cell>
          <cell r="J2138">
            <v>-74.5</v>
          </cell>
          <cell r="K2138" t="str">
            <v>Cundinamarca</v>
          </cell>
          <cell r="L2138" t="str">
            <v>Cachipay</v>
          </cell>
          <cell r="M2138" t="str">
            <v>Area Operativa 11 - Cundinamarca-Amazonas-San Andrés</v>
          </cell>
          <cell r="N2138" t="str">
            <v>Magdalena Cauca</v>
          </cell>
          <cell r="O2138" t="str">
            <v>Alto Magdalena</v>
          </cell>
          <cell r="Q2138" t="str">
            <v>Qda Santa Barbara</v>
          </cell>
        </row>
        <row r="2139">
          <cell r="B2139">
            <v>21206420</v>
          </cell>
          <cell r="C2139" t="str">
            <v>PLANTA WIESNER  [21206420]</v>
          </cell>
          <cell r="D2139" t="str">
            <v>Climática Ordinaria</v>
          </cell>
          <cell r="E2139" t="str">
            <v>Convencional</v>
          </cell>
          <cell r="F2139" t="str">
            <v>Activa</v>
          </cell>
          <cell r="G2139">
            <v>31031</v>
          </cell>
          <cell r="H2139">
            <v>2795</v>
          </cell>
          <cell r="I2139">
            <v>4.68333333</v>
          </cell>
          <cell r="J2139">
            <v>-73.5</v>
          </cell>
          <cell r="K2139" t="str">
            <v>Cundinamarca</v>
          </cell>
          <cell r="L2139" t="str">
            <v>La Calera</v>
          </cell>
          <cell r="M2139" t="str">
            <v>Area Operativa 11 - Cundinamarca-Amazonas-San Andrés</v>
          </cell>
          <cell r="N2139" t="str">
            <v>Orinoco</v>
          </cell>
          <cell r="O2139" t="str">
            <v>Meta</v>
          </cell>
          <cell r="Q2139" t="str">
            <v>Qda Santa Barbara</v>
          </cell>
        </row>
        <row r="2140">
          <cell r="B2140">
            <v>21207140</v>
          </cell>
          <cell r="C2140" t="str">
            <v>PTE CUNDINAMARC  [21207140]</v>
          </cell>
          <cell r="D2140" t="str">
            <v>Limnigráfica</v>
          </cell>
          <cell r="E2140" t="str">
            <v>Convencional</v>
          </cell>
          <cell r="F2140" t="str">
            <v>Activa</v>
          </cell>
          <cell r="G2140">
            <v>20500</v>
          </cell>
          <cell r="H2140">
            <v>2566</v>
          </cell>
          <cell r="I2140">
            <v>4.68333333</v>
          </cell>
          <cell r="J2140">
            <v>-74.166666669999998</v>
          </cell>
          <cell r="K2140" t="str">
            <v>Bogotá</v>
          </cell>
          <cell r="L2140" t="str">
            <v>Bogota, D.C</v>
          </cell>
          <cell r="M2140" t="str">
            <v>Area Operativa 11 - Cundinamarca-Amazonas-San Andrés</v>
          </cell>
          <cell r="N2140" t="str">
            <v>Magdalena Cauca</v>
          </cell>
          <cell r="O2140" t="str">
            <v>Alto Magdalena</v>
          </cell>
          <cell r="Q2140" t="str">
            <v>Bogota</v>
          </cell>
        </row>
        <row r="2141">
          <cell r="B2141">
            <v>21208090</v>
          </cell>
          <cell r="C2141" t="str">
            <v>VERTEDERO  [21208090]</v>
          </cell>
          <cell r="D2141" t="str">
            <v>Limnimétrica</v>
          </cell>
          <cell r="E2141" t="str">
            <v>Convencional</v>
          </cell>
          <cell r="F2141" t="str">
            <v>Activa</v>
          </cell>
          <cell r="G2141">
            <v>26099</v>
          </cell>
          <cell r="H2141">
            <v>2620</v>
          </cell>
          <cell r="I2141">
            <v>4.68333333</v>
          </cell>
          <cell r="J2141">
            <v>-74.266666669999992</v>
          </cell>
          <cell r="K2141" t="str">
            <v>Cundinamarca</v>
          </cell>
          <cell r="L2141" t="str">
            <v>Mosquera (Cundinamarca)</v>
          </cell>
          <cell r="M2141" t="str">
            <v>Area Operativa 11 - Cundinamarca-Amazonas-San Andrés</v>
          </cell>
          <cell r="N2141" t="str">
            <v>Magdalena Cauca</v>
          </cell>
          <cell r="O2141" t="str">
            <v>Alto Magdalena</v>
          </cell>
          <cell r="Q2141" t="str">
            <v>Bojaca</v>
          </cell>
        </row>
        <row r="2142">
          <cell r="B2142">
            <v>21208610</v>
          </cell>
          <cell r="C2142" t="str">
            <v>HERRERA LA  [21208610]</v>
          </cell>
          <cell r="D2142" t="str">
            <v>Limnimétrica</v>
          </cell>
          <cell r="E2142" t="str">
            <v>Convencional</v>
          </cell>
          <cell r="F2142" t="str">
            <v>Activa</v>
          </cell>
          <cell r="G2142">
            <v>31093</v>
          </cell>
          <cell r="H2142">
            <v>2541</v>
          </cell>
          <cell r="I2142">
            <v>4.68333333</v>
          </cell>
          <cell r="J2142">
            <v>-74.25</v>
          </cell>
          <cell r="K2142" t="str">
            <v>Cundinamarca</v>
          </cell>
          <cell r="L2142" t="str">
            <v>Madrid</v>
          </cell>
          <cell r="M2142" t="str">
            <v>Area Operativa 11 - Cundinamarca-Amazonas-San Andrés</v>
          </cell>
          <cell r="N2142" t="str">
            <v>Magdalena Cauca</v>
          </cell>
          <cell r="O2142" t="str">
            <v>Alto Magdalena</v>
          </cell>
          <cell r="Q2142" t="str">
            <v>Bojaca</v>
          </cell>
        </row>
        <row r="2143">
          <cell r="B2143">
            <v>21208730</v>
          </cell>
          <cell r="C2143" t="str">
            <v>PARQUE LA CALERA  [21208730]</v>
          </cell>
          <cell r="D2143" t="str">
            <v>Limnimétrica</v>
          </cell>
          <cell r="E2143" t="str">
            <v>Convencional</v>
          </cell>
          <cell r="F2143" t="str">
            <v>Activa</v>
          </cell>
          <cell r="G2143">
            <v>32947</v>
          </cell>
          <cell r="H2143">
            <v>2750</v>
          </cell>
          <cell r="I2143">
            <v>4.68333333</v>
          </cell>
          <cell r="J2143">
            <v>-73.966666669999995</v>
          </cell>
          <cell r="K2143" t="str">
            <v>Cundinamarca</v>
          </cell>
          <cell r="L2143" t="str">
            <v>La Calera</v>
          </cell>
          <cell r="M2143" t="str">
            <v>Area Operativa 11 - Cundinamarca-Amazonas-San Andrés</v>
          </cell>
          <cell r="N2143" t="str">
            <v>Magdalena Cauca</v>
          </cell>
          <cell r="O2143" t="str">
            <v>Alto Magdalena</v>
          </cell>
          <cell r="Q2143" t="str">
            <v>Teusaca</v>
          </cell>
        </row>
        <row r="2144">
          <cell r="B2144">
            <v>21208920</v>
          </cell>
          <cell r="C2144" t="str">
            <v>MANZANARES  [21208920]</v>
          </cell>
          <cell r="D2144" t="str">
            <v>Limnimétrica</v>
          </cell>
          <cell r="E2144" t="str">
            <v>Convencional</v>
          </cell>
          <cell r="F2144" t="str">
            <v>Activa</v>
          </cell>
          <cell r="G2144">
            <v>32370</v>
          </cell>
          <cell r="H2144">
            <v>770</v>
          </cell>
          <cell r="I2144">
            <v>4.68333333</v>
          </cell>
          <cell r="J2144">
            <v>-74.516666669999992</v>
          </cell>
          <cell r="K2144" t="str">
            <v>Cundinamarca</v>
          </cell>
          <cell r="L2144" t="str">
            <v>Quipile</v>
          </cell>
          <cell r="M2144" t="str">
            <v>Area Operativa 10 - Tolima</v>
          </cell>
          <cell r="N2144" t="str">
            <v>Magdalena Cauca</v>
          </cell>
          <cell r="O2144" t="str">
            <v>Alto Magdalena</v>
          </cell>
          <cell r="Q2144" t="str">
            <v>Curi</v>
          </cell>
        </row>
        <row r="2145">
          <cell r="B2145">
            <v>21208980</v>
          </cell>
          <cell r="C2145" t="str">
            <v>PEDRO PALO  [21208980]</v>
          </cell>
          <cell r="D2145" t="str">
            <v>Limnimétrica</v>
          </cell>
          <cell r="E2145" t="str">
            <v>Convencional</v>
          </cell>
          <cell r="F2145" t="str">
            <v>Activa</v>
          </cell>
          <cell r="G2145">
            <v>32401</v>
          </cell>
          <cell r="H2145">
            <v>2000</v>
          </cell>
          <cell r="I2145">
            <v>4.68333333</v>
          </cell>
          <cell r="J2145">
            <v>-74.400000000000006</v>
          </cell>
          <cell r="K2145" t="str">
            <v>Cundinamarca</v>
          </cell>
          <cell r="L2145" t="str">
            <v>Tena</v>
          </cell>
          <cell r="M2145" t="str">
            <v>Area Operativa 11 - Cundinamarca-Amazonas-San Andrés</v>
          </cell>
          <cell r="N2145" t="str">
            <v>Magdalena Cauca</v>
          </cell>
          <cell r="O2145" t="str">
            <v>Alto Magdalena</v>
          </cell>
          <cell r="Q2145" t="str">
            <v>Lago Pedro Palo</v>
          </cell>
        </row>
        <row r="2146">
          <cell r="B2146">
            <v>21209160</v>
          </cell>
          <cell r="C2146" t="str">
            <v>ESPERANZA LA  [21209160]</v>
          </cell>
          <cell r="D2146" t="str">
            <v>Limnimétrica</v>
          </cell>
          <cell r="E2146" t="str">
            <v>Convencional</v>
          </cell>
          <cell r="F2146" t="str">
            <v>Activa</v>
          </cell>
          <cell r="G2146">
            <v>31062</v>
          </cell>
          <cell r="H2146">
            <v>1250</v>
          </cell>
          <cell r="I2146">
            <v>4.68333333</v>
          </cell>
          <cell r="J2146">
            <v>-74.433333329999996</v>
          </cell>
          <cell r="K2146" t="str">
            <v>Cundinamarca</v>
          </cell>
          <cell r="L2146" t="str">
            <v>La Mesa</v>
          </cell>
          <cell r="M2146" t="str">
            <v>Area Operativa 11 - Cundinamarca-Amazonas-San Andrés</v>
          </cell>
          <cell r="N2146" t="str">
            <v>Magdalena Cauca</v>
          </cell>
          <cell r="O2146" t="str">
            <v>Alto Magdalena</v>
          </cell>
          <cell r="Q2146" t="str">
            <v>Apulo</v>
          </cell>
        </row>
        <row r="2147">
          <cell r="B2147">
            <v>21209310</v>
          </cell>
          <cell r="C2147" t="str">
            <v>PTE PEATONAL  [21209310]</v>
          </cell>
          <cell r="D2147" t="str">
            <v>Limnimétrica</v>
          </cell>
          <cell r="E2147" t="str">
            <v>Convencional</v>
          </cell>
          <cell r="F2147" t="str">
            <v>Activa</v>
          </cell>
          <cell r="G2147">
            <v>33739</v>
          </cell>
          <cell r="H2147">
            <v>1150</v>
          </cell>
          <cell r="I2147">
            <v>4.68333333</v>
          </cell>
          <cell r="J2147">
            <v>-74.433333329999996</v>
          </cell>
          <cell r="K2147" t="str">
            <v>Cundinamarca</v>
          </cell>
          <cell r="L2147" t="str">
            <v>Cachipay</v>
          </cell>
          <cell r="M2147" t="str">
            <v>Area Operativa 11 - Cundinamarca-Amazonas-San Andrés</v>
          </cell>
          <cell r="N2147" t="str">
            <v>Magdalena Cauca</v>
          </cell>
          <cell r="O2147" t="str">
            <v>Alto Magdalena</v>
          </cell>
          <cell r="Q2147" t="str">
            <v>Apulo</v>
          </cell>
        </row>
        <row r="2148">
          <cell r="B2148">
            <v>21209710</v>
          </cell>
          <cell r="C2148" t="str">
            <v>HERRERA LA NO. 2  [21209710]</v>
          </cell>
          <cell r="D2148" t="str">
            <v>Limnimétrica</v>
          </cell>
          <cell r="E2148" t="str">
            <v>Convencional</v>
          </cell>
          <cell r="F2148" t="str">
            <v>Activa</v>
          </cell>
          <cell r="G2148">
            <v>31093</v>
          </cell>
          <cell r="H2148">
            <v>2541</v>
          </cell>
          <cell r="I2148">
            <v>4.68333333</v>
          </cell>
          <cell r="J2148">
            <v>-74.25</v>
          </cell>
          <cell r="K2148" t="str">
            <v>Cundinamarca</v>
          </cell>
          <cell r="L2148" t="str">
            <v>Mosquera (Cundinamarca)</v>
          </cell>
          <cell r="M2148" t="str">
            <v>Area Operativa 11 - Cundinamarca-Amazonas-San Andrés</v>
          </cell>
          <cell r="N2148" t="str">
            <v>Magdalena Cauca</v>
          </cell>
          <cell r="O2148" t="str">
            <v>Alto Magdalena</v>
          </cell>
          <cell r="Q2148" t="str">
            <v>Bogota</v>
          </cell>
        </row>
        <row r="2149">
          <cell r="B2149">
            <v>35070420</v>
          </cell>
          <cell r="C2149" t="str">
            <v>VIVERO  [35070420]</v>
          </cell>
          <cell r="D2149" t="str">
            <v>Pluviométrica</v>
          </cell>
          <cell r="E2149" t="str">
            <v>Convencional</v>
          </cell>
          <cell r="F2149" t="str">
            <v>Suspendida</v>
          </cell>
          <cell r="G2149">
            <v>16511</v>
          </cell>
          <cell r="H2149">
            <v>1900</v>
          </cell>
          <cell r="I2149">
            <v>5.0333333299999996</v>
          </cell>
          <cell r="J2149">
            <v>-73.400000000000006</v>
          </cell>
          <cell r="K2149" t="str">
            <v>Boyacá</v>
          </cell>
          <cell r="L2149" t="str">
            <v>Sutatenza</v>
          </cell>
          <cell r="M2149" t="str">
            <v>Area Operativa 06 - Boyacá-Casanare-Vichada</v>
          </cell>
          <cell r="N2149" t="str">
            <v>Orinoco</v>
          </cell>
          <cell r="O2149" t="str">
            <v>Meta</v>
          </cell>
          <cell r="Q2149" t="str">
            <v>Bogota</v>
          </cell>
          <cell r="R2149">
            <v>17121</v>
          </cell>
        </row>
        <row r="2150">
          <cell r="B2150">
            <v>26145100</v>
          </cell>
          <cell r="C2150" t="str">
            <v>VITERBO  - AUT  [26145100]</v>
          </cell>
          <cell r="D2150" t="str">
            <v>Climática Principal</v>
          </cell>
          <cell r="E2150" t="str">
            <v>Automática con Telemetría</v>
          </cell>
          <cell r="F2150" t="str">
            <v>Activa</v>
          </cell>
          <cell r="G2150">
            <v>35186</v>
          </cell>
          <cell r="H2150">
            <v>840</v>
          </cell>
          <cell r="I2150">
            <v>5.0361111100000002</v>
          </cell>
          <cell r="J2150">
            <v>-75.860833329999991</v>
          </cell>
          <cell r="K2150" t="str">
            <v>Caldas</v>
          </cell>
          <cell r="L2150" t="str">
            <v>Viterbo</v>
          </cell>
          <cell r="M2150" t="str">
            <v>Area Operativa 09 - Cauca-Valle-Caldas</v>
          </cell>
          <cell r="N2150" t="str">
            <v>Magdalena Cauca</v>
          </cell>
          <cell r="O2150" t="str">
            <v>Cauca</v>
          </cell>
          <cell r="Q2150" t="str">
            <v>Bogota</v>
          </cell>
        </row>
        <row r="2151">
          <cell r="B2151">
            <v>21201410</v>
          </cell>
          <cell r="C2151" t="str">
            <v>ACANDY  [21201410]</v>
          </cell>
          <cell r="D2151" t="str">
            <v>Pluviométrica</v>
          </cell>
          <cell r="E2151" t="str">
            <v>Convencional</v>
          </cell>
          <cell r="F2151" t="str">
            <v>Activa</v>
          </cell>
          <cell r="G2151">
            <v>28413</v>
          </cell>
          <cell r="H2151">
            <v>2600</v>
          </cell>
          <cell r="I2151">
            <v>5.05</v>
          </cell>
          <cell r="J2151">
            <v>-73.883333329999999</v>
          </cell>
          <cell r="K2151" t="str">
            <v>Cundinamarca</v>
          </cell>
          <cell r="L2151" t="str">
            <v>Nemocón</v>
          </cell>
          <cell r="M2151" t="str">
            <v>Area Operativa 11 - Cundinamarca-Amazonas-San Andrés</v>
          </cell>
          <cell r="N2151" t="str">
            <v>Magdalena Cauca</v>
          </cell>
          <cell r="O2151" t="str">
            <v>Alto Magdalena</v>
          </cell>
          <cell r="Q2151" t="str">
            <v>Bogota</v>
          </cell>
        </row>
        <row r="2152">
          <cell r="B2152">
            <v>21201870</v>
          </cell>
          <cell r="C2152" t="str">
            <v>BOMBAS SESQUILE  [21201870]</v>
          </cell>
          <cell r="D2152" t="str">
            <v>Pluviográfica</v>
          </cell>
          <cell r="E2152" t="str">
            <v>Convencional</v>
          </cell>
          <cell r="F2152" t="str">
            <v>Activa</v>
          </cell>
          <cell r="G2152">
            <v>30696</v>
          </cell>
          <cell r="H2152">
            <v>2600</v>
          </cell>
          <cell r="I2152">
            <v>5.05</v>
          </cell>
          <cell r="J2152">
            <v>-73.8</v>
          </cell>
          <cell r="K2152" t="str">
            <v>Cundinamarca</v>
          </cell>
          <cell r="L2152" t="str">
            <v>Sesquilé</v>
          </cell>
          <cell r="M2152" t="str">
            <v>Area Operativa 11 - Cundinamarca-Amazonas-San Andrés</v>
          </cell>
          <cell r="N2152" t="str">
            <v>Magdalena Cauca</v>
          </cell>
          <cell r="O2152" t="str">
            <v>Alto Magdalena</v>
          </cell>
          <cell r="Q2152" t="str">
            <v>Bogota</v>
          </cell>
        </row>
        <row r="2153">
          <cell r="B2153">
            <v>21206580</v>
          </cell>
          <cell r="C2153" t="str">
            <v>COGUA  [21206580]</v>
          </cell>
          <cell r="D2153" t="str">
            <v>Climática Principal</v>
          </cell>
          <cell r="E2153" t="str">
            <v>Convencional</v>
          </cell>
          <cell r="F2153" t="str">
            <v>Activa</v>
          </cell>
          <cell r="G2153">
            <v>36600</v>
          </cell>
          <cell r="H2153">
            <v>2620</v>
          </cell>
          <cell r="I2153">
            <v>5.05</v>
          </cell>
          <cell r="J2153">
            <v>-73.983333329999994</v>
          </cell>
          <cell r="K2153" t="str">
            <v>Cundinamarca</v>
          </cell>
          <cell r="L2153" t="str">
            <v>Cogua</v>
          </cell>
          <cell r="M2153" t="str">
            <v>Area Operativa 11 - Cundinamarca-Amazonas-San Andrés</v>
          </cell>
          <cell r="N2153" t="str">
            <v>Magdalena Cauca</v>
          </cell>
          <cell r="O2153" t="str">
            <v>Alto Magdalena</v>
          </cell>
          <cell r="Q2153" t="str">
            <v>Bogota</v>
          </cell>
        </row>
        <row r="2154">
          <cell r="B2154">
            <v>21207850</v>
          </cell>
          <cell r="C2154" t="str">
            <v>MOLINO EL  [21207850]</v>
          </cell>
          <cell r="D2154" t="str">
            <v>Limnimétrica</v>
          </cell>
          <cell r="E2154" t="str">
            <v>Convencional</v>
          </cell>
          <cell r="F2154" t="str">
            <v>Activa</v>
          </cell>
          <cell r="G2154">
            <v>23422</v>
          </cell>
          <cell r="H2154">
            <v>2580</v>
          </cell>
          <cell r="I2154">
            <v>5.05</v>
          </cell>
          <cell r="J2154">
            <v>-73.916666669999998</v>
          </cell>
          <cell r="K2154" t="str">
            <v>Cundinamarca</v>
          </cell>
          <cell r="L2154" t="str">
            <v>Nemocón</v>
          </cell>
          <cell r="M2154" t="str">
            <v>Area Operativa 11 - Cundinamarca-Amazonas-San Andrés</v>
          </cell>
          <cell r="N2154" t="str">
            <v>Magdalena Cauca</v>
          </cell>
          <cell r="O2154" t="str">
            <v>Alto Magdalena</v>
          </cell>
          <cell r="Q2154" t="str">
            <v>Barandillas</v>
          </cell>
        </row>
        <row r="2155">
          <cell r="B2155">
            <v>21208630</v>
          </cell>
          <cell r="C2155" t="str">
            <v>PTE SESQUILE  [21208630]</v>
          </cell>
          <cell r="D2155" t="str">
            <v>Limnimétrica</v>
          </cell>
          <cell r="E2155" t="str">
            <v>Convencional</v>
          </cell>
          <cell r="F2155" t="str">
            <v>Activa</v>
          </cell>
          <cell r="G2155">
            <v>26495</v>
          </cell>
          <cell r="H2155">
            <v>2590</v>
          </cell>
          <cell r="I2155">
            <v>5.05</v>
          </cell>
          <cell r="J2155">
            <v>-73.766666669999992</v>
          </cell>
          <cell r="K2155" t="str">
            <v>Cundinamarca</v>
          </cell>
          <cell r="L2155" t="str">
            <v>Sesquilé</v>
          </cell>
          <cell r="M2155" t="str">
            <v>Area Operativa 11 - Cundinamarca-Amazonas-San Andrés</v>
          </cell>
          <cell r="N2155" t="str">
            <v>Magdalena Cauca</v>
          </cell>
          <cell r="O2155" t="str">
            <v>Alto Magdalena</v>
          </cell>
          <cell r="Q2155" t="str">
            <v>Canal Achuri</v>
          </cell>
        </row>
        <row r="2156">
          <cell r="B2156">
            <v>21208680</v>
          </cell>
          <cell r="C2156" t="str">
            <v>STA MARTA  [21208680]</v>
          </cell>
          <cell r="D2156" t="str">
            <v>Limnimétrica</v>
          </cell>
          <cell r="E2156" t="str">
            <v>Convencional</v>
          </cell>
          <cell r="F2156" t="str">
            <v>Activa</v>
          </cell>
          <cell r="G2156">
            <v>29570</v>
          </cell>
          <cell r="H2156">
            <v>2700</v>
          </cell>
          <cell r="I2156">
            <v>5.05</v>
          </cell>
          <cell r="J2156">
            <v>-73.716666669999995</v>
          </cell>
          <cell r="K2156" t="str">
            <v>Cundinamarca</v>
          </cell>
          <cell r="L2156" t="str">
            <v>Chocontá</v>
          </cell>
          <cell r="M2156" t="str">
            <v>Area Operativa 11 - Cundinamarca-Amazonas-San Andrés</v>
          </cell>
          <cell r="N2156" t="str">
            <v>Magdalena Cauca</v>
          </cell>
          <cell r="O2156" t="str">
            <v>Alto Magdalena</v>
          </cell>
          <cell r="Q2156" t="str">
            <v>Granadillo</v>
          </cell>
        </row>
        <row r="2157">
          <cell r="B2157">
            <v>21209350</v>
          </cell>
          <cell r="C2157" t="str">
            <v>MANZANO EL  [21209350]</v>
          </cell>
          <cell r="D2157" t="str">
            <v>Limnimétrica</v>
          </cell>
          <cell r="E2157" t="str">
            <v>Convencional</v>
          </cell>
          <cell r="F2157" t="str">
            <v>Activa</v>
          </cell>
          <cell r="G2157">
            <v>35231</v>
          </cell>
          <cell r="H2157">
            <v>2620</v>
          </cell>
          <cell r="I2157">
            <v>5.05</v>
          </cell>
          <cell r="J2157">
            <v>-73.983333329999994</v>
          </cell>
          <cell r="K2157" t="str">
            <v>Cundinamarca</v>
          </cell>
          <cell r="L2157" t="str">
            <v>Cogua</v>
          </cell>
          <cell r="M2157" t="str">
            <v>Area Operativa 11 - Cundinamarca-Amazonas-San Andrés</v>
          </cell>
          <cell r="N2157" t="str">
            <v>Magdalena Cauca</v>
          </cell>
          <cell r="O2157" t="str">
            <v>Alto Magdalena</v>
          </cell>
          <cell r="Q2157" t="str">
            <v>Susuaga</v>
          </cell>
        </row>
        <row r="2158">
          <cell r="B2158">
            <v>23060340</v>
          </cell>
          <cell r="C2158" t="str">
            <v>SAN ISIDRO  [23060340]</v>
          </cell>
          <cell r="D2158" t="str">
            <v>Pluviométrica</v>
          </cell>
          <cell r="E2158" t="str">
            <v>Convencional</v>
          </cell>
          <cell r="F2158" t="str">
            <v>Activa</v>
          </cell>
          <cell r="G2158">
            <v>36356</v>
          </cell>
          <cell r="H2158">
            <v>1150</v>
          </cell>
          <cell r="I2158">
            <v>5.05</v>
          </cell>
          <cell r="J2158">
            <v>-74.5</v>
          </cell>
          <cell r="K2158" t="str">
            <v>Cundinamarca</v>
          </cell>
          <cell r="L2158" t="str">
            <v>Villeta</v>
          </cell>
          <cell r="M2158" t="str">
            <v>Area Operativa 11 - Cundinamarca-Amazonas-San Andrés</v>
          </cell>
          <cell r="N2158" t="str">
            <v>Magdalena Cauca</v>
          </cell>
          <cell r="O2158" t="str">
            <v>Medio Magdalena</v>
          </cell>
          <cell r="Q2158" t="str">
            <v>Susuaga</v>
          </cell>
        </row>
        <row r="2159">
          <cell r="B2159">
            <v>23067140</v>
          </cell>
          <cell r="C2159" t="str">
            <v>SAN ISIDRO  [23067140]</v>
          </cell>
          <cell r="D2159" t="str">
            <v>Limnimétrica</v>
          </cell>
          <cell r="E2159" t="str">
            <v>Convencional</v>
          </cell>
          <cell r="F2159" t="str">
            <v>Activa</v>
          </cell>
          <cell r="G2159">
            <v>36356</v>
          </cell>
          <cell r="H2159">
            <v>1150</v>
          </cell>
          <cell r="I2159">
            <v>5.05</v>
          </cell>
          <cell r="J2159">
            <v>-74.5</v>
          </cell>
          <cell r="K2159" t="str">
            <v>Cundinamarca</v>
          </cell>
          <cell r="L2159" t="str">
            <v>Villeta</v>
          </cell>
          <cell r="M2159" t="str">
            <v>Area Operativa 11 - Cundinamarca-Amazonas-San Andrés</v>
          </cell>
          <cell r="N2159" t="str">
            <v>Magdalena Cauca</v>
          </cell>
          <cell r="O2159" t="str">
            <v>Medio Magdalena</v>
          </cell>
          <cell r="Q2159" t="str">
            <v>Cune</v>
          </cell>
        </row>
        <row r="2160">
          <cell r="B2160">
            <v>26130490</v>
          </cell>
          <cell r="C2160" t="str">
            <v>PROVIDENCIA  [26130490]</v>
          </cell>
          <cell r="D2160" t="str">
            <v>Pluviométrica</v>
          </cell>
          <cell r="E2160" t="str">
            <v>Convencional</v>
          </cell>
          <cell r="F2160" t="str">
            <v>Activa</v>
          </cell>
          <cell r="G2160">
            <v>33253</v>
          </cell>
          <cell r="H2160">
            <v>1250</v>
          </cell>
          <cell r="I2160">
            <v>5.05</v>
          </cell>
          <cell r="J2160">
            <v>-75.7</v>
          </cell>
          <cell r="K2160" t="str">
            <v>Caldas</v>
          </cell>
          <cell r="L2160" t="str">
            <v>Palestina (Caldas)</v>
          </cell>
          <cell r="M2160" t="str">
            <v>Area Operativa 09 - Cauca-Valle-Caldas</v>
          </cell>
          <cell r="N2160" t="str">
            <v>Magdalena Cauca</v>
          </cell>
          <cell r="O2160" t="str">
            <v>Cauca</v>
          </cell>
          <cell r="Q2160" t="str">
            <v>Cune</v>
          </cell>
        </row>
        <row r="2161">
          <cell r="B2161">
            <v>26137130</v>
          </cell>
          <cell r="C2161" t="str">
            <v>INFIERNO  [26137130]</v>
          </cell>
          <cell r="D2161" t="str">
            <v>Limnimétrica</v>
          </cell>
          <cell r="E2161" t="str">
            <v>Convencional</v>
          </cell>
          <cell r="F2161" t="str">
            <v>Activa</v>
          </cell>
          <cell r="G2161">
            <v>22296</v>
          </cell>
          <cell r="H2161">
            <v>829</v>
          </cell>
          <cell r="I2161">
            <v>5.05</v>
          </cell>
          <cell r="J2161">
            <v>-75.75</v>
          </cell>
          <cell r="K2161" t="str">
            <v>Caldas</v>
          </cell>
          <cell r="L2161" t="str">
            <v>Belalcazar</v>
          </cell>
          <cell r="M2161" t="str">
            <v>Area Operativa 09 - Cauca-Valle-Caldas</v>
          </cell>
          <cell r="N2161" t="str">
            <v>Magdalena Cauca</v>
          </cell>
          <cell r="O2161" t="str">
            <v>Cauca</v>
          </cell>
          <cell r="Q2161" t="str">
            <v>Cauca</v>
          </cell>
        </row>
        <row r="2162">
          <cell r="B2162">
            <v>26140130</v>
          </cell>
          <cell r="C2162" t="str">
            <v>SUB VITERBO  [26140130]</v>
          </cell>
          <cell r="D2162" t="str">
            <v>Pluviométrica</v>
          </cell>
          <cell r="E2162" t="str">
            <v>Convencional</v>
          </cell>
          <cell r="F2162" t="str">
            <v>Activa</v>
          </cell>
          <cell r="G2162">
            <v>25461</v>
          </cell>
          <cell r="H2162">
            <v>1000</v>
          </cell>
          <cell r="I2162">
            <v>5.05</v>
          </cell>
          <cell r="J2162">
            <v>-75.883333329999999</v>
          </cell>
          <cell r="K2162" t="str">
            <v>Caldas</v>
          </cell>
          <cell r="L2162" t="str">
            <v>Viterbo</v>
          </cell>
          <cell r="M2162" t="str">
            <v>Area Operativa 09 - Cauca-Valle-Caldas</v>
          </cell>
          <cell r="N2162" t="str">
            <v>Magdalena Cauca</v>
          </cell>
          <cell r="O2162" t="str">
            <v>Cauca</v>
          </cell>
          <cell r="Q2162" t="str">
            <v>Cauca</v>
          </cell>
        </row>
        <row r="2163">
          <cell r="B2163">
            <v>26140430</v>
          </cell>
          <cell r="C2163" t="str">
            <v>NARANJOS LOS  [26140430]</v>
          </cell>
          <cell r="D2163" t="str">
            <v>Pluviométrica</v>
          </cell>
          <cell r="E2163" t="str">
            <v>Convencional</v>
          </cell>
          <cell r="F2163" t="str">
            <v>Activa</v>
          </cell>
          <cell r="G2163">
            <v>31792</v>
          </cell>
          <cell r="H2163">
            <v>1650</v>
          </cell>
          <cell r="I2163">
            <v>5.05</v>
          </cell>
          <cell r="J2163">
            <v>-76</v>
          </cell>
          <cell r="K2163" t="str">
            <v>RIsaralda</v>
          </cell>
          <cell r="L2163" t="str">
            <v>Santuario (Risaralda)</v>
          </cell>
          <cell r="M2163" t="str">
            <v>Area Operativa 09 - Cauca-Valle-Caldas</v>
          </cell>
          <cell r="N2163" t="str">
            <v>Magdalena Cauca</v>
          </cell>
          <cell r="O2163" t="str">
            <v>Cauca</v>
          </cell>
          <cell r="Q2163" t="str">
            <v>Cauca</v>
          </cell>
        </row>
        <row r="2164">
          <cell r="B2164">
            <v>23025502</v>
          </cell>
          <cell r="C2164" t="str">
            <v>ALMACAFE LETRAS  - AUT  [23025502]</v>
          </cell>
          <cell r="D2164" t="str">
            <v>Climática Principal</v>
          </cell>
          <cell r="E2164" t="str">
            <v>Automática con Telemetría</v>
          </cell>
          <cell r="F2164" t="str">
            <v>Activa</v>
          </cell>
          <cell r="G2164">
            <v>41615.791666666664</v>
          </cell>
          <cell r="H2164">
            <v>3684</v>
          </cell>
          <cell r="I2164">
            <v>5.0449972199999999</v>
          </cell>
          <cell r="J2164">
            <v>-75.332219440000003</v>
          </cell>
          <cell r="K2164" t="str">
            <v>Caldas</v>
          </cell>
          <cell r="L2164" t="str">
            <v>Manizales</v>
          </cell>
          <cell r="M2164" t="str">
            <v>Area Operativa 09 - Cauca-Valle-Caldas</v>
          </cell>
          <cell r="N2164" t="str">
            <v>Magdalena Cauca</v>
          </cell>
          <cell r="O2164" t="str">
            <v>Medio Magdalena</v>
          </cell>
          <cell r="P2164" t="str">
            <v>Mediante orfeo 20191040002573 se hace entrega del archivo Excel que contiene el catálogo de estaciones automáticas de Cenicafé, el cual comprende 103 estaciones, con el fin de que se actualice su metadata en el Catálogo Nacional de estaciones del IDEAM.</v>
          </cell>
          <cell r="Q2164">
            <v>0</v>
          </cell>
        </row>
        <row r="2165">
          <cell r="B2165">
            <v>26150070</v>
          </cell>
          <cell r="C2165" t="str">
            <v>SUB LA URIBE  [26150070]</v>
          </cell>
          <cell r="D2165" t="str">
            <v>Pluviométrica</v>
          </cell>
          <cell r="E2165" t="str">
            <v>Convencional</v>
          </cell>
          <cell r="F2165" t="str">
            <v>Activa</v>
          </cell>
          <cell r="G2165">
            <v>22174</v>
          </cell>
          <cell r="H2165">
            <v>1850</v>
          </cell>
          <cell r="I2165">
            <v>5.05</v>
          </cell>
          <cell r="J2165">
            <v>-75.533333329999991</v>
          </cell>
          <cell r="K2165" t="str">
            <v>Caldas</v>
          </cell>
          <cell r="L2165" t="str">
            <v>Manizales</v>
          </cell>
          <cell r="M2165" t="str">
            <v>Area Operativa 09 - Cauca-Valle-Caldas</v>
          </cell>
          <cell r="N2165" t="str">
            <v>Magdalena Cauca</v>
          </cell>
          <cell r="O2165" t="str">
            <v>Cauca</v>
          </cell>
          <cell r="Q2165" t="str">
            <v>Mapa</v>
          </cell>
        </row>
        <row r="2166">
          <cell r="B2166">
            <v>26150250</v>
          </cell>
          <cell r="C2166" t="str">
            <v>SAN CANCIO PLANTA  [26150250]</v>
          </cell>
          <cell r="D2166" t="str">
            <v>Pluviométrica</v>
          </cell>
          <cell r="E2166" t="str">
            <v>Convencional</v>
          </cell>
          <cell r="F2166" t="str">
            <v>Activa</v>
          </cell>
          <cell r="G2166">
            <v>22082</v>
          </cell>
          <cell r="H2166">
            <v>1850</v>
          </cell>
          <cell r="I2166">
            <v>5.05</v>
          </cell>
          <cell r="J2166">
            <v>-75.5</v>
          </cell>
          <cell r="K2166" t="str">
            <v>Caldas</v>
          </cell>
          <cell r="L2166" t="str">
            <v>Manizales</v>
          </cell>
          <cell r="M2166" t="str">
            <v>Area Operativa 09 - Cauca-Valle-Caldas</v>
          </cell>
          <cell r="N2166" t="str">
            <v>Magdalena Cauca</v>
          </cell>
          <cell r="O2166" t="str">
            <v>Cauca</v>
          </cell>
          <cell r="Q2166" t="str">
            <v>Mapa</v>
          </cell>
        </row>
        <row r="2167">
          <cell r="B2167">
            <v>26150300</v>
          </cell>
          <cell r="C2167" t="str">
            <v>ARENILLO EL  [26150300]</v>
          </cell>
          <cell r="D2167" t="str">
            <v>Pluviométrica</v>
          </cell>
          <cell r="E2167" t="str">
            <v>Convencional</v>
          </cell>
          <cell r="F2167" t="str">
            <v>Activa</v>
          </cell>
          <cell r="G2167">
            <v>22021</v>
          </cell>
          <cell r="H2167">
            <v>1850</v>
          </cell>
          <cell r="I2167">
            <v>5.05</v>
          </cell>
          <cell r="J2167">
            <v>-75.533333329999991</v>
          </cell>
          <cell r="K2167" t="str">
            <v>Caldas</v>
          </cell>
          <cell r="L2167" t="str">
            <v>Manizales</v>
          </cell>
          <cell r="M2167" t="str">
            <v>Area Operativa 09 - Cauca-Valle-Caldas</v>
          </cell>
          <cell r="N2167" t="str">
            <v>Magdalena Cauca</v>
          </cell>
          <cell r="O2167" t="str">
            <v>Cauca</v>
          </cell>
          <cell r="Q2167" t="str">
            <v>Mapa</v>
          </cell>
        </row>
        <row r="2168">
          <cell r="B2168">
            <v>26150330</v>
          </cell>
          <cell r="C2168" t="str">
            <v>PLTA INSULA  [26150330]</v>
          </cell>
          <cell r="D2168" t="str">
            <v>Pluviométrica</v>
          </cell>
          <cell r="E2168" t="str">
            <v>Convencional</v>
          </cell>
          <cell r="F2168" t="str">
            <v>Activa</v>
          </cell>
          <cell r="G2168">
            <v>28717</v>
          </cell>
          <cell r="H2168">
            <v>1100</v>
          </cell>
          <cell r="I2168">
            <v>5.05</v>
          </cell>
          <cell r="J2168">
            <v>-75.7</v>
          </cell>
          <cell r="K2168" t="str">
            <v>Caldas</v>
          </cell>
          <cell r="L2168" t="str">
            <v>Palestina (Caldas)</v>
          </cell>
          <cell r="M2168" t="str">
            <v>Area Operativa 09 - Cauca-Valle-Caldas</v>
          </cell>
          <cell r="N2168" t="str">
            <v>Magdalena Cauca</v>
          </cell>
          <cell r="O2168" t="str">
            <v>Cauca</v>
          </cell>
          <cell r="Q2168" t="str">
            <v>Mapa</v>
          </cell>
        </row>
        <row r="2169">
          <cell r="B2169">
            <v>26150430</v>
          </cell>
          <cell r="C2169" t="str">
            <v>PROVIDENCIA  [26150430]</v>
          </cell>
          <cell r="D2169" t="str">
            <v>Pluviométrica</v>
          </cell>
          <cell r="E2169" t="str">
            <v>Convencional</v>
          </cell>
          <cell r="F2169" t="str">
            <v>Activa</v>
          </cell>
          <cell r="G2169">
            <v>31670</v>
          </cell>
          <cell r="H2169">
            <v>1250</v>
          </cell>
          <cell r="I2169">
            <v>5.05</v>
          </cell>
          <cell r="J2169">
            <v>-75.7</v>
          </cell>
          <cell r="K2169" t="str">
            <v>Caldas</v>
          </cell>
          <cell r="L2169" t="str">
            <v>Palestina (Caldas)</v>
          </cell>
          <cell r="M2169" t="str">
            <v>Area Operativa 09 - Cauca-Valle-Caldas</v>
          </cell>
          <cell r="N2169" t="str">
            <v>Magdalena Cauca</v>
          </cell>
          <cell r="O2169" t="str">
            <v>Cauca</v>
          </cell>
          <cell r="Q2169" t="str">
            <v>Mapa</v>
          </cell>
        </row>
        <row r="2170">
          <cell r="B2170">
            <v>26155050</v>
          </cell>
          <cell r="C2170" t="str">
            <v>AGRONOMIA  [26155050]</v>
          </cell>
          <cell r="D2170" t="str">
            <v>Climática Ordinaria</v>
          </cell>
          <cell r="E2170" t="str">
            <v>Convencional</v>
          </cell>
          <cell r="F2170" t="str">
            <v>Activa</v>
          </cell>
          <cell r="G2170">
            <v>20316</v>
          </cell>
          <cell r="H2170">
            <v>2150</v>
          </cell>
          <cell r="I2170">
            <v>5.05</v>
          </cell>
          <cell r="J2170">
            <v>-75.483333329999994</v>
          </cell>
          <cell r="K2170" t="str">
            <v>Caldas</v>
          </cell>
          <cell r="L2170" t="str">
            <v>Manizales</v>
          </cell>
          <cell r="M2170" t="str">
            <v>Area Operativa 09 - Cauca-Valle-Caldas</v>
          </cell>
          <cell r="N2170" t="str">
            <v>Magdalena Cauca</v>
          </cell>
          <cell r="O2170" t="str">
            <v>Cauca</v>
          </cell>
          <cell r="Q2170" t="str">
            <v>Mapa</v>
          </cell>
        </row>
        <row r="2171">
          <cell r="B2171">
            <v>26157130</v>
          </cell>
          <cell r="C2171" t="str">
            <v>BOCATOMA SN CANCIO  [26157130]</v>
          </cell>
          <cell r="D2171" t="str">
            <v>Limnimétrica</v>
          </cell>
          <cell r="E2171" t="str">
            <v>Convencional</v>
          </cell>
          <cell r="F2171" t="str">
            <v>Activa</v>
          </cell>
          <cell r="G2171">
            <v>29966</v>
          </cell>
          <cell r="H2171">
            <v>2000</v>
          </cell>
          <cell r="I2171">
            <v>5.05</v>
          </cell>
          <cell r="J2171">
            <v>-75.466666669999995</v>
          </cell>
          <cell r="K2171" t="str">
            <v>Caldas</v>
          </cell>
          <cell r="L2171" t="str">
            <v>Manizales</v>
          </cell>
          <cell r="M2171" t="str">
            <v>Area Operativa 09 - Cauca-Valle-Caldas</v>
          </cell>
          <cell r="N2171" t="str">
            <v>Magdalena Cauca</v>
          </cell>
          <cell r="O2171" t="str">
            <v>Cauca</v>
          </cell>
          <cell r="Q2171" t="str">
            <v>Chinchina</v>
          </cell>
        </row>
        <row r="2172">
          <cell r="B2172">
            <v>21200260</v>
          </cell>
          <cell r="C2172" t="str">
            <v>VENTALARGA  [21200260]</v>
          </cell>
          <cell r="D2172" t="str">
            <v>Pluviográfica</v>
          </cell>
          <cell r="E2172" t="str">
            <v>Convencional</v>
          </cell>
          <cell r="F2172" t="str">
            <v>Activa</v>
          </cell>
          <cell r="G2172">
            <v>17333</v>
          </cell>
          <cell r="H2172">
            <v>3062</v>
          </cell>
          <cell r="I2172">
            <v>5.06666667</v>
          </cell>
          <cell r="J2172">
            <v>-74.05</v>
          </cell>
          <cell r="K2172" t="str">
            <v>Cundinamarca</v>
          </cell>
          <cell r="L2172" t="str">
            <v>Zipaquirá</v>
          </cell>
          <cell r="M2172" t="str">
            <v>Area Operativa 11 - Cundinamarca-Amazonas-San Andrés</v>
          </cell>
          <cell r="N2172" t="str">
            <v>Magdalena Cauca</v>
          </cell>
          <cell r="O2172" t="str">
            <v>Alto Magdalena</v>
          </cell>
          <cell r="Q2172" t="str">
            <v>Chinchina</v>
          </cell>
        </row>
        <row r="2173">
          <cell r="B2173">
            <v>21202130</v>
          </cell>
          <cell r="C2173" t="str">
            <v>CEDRAL EL  [21202130]</v>
          </cell>
          <cell r="D2173" t="str">
            <v>Pluviométrica</v>
          </cell>
          <cell r="E2173" t="str">
            <v>Convencional</v>
          </cell>
          <cell r="F2173" t="str">
            <v>Activa</v>
          </cell>
          <cell r="G2173">
            <v>35779</v>
          </cell>
          <cell r="H2173">
            <v>2650</v>
          </cell>
          <cell r="I2173">
            <v>5.06666667</v>
          </cell>
          <cell r="J2173">
            <v>-74</v>
          </cell>
          <cell r="K2173" t="str">
            <v>Cundinamarca</v>
          </cell>
          <cell r="L2173" t="str">
            <v>Cogua</v>
          </cell>
          <cell r="M2173" t="str">
            <v>Area Operativa 11 - Cundinamarca-Amazonas-San Andrés</v>
          </cell>
          <cell r="N2173" t="str">
            <v>Magdalena Cauca</v>
          </cell>
          <cell r="O2173" t="str">
            <v>Alto Magdalena</v>
          </cell>
          <cell r="Q2173" t="str">
            <v>Chinchina</v>
          </cell>
        </row>
        <row r="2174">
          <cell r="B2174">
            <v>26087180</v>
          </cell>
          <cell r="C2174" t="str">
            <v>SALONICA  [26087180]</v>
          </cell>
          <cell r="D2174" t="str">
            <v>Limnigráfica</v>
          </cell>
          <cell r="E2174" t="str">
            <v>Convencional</v>
          </cell>
          <cell r="F2174" t="str">
            <v>Activa</v>
          </cell>
          <cell r="G2174">
            <v>33739</v>
          </cell>
          <cell r="H2174">
            <v>1150</v>
          </cell>
          <cell r="I2174">
            <v>4.1333333300000001</v>
          </cell>
          <cell r="J2174">
            <v>-76.366666670000001</v>
          </cell>
          <cell r="K2174" t="str">
            <v>Valle del Cauca</v>
          </cell>
          <cell r="L2174" t="str">
            <v>Riofrío</v>
          </cell>
          <cell r="M2174" t="str">
            <v>Area Operativa 09 - Cauca-Valle-Caldas</v>
          </cell>
          <cell r="N2174" t="str">
            <v>Magdalena Cauca</v>
          </cell>
          <cell r="O2174" t="str">
            <v>Cauca</v>
          </cell>
          <cell r="Q2174" t="str">
            <v>Riofrio</v>
          </cell>
        </row>
        <row r="2175">
          <cell r="B2175">
            <v>26101090</v>
          </cell>
          <cell r="C2175" t="str">
            <v>ROMERAL 2  [26101090]</v>
          </cell>
          <cell r="D2175" t="str">
            <v>Pluviométrica</v>
          </cell>
          <cell r="E2175" t="str">
            <v>Convencional</v>
          </cell>
          <cell r="F2175" t="str">
            <v>Activa</v>
          </cell>
          <cell r="G2175">
            <v>25948</v>
          </cell>
          <cell r="H2175">
            <v>950</v>
          </cell>
          <cell r="I2175">
            <v>4.1333333300000001</v>
          </cell>
          <cell r="J2175">
            <v>-76.216666669999995</v>
          </cell>
          <cell r="K2175" t="str">
            <v>Valle del Cauca</v>
          </cell>
          <cell r="L2175" t="str">
            <v>Andalucía</v>
          </cell>
          <cell r="M2175" t="str">
            <v>Area Operativa 09 - Cauca-Valle-Caldas</v>
          </cell>
          <cell r="N2175" t="str">
            <v>Magdalena Cauca</v>
          </cell>
          <cell r="O2175" t="str">
            <v>Cauca</v>
          </cell>
          <cell r="Q2175" t="str">
            <v>Riofrio</v>
          </cell>
        </row>
        <row r="2176">
          <cell r="B2176">
            <v>35020160</v>
          </cell>
          <cell r="C2176" t="str">
            <v>ALTO CAICEDO  [35020160]</v>
          </cell>
          <cell r="D2176" t="str">
            <v>Pluviográfica</v>
          </cell>
          <cell r="E2176" t="str">
            <v>Convencional</v>
          </cell>
          <cell r="F2176" t="str">
            <v>Suspendida</v>
          </cell>
          <cell r="G2176">
            <v>24303</v>
          </cell>
          <cell r="H2176">
            <v>3800</v>
          </cell>
          <cell r="I2176">
            <v>4.1333333300000001</v>
          </cell>
          <cell r="J2176">
            <v>-74.233333329999994</v>
          </cell>
          <cell r="K2176" t="str">
            <v>Bogotá</v>
          </cell>
          <cell r="L2176" t="str">
            <v>Bogota, D.C</v>
          </cell>
          <cell r="M2176" t="str">
            <v>Area Operativa 11 - Cundinamarca-Amazonas-San Andrés</v>
          </cell>
          <cell r="N2176" t="str">
            <v>Orinoco</v>
          </cell>
          <cell r="O2176" t="str">
            <v>Meta</v>
          </cell>
          <cell r="Q2176" t="str">
            <v>Riofrio</v>
          </cell>
          <cell r="R2176">
            <v>25552</v>
          </cell>
        </row>
        <row r="2177">
          <cell r="B2177">
            <v>21180010</v>
          </cell>
          <cell r="C2177" t="str">
            <v>VIVERO  [21180010]</v>
          </cell>
          <cell r="D2177" t="str">
            <v>Pluviográfica</v>
          </cell>
          <cell r="E2177" t="str">
            <v>Convencional</v>
          </cell>
          <cell r="F2177" t="str">
            <v>Suspendida</v>
          </cell>
          <cell r="G2177">
            <v>17241</v>
          </cell>
          <cell r="H2177">
            <v>300</v>
          </cell>
          <cell r="I2177">
            <v>4.1500000000000004</v>
          </cell>
          <cell r="J2177">
            <v>-74.900000000000006</v>
          </cell>
          <cell r="K2177" t="str">
            <v>Tolima</v>
          </cell>
          <cell r="L2177" t="str">
            <v>Espinal</v>
          </cell>
          <cell r="M2177" t="str">
            <v>Area Operativa 10 - Tolima</v>
          </cell>
          <cell r="N2177" t="str">
            <v>Magdalena Cauca</v>
          </cell>
          <cell r="O2177" t="str">
            <v>Alto Magdalena</v>
          </cell>
          <cell r="Q2177" t="str">
            <v>Chochal</v>
          </cell>
          <cell r="R2177">
            <v>22265</v>
          </cell>
        </row>
        <row r="2178">
          <cell r="B2178">
            <v>21180050</v>
          </cell>
          <cell r="C2178" t="str">
            <v>HUCITA GJA  [21180050]</v>
          </cell>
          <cell r="D2178" t="str">
            <v>Pluviométrica</v>
          </cell>
          <cell r="E2178" t="str">
            <v>Convencional</v>
          </cell>
          <cell r="F2178" t="str">
            <v>Suspendida</v>
          </cell>
          <cell r="G2178">
            <v>21565</v>
          </cell>
          <cell r="H2178">
            <v>323</v>
          </cell>
          <cell r="I2178">
            <v>4.1500000000000004</v>
          </cell>
          <cell r="J2178">
            <v>-74.883333329999999</v>
          </cell>
          <cell r="K2178" t="str">
            <v>Tolima</v>
          </cell>
          <cell r="L2178" t="str">
            <v>Espinal</v>
          </cell>
          <cell r="M2178" t="str">
            <v>Area Operativa 10 - Tolima</v>
          </cell>
          <cell r="N2178" t="str">
            <v>Magdalena Cauca</v>
          </cell>
          <cell r="O2178" t="str">
            <v>Alto Magdalena</v>
          </cell>
          <cell r="Q2178" t="str">
            <v>Chochal</v>
          </cell>
          <cell r="R2178">
            <v>22477</v>
          </cell>
        </row>
        <row r="2179">
          <cell r="B2179">
            <v>21180100</v>
          </cell>
          <cell r="C2179" t="str">
            <v>VILLA HERMOSA HDA  [21180100]</v>
          </cell>
          <cell r="D2179" t="str">
            <v>Pluviométrica</v>
          </cell>
          <cell r="E2179" t="str">
            <v>Convencional</v>
          </cell>
          <cell r="F2179" t="str">
            <v>Suspendida</v>
          </cell>
          <cell r="G2179">
            <v>21990</v>
          </cell>
          <cell r="H2179">
            <v>300</v>
          </cell>
          <cell r="I2179">
            <v>4.1500000000000004</v>
          </cell>
          <cell r="J2179">
            <v>-74.883333329999999</v>
          </cell>
          <cell r="K2179" t="str">
            <v>Tolima</v>
          </cell>
          <cell r="L2179" t="str">
            <v>Espinal</v>
          </cell>
          <cell r="M2179" t="str">
            <v>Area Operativa 10 - Tolima</v>
          </cell>
          <cell r="N2179" t="str">
            <v>Magdalena Cauca</v>
          </cell>
          <cell r="O2179" t="str">
            <v>Alto Magdalena</v>
          </cell>
          <cell r="Q2179" t="str">
            <v>Chochal</v>
          </cell>
          <cell r="R2179">
            <v>22416</v>
          </cell>
        </row>
        <row r="2180">
          <cell r="B2180">
            <v>21180110</v>
          </cell>
          <cell r="C2180" t="str">
            <v>RANCHO LARGO HDA  [21180110]</v>
          </cell>
          <cell r="D2180" t="str">
            <v>Pluviométrica</v>
          </cell>
          <cell r="E2180" t="str">
            <v>Convencional</v>
          </cell>
          <cell r="F2180" t="str">
            <v>Suspendida</v>
          </cell>
          <cell r="G2180">
            <v>21990</v>
          </cell>
          <cell r="H2180">
            <v>300</v>
          </cell>
          <cell r="I2180">
            <v>4.1500000000000004</v>
          </cell>
          <cell r="J2180">
            <v>-74.883333329999999</v>
          </cell>
          <cell r="K2180" t="str">
            <v>Tolima</v>
          </cell>
          <cell r="L2180" t="str">
            <v>Espinal</v>
          </cell>
          <cell r="M2180" t="str">
            <v>Area Operativa 10 - Tolima</v>
          </cell>
          <cell r="N2180" t="str">
            <v>Magdalena Cauca</v>
          </cell>
          <cell r="O2180" t="str">
            <v>Alto Magdalena</v>
          </cell>
          <cell r="Q2180" t="str">
            <v>Chochal</v>
          </cell>
          <cell r="R2180">
            <v>22720</v>
          </cell>
        </row>
        <row r="2181">
          <cell r="B2181">
            <v>21190490</v>
          </cell>
          <cell r="C2181" t="str">
            <v>GRANJA LA  [21190490]</v>
          </cell>
          <cell r="D2181" t="str">
            <v>Pluviométrica</v>
          </cell>
          <cell r="E2181" t="str">
            <v>Convencional</v>
          </cell>
          <cell r="F2181" t="str">
            <v>Activa</v>
          </cell>
          <cell r="G2181">
            <v>29235</v>
          </cell>
          <cell r="H2181">
            <v>1200</v>
          </cell>
          <cell r="I2181">
            <v>4.1500000000000004</v>
          </cell>
          <cell r="J2181">
            <v>-74.666666669999998</v>
          </cell>
          <cell r="K2181" t="str">
            <v>Tolima</v>
          </cell>
          <cell r="L2181" t="str">
            <v>Melgar</v>
          </cell>
          <cell r="M2181" t="str">
            <v>Area Operativa 10 - Tolima</v>
          </cell>
          <cell r="N2181" t="str">
            <v>Magdalena Cauca</v>
          </cell>
          <cell r="O2181" t="str">
            <v>Alto Magdalena</v>
          </cell>
          <cell r="Q2181" t="str">
            <v>Chochal</v>
          </cell>
        </row>
        <row r="2182">
          <cell r="B2182">
            <v>21195150</v>
          </cell>
          <cell r="C2182" t="str">
            <v>DORADO EL  [21195150]</v>
          </cell>
          <cell r="D2182" t="str">
            <v>Climática Principal</v>
          </cell>
          <cell r="E2182" t="str">
            <v>Convencional</v>
          </cell>
          <cell r="F2182" t="str">
            <v>Activa</v>
          </cell>
          <cell r="G2182">
            <v>36600</v>
          </cell>
          <cell r="H2182">
            <v>2000</v>
          </cell>
          <cell r="I2182">
            <v>4.1500000000000004</v>
          </cell>
          <cell r="J2182">
            <v>-74.349999999999994</v>
          </cell>
          <cell r="K2182" t="str">
            <v>Cundinamarca</v>
          </cell>
          <cell r="L2182" t="str">
            <v>San Bernardo (Cundinamarca)</v>
          </cell>
          <cell r="M2182" t="str">
            <v>Area Operativa 11 - Cundinamarca-Amazonas-San Andrés</v>
          </cell>
          <cell r="N2182" t="str">
            <v>Magdalena Cauca</v>
          </cell>
          <cell r="O2182" t="str">
            <v>Alto Magdalena</v>
          </cell>
          <cell r="Q2182" t="str">
            <v>Chochal</v>
          </cell>
        </row>
        <row r="2183">
          <cell r="B2183">
            <v>21199710</v>
          </cell>
          <cell r="C2183" t="str">
            <v>BOCATOMA PIRINEOS  [21199710]</v>
          </cell>
          <cell r="D2183" t="str">
            <v>Limnimétrica</v>
          </cell>
          <cell r="E2183" t="str">
            <v>Convencional</v>
          </cell>
          <cell r="F2183" t="str">
            <v>Activa</v>
          </cell>
          <cell r="G2183">
            <v>35991</v>
          </cell>
          <cell r="H2183">
            <v>1900</v>
          </cell>
          <cell r="I2183">
            <v>4.1500000000000004</v>
          </cell>
          <cell r="J2183">
            <v>-74.433333329999996</v>
          </cell>
          <cell r="K2183" t="str">
            <v>Cundinamarca</v>
          </cell>
          <cell r="L2183" t="str">
            <v>San Bernardo (Cundinamarca)</v>
          </cell>
          <cell r="M2183" t="str">
            <v>Area Operativa 11 - Cundinamarca-Amazonas-San Andrés</v>
          </cell>
          <cell r="N2183" t="str">
            <v>Magdalena Cauca</v>
          </cell>
          <cell r="O2183" t="str">
            <v>Alto Magdalena</v>
          </cell>
          <cell r="Q2183" t="str">
            <v>Qda Unchia</v>
          </cell>
        </row>
        <row r="2184">
          <cell r="B2184">
            <v>26080260</v>
          </cell>
          <cell r="C2184" t="str">
            <v>RIOFRIO  [26080260]</v>
          </cell>
          <cell r="D2184" t="str">
            <v>Pluviométrica</v>
          </cell>
          <cell r="E2184" t="str">
            <v>Convencional</v>
          </cell>
          <cell r="F2184" t="str">
            <v>Activa</v>
          </cell>
          <cell r="G2184">
            <v>26099</v>
          </cell>
          <cell r="H2184">
            <v>953</v>
          </cell>
          <cell r="I2184">
            <v>4.1500000000000004</v>
          </cell>
          <cell r="J2184">
            <v>-76.3</v>
          </cell>
          <cell r="K2184" t="str">
            <v>Valle del Cauca</v>
          </cell>
          <cell r="L2184" t="str">
            <v>Riofrío</v>
          </cell>
          <cell r="M2184" t="str">
            <v>Area Operativa 09 - Cauca-Valle-Caldas</v>
          </cell>
          <cell r="N2184" t="str">
            <v>Magdalena Cauca</v>
          </cell>
          <cell r="O2184" t="str">
            <v>Cauca</v>
          </cell>
          <cell r="Q2184" t="str">
            <v>Qda Unchia</v>
          </cell>
        </row>
        <row r="2185">
          <cell r="B2185">
            <v>26100980</v>
          </cell>
          <cell r="C2185" t="str">
            <v>ROMERAL 1  [26100980]</v>
          </cell>
          <cell r="D2185" t="str">
            <v>Pluviométrica</v>
          </cell>
          <cell r="E2185" t="str">
            <v>Convencional</v>
          </cell>
          <cell r="F2185" t="str">
            <v>Activa</v>
          </cell>
          <cell r="G2185">
            <v>25948</v>
          </cell>
          <cell r="H2185">
            <v>950</v>
          </cell>
          <cell r="I2185">
            <v>4.1500000000000004</v>
          </cell>
          <cell r="J2185">
            <v>-76.2</v>
          </cell>
          <cell r="K2185" t="str">
            <v>Valle del Cauca</v>
          </cell>
          <cell r="L2185" t="str">
            <v>Andalucía</v>
          </cell>
          <cell r="M2185" t="str">
            <v>Area Operativa 09 - Cauca-Valle-Caldas</v>
          </cell>
          <cell r="N2185" t="str">
            <v>Magdalena Cauca</v>
          </cell>
          <cell r="O2185" t="str">
            <v>Cauca</v>
          </cell>
          <cell r="Q2185" t="str">
            <v>Qda Unchia</v>
          </cell>
        </row>
        <row r="2186">
          <cell r="B2186">
            <v>21180130</v>
          </cell>
          <cell r="C2186" t="str">
            <v>ORISOL  [21180130]</v>
          </cell>
          <cell r="D2186" t="str">
            <v>Pluviométrica</v>
          </cell>
          <cell r="E2186" t="str">
            <v>Convencional</v>
          </cell>
          <cell r="F2186" t="str">
            <v>Activa</v>
          </cell>
          <cell r="G2186">
            <v>21504</v>
          </cell>
          <cell r="H2186">
            <v>1500</v>
          </cell>
          <cell r="I2186">
            <v>4.1666666699999997</v>
          </cell>
          <cell r="J2186">
            <v>-75.116666670000001</v>
          </cell>
          <cell r="K2186" t="str">
            <v>Tolima</v>
          </cell>
          <cell r="L2186" t="str">
            <v>Valle De San Juan</v>
          </cell>
          <cell r="M2186" t="str">
            <v>Area Operativa 10 - Tolima</v>
          </cell>
          <cell r="N2186" t="str">
            <v>Magdalena Cauca</v>
          </cell>
          <cell r="O2186" t="str">
            <v>Alto Magdalena</v>
          </cell>
          <cell r="Q2186" t="str">
            <v>Chochal</v>
          </cell>
        </row>
        <row r="2187">
          <cell r="B2187">
            <v>21190230</v>
          </cell>
          <cell r="C2187" t="str">
            <v>ARABIA  [21190230]</v>
          </cell>
          <cell r="D2187" t="str">
            <v>Pluviométrica</v>
          </cell>
          <cell r="E2187" t="str">
            <v>Convencional</v>
          </cell>
          <cell r="F2187" t="str">
            <v>Activa</v>
          </cell>
          <cell r="G2187">
            <v>29966</v>
          </cell>
          <cell r="H2187">
            <v>1550</v>
          </cell>
          <cell r="I2187">
            <v>4.1666666699999997</v>
          </cell>
          <cell r="J2187">
            <v>-74.416666669999998</v>
          </cell>
          <cell r="K2187" t="str">
            <v>Cundinamarca</v>
          </cell>
          <cell r="L2187" t="str">
            <v>San Bernardo (Cundinamarca)</v>
          </cell>
          <cell r="M2187" t="str">
            <v>Area Operativa 11 - Cundinamarca-Amazonas-San Andrés</v>
          </cell>
          <cell r="N2187" t="str">
            <v>Magdalena Cauca</v>
          </cell>
          <cell r="O2187" t="str">
            <v>Alto Magdalena</v>
          </cell>
          <cell r="Q2187" t="str">
            <v>Chochal</v>
          </cell>
        </row>
        <row r="2188">
          <cell r="B2188">
            <v>54010060</v>
          </cell>
          <cell r="C2188" t="str">
            <v>PTO DE ORO  [54010060]</v>
          </cell>
          <cell r="D2188" t="str">
            <v>Pluviométrica</v>
          </cell>
          <cell r="E2188" t="str">
            <v>Convencional</v>
          </cell>
          <cell r="F2188" t="str">
            <v>Activa</v>
          </cell>
          <cell r="G2188">
            <v>23360</v>
          </cell>
          <cell r="H2188">
            <v>820</v>
          </cell>
          <cell r="I2188">
            <v>5.4166666699999997</v>
          </cell>
          <cell r="J2188">
            <v>-75.966666669999995</v>
          </cell>
          <cell r="K2188" t="str">
            <v>RIsaralda</v>
          </cell>
          <cell r="L2188" t="str">
            <v>Mistrató</v>
          </cell>
          <cell r="M2188" t="str">
            <v>Area Operativa 09 - Cauca-Valle-Caldas</v>
          </cell>
          <cell r="N2188" t="str">
            <v>Pacifico</v>
          </cell>
          <cell r="O2188" t="str">
            <v>San Juán</v>
          </cell>
          <cell r="Q2188" t="str">
            <v>Sumapaz</v>
          </cell>
        </row>
        <row r="2189">
          <cell r="B2189">
            <v>23050170</v>
          </cell>
          <cell r="C2189" t="str">
            <v>PALMA LA  [23050170]</v>
          </cell>
          <cell r="D2189" t="str">
            <v>Pluviométrica</v>
          </cell>
          <cell r="E2189" t="str">
            <v>Convencional</v>
          </cell>
          <cell r="F2189" t="str">
            <v>Activa</v>
          </cell>
          <cell r="G2189">
            <v>23696</v>
          </cell>
          <cell r="H2189">
            <v>1300</v>
          </cell>
          <cell r="I2189">
            <v>5.43333333</v>
          </cell>
          <cell r="J2189">
            <v>-74.966666669999995</v>
          </cell>
          <cell r="K2189" t="str">
            <v>Caldas</v>
          </cell>
          <cell r="L2189" t="str">
            <v>Samaná</v>
          </cell>
          <cell r="M2189" t="str">
            <v>Area Operativa 10 - Tolima</v>
          </cell>
          <cell r="N2189" t="str">
            <v>Magdalena Cauca</v>
          </cell>
          <cell r="O2189" t="str">
            <v>Medio Magdalena</v>
          </cell>
          <cell r="Q2189" t="str">
            <v>Sumapaz</v>
          </cell>
        </row>
        <row r="2190">
          <cell r="B2190">
            <v>23050310</v>
          </cell>
          <cell r="C2190" t="str">
            <v>LIBANO  [23050310]</v>
          </cell>
          <cell r="D2190" t="str">
            <v>Pluviométrica</v>
          </cell>
          <cell r="E2190" t="str">
            <v>Convencional</v>
          </cell>
          <cell r="F2190" t="str">
            <v>Activa</v>
          </cell>
          <cell r="G2190">
            <v>23696</v>
          </cell>
          <cell r="H2190">
            <v>2270</v>
          </cell>
          <cell r="I2190">
            <v>5.43333333</v>
          </cell>
          <cell r="J2190">
            <v>-75.166666669999998</v>
          </cell>
          <cell r="K2190" t="str">
            <v>Caldas</v>
          </cell>
          <cell r="L2190" t="str">
            <v>Pensilvania</v>
          </cell>
          <cell r="M2190" t="str">
            <v>Area Operativa 10 - Tolima</v>
          </cell>
          <cell r="N2190" t="str">
            <v>Magdalena Cauca</v>
          </cell>
          <cell r="O2190" t="str">
            <v>Medio Magdalena</v>
          </cell>
          <cell r="Q2190" t="str">
            <v>Sumapaz</v>
          </cell>
        </row>
        <row r="2191">
          <cell r="B2191">
            <v>35020110</v>
          </cell>
          <cell r="C2191" t="str">
            <v>DISTRITO MOP  [35020110]</v>
          </cell>
          <cell r="D2191" t="str">
            <v>Pluviométrica</v>
          </cell>
          <cell r="E2191" t="str">
            <v>Convencional</v>
          </cell>
          <cell r="F2191" t="str">
            <v>Suspendida</v>
          </cell>
          <cell r="G2191">
            <v>23026</v>
          </cell>
          <cell r="H2191">
            <v>250</v>
          </cell>
          <cell r="I2191">
            <v>4.1500000000000004</v>
          </cell>
          <cell r="J2191">
            <v>-73.616666670000001</v>
          </cell>
          <cell r="K2191" t="str">
            <v>Meta</v>
          </cell>
          <cell r="L2191" t="str">
            <v>Villavicencio</v>
          </cell>
          <cell r="M2191" t="str">
            <v>Area Operativa 03 - Meta-Guaviare-Guainía</v>
          </cell>
          <cell r="N2191" t="str">
            <v>Orinoco</v>
          </cell>
          <cell r="O2191" t="str">
            <v>Meta</v>
          </cell>
          <cell r="Q2191" t="str">
            <v>Qda Unchia</v>
          </cell>
          <cell r="R2191">
            <v>25249</v>
          </cell>
        </row>
        <row r="2192">
          <cell r="B2192">
            <v>21190070</v>
          </cell>
          <cell r="C2192" t="str">
            <v>ESCOCIA BALSOR HDA  [21190070]</v>
          </cell>
          <cell r="D2192" t="str">
            <v>Pluviométrica</v>
          </cell>
          <cell r="E2192" t="str">
            <v>Convencional</v>
          </cell>
          <cell r="F2192" t="str">
            <v>Suspendida</v>
          </cell>
          <cell r="G2192">
            <v>20104</v>
          </cell>
          <cell r="H2192">
            <v>1370</v>
          </cell>
          <cell r="I2192">
            <v>4.1666666699999997</v>
          </cell>
          <cell r="J2192">
            <v>-74.533333329999991</v>
          </cell>
          <cell r="K2192" t="str">
            <v>Tolima</v>
          </cell>
          <cell r="L2192" t="str">
            <v>Icononzo</v>
          </cell>
          <cell r="M2192" t="str">
            <v>Area Operativa 10 - Tolima</v>
          </cell>
          <cell r="N2192" t="str">
            <v>Magdalena Cauca</v>
          </cell>
          <cell r="O2192" t="str">
            <v>Alto Magdalena</v>
          </cell>
          <cell r="Q2192" t="str">
            <v>Chochal</v>
          </cell>
          <cell r="R2192">
            <v>24456</v>
          </cell>
        </row>
        <row r="2193">
          <cell r="B2193">
            <v>21190150</v>
          </cell>
          <cell r="C2193" t="str">
            <v>ESCOCIA  [21190150]</v>
          </cell>
          <cell r="D2193" t="str">
            <v>Pluviométrica</v>
          </cell>
          <cell r="E2193" t="str">
            <v>Convencional</v>
          </cell>
          <cell r="F2193" t="str">
            <v>Suspendida</v>
          </cell>
          <cell r="G2193">
            <v>24334</v>
          </cell>
          <cell r="H2193">
            <v>1700</v>
          </cell>
          <cell r="I2193">
            <v>4.1666666699999997</v>
          </cell>
          <cell r="J2193">
            <v>-74.533333329999991</v>
          </cell>
          <cell r="K2193" t="str">
            <v>Tolima</v>
          </cell>
          <cell r="L2193" t="str">
            <v>Icononzo</v>
          </cell>
          <cell r="M2193" t="str">
            <v>Area Operativa 10 - Tolima</v>
          </cell>
          <cell r="N2193" t="str">
            <v>Magdalena Cauca</v>
          </cell>
          <cell r="O2193" t="str">
            <v>Alto Magdalena</v>
          </cell>
          <cell r="Q2193" t="str">
            <v>Chochal</v>
          </cell>
          <cell r="R2193">
            <v>25491</v>
          </cell>
        </row>
        <row r="2194">
          <cell r="B2194">
            <v>26080060</v>
          </cell>
          <cell r="C2194" t="str">
            <v>RIOFRIO  [26080060]</v>
          </cell>
          <cell r="D2194" t="str">
            <v>Pluviométrica</v>
          </cell>
          <cell r="E2194" t="str">
            <v>Convencional</v>
          </cell>
          <cell r="F2194" t="str">
            <v>Suspendida</v>
          </cell>
          <cell r="G2194">
            <v>16907</v>
          </cell>
          <cell r="H2194">
            <v>980</v>
          </cell>
          <cell r="I2194">
            <v>4.1666666699999997</v>
          </cell>
          <cell r="J2194">
            <v>-76.333333329999988</v>
          </cell>
          <cell r="K2194" t="str">
            <v>Valle del Cauca</v>
          </cell>
          <cell r="L2194" t="str">
            <v>Riofrío</v>
          </cell>
          <cell r="M2194" t="str">
            <v>Area Operativa 09 - Cauca-Valle-Caldas</v>
          </cell>
          <cell r="N2194" t="str">
            <v>Magdalena Cauca</v>
          </cell>
          <cell r="O2194" t="str">
            <v>Cauca</v>
          </cell>
          <cell r="Q2194" t="str">
            <v>Sumapaz</v>
          </cell>
          <cell r="R2194">
            <v>21716</v>
          </cell>
        </row>
        <row r="2195">
          <cell r="B2195">
            <v>26085060</v>
          </cell>
          <cell r="C2195" t="str">
            <v>PORVENIR EL HDA  [26085060]</v>
          </cell>
          <cell r="D2195" t="str">
            <v>Climática Ordinaria</v>
          </cell>
          <cell r="E2195" t="str">
            <v>Convencional</v>
          </cell>
          <cell r="F2195" t="str">
            <v>Suspendida</v>
          </cell>
          <cell r="G2195">
            <v>15050</v>
          </cell>
          <cell r="H2195">
            <v>1100</v>
          </cell>
          <cell r="I2195">
            <v>4.1666666699999997</v>
          </cell>
          <cell r="J2195">
            <v>-76.333333329999988</v>
          </cell>
          <cell r="K2195" t="str">
            <v>Valle del Cauca</v>
          </cell>
          <cell r="L2195" t="str">
            <v>Riofrío</v>
          </cell>
          <cell r="M2195" t="str">
            <v>Area Operativa 09 - Cauca-Valle-Caldas</v>
          </cell>
          <cell r="N2195" t="str">
            <v>Magdalena Cauca</v>
          </cell>
          <cell r="O2195" t="str">
            <v>Cauca</v>
          </cell>
          <cell r="Q2195" t="str">
            <v>Sumapaz</v>
          </cell>
          <cell r="R2195">
            <v>16117</v>
          </cell>
        </row>
        <row r="2196">
          <cell r="B2196">
            <v>24017170</v>
          </cell>
          <cell r="C2196" t="str">
            <v>ISLA DEL SANTUARIO  [24017170]</v>
          </cell>
          <cell r="D2196" t="str">
            <v>Limnimétrica</v>
          </cell>
          <cell r="E2196" t="str">
            <v>Convencional</v>
          </cell>
          <cell r="F2196" t="str">
            <v>Activa</v>
          </cell>
          <cell r="G2196">
            <v>22235</v>
          </cell>
          <cell r="H2196">
            <v>2537</v>
          </cell>
          <cell r="I2196">
            <v>5.43333333</v>
          </cell>
          <cell r="J2196">
            <v>-73.8</v>
          </cell>
          <cell r="K2196" t="str">
            <v>Cundinamarca</v>
          </cell>
          <cell r="L2196" t="str">
            <v>Fúquene</v>
          </cell>
          <cell r="M2196" t="str">
            <v>Area Operativa 11 - Cundinamarca-Amazonas-San Andrés</v>
          </cell>
          <cell r="N2196" t="str">
            <v>Magdalena Cauca</v>
          </cell>
          <cell r="O2196" t="str">
            <v>Sogamoso</v>
          </cell>
          <cell r="Q2196" t="str">
            <v>Lag De Fuquene</v>
          </cell>
        </row>
        <row r="2197">
          <cell r="B2197">
            <v>24017810</v>
          </cell>
          <cell r="C2197" t="str">
            <v>CHINZAQUE  [24017810]</v>
          </cell>
          <cell r="D2197" t="str">
            <v>Limnimétrica</v>
          </cell>
          <cell r="E2197" t="str">
            <v>Convencional</v>
          </cell>
          <cell r="F2197" t="str">
            <v>Activa</v>
          </cell>
          <cell r="G2197">
            <v>35565</v>
          </cell>
          <cell r="H2197">
            <v>2590</v>
          </cell>
          <cell r="I2197">
            <v>5.43333333</v>
          </cell>
          <cell r="J2197">
            <v>-73.766666669999992</v>
          </cell>
          <cell r="K2197" t="str">
            <v>Cundinamarca</v>
          </cell>
          <cell r="L2197" t="str">
            <v>Fúquene</v>
          </cell>
          <cell r="M2197" t="str">
            <v>Area Operativa 11 - Cundinamarca-Amazonas-San Andrés</v>
          </cell>
          <cell r="N2197" t="str">
            <v>Magdalena Cauca</v>
          </cell>
          <cell r="O2197" t="str">
            <v>Sogamoso</v>
          </cell>
          <cell r="Q2197" t="str">
            <v>Fuquene</v>
          </cell>
        </row>
        <row r="2198">
          <cell r="B2198">
            <v>26060370</v>
          </cell>
          <cell r="C2198" t="str">
            <v>PORVENIR EL  [26060370]</v>
          </cell>
          <cell r="D2198" t="str">
            <v>Pluviométrica</v>
          </cell>
          <cell r="E2198" t="str">
            <v>Convencional</v>
          </cell>
          <cell r="F2198" t="str">
            <v>Activa</v>
          </cell>
          <cell r="G2198">
            <v>33465</v>
          </cell>
          <cell r="H2198">
            <v>1400</v>
          </cell>
          <cell r="I2198">
            <v>5.43333333</v>
          </cell>
          <cell r="J2198">
            <v>-74.3</v>
          </cell>
          <cell r="K2198" t="str">
            <v>Cundinamarca</v>
          </cell>
          <cell r="L2198" t="str">
            <v>Yacopí</v>
          </cell>
          <cell r="M2198" t="str">
            <v>Area Operativa 11 - Cundinamarca-Amazonas-San Andrés</v>
          </cell>
          <cell r="N2198" t="str">
            <v>Magdalena Cauca</v>
          </cell>
          <cell r="O2198" t="str">
            <v>Medio Magdalena</v>
          </cell>
          <cell r="Q2198" t="str">
            <v>Fuquene</v>
          </cell>
        </row>
        <row r="2199">
          <cell r="B2199">
            <v>35090100</v>
          </cell>
          <cell r="C2199" t="str">
            <v>ALISAL EL  [35090100]</v>
          </cell>
          <cell r="D2199" t="str">
            <v>Pluviométrica</v>
          </cell>
          <cell r="E2199" t="str">
            <v>Convencional</v>
          </cell>
          <cell r="F2199" t="str">
            <v>Activa</v>
          </cell>
          <cell r="G2199">
            <v>32766</v>
          </cell>
          <cell r="H2199">
            <v>3700</v>
          </cell>
          <cell r="I2199">
            <v>5.43333333</v>
          </cell>
          <cell r="J2199">
            <v>-72.983333329999994</v>
          </cell>
          <cell r="K2199" t="str">
            <v>Boyacá</v>
          </cell>
          <cell r="L2199" t="str">
            <v>Aquitania</v>
          </cell>
          <cell r="M2199" t="str">
            <v>Area Operativa 06 - Boyacá-Casanare-Vichada</v>
          </cell>
          <cell r="N2199" t="str">
            <v>Orinoco</v>
          </cell>
          <cell r="O2199" t="str">
            <v>Meta</v>
          </cell>
          <cell r="Q2199" t="str">
            <v>Fuquene</v>
          </cell>
        </row>
        <row r="2200">
          <cell r="B2200">
            <v>35197150</v>
          </cell>
          <cell r="C2200" t="str">
            <v>CANDELAS  [35197150]</v>
          </cell>
          <cell r="D2200" t="str">
            <v>Limnimétrica</v>
          </cell>
          <cell r="E2200" t="str">
            <v>Convencional</v>
          </cell>
          <cell r="F2200" t="str">
            <v>Activa</v>
          </cell>
          <cell r="G2200">
            <v>29874</v>
          </cell>
          <cell r="H2200">
            <v>1600</v>
          </cell>
          <cell r="I2200">
            <v>5.43333333</v>
          </cell>
          <cell r="J2200">
            <v>-72.716666669999995</v>
          </cell>
          <cell r="K2200" t="str">
            <v>Boyacá</v>
          </cell>
          <cell r="L2200" t="str">
            <v>Pajarito</v>
          </cell>
          <cell r="M2200" t="str">
            <v>Area Operativa 06 - Boyacá-Casanare-Vichada</v>
          </cell>
          <cell r="N2200" t="str">
            <v>Orinoco</v>
          </cell>
          <cell r="O2200" t="str">
            <v>Meta</v>
          </cell>
          <cell r="Q2200" t="str">
            <v>La Rocha</v>
          </cell>
        </row>
        <row r="2201">
          <cell r="B2201">
            <v>23040100</v>
          </cell>
          <cell r="C2201" t="str">
            <v>SUB DORADA  [23040100]</v>
          </cell>
          <cell r="D2201" t="str">
            <v>Pluviométrica</v>
          </cell>
          <cell r="E2201" t="str">
            <v>Convencional</v>
          </cell>
          <cell r="F2201" t="str">
            <v>Activa</v>
          </cell>
          <cell r="G2201">
            <v>26404</v>
          </cell>
          <cell r="H2201">
            <v>200</v>
          </cell>
          <cell r="I2201">
            <v>5.45</v>
          </cell>
          <cell r="J2201">
            <v>-74.683333329999996</v>
          </cell>
          <cell r="K2201" t="str">
            <v>Caldas</v>
          </cell>
          <cell r="L2201" t="str">
            <v>La Dorada</v>
          </cell>
          <cell r="M2201" t="str">
            <v>Area Operativa 10 - Tolima</v>
          </cell>
          <cell r="N2201" t="str">
            <v>Magdalena Cauca</v>
          </cell>
          <cell r="O2201" t="str">
            <v>Medio Magdalena</v>
          </cell>
          <cell r="Q2201" t="str">
            <v>La Rocha</v>
          </cell>
        </row>
        <row r="2202">
          <cell r="B2202">
            <v>23047010</v>
          </cell>
          <cell r="C2202" t="str">
            <v>DORADA LA  [23047010]</v>
          </cell>
          <cell r="D2202" t="str">
            <v>Limnimétrica</v>
          </cell>
          <cell r="E2202" t="str">
            <v>Convencional</v>
          </cell>
          <cell r="F2202" t="str">
            <v>Activa</v>
          </cell>
          <cell r="G2202">
            <v>23026</v>
          </cell>
          <cell r="H2202">
            <v>168</v>
          </cell>
          <cell r="I2202">
            <v>5.45</v>
          </cell>
          <cell r="J2202">
            <v>-74.666666669999998</v>
          </cell>
          <cell r="K2202" t="str">
            <v>Caldas</v>
          </cell>
          <cell r="L2202" t="str">
            <v>La Dorada</v>
          </cell>
          <cell r="M2202" t="str">
            <v>Area Operativa 10 - Tolima</v>
          </cell>
          <cell r="N2202" t="str">
            <v>Magdalena Cauca</v>
          </cell>
          <cell r="O2202" t="str">
            <v>Medio Magdalena</v>
          </cell>
          <cell r="Q2202" t="str">
            <v>Magdalena</v>
          </cell>
        </row>
        <row r="2203">
          <cell r="B2203">
            <v>23050120</v>
          </cell>
          <cell r="C2203" t="str">
            <v>ESPAÑOLA  [23050120]</v>
          </cell>
          <cell r="D2203" t="str">
            <v>Pluviométrica</v>
          </cell>
          <cell r="E2203" t="str">
            <v>Convencional</v>
          </cell>
          <cell r="F2203" t="str">
            <v>Activa</v>
          </cell>
          <cell r="G2203">
            <v>29782</v>
          </cell>
          <cell r="H2203">
            <v>400</v>
          </cell>
          <cell r="I2203">
            <v>5.45</v>
          </cell>
          <cell r="J2203">
            <v>-75.216666669999995</v>
          </cell>
          <cell r="K2203" t="str">
            <v>Antioquia</v>
          </cell>
          <cell r="L2203" t="str">
            <v>Nariño (Antioquia)</v>
          </cell>
          <cell r="M2203" t="str">
            <v>Area Operativa 01 - Antioquia-Chocó</v>
          </cell>
          <cell r="N2203" t="str">
            <v>Magdalena Cauca</v>
          </cell>
          <cell r="O2203" t="str">
            <v>Medio Magdalena</v>
          </cell>
          <cell r="Q2203" t="str">
            <v>Magdalena</v>
          </cell>
        </row>
        <row r="2204">
          <cell r="B2204">
            <v>23050210</v>
          </cell>
          <cell r="C2204" t="str">
            <v>ARBOLEDA  [23050210]</v>
          </cell>
          <cell r="D2204" t="str">
            <v>Pluviométrica</v>
          </cell>
          <cell r="E2204" t="str">
            <v>Convencional</v>
          </cell>
          <cell r="F2204" t="str">
            <v>Activa</v>
          </cell>
          <cell r="G2204">
            <v>28321</v>
          </cell>
          <cell r="H2204">
            <v>1500</v>
          </cell>
          <cell r="I2204">
            <v>5.45</v>
          </cell>
          <cell r="J2204">
            <v>-75.166666669999998</v>
          </cell>
          <cell r="K2204" t="str">
            <v>Caldas</v>
          </cell>
          <cell r="L2204" t="str">
            <v>Pensilvania</v>
          </cell>
          <cell r="M2204" t="str">
            <v>Area Operativa 10 - Tolima</v>
          </cell>
          <cell r="N2204" t="str">
            <v>Magdalena Cauca</v>
          </cell>
          <cell r="O2204" t="str">
            <v>Medio Magdalena</v>
          </cell>
          <cell r="Q2204" t="str">
            <v>Magdalena</v>
          </cell>
        </row>
        <row r="2205">
          <cell r="B2205">
            <v>23057150</v>
          </cell>
          <cell r="C2205" t="str">
            <v>TEBAIDA  [23057150]</v>
          </cell>
          <cell r="D2205" t="str">
            <v>Limnigráfica</v>
          </cell>
          <cell r="E2205" t="str">
            <v>Convencional</v>
          </cell>
          <cell r="F2205" t="str">
            <v>Activa</v>
          </cell>
          <cell r="G2205">
            <v>26099</v>
          </cell>
          <cell r="H2205">
            <v>1020</v>
          </cell>
          <cell r="I2205">
            <v>5.45</v>
          </cell>
          <cell r="J2205">
            <v>-74.983333329999994</v>
          </cell>
          <cell r="K2205" t="str">
            <v>Caldas</v>
          </cell>
          <cell r="L2205" t="str">
            <v>Pensilvania</v>
          </cell>
          <cell r="M2205" t="str">
            <v>Area Operativa 10 - Tolima</v>
          </cell>
          <cell r="N2205" t="str">
            <v>Magdalena Cauca</v>
          </cell>
          <cell r="O2205" t="str">
            <v>Medio Magdalena</v>
          </cell>
          <cell r="Q2205" t="str">
            <v>La Miel</v>
          </cell>
        </row>
        <row r="2206">
          <cell r="B2206">
            <v>24017220</v>
          </cell>
          <cell r="C2206" t="str">
            <v>SAN AGUSTIN  [24017220]</v>
          </cell>
          <cell r="D2206" t="str">
            <v>Limnimétrica</v>
          </cell>
          <cell r="E2206" t="str">
            <v>Convencional</v>
          </cell>
          <cell r="F2206" t="str">
            <v>Activa</v>
          </cell>
          <cell r="G2206">
            <v>22174</v>
          </cell>
          <cell r="H2206">
            <v>2919</v>
          </cell>
          <cell r="I2206">
            <v>5.45</v>
          </cell>
          <cell r="J2206">
            <v>-73.900000000000006</v>
          </cell>
          <cell r="K2206" t="str">
            <v>Cundinamarca</v>
          </cell>
          <cell r="L2206" t="str">
            <v>Lenguazaque</v>
          </cell>
          <cell r="M2206" t="str">
            <v>Area Operativa 11 - Cundinamarca-Amazonas-San Andrés</v>
          </cell>
          <cell r="N2206" t="str">
            <v>Magdalena Cauca</v>
          </cell>
          <cell r="O2206" t="str">
            <v>Medio Magdalena</v>
          </cell>
          <cell r="Q2206" t="str">
            <v>Nutrias</v>
          </cell>
        </row>
        <row r="2207">
          <cell r="B2207">
            <v>24017380</v>
          </cell>
          <cell r="C2207" t="str">
            <v>PTE PERALONSO  [24017380]</v>
          </cell>
          <cell r="D2207" t="str">
            <v>Limnigráfica</v>
          </cell>
          <cell r="E2207" t="str">
            <v>Convencional</v>
          </cell>
          <cell r="F2207" t="str">
            <v>Activa</v>
          </cell>
          <cell r="G2207">
            <v>23482</v>
          </cell>
          <cell r="H2207">
            <v>2600</v>
          </cell>
          <cell r="I2207">
            <v>5.45</v>
          </cell>
          <cell r="J2207">
            <v>-73.716666669999995</v>
          </cell>
          <cell r="K2207" t="str">
            <v>Cundinamarca</v>
          </cell>
          <cell r="L2207" t="str">
            <v>Susa</v>
          </cell>
          <cell r="M2207" t="str">
            <v>Area Operativa 11 - Cundinamarca-Amazonas-San Andrés</v>
          </cell>
          <cell r="N2207" t="str">
            <v>Magdalena Cauca</v>
          </cell>
          <cell r="O2207" t="str">
            <v>Sogamoso</v>
          </cell>
          <cell r="Q2207" t="str">
            <v>Susa</v>
          </cell>
        </row>
        <row r="2208">
          <cell r="B2208">
            <v>21200720</v>
          </cell>
          <cell r="C2208" t="str">
            <v>PALMA LA HDA  [21200720]</v>
          </cell>
          <cell r="D2208" t="str">
            <v>Pluviométrica</v>
          </cell>
          <cell r="E2208" t="str">
            <v>Convencional</v>
          </cell>
          <cell r="F2208" t="str">
            <v>Activa</v>
          </cell>
          <cell r="G2208">
            <v>21930</v>
          </cell>
          <cell r="H2208">
            <v>1100</v>
          </cell>
          <cell r="I2208">
            <v>4.5999999999999996</v>
          </cell>
          <cell r="J2208">
            <v>-74.583333329999988</v>
          </cell>
          <cell r="K2208" t="str">
            <v>Cundinamarca</v>
          </cell>
          <cell r="L2208" t="str">
            <v>La Mesa</v>
          </cell>
          <cell r="M2208" t="str">
            <v>Area Operativa 11 - Cundinamarca-Amazonas-San Andrés</v>
          </cell>
          <cell r="N2208" t="str">
            <v>Magdalena Cauca</v>
          </cell>
          <cell r="O2208" t="str">
            <v>Alto Magdalena</v>
          </cell>
          <cell r="Q2208" t="str">
            <v>Gachaneca</v>
          </cell>
        </row>
        <row r="2209">
          <cell r="B2209">
            <v>23040020</v>
          </cell>
          <cell r="C2209" t="str">
            <v>AEROPUERTO HDA  [23040020]</v>
          </cell>
          <cell r="D2209" t="str">
            <v>Pluviométrica</v>
          </cell>
          <cell r="E2209" t="str">
            <v>Convencional</v>
          </cell>
          <cell r="F2209" t="str">
            <v>Suspendida</v>
          </cell>
          <cell r="G2209">
            <v>21930</v>
          </cell>
          <cell r="H2209">
            <v>200</v>
          </cell>
          <cell r="I2209">
            <v>5.45</v>
          </cell>
          <cell r="J2209">
            <v>-74.683333329999996</v>
          </cell>
          <cell r="K2209" t="str">
            <v>Caldas</v>
          </cell>
          <cell r="L2209" t="str">
            <v>La Dorada</v>
          </cell>
          <cell r="M2209" t="str">
            <v>Area Operativa 10 - Tolima</v>
          </cell>
          <cell r="N2209" t="str">
            <v>Magdalena Cauca</v>
          </cell>
          <cell r="O2209" t="str">
            <v>Medio Magdalena</v>
          </cell>
          <cell r="Q2209" t="str">
            <v>La Rocha</v>
          </cell>
          <cell r="R2209">
            <v>24546</v>
          </cell>
        </row>
        <row r="2210">
          <cell r="B2210">
            <v>24017880</v>
          </cell>
          <cell r="C2210" t="str">
            <v>CHALET SUR  [24017880]</v>
          </cell>
          <cell r="D2210" t="str">
            <v>Limnimétrica</v>
          </cell>
          <cell r="E2210" t="str">
            <v>Convencional</v>
          </cell>
          <cell r="F2210" t="str">
            <v>Activa</v>
          </cell>
          <cell r="G2210">
            <v>26679</v>
          </cell>
          <cell r="H2210">
            <v>2537</v>
          </cell>
          <cell r="I2210">
            <v>5.45</v>
          </cell>
          <cell r="J2210">
            <v>-73.783333329999991</v>
          </cell>
          <cell r="K2210" t="str">
            <v>Cundinamarca</v>
          </cell>
          <cell r="L2210" t="str">
            <v>Fúquene</v>
          </cell>
          <cell r="M2210" t="str">
            <v>Area Operativa 11 - Cundinamarca-Amazonas-San Andrés</v>
          </cell>
          <cell r="N2210" t="str">
            <v>Magdalena Cauca</v>
          </cell>
          <cell r="O2210" t="str">
            <v>Sogamoso</v>
          </cell>
          <cell r="Q2210" t="str">
            <v>Lag Fuquene</v>
          </cell>
        </row>
        <row r="2211">
          <cell r="B2211">
            <v>26177040</v>
          </cell>
          <cell r="C2211" t="str">
            <v>PTE CARRETER 6-916  [26177040]</v>
          </cell>
          <cell r="D2211" t="str">
            <v>Limnimétrica</v>
          </cell>
          <cell r="E2211" t="str">
            <v>Convencional</v>
          </cell>
          <cell r="F2211" t="str">
            <v>Activa</v>
          </cell>
          <cell r="G2211">
            <v>23573</v>
          </cell>
          <cell r="H2211">
            <v>1200</v>
          </cell>
          <cell r="I2211">
            <v>5.45</v>
          </cell>
          <cell r="J2211">
            <v>-75.666666669999998</v>
          </cell>
          <cell r="K2211" t="str">
            <v>Caldas</v>
          </cell>
          <cell r="L2211" t="str">
            <v>Supia</v>
          </cell>
          <cell r="M2211" t="str">
            <v>Area Operativa 09 - Cauca-Valle-Caldas</v>
          </cell>
          <cell r="N2211" t="str">
            <v>Magdalena Cauca</v>
          </cell>
          <cell r="O2211" t="str">
            <v>Cauca</v>
          </cell>
          <cell r="Q2211" t="str">
            <v>Supia</v>
          </cell>
        </row>
        <row r="2212">
          <cell r="B2212">
            <v>23067702</v>
          </cell>
          <cell r="C2212" t="str">
            <v>PASO DEL REJO  - AUT  [23067702]</v>
          </cell>
          <cell r="D2212" t="str">
            <v>Limnigráfica</v>
          </cell>
          <cell r="E2212" t="str">
            <v>Automática con Telemetría</v>
          </cell>
          <cell r="F2212" t="str">
            <v>Activa</v>
          </cell>
          <cell r="H2212">
            <v>2559</v>
          </cell>
          <cell r="I2212">
            <v>5.4579444400000003</v>
          </cell>
          <cell r="J2212">
            <v>-74.410194439999998</v>
          </cell>
          <cell r="K2212" t="str">
            <v>Cundinamarca</v>
          </cell>
          <cell r="L2212" t="str">
            <v>Nimaima</v>
          </cell>
          <cell r="M2212" t="str">
            <v>Area Operativa 11 - Cundinamarca-Amazonas-San Andrés</v>
          </cell>
          <cell r="N2212" t="str">
            <v>Magdalena Cauca</v>
          </cell>
          <cell r="O2212" t="str">
            <v>Medio Magdalena</v>
          </cell>
          <cell r="Q2212" t="str">
            <v>Rio Guaguaqui</v>
          </cell>
        </row>
        <row r="2213">
          <cell r="B2213">
            <v>23050200</v>
          </cell>
          <cell r="C2213" t="str">
            <v>GUACAS  [23050200]</v>
          </cell>
          <cell r="D2213" t="str">
            <v>Pluviométrica</v>
          </cell>
          <cell r="E2213" t="str">
            <v>Convencional</v>
          </cell>
          <cell r="F2213" t="str">
            <v>Activa</v>
          </cell>
          <cell r="G2213">
            <v>33253</v>
          </cell>
          <cell r="H2213">
            <v>1700</v>
          </cell>
          <cell r="I2213">
            <v>5.4666666699999995</v>
          </cell>
          <cell r="J2213">
            <v>-75.166666669999998</v>
          </cell>
          <cell r="K2213" t="str">
            <v>Caldas</v>
          </cell>
          <cell r="L2213" t="str">
            <v>Pensilvania</v>
          </cell>
          <cell r="M2213" t="str">
            <v>Area Operativa 10 - Tolima</v>
          </cell>
          <cell r="N2213" t="str">
            <v>Magdalena Cauca</v>
          </cell>
          <cell r="O2213" t="str">
            <v>Medio Magdalena</v>
          </cell>
          <cell r="Q2213" t="str">
            <v>Rio Guaguaqui</v>
          </cell>
        </row>
        <row r="2214">
          <cell r="B2214">
            <v>23057160</v>
          </cell>
          <cell r="C2214" t="str">
            <v>MARQUETALIA 4-155  [23057160]</v>
          </cell>
          <cell r="D2214" t="str">
            <v>Limnigráfica</v>
          </cell>
          <cell r="E2214" t="str">
            <v>Convencional</v>
          </cell>
          <cell r="F2214" t="str">
            <v>Activa</v>
          </cell>
          <cell r="G2214">
            <v>26099</v>
          </cell>
          <cell r="H2214">
            <v>950</v>
          </cell>
          <cell r="I2214">
            <v>5.4666666699999995</v>
          </cell>
          <cell r="J2214">
            <v>-75</v>
          </cell>
          <cell r="K2214" t="str">
            <v>Caldas</v>
          </cell>
          <cell r="L2214" t="str">
            <v>Pensilvania</v>
          </cell>
          <cell r="M2214" t="str">
            <v>Area Operativa 10 - Tolima</v>
          </cell>
          <cell r="N2214" t="str">
            <v>Magdalena Cauca</v>
          </cell>
          <cell r="O2214" t="str">
            <v>Medio Magdalena</v>
          </cell>
          <cell r="Q2214" t="str">
            <v>Pensilvania</v>
          </cell>
        </row>
        <row r="2215">
          <cell r="B2215">
            <v>23065130</v>
          </cell>
          <cell r="C2215" t="str">
            <v>MONTELIBANO  [23065130]</v>
          </cell>
          <cell r="D2215" t="str">
            <v>Climática Ordinaria</v>
          </cell>
          <cell r="E2215" t="str">
            <v>Convencional</v>
          </cell>
          <cell r="F2215" t="str">
            <v>Activa</v>
          </cell>
          <cell r="G2215">
            <v>25218</v>
          </cell>
          <cell r="H2215">
            <v>1340</v>
          </cell>
          <cell r="I2215">
            <v>5.4666666699999995</v>
          </cell>
          <cell r="J2215">
            <v>-74.366666670000001</v>
          </cell>
          <cell r="K2215" t="str">
            <v>Cundinamarca</v>
          </cell>
          <cell r="L2215" t="str">
            <v>Yacopí</v>
          </cell>
          <cell r="M2215" t="str">
            <v>Area Operativa 11 - Cundinamarca-Amazonas-San Andrés</v>
          </cell>
          <cell r="N2215" t="str">
            <v>Magdalena Cauca</v>
          </cell>
          <cell r="O2215" t="str">
            <v>Medio Magdalena</v>
          </cell>
          <cell r="Q2215" t="str">
            <v>Pensilvania</v>
          </cell>
        </row>
        <row r="2216">
          <cell r="B2216">
            <v>24010510</v>
          </cell>
          <cell r="C2216" t="str">
            <v>ZARZAL EL  [24010510]</v>
          </cell>
          <cell r="D2216" t="str">
            <v>Pluviométrica</v>
          </cell>
          <cell r="E2216" t="str">
            <v>Convencional</v>
          </cell>
          <cell r="F2216" t="str">
            <v>Activa</v>
          </cell>
          <cell r="G2216">
            <v>24334</v>
          </cell>
          <cell r="H2216">
            <v>2900</v>
          </cell>
          <cell r="I2216">
            <v>5.4666666699999995</v>
          </cell>
          <cell r="J2216">
            <v>-73.666666669999998</v>
          </cell>
          <cell r="K2216" t="str">
            <v>Boyacá</v>
          </cell>
          <cell r="L2216" t="str">
            <v>Ráquira</v>
          </cell>
          <cell r="M2216" t="str">
            <v>Area Operativa 06 - Boyacá-Casanare-Vichada</v>
          </cell>
          <cell r="N2216" t="str">
            <v>Magdalena Cauca</v>
          </cell>
          <cell r="O2216" t="str">
            <v>Sogamoso</v>
          </cell>
          <cell r="Q2216" t="str">
            <v>Pensilvania</v>
          </cell>
        </row>
        <row r="2217">
          <cell r="B2217">
            <v>24035190</v>
          </cell>
          <cell r="C2217" t="str">
            <v>SAN JOSE  [24035190]</v>
          </cell>
          <cell r="D2217" t="str">
            <v>Climática Ordinaria</v>
          </cell>
          <cell r="E2217" t="str">
            <v>Convencional</v>
          </cell>
          <cell r="F2217" t="str">
            <v>Activa</v>
          </cell>
          <cell r="G2217">
            <v>35749</v>
          </cell>
          <cell r="H2217">
            <v>3250</v>
          </cell>
          <cell r="I2217">
            <v>5.4666666699999995</v>
          </cell>
          <cell r="J2217">
            <v>-73.2</v>
          </cell>
          <cell r="K2217" t="str">
            <v>Boyacá</v>
          </cell>
          <cell r="L2217" t="str">
            <v>Siachoque</v>
          </cell>
          <cell r="M2217" t="str">
            <v>Area Operativa 06 - Boyacá-Casanare-Vichada</v>
          </cell>
          <cell r="N2217" t="str">
            <v>Magdalena Cauca</v>
          </cell>
          <cell r="O2217" t="str">
            <v>Sogamoso</v>
          </cell>
          <cell r="Q2217" t="str">
            <v>Gachaneca</v>
          </cell>
        </row>
        <row r="2218">
          <cell r="B2218">
            <v>26160310</v>
          </cell>
          <cell r="C2218" t="str">
            <v>CASCADA LA  [26160310]</v>
          </cell>
          <cell r="D2218" t="str">
            <v>Pluviométrica</v>
          </cell>
          <cell r="E2218" t="str">
            <v>Convencional</v>
          </cell>
          <cell r="F2218" t="str">
            <v>Activa</v>
          </cell>
          <cell r="G2218">
            <v>30512</v>
          </cell>
          <cell r="H2218">
            <v>1600</v>
          </cell>
          <cell r="I2218">
            <v>5.4666666699999995</v>
          </cell>
          <cell r="J2218">
            <v>-75.55</v>
          </cell>
          <cell r="K2218" t="str">
            <v>Caldas</v>
          </cell>
          <cell r="L2218" t="str">
            <v>Pácora</v>
          </cell>
          <cell r="M2218" t="str">
            <v>Area Operativa 01 - Antioquia-Chocó</v>
          </cell>
          <cell r="N2218" t="str">
            <v>Magdalena Cauca</v>
          </cell>
          <cell r="O2218" t="str">
            <v>Cauca</v>
          </cell>
          <cell r="Q2218" t="str">
            <v>Gachaneca</v>
          </cell>
        </row>
        <row r="2219">
          <cell r="B2219">
            <v>24010950</v>
          </cell>
          <cell r="C2219" t="str">
            <v>FABRICAS LAS  [24010950]</v>
          </cell>
          <cell r="D2219" t="str">
            <v>Pluviométrica</v>
          </cell>
          <cell r="E2219" t="str">
            <v>Convencional</v>
          </cell>
          <cell r="F2219" t="str">
            <v>Suspendida</v>
          </cell>
          <cell r="G2219">
            <v>12159</v>
          </cell>
          <cell r="H2219">
            <v>3000</v>
          </cell>
          <cell r="I2219">
            <v>5.4666666699999995</v>
          </cell>
          <cell r="J2219">
            <v>-73.55</v>
          </cell>
          <cell r="K2219" t="str">
            <v>Boyacá</v>
          </cell>
          <cell r="L2219" t="str">
            <v>Samacá</v>
          </cell>
          <cell r="M2219" t="str">
            <v>Area Operativa 06 - Boyacá-Casanare-Vichada</v>
          </cell>
          <cell r="N2219" t="str">
            <v>Magdalena Cauca</v>
          </cell>
          <cell r="O2219" t="str">
            <v>Sogamoso</v>
          </cell>
          <cell r="Q2219" t="str">
            <v>Pensilvania</v>
          </cell>
          <cell r="R2219">
            <v>15902</v>
          </cell>
        </row>
        <row r="2220">
          <cell r="B2220">
            <v>24011000</v>
          </cell>
          <cell r="C2220" t="str">
            <v>GACHANECA  [24011000]</v>
          </cell>
          <cell r="D2220" t="str">
            <v>Pluviométrica</v>
          </cell>
          <cell r="E2220" t="str">
            <v>Convencional</v>
          </cell>
          <cell r="F2220" t="str">
            <v>Suspendida</v>
          </cell>
          <cell r="G2220">
            <v>20469</v>
          </cell>
          <cell r="H2220">
            <v>3393</v>
          </cell>
          <cell r="I2220">
            <v>5.4666666699999995</v>
          </cell>
          <cell r="J2220">
            <v>-73.55</v>
          </cell>
          <cell r="K2220" t="str">
            <v>Boyacá</v>
          </cell>
          <cell r="L2220" t="str">
            <v>Samacá</v>
          </cell>
          <cell r="M2220" t="str">
            <v>Area Operativa 06 - Boyacá-Casanare-Vichada</v>
          </cell>
          <cell r="N2220" t="str">
            <v>Magdalena Cauca</v>
          </cell>
          <cell r="O2220" t="str">
            <v>Sogamoso</v>
          </cell>
          <cell r="Q2220" t="str">
            <v>Pensilvania</v>
          </cell>
          <cell r="R2220">
            <v>24091</v>
          </cell>
        </row>
        <row r="2221">
          <cell r="B2221">
            <v>24015060</v>
          </cell>
          <cell r="C2221" t="str">
            <v>FABRICA TEXTIL  [24015060]</v>
          </cell>
          <cell r="D2221" t="str">
            <v>Climática Ordinaria</v>
          </cell>
          <cell r="E2221" t="str">
            <v>Convencional</v>
          </cell>
          <cell r="F2221" t="str">
            <v>Suspendida</v>
          </cell>
          <cell r="G2221">
            <v>12189</v>
          </cell>
          <cell r="H2221">
            <v>2660</v>
          </cell>
          <cell r="I2221">
            <v>5.4666666699999995</v>
          </cell>
          <cell r="J2221">
            <v>-73.55</v>
          </cell>
          <cell r="K2221" t="str">
            <v>Boyacá</v>
          </cell>
          <cell r="L2221" t="str">
            <v>Samacá</v>
          </cell>
          <cell r="M2221" t="str">
            <v>Area Operativa 06 - Boyacá-Casanare-Vichada</v>
          </cell>
          <cell r="N2221" t="str">
            <v>Magdalena Cauca</v>
          </cell>
          <cell r="O2221" t="str">
            <v>Sogamoso</v>
          </cell>
          <cell r="Q2221" t="str">
            <v>Pensilvania</v>
          </cell>
          <cell r="R2221">
            <v>17913</v>
          </cell>
        </row>
        <row r="2222">
          <cell r="B2222">
            <v>24017560</v>
          </cell>
          <cell r="C2222" t="str">
            <v>GACHANECA REPRESA  [24017560]</v>
          </cell>
          <cell r="D2222" t="str">
            <v>Limnimétrica</v>
          </cell>
          <cell r="E2222" t="str">
            <v>Convencional</v>
          </cell>
          <cell r="F2222" t="str">
            <v>Suspendida</v>
          </cell>
          <cell r="G2222">
            <v>24730</v>
          </cell>
          <cell r="H2222">
            <v>3300</v>
          </cell>
          <cell r="I2222">
            <v>5.4666666699999995</v>
          </cell>
          <cell r="J2222">
            <v>-73.533333329999991</v>
          </cell>
          <cell r="K2222" t="str">
            <v>Boyacá</v>
          </cell>
          <cell r="L2222" t="str">
            <v>Samacá</v>
          </cell>
          <cell r="M2222" t="str">
            <v>Area Operativa 06 - Boyacá-Casanare-Vichada</v>
          </cell>
          <cell r="N2222" t="str">
            <v>Magdalena Cauca</v>
          </cell>
          <cell r="O2222" t="str">
            <v>Sogamoso</v>
          </cell>
          <cell r="Q2222" t="str">
            <v>Gachaneca</v>
          </cell>
          <cell r="R2222">
            <v>26160</v>
          </cell>
        </row>
        <row r="2223">
          <cell r="B2223">
            <v>21200630</v>
          </cell>
          <cell r="C2223" t="str">
            <v>SAN LUIS  [21200630]</v>
          </cell>
          <cell r="D2223" t="str">
            <v>Pluviométrica</v>
          </cell>
          <cell r="E2223" t="str">
            <v>Convencional</v>
          </cell>
          <cell r="F2223" t="str">
            <v>Suspendida</v>
          </cell>
          <cell r="G2223">
            <v>20835</v>
          </cell>
          <cell r="H2223">
            <v>2580</v>
          </cell>
          <cell r="I2223">
            <v>4.5999999999999996</v>
          </cell>
          <cell r="J2223">
            <v>-74.083333329999988</v>
          </cell>
          <cell r="K2223" t="str">
            <v>Bogotá</v>
          </cell>
          <cell r="L2223" t="str">
            <v>Bogota, D.C</v>
          </cell>
          <cell r="M2223" t="str">
            <v>Area Operativa 11 - Cundinamarca-Amazonas-San Andrés</v>
          </cell>
          <cell r="N2223" t="str">
            <v>Magdalena Cauca</v>
          </cell>
          <cell r="O2223" t="str">
            <v>Alto Magdalena</v>
          </cell>
          <cell r="Q2223" t="str">
            <v>Gachaneca</v>
          </cell>
          <cell r="R2223">
            <v>25552</v>
          </cell>
        </row>
        <row r="2224">
          <cell r="B2224">
            <v>21200870</v>
          </cell>
          <cell r="C2224" t="str">
            <v>CAMARA DE VALVULAS  [21200870]</v>
          </cell>
          <cell r="D2224" t="str">
            <v>Pluviográfica</v>
          </cell>
          <cell r="E2224" t="str">
            <v>Convencional</v>
          </cell>
          <cell r="F2224" t="str">
            <v>Activa</v>
          </cell>
          <cell r="G2224">
            <v>23177</v>
          </cell>
          <cell r="H2224">
            <v>1620</v>
          </cell>
          <cell r="I2224">
            <v>4.5999999999999996</v>
          </cell>
          <cell r="J2224">
            <v>-74.433333329999996</v>
          </cell>
          <cell r="K2224" t="str">
            <v>Cundinamarca</v>
          </cell>
          <cell r="L2224" t="str">
            <v>El Colegio</v>
          </cell>
          <cell r="M2224" t="str">
            <v>Area Operativa 11 - Cundinamarca-Amazonas-San Andrés</v>
          </cell>
          <cell r="N2224" t="str">
            <v>Magdalena Cauca</v>
          </cell>
          <cell r="O2224" t="str">
            <v>Alto Magdalena</v>
          </cell>
          <cell r="Q2224" t="str">
            <v>Gachaneca</v>
          </cell>
        </row>
        <row r="2225">
          <cell r="B2225">
            <v>21200900</v>
          </cell>
          <cell r="C2225" t="str">
            <v>ROSITA LA  [21200900]</v>
          </cell>
          <cell r="D2225" t="str">
            <v>Pluviométrica</v>
          </cell>
          <cell r="E2225" t="str">
            <v>Convencional</v>
          </cell>
          <cell r="F2225" t="str">
            <v>Activa</v>
          </cell>
          <cell r="G2225">
            <v>23512</v>
          </cell>
          <cell r="H2225">
            <v>1260</v>
          </cell>
          <cell r="I2225">
            <v>4.5999999999999996</v>
          </cell>
          <cell r="J2225">
            <v>-74.433333329999996</v>
          </cell>
          <cell r="K2225" t="str">
            <v>Cundinamarca</v>
          </cell>
          <cell r="L2225" t="str">
            <v>El Colegio</v>
          </cell>
          <cell r="M2225" t="str">
            <v>Area Operativa 11 - Cundinamarca-Amazonas-San Andrés</v>
          </cell>
          <cell r="N2225" t="str">
            <v>Magdalena Cauca</v>
          </cell>
          <cell r="O2225" t="str">
            <v>Alto Magdalena</v>
          </cell>
          <cell r="Q2225" t="str">
            <v>Gachaneca</v>
          </cell>
        </row>
        <row r="2226">
          <cell r="B2226">
            <v>21200910</v>
          </cell>
          <cell r="C2226" t="str">
            <v>CASA DE MAQUINAS  [21200910]</v>
          </cell>
          <cell r="D2226" t="str">
            <v>Pluviográfica</v>
          </cell>
          <cell r="E2226" t="str">
            <v>Convencional</v>
          </cell>
          <cell r="F2226" t="str">
            <v>Activa</v>
          </cell>
          <cell r="G2226">
            <v>23543</v>
          </cell>
          <cell r="H2226">
            <v>730</v>
          </cell>
          <cell r="I2226">
            <v>4.5999999999999996</v>
          </cell>
          <cell r="J2226">
            <v>-74.433333329999996</v>
          </cell>
          <cell r="K2226" t="str">
            <v>Cundinamarca</v>
          </cell>
          <cell r="L2226" t="str">
            <v>El Colegio</v>
          </cell>
          <cell r="M2226" t="str">
            <v>Area Operativa 11 - Cundinamarca-Amazonas-San Andrés</v>
          </cell>
          <cell r="N2226" t="str">
            <v>Magdalena Cauca</v>
          </cell>
          <cell r="O2226" t="str">
            <v>Alto Magdalena</v>
          </cell>
          <cell r="Q2226" t="str">
            <v>Gachaneca</v>
          </cell>
        </row>
        <row r="2227">
          <cell r="B2227">
            <v>21201010</v>
          </cell>
          <cell r="C2227" t="str">
            <v>PORTAL TUNEL FARAS  [21201010]</v>
          </cell>
          <cell r="D2227" t="str">
            <v>Pluviométrica</v>
          </cell>
          <cell r="E2227" t="str">
            <v>Convencional</v>
          </cell>
          <cell r="F2227" t="str">
            <v>Activa</v>
          </cell>
          <cell r="G2227">
            <v>25065</v>
          </cell>
          <cell r="H2227">
            <v>865</v>
          </cell>
          <cell r="I2227">
            <v>4.5999999999999996</v>
          </cell>
          <cell r="J2227">
            <v>-74.45</v>
          </cell>
          <cell r="K2227" t="str">
            <v>Cundinamarca</v>
          </cell>
          <cell r="L2227" t="str">
            <v>El Colegio</v>
          </cell>
          <cell r="M2227" t="str">
            <v>Area Operativa 11 - Cundinamarca-Amazonas-San Andrés</v>
          </cell>
          <cell r="N2227" t="str">
            <v>Magdalena Cauca</v>
          </cell>
          <cell r="O2227" t="str">
            <v>Alto Magdalena</v>
          </cell>
          <cell r="Q2227" t="str">
            <v>Gachaneca</v>
          </cell>
        </row>
        <row r="2228">
          <cell r="B2228">
            <v>21201660</v>
          </cell>
          <cell r="C2228" t="str">
            <v>FUTE  [21201660]</v>
          </cell>
          <cell r="D2228" t="str">
            <v>Pluviográfica</v>
          </cell>
          <cell r="E2228" t="str">
            <v>Convencional</v>
          </cell>
          <cell r="F2228" t="str">
            <v>Activa</v>
          </cell>
          <cell r="G2228">
            <v>21808</v>
          </cell>
          <cell r="H2228">
            <v>2607</v>
          </cell>
          <cell r="I2228">
            <v>4.5999999999999996</v>
          </cell>
          <cell r="J2228">
            <v>-74.283333329999991</v>
          </cell>
          <cell r="K2228" t="str">
            <v>Cundinamarca</v>
          </cell>
          <cell r="L2228" t="str">
            <v>Soacha</v>
          </cell>
          <cell r="M2228" t="str">
            <v>Area Operativa 11 - Cundinamarca-Amazonas-San Andrés</v>
          </cell>
          <cell r="N2228" t="str">
            <v>Magdalena Cauca</v>
          </cell>
          <cell r="O2228" t="str">
            <v>Alto Magdalena</v>
          </cell>
          <cell r="Q2228" t="str">
            <v>Gachaneca</v>
          </cell>
        </row>
        <row r="2229">
          <cell r="B2229">
            <v>21201770</v>
          </cell>
          <cell r="C2229" t="str">
            <v>ANCLAJE 14  [21201770]</v>
          </cell>
          <cell r="D2229" t="str">
            <v>Pluviográfica</v>
          </cell>
          <cell r="E2229" t="str">
            <v>Convencional</v>
          </cell>
          <cell r="F2229" t="str">
            <v>Activa</v>
          </cell>
          <cell r="G2229">
            <v>32126</v>
          </cell>
          <cell r="H2229">
            <v>1110</v>
          </cell>
          <cell r="I2229">
            <v>4.5999999999999996</v>
          </cell>
          <cell r="J2229">
            <v>-74.400000000000006</v>
          </cell>
          <cell r="K2229" t="str">
            <v>Bogotá</v>
          </cell>
          <cell r="L2229" t="str">
            <v>Bogota, D.C</v>
          </cell>
          <cell r="M2229" t="str">
            <v>Area Operativa 11 - Cundinamarca-Amazonas-San Andrés</v>
          </cell>
          <cell r="N2229" t="str">
            <v>Magdalena Cauca</v>
          </cell>
          <cell r="O2229" t="str">
            <v>Alto Magdalena</v>
          </cell>
          <cell r="Q2229" t="str">
            <v>Gachaneca</v>
          </cell>
        </row>
        <row r="2230">
          <cell r="B2230">
            <v>21201830</v>
          </cell>
          <cell r="C2230" t="str">
            <v>DARIO VALENCIA  [21201830]</v>
          </cell>
          <cell r="D2230" t="str">
            <v>Pluviométrica</v>
          </cell>
          <cell r="E2230" t="str">
            <v>Convencional</v>
          </cell>
          <cell r="F2230" t="str">
            <v>Activa</v>
          </cell>
          <cell r="G2230">
            <v>32096</v>
          </cell>
          <cell r="H2230">
            <v>790</v>
          </cell>
          <cell r="I2230">
            <v>4.5999999999999996</v>
          </cell>
          <cell r="J2230">
            <v>-74.45</v>
          </cell>
          <cell r="K2230" t="str">
            <v>Cundinamarca</v>
          </cell>
          <cell r="L2230" t="str">
            <v>El Colegio</v>
          </cell>
          <cell r="M2230" t="str">
            <v>Area Operativa 11 - Cundinamarca-Amazonas-San Andrés</v>
          </cell>
          <cell r="N2230" t="str">
            <v>Magdalena Cauca</v>
          </cell>
          <cell r="O2230" t="str">
            <v>Alto Magdalena</v>
          </cell>
          <cell r="Q2230" t="str">
            <v>Gachaneca</v>
          </cell>
        </row>
        <row r="2231">
          <cell r="B2231">
            <v>21206800</v>
          </cell>
          <cell r="C2231" t="str">
            <v>MAKRO  [21206800]</v>
          </cell>
          <cell r="D2231" t="str">
            <v>Climática Principal</v>
          </cell>
          <cell r="E2231" t="str">
            <v>Convencional</v>
          </cell>
          <cell r="F2231" t="str">
            <v>Activa</v>
          </cell>
          <cell r="G2231">
            <v>37848</v>
          </cell>
          <cell r="H2231">
            <v>2556</v>
          </cell>
          <cell r="I2231">
            <v>4.5999999999999996</v>
          </cell>
          <cell r="J2231">
            <v>-74.150000000000006</v>
          </cell>
          <cell r="K2231" t="str">
            <v>Bogotá</v>
          </cell>
          <cell r="L2231" t="str">
            <v>Bogota, D.C</v>
          </cell>
          <cell r="M2231" t="str">
            <v>Area Operativa 11 - Cundinamarca-Amazonas-San Andrés</v>
          </cell>
          <cell r="N2231" t="str">
            <v>Magdalena Cauca</v>
          </cell>
          <cell r="O2231" t="str">
            <v>Alto Magdalena</v>
          </cell>
          <cell r="Q2231" t="str">
            <v>Gachaneca</v>
          </cell>
        </row>
        <row r="2232">
          <cell r="B2232">
            <v>21207010</v>
          </cell>
          <cell r="C2232" t="str">
            <v>PTE BOSA  [21207010]</v>
          </cell>
          <cell r="D2232" t="str">
            <v>Limnigráfica</v>
          </cell>
          <cell r="E2232" t="str">
            <v>Convencional</v>
          </cell>
          <cell r="F2232" t="str">
            <v>Activa</v>
          </cell>
          <cell r="G2232">
            <v>9693</v>
          </cell>
          <cell r="H2232">
            <v>2550</v>
          </cell>
          <cell r="I2232">
            <v>4.5999999999999996</v>
          </cell>
          <cell r="J2232">
            <v>-74.2</v>
          </cell>
          <cell r="K2232" t="str">
            <v>Bogotá</v>
          </cell>
          <cell r="L2232" t="str">
            <v>Bogota, D.C</v>
          </cell>
          <cell r="M2232" t="str">
            <v>Area Operativa 11 - Cundinamarca-Amazonas-San Andrés</v>
          </cell>
          <cell r="N2232" t="str">
            <v>Magdalena Cauca</v>
          </cell>
          <cell r="O2232" t="str">
            <v>Alto Magdalena</v>
          </cell>
          <cell r="Q2232" t="str">
            <v>Tunjuelo</v>
          </cell>
        </row>
        <row r="2233">
          <cell r="B2233">
            <v>26120210</v>
          </cell>
          <cell r="C2233" t="str">
            <v>ILUSION LA  [26120210]</v>
          </cell>
          <cell r="D2233" t="str">
            <v>Pluviométrica</v>
          </cell>
          <cell r="E2233" t="str">
            <v>Convencional</v>
          </cell>
          <cell r="F2233" t="str">
            <v>Activa</v>
          </cell>
          <cell r="G2233">
            <v>29813</v>
          </cell>
          <cell r="H2233">
            <v>1500</v>
          </cell>
          <cell r="I2233">
            <v>4.5999999999999996</v>
          </cell>
          <cell r="J2233">
            <v>-75.650000000000006</v>
          </cell>
          <cell r="K2233" t="str">
            <v>Quindío</v>
          </cell>
          <cell r="L2233" t="str">
            <v>Circasia</v>
          </cell>
          <cell r="M2233" t="str">
            <v>Area Operativa 09 - Cauca-Valle-Caldas</v>
          </cell>
          <cell r="N2233" t="str">
            <v>Magdalena Cauca</v>
          </cell>
          <cell r="O2233" t="str">
            <v>Cauca</v>
          </cell>
          <cell r="Q2233" t="str">
            <v>Tunjuelito</v>
          </cell>
        </row>
        <row r="2234">
          <cell r="B2234">
            <v>26125250</v>
          </cell>
          <cell r="C2234" t="str">
            <v>MARACAY  [26125250]</v>
          </cell>
          <cell r="D2234" t="str">
            <v>Climática Principal</v>
          </cell>
          <cell r="E2234" t="str">
            <v>Convencional</v>
          </cell>
          <cell r="F2234" t="str">
            <v>Activa</v>
          </cell>
          <cell r="G2234">
            <v>28140</v>
          </cell>
          <cell r="H2234">
            <v>1450</v>
          </cell>
          <cell r="I2234">
            <v>4.5999999999999996</v>
          </cell>
          <cell r="J2234">
            <v>-75.766666669999992</v>
          </cell>
          <cell r="K2234" t="str">
            <v>Quindío</v>
          </cell>
          <cell r="L2234" t="str">
            <v>Quimbaya</v>
          </cell>
          <cell r="M2234" t="str">
            <v>Area Operativa 09 - Cauca-Valle-Caldas</v>
          </cell>
          <cell r="N2234" t="str">
            <v>Magdalena Cauca</v>
          </cell>
          <cell r="O2234" t="str">
            <v>Cauca</v>
          </cell>
          <cell r="Q2234" t="str">
            <v>Tunjuelito</v>
          </cell>
        </row>
        <row r="2235">
          <cell r="B2235">
            <v>54030150</v>
          </cell>
          <cell r="C2235" t="str">
            <v>PTO NUEVO  [54030150]</v>
          </cell>
          <cell r="D2235" t="str">
            <v>Pluviométrica</v>
          </cell>
          <cell r="E2235" t="str">
            <v>Convencional</v>
          </cell>
          <cell r="F2235" t="str">
            <v>Activa</v>
          </cell>
          <cell r="G2235">
            <v>30117</v>
          </cell>
          <cell r="H2235">
            <v>990</v>
          </cell>
          <cell r="I2235">
            <v>4.5999999999999996</v>
          </cell>
          <cell r="J2235">
            <v>-76.266666669999992</v>
          </cell>
          <cell r="K2235" t="str">
            <v>Valle del Cauca</v>
          </cell>
          <cell r="L2235" t="str">
            <v>Versalles</v>
          </cell>
          <cell r="M2235" t="str">
            <v>Area Operativa 09 - Cauca-Valle-Caldas</v>
          </cell>
          <cell r="N2235" t="str">
            <v>Pacifico</v>
          </cell>
          <cell r="O2235" t="str">
            <v>San Juán</v>
          </cell>
          <cell r="Q2235" t="str">
            <v>Qda Santa Barbara</v>
          </cell>
        </row>
        <row r="2236">
          <cell r="B2236">
            <v>21209750</v>
          </cell>
          <cell r="C2236" t="str">
            <v>CARRERA 86  [21209750]</v>
          </cell>
          <cell r="D2236" t="str">
            <v>Limnigráfica</v>
          </cell>
          <cell r="E2236" t="str">
            <v>Convencional</v>
          </cell>
          <cell r="F2236" t="str">
            <v>Activa</v>
          </cell>
          <cell r="G2236">
            <v>38122</v>
          </cell>
          <cell r="H2236">
            <v>2560</v>
          </cell>
          <cell r="I2236">
            <v>4.6152499999999996</v>
          </cell>
          <cell r="J2236">
            <v>-74.183580559999996</v>
          </cell>
          <cell r="K2236" t="str">
            <v>Bogotá</v>
          </cell>
          <cell r="L2236" t="str">
            <v>Bogota, D.C</v>
          </cell>
          <cell r="M2236" t="str">
            <v>Area Operativa 11 - Cundinamarca-Amazonas-San Andrés</v>
          </cell>
          <cell r="N2236" t="str">
            <v>Magdalena Cauca</v>
          </cell>
          <cell r="O2236" t="str">
            <v>Alto Magdalena</v>
          </cell>
          <cell r="Q2236" t="str">
            <v>Tunjuelito</v>
          </cell>
        </row>
        <row r="2237">
          <cell r="B2237">
            <v>21200390</v>
          </cell>
          <cell r="C2237" t="str">
            <v>BELLO HORIZONTE  [21200390]</v>
          </cell>
          <cell r="D2237" t="str">
            <v>Pluviométrica</v>
          </cell>
          <cell r="E2237" t="str">
            <v>Convencional</v>
          </cell>
          <cell r="F2237" t="str">
            <v>Activa</v>
          </cell>
          <cell r="G2237">
            <v>21930</v>
          </cell>
          <cell r="H2237">
            <v>1380</v>
          </cell>
          <cell r="I2237">
            <v>4.6166666699999999</v>
          </cell>
          <cell r="J2237">
            <v>-74.349999999999994</v>
          </cell>
          <cell r="K2237" t="str">
            <v>Cundinamarca</v>
          </cell>
          <cell r="L2237" t="str">
            <v>Tena</v>
          </cell>
          <cell r="M2237" t="str">
            <v>Area Operativa 11 - Cundinamarca-Amazonas-San Andrés</v>
          </cell>
          <cell r="N2237" t="str">
            <v>Magdalena Cauca</v>
          </cell>
          <cell r="O2237" t="str">
            <v>Alto Magdalena</v>
          </cell>
          <cell r="Q2237" t="str">
            <v>Tunjuelito</v>
          </cell>
        </row>
        <row r="2238">
          <cell r="B2238">
            <v>21205510</v>
          </cell>
          <cell r="C2238" t="str">
            <v>FUTE  [21205510]</v>
          </cell>
          <cell r="D2238" t="str">
            <v>Climática Ordinaria</v>
          </cell>
          <cell r="E2238" t="str">
            <v>Convencional</v>
          </cell>
          <cell r="F2238" t="str">
            <v>Suspendida</v>
          </cell>
          <cell r="G2238">
            <v>21808</v>
          </cell>
          <cell r="H2238">
            <v>2607</v>
          </cell>
          <cell r="I2238">
            <v>4.5999999999999996</v>
          </cell>
          <cell r="J2238">
            <v>-74.283333329999991</v>
          </cell>
          <cell r="K2238" t="str">
            <v>Cundinamarca</v>
          </cell>
          <cell r="L2238" t="str">
            <v>Soacha</v>
          </cell>
          <cell r="M2238" t="str">
            <v>Area Operativa 11 - Cundinamarca-Amazonas-San Andrés</v>
          </cell>
          <cell r="N2238" t="str">
            <v>Magdalena Cauca</v>
          </cell>
          <cell r="O2238" t="str">
            <v>Alto Magdalena</v>
          </cell>
          <cell r="Q2238" t="str">
            <v>Gachaneca</v>
          </cell>
          <cell r="R2238">
            <v>24852</v>
          </cell>
        </row>
        <row r="2239">
          <cell r="B2239">
            <v>26120140</v>
          </cell>
          <cell r="C2239" t="str">
            <v>MARACAY  [26120140]</v>
          </cell>
          <cell r="D2239" t="str">
            <v>Pluviométrica</v>
          </cell>
          <cell r="E2239" t="str">
            <v>Convencional</v>
          </cell>
          <cell r="F2239" t="str">
            <v>Suspendida</v>
          </cell>
          <cell r="G2239">
            <v>22600</v>
          </cell>
          <cell r="H2239">
            <v>1450</v>
          </cell>
          <cell r="I2239">
            <v>4.5999999999999996</v>
          </cell>
          <cell r="J2239">
            <v>-75.766666669999992</v>
          </cell>
          <cell r="K2239" t="str">
            <v>Quindío</v>
          </cell>
          <cell r="L2239" t="str">
            <v>Quimbaya</v>
          </cell>
          <cell r="M2239" t="str">
            <v>Area Operativa 09 - Cauca-Valle-Caldas</v>
          </cell>
          <cell r="N2239" t="str">
            <v>Magdalena Cauca</v>
          </cell>
          <cell r="O2239" t="str">
            <v>Cauca</v>
          </cell>
          <cell r="Q2239" t="str">
            <v>Tunjuelito</v>
          </cell>
          <cell r="R2239">
            <v>29966</v>
          </cell>
        </row>
        <row r="2240">
          <cell r="B2240">
            <v>21201150</v>
          </cell>
          <cell r="C2240" t="str">
            <v>EDIFICIO M MEJIA  [21201150]</v>
          </cell>
          <cell r="D2240" t="str">
            <v>Pluviográfica</v>
          </cell>
          <cell r="E2240" t="str">
            <v>Convencional</v>
          </cell>
          <cell r="F2240" t="str">
            <v>Activa</v>
          </cell>
          <cell r="G2240">
            <v>29601</v>
          </cell>
          <cell r="H2240">
            <v>2580</v>
          </cell>
          <cell r="I2240">
            <v>4.6166666699999999</v>
          </cell>
          <cell r="J2240">
            <v>-74.083333329999988</v>
          </cell>
          <cell r="K2240" t="str">
            <v>Bogotá</v>
          </cell>
          <cell r="L2240" t="str">
            <v>Bogota, D.C</v>
          </cell>
          <cell r="M2240" t="str">
            <v>Area Operativa 11 - Cundinamarca-Amazonas-San Andrés</v>
          </cell>
          <cell r="N2240" t="str">
            <v>Magdalena Cauca</v>
          </cell>
          <cell r="O2240" t="str">
            <v>Alto Magdalena</v>
          </cell>
          <cell r="Q2240" t="str">
            <v>Tunjuelito</v>
          </cell>
        </row>
        <row r="2241">
          <cell r="B2241">
            <v>21202220</v>
          </cell>
          <cell r="C2241" t="str">
            <v>PARAISO  - AUT  [21202220]</v>
          </cell>
          <cell r="D2241" t="str">
            <v>Pluviográfica</v>
          </cell>
          <cell r="E2241" t="str">
            <v>Automática con Telemetría</v>
          </cell>
          <cell r="F2241" t="str">
            <v>Activa</v>
          </cell>
          <cell r="G2241">
            <v>36404</v>
          </cell>
          <cell r="H2241">
            <v>2682</v>
          </cell>
          <cell r="I2241">
            <v>4.6166666699999999</v>
          </cell>
          <cell r="J2241">
            <v>-74.05</v>
          </cell>
          <cell r="K2241" t="str">
            <v>Bogotá</v>
          </cell>
          <cell r="L2241" t="str">
            <v>Bogota, D.C</v>
          </cell>
          <cell r="M2241" t="str">
            <v>Area Operativa 11 - Cundinamarca-Amazonas-San Andrés</v>
          </cell>
          <cell r="N2241" t="str">
            <v>Magdalena Cauca</v>
          </cell>
          <cell r="O2241" t="str">
            <v>Alto Magdalena</v>
          </cell>
          <cell r="Q2241" t="str">
            <v>Tunjuelito</v>
          </cell>
        </row>
        <row r="2242">
          <cell r="B2242">
            <v>21208800</v>
          </cell>
          <cell r="C2242" t="str">
            <v>SAN JAVIER  [21208800]</v>
          </cell>
          <cell r="D2242" t="str">
            <v>Limnimétrica</v>
          </cell>
          <cell r="E2242" t="str">
            <v>Convencional</v>
          </cell>
          <cell r="F2242" t="str">
            <v>Activa</v>
          </cell>
          <cell r="G2242">
            <v>32370</v>
          </cell>
          <cell r="H2242">
            <v>750</v>
          </cell>
          <cell r="I2242">
            <v>4.81666667</v>
          </cell>
          <cell r="J2242">
            <v>-74.400000000000006</v>
          </cell>
          <cell r="K2242" t="str">
            <v>Cundinamarca</v>
          </cell>
          <cell r="L2242" t="str">
            <v>La Mesa</v>
          </cell>
          <cell r="M2242" t="str">
            <v>Area Operativa 11 - Cundinamarca-Amazonas-San Andrés</v>
          </cell>
          <cell r="N2242" t="str">
            <v>Magdalena Cauca</v>
          </cell>
          <cell r="O2242" t="str">
            <v>Alto Magdalena</v>
          </cell>
          <cell r="Q2242" t="str">
            <v>Apulo</v>
          </cell>
        </row>
        <row r="2243">
          <cell r="B2243">
            <v>21209270</v>
          </cell>
          <cell r="C2243" t="str">
            <v>DELTA 2  [21209270]</v>
          </cell>
          <cell r="D2243" t="str">
            <v>Limnimétrica</v>
          </cell>
          <cell r="E2243" t="str">
            <v>Convencional</v>
          </cell>
          <cell r="F2243" t="str">
            <v>Activa</v>
          </cell>
          <cell r="G2243">
            <v>34957</v>
          </cell>
          <cell r="H2243">
            <v>2595</v>
          </cell>
          <cell r="I2243">
            <v>4.81666667</v>
          </cell>
          <cell r="J2243">
            <v>-74.366666670000001</v>
          </cell>
          <cell r="K2243" t="str">
            <v>Cundinamarca</v>
          </cell>
          <cell r="L2243" t="str">
            <v>Facatativá</v>
          </cell>
          <cell r="M2243" t="str">
            <v>Area Operativa 11 - Cundinamarca-Amazonas-San Andrés</v>
          </cell>
          <cell r="N2243" t="str">
            <v>Magdalena Cauca</v>
          </cell>
          <cell r="O2243" t="str">
            <v>Alto Magdalena</v>
          </cell>
          <cell r="Q2243" t="str">
            <v>Pava</v>
          </cell>
        </row>
        <row r="2244">
          <cell r="B2244">
            <v>21209720</v>
          </cell>
          <cell r="C2244" t="str">
            <v>PTE BRASILIA  [21209720]</v>
          </cell>
          <cell r="D2244" t="str">
            <v>Limnimétrica</v>
          </cell>
          <cell r="E2244" t="str">
            <v>Convencional</v>
          </cell>
          <cell r="F2244" t="str">
            <v>Activa</v>
          </cell>
          <cell r="G2244">
            <v>35961</v>
          </cell>
          <cell r="H2244">
            <v>2570</v>
          </cell>
          <cell r="I2244">
            <v>4.81666667</v>
          </cell>
          <cell r="J2244">
            <v>-74.349999999999994</v>
          </cell>
          <cell r="K2244" t="str">
            <v>Cundinamarca</v>
          </cell>
          <cell r="L2244" t="str">
            <v>Facatativá</v>
          </cell>
          <cell r="M2244" t="str">
            <v>Area Operativa 11 - Cundinamarca-Amazonas-San Andrés</v>
          </cell>
          <cell r="N2244" t="str">
            <v>Magdalena Cauca</v>
          </cell>
          <cell r="O2244" t="str">
            <v>Alto Magdalena</v>
          </cell>
          <cell r="Q2244" t="str">
            <v>Bogota</v>
          </cell>
        </row>
        <row r="2245">
          <cell r="B2245">
            <v>26130210</v>
          </cell>
          <cell r="C2245" t="str">
            <v>CAMBULOS LOS  [26130210]</v>
          </cell>
          <cell r="D2245" t="str">
            <v>Pluviométrica</v>
          </cell>
          <cell r="E2245" t="str">
            <v>Convencional</v>
          </cell>
          <cell r="F2245" t="str">
            <v>Activa</v>
          </cell>
          <cell r="G2245">
            <v>24852</v>
          </cell>
          <cell r="H2245">
            <v>1240</v>
          </cell>
          <cell r="I2245">
            <v>4.81666667</v>
          </cell>
          <cell r="J2245">
            <v>-75.833333329999988</v>
          </cell>
          <cell r="K2245" t="str">
            <v>RIsaralda</v>
          </cell>
          <cell r="L2245" t="str">
            <v>Pereira</v>
          </cell>
          <cell r="M2245" t="str">
            <v>Area Operativa 09 - Cauca-Valle-Caldas</v>
          </cell>
          <cell r="N2245" t="str">
            <v>Magdalena Cauca</v>
          </cell>
          <cell r="O2245" t="str">
            <v>Cauca</v>
          </cell>
          <cell r="Q2245" t="str">
            <v>Cauca</v>
          </cell>
        </row>
        <row r="2246">
          <cell r="B2246">
            <v>21207420</v>
          </cell>
          <cell r="C2246" t="str">
            <v>LA  [21207420]</v>
          </cell>
          <cell r="D2246" t="str">
            <v>Limnigráfica</v>
          </cell>
          <cell r="E2246" t="str">
            <v>Convencional</v>
          </cell>
          <cell r="F2246" t="str">
            <v>Activa</v>
          </cell>
          <cell r="G2246">
            <v>14564</v>
          </cell>
          <cell r="H2246">
            <v>2542</v>
          </cell>
          <cell r="I2246">
            <v>4.8321944400000003</v>
          </cell>
          <cell r="J2246">
            <v>-74.074583329999996</v>
          </cell>
          <cell r="K2246" t="str">
            <v>Cundinamarca</v>
          </cell>
          <cell r="L2246" t="str">
            <v>Chía</v>
          </cell>
          <cell r="M2246" t="str">
            <v>Area Operativa 11 - Cundinamarca-Amazonas-San Andrés</v>
          </cell>
          <cell r="N2246" t="str">
            <v>Magdalena Cauca</v>
          </cell>
          <cell r="O2246" t="str">
            <v>Alto Magdalena</v>
          </cell>
          <cell r="Q2246" t="str">
            <v>Bogota</v>
          </cell>
        </row>
        <row r="2247">
          <cell r="B2247">
            <v>21200710</v>
          </cell>
          <cell r="C2247" t="str">
            <v>MARGARITAS LAS  [21200710]</v>
          </cell>
          <cell r="D2247" t="str">
            <v>Pluviométrica</v>
          </cell>
          <cell r="E2247" t="str">
            <v>Convencional</v>
          </cell>
          <cell r="F2247" t="str">
            <v>Activa</v>
          </cell>
          <cell r="G2247">
            <v>21777</v>
          </cell>
          <cell r="H2247">
            <v>2606</v>
          </cell>
          <cell r="I2247">
            <v>4.8333333300000003</v>
          </cell>
          <cell r="J2247">
            <v>-74.25</v>
          </cell>
          <cell r="K2247" t="str">
            <v>Cundinamarca</v>
          </cell>
          <cell r="L2247" t="str">
            <v>Subachoque</v>
          </cell>
          <cell r="M2247" t="str">
            <v>Area Operativa 11 - Cundinamarca-Amazonas-San Andrés</v>
          </cell>
          <cell r="N2247" t="str">
            <v>Magdalena Cauca</v>
          </cell>
          <cell r="O2247" t="str">
            <v>Alto Magdalena</v>
          </cell>
          <cell r="Q2247" t="str">
            <v>Bogota</v>
          </cell>
        </row>
        <row r="2248">
          <cell r="B2248">
            <v>21255100</v>
          </cell>
          <cell r="C2248" t="str">
            <v>RECREO EL  [21255100]</v>
          </cell>
          <cell r="D2248" t="str">
            <v>Climática Ordinaria</v>
          </cell>
          <cell r="E2248" t="str">
            <v>Convencional</v>
          </cell>
          <cell r="F2248" t="str">
            <v>Suspendida</v>
          </cell>
          <cell r="G2248">
            <v>23665</v>
          </cell>
          <cell r="H2248">
            <v>350</v>
          </cell>
          <cell r="I2248">
            <v>4.81666667</v>
          </cell>
          <cell r="J2248">
            <v>-74.900000000000006</v>
          </cell>
          <cell r="K2248" t="str">
            <v>Tolima</v>
          </cell>
          <cell r="L2248" t="str">
            <v>Lérida</v>
          </cell>
          <cell r="M2248" t="str">
            <v>Area Operativa 10 - Tolima</v>
          </cell>
          <cell r="N2248" t="str">
            <v>Magdalena Cauca</v>
          </cell>
          <cell r="O2248" t="str">
            <v>Alto Magdalena</v>
          </cell>
          <cell r="Q2248" t="str">
            <v>Bogota</v>
          </cell>
          <cell r="R2248">
            <v>25491</v>
          </cell>
        </row>
        <row r="2249">
          <cell r="B2249">
            <v>26117130</v>
          </cell>
          <cell r="C2249" t="str">
            <v>CATARINA LA  [26117130]</v>
          </cell>
          <cell r="D2249" t="str">
            <v>Limnimétrica</v>
          </cell>
          <cell r="E2249" t="str">
            <v>Convencional</v>
          </cell>
          <cell r="F2249" t="str">
            <v>Suspendida</v>
          </cell>
          <cell r="G2249">
            <v>31093</v>
          </cell>
          <cell r="H2249">
            <v>901</v>
          </cell>
          <cell r="I2249">
            <v>4.81666667</v>
          </cell>
          <cell r="J2249">
            <v>-75.966666669999995</v>
          </cell>
          <cell r="K2249" t="str">
            <v>Valle del Cauca</v>
          </cell>
          <cell r="L2249" t="str">
            <v>Ansermanuevo</v>
          </cell>
          <cell r="M2249" t="str">
            <v>Area Operativa 09 - Cauca-Valle-Caldas</v>
          </cell>
          <cell r="N2249" t="str">
            <v>Magdalena Cauca</v>
          </cell>
          <cell r="O2249" t="str">
            <v>Cauca</v>
          </cell>
          <cell r="Q2249" t="str">
            <v>Cauca</v>
          </cell>
          <cell r="R2249">
            <v>32947</v>
          </cell>
        </row>
        <row r="2250">
          <cell r="B2250">
            <v>26130090</v>
          </cell>
          <cell r="C2250" t="str">
            <v>PALACIO MPAL PEREI  [26130090]</v>
          </cell>
          <cell r="D2250" t="str">
            <v>Pluviométrica</v>
          </cell>
          <cell r="E2250" t="str">
            <v>Convencional</v>
          </cell>
          <cell r="F2250" t="str">
            <v>Suspendida</v>
          </cell>
          <cell r="G2250">
            <v>22661</v>
          </cell>
          <cell r="H2250">
            <v>1200</v>
          </cell>
          <cell r="I2250">
            <v>4.81666667</v>
          </cell>
          <cell r="J2250">
            <v>-75.7</v>
          </cell>
          <cell r="K2250" t="str">
            <v>RIsaralda</v>
          </cell>
          <cell r="L2250" t="str">
            <v>Pereira</v>
          </cell>
          <cell r="M2250" t="str">
            <v>Area Operativa 09 - Cauca-Valle-Caldas</v>
          </cell>
          <cell r="N2250" t="str">
            <v>Magdalena Cauca</v>
          </cell>
          <cell r="O2250" t="str">
            <v>Cauca</v>
          </cell>
          <cell r="Q2250" t="str">
            <v>Cauca</v>
          </cell>
          <cell r="R2250">
            <v>23299</v>
          </cell>
        </row>
        <row r="2251">
          <cell r="B2251">
            <v>26130100</v>
          </cell>
          <cell r="C2251" t="str">
            <v>BANANERA LA  [26130100]</v>
          </cell>
          <cell r="D2251" t="str">
            <v>Pluviométrica</v>
          </cell>
          <cell r="E2251" t="str">
            <v>Convencional</v>
          </cell>
          <cell r="F2251" t="str">
            <v>Suspendida</v>
          </cell>
          <cell r="G2251">
            <v>23026</v>
          </cell>
          <cell r="H2251">
            <v>1200</v>
          </cell>
          <cell r="I2251">
            <v>4.81666667</v>
          </cell>
          <cell r="J2251">
            <v>-75.683333329999996</v>
          </cell>
          <cell r="K2251" t="str">
            <v>RIsaralda</v>
          </cell>
          <cell r="L2251" t="str">
            <v>Pereira</v>
          </cell>
          <cell r="M2251" t="str">
            <v>Area Operativa 09 - Cauca-Valle-Caldas</v>
          </cell>
          <cell r="N2251" t="str">
            <v>Magdalena Cauca</v>
          </cell>
          <cell r="O2251" t="str">
            <v>Cauca</v>
          </cell>
          <cell r="Q2251" t="str">
            <v>Cauca</v>
          </cell>
          <cell r="R2251">
            <v>23269</v>
          </cell>
        </row>
        <row r="2252">
          <cell r="B2252">
            <v>26135020</v>
          </cell>
          <cell r="C2252" t="str">
            <v>COL LA SALLE  [26135020]</v>
          </cell>
          <cell r="D2252" t="str">
            <v>Climática Ordinaria</v>
          </cell>
          <cell r="E2252" t="str">
            <v>Convencional</v>
          </cell>
          <cell r="F2252" t="str">
            <v>Suspendida</v>
          </cell>
          <cell r="G2252">
            <v>12646</v>
          </cell>
          <cell r="H2252">
            <v>1200</v>
          </cell>
          <cell r="I2252">
            <v>4.81666667</v>
          </cell>
          <cell r="J2252">
            <v>-75.7</v>
          </cell>
          <cell r="K2252" t="str">
            <v>RIsaralda</v>
          </cell>
          <cell r="L2252" t="str">
            <v>Pereira</v>
          </cell>
          <cell r="M2252" t="str">
            <v>Area Operativa 09 - Cauca-Valle-Caldas</v>
          </cell>
          <cell r="N2252" t="str">
            <v>Magdalena Cauca</v>
          </cell>
          <cell r="O2252" t="str">
            <v>Cauca</v>
          </cell>
          <cell r="Q2252" t="str">
            <v>Cauca</v>
          </cell>
          <cell r="R2252">
            <v>16360</v>
          </cell>
        </row>
        <row r="2253">
          <cell r="B2253">
            <v>26137160</v>
          </cell>
          <cell r="C2253" t="str">
            <v>VEGAS LAS  [26137160]</v>
          </cell>
          <cell r="D2253" t="str">
            <v>Limnimétrica</v>
          </cell>
          <cell r="E2253" t="str">
            <v>Convencional</v>
          </cell>
          <cell r="F2253" t="str">
            <v>Suspendida</v>
          </cell>
          <cell r="G2253">
            <v>31093</v>
          </cell>
          <cell r="H2253">
            <v>909</v>
          </cell>
          <cell r="I2253">
            <v>4.81666667</v>
          </cell>
          <cell r="J2253">
            <v>-75.933333329999996</v>
          </cell>
          <cell r="K2253" t="str">
            <v>Valle del Cauca</v>
          </cell>
          <cell r="L2253" t="str">
            <v>Cartago</v>
          </cell>
          <cell r="M2253" t="str">
            <v>Area Operativa 09 - Cauca-Valle-Caldas</v>
          </cell>
          <cell r="N2253" t="str">
            <v>Magdalena Cauca</v>
          </cell>
          <cell r="O2253" t="str">
            <v>Cauca</v>
          </cell>
          <cell r="Q2253" t="str">
            <v>Cauca</v>
          </cell>
          <cell r="R2253">
            <v>32947</v>
          </cell>
        </row>
        <row r="2254">
          <cell r="B2254">
            <v>21200070</v>
          </cell>
          <cell r="C2254" t="str">
            <v>CHIA  [21200070]</v>
          </cell>
          <cell r="D2254" t="str">
            <v>Pluviométrica</v>
          </cell>
          <cell r="E2254" t="str">
            <v>Convencional</v>
          </cell>
          <cell r="F2254" t="str">
            <v>Suspendida</v>
          </cell>
          <cell r="G2254">
            <v>15264</v>
          </cell>
          <cell r="H2254">
            <v>2655</v>
          </cell>
          <cell r="I2254">
            <v>4.8333333300000003</v>
          </cell>
          <cell r="J2254">
            <v>-74.099999999999994</v>
          </cell>
          <cell r="K2254" t="str">
            <v>Cundinamarca</v>
          </cell>
          <cell r="L2254" t="str">
            <v>Chía</v>
          </cell>
          <cell r="M2254" t="str">
            <v>Area Operativa 11 - Cundinamarca-Amazonas-San Andrés</v>
          </cell>
          <cell r="N2254" t="str">
            <v>Magdalena Cauca</v>
          </cell>
          <cell r="O2254" t="str">
            <v>Alto Magdalena</v>
          </cell>
          <cell r="Q2254" t="str">
            <v>Bogota</v>
          </cell>
          <cell r="R2254">
            <v>15690</v>
          </cell>
        </row>
        <row r="2255">
          <cell r="B2255">
            <v>26090530</v>
          </cell>
          <cell r="C2255" t="str">
            <v>DILUVIO EL  [26090530]</v>
          </cell>
          <cell r="D2255" t="str">
            <v>Pluviométrica</v>
          </cell>
          <cell r="E2255" t="str">
            <v>Convencional</v>
          </cell>
          <cell r="F2255" t="str">
            <v>Activa</v>
          </cell>
          <cell r="G2255">
            <v>25948</v>
          </cell>
          <cell r="H2255">
            <v>2360</v>
          </cell>
          <cell r="I2255">
            <v>3.8833333300000001</v>
          </cell>
          <cell r="J2255">
            <v>-76.150000000000006</v>
          </cell>
          <cell r="K2255" t="str">
            <v>Valle del Cauca</v>
          </cell>
          <cell r="L2255" t="str">
            <v>Buga</v>
          </cell>
          <cell r="M2255" t="str">
            <v>Area Operativa 09 - Cauca-Valle-Caldas</v>
          </cell>
          <cell r="N2255" t="str">
            <v>Magdalena Cauca</v>
          </cell>
          <cell r="O2255" t="str">
            <v>Cauca</v>
          </cell>
          <cell r="Q2255" t="str">
            <v>Bogota</v>
          </cell>
        </row>
        <row r="2256">
          <cell r="B2256">
            <v>26090790</v>
          </cell>
          <cell r="C2256" t="str">
            <v>ACDTO BUGA  [26090790]</v>
          </cell>
          <cell r="D2256" t="str">
            <v>Pluviográfica</v>
          </cell>
          <cell r="E2256" t="str">
            <v>Convencional</v>
          </cell>
          <cell r="F2256" t="str">
            <v>Activa</v>
          </cell>
          <cell r="G2256">
            <v>28686</v>
          </cell>
          <cell r="H2256">
            <v>960</v>
          </cell>
          <cell r="I2256">
            <v>3.8833333300000001</v>
          </cell>
          <cell r="J2256">
            <v>-76.266666669999992</v>
          </cell>
          <cell r="K2256" t="str">
            <v>Valle del Cauca</v>
          </cell>
          <cell r="L2256" t="str">
            <v>Buga</v>
          </cell>
          <cell r="M2256" t="str">
            <v>Area Operativa 09 - Cauca-Valle-Caldas</v>
          </cell>
          <cell r="N2256" t="str">
            <v>Magdalena Cauca</v>
          </cell>
          <cell r="O2256" t="str">
            <v>Cauca</v>
          </cell>
          <cell r="Q2256" t="str">
            <v>Bogota</v>
          </cell>
        </row>
        <row r="2257">
          <cell r="B2257">
            <v>26097130</v>
          </cell>
          <cell r="C2257" t="str">
            <v>CAÑO CARLINA  [26097130]</v>
          </cell>
          <cell r="D2257" t="str">
            <v>Limnimétrica</v>
          </cell>
          <cell r="E2257" t="str">
            <v>Convencional</v>
          </cell>
          <cell r="F2257" t="str">
            <v>Activa</v>
          </cell>
          <cell r="G2257">
            <v>30787</v>
          </cell>
          <cell r="H2257">
            <v>940</v>
          </cell>
          <cell r="I2257">
            <v>3.8833333300000001</v>
          </cell>
          <cell r="J2257">
            <v>-76.349999999999994</v>
          </cell>
          <cell r="K2257" t="str">
            <v>Valle del Cauca</v>
          </cell>
          <cell r="L2257" t="str">
            <v>Buga</v>
          </cell>
          <cell r="M2257" t="str">
            <v>Area Operativa 09 - Cauca-Valle-Caldas</v>
          </cell>
          <cell r="N2257" t="str">
            <v>Magdalena Cauca</v>
          </cell>
          <cell r="O2257" t="str">
            <v>Cauca</v>
          </cell>
          <cell r="Q2257" t="str">
            <v>Lag De Sonso</v>
          </cell>
        </row>
        <row r="2258">
          <cell r="B2258">
            <v>54070080</v>
          </cell>
          <cell r="C2258" t="str">
            <v>TESALIA LA  [54070080]</v>
          </cell>
          <cell r="D2258" t="str">
            <v>Pluviométrica</v>
          </cell>
          <cell r="E2258" t="str">
            <v>Convencional</v>
          </cell>
          <cell r="F2258" t="str">
            <v>Activa</v>
          </cell>
          <cell r="G2258">
            <v>26769</v>
          </cell>
          <cell r="H2258">
            <v>1420</v>
          </cell>
          <cell r="I2258">
            <v>3.8833333300000001</v>
          </cell>
          <cell r="J2258">
            <v>-76.45</v>
          </cell>
          <cell r="K2258" t="str">
            <v>Valle del Cauca</v>
          </cell>
          <cell r="L2258" t="str">
            <v>Calima (El Darién)</v>
          </cell>
          <cell r="M2258" t="str">
            <v>Area Operativa 09 - Cauca-Valle-Caldas</v>
          </cell>
          <cell r="N2258" t="str">
            <v>Pacifico</v>
          </cell>
          <cell r="O2258" t="str">
            <v>San Juán</v>
          </cell>
          <cell r="Q2258" t="str">
            <v>Lag De Sonso</v>
          </cell>
        </row>
        <row r="2259">
          <cell r="B2259">
            <v>54075090</v>
          </cell>
          <cell r="C2259" t="str">
            <v>TESALIA LA  [54075090]</v>
          </cell>
          <cell r="D2259" t="str">
            <v>Climática Ordinaria</v>
          </cell>
          <cell r="E2259" t="str">
            <v>Convencional</v>
          </cell>
          <cell r="F2259" t="str">
            <v>Activa</v>
          </cell>
          <cell r="G2259">
            <v>26769</v>
          </cell>
          <cell r="H2259">
            <v>1420</v>
          </cell>
          <cell r="I2259">
            <v>3.8833333300000001</v>
          </cell>
          <cell r="J2259">
            <v>-76.45</v>
          </cell>
          <cell r="K2259" t="str">
            <v>Valle del Cauca</v>
          </cell>
          <cell r="L2259" t="str">
            <v>Calima (El Darién)</v>
          </cell>
          <cell r="M2259" t="str">
            <v>Area Operativa 09 - Cauca-Valle-Caldas</v>
          </cell>
          <cell r="N2259" t="str">
            <v>Pacifico</v>
          </cell>
          <cell r="O2259" t="str">
            <v>San Juán</v>
          </cell>
          <cell r="Q2259" t="str">
            <v>Lag De Sonso</v>
          </cell>
        </row>
        <row r="2260">
          <cell r="B2260">
            <v>54077080</v>
          </cell>
          <cell r="C2260" t="str">
            <v>QUIRAMA  [54077080]</v>
          </cell>
          <cell r="D2260" t="str">
            <v>Limnigráfica</v>
          </cell>
          <cell r="E2260" t="str">
            <v>Convencional</v>
          </cell>
          <cell r="F2260" t="str">
            <v>Activa</v>
          </cell>
          <cell r="G2260">
            <v>29660</v>
          </cell>
          <cell r="H2260">
            <v>806</v>
          </cell>
          <cell r="I2260">
            <v>3.8833333300000001</v>
          </cell>
          <cell r="J2260">
            <v>-76.583333329999988</v>
          </cell>
          <cell r="K2260" t="str">
            <v>Valle del Cauca</v>
          </cell>
          <cell r="L2260" t="str">
            <v>Calima (El Darién)</v>
          </cell>
          <cell r="M2260" t="str">
            <v>Area Operativa 09 - Cauca-Valle-Caldas</v>
          </cell>
          <cell r="N2260" t="str">
            <v>Pacifico</v>
          </cell>
          <cell r="O2260" t="str">
            <v>San Juán</v>
          </cell>
          <cell r="Q2260" t="str">
            <v>Bravo</v>
          </cell>
        </row>
        <row r="2261">
          <cell r="B2261">
            <v>54077190</v>
          </cell>
          <cell r="C2261" t="str">
            <v>TUNEL DE FUGA  [54077190]</v>
          </cell>
          <cell r="D2261" t="str">
            <v>Limnigráfica</v>
          </cell>
          <cell r="E2261" t="str">
            <v>Convencional</v>
          </cell>
          <cell r="F2261" t="str">
            <v>Activa</v>
          </cell>
          <cell r="G2261">
            <v>32401</v>
          </cell>
          <cell r="H2261">
            <v>1174</v>
          </cell>
          <cell r="I2261">
            <v>3.8833333300000001</v>
          </cell>
          <cell r="J2261">
            <v>-76.566666669999989</v>
          </cell>
          <cell r="K2261" t="str">
            <v>Valle del Cauca</v>
          </cell>
          <cell r="L2261" t="str">
            <v>Calima (El Darién)</v>
          </cell>
          <cell r="M2261" t="str">
            <v>Area Operativa 09 - Cauca-Valle-Caldas</v>
          </cell>
          <cell r="N2261" t="str">
            <v>Pacifico</v>
          </cell>
          <cell r="O2261" t="str">
            <v>San Juán</v>
          </cell>
          <cell r="Q2261" t="str">
            <v>Calima</v>
          </cell>
        </row>
        <row r="2262">
          <cell r="B2262">
            <v>26087140</v>
          </cell>
          <cell r="C2262" t="str">
            <v>MEDIACANOA  [26087140]</v>
          </cell>
          <cell r="D2262" t="str">
            <v>Limnimétrica</v>
          </cell>
          <cell r="E2262" t="str">
            <v>Convencional</v>
          </cell>
          <cell r="F2262" t="str">
            <v>Activa</v>
          </cell>
          <cell r="G2262">
            <v>26191</v>
          </cell>
          <cell r="H2262">
            <v>942</v>
          </cell>
          <cell r="I2262">
            <v>3.8896111100000001</v>
          </cell>
          <cell r="J2262">
            <v>-76.349972220000012</v>
          </cell>
          <cell r="K2262" t="str">
            <v>Valle del Cauca</v>
          </cell>
          <cell r="L2262" t="str">
            <v>Buga</v>
          </cell>
          <cell r="M2262" t="str">
            <v>Area Operativa 09 - Cauca-Valle-Caldas</v>
          </cell>
          <cell r="N2262" t="str">
            <v>Magdalena Cauca</v>
          </cell>
          <cell r="O2262" t="str">
            <v>Cauca</v>
          </cell>
          <cell r="Q2262" t="str">
            <v>Cauca</v>
          </cell>
        </row>
        <row r="2263">
          <cell r="B2263">
            <v>21201480</v>
          </cell>
          <cell r="C2263" t="str">
            <v>SUBA ALCANTARILLA  [21201480]</v>
          </cell>
          <cell r="D2263" t="str">
            <v>Pluviográfica</v>
          </cell>
          <cell r="E2263" t="str">
            <v>Convencional</v>
          </cell>
          <cell r="F2263" t="str">
            <v>Suspendida</v>
          </cell>
          <cell r="G2263">
            <v>8781</v>
          </cell>
          <cell r="H2263">
            <v>2680</v>
          </cell>
          <cell r="I2263">
            <v>4.8333333300000003</v>
          </cell>
          <cell r="J2263">
            <v>-74.099999999999994</v>
          </cell>
          <cell r="K2263" t="str">
            <v>Bogotá</v>
          </cell>
          <cell r="L2263" t="str">
            <v>Bogota, D.C</v>
          </cell>
          <cell r="M2263" t="str">
            <v>Area Operativa 11 - Cundinamarca-Amazonas-San Andrés</v>
          </cell>
          <cell r="N2263" t="str">
            <v>Magdalena Cauca</v>
          </cell>
          <cell r="O2263" t="str">
            <v>Alto Magdalena</v>
          </cell>
          <cell r="Q2263" t="str">
            <v>Bogota</v>
          </cell>
          <cell r="R2263">
            <v>21777</v>
          </cell>
        </row>
        <row r="2264">
          <cell r="B2264">
            <v>21205640</v>
          </cell>
          <cell r="C2264" t="str">
            <v>ALBANIA  [21205640]</v>
          </cell>
          <cell r="D2264" t="str">
            <v>Climática Ordinaria</v>
          </cell>
          <cell r="E2264" t="str">
            <v>Convencional</v>
          </cell>
          <cell r="F2264" t="str">
            <v>Suspendida</v>
          </cell>
          <cell r="G2264">
            <v>21200</v>
          </cell>
          <cell r="H2264">
            <v>2600</v>
          </cell>
          <cell r="I2264">
            <v>4.8333333300000003</v>
          </cell>
          <cell r="J2264">
            <v>-73.95</v>
          </cell>
          <cell r="K2264" t="str">
            <v>Cundinamarca</v>
          </cell>
          <cell r="L2264" t="str">
            <v>Sopó</v>
          </cell>
          <cell r="M2264" t="str">
            <v>Area Operativa 11 - Cundinamarca-Amazonas-San Andrés</v>
          </cell>
          <cell r="N2264" t="str">
            <v>Magdalena Cauca</v>
          </cell>
          <cell r="O2264" t="str">
            <v>Alto Magdalena</v>
          </cell>
          <cell r="Q2264" t="str">
            <v>Bogota</v>
          </cell>
          <cell r="R2264">
            <v>23391</v>
          </cell>
        </row>
        <row r="2265">
          <cell r="B2265">
            <v>54070010</v>
          </cell>
          <cell r="C2265" t="str">
            <v>CALIMA MADRONAL  [54070010]</v>
          </cell>
          <cell r="D2265" t="str">
            <v>Pluviométrica</v>
          </cell>
          <cell r="E2265" t="str">
            <v>Convencional</v>
          </cell>
          <cell r="F2265" t="str">
            <v>Suspendida</v>
          </cell>
          <cell r="G2265">
            <v>18003</v>
          </cell>
          <cell r="H2265">
            <v>1340</v>
          </cell>
          <cell r="I2265">
            <v>3.8833333300000001</v>
          </cell>
          <cell r="J2265">
            <v>-76.55</v>
          </cell>
          <cell r="K2265" t="str">
            <v>Valle del Cauca</v>
          </cell>
          <cell r="L2265" t="str">
            <v>Buenaventura</v>
          </cell>
          <cell r="M2265" t="str">
            <v>Area Operativa 09 - Cauca-Valle-Caldas</v>
          </cell>
          <cell r="N2265" t="str">
            <v>Pacifico</v>
          </cell>
          <cell r="O2265" t="str">
            <v>San Juán</v>
          </cell>
          <cell r="Q2265" t="str">
            <v>Lag De Sonso</v>
          </cell>
          <cell r="R2265">
            <v>23269</v>
          </cell>
        </row>
        <row r="2266">
          <cell r="B2266">
            <v>54070020</v>
          </cell>
          <cell r="C2266" t="str">
            <v>BUENAVISTA  [54070020]</v>
          </cell>
          <cell r="D2266" t="str">
            <v>Pluviométrica</v>
          </cell>
          <cell r="E2266" t="str">
            <v>Convencional</v>
          </cell>
          <cell r="F2266" t="str">
            <v>Suspendida</v>
          </cell>
          <cell r="G2266">
            <v>11703</v>
          </cell>
          <cell r="H2266">
            <v>1500</v>
          </cell>
          <cell r="I2266">
            <v>3.8833333300000001</v>
          </cell>
          <cell r="J2266">
            <v>-76.933333329999996</v>
          </cell>
          <cell r="K2266" t="str">
            <v>Valle del Cauca</v>
          </cell>
          <cell r="L2266" t="str">
            <v>Buenaventura</v>
          </cell>
          <cell r="M2266" t="str">
            <v>Area Operativa 09 - Cauca-Valle-Caldas</v>
          </cell>
          <cell r="N2266" t="str">
            <v>Pacifico</v>
          </cell>
          <cell r="O2266" t="str">
            <v>San Juán</v>
          </cell>
          <cell r="Q2266" t="str">
            <v>Lag De Sonso</v>
          </cell>
          <cell r="R2266">
            <v>15446</v>
          </cell>
        </row>
        <row r="2267">
          <cell r="B2267">
            <v>54070140</v>
          </cell>
          <cell r="C2267" t="str">
            <v>CAMPOALEGRE  [54070140]</v>
          </cell>
          <cell r="D2267" t="str">
            <v>Pluviométrica</v>
          </cell>
          <cell r="E2267" t="str">
            <v>Convencional</v>
          </cell>
          <cell r="F2267" t="str">
            <v>Suspendida</v>
          </cell>
          <cell r="G2267">
            <v>29174</v>
          </cell>
          <cell r="H2267">
            <v>1140</v>
          </cell>
          <cell r="I2267">
            <v>3.8833333300000001</v>
          </cell>
          <cell r="J2267">
            <v>-76.616666670000001</v>
          </cell>
          <cell r="K2267" t="str">
            <v>Valle del Cauca</v>
          </cell>
          <cell r="L2267" t="str">
            <v>Calima (El Darién)</v>
          </cell>
          <cell r="M2267" t="str">
            <v>Area Operativa 09 - Cauca-Valle-Caldas</v>
          </cell>
          <cell r="N2267" t="str">
            <v>Pacifico</v>
          </cell>
          <cell r="O2267" t="str">
            <v>San Juán</v>
          </cell>
          <cell r="Q2267" t="str">
            <v>Lag De Sonso</v>
          </cell>
          <cell r="R2267">
            <v>32126</v>
          </cell>
        </row>
        <row r="2268">
          <cell r="B2268">
            <v>54077020</v>
          </cell>
          <cell r="C2268" t="str">
            <v>PLATANILLO  [54077020]</v>
          </cell>
          <cell r="D2268" t="str">
            <v>Limnigráfica</v>
          </cell>
          <cell r="E2268" t="str">
            <v>Convencional</v>
          </cell>
          <cell r="F2268" t="str">
            <v>Suspendida</v>
          </cell>
          <cell r="G2268">
            <v>29844</v>
          </cell>
          <cell r="H2268">
            <v>753</v>
          </cell>
          <cell r="I2268">
            <v>3.8833333300000001</v>
          </cell>
          <cell r="J2268">
            <v>-76.650000000000006</v>
          </cell>
          <cell r="K2268" t="str">
            <v>Valle del Cauca</v>
          </cell>
          <cell r="L2268" t="str">
            <v>Calima (El Darién)</v>
          </cell>
          <cell r="M2268" t="str">
            <v>Area Operativa 09 - Cauca-Valle-Caldas</v>
          </cell>
          <cell r="N2268" t="str">
            <v>Pacifico</v>
          </cell>
          <cell r="O2268" t="str">
            <v>San Juán</v>
          </cell>
          <cell r="Q2268" t="str">
            <v>Cristalina</v>
          </cell>
          <cell r="R2268">
            <v>32827</v>
          </cell>
        </row>
        <row r="2269">
          <cell r="B2269">
            <v>21160150</v>
          </cell>
          <cell r="C2269" t="str">
            <v>ANDALUCIA-EL ZURRO  [21160150]</v>
          </cell>
          <cell r="D2269" t="str">
            <v>Pluviométrica</v>
          </cell>
          <cell r="E2269" t="str">
            <v>Convencional</v>
          </cell>
          <cell r="F2269" t="str">
            <v>Suspendida</v>
          </cell>
          <cell r="G2269">
            <v>16907</v>
          </cell>
          <cell r="H2269">
            <v>400</v>
          </cell>
          <cell r="I2269">
            <v>3.9</v>
          </cell>
          <cell r="J2269">
            <v>-74.599999999999994</v>
          </cell>
          <cell r="K2269" t="str">
            <v>Tolima</v>
          </cell>
          <cell r="L2269" t="str">
            <v>Cunday</v>
          </cell>
          <cell r="M2269" t="str">
            <v>Area Operativa 10 - Tolima</v>
          </cell>
          <cell r="N2269" t="str">
            <v>Magdalena Cauca</v>
          </cell>
          <cell r="O2269" t="str">
            <v>Alto Magdalena</v>
          </cell>
          <cell r="Q2269" t="str">
            <v>Cauca</v>
          </cell>
          <cell r="R2269">
            <v>18217</v>
          </cell>
        </row>
        <row r="2270">
          <cell r="B2270">
            <v>26085070</v>
          </cell>
          <cell r="C2270" t="str">
            <v>BOSQUE YOTOCO  [26085070]</v>
          </cell>
          <cell r="D2270" t="str">
            <v>Climática Ordinaria</v>
          </cell>
          <cell r="E2270" t="str">
            <v>Convencional</v>
          </cell>
          <cell r="F2270" t="str">
            <v>Activa</v>
          </cell>
          <cell r="G2270">
            <v>30574</v>
          </cell>
          <cell r="H2270">
            <v>1560</v>
          </cell>
          <cell r="I2270">
            <v>3.9</v>
          </cell>
          <cell r="J2270">
            <v>-76.383333329999999</v>
          </cell>
          <cell r="K2270" t="str">
            <v>Valle del Cauca</v>
          </cell>
          <cell r="L2270" t="str">
            <v>Yotoco</v>
          </cell>
          <cell r="M2270" t="str">
            <v>Area Operativa 09 - Cauca-Valle-Caldas</v>
          </cell>
          <cell r="N2270" t="str">
            <v>Magdalena Cauca</v>
          </cell>
          <cell r="O2270" t="str">
            <v>Cauca</v>
          </cell>
          <cell r="Q2270" t="str">
            <v>Cauca</v>
          </cell>
        </row>
        <row r="2271">
          <cell r="B2271">
            <v>54075030</v>
          </cell>
          <cell r="C2271" t="str">
            <v>PALERMO  [54075030]</v>
          </cell>
          <cell r="D2271" t="str">
            <v>Climática Ordinaria</v>
          </cell>
          <cell r="E2271" t="str">
            <v>Convencional</v>
          </cell>
          <cell r="F2271" t="str">
            <v>Activa</v>
          </cell>
          <cell r="G2271">
            <v>24212</v>
          </cell>
          <cell r="H2271">
            <v>1450</v>
          </cell>
          <cell r="I2271">
            <v>3.9</v>
          </cell>
          <cell r="J2271">
            <v>-76.55</v>
          </cell>
          <cell r="K2271" t="str">
            <v>Valle del Cauca</v>
          </cell>
          <cell r="L2271" t="str">
            <v>Calima (El Darién)</v>
          </cell>
          <cell r="M2271" t="str">
            <v>Area Operativa 09 - Cauca-Valle-Caldas</v>
          </cell>
          <cell r="N2271" t="str">
            <v>Pacifico</v>
          </cell>
          <cell r="O2271" t="str">
            <v>San Juán</v>
          </cell>
          <cell r="Q2271" t="str">
            <v>Mediacanoa</v>
          </cell>
        </row>
        <row r="2272">
          <cell r="B2272">
            <v>54075050</v>
          </cell>
          <cell r="C2272" t="str">
            <v>CALIMA PALERMO  [54075050]</v>
          </cell>
          <cell r="D2272" t="str">
            <v>Climática Ordinaria</v>
          </cell>
          <cell r="E2272" t="str">
            <v>Convencional</v>
          </cell>
          <cell r="F2272" t="str">
            <v>Activa</v>
          </cell>
          <cell r="G2272">
            <v>23847</v>
          </cell>
          <cell r="H2272">
            <v>1450</v>
          </cell>
          <cell r="I2272">
            <v>3.9</v>
          </cell>
          <cell r="J2272">
            <v>-76.55</v>
          </cell>
          <cell r="K2272" t="str">
            <v>Valle del Cauca</v>
          </cell>
          <cell r="L2272" t="str">
            <v>Buenaventura</v>
          </cell>
          <cell r="M2272" t="str">
            <v>Area Operativa 09 - Cauca-Valle-Caldas</v>
          </cell>
          <cell r="N2272" t="str">
            <v>Pacifico</v>
          </cell>
          <cell r="O2272" t="str">
            <v>San Juán</v>
          </cell>
          <cell r="Q2272" t="str">
            <v>Mediacanoa</v>
          </cell>
        </row>
        <row r="2273">
          <cell r="B2273">
            <v>54075080</v>
          </cell>
          <cell r="C2273" t="str">
            <v>CAMPOALEGRE  [54075080]</v>
          </cell>
          <cell r="D2273" t="str">
            <v>Climática Ordinaria</v>
          </cell>
          <cell r="E2273" t="str">
            <v>Convencional</v>
          </cell>
          <cell r="F2273" t="str">
            <v>Activa</v>
          </cell>
          <cell r="G2273">
            <v>31121</v>
          </cell>
          <cell r="H2273">
            <v>1145</v>
          </cell>
          <cell r="I2273">
            <v>3.9</v>
          </cell>
          <cell r="J2273">
            <v>-76.633333329999999</v>
          </cell>
          <cell r="K2273" t="str">
            <v>Valle del Cauca</v>
          </cell>
          <cell r="L2273" t="str">
            <v>Calima (El Darién)</v>
          </cell>
          <cell r="M2273" t="str">
            <v>Area Operativa 09 - Cauca-Valle-Caldas</v>
          </cell>
          <cell r="N2273" t="str">
            <v>Pacifico</v>
          </cell>
          <cell r="O2273" t="str">
            <v>San Juán</v>
          </cell>
          <cell r="Q2273" t="str">
            <v>Mediacanoa</v>
          </cell>
        </row>
        <row r="2274">
          <cell r="B2274">
            <v>22060130</v>
          </cell>
          <cell r="C2274" t="str">
            <v>MESETA LA  [22060130]</v>
          </cell>
          <cell r="D2274" t="str">
            <v>Pluviométrica</v>
          </cell>
          <cell r="E2274" t="str">
            <v>Convencional</v>
          </cell>
          <cell r="F2274" t="str">
            <v>Activa</v>
          </cell>
          <cell r="G2274">
            <v>32157</v>
          </cell>
          <cell r="H2274">
            <v>1600</v>
          </cell>
          <cell r="I2274">
            <v>3.9166666699999997</v>
          </cell>
          <cell r="J2274">
            <v>-75.483333329999994</v>
          </cell>
          <cell r="K2274" t="str">
            <v>Tolima</v>
          </cell>
          <cell r="L2274" t="str">
            <v>San Antonio</v>
          </cell>
          <cell r="M2274" t="str">
            <v>Area Operativa 10 - Tolima</v>
          </cell>
          <cell r="N2274" t="str">
            <v>Magdalena Cauca</v>
          </cell>
          <cell r="O2274" t="str">
            <v>Saldaña</v>
          </cell>
          <cell r="Q2274" t="str">
            <v>Calima</v>
          </cell>
        </row>
        <row r="2275">
          <cell r="B2275">
            <v>26090480</v>
          </cell>
          <cell r="C2275" t="str">
            <v>PRIMAVERA LA  [26090480]</v>
          </cell>
          <cell r="D2275" t="str">
            <v>Pluviométrica</v>
          </cell>
          <cell r="E2275" t="str">
            <v>Convencional</v>
          </cell>
          <cell r="F2275" t="str">
            <v>Activa</v>
          </cell>
          <cell r="G2275">
            <v>25948</v>
          </cell>
          <cell r="H2275">
            <v>1644</v>
          </cell>
          <cell r="I2275">
            <v>3.9166666699999997</v>
          </cell>
          <cell r="J2275">
            <v>-76.2</v>
          </cell>
          <cell r="K2275" t="str">
            <v>Valle del Cauca</v>
          </cell>
          <cell r="L2275" t="str">
            <v>Buga</v>
          </cell>
          <cell r="M2275" t="str">
            <v>Area Operativa 09 - Cauca-Valle-Caldas</v>
          </cell>
          <cell r="N2275" t="str">
            <v>Magdalena Cauca</v>
          </cell>
          <cell r="O2275" t="str">
            <v>Cauca</v>
          </cell>
          <cell r="Q2275" t="str">
            <v>Calima</v>
          </cell>
        </row>
        <row r="2276">
          <cell r="B2276">
            <v>26090580</v>
          </cell>
          <cell r="C2276" t="str">
            <v>DOSQUEBRADAS  [26090580]</v>
          </cell>
          <cell r="D2276" t="str">
            <v>Pluviométrica</v>
          </cell>
          <cell r="E2276" t="str">
            <v>Convencional</v>
          </cell>
          <cell r="F2276" t="str">
            <v>Activa</v>
          </cell>
          <cell r="G2276">
            <v>25979</v>
          </cell>
          <cell r="H2276">
            <v>1650</v>
          </cell>
          <cell r="I2276">
            <v>3.9166666699999997</v>
          </cell>
          <cell r="J2276">
            <v>-76.183333329999996</v>
          </cell>
          <cell r="K2276" t="str">
            <v>Valle del Cauca</v>
          </cell>
          <cell r="L2276" t="str">
            <v>Buga</v>
          </cell>
          <cell r="M2276" t="str">
            <v>Area Operativa 09 - Cauca-Valle-Caldas</v>
          </cell>
          <cell r="N2276" t="str">
            <v>Magdalena Cauca</v>
          </cell>
          <cell r="O2276" t="str">
            <v>Cauca</v>
          </cell>
          <cell r="Q2276" t="str">
            <v>Calima</v>
          </cell>
        </row>
        <row r="2277">
          <cell r="B2277">
            <v>26090010</v>
          </cell>
          <cell r="C2277" t="str">
            <v>FERROCARRIL  [26090010]</v>
          </cell>
          <cell r="D2277" t="str">
            <v>Pluviométrica</v>
          </cell>
          <cell r="E2277" t="str">
            <v>Convencional</v>
          </cell>
          <cell r="F2277" t="str">
            <v>Suspendida</v>
          </cell>
          <cell r="G2277">
            <v>8051</v>
          </cell>
          <cell r="H2277">
            <v>969</v>
          </cell>
          <cell r="I2277">
            <v>3.9</v>
          </cell>
          <cell r="J2277">
            <v>-76.316666669999989</v>
          </cell>
          <cell r="K2277" t="str">
            <v>Valle del Cauca</v>
          </cell>
          <cell r="L2277" t="str">
            <v>Buga</v>
          </cell>
          <cell r="M2277" t="str">
            <v>Area Operativa 09 - Cauca-Valle-Caldas</v>
          </cell>
          <cell r="N2277" t="str">
            <v>Magdalena Cauca</v>
          </cell>
          <cell r="O2277" t="str">
            <v>Cauca</v>
          </cell>
          <cell r="Q2277" t="str">
            <v>Mediacanoa</v>
          </cell>
          <cell r="R2277">
            <v>9877</v>
          </cell>
        </row>
        <row r="2278">
          <cell r="B2278">
            <v>26095050</v>
          </cell>
          <cell r="C2278" t="str">
            <v>EST DE ALGODON  [26095050]</v>
          </cell>
          <cell r="D2278" t="str">
            <v>Climática Ordinaria</v>
          </cell>
          <cell r="E2278" t="str">
            <v>Convencional</v>
          </cell>
          <cell r="F2278" t="str">
            <v>Suspendida</v>
          </cell>
          <cell r="G2278">
            <v>14350</v>
          </cell>
          <cell r="H2278">
            <v>1200</v>
          </cell>
          <cell r="I2278">
            <v>3.9</v>
          </cell>
          <cell r="J2278">
            <v>-76.283333329999991</v>
          </cell>
          <cell r="K2278" t="str">
            <v>Valle del Cauca</v>
          </cell>
          <cell r="L2278" t="str">
            <v>Buga</v>
          </cell>
          <cell r="M2278" t="str">
            <v>Area Operativa 09 - Cauca-Valle-Caldas</v>
          </cell>
          <cell r="N2278" t="str">
            <v>Magdalena Cauca</v>
          </cell>
          <cell r="O2278" t="str">
            <v>Cauca</v>
          </cell>
          <cell r="Q2278" t="str">
            <v>Mediacanoa</v>
          </cell>
          <cell r="R2278">
            <v>16177</v>
          </cell>
        </row>
        <row r="2279">
          <cell r="B2279">
            <v>32060080</v>
          </cell>
          <cell r="C2279" t="str">
            <v>DANTAS LAS  [32060080]</v>
          </cell>
          <cell r="D2279" t="str">
            <v>Pluviométrica</v>
          </cell>
          <cell r="E2279" t="str">
            <v>Convencional</v>
          </cell>
          <cell r="F2279" t="str">
            <v>Suspendida</v>
          </cell>
          <cell r="G2279">
            <v>24181</v>
          </cell>
          <cell r="H2279">
            <v>3996</v>
          </cell>
          <cell r="I2279">
            <v>3.9</v>
          </cell>
          <cell r="J2279">
            <v>-74.183333329999996</v>
          </cell>
          <cell r="K2279" t="str">
            <v>Meta</v>
          </cell>
          <cell r="L2279" t="str">
            <v>Castilla La Nueva</v>
          </cell>
          <cell r="M2279" t="str">
            <v>Area Operativa 03 - Meta-Guaviare-Guainía</v>
          </cell>
          <cell r="N2279" t="str">
            <v>Orinoco</v>
          </cell>
          <cell r="O2279" t="str">
            <v>Guaviare</v>
          </cell>
          <cell r="Q2279" t="str">
            <v>Mediacanoa</v>
          </cell>
          <cell r="R2279">
            <v>25552</v>
          </cell>
        </row>
        <row r="2280">
          <cell r="B2280">
            <v>54077070</v>
          </cell>
          <cell r="C2280" t="str">
            <v>PITAL  [54077070]</v>
          </cell>
          <cell r="D2280" t="str">
            <v>Limnigráfica</v>
          </cell>
          <cell r="E2280" t="str">
            <v>Convencional</v>
          </cell>
          <cell r="F2280" t="str">
            <v>Suspendida</v>
          </cell>
          <cell r="G2280">
            <v>29660</v>
          </cell>
          <cell r="H2280">
            <v>811</v>
          </cell>
          <cell r="I2280">
            <v>3.9</v>
          </cell>
          <cell r="J2280">
            <v>-76.633333329999999</v>
          </cell>
          <cell r="K2280" t="str">
            <v>Valle del Cauca</v>
          </cell>
          <cell r="L2280" t="str">
            <v>Calima (El Darién)</v>
          </cell>
          <cell r="M2280" t="str">
            <v>Area Operativa 09 - Cauca-Valle-Caldas</v>
          </cell>
          <cell r="N2280" t="str">
            <v>Pacifico</v>
          </cell>
          <cell r="O2280" t="str">
            <v>San Juán</v>
          </cell>
          <cell r="Q2280" t="str">
            <v>Calima</v>
          </cell>
          <cell r="R2280">
            <v>33284</v>
          </cell>
        </row>
        <row r="2281">
          <cell r="B2281">
            <v>22050020</v>
          </cell>
          <cell r="C2281" t="str">
            <v>MINAS BAURA  [22050020]</v>
          </cell>
          <cell r="D2281" t="str">
            <v>Pluviométrica</v>
          </cell>
          <cell r="E2281" t="str">
            <v>Convencional</v>
          </cell>
          <cell r="F2281" t="str">
            <v>Suspendida</v>
          </cell>
          <cell r="G2281">
            <v>16907</v>
          </cell>
          <cell r="H2281">
            <v>225</v>
          </cell>
          <cell r="I2281">
            <v>3.9166666699999997</v>
          </cell>
          <cell r="J2281">
            <v>-74.983333329999994</v>
          </cell>
          <cell r="K2281" t="str">
            <v>Tolima</v>
          </cell>
          <cell r="L2281" t="str">
            <v>Purificación</v>
          </cell>
          <cell r="M2281" t="str">
            <v>Area Operativa 10 - Tolima</v>
          </cell>
          <cell r="N2281" t="str">
            <v>Magdalena Cauca</v>
          </cell>
          <cell r="O2281" t="str">
            <v>Alto Magdalena</v>
          </cell>
          <cell r="Q2281" t="str">
            <v>Calima</v>
          </cell>
          <cell r="R2281">
            <v>17516</v>
          </cell>
        </row>
        <row r="2282">
          <cell r="B2282">
            <v>22055010</v>
          </cell>
          <cell r="C2282" t="str">
            <v>BAURA  [22055010]</v>
          </cell>
          <cell r="D2282" t="str">
            <v>Climática Ordinaria</v>
          </cell>
          <cell r="E2282" t="str">
            <v>Convencional</v>
          </cell>
          <cell r="F2282" t="str">
            <v>Suspendida</v>
          </cell>
          <cell r="G2282">
            <v>16817</v>
          </cell>
          <cell r="H2282">
            <v>325</v>
          </cell>
          <cell r="I2282">
            <v>3.9166666699999997</v>
          </cell>
          <cell r="J2282">
            <v>-74.983333329999994</v>
          </cell>
          <cell r="K2282" t="str">
            <v>Tolima</v>
          </cell>
          <cell r="L2282" t="str">
            <v>Purificación</v>
          </cell>
          <cell r="M2282" t="str">
            <v>Area Operativa 10 - Tolima</v>
          </cell>
          <cell r="N2282" t="str">
            <v>Magdalena Cauca</v>
          </cell>
          <cell r="O2282" t="str">
            <v>Alto Magdalena</v>
          </cell>
          <cell r="Q2282" t="str">
            <v>Calima</v>
          </cell>
          <cell r="R2282">
            <v>23360</v>
          </cell>
        </row>
        <row r="2283">
          <cell r="B2283">
            <v>22060020</v>
          </cell>
          <cell r="C2283" t="str">
            <v>ORTEGA  [22060020]</v>
          </cell>
          <cell r="D2283" t="str">
            <v>Pluviométrica</v>
          </cell>
          <cell r="E2283" t="str">
            <v>Convencional</v>
          </cell>
          <cell r="F2283" t="str">
            <v>Suspendida</v>
          </cell>
          <cell r="G2283">
            <v>15264</v>
          </cell>
          <cell r="H2283">
            <v>375</v>
          </cell>
          <cell r="I2283">
            <v>3.9166666699999997</v>
          </cell>
          <cell r="J2283">
            <v>-75.216666669999995</v>
          </cell>
          <cell r="K2283" t="str">
            <v>Tolima</v>
          </cell>
          <cell r="L2283" t="str">
            <v>Ortega</v>
          </cell>
          <cell r="M2283" t="str">
            <v>Area Operativa 10 - Tolima</v>
          </cell>
          <cell r="N2283" t="str">
            <v>Magdalena Cauca</v>
          </cell>
          <cell r="O2283" t="str">
            <v>Saldaña</v>
          </cell>
          <cell r="Q2283" t="str">
            <v>Calima</v>
          </cell>
          <cell r="R2283">
            <v>16299</v>
          </cell>
        </row>
        <row r="2284">
          <cell r="B2284">
            <v>26090020</v>
          </cell>
          <cell r="C2284" t="str">
            <v>COL ACADEMICO  [26090020]</v>
          </cell>
          <cell r="D2284" t="str">
            <v>Pluviométrica</v>
          </cell>
          <cell r="E2284" t="str">
            <v>Convencional</v>
          </cell>
          <cell r="F2284" t="str">
            <v>Suspendida</v>
          </cell>
          <cell r="G2284">
            <v>10973</v>
          </cell>
          <cell r="H2284">
            <v>1010</v>
          </cell>
          <cell r="I2284">
            <v>3.9166666699999997</v>
          </cell>
          <cell r="J2284">
            <v>-76.316666669999989</v>
          </cell>
          <cell r="K2284" t="str">
            <v>Valle del Cauca</v>
          </cell>
          <cell r="L2284" t="str">
            <v>Buga</v>
          </cell>
          <cell r="M2284" t="str">
            <v>Area Operativa 09 - Cauca-Valle-Caldas</v>
          </cell>
          <cell r="N2284" t="str">
            <v>Magdalena Cauca</v>
          </cell>
          <cell r="O2284" t="str">
            <v>Cauca</v>
          </cell>
          <cell r="Q2284" t="str">
            <v>Calima</v>
          </cell>
          <cell r="R2284">
            <v>12707</v>
          </cell>
        </row>
        <row r="2285">
          <cell r="B2285">
            <v>26160110</v>
          </cell>
          <cell r="C2285" t="str">
            <v>SUB ARANZAZU  [26160110]</v>
          </cell>
          <cell r="D2285" t="str">
            <v>Pluviométrica</v>
          </cell>
          <cell r="E2285" t="str">
            <v>Convencional</v>
          </cell>
          <cell r="F2285" t="str">
            <v>Activa</v>
          </cell>
          <cell r="G2285">
            <v>27621</v>
          </cell>
          <cell r="H2285">
            <v>1870</v>
          </cell>
          <cell r="I2285">
            <v>5.2666666700000002</v>
          </cell>
          <cell r="J2285">
            <v>-75.5</v>
          </cell>
          <cell r="K2285" t="str">
            <v>Caldas</v>
          </cell>
          <cell r="L2285" t="str">
            <v>Aranzazu</v>
          </cell>
          <cell r="M2285" t="str">
            <v>Area Operativa 09 - Cauca-Valle-Caldas</v>
          </cell>
          <cell r="N2285" t="str">
            <v>Magdalena Cauca</v>
          </cell>
          <cell r="O2285" t="str">
            <v>Cauca</v>
          </cell>
          <cell r="Q2285" t="str">
            <v>Guadalajara</v>
          </cell>
        </row>
        <row r="2286">
          <cell r="B2286">
            <v>54017070</v>
          </cell>
          <cell r="C2286" t="str">
            <v>ITAURI  [54017070]</v>
          </cell>
          <cell r="D2286" t="str">
            <v>Limnimétrica</v>
          </cell>
          <cell r="E2286" t="str">
            <v>Convencional</v>
          </cell>
          <cell r="F2286" t="str">
            <v>Activa</v>
          </cell>
          <cell r="G2286">
            <v>23604</v>
          </cell>
          <cell r="H2286">
            <v>520</v>
          </cell>
          <cell r="I2286">
            <v>5.2666666700000002</v>
          </cell>
          <cell r="J2286">
            <v>-76.099999999999994</v>
          </cell>
          <cell r="K2286" t="str">
            <v>RIsaralda</v>
          </cell>
          <cell r="L2286" t="str">
            <v>Pueblo Rico</v>
          </cell>
          <cell r="M2286" t="str">
            <v>Area Operativa 09 - Cauca-Valle-Caldas</v>
          </cell>
          <cell r="N2286" t="str">
            <v>Pacifico</v>
          </cell>
          <cell r="O2286" t="str">
            <v>San Juán</v>
          </cell>
          <cell r="Q2286" t="str">
            <v>Tatama</v>
          </cell>
        </row>
        <row r="2287">
          <cell r="B2287">
            <v>54017100</v>
          </cell>
          <cell r="C2287" t="str">
            <v>ANTON  [54017100]</v>
          </cell>
          <cell r="D2287" t="str">
            <v>Limnigráfica</v>
          </cell>
          <cell r="E2287" t="str">
            <v>Convencional</v>
          </cell>
          <cell r="F2287" t="str">
            <v>Activa</v>
          </cell>
          <cell r="G2287">
            <v>24699</v>
          </cell>
          <cell r="H2287">
            <v>265</v>
          </cell>
          <cell r="I2287">
            <v>5.2666666700000002</v>
          </cell>
          <cell r="J2287">
            <v>-76.033333329999991</v>
          </cell>
          <cell r="K2287" t="str">
            <v>Chocó</v>
          </cell>
          <cell r="L2287" t="str">
            <v>Tadó</v>
          </cell>
          <cell r="M2287" t="str">
            <v>Area Operativa 09 - Cauca-Valle-Caldas</v>
          </cell>
          <cell r="N2287" t="str">
            <v>Pacifico</v>
          </cell>
          <cell r="O2287" t="str">
            <v>San Juán</v>
          </cell>
          <cell r="Q2287" t="str">
            <v>San Juan</v>
          </cell>
        </row>
        <row r="2288">
          <cell r="B2288">
            <v>24017701</v>
          </cell>
          <cell r="C2288" t="str">
            <v>EL PINO-24017701  - AUT  [24017701]</v>
          </cell>
          <cell r="D2288" t="str">
            <v>Limnigráfica</v>
          </cell>
          <cell r="E2288" t="str">
            <v>Automática con Telemetría</v>
          </cell>
          <cell r="F2288" t="str">
            <v>Activa</v>
          </cell>
          <cell r="H2288">
            <v>2552</v>
          </cell>
          <cell r="I2288">
            <v>5.2690055600000001</v>
          </cell>
          <cell r="J2288">
            <v>-73.837444439999999</v>
          </cell>
          <cell r="K2288" t="str">
            <v>Cundinamarca</v>
          </cell>
          <cell r="L2288" t="str">
            <v>Ubaté</v>
          </cell>
          <cell r="M2288" t="str">
            <v>Area Operativa 11 - Cundinamarca-Amazonas-San Andrés</v>
          </cell>
          <cell r="N2288" t="str">
            <v>Magdalena Cauca</v>
          </cell>
          <cell r="O2288" t="str">
            <v>Sogamoso</v>
          </cell>
          <cell r="Q2288" t="str">
            <v>Rio Suta</v>
          </cell>
        </row>
        <row r="2289">
          <cell r="B2289">
            <v>21201890</v>
          </cell>
          <cell r="C2289" t="str">
            <v>ALISO EL  [21201890]</v>
          </cell>
          <cell r="D2289" t="str">
            <v>Pluviográfica</v>
          </cell>
          <cell r="E2289" t="str">
            <v>Convencional</v>
          </cell>
          <cell r="F2289" t="str">
            <v>Activa</v>
          </cell>
          <cell r="G2289">
            <v>33618</v>
          </cell>
          <cell r="H2289">
            <v>3000</v>
          </cell>
          <cell r="I2289">
            <v>5.2833333299999996</v>
          </cell>
          <cell r="J2289">
            <v>-73.916666669999998</v>
          </cell>
          <cell r="K2289" t="str">
            <v>Cundinamarca</v>
          </cell>
          <cell r="L2289" t="str">
            <v>Carmen De Carupa</v>
          </cell>
          <cell r="M2289" t="str">
            <v>Area Operativa 11 - Cundinamarca-Amazonas-San Andrés</v>
          </cell>
          <cell r="N2289" t="str">
            <v>Magdalena Cauca</v>
          </cell>
          <cell r="O2289" t="str">
            <v>Sogamoso</v>
          </cell>
          <cell r="Q2289" t="str">
            <v>Rio Suta</v>
          </cell>
        </row>
        <row r="2290">
          <cell r="B2290">
            <v>21206320</v>
          </cell>
          <cell r="C2290" t="str">
            <v>FORTUNA LA  [21206320]</v>
          </cell>
          <cell r="D2290" t="str">
            <v>Meteorológica Especial</v>
          </cell>
          <cell r="E2290" t="str">
            <v>Convencional</v>
          </cell>
          <cell r="F2290" t="str">
            <v>Activa</v>
          </cell>
          <cell r="G2290">
            <v>30756</v>
          </cell>
          <cell r="H2290">
            <v>2880</v>
          </cell>
          <cell r="I2290">
            <v>5.2833333299999996</v>
          </cell>
          <cell r="J2290">
            <v>-73.599999999999994</v>
          </cell>
          <cell r="K2290" t="str">
            <v>Cundinamarca</v>
          </cell>
          <cell r="L2290" t="str">
            <v>Villapinzón</v>
          </cell>
          <cell r="M2290" t="str">
            <v>Area Operativa 11 - Cundinamarca-Amazonas-San Andrés</v>
          </cell>
          <cell r="N2290" t="str">
            <v>Magdalena Cauca</v>
          </cell>
          <cell r="O2290" t="str">
            <v>Alto Magdalena</v>
          </cell>
          <cell r="Q2290" t="str">
            <v>Rio Suta</v>
          </cell>
        </row>
        <row r="2291">
          <cell r="B2291">
            <v>23065150</v>
          </cell>
          <cell r="C2291" t="str">
            <v>STA ROSITA  [23065150]</v>
          </cell>
          <cell r="D2291" t="str">
            <v>Climática Principal</v>
          </cell>
          <cell r="E2291" t="str">
            <v>Convencional</v>
          </cell>
          <cell r="F2291" t="str">
            <v>Activa</v>
          </cell>
          <cell r="G2291">
            <v>33253</v>
          </cell>
          <cell r="H2291">
            <v>1430</v>
          </cell>
          <cell r="I2291">
            <v>5.2833333299999996</v>
          </cell>
          <cell r="J2291">
            <v>-74.283333329999991</v>
          </cell>
          <cell r="K2291" t="str">
            <v>Cundinamarca</v>
          </cell>
          <cell r="L2291" t="str">
            <v>El Peñón (Cundinamarca)</v>
          </cell>
          <cell r="M2291" t="str">
            <v>Area Operativa 11 - Cundinamarca-Amazonas-San Andrés</v>
          </cell>
          <cell r="N2291" t="str">
            <v>Magdalena Cauca</v>
          </cell>
          <cell r="O2291" t="str">
            <v>Medio Magdalena</v>
          </cell>
          <cell r="Q2291" t="str">
            <v>Rio Suta</v>
          </cell>
        </row>
        <row r="2292">
          <cell r="B2292">
            <v>24010350</v>
          </cell>
          <cell r="C2292" t="str">
            <v>HATO EL  [24010350]</v>
          </cell>
          <cell r="D2292" t="str">
            <v>Pluviográfica</v>
          </cell>
          <cell r="E2292" t="str">
            <v>Convencional</v>
          </cell>
          <cell r="F2292" t="str">
            <v>Activa</v>
          </cell>
          <cell r="G2292">
            <v>22934</v>
          </cell>
          <cell r="H2292">
            <v>2900</v>
          </cell>
          <cell r="I2292">
            <v>5.2833333299999996</v>
          </cell>
          <cell r="J2292">
            <v>-73.900000000000006</v>
          </cell>
          <cell r="K2292" t="str">
            <v>Cundinamarca</v>
          </cell>
          <cell r="L2292" t="str">
            <v>Carmen De Carupa</v>
          </cell>
          <cell r="M2292" t="str">
            <v>Area Operativa 11 - Cundinamarca-Amazonas-San Andrés</v>
          </cell>
          <cell r="N2292" t="str">
            <v>Magdalena Cauca</v>
          </cell>
          <cell r="O2292" t="str">
            <v>Sogamoso</v>
          </cell>
          <cell r="Q2292" t="str">
            <v>Rio Suta</v>
          </cell>
        </row>
        <row r="2293">
          <cell r="B2293">
            <v>24010520</v>
          </cell>
          <cell r="C2293" t="str">
            <v>HATO 1 EL  [24010520]</v>
          </cell>
          <cell r="D2293" t="str">
            <v>Pluviométrica</v>
          </cell>
          <cell r="E2293" t="str">
            <v>Convencional</v>
          </cell>
          <cell r="F2293" t="str">
            <v>Activa</v>
          </cell>
          <cell r="G2293">
            <v>26587</v>
          </cell>
          <cell r="H2293">
            <v>2985</v>
          </cell>
          <cell r="I2293">
            <v>5.2833333299999996</v>
          </cell>
          <cell r="J2293">
            <v>-73.916666669999998</v>
          </cell>
          <cell r="K2293" t="str">
            <v>Cundinamarca</v>
          </cell>
          <cell r="L2293" t="str">
            <v>Carmen De Carupa</v>
          </cell>
          <cell r="M2293" t="str">
            <v>Area Operativa 11 - Cundinamarca-Amazonas-San Andrés</v>
          </cell>
          <cell r="N2293" t="str">
            <v>Magdalena Cauca</v>
          </cell>
          <cell r="O2293" t="str">
            <v>Sogamoso</v>
          </cell>
          <cell r="Q2293" t="str">
            <v>Rio Suta</v>
          </cell>
        </row>
        <row r="2294">
          <cell r="B2294">
            <v>24015340</v>
          </cell>
          <cell r="C2294" t="str">
            <v>HATO EL  [24015340]</v>
          </cell>
          <cell r="D2294" t="str">
            <v>Climática Principal</v>
          </cell>
          <cell r="E2294" t="str">
            <v>Convencional</v>
          </cell>
          <cell r="F2294" t="str">
            <v>Activa</v>
          </cell>
          <cell r="G2294">
            <v>22934</v>
          </cell>
          <cell r="H2294">
            <v>2900</v>
          </cell>
          <cell r="I2294">
            <v>5.2833333299999996</v>
          </cell>
          <cell r="J2294">
            <v>-73.900000000000006</v>
          </cell>
          <cell r="K2294" t="str">
            <v>Cundinamarca</v>
          </cell>
          <cell r="L2294" t="str">
            <v>Carmen De Carupa</v>
          </cell>
          <cell r="M2294" t="str">
            <v>Area Operativa 11 - Cundinamarca-Amazonas-San Andrés</v>
          </cell>
          <cell r="N2294" t="str">
            <v>Magdalena Cauca</v>
          </cell>
          <cell r="O2294" t="str">
            <v>Sogamoso</v>
          </cell>
          <cell r="Q2294" t="str">
            <v>Rio Suta</v>
          </cell>
        </row>
        <row r="2295">
          <cell r="B2295">
            <v>26097010</v>
          </cell>
          <cell r="C2295" t="str">
            <v>BOCATOMA ACUEDUCTO  [26097010]</v>
          </cell>
          <cell r="D2295" t="str">
            <v>Limnigráfica</v>
          </cell>
          <cell r="E2295" t="str">
            <v>Convencional</v>
          </cell>
          <cell r="F2295" t="str">
            <v>Suspendida</v>
          </cell>
          <cell r="G2295">
            <v>16725</v>
          </cell>
          <cell r="H2295">
            <v>970</v>
          </cell>
          <cell r="I2295">
            <v>3.9166666699999997</v>
          </cell>
          <cell r="J2295">
            <v>-76.316666669999989</v>
          </cell>
          <cell r="K2295" t="str">
            <v>Valle del Cauca</v>
          </cell>
          <cell r="L2295" t="str">
            <v>Buga</v>
          </cell>
          <cell r="M2295" t="str">
            <v>Area Operativa 09 - Cauca-Valle-Caldas</v>
          </cell>
          <cell r="N2295" t="str">
            <v>Magdalena Cauca</v>
          </cell>
          <cell r="O2295" t="str">
            <v>Cauca</v>
          </cell>
          <cell r="Q2295" t="str">
            <v>Guadalajara</v>
          </cell>
          <cell r="R2295">
            <v>17363</v>
          </cell>
        </row>
        <row r="2296">
          <cell r="B2296">
            <v>35080090</v>
          </cell>
          <cell r="C2296" t="str">
            <v>ZETAQUIRA  [35080090]</v>
          </cell>
          <cell r="D2296" t="str">
            <v>Pluviográfica</v>
          </cell>
          <cell r="E2296" t="str">
            <v>Convencional</v>
          </cell>
          <cell r="F2296" t="str">
            <v>Suspendida</v>
          </cell>
          <cell r="G2296">
            <v>14138</v>
          </cell>
          <cell r="H2296">
            <v>1700</v>
          </cell>
          <cell r="I2296">
            <v>5.2666666700000002</v>
          </cell>
          <cell r="J2296">
            <v>-73.233333329999994</v>
          </cell>
          <cell r="K2296" t="str">
            <v>Boyacá</v>
          </cell>
          <cell r="L2296" t="str">
            <v>Zetaquirá</v>
          </cell>
          <cell r="M2296" t="str">
            <v>Area Operativa 06 - Boyacá-Casanare-Vichada</v>
          </cell>
          <cell r="N2296" t="str">
            <v>Orinoco</v>
          </cell>
          <cell r="O2296" t="str">
            <v>Meta</v>
          </cell>
          <cell r="Q2296" t="str">
            <v>Guadalajara</v>
          </cell>
          <cell r="R2296">
            <v>16238</v>
          </cell>
        </row>
        <row r="2297">
          <cell r="B2297">
            <v>54017010</v>
          </cell>
          <cell r="C2297" t="str">
            <v>MUNGUIDO  [54017010]</v>
          </cell>
          <cell r="D2297" t="str">
            <v>Limnimétrica</v>
          </cell>
          <cell r="E2297" t="str">
            <v>Convencional</v>
          </cell>
          <cell r="F2297" t="str">
            <v>Suspendida</v>
          </cell>
          <cell r="G2297">
            <v>24518</v>
          </cell>
          <cell r="H2297">
            <v>2</v>
          </cell>
          <cell r="I2297">
            <v>5.2666666700000002</v>
          </cell>
          <cell r="J2297">
            <v>-76.666666669999998</v>
          </cell>
          <cell r="K2297" t="str">
            <v>Chocó</v>
          </cell>
          <cell r="L2297" t="str">
            <v>Istmina</v>
          </cell>
          <cell r="M2297" t="str">
            <v>Area Operativa 09 - Cauca-Valle-Caldas</v>
          </cell>
          <cell r="N2297" t="str">
            <v>Caribe</v>
          </cell>
          <cell r="O2297" t="str">
            <v>Atrato - Darién</v>
          </cell>
          <cell r="Q2297" t="str">
            <v>San Juan</v>
          </cell>
          <cell r="R2297">
            <v>25187</v>
          </cell>
        </row>
        <row r="2298">
          <cell r="B2298">
            <v>21200860</v>
          </cell>
          <cell r="C2298" t="str">
            <v>FORTUNA LA  [21200860]</v>
          </cell>
          <cell r="D2298" t="str">
            <v>Pluviométrica</v>
          </cell>
          <cell r="E2298" t="str">
            <v>Convencional</v>
          </cell>
          <cell r="F2298" t="str">
            <v>Suspendida</v>
          </cell>
          <cell r="G2298">
            <v>22995</v>
          </cell>
          <cell r="H2298">
            <v>2880</v>
          </cell>
          <cell r="I2298">
            <v>5.2833333299999996</v>
          </cell>
          <cell r="J2298">
            <v>-73.583333329999988</v>
          </cell>
          <cell r="K2298" t="str">
            <v>Cundinamarca</v>
          </cell>
          <cell r="L2298" t="str">
            <v>Villapinzón</v>
          </cell>
          <cell r="M2298" t="str">
            <v>Area Operativa 11 - Cundinamarca-Amazonas-San Andrés</v>
          </cell>
          <cell r="N2298" t="str">
            <v>Magdalena Cauca</v>
          </cell>
          <cell r="O2298" t="str">
            <v>Alto Magdalena</v>
          </cell>
          <cell r="Q2298" t="str">
            <v>Rio Suta</v>
          </cell>
          <cell r="R2298">
            <v>30756</v>
          </cell>
        </row>
        <row r="2299">
          <cell r="B2299">
            <v>23020140</v>
          </cell>
          <cell r="C2299" t="str">
            <v>ALTO DE LA VIRGEN  [23020140]</v>
          </cell>
          <cell r="D2299" t="str">
            <v>Pluviométrica</v>
          </cell>
          <cell r="E2299" t="str">
            <v>Convencional</v>
          </cell>
          <cell r="F2299" t="str">
            <v>Suspendida</v>
          </cell>
          <cell r="G2299">
            <v>23665</v>
          </cell>
          <cell r="H2299">
            <v>2850</v>
          </cell>
          <cell r="I2299">
            <v>5.2833333299999996</v>
          </cell>
          <cell r="J2299">
            <v>-75.266666669999992</v>
          </cell>
          <cell r="K2299" t="str">
            <v>Caldas</v>
          </cell>
          <cell r="L2299" t="str">
            <v>Marulanda</v>
          </cell>
          <cell r="M2299" t="str">
            <v>Area Operativa 09 - Cauca-Valle-Caldas</v>
          </cell>
          <cell r="N2299" t="str">
            <v>Magdalena Cauca</v>
          </cell>
          <cell r="O2299" t="str">
            <v>Medio Magdalena</v>
          </cell>
          <cell r="Q2299" t="str">
            <v>Rio Suta</v>
          </cell>
          <cell r="R2299">
            <v>29113</v>
          </cell>
        </row>
        <row r="2300">
          <cell r="B2300">
            <v>54017110</v>
          </cell>
          <cell r="C2300" t="str">
            <v>BOQUERON  [54017110]</v>
          </cell>
          <cell r="D2300" t="str">
            <v>Limnimétrica</v>
          </cell>
          <cell r="E2300" t="str">
            <v>Convencional</v>
          </cell>
          <cell r="F2300" t="str">
            <v>Activa</v>
          </cell>
          <cell r="G2300">
            <v>24577</v>
          </cell>
          <cell r="H2300">
            <v>562</v>
          </cell>
          <cell r="I2300">
            <v>5.2833333299999996</v>
          </cell>
          <cell r="J2300">
            <v>-76.099999999999994</v>
          </cell>
          <cell r="K2300" t="str">
            <v>RIsaralda</v>
          </cell>
          <cell r="L2300" t="str">
            <v>Pueblo Rico</v>
          </cell>
          <cell r="M2300" t="str">
            <v>Area Operativa 09 - Cauca-Valle-Caldas</v>
          </cell>
          <cell r="N2300" t="str">
            <v>Pacifico</v>
          </cell>
          <cell r="O2300" t="str">
            <v>San Juán</v>
          </cell>
          <cell r="Q2300" t="str">
            <v>Curumbara</v>
          </cell>
        </row>
        <row r="2301">
          <cell r="B2301">
            <v>24011160</v>
          </cell>
          <cell r="C2301" t="str">
            <v>CAMPAMENTO UBATE - CAR  [24011160]</v>
          </cell>
          <cell r="D2301" t="str">
            <v>Pluviométrica</v>
          </cell>
          <cell r="E2301" t="str">
            <v>Convencional</v>
          </cell>
          <cell r="F2301" t="str">
            <v>Activa</v>
          </cell>
          <cell r="G2301">
            <v>39339</v>
          </cell>
          <cell r="H2301">
            <v>2577</v>
          </cell>
          <cell r="I2301">
            <v>5.29916667</v>
          </cell>
          <cell r="J2301">
            <v>-73.814999999999998</v>
          </cell>
          <cell r="K2301" t="str">
            <v>Cundinamarca</v>
          </cell>
          <cell r="L2301" t="str">
            <v>Ubaté</v>
          </cell>
          <cell r="M2301" t="str">
            <v>Area Operativa 11 - Cundinamarca-Amazonas-San Andrés</v>
          </cell>
          <cell r="N2301" t="str">
            <v>Magdalena Cauca</v>
          </cell>
          <cell r="O2301" t="str">
            <v>Sogamoso</v>
          </cell>
          <cell r="Q2301" t="str">
            <v>Curumbara</v>
          </cell>
        </row>
        <row r="2302">
          <cell r="B2302">
            <v>23025030</v>
          </cell>
          <cell r="C2302" t="str">
            <v>STA HELENA  [23025030]</v>
          </cell>
          <cell r="D2302" t="str">
            <v>Climática Ordinaria</v>
          </cell>
          <cell r="E2302" t="str">
            <v>Convencional</v>
          </cell>
          <cell r="F2302" t="str">
            <v>Activa</v>
          </cell>
          <cell r="G2302">
            <v>29540</v>
          </cell>
          <cell r="H2302">
            <v>1450</v>
          </cell>
          <cell r="I2302">
            <v>5.3</v>
          </cell>
          <cell r="J2302">
            <v>-75.066666669999989</v>
          </cell>
          <cell r="K2302" t="str">
            <v>Caldas</v>
          </cell>
          <cell r="L2302" t="str">
            <v>Marquetalia</v>
          </cell>
          <cell r="M2302" t="str">
            <v>Area Operativa 10 - Tolima</v>
          </cell>
          <cell r="N2302" t="str">
            <v>Magdalena Cauca</v>
          </cell>
          <cell r="O2302" t="str">
            <v>Medio Magdalena</v>
          </cell>
          <cell r="Q2302" t="str">
            <v>Curumbara</v>
          </cell>
        </row>
        <row r="2303">
          <cell r="B2303">
            <v>23027070</v>
          </cell>
          <cell r="C2303" t="str">
            <v>PTE CARRETERA  [23027070]</v>
          </cell>
          <cell r="D2303" t="str">
            <v>Limnimétrica</v>
          </cell>
          <cell r="E2303" t="str">
            <v>Convencional</v>
          </cell>
          <cell r="F2303" t="str">
            <v>Activa</v>
          </cell>
          <cell r="G2303">
            <v>28686</v>
          </cell>
          <cell r="H2303">
            <v>450</v>
          </cell>
          <cell r="I2303">
            <v>5.3</v>
          </cell>
          <cell r="J2303">
            <v>-74.8</v>
          </cell>
          <cell r="K2303" t="str">
            <v>Caldas</v>
          </cell>
          <cell r="L2303" t="str">
            <v>Victoria</v>
          </cell>
          <cell r="M2303" t="str">
            <v>Area Operativa 10 - Tolima</v>
          </cell>
          <cell r="N2303" t="str">
            <v>Magdalena Cauca</v>
          </cell>
          <cell r="O2303" t="str">
            <v>Medio Magdalena</v>
          </cell>
          <cell r="Q2303" t="str">
            <v>Guarino</v>
          </cell>
        </row>
        <row r="2304">
          <cell r="B2304">
            <v>23050330</v>
          </cell>
          <cell r="C2304" t="str">
            <v>SUB MARQUETALIA  [23050330]</v>
          </cell>
          <cell r="D2304" t="str">
            <v>Pluviométrica</v>
          </cell>
          <cell r="E2304" t="str">
            <v>Convencional</v>
          </cell>
          <cell r="F2304" t="str">
            <v>Activa</v>
          </cell>
          <cell r="G2304">
            <v>27378</v>
          </cell>
          <cell r="H2304">
            <v>1550</v>
          </cell>
          <cell r="I2304">
            <v>5.3</v>
          </cell>
          <cell r="J2304">
            <v>-75.05</v>
          </cell>
          <cell r="K2304" t="str">
            <v>Caldas</v>
          </cell>
          <cell r="L2304" t="str">
            <v>Marquetalia</v>
          </cell>
          <cell r="M2304" t="str">
            <v>Area Operativa 10 - Tolima</v>
          </cell>
          <cell r="N2304" t="str">
            <v>Magdalena Cauca</v>
          </cell>
          <cell r="O2304" t="str">
            <v>Medio Magdalena</v>
          </cell>
          <cell r="Q2304" t="str">
            <v>Guarino</v>
          </cell>
        </row>
        <row r="2305">
          <cell r="B2305">
            <v>24010280</v>
          </cell>
          <cell r="C2305" t="str">
            <v>TAPIAS  [24010280]</v>
          </cell>
          <cell r="D2305" t="str">
            <v>Pluviográfica</v>
          </cell>
          <cell r="E2305" t="str">
            <v>Convencional</v>
          </cell>
          <cell r="F2305" t="str">
            <v>Activa</v>
          </cell>
          <cell r="G2305">
            <v>21990</v>
          </cell>
          <cell r="H2305">
            <v>2585</v>
          </cell>
          <cell r="I2305">
            <v>5.3</v>
          </cell>
          <cell r="J2305">
            <v>-73.716666669999995</v>
          </cell>
          <cell r="K2305" t="str">
            <v>Cundinamarca</v>
          </cell>
          <cell r="L2305" t="str">
            <v>Lenguazaque</v>
          </cell>
          <cell r="M2305" t="str">
            <v>Area Operativa 11 - Cundinamarca-Amazonas-San Andrés</v>
          </cell>
          <cell r="N2305" t="str">
            <v>Magdalena Cauca</v>
          </cell>
          <cell r="O2305" t="str">
            <v>Sogamoso</v>
          </cell>
          <cell r="Q2305" t="str">
            <v>Guarino</v>
          </cell>
        </row>
        <row r="2306">
          <cell r="B2306">
            <v>24015330</v>
          </cell>
          <cell r="C2306" t="str">
            <v>GUACHETA  [24015330]</v>
          </cell>
          <cell r="D2306" t="str">
            <v>Climática Principal</v>
          </cell>
          <cell r="E2306" t="str">
            <v>Convencional</v>
          </cell>
          <cell r="F2306" t="str">
            <v>Activa</v>
          </cell>
          <cell r="G2306">
            <v>36600</v>
          </cell>
          <cell r="H2306">
            <v>2585</v>
          </cell>
          <cell r="I2306">
            <v>5.3</v>
          </cell>
          <cell r="J2306">
            <v>-73.716666669999995</v>
          </cell>
          <cell r="K2306" t="str">
            <v>Cundinamarca</v>
          </cell>
          <cell r="L2306" t="str">
            <v>Guachetá</v>
          </cell>
          <cell r="M2306" t="str">
            <v>Area Operativa 11 - Cundinamarca-Amazonas-San Andrés</v>
          </cell>
          <cell r="N2306" t="str">
            <v>Magdalena Cauca</v>
          </cell>
          <cell r="O2306" t="str">
            <v>Sogamoso</v>
          </cell>
          <cell r="Q2306" t="str">
            <v>Guarino</v>
          </cell>
        </row>
        <row r="2307">
          <cell r="B2307">
            <v>24015350</v>
          </cell>
          <cell r="C2307" t="str">
            <v>TAPIAS  [24015350]</v>
          </cell>
          <cell r="D2307" t="str">
            <v>Climática Principal</v>
          </cell>
          <cell r="E2307" t="str">
            <v>Convencional</v>
          </cell>
          <cell r="F2307" t="str">
            <v>Activa</v>
          </cell>
          <cell r="G2307">
            <v>36631</v>
          </cell>
          <cell r="H2307">
            <v>2572</v>
          </cell>
          <cell r="I2307">
            <v>5.3</v>
          </cell>
          <cell r="J2307">
            <v>-73.716666669999995</v>
          </cell>
          <cell r="K2307" t="str">
            <v>Cundinamarca</v>
          </cell>
          <cell r="L2307" t="str">
            <v>Lenguazaque</v>
          </cell>
          <cell r="M2307" t="str">
            <v>Area Operativa 11 - Cundinamarca-Amazonas-San Andrés</v>
          </cell>
          <cell r="N2307" t="str">
            <v>Magdalena Cauca</v>
          </cell>
          <cell r="O2307" t="str">
            <v>Sogamoso</v>
          </cell>
          <cell r="Q2307" t="str">
            <v>Guarino</v>
          </cell>
        </row>
        <row r="2308">
          <cell r="B2308">
            <v>24017100</v>
          </cell>
          <cell r="C2308" t="str">
            <v>CORRALEJAS  [24017100]</v>
          </cell>
          <cell r="D2308" t="str">
            <v>Limnigráfica</v>
          </cell>
          <cell r="E2308" t="str">
            <v>Convencional</v>
          </cell>
          <cell r="F2308" t="str">
            <v>Activa</v>
          </cell>
          <cell r="G2308">
            <v>20316</v>
          </cell>
          <cell r="H2308">
            <v>2830</v>
          </cell>
          <cell r="I2308">
            <v>5.3</v>
          </cell>
          <cell r="J2308">
            <v>-73.900000000000006</v>
          </cell>
          <cell r="K2308" t="str">
            <v>Cundinamarca</v>
          </cell>
          <cell r="L2308" t="str">
            <v>Carmen De Carupa</v>
          </cell>
          <cell r="M2308" t="str">
            <v>Area Operativa 11 - Cundinamarca-Amazonas-San Andrés</v>
          </cell>
          <cell r="N2308" t="str">
            <v>Magdalena Cauca</v>
          </cell>
          <cell r="O2308" t="str">
            <v>Sogamoso</v>
          </cell>
          <cell r="Q2308" t="str">
            <v>El Hato</v>
          </cell>
        </row>
        <row r="2309">
          <cell r="B2309">
            <v>24017140</v>
          </cell>
          <cell r="C2309" t="str">
            <v>TAPIAS  [24017140]</v>
          </cell>
          <cell r="D2309" t="str">
            <v>Limnigráfica</v>
          </cell>
          <cell r="E2309" t="str">
            <v>Convencional</v>
          </cell>
          <cell r="F2309" t="str">
            <v>Activa</v>
          </cell>
          <cell r="G2309">
            <v>21930</v>
          </cell>
          <cell r="H2309">
            <v>2572</v>
          </cell>
          <cell r="I2309">
            <v>5.3</v>
          </cell>
          <cell r="J2309">
            <v>-73.716666669999995</v>
          </cell>
          <cell r="K2309" t="str">
            <v>Cundinamarca</v>
          </cell>
          <cell r="L2309" t="str">
            <v>Lenguazaque</v>
          </cell>
          <cell r="M2309" t="str">
            <v>Area Operativa 11 - Cundinamarca-Amazonas-San Andrés</v>
          </cell>
          <cell r="N2309" t="str">
            <v>Magdalena Cauca</v>
          </cell>
          <cell r="O2309" t="str">
            <v>Sogamoso</v>
          </cell>
          <cell r="Q2309" t="str">
            <v>Lenguazaque</v>
          </cell>
        </row>
        <row r="2310">
          <cell r="B2310">
            <v>26140240</v>
          </cell>
          <cell r="C2310" t="str">
            <v>ESPIGA LA  [26140240]</v>
          </cell>
          <cell r="D2310" t="str">
            <v>Pluviométrica</v>
          </cell>
          <cell r="E2310" t="str">
            <v>Convencional</v>
          </cell>
          <cell r="F2310" t="str">
            <v>Activa</v>
          </cell>
          <cell r="G2310">
            <v>29235</v>
          </cell>
          <cell r="H2310">
            <v>1500</v>
          </cell>
          <cell r="I2310">
            <v>5.3</v>
          </cell>
          <cell r="J2310">
            <v>-75.900000000000006</v>
          </cell>
          <cell r="K2310" t="str">
            <v>RIsaralda</v>
          </cell>
          <cell r="L2310" t="str">
            <v>Mistrató</v>
          </cell>
          <cell r="M2310" t="str">
            <v>Area Operativa 09 - Cauca-Valle-Caldas</v>
          </cell>
          <cell r="N2310" t="str">
            <v>Magdalena Cauca</v>
          </cell>
          <cell r="O2310" t="str">
            <v>Cauca</v>
          </cell>
          <cell r="Q2310" t="str">
            <v>Lenguazaque</v>
          </cell>
        </row>
        <row r="2311">
          <cell r="B2311">
            <v>26160020</v>
          </cell>
          <cell r="C2311" t="str">
            <v>VILLA ROSITA  [26160020]</v>
          </cell>
          <cell r="D2311" t="str">
            <v>Pluviométrica</v>
          </cell>
          <cell r="E2311" t="str">
            <v>Convencional</v>
          </cell>
          <cell r="F2311" t="str">
            <v>Suspendida</v>
          </cell>
          <cell r="G2311">
            <v>18947</v>
          </cell>
          <cell r="H2311">
            <v>1920</v>
          </cell>
          <cell r="I2311">
            <v>5.2833333299999996</v>
          </cell>
          <cell r="J2311">
            <v>-75.483333329999994</v>
          </cell>
          <cell r="K2311" t="str">
            <v>Caldas</v>
          </cell>
          <cell r="L2311" t="str">
            <v>Aranzazu</v>
          </cell>
          <cell r="M2311" t="str">
            <v>Area Operativa 09 - Cauca-Valle-Caldas</v>
          </cell>
          <cell r="N2311" t="str">
            <v>Magdalena Cauca</v>
          </cell>
          <cell r="O2311" t="str">
            <v>Cauca</v>
          </cell>
          <cell r="Q2311" t="str">
            <v>Suta</v>
          </cell>
          <cell r="R2311">
            <v>19343</v>
          </cell>
        </row>
        <row r="2312">
          <cell r="B2312">
            <v>26160210</v>
          </cell>
          <cell r="C2312" t="str">
            <v>ARANZAZU  [26160210]</v>
          </cell>
          <cell r="D2312" t="str">
            <v>Pluviográfica</v>
          </cell>
          <cell r="E2312" t="str">
            <v>Convencional</v>
          </cell>
          <cell r="F2312" t="str">
            <v>Suspendida</v>
          </cell>
          <cell r="G2312">
            <v>18947</v>
          </cell>
          <cell r="H2312">
            <v>1920</v>
          </cell>
          <cell r="I2312">
            <v>5.2833333299999996</v>
          </cell>
          <cell r="J2312">
            <v>-75.483333329999994</v>
          </cell>
          <cell r="K2312" t="str">
            <v>Caldas</v>
          </cell>
          <cell r="L2312" t="str">
            <v>Aranzazu</v>
          </cell>
          <cell r="M2312" t="str">
            <v>Area Operativa 09 - Cauca-Valle-Caldas</v>
          </cell>
          <cell r="N2312" t="str">
            <v>Magdalena Cauca</v>
          </cell>
          <cell r="O2312" t="str">
            <v>Cauca</v>
          </cell>
          <cell r="Q2312" t="str">
            <v>Suta</v>
          </cell>
          <cell r="R2312">
            <v>18977</v>
          </cell>
        </row>
        <row r="2313">
          <cell r="B2313">
            <v>23020040</v>
          </cell>
          <cell r="C2313" t="str">
            <v>JAPON EL HDA  [23020040]</v>
          </cell>
          <cell r="D2313" t="str">
            <v>Pluviométrica</v>
          </cell>
          <cell r="E2313" t="str">
            <v>Convencional</v>
          </cell>
          <cell r="F2313" t="str">
            <v>Suspendida</v>
          </cell>
          <cell r="G2313">
            <v>23391</v>
          </cell>
          <cell r="H2313">
            <v>200</v>
          </cell>
          <cell r="I2313">
            <v>5.3</v>
          </cell>
          <cell r="J2313">
            <v>-74.766666669999992</v>
          </cell>
          <cell r="K2313" t="str">
            <v>Caldas</v>
          </cell>
          <cell r="L2313" t="str">
            <v>La Dorada</v>
          </cell>
          <cell r="M2313" t="str">
            <v>Area Operativa 10 - Tolima</v>
          </cell>
          <cell r="N2313" t="str">
            <v>Magdalena Cauca</v>
          </cell>
          <cell r="O2313" t="str">
            <v>Medio Magdalena</v>
          </cell>
          <cell r="Q2313" t="str">
            <v>Curumbara</v>
          </cell>
          <cell r="R2313">
            <v>24821</v>
          </cell>
        </row>
        <row r="2314">
          <cell r="B2314">
            <v>21160090</v>
          </cell>
          <cell r="C2314" t="str">
            <v>DARIEN EL  [21160090]</v>
          </cell>
          <cell r="D2314" t="str">
            <v>Pluviométrica</v>
          </cell>
          <cell r="E2314" t="str">
            <v>Convencional</v>
          </cell>
          <cell r="F2314" t="str">
            <v>Suspendida</v>
          </cell>
          <cell r="G2314">
            <v>24334</v>
          </cell>
          <cell r="H2314">
            <v>1370</v>
          </cell>
          <cell r="I2314">
            <v>3.9166666699999997</v>
          </cell>
          <cell r="J2314">
            <v>-74.666666669999998</v>
          </cell>
          <cell r="K2314" t="str">
            <v>Tolima</v>
          </cell>
          <cell r="L2314" t="str">
            <v>Villarrica</v>
          </cell>
          <cell r="M2314" t="str">
            <v>Area Operativa 10 - Tolima</v>
          </cell>
          <cell r="N2314" t="str">
            <v>Magdalena Cauca</v>
          </cell>
          <cell r="O2314" t="str">
            <v>Alto Magdalena</v>
          </cell>
          <cell r="Q2314" t="str">
            <v>Calima</v>
          </cell>
          <cell r="R2314">
            <v>24699</v>
          </cell>
        </row>
        <row r="2315">
          <cell r="B2315">
            <v>22050010</v>
          </cell>
          <cell r="C2315" t="str">
            <v>SALDANA  [22050010]</v>
          </cell>
          <cell r="D2315" t="str">
            <v>Pluviométrica</v>
          </cell>
          <cell r="E2315" t="str">
            <v>Convencional</v>
          </cell>
          <cell r="F2315" t="str">
            <v>Suspendida</v>
          </cell>
          <cell r="G2315">
            <v>10150</v>
          </cell>
          <cell r="H2315">
            <v>400</v>
          </cell>
          <cell r="I2315">
            <v>3.9166666699999997</v>
          </cell>
          <cell r="J2315">
            <v>-75</v>
          </cell>
          <cell r="K2315" t="str">
            <v>Tolima</v>
          </cell>
          <cell r="L2315" t="str">
            <v>Saldaña</v>
          </cell>
          <cell r="M2315" t="str">
            <v>Area Operativa 10 - Tolima</v>
          </cell>
          <cell r="N2315" t="str">
            <v>Magdalena Cauca</v>
          </cell>
          <cell r="O2315" t="str">
            <v>Alto Magdalena</v>
          </cell>
          <cell r="Q2315" t="str">
            <v>Calima</v>
          </cell>
          <cell r="R2315">
            <v>22416</v>
          </cell>
        </row>
        <row r="2316">
          <cell r="B2316">
            <v>26140340</v>
          </cell>
          <cell r="C2316" t="str">
            <v>BUENOS AIRES  [26140340]</v>
          </cell>
          <cell r="D2316" t="str">
            <v>Pluviométrica</v>
          </cell>
          <cell r="E2316" t="str">
            <v>Convencional</v>
          </cell>
          <cell r="F2316" t="str">
            <v>Activa</v>
          </cell>
          <cell r="G2316">
            <v>29235</v>
          </cell>
          <cell r="H2316">
            <v>1550</v>
          </cell>
          <cell r="I2316">
            <v>5.3</v>
          </cell>
          <cell r="J2316">
            <v>-75.883333329999999</v>
          </cell>
          <cell r="K2316" t="str">
            <v>RIsaralda</v>
          </cell>
          <cell r="L2316" t="str">
            <v>Mistrató</v>
          </cell>
          <cell r="M2316" t="str">
            <v>Area Operativa 09 - Cauca-Valle-Caldas</v>
          </cell>
          <cell r="N2316" t="str">
            <v>Magdalena Cauca</v>
          </cell>
          <cell r="O2316" t="str">
            <v>Cauca</v>
          </cell>
          <cell r="Q2316" t="str">
            <v>Lenguazaque</v>
          </cell>
        </row>
        <row r="2317">
          <cell r="B2317">
            <v>54010040</v>
          </cell>
          <cell r="C2317" t="str">
            <v>UNION LA  [54010040]</v>
          </cell>
          <cell r="D2317" t="str">
            <v>Pluviométrica</v>
          </cell>
          <cell r="E2317" t="str">
            <v>Convencional</v>
          </cell>
          <cell r="F2317" t="str">
            <v>Activa</v>
          </cell>
          <cell r="G2317">
            <v>23726</v>
          </cell>
          <cell r="H2317">
            <v>398</v>
          </cell>
          <cell r="I2317">
            <v>5.3</v>
          </cell>
          <cell r="J2317">
            <v>-76.116666670000001</v>
          </cell>
          <cell r="K2317" t="str">
            <v>RIsaralda</v>
          </cell>
          <cell r="L2317" t="str">
            <v>Pueblo Rico</v>
          </cell>
          <cell r="M2317" t="str">
            <v>Area Operativa 09 - Cauca-Valle-Caldas</v>
          </cell>
          <cell r="N2317" t="str">
            <v>Pacifico</v>
          </cell>
          <cell r="O2317" t="str">
            <v>San Juán</v>
          </cell>
          <cell r="Q2317" t="str">
            <v>Lenguazaque</v>
          </cell>
        </row>
        <row r="2318">
          <cell r="B2318">
            <v>54010070</v>
          </cell>
          <cell r="C2318" t="str">
            <v>PARAISO  [54010070]</v>
          </cell>
          <cell r="D2318" t="str">
            <v>Pluviométrica</v>
          </cell>
          <cell r="E2318" t="str">
            <v>Convencional</v>
          </cell>
          <cell r="F2318" t="str">
            <v>Activa</v>
          </cell>
          <cell r="G2318">
            <v>26434</v>
          </cell>
          <cell r="H2318">
            <v>1600</v>
          </cell>
          <cell r="I2318">
            <v>5.3</v>
          </cell>
          <cell r="J2318">
            <v>-75.966666669999995</v>
          </cell>
          <cell r="K2318" t="str">
            <v>RIsaralda</v>
          </cell>
          <cell r="L2318" t="str">
            <v>Guática</v>
          </cell>
          <cell r="M2318" t="str">
            <v>Area Operativa 09 - Cauca-Valle-Caldas</v>
          </cell>
          <cell r="N2318" t="str">
            <v>Pacifico</v>
          </cell>
          <cell r="O2318" t="str">
            <v>San Juán</v>
          </cell>
          <cell r="Q2318" t="str">
            <v>Lenguazaque</v>
          </cell>
        </row>
        <row r="2319">
          <cell r="B2319">
            <v>54030140</v>
          </cell>
          <cell r="C2319" t="str">
            <v>MARIA LA  [54030140]</v>
          </cell>
          <cell r="D2319" t="str">
            <v>Pluviométrica</v>
          </cell>
          <cell r="E2319" t="str">
            <v>Convencional</v>
          </cell>
          <cell r="F2319" t="str">
            <v>Activa</v>
          </cell>
          <cell r="G2319">
            <v>30117</v>
          </cell>
          <cell r="H2319">
            <v>1376</v>
          </cell>
          <cell r="I2319">
            <v>4.5166666700000002</v>
          </cell>
          <cell r="J2319">
            <v>-76.266666669999992</v>
          </cell>
          <cell r="K2319" t="str">
            <v>Valle del Cauca</v>
          </cell>
          <cell r="L2319" t="str">
            <v>El Dovio</v>
          </cell>
          <cell r="M2319" t="str">
            <v>Area Operativa 09 - Cauca-Valle-Caldas</v>
          </cell>
          <cell r="N2319" t="str">
            <v>Pacifico</v>
          </cell>
          <cell r="O2319" t="str">
            <v>San Juán</v>
          </cell>
          <cell r="Q2319" t="str">
            <v>Chingaza</v>
          </cell>
        </row>
        <row r="2320">
          <cell r="B2320">
            <v>54017060</v>
          </cell>
          <cell r="C2320" t="str">
            <v>VACORI  [54017060]</v>
          </cell>
          <cell r="D2320" t="str">
            <v>Limnimétrica</v>
          </cell>
          <cell r="E2320" t="str">
            <v>Convencional</v>
          </cell>
          <cell r="F2320" t="str">
            <v>Activa</v>
          </cell>
          <cell r="G2320">
            <v>23269</v>
          </cell>
          <cell r="H2320">
            <v>465</v>
          </cell>
          <cell r="I2320">
            <v>5.3</v>
          </cell>
          <cell r="J2320">
            <v>-76.116666670000001</v>
          </cell>
          <cell r="K2320" t="str">
            <v>RIsaralda</v>
          </cell>
          <cell r="L2320" t="str">
            <v>Pueblo Rico</v>
          </cell>
          <cell r="M2320" t="str">
            <v>Area Operativa 09 - Cauca-Valle-Caldas</v>
          </cell>
          <cell r="N2320" t="str">
            <v>Pacifico</v>
          </cell>
          <cell r="O2320" t="str">
            <v>San Juán</v>
          </cell>
          <cell r="Q2320" t="str">
            <v>San Juan</v>
          </cell>
        </row>
        <row r="2321">
          <cell r="B2321">
            <v>21202040</v>
          </cell>
          <cell r="C2321" t="str">
            <v>JUAN REY  [21202040]</v>
          </cell>
          <cell r="D2321" t="str">
            <v>Pluviográfica</v>
          </cell>
          <cell r="E2321" t="str">
            <v>Convencional</v>
          </cell>
          <cell r="F2321" t="str">
            <v>Activa</v>
          </cell>
          <cell r="G2321">
            <v>33100</v>
          </cell>
          <cell r="H2321">
            <v>2682</v>
          </cell>
          <cell r="I2321">
            <v>4.5166666700000002</v>
          </cell>
          <cell r="J2321">
            <v>-74.083333329999988</v>
          </cell>
          <cell r="K2321" t="str">
            <v>Bogotá</v>
          </cell>
          <cell r="L2321" t="str">
            <v>Bogota, D.C</v>
          </cell>
          <cell r="M2321" t="str">
            <v>Area Operativa 11 - Cundinamarca-Amazonas-San Andrés</v>
          </cell>
          <cell r="N2321" t="str">
            <v>Magdalena Cauca</v>
          </cell>
          <cell r="O2321" t="str">
            <v>Alto Magdalena</v>
          </cell>
          <cell r="Q2321" t="str">
            <v>San Juan</v>
          </cell>
        </row>
        <row r="2322">
          <cell r="B2322">
            <v>21202190</v>
          </cell>
          <cell r="C2322" t="str">
            <v>JUAN REY  - AUT  [21202190]</v>
          </cell>
          <cell r="D2322" t="str">
            <v>Pluviométrica</v>
          </cell>
          <cell r="E2322" t="str">
            <v>Automática con Telemetría</v>
          </cell>
          <cell r="F2322" t="str">
            <v>Activa</v>
          </cell>
          <cell r="G2322">
            <v>36404</v>
          </cell>
          <cell r="H2322">
            <v>2682</v>
          </cell>
          <cell r="I2322">
            <v>4.5166666700000002</v>
          </cell>
          <cell r="J2322">
            <v>-74.083333329999988</v>
          </cell>
          <cell r="K2322" t="str">
            <v>Bogotá</v>
          </cell>
          <cell r="L2322" t="str">
            <v>Bogota, D.C</v>
          </cell>
          <cell r="M2322" t="str">
            <v>Area Operativa 11 - Cundinamarca-Amazonas-San Andrés</v>
          </cell>
          <cell r="N2322" t="str">
            <v>Magdalena Cauca</v>
          </cell>
          <cell r="O2322" t="str">
            <v>Alto Magdalena</v>
          </cell>
          <cell r="Q2322" t="str">
            <v>San Juan</v>
          </cell>
        </row>
        <row r="2323">
          <cell r="B2323">
            <v>21206410</v>
          </cell>
          <cell r="C2323" t="str">
            <v>ESC SAMPER MADRID  [21206410]</v>
          </cell>
          <cell r="D2323" t="str">
            <v>Climática Principal</v>
          </cell>
          <cell r="E2323" t="str">
            <v>Convencional</v>
          </cell>
          <cell r="F2323" t="str">
            <v>Activa</v>
          </cell>
          <cell r="G2323">
            <v>31851</v>
          </cell>
          <cell r="H2323">
            <v>550</v>
          </cell>
          <cell r="I2323">
            <v>4.5166666700000002</v>
          </cell>
          <cell r="J2323">
            <v>-74.583333329999988</v>
          </cell>
          <cell r="K2323" t="str">
            <v>Cundinamarca</v>
          </cell>
          <cell r="L2323" t="str">
            <v>Apulo</v>
          </cell>
          <cell r="M2323" t="str">
            <v>Area Operativa 11 - Cundinamarca-Amazonas-San Andrés</v>
          </cell>
          <cell r="N2323" t="str">
            <v>Magdalena Cauca</v>
          </cell>
          <cell r="O2323" t="str">
            <v>Alto Magdalena</v>
          </cell>
          <cell r="Q2323" t="str">
            <v>San Juan</v>
          </cell>
        </row>
        <row r="2324">
          <cell r="B2324">
            <v>21206840</v>
          </cell>
          <cell r="C2324" t="str">
            <v>DONA JUANA  [21206840]</v>
          </cell>
          <cell r="D2324" t="str">
            <v>Climática Principal</v>
          </cell>
          <cell r="E2324" t="str">
            <v>Convencional</v>
          </cell>
          <cell r="F2324" t="str">
            <v>Activa</v>
          </cell>
          <cell r="G2324">
            <v>38032</v>
          </cell>
          <cell r="H2324">
            <v>2741</v>
          </cell>
          <cell r="I2324">
            <v>4.5166666700000002</v>
          </cell>
          <cell r="J2324">
            <v>-74.116666670000001</v>
          </cell>
          <cell r="K2324" t="str">
            <v>Bogotá</v>
          </cell>
          <cell r="L2324" t="str">
            <v>Bogota, D.C</v>
          </cell>
          <cell r="M2324" t="str">
            <v>Area Operativa 11 - Cundinamarca-Amazonas-San Andrés</v>
          </cell>
          <cell r="N2324" t="str">
            <v>Magdalena Cauca</v>
          </cell>
          <cell r="O2324" t="str">
            <v>Alto Magdalena</v>
          </cell>
          <cell r="Q2324" t="str">
            <v>San Juan</v>
          </cell>
        </row>
        <row r="2325">
          <cell r="B2325">
            <v>21208290</v>
          </cell>
          <cell r="C2325" t="str">
            <v>PTE CANOAS  [21208290]</v>
          </cell>
          <cell r="D2325" t="str">
            <v>Limnimétrica</v>
          </cell>
          <cell r="E2325" t="str">
            <v>Convencional</v>
          </cell>
          <cell r="F2325" t="str">
            <v>Activa</v>
          </cell>
          <cell r="G2325">
            <v>21443</v>
          </cell>
          <cell r="H2325">
            <v>2550</v>
          </cell>
          <cell r="I2325">
            <v>4.5166666700000002</v>
          </cell>
          <cell r="J2325">
            <v>-74.25</v>
          </cell>
          <cell r="K2325" t="str">
            <v>Cundinamarca</v>
          </cell>
          <cell r="L2325" t="str">
            <v>Soacha</v>
          </cell>
          <cell r="M2325" t="str">
            <v>Area Operativa 11 - Cundinamarca-Amazonas-San Andrés</v>
          </cell>
          <cell r="N2325" t="str">
            <v>Magdalena Cauca</v>
          </cell>
          <cell r="O2325" t="str">
            <v>Alto Magdalena</v>
          </cell>
          <cell r="Q2325" t="str">
            <v>Bogota</v>
          </cell>
        </row>
        <row r="2326">
          <cell r="B2326">
            <v>21208860</v>
          </cell>
          <cell r="C2326" t="str">
            <v>JAVA  [21208860]</v>
          </cell>
          <cell r="D2326" t="str">
            <v>Limnimétrica</v>
          </cell>
          <cell r="E2326" t="str">
            <v>Convencional</v>
          </cell>
          <cell r="F2326" t="str">
            <v>Activa</v>
          </cell>
          <cell r="G2326">
            <v>32370</v>
          </cell>
          <cell r="H2326">
            <v>2000</v>
          </cell>
          <cell r="I2326">
            <v>4.5166666700000002</v>
          </cell>
          <cell r="J2326">
            <v>-74.416666669999998</v>
          </cell>
          <cell r="K2326" t="str">
            <v>Cundinamarca</v>
          </cell>
          <cell r="L2326" t="str">
            <v>Viotá</v>
          </cell>
          <cell r="M2326" t="str">
            <v>Area Operativa 10 - Tolima</v>
          </cell>
          <cell r="N2326" t="str">
            <v>Magdalena Cauca</v>
          </cell>
          <cell r="O2326" t="str">
            <v>Alto Magdalena</v>
          </cell>
          <cell r="Q2326" t="str">
            <v>Calandaima</v>
          </cell>
        </row>
        <row r="2327">
          <cell r="B2327">
            <v>21209930</v>
          </cell>
          <cell r="C2327" t="str">
            <v>APULO  - AUT  [21209930]</v>
          </cell>
          <cell r="D2327" t="str">
            <v>Limnigráfica</v>
          </cell>
          <cell r="E2327" t="str">
            <v>Automática con Telemetría</v>
          </cell>
          <cell r="F2327" t="str">
            <v>Activa</v>
          </cell>
          <cell r="G2327">
            <v>38869</v>
          </cell>
          <cell r="H2327">
            <v>630</v>
          </cell>
          <cell r="I2327">
            <v>4.5166666700000002</v>
          </cell>
          <cell r="J2327">
            <v>-74.583333329999988</v>
          </cell>
          <cell r="K2327" t="str">
            <v>Cundinamarca</v>
          </cell>
          <cell r="L2327" t="str">
            <v>Apulo</v>
          </cell>
          <cell r="M2327" t="str">
            <v>Area Operativa 11 - Cundinamarca-Amazonas-San Andrés</v>
          </cell>
          <cell r="N2327" t="str">
            <v>Magdalena Cauca</v>
          </cell>
          <cell r="O2327" t="str">
            <v>Alto Magdalena</v>
          </cell>
          <cell r="Q2327" t="str">
            <v>Apulo</v>
          </cell>
        </row>
        <row r="2328">
          <cell r="B2328">
            <v>26100270</v>
          </cell>
          <cell r="C2328" t="str">
            <v>MIRAVALLE  [26100270]</v>
          </cell>
          <cell r="D2328" t="str">
            <v>Pluviométrica</v>
          </cell>
          <cell r="E2328" t="str">
            <v>Convencional</v>
          </cell>
          <cell r="F2328" t="str">
            <v>Activa</v>
          </cell>
          <cell r="G2328">
            <v>24699</v>
          </cell>
          <cell r="H2328">
            <v>1030</v>
          </cell>
          <cell r="I2328">
            <v>4.5166666700000002</v>
          </cell>
          <cell r="J2328">
            <v>-75.916666669999998</v>
          </cell>
          <cell r="K2328" t="str">
            <v>Valle del Cauca</v>
          </cell>
          <cell r="L2328" t="str">
            <v>La Victoria (Valle del cauca)</v>
          </cell>
          <cell r="M2328" t="str">
            <v>Area Operativa 09 - Cauca-Valle-Caldas</v>
          </cell>
          <cell r="N2328" t="str">
            <v>Magdalena Cauca</v>
          </cell>
          <cell r="O2328" t="str">
            <v>Cauca</v>
          </cell>
          <cell r="Q2328" t="str">
            <v>Apulo</v>
          </cell>
        </row>
        <row r="2329">
          <cell r="B2329">
            <v>26100330</v>
          </cell>
          <cell r="C2329" t="str">
            <v>SOCORRO EL  [26100330]</v>
          </cell>
          <cell r="D2329" t="str">
            <v>Pluviográfica</v>
          </cell>
          <cell r="E2329" t="str">
            <v>Convencional</v>
          </cell>
          <cell r="F2329" t="str">
            <v>Activa</v>
          </cell>
          <cell r="G2329">
            <v>30239</v>
          </cell>
          <cell r="H2329">
            <v>920</v>
          </cell>
          <cell r="I2329">
            <v>4.5166666700000002</v>
          </cell>
          <cell r="J2329">
            <v>-76</v>
          </cell>
          <cell r="K2329" t="str">
            <v>Valle del Cauca</v>
          </cell>
          <cell r="L2329" t="str">
            <v>La Victoria (Valle del cauca)</v>
          </cell>
          <cell r="M2329" t="str">
            <v>Area Operativa 09 - Cauca-Valle-Caldas</v>
          </cell>
          <cell r="N2329" t="str">
            <v>Magdalena Cauca</v>
          </cell>
          <cell r="O2329" t="str">
            <v>Cauca</v>
          </cell>
          <cell r="Q2329" t="str">
            <v>Apulo</v>
          </cell>
        </row>
        <row r="2330">
          <cell r="B2330">
            <v>26107070</v>
          </cell>
          <cell r="C2330" t="str">
            <v>LA VICTORIA  - AUT  [26107070]</v>
          </cell>
          <cell r="D2330" t="str">
            <v>Limnigráfica</v>
          </cell>
          <cell r="E2330" t="str">
            <v>Automática con Telemetría</v>
          </cell>
          <cell r="F2330" t="str">
            <v>Activa</v>
          </cell>
          <cell r="G2330">
            <v>21473</v>
          </cell>
          <cell r="H2330">
            <v>907</v>
          </cell>
          <cell r="I2330">
            <v>4.5166666700000002</v>
          </cell>
          <cell r="J2330">
            <v>-76.033333329999991</v>
          </cell>
          <cell r="K2330" t="str">
            <v>Valle del Cauca</v>
          </cell>
          <cell r="L2330" t="str">
            <v>La Victoria (Valle del cauca)</v>
          </cell>
          <cell r="M2330" t="str">
            <v>Area Operativa 09 - Cauca-Valle-Caldas</v>
          </cell>
          <cell r="N2330" t="str">
            <v>Magdalena Cauca</v>
          </cell>
          <cell r="O2330" t="str">
            <v>Cauca</v>
          </cell>
          <cell r="Q2330" t="str">
            <v>Cauca</v>
          </cell>
        </row>
        <row r="2331">
          <cell r="B2331">
            <v>26110450</v>
          </cell>
          <cell r="C2331" t="str">
            <v>DESPENSA LA  [26110450]</v>
          </cell>
          <cell r="D2331" t="str">
            <v>Pluviométrica</v>
          </cell>
          <cell r="E2331" t="str">
            <v>Convencional</v>
          </cell>
          <cell r="F2331" t="str">
            <v>Activa</v>
          </cell>
          <cell r="G2331">
            <v>27409</v>
          </cell>
          <cell r="H2331">
            <v>1380</v>
          </cell>
          <cell r="I2331">
            <v>4.5166666700000002</v>
          </cell>
          <cell r="J2331">
            <v>-76.150000000000006</v>
          </cell>
          <cell r="K2331" t="str">
            <v>Valle del Cauca</v>
          </cell>
          <cell r="L2331" t="str">
            <v>La Unión (Valle del cauca)</v>
          </cell>
          <cell r="M2331" t="str">
            <v>Area Operativa 09 - Cauca-Valle-Caldas</v>
          </cell>
          <cell r="N2331" t="str">
            <v>Magdalena Cauca</v>
          </cell>
          <cell r="O2331" t="str">
            <v>Cauca</v>
          </cell>
          <cell r="Q2331" t="str">
            <v>Cauca</v>
          </cell>
        </row>
        <row r="2332">
          <cell r="B2332">
            <v>26120540</v>
          </cell>
          <cell r="C2332" t="str">
            <v>QUEBRADANEGRA  [26120540]</v>
          </cell>
          <cell r="D2332" t="str">
            <v>Pluviométrica</v>
          </cell>
          <cell r="E2332" t="str">
            <v>Convencional</v>
          </cell>
          <cell r="F2332" t="str">
            <v>Activa</v>
          </cell>
          <cell r="G2332">
            <v>29966</v>
          </cell>
          <cell r="H2332">
            <v>1500</v>
          </cell>
          <cell r="I2332">
            <v>4.5166666700000002</v>
          </cell>
          <cell r="J2332">
            <v>-75.633333329999999</v>
          </cell>
          <cell r="K2332" t="str">
            <v>Quindío</v>
          </cell>
          <cell r="L2332" t="str">
            <v>Calarcá</v>
          </cell>
          <cell r="M2332" t="str">
            <v>Area Operativa 09 - Cauca-Valle-Caldas</v>
          </cell>
          <cell r="N2332" t="str">
            <v>Magdalena Cauca</v>
          </cell>
          <cell r="O2332" t="str">
            <v>Cauca</v>
          </cell>
          <cell r="Q2332" t="str">
            <v>Cauca</v>
          </cell>
        </row>
        <row r="2333">
          <cell r="B2333">
            <v>26125070</v>
          </cell>
          <cell r="C2333" t="str">
            <v>BELLA LA  [26125070]</v>
          </cell>
          <cell r="D2333" t="str">
            <v>Climática Ordinaria</v>
          </cell>
          <cell r="E2333" t="str">
            <v>Convencional</v>
          </cell>
          <cell r="F2333" t="str">
            <v>Activa</v>
          </cell>
          <cell r="G2333">
            <v>18429</v>
          </cell>
          <cell r="H2333">
            <v>1450</v>
          </cell>
          <cell r="I2333">
            <v>4.5166666700000002</v>
          </cell>
          <cell r="J2333">
            <v>-75.666666669999998</v>
          </cell>
          <cell r="K2333" t="str">
            <v>Quindío</v>
          </cell>
          <cell r="L2333" t="str">
            <v>Calarcá</v>
          </cell>
          <cell r="M2333" t="str">
            <v>Area Operativa 09 - Cauca-Valle-Caldas</v>
          </cell>
          <cell r="N2333" t="str">
            <v>Magdalena Cauca</v>
          </cell>
          <cell r="O2333" t="str">
            <v>Cauca</v>
          </cell>
          <cell r="Q2333" t="str">
            <v>Cauca</v>
          </cell>
        </row>
        <row r="2334">
          <cell r="B2334">
            <v>26125100</v>
          </cell>
          <cell r="C2334" t="str">
            <v>ARTURO GOMEZ  [26125100]</v>
          </cell>
          <cell r="D2334" t="str">
            <v>Climática Ordinaria</v>
          </cell>
          <cell r="E2334" t="str">
            <v>Convencional</v>
          </cell>
          <cell r="F2334" t="str">
            <v>Activa</v>
          </cell>
          <cell r="G2334">
            <v>24303</v>
          </cell>
          <cell r="H2334">
            <v>1320</v>
          </cell>
          <cell r="I2334">
            <v>4.5166666700000002</v>
          </cell>
          <cell r="J2334">
            <v>-75.55</v>
          </cell>
          <cell r="K2334" t="str">
            <v>Valle del Cauca</v>
          </cell>
          <cell r="L2334" t="str">
            <v>Alcalá</v>
          </cell>
          <cell r="M2334" t="str">
            <v>Area Operativa 09 - Cauca-Valle-Caldas</v>
          </cell>
          <cell r="N2334" t="str">
            <v>Magdalena Cauca</v>
          </cell>
          <cell r="O2334" t="str">
            <v>Cauca</v>
          </cell>
          <cell r="Q2334" t="str">
            <v>Cauca</v>
          </cell>
        </row>
        <row r="2335">
          <cell r="B2335">
            <v>21202150</v>
          </cell>
          <cell r="C2335" t="str">
            <v>PORVENIR EL  [21202150]</v>
          </cell>
          <cell r="D2335" t="str">
            <v>Pluviométrica</v>
          </cell>
          <cell r="E2335" t="str">
            <v>Convencional</v>
          </cell>
          <cell r="F2335" t="str">
            <v>Activa</v>
          </cell>
          <cell r="G2335">
            <v>28230</v>
          </cell>
          <cell r="H2335">
            <v>1350</v>
          </cell>
          <cell r="I2335">
            <v>4.5333333299999996</v>
          </cell>
          <cell r="J2335">
            <v>-74.466666669999995</v>
          </cell>
          <cell r="K2335" t="str">
            <v>Cundinamarca</v>
          </cell>
          <cell r="L2335" t="str">
            <v>El Colegio</v>
          </cell>
          <cell r="M2335" t="str">
            <v>Area Operativa 11 - Cundinamarca-Amazonas-San Andrés</v>
          </cell>
          <cell r="N2335" t="str">
            <v>Magdalena Cauca</v>
          </cell>
          <cell r="O2335" t="str">
            <v>Alto Magdalena</v>
          </cell>
          <cell r="Q2335" t="str">
            <v>Chingaza</v>
          </cell>
        </row>
        <row r="2336">
          <cell r="B2336">
            <v>21207230</v>
          </cell>
          <cell r="C2336" t="str">
            <v>REP MUNA-AFLUENCIA  [21207230]</v>
          </cell>
          <cell r="D2336" t="str">
            <v>Limnimétrica</v>
          </cell>
          <cell r="E2336" t="str">
            <v>Convencional</v>
          </cell>
          <cell r="F2336" t="str">
            <v>Activa</v>
          </cell>
          <cell r="G2336">
            <v>16207</v>
          </cell>
          <cell r="H2336">
            <v>2640</v>
          </cell>
          <cell r="I2336">
            <v>4.5333333299999996</v>
          </cell>
          <cell r="J2336">
            <v>-74.25</v>
          </cell>
          <cell r="K2336" t="str">
            <v>Cundinamarca</v>
          </cell>
          <cell r="L2336" t="str">
            <v>Sibaté</v>
          </cell>
          <cell r="M2336" t="str">
            <v>Area Operativa 11 - Cundinamarca-Amazonas-San Andrés</v>
          </cell>
          <cell r="N2336" t="str">
            <v>Magdalena Cauca</v>
          </cell>
          <cell r="O2336" t="str">
            <v>Alto Magdalena</v>
          </cell>
          <cell r="Q2336" t="str">
            <v>Muna</v>
          </cell>
        </row>
        <row r="2337">
          <cell r="B2337">
            <v>21207400</v>
          </cell>
          <cell r="C2337" t="str">
            <v>REP EL MUNA-BOMBEO  [21207400]</v>
          </cell>
          <cell r="D2337" t="str">
            <v>Limnimétrica</v>
          </cell>
          <cell r="E2337" t="str">
            <v>Convencional</v>
          </cell>
          <cell r="F2337" t="str">
            <v>Activa</v>
          </cell>
          <cell r="G2337">
            <v>18186</v>
          </cell>
          <cell r="H2337">
            <v>2660</v>
          </cell>
          <cell r="I2337">
            <v>4.5333333299999996</v>
          </cell>
          <cell r="J2337">
            <v>-74.25</v>
          </cell>
          <cell r="K2337" t="str">
            <v>Cundinamarca</v>
          </cell>
          <cell r="L2337" t="str">
            <v>Sibaté</v>
          </cell>
          <cell r="M2337" t="str">
            <v>Area Operativa 11 - Cundinamarca-Amazonas-San Andrés</v>
          </cell>
          <cell r="N2337" t="str">
            <v>Magdalena Cauca</v>
          </cell>
          <cell r="O2337" t="str">
            <v>Alto Magdalena</v>
          </cell>
          <cell r="Q2337" t="str">
            <v>Bogota</v>
          </cell>
        </row>
        <row r="2338">
          <cell r="B2338">
            <v>21207600</v>
          </cell>
          <cell r="C2338" t="str">
            <v>BOGOTA SIN MUNA  [21207600]</v>
          </cell>
          <cell r="D2338" t="str">
            <v>Limnimétrica</v>
          </cell>
          <cell r="E2338" t="str">
            <v>Convencional</v>
          </cell>
          <cell r="F2338" t="str">
            <v>Activa</v>
          </cell>
          <cell r="G2338">
            <v>21047</v>
          </cell>
          <cell r="H2338">
            <v>2655</v>
          </cell>
          <cell r="I2338">
            <v>4.5333333299999996</v>
          </cell>
          <cell r="J2338">
            <v>-74.25</v>
          </cell>
          <cell r="K2338" t="str">
            <v>Cundinamarca</v>
          </cell>
          <cell r="L2338" t="str">
            <v>Sibaté</v>
          </cell>
          <cell r="M2338" t="str">
            <v>Area Operativa 11 - Cundinamarca-Amazonas-San Andrés</v>
          </cell>
          <cell r="N2338" t="str">
            <v>Magdalena Cauca</v>
          </cell>
          <cell r="O2338" t="str">
            <v>Alto Magdalena</v>
          </cell>
          <cell r="Q2338" t="str">
            <v>Bogota</v>
          </cell>
        </row>
        <row r="2339">
          <cell r="B2339">
            <v>21209140</v>
          </cell>
          <cell r="C2339" t="str">
            <v>CARACOLI  [21209140]</v>
          </cell>
          <cell r="D2339" t="str">
            <v>Limnimétrica</v>
          </cell>
          <cell r="E2339" t="str">
            <v>Convencional</v>
          </cell>
          <cell r="F2339" t="str">
            <v>Activa</v>
          </cell>
          <cell r="G2339">
            <v>31062</v>
          </cell>
          <cell r="H2339">
            <v>690</v>
          </cell>
          <cell r="I2339">
            <v>4.5333333299999996</v>
          </cell>
          <cell r="J2339">
            <v>-74.516666669999992</v>
          </cell>
          <cell r="K2339" t="str">
            <v>Cundinamarca</v>
          </cell>
          <cell r="L2339" t="str">
            <v>Anapoima</v>
          </cell>
          <cell r="M2339" t="str">
            <v>Area Operativa 11 - Cundinamarca-Amazonas-San Andrés</v>
          </cell>
          <cell r="N2339" t="str">
            <v>Magdalena Cauca</v>
          </cell>
          <cell r="O2339" t="str">
            <v>Alto Magdalena</v>
          </cell>
          <cell r="Q2339" t="str">
            <v>Qda Campos</v>
          </cell>
        </row>
        <row r="2340">
          <cell r="B2340">
            <v>21209280</v>
          </cell>
          <cell r="C2340" t="str">
            <v>VICTORIA  [21209280]</v>
          </cell>
          <cell r="D2340" t="str">
            <v>Limnimétrica</v>
          </cell>
          <cell r="E2340" t="str">
            <v>Convencional</v>
          </cell>
          <cell r="F2340" t="str">
            <v>Activa</v>
          </cell>
          <cell r="G2340">
            <v>34530</v>
          </cell>
          <cell r="H2340">
            <v>1825</v>
          </cell>
          <cell r="I2340">
            <v>4.5333333299999996</v>
          </cell>
          <cell r="J2340">
            <v>-74.400000000000006</v>
          </cell>
          <cell r="K2340" t="str">
            <v>Cundinamarca</v>
          </cell>
          <cell r="L2340" t="str">
            <v>El Colegio</v>
          </cell>
          <cell r="M2340" t="str">
            <v>Area Operativa 11 - Cundinamarca-Amazonas-San Andrés</v>
          </cell>
          <cell r="N2340" t="str">
            <v>Magdalena Cauca</v>
          </cell>
          <cell r="O2340" t="str">
            <v>Alto Magdalena</v>
          </cell>
          <cell r="Q2340" t="str">
            <v>Campos</v>
          </cell>
        </row>
        <row r="2341">
          <cell r="B2341">
            <v>26160260</v>
          </cell>
          <cell r="C2341" t="str">
            <v>JULIA LA  [26160260]</v>
          </cell>
          <cell r="D2341" t="str">
            <v>Pluviométrica</v>
          </cell>
          <cell r="E2341" t="str">
            <v>Convencional</v>
          </cell>
          <cell r="F2341" t="str">
            <v>Activa</v>
          </cell>
          <cell r="G2341">
            <v>33253</v>
          </cell>
          <cell r="H2341">
            <v>1650</v>
          </cell>
          <cell r="I2341">
            <v>5.3</v>
          </cell>
          <cell r="J2341">
            <v>-75.566666669999989</v>
          </cell>
          <cell r="K2341" t="str">
            <v>Caldas</v>
          </cell>
          <cell r="L2341" t="str">
            <v>Filadelfia</v>
          </cell>
          <cell r="M2341" t="str">
            <v>Area Operativa 09 - Cauca-Valle-Caldas</v>
          </cell>
          <cell r="N2341" t="str">
            <v>Magdalena Cauca</v>
          </cell>
          <cell r="O2341" t="str">
            <v>Cauca</v>
          </cell>
          <cell r="Q2341" t="str">
            <v>Lenguazaque</v>
          </cell>
        </row>
        <row r="2342">
          <cell r="B2342">
            <v>21209290</v>
          </cell>
          <cell r="C2342" t="str">
            <v>TRIUFO EL  [21209290]</v>
          </cell>
          <cell r="D2342" t="str">
            <v>Limnimétrica</v>
          </cell>
          <cell r="E2342" t="str">
            <v>Convencional</v>
          </cell>
          <cell r="F2342" t="str">
            <v>Activa</v>
          </cell>
          <cell r="G2342">
            <v>34380</v>
          </cell>
          <cell r="H2342">
            <v>948</v>
          </cell>
          <cell r="I2342">
            <v>4.5333333299999996</v>
          </cell>
          <cell r="J2342">
            <v>-74.483333329999994</v>
          </cell>
          <cell r="K2342" t="str">
            <v>Cundinamarca</v>
          </cell>
          <cell r="L2342" t="str">
            <v>Anapoima</v>
          </cell>
          <cell r="M2342" t="str">
            <v>Area Operativa 11 - Cundinamarca-Amazonas-San Andrés</v>
          </cell>
          <cell r="N2342" t="str">
            <v>Magdalena Cauca</v>
          </cell>
          <cell r="O2342" t="str">
            <v>Alto Magdalena</v>
          </cell>
          <cell r="Q2342" t="str">
            <v>Campos</v>
          </cell>
        </row>
        <row r="2343">
          <cell r="B2343">
            <v>21209940</v>
          </cell>
          <cell r="C2343" t="str">
            <v>GRAVILLERA  - AUT  [21209940]</v>
          </cell>
          <cell r="D2343" t="str">
            <v>Limnigráfica</v>
          </cell>
          <cell r="E2343" t="str">
            <v>Automática con Telemetría</v>
          </cell>
          <cell r="F2343" t="str">
            <v>Activa</v>
          </cell>
          <cell r="G2343">
            <v>38691</v>
          </cell>
          <cell r="H2343">
            <v>2609</v>
          </cell>
          <cell r="I2343">
            <v>4.5333333299999996</v>
          </cell>
          <cell r="J2343">
            <v>-74.116666670000001</v>
          </cell>
          <cell r="K2343" t="str">
            <v>Bogotá</v>
          </cell>
          <cell r="L2343" t="str">
            <v>Bogota, D.C</v>
          </cell>
          <cell r="M2343" t="str">
            <v>Area Operativa 11 - Cundinamarca-Amazonas-San Andrés</v>
          </cell>
          <cell r="N2343" t="str">
            <v>Magdalena Cauca</v>
          </cell>
          <cell r="O2343" t="str">
            <v>Alto Magdalena</v>
          </cell>
          <cell r="Q2343" t="str">
            <v>Tunjuelito</v>
          </cell>
        </row>
        <row r="2344">
          <cell r="B2344">
            <v>26160070</v>
          </cell>
          <cell r="C2344" t="str">
            <v>ALEGRIAS  [26160070]</v>
          </cell>
          <cell r="D2344" t="str">
            <v>Pluviométrica</v>
          </cell>
          <cell r="E2344" t="str">
            <v>Convencional</v>
          </cell>
          <cell r="F2344" t="str">
            <v>Suspendida</v>
          </cell>
          <cell r="G2344">
            <v>24365</v>
          </cell>
          <cell r="H2344">
            <v>2300</v>
          </cell>
          <cell r="I2344">
            <v>5.3</v>
          </cell>
          <cell r="J2344">
            <v>-75.5</v>
          </cell>
          <cell r="K2344" t="str">
            <v>Caldas</v>
          </cell>
          <cell r="L2344" t="str">
            <v>Aranzazu</v>
          </cell>
          <cell r="M2344" t="str">
            <v>Area Operativa 09 - Cauca-Valle-Caldas</v>
          </cell>
          <cell r="N2344" t="str">
            <v>Magdalena Cauca</v>
          </cell>
          <cell r="O2344" t="str">
            <v>Cauca</v>
          </cell>
          <cell r="Q2344" t="str">
            <v>Lenguazaque</v>
          </cell>
          <cell r="R2344">
            <v>25065</v>
          </cell>
        </row>
        <row r="2345">
          <cell r="B2345">
            <v>26100210</v>
          </cell>
          <cell r="C2345" t="str">
            <v>VICTORIA LA  [26100210]</v>
          </cell>
          <cell r="D2345" t="str">
            <v>Pluviométrica</v>
          </cell>
          <cell r="E2345" t="str">
            <v>Convencional</v>
          </cell>
          <cell r="F2345" t="str">
            <v>Activa</v>
          </cell>
          <cell r="G2345">
            <v>24699</v>
          </cell>
          <cell r="H2345">
            <v>914</v>
          </cell>
          <cell r="I2345">
            <v>4.5333333299999996</v>
          </cell>
          <cell r="J2345">
            <v>-76.033333329999991</v>
          </cell>
          <cell r="K2345" t="str">
            <v>Valle del Cauca</v>
          </cell>
          <cell r="L2345" t="str">
            <v>La Victoria (Valle del cauca)</v>
          </cell>
          <cell r="M2345" t="str">
            <v>Area Operativa 09 - Cauca-Valle-Caldas</v>
          </cell>
          <cell r="N2345" t="str">
            <v>Magdalena Cauca</v>
          </cell>
          <cell r="O2345" t="str">
            <v>Cauca</v>
          </cell>
          <cell r="Q2345" t="str">
            <v>Tunjuelito</v>
          </cell>
        </row>
        <row r="2346">
          <cell r="B2346">
            <v>21207950</v>
          </cell>
          <cell r="C2346" t="str">
            <v>ALTAMIRA  [21207950]</v>
          </cell>
          <cell r="D2346" t="str">
            <v>Limnimétrica</v>
          </cell>
          <cell r="E2346" t="str">
            <v>Convencional</v>
          </cell>
          <cell r="F2346" t="str">
            <v>Activa</v>
          </cell>
          <cell r="G2346">
            <v>25034</v>
          </cell>
          <cell r="H2346">
            <v>2636</v>
          </cell>
          <cell r="I2346">
            <v>4.8333333300000003</v>
          </cell>
          <cell r="J2346">
            <v>-74.349999999999994</v>
          </cell>
          <cell r="K2346" t="str">
            <v>Cundinamarca</v>
          </cell>
          <cell r="L2346" t="str">
            <v>Facatativá</v>
          </cell>
          <cell r="M2346" t="str">
            <v>Area Operativa 11 - Cundinamarca-Amazonas-San Andrés</v>
          </cell>
          <cell r="N2346" t="str">
            <v>Magdalena Cauca</v>
          </cell>
          <cell r="O2346" t="str">
            <v>Alto Magdalena</v>
          </cell>
          <cell r="Q2346" t="str">
            <v>Qda Mancilla</v>
          </cell>
        </row>
        <row r="2347">
          <cell r="B2347">
            <v>21208600</v>
          </cell>
          <cell r="C2347" t="str">
            <v>SAN ANTONIO  [21208600]</v>
          </cell>
          <cell r="D2347" t="str">
            <v>Limnimétrica</v>
          </cell>
          <cell r="E2347" t="str">
            <v>Convencional</v>
          </cell>
          <cell r="F2347" t="str">
            <v>Activa</v>
          </cell>
          <cell r="G2347">
            <v>31031</v>
          </cell>
          <cell r="H2347">
            <v>2600</v>
          </cell>
          <cell r="I2347">
            <v>4.8333333300000003</v>
          </cell>
          <cell r="J2347">
            <v>-74.383333329999999</v>
          </cell>
          <cell r="K2347" t="str">
            <v>Cundinamarca</v>
          </cell>
          <cell r="L2347" t="str">
            <v>Facatativá</v>
          </cell>
          <cell r="M2347" t="str">
            <v>Area Operativa 11 - Cundinamarca-Amazonas-San Andrés</v>
          </cell>
          <cell r="N2347" t="str">
            <v>Magdalena Cauca</v>
          </cell>
          <cell r="O2347" t="str">
            <v>Alto Magdalena</v>
          </cell>
          <cell r="Q2347" t="str">
            <v>Andes</v>
          </cell>
        </row>
        <row r="2348">
          <cell r="B2348">
            <v>21209260</v>
          </cell>
          <cell r="C2348" t="str">
            <v>DELTA 1  [21209260]</v>
          </cell>
          <cell r="D2348" t="str">
            <v>Limnimétrica</v>
          </cell>
          <cell r="E2348" t="str">
            <v>Convencional</v>
          </cell>
          <cell r="F2348" t="str">
            <v>Activa</v>
          </cell>
          <cell r="G2348">
            <v>34957</v>
          </cell>
          <cell r="H2348">
            <v>2595</v>
          </cell>
          <cell r="I2348">
            <v>4.8333333300000003</v>
          </cell>
          <cell r="J2348">
            <v>-74.366666670000001</v>
          </cell>
          <cell r="K2348" t="str">
            <v>Cundinamarca</v>
          </cell>
          <cell r="L2348" t="str">
            <v>Facatativá</v>
          </cell>
          <cell r="M2348" t="str">
            <v>Area Operativa 11 - Cundinamarca-Amazonas-San Andrés</v>
          </cell>
          <cell r="N2348" t="str">
            <v>Magdalena Cauca</v>
          </cell>
          <cell r="O2348" t="str">
            <v>Alto Magdalena</v>
          </cell>
          <cell r="Q2348" t="str">
            <v>Los Andes</v>
          </cell>
        </row>
        <row r="2349">
          <cell r="B2349">
            <v>26130120</v>
          </cell>
          <cell r="C2349" t="str">
            <v>SUB LA ROSA  [26130120]</v>
          </cell>
          <cell r="D2349" t="str">
            <v>Pluviométrica</v>
          </cell>
          <cell r="E2349" t="str">
            <v>Convencional</v>
          </cell>
          <cell r="F2349" t="str">
            <v>Activa</v>
          </cell>
          <cell r="G2349">
            <v>27652</v>
          </cell>
          <cell r="H2349">
            <v>1440</v>
          </cell>
          <cell r="I2349">
            <v>4.8333333300000003</v>
          </cell>
          <cell r="J2349">
            <v>-75.7</v>
          </cell>
          <cell r="K2349" t="str">
            <v>RIsaralda</v>
          </cell>
          <cell r="L2349" t="str">
            <v>Dosquebradas</v>
          </cell>
          <cell r="M2349" t="str">
            <v>Area Operativa 09 - Cauca-Valle-Caldas</v>
          </cell>
          <cell r="N2349" t="str">
            <v>Magdalena Cauca</v>
          </cell>
          <cell r="O2349" t="str">
            <v>Cauca</v>
          </cell>
          <cell r="Q2349" t="str">
            <v>Los Andes</v>
          </cell>
        </row>
        <row r="2350">
          <cell r="B2350">
            <v>26130260</v>
          </cell>
          <cell r="C2350" t="str">
            <v>BOSQUE EL  [26130260]</v>
          </cell>
          <cell r="D2350" t="str">
            <v>Pluviométrica</v>
          </cell>
          <cell r="E2350" t="str">
            <v>Convencional</v>
          </cell>
          <cell r="F2350" t="str">
            <v>Activa</v>
          </cell>
          <cell r="G2350">
            <v>25126</v>
          </cell>
          <cell r="H2350">
            <v>1450</v>
          </cell>
          <cell r="I2350">
            <v>4.8333333300000003</v>
          </cell>
          <cell r="J2350">
            <v>-75.683333329999996</v>
          </cell>
          <cell r="K2350" t="str">
            <v>RIsaralda</v>
          </cell>
          <cell r="L2350" t="str">
            <v>Dosquebradas</v>
          </cell>
          <cell r="M2350" t="str">
            <v>Area Operativa 09 - Cauca-Valle-Caldas</v>
          </cell>
          <cell r="N2350" t="str">
            <v>Magdalena Cauca</v>
          </cell>
          <cell r="O2350" t="str">
            <v>Cauca</v>
          </cell>
          <cell r="Q2350" t="str">
            <v>Los Andes</v>
          </cell>
        </row>
        <row r="2351">
          <cell r="B2351">
            <v>26130390</v>
          </cell>
          <cell r="C2351" t="str">
            <v>FLORESTA  [26130390]</v>
          </cell>
          <cell r="D2351" t="str">
            <v>Pluviométrica</v>
          </cell>
          <cell r="E2351" t="str">
            <v>Convencional</v>
          </cell>
          <cell r="F2351" t="str">
            <v>Activa</v>
          </cell>
          <cell r="G2351">
            <v>29601</v>
          </cell>
          <cell r="H2351">
            <v>1350</v>
          </cell>
          <cell r="I2351">
            <v>4.8333333300000003</v>
          </cell>
          <cell r="J2351">
            <v>-75.766666669999992</v>
          </cell>
          <cell r="K2351" t="str">
            <v>RIsaralda</v>
          </cell>
          <cell r="L2351" t="str">
            <v>Pereira</v>
          </cell>
          <cell r="M2351" t="str">
            <v>Area Operativa 09 - Cauca-Valle-Caldas</v>
          </cell>
          <cell r="N2351" t="str">
            <v>Magdalena Cauca</v>
          </cell>
          <cell r="O2351" t="str">
            <v>Cauca</v>
          </cell>
          <cell r="Q2351" t="str">
            <v>Los Andes</v>
          </cell>
        </row>
        <row r="2352">
          <cell r="B2352">
            <v>26130420</v>
          </cell>
          <cell r="C2352" t="str">
            <v>BUENAVISTA  [26130420]</v>
          </cell>
          <cell r="D2352" t="str">
            <v>Pluviométrica</v>
          </cell>
          <cell r="E2352" t="str">
            <v>Convencional</v>
          </cell>
          <cell r="F2352" t="str">
            <v>Activa</v>
          </cell>
          <cell r="G2352">
            <v>29601</v>
          </cell>
          <cell r="H2352">
            <v>1500</v>
          </cell>
          <cell r="I2352">
            <v>4.8333333300000003</v>
          </cell>
          <cell r="J2352">
            <v>-75.666666669999998</v>
          </cell>
          <cell r="K2352" t="str">
            <v>RIsaralda</v>
          </cell>
          <cell r="L2352" t="str">
            <v>Santa Rosa De Cabal</v>
          </cell>
          <cell r="M2352" t="str">
            <v>Area Operativa 09 - Cauca-Valle-Caldas</v>
          </cell>
          <cell r="N2352" t="str">
            <v>Magdalena Cauca</v>
          </cell>
          <cell r="O2352" t="str">
            <v>Cauca</v>
          </cell>
          <cell r="Q2352" t="str">
            <v>Los Andes</v>
          </cell>
        </row>
        <row r="2353">
          <cell r="B2353">
            <v>26130460</v>
          </cell>
          <cell r="C2353" t="str">
            <v>PLAYA LA  [26130460]</v>
          </cell>
          <cell r="D2353" t="str">
            <v>Pluviométrica</v>
          </cell>
          <cell r="E2353" t="str">
            <v>Convencional</v>
          </cell>
          <cell r="F2353" t="str">
            <v>Activa</v>
          </cell>
          <cell r="G2353">
            <v>33253</v>
          </cell>
          <cell r="H2353">
            <v>1230</v>
          </cell>
          <cell r="I2353">
            <v>4.8333333300000003</v>
          </cell>
          <cell r="J2353">
            <v>-75.766666669999992</v>
          </cell>
          <cell r="K2353" t="str">
            <v>RIsaralda</v>
          </cell>
          <cell r="L2353" t="str">
            <v>Pereira</v>
          </cell>
          <cell r="M2353" t="str">
            <v>Area Operativa 09 - Cauca-Valle-Caldas</v>
          </cell>
          <cell r="N2353" t="str">
            <v>Magdalena Cauca</v>
          </cell>
          <cell r="O2353" t="str">
            <v>Cauca</v>
          </cell>
          <cell r="Q2353" t="str">
            <v>Los Andes</v>
          </cell>
        </row>
        <row r="2354">
          <cell r="B2354">
            <v>26130590</v>
          </cell>
          <cell r="C2354" t="str">
            <v>PRIMAVERA LA  [26130590]</v>
          </cell>
          <cell r="D2354" t="str">
            <v>Pluviométrica</v>
          </cell>
          <cell r="E2354" t="str">
            <v>Convencional</v>
          </cell>
          <cell r="F2354" t="str">
            <v>Activa</v>
          </cell>
          <cell r="G2354">
            <v>29509</v>
          </cell>
          <cell r="H2354">
            <v>1540</v>
          </cell>
          <cell r="I2354">
            <v>4.8333333300000003</v>
          </cell>
          <cell r="J2354">
            <v>-75.666666669999998</v>
          </cell>
          <cell r="K2354" t="str">
            <v>RIsaralda</v>
          </cell>
          <cell r="L2354" t="str">
            <v>Dosquebradas</v>
          </cell>
          <cell r="M2354" t="str">
            <v>Area Operativa 09 - Cauca-Valle-Caldas</v>
          </cell>
          <cell r="N2354" t="str">
            <v>Magdalena Cauca</v>
          </cell>
          <cell r="O2354" t="str">
            <v>Cauca</v>
          </cell>
          <cell r="Q2354" t="str">
            <v>Los Andes</v>
          </cell>
        </row>
        <row r="2355">
          <cell r="B2355">
            <v>35060280</v>
          </cell>
          <cell r="C2355" t="str">
            <v>GACHETA SCRIA AGRI  [35060280]</v>
          </cell>
          <cell r="D2355" t="str">
            <v>Pluviométrica</v>
          </cell>
          <cell r="E2355" t="str">
            <v>Convencional</v>
          </cell>
          <cell r="F2355" t="str">
            <v>Activa</v>
          </cell>
          <cell r="G2355">
            <v>19374</v>
          </cell>
          <cell r="H2355">
            <v>1800</v>
          </cell>
          <cell r="I2355">
            <v>4.8333333300000003</v>
          </cell>
          <cell r="J2355">
            <v>-73.633333329999999</v>
          </cell>
          <cell r="K2355" t="str">
            <v>Cundinamarca</v>
          </cell>
          <cell r="L2355" t="str">
            <v>Gachetá</v>
          </cell>
          <cell r="M2355" t="str">
            <v>Area Operativa 11 - Cundinamarca-Amazonas-San Andrés</v>
          </cell>
          <cell r="N2355" t="str">
            <v>Orinoco</v>
          </cell>
          <cell r="O2355" t="str">
            <v>Meta</v>
          </cell>
          <cell r="Q2355" t="str">
            <v>Los Andes</v>
          </cell>
        </row>
        <row r="2356">
          <cell r="B2356">
            <v>21201850</v>
          </cell>
          <cell r="C2356" t="str">
            <v>TRIBUNA LA  [21201850]</v>
          </cell>
          <cell r="D2356" t="str">
            <v>Pluviográfica</v>
          </cell>
          <cell r="E2356" t="str">
            <v>Convencional</v>
          </cell>
          <cell r="F2356" t="str">
            <v>Activa</v>
          </cell>
          <cell r="G2356">
            <v>33770</v>
          </cell>
          <cell r="H2356">
            <v>2723</v>
          </cell>
          <cell r="I2356">
            <v>4.8499999999999996</v>
          </cell>
          <cell r="J2356">
            <v>-74.416666669999998</v>
          </cell>
          <cell r="K2356" t="str">
            <v>Cundinamarca</v>
          </cell>
          <cell r="L2356" t="str">
            <v>Facatativá</v>
          </cell>
          <cell r="M2356" t="str">
            <v>Area Operativa 11 - Cundinamarca-Amazonas-San Andrés</v>
          </cell>
          <cell r="N2356" t="str">
            <v>Magdalena Cauca</v>
          </cell>
          <cell r="O2356" t="str">
            <v>Medio Magdalena</v>
          </cell>
          <cell r="Q2356" t="str">
            <v>Juiquin</v>
          </cell>
        </row>
        <row r="2357">
          <cell r="B2357">
            <v>21205570</v>
          </cell>
          <cell r="C2357" t="str">
            <v>PRIMAVERA LA  [21205570]</v>
          </cell>
          <cell r="D2357" t="str">
            <v>Climática Principal</v>
          </cell>
          <cell r="E2357" t="str">
            <v>Convencional</v>
          </cell>
          <cell r="F2357" t="str">
            <v>Activa</v>
          </cell>
          <cell r="G2357">
            <v>23908</v>
          </cell>
          <cell r="H2357">
            <v>2590</v>
          </cell>
          <cell r="I2357">
            <v>4.8499999999999996</v>
          </cell>
          <cell r="J2357">
            <v>-74.216666669999995</v>
          </cell>
          <cell r="K2357" t="str">
            <v>Cundinamarca</v>
          </cell>
          <cell r="L2357" t="str">
            <v>Subachoque</v>
          </cell>
          <cell r="M2357" t="str">
            <v>Area Operativa 11 - Cundinamarca-Amazonas-San Andrés</v>
          </cell>
          <cell r="N2357" t="str">
            <v>Magdalena Cauca</v>
          </cell>
          <cell r="O2357" t="str">
            <v>Alto Magdalena</v>
          </cell>
          <cell r="Q2357" t="str">
            <v>Juiquin</v>
          </cell>
        </row>
        <row r="2358">
          <cell r="B2358">
            <v>21207570</v>
          </cell>
          <cell r="C2358" t="str">
            <v>ACEQUIA SAN PATRIC  [21207570]</v>
          </cell>
          <cell r="D2358" t="str">
            <v>Limnimétrica</v>
          </cell>
          <cell r="E2358" t="str">
            <v>Convencional</v>
          </cell>
          <cell r="F2358" t="str">
            <v>Activa</v>
          </cell>
          <cell r="G2358">
            <v>21961</v>
          </cell>
          <cell r="H2358">
            <v>2585</v>
          </cell>
          <cell r="I2358">
            <v>4.8499999999999996</v>
          </cell>
          <cell r="J2358">
            <v>-74.183333329999996</v>
          </cell>
          <cell r="K2358" t="str">
            <v>Cundinamarca</v>
          </cell>
          <cell r="L2358" t="str">
            <v>Subachoque</v>
          </cell>
          <cell r="M2358" t="str">
            <v>Area Operativa 11 - Cundinamarca-Amazonas-San Andrés</v>
          </cell>
          <cell r="N2358" t="str">
            <v>Magdalena Cauca</v>
          </cell>
          <cell r="O2358" t="str">
            <v>Alto Magdalena</v>
          </cell>
          <cell r="Q2358" t="str">
            <v>San Patricio</v>
          </cell>
        </row>
        <row r="2359">
          <cell r="B2359">
            <v>21230020</v>
          </cell>
          <cell r="C2359" t="str">
            <v>SAN JUAN D RIOSECO  [21230020]</v>
          </cell>
          <cell r="D2359" t="str">
            <v>Pluviométrica</v>
          </cell>
          <cell r="E2359" t="str">
            <v>Convencional</v>
          </cell>
          <cell r="F2359" t="str">
            <v>Suspendida</v>
          </cell>
          <cell r="G2359">
            <v>11885</v>
          </cell>
          <cell r="H2359">
            <v>1250</v>
          </cell>
          <cell r="I2359">
            <v>4.8333333300000003</v>
          </cell>
          <cell r="J2359">
            <v>-74.683333329999996</v>
          </cell>
          <cell r="K2359" t="str">
            <v>Cundinamarca</v>
          </cell>
          <cell r="L2359" t="str">
            <v>San Juan De Rioseco</v>
          </cell>
          <cell r="M2359" t="str">
            <v>Area Operativa 10 - Tolima</v>
          </cell>
          <cell r="N2359" t="str">
            <v>Magdalena Cauca</v>
          </cell>
          <cell r="O2359" t="str">
            <v>Alto Magdalena</v>
          </cell>
          <cell r="Q2359" t="str">
            <v>Los Andes</v>
          </cell>
          <cell r="R2359">
            <v>12434</v>
          </cell>
        </row>
        <row r="2360">
          <cell r="B2360">
            <v>21201400</v>
          </cell>
          <cell r="C2360" t="str">
            <v>COMUNA LA  [21201400]</v>
          </cell>
          <cell r="D2360" t="str">
            <v>Pluviométrica</v>
          </cell>
          <cell r="E2360" t="str">
            <v>Convencional</v>
          </cell>
          <cell r="F2360" t="str">
            <v>Suspendida</v>
          </cell>
          <cell r="G2360">
            <v>23816</v>
          </cell>
          <cell r="H2360">
            <v>2627</v>
          </cell>
          <cell r="I2360">
            <v>4.8499999999999996</v>
          </cell>
          <cell r="J2360">
            <v>-74.266666669999992</v>
          </cell>
          <cell r="K2360" t="str">
            <v>Cundinamarca</v>
          </cell>
          <cell r="L2360" t="str">
            <v>Subachoque</v>
          </cell>
          <cell r="M2360" t="str">
            <v>Area Operativa 11 - Cundinamarca-Amazonas-San Andrés</v>
          </cell>
          <cell r="N2360" t="str">
            <v>Magdalena Cauca</v>
          </cell>
          <cell r="O2360" t="str">
            <v>Alto Magdalena</v>
          </cell>
          <cell r="Q2360" t="str">
            <v>Juiquin</v>
          </cell>
          <cell r="R2360">
            <v>28839</v>
          </cell>
        </row>
        <row r="2361">
          <cell r="B2361">
            <v>21207980</v>
          </cell>
          <cell r="C2361" t="str">
            <v>SAN ISIDRO  [21207980]</v>
          </cell>
          <cell r="D2361" t="str">
            <v>Limnimétrica</v>
          </cell>
          <cell r="E2361" t="str">
            <v>Convencional</v>
          </cell>
          <cell r="F2361" t="str">
            <v>Activa</v>
          </cell>
          <cell r="G2361">
            <v>21534</v>
          </cell>
          <cell r="H2361">
            <v>2680</v>
          </cell>
          <cell r="I2361">
            <v>4.8499999999999996</v>
          </cell>
          <cell r="J2361">
            <v>-73.900000000000006</v>
          </cell>
          <cell r="K2361" t="str">
            <v>Cundinamarca</v>
          </cell>
          <cell r="L2361" t="str">
            <v>Guasca</v>
          </cell>
          <cell r="M2361" t="str">
            <v>Area Operativa 11 - Cundinamarca-Amazonas-San Andrés</v>
          </cell>
          <cell r="N2361" t="str">
            <v>Magdalena Cauca</v>
          </cell>
          <cell r="O2361" t="str">
            <v>Alto Magdalena</v>
          </cell>
          <cell r="Q2361" t="str">
            <v>Siecha</v>
          </cell>
        </row>
        <row r="2362">
          <cell r="B2362">
            <v>21207990</v>
          </cell>
          <cell r="C2362" t="str">
            <v>STO DOMINGO  [21207990]</v>
          </cell>
          <cell r="D2362" t="str">
            <v>Limnimétrica</v>
          </cell>
          <cell r="E2362" t="str">
            <v>Convencional</v>
          </cell>
          <cell r="F2362" t="str">
            <v>Activa</v>
          </cell>
          <cell r="G2362">
            <v>20743</v>
          </cell>
          <cell r="H2362">
            <v>2652</v>
          </cell>
          <cell r="I2362">
            <v>4.8499999999999996</v>
          </cell>
          <cell r="J2362">
            <v>-73.883333329999999</v>
          </cell>
          <cell r="K2362" t="str">
            <v>Cundinamarca</v>
          </cell>
          <cell r="L2362" t="str">
            <v>Guasca</v>
          </cell>
          <cell r="M2362" t="str">
            <v>Area Operativa 11 - Cundinamarca-Amazonas-San Andrés</v>
          </cell>
          <cell r="N2362" t="str">
            <v>Magdalena Cauca</v>
          </cell>
          <cell r="O2362" t="str">
            <v>Alto Magdalena</v>
          </cell>
          <cell r="Q2362" t="str">
            <v>Chipata</v>
          </cell>
        </row>
        <row r="2363">
          <cell r="B2363">
            <v>21208780</v>
          </cell>
          <cell r="C2363" t="str">
            <v>VERGEL EL  [21208780]</v>
          </cell>
          <cell r="D2363" t="str">
            <v>Limnigráfica</v>
          </cell>
          <cell r="E2363" t="str">
            <v>Convencional</v>
          </cell>
          <cell r="F2363" t="str">
            <v>Activa</v>
          </cell>
          <cell r="G2363">
            <v>31152</v>
          </cell>
          <cell r="H2363">
            <v>2580</v>
          </cell>
          <cell r="I2363">
            <v>4.8499999999999996</v>
          </cell>
          <cell r="J2363">
            <v>-73.733333329999994</v>
          </cell>
          <cell r="K2363" t="str">
            <v>Cundinamarca</v>
          </cell>
          <cell r="L2363" t="str">
            <v>Sopó</v>
          </cell>
          <cell r="M2363" t="str">
            <v>Area Operativa 11 - Cundinamarca-Amazonas-San Andrés</v>
          </cell>
          <cell r="N2363" t="str">
            <v>Orinoco</v>
          </cell>
          <cell r="O2363" t="str">
            <v>Meta</v>
          </cell>
          <cell r="Q2363" t="str">
            <v>Teusaca</v>
          </cell>
        </row>
        <row r="2364">
          <cell r="B2364">
            <v>21209120</v>
          </cell>
          <cell r="C2364" t="str">
            <v>TRIBUNA LA  [21209120]</v>
          </cell>
          <cell r="D2364" t="str">
            <v>Limnigráfica</v>
          </cell>
          <cell r="E2364" t="str">
            <v>Convencional</v>
          </cell>
          <cell r="F2364" t="str">
            <v>Activa</v>
          </cell>
          <cell r="G2364">
            <v>33770</v>
          </cell>
          <cell r="H2364">
            <v>2690</v>
          </cell>
          <cell r="I2364">
            <v>4.8499999999999996</v>
          </cell>
          <cell r="J2364">
            <v>-74.400000000000006</v>
          </cell>
          <cell r="K2364" t="str">
            <v>Cundinamarca</v>
          </cell>
          <cell r="L2364" t="str">
            <v>Facatativá</v>
          </cell>
          <cell r="M2364" t="str">
            <v>Area Operativa 11 - Cundinamarca-Amazonas-San Andrés</v>
          </cell>
          <cell r="N2364" t="str">
            <v>Magdalena Cauca</v>
          </cell>
          <cell r="O2364" t="str">
            <v>Alto Magdalena</v>
          </cell>
          <cell r="Q2364" t="str">
            <v>Los Andes</v>
          </cell>
        </row>
        <row r="2365">
          <cell r="B2365">
            <v>21230080</v>
          </cell>
          <cell r="C2365" t="str">
            <v>SAN JUAN  [21230080]</v>
          </cell>
          <cell r="D2365" t="str">
            <v>Pluviométrica</v>
          </cell>
          <cell r="E2365" t="str">
            <v>Convencional</v>
          </cell>
          <cell r="F2365" t="str">
            <v>Activa</v>
          </cell>
          <cell r="G2365">
            <v>29966</v>
          </cell>
          <cell r="H2365">
            <v>1300</v>
          </cell>
          <cell r="I2365">
            <v>4.8499999999999996</v>
          </cell>
          <cell r="J2365">
            <v>-74.666666669999998</v>
          </cell>
          <cell r="K2365" t="str">
            <v>Cundinamarca</v>
          </cell>
          <cell r="L2365" t="str">
            <v>San Juan De Rioseco</v>
          </cell>
          <cell r="M2365" t="str">
            <v>Area Operativa 10 - Tolima</v>
          </cell>
          <cell r="N2365" t="str">
            <v>Magdalena Cauca</v>
          </cell>
          <cell r="O2365" t="str">
            <v>Alto Magdalena</v>
          </cell>
          <cell r="Q2365" t="str">
            <v>Los Andes</v>
          </cell>
        </row>
        <row r="2366">
          <cell r="B2366">
            <v>21250520</v>
          </cell>
          <cell r="C2366" t="str">
            <v>PLANES  [21250520]</v>
          </cell>
          <cell r="D2366" t="str">
            <v>Pluviométrica</v>
          </cell>
          <cell r="E2366" t="str">
            <v>Convencional</v>
          </cell>
          <cell r="F2366" t="str">
            <v>Activa</v>
          </cell>
          <cell r="G2366">
            <v>32157</v>
          </cell>
          <cell r="H2366">
            <v>1200</v>
          </cell>
          <cell r="I2366">
            <v>4.8499999999999996</v>
          </cell>
          <cell r="J2366">
            <v>-75</v>
          </cell>
          <cell r="K2366" t="str">
            <v>Tolima</v>
          </cell>
          <cell r="L2366" t="str">
            <v>Lérida</v>
          </cell>
          <cell r="M2366" t="str">
            <v>Area Operativa 10 - Tolima</v>
          </cell>
          <cell r="N2366" t="str">
            <v>Magdalena Cauca</v>
          </cell>
          <cell r="O2366" t="str">
            <v>Alto Magdalena</v>
          </cell>
          <cell r="Q2366" t="str">
            <v>Los Andes</v>
          </cell>
        </row>
        <row r="2367">
          <cell r="B2367">
            <v>26130070</v>
          </cell>
          <cell r="C2367" t="str">
            <v>SAN RAMON  [26130070]</v>
          </cell>
          <cell r="D2367" t="str">
            <v>Pluviométrica</v>
          </cell>
          <cell r="E2367" t="str">
            <v>Convencional</v>
          </cell>
          <cell r="F2367" t="str">
            <v>Activa</v>
          </cell>
          <cell r="G2367">
            <v>25887</v>
          </cell>
          <cell r="H2367">
            <v>1750</v>
          </cell>
          <cell r="I2367">
            <v>4.8499999999999996</v>
          </cell>
          <cell r="J2367">
            <v>-75.583333329999988</v>
          </cell>
          <cell r="K2367" t="str">
            <v>RIsaralda</v>
          </cell>
          <cell r="L2367" t="str">
            <v>Santa Rosa De Cabal</v>
          </cell>
          <cell r="M2367" t="str">
            <v>Area Operativa 09 - Cauca-Valle-Caldas</v>
          </cell>
          <cell r="N2367" t="str">
            <v>Magdalena Cauca</v>
          </cell>
          <cell r="O2367" t="str">
            <v>Cauca</v>
          </cell>
          <cell r="Q2367" t="str">
            <v>Los Andes</v>
          </cell>
        </row>
        <row r="2368">
          <cell r="B2368">
            <v>26130510</v>
          </cell>
          <cell r="C2368" t="str">
            <v>COMBIA  [26130510]</v>
          </cell>
          <cell r="D2368" t="str">
            <v>Pluviométrica</v>
          </cell>
          <cell r="E2368" t="str">
            <v>Convencional</v>
          </cell>
          <cell r="F2368" t="str">
            <v>Activa</v>
          </cell>
          <cell r="G2368">
            <v>33253</v>
          </cell>
          <cell r="H2368">
            <v>1240</v>
          </cell>
          <cell r="I2368">
            <v>4.8499999999999996</v>
          </cell>
          <cell r="J2368">
            <v>-75.783333329999991</v>
          </cell>
          <cell r="K2368" t="str">
            <v>RIsaralda</v>
          </cell>
          <cell r="L2368" t="str">
            <v>Pereira</v>
          </cell>
          <cell r="M2368" t="str">
            <v>Area Operativa 09 - Cauca-Valle-Caldas</v>
          </cell>
          <cell r="N2368" t="str">
            <v>Magdalena Cauca</v>
          </cell>
          <cell r="O2368" t="str">
            <v>Cauca</v>
          </cell>
          <cell r="Q2368" t="str">
            <v>Los Andes</v>
          </cell>
        </row>
        <row r="2369">
          <cell r="B2369">
            <v>26137150</v>
          </cell>
          <cell r="C2369" t="str">
            <v>PTE LA ESTRELLA  [26137150]</v>
          </cell>
          <cell r="D2369" t="str">
            <v>Limnimétrica</v>
          </cell>
          <cell r="E2369" t="str">
            <v>Convencional</v>
          </cell>
          <cell r="F2369" t="str">
            <v>Activa</v>
          </cell>
          <cell r="G2369">
            <v>22965</v>
          </cell>
          <cell r="H2369">
            <v>1200</v>
          </cell>
          <cell r="I2369">
            <v>4.8499999999999996</v>
          </cell>
          <cell r="J2369">
            <v>-75.616666670000001</v>
          </cell>
          <cell r="K2369" t="str">
            <v>Caldas</v>
          </cell>
          <cell r="L2369" t="str">
            <v>Chinchina</v>
          </cell>
          <cell r="M2369" t="str">
            <v>Area Operativa 09 - Cauca-Valle-Caldas</v>
          </cell>
          <cell r="N2369" t="str">
            <v>Magdalena Cauca</v>
          </cell>
          <cell r="O2369" t="str">
            <v>Cauca</v>
          </cell>
          <cell r="Q2369" t="str">
            <v>Qda La Estrella</v>
          </cell>
        </row>
        <row r="2370">
          <cell r="B2370">
            <v>21207006</v>
          </cell>
          <cell r="C2370" t="str">
            <v>SAN ISIDRO  - AUT  [21207006]</v>
          </cell>
          <cell r="D2370" t="str">
            <v>Limnigráfica</v>
          </cell>
          <cell r="E2370" t="str">
            <v>Automática con Telemetría</v>
          </cell>
          <cell r="F2370" t="str">
            <v>Activa</v>
          </cell>
          <cell r="H2370">
            <v>2667</v>
          </cell>
          <cell r="I2370">
            <v>4.8530555599999996</v>
          </cell>
          <cell r="J2370">
            <v>-73.899722220000001</v>
          </cell>
          <cell r="K2370" t="str">
            <v>Cundinamarca</v>
          </cell>
          <cell r="L2370" t="str">
            <v>Guasca</v>
          </cell>
          <cell r="M2370" t="str">
            <v>Area Operativa 11 - Cundinamarca-Amazonas-San Andrés</v>
          </cell>
          <cell r="N2370" t="str">
            <v>Magdalena Cauca</v>
          </cell>
          <cell r="O2370" t="str">
            <v>Alto Magdalena</v>
          </cell>
          <cell r="Q2370" t="str">
            <v>Rio Siecha</v>
          </cell>
        </row>
        <row r="2371">
          <cell r="B2371">
            <v>21207007</v>
          </cell>
          <cell r="C2371" t="str">
            <v>SANTO DOMINGO  - AUT  [21207007]</v>
          </cell>
          <cell r="D2371" t="str">
            <v>Limnigráfica</v>
          </cell>
          <cell r="E2371" t="str">
            <v>Automática con Telemetría</v>
          </cell>
          <cell r="F2371" t="str">
            <v>Activa</v>
          </cell>
          <cell r="H2371">
            <v>2668</v>
          </cell>
          <cell r="I2371">
            <v>4.85555556</v>
          </cell>
          <cell r="J2371">
            <v>-73.88472222</v>
          </cell>
          <cell r="K2371" t="str">
            <v>Cundinamarca</v>
          </cell>
          <cell r="L2371" t="str">
            <v>Guasca</v>
          </cell>
          <cell r="M2371" t="str">
            <v>Area Operativa 11 - Cundinamarca-Amazonas-San Andrés</v>
          </cell>
          <cell r="N2371" t="str">
            <v>Magdalena Cauca</v>
          </cell>
          <cell r="O2371" t="str">
            <v>Alto Magdalena</v>
          </cell>
          <cell r="Q2371" t="str">
            <v>Rio Chipata</v>
          </cell>
        </row>
        <row r="2372">
          <cell r="B2372">
            <v>23065506</v>
          </cell>
          <cell r="C2372" t="str">
            <v>BELLAVISTA-23065506  - AUT  [23065506]</v>
          </cell>
          <cell r="D2372" t="str">
            <v>Climática Principal</v>
          </cell>
          <cell r="E2372" t="str">
            <v>Automática con Telemetría</v>
          </cell>
          <cell r="F2372" t="str">
            <v>Activa</v>
          </cell>
          <cell r="H2372">
            <v>386</v>
          </cell>
          <cell r="I2372">
            <v>4.8613905600000002</v>
          </cell>
          <cell r="J2372">
            <v>-74.405079439999994</v>
          </cell>
          <cell r="K2372" t="str">
            <v>Cundinamarca</v>
          </cell>
          <cell r="L2372" t="str">
            <v>Facatativá</v>
          </cell>
          <cell r="M2372" t="str">
            <v>Area Operativa 11 - Cundinamarca-Amazonas-San Andrés</v>
          </cell>
          <cell r="N2372" t="str">
            <v>Magdalena Cauca</v>
          </cell>
          <cell r="O2372" t="str">
            <v>Alto Magdalena</v>
          </cell>
          <cell r="Q2372" t="str">
            <v>Rio Chipata</v>
          </cell>
        </row>
        <row r="2373">
          <cell r="B2373">
            <v>21230100</v>
          </cell>
          <cell r="C2373" t="str">
            <v>CIPRES EL  [21230100]</v>
          </cell>
          <cell r="D2373" t="str">
            <v>Pluviográfica</v>
          </cell>
          <cell r="E2373" t="str">
            <v>Convencional</v>
          </cell>
          <cell r="F2373" t="str">
            <v>Suspendida</v>
          </cell>
          <cell r="G2373">
            <v>20835</v>
          </cell>
          <cell r="H2373">
            <v>1450</v>
          </cell>
          <cell r="I2373">
            <v>4.8499999999999996</v>
          </cell>
          <cell r="J2373">
            <v>-74.633333329999999</v>
          </cell>
          <cell r="K2373" t="str">
            <v>Cundinamarca</v>
          </cell>
          <cell r="L2373" t="str">
            <v>Guayabal De Síquima</v>
          </cell>
          <cell r="M2373" t="str">
            <v>Area Operativa 11 - Cundinamarca-Amazonas-San Andrés</v>
          </cell>
          <cell r="N2373" t="str">
            <v>Magdalena Cauca</v>
          </cell>
          <cell r="O2373" t="str">
            <v>Alto Magdalena</v>
          </cell>
          <cell r="Q2373" t="str">
            <v>Los Andes</v>
          </cell>
          <cell r="R2373">
            <v>21899</v>
          </cell>
        </row>
        <row r="2374">
          <cell r="B2374">
            <v>23060010</v>
          </cell>
          <cell r="C2374" t="str">
            <v>NAZARETH  [23060010]</v>
          </cell>
          <cell r="D2374" t="str">
            <v>Pluviométrica</v>
          </cell>
          <cell r="E2374" t="str">
            <v>Convencional</v>
          </cell>
          <cell r="F2374" t="str">
            <v>Suspendida</v>
          </cell>
          <cell r="G2374">
            <v>10089</v>
          </cell>
          <cell r="H2374">
            <v>1780</v>
          </cell>
          <cell r="I2374">
            <v>4.8499999999999996</v>
          </cell>
          <cell r="J2374">
            <v>-74.483333329999994</v>
          </cell>
          <cell r="K2374" t="str">
            <v>Cundinamarca</v>
          </cell>
          <cell r="L2374" t="str">
            <v>Albán</v>
          </cell>
          <cell r="M2374" t="str">
            <v>Area Operativa 11 - Cundinamarca-Amazonas-San Andrés</v>
          </cell>
          <cell r="N2374" t="str">
            <v>Magdalena Cauca</v>
          </cell>
          <cell r="O2374" t="str">
            <v>Medio Magdalena</v>
          </cell>
          <cell r="Q2374" t="str">
            <v>Los Andes</v>
          </cell>
          <cell r="R2374">
            <v>11550</v>
          </cell>
        </row>
        <row r="2375">
          <cell r="B2375">
            <v>26130110</v>
          </cell>
          <cell r="C2375" t="str">
            <v>CATALUNA 2  [26130110]</v>
          </cell>
          <cell r="D2375" t="str">
            <v>Pluviométrica</v>
          </cell>
          <cell r="E2375" t="str">
            <v>Convencional</v>
          </cell>
          <cell r="F2375" t="str">
            <v>Suspendida</v>
          </cell>
          <cell r="G2375">
            <v>23026</v>
          </cell>
          <cell r="H2375">
            <v>1225</v>
          </cell>
          <cell r="I2375">
            <v>4.8499999999999996</v>
          </cell>
          <cell r="J2375">
            <v>-75.716666669999995</v>
          </cell>
          <cell r="K2375" t="str">
            <v>RIsaralda</v>
          </cell>
          <cell r="L2375" t="str">
            <v>Pereira</v>
          </cell>
          <cell r="M2375" t="str">
            <v>Area Operativa 09 - Cauca-Valle-Caldas</v>
          </cell>
          <cell r="N2375" t="str">
            <v>Magdalena Cauca</v>
          </cell>
          <cell r="O2375" t="str">
            <v>Cauca</v>
          </cell>
          <cell r="Q2375" t="str">
            <v>Los Andes</v>
          </cell>
          <cell r="R2375">
            <v>23269</v>
          </cell>
        </row>
        <row r="2376">
          <cell r="B2376">
            <v>26135030</v>
          </cell>
          <cell r="C2376" t="str">
            <v>DOSQUEBRADAS ROSA  [26135030]</v>
          </cell>
          <cell r="D2376" t="str">
            <v>Climática Ordinaria</v>
          </cell>
          <cell r="E2376" t="str">
            <v>Convencional</v>
          </cell>
          <cell r="F2376" t="str">
            <v>Suspendida</v>
          </cell>
          <cell r="G2376">
            <v>17090</v>
          </cell>
          <cell r="H2376">
            <v>1470</v>
          </cell>
          <cell r="I2376">
            <v>4.8499999999999996</v>
          </cell>
          <cell r="J2376">
            <v>-75.7</v>
          </cell>
          <cell r="K2376" t="str">
            <v>RIsaralda</v>
          </cell>
          <cell r="L2376" t="str">
            <v>Pereira</v>
          </cell>
          <cell r="M2376" t="str">
            <v>Area Operativa 09 - Cauca-Valle-Caldas</v>
          </cell>
          <cell r="N2376" t="str">
            <v>Magdalena Cauca</v>
          </cell>
          <cell r="O2376" t="str">
            <v>Cauca</v>
          </cell>
          <cell r="Q2376" t="str">
            <v>Los Andes</v>
          </cell>
          <cell r="R2376">
            <v>25917</v>
          </cell>
        </row>
        <row r="2377">
          <cell r="B2377">
            <v>54070050</v>
          </cell>
          <cell r="C2377" t="str">
            <v>BERLIN  [54070050]</v>
          </cell>
          <cell r="D2377" t="str">
            <v>Pluviométrica</v>
          </cell>
          <cell r="E2377" t="str">
            <v>Convencional</v>
          </cell>
          <cell r="F2377" t="str">
            <v>Activa</v>
          </cell>
          <cell r="G2377">
            <v>27164</v>
          </cell>
          <cell r="H2377">
            <v>1610</v>
          </cell>
          <cell r="I2377">
            <v>3.9166666699999997</v>
          </cell>
          <cell r="J2377">
            <v>-76.5</v>
          </cell>
          <cell r="K2377" t="str">
            <v>Valle del Cauca</v>
          </cell>
          <cell r="L2377" t="str">
            <v>Calima (El Darién)</v>
          </cell>
          <cell r="M2377" t="str">
            <v>Area Operativa 09 - Cauca-Valle-Caldas</v>
          </cell>
          <cell r="N2377" t="str">
            <v>Pacifico</v>
          </cell>
          <cell r="O2377" t="str">
            <v>San Juán</v>
          </cell>
          <cell r="Q2377" t="str">
            <v>Rio Chipata</v>
          </cell>
        </row>
        <row r="2378">
          <cell r="B2378">
            <v>54070130</v>
          </cell>
          <cell r="C2378" t="str">
            <v>CUSUMBO EL  [54070130]</v>
          </cell>
          <cell r="D2378" t="str">
            <v>Pluviométrica</v>
          </cell>
          <cell r="E2378" t="str">
            <v>Convencional</v>
          </cell>
          <cell r="F2378" t="str">
            <v>Activa</v>
          </cell>
          <cell r="G2378">
            <v>29174</v>
          </cell>
          <cell r="H2378">
            <v>720</v>
          </cell>
          <cell r="I2378">
            <v>3.9166666699999997</v>
          </cell>
          <cell r="J2378">
            <v>-76.666666669999998</v>
          </cell>
          <cell r="K2378" t="str">
            <v>Valle del Cauca</v>
          </cell>
          <cell r="L2378" t="str">
            <v>Calima (El Darién)</v>
          </cell>
          <cell r="M2378" t="str">
            <v>Area Operativa 09 - Cauca-Valle-Caldas</v>
          </cell>
          <cell r="N2378" t="str">
            <v>Pacifico</v>
          </cell>
          <cell r="O2378" t="str">
            <v>San Juán</v>
          </cell>
          <cell r="Q2378" t="str">
            <v>Rio Chipata</v>
          </cell>
        </row>
        <row r="2379">
          <cell r="B2379">
            <v>22045502</v>
          </cell>
          <cell r="C2379" t="str">
            <v>EL RUBY  - AUT  [22045502]</v>
          </cell>
          <cell r="D2379" t="str">
            <v>Climática Principal</v>
          </cell>
          <cell r="E2379" t="str">
            <v>Automática con Telemetría</v>
          </cell>
          <cell r="F2379" t="str">
            <v>Activa</v>
          </cell>
          <cell r="G2379">
            <v>41917.791666666664</v>
          </cell>
          <cell r="H2379">
            <v>1725</v>
          </cell>
          <cell r="I2379">
            <v>3.95</v>
          </cell>
          <cell r="J2379">
            <v>-75.666666669999998</v>
          </cell>
          <cell r="K2379" t="str">
            <v>Tolima</v>
          </cell>
          <cell r="L2379" t="str">
            <v>Chaparral</v>
          </cell>
          <cell r="M2379" t="str">
            <v>Area Operativa 10 - Tolima</v>
          </cell>
          <cell r="N2379" t="str">
            <v>Magdalena Cauca</v>
          </cell>
          <cell r="O2379" t="str">
            <v>Saldaña</v>
          </cell>
          <cell r="P2379" t="str">
            <v>Mediante orfeo 20191040002573 se hace entrega del archivo Excel que contiene el catálogo de estaciones automáticas de Cenicafé, el cual comprende 103 estaciones, con el fin de que se actualice su metadata en el Catálogo Nacional de estaciones del IDEAM.</v>
          </cell>
          <cell r="Q2379">
            <v>0</v>
          </cell>
        </row>
        <row r="2380">
          <cell r="B2380">
            <v>54077120</v>
          </cell>
          <cell r="C2380" t="str">
            <v>MOJARRA LA  [54077120]</v>
          </cell>
          <cell r="D2380" t="str">
            <v>Limnigráfica</v>
          </cell>
          <cell r="E2380" t="str">
            <v>Convencional</v>
          </cell>
          <cell r="F2380" t="str">
            <v>Activa</v>
          </cell>
          <cell r="G2380">
            <v>30178</v>
          </cell>
          <cell r="H2380">
            <v>125</v>
          </cell>
          <cell r="I2380">
            <v>3.9166666699999997</v>
          </cell>
          <cell r="J2380">
            <v>-76.816666669999989</v>
          </cell>
          <cell r="K2380" t="str">
            <v>Valle del Cauca</v>
          </cell>
          <cell r="L2380" t="str">
            <v>Buenaventura</v>
          </cell>
          <cell r="M2380" t="str">
            <v>Area Operativa 09 - Cauca-Valle-Caldas</v>
          </cell>
          <cell r="N2380" t="str">
            <v>Pacifico</v>
          </cell>
          <cell r="O2380" t="str">
            <v>San Juán</v>
          </cell>
          <cell r="Q2380" t="str">
            <v>Aguaclara</v>
          </cell>
        </row>
        <row r="2381">
          <cell r="B2381">
            <v>21165020</v>
          </cell>
          <cell r="C2381" t="str">
            <v>LUIS BUSTAMANTE  [21165020]</v>
          </cell>
          <cell r="D2381" t="str">
            <v>Meteorológica Especial</v>
          </cell>
          <cell r="E2381" t="str">
            <v>Convencional</v>
          </cell>
          <cell r="F2381" t="str">
            <v>Activa</v>
          </cell>
          <cell r="G2381">
            <v>23391</v>
          </cell>
          <cell r="H2381">
            <v>1610</v>
          </cell>
          <cell r="I2381">
            <v>3.93333333</v>
          </cell>
          <cell r="J2381">
            <v>-74.599999999999994</v>
          </cell>
          <cell r="K2381" t="str">
            <v>Tolima</v>
          </cell>
          <cell r="L2381" t="str">
            <v>Villarrica</v>
          </cell>
          <cell r="M2381" t="str">
            <v>Area Operativa 10 - Tolima</v>
          </cell>
          <cell r="N2381" t="str">
            <v>Magdalena Cauca</v>
          </cell>
          <cell r="O2381" t="str">
            <v>Alto Magdalena</v>
          </cell>
          <cell r="Q2381" t="str">
            <v>Aguaclara</v>
          </cell>
        </row>
        <row r="2382">
          <cell r="B2382">
            <v>26080190</v>
          </cell>
          <cell r="C2382" t="str">
            <v>CANEY EL  [26080190]</v>
          </cell>
          <cell r="D2382" t="str">
            <v>Pluviométrica</v>
          </cell>
          <cell r="E2382" t="str">
            <v>Convencional</v>
          </cell>
          <cell r="F2382" t="str">
            <v>Activa</v>
          </cell>
          <cell r="G2382">
            <v>26068</v>
          </cell>
          <cell r="H2382">
            <v>1433</v>
          </cell>
          <cell r="I2382">
            <v>3.93333333</v>
          </cell>
          <cell r="J2382">
            <v>-76.400000000000006</v>
          </cell>
          <cell r="K2382" t="str">
            <v>Valle del Cauca</v>
          </cell>
          <cell r="L2382" t="str">
            <v>Yotoco</v>
          </cell>
          <cell r="M2382" t="str">
            <v>Area Operativa 09 - Cauca-Valle-Caldas</v>
          </cell>
          <cell r="N2382" t="str">
            <v>Magdalena Cauca</v>
          </cell>
          <cell r="O2382" t="str">
            <v>Cauca</v>
          </cell>
          <cell r="Q2382" t="str">
            <v>Aguaclara</v>
          </cell>
        </row>
        <row r="2383">
          <cell r="B2383">
            <v>35010100</v>
          </cell>
          <cell r="C2383" t="str">
            <v>VILLA PRISCILA  [35010100]</v>
          </cell>
          <cell r="D2383" t="str">
            <v>Pluviométrica</v>
          </cell>
          <cell r="E2383" t="str">
            <v>Convencional</v>
          </cell>
          <cell r="F2383" t="str">
            <v>Activa</v>
          </cell>
          <cell r="G2383">
            <v>22781</v>
          </cell>
          <cell r="H2383">
            <v>850</v>
          </cell>
          <cell r="I2383">
            <v>3.93333333</v>
          </cell>
          <cell r="J2383">
            <v>-73.733333329999994</v>
          </cell>
          <cell r="K2383" t="str">
            <v>Meta</v>
          </cell>
          <cell r="L2383" t="str">
            <v>Guamal (Meta)</v>
          </cell>
          <cell r="M2383" t="str">
            <v>Area Operativa 03 - Meta-Guaviare-Guainía</v>
          </cell>
          <cell r="N2383" t="str">
            <v>Orinoco</v>
          </cell>
          <cell r="O2383" t="str">
            <v>Meta</v>
          </cell>
          <cell r="Q2383" t="str">
            <v>Aguaclara</v>
          </cell>
        </row>
        <row r="2384">
          <cell r="B2384">
            <v>54070100</v>
          </cell>
          <cell r="C2384" t="str">
            <v>RIO BRAVO  [54070100]</v>
          </cell>
          <cell r="D2384" t="str">
            <v>Pluviométrica</v>
          </cell>
          <cell r="E2384" t="str">
            <v>Convencional</v>
          </cell>
          <cell r="F2384" t="str">
            <v>Activa</v>
          </cell>
          <cell r="G2384">
            <v>24212</v>
          </cell>
          <cell r="H2384">
            <v>1520</v>
          </cell>
          <cell r="I2384">
            <v>3.93333333</v>
          </cell>
          <cell r="J2384">
            <v>-76.55</v>
          </cell>
          <cell r="K2384" t="str">
            <v>Valle del Cauca</v>
          </cell>
          <cell r="L2384" t="str">
            <v>Calima (El Darién)</v>
          </cell>
          <cell r="M2384" t="str">
            <v>Area Operativa 09 - Cauca-Valle-Caldas</v>
          </cell>
          <cell r="N2384" t="str">
            <v>Pacifico</v>
          </cell>
          <cell r="O2384" t="str">
            <v>San Juán</v>
          </cell>
          <cell r="Q2384" t="str">
            <v>Aguaclara</v>
          </cell>
        </row>
        <row r="2385">
          <cell r="B2385">
            <v>54077060</v>
          </cell>
          <cell r="C2385" t="str">
            <v>RIO AZUL  [54077060]</v>
          </cell>
          <cell r="D2385" t="str">
            <v>Limnigráfica</v>
          </cell>
          <cell r="E2385" t="str">
            <v>Convencional</v>
          </cell>
          <cell r="F2385" t="str">
            <v>Activa</v>
          </cell>
          <cell r="G2385">
            <v>29174</v>
          </cell>
          <cell r="H2385">
            <v>466</v>
          </cell>
          <cell r="I2385">
            <v>3.93333333</v>
          </cell>
          <cell r="J2385">
            <v>-76.716666669999995</v>
          </cell>
          <cell r="K2385" t="str">
            <v>Valle del Cauca</v>
          </cell>
          <cell r="L2385" t="str">
            <v>Calima (El Darién)</v>
          </cell>
          <cell r="M2385" t="str">
            <v>Area Operativa 09 - Cauca-Valle-Caldas</v>
          </cell>
          <cell r="N2385" t="str">
            <v>Pacifico</v>
          </cell>
          <cell r="O2385" t="str">
            <v>San Juán</v>
          </cell>
          <cell r="Q2385" t="str">
            <v>Calima</v>
          </cell>
        </row>
        <row r="2386">
          <cell r="B2386">
            <v>54077090</v>
          </cell>
          <cell r="C2386" t="str">
            <v>GUACIRUMA  [54077090]</v>
          </cell>
          <cell r="D2386" t="str">
            <v>Limnimétrica</v>
          </cell>
          <cell r="E2386" t="str">
            <v>Convencional</v>
          </cell>
          <cell r="F2386" t="str">
            <v>Activa</v>
          </cell>
          <cell r="G2386">
            <v>29540</v>
          </cell>
          <cell r="H2386">
            <v>534</v>
          </cell>
          <cell r="I2386">
            <v>3.93333333</v>
          </cell>
          <cell r="J2386">
            <v>-76.650000000000006</v>
          </cell>
          <cell r="K2386" t="str">
            <v>Valle del Cauca</v>
          </cell>
          <cell r="L2386" t="str">
            <v>Calima (El Darién)</v>
          </cell>
          <cell r="M2386" t="str">
            <v>Area Operativa 09 - Cauca-Valle-Caldas</v>
          </cell>
          <cell r="N2386" t="str">
            <v>Pacifico</v>
          </cell>
          <cell r="O2386" t="str">
            <v>San Juán</v>
          </cell>
          <cell r="Q2386" t="str">
            <v>Azul</v>
          </cell>
        </row>
        <row r="2387">
          <cell r="B2387">
            <v>26100660</v>
          </cell>
          <cell r="C2387" t="str">
            <v>BANCOS LOS  [26100660]</v>
          </cell>
          <cell r="D2387" t="str">
            <v>Pluviométrica</v>
          </cell>
          <cell r="E2387" t="str">
            <v>Convencional</v>
          </cell>
          <cell r="F2387" t="str">
            <v>Activa</v>
          </cell>
          <cell r="G2387">
            <v>25979</v>
          </cell>
          <cell r="H2387">
            <v>2350</v>
          </cell>
          <cell r="I2387">
            <v>3.95</v>
          </cell>
          <cell r="J2387">
            <v>-75.966666669999995</v>
          </cell>
          <cell r="K2387" t="str">
            <v>Valle del Cauca</v>
          </cell>
          <cell r="L2387" t="str">
            <v>Tuluá</v>
          </cell>
          <cell r="M2387" t="str">
            <v>Area Operativa 09 - Cauca-Valle-Caldas</v>
          </cell>
          <cell r="N2387" t="str">
            <v>Magdalena Cauca</v>
          </cell>
          <cell r="O2387" t="str">
            <v>Cauca</v>
          </cell>
          <cell r="Q2387" t="str">
            <v>Aguaclara</v>
          </cell>
        </row>
        <row r="2388">
          <cell r="B2388">
            <v>54070200</v>
          </cell>
          <cell r="C2388" t="str">
            <v>LIMONES  [54070200]</v>
          </cell>
          <cell r="D2388" t="str">
            <v>Pluviográfica</v>
          </cell>
          <cell r="E2388" t="str">
            <v>Convencional</v>
          </cell>
          <cell r="F2388" t="str">
            <v>Suspendida</v>
          </cell>
          <cell r="G2388">
            <v>29935</v>
          </cell>
          <cell r="H2388">
            <v>850</v>
          </cell>
          <cell r="I2388">
            <v>3.9166666699999997</v>
          </cell>
          <cell r="J2388">
            <v>-76.683333329999996</v>
          </cell>
          <cell r="K2388" t="str">
            <v>Valle del Cauca</v>
          </cell>
          <cell r="L2388" t="str">
            <v>Calima (El Darién)</v>
          </cell>
          <cell r="M2388" t="str">
            <v>Area Operativa 09 - Cauca-Valle-Caldas</v>
          </cell>
          <cell r="N2388" t="str">
            <v>Pacifico</v>
          </cell>
          <cell r="O2388" t="str">
            <v>San Juán</v>
          </cell>
          <cell r="Q2388" t="str">
            <v>Rio Chipata</v>
          </cell>
          <cell r="R2388">
            <v>33770</v>
          </cell>
        </row>
        <row r="2389">
          <cell r="B2389">
            <v>22085010</v>
          </cell>
          <cell r="C2389" t="str">
            <v>SALDANA-IRRIGACION  [22085010]</v>
          </cell>
          <cell r="D2389" t="str">
            <v>Climática Ordinaria</v>
          </cell>
          <cell r="E2389" t="str">
            <v>Convencional</v>
          </cell>
          <cell r="F2389" t="str">
            <v>Suspendida</v>
          </cell>
          <cell r="G2389">
            <v>20651</v>
          </cell>
          <cell r="H2389">
            <v>300</v>
          </cell>
          <cell r="I2389">
            <v>3.93333333</v>
          </cell>
          <cell r="J2389">
            <v>-75.016666669999992</v>
          </cell>
          <cell r="K2389" t="str">
            <v>Tolima</v>
          </cell>
          <cell r="L2389" t="str">
            <v>Purificación</v>
          </cell>
          <cell r="M2389" t="str">
            <v>Area Operativa 10 - Tolima</v>
          </cell>
          <cell r="N2389" t="str">
            <v>Magdalena Cauca</v>
          </cell>
          <cell r="O2389" t="str">
            <v>Saldaña</v>
          </cell>
          <cell r="Q2389" t="str">
            <v>Aguaclara</v>
          </cell>
          <cell r="R2389">
            <v>23360</v>
          </cell>
        </row>
        <row r="2390">
          <cell r="B2390">
            <v>54070170</v>
          </cell>
          <cell r="C2390" t="str">
            <v>PERDICION LA  [54070170]</v>
          </cell>
          <cell r="D2390" t="str">
            <v>Pluviométrica</v>
          </cell>
          <cell r="E2390" t="str">
            <v>Convencional</v>
          </cell>
          <cell r="F2390" t="str">
            <v>Suspendida</v>
          </cell>
          <cell r="G2390">
            <v>29874</v>
          </cell>
          <cell r="H2390">
            <v>1010</v>
          </cell>
          <cell r="I2390">
            <v>3.93333333</v>
          </cell>
          <cell r="J2390">
            <v>-76.7</v>
          </cell>
          <cell r="K2390" t="str">
            <v>Valle del Cauca</v>
          </cell>
          <cell r="L2390" t="str">
            <v>Calima (El Darién)</v>
          </cell>
          <cell r="M2390" t="str">
            <v>Area Operativa 09 - Cauca-Valle-Caldas</v>
          </cell>
          <cell r="N2390" t="str">
            <v>Pacifico</v>
          </cell>
          <cell r="O2390" t="str">
            <v>San Juán</v>
          </cell>
          <cell r="Q2390" t="str">
            <v>Aguaclara</v>
          </cell>
          <cell r="R2390">
            <v>32888</v>
          </cell>
        </row>
        <row r="2391">
          <cell r="B2391">
            <v>35010140</v>
          </cell>
          <cell r="C2391" t="str">
            <v>PRIMAVERA LA  [35010140]</v>
          </cell>
          <cell r="D2391" t="str">
            <v>Pluviométrica</v>
          </cell>
          <cell r="E2391" t="str">
            <v>Convencional</v>
          </cell>
          <cell r="F2391" t="str">
            <v>Activa</v>
          </cell>
          <cell r="G2391">
            <v>24122</v>
          </cell>
          <cell r="H2391">
            <v>3460</v>
          </cell>
          <cell r="I2391">
            <v>3.95</v>
          </cell>
          <cell r="J2391">
            <v>-74.166666669999998</v>
          </cell>
          <cell r="K2391" t="str">
            <v>Meta</v>
          </cell>
          <cell r="L2391" t="str">
            <v>Guamal (Meta)</v>
          </cell>
          <cell r="M2391" t="str">
            <v>Area Operativa 03 - Meta-Guaviare-Guainía</v>
          </cell>
          <cell r="N2391" t="str">
            <v>Orinoco</v>
          </cell>
          <cell r="O2391" t="str">
            <v>Guaviare</v>
          </cell>
          <cell r="Q2391" t="str">
            <v>Nevado</v>
          </cell>
        </row>
        <row r="2392">
          <cell r="B2392">
            <v>53117010</v>
          </cell>
          <cell r="C2392" t="str">
            <v>BENDICIONES  [53117010]</v>
          </cell>
          <cell r="D2392" t="str">
            <v>Limnigráfica</v>
          </cell>
          <cell r="E2392" t="str">
            <v>Convencional</v>
          </cell>
          <cell r="F2392" t="str">
            <v>Activa</v>
          </cell>
          <cell r="G2392">
            <v>30086</v>
          </cell>
          <cell r="H2392">
            <v>220</v>
          </cell>
          <cell r="I2392">
            <v>3.95</v>
          </cell>
          <cell r="J2392">
            <v>-76.8</v>
          </cell>
          <cell r="K2392" t="str">
            <v>Valle del Cauca</v>
          </cell>
          <cell r="L2392" t="str">
            <v>Buenaventura</v>
          </cell>
          <cell r="M2392" t="str">
            <v>Area Operativa 09 - Cauca-Valle-Caldas</v>
          </cell>
          <cell r="N2392" t="str">
            <v>Pacifico</v>
          </cell>
          <cell r="O2392" t="str">
            <v>San Juán</v>
          </cell>
          <cell r="Q2392" t="str">
            <v>Dagua</v>
          </cell>
        </row>
        <row r="2393">
          <cell r="B2393">
            <v>54070070</v>
          </cell>
          <cell r="C2393" t="str">
            <v>LORENA LA  [54070070]</v>
          </cell>
          <cell r="D2393" t="str">
            <v>Pluviométrica</v>
          </cell>
          <cell r="E2393" t="str">
            <v>Convencional</v>
          </cell>
          <cell r="F2393" t="str">
            <v>Activa</v>
          </cell>
          <cell r="G2393">
            <v>26738</v>
          </cell>
          <cell r="H2393">
            <v>1420</v>
          </cell>
          <cell r="I2393">
            <v>3.95</v>
          </cell>
          <cell r="J2393">
            <v>-76.483333329999994</v>
          </cell>
          <cell r="K2393" t="str">
            <v>Valle del Cauca</v>
          </cell>
          <cell r="L2393" t="str">
            <v>Calima (El Darién)</v>
          </cell>
          <cell r="M2393" t="str">
            <v>Area Operativa 09 - Cauca-Valle-Caldas</v>
          </cell>
          <cell r="N2393" t="str">
            <v>Pacifico</v>
          </cell>
          <cell r="O2393" t="str">
            <v>San Juán</v>
          </cell>
          <cell r="Q2393" t="str">
            <v>Dagua</v>
          </cell>
        </row>
        <row r="2394">
          <cell r="B2394">
            <v>54017090</v>
          </cell>
          <cell r="C2394" t="str">
            <v>UNION LA  [54017090]</v>
          </cell>
          <cell r="D2394" t="str">
            <v>Limnimétrica</v>
          </cell>
          <cell r="E2394" t="str">
            <v>Convencional</v>
          </cell>
          <cell r="F2394" t="str">
            <v>Activa</v>
          </cell>
          <cell r="G2394">
            <v>24546</v>
          </cell>
          <cell r="H2394">
            <v>398</v>
          </cell>
          <cell r="I2394">
            <v>5.3</v>
          </cell>
          <cell r="J2394">
            <v>-76.116666670000001</v>
          </cell>
          <cell r="K2394" t="str">
            <v>RIsaralda</v>
          </cell>
          <cell r="L2394" t="str">
            <v>Pueblo Rico</v>
          </cell>
          <cell r="M2394" t="str">
            <v>Area Operativa 09 - Cauca-Valle-Caldas</v>
          </cell>
          <cell r="N2394" t="str">
            <v>Pacifico</v>
          </cell>
          <cell r="O2394" t="str">
            <v>San Juán</v>
          </cell>
          <cell r="Q2394" t="str">
            <v>San Juan</v>
          </cell>
        </row>
        <row r="2395">
          <cell r="B2395">
            <v>23020020</v>
          </cell>
          <cell r="C2395" t="str">
            <v>PASTORITA LA  [23020020]</v>
          </cell>
          <cell r="D2395" t="str">
            <v>Pluviométrica</v>
          </cell>
          <cell r="E2395" t="str">
            <v>Convencional</v>
          </cell>
          <cell r="F2395" t="str">
            <v>Activa</v>
          </cell>
          <cell r="G2395">
            <v>33253</v>
          </cell>
          <cell r="H2395">
            <v>1100</v>
          </cell>
          <cell r="I2395">
            <v>5.31666667</v>
          </cell>
          <cell r="J2395">
            <v>-74.95</v>
          </cell>
          <cell r="K2395" t="str">
            <v>Caldas</v>
          </cell>
          <cell r="L2395" t="str">
            <v>Victoria</v>
          </cell>
          <cell r="M2395" t="str">
            <v>Area Operativa 10 - Tolima</v>
          </cell>
          <cell r="N2395" t="str">
            <v>Magdalena Cauca</v>
          </cell>
          <cell r="O2395" t="str">
            <v>Medio Magdalena</v>
          </cell>
          <cell r="Q2395" t="str">
            <v>San Juan</v>
          </cell>
        </row>
        <row r="2396">
          <cell r="B2396">
            <v>23020050</v>
          </cell>
          <cell r="C2396" t="str">
            <v>MARZALA  [23020050]</v>
          </cell>
          <cell r="D2396" t="str">
            <v>Pluviométrica</v>
          </cell>
          <cell r="E2396" t="str">
            <v>Convencional</v>
          </cell>
          <cell r="F2396" t="str">
            <v>Activa</v>
          </cell>
          <cell r="G2396">
            <v>30756</v>
          </cell>
          <cell r="H2396">
            <v>790</v>
          </cell>
          <cell r="I2396">
            <v>5.31666667</v>
          </cell>
          <cell r="J2396">
            <v>-74.966666669999995</v>
          </cell>
          <cell r="K2396" t="str">
            <v>Caldas</v>
          </cell>
          <cell r="L2396" t="str">
            <v>Victoria</v>
          </cell>
          <cell r="M2396" t="str">
            <v>Area Operativa 10 - Tolima</v>
          </cell>
          <cell r="N2396" t="str">
            <v>Magdalena Cauca</v>
          </cell>
          <cell r="O2396" t="str">
            <v>Medio Magdalena</v>
          </cell>
          <cell r="Q2396" t="str">
            <v>San Juan</v>
          </cell>
        </row>
        <row r="2397">
          <cell r="B2397">
            <v>53100080</v>
          </cell>
          <cell r="C2397" t="str">
            <v>MINGUERRA  [53100080]</v>
          </cell>
          <cell r="D2397" t="str">
            <v>Pluviométrica</v>
          </cell>
          <cell r="E2397" t="str">
            <v>Convencional</v>
          </cell>
          <cell r="F2397" t="str">
            <v>Suspendida</v>
          </cell>
          <cell r="G2397">
            <v>11489</v>
          </cell>
          <cell r="H2397">
            <v>50</v>
          </cell>
          <cell r="I2397">
            <v>3.95</v>
          </cell>
          <cell r="J2397">
            <v>-77.05</v>
          </cell>
          <cell r="K2397" t="str">
            <v>Valle del Cauca</v>
          </cell>
          <cell r="L2397" t="str">
            <v>Buenaventura</v>
          </cell>
          <cell r="M2397" t="str">
            <v>Area Operativa 09 - Cauca-Valle-Caldas</v>
          </cell>
          <cell r="N2397" t="str">
            <v>Pacifico</v>
          </cell>
          <cell r="O2397" t="str">
            <v>Tapaje - Dagua - Directos</v>
          </cell>
          <cell r="Q2397" t="str">
            <v>Nevado</v>
          </cell>
          <cell r="R2397">
            <v>14807</v>
          </cell>
        </row>
        <row r="2398">
          <cell r="B2398">
            <v>53110090</v>
          </cell>
          <cell r="C2398" t="str">
            <v>MORAVIA  [53110090]</v>
          </cell>
          <cell r="D2398" t="str">
            <v>Pluviométrica</v>
          </cell>
          <cell r="E2398" t="str">
            <v>Convencional</v>
          </cell>
          <cell r="F2398" t="str">
            <v>Suspendida</v>
          </cell>
          <cell r="G2398">
            <v>25065</v>
          </cell>
          <cell r="H2398">
            <v>1800</v>
          </cell>
          <cell r="I2398">
            <v>3.95</v>
          </cell>
          <cell r="J2398">
            <v>-76.733333329999994</v>
          </cell>
          <cell r="K2398" t="str">
            <v>Valle del Cauca</v>
          </cell>
          <cell r="L2398" t="str">
            <v>Dagua</v>
          </cell>
          <cell r="M2398" t="str">
            <v>Area Operativa 09 - Cauca-Valle-Caldas</v>
          </cell>
          <cell r="N2398" t="str">
            <v>Pacifico</v>
          </cell>
          <cell r="O2398" t="str">
            <v>San Juán</v>
          </cell>
          <cell r="Q2398" t="str">
            <v>Nevado</v>
          </cell>
          <cell r="R2398">
            <v>30878</v>
          </cell>
        </row>
        <row r="2399">
          <cell r="B2399">
            <v>54070120</v>
          </cell>
          <cell r="C2399" t="str">
            <v>ESPANTO EL  [54070120]</v>
          </cell>
          <cell r="D2399" t="str">
            <v>Pluviométrica</v>
          </cell>
          <cell r="E2399" t="str">
            <v>Convencional</v>
          </cell>
          <cell r="F2399" t="str">
            <v>Suspendida</v>
          </cell>
          <cell r="G2399">
            <v>29174</v>
          </cell>
          <cell r="H2399">
            <v>515</v>
          </cell>
          <cell r="I2399">
            <v>3.95</v>
          </cell>
          <cell r="J2399">
            <v>-76.7</v>
          </cell>
          <cell r="K2399" t="str">
            <v>Valle del Cauca</v>
          </cell>
          <cell r="L2399" t="str">
            <v>Calima (El Darién)</v>
          </cell>
          <cell r="M2399" t="str">
            <v>Area Operativa 09 - Cauca-Valle-Caldas</v>
          </cell>
          <cell r="N2399" t="str">
            <v>Pacifico</v>
          </cell>
          <cell r="O2399" t="str">
            <v>San Juán</v>
          </cell>
          <cell r="Q2399" t="str">
            <v>Dagua</v>
          </cell>
          <cell r="R2399">
            <v>32888</v>
          </cell>
        </row>
        <row r="2400">
          <cell r="B2400">
            <v>54075060</v>
          </cell>
          <cell r="C2400" t="str">
            <v>TABANO EL  [54075060]</v>
          </cell>
          <cell r="D2400" t="str">
            <v>Climática Ordinaria</v>
          </cell>
          <cell r="E2400" t="str">
            <v>Convencional</v>
          </cell>
          <cell r="F2400" t="str">
            <v>Suspendida</v>
          </cell>
          <cell r="G2400">
            <v>29844</v>
          </cell>
          <cell r="H2400">
            <v>380</v>
          </cell>
          <cell r="I2400">
            <v>3.95</v>
          </cell>
          <cell r="J2400">
            <v>-76.7</v>
          </cell>
          <cell r="K2400" t="str">
            <v>Valle del Cauca</v>
          </cell>
          <cell r="L2400" t="str">
            <v>Calima (El Darién)</v>
          </cell>
          <cell r="M2400" t="str">
            <v>Area Operativa 09 - Cauca-Valle-Caldas</v>
          </cell>
          <cell r="N2400" t="str">
            <v>Pacifico</v>
          </cell>
          <cell r="O2400" t="str">
            <v>San Juán</v>
          </cell>
          <cell r="Q2400" t="str">
            <v>Dagua</v>
          </cell>
          <cell r="R2400">
            <v>33649</v>
          </cell>
        </row>
        <row r="2401">
          <cell r="B2401">
            <v>54077100</v>
          </cell>
          <cell r="C2401" t="str">
            <v>PENAS LAS  [54077100]</v>
          </cell>
          <cell r="D2401" t="str">
            <v>Limnigráfica</v>
          </cell>
          <cell r="E2401" t="str">
            <v>Convencional</v>
          </cell>
          <cell r="F2401" t="str">
            <v>Suspendida</v>
          </cell>
          <cell r="G2401">
            <v>29844</v>
          </cell>
          <cell r="H2401">
            <v>334</v>
          </cell>
          <cell r="I2401">
            <v>3.95</v>
          </cell>
          <cell r="J2401">
            <v>-76.75</v>
          </cell>
          <cell r="K2401" t="str">
            <v>Valle del Cauca</v>
          </cell>
          <cell r="L2401" t="str">
            <v>Calima (El Darién)</v>
          </cell>
          <cell r="M2401" t="str">
            <v>Area Operativa 09 - Cauca-Valle-Caldas</v>
          </cell>
          <cell r="N2401" t="str">
            <v>Pacifico</v>
          </cell>
          <cell r="O2401" t="str">
            <v>San Juán</v>
          </cell>
          <cell r="Q2401" t="str">
            <v>Chancos</v>
          </cell>
          <cell r="R2401">
            <v>33649</v>
          </cell>
        </row>
        <row r="2402">
          <cell r="B2402">
            <v>35010160</v>
          </cell>
          <cell r="C2402" t="str">
            <v>SEBASTOPOL HDA  [35010160]</v>
          </cell>
          <cell r="D2402" t="str">
            <v>Pluviométrica</v>
          </cell>
          <cell r="E2402" t="str">
            <v>Convencional</v>
          </cell>
          <cell r="F2402" t="str">
            <v>Suspendida</v>
          </cell>
          <cell r="G2402">
            <v>23026</v>
          </cell>
          <cell r="H2402">
            <v>522</v>
          </cell>
          <cell r="I2402">
            <v>3.96666667</v>
          </cell>
          <cell r="J2402">
            <v>-73.733333329999994</v>
          </cell>
          <cell r="K2402" t="str">
            <v>Meta</v>
          </cell>
          <cell r="L2402" t="str">
            <v>Acacías</v>
          </cell>
          <cell r="M2402" t="str">
            <v>Area Operativa 03 - Meta-Guaviare-Guainía</v>
          </cell>
          <cell r="N2402" t="str">
            <v>Orinoco</v>
          </cell>
          <cell r="O2402" t="str">
            <v>Meta</v>
          </cell>
          <cell r="Q2402" t="str">
            <v>Sumapaz</v>
          </cell>
          <cell r="R2402">
            <v>23482</v>
          </cell>
        </row>
        <row r="2403">
          <cell r="B2403">
            <v>35010170</v>
          </cell>
          <cell r="C2403" t="str">
            <v>PARAISO EL  [35010170]</v>
          </cell>
          <cell r="D2403" t="str">
            <v>Pluviométrica</v>
          </cell>
          <cell r="E2403" t="str">
            <v>Convencional</v>
          </cell>
          <cell r="F2403" t="str">
            <v>Suspendida</v>
          </cell>
          <cell r="G2403">
            <v>23026</v>
          </cell>
          <cell r="H2403">
            <v>527</v>
          </cell>
          <cell r="I2403">
            <v>3.96666667</v>
          </cell>
          <cell r="J2403">
            <v>-73.75</v>
          </cell>
          <cell r="K2403" t="str">
            <v>Meta</v>
          </cell>
          <cell r="L2403" t="str">
            <v>Acacías</v>
          </cell>
          <cell r="M2403" t="str">
            <v>Area Operativa 03 - Meta-Guaviare-Guainía</v>
          </cell>
          <cell r="N2403" t="str">
            <v>Orinoco</v>
          </cell>
          <cell r="O2403" t="str">
            <v>Meta</v>
          </cell>
          <cell r="Q2403" t="str">
            <v>Sumapaz</v>
          </cell>
          <cell r="R2403">
            <v>23908</v>
          </cell>
        </row>
        <row r="2404">
          <cell r="B2404">
            <v>23020030</v>
          </cell>
          <cell r="C2404" t="str">
            <v>JULIA LA HDA  [23020030]</v>
          </cell>
          <cell r="D2404" t="str">
            <v>Pluviométrica</v>
          </cell>
          <cell r="E2404" t="str">
            <v>Convencional</v>
          </cell>
          <cell r="F2404" t="str">
            <v>Suspendida</v>
          </cell>
          <cell r="G2404">
            <v>23635</v>
          </cell>
          <cell r="H2404">
            <v>200</v>
          </cell>
          <cell r="I2404">
            <v>5.31666667</v>
          </cell>
          <cell r="J2404">
            <v>-74.75</v>
          </cell>
          <cell r="K2404" t="str">
            <v>Caldas</v>
          </cell>
          <cell r="L2404" t="str">
            <v>La Dorada</v>
          </cell>
          <cell r="M2404" t="str">
            <v>Area Operativa 10 - Tolima</v>
          </cell>
          <cell r="N2404" t="str">
            <v>Magdalena Cauca</v>
          </cell>
          <cell r="O2404" t="str">
            <v>Medio Magdalena</v>
          </cell>
          <cell r="Q2404" t="str">
            <v>San Juan</v>
          </cell>
          <cell r="R2404">
            <v>23816</v>
          </cell>
        </row>
        <row r="2405">
          <cell r="B2405">
            <v>23050130</v>
          </cell>
          <cell r="C2405" t="str">
            <v>ESPERANZA LA  [23050130]</v>
          </cell>
          <cell r="D2405" t="str">
            <v>Pluviométrica</v>
          </cell>
          <cell r="E2405" t="str">
            <v>Convencional</v>
          </cell>
          <cell r="F2405" t="str">
            <v>Activa</v>
          </cell>
          <cell r="G2405">
            <v>24334</v>
          </cell>
          <cell r="H2405">
            <v>1400</v>
          </cell>
          <cell r="I2405">
            <v>5.31666667</v>
          </cell>
          <cell r="J2405">
            <v>-75.05</v>
          </cell>
          <cell r="K2405" t="str">
            <v>Caldas</v>
          </cell>
          <cell r="L2405" t="str">
            <v>Marquetalia</v>
          </cell>
          <cell r="M2405" t="str">
            <v>Area Operativa 10 - Tolima</v>
          </cell>
          <cell r="N2405" t="str">
            <v>Magdalena Cauca</v>
          </cell>
          <cell r="O2405" t="str">
            <v>Medio Magdalena</v>
          </cell>
          <cell r="Q2405" t="str">
            <v>San Juan</v>
          </cell>
        </row>
        <row r="2406">
          <cell r="B2406">
            <v>23060040</v>
          </cell>
          <cell r="C2406" t="str">
            <v>PARAISO EL  [23060040]</v>
          </cell>
          <cell r="D2406" t="str">
            <v>Pluviométrica</v>
          </cell>
          <cell r="E2406" t="str">
            <v>Convencional</v>
          </cell>
          <cell r="F2406" t="str">
            <v>Activa</v>
          </cell>
          <cell r="G2406">
            <v>29966</v>
          </cell>
          <cell r="H2406">
            <v>1450</v>
          </cell>
          <cell r="I2406">
            <v>5.31666667</v>
          </cell>
          <cell r="J2406">
            <v>-74.483333329999994</v>
          </cell>
          <cell r="K2406" t="str">
            <v>Cundinamarca</v>
          </cell>
          <cell r="L2406" t="str">
            <v>Caparrapí</v>
          </cell>
          <cell r="M2406" t="str">
            <v>Area Operativa 11 - Cundinamarca-Amazonas-San Andrés</v>
          </cell>
          <cell r="N2406" t="str">
            <v>Magdalena Cauca</v>
          </cell>
          <cell r="O2406" t="str">
            <v>Medio Magdalena</v>
          </cell>
          <cell r="Q2406" t="str">
            <v>San Juan</v>
          </cell>
        </row>
        <row r="2407">
          <cell r="B2407">
            <v>23067150</v>
          </cell>
          <cell r="C2407" t="str">
            <v>ZUSNE  [23067150]</v>
          </cell>
          <cell r="D2407" t="str">
            <v>Limnimétrica</v>
          </cell>
          <cell r="E2407" t="str">
            <v>Convencional</v>
          </cell>
          <cell r="F2407" t="str">
            <v>Activa</v>
          </cell>
          <cell r="G2407">
            <v>36144</v>
          </cell>
          <cell r="H2407">
            <v>620</v>
          </cell>
          <cell r="I2407">
            <v>5.31666667</v>
          </cell>
          <cell r="J2407">
            <v>-74.55</v>
          </cell>
          <cell r="K2407" t="str">
            <v>Cundinamarca</v>
          </cell>
          <cell r="L2407" t="str">
            <v>Caparrapí</v>
          </cell>
          <cell r="M2407" t="str">
            <v>Area Operativa 11 - Cundinamarca-Amazonas-San Andrés</v>
          </cell>
          <cell r="N2407" t="str">
            <v>Magdalena Cauca</v>
          </cell>
          <cell r="O2407" t="str">
            <v>Medio Magdalena</v>
          </cell>
          <cell r="Q2407" t="str">
            <v>Qda Zusne</v>
          </cell>
        </row>
        <row r="2408">
          <cell r="B2408">
            <v>24017080</v>
          </cell>
          <cell r="C2408" t="str">
            <v>ESCLUSA CARTAGENA  [24017080]</v>
          </cell>
          <cell r="D2408" t="str">
            <v>Limnimétrica</v>
          </cell>
          <cell r="E2408" t="str">
            <v>Convencional</v>
          </cell>
          <cell r="F2408" t="str">
            <v>Activa</v>
          </cell>
          <cell r="G2408">
            <v>20255</v>
          </cell>
          <cell r="H2408">
            <v>2542</v>
          </cell>
          <cell r="I2408">
            <v>5.31666667</v>
          </cell>
          <cell r="J2408">
            <v>-73.75</v>
          </cell>
          <cell r="K2408" t="str">
            <v>Cundinamarca</v>
          </cell>
          <cell r="L2408" t="str">
            <v>Ubaté</v>
          </cell>
          <cell r="M2408" t="str">
            <v>Area Operativa 11 - Cundinamarca-Amazonas-San Andrés</v>
          </cell>
          <cell r="N2408" t="str">
            <v>Magdalena Cauca</v>
          </cell>
          <cell r="O2408" t="str">
            <v>Sogamoso</v>
          </cell>
          <cell r="Q2408" t="str">
            <v>Canal Cucunuba</v>
          </cell>
        </row>
        <row r="2409">
          <cell r="B2409">
            <v>24017090</v>
          </cell>
          <cell r="C2409" t="str">
            <v>CARTAGENA ABAJO  [24017090]</v>
          </cell>
          <cell r="D2409" t="str">
            <v>Limnimétrica</v>
          </cell>
          <cell r="E2409" t="str">
            <v>Convencional</v>
          </cell>
          <cell r="F2409" t="str">
            <v>Activa</v>
          </cell>
          <cell r="G2409">
            <v>20255</v>
          </cell>
          <cell r="H2409">
            <v>2542</v>
          </cell>
          <cell r="I2409">
            <v>5.31666667</v>
          </cell>
          <cell r="J2409">
            <v>-73.783333329999991</v>
          </cell>
          <cell r="K2409" t="str">
            <v>Cundinamarca</v>
          </cell>
          <cell r="L2409" t="str">
            <v>Ubaté</v>
          </cell>
          <cell r="M2409" t="str">
            <v>Area Operativa 11 - Cundinamarca-Amazonas-San Andrés</v>
          </cell>
          <cell r="N2409" t="str">
            <v>Magdalena Cauca</v>
          </cell>
          <cell r="O2409" t="str">
            <v>Sogamoso</v>
          </cell>
          <cell r="Q2409" t="str">
            <v>Canal Cucunuba</v>
          </cell>
        </row>
        <row r="2410">
          <cell r="B2410">
            <v>53111001</v>
          </cell>
          <cell r="C2410" t="str">
            <v>BUENAVENTURA_CCCP  - AUT  [53111001]</v>
          </cell>
          <cell r="D2410" t="str">
            <v>Limnigráfica</v>
          </cell>
          <cell r="E2410" t="str">
            <v>Automática con Telemetría</v>
          </cell>
          <cell r="F2410" t="str">
            <v>Activa</v>
          </cell>
          <cell r="G2410">
            <v>42446</v>
          </cell>
          <cell r="H2410">
            <v>0</v>
          </cell>
          <cell r="I2410">
            <v>3.9359999999999999</v>
          </cell>
          <cell r="J2410">
            <v>-74.207999999999998</v>
          </cell>
          <cell r="K2410" t="str">
            <v>Valle del Cauca</v>
          </cell>
          <cell r="L2410" t="str">
            <v>Buenaventura</v>
          </cell>
          <cell r="M2410" t="str">
            <v>Area Operativa 09 - Cauca-Valle-Caldas</v>
          </cell>
          <cell r="N2410" t="str">
            <v>Pacifico</v>
          </cell>
          <cell r="O2410" t="str">
            <v>Tapaje - Dagua - Directos</v>
          </cell>
          <cell r="Q2410" t="str">
            <v>Aguaclara</v>
          </cell>
        </row>
        <row r="2411">
          <cell r="B2411">
            <v>24017800</v>
          </cell>
          <cell r="C2411" t="str">
            <v>CORRALEJAS  [24017800]</v>
          </cell>
          <cell r="D2411" t="str">
            <v>Limnimétrica</v>
          </cell>
          <cell r="E2411" t="str">
            <v>Convencional</v>
          </cell>
          <cell r="F2411" t="str">
            <v>Activa</v>
          </cell>
          <cell r="G2411">
            <v>33709</v>
          </cell>
          <cell r="H2411">
            <v>2750</v>
          </cell>
          <cell r="I2411">
            <v>5.31666667</v>
          </cell>
          <cell r="J2411">
            <v>-73.916666669999998</v>
          </cell>
          <cell r="K2411" t="str">
            <v>Cundinamarca</v>
          </cell>
          <cell r="L2411" t="str">
            <v>Carmen De Carupa</v>
          </cell>
          <cell r="M2411" t="str">
            <v>Area Operativa 11 - Cundinamarca-Amazonas-San Andrés</v>
          </cell>
          <cell r="N2411" t="str">
            <v>Magdalena Cauca</v>
          </cell>
          <cell r="O2411" t="str">
            <v>Sogamoso</v>
          </cell>
          <cell r="Q2411" t="str">
            <v>Qda El Molino</v>
          </cell>
        </row>
        <row r="2412">
          <cell r="B2412">
            <v>26160140</v>
          </cell>
          <cell r="C2412" t="str">
            <v>SILVANIA  [26160140]</v>
          </cell>
          <cell r="D2412" t="str">
            <v>Pluviométrica</v>
          </cell>
          <cell r="E2412" t="str">
            <v>Convencional</v>
          </cell>
          <cell r="F2412" t="str">
            <v>Activa</v>
          </cell>
          <cell r="G2412">
            <v>29782</v>
          </cell>
          <cell r="H2412">
            <v>1200</v>
          </cell>
          <cell r="I2412">
            <v>5.31666667</v>
          </cell>
          <cell r="J2412">
            <v>-75.55</v>
          </cell>
          <cell r="K2412" t="str">
            <v>Caldas</v>
          </cell>
          <cell r="L2412" t="str">
            <v>Filadelfia</v>
          </cell>
          <cell r="M2412" t="str">
            <v>Area Operativa 09 - Cauca-Valle-Caldas</v>
          </cell>
          <cell r="N2412" t="str">
            <v>Magdalena Cauca</v>
          </cell>
          <cell r="O2412" t="str">
            <v>Cauca</v>
          </cell>
          <cell r="Q2412" t="str">
            <v>Qda El Molino</v>
          </cell>
        </row>
        <row r="2413">
          <cell r="B2413">
            <v>26170110</v>
          </cell>
          <cell r="C2413" t="str">
            <v>DIAMANTE EL  [26170110]</v>
          </cell>
          <cell r="D2413" t="str">
            <v>Pluviométrica</v>
          </cell>
          <cell r="E2413" t="str">
            <v>Convencional</v>
          </cell>
          <cell r="F2413" t="str">
            <v>Activa</v>
          </cell>
          <cell r="G2413">
            <v>29601</v>
          </cell>
          <cell r="H2413">
            <v>1550</v>
          </cell>
          <cell r="I2413">
            <v>5.31666667</v>
          </cell>
          <cell r="J2413">
            <v>-75.7</v>
          </cell>
          <cell r="K2413" t="str">
            <v>RIsaralda</v>
          </cell>
          <cell r="L2413" t="str">
            <v>Quinchía</v>
          </cell>
          <cell r="M2413" t="str">
            <v>Area Operativa 09 - Cauca-Valle-Caldas</v>
          </cell>
          <cell r="N2413" t="str">
            <v>Magdalena Cauca</v>
          </cell>
          <cell r="O2413" t="str">
            <v>Cauca</v>
          </cell>
          <cell r="Q2413" t="str">
            <v>Qda El Molino</v>
          </cell>
        </row>
        <row r="2414">
          <cell r="B2414">
            <v>26170330</v>
          </cell>
          <cell r="C2414" t="str">
            <v>CRUCES  [26170330]</v>
          </cell>
          <cell r="D2414" t="str">
            <v>Pluviométrica</v>
          </cell>
          <cell r="E2414" t="str">
            <v>Convencional</v>
          </cell>
          <cell r="F2414" t="str">
            <v>Activa</v>
          </cell>
          <cell r="G2414">
            <v>29601</v>
          </cell>
          <cell r="H2414">
            <v>1550</v>
          </cell>
          <cell r="I2414">
            <v>5.31666667</v>
          </cell>
          <cell r="J2414">
            <v>-75.7</v>
          </cell>
          <cell r="K2414" t="str">
            <v>RIsaralda</v>
          </cell>
          <cell r="L2414" t="str">
            <v>Quinchía</v>
          </cell>
          <cell r="M2414" t="str">
            <v>Area Operativa 09 - Cauca-Valle-Caldas</v>
          </cell>
          <cell r="N2414" t="str">
            <v>Magdalena Cauca</v>
          </cell>
          <cell r="O2414" t="str">
            <v>Cauca</v>
          </cell>
          <cell r="Q2414" t="str">
            <v>Qda El Molino</v>
          </cell>
        </row>
        <row r="2415">
          <cell r="B2415">
            <v>24015030</v>
          </cell>
          <cell r="C2415" t="str">
            <v>UBATE  [24015030]</v>
          </cell>
          <cell r="D2415" t="str">
            <v>Climática Ordinaria</v>
          </cell>
          <cell r="E2415" t="str">
            <v>Convencional</v>
          </cell>
          <cell r="F2415" t="str">
            <v>Suspendida</v>
          </cell>
          <cell r="G2415">
            <v>10698</v>
          </cell>
          <cell r="H2415">
            <v>2600</v>
          </cell>
          <cell r="I2415">
            <v>5.31666667</v>
          </cell>
          <cell r="J2415">
            <v>-73.816666669999989</v>
          </cell>
          <cell r="K2415" t="str">
            <v>Cundinamarca</v>
          </cell>
          <cell r="L2415" t="str">
            <v>Ubaté</v>
          </cell>
          <cell r="M2415" t="str">
            <v>Area Operativa 11 - Cundinamarca-Amazonas-San Andrés</v>
          </cell>
          <cell r="N2415" t="str">
            <v>Magdalena Cauca</v>
          </cell>
          <cell r="O2415" t="str">
            <v>Sogamoso</v>
          </cell>
          <cell r="Q2415" t="str">
            <v>Qda Zusne</v>
          </cell>
          <cell r="R2415">
            <v>21231</v>
          </cell>
        </row>
        <row r="2416">
          <cell r="B2416">
            <v>24015160</v>
          </cell>
          <cell r="C2416" t="str">
            <v>PUNTA DE VEGA  [24015160]</v>
          </cell>
          <cell r="D2416" t="str">
            <v>Climática Ordinaria</v>
          </cell>
          <cell r="E2416" t="str">
            <v>Convencional</v>
          </cell>
          <cell r="F2416" t="str">
            <v>Suspendida</v>
          </cell>
          <cell r="G2416">
            <v>22355</v>
          </cell>
          <cell r="H2416">
            <v>2600</v>
          </cell>
          <cell r="I2416">
            <v>5.31666667</v>
          </cell>
          <cell r="J2416">
            <v>-73.783333329999991</v>
          </cell>
          <cell r="K2416" t="str">
            <v>Cundinamarca</v>
          </cell>
          <cell r="L2416" t="str">
            <v>Ubaté</v>
          </cell>
          <cell r="M2416" t="str">
            <v>Area Operativa 11 - Cundinamarca-Amazonas-San Andrés</v>
          </cell>
          <cell r="N2416" t="str">
            <v>Magdalena Cauca</v>
          </cell>
          <cell r="O2416" t="str">
            <v>Sogamoso</v>
          </cell>
          <cell r="Q2416" t="str">
            <v>Qda Zusne</v>
          </cell>
          <cell r="R2416">
            <v>25034</v>
          </cell>
        </row>
        <row r="2417">
          <cell r="B2417">
            <v>24017320</v>
          </cell>
          <cell r="C2417" t="str">
            <v>PTE CARTEGENA  [24017320]</v>
          </cell>
          <cell r="D2417" t="str">
            <v>Limnimétrica</v>
          </cell>
          <cell r="E2417" t="str">
            <v>Convencional</v>
          </cell>
          <cell r="F2417" t="str">
            <v>Suspendida</v>
          </cell>
          <cell r="G2417">
            <v>23482</v>
          </cell>
          <cell r="H2417">
            <v>2544</v>
          </cell>
          <cell r="I2417">
            <v>5.31666667</v>
          </cell>
          <cell r="J2417">
            <v>-73.766666669999992</v>
          </cell>
          <cell r="K2417" t="str">
            <v>Cundinamarca</v>
          </cell>
          <cell r="L2417" t="str">
            <v>Ubaté</v>
          </cell>
          <cell r="M2417" t="str">
            <v>Area Operativa 11 - Cundinamarca-Amazonas-San Andrés</v>
          </cell>
          <cell r="N2417" t="str">
            <v>Magdalena Cauca</v>
          </cell>
          <cell r="O2417" t="str">
            <v>Sogamoso</v>
          </cell>
          <cell r="Q2417" t="str">
            <v>Lenguazaque</v>
          </cell>
          <cell r="R2417">
            <v>24487</v>
          </cell>
        </row>
        <row r="2418">
          <cell r="B2418">
            <v>24017360</v>
          </cell>
          <cell r="C2418" t="str">
            <v>PTE NARINO  [24017360]</v>
          </cell>
          <cell r="D2418" t="str">
            <v>Limnimétrica</v>
          </cell>
          <cell r="E2418" t="str">
            <v>Convencional</v>
          </cell>
          <cell r="F2418" t="str">
            <v>Suspendida</v>
          </cell>
          <cell r="G2418">
            <v>23482</v>
          </cell>
          <cell r="H2418">
            <v>2549</v>
          </cell>
          <cell r="I2418">
            <v>5.31666667</v>
          </cell>
          <cell r="J2418">
            <v>-73.816666669999989</v>
          </cell>
          <cell r="K2418" t="str">
            <v>Cundinamarca</v>
          </cell>
          <cell r="L2418" t="str">
            <v>Ubaté</v>
          </cell>
          <cell r="M2418" t="str">
            <v>Area Operativa 11 - Cundinamarca-Amazonas-San Andrés</v>
          </cell>
          <cell r="N2418" t="str">
            <v>Magdalena Cauca</v>
          </cell>
          <cell r="O2418" t="str">
            <v>Sogamoso</v>
          </cell>
          <cell r="Q2418" t="str">
            <v>Ubate</v>
          </cell>
          <cell r="R2418">
            <v>24456</v>
          </cell>
        </row>
        <row r="2419">
          <cell r="B2419">
            <v>24017430</v>
          </cell>
          <cell r="C2419" t="str">
            <v>PTE PIEDRAGORDA  [24017430]</v>
          </cell>
          <cell r="D2419" t="str">
            <v>Limnimétrica</v>
          </cell>
          <cell r="E2419" t="str">
            <v>Convencional</v>
          </cell>
          <cell r="F2419" t="str">
            <v>Suspendida</v>
          </cell>
          <cell r="G2419">
            <v>23482</v>
          </cell>
          <cell r="H2419">
            <v>2555</v>
          </cell>
          <cell r="I2419">
            <v>5.31666667</v>
          </cell>
          <cell r="J2419">
            <v>-73.766666669999992</v>
          </cell>
          <cell r="K2419" t="str">
            <v>Cundinamarca</v>
          </cell>
          <cell r="L2419" t="str">
            <v>Lenguazaque</v>
          </cell>
          <cell r="M2419" t="str">
            <v>Area Operativa 11 - Cundinamarca-Amazonas-San Andrés</v>
          </cell>
          <cell r="N2419" t="str">
            <v>Magdalena Cauca</v>
          </cell>
          <cell r="O2419" t="str">
            <v>Sogamoso</v>
          </cell>
          <cell r="Q2419" t="str">
            <v>Lenguazaque</v>
          </cell>
          <cell r="R2419">
            <v>24487</v>
          </cell>
        </row>
        <row r="2420">
          <cell r="B2420">
            <v>54077140</v>
          </cell>
          <cell r="C2420" t="str">
            <v>PENA ALTA  [54077140]</v>
          </cell>
          <cell r="D2420" t="str">
            <v>Limnigráfica</v>
          </cell>
          <cell r="E2420" t="str">
            <v>Convencional</v>
          </cell>
          <cell r="F2420" t="str">
            <v>Suspendida</v>
          </cell>
          <cell r="G2420">
            <v>31943</v>
          </cell>
          <cell r="H2420">
            <v>200</v>
          </cell>
          <cell r="I2420">
            <v>3.93333333</v>
          </cell>
          <cell r="J2420">
            <v>-76.75</v>
          </cell>
          <cell r="K2420" t="str">
            <v>Valle del Cauca</v>
          </cell>
          <cell r="L2420" t="str">
            <v>Buenaventura</v>
          </cell>
          <cell r="M2420" t="str">
            <v>Area Operativa 09 - Cauca-Valle-Caldas</v>
          </cell>
          <cell r="N2420" t="str">
            <v>Pacifico</v>
          </cell>
          <cell r="O2420" t="str">
            <v>San Juán</v>
          </cell>
          <cell r="Q2420" t="str">
            <v>Aguaclara</v>
          </cell>
          <cell r="R2420">
            <v>32888</v>
          </cell>
        </row>
        <row r="2421">
          <cell r="B2421">
            <v>29057004</v>
          </cell>
          <cell r="C2421" t="str">
            <v>SANTA HELENA..  - AUT  [29057004]</v>
          </cell>
          <cell r="D2421" t="str">
            <v>Limnigráfica</v>
          </cell>
          <cell r="E2421" t="str">
            <v>Automática con Telemetría</v>
          </cell>
          <cell r="F2421" t="str">
            <v>Activa</v>
          </cell>
          <cell r="G2421">
            <v>41944</v>
          </cell>
          <cell r="H2421">
            <v>1395</v>
          </cell>
          <cell r="I2421">
            <v>5.3174972199999999</v>
          </cell>
          <cell r="J2421">
            <v>-74.996108329999998</v>
          </cell>
          <cell r="K2421" t="str">
            <v>Caldas</v>
          </cell>
          <cell r="L2421" t="str">
            <v>Marquetalia</v>
          </cell>
          <cell r="M2421" t="str">
            <v>Area Operativa 02 - Atlántico-Bolivar-Sucre</v>
          </cell>
          <cell r="N2421" t="str">
            <v>Magdalena Cauca</v>
          </cell>
          <cell r="O2421" t="str">
            <v>Medio Magdalena</v>
          </cell>
          <cell r="Q2421" t="str">
            <v>Qda El Molino</v>
          </cell>
        </row>
        <row r="2422">
          <cell r="B2422">
            <v>24017960</v>
          </cell>
          <cell r="C2422" t="str">
            <v>PUENTE CABUYA - CAR  [24017960]</v>
          </cell>
          <cell r="D2422" t="str">
            <v>Limnigráfica</v>
          </cell>
          <cell r="E2422" t="str">
            <v>Convencional</v>
          </cell>
          <cell r="F2422" t="str">
            <v>Activa</v>
          </cell>
          <cell r="G2422">
            <v>36937</v>
          </cell>
          <cell r="H2422">
            <v>2458</v>
          </cell>
          <cell r="I2422">
            <v>5.3213888899999997</v>
          </cell>
          <cell r="J2422">
            <v>-73.787222220000004</v>
          </cell>
          <cell r="K2422" t="str">
            <v>Cundinamarca</v>
          </cell>
          <cell r="L2422" t="str">
            <v>Ubaté</v>
          </cell>
          <cell r="M2422" t="str">
            <v>Area Operativa 11 - Cundinamarca-Amazonas-San Andrés</v>
          </cell>
          <cell r="N2422" t="str">
            <v>Magdalena Cauca</v>
          </cell>
          <cell r="O2422" t="str">
            <v>Sogamoso</v>
          </cell>
          <cell r="Q2422" t="str">
            <v>Suta</v>
          </cell>
        </row>
        <row r="2423">
          <cell r="B2423">
            <v>23020070</v>
          </cell>
          <cell r="C2423" t="str">
            <v>SUB VICTORIA  [23020070]</v>
          </cell>
          <cell r="D2423" t="str">
            <v>Pluviométrica</v>
          </cell>
          <cell r="E2423" t="str">
            <v>Convencional</v>
          </cell>
          <cell r="F2423" t="str">
            <v>Activa</v>
          </cell>
          <cell r="G2423">
            <v>27621</v>
          </cell>
          <cell r="H2423">
            <v>700</v>
          </cell>
          <cell r="I2423">
            <v>5.3333333300000003</v>
          </cell>
          <cell r="J2423">
            <v>-74.916666669999998</v>
          </cell>
          <cell r="K2423" t="str">
            <v>Caldas</v>
          </cell>
          <cell r="L2423" t="str">
            <v>Victoria</v>
          </cell>
          <cell r="M2423" t="str">
            <v>Area Operativa 10 - Tolima</v>
          </cell>
          <cell r="N2423" t="str">
            <v>Magdalena Cauca</v>
          </cell>
          <cell r="O2423" t="str">
            <v>Medio Magdalena</v>
          </cell>
          <cell r="Q2423" t="str">
            <v>Suta</v>
          </cell>
        </row>
        <row r="2424">
          <cell r="B2424">
            <v>23065502</v>
          </cell>
          <cell r="C2424" t="str">
            <v>LA PALMA  - AUT  [23065502]</v>
          </cell>
          <cell r="D2424" t="str">
            <v>Climática Principal</v>
          </cell>
          <cell r="E2424" t="str">
            <v>Automática con Telemetría</v>
          </cell>
          <cell r="F2424" t="str">
            <v>Activa</v>
          </cell>
          <cell r="G2424">
            <v>41554.791666666664</v>
          </cell>
          <cell r="H2424">
            <v>999</v>
          </cell>
          <cell r="I2424">
            <v>5.3302666699999994</v>
          </cell>
          <cell r="J2424">
            <v>-74.401561110000003</v>
          </cell>
          <cell r="K2424" t="str">
            <v>Cundinamarca</v>
          </cell>
          <cell r="L2424" t="str">
            <v>La Palma</v>
          </cell>
          <cell r="M2424" t="str">
            <v>Area Operativa 11 - Cundinamarca-Amazonas-San Andrés</v>
          </cell>
          <cell r="N2424" t="str">
            <v>Magdalena Cauca</v>
          </cell>
          <cell r="O2424" t="str">
            <v>Medio Magdalena</v>
          </cell>
          <cell r="P2424" t="str">
            <v>Mediante orfeo 20191040002573 se hace entrega del archivo Excel que contiene el catálogo de estaciones automáticas de Cenicafé, el cual comprende 103 estaciones, con el fin de que se actualice su metadata en el Catálogo Nacional de estaciones del IDEAM.</v>
          </cell>
          <cell r="Q2424">
            <v>0</v>
          </cell>
        </row>
        <row r="2425">
          <cell r="B2425">
            <v>23040090</v>
          </cell>
          <cell r="C2425" t="str">
            <v>CUBA  [23040090]</v>
          </cell>
          <cell r="D2425" t="str">
            <v>Pluviométrica</v>
          </cell>
          <cell r="E2425" t="str">
            <v>Convencional</v>
          </cell>
          <cell r="F2425" t="str">
            <v>Activa</v>
          </cell>
          <cell r="G2425">
            <v>33253</v>
          </cell>
          <cell r="H2425">
            <v>1050</v>
          </cell>
          <cell r="I2425">
            <v>5.3333333300000003</v>
          </cell>
          <cell r="J2425">
            <v>-74.933333329999996</v>
          </cell>
          <cell r="K2425" t="str">
            <v>Caldas</v>
          </cell>
          <cell r="L2425" t="str">
            <v>Victoria</v>
          </cell>
          <cell r="M2425" t="str">
            <v>Area Operativa 10 - Tolima</v>
          </cell>
          <cell r="N2425" t="str">
            <v>Magdalena Cauca</v>
          </cell>
          <cell r="O2425" t="str">
            <v>Medio Magdalena</v>
          </cell>
          <cell r="Q2425" t="str">
            <v>Suta</v>
          </cell>
        </row>
        <row r="2426">
          <cell r="B2426">
            <v>23050280</v>
          </cell>
          <cell r="C2426" t="str">
            <v>BOLIVIA  [23050280]</v>
          </cell>
          <cell r="D2426" t="str">
            <v>Pluviométrica</v>
          </cell>
          <cell r="E2426" t="str">
            <v>Convencional</v>
          </cell>
          <cell r="F2426" t="str">
            <v>Activa</v>
          </cell>
          <cell r="G2426">
            <v>23696</v>
          </cell>
          <cell r="H2426">
            <v>1840</v>
          </cell>
          <cell r="I2426">
            <v>5.3333333300000003</v>
          </cell>
          <cell r="J2426">
            <v>-75.033333329999991</v>
          </cell>
          <cell r="K2426" t="str">
            <v>Caldas</v>
          </cell>
          <cell r="L2426" t="str">
            <v>Pensilvania</v>
          </cell>
          <cell r="M2426" t="str">
            <v>Area Operativa 10 - Tolima</v>
          </cell>
          <cell r="N2426" t="str">
            <v>Magdalena Cauca</v>
          </cell>
          <cell r="O2426" t="str">
            <v>Medio Magdalena</v>
          </cell>
          <cell r="Q2426" t="str">
            <v>Suta</v>
          </cell>
        </row>
        <row r="2427">
          <cell r="B2427">
            <v>23050320</v>
          </cell>
          <cell r="C2427" t="str">
            <v>SAN DANIEL  [23050320]</v>
          </cell>
          <cell r="D2427" t="str">
            <v>Pluviométrica</v>
          </cell>
          <cell r="E2427" t="str">
            <v>Convencional</v>
          </cell>
          <cell r="F2427" t="str">
            <v>Activa</v>
          </cell>
          <cell r="G2427">
            <v>28474</v>
          </cell>
          <cell r="H2427">
            <v>1660</v>
          </cell>
          <cell r="I2427">
            <v>5.3333333300000003</v>
          </cell>
          <cell r="J2427">
            <v>-75.016666669999992</v>
          </cell>
          <cell r="K2427" t="str">
            <v>Caldas</v>
          </cell>
          <cell r="L2427" t="str">
            <v>Pensilvania</v>
          </cell>
          <cell r="M2427" t="str">
            <v>Area Operativa 10 - Tolima</v>
          </cell>
          <cell r="N2427" t="str">
            <v>Magdalena Cauca</v>
          </cell>
          <cell r="O2427" t="str">
            <v>Medio Magdalena</v>
          </cell>
          <cell r="Q2427" t="str">
            <v>Suta</v>
          </cell>
        </row>
        <row r="2428">
          <cell r="B2428">
            <v>23050380</v>
          </cell>
          <cell r="C2428" t="str">
            <v>GRANJA KENNEDY  [23050380]</v>
          </cell>
          <cell r="D2428" t="str">
            <v>Pluviométrica</v>
          </cell>
          <cell r="E2428" t="str">
            <v>Convencional</v>
          </cell>
          <cell r="F2428" t="str">
            <v>Activa</v>
          </cell>
          <cell r="G2428">
            <v>34165</v>
          </cell>
          <cell r="H2428">
            <v>1900</v>
          </cell>
          <cell r="I2428">
            <v>5.3333333300000003</v>
          </cell>
          <cell r="J2428">
            <v>-75.099999999999994</v>
          </cell>
          <cell r="K2428" t="str">
            <v>Caldas</v>
          </cell>
          <cell r="L2428" t="str">
            <v>Pensilvania</v>
          </cell>
          <cell r="M2428" t="str">
            <v>Area Operativa 10 - Tolima</v>
          </cell>
          <cell r="N2428" t="str">
            <v>Magdalena Cauca</v>
          </cell>
          <cell r="O2428" t="str">
            <v>Medio Magdalena</v>
          </cell>
          <cell r="Q2428" t="str">
            <v>Suta</v>
          </cell>
        </row>
        <row r="2429">
          <cell r="B2429">
            <v>23057120</v>
          </cell>
          <cell r="C2429" t="str">
            <v>RIO LA MIEL 4-154  [23057120]</v>
          </cell>
          <cell r="D2429" t="str">
            <v>Limnigráfica</v>
          </cell>
          <cell r="E2429" t="str">
            <v>Convencional</v>
          </cell>
          <cell r="F2429" t="str">
            <v>Activa</v>
          </cell>
          <cell r="G2429">
            <v>26191</v>
          </cell>
          <cell r="H2429">
            <v>1560</v>
          </cell>
          <cell r="I2429">
            <v>5.3333333300000003</v>
          </cell>
          <cell r="J2429">
            <v>-75.05</v>
          </cell>
          <cell r="K2429" t="str">
            <v>Caldas</v>
          </cell>
          <cell r="L2429" t="str">
            <v>Marquetalia</v>
          </cell>
          <cell r="M2429" t="str">
            <v>Area Operativa 10 - Tolima</v>
          </cell>
          <cell r="N2429" t="str">
            <v>Magdalena Cauca</v>
          </cell>
          <cell r="O2429" t="str">
            <v>Medio Magdalena</v>
          </cell>
          <cell r="Q2429" t="str">
            <v>La Miel</v>
          </cell>
        </row>
        <row r="2430">
          <cell r="B2430">
            <v>23057200</v>
          </cell>
          <cell r="C2430" t="str">
            <v>CIRCACIA 4-156  [23057200]</v>
          </cell>
          <cell r="D2430" t="str">
            <v>Limnigráfica</v>
          </cell>
          <cell r="E2430" t="str">
            <v>Convencional</v>
          </cell>
          <cell r="F2430" t="str">
            <v>Activa</v>
          </cell>
          <cell r="G2430">
            <v>28564</v>
          </cell>
          <cell r="H2430">
            <v>900</v>
          </cell>
          <cell r="I2430">
            <v>5.3333333300000003</v>
          </cell>
          <cell r="J2430">
            <v>-75.05</v>
          </cell>
          <cell r="K2430" t="str">
            <v>Caldas</v>
          </cell>
          <cell r="L2430" t="str">
            <v>Samaná</v>
          </cell>
          <cell r="M2430" t="str">
            <v>Area Operativa 10 - Tolima</v>
          </cell>
          <cell r="N2430" t="str">
            <v>Magdalena Cauca</v>
          </cell>
          <cell r="O2430" t="str">
            <v>Medio Magdalena</v>
          </cell>
          <cell r="Q2430" t="str">
            <v>La Miel</v>
          </cell>
        </row>
        <row r="2431">
          <cell r="B2431">
            <v>23067260</v>
          </cell>
          <cell r="C2431" t="str">
            <v>ACDTO LA PALMA  - AUT  [23067260]</v>
          </cell>
          <cell r="D2431" t="str">
            <v>Limnigráfica</v>
          </cell>
          <cell r="E2431" t="str">
            <v>Automática con Telemetría</v>
          </cell>
          <cell r="F2431" t="str">
            <v>Activa</v>
          </cell>
          <cell r="G2431">
            <v>37347</v>
          </cell>
          <cell r="H2431">
            <v>1280</v>
          </cell>
          <cell r="I2431">
            <v>5.3333333300000003</v>
          </cell>
          <cell r="J2431">
            <v>-74.383333329999999</v>
          </cell>
          <cell r="K2431" t="str">
            <v>Cundinamarca</v>
          </cell>
          <cell r="L2431" t="str">
            <v>La Palma</v>
          </cell>
          <cell r="M2431" t="str">
            <v>Area Operativa 11 - Cundinamarca-Amazonas-San Andrés</v>
          </cell>
          <cell r="N2431" t="str">
            <v>Magdalena Cauca</v>
          </cell>
          <cell r="O2431" t="str">
            <v>Medio Magdalena</v>
          </cell>
          <cell r="Q2431" t="str">
            <v>Los Tiestos</v>
          </cell>
        </row>
        <row r="2432">
          <cell r="B2432">
            <v>24010330</v>
          </cell>
          <cell r="C2432" t="str">
            <v>ESPINO EL  [24010330]</v>
          </cell>
          <cell r="D2432" t="str">
            <v>Pluviográfica</v>
          </cell>
          <cell r="E2432" t="str">
            <v>Convencional</v>
          </cell>
          <cell r="F2432" t="str">
            <v>Activa</v>
          </cell>
          <cell r="G2432">
            <v>22569</v>
          </cell>
          <cell r="H2432">
            <v>2550</v>
          </cell>
          <cell r="I2432">
            <v>5.3333333300000003</v>
          </cell>
          <cell r="J2432">
            <v>-73.733333329999994</v>
          </cell>
          <cell r="K2432" t="str">
            <v>Cundinamarca</v>
          </cell>
          <cell r="L2432" t="str">
            <v>Lenguazaque</v>
          </cell>
          <cell r="M2432" t="str">
            <v>Area Operativa 11 - Cundinamarca-Amazonas-San Andrés</v>
          </cell>
          <cell r="N2432" t="str">
            <v>Magdalena Cauca</v>
          </cell>
          <cell r="O2432" t="str">
            <v>Sogamoso</v>
          </cell>
          <cell r="Q2432" t="str">
            <v>Los Tiestos</v>
          </cell>
        </row>
        <row r="2433">
          <cell r="B2433">
            <v>24015190</v>
          </cell>
          <cell r="C2433" t="str">
            <v>NOVILLEROS  [24015190]</v>
          </cell>
          <cell r="D2433" t="str">
            <v>Climática Ordinaria</v>
          </cell>
          <cell r="E2433" t="str">
            <v>Convencional</v>
          </cell>
          <cell r="F2433" t="str">
            <v>Activa</v>
          </cell>
          <cell r="G2433">
            <v>24091</v>
          </cell>
          <cell r="H2433">
            <v>2550</v>
          </cell>
          <cell r="I2433">
            <v>5.3333333300000003</v>
          </cell>
          <cell r="J2433">
            <v>-73.783333329999991</v>
          </cell>
          <cell r="K2433" t="str">
            <v>Cundinamarca</v>
          </cell>
          <cell r="L2433" t="str">
            <v>Ubaté</v>
          </cell>
          <cell r="M2433" t="str">
            <v>Area Operativa 11 - Cundinamarca-Amazonas-San Andrés</v>
          </cell>
          <cell r="N2433" t="str">
            <v>Magdalena Cauca</v>
          </cell>
          <cell r="O2433" t="str">
            <v>Sogamoso</v>
          </cell>
          <cell r="Q2433" t="str">
            <v>Los Tiestos</v>
          </cell>
        </row>
        <row r="2434">
          <cell r="B2434">
            <v>26107120</v>
          </cell>
          <cell r="C2434" t="str">
            <v>ALTAMISA LA  [26107120]</v>
          </cell>
          <cell r="D2434" t="str">
            <v>Limnigráfica</v>
          </cell>
          <cell r="E2434" t="str">
            <v>Convencional</v>
          </cell>
          <cell r="F2434" t="str">
            <v>Activa</v>
          </cell>
          <cell r="G2434">
            <v>30239</v>
          </cell>
          <cell r="H2434">
            <v>920</v>
          </cell>
          <cell r="I2434">
            <v>4.5333333299999996</v>
          </cell>
          <cell r="J2434">
            <v>-76.016666669999992</v>
          </cell>
          <cell r="K2434" t="str">
            <v>Valle del Cauca</v>
          </cell>
          <cell r="L2434" t="str">
            <v>La Victoria (Valle del cauca)</v>
          </cell>
          <cell r="M2434" t="str">
            <v>Area Operativa 09 - Cauca-Valle-Caldas</v>
          </cell>
          <cell r="N2434" t="str">
            <v>Magdalena Cauca</v>
          </cell>
          <cell r="O2434" t="str">
            <v>Cauca</v>
          </cell>
          <cell r="Q2434" t="str">
            <v>Los Micos</v>
          </cell>
        </row>
        <row r="2435">
          <cell r="B2435">
            <v>26110380</v>
          </cell>
          <cell r="C2435" t="str">
            <v>LUCERO EL  [26110380]</v>
          </cell>
          <cell r="D2435" t="str">
            <v>Pluviométrica</v>
          </cell>
          <cell r="E2435" t="str">
            <v>Convencional</v>
          </cell>
          <cell r="F2435" t="str">
            <v>Activa</v>
          </cell>
          <cell r="G2435">
            <v>27409</v>
          </cell>
          <cell r="H2435">
            <v>976</v>
          </cell>
          <cell r="I2435">
            <v>4.5333333299999996</v>
          </cell>
          <cell r="J2435">
            <v>-76.099999999999994</v>
          </cell>
          <cell r="K2435" t="str">
            <v>Valle del Cauca</v>
          </cell>
          <cell r="L2435" t="str">
            <v>La Unión (Valle del cauca)</v>
          </cell>
          <cell r="M2435" t="str">
            <v>Area Operativa 09 - Cauca-Valle-Caldas</v>
          </cell>
          <cell r="N2435" t="str">
            <v>Magdalena Cauca</v>
          </cell>
          <cell r="O2435" t="str">
            <v>Cauca</v>
          </cell>
          <cell r="Q2435" t="str">
            <v>Los Micos</v>
          </cell>
        </row>
        <row r="2436">
          <cell r="B2436">
            <v>26120240</v>
          </cell>
          <cell r="C2436" t="str">
            <v>SORRENTO  [26120240]</v>
          </cell>
          <cell r="D2436" t="str">
            <v>Pluviométrica</v>
          </cell>
          <cell r="E2436" t="str">
            <v>Convencional</v>
          </cell>
          <cell r="F2436" t="str">
            <v>Activa</v>
          </cell>
          <cell r="G2436">
            <v>30086</v>
          </cell>
          <cell r="H2436">
            <v>1290</v>
          </cell>
          <cell r="I2436">
            <v>4.5333333299999996</v>
          </cell>
          <cell r="J2436">
            <v>-75.849999999999994</v>
          </cell>
          <cell r="K2436" t="str">
            <v>Quindío</v>
          </cell>
          <cell r="L2436" t="str">
            <v>Montenegro</v>
          </cell>
          <cell r="M2436" t="str">
            <v>Area Operativa 09 - Cauca-Valle-Caldas</v>
          </cell>
          <cell r="N2436" t="str">
            <v>Magdalena Cauca</v>
          </cell>
          <cell r="O2436" t="str">
            <v>Cauca</v>
          </cell>
          <cell r="Q2436" t="str">
            <v>Los Micos</v>
          </cell>
        </row>
        <row r="2437">
          <cell r="B2437">
            <v>26120320</v>
          </cell>
          <cell r="C2437" t="str">
            <v>GOBERNACION  [26120320]</v>
          </cell>
          <cell r="D2437" t="str">
            <v>Pluviométrica</v>
          </cell>
          <cell r="E2437" t="str">
            <v>Convencional</v>
          </cell>
          <cell r="F2437" t="str">
            <v>Activa</v>
          </cell>
          <cell r="G2437">
            <v>26373</v>
          </cell>
          <cell r="H2437">
            <v>1551</v>
          </cell>
          <cell r="I2437">
            <v>4.5333333299999996</v>
          </cell>
          <cell r="J2437">
            <v>-75.683333329999996</v>
          </cell>
          <cell r="K2437" t="str">
            <v>Quindío</v>
          </cell>
          <cell r="L2437" t="str">
            <v>Armenia (Quindío)</v>
          </cell>
          <cell r="M2437" t="str">
            <v>Area Operativa 09 - Cauca-Valle-Caldas</v>
          </cell>
          <cell r="N2437" t="str">
            <v>Magdalena Cauca</v>
          </cell>
          <cell r="O2437" t="str">
            <v>Cauca</v>
          </cell>
          <cell r="Q2437" t="str">
            <v>Los Micos</v>
          </cell>
        </row>
        <row r="2438">
          <cell r="B2438">
            <v>26120400</v>
          </cell>
          <cell r="C2438" t="str">
            <v>BUENOS AIRES  [26120400]</v>
          </cell>
          <cell r="D2438" t="str">
            <v>Pluviométrica</v>
          </cell>
          <cell r="E2438" t="str">
            <v>Convencional</v>
          </cell>
          <cell r="F2438" t="str">
            <v>Activa</v>
          </cell>
          <cell r="G2438">
            <v>26038</v>
          </cell>
          <cell r="H2438">
            <v>2280</v>
          </cell>
          <cell r="I2438">
            <v>4.5333333299999996</v>
          </cell>
          <cell r="J2438">
            <v>-75.599999999999994</v>
          </cell>
          <cell r="K2438" t="str">
            <v>Quindío</v>
          </cell>
          <cell r="L2438" t="str">
            <v>Salento</v>
          </cell>
          <cell r="M2438" t="str">
            <v>Area Operativa 09 - Cauca-Valle-Caldas</v>
          </cell>
          <cell r="N2438" t="str">
            <v>Magdalena Cauca</v>
          </cell>
          <cell r="O2438" t="str">
            <v>Cauca</v>
          </cell>
          <cell r="Q2438" t="str">
            <v>Los Micos</v>
          </cell>
        </row>
        <row r="2439">
          <cell r="B2439">
            <v>26120420</v>
          </cell>
          <cell r="C2439" t="str">
            <v>SAN RAFAEL  [26120420]</v>
          </cell>
          <cell r="D2439" t="str">
            <v>Pluviométrica</v>
          </cell>
          <cell r="E2439" t="str">
            <v>Convencional</v>
          </cell>
          <cell r="F2439" t="str">
            <v>Activa</v>
          </cell>
          <cell r="G2439">
            <v>26038</v>
          </cell>
          <cell r="H2439">
            <v>1600</v>
          </cell>
          <cell r="I2439">
            <v>4.5333333299999996</v>
          </cell>
          <cell r="J2439">
            <v>-75.650000000000006</v>
          </cell>
          <cell r="K2439" t="str">
            <v>Quindío</v>
          </cell>
          <cell r="L2439" t="str">
            <v>Calarcá</v>
          </cell>
          <cell r="M2439" t="str">
            <v>Area Operativa 09 - Cauca-Valle-Caldas</v>
          </cell>
          <cell r="N2439" t="str">
            <v>Magdalena Cauca</v>
          </cell>
          <cell r="O2439" t="str">
            <v>Cauca</v>
          </cell>
          <cell r="Q2439" t="str">
            <v>Los Micos</v>
          </cell>
        </row>
        <row r="2440">
          <cell r="B2440">
            <v>26120520</v>
          </cell>
          <cell r="C2440" t="str">
            <v>TUCUMAN  [26120520]</v>
          </cell>
          <cell r="D2440" t="str">
            <v>Pluviométrica</v>
          </cell>
          <cell r="E2440" t="str">
            <v>Convencional</v>
          </cell>
          <cell r="F2440" t="str">
            <v>Activa</v>
          </cell>
          <cell r="G2440">
            <v>29813</v>
          </cell>
          <cell r="H2440">
            <v>1250</v>
          </cell>
          <cell r="I2440">
            <v>4.5333333299999996</v>
          </cell>
          <cell r="J2440">
            <v>-75.733333329999994</v>
          </cell>
          <cell r="K2440" t="str">
            <v>Quindío</v>
          </cell>
          <cell r="L2440" t="str">
            <v>Armenia (Quindío)</v>
          </cell>
          <cell r="M2440" t="str">
            <v>Area Operativa 09 - Cauca-Valle-Caldas</v>
          </cell>
          <cell r="N2440" t="str">
            <v>Magdalena Cauca</v>
          </cell>
          <cell r="O2440" t="str">
            <v>Cauca</v>
          </cell>
          <cell r="Q2440" t="str">
            <v>Los Micos</v>
          </cell>
        </row>
        <row r="2441">
          <cell r="B2441">
            <v>26125090</v>
          </cell>
          <cell r="C2441" t="str">
            <v>SENA EL  [26125090]</v>
          </cell>
          <cell r="D2441" t="str">
            <v>Meteorológica Especial</v>
          </cell>
          <cell r="E2441" t="str">
            <v>Convencional</v>
          </cell>
          <cell r="F2441" t="str">
            <v>Activa</v>
          </cell>
          <cell r="G2441">
            <v>22630</v>
          </cell>
          <cell r="H2441">
            <v>1550</v>
          </cell>
          <cell r="I2441">
            <v>4.5333333299999996</v>
          </cell>
          <cell r="J2441">
            <v>-75.666666669999998</v>
          </cell>
          <cell r="K2441" t="str">
            <v>Quindío</v>
          </cell>
          <cell r="L2441" t="str">
            <v>Armenia (Quindío)</v>
          </cell>
          <cell r="M2441" t="str">
            <v>Area Operativa 09 - Cauca-Valle-Caldas</v>
          </cell>
          <cell r="N2441" t="str">
            <v>Magdalena Cauca</v>
          </cell>
          <cell r="O2441" t="str">
            <v>Cauca</v>
          </cell>
          <cell r="Q2441" t="str">
            <v>Los Micos</v>
          </cell>
        </row>
        <row r="2442">
          <cell r="B2442">
            <v>26125180</v>
          </cell>
          <cell r="C2442" t="str">
            <v>JAMAICA  [26125180]</v>
          </cell>
          <cell r="D2442" t="str">
            <v>Climática Ordinaria</v>
          </cell>
          <cell r="E2442" t="str">
            <v>Convencional</v>
          </cell>
          <cell r="F2442" t="str">
            <v>Activa</v>
          </cell>
          <cell r="G2442">
            <v>29874</v>
          </cell>
          <cell r="H2442">
            <v>1900</v>
          </cell>
          <cell r="I2442">
            <v>4.5333333299999996</v>
          </cell>
          <cell r="J2442">
            <v>-75.766666669999992</v>
          </cell>
          <cell r="K2442" t="str">
            <v>Quindío</v>
          </cell>
          <cell r="L2442" t="str">
            <v>Calarcá</v>
          </cell>
          <cell r="M2442" t="str">
            <v>Area Operativa 09 - Cauca-Valle-Caldas</v>
          </cell>
          <cell r="N2442" t="str">
            <v>Magdalena Cauca</v>
          </cell>
          <cell r="O2442" t="str">
            <v>Cauca</v>
          </cell>
          <cell r="Q2442" t="str">
            <v>Los Micos</v>
          </cell>
        </row>
        <row r="2443">
          <cell r="B2443">
            <v>26125220</v>
          </cell>
          <cell r="C2443" t="str">
            <v>UNIV QUINDIO  [26125220]</v>
          </cell>
          <cell r="D2443" t="str">
            <v>Climática Ordinaria</v>
          </cell>
          <cell r="E2443" t="str">
            <v>Convencional</v>
          </cell>
          <cell r="F2443" t="str">
            <v>Activa</v>
          </cell>
          <cell r="G2443">
            <v>26038</v>
          </cell>
          <cell r="H2443">
            <v>1550</v>
          </cell>
          <cell r="I2443">
            <v>4.5333333299999996</v>
          </cell>
          <cell r="J2443">
            <v>-75.7</v>
          </cell>
          <cell r="K2443" t="str">
            <v>Quindío</v>
          </cell>
          <cell r="L2443" t="str">
            <v>Armenia (Quindío)</v>
          </cell>
          <cell r="M2443" t="str">
            <v>Area Operativa 09 - Cauca-Valle-Caldas</v>
          </cell>
          <cell r="N2443" t="str">
            <v>Magdalena Cauca</v>
          </cell>
          <cell r="O2443" t="str">
            <v>Cauca</v>
          </cell>
          <cell r="Q2443" t="str">
            <v>Los Micos</v>
          </cell>
        </row>
        <row r="2444">
          <cell r="B2444">
            <v>21202180</v>
          </cell>
          <cell r="C2444" t="str">
            <v>QUIBA  - AUT  [21202180]</v>
          </cell>
          <cell r="D2444" t="str">
            <v>Pluviográfica</v>
          </cell>
          <cell r="E2444" t="str">
            <v>Automática con Telemetría</v>
          </cell>
          <cell r="F2444" t="str">
            <v>Activa</v>
          </cell>
          <cell r="G2444">
            <v>36404</v>
          </cell>
          <cell r="H2444">
            <v>2682</v>
          </cell>
          <cell r="I2444">
            <v>4.54305556</v>
          </cell>
          <cell r="J2444">
            <v>-74.155833329999993</v>
          </cell>
          <cell r="K2444" t="str">
            <v>Bogotá</v>
          </cell>
          <cell r="L2444" t="str">
            <v>Bogota, D.C</v>
          </cell>
          <cell r="M2444" t="str">
            <v>Area Operativa 11 - Cundinamarca-Amazonas-San Andrés</v>
          </cell>
          <cell r="N2444" t="str">
            <v>Magdalena Cauca</v>
          </cell>
          <cell r="O2444" t="str">
            <v>Alto Magdalena</v>
          </cell>
          <cell r="Q2444" t="str">
            <v>Chingaza</v>
          </cell>
        </row>
        <row r="2445">
          <cell r="B2445">
            <v>21201020</v>
          </cell>
          <cell r="C2445" t="str">
            <v>ALTO CHARCO  [21201020]</v>
          </cell>
          <cell r="D2445" t="str">
            <v>Pluviométrica</v>
          </cell>
          <cell r="E2445" t="str">
            <v>Convencional</v>
          </cell>
          <cell r="F2445" t="str">
            <v>Activa</v>
          </cell>
          <cell r="G2445">
            <v>25673</v>
          </cell>
          <cell r="H2445">
            <v>2728</v>
          </cell>
          <cell r="I2445">
            <v>4.55</v>
          </cell>
          <cell r="J2445">
            <v>-74.283333329999991</v>
          </cell>
          <cell r="K2445" t="str">
            <v>Cundinamarca</v>
          </cell>
          <cell r="L2445" t="str">
            <v>Sibaté</v>
          </cell>
          <cell r="M2445" t="str">
            <v>Area Operativa 11 - Cundinamarca-Amazonas-San Andrés</v>
          </cell>
          <cell r="N2445" t="str">
            <v>Magdalena Cauca</v>
          </cell>
          <cell r="O2445" t="str">
            <v>Alto Magdalena</v>
          </cell>
          <cell r="Q2445" t="str">
            <v>Chingaza</v>
          </cell>
        </row>
        <row r="2446">
          <cell r="B2446">
            <v>21201260</v>
          </cell>
          <cell r="C2446" t="str">
            <v>PORVENIR EL  [21201260]</v>
          </cell>
          <cell r="D2446" t="str">
            <v>Pluviométrica</v>
          </cell>
          <cell r="E2446" t="str">
            <v>Convencional</v>
          </cell>
          <cell r="F2446" t="str">
            <v>Activa</v>
          </cell>
          <cell r="G2446">
            <v>19039</v>
          </cell>
          <cell r="H2446">
            <v>1350</v>
          </cell>
          <cell r="I2446">
            <v>4.55</v>
          </cell>
          <cell r="J2446">
            <v>-74.316666669999989</v>
          </cell>
          <cell r="K2446" t="str">
            <v>Cundinamarca</v>
          </cell>
          <cell r="L2446" t="str">
            <v>El Colegio</v>
          </cell>
          <cell r="M2446" t="str">
            <v>Area Operativa 11 - Cundinamarca-Amazonas-San Andrés</v>
          </cell>
          <cell r="N2446" t="str">
            <v>Magdalena Cauca</v>
          </cell>
          <cell r="O2446" t="str">
            <v>Alto Magdalena</v>
          </cell>
          <cell r="Q2446" t="str">
            <v>Chingaza</v>
          </cell>
        </row>
        <row r="2447">
          <cell r="B2447">
            <v>26110420</v>
          </cell>
          <cell r="C2447" t="str">
            <v>PLANTA LA  [26110420]</v>
          </cell>
          <cell r="D2447" t="str">
            <v>Pluviométrica</v>
          </cell>
          <cell r="E2447" t="str">
            <v>Convencional</v>
          </cell>
          <cell r="F2447" t="str">
            <v>Suspendida</v>
          </cell>
          <cell r="G2447">
            <v>27409</v>
          </cell>
          <cell r="H2447">
            <v>1346</v>
          </cell>
          <cell r="I2447">
            <v>4.5333333299999996</v>
          </cell>
          <cell r="J2447">
            <v>-76.133333329999999</v>
          </cell>
          <cell r="K2447" t="str">
            <v>Valle del Cauca</v>
          </cell>
          <cell r="L2447" t="str">
            <v>La Unión (Valle del cauca)</v>
          </cell>
          <cell r="M2447" t="str">
            <v>Area Operativa 09 - Cauca-Valle-Caldas</v>
          </cell>
          <cell r="N2447" t="str">
            <v>Magdalena Cauca</v>
          </cell>
          <cell r="O2447" t="str">
            <v>Cauca</v>
          </cell>
          <cell r="Q2447" t="str">
            <v>Los Micos</v>
          </cell>
          <cell r="R2447">
            <v>33373</v>
          </cell>
        </row>
        <row r="2448">
          <cell r="B2448">
            <v>26120010</v>
          </cell>
          <cell r="C2448" t="str">
            <v>COL SAN JOSE ARMEN  [26120010]</v>
          </cell>
          <cell r="D2448" t="str">
            <v>Pluviométrica</v>
          </cell>
          <cell r="E2448" t="str">
            <v>Convencional</v>
          </cell>
          <cell r="F2448" t="str">
            <v>Suspendida</v>
          </cell>
          <cell r="G2448">
            <v>10851</v>
          </cell>
          <cell r="H2448">
            <v>1483</v>
          </cell>
          <cell r="I2448">
            <v>4.5333333299999996</v>
          </cell>
          <cell r="J2448">
            <v>-75.683333329999996</v>
          </cell>
          <cell r="K2448" t="str">
            <v>Quindío</v>
          </cell>
          <cell r="L2448" t="str">
            <v>Armenia (Quindío)</v>
          </cell>
          <cell r="M2448" t="str">
            <v>Area Operativa 09 - Cauca-Valle-Caldas</v>
          </cell>
          <cell r="N2448" t="str">
            <v>Magdalena Cauca</v>
          </cell>
          <cell r="O2448" t="str">
            <v>Cauca</v>
          </cell>
          <cell r="Q2448" t="str">
            <v>Los Micos</v>
          </cell>
          <cell r="R2448">
            <v>13499</v>
          </cell>
        </row>
        <row r="2449">
          <cell r="B2449">
            <v>26120050</v>
          </cell>
          <cell r="C2449" t="str">
            <v>TALLERES CALARCA  [26120050]</v>
          </cell>
          <cell r="D2449" t="str">
            <v>Pluviométrica</v>
          </cell>
          <cell r="E2449" t="str">
            <v>Convencional</v>
          </cell>
          <cell r="F2449" t="str">
            <v>Suspendida</v>
          </cell>
          <cell r="G2449">
            <v>24122</v>
          </cell>
          <cell r="H2449">
            <v>1500</v>
          </cell>
          <cell r="I2449">
            <v>4.5333333299999996</v>
          </cell>
          <cell r="J2449">
            <v>-75.633333329999999</v>
          </cell>
          <cell r="K2449" t="str">
            <v>Quindío</v>
          </cell>
          <cell r="L2449" t="str">
            <v>Calarcá</v>
          </cell>
          <cell r="M2449" t="str">
            <v>Area Operativa 09 - Cauca-Valle-Caldas</v>
          </cell>
          <cell r="N2449" t="str">
            <v>Magdalena Cauca</v>
          </cell>
          <cell r="O2449" t="str">
            <v>Cauca</v>
          </cell>
          <cell r="Q2449" t="str">
            <v>Los Micos</v>
          </cell>
          <cell r="R2449">
            <v>25034</v>
          </cell>
        </row>
        <row r="2450">
          <cell r="B2450">
            <v>26125050</v>
          </cell>
          <cell r="C2450" t="str">
            <v>AGRICOLA GJA  [26125050]</v>
          </cell>
          <cell r="D2450" t="str">
            <v>Climática Ordinaria</v>
          </cell>
          <cell r="E2450" t="str">
            <v>Convencional</v>
          </cell>
          <cell r="F2450" t="str">
            <v>Suspendida</v>
          </cell>
          <cell r="G2450">
            <v>15872</v>
          </cell>
          <cell r="H2450">
            <v>1483</v>
          </cell>
          <cell r="I2450">
            <v>4.5333333299999996</v>
          </cell>
          <cell r="J2450">
            <v>-75.683333329999996</v>
          </cell>
          <cell r="K2450" t="str">
            <v>Quindío</v>
          </cell>
          <cell r="L2450" t="str">
            <v>Armenia (Quindío)</v>
          </cell>
          <cell r="M2450" t="str">
            <v>Area Operativa 09 - Cauca-Valle-Caldas</v>
          </cell>
          <cell r="N2450" t="str">
            <v>Magdalena Cauca</v>
          </cell>
          <cell r="O2450" t="str">
            <v>Cauca</v>
          </cell>
          <cell r="Q2450" t="str">
            <v>Los Micos</v>
          </cell>
          <cell r="R2450">
            <v>16268</v>
          </cell>
        </row>
        <row r="2451">
          <cell r="B2451">
            <v>21201750</v>
          </cell>
          <cell r="C2451" t="str">
            <v>CHARQUITO  [21201750]</v>
          </cell>
          <cell r="D2451" t="str">
            <v>Pluviométrica</v>
          </cell>
          <cell r="E2451" t="str">
            <v>Convencional</v>
          </cell>
          <cell r="F2451" t="str">
            <v>Activa</v>
          </cell>
          <cell r="G2451">
            <v>32157</v>
          </cell>
          <cell r="H2451">
            <v>2550</v>
          </cell>
          <cell r="I2451">
            <v>4.55</v>
          </cell>
          <cell r="J2451">
            <v>-74.283333329999991</v>
          </cell>
          <cell r="K2451" t="str">
            <v>Cundinamarca</v>
          </cell>
          <cell r="L2451" t="str">
            <v>Soacha</v>
          </cell>
          <cell r="M2451" t="str">
            <v>Area Operativa 11 - Cundinamarca-Amazonas-San Andrés</v>
          </cell>
          <cell r="N2451" t="str">
            <v>Magdalena Cauca</v>
          </cell>
          <cell r="O2451" t="str">
            <v>Alto Magdalena</v>
          </cell>
          <cell r="Q2451" t="str">
            <v>Chingaza</v>
          </cell>
        </row>
        <row r="2452">
          <cell r="B2452">
            <v>21201820</v>
          </cell>
          <cell r="C2452" t="str">
            <v>PENAS BLANCAS  [21201820]</v>
          </cell>
          <cell r="D2452" t="str">
            <v>Pluviográfica</v>
          </cell>
          <cell r="E2452" t="str">
            <v>Convencional</v>
          </cell>
          <cell r="F2452" t="str">
            <v>Activa</v>
          </cell>
          <cell r="G2452">
            <v>32188</v>
          </cell>
          <cell r="H2452">
            <v>2450</v>
          </cell>
          <cell r="I2452">
            <v>4.55</v>
          </cell>
          <cell r="J2452">
            <v>-74.383333329999999</v>
          </cell>
          <cell r="K2452" t="str">
            <v>Cundinamarca</v>
          </cell>
          <cell r="L2452" t="str">
            <v>El Colegio</v>
          </cell>
          <cell r="M2452" t="str">
            <v>Area Operativa 11 - Cundinamarca-Amazonas-San Andrés</v>
          </cell>
          <cell r="N2452" t="str">
            <v>Magdalena Cauca</v>
          </cell>
          <cell r="O2452" t="str">
            <v>Alto Magdalena</v>
          </cell>
          <cell r="Q2452" t="str">
            <v>Chingaza</v>
          </cell>
        </row>
        <row r="2453">
          <cell r="B2453">
            <v>21205610</v>
          </cell>
          <cell r="C2453" t="str">
            <v>MUNA  [21205610]</v>
          </cell>
          <cell r="D2453" t="str">
            <v>Climática Principal</v>
          </cell>
          <cell r="E2453" t="str">
            <v>Convencional</v>
          </cell>
          <cell r="F2453" t="str">
            <v>Activa</v>
          </cell>
          <cell r="G2453">
            <v>24303</v>
          </cell>
          <cell r="H2453">
            <v>2565</v>
          </cell>
          <cell r="I2453">
            <v>4.55</v>
          </cell>
          <cell r="J2453">
            <v>-74.25</v>
          </cell>
          <cell r="K2453" t="str">
            <v>Cundinamarca</v>
          </cell>
          <cell r="L2453" t="str">
            <v>Sibaté</v>
          </cell>
          <cell r="M2453" t="str">
            <v>Area Operativa 11 - Cundinamarca-Amazonas-San Andrés</v>
          </cell>
          <cell r="N2453" t="str">
            <v>Magdalena Cauca</v>
          </cell>
          <cell r="O2453" t="str">
            <v>Alto Magdalena</v>
          </cell>
          <cell r="Q2453" t="str">
            <v>Chingaza</v>
          </cell>
        </row>
        <row r="2454">
          <cell r="B2454">
            <v>21206810</v>
          </cell>
          <cell r="C2454" t="str">
            <v>SAN BENITO  - AUT  [21206810]</v>
          </cell>
          <cell r="D2454" t="str">
            <v>Climática Principal</v>
          </cell>
          <cell r="E2454" t="str">
            <v>Automática con Telemetría</v>
          </cell>
          <cell r="F2454" t="str">
            <v>Activa</v>
          </cell>
          <cell r="G2454">
            <v>37940</v>
          </cell>
          <cell r="H2454">
            <v>2560</v>
          </cell>
          <cell r="I2454">
            <v>4.55</v>
          </cell>
          <cell r="J2454">
            <v>-74.233333329999994</v>
          </cell>
          <cell r="K2454" t="str">
            <v>Bogotá</v>
          </cell>
          <cell r="L2454" t="str">
            <v>Bogota, D.C</v>
          </cell>
          <cell r="M2454" t="str">
            <v>Area Operativa 11 - Cundinamarca-Amazonas-San Andrés</v>
          </cell>
          <cell r="N2454" t="str">
            <v>Magdalena Cauca</v>
          </cell>
          <cell r="O2454" t="str">
            <v>Alto Magdalena</v>
          </cell>
          <cell r="Q2454" t="str">
            <v>Chingaza</v>
          </cell>
        </row>
        <row r="2455">
          <cell r="B2455">
            <v>21206820</v>
          </cell>
          <cell r="C2455" t="str">
            <v>MEJICO  [21206820]</v>
          </cell>
          <cell r="D2455" t="str">
            <v>Climática Principal</v>
          </cell>
          <cell r="E2455" t="str">
            <v>Convencional</v>
          </cell>
          <cell r="F2455" t="str">
            <v>Activa</v>
          </cell>
          <cell r="G2455">
            <v>38032</v>
          </cell>
          <cell r="H2455">
            <v>2563</v>
          </cell>
          <cell r="I2455">
            <v>4.55</v>
          </cell>
          <cell r="J2455">
            <v>-74.133333329999999</v>
          </cell>
          <cell r="K2455" t="str">
            <v>Bogotá</v>
          </cell>
          <cell r="L2455" t="str">
            <v>Bogota, D.C</v>
          </cell>
          <cell r="M2455" t="str">
            <v>Area Operativa 11 - Cundinamarca-Amazonas-San Andrés</v>
          </cell>
          <cell r="N2455" t="str">
            <v>Magdalena Cauca</v>
          </cell>
          <cell r="O2455" t="str">
            <v>Alto Magdalena</v>
          </cell>
          <cell r="Q2455" t="str">
            <v>Chingaza</v>
          </cell>
        </row>
        <row r="2456">
          <cell r="B2456">
            <v>21200550</v>
          </cell>
          <cell r="C2456" t="str">
            <v>UNION LA-EL ROSAL  [21200550]</v>
          </cell>
          <cell r="D2456" t="str">
            <v>Pluviométrica</v>
          </cell>
          <cell r="E2456" t="str">
            <v>Convencional</v>
          </cell>
          <cell r="F2456" t="str">
            <v>Activa</v>
          </cell>
          <cell r="G2456">
            <v>21930</v>
          </cell>
          <cell r="H2456">
            <v>2725</v>
          </cell>
          <cell r="I2456">
            <v>4.8666666699999999</v>
          </cell>
          <cell r="J2456">
            <v>-74.25</v>
          </cell>
          <cell r="K2456" t="str">
            <v>Cundinamarca</v>
          </cell>
          <cell r="L2456" t="str">
            <v>Subachoque</v>
          </cell>
          <cell r="M2456" t="str">
            <v>Area Operativa 11 - Cundinamarca-Amazonas-San Andrés</v>
          </cell>
          <cell r="N2456" t="str">
            <v>Magdalena Cauca</v>
          </cell>
          <cell r="O2456" t="str">
            <v>Alto Magdalena</v>
          </cell>
          <cell r="Q2456" t="str">
            <v>San Cristobal</v>
          </cell>
        </row>
        <row r="2457">
          <cell r="B2457">
            <v>21201130</v>
          </cell>
          <cell r="C2457" t="str">
            <v>ALMAVIVA  [21201130]</v>
          </cell>
          <cell r="D2457" t="str">
            <v>Pluviométrica</v>
          </cell>
          <cell r="E2457" t="str">
            <v>Convencional</v>
          </cell>
          <cell r="F2457" t="str">
            <v>Activa</v>
          </cell>
          <cell r="G2457">
            <v>26769</v>
          </cell>
          <cell r="H2457">
            <v>2595</v>
          </cell>
          <cell r="I2457">
            <v>4.8666666699999999</v>
          </cell>
          <cell r="J2457">
            <v>-74.016666669999992</v>
          </cell>
          <cell r="K2457" t="str">
            <v>Cundinamarca</v>
          </cell>
          <cell r="L2457" t="str">
            <v>Chía</v>
          </cell>
          <cell r="M2457" t="str">
            <v>Area Operativa 11 - Cundinamarca-Amazonas-San Andrés</v>
          </cell>
          <cell r="N2457" t="str">
            <v>Magdalena Cauca</v>
          </cell>
          <cell r="O2457" t="str">
            <v>Alto Magdalena</v>
          </cell>
          <cell r="Q2457" t="str">
            <v>San Cristobal</v>
          </cell>
        </row>
        <row r="2458">
          <cell r="B2458">
            <v>21206290</v>
          </cell>
          <cell r="C2458" t="str">
            <v>VENECIA  [21206290]</v>
          </cell>
          <cell r="D2458" t="str">
            <v>Climática Principal</v>
          </cell>
          <cell r="E2458" t="str">
            <v>Convencional</v>
          </cell>
          <cell r="F2458" t="str">
            <v>Activa</v>
          </cell>
          <cell r="G2458">
            <v>31761</v>
          </cell>
          <cell r="H2458">
            <v>2673</v>
          </cell>
          <cell r="I2458">
            <v>4.8666666699999999</v>
          </cell>
          <cell r="J2458">
            <v>-74.416666669999998</v>
          </cell>
          <cell r="K2458" t="str">
            <v>Cundinamarca</v>
          </cell>
          <cell r="L2458" t="str">
            <v>Facatativá</v>
          </cell>
          <cell r="M2458" t="str">
            <v>Area Operativa 11 - Cundinamarca-Amazonas-San Andrés</v>
          </cell>
          <cell r="N2458" t="str">
            <v>Magdalena Cauca</v>
          </cell>
          <cell r="O2458" t="str">
            <v>Alto Magdalena</v>
          </cell>
          <cell r="Q2458" t="str">
            <v>San Cristobal</v>
          </cell>
        </row>
        <row r="2459">
          <cell r="B2459">
            <v>21207510</v>
          </cell>
          <cell r="C2459" t="str">
            <v>VEGA LA  [21207510]</v>
          </cell>
          <cell r="D2459" t="str">
            <v>Limnigráfica</v>
          </cell>
          <cell r="E2459" t="str">
            <v>Convencional</v>
          </cell>
          <cell r="F2459" t="str">
            <v>Activa</v>
          </cell>
          <cell r="G2459">
            <v>20774</v>
          </cell>
          <cell r="H2459">
            <v>2660</v>
          </cell>
          <cell r="I2459">
            <v>4.8666666699999999</v>
          </cell>
          <cell r="J2459">
            <v>-73.849999999999994</v>
          </cell>
          <cell r="K2459" t="str">
            <v>Cundinamarca</v>
          </cell>
          <cell r="L2459" t="str">
            <v>Guasca</v>
          </cell>
          <cell r="M2459" t="str">
            <v>Area Operativa 11 - Cundinamarca-Amazonas-San Andrés</v>
          </cell>
          <cell r="N2459" t="str">
            <v>Magdalena Cauca</v>
          </cell>
          <cell r="O2459" t="str">
            <v>Alto Magdalena</v>
          </cell>
          <cell r="Q2459" t="str">
            <v>Aves</v>
          </cell>
        </row>
        <row r="2460">
          <cell r="B2460">
            <v>21207580</v>
          </cell>
          <cell r="C2460" t="str">
            <v>MURALLA LA  [21207580]</v>
          </cell>
          <cell r="D2460" t="str">
            <v>Limnimétrica</v>
          </cell>
          <cell r="E2460" t="str">
            <v>Convencional</v>
          </cell>
          <cell r="F2460" t="str">
            <v>Activa</v>
          </cell>
          <cell r="G2460">
            <v>21961</v>
          </cell>
          <cell r="H2460">
            <v>2585</v>
          </cell>
          <cell r="I2460">
            <v>4.8666666699999999</v>
          </cell>
          <cell r="J2460">
            <v>-74.183333329999996</v>
          </cell>
          <cell r="K2460" t="str">
            <v>Cundinamarca</v>
          </cell>
          <cell r="L2460" t="str">
            <v>Subachoque</v>
          </cell>
          <cell r="M2460" t="str">
            <v>Area Operativa 11 - Cundinamarca-Amazonas-San Andrés</v>
          </cell>
          <cell r="N2460" t="str">
            <v>Magdalena Cauca</v>
          </cell>
          <cell r="O2460" t="str">
            <v>Alto Magdalena</v>
          </cell>
          <cell r="Q2460" t="str">
            <v>Subachoque</v>
          </cell>
        </row>
        <row r="2461">
          <cell r="B2461">
            <v>21200570</v>
          </cell>
          <cell r="C2461" t="str">
            <v>VENECIA  [21200570]</v>
          </cell>
          <cell r="D2461" t="str">
            <v>Pluviométrica</v>
          </cell>
          <cell r="E2461" t="str">
            <v>Convencional</v>
          </cell>
          <cell r="F2461" t="str">
            <v>Suspendida</v>
          </cell>
          <cell r="G2461">
            <v>20804</v>
          </cell>
          <cell r="H2461">
            <v>2673</v>
          </cell>
          <cell r="I2461">
            <v>4.8666666699999999</v>
          </cell>
          <cell r="J2461">
            <v>-74.416666669999998</v>
          </cell>
          <cell r="K2461" t="str">
            <v>Cundinamarca</v>
          </cell>
          <cell r="L2461" t="str">
            <v>Facatativá</v>
          </cell>
          <cell r="M2461" t="str">
            <v>Area Operativa 11 - Cundinamarca-Amazonas-San Andrés</v>
          </cell>
          <cell r="N2461" t="str">
            <v>Magdalena Cauca</v>
          </cell>
          <cell r="O2461" t="str">
            <v>Alto Magdalena</v>
          </cell>
          <cell r="Q2461" t="str">
            <v>San Cristobal</v>
          </cell>
          <cell r="R2461">
            <v>31761</v>
          </cell>
        </row>
        <row r="2462">
          <cell r="B2462">
            <v>21205070</v>
          </cell>
          <cell r="C2462" t="str">
            <v>CASA REALES-GUASCA  [21205070]</v>
          </cell>
          <cell r="D2462" t="str">
            <v>Climática Ordinaria</v>
          </cell>
          <cell r="E2462" t="str">
            <v>Convencional</v>
          </cell>
          <cell r="F2462" t="str">
            <v>Suspendida</v>
          </cell>
          <cell r="G2462">
            <v>10851</v>
          </cell>
          <cell r="H2462">
            <v>2716</v>
          </cell>
          <cell r="I2462">
            <v>4.8666666699999999</v>
          </cell>
          <cell r="J2462">
            <v>-73.849999999999994</v>
          </cell>
          <cell r="K2462" t="str">
            <v>Cundinamarca</v>
          </cell>
          <cell r="L2462" t="str">
            <v>Guasca</v>
          </cell>
          <cell r="M2462" t="str">
            <v>Area Operativa 11 - Cundinamarca-Amazonas-San Andrés</v>
          </cell>
          <cell r="N2462" t="str">
            <v>Magdalena Cauca</v>
          </cell>
          <cell r="O2462" t="str">
            <v>Alto Magdalena</v>
          </cell>
          <cell r="Q2462" t="str">
            <v>San Cristobal</v>
          </cell>
          <cell r="R2462">
            <v>17913</v>
          </cell>
        </row>
        <row r="2463">
          <cell r="B2463">
            <v>21205280</v>
          </cell>
          <cell r="C2463" t="str">
            <v>TENJO  [21205280]</v>
          </cell>
          <cell r="D2463" t="str">
            <v>Climática Ordinaria</v>
          </cell>
          <cell r="E2463" t="str">
            <v>Convencional</v>
          </cell>
          <cell r="F2463" t="str">
            <v>Suspendida</v>
          </cell>
          <cell r="G2463">
            <v>15933</v>
          </cell>
          <cell r="H2463">
            <v>2650</v>
          </cell>
          <cell r="I2463">
            <v>4.8666666699999999</v>
          </cell>
          <cell r="J2463">
            <v>-74.150000000000006</v>
          </cell>
          <cell r="K2463" t="str">
            <v>Cundinamarca</v>
          </cell>
          <cell r="L2463" t="str">
            <v>Tenjo</v>
          </cell>
          <cell r="M2463" t="str">
            <v>Area Operativa 11 - Cundinamarca-Amazonas-San Andrés</v>
          </cell>
          <cell r="N2463" t="str">
            <v>Magdalena Cauca</v>
          </cell>
          <cell r="O2463" t="str">
            <v>Alto Magdalena</v>
          </cell>
          <cell r="Q2463" t="str">
            <v>San Cristobal</v>
          </cell>
          <cell r="R2463">
            <v>18247</v>
          </cell>
        </row>
        <row r="2464">
          <cell r="B2464">
            <v>21208170</v>
          </cell>
          <cell r="C2464" t="str">
            <v>MERCEDES LAS  [21208170]</v>
          </cell>
          <cell r="D2464" t="str">
            <v>Limnimétrica</v>
          </cell>
          <cell r="E2464" t="str">
            <v>Convencional</v>
          </cell>
          <cell r="F2464" t="str">
            <v>Suspendida</v>
          </cell>
          <cell r="G2464">
            <v>23422</v>
          </cell>
          <cell r="H2464">
            <v>2610</v>
          </cell>
          <cell r="I2464">
            <v>4.8666666699999999</v>
          </cell>
          <cell r="J2464">
            <v>-74.066666669999989</v>
          </cell>
          <cell r="K2464" t="str">
            <v>Cundinamarca</v>
          </cell>
          <cell r="L2464" t="str">
            <v>Chía</v>
          </cell>
          <cell r="M2464" t="str">
            <v>Area Operativa 11 - Cundinamarca-Amazonas-San Andrés</v>
          </cell>
          <cell r="N2464" t="str">
            <v>Magdalena Cauca</v>
          </cell>
          <cell r="O2464" t="str">
            <v>Alto Magdalena</v>
          </cell>
          <cell r="Q2464" t="str">
            <v>Frio</v>
          </cell>
          <cell r="R2464">
            <v>24426</v>
          </cell>
        </row>
        <row r="2465">
          <cell r="B2465">
            <v>21209600</v>
          </cell>
          <cell r="C2465" t="str">
            <v>PTE CACIQUE  [21209600]</v>
          </cell>
          <cell r="D2465" t="str">
            <v>Limnimétrica</v>
          </cell>
          <cell r="E2465" t="str">
            <v>Convencional</v>
          </cell>
          <cell r="F2465" t="str">
            <v>Activa</v>
          </cell>
          <cell r="G2465">
            <v>35657</v>
          </cell>
          <cell r="H2465">
            <v>2560</v>
          </cell>
          <cell r="I2465">
            <v>4.8666666699999999</v>
          </cell>
          <cell r="J2465">
            <v>-74.066666669999989</v>
          </cell>
          <cell r="K2465" t="str">
            <v>Cundinamarca</v>
          </cell>
          <cell r="L2465" t="str">
            <v>Chía</v>
          </cell>
          <cell r="M2465" t="str">
            <v>Area Operativa 11 - Cundinamarca-Amazonas-San Andrés</v>
          </cell>
          <cell r="N2465" t="str">
            <v>Magdalena Cauca</v>
          </cell>
          <cell r="O2465" t="str">
            <v>Alto Magdalena</v>
          </cell>
          <cell r="Q2465" t="str">
            <v>Frio</v>
          </cell>
        </row>
        <row r="2466">
          <cell r="B2466">
            <v>21209650</v>
          </cell>
          <cell r="C2466" t="str">
            <v>GRANDE HDA  [21209650]</v>
          </cell>
          <cell r="D2466" t="str">
            <v>Limnimétrica</v>
          </cell>
          <cell r="E2466" t="str">
            <v>Convencional</v>
          </cell>
          <cell r="F2466" t="str">
            <v>Activa</v>
          </cell>
          <cell r="G2466">
            <v>36295</v>
          </cell>
          <cell r="H2466">
            <v>2630</v>
          </cell>
          <cell r="I2466">
            <v>4.8666666699999999</v>
          </cell>
          <cell r="J2466">
            <v>-74.383333329999999</v>
          </cell>
          <cell r="K2466" t="str">
            <v>Cundinamarca</v>
          </cell>
          <cell r="L2466" t="str">
            <v>Facatativá</v>
          </cell>
          <cell r="M2466" t="str">
            <v>Area Operativa 11 - Cundinamarca-Amazonas-San Andrés</v>
          </cell>
          <cell r="N2466" t="str">
            <v>Magdalena Cauca</v>
          </cell>
          <cell r="O2466" t="str">
            <v>Alto Magdalena</v>
          </cell>
          <cell r="Q2466" t="str">
            <v>Pava</v>
          </cell>
        </row>
        <row r="2467">
          <cell r="B2467">
            <v>23060120</v>
          </cell>
          <cell r="C2467" t="str">
            <v>PORVENIR EL  [23060120]</v>
          </cell>
          <cell r="D2467" t="str">
            <v>Pluviométrica</v>
          </cell>
          <cell r="E2467" t="str">
            <v>Convencional</v>
          </cell>
          <cell r="F2467" t="str">
            <v>Activa</v>
          </cell>
          <cell r="G2467">
            <v>21930</v>
          </cell>
          <cell r="H2467">
            <v>1420</v>
          </cell>
          <cell r="I2467">
            <v>4.8666666699999999</v>
          </cell>
          <cell r="J2467">
            <v>-74.433333329999996</v>
          </cell>
          <cell r="K2467" t="str">
            <v>Cundinamarca</v>
          </cell>
          <cell r="L2467" t="str">
            <v>Albán</v>
          </cell>
          <cell r="M2467" t="str">
            <v>Area Operativa 11 - Cundinamarca-Amazonas-San Andrés</v>
          </cell>
          <cell r="N2467" t="str">
            <v>Magdalena Cauca</v>
          </cell>
          <cell r="O2467" t="str">
            <v>Medio Magdalena</v>
          </cell>
          <cell r="Q2467" t="str">
            <v>Pava</v>
          </cell>
        </row>
        <row r="2468">
          <cell r="B2468">
            <v>23060220</v>
          </cell>
          <cell r="C2468" t="str">
            <v>VIANI  [23060220]</v>
          </cell>
          <cell r="D2468" t="str">
            <v>Pluviométrica</v>
          </cell>
          <cell r="E2468" t="str">
            <v>Convencional</v>
          </cell>
          <cell r="F2468" t="str">
            <v>Activa</v>
          </cell>
          <cell r="G2468">
            <v>29966</v>
          </cell>
          <cell r="H2468">
            <v>1500</v>
          </cell>
          <cell r="I2468">
            <v>4.8666666699999999</v>
          </cell>
          <cell r="J2468">
            <v>-74.55</v>
          </cell>
          <cell r="K2468" t="str">
            <v>Cundinamarca</v>
          </cell>
          <cell r="L2468" t="str">
            <v>Vianí</v>
          </cell>
          <cell r="M2468" t="str">
            <v>Area Operativa 11 - Cundinamarca-Amazonas-San Andrés</v>
          </cell>
          <cell r="N2468" t="str">
            <v>Magdalena Cauca</v>
          </cell>
          <cell r="O2468" t="str">
            <v>Medio Magdalena</v>
          </cell>
          <cell r="Q2468" t="str">
            <v>Pava</v>
          </cell>
        </row>
        <row r="2469">
          <cell r="B2469">
            <v>23060310</v>
          </cell>
          <cell r="C2469" t="str">
            <v>ESPERANZA LA  [23060310]</v>
          </cell>
          <cell r="D2469" t="str">
            <v>Pluviométrica</v>
          </cell>
          <cell r="E2469" t="str">
            <v>Convencional</v>
          </cell>
          <cell r="F2469" t="str">
            <v>Activa</v>
          </cell>
          <cell r="G2469">
            <v>33253</v>
          </cell>
          <cell r="H2469">
            <v>1600</v>
          </cell>
          <cell r="I2469">
            <v>4.8666666699999999</v>
          </cell>
          <cell r="J2469">
            <v>-74.483333329999994</v>
          </cell>
          <cell r="K2469" t="str">
            <v>Cundinamarca</v>
          </cell>
          <cell r="L2469" t="str">
            <v>Guayabal De Síquima</v>
          </cell>
          <cell r="M2469" t="str">
            <v>Area Operativa 11 - Cundinamarca-Amazonas-San Andrés</v>
          </cell>
          <cell r="N2469" t="str">
            <v>Magdalena Cauca</v>
          </cell>
          <cell r="O2469" t="str">
            <v>Medio Magdalena</v>
          </cell>
          <cell r="Q2469" t="str">
            <v>Pava</v>
          </cell>
        </row>
        <row r="2470">
          <cell r="B2470">
            <v>26110260</v>
          </cell>
          <cell r="C2470" t="str">
            <v>STA MARTA  [26110260]</v>
          </cell>
          <cell r="D2470" t="str">
            <v>Pluviométrica</v>
          </cell>
          <cell r="E2470" t="str">
            <v>Convencional</v>
          </cell>
          <cell r="F2470" t="str">
            <v>Activa</v>
          </cell>
          <cell r="G2470">
            <v>33253</v>
          </cell>
          <cell r="H2470">
            <v>1760</v>
          </cell>
          <cell r="I2470">
            <v>4.8666666699999999</v>
          </cell>
          <cell r="J2470">
            <v>-76.05</v>
          </cell>
          <cell r="K2470" t="str">
            <v>Valle del Cauca</v>
          </cell>
          <cell r="L2470" t="str">
            <v>El Águila</v>
          </cell>
          <cell r="M2470" t="str">
            <v>Area Operativa 09 - Cauca-Valle-Caldas</v>
          </cell>
          <cell r="N2470" t="str">
            <v>Magdalena Cauca</v>
          </cell>
          <cell r="O2470" t="str">
            <v>Cauca</v>
          </cell>
          <cell r="Q2470" t="str">
            <v>Pava</v>
          </cell>
        </row>
        <row r="2471">
          <cell r="B2471">
            <v>26130280</v>
          </cell>
          <cell r="C2471" t="str">
            <v>RISARALDA  [26130280]</v>
          </cell>
          <cell r="D2471" t="str">
            <v>Pluviométrica</v>
          </cell>
          <cell r="E2471" t="str">
            <v>Convencional</v>
          </cell>
          <cell r="F2471" t="str">
            <v>Activa</v>
          </cell>
          <cell r="G2471">
            <v>22174</v>
          </cell>
          <cell r="H2471">
            <v>1675</v>
          </cell>
          <cell r="I2471">
            <v>4.8666666699999999</v>
          </cell>
          <cell r="J2471">
            <v>-75.616666670000001</v>
          </cell>
          <cell r="K2471" t="str">
            <v>RIsaralda</v>
          </cell>
          <cell r="L2471" t="str">
            <v>Santa Rosa De Cabal</v>
          </cell>
          <cell r="M2471" t="str">
            <v>Area Operativa 09 - Cauca-Valle-Caldas</v>
          </cell>
          <cell r="N2471" t="str">
            <v>Magdalena Cauca</v>
          </cell>
          <cell r="O2471" t="str">
            <v>Cauca</v>
          </cell>
          <cell r="Q2471" t="str">
            <v>Pava</v>
          </cell>
        </row>
        <row r="2472">
          <cell r="B2472">
            <v>26130320</v>
          </cell>
          <cell r="C2472" t="str">
            <v>TERMALES  [26130320]</v>
          </cell>
          <cell r="D2472" t="str">
            <v>Pluviométrica</v>
          </cell>
          <cell r="E2472" t="str">
            <v>Convencional</v>
          </cell>
          <cell r="F2472" t="str">
            <v>Activa</v>
          </cell>
          <cell r="G2472">
            <v>25887</v>
          </cell>
          <cell r="H2472">
            <v>1790</v>
          </cell>
          <cell r="I2472">
            <v>4.8666666699999999</v>
          </cell>
          <cell r="J2472">
            <v>-75.55</v>
          </cell>
          <cell r="K2472" t="str">
            <v>RIsaralda</v>
          </cell>
          <cell r="L2472" t="str">
            <v>Santa Rosa De Cabal</v>
          </cell>
          <cell r="M2472" t="str">
            <v>Area Operativa 09 - Cauca-Valle-Caldas</v>
          </cell>
          <cell r="N2472" t="str">
            <v>Magdalena Cauca</v>
          </cell>
          <cell r="O2472" t="str">
            <v>Cauca</v>
          </cell>
          <cell r="Q2472" t="str">
            <v>Pava</v>
          </cell>
        </row>
        <row r="2473">
          <cell r="B2473">
            <v>26135280</v>
          </cell>
          <cell r="C2473" t="str">
            <v>PILAMO EL  [26135280]</v>
          </cell>
          <cell r="D2473" t="str">
            <v>Climática Principal</v>
          </cell>
          <cell r="E2473" t="str">
            <v>Convencional</v>
          </cell>
          <cell r="F2473" t="str">
            <v>Activa</v>
          </cell>
          <cell r="G2473">
            <v>35779</v>
          </cell>
          <cell r="H2473">
            <v>1113</v>
          </cell>
          <cell r="I2473">
            <v>4.8666666699999999</v>
          </cell>
          <cell r="J2473">
            <v>-75.8</v>
          </cell>
          <cell r="K2473" t="str">
            <v>RIsaralda</v>
          </cell>
          <cell r="L2473" t="str">
            <v>Pereira</v>
          </cell>
          <cell r="M2473" t="str">
            <v>Area Operativa 09 - Cauca-Valle-Caldas</v>
          </cell>
          <cell r="N2473" t="str">
            <v>Magdalena Cauca</v>
          </cell>
          <cell r="O2473" t="str">
            <v>Cauca</v>
          </cell>
          <cell r="Q2473" t="str">
            <v>Pava</v>
          </cell>
        </row>
        <row r="2474">
          <cell r="B2474">
            <v>26137040</v>
          </cell>
          <cell r="C2474" t="str">
            <v>PTE ESPANOL 6-907  [26137040]</v>
          </cell>
          <cell r="D2474" t="str">
            <v>Limnimétrica</v>
          </cell>
          <cell r="E2474" t="str">
            <v>Convencional</v>
          </cell>
          <cell r="F2474" t="str">
            <v>Activa</v>
          </cell>
          <cell r="G2474">
            <v>22327</v>
          </cell>
          <cell r="H2474">
            <v>1670</v>
          </cell>
          <cell r="I2474">
            <v>4.8666666699999999</v>
          </cell>
          <cell r="J2474">
            <v>-75.633333329999999</v>
          </cell>
          <cell r="K2474" t="str">
            <v>RIsaralda</v>
          </cell>
          <cell r="L2474" t="str">
            <v>Santa Rosa De Cabal</v>
          </cell>
          <cell r="M2474" t="str">
            <v>Area Operativa 09 - Cauca-Valle-Caldas</v>
          </cell>
          <cell r="N2474" t="str">
            <v>Magdalena Cauca</v>
          </cell>
          <cell r="O2474" t="str">
            <v>Cauca</v>
          </cell>
          <cell r="Q2474" t="str">
            <v>San Eugenio</v>
          </cell>
        </row>
        <row r="2475">
          <cell r="B2475">
            <v>26137100</v>
          </cell>
          <cell r="C2475" t="str">
            <v>MI CASITA  [26137100]</v>
          </cell>
          <cell r="D2475" t="str">
            <v>Limnimétrica</v>
          </cell>
          <cell r="E2475" t="str">
            <v>Convencional</v>
          </cell>
          <cell r="F2475" t="str">
            <v>Activa</v>
          </cell>
          <cell r="G2475">
            <v>30331</v>
          </cell>
          <cell r="H2475">
            <v>1850</v>
          </cell>
          <cell r="I2475">
            <v>4.8666666699999999</v>
          </cell>
          <cell r="J2475">
            <v>-75.583333329999988</v>
          </cell>
          <cell r="K2475" t="str">
            <v>RIsaralda</v>
          </cell>
          <cell r="L2475" t="str">
            <v>Santa Rosa De Cabal</v>
          </cell>
          <cell r="M2475" t="str">
            <v>Area Operativa 09 - Cauca-Valle-Caldas</v>
          </cell>
          <cell r="N2475" t="str">
            <v>Magdalena Cauca</v>
          </cell>
          <cell r="O2475" t="str">
            <v>Cauca</v>
          </cell>
          <cell r="Q2475" t="str">
            <v>Campoalegre</v>
          </cell>
        </row>
        <row r="2476">
          <cell r="B2476">
            <v>21207705</v>
          </cell>
          <cell r="C2476" t="str">
            <v>EL VERGEL-  - AUT  [21207705]</v>
          </cell>
          <cell r="D2476" t="str">
            <v>Limnigráfica</v>
          </cell>
          <cell r="E2476" t="str">
            <v>Automática con Telemetría</v>
          </cell>
          <cell r="F2476" t="str">
            <v>Activa</v>
          </cell>
          <cell r="H2476">
            <v>3030</v>
          </cell>
          <cell r="I2476">
            <v>4.8676944400000002</v>
          </cell>
          <cell r="J2476">
            <v>-73.957444440000003</v>
          </cell>
          <cell r="K2476" t="str">
            <v>Cundinamarca</v>
          </cell>
          <cell r="L2476" t="str">
            <v>Sopó</v>
          </cell>
          <cell r="M2476" t="str">
            <v>Area Operativa 11 - Cundinamarca-Amazonas-San Andrés</v>
          </cell>
          <cell r="N2476" t="str">
            <v>Magdalena Cauca</v>
          </cell>
          <cell r="O2476" t="str">
            <v>Alto Magdalena</v>
          </cell>
          <cell r="Q2476" t="str">
            <v>Rio Teusaca</v>
          </cell>
        </row>
        <row r="2477">
          <cell r="B2477">
            <v>21250320</v>
          </cell>
          <cell r="C2477" t="str">
            <v>ESPERANZA LA  [21250320]</v>
          </cell>
          <cell r="D2477" t="str">
            <v>Pluviométrica</v>
          </cell>
          <cell r="E2477" t="str">
            <v>Convencional</v>
          </cell>
          <cell r="F2477" t="str">
            <v>Suspendida</v>
          </cell>
          <cell r="G2477">
            <v>23299</v>
          </cell>
          <cell r="H2477">
            <v>250</v>
          </cell>
          <cell r="I2477">
            <v>4.8666666699999999</v>
          </cell>
          <cell r="J2477">
            <v>-74.783333329999991</v>
          </cell>
          <cell r="K2477" t="str">
            <v>Tolima</v>
          </cell>
          <cell r="L2477" t="str">
            <v>Ambalema</v>
          </cell>
          <cell r="M2477" t="str">
            <v>Area Operativa 10 - Tolima</v>
          </cell>
          <cell r="N2477" t="str">
            <v>Magdalena Cauca</v>
          </cell>
          <cell r="O2477" t="str">
            <v>Alto Magdalena</v>
          </cell>
          <cell r="Q2477" t="str">
            <v>Pava</v>
          </cell>
          <cell r="R2477">
            <v>24668</v>
          </cell>
        </row>
        <row r="2478">
          <cell r="B2478">
            <v>21255030</v>
          </cell>
          <cell r="C2478" t="str">
            <v>RASTROJOS KM 96  [21255030]</v>
          </cell>
          <cell r="D2478" t="str">
            <v>Climática Ordinaria</v>
          </cell>
          <cell r="E2478" t="str">
            <v>Convencional</v>
          </cell>
          <cell r="F2478" t="str">
            <v>Suspendida</v>
          </cell>
          <cell r="G2478">
            <v>13985</v>
          </cell>
          <cell r="H2478">
            <v>450</v>
          </cell>
          <cell r="I2478">
            <v>4.8666666699999999</v>
          </cell>
          <cell r="J2478">
            <v>-74.783333329999991</v>
          </cell>
          <cell r="K2478" t="str">
            <v>Tolima</v>
          </cell>
          <cell r="L2478" t="str">
            <v>Ambalema</v>
          </cell>
          <cell r="M2478" t="str">
            <v>Area Operativa 10 - Tolima</v>
          </cell>
          <cell r="N2478" t="str">
            <v>Magdalena Cauca</v>
          </cell>
          <cell r="O2478" t="str">
            <v>Alto Magdalena</v>
          </cell>
          <cell r="Q2478" t="str">
            <v>Pava</v>
          </cell>
          <cell r="R2478">
            <v>17121</v>
          </cell>
        </row>
        <row r="2479">
          <cell r="B2479">
            <v>26130080</v>
          </cell>
          <cell r="C2479" t="str">
            <v>REFUGIO EL  [26130080]</v>
          </cell>
          <cell r="D2479" t="str">
            <v>Pluviométrica</v>
          </cell>
          <cell r="E2479" t="str">
            <v>Convencional</v>
          </cell>
          <cell r="F2479" t="str">
            <v>Suspendida</v>
          </cell>
          <cell r="G2479">
            <v>22296</v>
          </cell>
          <cell r="H2479">
            <v>1700</v>
          </cell>
          <cell r="I2479">
            <v>4.8666666699999999</v>
          </cell>
          <cell r="J2479">
            <v>-75.633333329999999</v>
          </cell>
          <cell r="K2479" t="str">
            <v>RIsaralda</v>
          </cell>
          <cell r="L2479" t="str">
            <v>Santa Rosa De Cabal</v>
          </cell>
          <cell r="M2479" t="str">
            <v>Area Operativa 09 - Cauca-Valle-Caldas</v>
          </cell>
          <cell r="N2479" t="str">
            <v>Magdalena Cauca</v>
          </cell>
          <cell r="O2479" t="str">
            <v>Cauca</v>
          </cell>
          <cell r="Q2479" t="str">
            <v>Pava</v>
          </cell>
          <cell r="R2479">
            <v>22600</v>
          </cell>
        </row>
        <row r="2480">
          <cell r="B2480">
            <v>26135010</v>
          </cell>
          <cell r="C2480" t="str">
            <v>STA ROSA DE CABAL  [26135010]</v>
          </cell>
          <cell r="D2480" t="str">
            <v>Climática Ordinaria</v>
          </cell>
          <cell r="E2480" t="str">
            <v>Convencional</v>
          </cell>
          <cell r="F2480" t="str">
            <v>Suspendida</v>
          </cell>
          <cell r="G2480">
            <v>12069</v>
          </cell>
          <cell r="H2480">
            <v>1700</v>
          </cell>
          <cell r="I2480">
            <v>4.8666666699999999</v>
          </cell>
          <cell r="J2480">
            <v>-75.616666670000001</v>
          </cell>
          <cell r="K2480" t="str">
            <v>RIsaralda</v>
          </cell>
          <cell r="L2480" t="str">
            <v>Santa Rosa De Cabal</v>
          </cell>
          <cell r="M2480" t="str">
            <v>Area Operativa 09 - Cauca-Valle-Caldas</v>
          </cell>
          <cell r="N2480" t="str">
            <v>Magdalena Cauca</v>
          </cell>
          <cell r="O2480" t="str">
            <v>Cauca</v>
          </cell>
          <cell r="Q2480" t="str">
            <v>Pava</v>
          </cell>
          <cell r="R2480">
            <v>15507</v>
          </cell>
        </row>
        <row r="2481">
          <cell r="B2481">
            <v>21207008</v>
          </cell>
          <cell r="C2481" t="str">
            <v>LA VEGA  - AUT  [21207008]</v>
          </cell>
          <cell r="D2481" t="str">
            <v>Limnigráfica</v>
          </cell>
          <cell r="E2481" t="str">
            <v>Automática con Telemetría</v>
          </cell>
          <cell r="F2481" t="str">
            <v>Activa</v>
          </cell>
          <cell r="H2481">
            <v>2629</v>
          </cell>
          <cell r="I2481">
            <v>4.8788888899999998</v>
          </cell>
          <cell r="J2481">
            <v>-73.85944443999999</v>
          </cell>
          <cell r="K2481" t="str">
            <v>Cundinamarca</v>
          </cell>
          <cell r="L2481" t="str">
            <v>Guasca</v>
          </cell>
          <cell r="M2481" t="str">
            <v>Area Operativa 11 - Cundinamarca-Amazonas-San Andrés</v>
          </cell>
          <cell r="N2481" t="str">
            <v>Magdalena Cauca</v>
          </cell>
          <cell r="O2481" t="str">
            <v>Alto Magdalena</v>
          </cell>
          <cell r="Q2481" t="str">
            <v>Rio Aves</v>
          </cell>
        </row>
        <row r="2482">
          <cell r="B2482">
            <v>21205620</v>
          </cell>
          <cell r="C2482" t="str">
            <v>GUATAVITA  [21205620]</v>
          </cell>
          <cell r="D2482" t="str">
            <v>Climática Principal</v>
          </cell>
          <cell r="E2482" t="str">
            <v>Convencional</v>
          </cell>
          <cell r="F2482" t="str">
            <v>Activa</v>
          </cell>
          <cell r="G2482">
            <v>24791</v>
          </cell>
          <cell r="H2482">
            <v>2625</v>
          </cell>
          <cell r="I2482">
            <v>4.8833333300000001</v>
          </cell>
          <cell r="J2482">
            <v>-73.366666670000001</v>
          </cell>
          <cell r="K2482" t="str">
            <v>Cundinamarca</v>
          </cell>
          <cell r="L2482" t="str">
            <v>Guatavita</v>
          </cell>
          <cell r="M2482" t="str">
            <v>Area Operativa 11 - Cundinamarca-Amazonas-San Andrés</v>
          </cell>
          <cell r="N2482" t="str">
            <v>Orinoco</v>
          </cell>
          <cell r="O2482" t="str">
            <v>Meta</v>
          </cell>
          <cell r="Q2482" t="str">
            <v>Rio Aves</v>
          </cell>
        </row>
        <row r="2483">
          <cell r="B2483">
            <v>26090620</v>
          </cell>
          <cell r="C2483" t="str">
            <v>ANGOSTURAS  [26090620]</v>
          </cell>
          <cell r="D2483" t="str">
            <v>Pluviométrica</v>
          </cell>
          <cell r="E2483" t="str">
            <v>Convencional</v>
          </cell>
          <cell r="F2483" t="str">
            <v>Activa</v>
          </cell>
          <cell r="G2483">
            <v>26252</v>
          </cell>
          <cell r="H2483">
            <v>1221</v>
          </cell>
          <cell r="I2483">
            <v>3.9833333299999998</v>
          </cell>
          <cell r="J2483">
            <v>-76.2</v>
          </cell>
          <cell r="K2483" t="str">
            <v>Valle del Cauca</v>
          </cell>
          <cell r="L2483" t="str">
            <v>San Pedro (Valle del cauca)</v>
          </cell>
          <cell r="M2483" t="str">
            <v>Area Operativa 09 - Cauca-Valle-Caldas</v>
          </cell>
          <cell r="N2483" t="str">
            <v>Magdalena Cauca</v>
          </cell>
          <cell r="O2483" t="str">
            <v>Cauca</v>
          </cell>
          <cell r="Q2483" t="str">
            <v>San Juan</v>
          </cell>
        </row>
        <row r="2484">
          <cell r="B2484">
            <v>26100670</v>
          </cell>
          <cell r="C2484" t="str">
            <v>GITANA LA  [26100670]</v>
          </cell>
          <cell r="D2484" t="str">
            <v>Pluviométrica</v>
          </cell>
          <cell r="E2484" t="str">
            <v>Convencional</v>
          </cell>
          <cell r="F2484" t="str">
            <v>Activa</v>
          </cell>
          <cell r="G2484">
            <v>25979</v>
          </cell>
          <cell r="H2484">
            <v>2783</v>
          </cell>
          <cell r="I2484">
            <v>3.9833333299999998</v>
          </cell>
          <cell r="J2484">
            <v>-75.95</v>
          </cell>
          <cell r="K2484" t="str">
            <v>Valle del Cauca</v>
          </cell>
          <cell r="L2484" t="str">
            <v>Tuluá</v>
          </cell>
          <cell r="M2484" t="str">
            <v>Area Operativa 09 - Cauca-Valle-Caldas</v>
          </cell>
          <cell r="N2484" t="str">
            <v>Magdalena Cauca</v>
          </cell>
          <cell r="O2484" t="str">
            <v>Cauca</v>
          </cell>
          <cell r="Q2484" t="str">
            <v>San Juan</v>
          </cell>
        </row>
        <row r="2485">
          <cell r="B2485">
            <v>26105200</v>
          </cell>
          <cell r="C2485" t="str">
            <v>MONTE LORO  [26105200]</v>
          </cell>
          <cell r="D2485" t="str">
            <v>Climática Ordinaria</v>
          </cell>
          <cell r="E2485" t="str">
            <v>Convencional</v>
          </cell>
          <cell r="F2485" t="str">
            <v>Activa</v>
          </cell>
          <cell r="G2485">
            <v>25979</v>
          </cell>
          <cell r="H2485">
            <v>1861</v>
          </cell>
          <cell r="I2485">
            <v>3.9833333299999998</v>
          </cell>
          <cell r="J2485">
            <v>-76.05</v>
          </cell>
          <cell r="K2485" t="str">
            <v>Valle del Cauca</v>
          </cell>
          <cell r="L2485" t="str">
            <v>Tuluá</v>
          </cell>
          <cell r="M2485" t="str">
            <v>Area Operativa 09 - Cauca-Valle-Caldas</v>
          </cell>
          <cell r="N2485" t="str">
            <v>Magdalena Cauca</v>
          </cell>
          <cell r="O2485" t="str">
            <v>Cauca</v>
          </cell>
          <cell r="Q2485" t="str">
            <v>San Juan</v>
          </cell>
        </row>
        <row r="2486">
          <cell r="B2486">
            <v>54077050</v>
          </cell>
          <cell r="C2486" t="str">
            <v>GAVIONES LOS  [54077050]</v>
          </cell>
          <cell r="D2486" t="str">
            <v>Limnigráfica</v>
          </cell>
          <cell r="E2486" t="str">
            <v>Convencional</v>
          </cell>
          <cell r="F2486" t="str">
            <v>Activa</v>
          </cell>
          <cell r="G2486">
            <v>27044</v>
          </cell>
          <cell r="H2486">
            <v>1478</v>
          </cell>
          <cell r="I2486">
            <v>3.9833333299999998</v>
          </cell>
          <cell r="J2486">
            <v>-76.483333329999994</v>
          </cell>
          <cell r="K2486" t="str">
            <v>Valle del Cauca</v>
          </cell>
          <cell r="L2486" t="str">
            <v>Calima (El Darién)</v>
          </cell>
          <cell r="M2486" t="str">
            <v>Area Operativa 09 - Cauca-Valle-Caldas</v>
          </cell>
          <cell r="N2486" t="str">
            <v>Pacifico</v>
          </cell>
          <cell r="O2486" t="str">
            <v>San Juán</v>
          </cell>
          <cell r="Q2486" t="str">
            <v>Calima</v>
          </cell>
        </row>
        <row r="2487">
          <cell r="B2487">
            <v>21197250</v>
          </cell>
          <cell r="C2487" t="str">
            <v>PI#ITA LA  [21197250]</v>
          </cell>
          <cell r="D2487" t="str">
            <v>Limnimétrica</v>
          </cell>
          <cell r="E2487" t="str">
            <v>Convencional</v>
          </cell>
          <cell r="F2487" t="str">
            <v>Activa</v>
          </cell>
          <cell r="G2487">
            <v>35991</v>
          </cell>
          <cell r="H2487">
            <v>2750</v>
          </cell>
          <cell r="I2487">
            <v>4</v>
          </cell>
          <cell r="J2487">
            <v>-74.2</v>
          </cell>
          <cell r="K2487" t="str">
            <v>Cundinamarca</v>
          </cell>
          <cell r="L2487" t="str">
            <v>Cabrera (Cundinamarca)</v>
          </cell>
          <cell r="M2487" t="str">
            <v>Area Operativa 11 - Cundinamarca-Amazonas-San Andrés</v>
          </cell>
          <cell r="N2487" t="str">
            <v>Orinoco</v>
          </cell>
          <cell r="O2487" t="str">
            <v>Guaviare</v>
          </cell>
          <cell r="Q2487" t="str">
            <v>Qda Paquilo</v>
          </cell>
        </row>
        <row r="2488">
          <cell r="B2488">
            <v>26080170</v>
          </cell>
          <cell r="C2488" t="str">
            <v>GARZONERO  [26080170]</v>
          </cell>
          <cell r="D2488" t="str">
            <v>Pluviométrica</v>
          </cell>
          <cell r="E2488" t="str">
            <v>Convencional</v>
          </cell>
          <cell r="F2488" t="str">
            <v>Activa</v>
          </cell>
          <cell r="G2488">
            <v>25856</v>
          </cell>
          <cell r="H2488">
            <v>962</v>
          </cell>
          <cell r="I2488">
            <v>4</v>
          </cell>
          <cell r="J2488">
            <v>-76.433333329999996</v>
          </cell>
          <cell r="K2488" t="str">
            <v>Valle del Cauca</v>
          </cell>
          <cell r="L2488" t="str">
            <v>Yotoco</v>
          </cell>
          <cell r="M2488" t="str">
            <v>Area Operativa 09 - Cauca-Valle-Caldas</v>
          </cell>
          <cell r="N2488" t="str">
            <v>Pacifico</v>
          </cell>
          <cell r="O2488" t="str">
            <v>San Juán</v>
          </cell>
          <cell r="Q2488" t="str">
            <v>Qda Paquilo</v>
          </cell>
        </row>
        <row r="2489">
          <cell r="B2489">
            <v>35020040</v>
          </cell>
          <cell r="C2489" t="str">
            <v>MARINGA  [35020040]</v>
          </cell>
          <cell r="D2489" t="str">
            <v>Pluviométrica</v>
          </cell>
          <cell r="E2489" t="str">
            <v>Convencional</v>
          </cell>
          <cell r="F2489" t="str">
            <v>Activa</v>
          </cell>
          <cell r="G2489">
            <v>25034</v>
          </cell>
          <cell r="H2489">
            <v>540</v>
          </cell>
          <cell r="I2489">
            <v>4</v>
          </cell>
          <cell r="J2489">
            <v>-73.766666669999992</v>
          </cell>
          <cell r="K2489" t="str">
            <v>Meta</v>
          </cell>
          <cell r="L2489" t="str">
            <v>Acacías</v>
          </cell>
          <cell r="M2489" t="str">
            <v>Area Operativa 03 - Meta-Guaviare-Guainía</v>
          </cell>
          <cell r="N2489" t="str">
            <v>Orinoco</v>
          </cell>
          <cell r="O2489" t="str">
            <v>Meta</v>
          </cell>
          <cell r="Q2489" t="str">
            <v>Qda Paquilo</v>
          </cell>
        </row>
        <row r="2490">
          <cell r="B2490">
            <v>35020250</v>
          </cell>
          <cell r="C2490" t="str">
            <v>ESMERALDA LA  [35020250]</v>
          </cell>
          <cell r="D2490" t="str">
            <v>Pluviométrica</v>
          </cell>
          <cell r="E2490" t="str">
            <v>Convencional</v>
          </cell>
          <cell r="F2490" t="str">
            <v>Suspendida</v>
          </cell>
          <cell r="G2490">
            <v>24518</v>
          </cell>
          <cell r="H2490">
            <v>520</v>
          </cell>
          <cell r="I2490">
            <v>3.96666667</v>
          </cell>
          <cell r="J2490">
            <v>-73.716666669999995</v>
          </cell>
          <cell r="K2490" t="str">
            <v>Meta</v>
          </cell>
          <cell r="L2490" t="str">
            <v>Acacías</v>
          </cell>
          <cell r="M2490" t="str">
            <v>Area Operativa 03 - Meta-Guaviare-Guainía</v>
          </cell>
          <cell r="N2490" t="str">
            <v>Orinoco</v>
          </cell>
          <cell r="O2490" t="str">
            <v>Meta</v>
          </cell>
          <cell r="Q2490" t="str">
            <v>Tomine</v>
          </cell>
          <cell r="R2490">
            <v>25126</v>
          </cell>
        </row>
        <row r="2491">
          <cell r="B2491">
            <v>54077150</v>
          </cell>
          <cell r="C2491" t="str">
            <v>ESPERANZA LA  [54077150]</v>
          </cell>
          <cell r="D2491" t="str">
            <v>Limnigráfica</v>
          </cell>
          <cell r="E2491" t="str">
            <v>Convencional</v>
          </cell>
          <cell r="F2491" t="str">
            <v>Suspendida</v>
          </cell>
          <cell r="G2491">
            <v>20316</v>
          </cell>
          <cell r="H2491">
            <v>1500</v>
          </cell>
          <cell r="I2491">
            <v>3.96666667</v>
          </cell>
          <cell r="J2491">
            <v>-76.633333329999999</v>
          </cell>
          <cell r="K2491" t="str">
            <v>Valle del Cauca</v>
          </cell>
          <cell r="L2491" t="str">
            <v>Calima (El Darién)</v>
          </cell>
          <cell r="M2491" t="str">
            <v>Area Operativa 09 - Cauca-Valle-Caldas</v>
          </cell>
          <cell r="N2491" t="str">
            <v>Pacifico</v>
          </cell>
          <cell r="O2491" t="str">
            <v>San Juán</v>
          </cell>
          <cell r="Q2491" t="str">
            <v>Bravo</v>
          </cell>
          <cell r="R2491">
            <v>24000</v>
          </cell>
        </row>
        <row r="2492">
          <cell r="B2492">
            <v>21190260</v>
          </cell>
          <cell r="C2492" t="str">
            <v>PLAYA LA  [21190260]</v>
          </cell>
          <cell r="D2492" t="str">
            <v>Pluviométrica</v>
          </cell>
          <cell r="E2492" t="str">
            <v>Convencional</v>
          </cell>
          <cell r="F2492" t="str">
            <v>Suspendida</v>
          </cell>
          <cell r="G2492">
            <v>24181</v>
          </cell>
          <cell r="H2492">
            <v>3300</v>
          </cell>
          <cell r="I2492">
            <v>3.9833333299999998</v>
          </cell>
          <cell r="J2492">
            <v>-74.366666670000001</v>
          </cell>
          <cell r="K2492" t="str">
            <v>Cundinamarca</v>
          </cell>
          <cell r="L2492" t="str">
            <v>Cabrera (Cundinamarca)</v>
          </cell>
          <cell r="M2492" t="str">
            <v>Area Operativa 11 - Cundinamarca-Amazonas-San Andrés</v>
          </cell>
          <cell r="N2492" t="str">
            <v>Magdalena Cauca</v>
          </cell>
          <cell r="O2492" t="str">
            <v>Alto Magdalena</v>
          </cell>
          <cell r="Q2492" t="str">
            <v>Bravo</v>
          </cell>
          <cell r="R2492">
            <v>25552</v>
          </cell>
        </row>
        <row r="2493">
          <cell r="B2493">
            <v>21197050</v>
          </cell>
          <cell r="C2493" t="str">
            <v>RINCON SANTO  [21197050]</v>
          </cell>
          <cell r="D2493" t="str">
            <v>Limnimétrica</v>
          </cell>
          <cell r="E2493" t="str">
            <v>Convencional</v>
          </cell>
          <cell r="F2493" t="str">
            <v>Suspendida</v>
          </cell>
          <cell r="G2493">
            <v>24181</v>
          </cell>
          <cell r="H2493">
            <v>2850</v>
          </cell>
          <cell r="I2493">
            <v>3.9833333299999998</v>
          </cell>
          <cell r="J2493">
            <v>-74.333333329999988</v>
          </cell>
          <cell r="K2493" t="str">
            <v>Bogotá</v>
          </cell>
          <cell r="L2493" t="str">
            <v>Bogota, D.C</v>
          </cell>
          <cell r="M2493" t="str">
            <v>Area Operativa 11 - Cundinamarca-Amazonas-San Andrés</v>
          </cell>
          <cell r="N2493" t="str">
            <v>Magdalena Cauca</v>
          </cell>
          <cell r="O2493" t="str">
            <v>Alto Magdalena</v>
          </cell>
          <cell r="Q2493" t="str">
            <v>San Juan</v>
          </cell>
          <cell r="R2493">
            <v>26434</v>
          </cell>
        </row>
        <row r="2494">
          <cell r="B2494">
            <v>21197060</v>
          </cell>
          <cell r="C2494" t="str">
            <v>PTE PAQUILO  [21197060]</v>
          </cell>
          <cell r="D2494" t="str">
            <v>Limnimétrica</v>
          </cell>
          <cell r="E2494" t="str">
            <v>Convencional</v>
          </cell>
          <cell r="F2494" t="str">
            <v>Suspendida</v>
          </cell>
          <cell r="G2494">
            <v>24181</v>
          </cell>
          <cell r="H2494">
            <v>2900</v>
          </cell>
          <cell r="I2494">
            <v>4</v>
          </cell>
          <cell r="J2494">
            <v>-74.366666670000001</v>
          </cell>
          <cell r="K2494" t="str">
            <v>Bogotá</v>
          </cell>
          <cell r="L2494" t="str">
            <v>Bogota, D.C</v>
          </cell>
          <cell r="M2494" t="str">
            <v>Area Operativa 11 - Cundinamarca-Amazonas-San Andrés</v>
          </cell>
          <cell r="N2494" t="str">
            <v>Magdalena Cauca</v>
          </cell>
          <cell r="O2494" t="str">
            <v>Alto Magdalena</v>
          </cell>
          <cell r="Q2494" t="str">
            <v>Paquilo</v>
          </cell>
          <cell r="R2494">
            <v>27103</v>
          </cell>
        </row>
        <row r="2495">
          <cell r="B2495">
            <v>35010200</v>
          </cell>
          <cell r="C2495" t="str">
            <v>RANCHO ALEGRE  [35010200]</v>
          </cell>
          <cell r="D2495" t="str">
            <v>Pluviométrica</v>
          </cell>
          <cell r="E2495" t="str">
            <v>Convencional</v>
          </cell>
          <cell r="F2495" t="str">
            <v>Suspendida</v>
          </cell>
          <cell r="G2495">
            <v>24273</v>
          </cell>
          <cell r="H2495">
            <v>533</v>
          </cell>
          <cell r="I2495">
            <v>4</v>
          </cell>
          <cell r="J2495">
            <v>-73.8</v>
          </cell>
          <cell r="K2495" t="str">
            <v>Meta</v>
          </cell>
          <cell r="L2495" t="str">
            <v>Acacías</v>
          </cell>
          <cell r="M2495" t="str">
            <v>Area Operativa 03 - Meta-Guaviare-Guainía</v>
          </cell>
          <cell r="N2495" t="str">
            <v>Orinoco</v>
          </cell>
          <cell r="O2495" t="str">
            <v>Meta</v>
          </cell>
          <cell r="Q2495" t="str">
            <v>Qda Paquilo</v>
          </cell>
          <cell r="R2495">
            <v>25065</v>
          </cell>
        </row>
        <row r="2496">
          <cell r="B2496">
            <v>54077040</v>
          </cell>
          <cell r="C2496" t="str">
            <v>TAGUAL  [54077040]</v>
          </cell>
          <cell r="D2496" t="str">
            <v>Limnigráfica</v>
          </cell>
          <cell r="E2496" t="str">
            <v>Convencional</v>
          </cell>
          <cell r="F2496" t="str">
            <v>Activa</v>
          </cell>
          <cell r="G2496">
            <v>30025</v>
          </cell>
          <cell r="H2496">
            <v>80</v>
          </cell>
          <cell r="I2496">
            <v>4</v>
          </cell>
          <cell r="J2496">
            <v>-76.8</v>
          </cell>
          <cell r="K2496" t="str">
            <v>Valle del Cauca</v>
          </cell>
          <cell r="L2496" t="str">
            <v>Calima (El Darién)</v>
          </cell>
          <cell r="M2496" t="str">
            <v>Area Operativa 09 - Cauca-Valle-Caldas</v>
          </cell>
          <cell r="N2496" t="str">
            <v>Pacifico</v>
          </cell>
          <cell r="O2496" t="str">
            <v>San Juán</v>
          </cell>
          <cell r="Q2496" t="str">
            <v>Calima</v>
          </cell>
        </row>
        <row r="2497">
          <cell r="B2497">
            <v>54077160</v>
          </cell>
          <cell r="C2497" t="str">
            <v>BOCATOMA  [54077160]</v>
          </cell>
          <cell r="D2497" t="str">
            <v>Limnigráfica</v>
          </cell>
          <cell r="E2497" t="str">
            <v>Convencional</v>
          </cell>
          <cell r="F2497" t="str">
            <v>Activa</v>
          </cell>
          <cell r="G2497">
            <v>32613</v>
          </cell>
          <cell r="H2497">
            <v>1425</v>
          </cell>
          <cell r="I2497">
            <v>4</v>
          </cell>
          <cell r="J2497">
            <v>-76.583333329999988</v>
          </cell>
          <cell r="K2497" t="str">
            <v>Valle del Cauca</v>
          </cell>
          <cell r="L2497" t="str">
            <v>Calima (El Darién)</v>
          </cell>
          <cell r="M2497" t="str">
            <v>Area Operativa 09 - Cauca-Valle-Caldas</v>
          </cell>
          <cell r="N2497" t="str">
            <v>Pacifico</v>
          </cell>
          <cell r="O2497" t="str">
            <v>San Juán</v>
          </cell>
          <cell r="Q2497" t="str">
            <v>Bravo</v>
          </cell>
        </row>
        <row r="2498">
          <cell r="B2498">
            <v>21197300</v>
          </cell>
          <cell r="C2498" t="str">
            <v>PTE LA PANELA  [21197300]</v>
          </cell>
          <cell r="D2498" t="str">
            <v>Limnimétrica</v>
          </cell>
          <cell r="E2498" t="str">
            <v>Convencional</v>
          </cell>
          <cell r="F2498" t="str">
            <v>Activa</v>
          </cell>
          <cell r="G2498">
            <v>35991</v>
          </cell>
          <cell r="H2498">
            <v>2120</v>
          </cell>
          <cell r="I2498">
            <v>4.0166666700000002</v>
          </cell>
          <cell r="J2498">
            <v>-74.433333329999996</v>
          </cell>
          <cell r="K2498" t="str">
            <v>Cundinamarca</v>
          </cell>
          <cell r="L2498" t="str">
            <v>Cabrera (Cundinamarca)</v>
          </cell>
          <cell r="M2498" t="str">
            <v>Area Operativa 11 - Cundinamarca-Amazonas-San Andrés</v>
          </cell>
          <cell r="N2498" t="str">
            <v>Magdalena Cauca</v>
          </cell>
          <cell r="O2498" t="str">
            <v>Alto Magdalena</v>
          </cell>
          <cell r="Q2498" t="str">
            <v>Qda La Panela</v>
          </cell>
        </row>
        <row r="2499">
          <cell r="B2499">
            <v>26085140</v>
          </cell>
          <cell r="C2499" t="str">
            <v>GARZONERO  [26085140]</v>
          </cell>
          <cell r="D2499" t="str">
            <v>Climática Ordinaria</v>
          </cell>
          <cell r="E2499" t="str">
            <v>Convencional</v>
          </cell>
          <cell r="F2499" t="str">
            <v>Activa</v>
          </cell>
          <cell r="G2499">
            <v>25856</v>
          </cell>
          <cell r="H2499">
            <v>942</v>
          </cell>
          <cell r="I2499">
            <v>4.0166666700000002</v>
          </cell>
          <cell r="J2499">
            <v>-76.316666669999989</v>
          </cell>
          <cell r="K2499" t="str">
            <v>Valle del Cauca</v>
          </cell>
          <cell r="L2499" t="str">
            <v>Yotoco</v>
          </cell>
          <cell r="M2499" t="str">
            <v>Area Operativa 09 - Cauca-Valle-Caldas</v>
          </cell>
          <cell r="N2499" t="str">
            <v>Magdalena Cauca</v>
          </cell>
          <cell r="O2499" t="str">
            <v>Cauca</v>
          </cell>
          <cell r="Q2499" t="str">
            <v>Qda La Panela</v>
          </cell>
        </row>
        <row r="2500">
          <cell r="B2500">
            <v>26087160</v>
          </cell>
          <cell r="C2500" t="str">
            <v>GARZONERO NORTE  [26087160]</v>
          </cell>
          <cell r="D2500" t="str">
            <v>Limnimétrica</v>
          </cell>
          <cell r="E2500" t="str">
            <v>Convencional</v>
          </cell>
          <cell r="F2500" t="str">
            <v>Activa</v>
          </cell>
          <cell r="G2500">
            <v>31152</v>
          </cell>
          <cell r="H2500">
            <v>933</v>
          </cell>
          <cell r="I2500">
            <v>4.0166666700000002</v>
          </cell>
          <cell r="J2500">
            <v>-76.3</v>
          </cell>
          <cell r="K2500" t="str">
            <v>Valle del Cauca</v>
          </cell>
          <cell r="L2500" t="str">
            <v>Yotoco</v>
          </cell>
          <cell r="M2500" t="str">
            <v>Area Operativa 09 - Cauca-Valle-Caldas</v>
          </cell>
          <cell r="N2500" t="str">
            <v>Magdalena Cauca</v>
          </cell>
          <cell r="O2500" t="str">
            <v>Cauca</v>
          </cell>
          <cell r="Q2500" t="str">
            <v>Cauca</v>
          </cell>
        </row>
        <row r="2501">
          <cell r="B2501">
            <v>31095020</v>
          </cell>
          <cell r="C2501" t="str">
            <v>SAN FERNANDO D  [31095020]</v>
          </cell>
          <cell r="D2501" t="str">
            <v>Climática Ordinaria</v>
          </cell>
          <cell r="E2501" t="str">
            <v>Convencional</v>
          </cell>
          <cell r="F2501" t="str">
            <v>Activa</v>
          </cell>
          <cell r="G2501">
            <v>21930</v>
          </cell>
          <cell r="H2501">
            <v>90</v>
          </cell>
          <cell r="I2501">
            <v>4.0166666700000002</v>
          </cell>
          <cell r="J2501">
            <v>-70.666666669999998</v>
          </cell>
          <cell r="K2501" t="str">
            <v>Guainía</v>
          </cell>
          <cell r="L2501" t="str">
            <v>Inírida</v>
          </cell>
          <cell r="M2501" t="str">
            <v>Area Operativa 03 - Meta-Guaviare-Guainía</v>
          </cell>
          <cell r="N2501" t="str">
            <v>Orinoco</v>
          </cell>
          <cell r="O2501" t="str">
            <v>Guaviare</v>
          </cell>
          <cell r="Q2501" t="str">
            <v>Tulua</v>
          </cell>
        </row>
        <row r="2502">
          <cell r="B2502">
            <v>35010030</v>
          </cell>
          <cell r="C2502" t="str">
            <v>MONTELIBANO  [35010030]</v>
          </cell>
          <cell r="D2502" t="str">
            <v>Pluviométrica</v>
          </cell>
          <cell r="E2502" t="str">
            <v>Convencional</v>
          </cell>
          <cell r="F2502" t="str">
            <v>Activa</v>
          </cell>
          <cell r="G2502">
            <v>29295</v>
          </cell>
          <cell r="H2502">
            <v>610</v>
          </cell>
          <cell r="I2502">
            <v>4.0333333299999996</v>
          </cell>
          <cell r="J2502">
            <v>-73.75</v>
          </cell>
          <cell r="K2502" t="str">
            <v>Meta</v>
          </cell>
          <cell r="L2502" t="str">
            <v>Acacías</v>
          </cell>
          <cell r="M2502" t="str">
            <v>Area Operativa 03 - Meta-Guaviare-Guainía</v>
          </cell>
          <cell r="N2502" t="str">
            <v>Orinoco</v>
          </cell>
          <cell r="O2502" t="str">
            <v>Meta</v>
          </cell>
          <cell r="Q2502" t="str">
            <v>Tulua</v>
          </cell>
        </row>
        <row r="2503">
          <cell r="B2503">
            <v>24017230</v>
          </cell>
          <cell r="C2503" t="str">
            <v>BOQUERON EL  [24017230]</v>
          </cell>
          <cell r="D2503" t="str">
            <v>Limnimétrica</v>
          </cell>
          <cell r="E2503" t="str">
            <v>Convencional</v>
          </cell>
          <cell r="F2503" t="str">
            <v>Activa</v>
          </cell>
          <cell r="G2503">
            <v>22235</v>
          </cell>
          <cell r="H2503">
            <v>2558</v>
          </cell>
          <cell r="I2503">
            <v>5.3333333300000003</v>
          </cell>
          <cell r="J2503">
            <v>-73.7</v>
          </cell>
          <cell r="K2503" t="str">
            <v>Cundinamarca</v>
          </cell>
          <cell r="L2503" t="str">
            <v>Lenguazaque</v>
          </cell>
          <cell r="M2503" t="str">
            <v>Area Operativa 11 - Cundinamarca-Amazonas-San Andrés</v>
          </cell>
          <cell r="N2503" t="str">
            <v>Magdalena Cauca</v>
          </cell>
          <cell r="O2503" t="str">
            <v>Sogamoso</v>
          </cell>
          <cell r="Q2503" t="str">
            <v>Suarez</v>
          </cell>
        </row>
        <row r="2504">
          <cell r="B2504">
            <v>24017310</v>
          </cell>
          <cell r="C2504" t="str">
            <v>PTE BARCELONA  [24017310]</v>
          </cell>
          <cell r="D2504" t="str">
            <v>Limnigráfica</v>
          </cell>
          <cell r="E2504" t="str">
            <v>Convencional</v>
          </cell>
          <cell r="F2504" t="str">
            <v>Activa</v>
          </cell>
          <cell r="G2504">
            <v>23482</v>
          </cell>
          <cell r="H2504">
            <v>2548</v>
          </cell>
          <cell r="I2504">
            <v>5.3333333300000003</v>
          </cell>
          <cell r="J2504">
            <v>-73.7</v>
          </cell>
          <cell r="K2504" t="str">
            <v>Cundinamarca</v>
          </cell>
          <cell r="L2504" t="str">
            <v>Ubaté</v>
          </cell>
          <cell r="M2504" t="str">
            <v>Area Operativa 11 - Cundinamarca-Amazonas-San Andrés</v>
          </cell>
          <cell r="N2504" t="str">
            <v>Magdalena Cauca</v>
          </cell>
          <cell r="O2504" t="str">
            <v>Sogamoso</v>
          </cell>
          <cell r="Q2504" t="str">
            <v>Ubate</v>
          </cell>
        </row>
        <row r="2505">
          <cell r="B2505">
            <v>22075010</v>
          </cell>
          <cell r="C2505" t="str">
            <v>RONCESVALLES  [22075010]</v>
          </cell>
          <cell r="D2505" t="str">
            <v>Climática Ordinaria</v>
          </cell>
          <cell r="E2505" t="str">
            <v>Convencional</v>
          </cell>
          <cell r="F2505" t="str">
            <v>Suspendida</v>
          </cell>
          <cell r="G2505">
            <v>16452</v>
          </cell>
          <cell r="H2505">
            <v>2580</v>
          </cell>
          <cell r="I2505">
            <v>4.0166666700000002</v>
          </cell>
          <cell r="J2505">
            <v>-75.533333329999991</v>
          </cell>
          <cell r="K2505" t="str">
            <v>Tolima</v>
          </cell>
          <cell r="L2505" t="str">
            <v>Roncesvalles</v>
          </cell>
          <cell r="M2505" t="str">
            <v>Area Operativa 10 - Tolima</v>
          </cell>
          <cell r="N2505" t="str">
            <v>Magdalena Cauca</v>
          </cell>
          <cell r="O2505" t="str">
            <v>Saldaña</v>
          </cell>
          <cell r="Q2505" t="str">
            <v>Qda La Panela</v>
          </cell>
          <cell r="R2505">
            <v>16998</v>
          </cell>
        </row>
        <row r="2506">
          <cell r="B2506">
            <v>21160100</v>
          </cell>
          <cell r="C2506" t="str">
            <v>REVES EL-CENT ADM  [21160100]</v>
          </cell>
          <cell r="D2506" t="str">
            <v>Pluviográfica</v>
          </cell>
          <cell r="E2506" t="str">
            <v>Convencional</v>
          </cell>
          <cell r="F2506" t="str">
            <v>Suspendida</v>
          </cell>
          <cell r="G2506">
            <v>24334</v>
          </cell>
          <cell r="H2506">
            <v>500</v>
          </cell>
          <cell r="I2506">
            <v>4.0333333299999996</v>
          </cell>
          <cell r="J2506">
            <v>-74.716666669999995</v>
          </cell>
          <cell r="K2506" t="str">
            <v>Tolima</v>
          </cell>
          <cell r="L2506" t="str">
            <v>Cunday</v>
          </cell>
          <cell r="M2506" t="str">
            <v>Area Operativa 10 - Tolima</v>
          </cell>
          <cell r="N2506" t="str">
            <v>Magdalena Cauca</v>
          </cell>
          <cell r="O2506" t="str">
            <v>Alto Magdalena</v>
          </cell>
          <cell r="Q2506" t="str">
            <v>Tulua</v>
          </cell>
          <cell r="R2506">
            <v>25157</v>
          </cell>
        </row>
        <row r="2507">
          <cell r="B2507">
            <v>21180060</v>
          </cell>
          <cell r="C2507" t="str">
            <v>TIMANA HDA  [21180060]</v>
          </cell>
          <cell r="D2507" t="str">
            <v>Pluviométrica</v>
          </cell>
          <cell r="E2507" t="str">
            <v>Convencional</v>
          </cell>
          <cell r="F2507" t="str">
            <v>Suspendida</v>
          </cell>
          <cell r="G2507">
            <v>21746</v>
          </cell>
          <cell r="H2507">
            <v>300</v>
          </cell>
          <cell r="I2507">
            <v>4.0333333299999996</v>
          </cell>
          <cell r="J2507">
            <v>-74.95</v>
          </cell>
          <cell r="K2507" t="str">
            <v>Tolima</v>
          </cell>
          <cell r="L2507" t="str">
            <v>Guamo</v>
          </cell>
          <cell r="M2507" t="str">
            <v>Area Operativa 10 - Tolima</v>
          </cell>
          <cell r="N2507" t="str">
            <v>Magdalena Cauca</v>
          </cell>
          <cell r="O2507" t="str">
            <v>Alto Magdalena</v>
          </cell>
          <cell r="Q2507" t="str">
            <v>Tulua</v>
          </cell>
          <cell r="R2507">
            <v>22751</v>
          </cell>
        </row>
        <row r="2508">
          <cell r="B2508">
            <v>21180090</v>
          </cell>
          <cell r="C2508" t="str">
            <v>DESMOTADORA  [21180090]</v>
          </cell>
          <cell r="D2508" t="str">
            <v>Pluviométrica</v>
          </cell>
          <cell r="E2508" t="str">
            <v>Convencional</v>
          </cell>
          <cell r="F2508" t="str">
            <v>Suspendida</v>
          </cell>
          <cell r="G2508">
            <v>21961</v>
          </cell>
          <cell r="H2508">
            <v>300</v>
          </cell>
          <cell r="I2508">
            <v>4.0333333299999996</v>
          </cell>
          <cell r="J2508">
            <v>-74.966666669999995</v>
          </cell>
          <cell r="K2508" t="str">
            <v>Tolima</v>
          </cell>
          <cell r="L2508" t="str">
            <v>Guamo</v>
          </cell>
          <cell r="M2508" t="str">
            <v>Area Operativa 10 - Tolima</v>
          </cell>
          <cell r="N2508" t="str">
            <v>Magdalena Cauca</v>
          </cell>
          <cell r="O2508" t="str">
            <v>Alto Magdalena</v>
          </cell>
          <cell r="Q2508" t="str">
            <v>Tulua</v>
          </cell>
          <cell r="R2508">
            <v>22296</v>
          </cell>
        </row>
        <row r="2509">
          <cell r="B2509">
            <v>21185070</v>
          </cell>
          <cell r="C2509" t="str">
            <v>GUAMO  [21185070]</v>
          </cell>
          <cell r="D2509" t="str">
            <v>Climática Ordinaria</v>
          </cell>
          <cell r="E2509" t="str">
            <v>Convencional</v>
          </cell>
          <cell r="F2509" t="str">
            <v>Suspendida</v>
          </cell>
          <cell r="G2509">
            <v>12646</v>
          </cell>
          <cell r="H2509">
            <v>345</v>
          </cell>
          <cell r="I2509">
            <v>4.0333333299999996</v>
          </cell>
          <cell r="J2509">
            <v>-74.95</v>
          </cell>
          <cell r="K2509" t="str">
            <v>Tolima</v>
          </cell>
          <cell r="L2509" t="str">
            <v>Guamo</v>
          </cell>
          <cell r="M2509" t="str">
            <v>Area Operativa 10 - Tolima</v>
          </cell>
          <cell r="N2509" t="str">
            <v>Magdalena Cauca</v>
          </cell>
          <cell r="O2509" t="str">
            <v>Alto Magdalena</v>
          </cell>
          <cell r="Q2509" t="str">
            <v>Tulua</v>
          </cell>
          <cell r="R2509">
            <v>14472</v>
          </cell>
        </row>
        <row r="2510">
          <cell r="B2510">
            <v>54070040</v>
          </cell>
          <cell r="C2510" t="str">
            <v>PALMERA LA  [54070040]</v>
          </cell>
          <cell r="D2510" t="str">
            <v>Pluviométrica</v>
          </cell>
          <cell r="E2510" t="str">
            <v>Convencional</v>
          </cell>
          <cell r="F2510" t="str">
            <v>Suspendida</v>
          </cell>
          <cell r="G2510">
            <v>24212</v>
          </cell>
          <cell r="H2510">
            <v>2130</v>
          </cell>
          <cell r="I2510">
            <v>4.0333333299999996</v>
          </cell>
          <cell r="J2510">
            <v>-76.516666669999992</v>
          </cell>
          <cell r="K2510" t="str">
            <v>Valle del Cauca</v>
          </cell>
          <cell r="L2510" t="str">
            <v>Calima (El Darién)</v>
          </cell>
          <cell r="M2510" t="str">
            <v>Area Operativa 09 - Cauca-Valle-Caldas</v>
          </cell>
          <cell r="N2510" t="str">
            <v>Pacifico</v>
          </cell>
          <cell r="O2510" t="str">
            <v>San Juán</v>
          </cell>
          <cell r="Q2510" t="str">
            <v>Tulua</v>
          </cell>
          <cell r="R2510">
            <v>30147</v>
          </cell>
        </row>
        <row r="2511">
          <cell r="B2511">
            <v>24017550</v>
          </cell>
          <cell r="C2511" t="str">
            <v>MALILLA LA  [24017550]</v>
          </cell>
          <cell r="D2511" t="str">
            <v>Limnigráfica</v>
          </cell>
          <cell r="E2511" t="str">
            <v>Convencional</v>
          </cell>
          <cell r="F2511" t="str">
            <v>Activa</v>
          </cell>
          <cell r="G2511">
            <v>24546</v>
          </cell>
          <cell r="H2511">
            <v>2596</v>
          </cell>
          <cell r="I2511">
            <v>5.3333333300000003</v>
          </cell>
          <cell r="J2511">
            <v>-73.900000000000006</v>
          </cell>
          <cell r="K2511" t="str">
            <v>Cundinamarca</v>
          </cell>
          <cell r="L2511" t="str">
            <v>Carmen De Carupa</v>
          </cell>
          <cell r="M2511" t="str">
            <v>Area Operativa 11 - Cundinamarca-Amazonas-San Andrés</v>
          </cell>
          <cell r="N2511" t="str">
            <v>Magdalena Cauca</v>
          </cell>
          <cell r="O2511" t="str">
            <v>Sogamoso</v>
          </cell>
          <cell r="Q2511" t="str">
            <v>Carupa</v>
          </cell>
        </row>
        <row r="2512">
          <cell r="B2512">
            <v>26140270</v>
          </cell>
          <cell r="C2512" t="str">
            <v>BARRANCO EL  [26140270]</v>
          </cell>
          <cell r="D2512" t="str">
            <v>Pluviométrica</v>
          </cell>
          <cell r="E2512" t="str">
            <v>Convencional</v>
          </cell>
          <cell r="F2512" t="str">
            <v>Activa</v>
          </cell>
          <cell r="G2512">
            <v>32157</v>
          </cell>
          <cell r="H2512">
            <v>1580</v>
          </cell>
          <cell r="I2512">
            <v>5.3333333300000003</v>
          </cell>
          <cell r="J2512">
            <v>-75.883333329999999</v>
          </cell>
          <cell r="K2512" t="str">
            <v>RIsaralda</v>
          </cell>
          <cell r="L2512" t="str">
            <v>Mistrató</v>
          </cell>
          <cell r="M2512" t="str">
            <v>Area Operativa 09 - Cauca-Valle-Caldas</v>
          </cell>
          <cell r="N2512" t="str">
            <v>Magdalena Cauca</v>
          </cell>
          <cell r="O2512" t="str">
            <v>Cauca</v>
          </cell>
          <cell r="Q2512" t="str">
            <v>Carupa</v>
          </cell>
        </row>
        <row r="2513">
          <cell r="B2513">
            <v>26140300</v>
          </cell>
          <cell r="C2513" t="str">
            <v>BUENOS AIRES  [26140300]</v>
          </cell>
          <cell r="D2513" t="str">
            <v>Pluviométrica</v>
          </cell>
          <cell r="E2513" t="str">
            <v>Convencional</v>
          </cell>
          <cell r="F2513" t="str">
            <v>Activa</v>
          </cell>
          <cell r="G2513">
            <v>33253</v>
          </cell>
          <cell r="H2513">
            <v>1830</v>
          </cell>
          <cell r="I2513">
            <v>5.3333333300000003</v>
          </cell>
          <cell r="J2513">
            <v>-75.8</v>
          </cell>
          <cell r="K2513" t="str">
            <v>RIsaralda</v>
          </cell>
          <cell r="L2513" t="str">
            <v>Guática</v>
          </cell>
          <cell r="M2513" t="str">
            <v>Area Operativa 09 - Cauca-Valle-Caldas</v>
          </cell>
          <cell r="N2513" t="str">
            <v>Magdalena Cauca</v>
          </cell>
          <cell r="O2513" t="str">
            <v>Cauca</v>
          </cell>
          <cell r="Q2513" t="str">
            <v>Carupa</v>
          </cell>
        </row>
        <row r="2514">
          <cell r="B2514">
            <v>26140390</v>
          </cell>
          <cell r="C2514" t="str">
            <v>OSPIRMA  [26140390]</v>
          </cell>
          <cell r="D2514" t="str">
            <v>Pluviométrica</v>
          </cell>
          <cell r="E2514" t="str">
            <v>Convencional</v>
          </cell>
          <cell r="F2514" t="str">
            <v>Activa</v>
          </cell>
          <cell r="G2514">
            <v>29601</v>
          </cell>
          <cell r="H2514">
            <v>1550</v>
          </cell>
          <cell r="I2514">
            <v>5.3333333300000003</v>
          </cell>
          <cell r="J2514">
            <v>-75.816666669999989</v>
          </cell>
          <cell r="K2514" t="str">
            <v>RIsaralda</v>
          </cell>
          <cell r="L2514" t="str">
            <v>Guática</v>
          </cell>
          <cell r="M2514" t="str">
            <v>Area Operativa 09 - Cauca-Valle-Caldas</v>
          </cell>
          <cell r="N2514" t="str">
            <v>Magdalena Cauca</v>
          </cell>
          <cell r="O2514" t="str">
            <v>Cauca</v>
          </cell>
          <cell r="Q2514" t="str">
            <v>Carupa</v>
          </cell>
        </row>
        <row r="2515">
          <cell r="B2515">
            <v>26160280</v>
          </cell>
          <cell r="C2515" t="str">
            <v>PERNAMBUCO  [26160280]</v>
          </cell>
          <cell r="D2515" t="str">
            <v>Pluviométrica</v>
          </cell>
          <cell r="E2515" t="str">
            <v>Convencional</v>
          </cell>
          <cell r="F2515" t="str">
            <v>Activa</v>
          </cell>
          <cell r="G2515">
            <v>29966</v>
          </cell>
          <cell r="H2515">
            <v>1400</v>
          </cell>
          <cell r="I2515">
            <v>5.3333333300000003</v>
          </cell>
          <cell r="J2515">
            <v>-75.55</v>
          </cell>
          <cell r="K2515" t="str">
            <v>Caldas</v>
          </cell>
          <cell r="L2515" t="str">
            <v>Filadelfia</v>
          </cell>
          <cell r="M2515" t="str">
            <v>Area Operativa 09 - Cauca-Valle-Caldas</v>
          </cell>
          <cell r="N2515" t="str">
            <v>Magdalena Cauca</v>
          </cell>
          <cell r="O2515" t="str">
            <v>Cauca</v>
          </cell>
          <cell r="Q2515" t="str">
            <v>Carupa</v>
          </cell>
        </row>
        <row r="2516">
          <cell r="B2516">
            <v>26170220</v>
          </cell>
          <cell r="C2516" t="str">
            <v>HUISANA LA  [26170220]</v>
          </cell>
          <cell r="D2516" t="str">
            <v>Pluviométrica</v>
          </cell>
          <cell r="E2516" t="str">
            <v>Convencional</v>
          </cell>
          <cell r="F2516" t="str">
            <v>Activa</v>
          </cell>
          <cell r="G2516">
            <v>23422</v>
          </cell>
          <cell r="H2516">
            <v>1650</v>
          </cell>
          <cell r="I2516">
            <v>5.3333333300000003</v>
          </cell>
          <cell r="J2516">
            <v>-75.733333329999994</v>
          </cell>
          <cell r="K2516" t="str">
            <v>RIsaralda</v>
          </cell>
          <cell r="L2516" t="str">
            <v>Quinchía</v>
          </cell>
          <cell r="M2516" t="str">
            <v>Area Operativa 09 - Cauca-Valle-Caldas</v>
          </cell>
          <cell r="N2516" t="str">
            <v>Magdalena Cauca</v>
          </cell>
          <cell r="O2516" t="str">
            <v>Cauca</v>
          </cell>
          <cell r="Q2516" t="str">
            <v>Carupa</v>
          </cell>
        </row>
        <row r="2517">
          <cell r="B2517">
            <v>54010030</v>
          </cell>
          <cell r="C2517" t="str">
            <v>STA CECILIA  [54010030]</v>
          </cell>
          <cell r="D2517" t="str">
            <v>Pluviométrica</v>
          </cell>
          <cell r="E2517" t="str">
            <v>Convencional</v>
          </cell>
          <cell r="F2517" t="str">
            <v>Activa</v>
          </cell>
          <cell r="G2517">
            <v>23665</v>
          </cell>
          <cell r="H2517">
            <v>370</v>
          </cell>
          <cell r="I2517">
            <v>5.3333333300000003</v>
          </cell>
          <cell r="J2517">
            <v>-76.133333329999999</v>
          </cell>
          <cell r="K2517" t="str">
            <v>RIsaralda</v>
          </cell>
          <cell r="L2517" t="str">
            <v>Pueblo Rico</v>
          </cell>
          <cell r="M2517" t="str">
            <v>Area Operativa 09 - Cauca-Valle-Caldas</v>
          </cell>
          <cell r="N2517" t="str">
            <v>Pacifico</v>
          </cell>
          <cell r="O2517" t="str">
            <v>San Juán</v>
          </cell>
          <cell r="Q2517" t="str">
            <v>Carupa</v>
          </cell>
        </row>
        <row r="2518">
          <cell r="B2518">
            <v>54017080</v>
          </cell>
          <cell r="C2518" t="str">
            <v>AGUITA 10-913  [54017080]</v>
          </cell>
          <cell r="D2518" t="str">
            <v>Limnimétrica</v>
          </cell>
          <cell r="E2518" t="str">
            <v>Convencional</v>
          </cell>
          <cell r="F2518" t="str">
            <v>Activa</v>
          </cell>
          <cell r="G2518">
            <v>23269</v>
          </cell>
          <cell r="H2518">
            <v>440</v>
          </cell>
          <cell r="I2518">
            <v>5.3333333300000003</v>
          </cell>
          <cell r="J2518">
            <v>-76.099999999999994</v>
          </cell>
          <cell r="K2518" t="str">
            <v>RIsaralda</v>
          </cell>
          <cell r="L2518" t="str">
            <v>Pueblo Rico</v>
          </cell>
          <cell r="M2518" t="str">
            <v>Area Operativa 09 - Cauca-Valle-Caldas</v>
          </cell>
          <cell r="N2518" t="str">
            <v>Pacifico</v>
          </cell>
          <cell r="O2518" t="str">
            <v>San Juán</v>
          </cell>
          <cell r="Q2518" t="str">
            <v>Aguita</v>
          </cell>
        </row>
        <row r="2519">
          <cell r="B2519">
            <v>24017970</v>
          </cell>
          <cell r="C2519" t="str">
            <v>CAPTACION 2 - CAR  [24017970]</v>
          </cell>
          <cell r="D2519" t="str">
            <v>Limnimétrica</v>
          </cell>
          <cell r="E2519" t="str">
            <v>Convencional</v>
          </cell>
          <cell r="F2519" t="str">
            <v>Activa</v>
          </cell>
          <cell r="G2519">
            <v>36845</v>
          </cell>
          <cell r="H2519">
            <v>2452</v>
          </cell>
          <cell r="I2519">
            <v>5.3405555600000003</v>
          </cell>
          <cell r="J2519">
            <v>-73.791944439999995</v>
          </cell>
          <cell r="K2519" t="str">
            <v>Cundinamarca</v>
          </cell>
          <cell r="L2519" t="str">
            <v>Ubaté</v>
          </cell>
          <cell r="M2519" t="str">
            <v>Area Operativa 11 - Cundinamarca-Amazonas-San Andrés</v>
          </cell>
          <cell r="N2519" t="str">
            <v>Magdalena Cauca</v>
          </cell>
          <cell r="O2519" t="str">
            <v>Sogamoso</v>
          </cell>
          <cell r="Q2519" t="str">
            <v>Ubate</v>
          </cell>
        </row>
        <row r="2520">
          <cell r="B2520">
            <v>23040080</v>
          </cell>
          <cell r="C2520" t="str">
            <v>SUB CAÑAVERAL  [23040080]</v>
          </cell>
          <cell r="D2520" t="str">
            <v>Pluviométrica</v>
          </cell>
          <cell r="E2520" t="str">
            <v>Convencional</v>
          </cell>
          <cell r="F2520" t="str">
            <v>Activa</v>
          </cell>
          <cell r="G2520">
            <v>23330</v>
          </cell>
          <cell r="H2520">
            <v>970</v>
          </cell>
          <cell r="I2520">
            <v>5.35</v>
          </cell>
          <cell r="J2520">
            <v>-74.916666669999998</v>
          </cell>
          <cell r="K2520" t="str">
            <v>Caldas</v>
          </cell>
          <cell r="L2520" t="str">
            <v>Victoria</v>
          </cell>
          <cell r="M2520" t="str">
            <v>Area Operativa 10 - Tolima</v>
          </cell>
          <cell r="N2520" t="str">
            <v>Magdalena Cauca</v>
          </cell>
          <cell r="O2520" t="str">
            <v>Medio Magdalena</v>
          </cell>
          <cell r="Q2520" t="str">
            <v>Ubate</v>
          </cell>
        </row>
        <row r="2521">
          <cell r="B2521">
            <v>23057130</v>
          </cell>
          <cell r="C2521" t="str">
            <v>RIO PENSILVANIA  [23057130]</v>
          </cell>
          <cell r="D2521" t="str">
            <v>Limnimétrica</v>
          </cell>
          <cell r="E2521" t="str">
            <v>Convencional</v>
          </cell>
          <cell r="F2521" t="str">
            <v>Activa</v>
          </cell>
          <cell r="G2521">
            <v>26557</v>
          </cell>
          <cell r="H2521">
            <v>1565</v>
          </cell>
          <cell r="I2521">
            <v>5.35</v>
          </cell>
          <cell r="J2521">
            <v>-75.05</v>
          </cell>
          <cell r="K2521" t="str">
            <v>Caldas</v>
          </cell>
          <cell r="L2521" t="str">
            <v>Marquetalia</v>
          </cell>
          <cell r="M2521" t="str">
            <v>Area Operativa 10 - Tolima</v>
          </cell>
          <cell r="N2521" t="str">
            <v>Magdalena Cauca</v>
          </cell>
          <cell r="O2521" t="str">
            <v>Medio Magdalena</v>
          </cell>
          <cell r="Q2521" t="str">
            <v>Pensilvania</v>
          </cell>
        </row>
        <row r="2522">
          <cell r="B2522">
            <v>23060070</v>
          </cell>
          <cell r="C2522" t="str">
            <v>CANAIMA  [23060070]</v>
          </cell>
          <cell r="D2522" t="str">
            <v>Pluviométrica</v>
          </cell>
          <cell r="E2522" t="str">
            <v>Convencional</v>
          </cell>
          <cell r="F2522" t="str">
            <v>Activa</v>
          </cell>
          <cell r="G2522">
            <v>33253</v>
          </cell>
          <cell r="H2522">
            <v>1550</v>
          </cell>
          <cell r="I2522">
            <v>5.35</v>
          </cell>
          <cell r="J2522">
            <v>-74.416666669999998</v>
          </cell>
          <cell r="K2522" t="str">
            <v>Cundinamarca</v>
          </cell>
          <cell r="L2522" t="str">
            <v>La Palma</v>
          </cell>
          <cell r="M2522" t="str">
            <v>Area Operativa 11 - Cundinamarca-Amazonas-San Andrés</v>
          </cell>
          <cell r="N2522" t="str">
            <v>Magdalena Cauca</v>
          </cell>
          <cell r="O2522" t="str">
            <v>Medio Magdalena</v>
          </cell>
          <cell r="Q2522" t="str">
            <v>Pensilvania</v>
          </cell>
        </row>
        <row r="2523">
          <cell r="B2523">
            <v>24017370</v>
          </cell>
          <cell r="C2523" t="str">
            <v>RAMADA LA  [24017370]</v>
          </cell>
          <cell r="D2523" t="str">
            <v>Limnimétrica</v>
          </cell>
          <cell r="E2523" t="str">
            <v>Convencional</v>
          </cell>
          <cell r="F2523" t="str">
            <v>Suspendida</v>
          </cell>
          <cell r="G2523">
            <v>23482</v>
          </cell>
          <cell r="H2523">
            <v>2556</v>
          </cell>
          <cell r="I2523">
            <v>5.3333333300000003</v>
          </cell>
          <cell r="J2523">
            <v>-73.733333329999994</v>
          </cell>
          <cell r="K2523" t="str">
            <v>Cundinamarca</v>
          </cell>
          <cell r="L2523" t="str">
            <v>Lenguazaque</v>
          </cell>
          <cell r="M2523" t="str">
            <v>Area Operativa 11 - Cundinamarca-Amazonas-San Andrés</v>
          </cell>
          <cell r="N2523" t="str">
            <v>Magdalena Cauca</v>
          </cell>
          <cell r="O2523" t="str">
            <v>Sogamoso</v>
          </cell>
          <cell r="Q2523" t="str">
            <v>Lenguazaque</v>
          </cell>
          <cell r="R2523">
            <v>24821</v>
          </cell>
        </row>
        <row r="2524">
          <cell r="B2524">
            <v>26160170</v>
          </cell>
          <cell r="C2524" t="str">
            <v>PERNAMBUCO  [26160170]</v>
          </cell>
          <cell r="D2524" t="str">
            <v>Pluviométrica</v>
          </cell>
          <cell r="E2524" t="str">
            <v>Convencional</v>
          </cell>
          <cell r="F2524" t="str">
            <v>Suspendida</v>
          </cell>
          <cell r="G2524">
            <v>29721</v>
          </cell>
          <cell r="H2524">
            <v>1400</v>
          </cell>
          <cell r="I2524">
            <v>5.3333333300000003</v>
          </cell>
          <cell r="J2524">
            <v>-75.55</v>
          </cell>
          <cell r="K2524" t="str">
            <v>Caldas</v>
          </cell>
          <cell r="L2524" t="str">
            <v>Filadelfia</v>
          </cell>
          <cell r="M2524" t="str">
            <v>Area Operativa 09 - Cauca-Valle-Caldas</v>
          </cell>
          <cell r="N2524" t="str">
            <v>Magdalena Cauca</v>
          </cell>
          <cell r="O2524" t="str">
            <v>Cauca</v>
          </cell>
          <cell r="Q2524" t="str">
            <v>Carupa</v>
          </cell>
          <cell r="R2524">
            <v>32126</v>
          </cell>
        </row>
        <row r="2525">
          <cell r="B2525">
            <v>23040010</v>
          </cell>
          <cell r="C2525" t="str">
            <v>HAMBURGO HDA  [23040010]</v>
          </cell>
          <cell r="D2525" t="str">
            <v>Pluviométrica</v>
          </cell>
          <cell r="E2525" t="str">
            <v>Convencional</v>
          </cell>
          <cell r="F2525" t="str">
            <v>Suspendida</v>
          </cell>
          <cell r="G2525">
            <v>8781</v>
          </cell>
          <cell r="H2525">
            <v>905</v>
          </cell>
          <cell r="I2525">
            <v>5.35</v>
          </cell>
          <cell r="J2525">
            <v>-74.916666669999998</v>
          </cell>
          <cell r="K2525" t="str">
            <v>Caldas</v>
          </cell>
          <cell r="L2525" t="str">
            <v>Victoria</v>
          </cell>
          <cell r="M2525" t="str">
            <v>Area Operativa 10 - Tolima</v>
          </cell>
          <cell r="N2525" t="str">
            <v>Magdalena Cauca</v>
          </cell>
          <cell r="O2525" t="str">
            <v>Medio Magdalena</v>
          </cell>
          <cell r="Q2525" t="str">
            <v>Ubate</v>
          </cell>
          <cell r="R2525">
            <v>17213</v>
          </cell>
        </row>
        <row r="2526">
          <cell r="B2526">
            <v>23060240</v>
          </cell>
          <cell r="C2526" t="str">
            <v>PALMA LA SCRIA AGR  [23060240]</v>
          </cell>
          <cell r="D2526" t="str">
            <v>Pluviométrica</v>
          </cell>
          <cell r="E2526" t="str">
            <v>Convencional</v>
          </cell>
          <cell r="F2526" t="str">
            <v>Suspendida</v>
          </cell>
          <cell r="G2526">
            <v>19008</v>
          </cell>
          <cell r="H2526">
            <v>1352</v>
          </cell>
          <cell r="I2526">
            <v>5.35</v>
          </cell>
          <cell r="J2526">
            <v>-74.400000000000006</v>
          </cell>
          <cell r="K2526" t="str">
            <v>Cundinamarca</v>
          </cell>
          <cell r="L2526" t="str">
            <v>La Palma</v>
          </cell>
          <cell r="M2526" t="str">
            <v>Area Operativa 11 - Cundinamarca-Amazonas-San Andrés</v>
          </cell>
          <cell r="N2526" t="str">
            <v>Magdalena Cauca</v>
          </cell>
          <cell r="O2526" t="str">
            <v>Medio Magdalena</v>
          </cell>
          <cell r="Q2526" t="str">
            <v>Pensilvania</v>
          </cell>
          <cell r="R2526">
            <v>28625</v>
          </cell>
        </row>
        <row r="2527">
          <cell r="B2527">
            <v>24010020</v>
          </cell>
          <cell r="C2527" t="str">
            <v>CARUPA  [24010020]</v>
          </cell>
          <cell r="D2527" t="str">
            <v>Pluviográfica</v>
          </cell>
          <cell r="E2527" t="str">
            <v>Convencional</v>
          </cell>
          <cell r="F2527" t="str">
            <v>Activa</v>
          </cell>
          <cell r="G2527">
            <v>22569</v>
          </cell>
          <cell r="H2527">
            <v>2960</v>
          </cell>
          <cell r="I2527">
            <v>5.35</v>
          </cell>
          <cell r="J2527">
            <v>-73.900000000000006</v>
          </cell>
          <cell r="K2527" t="str">
            <v>Cundinamarca</v>
          </cell>
          <cell r="L2527" t="str">
            <v>Carmen De Carupa</v>
          </cell>
          <cell r="M2527" t="str">
            <v>Area Operativa 11 - Cundinamarca-Amazonas-San Andrés</v>
          </cell>
          <cell r="N2527" t="str">
            <v>Magdalena Cauca</v>
          </cell>
          <cell r="O2527" t="str">
            <v>Sogamoso</v>
          </cell>
          <cell r="Q2527" t="str">
            <v>Pensilvania</v>
          </cell>
        </row>
        <row r="2528">
          <cell r="B2528">
            <v>24010380</v>
          </cell>
          <cell r="C2528" t="str">
            <v>PTE EL  [24010380]</v>
          </cell>
          <cell r="D2528" t="str">
            <v>Pluviográfica</v>
          </cell>
          <cell r="E2528" t="str">
            <v>Convencional</v>
          </cell>
          <cell r="F2528" t="str">
            <v>Activa</v>
          </cell>
          <cell r="G2528">
            <v>22995</v>
          </cell>
          <cell r="H2528">
            <v>2810</v>
          </cell>
          <cell r="I2528">
            <v>5.35</v>
          </cell>
          <cell r="J2528">
            <v>-73.666666669999998</v>
          </cell>
          <cell r="K2528" t="str">
            <v>Cundinamarca</v>
          </cell>
          <cell r="L2528" t="str">
            <v>Guachetá</v>
          </cell>
          <cell r="M2528" t="str">
            <v>Area Operativa 11 - Cundinamarca-Amazonas-San Andrés</v>
          </cell>
          <cell r="N2528" t="str">
            <v>Magdalena Cauca</v>
          </cell>
          <cell r="O2528" t="str">
            <v>Sogamoso</v>
          </cell>
          <cell r="Q2528" t="str">
            <v>Pensilvania</v>
          </cell>
        </row>
        <row r="2529">
          <cell r="B2529">
            <v>23050290</v>
          </cell>
          <cell r="C2529" t="str">
            <v>HIGUERON  [23050290]</v>
          </cell>
          <cell r="D2529" t="str">
            <v>Pluviométrica</v>
          </cell>
          <cell r="E2529" t="str">
            <v>Convencional</v>
          </cell>
          <cell r="F2529" t="str">
            <v>Activa</v>
          </cell>
          <cell r="G2529">
            <v>23696</v>
          </cell>
          <cell r="H2529">
            <v>1610</v>
          </cell>
          <cell r="I2529">
            <v>5.3666666699999999</v>
          </cell>
          <cell r="J2529">
            <v>-75.016666669999992</v>
          </cell>
          <cell r="K2529" t="str">
            <v>Caldas</v>
          </cell>
          <cell r="L2529" t="str">
            <v>Pensilvania</v>
          </cell>
          <cell r="M2529" t="str">
            <v>Area Operativa 10 - Tolima</v>
          </cell>
          <cell r="N2529" t="str">
            <v>Magdalena Cauca</v>
          </cell>
          <cell r="O2529" t="str">
            <v>Medio Magdalena</v>
          </cell>
          <cell r="Q2529" t="str">
            <v>Aguita</v>
          </cell>
        </row>
        <row r="2530">
          <cell r="B2530">
            <v>23050400</v>
          </cell>
          <cell r="C2530" t="str">
            <v>PARAISO EL  [23050400]</v>
          </cell>
          <cell r="D2530" t="str">
            <v>Pluviométrica</v>
          </cell>
          <cell r="E2530" t="str">
            <v>Convencional</v>
          </cell>
          <cell r="F2530" t="str">
            <v>Activa</v>
          </cell>
          <cell r="G2530">
            <v>31062</v>
          </cell>
          <cell r="H2530">
            <v>1500</v>
          </cell>
          <cell r="I2530">
            <v>5.3666666699999999</v>
          </cell>
          <cell r="J2530">
            <v>-75.033333329999991</v>
          </cell>
          <cell r="K2530" t="str">
            <v>Caldas</v>
          </cell>
          <cell r="L2530" t="str">
            <v>Samaná</v>
          </cell>
          <cell r="M2530" t="str">
            <v>Area Operativa 10 - Tolima</v>
          </cell>
          <cell r="N2530" t="str">
            <v>Magdalena Cauca</v>
          </cell>
          <cell r="O2530" t="str">
            <v>Medio Magdalena</v>
          </cell>
          <cell r="Q2530" t="str">
            <v>Aguita</v>
          </cell>
        </row>
        <row r="2531">
          <cell r="B2531">
            <v>23057100</v>
          </cell>
          <cell r="C2531" t="str">
            <v>PTE SAMANA 4-153  [23057100]</v>
          </cell>
          <cell r="D2531" t="str">
            <v>Limnimétrica</v>
          </cell>
          <cell r="E2531" t="str">
            <v>Convencional</v>
          </cell>
          <cell r="F2531" t="str">
            <v>Activa</v>
          </cell>
          <cell r="G2531">
            <v>25826</v>
          </cell>
          <cell r="H2531">
            <v>735</v>
          </cell>
          <cell r="I2531">
            <v>5.3666666699999999</v>
          </cell>
          <cell r="J2531">
            <v>-74.95</v>
          </cell>
          <cell r="K2531" t="str">
            <v>Caldas</v>
          </cell>
          <cell r="L2531" t="str">
            <v>Pensilvania</v>
          </cell>
          <cell r="M2531" t="str">
            <v>Area Operativa 10 - Tolima</v>
          </cell>
          <cell r="N2531" t="str">
            <v>Magdalena Cauca</v>
          </cell>
          <cell r="O2531" t="str">
            <v>Medio Magdalena</v>
          </cell>
          <cell r="Q2531" t="str">
            <v>La Miel</v>
          </cell>
        </row>
        <row r="2532">
          <cell r="B2532">
            <v>23067230</v>
          </cell>
          <cell r="C2532" t="str">
            <v>PTE CANEY  - AUT  [23067230]</v>
          </cell>
          <cell r="D2532" t="str">
            <v>Limnigráfica</v>
          </cell>
          <cell r="E2532" t="str">
            <v>Automática con Telemetría</v>
          </cell>
          <cell r="F2532" t="str">
            <v>Activa</v>
          </cell>
          <cell r="G2532">
            <v>38869</v>
          </cell>
          <cell r="H2532">
            <v>1030</v>
          </cell>
          <cell r="I2532">
            <v>5.3666666699999999</v>
          </cell>
          <cell r="J2532">
            <v>-74.133333329999999</v>
          </cell>
          <cell r="K2532" t="str">
            <v>Cundinamarca</v>
          </cell>
          <cell r="L2532" t="str">
            <v>Paime</v>
          </cell>
          <cell r="M2532" t="str">
            <v>Area Operativa 11 - Cundinamarca-Amazonas-San Andrés</v>
          </cell>
          <cell r="N2532" t="str">
            <v>Magdalena Cauca</v>
          </cell>
          <cell r="O2532" t="str">
            <v>Medio Magdalena</v>
          </cell>
          <cell r="Q2532" t="str">
            <v>Negro</v>
          </cell>
        </row>
        <row r="2533">
          <cell r="B2533">
            <v>26140150</v>
          </cell>
          <cell r="C2533" t="str">
            <v>RIO ARRIBA  [26140150]</v>
          </cell>
          <cell r="D2533" t="str">
            <v>Pluviométrica</v>
          </cell>
          <cell r="E2533" t="str">
            <v>Convencional</v>
          </cell>
          <cell r="F2533" t="str">
            <v>Activa</v>
          </cell>
          <cell r="G2533">
            <v>25642</v>
          </cell>
          <cell r="H2533">
            <v>1720</v>
          </cell>
          <cell r="I2533">
            <v>5.3666666699999999</v>
          </cell>
          <cell r="J2533">
            <v>-75.883333329999999</v>
          </cell>
          <cell r="K2533" t="str">
            <v>RIsaralda</v>
          </cell>
          <cell r="L2533" t="str">
            <v>Mistrató</v>
          </cell>
          <cell r="M2533" t="str">
            <v>Area Operativa 09 - Cauca-Valle-Caldas</v>
          </cell>
          <cell r="N2533" t="str">
            <v>Magdalena Cauca</v>
          </cell>
          <cell r="O2533" t="str">
            <v>Cauca</v>
          </cell>
          <cell r="Q2533" t="str">
            <v>Ubate</v>
          </cell>
        </row>
        <row r="2534">
          <cell r="B2534">
            <v>26170130</v>
          </cell>
          <cell r="C2534" t="str">
            <v>MANUELITA LA  [26170130]</v>
          </cell>
          <cell r="D2534" t="str">
            <v>Pluviométrica</v>
          </cell>
          <cell r="E2534" t="str">
            <v>Convencional</v>
          </cell>
          <cell r="F2534" t="str">
            <v>Activa</v>
          </cell>
          <cell r="G2534">
            <v>23360</v>
          </cell>
          <cell r="H2534">
            <v>1320</v>
          </cell>
          <cell r="I2534">
            <v>5.3666666699999999</v>
          </cell>
          <cell r="J2534">
            <v>-75.683333329999996</v>
          </cell>
          <cell r="K2534" t="str">
            <v>Caldas</v>
          </cell>
          <cell r="L2534" t="str">
            <v>Riosucio (Caldas)</v>
          </cell>
          <cell r="M2534" t="str">
            <v>Area Operativa 09 - Cauca-Valle-Caldas</v>
          </cell>
          <cell r="N2534" t="str">
            <v>Magdalena Cauca</v>
          </cell>
          <cell r="O2534" t="str">
            <v>Cauca</v>
          </cell>
          <cell r="Q2534" t="str">
            <v>Ubate</v>
          </cell>
        </row>
        <row r="2535">
          <cell r="B2535">
            <v>26170310</v>
          </cell>
          <cell r="C2535" t="str">
            <v>ALTURAS  [26170310]</v>
          </cell>
          <cell r="D2535" t="str">
            <v>Pluviométrica</v>
          </cell>
          <cell r="E2535" t="str">
            <v>Convencional</v>
          </cell>
          <cell r="F2535" t="str">
            <v>Activa</v>
          </cell>
          <cell r="G2535">
            <v>29905</v>
          </cell>
          <cell r="H2535">
            <v>1900</v>
          </cell>
          <cell r="I2535">
            <v>5.3666666699999999</v>
          </cell>
          <cell r="J2535">
            <v>-75.816666669999989</v>
          </cell>
          <cell r="K2535" t="str">
            <v>RIsaralda</v>
          </cell>
          <cell r="L2535" t="str">
            <v>Guática</v>
          </cell>
          <cell r="M2535" t="str">
            <v>Area Operativa 09 - Cauca-Valle-Caldas</v>
          </cell>
          <cell r="N2535" t="str">
            <v>Magdalena Cauca</v>
          </cell>
          <cell r="O2535" t="str">
            <v>Cauca</v>
          </cell>
          <cell r="Q2535" t="str">
            <v>Ubate</v>
          </cell>
        </row>
        <row r="2536">
          <cell r="B2536">
            <v>26170340</v>
          </cell>
          <cell r="C2536" t="str">
            <v>ORIENTAL LA  [26170340]</v>
          </cell>
          <cell r="D2536" t="str">
            <v>Pluviométrica</v>
          </cell>
          <cell r="E2536" t="str">
            <v>Convencional</v>
          </cell>
          <cell r="F2536" t="str">
            <v>Activa</v>
          </cell>
          <cell r="G2536">
            <v>29721</v>
          </cell>
          <cell r="H2536">
            <v>1630</v>
          </cell>
          <cell r="I2536">
            <v>5.3666666699999999</v>
          </cell>
          <cell r="J2536">
            <v>-75.716666669999995</v>
          </cell>
          <cell r="K2536" t="str">
            <v>RIsaralda</v>
          </cell>
          <cell r="L2536" t="str">
            <v>Quinchía</v>
          </cell>
          <cell r="M2536" t="str">
            <v>Area Operativa 09 - Cauca-Valle-Caldas</v>
          </cell>
          <cell r="N2536" t="str">
            <v>Magdalena Cauca</v>
          </cell>
          <cell r="O2536" t="str">
            <v>Cauca</v>
          </cell>
          <cell r="Q2536" t="str">
            <v>Ubate</v>
          </cell>
        </row>
        <row r="2537">
          <cell r="B2537">
            <v>21207120</v>
          </cell>
          <cell r="C2537" t="str">
            <v>ALICACHIN-EL SALTO  [21207120]</v>
          </cell>
          <cell r="D2537" t="str">
            <v>Limnimétrica</v>
          </cell>
          <cell r="E2537" t="str">
            <v>Convencional</v>
          </cell>
          <cell r="F2537" t="str">
            <v>Activa</v>
          </cell>
          <cell r="G2537">
            <v>12312</v>
          </cell>
          <cell r="H2537">
            <v>2538</v>
          </cell>
          <cell r="I2537">
            <v>4.55</v>
          </cell>
          <cell r="J2537">
            <v>-74.266666669999992</v>
          </cell>
          <cell r="K2537" t="str">
            <v>Cundinamarca</v>
          </cell>
          <cell r="L2537" t="str">
            <v>Sibaté</v>
          </cell>
          <cell r="M2537" t="str">
            <v>Area Operativa 11 - Cundinamarca-Amazonas-San Andrés</v>
          </cell>
          <cell r="N2537" t="str">
            <v>Magdalena Cauca</v>
          </cell>
          <cell r="O2537" t="str">
            <v>Alto Magdalena</v>
          </cell>
          <cell r="Q2537" t="str">
            <v>Bogota</v>
          </cell>
        </row>
        <row r="2538">
          <cell r="B2538">
            <v>24017440</v>
          </cell>
          <cell r="C2538" t="str">
            <v>JUNTAS LAS  [24017440]</v>
          </cell>
          <cell r="D2538" t="str">
            <v>Limnimétrica</v>
          </cell>
          <cell r="E2538" t="str">
            <v>Convencional</v>
          </cell>
          <cell r="F2538" t="str">
            <v>Suspendida</v>
          </cell>
          <cell r="G2538">
            <v>23482</v>
          </cell>
          <cell r="H2538">
            <v>2541</v>
          </cell>
          <cell r="I2538">
            <v>5.35</v>
          </cell>
          <cell r="J2538">
            <v>-73.766666669999992</v>
          </cell>
          <cell r="K2538" t="str">
            <v>Cundinamarca</v>
          </cell>
          <cell r="L2538" t="str">
            <v>Guachetá</v>
          </cell>
          <cell r="M2538" t="str">
            <v>Area Operativa 11 - Cundinamarca-Amazonas-San Andrés</v>
          </cell>
          <cell r="N2538" t="str">
            <v>Magdalena Cauca</v>
          </cell>
          <cell r="O2538" t="str">
            <v>Sogamoso</v>
          </cell>
          <cell r="Q2538" t="str">
            <v>Lenguazaque</v>
          </cell>
          <cell r="R2538">
            <v>24487</v>
          </cell>
        </row>
        <row r="2539">
          <cell r="B2539">
            <v>23065030</v>
          </cell>
          <cell r="C2539" t="str">
            <v>PUESTO DE MONTA  [23065030]</v>
          </cell>
          <cell r="D2539" t="str">
            <v>Climática Ordinaria</v>
          </cell>
          <cell r="E2539" t="str">
            <v>Convencional</v>
          </cell>
          <cell r="F2539" t="str">
            <v>Suspendida</v>
          </cell>
          <cell r="G2539">
            <v>16452</v>
          </cell>
          <cell r="H2539">
            <v>1462</v>
          </cell>
          <cell r="I2539">
            <v>5.3666666699999999</v>
          </cell>
          <cell r="J2539">
            <v>-74.400000000000006</v>
          </cell>
          <cell r="K2539" t="str">
            <v>Cundinamarca</v>
          </cell>
          <cell r="L2539" t="str">
            <v>La Palma</v>
          </cell>
          <cell r="M2539" t="str">
            <v>Area Operativa 11 - Cundinamarca-Amazonas-San Andrés</v>
          </cell>
          <cell r="N2539" t="str">
            <v>Magdalena Cauca</v>
          </cell>
          <cell r="O2539" t="str">
            <v>Medio Magdalena</v>
          </cell>
          <cell r="Q2539" t="str">
            <v>La Miel</v>
          </cell>
          <cell r="R2539">
            <v>19343</v>
          </cell>
        </row>
        <row r="2540">
          <cell r="B2540">
            <v>24017420</v>
          </cell>
          <cell r="C2540" t="str">
            <v>SOLEDAD LA  [24017420]</v>
          </cell>
          <cell r="D2540" t="str">
            <v>Limnimétrica</v>
          </cell>
          <cell r="E2540" t="str">
            <v>Convencional</v>
          </cell>
          <cell r="F2540" t="str">
            <v>Suspendida</v>
          </cell>
          <cell r="G2540">
            <v>23482</v>
          </cell>
          <cell r="H2540">
            <v>2541</v>
          </cell>
          <cell r="I2540">
            <v>5.3666666699999999</v>
          </cell>
          <cell r="J2540">
            <v>-73.783333329999991</v>
          </cell>
          <cell r="K2540" t="str">
            <v>Cundinamarca</v>
          </cell>
          <cell r="L2540" t="str">
            <v>Guachetá</v>
          </cell>
          <cell r="M2540" t="str">
            <v>Area Operativa 11 - Cundinamarca-Amazonas-San Andrés</v>
          </cell>
          <cell r="N2540" t="str">
            <v>Magdalena Cauca</v>
          </cell>
          <cell r="O2540" t="str">
            <v>Sogamoso</v>
          </cell>
          <cell r="Q2540" t="str">
            <v>Ubate</v>
          </cell>
          <cell r="R2540">
            <v>24852</v>
          </cell>
        </row>
        <row r="2541">
          <cell r="B2541">
            <v>26110050</v>
          </cell>
          <cell r="C2541" t="str">
            <v>PORVENIR EL  [26110050]</v>
          </cell>
          <cell r="D2541" t="str">
            <v>Pluviométrica</v>
          </cell>
          <cell r="E2541" t="str">
            <v>Convencional</v>
          </cell>
          <cell r="F2541" t="str">
            <v>Activa</v>
          </cell>
          <cell r="G2541">
            <v>24668</v>
          </cell>
          <cell r="H2541">
            <v>1020</v>
          </cell>
          <cell r="I2541">
            <v>4.55</v>
          </cell>
          <cell r="J2541">
            <v>-76.116666670000001</v>
          </cell>
          <cell r="K2541" t="str">
            <v>Valle del Cauca</v>
          </cell>
          <cell r="L2541" t="str">
            <v>La Unión (Valle del cauca)</v>
          </cell>
          <cell r="M2541" t="str">
            <v>Area Operativa 09 - Cauca-Valle-Caldas</v>
          </cell>
          <cell r="N2541" t="str">
            <v>Magdalena Cauca</v>
          </cell>
          <cell r="O2541" t="str">
            <v>Cauca</v>
          </cell>
          <cell r="Q2541" t="str">
            <v>Qda Chiguasa</v>
          </cell>
        </row>
        <row r="2542">
          <cell r="B2542">
            <v>26120660</v>
          </cell>
          <cell r="C2542" t="str">
            <v>JULIA LA  [26120660]</v>
          </cell>
          <cell r="D2542" t="str">
            <v>Pluviométrica</v>
          </cell>
          <cell r="E2542" t="str">
            <v>Convencional</v>
          </cell>
          <cell r="F2542" t="str">
            <v>Activa</v>
          </cell>
          <cell r="G2542">
            <v>33253</v>
          </cell>
          <cell r="H2542">
            <v>1320</v>
          </cell>
          <cell r="I2542">
            <v>4.55</v>
          </cell>
          <cell r="J2542">
            <v>-75.75</v>
          </cell>
          <cell r="K2542" t="str">
            <v>Quindío</v>
          </cell>
          <cell r="L2542" t="str">
            <v>Montenegro</v>
          </cell>
          <cell r="M2542" t="str">
            <v>Area Operativa 09 - Cauca-Valle-Caldas</v>
          </cell>
          <cell r="N2542" t="str">
            <v>Magdalena Cauca</v>
          </cell>
          <cell r="O2542" t="str">
            <v>Cauca</v>
          </cell>
          <cell r="Q2542" t="str">
            <v>Qda Chiguasa</v>
          </cell>
        </row>
        <row r="2543">
          <cell r="B2543">
            <v>35025502</v>
          </cell>
          <cell r="C2543" t="str">
            <v>LA ESMERALDA-  - AUT  [35025502]</v>
          </cell>
          <cell r="D2543" t="str">
            <v>Climática Principal</v>
          </cell>
          <cell r="E2543" t="str">
            <v>Automática con Telemetría</v>
          </cell>
          <cell r="F2543" t="str">
            <v>Activa</v>
          </cell>
          <cell r="H2543">
            <v>3292</v>
          </cell>
          <cell r="I2543">
            <v>4.5596619399999998</v>
          </cell>
          <cell r="J2543">
            <v>-73.99972222000001</v>
          </cell>
          <cell r="K2543" t="str">
            <v>Bogotá</v>
          </cell>
          <cell r="L2543" t="str">
            <v>Bogota, D.C</v>
          </cell>
          <cell r="M2543" t="str">
            <v>Area Operativa 11 - Cundinamarca-Amazonas-San Andrés</v>
          </cell>
          <cell r="N2543" t="str">
            <v>Orinoco</v>
          </cell>
          <cell r="O2543" t="str">
            <v>Meta</v>
          </cell>
          <cell r="Q2543" t="str">
            <v>Embalse</v>
          </cell>
        </row>
        <row r="2544">
          <cell r="B2544">
            <v>21207011</v>
          </cell>
          <cell r="C2544" t="str">
            <v>SAN FRANCISCO  - AUT  [21207011]</v>
          </cell>
          <cell r="D2544" t="str">
            <v>Limnigráfica</v>
          </cell>
          <cell r="E2544" t="str">
            <v>Automática con Telemetría</v>
          </cell>
          <cell r="F2544" t="str">
            <v>Activa</v>
          </cell>
          <cell r="H2544">
            <v>2544</v>
          </cell>
          <cell r="I2544">
            <v>4.5650000000000004</v>
          </cell>
          <cell r="J2544">
            <v>-74.287499999999994</v>
          </cell>
          <cell r="K2544" t="str">
            <v>Cundinamarca</v>
          </cell>
          <cell r="L2544" t="str">
            <v>Soacha</v>
          </cell>
          <cell r="M2544" t="str">
            <v>Area Operativa 11 - Cundinamarca-Amazonas-San Andrés</v>
          </cell>
          <cell r="N2544" t="str">
            <v>Magdalena Cauca</v>
          </cell>
          <cell r="O2544" t="str">
            <v>Alto Magdalena</v>
          </cell>
          <cell r="Q2544" t="str">
            <v>Rio Muña</v>
          </cell>
        </row>
        <row r="2545">
          <cell r="B2545">
            <v>21200990</v>
          </cell>
          <cell r="C2545" t="str">
            <v>CANOAS  [21200990]</v>
          </cell>
          <cell r="D2545" t="str">
            <v>Pluviométrica</v>
          </cell>
          <cell r="E2545" t="str">
            <v>Convencional</v>
          </cell>
          <cell r="F2545" t="str">
            <v>Activa</v>
          </cell>
          <cell r="G2545">
            <v>24730</v>
          </cell>
          <cell r="H2545">
            <v>2670</v>
          </cell>
          <cell r="I2545">
            <v>4.56666667</v>
          </cell>
          <cell r="J2545">
            <v>-74.3</v>
          </cell>
          <cell r="K2545" t="str">
            <v>Cundinamarca</v>
          </cell>
          <cell r="L2545" t="str">
            <v>Soacha</v>
          </cell>
          <cell r="M2545" t="str">
            <v>Area Operativa 11 - Cundinamarca-Amazonas-San Andrés</v>
          </cell>
          <cell r="N2545" t="str">
            <v>Magdalena Cauca</v>
          </cell>
          <cell r="O2545" t="str">
            <v>Alto Magdalena</v>
          </cell>
          <cell r="Q2545" t="str">
            <v>Rio Muña</v>
          </cell>
        </row>
        <row r="2546">
          <cell r="B2546">
            <v>21201560</v>
          </cell>
          <cell r="C2546" t="str">
            <v>PICOTA LA  [21201560]</v>
          </cell>
          <cell r="D2546" t="str">
            <v>Pluviográfica</v>
          </cell>
          <cell r="E2546" t="str">
            <v>Convencional</v>
          </cell>
          <cell r="F2546" t="str">
            <v>Activa</v>
          </cell>
          <cell r="G2546">
            <v>29387</v>
          </cell>
          <cell r="H2546">
            <v>2580</v>
          </cell>
          <cell r="I2546">
            <v>4.56666667</v>
          </cell>
          <cell r="J2546">
            <v>-74.133333329999999</v>
          </cell>
          <cell r="K2546" t="str">
            <v>Bogotá</v>
          </cell>
          <cell r="L2546" t="str">
            <v>Bogota, D.C</v>
          </cell>
          <cell r="M2546" t="str">
            <v>Area Operativa 11 - Cundinamarca-Amazonas-San Andrés</v>
          </cell>
          <cell r="N2546" t="str">
            <v>Magdalena Cauca</v>
          </cell>
          <cell r="O2546" t="str">
            <v>Alto Magdalena</v>
          </cell>
          <cell r="Q2546" t="str">
            <v>Rio Muña</v>
          </cell>
        </row>
        <row r="2547">
          <cell r="B2547">
            <v>21201980</v>
          </cell>
          <cell r="C2547" t="str">
            <v>GUADALUPE  - AUT  [21201980]</v>
          </cell>
          <cell r="D2547" t="str">
            <v>Pluviográfica</v>
          </cell>
          <cell r="E2547" t="str">
            <v>Automática con Telemetría</v>
          </cell>
          <cell r="F2547" t="str">
            <v>Activa</v>
          </cell>
          <cell r="G2547">
            <v>32035</v>
          </cell>
          <cell r="H2547">
            <v>3316</v>
          </cell>
          <cell r="I2547">
            <v>4.56666667</v>
          </cell>
          <cell r="J2547">
            <v>-74.05</v>
          </cell>
          <cell r="K2547" t="str">
            <v>Bogotá</v>
          </cell>
          <cell r="L2547" t="str">
            <v>Bogota, D.C</v>
          </cell>
          <cell r="M2547" t="str">
            <v>Area Operativa 11 - Cundinamarca-Amazonas-San Andrés</v>
          </cell>
          <cell r="N2547" t="str">
            <v>Magdalena Cauca</v>
          </cell>
          <cell r="O2547" t="str">
            <v>Alto Magdalena</v>
          </cell>
          <cell r="Q2547" t="str">
            <v>Rio Muña</v>
          </cell>
        </row>
        <row r="2548">
          <cell r="B2548">
            <v>21202170</v>
          </cell>
          <cell r="C2548" t="str">
            <v>SIERRA MORENA  - AUT  [21202170]</v>
          </cell>
          <cell r="D2548" t="str">
            <v>Pluviométrica</v>
          </cell>
          <cell r="E2548" t="str">
            <v>Automática con Telemetría</v>
          </cell>
          <cell r="F2548" t="str">
            <v>Activa</v>
          </cell>
          <cell r="G2548">
            <v>36404</v>
          </cell>
          <cell r="H2548">
            <v>2682</v>
          </cell>
          <cell r="I2548">
            <v>4.56666667</v>
          </cell>
          <cell r="J2548">
            <v>-74.166666669999998</v>
          </cell>
          <cell r="K2548" t="str">
            <v>Bogotá</v>
          </cell>
          <cell r="L2548" t="str">
            <v>Bogota, D.C</v>
          </cell>
          <cell r="M2548" t="str">
            <v>Area Operativa 11 - Cundinamarca-Amazonas-San Andrés</v>
          </cell>
          <cell r="N2548" t="str">
            <v>Magdalena Cauca</v>
          </cell>
          <cell r="O2548" t="str">
            <v>Alto Magdalena</v>
          </cell>
          <cell r="Q2548" t="str">
            <v>Rio Muña</v>
          </cell>
        </row>
        <row r="2549">
          <cell r="B2549">
            <v>21206070</v>
          </cell>
          <cell r="C2549" t="str">
            <v>MISIONES  [21206070]</v>
          </cell>
          <cell r="D2549" t="str">
            <v>Climática Ordinaria</v>
          </cell>
          <cell r="E2549" t="str">
            <v>Convencional</v>
          </cell>
          <cell r="F2549" t="str">
            <v>Activa</v>
          </cell>
          <cell r="G2549">
            <v>28171</v>
          </cell>
          <cell r="H2549">
            <v>1540</v>
          </cell>
          <cell r="I2549">
            <v>4.56666667</v>
          </cell>
          <cell r="J2549">
            <v>-74.3</v>
          </cell>
          <cell r="K2549" t="str">
            <v>Cundinamarca</v>
          </cell>
          <cell r="L2549" t="str">
            <v>El Colegio</v>
          </cell>
          <cell r="M2549" t="str">
            <v>Area Operativa 11 - Cundinamarca-Amazonas-San Andrés</v>
          </cell>
          <cell r="N2549" t="str">
            <v>Magdalena Cauca</v>
          </cell>
          <cell r="O2549" t="str">
            <v>Alto Magdalena</v>
          </cell>
          <cell r="Q2549" t="str">
            <v>Rio Muña</v>
          </cell>
        </row>
        <row r="2550">
          <cell r="B2550">
            <v>21206830</v>
          </cell>
          <cell r="C2550" t="str">
            <v>DELIRIO EL  [21206830]</v>
          </cell>
          <cell r="D2550" t="str">
            <v>Climática Principal</v>
          </cell>
          <cell r="E2550" t="str">
            <v>Convencional</v>
          </cell>
          <cell r="F2550" t="str">
            <v>Activa</v>
          </cell>
          <cell r="G2550">
            <v>38032</v>
          </cell>
          <cell r="H2550">
            <v>2666</v>
          </cell>
          <cell r="I2550">
            <v>4.56666667</v>
          </cell>
          <cell r="J2550">
            <v>-74.066666669999989</v>
          </cell>
          <cell r="K2550" t="str">
            <v>Bogotá</v>
          </cell>
          <cell r="L2550" t="str">
            <v>Bogota, D.C</v>
          </cell>
          <cell r="M2550" t="str">
            <v>Area Operativa 11 - Cundinamarca-Amazonas-San Andrés</v>
          </cell>
          <cell r="N2550" t="str">
            <v>Magdalena Cauca</v>
          </cell>
          <cell r="O2550" t="str">
            <v>Alto Magdalena</v>
          </cell>
          <cell r="Q2550" t="str">
            <v>Rio Muña</v>
          </cell>
        </row>
        <row r="2551">
          <cell r="B2551">
            <v>21208200</v>
          </cell>
          <cell r="C2551" t="str">
            <v>ESTACION SAN FCO  [21208200]</v>
          </cell>
          <cell r="D2551" t="str">
            <v>Limnimétrica</v>
          </cell>
          <cell r="E2551" t="str">
            <v>Convencional</v>
          </cell>
          <cell r="F2551" t="str">
            <v>Activa</v>
          </cell>
          <cell r="G2551">
            <v>12312</v>
          </cell>
          <cell r="H2551">
            <v>2620</v>
          </cell>
          <cell r="I2551">
            <v>4.56666667</v>
          </cell>
          <cell r="J2551">
            <v>-74.283333329999991</v>
          </cell>
          <cell r="K2551" t="str">
            <v>Cundinamarca</v>
          </cell>
          <cell r="L2551" t="str">
            <v>Soacha</v>
          </cell>
          <cell r="M2551" t="str">
            <v>Area Operativa 11 - Cundinamarca-Amazonas-San Andrés</v>
          </cell>
          <cell r="N2551" t="str">
            <v>Magdalena Cauca</v>
          </cell>
          <cell r="O2551" t="str">
            <v>Alto Magdalena</v>
          </cell>
          <cell r="Q2551" t="str">
            <v>Bogota</v>
          </cell>
        </row>
        <row r="2552">
          <cell r="B2552">
            <v>21208810</v>
          </cell>
          <cell r="C2552" t="str">
            <v>PTE APULO  [21208810]</v>
          </cell>
          <cell r="D2552" t="str">
            <v>Limnimétrica</v>
          </cell>
          <cell r="E2552" t="str">
            <v>Convencional</v>
          </cell>
          <cell r="F2552" t="str">
            <v>Activa</v>
          </cell>
          <cell r="G2552">
            <v>31366</v>
          </cell>
          <cell r="H2552">
            <v>400</v>
          </cell>
          <cell r="I2552">
            <v>4.56666667</v>
          </cell>
          <cell r="J2552">
            <v>-74.583333329999988</v>
          </cell>
          <cell r="K2552" t="str">
            <v>Cundinamarca</v>
          </cell>
          <cell r="L2552" t="str">
            <v>Apulo</v>
          </cell>
          <cell r="M2552" t="str">
            <v>Area Operativa 11 - Cundinamarca-Amazonas-San Andrés</v>
          </cell>
          <cell r="N2552" t="str">
            <v>Magdalena Cauca</v>
          </cell>
          <cell r="O2552" t="str">
            <v>Alto Magdalena</v>
          </cell>
          <cell r="Q2552" t="str">
            <v>Apulo</v>
          </cell>
        </row>
        <row r="2553">
          <cell r="B2553">
            <v>21209150</v>
          </cell>
          <cell r="C2553" t="str">
            <v>SAN FRANCISCO  [21209150]</v>
          </cell>
          <cell r="D2553" t="str">
            <v>Limnimétrica</v>
          </cell>
          <cell r="E2553" t="str">
            <v>Convencional</v>
          </cell>
          <cell r="F2553" t="str">
            <v>Activa</v>
          </cell>
          <cell r="G2553">
            <v>24852</v>
          </cell>
          <cell r="H2553">
            <v>2500</v>
          </cell>
          <cell r="I2553">
            <v>4.56666667</v>
          </cell>
          <cell r="J2553">
            <v>-74.3</v>
          </cell>
          <cell r="K2553" t="str">
            <v>Cundinamarca</v>
          </cell>
          <cell r="L2553" t="str">
            <v>Soacha</v>
          </cell>
          <cell r="M2553" t="str">
            <v>Area Operativa 11 - Cundinamarca-Amazonas-San Andrés</v>
          </cell>
          <cell r="N2553" t="str">
            <v>Magdalena Cauca</v>
          </cell>
          <cell r="O2553" t="str">
            <v>Alto Magdalena</v>
          </cell>
          <cell r="Q2553" t="str">
            <v>Bogota</v>
          </cell>
        </row>
        <row r="2554">
          <cell r="B2554">
            <v>21209380</v>
          </cell>
          <cell r="C2554" t="str">
            <v>ACDTO MESITAS-ANTI  [21209380]</v>
          </cell>
          <cell r="D2554" t="str">
            <v>Limnimétrica</v>
          </cell>
          <cell r="E2554" t="str">
            <v>Convencional</v>
          </cell>
          <cell r="F2554" t="str">
            <v>Activa</v>
          </cell>
          <cell r="G2554">
            <v>35231</v>
          </cell>
          <cell r="H2554">
            <v>1200</v>
          </cell>
          <cell r="I2554">
            <v>4.56666667</v>
          </cell>
          <cell r="J2554">
            <v>-74.433333329999996</v>
          </cell>
          <cell r="K2554" t="str">
            <v>Cundinamarca</v>
          </cell>
          <cell r="L2554" t="str">
            <v>El Colegio</v>
          </cell>
          <cell r="M2554" t="str">
            <v>Area Operativa 11 - Cundinamarca-Amazonas-San Andrés</v>
          </cell>
          <cell r="N2554" t="str">
            <v>Magdalena Cauca</v>
          </cell>
          <cell r="O2554" t="str">
            <v>Alto Magdalena</v>
          </cell>
          <cell r="Q2554" t="str">
            <v>Qda Santa Marta</v>
          </cell>
        </row>
        <row r="2555">
          <cell r="B2555">
            <v>21240050</v>
          </cell>
          <cell r="C2555" t="str">
            <v>IGUANIME  [21240050]</v>
          </cell>
          <cell r="D2555" t="str">
            <v>Pluviométrica</v>
          </cell>
          <cell r="E2555" t="str">
            <v>Convencional</v>
          </cell>
          <cell r="F2555" t="str">
            <v>Suspendida</v>
          </cell>
          <cell r="G2555">
            <v>21655</v>
          </cell>
          <cell r="H2555">
            <v>290</v>
          </cell>
          <cell r="I2555">
            <v>4.55</v>
          </cell>
          <cell r="J2555">
            <v>-74.900000000000006</v>
          </cell>
          <cell r="K2555" t="str">
            <v>Tolima</v>
          </cell>
          <cell r="L2555" t="str">
            <v>Alvarado</v>
          </cell>
          <cell r="M2555" t="str">
            <v>Area Operativa 10 - Tolima</v>
          </cell>
          <cell r="N2555" t="str">
            <v>Magdalena Cauca</v>
          </cell>
          <cell r="O2555" t="str">
            <v>Alto Magdalena</v>
          </cell>
          <cell r="Q2555" t="str">
            <v>Qda Chiguasa</v>
          </cell>
          <cell r="R2555">
            <v>21930</v>
          </cell>
        </row>
        <row r="2556">
          <cell r="B2556">
            <v>21209690</v>
          </cell>
          <cell r="C2556" t="str">
            <v>ACDTO MESITAS ABAJ  [21209690]</v>
          </cell>
          <cell r="D2556" t="str">
            <v>Limnimétrica</v>
          </cell>
          <cell r="E2556" t="str">
            <v>Convencional</v>
          </cell>
          <cell r="F2556" t="str">
            <v>Activa</v>
          </cell>
          <cell r="G2556">
            <v>35231</v>
          </cell>
          <cell r="H2556">
            <v>1500</v>
          </cell>
          <cell r="I2556">
            <v>4.56666667</v>
          </cell>
          <cell r="J2556">
            <v>-74.433333329999996</v>
          </cell>
          <cell r="K2556" t="str">
            <v>Cundinamarca</v>
          </cell>
          <cell r="L2556" t="str">
            <v>El Colegio</v>
          </cell>
          <cell r="M2556" t="str">
            <v>Area Operativa 11 - Cundinamarca-Amazonas-San Andrés</v>
          </cell>
          <cell r="N2556" t="str">
            <v>Magdalena Cauca</v>
          </cell>
          <cell r="O2556" t="str">
            <v>Alto Magdalena</v>
          </cell>
          <cell r="Q2556" t="str">
            <v>Bogota</v>
          </cell>
        </row>
        <row r="2557">
          <cell r="B2557">
            <v>26110140</v>
          </cell>
          <cell r="C2557" t="str">
            <v>SABANAZO  [26110140]</v>
          </cell>
          <cell r="D2557" t="str">
            <v>Pluviométrica</v>
          </cell>
          <cell r="E2557" t="str">
            <v>Convencional</v>
          </cell>
          <cell r="F2557" t="str">
            <v>Activa</v>
          </cell>
          <cell r="G2557">
            <v>26099</v>
          </cell>
          <cell r="H2557">
            <v>1643</v>
          </cell>
          <cell r="I2557">
            <v>4.56666667</v>
          </cell>
          <cell r="J2557">
            <v>-76.150000000000006</v>
          </cell>
          <cell r="K2557" t="str">
            <v>Valle del Cauca</v>
          </cell>
          <cell r="L2557" t="str">
            <v>La Unión (Valle del cauca)</v>
          </cell>
          <cell r="M2557" t="str">
            <v>Area Operativa 09 - Cauca-Valle-Caldas</v>
          </cell>
          <cell r="N2557" t="str">
            <v>Pacifico</v>
          </cell>
          <cell r="O2557" t="str">
            <v>San Juán</v>
          </cell>
          <cell r="Q2557" t="str">
            <v>Bogota</v>
          </cell>
        </row>
        <row r="2558">
          <cell r="B2558">
            <v>26115020</v>
          </cell>
          <cell r="C2558" t="str">
            <v>SABANAZO  [26115020]</v>
          </cell>
          <cell r="D2558" t="str">
            <v>Meteorológica Especial</v>
          </cell>
          <cell r="E2558" t="str">
            <v>Convencional</v>
          </cell>
          <cell r="F2558" t="str">
            <v>Activa</v>
          </cell>
          <cell r="G2558">
            <v>26099</v>
          </cell>
          <cell r="H2558">
            <v>1643</v>
          </cell>
          <cell r="I2558">
            <v>4.56666667</v>
          </cell>
          <cell r="J2558">
            <v>-76.150000000000006</v>
          </cell>
          <cell r="K2558" t="str">
            <v>Valle del Cauca</v>
          </cell>
          <cell r="L2558" t="str">
            <v>La Unión (Valle del cauca)</v>
          </cell>
          <cell r="M2558" t="str">
            <v>Area Operativa 09 - Cauca-Valle-Caldas</v>
          </cell>
          <cell r="N2558" t="str">
            <v>Pacifico</v>
          </cell>
          <cell r="O2558" t="str">
            <v>San Juán</v>
          </cell>
          <cell r="Q2558" t="str">
            <v>Bogota</v>
          </cell>
        </row>
        <row r="2559">
          <cell r="B2559">
            <v>21207880</v>
          </cell>
          <cell r="C2559" t="str">
            <v>PTE ADOBES  [21207880]</v>
          </cell>
          <cell r="D2559" t="str">
            <v>Limnimétrica</v>
          </cell>
          <cell r="E2559" t="str">
            <v>Convencional</v>
          </cell>
          <cell r="F2559" t="str">
            <v>Activa</v>
          </cell>
          <cell r="G2559">
            <v>23422</v>
          </cell>
          <cell r="H2559">
            <v>2552</v>
          </cell>
          <cell r="I2559">
            <v>4.8833333300000001</v>
          </cell>
          <cell r="J2559">
            <v>-73.966666669999995</v>
          </cell>
          <cell r="K2559" t="str">
            <v>Cundinamarca</v>
          </cell>
          <cell r="L2559" t="str">
            <v>Sopó</v>
          </cell>
          <cell r="M2559" t="str">
            <v>Area Operativa 11 - Cundinamarca-Amazonas-San Andrés</v>
          </cell>
          <cell r="N2559" t="str">
            <v>Magdalena Cauca</v>
          </cell>
          <cell r="O2559" t="str">
            <v>Alto Magdalena</v>
          </cell>
          <cell r="Q2559" t="str">
            <v>Teusaca</v>
          </cell>
        </row>
        <row r="2560">
          <cell r="B2560">
            <v>21250490</v>
          </cell>
          <cell r="C2560" t="str">
            <v>INCIENSAL EL  [21250490]</v>
          </cell>
          <cell r="D2560" t="str">
            <v>Pluviométrica</v>
          </cell>
          <cell r="E2560" t="str">
            <v>Convencional</v>
          </cell>
          <cell r="F2560" t="str">
            <v>Activa</v>
          </cell>
          <cell r="G2560">
            <v>33253</v>
          </cell>
          <cell r="H2560">
            <v>2400</v>
          </cell>
          <cell r="I2560">
            <v>4.8833333300000001</v>
          </cell>
          <cell r="J2560">
            <v>-75.133333329999999</v>
          </cell>
          <cell r="K2560" t="str">
            <v>Tolima</v>
          </cell>
          <cell r="L2560" t="str">
            <v>Murillo</v>
          </cell>
          <cell r="M2560" t="str">
            <v>Area Operativa 10 - Tolima</v>
          </cell>
          <cell r="N2560" t="str">
            <v>Magdalena Cauca</v>
          </cell>
          <cell r="O2560" t="str">
            <v>Alto Magdalena</v>
          </cell>
          <cell r="Q2560" t="str">
            <v>Teusaca</v>
          </cell>
        </row>
        <row r="2561">
          <cell r="B2561">
            <v>26110200</v>
          </cell>
          <cell r="C2561" t="str">
            <v>GRANARIO EL  [26110200]</v>
          </cell>
          <cell r="D2561" t="str">
            <v>Pluviométrica</v>
          </cell>
          <cell r="E2561" t="str">
            <v>Convencional</v>
          </cell>
          <cell r="F2561" t="str">
            <v>Activa</v>
          </cell>
          <cell r="G2561">
            <v>26434</v>
          </cell>
          <cell r="H2561">
            <v>1813</v>
          </cell>
          <cell r="I2561">
            <v>4.8833333300000001</v>
          </cell>
          <cell r="J2561">
            <v>-76.05</v>
          </cell>
          <cell r="K2561" t="str">
            <v>Valle del Cauca</v>
          </cell>
          <cell r="L2561" t="str">
            <v>El Águila</v>
          </cell>
          <cell r="M2561" t="str">
            <v>Area Operativa 09 - Cauca-Valle-Caldas</v>
          </cell>
          <cell r="N2561" t="str">
            <v>Magdalena Cauca</v>
          </cell>
          <cell r="O2561" t="str">
            <v>Cauca</v>
          </cell>
          <cell r="Q2561" t="str">
            <v>Teusaca</v>
          </cell>
        </row>
        <row r="2562">
          <cell r="B2562">
            <v>26120720</v>
          </cell>
          <cell r="C2562" t="str">
            <v>ARAUCARIAS LAS  [26120720]</v>
          </cell>
          <cell r="D2562" t="str">
            <v>Pluviométrica</v>
          </cell>
          <cell r="E2562" t="str">
            <v>Convencional</v>
          </cell>
          <cell r="F2562" t="str">
            <v>Activa</v>
          </cell>
          <cell r="G2562">
            <v>32217</v>
          </cell>
          <cell r="H2562">
            <v>1700</v>
          </cell>
          <cell r="I2562">
            <v>4.8833333300000001</v>
          </cell>
          <cell r="J2562">
            <v>-75.633333329999999</v>
          </cell>
          <cell r="K2562" t="str">
            <v>RIsaralda</v>
          </cell>
          <cell r="L2562" t="str">
            <v>Santa Rosa De Cabal</v>
          </cell>
          <cell r="M2562" t="str">
            <v>Area Operativa 09 - Cauca-Valle-Caldas</v>
          </cell>
          <cell r="N2562" t="str">
            <v>Magdalena Cauca</v>
          </cell>
          <cell r="O2562" t="str">
            <v>Cauca</v>
          </cell>
          <cell r="Q2562" t="str">
            <v>Teusaca</v>
          </cell>
        </row>
        <row r="2563">
          <cell r="B2563">
            <v>26130060</v>
          </cell>
          <cell r="C2563" t="str">
            <v>SUB STA ROSA  [26130060]</v>
          </cell>
          <cell r="D2563" t="str">
            <v>Pluviométrica</v>
          </cell>
          <cell r="E2563" t="str">
            <v>Convencional</v>
          </cell>
          <cell r="F2563" t="str">
            <v>Activa</v>
          </cell>
          <cell r="G2563">
            <v>22174</v>
          </cell>
          <cell r="H2563">
            <v>1675</v>
          </cell>
          <cell r="I2563">
            <v>4.8833333300000001</v>
          </cell>
          <cell r="J2563">
            <v>-75.633333329999999</v>
          </cell>
          <cell r="K2563" t="str">
            <v>RIsaralda</v>
          </cell>
          <cell r="L2563" t="str">
            <v>Santa Rosa De Cabal</v>
          </cell>
          <cell r="M2563" t="str">
            <v>Area Operativa 09 - Cauca-Valle-Caldas</v>
          </cell>
          <cell r="N2563" t="str">
            <v>Magdalena Cauca</v>
          </cell>
          <cell r="O2563" t="str">
            <v>Cauca</v>
          </cell>
          <cell r="Q2563" t="str">
            <v>Teusaca</v>
          </cell>
        </row>
        <row r="2564">
          <cell r="B2564">
            <v>26155040</v>
          </cell>
          <cell r="C2564" t="str">
            <v>BUENOS AIRES  [26155040]</v>
          </cell>
          <cell r="D2564" t="str">
            <v>Meteorológica Especial</v>
          </cell>
          <cell r="E2564" t="str">
            <v>Convencional</v>
          </cell>
          <cell r="F2564" t="str">
            <v>Activa</v>
          </cell>
          <cell r="G2564">
            <v>30574</v>
          </cell>
          <cell r="H2564">
            <v>3350</v>
          </cell>
          <cell r="I2564">
            <v>4.8833333300000001</v>
          </cell>
          <cell r="J2564">
            <v>-75.433333329999996</v>
          </cell>
          <cell r="K2564" t="str">
            <v>Caldas</v>
          </cell>
          <cell r="L2564" t="str">
            <v>Villamaria</v>
          </cell>
          <cell r="M2564" t="str">
            <v>Area Operativa 09 - Cauca-Valle-Caldas</v>
          </cell>
          <cell r="N2564" t="str">
            <v>Magdalena Cauca</v>
          </cell>
          <cell r="O2564" t="str">
            <v>Cauca</v>
          </cell>
          <cell r="Q2564" t="str">
            <v>Dosquebradas</v>
          </cell>
        </row>
        <row r="2565">
          <cell r="B2565">
            <v>21165040</v>
          </cell>
          <cell r="C2565" t="str">
            <v>HORIZONTE EL  [21165040]</v>
          </cell>
          <cell r="D2565" t="str">
            <v>Climática Principal</v>
          </cell>
          <cell r="E2565" t="str">
            <v>Convencional</v>
          </cell>
          <cell r="F2565" t="str">
            <v>Activa</v>
          </cell>
          <cell r="G2565">
            <v>35504</v>
          </cell>
          <cell r="H2565">
            <v>1270</v>
          </cell>
          <cell r="I2565">
            <v>4.06666667</v>
          </cell>
          <cell r="J2565">
            <v>-74.599999999999994</v>
          </cell>
          <cell r="K2565" t="str">
            <v>Tolima</v>
          </cell>
          <cell r="L2565" t="str">
            <v>Cunday</v>
          </cell>
          <cell r="M2565" t="str">
            <v>Area Operativa 10 - Tolima</v>
          </cell>
          <cell r="N2565" t="str">
            <v>Magdalena Cauca</v>
          </cell>
          <cell r="O2565" t="str">
            <v>Alto Magdalena</v>
          </cell>
          <cell r="Q2565" t="str">
            <v>Orinoco</v>
          </cell>
        </row>
        <row r="2566">
          <cell r="B2566">
            <v>26100260</v>
          </cell>
          <cell r="C2566" t="str">
            <v>MOLINO EL  [26100260]</v>
          </cell>
          <cell r="D2566" t="str">
            <v>Pluviométrica</v>
          </cell>
          <cell r="E2566" t="str">
            <v>Convencional</v>
          </cell>
          <cell r="F2566" t="str">
            <v>Suspendida</v>
          </cell>
          <cell r="G2566">
            <v>24699</v>
          </cell>
          <cell r="H2566">
            <v>960</v>
          </cell>
          <cell r="I2566">
            <v>4.56666667</v>
          </cell>
          <cell r="J2566">
            <v>-75.966666669999995</v>
          </cell>
          <cell r="K2566" t="str">
            <v>Valle del Cauca</v>
          </cell>
          <cell r="L2566" t="str">
            <v>Obando</v>
          </cell>
          <cell r="M2566" t="str">
            <v>Area Operativa 09 - Cauca-Valle-Caldas</v>
          </cell>
          <cell r="N2566" t="str">
            <v>Magdalena Cauca</v>
          </cell>
          <cell r="O2566" t="str">
            <v>Cauca</v>
          </cell>
          <cell r="Q2566" t="str">
            <v>Bogota</v>
          </cell>
          <cell r="R2566">
            <v>25826</v>
          </cell>
        </row>
        <row r="2567">
          <cell r="B2567">
            <v>26120020</v>
          </cell>
          <cell r="C2567" t="str">
            <v>MONTENEGRO  [26120020]</v>
          </cell>
          <cell r="D2567" t="str">
            <v>Pluviométrica</v>
          </cell>
          <cell r="E2567" t="str">
            <v>Convencional</v>
          </cell>
          <cell r="F2567" t="str">
            <v>Suspendida</v>
          </cell>
          <cell r="G2567">
            <v>12465</v>
          </cell>
          <cell r="H2567">
            <v>750</v>
          </cell>
          <cell r="I2567">
            <v>4.56666667</v>
          </cell>
          <cell r="J2567">
            <v>-75.75</v>
          </cell>
          <cell r="K2567" t="str">
            <v>Quindío</v>
          </cell>
          <cell r="L2567" t="str">
            <v>Montenegro</v>
          </cell>
          <cell r="M2567" t="str">
            <v>Area Operativa 09 - Cauca-Valle-Caldas</v>
          </cell>
          <cell r="N2567" t="str">
            <v>Magdalena Cauca</v>
          </cell>
          <cell r="O2567" t="str">
            <v>Cauca</v>
          </cell>
          <cell r="Q2567" t="str">
            <v>Bogota</v>
          </cell>
          <cell r="R2567">
            <v>13224</v>
          </cell>
        </row>
        <row r="2568">
          <cell r="B2568">
            <v>21250300</v>
          </cell>
          <cell r="C2568" t="str">
            <v>TORRIJOS HDA  [21250300]</v>
          </cell>
          <cell r="D2568" t="str">
            <v>Pluviométrica</v>
          </cell>
          <cell r="E2568" t="str">
            <v>Convencional</v>
          </cell>
          <cell r="F2568" t="str">
            <v>Suspendida</v>
          </cell>
          <cell r="G2568">
            <v>22386</v>
          </cell>
          <cell r="H2568">
            <v>300</v>
          </cell>
          <cell r="I2568">
            <v>4.8833333300000001</v>
          </cell>
          <cell r="J2568">
            <v>-74.933333329999996</v>
          </cell>
          <cell r="K2568" t="str">
            <v>Tolima</v>
          </cell>
          <cell r="L2568" t="str">
            <v>Lérida</v>
          </cell>
          <cell r="M2568" t="str">
            <v>Area Operativa 10 - Tolima</v>
          </cell>
          <cell r="N2568" t="str">
            <v>Magdalena Cauca</v>
          </cell>
          <cell r="O2568" t="str">
            <v>Alto Magdalena</v>
          </cell>
          <cell r="Q2568" t="str">
            <v>Teusaca</v>
          </cell>
          <cell r="R2568">
            <v>24607</v>
          </cell>
        </row>
        <row r="2569">
          <cell r="B2569">
            <v>23065010</v>
          </cell>
          <cell r="C2569" t="str">
            <v>SAN PABLO  [23065010]</v>
          </cell>
          <cell r="D2569" t="str">
            <v>Climática Ordinaria</v>
          </cell>
          <cell r="E2569" t="str">
            <v>Convencional</v>
          </cell>
          <cell r="F2569" t="str">
            <v>Suspendida</v>
          </cell>
          <cell r="G2569">
            <v>11703</v>
          </cell>
          <cell r="H2569">
            <v>2210</v>
          </cell>
          <cell r="I2569">
            <v>4.8833333300000001</v>
          </cell>
          <cell r="J2569">
            <v>-74.45</v>
          </cell>
          <cell r="K2569" t="str">
            <v>Cundinamarca</v>
          </cell>
          <cell r="L2569" t="str">
            <v>Albán</v>
          </cell>
          <cell r="M2569" t="str">
            <v>Area Operativa 11 - Cundinamarca-Amazonas-San Andrés</v>
          </cell>
          <cell r="N2569" t="str">
            <v>Magdalena Cauca</v>
          </cell>
          <cell r="O2569" t="str">
            <v>Medio Magdalena</v>
          </cell>
          <cell r="Q2569" t="str">
            <v>Teusaca</v>
          </cell>
          <cell r="R2569">
            <v>18094</v>
          </cell>
        </row>
        <row r="2570">
          <cell r="B2570">
            <v>26137020</v>
          </cell>
          <cell r="C2570" t="str">
            <v>CRUCERO EL  [26137020]</v>
          </cell>
          <cell r="D2570" t="str">
            <v>Limnimétrica</v>
          </cell>
          <cell r="E2570" t="str">
            <v>Convencional</v>
          </cell>
          <cell r="F2570" t="str">
            <v>Suspendida</v>
          </cell>
          <cell r="G2570">
            <v>18003</v>
          </cell>
          <cell r="H2570">
            <v>1480</v>
          </cell>
          <cell r="I2570">
            <v>4.8833333300000001</v>
          </cell>
          <cell r="J2570">
            <v>-75.666666669999998</v>
          </cell>
          <cell r="K2570" t="str">
            <v>RIsaralda</v>
          </cell>
          <cell r="L2570" t="str">
            <v>Santa Rosa De Cabal</v>
          </cell>
          <cell r="M2570" t="str">
            <v>Area Operativa 09 - Cauca-Valle-Caldas</v>
          </cell>
          <cell r="N2570" t="str">
            <v>Magdalena Cauca</v>
          </cell>
          <cell r="O2570" t="str">
            <v>Cauca</v>
          </cell>
          <cell r="Q2570" t="str">
            <v>Dosquebradas</v>
          </cell>
          <cell r="R2570">
            <v>18278</v>
          </cell>
        </row>
        <row r="2571">
          <cell r="B2571">
            <v>26157110</v>
          </cell>
          <cell r="C2571" t="str">
            <v>BUENOS AIRES  [26157110]</v>
          </cell>
          <cell r="D2571" t="str">
            <v>Limnimétrica</v>
          </cell>
          <cell r="E2571" t="str">
            <v>Convencional</v>
          </cell>
          <cell r="F2571" t="str">
            <v>Activa</v>
          </cell>
          <cell r="G2571">
            <v>30390</v>
          </cell>
          <cell r="H2571">
            <v>3300</v>
          </cell>
          <cell r="I2571">
            <v>4.8833333300000001</v>
          </cell>
          <cell r="J2571">
            <v>-75.433333329999996</v>
          </cell>
          <cell r="K2571" t="str">
            <v>Caldas</v>
          </cell>
          <cell r="L2571" t="str">
            <v>Villamaria</v>
          </cell>
          <cell r="M2571" t="str">
            <v>Area Operativa 09 - Cauca-Valle-Caldas</v>
          </cell>
          <cell r="N2571" t="str">
            <v>Magdalena Cauca</v>
          </cell>
          <cell r="O2571" t="str">
            <v>Cauca</v>
          </cell>
          <cell r="Q2571" t="str">
            <v>Claro</v>
          </cell>
        </row>
        <row r="2572">
          <cell r="B2572">
            <v>35077020</v>
          </cell>
          <cell r="C2572" t="str">
            <v>ESMERALDA LA  [35077020]</v>
          </cell>
          <cell r="D2572" t="str">
            <v>Limnigráfica</v>
          </cell>
          <cell r="E2572" t="str">
            <v>Convencional</v>
          </cell>
          <cell r="F2572" t="str">
            <v>Activa</v>
          </cell>
          <cell r="G2572">
            <v>20194</v>
          </cell>
          <cell r="H2572">
            <v>991</v>
          </cell>
          <cell r="I2572">
            <v>4.8833333300000001</v>
          </cell>
          <cell r="J2572">
            <v>-73.283333329999991</v>
          </cell>
          <cell r="K2572" t="str">
            <v>Boyacá</v>
          </cell>
          <cell r="L2572" t="str">
            <v>Santa María (Boyacá)</v>
          </cell>
          <cell r="M2572" t="str">
            <v>Area Operativa 06 - Boyacá-Casanare-Vichada</v>
          </cell>
          <cell r="N2572" t="str">
            <v>Orinoco</v>
          </cell>
          <cell r="O2572" t="str">
            <v>Meta</v>
          </cell>
          <cell r="Q2572" t="str">
            <v>Bata</v>
          </cell>
        </row>
        <row r="2573">
          <cell r="B2573">
            <v>35077160</v>
          </cell>
          <cell r="C2573" t="str">
            <v>SITIO PRESA  [35077160]</v>
          </cell>
          <cell r="D2573" t="str">
            <v>Limnimétrica</v>
          </cell>
          <cell r="E2573" t="str">
            <v>Convencional</v>
          </cell>
          <cell r="F2573" t="str">
            <v>Activa</v>
          </cell>
          <cell r="G2573">
            <v>22296</v>
          </cell>
          <cell r="H2573">
            <v>1277</v>
          </cell>
          <cell r="I2573">
            <v>4.8833333300000001</v>
          </cell>
          <cell r="J2573">
            <v>-73.25</v>
          </cell>
          <cell r="K2573" t="str">
            <v>Boyacá</v>
          </cell>
          <cell r="L2573" t="str">
            <v>Santa María (Boyacá)</v>
          </cell>
          <cell r="M2573" t="str">
            <v>Area Operativa 06 - Boyacá-Casanare-Vichada</v>
          </cell>
          <cell r="N2573" t="str">
            <v>Orinoco</v>
          </cell>
          <cell r="O2573" t="str">
            <v>Meta</v>
          </cell>
          <cell r="Q2573" t="str">
            <v>Bata Embalse</v>
          </cell>
        </row>
        <row r="2574">
          <cell r="B2574">
            <v>21201590</v>
          </cell>
          <cell r="C2574" t="str">
            <v>ALCO  [21201590]</v>
          </cell>
          <cell r="D2574" t="str">
            <v>Pluviográfica</v>
          </cell>
          <cell r="E2574" t="str">
            <v>Convencional</v>
          </cell>
          <cell r="F2574" t="str">
            <v>Activa</v>
          </cell>
          <cell r="G2574">
            <v>29387</v>
          </cell>
          <cell r="H2574">
            <v>2590</v>
          </cell>
          <cell r="I2574">
            <v>4.9000000000000004</v>
          </cell>
          <cell r="J2574">
            <v>-74</v>
          </cell>
          <cell r="K2574" t="str">
            <v>Cundinamarca</v>
          </cell>
          <cell r="L2574" t="str">
            <v>Zipaquirá</v>
          </cell>
          <cell r="M2574" t="str">
            <v>Area Operativa 11 - Cundinamarca-Amazonas-San Andrés</v>
          </cell>
          <cell r="N2574" t="str">
            <v>Magdalena Cauca</v>
          </cell>
          <cell r="O2574" t="str">
            <v>Alto Magdalena</v>
          </cell>
          <cell r="Q2574" t="str">
            <v>Bata Embalse</v>
          </cell>
        </row>
        <row r="2575">
          <cell r="B2575">
            <v>21201860</v>
          </cell>
          <cell r="C2575" t="str">
            <v>MARIA LA FCA  [21201860]</v>
          </cell>
          <cell r="D2575" t="str">
            <v>Pluviográfica</v>
          </cell>
          <cell r="E2575" t="str">
            <v>Convencional</v>
          </cell>
          <cell r="F2575" t="str">
            <v>Activa</v>
          </cell>
          <cell r="G2575">
            <v>33770</v>
          </cell>
          <cell r="H2575">
            <v>2750</v>
          </cell>
          <cell r="I2575">
            <v>4.9000000000000004</v>
          </cell>
          <cell r="J2575">
            <v>-73.8</v>
          </cell>
          <cell r="K2575" t="str">
            <v>Cundinamarca</v>
          </cell>
          <cell r="L2575" t="str">
            <v>Guasca</v>
          </cell>
          <cell r="M2575" t="str">
            <v>Area Operativa 11 - Cundinamarca-Amazonas-San Andrés</v>
          </cell>
          <cell r="N2575" t="str">
            <v>Magdalena Cauca</v>
          </cell>
          <cell r="O2575" t="str">
            <v>Alto Magdalena</v>
          </cell>
          <cell r="Q2575" t="str">
            <v>Bata Embalse</v>
          </cell>
        </row>
        <row r="2576">
          <cell r="B2576">
            <v>21201940</v>
          </cell>
          <cell r="C2576" t="str">
            <v>CHOCHE EL  [21201940]</v>
          </cell>
          <cell r="D2576" t="str">
            <v>Pluviométrica</v>
          </cell>
          <cell r="E2576" t="str">
            <v>Convencional</v>
          </cell>
          <cell r="F2576" t="str">
            <v>Activa</v>
          </cell>
          <cell r="G2576">
            <v>35139</v>
          </cell>
          <cell r="H2576">
            <v>2730</v>
          </cell>
          <cell r="I2576">
            <v>4.9000000000000004</v>
          </cell>
          <cell r="J2576">
            <v>-73.833333329999988</v>
          </cell>
          <cell r="K2576" t="str">
            <v>Cundinamarca</v>
          </cell>
          <cell r="L2576" t="str">
            <v>Guatavita</v>
          </cell>
          <cell r="M2576" t="str">
            <v>Area Operativa 11 - Cundinamarca-Amazonas-San Andrés</v>
          </cell>
          <cell r="N2576" t="str">
            <v>Magdalena Cauca</v>
          </cell>
          <cell r="O2576" t="str">
            <v>Alto Magdalena</v>
          </cell>
          <cell r="Q2576" t="str">
            <v>Bata Embalse</v>
          </cell>
        </row>
        <row r="2577">
          <cell r="B2577">
            <v>21206480</v>
          </cell>
          <cell r="C2577" t="str">
            <v>CENTRO INVESTIGAC.  [21206480]</v>
          </cell>
          <cell r="D2577" t="str">
            <v>Climática Ordinaria</v>
          </cell>
          <cell r="E2577" t="str">
            <v>Convencional</v>
          </cell>
          <cell r="F2577" t="str">
            <v>Activa</v>
          </cell>
          <cell r="G2577">
            <v>34043</v>
          </cell>
          <cell r="H2577">
            <v>2500</v>
          </cell>
          <cell r="I2577">
            <v>4.9000000000000004</v>
          </cell>
          <cell r="J2577">
            <v>-74.016666669999992</v>
          </cell>
          <cell r="K2577" t="str">
            <v>Cundinamarca</v>
          </cell>
          <cell r="L2577" t="str">
            <v>Chía</v>
          </cell>
          <cell r="M2577" t="str">
            <v>Area Operativa 11 - Cundinamarca-Amazonas-San Andrés</v>
          </cell>
          <cell r="N2577" t="str">
            <v>Magdalena Cauca</v>
          </cell>
          <cell r="O2577" t="str">
            <v>Alto Magdalena</v>
          </cell>
          <cell r="Q2577" t="str">
            <v>Bata Embalse</v>
          </cell>
        </row>
        <row r="2578">
          <cell r="B2578">
            <v>21208790</v>
          </cell>
          <cell r="C2578" t="str">
            <v>MERCEDES LAS  [21208790]</v>
          </cell>
          <cell r="D2578" t="str">
            <v>Limnigráfica</v>
          </cell>
          <cell r="E2578" t="str">
            <v>Convencional</v>
          </cell>
          <cell r="F2578" t="str">
            <v>Activa</v>
          </cell>
          <cell r="G2578">
            <v>32857</v>
          </cell>
          <cell r="H2578">
            <v>2570</v>
          </cell>
          <cell r="I2578">
            <v>4.9000000000000004</v>
          </cell>
          <cell r="J2578">
            <v>-74.166666669999998</v>
          </cell>
          <cell r="K2578" t="str">
            <v>Cundinamarca</v>
          </cell>
          <cell r="L2578" t="str">
            <v>Tabio</v>
          </cell>
          <cell r="M2578" t="str">
            <v>Area Operativa 11 - Cundinamarca-Amazonas-San Andrés</v>
          </cell>
          <cell r="N2578" t="str">
            <v>Magdalena Cauca</v>
          </cell>
          <cell r="O2578" t="str">
            <v>Alto Magdalena</v>
          </cell>
          <cell r="Q2578" t="str">
            <v>Chicu</v>
          </cell>
        </row>
        <row r="2579">
          <cell r="B2579">
            <v>26130130</v>
          </cell>
          <cell r="C2579" t="str">
            <v>FLORIDA LA  [26130130]</v>
          </cell>
          <cell r="D2579" t="str">
            <v>Pluviométrica</v>
          </cell>
          <cell r="E2579" t="str">
            <v>Convencional</v>
          </cell>
          <cell r="F2579" t="str">
            <v>Activa</v>
          </cell>
          <cell r="G2579">
            <v>25887</v>
          </cell>
          <cell r="H2579">
            <v>1660</v>
          </cell>
          <cell r="I2579">
            <v>4.9000000000000004</v>
          </cell>
          <cell r="J2579">
            <v>-75.666666669999998</v>
          </cell>
          <cell r="K2579" t="str">
            <v>RIsaralda</v>
          </cell>
          <cell r="L2579" t="str">
            <v>Santa Rosa De Cabal</v>
          </cell>
          <cell r="M2579" t="str">
            <v>Area Operativa 09 - Cauca-Valle-Caldas</v>
          </cell>
          <cell r="N2579" t="str">
            <v>Magdalena Cauca</v>
          </cell>
          <cell r="O2579" t="str">
            <v>Cauca</v>
          </cell>
          <cell r="Q2579" t="str">
            <v>Chicu</v>
          </cell>
        </row>
        <row r="2580">
          <cell r="B2580">
            <v>26130250</v>
          </cell>
          <cell r="C2580" t="str">
            <v>GUAYABITO  [26130250]</v>
          </cell>
          <cell r="D2580" t="str">
            <v>Pluviométrica</v>
          </cell>
          <cell r="E2580" t="str">
            <v>Convencional</v>
          </cell>
          <cell r="F2580" t="str">
            <v>Activa</v>
          </cell>
          <cell r="G2580">
            <v>25096</v>
          </cell>
          <cell r="H2580">
            <v>1620</v>
          </cell>
          <cell r="I2580">
            <v>4.9000000000000004</v>
          </cell>
          <cell r="J2580">
            <v>-75.633333329999999</v>
          </cell>
          <cell r="K2580" t="str">
            <v>RIsaralda</v>
          </cell>
          <cell r="L2580" t="str">
            <v>Santa Rosa De Cabal</v>
          </cell>
          <cell r="M2580" t="str">
            <v>Area Operativa 09 - Cauca-Valle-Caldas</v>
          </cell>
          <cell r="N2580" t="str">
            <v>Magdalena Cauca</v>
          </cell>
          <cell r="O2580" t="str">
            <v>Cauca</v>
          </cell>
          <cell r="Q2580" t="str">
            <v>Chicu</v>
          </cell>
        </row>
        <row r="2581">
          <cell r="B2581">
            <v>26130310</v>
          </cell>
          <cell r="C2581" t="str">
            <v>MORENITA LA  [26130310]</v>
          </cell>
          <cell r="D2581" t="str">
            <v>Pluviométrica</v>
          </cell>
          <cell r="E2581" t="str">
            <v>Convencional</v>
          </cell>
          <cell r="F2581" t="str">
            <v>Activa</v>
          </cell>
          <cell r="G2581">
            <v>33253</v>
          </cell>
          <cell r="H2581">
            <v>1440</v>
          </cell>
          <cell r="I2581">
            <v>4.9000000000000004</v>
          </cell>
          <cell r="J2581">
            <v>-75.766666669999992</v>
          </cell>
          <cell r="K2581" t="str">
            <v>RIsaralda</v>
          </cell>
          <cell r="L2581" t="str">
            <v>Marsella</v>
          </cell>
          <cell r="M2581" t="str">
            <v>Area Operativa 09 - Cauca-Valle-Caldas</v>
          </cell>
          <cell r="N2581" t="str">
            <v>Magdalena Cauca</v>
          </cell>
          <cell r="O2581" t="str">
            <v>Cauca</v>
          </cell>
          <cell r="Q2581" t="str">
            <v>Chicu</v>
          </cell>
        </row>
        <row r="2582">
          <cell r="B2582">
            <v>21250240</v>
          </cell>
          <cell r="C2582" t="str">
            <v>CEIBA LA  [21250240]</v>
          </cell>
          <cell r="D2582" t="str">
            <v>Pluviométrica</v>
          </cell>
          <cell r="E2582" t="str">
            <v>Convencional</v>
          </cell>
          <cell r="F2582" t="str">
            <v>Suspendida</v>
          </cell>
          <cell r="G2582">
            <v>23635</v>
          </cell>
          <cell r="H2582">
            <v>400</v>
          </cell>
          <cell r="I2582">
            <v>4.9000000000000004</v>
          </cell>
          <cell r="J2582">
            <v>-74.866666670000001</v>
          </cell>
          <cell r="K2582" t="str">
            <v>Tolima</v>
          </cell>
          <cell r="L2582" t="str">
            <v>Lérida</v>
          </cell>
          <cell r="M2582" t="str">
            <v>Area Operativa 10 - Tolima</v>
          </cell>
          <cell r="N2582" t="str">
            <v>Magdalena Cauca</v>
          </cell>
          <cell r="O2582" t="str">
            <v>Alto Magdalena</v>
          </cell>
          <cell r="Q2582" t="str">
            <v>Chicu</v>
          </cell>
          <cell r="R2582">
            <v>23847</v>
          </cell>
        </row>
        <row r="2583">
          <cell r="B2583">
            <v>21255060</v>
          </cell>
          <cell r="C2583" t="str">
            <v>UNION LA GJA  [21255060]</v>
          </cell>
          <cell r="D2583" t="str">
            <v>Climática Ordinaria</v>
          </cell>
          <cell r="E2583" t="str">
            <v>Convencional</v>
          </cell>
          <cell r="F2583" t="str">
            <v>Suspendida</v>
          </cell>
          <cell r="G2583">
            <v>18368</v>
          </cell>
          <cell r="H2583">
            <v>1500</v>
          </cell>
          <cell r="I2583">
            <v>4.9000000000000004</v>
          </cell>
          <cell r="J2583">
            <v>-75.066666669999989</v>
          </cell>
          <cell r="K2583" t="str">
            <v>Tolima</v>
          </cell>
          <cell r="L2583" t="str">
            <v>Líbano</v>
          </cell>
          <cell r="M2583" t="str">
            <v>Area Operativa 10 - Tolima</v>
          </cell>
          <cell r="N2583" t="str">
            <v>Magdalena Cauca</v>
          </cell>
          <cell r="O2583" t="str">
            <v>Alto Magdalena</v>
          </cell>
          <cell r="Q2583" t="str">
            <v>Chicu</v>
          </cell>
          <cell r="R2583">
            <v>27713</v>
          </cell>
        </row>
        <row r="2584">
          <cell r="B2584">
            <v>26130040</v>
          </cell>
          <cell r="C2584" t="str">
            <v>VILLA NUBIA  [26130040]</v>
          </cell>
          <cell r="D2584" t="str">
            <v>Pluviométrica</v>
          </cell>
          <cell r="E2584" t="str">
            <v>Convencional</v>
          </cell>
          <cell r="F2584" t="str">
            <v>Suspendida</v>
          </cell>
          <cell r="G2584">
            <v>20469</v>
          </cell>
          <cell r="H2584">
            <v>1370</v>
          </cell>
          <cell r="I2584">
            <v>4.9000000000000004</v>
          </cell>
          <cell r="J2584">
            <v>-75.599999999999994</v>
          </cell>
          <cell r="K2584" t="str">
            <v>RIsaralda</v>
          </cell>
          <cell r="L2584" t="str">
            <v>Santa Rosa De Cabal</v>
          </cell>
          <cell r="M2584" t="str">
            <v>Area Operativa 09 - Cauca-Valle-Caldas</v>
          </cell>
          <cell r="N2584" t="str">
            <v>Magdalena Cauca</v>
          </cell>
          <cell r="O2584" t="str">
            <v>Cauca</v>
          </cell>
          <cell r="Q2584" t="str">
            <v>Chicu</v>
          </cell>
          <cell r="R2584">
            <v>23908</v>
          </cell>
        </row>
        <row r="2585">
          <cell r="B2585">
            <v>26130140</v>
          </cell>
          <cell r="C2585" t="str">
            <v>CAUCAYA  [26130140]</v>
          </cell>
          <cell r="D2585" t="str">
            <v>Pluviométrica</v>
          </cell>
          <cell r="E2585" t="str">
            <v>Convencional</v>
          </cell>
          <cell r="F2585" t="str">
            <v>Suspendida</v>
          </cell>
          <cell r="G2585">
            <v>24091</v>
          </cell>
          <cell r="H2585">
            <v>1500</v>
          </cell>
          <cell r="I2585">
            <v>4.9000000000000004</v>
          </cell>
          <cell r="J2585">
            <v>-75.599999999999994</v>
          </cell>
          <cell r="K2585" t="str">
            <v>Caldas</v>
          </cell>
          <cell r="L2585" t="str">
            <v>Chinchina</v>
          </cell>
          <cell r="M2585" t="str">
            <v>Area Operativa 09 - Cauca-Valle-Caldas</v>
          </cell>
          <cell r="N2585" t="str">
            <v>Magdalena Cauca</v>
          </cell>
          <cell r="O2585" t="str">
            <v>Cauca</v>
          </cell>
          <cell r="Q2585" t="str">
            <v>Chicu</v>
          </cell>
          <cell r="R2585">
            <v>24456</v>
          </cell>
        </row>
        <row r="2586">
          <cell r="B2586">
            <v>26160050</v>
          </cell>
          <cell r="C2586" t="str">
            <v>GIGANTE  [26160050]</v>
          </cell>
          <cell r="D2586" t="str">
            <v>Pluviométrica</v>
          </cell>
          <cell r="E2586" t="str">
            <v>Convencional</v>
          </cell>
          <cell r="F2586" t="str">
            <v>Activa</v>
          </cell>
          <cell r="G2586">
            <v>23391</v>
          </cell>
          <cell r="H2586">
            <v>2500</v>
          </cell>
          <cell r="I2586">
            <v>5.4166666699999997</v>
          </cell>
          <cell r="J2586">
            <v>-75.5</v>
          </cell>
          <cell r="K2586" t="str">
            <v>Caldas</v>
          </cell>
          <cell r="L2586" t="str">
            <v>Salamina (Caldas)</v>
          </cell>
          <cell r="M2586" t="str">
            <v>Area Operativa 09 - Cauca-Valle-Caldas</v>
          </cell>
          <cell r="N2586" t="str">
            <v>Magdalena Cauca</v>
          </cell>
          <cell r="O2586" t="str">
            <v>Cauca</v>
          </cell>
          <cell r="Q2586" t="str">
            <v>Qda MiñA</v>
          </cell>
        </row>
        <row r="2587">
          <cell r="B2587">
            <v>26130340</v>
          </cell>
          <cell r="C2587" t="str">
            <v>CAMPOALEGRE  [26130340]</v>
          </cell>
          <cell r="D2587" t="str">
            <v>Pluviométrica</v>
          </cell>
          <cell r="E2587" t="str">
            <v>Convencional</v>
          </cell>
          <cell r="F2587" t="str">
            <v>Activa</v>
          </cell>
          <cell r="G2587">
            <v>28656</v>
          </cell>
          <cell r="H2587">
            <v>1405</v>
          </cell>
          <cell r="I2587">
            <v>4.9000000000000004</v>
          </cell>
          <cell r="J2587">
            <v>-76.583333329999988</v>
          </cell>
          <cell r="K2587" t="str">
            <v>RIsaralda</v>
          </cell>
          <cell r="L2587" t="str">
            <v>Santa Rosa De Cabal</v>
          </cell>
          <cell r="M2587" t="str">
            <v>Area Operativa 09 - Cauca-Valle-Caldas</v>
          </cell>
          <cell r="N2587" t="str">
            <v>Pacifico</v>
          </cell>
          <cell r="O2587" t="str">
            <v>San Juán</v>
          </cell>
          <cell r="Q2587" t="str">
            <v>Chicu</v>
          </cell>
        </row>
        <row r="2588">
          <cell r="B2588">
            <v>26130380</v>
          </cell>
          <cell r="C2588" t="str">
            <v>TASAS LAS  [26130380]</v>
          </cell>
          <cell r="D2588" t="str">
            <v>Pluviométrica</v>
          </cell>
          <cell r="E2588" t="str">
            <v>Convencional</v>
          </cell>
          <cell r="F2588" t="str">
            <v>Activa</v>
          </cell>
          <cell r="G2588">
            <v>29601</v>
          </cell>
          <cell r="H2588">
            <v>1550</v>
          </cell>
          <cell r="I2588">
            <v>4.9000000000000004</v>
          </cell>
          <cell r="J2588">
            <v>-75.766666669999992</v>
          </cell>
          <cell r="K2588" t="str">
            <v>RIsaralda</v>
          </cell>
          <cell r="L2588" t="str">
            <v>Marsella</v>
          </cell>
          <cell r="M2588" t="str">
            <v>Area Operativa 09 - Cauca-Valle-Caldas</v>
          </cell>
          <cell r="N2588" t="str">
            <v>Magdalena Cauca</v>
          </cell>
          <cell r="O2588" t="str">
            <v>Cauca</v>
          </cell>
          <cell r="Q2588" t="str">
            <v>Chicu</v>
          </cell>
        </row>
        <row r="2589">
          <cell r="B2589">
            <v>26140140</v>
          </cell>
          <cell r="C2589" t="str">
            <v>SUB LA VIRGINIA  [26140140]</v>
          </cell>
          <cell r="D2589" t="str">
            <v>Pluviométrica</v>
          </cell>
          <cell r="E2589" t="str">
            <v>Convencional</v>
          </cell>
          <cell r="F2589" t="str">
            <v>Activa</v>
          </cell>
          <cell r="G2589">
            <v>25614</v>
          </cell>
          <cell r="H2589">
            <v>900</v>
          </cell>
          <cell r="I2589">
            <v>4.9000000000000004</v>
          </cell>
          <cell r="J2589">
            <v>-75.883333329999999</v>
          </cell>
          <cell r="K2589" t="str">
            <v>RIsaralda</v>
          </cell>
          <cell r="L2589" t="str">
            <v>La Virginia</v>
          </cell>
          <cell r="M2589" t="str">
            <v>Area Operativa 09 - Cauca-Valle-Caldas</v>
          </cell>
          <cell r="N2589" t="str">
            <v>Magdalena Cauca</v>
          </cell>
          <cell r="O2589" t="str">
            <v>Cauca</v>
          </cell>
          <cell r="Q2589" t="str">
            <v>Chicu</v>
          </cell>
        </row>
        <row r="2590">
          <cell r="B2590">
            <v>26145060</v>
          </cell>
          <cell r="C2590" t="str">
            <v>ING RISARALDA  [26145060]</v>
          </cell>
          <cell r="D2590" t="str">
            <v>Climática Ordinaria</v>
          </cell>
          <cell r="E2590" t="str">
            <v>Convencional</v>
          </cell>
          <cell r="F2590" t="str">
            <v>Activa</v>
          </cell>
          <cell r="G2590">
            <v>27774</v>
          </cell>
          <cell r="H2590">
            <v>900</v>
          </cell>
          <cell r="I2590">
            <v>4.9000000000000004</v>
          </cell>
          <cell r="J2590">
            <v>-75.900000000000006</v>
          </cell>
          <cell r="K2590" t="str">
            <v>RIsaralda</v>
          </cell>
          <cell r="L2590" t="str">
            <v>Balboa (Risaralda)</v>
          </cell>
          <cell r="M2590" t="str">
            <v>Area Operativa 09 - Cauca-Valle-Caldas</v>
          </cell>
          <cell r="N2590" t="str">
            <v>Magdalena Cauca</v>
          </cell>
          <cell r="O2590" t="str">
            <v>Cauca</v>
          </cell>
          <cell r="Q2590" t="str">
            <v>Chicu</v>
          </cell>
        </row>
        <row r="2591">
          <cell r="B2591">
            <v>26157120</v>
          </cell>
          <cell r="C2591" t="str">
            <v>BODEGA LA  [26157120]</v>
          </cell>
          <cell r="D2591" t="str">
            <v>Limnimétrica</v>
          </cell>
          <cell r="E2591" t="str">
            <v>Convencional</v>
          </cell>
          <cell r="F2591" t="str">
            <v>Activa</v>
          </cell>
          <cell r="G2591">
            <v>30390</v>
          </cell>
          <cell r="H2591">
            <v>3000</v>
          </cell>
          <cell r="I2591">
            <v>4.9000000000000004</v>
          </cell>
          <cell r="J2591">
            <v>-75.416666669999998</v>
          </cell>
          <cell r="K2591" t="str">
            <v>Caldas</v>
          </cell>
          <cell r="L2591" t="str">
            <v>Villamaria</v>
          </cell>
          <cell r="M2591" t="str">
            <v>Area Operativa 09 - Cauca-Valle-Caldas</v>
          </cell>
          <cell r="N2591" t="str">
            <v>Magdalena Cauca</v>
          </cell>
          <cell r="O2591" t="str">
            <v>Cauca</v>
          </cell>
          <cell r="Q2591" t="str">
            <v>Qda Nereidas</v>
          </cell>
        </row>
        <row r="2592">
          <cell r="B2592">
            <v>35077170</v>
          </cell>
          <cell r="C2592" t="str">
            <v>ESMERALDA CHIVOR  [35077170]</v>
          </cell>
          <cell r="D2592" t="str">
            <v>Limnimétrica</v>
          </cell>
          <cell r="E2592" t="str">
            <v>Convencional</v>
          </cell>
          <cell r="F2592" t="str">
            <v>Activa</v>
          </cell>
          <cell r="G2592">
            <v>25948</v>
          </cell>
          <cell r="H2592">
            <v>937</v>
          </cell>
          <cell r="I2592">
            <v>4.9000000000000004</v>
          </cell>
          <cell r="J2592">
            <v>-73.266666669999992</v>
          </cell>
          <cell r="K2592" t="str">
            <v>Boyacá</v>
          </cell>
          <cell r="L2592" t="str">
            <v>Santa María (Boyacá)</v>
          </cell>
          <cell r="M2592" t="str">
            <v>Area Operativa 06 - Boyacá-Casanare-Vichada</v>
          </cell>
          <cell r="N2592" t="str">
            <v>Orinoco</v>
          </cell>
          <cell r="O2592" t="str">
            <v>Meta</v>
          </cell>
          <cell r="Q2592" t="str">
            <v>Embalse</v>
          </cell>
        </row>
        <row r="2593">
          <cell r="B2593">
            <v>26125310</v>
          </cell>
          <cell r="C2593" t="str">
            <v>RISARALDA  - AUT  [26125310]</v>
          </cell>
          <cell r="D2593" t="str">
            <v>Climática Principal</v>
          </cell>
          <cell r="E2593" t="str">
            <v>Automática con Telemetría</v>
          </cell>
          <cell r="F2593" t="str">
            <v>Activa</v>
          </cell>
          <cell r="G2593">
            <v>34090</v>
          </cell>
          <cell r="H2593">
            <v>900</v>
          </cell>
          <cell r="I2593">
            <v>4.9091666700000003</v>
          </cell>
          <cell r="J2593">
            <v>-75.892499999999998</v>
          </cell>
          <cell r="K2593" t="str">
            <v>Quindío</v>
          </cell>
          <cell r="L2593" t="str">
            <v>Salento</v>
          </cell>
          <cell r="M2593" t="str">
            <v>Area Operativa 09 - Cauca-Valle-Caldas</v>
          </cell>
          <cell r="N2593" t="str">
            <v>Magdalena Cauca</v>
          </cell>
          <cell r="O2593" t="str">
            <v>Cauca</v>
          </cell>
          <cell r="Q2593" t="str">
            <v>Embalse</v>
          </cell>
        </row>
        <row r="2594">
          <cell r="B2594">
            <v>54070060</v>
          </cell>
          <cell r="C2594" t="str">
            <v>CRISTALINA LA  [54070060]</v>
          </cell>
          <cell r="D2594" t="str">
            <v>Pluviométrica</v>
          </cell>
          <cell r="E2594" t="str">
            <v>Convencional</v>
          </cell>
          <cell r="F2594" t="str">
            <v>Activa</v>
          </cell>
          <cell r="G2594">
            <v>26679</v>
          </cell>
          <cell r="H2594">
            <v>1490</v>
          </cell>
          <cell r="I2594">
            <v>4.0333333299999996</v>
          </cell>
          <cell r="J2594">
            <v>-76.483333329999994</v>
          </cell>
          <cell r="K2594" t="str">
            <v>Valle del Cauca</v>
          </cell>
          <cell r="L2594" t="str">
            <v>Calima (El Darién)</v>
          </cell>
          <cell r="M2594" t="str">
            <v>Area Operativa 09 - Cauca-Valle-Caldas</v>
          </cell>
          <cell r="N2594" t="str">
            <v>Pacifico</v>
          </cell>
          <cell r="O2594" t="str">
            <v>San Juán</v>
          </cell>
          <cell r="Q2594" t="str">
            <v>Embalse</v>
          </cell>
        </row>
        <row r="2595">
          <cell r="B2595">
            <v>22070040</v>
          </cell>
          <cell r="C2595" t="str">
            <v>RECREO EL  [22070040]</v>
          </cell>
          <cell r="D2595" t="str">
            <v>Pluviométrica</v>
          </cell>
          <cell r="E2595" t="str">
            <v>Convencional</v>
          </cell>
          <cell r="F2595" t="str">
            <v>Activa</v>
          </cell>
          <cell r="G2595">
            <v>33253</v>
          </cell>
          <cell r="H2595">
            <v>1520</v>
          </cell>
          <cell r="I2595">
            <v>4.05</v>
          </cell>
          <cell r="J2595">
            <v>-75.316666669999989</v>
          </cell>
          <cell r="K2595" t="str">
            <v>Tolima</v>
          </cell>
          <cell r="L2595" t="str">
            <v>Ortega</v>
          </cell>
          <cell r="M2595" t="str">
            <v>Area Operativa 10 - Tolima</v>
          </cell>
          <cell r="N2595" t="str">
            <v>Magdalena Cauca</v>
          </cell>
          <cell r="O2595" t="str">
            <v>Saldaña</v>
          </cell>
          <cell r="Q2595" t="str">
            <v>Embalse</v>
          </cell>
        </row>
        <row r="2596">
          <cell r="B2596">
            <v>23065170</v>
          </cell>
          <cell r="C2596" t="str">
            <v>GUADUAS  [23065170]</v>
          </cell>
          <cell r="D2596" t="str">
            <v>Climática Principal</v>
          </cell>
          <cell r="E2596" t="str">
            <v>Convencional</v>
          </cell>
          <cell r="F2596" t="str">
            <v>Activa</v>
          </cell>
          <cell r="G2596">
            <v>36509</v>
          </cell>
          <cell r="H2596">
            <v>1000</v>
          </cell>
          <cell r="I2596">
            <v>4.05</v>
          </cell>
          <cell r="J2596">
            <v>-74.599999999999994</v>
          </cell>
          <cell r="K2596" t="str">
            <v>Cundinamarca</v>
          </cell>
          <cell r="L2596" t="str">
            <v>Guaduas</v>
          </cell>
          <cell r="M2596" t="str">
            <v>Area Operativa 10 - Tolima</v>
          </cell>
          <cell r="N2596" t="str">
            <v>Magdalena Cauca</v>
          </cell>
          <cell r="O2596" t="str">
            <v>Alto Magdalena</v>
          </cell>
          <cell r="Q2596" t="str">
            <v>Embalse</v>
          </cell>
        </row>
        <row r="2597">
          <cell r="B2597">
            <v>38037030</v>
          </cell>
          <cell r="C2597" t="str">
            <v>GUAYAGUAYARE  [38037030]</v>
          </cell>
          <cell r="D2597" t="str">
            <v>Limnigráfica</v>
          </cell>
          <cell r="E2597" t="str">
            <v>Convencional</v>
          </cell>
          <cell r="F2597" t="str">
            <v>Activa</v>
          </cell>
          <cell r="G2597">
            <v>21930</v>
          </cell>
          <cell r="H2597">
            <v>87</v>
          </cell>
          <cell r="I2597">
            <v>4.05</v>
          </cell>
          <cell r="J2597">
            <v>-67.683333329999996</v>
          </cell>
          <cell r="K2597" t="str">
            <v>Guainía</v>
          </cell>
          <cell r="L2597" t="str">
            <v>Inírida</v>
          </cell>
          <cell r="M2597" t="str">
            <v>Area Operativa 03 - Meta-Guaviare-Guainía</v>
          </cell>
          <cell r="N2597" t="str">
            <v>Orinoco</v>
          </cell>
          <cell r="O2597" t="str">
            <v>Orinoco Directos</v>
          </cell>
          <cell r="Q2597" t="str">
            <v>Orinoco</v>
          </cell>
        </row>
        <row r="2598">
          <cell r="B2598">
            <v>54070110</v>
          </cell>
          <cell r="C2598" t="str">
            <v>SAMARIA  [54070110]</v>
          </cell>
          <cell r="D2598" t="str">
            <v>Pluviométrica</v>
          </cell>
          <cell r="E2598" t="str">
            <v>Convencional</v>
          </cell>
          <cell r="F2598" t="str">
            <v>Activa</v>
          </cell>
          <cell r="G2598">
            <v>27287</v>
          </cell>
          <cell r="H2598">
            <v>1975</v>
          </cell>
          <cell r="I2598">
            <v>4.05</v>
          </cell>
          <cell r="J2598">
            <v>-76.433333329999996</v>
          </cell>
          <cell r="K2598" t="str">
            <v>Valle del Cauca</v>
          </cell>
          <cell r="L2598" t="str">
            <v>Calima (El Darién)</v>
          </cell>
          <cell r="M2598" t="str">
            <v>Area Operativa 09 - Cauca-Valle-Caldas</v>
          </cell>
          <cell r="N2598" t="str">
            <v>Pacifico</v>
          </cell>
          <cell r="O2598" t="str">
            <v>San Juán</v>
          </cell>
          <cell r="Q2598" t="str">
            <v>Orinoco</v>
          </cell>
        </row>
        <row r="2599">
          <cell r="B2599">
            <v>54075010</v>
          </cell>
          <cell r="C2599" t="str">
            <v>BAHIA MALAGA  [54075010]</v>
          </cell>
          <cell r="D2599" t="str">
            <v>Climática Ordinaria</v>
          </cell>
          <cell r="E2599" t="str">
            <v>Convencional</v>
          </cell>
          <cell r="F2599" t="str">
            <v>Activa</v>
          </cell>
          <cell r="G2599">
            <v>30909</v>
          </cell>
          <cell r="H2599">
            <v>50</v>
          </cell>
          <cell r="I2599">
            <v>4.05</v>
          </cell>
          <cell r="J2599">
            <v>-77.316666669999989</v>
          </cell>
          <cell r="K2599" t="str">
            <v>Valle del Cauca</v>
          </cell>
          <cell r="L2599" t="str">
            <v>Buenaventura</v>
          </cell>
          <cell r="M2599" t="str">
            <v>Area Operativa 09 - Cauca-Valle-Caldas</v>
          </cell>
          <cell r="N2599" t="str">
            <v>Pacifico</v>
          </cell>
          <cell r="O2599" t="str">
            <v>San Juán</v>
          </cell>
          <cell r="Q2599" t="str">
            <v>Orinoco</v>
          </cell>
        </row>
        <row r="2600">
          <cell r="B2600">
            <v>21160140</v>
          </cell>
          <cell r="C2600" t="str">
            <v>REFLEJO  [21160140]</v>
          </cell>
          <cell r="D2600" t="str">
            <v>Pluviométrica</v>
          </cell>
          <cell r="E2600" t="str">
            <v>Convencional</v>
          </cell>
          <cell r="F2600" t="str">
            <v>Activa</v>
          </cell>
          <cell r="G2600">
            <v>18247</v>
          </cell>
          <cell r="H2600">
            <v>1180</v>
          </cell>
          <cell r="I2600">
            <v>4.06666667</v>
          </cell>
          <cell r="J2600">
            <v>-74.716666669999995</v>
          </cell>
          <cell r="K2600" t="str">
            <v>Tolima</v>
          </cell>
          <cell r="L2600" t="str">
            <v>Cunday</v>
          </cell>
          <cell r="M2600" t="str">
            <v>Area Operativa 10 - Tolima</v>
          </cell>
          <cell r="N2600" t="str">
            <v>Magdalena Cauca</v>
          </cell>
          <cell r="O2600" t="str">
            <v>Alto Magdalena</v>
          </cell>
          <cell r="Q2600" t="str">
            <v>Orinoco</v>
          </cell>
        </row>
        <row r="2601">
          <cell r="B2601">
            <v>35020150</v>
          </cell>
          <cell r="C2601" t="str">
            <v>CHOCHAL EL  [35020150]</v>
          </cell>
          <cell r="D2601" t="str">
            <v>Pluviométrica</v>
          </cell>
          <cell r="E2601" t="str">
            <v>Convencional</v>
          </cell>
          <cell r="F2601" t="str">
            <v>Suspendida</v>
          </cell>
          <cell r="G2601">
            <v>24122</v>
          </cell>
          <cell r="H2601">
            <v>3500</v>
          </cell>
          <cell r="I2601">
            <v>4.05</v>
          </cell>
          <cell r="J2601">
            <v>-74.216666669999995</v>
          </cell>
          <cell r="K2601" t="str">
            <v>Bogotá</v>
          </cell>
          <cell r="L2601" t="str">
            <v>Bogota, D.C</v>
          </cell>
          <cell r="M2601" t="str">
            <v>Area Operativa 11 - Cundinamarca-Amazonas-San Andrés</v>
          </cell>
          <cell r="N2601" t="str">
            <v>Orinoco</v>
          </cell>
          <cell r="O2601" t="str">
            <v>Meta</v>
          </cell>
          <cell r="Q2601" t="str">
            <v>Embalse</v>
          </cell>
          <cell r="R2601">
            <v>25552</v>
          </cell>
        </row>
        <row r="2602">
          <cell r="B2602">
            <v>26100680</v>
          </cell>
          <cell r="C2602" t="str">
            <v>VENUS  [26100680]</v>
          </cell>
          <cell r="D2602" t="str">
            <v>Pluviométrica</v>
          </cell>
          <cell r="E2602" t="str">
            <v>Convencional</v>
          </cell>
          <cell r="F2602" t="str">
            <v>Activa</v>
          </cell>
          <cell r="G2602">
            <v>25979</v>
          </cell>
          <cell r="H2602">
            <v>1560</v>
          </cell>
          <cell r="I2602">
            <v>4.06666667</v>
          </cell>
          <cell r="J2602">
            <v>-76.083333329999988</v>
          </cell>
          <cell r="K2602" t="str">
            <v>Valle del Cauca</v>
          </cell>
          <cell r="L2602" t="str">
            <v>Tuluá</v>
          </cell>
          <cell r="M2602" t="str">
            <v>Area Operativa 09 - Cauca-Valle-Caldas</v>
          </cell>
          <cell r="N2602" t="str">
            <v>Magdalena Cauca</v>
          </cell>
          <cell r="O2602" t="str">
            <v>Cauca</v>
          </cell>
          <cell r="Q2602" t="str">
            <v>Orinoco</v>
          </cell>
        </row>
        <row r="2603">
          <cell r="B2603">
            <v>26105190</v>
          </cell>
          <cell r="C2603" t="str">
            <v>ACDTO TULUA  [26105190]</v>
          </cell>
          <cell r="D2603" t="str">
            <v>Climática Ordinaria</v>
          </cell>
          <cell r="E2603" t="str">
            <v>Convencional</v>
          </cell>
          <cell r="F2603" t="str">
            <v>Activa</v>
          </cell>
          <cell r="G2603">
            <v>24546</v>
          </cell>
          <cell r="H2603">
            <v>1014</v>
          </cell>
          <cell r="I2603">
            <v>4.06666667</v>
          </cell>
          <cell r="J2603">
            <v>-76.183333329999996</v>
          </cell>
          <cell r="K2603" t="str">
            <v>Valle del Cauca</v>
          </cell>
          <cell r="L2603" t="str">
            <v>Tuluá</v>
          </cell>
          <cell r="M2603" t="str">
            <v>Area Operativa 09 - Cauca-Valle-Caldas</v>
          </cell>
          <cell r="N2603" t="str">
            <v>Magdalena Cauca</v>
          </cell>
          <cell r="O2603" t="str">
            <v>Cauca</v>
          </cell>
          <cell r="Q2603" t="str">
            <v>Orinoco</v>
          </cell>
        </row>
        <row r="2604">
          <cell r="B2604">
            <v>54070190</v>
          </cell>
          <cell r="C2604" t="str">
            <v>GRANJITA LA  [54070190]</v>
          </cell>
          <cell r="D2604" t="str">
            <v>Pluviométrica</v>
          </cell>
          <cell r="E2604" t="str">
            <v>Convencional</v>
          </cell>
          <cell r="F2604" t="str">
            <v>Activa</v>
          </cell>
          <cell r="G2604">
            <v>30178</v>
          </cell>
          <cell r="H2604">
            <v>1660</v>
          </cell>
          <cell r="I2604">
            <v>4.06666667</v>
          </cell>
          <cell r="J2604">
            <v>-76.466666669999995</v>
          </cell>
          <cell r="K2604" t="str">
            <v>Valle del Cauca</v>
          </cell>
          <cell r="L2604" t="str">
            <v>Calima (El Darién)</v>
          </cell>
          <cell r="M2604" t="str">
            <v>Area Operativa 09 - Cauca-Valle-Caldas</v>
          </cell>
          <cell r="N2604" t="str">
            <v>Magdalena Cauca</v>
          </cell>
          <cell r="O2604" t="str">
            <v>Cauca</v>
          </cell>
          <cell r="Q2604" t="str">
            <v>Bugalagrande</v>
          </cell>
        </row>
        <row r="2605">
          <cell r="B2605">
            <v>21190480</v>
          </cell>
          <cell r="C2605" t="str">
            <v>BENGALA  [21190480]</v>
          </cell>
          <cell r="D2605" t="str">
            <v>Pluviométrica</v>
          </cell>
          <cell r="E2605" t="str">
            <v>Convencional</v>
          </cell>
          <cell r="F2605" t="str">
            <v>Activa</v>
          </cell>
          <cell r="G2605">
            <v>29601</v>
          </cell>
          <cell r="H2605">
            <v>1600</v>
          </cell>
          <cell r="I2605">
            <v>4.0833333300000003</v>
          </cell>
          <cell r="J2605">
            <v>-74.483333329999994</v>
          </cell>
          <cell r="K2605" t="str">
            <v>Cundinamarca</v>
          </cell>
          <cell r="L2605" t="str">
            <v>Venecia (Cundinamarca)</v>
          </cell>
          <cell r="M2605" t="str">
            <v>Area Operativa 11 - Cundinamarca-Amazonas-San Andrés</v>
          </cell>
          <cell r="N2605" t="str">
            <v>Magdalena Cauca</v>
          </cell>
          <cell r="O2605" t="str">
            <v>Alto Magdalena</v>
          </cell>
          <cell r="Q2605" t="str">
            <v>Bugalagrande</v>
          </cell>
        </row>
        <row r="2606">
          <cell r="B2606">
            <v>26080210</v>
          </cell>
          <cell r="C2606" t="str">
            <v>CALABAZAS  [26080210]</v>
          </cell>
          <cell r="D2606" t="str">
            <v>Pluviométrica</v>
          </cell>
          <cell r="E2606" t="str">
            <v>Convencional</v>
          </cell>
          <cell r="F2606" t="str">
            <v>Activa</v>
          </cell>
          <cell r="G2606">
            <v>26068</v>
          </cell>
          <cell r="H2606">
            <v>1093</v>
          </cell>
          <cell r="I2606">
            <v>4.0833333300000003</v>
          </cell>
          <cell r="J2606">
            <v>-76.383333329999999</v>
          </cell>
          <cell r="K2606" t="str">
            <v>Valle del Cauca</v>
          </cell>
          <cell r="L2606" t="str">
            <v>Riofrío</v>
          </cell>
          <cell r="M2606" t="str">
            <v>Area Operativa 09 - Cauca-Valle-Caldas</v>
          </cell>
          <cell r="N2606" t="str">
            <v>Magdalena Cauca</v>
          </cell>
          <cell r="O2606" t="str">
            <v>Cauca</v>
          </cell>
          <cell r="Q2606" t="str">
            <v>Bugalagrande</v>
          </cell>
        </row>
        <row r="2607">
          <cell r="B2607">
            <v>26090700</v>
          </cell>
          <cell r="C2607" t="str">
            <v>JARDIN BOTANICO  [26090700]</v>
          </cell>
          <cell r="D2607" t="str">
            <v>Pluviométrica</v>
          </cell>
          <cell r="E2607" t="str">
            <v>Convencional</v>
          </cell>
          <cell r="F2607" t="str">
            <v>Activa</v>
          </cell>
          <cell r="G2607">
            <v>26068</v>
          </cell>
          <cell r="H2607">
            <v>970</v>
          </cell>
          <cell r="I2607">
            <v>4.0833333300000003</v>
          </cell>
          <cell r="J2607">
            <v>-76.25</v>
          </cell>
          <cell r="K2607" t="str">
            <v>Valle del Cauca</v>
          </cell>
          <cell r="L2607" t="str">
            <v>Tuluá</v>
          </cell>
          <cell r="M2607" t="str">
            <v>Area Operativa 09 - Cauca-Valle-Caldas</v>
          </cell>
          <cell r="N2607" t="str">
            <v>Magdalena Cauca</v>
          </cell>
          <cell r="O2607" t="str">
            <v>Cauca</v>
          </cell>
          <cell r="Q2607" t="str">
            <v>Piedras</v>
          </cell>
        </row>
        <row r="2608">
          <cell r="B2608">
            <v>26100380</v>
          </cell>
          <cell r="C2608" t="str">
            <v>ALEGRIAS  [26100380]</v>
          </cell>
          <cell r="D2608" t="str">
            <v>Pluviométrica</v>
          </cell>
          <cell r="E2608" t="str">
            <v>Convencional</v>
          </cell>
          <cell r="F2608" t="str">
            <v>Activa</v>
          </cell>
          <cell r="G2608">
            <v>25979</v>
          </cell>
          <cell r="H2608">
            <v>2290</v>
          </cell>
          <cell r="I2608">
            <v>4.0833333300000003</v>
          </cell>
          <cell r="J2608">
            <v>-75.866666670000001</v>
          </cell>
          <cell r="K2608" t="str">
            <v>Valle del Cauca</v>
          </cell>
          <cell r="L2608" t="str">
            <v>Sevilla</v>
          </cell>
          <cell r="M2608" t="str">
            <v>Area Operativa 09 - Cauca-Valle-Caldas</v>
          </cell>
          <cell r="N2608" t="str">
            <v>Magdalena Cauca</v>
          </cell>
          <cell r="O2608" t="str">
            <v>Cauca</v>
          </cell>
          <cell r="Q2608" t="str">
            <v>Piedras</v>
          </cell>
        </row>
        <row r="2609">
          <cell r="B2609">
            <v>21190420</v>
          </cell>
          <cell r="C2609" t="str">
            <v>SAN JORGE  [21190420]</v>
          </cell>
          <cell r="D2609" t="str">
            <v>Pluviométrica</v>
          </cell>
          <cell r="E2609" t="str">
            <v>Convencional</v>
          </cell>
          <cell r="F2609" t="str">
            <v>Activa</v>
          </cell>
          <cell r="G2609">
            <v>33253</v>
          </cell>
          <cell r="H2609">
            <v>1500</v>
          </cell>
          <cell r="I2609">
            <v>4.0999999999999996</v>
          </cell>
          <cell r="J2609">
            <v>-74.466666669999995</v>
          </cell>
          <cell r="K2609" t="str">
            <v>Cundinamarca</v>
          </cell>
          <cell r="L2609" t="str">
            <v>Venecia (Cundinamarca)</v>
          </cell>
          <cell r="M2609" t="str">
            <v>Area Operativa 11 - Cundinamarca-Amazonas-San Andrés</v>
          </cell>
          <cell r="N2609" t="str">
            <v>Magdalena Cauca</v>
          </cell>
          <cell r="O2609" t="str">
            <v>Alto Magdalena</v>
          </cell>
          <cell r="Q2609" t="str">
            <v>Piedras</v>
          </cell>
        </row>
        <row r="2610">
          <cell r="B2610">
            <v>26107050</v>
          </cell>
          <cell r="C2610" t="str">
            <v>FRAZADAS  [26107050]</v>
          </cell>
          <cell r="D2610" t="str">
            <v>Limnimétrica</v>
          </cell>
          <cell r="E2610" t="str">
            <v>Convencional</v>
          </cell>
          <cell r="F2610" t="str">
            <v>Suspendida</v>
          </cell>
          <cell r="G2610">
            <v>19890</v>
          </cell>
          <cell r="H2610">
            <v>1800</v>
          </cell>
          <cell r="I2610">
            <v>4.06666667</v>
          </cell>
          <cell r="J2610">
            <v>-76.016666669999992</v>
          </cell>
          <cell r="K2610" t="str">
            <v>Valle del Cauca</v>
          </cell>
          <cell r="L2610" t="str">
            <v>Andalucía</v>
          </cell>
          <cell r="M2610" t="str">
            <v>Area Operativa 09 - Cauca-Valle-Caldas</v>
          </cell>
          <cell r="N2610" t="str">
            <v>Magdalena Cauca</v>
          </cell>
          <cell r="O2610" t="str">
            <v>Cauca</v>
          </cell>
          <cell r="Q2610" t="str">
            <v>Bugalagrande</v>
          </cell>
          <cell r="R2610">
            <v>20316</v>
          </cell>
        </row>
        <row r="2611">
          <cell r="B2611">
            <v>54070090</v>
          </cell>
          <cell r="C2611" t="str">
            <v>LITUANIA  [54070090]</v>
          </cell>
          <cell r="D2611" t="str">
            <v>Pluviométrica</v>
          </cell>
          <cell r="E2611" t="str">
            <v>Convencional</v>
          </cell>
          <cell r="F2611" t="str">
            <v>Suspendida</v>
          </cell>
          <cell r="G2611">
            <v>24212</v>
          </cell>
          <cell r="H2611">
            <v>1870</v>
          </cell>
          <cell r="I2611">
            <v>4.06666667</v>
          </cell>
          <cell r="J2611">
            <v>-76.466666669999995</v>
          </cell>
          <cell r="K2611" t="str">
            <v>Valle del Cauca</v>
          </cell>
          <cell r="L2611" t="str">
            <v>Calima (El Darién)</v>
          </cell>
          <cell r="M2611" t="str">
            <v>Area Operativa 09 - Cauca-Valle-Caldas</v>
          </cell>
          <cell r="N2611" t="str">
            <v>Magdalena Cauca</v>
          </cell>
          <cell r="O2611" t="str">
            <v>Cauca</v>
          </cell>
          <cell r="Q2611" t="str">
            <v>Bugalagrande</v>
          </cell>
          <cell r="R2611">
            <v>30178</v>
          </cell>
        </row>
        <row r="2612">
          <cell r="B2612">
            <v>21160110</v>
          </cell>
          <cell r="C2612" t="str">
            <v>VARSOVIA  [21160110]</v>
          </cell>
          <cell r="D2612" t="str">
            <v>Pluviométrica</v>
          </cell>
          <cell r="E2612" t="str">
            <v>Convencional</v>
          </cell>
          <cell r="F2612" t="str">
            <v>Suspendida</v>
          </cell>
          <cell r="G2612">
            <v>24334</v>
          </cell>
          <cell r="H2612">
            <v>800</v>
          </cell>
          <cell r="I2612">
            <v>4.0833333300000003</v>
          </cell>
          <cell r="J2612">
            <v>-74.599999999999994</v>
          </cell>
          <cell r="K2612" t="str">
            <v>Tolima</v>
          </cell>
          <cell r="L2612" t="str">
            <v>Cunday</v>
          </cell>
          <cell r="M2612" t="str">
            <v>Area Operativa 10 - Tolima</v>
          </cell>
          <cell r="N2612" t="str">
            <v>Magdalena Cauca</v>
          </cell>
          <cell r="O2612" t="str">
            <v>Alto Magdalena</v>
          </cell>
          <cell r="Q2612" t="str">
            <v>Bugalagrande</v>
          </cell>
          <cell r="R2612">
            <v>25126</v>
          </cell>
        </row>
        <row r="2613">
          <cell r="B2613">
            <v>26087150</v>
          </cell>
          <cell r="C2613" t="str">
            <v>PTE GARCES  [26087150]</v>
          </cell>
          <cell r="D2613" t="str">
            <v>Limnimétrica</v>
          </cell>
          <cell r="E2613" t="str">
            <v>Convencional</v>
          </cell>
          <cell r="F2613" t="str">
            <v>Suspendida</v>
          </cell>
          <cell r="G2613">
            <v>26313</v>
          </cell>
          <cell r="H2613">
            <v>957</v>
          </cell>
          <cell r="I2613">
            <v>4.0833333300000003</v>
          </cell>
          <cell r="J2613">
            <v>-76.349999999999994</v>
          </cell>
          <cell r="K2613" t="str">
            <v>Valle del Cauca</v>
          </cell>
          <cell r="L2613" t="str">
            <v>Riofrío</v>
          </cell>
          <cell r="M2613" t="str">
            <v>Area Operativa 09 - Cauca-Valle-Caldas</v>
          </cell>
          <cell r="N2613" t="str">
            <v>Magdalena Cauca</v>
          </cell>
          <cell r="O2613" t="str">
            <v>Cauca</v>
          </cell>
          <cell r="Q2613" t="str">
            <v>Piedras</v>
          </cell>
          <cell r="R2613">
            <v>33253</v>
          </cell>
        </row>
        <row r="2614">
          <cell r="B2614">
            <v>26095030</v>
          </cell>
          <cell r="C2614" t="str">
            <v>CENTRO EL  [26095030]</v>
          </cell>
          <cell r="D2614" t="str">
            <v>Climática Ordinaria</v>
          </cell>
          <cell r="E2614" t="str">
            <v>Convencional</v>
          </cell>
          <cell r="F2614" t="str">
            <v>Suspendida</v>
          </cell>
          <cell r="G2614">
            <v>11611</v>
          </cell>
          <cell r="H2614">
            <v>1088</v>
          </cell>
          <cell r="I2614">
            <v>4.0833333300000003</v>
          </cell>
          <cell r="J2614">
            <v>-76.25</v>
          </cell>
          <cell r="K2614" t="str">
            <v>Valle del Cauca</v>
          </cell>
          <cell r="L2614" t="str">
            <v>Tuluá</v>
          </cell>
          <cell r="M2614" t="str">
            <v>Area Operativa 09 - Cauca-Valle-Caldas</v>
          </cell>
          <cell r="N2614" t="str">
            <v>Magdalena Cauca</v>
          </cell>
          <cell r="O2614" t="str">
            <v>Cauca</v>
          </cell>
          <cell r="Q2614" t="str">
            <v>Piedras</v>
          </cell>
          <cell r="R2614">
            <v>12554</v>
          </cell>
        </row>
        <row r="2615">
          <cell r="B2615">
            <v>26095060</v>
          </cell>
          <cell r="C2615" t="str">
            <v>BARRAGAN  [26095060]</v>
          </cell>
          <cell r="D2615" t="str">
            <v>Climática Ordinaria</v>
          </cell>
          <cell r="E2615" t="str">
            <v>Convencional</v>
          </cell>
          <cell r="F2615" t="str">
            <v>Suspendida</v>
          </cell>
          <cell r="G2615">
            <v>15022</v>
          </cell>
          <cell r="H2615">
            <v>1000</v>
          </cell>
          <cell r="I2615">
            <v>4.0833333300000003</v>
          </cell>
          <cell r="J2615">
            <v>-76.216666669999995</v>
          </cell>
          <cell r="K2615" t="str">
            <v>Valle del Cauca</v>
          </cell>
          <cell r="L2615" t="str">
            <v>Tuluá</v>
          </cell>
          <cell r="M2615" t="str">
            <v>Area Operativa 09 - Cauca-Valle-Caldas</v>
          </cell>
          <cell r="N2615" t="str">
            <v>Magdalena Cauca</v>
          </cell>
          <cell r="O2615" t="str">
            <v>Cauca</v>
          </cell>
          <cell r="Q2615" t="str">
            <v>Piedras</v>
          </cell>
          <cell r="R2615">
            <v>17638</v>
          </cell>
        </row>
        <row r="2616">
          <cell r="B2616">
            <v>26100030</v>
          </cell>
          <cell r="C2616" t="str">
            <v>CABANA  [26100030]</v>
          </cell>
          <cell r="D2616" t="str">
            <v>Pluviométrica</v>
          </cell>
          <cell r="E2616" t="str">
            <v>Convencional</v>
          </cell>
          <cell r="F2616" t="str">
            <v>Suspendida</v>
          </cell>
          <cell r="G2616">
            <v>15507</v>
          </cell>
          <cell r="H2616">
            <v>1600</v>
          </cell>
          <cell r="I2616">
            <v>4.0833333300000003</v>
          </cell>
          <cell r="J2616">
            <v>-76.083333329999988</v>
          </cell>
          <cell r="K2616" t="str">
            <v>Valle del Cauca</v>
          </cell>
          <cell r="L2616" t="str">
            <v>Andalucía</v>
          </cell>
          <cell r="M2616" t="str">
            <v>Area Operativa 09 - Cauca-Valle-Caldas</v>
          </cell>
          <cell r="N2616" t="str">
            <v>Magdalena Cauca</v>
          </cell>
          <cell r="O2616" t="str">
            <v>Cauca</v>
          </cell>
          <cell r="Q2616" t="str">
            <v>Piedras</v>
          </cell>
          <cell r="R2616">
            <v>23451</v>
          </cell>
        </row>
        <row r="2617">
          <cell r="B2617">
            <v>26090650</v>
          </cell>
          <cell r="C2617" t="str">
            <v>POBLADO EL  [26090650]</v>
          </cell>
          <cell r="D2617" t="str">
            <v>Pluviométrica</v>
          </cell>
          <cell r="E2617" t="str">
            <v>Convencional</v>
          </cell>
          <cell r="F2617" t="str">
            <v>Activa</v>
          </cell>
          <cell r="G2617">
            <v>25979</v>
          </cell>
          <cell r="H2617">
            <v>950</v>
          </cell>
          <cell r="I2617">
            <v>4.0999999999999996</v>
          </cell>
          <cell r="J2617">
            <v>-76.25</v>
          </cell>
          <cell r="K2617" t="str">
            <v>Valle del Cauca</v>
          </cell>
          <cell r="L2617" t="str">
            <v>Tuluá</v>
          </cell>
          <cell r="M2617" t="str">
            <v>Area Operativa 09 - Cauca-Valle-Caldas</v>
          </cell>
          <cell r="N2617" t="str">
            <v>Magdalena Cauca</v>
          </cell>
          <cell r="O2617" t="str">
            <v>Cauca</v>
          </cell>
          <cell r="Q2617" t="str">
            <v>Piedras</v>
          </cell>
        </row>
        <row r="2618">
          <cell r="B2618">
            <v>26100970</v>
          </cell>
          <cell r="C2618" t="str">
            <v>FLORA LA  [26100970]</v>
          </cell>
          <cell r="D2618" t="str">
            <v>Pluviométrica</v>
          </cell>
          <cell r="E2618" t="str">
            <v>Convencional</v>
          </cell>
          <cell r="F2618" t="str">
            <v>Activa</v>
          </cell>
          <cell r="G2618">
            <v>25948</v>
          </cell>
          <cell r="H2618">
            <v>960</v>
          </cell>
          <cell r="I2618">
            <v>4.0999999999999996</v>
          </cell>
          <cell r="J2618">
            <v>-76.150000000000006</v>
          </cell>
          <cell r="K2618" t="str">
            <v>Valle del Cauca</v>
          </cell>
          <cell r="L2618" t="str">
            <v>Tuluá</v>
          </cell>
          <cell r="M2618" t="str">
            <v>Area Operativa 09 - Cauca-Valle-Caldas</v>
          </cell>
          <cell r="N2618" t="str">
            <v>Magdalena Cauca</v>
          </cell>
          <cell r="O2618" t="str">
            <v>Cauca</v>
          </cell>
          <cell r="Q2618" t="str">
            <v>Piedras</v>
          </cell>
        </row>
        <row r="2619">
          <cell r="B2619">
            <v>26107180</v>
          </cell>
          <cell r="C2619" t="str">
            <v>PLACER EL  [26107180]</v>
          </cell>
          <cell r="D2619" t="str">
            <v>Limnimétrica</v>
          </cell>
          <cell r="E2619" t="str">
            <v>Convencional</v>
          </cell>
          <cell r="F2619" t="str">
            <v>Activa</v>
          </cell>
          <cell r="G2619">
            <v>27956</v>
          </cell>
          <cell r="H2619">
            <v>1097</v>
          </cell>
          <cell r="I2619">
            <v>4.0999999999999996</v>
          </cell>
          <cell r="J2619">
            <v>-76.099999999999994</v>
          </cell>
          <cell r="K2619" t="str">
            <v>Valle del Cauca</v>
          </cell>
          <cell r="L2619" t="str">
            <v>Bugalagrande</v>
          </cell>
          <cell r="M2619" t="str">
            <v>Area Operativa 09 - Cauca-Valle-Caldas</v>
          </cell>
          <cell r="N2619" t="str">
            <v>Magdalena Cauca</v>
          </cell>
          <cell r="O2619" t="str">
            <v>Cauca</v>
          </cell>
          <cell r="Q2619" t="str">
            <v>Bugalagrande</v>
          </cell>
        </row>
        <row r="2620">
          <cell r="B2620">
            <v>23040110</v>
          </cell>
          <cell r="C2620" t="str">
            <v>CORNETA LA  [23040110]</v>
          </cell>
          <cell r="D2620" t="str">
            <v>Pluviométrica</v>
          </cell>
          <cell r="E2620" t="str">
            <v>Convencional</v>
          </cell>
          <cell r="F2620" t="str">
            <v>Activa</v>
          </cell>
          <cell r="G2620">
            <v>32157</v>
          </cell>
          <cell r="H2620">
            <v>800</v>
          </cell>
          <cell r="I2620">
            <v>5.3833333300000001</v>
          </cell>
          <cell r="J2620">
            <v>-74.900000000000006</v>
          </cell>
          <cell r="K2620" t="str">
            <v>Caldas</v>
          </cell>
          <cell r="L2620" t="str">
            <v>Victoria</v>
          </cell>
          <cell r="M2620" t="str">
            <v>Area Operativa 10 - Tolima</v>
          </cell>
          <cell r="N2620" t="str">
            <v>Magdalena Cauca</v>
          </cell>
          <cell r="O2620" t="str">
            <v>Medio Magdalena</v>
          </cell>
          <cell r="Q2620" t="str">
            <v>Bugalagrande</v>
          </cell>
        </row>
        <row r="2621">
          <cell r="B2621">
            <v>23050020</v>
          </cell>
          <cell r="C2621" t="str">
            <v>PENSILVANIA  [23050020]</v>
          </cell>
          <cell r="D2621" t="str">
            <v>Pluviométrica</v>
          </cell>
          <cell r="E2621" t="str">
            <v>Convencional</v>
          </cell>
          <cell r="F2621" t="str">
            <v>Activa</v>
          </cell>
          <cell r="G2621">
            <v>18916</v>
          </cell>
          <cell r="H2621">
            <v>1975</v>
          </cell>
          <cell r="I2621">
            <v>5.3833333300000001</v>
          </cell>
          <cell r="J2621">
            <v>-75.150000000000006</v>
          </cell>
          <cell r="K2621" t="str">
            <v>Caldas</v>
          </cell>
          <cell r="L2621" t="str">
            <v>Pensilvania</v>
          </cell>
          <cell r="M2621" t="str">
            <v>Area Operativa 10 - Tolima</v>
          </cell>
          <cell r="N2621" t="str">
            <v>Magdalena Cauca</v>
          </cell>
          <cell r="O2621" t="str">
            <v>Medio Magdalena</v>
          </cell>
          <cell r="Q2621" t="str">
            <v>Bugalagrande</v>
          </cell>
        </row>
        <row r="2622">
          <cell r="B2622">
            <v>23050390</v>
          </cell>
          <cell r="C2622" t="str">
            <v>VILLARAZ  [23050390]</v>
          </cell>
          <cell r="D2622" t="str">
            <v>Pluviométrica</v>
          </cell>
          <cell r="E2622" t="str">
            <v>Convencional</v>
          </cell>
          <cell r="F2622" t="str">
            <v>Activa</v>
          </cell>
          <cell r="G2622">
            <v>34165</v>
          </cell>
          <cell r="H2622">
            <v>1670</v>
          </cell>
          <cell r="I2622">
            <v>5.3833333300000001</v>
          </cell>
          <cell r="J2622">
            <v>-75.066666669999989</v>
          </cell>
          <cell r="K2622" t="str">
            <v>Caldas</v>
          </cell>
          <cell r="L2622" t="str">
            <v>Pensilvania</v>
          </cell>
          <cell r="M2622" t="str">
            <v>Area Operativa 10 - Tolima</v>
          </cell>
          <cell r="N2622" t="str">
            <v>Magdalena Cauca</v>
          </cell>
          <cell r="O2622" t="str">
            <v>Medio Magdalena</v>
          </cell>
          <cell r="Q2622" t="str">
            <v>Bugalagrande</v>
          </cell>
        </row>
        <row r="2623">
          <cell r="B2623">
            <v>23055050</v>
          </cell>
          <cell r="C2623" t="str">
            <v>PENSILVANIA  [23055050]</v>
          </cell>
          <cell r="D2623" t="str">
            <v>Meteorológica Especial</v>
          </cell>
          <cell r="E2623" t="str">
            <v>Convencional</v>
          </cell>
          <cell r="F2623" t="str">
            <v>Activa</v>
          </cell>
          <cell r="G2623">
            <v>28321</v>
          </cell>
          <cell r="H2623">
            <v>1975</v>
          </cell>
          <cell r="I2623">
            <v>5.3833333300000001</v>
          </cell>
          <cell r="J2623">
            <v>-75.150000000000006</v>
          </cell>
          <cell r="K2623" t="str">
            <v>Caldas</v>
          </cell>
          <cell r="L2623" t="str">
            <v>Pensilvania</v>
          </cell>
          <cell r="M2623" t="str">
            <v>Area Operativa 10 - Tolima</v>
          </cell>
          <cell r="N2623" t="str">
            <v>Magdalena Cauca</v>
          </cell>
          <cell r="O2623" t="str">
            <v>Medio Magdalena</v>
          </cell>
          <cell r="Q2623" t="str">
            <v>Bugalagrande</v>
          </cell>
        </row>
        <row r="2624">
          <cell r="B2624">
            <v>26095380</v>
          </cell>
          <cell r="C2624" t="str">
            <v>TULUA  - AUT  [26095380]</v>
          </cell>
          <cell r="D2624" t="str">
            <v>Climática Principal</v>
          </cell>
          <cell r="E2624" t="str">
            <v>Automática con Telemetría</v>
          </cell>
          <cell r="F2624" t="str">
            <v>Activa</v>
          </cell>
          <cell r="G2624">
            <v>34090</v>
          </cell>
          <cell r="H2624">
            <v>960</v>
          </cell>
          <cell r="I2624">
            <v>4.0549999999999997</v>
          </cell>
          <cell r="J2624">
            <v>-76.236944440000002</v>
          </cell>
          <cell r="K2624" t="str">
            <v>Valle del Cauca</v>
          </cell>
          <cell r="L2624" t="str">
            <v>Tuluá</v>
          </cell>
          <cell r="M2624" t="str">
            <v>Area Operativa 09 - Cauca-Valle-Caldas</v>
          </cell>
          <cell r="N2624" t="str">
            <v>Magdalena Cauca</v>
          </cell>
          <cell r="O2624" t="str">
            <v>Cauca</v>
          </cell>
          <cell r="Q2624" t="str">
            <v>Orinoco</v>
          </cell>
        </row>
        <row r="2625">
          <cell r="B2625">
            <v>23055130</v>
          </cell>
          <cell r="C2625" t="str">
            <v>PENSILVANIA  [23055130]</v>
          </cell>
          <cell r="D2625" t="str">
            <v>Meteorológica Especial</v>
          </cell>
          <cell r="E2625" t="str">
            <v>Convencional</v>
          </cell>
          <cell r="F2625" t="str">
            <v>Activa</v>
          </cell>
          <cell r="G2625">
            <v>28564</v>
          </cell>
          <cell r="H2625">
            <v>2100</v>
          </cell>
          <cell r="I2625">
            <v>5.3833333300000001</v>
          </cell>
          <cell r="J2625">
            <v>-75.166666669999998</v>
          </cell>
          <cell r="K2625" t="str">
            <v>Caldas</v>
          </cell>
          <cell r="L2625" t="str">
            <v>Pensilvania</v>
          </cell>
          <cell r="M2625" t="str">
            <v>Area Operativa 10 - Tolima</v>
          </cell>
          <cell r="N2625" t="str">
            <v>Magdalena Cauca</v>
          </cell>
          <cell r="O2625" t="str">
            <v>Medio Magdalena</v>
          </cell>
          <cell r="Q2625" t="str">
            <v>Bugalagrande</v>
          </cell>
        </row>
        <row r="2626">
          <cell r="B2626">
            <v>24010440</v>
          </cell>
          <cell r="C2626" t="str">
            <v>TRES ESQUINAS  [24010440]</v>
          </cell>
          <cell r="D2626" t="str">
            <v>Pluviométrica</v>
          </cell>
          <cell r="E2626" t="str">
            <v>Convencional</v>
          </cell>
          <cell r="F2626" t="str">
            <v>Activa</v>
          </cell>
          <cell r="G2626">
            <v>24091</v>
          </cell>
          <cell r="H2626">
            <v>3130</v>
          </cell>
          <cell r="I2626">
            <v>5.3833333300000001</v>
          </cell>
          <cell r="J2626">
            <v>-73.849999999999994</v>
          </cell>
          <cell r="K2626" t="str">
            <v>Cundinamarca</v>
          </cell>
          <cell r="L2626" t="str">
            <v>Susa</v>
          </cell>
          <cell r="M2626" t="str">
            <v>Area Operativa 11 - Cundinamarca-Amazonas-San Andrés</v>
          </cell>
          <cell r="N2626" t="str">
            <v>Magdalena Cauca</v>
          </cell>
          <cell r="O2626" t="str">
            <v>Sogamoso</v>
          </cell>
          <cell r="Q2626" t="str">
            <v>Bugalagrande</v>
          </cell>
        </row>
        <row r="2627">
          <cell r="B2627">
            <v>24017290</v>
          </cell>
          <cell r="C2627" t="str">
            <v>PTE COLORADO  [24017290]</v>
          </cell>
          <cell r="D2627" t="str">
            <v>Limnigráfica</v>
          </cell>
          <cell r="E2627" t="str">
            <v>Convencional</v>
          </cell>
          <cell r="F2627" t="str">
            <v>Activa</v>
          </cell>
          <cell r="G2627">
            <v>23451</v>
          </cell>
          <cell r="H2627">
            <v>2539</v>
          </cell>
          <cell r="I2627">
            <v>5.3833333300000001</v>
          </cell>
          <cell r="J2627">
            <v>-73.766666669999992</v>
          </cell>
          <cell r="K2627" t="str">
            <v>Cundinamarca</v>
          </cell>
          <cell r="L2627" t="str">
            <v>Ubaté</v>
          </cell>
          <cell r="M2627" t="str">
            <v>Area Operativa 11 - Cundinamarca-Amazonas-San Andrés</v>
          </cell>
          <cell r="N2627" t="str">
            <v>Magdalena Cauca</v>
          </cell>
          <cell r="O2627" t="str">
            <v>Sogamoso</v>
          </cell>
          <cell r="Q2627" t="str">
            <v>Ubate</v>
          </cell>
        </row>
        <row r="2628">
          <cell r="B2628">
            <v>26160300</v>
          </cell>
          <cell r="C2628" t="str">
            <v>LLANADAS  [26160300]</v>
          </cell>
          <cell r="D2628" t="str">
            <v>Pluviométrica</v>
          </cell>
          <cell r="E2628" t="str">
            <v>Convencional</v>
          </cell>
          <cell r="F2628" t="str">
            <v>Activa</v>
          </cell>
          <cell r="G2628">
            <v>22265</v>
          </cell>
          <cell r="H2628">
            <v>1800</v>
          </cell>
          <cell r="I2628">
            <v>5.3833333300000001</v>
          </cell>
          <cell r="J2628">
            <v>-75.55</v>
          </cell>
          <cell r="K2628" t="str">
            <v>Caldas</v>
          </cell>
          <cell r="L2628" t="str">
            <v>La Merced</v>
          </cell>
          <cell r="M2628" t="str">
            <v>Area Operativa 09 - Cauca-Valle-Caldas</v>
          </cell>
          <cell r="N2628" t="str">
            <v>Magdalena Cauca</v>
          </cell>
          <cell r="O2628" t="str">
            <v>Cauca</v>
          </cell>
          <cell r="Q2628" t="str">
            <v>Ubate</v>
          </cell>
        </row>
        <row r="2629">
          <cell r="B2629">
            <v>26100840</v>
          </cell>
          <cell r="C2629" t="str">
            <v>RIVERA LA  [26100840]</v>
          </cell>
          <cell r="D2629" t="str">
            <v>Pluviográfica</v>
          </cell>
          <cell r="E2629" t="str">
            <v>Convencional</v>
          </cell>
          <cell r="F2629" t="str">
            <v>Suspendida</v>
          </cell>
          <cell r="G2629">
            <v>13895</v>
          </cell>
          <cell r="H2629">
            <v>950</v>
          </cell>
          <cell r="I2629">
            <v>4.0999999999999996</v>
          </cell>
          <cell r="J2629">
            <v>-76.266666669999992</v>
          </cell>
          <cell r="K2629" t="str">
            <v>Valle del Cauca</v>
          </cell>
          <cell r="L2629" t="str">
            <v>Tuluá</v>
          </cell>
          <cell r="M2629" t="str">
            <v>Area Operativa 09 - Cauca-Valle-Caldas</v>
          </cell>
          <cell r="N2629" t="str">
            <v>Magdalena Cauca</v>
          </cell>
          <cell r="O2629" t="str">
            <v>Cauca</v>
          </cell>
          <cell r="Q2629" t="str">
            <v>Piedras</v>
          </cell>
          <cell r="R2629">
            <v>18033</v>
          </cell>
        </row>
        <row r="2630">
          <cell r="B2630">
            <v>21160010</v>
          </cell>
          <cell r="C2630" t="str">
            <v>COLONIA AG SUMAPAZ  [21160010]</v>
          </cell>
          <cell r="D2630" t="str">
            <v>Pluviométrica</v>
          </cell>
          <cell r="E2630" t="str">
            <v>Convencional</v>
          </cell>
          <cell r="F2630" t="str">
            <v>Suspendida</v>
          </cell>
          <cell r="G2630">
            <v>12069</v>
          </cell>
          <cell r="H2630">
            <v>500</v>
          </cell>
          <cell r="I2630">
            <v>4.06666667</v>
          </cell>
          <cell r="J2630">
            <v>-74.7</v>
          </cell>
          <cell r="K2630" t="str">
            <v>Tolima</v>
          </cell>
          <cell r="L2630" t="str">
            <v>Cunday</v>
          </cell>
          <cell r="M2630" t="str">
            <v>Area Operativa 10 - Tolima</v>
          </cell>
          <cell r="N2630" t="str">
            <v>Magdalena Cauca</v>
          </cell>
          <cell r="O2630" t="str">
            <v>Alto Magdalena</v>
          </cell>
          <cell r="Q2630" t="str">
            <v>Orinoco</v>
          </cell>
          <cell r="R2630">
            <v>12707</v>
          </cell>
        </row>
        <row r="2631">
          <cell r="B2631">
            <v>23125030</v>
          </cell>
          <cell r="C2631" t="str">
            <v>TUDELA  [23125030]</v>
          </cell>
          <cell r="D2631" t="str">
            <v>Climática Ordinaria</v>
          </cell>
          <cell r="E2631" t="str">
            <v>Convencional</v>
          </cell>
          <cell r="F2631" t="str">
            <v>Suspendida</v>
          </cell>
          <cell r="G2631">
            <v>16907</v>
          </cell>
          <cell r="H2631">
            <v>1400</v>
          </cell>
          <cell r="I2631">
            <v>5.3833333300000001</v>
          </cell>
          <cell r="J2631">
            <v>-74.2</v>
          </cell>
          <cell r="K2631" t="str">
            <v>Cundinamarca</v>
          </cell>
          <cell r="L2631" t="str">
            <v>Paime</v>
          </cell>
          <cell r="M2631" t="str">
            <v>Area Operativa 11 - Cundinamarca-Amazonas-San Andrés</v>
          </cell>
          <cell r="N2631" t="str">
            <v>Magdalena Cauca</v>
          </cell>
          <cell r="O2631" t="str">
            <v>Medio Magdalena</v>
          </cell>
          <cell r="Q2631" t="str">
            <v>Bugalagrande</v>
          </cell>
          <cell r="R2631">
            <v>17578</v>
          </cell>
        </row>
        <row r="2632">
          <cell r="B2632">
            <v>26175080</v>
          </cell>
          <cell r="C2632" t="str">
            <v>SAN MARTIN  [26175080]</v>
          </cell>
          <cell r="D2632" t="str">
            <v>Climática Ordinaria</v>
          </cell>
          <cell r="E2632" t="str">
            <v>Convencional</v>
          </cell>
          <cell r="F2632" t="str">
            <v>Activa</v>
          </cell>
          <cell r="G2632">
            <v>29874</v>
          </cell>
          <cell r="H2632">
            <v>1950</v>
          </cell>
          <cell r="I2632">
            <v>5.3833333300000001</v>
          </cell>
          <cell r="J2632">
            <v>-75.783333329999991</v>
          </cell>
          <cell r="K2632" t="str">
            <v>Caldas</v>
          </cell>
          <cell r="L2632" t="str">
            <v>Riosucio (Caldas)</v>
          </cell>
          <cell r="M2632" t="str">
            <v>Area Operativa 09 - Cauca-Valle-Caldas</v>
          </cell>
          <cell r="N2632" t="str">
            <v>Magdalena Cauca</v>
          </cell>
          <cell r="O2632" t="str">
            <v>Cauca</v>
          </cell>
          <cell r="Q2632" t="str">
            <v>Ubate</v>
          </cell>
        </row>
        <row r="2633">
          <cell r="B2633">
            <v>35197140</v>
          </cell>
          <cell r="C2633" t="str">
            <v>PTE CARRETERA  [35197140]</v>
          </cell>
          <cell r="D2633" t="str">
            <v>Limnimétrica</v>
          </cell>
          <cell r="E2633" t="str">
            <v>Convencional</v>
          </cell>
          <cell r="F2633" t="str">
            <v>Activa</v>
          </cell>
          <cell r="G2633">
            <v>29874</v>
          </cell>
          <cell r="H2633">
            <v>1150</v>
          </cell>
          <cell r="I2633">
            <v>5.3833333300000001</v>
          </cell>
          <cell r="J2633">
            <v>-72.7</v>
          </cell>
          <cell r="K2633" t="str">
            <v>Boyacá</v>
          </cell>
          <cell r="L2633" t="str">
            <v>Pajarito</v>
          </cell>
          <cell r="M2633" t="str">
            <v>Area Operativa 06 - Boyacá-Casanare-Vichada</v>
          </cell>
          <cell r="N2633" t="str">
            <v>Orinoco</v>
          </cell>
          <cell r="O2633" t="str">
            <v>Meta</v>
          </cell>
          <cell r="Q2633" t="str">
            <v>Qda La Conguta</v>
          </cell>
        </row>
        <row r="2634">
          <cell r="B2634">
            <v>24015507</v>
          </cell>
          <cell r="C2634" t="str">
            <v>OJO DE AGUA  - AUT  [24015507]</v>
          </cell>
          <cell r="D2634" t="str">
            <v>Climática Principal</v>
          </cell>
          <cell r="E2634" t="str">
            <v>Automática con Telemetría</v>
          </cell>
          <cell r="F2634" t="str">
            <v>Activa</v>
          </cell>
          <cell r="H2634">
            <v>2892</v>
          </cell>
          <cell r="I2634">
            <v>5.3922777799999997</v>
          </cell>
          <cell r="J2634">
            <v>-73.854222220000011</v>
          </cell>
          <cell r="K2634" t="str">
            <v>Cundinamarca</v>
          </cell>
          <cell r="L2634" t="str">
            <v>Simijaca</v>
          </cell>
          <cell r="M2634" t="str">
            <v>Area Operativa 11 - Cundinamarca-Amazonas-San Andrés</v>
          </cell>
          <cell r="N2634" t="str">
            <v>Magdalena Cauca</v>
          </cell>
          <cell r="O2634" t="str">
            <v>Sogamoso</v>
          </cell>
          <cell r="Q2634" t="str">
            <v>Qda La Conguta</v>
          </cell>
        </row>
        <row r="2635">
          <cell r="B2635">
            <v>21197410</v>
          </cell>
          <cell r="C2635" t="str">
            <v>LIMITE  - AUT  [21197410]</v>
          </cell>
          <cell r="D2635" t="str">
            <v>Limnimétrica</v>
          </cell>
          <cell r="E2635" t="str">
            <v>Automática con Telemetría</v>
          </cell>
          <cell r="F2635" t="str">
            <v>Activa</v>
          </cell>
          <cell r="G2635">
            <v>37165</v>
          </cell>
          <cell r="H2635">
            <v>3095</v>
          </cell>
          <cell r="I2635">
            <v>5.4</v>
          </cell>
          <cell r="J2635">
            <v>-74.233333329999994</v>
          </cell>
          <cell r="K2635" t="str">
            <v>Cundinamarca</v>
          </cell>
          <cell r="L2635" t="str">
            <v>Fusagasugá</v>
          </cell>
          <cell r="M2635" t="str">
            <v>Area Operativa 11 - Cundinamarca-Amazonas-San Andrés</v>
          </cell>
          <cell r="N2635" t="str">
            <v>Magdalena Cauca</v>
          </cell>
          <cell r="O2635" t="str">
            <v>Medio Magdalena</v>
          </cell>
          <cell r="Q2635" t="str">
            <v>La Laguna</v>
          </cell>
        </row>
        <row r="2636">
          <cell r="B2636">
            <v>24010360</v>
          </cell>
          <cell r="C2636" t="str">
            <v>MONSERRATE  [24010360]</v>
          </cell>
          <cell r="D2636" t="str">
            <v>Pluviométrica</v>
          </cell>
          <cell r="E2636" t="str">
            <v>Convencional</v>
          </cell>
          <cell r="F2636" t="str">
            <v>Activa</v>
          </cell>
          <cell r="G2636">
            <v>22995</v>
          </cell>
          <cell r="H2636">
            <v>2865</v>
          </cell>
          <cell r="I2636">
            <v>5.4</v>
          </cell>
          <cell r="J2636">
            <v>-73.8</v>
          </cell>
          <cell r="K2636" t="str">
            <v>Cundinamarca</v>
          </cell>
          <cell r="L2636" t="str">
            <v>Fúquene</v>
          </cell>
          <cell r="M2636" t="str">
            <v>Area Operativa 11 - Cundinamarca-Amazonas-San Andrés</v>
          </cell>
          <cell r="N2636" t="str">
            <v>Magdalena Cauca</v>
          </cell>
          <cell r="O2636" t="str">
            <v>Sogamoso</v>
          </cell>
          <cell r="Q2636" t="str">
            <v>La Laguna</v>
          </cell>
        </row>
        <row r="2637">
          <cell r="B2637">
            <v>24010370</v>
          </cell>
          <cell r="C2637" t="str">
            <v>SOCOTA  [24010370]</v>
          </cell>
          <cell r="D2637" t="str">
            <v>Pluviométrica</v>
          </cell>
          <cell r="E2637" t="str">
            <v>Convencional</v>
          </cell>
          <cell r="F2637" t="str">
            <v>Activa</v>
          </cell>
          <cell r="G2637">
            <v>22995</v>
          </cell>
          <cell r="H2637">
            <v>3080</v>
          </cell>
          <cell r="I2637">
            <v>5.4</v>
          </cell>
          <cell r="J2637">
            <v>-73.916666669999998</v>
          </cell>
          <cell r="K2637" t="str">
            <v>Cundinamarca</v>
          </cell>
          <cell r="L2637" t="str">
            <v>Carmen De Carupa</v>
          </cell>
          <cell r="M2637" t="str">
            <v>Area Operativa 11 - Cundinamarca-Amazonas-San Andrés</v>
          </cell>
          <cell r="N2637" t="str">
            <v>Magdalena Cauca</v>
          </cell>
          <cell r="O2637" t="str">
            <v>Sogamoso</v>
          </cell>
          <cell r="Q2637" t="str">
            <v>La Laguna</v>
          </cell>
        </row>
        <row r="2638">
          <cell r="B2638">
            <v>24017210</v>
          </cell>
          <cell r="C2638" t="str">
            <v>CHALET NORTE  [24017210]</v>
          </cell>
          <cell r="D2638" t="str">
            <v>Limnimétrica</v>
          </cell>
          <cell r="E2638" t="str">
            <v>Convencional</v>
          </cell>
          <cell r="F2638" t="str">
            <v>Activa</v>
          </cell>
          <cell r="G2638">
            <v>22143</v>
          </cell>
          <cell r="H2638">
            <v>2537</v>
          </cell>
          <cell r="I2638">
            <v>5.4</v>
          </cell>
          <cell r="J2638">
            <v>-73.8</v>
          </cell>
          <cell r="K2638" t="str">
            <v>Cundinamarca</v>
          </cell>
          <cell r="L2638" t="str">
            <v>Fúquene</v>
          </cell>
          <cell r="M2638" t="str">
            <v>Area Operativa 11 - Cundinamarca-Amazonas-San Andrés</v>
          </cell>
          <cell r="N2638" t="str">
            <v>Magdalena Cauca</v>
          </cell>
          <cell r="O2638" t="str">
            <v>Sogamoso</v>
          </cell>
          <cell r="Q2638" t="str">
            <v>Lag De Fuquene</v>
          </cell>
        </row>
        <row r="2639">
          <cell r="B2639">
            <v>26160290</v>
          </cell>
          <cell r="C2639" t="str">
            <v>CONTENTO EL  [26160290]</v>
          </cell>
          <cell r="D2639" t="str">
            <v>Pluviométrica</v>
          </cell>
          <cell r="E2639" t="str">
            <v>Convencional</v>
          </cell>
          <cell r="F2639" t="str">
            <v>Activa</v>
          </cell>
          <cell r="G2639">
            <v>30848</v>
          </cell>
          <cell r="H2639">
            <v>1800</v>
          </cell>
          <cell r="I2639">
            <v>5.4</v>
          </cell>
          <cell r="J2639">
            <v>-75.55</v>
          </cell>
          <cell r="K2639" t="str">
            <v>Caldas</v>
          </cell>
          <cell r="L2639" t="str">
            <v>La Merced</v>
          </cell>
          <cell r="M2639" t="str">
            <v>Area Operativa 09 - Cauca-Valle-Caldas</v>
          </cell>
          <cell r="N2639" t="str">
            <v>Magdalena Cauca</v>
          </cell>
          <cell r="O2639" t="str">
            <v>Cauca</v>
          </cell>
          <cell r="Q2639" t="str">
            <v>Lag De Fuquene</v>
          </cell>
        </row>
        <row r="2640">
          <cell r="B2640">
            <v>35075060</v>
          </cell>
          <cell r="C2640" t="str">
            <v>TEATINOS  [35075060]</v>
          </cell>
          <cell r="D2640" t="str">
            <v>Climática Ordinaria</v>
          </cell>
          <cell r="E2640" t="str">
            <v>Convencional</v>
          </cell>
          <cell r="F2640" t="str">
            <v>Activa</v>
          </cell>
          <cell r="G2640">
            <v>35749</v>
          </cell>
          <cell r="H2640">
            <v>3210</v>
          </cell>
          <cell r="I2640">
            <v>5.4</v>
          </cell>
          <cell r="J2640">
            <v>-73.533333329999991</v>
          </cell>
          <cell r="K2640" t="str">
            <v>Boyacá</v>
          </cell>
          <cell r="L2640" t="str">
            <v>Tunja</v>
          </cell>
          <cell r="M2640" t="str">
            <v>Area Operativa 06 - Boyacá-Casanare-Vichada</v>
          </cell>
          <cell r="N2640" t="str">
            <v>Orinoco</v>
          </cell>
          <cell r="O2640" t="str">
            <v>Meta</v>
          </cell>
          <cell r="Q2640" t="str">
            <v>Lag De Fuquene</v>
          </cell>
        </row>
        <row r="2641">
          <cell r="B2641">
            <v>23050220</v>
          </cell>
          <cell r="C2641" t="str">
            <v>PLAYA LA  [23050220]</v>
          </cell>
          <cell r="D2641" t="str">
            <v>Pluviométrica</v>
          </cell>
          <cell r="E2641" t="str">
            <v>Convencional</v>
          </cell>
          <cell r="F2641" t="str">
            <v>Activa</v>
          </cell>
          <cell r="G2641">
            <v>25126</v>
          </cell>
          <cell r="H2641">
            <v>1640</v>
          </cell>
          <cell r="I2641">
            <v>5.4166666699999997</v>
          </cell>
          <cell r="J2641">
            <v>-75.150000000000006</v>
          </cell>
          <cell r="K2641" t="str">
            <v>Caldas</v>
          </cell>
          <cell r="L2641" t="str">
            <v>Pensilvania</v>
          </cell>
          <cell r="M2641" t="str">
            <v>Area Operativa 10 - Tolima</v>
          </cell>
          <cell r="N2641" t="str">
            <v>Magdalena Cauca</v>
          </cell>
          <cell r="O2641" t="str">
            <v>Medio Magdalena</v>
          </cell>
          <cell r="Q2641" t="str">
            <v>Lag De Fuquene</v>
          </cell>
        </row>
        <row r="2642">
          <cell r="B2642">
            <v>23050300</v>
          </cell>
          <cell r="C2642" t="str">
            <v>PALMA LA  [23050300]</v>
          </cell>
          <cell r="D2642" t="str">
            <v>Pluviométrica</v>
          </cell>
          <cell r="E2642" t="str">
            <v>Convencional</v>
          </cell>
          <cell r="F2642" t="str">
            <v>Activa</v>
          </cell>
          <cell r="G2642">
            <v>28474</v>
          </cell>
          <cell r="H2642">
            <v>2150</v>
          </cell>
          <cell r="I2642">
            <v>5.4166666699999997</v>
          </cell>
          <cell r="J2642">
            <v>-75.033333329999991</v>
          </cell>
          <cell r="K2642" t="str">
            <v>Caldas</v>
          </cell>
          <cell r="L2642" t="str">
            <v>Pensilvania</v>
          </cell>
          <cell r="M2642" t="str">
            <v>Area Operativa 10 - Tolima</v>
          </cell>
          <cell r="N2642" t="str">
            <v>Magdalena Cauca</v>
          </cell>
          <cell r="O2642" t="str">
            <v>Medio Magdalena</v>
          </cell>
          <cell r="Q2642" t="str">
            <v>Lag De Fuquene</v>
          </cell>
        </row>
        <row r="2643">
          <cell r="B2643">
            <v>23120040</v>
          </cell>
          <cell r="C2643" t="str">
            <v>ACACIAS LAS  [23120040]</v>
          </cell>
          <cell r="D2643" t="str">
            <v>Pluviométrica</v>
          </cell>
          <cell r="E2643" t="str">
            <v>Convencional</v>
          </cell>
          <cell r="F2643" t="str">
            <v>Activa</v>
          </cell>
          <cell r="G2643">
            <v>35323</v>
          </cell>
          <cell r="H2643">
            <v>1320</v>
          </cell>
          <cell r="I2643">
            <v>5.4166666699999997</v>
          </cell>
          <cell r="J2643">
            <v>-74.2</v>
          </cell>
          <cell r="K2643" t="str">
            <v>Cundinamarca</v>
          </cell>
          <cell r="L2643" t="str">
            <v>Paime</v>
          </cell>
          <cell r="M2643" t="str">
            <v>Area Operativa 11 - Cundinamarca-Amazonas-San Andrés</v>
          </cell>
          <cell r="N2643" t="str">
            <v>Magdalena Cauca</v>
          </cell>
          <cell r="O2643" t="str">
            <v>Medio Magdalena</v>
          </cell>
          <cell r="Q2643" t="str">
            <v>Lag De Fuquene</v>
          </cell>
        </row>
        <row r="2644">
          <cell r="B2644">
            <v>26170280</v>
          </cell>
          <cell r="C2644" t="str">
            <v>BONAFONT  [26170280]</v>
          </cell>
          <cell r="D2644" t="str">
            <v>Pluviográfica</v>
          </cell>
          <cell r="E2644" t="str">
            <v>Convencional</v>
          </cell>
          <cell r="F2644" t="str">
            <v>Suspendida</v>
          </cell>
          <cell r="G2644">
            <v>20469</v>
          </cell>
          <cell r="H2644">
            <v>2500</v>
          </cell>
          <cell r="I2644">
            <v>5.4</v>
          </cell>
          <cell r="J2644">
            <v>-75.683333329999996</v>
          </cell>
          <cell r="K2644" t="str">
            <v>Caldas</v>
          </cell>
          <cell r="L2644" t="str">
            <v>Riosucio (Caldas)</v>
          </cell>
          <cell r="M2644" t="str">
            <v>Area Operativa 09 - Cauca-Valle-Caldas</v>
          </cell>
          <cell r="N2644" t="str">
            <v>Magdalena Cauca</v>
          </cell>
          <cell r="O2644" t="str">
            <v>Cauca</v>
          </cell>
          <cell r="Q2644" t="str">
            <v>Lag De Fuquene</v>
          </cell>
          <cell r="R2644">
            <v>22051</v>
          </cell>
        </row>
        <row r="2645">
          <cell r="B2645">
            <v>35070440</v>
          </cell>
          <cell r="C2645" t="str">
            <v>JENESANO  [35070440]</v>
          </cell>
          <cell r="D2645" t="str">
            <v>Pluviométrica</v>
          </cell>
          <cell r="E2645" t="str">
            <v>Convencional</v>
          </cell>
          <cell r="F2645" t="str">
            <v>Suspendida</v>
          </cell>
          <cell r="G2645">
            <v>12950</v>
          </cell>
          <cell r="H2645">
            <v>2200</v>
          </cell>
          <cell r="I2645">
            <v>5.4</v>
          </cell>
          <cell r="J2645">
            <v>-73.383333329999999</v>
          </cell>
          <cell r="K2645" t="str">
            <v>Boyacá</v>
          </cell>
          <cell r="L2645" t="str">
            <v>Jenesano</v>
          </cell>
          <cell r="M2645" t="str">
            <v>Area Operativa 06 - Boyacá-Casanare-Vichada</v>
          </cell>
          <cell r="N2645" t="str">
            <v>Orinoco</v>
          </cell>
          <cell r="O2645" t="str">
            <v>Meta</v>
          </cell>
          <cell r="Q2645" t="str">
            <v>Lag De Fuquene</v>
          </cell>
          <cell r="R2645">
            <v>16786</v>
          </cell>
        </row>
        <row r="2646">
          <cell r="B2646">
            <v>35190090</v>
          </cell>
          <cell r="C2646" t="str">
            <v>CUSIANA  [35190090]</v>
          </cell>
          <cell r="D2646" t="str">
            <v>Pluviométrica</v>
          </cell>
          <cell r="E2646" t="str">
            <v>Convencional</v>
          </cell>
          <cell r="F2646" t="str">
            <v>Suspendida</v>
          </cell>
          <cell r="G2646">
            <v>16695</v>
          </cell>
          <cell r="H2646">
            <v>2000</v>
          </cell>
          <cell r="I2646">
            <v>5.4</v>
          </cell>
          <cell r="J2646">
            <v>-72.75</v>
          </cell>
          <cell r="K2646" t="str">
            <v>Boyacá</v>
          </cell>
          <cell r="L2646" t="str">
            <v>Pajarito</v>
          </cell>
          <cell r="M2646" t="str">
            <v>Area Operativa 06 - Boyacá-Casanare-Vichada</v>
          </cell>
          <cell r="N2646" t="str">
            <v>Orinoco</v>
          </cell>
          <cell r="O2646" t="str">
            <v>Meta</v>
          </cell>
          <cell r="Q2646" t="str">
            <v>Lag De Fuquene</v>
          </cell>
          <cell r="R2646">
            <v>17882</v>
          </cell>
        </row>
        <row r="2647">
          <cell r="B2647">
            <v>23050110</v>
          </cell>
          <cell r="C2647" t="str">
            <v>BUTANTAN  [23050110]</v>
          </cell>
          <cell r="D2647" t="str">
            <v>Pluviométrica</v>
          </cell>
          <cell r="E2647" t="str">
            <v>Convencional</v>
          </cell>
          <cell r="F2647" t="str">
            <v>Suspendida</v>
          </cell>
          <cell r="G2647">
            <v>23696</v>
          </cell>
          <cell r="H2647">
            <v>1475</v>
          </cell>
          <cell r="I2647">
            <v>5.4166666699999997</v>
          </cell>
          <cell r="J2647">
            <v>-75</v>
          </cell>
          <cell r="K2647" t="str">
            <v>Caldas</v>
          </cell>
          <cell r="L2647" t="str">
            <v>Samaná</v>
          </cell>
          <cell r="M2647" t="str">
            <v>Area Operativa 10 - Tolima</v>
          </cell>
          <cell r="N2647" t="str">
            <v>Magdalena Cauca</v>
          </cell>
          <cell r="O2647" t="str">
            <v>Medio Magdalena</v>
          </cell>
          <cell r="Q2647" t="str">
            <v>Lag De Fuquene</v>
          </cell>
          <cell r="R2647">
            <v>29966</v>
          </cell>
        </row>
        <row r="2648">
          <cell r="B2648">
            <v>24017930</v>
          </cell>
          <cell r="C2648" t="str">
            <v>FUQUENE  [24017930]</v>
          </cell>
          <cell r="D2648" t="str">
            <v>Limnimétrica</v>
          </cell>
          <cell r="E2648" t="str">
            <v>Convencional</v>
          </cell>
          <cell r="F2648" t="str">
            <v>Activa</v>
          </cell>
          <cell r="G2648">
            <v>35535</v>
          </cell>
          <cell r="H2648">
            <v>2540</v>
          </cell>
          <cell r="I2648">
            <v>5.4166666699999997</v>
          </cell>
          <cell r="J2648">
            <v>-73.716666669999995</v>
          </cell>
          <cell r="K2648" t="str">
            <v>Cundinamarca</v>
          </cell>
          <cell r="L2648" t="str">
            <v>Guachetá</v>
          </cell>
          <cell r="M2648" t="str">
            <v>Area Operativa 11 - Cundinamarca-Amazonas-San Andrés</v>
          </cell>
          <cell r="N2648" t="str">
            <v>Magdalena Cauca</v>
          </cell>
          <cell r="O2648" t="str">
            <v>Sogamoso</v>
          </cell>
          <cell r="Q2648" t="str">
            <v>Qda Fuquene</v>
          </cell>
        </row>
        <row r="2649">
          <cell r="B2649">
            <v>24017950</v>
          </cell>
          <cell r="C2649" t="str">
            <v>TICHA MUÑOZ  [24017950]</v>
          </cell>
          <cell r="D2649" t="str">
            <v>Limnimétrica</v>
          </cell>
          <cell r="E2649" t="str">
            <v>Convencional</v>
          </cell>
          <cell r="F2649" t="str">
            <v>Activa</v>
          </cell>
          <cell r="G2649">
            <v>35535</v>
          </cell>
          <cell r="H2649">
            <v>2540</v>
          </cell>
          <cell r="I2649">
            <v>5.4166666699999997</v>
          </cell>
          <cell r="J2649">
            <v>-73.716666669999995</v>
          </cell>
          <cell r="K2649" t="str">
            <v>Cundinamarca</v>
          </cell>
          <cell r="L2649" t="str">
            <v>Guachetá</v>
          </cell>
          <cell r="M2649" t="str">
            <v>Area Operativa 11 - Cundinamarca-Amazonas-San Andrés</v>
          </cell>
          <cell r="N2649" t="str">
            <v>Magdalena Cauca</v>
          </cell>
          <cell r="O2649" t="str">
            <v>Sogamoso</v>
          </cell>
          <cell r="Q2649" t="str">
            <v>Qda MiñA</v>
          </cell>
        </row>
        <row r="2650">
          <cell r="B2650">
            <v>26160030</v>
          </cell>
          <cell r="C2650" t="str">
            <v>LLANADAS SALAMINA  [26160030]</v>
          </cell>
          <cell r="D2650" t="str">
            <v>Pluviométrica</v>
          </cell>
          <cell r="E2650" t="str">
            <v>Convencional</v>
          </cell>
          <cell r="F2650" t="str">
            <v>Activa</v>
          </cell>
          <cell r="G2650">
            <v>18947</v>
          </cell>
          <cell r="H2650">
            <v>1500</v>
          </cell>
          <cell r="I2650">
            <v>5.4166666699999997</v>
          </cell>
          <cell r="J2650">
            <v>-75.533333329999991</v>
          </cell>
          <cell r="K2650" t="str">
            <v>Caldas</v>
          </cell>
          <cell r="L2650" t="str">
            <v>Salamina (Caldas)</v>
          </cell>
          <cell r="M2650" t="str">
            <v>Area Operativa 09 - Cauca-Valle-Caldas</v>
          </cell>
          <cell r="N2650" t="str">
            <v>Magdalena Cauca</v>
          </cell>
          <cell r="O2650" t="str">
            <v>Cauca</v>
          </cell>
          <cell r="Q2650" t="str">
            <v>Qda MiñA</v>
          </cell>
        </row>
        <row r="2651">
          <cell r="B2651">
            <v>26170300</v>
          </cell>
          <cell r="C2651" t="str">
            <v>ROBLE BONITO  [26170300]</v>
          </cell>
          <cell r="D2651" t="str">
            <v>Pluviométrica</v>
          </cell>
          <cell r="E2651" t="str">
            <v>Convencional</v>
          </cell>
          <cell r="F2651" t="str">
            <v>Activa</v>
          </cell>
          <cell r="G2651">
            <v>29874</v>
          </cell>
          <cell r="H2651">
            <v>2200</v>
          </cell>
          <cell r="I2651">
            <v>5.4166666699999997</v>
          </cell>
          <cell r="J2651">
            <v>-75.8</v>
          </cell>
          <cell r="K2651" t="str">
            <v>Caldas</v>
          </cell>
          <cell r="L2651" t="str">
            <v>Riosucio (Caldas)</v>
          </cell>
          <cell r="M2651" t="str">
            <v>Area Operativa 09 - Cauca-Valle-Caldas</v>
          </cell>
          <cell r="N2651" t="str">
            <v>Magdalena Cauca</v>
          </cell>
          <cell r="O2651" t="str">
            <v>Cauca</v>
          </cell>
          <cell r="Q2651" t="str">
            <v>Qda MiñA</v>
          </cell>
        </row>
        <row r="2652">
          <cell r="B2652">
            <v>35197160</v>
          </cell>
          <cell r="C2652" t="str">
            <v>PTE CARRETERA  [35197160]</v>
          </cell>
          <cell r="D2652" t="str">
            <v>Limnimétrica</v>
          </cell>
          <cell r="E2652" t="str">
            <v>Convencional</v>
          </cell>
          <cell r="F2652" t="str">
            <v>Activa</v>
          </cell>
          <cell r="G2652">
            <v>29874</v>
          </cell>
          <cell r="H2652">
            <v>1618</v>
          </cell>
          <cell r="I2652">
            <v>5.4166666699999997</v>
          </cell>
          <cell r="J2652">
            <v>-72.733333329999994</v>
          </cell>
          <cell r="K2652" t="str">
            <v>Boyacá</v>
          </cell>
          <cell r="L2652" t="str">
            <v>Pajarito</v>
          </cell>
          <cell r="M2652" t="str">
            <v>Area Operativa 06 - Boyacá-Casanare-Vichada</v>
          </cell>
          <cell r="N2652" t="str">
            <v>Orinoco</v>
          </cell>
          <cell r="O2652" t="str">
            <v>Meta</v>
          </cell>
          <cell r="Q2652" t="str">
            <v>La Legia</v>
          </cell>
        </row>
        <row r="2653">
          <cell r="B2653">
            <v>54010050</v>
          </cell>
          <cell r="C2653" t="str">
            <v>PUREMBARA  [54010050]</v>
          </cell>
          <cell r="D2653" t="str">
            <v>Pluviométrica</v>
          </cell>
          <cell r="E2653" t="str">
            <v>Convencional</v>
          </cell>
          <cell r="F2653" t="str">
            <v>Activa</v>
          </cell>
          <cell r="G2653">
            <v>23085</v>
          </cell>
          <cell r="H2653">
            <v>1100</v>
          </cell>
          <cell r="I2653">
            <v>5.4166666699999997</v>
          </cell>
          <cell r="J2653">
            <v>-75.933333329999996</v>
          </cell>
          <cell r="K2653" t="str">
            <v>RIsaralda</v>
          </cell>
          <cell r="L2653" t="str">
            <v>Mistrató</v>
          </cell>
          <cell r="M2653" t="str">
            <v>Area Operativa 09 - Cauca-Valle-Caldas</v>
          </cell>
          <cell r="N2653" t="str">
            <v>Pacifico</v>
          </cell>
          <cell r="O2653" t="str">
            <v>San Juán</v>
          </cell>
          <cell r="Q2653" t="str">
            <v>La Legia</v>
          </cell>
        </row>
        <row r="2654">
          <cell r="B2654">
            <v>26120080</v>
          </cell>
          <cell r="C2654" t="str">
            <v>ROCIO EL  [26120080]</v>
          </cell>
          <cell r="D2654" t="str">
            <v>Pluviométrica</v>
          </cell>
          <cell r="E2654" t="str">
            <v>Convencional</v>
          </cell>
          <cell r="F2654" t="str">
            <v>Activa</v>
          </cell>
          <cell r="G2654">
            <v>29326</v>
          </cell>
          <cell r="H2654">
            <v>1300</v>
          </cell>
          <cell r="I2654">
            <v>4.56666667</v>
          </cell>
          <cell r="J2654">
            <v>-75.766666669999992</v>
          </cell>
          <cell r="K2654" t="str">
            <v>Quindío</v>
          </cell>
          <cell r="L2654" t="str">
            <v>Quimbaya</v>
          </cell>
          <cell r="M2654" t="str">
            <v>Area Operativa 09 - Cauca-Valle-Caldas</v>
          </cell>
          <cell r="N2654" t="str">
            <v>Magdalena Cauca</v>
          </cell>
          <cell r="O2654" t="str">
            <v>Cauca</v>
          </cell>
          <cell r="Q2654" t="str">
            <v>La Legia</v>
          </cell>
        </row>
        <row r="2655">
          <cell r="B2655">
            <v>26120110</v>
          </cell>
          <cell r="C2655" t="str">
            <v>PUEBLO TAPADO  [26120110]</v>
          </cell>
          <cell r="D2655" t="str">
            <v>Pluviométrica</v>
          </cell>
          <cell r="E2655" t="str">
            <v>Convencional</v>
          </cell>
          <cell r="F2655" t="str">
            <v>Activa</v>
          </cell>
          <cell r="G2655">
            <v>27652</v>
          </cell>
          <cell r="H2655">
            <v>1250</v>
          </cell>
          <cell r="I2655">
            <v>4.56666667</v>
          </cell>
          <cell r="J2655">
            <v>-75.783333329999991</v>
          </cell>
          <cell r="K2655" t="str">
            <v>Quindío</v>
          </cell>
          <cell r="L2655" t="str">
            <v>Montenegro</v>
          </cell>
          <cell r="M2655" t="str">
            <v>Area Operativa 09 - Cauca-Valle-Caldas</v>
          </cell>
          <cell r="N2655" t="str">
            <v>Magdalena Cauca</v>
          </cell>
          <cell r="O2655" t="str">
            <v>Cauca</v>
          </cell>
          <cell r="Q2655" t="str">
            <v>La Legia</v>
          </cell>
        </row>
        <row r="2656">
          <cell r="B2656">
            <v>21206380</v>
          </cell>
          <cell r="C2656" t="str">
            <v>GUACA LA  [21206380]</v>
          </cell>
          <cell r="D2656" t="str">
            <v>Meteorológica Especial</v>
          </cell>
          <cell r="E2656" t="str">
            <v>Convencional</v>
          </cell>
          <cell r="F2656" t="str">
            <v>Activa</v>
          </cell>
          <cell r="G2656">
            <v>32096</v>
          </cell>
          <cell r="H2656">
            <v>620</v>
          </cell>
          <cell r="I2656">
            <v>4.5833333300000003</v>
          </cell>
          <cell r="J2656">
            <v>-74.483333329999994</v>
          </cell>
          <cell r="K2656" t="str">
            <v>Cundinamarca</v>
          </cell>
          <cell r="L2656" t="str">
            <v>El Colegio</v>
          </cell>
          <cell r="M2656" t="str">
            <v>Area Operativa 11 - Cundinamarca-Amazonas-San Andrés</v>
          </cell>
          <cell r="N2656" t="str">
            <v>Magdalena Cauca</v>
          </cell>
          <cell r="O2656" t="str">
            <v>Alto Magdalena</v>
          </cell>
          <cell r="Q2656" t="str">
            <v>Qda Golillas</v>
          </cell>
        </row>
        <row r="2657">
          <cell r="B2657">
            <v>21206460</v>
          </cell>
          <cell r="C2657" t="str">
            <v>MESITAS  [21206460]</v>
          </cell>
          <cell r="D2657" t="str">
            <v>Climática Ordinaria</v>
          </cell>
          <cell r="E2657" t="str">
            <v>Convencional</v>
          </cell>
          <cell r="F2657" t="str">
            <v>Activa</v>
          </cell>
          <cell r="G2657">
            <v>33131</v>
          </cell>
          <cell r="H2657">
            <v>1100</v>
          </cell>
          <cell r="I2657">
            <v>4.5833333300000003</v>
          </cell>
          <cell r="J2657">
            <v>-74.416666669999998</v>
          </cell>
          <cell r="K2657" t="str">
            <v>Cundinamarca</v>
          </cell>
          <cell r="L2657" t="str">
            <v>El Colegio</v>
          </cell>
          <cell r="M2657" t="str">
            <v>Area Operativa 11 - Cundinamarca-Amazonas-San Andrés</v>
          </cell>
          <cell r="N2657" t="str">
            <v>Magdalena Cauca</v>
          </cell>
          <cell r="O2657" t="str">
            <v>Alto Magdalena</v>
          </cell>
          <cell r="Q2657" t="str">
            <v>Qda Golillas</v>
          </cell>
        </row>
        <row r="2658">
          <cell r="B2658">
            <v>21209700</v>
          </cell>
          <cell r="C2658" t="str">
            <v>ESC ANTIOQUIA  [21209700]</v>
          </cell>
          <cell r="D2658" t="str">
            <v>Limnimétrica</v>
          </cell>
          <cell r="E2658" t="str">
            <v>Convencional</v>
          </cell>
          <cell r="F2658" t="str">
            <v>Activa</v>
          </cell>
          <cell r="G2658">
            <v>36265</v>
          </cell>
          <cell r="H2658">
            <v>1560</v>
          </cell>
          <cell r="I2658">
            <v>4.5833333300000003</v>
          </cell>
          <cell r="J2658">
            <v>-74.383333329999999</v>
          </cell>
          <cell r="K2658" t="str">
            <v>Cundinamarca</v>
          </cell>
          <cell r="L2658" t="str">
            <v>El Colegio</v>
          </cell>
          <cell r="M2658" t="str">
            <v>Area Operativa 11 - Cundinamarca-Amazonas-San Andrés</v>
          </cell>
          <cell r="N2658" t="str">
            <v>Magdalena Cauca</v>
          </cell>
          <cell r="O2658" t="str">
            <v>Alto Magdalena</v>
          </cell>
          <cell r="Q2658" t="str">
            <v>Bogota</v>
          </cell>
        </row>
        <row r="2659">
          <cell r="B2659">
            <v>21209740</v>
          </cell>
          <cell r="C2659" t="str">
            <v>TORRES  [21209740]</v>
          </cell>
          <cell r="D2659" t="str">
            <v>Limnimétrica</v>
          </cell>
          <cell r="E2659" t="str">
            <v>Convencional</v>
          </cell>
          <cell r="F2659" t="str">
            <v>Activa</v>
          </cell>
          <cell r="G2659">
            <v>36265</v>
          </cell>
          <cell r="H2659">
            <v>1570</v>
          </cell>
          <cell r="I2659">
            <v>4.5833333300000003</v>
          </cell>
          <cell r="J2659">
            <v>-74.383333329999999</v>
          </cell>
          <cell r="K2659" t="str">
            <v>Cundinamarca</v>
          </cell>
          <cell r="L2659" t="str">
            <v>El Colegio</v>
          </cell>
          <cell r="M2659" t="str">
            <v>Area Operativa 11 - Cundinamarca-Amazonas-San Andrés</v>
          </cell>
          <cell r="N2659" t="str">
            <v>Magdalena Cauca</v>
          </cell>
          <cell r="O2659" t="str">
            <v>Alto Magdalena</v>
          </cell>
          <cell r="Q2659" t="str">
            <v>Bogota</v>
          </cell>
        </row>
        <row r="2660">
          <cell r="B2660">
            <v>26107010</v>
          </cell>
          <cell r="C2660" t="str">
            <v>OBANDO  [26107010]</v>
          </cell>
          <cell r="D2660" t="str">
            <v>Limnigráfica</v>
          </cell>
          <cell r="E2660" t="str">
            <v>Convencional</v>
          </cell>
          <cell r="F2660" t="str">
            <v>Activa</v>
          </cell>
          <cell r="G2660">
            <v>30209</v>
          </cell>
          <cell r="H2660">
            <v>930</v>
          </cell>
          <cell r="I2660">
            <v>4.5833333300000003</v>
          </cell>
          <cell r="J2660">
            <v>-75.966666669999995</v>
          </cell>
          <cell r="K2660" t="str">
            <v>Valle del Cauca</v>
          </cell>
          <cell r="L2660" t="str">
            <v>Obando</v>
          </cell>
          <cell r="M2660" t="str">
            <v>Area Operativa 09 - Cauca-Valle-Caldas</v>
          </cell>
          <cell r="N2660" t="str">
            <v>Magdalena Cauca</v>
          </cell>
          <cell r="O2660" t="str">
            <v>Cauca</v>
          </cell>
          <cell r="Q2660" t="str">
            <v>Qda Obando</v>
          </cell>
        </row>
        <row r="2661">
          <cell r="B2661">
            <v>23045010</v>
          </cell>
          <cell r="C2661" t="str">
            <v>TAMBOR EL  [23045010]</v>
          </cell>
          <cell r="D2661" t="str">
            <v>Meteorológica Especial</v>
          </cell>
          <cell r="E2661" t="str">
            <v>Convencional</v>
          </cell>
          <cell r="F2661" t="str">
            <v>Activa</v>
          </cell>
          <cell r="G2661">
            <v>32157</v>
          </cell>
          <cell r="H2661">
            <v>850</v>
          </cell>
          <cell r="I2661">
            <v>5.4</v>
          </cell>
          <cell r="J2661">
            <v>-74.900000000000006</v>
          </cell>
          <cell r="K2661" t="str">
            <v>Caldas</v>
          </cell>
          <cell r="L2661" t="str">
            <v>Victoria</v>
          </cell>
          <cell r="M2661" t="str">
            <v>Area Operativa 10 - Tolima</v>
          </cell>
          <cell r="N2661" t="str">
            <v>Magdalena Cauca</v>
          </cell>
          <cell r="O2661" t="str">
            <v>Medio Magdalena</v>
          </cell>
          <cell r="Q2661" t="str">
            <v>La Laguna</v>
          </cell>
        </row>
        <row r="2662">
          <cell r="B2662">
            <v>26105060</v>
          </cell>
          <cell r="C2662" t="str">
            <v>OBANDO FERROCARRIL  [26105060]</v>
          </cell>
          <cell r="D2662" t="str">
            <v>Climática Ordinaria</v>
          </cell>
          <cell r="E2662" t="str">
            <v>Convencional</v>
          </cell>
          <cell r="F2662" t="str">
            <v>Suspendida</v>
          </cell>
          <cell r="G2662">
            <v>12493</v>
          </cell>
          <cell r="H2662">
            <v>933</v>
          </cell>
          <cell r="I2662">
            <v>4.5833333300000003</v>
          </cell>
          <cell r="J2662">
            <v>-75.983333329999994</v>
          </cell>
          <cell r="K2662" t="str">
            <v>Valle del Cauca</v>
          </cell>
          <cell r="L2662" t="str">
            <v>Obando</v>
          </cell>
          <cell r="M2662" t="str">
            <v>Area Operativa 09 - Cauca-Valle-Caldas</v>
          </cell>
          <cell r="N2662" t="str">
            <v>Magdalena Cauca</v>
          </cell>
          <cell r="O2662" t="str">
            <v>Cauca</v>
          </cell>
          <cell r="Q2662" t="str">
            <v>Bogota</v>
          </cell>
          <cell r="R2662">
            <v>15660</v>
          </cell>
        </row>
        <row r="2663">
          <cell r="B2663">
            <v>26110330</v>
          </cell>
          <cell r="C2663" t="str">
            <v>OSO EL  [26110330]</v>
          </cell>
          <cell r="D2663" t="str">
            <v>Pluviométrica</v>
          </cell>
          <cell r="E2663" t="str">
            <v>Convencional</v>
          </cell>
          <cell r="F2663" t="str">
            <v>Activa</v>
          </cell>
          <cell r="G2663">
            <v>27409</v>
          </cell>
          <cell r="H2663">
            <v>976</v>
          </cell>
          <cell r="I2663">
            <v>4.5833333300000003</v>
          </cell>
          <cell r="J2663">
            <v>-76.099999999999994</v>
          </cell>
          <cell r="K2663" t="str">
            <v>Valle del Cauca</v>
          </cell>
          <cell r="L2663" t="str">
            <v>Toro</v>
          </cell>
          <cell r="M2663" t="str">
            <v>Area Operativa 09 - Cauca-Valle-Caldas</v>
          </cell>
          <cell r="N2663" t="str">
            <v>Magdalena Cauca</v>
          </cell>
          <cell r="O2663" t="str">
            <v>Cauca</v>
          </cell>
          <cell r="Q2663" t="str">
            <v>Qda Obando</v>
          </cell>
        </row>
        <row r="2664">
          <cell r="B2664">
            <v>26110460</v>
          </cell>
          <cell r="C2664" t="str">
            <v>PATIO BONITO  [26110460]</v>
          </cell>
          <cell r="D2664" t="str">
            <v>Pluviométrica</v>
          </cell>
          <cell r="E2664" t="str">
            <v>Convencional</v>
          </cell>
          <cell r="F2664" t="str">
            <v>Activa</v>
          </cell>
          <cell r="G2664">
            <v>27409</v>
          </cell>
          <cell r="H2664">
            <v>1727</v>
          </cell>
          <cell r="I2664">
            <v>4.5833333300000003</v>
          </cell>
          <cell r="J2664">
            <v>-76.150000000000006</v>
          </cell>
          <cell r="K2664" t="str">
            <v>Valle del Cauca</v>
          </cell>
          <cell r="L2664" t="str">
            <v>Toro</v>
          </cell>
          <cell r="M2664" t="str">
            <v>Area Operativa 09 - Cauca-Valle-Caldas</v>
          </cell>
          <cell r="N2664" t="str">
            <v>Magdalena Cauca</v>
          </cell>
          <cell r="O2664" t="str">
            <v>Cauca</v>
          </cell>
          <cell r="Q2664" t="str">
            <v>Qda Obando</v>
          </cell>
        </row>
        <row r="2665">
          <cell r="B2665">
            <v>26125200</v>
          </cell>
          <cell r="C2665" t="str">
            <v>ESPAÑOLA LA  [26125200]</v>
          </cell>
          <cell r="D2665" t="str">
            <v>Climática Ordinaria</v>
          </cell>
          <cell r="E2665" t="str">
            <v>Convencional</v>
          </cell>
          <cell r="F2665" t="str">
            <v>Activa</v>
          </cell>
          <cell r="G2665">
            <v>26313</v>
          </cell>
          <cell r="H2665">
            <v>980</v>
          </cell>
          <cell r="I2665">
            <v>4.5833333300000003</v>
          </cell>
          <cell r="J2665">
            <v>-75.866666670000001</v>
          </cell>
          <cell r="K2665" t="str">
            <v>Quindío</v>
          </cell>
          <cell r="L2665" t="str">
            <v>Quimbaya</v>
          </cell>
          <cell r="M2665" t="str">
            <v>Area Operativa 09 - Cauca-Valle-Caldas</v>
          </cell>
          <cell r="N2665" t="str">
            <v>Magdalena Cauca</v>
          </cell>
          <cell r="O2665" t="str">
            <v>Cauca</v>
          </cell>
          <cell r="Q2665" t="str">
            <v>Qda Obando</v>
          </cell>
        </row>
        <row r="2666">
          <cell r="B2666">
            <v>26127110</v>
          </cell>
          <cell r="C2666" t="str">
            <v>MARIA LA  [26127110]</v>
          </cell>
          <cell r="D2666" t="str">
            <v>Limnimétrica</v>
          </cell>
          <cell r="E2666" t="str">
            <v>Convencional</v>
          </cell>
          <cell r="F2666" t="str">
            <v>Activa</v>
          </cell>
          <cell r="G2666">
            <v>22327</v>
          </cell>
          <cell r="H2666">
            <v>1575</v>
          </cell>
          <cell r="I2666">
            <v>4.5833333300000003</v>
          </cell>
          <cell r="J2666">
            <v>-75.566666669999989</v>
          </cell>
          <cell r="K2666" t="str">
            <v>RIsaralda</v>
          </cell>
          <cell r="L2666" t="str">
            <v>Santa Rosa De Cabal</v>
          </cell>
          <cell r="M2666" t="str">
            <v>Area Operativa 09 - Cauca-Valle-Caldas</v>
          </cell>
          <cell r="N2666" t="str">
            <v>Magdalena Cauca</v>
          </cell>
          <cell r="O2666" t="str">
            <v>Cauca</v>
          </cell>
          <cell r="Q2666" t="str">
            <v>San Eugenio</v>
          </cell>
        </row>
        <row r="2667">
          <cell r="B2667">
            <v>21200040</v>
          </cell>
          <cell r="C2667" t="str">
            <v>SEMINARIO CONCILIA  [21200040]</v>
          </cell>
          <cell r="D2667" t="str">
            <v>Pluviométrica</v>
          </cell>
          <cell r="E2667" t="str">
            <v>Convencional</v>
          </cell>
          <cell r="F2667" t="str">
            <v>Activa</v>
          </cell>
          <cell r="G2667">
            <v>29966</v>
          </cell>
          <cell r="H2667">
            <v>2600</v>
          </cell>
          <cell r="I2667">
            <v>4.5999999999999996</v>
          </cell>
          <cell r="J2667">
            <v>-74.066666669999989</v>
          </cell>
          <cell r="K2667" t="str">
            <v>Bogotá</v>
          </cell>
          <cell r="L2667" t="str">
            <v>Bogota, D.C</v>
          </cell>
          <cell r="M2667" t="str">
            <v>Area Operativa 11 - Cundinamarca-Amazonas-San Andrés</v>
          </cell>
          <cell r="N2667" t="str">
            <v>Magdalena Cauca</v>
          </cell>
          <cell r="O2667" t="str">
            <v>Alto Magdalena</v>
          </cell>
          <cell r="Q2667" t="str">
            <v>Chuza</v>
          </cell>
        </row>
        <row r="2668">
          <cell r="B2668">
            <v>21201950</v>
          </cell>
          <cell r="C2668" t="str">
            <v>MONTECILLOS  [21201950]</v>
          </cell>
          <cell r="D2668" t="str">
            <v>Pluviográfica</v>
          </cell>
          <cell r="E2668" t="str">
            <v>Convencional</v>
          </cell>
          <cell r="F2668" t="str">
            <v>Activa</v>
          </cell>
          <cell r="G2668">
            <v>35139</v>
          </cell>
          <cell r="H2668">
            <v>2810</v>
          </cell>
          <cell r="I2668">
            <v>4.9166666699999997</v>
          </cell>
          <cell r="J2668">
            <v>-73.816666669999989</v>
          </cell>
          <cell r="K2668" t="str">
            <v>Cundinamarca</v>
          </cell>
          <cell r="L2668" t="str">
            <v>Guatavita</v>
          </cell>
          <cell r="M2668" t="str">
            <v>Area Operativa 11 - Cundinamarca-Amazonas-San Andrés</v>
          </cell>
          <cell r="N2668" t="str">
            <v>Magdalena Cauca</v>
          </cell>
          <cell r="O2668" t="str">
            <v>Alto Magdalena</v>
          </cell>
          <cell r="Q2668" t="str">
            <v>Chuza</v>
          </cell>
        </row>
        <row r="2669">
          <cell r="B2669">
            <v>21207340</v>
          </cell>
          <cell r="C2669" t="str">
            <v>PTE VARGAS  [21207340]</v>
          </cell>
          <cell r="D2669" t="str">
            <v>Limnigráfica</v>
          </cell>
          <cell r="E2669" t="str">
            <v>Convencional</v>
          </cell>
          <cell r="F2669" t="str">
            <v>Activa</v>
          </cell>
          <cell r="G2669">
            <v>16848</v>
          </cell>
          <cell r="H2669">
            <v>2542</v>
          </cell>
          <cell r="I2669">
            <v>4.9166666699999997</v>
          </cell>
          <cell r="J2669">
            <v>-74</v>
          </cell>
          <cell r="K2669" t="str">
            <v>Cundinamarca</v>
          </cell>
          <cell r="L2669" t="str">
            <v>Cajicá</v>
          </cell>
          <cell r="M2669" t="str">
            <v>Area Operativa 11 - Cundinamarca-Amazonas-San Andrés</v>
          </cell>
          <cell r="N2669" t="str">
            <v>Magdalena Cauca</v>
          </cell>
          <cell r="O2669" t="str">
            <v>Alto Magdalena</v>
          </cell>
          <cell r="Q2669" t="str">
            <v>Bogota</v>
          </cell>
        </row>
        <row r="2670">
          <cell r="B2670">
            <v>21200010</v>
          </cell>
          <cell r="C2670" t="str">
            <v>CALLE 8 CRR 9 CASA  [21200010]</v>
          </cell>
          <cell r="D2670" t="str">
            <v>Pluviométrica</v>
          </cell>
          <cell r="E2670" t="str">
            <v>Convencional</v>
          </cell>
          <cell r="F2670" t="str">
            <v>Suspendida</v>
          </cell>
          <cell r="G2670">
            <v>23877</v>
          </cell>
          <cell r="H2670">
            <v>2600</v>
          </cell>
          <cell r="I2670">
            <v>4.5999999999999996</v>
          </cell>
          <cell r="J2670">
            <v>-74.083333329999988</v>
          </cell>
          <cell r="K2670" t="str">
            <v>Bogotá</v>
          </cell>
          <cell r="L2670" t="str">
            <v>Bogota, D.C</v>
          </cell>
          <cell r="M2670" t="str">
            <v>Area Operativa 11 - Cundinamarca-Amazonas-San Andrés</v>
          </cell>
          <cell r="N2670" t="str">
            <v>Magdalena Cauca</v>
          </cell>
          <cell r="O2670" t="str">
            <v>Alto Magdalena</v>
          </cell>
          <cell r="Q2670" t="str">
            <v>Chuza</v>
          </cell>
          <cell r="R2670">
            <v>33953</v>
          </cell>
        </row>
        <row r="2671">
          <cell r="B2671">
            <v>21200180</v>
          </cell>
          <cell r="C2671" t="str">
            <v>EDIFICIO VIRREY SO  [21200180]</v>
          </cell>
          <cell r="D2671" t="str">
            <v>Pluviométrica</v>
          </cell>
          <cell r="E2671" t="str">
            <v>Convencional</v>
          </cell>
          <cell r="F2671" t="str">
            <v>Suspendida</v>
          </cell>
          <cell r="G2671">
            <v>15050</v>
          </cell>
          <cell r="H2671">
            <v>2600</v>
          </cell>
          <cell r="I2671">
            <v>4.5999999999999996</v>
          </cell>
          <cell r="J2671">
            <v>-74.066666669999989</v>
          </cell>
          <cell r="K2671" t="str">
            <v>Bogotá</v>
          </cell>
          <cell r="L2671" t="str">
            <v>Bogota, D.C</v>
          </cell>
          <cell r="M2671" t="str">
            <v>Area Operativa 11 - Cundinamarca-Amazonas-San Andrés</v>
          </cell>
          <cell r="N2671" t="str">
            <v>Magdalena Cauca</v>
          </cell>
          <cell r="O2671" t="str">
            <v>Alto Magdalena</v>
          </cell>
          <cell r="Q2671" t="str">
            <v>Chuza</v>
          </cell>
          <cell r="R2671">
            <v>18003</v>
          </cell>
        </row>
        <row r="2672">
          <cell r="B2672">
            <v>21200470</v>
          </cell>
          <cell r="C2672" t="str">
            <v>INST AGUAS  [21200470]</v>
          </cell>
          <cell r="D2672" t="str">
            <v>Pluviométrica</v>
          </cell>
          <cell r="E2672" t="str">
            <v>Convencional</v>
          </cell>
          <cell r="F2672" t="str">
            <v>Suspendida</v>
          </cell>
          <cell r="G2672">
            <v>20104</v>
          </cell>
          <cell r="H2672">
            <v>2680</v>
          </cell>
          <cell r="I2672">
            <v>4.5999999999999996</v>
          </cell>
          <cell r="J2672">
            <v>-74.083333329999988</v>
          </cell>
          <cell r="K2672" t="str">
            <v>Bogotá</v>
          </cell>
          <cell r="L2672" t="str">
            <v>Bogota, D.C</v>
          </cell>
          <cell r="M2672" t="str">
            <v>Area Operativa 11 - Cundinamarca-Amazonas-San Andrés</v>
          </cell>
          <cell r="N2672" t="str">
            <v>Magdalena Cauca</v>
          </cell>
          <cell r="O2672" t="str">
            <v>Alto Magdalena</v>
          </cell>
          <cell r="Q2672" t="str">
            <v>Chuza</v>
          </cell>
          <cell r="R2672">
            <v>20529</v>
          </cell>
        </row>
        <row r="2673">
          <cell r="B2673">
            <v>21200140</v>
          </cell>
          <cell r="C2673" t="str">
            <v>SOPO YERBABUENITA  [21200140]</v>
          </cell>
          <cell r="D2673" t="str">
            <v>Pluviométrica</v>
          </cell>
          <cell r="E2673" t="str">
            <v>Convencional</v>
          </cell>
          <cell r="F2673" t="str">
            <v>Suspendida</v>
          </cell>
          <cell r="G2673">
            <v>12889</v>
          </cell>
          <cell r="H2673">
            <v>2600</v>
          </cell>
          <cell r="I2673">
            <v>4.9166666699999997</v>
          </cell>
          <cell r="J2673">
            <v>-73.95</v>
          </cell>
          <cell r="K2673" t="str">
            <v>Cundinamarca</v>
          </cell>
          <cell r="L2673" t="str">
            <v>Sopó</v>
          </cell>
          <cell r="M2673" t="str">
            <v>Area Operativa 11 - Cundinamarca-Amazonas-San Andrés</v>
          </cell>
          <cell r="N2673" t="str">
            <v>Magdalena Cauca</v>
          </cell>
          <cell r="O2673" t="str">
            <v>Alto Magdalena</v>
          </cell>
          <cell r="Q2673" t="str">
            <v>Chuza</v>
          </cell>
          <cell r="R2673">
            <v>19343</v>
          </cell>
        </row>
        <row r="2674">
          <cell r="B2674">
            <v>21200460</v>
          </cell>
          <cell r="C2674" t="str">
            <v>VIRGINIA LA  [21200460]</v>
          </cell>
          <cell r="D2674" t="str">
            <v>Pluviométrica</v>
          </cell>
          <cell r="E2674" t="str">
            <v>Convencional</v>
          </cell>
          <cell r="F2674" t="str">
            <v>Suspendida</v>
          </cell>
          <cell r="G2674">
            <v>19099</v>
          </cell>
          <cell r="H2674">
            <v>2620</v>
          </cell>
          <cell r="I2674">
            <v>4.9166666699999997</v>
          </cell>
          <cell r="J2674">
            <v>-74.066666669999989</v>
          </cell>
          <cell r="K2674" t="str">
            <v>Cundinamarca</v>
          </cell>
          <cell r="L2674" t="str">
            <v>Tabio</v>
          </cell>
          <cell r="M2674" t="str">
            <v>Area Operativa 11 - Cundinamarca-Amazonas-San Andrés</v>
          </cell>
          <cell r="N2674" t="str">
            <v>Magdalena Cauca</v>
          </cell>
          <cell r="O2674" t="str">
            <v>Alto Magdalena</v>
          </cell>
          <cell r="Q2674" t="str">
            <v>Chuza</v>
          </cell>
          <cell r="R2674">
            <v>25887</v>
          </cell>
        </row>
        <row r="2675">
          <cell r="B2675">
            <v>21201490</v>
          </cell>
          <cell r="C2675" t="str">
            <v>EST EXPERIMENTAL  [21201490]</v>
          </cell>
          <cell r="D2675" t="str">
            <v>Pluviográfica</v>
          </cell>
          <cell r="E2675" t="str">
            <v>Convencional</v>
          </cell>
          <cell r="F2675" t="str">
            <v>Suspendida</v>
          </cell>
          <cell r="G2675">
            <v>14746</v>
          </cell>
          <cell r="H2675">
            <v>2610</v>
          </cell>
          <cell r="I2675">
            <v>4.9166666699999997</v>
          </cell>
          <cell r="J2675">
            <v>-74.099999999999994</v>
          </cell>
          <cell r="K2675" t="str">
            <v>Cundinamarca</v>
          </cell>
          <cell r="L2675" t="str">
            <v>Tabio</v>
          </cell>
          <cell r="M2675" t="str">
            <v>Area Operativa 11 - Cundinamarca-Amazonas-San Andrés</v>
          </cell>
          <cell r="N2675" t="str">
            <v>Magdalena Cauca</v>
          </cell>
          <cell r="O2675" t="str">
            <v>Alto Magdalena</v>
          </cell>
          <cell r="Q2675" t="str">
            <v>Chuza</v>
          </cell>
          <cell r="R2675">
            <v>21808</v>
          </cell>
        </row>
        <row r="2676">
          <cell r="B2676">
            <v>21205200</v>
          </cell>
          <cell r="C2676" t="str">
            <v>EST AGROPECUARI  [21205200]</v>
          </cell>
          <cell r="D2676" t="str">
            <v>Climática Ordinaria</v>
          </cell>
          <cell r="E2676" t="str">
            <v>Convencional</v>
          </cell>
          <cell r="F2676" t="str">
            <v>Suspendida</v>
          </cell>
          <cell r="G2676">
            <v>14777</v>
          </cell>
          <cell r="H2676">
            <v>2620</v>
          </cell>
          <cell r="I2676">
            <v>4.9166666699999997</v>
          </cell>
          <cell r="J2676">
            <v>-74.099999999999994</v>
          </cell>
          <cell r="K2676" t="str">
            <v>Cundinamarca</v>
          </cell>
          <cell r="L2676" t="str">
            <v>Tabio</v>
          </cell>
          <cell r="M2676" t="str">
            <v>Area Operativa 11 - Cundinamarca-Amazonas-San Andrés</v>
          </cell>
          <cell r="N2676" t="str">
            <v>Magdalena Cauca</v>
          </cell>
          <cell r="O2676" t="str">
            <v>Alto Magdalena</v>
          </cell>
          <cell r="Q2676" t="str">
            <v>Chuza</v>
          </cell>
          <cell r="R2676">
            <v>17760</v>
          </cell>
        </row>
        <row r="2677">
          <cell r="B2677">
            <v>21207350</v>
          </cell>
          <cell r="C2677" t="str">
            <v>PTE LA VIRGINIA  [21207350]</v>
          </cell>
          <cell r="D2677" t="str">
            <v>Limnigráfica</v>
          </cell>
          <cell r="E2677" t="str">
            <v>Convencional</v>
          </cell>
          <cell r="F2677" t="str">
            <v>Activa</v>
          </cell>
          <cell r="G2677">
            <v>16848</v>
          </cell>
          <cell r="H2677">
            <v>2566</v>
          </cell>
          <cell r="I2677">
            <v>4.9166666699999997</v>
          </cell>
          <cell r="J2677">
            <v>-74.066666669999989</v>
          </cell>
          <cell r="K2677" t="str">
            <v>Cundinamarca</v>
          </cell>
          <cell r="L2677" t="str">
            <v>Tabio</v>
          </cell>
          <cell r="M2677" t="str">
            <v>Area Operativa 11 - Cundinamarca-Amazonas-San Andrés</v>
          </cell>
          <cell r="N2677" t="str">
            <v>Magdalena Cauca</v>
          </cell>
          <cell r="O2677" t="str">
            <v>Alto Magdalena</v>
          </cell>
          <cell r="Q2677" t="str">
            <v>Frio</v>
          </cell>
        </row>
        <row r="2678">
          <cell r="B2678">
            <v>21208000</v>
          </cell>
          <cell r="C2678" t="str">
            <v>PTE MANRIQUE  [21208000]</v>
          </cell>
          <cell r="D2678" t="str">
            <v>Limnimétrica</v>
          </cell>
          <cell r="E2678" t="str">
            <v>Convencional</v>
          </cell>
          <cell r="F2678" t="str">
            <v>Activa</v>
          </cell>
          <cell r="G2678">
            <v>18247</v>
          </cell>
          <cell r="H2678">
            <v>2610</v>
          </cell>
          <cell r="I2678">
            <v>4.9166666699999997</v>
          </cell>
          <cell r="J2678">
            <v>-74.166666669999998</v>
          </cell>
          <cell r="K2678" t="str">
            <v>Cundinamarca</v>
          </cell>
          <cell r="L2678" t="str">
            <v>Subachoque</v>
          </cell>
          <cell r="M2678" t="str">
            <v>Area Operativa 11 - Cundinamarca-Amazonas-San Andrés</v>
          </cell>
          <cell r="N2678" t="str">
            <v>Magdalena Cauca</v>
          </cell>
          <cell r="O2678" t="str">
            <v>Alto Magdalena</v>
          </cell>
          <cell r="Q2678" t="str">
            <v>Subachoque</v>
          </cell>
        </row>
        <row r="2679">
          <cell r="B2679">
            <v>21209230</v>
          </cell>
          <cell r="C2679" t="str">
            <v>ACDTO ANTIGUO  [21209230]</v>
          </cell>
          <cell r="D2679" t="str">
            <v>Limnimétrica</v>
          </cell>
          <cell r="E2679" t="str">
            <v>Convencional</v>
          </cell>
          <cell r="F2679" t="str">
            <v>Activa</v>
          </cell>
          <cell r="G2679">
            <v>34196</v>
          </cell>
          <cell r="H2679">
            <v>2596</v>
          </cell>
          <cell r="I2679">
            <v>4.9166666699999997</v>
          </cell>
          <cell r="J2679">
            <v>-74.099999999999994</v>
          </cell>
          <cell r="K2679" t="str">
            <v>Cundinamarca</v>
          </cell>
          <cell r="L2679" t="str">
            <v>Tabio</v>
          </cell>
          <cell r="M2679" t="str">
            <v>Area Operativa 11 - Cundinamarca-Amazonas-San Andrés</v>
          </cell>
          <cell r="N2679" t="str">
            <v>Magdalena Cauca</v>
          </cell>
          <cell r="O2679" t="str">
            <v>Alto Magdalena</v>
          </cell>
          <cell r="Q2679" t="str">
            <v>Qda Tince</v>
          </cell>
        </row>
        <row r="2680">
          <cell r="B2680">
            <v>21209240</v>
          </cell>
          <cell r="C2680" t="str">
            <v>PLAZA MERCADO  [21209240]</v>
          </cell>
          <cell r="D2680" t="str">
            <v>Limnimétrica</v>
          </cell>
          <cell r="E2680" t="str">
            <v>Convencional</v>
          </cell>
          <cell r="F2680" t="str">
            <v>Activa</v>
          </cell>
          <cell r="G2680">
            <v>34500</v>
          </cell>
          <cell r="H2680">
            <v>2594</v>
          </cell>
          <cell r="I2680">
            <v>4.9166666699999997</v>
          </cell>
          <cell r="J2680">
            <v>-74.099999999999994</v>
          </cell>
          <cell r="K2680" t="str">
            <v>Cundinamarca</v>
          </cell>
          <cell r="L2680" t="str">
            <v>Tabio</v>
          </cell>
          <cell r="M2680" t="str">
            <v>Area Operativa 11 - Cundinamarca-Amazonas-San Andrés</v>
          </cell>
          <cell r="N2680" t="str">
            <v>Magdalena Cauca</v>
          </cell>
          <cell r="O2680" t="str">
            <v>Alto Magdalena</v>
          </cell>
          <cell r="Q2680" t="str">
            <v>Chicu</v>
          </cell>
        </row>
        <row r="2681">
          <cell r="B2681">
            <v>21209360</v>
          </cell>
          <cell r="C2681" t="str">
            <v>CHOCHE EL  [21209360]</v>
          </cell>
          <cell r="D2681" t="str">
            <v>Limnimétrica</v>
          </cell>
          <cell r="E2681" t="str">
            <v>Convencional</v>
          </cell>
          <cell r="F2681" t="str">
            <v>Activa</v>
          </cell>
          <cell r="G2681">
            <v>35139</v>
          </cell>
          <cell r="H2681">
            <v>2810</v>
          </cell>
          <cell r="I2681">
            <v>4.9166666699999997</v>
          </cell>
          <cell r="J2681">
            <v>-73.816666669999989</v>
          </cell>
          <cell r="K2681" t="str">
            <v>Cundinamarca</v>
          </cell>
          <cell r="L2681" t="str">
            <v>Guatavita</v>
          </cell>
          <cell r="M2681" t="str">
            <v>Area Operativa 11 - Cundinamarca-Amazonas-San Andrés</v>
          </cell>
          <cell r="N2681" t="str">
            <v>Magdalena Cauca</v>
          </cell>
          <cell r="O2681" t="str">
            <v>Alto Magdalena</v>
          </cell>
          <cell r="Q2681" t="str">
            <v>Qda El Choche</v>
          </cell>
        </row>
        <row r="2682">
          <cell r="B2682">
            <v>21209370</v>
          </cell>
          <cell r="C2682" t="str">
            <v>MONTECILLOS  [21209370]</v>
          </cell>
          <cell r="D2682" t="str">
            <v>Limnimétrica</v>
          </cell>
          <cell r="E2682" t="str">
            <v>Convencional</v>
          </cell>
          <cell r="F2682" t="str">
            <v>Activa</v>
          </cell>
          <cell r="G2682">
            <v>35139</v>
          </cell>
          <cell r="H2682">
            <v>2810</v>
          </cell>
          <cell r="I2682">
            <v>4.9166666699999997</v>
          </cell>
          <cell r="J2682">
            <v>-73.816666669999989</v>
          </cell>
          <cell r="K2682" t="str">
            <v>Cundinamarca</v>
          </cell>
          <cell r="L2682" t="str">
            <v>Guatavita</v>
          </cell>
          <cell r="M2682" t="str">
            <v>Area Operativa 11 - Cundinamarca-Amazonas-San Andrés</v>
          </cell>
          <cell r="N2682" t="str">
            <v>Magdalena Cauca</v>
          </cell>
          <cell r="O2682" t="str">
            <v>Alto Magdalena</v>
          </cell>
          <cell r="Q2682" t="str">
            <v>Qda Montecillos</v>
          </cell>
        </row>
        <row r="2683">
          <cell r="B2683">
            <v>21255130</v>
          </cell>
          <cell r="C2683" t="str">
            <v>TRINIDAD LA  [21255130]</v>
          </cell>
          <cell r="D2683" t="str">
            <v>Climática Ordinaria</v>
          </cell>
          <cell r="E2683" t="str">
            <v>Convencional</v>
          </cell>
          <cell r="F2683" t="str">
            <v>Activa</v>
          </cell>
          <cell r="G2683">
            <v>26465</v>
          </cell>
          <cell r="H2683">
            <v>1430</v>
          </cell>
          <cell r="I2683">
            <v>4.9166666699999997</v>
          </cell>
          <cell r="J2683">
            <v>-75.066666669999989</v>
          </cell>
          <cell r="K2683" t="str">
            <v>Tolima</v>
          </cell>
          <cell r="L2683" t="str">
            <v>Líbano</v>
          </cell>
          <cell r="M2683" t="str">
            <v>Area Operativa 10 - Tolima</v>
          </cell>
          <cell r="N2683" t="str">
            <v>Magdalena Cauca</v>
          </cell>
          <cell r="O2683" t="str">
            <v>Alto Magdalena</v>
          </cell>
          <cell r="Q2683" t="str">
            <v>Qda Montecillos</v>
          </cell>
        </row>
        <row r="2684">
          <cell r="B2684">
            <v>26130050</v>
          </cell>
          <cell r="C2684" t="str">
            <v>CAMPOALEGRE  [26130050]</v>
          </cell>
          <cell r="D2684" t="str">
            <v>Pluviométrica</v>
          </cell>
          <cell r="E2684" t="str">
            <v>Convencional</v>
          </cell>
          <cell r="F2684" t="str">
            <v>Activa</v>
          </cell>
          <cell r="G2684">
            <v>22143</v>
          </cell>
          <cell r="H2684">
            <v>1475</v>
          </cell>
          <cell r="I2684">
            <v>4.9166666699999997</v>
          </cell>
          <cell r="J2684">
            <v>-75.616666670000001</v>
          </cell>
          <cell r="K2684" t="str">
            <v>Caldas</v>
          </cell>
          <cell r="L2684" t="str">
            <v>Chinchina</v>
          </cell>
          <cell r="M2684" t="str">
            <v>Area Operativa 09 - Cauca-Valle-Caldas</v>
          </cell>
          <cell r="N2684" t="str">
            <v>Magdalena Cauca</v>
          </cell>
          <cell r="O2684" t="str">
            <v>Cauca</v>
          </cell>
          <cell r="Q2684" t="str">
            <v>Qda Montecillos</v>
          </cell>
        </row>
        <row r="2685">
          <cell r="B2685">
            <v>26135060</v>
          </cell>
          <cell r="C2685" t="str">
            <v>JAZMIN EL  [26135060]</v>
          </cell>
          <cell r="D2685" t="str">
            <v>Climática Ordinaria</v>
          </cell>
          <cell r="E2685" t="str">
            <v>Convencional</v>
          </cell>
          <cell r="F2685" t="str">
            <v>Activa</v>
          </cell>
          <cell r="G2685">
            <v>22265</v>
          </cell>
          <cell r="H2685">
            <v>1600</v>
          </cell>
          <cell r="I2685">
            <v>4.9166666699999997</v>
          </cell>
          <cell r="J2685">
            <v>-75.633333329999999</v>
          </cell>
          <cell r="K2685" t="str">
            <v>RIsaralda</v>
          </cell>
          <cell r="L2685" t="str">
            <v>Santa Rosa De Cabal</v>
          </cell>
          <cell r="M2685" t="str">
            <v>Area Operativa 09 - Cauca-Valle-Caldas</v>
          </cell>
          <cell r="N2685" t="str">
            <v>Magdalena Cauca</v>
          </cell>
          <cell r="O2685" t="str">
            <v>Cauca</v>
          </cell>
          <cell r="Q2685" t="str">
            <v>Qda Montecillos</v>
          </cell>
        </row>
        <row r="2686">
          <cell r="B2686">
            <v>26150230</v>
          </cell>
          <cell r="C2686" t="str">
            <v>SAN CANCIO LA PICA  [26150230]</v>
          </cell>
          <cell r="D2686" t="str">
            <v>Pluviométrica</v>
          </cell>
          <cell r="E2686" t="str">
            <v>Convencional</v>
          </cell>
          <cell r="F2686" t="str">
            <v>Activa</v>
          </cell>
          <cell r="G2686">
            <v>23330</v>
          </cell>
          <cell r="H2686">
            <v>2600</v>
          </cell>
          <cell r="I2686">
            <v>4.9166666699999997</v>
          </cell>
          <cell r="J2686">
            <v>-75.466666669999995</v>
          </cell>
          <cell r="K2686" t="str">
            <v>Caldas</v>
          </cell>
          <cell r="L2686" t="str">
            <v>Villamaria</v>
          </cell>
          <cell r="M2686" t="str">
            <v>Area Operativa 09 - Cauca-Valle-Caldas</v>
          </cell>
          <cell r="N2686" t="str">
            <v>Magdalena Cauca</v>
          </cell>
          <cell r="O2686" t="str">
            <v>Cauca</v>
          </cell>
          <cell r="Q2686" t="str">
            <v>Qda Montecillos</v>
          </cell>
        </row>
        <row r="2687">
          <cell r="B2687">
            <v>35077130</v>
          </cell>
          <cell r="C2687" t="str">
            <v>KILOMETRO 104  [35077130]</v>
          </cell>
          <cell r="D2687" t="str">
            <v>Limnimétrica</v>
          </cell>
          <cell r="E2687" t="str">
            <v>Convencional</v>
          </cell>
          <cell r="F2687" t="str">
            <v>Activa</v>
          </cell>
          <cell r="G2687">
            <v>22355</v>
          </cell>
          <cell r="H2687">
            <v>1071</v>
          </cell>
          <cell r="I2687">
            <v>4.9166666699999997</v>
          </cell>
          <cell r="J2687">
            <v>-73.3</v>
          </cell>
          <cell r="K2687" t="str">
            <v>Boyacá</v>
          </cell>
          <cell r="L2687" t="str">
            <v>Santa María (Boyacá)</v>
          </cell>
          <cell r="M2687" t="str">
            <v>Area Operativa 06 - Boyacá-Casanare-Vichada</v>
          </cell>
          <cell r="N2687" t="str">
            <v>Orinoco</v>
          </cell>
          <cell r="O2687" t="str">
            <v>Meta</v>
          </cell>
          <cell r="Q2687" t="str">
            <v>Bata</v>
          </cell>
        </row>
        <row r="2688">
          <cell r="B2688">
            <v>38020030</v>
          </cell>
          <cell r="C2688" t="str">
            <v>LAJA DE GARZA  [38020030]</v>
          </cell>
          <cell r="D2688" t="str">
            <v>Pluviográfica</v>
          </cell>
          <cell r="E2688" t="str">
            <v>Convencional</v>
          </cell>
          <cell r="F2688" t="str">
            <v>Activa</v>
          </cell>
          <cell r="G2688">
            <v>21930</v>
          </cell>
          <cell r="H2688">
            <v>85</v>
          </cell>
          <cell r="I2688">
            <v>4.9166666699999997</v>
          </cell>
          <cell r="J2688">
            <v>-67.716666669999995</v>
          </cell>
          <cell r="K2688" t="str">
            <v>Vichada</v>
          </cell>
          <cell r="L2688" t="str">
            <v>Puerto Carreño</v>
          </cell>
          <cell r="M2688" t="str">
            <v>Area Operativa 03 - Meta-Guaviare-Guainía</v>
          </cell>
          <cell r="N2688" t="str">
            <v>Orinoco</v>
          </cell>
          <cell r="O2688" t="str">
            <v>Orinoco Directos</v>
          </cell>
          <cell r="Q2688" t="str">
            <v>Bata</v>
          </cell>
        </row>
        <row r="2689">
          <cell r="B2689">
            <v>21207800</v>
          </cell>
          <cell r="C2689" t="str">
            <v>PTE FAGUA  [21207800]</v>
          </cell>
          <cell r="D2689" t="str">
            <v>Limnimétrica</v>
          </cell>
          <cell r="E2689" t="str">
            <v>Convencional</v>
          </cell>
          <cell r="F2689" t="str">
            <v>Suspendida</v>
          </cell>
          <cell r="G2689">
            <v>23422</v>
          </cell>
          <cell r="H2689">
            <v>2630</v>
          </cell>
          <cell r="I2689">
            <v>4.9166666699999997</v>
          </cell>
          <cell r="J2689">
            <v>-74.066666669999989</v>
          </cell>
          <cell r="K2689" t="str">
            <v>Cundinamarca</v>
          </cell>
          <cell r="L2689" t="str">
            <v>Cajicá</v>
          </cell>
          <cell r="M2689" t="str">
            <v>Area Operativa 11 - Cundinamarca-Amazonas-San Andrés</v>
          </cell>
          <cell r="N2689" t="str">
            <v>Magdalena Cauca</v>
          </cell>
          <cell r="O2689" t="str">
            <v>Alto Magdalena</v>
          </cell>
          <cell r="Q2689" t="str">
            <v>Frio</v>
          </cell>
          <cell r="R2689">
            <v>24426</v>
          </cell>
        </row>
        <row r="2690">
          <cell r="B2690">
            <v>21208010</v>
          </cell>
          <cell r="C2690" t="str">
            <v>ACEQUIA CAJICA  [21208010]</v>
          </cell>
          <cell r="D2690" t="str">
            <v>Limnimétrica</v>
          </cell>
          <cell r="E2690" t="str">
            <v>Convencional</v>
          </cell>
          <cell r="F2690" t="str">
            <v>Suspendida</v>
          </cell>
          <cell r="G2690">
            <v>25583</v>
          </cell>
          <cell r="H2690">
            <v>2563</v>
          </cell>
          <cell r="I2690">
            <v>4.9166666699999997</v>
          </cell>
          <cell r="J2690">
            <v>-74.066666669999989</v>
          </cell>
          <cell r="K2690" t="str">
            <v>Cundinamarca</v>
          </cell>
          <cell r="L2690" t="str">
            <v>Cajicá</v>
          </cell>
          <cell r="M2690" t="str">
            <v>Area Operativa 11 - Cundinamarca-Amazonas-San Andrés</v>
          </cell>
          <cell r="N2690" t="str">
            <v>Magdalena Cauca</v>
          </cell>
          <cell r="O2690" t="str">
            <v>Alto Magdalena</v>
          </cell>
          <cell r="Q2690" t="str">
            <v>Frio</v>
          </cell>
          <cell r="R2690">
            <v>31396</v>
          </cell>
        </row>
        <row r="2691">
          <cell r="B2691">
            <v>21250400</v>
          </cell>
          <cell r="C2691" t="str">
            <v>TRINIDAD LA  [21250400]</v>
          </cell>
          <cell r="D2691" t="str">
            <v>Pluviométrica</v>
          </cell>
          <cell r="E2691" t="str">
            <v>Convencional</v>
          </cell>
          <cell r="F2691" t="str">
            <v>Suspendida</v>
          </cell>
          <cell r="G2691">
            <v>20104</v>
          </cell>
          <cell r="H2691">
            <v>1430</v>
          </cell>
          <cell r="I2691">
            <v>4.9166666699999997</v>
          </cell>
          <cell r="J2691">
            <v>-75.066666669999989</v>
          </cell>
          <cell r="K2691" t="str">
            <v>Tolima</v>
          </cell>
          <cell r="L2691" t="str">
            <v>Líbano</v>
          </cell>
          <cell r="M2691" t="str">
            <v>Area Operativa 10 - Tolima</v>
          </cell>
          <cell r="N2691" t="str">
            <v>Magdalena Cauca</v>
          </cell>
          <cell r="O2691" t="str">
            <v>Alto Magdalena</v>
          </cell>
          <cell r="Q2691" t="str">
            <v>Qda Montecillos</v>
          </cell>
          <cell r="R2691">
            <v>27743</v>
          </cell>
        </row>
        <row r="2692">
          <cell r="B2692">
            <v>21255040</v>
          </cell>
          <cell r="C2692" t="str">
            <v>LUTECIA HDA  [21255040]</v>
          </cell>
          <cell r="D2692" t="str">
            <v>Climática Ordinaria</v>
          </cell>
          <cell r="E2692" t="str">
            <v>Convencional</v>
          </cell>
          <cell r="F2692" t="str">
            <v>Suspendida</v>
          </cell>
          <cell r="G2692">
            <v>14350</v>
          </cell>
          <cell r="H2692">
            <v>1500</v>
          </cell>
          <cell r="I2692">
            <v>4.9166666699999997</v>
          </cell>
          <cell r="J2692">
            <v>-75.016666669999992</v>
          </cell>
          <cell r="K2692" t="str">
            <v>Tolima</v>
          </cell>
          <cell r="L2692" t="str">
            <v>Líbano</v>
          </cell>
          <cell r="M2692" t="str">
            <v>Area Operativa 10 - Tolima</v>
          </cell>
          <cell r="N2692" t="str">
            <v>Magdalena Cauca</v>
          </cell>
          <cell r="O2692" t="str">
            <v>Alto Magdalena</v>
          </cell>
          <cell r="Q2692" t="str">
            <v>Qda Montecillos</v>
          </cell>
          <cell r="R2692">
            <v>17547</v>
          </cell>
        </row>
        <row r="2693">
          <cell r="B2693">
            <v>21205522</v>
          </cell>
          <cell r="C2693" t="str">
            <v>TABIO-21205522  - AUT  [21205522]</v>
          </cell>
          <cell r="D2693" t="str">
            <v>Climática Principal</v>
          </cell>
          <cell r="E2693" t="str">
            <v>Automática con Telemetría</v>
          </cell>
          <cell r="F2693" t="str">
            <v>Activa</v>
          </cell>
          <cell r="H2693">
            <v>1027</v>
          </cell>
          <cell r="I2693">
            <v>4.9183216700000001</v>
          </cell>
          <cell r="J2693">
            <v>-74.028649439999995</v>
          </cell>
          <cell r="K2693" t="str">
            <v>Cundinamarca</v>
          </cell>
          <cell r="L2693" t="str">
            <v>Tabio</v>
          </cell>
          <cell r="M2693" t="str">
            <v>Area Operativa 11 - Cundinamarca-Amazonas-San Andrés</v>
          </cell>
          <cell r="N2693" t="str">
            <v>Magdalena Cauca</v>
          </cell>
          <cell r="O2693" t="str">
            <v>Alto Magdalena</v>
          </cell>
          <cell r="Q2693" t="str">
            <v>Bata</v>
          </cell>
        </row>
        <row r="2694">
          <cell r="B2694">
            <v>21207708</v>
          </cell>
          <cell r="C2694" t="str">
            <v>PUENTE LA BALSA  - AUT  [21207708]</v>
          </cell>
          <cell r="D2694" t="str">
            <v>Limnigráfica</v>
          </cell>
          <cell r="E2694" t="str">
            <v>Automática con Telemetría</v>
          </cell>
          <cell r="F2694" t="str">
            <v>Activa</v>
          </cell>
          <cell r="H2694">
            <v>2567</v>
          </cell>
          <cell r="I2694">
            <v>4.9238055599999999</v>
          </cell>
          <cell r="J2694">
            <v>-74.00972222</v>
          </cell>
          <cell r="K2694" t="str">
            <v>Cundinamarca</v>
          </cell>
          <cell r="L2694" t="str">
            <v>Chía</v>
          </cell>
          <cell r="M2694" t="str">
            <v>Area Operativa 11 - Cundinamarca-Amazonas-San Andrés</v>
          </cell>
          <cell r="N2694" t="str">
            <v>Magdalena Cauca</v>
          </cell>
          <cell r="O2694" t="str">
            <v>Alto Magdalena</v>
          </cell>
          <cell r="Q2694" t="str">
            <v>Cerros Orientales</v>
          </cell>
        </row>
        <row r="2695">
          <cell r="B2695">
            <v>21207716</v>
          </cell>
          <cell r="C2695" t="str">
            <v>PUENTE VARGAS  - AUT  [21207716]</v>
          </cell>
          <cell r="D2695" t="str">
            <v>Limnigráfica</v>
          </cell>
          <cell r="E2695" t="str">
            <v>Automática con Telemetría</v>
          </cell>
          <cell r="F2695" t="str">
            <v>Activa</v>
          </cell>
          <cell r="H2695">
            <v>2828</v>
          </cell>
          <cell r="I2695">
            <v>4.9238055599999999</v>
          </cell>
          <cell r="J2695">
            <v>-74.00972222</v>
          </cell>
          <cell r="K2695" t="str">
            <v>Cundinamarca</v>
          </cell>
          <cell r="L2695" t="str">
            <v>Cajicá</v>
          </cell>
          <cell r="M2695" t="str">
            <v>Area Operativa 11 - Cundinamarca-Amazonas-San Andrés</v>
          </cell>
          <cell r="N2695" t="str">
            <v>Magdalena Cauca</v>
          </cell>
          <cell r="O2695" t="str">
            <v>Alto Magdalena</v>
          </cell>
          <cell r="Q2695" t="str">
            <v>Cerros Orientales</v>
          </cell>
        </row>
        <row r="2696">
          <cell r="B2696">
            <v>21201880</v>
          </cell>
          <cell r="C2696" t="str">
            <v>VILLA PAULA  [21201880]</v>
          </cell>
          <cell r="D2696" t="str">
            <v>Pluviográfica</v>
          </cell>
          <cell r="E2696" t="str">
            <v>Convencional</v>
          </cell>
          <cell r="F2696" t="str">
            <v>Activa</v>
          </cell>
          <cell r="G2696">
            <v>33618</v>
          </cell>
          <cell r="H2696">
            <v>2750</v>
          </cell>
          <cell r="I2696">
            <v>4.93333333</v>
          </cell>
          <cell r="J2696">
            <v>-74.083333329999988</v>
          </cell>
          <cell r="K2696" t="str">
            <v>Cundinamarca</v>
          </cell>
          <cell r="L2696" t="str">
            <v>Tabio</v>
          </cell>
          <cell r="M2696" t="str">
            <v>Area Operativa 11 - Cundinamarca-Amazonas-San Andrés</v>
          </cell>
          <cell r="N2696" t="str">
            <v>Magdalena Cauca</v>
          </cell>
          <cell r="O2696" t="str">
            <v>Alto Magdalena</v>
          </cell>
          <cell r="Q2696" t="str">
            <v>Cerros Orientales</v>
          </cell>
        </row>
        <row r="2697">
          <cell r="B2697">
            <v>21209220</v>
          </cell>
          <cell r="C2697" t="str">
            <v>HOYA MOTOSA  [21209220]</v>
          </cell>
          <cell r="D2697" t="str">
            <v>Limnimétrica</v>
          </cell>
          <cell r="E2697" t="str">
            <v>Convencional</v>
          </cell>
          <cell r="F2697" t="str">
            <v>Activa</v>
          </cell>
          <cell r="G2697">
            <v>33984</v>
          </cell>
          <cell r="H2697">
            <v>2600</v>
          </cell>
          <cell r="I2697">
            <v>4.93333333</v>
          </cell>
          <cell r="J2697">
            <v>-74.099999999999994</v>
          </cell>
          <cell r="K2697" t="str">
            <v>Cundinamarca</v>
          </cell>
          <cell r="L2697" t="str">
            <v>Tabio</v>
          </cell>
          <cell r="M2697" t="str">
            <v>Area Operativa 11 - Cundinamarca-Amazonas-San Andrés</v>
          </cell>
          <cell r="N2697" t="str">
            <v>Magdalena Cauca</v>
          </cell>
          <cell r="O2697" t="str">
            <v>Alto Magdalena</v>
          </cell>
          <cell r="Q2697" t="str">
            <v>Qda Tince</v>
          </cell>
        </row>
        <row r="2698">
          <cell r="B2698">
            <v>26100710</v>
          </cell>
          <cell r="C2698" t="str">
            <v>ZANJON HONDO  [26100710]</v>
          </cell>
          <cell r="D2698" t="str">
            <v>Pluviométrica</v>
          </cell>
          <cell r="E2698" t="str">
            <v>Convencional</v>
          </cell>
          <cell r="F2698" t="str">
            <v>Activa</v>
          </cell>
          <cell r="G2698">
            <v>26373</v>
          </cell>
          <cell r="H2698">
            <v>980</v>
          </cell>
          <cell r="I2698">
            <v>4.1166666699999999</v>
          </cell>
          <cell r="J2698">
            <v>-76.183333329999996</v>
          </cell>
          <cell r="K2698" t="str">
            <v>Valle del Cauca</v>
          </cell>
          <cell r="L2698" t="str">
            <v>Tuluá</v>
          </cell>
          <cell r="M2698" t="str">
            <v>Area Operativa 09 - Cauca-Valle-Caldas</v>
          </cell>
          <cell r="N2698" t="str">
            <v>Magdalena Cauca</v>
          </cell>
          <cell r="O2698" t="str">
            <v>Cauca</v>
          </cell>
          <cell r="Q2698" t="str">
            <v>Chili</v>
          </cell>
        </row>
        <row r="2699">
          <cell r="B2699">
            <v>26085200</v>
          </cell>
          <cell r="C2699" t="str">
            <v>RIOFRIO  - AUT  [26085200]</v>
          </cell>
          <cell r="D2699" t="str">
            <v>Climática Principal</v>
          </cell>
          <cell r="E2699" t="str">
            <v>Automática con Telemetría</v>
          </cell>
          <cell r="F2699" t="str">
            <v>Activa</v>
          </cell>
          <cell r="G2699">
            <v>37012</v>
          </cell>
          <cell r="H2699">
            <v>1100</v>
          </cell>
          <cell r="I2699">
            <v>4.1294444400000003</v>
          </cell>
          <cell r="J2699">
            <v>-76.289722220000002</v>
          </cell>
          <cell r="K2699" t="str">
            <v>Valle del Cauca</v>
          </cell>
          <cell r="L2699" t="str">
            <v>Riofrío</v>
          </cell>
          <cell r="M2699" t="str">
            <v>Area Operativa 09 - Cauca-Valle-Caldas</v>
          </cell>
          <cell r="N2699" t="str">
            <v>Magdalena Cauca</v>
          </cell>
          <cell r="O2699" t="str">
            <v>Cauca</v>
          </cell>
          <cell r="Q2699" t="str">
            <v>Aguaclara</v>
          </cell>
        </row>
        <row r="2700">
          <cell r="B2700">
            <v>21250040</v>
          </cell>
          <cell r="C2700" t="str">
            <v>CAIRO EL  [21250040]</v>
          </cell>
          <cell r="D2700" t="str">
            <v>Pluviométrica</v>
          </cell>
          <cell r="E2700" t="str">
            <v>Convencional</v>
          </cell>
          <cell r="F2700" t="str">
            <v>Suspendida</v>
          </cell>
          <cell r="G2700">
            <v>17182</v>
          </cell>
          <cell r="H2700">
            <v>1585</v>
          </cell>
          <cell r="I2700">
            <v>4.93333333</v>
          </cell>
          <cell r="J2700">
            <v>-75.066666669999989</v>
          </cell>
          <cell r="K2700" t="str">
            <v>Tolima</v>
          </cell>
          <cell r="L2700" t="str">
            <v>Líbano</v>
          </cell>
          <cell r="M2700" t="str">
            <v>Area Operativa 10 - Tolima</v>
          </cell>
          <cell r="N2700" t="str">
            <v>Magdalena Cauca</v>
          </cell>
          <cell r="O2700" t="str">
            <v>Alto Magdalena</v>
          </cell>
          <cell r="Q2700" t="str">
            <v>Qda Tince</v>
          </cell>
          <cell r="R2700">
            <v>20469</v>
          </cell>
        </row>
        <row r="2701">
          <cell r="B2701">
            <v>21250130</v>
          </cell>
          <cell r="C2701" t="str">
            <v>BLEDONIA  [21250130]</v>
          </cell>
          <cell r="D2701" t="str">
            <v>Pluviométrica</v>
          </cell>
          <cell r="E2701" t="str">
            <v>Convencional</v>
          </cell>
          <cell r="F2701" t="str">
            <v>Suspendida</v>
          </cell>
          <cell r="G2701">
            <v>21930</v>
          </cell>
          <cell r="H2701">
            <v>350</v>
          </cell>
          <cell r="I2701">
            <v>4.93333333</v>
          </cell>
          <cell r="J2701">
            <v>-74.933333329999996</v>
          </cell>
          <cell r="K2701" t="str">
            <v>Tolima</v>
          </cell>
          <cell r="L2701" t="str">
            <v>Lérida</v>
          </cell>
          <cell r="M2701" t="str">
            <v>Area Operativa 10 - Tolima</v>
          </cell>
          <cell r="N2701" t="str">
            <v>Magdalena Cauca</v>
          </cell>
          <cell r="O2701" t="str">
            <v>Alto Magdalena</v>
          </cell>
          <cell r="Q2701" t="str">
            <v>Qda Tince</v>
          </cell>
          <cell r="R2701">
            <v>22569</v>
          </cell>
        </row>
        <row r="2702">
          <cell r="B2702">
            <v>21180170</v>
          </cell>
          <cell r="C2702" t="str">
            <v>GUARUMO  [21180170]</v>
          </cell>
          <cell r="D2702" t="str">
            <v>Pluviométrica</v>
          </cell>
          <cell r="E2702" t="str">
            <v>Convencional</v>
          </cell>
          <cell r="F2702" t="str">
            <v>Suspendida</v>
          </cell>
          <cell r="G2702">
            <v>12615</v>
          </cell>
          <cell r="H2702">
            <v>300</v>
          </cell>
          <cell r="I2702">
            <v>4.1166666699999999</v>
          </cell>
          <cell r="J2702">
            <v>-74.916666669999998</v>
          </cell>
          <cell r="K2702" t="str">
            <v>Tolima</v>
          </cell>
          <cell r="L2702" t="str">
            <v>Espinal</v>
          </cell>
          <cell r="M2702" t="str">
            <v>Area Operativa 10 - Tolima</v>
          </cell>
          <cell r="N2702" t="str">
            <v>Magdalena Cauca</v>
          </cell>
          <cell r="O2702" t="str">
            <v>Alto Magdalena</v>
          </cell>
          <cell r="Q2702" t="str">
            <v>Qda Los Amarillos</v>
          </cell>
          <cell r="R2702">
            <v>14991</v>
          </cell>
        </row>
        <row r="2703">
          <cell r="B2703">
            <v>22077010</v>
          </cell>
          <cell r="C2703" t="str">
            <v>PTE CARRETERA  [22077010]</v>
          </cell>
          <cell r="D2703" t="str">
            <v>Limnimétrica</v>
          </cell>
          <cell r="E2703" t="str">
            <v>Convencional</v>
          </cell>
          <cell r="F2703" t="str">
            <v>Suspendida</v>
          </cell>
          <cell r="G2703">
            <v>21504</v>
          </cell>
          <cell r="H2703">
            <v>622</v>
          </cell>
          <cell r="I2703">
            <v>4.1166666699999999</v>
          </cell>
          <cell r="J2703">
            <v>-75.3</v>
          </cell>
          <cell r="K2703" t="str">
            <v>Tolima</v>
          </cell>
          <cell r="L2703" t="str">
            <v>Rovira</v>
          </cell>
          <cell r="M2703" t="str">
            <v>Area Operativa 10 - Tolima</v>
          </cell>
          <cell r="N2703" t="str">
            <v>Magdalena Cauca</v>
          </cell>
          <cell r="O2703" t="str">
            <v>Saldaña</v>
          </cell>
          <cell r="Q2703" t="str">
            <v>Chili</v>
          </cell>
          <cell r="R2703">
            <v>21534</v>
          </cell>
        </row>
        <row r="2704">
          <cell r="B2704">
            <v>54067010</v>
          </cell>
          <cell r="C2704" t="str">
            <v>PALOMILLA  [54067010]</v>
          </cell>
          <cell r="D2704" t="str">
            <v>Limnigráfica</v>
          </cell>
          <cell r="E2704" t="str">
            <v>Convencional</v>
          </cell>
          <cell r="F2704" t="str">
            <v>Suspendida</v>
          </cell>
          <cell r="G2704">
            <v>30848</v>
          </cell>
          <cell r="H2704">
            <v>875</v>
          </cell>
          <cell r="I2704">
            <v>4.1166666699999999</v>
          </cell>
          <cell r="J2704">
            <v>-76.616666670000001</v>
          </cell>
          <cell r="K2704" t="str">
            <v>Chocó</v>
          </cell>
          <cell r="L2704" t="str">
            <v>Sipí</v>
          </cell>
          <cell r="M2704" t="str">
            <v>Area Operativa 09 - Cauca-Valle-Caldas</v>
          </cell>
          <cell r="N2704" t="str">
            <v>Pacifico</v>
          </cell>
          <cell r="O2704" t="str">
            <v>San Juán</v>
          </cell>
          <cell r="Q2704" t="str">
            <v>Aguaclara</v>
          </cell>
          <cell r="R2704">
            <v>32492</v>
          </cell>
        </row>
        <row r="2705">
          <cell r="B2705">
            <v>26090880</v>
          </cell>
          <cell r="C2705" t="str">
            <v>AUSTRIA  [26090880]</v>
          </cell>
          <cell r="D2705" t="str">
            <v>Pluviométrica</v>
          </cell>
          <cell r="E2705" t="str">
            <v>Convencional</v>
          </cell>
          <cell r="F2705" t="str">
            <v>Activa</v>
          </cell>
          <cell r="G2705">
            <v>25491</v>
          </cell>
          <cell r="H2705">
            <v>1750</v>
          </cell>
          <cell r="I2705">
            <v>3.5833333299999999</v>
          </cell>
          <cell r="J2705">
            <v>-76.183333329999996</v>
          </cell>
          <cell r="K2705" t="str">
            <v>Valle del Cauca</v>
          </cell>
          <cell r="L2705" t="str">
            <v>Palmira</v>
          </cell>
          <cell r="M2705" t="str">
            <v>Area Operativa 09 - Cauca-Valle-Caldas</v>
          </cell>
          <cell r="N2705" t="str">
            <v>Magdalena Cauca</v>
          </cell>
          <cell r="O2705" t="str">
            <v>Cauca</v>
          </cell>
          <cell r="Q2705" t="str">
            <v>Magdalena</v>
          </cell>
        </row>
        <row r="2706">
          <cell r="B2706">
            <v>11070160</v>
          </cell>
          <cell r="C2706" t="str">
            <v>PANTANOGRANDE  [11070160]</v>
          </cell>
          <cell r="D2706" t="str">
            <v>Pluviográfica</v>
          </cell>
          <cell r="E2706" t="str">
            <v>Convencional</v>
          </cell>
          <cell r="F2706" t="str">
            <v>Activa</v>
          </cell>
          <cell r="G2706">
            <v>28564</v>
          </cell>
          <cell r="H2706">
            <v>820</v>
          </cell>
          <cell r="I2706">
            <v>6.7</v>
          </cell>
          <cell r="J2706">
            <v>-76.466666669999995</v>
          </cell>
          <cell r="K2706" t="str">
            <v>Antioquia</v>
          </cell>
          <cell r="L2706" t="str">
            <v>Frontino</v>
          </cell>
          <cell r="M2706" t="str">
            <v>Area Operativa 01 - Antioquia-Chocó</v>
          </cell>
          <cell r="N2706" t="str">
            <v>Caribe</v>
          </cell>
          <cell r="O2706" t="str">
            <v>Atrato - Darién</v>
          </cell>
          <cell r="Q2706" t="str">
            <v>Magdalena</v>
          </cell>
        </row>
        <row r="2707">
          <cell r="B2707">
            <v>26060180</v>
          </cell>
          <cell r="C2707" t="str">
            <v>ESPEJO EL HDA  [26060180]</v>
          </cell>
          <cell r="D2707" t="str">
            <v>Pluviométrica</v>
          </cell>
          <cell r="E2707" t="str">
            <v>Convencional</v>
          </cell>
          <cell r="F2707" t="str">
            <v>Activa</v>
          </cell>
          <cell r="G2707">
            <v>26007</v>
          </cell>
          <cell r="H2707">
            <v>980</v>
          </cell>
          <cell r="I2707">
            <v>3.3</v>
          </cell>
          <cell r="J2707">
            <v>-76.400000000000006</v>
          </cell>
          <cell r="K2707" t="str">
            <v>Cauca</v>
          </cell>
          <cell r="L2707" t="str">
            <v>Puerto Tejada</v>
          </cell>
          <cell r="M2707" t="str">
            <v>Area Operativa 09 - Cauca-Valle-Caldas</v>
          </cell>
          <cell r="N2707" t="str">
            <v>Magdalena Cauca</v>
          </cell>
          <cell r="O2707" t="str">
            <v>Cauca</v>
          </cell>
          <cell r="Q2707" t="str">
            <v>Orihueca</v>
          </cell>
        </row>
        <row r="2708">
          <cell r="B2708">
            <v>26075110</v>
          </cell>
          <cell r="C2708" t="str">
            <v>DIANA LA  [26075110]</v>
          </cell>
          <cell r="D2708" t="str">
            <v>Meteorológica Especial</v>
          </cell>
          <cell r="E2708" t="str">
            <v>Convencional</v>
          </cell>
          <cell r="F2708" t="str">
            <v>Activa</v>
          </cell>
          <cell r="G2708">
            <v>26007</v>
          </cell>
          <cell r="H2708">
            <v>1626</v>
          </cell>
          <cell r="I2708">
            <v>3.31402778</v>
          </cell>
          <cell r="J2708">
            <v>-76.185777779999995</v>
          </cell>
          <cell r="K2708" t="str">
            <v>Valle del Cauca</v>
          </cell>
          <cell r="L2708" t="str">
            <v>Florida</v>
          </cell>
          <cell r="M2708" t="str">
            <v>Area Operativa 09 - Cauca-Valle-Caldas</v>
          </cell>
          <cell r="N2708" t="str">
            <v>Magdalena Cauca</v>
          </cell>
          <cell r="O2708" t="str">
            <v>Cauca</v>
          </cell>
          <cell r="Q2708" t="str">
            <v>Orihueca</v>
          </cell>
        </row>
        <row r="2709">
          <cell r="B2709">
            <v>26050120</v>
          </cell>
          <cell r="C2709" t="str">
            <v>TOPACIO EL  [26050120]</v>
          </cell>
          <cell r="D2709" t="str">
            <v>Pluviográfica</v>
          </cell>
          <cell r="E2709" t="str">
            <v>Convencional</v>
          </cell>
          <cell r="F2709" t="str">
            <v>Activa</v>
          </cell>
          <cell r="G2709">
            <v>23726</v>
          </cell>
          <cell r="H2709">
            <v>1676</v>
          </cell>
          <cell r="I2709">
            <v>3.31666667</v>
          </cell>
          <cell r="J2709">
            <v>-76.633333329999999</v>
          </cell>
          <cell r="K2709" t="str">
            <v>Valle del Cauca</v>
          </cell>
          <cell r="L2709" t="str">
            <v>Cali</v>
          </cell>
          <cell r="M2709" t="str">
            <v>Area Operativa 09 - Cauca-Valle-Caldas</v>
          </cell>
          <cell r="N2709" t="str">
            <v>Magdalena Cauca</v>
          </cell>
          <cell r="O2709" t="str">
            <v>Cauca</v>
          </cell>
          <cell r="Q2709" t="str">
            <v>Cabrera</v>
          </cell>
        </row>
        <row r="2710">
          <cell r="B2710">
            <v>26055090</v>
          </cell>
          <cell r="C2710" t="str">
            <v>TOPACIO EL  [26055090]</v>
          </cell>
          <cell r="D2710" t="str">
            <v>Climática Ordinaria</v>
          </cell>
          <cell r="E2710" t="str">
            <v>Convencional</v>
          </cell>
          <cell r="F2710" t="str">
            <v>Activa</v>
          </cell>
          <cell r="G2710">
            <v>23726</v>
          </cell>
          <cell r="H2710">
            <v>1676</v>
          </cell>
          <cell r="I2710">
            <v>3.31666667</v>
          </cell>
          <cell r="J2710">
            <v>-76.650000000000006</v>
          </cell>
          <cell r="K2710" t="str">
            <v>Valle del Cauca</v>
          </cell>
          <cell r="L2710" t="str">
            <v>Cali</v>
          </cell>
          <cell r="M2710" t="str">
            <v>Area Operativa 09 - Cauca-Valle-Caldas</v>
          </cell>
          <cell r="N2710" t="str">
            <v>Magdalena Cauca</v>
          </cell>
          <cell r="O2710" t="str">
            <v>Cauca</v>
          </cell>
          <cell r="Q2710" t="str">
            <v>Cabrera</v>
          </cell>
        </row>
        <row r="2711">
          <cell r="B2711">
            <v>26060080</v>
          </cell>
          <cell r="C2711" t="str">
            <v>STA OBDULIA  [26060080]</v>
          </cell>
          <cell r="D2711" t="str">
            <v>Pluviométrica</v>
          </cell>
          <cell r="E2711" t="str">
            <v>Convencional</v>
          </cell>
          <cell r="F2711" t="str">
            <v>Activa</v>
          </cell>
          <cell r="G2711">
            <v>25218</v>
          </cell>
          <cell r="H2711">
            <v>972</v>
          </cell>
          <cell r="I2711">
            <v>3.31666667</v>
          </cell>
          <cell r="J2711">
            <v>-76.383333329999999</v>
          </cell>
          <cell r="K2711" t="str">
            <v>Valle del Cauca</v>
          </cell>
          <cell r="L2711" t="str">
            <v>Candelaria (Valle del cauca)</v>
          </cell>
          <cell r="M2711" t="str">
            <v>Area Operativa 09 - Cauca-Valle-Caldas</v>
          </cell>
          <cell r="N2711" t="str">
            <v>Magdalena Cauca</v>
          </cell>
          <cell r="O2711" t="str">
            <v>Cauca</v>
          </cell>
          <cell r="Q2711" t="str">
            <v>Cabrera</v>
          </cell>
        </row>
        <row r="2712">
          <cell r="B2712">
            <v>26060090</v>
          </cell>
          <cell r="C2712" t="str">
            <v>GLORIA  [26060090]</v>
          </cell>
          <cell r="D2712" t="str">
            <v>Pluviométrica</v>
          </cell>
          <cell r="E2712" t="str">
            <v>Convencional</v>
          </cell>
          <cell r="F2712" t="str">
            <v>Activa</v>
          </cell>
          <cell r="G2712">
            <v>25218</v>
          </cell>
          <cell r="H2712">
            <v>977</v>
          </cell>
          <cell r="I2712">
            <v>3.31666667</v>
          </cell>
          <cell r="J2712">
            <v>-76.383333329999999</v>
          </cell>
          <cell r="K2712" t="str">
            <v>Valle del Cauca</v>
          </cell>
          <cell r="L2712" t="str">
            <v>Candelaria (Valle del cauca)</v>
          </cell>
          <cell r="M2712" t="str">
            <v>Area Operativa 09 - Cauca-Valle-Caldas</v>
          </cell>
          <cell r="N2712" t="str">
            <v>Magdalena Cauca</v>
          </cell>
          <cell r="O2712" t="str">
            <v>Cauca</v>
          </cell>
          <cell r="Q2712" t="str">
            <v>Cabrera</v>
          </cell>
        </row>
        <row r="2713">
          <cell r="B2713">
            <v>26060150</v>
          </cell>
          <cell r="C2713" t="str">
            <v>MADRONAL  [26060150]</v>
          </cell>
          <cell r="D2713" t="str">
            <v>Pluviométrica</v>
          </cell>
          <cell r="E2713" t="str">
            <v>Convencional</v>
          </cell>
          <cell r="F2713" t="str">
            <v>Activa</v>
          </cell>
          <cell r="G2713">
            <v>25583</v>
          </cell>
          <cell r="H2713">
            <v>975</v>
          </cell>
          <cell r="I2713">
            <v>3.31666667</v>
          </cell>
          <cell r="J2713">
            <v>-76.383333329999999</v>
          </cell>
          <cell r="K2713" t="str">
            <v>Valle del Cauca</v>
          </cell>
          <cell r="L2713" t="str">
            <v>Candelaria (Valle del cauca)</v>
          </cell>
          <cell r="M2713" t="str">
            <v>Area Operativa 09 - Cauca-Valle-Caldas</v>
          </cell>
          <cell r="N2713" t="str">
            <v>Magdalena Cauca</v>
          </cell>
          <cell r="O2713" t="str">
            <v>Cauca</v>
          </cell>
          <cell r="Q2713" t="str">
            <v>Cabrera</v>
          </cell>
        </row>
        <row r="2714">
          <cell r="B2714">
            <v>21147020</v>
          </cell>
          <cell r="C2714" t="str">
            <v>TABLAZO EL  [21147020]</v>
          </cell>
          <cell r="D2714" t="str">
            <v>Limnimétrica</v>
          </cell>
          <cell r="E2714" t="str">
            <v>Convencional</v>
          </cell>
          <cell r="F2714" t="str">
            <v>Suspendida</v>
          </cell>
          <cell r="G2714">
            <v>23635</v>
          </cell>
          <cell r="H2714">
            <v>735</v>
          </cell>
          <cell r="I2714">
            <v>3.31666667</v>
          </cell>
          <cell r="J2714">
            <v>-74.900000000000006</v>
          </cell>
          <cell r="K2714" t="str">
            <v>Huila</v>
          </cell>
          <cell r="L2714" t="str">
            <v>Colombia</v>
          </cell>
          <cell r="M2714" t="str">
            <v>Area Operativa 04 - Huila-Caquetá</v>
          </cell>
          <cell r="N2714" t="str">
            <v>Magdalena Cauca</v>
          </cell>
          <cell r="O2714" t="str">
            <v>Alto Magdalena</v>
          </cell>
          <cell r="Q2714" t="str">
            <v>Cabrera</v>
          </cell>
          <cell r="R2714">
            <v>23757</v>
          </cell>
        </row>
        <row r="2715">
          <cell r="B2715">
            <v>26070130</v>
          </cell>
          <cell r="C2715" t="str">
            <v>CALANDA  [26070130]</v>
          </cell>
          <cell r="D2715" t="str">
            <v>Pluviométrica</v>
          </cell>
          <cell r="E2715" t="str">
            <v>Convencional</v>
          </cell>
          <cell r="F2715" t="str">
            <v>Activa</v>
          </cell>
          <cell r="G2715">
            <v>20560</v>
          </cell>
          <cell r="H2715">
            <v>1085</v>
          </cell>
          <cell r="I2715">
            <v>3.31666667</v>
          </cell>
          <cell r="J2715">
            <v>-76.283333329999991</v>
          </cell>
          <cell r="K2715" t="str">
            <v>Valle del Cauca</v>
          </cell>
          <cell r="L2715" t="str">
            <v>Florida</v>
          </cell>
          <cell r="M2715" t="str">
            <v>Area Operativa 09 - Cauca-Valle-Caldas</v>
          </cell>
          <cell r="N2715" t="str">
            <v>Magdalena Cauca</v>
          </cell>
          <cell r="O2715" t="str">
            <v>Cauca</v>
          </cell>
          <cell r="Q2715" t="str">
            <v>Cabrera</v>
          </cell>
        </row>
        <row r="2716">
          <cell r="B2716">
            <v>26070410</v>
          </cell>
          <cell r="C2716" t="str">
            <v>LUCERNA  [26070410]</v>
          </cell>
          <cell r="D2716" t="str">
            <v>Pluviométrica</v>
          </cell>
          <cell r="E2716" t="str">
            <v>Convencional</v>
          </cell>
          <cell r="F2716" t="str">
            <v>Activa</v>
          </cell>
          <cell r="G2716">
            <v>24852</v>
          </cell>
          <cell r="H2716">
            <v>1190</v>
          </cell>
          <cell r="I2716">
            <v>3.31666667</v>
          </cell>
          <cell r="J2716">
            <v>-76.266666669999992</v>
          </cell>
          <cell r="K2716" t="str">
            <v>Valle del Cauca</v>
          </cell>
          <cell r="L2716" t="str">
            <v>Florida</v>
          </cell>
          <cell r="M2716" t="str">
            <v>Area Operativa 09 - Cauca-Valle-Caldas</v>
          </cell>
          <cell r="N2716" t="str">
            <v>Magdalena Cauca</v>
          </cell>
          <cell r="O2716" t="str">
            <v>Cauca</v>
          </cell>
          <cell r="Q2716" t="str">
            <v>Cabrera</v>
          </cell>
        </row>
        <row r="2717">
          <cell r="B2717">
            <v>26070520</v>
          </cell>
          <cell r="C2717" t="str">
            <v>MANASES  [26070520]</v>
          </cell>
          <cell r="D2717" t="str">
            <v>Pluviométrica</v>
          </cell>
          <cell r="E2717" t="str">
            <v>Convencional</v>
          </cell>
          <cell r="F2717" t="str">
            <v>Activa</v>
          </cell>
          <cell r="G2717">
            <v>25583</v>
          </cell>
          <cell r="H2717">
            <v>1080</v>
          </cell>
          <cell r="I2717">
            <v>3.31666667</v>
          </cell>
          <cell r="J2717">
            <v>-76.283333329999991</v>
          </cell>
          <cell r="K2717" t="str">
            <v>Valle del Cauca</v>
          </cell>
          <cell r="L2717" t="str">
            <v>Florida</v>
          </cell>
          <cell r="M2717" t="str">
            <v>Area Operativa 09 - Cauca-Valle-Caldas</v>
          </cell>
          <cell r="N2717" t="str">
            <v>Magdalena Cauca</v>
          </cell>
          <cell r="O2717" t="str">
            <v>Cauca</v>
          </cell>
          <cell r="Q2717" t="str">
            <v>Cabrera</v>
          </cell>
        </row>
        <row r="2718">
          <cell r="B2718">
            <v>26070600</v>
          </cell>
          <cell r="C2718" t="str">
            <v>DIANA LA  [26070600]</v>
          </cell>
          <cell r="D2718" t="str">
            <v>Pluviométrica</v>
          </cell>
          <cell r="E2718" t="str">
            <v>Convencional</v>
          </cell>
          <cell r="F2718" t="str">
            <v>Activa</v>
          </cell>
          <cell r="G2718">
            <v>26007</v>
          </cell>
          <cell r="H2718">
            <v>1960</v>
          </cell>
          <cell r="I2718">
            <v>3.31666667</v>
          </cell>
          <cell r="J2718">
            <v>-76.183333329999996</v>
          </cell>
          <cell r="K2718" t="str">
            <v>Valle del Cauca</v>
          </cell>
          <cell r="L2718" t="str">
            <v>Florida</v>
          </cell>
          <cell r="M2718" t="str">
            <v>Area Operativa 09 - Cauca-Valle-Caldas</v>
          </cell>
          <cell r="N2718" t="str">
            <v>Magdalena Cauca</v>
          </cell>
          <cell r="O2718" t="str">
            <v>Cauca</v>
          </cell>
          <cell r="Q2718" t="str">
            <v>Cabrera</v>
          </cell>
        </row>
        <row r="2719">
          <cell r="B2719">
            <v>26050250</v>
          </cell>
          <cell r="C2719" t="str">
            <v>ARGENTINA LA  [26050250]</v>
          </cell>
          <cell r="D2719" t="str">
            <v>Pluviométrica</v>
          </cell>
          <cell r="E2719" t="str">
            <v>Convencional</v>
          </cell>
          <cell r="F2719" t="str">
            <v>Activa</v>
          </cell>
          <cell r="G2719">
            <v>26252</v>
          </cell>
          <cell r="H2719">
            <v>1794</v>
          </cell>
          <cell r="I2719">
            <v>3.3333333299999999</v>
          </cell>
          <cell r="J2719">
            <v>-76.666666669999998</v>
          </cell>
          <cell r="K2719" t="str">
            <v>Valle del Cauca</v>
          </cell>
          <cell r="L2719" t="str">
            <v>Cali</v>
          </cell>
          <cell r="M2719" t="str">
            <v>Area Operativa 09 - Cauca-Valle-Caldas</v>
          </cell>
          <cell r="N2719" t="str">
            <v>Magdalena Cauca</v>
          </cell>
          <cell r="O2719" t="str">
            <v>Cauca</v>
          </cell>
          <cell r="Q2719" t="str">
            <v>Fraile</v>
          </cell>
        </row>
        <row r="2720">
          <cell r="B2720">
            <v>26060050</v>
          </cell>
          <cell r="C2720" t="str">
            <v>PALMERA  [26060050]</v>
          </cell>
          <cell r="D2720" t="str">
            <v>Pluviométrica</v>
          </cell>
          <cell r="E2720" t="str">
            <v>Convencional</v>
          </cell>
          <cell r="F2720" t="str">
            <v>Activa</v>
          </cell>
          <cell r="G2720">
            <v>23665</v>
          </cell>
          <cell r="H2720">
            <v>970</v>
          </cell>
          <cell r="I2720">
            <v>3.3333333299999999</v>
          </cell>
          <cell r="J2720">
            <v>-76.400000000000006</v>
          </cell>
          <cell r="K2720" t="str">
            <v>Valle del Cauca</v>
          </cell>
          <cell r="L2720" t="str">
            <v>Candelaria (Valle del cauca)</v>
          </cell>
          <cell r="M2720" t="str">
            <v>Area Operativa 09 - Cauca-Valle-Caldas</v>
          </cell>
          <cell r="N2720" t="str">
            <v>Magdalena Cauca</v>
          </cell>
          <cell r="O2720" t="str">
            <v>Cauca</v>
          </cell>
          <cell r="Q2720" t="str">
            <v>Pance</v>
          </cell>
        </row>
        <row r="2721">
          <cell r="B2721">
            <v>26060070</v>
          </cell>
          <cell r="C2721" t="str">
            <v>JUDEA  [26060070]</v>
          </cell>
          <cell r="D2721" t="str">
            <v>Pluviométrica</v>
          </cell>
          <cell r="E2721" t="str">
            <v>Convencional</v>
          </cell>
          <cell r="F2721" t="str">
            <v>Activa</v>
          </cell>
          <cell r="G2721">
            <v>25218</v>
          </cell>
          <cell r="H2721">
            <v>972</v>
          </cell>
          <cell r="I2721">
            <v>3.3333333299999999</v>
          </cell>
          <cell r="J2721">
            <v>-76.383333329999999</v>
          </cell>
          <cell r="K2721" t="str">
            <v>Valle del Cauca</v>
          </cell>
          <cell r="L2721" t="str">
            <v>Candelaria (Valle del cauca)</v>
          </cell>
          <cell r="M2721" t="str">
            <v>Area Operativa 09 - Cauca-Valle-Caldas</v>
          </cell>
          <cell r="N2721" t="str">
            <v>Magdalena Cauca</v>
          </cell>
          <cell r="O2721" t="str">
            <v>Cauca</v>
          </cell>
          <cell r="Q2721" t="str">
            <v>Pance</v>
          </cell>
        </row>
        <row r="2722">
          <cell r="B2722">
            <v>26070420</v>
          </cell>
          <cell r="C2722" t="str">
            <v>LIMONES  [26070420]</v>
          </cell>
          <cell r="D2722" t="str">
            <v>Pluviométrica</v>
          </cell>
          <cell r="E2722" t="str">
            <v>Convencional</v>
          </cell>
          <cell r="F2722" t="str">
            <v>Activa</v>
          </cell>
          <cell r="G2722">
            <v>24852</v>
          </cell>
          <cell r="H2722">
            <v>1225</v>
          </cell>
          <cell r="I2722">
            <v>3.3333333299999999</v>
          </cell>
          <cell r="J2722">
            <v>-76.25</v>
          </cell>
          <cell r="K2722" t="str">
            <v>Valle del Cauca</v>
          </cell>
          <cell r="L2722" t="str">
            <v>Florida</v>
          </cell>
          <cell r="M2722" t="str">
            <v>Area Operativa 09 - Cauca-Valle-Caldas</v>
          </cell>
          <cell r="N2722" t="str">
            <v>Magdalena Cauca</v>
          </cell>
          <cell r="O2722" t="str">
            <v>Cauca</v>
          </cell>
          <cell r="Q2722" t="str">
            <v>Pance</v>
          </cell>
        </row>
        <row r="2723">
          <cell r="B2723">
            <v>26070660</v>
          </cell>
          <cell r="C2723" t="str">
            <v>ANTENA  [26070660]</v>
          </cell>
          <cell r="D2723" t="str">
            <v>Pluviométrica</v>
          </cell>
          <cell r="E2723" t="str">
            <v>Convencional</v>
          </cell>
          <cell r="F2723" t="str">
            <v>Activa</v>
          </cell>
          <cell r="G2723">
            <v>26099</v>
          </cell>
          <cell r="H2723">
            <v>1300</v>
          </cell>
          <cell r="I2723">
            <v>3.3333333299999999</v>
          </cell>
          <cell r="J2723">
            <v>-76.233333329999994</v>
          </cell>
          <cell r="K2723" t="str">
            <v>Valle del Cauca</v>
          </cell>
          <cell r="L2723" t="str">
            <v>Florida</v>
          </cell>
          <cell r="M2723" t="str">
            <v>Area Operativa 09 - Cauca-Valle-Caldas</v>
          </cell>
          <cell r="N2723" t="str">
            <v>Magdalena Cauca</v>
          </cell>
          <cell r="O2723" t="str">
            <v>Cauca</v>
          </cell>
          <cell r="Q2723" t="str">
            <v>Pance</v>
          </cell>
        </row>
        <row r="2724">
          <cell r="B2724">
            <v>26070680</v>
          </cell>
          <cell r="C2724" t="str">
            <v>FLORIDA  [26070680]</v>
          </cell>
          <cell r="D2724" t="str">
            <v>Pluviométrica</v>
          </cell>
          <cell r="E2724" t="str">
            <v>Convencional</v>
          </cell>
          <cell r="F2724" t="str">
            <v>Activa</v>
          </cell>
          <cell r="G2724">
            <v>26313</v>
          </cell>
          <cell r="H2724">
            <v>1000</v>
          </cell>
          <cell r="I2724">
            <v>3.3333333299999999</v>
          </cell>
          <cell r="J2724">
            <v>-74.233333329999994</v>
          </cell>
          <cell r="K2724" t="str">
            <v>Valle del Cauca</v>
          </cell>
          <cell r="L2724" t="str">
            <v>Florida</v>
          </cell>
          <cell r="M2724" t="str">
            <v>Area Operativa 09 - Cauca-Valle-Caldas</v>
          </cell>
          <cell r="N2724" t="str">
            <v>Orinoco</v>
          </cell>
          <cell r="O2724" t="str">
            <v>Guaviare</v>
          </cell>
          <cell r="Q2724" t="str">
            <v>Pance</v>
          </cell>
        </row>
        <row r="2725">
          <cell r="B2725">
            <v>26060060</v>
          </cell>
          <cell r="C2725" t="str">
            <v>MUSICA LA  [26060060]</v>
          </cell>
          <cell r="D2725" t="str">
            <v>Pluviométrica</v>
          </cell>
          <cell r="E2725" t="str">
            <v>Convencional</v>
          </cell>
          <cell r="F2725" t="str">
            <v>Activa</v>
          </cell>
          <cell r="G2725">
            <v>24852</v>
          </cell>
          <cell r="H2725">
            <v>975</v>
          </cell>
          <cell r="I2725">
            <v>3.35</v>
          </cell>
          <cell r="J2725">
            <v>-76.383333329999999</v>
          </cell>
          <cell r="K2725" t="str">
            <v>Valle del Cauca</v>
          </cell>
          <cell r="L2725" t="str">
            <v>Candelaria (Valle del cauca)</v>
          </cell>
          <cell r="M2725" t="str">
            <v>Area Operativa 09 - Cauca-Valle-Caldas</v>
          </cell>
          <cell r="N2725" t="str">
            <v>Magdalena Cauca</v>
          </cell>
          <cell r="O2725" t="str">
            <v>Cauca</v>
          </cell>
          <cell r="Q2725" t="str">
            <v>Pance</v>
          </cell>
        </row>
        <row r="2726">
          <cell r="B2726">
            <v>26070150</v>
          </cell>
          <cell r="C2726" t="str">
            <v>AVELINA  [26070150]</v>
          </cell>
          <cell r="D2726" t="str">
            <v>Pluviométrica</v>
          </cell>
          <cell r="E2726" t="str">
            <v>Convencional</v>
          </cell>
          <cell r="F2726" t="str">
            <v>Activa</v>
          </cell>
          <cell r="G2726">
            <v>20560</v>
          </cell>
          <cell r="H2726">
            <v>1225</v>
          </cell>
          <cell r="I2726">
            <v>3.35</v>
          </cell>
          <cell r="J2726">
            <v>-76.266666669999992</v>
          </cell>
          <cell r="K2726" t="str">
            <v>Valle del Cauca</v>
          </cell>
          <cell r="L2726" t="str">
            <v>Florida</v>
          </cell>
          <cell r="M2726" t="str">
            <v>Area Operativa 09 - Cauca-Valle-Caldas</v>
          </cell>
          <cell r="N2726" t="str">
            <v>Magdalena Cauca</v>
          </cell>
          <cell r="O2726" t="str">
            <v>Cauca</v>
          </cell>
          <cell r="Q2726" t="str">
            <v>Pance</v>
          </cell>
        </row>
        <row r="2727">
          <cell r="B2727">
            <v>26070180</v>
          </cell>
          <cell r="C2727" t="str">
            <v>BUCHITOLO  [26070180]</v>
          </cell>
          <cell r="D2727" t="str">
            <v>Pluviométrica</v>
          </cell>
          <cell r="E2727" t="str">
            <v>Convencional</v>
          </cell>
          <cell r="F2727" t="str">
            <v>Activa</v>
          </cell>
          <cell r="G2727">
            <v>21290</v>
          </cell>
          <cell r="H2727">
            <v>985</v>
          </cell>
          <cell r="I2727">
            <v>3.35</v>
          </cell>
          <cell r="J2727">
            <v>-76.333333329999988</v>
          </cell>
          <cell r="K2727" t="str">
            <v>Valle del Cauca</v>
          </cell>
          <cell r="L2727" t="str">
            <v>Candelaria (Valle del cauca)</v>
          </cell>
          <cell r="M2727" t="str">
            <v>Area Operativa 09 - Cauca-Valle-Caldas</v>
          </cell>
          <cell r="N2727" t="str">
            <v>Magdalena Cauca</v>
          </cell>
          <cell r="O2727" t="str">
            <v>Cauca</v>
          </cell>
          <cell r="Q2727" t="str">
            <v>Pance</v>
          </cell>
        </row>
        <row r="2728">
          <cell r="B2728">
            <v>26070360</v>
          </cell>
          <cell r="C2728" t="str">
            <v>PARRAGA  [26070360]</v>
          </cell>
          <cell r="D2728" t="str">
            <v>Pluviométrica</v>
          </cell>
          <cell r="E2728" t="str">
            <v>Convencional</v>
          </cell>
          <cell r="F2728" t="str">
            <v>Activa</v>
          </cell>
          <cell r="G2728">
            <v>24852</v>
          </cell>
          <cell r="H2728">
            <v>1200</v>
          </cell>
          <cell r="I2728">
            <v>3.35</v>
          </cell>
          <cell r="J2728">
            <v>-76.266666669999992</v>
          </cell>
          <cell r="K2728" t="str">
            <v>Valle del Cauca</v>
          </cell>
          <cell r="L2728" t="str">
            <v>Pradera</v>
          </cell>
          <cell r="M2728" t="str">
            <v>Area Operativa 09 - Cauca-Valle-Caldas</v>
          </cell>
          <cell r="N2728" t="str">
            <v>Magdalena Cauca</v>
          </cell>
          <cell r="O2728" t="str">
            <v>Cauca</v>
          </cell>
          <cell r="Q2728" t="str">
            <v>Pance</v>
          </cell>
        </row>
        <row r="2729">
          <cell r="B2729">
            <v>26050330</v>
          </cell>
          <cell r="C2729" t="str">
            <v>GUANABANO EL  [26050330]</v>
          </cell>
          <cell r="D2729" t="str">
            <v>Pluviográfica</v>
          </cell>
          <cell r="E2729" t="str">
            <v>Convencional</v>
          </cell>
          <cell r="F2729" t="str">
            <v>Suspendida</v>
          </cell>
          <cell r="G2729">
            <v>29632</v>
          </cell>
          <cell r="H2729">
            <v>1365</v>
          </cell>
          <cell r="I2729">
            <v>3.3333333299999999</v>
          </cell>
          <cell r="J2729">
            <v>-76.616666670000001</v>
          </cell>
          <cell r="K2729" t="str">
            <v>Valle del Cauca</v>
          </cell>
          <cell r="L2729" t="str">
            <v>Cali</v>
          </cell>
          <cell r="M2729" t="str">
            <v>Area Operativa 09 - Cauca-Valle-Caldas</v>
          </cell>
          <cell r="N2729" t="str">
            <v>Magdalena Cauca</v>
          </cell>
          <cell r="O2729" t="str">
            <v>Cauca</v>
          </cell>
          <cell r="Q2729" t="str">
            <v>Fraile</v>
          </cell>
          <cell r="R2729">
            <v>32888</v>
          </cell>
        </row>
        <row r="2730">
          <cell r="B2730">
            <v>26057090</v>
          </cell>
          <cell r="C2730" t="str">
            <v>VORAGINE LA  [26057090]</v>
          </cell>
          <cell r="D2730" t="str">
            <v>Limnimétrica</v>
          </cell>
          <cell r="E2730" t="str">
            <v>Convencional</v>
          </cell>
          <cell r="F2730" t="str">
            <v>Suspendida</v>
          </cell>
          <cell r="G2730">
            <v>22661</v>
          </cell>
          <cell r="H2730">
            <v>1000</v>
          </cell>
          <cell r="I2730">
            <v>3.3333333299999999</v>
          </cell>
          <cell r="J2730">
            <v>-76.566666669999989</v>
          </cell>
          <cell r="K2730" t="str">
            <v>Valle del Cauca</v>
          </cell>
          <cell r="L2730" t="str">
            <v>Cali</v>
          </cell>
          <cell r="M2730" t="str">
            <v>Area Operativa 09 - Cauca-Valle-Caldas</v>
          </cell>
          <cell r="N2730" t="str">
            <v>Magdalena Cauca</v>
          </cell>
          <cell r="O2730" t="str">
            <v>Cauca</v>
          </cell>
          <cell r="Q2730" t="str">
            <v>Pance</v>
          </cell>
          <cell r="R2730">
            <v>25399</v>
          </cell>
        </row>
        <row r="2731">
          <cell r="B2731">
            <v>26070700</v>
          </cell>
          <cell r="C2731" t="str">
            <v>PISTA LA  [26070700]</v>
          </cell>
          <cell r="D2731" t="str">
            <v>Pluviométrica</v>
          </cell>
          <cell r="E2731" t="str">
            <v>Convencional</v>
          </cell>
          <cell r="F2731" t="str">
            <v>Activa</v>
          </cell>
          <cell r="G2731">
            <v>26313</v>
          </cell>
          <cell r="H2731">
            <v>1100</v>
          </cell>
          <cell r="I2731">
            <v>3.35</v>
          </cell>
          <cell r="J2731">
            <v>-76.283333329999991</v>
          </cell>
          <cell r="K2731" t="str">
            <v>Valle del Cauca</v>
          </cell>
          <cell r="L2731" t="str">
            <v>Pradera</v>
          </cell>
          <cell r="M2731" t="str">
            <v>Area Operativa 09 - Cauca-Valle-Caldas</v>
          </cell>
          <cell r="N2731" t="str">
            <v>Magdalena Cauca</v>
          </cell>
          <cell r="O2731" t="str">
            <v>Cauca</v>
          </cell>
          <cell r="Q2731" t="str">
            <v>Pance</v>
          </cell>
        </row>
        <row r="2732">
          <cell r="B2732">
            <v>26070710</v>
          </cell>
          <cell r="C2732" t="str">
            <v>BETANCUR  [26070710]</v>
          </cell>
          <cell r="D2732" t="str">
            <v>Pluviométrica</v>
          </cell>
          <cell r="E2732" t="str">
            <v>Convencional</v>
          </cell>
          <cell r="F2732" t="str">
            <v>Activa</v>
          </cell>
          <cell r="G2732">
            <v>26313</v>
          </cell>
          <cell r="H2732">
            <v>1000</v>
          </cell>
          <cell r="I2732">
            <v>3.35</v>
          </cell>
          <cell r="J2732">
            <v>-76.283333329999991</v>
          </cell>
          <cell r="K2732" t="str">
            <v>Valle del Cauca</v>
          </cell>
          <cell r="L2732" t="str">
            <v>Pradera</v>
          </cell>
          <cell r="M2732" t="str">
            <v>Area Operativa 09 - Cauca-Valle-Caldas</v>
          </cell>
          <cell r="N2732" t="str">
            <v>Magdalena Cauca</v>
          </cell>
          <cell r="O2732" t="str">
            <v>Cauca</v>
          </cell>
          <cell r="Q2732" t="str">
            <v>Pance</v>
          </cell>
        </row>
        <row r="2733">
          <cell r="B2733">
            <v>26075030</v>
          </cell>
          <cell r="C2733" t="str">
            <v>CENTRAL CASTILLA  [26075030]</v>
          </cell>
          <cell r="D2733" t="str">
            <v>Climática Ordinaria</v>
          </cell>
          <cell r="E2733" t="str">
            <v>Convencional</v>
          </cell>
          <cell r="F2733" t="str">
            <v>Activa</v>
          </cell>
          <cell r="G2733">
            <v>22296</v>
          </cell>
          <cell r="H2733">
            <v>1040</v>
          </cell>
          <cell r="I2733">
            <v>3.35</v>
          </cell>
          <cell r="J2733">
            <v>-76.283333329999991</v>
          </cell>
          <cell r="K2733" t="str">
            <v>Valle del Cauca</v>
          </cell>
          <cell r="L2733" t="str">
            <v>Pradera</v>
          </cell>
          <cell r="M2733" t="str">
            <v>Area Operativa 09 - Cauca-Valle-Caldas</v>
          </cell>
          <cell r="N2733" t="str">
            <v>Magdalena Cauca</v>
          </cell>
          <cell r="O2733" t="str">
            <v>Cauca</v>
          </cell>
          <cell r="Q2733" t="str">
            <v>Pance</v>
          </cell>
        </row>
        <row r="2734">
          <cell r="B2734">
            <v>26060160</v>
          </cell>
          <cell r="C2734" t="str">
            <v>BELGICA OESTE  [26060160]</v>
          </cell>
          <cell r="D2734" t="str">
            <v>Pluviométrica</v>
          </cell>
          <cell r="E2734" t="str">
            <v>Convencional</v>
          </cell>
          <cell r="F2734" t="str">
            <v>Activa</v>
          </cell>
          <cell r="G2734">
            <v>25583</v>
          </cell>
          <cell r="H2734">
            <v>1000</v>
          </cell>
          <cell r="I2734">
            <v>3.3</v>
          </cell>
          <cell r="J2734">
            <v>-76.316666669999989</v>
          </cell>
          <cell r="K2734" t="str">
            <v>Valle del Cauca</v>
          </cell>
          <cell r="L2734" t="str">
            <v>Florida</v>
          </cell>
          <cell r="M2734" t="str">
            <v>Area Operativa 09 - Cauca-Valle-Caldas</v>
          </cell>
          <cell r="N2734" t="str">
            <v>Magdalena Cauca</v>
          </cell>
          <cell r="O2734" t="str">
            <v>Cauca</v>
          </cell>
          <cell r="Q2734" t="str">
            <v>Pance</v>
          </cell>
        </row>
        <row r="2735">
          <cell r="B2735">
            <v>26050310</v>
          </cell>
          <cell r="C2735" t="str">
            <v>LADRILLERA LA  [26050310]</v>
          </cell>
          <cell r="D2735" t="str">
            <v>Pluviográfica</v>
          </cell>
          <cell r="E2735" t="str">
            <v>Convencional</v>
          </cell>
          <cell r="F2735" t="str">
            <v>Activa</v>
          </cell>
          <cell r="G2735">
            <v>30270</v>
          </cell>
          <cell r="H2735">
            <v>1180</v>
          </cell>
          <cell r="I2735">
            <v>3.3666666699999999</v>
          </cell>
          <cell r="J2735">
            <v>-76.583333329999988</v>
          </cell>
          <cell r="K2735" t="str">
            <v>Valle del Cauca</v>
          </cell>
          <cell r="L2735" t="str">
            <v>Cali</v>
          </cell>
          <cell r="M2735" t="str">
            <v>Area Operativa 09 - Cauca-Valle-Caldas</v>
          </cell>
          <cell r="N2735" t="str">
            <v>Magdalena Cauca</v>
          </cell>
          <cell r="O2735" t="str">
            <v>Cauca</v>
          </cell>
          <cell r="Q2735" t="str">
            <v>Parraga</v>
          </cell>
        </row>
        <row r="2736">
          <cell r="B2736">
            <v>26050320</v>
          </cell>
          <cell r="C2736" t="str">
            <v>ALTO IGLESIAS  [26050320]</v>
          </cell>
          <cell r="D2736" t="str">
            <v>Pluviográfica</v>
          </cell>
          <cell r="E2736" t="str">
            <v>Convencional</v>
          </cell>
          <cell r="F2736" t="str">
            <v>Activa</v>
          </cell>
          <cell r="G2736">
            <v>29632</v>
          </cell>
          <cell r="H2736">
            <v>1705</v>
          </cell>
          <cell r="I2736">
            <v>3.3666666699999999</v>
          </cell>
          <cell r="J2736">
            <v>-76.633333329999999</v>
          </cell>
          <cell r="K2736" t="str">
            <v>Valle del Cauca</v>
          </cell>
          <cell r="L2736" t="str">
            <v>Cali</v>
          </cell>
          <cell r="M2736" t="str">
            <v>Area Operativa 09 - Cauca-Valle-Caldas</v>
          </cell>
          <cell r="N2736" t="str">
            <v>Magdalena Cauca</v>
          </cell>
          <cell r="O2736" t="str">
            <v>Cauca</v>
          </cell>
          <cell r="Q2736" t="str">
            <v>Parraga</v>
          </cell>
        </row>
        <row r="2737">
          <cell r="B2737">
            <v>26057140</v>
          </cell>
          <cell r="C2737" t="str">
            <v>CALLE QUINTA  [26057140]</v>
          </cell>
          <cell r="D2737" t="str">
            <v>Limnigráfica</v>
          </cell>
          <cell r="E2737" t="str">
            <v>Convencional</v>
          </cell>
          <cell r="F2737" t="str">
            <v>Activa</v>
          </cell>
          <cell r="G2737">
            <v>30270</v>
          </cell>
          <cell r="H2737">
            <v>996</v>
          </cell>
          <cell r="I2737">
            <v>3.3666666699999999</v>
          </cell>
          <cell r="J2737">
            <v>-76.55</v>
          </cell>
          <cell r="K2737" t="str">
            <v>Valle del Cauca</v>
          </cell>
          <cell r="L2737" t="str">
            <v>Cali</v>
          </cell>
          <cell r="M2737" t="str">
            <v>Area Operativa 09 - Cauca-Valle-Caldas</v>
          </cell>
          <cell r="N2737" t="str">
            <v>Magdalena Cauca</v>
          </cell>
          <cell r="O2737" t="str">
            <v>Cauca</v>
          </cell>
          <cell r="Q2737" t="str">
            <v>Melendez</v>
          </cell>
        </row>
        <row r="2738">
          <cell r="B2738">
            <v>26057170</v>
          </cell>
          <cell r="C2738" t="str">
            <v>CAÑASGORDAS  [26057170]</v>
          </cell>
          <cell r="D2738" t="str">
            <v>Limnigráfica</v>
          </cell>
          <cell r="E2738" t="str">
            <v>Convencional</v>
          </cell>
          <cell r="F2738" t="str">
            <v>Activa</v>
          </cell>
          <cell r="G2738">
            <v>30270</v>
          </cell>
          <cell r="H2738">
            <v>1000</v>
          </cell>
          <cell r="I2738">
            <v>3.3666666699999999</v>
          </cell>
          <cell r="J2738">
            <v>-76.533333329999991</v>
          </cell>
          <cell r="K2738" t="str">
            <v>Valle del Cauca</v>
          </cell>
          <cell r="L2738" t="str">
            <v>Cali</v>
          </cell>
          <cell r="M2738" t="str">
            <v>Area Operativa 09 - Cauca-Valle-Caldas</v>
          </cell>
          <cell r="N2738" t="str">
            <v>Magdalena Cauca</v>
          </cell>
          <cell r="O2738" t="str">
            <v>Cauca</v>
          </cell>
          <cell r="Q2738" t="str">
            <v>Lili</v>
          </cell>
        </row>
        <row r="2739">
          <cell r="B2739">
            <v>26050140</v>
          </cell>
          <cell r="C2739" t="str">
            <v>COREA  [26050140]</v>
          </cell>
          <cell r="D2739" t="str">
            <v>Pluviométrica</v>
          </cell>
          <cell r="E2739" t="str">
            <v>Convencional</v>
          </cell>
          <cell r="F2739" t="str">
            <v>Suspendida</v>
          </cell>
          <cell r="G2739">
            <v>23726</v>
          </cell>
          <cell r="H2739">
            <v>2580</v>
          </cell>
          <cell r="I2739">
            <v>3.3666666699999999</v>
          </cell>
          <cell r="J2739">
            <v>-76.666666669999998</v>
          </cell>
          <cell r="K2739" t="str">
            <v>Valle del Cauca</v>
          </cell>
          <cell r="L2739" t="str">
            <v>Cali</v>
          </cell>
          <cell r="M2739" t="str">
            <v>Area Operativa 09 - Cauca-Valle-Caldas</v>
          </cell>
          <cell r="N2739" t="str">
            <v>Magdalena Cauca</v>
          </cell>
          <cell r="O2739" t="str">
            <v>Cauca</v>
          </cell>
          <cell r="Q2739" t="str">
            <v>Parraga</v>
          </cell>
          <cell r="R2739">
            <v>31458</v>
          </cell>
        </row>
        <row r="2740">
          <cell r="B2740">
            <v>26057060</v>
          </cell>
          <cell r="C2740" t="str">
            <v>LILI  [26057060]</v>
          </cell>
          <cell r="D2740" t="str">
            <v>Limnimétrica</v>
          </cell>
          <cell r="E2740" t="str">
            <v>Convencional</v>
          </cell>
          <cell r="F2740" t="str">
            <v>Suspendida</v>
          </cell>
          <cell r="G2740">
            <v>19708</v>
          </cell>
          <cell r="H2740">
            <v>1050</v>
          </cell>
          <cell r="I2740">
            <v>3.3666666699999999</v>
          </cell>
          <cell r="J2740">
            <v>-76.533333329999991</v>
          </cell>
          <cell r="K2740" t="str">
            <v>Valle del Cauca</v>
          </cell>
          <cell r="L2740" t="str">
            <v>Cali</v>
          </cell>
          <cell r="M2740" t="str">
            <v>Area Operativa 09 - Cauca-Valle-Caldas</v>
          </cell>
          <cell r="N2740" t="str">
            <v>Magdalena Cauca</v>
          </cell>
          <cell r="O2740" t="str">
            <v>Cauca</v>
          </cell>
          <cell r="Q2740" t="str">
            <v>Lili</v>
          </cell>
          <cell r="R2740">
            <v>23543</v>
          </cell>
        </row>
        <row r="2741">
          <cell r="B2741">
            <v>21208380</v>
          </cell>
          <cell r="C2741" t="str">
            <v>ACDTO FONTIBON  [21208380]</v>
          </cell>
          <cell r="D2741" t="str">
            <v>Limnimétrica</v>
          </cell>
          <cell r="E2741" t="str">
            <v>Convencional</v>
          </cell>
          <cell r="F2741" t="str">
            <v>Suspendida</v>
          </cell>
          <cell r="G2741">
            <v>21320</v>
          </cell>
          <cell r="H2741">
            <v>2580</v>
          </cell>
          <cell r="I2741">
            <v>4.7</v>
          </cell>
          <cell r="J2741">
            <v>-74.166666669999998</v>
          </cell>
          <cell r="K2741" t="str">
            <v>Bogotá</v>
          </cell>
          <cell r="L2741" t="str">
            <v>Bogota, D.C</v>
          </cell>
          <cell r="M2741" t="str">
            <v>Area Operativa 11 - Cundinamarca-Amazonas-San Andrés</v>
          </cell>
          <cell r="N2741" t="str">
            <v>Magdalena Cauca</v>
          </cell>
          <cell r="O2741" t="str">
            <v>Alto Magdalena</v>
          </cell>
          <cell r="Q2741" t="str">
            <v>Bogota</v>
          </cell>
          <cell r="R2741">
            <v>21596</v>
          </cell>
        </row>
        <row r="2742">
          <cell r="B2742">
            <v>26060210</v>
          </cell>
          <cell r="C2742" t="str">
            <v>MARGARITAS  [26060210]</v>
          </cell>
          <cell r="D2742" t="str">
            <v>Pluviométrica</v>
          </cell>
          <cell r="E2742" t="str">
            <v>Convencional</v>
          </cell>
          <cell r="F2742" t="str">
            <v>Activa</v>
          </cell>
          <cell r="G2742">
            <v>26313</v>
          </cell>
          <cell r="H2742">
            <v>965</v>
          </cell>
          <cell r="I2742">
            <v>3.3666666699999999</v>
          </cell>
          <cell r="J2742">
            <v>-76.416666669999998</v>
          </cell>
          <cell r="K2742" t="str">
            <v>Valle del Cauca</v>
          </cell>
          <cell r="L2742" t="str">
            <v>Candelaria (Valle del cauca)</v>
          </cell>
          <cell r="M2742" t="str">
            <v>Area Operativa 09 - Cauca-Valle-Caldas</v>
          </cell>
          <cell r="N2742" t="str">
            <v>Magdalena Cauca</v>
          </cell>
          <cell r="O2742" t="str">
            <v>Cauca</v>
          </cell>
          <cell r="Q2742" t="str">
            <v>Ay Pozo Hondo</v>
          </cell>
        </row>
        <row r="2743">
          <cell r="B2743">
            <v>26070120</v>
          </cell>
          <cell r="C2743" t="str">
            <v>POTRERILLO  [26070120]</v>
          </cell>
          <cell r="D2743" t="str">
            <v>Pluviométrica</v>
          </cell>
          <cell r="E2743" t="str">
            <v>Convencional</v>
          </cell>
          <cell r="F2743" t="str">
            <v>Activa</v>
          </cell>
          <cell r="G2743">
            <v>20560</v>
          </cell>
          <cell r="H2743">
            <v>1280</v>
          </cell>
          <cell r="I2743">
            <v>3.3666666699999999</v>
          </cell>
          <cell r="J2743">
            <v>-76.25</v>
          </cell>
          <cell r="K2743" t="str">
            <v>Valle del Cauca</v>
          </cell>
          <cell r="L2743" t="str">
            <v>Pradera</v>
          </cell>
          <cell r="M2743" t="str">
            <v>Area Operativa 09 - Cauca-Valle-Caldas</v>
          </cell>
          <cell r="N2743" t="str">
            <v>Magdalena Cauca</v>
          </cell>
          <cell r="O2743" t="str">
            <v>Cauca</v>
          </cell>
          <cell r="Q2743" t="str">
            <v>Ay Pozo Hondo</v>
          </cell>
        </row>
        <row r="2744">
          <cell r="B2744">
            <v>26070350</v>
          </cell>
          <cell r="C2744" t="str">
            <v>PIEDRAS BLANCAS  [26070350]</v>
          </cell>
          <cell r="D2744" t="str">
            <v>Pluviométrica</v>
          </cell>
          <cell r="E2744" t="str">
            <v>Convencional</v>
          </cell>
          <cell r="F2744" t="str">
            <v>Activa</v>
          </cell>
          <cell r="G2744">
            <v>24852</v>
          </cell>
          <cell r="H2744">
            <v>1120</v>
          </cell>
          <cell r="I2744">
            <v>3.3666666699999999</v>
          </cell>
          <cell r="J2744">
            <v>-76.283333329999991</v>
          </cell>
          <cell r="K2744" t="str">
            <v>Valle del Cauca</v>
          </cell>
          <cell r="L2744" t="str">
            <v>Pradera</v>
          </cell>
          <cell r="M2744" t="str">
            <v>Area Operativa 09 - Cauca-Valle-Caldas</v>
          </cell>
          <cell r="N2744" t="str">
            <v>Magdalena Cauca</v>
          </cell>
          <cell r="O2744" t="str">
            <v>Cauca</v>
          </cell>
          <cell r="Q2744" t="str">
            <v>Ay Pozo Hondo</v>
          </cell>
        </row>
        <row r="2745">
          <cell r="B2745">
            <v>26070530</v>
          </cell>
          <cell r="C2745" t="str">
            <v>ESCOCIA  [26070530]</v>
          </cell>
          <cell r="D2745" t="str">
            <v>Pluviométrica</v>
          </cell>
          <cell r="E2745" t="str">
            <v>Convencional</v>
          </cell>
          <cell r="F2745" t="str">
            <v>Activa</v>
          </cell>
          <cell r="G2745">
            <v>25583</v>
          </cell>
          <cell r="H2745">
            <v>1227</v>
          </cell>
          <cell r="I2745">
            <v>3.3666666699999999</v>
          </cell>
          <cell r="J2745">
            <v>-76.25</v>
          </cell>
          <cell r="K2745" t="str">
            <v>Valle del Cauca</v>
          </cell>
          <cell r="L2745" t="str">
            <v>Pradera</v>
          </cell>
          <cell r="M2745" t="str">
            <v>Area Operativa 09 - Cauca-Valle-Caldas</v>
          </cell>
          <cell r="N2745" t="str">
            <v>Magdalena Cauca</v>
          </cell>
          <cell r="O2745" t="str">
            <v>Cauca</v>
          </cell>
          <cell r="Q2745" t="str">
            <v>Ay Pozo Hondo</v>
          </cell>
        </row>
        <row r="2746">
          <cell r="B2746">
            <v>26070070</v>
          </cell>
          <cell r="C2746" t="str">
            <v>BUCHITOLO  [26070070]</v>
          </cell>
          <cell r="D2746" t="str">
            <v>Pluviométrica</v>
          </cell>
          <cell r="E2746" t="str">
            <v>Convencional</v>
          </cell>
          <cell r="F2746" t="str">
            <v>Suspendida</v>
          </cell>
          <cell r="G2746">
            <v>19494</v>
          </cell>
          <cell r="H2746">
            <v>1000</v>
          </cell>
          <cell r="I2746">
            <v>3.3666666699999999</v>
          </cell>
          <cell r="J2746">
            <v>-76.366666670000001</v>
          </cell>
          <cell r="K2746" t="str">
            <v>Valle del Cauca</v>
          </cell>
          <cell r="L2746" t="str">
            <v>Candelaria (Valle del cauca)</v>
          </cell>
          <cell r="M2746" t="str">
            <v>Area Operativa 09 - Cauca-Valle-Caldas</v>
          </cell>
          <cell r="N2746" t="str">
            <v>Magdalena Cauca</v>
          </cell>
          <cell r="O2746" t="str">
            <v>Cauca</v>
          </cell>
          <cell r="Q2746" t="str">
            <v>Ay Pozo Hondo</v>
          </cell>
          <cell r="R2746">
            <v>21047</v>
          </cell>
        </row>
        <row r="2747">
          <cell r="B2747">
            <v>26070610</v>
          </cell>
          <cell r="C2747" t="str">
            <v>SOLEDAD LA  [26070610]</v>
          </cell>
          <cell r="D2747" t="str">
            <v>Pluviométrica</v>
          </cell>
          <cell r="E2747" t="str">
            <v>Convencional</v>
          </cell>
          <cell r="F2747" t="str">
            <v>Activa</v>
          </cell>
          <cell r="G2747">
            <v>26007</v>
          </cell>
          <cell r="H2747">
            <v>2160</v>
          </cell>
          <cell r="I2747">
            <v>3.3666666699999999</v>
          </cell>
          <cell r="J2747">
            <v>-76.166666669999998</v>
          </cell>
          <cell r="K2747" t="str">
            <v>Valle del Cauca</v>
          </cell>
          <cell r="L2747" t="str">
            <v>Florida</v>
          </cell>
          <cell r="M2747" t="str">
            <v>Area Operativa 09 - Cauca-Valle-Caldas</v>
          </cell>
          <cell r="N2747" t="str">
            <v>Magdalena Cauca</v>
          </cell>
          <cell r="O2747" t="str">
            <v>Cauca</v>
          </cell>
          <cell r="Q2747" t="str">
            <v>Ay Pozo Hondo</v>
          </cell>
        </row>
        <row r="2748">
          <cell r="B2748">
            <v>26075140</v>
          </cell>
          <cell r="C2748" t="str">
            <v>MELENDEZ  - AUT  [26075140]</v>
          </cell>
          <cell r="D2748" t="str">
            <v>Climática Principal</v>
          </cell>
          <cell r="E2748" t="str">
            <v>Automática con Telemetría</v>
          </cell>
          <cell r="F2748" t="str">
            <v>Activa</v>
          </cell>
          <cell r="G2748">
            <v>34090</v>
          </cell>
          <cell r="H2748">
            <v>960</v>
          </cell>
          <cell r="I2748">
            <v>3.3691666699999998</v>
          </cell>
          <cell r="J2748">
            <v>-76.52</v>
          </cell>
          <cell r="K2748" t="str">
            <v>Valle del Cauca</v>
          </cell>
          <cell r="L2748" t="str">
            <v>Pradera</v>
          </cell>
          <cell r="M2748" t="str">
            <v>Area Operativa 09 - Cauca-Valle-Caldas</v>
          </cell>
          <cell r="N2748" t="str">
            <v>Magdalena Cauca</v>
          </cell>
          <cell r="O2748" t="str">
            <v>Cauca</v>
          </cell>
          <cell r="Q2748" t="str">
            <v>Ay Pozo Hondo</v>
          </cell>
        </row>
        <row r="2749">
          <cell r="B2749">
            <v>26050130</v>
          </cell>
          <cell r="C2749" t="str">
            <v>FONDA LA  [26050130]</v>
          </cell>
          <cell r="D2749" t="str">
            <v>Pluviométrica</v>
          </cell>
          <cell r="E2749" t="str">
            <v>Convencional</v>
          </cell>
          <cell r="F2749" t="str">
            <v>Activa</v>
          </cell>
          <cell r="G2749">
            <v>23726</v>
          </cell>
          <cell r="H2749">
            <v>1298</v>
          </cell>
          <cell r="I2749">
            <v>3.3833333300000001</v>
          </cell>
          <cell r="J2749">
            <v>-76.599999999999994</v>
          </cell>
          <cell r="K2749" t="str">
            <v>Valle del Cauca</v>
          </cell>
          <cell r="L2749" t="str">
            <v>Cali</v>
          </cell>
          <cell r="M2749" t="str">
            <v>Area Operativa 09 - Cauca-Valle-Caldas</v>
          </cell>
          <cell r="N2749" t="str">
            <v>Magdalena Cauca</v>
          </cell>
          <cell r="O2749" t="str">
            <v>Cauca</v>
          </cell>
          <cell r="Q2749" t="str">
            <v>Magdalena</v>
          </cell>
        </row>
        <row r="2750">
          <cell r="B2750">
            <v>26070140</v>
          </cell>
          <cell r="C2750" t="str">
            <v>SAN RAFAEL  [26070140]</v>
          </cell>
          <cell r="D2750" t="str">
            <v>Pluviométrica</v>
          </cell>
          <cell r="E2750" t="str">
            <v>Convencional</v>
          </cell>
          <cell r="F2750" t="str">
            <v>Activa</v>
          </cell>
          <cell r="G2750">
            <v>20560</v>
          </cell>
          <cell r="H2750">
            <v>980</v>
          </cell>
          <cell r="I2750">
            <v>3.3833333300000001</v>
          </cell>
          <cell r="J2750">
            <v>-76.316666669999989</v>
          </cell>
          <cell r="K2750" t="str">
            <v>Valle del Cauca</v>
          </cell>
          <cell r="L2750" t="str">
            <v>Candelaria (Valle del cauca)</v>
          </cell>
          <cell r="M2750" t="str">
            <v>Area Operativa 09 - Cauca-Valle-Caldas</v>
          </cell>
          <cell r="N2750" t="str">
            <v>Magdalena Cauca</v>
          </cell>
          <cell r="O2750" t="str">
            <v>Cauca</v>
          </cell>
          <cell r="Q2750" t="str">
            <v>Canal</v>
          </cell>
        </row>
        <row r="2751">
          <cell r="B2751">
            <v>26070270</v>
          </cell>
          <cell r="C2751" t="str">
            <v>CHAMORRAS  [26070270]</v>
          </cell>
          <cell r="D2751" t="str">
            <v>Pluviométrica</v>
          </cell>
          <cell r="E2751" t="str">
            <v>Convencional</v>
          </cell>
          <cell r="F2751" t="str">
            <v>Activa</v>
          </cell>
          <cell r="G2751">
            <v>23512</v>
          </cell>
          <cell r="H2751">
            <v>1130</v>
          </cell>
          <cell r="I2751">
            <v>3.3833333300000001</v>
          </cell>
          <cell r="J2751">
            <v>-76.266666669999992</v>
          </cell>
          <cell r="K2751" t="str">
            <v>Valle del Cauca</v>
          </cell>
          <cell r="L2751" t="str">
            <v>Pradera</v>
          </cell>
          <cell r="M2751" t="str">
            <v>Area Operativa 09 - Cauca-Valle-Caldas</v>
          </cell>
          <cell r="N2751" t="str">
            <v>Magdalena Cauca</v>
          </cell>
          <cell r="O2751" t="str">
            <v>Cauca</v>
          </cell>
          <cell r="Q2751" t="str">
            <v>Canal</v>
          </cell>
        </row>
        <row r="2752">
          <cell r="B2752">
            <v>26070370</v>
          </cell>
          <cell r="C2752" t="str">
            <v>HIGUERONAL  [26070370]</v>
          </cell>
          <cell r="D2752" t="str">
            <v>Pluviométrica</v>
          </cell>
          <cell r="E2752" t="str">
            <v>Convencional</v>
          </cell>
          <cell r="F2752" t="str">
            <v>Activa</v>
          </cell>
          <cell r="G2752">
            <v>24487</v>
          </cell>
          <cell r="H2752">
            <v>1180</v>
          </cell>
          <cell r="I2752">
            <v>3.3833333300000001</v>
          </cell>
          <cell r="J2752">
            <v>-76.266666669999992</v>
          </cell>
          <cell r="K2752" t="str">
            <v>Valle del Cauca</v>
          </cell>
          <cell r="L2752" t="str">
            <v>Pradera</v>
          </cell>
          <cell r="M2752" t="str">
            <v>Area Operativa 09 - Cauca-Valle-Caldas</v>
          </cell>
          <cell r="N2752" t="str">
            <v>Magdalena Cauca</v>
          </cell>
          <cell r="O2752" t="str">
            <v>Cauca</v>
          </cell>
          <cell r="Q2752" t="str">
            <v>Canal</v>
          </cell>
        </row>
        <row r="2753">
          <cell r="B2753">
            <v>26070390</v>
          </cell>
          <cell r="C2753" t="str">
            <v>TUPIA LA  [26070390]</v>
          </cell>
          <cell r="D2753" t="str">
            <v>Pluviométrica</v>
          </cell>
          <cell r="E2753" t="str">
            <v>Convencional</v>
          </cell>
          <cell r="F2753" t="str">
            <v>Activa</v>
          </cell>
          <cell r="G2753">
            <v>24852</v>
          </cell>
          <cell r="H2753">
            <v>990</v>
          </cell>
          <cell r="I2753">
            <v>3.3833333300000001</v>
          </cell>
          <cell r="J2753">
            <v>-76.3</v>
          </cell>
          <cell r="K2753" t="str">
            <v>Valle del Cauca</v>
          </cell>
          <cell r="L2753" t="str">
            <v>Candelaria (Valle del cauca)</v>
          </cell>
          <cell r="M2753" t="str">
            <v>Area Operativa 09 - Cauca-Valle-Caldas</v>
          </cell>
          <cell r="N2753" t="str">
            <v>Magdalena Cauca</v>
          </cell>
          <cell r="O2753" t="str">
            <v>Cauca</v>
          </cell>
          <cell r="Q2753" t="str">
            <v>Canal</v>
          </cell>
        </row>
        <row r="2754">
          <cell r="B2754">
            <v>26070430</v>
          </cell>
          <cell r="C2754" t="str">
            <v>BOSTON  [26070430]</v>
          </cell>
          <cell r="D2754" t="str">
            <v>Pluviométrica</v>
          </cell>
          <cell r="E2754" t="str">
            <v>Convencional</v>
          </cell>
          <cell r="F2754" t="str">
            <v>Activa</v>
          </cell>
          <cell r="G2754">
            <v>24852</v>
          </cell>
          <cell r="H2754">
            <v>1280</v>
          </cell>
          <cell r="I2754">
            <v>3.3833333300000001</v>
          </cell>
          <cell r="J2754">
            <v>-76.25</v>
          </cell>
          <cell r="K2754" t="str">
            <v>Valle del Cauca</v>
          </cell>
          <cell r="L2754" t="str">
            <v>Pradera</v>
          </cell>
          <cell r="M2754" t="str">
            <v>Area Operativa 09 - Cauca-Valle-Caldas</v>
          </cell>
          <cell r="N2754" t="str">
            <v>Magdalena Cauca</v>
          </cell>
          <cell r="O2754" t="str">
            <v>Cauca</v>
          </cell>
          <cell r="Q2754" t="str">
            <v>Canal</v>
          </cell>
        </row>
        <row r="2755">
          <cell r="B2755">
            <v>26070690</v>
          </cell>
          <cell r="C2755" t="str">
            <v>LIBANO EL  [26070690]</v>
          </cell>
          <cell r="D2755" t="str">
            <v>Pluviométrica</v>
          </cell>
          <cell r="E2755" t="str">
            <v>Convencional</v>
          </cell>
          <cell r="F2755" t="str">
            <v>Activa</v>
          </cell>
          <cell r="G2755">
            <v>26313</v>
          </cell>
          <cell r="H2755">
            <v>1200</v>
          </cell>
          <cell r="I2755">
            <v>3.3833333300000001</v>
          </cell>
          <cell r="J2755">
            <v>-76.266666669999992</v>
          </cell>
          <cell r="K2755" t="str">
            <v>Valle del Cauca</v>
          </cell>
          <cell r="L2755" t="str">
            <v>Pradera</v>
          </cell>
          <cell r="M2755" t="str">
            <v>Area Operativa 09 - Cauca-Valle-Caldas</v>
          </cell>
          <cell r="N2755" t="str">
            <v>Magdalena Cauca</v>
          </cell>
          <cell r="O2755" t="str">
            <v>Cauca</v>
          </cell>
          <cell r="Q2755" t="str">
            <v>Canal</v>
          </cell>
        </row>
        <row r="2756">
          <cell r="B2756">
            <v>26075130</v>
          </cell>
          <cell r="C2756" t="str">
            <v>PRADERA  - AUT  [26075130]</v>
          </cell>
          <cell r="D2756" t="str">
            <v>Climática Principal</v>
          </cell>
          <cell r="E2756" t="str">
            <v>Automática con Telemetría</v>
          </cell>
          <cell r="F2756" t="str">
            <v>Activa</v>
          </cell>
          <cell r="G2756">
            <v>34820</v>
          </cell>
          <cell r="H2756">
            <v>1020</v>
          </cell>
          <cell r="I2756">
            <v>3.39694444</v>
          </cell>
          <cell r="J2756">
            <v>-76.235555560000009</v>
          </cell>
          <cell r="K2756" t="str">
            <v>Valle del Cauca</v>
          </cell>
          <cell r="L2756" t="str">
            <v>Pradera</v>
          </cell>
          <cell r="M2756" t="str">
            <v>Area Operativa 09 - Cauca-Valle-Caldas</v>
          </cell>
          <cell r="N2756" t="str">
            <v>Magdalena Cauca</v>
          </cell>
          <cell r="O2756" t="str">
            <v>Cauca</v>
          </cell>
          <cell r="Q2756" t="str">
            <v>Fraile</v>
          </cell>
        </row>
        <row r="2757">
          <cell r="B2757">
            <v>26057130</v>
          </cell>
          <cell r="C2757" t="str">
            <v>NAVARRO  [26057130]</v>
          </cell>
          <cell r="D2757" t="str">
            <v>Limnimétrica</v>
          </cell>
          <cell r="E2757" t="str">
            <v>Convencional</v>
          </cell>
          <cell r="F2757" t="str">
            <v>Suspendida</v>
          </cell>
          <cell r="G2757">
            <v>26769</v>
          </cell>
          <cell r="H2757">
            <v>994</v>
          </cell>
          <cell r="I2757">
            <v>3.3833333300000001</v>
          </cell>
          <cell r="J2757">
            <v>-76.599999999999994</v>
          </cell>
          <cell r="K2757" t="str">
            <v>Valle del Cauca</v>
          </cell>
          <cell r="L2757" t="str">
            <v>Cali</v>
          </cell>
          <cell r="M2757" t="str">
            <v>Area Operativa 09 - Cauca-Valle-Caldas</v>
          </cell>
          <cell r="N2757" t="str">
            <v>Magdalena Cauca</v>
          </cell>
          <cell r="O2757" t="str">
            <v>Cauca</v>
          </cell>
          <cell r="Q2757" t="str">
            <v>Canal</v>
          </cell>
          <cell r="R2757">
            <v>30300</v>
          </cell>
        </row>
        <row r="2758">
          <cell r="B2758">
            <v>26070080</v>
          </cell>
          <cell r="C2758" t="str">
            <v>GORGONA  [26070080]</v>
          </cell>
          <cell r="D2758" t="str">
            <v>Pluviométrica</v>
          </cell>
          <cell r="E2758" t="str">
            <v>Convencional</v>
          </cell>
          <cell r="F2758" t="str">
            <v>Suspendida</v>
          </cell>
          <cell r="G2758">
            <v>19494</v>
          </cell>
          <cell r="H2758">
            <v>1000</v>
          </cell>
          <cell r="I2758">
            <v>3.3833333300000001</v>
          </cell>
          <cell r="J2758">
            <v>-76.383333329999999</v>
          </cell>
          <cell r="K2758" t="str">
            <v>Valle del Cauca</v>
          </cell>
          <cell r="L2758" t="str">
            <v>Candelaria (Valle del cauca)</v>
          </cell>
          <cell r="M2758" t="str">
            <v>Area Operativa 09 - Cauca-Valle-Caldas</v>
          </cell>
          <cell r="N2758" t="str">
            <v>Magdalena Cauca</v>
          </cell>
          <cell r="O2758" t="str">
            <v>Cauca</v>
          </cell>
          <cell r="Q2758" t="str">
            <v>Canal</v>
          </cell>
          <cell r="R2758">
            <v>22934</v>
          </cell>
        </row>
        <row r="2759">
          <cell r="B2759">
            <v>26070100</v>
          </cell>
          <cell r="C2759" t="str">
            <v>ESPERANZA LA  [26070100]</v>
          </cell>
          <cell r="D2759" t="str">
            <v>Pluviométrica</v>
          </cell>
          <cell r="E2759" t="str">
            <v>Convencional</v>
          </cell>
          <cell r="F2759" t="str">
            <v>Suspendida</v>
          </cell>
          <cell r="G2759">
            <v>20560</v>
          </cell>
          <cell r="H2759">
            <v>1070</v>
          </cell>
          <cell r="I2759">
            <v>3.3833333300000001</v>
          </cell>
          <cell r="J2759">
            <v>-76.266666669999992</v>
          </cell>
          <cell r="K2759" t="str">
            <v>Valle del Cauca</v>
          </cell>
          <cell r="L2759" t="str">
            <v>Pradera</v>
          </cell>
          <cell r="M2759" t="str">
            <v>Area Operativa 09 - Cauca-Valle-Caldas</v>
          </cell>
          <cell r="N2759" t="str">
            <v>Magdalena Cauca</v>
          </cell>
          <cell r="O2759" t="str">
            <v>Cauca</v>
          </cell>
          <cell r="Q2759" t="str">
            <v>Canal</v>
          </cell>
          <cell r="R2759">
            <v>23482</v>
          </cell>
        </row>
        <row r="2760">
          <cell r="B2760">
            <v>26077010</v>
          </cell>
          <cell r="C2760" t="str">
            <v>FRAILE ABAJO  [26077010]</v>
          </cell>
          <cell r="D2760" t="str">
            <v>Limnimétrica</v>
          </cell>
          <cell r="E2760" t="str">
            <v>Convencional</v>
          </cell>
          <cell r="F2760" t="str">
            <v>Suspendida</v>
          </cell>
          <cell r="G2760">
            <v>16664</v>
          </cell>
          <cell r="H2760">
            <v>1020</v>
          </cell>
          <cell r="I2760">
            <v>3.3833333300000001</v>
          </cell>
          <cell r="J2760">
            <v>-76.383333329999999</v>
          </cell>
          <cell r="K2760" t="str">
            <v>Valle del Cauca</v>
          </cell>
          <cell r="L2760" t="str">
            <v>Candelaria (Valle del cauca)</v>
          </cell>
          <cell r="M2760" t="str">
            <v>Area Operativa 09 - Cauca-Valle-Caldas</v>
          </cell>
          <cell r="N2760" t="str">
            <v>Magdalena Cauca</v>
          </cell>
          <cell r="O2760" t="str">
            <v>Cauca</v>
          </cell>
          <cell r="Q2760" t="str">
            <v>Fraile</v>
          </cell>
          <cell r="R2760">
            <v>17913</v>
          </cell>
        </row>
        <row r="2761">
          <cell r="B2761">
            <v>21140020</v>
          </cell>
          <cell r="C2761" t="str">
            <v>CHIRCAL EL  [21140020]</v>
          </cell>
          <cell r="D2761" t="str">
            <v>Pluviométrica</v>
          </cell>
          <cell r="E2761" t="str">
            <v>Convencional</v>
          </cell>
          <cell r="F2761" t="str">
            <v>Activa</v>
          </cell>
          <cell r="G2761">
            <v>27468</v>
          </cell>
          <cell r="H2761">
            <v>1200</v>
          </cell>
          <cell r="I2761">
            <v>3.4</v>
          </cell>
          <cell r="J2761">
            <v>-74.933333329999996</v>
          </cell>
          <cell r="K2761" t="str">
            <v>Tolima</v>
          </cell>
          <cell r="L2761" t="str">
            <v>Alpujarra</v>
          </cell>
          <cell r="M2761" t="str">
            <v>Area Operativa 04 - Huila-Caquetá</v>
          </cell>
          <cell r="N2761" t="str">
            <v>Magdalena Cauca</v>
          </cell>
          <cell r="O2761" t="str">
            <v>Alto Magdalena</v>
          </cell>
          <cell r="Q2761" t="str">
            <v>Fraile</v>
          </cell>
        </row>
        <row r="2762">
          <cell r="B2762">
            <v>26070380</v>
          </cell>
          <cell r="C2762" t="str">
            <v>CEIBA LA  [26070380]</v>
          </cell>
          <cell r="D2762" t="str">
            <v>Pluviométrica</v>
          </cell>
          <cell r="E2762" t="str">
            <v>Convencional</v>
          </cell>
          <cell r="F2762" t="str">
            <v>Activa</v>
          </cell>
          <cell r="G2762">
            <v>24852</v>
          </cell>
          <cell r="H2762">
            <v>1000</v>
          </cell>
          <cell r="I2762">
            <v>3.4</v>
          </cell>
          <cell r="J2762">
            <v>-76.3</v>
          </cell>
          <cell r="K2762" t="str">
            <v>Valle del Cauca</v>
          </cell>
          <cell r="L2762" t="str">
            <v>Pradera</v>
          </cell>
          <cell r="M2762" t="str">
            <v>Area Operativa 09 - Cauca-Valle-Caldas</v>
          </cell>
          <cell r="N2762" t="str">
            <v>Magdalena Cauca</v>
          </cell>
          <cell r="O2762" t="str">
            <v>Cauca</v>
          </cell>
          <cell r="Q2762" t="str">
            <v>Fraile</v>
          </cell>
        </row>
        <row r="2763">
          <cell r="B2763">
            <v>26070400</v>
          </cell>
          <cell r="C2763" t="str">
            <v>GUACA LA  [26070400]</v>
          </cell>
          <cell r="D2763" t="str">
            <v>Pluviométrica</v>
          </cell>
          <cell r="E2763" t="str">
            <v>Convencional</v>
          </cell>
          <cell r="F2763" t="str">
            <v>Activa</v>
          </cell>
          <cell r="G2763">
            <v>24852</v>
          </cell>
          <cell r="H2763">
            <v>975</v>
          </cell>
          <cell r="I2763">
            <v>3.4</v>
          </cell>
          <cell r="J2763">
            <v>-76.366666670000001</v>
          </cell>
          <cell r="K2763" t="str">
            <v>Valle del Cauca</v>
          </cell>
          <cell r="L2763" t="str">
            <v>Candelaria (Valle del cauca)</v>
          </cell>
          <cell r="M2763" t="str">
            <v>Area Operativa 09 - Cauca-Valle-Caldas</v>
          </cell>
          <cell r="N2763" t="str">
            <v>Magdalena Cauca</v>
          </cell>
          <cell r="O2763" t="str">
            <v>Cauca</v>
          </cell>
          <cell r="Q2763" t="str">
            <v>Fraile</v>
          </cell>
        </row>
        <row r="2764">
          <cell r="B2764">
            <v>26070480</v>
          </cell>
          <cell r="C2764" t="str">
            <v>AMERICA LA  [26070480]</v>
          </cell>
          <cell r="D2764" t="str">
            <v>Pluviométrica</v>
          </cell>
          <cell r="E2764" t="str">
            <v>Convencional</v>
          </cell>
          <cell r="F2764" t="str">
            <v>Activa</v>
          </cell>
          <cell r="G2764">
            <v>25218</v>
          </cell>
          <cell r="H2764">
            <v>970</v>
          </cell>
          <cell r="I2764">
            <v>3.4</v>
          </cell>
          <cell r="J2764">
            <v>-76.383333329999999</v>
          </cell>
          <cell r="K2764" t="str">
            <v>Valle del Cauca</v>
          </cell>
          <cell r="L2764" t="str">
            <v>Candelaria (Valle del cauca)</v>
          </cell>
          <cell r="M2764" t="str">
            <v>Area Operativa 09 - Cauca-Valle-Caldas</v>
          </cell>
          <cell r="N2764" t="str">
            <v>Magdalena Cauca</v>
          </cell>
          <cell r="O2764" t="str">
            <v>Cauca</v>
          </cell>
          <cell r="Q2764" t="str">
            <v>Fraile</v>
          </cell>
        </row>
        <row r="2765">
          <cell r="B2765">
            <v>26070650</v>
          </cell>
          <cell r="C2765" t="str">
            <v>BRISAS LAS  [26070650]</v>
          </cell>
          <cell r="D2765" t="str">
            <v>Pluviométrica</v>
          </cell>
          <cell r="E2765" t="str">
            <v>Convencional</v>
          </cell>
          <cell r="F2765" t="str">
            <v>Activa</v>
          </cell>
          <cell r="G2765">
            <v>26068</v>
          </cell>
          <cell r="H2765">
            <v>2100</v>
          </cell>
          <cell r="I2765">
            <v>3.4</v>
          </cell>
          <cell r="J2765">
            <v>-76.2</v>
          </cell>
          <cell r="K2765" t="str">
            <v>Valle del Cauca</v>
          </cell>
          <cell r="L2765" t="str">
            <v>Pradera</v>
          </cell>
          <cell r="M2765" t="str">
            <v>Area Operativa 09 - Cauca-Valle-Caldas</v>
          </cell>
          <cell r="N2765" t="str">
            <v>Magdalena Cauca</v>
          </cell>
          <cell r="O2765" t="str">
            <v>Cauca</v>
          </cell>
          <cell r="Q2765" t="str">
            <v>Fraile</v>
          </cell>
        </row>
        <row r="2766">
          <cell r="B2766">
            <v>26070720</v>
          </cell>
          <cell r="C2766" t="str">
            <v>ARADO  [26070720]</v>
          </cell>
          <cell r="D2766" t="str">
            <v>Pluviométrica</v>
          </cell>
          <cell r="E2766" t="str">
            <v>Convencional</v>
          </cell>
          <cell r="F2766" t="str">
            <v>Activa</v>
          </cell>
          <cell r="G2766">
            <v>26313</v>
          </cell>
          <cell r="H2766">
            <v>1200</v>
          </cell>
          <cell r="I2766">
            <v>3.4</v>
          </cell>
          <cell r="J2766">
            <v>-76.25</v>
          </cell>
          <cell r="K2766" t="str">
            <v>Valle del Cauca</v>
          </cell>
          <cell r="L2766" t="str">
            <v>Pradera</v>
          </cell>
          <cell r="M2766" t="str">
            <v>Area Operativa 09 - Cauca-Valle-Caldas</v>
          </cell>
          <cell r="N2766" t="str">
            <v>Magdalena Cauca</v>
          </cell>
          <cell r="O2766" t="str">
            <v>Cauca</v>
          </cell>
          <cell r="Q2766" t="str">
            <v>Fraile</v>
          </cell>
        </row>
        <row r="2767">
          <cell r="B2767">
            <v>53107050</v>
          </cell>
          <cell r="C2767" t="str">
            <v>ALTO ANCHICAYA  [53107050]</v>
          </cell>
          <cell r="D2767" t="str">
            <v>Limnigráfica</v>
          </cell>
          <cell r="E2767" t="str">
            <v>Convencional</v>
          </cell>
          <cell r="F2767" t="str">
            <v>Activa</v>
          </cell>
          <cell r="G2767">
            <v>25948</v>
          </cell>
          <cell r="H2767">
            <v>875</v>
          </cell>
          <cell r="I2767">
            <v>3.4</v>
          </cell>
          <cell r="J2767">
            <v>-76.866666670000001</v>
          </cell>
          <cell r="K2767" t="str">
            <v>Valle del Cauca</v>
          </cell>
          <cell r="L2767" t="str">
            <v>Buenaventura</v>
          </cell>
          <cell r="M2767" t="str">
            <v>Area Operativa 09 - Cauca-Valle-Caldas</v>
          </cell>
          <cell r="N2767" t="str">
            <v>Pacifico</v>
          </cell>
          <cell r="O2767" t="str">
            <v>Tapaje - Dagua - Directos</v>
          </cell>
          <cell r="Q2767" t="str">
            <v>Embalse</v>
          </cell>
        </row>
        <row r="2768">
          <cell r="B2768">
            <v>26050180</v>
          </cell>
          <cell r="C2768" t="str">
            <v>DESCANSO EL  [26050180]</v>
          </cell>
          <cell r="D2768" t="str">
            <v>Pluviométrica</v>
          </cell>
          <cell r="E2768" t="str">
            <v>Convencional</v>
          </cell>
          <cell r="F2768" t="str">
            <v>Suspendida</v>
          </cell>
          <cell r="G2768">
            <v>25249</v>
          </cell>
          <cell r="H2768">
            <v>1172</v>
          </cell>
          <cell r="I2768">
            <v>3.4</v>
          </cell>
          <cell r="J2768">
            <v>-76.583333329999988</v>
          </cell>
          <cell r="K2768" t="str">
            <v>Valle del Cauca</v>
          </cell>
          <cell r="L2768" t="str">
            <v>Cali</v>
          </cell>
          <cell r="M2768" t="str">
            <v>Area Operativa 09 - Cauca-Valle-Caldas</v>
          </cell>
          <cell r="N2768" t="str">
            <v>Magdalena Cauca</v>
          </cell>
          <cell r="O2768" t="str">
            <v>Cauca</v>
          </cell>
          <cell r="Q2768" t="str">
            <v>Fraile</v>
          </cell>
          <cell r="R2768">
            <v>33434</v>
          </cell>
        </row>
        <row r="2769">
          <cell r="B2769">
            <v>26070440</v>
          </cell>
          <cell r="C2769" t="str">
            <v>ESPERANZA LA  [26070440]</v>
          </cell>
          <cell r="D2769" t="str">
            <v>Pluviométrica</v>
          </cell>
          <cell r="E2769" t="str">
            <v>Convencional</v>
          </cell>
          <cell r="F2769" t="str">
            <v>Suspendida</v>
          </cell>
          <cell r="G2769">
            <v>24883</v>
          </cell>
          <cell r="H2769">
            <v>1010</v>
          </cell>
          <cell r="I2769">
            <v>3.4</v>
          </cell>
          <cell r="J2769">
            <v>-76.266666669999992</v>
          </cell>
          <cell r="K2769" t="str">
            <v>Valle del Cauca</v>
          </cell>
          <cell r="L2769" t="str">
            <v>Pradera</v>
          </cell>
          <cell r="M2769" t="str">
            <v>Area Operativa 09 - Cauca-Valle-Caldas</v>
          </cell>
          <cell r="N2769" t="str">
            <v>Magdalena Cauca</v>
          </cell>
          <cell r="O2769" t="str">
            <v>Cauca</v>
          </cell>
          <cell r="Q2769" t="str">
            <v>Fraile</v>
          </cell>
          <cell r="R2769">
            <v>30056</v>
          </cell>
        </row>
        <row r="2770">
          <cell r="B2770">
            <v>26050100</v>
          </cell>
          <cell r="C2770" t="str">
            <v>AGUABLANCA  [26050100]</v>
          </cell>
          <cell r="D2770" t="str">
            <v>Pluviométrica</v>
          </cell>
          <cell r="E2770" t="str">
            <v>Convencional</v>
          </cell>
          <cell r="F2770" t="str">
            <v>Suspendida</v>
          </cell>
          <cell r="G2770">
            <v>23543</v>
          </cell>
          <cell r="H2770">
            <v>980</v>
          </cell>
          <cell r="I2770">
            <v>3.4166666699999997</v>
          </cell>
          <cell r="J2770">
            <v>-76.483333329999994</v>
          </cell>
          <cell r="K2770" t="str">
            <v>Valle del Cauca</v>
          </cell>
          <cell r="L2770" t="str">
            <v>Cali</v>
          </cell>
          <cell r="M2770" t="str">
            <v>Area Operativa 09 - Cauca-Valle-Caldas</v>
          </cell>
          <cell r="N2770" t="str">
            <v>Magdalena Cauca</v>
          </cell>
          <cell r="O2770" t="str">
            <v>Cauca</v>
          </cell>
          <cell r="Q2770" t="str">
            <v>Embalse</v>
          </cell>
          <cell r="R2770">
            <v>25399</v>
          </cell>
        </row>
        <row r="2771">
          <cell r="B2771">
            <v>26080300</v>
          </cell>
          <cell r="C2771" t="str">
            <v>EDIFICIO CVC  [26080300]</v>
          </cell>
          <cell r="D2771" t="str">
            <v>Pluviográfica</v>
          </cell>
          <cell r="E2771" t="str">
            <v>Convencional</v>
          </cell>
          <cell r="F2771" t="str">
            <v>Activa</v>
          </cell>
          <cell r="G2771">
            <v>30756</v>
          </cell>
          <cell r="H2771">
            <v>985</v>
          </cell>
          <cell r="I2771">
            <v>3.4</v>
          </cell>
          <cell r="J2771">
            <v>-76.55</v>
          </cell>
          <cell r="K2771" t="str">
            <v>Valle del Cauca</v>
          </cell>
          <cell r="L2771" t="str">
            <v>Cali</v>
          </cell>
          <cell r="M2771" t="str">
            <v>Area Operativa 09 - Cauca-Valle-Caldas</v>
          </cell>
          <cell r="N2771" t="str">
            <v>Magdalena Cauca</v>
          </cell>
          <cell r="O2771" t="str">
            <v>Cauca</v>
          </cell>
          <cell r="Q2771" t="str">
            <v>Bolo</v>
          </cell>
        </row>
        <row r="2772">
          <cell r="B2772">
            <v>53107030</v>
          </cell>
          <cell r="C2772" t="str">
            <v>HIGUERON EL  [53107030]</v>
          </cell>
          <cell r="D2772" t="str">
            <v>Limnigráfica</v>
          </cell>
          <cell r="E2772" t="str">
            <v>Convencional</v>
          </cell>
          <cell r="F2772" t="str">
            <v>Activa</v>
          </cell>
          <cell r="G2772">
            <v>27164</v>
          </cell>
          <cell r="H2772">
            <v>875</v>
          </cell>
          <cell r="I2772">
            <v>3.4</v>
          </cell>
          <cell r="J2772">
            <v>-76.866666670000001</v>
          </cell>
          <cell r="K2772" t="str">
            <v>Valle del Cauca</v>
          </cell>
          <cell r="L2772" t="str">
            <v>Buenaventura</v>
          </cell>
          <cell r="M2772" t="str">
            <v>Area Operativa 09 - Cauca-Valle-Caldas</v>
          </cell>
          <cell r="N2772" t="str">
            <v>Pacifico</v>
          </cell>
          <cell r="O2772" t="str">
            <v>Tapaje - Dagua - Directos</v>
          </cell>
          <cell r="Q2772" t="str">
            <v>Anchicaya</v>
          </cell>
        </row>
        <row r="2773">
          <cell r="B2773">
            <v>26050150</v>
          </cell>
          <cell r="C2773" t="str">
            <v>CAÑAVERALEJO  [26050150]</v>
          </cell>
          <cell r="D2773" t="str">
            <v>Pluviográfica</v>
          </cell>
          <cell r="E2773" t="str">
            <v>Convencional</v>
          </cell>
          <cell r="F2773" t="str">
            <v>Activa</v>
          </cell>
          <cell r="G2773">
            <v>24883</v>
          </cell>
          <cell r="H2773">
            <v>1056</v>
          </cell>
          <cell r="I2773">
            <v>3.4166666699999997</v>
          </cell>
          <cell r="J2773">
            <v>-76.583333329999988</v>
          </cell>
          <cell r="K2773" t="str">
            <v>Valle del Cauca</v>
          </cell>
          <cell r="L2773" t="str">
            <v>Cali</v>
          </cell>
          <cell r="M2773" t="str">
            <v>Area Operativa 09 - Cauca-Valle-Caldas</v>
          </cell>
          <cell r="N2773" t="str">
            <v>Magdalena Cauca</v>
          </cell>
          <cell r="O2773" t="str">
            <v>Cauca</v>
          </cell>
          <cell r="Q2773" t="str">
            <v>Mar Caribe</v>
          </cell>
        </row>
        <row r="2774">
          <cell r="B2774">
            <v>26050160</v>
          </cell>
          <cell r="C2774" t="str">
            <v>BRISAS LAS  [26050160]</v>
          </cell>
          <cell r="D2774" t="str">
            <v>Pluviométrica</v>
          </cell>
          <cell r="E2774" t="str">
            <v>Convencional</v>
          </cell>
          <cell r="F2774" t="str">
            <v>Activa</v>
          </cell>
          <cell r="G2774">
            <v>25249</v>
          </cell>
          <cell r="H2774">
            <v>1228</v>
          </cell>
          <cell r="I2774">
            <v>3.4166666699999997</v>
          </cell>
          <cell r="J2774">
            <v>-76.599999999999994</v>
          </cell>
          <cell r="K2774" t="str">
            <v>Valle del Cauca</v>
          </cell>
          <cell r="L2774" t="str">
            <v>Cali</v>
          </cell>
          <cell r="M2774" t="str">
            <v>Area Operativa 09 - Cauca-Valle-Caldas</v>
          </cell>
          <cell r="N2774" t="str">
            <v>Magdalena Cauca</v>
          </cell>
          <cell r="O2774" t="str">
            <v>Cauca</v>
          </cell>
          <cell r="Q2774" t="str">
            <v>Mar Caribe</v>
          </cell>
        </row>
        <row r="2775">
          <cell r="B2775">
            <v>26057150</v>
          </cell>
          <cell r="C2775" t="str">
            <v>JARDIN EL  [26057150]</v>
          </cell>
          <cell r="D2775" t="str">
            <v>Limnigráfica</v>
          </cell>
          <cell r="E2775" t="str">
            <v>Convencional</v>
          </cell>
          <cell r="F2775" t="str">
            <v>Activa</v>
          </cell>
          <cell r="G2775">
            <v>27134</v>
          </cell>
          <cell r="H2775">
            <v>997</v>
          </cell>
          <cell r="I2775">
            <v>3.4166666699999997</v>
          </cell>
          <cell r="J2775">
            <v>-76.566666669999989</v>
          </cell>
          <cell r="K2775" t="str">
            <v>Valle del Cauca</v>
          </cell>
          <cell r="L2775" t="str">
            <v>Cali</v>
          </cell>
          <cell r="M2775" t="str">
            <v>Area Operativa 09 - Cauca-Valle-Caldas</v>
          </cell>
          <cell r="N2775" t="str">
            <v>Magdalena Cauca</v>
          </cell>
          <cell r="O2775" t="str">
            <v>Cauca</v>
          </cell>
          <cell r="Q2775" t="str">
            <v>Canaveralejo</v>
          </cell>
        </row>
        <row r="2776">
          <cell r="B2776">
            <v>26070330</v>
          </cell>
          <cell r="C2776" t="str">
            <v>CASABLANCA  [26070330]</v>
          </cell>
          <cell r="D2776" t="str">
            <v>Pluviométrica</v>
          </cell>
          <cell r="E2776" t="str">
            <v>Convencional</v>
          </cell>
          <cell r="F2776" t="str">
            <v>Activa</v>
          </cell>
          <cell r="G2776">
            <v>24852</v>
          </cell>
          <cell r="H2776">
            <v>990</v>
          </cell>
          <cell r="I2776">
            <v>3.4166666699999997</v>
          </cell>
          <cell r="J2776">
            <v>-76.316666669999989</v>
          </cell>
          <cell r="K2776" t="str">
            <v>Valle del Cauca</v>
          </cell>
          <cell r="L2776" t="str">
            <v>Candelaria (Valle del cauca)</v>
          </cell>
          <cell r="M2776" t="str">
            <v>Area Operativa 09 - Cauca-Valle-Caldas</v>
          </cell>
          <cell r="N2776" t="str">
            <v>Magdalena Cauca</v>
          </cell>
          <cell r="O2776" t="str">
            <v>Cauca</v>
          </cell>
          <cell r="Q2776" t="str">
            <v>Canaveralejo</v>
          </cell>
        </row>
        <row r="2777">
          <cell r="B2777">
            <v>26070340</v>
          </cell>
          <cell r="C2777" t="str">
            <v>VILLA LUZ  [26070340]</v>
          </cell>
          <cell r="D2777" t="str">
            <v>Pluviométrica</v>
          </cell>
          <cell r="E2777" t="str">
            <v>Convencional</v>
          </cell>
          <cell r="F2777" t="str">
            <v>Activa</v>
          </cell>
          <cell r="G2777">
            <v>24852</v>
          </cell>
          <cell r="H2777">
            <v>990</v>
          </cell>
          <cell r="I2777">
            <v>3.4166666699999997</v>
          </cell>
          <cell r="J2777">
            <v>-76.3</v>
          </cell>
          <cell r="K2777" t="str">
            <v>Valle del Cauca</v>
          </cell>
          <cell r="L2777" t="str">
            <v>Pradera</v>
          </cell>
          <cell r="M2777" t="str">
            <v>Area Operativa 09 - Cauca-Valle-Caldas</v>
          </cell>
          <cell r="N2777" t="str">
            <v>Magdalena Cauca</v>
          </cell>
          <cell r="O2777" t="str">
            <v>Cauca</v>
          </cell>
          <cell r="Q2777" t="str">
            <v>Canaveralejo</v>
          </cell>
        </row>
        <row r="2778">
          <cell r="B2778">
            <v>26070640</v>
          </cell>
          <cell r="C2778" t="str">
            <v>CHUNE  [26070640]</v>
          </cell>
          <cell r="D2778" t="str">
            <v>Pluviométrica</v>
          </cell>
          <cell r="E2778" t="str">
            <v>Convencional</v>
          </cell>
          <cell r="F2778" t="str">
            <v>Activa</v>
          </cell>
          <cell r="G2778">
            <v>26068</v>
          </cell>
          <cell r="H2778">
            <v>1200</v>
          </cell>
          <cell r="I2778">
            <v>3.4166666699999997</v>
          </cell>
          <cell r="J2778">
            <v>-76.25</v>
          </cell>
          <cell r="K2778" t="str">
            <v>Valle del Cauca</v>
          </cell>
          <cell r="L2778" t="str">
            <v>Pradera</v>
          </cell>
          <cell r="M2778" t="str">
            <v>Area Operativa 09 - Cauca-Valle-Caldas</v>
          </cell>
          <cell r="N2778" t="str">
            <v>Magdalena Cauca</v>
          </cell>
          <cell r="O2778" t="str">
            <v>Cauca</v>
          </cell>
          <cell r="Q2778" t="str">
            <v>Canaveralejo</v>
          </cell>
        </row>
        <row r="2779">
          <cell r="B2779">
            <v>26070860</v>
          </cell>
          <cell r="C2779" t="str">
            <v>ING LA QUINTA  [26070860]</v>
          </cell>
          <cell r="D2779" t="str">
            <v>Pluviométrica</v>
          </cell>
          <cell r="E2779" t="str">
            <v>Convencional</v>
          </cell>
          <cell r="F2779" t="str">
            <v>Activa</v>
          </cell>
          <cell r="G2779">
            <v>25461</v>
          </cell>
          <cell r="H2779">
            <v>980</v>
          </cell>
          <cell r="I2779">
            <v>3.4166666699999997</v>
          </cell>
          <cell r="J2779">
            <v>-76.349999999999994</v>
          </cell>
          <cell r="K2779" t="str">
            <v>Valle del Cauca</v>
          </cell>
          <cell r="L2779" t="str">
            <v>Candelaria (Valle del cauca)</v>
          </cell>
          <cell r="M2779" t="str">
            <v>Area Operativa 09 - Cauca-Valle-Caldas</v>
          </cell>
          <cell r="N2779" t="str">
            <v>Magdalena Cauca</v>
          </cell>
          <cell r="O2779" t="str">
            <v>Cauca</v>
          </cell>
          <cell r="Q2779" t="str">
            <v>Canaveralejo</v>
          </cell>
        </row>
        <row r="2780">
          <cell r="B2780">
            <v>26077110</v>
          </cell>
          <cell r="C2780" t="str">
            <v>MINCHOS LOS  [26077110]</v>
          </cell>
          <cell r="D2780" t="str">
            <v>Limnigráfica</v>
          </cell>
          <cell r="E2780" t="str">
            <v>Convencional</v>
          </cell>
          <cell r="F2780" t="str">
            <v>Activa</v>
          </cell>
          <cell r="G2780">
            <v>33800</v>
          </cell>
          <cell r="H2780">
            <v>1370</v>
          </cell>
          <cell r="I2780">
            <v>3.4166666699999997</v>
          </cell>
          <cell r="J2780">
            <v>-76.166666669999998</v>
          </cell>
          <cell r="K2780" t="str">
            <v>Valle del Cauca</v>
          </cell>
          <cell r="L2780" t="str">
            <v>Pradera</v>
          </cell>
          <cell r="M2780" t="str">
            <v>Area Operativa 09 - Cauca-Valle-Caldas</v>
          </cell>
          <cell r="N2780" t="str">
            <v>Magdalena Cauca</v>
          </cell>
          <cell r="O2780" t="str">
            <v>Cauca</v>
          </cell>
          <cell r="Q2780" t="str">
            <v>Bolo</v>
          </cell>
        </row>
        <row r="2781">
          <cell r="B2781">
            <v>26080140</v>
          </cell>
          <cell r="C2781" t="str">
            <v>PENAS BLANCAS  [26080140]</v>
          </cell>
          <cell r="D2781" t="str">
            <v>Pluviográfica</v>
          </cell>
          <cell r="E2781" t="str">
            <v>Convencional</v>
          </cell>
          <cell r="F2781" t="str">
            <v>Activa</v>
          </cell>
          <cell r="G2781">
            <v>23847</v>
          </cell>
          <cell r="H2781">
            <v>2158</v>
          </cell>
          <cell r="I2781">
            <v>3.4166666699999997</v>
          </cell>
          <cell r="J2781">
            <v>-76.666666669999998</v>
          </cell>
          <cell r="K2781" t="str">
            <v>Valle del Cauca</v>
          </cell>
          <cell r="L2781" t="str">
            <v>Cali</v>
          </cell>
          <cell r="M2781" t="str">
            <v>Area Operativa 09 - Cauca-Valle-Caldas</v>
          </cell>
          <cell r="N2781" t="str">
            <v>Magdalena Cauca</v>
          </cell>
          <cell r="O2781" t="str">
            <v>Cauca</v>
          </cell>
          <cell r="Q2781" t="str">
            <v>Bolo</v>
          </cell>
        </row>
        <row r="2782">
          <cell r="B2782">
            <v>26050090</v>
          </cell>
          <cell r="C2782" t="str">
            <v>YANACONAS  [26050090]</v>
          </cell>
          <cell r="D2782" t="str">
            <v>Pluviométrica</v>
          </cell>
          <cell r="E2782" t="str">
            <v>Convencional</v>
          </cell>
          <cell r="F2782" t="str">
            <v>Activa</v>
          </cell>
          <cell r="G2782">
            <v>14046</v>
          </cell>
          <cell r="H2782">
            <v>1730</v>
          </cell>
          <cell r="I2782">
            <v>3.43333333</v>
          </cell>
          <cell r="J2782">
            <v>-76.616666670000001</v>
          </cell>
          <cell r="K2782" t="str">
            <v>Valle del Cauca</v>
          </cell>
          <cell r="L2782" t="str">
            <v>Cali</v>
          </cell>
          <cell r="M2782" t="str">
            <v>Area Operativa 09 - Cauca-Valle-Caldas</v>
          </cell>
          <cell r="N2782" t="str">
            <v>Magdalena Cauca</v>
          </cell>
          <cell r="O2782" t="str">
            <v>Cauca</v>
          </cell>
          <cell r="Q2782" t="str">
            <v>Bolo</v>
          </cell>
        </row>
        <row r="2783">
          <cell r="B2783">
            <v>26050190</v>
          </cell>
          <cell r="C2783" t="str">
            <v>FARO EL  [26050190]</v>
          </cell>
          <cell r="D2783" t="str">
            <v>Pluviométrica</v>
          </cell>
          <cell r="E2783" t="str">
            <v>Convencional</v>
          </cell>
          <cell r="F2783" t="str">
            <v>Suspendida</v>
          </cell>
          <cell r="G2783">
            <v>25218</v>
          </cell>
          <cell r="H2783">
            <v>1616</v>
          </cell>
          <cell r="I2783">
            <v>3.4166666699999997</v>
          </cell>
          <cell r="J2783">
            <v>-76.599999999999994</v>
          </cell>
          <cell r="K2783" t="str">
            <v>Valle del Cauca</v>
          </cell>
          <cell r="L2783" t="str">
            <v>Cali</v>
          </cell>
          <cell r="M2783" t="str">
            <v>Area Operativa 09 - Cauca-Valle-Caldas</v>
          </cell>
          <cell r="N2783" t="str">
            <v>Magdalena Cauca</v>
          </cell>
          <cell r="O2783" t="str">
            <v>Cauca</v>
          </cell>
          <cell r="Q2783" t="str">
            <v>Mar Caribe</v>
          </cell>
          <cell r="R2783">
            <v>30787</v>
          </cell>
        </row>
        <row r="2784">
          <cell r="B2784">
            <v>26050010</v>
          </cell>
          <cell r="C2784" t="str">
            <v>SAN FERNANDO  [26050010]</v>
          </cell>
          <cell r="D2784" t="str">
            <v>Pluviométrica</v>
          </cell>
          <cell r="E2784" t="str">
            <v>Convencional</v>
          </cell>
          <cell r="F2784" t="str">
            <v>Suspendida</v>
          </cell>
          <cell r="G2784">
            <v>11550</v>
          </cell>
          <cell r="H2784">
            <v>1005</v>
          </cell>
          <cell r="I2784">
            <v>3.43333333</v>
          </cell>
          <cell r="J2784">
            <v>-76.55</v>
          </cell>
          <cell r="K2784" t="str">
            <v>Valle del Cauca</v>
          </cell>
          <cell r="L2784" t="str">
            <v>Cali</v>
          </cell>
          <cell r="M2784" t="str">
            <v>Area Operativa 09 - Cauca-Valle-Caldas</v>
          </cell>
          <cell r="N2784" t="str">
            <v>Magdalena Cauca</v>
          </cell>
          <cell r="O2784" t="str">
            <v>Cauca</v>
          </cell>
          <cell r="Q2784" t="str">
            <v>Bolo</v>
          </cell>
          <cell r="R2784">
            <v>13133</v>
          </cell>
        </row>
        <row r="2785">
          <cell r="B2785">
            <v>26050170</v>
          </cell>
          <cell r="C2785" t="str">
            <v>CRISTALES LOS  [26050170]</v>
          </cell>
          <cell r="D2785" t="str">
            <v>Pluviométrica</v>
          </cell>
          <cell r="E2785" t="str">
            <v>Convencional</v>
          </cell>
          <cell r="F2785" t="str">
            <v>Activa</v>
          </cell>
          <cell r="G2785">
            <v>25249</v>
          </cell>
          <cell r="H2785">
            <v>1312</v>
          </cell>
          <cell r="I2785">
            <v>3.43333333</v>
          </cell>
          <cell r="J2785">
            <v>-76.583333329999988</v>
          </cell>
          <cell r="K2785" t="str">
            <v>Valle del Cauca</v>
          </cell>
          <cell r="L2785" t="str">
            <v>Cali</v>
          </cell>
          <cell r="M2785" t="str">
            <v>Area Operativa 09 - Cauca-Valle-Caldas</v>
          </cell>
          <cell r="N2785" t="str">
            <v>Magdalena Cauca</v>
          </cell>
          <cell r="O2785" t="str">
            <v>Cauca</v>
          </cell>
          <cell r="Q2785" t="str">
            <v>Bolo</v>
          </cell>
        </row>
        <row r="2786">
          <cell r="B2786">
            <v>26070160</v>
          </cell>
          <cell r="C2786" t="str">
            <v>SAN JORGE  [26070160]</v>
          </cell>
          <cell r="D2786" t="str">
            <v>Pluviométrica</v>
          </cell>
          <cell r="E2786" t="str">
            <v>Convencional</v>
          </cell>
          <cell r="F2786" t="str">
            <v>Activa</v>
          </cell>
          <cell r="G2786">
            <v>21078</v>
          </cell>
          <cell r="H2786">
            <v>990</v>
          </cell>
          <cell r="I2786">
            <v>3.43333333</v>
          </cell>
          <cell r="J2786">
            <v>-76.3</v>
          </cell>
          <cell r="K2786" t="str">
            <v>Valle del Cauca</v>
          </cell>
          <cell r="L2786" t="str">
            <v>Pradera</v>
          </cell>
          <cell r="M2786" t="str">
            <v>Area Operativa 09 - Cauca-Valle-Caldas</v>
          </cell>
          <cell r="N2786" t="str">
            <v>Magdalena Cauca</v>
          </cell>
          <cell r="O2786" t="str">
            <v>Cauca</v>
          </cell>
          <cell r="Q2786" t="str">
            <v>Bolo</v>
          </cell>
        </row>
        <row r="2787">
          <cell r="B2787">
            <v>26070320</v>
          </cell>
          <cell r="C2787" t="str">
            <v>LORENA  [26070320]</v>
          </cell>
          <cell r="D2787" t="str">
            <v>Pluviométrica</v>
          </cell>
          <cell r="E2787" t="str">
            <v>Convencional</v>
          </cell>
          <cell r="F2787" t="str">
            <v>Activa</v>
          </cell>
          <cell r="G2787">
            <v>24852</v>
          </cell>
          <cell r="H2787">
            <v>1100</v>
          </cell>
          <cell r="I2787">
            <v>3.43333333</v>
          </cell>
          <cell r="J2787">
            <v>-76.266666669999992</v>
          </cell>
          <cell r="K2787" t="str">
            <v>Valle del Cauca</v>
          </cell>
          <cell r="L2787" t="str">
            <v>Pradera</v>
          </cell>
          <cell r="M2787" t="str">
            <v>Area Operativa 09 - Cauca-Valle-Caldas</v>
          </cell>
          <cell r="N2787" t="str">
            <v>Magdalena Cauca</v>
          </cell>
          <cell r="O2787" t="str">
            <v>Cauca</v>
          </cell>
          <cell r="Q2787" t="str">
            <v>Bolo</v>
          </cell>
        </row>
        <row r="2788">
          <cell r="B2788">
            <v>26070560</v>
          </cell>
          <cell r="C2788" t="str">
            <v>BAVARIA  [26070560]</v>
          </cell>
          <cell r="D2788" t="str">
            <v>Pluviométrica</v>
          </cell>
          <cell r="E2788" t="str">
            <v>Convencional</v>
          </cell>
          <cell r="F2788" t="str">
            <v>Activa</v>
          </cell>
          <cell r="G2788">
            <v>25583</v>
          </cell>
          <cell r="H2788">
            <v>990</v>
          </cell>
          <cell r="I2788">
            <v>3.43333333</v>
          </cell>
          <cell r="J2788">
            <v>-76.3</v>
          </cell>
          <cell r="K2788" t="str">
            <v>Valle del Cauca</v>
          </cell>
          <cell r="L2788" t="str">
            <v>Pradera</v>
          </cell>
          <cell r="M2788" t="str">
            <v>Area Operativa 09 - Cauca-Valle-Caldas</v>
          </cell>
          <cell r="N2788" t="str">
            <v>Magdalena Cauca</v>
          </cell>
          <cell r="O2788" t="str">
            <v>Cauca</v>
          </cell>
          <cell r="Q2788" t="str">
            <v>Bolo</v>
          </cell>
        </row>
        <row r="2789">
          <cell r="B2789">
            <v>26070590</v>
          </cell>
          <cell r="C2789" t="str">
            <v>BOLO BLANCO  [26070590]</v>
          </cell>
          <cell r="D2789" t="str">
            <v>Pluviométrica</v>
          </cell>
          <cell r="E2789" t="str">
            <v>Convencional</v>
          </cell>
          <cell r="F2789" t="str">
            <v>Activa</v>
          </cell>
          <cell r="G2789">
            <v>25979</v>
          </cell>
          <cell r="H2789">
            <v>2410</v>
          </cell>
          <cell r="I2789">
            <v>3.43333333</v>
          </cell>
          <cell r="J2789">
            <v>-76.066666669999989</v>
          </cell>
          <cell r="K2789" t="str">
            <v>Valle del Cauca</v>
          </cell>
          <cell r="L2789" t="str">
            <v>Pradera</v>
          </cell>
          <cell r="M2789" t="str">
            <v>Area Operativa 09 - Cauca-Valle-Caldas</v>
          </cell>
          <cell r="N2789" t="str">
            <v>Magdalena Cauca</v>
          </cell>
          <cell r="O2789" t="str">
            <v>Cauca</v>
          </cell>
          <cell r="Q2789" t="str">
            <v>Bolo</v>
          </cell>
        </row>
        <row r="2790">
          <cell r="B2790">
            <v>26070670</v>
          </cell>
          <cell r="C2790" t="str">
            <v>LEONA LA  [26070670]</v>
          </cell>
          <cell r="D2790" t="str">
            <v>Pluviométrica</v>
          </cell>
          <cell r="E2790" t="str">
            <v>Convencional</v>
          </cell>
          <cell r="F2790" t="str">
            <v>Activa</v>
          </cell>
          <cell r="G2790">
            <v>26129</v>
          </cell>
          <cell r="H2790">
            <v>1220</v>
          </cell>
          <cell r="I2790">
            <v>3.43333333</v>
          </cell>
          <cell r="J2790">
            <v>-76.25</v>
          </cell>
          <cell r="K2790" t="str">
            <v>Valle del Cauca</v>
          </cell>
          <cell r="L2790" t="str">
            <v>Pradera</v>
          </cell>
          <cell r="M2790" t="str">
            <v>Area Operativa 09 - Cauca-Valle-Caldas</v>
          </cell>
          <cell r="N2790" t="str">
            <v>Magdalena Cauca</v>
          </cell>
          <cell r="O2790" t="str">
            <v>Cauca</v>
          </cell>
          <cell r="Q2790" t="str">
            <v>Bolo</v>
          </cell>
        </row>
        <row r="2791">
          <cell r="B2791">
            <v>26080400</v>
          </cell>
          <cell r="C2791" t="str">
            <v>PLTA RIO CALI  [26080400]</v>
          </cell>
          <cell r="D2791" t="str">
            <v>Pluviográfica</v>
          </cell>
          <cell r="E2791" t="str">
            <v>Convencional</v>
          </cell>
          <cell r="F2791" t="str">
            <v>Activa</v>
          </cell>
          <cell r="G2791">
            <v>33984</v>
          </cell>
          <cell r="H2791">
            <v>1070</v>
          </cell>
          <cell r="I2791">
            <v>3.43333333</v>
          </cell>
          <cell r="J2791">
            <v>-76.55</v>
          </cell>
          <cell r="K2791" t="str">
            <v>Valle del Cauca</v>
          </cell>
          <cell r="L2791" t="str">
            <v>Cali</v>
          </cell>
          <cell r="M2791" t="str">
            <v>Area Operativa 09 - Cauca-Valle-Caldas</v>
          </cell>
          <cell r="N2791" t="str">
            <v>Magdalena Cauca</v>
          </cell>
          <cell r="O2791" t="str">
            <v>Cauca</v>
          </cell>
          <cell r="Q2791" t="str">
            <v>Bolo</v>
          </cell>
        </row>
        <row r="2792">
          <cell r="B2792">
            <v>26087090</v>
          </cell>
          <cell r="C2792" t="str">
            <v>PICHINDE  [26087090]</v>
          </cell>
          <cell r="D2792" t="str">
            <v>Limnigráfica</v>
          </cell>
          <cell r="E2792" t="str">
            <v>Convencional</v>
          </cell>
          <cell r="F2792" t="str">
            <v>Activa</v>
          </cell>
          <cell r="G2792">
            <v>25218</v>
          </cell>
          <cell r="H2792">
            <v>997</v>
          </cell>
          <cell r="I2792">
            <v>3.43333333</v>
          </cell>
          <cell r="J2792">
            <v>-76.616666670000001</v>
          </cell>
          <cell r="K2792" t="str">
            <v>Valle del Cauca</v>
          </cell>
          <cell r="L2792" t="str">
            <v>Cali</v>
          </cell>
          <cell r="M2792" t="str">
            <v>Area Operativa 09 - Cauca-Valle-Caldas</v>
          </cell>
          <cell r="N2792" t="str">
            <v>Magdalena Cauca</v>
          </cell>
          <cell r="O2792" t="str">
            <v>Cauca</v>
          </cell>
          <cell r="Q2792" t="str">
            <v>Pichinde</v>
          </cell>
        </row>
        <row r="2793">
          <cell r="B2793">
            <v>26065050</v>
          </cell>
          <cell r="C2793" t="str">
            <v>CANDELARIA  - AUT  [26065050]</v>
          </cell>
          <cell r="D2793" t="str">
            <v>Climática Principal</v>
          </cell>
          <cell r="E2793" t="str">
            <v>Automática con Telemetría</v>
          </cell>
          <cell r="F2793" t="str">
            <v>Activa</v>
          </cell>
          <cell r="G2793">
            <v>34090</v>
          </cell>
          <cell r="H2793">
            <v>1000</v>
          </cell>
          <cell r="I2793">
            <v>3.4377777799999998</v>
          </cell>
          <cell r="J2793">
            <v>-76.340277779999994</v>
          </cell>
          <cell r="K2793" t="str">
            <v>Valle del Cauca</v>
          </cell>
          <cell r="L2793" t="str">
            <v>Candelaria (Valle del cauca)</v>
          </cell>
          <cell r="M2793" t="str">
            <v>Area Operativa 09 - Cauca-Valle-Caldas</v>
          </cell>
          <cell r="N2793" t="str">
            <v>Magdalena Cauca</v>
          </cell>
          <cell r="O2793" t="str">
            <v>Cauca</v>
          </cell>
          <cell r="Q2793" t="str">
            <v>Pichinde</v>
          </cell>
        </row>
        <row r="2794">
          <cell r="B2794">
            <v>26050110</v>
          </cell>
          <cell r="C2794" t="str">
            <v>PLTA RIO CAUCA  [26050110]</v>
          </cell>
          <cell r="D2794" t="str">
            <v>Pluviográfica</v>
          </cell>
          <cell r="E2794" t="str">
            <v>Convencional</v>
          </cell>
          <cell r="F2794" t="str">
            <v>Activa</v>
          </cell>
          <cell r="G2794">
            <v>22021</v>
          </cell>
          <cell r="H2794">
            <v>956</v>
          </cell>
          <cell r="I2794">
            <v>3.45</v>
          </cell>
          <cell r="J2794">
            <v>-76.5</v>
          </cell>
          <cell r="K2794" t="str">
            <v>Valle del Cauca</v>
          </cell>
          <cell r="L2794" t="str">
            <v>Cali</v>
          </cell>
          <cell r="M2794" t="str">
            <v>Area Operativa 09 - Cauca-Valle-Caldas</v>
          </cell>
          <cell r="N2794" t="str">
            <v>Magdalena Cauca</v>
          </cell>
          <cell r="O2794" t="str">
            <v>Cauca</v>
          </cell>
          <cell r="Q2794" t="str">
            <v>Pichinde</v>
          </cell>
        </row>
        <row r="2795">
          <cell r="B2795">
            <v>26070550</v>
          </cell>
          <cell r="C2795" t="str">
            <v>MIRAFLORES  [26070550]</v>
          </cell>
          <cell r="D2795" t="str">
            <v>Pluviométrica</v>
          </cell>
          <cell r="E2795" t="str">
            <v>Convencional</v>
          </cell>
          <cell r="F2795" t="str">
            <v>Activa</v>
          </cell>
          <cell r="G2795">
            <v>25583</v>
          </cell>
          <cell r="H2795">
            <v>995</v>
          </cell>
          <cell r="I2795">
            <v>3.45</v>
          </cell>
          <cell r="J2795">
            <v>-76.3</v>
          </cell>
          <cell r="K2795" t="str">
            <v>Valle del Cauca</v>
          </cell>
          <cell r="L2795" t="str">
            <v>Pradera</v>
          </cell>
          <cell r="M2795" t="str">
            <v>Area Operativa 09 - Cauca-Valle-Caldas</v>
          </cell>
          <cell r="N2795" t="str">
            <v>Magdalena Cauca</v>
          </cell>
          <cell r="O2795" t="str">
            <v>Cauca</v>
          </cell>
          <cell r="Q2795" t="str">
            <v>Pichinde</v>
          </cell>
        </row>
        <row r="2796">
          <cell r="B2796">
            <v>22050110</v>
          </cell>
          <cell r="C2796" t="str">
            <v>MONTEFRIO  [22050110]</v>
          </cell>
          <cell r="D2796" t="str">
            <v>Pluviométrica</v>
          </cell>
          <cell r="E2796" t="str">
            <v>Convencional</v>
          </cell>
          <cell r="F2796" t="str">
            <v>Activa</v>
          </cell>
          <cell r="G2796">
            <v>30239</v>
          </cell>
          <cell r="H2796">
            <v>1500</v>
          </cell>
          <cell r="I2796">
            <v>3.4833333299999998</v>
          </cell>
          <cell r="J2796">
            <v>-75.266666669999992</v>
          </cell>
          <cell r="K2796" t="str">
            <v>Tolima</v>
          </cell>
          <cell r="L2796" t="str">
            <v>Natagaima</v>
          </cell>
          <cell r="M2796" t="str">
            <v>Area Operativa 10 - Tolima</v>
          </cell>
          <cell r="N2796" t="str">
            <v>Magdalena Cauca</v>
          </cell>
          <cell r="O2796" t="str">
            <v>Alto Magdalena</v>
          </cell>
          <cell r="Q2796" t="str">
            <v>Cali</v>
          </cell>
        </row>
        <row r="2797">
          <cell r="B2797">
            <v>26085090</v>
          </cell>
          <cell r="C2797" t="str">
            <v>MARGARITA LA  [26085090]</v>
          </cell>
          <cell r="D2797" t="str">
            <v>Climática Ordinaria</v>
          </cell>
          <cell r="E2797" t="str">
            <v>Convencional</v>
          </cell>
          <cell r="F2797" t="str">
            <v>Suspendida</v>
          </cell>
          <cell r="G2797">
            <v>23757</v>
          </cell>
          <cell r="H2797">
            <v>2053</v>
          </cell>
          <cell r="I2797">
            <v>3.43333333</v>
          </cell>
          <cell r="J2797">
            <v>-76.650000000000006</v>
          </cell>
          <cell r="K2797" t="str">
            <v>Valle del Cauca</v>
          </cell>
          <cell r="L2797" t="str">
            <v>Cali</v>
          </cell>
          <cell r="M2797" t="str">
            <v>Area Operativa 09 - Cauca-Valle-Caldas</v>
          </cell>
          <cell r="N2797" t="str">
            <v>Magdalena Cauca</v>
          </cell>
          <cell r="O2797" t="str">
            <v>Cauca</v>
          </cell>
          <cell r="Q2797" t="str">
            <v>Bolo</v>
          </cell>
          <cell r="R2797">
            <v>28717</v>
          </cell>
        </row>
        <row r="2798">
          <cell r="B2798">
            <v>26080010</v>
          </cell>
          <cell r="C2798" t="str">
            <v>FF CC DEL PACIFICO  [26080010]</v>
          </cell>
          <cell r="D2798" t="str">
            <v>Pluviométrica</v>
          </cell>
          <cell r="E2798" t="str">
            <v>Convencional</v>
          </cell>
          <cell r="F2798" t="str">
            <v>Suspendida</v>
          </cell>
          <cell r="G2798">
            <v>7320</v>
          </cell>
          <cell r="H2798">
            <v>1008</v>
          </cell>
          <cell r="I2798">
            <v>3.45</v>
          </cell>
          <cell r="J2798">
            <v>-76.533333329999991</v>
          </cell>
          <cell r="K2798" t="str">
            <v>Valle del Cauca</v>
          </cell>
          <cell r="L2798" t="str">
            <v>Cali</v>
          </cell>
          <cell r="M2798" t="str">
            <v>Area Operativa 09 - Cauca-Valle-Caldas</v>
          </cell>
          <cell r="N2798" t="str">
            <v>Magdalena Cauca</v>
          </cell>
          <cell r="O2798" t="str">
            <v>Cauca</v>
          </cell>
          <cell r="Q2798" t="str">
            <v>Pichinde</v>
          </cell>
          <cell r="R2798">
            <v>12524</v>
          </cell>
        </row>
        <row r="2799">
          <cell r="B2799">
            <v>26080020</v>
          </cell>
          <cell r="C2799" t="str">
            <v>CALI-CENTRO  [26080020]</v>
          </cell>
          <cell r="D2799" t="str">
            <v>Pluviométrica</v>
          </cell>
          <cell r="E2799" t="str">
            <v>Convencional</v>
          </cell>
          <cell r="F2799" t="str">
            <v>Suspendida</v>
          </cell>
          <cell r="G2799">
            <v>12069</v>
          </cell>
          <cell r="H2799">
            <v>1020</v>
          </cell>
          <cell r="I2799">
            <v>3.45</v>
          </cell>
          <cell r="J2799">
            <v>-76.533333329999991</v>
          </cell>
          <cell r="K2799" t="str">
            <v>Valle del Cauca</v>
          </cell>
          <cell r="L2799" t="str">
            <v>Cali</v>
          </cell>
          <cell r="M2799" t="str">
            <v>Area Operativa 09 - Cauca-Valle-Caldas</v>
          </cell>
          <cell r="N2799" t="str">
            <v>Magdalena Cauca</v>
          </cell>
          <cell r="O2799" t="str">
            <v>Cauca</v>
          </cell>
          <cell r="Q2799" t="str">
            <v>Pichinde</v>
          </cell>
          <cell r="R2799">
            <v>13864</v>
          </cell>
        </row>
        <row r="2800">
          <cell r="B2800">
            <v>26080110</v>
          </cell>
          <cell r="C2800" t="str">
            <v>COL SAN JUAN BOSCO  [26080110]</v>
          </cell>
          <cell r="D2800" t="str">
            <v>Pluviográfica</v>
          </cell>
          <cell r="E2800" t="str">
            <v>Convencional</v>
          </cell>
          <cell r="F2800" t="str">
            <v>Activa</v>
          </cell>
          <cell r="G2800">
            <v>22021</v>
          </cell>
          <cell r="H2800">
            <v>1000</v>
          </cell>
          <cell r="I2800">
            <v>3.45</v>
          </cell>
          <cell r="J2800">
            <v>-76.533333329999991</v>
          </cell>
          <cell r="K2800" t="str">
            <v>Valle del Cauca</v>
          </cell>
          <cell r="L2800" t="str">
            <v>Cali</v>
          </cell>
          <cell r="M2800" t="str">
            <v>Area Operativa 09 - Cauca-Valle-Caldas</v>
          </cell>
          <cell r="N2800" t="str">
            <v>Magdalena Cauca</v>
          </cell>
          <cell r="O2800" t="str">
            <v>Cauca</v>
          </cell>
          <cell r="Q2800" t="str">
            <v>Pichinde</v>
          </cell>
        </row>
        <row r="2801">
          <cell r="B2801">
            <v>26080130</v>
          </cell>
          <cell r="C2801" t="str">
            <v>TERESITA LA  [26080130]</v>
          </cell>
          <cell r="D2801" t="str">
            <v>Pluviométrica</v>
          </cell>
          <cell r="E2801" t="str">
            <v>Convencional</v>
          </cell>
          <cell r="F2801" t="str">
            <v>Activa</v>
          </cell>
          <cell r="G2801">
            <v>23726</v>
          </cell>
          <cell r="H2801">
            <v>1950</v>
          </cell>
          <cell r="I2801">
            <v>3.45</v>
          </cell>
          <cell r="J2801">
            <v>-76.666666669999998</v>
          </cell>
          <cell r="K2801" t="str">
            <v>Valle del Cauca</v>
          </cell>
          <cell r="L2801" t="str">
            <v>Cali</v>
          </cell>
          <cell r="M2801" t="str">
            <v>Area Operativa 09 - Cauca-Valle-Caldas</v>
          </cell>
          <cell r="N2801" t="str">
            <v>Magdalena Cauca</v>
          </cell>
          <cell r="O2801" t="str">
            <v>Cauca</v>
          </cell>
          <cell r="Q2801" t="str">
            <v>Pichinde</v>
          </cell>
        </row>
        <row r="2802">
          <cell r="B2802">
            <v>26080390</v>
          </cell>
          <cell r="C2802" t="str">
            <v>BRASILIA  [26080390]</v>
          </cell>
          <cell r="D2802" t="str">
            <v>Pluviográfica</v>
          </cell>
          <cell r="E2802" t="str">
            <v>Convencional</v>
          </cell>
          <cell r="F2802" t="str">
            <v>Activa</v>
          </cell>
          <cell r="G2802">
            <v>23877</v>
          </cell>
          <cell r="H2802">
            <v>1864</v>
          </cell>
          <cell r="I2802">
            <v>3.45</v>
          </cell>
          <cell r="J2802">
            <v>-76.633333329999999</v>
          </cell>
          <cell r="K2802" t="str">
            <v>Valle del Cauca</v>
          </cell>
          <cell r="L2802" t="str">
            <v>Cali</v>
          </cell>
          <cell r="M2802" t="str">
            <v>Area Operativa 09 - Cauca-Valle-Caldas</v>
          </cell>
          <cell r="N2802" t="str">
            <v>Magdalena Cauca</v>
          </cell>
          <cell r="O2802" t="str">
            <v>Cauca</v>
          </cell>
          <cell r="Q2802" t="str">
            <v>Pichinde</v>
          </cell>
        </row>
        <row r="2803">
          <cell r="B2803">
            <v>26080340</v>
          </cell>
          <cell r="C2803" t="str">
            <v>BASE AEREA  [26080340]</v>
          </cell>
          <cell r="D2803" t="str">
            <v>Pluviométrica</v>
          </cell>
          <cell r="E2803" t="str">
            <v>Convencional</v>
          </cell>
          <cell r="F2803" t="str">
            <v>Suspendida</v>
          </cell>
          <cell r="G2803">
            <v>19374</v>
          </cell>
          <cell r="H2803">
            <v>1000</v>
          </cell>
          <cell r="I2803">
            <v>3.45</v>
          </cell>
          <cell r="J2803">
            <v>-76.5</v>
          </cell>
          <cell r="K2803" t="str">
            <v>Valle del Cauca</v>
          </cell>
          <cell r="L2803" t="str">
            <v>Cali</v>
          </cell>
          <cell r="M2803" t="str">
            <v>Area Operativa 09 - Cauca-Valle-Caldas</v>
          </cell>
          <cell r="N2803" t="str">
            <v>Magdalena Cauca</v>
          </cell>
          <cell r="O2803" t="str">
            <v>Cauca</v>
          </cell>
          <cell r="Q2803" t="str">
            <v>Pichinde</v>
          </cell>
          <cell r="R2803">
            <v>20073</v>
          </cell>
        </row>
        <row r="2804">
          <cell r="B2804">
            <v>26085020</v>
          </cell>
          <cell r="C2804" t="str">
            <v>PLTA RIO CALI  [26085020]</v>
          </cell>
          <cell r="D2804" t="str">
            <v>Climática Ordinaria</v>
          </cell>
          <cell r="E2804" t="str">
            <v>Convencional</v>
          </cell>
          <cell r="F2804" t="str">
            <v>Suspendida</v>
          </cell>
          <cell r="G2804">
            <v>19647</v>
          </cell>
          <cell r="H2804">
            <v>1070</v>
          </cell>
          <cell r="I2804">
            <v>3.45</v>
          </cell>
          <cell r="J2804">
            <v>-76.55</v>
          </cell>
          <cell r="K2804" t="str">
            <v>Valle del Cauca</v>
          </cell>
          <cell r="L2804" t="str">
            <v>Cali</v>
          </cell>
          <cell r="M2804" t="str">
            <v>Area Operativa 09 - Cauca-Valle-Caldas</v>
          </cell>
          <cell r="N2804" t="str">
            <v>Magdalena Cauca</v>
          </cell>
          <cell r="O2804" t="str">
            <v>Cauca</v>
          </cell>
          <cell r="Q2804" t="str">
            <v>Pichinde</v>
          </cell>
          <cell r="R2804">
            <v>33953</v>
          </cell>
        </row>
        <row r="2805">
          <cell r="B2805">
            <v>26085080</v>
          </cell>
          <cell r="C2805" t="str">
            <v>UNIV INDUSTR-CALI  [26085080]</v>
          </cell>
          <cell r="D2805" t="str">
            <v>Climática Ordinaria</v>
          </cell>
          <cell r="E2805" t="str">
            <v>Convencional</v>
          </cell>
          <cell r="F2805" t="str">
            <v>Suspendida</v>
          </cell>
          <cell r="G2805">
            <v>17547</v>
          </cell>
          <cell r="H2805">
            <v>1003</v>
          </cell>
          <cell r="I2805">
            <v>3.45</v>
          </cell>
          <cell r="J2805">
            <v>-76.533333329999991</v>
          </cell>
          <cell r="K2805" t="str">
            <v>Valle del Cauca</v>
          </cell>
          <cell r="L2805" t="str">
            <v>Cali</v>
          </cell>
          <cell r="M2805" t="str">
            <v>Area Operativa 09 - Cauca-Valle-Caldas</v>
          </cell>
          <cell r="N2805" t="str">
            <v>Magdalena Cauca</v>
          </cell>
          <cell r="O2805" t="str">
            <v>Cauca</v>
          </cell>
          <cell r="Q2805" t="str">
            <v>Pichinde</v>
          </cell>
          <cell r="R2805">
            <v>18247</v>
          </cell>
        </row>
        <row r="2806">
          <cell r="B2806">
            <v>26085150</v>
          </cell>
          <cell r="C2806" t="str">
            <v>TERESITA LA  [26085150]</v>
          </cell>
          <cell r="D2806" t="str">
            <v>Climática Ordinaria</v>
          </cell>
          <cell r="E2806" t="str">
            <v>Convencional</v>
          </cell>
          <cell r="F2806" t="str">
            <v>Activa</v>
          </cell>
          <cell r="G2806">
            <v>24456</v>
          </cell>
          <cell r="H2806">
            <v>1950</v>
          </cell>
          <cell r="I2806">
            <v>3.45</v>
          </cell>
          <cell r="J2806">
            <v>-76.666666669999998</v>
          </cell>
          <cell r="K2806" t="str">
            <v>Valle del Cauca</v>
          </cell>
          <cell r="L2806" t="str">
            <v>Cali</v>
          </cell>
          <cell r="M2806" t="str">
            <v>Area Operativa 09 - Cauca-Valle-Caldas</v>
          </cell>
          <cell r="N2806" t="str">
            <v>Magdalena Cauca</v>
          </cell>
          <cell r="O2806" t="str">
            <v>Cauca</v>
          </cell>
          <cell r="Q2806" t="str">
            <v>Tapias</v>
          </cell>
        </row>
        <row r="2807">
          <cell r="B2807">
            <v>26087010</v>
          </cell>
          <cell r="C2807" t="str">
            <v>BOCATOMA  [26087010]</v>
          </cell>
          <cell r="D2807" t="str">
            <v>Limnigráfica</v>
          </cell>
          <cell r="E2807" t="str">
            <v>Convencional</v>
          </cell>
          <cell r="F2807" t="str">
            <v>Activa</v>
          </cell>
          <cell r="G2807">
            <v>16817</v>
          </cell>
          <cell r="H2807">
            <v>997</v>
          </cell>
          <cell r="I2807">
            <v>3.45</v>
          </cell>
          <cell r="J2807">
            <v>-76.566666669999989</v>
          </cell>
          <cell r="K2807" t="str">
            <v>Valle del Cauca</v>
          </cell>
          <cell r="L2807" t="str">
            <v>Cali</v>
          </cell>
          <cell r="M2807" t="str">
            <v>Area Operativa 09 - Cauca-Valle-Caldas</v>
          </cell>
          <cell r="N2807" t="str">
            <v>Magdalena Cauca</v>
          </cell>
          <cell r="O2807" t="str">
            <v>Cauca</v>
          </cell>
          <cell r="Q2807" t="str">
            <v>Cali</v>
          </cell>
        </row>
        <row r="2808">
          <cell r="B2808">
            <v>26085190</v>
          </cell>
          <cell r="C2808" t="str">
            <v>BASE AEREA  - AUT  [26085190]</v>
          </cell>
          <cell r="D2808" t="str">
            <v>Climática Principal</v>
          </cell>
          <cell r="E2808" t="str">
            <v>Automática con Telemetría</v>
          </cell>
          <cell r="F2808" t="str">
            <v>Activa</v>
          </cell>
          <cell r="G2808">
            <v>35551</v>
          </cell>
          <cell r="H2808">
            <v>960</v>
          </cell>
          <cell r="I2808">
            <v>3.4547222199999998</v>
          </cell>
          <cell r="J2808">
            <v>-76.498888890000003</v>
          </cell>
          <cell r="K2808" t="str">
            <v>Valle del Cauca</v>
          </cell>
          <cell r="L2808" t="str">
            <v>Cali</v>
          </cell>
          <cell r="M2808" t="str">
            <v>Area Operativa 09 - Cauca-Valle-Caldas</v>
          </cell>
          <cell r="N2808" t="str">
            <v>Magdalena Cauca</v>
          </cell>
          <cell r="O2808" t="str">
            <v>Cauca</v>
          </cell>
          <cell r="Q2808" t="str">
            <v>Cali</v>
          </cell>
        </row>
        <row r="2809">
          <cell r="B2809">
            <v>26070490</v>
          </cell>
          <cell r="C2809" t="str">
            <v>YUNDE CARRIZAL  [26070490]</v>
          </cell>
          <cell r="D2809" t="str">
            <v>Pluviométrica</v>
          </cell>
          <cell r="E2809" t="str">
            <v>Convencional</v>
          </cell>
          <cell r="F2809" t="str">
            <v>Activa</v>
          </cell>
          <cell r="G2809">
            <v>24395</v>
          </cell>
          <cell r="H2809">
            <v>1000</v>
          </cell>
          <cell r="I2809">
            <v>3.46666667</v>
          </cell>
          <cell r="J2809">
            <v>-76.400000000000006</v>
          </cell>
          <cell r="K2809" t="str">
            <v>Valle del Cauca</v>
          </cell>
          <cell r="L2809" t="str">
            <v>Palmira</v>
          </cell>
          <cell r="M2809" t="str">
            <v>Area Operativa 09 - Cauca-Valle-Caldas</v>
          </cell>
          <cell r="N2809" t="str">
            <v>Magdalena Cauca</v>
          </cell>
          <cell r="O2809" t="str">
            <v>Cauca</v>
          </cell>
          <cell r="Q2809" t="str">
            <v>Saldana</v>
          </cell>
        </row>
        <row r="2810">
          <cell r="B2810">
            <v>26070540</v>
          </cell>
          <cell r="C2810" t="str">
            <v>SAN CAMILO  [26070540]</v>
          </cell>
          <cell r="D2810" t="str">
            <v>Pluviométrica</v>
          </cell>
          <cell r="E2810" t="str">
            <v>Convencional</v>
          </cell>
          <cell r="F2810" t="str">
            <v>Activa</v>
          </cell>
          <cell r="G2810">
            <v>25583</v>
          </cell>
          <cell r="H2810">
            <v>1005</v>
          </cell>
          <cell r="I2810">
            <v>3.46666667</v>
          </cell>
          <cell r="J2810">
            <v>-76.283333329999991</v>
          </cell>
          <cell r="K2810" t="str">
            <v>Valle del Cauca</v>
          </cell>
          <cell r="L2810" t="str">
            <v>Pradera</v>
          </cell>
          <cell r="M2810" t="str">
            <v>Area Operativa 09 - Cauca-Valle-Caldas</v>
          </cell>
          <cell r="N2810" t="str">
            <v>Magdalena Cauca</v>
          </cell>
          <cell r="O2810" t="str">
            <v>Cauca</v>
          </cell>
          <cell r="Q2810" t="str">
            <v>Saldana</v>
          </cell>
        </row>
        <row r="2811">
          <cell r="B2811">
            <v>26070850</v>
          </cell>
          <cell r="C2811" t="str">
            <v>BUITRERA LA  [26070850]</v>
          </cell>
          <cell r="D2811" t="str">
            <v>Pluviométrica</v>
          </cell>
          <cell r="E2811" t="str">
            <v>Convencional</v>
          </cell>
          <cell r="F2811" t="str">
            <v>Activa</v>
          </cell>
          <cell r="G2811">
            <v>26769</v>
          </cell>
          <cell r="H2811">
            <v>1350</v>
          </cell>
          <cell r="I2811">
            <v>3.46666667</v>
          </cell>
          <cell r="J2811">
            <v>-76.2</v>
          </cell>
          <cell r="K2811" t="str">
            <v>Valle del Cauca</v>
          </cell>
          <cell r="L2811" t="str">
            <v>Palmira</v>
          </cell>
          <cell r="M2811" t="str">
            <v>Area Operativa 09 - Cauca-Valle-Caldas</v>
          </cell>
          <cell r="N2811" t="str">
            <v>Magdalena Cauca</v>
          </cell>
          <cell r="O2811" t="str">
            <v>Cauca</v>
          </cell>
          <cell r="Q2811" t="str">
            <v>Saldana</v>
          </cell>
        </row>
        <row r="2812">
          <cell r="B2812">
            <v>22057020</v>
          </cell>
          <cell r="C2812" t="str">
            <v>SAN PEDRO  [22057020]</v>
          </cell>
          <cell r="D2812" t="str">
            <v>Limnimétrica</v>
          </cell>
          <cell r="E2812" t="str">
            <v>Convencional</v>
          </cell>
          <cell r="F2812" t="str">
            <v>Suspendida</v>
          </cell>
          <cell r="G2812">
            <v>20377</v>
          </cell>
          <cell r="H2812">
            <v>400</v>
          </cell>
          <cell r="I2812">
            <v>3.46666667</v>
          </cell>
          <cell r="J2812">
            <v>-75.45</v>
          </cell>
          <cell r="K2812" t="str">
            <v>Tolima</v>
          </cell>
          <cell r="L2812" t="str">
            <v>Ataco</v>
          </cell>
          <cell r="M2812" t="str">
            <v>Area Operativa 10 - Tolima</v>
          </cell>
          <cell r="N2812" t="str">
            <v>Magdalena Cauca</v>
          </cell>
          <cell r="O2812" t="str">
            <v>Saldaña</v>
          </cell>
          <cell r="Q2812" t="str">
            <v>Saldana</v>
          </cell>
          <cell r="R2812">
            <v>22416</v>
          </cell>
        </row>
        <row r="2813">
          <cell r="B2813">
            <v>26070740</v>
          </cell>
          <cell r="C2813" t="str">
            <v>YUNDE VIEJO  [26070740]</v>
          </cell>
          <cell r="D2813" t="str">
            <v>Pluviométrica</v>
          </cell>
          <cell r="E2813" t="str">
            <v>Convencional</v>
          </cell>
          <cell r="F2813" t="str">
            <v>Suspendida</v>
          </cell>
          <cell r="G2813">
            <v>25614</v>
          </cell>
          <cell r="H2813">
            <v>1000</v>
          </cell>
          <cell r="I2813">
            <v>3.46666667</v>
          </cell>
          <cell r="J2813">
            <v>-76.416666669999998</v>
          </cell>
          <cell r="K2813" t="str">
            <v>Valle del Cauca</v>
          </cell>
          <cell r="L2813" t="str">
            <v>Palmira</v>
          </cell>
          <cell r="M2813" t="str">
            <v>Area Operativa 09 - Cauca-Valle-Caldas</v>
          </cell>
          <cell r="N2813" t="str">
            <v>Magdalena Cauca</v>
          </cell>
          <cell r="O2813" t="str">
            <v>Cauca</v>
          </cell>
          <cell r="Q2813" t="str">
            <v>Saldana</v>
          </cell>
          <cell r="R2813">
            <v>30117</v>
          </cell>
        </row>
        <row r="2814">
          <cell r="B2814">
            <v>26077050</v>
          </cell>
          <cell r="C2814" t="str">
            <v>ARRIBA  [26077050]</v>
          </cell>
          <cell r="D2814" t="str">
            <v>Limnimétrica</v>
          </cell>
          <cell r="E2814" t="str">
            <v>Convencional</v>
          </cell>
          <cell r="F2814" t="str">
            <v>Activa</v>
          </cell>
          <cell r="G2814">
            <v>21930</v>
          </cell>
          <cell r="H2814">
            <v>980</v>
          </cell>
          <cell r="I2814">
            <v>3.46666667</v>
          </cell>
          <cell r="J2814">
            <v>-76.3</v>
          </cell>
          <cell r="K2814" t="str">
            <v>Valle del Cauca</v>
          </cell>
          <cell r="L2814" t="str">
            <v>Palmira</v>
          </cell>
          <cell r="M2814" t="str">
            <v>Area Operativa 09 - Cauca-Valle-Caldas</v>
          </cell>
          <cell r="N2814" t="str">
            <v>Magdalena Cauca</v>
          </cell>
          <cell r="O2814" t="str">
            <v>Cauca</v>
          </cell>
          <cell r="Q2814" t="str">
            <v>Bolo</v>
          </cell>
        </row>
        <row r="2815">
          <cell r="B2815">
            <v>26080120</v>
          </cell>
          <cell r="C2815" t="str">
            <v>COL SAN LUIS GONZA  [26080120]</v>
          </cell>
          <cell r="D2815" t="str">
            <v>Pluviográfica</v>
          </cell>
          <cell r="E2815" t="str">
            <v>Convencional</v>
          </cell>
          <cell r="F2815" t="str">
            <v>Activa</v>
          </cell>
          <cell r="G2815">
            <v>20469</v>
          </cell>
          <cell r="H2815">
            <v>1053</v>
          </cell>
          <cell r="I2815">
            <v>3.46666667</v>
          </cell>
          <cell r="J2815">
            <v>-76.533333329999991</v>
          </cell>
          <cell r="K2815" t="str">
            <v>Valle del Cauca</v>
          </cell>
          <cell r="L2815" t="str">
            <v>Cali</v>
          </cell>
          <cell r="M2815" t="str">
            <v>Area Operativa 09 - Cauca-Valle-Caldas</v>
          </cell>
          <cell r="N2815" t="str">
            <v>Magdalena Cauca</v>
          </cell>
          <cell r="O2815" t="str">
            <v>Cauca</v>
          </cell>
          <cell r="Q2815" t="str">
            <v>Bolo</v>
          </cell>
        </row>
        <row r="2816">
          <cell r="B2816">
            <v>26080410</v>
          </cell>
          <cell r="C2816" t="str">
            <v>VIVERO CALI  [26080410]</v>
          </cell>
          <cell r="D2816" t="str">
            <v>Pluviométrica</v>
          </cell>
          <cell r="E2816" t="str">
            <v>Convencional</v>
          </cell>
          <cell r="F2816" t="str">
            <v>Activa</v>
          </cell>
          <cell r="G2816">
            <v>32888</v>
          </cell>
          <cell r="H2816">
            <v>960</v>
          </cell>
          <cell r="I2816">
            <v>3.46666667</v>
          </cell>
          <cell r="J2816">
            <v>-76.516666669999992</v>
          </cell>
          <cell r="K2816" t="str">
            <v>Valle del Cauca</v>
          </cell>
          <cell r="L2816" t="str">
            <v>Cali</v>
          </cell>
          <cell r="M2816" t="str">
            <v>Area Operativa 09 - Cauca-Valle-Caldas</v>
          </cell>
          <cell r="N2816" t="str">
            <v>Magdalena Cauca</v>
          </cell>
          <cell r="O2816" t="str">
            <v>Cauca</v>
          </cell>
          <cell r="Q2816" t="str">
            <v>Bolo</v>
          </cell>
        </row>
        <row r="2817">
          <cell r="B2817">
            <v>26090350</v>
          </cell>
          <cell r="C2817" t="str">
            <v>VIRGEN LA  [26090350]</v>
          </cell>
          <cell r="D2817" t="str">
            <v>Pluviométrica</v>
          </cell>
          <cell r="E2817" t="str">
            <v>Convencional</v>
          </cell>
          <cell r="F2817" t="str">
            <v>Activa</v>
          </cell>
          <cell r="G2817">
            <v>25430</v>
          </cell>
          <cell r="H2817">
            <v>3690</v>
          </cell>
          <cell r="I2817">
            <v>3.46666667</v>
          </cell>
          <cell r="J2817">
            <v>-76.033333329999991</v>
          </cell>
          <cell r="K2817" t="str">
            <v>Valle del Cauca</v>
          </cell>
          <cell r="L2817" t="str">
            <v>Palmira</v>
          </cell>
          <cell r="M2817" t="str">
            <v>Area Operativa 09 - Cauca-Valle-Caldas</v>
          </cell>
          <cell r="N2817" t="str">
            <v>Magdalena Cauca</v>
          </cell>
          <cell r="O2817" t="str">
            <v>Cauca</v>
          </cell>
          <cell r="Q2817" t="str">
            <v>Cali</v>
          </cell>
        </row>
        <row r="2818">
          <cell r="B2818">
            <v>21130090</v>
          </cell>
          <cell r="C2818" t="str">
            <v>MONTEFRIO  [21130090]</v>
          </cell>
          <cell r="D2818" t="str">
            <v>Pluviométrica</v>
          </cell>
          <cell r="E2818" t="str">
            <v>Convencional</v>
          </cell>
          <cell r="F2818" t="str">
            <v>Activa</v>
          </cell>
          <cell r="G2818">
            <v>33253</v>
          </cell>
          <cell r="H2818">
            <v>1500</v>
          </cell>
          <cell r="I2818">
            <v>3.4833333299999998</v>
          </cell>
          <cell r="J2818">
            <v>-75.266666669999992</v>
          </cell>
          <cell r="K2818" t="str">
            <v>Tolima</v>
          </cell>
          <cell r="L2818" t="str">
            <v>Natagaima</v>
          </cell>
          <cell r="M2818" t="str">
            <v>Area Operativa 10 - Tolima</v>
          </cell>
          <cell r="N2818" t="str">
            <v>Magdalena Cauca</v>
          </cell>
          <cell r="O2818" t="str">
            <v>Alto Magdalena</v>
          </cell>
          <cell r="Q2818" t="str">
            <v>Cali</v>
          </cell>
        </row>
        <row r="2819">
          <cell r="B2819">
            <v>26077090</v>
          </cell>
          <cell r="C2819" t="str">
            <v>GRANO DE ORO  [26077090]</v>
          </cell>
          <cell r="D2819" t="str">
            <v>Limnimétrica</v>
          </cell>
          <cell r="E2819" t="str">
            <v>Convencional</v>
          </cell>
          <cell r="F2819" t="str">
            <v>Suspendida</v>
          </cell>
          <cell r="G2819">
            <v>31547</v>
          </cell>
          <cell r="H2819">
            <v>950</v>
          </cell>
          <cell r="I2819">
            <v>3.46666667</v>
          </cell>
          <cell r="J2819">
            <v>-76.333333329999988</v>
          </cell>
          <cell r="K2819" t="str">
            <v>Valle del Cauca</v>
          </cell>
          <cell r="L2819" t="str">
            <v>Palmira</v>
          </cell>
          <cell r="M2819" t="str">
            <v>Area Operativa 09 - Cauca-Valle-Caldas</v>
          </cell>
          <cell r="N2819" t="str">
            <v>Magdalena Cauca</v>
          </cell>
          <cell r="O2819" t="str">
            <v>Cauca</v>
          </cell>
          <cell r="Q2819" t="str">
            <v>Bolo</v>
          </cell>
          <cell r="R2819">
            <v>31761</v>
          </cell>
        </row>
        <row r="2820">
          <cell r="B2820">
            <v>26080040</v>
          </cell>
          <cell r="C2820" t="str">
            <v>GUABITO  [26080040]</v>
          </cell>
          <cell r="D2820" t="str">
            <v>Pluviométrica</v>
          </cell>
          <cell r="E2820" t="str">
            <v>Convencional</v>
          </cell>
          <cell r="F2820" t="str">
            <v>Suspendida</v>
          </cell>
          <cell r="G2820">
            <v>14991</v>
          </cell>
          <cell r="H2820">
            <v>1001</v>
          </cell>
          <cell r="I2820">
            <v>3.46666667</v>
          </cell>
          <cell r="J2820">
            <v>-76.516666669999992</v>
          </cell>
          <cell r="K2820" t="str">
            <v>Valle del Cauca</v>
          </cell>
          <cell r="L2820" t="str">
            <v>Cali</v>
          </cell>
          <cell r="M2820" t="str">
            <v>Area Operativa 09 - Cauca-Valle-Caldas</v>
          </cell>
          <cell r="N2820" t="str">
            <v>Magdalena Cauca</v>
          </cell>
          <cell r="O2820" t="str">
            <v>Cauca</v>
          </cell>
          <cell r="Q2820" t="str">
            <v>Bolo</v>
          </cell>
          <cell r="R2820">
            <v>20073</v>
          </cell>
        </row>
        <row r="2821">
          <cell r="B2821">
            <v>26085010</v>
          </cell>
          <cell r="C2821" t="str">
            <v>SAN BARTOLOME  [26085010]</v>
          </cell>
          <cell r="D2821" t="str">
            <v>Climática Ordinaria</v>
          </cell>
          <cell r="E2821" t="str">
            <v>Convencional</v>
          </cell>
          <cell r="F2821" t="str">
            <v>Suspendida</v>
          </cell>
          <cell r="G2821">
            <v>9298</v>
          </cell>
          <cell r="H2821">
            <v>1003</v>
          </cell>
          <cell r="I2821">
            <v>3.46666667</v>
          </cell>
          <cell r="J2821">
            <v>-76.533333329999991</v>
          </cell>
          <cell r="K2821" t="str">
            <v>Valle del Cauca</v>
          </cell>
          <cell r="L2821" t="str">
            <v>Cali</v>
          </cell>
          <cell r="M2821" t="str">
            <v>Area Operativa 09 - Cauca-Valle-Caldas</v>
          </cell>
          <cell r="N2821" t="str">
            <v>Magdalena Cauca</v>
          </cell>
          <cell r="O2821" t="str">
            <v>Cauca</v>
          </cell>
          <cell r="Q2821" t="str">
            <v>Bolo</v>
          </cell>
          <cell r="R2821">
            <v>11458</v>
          </cell>
        </row>
        <row r="2822">
          <cell r="B2822">
            <v>26085040</v>
          </cell>
          <cell r="C2822" t="str">
            <v>COL SAN LUIS  [26085040]</v>
          </cell>
          <cell r="D2822" t="str">
            <v>Climática Ordinaria</v>
          </cell>
          <cell r="E2822" t="str">
            <v>Convencional</v>
          </cell>
          <cell r="F2822" t="str">
            <v>Suspendida</v>
          </cell>
          <cell r="G2822">
            <v>12799</v>
          </cell>
          <cell r="H2822">
            <v>1053</v>
          </cell>
          <cell r="I2822">
            <v>3.46666667</v>
          </cell>
          <cell r="J2822">
            <v>-76.533333329999991</v>
          </cell>
          <cell r="K2822" t="str">
            <v>Valle del Cauca</v>
          </cell>
          <cell r="L2822" t="str">
            <v>Cali</v>
          </cell>
          <cell r="M2822" t="str">
            <v>Area Operativa 09 - Cauca-Valle-Caldas</v>
          </cell>
          <cell r="N2822" t="str">
            <v>Magdalena Cauca</v>
          </cell>
          <cell r="O2822" t="str">
            <v>Cauca</v>
          </cell>
          <cell r="Q2822" t="str">
            <v>Bolo</v>
          </cell>
          <cell r="R2822">
            <v>22630</v>
          </cell>
        </row>
        <row r="2823">
          <cell r="B2823">
            <v>26085050</v>
          </cell>
          <cell r="C2823" t="str">
            <v>GUABITO  [26085050]</v>
          </cell>
          <cell r="D2823" t="str">
            <v>Climática Ordinaria</v>
          </cell>
          <cell r="E2823" t="str">
            <v>Convencional</v>
          </cell>
          <cell r="F2823" t="str">
            <v>Suspendida</v>
          </cell>
          <cell r="G2823">
            <v>13895</v>
          </cell>
          <cell r="H2823">
            <v>1001</v>
          </cell>
          <cell r="I2823">
            <v>3.46666667</v>
          </cell>
          <cell r="J2823">
            <v>-76.516666669999992</v>
          </cell>
          <cell r="K2823" t="str">
            <v>Valle del Cauca</v>
          </cell>
          <cell r="L2823" t="str">
            <v>Cali</v>
          </cell>
          <cell r="M2823" t="str">
            <v>Area Operativa 09 - Cauca-Valle-Caldas</v>
          </cell>
          <cell r="N2823" t="str">
            <v>Magdalena Cauca</v>
          </cell>
          <cell r="O2823" t="str">
            <v>Cauca</v>
          </cell>
          <cell r="Q2823" t="str">
            <v>Bolo</v>
          </cell>
          <cell r="R2823">
            <v>14229</v>
          </cell>
        </row>
        <row r="2824">
          <cell r="B2824">
            <v>26087070</v>
          </cell>
          <cell r="C2824" t="str">
            <v>BOMBEROS BOCATOMA  [26087070]</v>
          </cell>
          <cell r="D2824" t="str">
            <v>Limnigráfica</v>
          </cell>
          <cell r="E2824" t="str">
            <v>Convencional</v>
          </cell>
          <cell r="F2824" t="str">
            <v>Suspendida</v>
          </cell>
          <cell r="G2824">
            <v>13164</v>
          </cell>
          <cell r="H2824">
            <v>1000</v>
          </cell>
          <cell r="I2824">
            <v>3.46666667</v>
          </cell>
          <cell r="J2824">
            <v>-76.533333329999991</v>
          </cell>
          <cell r="K2824" t="str">
            <v>Valle del Cauca</v>
          </cell>
          <cell r="L2824" t="str">
            <v>Cali</v>
          </cell>
          <cell r="M2824" t="str">
            <v>Area Operativa 09 - Cauca-Valle-Caldas</v>
          </cell>
          <cell r="N2824" t="str">
            <v>Magdalena Cauca</v>
          </cell>
          <cell r="O2824" t="str">
            <v>Cauca</v>
          </cell>
          <cell r="Q2824" t="str">
            <v>Cali</v>
          </cell>
          <cell r="R2824">
            <v>31031</v>
          </cell>
        </row>
        <row r="2825">
          <cell r="B2825">
            <v>26090420</v>
          </cell>
          <cell r="C2825" t="str">
            <v>SIRENA LA  [26090420]</v>
          </cell>
          <cell r="D2825" t="str">
            <v>Pluviométrica</v>
          </cell>
          <cell r="E2825" t="str">
            <v>Convencional</v>
          </cell>
          <cell r="F2825" t="str">
            <v>Suspendida</v>
          </cell>
          <cell r="G2825">
            <v>25430</v>
          </cell>
          <cell r="H2825">
            <v>3800</v>
          </cell>
          <cell r="I2825">
            <v>3.46666667</v>
          </cell>
          <cell r="J2825">
            <v>-76.066666669999989</v>
          </cell>
          <cell r="K2825" t="str">
            <v>Valle del Cauca</v>
          </cell>
          <cell r="L2825" t="str">
            <v>Palmira</v>
          </cell>
          <cell r="M2825" t="str">
            <v>Area Operativa 09 - Cauca-Valle-Caldas</v>
          </cell>
          <cell r="N2825" t="str">
            <v>Magdalena Cauca</v>
          </cell>
          <cell r="O2825" t="str">
            <v>Cauca</v>
          </cell>
          <cell r="Q2825" t="str">
            <v>Cali</v>
          </cell>
          <cell r="R2825">
            <v>29660</v>
          </cell>
        </row>
        <row r="2826">
          <cell r="B2826">
            <v>53100070</v>
          </cell>
          <cell r="C2826" t="str">
            <v>LONDONOS LOS  [53100070]</v>
          </cell>
          <cell r="D2826" t="str">
            <v>Pluviométrica</v>
          </cell>
          <cell r="E2826" t="str">
            <v>Convencional</v>
          </cell>
          <cell r="F2826" t="str">
            <v>Suspendida</v>
          </cell>
          <cell r="G2826">
            <v>23726</v>
          </cell>
          <cell r="H2826">
            <v>1050</v>
          </cell>
          <cell r="I2826">
            <v>3.46666667</v>
          </cell>
          <cell r="J2826">
            <v>-76.8</v>
          </cell>
          <cell r="K2826" t="str">
            <v>Valle del Cauca</v>
          </cell>
          <cell r="L2826" t="str">
            <v>Buenaventura</v>
          </cell>
          <cell r="M2826" t="str">
            <v>Area Operativa 09 - Cauca-Valle-Caldas</v>
          </cell>
          <cell r="N2826" t="str">
            <v>Pacifico</v>
          </cell>
          <cell r="O2826" t="str">
            <v>Tapaje - Dagua - Directos</v>
          </cell>
          <cell r="Q2826" t="str">
            <v>Cali</v>
          </cell>
          <cell r="R2826">
            <v>30178</v>
          </cell>
        </row>
        <row r="2827">
          <cell r="B2827">
            <v>26080150</v>
          </cell>
          <cell r="C2827" t="str">
            <v>MONTEBELLO  [26080150]</v>
          </cell>
          <cell r="D2827" t="str">
            <v>Pluviométrica</v>
          </cell>
          <cell r="E2827" t="str">
            <v>Convencional</v>
          </cell>
          <cell r="F2827" t="str">
            <v>Activa</v>
          </cell>
          <cell r="G2827">
            <v>25399</v>
          </cell>
          <cell r="H2827">
            <v>1260</v>
          </cell>
          <cell r="I2827">
            <v>3.4833333299999998</v>
          </cell>
          <cell r="J2827">
            <v>-76.55</v>
          </cell>
          <cell r="K2827" t="str">
            <v>Valle del Cauca</v>
          </cell>
          <cell r="L2827" t="str">
            <v>Cali</v>
          </cell>
          <cell r="M2827" t="str">
            <v>Area Operativa 09 - Cauca-Valle-Caldas</v>
          </cell>
          <cell r="N2827" t="str">
            <v>Magdalena Cauca</v>
          </cell>
          <cell r="O2827" t="str">
            <v>Cauca</v>
          </cell>
          <cell r="Q2827" t="str">
            <v>Cali</v>
          </cell>
        </row>
        <row r="2828">
          <cell r="B2828">
            <v>26080180</v>
          </cell>
          <cell r="C2828" t="str">
            <v>AGUACATAL  [26080180]</v>
          </cell>
          <cell r="D2828" t="str">
            <v>Pluviográfica</v>
          </cell>
          <cell r="E2828" t="str">
            <v>Convencional</v>
          </cell>
          <cell r="F2828" t="str">
            <v>Activa</v>
          </cell>
          <cell r="G2828">
            <v>26007</v>
          </cell>
          <cell r="H2828">
            <v>1649</v>
          </cell>
          <cell r="I2828">
            <v>3.4833333299999998</v>
          </cell>
          <cell r="J2828">
            <v>-76.616666670000001</v>
          </cell>
          <cell r="K2828" t="str">
            <v>Valle del Cauca</v>
          </cell>
          <cell r="L2828" t="str">
            <v>Cali</v>
          </cell>
          <cell r="M2828" t="str">
            <v>Area Operativa 09 - Cauca-Valle-Caldas</v>
          </cell>
          <cell r="N2828" t="str">
            <v>Magdalena Cauca</v>
          </cell>
          <cell r="O2828" t="str">
            <v>Cauca</v>
          </cell>
          <cell r="Q2828" t="str">
            <v>Cali</v>
          </cell>
        </row>
        <row r="2829">
          <cell r="B2829">
            <v>26085100</v>
          </cell>
          <cell r="C2829" t="str">
            <v>BRASILIA  [26085100]</v>
          </cell>
          <cell r="D2829" t="str">
            <v>Climática Ordinaria</v>
          </cell>
          <cell r="E2829" t="str">
            <v>Convencional</v>
          </cell>
          <cell r="F2829" t="str">
            <v>Activa</v>
          </cell>
          <cell r="G2829">
            <v>23877</v>
          </cell>
          <cell r="H2829">
            <v>1864</v>
          </cell>
          <cell r="I2829">
            <v>3.45</v>
          </cell>
          <cell r="J2829">
            <v>-76.633333329999999</v>
          </cell>
          <cell r="K2829" t="str">
            <v>Valle del Cauca</v>
          </cell>
          <cell r="L2829" t="str">
            <v>Cali</v>
          </cell>
          <cell r="M2829" t="str">
            <v>Area Operativa 09 - Cauca-Valle-Caldas</v>
          </cell>
          <cell r="N2829" t="str">
            <v>Magdalena Cauca</v>
          </cell>
          <cell r="O2829" t="str">
            <v>Cauca</v>
          </cell>
          <cell r="Q2829" t="str">
            <v>Cali</v>
          </cell>
        </row>
        <row r="2830">
          <cell r="B2830">
            <v>26090810</v>
          </cell>
          <cell r="C2830" t="str">
            <v>CASETEJA  [26090810]</v>
          </cell>
          <cell r="D2830" t="str">
            <v>Pluviométrica</v>
          </cell>
          <cell r="E2830" t="str">
            <v>Convencional</v>
          </cell>
          <cell r="F2830" t="str">
            <v>Activa</v>
          </cell>
          <cell r="G2830">
            <v>25461</v>
          </cell>
          <cell r="H2830">
            <v>3520</v>
          </cell>
          <cell r="I2830">
            <v>3.4833333299999998</v>
          </cell>
          <cell r="J2830">
            <v>-76.066666669999989</v>
          </cell>
          <cell r="K2830" t="str">
            <v>Valle del Cauca</v>
          </cell>
          <cell r="L2830" t="str">
            <v>Palmira</v>
          </cell>
          <cell r="M2830" t="str">
            <v>Area Operativa 09 - Cauca-Valle-Caldas</v>
          </cell>
          <cell r="N2830" t="str">
            <v>Magdalena Cauca</v>
          </cell>
          <cell r="O2830" t="str">
            <v>Cauca</v>
          </cell>
          <cell r="Q2830" t="str">
            <v>Cali</v>
          </cell>
        </row>
        <row r="2831">
          <cell r="B2831">
            <v>26090820</v>
          </cell>
          <cell r="C2831" t="str">
            <v>STA TERESA  [26090820]</v>
          </cell>
          <cell r="D2831" t="str">
            <v>Pluviométrica</v>
          </cell>
          <cell r="E2831" t="str">
            <v>Convencional</v>
          </cell>
          <cell r="F2831" t="str">
            <v>Activa</v>
          </cell>
          <cell r="G2831">
            <v>25369</v>
          </cell>
          <cell r="H2831">
            <v>3690</v>
          </cell>
          <cell r="I2831">
            <v>3.4833333299999998</v>
          </cell>
          <cell r="J2831">
            <v>-76.05</v>
          </cell>
          <cell r="K2831" t="str">
            <v>Valle del Cauca</v>
          </cell>
          <cell r="L2831" t="str">
            <v>Palmira</v>
          </cell>
          <cell r="M2831" t="str">
            <v>Area Operativa 09 - Cauca-Valle-Caldas</v>
          </cell>
          <cell r="N2831" t="str">
            <v>Magdalena Cauca</v>
          </cell>
          <cell r="O2831" t="str">
            <v>Cauca</v>
          </cell>
          <cell r="Q2831" t="str">
            <v>Cali</v>
          </cell>
        </row>
        <row r="2832">
          <cell r="B2832">
            <v>26095250</v>
          </cell>
          <cell r="C2832" t="str">
            <v>CASETEJA  [26095250]</v>
          </cell>
          <cell r="D2832" t="str">
            <v>Climática Ordinaria</v>
          </cell>
          <cell r="E2832" t="str">
            <v>Convencional</v>
          </cell>
          <cell r="F2832" t="str">
            <v>Activa</v>
          </cell>
          <cell r="G2832">
            <v>25461</v>
          </cell>
          <cell r="H2832">
            <v>3520</v>
          </cell>
          <cell r="I2832">
            <v>3.4833333299999998</v>
          </cell>
          <cell r="J2832">
            <v>-76.066666669999989</v>
          </cell>
          <cell r="K2832" t="str">
            <v>Valle del Cauca</v>
          </cell>
          <cell r="L2832" t="str">
            <v>Palmira</v>
          </cell>
          <cell r="M2832" t="str">
            <v>Area Operativa 09 - Cauca-Valle-Caldas</v>
          </cell>
          <cell r="N2832" t="str">
            <v>Magdalena Cauca</v>
          </cell>
          <cell r="O2832" t="str">
            <v>Cauca</v>
          </cell>
          <cell r="Q2832" t="str">
            <v>Cali</v>
          </cell>
        </row>
        <row r="2833">
          <cell r="B2833">
            <v>26070010</v>
          </cell>
          <cell r="C2833" t="str">
            <v>GUACHAZAMBOLO  [26070010]</v>
          </cell>
          <cell r="D2833" t="str">
            <v>Pluviométrica</v>
          </cell>
          <cell r="E2833" t="str">
            <v>Convencional</v>
          </cell>
          <cell r="F2833" t="str">
            <v>Activa</v>
          </cell>
          <cell r="G2833">
            <v>26769</v>
          </cell>
          <cell r="H2833">
            <v>940</v>
          </cell>
          <cell r="I2833">
            <v>3.5</v>
          </cell>
          <cell r="J2833">
            <v>-76.466666669999995</v>
          </cell>
          <cell r="K2833" t="str">
            <v>Valle del Cauca</v>
          </cell>
          <cell r="L2833" t="str">
            <v>Palmira</v>
          </cell>
          <cell r="M2833" t="str">
            <v>Area Operativa 09 - Cauca-Valle-Caldas</v>
          </cell>
          <cell r="N2833" t="str">
            <v>Magdalena Cauca</v>
          </cell>
          <cell r="O2833" t="str">
            <v>Cauca</v>
          </cell>
          <cell r="Q2833" t="str">
            <v>Cali</v>
          </cell>
        </row>
        <row r="2834">
          <cell r="B2834">
            <v>26090410</v>
          </cell>
          <cell r="C2834" t="str">
            <v>STA RITA  [26090410]</v>
          </cell>
          <cell r="D2834" t="str">
            <v>Pluviométrica</v>
          </cell>
          <cell r="E2834" t="str">
            <v>Convencional</v>
          </cell>
          <cell r="F2834" t="str">
            <v>Suspendida</v>
          </cell>
          <cell r="G2834">
            <v>25430</v>
          </cell>
          <cell r="H2834">
            <v>3600</v>
          </cell>
          <cell r="I2834">
            <v>3.4833333299999998</v>
          </cell>
          <cell r="J2834">
            <v>-76.05</v>
          </cell>
          <cell r="K2834" t="str">
            <v>Valle del Cauca</v>
          </cell>
          <cell r="L2834" t="str">
            <v>Palmira</v>
          </cell>
          <cell r="M2834" t="str">
            <v>Area Operativa 09 - Cauca-Valle-Caldas</v>
          </cell>
          <cell r="N2834" t="str">
            <v>Magdalena Cauca</v>
          </cell>
          <cell r="O2834" t="str">
            <v>Cauca</v>
          </cell>
          <cell r="Q2834" t="str">
            <v>Cali</v>
          </cell>
          <cell r="R2834">
            <v>31093</v>
          </cell>
        </row>
        <row r="2835">
          <cell r="B2835">
            <v>26090610</v>
          </cell>
          <cell r="C2835" t="str">
            <v>BALCILLAS  [26090610]</v>
          </cell>
          <cell r="D2835" t="str">
            <v>Pluviométrica</v>
          </cell>
          <cell r="E2835" t="str">
            <v>Convencional</v>
          </cell>
          <cell r="F2835" t="str">
            <v>Suspendida</v>
          </cell>
          <cell r="G2835">
            <v>25430</v>
          </cell>
          <cell r="H2835">
            <v>2400</v>
          </cell>
          <cell r="I2835">
            <v>3.4833333299999998</v>
          </cell>
          <cell r="J2835">
            <v>-76.150000000000006</v>
          </cell>
          <cell r="K2835" t="str">
            <v>Valle del Cauca</v>
          </cell>
          <cell r="L2835" t="str">
            <v>Palmira</v>
          </cell>
          <cell r="M2835" t="str">
            <v>Area Operativa 09 - Cauca-Valle-Caldas</v>
          </cell>
          <cell r="N2835" t="str">
            <v>Magdalena Cauca</v>
          </cell>
          <cell r="O2835" t="str">
            <v>Cauca</v>
          </cell>
          <cell r="Q2835" t="str">
            <v>Cali</v>
          </cell>
          <cell r="R2835">
            <v>29997</v>
          </cell>
        </row>
        <row r="2836">
          <cell r="B2836">
            <v>26070210</v>
          </cell>
          <cell r="C2836" t="str">
            <v>CARMELITA  [26070210]</v>
          </cell>
          <cell r="D2836" t="str">
            <v>Pluviométrica</v>
          </cell>
          <cell r="E2836" t="str">
            <v>Convencional</v>
          </cell>
          <cell r="F2836" t="str">
            <v>Suspendida</v>
          </cell>
          <cell r="G2836">
            <v>21685</v>
          </cell>
          <cell r="H2836">
            <v>970</v>
          </cell>
          <cell r="I2836">
            <v>3.5</v>
          </cell>
          <cell r="J2836">
            <v>-76.333333329999988</v>
          </cell>
          <cell r="K2836" t="str">
            <v>Valle del Cauca</v>
          </cell>
          <cell r="L2836" t="str">
            <v>Palmira</v>
          </cell>
          <cell r="M2836" t="str">
            <v>Area Operativa 09 - Cauca-Valle-Caldas</v>
          </cell>
          <cell r="N2836" t="str">
            <v>Magdalena Cauca</v>
          </cell>
          <cell r="O2836" t="str">
            <v>Cauca</v>
          </cell>
          <cell r="Q2836" t="str">
            <v>Cali</v>
          </cell>
          <cell r="R2836">
            <v>23451</v>
          </cell>
        </row>
        <row r="2837">
          <cell r="B2837">
            <v>26070570</v>
          </cell>
          <cell r="C2837" t="str">
            <v>PALMAR EL  [26070570]</v>
          </cell>
          <cell r="D2837" t="str">
            <v>Pluviométrica</v>
          </cell>
          <cell r="E2837" t="str">
            <v>Convencional</v>
          </cell>
          <cell r="F2837" t="str">
            <v>Activa</v>
          </cell>
          <cell r="G2837">
            <v>25614</v>
          </cell>
          <cell r="H2837">
            <v>956</v>
          </cell>
          <cell r="I2837">
            <v>3.4833333299999998</v>
          </cell>
          <cell r="J2837">
            <v>-76.433333329999996</v>
          </cell>
          <cell r="K2837" t="str">
            <v>Valle del Cauca</v>
          </cell>
          <cell r="L2837" t="str">
            <v>Palmira</v>
          </cell>
          <cell r="M2837" t="str">
            <v>Area Operativa 09 - Cauca-Valle-Caldas</v>
          </cell>
          <cell r="N2837" t="str">
            <v>Magdalena Cauca</v>
          </cell>
          <cell r="O2837" t="str">
            <v>Cauca</v>
          </cell>
          <cell r="Q2837" t="str">
            <v>Cali</v>
          </cell>
        </row>
        <row r="2838">
          <cell r="B2838">
            <v>26075090</v>
          </cell>
          <cell r="C2838" t="str">
            <v>CHAMBU  [26075090]</v>
          </cell>
          <cell r="D2838" t="str">
            <v>Meteorológica Especial</v>
          </cell>
          <cell r="E2838" t="str">
            <v>Convencional</v>
          </cell>
          <cell r="F2838" t="str">
            <v>Activa</v>
          </cell>
          <cell r="G2838">
            <v>26769</v>
          </cell>
          <cell r="H2838">
            <v>1350</v>
          </cell>
          <cell r="I2838">
            <v>3.4833333299999998</v>
          </cell>
          <cell r="J2838">
            <v>-76.216666669999995</v>
          </cell>
          <cell r="K2838" t="str">
            <v>Valle del Cauca</v>
          </cell>
          <cell r="L2838" t="str">
            <v>Palmira</v>
          </cell>
          <cell r="M2838" t="str">
            <v>Area Operativa 09 - Cauca-Valle-Caldas</v>
          </cell>
          <cell r="N2838" t="str">
            <v>Magdalena Cauca</v>
          </cell>
          <cell r="O2838" t="str">
            <v>Cauca</v>
          </cell>
          <cell r="Q2838" t="str">
            <v>Cali</v>
          </cell>
        </row>
        <row r="2839">
          <cell r="B2839">
            <v>27017410</v>
          </cell>
          <cell r="C2839" t="str">
            <v>PLAYA DURA PP 3  [27017410]</v>
          </cell>
          <cell r="D2839" t="str">
            <v>Limnigráfica</v>
          </cell>
          <cell r="E2839" t="str">
            <v>Convencional</v>
          </cell>
          <cell r="F2839" t="str">
            <v>Activa</v>
          </cell>
          <cell r="G2839">
            <v>28960</v>
          </cell>
          <cell r="H2839">
            <v>535</v>
          </cell>
          <cell r="I2839">
            <v>6.95</v>
          </cell>
          <cell r="J2839">
            <v>-75.133333329999999</v>
          </cell>
          <cell r="K2839" t="str">
            <v>Antioquia</v>
          </cell>
          <cell r="L2839" t="str">
            <v>Anorí</v>
          </cell>
          <cell r="M2839" t="str">
            <v>Area Operativa 01 - Antioquia-Chocó</v>
          </cell>
          <cell r="N2839" t="str">
            <v>Magdalena Cauca</v>
          </cell>
          <cell r="O2839" t="str">
            <v>Nechí</v>
          </cell>
          <cell r="Q2839" t="str">
            <v>Porce</v>
          </cell>
        </row>
        <row r="2840">
          <cell r="B2840">
            <v>27017620</v>
          </cell>
          <cell r="C2840" t="str">
            <v>CARACOLI PP 6  [27017620]</v>
          </cell>
          <cell r="D2840" t="str">
            <v>Limnigráfica</v>
          </cell>
          <cell r="E2840" t="str">
            <v>Convencional</v>
          </cell>
          <cell r="F2840" t="str">
            <v>Activa</v>
          </cell>
          <cell r="G2840">
            <v>30086</v>
          </cell>
          <cell r="H2840">
            <v>1675</v>
          </cell>
          <cell r="I2840">
            <v>6.95</v>
          </cell>
          <cell r="J2840">
            <v>-75.083333329999988</v>
          </cell>
          <cell r="K2840" t="str">
            <v>Antioquia</v>
          </cell>
          <cell r="L2840" t="str">
            <v>Amalfi</v>
          </cell>
          <cell r="M2840" t="str">
            <v>Area Operativa 01 - Antioquia-Chocó</v>
          </cell>
          <cell r="N2840" t="str">
            <v>Magdalena Cauca</v>
          </cell>
          <cell r="O2840" t="str">
            <v>Nechí</v>
          </cell>
          <cell r="Q2840" t="str">
            <v>Qda Caracoli</v>
          </cell>
        </row>
        <row r="2841">
          <cell r="B2841">
            <v>23147010</v>
          </cell>
          <cell r="C2841" t="str">
            <v>OPON  [23147010]</v>
          </cell>
          <cell r="D2841" t="str">
            <v>Limnimétrica</v>
          </cell>
          <cell r="E2841" t="str">
            <v>Convencional</v>
          </cell>
          <cell r="F2841" t="str">
            <v>Activa</v>
          </cell>
          <cell r="G2841">
            <v>26160</v>
          </cell>
          <cell r="H2841">
            <v>93</v>
          </cell>
          <cell r="I2841">
            <v>6.9666666699999995</v>
          </cell>
          <cell r="J2841">
            <v>-73.883333329999999</v>
          </cell>
          <cell r="K2841" t="str">
            <v>Santander</v>
          </cell>
          <cell r="L2841" t="str">
            <v>Vélez</v>
          </cell>
          <cell r="M2841" t="str">
            <v>Area Operativa 08 - Santanderes-Arauca</v>
          </cell>
          <cell r="N2841" t="str">
            <v>Magdalena Cauca</v>
          </cell>
          <cell r="O2841" t="str">
            <v>Medio Magdalena</v>
          </cell>
          <cell r="Q2841" t="str">
            <v>Opon</v>
          </cell>
        </row>
        <row r="2842">
          <cell r="B2842">
            <v>23197640</v>
          </cell>
          <cell r="C2842" t="str">
            <v>PALOGORDO  [23197640]</v>
          </cell>
          <cell r="D2842" t="str">
            <v>Limnigráfica</v>
          </cell>
          <cell r="E2842" t="str">
            <v>Convencional</v>
          </cell>
          <cell r="F2842" t="str">
            <v>Activa</v>
          </cell>
          <cell r="G2842">
            <v>30940</v>
          </cell>
          <cell r="H2842">
            <v>850</v>
          </cell>
          <cell r="I2842">
            <v>6.9666666699999995</v>
          </cell>
          <cell r="J2842">
            <v>-73.150000000000006</v>
          </cell>
          <cell r="K2842" t="str">
            <v>Santander</v>
          </cell>
          <cell r="L2842" t="str">
            <v>Girón</v>
          </cell>
          <cell r="M2842" t="str">
            <v>Area Operativa 08 - Santanderes-Arauca</v>
          </cell>
          <cell r="N2842" t="str">
            <v>Magdalena Cauca</v>
          </cell>
          <cell r="O2842" t="str">
            <v>Medio Magdalena</v>
          </cell>
          <cell r="Q2842" t="str">
            <v>De Oro</v>
          </cell>
        </row>
        <row r="2843">
          <cell r="B2843">
            <v>27011190</v>
          </cell>
          <cell r="C2843" t="str">
            <v>PLAYA DURA  [27011190]</v>
          </cell>
          <cell r="D2843" t="str">
            <v>Pluviográfica</v>
          </cell>
          <cell r="E2843" t="str">
            <v>Convencional</v>
          </cell>
          <cell r="F2843" t="str">
            <v>Suspendida</v>
          </cell>
          <cell r="G2843">
            <v>29021</v>
          </cell>
          <cell r="H2843">
            <v>720</v>
          </cell>
          <cell r="I2843">
            <v>6.95</v>
          </cell>
          <cell r="J2843">
            <v>-75.116666670000001</v>
          </cell>
          <cell r="K2843" t="str">
            <v>Antioquia</v>
          </cell>
          <cell r="L2843" t="str">
            <v>Anorí</v>
          </cell>
          <cell r="M2843" t="str">
            <v>Area Operativa 01 - Antioquia-Chocó</v>
          </cell>
          <cell r="N2843" t="str">
            <v>Magdalena Cauca</v>
          </cell>
          <cell r="O2843" t="str">
            <v>Nechí</v>
          </cell>
          <cell r="Q2843" t="str">
            <v>Suarez</v>
          </cell>
          <cell r="R2843">
            <v>29660</v>
          </cell>
        </row>
        <row r="2844">
          <cell r="B2844">
            <v>27020060</v>
          </cell>
          <cell r="C2844" t="str">
            <v>TENORIO  [27020060]</v>
          </cell>
          <cell r="D2844" t="str">
            <v>Pluviométrica</v>
          </cell>
          <cell r="E2844" t="str">
            <v>Convencional</v>
          </cell>
          <cell r="F2844" t="str">
            <v>Suspendida</v>
          </cell>
          <cell r="G2844">
            <v>19343</v>
          </cell>
          <cell r="H2844">
            <v>2100</v>
          </cell>
          <cell r="I2844">
            <v>6.95</v>
          </cell>
          <cell r="J2844">
            <v>-75.3</v>
          </cell>
          <cell r="K2844" t="str">
            <v>Antioquia</v>
          </cell>
          <cell r="L2844" t="str">
            <v>Campamento</v>
          </cell>
          <cell r="M2844" t="str">
            <v>Area Operativa 01 - Antioquia-Chocó</v>
          </cell>
          <cell r="N2844" t="str">
            <v>Magdalena Cauca</v>
          </cell>
          <cell r="O2844" t="str">
            <v>Nechí</v>
          </cell>
          <cell r="Q2844" t="str">
            <v>Qda Caracoli</v>
          </cell>
          <cell r="R2844">
            <v>19739</v>
          </cell>
        </row>
        <row r="2845">
          <cell r="B2845">
            <v>26230230</v>
          </cell>
          <cell r="C2845" t="str">
            <v>ESPIRITU SANTO  [26230230]</v>
          </cell>
          <cell r="D2845" t="str">
            <v>Pluviométrica</v>
          </cell>
          <cell r="E2845" t="str">
            <v>Convencional</v>
          </cell>
          <cell r="F2845" t="str">
            <v>Activa</v>
          </cell>
          <cell r="G2845">
            <v>30270</v>
          </cell>
          <cell r="H2845">
            <v>2240</v>
          </cell>
          <cell r="I2845">
            <v>6.9666666699999995</v>
          </cell>
          <cell r="J2845">
            <v>-75.516666669999992</v>
          </cell>
          <cell r="K2845" t="str">
            <v>Antioquia</v>
          </cell>
          <cell r="L2845" t="str">
            <v>Yarumal</v>
          </cell>
          <cell r="M2845" t="str">
            <v>Area Operativa 01 - Antioquia-Chocó</v>
          </cell>
          <cell r="N2845" t="str">
            <v>Magdalena Cauca</v>
          </cell>
          <cell r="O2845" t="str">
            <v>Cauca</v>
          </cell>
          <cell r="Q2845" t="str">
            <v>De Oro</v>
          </cell>
        </row>
        <row r="2846">
          <cell r="B2846">
            <v>27017390</v>
          </cell>
          <cell r="C2846" t="str">
            <v>BODEGA VIEJA PP 1  [27017390]</v>
          </cell>
          <cell r="D2846" t="str">
            <v>Limnigráfica</v>
          </cell>
          <cell r="E2846" t="str">
            <v>Convencional</v>
          </cell>
          <cell r="F2846" t="str">
            <v>Activa</v>
          </cell>
          <cell r="G2846">
            <v>28778</v>
          </cell>
          <cell r="H2846">
            <v>1355</v>
          </cell>
          <cell r="I2846">
            <v>6.9666666699999995</v>
          </cell>
          <cell r="J2846">
            <v>-75.033333329999991</v>
          </cell>
          <cell r="K2846" t="str">
            <v>Antioquia</v>
          </cell>
          <cell r="L2846" t="str">
            <v>Amalfi</v>
          </cell>
          <cell r="M2846" t="str">
            <v>Area Operativa 01 - Antioquia-Chocó</v>
          </cell>
          <cell r="N2846" t="str">
            <v>Magdalena Cauca</v>
          </cell>
          <cell r="O2846" t="str">
            <v>Nechí</v>
          </cell>
          <cell r="Q2846" t="str">
            <v>Riachon</v>
          </cell>
        </row>
        <row r="2847">
          <cell r="B2847">
            <v>27020100</v>
          </cell>
          <cell r="C2847" t="str">
            <v>YARUMAL  [27020100]</v>
          </cell>
          <cell r="D2847" t="str">
            <v>Pluviométrica</v>
          </cell>
          <cell r="E2847" t="str">
            <v>Convencional</v>
          </cell>
          <cell r="F2847" t="str">
            <v>Activa</v>
          </cell>
          <cell r="G2847">
            <v>21565</v>
          </cell>
          <cell r="H2847">
            <v>2350</v>
          </cell>
          <cell r="I2847">
            <v>6.9666666699999995</v>
          </cell>
          <cell r="J2847">
            <v>-75.416666669999998</v>
          </cell>
          <cell r="K2847" t="str">
            <v>Antioquia</v>
          </cell>
          <cell r="L2847" t="str">
            <v>Yarumal</v>
          </cell>
          <cell r="M2847" t="str">
            <v>Area Operativa 01 - Antioquia-Chocó</v>
          </cell>
          <cell r="N2847" t="str">
            <v>Magdalena Cauca</v>
          </cell>
          <cell r="O2847" t="str">
            <v>Nechí</v>
          </cell>
          <cell r="Q2847" t="str">
            <v>Riachon</v>
          </cell>
        </row>
        <row r="2848">
          <cell r="B2848">
            <v>27020310</v>
          </cell>
          <cell r="C2848" t="str">
            <v>ESPIRITU SANTO  [27020310]</v>
          </cell>
          <cell r="D2848" t="str">
            <v>Pluviográfica</v>
          </cell>
          <cell r="E2848" t="str">
            <v>Convencional</v>
          </cell>
          <cell r="F2848" t="str">
            <v>Activa</v>
          </cell>
          <cell r="G2848">
            <v>32613</v>
          </cell>
          <cell r="H2848">
            <v>2240</v>
          </cell>
          <cell r="I2848">
            <v>6.9666666699999995</v>
          </cell>
          <cell r="J2848">
            <v>-75.516666669999992</v>
          </cell>
          <cell r="K2848" t="str">
            <v>Antioquia</v>
          </cell>
          <cell r="L2848" t="str">
            <v>Yarumal</v>
          </cell>
          <cell r="M2848" t="str">
            <v>Area Operativa 01 - Antioquia-Chocó</v>
          </cell>
          <cell r="N2848" t="str">
            <v>Magdalena Cauca</v>
          </cell>
          <cell r="O2848" t="str">
            <v>Cauca</v>
          </cell>
          <cell r="Q2848" t="str">
            <v>Riachon</v>
          </cell>
        </row>
        <row r="2849">
          <cell r="B2849">
            <v>27020430</v>
          </cell>
          <cell r="C2849" t="str">
            <v>NUEVO CAMPAMENTO  [27020430]</v>
          </cell>
          <cell r="D2849" t="str">
            <v>Pluviométrica</v>
          </cell>
          <cell r="E2849" t="str">
            <v>Convencional</v>
          </cell>
          <cell r="F2849" t="str">
            <v>Activa</v>
          </cell>
          <cell r="G2849">
            <v>27946</v>
          </cell>
          <cell r="H2849">
            <v>1750</v>
          </cell>
          <cell r="I2849">
            <v>6.9666666699999995</v>
          </cell>
          <cell r="J2849">
            <v>-75.3</v>
          </cell>
          <cell r="K2849" t="str">
            <v>Antioquia</v>
          </cell>
          <cell r="L2849" t="str">
            <v>Campamento</v>
          </cell>
          <cell r="M2849" t="str">
            <v>Area Operativa 01 - Antioquia-Chocó</v>
          </cell>
          <cell r="N2849" t="str">
            <v>Magdalena Cauca</v>
          </cell>
          <cell r="O2849" t="str">
            <v>Nechí</v>
          </cell>
          <cell r="Q2849" t="str">
            <v>Riachon</v>
          </cell>
        </row>
        <row r="2850">
          <cell r="B2850">
            <v>11110130</v>
          </cell>
          <cell r="C2850" t="str">
            <v>ALDEA LA  [11110130]</v>
          </cell>
          <cell r="D2850" t="str">
            <v>Pluviométrica</v>
          </cell>
          <cell r="E2850" t="str">
            <v>Convencional</v>
          </cell>
          <cell r="F2850" t="str">
            <v>Activa</v>
          </cell>
          <cell r="G2850">
            <v>28140</v>
          </cell>
          <cell r="H2850">
            <v>1500</v>
          </cell>
          <cell r="I2850">
            <v>7.0166666700000002</v>
          </cell>
          <cell r="J2850">
            <v>-76.25</v>
          </cell>
          <cell r="K2850" t="str">
            <v>Antioquia</v>
          </cell>
          <cell r="L2850" t="str">
            <v>Dabeiba</v>
          </cell>
          <cell r="M2850" t="str">
            <v>Area Operativa 01 - Antioquia-Chocó</v>
          </cell>
          <cell r="N2850" t="str">
            <v>Caribe</v>
          </cell>
          <cell r="O2850" t="str">
            <v>Atrato - Darién</v>
          </cell>
          <cell r="Q2850" t="str">
            <v>Riachon</v>
          </cell>
        </row>
        <row r="2851">
          <cell r="B2851">
            <v>24010940</v>
          </cell>
          <cell r="C2851" t="str">
            <v>AREA URBANA  [24010940]</v>
          </cell>
          <cell r="D2851" t="str">
            <v>Pluviométrica</v>
          </cell>
          <cell r="E2851" t="str">
            <v>Convencional</v>
          </cell>
          <cell r="F2851" t="str">
            <v>Activa</v>
          </cell>
          <cell r="G2851">
            <v>25703</v>
          </cell>
          <cell r="H2851">
            <v>1400</v>
          </cell>
          <cell r="I2851">
            <v>5.75</v>
          </cell>
          <cell r="J2851">
            <v>-73.766666669999992</v>
          </cell>
          <cell r="K2851" t="str">
            <v>Boyacá</v>
          </cell>
          <cell r="L2851" t="str">
            <v>Zetaquirá</v>
          </cell>
          <cell r="M2851" t="str">
            <v>Area Operativa 06 - Boyacá-Casanare-Vichada</v>
          </cell>
          <cell r="N2851" t="str">
            <v>Magdalena Cauca</v>
          </cell>
          <cell r="O2851" t="str">
            <v>Sogamoso</v>
          </cell>
          <cell r="Q2851" t="str">
            <v>Tejar</v>
          </cell>
        </row>
        <row r="2852">
          <cell r="B2852">
            <v>23190750</v>
          </cell>
          <cell r="C2852" t="str">
            <v>SEVILLA  [23190750]</v>
          </cell>
          <cell r="D2852" t="str">
            <v>Pluviométrica</v>
          </cell>
          <cell r="E2852" t="str">
            <v>Convencional</v>
          </cell>
          <cell r="F2852" t="str">
            <v>Activa</v>
          </cell>
          <cell r="G2852">
            <v>29782</v>
          </cell>
          <cell r="H2852">
            <v>1900</v>
          </cell>
          <cell r="I2852">
            <v>7.0166666700000002</v>
          </cell>
          <cell r="J2852">
            <v>-72.883333329999999</v>
          </cell>
          <cell r="K2852" t="str">
            <v>Santander</v>
          </cell>
          <cell r="L2852" t="str">
            <v>Piedecuesta</v>
          </cell>
          <cell r="M2852" t="str">
            <v>Area Operativa 08 - Santanderes-Arauca</v>
          </cell>
          <cell r="N2852" t="str">
            <v>Magdalena Cauca</v>
          </cell>
          <cell r="O2852" t="str">
            <v>Sogamoso</v>
          </cell>
          <cell r="Q2852" t="str">
            <v>Riachon</v>
          </cell>
        </row>
        <row r="2853">
          <cell r="B2853">
            <v>23197390</v>
          </cell>
          <cell r="C2853" t="str">
            <v>RASGON EL  [23197390]</v>
          </cell>
          <cell r="D2853" t="str">
            <v>Limnimétrica</v>
          </cell>
          <cell r="E2853" t="str">
            <v>Convencional</v>
          </cell>
          <cell r="F2853" t="str">
            <v>Activa</v>
          </cell>
          <cell r="G2853">
            <v>31274</v>
          </cell>
          <cell r="H2853">
            <v>1950</v>
          </cell>
          <cell r="I2853">
            <v>7.0166666700000002</v>
          </cell>
          <cell r="J2853">
            <v>-73.016666669999992</v>
          </cell>
          <cell r="K2853" t="str">
            <v>Santander</v>
          </cell>
          <cell r="L2853" t="str">
            <v>Piedecuesta</v>
          </cell>
          <cell r="M2853" t="str">
            <v>Area Operativa 08 - Santanderes-Arauca</v>
          </cell>
          <cell r="N2853" t="str">
            <v>Magdalena Cauca</v>
          </cell>
          <cell r="O2853" t="str">
            <v>Medio Magdalena</v>
          </cell>
          <cell r="Q2853" t="str">
            <v>Qda El Rasgon</v>
          </cell>
        </row>
        <row r="2854">
          <cell r="B2854">
            <v>27020330</v>
          </cell>
          <cell r="C2854" t="str">
            <v>ROSARITO  [27020330]</v>
          </cell>
          <cell r="D2854" t="str">
            <v>Pluviométrica</v>
          </cell>
          <cell r="E2854" t="str">
            <v>Convencional</v>
          </cell>
          <cell r="F2854" t="str">
            <v>Suspendida</v>
          </cell>
          <cell r="G2854">
            <v>30086</v>
          </cell>
          <cell r="H2854">
            <v>2450</v>
          </cell>
          <cell r="I2854">
            <v>6.9666666699999995</v>
          </cell>
          <cell r="J2854">
            <v>-75.483333329999994</v>
          </cell>
          <cell r="K2854" t="str">
            <v>Antioquia</v>
          </cell>
          <cell r="L2854" t="str">
            <v>Yarumal</v>
          </cell>
          <cell r="M2854" t="str">
            <v>Area Operativa 01 - Antioquia-Chocó</v>
          </cell>
          <cell r="N2854" t="str">
            <v>Magdalena Cauca</v>
          </cell>
          <cell r="O2854" t="str">
            <v>Nechí</v>
          </cell>
          <cell r="Q2854" t="str">
            <v>Riachon</v>
          </cell>
          <cell r="R2854">
            <v>31396</v>
          </cell>
        </row>
        <row r="2855">
          <cell r="B2855">
            <v>23190060</v>
          </cell>
          <cell r="C2855" t="str">
            <v>OCASO EL  [23190060]</v>
          </cell>
          <cell r="D2855" t="str">
            <v>Pluviométrica</v>
          </cell>
          <cell r="E2855" t="str">
            <v>Convencional</v>
          </cell>
          <cell r="F2855" t="str">
            <v>Suspendida</v>
          </cell>
          <cell r="G2855">
            <v>20682</v>
          </cell>
          <cell r="H2855">
            <v>1280</v>
          </cell>
          <cell r="I2855">
            <v>6.9833333299999998</v>
          </cell>
          <cell r="J2855">
            <v>-73.133333329999999</v>
          </cell>
          <cell r="K2855" t="str">
            <v>Santander</v>
          </cell>
          <cell r="L2855" t="str">
            <v>Piedecuesta</v>
          </cell>
          <cell r="M2855" t="str">
            <v>Area Operativa 08 - Santanderes-Arauca</v>
          </cell>
          <cell r="N2855" t="str">
            <v>Magdalena Cauca</v>
          </cell>
          <cell r="O2855" t="str">
            <v>Medio Magdalena</v>
          </cell>
          <cell r="Q2855" t="str">
            <v>Riachon</v>
          </cell>
          <cell r="R2855">
            <v>22296</v>
          </cell>
        </row>
        <row r="2856">
          <cell r="B2856">
            <v>27020110</v>
          </cell>
          <cell r="C2856" t="str">
            <v>CAMPAMENTO  [27020110]</v>
          </cell>
          <cell r="D2856" t="str">
            <v>Pluviométrica</v>
          </cell>
          <cell r="E2856" t="str">
            <v>Convencional</v>
          </cell>
          <cell r="F2856" t="str">
            <v>Suspendida</v>
          </cell>
          <cell r="G2856">
            <v>21565</v>
          </cell>
          <cell r="H2856">
            <v>1750</v>
          </cell>
          <cell r="I2856">
            <v>6.9833333299999998</v>
          </cell>
          <cell r="J2856">
            <v>-75.3</v>
          </cell>
          <cell r="K2856" t="str">
            <v>Antioquia</v>
          </cell>
          <cell r="L2856" t="str">
            <v>Campamento</v>
          </cell>
          <cell r="M2856" t="str">
            <v>Area Operativa 01 - Antioquia-Chocó</v>
          </cell>
          <cell r="N2856" t="str">
            <v>Magdalena Cauca</v>
          </cell>
          <cell r="O2856" t="str">
            <v>Nechí</v>
          </cell>
          <cell r="Q2856" t="str">
            <v>Riachon</v>
          </cell>
          <cell r="R2856">
            <v>29509</v>
          </cell>
        </row>
        <row r="2857">
          <cell r="B2857">
            <v>23195020</v>
          </cell>
          <cell r="C2857" t="str">
            <v>PIEDECUESTA GJA  [23195020]</v>
          </cell>
          <cell r="D2857" t="str">
            <v>Climática Ordinaria</v>
          </cell>
          <cell r="E2857" t="str">
            <v>Convencional</v>
          </cell>
          <cell r="F2857" t="str">
            <v>Suspendida</v>
          </cell>
          <cell r="G2857">
            <v>13530</v>
          </cell>
          <cell r="H2857">
            <v>990</v>
          </cell>
          <cell r="I2857">
            <v>7</v>
          </cell>
          <cell r="J2857">
            <v>-73.066666669999989</v>
          </cell>
          <cell r="K2857" t="str">
            <v>Santander</v>
          </cell>
          <cell r="L2857" t="str">
            <v>Piedecuesta</v>
          </cell>
          <cell r="M2857" t="str">
            <v>Area Operativa 08 - Santanderes-Arauca</v>
          </cell>
          <cell r="N2857" t="str">
            <v>Magdalena Cauca</v>
          </cell>
          <cell r="O2857" t="str">
            <v>Medio Magdalena</v>
          </cell>
          <cell r="Q2857" t="str">
            <v>Riachon</v>
          </cell>
          <cell r="R2857">
            <v>16786</v>
          </cell>
        </row>
        <row r="2858">
          <cell r="B2858">
            <v>37050020</v>
          </cell>
          <cell r="C2858" t="str">
            <v>PRIMAVERA LA  [37050020]</v>
          </cell>
          <cell r="D2858" t="str">
            <v>Pluviométrica</v>
          </cell>
          <cell r="E2858" t="str">
            <v>Convencional</v>
          </cell>
          <cell r="F2858" t="str">
            <v>Suspendida</v>
          </cell>
          <cell r="G2858">
            <v>26526</v>
          </cell>
          <cell r="H2858">
            <v>320</v>
          </cell>
          <cell r="I2858">
            <v>7</v>
          </cell>
          <cell r="J2858">
            <v>-71.783333329999991</v>
          </cell>
          <cell r="K2858" t="str">
            <v>Arauca</v>
          </cell>
          <cell r="L2858" t="str">
            <v>Tame</v>
          </cell>
          <cell r="M2858" t="str">
            <v>Area Operativa 08 - Santanderes-Arauca</v>
          </cell>
          <cell r="N2858" t="str">
            <v>Orinoco</v>
          </cell>
          <cell r="O2858" t="str">
            <v>Arauca</v>
          </cell>
          <cell r="Q2858" t="str">
            <v>Riachon</v>
          </cell>
          <cell r="R2858">
            <v>27926</v>
          </cell>
        </row>
        <row r="2859">
          <cell r="B2859">
            <v>11110070</v>
          </cell>
          <cell r="C2859" t="str">
            <v>URAMA  [11110070]</v>
          </cell>
          <cell r="D2859" t="str">
            <v>Pluviométrica</v>
          </cell>
          <cell r="E2859" t="str">
            <v>Convencional</v>
          </cell>
          <cell r="F2859" t="str">
            <v>Suspendida</v>
          </cell>
          <cell r="G2859">
            <v>20774</v>
          </cell>
          <cell r="H2859">
            <v>550</v>
          </cell>
          <cell r="I2859">
            <v>7.0166666700000002</v>
          </cell>
          <cell r="J2859">
            <v>-76.266666669999992</v>
          </cell>
          <cell r="K2859" t="str">
            <v>Antioquia</v>
          </cell>
          <cell r="L2859" t="str">
            <v>Dabeiba</v>
          </cell>
          <cell r="M2859" t="str">
            <v>Area Operativa 01 - Antioquia-Chocó</v>
          </cell>
          <cell r="N2859" t="str">
            <v>Caribe</v>
          </cell>
          <cell r="O2859" t="str">
            <v>Atrato - Darién</v>
          </cell>
          <cell r="Q2859" t="str">
            <v>Riachon</v>
          </cell>
          <cell r="R2859">
            <v>21016</v>
          </cell>
        </row>
        <row r="2860">
          <cell r="B2860">
            <v>11110080</v>
          </cell>
          <cell r="C2860" t="str">
            <v>CHINO EL  [11110080]</v>
          </cell>
          <cell r="D2860" t="str">
            <v>Pluviométrica</v>
          </cell>
          <cell r="E2860" t="str">
            <v>Convencional</v>
          </cell>
          <cell r="F2860" t="str">
            <v>Suspendida</v>
          </cell>
          <cell r="G2860">
            <v>22265</v>
          </cell>
          <cell r="H2860">
            <v>560</v>
          </cell>
          <cell r="I2860">
            <v>7.0166666700000002</v>
          </cell>
          <cell r="J2860">
            <v>-76.3</v>
          </cell>
          <cell r="K2860" t="str">
            <v>Antioquia</v>
          </cell>
          <cell r="L2860" t="str">
            <v>Dabeiba</v>
          </cell>
          <cell r="M2860" t="str">
            <v>Area Operativa 01 - Antioquia-Chocó</v>
          </cell>
          <cell r="N2860" t="str">
            <v>Caribe</v>
          </cell>
          <cell r="O2860" t="str">
            <v>Atrato - Darién</v>
          </cell>
          <cell r="Q2860" t="str">
            <v>Riachon</v>
          </cell>
          <cell r="R2860">
            <v>24518</v>
          </cell>
        </row>
        <row r="2861">
          <cell r="B2861">
            <v>23197600</v>
          </cell>
          <cell r="C2861" t="str">
            <v>PROANDES  [23197600]</v>
          </cell>
          <cell r="D2861" t="str">
            <v>Limnimétrica</v>
          </cell>
          <cell r="E2861" t="str">
            <v>Convencional</v>
          </cell>
          <cell r="F2861" t="str">
            <v>Activa</v>
          </cell>
          <cell r="G2861">
            <v>30117</v>
          </cell>
          <cell r="H2861">
            <v>1000</v>
          </cell>
          <cell r="I2861">
            <v>7.0166666700000002</v>
          </cell>
          <cell r="J2861">
            <v>-73.099999999999994</v>
          </cell>
          <cell r="K2861" t="str">
            <v>Santander</v>
          </cell>
          <cell r="L2861" t="str">
            <v>Piedecuesta</v>
          </cell>
          <cell r="M2861" t="str">
            <v>Area Operativa 08 - Santanderes-Arauca</v>
          </cell>
          <cell r="N2861" t="str">
            <v>Magdalena Cauca</v>
          </cell>
          <cell r="O2861" t="str">
            <v>Medio Magdalena</v>
          </cell>
          <cell r="Q2861" t="str">
            <v>Lato</v>
          </cell>
        </row>
        <row r="2862">
          <cell r="B2862">
            <v>27011240</v>
          </cell>
          <cell r="C2862" t="str">
            <v>TINITA LA GOTERA  [27011240]</v>
          </cell>
          <cell r="D2862" t="str">
            <v>Pluviométrica</v>
          </cell>
          <cell r="E2862" t="str">
            <v>Convencional</v>
          </cell>
          <cell r="F2862" t="str">
            <v>Activa</v>
          </cell>
          <cell r="G2862">
            <v>36089</v>
          </cell>
          <cell r="H2862">
            <v>1247</v>
          </cell>
          <cell r="I2862">
            <v>7.0166666700000002</v>
          </cell>
          <cell r="J2862">
            <v>-74.966666669999995</v>
          </cell>
          <cell r="K2862" t="str">
            <v>Antioquia</v>
          </cell>
          <cell r="L2862" t="str">
            <v>Amalfi</v>
          </cell>
          <cell r="M2862" t="str">
            <v>Area Operativa 01 - Antioquia-Chocó</v>
          </cell>
          <cell r="N2862" t="str">
            <v>Magdalena Cauca</v>
          </cell>
          <cell r="O2862" t="str">
            <v>Nechí</v>
          </cell>
          <cell r="Q2862" t="str">
            <v>Lato</v>
          </cell>
        </row>
        <row r="2863">
          <cell r="B2863">
            <v>23190790</v>
          </cell>
          <cell r="C2863" t="str">
            <v>CLUB CAMPESTRE  [23190790]</v>
          </cell>
          <cell r="D2863" t="str">
            <v>Pluviográfica</v>
          </cell>
          <cell r="E2863" t="str">
            <v>Convencional</v>
          </cell>
          <cell r="F2863" t="str">
            <v>Activa</v>
          </cell>
          <cell r="G2863">
            <v>30239</v>
          </cell>
          <cell r="H2863">
            <v>940</v>
          </cell>
          <cell r="I2863">
            <v>7.05</v>
          </cell>
          <cell r="J2863">
            <v>-73.033333329999991</v>
          </cell>
          <cell r="K2863" t="str">
            <v>Santander</v>
          </cell>
          <cell r="L2863" t="str">
            <v>Floridablanca</v>
          </cell>
          <cell r="M2863" t="str">
            <v>Area Operativa 08 - Santanderes-Arauca</v>
          </cell>
          <cell r="N2863" t="str">
            <v>Magdalena Cauca</v>
          </cell>
          <cell r="O2863" t="str">
            <v>Medio Magdalena</v>
          </cell>
          <cell r="Q2863" t="str">
            <v>Espiritu Santo</v>
          </cell>
        </row>
        <row r="2864">
          <cell r="B2864">
            <v>27027350</v>
          </cell>
          <cell r="C2864" t="str">
            <v>COCOHONDO PRN 4A  [27027350]</v>
          </cell>
          <cell r="D2864" t="str">
            <v>Limnigráfica</v>
          </cell>
          <cell r="E2864" t="str">
            <v>Convencional</v>
          </cell>
          <cell r="F2864" t="str">
            <v>Suspendida</v>
          </cell>
          <cell r="G2864">
            <v>32370</v>
          </cell>
          <cell r="H2864">
            <v>790</v>
          </cell>
          <cell r="I2864">
            <v>7.0166666700000002</v>
          </cell>
          <cell r="J2864">
            <v>-75.3</v>
          </cell>
          <cell r="K2864" t="str">
            <v>Antioquia</v>
          </cell>
          <cell r="L2864" t="str">
            <v>Anorí</v>
          </cell>
          <cell r="M2864" t="str">
            <v>Area Operativa 01 - Antioquia-Chocó</v>
          </cell>
          <cell r="N2864" t="str">
            <v>Magdalena Cauca</v>
          </cell>
          <cell r="O2864" t="str">
            <v>Nechí</v>
          </cell>
          <cell r="Q2864" t="str">
            <v>Nechi</v>
          </cell>
          <cell r="R2864">
            <v>33709</v>
          </cell>
        </row>
        <row r="2865">
          <cell r="B2865">
            <v>37050030</v>
          </cell>
          <cell r="C2865" t="str">
            <v>STA ISABEL  [37050030]</v>
          </cell>
          <cell r="D2865" t="str">
            <v>Pluviométrica</v>
          </cell>
          <cell r="E2865" t="str">
            <v>Convencional</v>
          </cell>
          <cell r="F2865" t="str">
            <v>Suspendida</v>
          </cell>
          <cell r="G2865">
            <v>26495</v>
          </cell>
          <cell r="H2865">
            <v>200</v>
          </cell>
          <cell r="I2865">
            <v>7.0166666700000002</v>
          </cell>
          <cell r="J2865">
            <v>-71.400000000000006</v>
          </cell>
          <cell r="K2865" t="str">
            <v>Arauca</v>
          </cell>
          <cell r="L2865" t="str">
            <v>Arauquita</v>
          </cell>
          <cell r="M2865" t="str">
            <v>Area Operativa 08 - Santanderes-Arauca</v>
          </cell>
          <cell r="N2865" t="str">
            <v>Orinoco</v>
          </cell>
          <cell r="O2865" t="str">
            <v>Arauca</v>
          </cell>
          <cell r="Q2865" t="str">
            <v>Nechi</v>
          </cell>
          <cell r="R2865">
            <v>27103</v>
          </cell>
        </row>
        <row r="2866">
          <cell r="B2866">
            <v>11110090</v>
          </cell>
          <cell r="C2866" t="str">
            <v>STA TERESA  [11110090]</v>
          </cell>
          <cell r="D2866" t="str">
            <v>Pluviométrica</v>
          </cell>
          <cell r="E2866" t="str">
            <v>Convencional</v>
          </cell>
          <cell r="F2866" t="str">
            <v>Suspendida</v>
          </cell>
          <cell r="G2866">
            <v>24638</v>
          </cell>
          <cell r="H2866">
            <v>570</v>
          </cell>
          <cell r="I2866">
            <v>7.0333333299999996</v>
          </cell>
          <cell r="J2866">
            <v>-76.316666669999989</v>
          </cell>
          <cell r="K2866" t="str">
            <v>Antioquia</v>
          </cell>
          <cell r="L2866" t="str">
            <v>Dabeiba</v>
          </cell>
          <cell r="M2866" t="str">
            <v>Area Operativa 01 - Antioquia-Chocó</v>
          </cell>
          <cell r="N2866" t="str">
            <v>Caribe</v>
          </cell>
          <cell r="O2866" t="str">
            <v>Atrato - Darién</v>
          </cell>
          <cell r="Q2866" t="str">
            <v>Nechi</v>
          </cell>
          <cell r="R2866">
            <v>24821</v>
          </cell>
        </row>
        <row r="2867">
          <cell r="B2867">
            <v>23197300</v>
          </cell>
          <cell r="C2867" t="str">
            <v>VAHONDO  [23197300]</v>
          </cell>
          <cell r="D2867" t="str">
            <v>Limnimétrica</v>
          </cell>
          <cell r="E2867" t="str">
            <v>Convencional</v>
          </cell>
          <cell r="F2867" t="str">
            <v>Suspendida</v>
          </cell>
          <cell r="G2867">
            <v>25552</v>
          </cell>
          <cell r="H2867">
            <v>750</v>
          </cell>
          <cell r="I2867">
            <v>7.05</v>
          </cell>
          <cell r="J2867">
            <v>-73.166666669999998</v>
          </cell>
          <cell r="K2867" t="str">
            <v>Santander</v>
          </cell>
          <cell r="L2867" t="str">
            <v>Girón</v>
          </cell>
          <cell r="M2867" t="str">
            <v>Area Operativa 08 - Santanderes-Arauca</v>
          </cell>
          <cell r="N2867" t="str">
            <v>Magdalena Cauca</v>
          </cell>
          <cell r="O2867" t="str">
            <v>Medio Magdalena</v>
          </cell>
          <cell r="Q2867" t="str">
            <v>De Oro</v>
          </cell>
          <cell r="R2867">
            <v>35718</v>
          </cell>
        </row>
        <row r="2868">
          <cell r="B2868">
            <v>28020570</v>
          </cell>
          <cell r="C2868" t="str">
            <v>CASA TABLA  [28020570]</v>
          </cell>
          <cell r="D2868" t="str">
            <v>Pluviométrica</v>
          </cell>
          <cell r="E2868" t="str">
            <v>Convencional</v>
          </cell>
          <cell r="F2868" t="str">
            <v>Suspendida</v>
          </cell>
          <cell r="G2868">
            <v>26221</v>
          </cell>
          <cell r="H2868">
            <v>100</v>
          </cell>
          <cell r="I2868">
            <v>9.9499999999999993</v>
          </cell>
          <cell r="J2868">
            <v>-73.283333329999991</v>
          </cell>
          <cell r="K2868" t="str">
            <v>Cesar</v>
          </cell>
          <cell r="L2868" t="str">
            <v>Agustín Codazzi</v>
          </cell>
          <cell r="M2868" t="str">
            <v>Area Operativa 05 - Magdalena-Cesar-Guajira</v>
          </cell>
          <cell r="N2868" t="str">
            <v>Magdalena Cauca</v>
          </cell>
          <cell r="O2868" t="str">
            <v>Cesar</v>
          </cell>
          <cell r="Q2868" t="str">
            <v>De Oro</v>
          </cell>
          <cell r="R2868">
            <v>27013</v>
          </cell>
        </row>
        <row r="2869">
          <cell r="B2869">
            <v>28027120</v>
          </cell>
          <cell r="C2869" t="str">
            <v>PTE CARRETERA  [28027120]</v>
          </cell>
          <cell r="D2869" t="str">
            <v>Limnimétrica</v>
          </cell>
          <cell r="E2869" t="str">
            <v>Convencional</v>
          </cell>
          <cell r="F2869" t="str">
            <v>Suspendida</v>
          </cell>
          <cell r="G2869">
            <v>23299</v>
          </cell>
          <cell r="H2869">
            <v>132</v>
          </cell>
          <cell r="I2869">
            <v>9.9499999999999993</v>
          </cell>
          <cell r="J2869">
            <v>-73.216666669999995</v>
          </cell>
          <cell r="K2869" t="str">
            <v>Cesar</v>
          </cell>
          <cell r="L2869" t="str">
            <v>Agustín Codazzi</v>
          </cell>
          <cell r="M2869" t="str">
            <v>Area Operativa 05 - Magdalena-Cesar-Guajira</v>
          </cell>
          <cell r="N2869" t="str">
            <v>Magdalena Cauca</v>
          </cell>
          <cell r="O2869" t="str">
            <v>Cesar</v>
          </cell>
          <cell r="Q2869" t="str">
            <v>Pernambuco</v>
          </cell>
          <cell r="R2869">
            <v>23360</v>
          </cell>
        </row>
        <row r="2870">
          <cell r="B2870">
            <v>28040190</v>
          </cell>
          <cell r="C2870" t="str">
            <v>GOMEZ LOS HDA  [28040190]</v>
          </cell>
          <cell r="D2870" t="str">
            <v>Pluviométrica</v>
          </cell>
          <cell r="E2870" t="str">
            <v>Convencional</v>
          </cell>
          <cell r="F2870" t="str">
            <v>Suspendida</v>
          </cell>
          <cell r="G2870">
            <v>22842</v>
          </cell>
          <cell r="H2870">
            <v>70</v>
          </cell>
          <cell r="I2870">
            <v>9.9666666700000004</v>
          </cell>
          <cell r="J2870">
            <v>-73.916666669999998</v>
          </cell>
          <cell r="K2870" t="str">
            <v>Cesar</v>
          </cell>
          <cell r="L2870" t="str">
            <v>Valledupar</v>
          </cell>
          <cell r="M2870" t="str">
            <v>Area Operativa 05 - Magdalena-Cesar-Guajira</v>
          </cell>
          <cell r="N2870" t="str">
            <v>Magdalena Cauca</v>
          </cell>
          <cell r="O2870" t="str">
            <v>Cesar</v>
          </cell>
          <cell r="Q2870" t="str">
            <v>Pernambuco</v>
          </cell>
          <cell r="R2870">
            <v>24821</v>
          </cell>
        </row>
        <row r="2871">
          <cell r="B2871">
            <v>29030340</v>
          </cell>
          <cell r="C2871" t="str">
            <v>MATA TIGRE  [29030340]</v>
          </cell>
          <cell r="D2871" t="str">
            <v>Pluviométrica</v>
          </cell>
          <cell r="E2871" t="str">
            <v>Convencional</v>
          </cell>
          <cell r="F2871" t="str">
            <v>Suspendida</v>
          </cell>
          <cell r="G2871">
            <v>26313</v>
          </cell>
          <cell r="H2871">
            <v>50</v>
          </cell>
          <cell r="I2871">
            <v>9.9666666700000004</v>
          </cell>
          <cell r="J2871">
            <v>-75.55</v>
          </cell>
          <cell r="K2871" t="str">
            <v>Sucre</v>
          </cell>
          <cell r="L2871" t="str">
            <v>San Onofre</v>
          </cell>
          <cell r="M2871" t="str">
            <v>Area Operativa 02 - Atlántico-Bolivar-Sucre</v>
          </cell>
          <cell r="N2871" t="str">
            <v>Magdalena Cauca</v>
          </cell>
          <cell r="O2871" t="str">
            <v>Bajo Magdalena</v>
          </cell>
          <cell r="Q2871" t="str">
            <v>Pernambuco</v>
          </cell>
          <cell r="R2871">
            <v>26587</v>
          </cell>
        </row>
        <row r="2872">
          <cell r="B2872">
            <v>29030580</v>
          </cell>
          <cell r="C2872" t="str">
            <v>HAYA LA  [29030580]</v>
          </cell>
          <cell r="D2872" t="str">
            <v>Pluviométrica</v>
          </cell>
          <cell r="E2872" t="str">
            <v>Convencional</v>
          </cell>
          <cell r="F2872" t="str">
            <v>Suspendida</v>
          </cell>
          <cell r="G2872">
            <v>23635</v>
          </cell>
          <cell r="H2872">
            <v>100</v>
          </cell>
          <cell r="I2872">
            <v>9.9666666700000004</v>
          </cell>
          <cell r="J2872">
            <v>-75.216666669999995</v>
          </cell>
          <cell r="K2872" t="str">
            <v>Bolívar</v>
          </cell>
          <cell r="L2872" t="str">
            <v>San Jacinto</v>
          </cell>
          <cell r="M2872" t="str">
            <v>Area Operativa 02 - Atlántico-Bolivar-Sucre</v>
          </cell>
          <cell r="N2872" t="str">
            <v>Magdalena Cauca</v>
          </cell>
          <cell r="O2872" t="str">
            <v>Bajo Magdalena</v>
          </cell>
          <cell r="Q2872" t="str">
            <v>Pernambuco</v>
          </cell>
          <cell r="R2872">
            <v>23847</v>
          </cell>
        </row>
        <row r="2873">
          <cell r="B2873">
            <v>29030100</v>
          </cell>
          <cell r="C2873" t="str">
            <v>RECREO EL  [29030100]</v>
          </cell>
          <cell r="D2873" t="str">
            <v>Pluviométrica</v>
          </cell>
          <cell r="E2873" t="str">
            <v>Convencional</v>
          </cell>
          <cell r="F2873" t="str">
            <v>Suspendida</v>
          </cell>
          <cell r="G2873">
            <v>23330</v>
          </cell>
          <cell r="H2873">
            <v>20</v>
          </cell>
          <cell r="I2873">
            <v>9.9833333300000007</v>
          </cell>
          <cell r="J2873">
            <v>-75.3</v>
          </cell>
          <cell r="K2873" t="str">
            <v>Bolívar</v>
          </cell>
          <cell r="L2873" t="str">
            <v>María La Baja</v>
          </cell>
          <cell r="M2873" t="str">
            <v>Area Operativa 02 - Atlántico-Bolivar-Sucre</v>
          </cell>
          <cell r="N2873" t="str">
            <v>Magdalena Cauca</v>
          </cell>
          <cell r="O2873" t="str">
            <v>Bajo Magdalena</v>
          </cell>
          <cell r="Q2873" t="str">
            <v>Pernambuco</v>
          </cell>
          <cell r="R2873">
            <v>23816</v>
          </cell>
        </row>
        <row r="2874">
          <cell r="B2874">
            <v>28020130</v>
          </cell>
          <cell r="C2874" t="str">
            <v>ILUSIONES LAS HDA  [28020130]</v>
          </cell>
          <cell r="D2874" t="str">
            <v>Pluviométrica</v>
          </cell>
          <cell r="E2874" t="str">
            <v>Convencional</v>
          </cell>
          <cell r="F2874" t="str">
            <v>Suspendida</v>
          </cell>
          <cell r="G2874">
            <v>22386</v>
          </cell>
          <cell r="H2874">
            <v>600</v>
          </cell>
          <cell r="I2874">
            <v>10</v>
          </cell>
          <cell r="J2874">
            <v>-73.166666669999998</v>
          </cell>
          <cell r="K2874" t="str">
            <v>Cesar</v>
          </cell>
          <cell r="L2874" t="str">
            <v>Agustín Codazzi</v>
          </cell>
          <cell r="M2874" t="str">
            <v>Area Operativa 05 - Magdalena-Cesar-Guajira</v>
          </cell>
          <cell r="N2874" t="str">
            <v>Magdalena Cauca</v>
          </cell>
          <cell r="O2874" t="str">
            <v>Cesar</v>
          </cell>
          <cell r="Q2874" t="str">
            <v>Pernambuco</v>
          </cell>
          <cell r="R2874">
            <v>22508</v>
          </cell>
        </row>
        <row r="2875">
          <cell r="B2875">
            <v>28020140</v>
          </cell>
          <cell r="C2875" t="str">
            <v>NIDO EL HDA  [28020140]</v>
          </cell>
          <cell r="D2875" t="str">
            <v>Pluviométrica</v>
          </cell>
          <cell r="E2875" t="str">
            <v>Convencional</v>
          </cell>
          <cell r="F2875" t="str">
            <v>Suspendida</v>
          </cell>
          <cell r="G2875">
            <v>22416</v>
          </cell>
          <cell r="H2875">
            <v>100</v>
          </cell>
          <cell r="I2875">
            <v>10</v>
          </cell>
          <cell r="J2875">
            <v>-73.466666669999995</v>
          </cell>
          <cell r="K2875" t="str">
            <v>Cesar</v>
          </cell>
          <cell r="L2875" t="str">
            <v>La Paz (Cesar)</v>
          </cell>
          <cell r="M2875" t="str">
            <v>Area Operativa 05 - Magdalena-Cesar-Guajira</v>
          </cell>
          <cell r="N2875" t="str">
            <v>Magdalena Cauca</v>
          </cell>
          <cell r="O2875" t="str">
            <v>Cesar</v>
          </cell>
          <cell r="Q2875" t="str">
            <v>Pernambuco</v>
          </cell>
          <cell r="R2875">
            <v>22630</v>
          </cell>
        </row>
        <row r="2876">
          <cell r="B2876">
            <v>28020510</v>
          </cell>
          <cell r="C2876" t="str">
            <v>DANUBIO EL HDA  [28020510]</v>
          </cell>
          <cell r="D2876" t="str">
            <v>Pluviométrica</v>
          </cell>
          <cell r="E2876" t="str">
            <v>Convencional</v>
          </cell>
          <cell r="F2876" t="str">
            <v>Suspendida</v>
          </cell>
          <cell r="G2876">
            <v>22720</v>
          </cell>
          <cell r="H2876">
            <v>220</v>
          </cell>
          <cell r="I2876">
            <v>10</v>
          </cell>
          <cell r="J2876">
            <v>-73.166666669999998</v>
          </cell>
          <cell r="K2876" t="str">
            <v>Cesar</v>
          </cell>
          <cell r="L2876" t="str">
            <v>Agustín Codazzi</v>
          </cell>
          <cell r="M2876" t="str">
            <v>Area Operativa 05 - Magdalena-Cesar-Guajira</v>
          </cell>
          <cell r="N2876" t="str">
            <v>Magdalena Cauca</v>
          </cell>
          <cell r="O2876" t="str">
            <v>Cesar</v>
          </cell>
          <cell r="Q2876" t="str">
            <v>Pernambuco</v>
          </cell>
          <cell r="R2876">
            <v>23816</v>
          </cell>
        </row>
        <row r="2877">
          <cell r="B2877">
            <v>28030080</v>
          </cell>
          <cell r="C2877" t="str">
            <v>CHIMILAIMA 2  [28030080]</v>
          </cell>
          <cell r="D2877" t="str">
            <v>Pluviométrica</v>
          </cell>
          <cell r="E2877" t="str">
            <v>Convencional</v>
          </cell>
          <cell r="F2877" t="str">
            <v>Suspendida</v>
          </cell>
          <cell r="G2877">
            <v>23238</v>
          </cell>
          <cell r="H2877">
            <v>11</v>
          </cell>
          <cell r="I2877">
            <v>10</v>
          </cell>
          <cell r="J2877">
            <v>-73.75</v>
          </cell>
          <cell r="K2877" t="str">
            <v>Cesar</v>
          </cell>
          <cell r="L2877" t="str">
            <v>Valledupar</v>
          </cell>
          <cell r="M2877" t="str">
            <v>Area Operativa 05 - Magdalena-Cesar-Guajira</v>
          </cell>
          <cell r="N2877" t="str">
            <v>Magdalena Cauca</v>
          </cell>
          <cell r="O2877" t="str">
            <v>Cesar</v>
          </cell>
          <cell r="Q2877" t="str">
            <v>Pernambuco</v>
          </cell>
          <cell r="R2877">
            <v>25065</v>
          </cell>
        </row>
        <row r="2878">
          <cell r="B2878">
            <v>26197070</v>
          </cell>
          <cell r="C2878" t="str">
            <v>DOS EL PSJ 3  [26197070]</v>
          </cell>
          <cell r="D2878" t="str">
            <v>Limnigráfica</v>
          </cell>
          <cell r="E2878" t="str">
            <v>Convencional</v>
          </cell>
          <cell r="F2878" t="str">
            <v>Suspendida</v>
          </cell>
          <cell r="G2878">
            <v>30390</v>
          </cell>
          <cell r="H2878">
            <v>900</v>
          </cell>
          <cell r="I2878">
            <v>5.9</v>
          </cell>
          <cell r="J2878">
            <v>-75.900000000000006</v>
          </cell>
          <cell r="K2878" t="str">
            <v>Antioquia</v>
          </cell>
          <cell r="L2878" t="str">
            <v>Salgar</v>
          </cell>
          <cell r="M2878" t="str">
            <v>Area Operativa 01 - Antioquia-Chocó</v>
          </cell>
          <cell r="N2878" t="str">
            <v>Magdalena Cauca</v>
          </cell>
          <cell r="O2878" t="str">
            <v>Cauca</v>
          </cell>
          <cell r="Q2878" t="str">
            <v>Barroso</v>
          </cell>
          <cell r="R2878">
            <v>30848</v>
          </cell>
        </row>
        <row r="2879">
          <cell r="B2879">
            <v>29037290</v>
          </cell>
          <cell r="C2879" t="str">
            <v>LEQUERICA  [29037290]</v>
          </cell>
          <cell r="D2879" t="str">
            <v>Limnimétrica</v>
          </cell>
          <cell r="E2879" t="str">
            <v>Convencional</v>
          </cell>
          <cell r="F2879" t="str">
            <v>Activa</v>
          </cell>
          <cell r="G2879">
            <v>25856</v>
          </cell>
          <cell r="H2879">
            <v>2</v>
          </cell>
          <cell r="I2879">
            <v>10.233333330000001</v>
          </cell>
          <cell r="J2879">
            <v>-75.516666669999992</v>
          </cell>
          <cell r="K2879" t="str">
            <v>Bolívar</v>
          </cell>
          <cell r="L2879" t="str">
            <v>Cartagena De Indias</v>
          </cell>
          <cell r="M2879" t="str">
            <v>Area Operativa 02 - Atlántico-Bolivar-Sucre</v>
          </cell>
          <cell r="N2879" t="str">
            <v>Magdalena Cauca</v>
          </cell>
          <cell r="O2879" t="str">
            <v>Bajo Magdalena</v>
          </cell>
          <cell r="Q2879" t="str">
            <v>Cno Lequerica</v>
          </cell>
        </row>
        <row r="2880">
          <cell r="B2880">
            <v>26175090</v>
          </cell>
          <cell r="C2880" t="str">
            <v>VIRGEN DE ORO  [26175090]</v>
          </cell>
          <cell r="D2880" t="str">
            <v>Climática Principal</v>
          </cell>
          <cell r="E2880" t="str">
            <v>Convencional</v>
          </cell>
          <cell r="F2880" t="str">
            <v>Activa</v>
          </cell>
          <cell r="G2880">
            <v>35779</v>
          </cell>
          <cell r="H2880">
            <v>1656</v>
          </cell>
          <cell r="I2880">
            <v>5.75</v>
          </cell>
          <cell r="J2880">
            <v>-75.7</v>
          </cell>
          <cell r="K2880" t="str">
            <v>Antioquia</v>
          </cell>
          <cell r="L2880" t="str">
            <v>Támesis</v>
          </cell>
          <cell r="M2880" t="str">
            <v>Area Operativa 01 - Antioquia-Chocó</v>
          </cell>
          <cell r="N2880" t="str">
            <v>Magdalena Cauca</v>
          </cell>
          <cell r="O2880" t="str">
            <v>Cauca</v>
          </cell>
          <cell r="Q2880" t="str">
            <v>Chicamocha</v>
          </cell>
        </row>
        <row r="2881">
          <cell r="B2881">
            <v>21080140</v>
          </cell>
          <cell r="C2881" t="str">
            <v>BUENOS AIRES  [21080140]</v>
          </cell>
          <cell r="D2881" t="str">
            <v>Pluviométrica</v>
          </cell>
          <cell r="E2881" t="str">
            <v>Convencional</v>
          </cell>
          <cell r="F2881" t="str">
            <v>Activa</v>
          </cell>
          <cell r="G2881">
            <v>28140</v>
          </cell>
          <cell r="H2881">
            <v>1450</v>
          </cell>
          <cell r="I2881">
            <v>2.75</v>
          </cell>
          <cell r="J2881">
            <v>-75.599999999999994</v>
          </cell>
          <cell r="K2881" t="str">
            <v>Huila</v>
          </cell>
          <cell r="L2881" t="str">
            <v>Teruel</v>
          </cell>
          <cell r="M2881" t="str">
            <v>Area Operativa 04 - Huila-Caquetá</v>
          </cell>
          <cell r="N2881" t="str">
            <v>Magdalena Cauca</v>
          </cell>
          <cell r="O2881" t="str">
            <v>Alto Magdalena</v>
          </cell>
          <cell r="Q2881" t="str">
            <v>Cauca</v>
          </cell>
        </row>
        <row r="2882">
          <cell r="B2882">
            <v>21060140</v>
          </cell>
          <cell r="C2882" t="str">
            <v>PRIMAVERA LA  [21060140]</v>
          </cell>
          <cell r="D2882" t="str">
            <v>Pluviométrica</v>
          </cell>
          <cell r="E2882" t="str">
            <v>Convencional</v>
          </cell>
          <cell r="F2882" t="str">
            <v>Activa</v>
          </cell>
          <cell r="G2882">
            <v>33253</v>
          </cell>
          <cell r="H2882">
            <v>1400</v>
          </cell>
          <cell r="I2882">
            <v>2.2666666699999998</v>
          </cell>
          <cell r="J2882">
            <v>-75.516666669999992</v>
          </cell>
          <cell r="K2882" t="str">
            <v>Huila</v>
          </cell>
          <cell r="L2882" t="str">
            <v>Gigante</v>
          </cell>
          <cell r="M2882" t="str">
            <v>Area Operativa 04 - Huila-Caquetá</v>
          </cell>
          <cell r="N2882" t="str">
            <v>Magdalena Cauca</v>
          </cell>
          <cell r="O2882" t="str">
            <v>Alto Magdalena</v>
          </cell>
          <cell r="Q2882" t="str">
            <v>Micay</v>
          </cell>
        </row>
        <row r="2883">
          <cell r="B2883">
            <v>24020200</v>
          </cell>
          <cell r="C2883" t="str">
            <v>LEJIA LA  [24020200]</v>
          </cell>
          <cell r="D2883" t="str">
            <v>Pluviométrica</v>
          </cell>
          <cell r="E2883" t="str">
            <v>Convencional</v>
          </cell>
          <cell r="F2883" t="str">
            <v>Activa</v>
          </cell>
          <cell r="G2883">
            <v>24577</v>
          </cell>
          <cell r="H2883">
            <v>1500</v>
          </cell>
          <cell r="I2883">
            <v>6.3333333300000003</v>
          </cell>
          <cell r="J2883">
            <v>-73.116666670000001</v>
          </cell>
          <cell r="K2883" t="str">
            <v>Santander</v>
          </cell>
          <cell r="L2883" t="str">
            <v>Ocamonte</v>
          </cell>
          <cell r="M2883" t="str">
            <v>Area Operativa 08 - Santanderes-Arauca</v>
          </cell>
          <cell r="N2883" t="str">
            <v>Magdalena Cauca</v>
          </cell>
          <cell r="O2883" t="str">
            <v>Sogamoso</v>
          </cell>
          <cell r="Q2883" t="str">
            <v>Barbacoas</v>
          </cell>
        </row>
        <row r="2884">
          <cell r="B2884">
            <v>24020260</v>
          </cell>
          <cell r="C2884" t="str">
            <v>NOGAL EL  [24020260]</v>
          </cell>
          <cell r="D2884" t="str">
            <v>Pluviométrica</v>
          </cell>
          <cell r="E2884" t="str">
            <v>Convencional</v>
          </cell>
          <cell r="F2884" t="str">
            <v>Activa</v>
          </cell>
          <cell r="G2884">
            <v>28444</v>
          </cell>
          <cell r="H2884">
            <v>1560</v>
          </cell>
          <cell r="I2884">
            <v>6.3333333300000003</v>
          </cell>
          <cell r="J2884">
            <v>-73.066666669999989</v>
          </cell>
          <cell r="K2884" t="str">
            <v>Santander</v>
          </cell>
          <cell r="L2884" t="str">
            <v>Charalá</v>
          </cell>
          <cell r="M2884" t="str">
            <v>Area Operativa 08 - Santanderes-Arauca</v>
          </cell>
          <cell r="N2884" t="str">
            <v>Magdalena Cauca</v>
          </cell>
          <cell r="O2884" t="str">
            <v>Sogamoso</v>
          </cell>
          <cell r="Q2884" t="str">
            <v>Barbacoas</v>
          </cell>
        </row>
        <row r="2885">
          <cell r="B2885">
            <v>2120000148</v>
          </cell>
          <cell r="C2885" t="str">
            <v>IDIGER - AUT  [2120000108]</v>
          </cell>
          <cell r="D2885" t="str">
            <v>Pluviométrica</v>
          </cell>
          <cell r="E2885" t="str">
            <v>Automática con Telemetría</v>
          </cell>
          <cell r="F2885" t="str">
            <v>Activa</v>
          </cell>
          <cell r="G2885">
            <v>43270</v>
          </cell>
          <cell r="H2885">
            <v>2555</v>
          </cell>
          <cell r="I2885">
            <v>4.67</v>
          </cell>
          <cell r="J2885">
            <v>-74.11</v>
          </cell>
          <cell r="K2885" t="str">
            <v>Bogotá</v>
          </cell>
          <cell r="L2885" t="str">
            <v>Bogota, D.C</v>
          </cell>
          <cell r="M2885" t="str">
            <v>Area Operativa 11 - Cundinamarca-Amazonas-San Andrés</v>
          </cell>
          <cell r="N2885" t="str">
            <v>Magdalena Cauca</v>
          </cell>
          <cell r="O2885" t="str">
            <v>Alto Magdalena</v>
          </cell>
          <cell r="Q2885">
            <v>0</v>
          </cell>
        </row>
        <row r="2886">
          <cell r="B2886">
            <v>4401000155</v>
          </cell>
          <cell r="C2886" t="str">
            <v>CAMPUCANA</v>
          </cell>
          <cell r="D2886" t="str">
            <v>Pluviométrica</v>
          </cell>
          <cell r="E2886" t="str">
            <v>Automática con Telemetría</v>
          </cell>
          <cell r="F2886" t="str">
            <v>Activa</v>
          </cell>
          <cell r="G2886">
            <v>43886</v>
          </cell>
          <cell r="H2886">
            <v>1015</v>
          </cell>
          <cell r="I2886">
            <v>1.20330278</v>
          </cell>
          <cell r="J2886">
            <v>-76.680072220000014</v>
          </cell>
          <cell r="K2886" t="str">
            <v>Putumayo</v>
          </cell>
          <cell r="L2886" t="str">
            <v>Mocoa</v>
          </cell>
          <cell r="M2886" t="str">
            <v>Area Operativa 07 - Nariño-Putumayo</v>
          </cell>
          <cell r="N2886" t="str">
            <v>Amazonas</v>
          </cell>
          <cell r="O2886" t="str">
            <v>Caquetá</v>
          </cell>
          <cell r="P2886" t="str">
            <v>SOLICITUD INCLUSION SAT MOCOA</v>
          </cell>
          <cell r="Q2886">
            <v>0</v>
          </cell>
        </row>
        <row r="2887">
          <cell r="B2887">
            <v>29037300</v>
          </cell>
          <cell r="C2887" t="str">
            <v>LEQUERICA ARRIBA  [29037300]</v>
          </cell>
          <cell r="D2887" t="str">
            <v>Limnimétrica</v>
          </cell>
          <cell r="E2887" t="str">
            <v>Convencional</v>
          </cell>
          <cell r="F2887" t="str">
            <v>Activa</v>
          </cell>
          <cell r="G2887">
            <v>25856</v>
          </cell>
          <cell r="H2887">
            <v>3</v>
          </cell>
          <cell r="I2887">
            <v>10.233333330000001</v>
          </cell>
          <cell r="J2887">
            <v>-75.516666669999992</v>
          </cell>
          <cell r="K2887" t="str">
            <v>Bolívar</v>
          </cell>
          <cell r="L2887" t="str">
            <v>Cartagena De Indias</v>
          </cell>
          <cell r="M2887" t="str">
            <v>Area Operativa 02 - Atlántico-Bolivar-Sucre</v>
          </cell>
          <cell r="N2887" t="str">
            <v>Magdalena Cauca</v>
          </cell>
          <cell r="O2887" t="str">
            <v>Bajo Magdalena</v>
          </cell>
          <cell r="Q2887" t="str">
            <v>Canal Del Dique</v>
          </cell>
        </row>
        <row r="2888">
          <cell r="B2888">
            <v>12011005</v>
          </cell>
          <cell r="C2888" t="str">
            <v>ISLA_TESORO_INVEMAR  - AUT  [12011005]</v>
          </cell>
          <cell r="D2888" t="str">
            <v>Mareográfica</v>
          </cell>
          <cell r="E2888" t="str">
            <v>Automática con Telemetría</v>
          </cell>
          <cell r="F2888" t="str">
            <v>Activa</v>
          </cell>
          <cell r="G2888">
            <v>42446</v>
          </cell>
          <cell r="H2888">
            <v>3</v>
          </cell>
          <cell r="I2888">
            <v>10.23491667</v>
          </cell>
          <cell r="J2888">
            <v>-75.740549999999999</v>
          </cell>
          <cell r="K2888" t="str">
            <v>Bolívar</v>
          </cell>
          <cell r="L2888" t="str">
            <v>Cartagena De Indias</v>
          </cell>
          <cell r="M2888" t="str">
            <v>Area Operativa 11 - Cundinamarca-Amazonas-San Andrés</v>
          </cell>
          <cell r="N2888" t="str">
            <v>Magdalena Cauca</v>
          </cell>
          <cell r="O2888" t="str">
            <v>Bajo Magdalena</v>
          </cell>
          <cell r="Q2888" t="str">
            <v>Mar Caribe</v>
          </cell>
        </row>
        <row r="2889">
          <cell r="B2889">
            <v>29030290</v>
          </cell>
          <cell r="C2889" t="str">
            <v>VILLA HELENA FCA  [29030290]</v>
          </cell>
          <cell r="D2889" t="str">
            <v>Pluviométrica</v>
          </cell>
          <cell r="E2889" t="str">
            <v>Convencional</v>
          </cell>
          <cell r="F2889" t="str">
            <v>Activa</v>
          </cell>
          <cell r="G2889">
            <v>25308</v>
          </cell>
          <cell r="H2889">
            <v>30</v>
          </cell>
          <cell r="I2889">
            <v>10.166666670000001</v>
          </cell>
          <cell r="J2889">
            <v>-75.183333329999996</v>
          </cell>
          <cell r="K2889" t="str">
            <v>Bolívar</v>
          </cell>
          <cell r="L2889" t="str">
            <v>Mahates</v>
          </cell>
          <cell r="M2889" t="str">
            <v>Area Operativa 02 - Atlántico-Bolivar-Sucre</v>
          </cell>
          <cell r="N2889" t="str">
            <v>Magdalena Cauca</v>
          </cell>
          <cell r="O2889" t="str">
            <v>Bajo Magdalena</v>
          </cell>
          <cell r="Q2889" t="str">
            <v>Canal Del Dique</v>
          </cell>
        </row>
        <row r="2890">
          <cell r="B2890">
            <v>29037250</v>
          </cell>
          <cell r="C2890" t="str">
            <v>MATUNILLA  [29037250]</v>
          </cell>
          <cell r="D2890" t="str">
            <v>Limnimétrica</v>
          </cell>
          <cell r="E2890" t="str">
            <v>Convencional</v>
          </cell>
          <cell r="F2890" t="str">
            <v>Activa</v>
          </cell>
          <cell r="G2890">
            <v>25826</v>
          </cell>
          <cell r="H2890">
            <v>2</v>
          </cell>
          <cell r="I2890">
            <v>10.166666670000001</v>
          </cell>
          <cell r="J2890">
            <v>-75.5</v>
          </cell>
          <cell r="K2890" t="str">
            <v>Bolívar</v>
          </cell>
          <cell r="L2890" t="str">
            <v>Cartagena De Indias</v>
          </cell>
          <cell r="M2890" t="str">
            <v>Area Operativa 02 - Atlántico-Bolivar-Sucre</v>
          </cell>
          <cell r="N2890" t="str">
            <v>Magdalena Cauca</v>
          </cell>
          <cell r="O2890" t="str">
            <v>Bajo Magdalena</v>
          </cell>
          <cell r="Q2890" t="str">
            <v>Cno Matunilla</v>
          </cell>
        </row>
        <row r="2891">
          <cell r="B2891">
            <v>29037260</v>
          </cell>
          <cell r="C2891" t="str">
            <v>MATUNILLA ARRIBA  [29037260]</v>
          </cell>
          <cell r="D2891" t="str">
            <v>Limnimétrica</v>
          </cell>
          <cell r="E2891" t="str">
            <v>Convencional</v>
          </cell>
          <cell r="F2891" t="str">
            <v>Activa</v>
          </cell>
          <cell r="G2891">
            <v>25856</v>
          </cell>
          <cell r="H2891">
            <v>2</v>
          </cell>
          <cell r="I2891">
            <v>10.166666670000001</v>
          </cell>
          <cell r="J2891">
            <v>-75.5</v>
          </cell>
          <cell r="K2891" t="str">
            <v>Bolívar</v>
          </cell>
          <cell r="L2891" t="str">
            <v>Cartagena De Indias</v>
          </cell>
          <cell r="M2891" t="str">
            <v>Area Operativa 02 - Atlántico-Bolivar-Sucre</v>
          </cell>
          <cell r="N2891" t="str">
            <v>Magdalena Cauca</v>
          </cell>
          <cell r="O2891" t="str">
            <v>Bajo Magdalena</v>
          </cell>
          <cell r="Q2891" t="str">
            <v>Canal Del Dique</v>
          </cell>
        </row>
        <row r="2892">
          <cell r="B2892">
            <v>29037270</v>
          </cell>
          <cell r="C2892" t="str">
            <v>MANTUNILLA ABAJO  [29037270]</v>
          </cell>
          <cell r="D2892" t="str">
            <v>Limnimétrica</v>
          </cell>
          <cell r="E2892" t="str">
            <v>Convencional</v>
          </cell>
          <cell r="F2892" t="str">
            <v>Activa</v>
          </cell>
          <cell r="G2892">
            <v>25856</v>
          </cell>
          <cell r="H2892">
            <v>3</v>
          </cell>
          <cell r="I2892">
            <v>10.166666670000001</v>
          </cell>
          <cell r="J2892">
            <v>-75.5</v>
          </cell>
          <cell r="K2892" t="str">
            <v>Bolívar</v>
          </cell>
          <cell r="L2892" t="str">
            <v>Cartagena De Indias</v>
          </cell>
          <cell r="M2892" t="str">
            <v>Area Operativa 02 - Atlántico-Bolivar-Sucre</v>
          </cell>
          <cell r="N2892" t="str">
            <v>Magdalena Cauca</v>
          </cell>
          <cell r="O2892" t="str">
            <v>Bajo Magdalena</v>
          </cell>
          <cell r="Q2892" t="str">
            <v>Canal Del Dique</v>
          </cell>
        </row>
        <row r="2893">
          <cell r="B2893">
            <v>28030040</v>
          </cell>
          <cell r="C2893" t="str">
            <v>BERLIN HDA  [28030040]</v>
          </cell>
          <cell r="D2893" t="str">
            <v>Pluviométrica</v>
          </cell>
          <cell r="E2893" t="str">
            <v>Convencional</v>
          </cell>
          <cell r="F2893" t="str">
            <v>Suspendida</v>
          </cell>
          <cell r="G2893">
            <v>22720</v>
          </cell>
          <cell r="H2893">
            <v>75</v>
          </cell>
          <cell r="I2893">
            <v>10.1</v>
          </cell>
          <cell r="J2893">
            <v>-73.433333329999996</v>
          </cell>
          <cell r="K2893" t="str">
            <v>Cesar</v>
          </cell>
          <cell r="L2893" t="str">
            <v>Valledupar</v>
          </cell>
          <cell r="M2893" t="str">
            <v>Area Operativa 05 - Magdalena-Cesar-Guajira</v>
          </cell>
          <cell r="N2893" t="str">
            <v>Magdalena Cauca</v>
          </cell>
          <cell r="O2893" t="str">
            <v>Cesar</v>
          </cell>
          <cell r="Q2893" t="str">
            <v>Guejar</v>
          </cell>
          <cell r="R2893">
            <v>24518</v>
          </cell>
        </row>
        <row r="2894">
          <cell r="B2894">
            <v>29030740</v>
          </cell>
          <cell r="C2894" t="str">
            <v>MALAGANA  [29030740]</v>
          </cell>
          <cell r="D2894" t="str">
            <v>Pluviométrica</v>
          </cell>
          <cell r="E2894" t="str">
            <v>Convencional</v>
          </cell>
          <cell r="F2894" t="str">
            <v>Suspendida</v>
          </cell>
          <cell r="G2894">
            <v>25218</v>
          </cell>
          <cell r="H2894">
            <v>19</v>
          </cell>
          <cell r="I2894">
            <v>10.133333330000001</v>
          </cell>
          <cell r="J2894">
            <v>-75.216666669999995</v>
          </cell>
          <cell r="K2894" t="str">
            <v>Bolívar</v>
          </cell>
          <cell r="L2894" t="str">
            <v>Mahates</v>
          </cell>
          <cell r="M2894" t="str">
            <v>Area Operativa 02 - Atlántico-Bolivar-Sucre</v>
          </cell>
          <cell r="N2894" t="str">
            <v>Magdalena Cauca</v>
          </cell>
          <cell r="O2894" t="str">
            <v>Bajo Magdalena</v>
          </cell>
          <cell r="Q2894" t="str">
            <v>Guejar</v>
          </cell>
          <cell r="R2894">
            <v>25917</v>
          </cell>
        </row>
        <row r="2895">
          <cell r="B2895">
            <v>29037150</v>
          </cell>
          <cell r="C2895" t="str">
            <v>AY TORO  [29037150]</v>
          </cell>
          <cell r="D2895" t="str">
            <v>Limnimétrica</v>
          </cell>
          <cell r="E2895" t="str">
            <v>Convencional</v>
          </cell>
          <cell r="F2895" t="str">
            <v>Suspendida</v>
          </cell>
          <cell r="G2895">
            <v>23816</v>
          </cell>
          <cell r="H2895">
            <v>17</v>
          </cell>
          <cell r="I2895">
            <v>10.133333330000001</v>
          </cell>
          <cell r="J2895">
            <v>-75.233333329999994</v>
          </cell>
          <cell r="K2895" t="str">
            <v>Bolívar</v>
          </cell>
          <cell r="L2895" t="str">
            <v>Mahates</v>
          </cell>
          <cell r="M2895" t="str">
            <v>Area Operativa 02 - Atlántico-Bolivar-Sucre</v>
          </cell>
          <cell r="N2895" t="str">
            <v>Magdalena Cauca</v>
          </cell>
          <cell r="O2895" t="str">
            <v>Bajo Magdalena</v>
          </cell>
          <cell r="Q2895" t="str">
            <v>Ay Toro</v>
          </cell>
          <cell r="R2895">
            <v>25673</v>
          </cell>
        </row>
        <row r="2896">
          <cell r="B2896">
            <v>28047070</v>
          </cell>
          <cell r="C2896" t="str">
            <v>COPEY EL  [28047070]</v>
          </cell>
          <cell r="D2896" t="str">
            <v>Limnimétrica</v>
          </cell>
          <cell r="E2896" t="str">
            <v>Convencional</v>
          </cell>
          <cell r="F2896" t="str">
            <v>Suspendida</v>
          </cell>
          <cell r="G2896">
            <v>23330</v>
          </cell>
          <cell r="H2896">
            <v>169</v>
          </cell>
          <cell r="I2896">
            <v>10.15</v>
          </cell>
          <cell r="J2896">
            <v>-73.966666669999995</v>
          </cell>
          <cell r="K2896" t="str">
            <v>Cesar</v>
          </cell>
          <cell r="L2896" t="str">
            <v>Valledupar</v>
          </cell>
          <cell r="M2896" t="str">
            <v>Area Operativa 05 - Magdalena-Cesar-Guajira</v>
          </cell>
          <cell r="N2896" t="str">
            <v>Magdalena Cauca</v>
          </cell>
          <cell r="O2896" t="str">
            <v>Cesar</v>
          </cell>
          <cell r="Q2896" t="str">
            <v>Ay El Copey</v>
          </cell>
          <cell r="R2896">
            <v>24456</v>
          </cell>
        </row>
        <row r="2897">
          <cell r="B2897">
            <v>29037170</v>
          </cell>
          <cell r="C2897" t="str">
            <v>CANO SINCERIN  [29037170]</v>
          </cell>
          <cell r="D2897" t="str">
            <v>Limnimétrica</v>
          </cell>
          <cell r="E2897" t="str">
            <v>Convencional</v>
          </cell>
          <cell r="F2897" t="str">
            <v>Suspendida</v>
          </cell>
          <cell r="G2897">
            <v>23757</v>
          </cell>
          <cell r="H2897">
            <v>8</v>
          </cell>
          <cell r="I2897">
            <v>10.15</v>
          </cell>
          <cell r="J2897">
            <v>-75.283333329999991</v>
          </cell>
          <cell r="K2897" t="str">
            <v>Bolívar</v>
          </cell>
          <cell r="L2897" t="str">
            <v>Arjona</v>
          </cell>
          <cell r="M2897" t="str">
            <v>Area Operativa 02 - Atlántico-Bolivar-Sucre</v>
          </cell>
          <cell r="N2897" t="str">
            <v>Magdalena Cauca</v>
          </cell>
          <cell r="O2897" t="str">
            <v>Bajo Magdalena</v>
          </cell>
          <cell r="Q2897" t="str">
            <v>Canal Del Dique</v>
          </cell>
          <cell r="R2897">
            <v>25734</v>
          </cell>
        </row>
        <row r="2898">
          <cell r="B2898">
            <v>28020390</v>
          </cell>
          <cell r="C2898" t="str">
            <v>POZO AZUL  [28020390]</v>
          </cell>
          <cell r="D2898" t="str">
            <v>Pluviométrica</v>
          </cell>
          <cell r="E2898" t="str">
            <v>Convencional</v>
          </cell>
          <cell r="F2898" t="str">
            <v>Suspendida</v>
          </cell>
          <cell r="G2898">
            <v>25734</v>
          </cell>
          <cell r="H2898">
            <v>200</v>
          </cell>
          <cell r="I2898">
            <v>10.166666670000001</v>
          </cell>
          <cell r="J2898">
            <v>-73.2</v>
          </cell>
          <cell r="K2898" t="str">
            <v>Cesar</v>
          </cell>
          <cell r="L2898" t="str">
            <v>La Paz (Cesar)</v>
          </cell>
          <cell r="M2898" t="str">
            <v>Area Operativa 05 - Magdalena-Cesar-Guajira</v>
          </cell>
          <cell r="N2898" t="str">
            <v>Magdalena Cauca</v>
          </cell>
          <cell r="O2898" t="str">
            <v>Cesar</v>
          </cell>
          <cell r="Q2898" t="str">
            <v>Canal Del Dique</v>
          </cell>
          <cell r="R2898">
            <v>27195</v>
          </cell>
        </row>
        <row r="2899">
          <cell r="B2899">
            <v>29030190</v>
          </cell>
          <cell r="C2899" t="str">
            <v>GAMBOTE  [29030190]</v>
          </cell>
          <cell r="D2899" t="str">
            <v>Pluviográfica</v>
          </cell>
          <cell r="E2899" t="str">
            <v>Convencional</v>
          </cell>
          <cell r="F2899" t="str">
            <v>Suspendida</v>
          </cell>
          <cell r="G2899">
            <v>23451</v>
          </cell>
          <cell r="H2899">
            <v>9</v>
          </cell>
          <cell r="I2899">
            <v>10.166666670000001</v>
          </cell>
          <cell r="J2899">
            <v>-75.133333329999999</v>
          </cell>
          <cell r="K2899" t="str">
            <v>Bolívar</v>
          </cell>
          <cell r="L2899" t="str">
            <v>Arjona</v>
          </cell>
          <cell r="M2899" t="str">
            <v>Area Operativa 02 - Atlántico-Bolivar-Sucre</v>
          </cell>
          <cell r="N2899" t="str">
            <v>Magdalena Cauca</v>
          </cell>
          <cell r="O2899" t="str">
            <v>Bajo Magdalena</v>
          </cell>
          <cell r="Q2899" t="str">
            <v>Canal Del Dique</v>
          </cell>
          <cell r="R2899">
            <v>26282</v>
          </cell>
        </row>
        <row r="2900">
          <cell r="B2900">
            <v>28035050</v>
          </cell>
          <cell r="C2900" t="str">
            <v>TOCO EL  [28035050]</v>
          </cell>
          <cell r="D2900" t="str">
            <v>Climática Ordinaria</v>
          </cell>
          <cell r="E2900" t="str">
            <v>Convencional</v>
          </cell>
          <cell r="F2900" t="str">
            <v>Suspendida</v>
          </cell>
          <cell r="G2900">
            <v>23635</v>
          </cell>
          <cell r="H2900">
            <v>150</v>
          </cell>
          <cell r="I2900">
            <v>10.18333333</v>
          </cell>
          <cell r="J2900">
            <v>-73.349999999999994</v>
          </cell>
          <cell r="K2900" t="str">
            <v>Cesar</v>
          </cell>
          <cell r="L2900" t="str">
            <v>La Paz (Cesar)</v>
          </cell>
          <cell r="M2900" t="str">
            <v>Area Operativa 05 - Magdalena-Cesar-Guajira</v>
          </cell>
          <cell r="N2900" t="str">
            <v>Magdalena Cauca</v>
          </cell>
          <cell r="O2900" t="str">
            <v>Cesar</v>
          </cell>
          <cell r="Q2900" t="str">
            <v>Canal Del Dique</v>
          </cell>
          <cell r="R2900">
            <v>24456</v>
          </cell>
        </row>
        <row r="2901">
          <cell r="B2901">
            <v>29037280</v>
          </cell>
          <cell r="C2901" t="str">
            <v>LEQUERICA ABAJO  [29037280]</v>
          </cell>
          <cell r="D2901" t="str">
            <v>Limnimétrica</v>
          </cell>
          <cell r="E2901" t="str">
            <v>Convencional</v>
          </cell>
          <cell r="F2901" t="str">
            <v>Activa</v>
          </cell>
          <cell r="G2901">
            <v>25856</v>
          </cell>
          <cell r="H2901">
            <v>1</v>
          </cell>
          <cell r="I2901">
            <v>10.233333330000001</v>
          </cell>
          <cell r="J2901">
            <v>-75.516666669999992</v>
          </cell>
          <cell r="K2901" t="str">
            <v>Bolívar</v>
          </cell>
          <cell r="L2901" t="str">
            <v>Cartagena De Indias</v>
          </cell>
          <cell r="M2901" t="str">
            <v>Area Operativa 02 - Atlántico-Bolivar-Sucre</v>
          </cell>
          <cell r="N2901" t="str">
            <v>Magdalena Cauca</v>
          </cell>
          <cell r="O2901" t="str">
            <v>Bajo Magdalena</v>
          </cell>
          <cell r="Q2901" t="str">
            <v>Canal Del Dique</v>
          </cell>
        </row>
        <row r="2902">
          <cell r="B2902">
            <v>28037120</v>
          </cell>
          <cell r="C2902" t="str">
            <v>PTE CARRETERA  [28037120]</v>
          </cell>
          <cell r="D2902" t="str">
            <v>Limnimétrica</v>
          </cell>
          <cell r="E2902" t="str">
            <v>Convencional</v>
          </cell>
          <cell r="F2902" t="str">
            <v>Suspendida</v>
          </cell>
          <cell r="G2902">
            <v>22995</v>
          </cell>
          <cell r="H2902">
            <v>169</v>
          </cell>
          <cell r="I2902">
            <v>10.233333330000001</v>
          </cell>
          <cell r="J2902">
            <v>-73.466666669999995</v>
          </cell>
          <cell r="K2902" t="str">
            <v>Cesar</v>
          </cell>
          <cell r="L2902" t="str">
            <v>Valledupar</v>
          </cell>
          <cell r="M2902" t="str">
            <v>Area Operativa 05 - Magdalena-Cesar-Guajira</v>
          </cell>
          <cell r="N2902" t="str">
            <v>Magdalena Cauca</v>
          </cell>
          <cell r="O2902" t="str">
            <v>Cesar</v>
          </cell>
          <cell r="Q2902" t="str">
            <v>Aguas Blancas</v>
          </cell>
          <cell r="R2902">
            <v>23146</v>
          </cell>
        </row>
        <row r="2903">
          <cell r="B2903">
            <v>28037110</v>
          </cell>
          <cell r="C2903" t="str">
            <v>PTE CARRETERA  [28037110]</v>
          </cell>
          <cell r="D2903" t="str">
            <v>Limnimétrica</v>
          </cell>
          <cell r="E2903" t="str">
            <v>Convencional</v>
          </cell>
          <cell r="F2903" t="str">
            <v>Suspendida</v>
          </cell>
          <cell r="G2903">
            <v>22995</v>
          </cell>
          <cell r="H2903">
            <v>169</v>
          </cell>
          <cell r="I2903">
            <v>10.25</v>
          </cell>
          <cell r="J2903">
            <v>-73.45</v>
          </cell>
          <cell r="K2903" t="str">
            <v>Cesar</v>
          </cell>
          <cell r="L2903" t="str">
            <v>Valledupar</v>
          </cell>
          <cell r="M2903" t="str">
            <v>Area Operativa 05 - Magdalena-Cesar-Guajira</v>
          </cell>
          <cell r="N2903" t="str">
            <v>Magdalena Cauca</v>
          </cell>
          <cell r="O2903" t="str">
            <v>Cesar</v>
          </cell>
          <cell r="Q2903" t="str">
            <v>Sambapalo</v>
          </cell>
          <cell r="R2903">
            <v>24242</v>
          </cell>
        </row>
        <row r="2904">
          <cell r="B2904">
            <v>28025100</v>
          </cell>
          <cell r="C2904" t="str">
            <v>LAGUNA LA  [28025100]</v>
          </cell>
          <cell r="D2904" t="str">
            <v>Climática Ordinaria</v>
          </cell>
          <cell r="E2904" t="str">
            <v>Convencional</v>
          </cell>
          <cell r="F2904" t="str">
            <v>Suspendida</v>
          </cell>
          <cell r="G2904">
            <v>22661</v>
          </cell>
          <cell r="H2904">
            <v>1500</v>
          </cell>
          <cell r="I2904">
            <v>10.266666670000001</v>
          </cell>
          <cell r="J2904">
            <v>-73.066666669999989</v>
          </cell>
          <cell r="K2904" t="str">
            <v>Cesar</v>
          </cell>
          <cell r="L2904" t="str">
            <v>La Paz (Cesar)</v>
          </cell>
          <cell r="M2904" t="str">
            <v>Area Operativa 05 - Magdalena-Cesar-Guajira</v>
          </cell>
          <cell r="N2904" t="str">
            <v>Magdalena Cauca</v>
          </cell>
          <cell r="O2904" t="str">
            <v>Cesar</v>
          </cell>
          <cell r="Q2904" t="str">
            <v>Sambapalo</v>
          </cell>
          <cell r="R2904">
            <v>27621</v>
          </cell>
        </row>
        <row r="2905">
          <cell r="B2905">
            <v>28040050</v>
          </cell>
          <cell r="C2905" t="str">
            <v>RIO BRANCO  [28040050]</v>
          </cell>
          <cell r="D2905" t="str">
            <v>Pluviométrica</v>
          </cell>
          <cell r="E2905" t="str">
            <v>Convencional</v>
          </cell>
          <cell r="F2905" t="str">
            <v>Suspendida</v>
          </cell>
          <cell r="G2905">
            <v>21930</v>
          </cell>
          <cell r="H2905">
            <v>700</v>
          </cell>
          <cell r="I2905">
            <v>10.266666670000001</v>
          </cell>
          <cell r="J2905">
            <v>-73.866666670000001</v>
          </cell>
          <cell r="K2905" t="str">
            <v>Cesar</v>
          </cell>
          <cell r="L2905" t="str">
            <v>Valledupar</v>
          </cell>
          <cell r="M2905" t="str">
            <v>Area Operativa 05 - Magdalena-Cesar-Guajira</v>
          </cell>
          <cell r="N2905" t="str">
            <v>Magdalena Cauca</v>
          </cell>
          <cell r="O2905" t="str">
            <v>Cesar</v>
          </cell>
          <cell r="Q2905" t="str">
            <v>Sambapalo</v>
          </cell>
          <cell r="R2905">
            <v>22296</v>
          </cell>
        </row>
        <row r="2906">
          <cell r="B2906">
            <v>28040380</v>
          </cell>
          <cell r="C2906" t="str">
            <v>RIO BAMBUCO  [28040380]</v>
          </cell>
          <cell r="D2906" t="str">
            <v>Pluviométrica</v>
          </cell>
          <cell r="E2906" t="str">
            <v>Convencional</v>
          </cell>
          <cell r="F2906" t="str">
            <v>Suspendida</v>
          </cell>
          <cell r="G2906">
            <v>21930</v>
          </cell>
          <cell r="H2906">
            <v>180</v>
          </cell>
          <cell r="I2906">
            <v>10.266666670000001</v>
          </cell>
          <cell r="J2906">
            <v>-73.866666670000001</v>
          </cell>
          <cell r="K2906" t="str">
            <v>Cesar</v>
          </cell>
          <cell r="L2906" t="str">
            <v>Valledupar</v>
          </cell>
          <cell r="M2906" t="str">
            <v>Area Operativa 05 - Magdalena-Cesar-Guajira</v>
          </cell>
          <cell r="N2906" t="str">
            <v>Magdalena Cauca</v>
          </cell>
          <cell r="O2906" t="str">
            <v>Cesar</v>
          </cell>
          <cell r="Q2906" t="str">
            <v>Sambapalo</v>
          </cell>
          <cell r="R2906">
            <v>22265</v>
          </cell>
        </row>
        <row r="2907">
          <cell r="B2907">
            <v>15010290</v>
          </cell>
          <cell r="C2907" t="str">
            <v>CINCINATI  [15010290]</v>
          </cell>
          <cell r="D2907" t="str">
            <v>Pluviométrica</v>
          </cell>
          <cell r="E2907" t="str">
            <v>Convencional</v>
          </cell>
          <cell r="F2907" t="str">
            <v>Suspendida</v>
          </cell>
          <cell r="G2907">
            <v>19405</v>
          </cell>
          <cell r="H2907">
            <v>1375</v>
          </cell>
          <cell r="I2907">
            <v>11.21666667</v>
          </cell>
          <cell r="J2907">
            <v>-74.05</v>
          </cell>
          <cell r="K2907" t="str">
            <v>Magdalena</v>
          </cell>
          <cell r="L2907" t="str">
            <v>Santa Marta</v>
          </cell>
          <cell r="M2907" t="str">
            <v>Area Operativa 05 - Magdalena-Cesar-Guajira</v>
          </cell>
          <cell r="N2907" t="str">
            <v>Caribe</v>
          </cell>
          <cell r="O2907" t="str">
            <v>Caribe - Guajira</v>
          </cell>
          <cell r="Q2907" t="str">
            <v>Magdalena</v>
          </cell>
          <cell r="R2907">
            <v>23908</v>
          </cell>
        </row>
        <row r="2908">
          <cell r="B2908">
            <v>29045140</v>
          </cell>
          <cell r="C2908" t="str">
            <v>COL BIFFI  [29045140]</v>
          </cell>
          <cell r="D2908" t="str">
            <v>Climática Ordinaria</v>
          </cell>
          <cell r="E2908" t="str">
            <v>Convencional</v>
          </cell>
          <cell r="F2908" t="str">
            <v>Activa</v>
          </cell>
          <cell r="G2908">
            <v>29601</v>
          </cell>
          <cell r="H2908">
            <v>50</v>
          </cell>
          <cell r="I2908">
            <v>11</v>
          </cell>
          <cell r="J2908">
            <v>-74.783333329999991</v>
          </cell>
          <cell r="K2908" t="str">
            <v>Atlantico</v>
          </cell>
          <cell r="L2908" t="str">
            <v>Barranquilla</v>
          </cell>
          <cell r="M2908" t="str">
            <v>Area Operativa 02 - Atlántico-Bolivar-Sucre</v>
          </cell>
          <cell r="N2908" t="str">
            <v>Magdalena Cauca</v>
          </cell>
          <cell r="O2908" t="str">
            <v>Bajo Magdalena</v>
          </cell>
          <cell r="Q2908" t="str">
            <v>Arroyo Palomino</v>
          </cell>
        </row>
        <row r="2909">
          <cell r="B2909">
            <v>29060510</v>
          </cell>
          <cell r="C2909" t="str">
            <v>PUEBLO VIEJO  [29060510]</v>
          </cell>
          <cell r="D2909" t="str">
            <v>Pluviométrica</v>
          </cell>
          <cell r="E2909" t="str">
            <v>Convencional</v>
          </cell>
          <cell r="F2909" t="str">
            <v>Suspendida</v>
          </cell>
          <cell r="G2909">
            <v>11794</v>
          </cell>
          <cell r="H2909">
            <v>5</v>
          </cell>
          <cell r="I2909">
            <v>11</v>
          </cell>
          <cell r="J2909">
            <v>-74.533333329999991</v>
          </cell>
          <cell r="K2909" t="str">
            <v>Magdalena</v>
          </cell>
          <cell r="L2909" t="str">
            <v>Puebloviejo</v>
          </cell>
          <cell r="M2909" t="str">
            <v>Area Operativa 05 - Magdalena-Cesar-Guajira</v>
          </cell>
          <cell r="N2909" t="str">
            <v>Magdalena Cauca</v>
          </cell>
          <cell r="O2909" t="str">
            <v>Bajo Magdalena</v>
          </cell>
          <cell r="Q2909" t="str">
            <v>Arroyo Palomino</v>
          </cell>
          <cell r="R2909">
            <v>17029</v>
          </cell>
        </row>
        <row r="2910">
          <cell r="B2910">
            <v>29061002</v>
          </cell>
          <cell r="C2910" t="str">
            <v>COSTA_VERDE  [29061002]</v>
          </cell>
          <cell r="D2910" t="str">
            <v>Mareográfica</v>
          </cell>
          <cell r="E2910" t="str">
            <v>Automática sin Telemetría</v>
          </cell>
          <cell r="F2910" t="str">
            <v>Activa</v>
          </cell>
          <cell r="G2910">
            <v>42446</v>
          </cell>
          <cell r="H2910">
            <v>0</v>
          </cell>
          <cell r="I2910">
            <v>11.02239722</v>
          </cell>
          <cell r="J2910">
            <v>-74.246549999999999</v>
          </cell>
          <cell r="K2910" t="str">
            <v>Magdalena</v>
          </cell>
          <cell r="L2910" t="str">
            <v>Ciénaga</v>
          </cell>
          <cell r="M2910" t="str">
            <v>Area Operativa 05 - Magdalena-Cesar-Guajira</v>
          </cell>
          <cell r="N2910" t="str">
            <v>Magdalena Cauca</v>
          </cell>
          <cell r="O2910" t="str">
            <v>Bajo Magdalena</v>
          </cell>
          <cell r="Q2910" t="str">
            <v>Arroyo Palomino</v>
          </cell>
        </row>
        <row r="2911">
          <cell r="B2911">
            <v>29047020</v>
          </cell>
          <cell r="C2911" t="str">
            <v>FLORES LAS  [29047020]</v>
          </cell>
          <cell r="D2911" t="str">
            <v>Limnigráfica</v>
          </cell>
          <cell r="E2911" t="str">
            <v>Convencional</v>
          </cell>
          <cell r="F2911" t="str">
            <v>Activa</v>
          </cell>
          <cell r="G2911">
            <v>14838</v>
          </cell>
          <cell r="H2911">
            <v>1</v>
          </cell>
          <cell r="I2911">
            <v>11.033333330000001</v>
          </cell>
          <cell r="J2911">
            <v>-74.816666669999989</v>
          </cell>
          <cell r="K2911" t="str">
            <v>Atlantico</v>
          </cell>
          <cell r="L2911" t="str">
            <v>Barranquilla</v>
          </cell>
          <cell r="M2911" t="str">
            <v>Area Operativa 02 - Atlántico-Bolivar-Sucre</v>
          </cell>
          <cell r="N2911" t="str">
            <v>Magdalena Cauca</v>
          </cell>
          <cell r="O2911" t="str">
            <v>Bajo Magdalena</v>
          </cell>
          <cell r="Q2911" t="str">
            <v>Magdalena</v>
          </cell>
        </row>
        <row r="2912">
          <cell r="B2912">
            <v>15011005</v>
          </cell>
          <cell r="C2912" t="str">
            <v>DON_JACA  [15011005]</v>
          </cell>
          <cell r="D2912" t="str">
            <v>Mareográfica</v>
          </cell>
          <cell r="E2912" t="str">
            <v>Automática sin Telemetría</v>
          </cell>
          <cell r="F2912" t="str">
            <v>Activa</v>
          </cell>
          <cell r="G2912">
            <v>42446</v>
          </cell>
          <cell r="H2912">
            <v>0</v>
          </cell>
          <cell r="I2912">
            <v>11.09858889</v>
          </cell>
          <cell r="J2912">
            <v>-74.21860556</v>
          </cell>
          <cell r="K2912" t="str">
            <v>Magdalena</v>
          </cell>
          <cell r="L2912" t="str">
            <v>Santa Marta</v>
          </cell>
          <cell r="M2912" t="str">
            <v>Area Operativa 05 - Magdalena-Cesar-Guajira</v>
          </cell>
          <cell r="N2912" t="str">
            <v>Caribe</v>
          </cell>
          <cell r="O2912" t="str">
            <v>Caribe - Guajira</v>
          </cell>
          <cell r="Q2912" t="str">
            <v>Magdalena</v>
          </cell>
        </row>
        <row r="2913">
          <cell r="B2913">
            <v>29061001</v>
          </cell>
          <cell r="C2913" t="str">
            <v>BOYA_BARRANQUILLA_OLEAJE  - AUT  [29061001]</v>
          </cell>
          <cell r="D2913" t="str">
            <v>Mareográfica</v>
          </cell>
          <cell r="E2913" t="str">
            <v>Automática con Telemetría</v>
          </cell>
          <cell r="F2913" t="str">
            <v>Activa</v>
          </cell>
          <cell r="G2913">
            <v>42446</v>
          </cell>
          <cell r="H2913">
            <v>0</v>
          </cell>
          <cell r="I2913">
            <v>11.121</v>
          </cell>
          <cell r="J2913">
            <v>-74.799000000000007</v>
          </cell>
          <cell r="K2913" t="str">
            <v>Atlantico</v>
          </cell>
          <cell r="L2913" t="str">
            <v>Barranquilla</v>
          </cell>
          <cell r="M2913" t="str">
            <v>Area Operativa 05 - Magdalena-Cesar-Guajira</v>
          </cell>
          <cell r="N2913" t="str">
            <v>Magdalena Cauca</v>
          </cell>
          <cell r="O2913" t="str">
            <v>Bajo Magdalena</v>
          </cell>
          <cell r="Q2913" t="str">
            <v>Magdalena</v>
          </cell>
        </row>
        <row r="2914">
          <cell r="B2914">
            <v>15011002</v>
          </cell>
          <cell r="C2914" t="str">
            <v>SALGUERO_INVEMAR  - AUT  [15011002]</v>
          </cell>
          <cell r="D2914" t="str">
            <v>Mareográfica</v>
          </cell>
          <cell r="E2914" t="str">
            <v>Automática con Telemetría</v>
          </cell>
          <cell r="F2914" t="str">
            <v>Activa</v>
          </cell>
          <cell r="G2914">
            <v>42446</v>
          </cell>
          <cell r="H2914">
            <v>0</v>
          </cell>
          <cell r="I2914">
            <v>11.188352780000001</v>
          </cell>
          <cell r="J2914">
            <v>-74.231452779999998</v>
          </cell>
          <cell r="K2914" t="str">
            <v>Magdalena</v>
          </cell>
          <cell r="L2914" t="str">
            <v>Santa Marta</v>
          </cell>
          <cell r="M2914" t="str">
            <v>Area Operativa 05 - Magdalena-Cesar-Guajira</v>
          </cell>
          <cell r="N2914" t="str">
            <v>Caribe</v>
          </cell>
          <cell r="O2914" t="str">
            <v>Caribe - Guajira</v>
          </cell>
          <cell r="Q2914" t="str">
            <v>Magdalena</v>
          </cell>
        </row>
        <row r="2915">
          <cell r="B2915">
            <v>15011004</v>
          </cell>
          <cell r="C2915" t="str">
            <v>COMARTA_UJTL  [15011004]</v>
          </cell>
          <cell r="D2915" t="str">
            <v>Mareográfica</v>
          </cell>
          <cell r="E2915" t="str">
            <v>Automática sin Telemetría</v>
          </cell>
          <cell r="F2915" t="str">
            <v>Activa</v>
          </cell>
          <cell r="G2915">
            <v>42446</v>
          </cell>
          <cell r="H2915">
            <v>0</v>
          </cell>
          <cell r="I2915">
            <v>11.20183611</v>
          </cell>
          <cell r="J2915">
            <v>-74.227269440000001</v>
          </cell>
          <cell r="K2915" t="str">
            <v>Magdalena</v>
          </cell>
          <cell r="L2915" t="str">
            <v>Santa Marta</v>
          </cell>
          <cell r="M2915" t="str">
            <v>Area Operativa 05 - Magdalena-Cesar-Guajira</v>
          </cell>
          <cell r="N2915" t="str">
            <v>Caribe</v>
          </cell>
          <cell r="O2915" t="str">
            <v>Caribe - Guajira</v>
          </cell>
          <cell r="Q2915" t="str">
            <v>Magdalena</v>
          </cell>
        </row>
        <row r="2916">
          <cell r="B2916">
            <v>15011006</v>
          </cell>
          <cell r="C2916" t="str">
            <v>PUERTO_DRUMMOND  [15011006]</v>
          </cell>
          <cell r="D2916" t="str">
            <v>Limnigráfica</v>
          </cell>
          <cell r="E2916" t="str">
            <v>Automática sin Telemetría</v>
          </cell>
          <cell r="F2916" t="str">
            <v>Suspendida</v>
          </cell>
          <cell r="G2916">
            <v>42446</v>
          </cell>
          <cell r="H2916">
            <v>0</v>
          </cell>
          <cell r="I2916">
            <v>11.06</v>
          </cell>
          <cell r="J2916">
            <v>-74.209999999999994</v>
          </cell>
          <cell r="K2916" t="str">
            <v>Magdalena</v>
          </cell>
          <cell r="L2916" t="str">
            <v>Ciénaga</v>
          </cell>
          <cell r="M2916" t="str">
            <v>Area Operativa 05 - Magdalena-Cesar-Guajira</v>
          </cell>
          <cell r="N2916" t="str">
            <v>Caribe</v>
          </cell>
          <cell r="O2916" t="str">
            <v>Caribe - Guajira</v>
          </cell>
          <cell r="P2916" t="str">
            <v>Por solicitud del Coordinador del AO 05. REQ 2020-007579. Estas estaciones deben ser suspendidas porque actualmente no se encuentran en operación en el Área Operativa.</v>
          </cell>
          <cell r="Q2916" t="str">
            <v>Manzanares</v>
          </cell>
          <cell r="R2916">
            <v>44124.7340625</v>
          </cell>
        </row>
        <row r="2917">
          <cell r="B2917">
            <v>15015070</v>
          </cell>
          <cell r="C2917" t="str">
            <v>JIROCASACA  [15015070]</v>
          </cell>
          <cell r="D2917" t="str">
            <v>Climática Ordinaria</v>
          </cell>
          <cell r="E2917" t="str">
            <v>Convencional</v>
          </cell>
          <cell r="F2917" t="str">
            <v>Suspendida</v>
          </cell>
          <cell r="G2917">
            <v>33649</v>
          </cell>
          <cell r="H2917">
            <v>710</v>
          </cell>
          <cell r="I2917">
            <v>11.12</v>
          </cell>
          <cell r="J2917">
            <v>-74.03</v>
          </cell>
          <cell r="K2917" t="str">
            <v>Magdalena</v>
          </cell>
          <cell r="L2917" t="str">
            <v>Santa Marta</v>
          </cell>
          <cell r="M2917" t="str">
            <v>Area Operativa 05 - Magdalena-Cesar-Guajira</v>
          </cell>
          <cell r="N2917" t="str">
            <v>Caribe</v>
          </cell>
          <cell r="O2917" t="str">
            <v>Caribe - Guajira</v>
          </cell>
          <cell r="P2917" t="str">
            <v>Por Solicitud del Coordinador del AO05 REQ2020-007572. Estas Estaciones deben ser suspendidas porque actualmente no se encuentran en operación en el Área Operativa 05.</v>
          </cell>
          <cell r="Q2917">
            <v>0</v>
          </cell>
          <cell r="R2917">
            <v>44125.72216435185</v>
          </cell>
        </row>
        <row r="2918">
          <cell r="B2918">
            <v>29040060</v>
          </cell>
          <cell r="C2918" t="str">
            <v>BOCAS DE CENIZAS  [29040060]</v>
          </cell>
          <cell r="D2918" t="str">
            <v>Pluviométrica</v>
          </cell>
          <cell r="E2918" t="str">
            <v>Convencional</v>
          </cell>
          <cell r="F2918" t="str">
            <v>Suspendida</v>
          </cell>
          <cell r="G2918">
            <v>21351</v>
          </cell>
          <cell r="H2918">
            <v>1</v>
          </cell>
          <cell r="I2918">
            <v>11.05</v>
          </cell>
          <cell r="J2918">
            <v>-74.833333329999988</v>
          </cell>
          <cell r="K2918" t="str">
            <v>Atlantico</v>
          </cell>
          <cell r="L2918" t="str">
            <v>Barranquilla</v>
          </cell>
          <cell r="M2918" t="str">
            <v>Area Operativa 02 - Atlántico-Bolivar-Sucre</v>
          </cell>
          <cell r="N2918" t="str">
            <v>Magdalena Cauca</v>
          </cell>
          <cell r="O2918" t="str">
            <v>Bajo Magdalena</v>
          </cell>
          <cell r="Q2918" t="str">
            <v>Magdalena</v>
          </cell>
          <cell r="R2918">
            <v>23360</v>
          </cell>
        </row>
        <row r="2919">
          <cell r="B2919">
            <v>29040430</v>
          </cell>
          <cell r="C2919" t="str">
            <v>FLORES LAS  [29040430]</v>
          </cell>
          <cell r="D2919" t="str">
            <v>Pluviométrica</v>
          </cell>
          <cell r="E2919" t="str">
            <v>Convencional</v>
          </cell>
          <cell r="F2919" t="str">
            <v>Suspendida</v>
          </cell>
          <cell r="G2919">
            <v>21565</v>
          </cell>
          <cell r="H2919">
            <v>12</v>
          </cell>
          <cell r="I2919">
            <v>11.05</v>
          </cell>
          <cell r="J2919">
            <v>-74.816666669999989</v>
          </cell>
          <cell r="K2919" t="str">
            <v>Atlantico</v>
          </cell>
          <cell r="L2919" t="str">
            <v>Barranquilla</v>
          </cell>
          <cell r="M2919" t="str">
            <v>Area Operativa 02 - Atlántico-Bolivar-Sucre</v>
          </cell>
          <cell r="N2919" t="str">
            <v>Magdalena Cauca</v>
          </cell>
          <cell r="O2919" t="str">
            <v>Bajo Magdalena</v>
          </cell>
          <cell r="Q2919" t="str">
            <v>Magdalena</v>
          </cell>
          <cell r="R2919">
            <v>23726</v>
          </cell>
        </row>
        <row r="2920">
          <cell r="B2920">
            <v>29045080</v>
          </cell>
          <cell r="C2920" t="str">
            <v>BOCAS DE CENIZA  [29045080]</v>
          </cell>
          <cell r="D2920" t="str">
            <v>Climática Ordinaria</v>
          </cell>
          <cell r="E2920" t="str">
            <v>Convencional</v>
          </cell>
          <cell r="F2920" t="str">
            <v>Suspendida</v>
          </cell>
          <cell r="G2920">
            <v>18824</v>
          </cell>
          <cell r="H2920">
            <v>5</v>
          </cell>
          <cell r="I2920">
            <v>11.06666667</v>
          </cell>
          <cell r="J2920">
            <v>-74.833333329999988</v>
          </cell>
          <cell r="K2920" t="str">
            <v>Atlantico</v>
          </cell>
          <cell r="L2920" t="str">
            <v>Barranquilla</v>
          </cell>
          <cell r="M2920" t="str">
            <v>Area Operativa 02 - Atlántico-Bolivar-Sucre</v>
          </cell>
          <cell r="N2920" t="str">
            <v>Magdalena Cauca</v>
          </cell>
          <cell r="O2920" t="str">
            <v>Bajo Magdalena</v>
          </cell>
          <cell r="Q2920" t="str">
            <v>Magdalena</v>
          </cell>
          <cell r="R2920">
            <v>25673</v>
          </cell>
        </row>
        <row r="2921">
          <cell r="B2921">
            <v>29047040</v>
          </cell>
          <cell r="C2921" t="str">
            <v>CASA DE PILOTOS  [29047040]</v>
          </cell>
          <cell r="D2921" t="str">
            <v>Limnigráfica</v>
          </cell>
          <cell r="E2921" t="str">
            <v>Convencional</v>
          </cell>
          <cell r="F2921" t="str">
            <v>Suspendida</v>
          </cell>
          <cell r="G2921">
            <v>23788</v>
          </cell>
          <cell r="H2921">
            <v>0</v>
          </cell>
          <cell r="I2921">
            <v>11.08333333</v>
          </cell>
          <cell r="J2921">
            <v>-74.849999999999994</v>
          </cell>
          <cell r="K2921" t="str">
            <v>Atlantico</v>
          </cell>
          <cell r="L2921" t="str">
            <v>Barranquilla</v>
          </cell>
          <cell r="M2921" t="str">
            <v>Area Operativa 02 - Atlántico-Bolivar-Sucre</v>
          </cell>
          <cell r="N2921" t="str">
            <v>Magdalena Cauca</v>
          </cell>
          <cell r="O2921" t="str">
            <v>Bajo Magdalena</v>
          </cell>
          <cell r="Q2921" t="str">
            <v>Magdalena</v>
          </cell>
          <cell r="R2921">
            <v>25552</v>
          </cell>
        </row>
        <row r="2922">
          <cell r="B2922">
            <v>15015080</v>
          </cell>
          <cell r="C2922" t="str">
            <v>POZOS COLORADOS  [15015080]</v>
          </cell>
          <cell r="D2922" t="str">
            <v>Climática Ordinaria</v>
          </cell>
          <cell r="E2922" t="str">
            <v>Convencional</v>
          </cell>
          <cell r="F2922" t="str">
            <v>Suspendida</v>
          </cell>
          <cell r="G2922">
            <v>14685</v>
          </cell>
          <cell r="H2922">
            <v>2</v>
          </cell>
          <cell r="I2922">
            <v>11.166666670000001</v>
          </cell>
          <cell r="J2922">
            <v>-74.233333329999994</v>
          </cell>
          <cell r="K2922" t="str">
            <v>Magdalena</v>
          </cell>
          <cell r="L2922" t="str">
            <v>Santa Marta</v>
          </cell>
          <cell r="M2922" t="str">
            <v>Area Operativa 05 - Magdalena-Cesar-Guajira</v>
          </cell>
          <cell r="N2922" t="str">
            <v>Caribe</v>
          </cell>
          <cell r="O2922" t="str">
            <v>Caribe - Guajira</v>
          </cell>
          <cell r="Q2922" t="str">
            <v>Magdalena</v>
          </cell>
          <cell r="R2922">
            <v>22630</v>
          </cell>
        </row>
        <row r="2923">
          <cell r="B2923">
            <v>15010210</v>
          </cell>
          <cell r="C2923" t="str">
            <v>VEGAS LAS HDA  [15010210]</v>
          </cell>
          <cell r="D2923" t="str">
            <v>Pluviométrica</v>
          </cell>
          <cell r="E2923" t="str">
            <v>Convencional</v>
          </cell>
          <cell r="F2923" t="str">
            <v>Suspendida</v>
          </cell>
          <cell r="G2923">
            <v>11703</v>
          </cell>
          <cell r="H2923">
            <v>15</v>
          </cell>
          <cell r="I2923">
            <v>11.21666667</v>
          </cell>
          <cell r="J2923">
            <v>-74</v>
          </cell>
          <cell r="K2923" t="str">
            <v>Magdalena</v>
          </cell>
          <cell r="L2923" t="str">
            <v>Santa Marta</v>
          </cell>
          <cell r="M2923" t="str">
            <v>Area Operativa 05 - Magdalena-Cesar-Guajira</v>
          </cell>
          <cell r="N2923" t="str">
            <v>Caribe</v>
          </cell>
          <cell r="O2923" t="str">
            <v>Caribe - Guajira</v>
          </cell>
          <cell r="Q2923" t="str">
            <v>Magdalena</v>
          </cell>
          <cell r="R2923">
            <v>15203</v>
          </cell>
        </row>
        <row r="2924">
          <cell r="B2924">
            <v>15010220</v>
          </cell>
          <cell r="C2924" t="str">
            <v>NUBES LAS HDA  [15010220]</v>
          </cell>
          <cell r="D2924" t="str">
            <v>Pluviométrica</v>
          </cell>
          <cell r="E2924" t="str">
            <v>Convencional</v>
          </cell>
          <cell r="F2924" t="str">
            <v>Suspendida</v>
          </cell>
          <cell r="G2924">
            <v>11703</v>
          </cell>
          <cell r="H2924">
            <v>13</v>
          </cell>
          <cell r="I2924">
            <v>11.21666667</v>
          </cell>
          <cell r="J2924">
            <v>-74.166666669999998</v>
          </cell>
          <cell r="K2924" t="str">
            <v>Magdalena</v>
          </cell>
          <cell r="L2924" t="str">
            <v>Santa Marta</v>
          </cell>
          <cell r="M2924" t="str">
            <v>Area Operativa 05 - Magdalena-Cesar-Guajira</v>
          </cell>
          <cell r="N2924" t="str">
            <v>Caribe</v>
          </cell>
          <cell r="O2924" t="str">
            <v>Caribe - Guajira</v>
          </cell>
          <cell r="Q2924" t="str">
            <v>Magdalena</v>
          </cell>
          <cell r="R2924">
            <v>16391</v>
          </cell>
        </row>
        <row r="2925">
          <cell r="B2925">
            <v>15011007</v>
          </cell>
          <cell r="C2925" t="str">
            <v>PUNTA_BETIN_INVEMAR  - AUT  [15011007]</v>
          </cell>
          <cell r="D2925" t="str">
            <v>Mareográfica</v>
          </cell>
          <cell r="E2925" t="str">
            <v>Automática con Telemetría</v>
          </cell>
          <cell r="F2925" t="str">
            <v>Activa</v>
          </cell>
          <cell r="G2925">
            <v>42446</v>
          </cell>
          <cell r="H2925">
            <v>0</v>
          </cell>
          <cell r="I2925">
            <v>11.251230560000002</v>
          </cell>
          <cell r="J2925">
            <v>-74.22053056</v>
          </cell>
          <cell r="K2925" t="str">
            <v>Magdalena</v>
          </cell>
          <cell r="L2925" t="str">
            <v>Santa Marta</v>
          </cell>
          <cell r="M2925" t="str">
            <v>Area Operativa 05 - Magdalena-Cesar-Guajira</v>
          </cell>
          <cell r="N2925" t="str">
            <v>Caribe</v>
          </cell>
          <cell r="O2925" t="str">
            <v>Caribe - Guajira</v>
          </cell>
          <cell r="Q2925" t="str">
            <v>Mar Caribe</v>
          </cell>
        </row>
        <row r="2926">
          <cell r="B2926">
            <v>15061001</v>
          </cell>
          <cell r="C2926" t="str">
            <v>CORPOGUAJIRA RIOHACHA  [15061001]</v>
          </cell>
          <cell r="D2926" t="str">
            <v>Mareográfica</v>
          </cell>
          <cell r="E2926" t="str">
            <v>Automática sin Telemetría</v>
          </cell>
          <cell r="F2926" t="str">
            <v>Activa</v>
          </cell>
          <cell r="G2926">
            <v>42446</v>
          </cell>
          <cell r="H2926">
            <v>0</v>
          </cell>
          <cell r="I2926">
            <v>11.54683333</v>
          </cell>
          <cell r="J2926">
            <v>-72.907555560000006</v>
          </cell>
          <cell r="K2926" t="str">
            <v>La Guajira</v>
          </cell>
          <cell r="L2926" t="str">
            <v>Riohacha</v>
          </cell>
          <cell r="M2926" t="str">
            <v>Area Operativa 05 - Magdalena-Cesar-Guajira</v>
          </cell>
          <cell r="N2926" t="str">
            <v>Caribe</v>
          </cell>
          <cell r="O2926" t="str">
            <v>Caribe - Guajira</v>
          </cell>
          <cell r="Q2926" t="str">
            <v>Magdalena</v>
          </cell>
        </row>
        <row r="2927">
          <cell r="B2927">
            <v>15075070</v>
          </cell>
          <cell r="C2927" t="str">
            <v>KASUSHI  [15075070]</v>
          </cell>
          <cell r="D2927" t="str">
            <v>Climática Principal</v>
          </cell>
          <cell r="E2927" t="str">
            <v>Convencional</v>
          </cell>
          <cell r="F2927" t="str">
            <v>Suspendida</v>
          </cell>
          <cell r="G2927">
            <v>36666</v>
          </cell>
          <cell r="H2927">
            <v>32</v>
          </cell>
          <cell r="I2927">
            <v>12.22</v>
          </cell>
          <cell r="J2927">
            <v>-72</v>
          </cell>
          <cell r="K2927" t="str">
            <v>La Guajira</v>
          </cell>
          <cell r="L2927" t="str">
            <v>Uribia</v>
          </cell>
          <cell r="M2927" t="str">
            <v>Area Operativa 05 - Magdalena-Cesar-Guajira</v>
          </cell>
          <cell r="N2927" t="str">
            <v>Caribe</v>
          </cell>
          <cell r="O2927" t="str">
            <v>Caribe - Guajira</v>
          </cell>
          <cell r="P2927" t="str">
            <v>Por Solicitud del Coordinador del AO05 REQ2020-007572. Estas Estaciones deben ser suspendidas porque actualmente no se encuentran en operación en el Área Operativa 05.</v>
          </cell>
          <cell r="Q2927">
            <v>0</v>
          </cell>
          <cell r="R2927">
            <v>44125.710879629631</v>
          </cell>
        </row>
        <row r="2928">
          <cell r="B2928">
            <v>15075090</v>
          </cell>
          <cell r="C2928" t="str">
            <v>KASWOIN  [15075090]</v>
          </cell>
          <cell r="D2928" t="str">
            <v>Climática Principal</v>
          </cell>
          <cell r="E2928" t="str">
            <v>Convencional</v>
          </cell>
          <cell r="F2928" t="str">
            <v>Suspendida</v>
          </cell>
          <cell r="G2928">
            <v>36873</v>
          </cell>
          <cell r="H2928">
            <v>21</v>
          </cell>
          <cell r="I2928">
            <v>12.22</v>
          </cell>
          <cell r="J2928">
            <v>-72.03</v>
          </cell>
          <cell r="K2928" t="str">
            <v>La Guajira</v>
          </cell>
          <cell r="L2928" t="str">
            <v>Uribia</v>
          </cell>
          <cell r="M2928" t="str">
            <v>Area Operativa 05 - Magdalena-Cesar-Guajira</v>
          </cell>
          <cell r="N2928" t="str">
            <v>Caribe</v>
          </cell>
          <cell r="O2928" t="str">
            <v>Caribe - Guajira</v>
          </cell>
          <cell r="P2928" t="str">
            <v>Por Solicitud del Coordinador del AO05 REQ2020-007572. Estas Estaciones deben ser suspendidas porque actualmente no se encuentran en operación en el Área Operativa 05.</v>
          </cell>
          <cell r="Q2928">
            <v>0</v>
          </cell>
          <cell r="R2928">
            <v>44125.71297453704</v>
          </cell>
        </row>
        <row r="2929">
          <cell r="B2929">
            <v>15075110</v>
          </cell>
          <cell r="C2929" t="str">
            <v>MAURIPAO  [15075110]</v>
          </cell>
          <cell r="D2929" t="str">
            <v>Climática Principal</v>
          </cell>
          <cell r="E2929" t="str">
            <v>Convencional</v>
          </cell>
          <cell r="F2929" t="str">
            <v>Suspendida</v>
          </cell>
          <cell r="G2929">
            <v>37587</v>
          </cell>
          <cell r="H2929">
            <v>20</v>
          </cell>
          <cell r="I2929">
            <v>12.33</v>
          </cell>
          <cell r="J2929">
            <v>-71.7</v>
          </cell>
          <cell r="K2929" t="str">
            <v>La Guajira</v>
          </cell>
          <cell r="L2929" t="str">
            <v>Uribia</v>
          </cell>
          <cell r="M2929" t="str">
            <v>Area Operativa 05 - Magdalena-Cesar-Guajira</v>
          </cell>
          <cell r="N2929" t="str">
            <v>Caribe</v>
          </cell>
          <cell r="O2929" t="str">
            <v>Caribe - Guajira</v>
          </cell>
          <cell r="P2929" t="str">
            <v>Por Solicitud del Coordinador del AO05 REQ2020-007572. Estas Estaciones deben ser suspendidas porque actualmente no se encuentran en operación en el Área Operativa 05.</v>
          </cell>
          <cell r="Q2929">
            <v>0</v>
          </cell>
          <cell r="R2929">
            <v>44125.714039351849</v>
          </cell>
        </row>
        <row r="2930">
          <cell r="B2930">
            <v>15075140</v>
          </cell>
          <cell r="C2930" t="str">
            <v>PUERTO ESTRELLA  [15075140]</v>
          </cell>
          <cell r="D2930" t="str">
            <v>Climática Principal</v>
          </cell>
          <cell r="E2930" t="str">
            <v>Convencional</v>
          </cell>
          <cell r="F2930" t="str">
            <v>Suspendida</v>
          </cell>
          <cell r="G2930">
            <v>37576</v>
          </cell>
          <cell r="H2930">
            <v>5</v>
          </cell>
          <cell r="I2930">
            <v>12.34997222</v>
          </cell>
          <cell r="J2930">
            <v>-71.299972220000001</v>
          </cell>
          <cell r="K2930" t="str">
            <v>La Guajira</v>
          </cell>
          <cell r="L2930" t="str">
            <v>Uribia</v>
          </cell>
          <cell r="M2930" t="str">
            <v>Area Operativa 05 - Magdalena-Cesar-Guajira</v>
          </cell>
          <cell r="N2930" t="str">
            <v>Caribe</v>
          </cell>
          <cell r="O2930" t="str">
            <v>Caribe - Guajira</v>
          </cell>
          <cell r="P2930" t="str">
            <v>Por Solicitud del Coordinador del AO05 REQ2020-007572. Estas Estaciones deben ser suspendidas porque actualmente no se encuentran en operación en el Área Operativa 05.</v>
          </cell>
          <cell r="Q2930">
            <v>0</v>
          </cell>
          <cell r="R2930">
            <v>44125.715219907404</v>
          </cell>
        </row>
        <row r="2931">
          <cell r="B2931">
            <v>15010260</v>
          </cell>
          <cell r="C2931" t="str">
            <v>BATALLON  [15010260]</v>
          </cell>
          <cell r="D2931" t="str">
            <v>Pluviométrica</v>
          </cell>
          <cell r="E2931" t="str">
            <v>Convencional</v>
          </cell>
          <cell r="F2931" t="str">
            <v>Suspendida</v>
          </cell>
          <cell r="G2931">
            <v>11550</v>
          </cell>
          <cell r="H2931">
            <v>10</v>
          </cell>
          <cell r="I2931">
            <v>11.233333330000001</v>
          </cell>
          <cell r="J2931">
            <v>-74.233333329999994</v>
          </cell>
          <cell r="K2931" t="str">
            <v>Magdalena</v>
          </cell>
          <cell r="L2931" t="str">
            <v>Santa Marta</v>
          </cell>
          <cell r="M2931" t="str">
            <v>Area Operativa 05 - Magdalena-Cesar-Guajira</v>
          </cell>
          <cell r="N2931" t="str">
            <v>Caribe</v>
          </cell>
          <cell r="O2931" t="str">
            <v>Caribe - Guajira</v>
          </cell>
          <cell r="Q2931" t="str">
            <v>Magdalena</v>
          </cell>
          <cell r="R2931">
            <v>13377</v>
          </cell>
        </row>
        <row r="2932">
          <cell r="B2932">
            <v>15010280</v>
          </cell>
          <cell r="C2932" t="str">
            <v>INST CELEDON  [15010280]</v>
          </cell>
          <cell r="D2932" t="str">
            <v>Pluviométrica</v>
          </cell>
          <cell r="E2932" t="str">
            <v>Convencional</v>
          </cell>
          <cell r="F2932" t="str">
            <v>Suspendida</v>
          </cell>
          <cell r="G2932">
            <v>13985</v>
          </cell>
          <cell r="H2932">
            <v>50</v>
          </cell>
          <cell r="I2932">
            <v>11.266666670000001</v>
          </cell>
          <cell r="J2932">
            <v>-74.216666669999995</v>
          </cell>
          <cell r="K2932" t="str">
            <v>Magdalena</v>
          </cell>
          <cell r="L2932" t="str">
            <v>Santa Marta</v>
          </cell>
          <cell r="M2932" t="str">
            <v>Area Operativa 05 - Magdalena-Cesar-Guajira</v>
          </cell>
          <cell r="N2932" t="str">
            <v>Caribe</v>
          </cell>
          <cell r="O2932" t="str">
            <v>Caribe - Guajira</v>
          </cell>
          <cell r="Q2932" t="str">
            <v>Mar Caribe</v>
          </cell>
          <cell r="R2932">
            <v>14564</v>
          </cell>
        </row>
        <row r="2933">
          <cell r="B2933">
            <v>15010270</v>
          </cell>
          <cell r="C2933" t="str">
            <v>NARANJOS LOS GJA  [15010270]</v>
          </cell>
          <cell r="D2933" t="str">
            <v>Pluviométrica</v>
          </cell>
          <cell r="E2933" t="str">
            <v>Convencional</v>
          </cell>
          <cell r="F2933" t="str">
            <v>Suspendida</v>
          </cell>
          <cell r="G2933">
            <v>16937</v>
          </cell>
          <cell r="H2933">
            <v>100</v>
          </cell>
          <cell r="I2933">
            <v>11.31666667</v>
          </cell>
          <cell r="J2933">
            <v>-73.900000000000006</v>
          </cell>
          <cell r="K2933" t="str">
            <v>Magdalena</v>
          </cell>
          <cell r="L2933" t="str">
            <v>Santa Marta</v>
          </cell>
          <cell r="M2933" t="str">
            <v>Area Operativa 05 - Magdalena-Cesar-Guajira</v>
          </cell>
          <cell r="N2933" t="str">
            <v>Caribe</v>
          </cell>
          <cell r="O2933" t="str">
            <v>Caribe - Guajira</v>
          </cell>
          <cell r="Q2933" t="str">
            <v>Mar Caribe</v>
          </cell>
          <cell r="R2933">
            <v>17425</v>
          </cell>
        </row>
        <row r="2934">
          <cell r="B2934">
            <v>29047030</v>
          </cell>
          <cell r="C2934" t="str">
            <v>MAREOGRAFO 4  [29047030]</v>
          </cell>
          <cell r="D2934" t="str">
            <v>Limnigráfica</v>
          </cell>
          <cell r="E2934" t="str">
            <v>Convencional</v>
          </cell>
          <cell r="F2934" t="str">
            <v>Suspendida</v>
          </cell>
          <cell r="G2934">
            <v>21930</v>
          </cell>
          <cell r="H2934">
            <v>0</v>
          </cell>
          <cell r="I2934">
            <v>11.35</v>
          </cell>
          <cell r="J2934">
            <v>-74.833333329999988</v>
          </cell>
          <cell r="K2934" t="str">
            <v>Atlantico</v>
          </cell>
          <cell r="L2934" t="str">
            <v>Barranquilla</v>
          </cell>
          <cell r="M2934" t="str">
            <v>Area Operativa 02 - Atlántico-Bolivar-Sucre</v>
          </cell>
          <cell r="N2934" t="str">
            <v>Magdalena Cauca</v>
          </cell>
          <cell r="O2934" t="str">
            <v>Bajo Magdalena</v>
          </cell>
          <cell r="Q2934" t="str">
            <v>Magdalena</v>
          </cell>
          <cell r="R2934">
            <v>22296</v>
          </cell>
        </row>
        <row r="2935">
          <cell r="B2935">
            <v>29047050</v>
          </cell>
          <cell r="C2935" t="str">
            <v>TERMINAL LMG  [29047050]</v>
          </cell>
          <cell r="D2935" t="str">
            <v>Limnigráfica</v>
          </cell>
          <cell r="E2935" t="str">
            <v>Convencional</v>
          </cell>
          <cell r="F2935" t="str">
            <v>Suspendida</v>
          </cell>
          <cell r="G2935">
            <v>23757</v>
          </cell>
          <cell r="H2935">
            <v>1</v>
          </cell>
          <cell r="I2935">
            <v>11.35</v>
          </cell>
          <cell r="J2935">
            <v>-74.833333329999988</v>
          </cell>
          <cell r="K2935" t="str">
            <v>Atlantico</v>
          </cell>
          <cell r="L2935" t="str">
            <v>Barranquilla</v>
          </cell>
          <cell r="M2935" t="str">
            <v>Area Operativa 02 - Atlántico-Bolivar-Sucre</v>
          </cell>
          <cell r="N2935" t="str">
            <v>Magdalena Cauca</v>
          </cell>
          <cell r="O2935" t="str">
            <v>Bajo Magdalena</v>
          </cell>
          <cell r="Q2935" t="str">
            <v>Magdalena</v>
          </cell>
          <cell r="R2935">
            <v>24242</v>
          </cell>
        </row>
        <row r="2936">
          <cell r="B2936">
            <v>15070260</v>
          </cell>
          <cell r="C2936" t="str">
            <v>PROVISION DE AGUAS  [15070260]</v>
          </cell>
          <cell r="D2936" t="str">
            <v>Pluviométrica</v>
          </cell>
          <cell r="E2936" t="str">
            <v>Convencional</v>
          </cell>
          <cell r="F2936" t="str">
            <v>Suspendida</v>
          </cell>
          <cell r="G2936">
            <v>13469</v>
          </cell>
          <cell r="H2936">
            <v>6</v>
          </cell>
          <cell r="I2936">
            <v>11.71666667</v>
          </cell>
          <cell r="J2936">
            <v>-72.233333329999994</v>
          </cell>
          <cell r="K2936" t="str">
            <v>La Guajira</v>
          </cell>
          <cell r="L2936" t="str">
            <v>Uribia</v>
          </cell>
          <cell r="M2936" t="str">
            <v>Area Operativa 05 - Magdalena-Cesar-Guajira</v>
          </cell>
          <cell r="N2936" t="str">
            <v>Caribe</v>
          </cell>
          <cell r="O2936" t="str">
            <v>Caribe - Guajira</v>
          </cell>
          <cell r="Q2936" t="str">
            <v>Magdalena</v>
          </cell>
          <cell r="R2936">
            <v>24456</v>
          </cell>
        </row>
        <row r="2937">
          <cell r="B2937">
            <v>15070270</v>
          </cell>
          <cell r="C2937" t="str">
            <v>SAN JOSE DE BAHIA  [15070270]</v>
          </cell>
          <cell r="D2937" t="str">
            <v>Pluviométrica</v>
          </cell>
          <cell r="E2937" t="str">
            <v>Convencional</v>
          </cell>
          <cell r="F2937" t="str">
            <v>Suspendida</v>
          </cell>
          <cell r="G2937">
            <v>14716</v>
          </cell>
          <cell r="H2937">
            <v>1</v>
          </cell>
          <cell r="I2937">
            <v>12.33333333</v>
          </cell>
          <cell r="J2937">
            <v>-71.8</v>
          </cell>
          <cell r="K2937" t="str">
            <v>La Guajira</v>
          </cell>
          <cell r="L2937" t="str">
            <v>Uribia</v>
          </cell>
          <cell r="M2937" t="str">
            <v>Area Operativa 05 - Magdalena-Cesar-Guajira</v>
          </cell>
          <cell r="N2937" t="str">
            <v>Caribe</v>
          </cell>
          <cell r="O2937" t="str">
            <v>Caribe - Guajira</v>
          </cell>
          <cell r="Q2937" t="str">
            <v>Magdalena</v>
          </cell>
          <cell r="R2937">
            <v>16238</v>
          </cell>
        </row>
        <row r="2938">
          <cell r="B2938">
            <v>29037340</v>
          </cell>
          <cell r="C2938" t="str">
            <v>PASACABALLOS  [29037340]</v>
          </cell>
          <cell r="D2938" t="str">
            <v>Limnimétrica</v>
          </cell>
          <cell r="E2938" t="str">
            <v>Convencional</v>
          </cell>
          <cell r="F2938" t="str">
            <v>Suspendida</v>
          </cell>
          <cell r="G2938">
            <v>26191</v>
          </cell>
          <cell r="H2938">
            <v>1</v>
          </cell>
          <cell r="I2938">
            <v>10.283333330000001</v>
          </cell>
          <cell r="J2938">
            <v>-75.516666669999992</v>
          </cell>
          <cell r="K2938" t="str">
            <v>Bolívar</v>
          </cell>
          <cell r="L2938" t="str">
            <v>Cartagena De Indias</v>
          </cell>
          <cell r="M2938" t="str">
            <v>Area Operativa 02 - Atlántico-Bolivar-Sucre</v>
          </cell>
          <cell r="N2938" t="str">
            <v>Magdalena Cauca</v>
          </cell>
          <cell r="O2938" t="str">
            <v>Bajo Magdalena</v>
          </cell>
          <cell r="Q2938" t="str">
            <v>Canal Del Dique</v>
          </cell>
          <cell r="R2938">
            <v>26282</v>
          </cell>
        </row>
        <row r="2939">
          <cell r="B2939">
            <v>28030110</v>
          </cell>
          <cell r="C2939" t="str">
            <v>CAIMAN EL  [28030110]</v>
          </cell>
          <cell r="D2939" t="str">
            <v>Pluviométrica</v>
          </cell>
          <cell r="E2939" t="str">
            <v>Convencional</v>
          </cell>
          <cell r="F2939" t="str">
            <v>Suspendida</v>
          </cell>
          <cell r="G2939">
            <v>25673</v>
          </cell>
          <cell r="H2939">
            <v>100</v>
          </cell>
          <cell r="I2939">
            <v>10.3</v>
          </cell>
          <cell r="J2939">
            <v>-73.333333329999988</v>
          </cell>
          <cell r="K2939" t="str">
            <v>Cesar</v>
          </cell>
          <cell r="L2939" t="str">
            <v>Valledupar</v>
          </cell>
          <cell r="M2939" t="str">
            <v>Area Operativa 05 - Magdalena-Cesar-Guajira</v>
          </cell>
          <cell r="N2939" t="str">
            <v>Magdalena Cauca</v>
          </cell>
          <cell r="O2939" t="str">
            <v>Cesar</v>
          </cell>
          <cell r="Q2939" t="str">
            <v>Canal Del Dique</v>
          </cell>
          <cell r="R2939">
            <v>25917</v>
          </cell>
        </row>
        <row r="2940">
          <cell r="B2940">
            <v>28027100</v>
          </cell>
          <cell r="C2940" t="str">
            <v>SAN DIEGO  [28027100]</v>
          </cell>
          <cell r="D2940" t="str">
            <v>Limnimétrica</v>
          </cell>
          <cell r="E2940" t="str">
            <v>Convencional</v>
          </cell>
          <cell r="F2940" t="str">
            <v>Suspendida</v>
          </cell>
          <cell r="G2940">
            <v>22995</v>
          </cell>
          <cell r="H2940">
            <v>157</v>
          </cell>
          <cell r="I2940">
            <v>10.33333333</v>
          </cell>
          <cell r="J2940">
            <v>-73.183333329999996</v>
          </cell>
          <cell r="K2940" t="str">
            <v>Cesar</v>
          </cell>
          <cell r="L2940" t="str">
            <v>La Paz (Cesar)</v>
          </cell>
          <cell r="M2940" t="str">
            <v>Area Operativa 05 - Magdalena-Cesar-Guajira</v>
          </cell>
          <cell r="N2940" t="str">
            <v>Magdalena Cauca</v>
          </cell>
          <cell r="O2940" t="str">
            <v>Cesar</v>
          </cell>
          <cell r="Q2940" t="str">
            <v>Chiriaimo</v>
          </cell>
          <cell r="R2940">
            <v>23635</v>
          </cell>
        </row>
        <row r="2941">
          <cell r="B2941">
            <v>28027110</v>
          </cell>
          <cell r="C2941" t="str">
            <v>SAN VICENTE  [28027110]</v>
          </cell>
          <cell r="D2941" t="str">
            <v>Limnimétrica</v>
          </cell>
          <cell r="E2941" t="str">
            <v>Convencional</v>
          </cell>
          <cell r="F2941" t="str">
            <v>Suspendida</v>
          </cell>
          <cell r="G2941">
            <v>23635</v>
          </cell>
          <cell r="H2941">
            <v>157</v>
          </cell>
          <cell r="I2941">
            <v>10.33333333</v>
          </cell>
          <cell r="J2941">
            <v>-73.183333329999996</v>
          </cell>
          <cell r="K2941" t="str">
            <v>Cesar</v>
          </cell>
          <cell r="L2941" t="str">
            <v>La Paz (Cesar)</v>
          </cell>
          <cell r="M2941" t="str">
            <v>Area Operativa 05 - Magdalena-Cesar-Guajira</v>
          </cell>
          <cell r="N2941" t="str">
            <v>Magdalena Cauca</v>
          </cell>
          <cell r="O2941" t="str">
            <v>Cesar</v>
          </cell>
          <cell r="Q2941" t="str">
            <v>Chiriaimo</v>
          </cell>
          <cell r="R2941">
            <v>24242</v>
          </cell>
        </row>
        <row r="2942">
          <cell r="B2942">
            <v>29035100</v>
          </cell>
          <cell r="C2942" t="str">
            <v>STA LUCIA  [29035100]</v>
          </cell>
          <cell r="D2942" t="str">
            <v>Climática Ordinaria</v>
          </cell>
          <cell r="E2942" t="str">
            <v>Convencional</v>
          </cell>
          <cell r="F2942" t="str">
            <v>Suspendida</v>
          </cell>
          <cell r="G2942">
            <v>23665</v>
          </cell>
          <cell r="H2942">
            <v>8</v>
          </cell>
          <cell r="I2942">
            <v>10.33333333</v>
          </cell>
          <cell r="J2942">
            <v>-74.966666669999995</v>
          </cell>
          <cell r="K2942" t="str">
            <v>Atlantico</v>
          </cell>
          <cell r="L2942" t="str">
            <v>Santa Lucia</v>
          </cell>
          <cell r="M2942" t="str">
            <v>Area Operativa 02 - Atlántico-Bolivar-Sucre</v>
          </cell>
          <cell r="N2942" t="str">
            <v>Magdalena Cauca</v>
          </cell>
          <cell r="O2942" t="str">
            <v>Bajo Magdalena</v>
          </cell>
          <cell r="Q2942" t="str">
            <v>Chiriaimo</v>
          </cell>
          <cell r="R2942">
            <v>32065</v>
          </cell>
        </row>
        <row r="2943">
          <cell r="B2943">
            <v>29035160</v>
          </cell>
          <cell r="C2943" t="str">
            <v>STA LUCIA  [29035160]</v>
          </cell>
          <cell r="D2943" t="str">
            <v>Climática Ordinaria</v>
          </cell>
          <cell r="E2943" t="str">
            <v>Convencional</v>
          </cell>
          <cell r="F2943" t="str">
            <v>Suspendida</v>
          </cell>
          <cell r="G2943">
            <v>16268</v>
          </cell>
          <cell r="H2943">
            <v>10</v>
          </cell>
          <cell r="I2943">
            <v>10.33333333</v>
          </cell>
          <cell r="J2943">
            <v>-74.966666669999995</v>
          </cell>
          <cell r="K2943" t="str">
            <v>Atlantico</v>
          </cell>
          <cell r="L2943" t="str">
            <v>Santa Lucia</v>
          </cell>
          <cell r="M2943" t="str">
            <v>Area Operativa 02 - Atlántico-Bolivar-Sucre</v>
          </cell>
          <cell r="N2943" t="str">
            <v>Magdalena Cauca</v>
          </cell>
          <cell r="O2943" t="str">
            <v>Bajo Magdalena</v>
          </cell>
          <cell r="Q2943" t="str">
            <v>Chiriaimo</v>
          </cell>
          <cell r="R2943">
            <v>17213</v>
          </cell>
        </row>
        <row r="2944">
          <cell r="B2944">
            <v>28030020</v>
          </cell>
          <cell r="C2944" t="str">
            <v>BABILONIA HDA  [28030020]</v>
          </cell>
          <cell r="D2944" t="str">
            <v>Pluviométrica</v>
          </cell>
          <cell r="E2944" t="str">
            <v>Convencional</v>
          </cell>
          <cell r="F2944" t="str">
            <v>Suspendida</v>
          </cell>
          <cell r="G2944">
            <v>21320</v>
          </cell>
          <cell r="H2944">
            <v>60</v>
          </cell>
          <cell r="I2944">
            <v>10.35</v>
          </cell>
          <cell r="J2944">
            <v>-73.416666669999998</v>
          </cell>
          <cell r="K2944" t="str">
            <v>Cesar</v>
          </cell>
          <cell r="L2944" t="str">
            <v>Valledupar</v>
          </cell>
          <cell r="M2944" t="str">
            <v>Area Operativa 05 - Magdalena-Cesar-Guajira</v>
          </cell>
          <cell r="N2944" t="str">
            <v>Magdalena Cauca</v>
          </cell>
          <cell r="O2944" t="str">
            <v>Cesar</v>
          </cell>
          <cell r="Q2944" t="str">
            <v>Chiriaimo</v>
          </cell>
          <cell r="R2944">
            <v>22112</v>
          </cell>
        </row>
        <row r="2945">
          <cell r="B2945">
            <v>28030120</v>
          </cell>
          <cell r="C2945" t="str">
            <v>OASIS EL  [28030120]</v>
          </cell>
          <cell r="D2945" t="str">
            <v>Pluviométrica</v>
          </cell>
          <cell r="E2945" t="str">
            <v>Convencional</v>
          </cell>
          <cell r="F2945" t="str">
            <v>Suspendida</v>
          </cell>
          <cell r="G2945">
            <v>25703</v>
          </cell>
          <cell r="H2945">
            <v>300</v>
          </cell>
          <cell r="I2945">
            <v>10.35</v>
          </cell>
          <cell r="J2945">
            <v>-73.45</v>
          </cell>
          <cell r="K2945" t="str">
            <v>Cesar</v>
          </cell>
          <cell r="L2945" t="str">
            <v>Valledupar</v>
          </cell>
          <cell r="M2945" t="str">
            <v>Area Operativa 05 - Magdalena-Cesar-Guajira</v>
          </cell>
          <cell r="N2945" t="str">
            <v>Magdalena Cauca</v>
          </cell>
          <cell r="O2945" t="str">
            <v>Cesar</v>
          </cell>
          <cell r="Q2945" t="str">
            <v>Chiriaimo</v>
          </cell>
          <cell r="R2945">
            <v>26526</v>
          </cell>
        </row>
        <row r="2946">
          <cell r="B2946">
            <v>28010180</v>
          </cell>
          <cell r="C2946" t="str">
            <v>PTE EL  [28010180]</v>
          </cell>
          <cell r="D2946" t="str">
            <v>Pluviométrica</v>
          </cell>
          <cell r="E2946" t="str">
            <v>Convencional</v>
          </cell>
          <cell r="F2946" t="str">
            <v>Suspendida</v>
          </cell>
          <cell r="G2946">
            <v>25734</v>
          </cell>
          <cell r="H2946">
            <v>265</v>
          </cell>
          <cell r="I2946">
            <v>10.366666670000001</v>
          </cell>
          <cell r="J2946">
            <v>-73.45</v>
          </cell>
          <cell r="K2946" t="str">
            <v>Cesar</v>
          </cell>
          <cell r="L2946" t="str">
            <v>Valledupar</v>
          </cell>
          <cell r="M2946" t="str">
            <v>Area Operativa 05 - Magdalena-Cesar-Guajira</v>
          </cell>
          <cell r="N2946" t="str">
            <v>Magdalena Cauca</v>
          </cell>
          <cell r="O2946" t="str">
            <v>Cesar</v>
          </cell>
          <cell r="Q2946" t="str">
            <v>Chiriaimo</v>
          </cell>
          <cell r="R2946">
            <v>25764</v>
          </cell>
        </row>
        <row r="2947">
          <cell r="B2947">
            <v>28030180</v>
          </cell>
          <cell r="C2947" t="str">
            <v>VILLA MERCY  [28030180]</v>
          </cell>
          <cell r="D2947" t="str">
            <v>Pluviométrica</v>
          </cell>
          <cell r="E2947" t="str">
            <v>Convencional</v>
          </cell>
          <cell r="F2947" t="str">
            <v>Suspendida</v>
          </cell>
          <cell r="G2947">
            <v>24943</v>
          </cell>
          <cell r="H2947">
            <v>100</v>
          </cell>
          <cell r="I2947">
            <v>10.366666670000001</v>
          </cell>
          <cell r="J2947">
            <v>-73.316666669999989</v>
          </cell>
          <cell r="K2947" t="str">
            <v>Cesar</v>
          </cell>
          <cell r="L2947" t="str">
            <v>Valledupar</v>
          </cell>
          <cell r="M2947" t="str">
            <v>Area Operativa 05 - Magdalena-Cesar-Guajira</v>
          </cell>
          <cell r="N2947" t="str">
            <v>Magdalena Cauca</v>
          </cell>
          <cell r="O2947" t="str">
            <v>Cesar</v>
          </cell>
          <cell r="Q2947" t="str">
            <v>Chiriaimo</v>
          </cell>
          <cell r="R2947">
            <v>26160</v>
          </cell>
        </row>
        <row r="2948">
          <cell r="B2948">
            <v>28010030</v>
          </cell>
          <cell r="C2948" t="str">
            <v>MANAURE R MEJIA  [28010030]</v>
          </cell>
          <cell r="D2948" t="str">
            <v>Pluviográfica</v>
          </cell>
          <cell r="E2948" t="str">
            <v>Convencional</v>
          </cell>
          <cell r="F2948" t="str">
            <v>Suspendida</v>
          </cell>
          <cell r="G2948">
            <v>19343</v>
          </cell>
          <cell r="H2948">
            <v>720</v>
          </cell>
          <cell r="I2948">
            <v>10.383333330000001</v>
          </cell>
          <cell r="J2948">
            <v>-73.05</v>
          </cell>
          <cell r="K2948" t="str">
            <v>Cesar</v>
          </cell>
          <cell r="L2948" t="str">
            <v>La Paz (Cesar)</v>
          </cell>
          <cell r="M2948" t="str">
            <v>Area Operativa 05 - Magdalena-Cesar-Guajira</v>
          </cell>
          <cell r="N2948" t="str">
            <v>Magdalena Cauca</v>
          </cell>
          <cell r="O2948" t="str">
            <v>Cesar</v>
          </cell>
          <cell r="Q2948" t="str">
            <v>Chiriaimo</v>
          </cell>
          <cell r="R2948">
            <v>26099</v>
          </cell>
        </row>
        <row r="2949">
          <cell r="B2949">
            <v>29030230</v>
          </cell>
          <cell r="C2949" t="str">
            <v>RINCONCITO  [29030230]</v>
          </cell>
          <cell r="D2949" t="str">
            <v>Pluviométrica</v>
          </cell>
          <cell r="E2949" t="str">
            <v>Convencional</v>
          </cell>
          <cell r="F2949" t="str">
            <v>Suspendida</v>
          </cell>
          <cell r="G2949">
            <v>24242</v>
          </cell>
          <cell r="H2949">
            <v>5</v>
          </cell>
          <cell r="I2949">
            <v>10.383333330000001</v>
          </cell>
          <cell r="J2949">
            <v>-75.033333329999991</v>
          </cell>
          <cell r="K2949" t="str">
            <v>Atlantico</v>
          </cell>
          <cell r="L2949" t="str">
            <v>Santa Lucia</v>
          </cell>
          <cell r="M2949" t="str">
            <v>Area Operativa 02 - Atlántico-Bolivar-Sucre</v>
          </cell>
          <cell r="N2949" t="str">
            <v>Magdalena Cauca</v>
          </cell>
          <cell r="O2949" t="str">
            <v>Bajo Magdalena</v>
          </cell>
          <cell r="Q2949" t="str">
            <v>Chiriaimo</v>
          </cell>
          <cell r="R2949">
            <v>24668</v>
          </cell>
        </row>
        <row r="2950">
          <cell r="B2950">
            <v>29035190</v>
          </cell>
          <cell r="C2950" t="str">
            <v>ARENAL  [29035190]</v>
          </cell>
          <cell r="D2950" t="str">
            <v>Climática Ordinaria</v>
          </cell>
          <cell r="E2950" t="str">
            <v>Convencional</v>
          </cell>
          <cell r="F2950" t="str">
            <v>Suspendida</v>
          </cell>
          <cell r="G2950">
            <v>23330</v>
          </cell>
          <cell r="H2950">
            <v>60</v>
          </cell>
          <cell r="I2950">
            <v>10.383333330000001</v>
          </cell>
          <cell r="J2950">
            <v>-75.316666669999989</v>
          </cell>
          <cell r="K2950" t="str">
            <v>Bolívar</v>
          </cell>
          <cell r="L2950" t="str">
            <v>Turbaco</v>
          </cell>
          <cell r="M2950" t="str">
            <v>Area Operativa 02 - Atlántico-Bolivar-Sucre</v>
          </cell>
          <cell r="N2950" t="str">
            <v>Caribe</v>
          </cell>
          <cell r="O2950" t="str">
            <v>Caribe - Litoral</v>
          </cell>
          <cell r="Q2950" t="str">
            <v>Chiriaimo</v>
          </cell>
          <cell r="R2950">
            <v>23969</v>
          </cell>
        </row>
        <row r="2951">
          <cell r="B2951">
            <v>29040130</v>
          </cell>
          <cell r="C2951" t="str">
            <v>TRONCO QUEMADO  [29040130]</v>
          </cell>
          <cell r="D2951" t="str">
            <v>Pluviométrica</v>
          </cell>
          <cell r="E2951" t="str">
            <v>Convencional</v>
          </cell>
          <cell r="F2951" t="str">
            <v>Suspendida</v>
          </cell>
          <cell r="G2951">
            <v>24730</v>
          </cell>
          <cell r="H2951">
            <v>10</v>
          </cell>
          <cell r="I2951">
            <v>10.383333330000001</v>
          </cell>
          <cell r="J2951">
            <v>-74.866666670000001</v>
          </cell>
          <cell r="K2951" t="str">
            <v>Atlantico</v>
          </cell>
          <cell r="L2951" t="str">
            <v>Campo De La Cruz</v>
          </cell>
          <cell r="M2951" t="str">
            <v>Area Operativa 02 - Atlántico-Bolivar-Sucre</v>
          </cell>
          <cell r="N2951" t="str">
            <v>Magdalena Cauca</v>
          </cell>
          <cell r="O2951" t="str">
            <v>Bajo Magdalena</v>
          </cell>
          <cell r="Q2951" t="str">
            <v>Chiriaimo</v>
          </cell>
          <cell r="R2951">
            <v>25157</v>
          </cell>
        </row>
        <row r="2952">
          <cell r="B2952">
            <v>14010070</v>
          </cell>
          <cell r="C2952" t="str">
            <v>ESC NAVAL  [14010070]</v>
          </cell>
          <cell r="D2952" t="str">
            <v>Pluviométrica</v>
          </cell>
          <cell r="E2952" t="str">
            <v>Convencional</v>
          </cell>
          <cell r="F2952" t="str">
            <v>Suspendida</v>
          </cell>
          <cell r="G2952">
            <v>21200</v>
          </cell>
          <cell r="H2952">
            <v>1</v>
          </cell>
          <cell r="I2952">
            <v>10.4</v>
          </cell>
          <cell r="J2952">
            <v>-75.516666669999992</v>
          </cell>
          <cell r="K2952" t="str">
            <v>Bolívar</v>
          </cell>
          <cell r="L2952" t="str">
            <v>Cartagena De Indias</v>
          </cell>
          <cell r="M2952" t="str">
            <v>Area Operativa 02 - Atlántico-Bolivar-Sucre</v>
          </cell>
          <cell r="N2952" t="str">
            <v>Caribe</v>
          </cell>
          <cell r="O2952" t="str">
            <v>Caribe - Litoral</v>
          </cell>
          <cell r="Q2952" t="str">
            <v>Chiriaimo</v>
          </cell>
          <cell r="R2952">
            <v>23969</v>
          </cell>
        </row>
        <row r="2953">
          <cell r="B2953">
            <v>28037100</v>
          </cell>
          <cell r="C2953" t="str">
            <v>SOCORRO EL  [28037100]</v>
          </cell>
          <cell r="D2953" t="str">
            <v>Limnimétrica</v>
          </cell>
          <cell r="E2953" t="str">
            <v>Convencional</v>
          </cell>
          <cell r="F2953" t="str">
            <v>Suspendida</v>
          </cell>
          <cell r="G2953">
            <v>23877</v>
          </cell>
          <cell r="H2953">
            <v>169</v>
          </cell>
          <cell r="I2953">
            <v>10.4</v>
          </cell>
          <cell r="J2953">
            <v>-73.316666669999989</v>
          </cell>
          <cell r="K2953" t="str">
            <v>Cesar</v>
          </cell>
          <cell r="L2953" t="str">
            <v>Valledupar</v>
          </cell>
          <cell r="M2953" t="str">
            <v>Area Operativa 05 - Magdalena-Cesar-Guajira</v>
          </cell>
          <cell r="N2953" t="str">
            <v>Magdalena Cauca</v>
          </cell>
          <cell r="O2953" t="str">
            <v>Cesar</v>
          </cell>
          <cell r="Q2953" t="str">
            <v>Azucarbuena</v>
          </cell>
          <cell r="R2953">
            <v>24699</v>
          </cell>
        </row>
        <row r="2954">
          <cell r="B2954">
            <v>29030240</v>
          </cell>
          <cell r="C2954" t="str">
            <v>BATEAS  [29030240]</v>
          </cell>
          <cell r="D2954" t="str">
            <v>Pluviométrica</v>
          </cell>
          <cell r="E2954" t="str">
            <v>Convencional</v>
          </cell>
          <cell r="F2954" t="str">
            <v>Suspendida</v>
          </cell>
          <cell r="G2954">
            <v>24273</v>
          </cell>
          <cell r="H2954">
            <v>10</v>
          </cell>
          <cell r="I2954">
            <v>10.4</v>
          </cell>
          <cell r="J2954">
            <v>-75.083333329999988</v>
          </cell>
          <cell r="K2954" t="str">
            <v>Atlantico</v>
          </cell>
          <cell r="L2954" t="str">
            <v>Santa Lucia</v>
          </cell>
          <cell r="M2954" t="str">
            <v>Area Operativa 02 - Atlántico-Bolivar-Sucre</v>
          </cell>
          <cell r="N2954" t="str">
            <v>Magdalena Cauca</v>
          </cell>
          <cell r="O2954" t="str">
            <v>Bajo Magdalena</v>
          </cell>
          <cell r="Q2954" t="str">
            <v>Azucarbuena</v>
          </cell>
          <cell r="R2954">
            <v>25522</v>
          </cell>
        </row>
        <row r="2955">
          <cell r="B2955">
            <v>29037010</v>
          </cell>
          <cell r="C2955" t="str">
            <v>SOPLAVIENTO  [29037010]</v>
          </cell>
          <cell r="D2955" t="str">
            <v>Limnimétrica</v>
          </cell>
          <cell r="E2955" t="str">
            <v>Convencional</v>
          </cell>
          <cell r="F2955" t="str">
            <v>Suspendida</v>
          </cell>
          <cell r="G2955">
            <v>9632</v>
          </cell>
          <cell r="H2955">
            <v>5</v>
          </cell>
          <cell r="I2955">
            <v>10.4</v>
          </cell>
          <cell r="J2955">
            <v>-75.133333329999999</v>
          </cell>
          <cell r="K2955" t="str">
            <v>Bolívar</v>
          </cell>
          <cell r="L2955" t="str">
            <v>Soplaviento</v>
          </cell>
          <cell r="M2955" t="str">
            <v>Area Operativa 02 - Atlántico-Bolivar-Sucre</v>
          </cell>
          <cell r="N2955" t="str">
            <v>Magdalena Cauca</v>
          </cell>
          <cell r="O2955" t="str">
            <v>Bajo Magdalena</v>
          </cell>
          <cell r="Q2955" t="str">
            <v>Canal Del Dique</v>
          </cell>
          <cell r="R2955">
            <v>14777</v>
          </cell>
        </row>
        <row r="2956">
          <cell r="B2956">
            <v>29037030</v>
          </cell>
          <cell r="C2956" t="str">
            <v>SAN CRISTOBAL  [29037030]</v>
          </cell>
          <cell r="D2956" t="str">
            <v>Limnimétrica</v>
          </cell>
          <cell r="E2956" t="str">
            <v>Convencional</v>
          </cell>
          <cell r="F2956" t="str">
            <v>Suspendida</v>
          </cell>
          <cell r="G2956">
            <v>14777</v>
          </cell>
          <cell r="H2956">
            <v>5</v>
          </cell>
          <cell r="I2956">
            <v>10.4</v>
          </cell>
          <cell r="J2956">
            <v>-75.066666669999989</v>
          </cell>
          <cell r="K2956" t="str">
            <v>Bolívar</v>
          </cell>
          <cell r="L2956" t="str">
            <v>Soplaviento</v>
          </cell>
          <cell r="M2956" t="str">
            <v>Area Operativa 02 - Atlántico-Bolivar-Sucre</v>
          </cell>
          <cell r="N2956" t="str">
            <v>Magdalena Cauca</v>
          </cell>
          <cell r="O2956" t="str">
            <v>Bajo Magdalena</v>
          </cell>
          <cell r="Q2956" t="str">
            <v>Canal Del Dique</v>
          </cell>
          <cell r="R2956">
            <v>24546</v>
          </cell>
        </row>
        <row r="2957">
          <cell r="B2957">
            <v>29040320</v>
          </cell>
          <cell r="C2957" t="str">
            <v>BOQUITAS  [29040320]</v>
          </cell>
          <cell r="D2957" t="str">
            <v>Pluviométrica</v>
          </cell>
          <cell r="E2957" t="str">
            <v>Convencional</v>
          </cell>
          <cell r="F2957" t="str">
            <v>Suspendida</v>
          </cell>
          <cell r="G2957">
            <v>25004</v>
          </cell>
          <cell r="H2957">
            <v>10</v>
          </cell>
          <cell r="I2957">
            <v>10.4</v>
          </cell>
          <cell r="J2957">
            <v>-74.966666669999995</v>
          </cell>
          <cell r="K2957" t="str">
            <v>Atlantico</v>
          </cell>
          <cell r="L2957" t="str">
            <v>Manatí</v>
          </cell>
          <cell r="M2957" t="str">
            <v>Area Operativa 02 - Atlántico-Bolivar-Sucre</v>
          </cell>
          <cell r="N2957" t="str">
            <v>Magdalena Cauca</v>
          </cell>
          <cell r="O2957" t="str">
            <v>Bajo Magdalena</v>
          </cell>
          <cell r="Q2957" t="str">
            <v>Canal Del Dique</v>
          </cell>
          <cell r="R2957">
            <v>25552</v>
          </cell>
        </row>
        <row r="2958">
          <cell r="B2958">
            <v>29060420</v>
          </cell>
          <cell r="C2958" t="str">
            <v>CABANA LA  [29060420]</v>
          </cell>
          <cell r="D2958" t="str">
            <v>Pluviométrica</v>
          </cell>
          <cell r="E2958" t="str">
            <v>Convencional</v>
          </cell>
          <cell r="F2958" t="str">
            <v>Suspendida</v>
          </cell>
          <cell r="G2958">
            <v>24699</v>
          </cell>
          <cell r="H2958">
            <v>25</v>
          </cell>
          <cell r="I2958">
            <v>10.4</v>
          </cell>
          <cell r="J2958">
            <v>-74.150000000000006</v>
          </cell>
          <cell r="K2958" t="str">
            <v>Magdalena</v>
          </cell>
          <cell r="L2958" t="str">
            <v>Aracataca</v>
          </cell>
          <cell r="M2958" t="str">
            <v>Area Operativa 05 - Magdalena-Cesar-Guajira</v>
          </cell>
          <cell r="N2958" t="str">
            <v>Magdalena Cauca</v>
          </cell>
          <cell r="O2958" t="str">
            <v>Bajo Magdalena</v>
          </cell>
          <cell r="Q2958" t="str">
            <v>Canal Del Dique</v>
          </cell>
          <cell r="R2958">
            <v>25583</v>
          </cell>
        </row>
        <row r="2959">
          <cell r="B2959">
            <v>29037200</v>
          </cell>
          <cell r="C2959" t="str">
            <v>EMB GUAJARO-COMPUE  [29037200]</v>
          </cell>
          <cell r="D2959" t="str">
            <v>Limnimétrica</v>
          </cell>
          <cell r="E2959" t="str">
            <v>Convencional</v>
          </cell>
          <cell r="F2959" t="str">
            <v>Suspendida</v>
          </cell>
          <cell r="G2959">
            <v>25096</v>
          </cell>
          <cell r="H2959">
            <v>5</v>
          </cell>
          <cell r="I2959">
            <v>10.416666670000001</v>
          </cell>
          <cell r="J2959">
            <v>-75.116666670000001</v>
          </cell>
          <cell r="K2959" t="str">
            <v>Atlantico</v>
          </cell>
          <cell r="L2959" t="str">
            <v>Repelón</v>
          </cell>
          <cell r="M2959" t="str">
            <v>Area Operativa 02 - Atlántico-Bolivar-Sucre</v>
          </cell>
          <cell r="N2959" t="str">
            <v>Magdalena Cauca</v>
          </cell>
          <cell r="O2959" t="str">
            <v>Bajo Magdalena</v>
          </cell>
          <cell r="Q2959" t="str">
            <v>Canal Del Dique</v>
          </cell>
          <cell r="R2959">
            <v>25218</v>
          </cell>
        </row>
        <row r="2960">
          <cell r="B2960">
            <v>28020450</v>
          </cell>
          <cell r="C2960" t="str">
            <v>PLAN EL  [28020450]</v>
          </cell>
          <cell r="D2960" t="str">
            <v>Pluviométrica</v>
          </cell>
          <cell r="E2960" t="str">
            <v>Convencional</v>
          </cell>
          <cell r="F2960" t="str">
            <v>Suspendida</v>
          </cell>
          <cell r="G2960">
            <v>25826</v>
          </cell>
          <cell r="H2960">
            <v>575</v>
          </cell>
          <cell r="I2960">
            <v>10.43333333</v>
          </cell>
          <cell r="J2960">
            <v>-73.099999999999994</v>
          </cell>
          <cell r="K2960" t="str">
            <v>La Guajira</v>
          </cell>
          <cell r="L2960" t="str">
            <v>Villanueva (La guajira)</v>
          </cell>
          <cell r="M2960" t="str">
            <v>Area Operativa 05 - Magdalena-Cesar-Guajira</v>
          </cell>
          <cell r="N2960" t="str">
            <v>Magdalena Cauca</v>
          </cell>
          <cell r="O2960" t="str">
            <v>Cesar</v>
          </cell>
          <cell r="Q2960" t="str">
            <v>Canal Del Dique</v>
          </cell>
          <cell r="R2960">
            <v>26587</v>
          </cell>
        </row>
        <row r="2961">
          <cell r="B2961">
            <v>28027070</v>
          </cell>
          <cell r="C2961" t="str">
            <v>POZO NUEVO  [28027070]</v>
          </cell>
          <cell r="D2961" t="str">
            <v>Limnimétrica</v>
          </cell>
          <cell r="E2961" t="str">
            <v>Convencional</v>
          </cell>
          <cell r="F2961" t="str">
            <v>Suspendida</v>
          </cell>
          <cell r="G2961">
            <v>25218</v>
          </cell>
          <cell r="H2961">
            <v>125</v>
          </cell>
          <cell r="I2961">
            <v>10.43333333</v>
          </cell>
          <cell r="J2961">
            <v>-73.2</v>
          </cell>
          <cell r="K2961" t="str">
            <v>Cesar</v>
          </cell>
          <cell r="L2961" t="str">
            <v>La Paz (Cesar)</v>
          </cell>
          <cell r="M2961" t="str">
            <v>Area Operativa 05 - Magdalena-Cesar-Guajira</v>
          </cell>
          <cell r="N2961" t="str">
            <v>Magdalena Cauca</v>
          </cell>
          <cell r="O2961" t="str">
            <v>Cesar</v>
          </cell>
          <cell r="Q2961" t="str">
            <v>Cesar</v>
          </cell>
          <cell r="R2961">
            <v>25795</v>
          </cell>
        </row>
        <row r="2962">
          <cell r="B2962">
            <v>29030250</v>
          </cell>
          <cell r="C2962" t="str">
            <v>SABANAGRANDE  [29030250]</v>
          </cell>
          <cell r="D2962" t="str">
            <v>Pluviométrica</v>
          </cell>
          <cell r="E2962" t="str">
            <v>Convencional</v>
          </cell>
          <cell r="F2962" t="str">
            <v>Suspendida</v>
          </cell>
          <cell r="G2962">
            <v>24242</v>
          </cell>
          <cell r="H2962">
            <v>10</v>
          </cell>
          <cell r="I2962">
            <v>10.43333333</v>
          </cell>
          <cell r="J2962">
            <v>-74.933333329999996</v>
          </cell>
          <cell r="K2962" t="str">
            <v>Atlantico</v>
          </cell>
          <cell r="L2962" t="str">
            <v>Candelaria (Atlántico)</v>
          </cell>
          <cell r="M2962" t="str">
            <v>Area Operativa 02 - Atlántico-Bolivar-Sucre</v>
          </cell>
          <cell r="N2962" t="str">
            <v>Magdalena Cauca</v>
          </cell>
          <cell r="O2962" t="str">
            <v>Bajo Magdalena</v>
          </cell>
          <cell r="Q2962" t="str">
            <v>Cesar</v>
          </cell>
          <cell r="R2962">
            <v>25461</v>
          </cell>
        </row>
        <row r="2963">
          <cell r="B2963">
            <v>29030260</v>
          </cell>
          <cell r="C2963" t="str">
            <v>CIENAGA MANATI  [29030260]</v>
          </cell>
          <cell r="D2963" t="str">
            <v>Pluviométrica</v>
          </cell>
          <cell r="E2963" t="str">
            <v>Convencional</v>
          </cell>
          <cell r="F2963" t="str">
            <v>Suspendida</v>
          </cell>
          <cell r="G2963">
            <v>22661</v>
          </cell>
          <cell r="H2963">
            <v>10</v>
          </cell>
          <cell r="I2963">
            <v>10.43333333</v>
          </cell>
          <cell r="J2963">
            <v>-75</v>
          </cell>
          <cell r="K2963" t="str">
            <v>Atlantico</v>
          </cell>
          <cell r="L2963" t="str">
            <v>Manatí</v>
          </cell>
          <cell r="M2963" t="str">
            <v>Area Operativa 02 - Atlántico-Bolivar-Sucre</v>
          </cell>
          <cell r="N2963" t="str">
            <v>Magdalena Cauca</v>
          </cell>
          <cell r="O2963" t="str">
            <v>Bajo Magdalena</v>
          </cell>
          <cell r="Q2963" t="str">
            <v>Cesar</v>
          </cell>
          <cell r="R2963">
            <v>25917</v>
          </cell>
        </row>
        <row r="2964">
          <cell r="B2964">
            <v>29037070</v>
          </cell>
          <cell r="C2964" t="str">
            <v>MANATI  [29037070]</v>
          </cell>
          <cell r="D2964" t="str">
            <v>Limnimétrica</v>
          </cell>
          <cell r="E2964" t="str">
            <v>Convencional</v>
          </cell>
          <cell r="F2964" t="str">
            <v>Suspendida</v>
          </cell>
          <cell r="G2964">
            <v>21412</v>
          </cell>
          <cell r="H2964">
            <v>10</v>
          </cell>
          <cell r="I2964">
            <v>10.43333333</v>
          </cell>
          <cell r="J2964">
            <v>-74.966666669999995</v>
          </cell>
          <cell r="K2964" t="str">
            <v>Atlantico</v>
          </cell>
          <cell r="L2964" t="str">
            <v>Manatí</v>
          </cell>
          <cell r="M2964" t="str">
            <v>Area Operativa 02 - Atlántico-Bolivar-Sucre</v>
          </cell>
          <cell r="N2964" t="str">
            <v>Magdalena Cauca</v>
          </cell>
          <cell r="O2964" t="str">
            <v>Bajo Magdalena</v>
          </cell>
          <cell r="Q2964" t="str">
            <v>Cno Caiman</v>
          </cell>
          <cell r="R2964">
            <v>21624</v>
          </cell>
        </row>
        <row r="2965">
          <cell r="B2965">
            <v>29040110</v>
          </cell>
          <cell r="C2965" t="str">
            <v>FLECHITAS  [29040110]</v>
          </cell>
          <cell r="D2965" t="str">
            <v>Pluviométrica</v>
          </cell>
          <cell r="E2965" t="str">
            <v>Convencional</v>
          </cell>
          <cell r="F2965" t="str">
            <v>Suspendida</v>
          </cell>
          <cell r="G2965">
            <v>24273</v>
          </cell>
          <cell r="H2965">
            <v>10</v>
          </cell>
          <cell r="I2965">
            <v>10.43333333</v>
          </cell>
          <cell r="J2965">
            <v>-74.883333329999999</v>
          </cell>
          <cell r="K2965" t="str">
            <v>Atlantico</v>
          </cell>
          <cell r="L2965" t="str">
            <v>Candelaria (Atlántico)</v>
          </cell>
          <cell r="M2965" t="str">
            <v>Area Operativa 02 - Atlántico-Bolivar-Sucre</v>
          </cell>
          <cell r="N2965" t="str">
            <v>Magdalena Cauca</v>
          </cell>
          <cell r="O2965" t="str">
            <v>Bajo Magdalena</v>
          </cell>
          <cell r="Q2965" t="str">
            <v>Cno Caiman</v>
          </cell>
          <cell r="R2965">
            <v>25491</v>
          </cell>
        </row>
        <row r="2966">
          <cell r="B2966">
            <v>28010080</v>
          </cell>
          <cell r="C2966" t="str">
            <v>AGUAS BLANCAS  [28010080]</v>
          </cell>
          <cell r="D2966" t="str">
            <v>Pluviométrica</v>
          </cell>
          <cell r="E2966" t="str">
            <v>Convencional</v>
          </cell>
          <cell r="F2966" t="str">
            <v>Suspendida</v>
          </cell>
          <cell r="G2966">
            <v>21930</v>
          </cell>
          <cell r="H2966">
            <v>170</v>
          </cell>
          <cell r="I2966">
            <v>10.46666667</v>
          </cell>
          <cell r="J2966">
            <v>-73.25</v>
          </cell>
          <cell r="K2966" t="str">
            <v>Cesar</v>
          </cell>
          <cell r="L2966" t="str">
            <v>Valledupar</v>
          </cell>
          <cell r="M2966" t="str">
            <v>Area Operativa 05 - Magdalena-Cesar-Guajira</v>
          </cell>
          <cell r="N2966" t="str">
            <v>Magdalena Cauca</v>
          </cell>
          <cell r="O2966" t="str">
            <v>Cesar</v>
          </cell>
          <cell r="Q2966" t="str">
            <v>Cno Caiman</v>
          </cell>
          <cell r="R2966">
            <v>22265</v>
          </cell>
        </row>
        <row r="2967">
          <cell r="B2967">
            <v>28010320</v>
          </cell>
          <cell r="C2967" t="str">
            <v>VALLEDUPAR MOP  [28010320]</v>
          </cell>
          <cell r="D2967" t="str">
            <v>Pluviométrica</v>
          </cell>
          <cell r="E2967" t="str">
            <v>Convencional</v>
          </cell>
          <cell r="F2967" t="str">
            <v>Suspendida</v>
          </cell>
          <cell r="G2967">
            <v>21808</v>
          </cell>
          <cell r="H2967">
            <v>200</v>
          </cell>
          <cell r="I2967">
            <v>10.46666667</v>
          </cell>
          <cell r="J2967">
            <v>-73.25</v>
          </cell>
          <cell r="K2967" t="str">
            <v>Cesar</v>
          </cell>
          <cell r="L2967" t="str">
            <v>Valledupar</v>
          </cell>
          <cell r="M2967" t="str">
            <v>Area Operativa 05 - Magdalena-Cesar-Guajira</v>
          </cell>
          <cell r="N2967" t="str">
            <v>Magdalena Cauca</v>
          </cell>
          <cell r="O2967" t="str">
            <v>Cesar</v>
          </cell>
          <cell r="Q2967" t="str">
            <v>Cno Caiman</v>
          </cell>
          <cell r="R2967">
            <v>26465</v>
          </cell>
        </row>
        <row r="2968">
          <cell r="B2968">
            <v>28015010</v>
          </cell>
          <cell r="C2968" t="str">
            <v>VALLEDUPAR-IFA  [28015010]</v>
          </cell>
          <cell r="D2968" t="str">
            <v>Climática Ordinaria</v>
          </cell>
          <cell r="E2968" t="str">
            <v>Convencional</v>
          </cell>
          <cell r="F2968" t="str">
            <v>Suspendida</v>
          </cell>
          <cell r="G2968">
            <v>12069</v>
          </cell>
          <cell r="H2968">
            <v>250</v>
          </cell>
          <cell r="I2968">
            <v>10.46666667</v>
          </cell>
          <cell r="J2968">
            <v>-73.233333329999994</v>
          </cell>
          <cell r="K2968" t="str">
            <v>Cesar</v>
          </cell>
          <cell r="L2968" t="str">
            <v>Valledupar</v>
          </cell>
          <cell r="M2968" t="str">
            <v>Area Operativa 05 - Magdalena-Cesar-Guajira</v>
          </cell>
          <cell r="N2968" t="str">
            <v>Magdalena Cauca</v>
          </cell>
          <cell r="O2968" t="str">
            <v>Cesar</v>
          </cell>
          <cell r="Q2968" t="str">
            <v>Cno Caiman</v>
          </cell>
          <cell r="R2968">
            <v>18459</v>
          </cell>
        </row>
        <row r="2969">
          <cell r="B2969">
            <v>28040370</v>
          </cell>
          <cell r="C2969" t="str">
            <v>COLONIAS CHIMILA  [28040370]</v>
          </cell>
          <cell r="D2969" t="str">
            <v>Pluviométrica</v>
          </cell>
          <cell r="E2969" t="str">
            <v>Convencional</v>
          </cell>
          <cell r="F2969" t="str">
            <v>Suspendida</v>
          </cell>
          <cell r="G2969">
            <v>24943</v>
          </cell>
          <cell r="H2969">
            <v>170</v>
          </cell>
          <cell r="I2969">
            <v>10.46666667</v>
          </cell>
          <cell r="J2969">
            <v>-73.283333329999991</v>
          </cell>
          <cell r="K2969" t="str">
            <v>Cesar</v>
          </cell>
          <cell r="L2969" t="str">
            <v>Valledupar</v>
          </cell>
          <cell r="M2969" t="str">
            <v>Area Operativa 05 - Magdalena-Cesar-Guajira</v>
          </cell>
          <cell r="N2969" t="str">
            <v>Magdalena Cauca</v>
          </cell>
          <cell r="O2969" t="str">
            <v>Cesar</v>
          </cell>
          <cell r="Q2969" t="str">
            <v>Cno Caiman</v>
          </cell>
          <cell r="R2969">
            <v>25369</v>
          </cell>
        </row>
        <row r="2970">
          <cell r="B2970">
            <v>29030760</v>
          </cell>
          <cell r="C2970" t="str">
            <v>CASETA 7  [29030760]</v>
          </cell>
          <cell r="D2970" t="str">
            <v>Pluviométrica</v>
          </cell>
          <cell r="E2970" t="str">
            <v>Convencional</v>
          </cell>
          <cell r="F2970" t="str">
            <v>Suspendida</v>
          </cell>
          <cell r="G2970">
            <v>26587</v>
          </cell>
          <cell r="H2970">
            <v>50</v>
          </cell>
          <cell r="I2970">
            <v>10.46666667</v>
          </cell>
          <cell r="J2970">
            <v>-75.150000000000006</v>
          </cell>
          <cell r="K2970" t="str">
            <v>Atlantico</v>
          </cell>
          <cell r="L2970" t="str">
            <v>Repelón</v>
          </cell>
          <cell r="M2970" t="str">
            <v>Area Operativa 02 - Atlántico-Bolivar-Sucre</v>
          </cell>
          <cell r="N2970" t="str">
            <v>Magdalena Cauca</v>
          </cell>
          <cell r="O2970" t="str">
            <v>Bajo Magdalena</v>
          </cell>
          <cell r="Q2970" t="str">
            <v>Cno Caiman</v>
          </cell>
          <cell r="R2970">
            <v>26769</v>
          </cell>
        </row>
        <row r="2971">
          <cell r="B2971">
            <v>14015050</v>
          </cell>
          <cell r="C2971" t="str">
            <v>TIERRABAJA  [14015050]</v>
          </cell>
          <cell r="D2971" t="str">
            <v>Climática Ordinaria</v>
          </cell>
          <cell r="E2971" t="str">
            <v>Convencional</v>
          </cell>
          <cell r="F2971" t="str">
            <v>Suspendida</v>
          </cell>
          <cell r="G2971">
            <v>23877</v>
          </cell>
          <cell r="H2971">
            <v>5</v>
          </cell>
          <cell r="I2971">
            <v>10.483333330000001</v>
          </cell>
          <cell r="J2971">
            <v>-75.483333329999994</v>
          </cell>
          <cell r="K2971" t="str">
            <v>Bolívar</v>
          </cell>
          <cell r="L2971" t="str">
            <v>Cartagena De Indias</v>
          </cell>
          <cell r="M2971" t="str">
            <v>Area Operativa 02 - Atlántico-Bolivar-Sucre</v>
          </cell>
          <cell r="N2971" t="str">
            <v>Caribe</v>
          </cell>
          <cell r="O2971" t="str">
            <v>Caribe - Litoral</v>
          </cell>
          <cell r="Q2971" t="str">
            <v>Cno Caiman</v>
          </cell>
          <cell r="R2971">
            <v>24791</v>
          </cell>
        </row>
        <row r="2972">
          <cell r="B2972">
            <v>24037600</v>
          </cell>
          <cell r="C2972" t="str">
            <v>PTE TEGUA  [24037600]</v>
          </cell>
          <cell r="D2972" t="str">
            <v>Limnimétrica</v>
          </cell>
          <cell r="E2972" t="str">
            <v>Convencional</v>
          </cell>
          <cell r="F2972" t="str">
            <v>Activa</v>
          </cell>
          <cell r="G2972">
            <v>35749</v>
          </cell>
          <cell r="H2972">
            <v>2892</v>
          </cell>
          <cell r="I2972">
            <v>5.7333333299999998</v>
          </cell>
          <cell r="J2972">
            <v>-72.833333329999988</v>
          </cell>
          <cell r="K2972" t="str">
            <v>Boyacá</v>
          </cell>
          <cell r="L2972" t="str">
            <v>Monguí</v>
          </cell>
          <cell r="M2972" t="str">
            <v>Area Operativa 06 - Boyacá-Casanare-Vichada</v>
          </cell>
          <cell r="N2972" t="str">
            <v>Magdalena Cauca</v>
          </cell>
          <cell r="O2972" t="str">
            <v>Sogamoso</v>
          </cell>
          <cell r="Q2972" t="str">
            <v>Tejar</v>
          </cell>
        </row>
        <row r="2973">
          <cell r="B2973">
            <v>12011004</v>
          </cell>
          <cell r="C2973" t="str">
            <v>JOHNNY CAY_INVEMAR  - AUT  [12011004]</v>
          </cell>
          <cell r="D2973" t="str">
            <v>Mareográfica</v>
          </cell>
          <cell r="E2973" t="str">
            <v>Automática con Telemetría</v>
          </cell>
          <cell r="F2973" t="str">
            <v>Activa</v>
          </cell>
          <cell r="G2973">
            <v>42446</v>
          </cell>
          <cell r="H2973">
            <v>0</v>
          </cell>
          <cell r="I2973">
            <v>12.599305559999999</v>
          </cell>
          <cell r="J2973">
            <v>-81.689361110000007</v>
          </cell>
          <cell r="K2973" t="str">
            <v>Archipiélago de San Andres, Providencia y Santa Catalina</v>
          </cell>
          <cell r="L2973" t="str">
            <v>San Andrés (Archipiélago de San Andrés, Providencia y Santa Catalina)</v>
          </cell>
          <cell r="M2973" t="str">
            <v>Area Operativa 11 - Cundinamarca-Amazonas-San Andrés</v>
          </cell>
          <cell r="N2973" t="str">
            <v>Caribe</v>
          </cell>
          <cell r="O2973" t="str">
            <v>Islas Caribe</v>
          </cell>
          <cell r="Q2973" t="str">
            <v>Mar Caribe</v>
          </cell>
        </row>
        <row r="2974">
          <cell r="B2974">
            <v>21197380</v>
          </cell>
          <cell r="C2974" t="str">
            <v>TANQUES LOS  [21197380]</v>
          </cell>
          <cell r="D2974" t="str">
            <v>Limnimétrica</v>
          </cell>
          <cell r="E2974" t="str">
            <v>Convencional</v>
          </cell>
          <cell r="F2974" t="str">
            <v>Activa</v>
          </cell>
          <cell r="G2974">
            <v>36356</v>
          </cell>
          <cell r="H2974">
            <v>2300</v>
          </cell>
          <cell r="I2974">
            <v>4.3833333300000001</v>
          </cell>
          <cell r="J2974">
            <v>-74.3</v>
          </cell>
          <cell r="K2974" t="str">
            <v>Cundinamarca</v>
          </cell>
          <cell r="L2974" t="str">
            <v>Pasca</v>
          </cell>
          <cell r="M2974" t="str">
            <v>Area Operativa 11 - Cundinamarca-Amazonas-San Andrés</v>
          </cell>
          <cell r="N2974" t="str">
            <v>Magdalena Cauca</v>
          </cell>
          <cell r="O2974" t="str">
            <v>Alto Magdalena</v>
          </cell>
          <cell r="Q2974" t="str">
            <v>Sumapaz</v>
          </cell>
        </row>
        <row r="2975">
          <cell r="B2975">
            <v>21206370</v>
          </cell>
          <cell r="C2975" t="str">
            <v>VIOLETA LA  [21206370]</v>
          </cell>
          <cell r="D2975" t="str">
            <v>Meteorológica Especial</v>
          </cell>
          <cell r="E2975" t="str">
            <v>Convencional</v>
          </cell>
          <cell r="F2975" t="str">
            <v>Activa</v>
          </cell>
          <cell r="G2975">
            <v>32674</v>
          </cell>
          <cell r="H2975">
            <v>400</v>
          </cell>
          <cell r="I2975">
            <v>4.3833333300000001</v>
          </cell>
          <cell r="J2975">
            <v>-74.7</v>
          </cell>
          <cell r="K2975" t="str">
            <v>Cundinamarca</v>
          </cell>
          <cell r="L2975" t="str">
            <v>Agua De Dios</v>
          </cell>
          <cell r="M2975" t="str">
            <v>Area Operativa 10 - Tolima</v>
          </cell>
          <cell r="N2975" t="str">
            <v>Magdalena Cauca</v>
          </cell>
          <cell r="O2975" t="str">
            <v>Alto Magdalena</v>
          </cell>
          <cell r="Q2975" t="str">
            <v>Sumapaz</v>
          </cell>
        </row>
        <row r="2976">
          <cell r="B2976">
            <v>21205190</v>
          </cell>
          <cell r="C2976" t="str">
            <v>PUBENZA  [21205190]</v>
          </cell>
          <cell r="D2976" t="str">
            <v>Climática Ordinaria</v>
          </cell>
          <cell r="E2976" t="str">
            <v>Convencional</v>
          </cell>
          <cell r="F2976" t="str">
            <v>Suspendida</v>
          </cell>
          <cell r="G2976">
            <v>14746</v>
          </cell>
          <cell r="H2976">
            <v>360</v>
          </cell>
          <cell r="I2976">
            <v>4.3833333300000001</v>
          </cell>
          <cell r="J2976">
            <v>-74.8</v>
          </cell>
          <cell r="K2976" t="str">
            <v>Cundinamarca</v>
          </cell>
          <cell r="L2976" t="str">
            <v>Tocaima</v>
          </cell>
          <cell r="M2976" t="str">
            <v>Area Operativa 10 - Tolima</v>
          </cell>
          <cell r="N2976" t="str">
            <v>Magdalena Cauca</v>
          </cell>
          <cell r="O2976" t="str">
            <v>Alto Magdalena</v>
          </cell>
          <cell r="Q2976" t="str">
            <v>Sumapaz</v>
          </cell>
          <cell r="R2976">
            <v>19708</v>
          </cell>
        </row>
        <row r="2977">
          <cell r="B2977">
            <v>21205260</v>
          </cell>
          <cell r="C2977" t="str">
            <v>AGUA DE DIOS  [21205260]</v>
          </cell>
          <cell r="D2977" t="str">
            <v>Climática Ordinaria</v>
          </cell>
          <cell r="E2977" t="str">
            <v>Convencional</v>
          </cell>
          <cell r="F2977" t="str">
            <v>Suspendida</v>
          </cell>
          <cell r="G2977">
            <v>15599</v>
          </cell>
          <cell r="H2977">
            <v>400</v>
          </cell>
          <cell r="I2977">
            <v>4.3833333300000001</v>
          </cell>
          <cell r="J2977">
            <v>-74.666666669999998</v>
          </cell>
          <cell r="K2977" t="str">
            <v>Cundinamarca</v>
          </cell>
          <cell r="L2977" t="str">
            <v>Agua De Dios</v>
          </cell>
          <cell r="M2977" t="str">
            <v>Area Operativa 10 - Tolima</v>
          </cell>
          <cell r="N2977" t="str">
            <v>Magdalena Cauca</v>
          </cell>
          <cell r="O2977" t="str">
            <v>Alto Magdalena</v>
          </cell>
          <cell r="Q2977" t="str">
            <v>Sumapaz</v>
          </cell>
          <cell r="R2977">
            <v>16391</v>
          </cell>
        </row>
        <row r="2978">
          <cell r="B2978">
            <v>15075130</v>
          </cell>
          <cell r="C2978" t="str">
            <v>TAROA  [15075130]</v>
          </cell>
          <cell r="D2978" t="str">
            <v>Climática Principal</v>
          </cell>
          <cell r="E2978" t="str">
            <v>Convencional</v>
          </cell>
          <cell r="F2978" t="str">
            <v>Suspendida</v>
          </cell>
          <cell r="G2978">
            <v>37586</v>
          </cell>
          <cell r="H2978">
            <v>5</v>
          </cell>
          <cell r="I2978">
            <v>12.42</v>
          </cell>
          <cell r="J2978">
            <v>-71.569999999999993</v>
          </cell>
          <cell r="K2978" t="str">
            <v>La Guajira</v>
          </cell>
          <cell r="L2978" t="str">
            <v>Uribia</v>
          </cell>
          <cell r="M2978" t="str">
            <v>Area Operativa 05 - Magdalena-Cesar-Guajira</v>
          </cell>
          <cell r="N2978" t="str">
            <v>Caribe</v>
          </cell>
          <cell r="O2978" t="str">
            <v>Caribe - Guajira</v>
          </cell>
          <cell r="P2978" t="str">
            <v>Por Solicitud del Coordinador del AO05 REQ2020-007572. Estas Estaciones deben ser suspendidas porque actualmente no se encuentran en operación en el Área Operativa 05.</v>
          </cell>
          <cell r="Q2978">
            <v>0</v>
          </cell>
          <cell r="R2978">
            <v>44125.727743055555</v>
          </cell>
        </row>
        <row r="2979">
          <cell r="B2979">
            <v>26101040</v>
          </cell>
          <cell r="C2979" t="str">
            <v>COROZAL  [26101040]</v>
          </cell>
          <cell r="D2979" t="str">
            <v>Pluviométrica</v>
          </cell>
          <cell r="E2979" t="str">
            <v>Convencional</v>
          </cell>
          <cell r="F2979" t="str">
            <v>Activa</v>
          </cell>
          <cell r="G2979">
            <v>26129</v>
          </cell>
          <cell r="H2979">
            <v>930</v>
          </cell>
          <cell r="I2979">
            <v>4.3833333300000001</v>
          </cell>
          <cell r="J2979">
            <v>-76.150000000000006</v>
          </cell>
          <cell r="K2979" t="str">
            <v>Valle del Cauca</v>
          </cell>
          <cell r="L2979" t="str">
            <v>Zarzal</v>
          </cell>
          <cell r="M2979" t="str">
            <v>Area Operativa 09 - Cauca-Valle-Caldas</v>
          </cell>
          <cell r="N2979" t="str">
            <v>Magdalena Cauca</v>
          </cell>
          <cell r="O2979" t="str">
            <v>Cauca</v>
          </cell>
          <cell r="Q2979" t="str">
            <v>Chisaca</v>
          </cell>
        </row>
        <row r="2980">
          <cell r="B2980">
            <v>26101150</v>
          </cell>
          <cell r="C2980" t="str">
            <v>LUISA LA  [26101150]</v>
          </cell>
          <cell r="D2980" t="str">
            <v>Pluviométrica</v>
          </cell>
          <cell r="E2980" t="str">
            <v>Convencional</v>
          </cell>
          <cell r="F2980" t="str">
            <v>Activa</v>
          </cell>
          <cell r="G2980">
            <v>26373</v>
          </cell>
          <cell r="H2980">
            <v>930</v>
          </cell>
          <cell r="I2980">
            <v>4.3833333300000001</v>
          </cell>
          <cell r="J2980">
            <v>-76.133333329999999</v>
          </cell>
          <cell r="K2980" t="str">
            <v>Valle del Cauca</v>
          </cell>
          <cell r="L2980" t="str">
            <v>Zarzal</v>
          </cell>
          <cell r="M2980" t="str">
            <v>Area Operativa 09 - Cauca-Valle-Caldas</v>
          </cell>
          <cell r="N2980" t="str">
            <v>Magdalena Cauca</v>
          </cell>
          <cell r="O2980" t="str">
            <v>Cauca</v>
          </cell>
          <cell r="Q2980" t="str">
            <v>Chisaca</v>
          </cell>
        </row>
        <row r="2981">
          <cell r="B2981">
            <v>26125080</v>
          </cell>
          <cell r="C2981" t="str">
            <v>PARAGUAYCITO  [26125080]</v>
          </cell>
          <cell r="D2981" t="str">
            <v>Climática Principal</v>
          </cell>
          <cell r="E2981" t="str">
            <v>Convencional</v>
          </cell>
          <cell r="F2981" t="str">
            <v>Activa</v>
          </cell>
          <cell r="G2981">
            <v>22904</v>
          </cell>
          <cell r="H2981">
            <v>1250</v>
          </cell>
          <cell r="I2981">
            <v>4.3833333300000001</v>
          </cell>
          <cell r="J2981">
            <v>-75.733333329999994</v>
          </cell>
          <cell r="K2981" t="str">
            <v>Quindío</v>
          </cell>
          <cell r="L2981" t="str">
            <v>Buenavista (Quindío)</v>
          </cell>
          <cell r="M2981" t="str">
            <v>Area Operativa 09 - Cauca-Valle-Caldas</v>
          </cell>
          <cell r="N2981" t="str">
            <v>Magdalena Cauca</v>
          </cell>
          <cell r="O2981" t="str">
            <v>Cauca</v>
          </cell>
          <cell r="Q2981" t="str">
            <v>Chisaca</v>
          </cell>
        </row>
        <row r="2982">
          <cell r="B2982">
            <v>21205509</v>
          </cell>
          <cell r="C2982" t="str">
            <v>EL DESTINO  - AUT  [21205509]</v>
          </cell>
          <cell r="D2982" t="str">
            <v>Climática Principal</v>
          </cell>
          <cell r="E2982" t="str">
            <v>Automática con Telemetría</v>
          </cell>
          <cell r="F2982" t="str">
            <v>Activa</v>
          </cell>
          <cell r="H2982">
            <v>3</v>
          </cell>
          <cell r="I2982">
            <v>4.3966677800000005</v>
          </cell>
          <cell r="J2982">
            <v>-74.628312499999993</v>
          </cell>
          <cell r="K2982" t="str">
            <v>Bogotá</v>
          </cell>
          <cell r="L2982" t="str">
            <v>Bogota, D.C</v>
          </cell>
          <cell r="M2982" t="str">
            <v>Area Operativa 11 - Cundinamarca-Amazonas-San Andrés</v>
          </cell>
          <cell r="N2982" t="str">
            <v>Magdalena Cauca</v>
          </cell>
          <cell r="O2982" t="str">
            <v>Alto Magdalena</v>
          </cell>
          <cell r="Q2982" t="str">
            <v>Garrapatas</v>
          </cell>
        </row>
        <row r="2983">
          <cell r="B2983">
            <v>21197400</v>
          </cell>
          <cell r="C2983" t="str">
            <v>MATADERO  - AUT  [21197400]</v>
          </cell>
          <cell r="D2983" t="str">
            <v>Limnimétrica</v>
          </cell>
          <cell r="E2983" t="str">
            <v>Automática con Telemetría</v>
          </cell>
          <cell r="F2983" t="str">
            <v>Activa</v>
          </cell>
          <cell r="G2983">
            <v>37165</v>
          </cell>
          <cell r="H2983">
            <v>1438</v>
          </cell>
          <cell r="I2983">
            <v>4.4000000000000004</v>
          </cell>
          <cell r="J2983">
            <v>-74.383333329999999</v>
          </cell>
          <cell r="K2983" t="str">
            <v>Cundinamarca</v>
          </cell>
          <cell r="L2983" t="str">
            <v>Silvania</v>
          </cell>
          <cell r="M2983" t="str">
            <v>Area Operativa 11 - Cundinamarca-Amazonas-San Andrés</v>
          </cell>
          <cell r="N2983" t="str">
            <v>Magdalena Cauca</v>
          </cell>
          <cell r="O2983" t="str">
            <v>Alto Magdalena</v>
          </cell>
          <cell r="Q2983" t="str">
            <v>Yayata</v>
          </cell>
        </row>
        <row r="2984">
          <cell r="B2984">
            <v>21200700</v>
          </cell>
          <cell r="C2984" t="str">
            <v>ATALA  [21200700]</v>
          </cell>
          <cell r="D2984" t="str">
            <v>Pluviométrica</v>
          </cell>
          <cell r="E2984" t="str">
            <v>Convencional</v>
          </cell>
          <cell r="F2984" t="str">
            <v>Activa</v>
          </cell>
          <cell r="G2984">
            <v>21596</v>
          </cell>
          <cell r="H2984">
            <v>1160</v>
          </cell>
          <cell r="I2984">
            <v>4.4000000000000004</v>
          </cell>
          <cell r="J2984">
            <v>-74.466666669999995</v>
          </cell>
          <cell r="K2984" t="str">
            <v>Cundinamarca</v>
          </cell>
          <cell r="L2984" t="str">
            <v>Viotá</v>
          </cell>
          <cell r="M2984" t="str">
            <v>Area Operativa 10 - Tolima</v>
          </cell>
          <cell r="N2984" t="str">
            <v>Magdalena Cauca</v>
          </cell>
          <cell r="O2984" t="str">
            <v>Alto Magdalena</v>
          </cell>
          <cell r="Q2984" t="str">
            <v>Yayata</v>
          </cell>
        </row>
        <row r="2985">
          <cell r="B2985">
            <v>21201840</v>
          </cell>
          <cell r="C2985" t="str">
            <v>LAG DEL INDIO  [21201840]</v>
          </cell>
          <cell r="D2985" t="str">
            <v>Pluviométrica</v>
          </cell>
          <cell r="E2985" t="str">
            <v>Convencional</v>
          </cell>
          <cell r="F2985" t="str">
            <v>Activa</v>
          </cell>
          <cell r="G2985">
            <v>32613</v>
          </cell>
          <cell r="H2985">
            <v>2050</v>
          </cell>
          <cell r="I2985">
            <v>4.4000000000000004</v>
          </cell>
          <cell r="J2985">
            <v>-74.466666669999995</v>
          </cell>
          <cell r="K2985" t="str">
            <v>Cundinamarca</v>
          </cell>
          <cell r="L2985" t="str">
            <v>Viotá</v>
          </cell>
          <cell r="M2985" t="str">
            <v>Area Operativa 10 - Tolima</v>
          </cell>
          <cell r="N2985" t="str">
            <v>Magdalena Cauca</v>
          </cell>
          <cell r="O2985" t="str">
            <v>Alto Magdalena</v>
          </cell>
          <cell r="Q2985" t="str">
            <v>Yayata</v>
          </cell>
        </row>
        <row r="2986">
          <cell r="B2986">
            <v>21208840</v>
          </cell>
          <cell r="C2986" t="str">
            <v>CEMENTOS DIAMANTE  [21208840]</v>
          </cell>
          <cell r="D2986" t="str">
            <v>Limnimétrica</v>
          </cell>
          <cell r="E2986" t="str">
            <v>Convencional</v>
          </cell>
          <cell r="F2986" t="str">
            <v>Activa</v>
          </cell>
          <cell r="G2986">
            <v>32704</v>
          </cell>
          <cell r="H2986">
            <v>450</v>
          </cell>
          <cell r="I2986">
            <v>4.4000000000000004</v>
          </cell>
          <cell r="J2986">
            <v>-74.583333329999988</v>
          </cell>
          <cell r="K2986" t="str">
            <v>Cundinamarca</v>
          </cell>
          <cell r="L2986" t="str">
            <v>Apulo</v>
          </cell>
          <cell r="M2986" t="str">
            <v>Area Operativa 11 - Cundinamarca-Amazonas-San Andrés</v>
          </cell>
          <cell r="N2986" t="str">
            <v>Magdalena Cauca</v>
          </cell>
          <cell r="O2986" t="str">
            <v>Alto Magdalena</v>
          </cell>
          <cell r="Q2986" t="str">
            <v>Bogota</v>
          </cell>
        </row>
        <row r="2987">
          <cell r="B2987">
            <v>21208930</v>
          </cell>
          <cell r="C2987" t="str">
            <v>PUERTO BRASIL  [21208930]</v>
          </cell>
          <cell r="D2987" t="str">
            <v>Limnimétrica</v>
          </cell>
          <cell r="E2987" t="str">
            <v>Convencional</v>
          </cell>
          <cell r="F2987" t="str">
            <v>Activa</v>
          </cell>
          <cell r="G2987">
            <v>32370</v>
          </cell>
          <cell r="H2987">
            <v>1170</v>
          </cell>
          <cell r="I2987">
            <v>4.4000000000000004</v>
          </cell>
          <cell r="J2987">
            <v>-74.483333329999994</v>
          </cell>
          <cell r="K2987" t="str">
            <v>Cundinamarca</v>
          </cell>
          <cell r="L2987" t="str">
            <v>Viotá</v>
          </cell>
          <cell r="M2987" t="str">
            <v>Area Operativa 10 - Tolima</v>
          </cell>
          <cell r="N2987" t="str">
            <v>Magdalena Cauca</v>
          </cell>
          <cell r="O2987" t="str">
            <v>Alto Magdalena</v>
          </cell>
          <cell r="Q2987" t="str">
            <v>Qda La Mona</v>
          </cell>
        </row>
        <row r="2988">
          <cell r="B2988">
            <v>21208990</v>
          </cell>
          <cell r="C2988" t="str">
            <v>FLORIDA LA  [21208990]</v>
          </cell>
          <cell r="D2988" t="str">
            <v>Limnimétrica</v>
          </cell>
          <cell r="E2988" t="str">
            <v>Convencional</v>
          </cell>
          <cell r="F2988" t="str">
            <v>Activa</v>
          </cell>
          <cell r="G2988">
            <v>32401</v>
          </cell>
          <cell r="H2988">
            <v>1170</v>
          </cell>
          <cell r="I2988">
            <v>4.4000000000000004</v>
          </cell>
          <cell r="J2988">
            <v>-74.483333329999994</v>
          </cell>
          <cell r="K2988" t="str">
            <v>Cundinamarca</v>
          </cell>
          <cell r="L2988" t="str">
            <v>Viotá</v>
          </cell>
          <cell r="M2988" t="str">
            <v>Area Operativa 10 - Tolima</v>
          </cell>
          <cell r="N2988" t="str">
            <v>Magdalena Cauca</v>
          </cell>
          <cell r="O2988" t="str">
            <v>Alto Magdalena</v>
          </cell>
          <cell r="Q2988" t="str">
            <v>Qda Ruisito</v>
          </cell>
        </row>
        <row r="2989">
          <cell r="B2989">
            <v>21209020</v>
          </cell>
          <cell r="C2989" t="str">
            <v>LOMITAS LAS  [21209020]</v>
          </cell>
          <cell r="D2989" t="str">
            <v>Limnimétrica</v>
          </cell>
          <cell r="E2989" t="str">
            <v>Convencional</v>
          </cell>
          <cell r="F2989" t="str">
            <v>Activa</v>
          </cell>
          <cell r="G2989">
            <v>31366</v>
          </cell>
          <cell r="H2989">
            <v>370</v>
          </cell>
          <cell r="I2989">
            <v>4.4000000000000004</v>
          </cell>
          <cell r="J2989">
            <v>-74.75</v>
          </cell>
          <cell r="K2989" t="str">
            <v>Cundinamarca</v>
          </cell>
          <cell r="L2989" t="str">
            <v>Ricaurte (Cundinamarca)</v>
          </cell>
          <cell r="M2989" t="str">
            <v>Area Operativa 10 - Tolima</v>
          </cell>
          <cell r="N2989" t="str">
            <v>Magdalena Cauca</v>
          </cell>
          <cell r="O2989" t="str">
            <v>Alto Magdalena</v>
          </cell>
          <cell r="Q2989" t="str">
            <v>Bogota</v>
          </cell>
        </row>
        <row r="2990">
          <cell r="B2990">
            <v>21209320</v>
          </cell>
          <cell r="C2990" t="str">
            <v>PTE BRASIL  [21209320]</v>
          </cell>
          <cell r="D2990" t="str">
            <v>Limnimétrica</v>
          </cell>
          <cell r="E2990" t="str">
            <v>Convencional</v>
          </cell>
          <cell r="F2990" t="str">
            <v>Activa</v>
          </cell>
          <cell r="G2990">
            <v>32370</v>
          </cell>
          <cell r="H2990">
            <v>1150</v>
          </cell>
          <cell r="I2990">
            <v>4.4000000000000004</v>
          </cell>
          <cell r="J2990">
            <v>-74.483333329999994</v>
          </cell>
          <cell r="K2990" t="str">
            <v>Cundinamarca</v>
          </cell>
          <cell r="L2990" t="str">
            <v>Viotá</v>
          </cell>
          <cell r="M2990" t="str">
            <v>Area Operativa 11 - Cundinamarca-Amazonas-San Andrés</v>
          </cell>
          <cell r="N2990" t="str">
            <v>Magdalena Cauca</v>
          </cell>
          <cell r="O2990" t="str">
            <v>Alto Magdalena</v>
          </cell>
          <cell r="Q2990" t="str">
            <v>Qda Ruicito</v>
          </cell>
        </row>
        <row r="2991">
          <cell r="B2991">
            <v>26100200</v>
          </cell>
          <cell r="C2991" t="str">
            <v>PLACER EL  [26100200]</v>
          </cell>
          <cell r="D2991" t="str">
            <v>Pluviométrica</v>
          </cell>
          <cell r="E2991" t="str">
            <v>Convencional</v>
          </cell>
          <cell r="F2991" t="str">
            <v>Activa</v>
          </cell>
          <cell r="G2991">
            <v>23451</v>
          </cell>
          <cell r="H2991">
            <v>935</v>
          </cell>
          <cell r="I2991">
            <v>4.4000000000000004</v>
          </cell>
          <cell r="J2991">
            <v>-76.083333329999988</v>
          </cell>
          <cell r="K2991" t="str">
            <v>Valle del Cauca</v>
          </cell>
          <cell r="L2991" t="str">
            <v>Zarzal</v>
          </cell>
          <cell r="M2991" t="str">
            <v>Area Operativa 09 - Cauca-Valle-Caldas</v>
          </cell>
          <cell r="N2991" t="str">
            <v>Magdalena Cauca</v>
          </cell>
          <cell r="O2991" t="str">
            <v>Cauca</v>
          </cell>
          <cell r="Q2991" t="str">
            <v>Qda Ruicito</v>
          </cell>
        </row>
        <row r="2992">
          <cell r="B2992">
            <v>26100360</v>
          </cell>
          <cell r="C2992" t="str">
            <v>QUEBRADANUEVA  [26100360]</v>
          </cell>
          <cell r="D2992" t="str">
            <v>Pluviométrica</v>
          </cell>
          <cell r="E2992" t="str">
            <v>Convencional</v>
          </cell>
          <cell r="F2992" t="str">
            <v>Activa</v>
          </cell>
          <cell r="G2992">
            <v>26830</v>
          </cell>
          <cell r="H2992">
            <v>1024</v>
          </cell>
          <cell r="I2992">
            <v>4.4000000000000004</v>
          </cell>
          <cell r="J2992">
            <v>-75.95</v>
          </cell>
          <cell r="K2992" t="str">
            <v>Valle del Cauca</v>
          </cell>
          <cell r="L2992" t="str">
            <v>Zarzal</v>
          </cell>
          <cell r="M2992" t="str">
            <v>Area Operativa 09 - Cauca-Valle-Caldas</v>
          </cell>
          <cell r="N2992" t="str">
            <v>Magdalena Cauca</v>
          </cell>
          <cell r="O2992" t="str">
            <v>Cauca</v>
          </cell>
          <cell r="Q2992" t="str">
            <v>Qda Ruicito</v>
          </cell>
        </row>
        <row r="2993">
          <cell r="B2993">
            <v>26100430</v>
          </cell>
          <cell r="C2993" t="str">
            <v>ELVIRA LA  [26100430]</v>
          </cell>
          <cell r="D2993" t="str">
            <v>Pluviométrica</v>
          </cell>
          <cell r="E2993" t="str">
            <v>Convencional</v>
          </cell>
          <cell r="F2993" t="str">
            <v>Activa</v>
          </cell>
          <cell r="G2993">
            <v>30451</v>
          </cell>
          <cell r="H2993">
            <v>962</v>
          </cell>
          <cell r="I2993">
            <v>4.4000000000000004</v>
          </cell>
          <cell r="J2993">
            <v>-76.033333329999991</v>
          </cell>
          <cell r="K2993" t="str">
            <v>Valle del Cauca</v>
          </cell>
          <cell r="L2993" t="str">
            <v>Zarzal</v>
          </cell>
          <cell r="M2993" t="str">
            <v>Area Operativa 09 - Cauca-Valle-Caldas</v>
          </cell>
          <cell r="N2993" t="str">
            <v>Magdalena Cauca</v>
          </cell>
          <cell r="O2993" t="str">
            <v>Cauca</v>
          </cell>
          <cell r="Q2993" t="str">
            <v>Qda Ruicito</v>
          </cell>
        </row>
        <row r="2994">
          <cell r="B2994">
            <v>26101020</v>
          </cell>
          <cell r="C2994" t="str">
            <v>PLACER EL  [26101020]</v>
          </cell>
          <cell r="D2994" t="str">
            <v>Pluviométrica</v>
          </cell>
          <cell r="E2994" t="str">
            <v>Convencional</v>
          </cell>
          <cell r="F2994" t="str">
            <v>Activa</v>
          </cell>
          <cell r="G2994">
            <v>26373</v>
          </cell>
          <cell r="H2994">
            <v>930</v>
          </cell>
          <cell r="I2994">
            <v>4.4000000000000004</v>
          </cell>
          <cell r="J2994">
            <v>-76.099999999999994</v>
          </cell>
          <cell r="K2994" t="str">
            <v>Valle del Cauca</v>
          </cell>
          <cell r="L2994" t="str">
            <v>Zarzal</v>
          </cell>
          <cell r="M2994" t="str">
            <v>Area Operativa 09 - Cauca-Valle-Caldas</v>
          </cell>
          <cell r="N2994" t="str">
            <v>Magdalena Cauca</v>
          </cell>
          <cell r="O2994" t="str">
            <v>Cauca</v>
          </cell>
          <cell r="Q2994" t="str">
            <v>Qda Ruicito</v>
          </cell>
        </row>
        <row r="2995">
          <cell r="B2995">
            <v>23055020</v>
          </cell>
          <cell r="C2995" t="str">
            <v>BUTANTAN  [23055020]</v>
          </cell>
          <cell r="D2995" t="str">
            <v>Meteorológica Especial</v>
          </cell>
          <cell r="E2995" t="str">
            <v>Convencional</v>
          </cell>
          <cell r="F2995" t="str">
            <v>Activa</v>
          </cell>
          <cell r="G2995">
            <v>29874</v>
          </cell>
          <cell r="H2995">
            <v>1475</v>
          </cell>
          <cell r="I2995">
            <v>5.7333333299999998</v>
          </cell>
          <cell r="J2995">
            <v>-74.733333329999994</v>
          </cell>
          <cell r="K2995" t="str">
            <v>Caldas</v>
          </cell>
          <cell r="L2995" t="str">
            <v>Samaná</v>
          </cell>
          <cell r="M2995" t="str">
            <v>Area Operativa 10 - Tolima</v>
          </cell>
          <cell r="N2995" t="str">
            <v>Magdalena Cauca</v>
          </cell>
          <cell r="O2995" t="str">
            <v>Medio Magdalena</v>
          </cell>
          <cell r="Q2995" t="str">
            <v>Qda Ruicito</v>
          </cell>
        </row>
        <row r="2996">
          <cell r="B2996">
            <v>23055010</v>
          </cell>
          <cell r="C2996" t="str">
            <v>ARGELIA  [23055010]</v>
          </cell>
          <cell r="D2996" t="str">
            <v>Meteorológica Especial</v>
          </cell>
          <cell r="E2996" t="str">
            <v>Convencional</v>
          </cell>
          <cell r="F2996" t="str">
            <v>Activa</v>
          </cell>
          <cell r="G2996">
            <v>28321</v>
          </cell>
          <cell r="H2996">
            <v>2500</v>
          </cell>
          <cell r="I2996">
            <v>5.7666666700000002</v>
          </cell>
          <cell r="J2996">
            <v>-75.166666669999998</v>
          </cell>
          <cell r="K2996" t="str">
            <v>Antioquia</v>
          </cell>
          <cell r="L2996" t="str">
            <v>Argelia (Antioquia)</v>
          </cell>
          <cell r="M2996" t="str">
            <v>Area Operativa 01 - Antioquia-Chocó</v>
          </cell>
          <cell r="N2996" t="str">
            <v>Magdalena Cauca</v>
          </cell>
          <cell r="O2996" t="str">
            <v>Medio Magdalena</v>
          </cell>
          <cell r="Q2996" t="str">
            <v>Chicamocha</v>
          </cell>
        </row>
        <row r="2997">
          <cell r="B2997">
            <v>23055030</v>
          </cell>
          <cell r="C2997" t="str">
            <v>TENDIDOS  [23055030]</v>
          </cell>
          <cell r="D2997" t="str">
            <v>Meteorológica Especial</v>
          </cell>
          <cell r="E2997" t="str">
            <v>Convencional</v>
          </cell>
          <cell r="F2997" t="str">
            <v>Activa</v>
          </cell>
          <cell r="G2997">
            <v>29782</v>
          </cell>
          <cell r="H2997">
            <v>1100</v>
          </cell>
          <cell r="I2997">
            <v>5.7666666700000002</v>
          </cell>
          <cell r="J2997">
            <v>-74.933333329999996</v>
          </cell>
          <cell r="K2997" t="str">
            <v>Caldas</v>
          </cell>
          <cell r="L2997" t="str">
            <v>Samaná</v>
          </cell>
          <cell r="M2997" t="str">
            <v>Area Operativa 10 - Tolima</v>
          </cell>
          <cell r="N2997" t="str">
            <v>Magdalena Cauca</v>
          </cell>
          <cell r="O2997" t="str">
            <v>Medio Magdalena</v>
          </cell>
          <cell r="Q2997" t="str">
            <v>Chicamocha</v>
          </cell>
        </row>
        <row r="2998">
          <cell r="B2998">
            <v>23057110</v>
          </cell>
          <cell r="C2998" t="str">
            <v>MIEL LA  [23057110]</v>
          </cell>
          <cell r="D2998" t="str">
            <v>Limnimétrica</v>
          </cell>
          <cell r="E2998" t="str">
            <v>Convencional</v>
          </cell>
          <cell r="F2998" t="str">
            <v>Activa</v>
          </cell>
          <cell r="G2998">
            <v>25430</v>
          </cell>
          <cell r="H2998">
            <v>165</v>
          </cell>
          <cell r="I2998">
            <v>5.7666666700000002</v>
          </cell>
          <cell r="J2998">
            <v>-74.666666669999998</v>
          </cell>
          <cell r="K2998" t="str">
            <v>Antioquia</v>
          </cell>
          <cell r="L2998" t="str">
            <v>Sonsón</v>
          </cell>
          <cell r="M2998" t="str">
            <v>Area Operativa 01 - Antioquia-Chocó</v>
          </cell>
          <cell r="N2998" t="str">
            <v>Magdalena Cauca</v>
          </cell>
          <cell r="O2998" t="str">
            <v>Medio Magdalena</v>
          </cell>
          <cell r="Q2998" t="str">
            <v>La Miel</v>
          </cell>
        </row>
        <row r="2999">
          <cell r="B2999">
            <v>24037200</v>
          </cell>
          <cell r="C2999" t="str">
            <v>ACAPULCO  [24037200]</v>
          </cell>
          <cell r="D2999" t="str">
            <v>Limnimétrica</v>
          </cell>
          <cell r="E2999" t="str">
            <v>Convencional</v>
          </cell>
          <cell r="F2999" t="str">
            <v>Suspendida</v>
          </cell>
          <cell r="G2999">
            <v>25522</v>
          </cell>
          <cell r="H2999">
            <v>2505</v>
          </cell>
          <cell r="I2999">
            <v>5.7333333299999998</v>
          </cell>
          <cell r="J2999">
            <v>-73</v>
          </cell>
          <cell r="K2999" t="str">
            <v>Boyacá</v>
          </cell>
          <cell r="L2999" t="str">
            <v>Tibasosa</v>
          </cell>
          <cell r="M2999" t="str">
            <v>Area Operativa 06 - Boyacá-Casanare-Vichada</v>
          </cell>
          <cell r="N2999" t="str">
            <v>Magdalena Cauca</v>
          </cell>
          <cell r="O2999" t="str">
            <v>Sogamoso</v>
          </cell>
          <cell r="Q2999" t="str">
            <v>Chicamocha</v>
          </cell>
          <cell r="R2999">
            <v>25764</v>
          </cell>
        </row>
        <row r="3000">
          <cell r="B3000">
            <v>24037210</v>
          </cell>
          <cell r="C3000" t="str">
            <v>PTE GERMANIA  [24037210]</v>
          </cell>
          <cell r="D3000" t="str">
            <v>Limnimétrica</v>
          </cell>
          <cell r="E3000" t="str">
            <v>Convencional</v>
          </cell>
          <cell r="F3000" t="str">
            <v>Suspendida</v>
          </cell>
          <cell r="G3000">
            <v>25522</v>
          </cell>
          <cell r="H3000">
            <v>2580</v>
          </cell>
          <cell r="I3000">
            <v>5.7333333299999998</v>
          </cell>
          <cell r="J3000">
            <v>-72.95</v>
          </cell>
          <cell r="K3000" t="str">
            <v>Boyacá</v>
          </cell>
          <cell r="L3000" t="str">
            <v>Sogamoso</v>
          </cell>
          <cell r="M3000" t="str">
            <v>Area Operativa 06 - Boyacá-Casanare-Vichada</v>
          </cell>
          <cell r="N3000" t="str">
            <v>Magdalena Cauca</v>
          </cell>
          <cell r="O3000" t="str">
            <v>Sogamoso</v>
          </cell>
          <cell r="Q3000" t="str">
            <v>Chiquito</v>
          </cell>
          <cell r="R3000">
            <v>25764</v>
          </cell>
        </row>
        <row r="3001">
          <cell r="B3001">
            <v>26170090</v>
          </cell>
          <cell r="C3001" t="str">
            <v>VOLCAN EL  [26170090]</v>
          </cell>
          <cell r="D3001" t="str">
            <v>Pluviométrica</v>
          </cell>
          <cell r="E3001" t="str">
            <v>Convencional</v>
          </cell>
          <cell r="F3001" t="str">
            <v>Suspendida</v>
          </cell>
          <cell r="G3001">
            <v>20682</v>
          </cell>
          <cell r="H3001">
            <v>1400</v>
          </cell>
          <cell r="I3001">
            <v>5.7333333299999998</v>
          </cell>
          <cell r="J3001">
            <v>-75.816666669999989</v>
          </cell>
          <cell r="K3001" t="str">
            <v>Antioquia</v>
          </cell>
          <cell r="L3001" t="str">
            <v>Támesis</v>
          </cell>
          <cell r="M3001" t="str">
            <v>Area Operativa 01 - Antioquia-Chocó</v>
          </cell>
          <cell r="N3001" t="str">
            <v>Magdalena Cauca</v>
          </cell>
          <cell r="O3001" t="str">
            <v>Cauca</v>
          </cell>
          <cell r="Q3001" t="str">
            <v>Tejar</v>
          </cell>
          <cell r="R3001">
            <v>21899</v>
          </cell>
        </row>
        <row r="3002">
          <cell r="B3002">
            <v>24037220</v>
          </cell>
          <cell r="C3002" t="str">
            <v>PTA LARGA  [24037220]</v>
          </cell>
          <cell r="D3002" t="str">
            <v>Limnimétrica</v>
          </cell>
          <cell r="E3002" t="str">
            <v>Convencional</v>
          </cell>
          <cell r="F3002" t="str">
            <v>Suspendida</v>
          </cell>
          <cell r="G3002">
            <v>25522</v>
          </cell>
          <cell r="H3002">
            <v>2500</v>
          </cell>
          <cell r="I3002">
            <v>5.75</v>
          </cell>
          <cell r="J3002">
            <v>-72.95</v>
          </cell>
          <cell r="K3002" t="str">
            <v>Boyacá</v>
          </cell>
          <cell r="L3002" t="str">
            <v>Tibasosa</v>
          </cell>
          <cell r="M3002" t="str">
            <v>Area Operativa 06 - Boyacá-Casanare-Vichada</v>
          </cell>
          <cell r="N3002" t="str">
            <v>Magdalena Cauca</v>
          </cell>
          <cell r="O3002" t="str">
            <v>Sogamoso</v>
          </cell>
          <cell r="Q3002" t="str">
            <v>Chicamocha</v>
          </cell>
          <cell r="R3002">
            <v>25764</v>
          </cell>
        </row>
        <row r="3003">
          <cell r="B3003">
            <v>24037230</v>
          </cell>
          <cell r="C3003" t="str">
            <v>PTE SAN ROQUE  [24037230]</v>
          </cell>
          <cell r="D3003" t="str">
            <v>Limnimétrica</v>
          </cell>
          <cell r="E3003" t="str">
            <v>Convencional</v>
          </cell>
          <cell r="F3003" t="str">
            <v>Suspendida</v>
          </cell>
          <cell r="G3003">
            <v>25522</v>
          </cell>
          <cell r="H3003">
            <v>2500</v>
          </cell>
          <cell r="I3003">
            <v>5.75</v>
          </cell>
          <cell r="J3003">
            <v>-72.933333329999996</v>
          </cell>
          <cell r="K3003" t="str">
            <v>Boyacá</v>
          </cell>
          <cell r="L3003" t="str">
            <v>Sogamoso</v>
          </cell>
          <cell r="M3003" t="str">
            <v>Area Operativa 06 - Boyacá-Casanare-Vichada</v>
          </cell>
          <cell r="N3003" t="str">
            <v>Magdalena Cauca</v>
          </cell>
          <cell r="O3003" t="str">
            <v>Sogamoso</v>
          </cell>
          <cell r="Q3003" t="str">
            <v>Chicamocha</v>
          </cell>
          <cell r="R3003">
            <v>25764</v>
          </cell>
        </row>
        <row r="3004">
          <cell r="B3004">
            <v>29037007</v>
          </cell>
          <cell r="C3004" t="str">
            <v>MATUYA  - AUT  [29037007]</v>
          </cell>
          <cell r="D3004" t="str">
            <v>Limnigráfica</v>
          </cell>
          <cell r="E3004" t="str">
            <v>Automática con Telemetría</v>
          </cell>
          <cell r="F3004" t="str">
            <v>En Mantenimiento</v>
          </cell>
          <cell r="G3004">
            <v>42479.791666666664</v>
          </cell>
          <cell r="H3004">
            <v>6</v>
          </cell>
          <cell r="I3004">
            <v>10.18398056</v>
          </cell>
          <cell r="J3004">
            <v>-75.253927779999998</v>
          </cell>
          <cell r="K3004" t="str">
            <v>Bolívar</v>
          </cell>
          <cell r="L3004" t="str">
            <v>Mahates</v>
          </cell>
          <cell r="M3004" t="str">
            <v>Area Operativa 02 - Atlántico-Bolivar-Sucre</v>
          </cell>
          <cell r="N3004" t="str">
            <v>Magdalena Cauca</v>
          </cell>
          <cell r="O3004" t="str">
            <v>Bajo Magdalena</v>
          </cell>
          <cell r="P3004" t="str">
            <v>Cambio de transmisión y estado por siniestro</v>
          </cell>
          <cell r="Q3004" t="str">
            <v>Ciénaga De Matuy</v>
          </cell>
        </row>
        <row r="3005">
          <cell r="B3005">
            <v>28010400</v>
          </cell>
          <cell r="C3005" t="str">
            <v>OASIS 2  [28010400]</v>
          </cell>
          <cell r="D3005" t="str">
            <v>Pluviométrica</v>
          </cell>
          <cell r="E3005" t="str">
            <v>Convencional</v>
          </cell>
          <cell r="F3005" t="str">
            <v>Suspendida</v>
          </cell>
          <cell r="G3005">
            <v>25734</v>
          </cell>
          <cell r="H3005">
            <v>200</v>
          </cell>
          <cell r="I3005">
            <v>10.483333330000001</v>
          </cell>
          <cell r="J3005">
            <v>-73.266666669999992</v>
          </cell>
          <cell r="K3005" t="str">
            <v>Cesar</v>
          </cell>
          <cell r="L3005" t="str">
            <v>Valledupar</v>
          </cell>
          <cell r="M3005" t="str">
            <v>Area Operativa 05 - Magdalena-Cesar-Guajira</v>
          </cell>
          <cell r="N3005" t="str">
            <v>Magdalena Cauca</v>
          </cell>
          <cell r="O3005" t="str">
            <v>Cesar</v>
          </cell>
          <cell r="Q3005" t="str">
            <v>Cno Caiman</v>
          </cell>
          <cell r="R3005">
            <v>26099</v>
          </cell>
        </row>
        <row r="3006">
          <cell r="B3006">
            <v>28010050</v>
          </cell>
          <cell r="C3006" t="str">
            <v>VILLANUEVA  [28010050]</v>
          </cell>
          <cell r="D3006" t="str">
            <v>Pluviométrica</v>
          </cell>
          <cell r="E3006" t="str">
            <v>Convencional</v>
          </cell>
          <cell r="F3006" t="str">
            <v>Suspendida</v>
          </cell>
          <cell r="G3006">
            <v>19951</v>
          </cell>
          <cell r="H3006">
            <v>234</v>
          </cell>
          <cell r="I3006">
            <v>10.5</v>
          </cell>
          <cell r="J3006">
            <v>-73.033333329999991</v>
          </cell>
          <cell r="K3006" t="str">
            <v>La Guajira</v>
          </cell>
          <cell r="L3006" t="str">
            <v>Villanueva (La guajira)</v>
          </cell>
          <cell r="M3006" t="str">
            <v>Area Operativa 05 - Magdalena-Cesar-Guajira</v>
          </cell>
          <cell r="N3006" t="str">
            <v>Magdalena Cauca</v>
          </cell>
          <cell r="O3006" t="str">
            <v>Cesar</v>
          </cell>
          <cell r="Q3006" t="str">
            <v>Cno Caiman</v>
          </cell>
          <cell r="R3006">
            <v>22569</v>
          </cell>
        </row>
        <row r="3007">
          <cell r="B3007">
            <v>28010060</v>
          </cell>
          <cell r="C3007" t="str">
            <v>VILLANUEVA  [28010060]</v>
          </cell>
          <cell r="D3007" t="str">
            <v>Pluviográfica</v>
          </cell>
          <cell r="E3007" t="str">
            <v>Convencional</v>
          </cell>
          <cell r="F3007" t="str">
            <v>Suspendida</v>
          </cell>
          <cell r="G3007">
            <v>24365</v>
          </cell>
          <cell r="H3007">
            <v>234</v>
          </cell>
          <cell r="I3007">
            <v>10.5</v>
          </cell>
          <cell r="J3007">
            <v>-73.033333329999991</v>
          </cell>
          <cell r="K3007" t="str">
            <v>La Guajira</v>
          </cell>
          <cell r="L3007" t="str">
            <v>Villanueva (La guajira)</v>
          </cell>
          <cell r="M3007" t="str">
            <v>Area Operativa 05 - Magdalena-Cesar-Guajira</v>
          </cell>
          <cell r="N3007" t="str">
            <v>Magdalena Cauca</v>
          </cell>
          <cell r="O3007" t="str">
            <v>Cesar</v>
          </cell>
          <cell r="Q3007" t="str">
            <v>Cno Caiman</v>
          </cell>
          <cell r="R3007">
            <v>24638</v>
          </cell>
        </row>
        <row r="3008">
          <cell r="B3008">
            <v>28015090</v>
          </cell>
          <cell r="C3008" t="str">
            <v>VILLANUEVA  [28015090]</v>
          </cell>
          <cell r="D3008" t="str">
            <v>Climática Ordinaria</v>
          </cell>
          <cell r="E3008" t="str">
            <v>Convencional</v>
          </cell>
          <cell r="F3008" t="str">
            <v>Suspendida</v>
          </cell>
          <cell r="G3008">
            <v>24365</v>
          </cell>
          <cell r="H3008">
            <v>234</v>
          </cell>
          <cell r="I3008">
            <v>10.5</v>
          </cell>
          <cell r="J3008">
            <v>-73.033333329999991</v>
          </cell>
          <cell r="K3008" t="str">
            <v>La Guajira</v>
          </cell>
          <cell r="L3008" t="str">
            <v>Villanueva (La guajira)</v>
          </cell>
          <cell r="M3008" t="str">
            <v>Area Operativa 05 - Magdalena-Cesar-Guajira</v>
          </cell>
          <cell r="N3008" t="str">
            <v>Magdalena Cauca</v>
          </cell>
          <cell r="O3008" t="str">
            <v>Cesar</v>
          </cell>
          <cell r="Q3008" t="str">
            <v>Cno Caiman</v>
          </cell>
          <cell r="R3008">
            <v>24638</v>
          </cell>
        </row>
        <row r="3009">
          <cell r="B3009">
            <v>28017010</v>
          </cell>
          <cell r="C3009" t="str">
            <v>RINCON EL  [28017010]</v>
          </cell>
          <cell r="D3009" t="str">
            <v>Limnimétrica</v>
          </cell>
          <cell r="E3009" t="str">
            <v>Convencional</v>
          </cell>
          <cell r="F3009" t="str">
            <v>Suspendida</v>
          </cell>
          <cell r="G3009">
            <v>21259</v>
          </cell>
          <cell r="H3009">
            <v>260</v>
          </cell>
          <cell r="I3009">
            <v>10.5</v>
          </cell>
          <cell r="J3009">
            <v>-73.25</v>
          </cell>
          <cell r="K3009" t="str">
            <v>Cesar</v>
          </cell>
          <cell r="L3009" t="str">
            <v>Valledupar</v>
          </cell>
          <cell r="M3009" t="str">
            <v>Area Operativa 05 - Magdalena-Cesar-Guajira</v>
          </cell>
          <cell r="N3009" t="str">
            <v>Magdalena Cauca</v>
          </cell>
          <cell r="O3009" t="str">
            <v>Cesar</v>
          </cell>
          <cell r="Q3009" t="str">
            <v>Guatapuri</v>
          </cell>
          <cell r="R3009">
            <v>24546</v>
          </cell>
        </row>
        <row r="3010">
          <cell r="B3010">
            <v>29030670</v>
          </cell>
          <cell r="C3010" t="str">
            <v>REPELON-LOS EJIDOS  [29030670]</v>
          </cell>
          <cell r="D3010" t="str">
            <v>Pluviométrica</v>
          </cell>
          <cell r="E3010" t="str">
            <v>Convencional</v>
          </cell>
          <cell r="F3010" t="str">
            <v>Suspendida</v>
          </cell>
          <cell r="G3010">
            <v>19890</v>
          </cell>
          <cell r="H3010">
            <v>10</v>
          </cell>
          <cell r="I3010">
            <v>10.5</v>
          </cell>
          <cell r="J3010">
            <v>-75.116666670000001</v>
          </cell>
          <cell r="K3010" t="str">
            <v>Atlantico</v>
          </cell>
          <cell r="L3010" t="str">
            <v>Repelón</v>
          </cell>
          <cell r="M3010" t="str">
            <v>Area Operativa 02 - Atlántico-Bolivar-Sucre</v>
          </cell>
          <cell r="N3010" t="str">
            <v>Magdalena Cauca</v>
          </cell>
          <cell r="O3010" t="str">
            <v>Bajo Magdalena</v>
          </cell>
          <cell r="Q3010" t="str">
            <v>Guatapuri</v>
          </cell>
          <cell r="R3010">
            <v>21169</v>
          </cell>
        </row>
        <row r="3011">
          <cell r="B3011">
            <v>29030770</v>
          </cell>
          <cell r="C3011" t="str">
            <v>VERACRUZ  [29030770]</v>
          </cell>
          <cell r="D3011" t="str">
            <v>Pluviométrica</v>
          </cell>
          <cell r="E3011" t="str">
            <v>Convencional</v>
          </cell>
          <cell r="F3011" t="str">
            <v>Suspendida</v>
          </cell>
          <cell r="G3011">
            <v>24122</v>
          </cell>
          <cell r="H3011">
            <v>8</v>
          </cell>
          <cell r="I3011">
            <v>10.5</v>
          </cell>
          <cell r="J3011">
            <v>-75.133333329999999</v>
          </cell>
          <cell r="K3011" t="str">
            <v>Atlantico</v>
          </cell>
          <cell r="L3011" t="str">
            <v>Repelón</v>
          </cell>
          <cell r="M3011" t="str">
            <v>Area Operativa 02 - Atlántico-Bolivar-Sucre</v>
          </cell>
          <cell r="N3011" t="str">
            <v>Magdalena Cauca</v>
          </cell>
          <cell r="O3011" t="str">
            <v>Bajo Magdalena</v>
          </cell>
          <cell r="Q3011" t="str">
            <v>Guatapuri</v>
          </cell>
          <cell r="R3011">
            <v>25703</v>
          </cell>
        </row>
        <row r="3012">
          <cell r="B3012">
            <v>29067110</v>
          </cell>
          <cell r="C3012" t="str">
            <v>SAN ANTONIO  [29067110]</v>
          </cell>
          <cell r="D3012" t="str">
            <v>Limnimétrica</v>
          </cell>
          <cell r="E3012" t="str">
            <v>Convencional</v>
          </cell>
          <cell r="F3012" t="str">
            <v>Suspendida</v>
          </cell>
          <cell r="G3012">
            <v>24487</v>
          </cell>
          <cell r="H3012">
            <v>50</v>
          </cell>
          <cell r="I3012">
            <v>10.5</v>
          </cell>
          <cell r="J3012">
            <v>-74.133333329999999</v>
          </cell>
          <cell r="K3012" t="str">
            <v>Magdalena</v>
          </cell>
          <cell r="L3012" t="str">
            <v>Ciénaga</v>
          </cell>
          <cell r="M3012" t="str">
            <v>Area Operativa 05 - Magdalena-Cesar-Guajira</v>
          </cell>
          <cell r="N3012" t="str">
            <v>Magdalena Cauca</v>
          </cell>
          <cell r="O3012" t="str">
            <v>Bajo Magdalena</v>
          </cell>
          <cell r="Q3012" t="str">
            <v>Fundacion</v>
          </cell>
          <cell r="R3012">
            <v>24638</v>
          </cell>
        </row>
        <row r="3013">
          <cell r="B3013">
            <v>28020530</v>
          </cell>
          <cell r="C3013" t="str">
            <v>PTE CALLAO  [28020530]</v>
          </cell>
          <cell r="D3013" t="str">
            <v>Pluviométrica</v>
          </cell>
          <cell r="E3013" t="str">
            <v>Convencional</v>
          </cell>
          <cell r="F3013" t="str">
            <v>Suspendida</v>
          </cell>
          <cell r="G3013">
            <v>24943</v>
          </cell>
          <cell r="H3013">
            <v>150</v>
          </cell>
          <cell r="I3013">
            <v>10.516666670000001</v>
          </cell>
          <cell r="J3013">
            <v>-73.3</v>
          </cell>
          <cell r="K3013" t="str">
            <v>Cesar</v>
          </cell>
          <cell r="L3013" t="str">
            <v>Valledupar</v>
          </cell>
          <cell r="M3013" t="str">
            <v>Area Operativa 05 - Magdalena-Cesar-Guajira</v>
          </cell>
          <cell r="N3013" t="str">
            <v>Magdalena Cauca</v>
          </cell>
          <cell r="O3013" t="str">
            <v>Cesar</v>
          </cell>
          <cell r="Q3013" t="str">
            <v>Fundacion</v>
          </cell>
          <cell r="R3013">
            <v>25642</v>
          </cell>
        </row>
        <row r="3014">
          <cell r="B3014">
            <v>28017020</v>
          </cell>
          <cell r="C3014" t="str">
            <v>VALERIO  [28017020]</v>
          </cell>
          <cell r="D3014" t="str">
            <v>Limnimétrica</v>
          </cell>
          <cell r="E3014" t="str">
            <v>Convencional</v>
          </cell>
          <cell r="F3014" t="str">
            <v>Suspendida</v>
          </cell>
          <cell r="G3014">
            <v>21899</v>
          </cell>
          <cell r="H3014">
            <v>350</v>
          </cell>
          <cell r="I3014">
            <v>10.533333330000001</v>
          </cell>
          <cell r="J3014">
            <v>-73.333333329999988</v>
          </cell>
          <cell r="K3014" t="str">
            <v>Cesar</v>
          </cell>
          <cell r="L3014" t="str">
            <v>Valledupar</v>
          </cell>
          <cell r="M3014" t="str">
            <v>Area Operativa 05 - Magdalena-Cesar-Guajira</v>
          </cell>
          <cell r="N3014" t="str">
            <v>Magdalena Cauca</v>
          </cell>
          <cell r="O3014" t="str">
            <v>Cesar</v>
          </cell>
          <cell r="Q3014" t="str">
            <v>Guatapuri</v>
          </cell>
          <cell r="R3014">
            <v>23146</v>
          </cell>
        </row>
        <row r="3015">
          <cell r="B3015">
            <v>29060110</v>
          </cell>
          <cell r="C3015" t="str">
            <v>BUENOS AIRES  [29060110]</v>
          </cell>
          <cell r="D3015" t="str">
            <v>Pluviométrica</v>
          </cell>
          <cell r="E3015" t="str">
            <v>Convencional</v>
          </cell>
          <cell r="F3015" t="str">
            <v>Suspendida</v>
          </cell>
          <cell r="G3015">
            <v>24546</v>
          </cell>
          <cell r="H3015">
            <v>50</v>
          </cell>
          <cell r="I3015">
            <v>10.533333330000001</v>
          </cell>
          <cell r="J3015">
            <v>-74.183333329999996</v>
          </cell>
          <cell r="K3015" t="str">
            <v>Magdalena</v>
          </cell>
          <cell r="L3015" t="str">
            <v>Fundación</v>
          </cell>
          <cell r="M3015" t="str">
            <v>Area Operativa 05 - Magdalena-Cesar-Guajira</v>
          </cell>
          <cell r="N3015" t="str">
            <v>Magdalena Cauca</v>
          </cell>
          <cell r="O3015" t="str">
            <v>Bajo Magdalena</v>
          </cell>
          <cell r="Q3015" t="str">
            <v>Guatapuri</v>
          </cell>
          <cell r="R3015">
            <v>27317</v>
          </cell>
        </row>
        <row r="3016">
          <cell r="B3016">
            <v>28010220</v>
          </cell>
          <cell r="C3016" t="str">
            <v>RAICES LAS  [28010220]</v>
          </cell>
          <cell r="D3016" t="str">
            <v>Pluviométrica</v>
          </cell>
          <cell r="E3016" t="str">
            <v>Convencional</v>
          </cell>
          <cell r="F3016" t="str">
            <v>Suspendida</v>
          </cell>
          <cell r="G3016">
            <v>25826</v>
          </cell>
          <cell r="H3016">
            <v>200</v>
          </cell>
          <cell r="I3016">
            <v>10.55</v>
          </cell>
          <cell r="J3016">
            <v>-73.183333329999996</v>
          </cell>
          <cell r="K3016" t="str">
            <v>Cesar</v>
          </cell>
          <cell r="L3016" t="str">
            <v>Valledupar</v>
          </cell>
          <cell r="M3016" t="str">
            <v>Area Operativa 05 - Magdalena-Cesar-Guajira</v>
          </cell>
          <cell r="N3016" t="str">
            <v>Magdalena Cauca</v>
          </cell>
          <cell r="O3016" t="str">
            <v>Cesar</v>
          </cell>
          <cell r="Q3016" t="str">
            <v>Guatapuri</v>
          </cell>
          <cell r="R3016">
            <v>27713</v>
          </cell>
        </row>
        <row r="3017">
          <cell r="B3017">
            <v>29060430</v>
          </cell>
          <cell r="C3017" t="str">
            <v>ARACATACA  [29060430]</v>
          </cell>
          <cell r="D3017" t="str">
            <v>Pluviométrica</v>
          </cell>
          <cell r="E3017" t="str">
            <v>Convencional</v>
          </cell>
          <cell r="F3017" t="str">
            <v>Suspendida</v>
          </cell>
          <cell r="G3017">
            <v>11458</v>
          </cell>
          <cell r="H3017">
            <v>15</v>
          </cell>
          <cell r="I3017">
            <v>10.55</v>
          </cell>
          <cell r="J3017">
            <v>-74.216666669999995</v>
          </cell>
          <cell r="K3017" t="str">
            <v>Magdalena</v>
          </cell>
          <cell r="L3017" t="str">
            <v>Aracataca</v>
          </cell>
          <cell r="M3017" t="str">
            <v>Area Operativa 05 - Magdalena-Cesar-Guajira</v>
          </cell>
          <cell r="N3017" t="str">
            <v>Magdalena Cauca</v>
          </cell>
          <cell r="O3017" t="str">
            <v>Bajo Magdalena</v>
          </cell>
          <cell r="Q3017" t="str">
            <v>Guatapuri</v>
          </cell>
          <cell r="R3017">
            <v>22661</v>
          </cell>
        </row>
        <row r="3018">
          <cell r="B3018">
            <v>29037050</v>
          </cell>
          <cell r="C3018" t="str">
            <v>PENA LA  [29037050]</v>
          </cell>
          <cell r="D3018" t="str">
            <v>Limnimétrica</v>
          </cell>
          <cell r="E3018" t="str">
            <v>Convencional</v>
          </cell>
          <cell r="F3018" t="str">
            <v>Suspendida</v>
          </cell>
          <cell r="G3018">
            <v>21381</v>
          </cell>
          <cell r="H3018">
            <v>5</v>
          </cell>
          <cell r="I3018">
            <v>10.56666667</v>
          </cell>
          <cell r="J3018">
            <v>-75.016666669999992</v>
          </cell>
          <cell r="K3018" t="str">
            <v>Atlantico</v>
          </cell>
          <cell r="L3018" t="str">
            <v>Sabanalarga (Atlántico)</v>
          </cell>
          <cell r="M3018" t="str">
            <v>Area Operativa 02 - Atlántico-Bolivar-Sucre</v>
          </cell>
          <cell r="N3018" t="str">
            <v>Magdalena Cauca</v>
          </cell>
          <cell r="O3018" t="str">
            <v>Bajo Magdalena</v>
          </cell>
          <cell r="Q3018" t="str">
            <v>Cga. Del Guajaro</v>
          </cell>
          <cell r="R3018">
            <v>21961</v>
          </cell>
        </row>
        <row r="3019">
          <cell r="B3019">
            <v>28010010</v>
          </cell>
          <cell r="C3019" t="str">
            <v>ROSARIO EL  [28010010]</v>
          </cell>
          <cell r="D3019" t="str">
            <v>Pluviométrica</v>
          </cell>
          <cell r="E3019" t="str">
            <v>Convencional</v>
          </cell>
          <cell r="F3019" t="str">
            <v>Suspendida</v>
          </cell>
          <cell r="G3019">
            <v>19190</v>
          </cell>
          <cell r="H3019">
            <v>325</v>
          </cell>
          <cell r="I3019">
            <v>10.58333333</v>
          </cell>
          <cell r="J3019">
            <v>-72.966666669999995</v>
          </cell>
          <cell r="K3019" t="str">
            <v>La Guajira</v>
          </cell>
          <cell r="L3019" t="str">
            <v>Villanueva (La guajira)</v>
          </cell>
          <cell r="M3019" t="str">
            <v>Area Operativa 05 - Magdalena-Cesar-Guajira</v>
          </cell>
          <cell r="N3019" t="str">
            <v>Magdalena Cauca</v>
          </cell>
          <cell r="O3019" t="str">
            <v>Cesar</v>
          </cell>
          <cell r="Q3019" t="str">
            <v>Cga. Del Guajaro</v>
          </cell>
          <cell r="R3019">
            <v>20469</v>
          </cell>
        </row>
        <row r="3020">
          <cell r="B3020">
            <v>29060440</v>
          </cell>
          <cell r="C3020" t="str">
            <v>AGRICOLA IFA GJA  [29060440]</v>
          </cell>
          <cell r="D3020" t="str">
            <v>Pluviométrica</v>
          </cell>
          <cell r="E3020" t="str">
            <v>Convencional</v>
          </cell>
          <cell r="F3020" t="str">
            <v>Suspendida</v>
          </cell>
          <cell r="G3020">
            <v>16937</v>
          </cell>
          <cell r="H3020">
            <v>18</v>
          </cell>
          <cell r="I3020">
            <v>10.58333333</v>
          </cell>
          <cell r="J3020">
            <v>-74.183333329999996</v>
          </cell>
          <cell r="K3020" t="str">
            <v>Magdalena</v>
          </cell>
          <cell r="L3020" t="str">
            <v>Aracataca</v>
          </cell>
          <cell r="M3020" t="str">
            <v>Area Operativa 05 - Magdalena-Cesar-Guajira</v>
          </cell>
          <cell r="N3020" t="str">
            <v>Magdalena Cauca</v>
          </cell>
          <cell r="O3020" t="str">
            <v>Bajo Magdalena</v>
          </cell>
          <cell r="Q3020" t="str">
            <v>Cga. Del Guajaro</v>
          </cell>
          <cell r="R3020">
            <v>22630</v>
          </cell>
        </row>
        <row r="3021">
          <cell r="B3021">
            <v>28010160</v>
          </cell>
          <cell r="C3021" t="str">
            <v>ROQUE DE ALBA  [28010160]</v>
          </cell>
          <cell r="D3021" t="str">
            <v>Pluviométrica</v>
          </cell>
          <cell r="E3021" t="str">
            <v>Convencional</v>
          </cell>
          <cell r="F3021" t="str">
            <v>Suspendida</v>
          </cell>
          <cell r="G3021">
            <v>25673</v>
          </cell>
          <cell r="H3021">
            <v>225</v>
          </cell>
          <cell r="I3021">
            <v>10.6</v>
          </cell>
          <cell r="J3021">
            <v>-72.966666669999995</v>
          </cell>
          <cell r="K3021" t="str">
            <v>La Guajira</v>
          </cell>
          <cell r="L3021" t="str">
            <v>Villanueva (La guajira)</v>
          </cell>
          <cell r="M3021" t="str">
            <v>Area Operativa 05 - Magdalena-Cesar-Guajira</v>
          </cell>
          <cell r="N3021" t="str">
            <v>Magdalena Cauca</v>
          </cell>
          <cell r="O3021" t="str">
            <v>Cesar</v>
          </cell>
          <cell r="Q3021" t="str">
            <v>Cga. Del Guajaro</v>
          </cell>
          <cell r="R3021">
            <v>26983</v>
          </cell>
        </row>
        <row r="3022">
          <cell r="B3022">
            <v>29030550</v>
          </cell>
          <cell r="C3022" t="str">
            <v>CIENEGA MANATI  [29030550]</v>
          </cell>
          <cell r="D3022" t="str">
            <v>Pluviométrica</v>
          </cell>
          <cell r="E3022" t="str">
            <v>Convencional</v>
          </cell>
          <cell r="F3022" t="str">
            <v>Suspendida</v>
          </cell>
          <cell r="G3022">
            <v>24242</v>
          </cell>
          <cell r="H3022">
            <v>9</v>
          </cell>
          <cell r="I3022">
            <v>10.6</v>
          </cell>
          <cell r="J3022">
            <v>-75</v>
          </cell>
          <cell r="K3022" t="str">
            <v>Atlantico</v>
          </cell>
          <cell r="L3022" t="str">
            <v>Manatí</v>
          </cell>
          <cell r="M3022" t="str">
            <v>Area Operativa 02 - Atlántico-Bolivar-Sucre</v>
          </cell>
          <cell r="N3022" t="str">
            <v>Magdalena Cauca</v>
          </cell>
          <cell r="O3022" t="str">
            <v>Bajo Magdalena</v>
          </cell>
          <cell r="Q3022" t="str">
            <v>Cga. Del Guajaro</v>
          </cell>
          <cell r="R3022">
            <v>25187</v>
          </cell>
        </row>
        <row r="3023">
          <cell r="B3023">
            <v>29045060</v>
          </cell>
          <cell r="C3023" t="str">
            <v>LURUACO  [29045060]</v>
          </cell>
          <cell r="D3023" t="str">
            <v>Climática Ordinaria</v>
          </cell>
          <cell r="E3023" t="str">
            <v>Convencional</v>
          </cell>
          <cell r="F3023" t="str">
            <v>Suspendida</v>
          </cell>
          <cell r="G3023">
            <v>19374</v>
          </cell>
          <cell r="H3023">
            <v>20</v>
          </cell>
          <cell r="I3023">
            <v>10.6</v>
          </cell>
          <cell r="J3023">
            <v>-75.150000000000006</v>
          </cell>
          <cell r="K3023" t="str">
            <v>Atlantico</v>
          </cell>
          <cell r="L3023" t="str">
            <v>Luruaco</v>
          </cell>
          <cell r="M3023" t="str">
            <v>Area Operativa 02 - Atlántico-Bolivar-Sucre</v>
          </cell>
          <cell r="N3023" t="str">
            <v>Caribe</v>
          </cell>
          <cell r="O3023" t="str">
            <v>Caribe - Litoral</v>
          </cell>
          <cell r="Q3023" t="str">
            <v>Cga. Del Guajaro</v>
          </cell>
          <cell r="R3023">
            <v>20438</v>
          </cell>
        </row>
        <row r="3024">
          <cell r="B3024">
            <v>28010120</v>
          </cell>
          <cell r="C3024" t="str">
            <v>LAGUNA LA  [28010120]</v>
          </cell>
          <cell r="D3024" t="str">
            <v>Pluviométrica</v>
          </cell>
          <cell r="E3024" t="str">
            <v>Convencional</v>
          </cell>
          <cell r="F3024" t="str">
            <v>Suspendida</v>
          </cell>
          <cell r="G3024">
            <v>23665</v>
          </cell>
          <cell r="H3024">
            <v>240</v>
          </cell>
          <cell r="I3024">
            <v>10.616666670000001</v>
          </cell>
          <cell r="J3024">
            <v>-72.983333329999994</v>
          </cell>
          <cell r="K3024" t="str">
            <v>La Guajira</v>
          </cell>
          <cell r="L3024" t="str">
            <v>Villanueva (La guajira)</v>
          </cell>
          <cell r="M3024" t="str">
            <v>Area Operativa 05 - Magdalena-Cesar-Guajira</v>
          </cell>
          <cell r="N3024" t="str">
            <v>Magdalena Cauca</v>
          </cell>
          <cell r="O3024" t="str">
            <v>Cesar</v>
          </cell>
          <cell r="Q3024" t="str">
            <v>Cga. Del Guajaro</v>
          </cell>
          <cell r="R3024">
            <v>24791</v>
          </cell>
        </row>
        <row r="3025">
          <cell r="B3025">
            <v>28017030</v>
          </cell>
          <cell r="C3025" t="str">
            <v>GLORIA LA  [28017030]</v>
          </cell>
          <cell r="D3025" t="str">
            <v>Limnimétrica</v>
          </cell>
          <cell r="E3025" t="str">
            <v>Convencional</v>
          </cell>
          <cell r="F3025" t="str">
            <v>Suspendida</v>
          </cell>
          <cell r="G3025">
            <v>22995</v>
          </cell>
          <cell r="H3025">
            <v>225</v>
          </cell>
          <cell r="I3025">
            <v>10.616666670000001</v>
          </cell>
          <cell r="J3025">
            <v>-73.233333329999994</v>
          </cell>
          <cell r="K3025" t="str">
            <v>Cesar</v>
          </cell>
          <cell r="L3025" t="str">
            <v>Valledupar</v>
          </cell>
          <cell r="M3025" t="str">
            <v>Area Operativa 05 - Magdalena-Cesar-Guajira</v>
          </cell>
          <cell r="N3025" t="str">
            <v>Magdalena Cauca</v>
          </cell>
          <cell r="O3025" t="str">
            <v>Cesar</v>
          </cell>
          <cell r="Q3025" t="str">
            <v>Seco</v>
          </cell>
          <cell r="R3025">
            <v>25249</v>
          </cell>
        </row>
        <row r="3026">
          <cell r="B3026">
            <v>29040040</v>
          </cell>
          <cell r="C3026" t="str">
            <v>SIERRA LA GANADERI  [29040040]</v>
          </cell>
          <cell r="D3026" t="str">
            <v>Pluviométrica</v>
          </cell>
          <cell r="E3026" t="str">
            <v>Convencional</v>
          </cell>
          <cell r="F3026" t="str">
            <v>Suspendida</v>
          </cell>
          <cell r="G3026">
            <v>16086</v>
          </cell>
          <cell r="H3026">
            <v>100</v>
          </cell>
          <cell r="I3026">
            <v>10.633333330000001</v>
          </cell>
          <cell r="J3026">
            <v>-74.933333329999996</v>
          </cell>
          <cell r="K3026" t="str">
            <v>Atlantico</v>
          </cell>
          <cell r="L3026" t="str">
            <v>Sabanalarga (Atlántico)</v>
          </cell>
          <cell r="M3026" t="str">
            <v>Area Operativa 02 - Atlántico-Bolivar-Sucre</v>
          </cell>
          <cell r="N3026" t="str">
            <v>Magdalena Cauca</v>
          </cell>
          <cell r="O3026" t="str">
            <v>Bajo Magdalena</v>
          </cell>
          <cell r="Q3026" t="str">
            <v>Seco</v>
          </cell>
          <cell r="R3026">
            <v>21746</v>
          </cell>
        </row>
        <row r="3027">
          <cell r="B3027">
            <v>29040100</v>
          </cell>
          <cell r="C3027" t="str">
            <v>SABANALARGA  [29040100]</v>
          </cell>
          <cell r="D3027" t="str">
            <v>Pluviométrica</v>
          </cell>
          <cell r="E3027" t="str">
            <v>Convencional</v>
          </cell>
          <cell r="F3027" t="str">
            <v>Suspendida</v>
          </cell>
          <cell r="G3027">
            <v>24212</v>
          </cell>
          <cell r="H3027">
            <v>100</v>
          </cell>
          <cell r="I3027">
            <v>10.633333330000001</v>
          </cell>
          <cell r="J3027">
            <v>-74.933333329999996</v>
          </cell>
          <cell r="K3027" t="str">
            <v>Atlantico</v>
          </cell>
          <cell r="L3027" t="str">
            <v>Sabanalarga (Atlántico)</v>
          </cell>
          <cell r="M3027" t="str">
            <v>Area Operativa 02 - Atlántico-Bolivar-Sucre</v>
          </cell>
          <cell r="N3027" t="str">
            <v>Magdalena Cauca</v>
          </cell>
          <cell r="O3027" t="str">
            <v>Bajo Magdalena</v>
          </cell>
          <cell r="Q3027" t="str">
            <v>Seco</v>
          </cell>
          <cell r="R3027">
            <v>25552</v>
          </cell>
        </row>
        <row r="3028">
          <cell r="B3028">
            <v>29040210</v>
          </cell>
          <cell r="C3028" t="str">
            <v>SABANALARGA SIERRA  [29040210]</v>
          </cell>
          <cell r="D3028" t="str">
            <v>Pluviométrica</v>
          </cell>
          <cell r="E3028" t="str">
            <v>Convencional</v>
          </cell>
          <cell r="F3028" t="str">
            <v>Suspendida</v>
          </cell>
          <cell r="G3028">
            <v>11550</v>
          </cell>
          <cell r="H3028">
            <v>100</v>
          </cell>
          <cell r="I3028">
            <v>10.633333330000001</v>
          </cell>
          <cell r="J3028">
            <v>-74.933333329999996</v>
          </cell>
          <cell r="K3028" t="str">
            <v>Atlantico</v>
          </cell>
          <cell r="L3028" t="str">
            <v>Sabanalarga (Atlántico)</v>
          </cell>
          <cell r="M3028" t="str">
            <v>Area Operativa 02 - Atlántico-Bolivar-Sucre</v>
          </cell>
          <cell r="N3028" t="str">
            <v>Magdalena Cauca</v>
          </cell>
          <cell r="O3028" t="str">
            <v>Bajo Magdalena</v>
          </cell>
          <cell r="Q3028" t="str">
            <v>Seco</v>
          </cell>
          <cell r="R3028">
            <v>21716</v>
          </cell>
        </row>
        <row r="3029">
          <cell r="B3029">
            <v>29045050</v>
          </cell>
          <cell r="C3029" t="str">
            <v>PONEDERA  [29045050]</v>
          </cell>
          <cell r="D3029" t="str">
            <v>Climática Ordinaria</v>
          </cell>
          <cell r="E3029" t="str">
            <v>Convencional</v>
          </cell>
          <cell r="F3029" t="str">
            <v>Suspendida</v>
          </cell>
          <cell r="G3029">
            <v>13985</v>
          </cell>
          <cell r="H3029">
            <v>5</v>
          </cell>
          <cell r="I3029">
            <v>10.633333330000001</v>
          </cell>
          <cell r="J3029">
            <v>-74.75</v>
          </cell>
          <cell r="K3029" t="str">
            <v>Atlantico</v>
          </cell>
          <cell r="L3029" t="str">
            <v>Ponedera</v>
          </cell>
          <cell r="M3029" t="str">
            <v>Area Operativa 02 - Atlántico-Bolivar-Sucre</v>
          </cell>
          <cell r="N3029" t="str">
            <v>Magdalena Cauca</v>
          </cell>
          <cell r="O3029" t="str">
            <v>Bajo Magdalena</v>
          </cell>
          <cell r="Q3029" t="str">
            <v>Seco</v>
          </cell>
          <cell r="R3029">
            <v>18612</v>
          </cell>
        </row>
        <row r="3030">
          <cell r="B3030">
            <v>29030560</v>
          </cell>
          <cell r="C3030" t="str">
            <v>SABANALARGA MOLINE  [29030560]</v>
          </cell>
          <cell r="D3030" t="str">
            <v>Pluviométrica</v>
          </cell>
          <cell r="E3030" t="str">
            <v>Convencional</v>
          </cell>
          <cell r="F3030" t="str">
            <v>Suspendida</v>
          </cell>
          <cell r="G3030">
            <v>16968</v>
          </cell>
          <cell r="H3030">
            <v>5</v>
          </cell>
          <cell r="I3030">
            <v>10.65</v>
          </cell>
          <cell r="J3030">
            <v>-75.033333329999991</v>
          </cell>
          <cell r="K3030" t="str">
            <v>Atlantico</v>
          </cell>
          <cell r="L3030" t="str">
            <v>Sabanalarga (Atlántico)</v>
          </cell>
          <cell r="M3030" t="str">
            <v>Area Operativa 02 - Atlántico-Bolivar-Sucre</v>
          </cell>
          <cell r="N3030" t="str">
            <v>Magdalena Cauca</v>
          </cell>
          <cell r="O3030" t="str">
            <v>Bajo Magdalena</v>
          </cell>
          <cell r="Q3030" t="str">
            <v>Seco</v>
          </cell>
          <cell r="R3030">
            <v>17151</v>
          </cell>
        </row>
        <row r="3031">
          <cell r="B3031">
            <v>29035020</v>
          </cell>
          <cell r="C3031" t="str">
            <v>MOLINERO  [29035020]</v>
          </cell>
          <cell r="D3031" t="str">
            <v>Climática Ordinaria</v>
          </cell>
          <cell r="E3031" t="str">
            <v>Convencional</v>
          </cell>
          <cell r="F3031" t="str">
            <v>Suspendida</v>
          </cell>
          <cell r="G3031">
            <v>16238</v>
          </cell>
          <cell r="H3031">
            <v>45</v>
          </cell>
          <cell r="I3031">
            <v>10.65</v>
          </cell>
          <cell r="J3031">
            <v>-75.033333329999991</v>
          </cell>
          <cell r="K3031" t="str">
            <v>Atlantico</v>
          </cell>
          <cell r="L3031" t="str">
            <v>Sabanalarga (Atlántico)</v>
          </cell>
          <cell r="M3031" t="str">
            <v>Area Operativa 02 - Atlántico-Bolivar-Sucre</v>
          </cell>
          <cell r="N3031" t="str">
            <v>Magdalena Cauca</v>
          </cell>
          <cell r="O3031" t="str">
            <v>Bajo Magdalena</v>
          </cell>
          <cell r="Q3031" t="str">
            <v>Seco</v>
          </cell>
          <cell r="R3031">
            <v>30696</v>
          </cell>
        </row>
        <row r="3032">
          <cell r="B3032">
            <v>28010100</v>
          </cell>
          <cell r="C3032" t="str">
            <v>VALLEDUPAR-CVM  [28010100]</v>
          </cell>
          <cell r="D3032" t="str">
            <v>Pluviométrica</v>
          </cell>
          <cell r="E3032" t="str">
            <v>Convencional</v>
          </cell>
          <cell r="F3032" t="str">
            <v>Suspendida</v>
          </cell>
          <cell r="G3032">
            <v>11581</v>
          </cell>
          <cell r="H3032">
            <v>200</v>
          </cell>
          <cell r="I3032">
            <v>10.483333330000001</v>
          </cell>
          <cell r="J3032">
            <v>-73.25</v>
          </cell>
          <cell r="K3032" t="str">
            <v>Cesar</v>
          </cell>
          <cell r="L3032" t="str">
            <v>Valledupar</v>
          </cell>
          <cell r="M3032" t="str">
            <v>Area Operativa 05 - Magdalena-Cesar-Guajira</v>
          </cell>
          <cell r="N3032" t="str">
            <v>Magdalena Cauca</v>
          </cell>
          <cell r="O3032" t="str">
            <v>Cesar</v>
          </cell>
          <cell r="Q3032" t="str">
            <v>Cno Caiman</v>
          </cell>
          <cell r="R3032">
            <v>23726</v>
          </cell>
        </row>
        <row r="3033">
          <cell r="B3033">
            <v>28010190</v>
          </cell>
          <cell r="C3033" t="str">
            <v>OASIS 1 EL  [28010190]</v>
          </cell>
          <cell r="D3033" t="str">
            <v>Pluviométrica</v>
          </cell>
          <cell r="E3033" t="str">
            <v>Convencional</v>
          </cell>
          <cell r="F3033" t="str">
            <v>Suspendida</v>
          </cell>
          <cell r="G3033">
            <v>25734</v>
          </cell>
          <cell r="H3033">
            <v>175</v>
          </cell>
          <cell r="I3033">
            <v>10.483333330000001</v>
          </cell>
          <cell r="J3033">
            <v>-73.25</v>
          </cell>
          <cell r="K3033" t="str">
            <v>Cesar</v>
          </cell>
          <cell r="L3033" t="str">
            <v>Valledupar</v>
          </cell>
          <cell r="M3033" t="str">
            <v>Area Operativa 05 - Magdalena-Cesar-Guajira</v>
          </cell>
          <cell r="N3033" t="str">
            <v>Magdalena Cauca</v>
          </cell>
          <cell r="O3033" t="str">
            <v>Cesar</v>
          </cell>
          <cell r="Q3033" t="str">
            <v>Cno Caiman</v>
          </cell>
          <cell r="R3033">
            <v>25764</v>
          </cell>
        </row>
        <row r="3034">
          <cell r="B3034">
            <v>28010250</v>
          </cell>
          <cell r="C3034" t="str">
            <v>RECUERDO EL  [28010250]</v>
          </cell>
          <cell r="D3034" t="str">
            <v>Pluviométrica</v>
          </cell>
          <cell r="E3034" t="str">
            <v>Convencional</v>
          </cell>
          <cell r="F3034" t="str">
            <v>Suspendida</v>
          </cell>
          <cell r="G3034">
            <v>25826</v>
          </cell>
          <cell r="H3034">
            <v>220</v>
          </cell>
          <cell r="I3034">
            <v>10.68333333</v>
          </cell>
          <cell r="J3034">
            <v>-72.933333329999996</v>
          </cell>
          <cell r="K3034" t="str">
            <v>La Guajira</v>
          </cell>
          <cell r="L3034" t="str">
            <v>Villanueva (La guajira)</v>
          </cell>
          <cell r="M3034" t="str">
            <v>Area Operativa 05 - Magdalena-Cesar-Guajira</v>
          </cell>
          <cell r="N3034" t="str">
            <v>Magdalena Cauca</v>
          </cell>
          <cell r="O3034" t="str">
            <v>Cesar</v>
          </cell>
          <cell r="Q3034" t="str">
            <v>Seco</v>
          </cell>
          <cell r="R3034">
            <v>26830</v>
          </cell>
        </row>
        <row r="3035">
          <cell r="B3035">
            <v>28010300</v>
          </cell>
          <cell r="C3035" t="str">
            <v>PROVIDENCIA  [28010300]</v>
          </cell>
          <cell r="D3035" t="str">
            <v>Pluviométrica</v>
          </cell>
          <cell r="E3035" t="str">
            <v>Convencional</v>
          </cell>
          <cell r="F3035" t="str">
            <v>Suspendida</v>
          </cell>
          <cell r="G3035">
            <v>25856</v>
          </cell>
          <cell r="H3035">
            <v>180</v>
          </cell>
          <cell r="I3035">
            <v>10.68333333</v>
          </cell>
          <cell r="J3035">
            <v>-73.033333329999991</v>
          </cell>
          <cell r="K3035" t="str">
            <v>La Guajira</v>
          </cell>
          <cell r="L3035" t="str">
            <v>Villanueva (La guajira)</v>
          </cell>
          <cell r="M3035" t="str">
            <v>Area Operativa 05 - Magdalena-Cesar-Guajira</v>
          </cell>
          <cell r="N3035" t="str">
            <v>Magdalena Cauca</v>
          </cell>
          <cell r="O3035" t="str">
            <v>Cesar</v>
          </cell>
          <cell r="Q3035" t="str">
            <v>Seco</v>
          </cell>
          <cell r="R3035">
            <v>26679</v>
          </cell>
        </row>
        <row r="3036">
          <cell r="B3036">
            <v>29040330</v>
          </cell>
          <cell r="C3036" t="str">
            <v>LURUACO  [29040330]</v>
          </cell>
          <cell r="D3036" t="str">
            <v>Pluviométrica</v>
          </cell>
          <cell r="E3036" t="str">
            <v>Convencional</v>
          </cell>
          <cell r="F3036" t="str">
            <v>Suspendida</v>
          </cell>
          <cell r="G3036">
            <v>19464</v>
          </cell>
          <cell r="H3036">
            <v>5</v>
          </cell>
          <cell r="I3036">
            <v>10.7</v>
          </cell>
          <cell r="J3036">
            <v>-75.033333329999991</v>
          </cell>
          <cell r="K3036" t="str">
            <v>Atlantico</v>
          </cell>
          <cell r="L3036" t="str">
            <v>Luruaco</v>
          </cell>
          <cell r="M3036" t="str">
            <v>Area Operativa 02 - Atlántico-Bolivar-Sucre</v>
          </cell>
          <cell r="N3036" t="str">
            <v>Magdalena Cauca</v>
          </cell>
          <cell r="O3036" t="str">
            <v>Bajo Magdalena</v>
          </cell>
          <cell r="Q3036" t="str">
            <v>Seco</v>
          </cell>
          <cell r="R3036">
            <v>20438</v>
          </cell>
        </row>
        <row r="3037">
          <cell r="B3037">
            <v>29047010</v>
          </cell>
          <cell r="C3037" t="str">
            <v>SAN JOAQUIN  [29047010]</v>
          </cell>
          <cell r="D3037" t="str">
            <v>Limnimétrica</v>
          </cell>
          <cell r="E3037" t="str">
            <v>Convencional</v>
          </cell>
          <cell r="F3037" t="str">
            <v>Suspendida</v>
          </cell>
          <cell r="G3037">
            <v>22082</v>
          </cell>
          <cell r="H3037">
            <v>4</v>
          </cell>
          <cell r="I3037">
            <v>10.7</v>
          </cell>
          <cell r="J3037">
            <v>-74.733333329999994</v>
          </cell>
          <cell r="K3037" t="str">
            <v>Atlantico</v>
          </cell>
          <cell r="L3037" t="str">
            <v>Palmar De Varela</v>
          </cell>
          <cell r="M3037" t="str">
            <v>Area Operativa 02 - Atlántico-Bolivar-Sucre</v>
          </cell>
          <cell r="N3037" t="str">
            <v>Magdalena Cauca</v>
          </cell>
          <cell r="O3037" t="str">
            <v>Bajo Magdalena</v>
          </cell>
          <cell r="Q3037" t="str">
            <v>Magdalena</v>
          </cell>
          <cell r="R3037">
            <v>22995</v>
          </cell>
        </row>
        <row r="3038">
          <cell r="B3038">
            <v>28010240</v>
          </cell>
          <cell r="C3038" t="str">
            <v>PALMARITO  [28010240]</v>
          </cell>
          <cell r="D3038" t="str">
            <v>Pluviométrica</v>
          </cell>
          <cell r="E3038" t="str">
            <v>Convencional</v>
          </cell>
          <cell r="F3038" t="str">
            <v>Suspendida</v>
          </cell>
          <cell r="G3038">
            <v>25856</v>
          </cell>
          <cell r="H3038">
            <v>175</v>
          </cell>
          <cell r="I3038">
            <v>10.71666667</v>
          </cell>
          <cell r="J3038">
            <v>-73.216666669999995</v>
          </cell>
          <cell r="K3038" t="str">
            <v>La Guajira</v>
          </cell>
          <cell r="L3038" t="str">
            <v>San Juan Del Cesar</v>
          </cell>
          <cell r="M3038" t="str">
            <v>Area Operativa 05 - Magdalena-Cesar-Guajira</v>
          </cell>
          <cell r="N3038" t="str">
            <v>Magdalena Cauca</v>
          </cell>
          <cell r="O3038" t="str">
            <v>Cesar</v>
          </cell>
          <cell r="Q3038" t="str">
            <v>Magdalena</v>
          </cell>
          <cell r="R3038">
            <v>27529</v>
          </cell>
        </row>
        <row r="3039">
          <cell r="B3039">
            <v>29040160</v>
          </cell>
          <cell r="C3039" t="str">
            <v>ISLA LA  [29040160]</v>
          </cell>
          <cell r="D3039" t="str">
            <v>Pluviométrica</v>
          </cell>
          <cell r="E3039" t="str">
            <v>Convencional</v>
          </cell>
          <cell r="F3039" t="str">
            <v>Suspendida</v>
          </cell>
          <cell r="G3039">
            <v>24730</v>
          </cell>
          <cell r="H3039">
            <v>70</v>
          </cell>
          <cell r="I3039">
            <v>10.71666667</v>
          </cell>
          <cell r="J3039">
            <v>-74.95</v>
          </cell>
          <cell r="K3039" t="str">
            <v>Atlantico</v>
          </cell>
          <cell r="L3039" t="str">
            <v>Usiacurí</v>
          </cell>
          <cell r="M3039" t="str">
            <v>Area Operativa 02 - Atlántico-Bolivar-Sucre</v>
          </cell>
          <cell r="N3039" t="str">
            <v>Magdalena Cauca</v>
          </cell>
          <cell r="O3039" t="str">
            <v>Bajo Magdalena</v>
          </cell>
          <cell r="Q3039" t="str">
            <v>Magdalena</v>
          </cell>
          <cell r="R3039">
            <v>25552</v>
          </cell>
        </row>
        <row r="3040">
          <cell r="B3040">
            <v>28010210</v>
          </cell>
          <cell r="C3040" t="str">
            <v>HATICOS LOS  [28010210]</v>
          </cell>
          <cell r="D3040" t="str">
            <v>Pluviométrica</v>
          </cell>
          <cell r="E3040" t="str">
            <v>Convencional</v>
          </cell>
          <cell r="F3040" t="str">
            <v>Suspendida</v>
          </cell>
          <cell r="G3040">
            <v>25795</v>
          </cell>
          <cell r="H3040">
            <v>200</v>
          </cell>
          <cell r="I3040">
            <v>10.733333330000001</v>
          </cell>
          <cell r="J3040">
            <v>-73.066666669999989</v>
          </cell>
          <cell r="K3040" t="str">
            <v>La Guajira</v>
          </cell>
          <cell r="L3040" t="str">
            <v>San Juan Del Cesar</v>
          </cell>
          <cell r="M3040" t="str">
            <v>Area Operativa 05 - Magdalena-Cesar-Guajira</v>
          </cell>
          <cell r="N3040" t="str">
            <v>Magdalena Cauca</v>
          </cell>
          <cell r="O3040" t="str">
            <v>Cesar</v>
          </cell>
          <cell r="Q3040" t="str">
            <v>Magdalena</v>
          </cell>
          <cell r="R3040">
            <v>27378</v>
          </cell>
        </row>
        <row r="3041">
          <cell r="B3041">
            <v>24037160</v>
          </cell>
          <cell r="C3041" t="str">
            <v>ENTRADA SOCHAGOTA  [24037160]</v>
          </cell>
          <cell r="D3041" t="str">
            <v>Limnimétrica</v>
          </cell>
          <cell r="E3041" t="str">
            <v>Convencional</v>
          </cell>
          <cell r="F3041" t="str">
            <v>Suspendida</v>
          </cell>
          <cell r="G3041">
            <v>25157</v>
          </cell>
          <cell r="H3041">
            <v>2500</v>
          </cell>
          <cell r="I3041">
            <v>5.7666666700000002</v>
          </cell>
          <cell r="J3041">
            <v>-73.116666670000001</v>
          </cell>
          <cell r="K3041" t="str">
            <v>Boyacá</v>
          </cell>
          <cell r="L3041" t="str">
            <v>Paipa</v>
          </cell>
          <cell r="M3041" t="str">
            <v>Area Operativa 06 - Boyacá-Casanare-Vichada</v>
          </cell>
          <cell r="N3041" t="str">
            <v>Magdalena Cauca</v>
          </cell>
          <cell r="O3041" t="str">
            <v>Sogamoso</v>
          </cell>
          <cell r="Q3041" t="str">
            <v>Salitre</v>
          </cell>
          <cell r="R3041">
            <v>25764</v>
          </cell>
        </row>
        <row r="3042">
          <cell r="B3042">
            <v>23067030</v>
          </cell>
          <cell r="C3042" t="str">
            <v>RIO NEGRO  [23067030]</v>
          </cell>
          <cell r="D3042" t="str">
            <v>Limnimétrica</v>
          </cell>
          <cell r="E3042" t="str">
            <v>Convencional</v>
          </cell>
          <cell r="F3042" t="str">
            <v>Activa</v>
          </cell>
          <cell r="G3042">
            <v>26191</v>
          </cell>
          <cell r="H3042">
            <v>149</v>
          </cell>
          <cell r="I3042">
            <v>5.7666666700000002</v>
          </cell>
          <cell r="J3042">
            <v>-74.633333329999999</v>
          </cell>
          <cell r="K3042" t="str">
            <v>Boyacá</v>
          </cell>
          <cell r="L3042" t="str">
            <v>Puerto Boyacá</v>
          </cell>
          <cell r="M3042" t="str">
            <v>Area Operativa 01 - Antioquia-Chocó</v>
          </cell>
          <cell r="N3042" t="str">
            <v>Magdalena Cauca</v>
          </cell>
          <cell r="O3042" t="str">
            <v>Medio Magdalena</v>
          </cell>
          <cell r="Q3042" t="str">
            <v>Negro</v>
          </cell>
        </row>
        <row r="3043">
          <cell r="B3043">
            <v>24017130</v>
          </cell>
          <cell r="C3043" t="str">
            <v>GARAVITO  [24017130]</v>
          </cell>
          <cell r="D3043" t="str">
            <v>Limnimétrica</v>
          </cell>
          <cell r="E3043" t="str">
            <v>Convencional</v>
          </cell>
          <cell r="F3043" t="str">
            <v>Activa</v>
          </cell>
          <cell r="G3043">
            <v>21930</v>
          </cell>
          <cell r="H3043">
            <v>2526</v>
          </cell>
          <cell r="I3043">
            <v>5.7666666700000002</v>
          </cell>
          <cell r="J3043">
            <v>-73.733333329999994</v>
          </cell>
          <cell r="K3043" t="str">
            <v>Boyacá</v>
          </cell>
          <cell r="L3043" t="str">
            <v>Saboyá</v>
          </cell>
          <cell r="M3043" t="str">
            <v>Area Operativa 06 - Boyacá-Casanare-Vichada</v>
          </cell>
          <cell r="N3043" t="str">
            <v>Magdalena Cauca</v>
          </cell>
          <cell r="O3043" t="str">
            <v>Sogamoso</v>
          </cell>
          <cell r="Q3043" t="str">
            <v>Suarez</v>
          </cell>
        </row>
        <row r="3044">
          <cell r="B3044">
            <v>24030100</v>
          </cell>
          <cell r="C3044" t="str">
            <v>TERMOPAIPA  [24030100]</v>
          </cell>
          <cell r="D3044" t="str">
            <v>Pluviométrica</v>
          </cell>
          <cell r="E3044" t="str">
            <v>Convencional</v>
          </cell>
          <cell r="F3044" t="str">
            <v>Suspendida</v>
          </cell>
          <cell r="G3044">
            <v>20408</v>
          </cell>
          <cell r="H3044">
            <v>2580</v>
          </cell>
          <cell r="I3044">
            <v>5.7666666700000002</v>
          </cell>
          <cell r="J3044">
            <v>-73.150000000000006</v>
          </cell>
          <cell r="K3044" t="str">
            <v>Boyacá</v>
          </cell>
          <cell r="L3044" t="str">
            <v>Paipa</v>
          </cell>
          <cell r="M3044" t="str">
            <v>Area Operativa 06 - Boyacá-Casanare-Vichada</v>
          </cell>
          <cell r="N3044" t="str">
            <v>Magdalena Cauca</v>
          </cell>
          <cell r="O3044" t="str">
            <v>Sogamoso</v>
          </cell>
          <cell r="Q3044" t="str">
            <v>Suarez</v>
          </cell>
          <cell r="R3044">
            <v>23177</v>
          </cell>
        </row>
        <row r="3045">
          <cell r="B3045">
            <v>24037050</v>
          </cell>
          <cell r="C3045" t="str">
            <v>CENTRAL TERMOPAIPA  [24037050]</v>
          </cell>
          <cell r="D3045" t="str">
            <v>Limnimétrica</v>
          </cell>
          <cell r="E3045" t="str">
            <v>Convencional</v>
          </cell>
          <cell r="F3045" t="str">
            <v>Suspendida</v>
          </cell>
          <cell r="G3045">
            <v>20104</v>
          </cell>
          <cell r="H3045">
            <v>2580</v>
          </cell>
          <cell r="I3045">
            <v>5.7666666700000002</v>
          </cell>
          <cell r="J3045">
            <v>-73.133333329999999</v>
          </cell>
          <cell r="K3045" t="str">
            <v>Boyacá</v>
          </cell>
          <cell r="L3045" t="str">
            <v>Paipa</v>
          </cell>
          <cell r="M3045" t="str">
            <v>Area Operativa 06 - Boyacá-Casanare-Vichada</v>
          </cell>
          <cell r="N3045" t="str">
            <v>Magdalena Cauca</v>
          </cell>
          <cell r="O3045" t="str">
            <v>Sogamoso</v>
          </cell>
          <cell r="Q3045" t="str">
            <v>Chicamocha</v>
          </cell>
          <cell r="R3045">
            <v>21655</v>
          </cell>
        </row>
        <row r="3046">
          <cell r="B3046">
            <v>24037060</v>
          </cell>
          <cell r="C3046" t="str">
            <v>TERMOPAIPA  [24037060]</v>
          </cell>
          <cell r="D3046" t="str">
            <v>Limnimétrica</v>
          </cell>
          <cell r="E3046" t="str">
            <v>Convencional</v>
          </cell>
          <cell r="F3046" t="str">
            <v>Suspendida</v>
          </cell>
          <cell r="G3046">
            <v>20104</v>
          </cell>
          <cell r="H3046">
            <v>2572</v>
          </cell>
          <cell r="I3046">
            <v>5.7666666700000002</v>
          </cell>
          <cell r="J3046">
            <v>-73.133333329999999</v>
          </cell>
          <cell r="K3046" t="str">
            <v>Boyacá</v>
          </cell>
          <cell r="L3046" t="str">
            <v>Paipa</v>
          </cell>
          <cell r="M3046" t="str">
            <v>Area Operativa 06 - Boyacá-Casanare-Vichada</v>
          </cell>
          <cell r="N3046" t="str">
            <v>Magdalena Cauca</v>
          </cell>
          <cell r="O3046" t="str">
            <v>Sogamoso</v>
          </cell>
          <cell r="Q3046" t="str">
            <v>Chicamocha</v>
          </cell>
          <cell r="R3046">
            <v>24456</v>
          </cell>
        </row>
        <row r="3047">
          <cell r="B3047">
            <v>24037140</v>
          </cell>
          <cell r="C3047" t="str">
            <v>CAÑO 1  [24037140]</v>
          </cell>
          <cell r="D3047" t="str">
            <v>Limnimétrica</v>
          </cell>
          <cell r="E3047" t="str">
            <v>Convencional</v>
          </cell>
          <cell r="F3047" t="str">
            <v>Suspendida</v>
          </cell>
          <cell r="G3047">
            <v>25157</v>
          </cell>
          <cell r="H3047">
            <v>2500</v>
          </cell>
          <cell r="I3047">
            <v>5.7666666700000002</v>
          </cell>
          <cell r="J3047">
            <v>-73.116666670000001</v>
          </cell>
          <cell r="K3047" t="str">
            <v>Boyacá</v>
          </cell>
          <cell r="L3047" t="str">
            <v>Paipa</v>
          </cell>
          <cell r="M3047" t="str">
            <v>Area Operativa 06 - Boyacá-Casanare-Vichada</v>
          </cell>
          <cell r="N3047" t="str">
            <v>Magdalena Cauca</v>
          </cell>
          <cell r="O3047" t="str">
            <v>Sogamoso</v>
          </cell>
          <cell r="Q3047" t="str">
            <v>Chicamocha</v>
          </cell>
          <cell r="R3047">
            <v>25764</v>
          </cell>
        </row>
        <row r="3048">
          <cell r="B3048">
            <v>24037150</v>
          </cell>
          <cell r="C3048" t="str">
            <v>TERMALES PAIPA CN.  [24037150]</v>
          </cell>
          <cell r="D3048" t="str">
            <v>Limnimétrica</v>
          </cell>
          <cell r="E3048" t="str">
            <v>Convencional</v>
          </cell>
          <cell r="F3048" t="str">
            <v>Suspendida</v>
          </cell>
          <cell r="G3048">
            <v>25157</v>
          </cell>
          <cell r="H3048">
            <v>2500</v>
          </cell>
          <cell r="I3048">
            <v>5.7666666700000002</v>
          </cell>
          <cell r="J3048">
            <v>-73.116666670000001</v>
          </cell>
          <cell r="K3048" t="str">
            <v>Boyacá</v>
          </cell>
          <cell r="L3048" t="str">
            <v>Paipa</v>
          </cell>
          <cell r="M3048" t="str">
            <v>Area Operativa 06 - Boyacá-Casanare-Vichada</v>
          </cell>
          <cell r="N3048" t="str">
            <v>Magdalena Cauca</v>
          </cell>
          <cell r="O3048" t="str">
            <v>Sogamoso</v>
          </cell>
          <cell r="Q3048" t="str">
            <v>Chicamocha</v>
          </cell>
          <cell r="R3048">
            <v>25764</v>
          </cell>
        </row>
        <row r="3049">
          <cell r="B3049">
            <v>26190150</v>
          </cell>
          <cell r="C3049" t="str">
            <v>CACHIPAY  [26190150]</v>
          </cell>
          <cell r="D3049" t="str">
            <v>Pluviográfica</v>
          </cell>
          <cell r="E3049" t="str">
            <v>Convencional</v>
          </cell>
          <cell r="F3049" t="str">
            <v>Activa</v>
          </cell>
          <cell r="G3049">
            <v>29448</v>
          </cell>
          <cell r="H3049">
            <v>990</v>
          </cell>
          <cell r="I3049">
            <v>5.7666666700000002</v>
          </cell>
          <cell r="J3049">
            <v>-75.883333329999999</v>
          </cell>
          <cell r="K3049" t="str">
            <v>Antioquia</v>
          </cell>
          <cell r="L3049" t="str">
            <v>Betania</v>
          </cell>
          <cell r="M3049" t="str">
            <v>Area Operativa 01 - Antioquia-Chocó</v>
          </cell>
          <cell r="N3049" t="str">
            <v>Magdalena Cauca</v>
          </cell>
          <cell r="O3049" t="str">
            <v>Cauca</v>
          </cell>
          <cell r="Q3049" t="str">
            <v>Lago Sochagota</v>
          </cell>
        </row>
        <row r="3050">
          <cell r="B3050">
            <v>26197050</v>
          </cell>
          <cell r="C3050" t="str">
            <v>CACHIPAY PSJ 1  [26197050]</v>
          </cell>
          <cell r="D3050" t="str">
            <v>Limnigráfica</v>
          </cell>
          <cell r="E3050" t="str">
            <v>Convencional</v>
          </cell>
          <cell r="F3050" t="str">
            <v>Activa</v>
          </cell>
          <cell r="G3050">
            <v>29448</v>
          </cell>
          <cell r="H3050">
            <v>955</v>
          </cell>
          <cell r="I3050">
            <v>5.7666666700000002</v>
          </cell>
          <cell r="J3050">
            <v>-75.883333329999999</v>
          </cell>
          <cell r="K3050" t="str">
            <v>Antioquia</v>
          </cell>
          <cell r="L3050" t="str">
            <v>Hispania</v>
          </cell>
          <cell r="M3050" t="str">
            <v>Area Operativa 01 - Antioquia-Chocó</v>
          </cell>
          <cell r="N3050" t="str">
            <v>Magdalena Cauca</v>
          </cell>
          <cell r="O3050" t="str">
            <v>Cauca</v>
          </cell>
          <cell r="Q3050" t="str">
            <v>San Juan</v>
          </cell>
        </row>
        <row r="3051">
          <cell r="B3051">
            <v>24010680</v>
          </cell>
          <cell r="C3051" t="str">
            <v>CENTRAL 2  [24010680]</v>
          </cell>
          <cell r="D3051" t="str">
            <v>Pluviográfica</v>
          </cell>
          <cell r="E3051" t="str">
            <v>Convencional</v>
          </cell>
          <cell r="F3051" t="str">
            <v>Activa</v>
          </cell>
          <cell r="G3051">
            <v>21990</v>
          </cell>
          <cell r="H3051">
            <v>2145</v>
          </cell>
          <cell r="I3051">
            <v>5.8</v>
          </cell>
          <cell r="J3051">
            <v>-73.7</v>
          </cell>
          <cell r="K3051" t="str">
            <v>Santander</v>
          </cell>
          <cell r="L3051" t="str">
            <v>Puente Nacional</v>
          </cell>
          <cell r="M3051" t="str">
            <v>Area Operativa 08 - Santanderes-Arauca</v>
          </cell>
          <cell r="N3051" t="str">
            <v>Magdalena Cauca</v>
          </cell>
          <cell r="O3051" t="str">
            <v>Sogamoso</v>
          </cell>
          <cell r="Q3051" t="str">
            <v>San Juan</v>
          </cell>
        </row>
        <row r="3052">
          <cell r="B3052">
            <v>21206270</v>
          </cell>
          <cell r="C3052" t="str">
            <v>FRAY BARTOLOME  [21206270]</v>
          </cell>
          <cell r="D3052" t="str">
            <v>Meteorológica Especial</v>
          </cell>
          <cell r="E3052" t="str">
            <v>Convencional</v>
          </cell>
          <cell r="F3052" t="str">
            <v>Activa</v>
          </cell>
          <cell r="G3052">
            <v>32613</v>
          </cell>
          <cell r="H3052">
            <v>2578</v>
          </cell>
          <cell r="I3052">
            <v>4.7</v>
          </cell>
          <cell r="J3052">
            <v>-74.066666669999989</v>
          </cell>
          <cell r="K3052" t="str">
            <v>Bogotá</v>
          </cell>
          <cell r="L3052" t="str">
            <v>Bogota, D.C</v>
          </cell>
          <cell r="M3052" t="str">
            <v>Area Operativa 11 - Cundinamarca-Amazonas-San Andrés</v>
          </cell>
          <cell r="N3052" t="str">
            <v>Magdalena Cauca</v>
          </cell>
          <cell r="O3052" t="str">
            <v>Alto Magdalena</v>
          </cell>
          <cell r="Q3052" t="str">
            <v>San Juan</v>
          </cell>
        </row>
        <row r="3053">
          <cell r="B3053">
            <v>21206470</v>
          </cell>
          <cell r="C3053" t="str">
            <v>ESPERANZA LA  [21206470]</v>
          </cell>
          <cell r="D3053" t="str">
            <v>Climática Principal</v>
          </cell>
          <cell r="E3053" t="str">
            <v>Convencional</v>
          </cell>
          <cell r="F3053" t="str">
            <v>Activa</v>
          </cell>
          <cell r="G3053">
            <v>33953</v>
          </cell>
          <cell r="H3053">
            <v>1240</v>
          </cell>
          <cell r="I3053">
            <v>4.7</v>
          </cell>
          <cell r="J3053">
            <v>-74.333333329999988</v>
          </cell>
          <cell r="K3053" t="str">
            <v>Cundinamarca</v>
          </cell>
          <cell r="L3053" t="str">
            <v>La Mesa</v>
          </cell>
          <cell r="M3053" t="str">
            <v>Area Operativa 11 - Cundinamarca-Amazonas-San Andrés</v>
          </cell>
          <cell r="N3053" t="str">
            <v>Magdalena Cauca</v>
          </cell>
          <cell r="O3053" t="str">
            <v>Alto Magdalena</v>
          </cell>
          <cell r="Q3053" t="str">
            <v>San Juan</v>
          </cell>
        </row>
        <row r="3054">
          <cell r="B3054">
            <v>21207160</v>
          </cell>
          <cell r="C3054" t="str">
            <v>RAMADA LA-MIRA N.4  [21207160]</v>
          </cell>
          <cell r="D3054" t="str">
            <v>Limnimétrica</v>
          </cell>
          <cell r="E3054" t="str">
            <v>Convencional</v>
          </cell>
          <cell r="F3054" t="str">
            <v>Activa</v>
          </cell>
          <cell r="G3054">
            <v>19008</v>
          </cell>
          <cell r="H3054">
            <v>2571</v>
          </cell>
          <cell r="I3054">
            <v>4.7</v>
          </cell>
          <cell r="J3054">
            <v>-74.166666669999998</v>
          </cell>
          <cell r="K3054" t="str">
            <v>Bogotá</v>
          </cell>
          <cell r="L3054" t="str">
            <v>Bogota, D.C</v>
          </cell>
          <cell r="M3054" t="str">
            <v>Area Operativa 11 - Cundinamarca-Amazonas-San Andrés</v>
          </cell>
          <cell r="N3054" t="str">
            <v>Magdalena Cauca</v>
          </cell>
          <cell r="O3054" t="str">
            <v>Alto Magdalena</v>
          </cell>
          <cell r="Q3054" t="str">
            <v>Canal La Ramada</v>
          </cell>
        </row>
        <row r="3055">
          <cell r="B3055">
            <v>21207370</v>
          </cell>
          <cell r="C3055" t="str">
            <v>FUNZA  [21207370]</v>
          </cell>
          <cell r="D3055" t="str">
            <v>Limnimétrica</v>
          </cell>
          <cell r="E3055" t="str">
            <v>Convencional</v>
          </cell>
          <cell r="F3055" t="str">
            <v>Activa</v>
          </cell>
          <cell r="G3055">
            <v>17913</v>
          </cell>
          <cell r="H3055">
            <v>2645</v>
          </cell>
          <cell r="I3055">
            <v>4.7</v>
          </cell>
          <cell r="J3055">
            <v>-74.2</v>
          </cell>
          <cell r="K3055" t="str">
            <v>Cundinamarca</v>
          </cell>
          <cell r="L3055" t="str">
            <v>Funza</v>
          </cell>
          <cell r="M3055" t="str">
            <v>Area Operativa 11 - Cundinamarca-Amazonas-San Andrés</v>
          </cell>
          <cell r="N3055" t="str">
            <v>Magdalena Cauca</v>
          </cell>
          <cell r="O3055" t="str">
            <v>Alto Magdalena</v>
          </cell>
          <cell r="Q3055" t="str">
            <v>Cga. Tres Esquina</v>
          </cell>
        </row>
        <row r="3056">
          <cell r="B3056">
            <v>21208850</v>
          </cell>
          <cell r="C3056" t="str">
            <v>PENA NEGRA  [21208850]</v>
          </cell>
          <cell r="D3056" t="str">
            <v>Limnimétrica</v>
          </cell>
          <cell r="E3056" t="str">
            <v>Convencional</v>
          </cell>
          <cell r="F3056" t="str">
            <v>Activa</v>
          </cell>
          <cell r="G3056">
            <v>32370</v>
          </cell>
          <cell r="H3056">
            <v>980</v>
          </cell>
          <cell r="I3056">
            <v>4.7</v>
          </cell>
          <cell r="J3056">
            <v>-74.483333329999994</v>
          </cell>
          <cell r="K3056" t="str">
            <v>Cundinamarca</v>
          </cell>
          <cell r="L3056" t="str">
            <v>Cachipay</v>
          </cell>
          <cell r="M3056" t="str">
            <v>Area Operativa 11 - Cundinamarca-Amazonas-San Andrés</v>
          </cell>
          <cell r="N3056" t="str">
            <v>Magdalena Cauca</v>
          </cell>
          <cell r="O3056" t="str">
            <v>Alto Magdalena</v>
          </cell>
          <cell r="Q3056" t="str">
            <v>Bajamon</v>
          </cell>
        </row>
        <row r="3057">
          <cell r="B3057">
            <v>21209400</v>
          </cell>
          <cell r="C3057" t="str">
            <v>AFLUENT SAN RAFAEL  [21209400]</v>
          </cell>
          <cell r="D3057" t="str">
            <v>Limnimétrica</v>
          </cell>
          <cell r="E3057" t="str">
            <v>Convencional</v>
          </cell>
          <cell r="F3057" t="str">
            <v>Activa</v>
          </cell>
          <cell r="G3057">
            <v>35504</v>
          </cell>
          <cell r="H3057">
            <v>2950</v>
          </cell>
          <cell r="I3057">
            <v>4.7</v>
          </cell>
          <cell r="J3057">
            <v>-74</v>
          </cell>
          <cell r="K3057" t="str">
            <v>Cundinamarca</v>
          </cell>
          <cell r="L3057" t="str">
            <v>La Calera</v>
          </cell>
          <cell r="M3057" t="str">
            <v>Area Operativa 11 - Cundinamarca-Amazonas-San Andrés</v>
          </cell>
          <cell r="N3057" t="str">
            <v>Magdalena Cauca</v>
          </cell>
          <cell r="O3057" t="str">
            <v>Alto Magdalena</v>
          </cell>
          <cell r="Q3057" t="str">
            <v>Emb. San Rafael</v>
          </cell>
        </row>
        <row r="3058">
          <cell r="B3058">
            <v>24037260</v>
          </cell>
          <cell r="C3058" t="str">
            <v>PTE LA BARRA  [24037260]</v>
          </cell>
          <cell r="D3058" t="str">
            <v>Limnimétrica</v>
          </cell>
          <cell r="E3058" t="str">
            <v>Convencional</v>
          </cell>
          <cell r="F3058" t="str">
            <v>Suspendida</v>
          </cell>
          <cell r="G3058">
            <v>25673</v>
          </cell>
          <cell r="H3058">
            <v>2500</v>
          </cell>
          <cell r="I3058">
            <v>5.7666666700000002</v>
          </cell>
          <cell r="J3058">
            <v>-72.95</v>
          </cell>
          <cell r="K3058" t="str">
            <v>Boyacá</v>
          </cell>
          <cell r="L3058" t="str">
            <v>Sogamoso</v>
          </cell>
          <cell r="M3058" t="str">
            <v>Area Operativa 06 - Boyacá-Casanare-Vichada</v>
          </cell>
          <cell r="N3058" t="str">
            <v>Magdalena Cauca</v>
          </cell>
          <cell r="O3058" t="str">
            <v>Sogamoso</v>
          </cell>
          <cell r="Q3058" t="str">
            <v>Chicamocha</v>
          </cell>
          <cell r="R3058">
            <v>26648</v>
          </cell>
        </row>
        <row r="3059">
          <cell r="B3059">
            <v>24037440</v>
          </cell>
          <cell r="C3059" t="str">
            <v>PAIPA  [24037440]</v>
          </cell>
          <cell r="D3059" t="str">
            <v>Limnimétrica</v>
          </cell>
          <cell r="E3059" t="str">
            <v>Convencional</v>
          </cell>
          <cell r="F3059" t="str">
            <v>Suspendida</v>
          </cell>
          <cell r="G3059">
            <v>23330</v>
          </cell>
          <cell r="H3059">
            <v>2570</v>
          </cell>
          <cell r="I3059">
            <v>5.7666666700000002</v>
          </cell>
          <cell r="J3059">
            <v>-73.099999999999994</v>
          </cell>
          <cell r="K3059" t="str">
            <v>Boyacá</v>
          </cell>
          <cell r="L3059" t="str">
            <v>Paipa</v>
          </cell>
          <cell r="M3059" t="str">
            <v>Area Operativa 06 - Boyacá-Casanare-Vichada</v>
          </cell>
          <cell r="N3059" t="str">
            <v>Magdalena Cauca</v>
          </cell>
          <cell r="O3059" t="str">
            <v>Sogamoso</v>
          </cell>
          <cell r="Q3059" t="str">
            <v>Lago Sochagota</v>
          </cell>
          <cell r="R3059">
            <v>23816</v>
          </cell>
        </row>
        <row r="3060">
          <cell r="B3060">
            <v>26190070</v>
          </cell>
          <cell r="C3060" t="str">
            <v>BETANIA TERUEL  [26190070]</v>
          </cell>
          <cell r="D3060" t="str">
            <v>Pluviométrica</v>
          </cell>
          <cell r="E3060" t="str">
            <v>Convencional</v>
          </cell>
          <cell r="F3060" t="str">
            <v>Suspendida</v>
          </cell>
          <cell r="G3060">
            <v>19708</v>
          </cell>
          <cell r="H3060">
            <v>1300</v>
          </cell>
          <cell r="I3060">
            <v>5.7666666700000002</v>
          </cell>
          <cell r="J3060">
            <v>-75.966666669999995</v>
          </cell>
          <cell r="K3060" t="str">
            <v>Antioquia</v>
          </cell>
          <cell r="L3060" t="str">
            <v>Betania</v>
          </cell>
          <cell r="M3060" t="str">
            <v>Area Operativa 01 - Antioquia-Chocó</v>
          </cell>
          <cell r="N3060" t="str">
            <v>Magdalena Cauca</v>
          </cell>
          <cell r="O3060" t="str">
            <v>Cauca</v>
          </cell>
          <cell r="Q3060" t="str">
            <v>Lago Sochagota</v>
          </cell>
          <cell r="R3060">
            <v>20224</v>
          </cell>
        </row>
        <row r="3061">
          <cell r="B3061">
            <v>24030430</v>
          </cell>
          <cell r="C3061" t="str">
            <v>BELENCITO  [24030430]</v>
          </cell>
          <cell r="D3061" t="str">
            <v>Pluviométrica</v>
          </cell>
          <cell r="E3061" t="str">
            <v>Convencional</v>
          </cell>
          <cell r="F3061" t="str">
            <v>Suspendida</v>
          </cell>
          <cell r="G3061">
            <v>23422</v>
          </cell>
          <cell r="H3061">
            <v>2520</v>
          </cell>
          <cell r="I3061">
            <v>5.7833333299999996</v>
          </cell>
          <cell r="J3061">
            <v>-72.883333329999999</v>
          </cell>
          <cell r="K3061" t="str">
            <v>Boyacá</v>
          </cell>
          <cell r="L3061" t="str">
            <v>Nobsa</v>
          </cell>
          <cell r="M3061" t="str">
            <v>Area Operativa 06 - Boyacá-Casanare-Vichada</v>
          </cell>
          <cell r="N3061" t="str">
            <v>Magdalena Cauca</v>
          </cell>
          <cell r="O3061" t="str">
            <v>Sogamoso</v>
          </cell>
          <cell r="Q3061" t="str">
            <v>San Juan</v>
          </cell>
          <cell r="R3061">
            <v>25218</v>
          </cell>
        </row>
        <row r="3062">
          <cell r="B3062">
            <v>24035110</v>
          </cell>
          <cell r="C3062" t="str">
            <v>NOBSA  [24035110]</v>
          </cell>
          <cell r="D3062" t="str">
            <v>Climática Ordinaria</v>
          </cell>
          <cell r="E3062" t="str">
            <v>Convencional</v>
          </cell>
          <cell r="F3062" t="str">
            <v>Suspendida</v>
          </cell>
          <cell r="G3062">
            <v>16695</v>
          </cell>
          <cell r="H3062">
            <v>2530</v>
          </cell>
          <cell r="I3062">
            <v>5.7833333299999996</v>
          </cell>
          <cell r="J3062">
            <v>-72.883333329999999</v>
          </cell>
          <cell r="K3062" t="str">
            <v>Boyacá</v>
          </cell>
          <cell r="L3062" t="str">
            <v>Nobsa</v>
          </cell>
          <cell r="M3062" t="str">
            <v>Area Operativa 06 - Boyacá-Casanare-Vichada</v>
          </cell>
          <cell r="N3062" t="str">
            <v>Magdalena Cauca</v>
          </cell>
          <cell r="O3062" t="str">
            <v>Sogamoso</v>
          </cell>
          <cell r="Q3062" t="str">
            <v>San Juan</v>
          </cell>
          <cell r="R3062">
            <v>20804</v>
          </cell>
        </row>
        <row r="3063">
          <cell r="B3063">
            <v>21207310</v>
          </cell>
          <cell r="C3063" t="str">
            <v>ESCLUSA LA RAMADA  [21207310]</v>
          </cell>
          <cell r="D3063" t="str">
            <v>Limnimétrica</v>
          </cell>
          <cell r="E3063" t="str">
            <v>Convencional</v>
          </cell>
          <cell r="F3063" t="str">
            <v>Suspendida</v>
          </cell>
          <cell r="G3063">
            <v>17486</v>
          </cell>
          <cell r="H3063">
            <v>2581</v>
          </cell>
          <cell r="I3063">
            <v>4.7</v>
          </cell>
          <cell r="J3063">
            <v>-74.166666669999998</v>
          </cell>
          <cell r="K3063" t="str">
            <v>Cundinamarca</v>
          </cell>
          <cell r="L3063" t="str">
            <v>Funza</v>
          </cell>
          <cell r="M3063" t="str">
            <v>Area Operativa 11 - Cundinamarca-Amazonas-San Andrés</v>
          </cell>
          <cell r="N3063" t="str">
            <v>Magdalena Cauca</v>
          </cell>
          <cell r="O3063" t="str">
            <v>Alto Magdalena</v>
          </cell>
          <cell r="Q3063" t="str">
            <v>Bogota</v>
          </cell>
          <cell r="R3063">
            <v>24821</v>
          </cell>
        </row>
        <row r="3064">
          <cell r="B3064">
            <v>21209830</v>
          </cell>
          <cell r="C3064" t="str">
            <v>PONTEBEDRA  [21209830]</v>
          </cell>
          <cell r="D3064" t="str">
            <v>Limnigráfica</v>
          </cell>
          <cell r="E3064" t="str">
            <v>Convencional</v>
          </cell>
          <cell r="F3064" t="str">
            <v>Activa</v>
          </cell>
          <cell r="G3064">
            <v>38032</v>
          </cell>
          <cell r="H3064">
            <v>2580</v>
          </cell>
          <cell r="I3064">
            <v>4.7</v>
          </cell>
          <cell r="J3064">
            <v>-74.083333329999988</v>
          </cell>
          <cell r="K3064" t="str">
            <v>Bogotá</v>
          </cell>
          <cell r="L3064" t="str">
            <v>Bogota, D.C</v>
          </cell>
          <cell r="M3064" t="str">
            <v>Area Operativa 11 - Cundinamarca-Amazonas-San Andrés</v>
          </cell>
          <cell r="N3064" t="str">
            <v>Magdalena Cauca</v>
          </cell>
          <cell r="O3064" t="str">
            <v>Alto Magdalena</v>
          </cell>
          <cell r="Q3064" t="str">
            <v>Canal Cordoba</v>
          </cell>
        </row>
        <row r="3065">
          <cell r="B3065">
            <v>21240090</v>
          </cell>
          <cell r="C3065" t="str">
            <v>GUADUALITO  [21240090]</v>
          </cell>
          <cell r="D3065" t="str">
            <v>Pluviométrica</v>
          </cell>
          <cell r="E3065" t="str">
            <v>Convencional</v>
          </cell>
          <cell r="F3065" t="str">
            <v>Activa</v>
          </cell>
          <cell r="G3065">
            <v>33253</v>
          </cell>
          <cell r="H3065">
            <v>1620</v>
          </cell>
          <cell r="I3065">
            <v>4.7</v>
          </cell>
          <cell r="J3065">
            <v>-75.066666669999989</v>
          </cell>
          <cell r="K3065" t="str">
            <v>Tolima</v>
          </cell>
          <cell r="L3065" t="str">
            <v>Santa Isabel</v>
          </cell>
          <cell r="M3065" t="str">
            <v>Area Operativa 10 - Tolima</v>
          </cell>
          <cell r="N3065" t="str">
            <v>Magdalena Cauca</v>
          </cell>
          <cell r="O3065" t="str">
            <v>Alto Magdalena</v>
          </cell>
          <cell r="Q3065" t="str">
            <v>Canal Cordoba</v>
          </cell>
        </row>
        <row r="3066">
          <cell r="B3066">
            <v>26120680</v>
          </cell>
          <cell r="C3066" t="str">
            <v>RECREO EL  [26120680]</v>
          </cell>
          <cell r="D3066" t="str">
            <v>Pluviográfica</v>
          </cell>
          <cell r="E3066" t="str">
            <v>Convencional</v>
          </cell>
          <cell r="F3066" t="str">
            <v>Activa</v>
          </cell>
          <cell r="G3066">
            <v>31639</v>
          </cell>
          <cell r="H3066">
            <v>1410</v>
          </cell>
          <cell r="I3066">
            <v>4.7</v>
          </cell>
          <cell r="J3066">
            <v>-75.733333329999994</v>
          </cell>
          <cell r="K3066" t="str">
            <v>Valle del Cauca</v>
          </cell>
          <cell r="L3066" t="str">
            <v>Ulloa</v>
          </cell>
          <cell r="M3066" t="str">
            <v>Area Operativa 09 - Cauca-Valle-Caldas</v>
          </cell>
          <cell r="N3066" t="str">
            <v>Magdalena Cauca</v>
          </cell>
          <cell r="O3066" t="str">
            <v>Cauca</v>
          </cell>
          <cell r="Q3066" t="str">
            <v>Totare</v>
          </cell>
        </row>
        <row r="3067">
          <cell r="B3067">
            <v>21205515</v>
          </cell>
          <cell r="C3067" t="str">
            <v>MERENGO  - AUT  [21205515]</v>
          </cell>
          <cell r="D3067" t="str">
            <v>Climática Principal</v>
          </cell>
          <cell r="E3067" t="str">
            <v>Automática con Telemetría</v>
          </cell>
          <cell r="F3067" t="str">
            <v>Activa</v>
          </cell>
          <cell r="H3067">
            <v>3347</v>
          </cell>
          <cell r="I3067">
            <v>4.7002888899999995</v>
          </cell>
          <cell r="J3067">
            <v>-74.173786109999995</v>
          </cell>
          <cell r="K3067" t="str">
            <v>Cundinamarca</v>
          </cell>
          <cell r="L3067" t="str">
            <v>Soacha</v>
          </cell>
          <cell r="M3067" t="str">
            <v>Area Operativa 11 - Cundinamarca-Amazonas-San Andrés</v>
          </cell>
          <cell r="N3067" t="str">
            <v>Magdalena Cauca</v>
          </cell>
          <cell r="O3067" t="str">
            <v>Alto Magdalena</v>
          </cell>
          <cell r="Q3067" t="str">
            <v>Qda Santa Barbara</v>
          </cell>
        </row>
        <row r="3068">
          <cell r="B3068">
            <v>26105220</v>
          </cell>
          <cell r="C3068" t="str">
            <v>ZARAGOZA  [26105220]</v>
          </cell>
          <cell r="D3068" t="str">
            <v>Meteorológica Especial</v>
          </cell>
          <cell r="E3068" t="str">
            <v>Convencional</v>
          </cell>
          <cell r="F3068" t="str">
            <v>Activa</v>
          </cell>
          <cell r="G3068">
            <v>23757</v>
          </cell>
          <cell r="H3068">
            <v>937</v>
          </cell>
          <cell r="I3068">
            <v>4.7012499999999999</v>
          </cell>
          <cell r="J3068">
            <v>-75.930111109999999</v>
          </cell>
          <cell r="K3068" t="str">
            <v>Valle del Cauca</v>
          </cell>
          <cell r="L3068" t="str">
            <v>Cartago</v>
          </cell>
          <cell r="M3068" t="str">
            <v>Area Operativa 09 - Cauca-Valle-Caldas</v>
          </cell>
          <cell r="N3068" t="str">
            <v>Magdalena Cauca</v>
          </cell>
          <cell r="O3068" t="str">
            <v>Cauca</v>
          </cell>
          <cell r="Q3068" t="str">
            <v>Qda Santa Barbara</v>
          </cell>
        </row>
        <row r="3069">
          <cell r="B3069">
            <v>21205160</v>
          </cell>
          <cell r="C3069" t="str">
            <v>RAMADA LA  [21205160]</v>
          </cell>
          <cell r="D3069" t="str">
            <v>Climática Ordinaria</v>
          </cell>
          <cell r="E3069" t="str">
            <v>Convencional</v>
          </cell>
          <cell r="F3069" t="str">
            <v>Activa</v>
          </cell>
          <cell r="G3069">
            <v>13864</v>
          </cell>
          <cell r="H3069">
            <v>2545</v>
          </cell>
          <cell r="I3069">
            <v>4.7166666699999995</v>
          </cell>
          <cell r="J3069">
            <v>-74.183333329999996</v>
          </cell>
          <cell r="K3069" t="str">
            <v>Cundinamarca</v>
          </cell>
          <cell r="L3069" t="str">
            <v>Funza</v>
          </cell>
          <cell r="M3069" t="str">
            <v>Area Operativa 11 - Cundinamarca-Amazonas-San Andrés</v>
          </cell>
          <cell r="N3069" t="str">
            <v>Magdalena Cauca</v>
          </cell>
          <cell r="O3069" t="str">
            <v>Alto Magdalena</v>
          </cell>
          <cell r="Q3069" t="str">
            <v>Qda Santa Barbara</v>
          </cell>
        </row>
        <row r="3070">
          <cell r="B3070">
            <v>21206430</v>
          </cell>
          <cell r="C3070" t="str">
            <v>REYES CATOLICOS  [21206430]</v>
          </cell>
          <cell r="D3070" t="str">
            <v>Climática Ordinaria</v>
          </cell>
          <cell r="E3070" t="str">
            <v>Convencional</v>
          </cell>
          <cell r="F3070" t="str">
            <v>Activa</v>
          </cell>
          <cell r="G3070">
            <v>33496</v>
          </cell>
          <cell r="H3070">
            <v>2570</v>
          </cell>
          <cell r="I3070">
            <v>4.7166666699999995</v>
          </cell>
          <cell r="J3070">
            <v>-74.033333329999991</v>
          </cell>
          <cell r="K3070" t="str">
            <v>Bogotá</v>
          </cell>
          <cell r="L3070" t="str">
            <v>Bogota, D.C</v>
          </cell>
          <cell r="M3070" t="str">
            <v>Area Operativa 11 - Cundinamarca-Amazonas-San Andrés</v>
          </cell>
          <cell r="N3070" t="str">
            <v>Magdalena Cauca</v>
          </cell>
          <cell r="O3070" t="str">
            <v>Alto Magdalena</v>
          </cell>
          <cell r="Q3070" t="str">
            <v>Qda Santa Barbara</v>
          </cell>
        </row>
        <row r="3071">
          <cell r="B3071">
            <v>21206880</v>
          </cell>
          <cell r="C3071" t="str">
            <v>CANAL JABOQUE  [21206880]</v>
          </cell>
          <cell r="D3071" t="str">
            <v>Climática Principal</v>
          </cell>
          <cell r="E3071" t="str">
            <v>Convencional</v>
          </cell>
          <cell r="F3071" t="str">
            <v>Activa</v>
          </cell>
          <cell r="G3071">
            <v>38032</v>
          </cell>
          <cell r="H3071">
            <v>2565</v>
          </cell>
          <cell r="I3071">
            <v>4.7166666699999995</v>
          </cell>
          <cell r="J3071">
            <v>-74.150000000000006</v>
          </cell>
          <cell r="K3071" t="str">
            <v>Bogotá</v>
          </cell>
          <cell r="L3071" t="str">
            <v>Bogota, D.C</v>
          </cell>
          <cell r="M3071" t="str">
            <v>Area Operativa 11 - Cundinamarca-Amazonas-San Andrés</v>
          </cell>
          <cell r="N3071" t="str">
            <v>Magdalena Cauca</v>
          </cell>
          <cell r="O3071" t="str">
            <v>Alto Magdalena</v>
          </cell>
          <cell r="Q3071" t="str">
            <v>Qda Santa Barbara</v>
          </cell>
        </row>
        <row r="3072">
          <cell r="B3072">
            <v>26150190</v>
          </cell>
          <cell r="C3072" t="str">
            <v>NAVIDAD LA  [26150190]</v>
          </cell>
          <cell r="D3072" t="str">
            <v>Pluviométrica</v>
          </cell>
          <cell r="E3072" t="str">
            <v>Convencional</v>
          </cell>
          <cell r="F3072" t="str">
            <v>Activa</v>
          </cell>
          <cell r="G3072">
            <v>23635</v>
          </cell>
          <cell r="H3072">
            <v>2600</v>
          </cell>
          <cell r="I3072">
            <v>5.0833333300000003</v>
          </cell>
          <cell r="J3072">
            <v>-75.466666669999995</v>
          </cell>
          <cell r="K3072" t="str">
            <v>Caldas</v>
          </cell>
          <cell r="L3072" t="str">
            <v>Manizales</v>
          </cell>
          <cell r="M3072" t="str">
            <v>Area Operativa 09 - Cauca-Valle-Caldas</v>
          </cell>
          <cell r="N3072" t="str">
            <v>Magdalena Cauca</v>
          </cell>
          <cell r="O3072" t="str">
            <v>Cauca</v>
          </cell>
          <cell r="Q3072" t="str">
            <v>Qda Santa Barbara</v>
          </cell>
        </row>
        <row r="3073">
          <cell r="B3073">
            <v>26137080</v>
          </cell>
          <cell r="C3073" t="str">
            <v>CEDRAL EL  [26137080]</v>
          </cell>
          <cell r="D3073" t="str">
            <v>Limnimétrica</v>
          </cell>
          <cell r="E3073" t="str">
            <v>Convencional</v>
          </cell>
          <cell r="F3073" t="str">
            <v>Suspendida</v>
          </cell>
          <cell r="G3073">
            <v>23451</v>
          </cell>
          <cell r="H3073">
            <v>2080</v>
          </cell>
          <cell r="I3073">
            <v>4.7</v>
          </cell>
          <cell r="J3073">
            <v>-75.533333329999991</v>
          </cell>
          <cell r="K3073" t="str">
            <v>RIsaralda</v>
          </cell>
          <cell r="L3073" t="str">
            <v>Santa Rosa De Cabal</v>
          </cell>
          <cell r="M3073" t="str">
            <v>Area Operativa 09 - Cauca-Valle-Caldas</v>
          </cell>
          <cell r="N3073" t="str">
            <v>Magdalena Cauca</v>
          </cell>
          <cell r="O3073" t="str">
            <v>Cauca</v>
          </cell>
          <cell r="Q3073" t="str">
            <v>Otun</v>
          </cell>
          <cell r="R3073">
            <v>25308</v>
          </cell>
        </row>
        <row r="3074">
          <cell r="B3074">
            <v>35060260</v>
          </cell>
          <cell r="C3074" t="str">
            <v>RIO GUAVIO 4  [35060260]</v>
          </cell>
          <cell r="D3074" t="str">
            <v>Pluviométrica</v>
          </cell>
          <cell r="E3074" t="str">
            <v>Convencional</v>
          </cell>
          <cell r="F3074" t="str">
            <v>Suspendida</v>
          </cell>
          <cell r="G3074">
            <v>15841</v>
          </cell>
          <cell r="H3074">
            <v>1770</v>
          </cell>
          <cell r="I3074">
            <v>4.7</v>
          </cell>
          <cell r="J3074">
            <v>-73.516666669999992</v>
          </cell>
          <cell r="K3074" t="str">
            <v>Cundinamarca</v>
          </cell>
          <cell r="L3074" t="str">
            <v>Gachalá</v>
          </cell>
          <cell r="M3074" t="str">
            <v>Area Operativa 11 - Cundinamarca-Amazonas-San Andrés</v>
          </cell>
          <cell r="N3074" t="str">
            <v>Orinoco</v>
          </cell>
          <cell r="O3074" t="str">
            <v>Meta</v>
          </cell>
          <cell r="Q3074" t="str">
            <v>Qda Palacios</v>
          </cell>
          <cell r="R3074">
            <v>16117</v>
          </cell>
        </row>
        <row r="3075">
          <cell r="B3075">
            <v>21205140</v>
          </cell>
          <cell r="C3075" t="str">
            <v>MOSQUERA  [21205140]</v>
          </cell>
          <cell r="D3075" t="str">
            <v>Climática Ordinaria</v>
          </cell>
          <cell r="E3075" t="str">
            <v>Convencional</v>
          </cell>
          <cell r="F3075" t="str">
            <v>Suspendida</v>
          </cell>
          <cell r="G3075">
            <v>13408</v>
          </cell>
          <cell r="H3075">
            <v>2550</v>
          </cell>
          <cell r="I3075">
            <v>4.7166666699999995</v>
          </cell>
          <cell r="J3075">
            <v>-74.233333329999994</v>
          </cell>
          <cell r="K3075" t="str">
            <v>Cundinamarca</v>
          </cell>
          <cell r="L3075" t="str">
            <v>Mosquera (Cundinamarca)</v>
          </cell>
          <cell r="M3075" t="str">
            <v>Area Operativa 11 - Cundinamarca-Amazonas-San Andrés</v>
          </cell>
          <cell r="N3075" t="str">
            <v>Magdalena Cauca</v>
          </cell>
          <cell r="O3075" t="str">
            <v>Alto Magdalena</v>
          </cell>
          <cell r="Q3075" t="str">
            <v>Qda Santa Barbara</v>
          </cell>
          <cell r="R3075">
            <v>18582</v>
          </cell>
        </row>
        <row r="3076">
          <cell r="B3076">
            <v>29045160</v>
          </cell>
          <cell r="C3076" t="str">
            <v>BOCATOCINO  [29045160]</v>
          </cell>
          <cell r="D3076" t="str">
            <v>Climática Principal</v>
          </cell>
          <cell r="E3076" t="str">
            <v>Convencional</v>
          </cell>
          <cell r="F3076" t="str">
            <v>Activa</v>
          </cell>
          <cell r="G3076">
            <v>38707</v>
          </cell>
          <cell r="H3076">
            <v>21</v>
          </cell>
          <cell r="I3076">
            <v>10.8</v>
          </cell>
          <cell r="J3076">
            <v>-75.2</v>
          </cell>
          <cell r="K3076" t="str">
            <v>Atlantico</v>
          </cell>
          <cell r="L3076" t="str">
            <v>Juan De Acosta</v>
          </cell>
          <cell r="M3076" t="str">
            <v>Area Operativa 02 - Atlántico-Bolivar-Sucre</v>
          </cell>
          <cell r="N3076" t="str">
            <v>Caribe</v>
          </cell>
          <cell r="O3076" t="str">
            <v>Caribe - Litoral</v>
          </cell>
          <cell r="Q3076" t="str">
            <v>Magdalena</v>
          </cell>
        </row>
        <row r="3077">
          <cell r="B3077">
            <v>29040170</v>
          </cell>
          <cell r="C3077" t="str">
            <v>ESFUERZO EL  [29040170]</v>
          </cell>
          <cell r="D3077" t="str">
            <v>Pluviométrica</v>
          </cell>
          <cell r="E3077" t="str">
            <v>Convencional</v>
          </cell>
          <cell r="F3077" t="str">
            <v>Suspendida</v>
          </cell>
          <cell r="G3077">
            <v>24730</v>
          </cell>
          <cell r="H3077">
            <v>60</v>
          </cell>
          <cell r="I3077">
            <v>10.733333330000001</v>
          </cell>
          <cell r="J3077">
            <v>-74.966666669999995</v>
          </cell>
          <cell r="K3077" t="str">
            <v>Atlantico</v>
          </cell>
          <cell r="L3077" t="str">
            <v>Manatí</v>
          </cell>
          <cell r="M3077" t="str">
            <v>Area Operativa 02 - Atlántico-Bolivar-Sucre</v>
          </cell>
          <cell r="N3077" t="str">
            <v>Magdalena Cauca</v>
          </cell>
          <cell r="O3077" t="str">
            <v>Bajo Magdalena</v>
          </cell>
          <cell r="Q3077" t="str">
            <v>Magdalena</v>
          </cell>
          <cell r="R3077">
            <v>25583</v>
          </cell>
        </row>
        <row r="3078">
          <cell r="B3078">
            <v>14010080</v>
          </cell>
          <cell r="C3078" t="str">
            <v>BUENAVISTA-PIOJO  [14010080]</v>
          </cell>
          <cell r="D3078" t="str">
            <v>Pluviométrica</v>
          </cell>
          <cell r="E3078" t="str">
            <v>Convencional</v>
          </cell>
          <cell r="F3078" t="str">
            <v>Suspendida</v>
          </cell>
          <cell r="G3078">
            <v>23330</v>
          </cell>
          <cell r="H3078">
            <v>60</v>
          </cell>
          <cell r="I3078">
            <v>10.75</v>
          </cell>
          <cell r="J3078">
            <v>-75.116666670000001</v>
          </cell>
          <cell r="K3078" t="str">
            <v>Atlantico</v>
          </cell>
          <cell r="L3078" t="str">
            <v>Piojó</v>
          </cell>
          <cell r="M3078" t="str">
            <v>Area Operativa 02 - Atlántico-Bolivar-Sucre</v>
          </cell>
          <cell r="N3078" t="str">
            <v>Caribe</v>
          </cell>
          <cell r="O3078" t="str">
            <v>Caribe - Litoral</v>
          </cell>
          <cell r="Q3078" t="str">
            <v>Magdalena</v>
          </cell>
          <cell r="R3078">
            <v>25917</v>
          </cell>
        </row>
        <row r="3079">
          <cell r="B3079">
            <v>29040180</v>
          </cell>
          <cell r="C3079" t="str">
            <v>TINAJON  [29040180]</v>
          </cell>
          <cell r="D3079" t="str">
            <v>Pluviométrica</v>
          </cell>
          <cell r="E3079" t="str">
            <v>Convencional</v>
          </cell>
          <cell r="F3079" t="str">
            <v>Suspendida</v>
          </cell>
          <cell r="G3079">
            <v>25004</v>
          </cell>
          <cell r="H3079">
            <v>50</v>
          </cell>
          <cell r="I3079">
            <v>10.75</v>
          </cell>
          <cell r="J3079">
            <v>-74.833333329999988</v>
          </cell>
          <cell r="K3079" t="str">
            <v>Atlantico</v>
          </cell>
          <cell r="L3079" t="str">
            <v>Polonuevo</v>
          </cell>
          <cell r="M3079" t="str">
            <v>Area Operativa 02 - Atlántico-Bolivar-Sucre</v>
          </cell>
          <cell r="N3079" t="str">
            <v>Magdalena Cauca</v>
          </cell>
          <cell r="O3079" t="str">
            <v>Bajo Magdalena</v>
          </cell>
          <cell r="Q3079" t="str">
            <v>Magdalena</v>
          </cell>
          <cell r="R3079">
            <v>25218</v>
          </cell>
        </row>
        <row r="3080">
          <cell r="B3080">
            <v>29060460</v>
          </cell>
          <cell r="C3080" t="str">
            <v>GUACAMAYA CIENAGA  [29060460]</v>
          </cell>
          <cell r="D3080" t="str">
            <v>Pluviométrica</v>
          </cell>
          <cell r="E3080" t="str">
            <v>Convencional</v>
          </cell>
          <cell r="F3080" t="str">
            <v>Suspendida</v>
          </cell>
          <cell r="G3080">
            <v>14199</v>
          </cell>
          <cell r="H3080">
            <v>21</v>
          </cell>
          <cell r="I3080">
            <v>10.75</v>
          </cell>
          <cell r="J3080">
            <v>-74.150000000000006</v>
          </cell>
          <cell r="K3080" t="str">
            <v>Magdalena</v>
          </cell>
          <cell r="L3080" t="str">
            <v>Ciénaga</v>
          </cell>
          <cell r="M3080" t="str">
            <v>Area Operativa 05 - Magdalena-Cesar-Guajira</v>
          </cell>
          <cell r="N3080" t="str">
            <v>Magdalena Cauca</v>
          </cell>
          <cell r="O3080" t="str">
            <v>Bajo Magdalena</v>
          </cell>
          <cell r="Q3080" t="str">
            <v>Magdalena</v>
          </cell>
          <cell r="R3080">
            <v>17363</v>
          </cell>
        </row>
        <row r="3081">
          <cell r="B3081">
            <v>28010310</v>
          </cell>
          <cell r="C3081" t="str">
            <v>JUNTA LA  [28010310]</v>
          </cell>
          <cell r="D3081" t="str">
            <v>Pluviométrica</v>
          </cell>
          <cell r="E3081" t="str">
            <v>Convencional</v>
          </cell>
          <cell r="F3081" t="str">
            <v>Suspendida</v>
          </cell>
          <cell r="G3081">
            <v>25826</v>
          </cell>
          <cell r="H3081">
            <v>340</v>
          </cell>
          <cell r="I3081">
            <v>10.766666670000001</v>
          </cell>
          <cell r="J3081">
            <v>-73.150000000000006</v>
          </cell>
          <cell r="K3081" t="str">
            <v>La Guajira</v>
          </cell>
          <cell r="L3081" t="str">
            <v>San Juan Del Cesar</v>
          </cell>
          <cell r="M3081" t="str">
            <v>Area Operativa 05 - Magdalena-Cesar-Guajira</v>
          </cell>
          <cell r="N3081" t="str">
            <v>Magdalena Cauca</v>
          </cell>
          <cell r="O3081" t="str">
            <v>Cesar</v>
          </cell>
          <cell r="Q3081" t="str">
            <v>Magdalena</v>
          </cell>
          <cell r="R3081">
            <v>27560</v>
          </cell>
        </row>
        <row r="3082">
          <cell r="B3082">
            <v>29040150</v>
          </cell>
          <cell r="C3082" t="str">
            <v>BOQUILLAS  [29040150]</v>
          </cell>
          <cell r="D3082" t="str">
            <v>Pluviométrica</v>
          </cell>
          <cell r="E3082" t="str">
            <v>Convencional</v>
          </cell>
          <cell r="F3082" t="str">
            <v>Suspendida</v>
          </cell>
          <cell r="G3082">
            <v>24730</v>
          </cell>
          <cell r="H3082">
            <v>20</v>
          </cell>
          <cell r="I3082">
            <v>10.766666670000001</v>
          </cell>
          <cell r="J3082">
            <v>-74.966666669999995</v>
          </cell>
          <cell r="K3082" t="str">
            <v>Atlantico</v>
          </cell>
          <cell r="L3082" t="str">
            <v>Usiacurí</v>
          </cell>
          <cell r="M3082" t="str">
            <v>Area Operativa 02 - Atlántico-Bolivar-Sucre</v>
          </cell>
          <cell r="N3082" t="str">
            <v>Magdalena Cauca</v>
          </cell>
          <cell r="O3082" t="str">
            <v>Bajo Magdalena</v>
          </cell>
          <cell r="Q3082" t="str">
            <v>Magdalena</v>
          </cell>
          <cell r="R3082">
            <v>25218</v>
          </cell>
        </row>
        <row r="3083">
          <cell r="B3083">
            <v>29060130</v>
          </cell>
          <cell r="C3083" t="str">
            <v>CIA FRUTERA SEVILL  [29060130]</v>
          </cell>
          <cell r="D3083" t="str">
            <v>Pluviométrica</v>
          </cell>
          <cell r="E3083" t="str">
            <v>Convencional</v>
          </cell>
          <cell r="F3083" t="str">
            <v>Suspendida</v>
          </cell>
          <cell r="G3083">
            <v>3303</v>
          </cell>
          <cell r="H3083">
            <v>40</v>
          </cell>
          <cell r="I3083">
            <v>10.766666670000001</v>
          </cell>
          <cell r="J3083">
            <v>-74.166666669999998</v>
          </cell>
          <cell r="K3083" t="str">
            <v>Magdalena</v>
          </cell>
          <cell r="L3083" t="str">
            <v>Ciénaga</v>
          </cell>
          <cell r="M3083" t="str">
            <v>Area Operativa 05 - Magdalena-Cesar-Guajira</v>
          </cell>
          <cell r="N3083" t="str">
            <v>Magdalena Cauca</v>
          </cell>
          <cell r="O3083" t="str">
            <v>Bajo Magdalena</v>
          </cell>
          <cell r="Q3083" t="str">
            <v>Magdalena</v>
          </cell>
          <cell r="R3083">
            <v>21899</v>
          </cell>
        </row>
        <row r="3084">
          <cell r="B3084">
            <v>29060360</v>
          </cell>
          <cell r="C3084" t="str">
            <v>CANTAGALLAL  [29060360]</v>
          </cell>
          <cell r="D3084" t="str">
            <v>Pluviométrica</v>
          </cell>
          <cell r="E3084" t="str">
            <v>Convencional</v>
          </cell>
          <cell r="F3084" t="str">
            <v>Suspendida</v>
          </cell>
          <cell r="G3084">
            <v>24487</v>
          </cell>
          <cell r="H3084">
            <v>20</v>
          </cell>
          <cell r="I3084">
            <v>10.766666670000001</v>
          </cell>
          <cell r="J3084">
            <v>-74.316666669999989</v>
          </cell>
          <cell r="K3084" t="str">
            <v>Magdalena</v>
          </cell>
          <cell r="L3084" t="str">
            <v>Puebloviejo</v>
          </cell>
          <cell r="M3084" t="str">
            <v>Area Operativa 05 - Magdalena-Cesar-Guajira</v>
          </cell>
          <cell r="N3084" t="str">
            <v>Magdalena Cauca</v>
          </cell>
          <cell r="O3084" t="str">
            <v>Bajo Magdalena</v>
          </cell>
          <cell r="Q3084" t="str">
            <v>Magdalena</v>
          </cell>
          <cell r="R3084">
            <v>26099</v>
          </cell>
        </row>
        <row r="3085">
          <cell r="B3085">
            <v>29060470</v>
          </cell>
          <cell r="C3085" t="str">
            <v>SEVILLA CIENAGA  [29060470]</v>
          </cell>
          <cell r="D3085" t="str">
            <v>Pluviométrica</v>
          </cell>
          <cell r="E3085" t="str">
            <v>Convencional</v>
          </cell>
          <cell r="F3085" t="str">
            <v>Suspendida</v>
          </cell>
          <cell r="G3085">
            <v>16452</v>
          </cell>
          <cell r="H3085">
            <v>23</v>
          </cell>
          <cell r="I3085">
            <v>10.766666670000001</v>
          </cell>
          <cell r="J3085">
            <v>-74.133333329999999</v>
          </cell>
          <cell r="K3085" t="str">
            <v>Magdalena</v>
          </cell>
          <cell r="L3085" t="str">
            <v>Ciénaga</v>
          </cell>
          <cell r="M3085" t="str">
            <v>Area Operativa 05 - Magdalena-Cesar-Guajira</v>
          </cell>
          <cell r="N3085" t="str">
            <v>Magdalena Cauca</v>
          </cell>
          <cell r="O3085" t="str">
            <v>Bajo Magdalena</v>
          </cell>
          <cell r="Q3085" t="str">
            <v>Magdalena</v>
          </cell>
          <cell r="R3085">
            <v>17455</v>
          </cell>
        </row>
        <row r="3086">
          <cell r="B3086">
            <v>29060010</v>
          </cell>
          <cell r="C3086" t="str">
            <v>SALINAS EL TORNO  [29060010]</v>
          </cell>
          <cell r="D3086" t="str">
            <v>Pluviométrica</v>
          </cell>
          <cell r="E3086" t="str">
            <v>Convencional</v>
          </cell>
          <cell r="F3086" t="str">
            <v>Suspendida</v>
          </cell>
          <cell r="G3086">
            <v>14625</v>
          </cell>
          <cell r="H3086">
            <v>20</v>
          </cell>
          <cell r="I3086">
            <v>10.783333330000001</v>
          </cell>
          <cell r="J3086">
            <v>-74.616666670000001</v>
          </cell>
          <cell r="K3086" t="str">
            <v>Magdalena</v>
          </cell>
          <cell r="L3086" t="str">
            <v>Sitionuevo</v>
          </cell>
          <cell r="M3086" t="str">
            <v>Area Operativa 05 - Magdalena-Cesar-Guajira</v>
          </cell>
          <cell r="N3086" t="str">
            <v>Magdalena Cauca</v>
          </cell>
          <cell r="O3086" t="str">
            <v>Bajo Magdalena</v>
          </cell>
          <cell r="Q3086" t="str">
            <v>Magdalena</v>
          </cell>
          <cell r="R3086">
            <v>17882</v>
          </cell>
        </row>
        <row r="3087">
          <cell r="B3087">
            <v>28010230</v>
          </cell>
          <cell r="C3087" t="str">
            <v>ZAMBRANO  [28010230]</v>
          </cell>
          <cell r="D3087" t="str">
            <v>Pluviométrica</v>
          </cell>
          <cell r="E3087" t="str">
            <v>Convencional</v>
          </cell>
          <cell r="F3087" t="str">
            <v>Suspendida</v>
          </cell>
          <cell r="G3087">
            <v>25826</v>
          </cell>
          <cell r="H3087">
            <v>300</v>
          </cell>
          <cell r="I3087">
            <v>10.8</v>
          </cell>
          <cell r="J3087">
            <v>-73.016666669999992</v>
          </cell>
          <cell r="K3087" t="str">
            <v>La Guajira</v>
          </cell>
          <cell r="L3087" t="str">
            <v>San Juan Del Cesar</v>
          </cell>
          <cell r="M3087" t="str">
            <v>Area Operativa 05 - Magdalena-Cesar-Guajira</v>
          </cell>
          <cell r="N3087" t="str">
            <v>Magdalena Cauca</v>
          </cell>
          <cell r="O3087" t="str">
            <v>Cesar</v>
          </cell>
          <cell r="Q3087" t="str">
            <v>Magdalena</v>
          </cell>
          <cell r="R3087">
            <v>26557</v>
          </cell>
        </row>
        <row r="3088">
          <cell r="B3088">
            <v>29060520</v>
          </cell>
          <cell r="C3088" t="str">
            <v>SEVILLA ABARCA  [29060520]</v>
          </cell>
          <cell r="D3088" t="str">
            <v>Pluviométrica</v>
          </cell>
          <cell r="E3088" t="str">
            <v>Convencional</v>
          </cell>
          <cell r="F3088" t="str">
            <v>Suspendida</v>
          </cell>
          <cell r="G3088">
            <v>21200</v>
          </cell>
          <cell r="H3088">
            <v>50</v>
          </cell>
          <cell r="I3088">
            <v>10.8</v>
          </cell>
          <cell r="J3088">
            <v>-74.099999999999994</v>
          </cell>
          <cell r="K3088" t="str">
            <v>Magdalena</v>
          </cell>
          <cell r="L3088" t="str">
            <v>Ciénaga</v>
          </cell>
          <cell r="M3088" t="str">
            <v>Area Operativa 05 - Magdalena-Cesar-Guajira</v>
          </cell>
          <cell r="N3088" t="str">
            <v>Magdalena Cauca</v>
          </cell>
          <cell r="O3088" t="str">
            <v>Bajo Magdalena</v>
          </cell>
          <cell r="Q3088" t="str">
            <v>Magdalena</v>
          </cell>
          <cell r="R3088">
            <v>23269</v>
          </cell>
        </row>
        <row r="3089">
          <cell r="B3089">
            <v>29060390</v>
          </cell>
          <cell r="C3089" t="str">
            <v>MARGOT LA  [29060390]</v>
          </cell>
          <cell r="D3089" t="str">
            <v>Pluviométrica</v>
          </cell>
          <cell r="E3089" t="str">
            <v>Convencional</v>
          </cell>
          <cell r="F3089" t="str">
            <v>Suspendida</v>
          </cell>
          <cell r="G3089">
            <v>24487</v>
          </cell>
          <cell r="H3089">
            <v>22</v>
          </cell>
          <cell r="I3089">
            <v>10.81666667</v>
          </cell>
          <cell r="J3089">
            <v>-74.216666669999995</v>
          </cell>
          <cell r="K3089" t="str">
            <v>Magdalena</v>
          </cell>
          <cell r="L3089" t="str">
            <v>Ciénaga</v>
          </cell>
          <cell r="M3089" t="str">
            <v>Area Operativa 05 - Magdalena-Cesar-Guajira</v>
          </cell>
          <cell r="N3089" t="str">
            <v>Magdalena Cauca</v>
          </cell>
          <cell r="O3089" t="str">
            <v>Bajo Magdalena</v>
          </cell>
          <cell r="Q3089" t="str">
            <v>Magdalena</v>
          </cell>
          <cell r="R3089">
            <v>26373</v>
          </cell>
        </row>
        <row r="3090">
          <cell r="B3090">
            <v>28010350</v>
          </cell>
          <cell r="C3090" t="str">
            <v>GUACAMAYAL  [28010350]</v>
          </cell>
          <cell r="D3090" t="str">
            <v>Pluviométrica</v>
          </cell>
          <cell r="E3090" t="str">
            <v>Convencional</v>
          </cell>
          <cell r="F3090" t="str">
            <v>Suspendida</v>
          </cell>
          <cell r="G3090">
            <v>25795</v>
          </cell>
          <cell r="H3090">
            <v>450</v>
          </cell>
          <cell r="I3090">
            <v>10.83333333</v>
          </cell>
          <cell r="J3090">
            <v>-73.083333329999988</v>
          </cell>
          <cell r="K3090" t="str">
            <v>La Guajira</v>
          </cell>
          <cell r="L3090" t="str">
            <v>San Juan Del Cesar</v>
          </cell>
          <cell r="M3090" t="str">
            <v>Area Operativa 05 - Magdalena-Cesar-Guajira</v>
          </cell>
          <cell r="N3090" t="str">
            <v>Magdalena Cauca</v>
          </cell>
          <cell r="O3090" t="str">
            <v>Cesar</v>
          </cell>
          <cell r="Q3090" t="str">
            <v>Magdalena</v>
          </cell>
          <cell r="R3090">
            <v>27013</v>
          </cell>
        </row>
        <row r="3091">
          <cell r="B3091">
            <v>29045170</v>
          </cell>
          <cell r="C3091" t="str">
            <v>PUNTA CANGREJO  [29045170]</v>
          </cell>
          <cell r="D3091" t="str">
            <v>Climática Principal</v>
          </cell>
          <cell r="E3091" t="str">
            <v>Convencional</v>
          </cell>
          <cell r="F3091" t="str">
            <v>Activa</v>
          </cell>
          <cell r="G3091">
            <v>38707</v>
          </cell>
          <cell r="H3091">
            <v>47</v>
          </cell>
          <cell r="I3091">
            <v>10.85</v>
          </cell>
          <cell r="J3091">
            <v>-75.099999999999994</v>
          </cell>
          <cell r="K3091" t="str">
            <v>Atlantico</v>
          </cell>
          <cell r="L3091" t="str">
            <v>Juan De Acosta</v>
          </cell>
          <cell r="M3091" t="str">
            <v>Area Operativa 02 - Atlántico-Bolivar-Sucre</v>
          </cell>
          <cell r="N3091" t="str">
            <v>Caribe</v>
          </cell>
          <cell r="O3091" t="str">
            <v>Caribe - Litoral</v>
          </cell>
          <cell r="Q3091" t="str">
            <v>Magdalena</v>
          </cell>
        </row>
        <row r="3092">
          <cell r="B3092">
            <v>15067270</v>
          </cell>
          <cell r="C3092" t="str">
            <v>LAS CASITAS  [15067270]</v>
          </cell>
          <cell r="D3092" t="str">
            <v>Limnimétrica</v>
          </cell>
          <cell r="E3092" t="str">
            <v>Convencional</v>
          </cell>
          <cell r="F3092" t="str">
            <v>Activa</v>
          </cell>
          <cell r="G3092">
            <v>40452</v>
          </cell>
          <cell r="H3092">
            <v>160</v>
          </cell>
          <cell r="I3092">
            <v>10.941722220000001</v>
          </cell>
          <cell r="J3092">
            <v>-72.720916669999994</v>
          </cell>
          <cell r="K3092" t="str">
            <v>La Guajira</v>
          </cell>
          <cell r="L3092" t="str">
            <v>Barrancas</v>
          </cell>
          <cell r="M3092" t="str">
            <v>Area Operativa 05 - Magdalena-Cesar-Guajira</v>
          </cell>
          <cell r="N3092" t="str">
            <v>Caribe</v>
          </cell>
          <cell r="O3092" t="str">
            <v>Caribe - Guajira</v>
          </cell>
          <cell r="Q3092" t="str">
            <v>Arroyo Palomino</v>
          </cell>
        </row>
        <row r="3093">
          <cell r="B3093">
            <v>29041001</v>
          </cell>
          <cell r="C3093" t="str">
            <v>S.P.R.B.S.A  [29041001]</v>
          </cell>
          <cell r="D3093" t="str">
            <v>Mareográfica</v>
          </cell>
          <cell r="E3093" t="str">
            <v>Automática sin Telemetría</v>
          </cell>
          <cell r="F3093" t="str">
            <v>Activa</v>
          </cell>
          <cell r="G3093">
            <v>42446</v>
          </cell>
          <cell r="H3093">
            <v>0</v>
          </cell>
          <cell r="I3093">
            <v>10.966727779999999</v>
          </cell>
          <cell r="J3093">
            <v>-74.760813890000009</v>
          </cell>
          <cell r="K3093" t="str">
            <v>Atlantico</v>
          </cell>
          <cell r="L3093" t="str">
            <v>Barranquilla</v>
          </cell>
          <cell r="M3093" t="str">
            <v>Area Operativa 02 - Atlántico-Bolivar-Sucre</v>
          </cell>
          <cell r="N3093" t="str">
            <v>Magdalena Cauca</v>
          </cell>
          <cell r="O3093" t="str">
            <v>Bajo Magdalena</v>
          </cell>
          <cell r="Q3093" t="str">
            <v>Arroyo Palomino</v>
          </cell>
        </row>
        <row r="3094">
          <cell r="B3094">
            <v>29041002</v>
          </cell>
          <cell r="C3094" t="str">
            <v>S.P.R.B.S.A_NIVEL  [29041002]</v>
          </cell>
          <cell r="D3094" t="str">
            <v>Limnigráfica</v>
          </cell>
          <cell r="E3094" t="str">
            <v>Automática sin Telemetría</v>
          </cell>
          <cell r="F3094" t="str">
            <v>Activa</v>
          </cell>
          <cell r="G3094">
            <v>42446</v>
          </cell>
          <cell r="H3094">
            <v>0</v>
          </cell>
          <cell r="I3094">
            <v>10.966727779999999</v>
          </cell>
          <cell r="J3094">
            <v>-74.760813890000009</v>
          </cell>
          <cell r="K3094" t="str">
            <v>Atlantico</v>
          </cell>
          <cell r="L3094" t="str">
            <v>Barranquilla</v>
          </cell>
          <cell r="M3094" t="str">
            <v>Area Operativa 02 - Atlántico-Bolivar-Sucre</v>
          </cell>
          <cell r="N3094" t="str">
            <v>Magdalena Cauca</v>
          </cell>
          <cell r="O3094" t="str">
            <v>Bajo Magdalena</v>
          </cell>
          <cell r="Q3094" t="str">
            <v>Arroyo Palomino</v>
          </cell>
        </row>
        <row r="3095">
          <cell r="B3095">
            <v>29040350</v>
          </cell>
          <cell r="C3095" t="str">
            <v>TUBARA  [29040350]</v>
          </cell>
          <cell r="D3095" t="str">
            <v>Pluviométrica</v>
          </cell>
          <cell r="E3095" t="str">
            <v>Convencional</v>
          </cell>
          <cell r="F3095" t="str">
            <v>Suspendida</v>
          </cell>
          <cell r="G3095">
            <v>23026</v>
          </cell>
          <cell r="H3095">
            <v>10</v>
          </cell>
          <cell r="I3095">
            <v>10.883333330000001</v>
          </cell>
          <cell r="J3095">
            <v>-74.983333329999994</v>
          </cell>
          <cell r="K3095" t="str">
            <v>Atlantico</v>
          </cell>
          <cell r="L3095" t="str">
            <v>Tubará</v>
          </cell>
          <cell r="M3095" t="str">
            <v>Area Operativa 02 - Atlántico-Bolivar-Sucre</v>
          </cell>
          <cell r="N3095" t="str">
            <v>Caribe</v>
          </cell>
          <cell r="O3095" t="str">
            <v>Caribe - Litoral</v>
          </cell>
          <cell r="Q3095" t="str">
            <v>Magdalena</v>
          </cell>
          <cell r="R3095">
            <v>23969</v>
          </cell>
        </row>
        <row r="3096">
          <cell r="B3096">
            <v>29040420</v>
          </cell>
          <cell r="C3096" t="str">
            <v>TUBARA  [29040420]</v>
          </cell>
          <cell r="D3096" t="str">
            <v>Pluviométrica</v>
          </cell>
          <cell r="E3096" t="str">
            <v>Convencional</v>
          </cell>
          <cell r="F3096" t="str">
            <v>Suspendida</v>
          </cell>
          <cell r="G3096">
            <v>14380</v>
          </cell>
          <cell r="H3096">
            <v>12</v>
          </cell>
          <cell r="I3096">
            <v>10.883333330000001</v>
          </cell>
          <cell r="J3096">
            <v>-74.966666669999995</v>
          </cell>
          <cell r="K3096" t="str">
            <v>Atlantico</v>
          </cell>
          <cell r="L3096" t="str">
            <v>Tubará</v>
          </cell>
          <cell r="M3096" t="str">
            <v>Area Operativa 02 - Atlántico-Bolivar-Sucre</v>
          </cell>
          <cell r="N3096" t="str">
            <v>Magdalena Cauca</v>
          </cell>
          <cell r="O3096" t="str">
            <v>Bajo Magdalena</v>
          </cell>
          <cell r="Q3096" t="str">
            <v>Magdalena</v>
          </cell>
          <cell r="R3096">
            <v>15476</v>
          </cell>
        </row>
        <row r="3097">
          <cell r="B3097">
            <v>29045130</v>
          </cell>
          <cell r="C3097" t="str">
            <v>VERANILLO  [29045130]</v>
          </cell>
          <cell r="D3097" t="str">
            <v>Climática Ordinaria</v>
          </cell>
          <cell r="E3097" t="str">
            <v>Convencional</v>
          </cell>
          <cell r="F3097" t="str">
            <v>Suspendida</v>
          </cell>
          <cell r="G3097">
            <v>15050</v>
          </cell>
          <cell r="H3097">
            <v>120</v>
          </cell>
          <cell r="I3097">
            <v>10.883333330000001</v>
          </cell>
          <cell r="J3097">
            <v>-74.766666669999992</v>
          </cell>
          <cell r="K3097" t="str">
            <v>Atlantico</v>
          </cell>
          <cell r="L3097" t="str">
            <v>Barranquilla</v>
          </cell>
          <cell r="M3097" t="str">
            <v>Area Operativa 02 - Atlántico-Bolivar-Sucre</v>
          </cell>
          <cell r="N3097" t="str">
            <v>Magdalena Cauca</v>
          </cell>
          <cell r="O3097" t="str">
            <v>Bajo Magdalena</v>
          </cell>
          <cell r="Q3097" t="str">
            <v>Magdalena</v>
          </cell>
          <cell r="R3097">
            <v>15325</v>
          </cell>
        </row>
        <row r="3098">
          <cell r="B3098">
            <v>29060400</v>
          </cell>
          <cell r="C3098" t="str">
            <v>TERESA LA  [29060400]</v>
          </cell>
          <cell r="D3098" t="str">
            <v>Pluviométrica</v>
          </cell>
          <cell r="E3098" t="str">
            <v>Convencional</v>
          </cell>
          <cell r="F3098" t="str">
            <v>Suspendida</v>
          </cell>
          <cell r="G3098">
            <v>24487</v>
          </cell>
          <cell r="H3098">
            <v>20</v>
          </cell>
          <cell r="I3098">
            <v>10.9</v>
          </cell>
          <cell r="J3098">
            <v>-74.233333329999994</v>
          </cell>
          <cell r="K3098" t="str">
            <v>Magdalena</v>
          </cell>
          <cell r="L3098" t="str">
            <v>Ciénaga</v>
          </cell>
          <cell r="M3098" t="str">
            <v>Area Operativa 05 - Magdalena-Cesar-Guajira</v>
          </cell>
          <cell r="N3098" t="str">
            <v>Magdalena Cauca</v>
          </cell>
          <cell r="O3098" t="str">
            <v>Bajo Magdalena</v>
          </cell>
          <cell r="Q3098" t="str">
            <v>Magdalena</v>
          </cell>
          <cell r="R3098">
            <v>26129</v>
          </cell>
        </row>
        <row r="3099">
          <cell r="B3099">
            <v>29060500</v>
          </cell>
          <cell r="C3099" t="str">
            <v>CIENAGA  [29060500]</v>
          </cell>
          <cell r="D3099" t="str">
            <v>Pluviométrica</v>
          </cell>
          <cell r="E3099" t="str">
            <v>Convencional</v>
          </cell>
          <cell r="F3099" t="str">
            <v>Suspendida</v>
          </cell>
          <cell r="G3099">
            <v>13954</v>
          </cell>
          <cell r="H3099">
            <v>16</v>
          </cell>
          <cell r="I3099">
            <v>10.9</v>
          </cell>
          <cell r="J3099">
            <v>-74.166666669999998</v>
          </cell>
          <cell r="K3099" t="str">
            <v>Magdalena</v>
          </cell>
          <cell r="L3099" t="str">
            <v>Ciénaga</v>
          </cell>
          <cell r="M3099" t="str">
            <v>Area Operativa 05 - Magdalena-Cesar-Guajira</v>
          </cell>
          <cell r="N3099" t="str">
            <v>Magdalena Cauca</v>
          </cell>
          <cell r="O3099" t="str">
            <v>Bajo Magdalena</v>
          </cell>
          <cell r="Q3099" t="str">
            <v>Magdalena</v>
          </cell>
          <cell r="R3099">
            <v>17455</v>
          </cell>
        </row>
        <row r="3100">
          <cell r="B3100">
            <v>29040360</v>
          </cell>
          <cell r="C3100" t="str">
            <v>PADRES AGUSTINOS  [29040360]</v>
          </cell>
          <cell r="D3100" t="str">
            <v>Pluviométrica</v>
          </cell>
          <cell r="E3100" t="str">
            <v>Convencional</v>
          </cell>
          <cell r="F3100" t="str">
            <v>Suspendida</v>
          </cell>
          <cell r="G3100">
            <v>10608</v>
          </cell>
          <cell r="H3100">
            <v>4</v>
          </cell>
          <cell r="I3100">
            <v>10.916666670000001</v>
          </cell>
          <cell r="J3100">
            <v>-74.966666669999995</v>
          </cell>
          <cell r="K3100" t="str">
            <v>Atlantico</v>
          </cell>
          <cell r="L3100" t="str">
            <v>Barranquilla</v>
          </cell>
          <cell r="M3100" t="str">
            <v>Area Operativa 02 - Atlántico-Bolivar-Sucre</v>
          </cell>
          <cell r="N3100" t="str">
            <v>Caribe</v>
          </cell>
          <cell r="O3100" t="str">
            <v>Caribe - Litoral</v>
          </cell>
          <cell r="Q3100" t="str">
            <v>Magdalena</v>
          </cell>
          <cell r="R3100">
            <v>11977</v>
          </cell>
        </row>
        <row r="3101">
          <cell r="B3101">
            <v>29040370</v>
          </cell>
          <cell r="C3101" t="str">
            <v>EXPERIMENTAL GJA  [29040370]</v>
          </cell>
          <cell r="D3101" t="str">
            <v>Pluviométrica</v>
          </cell>
          <cell r="E3101" t="str">
            <v>Convencional</v>
          </cell>
          <cell r="F3101" t="str">
            <v>Suspendida</v>
          </cell>
          <cell r="G3101">
            <v>13895</v>
          </cell>
          <cell r="H3101">
            <v>4</v>
          </cell>
          <cell r="I3101">
            <v>10.96666667</v>
          </cell>
          <cell r="J3101">
            <v>-74.766666669999992</v>
          </cell>
          <cell r="K3101" t="str">
            <v>Atlantico</v>
          </cell>
          <cell r="L3101" t="str">
            <v>Barranquilla</v>
          </cell>
          <cell r="M3101" t="str">
            <v>Area Operativa 02 - Atlántico-Bolivar-Sucre</v>
          </cell>
          <cell r="N3101" t="str">
            <v>Magdalena Cauca</v>
          </cell>
          <cell r="O3101" t="str">
            <v>Bajo Magdalena</v>
          </cell>
          <cell r="Q3101" t="str">
            <v>Arroyo Palomino</v>
          </cell>
          <cell r="R3101">
            <v>18186</v>
          </cell>
        </row>
        <row r="3102">
          <cell r="B3102">
            <v>29045010</v>
          </cell>
          <cell r="C3102" t="str">
            <v>BARRANQUILLA  [29045010]</v>
          </cell>
          <cell r="D3102" t="str">
            <v>Climática Ordinaria</v>
          </cell>
          <cell r="E3102" t="str">
            <v>Convencional</v>
          </cell>
          <cell r="F3102" t="str">
            <v>Suspendida</v>
          </cell>
          <cell r="G3102">
            <v>11338</v>
          </cell>
          <cell r="H3102">
            <v>12</v>
          </cell>
          <cell r="I3102">
            <v>10.96666667</v>
          </cell>
          <cell r="J3102">
            <v>-74.766666669999992</v>
          </cell>
          <cell r="K3102" t="str">
            <v>Atlantico</v>
          </cell>
          <cell r="L3102" t="str">
            <v>Barranquilla</v>
          </cell>
          <cell r="M3102" t="str">
            <v>Area Operativa 02 - Atlántico-Bolivar-Sucre</v>
          </cell>
          <cell r="N3102" t="str">
            <v>Magdalena Cauca</v>
          </cell>
          <cell r="O3102" t="str">
            <v>Bajo Magdalena</v>
          </cell>
          <cell r="Q3102" t="str">
            <v>Arroyo Palomino</v>
          </cell>
          <cell r="R3102">
            <v>20073</v>
          </cell>
        </row>
        <row r="3103">
          <cell r="B3103">
            <v>29045040</v>
          </cell>
          <cell r="C3103" t="str">
            <v>EXPERI. AGRICO GJA  [29045040]</v>
          </cell>
          <cell r="D3103" t="str">
            <v>Climática Ordinaria</v>
          </cell>
          <cell r="E3103" t="str">
            <v>Convencional</v>
          </cell>
          <cell r="F3103" t="str">
            <v>Suspendida</v>
          </cell>
          <cell r="G3103">
            <v>11642</v>
          </cell>
          <cell r="H3103">
            <v>20</v>
          </cell>
          <cell r="I3103">
            <v>10.96666667</v>
          </cell>
          <cell r="J3103">
            <v>-74.766666669999992</v>
          </cell>
          <cell r="K3103" t="str">
            <v>Atlantico</v>
          </cell>
          <cell r="L3103" t="str">
            <v>Barranquilla</v>
          </cell>
          <cell r="M3103" t="str">
            <v>Area Operativa 02 - Atlántico-Bolivar-Sucre</v>
          </cell>
          <cell r="N3103" t="str">
            <v>Magdalena Cauca</v>
          </cell>
          <cell r="O3103" t="str">
            <v>Bajo Magdalena</v>
          </cell>
          <cell r="Q3103" t="str">
            <v>Arroyo Palomino</v>
          </cell>
          <cell r="R3103">
            <v>18186</v>
          </cell>
        </row>
        <row r="3104">
          <cell r="B3104">
            <v>29045070</v>
          </cell>
          <cell r="C3104" t="str">
            <v>JUAN MINA  [29045070]</v>
          </cell>
          <cell r="D3104" t="str">
            <v>Climática Ordinaria</v>
          </cell>
          <cell r="E3104" t="str">
            <v>Convencional</v>
          </cell>
          <cell r="F3104" t="str">
            <v>Suspendida</v>
          </cell>
          <cell r="G3104">
            <v>17668</v>
          </cell>
          <cell r="H3104">
            <v>12</v>
          </cell>
          <cell r="I3104">
            <v>10.96666667</v>
          </cell>
          <cell r="J3104">
            <v>-74.883333329999999</v>
          </cell>
          <cell r="K3104" t="str">
            <v>Atlantico</v>
          </cell>
          <cell r="L3104" t="str">
            <v>Barranquilla</v>
          </cell>
          <cell r="M3104" t="str">
            <v>Area Operativa 02 - Atlántico-Bolivar-Sucre</v>
          </cell>
          <cell r="N3104" t="str">
            <v>Magdalena Cauca</v>
          </cell>
          <cell r="O3104" t="str">
            <v>Bajo Magdalena</v>
          </cell>
          <cell r="Q3104" t="str">
            <v>Arroyo Palomino</v>
          </cell>
          <cell r="R3104">
            <v>17852</v>
          </cell>
        </row>
        <row r="3105">
          <cell r="B3105">
            <v>15060250</v>
          </cell>
          <cell r="C3105" t="str">
            <v>FARO EL  [15060250]</v>
          </cell>
          <cell r="D3105" t="str">
            <v>Pluviométrica</v>
          </cell>
          <cell r="E3105" t="str">
            <v>Convencional</v>
          </cell>
          <cell r="F3105" t="str">
            <v>Suspendida</v>
          </cell>
          <cell r="G3105">
            <v>19739</v>
          </cell>
          <cell r="H3105">
            <v>100</v>
          </cell>
          <cell r="I3105">
            <v>11</v>
          </cell>
          <cell r="J3105">
            <v>-72.733333329999994</v>
          </cell>
          <cell r="K3105" t="str">
            <v>La Guajira</v>
          </cell>
          <cell r="L3105" t="str">
            <v>Barrancas</v>
          </cell>
          <cell r="M3105" t="str">
            <v>Area Operativa 05 - Magdalena-Cesar-Guajira</v>
          </cell>
          <cell r="N3105" t="str">
            <v>Caribe</v>
          </cell>
          <cell r="O3105" t="str">
            <v>Caribe - Guajira</v>
          </cell>
          <cell r="Q3105" t="str">
            <v>Arroyo Palomino</v>
          </cell>
          <cell r="R3105">
            <v>21412</v>
          </cell>
        </row>
        <row r="3106">
          <cell r="B3106">
            <v>29040050</v>
          </cell>
          <cell r="C3106" t="str">
            <v>UNIV DEL ATLANTICO  [29040050]</v>
          </cell>
          <cell r="D3106" t="str">
            <v>Pluviométrica</v>
          </cell>
          <cell r="E3106" t="str">
            <v>Convencional</v>
          </cell>
          <cell r="F3106" t="str">
            <v>Suspendida</v>
          </cell>
          <cell r="G3106">
            <v>19829</v>
          </cell>
          <cell r="H3106">
            <v>70</v>
          </cell>
          <cell r="I3106">
            <v>11</v>
          </cell>
          <cell r="J3106">
            <v>-74.8</v>
          </cell>
          <cell r="K3106" t="str">
            <v>Atlantico</v>
          </cell>
          <cell r="L3106" t="str">
            <v>Barranquilla</v>
          </cell>
          <cell r="M3106" t="str">
            <v>Area Operativa 02 - Atlántico-Bolivar-Sucre</v>
          </cell>
          <cell r="N3106" t="str">
            <v>Magdalena Cauca</v>
          </cell>
          <cell r="O3106" t="str">
            <v>Bajo Magdalena</v>
          </cell>
          <cell r="Q3106" t="str">
            <v>Arroyo Palomino</v>
          </cell>
          <cell r="R3106">
            <v>22265</v>
          </cell>
        </row>
        <row r="3107">
          <cell r="B3107">
            <v>29040090</v>
          </cell>
          <cell r="C3107" t="str">
            <v>BANREPUBLICA  [29040090]</v>
          </cell>
          <cell r="D3107" t="str">
            <v>Pluviométrica</v>
          </cell>
          <cell r="E3107" t="str">
            <v>Convencional</v>
          </cell>
          <cell r="F3107" t="str">
            <v>Suspendida</v>
          </cell>
          <cell r="G3107">
            <v>22812</v>
          </cell>
          <cell r="H3107">
            <v>8</v>
          </cell>
          <cell r="I3107">
            <v>11</v>
          </cell>
          <cell r="J3107">
            <v>-74.8</v>
          </cell>
          <cell r="K3107" t="str">
            <v>Atlantico</v>
          </cell>
          <cell r="L3107" t="str">
            <v>Barranquilla</v>
          </cell>
          <cell r="M3107" t="str">
            <v>Area Operativa 02 - Atlántico-Bolivar-Sucre</v>
          </cell>
          <cell r="N3107" t="str">
            <v>Magdalena Cauca</v>
          </cell>
          <cell r="O3107" t="str">
            <v>Bajo Magdalena</v>
          </cell>
          <cell r="Q3107" t="str">
            <v>Arroyo Palomino</v>
          </cell>
          <cell r="R3107">
            <v>23877</v>
          </cell>
        </row>
        <row r="3108">
          <cell r="B3108">
            <v>29040440</v>
          </cell>
          <cell r="C3108" t="str">
            <v>PTO COLOMBIA  [29040440]</v>
          </cell>
          <cell r="D3108" t="str">
            <v>Pluviométrica</v>
          </cell>
          <cell r="E3108" t="str">
            <v>Convencional</v>
          </cell>
          <cell r="F3108" t="str">
            <v>Suspendida</v>
          </cell>
          <cell r="G3108">
            <v>12615</v>
          </cell>
          <cell r="H3108">
            <v>2</v>
          </cell>
          <cell r="I3108">
            <v>11</v>
          </cell>
          <cell r="J3108">
            <v>-74.95</v>
          </cell>
          <cell r="K3108" t="str">
            <v>Atlantico</v>
          </cell>
          <cell r="L3108" t="str">
            <v>Puerto Colombia (Atlántico)</v>
          </cell>
          <cell r="M3108" t="str">
            <v>Area Operativa 02 - Atlántico-Bolivar-Sucre</v>
          </cell>
          <cell r="N3108" t="str">
            <v>Caribe</v>
          </cell>
          <cell r="O3108" t="str">
            <v>Caribe - Litoral</v>
          </cell>
          <cell r="Q3108" t="str">
            <v>Arroyo Palomino</v>
          </cell>
          <cell r="R3108">
            <v>17121</v>
          </cell>
        </row>
        <row r="3109">
          <cell r="B3109">
            <v>21206710</v>
          </cell>
          <cell r="C3109" t="str">
            <v>SAN JOAQUIN [21206710]</v>
          </cell>
          <cell r="D3109" t="str">
            <v>Pluviométrica</v>
          </cell>
          <cell r="E3109" t="str">
            <v>Convencional</v>
          </cell>
          <cell r="F3109" t="str">
            <v>Activa</v>
          </cell>
          <cell r="G3109">
            <v>38503.791666666664</v>
          </cell>
          <cell r="H3109">
            <v>757</v>
          </cell>
          <cell r="I3109">
            <v>4.6333333300000001</v>
          </cell>
          <cell r="J3109">
            <v>-74.516666669999992</v>
          </cell>
          <cell r="K3109" t="str">
            <v>Cundinamarca</v>
          </cell>
          <cell r="L3109" t="str">
            <v>La Mesa</v>
          </cell>
          <cell r="M3109" t="str">
            <v>Area Operativa 11 - Cundinamarca-Amazonas-San Andrés</v>
          </cell>
          <cell r="N3109" t="str">
            <v>Magdalena Cauca</v>
          </cell>
          <cell r="O3109" t="str">
            <v>Alto Magdalena</v>
          </cell>
          <cell r="P3109" t="str">
            <v>Solicitud realizada por el grupo de automatización y verificada por usuarios del área 11. Existe el PM convencional propiedad del IDEAM. El componente automático es de la CAR.</v>
          </cell>
          <cell r="Q3109">
            <v>0</v>
          </cell>
        </row>
        <row r="3110">
          <cell r="B3110">
            <v>26200190</v>
          </cell>
          <cell r="C3110" t="str">
            <v>BARILOCHE  [26200190]</v>
          </cell>
          <cell r="D3110" t="str">
            <v>Pluviométrica</v>
          </cell>
          <cell r="E3110" t="str">
            <v>Convencional</v>
          </cell>
          <cell r="F3110" t="str">
            <v>Activa</v>
          </cell>
          <cell r="G3110">
            <v>29235</v>
          </cell>
          <cell r="H3110">
            <v>1700</v>
          </cell>
          <cell r="I3110">
            <v>5.93333333</v>
          </cell>
          <cell r="J3110">
            <v>-75.616666670000001</v>
          </cell>
          <cell r="K3110" t="str">
            <v>Antioquia</v>
          </cell>
          <cell r="L3110" t="str">
            <v>Fredonia</v>
          </cell>
          <cell r="M3110" t="str">
            <v>Area Operativa 01 - Antioquia-Chocó</v>
          </cell>
          <cell r="N3110" t="str">
            <v>Magdalena Cauca</v>
          </cell>
          <cell r="O3110" t="str">
            <v>Cauca</v>
          </cell>
          <cell r="Q3110" t="str">
            <v>Piedras</v>
          </cell>
        </row>
        <row r="3111">
          <cell r="B3111">
            <v>26070510</v>
          </cell>
          <cell r="C3111" t="str">
            <v>PETITE  [26070510]</v>
          </cell>
          <cell r="D3111" t="str">
            <v>Pluviométrica</v>
          </cell>
          <cell r="E3111" t="str">
            <v>Convencional</v>
          </cell>
          <cell r="F3111" t="str">
            <v>Activa</v>
          </cell>
          <cell r="G3111">
            <v>25218</v>
          </cell>
          <cell r="H3111">
            <v>1200</v>
          </cell>
          <cell r="I3111">
            <v>3.5</v>
          </cell>
          <cell r="J3111">
            <v>-76.266666669999992</v>
          </cell>
          <cell r="K3111" t="str">
            <v>Valle del Cauca</v>
          </cell>
          <cell r="L3111" t="str">
            <v>Palmira</v>
          </cell>
          <cell r="M3111" t="str">
            <v>Area Operativa 09 - Cauca-Valle-Caldas</v>
          </cell>
          <cell r="N3111" t="str">
            <v>Magdalena Cauca</v>
          </cell>
          <cell r="O3111" t="str">
            <v>Cauca</v>
          </cell>
          <cell r="Q3111" t="str">
            <v>Rancheria</v>
          </cell>
        </row>
        <row r="3112">
          <cell r="B3112">
            <v>26070500</v>
          </cell>
          <cell r="C3112" t="str">
            <v>AGUACLARA  [26070500]</v>
          </cell>
          <cell r="D3112" t="str">
            <v>Pluviométrica</v>
          </cell>
          <cell r="E3112" t="str">
            <v>Convencional</v>
          </cell>
          <cell r="F3112" t="str">
            <v>Activa</v>
          </cell>
          <cell r="G3112">
            <v>25218</v>
          </cell>
          <cell r="H3112">
            <v>1250</v>
          </cell>
          <cell r="I3112">
            <v>3.5</v>
          </cell>
          <cell r="J3112">
            <v>-76.233333329999994</v>
          </cell>
          <cell r="K3112" t="str">
            <v>Valle del Cauca</v>
          </cell>
          <cell r="L3112" t="str">
            <v>Palmira</v>
          </cell>
          <cell r="M3112" t="str">
            <v>Area Operativa 09 - Cauca-Valle-Caldas</v>
          </cell>
          <cell r="N3112" t="str">
            <v>Magdalena Cauca</v>
          </cell>
          <cell r="O3112" t="str">
            <v>Cauca</v>
          </cell>
          <cell r="Q3112" t="str">
            <v>Rancheria</v>
          </cell>
        </row>
        <row r="3113">
          <cell r="B3113">
            <v>27010750</v>
          </cell>
          <cell r="C3113" t="str">
            <v>ENTRERRIOS  [27010750]</v>
          </cell>
          <cell r="D3113" t="str">
            <v>Pluviométrica</v>
          </cell>
          <cell r="E3113" t="str">
            <v>Convencional</v>
          </cell>
          <cell r="F3113" t="str">
            <v>Activa</v>
          </cell>
          <cell r="G3113">
            <v>25157</v>
          </cell>
          <cell r="H3113">
            <v>2285</v>
          </cell>
          <cell r="I3113">
            <v>6.56666667</v>
          </cell>
          <cell r="J3113">
            <v>-75.483333329999994</v>
          </cell>
          <cell r="K3113" t="str">
            <v>Antioquia</v>
          </cell>
          <cell r="L3113" t="str">
            <v>Entrerrios</v>
          </cell>
          <cell r="M3113" t="str">
            <v>Area Operativa 01 - Antioquia-Chocó</v>
          </cell>
          <cell r="N3113" t="str">
            <v>Magdalena Cauca</v>
          </cell>
          <cell r="O3113" t="str">
            <v>Nechí</v>
          </cell>
          <cell r="Q3113" t="str">
            <v>Qda Orobajo</v>
          </cell>
        </row>
        <row r="3114">
          <cell r="B3114">
            <v>27017360</v>
          </cell>
          <cell r="C3114" t="str">
            <v>GABINO RMS-15  [27017360]</v>
          </cell>
          <cell r="D3114" t="str">
            <v>Limnigráfica</v>
          </cell>
          <cell r="E3114" t="str">
            <v>Convencional</v>
          </cell>
          <cell r="F3114" t="str">
            <v>Activa</v>
          </cell>
          <cell r="G3114">
            <v>26434</v>
          </cell>
          <cell r="H3114">
            <v>1055</v>
          </cell>
          <cell r="I3114">
            <v>6.56666667</v>
          </cell>
          <cell r="J3114">
            <v>-75.216666669999995</v>
          </cell>
          <cell r="K3114" t="str">
            <v>Antioquia</v>
          </cell>
          <cell r="L3114" t="str">
            <v>Santa Rosa De Osos</v>
          </cell>
          <cell r="M3114" t="str">
            <v>Area Operativa 01 - Antioquia-Chocó</v>
          </cell>
          <cell r="N3114" t="str">
            <v>Magdalena Cauca</v>
          </cell>
          <cell r="O3114" t="str">
            <v>Nechí</v>
          </cell>
          <cell r="Q3114" t="str">
            <v>Porce</v>
          </cell>
        </row>
        <row r="3115">
          <cell r="B3115">
            <v>11075030</v>
          </cell>
          <cell r="C3115" t="str">
            <v>FUEMIA  [11075030]</v>
          </cell>
          <cell r="D3115" t="str">
            <v>Climática Ordinaria</v>
          </cell>
          <cell r="E3115" t="str">
            <v>Convencional</v>
          </cell>
          <cell r="F3115" t="str">
            <v>Suspendida</v>
          </cell>
          <cell r="G3115">
            <v>28595</v>
          </cell>
          <cell r="H3115">
            <v>480</v>
          </cell>
          <cell r="I3115">
            <v>6.56666667</v>
          </cell>
          <cell r="J3115">
            <v>-76.583333329999988</v>
          </cell>
          <cell r="K3115" t="str">
            <v>Antioquia</v>
          </cell>
          <cell r="L3115" t="str">
            <v>Urrao</v>
          </cell>
          <cell r="M3115" t="str">
            <v>Area Operativa 01 - Antioquia-Chocó</v>
          </cell>
          <cell r="N3115" t="str">
            <v>Caribe</v>
          </cell>
          <cell r="O3115" t="str">
            <v>Atrato - Darién</v>
          </cell>
          <cell r="Q3115" t="str">
            <v>Qda Orobajo</v>
          </cell>
          <cell r="R3115">
            <v>29387</v>
          </cell>
        </row>
        <row r="3116">
          <cell r="B3116">
            <v>27017750</v>
          </cell>
          <cell r="C3116" t="str">
            <v>ENTRERRIOS RG 12  [27017750]</v>
          </cell>
          <cell r="D3116" t="str">
            <v>Limnigráfica</v>
          </cell>
          <cell r="E3116" t="str">
            <v>Convencional</v>
          </cell>
          <cell r="F3116" t="str">
            <v>Activa</v>
          </cell>
          <cell r="G3116">
            <v>31335</v>
          </cell>
          <cell r="H3116">
            <v>2275</v>
          </cell>
          <cell r="I3116">
            <v>6.56666667</v>
          </cell>
          <cell r="J3116">
            <v>-75.516666669999992</v>
          </cell>
          <cell r="K3116" t="str">
            <v>Antioquia</v>
          </cell>
          <cell r="L3116" t="str">
            <v>Entrerrios</v>
          </cell>
          <cell r="M3116" t="str">
            <v>Area Operativa 01 - Antioquia-Chocó</v>
          </cell>
          <cell r="N3116" t="str">
            <v>Magdalena Cauca</v>
          </cell>
          <cell r="O3116" t="str">
            <v>Nechí</v>
          </cell>
          <cell r="Q3116" t="str">
            <v>Qda La Torura</v>
          </cell>
        </row>
        <row r="3117">
          <cell r="B3117">
            <v>24025507</v>
          </cell>
          <cell r="C3117" t="str">
            <v>HACIENDA EL MAMONAL  - AUT  [24025507]</v>
          </cell>
          <cell r="D3117" t="str">
            <v>Pluviométrica</v>
          </cell>
          <cell r="E3117" t="str">
            <v>Automática con Telemetría</v>
          </cell>
          <cell r="F3117" t="str">
            <v>Activa</v>
          </cell>
          <cell r="H3117">
            <v>1444</v>
          </cell>
          <cell r="I3117">
            <v>6.5780833300000001</v>
          </cell>
          <cell r="J3117">
            <v>-73.10608332999999</v>
          </cell>
          <cell r="K3117" t="str">
            <v>Santander</v>
          </cell>
          <cell r="L3117" t="str">
            <v>Curití</v>
          </cell>
          <cell r="M3117" t="str">
            <v>Area Operativa 08 - Santanderes-Arauca</v>
          </cell>
          <cell r="N3117" t="str">
            <v>Magdalena Cauca</v>
          </cell>
          <cell r="O3117" t="str">
            <v>Sogamoso</v>
          </cell>
          <cell r="Q3117" t="str">
            <v>Qda La Torura</v>
          </cell>
        </row>
        <row r="3118">
          <cell r="B3118">
            <v>24020270</v>
          </cell>
          <cell r="C3118" t="str">
            <v>SAN GIL  [24020270]</v>
          </cell>
          <cell r="D3118" t="str">
            <v>Pluviométrica</v>
          </cell>
          <cell r="E3118" t="str">
            <v>Convencional</v>
          </cell>
          <cell r="F3118" t="str">
            <v>Activa</v>
          </cell>
          <cell r="G3118">
            <v>34349</v>
          </cell>
          <cell r="H3118">
            <v>1600</v>
          </cell>
          <cell r="I3118">
            <v>6.5833333300000003</v>
          </cell>
          <cell r="J3118">
            <v>-73.133333329999999</v>
          </cell>
          <cell r="K3118" t="str">
            <v>Santander</v>
          </cell>
          <cell r="L3118" t="str">
            <v>San Gil</v>
          </cell>
          <cell r="M3118" t="str">
            <v>Area Operativa 08 - Santanderes-Arauca</v>
          </cell>
          <cell r="N3118" t="str">
            <v>Magdalena Cauca</v>
          </cell>
          <cell r="O3118" t="str">
            <v>Sogamoso</v>
          </cell>
          <cell r="Q3118" t="str">
            <v>Qda La Torura</v>
          </cell>
        </row>
        <row r="3119">
          <cell r="B3119">
            <v>24025080</v>
          </cell>
          <cell r="C3119" t="str">
            <v>HATO GRANDE HDA  [24025080]</v>
          </cell>
          <cell r="D3119" t="str">
            <v>Climática Principal</v>
          </cell>
          <cell r="E3119" t="str">
            <v>Convencional</v>
          </cell>
          <cell r="F3119" t="str">
            <v>Activa</v>
          </cell>
          <cell r="G3119">
            <v>38838</v>
          </cell>
          <cell r="H3119">
            <v>2000</v>
          </cell>
          <cell r="I3119">
            <v>6.5833333300000003</v>
          </cell>
          <cell r="J3119">
            <v>-73</v>
          </cell>
          <cell r="K3119" t="str">
            <v>Santander</v>
          </cell>
          <cell r="L3119" t="str">
            <v>Curití</v>
          </cell>
          <cell r="M3119" t="str">
            <v>Area Operativa 08 - Santanderes-Arauca</v>
          </cell>
          <cell r="N3119" t="str">
            <v>Magdalena Cauca</v>
          </cell>
          <cell r="O3119" t="str">
            <v>Sogamoso</v>
          </cell>
          <cell r="Q3119" t="str">
            <v>Qda La Torura</v>
          </cell>
        </row>
        <row r="3120">
          <cell r="B3120">
            <v>27011160</v>
          </cell>
          <cell r="C3120" t="str">
            <v>TURURO EL  [27011160]</v>
          </cell>
          <cell r="D3120" t="str">
            <v>Pluviográfica</v>
          </cell>
          <cell r="E3120" t="str">
            <v>Convencional</v>
          </cell>
          <cell r="F3120" t="str">
            <v>Activa</v>
          </cell>
          <cell r="G3120">
            <v>33284</v>
          </cell>
          <cell r="H3120">
            <v>2450</v>
          </cell>
          <cell r="I3120">
            <v>6.5833333300000003</v>
          </cell>
          <cell r="J3120">
            <v>-75.566666669999989</v>
          </cell>
          <cell r="K3120" t="str">
            <v>Antioquia</v>
          </cell>
          <cell r="L3120" t="str">
            <v>Entrerrios</v>
          </cell>
          <cell r="M3120" t="str">
            <v>Area Operativa 01 - Antioquia-Chocó</v>
          </cell>
          <cell r="N3120" t="str">
            <v>Magdalena Cauca</v>
          </cell>
          <cell r="O3120" t="str">
            <v>Nechí</v>
          </cell>
          <cell r="Q3120" t="str">
            <v>Qda La Torura</v>
          </cell>
        </row>
        <row r="3121">
          <cell r="B3121">
            <v>27017990</v>
          </cell>
          <cell r="C3121" t="str">
            <v>CARCAVA EXP CAROLI  [27017990]</v>
          </cell>
          <cell r="D3121" t="str">
            <v>Limnigráfica</v>
          </cell>
          <cell r="E3121" t="str">
            <v>Convencional</v>
          </cell>
          <cell r="F3121" t="str">
            <v>Activa</v>
          </cell>
          <cell r="G3121">
            <v>34104</v>
          </cell>
          <cell r="H3121">
            <v>1750</v>
          </cell>
          <cell r="I3121">
            <v>6.5833333300000003</v>
          </cell>
          <cell r="J3121">
            <v>-75.333333329999988</v>
          </cell>
          <cell r="K3121" t="str">
            <v>Antioquia</v>
          </cell>
          <cell r="L3121" t="str">
            <v>Carolina</v>
          </cell>
          <cell r="M3121" t="str">
            <v>Area Operativa 01 - Antioquia-Chocó</v>
          </cell>
          <cell r="N3121" t="str">
            <v>Magdalena Cauca</v>
          </cell>
          <cell r="O3121" t="str">
            <v>Nechí</v>
          </cell>
          <cell r="Q3121" t="str">
            <v>Qda Santa Barbara</v>
          </cell>
        </row>
        <row r="3122">
          <cell r="B3122">
            <v>11077070</v>
          </cell>
          <cell r="C3122" t="str">
            <v>CURBATA RP 4  [11077070]</v>
          </cell>
          <cell r="D3122" t="str">
            <v>Limnigráfica</v>
          </cell>
          <cell r="E3122" t="str">
            <v>Convencional</v>
          </cell>
          <cell r="F3122" t="str">
            <v>Activa</v>
          </cell>
          <cell r="G3122">
            <v>33709</v>
          </cell>
          <cell r="H3122">
            <v>165</v>
          </cell>
          <cell r="I3122">
            <v>6.6</v>
          </cell>
          <cell r="J3122">
            <v>-76.516666669999992</v>
          </cell>
          <cell r="K3122" t="str">
            <v>Antioquia</v>
          </cell>
          <cell r="L3122" t="str">
            <v>Frontino</v>
          </cell>
          <cell r="M3122" t="str">
            <v>Area Operativa 01 - Antioquia-Chocó</v>
          </cell>
          <cell r="N3122" t="str">
            <v>Caribe</v>
          </cell>
          <cell r="O3122" t="str">
            <v>Atrato - Darién</v>
          </cell>
          <cell r="Q3122" t="str">
            <v>Curbata</v>
          </cell>
        </row>
        <row r="3123">
          <cell r="B3123">
            <v>23100010</v>
          </cell>
          <cell r="C3123" t="str">
            <v>YOLOMBO  [23100010]</v>
          </cell>
          <cell r="D3123" t="str">
            <v>Pluviométrica</v>
          </cell>
          <cell r="E3123" t="str">
            <v>Convencional</v>
          </cell>
          <cell r="F3123" t="str">
            <v>Activa</v>
          </cell>
          <cell r="G3123">
            <v>19374</v>
          </cell>
          <cell r="H3123">
            <v>1540</v>
          </cell>
          <cell r="I3123">
            <v>6.6</v>
          </cell>
          <cell r="J3123">
            <v>-75.05</v>
          </cell>
          <cell r="K3123" t="str">
            <v>Antioquia</v>
          </cell>
          <cell r="L3123" t="str">
            <v>Yolombó</v>
          </cell>
          <cell r="M3123" t="str">
            <v>Area Operativa 01 - Antioquia-Chocó</v>
          </cell>
          <cell r="N3123" t="str">
            <v>Magdalena Cauca</v>
          </cell>
          <cell r="O3123" t="str">
            <v>Medio Magdalena</v>
          </cell>
          <cell r="Q3123" t="str">
            <v>Jengamecoda</v>
          </cell>
        </row>
        <row r="3124">
          <cell r="B3124">
            <v>24020170</v>
          </cell>
          <cell r="C3124" t="str">
            <v>CUCHICUTE  [24020170]</v>
          </cell>
          <cell r="D3124" t="str">
            <v>Pluviométrica</v>
          </cell>
          <cell r="E3124" t="str">
            <v>Convencional</v>
          </cell>
          <cell r="F3124" t="str">
            <v>Activa</v>
          </cell>
          <cell r="G3124">
            <v>24668</v>
          </cell>
          <cell r="H3124">
            <v>1550</v>
          </cell>
          <cell r="I3124">
            <v>6.6</v>
          </cell>
          <cell r="J3124">
            <v>-73.066666669999989</v>
          </cell>
          <cell r="K3124" t="str">
            <v>Santander</v>
          </cell>
          <cell r="L3124" t="str">
            <v>Curití</v>
          </cell>
          <cell r="M3124" t="str">
            <v>Area Operativa 08 - Santanderes-Arauca</v>
          </cell>
          <cell r="N3124" t="str">
            <v>Magdalena Cauca</v>
          </cell>
          <cell r="O3124" t="str">
            <v>Sogamoso</v>
          </cell>
          <cell r="Q3124" t="str">
            <v>Jengamecoda</v>
          </cell>
        </row>
        <row r="3125">
          <cell r="B3125">
            <v>27010740</v>
          </cell>
          <cell r="C3125" t="str">
            <v>BELMIRA  [27010740]</v>
          </cell>
          <cell r="D3125" t="str">
            <v>Pluviométrica</v>
          </cell>
          <cell r="E3125" t="str">
            <v>Convencional</v>
          </cell>
          <cell r="F3125" t="str">
            <v>Activa</v>
          </cell>
          <cell r="G3125">
            <v>25187</v>
          </cell>
          <cell r="H3125">
            <v>2520</v>
          </cell>
          <cell r="I3125">
            <v>6.6</v>
          </cell>
          <cell r="J3125">
            <v>-75.666666669999998</v>
          </cell>
          <cell r="K3125" t="str">
            <v>Antioquia</v>
          </cell>
          <cell r="L3125" t="str">
            <v>Belmira</v>
          </cell>
          <cell r="M3125" t="str">
            <v>Area Operativa 01 - Antioquia-Chocó</v>
          </cell>
          <cell r="N3125" t="str">
            <v>Magdalena Cauca</v>
          </cell>
          <cell r="O3125" t="str">
            <v>Nechí</v>
          </cell>
          <cell r="Q3125" t="str">
            <v>Jengamecoda</v>
          </cell>
        </row>
        <row r="3126">
          <cell r="B3126">
            <v>11075040</v>
          </cell>
          <cell r="C3126" t="str">
            <v>CURBATA  [11075040]</v>
          </cell>
          <cell r="D3126" t="str">
            <v>Climática Principal</v>
          </cell>
          <cell r="E3126" t="str">
            <v>Convencional</v>
          </cell>
          <cell r="F3126" t="str">
            <v>Suspendida</v>
          </cell>
          <cell r="G3126">
            <v>27834</v>
          </cell>
          <cell r="H3126">
            <v>145</v>
          </cell>
          <cell r="I3126">
            <v>6.6</v>
          </cell>
          <cell r="J3126">
            <v>-76.516666669999992</v>
          </cell>
          <cell r="K3126" t="str">
            <v>Antioquia</v>
          </cell>
          <cell r="L3126" t="str">
            <v>Frontino</v>
          </cell>
          <cell r="M3126" t="str">
            <v>Area Operativa 01 - Antioquia-Chocó</v>
          </cell>
          <cell r="N3126" t="str">
            <v>Caribe</v>
          </cell>
          <cell r="O3126" t="str">
            <v>Atrato - Darién</v>
          </cell>
          <cell r="Q3126" t="str">
            <v>Qda Santa Barbara</v>
          </cell>
          <cell r="R3126">
            <v>32704</v>
          </cell>
        </row>
        <row r="3127">
          <cell r="B3127">
            <v>11077090</v>
          </cell>
          <cell r="C3127" t="str">
            <v>JENGAMECODA RP-6  [11077090]</v>
          </cell>
          <cell r="D3127" t="str">
            <v>Limnigráfica</v>
          </cell>
          <cell r="E3127" t="str">
            <v>Convencional</v>
          </cell>
          <cell r="F3127" t="str">
            <v>Suspendida</v>
          </cell>
          <cell r="G3127">
            <v>29356</v>
          </cell>
          <cell r="H3127">
            <v>570</v>
          </cell>
          <cell r="I3127">
            <v>6.6</v>
          </cell>
          <cell r="J3127">
            <v>-76.400000000000006</v>
          </cell>
          <cell r="K3127" t="str">
            <v>Antioquia</v>
          </cell>
          <cell r="L3127" t="str">
            <v>Frontino</v>
          </cell>
          <cell r="M3127" t="str">
            <v>Area Operativa 01 - Antioquia-Chocó</v>
          </cell>
          <cell r="N3127" t="str">
            <v>Caribe</v>
          </cell>
          <cell r="O3127" t="str">
            <v>Atrato - Darién</v>
          </cell>
          <cell r="Q3127" t="str">
            <v>Jengamecoda</v>
          </cell>
          <cell r="R3127">
            <v>32827</v>
          </cell>
        </row>
        <row r="3128">
          <cell r="B3128">
            <v>23085070</v>
          </cell>
          <cell r="C3128" t="str">
            <v>DELIRIO EL HDA  [23085070]</v>
          </cell>
          <cell r="D3128" t="str">
            <v>Meteorológica Especial</v>
          </cell>
          <cell r="E3128" t="str">
            <v>Convencional</v>
          </cell>
          <cell r="F3128" t="str">
            <v>Suspendida</v>
          </cell>
          <cell r="G3128">
            <v>20469</v>
          </cell>
          <cell r="H3128">
            <v>1680</v>
          </cell>
          <cell r="I3128">
            <v>6.6</v>
          </cell>
          <cell r="J3128">
            <v>-75.05</v>
          </cell>
          <cell r="K3128" t="str">
            <v>Antioquia</v>
          </cell>
          <cell r="L3128" t="str">
            <v>Yolombó</v>
          </cell>
          <cell r="M3128" t="str">
            <v>Area Operativa 01 - Antioquia-Chocó</v>
          </cell>
          <cell r="N3128" t="str">
            <v>Magdalena Cauca</v>
          </cell>
          <cell r="O3128" t="str">
            <v>Medio Magdalena</v>
          </cell>
          <cell r="Q3128" t="str">
            <v>Jengamecoda</v>
          </cell>
          <cell r="R3128">
            <v>27134</v>
          </cell>
        </row>
        <row r="3129">
          <cell r="B3129">
            <v>23100020</v>
          </cell>
          <cell r="C3129" t="str">
            <v>YOLOMBO  [23100020]</v>
          </cell>
          <cell r="D3129" t="str">
            <v>Pluviométrica</v>
          </cell>
          <cell r="E3129" t="str">
            <v>Convencional</v>
          </cell>
          <cell r="F3129" t="str">
            <v>Suspendida</v>
          </cell>
          <cell r="G3129">
            <v>17182</v>
          </cell>
          <cell r="H3129">
            <v>1680</v>
          </cell>
          <cell r="I3129">
            <v>6.6</v>
          </cell>
          <cell r="J3129">
            <v>-75</v>
          </cell>
          <cell r="K3129" t="str">
            <v>Antioquia</v>
          </cell>
          <cell r="L3129" t="str">
            <v>Yolombó</v>
          </cell>
          <cell r="M3129" t="str">
            <v>Area Operativa 01 - Antioquia-Chocó</v>
          </cell>
          <cell r="N3129" t="str">
            <v>Magdalena Cauca</v>
          </cell>
          <cell r="O3129" t="str">
            <v>Medio Magdalena</v>
          </cell>
          <cell r="Q3129" t="str">
            <v>Jengamecoda</v>
          </cell>
          <cell r="R3129">
            <v>18612</v>
          </cell>
        </row>
        <row r="3130">
          <cell r="B3130">
            <v>11070140</v>
          </cell>
          <cell r="C3130" t="str">
            <v>CHAQUENODA  [11070140]</v>
          </cell>
          <cell r="D3130" t="str">
            <v>Pluviográfica</v>
          </cell>
          <cell r="E3130" t="str">
            <v>Convencional</v>
          </cell>
          <cell r="F3130" t="str">
            <v>Activa</v>
          </cell>
          <cell r="G3130">
            <v>29356</v>
          </cell>
          <cell r="H3130">
            <v>460</v>
          </cell>
          <cell r="I3130">
            <v>6.6166666699999999</v>
          </cell>
          <cell r="J3130">
            <v>-76.416666669999998</v>
          </cell>
          <cell r="K3130" t="str">
            <v>Antioquia</v>
          </cell>
          <cell r="L3130" t="str">
            <v>Frontino</v>
          </cell>
          <cell r="M3130" t="str">
            <v>Area Operativa 01 - Antioquia-Chocó</v>
          </cell>
          <cell r="N3130" t="str">
            <v>Caribe</v>
          </cell>
          <cell r="O3130" t="str">
            <v>Atrato - Darién</v>
          </cell>
          <cell r="Q3130" t="str">
            <v>Jengamecoda</v>
          </cell>
        </row>
        <row r="3131">
          <cell r="B3131">
            <v>23100090</v>
          </cell>
          <cell r="C3131" t="str">
            <v>CEIBA LA FLORESTA  [23100090]</v>
          </cell>
          <cell r="D3131" t="str">
            <v>Pluviográfica</v>
          </cell>
          <cell r="E3131" t="str">
            <v>Convencional</v>
          </cell>
          <cell r="F3131" t="str">
            <v>Activa</v>
          </cell>
          <cell r="G3131">
            <v>31152</v>
          </cell>
          <cell r="H3131">
            <v>1260</v>
          </cell>
          <cell r="I3131">
            <v>6.6166666699999999</v>
          </cell>
          <cell r="J3131">
            <v>-74.883333329999999</v>
          </cell>
          <cell r="K3131" t="str">
            <v>Antioquia</v>
          </cell>
          <cell r="L3131" t="str">
            <v>Yolombó</v>
          </cell>
          <cell r="M3131" t="str">
            <v>Area Operativa 01 - Antioquia-Chocó</v>
          </cell>
          <cell r="N3131" t="str">
            <v>Magdalena Cauca</v>
          </cell>
          <cell r="O3131" t="str">
            <v>Medio Magdalena</v>
          </cell>
          <cell r="Q3131" t="str">
            <v>Murri</v>
          </cell>
        </row>
        <row r="3132">
          <cell r="B3132">
            <v>23117020</v>
          </cell>
          <cell r="C3132" t="str">
            <v>BALLENA  [23117020]</v>
          </cell>
          <cell r="D3132" t="str">
            <v>Limnimétrica</v>
          </cell>
          <cell r="E3132" t="str">
            <v>Convencional</v>
          </cell>
          <cell r="F3132" t="str">
            <v>Activa</v>
          </cell>
          <cell r="G3132">
            <v>26160</v>
          </cell>
          <cell r="H3132">
            <v>120</v>
          </cell>
          <cell r="I3132">
            <v>6.6166666699999999</v>
          </cell>
          <cell r="J3132">
            <v>-74.383333329999999</v>
          </cell>
          <cell r="K3132" t="str">
            <v>Santander</v>
          </cell>
          <cell r="L3132" t="str">
            <v>Vélez</v>
          </cell>
          <cell r="M3132" t="str">
            <v>Area Operativa 08 - Santanderes-Arauca</v>
          </cell>
          <cell r="N3132" t="str">
            <v>Magdalena Cauca</v>
          </cell>
          <cell r="O3132" t="str">
            <v>Medio Magdalena</v>
          </cell>
          <cell r="Q3132" t="str">
            <v>Magdalena</v>
          </cell>
        </row>
        <row r="3133">
          <cell r="B3133">
            <v>26205050</v>
          </cell>
          <cell r="C3133" t="str">
            <v>PIAMONTE  [26205050]</v>
          </cell>
          <cell r="D3133" t="str">
            <v>Climática Ordinaria</v>
          </cell>
          <cell r="E3133" t="str">
            <v>Convencional</v>
          </cell>
          <cell r="F3133" t="str">
            <v>Activa</v>
          </cell>
          <cell r="G3133">
            <v>24852</v>
          </cell>
          <cell r="H3133">
            <v>1330</v>
          </cell>
          <cell r="I3133">
            <v>5.9</v>
          </cell>
          <cell r="J3133">
            <v>-75.633333329999999</v>
          </cell>
          <cell r="K3133" t="str">
            <v>Antioquia</v>
          </cell>
          <cell r="L3133" t="str">
            <v>Fredonia</v>
          </cell>
          <cell r="M3133" t="str">
            <v>Area Operativa 01 - Antioquia-Chocó</v>
          </cell>
          <cell r="N3133" t="str">
            <v>Magdalena Cauca</v>
          </cell>
          <cell r="O3133" t="str">
            <v>Cauca</v>
          </cell>
          <cell r="Q3133" t="str">
            <v>Magdalena</v>
          </cell>
        </row>
        <row r="3134">
          <cell r="B3134">
            <v>24010720</v>
          </cell>
          <cell r="C3134" t="str">
            <v>ESPEJO EL  [24010720]</v>
          </cell>
          <cell r="D3134" t="str">
            <v>Pluviométrica</v>
          </cell>
          <cell r="E3134" t="str">
            <v>Convencional</v>
          </cell>
          <cell r="F3134" t="str">
            <v>Activa</v>
          </cell>
          <cell r="G3134">
            <v>25218</v>
          </cell>
          <cell r="H3134">
            <v>1750</v>
          </cell>
          <cell r="I3134">
            <v>5.9166666699999997</v>
          </cell>
          <cell r="J3134">
            <v>-73.533333329999991</v>
          </cell>
          <cell r="K3134" t="str">
            <v>Boyacá</v>
          </cell>
          <cell r="L3134" t="str">
            <v>Togüí</v>
          </cell>
          <cell r="M3134" t="str">
            <v>Area Operativa 06 - Boyacá-Casanare-Vichada</v>
          </cell>
          <cell r="N3134" t="str">
            <v>Magdalena Cauca</v>
          </cell>
          <cell r="O3134" t="str">
            <v>Sogamoso</v>
          </cell>
          <cell r="Q3134" t="str">
            <v>Magdalena</v>
          </cell>
        </row>
        <row r="3135">
          <cell r="B3135">
            <v>26180090</v>
          </cell>
          <cell r="C3135" t="str">
            <v>BUEY EL  [26180090]</v>
          </cell>
          <cell r="D3135" t="str">
            <v>Pluviográfica</v>
          </cell>
          <cell r="E3135" t="str">
            <v>Convencional</v>
          </cell>
          <cell r="F3135" t="str">
            <v>Activa</v>
          </cell>
          <cell r="G3135">
            <v>21534</v>
          </cell>
          <cell r="H3135">
            <v>2110</v>
          </cell>
          <cell r="I3135">
            <v>5.9166666699999997</v>
          </cell>
          <cell r="J3135">
            <v>-75.45</v>
          </cell>
          <cell r="K3135" t="str">
            <v>Antioquia</v>
          </cell>
          <cell r="L3135" t="str">
            <v>Abejorral</v>
          </cell>
          <cell r="M3135" t="str">
            <v>Area Operativa 01 - Antioquia-Chocó</v>
          </cell>
          <cell r="N3135" t="str">
            <v>Magdalena Cauca</v>
          </cell>
          <cell r="O3135" t="str">
            <v>Cauca</v>
          </cell>
          <cell r="Q3135" t="str">
            <v>Magdalena</v>
          </cell>
        </row>
        <row r="3136">
          <cell r="B3136">
            <v>24010990</v>
          </cell>
          <cell r="C3136" t="str">
            <v>TOGUI  [24010990]</v>
          </cell>
          <cell r="D3136" t="str">
            <v>Pluviométrica</v>
          </cell>
          <cell r="E3136" t="str">
            <v>Convencional</v>
          </cell>
          <cell r="F3136" t="str">
            <v>Activa</v>
          </cell>
          <cell r="G3136">
            <v>25734</v>
          </cell>
          <cell r="H3136">
            <v>1750</v>
          </cell>
          <cell r="I3136">
            <v>5.93333333</v>
          </cell>
          <cell r="J3136">
            <v>-73.5</v>
          </cell>
          <cell r="K3136" t="str">
            <v>Boyacá</v>
          </cell>
          <cell r="L3136" t="str">
            <v>Togüí</v>
          </cell>
          <cell r="M3136" t="str">
            <v>Area Operativa 06 - Boyacá-Casanare-Vichada</v>
          </cell>
          <cell r="N3136" t="str">
            <v>Magdalena Cauca</v>
          </cell>
          <cell r="O3136" t="str">
            <v>Sogamoso</v>
          </cell>
          <cell r="Q3136" t="str">
            <v>Buey</v>
          </cell>
        </row>
        <row r="3137">
          <cell r="B3137">
            <v>26187130</v>
          </cell>
          <cell r="C3137" t="str">
            <v>DERIVACION BP 7  [26187130]</v>
          </cell>
          <cell r="D3137" t="str">
            <v>Limnigráfica</v>
          </cell>
          <cell r="E3137" t="str">
            <v>Convencional</v>
          </cell>
          <cell r="F3137" t="str">
            <v>Activa</v>
          </cell>
          <cell r="G3137">
            <v>31093</v>
          </cell>
          <cell r="H3137">
            <v>2052</v>
          </cell>
          <cell r="I3137">
            <v>5.93333333</v>
          </cell>
          <cell r="J3137">
            <v>-75.433333329999996</v>
          </cell>
          <cell r="K3137" t="str">
            <v>Antioquia</v>
          </cell>
          <cell r="L3137" t="str">
            <v>La Ceja</v>
          </cell>
          <cell r="M3137" t="str">
            <v>Area Operativa 01 - Antioquia-Chocó</v>
          </cell>
          <cell r="N3137" t="str">
            <v>Magdalena Cauca</v>
          </cell>
          <cell r="O3137" t="str">
            <v>Cauca</v>
          </cell>
          <cell r="Q3137" t="str">
            <v>Buey</v>
          </cell>
        </row>
        <row r="3138">
          <cell r="B3138">
            <v>26187140</v>
          </cell>
          <cell r="C3138" t="str">
            <v>SOBRANTE BOMBEOBP8  [26187140]</v>
          </cell>
          <cell r="D3138" t="str">
            <v>Limnigráfica</v>
          </cell>
          <cell r="E3138" t="str">
            <v>Convencional</v>
          </cell>
          <cell r="F3138" t="str">
            <v>Activa</v>
          </cell>
          <cell r="G3138">
            <v>31001</v>
          </cell>
          <cell r="H3138">
            <v>2049</v>
          </cell>
          <cell r="I3138">
            <v>5.93333333</v>
          </cell>
          <cell r="J3138">
            <v>-75.433333329999996</v>
          </cell>
          <cell r="K3138" t="str">
            <v>Antioquia</v>
          </cell>
          <cell r="L3138" t="str">
            <v>La Ceja</v>
          </cell>
          <cell r="M3138" t="str">
            <v>Area Operativa 01 - Antioquia-Chocó</v>
          </cell>
          <cell r="N3138" t="str">
            <v>Magdalena Cauca</v>
          </cell>
          <cell r="O3138" t="str">
            <v>Cauca</v>
          </cell>
          <cell r="Q3138" t="str">
            <v>Piedras</v>
          </cell>
        </row>
        <row r="3139">
          <cell r="B3139">
            <v>26190180</v>
          </cell>
          <cell r="C3139" t="str">
            <v>SALENTO  [26190180]</v>
          </cell>
          <cell r="D3139" t="str">
            <v>Pluviográfica</v>
          </cell>
          <cell r="E3139" t="str">
            <v>Convencional</v>
          </cell>
          <cell r="F3139" t="str">
            <v>Activa</v>
          </cell>
          <cell r="G3139">
            <v>30239</v>
          </cell>
          <cell r="H3139">
            <v>1225</v>
          </cell>
          <cell r="I3139">
            <v>5.93333333</v>
          </cell>
          <cell r="J3139">
            <v>-75.916666669999998</v>
          </cell>
          <cell r="K3139" t="str">
            <v>Antioquia</v>
          </cell>
          <cell r="L3139" t="str">
            <v>Salgar</v>
          </cell>
          <cell r="M3139" t="str">
            <v>Area Operativa 01 - Antioquia-Chocó</v>
          </cell>
          <cell r="N3139" t="str">
            <v>Magdalena Cauca</v>
          </cell>
          <cell r="O3139" t="str">
            <v>Cauca</v>
          </cell>
          <cell r="Q3139" t="str">
            <v>Piedras</v>
          </cell>
        </row>
        <row r="3140">
          <cell r="B3140">
            <v>11077120</v>
          </cell>
          <cell r="C3140" t="str">
            <v>PLAYA LA RP-9  [11077120]</v>
          </cell>
          <cell r="D3140" t="str">
            <v>Limnigráfica</v>
          </cell>
          <cell r="E3140" t="str">
            <v>Convencional</v>
          </cell>
          <cell r="F3140" t="str">
            <v>Suspendida</v>
          </cell>
          <cell r="G3140">
            <v>31639</v>
          </cell>
          <cell r="H3140">
            <v>20</v>
          </cell>
          <cell r="I3140">
            <v>6.6166666699999999</v>
          </cell>
          <cell r="J3140">
            <v>-76.733333329999994</v>
          </cell>
          <cell r="K3140" t="str">
            <v>Antioquia</v>
          </cell>
          <cell r="L3140" t="str">
            <v>Vigia Del Fuerte</v>
          </cell>
          <cell r="M3140" t="str">
            <v>Area Operativa 01 - Antioquia-Chocó</v>
          </cell>
          <cell r="N3140" t="str">
            <v>Caribe</v>
          </cell>
          <cell r="O3140" t="str">
            <v>Atrato - Darién</v>
          </cell>
          <cell r="Q3140" t="str">
            <v>Murri</v>
          </cell>
          <cell r="R3140">
            <v>33678</v>
          </cell>
        </row>
        <row r="3141">
          <cell r="B3141">
            <v>26187010</v>
          </cell>
          <cell r="C3141" t="str">
            <v>MAYORIA LA BP-1  [26187010]</v>
          </cell>
          <cell r="D3141" t="str">
            <v>Limnigráfica</v>
          </cell>
          <cell r="E3141" t="str">
            <v>Convencional</v>
          </cell>
          <cell r="F3141" t="str">
            <v>Suspendida</v>
          </cell>
          <cell r="G3141">
            <v>15415</v>
          </cell>
          <cell r="H3141">
            <v>2070</v>
          </cell>
          <cell r="I3141">
            <v>5.9166666699999997</v>
          </cell>
          <cell r="J3141">
            <v>-75.45</v>
          </cell>
          <cell r="K3141" t="str">
            <v>Antioquia</v>
          </cell>
          <cell r="L3141" t="str">
            <v>Abejorral</v>
          </cell>
          <cell r="M3141" t="str">
            <v>Area Operativa 01 - Antioquia-Chocó</v>
          </cell>
          <cell r="N3141" t="str">
            <v>Magdalena Cauca</v>
          </cell>
          <cell r="O3141" t="str">
            <v>Cauca</v>
          </cell>
          <cell r="Q3141" t="str">
            <v>Buey</v>
          </cell>
          <cell r="R3141">
            <v>30362</v>
          </cell>
        </row>
        <row r="3142">
          <cell r="B3142">
            <v>26205010</v>
          </cell>
          <cell r="C3142" t="str">
            <v>ESTEBAN JARAMILLO  [26205010]</v>
          </cell>
          <cell r="D3142" t="str">
            <v>Climática Ordinaria</v>
          </cell>
          <cell r="E3142" t="str">
            <v>Convencional</v>
          </cell>
          <cell r="F3142" t="str">
            <v>Suspendida</v>
          </cell>
          <cell r="G3142">
            <v>18337</v>
          </cell>
          <cell r="H3142">
            <v>1450</v>
          </cell>
          <cell r="I3142">
            <v>5.9166666699999997</v>
          </cell>
          <cell r="J3142">
            <v>-75.716666669999995</v>
          </cell>
          <cell r="K3142" t="str">
            <v>Antioquia</v>
          </cell>
          <cell r="L3142" t="str">
            <v>Venecia (Antioquia)</v>
          </cell>
          <cell r="M3142" t="str">
            <v>Area Operativa 01 - Antioquia-Chocó</v>
          </cell>
          <cell r="N3142" t="str">
            <v>Magdalena Cauca</v>
          </cell>
          <cell r="O3142" t="str">
            <v>Cauca</v>
          </cell>
          <cell r="Q3142" t="str">
            <v>Buey</v>
          </cell>
          <cell r="R3142">
            <v>24091</v>
          </cell>
        </row>
        <row r="3143">
          <cell r="B3143">
            <v>26187090</v>
          </cell>
          <cell r="C3143" t="str">
            <v>PIEDRAS CANAL BP2A  [26187090]</v>
          </cell>
          <cell r="D3143" t="str">
            <v>Limnimétrica</v>
          </cell>
          <cell r="E3143" t="str">
            <v>Convencional</v>
          </cell>
          <cell r="F3143" t="str">
            <v>Suspendida</v>
          </cell>
          <cell r="G3143">
            <v>20590</v>
          </cell>
          <cell r="H3143">
            <v>2070</v>
          </cell>
          <cell r="I3143">
            <v>5.93333333</v>
          </cell>
          <cell r="J3143">
            <v>-75.433333329999996</v>
          </cell>
          <cell r="K3143" t="str">
            <v>Antioquia</v>
          </cell>
          <cell r="L3143" t="str">
            <v>La Ceja</v>
          </cell>
          <cell r="M3143" t="str">
            <v>Area Operativa 01 - Antioquia-Chocó</v>
          </cell>
          <cell r="N3143" t="str">
            <v>Magdalena Cauca</v>
          </cell>
          <cell r="O3143" t="str">
            <v>Cauca</v>
          </cell>
          <cell r="Q3143" t="str">
            <v>Piedras</v>
          </cell>
          <cell r="R3143">
            <v>32857</v>
          </cell>
        </row>
        <row r="3144">
          <cell r="B3144">
            <v>26205020</v>
          </cell>
          <cell r="C3144" t="str">
            <v>ROSARIO EL  [26205020]</v>
          </cell>
          <cell r="D3144" t="str">
            <v>Climática Principal</v>
          </cell>
          <cell r="E3144" t="str">
            <v>Convencional</v>
          </cell>
          <cell r="F3144" t="str">
            <v>Activa</v>
          </cell>
          <cell r="G3144">
            <v>24487</v>
          </cell>
          <cell r="H3144">
            <v>1600</v>
          </cell>
          <cell r="I3144">
            <v>5.93333333</v>
          </cell>
          <cell r="J3144">
            <v>-75.716666669999995</v>
          </cell>
          <cell r="K3144" t="str">
            <v>Antioquia</v>
          </cell>
          <cell r="L3144" t="str">
            <v>Venecia (Antioquia)</v>
          </cell>
          <cell r="M3144" t="str">
            <v>Area Operativa 01 - Antioquia-Chocó</v>
          </cell>
          <cell r="N3144" t="str">
            <v>Magdalena Cauca</v>
          </cell>
          <cell r="O3144" t="str">
            <v>Cauca</v>
          </cell>
          <cell r="Q3144" t="str">
            <v>Piedras</v>
          </cell>
        </row>
        <row r="3145">
          <cell r="B3145">
            <v>4401000156</v>
          </cell>
          <cell r="C3145" t="str">
            <v>CRISTALINA</v>
          </cell>
          <cell r="D3145" t="str">
            <v>Pluviométrica</v>
          </cell>
          <cell r="E3145" t="str">
            <v>Automática con Telemetría</v>
          </cell>
          <cell r="F3145" t="str">
            <v>Activa</v>
          </cell>
          <cell r="G3145">
            <v>43886</v>
          </cell>
          <cell r="H3145">
            <v>1134</v>
          </cell>
          <cell r="I3145">
            <v>1.17158333</v>
          </cell>
          <cell r="J3145">
            <v>-76.682249999999996</v>
          </cell>
          <cell r="K3145" t="str">
            <v>Putumayo</v>
          </cell>
          <cell r="L3145" t="str">
            <v>Mocoa</v>
          </cell>
          <cell r="M3145" t="str">
            <v>Area Operativa 07 - Nariño-Putumayo</v>
          </cell>
          <cell r="N3145" t="str">
            <v>Amazonas</v>
          </cell>
          <cell r="O3145" t="str">
            <v>Caquetá</v>
          </cell>
          <cell r="P3145" t="str">
            <v>SOLICITUD INCLUSION SAT MOCOA</v>
          </cell>
          <cell r="Q3145">
            <v>0</v>
          </cell>
        </row>
        <row r="3146">
          <cell r="B3146">
            <v>26080160</v>
          </cell>
          <cell r="C3146" t="str">
            <v>SAN PABLO  [26080160]</v>
          </cell>
          <cell r="D3146" t="str">
            <v>Pluviométrica</v>
          </cell>
          <cell r="E3146" t="str">
            <v>Convencional</v>
          </cell>
          <cell r="F3146" t="str">
            <v>Activa</v>
          </cell>
          <cell r="G3146">
            <v>25552</v>
          </cell>
          <cell r="H3146">
            <v>1871</v>
          </cell>
          <cell r="I3146">
            <v>3.5</v>
          </cell>
          <cell r="J3146">
            <v>-76.45</v>
          </cell>
          <cell r="K3146" t="str">
            <v>Valle del Cauca</v>
          </cell>
          <cell r="L3146" t="str">
            <v>Cali</v>
          </cell>
          <cell r="M3146" t="str">
            <v>Area Operativa 09 - Cauca-Valle-Caldas</v>
          </cell>
          <cell r="N3146" t="str">
            <v>Magdalena Cauca</v>
          </cell>
          <cell r="O3146" t="str">
            <v>Cauca</v>
          </cell>
          <cell r="Q3146" t="str">
            <v>Rancheria</v>
          </cell>
        </row>
        <row r="3147">
          <cell r="B3147">
            <v>26095260</v>
          </cell>
          <cell r="C3147" t="str">
            <v>DIAMANTE EL  [26095260]</v>
          </cell>
          <cell r="D3147" t="str">
            <v>Climática Ordinaria</v>
          </cell>
          <cell r="E3147" t="str">
            <v>Convencional</v>
          </cell>
          <cell r="F3147" t="str">
            <v>Activa</v>
          </cell>
          <cell r="G3147">
            <v>25461</v>
          </cell>
          <cell r="H3147">
            <v>2100</v>
          </cell>
          <cell r="I3147">
            <v>3.5</v>
          </cell>
          <cell r="J3147">
            <v>-76.150000000000006</v>
          </cell>
          <cell r="K3147" t="str">
            <v>Valle del Cauca</v>
          </cell>
          <cell r="L3147" t="str">
            <v>Palmira</v>
          </cell>
          <cell r="M3147" t="str">
            <v>Area Operativa 09 - Cauca-Valle-Caldas</v>
          </cell>
          <cell r="N3147" t="str">
            <v>Magdalena Cauca</v>
          </cell>
          <cell r="O3147" t="str">
            <v>Cauca</v>
          </cell>
          <cell r="Q3147" t="str">
            <v>Cauca</v>
          </cell>
        </row>
        <row r="3148">
          <cell r="B3148">
            <v>26070050</v>
          </cell>
          <cell r="C3148" t="str">
            <v>CASCAJAL  [26070050]</v>
          </cell>
          <cell r="D3148" t="str">
            <v>Pluviométrica</v>
          </cell>
          <cell r="E3148" t="str">
            <v>Convencional</v>
          </cell>
          <cell r="F3148" t="str">
            <v>Activa</v>
          </cell>
          <cell r="G3148">
            <v>19008</v>
          </cell>
          <cell r="H3148">
            <v>1006</v>
          </cell>
          <cell r="I3148">
            <v>3.5166666699999998</v>
          </cell>
          <cell r="J3148">
            <v>-76.216666669999995</v>
          </cell>
          <cell r="K3148" t="str">
            <v>Valle del Cauca</v>
          </cell>
          <cell r="L3148" t="str">
            <v>Palmira</v>
          </cell>
          <cell r="M3148" t="str">
            <v>Area Operativa 09 - Cauca-Valle-Caldas</v>
          </cell>
          <cell r="N3148" t="str">
            <v>Magdalena Cauca</v>
          </cell>
          <cell r="O3148" t="str">
            <v>Cauca</v>
          </cell>
          <cell r="Q3148" t="str">
            <v>Anchicaya</v>
          </cell>
        </row>
        <row r="3149">
          <cell r="B3149">
            <v>26080320</v>
          </cell>
          <cell r="C3149" t="str">
            <v>BITACO  [26080320]</v>
          </cell>
          <cell r="D3149" t="str">
            <v>Pluviométrica</v>
          </cell>
          <cell r="E3149" t="str">
            <v>Convencional</v>
          </cell>
          <cell r="F3149" t="str">
            <v>Suspendida</v>
          </cell>
          <cell r="G3149">
            <v>7686</v>
          </cell>
          <cell r="H3149">
            <v>1580</v>
          </cell>
          <cell r="I3149">
            <v>3.5</v>
          </cell>
          <cell r="J3149">
            <v>-76.583333329999988</v>
          </cell>
          <cell r="K3149" t="str">
            <v>Valle del Cauca</v>
          </cell>
          <cell r="L3149" t="str">
            <v>La Cumbre</v>
          </cell>
          <cell r="M3149" t="str">
            <v>Area Operativa 09 - Cauca-Valle-Caldas</v>
          </cell>
          <cell r="N3149" t="str">
            <v>Magdalena Cauca</v>
          </cell>
          <cell r="O3149" t="str">
            <v>Cauca</v>
          </cell>
          <cell r="Q3149" t="str">
            <v>Rancheria</v>
          </cell>
          <cell r="R3149">
            <v>16511</v>
          </cell>
        </row>
        <row r="3150">
          <cell r="B3150">
            <v>26087130</v>
          </cell>
          <cell r="C3150" t="str">
            <v>PASO DEL COMERCIO  [26087130]</v>
          </cell>
          <cell r="D3150" t="str">
            <v>Limnigráfica</v>
          </cell>
          <cell r="E3150" t="str">
            <v>Convencional</v>
          </cell>
          <cell r="F3150" t="str">
            <v>Suspendida</v>
          </cell>
          <cell r="G3150">
            <v>27044</v>
          </cell>
          <cell r="H3150">
            <v>947</v>
          </cell>
          <cell r="I3150">
            <v>3.5</v>
          </cell>
          <cell r="J3150">
            <v>-76.483333329999994</v>
          </cell>
          <cell r="K3150" t="str">
            <v>Valle del Cauca</v>
          </cell>
          <cell r="L3150" t="str">
            <v>Cali</v>
          </cell>
          <cell r="M3150" t="str">
            <v>Area Operativa 09 - Cauca-Valle-Caldas</v>
          </cell>
          <cell r="N3150" t="str">
            <v>Magdalena Cauca</v>
          </cell>
          <cell r="O3150" t="str">
            <v>Cauca</v>
          </cell>
          <cell r="Q3150" t="str">
            <v>Cauca</v>
          </cell>
          <cell r="R3150">
            <v>32523</v>
          </cell>
        </row>
        <row r="3151">
          <cell r="B3151">
            <v>26090320</v>
          </cell>
          <cell r="C3151" t="str">
            <v>CUERVOS LOS  [26090320]</v>
          </cell>
          <cell r="D3151" t="str">
            <v>Pluviométrica</v>
          </cell>
          <cell r="E3151" t="str">
            <v>Convencional</v>
          </cell>
          <cell r="F3151" t="str">
            <v>Suspendida</v>
          </cell>
          <cell r="G3151">
            <v>25461</v>
          </cell>
          <cell r="H3151">
            <v>2620</v>
          </cell>
          <cell r="I3151">
            <v>3.5</v>
          </cell>
          <cell r="J3151">
            <v>-76.099999999999994</v>
          </cell>
          <cell r="K3151" t="str">
            <v>Valle del Cauca</v>
          </cell>
          <cell r="L3151" t="str">
            <v>Palmira</v>
          </cell>
          <cell r="M3151" t="str">
            <v>Area Operativa 09 - Cauca-Valle-Caldas</v>
          </cell>
          <cell r="N3151" t="str">
            <v>Magdalena Cauca</v>
          </cell>
          <cell r="O3151" t="str">
            <v>Cauca</v>
          </cell>
          <cell r="Q3151" t="str">
            <v>Cauca</v>
          </cell>
          <cell r="R3151">
            <v>30178</v>
          </cell>
        </row>
        <row r="3152">
          <cell r="B3152">
            <v>26090360</v>
          </cell>
          <cell r="C3152" t="str">
            <v>MIRLAS LAS  [26090360]</v>
          </cell>
          <cell r="D3152" t="str">
            <v>Pluviométrica</v>
          </cell>
          <cell r="E3152" t="str">
            <v>Convencional</v>
          </cell>
          <cell r="F3152" t="str">
            <v>Suspendida</v>
          </cell>
          <cell r="G3152">
            <v>25430</v>
          </cell>
          <cell r="H3152">
            <v>2375</v>
          </cell>
          <cell r="I3152">
            <v>3.5</v>
          </cell>
          <cell r="J3152">
            <v>-76.150000000000006</v>
          </cell>
          <cell r="K3152" t="str">
            <v>Valle del Cauca</v>
          </cell>
          <cell r="L3152" t="str">
            <v>Palmira</v>
          </cell>
          <cell r="M3152" t="str">
            <v>Area Operativa 09 - Cauca-Valle-Caldas</v>
          </cell>
          <cell r="N3152" t="str">
            <v>Magdalena Cauca</v>
          </cell>
          <cell r="O3152" t="str">
            <v>Cauca</v>
          </cell>
          <cell r="Q3152" t="str">
            <v>Cauca</v>
          </cell>
          <cell r="R3152">
            <v>30178</v>
          </cell>
        </row>
        <row r="3153">
          <cell r="B3153">
            <v>26090590</v>
          </cell>
          <cell r="C3153" t="str">
            <v>OSOS LOS  [26090590]</v>
          </cell>
          <cell r="D3153" t="str">
            <v>Pluviométrica</v>
          </cell>
          <cell r="E3153" t="str">
            <v>Convencional</v>
          </cell>
          <cell r="F3153" t="str">
            <v>Suspendida</v>
          </cell>
          <cell r="G3153">
            <v>25430</v>
          </cell>
          <cell r="H3153">
            <v>2500</v>
          </cell>
          <cell r="I3153">
            <v>3.5</v>
          </cell>
          <cell r="J3153">
            <v>-76.133333329999999</v>
          </cell>
          <cell r="K3153" t="str">
            <v>Valle del Cauca</v>
          </cell>
          <cell r="L3153" t="str">
            <v>Palmira</v>
          </cell>
          <cell r="M3153" t="str">
            <v>Area Operativa 09 - Cauca-Valle-Caldas</v>
          </cell>
          <cell r="N3153" t="str">
            <v>Magdalena Cauca</v>
          </cell>
          <cell r="O3153" t="str">
            <v>Cauca</v>
          </cell>
          <cell r="Q3153" t="str">
            <v>Cauca</v>
          </cell>
          <cell r="R3153">
            <v>27590</v>
          </cell>
        </row>
        <row r="3154">
          <cell r="B3154">
            <v>32070070</v>
          </cell>
          <cell r="C3154" t="str">
            <v>NARANJOS LOS  [32070070]</v>
          </cell>
          <cell r="D3154" t="str">
            <v>Pluviométrica</v>
          </cell>
          <cell r="E3154" t="str">
            <v>Convencional</v>
          </cell>
          <cell r="F3154" t="str">
            <v>Suspendida</v>
          </cell>
          <cell r="G3154">
            <v>24242</v>
          </cell>
          <cell r="H3154">
            <v>400</v>
          </cell>
          <cell r="I3154">
            <v>3.5</v>
          </cell>
          <cell r="J3154">
            <v>-73.733333329999994</v>
          </cell>
          <cell r="K3154" t="str">
            <v>Meta</v>
          </cell>
          <cell r="L3154" t="str">
            <v>Granada (Meta)</v>
          </cell>
          <cell r="M3154" t="str">
            <v>Area Operativa 03 - Meta-Guaviare-Guainía</v>
          </cell>
          <cell r="N3154" t="str">
            <v>Orinoco</v>
          </cell>
          <cell r="O3154" t="str">
            <v>Guaviare</v>
          </cell>
          <cell r="Q3154" t="str">
            <v>Cauca</v>
          </cell>
          <cell r="R3154">
            <v>24883</v>
          </cell>
        </row>
        <row r="3155">
          <cell r="B3155">
            <v>53107070</v>
          </cell>
          <cell r="C3155" t="str">
            <v>MURRAPAL  [53107070]</v>
          </cell>
          <cell r="D3155" t="str">
            <v>Limnigráfica</v>
          </cell>
          <cell r="E3155" t="str">
            <v>Convencional</v>
          </cell>
          <cell r="F3155" t="str">
            <v>Suspendida</v>
          </cell>
          <cell r="G3155">
            <v>24122</v>
          </cell>
          <cell r="H3155">
            <v>385</v>
          </cell>
          <cell r="I3155">
            <v>3.5</v>
          </cell>
          <cell r="J3155">
            <v>-76.883333329999999</v>
          </cell>
          <cell r="K3155" t="str">
            <v>Valle del Cauca</v>
          </cell>
          <cell r="L3155" t="str">
            <v>Buenaventura</v>
          </cell>
          <cell r="M3155" t="str">
            <v>Area Operativa 09 - Cauca-Valle-Caldas</v>
          </cell>
          <cell r="N3155" t="str">
            <v>Pacifico</v>
          </cell>
          <cell r="O3155" t="str">
            <v>Tapaje - Dagua - Directos</v>
          </cell>
          <cell r="Q3155" t="str">
            <v>Anchicaya</v>
          </cell>
          <cell r="R3155">
            <v>25187</v>
          </cell>
        </row>
        <row r="3156">
          <cell r="B3156">
            <v>26070290</v>
          </cell>
          <cell r="C3156" t="str">
            <v>ESTANCIA LA  [26070290]</v>
          </cell>
          <cell r="D3156" t="str">
            <v>Pluviométrica</v>
          </cell>
          <cell r="E3156" t="str">
            <v>Convencional</v>
          </cell>
          <cell r="F3156" t="str">
            <v>Activa</v>
          </cell>
          <cell r="G3156">
            <v>23908</v>
          </cell>
          <cell r="H3156">
            <v>950</v>
          </cell>
          <cell r="I3156">
            <v>3.5166666699999998</v>
          </cell>
          <cell r="J3156">
            <v>-76.333333329999988</v>
          </cell>
          <cell r="K3156" t="str">
            <v>Valle del Cauca</v>
          </cell>
          <cell r="L3156" t="str">
            <v>Palmira</v>
          </cell>
          <cell r="M3156" t="str">
            <v>Area Operativa 09 - Cauca-Valle-Caldas</v>
          </cell>
          <cell r="N3156" t="str">
            <v>Magdalena Cauca</v>
          </cell>
          <cell r="O3156" t="str">
            <v>Cauca</v>
          </cell>
          <cell r="Q3156" t="str">
            <v>Anchicaya</v>
          </cell>
        </row>
        <row r="3157">
          <cell r="B3157">
            <v>26070920</v>
          </cell>
          <cell r="C3157" t="str">
            <v>LLANITOS LOS  [26070920]</v>
          </cell>
          <cell r="D3157" t="str">
            <v>Pluviométrica</v>
          </cell>
          <cell r="E3157" t="str">
            <v>Convencional</v>
          </cell>
          <cell r="F3157" t="str">
            <v>Activa</v>
          </cell>
          <cell r="G3157">
            <v>26769</v>
          </cell>
          <cell r="H3157">
            <v>960</v>
          </cell>
          <cell r="I3157">
            <v>3.5166666699999998</v>
          </cell>
          <cell r="J3157">
            <v>-76.45</v>
          </cell>
          <cell r="K3157" t="str">
            <v>Valle del Cauca</v>
          </cell>
          <cell r="L3157" t="str">
            <v>Palmira</v>
          </cell>
          <cell r="M3157" t="str">
            <v>Area Operativa 09 - Cauca-Valle-Caldas</v>
          </cell>
          <cell r="N3157" t="str">
            <v>Magdalena Cauca</v>
          </cell>
          <cell r="O3157" t="str">
            <v>Cauca</v>
          </cell>
          <cell r="Q3157" t="str">
            <v>Anchicaya</v>
          </cell>
        </row>
        <row r="3158">
          <cell r="B3158">
            <v>26080030</v>
          </cell>
          <cell r="C3158" t="str">
            <v>VILLA ARACELLY  [26080030]</v>
          </cell>
          <cell r="D3158" t="str">
            <v>Pluviográfica</v>
          </cell>
          <cell r="E3158" t="str">
            <v>Convencional</v>
          </cell>
          <cell r="F3158" t="str">
            <v>Activa</v>
          </cell>
          <cell r="G3158">
            <v>29660</v>
          </cell>
          <cell r="H3158">
            <v>2040</v>
          </cell>
          <cell r="I3158">
            <v>3.5166666699999998</v>
          </cell>
          <cell r="J3158">
            <v>-76.616666670000001</v>
          </cell>
          <cell r="K3158" t="str">
            <v>Valle del Cauca</v>
          </cell>
          <cell r="L3158" t="str">
            <v>Cali</v>
          </cell>
          <cell r="M3158" t="str">
            <v>Area Operativa 09 - Cauca-Valle-Caldas</v>
          </cell>
          <cell r="N3158" t="str">
            <v>Magdalena Cauca</v>
          </cell>
          <cell r="O3158" t="str">
            <v>Cauca</v>
          </cell>
          <cell r="Q3158" t="str">
            <v>Anchicaya</v>
          </cell>
        </row>
        <row r="3159">
          <cell r="B3159">
            <v>26080350</v>
          </cell>
          <cell r="C3159" t="str">
            <v>LLOREDA  [26080350]</v>
          </cell>
          <cell r="D3159" t="str">
            <v>Pluviométrica</v>
          </cell>
          <cell r="E3159" t="str">
            <v>Convencional</v>
          </cell>
          <cell r="F3159" t="str">
            <v>Activa</v>
          </cell>
          <cell r="G3159">
            <v>26738</v>
          </cell>
          <cell r="H3159">
            <v>930</v>
          </cell>
          <cell r="I3159">
            <v>3.5166666699999998</v>
          </cell>
          <cell r="J3159">
            <v>-76.5</v>
          </cell>
          <cell r="K3159" t="str">
            <v>Valle del Cauca</v>
          </cell>
          <cell r="L3159" t="str">
            <v>Yumbo</v>
          </cell>
          <cell r="M3159" t="str">
            <v>Area Operativa 09 - Cauca-Valle-Caldas</v>
          </cell>
          <cell r="N3159" t="str">
            <v>Magdalena Cauca</v>
          </cell>
          <cell r="O3159" t="str">
            <v>Cauca</v>
          </cell>
          <cell r="Q3159" t="str">
            <v>Anchicaya</v>
          </cell>
        </row>
        <row r="3160">
          <cell r="B3160">
            <v>26090300</v>
          </cell>
          <cell r="C3160" t="str">
            <v>TENJO  [26090300]</v>
          </cell>
          <cell r="D3160" t="str">
            <v>Pluviométrica</v>
          </cell>
          <cell r="E3160" t="str">
            <v>Convencional</v>
          </cell>
          <cell r="F3160" t="str">
            <v>Activa</v>
          </cell>
          <cell r="G3160">
            <v>25430</v>
          </cell>
          <cell r="H3160">
            <v>1500</v>
          </cell>
          <cell r="I3160">
            <v>3.5166666699999998</v>
          </cell>
          <cell r="J3160">
            <v>-76.166666669999998</v>
          </cell>
          <cell r="K3160" t="str">
            <v>Valle del Cauca</v>
          </cell>
          <cell r="L3160" t="str">
            <v>Palmira</v>
          </cell>
          <cell r="M3160" t="str">
            <v>Area Operativa 09 - Cauca-Valle-Caldas</v>
          </cell>
          <cell r="N3160" t="str">
            <v>Magdalena Cauca</v>
          </cell>
          <cell r="O3160" t="str">
            <v>Cauca</v>
          </cell>
          <cell r="Q3160" t="str">
            <v>Anchicaya</v>
          </cell>
        </row>
        <row r="3161">
          <cell r="B3161">
            <v>53100120</v>
          </cell>
          <cell r="C3161" t="str">
            <v>DIGUA  [53100120]</v>
          </cell>
          <cell r="D3161" t="str">
            <v>Pluviométrica</v>
          </cell>
          <cell r="E3161" t="str">
            <v>Convencional</v>
          </cell>
          <cell r="F3161" t="str">
            <v>Activa</v>
          </cell>
          <cell r="G3161">
            <v>26038</v>
          </cell>
          <cell r="H3161">
            <v>850</v>
          </cell>
          <cell r="I3161">
            <v>3.5166666699999998</v>
          </cell>
          <cell r="J3161">
            <v>-76.783333329999991</v>
          </cell>
          <cell r="K3161" t="str">
            <v>Valle del Cauca</v>
          </cell>
          <cell r="L3161" t="str">
            <v>Dagua</v>
          </cell>
          <cell r="M3161" t="str">
            <v>Area Operativa 09 - Cauca-Valle-Caldas</v>
          </cell>
          <cell r="N3161" t="str">
            <v>Pacifico</v>
          </cell>
          <cell r="O3161" t="str">
            <v>Tapaje - Dagua - Directos</v>
          </cell>
          <cell r="Q3161" t="str">
            <v>Anchicaya</v>
          </cell>
        </row>
        <row r="3162">
          <cell r="B3162">
            <v>26095370</v>
          </cell>
          <cell r="C3162" t="str">
            <v>PALMIRA SAN JOSE  - AUT  [26095370]</v>
          </cell>
          <cell r="D3162" t="str">
            <v>Climática Principal</v>
          </cell>
          <cell r="E3162" t="str">
            <v>Automática con Telemetría</v>
          </cell>
          <cell r="F3162" t="str">
            <v>Activa</v>
          </cell>
          <cell r="G3162">
            <v>35186</v>
          </cell>
          <cell r="H3162">
            <v>1080</v>
          </cell>
          <cell r="I3162">
            <v>3.5213888899999999</v>
          </cell>
          <cell r="J3162">
            <v>-76.264444439999991</v>
          </cell>
          <cell r="K3162" t="str">
            <v>Valle del Cauca</v>
          </cell>
          <cell r="L3162" t="str">
            <v>Palmira</v>
          </cell>
          <cell r="M3162" t="str">
            <v>Area Operativa 09 - Cauca-Valle-Caldas</v>
          </cell>
          <cell r="N3162" t="str">
            <v>Magdalena Cauca</v>
          </cell>
          <cell r="O3162" t="str">
            <v>Cauca</v>
          </cell>
          <cell r="Q3162" t="str">
            <v>Anchicaya</v>
          </cell>
        </row>
        <row r="3163">
          <cell r="B3163">
            <v>26095360</v>
          </cell>
          <cell r="C3163" t="str">
            <v>ARROYO HONDO  - AUT  [26095360]</v>
          </cell>
          <cell r="D3163" t="str">
            <v>Climática Principal</v>
          </cell>
          <cell r="E3163" t="str">
            <v>Automática con Telemetría</v>
          </cell>
          <cell r="F3163" t="str">
            <v>Activa</v>
          </cell>
          <cell r="G3163">
            <v>35186</v>
          </cell>
          <cell r="H3163">
            <v>960</v>
          </cell>
          <cell r="I3163">
            <v>3.5302777799999996</v>
          </cell>
          <cell r="J3163">
            <v>-76.501666669999992</v>
          </cell>
          <cell r="K3163" t="str">
            <v>Valle del Cauca</v>
          </cell>
          <cell r="L3163" t="str">
            <v>Palmira</v>
          </cell>
          <cell r="M3163" t="str">
            <v>Area Operativa 09 - Cauca-Valle-Caldas</v>
          </cell>
          <cell r="N3163" t="str">
            <v>Magdalena Cauca</v>
          </cell>
          <cell r="O3163" t="str">
            <v>Cauca</v>
          </cell>
          <cell r="Q3163" t="str">
            <v>Anchicaya</v>
          </cell>
        </row>
        <row r="3164">
          <cell r="B3164">
            <v>21150020</v>
          </cell>
          <cell r="C3164" t="str">
            <v>OCASO EL  [21150020]</v>
          </cell>
          <cell r="D3164" t="str">
            <v>Pluviométrica</v>
          </cell>
          <cell r="E3164" t="str">
            <v>Convencional</v>
          </cell>
          <cell r="F3164" t="str">
            <v>Activa</v>
          </cell>
          <cell r="G3164">
            <v>33253</v>
          </cell>
          <cell r="H3164">
            <v>1000</v>
          </cell>
          <cell r="I3164">
            <v>3.53333333</v>
          </cell>
          <cell r="J3164">
            <v>-74.883333329999999</v>
          </cell>
          <cell r="K3164" t="str">
            <v>Tolima</v>
          </cell>
          <cell r="L3164" t="str">
            <v>Dolores</v>
          </cell>
          <cell r="M3164" t="str">
            <v>Area Operativa 10 - Tolima</v>
          </cell>
          <cell r="N3164" t="str">
            <v>Magdalena Cauca</v>
          </cell>
          <cell r="O3164" t="str">
            <v>Alto Magdalena</v>
          </cell>
          <cell r="Q3164" t="str">
            <v>Anchicaya</v>
          </cell>
        </row>
        <row r="3165">
          <cell r="B3165">
            <v>26070580</v>
          </cell>
          <cell r="C3165" t="str">
            <v>BRITANIA PRODEZA  [26070580]</v>
          </cell>
          <cell r="D3165" t="str">
            <v>Pluviométrica</v>
          </cell>
          <cell r="E3165" t="str">
            <v>Convencional</v>
          </cell>
          <cell r="F3165" t="str">
            <v>Activa</v>
          </cell>
          <cell r="G3165">
            <v>25673</v>
          </cell>
          <cell r="H3165">
            <v>958</v>
          </cell>
          <cell r="I3165">
            <v>3.53333333</v>
          </cell>
          <cell r="J3165">
            <v>-76.45</v>
          </cell>
          <cell r="K3165" t="str">
            <v>Valle del Cauca</v>
          </cell>
          <cell r="L3165" t="str">
            <v>Palmira</v>
          </cell>
          <cell r="M3165" t="str">
            <v>Area Operativa 09 - Cauca-Valle-Caldas</v>
          </cell>
          <cell r="N3165" t="str">
            <v>Magdalena Cauca</v>
          </cell>
          <cell r="O3165" t="str">
            <v>Cauca</v>
          </cell>
          <cell r="Q3165" t="str">
            <v>Anchicaya</v>
          </cell>
        </row>
        <row r="3166">
          <cell r="B3166">
            <v>26090400</v>
          </cell>
          <cell r="C3166" t="str">
            <v>AMBERES  [26090400]</v>
          </cell>
          <cell r="D3166" t="str">
            <v>Pluviométrica</v>
          </cell>
          <cell r="E3166" t="str">
            <v>Convencional</v>
          </cell>
          <cell r="F3166" t="str">
            <v>Suspendida</v>
          </cell>
          <cell r="G3166">
            <v>25430</v>
          </cell>
          <cell r="H3166">
            <v>2070</v>
          </cell>
          <cell r="I3166">
            <v>3.5166666699999998</v>
          </cell>
          <cell r="J3166">
            <v>-76.133333329999999</v>
          </cell>
          <cell r="K3166" t="str">
            <v>Valle del Cauca</v>
          </cell>
          <cell r="L3166" t="str">
            <v>Palmira</v>
          </cell>
          <cell r="M3166" t="str">
            <v>Area Operativa 09 - Cauca-Valle-Caldas</v>
          </cell>
          <cell r="N3166" t="str">
            <v>Magdalena Cauca</v>
          </cell>
          <cell r="O3166" t="str">
            <v>Cauca</v>
          </cell>
          <cell r="Q3166" t="str">
            <v>Anchicaya</v>
          </cell>
          <cell r="R3166">
            <v>30178</v>
          </cell>
        </row>
        <row r="3167">
          <cell r="B3167">
            <v>53100090</v>
          </cell>
          <cell r="C3167" t="str">
            <v>RIOVERDE  [53100090]</v>
          </cell>
          <cell r="D3167" t="str">
            <v>Pluviométrica</v>
          </cell>
          <cell r="E3167" t="str">
            <v>Convencional</v>
          </cell>
          <cell r="F3167" t="str">
            <v>Suspendida</v>
          </cell>
          <cell r="G3167">
            <v>25522</v>
          </cell>
          <cell r="H3167">
            <v>1050</v>
          </cell>
          <cell r="I3167">
            <v>3.5166666699999998</v>
          </cell>
          <cell r="J3167">
            <v>-76.816666669999989</v>
          </cell>
          <cell r="K3167" t="str">
            <v>Valle del Cauca</v>
          </cell>
          <cell r="L3167" t="str">
            <v>Buenaventura</v>
          </cell>
          <cell r="M3167" t="str">
            <v>Area Operativa 09 - Cauca-Valle-Caldas</v>
          </cell>
          <cell r="N3167" t="str">
            <v>Pacifico</v>
          </cell>
          <cell r="O3167" t="str">
            <v>Tapaje - Dagua - Directos</v>
          </cell>
          <cell r="Q3167" t="str">
            <v>Anchicaya</v>
          </cell>
          <cell r="R3167">
            <v>25917</v>
          </cell>
        </row>
        <row r="3168">
          <cell r="B3168">
            <v>21155010</v>
          </cell>
          <cell r="C3168" t="str">
            <v>DOLORES  [21155010]</v>
          </cell>
          <cell r="D3168" t="str">
            <v>Climática Ordinaria</v>
          </cell>
          <cell r="E3168" t="str">
            <v>Convencional</v>
          </cell>
          <cell r="F3168" t="str">
            <v>Suspendida</v>
          </cell>
          <cell r="G3168">
            <v>11458</v>
          </cell>
          <cell r="H3168">
            <v>1470</v>
          </cell>
          <cell r="I3168">
            <v>3.53333333</v>
          </cell>
          <cell r="J3168">
            <v>-74.916666669999998</v>
          </cell>
          <cell r="K3168" t="str">
            <v>Tolima</v>
          </cell>
          <cell r="L3168" t="str">
            <v>Dolores</v>
          </cell>
          <cell r="M3168" t="str">
            <v>Area Operativa 10 - Tolima</v>
          </cell>
          <cell r="N3168" t="str">
            <v>Magdalena Cauca</v>
          </cell>
          <cell r="O3168" t="str">
            <v>Alto Magdalena</v>
          </cell>
          <cell r="Q3168" t="str">
            <v>Anchicaya</v>
          </cell>
          <cell r="R3168">
            <v>15050</v>
          </cell>
        </row>
        <row r="3169">
          <cell r="B3169">
            <v>26075070</v>
          </cell>
          <cell r="C3169" t="str">
            <v>SAN RAFAEL  [26075070]</v>
          </cell>
          <cell r="D3169" t="str">
            <v>Climática Ordinaria</v>
          </cell>
          <cell r="E3169" t="str">
            <v>Convencional</v>
          </cell>
          <cell r="F3169" t="str">
            <v>Suspendida</v>
          </cell>
          <cell r="G3169">
            <v>12434</v>
          </cell>
          <cell r="H3169">
            <v>1007</v>
          </cell>
          <cell r="I3169">
            <v>3.53333333</v>
          </cell>
          <cell r="J3169">
            <v>-76.266666669999992</v>
          </cell>
          <cell r="K3169" t="str">
            <v>Valle del Cauca</v>
          </cell>
          <cell r="L3169" t="str">
            <v>Palmira</v>
          </cell>
          <cell r="M3169" t="str">
            <v>Area Operativa 09 - Cauca-Valle-Caldas</v>
          </cell>
          <cell r="N3169" t="str">
            <v>Magdalena Cauca</v>
          </cell>
          <cell r="O3169" t="str">
            <v>Cauca</v>
          </cell>
          <cell r="Q3169" t="str">
            <v>Anchicaya</v>
          </cell>
          <cell r="R3169">
            <v>13864</v>
          </cell>
        </row>
        <row r="3170">
          <cell r="B3170">
            <v>26090370</v>
          </cell>
          <cell r="C3170" t="str">
            <v>SELVA LA  [26090370]</v>
          </cell>
          <cell r="D3170" t="str">
            <v>Pluviométrica</v>
          </cell>
          <cell r="E3170" t="str">
            <v>Convencional</v>
          </cell>
          <cell r="F3170" t="str">
            <v>Suspendida</v>
          </cell>
          <cell r="G3170">
            <v>25522</v>
          </cell>
          <cell r="H3170">
            <v>3415</v>
          </cell>
          <cell r="I3170">
            <v>3.53333333</v>
          </cell>
          <cell r="J3170">
            <v>-76.083333329999988</v>
          </cell>
          <cell r="K3170" t="str">
            <v>Valle del Cauca</v>
          </cell>
          <cell r="L3170" t="str">
            <v>Palmira</v>
          </cell>
          <cell r="M3170" t="str">
            <v>Area Operativa 09 - Cauca-Valle-Caldas</v>
          </cell>
          <cell r="N3170" t="str">
            <v>Magdalena Cauca</v>
          </cell>
          <cell r="O3170" t="str">
            <v>Cauca</v>
          </cell>
          <cell r="Q3170" t="str">
            <v>Anchicaya</v>
          </cell>
          <cell r="R3170">
            <v>30178</v>
          </cell>
        </row>
        <row r="3171">
          <cell r="B3171">
            <v>53105020</v>
          </cell>
          <cell r="C3171" t="str">
            <v>QUEREMAL EL  [53105020]</v>
          </cell>
          <cell r="D3171" t="str">
            <v>Climática Ordinaria</v>
          </cell>
          <cell r="E3171" t="str">
            <v>Convencional</v>
          </cell>
          <cell r="F3171" t="str">
            <v>Activa</v>
          </cell>
          <cell r="G3171">
            <v>24273</v>
          </cell>
          <cell r="H3171">
            <v>1496</v>
          </cell>
          <cell r="I3171">
            <v>3.53333333</v>
          </cell>
          <cell r="J3171">
            <v>-76.75</v>
          </cell>
          <cell r="K3171" t="str">
            <v>Valle del Cauca</v>
          </cell>
          <cell r="L3171" t="str">
            <v>Dagua</v>
          </cell>
          <cell r="M3171" t="str">
            <v>Area Operativa 09 - Cauca-Valle-Caldas</v>
          </cell>
          <cell r="N3171" t="str">
            <v>Pacifico</v>
          </cell>
          <cell r="O3171" t="str">
            <v>Tapaje - Dagua - Directos</v>
          </cell>
          <cell r="Q3171" t="str">
            <v>Anchicaya</v>
          </cell>
        </row>
        <row r="3172">
          <cell r="B3172">
            <v>21155020</v>
          </cell>
          <cell r="C3172" t="str">
            <v>MONTANA LA  [21155020]</v>
          </cell>
          <cell r="D3172" t="str">
            <v>Meteorológica Especial</v>
          </cell>
          <cell r="E3172" t="str">
            <v>Convencional</v>
          </cell>
          <cell r="F3172" t="str">
            <v>Activa</v>
          </cell>
          <cell r="G3172">
            <v>20012</v>
          </cell>
          <cell r="H3172">
            <v>1260</v>
          </cell>
          <cell r="I3172">
            <v>3.55</v>
          </cell>
          <cell r="J3172">
            <v>-74.900000000000006</v>
          </cell>
          <cell r="K3172" t="str">
            <v>Tolima</v>
          </cell>
          <cell r="L3172" t="str">
            <v>Dolores</v>
          </cell>
          <cell r="M3172" t="str">
            <v>Area Operativa 10 - Tolima</v>
          </cell>
          <cell r="N3172" t="str">
            <v>Magdalena Cauca</v>
          </cell>
          <cell r="O3172" t="str">
            <v>Alto Magdalena</v>
          </cell>
          <cell r="Q3172" t="str">
            <v>Anchicaya</v>
          </cell>
        </row>
        <row r="3173">
          <cell r="B3173">
            <v>26090500</v>
          </cell>
          <cell r="C3173" t="str">
            <v>ALBANIA  [26090500]</v>
          </cell>
          <cell r="D3173" t="str">
            <v>Pluviométrica</v>
          </cell>
          <cell r="E3173" t="str">
            <v>Convencional</v>
          </cell>
          <cell r="F3173" t="str">
            <v>Suspendida</v>
          </cell>
          <cell r="G3173">
            <v>25430</v>
          </cell>
          <cell r="H3173">
            <v>2050</v>
          </cell>
          <cell r="I3173">
            <v>3.53333333</v>
          </cell>
          <cell r="J3173">
            <v>-76.150000000000006</v>
          </cell>
          <cell r="K3173" t="str">
            <v>Valle del Cauca</v>
          </cell>
          <cell r="L3173" t="str">
            <v>Palmira</v>
          </cell>
          <cell r="M3173" t="str">
            <v>Area Operativa 09 - Cauca-Valle-Caldas</v>
          </cell>
          <cell r="N3173" t="str">
            <v>Magdalena Cauca</v>
          </cell>
          <cell r="O3173" t="str">
            <v>Cauca</v>
          </cell>
          <cell r="Q3173" t="str">
            <v>Anchicaya</v>
          </cell>
          <cell r="R3173">
            <v>30178</v>
          </cell>
        </row>
        <row r="3174">
          <cell r="B3174">
            <v>26090890</v>
          </cell>
          <cell r="C3174" t="str">
            <v>BETULIA LA  [26090890]</v>
          </cell>
          <cell r="D3174" t="str">
            <v>Pluviométrica</v>
          </cell>
          <cell r="E3174" t="str">
            <v>Convencional</v>
          </cell>
          <cell r="F3174" t="str">
            <v>Suspendida</v>
          </cell>
          <cell r="G3174">
            <v>25552</v>
          </cell>
          <cell r="H3174">
            <v>2600</v>
          </cell>
          <cell r="I3174">
            <v>3.53333333</v>
          </cell>
          <cell r="J3174">
            <v>-76.116666670000001</v>
          </cell>
          <cell r="K3174" t="str">
            <v>Valle del Cauca</v>
          </cell>
          <cell r="L3174" t="str">
            <v>Palmira</v>
          </cell>
          <cell r="M3174" t="str">
            <v>Area Operativa 09 - Cauca-Valle-Caldas</v>
          </cell>
          <cell r="N3174" t="str">
            <v>Magdalena Cauca</v>
          </cell>
          <cell r="O3174" t="str">
            <v>Cauca</v>
          </cell>
          <cell r="Q3174" t="str">
            <v>Anchicaya</v>
          </cell>
          <cell r="R3174">
            <v>30178</v>
          </cell>
        </row>
        <row r="3175">
          <cell r="B3175">
            <v>22010050</v>
          </cell>
          <cell r="C3175" t="str">
            <v>ENCANTO EL  [22010050]</v>
          </cell>
          <cell r="D3175" t="str">
            <v>Pluviométrica</v>
          </cell>
          <cell r="E3175" t="str">
            <v>Convencional</v>
          </cell>
          <cell r="F3175" t="str">
            <v>Activa</v>
          </cell>
          <cell r="G3175">
            <v>26922</v>
          </cell>
          <cell r="H3175">
            <v>1530</v>
          </cell>
          <cell r="I3175">
            <v>3.55</v>
          </cell>
          <cell r="J3175">
            <v>-75.7</v>
          </cell>
          <cell r="K3175" t="str">
            <v>Tolima</v>
          </cell>
          <cell r="L3175" t="str">
            <v>Rioblanco</v>
          </cell>
          <cell r="M3175" t="str">
            <v>Area Operativa 10 - Tolima</v>
          </cell>
          <cell r="N3175" t="str">
            <v>Magdalena Cauca</v>
          </cell>
          <cell r="O3175" t="str">
            <v>Saldaña</v>
          </cell>
          <cell r="Q3175" t="str">
            <v>Ay Watcaru</v>
          </cell>
        </row>
        <row r="3176">
          <cell r="B3176">
            <v>26070060</v>
          </cell>
          <cell r="C3176" t="str">
            <v>CAMPANELLA  [26070060]</v>
          </cell>
          <cell r="D3176" t="str">
            <v>Pluviométrica</v>
          </cell>
          <cell r="E3176" t="str">
            <v>Convencional</v>
          </cell>
          <cell r="F3176" t="str">
            <v>Activa</v>
          </cell>
          <cell r="G3176">
            <v>27774</v>
          </cell>
          <cell r="H3176">
            <v>1550</v>
          </cell>
          <cell r="I3176">
            <v>3.55</v>
          </cell>
          <cell r="J3176">
            <v>-76.3</v>
          </cell>
          <cell r="K3176" t="str">
            <v>Valle del Cauca</v>
          </cell>
          <cell r="L3176" t="str">
            <v>Palmira</v>
          </cell>
          <cell r="M3176" t="str">
            <v>Area Operativa 09 - Cauca-Valle-Caldas</v>
          </cell>
          <cell r="N3176" t="str">
            <v>Magdalena Cauca</v>
          </cell>
          <cell r="O3176" t="str">
            <v>Cauca</v>
          </cell>
          <cell r="Q3176" t="str">
            <v>Ay Watcaru</v>
          </cell>
        </row>
        <row r="3177">
          <cell r="B3177">
            <v>26077070</v>
          </cell>
          <cell r="C3177" t="str">
            <v>PTE PALMASECA  [26077070]</v>
          </cell>
          <cell r="D3177" t="str">
            <v>Limnigráfica</v>
          </cell>
          <cell r="E3177" t="str">
            <v>Convencional</v>
          </cell>
          <cell r="F3177" t="str">
            <v>Activa</v>
          </cell>
          <cell r="G3177">
            <v>28140</v>
          </cell>
          <cell r="H3177">
            <v>947</v>
          </cell>
          <cell r="I3177">
            <v>3.55</v>
          </cell>
          <cell r="J3177">
            <v>-76.466666669999995</v>
          </cell>
          <cell r="K3177" t="str">
            <v>Valle del Cauca</v>
          </cell>
          <cell r="L3177" t="str">
            <v>Palmira</v>
          </cell>
          <cell r="M3177" t="str">
            <v>Area Operativa 09 - Cauca-Valle-Caldas</v>
          </cell>
          <cell r="N3177" t="str">
            <v>Magdalena Cauca</v>
          </cell>
          <cell r="O3177" t="str">
            <v>Cauca</v>
          </cell>
          <cell r="Q3177" t="str">
            <v>Guachal</v>
          </cell>
        </row>
        <row r="3178">
          <cell r="B3178">
            <v>26090070</v>
          </cell>
          <cell r="C3178" t="str">
            <v>SAN EMIGDIO  [26090070]</v>
          </cell>
          <cell r="D3178" t="str">
            <v>Pluviométrica</v>
          </cell>
          <cell r="E3178" t="str">
            <v>Convencional</v>
          </cell>
          <cell r="F3178" t="str">
            <v>Activa</v>
          </cell>
          <cell r="G3178">
            <v>23726</v>
          </cell>
          <cell r="H3178">
            <v>1272</v>
          </cell>
          <cell r="I3178">
            <v>3.55</v>
          </cell>
          <cell r="J3178">
            <v>-76.2</v>
          </cell>
          <cell r="K3178" t="str">
            <v>Valle del Cauca</v>
          </cell>
          <cell r="L3178" t="str">
            <v>Palmira</v>
          </cell>
          <cell r="M3178" t="str">
            <v>Area Operativa 09 - Cauca-Valle-Caldas</v>
          </cell>
          <cell r="N3178" t="str">
            <v>Magdalena Cauca</v>
          </cell>
          <cell r="O3178" t="str">
            <v>Cauca</v>
          </cell>
          <cell r="Q3178" t="str">
            <v>Guachal</v>
          </cell>
        </row>
        <row r="3179">
          <cell r="B3179">
            <v>26090430</v>
          </cell>
          <cell r="C3179" t="str">
            <v>SAN NICOLAS  [26090430]</v>
          </cell>
          <cell r="D3179" t="str">
            <v>Pluviométrica</v>
          </cell>
          <cell r="E3179" t="str">
            <v>Convencional</v>
          </cell>
          <cell r="F3179" t="str">
            <v>Activa</v>
          </cell>
          <cell r="G3179">
            <v>25430</v>
          </cell>
          <cell r="H3179">
            <v>2100</v>
          </cell>
          <cell r="I3179">
            <v>3.55</v>
          </cell>
          <cell r="J3179">
            <v>-76.166666669999998</v>
          </cell>
          <cell r="K3179" t="str">
            <v>Valle del Cauca</v>
          </cell>
          <cell r="L3179" t="str">
            <v>Palmira</v>
          </cell>
          <cell r="M3179" t="str">
            <v>Area Operativa 09 - Cauca-Valle-Caldas</v>
          </cell>
          <cell r="N3179" t="str">
            <v>Magdalena Cauca</v>
          </cell>
          <cell r="O3179" t="str">
            <v>Cauca</v>
          </cell>
          <cell r="Q3179" t="str">
            <v>Guachal</v>
          </cell>
        </row>
        <row r="3180">
          <cell r="B3180">
            <v>26090440</v>
          </cell>
          <cell r="C3180" t="str">
            <v>PLANTA NIMA 1  [26090440]</v>
          </cell>
          <cell r="D3180" t="str">
            <v>Pluviométrica</v>
          </cell>
          <cell r="E3180" t="str">
            <v>Convencional</v>
          </cell>
          <cell r="F3180" t="str">
            <v>Activa</v>
          </cell>
          <cell r="G3180">
            <v>25642</v>
          </cell>
          <cell r="H3180">
            <v>1170</v>
          </cell>
          <cell r="I3180">
            <v>3.55</v>
          </cell>
          <cell r="J3180">
            <v>-76.216666669999995</v>
          </cell>
          <cell r="K3180" t="str">
            <v>Valle del Cauca</v>
          </cell>
          <cell r="L3180" t="str">
            <v>Palmira</v>
          </cell>
          <cell r="M3180" t="str">
            <v>Area Operativa 09 - Cauca-Valle-Caldas</v>
          </cell>
          <cell r="N3180" t="str">
            <v>Magdalena Cauca</v>
          </cell>
          <cell r="O3180" t="str">
            <v>Cauca</v>
          </cell>
          <cell r="Q3180" t="str">
            <v>Guachal</v>
          </cell>
        </row>
        <row r="3181">
          <cell r="B3181">
            <v>26070800</v>
          </cell>
          <cell r="C3181" t="str">
            <v>RITA LA  [26070800]</v>
          </cell>
          <cell r="D3181" t="str">
            <v>Pluviográfica</v>
          </cell>
          <cell r="E3181" t="str">
            <v>Convencional</v>
          </cell>
          <cell r="F3181" t="str">
            <v>Suspendida</v>
          </cell>
          <cell r="G3181">
            <v>12434</v>
          </cell>
          <cell r="H3181">
            <v>1006</v>
          </cell>
          <cell r="I3181">
            <v>3.55</v>
          </cell>
          <cell r="J3181">
            <v>-76.283333329999991</v>
          </cell>
          <cell r="K3181" t="str">
            <v>Valle del Cauca</v>
          </cell>
          <cell r="L3181" t="str">
            <v>Palmira</v>
          </cell>
          <cell r="M3181" t="str">
            <v>Area Operativa 09 - Cauca-Valle-Caldas</v>
          </cell>
          <cell r="N3181" t="str">
            <v>Magdalena Cauca</v>
          </cell>
          <cell r="O3181" t="str">
            <v>Cauca</v>
          </cell>
          <cell r="Q3181" t="str">
            <v>Ay Watcaru</v>
          </cell>
          <cell r="R3181">
            <v>13864</v>
          </cell>
        </row>
        <row r="3182">
          <cell r="B3182">
            <v>26077040</v>
          </cell>
          <cell r="C3182" t="str">
            <v>PTO ISAACS  [26077040]</v>
          </cell>
          <cell r="D3182" t="str">
            <v>Limnimétrica</v>
          </cell>
          <cell r="E3182" t="str">
            <v>Convencional</v>
          </cell>
          <cell r="F3182" t="str">
            <v>Suspendida</v>
          </cell>
          <cell r="G3182">
            <v>26679</v>
          </cell>
          <cell r="H3182">
            <v>945</v>
          </cell>
          <cell r="I3182">
            <v>3.55</v>
          </cell>
          <cell r="J3182">
            <v>-76.483333329999994</v>
          </cell>
          <cell r="K3182" t="str">
            <v>Valle del Cauca</v>
          </cell>
          <cell r="L3182" t="str">
            <v>Yumbo</v>
          </cell>
          <cell r="M3182" t="str">
            <v>Area Operativa 09 - Cauca-Valle-Caldas</v>
          </cell>
          <cell r="N3182" t="str">
            <v>Magdalena Cauca</v>
          </cell>
          <cell r="O3182" t="str">
            <v>Cauca</v>
          </cell>
          <cell r="Q3182" t="str">
            <v>Cauca</v>
          </cell>
          <cell r="R3182">
            <v>31305</v>
          </cell>
        </row>
        <row r="3183">
          <cell r="B3183">
            <v>26090450</v>
          </cell>
          <cell r="C3183" t="str">
            <v>VERANERAS LAS  [26090450]</v>
          </cell>
          <cell r="D3183" t="str">
            <v>Pluviométrica</v>
          </cell>
          <cell r="E3183" t="str">
            <v>Convencional</v>
          </cell>
          <cell r="F3183" t="str">
            <v>Suspendida</v>
          </cell>
          <cell r="G3183">
            <v>25614</v>
          </cell>
          <cell r="H3183">
            <v>1440</v>
          </cell>
          <cell r="I3183">
            <v>3.55</v>
          </cell>
          <cell r="J3183">
            <v>-76.116666670000001</v>
          </cell>
          <cell r="K3183" t="str">
            <v>Valle del Cauca</v>
          </cell>
          <cell r="L3183" t="str">
            <v>Palmira</v>
          </cell>
          <cell r="M3183" t="str">
            <v>Area Operativa 09 - Cauca-Valle-Caldas</v>
          </cell>
          <cell r="N3183" t="str">
            <v>Magdalena Cauca</v>
          </cell>
          <cell r="O3183" t="str">
            <v>Cauca</v>
          </cell>
          <cell r="Q3183" t="str">
            <v>Guachal</v>
          </cell>
          <cell r="R3183">
            <v>33008</v>
          </cell>
        </row>
        <row r="3184">
          <cell r="B3184">
            <v>26095180</v>
          </cell>
          <cell r="C3184" t="str">
            <v>SAN EMIGDIO  [26095180]</v>
          </cell>
          <cell r="D3184" t="str">
            <v>Climática Ordinaria</v>
          </cell>
          <cell r="E3184" t="str">
            <v>Convencional</v>
          </cell>
          <cell r="F3184" t="str">
            <v>Activa</v>
          </cell>
          <cell r="G3184">
            <v>23726</v>
          </cell>
          <cell r="H3184">
            <v>1272</v>
          </cell>
          <cell r="I3184">
            <v>3.55</v>
          </cell>
          <cell r="J3184">
            <v>-76.2</v>
          </cell>
          <cell r="K3184" t="str">
            <v>Valle del Cauca</v>
          </cell>
          <cell r="L3184" t="str">
            <v>Palmira</v>
          </cell>
          <cell r="M3184" t="str">
            <v>Area Operativa 09 - Cauca-Valle-Caldas</v>
          </cell>
          <cell r="N3184" t="str">
            <v>Magdalena Cauca</v>
          </cell>
          <cell r="O3184" t="str">
            <v>Cauca</v>
          </cell>
          <cell r="Q3184" t="str">
            <v>Guachal</v>
          </cell>
        </row>
        <row r="3185">
          <cell r="B3185">
            <v>26095240</v>
          </cell>
          <cell r="C3185" t="str">
            <v>MONTANITA LA  [26095240]</v>
          </cell>
          <cell r="D3185" t="str">
            <v>Climática Ordinaria</v>
          </cell>
          <cell r="E3185" t="str">
            <v>Convencional</v>
          </cell>
          <cell r="F3185" t="str">
            <v>Activa</v>
          </cell>
          <cell r="G3185">
            <v>25430</v>
          </cell>
          <cell r="H3185">
            <v>1750</v>
          </cell>
          <cell r="I3185">
            <v>3.55</v>
          </cell>
          <cell r="J3185">
            <v>-76.183333329999996</v>
          </cell>
          <cell r="K3185" t="str">
            <v>Valle del Cauca</v>
          </cell>
          <cell r="L3185" t="str">
            <v>Palmira</v>
          </cell>
          <cell r="M3185" t="str">
            <v>Area Operativa 09 - Cauca-Valle-Caldas</v>
          </cell>
          <cell r="N3185" t="str">
            <v>Magdalena Cauca</v>
          </cell>
          <cell r="O3185" t="str">
            <v>Cauca</v>
          </cell>
          <cell r="Q3185" t="str">
            <v>Guachal</v>
          </cell>
        </row>
        <row r="3186">
          <cell r="B3186">
            <v>26070030</v>
          </cell>
          <cell r="C3186" t="str">
            <v>CARBONERA LA  [26070030]</v>
          </cell>
          <cell r="D3186" t="str">
            <v>Pluviométrica</v>
          </cell>
          <cell r="E3186" t="str">
            <v>Convencional</v>
          </cell>
          <cell r="F3186" t="str">
            <v>Activa</v>
          </cell>
          <cell r="G3186">
            <v>12950</v>
          </cell>
          <cell r="H3186">
            <v>980</v>
          </cell>
          <cell r="I3186">
            <v>3.56666667</v>
          </cell>
          <cell r="J3186">
            <v>-76.333333329999988</v>
          </cell>
          <cell r="K3186" t="str">
            <v>Valle del Cauca</v>
          </cell>
          <cell r="L3186" t="str">
            <v>Palmira</v>
          </cell>
          <cell r="M3186" t="str">
            <v>Area Operativa 09 - Cauca-Valle-Caldas</v>
          </cell>
          <cell r="N3186" t="str">
            <v>Magdalena Cauca</v>
          </cell>
          <cell r="O3186" t="str">
            <v>Cauca</v>
          </cell>
          <cell r="Q3186" t="str">
            <v>Guachal</v>
          </cell>
        </row>
        <row r="3187">
          <cell r="B3187">
            <v>26070190</v>
          </cell>
          <cell r="C3187" t="str">
            <v>FLORENCIA  [26070190]</v>
          </cell>
          <cell r="D3187" t="str">
            <v>Pluviométrica</v>
          </cell>
          <cell r="E3187" t="str">
            <v>Convencional</v>
          </cell>
          <cell r="F3187" t="str">
            <v>Activa</v>
          </cell>
          <cell r="G3187">
            <v>21320</v>
          </cell>
          <cell r="H3187">
            <v>980</v>
          </cell>
          <cell r="I3187">
            <v>3.56666667</v>
          </cell>
          <cell r="J3187">
            <v>-76.366666670000001</v>
          </cell>
          <cell r="K3187" t="str">
            <v>Valle del Cauca</v>
          </cell>
          <cell r="L3187" t="str">
            <v>Palmira</v>
          </cell>
          <cell r="M3187" t="str">
            <v>Area Operativa 09 - Cauca-Valle-Caldas</v>
          </cell>
          <cell r="N3187" t="str">
            <v>Magdalena Cauca</v>
          </cell>
          <cell r="O3187" t="str">
            <v>Cauca</v>
          </cell>
          <cell r="Q3187" t="str">
            <v>Guachal</v>
          </cell>
        </row>
        <row r="3188">
          <cell r="B3188">
            <v>26070450</v>
          </cell>
          <cell r="C3188" t="str">
            <v>SOCORRO  [26070450]</v>
          </cell>
          <cell r="D3188" t="str">
            <v>Pluviométrica</v>
          </cell>
          <cell r="E3188" t="str">
            <v>Convencional</v>
          </cell>
          <cell r="F3188" t="str">
            <v>Activa</v>
          </cell>
          <cell r="G3188">
            <v>24852</v>
          </cell>
          <cell r="H3188">
            <v>950</v>
          </cell>
          <cell r="I3188">
            <v>3.56666667</v>
          </cell>
          <cell r="J3188">
            <v>-76.349999999999994</v>
          </cell>
          <cell r="K3188" t="str">
            <v>Valle del Cauca</v>
          </cell>
          <cell r="L3188" t="str">
            <v>Palmira</v>
          </cell>
          <cell r="M3188" t="str">
            <v>Area Operativa 09 - Cauca-Valle-Caldas</v>
          </cell>
          <cell r="N3188" t="str">
            <v>Magdalena Cauca</v>
          </cell>
          <cell r="O3188" t="str">
            <v>Cauca</v>
          </cell>
          <cell r="Q3188" t="str">
            <v>Guachal</v>
          </cell>
        </row>
        <row r="3189">
          <cell r="B3189">
            <v>26070730</v>
          </cell>
          <cell r="C3189" t="str">
            <v>CASCAJAL  [26070730]</v>
          </cell>
          <cell r="D3189" t="str">
            <v>Pluviométrica</v>
          </cell>
          <cell r="E3189" t="str">
            <v>Convencional</v>
          </cell>
          <cell r="F3189" t="str">
            <v>Activa</v>
          </cell>
          <cell r="G3189">
            <v>25948</v>
          </cell>
          <cell r="H3189">
            <v>1056</v>
          </cell>
          <cell r="I3189">
            <v>3.56666667</v>
          </cell>
          <cell r="J3189">
            <v>-76.3</v>
          </cell>
          <cell r="K3189" t="str">
            <v>Valle del Cauca</v>
          </cell>
          <cell r="L3189" t="str">
            <v>Palmira</v>
          </cell>
          <cell r="M3189" t="str">
            <v>Area Operativa 09 - Cauca-Valle-Caldas</v>
          </cell>
          <cell r="N3189" t="str">
            <v>Magdalena Cauca</v>
          </cell>
          <cell r="O3189" t="str">
            <v>Cauca</v>
          </cell>
          <cell r="Q3189" t="str">
            <v>Guachal</v>
          </cell>
        </row>
        <row r="3190">
          <cell r="B3190">
            <v>26080220</v>
          </cell>
          <cell r="C3190" t="str">
            <v>DAPA  [26080220]</v>
          </cell>
          <cell r="D3190" t="str">
            <v>Pluviométrica</v>
          </cell>
          <cell r="E3190" t="str">
            <v>Convencional</v>
          </cell>
          <cell r="F3190" t="str">
            <v>Activa</v>
          </cell>
          <cell r="G3190">
            <v>26099</v>
          </cell>
          <cell r="H3190">
            <v>1716</v>
          </cell>
          <cell r="I3190">
            <v>3.56666667</v>
          </cell>
          <cell r="J3190">
            <v>-76.566666669999989</v>
          </cell>
          <cell r="K3190" t="str">
            <v>Valle del Cauca</v>
          </cell>
          <cell r="L3190" t="str">
            <v>Yumbo</v>
          </cell>
          <cell r="M3190" t="str">
            <v>Area Operativa 09 - Cauca-Valle-Caldas</v>
          </cell>
          <cell r="N3190" t="str">
            <v>Magdalena Cauca</v>
          </cell>
          <cell r="O3190" t="str">
            <v>Cauca</v>
          </cell>
          <cell r="Q3190" t="str">
            <v>Guachal</v>
          </cell>
        </row>
        <row r="3191">
          <cell r="B3191">
            <v>26090090</v>
          </cell>
          <cell r="C3191" t="str">
            <v>PACORA  [26090090]</v>
          </cell>
          <cell r="D3191" t="str">
            <v>Pluviométrica</v>
          </cell>
          <cell r="E3191" t="str">
            <v>Convencional</v>
          </cell>
          <cell r="F3191" t="str">
            <v>Activa</v>
          </cell>
          <cell r="G3191">
            <v>15507</v>
          </cell>
          <cell r="H3191">
            <v>1810</v>
          </cell>
          <cell r="I3191">
            <v>3.56666667</v>
          </cell>
          <cell r="J3191">
            <v>-76.266666669999992</v>
          </cell>
          <cell r="K3191" t="str">
            <v>Valle del Cauca</v>
          </cell>
          <cell r="L3191" t="str">
            <v>Palmira</v>
          </cell>
          <cell r="M3191" t="str">
            <v>Area Operativa 09 - Cauca-Valle-Caldas</v>
          </cell>
          <cell r="N3191" t="str">
            <v>Magdalena Cauca</v>
          </cell>
          <cell r="O3191" t="str">
            <v>Cauca</v>
          </cell>
          <cell r="Q3191" t="str">
            <v>Guachal</v>
          </cell>
        </row>
        <row r="3192">
          <cell r="B3192">
            <v>26090720</v>
          </cell>
          <cell r="C3192" t="str">
            <v>RITA  [26090720]</v>
          </cell>
          <cell r="D3192" t="str">
            <v>Pluviométrica</v>
          </cell>
          <cell r="E3192" t="str">
            <v>Convencional</v>
          </cell>
          <cell r="F3192" t="str">
            <v>Activa</v>
          </cell>
          <cell r="G3192">
            <v>13589</v>
          </cell>
          <cell r="H3192">
            <v>1000</v>
          </cell>
          <cell r="I3192">
            <v>3.56666667</v>
          </cell>
          <cell r="J3192">
            <v>-76.283333329999991</v>
          </cell>
          <cell r="K3192" t="str">
            <v>Valle del Cauca</v>
          </cell>
          <cell r="L3192" t="str">
            <v>Palmira</v>
          </cell>
          <cell r="M3192" t="str">
            <v>Area Operativa 09 - Cauca-Valle-Caldas</v>
          </cell>
          <cell r="N3192" t="str">
            <v>Magdalena Cauca</v>
          </cell>
          <cell r="O3192" t="str">
            <v>Cauca</v>
          </cell>
          <cell r="Q3192" t="str">
            <v>Guachal</v>
          </cell>
        </row>
        <row r="3193">
          <cell r="B3193">
            <v>52055070</v>
          </cell>
          <cell r="C3193" t="str">
            <v>OSPINA PEREZ  [52055070]</v>
          </cell>
          <cell r="D3193" t="str">
            <v>Climática Ordinaria</v>
          </cell>
          <cell r="E3193" t="str">
            <v>Convencional</v>
          </cell>
          <cell r="F3193" t="str">
            <v>Activa</v>
          </cell>
          <cell r="G3193">
            <v>18886</v>
          </cell>
          <cell r="H3193">
            <v>1700</v>
          </cell>
          <cell r="I3193">
            <v>1.26666667</v>
          </cell>
          <cell r="J3193">
            <v>-77.466666669999995</v>
          </cell>
          <cell r="K3193" t="str">
            <v>Nariño</v>
          </cell>
          <cell r="L3193" t="str">
            <v>Consacá</v>
          </cell>
          <cell r="M3193" t="str">
            <v>Area Operativa 07 - Nariño-Putumayo</v>
          </cell>
          <cell r="N3193" t="str">
            <v>Pacifico</v>
          </cell>
          <cell r="O3193" t="str">
            <v>Patía</v>
          </cell>
          <cell r="Q3193" t="str">
            <v>Mijitayo</v>
          </cell>
        </row>
        <row r="3194">
          <cell r="B3194">
            <v>26070020</v>
          </cell>
          <cell r="C3194" t="str">
            <v>ROSARIO EL  [26070020]</v>
          </cell>
          <cell r="D3194" t="str">
            <v>Pluviométrica</v>
          </cell>
          <cell r="E3194" t="str">
            <v>Convencional</v>
          </cell>
          <cell r="F3194" t="str">
            <v>Suspendida</v>
          </cell>
          <cell r="G3194">
            <v>12434</v>
          </cell>
          <cell r="H3194">
            <v>920</v>
          </cell>
          <cell r="I3194">
            <v>3.56666667</v>
          </cell>
          <cell r="J3194">
            <v>-76.3</v>
          </cell>
          <cell r="K3194" t="str">
            <v>Valle del Cauca</v>
          </cell>
          <cell r="L3194" t="str">
            <v>Palmira</v>
          </cell>
          <cell r="M3194" t="str">
            <v>Area Operativa 09 - Cauca-Valle-Caldas</v>
          </cell>
          <cell r="N3194" t="str">
            <v>Magdalena Cauca</v>
          </cell>
          <cell r="O3194" t="str">
            <v>Cauca</v>
          </cell>
          <cell r="Q3194" t="str">
            <v>Guachal</v>
          </cell>
          <cell r="R3194">
            <v>13864</v>
          </cell>
        </row>
        <row r="3195">
          <cell r="B3195">
            <v>26070220</v>
          </cell>
          <cell r="C3195" t="str">
            <v>ROSARIO EL  [26070220]</v>
          </cell>
          <cell r="D3195" t="str">
            <v>Pluviométrica</v>
          </cell>
          <cell r="E3195" t="str">
            <v>Convencional</v>
          </cell>
          <cell r="F3195" t="str">
            <v>Suspendida</v>
          </cell>
          <cell r="G3195">
            <v>22051</v>
          </cell>
          <cell r="H3195">
            <v>920</v>
          </cell>
          <cell r="I3195">
            <v>3.56666667</v>
          </cell>
          <cell r="J3195">
            <v>-76.3</v>
          </cell>
          <cell r="K3195" t="str">
            <v>Valle del Cauca</v>
          </cell>
          <cell r="L3195" t="str">
            <v>Palmira</v>
          </cell>
          <cell r="M3195" t="str">
            <v>Area Operativa 09 - Cauca-Valle-Caldas</v>
          </cell>
          <cell r="N3195" t="str">
            <v>Magdalena Cauca</v>
          </cell>
          <cell r="O3195" t="str">
            <v>Cauca</v>
          </cell>
          <cell r="Q3195" t="str">
            <v>Guachal</v>
          </cell>
          <cell r="R3195">
            <v>23847</v>
          </cell>
        </row>
        <row r="3196">
          <cell r="B3196">
            <v>26090490</v>
          </cell>
          <cell r="C3196" t="str">
            <v>ALTOBELLO  [26090490]</v>
          </cell>
          <cell r="D3196" t="str">
            <v>Pluviométrica</v>
          </cell>
          <cell r="E3196" t="str">
            <v>Convencional</v>
          </cell>
          <cell r="F3196" t="str">
            <v>Suspendida</v>
          </cell>
          <cell r="G3196">
            <v>25430</v>
          </cell>
          <cell r="H3196">
            <v>2400</v>
          </cell>
          <cell r="I3196">
            <v>3.56666667</v>
          </cell>
          <cell r="J3196">
            <v>-76.150000000000006</v>
          </cell>
          <cell r="K3196" t="str">
            <v>Valle del Cauca</v>
          </cell>
          <cell r="L3196" t="str">
            <v>Palmira</v>
          </cell>
          <cell r="M3196" t="str">
            <v>Area Operativa 09 - Cauca-Valle-Caldas</v>
          </cell>
          <cell r="N3196" t="str">
            <v>Magdalena Cauca</v>
          </cell>
          <cell r="O3196" t="str">
            <v>Cauca</v>
          </cell>
          <cell r="Q3196" t="str">
            <v>Guachal</v>
          </cell>
          <cell r="R3196">
            <v>27378</v>
          </cell>
        </row>
        <row r="3197">
          <cell r="B3197">
            <v>26090640</v>
          </cell>
          <cell r="C3197" t="str">
            <v>ORISOL  [26090640]</v>
          </cell>
          <cell r="D3197" t="str">
            <v>Pluviométrica</v>
          </cell>
          <cell r="E3197" t="str">
            <v>Convencional</v>
          </cell>
          <cell r="F3197" t="str">
            <v>Suspendida</v>
          </cell>
          <cell r="G3197">
            <v>25948</v>
          </cell>
          <cell r="H3197">
            <v>2600</v>
          </cell>
          <cell r="I3197">
            <v>3.56666667</v>
          </cell>
          <cell r="J3197">
            <v>-76.099999999999994</v>
          </cell>
          <cell r="K3197" t="str">
            <v>Valle del Cauca</v>
          </cell>
          <cell r="L3197" t="str">
            <v>Palmira</v>
          </cell>
          <cell r="M3197" t="str">
            <v>Area Operativa 09 - Cauca-Valle-Caldas</v>
          </cell>
          <cell r="N3197" t="str">
            <v>Magdalena Cauca</v>
          </cell>
          <cell r="O3197" t="str">
            <v>Cauca</v>
          </cell>
          <cell r="Q3197" t="str">
            <v>Guachal</v>
          </cell>
          <cell r="R3197">
            <v>27621</v>
          </cell>
        </row>
        <row r="3198">
          <cell r="B3198">
            <v>53100140</v>
          </cell>
          <cell r="C3198" t="str">
            <v>PRADOS LOS  [53100140]</v>
          </cell>
          <cell r="D3198" t="str">
            <v>Pluviométrica</v>
          </cell>
          <cell r="E3198" t="str">
            <v>Convencional</v>
          </cell>
          <cell r="F3198" t="str">
            <v>Activa</v>
          </cell>
          <cell r="G3198">
            <v>25218</v>
          </cell>
          <cell r="H3198">
            <v>542</v>
          </cell>
          <cell r="I3198">
            <v>3.56666667</v>
          </cell>
          <cell r="J3198">
            <v>-76.866666670000001</v>
          </cell>
          <cell r="K3198" t="str">
            <v>Valle del Cauca</v>
          </cell>
          <cell r="L3198" t="str">
            <v>Buenaventura</v>
          </cell>
          <cell r="M3198" t="str">
            <v>Area Operativa 09 - Cauca-Valle-Caldas</v>
          </cell>
          <cell r="N3198" t="str">
            <v>Pacifico</v>
          </cell>
          <cell r="O3198" t="str">
            <v>Tapaje - Dagua - Directos</v>
          </cell>
          <cell r="Q3198" t="str">
            <v>Guachal</v>
          </cell>
        </row>
        <row r="3199">
          <cell r="B3199">
            <v>53100150</v>
          </cell>
          <cell r="C3199" t="str">
            <v>PRESA LA  [53100150]</v>
          </cell>
          <cell r="D3199" t="str">
            <v>Pluviográfica</v>
          </cell>
          <cell r="E3199" t="str">
            <v>Convencional</v>
          </cell>
          <cell r="F3199" t="str">
            <v>Activa</v>
          </cell>
          <cell r="G3199">
            <v>27590</v>
          </cell>
          <cell r="H3199">
            <v>660</v>
          </cell>
          <cell r="I3199">
            <v>3.56666667</v>
          </cell>
          <cell r="J3199">
            <v>-76.566666669999989</v>
          </cell>
          <cell r="K3199" t="str">
            <v>Valle del Cauca</v>
          </cell>
          <cell r="L3199" t="str">
            <v>Buenaventura</v>
          </cell>
          <cell r="M3199" t="str">
            <v>Area Operativa 09 - Cauca-Valle-Caldas</v>
          </cell>
          <cell r="N3199" t="str">
            <v>Magdalena Cauca</v>
          </cell>
          <cell r="O3199" t="str">
            <v>Cauca</v>
          </cell>
          <cell r="Q3199" t="str">
            <v>Guachal</v>
          </cell>
        </row>
        <row r="3200">
          <cell r="B3200">
            <v>53107100</v>
          </cell>
          <cell r="C3200" t="str">
            <v>TORRE LA  [53107100]</v>
          </cell>
          <cell r="D3200" t="str">
            <v>Limnigráfica</v>
          </cell>
          <cell r="E3200" t="str">
            <v>Convencional</v>
          </cell>
          <cell r="F3200" t="str">
            <v>Activa</v>
          </cell>
          <cell r="G3200">
            <v>34653</v>
          </cell>
          <cell r="H3200">
            <v>640</v>
          </cell>
          <cell r="I3200">
            <v>3.56666667</v>
          </cell>
          <cell r="J3200">
            <v>-76.783333329999991</v>
          </cell>
          <cell r="K3200" t="str">
            <v>Valle del Cauca</v>
          </cell>
          <cell r="L3200" t="str">
            <v>Dagua</v>
          </cell>
          <cell r="M3200" t="str">
            <v>Area Operativa 09 - Cauca-Valle-Caldas</v>
          </cell>
          <cell r="N3200" t="str">
            <v>Pacifico</v>
          </cell>
          <cell r="O3200" t="str">
            <v>Tapaje - Dagua - Directos</v>
          </cell>
          <cell r="Q3200" t="str">
            <v>Digua</v>
          </cell>
        </row>
        <row r="3201">
          <cell r="B3201">
            <v>26095350</v>
          </cell>
          <cell r="C3201" t="str">
            <v>PALMIRA CASCAJAL  - AUT  [26095350]</v>
          </cell>
          <cell r="D3201" t="str">
            <v>Climática Principal</v>
          </cell>
          <cell r="E3201" t="str">
            <v>Automática con Telemetría</v>
          </cell>
          <cell r="F3201" t="str">
            <v>Activa</v>
          </cell>
          <cell r="G3201">
            <v>35186</v>
          </cell>
          <cell r="H3201">
            <v>960</v>
          </cell>
          <cell r="I3201">
            <v>3.5711111099999999</v>
          </cell>
          <cell r="J3201">
            <v>-76.316388889999999</v>
          </cell>
          <cell r="K3201" t="str">
            <v>Valle del Cauca</v>
          </cell>
          <cell r="L3201" t="str">
            <v>Palmira</v>
          </cell>
          <cell r="M3201" t="str">
            <v>Area Operativa 09 - Cauca-Valle-Caldas</v>
          </cell>
          <cell r="N3201" t="str">
            <v>Magdalena Cauca</v>
          </cell>
          <cell r="O3201" t="str">
            <v>Cauca</v>
          </cell>
          <cell r="Q3201" t="str">
            <v>Digua</v>
          </cell>
        </row>
        <row r="3202">
          <cell r="B3202">
            <v>26095340</v>
          </cell>
          <cell r="C3202" t="str">
            <v>PALMIRA LA RITA  - AUT  [26095340]</v>
          </cell>
          <cell r="D3202" t="str">
            <v>Climática Principal</v>
          </cell>
          <cell r="E3202" t="str">
            <v>Automática con Telemetría</v>
          </cell>
          <cell r="F3202" t="str">
            <v>Activa</v>
          </cell>
          <cell r="G3202">
            <v>34090</v>
          </cell>
          <cell r="H3202">
            <v>960</v>
          </cell>
          <cell r="I3202">
            <v>3.5741666699999999</v>
          </cell>
          <cell r="J3202">
            <v>-76.277777779999994</v>
          </cell>
          <cell r="K3202" t="str">
            <v>Valle del Cauca</v>
          </cell>
          <cell r="L3202" t="str">
            <v>Palmira</v>
          </cell>
          <cell r="M3202" t="str">
            <v>Area Operativa 09 - Cauca-Valle-Caldas</v>
          </cell>
          <cell r="N3202" t="str">
            <v>Magdalena Cauca</v>
          </cell>
          <cell r="O3202" t="str">
            <v>Cauca</v>
          </cell>
          <cell r="Q3202" t="str">
            <v>Digua</v>
          </cell>
        </row>
        <row r="3203">
          <cell r="B3203">
            <v>26070040</v>
          </cell>
          <cell r="C3203" t="str">
            <v>REAL HDA  [26070040]</v>
          </cell>
          <cell r="D3203" t="str">
            <v>Pluviométrica</v>
          </cell>
          <cell r="E3203" t="str">
            <v>Convencional</v>
          </cell>
          <cell r="F3203" t="str">
            <v>Activa</v>
          </cell>
          <cell r="G3203">
            <v>12434</v>
          </cell>
          <cell r="H3203">
            <v>1065</v>
          </cell>
          <cell r="I3203">
            <v>3.5833333299999999</v>
          </cell>
          <cell r="J3203">
            <v>-76.3</v>
          </cell>
          <cell r="K3203" t="str">
            <v>Valle del Cauca</v>
          </cell>
          <cell r="L3203" t="str">
            <v>Palmira</v>
          </cell>
          <cell r="M3203" t="str">
            <v>Area Operativa 09 - Cauca-Valle-Caldas</v>
          </cell>
          <cell r="N3203" t="str">
            <v>Magdalena Cauca</v>
          </cell>
          <cell r="O3203" t="str">
            <v>Cauca</v>
          </cell>
          <cell r="Q3203" t="str">
            <v>Digua</v>
          </cell>
        </row>
        <row r="3204">
          <cell r="B3204">
            <v>26070470</v>
          </cell>
          <cell r="C3204" t="str">
            <v>MALIMBU  [26070470]</v>
          </cell>
          <cell r="D3204" t="str">
            <v>Pluviométrica</v>
          </cell>
          <cell r="E3204" t="str">
            <v>Convencional</v>
          </cell>
          <cell r="F3204" t="str">
            <v>Activa</v>
          </cell>
          <cell r="G3204">
            <v>24973</v>
          </cell>
          <cell r="H3204">
            <v>1052</v>
          </cell>
          <cell r="I3204">
            <v>3.5833333299999999</v>
          </cell>
          <cell r="J3204">
            <v>-76.333333329999988</v>
          </cell>
          <cell r="K3204" t="str">
            <v>Valle del Cauca</v>
          </cell>
          <cell r="L3204" t="str">
            <v>Palmira</v>
          </cell>
          <cell r="M3204" t="str">
            <v>Area Operativa 09 - Cauca-Valle-Caldas</v>
          </cell>
          <cell r="N3204" t="str">
            <v>Magdalena Cauca</v>
          </cell>
          <cell r="O3204" t="str">
            <v>Cauca</v>
          </cell>
          <cell r="Q3204" t="str">
            <v>Digua</v>
          </cell>
        </row>
        <row r="3205">
          <cell r="B3205">
            <v>26085130</v>
          </cell>
          <cell r="C3205" t="str">
            <v>BUITRERA LA  [26085130]</v>
          </cell>
          <cell r="D3205" t="str">
            <v>Climática Ordinaria</v>
          </cell>
          <cell r="E3205" t="str">
            <v>Convencional</v>
          </cell>
          <cell r="F3205" t="str">
            <v>Activa</v>
          </cell>
          <cell r="G3205">
            <v>28870</v>
          </cell>
          <cell r="H3205">
            <v>1500</v>
          </cell>
          <cell r="I3205">
            <v>3.5833333299999999</v>
          </cell>
          <cell r="J3205">
            <v>-76.566666669999989</v>
          </cell>
          <cell r="K3205" t="str">
            <v>Valle del Cauca</v>
          </cell>
          <cell r="L3205" t="str">
            <v>Yumbo</v>
          </cell>
          <cell r="M3205" t="str">
            <v>Area Operativa 09 - Cauca-Valle-Caldas</v>
          </cell>
          <cell r="N3205" t="str">
            <v>Magdalena Cauca</v>
          </cell>
          <cell r="O3205" t="str">
            <v>Cauca</v>
          </cell>
          <cell r="Q3205" t="str">
            <v>Digua</v>
          </cell>
        </row>
        <row r="3206">
          <cell r="B3206">
            <v>26087170</v>
          </cell>
          <cell r="C3206" t="str">
            <v>BUITRERA LA  [26087170]</v>
          </cell>
          <cell r="D3206" t="str">
            <v>Limnimétrica</v>
          </cell>
          <cell r="E3206" t="str">
            <v>Convencional</v>
          </cell>
          <cell r="F3206" t="str">
            <v>Activa</v>
          </cell>
          <cell r="G3206">
            <v>31547</v>
          </cell>
          <cell r="H3206">
            <v>1500</v>
          </cell>
          <cell r="I3206">
            <v>3.5833333299999999</v>
          </cell>
          <cell r="J3206">
            <v>-76.566666669999989</v>
          </cell>
          <cell r="K3206" t="str">
            <v>Valle del Cauca</v>
          </cell>
          <cell r="L3206" t="str">
            <v>Yumbo</v>
          </cell>
          <cell r="M3206" t="str">
            <v>Area Operativa 09 - Cauca-Valle-Caldas</v>
          </cell>
          <cell r="N3206" t="str">
            <v>Magdalena Cauca</v>
          </cell>
          <cell r="O3206" t="str">
            <v>Cauca</v>
          </cell>
          <cell r="Q3206" t="str">
            <v>Yumbo</v>
          </cell>
        </row>
        <row r="3207">
          <cell r="B3207">
            <v>26090340</v>
          </cell>
          <cell r="C3207" t="str">
            <v>GERTRUDIS  [26090340]</v>
          </cell>
          <cell r="D3207" t="str">
            <v>Pluviométrica</v>
          </cell>
          <cell r="E3207" t="str">
            <v>Convencional</v>
          </cell>
          <cell r="F3207" t="str">
            <v>Activa</v>
          </cell>
          <cell r="G3207">
            <v>24973</v>
          </cell>
          <cell r="H3207">
            <v>1082</v>
          </cell>
          <cell r="I3207">
            <v>3.5833333299999999</v>
          </cell>
          <cell r="J3207">
            <v>-76.266666669999992</v>
          </cell>
          <cell r="K3207" t="str">
            <v>Valle del Cauca</v>
          </cell>
          <cell r="L3207" t="str">
            <v>Palmira</v>
          </cell>
          <cell r="M3207" t="str">
            <v>Area Operativa 09 - Cauca-Valle-Caldas</v>
          </cell>
          <cell r="N3207" t="str">
            <v>Magdalena Cauca</v>
          </cell>
          <cell r="O3207" t="str">
            <v>Cauca</v>
          </cell>
          <cell r="Q3207" t="str">
            <v>Yumbo</v>
          </cell>
        </row>
        <row r="3208">
          <cell r="B3208">
            <v>26080370</v>
          </cell>
          <cell r="C3208" t="str">
            <v>YUMBILLO  [26080370]</v>
          </cell>
          <cell r="D3208" t="str">
            <v>Pluviométrica</v>
          </cell>
          <cell r="E3208" t="str">
            <v>Convencional</v>
          </cell>
          <cell r="F3208" t="str">
            <v>Activa</v>
          </cell>
          <cell r="G3208">
            <v>31517</v>
          </cell>
          <cell r="H3208">
            <v>1730</v>
          </cell>
          <cell r="I3208">
            <v>3.5833333299999999</v>
          </cell>
          <cell r="J3208">
            <v>-76.566666669999989</v>
          </cell>
          <cell r="K3208" t="str">
            <v>Valle del Cauca</v>
          </cell>
          <cell r="L3208" t="str">
            <v>Yumbo</v>
          </cell>
          <cell r="M3208" t="str">
            <v>Area Operativa 09 - Cauca-Valle-Caldas</v>
          </cell>
          <cell r="N3208" t="str">
            <v>Magdalena Cauca</v>
          </cell>
          <cell r="O3208" t="str">
            <v>Cauca</v>
          </cell>
          <cell r="Q3208" t="str">
            <v>Digua</v>
          </cell>
        </row>
        <row r="3209">
          <cell r="B3209">
            <v>26085030</v>
          </cell>
          <cell r="C3209" t="str">
            <v>YUMBO  [26085030]</v>
          </cell>
          <cell r="D3209" t="str">
            <v>Climática Ordinaria</v>
          </cell>
          <cell r="E3209" t="str">
            <v>Convencional</v>
          </cell>
          <cell r="F3209" t="str">
            <v>Suspendida</v>
          </cell>
          <cell r="G3209">
            <v>11703</v>
          </cell>
          <cell r="H3209">
            <v>985</v>
          </cell>
          <cell r="I3209">
            <v>3.5833333299999999</v>
          </cell>
          <cell r="J3209">
            <v>-76.5</v>
          </cell>
          <cell r="K3209" t="str">
            <v>Valle del Cauca</v>
          </cell>
          <cell r="L3209" t="str">
            <v>Yumbo</v>
          </cell>
          <cell r="M3209" t="str">
            <v>Area Operativa 09 - Cauca-Valle-Caldas</v>
          </cell>
          <cell r="N3209" t="str">
            <v>Magdalena Cauca</v>
          </cell>
          <cell r="O3209" t="str">
            <v>Cauca</v>
          </cell>
          <cell r="Q3209" t="str">
            <v>Digua</v>
          </cell>
          <cell r="R3209">
            <v>14229</v>
          </cell>
        </row>
        <row r="3210">
          <cell r="B3210">
            <v>4401000157</v>
          </cell>
          <cell r="C3210" t="str">
            <v>PALMERAS</v>
          </cell>
          <cell r="D3210" t="str">
            <v>Pluviométrica</v>
          </cell>
          <cell r="E3210" t="str">
            <v>Automática con Telemetría</v>
          </cell>
          <cell r="F3210" t="str">
            <v>Activa</v>
          </cell>
          <cell r="G3210">
            <v>43886</v>
          </cell>
          <cell r="H3210">
            <v>921</v>
          </cell>
          <cell r="I3210">
            <v>1.1556111099999999</v>
          </cell>
          <cell r="J3210">
            <v>-76.687666669999999</v>
          </cell>
          <cell r="K3210" t="str">
            <v>Putumayo</v>
          </cell>
          <cell r="L3210" t="str">
            <v>Mocoa</v>
          </cell>
          <cell r="M3210" t="str">
            <v>Area Operativa 07 - Nariño-Putumayo</v>
          </cell>
          <cell r="N3210" t="str">
            <v>Amazonas</v>
          </cell>
          <cell r="O3210" t="str">
            <v>Caquetá</v>
          </cell>
          <cell r="P3210" t="str">
            <v>SOLICITUD INCLUSION SAT MOCOA</v>
          </cell>
          <cell r="Q3210">
            <v>0</v>
          </cell>
        </row>
        <row r="3211">
          <cell r="B3211">
            <v>47107020</v>
          </cell>
          <cell r="C3211" t="str">
            <v>IPIRANGA  [47107020]</v>
          </cell>
          <cell r="D3211" t="str">
            <v>Limnimétrica</v>
          </cell>
          <cell r="E3211" t="str">
            <v>Convencional</v>
          </cell>
          <cell r="F3211" t="str">
            <v>Activa</v>
          </cell>
          <cell r="G3211">
            <v>28870</v>
          </cell>
          <cell r="H3211">
            <v>95</v>
          </cell>
          <cell r="I3211">
            <v>-2.9833333299999998</v>
          </cell>
          <cell r="J3211">
            <v>-69.583333329999988</v>
          </cell>
          <cell r="K3211" t="str">
            <v>Amazonas</v>
          </cell>
          <cell r="L3211" t="str">
            <v>Leticia</v>
          </cell>
          <cell r="M3211" t="str">
            <v>Area Operativa 07 - Nariño-Putumayo</v>
          </cell>
          <cell r="N3211" t="str">
            <v>Amazonas</v>
          </cell>
          <cell r="O3211" t="str">
            <v>Putumayo</v>
          </cell>
          <cell r="Q3211" t="str">
            <v>Putumayo Ica</v>
          </cell>
        </row>
        <row r="3212">
          <cell r="B3212">
            <v>47067030</v>
          </cell>
          <cell r="C3212" t="str">
            <v>ESTRECHO EL  [47067030]</v>
          </cell>
          <cell r="D3212" t="str">
            <v>Limnimétrica</v>
          </cell>
          <cell r="E3212" t="str">
            <v>Convencional</v>
          </cell>
          <cell r="F3212" t="str">
            <v>Activa</v>
          </cell>
          <cell r="G3212">
            <v>33465</v>
          </cell>
          <cell r="H3212">
            <v>120</v>
          </cell>
          <cell r="I3212">
            <v>-2.4833333299999998</v>
          </cell>
          <cell r="J3212">
            <v>-72.666666669999998</v>
          </cell>
          <cell r="K3212" t="str">
            <v>Amazonas</v>
          </cell>
          <cell r="L3212" t="str">
            <v>Leticia</v>
          </cell>
          <cell r="M3212" t="str">
            <v>Area Operativa 07 - Nariño-Putumayo</v>
          </cell>
          <cell r="N3212" t="str">
            <v>Amazonas</v>
          </cell>
          <cell r="O3212" t="str">
            <v>Putumayo</v>
          </cell>
          <cell r="Q3212" t="str">
            <v>Putumayo</v>
          </cell>
        </row>
        <row r="3213">
          <cell r="B3213">
            <v>52055120</v>
          </cell>
          <cell r="C3213" t="str">
            <v>PIEDRAS TANGUA  [52055120]</v>
          </cell>
          <cell r="D3213" t="str">
            <v>Climática Principal</v>
          </cell>
          <cell r="E3213" t="str">
            <v>Convencional</v>
          </cell>
          <cell r="F3213" t="str">
            <v>Activa</v>
          </cell>
          <cell r="G3213">
            <v>38968</v>
          </cell>
          <cell r="H3213">
            <v>3087</v>
          </cell>
          <cell r="I3213">
            <v>1.03333333</v>
          </cell>
          <cell r="J3213">
            <v>-77.3</v>
          </cell>
          <cell r="K3213" t="str">
            <v>Nariño</v>
          </cell>
          <cell r="L3213" t="str">
            <v>Tangua</v>
          </cell>
          <cell r="M3213" t="str">
            <v>Area Operativa 07 - Nariño-Putumayo</v>
          </cell>
          <cell r="N3213" t="str">
            <v>Pacifico</v>
          </cell>
          <cell r="O3213" t="str">
            <v>Patía</v>
          </cell>
          <cell r="Q3213" t="str">
            <v>Caqueta-Japura</v>
          </cell>
        </row>
        <row r="3214">
          <cell r="B3214">
            <v>52055180</v>
          </cell>
          <cell r="C3214" t="str">
            <v>PIEDRAS  [52055180]</v>
          </cell>
          <cell r="D3214" t="str">
            <v>Climática Principal</v>
          </cell>
          <cell r="E3214" t="str">
            <v>Automática sin Telemetría</v>
          </cell>
          <cell r="F3214" t="str">
            <v>Activa</v>
          </cell>
          <cell r="G3214">
            <v>38970</v>
          </cell>
          <cell r="H3214">
            <v>3178</v>
          </cell>
          <cell r="I3214">
            <v>1.03333333</v>
          </cell>
          <cell r="J3214">
            <v>-77.3</v>
          </cell>
          <cell r="K3214" t="str">
            <v>Nariño</v>
          </cell>
          <cell r="L3214" t="str">
            <v>Tangua</v>
          </cell>
          <cell r="M3214" t="str">
            <v>Area Operativa 07 - Nariño-Putumayo</v>
          </cell>
          <cell r="N3214" t="str">
            <v>Pacifico</v>
          </cell>
          <cell r="O3214" t="str">
            <v>Patía</v>
          </cell>
          <cell r="Q3214" t="str">
            <v>Caqueta-Japura</v>
          </cell>
        </row>
        <row r="3215">
          <cell r="B3215">
            <v>52055130</v>
          </cell>
          <cell r="C3215" t="str">
            <v>CAMPANERO SAN  [52055130]</v>
          </cell>
          <cell r="D3215" t="str">
            <v>Climática Principal</v>
          </cell>
          <cell r="E3215" t="str">
            <v>Convencional</v>
          </cell>
          <cell r="F3215" t="str">
            <v>Activa</v>
          </cell>
          <cell r="G3215">
            <v>38973</v>
          </cell>
          <cell r="H3215">
            <v>2872</v>
          </cell>
          <cell r="I3215">
            <v>1.1000000000000001</v>
          </cell>
          <cell r="J3215">
            <v>-77.25</v>
          </cell>
          <cell r="K3215" t="str">
            <v>Nariño</v>
          </cell>
          <cell r="L3215" t="str">
            <v>Pasto</v>
          </cell>
          <cell r="M3215" t="str">
            <v>Area Operativa 07 - Nariño-Putumayo</v>
          </cell>
          <cell r="N3215" t="str">
            <v>Pacifico</v>
          </cell>
          <cell r="O3215" t="str">
            <v>Patía</v>
          </cell>
          <cell r="Q3215" t="str">
            <v>Vaupes</v>
          </cell>
        </row>
        <row r="3216">
          <cell r="B3216">
            <v>52050160</v>
          </cell>
          <cell r="C3216" t="str">
            <v>CAMP PILCUAN  [52050160]</v>
          </cell>
          <cell r="D3216" t="str">
            <v>Pluviométrica</v>
          </cell>
          <cell r="E3216" t="str">
            <v>Convencional</v>
          </cell>
          <cell r="F3216" t="str">
            <v>Suspendida</v>
          </cell>
          <cell r="G3216">
            <v>24546</v>
          </cell>
          <cell r="H3216">
            <v>2560</v>
          </cell>
          <cell r="I3216">
            <v>1.06666667</v>
          </cell>
          <cell r="J3216">
            <v>-77.55</v>
          </cell>
          <cell r="K3216" t="str">
            <v>Nariño</v>
          </cell>
          <cell r="L3216" t="str">
            <v>Imués</v>
          </cell>
          <cell r="M3216" t="str">
            <v>Area Operativa 07 - Nariño-Putumayo</v>
          </cell>
          <cell r="N3216" t="str">
            <v>Pacifico</v>
          </cell>
          <cell r="O3216" t="str">
            <v>Patía</v>
          </cell>
          <cell r="Q3216" t="str">
            <v>Vaupes</v>
          </cell>
          <cell r="R3216">
            <v>25126</v>
          </cell>
        </row>
        <row r="3217">
          <cell r="B3217">
            <v>52050150</v>
          </cell>
          <cell r="C3217" t="str">
            <v>EDIFICIO TUQUERRES  [52050150]</v>
          </cell>
          <cell r="D3217" t="str">
            <v>Pluviométrica</v>
          </cell>
          <cell r="E3217" t="str">
            <v>Convencional</v>
          </cell>
          <cell r="F3217" t="str">
            <v>Suspendida</v>
          </cell>
          <cell r="G3217">
            <v>23116</v>
          </cell>
          <cell r="H3217">
            <v>3104</v>
          </cell>
          <cell r="I3217">
            <v>1.1000000000000001</v>
          </cell>
          <cell r="J3217">
            <v>-77.616666670000001</v>
          </cell>
          <cell r="K3217" t="str">
            <v>Nariño</v>
          </cell>
          <cell r="L3217" t="str">
            <v>Túquerres</v>
          </cell>
          <cell r="M3217" t="str">
            <v>Area Operativa 07 - Nariño-Putumayo</v>
          </cell>
          <cell r="N3217" t="str">
            <v>Pacifico</v>
          </cell>
          <cell r="O3217" t="str">
            <v>Patía</v>
          </cell>
          <cell r="Q3217" t="str">
            <v>Vaupes</v>
          </cell>
          <cell r="R3217">
            <v>25218</v>
          </cell>
        </row>
        <row r="3218">
          <cell r="B3218">
            <v>52020080</v>
          </cell>
          <cell r="C3218" t="str">
            <v>PELOTILLO EL  [52020080]</v>
          </cell>
          <cell r="D3218" t="str">
            <v>Pluviométrica</v>
          </cell>
          <cell r="E3218" t="str">
            <v>Convencional</v>
          </cell>
          <cell r="F3218" t="str">
            <v>Activa</v>
          </cell>
          <cell r="G3218">
            <v>25795</v>
          </cell>
          <cell r="H3218">
            <v>1880</v>
          </cell>
          <cell r="I3218">
            <v>1.85</v>
          </cell>
          <cell r="J3218">
            <v>-76.966666669999995</v>
          </cell>
          <cell r="K3218" t="str">
            <v>Cauca</v>
          </cell>
          <cell r="L3218" t="str">
            <v>Bolívar (Cauca)</v>
          </cell>
          <cell r="M3218" t="str">
            <v>Area Operativa 07 - Nariño-Putumayo</v>
          </cell>
          <cell r="N3218" t="str">
            <v>Pacifico</v>
          </cell>
          <cell r="O3218" t="str">
            <v>Patía</v>
          </cell>
          <cell r="Q3218" t="str">
            <v>Ariguani</v>
          </cell>
        </row>
        <row r="3219">
          <cell r="B3219">
            <v>52057090</v>
          </cell>
          <cell r="C3219" t="str">
            <v>CASANARE  [52057090]</v>
          </cell>
          <cell r="D3219" t="str">
            <v>Limnigráfica</v>
          </cell>
          <cell r="E3219" t="str">
            <v>Automática sin Telemetría</v>
          </cell>
          <cell r="F3219" t="str">
            <v>Activa</v>
          </cell>
          <cell r="G3219">
            <v>39193</v>
          </cell>
          <cell r="H3219">
            <v>2977</v>
          </cell>
          <cell r="I3219">
            <v>1.1134444399999999</v>
          </cell>
          <cell r="J3219">
            <v>-77.253305560000001</v>
          </cell>
          <cell r="K3219" t="str">
            <v>Nariño</v>
          </cell>
          <cell r="L3219" t="str">
            <v>Pasto</v>
          </cell>
          <cell r="M3219" t="str">
            <v>Area Operativa 07 - Nariño-Putumayo</v>
          </cell>
          <cell r="N3219" t="str">
            <v>Pacifico</v>
          </cell>
          <cell r="O3219" t="str">
            <v>Patía</v>
          </cell>
          <cell r="Q3219" t="str">
            <v>Bobo</v>
          </cell>
        </row>
        <row r="3220">
          <cell r="B3220">
            <v>52055190</v>
          </cell>
          <cell r="C3220" t="str">
            <v>CASANARE  - AUT  [52055190]</v>
          </cell>
          <cell r="D3220" t="str">
            <v>Climática Principal</v>
          </cell>
          <cell r="E3220" t="str">
            <v>Automática con Telemetría</v>
          </cell>
          <cell r="F3220" t="str">
            <v>Activa</v>
          </cell>
          <cell r="G3220">
            <v>39193</v>
          </cell>
          <cell r="H3220">
            <v>2941</v>
          </cell>
          <cell r="I3220">
            <v>1.1163888900000001</v>
          </cell>
          <cell r="J3220">
            <v>-77.254999999999995</v>
          </cell>
          <cell r="K3220" t="str">
            <v>Nariño</v>
          </cell>
          <cell r="L3220" t="str">
            <v>Pasto</v>
          </cell>
          <cell r="M3220" t="str">
            <v>Area Operativa 07 - Nariño-Putumayo</v>
          </cell>
          <cell r="N3220" t="str">
            <v>Pacifico</v>
          </cell>
          <cell r="O3220" t="str">
            <v>Patía</v>
          </cell>
          <cell r="Q3220" t="str">
            <v>Bobo</v>
          </cell>
        </row>
        <row r="3221">
          <cell r="B3221">
            <v>52047060</v>
          </cell>
          <cell r="C3221" t="str">
            <v>CHAPAL SINAY  [52047060]</v>
          </cell>
          <cell r="D3221" t="str">
            <v>Limnigráfica</v>
          </cell>
          <cell r="E3221" t="str">
            <v>Convencional</v>
          </cell>
          <cell r="F3221" t="str">
            <v>Activa</v>
          </cell>
          <cell r="G3221">
            <v>38808</v>
          </cell>
          <cell r="H3221">
            <v>2800</v>
          </cell>
          <cell r="I3221">
            <v>1.1453611100000001</v>
          </cell>
          <cell r="J3221">
            <v>-77.30913889</v>
          </cell>
          <cell r="K3221" t="str">
            <v>Nariño</v>
          </cell>
          <cell r="L3221" t="str">
            <v>Pasto</v>
          </cell>
          <cell r="M3221" t="str">
            <v>Area Operativa 07 - Nariño-Putumayo</v>
          </cell>
          <cell r="N3221" t="str">
            <v>Pacifico</v>
          </cell>
          <cell r="O3221" t="str">
            <v>Patía</v>
          </cell>
          <cell r="Q3221" t="str">
            <v>Miraflores</v>
          </cell>
        </row>
        <row r="3222">
          <cell r="B3222">
            <v>47010200</v>
          </cell>
          <cell r="C3222" t="str">
            <v>LAGUNA PAISPAMBA  [47010200]</v>
          </cell>
          <cell r="D3222" t="str">
            <v>Pluviométrica</v>
          </cell>
          <cell r="E3222" t="str">
            <v>Convencional</v>
          </cell>
          <cell r="F3222" t="str">
            <v>Suspendida</v>
          </cell>
          <cell r="G3222">
            <v>24973</v>
          </cell>
          <cell r="H3222">
            <v>2080</v>
          </cell>
          <cell r="I3222">
            <v>1.1166666700000001</v>
          </cell>
          <cell r="J3222">
            <v>-76.95</v>
          </cell>
          <cell r="K3222" t="str">
            <v>Putumayo</v>
          </cell>
          <cell r="L3222" t="str">
            <v>San Francisco (Putumayo)</v>
          </cell>
          <cell r="M3222" t="str">
            <v>Area Operativa 07 - Nariño-Putumayo</v>
          </cell>
          <cell r="N3222" t="str">
            <v>Amazonas</v>
          </cell>
          <cell r="O3222" t="str">
            <v>Putumayo</v>
          </cell>
          <cell r="Q3222" t="str">
            <v>Bobo</v>
          </cell>
          <cell r="R3222">
            <v>25856</v>
          </cell>
        </row>
        <row r="3223">
          <cell r="B3223">
            <v>47010130</v>
          </cell>
          <cell r="C3223" t="str">
            <v>QUILINSAYACO  [47010130]</v>
          </cell>
          <cell r="D3223" t="str">
            <v>Pluviométrica</v>
          </cell>
          <cell r="E3223" t="str">
            <v>Convencional</v>
          </cell>
          <cell r="F3223" t="str">
            <v>Suspendida</v>
          </cell>
          <cell r="G3223">
            <v>16937</v>
          </cell>
          <cell r="H3223">
            <v>3780</v>
          </cell>
          <cell r="I3223">
            <v>1.1333333299999999</v>
          </cell>
          <cell r="J3223">
            <v>-77.083333329999988</v>
          </cell>
          <cell r="K3223" t="str">
            <v>Nariño</v>
          </cell>
          <cell r="L3223" t="str">
            <v>Pasto</v>
          </cell>
          <cell r="M3223" t="str">
            <v>Area Operativa 07 - Nariño-Putumayo</v>
          </cell>
          <cell r="N3223" t="str">
            <v>Amazonas</v>
          </cell>
          <cell r="O3223" t="str">
            <v>Putumayo</v>
          </cell>
          <cell r="Q3223" t="str">
            <v>Bobo</v>
          </cell>
          <cell r="R3223">
            <v>18186</v>
          </cell>
        </row>
        <row r="3224">
          <cell r="B3224">
            <v>47010140</v>
          </cell>
          <cell r="C3224" t="str">
            <v>GRANJA DE PASTOS  [47010140]</v>
          </cell>
          <cell r="D3224" t="str">
            <v>Pluviométrica</v>
          </cell>
          <cell r="E3224" t="str">
            <v>Convencional</v>
          </cell>
          <cell r="F3224" t="str">
            <v>Suspendida</v>
          </cell>
          <cell r="G3224">
            <v>23635</v>
          </cell>
          <cell r="H3224">
            <v>2050</v>
          </cell>
          <cell r="I3224">
            <v>1.1499999999999999</v>
          </cell>
          <cell r="J3224">
            <v>-76.650000000000006</v>
          </cell>
          <cell r="K3224" t="str">
            <v>Putumayo</v>
          </cell>
          <cell r="L3224" t="str">
            <v>Mocoa</v>
          </cell>
          <cell r="M3224" t="str">
            <v>Area Operativa 07 - Nariño-Putumayo</v>
          </cell>
          <cell r="N3224" t="str">
            <v>Amazonas</v>
          </cell>
          <cell r="O3224" t="str">
            <v>Caquetá</v>
          </cell>
          <cell r="Q3224" t="str">
            <v>Miraflores</v>
          </cell>
          <cell r="R3224">
            <v>23877</v>
          </cell>
        </row>
        <row r="3225">
          <cell r="B3225">
            <v>47010210</v>
          </cell>
          <cell r="C3225" t="str">
            <v>PISCICULTURA  [47010210]</v>
          </cell>
          <cell r="D3225" t="str">
            <v>Pluviométrica</v>
          </cell>
          <cell r="E3225" t="str">
            <v>Convencional</v>
          </cell>
          <cell r="F3225" t="str">
            <v>Suspendida</v>
          </cell>
          <cell r="G3225">
            <v>23512</v>
          </cell>
          <cell r="H3225">
            <v>3600</v>
          </cell>
          <cell r="I3225">
            <v>1.1499999999999999</v>
          </cell>
          <cell r="J3225">
            <v>-77.05</v>
          </cell>
          <cell r="K3225" t="str">
            <v>Putumayo</v>
          </cell>
          <cell r="L3225" t="str">
            <v>Santiago (Putumayo)</v>
          </cell>
          <cell r="M3225" t="str">
            <v>Area Operativa 07 - Nariño-Putumayo</v>
          </cell>
          <cell r="N3225" t="str">
            <v>Amazonas</v>
          </cell>
          <cell r="O3225" t="str">
            <v>Putumayo</v>
          </cell>
          <cell r="Q3225" t="str">
            <v>Miraflores</v>
          </cell>
          <cell r="R3225">
            <v>24181</v>
          </cell>
        </row>
        <row r="3226">
          <cell r="B3226">
            <v>52055140</v>
          </cell>
          <cell r="C3226" t="str">
            <v>COBANEGRA  - AUT  [52055140]</v>
          </cell>
          <cell r="D3226" t="str">
            <v>Climática Principal</v>
          </cell>
          <cell r="E3226" t="str">
            <v>Automática con Telemetría</v>
          </cell>
          <cell r="F3226" t="str">
            <v>Activa</v>
          </cell>
          <cell r="G3226">
            <v>38979</v>
          </cell>
          <cell r="H3226">
            <v>3390</v>
          </cell>
          <cell r="I3226">
            <v>1.1754444399999999</v>
          </cell>
          <cell r="J3226">
            <v>-77.342027779999995</v>
          </cell>
          <cell r="K3226" t="str">
            <v>Nariño</v>
          </cell>
          <cell r="L3226" t="str">
            <v>Pasto</v>
          </cell>
          <cell r="M3226" t="str">
            <v>Area Operativa 07 - Nariño-Putumayo</v>
          </cell>
          <cell r="N3226" t="str">
            <v>Pacifico</v>
          </cell>
          <cell r="O3226" t="str">
            <v>Patía</v>
          </cell>
          <cell r="Q3226" t="str">
            <v>Miraflores</v>
          </cell>
        </row>
        <row r="3227">
          <cell r="B3227">
            <v>52047050</v>
          </cell>
          <cell r="C3227" t="str">
            <v>BOCAT.MIJITAYO  [52047050]</v>
          </cell>
          <cell r="D3227" t="str">
            <v>Limnimétrica</v>
          </cell>
          <cell r="E3227" t="str">
            <v>Convencional</v>
          </cell>
          <cell r="F3227" t="str">
            <v>Activa</v>
          </cell>
          <cell r="G3227">
            <v>39193</v>
          </cell>
          <cell r="H3227">
            <v>2880</v>
          </cell>
          <cell r="I3227">
            <v>1.2135833300000001</v>
          </cell>
          <cell r="J3227">
            <v>-77.319694439999992</v>
          </cell>
          <cell r="K3227" t="str">
            <v>Nariño</v>
          </cell>
          <cell r="L3227" t="str">
            <v>Pasto</v>
          </cell>
          <cell r="M3227" t="str">
            <v>Area Operativa 07 - Nariño-Putumayo</v>
          </cell>
          <cell r="N3227" t="str">
            <v>Pacifico</v>
          </cell>
          <cell r="O3227" t="str">
            <v>Patía</v>
          </cell>
          <cell r="Q3227" t="str">
            <v>Mijitayo</v>
          </cell>
        </row>
        <row r="3228">
          <cell r="B3228">
            <v>52050180</v>
          </cell>
          <cell r="C3228" t="str">
            <v>BATIOJA  [52050180]</v>
          </cell>
          <cell r="D3228" t="str">
            <v>Pluviométrica</v>
          </cell>
          <cell r="E3228" t="str">
            <v>Convencional</v>
          </cell>
          <cell r="F3228" t="str">
            <v>Activa</v>
          </cell>
          <cell r="G3228">
            <v>30209</v>
          </cell>
          <cell r="H3228">
            <v>1500</v>
          </cell>
          <cell r="I3228">
            <v>1.31666667</v>
          </cell>
          <cell r="J3228">
            <v>-77.533333329999991</v>
          </cell>
          <cell r="K3228" t="str">
            <v>Nariño</v>
          </cell>
          <cell r="L3228" t="str">
            <v>Samaniego</v>
          </cell>
          <cell r="M3228" t="str">
            <v>Area Operativa 07 - Nariño-Putumayo</v>
          </cell>
          <cell r="N3228" t="str">
            <v>Pacifico</v>
          </cell>
          <cell r="O3228" t="str">
            <v>Patía</v>
          </cell>
          <cell r="Q3228" t="str">
            <v>Mijitayo</v>
          </cell>
        </row>
        <row r="3229">
          <cell r="B3229">
            <v>52055050</v>
          </cell>
          <cell r="C3229" t="str">
            <v>SINDAMANOY  [52055050]</v>
          </cell>
          <cell r="D3229" t="str">
            <v>Climática Ordinaria</v>
          </cell>
          <cell r="E3229" t="str">
            <v>Convencional</v>
          </cell>
          <cell r="F3229" t="str">
            <v>Suspendida</v>
          </cell>
          <cell r="G3229">
            <v>23543</v>
          </cell>
          <cell r="H3229">
            <v>2527</v>
          </cell>
          <cell r="I3229">
            <v>1.1499999999999999</v>
          </cell>
          <cell r="J3229">
            <v>-77.116666670000001</v>
          </cell>
          <cell r="K3229" t="str">
            <v>Nariño</v>
          </cell>
          <cell r="L3229" t="str">
            <v>Pasto</v>
          </cell>
          <cell r="M3229" t="str">
            <v>Area Operativa 07 - Nariño-Putumayo</v>
          </cell>
          <cell r="N3229" t="str">
            <v>Amazonas</v>
          </cell>
          <cell r="O3229" t="str">
            <v>Putumayo</v>
          </cell>
          <cell r="Q3229" t="str">
            <v>Miraflores</v>
          </cell>
          <cell r="R3229">
            <v>24821</v>
          </cell>
        </row>
        <row r="3230">
          <cell r="B3230">
            <v>44010070</v>
          </cell>
          <cell r="C3230" t="str">
            <v>SIBERIA  [44010070]</v>
          </cell>
          <cell r="D3230" t="str">
            <v>Pluviométrica</v>
          </cell>
          <cell r="E3230" t="str">
            <v>Convencional</v>
          </cell>
          <cell r="F3230" t="str">
            <v>Suspendida</v>
          </cell>
          <cell r="G3230">
            <v>23512</v>
          </cell>
          <cell r="H3230">
            <v>3000</v>
          </cell>
          <cell r="I3230">
            <v>1.1666666700000001</v>
          </cell>
          <cell r="J3230">
            <v>-76.833333329999988</v>
          </cell>
          <cell r="K3230" t="str">
            <v>Putumayo</v>
          </cell>
          <cell r="L3230" t="str">
            <v>Mocoa</v>
          </cell>
          <cell r="M3230" t="str">
            <v>Area Operativa 07 - Nariño-Putumayo</v>
          </cell>
          <cell r="N3230" t="str">
            <v>Amazonas</v>
          </cell>
          <cell r="O3230" t="str">
            <v>Caquetá</v>
          </cell>
          <cell r="Q3230" t="str">
            <v>Miraflores</v>
          </cell>
          <cell r="R3230">
            <v>24883</v>
          </cell>
        </row>
        <row r="3231">
          <cell r="B3231">
            <v>47010160</v>
          </cell>
          <cell r="C3231" t="str">
            <v>EJIDO EL  [47010160]</v>
          </cell>
          <cell r="D3231" t="str">
            <v>Pluviométrica</v>
          </cell>
          <cell r="E3231" t="str">
            <v>Convencional</v>
          </cell>
          <cell r="F3231" t="str">
            <v>Suspendida</v>
          </cell>
          <cell r="G3231">
            <v>24973</v>
          </cell>
          <cell r="H3231">
            <v>2180</v>
          </cell>
          <cell r="I3231">
            <v>1.1666666700000001</v>
          </cell>
          <cell r="J3231">
            <v>-77.033333329999991</v>
          </cell>
          <cell r="K3231" t="str">
            <v>Putumayo</v>
          </cell>
          <cell r="L3231" t="str">
            <v>Sibundoy</v>
          </cell>
          <cell r="M3231" t="str">
            <v>Area Operativa 07 - Nariño-Putumayo</v>
          </cell>
          <cell r="N3231" t="str">
            <v>Amazonas</v>
          </cell>
          <cell r="O3231" t="str">
            <v>Putumayo</v>
          </cell>
          <cell r="Q3231" t="str">
            <v>Miraflores</v>
          </cell>
          <cell r="R3231">
            <v>26738</v>
          </cell>
        </row>
        <row r="3232">
          <cell r="B3232">
            <v>47010190</v>
          </cell>
          <cell r="C3232" t="str">
            <v>MICHOACAN  [47010190]</v>
          </cell>
          <cell r="D3232" t="str">
            <v>Pluviométrica</v>
          </cell>
          <cell r="E3232" t="str">
            <v>Convencional</v>
          </cell>
          <cell r="F3232" t="str">
            <v>Suspendida</v>
          </cell>
          <cell r="G3232">
            <v>26495</v>
          </cell>
          <cell r="H3232">
            <v>2000</v>
          </cell>
          <cell r="I3232">
            <v>1.1666666700000001</v>
          </cell>
          <cell r="J3232">
            <v>-76.983333329999994</v>
          </cell>
          <cell r="K3232" t="str">
            <v>Putumayo</v>
          </cell>
          <cell r="L3232" t="str">
            <v>Mocoa</v>
          </cell>
          <cell r="M3232" t="str">
            <v>Area Operativa 07 - Nariño-Putumayo</v>
          </cell>
          <cell r="N3232" t="str">
            <v>Amazonas</v>
          </cell>
          <cell r="O3232" t="str">
            <v>Putumayo</v>
          </cell>
          <cell r="Q3232" t="str">
            <v>Miraflores</v>
          </cell>
          <cell r="R3232">
            <v>27590</v>
          </cell>
        </row>
        <row r="3233">
          <cell r="B3233">
            <v>51020030</v>
          </cell>
          <cell r="C3233" t="str">
            <v>CHARCO EL  [51020030]</v>
          </cell>
          <cell r="D3233" t="str">
            <v>Pluviométrica</v>
          </cell>
          <cell r="E3233" t="str">
            <v>Convencional</v>
          </cell>
          <cell r="F3233" t="str">
            <v>Suspendida</v>
          </cell>
          <cell r="G3233">
            <v>23116</v>
          </cell>
          <cell r="H3233">
            <v>1369</v>
          </cell>
          <cell r="I3233">
            <v>1.1666666700000001</v>
          </cell>
          <cell r="J3233">
            <v>-78.166666669999998</v>
          </cell>
          <cell r="K3233" t="str">
            <v>Nariño</v>
          </cell>
          <cell r="L3233" t="str">
            <v>Ipiales</v>
          </cell>
          <cell r="M3233" t="str">
            <v>Area Operativa 07 - Nariño-Putumayo</v>
          </cell>
          <cell r="N3233" t="str">
            <v>Pacifico</v>
          </cell>
          <cell r="O3233" t="str">
            <v>Mira</v>
          </cell>
          <cell r="Q3233" t="str">
            <v>Miraflores</v>
          </cell>
          <cell r="R3233">
            <v>25126</v>
          </cell>
        </row>
        <row r="3234">
          <cell r="B3234">
            <v>44010060</v>
          </cell>
          <cell r="C3234" t="str">
            <v>PORVENIR EL  [44010060]</v>
          </cell>
          <cell r="D3234" t="str">
            <v>Pluviográfica</v>
          </cell>
          <cell r="E3234" t="str">
            <v>Convencional</v>
          </cell>
          <cell r="F3234" t="str">
            <v>Suspendida</v>
          </cell>
          <cell r="G3234">
            <v>25218</v>
          </cell>
          <cell r="H3234">
            <v>2230</v>
          </cell>
          <cell r="I3234">
            <v>1.18333333</v>
          </cell>
          <cell r="J3234">
            <v>-76.866666670000001</v>
          </cell>
          <cell r="K3234" t="str">
            <v>Putumayo</v>
          </cell>
          <cell r="L3234" t="str">
            <v>San Francisco (Putumayo)</v>
          </cell>
          <cell r="M3234" t="str">
            <v>Area Operativa 07 - Nariño-Putumayo</v>
          </cell>
          <cell r="N3234" t="str">
            <v>Amazonas</v>
          </cell>
          <cell r="O3234" t="str">
            <v>Putumayo</v>
          </cell>
          <cell r="Q3234" t="str">
            <v>Guainia Negro</v>
          </cell>
          <cell r="R3234">
            <v>27378</v>
          </cell>
        </row>
        <row r="3235">
          <cell r="B3235">
            <v>52040120</v>
          </cell>
          <cell r="C3235" t="str">
            <v>COL SAN FCO JAVIER  [52040120]</v>
          </cell>
          <cell r="D3235" t="str">
            <v>Pluviométrica</v>
          </cell>
          <cell r="E3235" t="str">
            <v>Convencional</v>
          </cell>
          <cell r="F3235" t="str">
            <v>Suspendida</v>
          </cell>
          <cell r="G3235">
            <v>11032</v>
          </cell>
          <cell r="H3235">
            <v>2470</v>
          </cell>
          <cell r="I3235">
            <v>1.2166666700000002</v>
          </cell>
          <cell r="J3235">
            <v>-77.349999999999994</v>
          </cell>
          <cell r="K3235" t="str">
            <v>Nariño</v>
          </cell>
          <cell r="L3235" t="str">
            <v>Pasto</v>
          </cell>
          <cell r="M3235" t="str">
            <v>Area Operativa 07 - Nariño-Putumayo</v>
          </cell>
          <cell r="N3235" t="str">
            <v>Pacifico</v>
          </cell>
          <cell r="O3235" t="str">
            <v>Patía</v>
          </cell>
          <cell r="Q3235" t="str">
            <v>Mijitayo</v>
          </cell>
          <cell r="R3235">
            <v>18217</v>
          </cell>
        </row>
        <row r="3236">
          <cell r="B3236">
            <v>52040130</v>
          </cell>
          <cell r="C3236" t="str">
            <v>LICEO LA MERCED  [52040130]</v>
          </cell>
          <cell r="D3236" t="str">
            <v>Pluviométrica</v>
          </cell>
          <cell r="E3236" t="str">
            <v>Convencional</v>
          </cell>
          <cell r="F3236" t="str">
            <v>Suspendida</v>
          </cell>
          <cell r="G3236">
            <v>14991</v>
          </cell>
          <cell r="H3236">
            <v>2380</v>
          </cell>
          <cell r="I3236">
            <v>1.2166666700000002</v>
          </cell>
          <cell r="J3236">
            <v>-77.283333329999991</v>
          </cell>
          <cell r="K3236" t="str">
            <v>Nariño</v>
          </cell>
          <cell r="L3236" t="str">
            <v>Pasto</v>
          </cell>
          <cell r="M3236" t="str">
            <v>Area Operativa 07 - Nariño-Putumayo</v>
          </cell>
          <cell r="N3236" t="str">
            <v>Pacifico</v>
          </cell>
          <cell r="O3236" t="str">
            <v>Patía</v>
          </cell>
          <cell r="Q3236" t="str">
            <v>Mijitayo</v>
          </cell>
          <cell r="R3236">
            <v>24242</v>
          </cell>
        </row>
        <row r="3237">
          <cell r="B3237">
            <v>52040140</v>
          </cell>
          <cell r="C3237" t="str">
            <v>UNIV NARINO  [52040140]</v>
          </cell>
          <cell r="D3237" t="str">
            <v>Pluviométrica</v>
          </cell>
          <cell r="E3237" t="str">
            <v>Convencional</v>
          </cell>
          <cell r="F3237" t="str">
            <v>Suspendida</v>
          </cell>
          <cell r="G3237">
            <v>8781</v>
          </cell>
          <cell r="H3237">
            <v>2492</v>
          </cell>
          <cell r="I3237">
            <v>1.2166666700000002</v>
          </cell>
          <cell r="J3237">
            <v>-77.25</v>
          </cell>
          <cell r="K3237" t="str">
            <v>Nariño</v>
          </cell>
          <cell r="L3237" t="str">
            <v>Pasto</v>
          </cell>
          <cell r="M3237" t="str">
            <v>Area Operativa 07 - Nariño-Putumayo</v>
          </cell>
          <cell r="N3237" t="str">
            <v>Pacifico</v>
          </cell>
          <cell r="O3237" t="str">
            <v>Patía</v>
          </cell>
          <cell r="Q3237" t="str">
            <v>Mijitayo</v>
          </cell>
          <cell r="R3237">
            <v>15295</v>
          </cell>
        </row>
        <row r="3238">
          <cell r="B3238">
            <v>52040150</v>
          </cell>
          <cell r="C3238" t="str">
            <v>COL MARIDIAZ  [52040150]</v>
          </cell>
          <cell r="D3238" t="str">
            <v>Pluviométrica</v>
          </cell>
          <cell r="E3238" t="str">
            <v>Convencional</v>
          </cell>
          <cell r="F3238" t="str">
            <v>Suspendida</v>
          </cell>
          <cell r="G3238">
            <v>19739</v>
          </cell>
          <cell r="H3238">
            <v>2380</v>
          </cell>
          <cell r="I3238">
            <v>1.25</v>
          </cell>
          <cell r="J3238">
            <v>-77.283333329999991</v>
          </cell>
          <cell r="K3238" t="str">
            <v>Nariño</v>
          </cell>
          <cell r="L3238" t="str">
            <v>Pasto</v>
          </cell>
          <cell r="M3238" t="str">
            <v>Area Operativa 07 - Nariño-Putumayo</v>
          </cell>
          <cell r="N3238" t="str">
            <v>Pacifico</v>
          </cell>
          <cell r="O3238" t="str">
            <v>Patía</v>
          </cell>
          <cell r="Q3238" t="str">
            <v>Mijitayo</v>
          </cell>
          <cell r="R3238">
            <v>21534</v>
          </cell>
        </row>
        <row r="3239">
          <cell r="B3239">
            <v>52045050</v>
          </cell>
          <cell r="C3239" t="str">
            <v>COL MARIDIAZ  [52045050]</v>
          </cell>
          <cell r="D3239" t="str">
            <v>Climática Ordinaria</v>
          </cell>
          <cell r="E3239" t="str">
            <v>Convencional</v>
          </cell>
          <cell r="F3239" t="str">
            <v>Suspendida</v>
          </cell>
          <cell r="G3239">
            <v>21200</v>
          </cell>
          <cell r="H3239">
            <v>2380</v>
          </cell>
          <cell r="I3239">
            <v>1.25</v>
          </cell>
          <cell r="J3239">
            <v>-77.283333329999991</v>
          </cell>
          <cell r="K3239" t="str">
            <v>Nariño</v>
          </cell>
          <cell r="L3239" t="str">
            <v>Pasto</v>
          </cell>
          <cell r="M3239" t="str">
            <v>Area Operativa 07 - Nariño-Putumayo</v>
          </cell>
          <cell r="N3239" t="str">
            <v>Pacifico</v>
          </cell>
          <cell r="O3239" t="str">
            <v>Patía</v>
          </cell>
          <cell r="Q3239" t="str">
            <v>Mijitayo</v>
          </cell>
          <cell r="R3239">
            <v>27075</v>
          </cell>
        </row>
        <row r="3240">
          <cell r="B3240">
            <v>51010010</v>
          </cell>
          <cell r="C3240" t="str">
            <v>TAMBO EL  [51010010]</v>
          </cell>
          <cell r="D3240" t="str">
            <v>Pluviométrica</v>
          </cell>
          <cell r="E3240" t="str">
            <v>Convencional</v>
          </cell>
          <cell r="F3240" t="str">
            <v>Suspendida</v>
          </cell>
          <cell r="G3240">
            <v>18916</v>
          </cell>
          <cell r="H3240">
            <v>1500</v>
          </cell>
          <cell r="I3240">
            <v>1.43333333</v>
          </cell>
          <cell r="J3240">
            <v>-77.366666670000001</v>
          </cell>
          <cell r="K3240" t="str">
            <v>Nariño</v>
          </cell>
          <cell r="L3240" t="str">
            <v>El Tambo (Nariño)</v>
          </cell>
          <cell r="M3240" t="str">
            <v>Area Operativa 07 - Nariño-Putumayo</v>
          </cell>
          <cell r="N3240" t="str">
            <v>Pacifico</v>
          </cell>
          <cell r="O3240" t="str">
            <v>Patía</v>
          </cell>
          <cell r="Q3240" t="str">
            <v>Mijitayo</v>
          </cell>
          <cell r="R3240">
            <v>22995</v>
          </cell>
        </row>
        <row r="3241">
          <cell r="B3241">
            <v>52060020</v>
          </cell>
          <cell r="C3241" t="str">
            <v>SOTOMAYOR  [52060020]</v>
          </cell>
          <cell r="D3241" t="str">
            <v>Pluviométrica</v>
          </cell>
          <cell r="E3241" t="str">
            <v>Convencional</v>
          </cell>
          <cell r="F3241" t="str">
            <v>Activa</v>
          </cell>
          <cell r="G3241">
            <v>25218</v>
          </cell>
          <cell r="H3241">
            <v>1700</v>
          </cell>
          <cell r="I3241">
            <v>1.4666666700000002</v>
          </cell>
          <cell r="J3241">
            <v>-77.5</v>
          </cell>
          <cell r="K3241" t="str">
            <v>Nariño</v>
          </cell>
          <cell r="L3241" t="str">
            <v>Los Andes (Sotomayor)</v>
          </cell>
          <cell r="M3241" t="str">
            <v>Area Operativa 07 - Nariño-Putumayo</v>
          </cell>
          <cell r="N3241" t="str">
            <v>Pacifico</v>
          </cell>
          <cell r="O3241" t="str">
            <v>Patía</v>
          </cell>
          <cell r="Q3241" t="str">
            <v>Mijitayo</v>
          </cell>
        </row>
        <row r="3242">
          <cell r="B3242">
            <v>52030110</v>
          </cell>
          <cell r="C3242" t="str">
            <v>UNION LA  [52030110]</v>
          </cell>
          <cell r="D3242" t="str">
            <v>Pluviométrica</v>
          </cell>
          <cell r="E3242" t="str">
            <v>Convencional</v>
          </cell>
          <cell r="F3242" t="str">
            <v>Activa</v>
          </cell>
          <cell r="G3242">
            <v>18855</v>
          </cell>
          <cell r="H3242">
            <v>1800</v>
          </cell>
          <cell r="I3242">
            <v>1.6166666700000001</v>
          </cell>
          <cell r="J3242">
            <v>-77.150000000000006</v>
          </cell>
          <cell r="K3242" t="str">
            <v>Nariño</v>
          </cell>
          <cell r="L3242" t="str">
            <v>La Unión (Nariño)</v>
          </cell>
          <cell r="M3242" t="str">
            <v>Area Operativa 07 - Nariño-Putumayo</v>
          </cell>
          <cell r="N3242" t="str">
            <v>Pacifico</v>
          </cell>
          <cell r="O3242" t="str">
            <v>Patía</v>
          </cell>
          <cell r="Q3242" t="str">
            <v>Mijitayo</v>
          </cell>
        </row>
        <row r="3243">
          <cell r="B3243">
            <v>52035501</v>
          </cell>
          <cell r="C3243" t="str">
            <v>EL SAUCE  - AUT  [52035501]</v>
          </cell>
          <cell r="D3243" t="str">
            <v>Climática Principal</v>
          </cell>
          <cell r="E3243" t="str">
            <v>Automática con Telemetría</v>
          </cell>
          <cell r="F3243" t="str">
            <v>Activa</v>
          </cell>
          <cell r="G3243">
            <v>41517.791666666664</v>
          </cell>
          <cell r="H3243">
            <v>1609</v>
          </cell>
          <cell r="I3243">
            <v>1.61555556</v>
          </cell>
          <cell r="J3243">
            <v>-77.109719440000006</v>
          </cell>
          <cell r="K3243" t="str">
            <v>Nariño</v>
          </cell>
          <cell r="L3243" t="str">
            <v>La Unión (Nariño)</v>
          </cell>
          <cell r="M3243" t="str">
            <v>Area Operativa 07 - Nariño-Putumayo</v>
          </cell>
          <cell r="N3243" t="str">
            <v>Pacifico</v>
          </cell>
          <cell r="O3243" t="str">
            <v>Patía</v>
          </cell>
          <cell r="P3243" t="str">
            <v>Mediante orfeo 20191040002573 se hace entrega del archivo Excel que contiene el catálogo de estaciones automáticas de Cenicafé, el cual comprende 103 estaciones, con el fin de que se actualice su metadata en el Catálogo Nacional de estaciones del IDEAM.</v>
          </cell>
          <cell r="Q3243">
            <v>0</v>
          </cell>
        </row>
        <row r="3244">
          <cell r="B3244">
            <v>44030020</v>
          </cell>
          <cell r="C3244" t="str">
            <v>LARANDIA HDA  [44030020]</v>
          </cell>
          <cell r="D3244" t="str">
            <v>Pluviométrica</v>
          </cell>
          <cell r="E3244" t="str">
            <v>Convencional</v>
          </cell>
          <cell r="F3244" t="str">
            <v>Suspendida</v>
          </cell>
          <cell r="G3244">
            <v>15841</v>
          </cell>
          <cell r="H3244">
            <v>270</v>
          </cell>
          <cell r="I3244">
            <v>1.5</v>
          </cell>
          <cell r="J3244">
            <v>-75.466666669999995</v>
          </cell>
          <cell r="K3244" t="str">
            <v>Caquetá</v>
          </cell>
          <cell r="L3244" t="str">
            <v>Florencia (Caquetá)</v>
          </cell>
          <cell r="M3244" t="str">
            <v>Area Operativa 04 - Huila-Caquetá</v>
          </cell>
          <cell r="N3244" t="str">
            <v>Amazonas</v>
          </cell>
          <cell r="O3244" t="str">
            <v>Caquetá</v>
          </cell>
          <cell r="Q3244" t="str">
            <v>Mijitayo</v>
          </cell>
          <cell r="R3244">
            <v>22781</v>
          </cell>
        </row>
        <row r="3245">
          <cell r="B3245">
            <v>52020090</v>
          </cell>
          <cell r="C3245" t="str">
            <v>CHALGUAYACO  [52020090]</v>
          </cell>
          <cell r="D3245" t="str">
            <v>Pluviográfica</v>
          </cell>
          <cell r="E3245" t="str">
            <v>Convencional</v>
          </cell>
          <cell r="F3245" t="str">
            <v>Activa</v>
          </cell>
          <cell r="G3245">
            <v>21869</v>
          </cell>
          <cell r="H3245">
            <v>1880</v>
          </cell>
          <cell r="I3245">
            <v>1.85</v>
          </cell>
          <cell r="J3245">
            <v>-76.966666669999995</v>
          </cell>
          <cell r="K3245" t="str">
            <v>Cauca</v>
          </cell>
          <cell r="L3245" t="str">
            <v>Bolívar (Cauca)</v>
          </cell>
          <cell r="M3245" t="str">
            <v>Area Operativa 07 - Nariño-Putumayo</v>
          </cell>
          <cell r="N3245" t="str">
            <v>Pacifico</v>
          </cell>
          <cell r="O3245" t="str">
            <v>Patía</v>
          </cell>
          <cell r="Q3245" t="str">
            <v>Ariguani</v>
          </cell>
        </row>
        <row r="3246">
          <cell r="B3246">
            <v>26040210</v>
          </cell>
          <cell r="C3246" t="str">
            <v>TRAPICHE EL  [26040210]</v>
          </cell>
          <cell r="D3246" t="str">
            <v>Pluviométrica</v>
          </cell>
          <cell r="E3246" t="str">
            <v>Convencional</v>
          </cell>
          <cell r="F3246" t="str">
            <v>Activa</v>
          </cell>
          <cell r="G3246">
            <v>26007</v>
          </cell>
          <cell r="H3246">
            <v>1500</v>
          </cell>
          <cell r="I3246">
            <v>3.0166666699999998</v>
          </cell>
          <cell r="J3246">
            <v>-76.25</v>
          </cell>
          <cell r="K3246" t="str">
            <v>Cauca</v>
          </cell>
          <cell r="L3246" t="str">
            <v>Caloto</v>
          </cell>
          <cell r="M3246" t="str">
            <v>Area Operativa 09 - Cauca-Valle-Caldas</v>
          </cell>
          <cell r="N3246" t="str">
            <v>Magdalena Cauca</v>
          </cell>
          <cell r="O3246" t="str">
            <v>Cauca</v>
          </cell>
          <cell r="Q3246" t="str">
            <v>Pereira</v>
          </cell>
        </row>
        <row r="3247">
          <cell r="B3247">
            <v>26040190</v>
          </cell>
          <cell r="C3247" t="str">
            <v>TESORITO  [26040190]</v>
          </cell>
          <cell r="D3247" t="str">
            <v>Pluviométrica</v>
          </cell>
          <cell r="E3247" t="str">
            <v>Convencional</v>
          </cell>
          <cell r="F3247" t="str">
            <v>Activa</v>
          </cell>
          <cell r="G3247">
            <v>26007</v>
          </cell>
          <cell r="H3247">
            <v>2339</v>
          </cell>
          <cell r="I3247">
            <v>3.03333333</v>
          </cell>
          <cell r="J3247">
            <v>-76.150000000000006</v>
          </cell>
          <cell r="K3247" t="str">
            <v>Cauca</v>
          </cell>
          <cell r="L3247" t="str">
            <v>Toribío</v>
          </cell>
          <cell r="M3247" t="str">
            <v>Area Operativa 09 - Cauca-Valle-Caldas</v>
          </cell>
          <cell r="N3247" t="str">
            <v>Magdalena Cauca</v>
          </cell>
          <cell r="O3247" t="str">
            <v>Cauca</v>
          </cell>
          <cell r="Q3247" t="str">
            <v>Quinamayo</v>
          </cell>
        </row>
        <row r="3248">
          <cell r="B3248">
            <v>26025050</v>
          </cell>
          <cell r="C3248" t="str">
            <v>SANTANDER  [26025050]</v>
          </cell>
          <cell r="D3248" t="str">
            <v>Climática Ordinaria</v>
          </cell>
          <cell r="E3248" t="str">
            <v>Convencional</v>
          </cell>
          <cell r="F3248" t="str">
            <v>Suspendida</v>
          </cell>
          <cell r="G3248">
            <v>11032</v>
          </cell>
          <cell r="H3248">
            <v>1112</v>
          </cell>
          <cell r="I3248">
            <v>3.0166666699999998</v>
          </cell>
          <cell r="J3248">
            <v>-76.466666669999995</v>
          </cell>
          <cell r="K3248" t="str">
            <v>Cauca</v>
          </cell>
          <cell r="L3248" t="str">
            <v>Santander De Quilichao</v>
          </cell>
          <cell r="M3248" t="str">
            <v>Area Operativa 09 - Cauca-Valle-Caldas</v>
          </cell>
          <cell r="N3248" t="str">
            <v>Magdalena Cauca</v>
          </cell>
          <cell r="O3248" t="str">
            <v>Cauca</v>
          </cell>
          <cell r="Q3248" t="str">
            <v>Pereira</v>
          </cell>
          <cell r="R3248">
            <v>18612</v>
          </cell>
        </row>
        <row r="3249">
          <cell r="B3249">
            <v>26040350</v>
          </cell>
          <cell r="C3249" t="str">
            <v>STO DOMINGO  [26040350]</v>
          </cell>
          <cell r="D3249" t="str">
            <v>Pluviométrica</v>
          </cell>
          <cell r="E3249" t="str">
            <v>Convencional</v>
          </cell>
          <cell r="F3249" t="str">
            <v>Suspendida</v>
          </cell>
          <cell r="G3249">
            <v>27499</v>
          </cell>
          <cell r="H3249">
            <v>2500</v>
          </cell>
          <cell r="I3249">
            <v>3.0166666699999998</v>
          </cell>
          <cell r="J3249">
            <v>-76.116666670000001</v>
          </cell>
          <cell r="K3249" t="str">
            <v>Cauca</v>
          </cell>
          <cell r="L3249" t="str">
            <v>Toribío</v>
          </cell>
          <cell r="M3249" t="str">
            <v>Area Operativa 09 - Cauca-Valle-Caldas</v>
          </cell>
          <cell r="N3249" t="str">
            <v>Magdalena Cauca</v>
          </cell>
          <cell r="O3249" t="str">
            <v>Cauca</v>
          </cell>
          <cell r="Q3249" t="str">
            <v>Pereira</v>
          </cell>
          <cell r="R3249">
            <v>31093</v>
          </cell>
        </row>
        <row r="3250">
          <cell r="B3250">
            <v>26050020</v>
          </cell>
          <cell r="C3250" t="str">
            <v>HATO EL  [26050020]</v>
          </cell>
          <cell r="D3250" t="str">
            <v>Pluviométrica</v>
          </cell>
          <cell r="E3250" t="str">
            <v>Convencional</v>
          </cell>
          <cell r="F3250" t="str">
            <v>Suspendida</v>
          </cell>
          <cell r="G3250">
            <v>11703</v>
          </cell>
          <cell r="H3250">
            <v>1553</v>
          </cell>
          <cell r="I3250">
            <v>3.0166666699999998</v>
          </cell>
          <cell r="J3250">
            <v>-76.7</v>
          </cell>
          <cell r="K3250" t="str">
            <v>Cauca</v>
          </cell>
          <cell r="L3250" t="str">
            <v>Buenos Aires</v>
          </cell>
          <cell r="M3250" t="str">
            <v>Area Operativa 09 - Cauca-Valle-Caldas</v>
          </cell>
          <cell r="N3250" t="str">
            <v>Magdalena Cauca</v>
          </cell>
          <cell r="O3250" t="str">
            <v>Cauca</v>
          </cell>
          <cell r="Q3250" t="str">
            <v>Pereira</v>
          </cell>
          <cell r="R3250">
            <v>15933</v>
          </cell>
        </row>
        <row r="3251">
          <cell r="B3251">
            <v>26027130</v>
          </cell>
          <cell r="C3251" t="str">
            <v>SAN ANTONIO  [26027130]</v>
          </cell>
          <cell r="D3251" t="str">
            <v>Limnimétrica</v>
          </cell>
          <cell r="E3251" t="str">
            <v>Convencional</v>
          </cell>
          <cell r="F3251" t="str">
            <v>Suspendida</v>
          </cell>
          <cell r="G3251">
            <v>23969</v>
          </cell>
          <cell r="H3251">
            <v>1100</v>
          </cell>
          <cell r="I3251">
            <v>3.03333333</v>
          </cell>
          <cell r="J3251">
            <v>-76.5</v>
          </cell>
          <cell r="K3251" t="str">
            <v>Cauca</v>
          </cell>
          <cell r="L3251" t="str">
            <v>Santander De Quilichao</v>
          </cell>
          <cell r="M3251" t="str">
            <v>Area Operativa 09 - Cauca-Valle-Caldas</v>
          </cell>
          <cell r="N3251" t="str">
            <v>Magdalena Cauca</v>
          </cell>
          <cell r="O3251" t="str">
            <v>Cauca</v>
          </cell>
          <cell r="Q3251" t="str">
            <v>Quinamayo</v>
          </cell>
          <cell r="R3251">
            <v>24395</v>
          </cell>
        </row>
        <row r="3252">
          <cell r="B3252">
            <v>26027170</v>
          </cell>
          <cell r="C3252" t="str">
            <v>LOMITAS  [26027170]</v>
          </cell>
          <cell r="D3252" t="str">
            <v>Limnigráfica</v>
          </cell>
          <cell r="E3252" t="str">
            <v>Convencional</v>
          </cell>
          <cell r="F3252" t="str">
            <v>Activa</v>
          </cell>
          <cell r="G3252">
            <v>25979</v>
          </cell>
          <cell r="H3252">
            <v>1022</v>
          </cell>
          <cell r="I3252">
            <v>3.05</v>
          </cell>
          <cell r="J3252">
            <v>-76.583333329999988</v>
          </cell>
          <cell r="K3252" t="str">
            <v>Cauca</v>
          </cell>
          <cell r="L3252" t="str">
            <v>Buenos Aires</v>
          </cell>
          <cell r="M3252" t="str">
            <v>Area Operativa 09 - Cauca-Valle-Caldas</v>
          </cell>
          <cell r="N3252" t="str">
            <v>Magdalena Cauca</v>
          </cell>
          <cell r="O3252" t="str">
            <v>Cauca</v>
          </cell>
          <cell r="Q3252" t="str">
            <v>La Teta</v>
          </cell>
        </row>
        <row r="3253">
          <cell r="B3253">
            <v>26040060</v>
          </cell>
          <cell r="C3253" t="str">
            <v>TACUEYO  [26040060]</v>
          </cell>
          <cell r="D3253" t="str">
            <v>Pluviométrica</v>
          </cell>
          <cell r="E3253" t="str">
            <v>Convencional</v>
          </cell>
          <cell r="F3253" t="str">
            <v>Activa</v>
          </cell>
          <cell r="G3253">
            <v>26313</v>
          </cell>
          <cell r="H3253">
            <v>1790</v>
          </cell>
          <cell r="I3253">
            <v>3.05</v>
          </cell>
          <cell r="J3253">
            <v>-76.216666669999995</v>
          </cell>
          <cell r="K3253" t="str">
            <v>Cauca</v>
          </cell>
          <cell r="L3253" t="str">
            <v>Toribío</v>
          </cell>
          <cell r="M3253" t="str">
            <v>Area Operativa 09 - Cauca-Valle-Caldas</v>
          </cell>
          <cell r="N3253" t="str">
            <v>Magdalena Cauca</v>
          </cell>
          <cell r="O3253" t="str">
            <v>Cauca</v>
          </cell>
          <cell r="Q3253" t="str">
            <v>La Teta</v>
          </cell>
        </row>
        <row r="3254">
          <cell r="B3254">
            <v>26040220</v>
          </cell>
          <cell r="C3254" t="str">
            <v>TOMINIO  [26040220]</v>
          </cell>
          <cell r="D3254" t="str">
            <v>Pluviométrica</v>
          </cell>
          <cell r="E3254" t="str">
            <v>Convencional</v>
          </cell>
          <cell r="F3254" t="str">
            <v>Activa</v>
          </cell>
          <cell r="G3254">
            <v>26007</v>
          </cell>
          <cell r="H3254">
            <v>1838</v>
          </cell>
          <cell r="I3254">
            <v>3.05</v>
          </cell>
          <cell r="J3254">
            <v>-76.216666669999995</v>
          </cell>
          <cell r="K3254" t="str">
            <v>Cauca</v>
          </cell>
          <cell r="L3254" t="str">
            <v>Toribío</v>
          </cell>
          <cell r="M3254" t="str">
            <v>Area Operativa 09 - Cauca-Valle-Caldas</v>
          </cell>
          <cell r="N3254" t="str">
            <v>Magdalena Cauca</v>
          </cell>
          <cell r="O3254" t="str">
            <v>Cauca</v>
          </cell>
          <cell r="Q3254" t="str">
            <v>La Teta</v>
          </cell>
        </row>
        <row r="3255">
          <cell r="B3255">
            <v>26025160</v>
          </cell>
          <cell r="C3255" t="str">
            <v>S/DER QUILICHAO  - AUT  [26025160]</v>
          </cell>
          <cell r="D3255" t="str">
            <v>Climática Principal</v>
          </cell>
          <cell r="E3255" t="str">
            <v>Automática con Telemetría</v>
          </cell>
          <cell r="F3255" t="str">
            <v>Activa</v>
          </cell>
          <cell r="G3255">
            <v>35551</v>
          </cell>
          <cell r="H3255">
            <v>930</v>
          </cell>
          <cell r="I3255">
            <v>3.06305556</v>
          </cell>
          <cell r="J3255">
            <v>-76.473611110000007</v>
          </cell>
          <cell r="K3255" t="str">
            <v>Cauca</v>
          </cell>
          <cell r="L3255" t="str">
            <v>Santander De Quilichao</v>
          </cell>
          <cell r="M3255" t="str">
            <v>Area Operativa 09 - Cauca-Valle-Caldas</v>
          </cell>
          <cell r="N3255" t="str">
            <v>Magdalena Cauca</v>
          </cell>
          <cell r="O3255" t="str">
            <v>Cauca</v>
          </cell>
          <cell r="Q3255" t="str">
            <v>La Teta</v>
          </cell>
        </row>
        <row r="3256">
          <cell r="B3256">
            <v>21110340</v>
          </cell>
          <cell r="C3256" t="str">
            <v>SAN JUANITO  [21110340]</v>
          </cell>
          <cell r="D3256" t="str">
            <v>Pluviométrica</v>
          </cell>
          <cell r="E3256" t="str">
            <v>Convencional</v>
          </cell>
          <cell r="F3256" t="str">
            <v>Activa</v>
          </cell>
          <cell r="G3256">
            <v>19798</v>
          </cell>
          <cell r="H3256">
            <v>1500</v>
          </cell>
          <cell r="I3256">
            <v>3.06666667</v>
          </cell>
          <cell r="J3256">
            <v>-75.133333329999999</v>
          </cell>
          <cell r="K3256" t="str">
            <v>Huila</v>
          </cell>
          <cell r="L3256" t="str">
            <v>Tello</v>
          </cell>
          <cell r="M3256" t="str">
            <v>Area Operativa 04 - Huila-Caquetá</v>
          </cell>
          <cell r="N3256" t="str">
            <v>Magdalena Cauca</v>
          </cell>
          <cell r="O3256" t="str">
            <v>Alto Magdalena</v>
          </cell>
          <cell r="Q3256" t="str">
            <v>La Teta</v>
          </cell>
        </row>
        <row r="3257">
          <cell r="B3257">
            <v>21110350</v>
          </cell>
          <cell r="C3257" t="str">
            <v>SUCRE  [21110350]</v>
          </cell>
          <cell r="D3257" t="str">
            <v>Pluviométrica</v>
          </cell>
          <cell r="E3257" t="str">
            <v>Convencional</v>
          </cell>
          <cell r="F3257" t="str">
            <v>Activa</v>
          </cell>
          <cell r="G3257">
            <v>26860</v>
          </cell>
          <cell r="H3257">
            <v>1450</v>
          </cell>
          <cell r="I3257">
            <v>3.06666667</v>
          </cell>
          <cell r="J3257">
            <v>-75.150000000000006</v>
          </cell>
          <cell r="K3257" t="str">
            <v>Huila</v>
          </cell>
          <cell r="L3257" t="str">
            <v>Tello</v>
          </cell>
          <cell r="M3257" t="str">
            <v>Area Operativa 04 - Huila-Caquetá</v>
          </cell>
          <cell r="N3257" t="str">
            <v>Magdalena Cauca</v>
          </cell>
          <cell r="O3257" t="str">
            <v>Alto Magdalena</v>
          </cell>
          <cell r="Q3257" t="str">
            <v>La Teta</v>
          </cell>
        </row>
        <row r="3258">
          <cell r="B3258">
            <v>26027060</v>
          </cell>
          <cell r="C3258" t="str">
            <v>PTE CARRETERA  [26027060]</v>
          </cell>
          <cell r="D3258" t="str">
            <v>Limnimétrica</v>
          </cell>
          <cell r="E3258" t="str">
            <v>Convencional</v>
          </cell>
          <cell r="F3258" t="str">
            <v>Suspendida</v>
          </cell>
          <cell r="G3258">
            <v>20073</v>
          </cell>
          <cell r="H3258">
            <v>1085</v>
          </cell>
          <cell r="I3258">
            <v>3.05</v>
          </cell>
          <cell r="J3258">
            <v>-76.5</v>
          </cell>
          <cell r="K3258" t="str">
            <v>Cauca</v>
          </cell>
          <cell r="L3258" t="str">
            <v>Santander De Quilichao</v>
          </cell>
          <cell r="M3258" t="str">
            <v>Area Operativa 09 - Cauca-Valle-Caldas</v>
          </cell>
          <cell r="N3258" t="str">
            <v>Magdalena Cauca</v>
          </cell>
          <cell r="O3258" t="str">
            <v>Cauca</v>
          </cell>
          <cell r="Q3258" t="str">
            <v>Japio</v>
          </cell>
          <cell r="R3258">
            <v>21200</v>
          </cell>
        </row>
        <row r="3259">
          <cell r="B3259">
            <v>26027140</v>
          </cell>
          <cell r="C3259" t="str">
            <v>JAPIO  [26027140]</v>
          </cell>
          <cell r="D3259" t="str">
            <v>Limnigráfica</v>
          </cell>
          <cell r="E3259" t="str">
            <v>Convencional</v>
          </cell>
          <cell r="F3259" t="str">
            <v>Suspendida</v>
          </cell>
          <cell r="G3259">
            <v>23969</v>
          </cell>
          <cell r="H3259">
            <v>1105</v>
          </cell>
          <cell r="I3259">
            <v>3.05</v>
          </cell>
          <cell r="J3259">
            <v>-76.45</v>
          </cell>
          <cell r="K3259" t="str">
            <v>Cauca</v>
          </cell>
          <cell r="L3259" t="str">
            <v>Santander De Quilichao</v>
          </cell>
          <cell r="M3259" t="str">
            <v>Area Operativa 09 - Cauca-Valle-Caldas</v>
          </cell>
          <cell r="N3259" t="str">
            <v>Magdalena Cauca</v>
          </cell>
          <cell r="O3259" t="str">
            <v>Cauca</v>
          </cell>
          <cell r="Q3259" t="str">
            <v>Japio</v>
          </cell>
          <cell r="R3259">
            <v>24791</v>
          </cell>
        </row>
        <row r="3260">
          <cell r="B3260">
            <v>26040090</v>
          </cell>
          <cell r="C3260" t="str">
            <v>TORIBIO  [26040090]</v>
          </cell>
          <cell r="D3260" t="str">
            <v>Pluviométrica</v>
          </cell>
          <cell r="E3260" t="str">
            <v>Convencional</v>
          </cell>
          <cell r="F3260" t="str">
            <v>Suspendida</v>
          </cell>
          <cell r="G3260">
            <v>24395</v>
          </cell>
          <cell r="H3260">
            <v>1838</v>
          </cell>
          <cell r="I3260">
            <v>3.05</v>
          </cell>
          <cell r="J3260">
            <v>-76.216666669999995</v>
          </cell>
          <cell r="K3260" t="str">
            <v>Cauca</v>
          </cell>
          <cell r="L3260" t="str">
            <v>Toribío</v>
          </cell>
          <cell r="M3260" t="str">
            <v>Area Operativa 09 - Cauca-Valle-Caldas</v>
          </cell>
          <cell r="N3260" t="str">
            <v>Magdalena Cauca</v>
          </cell>
          <cell r="O3260" t="str">
            <v>Cauca</v>
          </cell>
          <cell r="Q3260" t="str">
            <v>La Teta</v>
          </cell>
          <cell r="R3260">
            <v>24912</v>
          </cell>
        </row>
        <row r="3261">
          <cell r="B3261">
            <v>53080030</v>
          </cell>
          <cell r="C3261" t="str">
            <v>PENA COLORADA  [53080030]</v>
          </cell>
          <cell r="D3261" t="str">
            <v>Pluviométrica</v>
          </cell>
          <cell r="E3261" t="str">
            <v>Convencional</v>
          </cell>
          <cell r="F3261" t="str">
            <v>Suspendida</v>
          </cell>
          <cell r="G3261">
            <v>30909</v>
          </cell>
          <cell r="H3261">
            <v>70</v>
          </cell>
          <cell r="I3261">
            <v>3.05</v>
          </cell>
          <cell r="J3261">
            <v>-77.116666670000001</v>
          </cell>
          <cell r="K3261" t="str">
            <v>Cauca</v>
          </cell>
          <cell r="L3261" t="str">
            <v>López</v>
          </cell>
          <cell r="M3261" t="str">
            <v>Area Operativa 07 - Nariño-Putumayo</v>
          </cell>
          <cell r="N3261" t="str">
            <v>Pacifico</v>
          </cell>
          <cell r="O3261" t="str">
            <v>Tapaje - Dagua - Directos</v>
          </cell>
          <cell r="Q3261" t="str">
            <v>La Teta</v>
          </cell>
          <cell r="R3261">
            <v>31182</v>
          </cell>
        </row>
        <row r="3262">
          <cell r="B3262">
            <v>26020330</v>
          </cell>
          <cell r="C3262" t="str">
            <v>SAN JULIAN  [26020330]</v>
          </cell>
          <cell r="D3262" t="str">
            <v>Pluviométrica</v>
          </cell>
          <cell r="E3262" t="str">
            <v>Convencional</v>
          </cell>
          <cell r="F3262" t="str">
            <v>Suspendida</v>
          </cell>
          <cell r="G3262">
            <v>24395</v>
          </cell>
          <cell r="H3262">
            <v>990</v>
          </cell>
          <cell r="I3262">
            <v>3.06666667</v>
          </cell>
          <cell r="J3262">
            <v>-76.516666669999992</v>
          </cell>
          <cell r="K3262" t="str">
            <v>Cauca</v>
          </cell>
          <cell r="L3262" t="str">
            <v>Santander De Quilichao</v>
          </cell>
          <cell r="M3262" t="str">
            <v>Area Operativa 09 - Cauca-Valle-Caldas</v>
          </cell>
          <cell r="N3262" t="str">
            <v>Magdalena Cauca</v>
          </cell>
          <cell r="O3262" t="str">
            <v>Cauca</v>
          </cell>
          <cell r="Q3262" t="str">
            <v>La Teta</v>
          </cell>
          <cell r="R3262">
            <v>30787</v>
          </cell>
        </row>
        <row r="3263">
          <cell r="B3263">
            <v>26027190</v>
          </cell>
          <cell r="C3263" t="str">
            <v>SAN FRANCISCO  [26027190]</v>
          </cell>
          <cell r="D3263" t="str">
            <v>Limnimétrica</v>
          </cell>
          <cell r="E3263" t="str">
            <v>Convencional</v>
          </cell>
          <cell r="F3263" t="str">
            <v>Suspendida</v>
          </cell>
          <cell r="G3263">
            <v>25034</v>
          </cell>
          <cell r="H3263">
            <v>1010</v>
          </cell>
          <cell r="I3263">
            <v>3.06666667</v>
          </cell>
          <cell r="J3263">
            <v>-76.650000000000006</v>
          </cell>
          <cell r="K3263" t="str">
            <v>Cauca</v>
          </cell>
          <cell r="L3263" t="str">
            <v>Buenos Aires</v>
          </cell>
          <cell r="M3263" t="str">
            <v>Area Operativa 09 - Cauca-Valle-Caldas</v>
          </cell>
          <cell r="N3263" t="str">
            <v>Magdalena Cauca</v>
          </cell>
          <cell r="O3263" t="str">
            <v>Cauca</v>
          </cell>
          <cell r="Q3263" t="str">
            <v>Cauca</v>
          </cell>
          <cell r="R3263">
            <v>26404</v>
          </cell>
        </row>
        <row r="3264">
          <cell r="B3264">
            <v>26027230</v>
          </cell>
          <cell r="C3264" t="str">
            <v>CABITO EL  [26027230]</v>
          </cell>
          <cell r="D3264" t="str">
            <v>Limnimétrica</v>
          </cell>
          <cell r="E3264" t="str">
            <v>Convencional</v>
          </cell>
          <cell r="F3264" t="str">
            <v>Suspendida</v>
          </cell>
          <cell r="G3264">
            <v>25979</v>
          </cell>
          <cell r="H3264">
            <v>1060</v>
          </cell>
          <cell r="I3264">
            <v>3.06666667</v>
          </cell>
          <cell r="J3264">
            <v>-76.400000000000006</v>
          </cell>
          <cell r="K3264" t="str">
            <v>Cauca</v>
          </cell>
          <cell r="L3264" t="str">
            <v>Caloto</v>
          </cell>
          <cell r="M3264" t="str">
            <v>Area Operativa 09 - Cauca-Valle-Caldas</v>
          </cell>
          <cell r="N3264" t="str">
            <v>Magdalena Cauca</v>
          </cell>
          <cell r="O3264" t="str">
            <v>Cauca</v>
          </cell>
          <cell r="Q3264" t="str">
            <v>La Quebrada</v>
          </cell>
          <cell r="R3264">
            <v>33465</v>
          </cell>
        </row>
        <row r="3265">
          <cell r="B3265">
            <v>26050280</v>
          </cell>
          <cell r="C3265" t="str">
            <v>ELVIRA LA  [26050280]</v>
          </cell>
          <cell r="D3265" t="str">
            <v>Pluviométrica</v>
          </cell>
          <cell r="E3265" t="str">
            <v>Convencional</v>
          </cell>
          <cell r="F3265" t="str">
            <v>Suspendida</v>
          </cell>
          <cell r="G3265">
            <v>31578</v>
          </cell>
          <cell r="H3265">
            <v>1750</v>
          </cell>
          <cell r="I3265">
            <v>3.06666667</v>
          </cell>
          <cell r="J3265">
            <v>-76.766666669999992</v>
          </cell>
          <cell r="K3265" t="str">
            <v>Cauca</v>
          </cell>
          <cell r="L3265" t="str">
            <v>Buenos Aires</v>
          </cell>
          <cell r="M3265" t="str">
            <v>Area Operativa 09 - Cauca-Valle-Caldas</v>
          </cell>
          <cell r="N3265" t="str">
            <v>Magdalena Cauca</v>
          </cell>
          <cell r="O3265" t="str">
            <v>Cauca</v>
          </cell>
          <cell r="Q3265" t="str">
            <v>La Quebrada</v>
          </cell>
          <cell r="R3265">
            <v>32978</v>
          </cell>
        </row>
        <row r="3266">
          <cell r="B3266">
            <v>26027010</v>
          </cell>
          <cell r="C3266" t="str">
            <v>LA BALSA  - AUT  [26027010]</v>
          </cell>
          <cell r="D3266" t="str">
            <v>Limnigráfica</v>
          </cell>
          <cell r="E3266" t="str">
            <v>Automática con Telemetría</v>
          </cell>
          <cell r="F3266" t="str">
            <v>Activa</v>
          </cell>
          <cell r="G3266">
            <v>16817</v>
          </cell>
          <cell r="H3266">
            <v>987</v>
          </cell>
          <cell r="I3266">
            <v>3.0916944399999999</v>
          </cell>
          <cell r="J3266">
            <v>-76.599083329999999</v>
          </cell>
          <cell r="K3266" t="str">
            <v>Cauca</v>
          </cell>
          <cell r="L3266" t="str">
            <v>Buenos Aires</v>
          </cell>
          <cell r="M3266" t="str">
            <v>Area Operativa 09 - Cauca-Valle-Caldas</v>
          </cell>
          <cell r="N3266" t="str">
            <v>Magdalena Cauca</v>
          </cell>
          <cell r="O3266" t="str">
            <v>Cauca</v>
          </cell>
          <cell r="Q3266" t="str">
            <v>Cauca</v>
          </cell>
        </row>
        <row r="3267">
          <cell r="B3267">
            <v>26050340</v>
          </cell>
          <cell r="C3267" t="str">
            <v>BALSA LA  [26050340]</v>
          </cell>
          <cell r="D3267" t="str">
            <v>Pluviométrica</v>
          </cell>
          <cell r="E3267" t="str">
            <v>Convencional</v>
          </cell>
          <cell r="F3267" t="str">
            <v>Activa</v>
          </cell>
          <cell r="G3267">
            <v>20104</v>
          </cell>
          <cell r="H3267">
            <v>970</v>
          </cell>
          <cell r="I3267">
            <v>3.1</v>
          </cell>
          <cell r="J3267">
            <v>-76.599999999999994</v>
          </cell>
          <cell r="K3267" t="str">
            <v>Cauca</v>
          </cell>
          <cell r="L3267" t="str">
            <v>Buenos Aires</v>
          </cell>
          <cell r="M3267" t="str">
            <v>Area Operativa 09 - Cauca-Valle-Caldas</v>
          </cell>
          <cell r="N3267" t="str">
            <v>Magdalena Cauca</v>
          </cell>
          <cell r="O3267" t="str">
            <v>Cauca</v>
          </cell>
          <cell r="Q3267" t="str">
            <v>Cauca</v>
          </cell>
        </row>
        <row r="3268">
          <cell r="B3268">
            <v>26055060</v>
          </cell>
          <cell r="C3268" t="str">
            <v>BALSA LA  [26055060]</v>
          </cell>
          <cell r="D3268" t="str">
            <v>Climática Ordinaria</v>
          </cell>
          <cell r="E3268" t="str">
            <v>Convencional</v>
          </cell>
          <cell r="F3268" t="str">
            <v>Activa</v>
          </cell>
          <cell r="G3268">
            <v>20104</v>
          </cell>
          <cell r="H3268">
            <v>970</v>
          </cell>
          <cell r="I3268">
            <v>3.1</v>
          </cell>
          <cell r="J3268">
            <v>-76.599999999999994</v>
          </cell>
          <cell r="K3268" t="str">
            <v>Cauca</v>
          </cell>
          <cell r="L3268" t="str">
            <v>Buenos Aires</v>
          </cell>
          <cell r="M3268" t="str">
            <v>Area Operativa 09 - Cauca-Valle-Caldas</v>
          </cell>
          <cell r="N3268" t="str">
            <v>Magdalena Cauca</v>
          </cell>
          <cell r="O3268" t="str">
            <v>Cauca</v>
          </cell>
          <cell r="Q3268" t="str">
            <v>Cauca</v>
          </cell>
        </row>
        <row r="3269">
          <cell r="B3269">
            <v>26050070</v>
          </cell>
          <cell r="C3269" t="str">
            <v>BALSA LA  [26050070]</v>
          </cell>
          <cell r="D3269" t="str">
            <v>Pluviométrica</v>
          </cell>
          <cell r="E3269" t="str">
            <v>Convencional</v>
          </cell>
          <cell r="F3269" t="str">
            <v>Activa</v>
          </cell>
          <cell r="G3269">
            <v>19038.791666666668</v>
          </cell>
          <cell r="H3269">
            <v>1005</v>
          </cell>
          <cell r="I3269">
            <v>3.0833333299999999</v>
          </cell>
          <cell r="J3269">
            <v>-76.650000000000006</v>
          </cell>
          <cell r="K3269" t="str">
            <v>Cauca</v>
          </cell>
          <cell r="L3269" t="str">
            <v>Suárez (Cauca)</v>
          </cell>
          <cell r="M3269" t="str">
            <v>Area Operativa 09 - Cauca-Valle-Caldas</v>
          </cell>
          <cell r="N3269" t="str">
            <v>Magdalena Cauca</v>
          </cell>
          <cell r="O3269" t="str">
            <v>Cauca</v>
          </cell>
          <cell r="P3269" t="str">
            <v>Mesa de servicio REQ 2019-002425</v>
          </cell>
          <cell r="Q3269">
            <v>0</v>
          </cell>
        </row>
        <row r="3270">
          <cell r="B3270">
            <v>26050290</v>
          </cell>
          <cell r="C3270" t="str">
            <v>LETICIA  [26050290]</v>
          </cell>
          <cell r="D3270" t="str">
            <v>Pluviométrica</v>
          </cell>
          <cell r="E3270" t="str">
            <v>Convencional</v>
          </cell>
          <cell r="F3270" t="str">
            <v>Suspendida</v>
          </cell>
          <cell r="G3270">
            <v>31578</v>
          </cell>
          <cell r="H3270">
            <v>1530</v>
          </cell>
          <cell r="I3270">
            <v>3.06666667</v>
          </cell>
          <cell r="J3270">
            <v>-76.75</v>
          </cell>
          <cell r="K3270" t="str">
            <v>Cauca</v>
          </cell>
          <cell r="L3270" t="str">
            <v>Buenos Aires</v>
          </cell>
          <cell r="M3270" t="str">
            <v>Area Operativa 09 - Cauca-Valle-Caldas</v>
          </cell>
          <cell r="N3270" t="str">
            <v>Magdalena Cauca</v>
          </cell>
          <cell r="O3270" t="str">
            <v>Cauca</v>
          </cell>
          <cell r="Q3270" t="str">
            <v>La Quebrada</v>
          </cell>
          <cell r="R3270">
            <v>32978</v>
          </cell>
        </row>
        <row r="3271">
          <cell r="B3271">
            <v>21115090</v>
          </cell>
          <cell r="C3271" t="str">
            <v>SAN LORENZO  [21115090]</v>
          </cell>
          <cell r="D3271" t="str">
            <v>Climática Ordinaria</v>
          </cell>
          <cell r="E3271" t="str">
            <v>Convencional</v>
          </cell>
          <cell r="F3271" t="str">
            <v>Suspendida</v>
          </cell>
          <cell r="G3271">
            <v>23696</v>
          </cell>
          <cell r="H3271">
            <v>615</v>
          </cell>
          <cell r="I3271">
            <v>3.0833333299999999</v>
          </cell>
          <cell r="J3271">
            <v>-74.099999999999994</v>
          </cell>
          <cell r="K3271" t="str">
            <v>Huila</v>
          </cell>
          <cell r="L3271" t="str">
            <v>Tello</v>
          </cell>
          <cell r="M3271" t="str">
            <v>Area Operativa 04 - Huila-Caquetá</v>
          </cell>
          <cell r="N3271" t="str">
            <v>Orinoco</v>
          </cell>
          <cell r="O3271" t="str">
            <v>Guaviare</v>
          </cell>
          <cell r="Q3271" t="str">
            <v>La Quebrada</v>
          </cell>
          <cell r="R3271">
            <v>27287</v>
          </cell>
        </row>
        <row r="3272">
          <cell r="B3272">
            <v>26027070</v>
          </cell>
          <cell r="C3272" t="str">
            <v>NINA LA HDA  [26027070]</v>
          </cell>
          <cell r="D3272" t="str">
            <v>Limnimétrica</v>
          </cell>
          <cell r="E3272" t="str">
            <v>Convencional</v>
          </cell>
          <cell r="F3272" t="str">
            <v>Suspendida</v>
          </cell>
          <cell r="G3272">
            <v>20073</v>
          </cell>
          <cell r="H3272">
            <v>1100</v>
          </cell>
          <cell r="I3272">
            <v>3.0833333299999999</v>
          </cell>
          <cell r="J3272">
            <v>-76.433333329999996</v>
          </cell>
          <cell r="K3272" t="str">
            <v>Cauca</v>
          </cell>
          <cell r="L3272" t="str">
            <v>Caloto</v>
          </cell>
          <cell r="M3272" t="str">
            <v>Area Operativa 09 - Cauca-Valle-Caldas</v>
          </cell>
          <cell r="N3272" t="str">
            <v>Magdalena Cauca</v>
          </cell>
          <cell r="O3272" t="str">
            <v>Cauca</v>
          </cell>
          <cell r="Q3272" t="str">
            <v>Quebrada</v>
          </cell>
          <cell r="R3272">
            <v>21200</v>
          </cell>
        </row>
        <row r="3273">
          <cell r="B3273">
            <v>26047010</v>
          </cell>
          <cell r="C3273" t="str">
            <v>PLANTA  [26047010]</v>
          </cell>
          <cell r="D3273" t="str">
            <v>Limnigráfica</v>
          </cell>
          <cell r="E3273" t="str">
            <v>Convencional</v>
          </cell>
          <cell r="F3273" t="str">
            <v>Suspendida</v>
          </cell>
          <cell r="G3273">
            <v>25126</v>
          </cell>
          <cell r="H3273">
            <v>1023</v>
          </cell>
          <cell r="I3273">
            <v>3.0833333299999999</v>
          </cell>
          <cell r="J3273">
            <v>-76.383333329999999</v>
          </cell>
          <cell r="K3273" t="str">
            <v>Cauca</v>
          </cell>
          <cell r="L3273" t="str">
            <v>Caloto</v>
          </cell>
          <cell r="M3273" t="str">
            <v>Area Operativa 09 - Cauca-Valle-Caldas</v>
          </cell>
          <cell r="N3273" t="str">
            <v>Magdalena Cauca</v>
          </cell>
          <cell r="O3273" t="str">
            <v>Cauca</v>
          </cell>
          <cell r="Q3273" t="str">
            <v>Palo</v>
          </cell>
          <cell r="R3273">
            <v>26068</v>
          </cell>
        </row>
        <row r="3274">
          <cell r="B3274">
            <v>26025040</v>
          </cell>
          <cell r="C3274" t="str">
            <v>SAN JULIAN HDA  [26025040]</v>
          </cell>
          <cell r="D3274" t="str">
            <v>Climática Ordinaria</v>
          </cell>
          <cell r="E3274" t="str">
            <v>Convencional</v>
          </cell>
          <cell r="F3274" t="str">
            <v>Suspendida</v>
          </cell>
          <cell r="G3274">
            <v>24395</v>
          </cell>
          <cell r="H3274">
            <v>960</v>
          </cell>
          <cell r="I3274">
            <v>3.1</v>
          </cell>
          <cell r="J3274">
            <v>-76.516666669999992</v>
          </cell>
          <cell r="K3274" t="str">
            <v>Cauca</v>
          </cell>
          <cell r="L3274" t="str">
            <v>Santander De Quilichao</v>
          </cell>
          <cell r="M3274" t="str">
            <v>Area Operativa 09 - Cauca-Valle-Caldas</v>
          </cell>
          <cell r="N3274" t="str">
            <v>Magdalena Cauca</v>
          </cell>
          <cell r="O3274" t="str">
            <v>Cauca</v>
          </cell>
          <cell r="Q3274" t="str">
            <v>Cauca</v>
          </cell>
          <cell r="R3274">
            <v>26282</v>
          </cell>
        </row>
        <row r="3275">
          <cell r="B3275">
            <v>26020430</v>
          </cell>
          <cell r="C3275" t="str">
            <v>SANTANDER  [26020430]</v>
          </cell>
          <cell r="D3275" t="str">
            <v>Pluviométrica</v>
          </cell>
          <cell r="E3275" t="str">
            <v>Convencional</v>
          </cell>
          <cell r="F3275" t="str">
            <v>Suspendida</v>
          </cell>
          <cell r="G3275">
            <v>10973</v>
          </cell>
          <cell r="H3275">
            <v>1112</v>
          </cell>
          <cell r="I3275">
            <v>3.0166666699999998</v>
          </cell>
          <cell r="J3275">
            <v>-76.466666669999995</v>
          </cell>
          <cell r="K3275" t="str">
            <v>Cauca</v>
          </cell>
          <cell r="L3275" t="str">
            <v>Santander De Quilichao</v>
          </cell>
          <cell r="M3275" t="str">
            <v>Area Operativa 09 - Cauca-Valle-Caldas</v>
          </cell>
          <cell r="N3275" t="str">
            <v>Magdalena Cauca</v>
          </cell>
          <cell r="O3275" t="str">
            <v>Cauca</v>
          </cell>
          <cell r="Q3275" t="str">
            <v>Cauca</v>
          </cell>
          <cell r="R3275">
            <v>21108</v>
          </cell>
        </row>
        <row r="3276">
          <cell r="B3276">
            <v>21117030</v>
          </cell>
          <cell r="C3276" t="str">
            <v>SANTA HELENA 1  [21117030]</v>
          </cell>
          <cell r="D3276" t="str">
            <v>Limnimétrica</v>
          </cell>
          <cell r="E3276" t="str">
            <v>Convencional</v>
          </cell>
          <cell r="F3276" t="str">
            <v>Suspendida</v>
          </cell>
          <cell r="G3276">
            <v>24091</v>
          </cell>
          <cell r="H3276">
            <v>750</v>
          </cell>
          <cell r="I3276">
            <v>3.1166666699999999</v>
          </cell>
          <cell r="J3276">
            <v>-75.066666669999989</v>
          </cell>
          <cell r="K3276" t="str">
            <v>Huila</v>
          </cell>
          <cell r="L3276" t="str">
            <v>Baraya</v>
          </cell>
          <cell r="M3276" t="str">
            <v>Area Operativa 04 - Huila-Caquetá</v>
          </cell>
          <cell r="N3276" t="str">
            <v>Magdalena Cauca</v>
          </cell>
          <cell r="O3276" t="str">
            <v>Alto Magdalena</v>
          </cell>
          <cell r="Q3276" t="str">
            <v>Guaroco</v>
          </cell>
          <cell r="R3276">
            <v>24668</v>
          </cell>
        </row>
        <row r="3277">
          <cell r="B3277">
            <v>26027300</v>
          </cell>
          <cell r="C3277" t="str">
            <v>SAN JULIAN  [26027300]</v>
          </cell>
          <cell r="D3277" t="str">
            <v>Limnimétrica</v>
          </cell>
          <cell r="E3277" t="str">
            <v>Convencional</v>
          </cell>
          <cell r="F3277" t="str">
            <v>Suspendida</v>
          </cell>
          <cell r="G3277">
            <v>28321</v>
          </cell>
          <cell r="H3277">
            <v>973</v>
          </cell>
          <cell r="I3277">
            <v>3.1166666699999999</v>
          </cell>
          <cell r="J3277">
            <v>-76.516666669999992</v>
          </cell>
          <cell r="K3277" t="str">
            <v>Cauca</v>
          </cell>
          <cell r="L3277" t="str">
            <v>Santander De Quilichao</v>
          </cell>
          <cell r="M3277" t="str">
            <v>Area Operativa 09 - Cauca-Valle-Caldas</v>
          </cell>
          <cell r="N3277" t="str">
            <v>Magdalena Cauca</v>
          </cell>
          <cell r="O3277" t="str">
            <v>Cauca</v>
          </cell>
          <cell r="Q3277" t="str">
            <v>Cauca</v>
          </cell>
          <cell r="R3277">
            <v>30300</v>
          </cell>
        </row>
        <row r="3278">
          <cell r="B3278">
            <v>26040010</v>
          </cell>
          <cell r="C3278" t="str">
            <v>GUABITO HDA  [26040010]</v>
          </cell>
          <cell r="D3278" t="str">
            <v>Pluviométrica</v>
          </cell>
          <cell r="E3278" t="str">
            <v>Convencional</v>
          </cell>
          <cell r="F3278" t="str">
            <v>Suspendida</v>
          </cell>
          <cell r="G3278">
            <v>11428</v>
          </cell>
          <cell r="H3278">
            <v>1000</v>
          </cell>
          <cell r="I3278">
            <v>3.1166666699999999</v>
          </cell>
          <cell r="J3278">
            <v>-76.3</v>
          </cell>
          <cell r="K3278" t="str">
            <v>Cauca</v>
          </cell>
          <cell r="L3278" t="str">
            <v>Corinto</v>
          </cell>
          <cell r="M3278" t="str">
            <v>Area Operativa 09 - Cauca-Valle-Caldas</v>
          </cell>
          <cell r="N3278" t="str">
            <v>Magdalena Cauca</v>
          </cell>
          <cell r="O3278" t="str">
            <v>Cauca</v>
          </cell>
          <cell r="Q3278" t="str">
            <v>Cauca</v>
          </cell>
          <cell r="R3278">
            <v>17882</v>
          </cell>
        </row>
        <row r="3279">
          <cell r="B3279">
            <v>26040180</v>
          </cell>
          <cell r="C3279" t="str">
            <v>STA MARTA  [26040180]</v>
          </cell>
          <cell r="D3279" t="str">
            <v>Pluviométrica</v>
          </cell>
          <cell r="E3279" t="str">
            <v>Convencional</v>
          </cell>
          <cell r="F3279" t="str">
            <v>Suspendida</v>
          </cell>
          <cell r="G3279">
            <v>26007</v>
          </cell>
          <cell r="H3279">
            <v>2120</v>
          </cell>
          <cell r="I3279">
            <v>3.1166666699999999</v>
          </cell>
          <cell r="J3279">
            <v>-76.150000000000006</v>
          </cell>
          <cell r="K3279" t="str">
            <v>Cauca</v>
          </cell>
          <cell r="L3279" t="str">
            <v>Corinto</v>
          </cell>
          <cell r="M3279" t="str">
            <v>Area Operativa 09 - Cauca-Valle-Caldas</v>
          </cell>
          <cell r="N3279" t="str">
            <v>Magdalena Cauca</v>
          </cell>
          <cell r="O3279" t="str">
            <v>Cauca</v>
          </cell>
          <cell r="Q3279" t="str">
            <v>Cauca</v>
          </cell>
          <cell r="R3279">
            <v>30574</v>
          </cell>
        </row>
        <row r="3280">
          <cell r="B3280">
            <v>26047060</v>
          </cell>
          <cell r="C3280" t="str">
            <v>PTE CARRETERA  [26047060]</v>
          </cell>
          <cell r="D3280" t="str">
            <v>Limnigráfica</v>
          </cell>
          <cell r="E3280" t="str">
            <v>Convencional</v>
          </cell>
          <cell r="F3280" t="str">
            <v>Suspendida</v>
          </cell>
          <cell r="G3280">
            <v>23969</v>
          </cell>
          <cell r="H3280">
            <v>1070</v>
          </cell>
          <cell r="I3280">
            <v>3.1166666699999999</v>
          </cell>
          <cell r="J3280">
            <v>-76.316666669999989</v>
          </cell>
          <cell r="K3280" t="str">
            <v>Cauca</v>
          </cell>
          <cell r="L3280" t="str">
            <v>Caloto</v>
          </cell>
          <cell r="M3280" t="str">
            <v>Area Operativa 09 - Cauca-Valle-Caldas</v>
          </cell>
          <cell r="N3280" t="str">
            <v>Magdalena Cauca</v>
          </cell>
          <cell r="O3280" t="str">
            <v>Cauca</v>
          </cell>
          <cell r="Q3280" t="str">
            <v>Huasano</v>
          </cell>
          <cell r="R3280">
            <v>24821</v>
          </cell>
        </row>
        <row r="3281">
          <cell r="B3281">
            <v>26050300</v>
          </cell>
          <cell r="C3281" t="str">
            <v>TABLANCA  [26050300]</v>
          </cell>
          <cell r="D3281" t="str">
            <v>Pluviométrica</v>
          </cell>
          <cell r="E3281" t="str">
            <v>Convencional</v>
          </cell>
          <cell r="F3281" t="str">
            <v>Suspendida</v>
          </cell>
          <cell r="G3281">
            <v>31851</v>
          </cell>
          <cell r="H3281">
            <v>980</v>
          </cell>
          <cell r="I3281">
            <v>3.1166666699999999</v>
          </cell>
          <cell r="J3281">
            <v>-76.566666669999989</v>
          </cell>
          <cell r="K3281" t="str">
            <v>Valle del Cauca</v>
          </cell>
          <cell r="L3281" t="str">
            <v>Jamundí</v>
          </cell>
          <cell r="M3281" t="str">
            <v>Area Operativa 09 - Cauca-Valle-Caldas</v>
          </cell>
          <cell r="N3281" t="str">
            <v>Magdalena Cauca</v>
          </cell>
          <cell r="O3281" t="str">
            <v>Cauca</v>
          </cell>
          <cell r="Q3281" t="str">
            <v>Huasano</v>
          </cell>
          <cell r="R3281">
            <v>33404</v>
          </cell>
        </row>
        <row r="3282">
          <cell r="B3282">
            <v>52035030</v>
          </cell>
          <cell r="C3282" t="str">
            <v>SAUCE EL  [52035030]</v>
          </cell>
          <cell r="D3282" t="str">
            <v>Meteorológica Especial</v>
          </cell>
          <cell r="E3282" t="str">
            <v>Convencional</v>
          </cell>
          <cell r="F3282" t="str">
            <v>Activa</v>
          </cell>
          <cell r="G3282">
            <v>33253</v>
          </cell>
          <cell r="H3282">
            <v>1800</v>
          </cell>
          <cell r="I3282">
            <v>1.6166666700000001</v>
          </cell>
          <cell r="J3282">
            <v>-77.099999999999994</v>
          </cell>
          <cell r="K3282" t="str">
            <v>Nariño</v>
          </cell>
          <cell r="L3282" t="str">
            <v>La Unión (Nariño)</v>
          </cell>
          <cell r="M3282" t="str">
            <v>Area Operativa 07 - Nariño-Putumayo</v>
          </cell>
          <cell r="N3282" t="str">
            <v>Pacifico</v>
          </cell>
          <cell r="O3282" t="str">
            <v>Patía</v>
          </cell>
          <cell r="Q3282" t="str">
            <v>Ariguani</v>
          </cell>
        </row>
        <row r="3283">
          <cell r="B3283">
            <v>52035010</v>
          </cell>
          <cell r="C3283" t="str">
            <v>UNION LA  [52035010]</v>
          </cell>
          <cell r="D3283" t="str">
            <v>Meteorológica Especial</v>
          </cell>
          <cell r="E3283" t="str">
            <v>Convencional</v>
          </cell>
          <cell r="F3283" t="str">
            <v>Suspendida</v>
          </cell>
          <cell r="G3283">
            <v>27805</v>
          </cell>
          <cell r="H3283">
            <v>1800</v>
          </cell>
          <cell r="I3283">
            <v>1.6166666700000001</v>
          </cell>
          <cell r="J3283">
            <v>-77.150000000000006</v>
          </cell>
          <cell r="K3283" t="str">
            <v>Nariño</v>
          </cell>
          <cell r="L3283" t="str">
            <v>La Unión (Nariño)</v>
          </cell>
          <cell r="M3283" t="str">
            <v>Area Operativa 07 - Nariño-Putumayo</v>
          </cell>
          <cell r="N3283" t="str">
            <v>Pacifico</v>
          </cell>
          <cell r="O3283" t="str">
            <v>Patía</v>
          </cell>
          <cell r="Q3283" t="str">
            <v>Ariguani</v>
          </cell>
          <cell r="R3283">
            <v>33253</v>
          </cell>
        </row>
        <row r="3284">
          <cell r="B3284">
            <v>44030030</v>
          </cell>
          <cell r="C3284" t="str">
            <v>SUCRE  [44030030]</v>
          </cell>
          <cell r="D3284" t="str">
            <v>Pluviométrica</v>
          </cell>
          <cell r="E3284" t="str">
            <v>Convencional</v>
          </cell>
          <cell r="F3284" t="str">
            <v>Suspendida</v>
          </cell>
          <cell r="G3284">
            <v>21504</v>
          </cell>
          <cell r="H3284">
            <v>1025</v>
          </cell>
          <cell r="I3284">
            <v>1.6333333300000001</v>
          </cell>
          <cell r="J3284">
            <v>-75.633333329999999</v>
          </cell>
          <cell r="K3284" t="str">
            <v>Caquetá</v>
          </cell>
          <cell r="L3284" t="str">
            <v>Florencia (Caquetá)</v>
          </cell>
          <cell r="M3284" t="str">
            <v>Area Operativa 04 - Huila-Caquetá</v>
          </cell>
          <cell r="N3284" t="str">
            <v>Amazonas</v>
          </cell>
          <cell r="O3284" t="str">
            <v>Caquetá</v>
          </cell>
          <cell r="Q3284" t="str">
            <v>Ariguani</v>
          </cell>
          <cell r="R3284">
            <v>22751</v>
          </cell>
        </row>
        <row r="3285">
          <cell r="B3285">
            <v>21015501</v>
          </cell>
          <cell r="C3285" t="str">
            <v>PITALITO  - AUT  [21015501]</v>
          </cell>
          <cell r="D3285" t="str">
            <v>Climática Principal</v>
          </cell>
          <cell r="E3285" t="str">
            <v>Automática con Telemetría</v>
          </cell>
          <cell r="F3285" t="str">
            <v>Activa</v>
          </cell>
          <cell r="G3285">
            <v>41479.791666666664</v>
          </cell>
          <cell r="H3285">
            <v>1534</v>
          </cell>
          <cell r="I3285">
            <v>1.77752778</v>
          </cell>
          <cell r="J3285">
            <v>-76.191638889999993</v>
          </cell>
          <cell r="K3285" t="str">
            <v>Huila</v>
          </cell>
          <cell r="L3285" t="str">
            <v>Pitalito</v>
          </cell>
          <cell r="M3285" t="str">
            <v>Area Operativa 04 - Huila-Caquetá</v>
          </cell>
          <cell r="N3285" t="str">
            <v>Magdalena Cauca</v>
          </cell>
          <cell r="O3285" t="str">
            <v>Alto Magdalena</v>
          </cell>
          <cell r="P3285" t="str">
            <v>Mediante orfeo 20191040002573 se hace entrega del archivo Excel que contiene el catálogo de estaciones automáticas de Cenicafé, el cual comprende 103 estaciones, con el fin de que se actualice su metadata en el Catálogo Nacional de estaciones del IDEAM.</v>
          </cell>
          <cell r="Q3285">
            <v>0</v>
          </cell>
        </row>
        <row r="3286">
          <cell r="B3286">
            <v>52020140</v>
          </cell>
          <cell r="C3286" t="str">
            <v>BOLIVAR  [52020140]</v>
          </cell>
          <cell r="D3286" t="str">
            <v>Pluviográfica</v>
          </cell>
          <cell r="E3286" t="str">
            <v>Convencional</v>
          </cell>
          <cell r="F3286" t="str">
            <v>Activa</v>
          </cell>
          <cell r="G3286">
            <v>21869</v>
          </cell>
          <cell r="H3286">
            <v>1735</v>
          </cell>
          <cell r="I3286">
            <v>1.8333333299999999</v>
          </cell>
          <cell r="J3286">
            <v>-77</v>
          </cell>
          <cell r="K3286" t="str">
            <v>Cauca</v>
          </cell>
          <cell r="L3286" t="str">
            <v>Bolívar (Cauca)</v>
          </cell>
          <cell r="M3286" t="str">
            <v>Area Operativa 07 - Nariño-Putumayo</v>
          </cell>
          <cell r="N3286" t="str">
            <v>Pacifico</v>
          </cell>
          <cell r="O3286" t="str">
            <v>Patía</v>
          </cell>
          <cell r="Q3286" t="str">
            <v>Ariguani</v>
          </cell>
        </row>
        <row r="3287">
          <cell r="B3287">
            <v>21010120</v>
          </cell>
          <cell r="C3287" t="str">
            <v>SINAI  [21010120]</v>
          </cell>
          <cell r="D3287" t="str">
            <v>Pluviométrica</v>
          </cell>
          <cell r="E3287" t="str">
            <v>Convencional</v>
          </cell>
          <cell r="F3287" t="str">
            <v>Activa</v>
          </cell>
          <cell r="G3287">
            <v>23026</v>
          </cell>
          <cell r="H3287">
            <v>1440</v>
          </cell>
          <cell r="I3287">
            <v>1.85</v>
          </cell>
          <cell r="J3287">
            <v>-76.066666669999989</v>
          </cell>
          <cell r="K3287" t="str">
            <v>Huila</v>
          </cell>
          <cell r="L3287" t="str">
            <v>Pitalito</v>
          </cell>
          <cell r="M3287" t="str">
            <v>Area Operativa 04 - Huila-Caquetá</v>
          </cell>
          <cell r="N3287" t="str">
            <v>Magdalena Cauca</v>
          </cell>
          <cell r="O3287" t="str">
            <v>Alto Magdalena</v>
          </cell>
          <cell r="Q3287" t="str">
            <v>Ariguani</v>
          </cell>
        </row>
        <row r="3288">
          <cell r="B3288">
            <v>52060030</v>
          </cell>
          <cell r="C3288" t="str">
            <v>BARBACOAS  [52060030]</v>
          </cell>
          <cell r="D3288" t="str">
            <v>Pluviométrica</v>
          </cell>
          <cell r="E3288" t="str">
            <v>Convencional</v>
          </cell>
          <cell r="F3288" t="str">
            <v>Suspendida</v>
          </cell>
          <cell r="G3288">
            <v>11611</v>
          </cell>
          <cell r="H3288">
            <v>65</v>
          </cell>
          <cell r="I3288">
            <v>1.68333333</v>
          </cell>
          <cell r="J3288">
            <v>-78.150000000000006</v>
          </cell>
          <cell r="K3288" t="str">
            <v>Nariño</v>
          </cell>
          <cell r="L3288" t="str">
            <v>Barbacoas</v>
          </cell>
          <cell r="M3288" t="str">
            <v>Area Operativa 07 - Nariño-Putumayo</v>
          </cell>
          <cell r="N3288" t="str">
            <v>Pacifico</v>
          </cell>
          <cell r="O3288" t="str">
            <v>Patía</v>
          </cell>
          <cell r="Q3288" t="str">
            <v>Ariguani</v>
          </cell>
          <cell r="R3288">
            <v>23360</v>
          </cell>
        </row>
        <row r="3289">
          <cell r="B3289">
            <v>44030040</v>
          </cell>
          <cell r="C3289" t="str">
            <v>DIAMANTE EL  [44030040]</v>
          </cell>
          <cell r="D3289" t="str">
            <v>Pluviométrica</v>
          </cell>
          <cell r="E3289" t="str">
            <v>Convencional</v>
          </cell>
          <cell r="F3289" t="str">
            <v>Suspendida</v>
          </cell>
          <cell r="G3289">
            <v>23177</v>
          </cell>
          <cell r="H3289">
            <v>600</v>
          </cell>
          <cell r="I3289">
            <v>1.73333333</v>
          </cell>
          <cell r="J3289">
            <v>-75.666666669999998</v>
          </cell>
          <cell r="K3289" t="str">
            <v>Caquetá</v>
          </cell>
          <cell r="L3289" t="str">
            <v>Florencia (Caquetá)</v>
          </cell>
          <cell r="M3289" t="str">
            <v>Area Operativa 04 - Huila-Caquetá</v>
          </cell>
          <cell r="N3289" t="str">
            <v>Amazonas</v>
          </cell>
          <cell r="O3289" t="str">
            <v>Caquetá</v>
          </cell>
          <cell r="Q3289" t="str">
            <v>Ariguani</v>
          </cell>
          <cell r="R3289">
            <v>25065</v>
          </cell>
        </row>
        <row r="3290">
          <cell r="B3290">
            <v>44030050</v>
          </cell>
          <cell r="C3290" t="str">
            <v>ROSARIO EL  [44030050]</v>
          </cell>
          <cell r="D3290" t="str">
            <v>Pluviométrica</v>
          </cell>
          <cell r="E3290" t="str">
            <v>Convencional</v>
          </cell>
          <cell r="F3290" t="str">
            <v>Suspendida</v>
          </cell>
          <cell r="G3290">
            <v>25096</v>
          </cell>
          <cell r="H3290">
            <v>400</v>
          </cell>
          <cell r="I3290">
            <v>1.76666667</v>
          </cell>
          <cell r="J3290">
            <v>-75.7</v>
          </cell>
          <cell r="K3290" t="str">
            <v>Caquetá</v>
          </cell>
          <cell r="L3290" t="str">
            <v>Florencia (Caquetá)</v>
          </cell>
          <cell r="M3290" t="str">
            <v>Area Operativa 04 - Huila-Caquetá</v>
          </cell>
          <cell r="N3290" t="str">
            <v>Amazonas</v>
          </cell>
          <cell r="O3290" t="str">
            <v>Caquetá</v>
          </cell>
          <cell r="Q3290" t="str">
            <v>Ariguani</v>
          </cell>
          <cell r="R3290">
            <v>26404</v>
          </cell>
        </row>
        <row r="3291">
          <cell r="B3291">
            <v>52020150</v>
          </cell>
          <cell r="C3291" t="str">
            <v>RODEO EL MOP  [52020150]</v>
          </cell>
          <cell r="D3291" t="str">
            <v>Pluviográfica</v>
          </cell>
          <cell r="E3291" t="str">
            <v>Convencional</v>
          </cell>
          <cell r="F3291" t="str">
            <v>Suspendida</v>
          </cell>
          <cell r="G3291">
            <v>24518</v>
          </cell>
          <cell r="H3291">
            <v>1500</v>
          </cell>
          <cell r="I3291">
            <v>1.76666667</v>
          </cell>
          <cell r="J3291">
            <v>-77.033333329999991</v>
          </cell>
          <cell r="K3291" t="str">
            <v>Cauca</v>
          </cell>
          <cell r="L3291" t="str">
            <v>Bolívar (Cauca)</v>
          </cell>
          <cell r="M3291" t="str">
            <v>Area Operativa 07 - Nariño-Putumayo</v>
          </cell>
          <cell r="N3291" t="str">
            <v>Pacifico</v>
          </cell>
          <cell r="O3291" t="str">
            <v>Patía</v>
          </cell>
          <cell r="Q3291" t="str">
            <v>Ariguani</v>
          </cell>
          <cell r="R3291">
            <v>27834</v>
          </cell>
        </row>
        <row r="3292">
          <cell r="B3292">
            <v>51030010</v>
          </cell>
          <cell r="C3292" t="str">
            <v>CAMP LA YE  [51030010]</v>
          </cell>
          <cell r="D3292" t="str">
            <v>Pluviométrica</v>
          </cell>
          <cell r="E3292" t="str">
            <v>Convencional</v>
          </cell>
          <cell r="F3292" t="str">
            <v>Suspendida</v>
          </cell>
          <cell r="G3292">
            <v>24518</v>
          </cell>
          <cell r="H3292">
            <v>1720</v>
          </cell>
          <cell r="I3292">
            <v>1.8</v>
          </cell>
          <cell r="J3292">
            <v>-78.7</v>
          </cell>
          <cell r="K3292" t="str">
            <v>Nariño</v>
          </cell>
          <cell r="L3292" t="str">
            <v>Tumaco</v>
          </cell>
          <cell r="M3292" t="str">
            <v>Area Operativa 07 - Nariño-Putumayo</v>
          </cell>
          <cell r="N3292" t="str">
            <v>Pacifico</v>
          </cell>
          <cell r="O3292" t="str">
            <v>Mira</v>
          </cell>
          <cell r="Q3292" t="str">
            <v>Ariguani</v>
          </cell>
          <cell r="R3292">
            <v>25218</v>
          </cell>
        </row>
        <row r="3293">
          <cell r="B3293">
            <v>52020160</v>
          </cell>
          <cell r="C3293" t="str">
            <v>SANTIAGO MOP  [52020160]</v>
          </cell>
          <cell r="D3293" t="str">
            <v>Pluviográfica</v>
          </cell>
          <cell r="E3293" t="str">
            <v>Convencional</v>
          </cell>
          <cell r="F3293" t="str">
            <v>Suspendida</v>
          </cell>
          <cell r="G3293">
            <v>25734</v>
          </cell>
          <cell r="H3293">
            <v>3260</v>
          </cell>
          <cell r="I3293">
            <v>1.8</v>
          </cell>
          <cell r="J3293">
            <v>-76.8</v>
          </cell>
          <cell r="K3293" t="str">
            <v>Cauca</v>
          </cell>
          <cell r="L3293" t="str">
            <v>San Sebastián</v>
          </cell>
          <cell r="M3293" t="str">
            <v>Area Operativa 07 - Nariño-Putumayo</v>
          </cell>
          <cell r="N3293" t="str">
            <v>Pacifico</v>
          </cell>
          <cell r="O3293" t="str">
            <v>Patía</v>
          </cell>
          <cell r="Q3293" t="str">
            <v>Ariguani</v>
          </cell>
          <cell r="R3293">
            <v>27743</v>
          </cell>
        </row>
        <row r="3294">
          <cell r="B3294">
            <v>21010010</v>
          </cell>
          <cell r="C3294" t="str">
            <v>SAN AGUSTIN-MINAG  [21010010]</v>
          </cell>
          <cell r="D3294" t="str">
            <v>Pluviométrica</v>
          </cell>
          <cell r="E3294" t="str">
            <v>Convencional</v>
          </cell>
          <cell r="F3294" t="str">
            <v>Suspendida</v>
          </cell>
          <cell r="G3294">
            <v>16907</v>
          </cell>
          <cell r="H3294">
            <v>1695</v>
          </cell>
          <cell r="I3294">
            <v>1.8333333299999999</v>
          </cell>
          <cell r="J3294">
            <v>-76.366666670000001</v>
          </cell>
          <cell r="K3294" t="str">
            <v>Huila</v>
          </cell>
          <cell r="L3294" t="str">
            <v>San Agustín</v>
          </cell>
          <cell r="M3294" t="str">
            <v>Area Operativa 04 - Huila-Caquetá</v>
          </cell>
          <cell r="N3294" t="str">
            <v>Magdalena Cauca</v>
          </cell>
          <cell r="O3294" t="str">
            <v>Alto Magdalena</v>
          </cell>
          <cell r="Q3294" t="str">
            <v>Ariguani</v>
          </cell>
          <cell r="R3294">
            <v>22842</v>
          </cell>
        </row>
        <row r="3295">
          <cell r="B3295">
            <v>21015502</v>
          </cell>
          <cell r="C3295" t="str">
            <v>SAN AGUSTIN  - AUT  [21015502]</v>
          </cell>
          <cell r="D3295" t="str">
            <v>Climática Principal</v>
          </cell>
          <cell r="E3295" t="str">
            <v>Automática con Telemetría</v>
          </cell>
          <cell r="F3295" t="str">
            <v>Activa</v>
          </cell>
          <cell r="G3295">
            <v>41471.791666666664</v>
          </cell>
          <cell r="H3295">
            <v>1882</v>
          </cell>
          <cell r="I3295">
            <v>1.8514166699999999</v>
          </cell>
          <cell r="J3295">
            <v>-76.304330559999997</v>
          </cell>
          <cell r="K3295" t="str">
            <v>Huila</v>
          </cell>
          <cell r="L3295" t="str">
            <v>San Agustín</v>
          </cell>
          <cell r="M3295" t="str">
            <v>Area Operativa 04 - Huila-Caquetá</v>
          </cell>
          <cell r="N3295" t="str">
            <v>Magdalena Cauca</v>
          </cell>
          <cell r="O3295" t="str">
            <v>Alto Magdalena</v>
          </cell>
          <cell r="P3295" t="str">
            <v>Mediante orfeo 20191040002573 se hace entrega del archivo Excel que contiene el catálogo de estaciones automáticas de Cenicafé, el cual comprende 103 estaciones, con el fin de que se actualice su metadata en el Catálogo Nacional de estaciones del IDEAM.</v>
          </cell>
          <cell r="Q3295">
            <v>0</v>
          </cell>
        </row>
        <row r="3296">
          <cell r="B3296">
            <v>21010020</v>
          </cell>
          <cell r="C3296" t="str">
            <v>PALESTINA CASA CUR  [21010020]</v>
          </cell>
          <cell r="D3296" t="str">
            <v>Pluviométrica</v>
          </cell>
          <cell r="E3296" t="str">
            <v>Convencional</v>
          </cell>
          <cell r="F3296" t="str">
            <v>Activa</v>
          </cell>
          <cell r="G3296">
            <v>21961</v>
          </cell>
          <cell r="H3296">
            <v>1590</v>
          </cell>
          <cell r="I3296">
            <v>1.8666666700000001</v>
          </cell>
          <cell r="J3296">
            <v>-76.033333329999991</v>
          </cell>
          <cell r="K3296" t="str">
            <v>Huila</v>
          </cell>
          <cell r="L3296" t="str">
            <v>Pitalito</v>
          </cell>
          <cell r="M3296" t="str">
            <v>Area Operativa 04 - Huila-Caquetá</v>
          </cell>
          <cell r="N3296" t="str">
            <v>Magdalena Cauca</v>
          </cell>
          <cell r="O3296" t="str">
            <v>Alto Magdalena</v>
          </cell>
          <cell r="Q3296" t="str">
            <v>Ariguani</v>
          </cell>
        </row>
        <row r="3297">
          <cell r="B3297">
            <v>21017080</v>
          </cell>
          <cell r="C3297" t="str">
            <v>LA MAGDALENA  - AUT  [21017080]</v>
          </cell>
          <cell r="D3297" t="str">
            <v>Limnigráfica</v>
          </cell>
          <cell r="E3297" t="str">
            <v>Automática con Telemetría</v>
          </cell>
          <cell r="F3297" t="str">
            <v>Activa</v>
          </cell>
          <cell r="G3297">
            <v>40023</v>
          </cell>
          <cell r="H3297">
            <v>1666</v>
          </cell>
          <cell r="I3297">
            <v>1.905</v>
          </cell>
          <cell r="J3297">
            <v>-76.401111110000002</v>
          </cell>
          <cell r="K3297" t="str">
            <v>Huila</v>
          </cell>
          <cell r="L3297" t="str">
            <v>San Agustín</v>
          </cell>
          <cell r="M3297" t="str">
            <v>Area Operativa 04 - Huila-Caquetá</v>
          </cell>
          <cell r="N3297" t="str">
            <v>Magdalena Cauca</v>
          </cell>
          <cell r="O3297" t="str">
            <v>Alto Magdalena</v>
          </cell>
          <cell r="Q3297" t="str">
            <v>Magdalena</v>
          </cell>
        </row>
        <row r="3298">
          <cell r="B3298">
            <v>21030100</v>
          </cell>
          <cell r="C3298" t="str">
            <v>CONC DESARROLLO  [21030100]</v>
          </cell>
          <cell r="D3298" t="str">
            <v>Pluviométrica</v>
          </cell>
          <cell r="E3298" t="str">
            <v>Convencional</v>
          </cell>
          <cell r="F3298" t="str">
            <v>Activa</v>
          </cell>
          <cell r="G3298">
            <v>33253</v>
          </cell>
          <cell r="H3298">
            <v>1080</v>
          </cell>
          <cell r="I3298">
            <v>1.9666666700000002</v>
          </cell>
          <cell r="J3298">
            <v>-75.599999999999994</v>
          </cell>
          <cell r="K3298" t="str">
            <v>Huila</v>
          </cell>
          <cell r="L3298" t="str">
            <v>Timaná</v>
          </cell>
          <cell r="M3298" t="str">
            <v>Area Operativa 04 - Huila-Caquetá</v>
          </cell>
          <cell r="N3298" t="str">
            <v>Amazonas</v>
          </cell>
          <cell r="O3298" t="str">
            <v>Caquetá</v>
          </cell>
          <cell r="Q3298" t="str">
            <v>Magdalena</v>
          </cell>
        </row>
        <row r="3299">
          <cell r="B3299">
            <v>21017070</v>
          </cell>
          <cell r="C3299" t="str">
            <v>SALADO BLANCO  [21017070]</v>
          </cell>
          <cell r="D3299" t="str">
            <v>Limnigráfica</v>
          </cell>
          <cell r="E3299" t="str">
            <v>Convencional</v>
          </cell>
          <cell r="F3299" t="str">
            <v>Activa</v>
          </cell>
          <cell r="G3299">
            <v>38770</v>
          </cell>
          <cell r="H3299">
            <v>990</v>
          </cell>
          <cell r="I3299">
            <v>1.9881111100000002</v>
          </cell>
          <cell r="J3299">
            <v>-76.012027779999997</v>
          </cell>
          <cell r="K3299" t="str">
            <v>Huila</v>
          </cell>
          <cell r="L3299" t="str">
            <v>Elías</v>
          </cell>
          <cell r="M3299" t="str">
            <v>Area Operativa 04 - Huila-Caquetá</v>
          </cell>
          <cell r="N3299" t="str">
            <v>Magdalena Cauca</v>
          </cell>
          <cell r="O3299" t="str">
            <v>Alto Magdalena</v>
          </cell>
          <cell r="Q3299" t="str">
            <v>Magdalena</v>
          </cell>
        </row>
        <row r="3300">
          <cell r="B3300">
            <v>21010080</v>
          </cell>
          <cell r="C3300" t="str">
            <v>MANZANARES  [21010080]</v>
          </cell>
          <cell r="D3300" t="str">
            <v>Pluviométrica</v>
          </cell>
          <cell r="E3300" t="str">
            <v>Convencional</v>
          </cell>
          <cell r="F3300" t="str">
            <v>Suspendida</v>
          </cell>
          <cell r="G3300">
            <v>25277</v>
          </cell>
          <cell r="H3300">
            <v>1400</v>
          </cell>
          <cell r="I3300">
            <v>1.8666666700000001</v>
          </cell>
          <cell r="J3300">
            <v>-76.016666669999992</v>
          </cell>
          <cell r="K3300" t="str">
            <v>Huila</v>
          </cell>
          <cell r="L3300" t="str">
            <v>Pitalito</v>
          </cell>
          <cell r="M3300" t="str">
            <v>Area Operativa 04 - Huila-Caquetá</v>
          </cell>
          <cell r="N3300" t="str">
            <v>Magdalena Cauca</v>
          </cell>
          <cell r="O3300" t="str">
            <v>Alto Magdalena</v>
          </cell>
          <cell r="Q3300" t="str">
            <v>Ariguani</v>
          </cell>
          <cell r="R3300">
            <v>25917</v>
          </cell>
        </row>
        <row r="3301">
          <cell r="B3301">
            <v>21010280</v>
          </cell>
          <cell r="C3301" t="str">
            <v>STA HELENA  [21010280]</v>
          </cell>
          <cell r="D3301" t="str">
            <v>Pluviométrica</v>
          </cell>
          <cell r="E3301" t="str">
            <v>Convencional</v>
          </cell>
          <cell r="F3301" t="str">
            <v>Suspendida</v>
          </cell>
          <cell r="G3301">
            <v>20255</v>
          </cell>
          <cell r="H3301">
            <v>1420</v>
          </cell>
          <cell r="I3301">
            <v>1.8666666700000001</v>
          </cell>
          <cell r="J3301">
            <v>-76.116666670000001</v>
          </cell>
          <cell r="K3301" t="str">
            <v>Huila</v>
          </cell>
          <cell r="L3301" t="str">
            <v>Pitalito</v>
          </cell>
          <cell r="M3301" t="str">
            <v>Area Operativa 04 - Huila-Caquetá</v>
          </cell>
          <cell r="N3301" t="str">
            <v>Magdalena Cauca</v>
          </cell>
          <cell r="O3301" t="str">
            <v>Alto Magdalena</v>
          </cell>
          <cell r="Q3301" t="str">
            <v>Ariguani</v>
          </cell>
          <cell r="R3301">
            <v>22265</v>
          </cell>
        </row>
        <row r="3302">
          <cell r="B3302">
            <v>21020010</v>
          </cell>
          <cell r="C3302" t="str">
            <v>SAN MARCOS-PRADERA  [21020010]</v>
          </cell>
          <cell r="D3302" t="str">
            <v>Pluviométrica</v>
          </cell>
          <cell r="E3302" t="str">
            <v>Convencional</v>
          </cell>
          <cell r="F3302" t="str">
            <v>Suspendida</v>
          </cell>
          <cell r="G3302">
            <v>20774</v>
          </cell>
          <cell r="H3302">
            <v>1350</v>
          </cell>
          <cell r="I3302">
            <v>1.9666666700000002</v>
          </cell>
          <cell r="J3302">
            <v>-75.933333329999996</v>
          </cell>
          <cell r="K3302" t="str">
            <v>Huila</v>
          </cell>
          <cell r="L3302" t="str">
            <v>Timaná</v>
          </cell>
          <cell r="M3302" t="str">
            <v>Area Operativa 04 - Huila-Caquetá</v>
          </cell>
          <cell r="N3302" t="str">
            <v>Magdalena Cauca</v>
          </cell>
          <cell r="O3302" t="str">
            <v>Alto Magdalena</v>
          </cell>
          <cell r="Q3302" t="str">
            <v>Magdalena</v>
          </cell>
          <cell r="R3302">
            <v>24760</v>
          </cell>
        </row>
        <row r="3303">
          <cell r="B3303">
            <v>52015040</v>
          </cell>
          <cell r="C3303" t="str">
            <v>APTO DOS RIOS  [52015040]</v>
          </cell>
          <cell r="D3303" t="str">
            <v>Sinóptica Secundaria</v>
          </cell>
          <cell r="E3303" t="str">
            <v>Convencional</v>
          </cell>
          <cell r="F3303" t="str">
            <v>Suspendida</v>
          </cell>
          <cell r="G3303">
            <v>22296</v>
          </cell>
          <cell r="H3303">
            <v>618</v>
          </cell>
          <cell r="I3303">
            <v>1.9666666700000002</v>
          </cell>
          <cell r="J3303">
            <v>-77.133333329999999</v>
          </cell>
          <cell r="K3303" t="str">
            <v>Cauca</v>
          </cell>
          <cell r="L3303" t="str">
            <v>Patía (El Bordo)</v>
          </cell>
          <cell r="M3303" t="str">
            <v>Area Operativa 07 - Nariño-Putumayo</v>
          </cell>
          <cell r="N3303" t="str">
            <v>Pacifico</v>
          </cell>
          <cell r="O3303" t="str">
            <v>Patía</v>
          </cell>
          <cell r="Q3303" t="str">
            <v>Magdalena</v>
          </cell>
          <cell r="R3303">
            <v>23360</v>
          </cell>
        </row>
        <row r="3304">
          <cell r="B3304">
            <v>21035010</v>
          </cell>
          <cell r="C3304" t="str">
            <v>SUAZA  [21035010]</v>
          </cell>
          <cell r="D3304" t="str">
            <v>Climática Ordinaria</v>
          </cell>
          <cell r="E3304" t="str">
            <v>Convencional</v>
          </cell>
          <cell r="F3304" t="str">
            <v>Suspendida</v>
          </cell>
          <cell r="G3304">
            <v>13620</v>
          </cell>
          <cell r="H3304">
            <v>900</v>
          </cell>
          <cell r="I3304">
            <v>1.98333333</v>
          </cell>
          <cell r="J3304">
            <v>-75.8</v>
          </cell>
          <cell r="K3304" t="str">
            <v>Huila</v>
          </cell>
          <cell r="L3304" t="str">
            <v>Suaza</v>
          </cell>
          <cell r="M3304" t="str">
            <v>Area Operativa 04 - Huila-Caquetá</v>
          </cell>
          <cell r="N3304" t="str">
            <v>Magdalena Cauca</v>
          </cell>
          <cell r="O3304" t="str">
            <v>Alto Magdalena</v>
          </cell>
          <cell r="Q3304" t="str">
            <v>Magdalena</v>
          </cell>
          <cell r="R3304">
            <v>15325</v>
          </cell>
        </row>
        <row r="3305">
          <cell r="B3305">
            <v>21030020</v>
          </cell>
          <cell r="C3305" t="str">
            <v>VEREDA LA VICIOSA  [21030020]</v>
          </cell>
          <cell r="D3305" t="str">
            <v>Pluviométrica</v>
          </cell>
          <cell r="E3305" t="str">
            <v>Convencional</v>
          </cell>
          <cell r="F3305" t="str">
            <v>Suspendida</v>
          </cell>
          <cell r="G3305">
            <v>20894</v>
          </cell>
          <cell r="H3305">
            <v>1650</v>
          </cell>
          <cell r="I3305">
            <v>2</v>
          </cell>
          <cell r="J3305">
            <v>-75.75</v>
          </cell>
          <cell r="K3305" t="str">
            <v>Huila</v>
          </cell>
          <cell r="L3305" t="str">
            <v>Guadalupe (Huila)</v>
          </cell>
          <cell r="M3305" t="str">
            <v>Area Operativa 04 - Huila-Caquetá</v>
          </cell>
          <cell r="N3305" t="str">
            <v>Magdalena Cauca</v>
          </cell>
          <cell r="O3305" t="str">
            <v>Alto Magdalena</v>
          </cell>
          <cell r="Q3305" t="str">
            <v>Magdalena</v>
          </cell>
          <cell r="R3305">
            <v>24091</v>
          </cell>
        </row>
        <row r="3306">
          <cell r="B3306">
            <v>21030070</v>
          </cell>
          <cell r="C3306" t="str">
            <v>BUENOS AIRES  [21030070]</v>
          </cell>
          <cell r="D3306" t="str">
            <v>Pluviométrica</v>
          </cell>
          <cell r="E3306" t="str">
            <v>Convencional</v>
          </cell>
          <cell r="F3306" t="str">
            <v>Suspendida</v>
          </cell>
          <cell r="G3306">
            <v>24273</v>
          </cell>
          <cell r="H3306">
            <v>1000</v>
          </cell>
          <cell r="I3306">
            <v>2</v>
          </cell>
          <cell r="J3306">
            <v>-75.766666669999992</v>
          </cell>
          <cell r="K3306" t="str">
            <v>Huila</v>
          </cell>
          <cell r="L3306" t="str">
            <v>Guadalupe (Huila)</v>
          </cell>
          <cell r="M3306" t="str">
            <v>Area Operativa 04 - Huila-Caquetá</v>
          </cell>
          <cell r="N3306" t="str">
            <v>Magdalena Cauca</v>
          </cell>
          <cell r="O3306" t="str">
            <v>Alto Magdalena</v>
          </cell>
          <cell r="Q3306" t="str">
            <v>Magdalena</v>
          </cell>
          <cell r="R3306">
            <v>25491</v>
          </cell>
        </row>
        <row r="3307">
          <cell r="B3307">
            <v>52010130</v>
          </cell>
          <cell r="C3307" t="str">
            <v>PATIA  [52010130]</v>
          </cell>
          <cell r="D3307" t="str">
            <v>Pluviográfica</v>
          </cell>
          <cell r="E3307" t="str">
            <v>Convencional</v>
          </cell>
          <cell r="F3307" t="str">
            <v>Suspendida</v>
          </cell>
          <cell r="G3307">
            <v>23757</v>
          </cell>
          <cell r="H3307">
            <v>1650</v>
          </cell>
          <cell r="I3307">
            <v>2.03333333</v>
          </cell>
          <cell r="J3307">
            <v>-77.216666669999995</v>
          </cell>
          <cell r="K3307" t="str">
            <v>Cauca</v>
          </cell>
          <cell r="L3307" t="str">
            <v>Balboa (Cauca)</v>
          </cell>
          <cell r="M3307" t="str">
            <v>Area Operativa 07 - Nariño-Putumayo</v>
          </cell>
          <cell r="N3307" t="str">
            <v>Pacifico</v>
          </cell>
          <cell r="O3307" t="str">
            <v>Patía</v>
          </cell>
          <cell r="Q3307" t="str">
            <v>Magdalena</v>
          </cell>
          <cell r="R3307">
            <v>24821</v>
          </cell>
        </row>
        <row r="3308">
          <cell r="B3308">
            <v>26020340</v>
          </cell>
          <cell r="C3308" t="str">
            <v>SERRANIA LA  [26020340]</v>
          </cell>
          <cell r="D3308" t="str">
            <v>Pluviométrica</v>
          </cell>
          <cell r="E3308" t="str">
            <v>Convencional</v>
          </cell>
          <cell r="F3308" t="str">
            <v>Activa</v>
          </cell>
          <cell r="G3308">
            <v>32401</v>
          </cell>
          <cell r="H3308">
            <v>1690</v>
          </cell>
          <cell r="I3308">
            <v>2.6666666699999997</v>
          </cell>
          <cell r="J3308">
            <v>-76.55</v>
          </cell>
          <cell r="K3308" t="str">
            <v>Cauca</v>
          </cell>
          <cell r="L3308" t="str">
            <v>Piendamó</v>
          </cell>
          <cell r="M3308" t="str">
            <v>Area Operativa 09 - Cauca-Valle-Caldas</v>
          </cell>
          <cell r="N3308" t="str">
            <v>Magdalena Cauca</v>
          </cell>
          <cell r="O3308" t="str">
            <v>Cauca</v>
          </cell>
          <cell r="Q3308" t="str">
            <v>Cienaga De Machado</v>
          </cell>
        </row>
        <row r="3309">
          <cell r="B3309">
            <v>26030040</v>
          </cell>
          <cell r="C3309" t="str">
            <v>RAMAL EL  [26030040]</v>
          </cell>
          <cell r="D3309" t="str">
            <v>Pluviométrica</v>
          </cell>
          <cell r="E3309" t="str">
            <v>Convencional</v>
          </cell>
          <cell r="F3309" t="str">
            <v>Activa</v>
          </cell>
          <cell r="G3309">
            <v>25734</v>
          </cell>
          <cell r="H3309">
            <v>1900</v>
          </cell>
          <cell r="I3309">
            <v>2.6666666699999997</v>
          </cell>
          <cell r="J3309">
            <v>-76.883333329999999</v>
          </cell>
          <cell r="K3309" t="str">
            <v>Cauca</v>
          </cell>
          <cell r="L3309" t="str">
            <v>El Tambo (Cauca)</v>
          </cell>
          <cell r="M3309" t="str">
            <v>Area Operativa 09 - Cauca-Valle-Caldas</v>
          </cell>
          <cell r="N3309" t="str">
            <v>Magdalena Cauca</v>
          </cell>
          <cell r="O3309" t="str">
            <v>Cauca</v>
          </cell>
          <cell r="Q3309" t="str">
            <v>Cienaga De Machado</v>
          </cell>
        </row>
        <row r="3310">
          <cell r="B3310">
            <v>26020410</v>
          </cell>
          <cell r="C3310" t="str">
            <v>TRINIDAD LA  [26020410]</v>
          </cell>
          <cell r="D3310" t="str">
            <v>Pluviométrica</v>
          </cell>
          <cell r="E3310" t="str">
            <v>Convencional</v>
          </cell>
          <cell r="F3310" t="str">
            <v>Activa</v>
          </cell>
          <cell r="G3310">
            <v>24122</v>
          </cell>
          <cell r="H3310">
            <v>1600</v>
          </cell>
          <cell r="I3310">
            <v>2.68333333</v>
          </cell>
          <cell r="J3310">
            <v>-76.533333329999991</v>
          </cell>
          <cell r="K3310" t="str">
            <v>Cauca</v>
          </cell>
          <cell r="L3310" t="str">
            <v>Piendamó</v>
          </cell>
          <cell r="M3310" t="str">
            <v>Area Operativa 09 - Cauca-Valle-Caldas</v>
          </cell>
          <cell r="N3310" t="str">
            <v>Magdalena Cauca</v>
          </cell>
          <cell r="O3310" t="str">
            <v>Cauca</v>
          </cell>
          <cell r="Q3310" t="str">
            <v>Cienaga De Machado</v>
          </cell>
        </row>
        <row r="3311">
          <cell r="B3311">
            <v>21107040</v>
          </cell>
          <cell r="C3311" t="str">
            <v>POTOSI  [21107040]</v>
          </cell>
          <cell r="D3311" t="str">
            <v>Limnimétrica</v>
          </cell>
          <cell r="E3311" t="str">
            <v>Convencional</v>
          </cell>
          <cell r="F3311" t="str">
            <v>Activa</v>
          </cell>
          <cell r="G3311">
            <v>37422</v>
          </cell>
          <cell r="H3311">
            <v>690</v>
          </cell>
          <cell r="I3311">
            <v>2.7</v>
          </cell>
          <cell r="J3311">
            <v>-75.3</v>
          </cell>
          <cell r="K3311" t="str">
            <v>Huila</v>
          </cell>
          <cell r="L3311" t="str">
            <v>Campoalegre</v>
          </cell>
          <cell r="M3311" t="str">
            <v>Area Operativa 04 - Huila-Caquetá</v>
          </cell>
          <cell r="N3311" t="str">
            <v>Magdalena Cauca</v>
          </cell>
          <cell r="O3311" t="str">
            <v>Alto Magdalena</v>
          </cell>
          <cell r="Q3311" t="str">
            <v>Riofrio</v>
          </cell>
        </row>
        <row r="3312">
          <cell r="B3312">
            <v>26020060</v>
          </cell>
          <cell r="C3312" t="str">
            <v>ESC VOC DE TUNIA  [26020060]</v>
          </cell>
          <cell r="D3312" t="str">
            <v>Pluviométrica</v>
          </cell>
          <cell r="E3312" t="str">
            <v>Convencional</v>
          </cell>
          <cell r="F3312" t="str">
            <v>Activa</v>
          </cell>
          <cell r="G3312">
            <v>20743</v>
          </cell>
          <cell r="H3312">
            <v>1800</v>
          </cell>
          <cell r="I3312">
            <v>2.7</v>
          </cell>
          <cell r="J3312">
            <v>-76.516666669999992</v>
          </cell>
          <cell r="K3312" t="str">
            <v>Cauca</v>
          </cell>
          <cell r="L3312" t="str">
            <v>Piendamó</v>
          </cell>
          <cell r="M3312" t="str">
            <v>Area Operativa 09 - Cauca-Valle-Caldas</v>
          </cell>
          <cell r="N3312" t="str">
            <v>Magdalena Cauca</v>
          </cell>
          <cell r="O3312" t="str">
            <v>Cauca</v>
          </cell>
          <cell r="Q3312" t="str">
            <v>Riofrio</v>
          </cell>
        </row>
        <row r="3313">
          <cell r="B3313">
            <v>26040340</v>
          </cell>
          <cell r="C3313" t="str">
            <v>PITAYO  [26040340]</v>
          </cell>
          <cell r="D3313" t="str">
            <v>Pluviométrica</v>
          </cell>
          <cell r="E3313" t="str">
            <v>Convencional</v>
          </cell>
          <cell r="F3313" t="str">
            <v>Activa</v>
          </cell>
          <cell r="G3313">
            <v>26313</v>
          </cell>
          <cell r="H3313">
            <v>2500</v>
          </cell>
          <cell r="I3313">
            <v>2.7</v>
          </cell>
          <cell r="J3313">
            <v>-76.349999999999994</v>
          </cell>
          <cell r="K3313" t="str">
            <v>Cauca</v>
          </cell>
          <cell r="L3313" t="str">
            <v>Silvia</v>
          </cell>
          <cell r="M3313" t="str">
            <v>Area Operativa 09 - Cauca-Valle-Caldas</v>
          </cell>
          <cell r="N3313" t="str">
            <v>Magdalena Cauca</v>
          </cell>
          <cell r="O3313" t="str">
            <v>Cauca</v>
          </cell>
          <cell r="Q3313" t="str">
            <v>Riofrio</v>
          </cell>
        </row>
        <row r="3314">
          <cell r="B3314">
            <v>21080060</v>
          </cell>
          <cell r="C3314" t="str">
            <v>CORRALES  [21080060]</v>
          </cell>
          <cell r="D3314" t="str">
            <v>Pluviométrica</v>
          </cell>
          <cell r="E3314" t="str">
            <v>Convencional</v>
          </cell>
          <cell r="F3314" t="str">
            <v>Activa</v>
          </cell>
          <cell r="G3314">
            <v>33253</v>
          </cell>
          <cell r="H3314">
            <v>1450</v>
          </cell>
          <cell r="I3314">
            <v>2.71666667</v>
          </cell>
          <cell r="J3314">
            <v>-75.55</v>
          </cell>
          <cell r="K3314" t="str">
            <v>Huila</v>
          </cell>
          <cell r="L3314" t="str">
            <v>Teruel</v>
          </cell>
          <cell r="M3314" t="str">
            <v>Area Operativa 04 - Huila-Caquetá</v>
          </cell>
          <cell r="N3314" t="str">
            <v>Magdalena Cauca</v>
          </cell>
          <cell r="O3314" t="str">
            <v>Alto Magdalena</v>
          </cell>
          <cell r="Q3314" t="str">
            <v>Riofrio</v>
          </cell>
        </row>
        <row r="3315">
          <cell r="B3315">
            <v>21105010</v>
          </cell>
          <cell r="C3315" t="str">
            <v>ANGOSTURA LA  [21105010]</v>
          </cell>
          <cell r="D3315" t="str">
            <v>Climática Ordinaria</v>
          </cell>
          <cell r="E3315" t="str">
            <v>Convencional</v>
          </cell>
          <cell r="F3315" t="str">
            <v>Suspendida</v>
          </cell>
          <cell r="G3315">
            <v>14991</v>
          </cell>
          <cell r="H3315">
            <v>990</v>
          </cell>
          <cell r="I3315">
            <v>2.68333333</v>
          </cell>
          <cell r="J3315">
            <v>-75.333333329999988</v>
          </cell>
          <cell r="K3315" t="str">
            <v>Huila</v>
          </cell>
          <cell r="L3315" t="str">
            <v>Campoalegre</v>
          </cell>
          <cell r="M3315" t="str">
            <v>Area Operativa 04 - Huila-Caquetá</v>
          </cell>
          <cell r="N3315" t="str">
            <v>Magdalena Cauca</v>
          </cell>
          <cell r="O3315" t="str">
            <v>Alto Magdalena</v>
          </cell>
          <cell r="Q3315" t="str">
            <v>Cienaga De Machado</v>
          </cell>
          <cell r="R3315">
            <v>16299</v>
          </cell>
        </row>
        <row r="3316">
          <cell r="B3316">
            <v>26025010</v>
          </cell>
          <cell r="C3316" t="str">
            <v>PIENDAMO  [26025010]</v>
          </cell>
          <cell r="D3316" t="str">
            <v>Climática Ordinaria</v>
          </cell>
          <cell r="E3316" t="str">
            <v>Convencional</v>
          </cell>
          <cell r="F3316" t="str">
            <v>Suspendida</v>
          </cell>
          <cell r="G3316">
            <v>11703</v>
          </cell>
          <cell r="H3316">
            <v>1840</v>
          </cell>
          <cell r="I3316">
            <v>2.68333333</v>
          </cell>
          <cell r="J3316">
            <v>-76.533333329999991</v>
          </cell>
          <cell r="K3316" t="str">
            <v>Cauca</v>
          </cell>
          <cell r="L3316" t="str">
            <v>Piendamó</v>
          </cell>
          <cell r="M3316" t="str">
            <v>Area Operativa 09 - Cauca-Valle-Caldas</v>
          </cell>
          <cell r="N3316" t="str">
            <v>Magdalena Cauca</v>
          </cell>
          <cell r="O3316" t="str">
            <v>Cauca</v>
          </cell>
          <cell r="Q3316" t="str">
            <v>Cienaga De Machado</v>
          </cell>
          <cell r="R3316">
            <v>15811</v>
          </cell>
        </row>
        <row r="3317">
          <cell r="B3317">
            <v>53045020</v>
          </cell>
          <cell r="C3317" t="str">
            <v>CHACON  [53045020]</v>
          </cell>
          <cell r="D3317" t="str">
            <v>Climática Ordinaria</v>
          </cell>
          <cell r="E3317" t="str">
            <v>Convencional</v>
          </cell>
          <cell r="F3317" t="str">
            <v>Suspendida</v>
          </cell>
          <cell r="G3317">
            <v>24791</v>
          </cell>
          <cell r="H3317">
            <v>5</v>
          </cell>
          <cell r="I3317">
            <v>2.7</v>
          </cell>
          <cell r="J3317">
            <v>-77.716666669999995</v>
          </cell>
          <cell r="K3317" t="str">
            <v>Cauca</v>
          </cell>
          <cell r="L3317" t="str">
            <v>Timbiquí</v>
          </cell>
          <cell r="M3317" t="str">
            <v>Area Operativa 07 - Nariño-Putumayo</v>
          </cell>
          <cell r="N3317" t="str">
            <v>Pacifico</v>
          </cell>
          <cell r="O3317" t="str">
            <v>Tapaje - Dagua - Directos</v>
          </cell>
          <cell r="Q3317" t="str">
            <v>Riofrio</v>
          </cell>
          <cell r="R3317">
            <v>30362</v>
          </cell>
        </row>
        <row r="3318">
          <cell r="B3318">
            <v>21100050</v>
          </cell>
          <cell r="C3318" t="str">
            <v>VISO EL HDA  [21100050]</v>
          </cell>
          <cell r="D3318" t="str">
            <v>Pluviométrica</v>
          </cell>
          <cell r="E3318" t="str">
            <v>Convencional</v>
          </cell>
          <cell r="F3318" t="str">
            <v>Suspendida</v>
          </cell>
          <cell r="G3318">
            <v>26099</v>
          </cell>
          <cell r="H3318">
            <v>300</v>
          </cell>
          <cell r="I3318">
            <v>2.71666667</v>
          </cell>
          <cell r="J3318">
            <v>-75.333333329999988</v>
          </cell>
          <cell r="K3318" t="str">
            <v>Huila</v>
          </cell>
          <cell r="L3318" t="str">
            <v>Neiva</v>
          </cell>
          <cell r="M3318" t="str">
            <v>Area Operativa 04 - Huila-Caquetá</v>
          </cell>
          <cell r="N3318" t="str">
            <v>Magdalena Cauca</v>
          </cell>
          <cell r="O3318" t="str">
            <v>Alto Magdalena</v>
          </cell>
          <cell r="Q3318" t="str">
            <v>Riofrio</v>
          </cell>
          <cell r="R3318">
            <v>27378</v>
          </cell>
        </row>
        <row r="3319">
          <cell r="B3319">
            <v>26027290</v>
          </cell>
          <cell r="C3319" t="str">
            <v>PAN DE AZUCAR  [26027290]</v>
          </cell>
          <cell r="D3319" t="str">
            <v>Limnigráfica</v>
          </cell>
          <cell r="E3319" t="str">
            <v>Convencional</v>
          </cell>
          <cell r="F3319" t="str">
            <v>Suspendida</v>
          </cell>
          <cell r="G3319">
            <v>27621</v>
          </cell>
          <cell r="H3319">
            <v>1200</v>
          </cell>
          <cell r="I3319">
            <v>2.71666667</v>
          </cell>
          <cell r="J3319">
            <v>-76.7</v>
          </cell>
          <cell r="K3319" t="str">
            <v>Cauca</v>
          </cell>
          <cell r="L3319" t="str">
            <v>Morales (Cauca)</v>
          </cell>
          <cell r="M3319" t="str">
            <v>Area Operativa 09 - Cauca-Valle-Caldas</v>
          </cell>
          <cell r="N3319" t="str">
            <v>Magdalena Cauca</v>
          </cell>
          <cell r="O3319" t="str">
            <v>Cauca</v>
          </cell>
          <cell r="Q3319" t="str">
            <v>Cauca</v>
          </cell>
          <cell r="R3319">
            <v>33008</v>
          </cell>
        </row>
        <row r="3320">
          <cell r="B3320">
            <v>26027330</v>
          </cell>
          <cell r="C3320" t="str">
            <v>GUAICONDO  [26027330]</v>
          </cell>
          <cell r="D3320" t="str">
            <v>Limnigráfica</v>
          </cell>
          <cell r="E3320" t="str">
            <v>Convencional</v>
          </cell>
          <cell r="F3320" t="str">
            <v>Activa</v>
          </cell>
          <cell r="G3320">
            <v>30482</v>
          </cell>
          <cell r="H3320">
            <v>1183</v>
          </cell>
          <cell r="I3320">
            <v>2.71666667</v>
          </cell>
          <cell r="J3320">
            <v>-76.683333329999996</v>
          </cell>
          <cell r="K3320" t="str">
            <v>Cauca</v>
          </cell>
          <cell r="L3320" t="str">
            <v>Piendamó</v>
          </cell>
          <cell r="M3320" t="str">
            <v>Area Operativa 09 - Cauca-Valle-Caldas</v>
          </cell>
          <cell r="N3320" t="str">
            <v>Magdalena Cauca</v>
          </cell>
          <cell r="O3320" t="str">
            <v>Cauca</v>
          </cell>
          <cell r="Q3320" t="str">
            <v>Piendamo</v>
          </cell>
        </row>
        <row r="3321">
          <cell r="B3321">
            <v>26030130</v>
          </cell>
          <cell r="C3321" t="str">
            <v>PAN DE AZUCAR  [26030130]</v>
          </cell>
          <cell r="D3321" t="str">
            <v>Pluviométrica</v>
          </cell>
          <cell r="E3321" t="str">
            <v>Convencional</v>
          </cell>
          <cell r="F3321" t="str">
            <v>Activa</v>
          </cell>
          <cell r="G3321">
            <v>27713</v>
          </cell>
          <cell r="H3321">
            <v>1200</v>
          </cell>
          <cell r="I3321">
            <v>2.71666667</v>
          </cell>
          <cell r="J3321">
            <v>-76.7</v>
          </cell>
          <cell r="K3321" t="str">
            <v>Cauca</v>
          </cell>
          <cell r="L3321" t="str">
            <v>Morales (Cauca)</v>
          </cell>
          <cell r="M3321" t="str">
            <v>Area Operativa 09 - Cauca-Valle-Caldas</v>
          </cell>
          <cell r="N3321" t="str">
            <v>Magdalena Cauca</v>
          </cell>
          <cell r="O3321" t="str">
            <v>Cauca</v>
          </cell>
          <cell r="Q3321" t="str">
            <v>Piendamo</v>
          </cell>
        </row>
        <row r="3322">
          <cell r="B3322">
            <v>26037050</v>
          </cell>
          <cell r="C3322" t="str">
            <v>MICHICAL  [26037050]</v>
          </cell>
          <cell r="D3322" t="str">
            <v>Limnigráfica</v>
          </cell>
          <cell r="E3322" t="str">
            <v>Convencional</v>
          </cell>
          <cell r="F3322" t="str">
            <v>Activa</v>
          </cell>
          <cell r="G3322">
            <v>30421</v>
          </cell>
          <cell r="H3322">
            <v>1161</v>
          </cell>
          <cell r="I3322">
            <v>2.71666667</v>
          </cell>
          <cell r="J3322">
            <v>-76.733333329999994</v>
          </cell>
          <cell r="K3322" t="str">
            <v>Cauca</v>
          </cell>
          <cell r="L3322" t="str">
            <v>Morales (Cauca)</v>
          </cell>
          <cell r="M3322" t="str">
            <v>Area Operativa 09 - Cauca-Valle-Caldas</v>
          </cell>
          <cell r="N3322" t="str">
            <v>Magdalena Cauca</v>
          </cell>
          <cell r="O3322" t="str">
            <v>Cauca</v>
          </cell>
          <cell r="Q3322" t="str">
            <v>Cauca</v>
          </cell>
        </row>
        <row r="3323">
          <cell r="B3323">
            <v>26065502</v>
          </cell>
          <cell r="C3323" t="str">
            <v>TRINIDAD LA  - AUT  [26065502]</v>
          </cell>
          <cell r="D3323" t="str">
            <v>Climática Principal</v>
          </cell>
          <cell r="E3323" t="str">
            <v>Automática con Telemetría</v>
          </cell>
          <cell r="F3323" t="str">
            <v>Activa</v>
          </cell>
          <cell r="G3323">
            <v>41517.791666666664</v>
          </cell>
          <cell r="H3323">
            <v>1671</v>
          </cell>
          <cell r="I3323">
            <v>2.75055556</v>
          </cell>
          <cell r="J3323">
            <v>-76.579166669999992</v>
          </cell>
          <cell r="K3323" t="str">
            <v>Cauca</v>
          </cell>
          <cell r="L3323" t="str">
            <v>Piendamó</v>
          </cell>
          <cell r="M3323" t="str">
            <v>Area Operativa 09 - Cauca-Valle-Caldas</v>
          </cell>
          <cell r="N3323" t="str">
            <v>Magdalena Cauca</v>
          </cell>
          <cell r="O3323" t="str">
            <v>Cauca</v>
          </cell>
          <cell r="P3323" t="str">
            <v>Mediante orfeo 20191040002573 se hace entrega del archivo Excel que contiene el catálogo de estaciones automáticas de Cenicafé, el cual comprende 103 estaciones, con el fin de que se actualice su metadata en el Catálogo Nacional de estaciones del IDEAM.</v>
          </cell>
          <cell r="Q3323">
            <v>0</v>
          </cell>
        </row>
        <row r="3324">
          <cell r="B3324">
            <v>21097110</v>
          </cell>
          <cell r="C3324" t="str">
            <v>EMBALSE BETANIA  [21097110]</v>
          </cell>
          <cell r="D3324" t="str">
            <v>Limnigráfica</v>
          </cell>
          <cell r="E3324" t="str">
            <v>Convencional</v>
          </cell>
          <cell r="F3324" t="str">
            <v>Activa</v>
          </cell>
          <cell r="G3324">
            <v>32004</v>
          </cell>
          <cell r="H3324">
            <v>565</v>
          </cell>
          <cell r="I3324">
            <v>2.75</v>
          </cell>
          <cell r="J3324">
            <v>-75.400000000000006</v>
          </cell>
          <cell r="K3324" t="str">
            <v>Huila</v>
          </cell>
          <cell r="L3324" t="str">
            <v>Palermo</v>
          </cell>
          <cell r="M3324" t="str">
            <v>Area Operativa 04 - Huila-Caquetá</v>
          </cell>
          <cell r="N3324" t="str">
            <v>Magdalena Cauca</v>
          </cell>
          <cell r="O3324" t="str">
            <v>Alto Magdalena</v>
          </cell>
          <cell r="Q3324" t="str">
            <v>Magdalena</v>
          </cell>
        </row>
        <row r="3325">
          <cell r="B3325">
            <v>26020350</v>
          </cell>
          <cell r="C3325" t="str">
            <v>BONANZA  [26020350]</v>
          </cell>
          <cell r="D3325" t="str">
            <v>Pluviométrica</v>
          </cell>
          <cell r="E3325" t="str">
            <v>Convencional</v>
          </cell>
          <cell r="F3325" t="str">
            <v>Activa</v>
          </cell>
          <cell r="G3325">
            <v>28929</v>
          </cell>
          <cell r="H3325">
            <v>1670</v>
          </cell>
          <cell r="I3325">
            <v>2.75</v>
          </cell>
          <cell r="J3325">
            <v>-76.599999999999994</v>
          </cell>
          <cell r="K3325" t="str">
            <v>Cauca</v>
          </cell>
          <cell r="L3325" t="str">
            <v>Morales (Cauca)</v>
          </cell>
          <cell r="M3325" t="str">
            <v>Area Operativa 07 - Nariño-Putumayo</v>
          </cell>
          <cell r="N3325" t="str">
            <v>Magdalena Cauca</v>
          </cell>
          <cell r="O3325" t="str">
            <v>Cauca</v>
          </cell>
          <cell r="Q3325" t="str">
            <v>Magdalena</v>
          </cell>
        </row>
        <row r="3326">
          <cell r="B3326">
            <v>21117170</v>
          </cell>
          <cell r="C3326" t="str">
            <v>JUNTAS LAS  [21117170]</v>
          </cell>
          <cell r="D3326" t="str">
            <v>Limnimétrica</v>
          </cell>
          <cell r="E3326" t="str">
            <v>Convencional</v>
          </cell>
          <cell r="F3326" t="str">
            <v>Activa</v>
          </cell>
          <cell r="G3326">
            <v>37422</v>
          </cell>
          <cell r="H3326">
            <v>970</v>
          </cell>
          <cell r="I3326">
            <v>2.7666666699999998</v>
          </cell>
          <cell r="J3326">
            <v>-75.216666669999995</v>
          </cell>
          <cell r="K3326" t="str">
            <v>Huila</v>
          </cell>
          <cell r="L3326" t="str">
            <v>Rivera</v>
          </cell>
          <cell r="M3326" t="str">
            <v>Area Operativa 04 - Huila-Caquetá</v>
          </cell>
          <cell r="N3326" t="str">
            <v>Magdalena Cauca</v>
          </cell>
          <cell r="O3326" t="str">
            <v>Alto Magdalena</v>
          </cell>
          <cell r="Q3326" t="str">
            <v>Riofrio</v>
          </cell>
        </row>
        <row r="3327">
          <cell r="B3327">
            <v>26020080</v>
          </cell>
          <cell r="C3327" t="str">
            <v>UNION LA  [26020080]</v>
          </cell>
          <cell r="D3327" t="str">
            <v>Pluviométrica</v>
          </cell>
          <cell r="E3327" t="str">
            <v>Convencional</v>
          </cell>
          <cell r="F3327" t="str">
            <v>Activa</v>
          </cell>
          <cell r="G3327">
            <v>21655</v>
          </cell>
          <cell r="H3327">
            <v>1450</v>
          </cell>
          <cell r="I3327">
            <v>2.7666666699999998</v>
          </cell>
          <cell r="J3327">
            <v>-76.516666669999992</v>
          </cell>
          <cell r="K3327" t="str">
            <v>Cauca</v>
          </cell>
          <cell r="L3327" t="str">
            <v>Caldono</v>
          </cell>
          <cell r="M3327" t="str">
            <v>Area Operativa 09 - Cauca-Valle-Caldas</v>
          </cell>
          <cell r="N3327" t="str">
            <v>Magdalena Cauca</v>
          </cell>
          <cell r="O3327" t="str">
            <v>Cauca</v>
          </cell>
          <cell r="Q3327" t="str">
            <v>Riofrio</v>
          </cell>
        </row>
        <row r="3328">
          <cell r="B3328">
            <v>21087010</v>
          </cell>
          <cell r="C3328" t="str">
            <v>CANAL CONDUCCION  [21087010]</v>
          </cell>
          <cell r="D3328" t="str">
            <v>Limnimétrica</v>
          </cell>
          <cell r="E3328" t="str">
            <v>Convencional</v>
          </cell>
          <cell r="F3328" t="str">
            <v>Suspendida</v>
          </cell>
          <cell r="G3328">
            <v>20621</v>
          </cell>
          <cell r="H3328">
            <v>935</v>
          </cell>
          <cell r="I3328">
            <v>2.7666666699999998</v>
          </cell>
          <cell r="J3328">
            <v>-75.683333329999996</v>
          </cell>
          <cell r="K3328" t="str">
            <v>Huila</v>
          </cell>
          <cell r="L3328" t="str">
            <v>Íquira</v>
          </cell>
          <cell r="M3328" t="str">
            <v>Area Operativa 04 - Huila-Caquetá</v>
          </cell>
          <cell r="N3328" t="str">
            <v>Magdalena Cauca</v>
          </cell>
          <cell r="O3328" t="str">
            <v>Alto Magdalena</v>
          </cell>
          <cell r="Q3328" t="str">
            <v>Iquira</v>
          </cell>
          <cell r="R3328">
            <v>23726</v>
          </cell>
        </row>
        <row r="3329">
          <cell r="B3329">
            <v>21087020</v>
          </cell>
          <cell r="C3329" t="str">
            <v>PRESA 2  [21087020]</v>
          </cell>
          <cell r="D3329" t="str">
            <v>Limnimétrica</v>
          </cell>
          <cell r="E3329" t="str">
            <v>Convencional</v>
          </cell>
          <cell r="F3329" t="str">
            <v>Suspendida</v>
          </cell>
          <cell r="G3329">
            <v>20621</v>
          </cell>
          <cell r="H3329">
            <v>936</v>
          </cell>
          <cell r="I3329">
            <v>2.7666666699999998</v>
          </cell>
          <cell r="J3329">
            <v>-75.666666669999998</v>
          </cell>
          <cell r="K3329" t="str">
            <v>Huila</v>
          </cell>
          <cell r="L3329" t="str">
            <v>Íquira</v>
          </cell>
          <cell r="M3329" t="str">
            <v>Area Operativa 04 - Huila-Caquetá</v>
          </cell>
          <cell r="N3329" t="str">
            <v>Magdalena Cauca</v>
          </cell>
          <cell r="O3329" t="str">
            <v>Alto Magdalena</v>
          </cell>
          <cell r="Q3329" t="str">
            <v>Iquira</v>
          </cell>
          <cell r="R3329">
            <v>20804</v>
          </cell>
        </row>
        <row r="3330">
          <cell r="B3330">
            <v>21087030</v>
          </cell>
          <cell r="C3330" t="str">
            <v>PRESA 1  [21087030]</v>
          </cell>
          <cell r="D3330" t="str">
            <v>Limnimétrica</v>
          </cell>
          <cell r="E3330" t="str">
            <v>Convencional</v>
          </cell>
          <cell r="F3330" t="str">
            <v>Suspendida</v>
          </cell>
          <cell r="G3330">
            <v>22112</v>
          </cell>
          <cell r="H3330">
            <v>938</v>
          </cell>
          <cell r="I3330">
            <v>2.7666666699999998</v>
          </cell>
          <cell r="J3330">
            <v>-75.666666669999998</v>
          </cell>
          <cell r="K3330" t="str">
            <v>Huila</v>
          </cell>
          <cell r="L3330" t="str">
            <v>Íquira</v>
          </cell>
          <cell r="M3330" t="str">
            <v>Area Operativa 04 - Huila-Caquetá</v>
          </cell>
          <cell r="N3330" t="str">
            <v>Magdalena Cauca</v>
          </cell>
          <cell r="O3330" t="str">
            <v>Alto Magdalena</v>
          </cell>
          <cell r="Q3330" t="str">
            <v>Iquira</v>
          </cell>
          <cell r="R3330">
            <v>22265</v>
          </cell>
        </row>
        <row r="3331">
          <cell r="B3331">
            <v>21085010</v>
          </cell>
          <cell r="C3331" t="str">
            <v>YAGUARA  [21085010]</v>
          </cell>
          <cell r="D3331" t="str">
            <v>Climática Ordinaria</v>
          </cell>
          <cell r="E3331" t="str">
            <v>Convencional</v>
          </cell>
          <cell r="F3331" t="str">
            <v>Suspendida</v>
          </cell>
          <cell r="G3331">
            <v>11642</v>
          </cell>
          <cell r="H3331">
            <v>630</v>
          </cell>
          <cell r="I3331">
            <v>2.6666666699999997</v>
          </cell>
          <cell r="J3331">
            <v>-75.533333329999991</v>
          </cell>
          <cell r="K3331" t="str">
            <v>Huila</v>
          </cell>
          <cell r="L3331" t="str">
            <v>Yaguará</v>
          </cell>
          <cell r="M3331" t="str">
            <v>Area Operativa 04 - Huila-Caquetá</v>
          </cell>
          <cell r="N3331" t="str">
            <v>Magdalena Cauca</v>
          </cell>
          <cell r="O3331" t="str">
            <v>Alto Magdalena</v>
          </cell>
          <cell r="Q3331" t="str">
            <v>Riofrio</v>
          </cell>
          <cell r="R3331">
            <v>15660</v>
          </cell>
        </row>
        <row r="3332">
          <cell r="B3332">
            <v>26020010</v>
          </cell>
          <cell r="C3332" t="str">
            <v>FF CC DEL PACIFICO  [26020010]</v>
          </cell>
          <cell r="D3332" t="str">
            <v>Pluviométrica</v>
          </cell>
          <cell r="E3332" t="str">
            <v>Convencional</v>
          </cell>
          <cell r="F3332" t="str">
            <v>Suspendida</v>
          </cell>
          <cell r="G3332">
            <v>16572</v>
          </cell>
          <cell r="H3332">
            <v>1859</v>
          </cell>
          <cell r="I3332">
            <v>2.7666666699999998</v>
          </cell>
          <cell r="J3332">
            <v>-76.516666669999992</v>
          </cell>
          <cell r="K3332" t="str">
            <v>Cauca</v>
          </cell>
          <cell r="L3332" t="str">
            <v>Cajibío</v>
          </cell>
          <cell r="M3332" t="str">
            <v>Area Operativa 07 - Nariño-Putumayo</v>
          </cell>
          <cell r="N3332" t="str">
            <v>Magdalena Cauca</v>
          </cell>
          <cell r="O3332" t="str">
            <v>Cauca</v>
          </cell>
          <cell r="Q3332" t="str">
            <v>Riofrio</v>
          </cell>
          <cell r="R3332">
            <v>24852</v>
          </cell>
        </row>
        <row r="3333">
          <cell r="B3333">
            <v>26057070</v>
          </cell>
          <cell r="C3333" t="str">
            <v>TABLANCA  [26057070]</v>
          </cell>
          <cell r="D3333" t="str">
            <v>Limnimétrica</v>
          </cell>
          <cell r="E3333" t="str">
            <v>Convencional</v>
          </cell>
          <cell r="F3333" t="str">
            <v>Activa</v>
          </cell>
          <cell r="G3333">
            <v>22447</v>
          </cell>
          <cell r="H3333">
            <v>980</v>
          </cell>
          <cell r="I3333">
            <v>3.1166666699999999</v>
          </cell>
          <cell r="J3333">
            <v>-76.566666669999989</v>
          </cell>
          <cell r="K3333" t="str">
            <v>Valle del Cauca</v>
          </cell>
          <cell r="L3333" t="str">
            <v>Jamundí</v>
          </cell>
          <cell r="M3333" t="str">
            <v>Area Operativa 09 - Cauca-Valle-Caldas</v>
          </cell>
          <cell r="N3333" t="str">
            <v>Magdalena Cauca</v>
          </cell>
          <cell r="O3333" t="str">
            <v>Cauca</v>
          </cell>
          <cell r="Q3333" t="str">
            <v>Cauca</v>
          </cell>
        </row>
        <row r="3334">
          <cell r="B3334">
            <v>53087010</v>
          </cell>
          <cell r="C3334" t="str">
            <v>CONCHA LA  [53087010]</v>
          </cell>
          <cell r="D3334" t="str">
            <v>Limnigráfica</v>
          </cell>
          <cell r="E3334" t="str">
            <v>Convencional</v>
          </cell>
          <cell r="F3334" t="str">
            <v>Activa</v>
          </cell>
          <cell r="G3334">
            <v>31213</v>
          </cell>
          <cell r="H3334">
            <v>100</v>
          </cell>
          <cell r="I3334">
            <v>3.1166666699999999</v>
          </cell>
          <cell r="J3334">
            <v>-77.05</v>
          </cell>
          <cell r="K3334" t="str">
            <v>Valle del Cauca</v>
          </cell>
          <cell r="L3334" t="str">
            <v>Buenaventura</v>
          </cell>
          <cell r="M3334" t="str">
            <v>Area Operativa 09 - Cauca-Valle-Caldas</v>
          </cell>
          <cell r="N3334" t="str">
            <v>Pacifico</v>
          </cell>
          <cell r="O3334" t="str">
            <v>Tapaje - Dagua - Directos</v>
          </cell>
          <cell r="Q3334" t="str">
            <v>Naya</v>
          </cell>
        </row>
        <row r="3335">
          <cell r="B3335">
            <v>26025150</v>
          </cell>
          <cell r="C3335" t="str">
            <v>CORINTO  - AUT  [26025150]</v>
          </cell>
          <cell r="D3335" t="str">
            <v>Climática Principal</v>
          </cell>
          <cell r="E3335" t="str">
            <v>Automática con Telemetría</v>
          </cell>
          <cell r="F3335" t="str">
            <v>Activa</v>
          </cell>
          <cell r="G3335">
            <v>34759</v>
          </cell>
          <cell r="H3335">
            <v>1000</v>
          </cell>
          <cell r="I3335">
            <v>3.1202777799999999</v>
          </cell>
          <cell r="J3335">
            <v>-76.332499999999996</v>
          </cell>
          <cell r="K3335" t="str">
            <v>Cauca</v>
          </cell>
          <cell r="L3335" t="str">
            <v>Corinto</v>
          </cell>
          <cell r="M3335" t="str">
            <v>Area Operativa 09 - Cauca-Valle-Caldas</v>
          </cell>
          <cell r="N3335" t="str">
            <v>Magdalena Cauca</v>
          </cell>
          <cell r="O3335" t="str">
            <v>Cauca</v>
          </cell>
          <cell r="Q3335" t="str">
            <v>Naya</v>
          </cell>
        </row>
        <row r="3336">
          <cell r="B3336">
            <v>21110140</v>
          </cell>
          <cell r="C3336" t="str">
            <v>ALBA EL  [21110140]</v>
          </cell>
          <cell r="D3336" t="str">
            <v>Pluviométrica</v>
          </cell>
          <cell r="E3336" t="str">
            <v>Convencional</v>
          </cell>
          <cell r="F3336" t="str">
            <v>Activa</v>
          </cell>
          <cell r="G3336">
            <v>32157</v>
          </cell>
          <cell r="H3336">
            <v>1480</v>
          </cell>
          <cell r="I3336">
            <v>3.1333333300000001</v>
          </cell>
          <cell r="J3336">
            <v>-74.966666669999995</v>
          </cell>
          <cell r="K3336" t="str">
            <v>Huila</v>
          </cell>
          <cell r="L3336" t="str">
            <v>Baraya</v>
          </cell>
          <cell r="M3336" t="str">
            <v>Area Operativa 04 - Huila-Caquetá</v>
          </cell>
          <cell r="N3336" t="str">
            <v>Magdalena Cauca</v>
          </cell>
          <cell r="O3336" t="str">
            <v>Alto Magdalena</v>
          </cell>
          <cell r="Q3336" t="str">
            <v>Naya</v>
          </cell>
        </row>
        <row r="3337">
          <cell r="B3337">
            <v>26040100</v>
          </cell>
          <cell r="C3337" t="str">
            <v>GUACHENE  [26040100]</v>
          </cell>
          <cell r="D3337" t="str">
            <v>Pluviométrica</v>
          </cell>
          <cell r="E3337" t="str">
            <v>Convencional</v>
          </cell>
          <cell r="F3337" t="str">
            <v>Suspendida</v>
          </cell>
          <cell r="G3337">
            <v>24395</v>
          </cell>
          <cell r="H3337">
            <v>1050</v>
          </cell>
          <cell r="I3337">
            <v>3.1333333300000001</v>
          </cell>
          <cell r="J3337">
            <v>-76.400000000000006</v>
          </cell>
          <cell r="K3337" t="str">
            <v>Cauca</v>
          </cell>
          <cell r="L3337" t="str">
            <v>Caloto</v>
          </cell>
          <cell r="M3337" t="str">
            <v>Area Operativa 09 - Cauca-Valle-Caldas</v>
          </cell>
          <cell r="N3337" t="str">
            <v>Magdalena Cauca</v>
          </cell>
          <cell r="O3337" t="str">
            <v>Cauca</v>
          </cell>
          <cell r="Q3337" t="str">
            <v>Naya</v>
          </cell>
          <cell r="R3337">
            <v>33253</v>
          </cell>
        </row>
        <row r="3338">
          <cell r="B3338">
            <v>26047050</v>
          </cell>
          <cell r="C3338" t="str">
            <v>GUACAS LAS  [26047050]</v>
          </cell>
          <cell r="D3338" t="str">
            <v>Limnimétrica</v>
          </cell>
          <cell r="E3338" t="str">
            <v>Convencional</v>
          </cell>
          <cell r="F3338" t="str">
            <v>Suspendida</v>
          </cell>
          <cell r="G3338">
            <v>23938</v>
          </cell>
          <cell r="H3338">
            <v>1095</v>
          </cell>
          <cell r="I3338">
            <v>3.1333333300000001</v>
          </cell>
          <cell r="J3338">
            <v>-76.283333329999991</v>
          </cell>
          <cell r="K3338" t="str">
            <v>Cauca</v>
          </cell>
          <cell r="L3338" t="str">
            <v>Corinto</v>
          </cell>
          <cell r="M3338" t="str">
            <v>Area Operativa 09 - Cauca-Valle-Caldas</v>
          </cell>
          <cell r="N3338" t="str">
            <v>Magdalena Cauca</v>
          </cell>
          <cell r="O3338" t="str">
            <v>Cauca</v>
          </cell>
          <cell r="Q3338" t="str">
            <v>Jagual</v>
          </cell>
          <cell r="R3338">
            <v>24821</v>
          </cell>
        </row>
        <row r="3339">
          <cell r="B3339">
            <v>53080040</v>
          </cell>
          <cell r="C3339" t="str">
            <v>SAN FRANCISCO  [53080040]</v>
          </cell>
          <cell r="D3339" t="str">
            <v>Pluviométrica</v>
          </cell>
          <cell r="E3339" t="str">
            <v>Convencional</v>
          </cell>
          <cell r="F3339" t="str">
            <v>Activa</v>
          </cell>
          <cell r="G3339">
            <v>30909</v>
          </cell>
          <cell r="H3339">
            <v>20</v>
          </cell>
          <cell r="I3339">
            <v>3.15</v>
          </cell>
          <cell r="J3339">
            <v>-77.3</v>
          </cell>
          <cell r="K3339" t="str">
            <v>Valle del Cauca</v>
          </cell>
          <cell r="L3339" t="str">
            <v>Buenaventura</v>
          </cell>
          <cell r="M3339" t="str">
            <v>Area Operativa 09 - Cauca-Valle-Caldas</v>
          </cell>
          <cell r="N3339" t="str">
            <v>Pacifico</v>
          </cell>
          <cell r="O3339" t="str">
            <v>Tapaje - Dagua - Directos</v>
          </cell>
          <cell r="Q3339" t="str">
            <v>Huasano</v>
          </cell>
        </row>
        <row r="3340">
          <cell r="B3340">
            <v>53080050</v>
          </cell>
          <cell r="C3340" t="str">
            <v>ALTO NAYA  [53080050]</v>
          </cell>
          <cell r="D3340" t="str">
            <v>Pluviométrica</v>
          </cell>
          <cell r="E3340" t="str">
            <v>Convencional</v>
          </cell>
          <cell r="F3340" t="str">
            <v>Activa</v>
          </cell>
          <cell r="G3340">
            <v>30909</v>
          </cell>
          <cell r="H3340">
            <v>350</v>
          </cell>
          <cell r="I3340">
            <v>3.15</v>
          </cell>
          <cell r="J3340">
            <v>-77.033333329999991</v>
          </cell>
          <cell r="K3340" t="str">
            <v>Cauca</v>
          </cell>
          <cell r="L3340" t="str">
            <v>López</v>
          </cell>
          <cell r="M3340" t="str">
            <v>Area Operativa 07 - Nariño-Putumayo</v>
          </cell>
          <cell r="N3340" t="str">
            <v>Pacifico</v>
          </cell>
          <cell r="O3340" t="str">
            <v>Tapaje - Dagua - Directos</v>
          </cell>
          <cell r="Q3340" t="str">
            <v>Huasano</v>
          </cell>
        </row>
        <row r="3341">
          <cell r="B3341">
            <v>53087020</v>
          </cell>
          <cell r="C3341" t="str">
            <v>ALTO NAYA  [53087020]</v>
          </cell>
          <cell r="D3341" t="str">
            <v>Limnimétrica</v>
          </cell>
          <cell r="E3341" t="str">
            <v>Convencional</v>
          </cell>
          <cell r="F3341" t="str">
            <v>Activa</v>
          </cell>
          <cell r="G3341">
            <v>30909</v>
          </cell>
          <cell r="H3341">
            <v>350</v>
          </cell>
          <cell r="I3341">
            <v>3.15</v>
          </cell>
          <cell r="J3341">
            <v>-77.033333329999991</v>
          </cell>
          <cell r="K3341" t="str">
            <v>Cauca</v>
          </cell>
          <cell r="L3341" t="str">
            <v>López</v>
          </cell>
          <cell r="M3341" t="str">
            <v>Area Operativa 07 - Nariño-Putumayo</v>
          </cell>
          <cell r="N3341" t="str">
            <v>Pacifico</v>
          </cell>
          <cell r="O3341" t="str">
            <v>Tapaje - Dagua - Directos</v>
          </cell>
          <cell r="Q3341" t="str">
            <v>Naya</v>
          </cell>
        </row>
        <row r="3342">
          <cell r="B3342">
            <v>21115130</v>
          </cell>
          <cell r="C3342" t="str">
            <v>PARCELA LOS CACAOS  [21115130]</v>
          </cell>
          <cell r="D3342" t="str">
            <v>Climática Ordinaria</v>
          </cell>
          <cell r="E3342" t="str">
            <v>Convencional</v>
          </cell>
          <cell r="F3342" t="str">
            <v>Suspendida</v>
          </cell>
          <cell r="G3342">
            <v>23026</v>
          </cell>
          <cell r="H3342">
            <v>420</v>
          </cell>
          <cell r="I3342">
            <v>3.15</v>
          </cell>
          <cell r="J3342">
            <v>-75.25</v>
          </cell>
          <cell r="K3342" t="str">
            <v>Huila</v>
          </cell>
          <cell r="L3342" t="str">
            <v>Villavieja</v>
          </cell>
          <cell r="M3342" t="str">
            <v>Area Operativa 04 - Huila-Caquetá</v>
          </cell>
          <cell r="N3342" t="str">
            <v>Magdalena Cauca</v>
          </cell>
          <cell r="O3342" t="str">
            <v>Alto Magdalena</v>
          </cell>
          <cell r="Q3342" t="str">
            <v>Huasano</v>
          </cell>
          <cell r="R3342">
            <v>23177</v>
          </cell>
        </row>
        <row r="3343">
          <cell r="B3343">
            <v>21110100</v>
          </cell>
          <cell r="C3343" t="str">
            <v>PATIA  [21110100]</v>
          </cell>
          <cell r="D3343" t="str">
            <v>Pluviométrica</v>
          </cell>
          <cell r="E3343" t="str">
            <v>Convencional</v>
          </cell>
          <cell r="F3343" t="str">
            <v>Suspendida</v>
          </cell>
          <cell r="G3343">
            <v>21990</v>
          </cell>
          <cell r="H3343">
            <v>640</v>
          </cell>
          <cell r="I3343">
            <v>3.1666666699999997</v>
          </cell>
          <cell r="J3343">
            <v>-75.033333329999991</v>
          </cell>
          <cell r="K3343" t="str">
            <v>Huila</v>
          </cell>
          <cell r="L3343" t="str">
            <v>Baraya</v>
          </cell>
          <cell r="M3343" t="str">
            <v>Area Operativa 04 - Huila-Caquetá</v>
          </cell>
          <cell r="N3343" t="str">
            <v>Magdalena Cauca</v>
          </cell>
          <cell r="O3343" t="str">
            <v>Alto Magdalena</v>
          </cell>
          <cell r="Q3343" t="str">
            <v>Naya</v>
          </cell>
          <cell r="R3343">
            <v>22661</v>
          </cell>
        </row>
        <row r="3344">
          <cell r="B3344">
            <v>21097020</v>
          </cell>
          <cell r="C3344" t="str">
            <v>ABAJO PRESA BUENAV  [21097020]</v>
          </cell>
          <cell r="D3344" t="str">
            <v>Limnimétrica</v>
          </cell>
          <cell r="E3344" t="str">
            <v>Convencional</v>
          </cell>
          <cell r="F3344" t="str">
            <v>Suspendida</v>
          </cell>
          <cell r="G3344">
            <v>24091</v>
          </cell>
          <cell r="H3344">
            <v>433</v>
          </cell>
          <cell r="I3344">
            <v>2.8333333299999999</v>
          </cell>
          <cell r="J3344">
            <v>-75.366666670000001</v>
          </cell>
          <cell r="K3344" t="str">
            <v>Huila</v>
          </cell>
          <cell r="L3344" t="str">
            <v>Palermo</v>
          </cell>
          <cell r="M3344" t="str">
            <v>Area Operativa 04 - Huila-Caquetá</v>
          </cell>
          <cell r="N3344" t="str">
            <v>Magdalena Cauca</v>
          </cell>
          <cell r="O3344" t="str">
            <v>Alto Magdalena</v>
          </cell>
          <cell r="Q3344" t="str">
            <v>Sardinata</v>
          </cell>
          <cell r="R3344">
            <v>25552</v>
          </cell>
        </row>
        <row r="3345">
          <cell r="B3345">
            <v>26020270</v>
          </cell>
          <cell r="C3345" t="str">
            <v>POMARROSOS LOS  [26020270]</v>
          </cell>
          <cell r="D3345" t="str">
            <v>Pluviométrica</v>
          </cell>
          <cell r="E3345" t="str">
            <v>Convencional</v>
          </cell>
          <cell r="F3345" t="str">
            <v>Activa</v>
          </cell>
          <cell r="G3345">
            <v>28990</v>
          </cell>
          <cell r="H3345">
            <v>1500</v>
          </cell>
          <cell r="I3345">
            <v>2.7666666699999998</v>
          </cell>
          <cell r="J3345">
            <v>-76.633333329999999</v>
          </cell>
          <cell r="K3345" t="str">
            <v>Cauca</v>
          </cell>
          <cell r="L3345" t="str">
            <v>Morales (Cauca)</v>
          </cell>
          <cell r="M3345" t="str">
            <v>Area Operativa 09 - Cauca-Valle-Caldas</v>
          </cell>
          <cell r="N3345" t="str">
            <v>Magdalena Cauca</v>
          </cell>
          <cell r="O3345" t="str">
            <v>Cauca</v>
          </cell>
          <cell r="Q3345" t="str">
            <v>Riofrio</v>
          </cell>
        </row>
        <row r="3346">
          <cell r="B3346">
            <v>26027150</v>
          </cell>
          <cell r="C3346" t="str">
            <v>PTE REAL  [26027150]</v>
          </cell>
          <cell r="D3346" t="str">
            <v>Limnimétrica</v>
          </cell>
          <cell r="E3346" t="str">
            <v>Convencional</v>
          </cell>
          <cell r="F3346" t="str">
            <v>Suspendida</v>
          </cell>
          <cell r="G3346">
            <v>29509</v>
          </cell>
          <cell r="H3346">
            <v>1700</v>
          </cell>
          <cell r="I3346">
            <v>2.8</v>
          </cell>
          <cell r="J3346">
            <v>-76.55</v>
          </cell>
          <cell r="K3346" t="str">
            <v>Cauca</v>
          </cell>
          <cell r="L3346" t="str">
            <v>Caldono</v>
          </cell>
          <cell r="M3346" t="str">
            <v>Area Operativa 09 - Cauca-Valle-Caldas</v>
          </cell>
          <cell r="N3346" t="str">
            <v>Magdalena Cauca</v>
          </cell>
          <cell r="O3346" t="str">
            <v>Cauca</v>
          </cell>
          <cell r="Q3346" t="str">
            <v>Pescador</v>
          </cell>
          <cell r="R3346">
            <v>29844</v>
          </cell>
        </row>
        <row r="3347">
          <cell r="B3347">
            <v>21090050</v>
          </cell>
          <cell r="C3347" t="str">
            <v>CLUB NAUTICO  [21090050]</v>
          </cell>
          <cell r="D3347" t="str">
            <v>Pluviométrica</v>
          </cell>
          <cell r="E3347" t="str">
            <v>Convencional</v>
          </cell>
          <cell r="F3347" t="str">
            <v>Suspendida</v>
          </cell>
          <cell r="G3347">
            <v>24912</v>
          </cell>
          <cell r="H3347">
            <v>550</v>
          </cell>
          <cell r="I3347">
            <v>2.8333333299999999</v>
          </cell>
          <cell r="J3347">
            <v>-75.333333329999988</v>
          </cell>
          <cell r="K3347" t="str">
            <v>Huila</v>
          </cell>
          <cell r="L3347" t="str">
            <v>Palermo</v>
          </cell>
          <cell r="M3347" t="str">
            <v>Area Operativa 04 - Huila-Caquetá</v>
          </cell>
          <cell r="N3347" t="str">
            <v>Magdalena Cauca</v>
          </cell>
          <cell r="O3347" t="str">
            <v>Alto Magdalena</v>
          </cell>
          <cell r="Q3347" t="str">
            <v>Pescador</v>
          </cell>
          <cell r="R3347">
            <v>26648</v>
          </cell>
        </row>
        <row r="3348">
          <cell r="B3348">
            <v>21097040</v>
          </cell>
          <cell r="C3348" t="str">
            <v>CANAL SURTIDOR  [21097040]</v>
          </cell>
          <cell r="D3348" t="str">
            <v>Limnimétrica</v>
          </cell>
          <cell r="E3348" t="str">
            <v>Convencional</v>
          </cell>
          <cell r="F3348" t="str">
            <v>Suspendida</v>
          </cell>
          <cell r="G3348">
            <v>25187</v>
          </cell>
          <cell r="H3348">
            <v>440</v>
          </cell>
          <cell r="I3348">
            <v>2.8333333299999999</v>
          </cell>
          <cell r="J3348">
            <v>-75.366666670000001</v>
          </cell>
          <cell r="K3348" t="str">
            <v>Huila</v>
          </cell>
          <cell r="L3348" t="str">
            <v>Palermo</v>
          </cell>
          <cell r="M3348" t="str">
            <v>Area Operativa 04 - Huila-Caquetá</v>
          </cell>
          <cell r="N3348" t="str">
            <v>Magdalena Cauca</v>
          </cell>
          <cell r="O3348" t="str">
            <v>Alto Magdalena</v>
          </cell>
          <cell r="Q3348" t="str">
            <v>Qda Fajarito</v>
          </cell>
          <cell r="R3348">
            <v>25917</v>
          </cell>
        </row>
        <row r="3349">
          <cell r="B3349">
            <v>26040160</v>
          </cell>
          <cell r="C3349" t="str">
            <v>UKRANIA  [26040160]</v>
          </cell>
          <cell r="D3349" t="str">
            <v>Pluviométrica</v>
          </cell>
          <cell r="E3349" t="str">
            <v>Convencional</v>
          </cell>
          <cell r="F3349" t="str">
            <v>Activa</v>
          </cell>
          <cell r="G3349">
            <v>25887</v>
          </cell>
          <cell r="H3349">
            <v>1026</v>
          </cell>
          <cell r="I3349">
            <v>3.1666666699999997</v>
          </cell>
          <cell r="J3349">
            <v>-76.266666669999992</v>
          </cell>
          <cell r="K3349" t="str">
            <v>Cauca</v>
          </cell>
          <cell r="L3349" t="str">
            <v>Puerto Tejada</v>
          </cell>
          <cell r="M3349" t="str">
            <v>Area Operativa 09 - Cauca-Valle-Caldas</v>
          </cell>
          <cell r="N3349" t="str">
            <v>Magdalena Cauca</v>
          </cell>
          <cell r="O3349" t="str">
            <v>Cauca</v>
          </cell>
          <cell r="Q3349" t="str">
            <v>Villavieja</v>
          </cell>
        </row>
        <row r="3350">
          <cell r="B3350">
            <v>26055040</v>
          </cell>
          <cell r="C3350" t="str">
            <v>SAMARKANDA  [26055040]</v>
          </cell>
          <cell r="D3350" t="str">
            <v>Meteorológica Especial</v>
          </cell>
          <cell r="E3350" t="str">
            <v>Convencional</v>
          </cell>
          <cell r="F3350" t="str">
            <v>Activa</v>
          </cell>
          <cell r="G3350">
            <v>28901</v>
          </cell>
          <cell r="H3350">
            <v>1527</v>
          </cell>
          <cell r="I3350">
            <v>3.1666666699999997</v>
          </cell>
          <cell r="J3350">
            <v>-76.7</v>
          </cell>
          <cell r="K3350" t="str">
            <v>Valle del Cauca</v>
          </cell>
          <cell r="L3350" t="str">
            <v>Jamundí</v>
          </cell>
          <cell r="M3350" t="str">
            <v>Area Operativa 09 - Cauca-Valle-Caldas</v>
          </cell>
          <cell r="N3350" t="str">
            <v>Magdalena Cauca</v>
          </cell>
          <cell r="O3350" t="str">
            <v>Cauca</v>
          </cell>
          <cell r="Q3350" t="str">
            <v>Paila</v>
          </cell>
        </row>
        <row r="3351">
          <cell r="B3351">
            <v>22020080</v>
          </cell>
          <cell r="C3351" t="str">
            <v>ANDES LOS  [22020080]</v>
          </cell>
          <cell r="D3351" t="str">
            <v>Pluviométrica</v>
          </cell>
          <cell r="E3351" t="str">
            <v>Convencional</v>
          </cell>
          <cell r="F3351" t="str">
            <v>Activa</v>
          </cell>
          <cell r="G3351">
            <v>33253</v>
          </cell>
          <cell r="H3351">
            <v>1500</v>
          </cell>
          <cell r="I3351">
            <v>3.18333333</v>
          </cell>
          <cell r="J3351">
            <v>-75.650000000000006</v>
          </cell>
          <cell r="K3351" t="str">
            <v>Tolima</v>
          </cell>
          <cell r="L3351" t="str">
            <v>Planadas</v>
          </cell>
          <cell r="M3351" t="str">
            <v>Area Operativa 10 - Tolima</v>
          </cell>
          <cell r="N3351" t="str">
            <v>Magdalena Cauca</v>
          </cell>
          <cell r="O3351" t="str">
            <v>Saldaña</v>
          </cell>
          <cell r="Q3351" t="str">
            <v>Paila</v>
          </cell>
        </row>
        <row r="3352">
          <cell r="B3352">
            <v>26050240</v>
          </cell>
          <cell r="C3352" t="str">
            <v>VILLA COLOMBIA  [26050240]</v>
          </cell>
          <cell r="D3352" t="str">
            <v>Pluviográfica</v>
          </cell>
          <cell r="E3352" t="str">
            <v>Convencional</v>
          </cell>
          <cell r="F3352" t="str">
            <v>Activa</v>
          </cell>
          <cell r="G3352">
            <v>26068</v>
          </cell>
          <cell r="H3352">
            <v>1505</v>
          </cell>
          <cell r="I3352">
            <v>3.18333333</v>
          </cell>
          <cell r="J3352">
            <v>-76.7</v>
          </cell>
          <cell r="K3352" t="str">
            <v>Valle del Cauca</v>
          </cell>
          <cell r="L3352" t="str">
            <v>Jamundí</v>
          </cell>
          <cell r="M3352" t="str">
            <v>Area Operativa 09 - Cauca-Valle-Caldas</v>
          </cell>
          <cell r="N3352" t="str">
            <v>Magdalena Cauca</v>
          </cell>
          <cell r="O3352" t="str">
            <v>Cauca</v>
          </cell>
          <cell r="Q3352" t="str">
            <v>Paila</v>
          </cell>
        </row>
        <row r="3353">
          <cell r="B3353">
            <v>26055130</v>
          </cell>
          <cell r="C3353" t="str">
            <v>INDEPENDENCIA LA  [26055130]</v>
          </cell>
          <cell r="D3353" t="str">
            <v>Climática Ordinaria</v>
          </cell>
          <cell r="E3353" t="str">
            <v>Convencional</v>
          </cell>
          <cell r="F3353" t="str">
            <v>Activa</v>
          </cell>
          <cell r="G3353">
            <v>37057</v>
          </cell>
          <cell r="H3353">
            <v>997</v>
          </cell>
          <cell r="I3353">
            <v>3.1853888899999996</v>
          </cell>
          <cell r="J3353">
            <v>-76.569388889999999</v>
          </cell>
          <cell r="K3353" t="str">
            <v>Valle del Cauca</v>
          </cell>
          <cell r="L3353" t="str">
            <v>Jamundí</v>
          </cell>
          <cell r="M3353" t="str">
            <v>Area Operativa 09 - Cauca-Valle-Caldas</v>
          </cell>
          <cell r="N3353" t="str">
            <v>Magdalena Cauca</v>
          </cell>
          <cell r="O3353" t="str">
            <v>Cauca</v>
          </cell>
          <cell r="Q3353" t="str">
            <v>Paila</v>
          </cell>
        </row>
        <row r="3354">
          <cell r="B3354">
            <v>26025140</v>
          </cell>
          <cell r="C3354" t="str">
            <v>EL NARANJO  - AUT  [26025140]</v>
          </cell>
          <cell r="D3354" t="str">
            <v>Climática Principal</v>
          </cell>
          <cell r="E3354" t="str">
            <v>Automática con Telemetría</v>
          </cell>
          <cell r="F3354" t="str">
            <v>Activa</v>
          </cell>
          <cell r="G3354">
            <v>34090</v>
          </cell>
          <cell r="H3354">
            <v>980</v>
          </cell>
          <cell r="I3354">
            <v>3.1955555599999999</v>
          </cell>
          <cell r="J3354">
            <v>-76.39</v>
          </cell>
          <cell r="K3354" t="str">
            <v>Cauca</v>
          </cell>
          <cell r="L3354" t="str">
            <v>Corinto</v>
          </cell>
          <cell r="M3354" t="str">
            <v>Area Operativa 09 - Cauca-Valle-Caldas</v>
          </cell>
          <cell r="N3354" t="str">
            <v>Magdalena Cauca</v>
          </cell>
          <cell r="O3354" t="str">
            <v>Cauca</v>
          </cell>
          <cell r="Q3354" t="str">
            <v>Paila</v>
          </cell>
        </row>
        <row r="3355">
          <cell r="B3355">
            <v>21117050</v>
          </cell>
          <cell r="C3355" t="str">
            <v>SALAMINA  [21117050]</v>
          </cell>
          <cell r="D3355" t="str">
            <v>Limnimétrica</v>
          </cell>
          <cell r="E3355" t="str">
            <v>Convencional</v>
          </cell>
          <cell r="F3355" t="str">
            <v>Suspendida</v>
          </cell>
          <cell r="G3355">
            <v>24973</v>
          </cell>
          <cell r="H3355">
            <v>467</v>
          </cell>
          <cell r="I3355">
            <v>3.1666666699999997</v>
          </cell>
          <cell r="J3355">
            <v>-75.2</v>
          </cell>
          <cell r="K3355" t="str">
            <v>Huila</v>
          </cell>
          <cell r="L3355" t="str">
            <v>Villavieja</v>
          </cell>
          <cell r="M3355" t="str">
            <v>Area Operativa 04 - Huila-Caquetá</v>
          </cell>
          <cell r="N3355" t="str">
            <v>Magdalena Cauca</v>
          </cell>
          <cell r="O3355" t="str">
            <v>Alto Magdalena</v>
          </cell>
          <cell r="Q3355" t="str">
            <v>Villavieja</v>
          </cell>
          <cell r="R3355">
            <v>25795</v>
          </cell>
        </row>
        <row r="3356">
          <cell r="B3356">
            <v>26047040</v>
          </cell>
          <cell r="C3356" t="str">
            <v>PAILA LA  [26047040]</v>
          </cell>
          <cell r="D3356" t="str">
            <v>Limnimétrica</v>
          </cell>
          <cell r="E3356" t="str">
            <v>Convencional</v>
          </cell>
          <cell r="F3356" t="str">
            <v>Suspendida</v>
          </cell>
          <cell r="G3356">
            <v>23969</v>
          </cell>
          <cell r="H3356">
            <v>1093</v>
          </cell>
          <cell r="I3356">
            <v>3.1666666699999997</v>
          </cell>
          <cell r="J3356">
            <v>-76.25</v>
          </cell>
          <cell r="K3356" t="str">
            <v>Cauca</v>
          </cell>
          <cell r="L3356" t="str">
            <v>Corinto</v>
          </cell>
          <cell r="M3356" t="str">
            <v>Area Operativa 09 - Cauca-Valle-Caldas</v>
          </cell>
          <cell r="N3356" t="str">
            <v>Magdalena Cauca</v>
          </cell>
          <cell r="O3356" t="str">
            <v>Cauca</v>
          </cell>
          <cell r="Q3356" t="str">
            <v>Paila</v>
          </cell>
          <cell r="R3356">
            <v>24883</v>
          </cell>
        </row>
        <row r="3357">
          <cell r="B3357">
            <v>21110060</v>
          </cell>
          <cell r="C3357" t="str">
            <v>PORVENIR EL  [21110060]</v>
          </cell>
          <cell r="D3357" t="str">
            <v>Pluviométrica</v>
          </cell>
          <cell r="E3357" t="str">
            <v>Convencional</v>
          </cell>
          <cell r="F3357" t="str">
            <v>Suspendida</v>
          </cell>
          <cell r="G3357">
            <v>20835</v>
          </cell>
          <cell r="H3357">
            <v>430</v>
          </cell>
          <cell r="I3357">
            <v>3.18333333</v>
          </cell>
          <cell r="J3357">
            <v>-75.233333329999994</v>
          </cell>
          <cell r="K3357" t="str">
            <v>Huila</v>
          </cell>
          <cell r="L3357" t="str">
            <v>Villavieja</v>
          </cell>
          <cell r="M3357" t="str">
            <v>Area Operativa 04 - Huila-Caquetá</v>
          </cell>
          <cell r="N3357" t="str">
            <v>Magdalena Cauca</v>
          </cell>
          <cell r="O3357" t="str">
            <v>Alto Magdalena</v>
          </cell>
          <cell r="Q3357" t="str">
            <v>Paila</v>
          </cell>
          <cell r="R3357">
            <v>21777</v>
          </cell>
        </row>
        <row r="3358">
          <cell r="B3358">
            <v>21110110</v>
          </cell>
          <cell r="C3358" t="str">
            <v>VALPARAISO  [21110110]</v>
          </cell>
          <cell r="D3358" t="str">
            <v>Pluviométrica</v>
          </cell>
          <cell r="E3358" t="str">
            <v>Convencional</v>
          </cell>
          <cell r="F3358" t="str">
            <v>Suspendida</v>
          </cell>
          <cell r="G3358">
            <v>23026</v>
          </cell>
          <cell r="H3358">
            <v>1300</v>
          </cell>
          <cell r="I3358">
            <v>3.18333333</v>
          </cell>
          <cell r="J3358">
            <v>-74.933333329999996</v>
          </cell>
          <cell r="K3358" t="str">
            <v>Huila</v>
          </cell>
          <cell r="L3358" t="str">
            <v>Baraya</v>
          </cell>
          <cell r="M3358" t="str">
            <v>Area Operativa 04 - Huila-Caquetá</v>
          </cell>
          <cell r="N3358" t="str">
            <v>Magdalena Cauca</v>
          </cell>
          <cell r="O3358" t="str">
            <v>Alto Magdalena</v>
          </cell>
          <cell r="Q3358" t="str">
            <v>Paila</v>
          </cell>
          <cell r="R3358">
            <v>27103</v>
          </cell>
        </row>
        <row r="3359">
          <cell r="B3359">
            <v>26020140</v>
          </cell>
          <cell r="C3359" t="str">
            <v>VILLA RICA  [26020140]</v>
          </cell>
          <cell r="D3359" t="str">
            <v>Pluviométrica</v>
          </cell>
          <cell r="E3359" t="str">
            <v>Convencional</v>
          </cell>
          <cell r="F3359" t="str">
            <v>Suspendida</v>
          </cell>
          <cell r="G3359">
            <v>24395</v>
          </cell>
          <cell r="H3359">
            <v>980</v>
          </cell>
          <cell r="I3359">
            <v>3.18333333</v>
          </cell>
          <cell r="J3359">
            <v>-76.466666669999995</v>
          </cell>
          <cell r="K3359" t="str">
            <v>Cauca</v>
          </cell>
          <cell r="L3359" t="str">
            <v>Santander De Quilichao</v>
          </cell>
          <cell r="M3359" t="str">
            <v>Area Operativa 09 - Cauca-Valle-Caldas</v>
          </cell>
          <cell r="N3359" t="str">
            <v>Magdalena Cauca</v>
          </cell>
          <cell r="O3359" t="str">
            <v>Cauca</v>
          </cell>
          <cell r="Q3359" t="str">
            <v>Paila</v>
          </cell>
          <cell r="R3359">
            <v>24912</v>
          </cell>
        </row>
        <row r="3360">
          <cell r="B3360">
            <v>26027180</v>
          </cell>
          <cell r="C3360" t="str">
            <v>BOLSA LA  [26027180]</v>
          </cell>
          <cell r="D3360" t="str">
            <v>Limnigráfica</v>
          </cell>
          <cell r="E3360" t="str">
            <v>Convencional</v>
          </cell>
          <cell r="F3360" t="str">
            <v>Activa</v>
          </cell>
          <cell r="G3360">
            <v>24668</v>
          </cell>
          <cell r="H3360">
            <v>964</v>
          </cell>
          <cell r="I3360">
            <v>3.2</v>
          </cell>
          <cell r="J3360">
            <v>-76.5</v>
          </cell>
          <cell r="K3360" t="str">
            <v>Cauca</v>
          </cell>
          <cell r="L3360" t="str">
            <v>Santander De Quilichao</v>
          </cell>
          <cell r="M3360" t="str">
            <v>Area Operativa 09 - Cauca-Valle-Caldas</v>
          </cell>
          <cell r="N3360" t="str">
            <v>Magdalena Cauca</v>
          </cell>
          <cell r="O3360" t="str">
            <v>Cauca</v>
          </cell>
          <cell r="Q3360" t="str">
            <v>Cauca</v>
          </cell>
        </row>
        <row r="3361">
          <cell r="B3361">
            <v>26040170</v>
          </cell>
          <cell r="C3361" t="str">
            <v>CALERA LA  [26040170]</v>
          </cell>
          <cell r="D3361" t="str">
            <v>Pluviométrica</v>
          </cell>
          <cell r="E3361" t="str">
            <v>Convencional</v>
          </cell>
          <cell r="F3361" t="str">
            <v>Activa</v>
          </cell>
          <cell r="G3361">
            <v>26007</v>
          </cell>
          <cell r="H3361">
            <v>1920</v>
          </cell>
          <cell r="I3361">
            <v>3.2</v>
          </cell>
          <cell r="J3361">
            <v>-76.133333329999999</v>
          </cell>
          <cell r="K3361" t="str">
            <v>Cauca</v>
          </cell>
          <cell r="L3361" t="str">
            <v>Corinto</v>
          </cell>
          <cell r="M3361" t="str">
            <v>Area Operativa 09 - Cauca-Valle-Caldas</v>
          </cell>
          <cell r="N3361" t="str">
            <v>Magdalena Cauca</v>
          </cell>
          <cell r="O3361" t="str">
            <v>Cauca</v>
          </cell>
          <cell r="Q3361" t="str">
            <v>Cauca</v>
          </cell>
        </row>
        <row r="3362">
          <cell r="B3362">
            <v>26057020</v>
          </cell>
          <cell r="C3362" t="str">
            <v>LUISA LA  [26057020]</v>
          </cell>
          <cell r="D3362" t="str">
            <v>Limnigráfica</v>
          </cell>
          <cell r="E3362" t="str">
            <v>Convencional</v>
          </cell>
          <cell r="F3362" t="str">
            <v>Activa</v>
          </cell>
          <cell r="G3362">
            <v>18643</v>
          </cell>
          <cell r="H3362">
            <v>1034</v>
          </cell>
          <cell r="I3362">
            <v>3.2</v>
          </cell>
          <cell r="J3362">
            <v>-76.599999999999994</v>
          </cell>
          <cell r="K3362" t="str">
            <v>Valle del Cauca</v>
          </cell>
          <cell r="L3362" t="str">
            <v>Jamundí</v>
          </cell>
          <cell r="M3362" t="str">
            <v>Area Operativa 09 - Cauca-Valle-Caldas</v>
          </cell>
          <cell r="N3362" t="str">
            <v>Magdalena Cauca</v>
          </cell>
          <cell r="O3362" t="str">
            <v>Cauca</v>
          </cell>
          <cell r="Q3362" t="str">
            <v>Claro</v>
          </cell>
        </row>
        <row r="3363">
          <cell r="B3363">
            <v>26040120</v>
          </cell>
          <cell r="C3363" t="str">
            <v>RIOPAILA  [26040120]</v>
          </cell>
          <cell r="D3363" t="str">
            <v>Pluviométrica</v>
          </cell>
          <cell r="E3363" t="str">
            <v>Convencional</v>
          </cell>
          <cell r="F3363" t="str">
            <v>Activa</v>
          </cell>
          <cell r="G3363">
            <v>25218</v>
          </cell>
          <cell r="H3363">
            <v>1300</v>
          </cell>
          <cell r="I3363">
            <v>3.21666667</v>
          </cell>
          <cell r="J3363">
            <v>-76.333333329999988</v>
          </cell>
          <cell r="K3363" t="str">
            <v>Cauca</v>
          </cell>
          <cell r="L3363" t="str">
            <v>Corinto</v>
          </cell>
          <cell r="M3363" t="str">
            <v>Area Operativa 09 - Cauca-Valle-Caldas</v>
          </cell>
          <cell r="N3363" t="str">
            <v>Magdalena Cauca</v>
          </cell>
          <cell r="O3363" t="str">
            <v>Cauca</v>
          </cell>
          <cell r="Q3363" t="str">
            <v>Claro</v>
          </cell>
        </row>
        <row r="3364">
          <cell r="B3364">
            <v>26050210</v>
          </cell>
          <cell r="C3364" t="str">
            <v>SAN ANTONIO  [26050210]</v>
          </cell>
          <cell r="D3364" t="str">
            <v>Pluviométrica</v>
          </cell>
          <cell r="E3364" t="str">
            <v>Convencional</v>
          </cell>
          <cell r="F3364" t="str">
            <v>Activa</v>
          </cell>
          <cell r="G3364">
            <v>22296</v>
          </cell>
          <cell r="H3364">
            <v>1567</v>
          </cell>
          <cell r="I3364">
            <v>3.21666667</v>
          </cell>
          <cell r="J3364">
            <v>-76.666666669999998</v>
          </cell>
          <cell r="K3364" t="str">
            <v>Valle del Cauca</v>
          </cell>
          <cell r="L3364" t="str">
            <v>Jamundí</v>
          </cell>
          <cell r="M3364" t="str">
            <v>Area Operativa 09 - Cauca-Valle-Caldas</v>
          </cell>
          <cell r="N3364" t="str">
            <v>Magdalena Cauca</v>
          </cell>
          <cell r="O3364" t="str">
            <v>Cauca</v>
          </cell>
          <cell r="Q3364" t="str">
            <v>Guengue</v>
          </cell>
        </row>
        <row r="3365">
          <cell r="B3365">
            <v>26055080</v>
          </cell>
          <cell r="C3365" t="str">
            <v>SAN ANTONIO  [26055080]</v>
          </cell>
          <cell r="D3365" t="str">
            <v>Meteorológica Especial</v>
          </cell>
          <cell r="E3365" t="str">
            <v>Convencional</v>
          </cell>
          <cell r="F3365" t="str">
            <v>Activa</v>
          </cell>
          <cell r="G3365">
            <v>25583</v>
          </cell>
          <cell r="H3365">
            <v>1567</v>
          </cell>
          <cell r="I3365">
            <v>3.21666667</v>
          </cell>
          <cell r="J3365">
            <v>-76.666666669999998</v>
          </cell>
          <cell r="K3365" t="str">
            <v>Valle del Cauca</v>
          </cell>
          <cell r="L3365" t="str">
            <v>Jamundí</v>
          </cell>
          <cell r="M3365" t="str">
            <v>Area Operativa 09 - Cauca-Valle-Caldas</v>
          </cell>
          <cell r="N3365" t="str">
            <v>Magdalena Cauca</v>
          </cell>
          <cell r="O3365" t="str">
            <v>Cauca</v>
          </cell>
          <cell r="Q3365" t="str">
            <v>Guengue</v>
          </cell>
        </row>
        <row r="3366">
          <cell r="B3366">
            <v>22025020</v>
          </cell>
          <cell r="C3366" t="str">
            <v>SUR DE ATA  [22025020]</v>
          </cell>
          <cell r="D3366" t="str">
            <v>Climática Ordinaria</v>
          </cell>
          <cell r="E3366" t="str">
            <v>Convencional</v>
          </cell>
          <cell r="F3366" t="str">
            <v>Suspendida</v>
          </cell>
          <cell r="G3366">
            <v>11824</v>
          </cell>
          <cell r="H3366">
            <v>500</v>
          </cell>
          <cell r="I3366">
            <v>3.21666667</v>
          </cell>
          <cell r="J3366">
            <v>-75.8</v>
          </cell>
          <cell r="K3366" t="str">
            <v>Tolima</v>
          </cell>
          <cell r="L3366" t="str">
            <v>Planadas</v>
          </cell>
          <cell r="M3366" t="str">
            <v>Area Operativa 10 - Tolima</v>
          </cell>
          <cell r="N3366" t="str">
            <v>Magdalena Cauca</v>
          </cell>
          <cell r="O3366" t="str">
            <v>Saldaña</v>
          </cell>
          <cell r="Q3366" t="str">
            <v>Claro</v>
          </cell>
          <cell r="R3366">
            <v>12615</v>
          </cell>
        </row>
        <row r="3367">
          <cell r="B3367">
            <v>21117010</v>
          </cell>
          <cell r="C3367" t="str">
            <v>BOQUERON  [21117010]</v>
          </cell>
          <cell r="D3367" t="str">
            <v>Limnimétrica</v>
          </cell>
          <cell r="E3367" t="str">
            <v>Convencional</v>
          </cell>
          <cell r="F3367" t="str">
            <v>Suspendida</v>
          </cell>
          <cell r="G3367">
            <v>22995</v>
          </cell>
          <cell r="H3367">
            <v>750</v>
          </cell>
          <cell r="I3367">
            <v>3.2333333299999998</v>
          </cell>
          <cell r="J3367">
            <v>-75.033333329999991</v>
          </cell>
          <cell r="K3367" t="str">
            <v>Huila</v>
          </cell>
          <cell r="L3367" t="str">
            <v>Baraya</v>
          </cell>
          <cell r="M3367" t="str">
            <v>Area Operativa 04 - Huila-Caquetá</v>
          </cell>
          <cell r="N3367" t="str">
            <v>Magdalena Cauca</v>
          </cell>
          <cell r="O3367" t="str">
            <v>Alto Magdalena</v>
          </cell>
          <cell r="Q3367" t="str">
            <v>Qda Las Lajas</v>
          </cell>
          <cell r="R3367">
            <v>24577</v>
          </cell>
        </row>
        <row r="3368">
          <cell r="B3368">
            <v>22020010</v>
          </cell>
          <cell r="C3368" t="str">
            <v>PLANADAS  [22020010]</v>
          </cell>
          <cell r="D3368" t="str">
            <v>Pluviométrica</v>
          </cell>
          <cell r="E3368" t="str">
            <v>Convencional</v>
          </cell>
          <cell r="F3368" t="str">
            <v>Suspendida</v>
          </cell>
          <cell r="G3368">
            <v>24821</v>
          </cell>
          <cell r="H3368">
            <v>1500</v>
          </cell>
          <cell r="I3368">
            <v>3.2333333299999998</v>
          </cell>
          <cell r="J3368">
            <v>-75.75</v>
          </cell>
          <cell r="K3368" t="str">
            <v>Tolima</v>
          </cell>
          <cell r="L3368" t="str">
            <v>Planadas</v>
          </cell>
          <cell r="M3368" t="str">
            <v>Area Operativa 10 - Tolima</v>
          </cell>
          <cell r="N3368" t="str">
            <v>Magdalena Cauca</v>
          </cell>
          <cell r="O3368" t="str">
            <v>Saldaña</v>
          </cell>
          <cell r="Q3368" t="str">
            <v>Qda Las Lajas</v>
          </cell>
          <cell r="R3368">
            <v>25249</v>
          </cell>
        </row>
        <row r="3369">
          <cell r="B3369">
            <v>21097030</v>
          </cell>
          <cell r="C3369" t="str">
            <v>STA CECILIA  [21097030]</v>
          </cell>
          <cell r="D3369" t="str">
            <v>Limnimétrica</v>
          </cell>
          <cell r="E3369" t="str">
            <v>Convencional</v>
          </cell>
          <cell r="F3369" t="str">
            <v>Suspendida</v>
          </cell>
          <cell r="G3369">
            <v>25034</v>
          </cell>
          <cell r="H3369">
            <v>450</v>
          </cell>
          <cell r="I3369">
            <v>2.85</v>
          </cell>
          <cell r="J3369">
            <v>-75.366666670000001</v>
          </cell>
          <cell r="K3369" t="str">
            <v>Huila</v>
          </cell>
          <cell r="L3369" t="str">
            <v>Palermo</v>
          </cell>
          <cell r="M3369" t="str">
            <v>Area Operativa 04 - Huila-Caquetá</v>
          </cell>
          <cell r="N3369" t="str">
            <v>Magdalena Cauca</v>
          </cell>
          <cell r="O3369" t="str">
            <v>Alto Magdalena</v>
          </cell>
          <cell r="Q3369" t="str">
            <v>Gallinazo</v>
          </cell>
          <cell r="R3369">
            <v>25764</v>
          </cell>
        </row>
        <row r="3370">
          <cell r="B3370">
            <v>26040110</v>
          </cell>
          <cell r="C3370" t="str">
            <v>HOLANDA LA  [26040110]</v>
          </cell>
          <cell r="D3370" t="str">
            <v>Pluviométrica</v>
          </cell>
          <cell r="E3370" t="str">
            <v>Convencional</v>
          </cell>
          <cell r="F3370" t="str">
            <v>Activa</v>
          </cell>
          <cell r="G3370">
            <v>23665</v>
          </cell>
          <cell r="H3370">
            <v>1920</v>
          </cell>
          <cell r="I3370">
            <v>3.2333333299999998</v>
          </cell>
          <cell r="J3370">
            <v>-76.333333329999988</v>
          </cell>
          <cell r="K3370" t="str">
            <v>Cauca</v>
          </cell>
          <cell r="L3370" t="str">
            <v>Miranda</v>
          </cell>
          <cell r="M3370" t="str">
            <v>Area Operativa 09 - Cauca-Valle-Caldas</v>
          </cell>
          <cell r="N3370" t="str">
            <v>Magdalena Cauca</v>
          </cell>
          <cell r="O3370" t="str">
            <v>Cauca</v>
          </cell>
          <cell r="Q3370" t="str">
            <v>Guatapuri</v>
          </cell>
        </row>
        <row r="3371">
          <cell r="B3371">
            <v>26040230</v>
          </cell>
          <cell r="C3371" t="str">
            <v>DUQUESA  [26040230]</v>
          </cell>
          <cell r="D3371" t="str">
            <v>Pluviométrica</v>
          </cell>
          <cell r="E3371" t="str">
            <v>Convencional</v>
          </cell>
          <cell r="F3371" t="str">
            <v>Activa</v>
          </cell>
          <cell r="G3371">
            <v>25583</v>
          </cell>
          <cell r="H3371">
            <v>1921</v>
          </cell>
          <cell r="I3371">
            <v>3.2333333299999998</v>
          </cell>
          <cell r="J3371">
            <v>-76.316666669999989</v>
          </cell>
          <cell r="K3371" t="str">
            <v>Cauca</v>
          </cell>
          <cell r="L3371" t="str">
            <v>Miranda</v>
          </cell>
          <cell r="M3371" t="str">
            <v>Area Operativa 09 - Cauca-Valle-Caldas</v>
          </cell>
          <cell r="N3371" t="str">
            <v>Magdalena Cauca</v>
          </cell>
          <cell r="O3371" t="str">
            <v>Cauca</v>
          </cell>
          <cell r="Q3371" t="str">
            <v>Guatapuri</v>
          </cell>
        </row>
        <row r="3372">
          <cell r="B3372">
            <v>26040330</v>
          </cell>
          <cell r="C3372" t="str">
            <v>RECREO EL  [26040330]</v>
          </cell>
          <cell r="D3372" t="str">
            <v>Pluviométrica</v>
          </cell>
          <cell r="E3372" t="str">
            <v>Convencional</v>
          </cell>
          <cell r="F3372" t="str">
            <v>Activa</v>
          </cell>
          <cell r="G3372">
            <v>26313</v>
          </cell>
          <cell r="H3372">
            <v>1924</v>
          </cell>
          <cell r="I3372">
            <v>3.2333333299999998</v>
          </cell>
          <cell r="J3372">
            <v>-76.3</v>
          </cell>
          <cell r="K3372" t="str">
            <v>Cauca</v>
          </cell>
          <cell r="L3372" t="str">
            <v>Miranda</v>
          </cell>
          <cell r="M3372" t="str">
            <v>Area Operativa 09 - Cauca-Valle-Caldas</v>
          </cell>
          <cell r="N3372" t="str">
            <v>Magdalena Cauca</v>
          </cell>
          <cell r="O3372" t="str">
            <v>Cauca</v>
          </cell>
          <cell r="Q3372" t="str">
            <v>Guatapuri</v>
          </cell>
        </row>
        <row r="3373">
          <cell r="B3373">
            <v>26040130</v>
          </cell>
          <cell r="C3373" t="str">
            <v>GUSTAVELEZ  [26040130]</v>
          </cell>
          <cell r="D3373" t="str">
            <v>Pluviométrica</v>
          </cell>
          <cell r="E3373" t="str">
            <v>Convencional</v>
          </cell>
          <cell r="F3373" t="str">
            <v>Activa</v>
          </cell>
          <cell r="G3373">
            <v>25218</v>
          </cell>
          <cell r="H3373">
            <v>1915</v>
          </cell>
          <cell r="I3373">
            <v>3.25</v>
          </cell>
          <cell r="J3373">
            <v>-76.333333329999988</v>
          </cell>
          <cell r="K3373" t="str">
            <v>Cauca</v>
          </cell>
          <cell r="L3373" t="str">
            <v>Miranda</v>
          </cell>
          <cell r="M3373" t="str">
            <v>Area Operativa 09 - Cauca-Valle-Caldas</v>
          </cell>
          <cell r="N3373" t="str">
            <v>Magdalena Cauca</v>
          </cell>
          <cell r="O3373" t="str">
            <v>Cauca</v>
          </cell>
          <cell r="Q3373" t="str">
            <v>Guatapuri</v>
          </cell>
        </row>
        <row r="3374">
          <cell r="B3374">
            <v>26040140</v>
          </cell>
          <cell r="C3374" t="str">
            <v>STA ANA  [26040140]</v>
          </cell>
          <cell r="D3374" t="str">
            <v>Pluviométrica</v>
          </cell>
          <cell r="E3374" t="str">
            <v>Convencional</v>
          </cell>
          <cell r="F3374" t="str">
            <v>Activa</v>
          </cell>
          <cell r="G3374">
            <v>25218</v>
          </cell>
          <cell r="H3374">
            <v>1917</v>
          </cell>
          <cell r="I3374">
            <v>3.25</v>
          </cell>
          <cell r="J3374">
            <v>-76.283333329999991</v>
          </cell>
          <cell r="K3374" t="str">
            <v>Cauca</v>
          </cell>
          <cell r="L3374" t="str">
            <v>Miranda</v>
          </cell>
          <cell r="M3374" t="str">
            <v>Area Operativa 09 - Cauca-Valle-Caldas</v>
          </cell>
          <cell r="N3374" t="str">
            <v>Magdalena Cauca</v>
          </cell>
          <cell r="O3374" t="str">
            <v>Cauca</v>
          </cell>
          <cell r="Q3374" t="str">
            <v>Guatapuri</v>
          </cell>
        </row>
        <row r="3375">
          <cell r="B3375">
            <v>26040150</v>
          </cell>
          <cell r="C3375" t="str">
            <v>PAMPA  [26040150]</v>
          </cell>
          <cell r="D3375" t="str">
            <v>Pluviométrica</v>
          </cell>
          <cell r="E3375" t="str">
            <v>Convencional</v>
          </cell>
          <cell r="F3375" t="str">
            <v>Activa</v>
          </cell>
          <cell r="G3375">
            <v>25583</v>
          </cell>
          <cell r="H3375">
            <v>1919</v>
          </cell>
          <cell r="I3375">
            <v>3.25</v>
          </cell>
          <cell r="J3375">
            <v>-76.3</v>
          </cell>
          <cell r="K3375" t="str">
            <v>Cauca</v>
          </cell>
          <cell r="L3375" t="str">
            <v>Miranda</v>
          </cell>
          <cell r="M3375" t="str">
            <v>Area Operativa 09 - Cauca-Valle-Caldas</v>
          </cell>
          <cell r="N3375" t="str">
            <v>Magdalena Cauca</v>
          </cell>
          <cell r="O3375" t="str">
            <v>Cauca</v>
          </cell>
          <cell r="Q3375" t="str">
            <v>Guatapuri</v>
          </cell>
        </row>
        <row r="3376">
          <cell r="B3376">
            <v>26050260</v>
          </cell>
          <cell r="C3376" t="str">
            <v>PENA MONA  [26050260]</v>
          </cell>
          <cell r="D3376" t="str">
            <v>Pluviométrica</v>
          </cell>
          <cell r="E3376" t="str">
            <v>Convencional</v>
          </cell>
          <cell r="F3376" t="str">
            <v>Activa</v>
          </cell>
          <cell r="G3376">
            <v>26252</v>
          </cell>
          <cell r="H3376">
            <v>2100</v>
          </cell>
          <cell r="I3376">
            <v>3.25</v>
          </cell>
          <cell r="J3376">
            <v>-76.716666669999995</v>
          </cell>
          <cell r="K3376" t="str">
            <v>Valle del Cauca</v>
          </cell>
          <cell r="L3376" t="str">
            <v>Jamundí</v>
          </cell>
          <cell r="M3376" t="str">
            <v>Area Operativa 09 - Cauca-Valle-Caldas</v>
          </cell>
          <cell r="N3376" t="str">
            <v>Magdalena Cauca</v>
          </cell>
          <cell r="O3376" t="str">
            <v>Cauca</v>
          </cell>
          <cell r="Q3376" t="str">
            <v>Guatapuri</v>
          </cell>
        </row>
        <row r="3377">
          <cell r="B3377">
            <v>26065030</v>
          </cell>
          <cell r="C3377" t="str">
            <v>MIRANDA  - AUT  [26065030]</v>
          </cell>
          <cell r="D3377" t="str">
            <v>Climática Principal</v>
          </cell>
          <cell r="E3377" t="str">
            <v>Automática con Telemetría</v>
          </cell>
          <cell r="F3377" t="str">
            <v>Activa</v>
          </cell>
          <cell r="G3377">
            <v>34062</v>
          </cell>
          <cell r="H3377">
            <v>1050</v>
          </cell>
          <cell r="I3377">
            <v>3.2611111099999999</v>
          </cell>
          <cell r="J3377">
            <v>-76.287499999999994</v>
          </cell>
          <cell r="K3377" t="str">
            <v>Cauca</v>
          </cell>
          <cell r="L3377" t="str">
            <v>Miranda</v>
          </cell>
          <cell r="M3377" t="str">
            <v>Area Operativa 09 - Cauca-Valle-Caldas</v>
          </cell>
          <cell r="N3377" t="str">
            <v>Magdalena Cauca</v>
          </cell>
          <cell r="O3377" t="str">
            <v>Cauca</v>
          </cell>
          <cell r="Q3377" t="str">
            <v>Desbaratado</v>
          </cell>
        </row>
        <row r="3378">
          <cell r="B3378">
            <v>26050220</v>
          </cell>
          <cell r="C3378" t="str">
            <v>SAN VICENTE  [26050220]</v>
          </cell>
          <cell r="D3378" t="str">
            <v>Pluviométrica</v>
          </cell>
          <cell r="E3378" t="str">
            <v>Convencional</v>
          </cell>
          <cell r="F3378" t="str">
            <v>Activa</v>
          </cell>
          <cell r="G3378">
            <v>26068</v>
          </cell>
          <cell r="H3378">
            <v>1442</v>
          </cell>
          <cell r="I3378">
            <v>3.2666666699999998</v>
          </cell>
          <cell r="J3378">
            <v>-76.633333329999999</v>
          </cell>
          <cell r="K3378" t="str">
            <v>Valle del Cauca</v>
          </cell>
          <cell r="L3378" t="str">
            <v>Jamundí</v>
          </cell>
          <cell r="M3378" t="str">
            <v>Area Operativa 09 - Cauca-Valle-Caldas</v>
          </cell>
          <cell r="N3378" t="str">
            <v>Magdalena Cauca</v>
          </cell>
          <cell r="O3378" t="str">
            <v>Cauca</v>
          </cell>
          <cell r="Q3378" t="str">
            <v>Desbaratado</v>
          </cell>
        </row>
        <row r="3379">
          <cell r="B3379">
            <v>26055010</v>
          </cell>
          <cell r="C3379" t="str">
            <v>JAMUNDI-FERROCARRI  [26055010]</v>
          </cell>
          <cell r="D3379" t="str">
            <v>Climática Ordinaria</v>
          </cell>
          <cell r="E3379" t="str">
            <v>Convencional</v>
          </cell>
          <cell r="F3379" t="str">
            <v>Suspendida</v>
          </cell>
          <cell r="G3379">
            <v>9543</v>
          </cell>
          <cell r="H3379">
            <v>1010</v>
          </cell>
          <cell r="I3379">
            <v>3.2333333299999998</v>
          </cell>
          <cell r="J3379">
            <v>-76.583333329999988</v>
          </cell>
          <cell r="K3379" t="str">
            <v>Valle del Cauca</v>
          </cell>
          <cell r="L3379" t="str">
            <v>Jamundí</v>
          </cell>
          <cell r="M3379" t="str">
            <v>Area Operativa 09 - Cauca-Valle-Caldas</v>
          </cell>
          <cell r="N3379" t="str">
            <v>Magdalena Cauca</v>
          </cell>
          <cell r="O3379" t="str">
            <v>Cauca</v>
          </cell>
          <cell r="Q3379" t="str">
            <v>Guatapuri</v>
          </cell>
          <cell r="R3379">
            <v>15780</v>
          </cell>
        </row>
        <row r="3380">
          <cell r="B3380">
            <v>21145030</v>
          </cell>
          <cell r="C3380" t="str">
            <v>VATICANO EL  [21145030]</v>
          </cell>
          <cell r="D3380" t="str">
            <v>Climática Ordinaria</v>
          </cell>
          <cell r="E3380" t="str">
            <v>Convencional</v>
          </cell>
          <cell r="F3380" t="str">
            <v>Suspendida</v>
          </cell>
          <cell r="G3380">
            <v>23299</v>
          </cell>
          <cell r="H3380">
            <v>720</v>
          </cell>
          <cell r="I3380">
            <v>3.25</v>
          </cell>
          <cell r="J3380">
            <v>-75.033333329999991</v>
          </cell>
          <cell r="K3380" t="str">
            <v>Huila</v>
          </cell>
          <cell r="L3380" t="str">
            <v>Baraya</v>
          </cell>
          <cell r="M3380" t="str">
            <v>Area Operativa 04 - Huila-Caquetá</v>
          </cell>
          <cell r="N3380" t="str">
            <v>Magdalena Cauca</v>
          </cell>
          <cell r="O3380" t="str">
            <v>Alto Magdalena</v>
          </cell>
          <cell r="Q3380" t="str">
            <v>Guatapuri</v>
          </cell>
          <cell r="R3380">
            <v>26648</v>
          </cell>
        </row>
        <row r="3381">
          <cell r="B3381">
            <v>26067020</v>
          </cell>
          <cell r="C3381" t="str">
            <v>AGRADO EL  [26067020]</v>
          </cell>
          <cell r="D3381" t="str">
            <v>Limnimétrica</v>
          </cell>
          <cell r="E3381" t="str">
            <v>Convencional</v>
          </cell>
          <cell r="F3381" t="str">
            <v>Suspendida</v>
          </cell>
          <cell r="G3381">
            <v>23969</v>
          </cell>
          <cell r="H3381">
            <v>1151</v>
          </cell>
          <cell r="I3381">
            <v>3.25</v>
          </cell>
          <cell r="J3381">
            <v>-76.2</v>
          </cell>
          <cell r="K3381" t="str">
            <v>Cauca</v>
          </cell>
          <cell r="L3381" t="str">
            <v>Miranda</v>
          </cell>
          <cell r="M3381" t="str">
            <v>Area Operativa 09 - Cauca-Valle-Caldas</v>
          </cell>
          <cell r="N3381" t="str">
            <v>Magdalena Cauca</v>
          </cell>
          <cell r="O3381" t="str">
            <v>Cauca</v>
          </cell>
          <cell r="Q3381" t="str">
            <v>Desbaratado</v>
          </cell>
          <cell r="R3381">
            <v>24821</v>
          </cell>
        </row>
        <row r="3382">
          <cell r="B3382">
            <v>26040030</v>
          </cell>
          <cell r="C3382" t="str">
            <v>MIRANDA 2  [26040030]</v>
          </cell>
          <cell r="D3382" t="str">
            <v>Pluviométrica</v>
          </cell>
          <cell r="E3382" t="str">
            <v>Convencional</v>
          </cell>
          <cell r="F3382" t="str">
            <v>Suspendida</v>
          </cell>
          <cell r="G3382">
            <v>12554</v>
          </cell>
          <cell r="H3382">
            <v>1060</v>
          </cell>
          <cell r="I3382">
            <v>3.2666666699999998</v>
          </cell>
          <cell r="J3382">
            <v>-76.266666669999992</v>
          </cell>
          <cell r="K3382" t="str">
            <v>Cauca</v>
          </cell>
          <cell r="L3382" t="str">
            <v>Miranda</v>
          </cell>
          <cell r="M3382" t="str">
            <v>Area Operativa 09 - Cauca-Valle-Caldas</v>
          </cell>
          <cell r="N3382" t="str">
            <v>Magdalena Cauca</v>
          </cell>
          <cell r="O3382" t="str">
            <v>Cauca</v>
          </cell>
          <cell r="Q3382" t="str">
            <v>Desbaratado</v>
          </cell>
          <cell r="R3382">
            <v>17455</v>
          </cell>
        </row>
        <row r="3383">
          <cell r="B3383">
            <v>26060120</v>
          </cell>
          <cell r="C3383" t="str">
            <v>CAIRO EL  [26060120]</v>
          </cell>
          <cell r="D3383" t="str">
            <v>Pluviométrica</v>
          </cell>
          <cell r="E3383" t="str">
            <v>Convencional</v>
          </cell>
          <cell r="F3383" t="str">
            <v>Activa</v>
          </cell>
          <cell r="G3383">
            <v>25218</v>
          </cell>
          <cell r="H3383">
            <v>1923</v>
          </cell>
          <cell r="I3383">
            <v>3.2666666699999998</v>
          </cell>
          <cell r="J3383">
            <v>-76.349999999999994</v>
          </cell>
          <cell r="K3383" t="str">
            <v>Cauca</v>
          </cell>
          <cell r="L3383" t="str">
            <v>Miranda</v>
          </cell>
          <cell r="M3383" t="str">
            <v>Area Operativa 09 - Cauca-Valle-Caldas</v>
          </cell>
          <cell r="N3383" t="str">
            <v>Magdalena Cauca</v>
          </cell>
          <cell r="O3383" t="str">
            <v>Cauca</v>
          </cell>
          <cell r="Q3383" t="str">
            <v>Desbaratado</v>
          </cell>
        </row>
        <row r="3384">
          <cell r="B3384">
            <v>26060130</v>
          </cell>
          <cell r="C3384" t="str">
            <v>GRUTA  [26060130]</v>
          </cell>
          <cell r="D3384" t="str">
            <v>Pluviométrica</v>
          </cell>
          <cell r="E3384" t="str">
            <v>Convencional</v>
          </cell>
          <cell r="F3384" t="str">
            <v>Activa</v>
          </cell>
          <cell r="G3384">
            <v>25218</v>
          </cell>
          <cell r="H3384">
            <v>1922</v>
          </cell>
          <cell r="I3384">
            <v>3.2666666699999998</v>
          </cell>
          <cell r="J3384">
            <v>-76.3</v>
          </cell>
          <cell r="K3384" t="str">
            <v>Cauca</v>
          </cell>
          <cell r="L3384" t="str">
            <v>Miranda</v>
          </cell>
          <cell r="M3384" t="str">
            <v>Area Operativa 09 - Cauca-Valle-Caldas</v>
          </cell>
          <cell r="N3384" t="str">
            <v>Magdalena Cauca</v>
          </cell>
          <cell r="O3384" t="str">
            <v>Cauca</v>
          </cell>
          <cell r="Q3384" t="str">
            <v>Desbaratado</v>
          </cell>
        </row>
        <row r="3385">
          <cell r="B3385">
            <v>26060140</v>
          </cell>
          <cell r="C3385" t="str">
            <v>CHONTAL  [26060140]</v>
          </cell>
          <cell r="D3385" t="str">
            <v>Pluviométrica</v>
          </cell>
          <cell r="E3385" t="str">
            <v>Convencional</v>
          </cell>
          <cell r="F3385" t="str">
            <v>Activa</v>
          </cell>
          <cell r="G3385">
            <v>25218</v>
          </cell>
          <cell r="H3385">
            <v>1921</v>
          </cell>
          <cell r="I3385">
            <v>3.2666666699999998</v>
          </cell>
          <cell r="J3385">
            <v>-76.366666670000001</v>
          </cell>
          <cell r="K3385" t="str">
            <v>Cauca</v>
          </cell>
          <cell r="L3385" t="str">
            <v>Miranda</v>
          </cell>
          <cell r="M3385" t="str">
            <v>Area Operativa 09 - Cauca-Valle-Caldas</v>
          </cell>
          <cell r="N3385" t="str">
            <v>Magdalena Cauca</v>
          </cell>
          <cell r="O3385" t="str">
            <v>Cauca</v>
          </cell>
          <cell r="Q3385" t="str">
            <v>Desbaratado</v>
          </cell>
        </row>
        <row r="3386">
          <cell r="B3386">
            <v>26070620</v>
          </cell>
          <cell r="C3386" t="str">
            <v>ALPES LOS  [26070620]</v>
          </cell>
          <cell r="D3386" t="str">
            <v>Pluviográfica</v>
          </cell>
          <cell r="E3386" t="str">
            <v>Convencional</v>
          </cell>
          <cell r="F3386" t="str">
            <v>Activa</v>
          </cell>
          <cell r="G3386">
            <v>26038</v>
          </cell>
          <cell r="H3386">
            <v>2380</v>
          </cell>
          <cell r="I3386">
            <v>3.2666666699999998</v>
          </cell>
          <cell r="J3386">
            <v>-76.150000000000006</v>
          </cell>
          <cell r="K3386" t="str">
            <v>Valle del Cauca</v>
          </cell>
          <cell r="L3386" t="str">
            <v>Florida</v>
          </cell>
          <cell r="M3386" t="str">
            <v>Area Operativa 09 - Cauca-Valle-Caldas</v>
          </cell>
          <cell r="N3386" t="str">
            <v>Magdalena Cauca</v>
          </cell>
          <cell r="O3386" t="str">
            <v>Cauca</v>
          </cell>
          <cell r="Q3386" t="str">
            <v>Desbaratado</v>
          </cell>
        </row>
        <row r="3387">
          <cell r="B3387">
            <v>26025120</v>
          </cell>
          <cell r="C3387" t="str">
            <v>BOCAS DE PALO  - AUT  [26025120]</v>
          </cell>
          <cell r="D3387" t="str">
            <v>Climática Principal</v>
          </cell>
          <cell r="E3387" t="str">
            <v>Automática con Telemetría</v>
          </cell>
          <cell r="F3387" t="str">
            <v>Activa</v>
          </cell>
          <cell r="G3387">
            <v>34759</v>
          </cell>
          <cell r="H3387">
            <v>960</v>
          </cell>
          <cell r="I3387">
            <v>3.2680555599999996</v>
          </cell>
          <cell r="J3387">
            <v>-76.478888890000007</v>
          </cell>
          <cell r="K3387" t="str">
            <v>Cauca</v>
          </cell>
          <cell r="L3387" t="str">
            <v>Corinto</v>
          </cell>
          <cell r="M3387" t="str">
            <v>Area Operativa 09 - Cauca-Valle-Caldas</v>
          </cell>
          <cell r="N3387" t="str">
            <v>Magdalena Cauca</v>
          </cell>
          <cell r="O3387" t="str">
            <v>Cauca</v>
          </cell>
          <cell r="Q3387" t="str">
            <v>Desbaratado</v>
          </cell>
        </row>
        <row r="3388">
          <cell r="B3388">
            <v>26025130</v>
          </cell>
          <cell r="C3388" t="str">
            <v>ORTIGAL  - AUT  [26025130]</v>
          </cell>
          <cell r="D3388" t="str">
            <v>Climática Principal</v>
          </cell>
          <cell r="E3388" t="str">
            <v>Automática con Telemetría</v>
          </cell>
          <cell r="F3388" t="str">
            <v>Activa</v>
          </cell>
          <cell r="G3388">
            <v>34759</v>
          </cell>
          <cell r="H3388">
            <v>1020</v>
          </cell>
          <cell r="I3388">
            <v>3.27</v>
          </cell>
          <cell r="J3388">
            <v>-76.348611110000007</v>
          </cell>
          <cell r="K3388" t="str">
            <v>Cauca</v>
          </cell>
          <cell r="L3388" t="str">
            <v>Corinto</v>
          </cell>
          <cell r="M3388" t="str">
            <v>Area Operativa 09 - Cauca-Valle-Caldas</v>
          </cell>
          <cell r="N3388" t="str">
            <v>Magdalena Cauca</v>
          </cell>
          <cell r="O3388" t="str">
            <v>Cauca</v>
          </cell>
          <cell r="Q3388" t="str">
            <v>Desbaratado</v>
          </cell>
        </row>
        <row r="3389">
          <cell r="B3389">
            <v>26057110</v>
          </cell>
          <cell r="C3389" t="str">
            <v>PTE CARRETERA  [26057110]</v>
          </cell>
          <cell r="D3389" t="str">
            <v>Limnigráfica</v>
          </cell>
          <cell r="E3389" t="str">
            <v>Convencional</v>
          </cell>
          <cell r="F3389" t="str">
            <v>Activa</v>
          </cell>
          <cell r="G3389">
            <v>28140</v>
          </cell>
          <cell r="H3389">
            <v>970</v>
          </cell>
          <cell r="I3389">
            <v>3.28333333</v>
          </cell>
          <cell r="J3389">
            <v>-76.516666669999992</v>
          </cell>
          <cell r="K3389" t="str">
            <v>Valle del Cauca</v>
          </cell>
          <cell r="L3389" t="str">
            <v>Jamundí</v>
          </cell>
          <cell r="M3389" t="str">
            <v>Area Operativa 09 - Cauca-Valle-Caldas</v>
          </cell>
          <cell r="N3389" t="str">
            <v>Magdalena Cauca</v>
          </cell>
          <cell r="O3389" t="str">
            <v>Cauca</v>
          </cell>
          <cell r="Q3389" t="str">
            <v>Jamundi</v>
          </cell>
        </row>
        <row r="3390">
          <cell r="B3390">
            <v>26060100</v>
          </cell>
          <cell r="C3390" t="str">
            <v>BELGICA ESTE  [26060100]</v>
          </cell>
          <cell r="D3390" t="str">
            <v>Pluviométrica</v>
          </cell>
          <cell r="E3390" t="str">
            <v>Convencional</v>
          </cell>
          <cell r="F3390" t="str">
            <v>Activa</v>
          </cell>
          <cell r="G3390">
            <v>25218</v>
          </cell>
          <cell r="H3390">
            <v>1200</v>
          </cell>
          <cell r="I3390">
            <v>3.28333333</v>
          </cell>
          <cell r="J3390">
            <v>-76.266666669999992</v>
          </cell>
          <cell r="K3390" t="str">
            <v>Valle del Cauca</v>
          </cell>
          <cell r="L3390" t="str">
            <v>Florida</v>
          </cell>
          <cell r="M3390" t="str">
            <v>Area Operativa 09 - Cauca-Valle-Caldas</v>
          </cell>
          <cell r="N3390" t="str">
            <v>Magdalena Cauca</v>
          </cell>
          <cell r="O3390" t="str">
            <v>Cauca</v>
          </cell>
          <cell r="Q3390" t="str">
            <v>Jamundi</v>
          </cell>
        </row>
        <row r="3391">
          <cell r="B3391">
            <v>26060110</v>
          </cell>
          <cell r="C3391" t="str">
            <v>CANADA  [26060110]</v>
          </cell>
          <cell r="D3391" t="str">
            <v>Pluviométrica</v>
          </cell>
          <cell r="E3391" t="str">
            <v>Convencional</v>
          </cell>
          <cell r="F3391" t="str">
            <v>Activa</v>
          </cell>
          <cell r="G3391">
            <v>25218</v>
          </cell>
          <cell r="H3391">
            <v>995</v>
          </cell>
          <cell r="I3391">
            <v>3.28333333</v>
          </cell>
          <cell r="J3391">
            <v>-76.316666669999989</v>
          </cell>
          <cell r="K3391" t="str">
            <v>Valle del Cauca</v>
          </cell>
          <cell r="L3391" t="str">
            <v>Florida</v>
          </cell>
          <cell r="M3391" t="str">
            <v>Area Operativa 09 - Cauca-Valle-Caldas</v>
          </cell>
          <cell r="N3391" t="str">
            <v>Magdalena Cauca</v>
          </cell>
          <cell r="O3391" t="str">
            <v>Cauca</v>
          </cell>
          <cell r="Q3391" t="str">
            <v>Jamundi</v>
          </cell>
        </row>
        <row r="3392">
          <cell r="B3392">
            <v>21145050</v>
          </cell>
          <cell r="C3392" t="str">
            <v>ARIZONA  [21145050]</v>
          </cell>
          <cell r="D3392" t="str">
            <v>Climática Ordinaria</v>
          </cell>
          <cell r="E3392" t="str">
            <v>Convencional</v>
          </cell>
          <cell r="F3392" t="str">
            <v>Suspendida</v>
          </cell>
          <cell r="G3392">
            <v>23635</v>
          </cell>
          <cell r="H3392">
            <v>650</v>
          </cell>
          <cell r="I3392">
            <v>3.28333333</v>
          </cell>
          <cell r="J3392">
            <v>-74.966666669999995</v>
          </cell>
          <cell r="K3392" t="str">
            <v>Huila</v>
          </cell>
          <cell r="L3392" t="str">
            <v>Baraya</v>
          </cell>
          <cell r="M3392" t="str">
            <v>Area Operativa 04 - Huila-Caquetá</v>
          </cell>
          <cell r="N3392" t="str">
            <v>Magdalena Cauca</v>
          </cell>
          <cell r="O3392" t="str">
            <v>Alto Magdalena</v>
          </cell>
          <cell r="Q3392" t="str">
            <v>Desbaratado</v>
          </cell>
          <cell r="R3392">
            <v>25096</v>
          </cell>
        </row>
        <row r="3393">
          <cell r="B3393">
            <v>26057010</v>
          </cell>
          <cell r="C3393" t="str">
            <v>PTE FERROCARRIL  [26057010]</v>
          </cell>
          <cell r="D3393" t="str">
            <v>Limnigráfica</v>
          </cell>
          <cell r="E3393" t="str">
            <v>Convencional</v>
          </cell>
          <cell r="F3393" t="str">
            <v>Suspendida</v>
          </cell>
          <cell r="G3393">
            <v>22720</v>
          </cell>
          <cell r="H3393">
            <v>962</v>
          </cell>
          <cell r="I3393">
            <v>3.28333333</v>
          </cell>
          <cell r="J3393">
            <v>-76.55</v>
          </cell>
          <cell r="K3393" t="str">
            <v>Valle del Cauca</v>
          </cell>
          <cell r="L3393" t="str">
            <v>Jamundí</v>
          </cell>
          <cell r="M3393" t="str">
            <v>Area Operativa 09 - Cauca-Valle-Caldas</v>
          </cell>
          <cell r="N3393" t="str">
            <v>Magdalena Cauca</v>
          </cell>
          <cell r="O3393" t="str">
            <v>Cauca</v>
          </cell>
          <cell r="Q3393" t="str">
            <v>Jamundi</v>
          </cell>
          <cell r="R3393">
            <v>25430</v>
          </cell>
        </row>
        <row r="3394">
          <cell r="B3394">
            <v>26057100</v>
          </cell>
          <cell r="C3394" t="str">
            <v>CASTILLO EL  [26057100]</v>
          </cell>
          <cell r="D3394" t="str">
            <v>Limnimétrica</v>
          </cell>
          <cell r="E3394" t="str">
            <v>Convencional</v>
          </cell>
          <cell r="F3394" t="str">
            <v>Suspendida</v>
          </cell>
          <cell r="G3394">
            <v>25948</v>
          </cell>
          <cell r="H3394">
            <v>950</v>
          </cell>
          <cell r="I3394">
            <v>3.28333333</v>
          </cell>
          <cell r="J3394">
            <v>-76.5</v>
          </cell>
          <cell r="K3394" t="str">
            <v>Valle del Cauca</v>
          </cell>
          <cell r="L3394" t="str">
            <v>Jamundí</v>
          </cell>
          <cell r="M3394" t="str">
            <v>Area Operativa 09 - Cauca-Valle-Caldas</v>
          </cell>
          <cell r="N3394" t="str">
            <v>Magdalena Cauca</v>
          </cell>
          <cell r="O3394" t="str">
            <v>Cauca</v>
          </cell>
          <cell r="Q3394" t="str">
            <v>Jamundi</v>
          </cell>
          <cell r="R3394">
            <v>30300</v>
          </cell>
        </row>
        <row r="3395">
          <cell r="B3395">
            <v>26040080</v>
          </cell>
          <cell r="C3395" t="str">
            <v>PADILLA  [26040080]</v>
          </cell>
          <cell r="D3395" t="str">
            <v>Pluviométrica</v>
          </cell>
          <cell r="E3395" t="str">
            <v>Convencional</v>
          </cell>
          <cell r="F3395" t="str">
            <v>Suspendida</v>
          </cell>
          <cell r="G3395">
            <v>24395</v>
          </cell>
          <cell r="H3395">
            <v>1000</v>
          </cell>
          <cell r="I3395">
            <v>3.2333333299999998</v>
          </cell>
          <cell r="J3395">
            <v>-76.316666669999989</v>
          </cell>
          <cell r="K3395" t="str">
            <v>Cauca</v>
          </cell>
          <cell r="L3395" t="str">
            <v>Padilla</v>
          </cell>
          <cell r="M3395" t="str">
            <v>Area Operativa 09 - Cauca-Valle-Caldas</v>
          </cell>
          <cell r="N3395" t="str">
            <v>Magdalena Cauca</v>
          </cell>
          <cell r="O3395" t="str">
            <v>Cauca</v>
          </cell>
          <cell r="Q3395" t="str">
            <v>Jamundi</v>
          </cell>
          <cell r="R3395">
            <v>24943</v>
          </cell>
        </row>
        <row r="3396">
          <cell r="B3396">
            <v>26060010</v>
          </cell>
          <cell r="C3396" t="str">
            <v>SAN FERNANDO  [26060010]</v>
          </cell>
          <cell r="D3396" t="str">
            <v>Pluviométrica</v>
          </cell>
          <cell r="E3396" t="str">
            <v>Convencional</v>
          </cell>
          <cell r="F3396" t="str">
            <v>Suspendida</v>
          </cell>
          <cell r="G3396">
            <v>11428</v>
          </cell>
          <cell r="H3396">
            <v>990</v>
          </cell>
          <cell r="I3396">
            <v>3.28333333</v>
          </cell>
          <cell r="J3396">
            <v>-76.333333329999988</v>
          </cell>
          <cell r="K3396" t="str">
            <v>Cauca</v>
          </cell>
          <cell r="L3396" t="str">
            <v>Miranda</v>
          </cell>
          <cell r="M3396" t="str">
            <v>Area Operativa 09 - Cauca-Valle-Caldas</v>
          </cell>
          <cell r="N3396" t="str">
            <v>Magdalena Cauca</v>
          </cell>
          <cell r="O3396" t="str">
            <v>Cauca</v>
          </cell>
          <cell r="Q3396" t="str">
            <v>Jamundi</v>
          </cell>
          <cell r="R3396">
            <v>22751</v>
          </cell>
        </row>
        <row r="3397">
          <cell r="B3397">
            <v>26060170</v>
          </cell>
          <cell r="C3397" t="str">
            <v>REMOLINO  [26060170]</v>
          </cell>
          <cell r="D3397" t="str">
            <v>Pluviométrica</v>
          </cell>
          <cell r="E3397" t="str">
            <v>Convencional</v>
          </cell>
          <cell r="F3397" t="str">
            <v>Activa</v>
          </cell>
          <cell r="G3397">
            <v>25583</v>
          </cell>
          <cell r="H3397">
            <v>1000</v>
          </cell>
          <cell r="I3397">
            <v>3.28333333</v>
          </cell>
          <cell r="J3397">
            <v>-76.283333329999991</v>
          </cell>
          <cell r="K3397" t="str">
            <v>Valle del Cauca</v>
          </cell>
          <cell r="L3397" t="str">
            <v>Florida</v>
          </cell>
          <cell r="M3397" t="str">
            <v>Area Operativa 09 - Cauca-Valle-Caldas</v>
          </cell>
          <cell r="N3397" t="str">
            <v>Magdalena Cauca</v>
          </cell>
          <cell r="O3397" t="str">
            <v>Cauca</v>
          </cell>
          <cell r="Q3397" t="str">
            <v>Jamundi</v>
          </cell>
        </row>
        <row r="3398">
          <cell r="B3398">
            <v>26067030</v>
          </cell>
          <cell r="C3398" t="str">
            <v>ORTIGAL  [26067030]</v>
          </cell>
          <cell r="D3398" t="str">
            <v>Limnimétrica</v>
          </cell>
          <cell r="E3398" t="str">
            <v>Convencional</v>
          </cell>
          <cell r="F3398" t="str">
            <v>Activa</v>
          </cell>
          <cell r="G3398">
            <v>26373</v>
          </cell>
          <cell r="H3398">
            <v>988</v>
          </cell>
          <cell r="I3398">
            <v>3.28333333</v>
          </cell>
          <cell r="J3398">
            <v>-76.349999999999994</v>
          </cell>
          <cell r="K3398" t="str">
            <v>Valle del Cauca</v>
          </cell>
          <cell r="L3398" t="str">
            <v>Florida</v>
          </cell>
          <cell r="M3398" t="str">
            <v>Area Operativa 09 - Cauca-Valle-Caldas</v>
          </cell>
          <cell r="N3398" t="str">
            <v>Magdalena Cauca</v>
          </cell>
          <cell r="O3398" t="str">
            <v>Cauca</v>
          </cell>
          <cell r="Q3398" t="str">
            <v>Desbaratado</v>
          </cell>
        </row>
        <row r="3399">
          <cell r="B3399">
            <v>26050200</v>
          </cell>
          <cell r="C3399" t="str">
            <v>PALACIO EL  [26050200]</v>
          </cell>
          <cell r="D3399" t="str">
            <v>Pluviométrica</v>
          </cell>
          <cell r="E3399" t="str">
            <v>Convencional</v>
          </cell>
          <cell r="F3399" t="str">
            <v>Activa</v>
          </cell>
          <cell r="G3399">
            <v>25583</v>
          </cell>
          <cell r="H3399">
            <v>950</v>
          </cell>
          <cell r="I3399">
            <v>3.3</v>
          </cell>
          <cell r="J3399">
            <v>-76.533333329999991</v>
          </cell>
          <cell r="K3399" t="str">
            <v>Valle del Cauca</v>
          </cell>
          <cell r="L3399" t="str">
            <v>Cali</v>
          </cell>
          <cell r="M3399" t="str">
            <v>Area Operativa 09 - Cauca-Valle-Caldas</v>
          </cell>
          <cell r="N3399" t="str">
            <v>Magdalena Cauca</v>
          </cell>
          <cell r="O3399" t="str">
            <v>Cauca</v>
          </cell>
          <cell r="Q3399" t="str">
            <v>Desbaratado</v>
          </cell>
        </row>
        <row r="3400">
          <cell r="B3400">
            <v>26057080</v>
          </cell>
          <cell r="C3400" t="str">
            <v>HORMIGUERO  [26057080]</v>
          </cell>
          <cell r="D3400" t="str">
            <v>Limnigráfica</v>
          </cell>
          <cell r="E3400" t="str">
            <v>Convencional</v>
          </cell>
          <cell r="F3400" t="str">
            <v>Activa</v>
          </cell>
          <cell r="G3400">
            <v>22661</v>
          </cell>
          <cell r="H3400">
            <v>955</v>
          </cell>
          <cell r="I3400">
            <v>3.3</v>
          </cell>
          <cell r="J3400">
            <v>-76.483333329999994</v>
          </cell>
          <cell r="K3400" t="str">
            <v>Valle del Cauca</v>
          </cell>
          <cell r="L3400" t="str">
            <v>Cali</v>
          </cell>
          <cell r="M3400" t="str">
            <v>Area Operativa 09 - Cauca-Valle-Caldas</v>
          </cell>
          <cell r="N3400" t="str">
            <v>Magdalena Cauca</v>
          </cell>
          <cell r="O3400" t="str">
            <v>Cauca</v>
          </cell>
          <cell r="Q3400" t="str">
            <v>Cauca</v>
          </cell>
        </row>
        <row r="3401">
          <cell r="B3401">
            <v>21065012</v>
          </cell>
          <cell r="C3401" t="str">
            <v>ALTA MONTAÑA  [21065012]</v>
          </cell>
          <cell r="D3401" t="str">
            <v>Climática Ordinaria</v>
          </cell>
          <cell r="E3401" t="str">
            <v>Automática sin Telemetría</v>
          </cell>
          <cell r="F3401" t="str">
            <v>Activa</v>
          </cell>
          <cell r="H3401">
            <v>1848</v>
          </cell>
          <cell r="I3401">
            <v>2.1519849999999998</v>
          </cell>
          <cell r="J3401">
            <v>-75.537593359999988</v>
          </cell>
          <cell r="K3401" t="str">
            <v>Huila</v>
          </cell>
          <cell r="L3401" t="str">
            <v>Garzón</v>
          </cell>
          <cell r="M3401" t="str">
            <v>Area Operativa 04 - Huila-Caquetá</v>
          </cell>
          <cell r="N3401" t="str">
            <v>Magdalena Cauca</v>
          </cell>
          <cell r="O3401" t="str">
            <v>Alto Magdalena</v>
          </cell>
          <cell r="Q3401" t="str">
            <v>Ay Paso En Medio</v>
          </cell>
        </row>
        <row r="3402">
          <cell r="B3402">
            <v>26020260</v>
          </cell>
          <cell r="C3402" t="str">
            <v>MADRIGAL  [26020260]</v>
          </cell>
          <cell r="D3402" t="str">
            <v>Pluviométrica</v>
          </cell>
          <cell r="E3402" t="str">
            <v>Convencional</v>
          </cell>
          <cell r="F3402" t="str">
            <v>Activa</v>
          </cell>
          <cell r="G3402">
            <v>35231</v>
          </cell>
          <cell r="H3402">
            <v>1434</v>
          </cell>
          <cell r="I3402">
            <v>2.85</v>
          </cell>
          <cell r="J3402">
            <v>-76.55</v>
          </cell>
          <cell r="K3402" t="str">
            <v>Cauca</v>
          </cell>
          <cell r="L3402" t="str">
            <v>Caldono</v>
          </cell>
          <cell r="M3402" t="str">
            <v>Area Operativa 07 - Nariño-Putumayo</v>
          </cell>
          <cell r="N3402" t="str">
            <v>Magdalena Cauca</v>
          </cell>
          <cell r="O3402" t="str">
            <v>Cauca</v>
          </cell>
          <cell r="Q3402" t="str">
            <v>Gallinazo</v>
          </cell>
        </row>
        <row r="3403">
          <cell r="B3403">
            <v>52010120</v>
          </cell>
          <cell r="C3403" t="str">
            <v>CAMP GALINDEZ  [52010120]</v>
          </cell>
          <cell r="D3403" t="str">
            <v>Pluviométrica</v>
          </cell>
          <cell r="E3403" t="str">
            <v>Convencional</v>
          </cell>
          <cell r="F3403" t="str">
            <v>Suspendida</v>
          </cell>
          <cell r="G3403">
            <v>24456</v>
          </cell>
          <cell r="H3403">
            <v>700</v>
          </cell>
          <cell r="I3403">
            <v>2.0499999999999998</v>
          </cell>
          <cell r="J3403">
            <v>-77.066666669999989</v>
          </cell>
          <cell r="K3403" t="str">
            <v>Cauca</v>
          </cell>
          <cell r="L3403" t="str">
            <v>Patía (El Bordo)</v>
          </cell>
          <cell r="M3403" t="str">
            <v>Area Operativa 07 - Nariño-Putumayo</v>
          </cell>
          <cell r="N3403" t="str">
            <v>Pacifico</v>
          </cell>
          <cell r="O3403" t="str">
            <v>Patía</v>
          </cell>
          <cell r="Q3403" t="str">
            <v>Ay Paso En Medio</v>
          </cell>
          <cell r="R3403">
            <v>24487</v>
          </cell>
        </row>
        <row r="3404">
          <cell r="B3404">
            <v>21020030</v>
          </cell>
          <cell r="C3404" t="str">
            <v>LLANO DE LA VIRGEN  [21020030]</v>
          </cell>
          <cell r="D3404" t="str">
            <v>Pluviométrica</v>
          </cell>
          <cell r="E3404" t="str">
            <v>Convencional</v>
          </cell>
          <cell r="F3404" t="str">
            <v>Suspendida</v>
          </cell>
          <cell r="G3404">
            <v>26282</v>
          </cell>
          <cell r="H3404">
            <v>600</v>
          </cell>
          <cell r="I3404">
            <v>2.1333333300000001</v>
          </cell>
          <cell r="J3404">
            <v>-75.733333329999994</v>
          </cell>
          <cell r="K3404" t="str">
            <v>Huila</v>
          </cell>
          <cell r="L3404" t="str">
            <v>Altamira</v>
          </cell>
          <cell r="M3404" t="str">
            <v>Area Operativa 04 - Huila-Caquetá</v>
          </cell>
          <cell r="N3404" t="str">
            <v>Magdalena Cauca</v>
          </cell>
          <cell r="O3404" t="str">
            <v>Alto Magdalena</v>
          </cell>
          <cell r="Q3404" t="str">
            <v>Ay Paso En Medio</v>
          </cell>
          <cell r="R3404">
            <v>26313</v>
          </cell>
        </row>
        <row r="3405">
          <cell r="B3405">
            <v>46010010</v>
          </cell>
          <cell r="C3405" t="str">
            <v>SAN VICENTE CAGUAN  [46010010]</v>
          </cell>
          <cell r="D3405" t="str">
            <v>Pluviométrica</v>
          </cell>
          <cell r="E3405" t="str">
            <v>Convencional</v>
          </cell>
          <cell r="F3405" t="str">
            <v>Suspendida</v>
          </cell>
          <cell r="G3405">
            <v>22112</v>
          </cell>
          <cell r="H3405">
            <v>300</v>
          </cell>
          <cell r="I3405">
            <v>2.1333333300000001</v>
          </cell>
          <cell r="J3405">
            <v>-74.75</v>
          </cell>
          <cell r="K3405" t="str">
            <v>Caquetá</v>
          </cell>
          <cell r="L3405" t="str">
            <v>San Vicente Del Caguán</v>
          </cell>
          <cell r="M3405" t="str">
            <v>Area Operativa 04 - Huila-Caquetá</v>
          </cell>
          <cell r="N3405" t="str">
            <v>Amazonas</v>
          </cell>
          <cell r="O3405" t="str">
            <v>Caguán</v>
          </cell>
          <cell r="Q3405" t="str">
            <v>Ay Paso En Medio</v>
          </cell>
          <cell r="R3405">
            <v>22569</v>
          </cell>
        </row>
        <row r="3406">
          <cell r="B3406">
            <v>21030010</v>
          </cell>
          <cell r="C3406" t="str">
            <v>JAGUA LA  [21030010]</v>
          </cell>
          <cell r="D3406" t="str">
            <v>Pluviométrica</v>
          </cell>
          <cell r="E3406" t="str">
            <v>Convencional</v>
          </cell>
          <cell r="F3406" t="str">
            <v>Suspendida</v>
          </cell>
          <cell r="G3406">
            <v>16725</v>
          </cell>
          <cell r="H3406">
            <v>915</v>
          </cell>
          <cell r="I3406">
            <v>2.1666666699999997</v>
          </cell>
          <cell r="J3406">
            <v>-75.666666669999998</v>
          </cell>
          <cell r="K3406" t="str">
            <v>Huila</v>
          </cell>
          <cell r="L3406" t="str">
            <v>Garzón</v>
          </cell>
          <cell r="M3406" t="str">
            <v>Area Operativa 04 - Huila-Caquetá</v>
          </cell>
          <cell r="N3406" t="str">
            <v>Magdalena Cauca</v>
          </cell>
          <cell r="O3406" t="str">
            <v>Alto Magdalena</v>
          </cell>
          <cell r="Q3406" t="str">
            <v>Ay Paso En Medio</v>
          </cell>
          <cell r="R3406">
            <v>17182</v>
          </cell>
        </row>
        <row r="3407">
          <cell r="B3407">
            <v>21060020</v>
          </cell>
          <cell r="C3407" t="str">
            <v>FATIMA  [21060020]</v>
          </cell>
          <cell r="D3407" t="str">
            <v>Pluviométrica</v>
          </cell>
          <cell r="E3407" t="str">
            <v>Convencional</v>
          </cell>
          <cell r="F3407" t="str">
            <v>Suspendida</v>
          </cell>
          <cell r="G3407">
            <v>19374</v>
          </cell>
          <cell r="H3407">
            <v>1040</v>
          </cell>
          <cell r="I3407">
            <v>2.1666666699999997</v>
          </cell>
          <cell r="J3407">
            <v>-75.616666670000001</v>
          </cell>
          <cell r="K3407" t="str">
            <v>Huila</v>
          </cell>
          <cell r="L3407" t="str">
            <v>Garzón</v>
          </cell>
          <cell r="M3407" t="str">
            <v>Area Operativa 04 - Huila-Caquetá</v>
          </cell>
          <cell r="N3407" t="str">
            <v>Magdalena Cauca</v>
          </cell>
          <cell r="O3407" t="str">
            <v>Alto Magdalena</v>
          </cell>
          <cell r="Q3407" t="str">
            <v>Ay Paso En Medio</v>
          </cell>
          <cell r="R3407">
            <v>24456</v>
          </cell>
        </row>
        <row r="3408">
          <cell r="B3408">
            <v>52020170</v>
          </cell>
          <cell r="C3408" t="str">
            <v>SAN PEDRO MOP  [52020170]</v>
          </cell>
          <cell r="D3408" t="str">
            <v>Pluviométrica</v>
          </cell>
          <cell r="E3408" t="str">
            <v>Convencional</v>
          </cell>
          <cell r="F3408" t="str">
            <v>Suspendida</v>
          </cell>
          <cell r="G3408">
            <v>25856</v>
          </cell>
          <cell r="H3408">
            <v>1600</v>
          </cell>
          <cell r="I3408">
            <v>2.1666666699999997</v>
          </cell>
          <cell r="J3408">
            <v>-76.783333329999991</v>
          </cell>
          <cell r="K3408" t="str">
            <v>Cauca</v>
          </cell>
          <cell r="L3408" t="str">
            <v>La Sierra</v>
          </cell>
          <cell r="M3408" t="str">
            <v>Area Operativa 07 - Nariño-Putumayo</v>
          </cell>
          <cell r="N3408" t="str">
            <v>Pacifico</v>
          </cell>
          <cell r="O3408" t="str">
            <v>Patía</v>
          </cell>
          <cell r="Q3408" t="str">
            <v>Ay Paso En Medio</v>
          </cell>
          <cell r="R3408">
            <v>27774</v>
          </cell>
        </row>
        <row r="3409">
          <cell r="B3409">
            <v>53027010</v>
          </cell>
          <cell r="C3409" t="str">
            <v>SALTO EL  [53027010]</v>
          </cell>
          <cell r="D3409" t="str">
            <v>Limnigráfica</v>
          </cell>
          <cell r="E3409" t="str">
            <v>Convencional</v>
          </cell>
          <cell r="F3409" t="str">
            <v>Suspendida</v>
          </cell>
          <cell r="G3409">
            <v>31305</v>
          </cell>
          <cell r="H3409">
            <v>50</v>
          </cell>
          <cell r="I3409">
            <v>2.1666666699999997</v>
          </cell>
          <cell r="J3409">
            <v>-78.133333329999999</v>
          </cell>
          <cell r="K3409" t="str">
            <v>Nariño</v>
          </cell>
          <cell r="L3409" t="str">
            <v>El Charco</v>
          </cell>
          <cell r="M3409" t="str">
            <v>Area Operativa 07 - Nariño-Putumayo</v>
          </cell>
          <cell r="N3409" t="str">
            <v>Pacifico</v>
          </cell>
          <cell r="O3409" t="str">
            <v>Tapaje - Dagua - Directos</v>
          </cell>
          <cell r="Q3409" t="str">
            <v>Tapaje</v>
          </cell>
          <cell r="R3409">
            <v>32370</v>
          </cell>
        </row>
        <row r="3410">
          <cell r="B3410">
            <v>21025011</v>
          </cell>
          <cell r="C3410" t="str">
            <v>LA JAGUA  [21025011]</v>
          </cell>
          <cell r="D3410" t="str">
            <v>Climática Ordinaria</v>
          </cell>
          <cell r="E3410" t="str">
            <v>Automática sin Telemetría</v>
          </cell>
          <cell r="F3410" t="str">
            <v>Activa</v>
          </cell>
          <cell r="H3410">
            <v>759</v>
          </cell>
          <cell r="I3410">
            <v>2.1687605599999999</v>
          </cell>
          <cell r="J3410">
            <v>-75.680807690000009</v>
          </cell>
          <cell r="K3410" t="str">
            <v>Huila</v>
          </cell>
          <cell r="L3410" t="str">
            <v>Garzón</v>
          </cell>
          <cell r="M3410" t="str">
            <v>Area Operativa 04 - Huila-Caquetá</v>
          </cell>
          <cell r="N3410" t="str">
            <v>Magdalena Cauca</v>
          </cell>
          <cell r="O3410" t="str">
            <v>Alto Magdalena</v>
          </cell>
          <cell r="Q3410" t="str">
            <v>Tapaje</v>
          </cell>
        </row>
        <row r="3411">
          <cell r="B3411">
            <v>21060050</v>
          </cell>
          <cell r="C3411" t="str">
            <v>MIRADOR  [21060050]</v>
          </cell>
          <cell r="D3411" t="str">
            <v>Pluviométrica</v>
          </cell>
          <cell r="E3411" t="str">
            <v>Convencional</v>
          </cell>
          <cell r="F3411" t="str">
            <v>Activa</v>
          </cell>
          <cell r="G3411">
            <v>25308</v>
          </cell>
          <cell r="H3411">
            <v>1000</v>
          </cell>
          <cell r="I3411">
            <v>2.2000000000000002</v>
          </cell>
          <cell r="J3411">
            <v>-75.650000000000006</v>
          </cell>
          <cell r="K3411" t="str">
            <v>Huila</v>
          </cell>
          <cell r="L3411" t="str">
            <v>Garzón</v>
          </cell>
          <cell r="M3411" t="str">
            <v>Area Operativa 04 - Huila-Caquetá</v>
          </cell>
          <cell r="N3411" t="str">
            <v>Magdalena Cauca</v>
          </cell>
          <cell r="O3411" t="str">
            <v>Alto Magdalena</v>
          </cell>
          <cell r="Q3411" t="str">
            <v>Tapaje</v>
          </cell>
        </row>
        <row r="3412">
          <cell r="B3412">
            <v>21060150</v>
          </cell>
          <cell r="C3412" t="str">
            <v>VILLA CONSUELO  [21060150]</v>
          </cell>
          <cell r="D3412" t="str">
            <v>Pluviométrica</v>
          </cell>
          <cell r="E3412" t="str">
            <v>Convencional</v>
          </cell>
          <cell r="F3412" t="str">
            <v>Activa</v>
          </cell>
          <cell r="G3412">
            <v>33253</v>
          </cell>
          <cell r="H3412">
            <v>1450</v>
          </cell>
          <cell r="I3412">
            <v>2.2000000000000002</v>
          </cell>
          <cell r="J3412">
            <v>-75.566666669999989</v>
          </cell>
          <cell r="K3412" t="str">
            <v>Huila</v>
          </cell>
          <cell r="L3412" t="str">
            <v>Garzón</v>
          </cell>
          <cell r="M3412" t="str">
            <v>Area Operativa 04 - Huila-Caquetá</v>
          </cell>
          <cell r="N3412" t="str">
            <v>Magdalena Cauca</v>
          </cell>
          <cell r="O3412" t="str">
            <v>Alto Magdalena</v>
          </cell>
          <cell r="Q3412" t="str">
            <v>Tapaje</v>
          </cell>
        </row>
        <row r="3413">
          <cell r="B3413">
            <v>21045011</v>
          </cell>
          <cell r="C3413" t="str">
            <v>LA YAGUILGA  [21045011]</v>
          </cell>
          <cell r="D3413" t="str">
            <v>Climática Ordinaria</v>
          </cell>
          <cell r="E3413" t="str">
            <v>Automática sin Telemetría</v>
          </cell>
          <cell r="F3413" t="str">
            <v>Activa</v>
          </cell>
          <cell r="H3413">
            <v>751</v>
          </cell>
          <cell r="I3413">
            <v>2.2310222199999998</v>
          </cell>
          <cell r="J3413">
            <v>-75.684739560000011</v>
          </cell>
          <cell r="K3413" t="str">
            <v>Huila</v>
          </cell>
          <cell r="L3413" t="str">
            <v>Agrado</v>
          </cell>
          <cell r="M3413" t="str">
            <v>Area Operativa 04 - Huila-Caquetá</v>
          </cell>
          <cell r="N3413" t="str">
            <v>Magdalena Cauca</v>
          </cell>
          <cell r="O3413" t="str">
            <v>Alto Magdalena</v>
          </cell>
          <cell r="Q3413" t="str">
            <v>Tapaje</v>
          </cell>
        </row>
        <row r="3414">
          <cell r="B3414">
            <v>21047050</v>
          </cell>
          <cell r="C3414" t="str">
            <v>PTE BALSEADERO  [21047050]</v>
          </cell>
          <cell r="D3414" t="str">
            <v>Limnigráfica</v>
          </cell>
          <cell r="E3414" t="str">
            <v>Convencional</v>
          </cell>
          <cell r="F3414" t="str">
            <v>Activa</v>
          </cell>
          <cell r="G3414">
            <v>40023</v>
          </cell>
          <cell r="H3414">
            <v>710</v>
          </cell>
          <cell r="I3414">
            <v>2.2323611099999998</v>
          </cell>
          <cell r="J3414">
            <v>-75.648555560000005</v>
          </cell>
          <cell r="K3414" t="str">
            <v>Huila</v>
          </cell>
          <cell r="L3414" t="str">
            <v>Agrado</v>
          </cell>
          <cell r="M3414" t="str">
            <v>Area Operativa 04 - Huila-Caquetá</v>
          </cell>
          <cell r="N3414" t="str">
            <v>Magdalena Cauca</v>
          </cell>
          <cell r="O3414" t="str">
            <v>Alto Magdalena</v>
          </cell>
          <cell r="Q3414" t="str">
            <v>Magdalena</v>
          </cell>
        </row>
        <row r="3415">
          <cell r="B3415">
            <v>52010010</v>
          </cell>
          <cell r="C3415" t="str">
            <v>PORTACHUELO  [52010010]</v>
          </cell>
          <cell r="D3415" t="str">
            <v>Pluviométrica</v>
          </cell>
          <cell r="E3415" t="str">
            <v>Convencional</v>
          </cell>
          <cell r="F3415" t="str">
            <v>Activa</v>
          </cell>
          <cell r="G3415">
            <v>25583</v>
          </cell>
          <cell r="H3415">
            <v>1750</v>
          </cell>
          <cell r="I3415">
            <v>2.25</v>
          </cell>
          <cell r="J3415">
            <v>-76.716666669999995</v>
          </cell>
          <cell r="K3415" t="str">
            <v>Cauca</v>
          </cell>
          <cell r="L3415" t="str">
            <v>Rosas</v>
          </cell>
          <cell r="M3415" t="str">
            <v>Area Operativa 07 - Nariño-Putumayo</v>
          </cell>
          <cell r="N3415" t="str">
            <v>Pacifico</v>
          </cell>
          <cell r="O3415" t="str">
            <v>Patía</v>
          </cell>
          <cell r="Q3415" t="str">
            <v>Magdalena</v>
          </cell>
        </row>
        <row r="3416">
          <cell r="B3416">
            <v>52010070</v>
          </cell>
          <cell r="C3416" t="str">
            <v>ROSAS PARRAGA VIEJ  [52010070]</v>
          </cell>
          <cell r="D3416" t="str">
            <v>Pluviográfica</v>
          </cell>
          <cell r="E3416" t="str">
            <v>Convencional</v>
          </cell>
          <cell r="F3416" t="str">
            <v>Activa</v>
          </cell>
          <cell r="G3416">
            <v>19008</v>
          </cell>
          <cell r="H3416">
            <v>1500</v>
          </cell>
          <cell r="I3416">
            <v>2.25</v>
          </cell>
          <cell r="J3416">
            <v>-76.733333329999994</v>
          </cell>
          <cell r="K3416" t="str">
            <v>Cauca</v>
          </cell>
          <cell r="L3416" t="str">
            <v>Rosas</v>
          </cell>
          <cell r="M3416" t="str">
            <v>Area Operativa 07 - Nariño-Putumayo</v>
          </cell>
          <cell r="N3416" t="str">
            <v>Pacifico</v>
          </cell>
          <cell r="O3416" t="str">
            <v>Patía</v>
          </cell>
          <cell r="Q3416" t="str">
            <v>Magdalena</v>
          </cell>
        </row>
        <row r="3417">
          <cell r="B3417">
            <v>53077040</v>
          </cell>
          <cell r="C3417" t="str">
            <v>PINCHE  [53077040]</v>
          </cell>
          <cell r="D3417" t="str">
            <v>Limnigráfica</v>
          </cell>
          <cell r="E3417" t="str">
            <v>Convencional</v>
          </cell>
          <cell r="F3417" t="str">
            <v>Activa</v>
          </cell>
          <cell r="G3417">
            <v>29387</v>
          </cell>
          <cell r="H3417">
            <v>980</v>
          </cell>
          <cell r="I3417">
            <v>2.25</v>
          </cell>
          <cell r="J3417">
            <v>-77.25</v>
          </cell>
          <cell r="K3417" t="str">
            <v>Cauca</v>
          </cell>
          <cell r="L3417" t="str">
            <v>Argelia (Cauca)</v>
          </cell>
          <cell r="M3417" t="str">
            <v>Area Operativa 07 - Nariño-Putumayo</v>
          </cell>
          <cell r="N3417" t="str">
            <v>Pacifico</v>
          </cell>
          <cell r="O3417" t="str">
            <v>Tapaje - Dagua - Directos</v>
          </cell>
          <cell r="Q3417" t="str">
            <v>Micay</v>
          </cell>
        </row>
        <row r="3418">
          <cell r="B3418">
            <v>21065010</v>
          </cell>
          <cell r="C3418" t="str">
            <v>ZONA CAFETERA  [21065010]</v>
          </cell>
          <cell r="D3418" t="str">
            <v>Climática Ordinaria</v>
          </cell>
          <cell r="E3418" t="str">
            <v>Automática sin Telemetría</v>
          </cell>
          <cell r="F3418" t="str">
            <v>Activa</v>
          </cell>
          <cell r="H3418">
            <v>1454</v>
          </cell>
          <cell r="I3418">
            <v>2.2868611099999998</v>
          </cell>
          <cell r="J3418">
            <v>-75.511925329999997</v>
          </cell>
          <cell r="K3418" t="str">
            <v>Huila</v>
          </cell>
          <cell r="L3418" t="str">
            <v>Gigante</v>
          </cell>
          <cell r="M3418" t="str">
            <v>Area Operativa 04 - Huila-Caquetá</v>
          </cell>
          <cell r="N3418" t="str">
            <v>Magdalena Cauca</v>
          </cell>
          <cell r="O3418" t="str">
            <v>Alto Magdalena</v>
          </cell>
          <cell r="Q3418" t="str">
            <v>Micay</v>
          </cell>
        </row>
        <row r="3419">
          <cell r="B3419">
            <v>53055010</v>
          </cell>
          <cell r="C3419" t="str">
            <v>SAIJA  [53055010]</v>
          </cell>
          <cell r="D3419" t="str">
            <v>Climática Ordinaria</v>
          </cell>
          <cell r="E3419" t="str">
            <v>Convencional</v>
          </cell>
          <cell r="F3419" t="str">
            <v>Suspendida</v>
          </cell>
          <cell r="G3419">
            <v>24365</v>
          </cell>
          <cell r="H3419">
            <v>8</v>
          </cell>
          <cell r="I3419">
            <v>2.28333333</v>
          </cell>
          <cell r="J3419">
            <v>-77.633333329999999</v>
          </cell>
          <cell r="K3419" t="str">
            <v>Cauca</v>
          </cell>
          <cell r="L3419" t="str">
            <v>Timbiquí</v>
          </cell>
          <cell r="M3419" t="str">
            <v>Area Operativa 07 - Nariño-Putumayo</v>
          </cell>
          <cell r="N3419" t="str">
            <v>Pacifico</v>
          </cell>
          <cell r="O3419" t="str">
            <v>Tapaje - Dagua - Directos</v>
          </cell>
          <cell r="Q3419" t="str">
            <v>Micay</v>
          </cell>
          <cell r="R3419">
            <v>25856</v>
          </cell>
        </row>
        <row r="3420">
          <cell r="B3420">
            <v>21120070</v>
          </cell>
          <cell r="C3420" t="str">
            <v>SARDINATA  [21120070]</v>
          </cell>
          <cell r="D3420" t="str">
            <v>Pluviométrica</v>
          </cell>
          <cell r="E3420" t="str">
            <v>Convencional</v>
          </cell>
          <cell r="F3420" t="str">
            <v>Suspendida</v>
          </cell>
          <cell r="G3420">
            <v>24912</v>
          </cell>
          <cell r="H3420">
            <v>750</v>
          </cell>
          <cell r="I3420">
            <v>2.9</v>
          </cell>
          <cell r="J3420">
            <v>-75.5</v>
          </cell>
          <cell r="K3420" t="str">
            <v>Huila</v>
          </cell>
          <cell r="L3420" t="str">
            <v>Palermo</v>
          </cell>
          <cell r="M3420" t="str">
            <v>Area Operativa 04 - Huila-Caquetá</v>
          </cell>
          <cell r="N3420" t="str">
            <v>Magdalena Cauca</v>
          </cell>
          <cell r="O3420" t="str">
            <v>Alto Magdalena</v>
          </cell>
          <cell r="Q3420" t="str">
            <v>Sardinata</v>
          </cell>
          <cell r="R3420">
            <v>25308</v>
          </cell>
        </row>
        <row r="3421">
          <cell r="B3421">
            <v>26040240</v>
          </cell>
          <cell r="C3421" t="str">
            <v>JAMBALO  [26040240]</v>
          </cell>
          <cell r="D3421" t="str">
            <v>Pluviométrica</v>
          </cell>
          <cell r="E3421" t="str">
            <v>Convencional</v>
          </cell>
          <cell r="F3421" t="str">
            <v>Activa</v>
          </cell>
          <cell r="G3421">
            <v>26129</v>
          </cell>
          <cell r="H3421">
            <v>2322</v>
          </cell>
          <cell r="I3421">
            <v>2.8333333299999999</v>
          </cell>
          <cell r="J3421">
            <v>-76.283333329999991</v>
          </cell>
          <cell r="K3421" t="str">
            <v>Cauca</v>
          </cell>
          <cell r="L3421" t="str">
            <v>Toribío</v>
          </cell>
          <cell r="M3421" t="str">
            <v>Area Operativa 09 - Cauca-Valle-Caldas</v>
          </cell>
          <cell r="N3421" t="str">
            <v>Magdalena Cauca</v>
          </cell>
          <cell r="O3421" t="str">
            <v>Cauca</v>
          </cell>
          <cell r="Q3421" t="str">
            <v>Canal Del Dique</v>
          </cell>
        </row>
        <row r="3422">
          <cell r="B3422">
            <v>26020300</v>
          </cell>
          <cell r="C3422" t="str">
            <v>AGUSTINA LA  [26020300]</v>
          </cell>
          <cell r="D3422" t="str">
            <v>Pluviométrica</v>
          </cell>
          <cell r="E3422" t="str">
            <v>Convencional</v>
          </cell>
          <cell r="F3422" t="str">
            <v>Suspendida</v>
          </cell>
          <cell r="G3422">
            <v>25703</v>
          </cell>
          <cell r="H3422">
            <v>1200</v>
          </cell>
          <cell r="I3422">
            <v>2.8833333300000001</v>
          </cell>
          <cell r="J3422">
            <v>-76.533333329999991</v>
          </cell>
          <cell r="K3422" t="str">
            <v>Cauca</v>
          </cell>
          <cell r="L3422" t="str">
            <v>Santander De Quilichao</v>
          </cell>
          <cell r="M3422" t="str">
            <v>Area Operativa 09 - Cauca-Valle-Caldas</v>
          </cell>
          <cell r="N3422" t="str">
            <v>Magdalena Cauca</v>
          </cell>
          <cell r="O3422" t="str">
            <v>Cauca</v>
          </cell>
          <cell r="Q3422" t="str">
            <v>Sardinata</v>
          </cell>
          <cell r="R3422">
            <v>27774</v>
          </cell>
        </row>
        <row r="3423">
          <cell r="B3423">
            <v>26040070</v>
          </cell>
          <cell r="C3423" t="str">
            <v>JAMBALO  [26040070]</v>
          </cell>
          <cell r="D3423" t="str">
            <v>Pluviométrica</v>
          </cell>
          <cell r="E3423" t="str">
            <v>Convencional</v>
          </cell>
          <cell r="F3423" t="str">
            <v>Suspendida</v>
          </cell>
          <cell r="G3423">
            <v>24395</v>
          </cell>
          <cell r="H3423">
            <v>2322</v>
          </cell>
          <cell r="I3423">
            <v>2.8333333299999999</v>
          </cell>
          <cell r="J3423">
            <v>-76.3</v>
          </cell>
          <cell r="K3423" t="str">
            <v>Cauca</v>
          </cell>
          <cell r="L3423" t="str">
            <v>Jambaló</v>
          </cell>
          <cell r="M3423" t="str">
            <v>Area Operativa 09 - Cauca-Valle-Caldas</v>
          </cell>
          <cell r="N3423" t="str">
            <v>Magdalena Cauca</v>
          </cell>
          <cell r="O3423" t="str">
            <v>Cauca</v>
          </cell>
          <cell r="Q3423" t="str">
            <v>Canal Del Dique</v>
          </cell>
          <cell r="R3423">
            <v>24943</v>
          </cell>
        </row>
        <row r="3424">
          <cell r="B3424">
            <v>26027280</v>
          </cell>
          <cell r="C3424" t="str">
            <v>CAMBULOS LOS  [26027280]</v>
          </cell>
          <cell r="D3424" t="str">
            <v>Limnigráfica</v>
          </cell>
          <cell r="E3424" t="str">
            <v>Convencional</v>
          </cell>
          <cell r="F3424" t="str">
            <v>Activa</v>
          </cell>
          <cell r="G3424">
            <v>29782</v>
          </cell>
          <cell r="H3424">
            <v>1143</v>
          </cell>
          <cell r="I3424">
            <v>2.85</v>
          </cell>
          <cell r="J3424">
            <v>-76.650000000000006</v>
          </cell>
          <cell r="K3424" t="str">
            <v>Cauca</v>
          </cell>
          <cell r="L3424" t="str">
            <v>Buenos Aires</v>
          </cell>
          <cell r="M3424" t="str">
            <v>Area Operativa 09 - Cauca-Valle-Caldas</v>
          </cell>
          <cell r="N3424" t="str">
            <v>Magdalena Cauca</v>
          </cell>
          <cell r="O3424" t="str">
            <v>Cauca</v>
          </cell>
          <cell r="Q3424" t="str">
            <v>Ovejas</v>
          </cell>
        </row>
        <row r="3425">
          <cell r="B3425">
            <v>26027020</v>
          </cell>
          <cell r="C3425" t="str">
            <v>MONDOMO-PTE CARRET  [26027020]</v>
          </cell>
          <cell r="D3425" t="str">
            <v>Limnimétrica</v>
          </cell>
          <cell r="E3425" t="str">
            <v>Convencional</v>
          </cell>
          <cell r="F3425" t="str">
            <v>Suspendida</v>
          </cell>
          <cell r="G3425">
            <v>15872</v>
          </cell>
          <cell r="H3425">
            <v>1305</v>
          </cell>
          <cell r="I3425">
            <v>2.8666666699999999</v>
          </cell>
          <cell r="J3425">
            <v>-76.533333329999991</v>
          </cell>
          <cell r="K3425" t="str">
            <v>Cauca</v>
          </cell>
          <cell r="L3425" t="str">
            <v>Santander De Quilichao</v>
          </cell>
          <cell r="M3425" t="str">
            <v>Area Operativa 09 - Cauca-Valle-Caldas</v>
          </cell>
          <cell r="N3425" t="str">
            <v>Magdalena Cauca</v>
          </cell>
          <cell r="O3425" t="str">
            <v>Cauca</v>
          </cell>
          <cell r="Q3425" t="str">
            <v>Mondomo</v>
          </cell>
          <cell r="R3425">
            <v>19525</v>
          </cell>
        </row>
        <row r="3426">
          <cell r="B3426">
            <v>21065015</v>
          </cell>
          <cell r="C3426" t="str">
            <v>RIO LORO  [21065015]</v>
          </cell>
          <cell r="D3426" t="str">
            <v>Climática Ordinaria</v>
          </cell>
          <cell r="E3426" t="str">
            <v>Automática sin Telemetría</v>
          </cell>
          <cell r="F3426" t="str">
            <v>Activa</v>
          </cell>
          <cell r="H3426">
            <v>776</v>
          </cell>
          <cell r="I3426">
            <v>2.322775</v>
          </cell>
          <cell r="J3426">
            <v>-75.616388889999996</v>
          </cell>
          <cell r="K3426" t="str">
            <v>Huila</v>
          </cell>
          <cell r="L3426" t="str">
            <v>Gigante</v>
          </cell>
          <cell r="M3426" t="str">
            <v>Area Operativa 04 - Huila-Caquetá</v>
          </cell>
          <cell r="N3426" t="str">
            <v>Magdalena Cauca</v>
          </cell>
          <cell r="O3426" t="str">
            <v>Alto Magdalena</v>
          </cell>
          <cell r="Q3426" t="str">
            <v>Micay</v>
          </cell>
        </row>
        <row r="3427">
          <cell r="B3427">
            <v>26017010</v>
          </cell>
          <cell r="C3427" t="str">
            <v>COCONUCO  [26017010]</v>
          </cell>
          <cell r="D3427" t="str">
            <v>Limnimétrica</v>
          </cell>
          <cell r="E3427" t="str">
            <v>Convencional</v>
          </cell>
          <cell r="F3427" t="str">
            <v>Suspendida</v>
          </cell>
          <cell r="G3427">
            <v>20469</v>
          </cell>
          <cell r="H3427">
            <v>2200</v>
          </cell>
          <cell r="I3427">
            <v>2.3333333299999999</v>
          </cell>
          <cell r="J3427">
            <v>-76.5</v>
          </cell>
          <cell r="K3427" t="str">
            <v>Cauca</v>
          </cell>
          <cell r="L3427" t="str">
            <v>Puracé (Coconuco)</v>
          </cell>
          <cell r="M3427" t="str">
            <v>Area Operativa 09 - Cauca-Valle-Caldas</v>
          </cell>
          <cell r="N3427" t="str">
            <v>Magdalena Cauca</v>
          </cell>
          <cell r="O3427" t="str">
            <v>Cauca</v>
          </cell>
          <cell r="Q3427" t="str">
            <v>Cauca</v>
          </cell>
          <cell r="R3427">
            <v>23177</v>
          </cell>
        </row>
        <row r="3428">
          <cell r="B3428">
            <v>26030120</v>
          </cell>
          <cell r="C3428" t="str">
            <v>SAN JOAQUIN  [26030120]</v>
          </cell>
          <cell r="D3428" t="str">
            <v>Pluviográfica</v>
          </cell>
          <cell r="E3428" t="str">
            <v>Convencional</v>
          </cell>
          <cell r="F3428" t="str">
            <v>Suspendida</v>
          </cell>
          <cell r="G3428">
            <v>22265</v>
          </cell>
          <cell r="H3428">
            <v>570</v>
          </cell>
          <cell r="I3428">
            <v>2.3333333299999999</v>
          </cell>
          <cell r="J3428">
            <v>-77.166666669999998</v>
          </cell>
          <cell r="K3428" t="str">
            <v>Cauca</v>
          </cell>
          <cell r="L3428" t="str">
            <v>El Tambo (Cauca)</v>
          </cell>
          <cell r="M3428" t="str">
            <v>Area Operativa 09 - Cauca-Valle-Caldas</v>
          </cell>
          <cell r="N3428" t="str">
            <v>Pacifico</v>
          </cell>
          <cell r="O3428" t="str">
            <v>Tapaje - Dagua - Directos</v>
          </cell>
          <cell r="Q3428" t="str">
            <v>Cauca</v>
          </cell>
          <cell r="R3428">
            <v>27774</v>
          </cell>
        </row>
        <row r="3429">
          <cell r="B3429">
            <v>21060010</v>
          </cell>
          <cell r="C3429" t="str">
            <v>FLORIDA LA  [21060010]</v>
          </cell>
          <cell r="D3429" t="str">
            <v>Pluviométrica</v>
          </cell>
          <cell r="E3429" t="str">
            <v>Convencional</v>
          </cell>
          <cell r="F3429" t="str">
            <v>Suspendida</v>
          </cell>
          <cell r="G3429">
            <v>19129</v>
          </cell>
          <cell r="H3429">
            <v>1450</v>
          </cell>
          <cell r="I3429">
            <v>2.35</v>
          </cell>
          <cell r="J3429">
            <v>-75.5</v>
          </cell>
          <cell r="K3429" t="str">
            <v>Huila</v>
          </cell>
          <cell r="L3429" t="str">
            <v>Gigante</v>
          </cell>
          <cell r="M3429" t="str">
            <v>Area Operativa 04 - Huila-Caquetá</v>
          </cell>
          <cell r="N3429" t="str">
            <v>Magdalena Cauca</v>
          </cell>
          <cell r="O3429" t="str">
            <v>Alto Magdalena</v>
          </cell>
          <cell r="Q3429" t="str">
            <v>Cauca</v>
          </cell>
          <cell r="R3429">
            <v>19190</v>
          </cell>
        </row>
        <row r="3430">
          <cell r="B3430">
            <v>21065020</v>
          </cell>
          <cell r="C3430" t="str">
            <v>GIGANTE  [21065020]</v>
          </cell>
          <cell r="D3430" t="str">
            <v>Climática Ordinaria</v>
          </cell>
          <cell r="E3430" t="str">
            <v>Convencional</v>
          </cell>
          <cell r="F3430" t="str">
            <v>Suspendida</v>
          </cell>
          <cell r="G3430">
            <v>11885</v>
          </cell>
          <cell r="H3430">
            <v>810</v>
          </cell>
          <cell r="I3430">
            <v>2.35</v>
          </cell>
          <cell r="J3430">
            <v>-75.516666669999992</v>
          </cell>
          <cell r="K3430" t="str">
            <v>Huila</v>
          </cell>
          <cell r="L3430" t="str">
            <v>Gigante</v>
          </cell>
          <cell r="M3430" t="str">
            <v>Area Operativa 04 - Huila-Caquetá</v>
          </cell>
          <cell r="N3430" t="str">
            <v>Magdalena Cauca</v>
          </cell>
          <cell r="O3430" t="str">
            <v>Alto Magdalena</v>
          </cell>
          <cell r="Q3430" t="str">
            <v>Cauca</v>
          </cell>
          <cell r="R3430">
            <v>15234</v>
          </cell>
        </row>
        <row r="3431">
          <cell r="B3431">
            <v>21045012</v>
          </cell>
          <cell r="C3431" t="str">
            <v>MATAMBO  [21045012]</v>
          </cell>
          <cell r="D3431" t="str">
            <v>Climática Ordinaria</v>
          </cell>
          <cell r="E3431" t="str">
            <v>Automática sin Telemetría</v>
          </cell>
          <cell r="F3431" t="str">
            <v>Activa</v>
          </cell>
          <cell r="H3431">
            <v>1028</v>
          </cell>
          <cell r="I3431">
            <v>2.3549499999999997</v>
          </cell>
          <cell r="J3431">
            <v>-75.640805560000004</v>
          </cell>
          <cell r="K3431" t="str">
            <v>Huila</v>
          </cell>
          <cell r="L3431" t="str">
            <v>Gigante</v>
          </cell>
          <cell r="M3431" t="str">
            <v>Area Operativa 04 - Huila-Caquetá</v>
          </cell>
          <cell r="N3431" t="str">
            <v>Magdalena Cauca</v>
          </cell>
          <cell r="O3431" t="str">
            <v>Alto Magdalena</v>
          </cell>
          <cell r="Q3431" t="str">
            <v>Cauca</v>
          </cell>
        </row>
        <row r="3432">
          <cell r="B3432">
            <v>21050300</v>
          </cell>
          <cell r="C3432" t="str">
            <v>PLATA LA  [21050300]</v>
          </cell>
          <cell r="D3432" t="str">
            <v>Pluviográfica</v>
          </cell>
          <cell r="E3432" t="str">
            <v>Convencional</v>
          </cell>
          <cell r="F3432" t="str">
            <v>Activa</v>
          </cell>
          <cell r="G3432">
            <v>19129</v>
          </cell>
          <cell r="H3432">
            <v>1350</v>
          </cell>
          <cell r="I3432">
            <v>2.3666666699999999</v>
          </cell>
          <cell r="J3432">
            <v>-75.966666669999995</v>
          </cell>
          <cell r="K3432" t="str">
            <v>Huila</v>
          </cell>
          <cell r="L3432" t="str">
            <v>La Plata</v>
          </cell>
          <cell r="M3432" t="str">
            <v>Area Operativa 04 - Huila-Caquetá</v>
          </cell>
          <cell r="N3432" t="str">
            <v>Magdalena Cauca</v>
          </cell>
          <cell r="O3432" t="str">
            <v>Alto Magdalena</v>
          </cell>
          <cell r="Q3432" t="str">
            <v>Cauca</v>
          </cell>
        </row>
        <row r="3433">
          <cell r="B3433">
            <v>21065030</v>
          </cell>
          <cell r="C3433" t="str">
            <v>JORGE VILLAMIL  [21065030]</v>
          </cell>
          <cell r="D3433" t="str">
            <v>Climática Ordinaria</v>
          </cell>
          <cell r="E3433" t="str">
            <v>Convencional</v>
          </cell>
          <cell r="F3433" t="str">
            <v>Activa</v>
          </cell>
          <cell r="G3433">
            <v>20012</v>
          </cell>
          <cell r="H3433">
            <v>1500</v>
          </cell>
          <cell r="I3433">
            <v>2.3666666699999999</v>
          </cell>
          <cell r="J3433">
            <v>-75.55</v>
          </cell>
          <cell r="K3433" t="str">
            <v>Huila</v>
          </cell>
          <cell r="L3433" t="str">
            <v>Gigante</v>
          </cell>
          <cell r="M3433" t="str">
            <v>Area Operativa 04 - Huila-Caquetá</v>
          </cell>
          <cell r="N3433" t="str">
            <v>Magdalena Cauca</v>
          </cell>
          <cell r="O3433" t="str">
            <v>Alto Magdalena</v>
          </cell>
          <cell r="Q3433" t="str">
            <v>Cauca</v>
          </cell>
        </row>
        <row r="3434">
          <cell r="B3434">
            <v>26010040</v>
          </cell>
          <cell r="C3434" t="str">
            <v>PURACE  [26010040]</v>
          </cell>
          <cell r="D3434" t="str">
            <v>Pluviométrica</v>
          </cell>
          <cell r="E3434" t="str">
            <v>Convencional</v>
          </cell>
          <cell r="F3434" t="str">
            <v>Activa</v>
          </cell>
          <cell r="G3434">
            <v>24518</v>
          </cell>
          <cell r="H3434">
            <v>2646</v>
          </cell>
          <cell r="I3434">
            <v>2.3833333300000001</v>
          </cell>
          <cell r="J3434">
            <v>-76.366666670000001</v>
          </cell>
          <cell r="K3434" t="str">
            <v>Cauca</v>
          </cell>
          <cell r="L3434" t="str">
            <v>Puracé (Coconuco)</v>
          </cell>
          <cell r="M3434" t="str">
            <v>Area Operativa 09 - Cauca-Valle-Caldas</v>
          </cell>
          <cell r="N3434" t="str">
            <v>Magdalena Cauca</v>
          </cell>
          <cell r="O3434" t="str">
            <v>Cauca</v>
          </cell>
          <cell r="Q3434" t="str">
            <v>Cauca</v>
          </cell>
        </row>
        <row r="3435">
          <cell r="B3435">
            <v>21055010</v>
          </cell>
          <cell r="C3435" t="str">
            <v>PLATA LA  [21055010]</v>
          </cell>
          <cell r="D3435" t="str">
            <v>Climática Ordinaria</v>
          </cell>
          <cell r="E3435" t="str">
            <v>Convencional</v>
          </cell>
          <cell r="F3435" t="str">
            <v>Suspendida</v>
          </cell>
          <cell r="G3435">
            <v>11703</v>
          </cell>
          <cell r="H3435">
            <v>1054</v>
          </cell>
          <cell r="I3435">
            <v>2.4</v>
          </cell>
          <cell r="J3435">
            <v>-75.900000000000006</v>
          </cell>
          <cell r="K3435" t="str">
            <v>Huila</v>
          </cell>
          <cell r="L3435" t="str">
            <v>La Plata</v>
          </cell>
          <cell r="M3435" t="str">
            <v>Area Operativa 04 - Huila-Caquetá</v>
          </cell>
          <cell r="N3435" t="str">
            <v>Magdalena Cauca</v>
          </cell>
          <cell r="O3435" t="str">
            <v>Alto Magdalena</v>
          </cell>
          <cell r="Q3435" t="str">
            <v>Cauca</v>
          </cell>
          <cell r="R3435">
            <v>15264</v>
          </cell>
        </row>
        <row r="3436">
          <cell r="B3436">
            <v>21097050</v>
          </cell>
          <cell r="C3436" t="str">
            <v>CARR NEIVA BETANIA  [21097050]</v>
          </cell>
          <cell r="D3436" t="str">
            <v>Limnimétrica</v>
          </cell>
          <cell r="E3436" t="str">
            <v>Convencional</v>
          </cell>
          <cell r="F3436" t="str">
            <v>Suspendida</v>
          </cell>
          <cell r="G3436">
            <v>25430</v>
          </cell>
          <cell r="H3436">
            <v>460</v>
          </cell>
          <cell r="I3436">
            <v>2.8833333300000001</v>
          </cell>
          <cell r="J3436">
            <v>-75.3</v>
          </cell>
          <cell r="K3436" t="str">
            <v>Huila</v>
          </cell>
          <cell r="L3436" t="str">
            <v>Palermo</v>
          </cell>
          <cell r="M3436" t="str">
            <v>Area Operativa 04 - Huila-Caquetá</v>
          </cell>
          <cell r="N3436" t="str">
            <v>Magdalena Cauca</v>
          </cell>
          <cell r="O3436" t="str">
            <v>Alto Magdalena</v>
          </cell>
          <cell r="Q3436" t="str">
            <v>Sardinata</v>
          </cell>
          <cell r="R3436">
            <v>25552</v>
          </cell>
        </row>
        <row r="3437">
          <cell r="B3437">
            <v>26020240</v>
          </cell>
          <cell r="C3437" t="str">
            <v>AGUILA EL  [26020240]</v>
          </cell>
          <cell r="D3437" t="str">
            <v>Pluviométrica</v>
          </cell>
          <cell r="E3437" t="str">
            <v>Convencional</v>
          </cell>
          <cell r="F3437" t="str">
            <v>Activa</v>
          </cell>
          <cell r="G3437">
            <v>26068</v>
          </cell>
          <cell r="H3437">
            <v>1805</v>
          </cell>
          <cell r="I3437">
            <v>2.9</v>
          </cell>
          <cell r="J3437">
            <v>-76.383333329999999</v>
          </cell>
          <cell r="K3437" t="str">
            <v>Cauca</v>
          </cell>
          <cell r="L3437" t="str">
            <v>Santander De Quilichao</v>
          </cell>
          <cell r="M3437" t="str">
            <v>Area Operativa 09 - Cauca-Valle-Caldas</v>
          </cell>
          <cell r="N3437" t="str">
            <v>Magdalena Cauca</v>
          </cell>
          <cell r="O3437" t="str">
            <v>Cauca</v>
          </cell>
          <cell r="Q3437" t="str">
            <v>Sardinata</v>
          </cell>
        </row>
        <row r="3438">
          <cell r="B3438">
            <v>26040270</v>
          </cell>
          <cell r="C3438" t="str">
            <v>ING PICHICHI  [26040270]</v>
          </cell>
          <cell r="D3438" t="str">
            <v>Pluviométrica</v>
          </cell>
          <cell r="E3438" t="str">
            <v>Convencional</v>
          </cell>
          <cell r="F3438" t="str">
            <v>Activa</v>
          </cell>
          <cell r="G3438">
            <v>25552</v>
          </cell>
          <cell r="H3438">
            <v>1029</v>
          </cell>
          <cell r="I3438">
            <v>2.9166666699999997</v>
          </cell>
          <cell r="J3438">
            <v>-76.283333329999991</v>
          </cell>
          <cell r="K3438" t="str">
            <v>Cauca</v>
          </cell>
          <cell r="L3438" t="str">
            <v>Jambaló</v>
          </cell>
          <cell r="M3438" t="str">
            <v>Area Operativa 09 - Cauca-Valle-Caldas</v>
          </cell>
          <cell r="N3438" t="str">
            <v>Magdalena Cauca</v>
          </cell>
          <cell r="O3438" t="str">
            <v>Cauca</v>
          </cell>
          <cell r="Q3438" t="str">
            <v>Sardinata</v>
          </cell>
        </row>
        <row r="3439">
          <cell r="B3439">
            <v>26027320</v>
          </cell>
          <cell r="C3439" t="str">
            <v>SALVAJINA  [26027320]</v>
          </cell>
          <cell r="D3439" t="str">
            <v>Limnimétrica</v>
          </cell>
          <cell r="E3439" t="str">
            <v>Convencional</v>
          </cell>
          <cell r="F3439" t="str">
            <v>Activa</v>
          </cell>
          <cell r="G3439">
            <v>31182</v>
          </cell>
          <cell r="H3439">
            <v>1160</v>
          </cell>
          <cell r="I3439">
            <v>2.93333333</v>
          </cell>
          <cell r="J3439">
            <v>-76.7</v>
          </cell>
          <cell r="K3439" t="str">
            <v>Cauca</v>
          </cell>
          <cell r="L3439" t="str">
            <v>Buenos Aires</v>
          </cell>
          <cell r="M3439" t="str">
            <v>Area Operativa 09 - Cauca-Valle-Caldas</v>
          </cell>
          <cell r="N3439" t="str">
            <v>Magdalena Cauca</v>
          </cell>
          <cell r="O3439" t="str">
            <v>Cauca</v>
          </cell>
          <cell r="Q3439" t="str">
            <v>Emb Salvajina</v>
          </cell>
        </row>
        <row r="3440">
          <cell r="B3440">
            <v>26057160</v>
          </cell>
          <cell r="C3440" t="str">
            <v>SUAREZ  [26057160]</v>
          </cell>
          <cell r="D3440" t="str">
            <v>Limnigráfica</v>
          </cell>
          <cell r="E3440" t="str">
            <v>Convencional</v>
          </cell>
          <cell r="F3440" t="str">
            <v>Activa</v>
          </cell>
          <cell r="G3440">
            <v>30727</v>
          </cell>
          <cell r="H3440">
            <v>1021</v>
          </cell>
          <cell r="I3440">
            <v>2.95</v>
          </cell>
          <cell r="J3440">
            <v>-76.7</v>
          </cell>
          <cell r="K3440" t="str">
            <v>Cauca</v>
          </cell>
          <cell r="L3440" t="str">
            <v>Buenos Aires</v>
          </cell>
          <cell r="M3440" t="str">
            <v>Area Operativa 09 - Cauca-Valle-Caldas</v>
          </cell>
          <cell r="N3440" t="str">
            <v>Magdalena Cauca</v>
          </cell>
          <cell r="O3440" t="str">
            <v>Cauca</v>
          </cell>
          <cell r="Q3440" t="str">
            <v>Cauca</v>
          </cell>
        </row>
        <row r="3441">
          <cell r="B3441">
            <v>26020450</v>
          </cell>
          <cell r="C3441" t="str">
            <v>MANDIVA  [26020450]</v>
          </cell>
          <cell r="D3441" t="str">
            <v>Pluviométrica</v>
          </cell>
          <cell r="E3441" t="str">
            <v>Convencional</v>
          </cell>
          <cell r="F3441" t="str">
            <v>Activa</v>
          </cell>
          <cell r="G3441">
            <v>27164</v>
          </cell>
          <cell r="H3441">
            <v>1250</v>
          </cell>
          <cell r="I3441">
            <v>2.96666667</v>
          </cell>
          <cell r="J3441">
            <v>-76.533333329999991</v>
          </cell>
          <cell r="K3441" t="str">
            <v>Cauca</v>
          </cell>
          <cell r="L3441" t="str">
            <v>Santander De Quilichao</v>
          </cell>
          <cell r="M3441" t="str">
            <v>Area Operativa 09 - Cauca-Valle-Caldas</v>
          </cell>
          <cell r="N3441" t="str">
            <v>Magdalena Cauca</v>
          </cell>
          <cell r="O3441" t="str">
            <v>Cauca</v>
          </cell>
          <cell r="Q3441" t="str">
            <v>Cauca</v>
          </cell>
        </row>
        <row r="3442">
          <cell r="B3442">
            <v>26040200</v>
          </cell>
          <cell r="C3442" t="str">
            <v>TORIBIO  [26040200]</v>
          </cell>
          <cell r="D3442" t="str">
            <v>Pluviométrica</v>
          </cell>
          <cell r="E3442" t="str">
            <v>Convencional</v>
          </cell>
          <cell r="F3442" t="str">
            <v>Activa</v>
          </cell>
          <cell r="G3442">
            <v>26007</v>
          </cell>
          <cell r="H3442">
            <v>1713</v>
          </cell>
          <cell r="I3442">
            <v>2.96666667</v>
          </cell>
          <cell r="J3442">
            <v>-76.233333329999994</v>
          </cell>
          <cell r="K3442" t="str">
            <v>Cauca</v>
          </cell>
          <cell r="L3442" t="str">
            <v>Toribío</v>
          </cell>
          <cell r="M3442" t="str">
            <v>Area Operativa 09 - Cauca-Valle-Caldas</v>
          </cell>
          <cell r="N3442" t="str">
            <v>Magdalena Cauca</v>
          </cell>
          <cell r="O3442" t="str">
            <v>Cauca</v>
          </cell>
          <cell r="Q3442" t="str">
            <v>Cauca</v>
          </cell>
        </row>
        <row r="3443">
          <cell r="B3443">
            <v>21147090</v>
          </cell>
          <cell r="C3443" t="str">
            <v>TOMO EL  [21147090]</v>
          </cell>
          <cell r="D3443" t="str">
            <v>Limnimétrica</v>
          </cell>
          <cell r="E3443" t="str">
            <v>Convencional</v>
          </cell>
          <cell r="F3443" t="str">
            <v>Activa</v>
          </cell>
          <cell r="G3443">
            <v>37970</v>
          </cell>
          <cell r="H3443">
            <v>504</v>
          </cell>
          <cell r="I3443">
            <v>2.9833333299999998</v>
          </cell>
          <cell r="J3443">
            <v>-75.099999999999994</v>
          </cell>
          <cell r="K3443" t="str">
            <v>Huila</v>
          </cell>
          <cell r="L3443" t="str">
            <v>Tello</v>
          </cell>
          <cell r="M3443" t="str">
            <v>Area Operativa 04 - Huila-Caquetá</v>
          </cell>
          <cell r="N3443" t="str">
            <v>Magdalena Cauca</v>
          </cell>
          <cell r="O3443" t="str">
            <v>Alto Magdalena</v>
          </cell>
          <cell r="Q3443" t="str">
            <v>Fortalecillas</v>
          </cell>
        </row>
        <row r="3444">
          <cell r="B3444">
            <v>26030010</v>
          </cell>
          <cell r="C3444" t="str">
            <v>SALVAJINA  [26030010]</v>
          </cell>
          <cell r="D3444" t="str">
            <v>Pluviométrica</v>
          </cell>
          <cell r="E3444" t="str">
            <v>Convencional</v>
          </cell>
          <cell r="F3444" t="str">
            <v>Suspendida</v>
          </cell>
          <cell r="G3444">
            <v>23635</v>
          </cell>
          <cell r="H3444">
            <v>1100</v>
          </cell>
          <cell r="I3444">
            <v>2.93333333</v>
          </cell>
          <cell r="J3444">
            <v>-76.716666669999995</v>
          </cell>
          <cell r="K3444" t="str">
            <v>Cauca</v>
          </cell>
          <cell r="L3444" t="str">
            <v>Buenos Aires</v>
          </cell>
          <cell r="M3444" t="str">
            <v>Area Operativa 09 - Cauca-Valle-Caldas</v>
          </cell>
          <cell r="N3444" t="str">
            <v>Magdalena Cauca</v>
          </cell>
          <cell r="O3444" t="str">
            <v>Cauca</v>
          </cell>
          <cell r="Q3444" t="str">
            <v>Emb Salvajina</v>
          </cell>
          <cell r="R3444">
            <v>25703</v>
          </cell>
        </row>
        <row r="3445">
          <cell r="B3445">
            <v>26030140</v>
          </cell>
          <cell r="C3445" t="str">
            <v>SAN MIGUEL  [26030140]</v>
          </cell>
          <cell r="D3445" t="str">
            <v>Pluviométrica</v>
          </cell>
          <cell r="E3445" t="str">
            <v>Convencional</v>
          </cell>
          <cell r="F3445" t="str">
            <v>Suspendida</v>
          </cell>
          <cell r="G3445">
            <v>30178</v>
          </cell>
          <cell r="H3445">
            <v>1100</v>
          </cell>
          <cell r="I3445">
            <v>2.93333333</v>
          </cell>
          <cell r="J3445">
            <v>-76.716666669999995</v>
          </cell>
          <cell r="K3445" t="str">
            <v>Cauca</v>
          </cell>
          <cell r="L3445" t="str">
            <v>Buenos Aires</v>
          </cell>
          <cell r="M3445" t="str">
            <v>Area Operativa 09 - Cauca-Valle-Caldas</v>
          </cell>
          <cell r="N3445" t="str">
            <v>Magdalena Cauca</v>
          </cell>
          <cell r="O3445" t="str">
            <v>Cauca</v>
          </cell>
          <cell r="Q3445" t="str">
            <v>Emb Salvajina</v>
          </cell>
          <cell r="R3445">
            <v>33404</v>
          </cell>
        </row>
        <row r="3446">
          <cell r="B3446">
            <v>26037040</v>
          </cell>
          <cell r="C3446" t="str">
            <v>MINA LA  [26037040]</v>
          </cell>
          <cell r="D3446" t="str">
            <v>Limnigráfica</v>
          </cell>
          <cell r="E3446" t="str">
            <v>Convencional</v>
          </cell>
          <cell r="F3446" t="str">
            <v>Suspendida</v>
          </cell>
          <cell r="G3446">
            <v>29356</v>
          </cell>
          <cell r="H3446">
            <v>1050</v>
          </cell>
          <cell r="I3446">
            <v>2.93333333</v>
          </cell>
          <cell r="J3446">
            <v>-76.75</v>
          </cell>
          <cell r="K3446" t="str">
            <v>Cauca</v>
          </cell>
          <cell r="L3446" t="str">
            <v>Buenos Aires</v>
          </cell>
          <cell r="M3446" t="str">
            <v>Area Operativa 09 - Cauca-Valle-Caldas</v>
          </cell>
          <cell r="N3446" t="str">
            <v>Magdalena Cauca</v>
          </cell>
          <cell r="O3446" t="str">
            <v>Cauca</v>
          </cell>
          <cell r="Q3446" t="str">
            <v>Cauca</v>
          </cell>
          <cell r="R3446">
            <v>32492</v>
          </cell>
        </row>
        <row r="3447">
          <cell r="B3447">
            <v>21110010</v>
          </cell>
          <cell r="C3447" t="str">
            <v>STA LIBRADA  [21110010]</v>
          </cell>
          <cell r="D3447" t="str">
            <v>Pluviométrica</v>
          </cell>
          <cell r="E3447" t="str">
            <v>Convencional</v>
          </cell>
          <cell r="F3447" t="str">
            <v>Suspendida</v>
          </cell>
          <cell r="G3447">
            <v>8475</v>
          </cell>
          <cell r="H3447">
            <v>500</v>
          </cell>
          <cell r="I3447">
            <v>2.95</v>
          </cell>
          <cell r="J3447">
            <v>-75.283333329999991</v>
          </cell>
          <cell r="K3447" t="str">
            <v>Huila</v>
          </cell>
          <cell r="L3447" t="str">
            <v>Neiva</v>
          </cell>
          <cell r="M3447" t="str">
            <v>Area Operativa 04 - Huila-Caquetá</v>
          </cell>
          <cell r="N3447" t="str">
            <v>Magdalena Cauca</v>
          </cell>
          <cell r="O3447" t="str">
            <v>Alto Magdalena</v>
          </cell>
          <cell r="Q3447" t="str">
            <v>Cauca</v>
          </cell>
          <cell r="R3447">
            <v>15325</v>
          </cell>
        </row>
        <row r="3448">
          <cell r="B3448">
            <v>21110020</v>
          </cell>
          <cell r="C3448" t="str">
            <v>PALACIO  [21110020]</v>
          </cell>
          <cell r="D3448" t="str">
            <v>Pluviométrica</v>
          </cell>
          <cell r="E3448" t="str">
            <v>Convencional</v>
          </cell>
          <cell r="F3448" t="str">
            <v>Suspendida</v>
          </cell>
          <cell r="G3448">
            <v>19129</v>
          </cell>
          <cell r="H3448">
            <v>1200</v>
          </cell>
          <cell r="I3448">
            <v>2.95</v>
          </cell>
          <cell r="J3448">
            <v>-75.150000000000006</v>
          </cell>
          <cell r="K3448" t="str">
            <v>Huila</v>
          </cell>
          <cell r="L3448" t="str">
            <v>Neiva</v>
          </cell>
          <cell r="M3448" t="str">
            <v>Area Operativa 04 - Huila-Caquetá</v>
          </cell>
          <cell r="N3448" t="str">
            <v>Magdalena Cauca</v>
          </cell>
          <cell r="O3448" t="str">
            <v>Alto Magdalena</v>
          </cell>
          <cell r="Q3448" t="str">
            <v>Cauca</v>
          </cell>
          <cell r="R3448">
            <v>19678</v>
          </cell>
        </row>
        <row r="3449">
          <cell r="B3449">
            <v>21110080</v>
          </cell>
          <cell r="C3449" t="str">
            <v>NEIVA  [21110080]</v>
          </cell>
          <cell r="D3449" t="str">
            <v>Pluviométrica</v>
          </cell>
          <cell r="E3449" t="str">
            <v>Convencional</v>
          </cell>
          <cell r="F3449" t="str">
            <v>Suspendida</v>
          </cell>
          <cell r="G3449">
            <v>21565</v>
          </cell>
          <cell r="H3449">
            <v>472</v>
          </cell>
          <cell r="I3449">
            <v>2.96666667</v>
          </cell>
          <cell r="J3449">
            <v>-75.3</v>
          </cell>
          <cell r="K3449" t="str">
            <v>Huila</v>
          </cell>
          <cell r="L3449" t="str">
            <v>Neiva</v>
          </cell>
          <cell r="M3449" t="str">
            <v>Area Operativa 04 - Huila-Caquetá</v>
          </cell>
          <cell r="N3449" t="str">
            <v>Magdalena Cauca</v>
          </cell>
          <cell r="O3449" t="str">
            <v>Alto Magdalena</v>
          </cell>
          <cell r="Q3449" t="str">
            <v>Cauca</v>
          </cell>
          <cell r="R3449">
            <v>23360</v>
          </cell>
        </row>
        <row r="3450">
          <cell r="B3450">
            <v>26020110</v>
          </cell>
          <cell r="C3450" t="str">
            <v>TETA LA  [26020110]</v>
          </cell>
          <cell r="D3450" t="str">
            <v>Pluviométrica</v>
          </cell>
          <cell r="E3450" t="str">
            <v>Convencional</v>
          </cell>
          <cell r="F3450" t="str">
            <v>Suspendida</v>
          </cell>
          <cell r="G3450">
            <v>24395</v>
          </cell>
          <cell r="H3450">
            <v>1440</v>
          </cell>
          <cell r="I3450">
            <v>2.96666667</v>
          </cell>
          <cell r="J3450">
            <v>-76.583333329999988</v>
          </cell>
          <cell r="K3450" t="str">
            <v>Cauca</v>
          </cell>
          <cell r="L3450" t="str">
            <v>Buenos Aires</v>
          </cell>
          <cell r="M3450" t="str">
            <v>Area Operativa 09 - Cauca-Valle-Caldas</v>
          </cell>
          <cell r="N3450" t="str">
            <v>Magdalena Cauca</v>
          </cell>
          <cell r="O3450" t="str">
            <v>Cauca</v>
          </cell>
          <cell r="Q3450" t="str">
            <v>Cauca</v>
          </cell>
          <cell r="R3450">
            <v>24943</v>
          </cell>
        </row>
        <row r="3451">
          <cell r="B3451">
            <v>53070120</v>
          </cell>
          <cell r="C3451" t="str">
            <v>RIO SUCIO  [53070120]</v>
          </cell>
          <cell r="D3451" t="str">
            <v>Pluviográfica</v>
          </cell>
          <cell r="E3451" t="str">
            <v>Convencional</v>
          </cell>
          <cell r="F3451" t="str">
            <v>Suspendida</v>
          </cell>
          <cell r="G3451">
            <v>25734</v>
          </cell>
          <cell r="H3451">
            <v>550</v>
          </cell>
          <cell r="I3451">
            <v>2.96666667</v>
          </cell>
          <cell r="J3451">
            <v>-77.2</v>
          </cell>
          <cell r="K3451" t="str">
            <v>Cauca</v>
          </cell>
          <cell r="L3451" t="str">
            <v>López</v>
          </cell>
          <cell r="M3451" t="str">
            <v>Area Operativa 07 - Nariño-Putumayo</v>
          </cell>
          <cell r="N3451" t="str">
            <v>Pacifico</v>
          </cell>
          <cell r="O3451" t="str">
            <v>Tapaje - Dagua - Directos</v>
          </cell>
          <cell r="Q3451" t="str">
            <v>Cauca</v>
          </cell>
          <cell r="R3451">
            <v>27774</v>
          </cell>
        </row>
        <row r="3452">
          <cell r="B3452">
            <v>53070130</v>
          </cell>
          <cell r="C3452" t="str">
            <v>ZARAGOZA  [53070130]</v>
          </cell>
          <cell r="D3452" t="str">
            <v>Pluviométrica</v>
          </cell>
          <cell r="E3452" t="str">
            <v>Convencional</v>
          </cell>
          <cell r="F3452" t="str">
            <v>Activa</v>
          </cell>
          <cell r="G3452">
            <v>29174</v>
          </cell>
          <cell r="H3452">
            <v>120</v>
          </cell>
          <cell r="I3452">
            <v>2.9833333299999998</v>
          </cell>
          <cell r="J3452">
            <v>-77.633333329999999</v>
          </cell>
          <cell r="K3452" t="str">
            <v>Cauca</v>
          </cell>
          <cell r="L3452" t="str">
            <v>López</v>
          </cell>
          <cell r="M3452" t="str">
            <v>Area Operativa 07 - Nariño-Putumayo</v>
          </cell>
          <cell r="N3452" t="str">
            <v>Pacifico</v>
          </cell>
          <cell r="O3452" t="str">
            <v>Tapaje - Dagua - Directos</v>
          </cell>
          <cell r="Q3452" t="str">
            <v>Fortalecillas</v>
          </cell>
        </row>
        <row r="3453">
          <cell r="B3453">
            <v>26020290</v>
          </cell>
          <cell r="C3453" t="str">
            <v>CAMP LOS GUAVOS  [26020290]</v>
          </cell>
          <cell r="D3453" t="str">
            <v>Pluviométrica</v>
          </cell>
          <cell r="E3453" t="str">
            <v>Convencional</v>
          </cell>
          <cell r="F3453" t="str">
            <v>Activa</v>
          </cell>
          <cell r="G3453">
            <v>25734</v>
          </cell>
          <cell r="H3453">
            <v>1000</v>
          </cell>
          <cell r="I3453">
            <v>3</v>
          </cell>
          <cell r="J3453">
            <v>-76.483333329999994</v>
          </cell>
          <cell r="K3453" t="str">
            <v>Cauca</v>
          </cell>
          <cell r="L3453" t="str">
            <v>Santander De Quilichao</v>
          </cell>
          <cell r="M3453" t="str">
            <v>Area Operativa 09 - Cauca-Valle-Caldas</v>
          </cell>
          <cell r="N3453" t="str">
            <v>Magdalena Cauca</v>
          </cell>
          <cell r="O3453" t="str">
            <v>Cauca</v>
          </cell>
          <cell r="Q3453" t="str">
            <v>Fortalecillas</v>
          </cell>
        </row>
        <row r="3454">
          <cell r="B3454">
            <v>26020040</v>
          </cell>
          <cell r="C3454" t="str">
            <v>INST TECNICO NAL  [26020040]</v>
          </cell>
          <cell r="D3454" t="str">
            <v>Pluviométrica</v>
          </cell>
          <cell r="E3454" t="str">
            <v>Convencional</v>
          </cell>
          <cell r="F3454" t="str">
            <v>Activa</v>
          </cell>
          <cell r="G3454">
            <v>18886</v>
          </cell>
          <cell r="H3454">
            <v>1112</v>
          </cell>
          <cell r="I3454">
            <v>3.0166666699999998</v>
          </cell>
          <cell r="J3454">
            <v>-76.483333329999994</v>
          </cell>
          <cell r="K3454" t="str">
            <v>Cauca</v>
          </cell>
          <cell r="L3454" t="str">
            <v>Santander De Quilichao</v>
          </cell>
          <cell r="M3454" t="str">
            <v>Area Operativa 09 - Cauca-Valle-Caldas</v>
          </cell>
          <cell r="N3454" t="str">
            <v>Magdalena Cauca</v>
          </cell>
          <cell r="O3454" t="str">
            <v>Cauca</v>
          </cell>
          <cell r="Q3454" t="str">
            <v>Quilichao</v>
          </cell>
        </row>
        <row r="3455">
          <cell r="B3455">
            <v>26027120</v>
          </cell>
          <cell r="C3455" t="str">
            <v>SANTANDER D QUILIC  [26027120]</v>
          </cell>
          <cell r="D3455" t="str">
            <v>Limnigráfica</v>
          </cell>
          <cell r="E3455" t="str">
            <v>Convencional</v>
          </cell>
          <cell r="F3455" t="str">
            <v>Suspendida</v>
          </cell>
          <cell r="G3455">
            <v>23969</v>
          </cell>
          <cell r="H3455">
            <v>1110</v>
          </cell>
          <cell r="I3455">
            <v>3</v>
          </cell>
          <cell r="J3455">
            <v>-76.466666669999995</v>
          </cell>
          <cell r="K3455" t="str">
            <v>Cauca</v>
          </cell>
          <cell r="L3455" t="str">
            <v>Santander De Quilichao</v>
          </cell>
          <cell r="M3455" t="str">
            <v>Area Operativa 09 - Cauca-Valle-Caldas</v>
          </cell>
          <cell r="N3455" t="str">
            <v>Magdalena Cauca</v>
          </cell>
          <cell r="O3455" t="str">
            <v>Cauca</v>
          </cell>
          <cell r="Q3455" t="str">
            <v>Quilichao</v>
          </cell>
          <cell r="R3455">
            <v>24821</v>
          </cell>
        </row>
        <row r="3456">
          <cell r="B3456">
            <v>26027160</v>
          </cell>
          <cell r="C3456" t="str">
            <v>PISCINA LA  [26027160]</v>
          </cell>
          <cell r="D3456" t="str">
            <v>Limnimétrica</v>
          </cell>
          <cell r="E3456" t="str">
            <v>Convencional</v>
          </cell>
          <cell r="F3456" t="str">
            <v>Suspendida</v>
          </cell>
          <cell r="G3456">
            <v>23969</v>
          </cell>
          <cell r="H3456">
            <v>1100</v>
          </cell>
          <cell r="I3456">
            <v>3</v>
          </cell>
          <cell r="J3456">
            <v>-76.466666669999995</v>
          </cell>
          <cell r="K3456" t="str">
            <v>Cauca</v>
          </cell>
          <cell r="L3456" t="str">
            <v>Santander De Quilichao</v>
          </cell>
          <cell r="M3456" t="str">
            <v>Area Operativa 09 - Cauca-Valle-Caldas</v>
          </cell>
          <cell r="N3456" t="str">
            <v>Magdalena Cauca</v>
          </cell>
          <cell r="O3456" t="str">
            <v>Cauca</v>
          </cell>
          <cell r="Q3456" t="str">
            <v>Quilichao</v>
          </cell>
          <cell r="R3456">
            <v>30300</v>
          </cell>
        </row>
        <row r="3457">
          <cell r="B3457">
            <v>26020280</v>
          </cell>
          <cell r="C3457" t="str">
            <v>SANTANDER  [26020280]</v>
          </cell>
          <cell r="D3457" t="str">
            <v>Pluviométrica</v>
          </cell>
          <cell r="E3457" t="str">
            <v>Convencional</v>
          </cell>
          <cell r="F3457" t="str">
            <v>Suspendida</v>
          </cell>
          <cell r="G3457">
            <v>17913</v>
          </cell>
          <cell r="H3457">
            <v>1000</v>
          </cell>
          <cell r="I3457">
            <v>3.0166666699999998</v>
          </cell>
          <cell r="J3457">
            <v>-76.483333329999994</v>
          </cell>
          <cell r="K3457" t="str">
            <v>Cauca</v>
          </cell>
          <cell r="L3457" t="str">
            <v>Santander De Quilichao</v>
          </cell>
          <cell r="M3457" t="str">
            <v>Area Operativa 09 - Cauca-Valle-Caldas</v>
          </cell>
          <cell r="N3457" t="str">
            <v>Magdalena Cauca</v>
          </cell>
          <cell r="O3457" t="str">
            <v>Cauca</v>
          </cell>
          <cell r="Q3457" t="str">
            <v>Quilichao</v>
          </cell>
          <cell r="R3457">
            <v>23360</v>
          </cell>
        </row>
        <row r="3458">
          <cell r="B3458">
            <v>26057120</v>
          </cell>
          <cell r="C3458" t="str">
            <v>COMFAMILIAR  [26057120]</v>
          </cell>
          <cell r="D3458" t="str">
            <v>Limnimétrica</v>
          </cell>
          <cell r="E3458" t="str">
            <v>Convencional</v>
          </cell>
          <cell r="F3458" t="str">
            <v>Activa</v>
          </cell>
          <cell r="G3458">
            <v>28505</v>
          </cell>
          <cell r="H3458">
            <v>990</v>
          </cell>
          <cell r="I3458">
            <v>3.3</v>
          </cell>
          <cell r="J3458">
            <v>-76.55</v>
          </cell>
          <cell r="K3458" t="str">
            <v>Valle del Cauca</v>
          </cell>
          <cell r="L3458" t="str">
            <v>Cali</v>
          </cell>
          <cell r="M3458" t="str">
            <v>Area Operativa 09 - Cauca-Valle-Caldas</v>
          </cell>
          <cell r="N3458" t="str">
            <v>Magdalena Cauca</v>
          </cell>
          <cell r="O3458" t="str">
            <v>Cauca</v>
          </cell>
          <cell r="Q3458" t="str">
            <v>Pance</v>
          </cell>
        </row>
        <row r="3459">
          <cell r="B3459">
            <v>26060040</v>
          </cell>
          <cell r="C3459" t="str">
            <v>CENIT EL HDA  [26060040]</v>
          </cell>
          <cell r="D3459" t="str">
            <v>Pluviométrica</v>
          </cell>
          <cell r="E3459" t="str">
            <v>Convencional</v>
          </cell>
          <cell r="F3459" t="str">
            <v>Activa</v>
          </cell>
          <cell r="G3459">
            <v>24395</v>
          </cell>
          <cell r="H3459">
            <v>980</v>
          </cell>
          <cell r="I3459">
            <v>3.3</v>
          </cell>
          <cell r="J3459">
            <v>-76.433333329999996</v>
          </cell>
          <cell r="K3459" t="str">
            <v>Cauca</v>
          </cell>
          <cell r="L3459" t="str">
            <v>Puerto Tejada</v>
          </cell>
          <cell r="M3459" t="str">
            <v>Area Operativa 09 - Cauca-Valle-Caldas</v>
          </cell>
          <cell r="N3459" t="str">
            <v>Magdalena Cauca</v>
          </cell>
          <cell r="O3459" t="str">
            <v>Cauca</v>
          </cell>
          <cell r="Q3459" t="str">
            <v>Pance</v>
          </cell>
        </row>
        <row r="3460">
          <cell r="B3460">
            <v>21195180</v>
          </cell>
          <cell r="C3460" t="str">
            <v>BATAN [21195180]</v>
          </cell>
          <cell r="D3460" t="str">
            <v>Pluviométrica</v>
          </cell>
          <cell r="E3460" t="str">
            <v>Convencional</v>
          </cell>
          <cell r="F3460" t="str">
            <v>Activa</v>
          </cell>
          <cell r="G3460">
            <v>38517.791666666664</v>
          </cell>
          <cell r="H3460">
            <v>2695</v>
          </cell>
          <cell r="I3460">
            <v>4.2621111100000002</v>
          </cell>
          <cell r="J3460">
            <v>-74.312166669999996</v>
          </cell>
          <cell r="K3460" t="str">
            <v>Cundinamarca</v>
          </cell>
          <cell r="L3460" t="str">
            <v>Pasca</v>
          </cell>
          <cell r="M3460" t="str">
            <v>Area Operativa 11 - Cundinamarca-Amazonas-San Andrés</v>
          </cell>
          <cell r="N3460" t="str">
            <v>Magdalena Cauca</v>
          </cell>
          <cell r="O3460" t="str">
            <v>Alto Magdalena</v>
          </cell>
          <cell r="P3460" t="str">
            <v>Solicitud realizada por el grupo de automatización y verificada por usuarios del área 11. Existe el PM convencional propiedad del IDEAM. El componente automático es de la CAR.</v>
          </cell>
          <cell r="Q3460">
            <v>0</v>
          </cell>
        </row>
        <row r="3461">
          <cell r="B3461">
            <v>21100110</v>
          </cell>
          <cell r="C3461" t="str">
            <v>GUAYABAL  [21100110]</v>
          </cell>
          <cell r="D3461" t="str">
            <v>Pluviométrica</v>
          </cell>
          <cell r="E3461" t="str">
            <v>Convencional</v>
          </cell>
          <cell r="F3461" t="str">
            <v>Activa</v>
          </cell>
          <cell r="G3461">
            <v>33253</v>
          </cell>
          <cell r="H3461">
            <v>1460</v>
          </cell>
          <cell r="I3461">
            <v>2.5499999999999998</v>
          </cell>
          <cell r="J3461">
            <v>-75.25</v>
          </cell>
          <cell r="K3461" t="str">
            <v>Huila</v>
          </cell>
          <cell r="L3461" t="str">
            <v>Algeciras</v>
          </cell>
          <cell r="M3461" t="str">
            <v>Area Operativa 04 - Huila-Caquetá</v>
          </cell>
          <cell r="N3461" t="str">
            <v>Magdalena Cauca</v>
          </cell>
          <cell r="O3461" t="str">
            <v>Alto Magdalena</v>
          </cell>
          <cell r="Q3461" t="str">
            <v>Palace</v>
          </cell>
        </row>
        <row r="3462">
          <cell r="B3462">
            <v>23087860</v>
          </cell>
          <cell r="C3462" t="str">
            <v>VILLA PAOLA  [23087860]</v>
          </cell>
          <cell r="D3462" t="str">
            <v>Limnimétrica</v>
          </cell>
          <cell r="E3462" t="str">
            <v>Convencional</v>
          </cell>
          <cell r="F3462" t="str">
            <v>Activa</v>
          </cell>
          <cell r="G3462">
            <v>34043</v>
          </cell>
          <cell r="H3462">
            <v>2150</v>
          </cell>
          <cell r="I3462">
            <v>6.2833333299999996</v>
          </cell>
          <cell r="J3462">
            <v>-75.45</v>
          </cell>
          <cell r="K3462" t="str">
            <v>Antioquia</v>
          </cell>
          <cell r="L3462" t="str">
            <v>Guarne</v>
          </cell>
          <cell r="M3462" t="str">
            <v>Area Operativa 01 - Antioquia-Chocó</v>
          </cell>
          <cell r="N3462" t="str">
            <v>Magdalena Cauca</v>
          </cell>
          <cell r="O3462" t="str">
            <v>Medio Magdalena</v>
          </cell>
          <cell r="Q3462" t="str">
            <v>Qda La Mosca</v>
          </cell>
        </row>
        <row r="3463">
          <cell r="B3463">
            <v>26035060</v>
          </cell>
          <cell r="C3463" t="str">
            <v>MANUEL MEJIA  [26035060]</v>
          </cell>
          <cell r="D3463" t="str">
            <v>Climática Principal</v>
          </cell>
          <cell r="E3463" t="str">
            <v>Convencional</v>
          </cell>
          <cell r="F3463" t="str">
            <v>Activa</v>
          </cell>
          <cell r="G3463">
            <v>20104</v>
          </cell>
          <cell r="H3463">
            <v>1700</v>
          </cell>
          <cell r="I3463">
            <v>2.4</v>
          </cell>
          <cell r="J3463">
            <v>-76.8</v>
          </cell>
          <cell r="K3463" t="str">
            <v>Cauca</v>
          </cell>
          <cell r="L3463" t="str">
            <v>El Tambo (Cauca)</v>
          </cell>
          <cell r="M3463" t="str">
            <v>Area Operativa 09 - Cauca-Valle-Caldas</v>
          </cell>
          <cell r="N3463" t="str">
            <v>Pacifico</v>
          </cell>
          <cell r="O3463" t="str">
            <v>Patía</v>
          </cell>
          <cell r="Q3463" t="str">
            <v>Canal Principal</v>
          </cell>
        </row>
        <row r="3464">
          <cell r="B3464">
            <v>26030020</v>
          </cell>
          <cell r="C3464" t="str">
            <v>POPAYAN  [26030020]</v>
          </cell>
          <cell r="D3464" t="str">
            <v>Pluviométrica</v>
          </cell>
          <cell r="E3464" t="str">
            <v>Convencional</v>
          </cell>
          <cell r="F3464" t="str">
            <v>Activa</v>
          </cell>
          <cell r="G3464">
            <v>18309</v>
          </cell>
          <cell r="H3464">
            <v>1730</v>
          </cell>
          <cell r="I3464">
            <v>2.4500000000000002</v>
          </cell>
          <cell r="J3464">
            <v>-76.616666670000001</v>
          </cell>
          <cell r="K3464" t="str">
            <v>Cauca</v>
          </cell>
          <cell r="L3464" t="str">
            <v>Popayán</v>
          </cell>
          <cell r="M3464" t="str">
            <v>Area Operativa 09 - Cauca-Valle-Caldas</v>
          </cell>
          <cell r="N3464" t="str">
            <v>Magdalena Cauca</v>
          </cell>
          <cell r="O3464" t="str">
            <v>Cauca</v>
          </cell>
          <cell r="Q3464" t="str">
            <v>Canal Principal</v>
          </cell>
        </row>
        <row r="3465">
          <cell r="B3465">
            <v>26010010</v>
          </cell>
          <cell r="C3465" t="str">
            <v>SAN FRANCISCO  [26010010]</v>
          </cell>
          <cell r="D3465" t="str">
            <v>Pluviométrica</v>
          </cell>
          <cell r="E3465" t="str">
            <v>Convencional</v>
          </cell>
          <cell r="F3465" t="str">
            <v>Suspendida</v>
          </cell>
          <cell r="G3465">
            <v>17121</v>
          </cell>
          <cell r="H3465">
            <v>3200</v>
          </cell>
          <cell r="I3465">
            <v>2.4</v>
          </cell>
          <cell r="J3465">
            <v>-76.383333329999999</v>
          </cell>
          <cell r="K3465" t="str">
            <v>Cauca</v>
          </cell>
          <cell r="L3465" t="str">
            <v>Puracé (Coconuco)</v>
          </cell>
          <cell r="M3465" t="str">
            <v>Area Operativa 09 - Cauca-Valle-Caldas</v>
          </cell>
          <cell r="N3465" t="str">
            <v>Magdalena Cauca</v>
          </cell>
          <cell r="O3465" t="str">
            <v>Cauca</v>
          </cell>
          <cell r="Q3465" t="str">
            <v>Canal Principal</v>
          </cell>
          <cell r="R3465">
            <v>21655</v>
          </cell>
        </row>
        <row r="3466">
          <cell r="B3466">
            <v>26035080</v>
          </cell>
          <cell r="C3466" t="str">
            <v>CAMPIÑA LA  [26035080]</v>
          </cell>
          <cell r="D3466" t="str">
            <v>Climática Principal</v>
          </cell>
          <cell r="E3466" t="str">
            <v>Convencional</v>
          </cell>
          <cell r="F3466" t="str">
            <v>Suspendida</v>
          </cell>
          <cell r="G3466">
            <v>33253</v>
          </cell>
          <cell r="H3466">
            <v>1800</v>
          </cell>
          <cell r="I3466">
            <v>2.4</v>
          </cell>
          <cell r="J3466">
            <v>-76.666666669999998</v>
          </cell>
          <cell r="K3466" t="str">
            <v>Cauca</v>
          </cell>
          <cell r="L3466" t="str">
            <v>Timbío</v>
          </cell>
          <cell r="M3466" t="str">
            <v>Area Operativa 09 - Cauca-Valle-Caldas</v>
          </cell>
          <cell r="N3466" t="str">
            <v>Magdalena Cauca</v>
          </cell>
          <cell r="O3466" t="str">
            <v>Cauca</v>
          </cell>
          <cell r="Q3466" t="str">
            <v>Canal Principal</v>
          </cell>
          <cell r="R3466">
            <v>34074</v>
          </cell>
        </row>
        <row r="3467">
          <cell r="B3467">
            <v>53070140</v>
          </cell>
          <cell r="C3467" t="str">
            <v>GUASIMO EL  [53070140]</v>
          </cell>
          <cell r="D3467" t="str">
            <v>Pluviométrica</v>
          </cell>
          <cell r="E3467" t="str">
            <v>Convencional</v>
          </cell>
          <cell r="F3467" t="str">
            <v>Suspendida</v>
          </cell>
          <cell r="G3467">
            <v>29235</v>
          </cell>
          <cell r="H3467">
            <v>1320</v>
          </cell>
          <cell r="I3467">
            <v>2.4</v>
          </cell>
          <cell r="J3467">
            <v>-77.233333329999994</v>
          </cell>
          <cell r="K3467" t="str">
            <v>Cauca</v>
          </cell>
          <cell r="L3467" t="str">
            <v>El Tambo (Cauca)</v>
          </cell>
          <cell r="M3467" t="str">
            <v>Area Operativa 07 - Nariño-Putumayo</v>
          </cell>
          <cell r="N3467" t="str">
            <v>Pacifico</v>
          </cell>
          <cell r="O3467" t="str">
            <v>Tapaje - Dagua - Directos</v>
          </cell>
          <cell r="Q3467" t="str">
            <v>Canal Principal</v>
          </cell>
          <cell r="R3467">
            <v>29905</v>
          </cell>
        </row>
        <row r="3468">
          <cell r="B3468">
            <v>26035010</v>
          </cell>
          <cell r="C3468" t="str">
            <v>UNIV DEL CAUCA  [26035010]</v>
          </cell>
          <cell r="D3468" t="str">
            <v>Climática Ordinaria</v>
          </cell>
          <cell r="E3468" t="str">
            <v>Convencional</v>
          </cell>
          <cell r="F3468" t="str">
            <v>Suspendida</v>
          </cell>
          <cell r="G3468">
            <v>9420</v>
          </cell>
          <cell r="H3468">
            <v>1730</v>
          </cell>
          <cell r="I3468">
            <v>2.43333333</v>
          </cell>
          <cell r="J3468">
            <v>-76.599999999999994</v>
          </cell>
          <cell r="K3468" t="str">
            <v>Cauca</v>
          </cell>
          <cell r="L3468" t="str">
            <v>Popayán</v>
          </cell>
          <cell r="M3468" t="str">
            <v>Area Operativa 09 - Cauca-Valle-Caldas</v>
          </cell>
          <cell r="N3468" t="str">
            <v>Magdalena Cauca</v>
          </cell>
          <cell r="O3468" t="str">
            <v>Cauca</v>
          </cell>
          <cell r="Q3468" t="str">
            <v>Canal Principal</v>
          </cell>
          <cell r="R3468">
            <v>24456</v>
          </cell>
        </row>
        <row r="3469">
          <cell r="B3469">
            <v>26035050</v>
          </cell>
          <cell r="C3469" t="str">
            <v>FLORIDA LA  [26035050]</v>
          </cell>
          <cell r="D3469" t="str">
            <v>Climática Ordinaria</v>
          </cell>
          <cell r="E3469" t="str">
            <v>Convencional</v>
          </cell>
          <cell r="F3469" t="str">
            <v>Suspendida</v>
          </cell>
          <cell r="G3469">
            <v>18186</v>
          </cell>
          <cell r="H3469">
            <v>1850</v>
          </cell>
          <cell r="I3469">
            <v>2.4500000000000002</v>
          </cell>
          <cell r="J3469">
            <v>-76.583333329999988</v>
          </cell>
          <cell r="K3469" t="str">
            <v>Cauca</v>
          </cell>
          <cell r="L3469" t="str">
            <v>Popayán</v>
          </cell>
          <cell r="M3469" t="str">
            <v>Area Operativa 09 - Cauca-Valle-Caldas</v>
          </cell>
          <cell r="N3469" t="str">
            <v>Magdalena Cauca</v>
          </cell>
          <cell r="O3469" t="str">
            <v>Cauca</v>
          </cell>
          <cell r="Q3469" t="str">
            <v>Canal Principal</v>
          </cell>
          <cell r="R3469">
            <v>33253</v>
          </cell>
        </row>
        <row r="3470">
          <cell r="B3470">
            <v>23065210</v>
          </cell>
          <cell r="C3470" t="str">
            <v>SUPATA [23065210]</v>
          </cell>
          <cell r="D3470" t="str">
            <v>Climática Principal</v>
          </cell>
          <cell r="E3470" t="str">
            <v>Automática con Telemetría</v>
          </cell>
          <cell r="F3470" t="str">
            <v>Activa</v>
          </cell>
          <cell r="G3470">
            <v>38844</v>
          </cell>
          <cell r="H3470">
            <v>1798</v>
          </cell>
          <cell r="I3470">
            <v>5.0599999999999996</v>
          </cell>
          <cell r="J3470">
            <v>-74.239999999999995</v>
          </cell>
          <cell r="K3470" t="str">
            <v>Cundinamarca</v>
          </cell>
          <cell r="L3470" t="str">
            <v>Supata</v>
          </cell>
          <cell r="M3470" t="str">
            <v>Area Operativa 11 - Cundinamarca-Amazonas-San Andrés</v>
          </cell>
          <cell r="N3470" t="str">
            <v>Magdalena Cauca</v>
          </cell>
          <cell r="O3470" t="str">
            <v>Medio Magdalena</v>
          </cell>
          <cell r="P3470" t="str">
            <v>Por Solicitud del AO11 se cambia FGDA - CAR y se cambia a Climatologica Ppal</v>
          </cell>
          <cell r="Q3470">
            <v>0</v>
          </cell>
        </row>
        <row r="3471">
          <cell r="B3471">
            <v>21055502</v>
          </cell>
          <cell r="C3471" t="str">
            <v>INZA  - AUT  [21055502]</v>
          </cell>
          <cell r="D3471" t="str">
            <v>Climática Principal</v>
          </cell>
          <cell r="E3471" t="str">
            <v>Automática con Telemetría</v>
          </cell>
          <cell r="F3471" t="str">
            <v>Activa</v>
          </cell>
          <cell r="G3471">
            <v>41828.791666666664</v>
          </cell>
          <cell r="H3471">
            <v>1848</v>
          </cell>
          <cell r="I3471">
            <v>2.4978583299999997</v>
          </cell>
          <cell r="J3471">
            <v>-76.025666669999993</v>
          </cell>
          <cell r="K3471" t="str">
            <v>Cauca</v>
          </cell>
          <cell r="L3471" t="str">
            <v>Inzá</v>
          </cell>
          <cell r="M3471" t="str">
            <v>Area Operativa 04 - Huila-Caquetá</v>
          </cell>
          <cell r="N3471" t="str">
            <v>Magdalena Cauca</v>
          </cell>
          <cell r="O3471" t="str">
            <v>Alto Magdalena</v>
          </cell>
          <cell r="P3471" t="str">
            <v>Mediante orfeo 20191040002573 se hace entrega del archivo Excel que contiene el catálogo de estaciones automáticas de Cenicafé, el cual comprende 103 estaciones, con el fin de que se actualice su metadata en el Catálogo Nacional de estaciones del IDEAM.</v>
          </cell>
          <cell r="Q3471">
            <v>0</v>
          </cell>
        </row>
        <row r="3472">
          <cell r="B3472">
            <v>21057140</v>
          </cell>
          <cell r="C3472" t="str">
            <v>PAICOL  [21057140]</v>
          </cell>
          <cell r="D3472" t="str">
            <v>Limnigráfica</v>
          </cell>
          <cell r="E3472" t="str">
            <v>Convencional</v>
          </cell>
          <cell r="F3472" t="str">
            <v>Activa</v>
          </cell>
          <cell r="G3472">
            <v>40023</v>
          </cell>
          <cell r="H3472">
            <v>785</v>
          </cell>
          <cell r="I3472">
            <v>2.4604444399999998</v>
          </cell>
          <cell r="J3472">
            <v>-75.761138889999998</v>
          </cell>
          <cell r="K3472" t="str">
            <v>Huila</v>
          </cell>
          <cell r="L3472" t="str">
            <v>Tesalia</v>
          </cell>
          <cell r="M3472" t="str">
            <v>Area Operativa 04 - Huila-Caquetá</v>
          </cell>
          <cell r="N3472" t="str">
            <v>Magdalena Cauca</v>
          </cell>
          <cell r="O3472" t="str">
            <v>Alto Magdalena</v>
          </cell>
          <cell r="Q3472" t="str">
            <v>Paez</v>
          </cell>
        </row>
        <row r="3473">
          <cell r="B3473">
            <v>21100130</v>
          </cell>
          <cell r="C3473" t="str">
            <v>KIOSKO EL PERU  [21100130]</v>
          </cell>
          <cell r="D3473" t="str">
            <v>Pluviométrica</v>
          </cell>
          <cell r="E3473" t="str">
            <v>Convencional</v>
          </cell>
          <cell r="F3473" t="str">
            <v>Activa</v>
          </cell>
          <cell r="G3473">
            <v>28048</v>
          </cell>
          <cell r="H3473">
            <v>1400</v>
          </cell>
          <cell r="I3473">
            <v>2.53333333</v>
          </cell>
          <cell r="J3473">
            <v>-75.333333329999988</v>
          </cell>
          <cell r="K3473" t="str">
            <v>Huila</v>
          </cell>
          <cell r="L3473" t="str">
            <v>Algeciras</v>
          </cell>
          <cell r="M3473" t="str">
            <v>Area Operativa 04 - Huila-Caquetá</v>
          </cell>
          <cell r="N3473" t="str">
            <v>Magdalena Cauca</v>
          </cell>
          <cell r="O3473" t="str">
            <v>Alto Magdalena</v>
          </cell>
          <cell r="Q3473" t="str">
            <v>Palace</v>
          </cell>
        </row>
        <row r="3474">
          <cell r="B3474">
            <v>26020310</v>
          </cell>
          <cell r="C3474" t="str">
            <v>FLORIDA LA GJA  [26020310]</v>
          </cell>
          <cell r="D3474" t="str">
            <v>Pluviométrica</v>
          </cell>
          <cell r="E3474" t="str">
            <v>Convencional</v>
          </cell>
          <cell r="F3474" t="str">
            <v>Activa</v>
          </cell>
          <cell r="G3474">
            <v>22265</v>
          </cell>
          <cell r="H3474">
            <v>1600</v>
          </cell>
          <cell r="I3474">
            <v>2.53333333</v>
          </cell>
          <cell r="J3474">
            <v>-76.616666670000001</v>
          </cell>
          <cell r="K3474" t="str">
            <v>Cauca</v>
          </cell>
          <cell r="L3474" t="str">
            <v>Popayán</v>
          </cell>
          <cell r="M3474" t="str">
            <v>Area Operativa 09 - Cauca-Valle-Caldas</v>
          </cell>
          <cell r="N3474" t="str">
            <v>Magdalena Cauca</v>
          </cell>
          <cell r="O3474" t="str">
            <v>Cauca</v>
          </cell>
          <cell r="Q3474" t="str">
            <v>Palace</v>
          </cell>
        </row>
        <row r="3475">
          <cell r="B3475">
            <v>21105501</v>
          </cell>
          <cell r="C3475" t="str">
            <v>ALGECIRAS  - AUT  [21105501]</v>
          </cell>
          <cell r="D3475" t="str">
            <v>Climática Principal</v>
          </cell>
          <cell r="E3475" t="str">
            <v>Automática con Telemetría</v>
          </cell>
          <cell r="F3475" t="str">
            <v>Suspendida</v>
          </cell>
          <cell r="G3475">
            <v>41477.791666666664</v>
          </cell>
          <cell r="H3475">
            <v>1570</v>
          </cell>
          <cell r="I3475">
            <v>2.5950277799999997</v>
          </cell>
          <cell r="J3475">
            <v>-75.228527779999993</v>
          </cell>
          <cell r="K3475" t="str">
            <v>Huila</v>
          </cell>
          <cell r="L3475" t="str">
            <v>Algeciras</v>
          </cell>
          <cell r="M3475" t="str">
            <v>Area Operativa 04 - Huila-Caquetá</v>
          </cell>
          <cell r="N3475" t="str">
            <v>Magdalena Cauca</v>
          </cell>
          <cell r="O3475" t="str">
            <v>Alto Magdalena</v>
          </cell>
          <cell r="P3475" t="str">
            <v>Mediante orfeo 20191040002573 se hace entrega del archivo Excel que contiene el catálogo de estaciones automáticas de Cenicafé, el cual comprende 103 estaciones, con el fin de que se actualice su metadata en el Catálogo Nacional de estaciones del IDEAM.</v>
          </cell>
          <cell r="Q3475">
            <v>0</v>
          </cell>
          <cell r="R3475">
            <v>43698.381203703706</v>
          </cell>
        </row>
        <row r="3476">
          <cell r="B3476">
            <v>26020090</v>
          </cell>
          <cell r="C3476" t="str">
            <v>AURELIA LA  [26020090]</v>
          </cell>
          <cell r="D3476" t="str">
            <v>Pluviométrica</v>
          </cell>
          <cell r="E3476" t="str">
            <v>Convencional</v>
          </cell>
          <cell r="F3476" t="str">
            <v>Activa</v>
          </cell>
          <cell r="G3476">
            <v>21655</v>
          </cell>
          <cell r="H3476">
            <v>1840</v>
          </cell>
          <cell r="I3476">
            <v>2.6166666699999999</v>
          </cell>
          <cell r="J3476">
            <v>-76.583333329999988</v>
          </cell>
          <cell r="K3476" t="str">
            <v>Cauca</v>
          </cell>
          <cell r="L3476" t="str">
            <v>Cajibío</v>
          </cell>
          <cell r="M3476" t="str">
            <v>Area Operativa 09 - Cauca-Valle-Caldas</v>
          </cell>
          <cell r="N3476" t="str">
            <v>Magdalena Cauca</v>
          </cell>
          <cell r="O3476" t="str">
            <v>Cauca</v>
          </cell>
          <cell r="Q3476" t="str">
            <v>Neiva</v>
          </cell>
        </row>
        <row r="3477">
          <cell r="B3477">
            <v>26020170</v>
          </cell>
          <cell r="C3477" t="str">
            <v>CHULICA LA  [26020170]</v>
          </cell>
          <cell r="D3477" t="str">
            <v>Pluviométrica</v>
          </cell>
          <cell r="E3477" t="str">
            <v>Convencional</v>
          </cell>
          <cell r="F3477" t="str">
            <v>Activa</v>
          </cell>
          <cell r="G3477">
            <v>25218</v>
          </cell>
          <cell r="H3477">
            <v>2550</v>
          </cell>
          <cell r="I3477">
            <v>2.6166666699999999</v>
          </cell>
          <cell r="J3477">
            <v>-76.349999999999994</v>
          </cell>
          <cell r="K3477" t="str">
            <v>Cauca</v>
          </cell>
          <cell r="L3477" t="str">
            <v>Silvia</v>
          </cell>
          <cell r="M3477" t="str">
            <v>Area Operativa 09 - Cauca-Valle-Caldas</v>
          </cell>
          <cell r="N3477" t="str">
            <v>Magdalena Cauca</v>
          </cell>
          <cell r="O3477" t="str">
            <v>Cauca</v>
          </cell>
          <cell r="Q3477" t="str">
            <v>Neiva</v>
          </cell>
        </row>
        <row r="3478">
          <cell r="B3478">
            <v>21080020</v>
          </cell>
          <cell r="C3478" t="str">
            <v>IQUIRA  [21080020]</v>
          </cell>
          <cell r="D3478" t="str">
            <v>Pluviométrica</v>
          </cell>
          <cell r="E3478" t="str">
            <v>Convencional</v>
          </cell>
          <cell r="F3478" t="str">
            <v>Activa</v>
          </cell>
          <cell r="G3478">
            <v>20194</v>
          </cell>
          <cell r="H3478">
            <v>1100</v>
          </cell>
          <cell r="I3478">
            <v>2.6333333300000001</v>
          </cell>
          <cell r="J3478">
            <v>-75.650000000000006</v>
          </cell>
          <cell r="K3478" t="str">
            <v>Huila</v>
          </cell>
          <cell r="L3478" t="str">
            <v>Íquira</v>
          </cell>
          <cell r="M3478" t="str">
            <v>Area Operativa 04 - Huila-Caquetá</v>
          </cell>
          <cell r="N3478" t="str">
            <v>Magdalena Cauca</v>
          </cell>
          <cell r="O3478" t="str">
            <v>Alto Magdalena</v>
          </cell>
          <cell r="Q3478" t="str">
            <v>Neiva</v>
          </cell>
        </row>
        <row r="3479">
          <cell r="B3479">
            <v>26020420</v>
          </cell>
          <cell r="C3479" t="str">
            <v>SELVA LA  [26020420]</v>
          </cell>
          <cell r="D3479" t="str">
            <v>Pluviográfica</v>
          </cell>
          <cell r="E3479" t="str">
            <v>Convencional</v>
          </cell>
          <cell r="F3479" t="str">
            <v>Activa</v>
          </cell>
          <cell r="G3479">
            <v>23026</v>
          </cell>
          <cell r="H3479">
            <v>1840</v>
          </cell>
          <cell r="I3479">
            <v>2.65</v>
          </cell>
          <cell r="J3479">
            <v>-76.566666669999989</v>
          </cell>
          <cell r="K3479" t="str">
            <v>Cauca</v>
          </cell>
          <cell r="L3479" t="str">
            <v>Cajibío</v>
          </cell>
          <cell r="M3479" t="str">
            <v>Area Operativa 09 - Cauca-Valle-Caldas</v>
          </cell>
          <cell r="N3479" t="str">
            <v>Magdalena Cauca</v>
          </cell>
          <cell r="O3479" t="str">
            <v>Cauca</v>
          </cell>
          <cell r="Q3479" t="str">
            <v>Micay</v>
          </cell>
        </row>
        <row r="3480">
          <cell r="B3480">
            <v>23088110</v>
          </cell>
          <cell r="C3480" t="str">
            <v>RN-9B EL SILENCIO  [23088110]</v>
          </cell>
          <cell r="D3480" t="str">
            <v>Limnimétrica</v>
          </cell>
          <cell r="E3480" t="str">
            <v>Convencional</v>
          </cell>
          <cell r="F3480" t="str">
            <v>Activa</v>
          </cell>
          <cell r="G3480">
            <v>35682</v>
          </cell>
          <cell r="H3480">
            <v>979</v>
          </cell>
          <cell r="I3480">
            <v>6.2833333299999996</v>
          </cell>
          <cell r="J3480">
            <v>-75</v>
          </cell>
          <cell r="K3480" t="str">
            <v>Antioquia</v>
          </cell>
          <cell r="L3480" t="str">
            <v>San Rafael</v>
          </cell>
          <cell r="M3480" t="str">
            <v>Area Operativa 01 - Antioquia-Chocó</v>
          </cell>
          <cell r="N3480" t="str">
            <v>Magdalena Cauca</v>
          </cell>
          <cell r="O3480" t="str">
            <v>Medio Magdalena</v>
          </cell>
          <cell r="Q3480" t="str">
            <v>Guatape</v>
          </cell>
        </row>
        <row r="3481">
          <cell r="B3481">
            <v>27010340</v>
          </cell>
          <cell r="C3481" t="str">
            <v>MAZO  [27010340]</v>
          </cell>
          <cell r="D3481" t="str">
            <v>Pluviográfica</v>
          </cell>
          <cell r="E3481" t="str">
            <v>Convencional</v>
          </cell>
          <cell r="F3481" t="str">
            <v>Activa</v>
          </cell>
          <cell r="G3481">
            <v>17607</v>
          </cell>
          <cell r="H3481">
            <v>2455</v>
          </cell>
          <cell r="I3481">
            <v>6.2666666700000002</v>
          </cell>
          <cell r="J3481">
            <v>-75.516666669999992</v>
          </cell>
          <cell r="K3481" t="str">
            <v>Antioquia</v>
          </cell>
          <cell r="L3481" t="str">
            <v>Medellín</v>
          </cell>
          <cell r="M3481" t="str">
            <v>Area Operativa 01 - Antioquia-Chocó</v>
          </cell>
          <cell r="N3481" t="str">
            <v>Magdalena Cauca</v>
          </cell>
          <cell r="O3481" t="str">
            <v>Nechí</v>
          </cell>
          <cell r="Q3481" t="str">
            <v>Qda El Cardal</v>
          </cell>
        </row>
        <row r="3482">
          <cell r="B3482">
            <v>27010450</v>
          </cell>
          <cell r="C3482" t="str">
            <v>VILLAHERMOSA PLANT  [27010450]</v>
          </cell>
          <cell r="D3482" t="str">
            <v>Pluviográfica</v>
          </cell>
          <cell r="E3482" t="str">
            <v>Convencional</v>
          </cell>
          <cell r="F3482" t="str">
            <v>Activa</v>
          </cell>
          <cell r="G3482">
            <v>17729</v>
          </cell>
          <cell r="H3482">
            <v>1690</v>
          </cell>
          <cell r="I3482">
            <v>6.2666666700000002</v>
          </cell>
          <cell r="J3482">
            <v>-75.55</v>
          </cell>
          <cell r="K3482" t="str">
            <v>Antioquia</v>
          </cell>
          <cell r="L3482" t="str">
            <v>Medellín</v>
          </cell>
          <cell r="M3482" t="str">
            <v>Area Operativa 01 - Antioquia-Chocó</v>
          </cell>
          <cell r="N3482" t="str">
            <v>Magdalena Cauca</v>
          </cell>
          <cell r="O3482" t="str">
            <v>Nechí</v>
          </cell>
          <cell r="Q3482" t="str">
            <v>Qda El Cardal</v>
          </cell>
        </row>
        <row r="3483">
          <cell r="B3483">
            <v>24025502</v>
          </cell>
          <cell r="C3483" t="str">
            <v>CHARALA-24025502  - AUT  [24025502]</v>
          </cell>
          <cell r="D3483" t="str">
            <v>Climática Principal</v>
          </cell>
          <cell r="E3483" t="str">
            <v>Automática con Telemetría</v>
          </cell>
          <cell r="F3483" t="str">
            <v>Activa</v>
          </cell>
          <cell r="H3483">
            <v>1328</v>
          </cell>
          <cell r="I3483">
            <v>6.2814166699999996</v>
          </cell>
          <cell r="J3483">
            <v>-73.135869440000008</v>
          </cell>
          <cell r="K3483" t="str">
            <v>Santander</v>
          </cell>
          <cell r="L3483" t="str">
            <v>Charalá</v>
          </cell>
          <cell r="M3483" t="str">
            <v>Area Operativa 08 - Santanderes-Arauca</v>
          </cell>
          <cell r="N3483" t="str">
            <v>Magdalena Cauca</v>
          </cell>
          <cell r="O3483" t="str">
            <v>Sogamoso</v>
          </cell>
          <cell r="Q3483" t="str">
            <v>Qda La Iguana</v>
          </cell>
        </row>
        <row r="3484">
          <cell r="B3484">
            <v>23080380</v>
          </cell>
          <cell r="C3484" t="str">
            <v>SAN VICENTE  [23080380]</v>
          </cell>
          <cell r="D3484" t="str">
            <v>Pluviométrica</v>
          </cell>
          <cell r="E3484" t="str">
            <v>Convencional</v>
          </cell>
          <cell r="F3484" t="str">
            <v>Activa</v>
          </cell>
          <cell r="G3484">
            <v>21565</v>
          </cell>
          <cell r="H3484">
            <v>2155</v>
          </cell>
          <cell r="I3484">
            <v>6.2833333299999996</v>
          </cell>
          <cell r="J3484">
            <v>-75.333333329999988</v>
          </cell>
          <cell r="K3484" t="str">
            <v>Antioquia</v>
          </cell>
          <cell r="L3484" t="str">
            <v>San Vicente</v>
          </cell>
          <cell r="M3484" t="str">
            <v>Area Operativa 01 - Antioquia-Chocó</v>
          </cell>
          <cell r="N3484" t="str">
            <v>Magdalena Cauca</v>
          </cell>
          <cell r="O3484" t="str">
            <v>Medio Magdalena</v>
          </cell>
          <cell r="Q3484" t="str">
            <v>Qda La Iguana</v>
          </cell>
        </row>
        <row r="3485">
          <cell r="B3485">
            <v>23080460</v>
          </cell>
          <cell r="C3485" t="str">
            <v>PRADERA LA  [23080460]</v>
          </cell>
          <cell r="D3485" t="str">
            <v>Pluviográfica</v>
          </cell>
          <cell r="E3485" t="str">
            <v>Convencional</v>
          </cell>
          <cell r="F3485" t="str">
            <v>Activa</v>
          </cell>
          <cell r="G3485">
            <v>24821</v>
          </cell>
          <cell r="H3485">
            <v>1100</v>
          </cell>
          <cell r="I3485">
            <v>6.2833333299999996</v>
          </cell>
          <cell r="J3485">
            <v>-74.983333329999994</v>
          </cell>
          <cell r="K3485" t="str">
            <v>Antioquia</v>
          </cell>
          <cell r="L3485" t="str">
            <v>San Rafael</v>
          </cell>
          <cell r="M3485" t="str">
            <v>Area Operativa 01 - Antioquia-Chocó</v>
          </cell>
          <cell r="N3485" t="str">
            <v>Magdalena Cauca</v>
          </cell>
          <cell r="O3485" t="str">
            <v>Medio Magdalena</v>
          </cell>
          <cell r="Q3485" t="str">
            <v>Qda La Iguana</v>
          </cell>
        </row>
        <row r="3486">
          <cell r="B3486">
            <v>23080670</v>
          </cell>
          <cell r="C3486" t="str">
            <v>ARANA LA  [23080670]</v>
          </cell>
          <cell r="D3486" t="str">
            <v>Pluviométrica</v>
          </cell>
          <cell r="E3486" t="str">
            <v>Convencional</v>
          </cell>
          <cell r="F3486" t="str">
            <v>Activa</v>
          </cell>
          <cell r="G3486">
            <v>28199</v>
          </cell>
          <cell r="H3486">
            <v>1260</v>
          </cell>
          <cell r="I3486">
            <v>6.2833333299999996</v>
          </cell>
          <cell r="J3486">
            <v>-75.099999999999994</v>
          </cell>
          <cell r="K3486" t="str">
            <v>Antioquia</v>
          </cell>
          <cell r="L3486" t="str">
            <v>San Rafael</v>
          </cell>
          <cell r="M3486" t="str">
            <v>Area Operativa 01 - Antioquia-Chocó</v>
          </cell>
          <cell r="N3486" t="str">
            <v>Magdalena Cauca</v>
          </cell>
          <cell r="O3486" t="str">
            <v>Medio Magdalena</v>
          </cell>
          <cell r="Q3486" t="str">
            <v>Qda La Iguana</v>
          </cell>
        </row>
        <row r="3487">
          <cell r="B3487">
            <v>23087420</v>
          </cell>
          <cell r="C3487" t="str">
            <v>STA RITA RNS 5A  [23087420]</v>
          </cell>
          <cell r="D3487" t="str">
            <v>Limnimétrica</v>
          </cell>
          <cell r="E3487" t="str">
            <v>Convencional</v>
          </cell>
          <cell r="F3487" t="str">
            <v>Activa</v>
          </cell>
          <cell r="G3487">
            <v>26252</v>
          </cell>
          <cell r="H3487">
            <v>1887</v>
          </cell>
          <cell r="I3487">
            <v>6.2833333299999996</v>
          </cell>
          <cell r="J3487">
            <v>-75.166666669999998</v>
          </cell>
          <cell r="K3487" t="str">
            <v>Antioquia</v>
          </cell>
          <cell r="L3487" t="str">
            <v>Guatapé</v>
          </cell>
          <cell r="M3487" t="str">
            <v>Area Operativa 01 - Antioquia-Chocó</v>
          </cell>
          <cell r="N3487" t="str">
            <v>Magdalena Cauca</v>
          </cell>
          <cell r="O3487" t="str">
            <v>Medio Magdalena</v>
          </cell>
          <cell r="Q3487" t="str">
            <v>Embalse Del Peno</v>
          </cell>
        </row>
        <row r="3488">
          <cell r="B3488">
            <v>23087530</v>
          </cell>
          <cell r="C3488" t="str">
            <v>CHORRERA LA RN 30  [23087530]</v>
          </cell>
          <cell r="D3488" t="str">
            <v>Limnigráfica</v>
          </cell>
          <cell r="E3488" t="str">
            <v>Convencional</v>
          </cell>
          <cell r="F3488" t="str">
            <v>Activa</v>
          </cell>
          <cell r="G3488">
            <v>32217</v>
          </cell>
          <cell r="H3488">
            <v>1000</v>
          </cell>
          <cell r="I3488">
            <v>6.2833333299999996</v>
          </cell>
          <cell r="J3488">
            <v>-75.033333329999991</v>
          </cell>
          <cell r="K3488" t="str">
            <v>Antioquia</v>
          </cell>
          <cell r="L3488" t="str">
            <v>San Rafael</v>
          </cell>
          <cell r="M3488" t="str">
            <v>Area Operativa 01 - Antioquia-Chocó</v>
          </cell>
          <cell r="N3488" t="str">
            <v>Magdalena Cauca</v>
          </cell>
          <cell r="O3488" t="str">
            <v>Medio Magdalena</v>
          </cell>
          <cell r="Q3488" t="str">
            <v>Arenal</v>
          </cell>
        </row>
        <row r="3489">
          <cell r="B3489">
            <v>23087760</v>
          </cell>
          <cell r="C3489" t="str">
            <v>BOCATOMA EL PEROL  [23087760]</v>
          </cell>
          <cell r="D3489" t="str">
            <v>Limnigráfica</v>
          </cell>
          <cell r="E3489" t="str">
            <v>Convencional</v>
          </cell>
          <cell r="F3489" t="str">
            <v>Activa</v>
          </cell>
          <cell r="G3489">
            <v>33770</v>
          </cell>
          <cell r="H3489">
            <v>1208</v>
          </cell>
          <cell r="I3489">
            <v>6.2833333299999996</v>
          </cell>
          <cell r="J3489">
            <v>-75.099999999999994</v>
          </cell>
          <cell r="K3489" t="str">
            <v>Antioquia</v>
          </cell>
          <cell r="L3489" t="str">
            <v>Guatapé</v>
          </cell>
          <cell r="M3489" t="str">
            <v>Area Operativa 01 - Antioquia-Chocó</v>
          </cell>
          <cell r="N3489" t="str">
            <v>Magdalena Cauca</v>
          </cell>
          <cell r="O3489" t="str">
            <v>Medio Magdalena</v>
          </cell>
          <cell r="Q3489" t="str">
            <v>Guatape</v>
          </cell>
        </row>
        <row r="3490">
          <cell r="B3490">
            <v>23088120</v>
          </cell>
          <cell r="C3490" t="str">
            <v>EMBALSE PLAYAS  [23088120]</v>
          </cell>
          <cell r="D3490" t="str">
            <v>Limnimétrica</v>
          </cell>
          <cell r="E3490" t="str">
            <v>Convencional</v>
          </cell>
          <cell r="F3490" t="str">
            <v>Activa</v>
          </cell>
          <cell r="G3490">
            <v>35823</v>
          </cell>
          <cell r="H3490">
            <v>975</v>
          </cell>
          <cell r="I3490">
            <v>6.2833333299999996</v>
          </cell>
          <cell r="J3490">
            <v>-74.933333329999996</v>
          </cell>
          <cell r="K3490" t="str">
            <v>Antioquia</v>
          </cell>
          <cell r="L3490" t="str">
            <v>San Rafael</v>
          </cell>
          <cell r="M3490" t="str">
            <v>Area Operativa 01 - Antioquia-Chocó</v>
          </cell>
          <cell r="N3490" t="str">
            <v>Magdalena Cauca</v>
          </cell>
          <cell r="O3490" t="str">
            <v>Medio Magdalena</v>
          </cell>
          <cell r="Q3490" t="str">
            <v>Guatape</v>
          </cell>
        </row>
        <row r="3491">
          <cell r="B3491">
            <v>24037540</v>
          </cell>
          <cell r="C3491" t="str">
            <v>VENTORRILLO  [24037540]</v>
          </cell>
          <cell r="D3491" t="str">
            <v>Limnimétrica</v>
          </cell>
          <cell r="E3491" t="str">
            <v>Convencional</v>
          </cell>
          <cell r="F3491" t="str">
            <v>Activa</v>
          </cell>
          <cell r="G3491">
            <v>35749</v>
          </cell>
          <cell r="H3491">
            <v>3070</v>
          </cell>
          <cell r="I3491">
            <v>6.1</v>
          </cell>
          <cell r="J3491">
            <v>-72.833333329999988</v>
          </cell>
          <cell r="K3491" t="str">
            <v>Boyacá</v>
          </cell>
          <cell r="L3491" t="str">
            <v>Tutazá</v>
          </cell>
          <cell r="M3491" t="str">
            <v>Area Operativa 06 - Boyacá-Casanare-Vichada</v>
          </cell>
          <cell r="N3491" t="str">
            <v>Magdalena Cauca</v>
          </cell>
          <cell r="O3491" t="str">
            <v>Sogamoso</v>
          </cell>
          <cell r="Q3491" t="str">
            <v>Guina</v>
          </cell>
        </row>
        <row r="3492">
          <cell r="B3492">
            <v>23088130</v>
          </cell>
          <cell r="C3492" t="str">
            <v>RESP.EMBAL.PLAYAS  [23088130]</v>
          </cell>
          <cell r="D3492" t="str">
            <v>Limnimétrica</v>
          </cell>
          <cell r="E3492" t="str">
            <v>Convencional</v>
          </cell>
          <cell r="F3492" t="str">
            <v>Activa</v>
          </cell>
          <cell r="G3492">
            <v>38283</v>
          </cell>
          <cell r="H3492">
            <v>975</v>
          </cell>
          <cell r="I3492">
            <v>6.2833333299999996</v>
          </cell>
          <cell r="J3492">
            <v>-74.933333329999996</v>
          </cell>
          <cell r="K3492" t="str">
            <v>Antioquia</v>
          </cell>
          <cell r="L3492" t="str">
            <v>San Rafael</v>
          </cell>
          <cell r="M3492" t="str">
            <v>Area Operativa 01 - Antioquia-Chocó</v>
          </cell>
          <cell r="N3492" t="str">
            <v>Magdalena Cauca</v>
          </cell>
          <cell r="O3492" t="str">
            <v>Medio Magdalena</v>
          </cell>
          <cell r="Q3492" t="str">
            <v>Guatape</v>
          </cell>
        </row>
        <row r="3493">
          <cell r="B3493">
            <v>24010910</v>
          </cell>
          <cell r="C3493" t="str">
            <v>CHAPA  [24010910]</v>
          </cell>
          <cell r="D3493" t="str">
            <v>Pluviométrica</v>
          </cell>
          <cell r="E3493" t="str">
            <v>Convencional</v>
          </cell>
          <cell r="F3493" t="str">
            <v>Activa</v>
          </cell>
          <cell r="G3493">
            <v>25614</v>
          </cell>
          <cell r="H3493">
            <v>1600</v>
          </cell>
          <cell r="I3493">
            <v>6.2833333299999996</v>
          </cell>
          <cell r="J3493">
            <v>-73.133333329999999</v>
          </cell>
          <cell r="K3493" t="str">
            <v>Santander</v>
          </cell>
          <cell r="L3493" t="str">
            <v>Charalá</v>
          </cell>
          <cell r="M3493" t="str">
            <v>Area Operativa 08 - Santanderes-Arauca</v>
          </cell>
          <cell r="N3493" t="str">
            <v>Magdalena Cauca</v>
          </cell>
          <cell r="O3493" t="str">
            <v>Sogamoso</v>
          </cell>
          <cell r="Q3493" t="str">
            <v>Guatape</v>
          </cell>
        </row>
        <row r="3494">
          <cell r="B3494">
            <v>27010460</v>
          </cell>
          <cell r="C3494" t="str">
            <v>SAN CRISTOBAL  [27010460]</v>
          </cell>
          <cell r="D3494" t="str">
            <v>Pluviográfica</v>
          </cell>
          <cell r="E3494" t="str">
            <v>Convencional</v>
          </cell>
          <cell r="F3494" t="str">
            <v>Activa</v>
          </cell>
          <cell r="G3494">
            <v>18125</v>
          </cell>
          <cell r="H3494">
            <v>1890</v>
          </cell>
          <cell r="I3494">
            <v>6.2833333299999996</v>
          </cell>
          <cell r="J3494">
            <v>-75.633333329999999</v>
          </cell>
          <cell r="K3494" t="str">
            <v>Antioquia</v>
          </cell>
          <cell r="L3494" t="str">
            <v>Medellín</v>
          </cell>
          <cell r="M3494" t="str">
            <v>Area Operativa 01 - Antioquia-Chocó</v>
          </cell>
          <cell r="N3494" t="str">
            <v>Magdalena Cauca</v>
          </cell>
          <cell r="O3494" t="str">
            <v>Nechí</v>
          </cell>
          <cell r="Q3494" t="str">
            <v>Guatape</v>
          </cell>
        </row>
        <row r="3495">
          <cell r="B3495">
            <v>27011140</v>
          </cell>
          <cell r="C3495" t="str">
            <v>CUCARACHO  [27011140]</v>
          </cell>
          <cell r="D3495" t="str">
            <v>Pluviográfica</v>
          </cell>
          <cell r="E3495" t="str">
            <v>Convencional</v>
          </cell>
          <cell r="F3495" t="str">
            <v>Activa</v>
          </cell>
          <cell r="G3495">
            <v>33161</v>
          </cell>
          <cell r="H3495">
            <v>1830</v>
          </cell>
          <cell r="I3495">
            <v>6.2833333299999996</v>
          </cell>
          <cell r="J3495">
            <v>-75.583333329999988</v>
          </cell>
          <cell r="K3495" t="str">
            <v>Antioquia</v>
          </cell>
          <cell r="L3495" t="str">
            <v>Medellín</v>
          </cell>
          <cell r="M3495" t="str">
            <v>Area Operativa 01 - Antioquia-Chocó</v>
          </cell>
          <cell r="N3495" t="str">
            <v>Magdalena Cauca</v>
          </cell>
          <cell r="O3495" t="str">
            <v>Nechí</v>
          </cell>
          <cell r="Q3495" t="str">
            <v>Guatape</v>
          </cell>
        </row>
        <row r="3496">
          <cell r="B3496">
            <v>27017090</v>
          </cell>
          <cell r="C3496" t="str">
            <v>PIEDRAS BLANC RM-7  [27017090]</v>
          </cell>
          <cell r="D3496" t="str">
            <v>Limnigráfica</v>
          </cell>
          <cell r="E3496" t="str">
            <v>Convencional</v>
          </cell>
          <cell r="F3496" t="str">
            <v>Activa</v>
          </cell>
          <cell r="G3496">
            <v>13164</v>
          </cell>
          <cell r="H3496">
            <v>2352</v>
          </cell>
          <cell r="I3496">
            <v>6.2833333299999996</v>
          </cell>
          <cell r="J3496">
            <v>-75.5</v>
          </cell>
          <cell r="K3496" t="str">
            <v>Antioquia</v>
          </cell>
          <cell r="L3496" t="str">
            <v>Medellín</v>
          </cell>
          <cell r="M3496" t="str">
            <v>Area Operativa 01 - Antioquia-Chocó</v>
          </cell>
          <cell r="N3496" t="str">
            <v>Magdalena Cauca</v>
          </cell>
          <cell r="O3496" t="str">
            <v>Nechí</v>
          </cell>
          <cell r="Q3496" t="str">
            <v>Qda Piedras Blanca</v>
          </cell>
        </row>
        <row r="3497">
          <cell r="B3497">
            <v>27017610</v>
          </cell>
          <cell r="C3497" t="str">
            <v>PIEDRAS BLANCAS  [27017610]</v>
          </cell>
          <cell r="D3497" t="str">
            <v>Limnimétrica</v>
          </cell>
          <cell r="E3497" t="str">
            <v>Convencional</v>
          </cell>
          <cell r="F3497" t="str">
            <v>Activa</v>
          </cell>
          <cell r="G3497">
            <v>21381</v>
          </cell>
          <cell r="H3497">
            <v>2352</v>
          </cell>
          <cell r="I3497">
            <v>6.2833333299999996</v>
          </cell>
          <cell r="J3497">
            <v>-75.5</v>
          </cell>
          <cell r="K3497" t="str">
            <v>Antioquia</v>
          </cell>
          <cell r="L3497" t="str">
            <v>Medellín</v>
          </cell>
          <cell r="M3497" t="str">
            <v>Area Operativa 01 - Antioquia-Chocó</v>
          </cell>
          <cell r="N3497" t="str">
            <v>Magdalena Cauca</v>
          </cell>
          <cell r="O3497" t="str">
            <v>Nechí</v>
          </cell>
          <cell r="Q3497" t="str">
            <v>Qda Piedras Blanca</v>
          </cell>
        </row>
        <row r="3498">
          <cell r="B3498">
            <v>27017870</v>
          </cell>
          <cell r="C3498" t="str">
            <v>CUBERA LA  [27017870]</v>
          </cell>
          <cell r="D3498" t="str">
            <v>Limnigráfica</v>
          </cell>
          <cell r="E3498" t="str">
            <v>Convencional</v>
          </cell>
          <cell r="F3498" t="str">
            <v>Activa</v>
          </cell>
          <cell r="G3498">
            <v>33284</v>
          </cell>
          <cell r="H3498">
            <v>2400</v>
          </cell>
          <cell r="I3498">
            <v>6.2833333299999996</v>
          </cell>
          <cell r="J3498">
            <v>-75.5</v>
          </cell>
          <cell r="K3498" t="str">
            <v>Antioquia</v>
          </cell>
          <cell r="L3498" t="str">
            <v>Guarne</v>
          </cell>
          <cell r="M3498" t="str">
            <v>Area Operativa 01 - Antioquia-Chocó</v>
          </cell>
          <cell r="N3498" t="str">
            <v>Magdalena Cauca</v>
          </cell>
          <cell r="O3498" t="str">
            <v>Nechí</v>
          </cell>
          <cell r="Q3498" t="str">
            <v>Qda La Cubera</v>
          </cell>
        </row>
        <row r="3499">
          <cell r="B3499">
            <v>27017880</v>
          </cell>
          <cell r="C3499" t="str">
            <v>VETA LA  [27017880]</v>
          </cell>
          <cell r="D3499" t="str">
            <v>Limnigráfica</v>
          </cell>
          <cell r="E3499" t="str">
            <v>Convencional</v>
          </cell>
          <cell r="F3499" t="str">
            <v>Activa</v>
          </cell>
          <cell r="G3499">
            <v>33284</v>
          </cell>
          <cell r="H3499">
            <v>2400</v>
          </cell>
          <cell r="I3499">
            <v>6.2833333299999996</v>
          </cell>
          <cell r="J3499">
            <v>-75.5</v>
          </cell>
          <cell r="K3499" t="str">
            <v>Antioquia</v>
          </cell>
          <cell r="L3499" t="str">
            <v>Guarne</v>
          </cell>
          <cell r="M3499" t="str">
            <v>Area Operativa 01 - Antioquia-Chocó</v>
          </cell>
          <cell r="N3499" t="str">
            <v>Magdalena Cauca</v>
          </cell>
          <cell r="O3499" t="str">
            <v>Nechí</v>
          </cell>
          <cell r="Q3499" t="str">
            <v>Qda La Veta</v>
          </cell>
        </row>
        <row r="3500">
          <cell r="B3500">
            <v>4401000158</v>
          </cell>
          <cell r="C3500" t="str">
            <v>TEBAIDA</v>
          </cell>
          <cell r="D3500" t="str">
            <v>Pluviométrica</v>
          </cell>
          <cell r="E3500" t="str">
            <v>Automática con Telemetría</v>
          </cell>
          <cell r="F3500" t="str">
            <v>Activa</v>
          </cell>
          <cell r="G3500">
            <v>43886</v>
          </cell>
          <cell r="H3500">
            <v>1111</v>
          </cell>
          <cell r="I3500">
            <v>1.1061666700000001</v>
          </cell>
          <cell r="J3500">
            <v>-76.704888890000007</v>
          </cell>
          <cell r="K3500" t="str">
            <v>Putumayo</v>
          </cell>
          <cell r="L3500" t="str">
            <v>Mocoa</v>
          </cell>
          <cell r="M3500" t="str">
            <v>Area Operativa 07 - Nariño-Putumayo</v>
          </cell>
          <cell r="N3500" t="str">
            <v>Amazonas</v>
          </cell>
          <cell r="O3500" t="str">
            <v>Caquetá</v>
          </cell>
          <cell r="P3500" t="str">
            <v>SOLICITUD INCLUSION SAT MOCOA</v>
          </cell>
          <cell r="Q3500">
            <v>0</v>
          </cell>
        </row>
        <row r="3501">
          <cell r="B3501">
            <v>4401700165</v>
          </cell>
          <cell r="C3501" t="str">
            <v>NIVEL PISCINAS TARUCA</v>
          </cell>
          <cell r="D3501" t="str">
            <v>Limnimétrica</v>
          </cell>
          <cell r="E3501" t="str">
            <v>Automática con Telemetría</v>
          </cell>
          <cell r="F3501" t="str">
            <v>Activa</v>
          </cell>
          <cell r="G3501">
            <v>43886</v>
          </cell>
          <cell r="H3501">
            <v>855</v>
          </cell>
          <cell r="I3501">
            <v>1.1743666700000002</v>
          </cell>
          <cell r="J3501">
            <v>-76.665758330000003</v>
          </cell>
          <cell r="K3501" t="str">
            <v>Putumayo</v>
          </cell>
          <cell r="L3501" t="str">
            <v>Mocoa</v>
          </cell>
          <cell r="M3501" t="str">
            <v>Area Operativa 07 - Nariño-Putumayo</v>
          </cell>
          <cell r="N3501" t="str">
            <v>Amazonas</v>
          </cell>
          <cell r="O3501" t="str">
            <v>Caquetá</v>
          </cell>
          <cell r="P3501" t="str">
            <v>SOLICITUD INCLUSION SAT MOCOA</v>
          </cell>
          <cell r="Q3501" t="str">
            <v>Mocoa</v>
          </cell>
        </row>
        <row r="3502">
          <cell r="B3502">
            <v>23080080</v>
          </cell>
          <cell r="C3502" t="str">
            <v>INMARCO  [23080080]</v>
          </cell>
          <cell r="D3502" t="str">
            <v>Pluviográfica</v>
          </cell>
          <cell r="E3502" t="str">
            <v>Convencional</v>
          </cell>
          <cell r="F3502" t="str">
            <v>Activa</v>
          </cell>
          <cell r="G3502">
            <v>25034</v>
          </cell>
          <cell r="H3502">
            <v>260</v>
          </cell>
          <cell r="I3502">
            <v>6.3</v>
          </cell>
          <cell r="J3502">
            <v>-74.7</v>
          </cell>
          <cell r="K3502" t="str">
            <v>Antioquia</v>
          </cell>
          <cell r="L3502" t="str">
            <v>Caracolí</v>
          </cell>
          <cell r="M3502" t="str">
            <v>Area Operativa 01 - Antioquia-Chocó</v>
          </cell>
          <cell r="N3502" t="str">
            <v>Magdalena Cauca</v>
          </cell>
          <cell r="O3502" t="str">
            <v>Medio Magdalena</v>
          </cell>
          <cell r="Q3502" t="str">
            <v>Qda La Veta</v>
          </cell>
        </row>
        <row r="3503">
          <cell r="B3503">
            <v>23080570</v>
          </cell>
          <cell r="C3503" t="str">
            <v>PITAL EL  [23080570]</v>
          </cell>
          <cell r="D3503" t="str">
            <v>Pluviográfica</v>
          </cell>
          <cell r="E3503" t="str">
            <v>Convencional</v>
          </cell>
          <cell r="F3503" t="str">
            <v>Activa</v>
          </cell>
          <cell r="G3503">
            <v>25065</v>
          </cell>
          <cell r="H3503">
            <v>1110</v>
          </cell>
          <cell r="I3503">
            <v>6.3</v>
          </cell>
          <cell r="J3503">
            <v>-74.900000000000006</v>
          </cell>
          <cell r="K3503" t="str">
            <v>Antioquia</v>
          </cell>
          <cell r="L3503" t="str">
            <v>San Rafael</v>
          </cell>
          <cell r="M3503" t="str">
            <v>Area Operativa 01 - Antioquia-Chocó</v>
          </cell>
          <cell r="N3503" t="str">
            <v>Magdalena Cauca</v>
          </cell>
          <cell r="O3503" t="str">
            <v>Medio Magdalena</v>
          </cell>
          <cell r="Q3503" t="str">
            <v>Qda La Veta</v>
          </cell>
        </row>
        <row r="3504">
          <cell r="B3504">
            <v>26187070</v>
          </cell>
          <cell r="C3504" t="str">
            <v>BOCATOMA BP 2  [26187070]</v>
          </cell>
          <cell r="D3504" t="str">
            <v>Limnimétrica</v>
          </cell>
          <cell r="E3504" t="str">
            <v>Convencional</v>
          </cell>
          <cell r="F3504" t="str">
            <v>Activa</v>
          </cell>
          <cell r="G3504">
            <v>15446</v>
          </cell>
          <cell r="H3504">
            <v>2125</v>
          </cell>
          <cell r="I3504">
            <v>5.95</v>
          </cell>
          <cell r="J3504">
            <v>-75.416666669999998</v>
          </cell>
          <cell r="K3504" t="str">
            <v>Antioquia</v>
          </cell>
          <cell r="L3504" t="str">
            <v>La Ceja</v>
          </cell>
          <cell r="M3504" t="str">
            <v>Area Operativa 01 - Antioquia-Chocó</v>
          </cell>
          <cell r="N3504" t="str">
            <v>Magdalena Cauca</v>
          </cell>
          <cell r="O3504" t="str">
            <v>Cauca</v>
          </cell>
          <cell r="Q3504" t="str">
            <v>Piedras</v>
          </cell>
        </row>
        <row r="3505">
          <cell r="B3505">
            <v>26187160</v>
          </cell>
          <cell r="C3505" t="str">
            <v>ACDTO CEJA LA BP1  [26187160]</v>
          </cell>
          <cell r="D3505" t="str">
            <v>Limnigráfica</v>
          </cell>
          <cell r="E3505" t="str">
            <v>Convencional</v>
          </cell>
          <cell r="F3505" t="str">
            <v>Activa</v>
          </cell>
          <cell r="G3505">
            <v>32796</v>
          </cell>
          <cell r="H3505">
            <v>2430</v>
          </cell>
          <cell r="I3505">
            <v>5.95</v>
          </cell>
          <cell r="J3505">
            <v>-75.433333329999996</v>
          </cell>
          <cell r="K3505" t="str">
            <v>Antioquia</v>
          </cell>
          <cell r="L3505" t="str">
            <v>La Ceja</v>
          </cell>
          <cell r="M3505" t="str">
            <v>Area Operativa 01 - Antioquia-Chocó</v>
          </cell>
          <cell r="N3505" t="str">
            <v>Magdalena Cauca</v>
          </cell>
          <cell r="O3505" t="str">
            <v>Cauca</v>
          </cell>
          <cell r="Q3505" t="str">
            <v>Buey</v>
          </cell>
        </row>
        <row r="3506">
          <cell r="B3506">
            <v>26200170</v>
          </cell>
          <cell r="C3506" t="str">
            <v>LOMA LA  [26200170]</v>
          </cell>
          <cell r="D3506" t="str">
            <v>Pluviométrica</v>
          </cell>
          <cell r="E3506" t="str">
            <v>Convencional</v>
          </cell>
          <cell r="F3506" t="str">
            <v>Activa</v>
          </cell>
          <cell r="G3506">
            <v>30331</v>
          </cell>
          <cell r="H3506">
            <v>1250</v>
          </cell>
          <cell r="I3506">
            <v>5.95</v>
          </cell>
          <cell r="J3506">
            <v>-75.783333329999991</v>
          </cell>
          <cell r="K3506" t="str">
            <v>Antioquia</v>
          </cell>
          <cell r="L3506" t="str">
            <v>Venecia (Antioquia)</v>
          </cell>
          <cell r="M3506" t="str">
            <v>Area Operativa 01 - Antioquia-Chocó</v>
          </cell>
          <cell r="N3506" t="str">
            <v>Magdalena Cauca</v>
          </cell>
          <cell r="O3506" t="str">
            <v>Cauca</v>
          </cell>
          <cell r="Q3506" t="str">
            <v>Buey</v>
          </cell>
        </row>
        <row r="3507">
          <cell r="B3507">
            <v>26200180</v>
          </cell>
          <cell r="C3507" t="str">
            <v>VERGEL EL  [26200180]</v>
          </cell>
          <cell r="D3507" t="str">
            <v>Pluviométrica</v>
          </cell>
          <cell r="E3507" t="str">
            <v>Convencional</v>
          </cell>
          <cell r="F3507" t="str">
            <v>Activa</v>
          </cell>
          <cell r="G3507">
            <v>30878</v>
          </cell>
          <cell r="H3507">
            <v>1670</v>
          </cell>
          <cell r="I3507">
            <v>5.95</v>
          </cell>
          <cell r="J3507">
            <v>-75.716666669999995</v>
          </cell>
          <cell r="K3507" t="str">
            <v>Antioquia</v>
          </cell>
          <cell r="L3507" t="str">
            <v>Venecia (Antioquia)</v>
          </cell>
          <cell r="M3507" t="str">
            <v>Area Operativa 01 - Antioquia-Chocó</v>
          </cell>
          <cell r="N3507" t="str">
            <v>Magdalena Cauca</v>
          </cell>
          <cell r="O3507" t="str">
            <v>Cauca</v>
          </cell>
          <cell r="Q3507" t="str">
            <v>Buey</v>
          </cell>
        </row>
        <row r="3508">
          <cell r="B3508">
            <v>23080960</v>
          </cell>
          <cell r="C3508" t="str">
            <v>PLAYA LA PANTANILL  [23080960]</v>
          </cell>
          <cell r="D3508" t="str">
            <v>Pluviográfica</v>
          </cell>
          <cell r="E3508" t="str">
            <v>Convencional</v>
          </cell>
          <cell r="F3508" t="str">
            <v>Activa</v>
          </cell>
          <cell r="G3508">
            <v>33678</v>
          </cell>
          <cell r="H3508">
            <v>2380</v>
          </cell>
          <cell r="I3508">
            <v>5.9666666699999995</v>
          </cell>
          <cell r="J3508">
            <v>-75.45</v>
          </cell>
          <cell r="K3508" t="str">
            <v>Antioquia</v>
          </cell>
          <cell r="L3508" t="str">
            <v>La Ceja</v>
          </cell>
          <cell r="M3508" t="str">
            <v>Area Operativa 01 - Antioquia-Chocó</v>
          </cell>
          <cell r="N3508" t="str">
            <v>Magdalena Cauca</v>
          </cell>
          <cell r="O3508" t="str">
            <v>Medio Magdalena</v>
          </cell>
          <cell r="Q3508" t="str">
            <v>Buey</v>
          </cell>
        </row>
        <row r="3509">
          <cell r="B3509">
            <v>26187150</v>
          </cell>
          <cell r="C3509" t="str">
            <v>DERIVACION BP 9  [26187150]</v>
          </cell>
          <cell r="D3509" t="str">
            <v>Limnigráfica</v>
          </cell>
          <cell r="E3509" t="str">
            <v>Convencional</v>
          </cell>
          <cell r="F3509" t="str">
            <v>Activa</v>
          </cell>
          <cell r="G3509">
            <v>31121</v>
          </cell>
          <cell r="H3509">
            <v>2430</v>
          </cell>
          <cell r="I3509">
            <v>5.9666666699999995</v>
          </cell>
          <cell r="J3509">
            <v>-75.433333329999996</v>
          </cell>
          <cell r="K3509" t="str">
            <v>Antioquia</v>
          </cell>
          <cell r="L3509" t="str">
            <v>La Ceja</v>
          </cell>
          <cell r="M3509" t="str">
            <v>Area Operativa 01 - Antioquia-Chocó</v>
          </cell>
          <cell r="N3509" t="str">
            <v>Magdalena Cauca</v>
          </cell>
          <cell r="O3509" t="str">
            <v>Cauca</v>
          </cell>
          <cell r="Q3509" t="str">
            <v>Piedras</v>
          </cell>
        </row>
        <row r="3510">
          <cell r="B3510">
            <v>23087340</v>
          </cell>
          <cell r="C3510" t="str">
            <v>CALDERAS PSN-3  [23087340]</v>
          </cell>
          <cell r="D3510" t="str">
            <v>Limnigráfica</v>
          </cell>
          <cell r="E3510" t="str">
            <v>Convencional</v>
          </cell>
          <cell r="F3510" t="str">
            <v>Activa</v>
          </cell>
          <cell r="G3510">
            <v>29632</v>
          </cell>
          <cell r="H3510">
            <v>650</v>
          </cell>
          <cell r="I3510">
            <v>5.9833333299999998</v>
          </cell>
          <cell r="J3510">
            <v>-75.066666669999989</v>
          </cell>
          <cell r="K3510" t="str">
            <v>Antioquia</v>
          </cell>
          <cell r="L3510" t="str">
            <v>Cocorná</v>
          </cell>
          <cell r="M3510" t="str">
            <v>Area Operativa 01 - Antioquia-Chocó</v>
          </cell>
          <cell r="N3510" t="str">
            <v>Magdalena Cauca</v>
          </cell>
          <cell r="O3510" t="str">
            <v>Medio Magdalena</v>
          </cell>
          <cell r="Q3510" t="str">
            <v>Calderas</v>
          </cell>
        </row>
        <row r="3511">
          <cell r="B3511">
            <v>24010880</v>
          </cell>
          <cell r="C3511" t="str">
            <v>BUENAVISTA  [24010880]</v>
          </cell>
          <cell r="D3511" t="str">
            <v>Pluviométrica</v>
          </cell>
          <cell r="E3511" t="str">
            <v>Convencional</v>
          </cell>
          <cell r="F3511" t="str">
            <v>Activa</v>
          </cell>
          <cell r="G3511">
            <v>25583</v>
          </cell>
          <cell r="H3511">
            <v>1850</v>
          </cell>
          <cell r="I3511">
            <v>5.9833333299999998</v>
          </cell>
          <cell r="J3511">
            <v>-73.650000000000006</v>
          </cell>
          <cell r="K3511" t="str">
            <v>Santander</v>
          </cell>
          <cell r="L3511" t="str">
            <v>Barbosa (Santander)</v>
          </cell>
          <cell r="M3511" t="str">
            <v>Area Operativa 08 - Santanderes-Arauca</v>
          </cell>
          <cell r="N3511" t="str">
            <v>Magdalena Cauca</v>
          </cell>
          <cell r="O3511" t="str">
            <v>Sogamoso</v>
          </cell>
          <cell r="Q3511" t="str">
            <v>Calderas</v>
          </cell>
        </row>
        <row r="3512">
          <cell r="B3512">
            <v>24010900</v>
          </cell>
          <cell r="C3512" t="str">
            <v>CITE  [24010900]</v>
          </cell>
          <cell r="D3512" t="str">
            <v>Pluviométrica</v>
          </cell>
          <cell r="E3512" t="str">
            <v>Convencional</v>
          </cell>
          <cell r="F3512" t="str">
            <v>Activa</v>
          </cell>
          <cell r="G3512">
            <v>25795</v>
          </cell>
          <cell r="H3512">
            <v>1600</v>
          </cell>
          <cell r="I3512">
            <v>5.9833333299999998</v>
          </cell>
          <cell r="J3512">
            <v>-73.599999999999994</v>
          </cell>
          <cell r="K3512" t="str">
            <v>Santander</v>
          </cell>
          <cell r="L3512" t="str">
            <v>Barbosa (Santander)</v>
          </cell>
          <cell r="M3512" t="str">
            <v>Area Operativa 08 - Santanderes-Arauca</v>
          </cell>
          <cell r="N3512" t="str">
            <v>Magdalena Cauca</v>
          </cell>
          <cell r="O3512" t="str">
            <v>Sogamoso</v>
          </cell>
          <cell r="Q3512" t="str">
            <v>Calderas</v>
          </cell>
        </row>
        <row r="3513">
          <cell r="B3513">
            <v>26180100</v>
          </cell>
          <cell r="C3513" t="str">
            <v>UNION LA  [26180100]</v>
          </cell>
          <cell r="D3513" t="str">
            <v>Pluviométrica</v>
          </cell>
          <cell r="E3513" t="str">
            <v>Convencional</v>
          </cell>
          <cell r="F3513" t="str">
            <v>Activa</v>
          </cell>
          <cell r="G3513">
            <v>21565</v>
          </cell>
          <cell r="H3513">
            <v>2500</v>
          </cell>
          <cell r="I3513">
            <v>5.9833333299999998</v>
          </cell>
          <cell r="J3513">
            <v>-75.366666670000001</v>
          </cell>
          <cell r="K3513" t="str">
            <v>Antioquia</v>
          </cell>
          <cell r="L3513" t="str">
            <v>La Unión (Antioquia)</v>
          </cell>
          <cell r="M3513" t="str">
            <v>Area Operativa 01 - Antioquia-Chocó</v>
          </cell>
          <cell r="N3513" t="str">
            <v>Magdalena Cauca</v>
          </cell>
          <cell r="O3513" t="str">
            <v>Cauca</v>
          </cell>
          <cell r="Q3513" t="str">
            <v>Calderas</v>
          </cell>
        </row>
        <row r="3514">
          <cell r="B3514">
            <v>26187210</v>
          </cell>
          <cell r="C3514" t="str">
            <v>SANTA CECILIA  [26187210]</v>
          </cell>
          <cell r="D3514" t="str">
            <v>Limnimétrica</v>
          </cell>
          <cell r="E3514" t="str">
            <v>Convencional</v>
          </cell>
          <cell r="F3514" t="str">
            <v>Activa</v>
          </cell>
          <cell r="G3514">
            <v>38737</v>
          </cell>
          <cell r="H3514">
            <v>2542</v>
          </cell>
          <cell r="I3514">
            <v>5.9833333299999998</v>
          </cell>
          <cell r="J3514">
            <v>-75.383333329999999</v>
          </cell>
          <cell r="K3514" t="str">
            <v>Antioquia</v>
          </cell>
          <cell r="L3514" t="str">
            <v>La Unión (Antioquia)</v>
          </cell>
          <cell r="M3514" t="str">
            <v>Area Operativa 01 - Antioquia-Chocó</v>
          </cell>
          <cell r="N3514" t="str">
            <v>Magdalena Cauca</v>
          </cell>
          <cell r="O3514" t="str">
            <v>Cauca</v>
          </cell>
          <cell r="Q3514" t="str">
            <v>Qda Sta Cecilia</v>
          </cell>
        </row>
        <row r="3515">
          <cell r="B3515">
            <v>26190160</v>
          </cell>
          <cell r="C3515" t="str">
            <v>REGADA LA  [26190160]</v>
          </cell>
          <cell r="D3515" t="str">
            <v>Pluviográfica</v>
          </cell>
          <cell r="E3515" t="str">
            <v>Convencional</v>
          </cell>
          <cell r="F3515" t="str">
            <v>Activa</v>
          </cell>
          <cell r="G3515">
            <v>30390</v>
          </cell>
          <cell r="H3515">
            <v>1790</v>
          </cell>
          <cell r="I3515">
            <v>5.9833333299999998</v>
          </cell>
          <cell r="J3515">
            <v>-76.066666669999989</v>
          </cell>
          <cell r="K3515" t="str">
            <v>Antioquia</v>
          </cell>
          <cell r="L3515" t="str">
            <v>Salgar</v>
          </cell>
          <cell r="M3515" t="str">
            <v>Area Operativa 01 - Antioquia-Chocó</v>
          </cell>
          <cell r="N3515" t="str">
            <v>Caribe</v>
          </cell>
          <cell r="O3515" t="str">
            <v>Atrato - Darién</v>
          </cell>
          <cell r="Q3515" t="str">
            <v>Qda Sta Cecilia</v>
          </cell>
        </row>
        <row r="3516">
          <cell r="B3516">
            <v>26187200</v>
          </cell>
          <cell r="C3516" t="str">
            <v>BP 5B  [26187200]</v>
          </cell>
          <cell r="D3516" t="str">
            <v>Limnigráfica</v>
          </cell>
          <cell r="E3516" t="str">
            <v>Convencional</v>
          </cell>
          <cell r="F3516" t="str">
            <v>Activa</v>
          </cell>
          <cell r="G3516">
            <v>32888</v>
          </cell>
          <cell r="H3516">
            <v>2400</v>
          </cell>
          <cell r="I3516">
            <v>6</v>
          </cell>
          <cell r="J3516">
            <v>-75.433333329999996</v>
          </cell>
          <cell r="K3516" t="str">
            <v>Antioquia</v>
          </cell>
          <cell r="L3516" t="str">
            <v>La Ceja</v>
          </cell>
          <cell r="M3516" t="str">
            <v>Area Operativa 01 - Antioquia-Chocó</v>
          </cell>
          <cell r="N3516" t="str">
            <v>Magdalena Cauca</v>
          </cell>
          <cell r="O3516" t="str">
            <v>Medio Magdalena</v>
          </cell>
          <cell r="Q3516" t="str">
            <v>Piedras</v>
          </cell>
        </row>
        <row r="3517">
          <cell r="B3517">
            <v>35235501</v>
          </cell>
          <cell r="C3517" t="str">
            <v>EL CARDON-35235501  - AUT  [35235501]</v>
          </cell>
          <cell r="D3517" t="str">
            <v>Pluviométrica</v>
          </cell>
          <cell r="E3517" t="str">
            <v>Automática con Telemetría</v>
          </cell>
          <cell r="F3517" t="str">
            <v>Activa</v>
          </cell>
          <cell r="H3517">
            <v>3632</v>
          </cell>
          <cell r="I3517">
            <v>6.0115555599999997</v>
          </cell>
          <cell r="J3517">
            <v>-72.529277780000001</v>
          </cell>
          <cell r="K3517" t="str">
            <v>Boyacá</v>
          </cell>
          <cell r="L3517" t="str">
            <v>Socotá</v>
          </cell>
          <cell r="M3517" t="str">
            <v>Area Operativa 06 - Boyacá-Casanare-Vichada</v>
          </cell>
          <cell r="N3517" t="str">
            <v>Orinoco</v>
          </cell>
          <cell r="O3517" t="str">
            <v>Meta</v>
          </cell>
          <cell r="Q3517" t="str">
            <v>Piedras</v>
          </cell>
        </row>
        <row r="3518">
          <cell r="B3518">
            <v>23080890</v>
          </cell>
          <cell r="C3518" t="str">
            <v>CRISTALINA LA  [23080890]</v>
          </cell>
          <cell r="D3518" t="str">
            <v>Pluviográfica</v>
          </cell>
          <cell r="E3518" t="str">
            <v>Convencional</v>
          </cell>
          <cell r="F3518" t="str">
            <v>Activa</v>
          </cell>
          <cell r="G3518">
            <v>32827</v>
          </cell>
          <cell r="H3518">
            <v>850</v>
          </cell>
          <cell r="I3518">
            <v>6.0166666700000002</v>
          </cell>
          <cell r="J3518">
            <v>-74.900000000000006</v>
          </cell>
          <cell r="K3518" t="str">
            <v>Antioquia</v>
          </cell>
          <cell r="L3518" t="str">
            <v>San Luis (Antioquia)</v>
          </cell>
          <cell r="M3518" t="str">
            <v>Area Operativa 01 - Antioquia-Chocó</v>
          </cell>
          <cell r="N3518" t="str">
            <v>Magdalena Cauca</v>
          </cell>
          <cell r="O3518" t="str">
            <v>Medio Magdalena</v>
          </cell>
          <cell r="Q3518" t="str">
            <v>Piedras</v>
          </cell>
        </row>
        <row r="3519">
          <cell r="B3519">
            <v>23087350</v>
          </cell>
          <cell r="C3519" t="str">
            <v>OCHO EL PSN-2  [23087350]</v>
          </cell>
          <cell r="D3519" t="str">
            <v>Limnigráfica</v>
          </cell>
          <cell r="E3519" t="str">
            <v>Convencional</v>
          </cell>
          <cell r="F3519" t="str">
            <v>Activa</v>
          </cell>
          <cell r="G3519">
            <v>29570</v>
          </cell>
          <cell r="H3519">
            <v>925</v>
          </cell>
          <cell r="I3519">
            <v>6.0166666700000002</v>
          </cell>
          <cell r="J3519">
            <v>-75.150000000000006</v>
          </cell>
          <cell r="K3519" t="str">
            <v>Antioquia</v>
          </cell>
          <cell r="L3519" t="str">
            <v>Cocorná</v>
          </cell>
          <cell r="M3519" t="str">
            <v>Area Operativa 01 - Antioquia-Chocó</v>
          </cell>
          <cell r="N3519" t="str">
            <v>Magdalena Cauca</v>
          </cell>
          <cell r="O3519" t="str">
            <v>Medio Magdalena</v>
          </cell>
          <cell r="Q3519" t="str">
            <v>Cocorna</v>
          </cell>
        </row>
        <row r="3520">
          <cell r="B3520">
            <v>26200110</v>
          </cell>
          <cell r="C3520" t="str">
            <v>CARIMAGUA  [26200110]</v>
          </cell>
          <cell r="D3520" t="str">
            <v>Pluviométrica</v>
          </cell>
          <cell r="E3520" t="str">
            <v>Convencional</v>
          </cell>
          <cell r="F3520" t="str">
            <v>Activa</v>
          </cell>
          <cell r="G3520">
            <v>33892</v>
          </cell>
          <cell r="H3520">
            <v>1802</v>
          </cell>
          <cell r="I3520">
            <v>6.0166666700000002</v>
          </cell>
          <cell r="J3520">
            <v>-75.666666669999998</v>
          </cell>
          <cell r="K3520" t="str">
            <v>Antioquia</v>
          </cell>
          <cell r="L3520" t="str">
            <v>Amagá</v>
          </cell>
          <cell r="M3520" t="str">
            <v>Area Operativa 01 - Antioquia-Chocó</v>
          </cell>
          <cell r="N3520" t="str">
            <v>Magdalena Cauca</v>
          </cell>
          <cell r="O3520" t="str">
            <v>Cauca</v>
          </cell>
          <cell r="Q3520" t="str">
            <v>Cocorna</v>
          </cell>
        </row>
        <row r="3521">
          <cell r="B3521">
            <v>23080600</v>
          </cell>
          <cell r="C3521" t="str">
            <v>SALADOS LOS  [23080600]</v>
          </cell>
          <cell r="D3521" t="str">
            <v>Pluviométrica</v>
          </cell>
          <cell r="E3521" t="str">
            <v>Convencional</v>
          </cell>
          <cell r="F3521" t="str">
            <v>Activa</v>
          </cell>
          <cell r="G3521">
            <v>26830</v>
          </cell>
          <cell r="H3521">
            <v>2600</v>
          </cell>
          <cell r="I3521">
            <v>6.0333333299999996</v>
          </cell>
          <cell r="J3521">
            <v>-75.5</v>
          </cell>
          <cell r="K3521" t="str">
            <v>Antioquia</v>
          </cell>
          <cell r="L3521" t="str">
            <v>Retiro</v>
          </cell>
          <cell r="M3521" t="str">
            <v>Area Operativa 01 - Antioquia-Chocó</v>
          </cell>
          <cell r="N3521" t="str">
            <v>Magdalena Cauca</v>
          </cell>
          <cell r="O3521" t="str">
            <v>Cauca</v>
          </cell>
          <cell r="Q3521" t="str">
            <v>Cocorna</v>
          </cell>
        </row>
        <row r="3522">
          <cell r="B3522">
            <v>26200160</v>
          </cell>
          <cell r="C3522" t="str">
            <v>RINCON EL  [26200160]</v>
          </cell>
          <cell r="D3522" t="str">
            <v>Pluviométrica</v>
          </cell>
          <cell r="E3522" t="str">
            <v>Convencional</v>
          </cell>
          <cell r="F3522" t="str">
            <v>Activa</v>
          </cell>
          <cell r="G3522">
            <v>29235</v>
          </cell>
          <cell r="H3522">
            <v>1350</v>
          </cell>
          <cell r="I3522">
            <v>6.0333333299999996</v>
          </cell>
          <cell r="J3522">
            <v>-75.7</v>
          </cell>
          <cell r="K3522" t="str">
            <v>Antioquia</v>
          </cell>
          <cell r="L3522" t="str">
            <v>Amagá</v>
          </cell>
          <cell r="M3522" t="str">
            <v>Area Operativa 01 - Antioquia-Chocó</v>
          </cell>
          <cell r="N3522" t="str">
            <v>Magdalena Cauca</v>
          </cell>
          <cell r="O3522" t="str">
            <v>Cauca</v>
          </cell>
          <cell r="Q3522" t="str">
            <v>Cocorna</v>
          </cell>
        </row>
        <row r="3523">
          <cell r="B3523">
            <v>23080250</v>
          </cell>
          <cell r="C3523" t="str">
            <v>RETIRO EL  [23080250]</v>
          </cell>
          <cell r="D3523" t="str">
            <v>Pluviográfica</v>
          </cell>
          <cell r="E3523" t="str">
            <v>Convencional</v>
          </cell>
          <cell r="F3523" t="str">
            <v>Activa</v>
          </cell>
          <cell r="G3523">
            <v>18186</v>
          </cell>
          <cell r="H3523">
            <v>2190</v>
          </cell>
          <cell r="I3523">
            <v>6.05</v>
          </cell>
          <cell r="J3523">
            <v>-75.516666669999992</v>
          </cell>
          <cell r="K3523" t="str">
            <v>Antioquia</v>
          </cell>
          <cell r="L3523" t="str">
            <v>Retiro</v>
          </cell>
          <cell r="M3523" t="str">
            <v>Area Operativa 01 - Antioquia-Chocó</v>
          </cell>
          <cell r="N3523" t="str">
            <v>Magdalena Cauca</v>
          </cell>
          <cell r="O3523" t="str">
            <v>Medio Magdalena</v>
          </cell>
          <cell r="Q3523" t="str">
            <v>Cocorna</v>
          </cell>
        </row>
        <row r="3524">
          <cell r="B3524">
            <v>23080550</v>
          </cell>
          <cell r="C3524" t="str">
            <v>SAN LUIS  [23080550]</v>
          </cell>
          <cell r="D3524" t="str">
            <v>Pluviométrica</v>
          </cell>
          <cell r="E3524" t="str">
            <v>Convencional</v>
          </cell>
          <cell r="F3524" t="str">
            <v>Activa</v>
          </cell>
          <cell r="G3524">
            <v>25157</v>
          </cell>
          <cell r="H3524">
            <v>1080</v>
          </cell>
          <cell r="I3524">
            <v>6.05</v>
          </cell>
          <cell r="J3524">
            <v>-75</v>
          </cell>
          <cell r="K3524" t="str">
            <v>Antioquia</v>
          </cell>
          <cell r="L3524" t="str">
            <v>San Luis (Antioquia)</v>
          </cell>
          <cell r="M3524" t="str">
            <v>Area Operativa 01 - Antioquia-Chocó</v>
          </cell>
          <cell r="N3524" t="str">
            <v>Magdalena Cauca</v>
          </cell>
          <cell r="O3524" t="str">
            <v>Medio Magdalena</v>
          </cell>
          <cell r="Q3524" t="str">
            <v>Cocorna</v>
          </cell>
        </row>
        <row r="3525">
          <cell r="B3525">
            <v>23087410</v>
          </cell>
          <cell r="C3525" t="str">
            <v>MOLINO EL PSN-1  [23087410]</v>
          </cell>
          <cell r="D3525" t="str">
            <v>Limnigráfica</v>
          </cell>
          <cell r="E3525" t="str">
            <v>Convencional</v>
          </cell>
          <cell r="F3525" t="str">
            <v>Activa</v>
          </cell>
          <cell r="G3525">
            <v>29540</v>
          </cell>
          <cell r="H3525">
            <v>1256</v>
          </cell>
          <cell r="I3525">
            <v>6.05</v>
          </cell>
          <cell r="J3525">
            <v>-75.150000000000006</v>
          </cell>
          <cell r="K3525" t="str">
            <v>Antioquia</v>
          </cell>
          <cell r="L3525" t="str">
            <v>Cocorná</v>
          </cell>
          <cell r="M3525" t="str">
            <v>Area Operativa 01 - Antioquia-Chocó</v>
          </cell>
          <cell r="N3525" t="str">
            <v>Magdalena Cauca</v>
          </cell>
          <cell r="O3525" t="str">
            <v>Medio Magdalena</v>
          </cell>
          <cell r="Q3525" t="str">
            <v>Tafetanes</v>
          </cell>
        </row>
        <row r="3526">
          <cell r="B3526">
            <v>23087770</v>
          </cell>
          <cell r="C3526" t="str">
            <v>SAN SEBASTIAN  [23087770]</v>
          </cell>
          <cell r="D3526" t="str">
            <v>Limnimétrica</v>
          </cell>
          <cell r="E3526" t="str">
            <v>Convencional</v>
          </cell>
          <cell r="F3526" t="str">
            <v>Activa</v>
          </cell>
          <cell r="G3526">
            <v>34043</v>
          </cell>
          <cell r="H3526">
            <v>2100</v>
          </cell>
          <cell r="I3526">
            <v>6.05</v>
          </cell>
          <cell r="J3526">
            <v>-75.416666669999998</v>
          </cell>
          <cell r="K3526" t="str">
            <v>Antioquia</v>
          </cell>
          <cell r="L3526" t="str">
            <v>La Ceja</v>
          </cell>
          <cell r="M3526" t="str">
            <v>Area Operativa 01 - Antioquia-Chocó</v>
          </cell>
          <cell r="N3526" t="str">
            <v>Magdalena Cauca</v>
          </cell>
          <cell r="O3526" t="str">
            <v>Medio Magdalena</v>
          </cell>
          <cell r="Q3526" t="str">
            <v>Qda La Pereira</v>
          </cell>
        </row>
        <row r="3527">
          <cell r="B3527">
            <v>23088050</v>
          </cell>
          <cell r="C3527" t="str">
            <v>ANDES LOS  [23088050]</v>
          </cell>
          <cell r="D3527" t="str">
            <v>Limnimétrica</v>
          </cell>
          <cell r="E3527" t="str">
            <v>Convencional</v>
          </cell>
          <cell r="F3527" t="str">
            <v>Activa</v>
          </cell>
          <cell r="G3527">
            <v>38520</v>
          </cell>
          <cell r="H3527">
            <v>2270</v>
          </cell>
          <cell r="I3527">
            <v>6.05</v>
          </cell>
          <cell r="J3527">
            <v>-75.316666669999989</v>
          </cell>
          <cell r="K3527" t="str">
            <v>Antioquia</v>
          </cell>
          <cell r="L3527" t="str">
            <v>Carmen De Viboral</v>
          </cell>
          <cell r="M3527" t="str">
            <v>Area Operativa 01 - Antioquia-Chocó</v>
          </cell>
          <cell r="N3527" t="str">
            <v>Magdalena Cauca</v>
          </cell>
          <cell r="O3527" t="str">
            <v>Medio Magdalena</v>
          </cell>
          <cell r="Q3527" t="str">
            <v>Qda Los Andes</v>
          </cell>
        </row>
        <row r="3528">
          <cell r="B3528">
            <v>23088090</v>
          </cell>
          <cell r="C3528" t="str">
            <v>GUAYABALA LA  [23088090]</v>
          </cell>
          <cell r="D3528" t="str">
            <v>Limnimétrica</v>
          </cell>
          <cell r="E3528" t="str">
            <v>Convencional</v>
          </cell>
          <cell r="F3528" t="str">
            <v>Activa</v>
          </cell>
          <cell r="G3528">
            <v>38657</v>
          </cell>
          <cell r="H3528">
            <v>1387</v>
          </cell>
          <cell r="I3528">
            <v>6.05</v>
          </cell>
          <cell r="J3528">
            <v>-75.166666669999998</v>
          </cell>
          <cell r="K3528" t="str">
            <v>Antioquia</v>
          </cell>
          <cell r="L3528" t="str">
            <v>Cocorná</v>
          </cell>
          <cell r="M3528" t="str">
            <v>Area Operativa 01 - Antioquia-Chocó</v>
          </cell>
          <cell r="N3528" t="str">
            <v>Magdalena Cauca</v>
          </cell>
          <cell r="O3528" t="str">
            <v>Medio Magdalena</v>
          </cell>
          <cell r="Q3528" t="str">
            <v>Qda La Guayabala</v>
          </cell>
        </row>
        <row r="3529">
          <cell r="B3529">
            <v>23085501</v>
          </cell>
          <cell r="C3529" t="str">
            <v>COCORNA  - AUT  [23085501]</v>
          </cell>
          <cell r="D3529" t="str">
            <v>Climática Principal</v>
          </cell>
          <cell r="E3529" t="str">
            <v>Automática con Telemetría</v>
          </cell>
          <cell r="F3529" t="str">
            <v>Activa</v>
          </cell>
          <cell r="G3529">
            <v>41536.791666666664</v>
          </cell>
          <cell r="H3529">
            <v>1344</v>
          </cell>
          <cell r="I3529">
            <v>6.0619416699999995</v>
          </cell>
          <cell r="J3529">
            <v>-75.186666669999994</v>
          </cell>
          <cell r="K3529" t="str">
            <v>Antioquia</v>
          </cell>
          <cell r="L3529" t="str">
            <v>Cocorná</v>
          </cell>
          <cell r="M3529" t="str">
            <v>Area Operativa 01 - Antioquia-Chocó</v>
          </cell>
          <cell r="N3529" t="str">
            <v>Magdalena Cauca</v>
          </cell>
          <cell r="O3529" t="str">
            <v>Medio Magdalena</v>
          </cell>
          <cell r="P3529" t="str">
            <v>Mediante orfeo 20191040002573 se hace entrega del archivo Excel que contiene el catálogo de estaciones automáticas de Cenicafé, el cual comprende 103 estaciones, con el fin de que se actualice su metadata en el Catálogo Nacional de estaciones del IDEAM.</v>
          </cell>
          <cell r="Q3529">
            <v>0</v>
          </cell>
        </row>
        <row r="3530">
          <cell r="B3530">
            <v>26035501</v>
          </cell>
          <cell r="C3530" t="str">
            <v>MANUEL MEJIA  - AUT  [26035501]</v>
          </cell>
          <cell r="D3530" t="str">
            <v>Climática Principal</v>
          </cell>
          <cell r="E3530" t="str">
            <v>Automática con Telemetría</v>
          </cell>
          <cell r="F3530" t="str">
            <v>Activa</v>
          </cell>
          <cell r="G3530">
            <v>41294.791666666664</v>
          </cell>
          <cell r="H3530">
            <v>1735</v>
          </cell>
          <cell r="I3530">
            <v>2.4019416699999998</v>
          </cell>
          <cell r="J3530">
            <v>-76.738330559999994</v>
          </cell>
          <cell r="K3530" t="str">
            <v>Cauca</v>
          </cell>
          <cell r="L3530" t="str">
            <v>Timbío</v>
          </cell>
          <cell r="M3530" t="str">
            <v>Area Operativa 07 - Nariño-Putumayo</v>
          </cell>
          <cell r="N3530" t="str">
            <v>Magdalena Cauca</v>
          </cell>
          <cell r="O3530" t="str">
            <v>Cauca</v>
          </cell>
          <cell r="P3530" t="str">
            <v>Mediante orfeo 20191040002573 se hace entrega del archivo Excel que contiene el catálogo de estaciones automáticas de Cenicafé, el cual comprende 103 estaciones, con el fin de que se actualice su metadata en el Catálogo Nacional de estaciones del IDEAM.</v>
          </cell>
          <cell r="Q3530">
            <v>0</v>
          </cell>
        </row>
        <row r="3531">
          <cell r="B3531">
            <v>26135503</v>
          </cell>
          <cell r="C3531" t="str">
            <v>NARANJAL  - AUT  [26135503]</v>
          </cell>
          <cell r="D3531" t="str">
            <v>Climática Principal</v>
          </cell>
          <cell r="E3531" t="str">
            <v>Automática con Telemetría</v>
          </cell>
          <cell r="F3531" t="str">
            <v>Activa</v>
          </cell>
          <cell r="G3531">
            <v>41336.791666666664</v>
          </cell>
          <cell r="H3531">
            <v>1381</v>
          </cell>
          <cell r="I3531">
            <v>4.9719444399999997</v>
          </cell>
          <cell r="J3531">
            <v>-75.652219439999996</v>
          </cell>
          <cell r="K3531" t="str">
            <v>Caldas</v>
          </cell>
          <cell r="L3531" t="str">
            <v>Chinchina</v>
          </cell>
          <cell r="M3531" t="str">
            <v>Area Operativa 09 - Cauca-Valle-Caldas</v>
          </cell>
          <cell r="N3531" t="str">
            <v>Magdalena Cauca</v>
          </cell>
          <cell r="O3531" t="str">
            <v>Cauca</v>
          </cell>
          <cell r="P3531" t="str">
            <v>Mediante orfeo 20191040002573 se hace entrega del archivo Excel que contiene el catálogo de estaciones automáticas de Cenicafé, el cual comprende 103 estaciones, con el fin de que se actualice su metadata en el Catálogo Nacional de estaciones del IDEAM.</v>
          </cell>
          <cell r="Q3531">
            <v>0</v>
          </cell>
        </row>
        <row r="3532">
          <cell r="B3532">
            <v>24015503</v>
          </cell>
          <cell r="C3532" t="str">
            <v>CONFINES  - AUT  [24015503]</v>
          </cell>
          <cell r="D3532" t="str">
            <v>Climática Principal</v>
          </cell>
          <cell r="E3532" t="str">
            <v>Automática con Telemetría</v>
          </cell>
          <cell r="F3532" t="str">
            <v>Activa</v>
          </cell>
          <cell r="G3532">
            <v>41403.791666666664</v>
          </cell>
          <cell r="H3532">
            <v>1937</v>
          </cell>
          <cell r="I3532">
            <v>6.3730277800000001</v>
          </cell>
          <cell r="J3532">
            <v>-73.207608329999999</v>
          </cell>
          <cell r="K3532" t="str">
            <v>Santander</v>
          </cell>
          <cell r="L3532" t="str">
            <v>Confines</v>
          </cell>
          <cell r="M3532" t="str">
            <v>Area Operativa 08 - Santanderes-Arauca</v>
          </cell>
          <cell r="N3532" t="str">
            <v>Magdalena Cauca</v>
          </cell>
          <cell r="O3532" t="str">
            <v>Sogamoso</v>
          </cell>
          <cell r="P3532" t="str">
            <v>Mediante orfeo 20191040002573 se hace entrega del archivo Excel que contiene el catálogo de estaciones automáticas de Cenicafé, el cual comprende 103 estaciones, con el fin de que se actualice su metadata en el Catálogo Nacional de estaciones del IDEAM.</v>
          </cell>
          <cell r="Q3532">
            <v>0</v>
          </cell>
        </row>
        <row r="3533">
          <cell r="B3533">
            <v>16025503</v>
          </cell>
          <cell r="C3533" t="str">
            <v>GRAMALOTE  - AUT  [16025503]</v>
          </cell>
          <cell r="D3533" t="str">
            <v>Climática Principal</v>
          </cell>
          <cell r="E3533" t="str">
            <v>Automática con Telemetría</v>
          </cell>
          <cell r="F3533" t="str">
            <v>Activa</v>
          </cell>
          <cell r="G3533">
            <v>41407.791666666664</v>
          </cell>
          <cell r="H3533">
            <v>1761</v>
          </cell>
          <cell r="I3533">
            <v>7.9231638899999997</v>
          </cell>
          <cell r="J3533">
            <v>-72.83375556</v>
          </cell>
          <cell r="K3533" t="str">
            <v>Norte de Santander</v>
          </cell>
          <cell r="L3533" t="str">
            <v>Gramalote</v>
          </cell>
          <cell r="M3533" t="str">
            <v>Area Operativa 08 - Santanderes-Arauca</v>
          </cell>
          <cell r="N3533" t="str">
            <v>Caribe</v>
          </cell>
          <cell r="O3533" t="str">
            <v>Catatumbo</v>
          </cell>
          <cell r="P3533" t="str">
            <v>Mediante orfeo 20191040002573 se hace entrega del archivo Excel que contiene el catálogo de estaciones automáticas de Cenicafé, el cual comprende 103 estaciones, con el fin de que se actualice su metadata en el Catálogo Nacional de estaciones del IDEAM.</v>
          </cell>
          <cell r="Q3533">
            <v>0</v>
          </cell>
        </row>
        <row r="3534">
          <cell r="B3534">
            <v>16025502</v>
          </cell>
          <cell r="C3534" t="str">
            <v>FRANCISCO ROMERO  - AUT  [16025502]</v>
          </cell>
          <cell r="D3534" t="str">
            <v>Climática Principal</v>
          </cell>
          <cell r="E3534" t="str">
            <v>Automática con Telemetría</v>
          </cell>
          <cell r="F3534" t="str">
            <v>Activa</v>
          </cell>
          <cell r="G3534">
            <v>41408.791666666664</v>
          </cell>
          <cell r="H3534">
            <v>903</v>
          </cell>
          <cell r="I3534">
            <v>7.7391666700000004</v>
          </cell>
          <cell r="J3534">
            <v>-72.780552780000008</v>
          </cell>
          <cell r="K3534" t="str">
            <v>Norte de Santander</v>
          </cell>
          <cell r="L3534" t="str">
            <v>Salazar</v>
          </cell>
          <cell r="M3534" t="str">
            <v>Area Operativa 08 - Santanderes-Arauca</v>
          </cell>
          <cell r="N3534" t="str">
            <v>Caribe</v>
          </cell>
          <cell r="O3534" t="str">
            <v>Catatumbo</v>
          </cell>
          <cell r="P3534" t="str">
            <v>Mediante orfeo 20191040002573 se hace entrega del archivo Excel que contiene el catálogo de estaciones automáticas de Cenicafé, el cual comprende 103 estaciones, con el fin de que se actualice su metadata en el Catálogo Nacional de estaciones del IDEAM.</v>
          </cell>
          <cell r="Q3534">
            <v>0</v>
          </cell>
        </row>
        <row r="3535">
          <cell r="B3535">
            <v>16025501</v>
          </cell>
          <cell r="C3535" t="str">
            <v>CUCUTILLA  - AUT  [16025501]</v>
          </cell>
          <cell r="D3535" t="str">
            <v>Climática Principal</v>
          </cell>
          <cell r="E3535" t="str">
            <v>Automática con Telemetría</v>
          </cell>
          <cell r="F3535" t="str">
            <v>Activa</v>
          </cell>
          <cell r="G3535">
            <v>41409.791666666664</v>
          </cell>
          <cell r="H3535">
            <v>1629</v>
          </cell>
          <cell r="I3535">
            <v>7.5194555599999999</v>
          </cell>
          <cell r="J3535">
            <v>-72.797902780000001</v>
          </cell>
          <cell r="K3535" t="str">
            <v>Norte de Santander</v>
          </cell>
          <cell r="L3535" t="str">
            <v>Cucutilla</v>
          </cell>
          <cell r="M3535" t="str">
            <v>Area Operativa 08 - Santanderes-Arauca</v>
          </cell>
          <cell r="N3535" t="str">
            <v>Caribe</v>
          </cell>
          <cell r="O3535" t="str">
            <v>Catatumbo</v>
          </cell>
          <cell r="P3535" t="str">
            <v>Mediante orfeo 20191040002573 se hace entrega del archivo Excel que contiene el catálogo de estaciones automáticas de Cenicafé, el cual comprende 103 estaciones, con el fin de que se actualice su metadata en el Catálogo Nacional de estaciones del IDEAM.</v>
          </cell>
          <cell r="Q3535">
            <v>0</v>
          </cell>
        </row>
        <row r="3536">
          <cell r="B3536">
            <v>26065501</v>
          </cell>
          <cell r="C3536" t="str">
            <v>JAMUNDI  - AUT  [26065501]</v>
          </cell>
          <cell r="D3536" t="str">
            <v>Climática Principal</v>
          </cell>
          <cell r="E3536" t="str">
            <v>Automática con Telemetría</v>
          </cell>
          <cell r="F3536" t="str">
            <v>Activa</v>
          </cell>
          <cell r="G3536">
            <v>41517.791666666664</v>
          </cell>
          <cell r="H3536">
            <v>1791</v>
          </cell>
          <cell r="I3536">
            <v>3.2155805599999998</v>
          </cell>
          <cell r="J3536">
            <v>-76.680219440000002</v>
          </cell>
          <cell r="K3536" t="str">
            <v>Valle del Cauca</v>
          </cell>
          <cell r="L3536" t="str">
            <v>Jamundí</v>
          </cell>
          <cell r="M3536" t="str">
            <v>Area Operativa 09 - Cauca-Valle-Caldas</v>
          </cell>
          <cell r="N3536" t="str">
            <v>Magdalena Cauca</v>
          </cell>
          <cell r="O3536" t="str">
            <v>Cauca</v>
          </cell>
          <cell r="P3536" t="str">
            <v>Mediante orfeo 20191040002573 se hace entrega del archivo Excel que contiene el catálogo de estaciones automáticas de Cenicafé, el cual comprende 103 estaciones, con el fin de que se actualice su metadata en el Catálogo Nacional de estaciones del IDEAM.</v>
          </cell>
          <cell r="Q3536">
            <v>0</v>
          </cell>
        </row>
        <row r="3537">
          <cell r="B3537">
            <v>26155503</v>
          </cell>
          <cell r="C3537" t="str">
            <v>PLANALTO  - AUT  [26155503]</v>
          </cell>
          <cell r="D3537" t="str">
            <v>Climática Principal</v>
          </cell>
          <cell r="E3537" t="str">
            <v>Automática con Telemetría</v>
          </cell>
          <cell r="F3537" t="str">
            <v>Activa</v>
          </cell>
          <cell r="G3537">
            <v>41302.791666666664</v>
          </cell>
          <cell r="H3537">
            <v>1413</v>
          </cell>
          <cell r="I3537">
            <v>4.98972222</v>
          </cell>
          <cell r="J3537">
            <v>-75.589719439999996</v>
          </cell>
          <cell r="K3537" t="str">
            <v>Caldas</v>
          </cell>
          <cell r="L3537" t="str">
            <v>Manizales</v>
          </cell>
          <cell r="M3537" t="str">
            <v>Area Operativa 09 - Cauca-Valle-Caldas</v>
          </cell>
          <cell r="N3537" t="str">
            <v>Magdalena Cauca</v>
          </cell>
          <cell r="O3537" t="str">
            <v>Cauca</v>
          </cell>
          <cell r="P3537" t="str">
            <v>Mediante orfeo 20191040002573 se hace entrega del archivo Excel que contiene el catálogo de estaciones automáticas de Cenicafé, el cual comprende 103 estaciones, con el fin de que se actualice su metadata en el Catálogo Nacional de estaciones del IDEAM.</v>
          </cell>
          <cell r="Q3537">
            <v>0</v>
          </cell>
        </row>
        <row r="3538">
          <cell r="B3538">
            <v>26125508</v>
          </cell>
          <cell r="C3538" t="str">
            <v>LACATALINA  - AUT  [26125508]</v>
          </cell>
          <cell r="D3538" t="str">
            <v>Climática Principal</v>
          </cell>
          <cell r="E3538" t="str">
            <v>Automática con Telemetría</v>
          </cell>
          <cell r="F3538" t="str">
            <v>Activa</v>
          </cell>
          <cell r="G3538">
            <v>41338.791666666664</v>
          </cell>
          <cell r="H3538">
            <v>1321</v>
          </cell>
          <cell r="I3538">
            <v>4.7475000000000005</v>
          </cell>
          <cell r="J3538">
            <v>-75.738055560000006</v>
          </cell>
          <cell r="K3538" t="str">
            <v>RIsaralda</v>
          </cell>
          <cell r="L3538" t="str">
            <v>Pereira</v>
          </cell>
          <cell r="M3538" t="str">
            <v>Area Operativa 09 - Cauca-Valle-Caldas</v>
          </cell>
          <cell r="N3538" t="str">
            <v>Magdalena Cauca</v>
          </cell>
          <cell r="O3538" t="str">
            <v>Cauca</v>
          </cell>
          <cell r="P3538" t="str">
            <v>Mediante orfeo 20191040002573 se hace entrega del archivo Excel que contiene el catálogo de estaciones automáticas de Cenicafé, el cual comprende 103 estaciones, con el fin de que se actualice su metadata en el Catálogo Nacional de estaciones del IDEAM.</v>
          </cell>
          <cell r="Q3538">
            <v>0</v>
          </cell>
        </row>
        <row r="3539">
          <cell r="B3539">
            <v>26125504</v>
          </cell>
          <cell r="C3539" t="str">
            <v>PARAGUAICITO  - AUT  [26125504]</v>
          </cell>
          <cell r="D3539" t="str">
            <v>Climática Principal</v>
          </cell>
          <cell r="E3539" t="str">
            <v>Automática con Telemetría</v>
          </cell>
          <cell r="F3539" t="str">
            <v>Activa</v>
          </cell>
          <cell r="G3539">
            <v>41373.791666666664</v>
          </cell>
          <cell r="H3539">
            <v>1203</v>
          </cell>
          <cell r="I3539">
            <v>4.39555556</v>
          </cell>
          <cell r="J3539">
            <v>-75.734166669999993</v>
          </cell>
          <cell r="K3539" t="str">
            <v>Quindío</v>
          </cell>
          <cell r="L3539" t="str">
            <v>Buenavista (Quindío)</v>
          </cell>
          <cell r="M3539" t="str">
            <v>Area Operativa 09 - Cauca-Valle-Caldas</v>
          </cell>
          <cell r="N3539" t="str">
            <v>Magdalena Cauca</v>
          </cell>
          <cell r="O3539" t="str">
            <v>Cauca</v>
          </cell>
          <cell r="P3539" t="str">
            <v>Mediante orfeo 20191040002573 se hace entrega del archivo Excel que contiene el catálogo de estaciones automáticas de Cenicafé, el cual comprende 103 estaciones, con el fin de que se actualice su metadata en el Catálogo Nacional de estaciones del IDEAM.</v>
          </cell>
          <cell r="Q3539">
            <v>0</v>
          </cell>
        </row>
        <row r="3540">
          <cell r="B3540">
            <v>26125506</v>
          </cell>
          <cell r="C3540" t="str">
            <v>EL AGRADO  - AUT  [26125506]</v>
          </cell>
          <cell r="D3540" t="str">
            <v>Climática Principal</v>
          </cell>
          <cell r="E3540" t="str">
            <v>Automática con Telemetría</v>
          </cell>
          <cell r="F3540" t="str">
            <v>Activa</v>
          </cell>
          <cell r="G3540">
            <v>41388.791666666664</v>
          </cell>
          <cell r="H3540">
            <v>1275</v>
          </cell>
          <cell r="I3540">
            <v>4.5183333299999999</v>
          </cell>
          <cell r="J3540">
            <v>-75.792500000000004</v>
          </cell>
          <cell r="K3540" t="str">
            <v>Quindío</v>
          </cell>
          <cell r="L3540" t="str">
            <v>Montenegro</v>
          </cell>
          <cell r="M3540" t="str">
            <v>Area Operativa 09 - Cauca-Valle-Caldas</v>
          </cell>
          <cell r="N3540" t="str">
            <v>Magdalena Cauca</v>
          </cell>
          <cell r="O3540" t="str">
            <v>Cauca</v>
          </cell>
          <cell r="P3540" t="str">
            <v>Mediante orfeo 20191040002573 se hace entrega del archivo Excel que contiene el catálogo de estaciones automáticas de Cenicafé, el cual comprende 103 estaciones, con el fin de que se actualice su metadata en el Catálogo Nacional de estaciones del IDEAM.</v>
          </cell>
          <cell r="Q3540">
            <v>0</v>
          </cell>
        </row>
        <row r="3541">
          <cell r="B3541">
            <v>24055501</v>
          </cell>
          <cell r="C3541" t="str">
            <v>CHUCURI  - AUT  [24055501]</v>
          </cell>
          <cell r="D3541" t="str">
            <v>Climática Principal</v>
          </cell>
          <cell r="E3541" t="str">
            <v>Automática con Telemetría</v>
          </cell>
          <cell r="F3541" t="str">
            <v>Activa</v>
          </cell>
          <cell r="G3541">
            <v>41401.791666666664</v>
          </cell>
          <cell r="H3541">
            <v>1362</v>
          </cell>
          <cell r="I3541">
            <v>6.86356667</v>
          </cell>
          <cell r="J3541">
            <v>-73.384116669999997</v>
          </cell>
          <cell r="K3541" t="str">
            <v>Santander</v>
          </cell>
          <cell r="L3541" t="str">
            <v>San Vicente De Chucurí</v>
          </cell>
          <cell r="M3541" t="str">
            <v>Area Operativa 08 - Santanderes-Arauca</v>
          </cell>
          <cell r="N3541" t="str">
            <v>Magdalena Cauca</v>
          </cell>
          <cell r="O3541" t="str">
            <v>Sogamoso</v>
          </cell>
          <cell r="P3541" t="str">
            <v>Mediante orfeo 20191040002573 se hace entrega del archivo Excel que contiene el catálogo de estaciones automáticas de Cenicafé, el cual comprende 103 estaciones, con el fin de que se actualice su metadata en el Catálogo Nacional de estaciones del IDEAM.</v>
          </cell>
          <cell r="Q3541">
            <v>0</v>
          </cell>
        </row>
        <row r="3542">
          <cell r="B3542">
            <v>16035501</v>
          </cell>
          <cell r="C3542" t="str">
            <v>SARDINATA  - AUT  [16035501]</v>
          </cell>
          <cell r="D3542" t="str">
            <v>Climática Principal</v>
          </cell>
          <cell r="E3542" t="str">
            <v>Automática con Telemetría</v>
          </cell>
          <cell r="F3542" t="str">
            <v>Suspendida</v>
          </cell>
          <cell r="G3542">
            <v>41411.791666666664</v>
          </cell>
          <cell r="H3542">
            <v>1509</v>
          </cell>
          <cell r="I3542">
            <v>8.1511694400000003</v>
          </cell>
          <cell r="J3542">
            <v>-72.867766669999995</v>
          </cell>
          <cell r="K3542" t="str">
            <v>Norte de Santander</v>
          </cell>
          <cell r="L3542" t="str">
            <v>Sardinata</v>
          </cell>
          <cell r="M3542" t="str">
            <v>Area Operativa 08 - Santanderes-Arauca</v>
          </cell>
          <cell r="N3542" t="str">
            <v>Caribe</v>
          </cell>
          <cell r="O3542" t="str">
            <v>Catatumbo</v>
          </cell>
          <cell r="P3542" t="str">
            <v>Mediante orfeo 20191040002573 se hace entrega del archivo Excel que contiene el catálogo de estaciones automáticas de Cenicafé, el cual comprende 103 estaciones, con el fin de que se actualice su metadata en el Catálogo Nacional de estaciones del IDEAM.</v>
          </cell>
          <cell r="Q3542">
            <v>0</v>
          </cell>
          <cell r="R3542">
            <v>43698.294976851852</v>
          </cell>
        </row>
        <row r="3543">
          <cell r="B3543">
            <v>23080880</v>
          </cell>
          <cell r="C3543" t="str">
            <v>SUBESTACION PLAYAS  [23080880]</v>
          </cell>
          <cell r="D3543" t="str">
            <v>Pluviométrica</v>
          </cell>
          <cell r="E3543" t="str">
            <v>Convencional</v>
          </cell>
          <cell r="F3543" t="str">
            <v>Activa</v>
          </cell>
          <cell r="G3543">
            <v>32704</v>
          </cell>
          <cell r="H3543">
            <v>1000</v>
          </cell>
          <cell r="I3543">
            <v>6.3</v>
          </cell>
          <cell r="J3543">
            <v>-74.95</v>
          </cell>
          <cell r="K3543" t="str">
            <v>Antioquia</v>
          </cell>
          <cell r="L3543" t="str">
            <v>San Rafael</v>
          </cell>
          <cell r="M3543" t="str">
            <v>Area Operativa 01 - Antioquia-Chocó</v>
          </cell>
          <cell r="N3543" t="str">
            <v>Magdalena Cauca</v>
          </cell>
          <cell r="O3543" t="str">
            <v>Medio Magdalena</v>
          </cell>
          <cell r="Q3543" t="str">
            <v>Qda La Veta</v>
          </cell>
        </row>
        <row r="3544">
          <cell r="B3544">
            <v>16055501</v>
          </cell>
          <cell r="C3544" t="str">
            <v>GABRIEL MARIA  - AUT  [16055501]</v>
          </cell>
          <cell r="D3544" t="str">
            <v>Climática Principal</v>
          </cell>
          <cell r="E3544" t="str">
            <v>Automática con Telemetría</v>
          </cell>
          <cell r="F3544" t="str">
            <v>Activa</v>
          </cell>
          <cell r="G3544">
            <v>41413.791666666664</v>
          </cell>
          <cell r="H3544">
            <v>1261</v>
          </cell>
          <cell r="I3544">
            <v>8.4124972200000006</v>
          </cell>
          <cell r="J3544">
            <v>-73.339441669999999</v>
          </cell>
          <cell r="K3544" t="str">
            <v>Norte de Santander</v>
          </cell>
          <cell r="L3544" t="str">
            <v>Convención</v>
          </cell>
          <cell r="M3544" t="str">
            <v>Area Operativa 08 - Santanderes-Arauca</v>
          </cell>
          <cell r="N3544" t="str">
            <v>Caribe</v>
          </cell>
          <cell r="O3544" t="str">
            <v>Catatumbo</v>
          </cell>
          <cell r="P3544" t="str">
            <v>Mediante orfeo 20191040002573 se hace entrega del archivo Excel que contiene el catálogo de estaciones automáticas de Cenicafé, el cual comprende 103 estaciones, con el fin de que se actualice su metadata en el Catálogo Nacional de estaciones del IDEAM.</v>
          </cell>
          <cell r="Q3544">
            <v>0</v>
          </cell>
        </row>
        <row r="3545">
          <cell r="B3545">
            <v>23087070</v>
          </cell>
          <cell r="C3545" t="str">
            <v>GUATAPE RN-9  [23087070]</v>
          </cell>
          <cell r="D3545" t="str">
            <v>Limnigráfica</v>
          </cell>
          <cell r="E3545" t="str">
            <v>Convencional</v>
          </cell>
          <cell r="F3545" t="str">
            <v>Activa</v>
          </cell>
          <cell r="G3545">
            <v>21016</v>
          </cell>
          <cell r="H3545">
            <v>979</v>
          </cell>
          <cell r="I3545">
            <v>6.3</v>
          </cell>
          <cell r="J3545">
            <v>-75.033333329999991</v>
          </cell>
          <cell r="K3545" t="str">
            <v>Antioquia</v>
          </cell>
          <cell r="L3545" t="str">
            <v>San Rafael</v>
          </cell>
          <cell r="M3545" t="str">
            <v>Area Operativa 01 - Antioquia-Chocó</v>
          </cell>
          <cell r="N3545" t="str">
            <v>Magdalena Cauca</v>
          </cell>
          <cell r="O3545" t="str">
            <v>Medio Magdalena</v>
          </cell>
          <cell r="Q3545" t="str">
            <v>Guatape</v>
          </cell>
        </row>
        <row r="3546">
          <cell r="B3546">
            <v>23080260</v>
          </cell>
          <cell r="C3546" t="str">
            <v>MOSCA LA  [23080260]</v>
          </cell>
          <cell r="D3546" t="str">
            <v>Pluviográfica</v>
          </cell>
          <cell r="E3546" t="str">
            <v>Convencional</v>
          </cell>
          <cell r="F3546" t="str">
            <v>Activa</v>
          </cell>
          <cell r="G3546">
            <v>18186</v>
          </cell>
          <cell r="H3546">
            <v>2250</v>
          </cell>
          <cell r="I3546">
            <v>6.31666667</v>
          </cell>
          <cell r="J3546">
            <v>-75.466666669999995</v>
          </cell>
          <cell r="K3546" t="str">
            <v>Antioquia</v>
          </cell>
          <cell r="L3546" t="str">
            <v>Guarne</v>
          </cell>
          <cell r="M3546" t="str">
            <v>Area Operativa 01 - Antioquia-Chocó</v>
          </cell>
          <cell r="N3546" t="str">
            <v>Magdalena Cauca</v>
          </cell>
          <cell r="O3546" t="str">
            <v>Medio Magdalena</v>
          </cell>
          <cell r="Q3546" t="str">
            <v>Nendo</v>
          </cell>
        </row>
        <row r="3547">
          <cell r="B3547">
            <v>28025501</v>
          </cell>
          <cell r="C3547" t="str">
            <v>LA JAGUA DE IBIRICO  - AUT  [28025501]</v>
          </cell>
          <cell r="D3547" t="str">
            <v>Climática Principal</v>
          </cell>
          <cell r="E3547" t="str">
            <v>Automática con Telemetría</v>
          </cell>
          <cell r="F3547" t="str">
            <v>Suspendida</v>
          </cell>
          <cell r="G3547">
            <v>41415.791666666664</v>
          </cell>
          <cell r="H3547">
            <v>1648</v>
          </cell>
          <cell r="I3547">
            <v>9.5330555599999993</v>
          </cell>
          <cell r="J3547">
            <v>-73.180330560000002</v>
          </cell>
          <cell r="K3547" t="str">
            <v>Cesar</v>
          </cell>
          <cell r="L3547" t="str">
            <v>La Jagua De Ibirico</v>
          </cell>
          <cell r="M3547" t="str">
            <v>Area Operativa 05 - Magdalena-Cesar-Guajira</v>
          </cell>
          <cell r="N3547" t="str">
            <v>Magdalena Cauca</v>
          </cell>
          <cell r="O3547" t="str">
            <v>Cesar</v>
          </cell>
          <cell r="P3547" t="str">
            <v>Mediante orfeo 20191040002573 se hace entrega del archivo Excel que contiene el catálogo de estaciones automáticas de Cenicafé, el cual comprende 103 estaciones, con el fin de que se actualice su metadata en el Catálogo Nacional de estaciones del IDEAM.</v>
          </cell>
          <cell r="Q3547">
            <v>0</v>
          </cell>
          <cell r="R3547">
            <v>43698.295486111114</v>
          </cell>
        </row>
        <row r="3548">
          <cell r="B3548">
            <v>23087490</v>
          </cell>
          <cell r="C3548" t="str">
            <v>GUATAPE RN 9A  [23087490]</v>
          </cell>
          <cell r="D3548" t="str">
            <v>Limnigráfica</v>
          </cell>
          <cell r="E3548" t="str">
            <v>Convencional</v>
          </cell>
          <cell r="F3548" t="str">
            <v>Activa</v>
          </cell>
          <cell r="G3548">
            <v>31486</v>
          </cell>
          <cell r="H3548">
            <v>982</v>
          </cell>
          <cell r="I3548">
            <v>6.3</v>
          </cell>
          <cell r="J3548">
            <v>-75.033333329999991</v>
          </cell>
          <cell r="K3548" t="str">
            <v>Antioquia</v>
          </cell>
          <cell r="L3548" t="str">
            <v>San Rafael</v>
          </cell>
          <cell r="M3548" t="str">
            <v>Area Operativa 01 - Antioquia-Chocó</v>
          </cell>
          <cell r="N3548" t="str">
            <v>Magdalena Cauca</v>
          </cell>
          <cell r="O3548" t="str">
            <v>Medio Magdalena</v>
          </cell>
          <cell r="Q3548" t="str">
            <v>Guatape</v>
          </cell>
        </row>
        <row r="3549">
          <cell r="B3549">
            <v>23087540</v>
          </cell>
          <cell r="C3549" t="str">
            <v>BIZCOCHO EL RN 31  [23087540]</v>
          </cell>
          <cell r="D3549" t="str">
            <v>Limnigráfica</v>
          </cell>
          <cell r="E3549" t="str">
            <v>Convencional</v>
          </cell>
          <cell r="F3549" t="str">
            <v>Activa</v>
          </cell>
          <cell r="G3549">
            <v>32217</v>
          </cell>
          <cell r="H3549">
            <v>1075</v>
          </cell>
          <cell r="I3549">
            <v>6.3</v>
          </cell>
          <cell r="J3549">
            <v>-75.066666669999989</v>
          </cell>
          <cell r="K3549" t="str">
            <v>Antioquia</v>
          </cell>
          <cell r="L3549" t="str">
            <v>San Rafael</v>
          </cell>
          <cell r="M3549" t="str">
            <v>Area Operativa 01 - Antioquia-Chocó</v>
          </cell>
          <cell r="N3549" t="str">
            <v>Magdalena Cauca</v>
          </cell>
          <cell r="O3549" t="str">
            <v>Medio Magdalena</v>
          </cell>
          <cell r="Q3549" t="str">
            <v>Bizcocho</v>
          </cell>
        </row>
        <row r="3550">
          <cell r="B3550">
            <v>23087550</v>
          </cell>
          <cell r="C3550" t="str">
            <v>CHURIMO EL RN 32  [23087550]</v>
          </cell>
          <cell r="D3550" t="str">
            <v>Limnigráfica</v>
          </cell>
          <cell r="E3550" t="str">
            <v>Convencional</v>
          </cell>
          <cell r="F3550" t="str">
            <v>Activa</v>
          </cell>
          <cell r="G3550">
            <v>32248</v>
          </cell>
          <cell r="H3550">
            <v>1100</v>
          </cell>
          <cell r="I3550">
            <v>6.3</v>
          </cell>
          <cell r="J3550">
            <v>-75.066666669999989</v>
          </cell>
          <cell r="K3550" t="str">
            <v>Antioquia</v>
          </cell>
          <cell r="L3550" t="str">
            <v>San Rafael</v>
          </cell>
          <cell r="M3550" t="str">
            <v>Area Operativa 01 - Antioquia-Chocó</v>
          </cell>
          <cell r="N3550" t="str">
            <v>Magdalena Cauca</v>
          </cell>
          <cell r="O3550" t="str">
            <v>Medio Magdalena</v>
          </cell>
          <cell r="Q3550" t="str">
            <v>Churimo</v>
          </cell>
        </row>
        <row r="3551">
          <cell r="B3551">
            <v>21195501</v>
          </cell>
          <cell r="C3551" t="str">
            <v>GRANJA TIBACUY  - AUT  [21195501]</v>
          </cell>
          <cell r="D3551" t="str">
            <v>Climática Principal</v>
          </cell>
          <cell r="E3551" t="str">
            <v>Automática con Telemetría</v>
          </cell>
          <cell r="F3551" t="str">
            <v>Activa</v>
          </cell>
          <cell r="G3551">
            <v>41439.791666666664</v>
          </cell>
          <cell r="H3551">
            <v>1538</v>
          </cell>
          <cell r="I3551">
            <v>4.3630527800000003</v>
          </cell>
          <cell r="J3551">
            <v>-74.435277779999993</v>
          </cell>
          <cell r="K3551" t="str">
            <v>Cundinamarca</v>
          </cell>
          <cell r="L3551" t="str">
            <v>Tibacuy</v>
          </cell>
          <cell r="M3551" t="str">
            <v>Area Operativa 11 - Cundinamarca-Amazonas-San Andrés</v>
          </cell>
          <cell r="N3551" t="str">
            <v>Magdalena Cauca</v>
          </cell>
          <cell r="O3551" t="str">
            <v>Alto Magdalena</v>
          </cell>
          <cell r="P3551" t="str">
            <v>Mediante orfeo 20191040002573 se hace entrega del archivo Excel que contiene el catálogo de estaciones automáticas de Cenicafé, el cual comprende 103 estaciones, con el fin de que se actualice su metadata en el Catálogo Nacional de estaciones del IDEAM.</v>
          </cell>
          <cell r="Q3551">
            <v>0</v>
          </cell>
        </row>
        <row r="3552">
          <cell r="B3552">
            <v>23087590</v>
          </cell>
          <cell r="C3552" t="str">
            <v>VERT STA RITA RN34  [23087590]</v>
          </cell>
          <cell r="D3552" t="str">
            <v>Limnigráfica</v>
          </cell>
          <cell r="E3552" t="str">
            <v>Convencional</v>
          </cell>
          <cell r="F3552" t="str">
            <v>Activa</v>
          </cell>
          <cell r="G3552">
            <v>32462</v>
          </cell>
          <cell r="H3552">
            <v>1892</v>
          </cell>
          <cell r="I3552">
            <v>6.3</v>
          </cell>
          <cell r="J3552">
            <v>-75.166666669999998</v>
          </cell>
          <cell r="K3552" t="str">
            <v>Antioquia</v>
          </cell>
          <cell r="L3552" t="str">
            <v>Alejandría</v>
          </cell>
          <cell r="M3552" t="str">
            <v>Area Operativa 01 - Antioquia-Chocó</v>
          </cell>
          <cell r="N3552" t="str">
            <v>Magdalena Cauca</v>
          </cell>
          <cell r="O3552" t="str">
            <v>Medio Magdalena</v>
          </cell>
          <cell r="Q3552" t="str">
            <v>Nare</v>
          </cell>
        </row>
        <row r="3553">
          <cell r="B3553">
            <v>23087840</v>
          </cell>
          <cell r="C3553" t="str">
            <v>SOBRANTE BOMBEO  [23087840]</v>
          </cell>
          <cell r="D3553" t="str">
            <v>Limnigráfica</v>
          </cell>
          <cell r="E3553" t="str">
            <v>Convencional</v>
          </cell>
          <cell r="F3553" t="str">
            <v>Activa</v>
          </cell>
          <cell r="G3553">
            <v>20866</v>
          </cell>
          <cell r="H3553">
            <v>2155</v>
          </cell>
          <cell r="I3553">
            <v>6.3</v>
          </cell>
          <cell r="J3553">
            <v>-75.416666669999998</v>
          </cell>
          <cell r="K3553" t="str">
            <v>Antioquia</v>
          </cell>
          <cell r="L3553" t="str">
            <v>Guarne</v>
          </cell>
          <cell r="M3553" t="str">
            <v>Area Operativa 01 - Antioquia-Chocó</v>
          </cell>
          <cell r="N3553" t="str">
            <v>Magdalena Cauca</v>
          </cell>
          <cell r="O3553" t="str">
            <v>Nechí</v>
          </cell>
          <cell r="Q3553" t="str">
            <v>Honda</v>
          </cell>
        </row>
        <row r="3554">
          <cell r="B3554">
            <v>23088060</v>
          </cell>
          <cell r="C3554" t="str">
            <v>PALMA LA  [23088060]</v>
          </cell>
          <cell r="D3554" t="str">
            <v>Limnimétrica</v>
          </cell>
          <cell r="E3554" t="str">
            <v>Convencional</v>
          </cell>
          <cell r="F3554" t="str">
            <v>Activa</v>
          </cell>
          <cell r="G3554">
            <v>38520</v>
          </cell>
          <cell r="H3554">
            <v>2250</v>
          </cell>
          <cell r="I3554">
            <v>6.3</v>
          </cell>
          <cell r="J3554">
            <v>-75.316666669999989</v>
          </cell>
          <cell r="K3554" t="str">
            <v>Antioquia</v>
          </cell>
          <cell r="L3554" t="str">
            <v>San Vicente</v>
          </cell>
          <cell r="M3554" t="str">
            <v>Area Operativa 01 - Antioquia-Chocó</v>
          </cell>
          <cell r="N3554" t="str">
            <v>Magdalena Cauca</v>
          </cell>
          <cell r="O3554" t="str">
            <v>Medio Magdalena</v>
          </cell>
          <cell r="Q3554" t="str">
            <v>Qda La Palma</v>
          </cell>
        </row>
        <row r="3555">
          <cell r="B3555">
            <v>24010930</v>
          </cell>
          <cell r="C3555" t="str">
            <v>PINOS LOS  [24010930]</v>
          </cell>
          <cell r="D3555" t="str">
            <v>Pluviométrica</v>
          </cell>
          <cell r="E3555" t="str">
            <v>Convencional</v>
          </cell>
          <cell r="F3555" t="str">
            <v>Activa</v>
          </cell>
          <cell r="G3555">
            <v>25642</v>
          </cell>
          <cell r="H3555">
            <v>1350</v>
          </cell>
          <cell r="I3555">
            <v>6.3</v>
          </cell>
          <cell r="J3555">
            <v>-73.283333329999991</v>
          </cell>
          <cell r="K3555" t="str">
            <v>Santander</v>
          </cell>
          <cell r="L3555" t="str">
            <v>Oiba</v>
          </cell>
          <cell r="M3555" t="str">
            <v>Area Operativa 08 - Santanderes-Arauca</v>
          </cell>
          <cell r="N3555" t="str">
            <v>Magdalena Cauca</v>
          </cell>
          <cell r="O3555" t="str">
            <v>Sogamoso</v>
          </cell>
          <cell r="Q3555" t="str">
            <v>Qda La Palma</v>
          </cell>
        </row>
        <row r="3556">
          <cell r="B3556">
            <v>36015501</v>
          </cell>
          <cell r="C3556" t="str">
            <v>TAMARA  - AUT  [36015501]</v>
          </cell>
          <cell r="D3556" t="str">
            <v>Climática Principal</v>
          </cell>
          <cell r="E3556" t="str">
            <v>Automática con Telemetría</v>
          </cell>
          <cell r="F3556" t="str">
            <v>Activa</v>
          </cell>
          <cell r="G3556">
            <v>41443.791666666664</v>
          </cell>
          <cell r="H3556">
            <v>999</v>
          </cell>
          <cell r="I3556">
            <v>5.8722194400000003</v>
          </cell>
          <cell r="J3556">
            <v>-72.11944167</v>
          </cell>
          <cell r="K3556" t="str">
            <v>Casanare</v>
          </cell>
          <cell r="L3556" t="str">
            <v>Támara</v>
          </cell>
          <cell r="M3556" t="str">
            <v>Area Operativa 06 - Boyacá-Casanare-Vichada</v>
          </cell>
          <cell r="N3556" t="str">
            <v>Orinoco</v>
          </cell>
          <cell r="O3556" t="str">
            <v>Casanare</v>
          </cell>
          <cell r="P3556" t="str">
            <v>Mediante orfeo 20191040002573 se hace entrega del archivo Excel que contiene el catálogo de estaciones automáticas de Cenicafé, el cual comprende 103 estaciones, con el fin de que se actualice su metadata en el Catálogo Nacional de estaciones del IDEAM.</v>
          </cell>
          <cell r="Q3556">
            <v>0</v>
          </cell>
        </row>
        <row r="3557">
          <cell r="B3557">
            <v>27010350</v>
          </cell>
          <cell r="C3557" t="str">
            <v>CHORRILLOS  [27010350]</v>
          </cell>
          <cell r="D3557" t="str">
            <v>Pluviográfica</v>
          </cell>
          <cell r="E3557" t="str">
            <v>Convencional</v>
          </cell>
          <cell r="F3557" t="str">
            <v>Activa</v>
          </cell>
          <cell r="G3557">
            <v>17607</v>
          </cell>
          <cell r="H3557">
            <v>2353</v>
          </cell>
          <cell r="I3557">
            <v>6.3</v>
          </cell>
          <cell r="J3557">
            <v>-75.5</v>
          </cell>
          <cell r="K3557" t="str">
            <v>Antioquia</v>
          </cell>
          <cell r="L3557" t="str">
            <v>Medellín</v>
          </cell>
          <cell r="M3557" t="str">
            <v>Area Operativa 01 - Antioquia-Chocó</v>
          </cell>
          <cell r="N3557" t="str">
            <v>Magdalena Cauca</v>
          </cell>
          <cell r="O3557" t="str">
            <v>Nechí</v>
          </cell>
          <cell r="Q3557" t="str">
            <v>Qda La Palma</v>
          </cell>
        </row>
        <row r="3558">
          <cell r="B3558">
            <v>27011250</v>
          </cell>
          <cell r="C3558" t="str">
            <v>PEDREGAL  [27011250]</v>
          </cell>
          <cell r="D3558" t="str">
            <v>Pluviométrica</v>
          </cell>
          <cell r="E3558" t="str">
            <v>Convencional</v>
          </cell>
          <cell r="F3558" t="str">
            <v>Activa</v>
          </cell>
          <cell r="G3558">
            <v>35096</v>
          </cell>
          <cell r="H3558">
            <v>1</v>
          </cell>
          <cell r="I3558">
            <v>6.3</v>
          </cell>
          <cell r="J3558">
            <v>-75.566666669999989</v>
          </cell>
          <cell r="K3558" t="str">
            <v>Antioquia</v>
          </cell>
          <cell r="L3558" t="str">
            <v>Medellín</v>
          </cell>
          <cell r="M3558" t="str">
            <v>Area Operativa 01 - Antioquia-Chocó</v>
          </cell>
          <cell r="N3558" t="str">
            <v>Magdalena Cauca</v>
          </cell>
          <cell r="O3558" t="str">
            <v>Nechí</v>
          </cell>
          <cell r="Q3558" t="str">
            <v>Qda La Palma</v>
          </cell>
        </row>
        <row r="3559">
          <cell r="B3559">
            <v>27017100</v>
          </cell>
          <cell r="C3559" t="str">
            <v>CHORRILLOS RM 8  [27017100]</v>
          </cell>
          <cell r="D3559" t="str">
            <v>Limnigráfica</v>
          </cell>
          <cell r="E3559" t="str">
            <v>Convencional</v>
          </cell>
          <cell r="F3559" t="str">
            <v>Activa</v>
          </cell>
          <cell r="G3559">
            <v>13164</v>
          </cell>
          <cell r="H3559">
            <v>2352</v>
          </cell>
          <cell r="I3559">
            <v>6.3</v>
          </cell>
          <cell r="J3559">
            <v>-75.516666669999992</v>
          </cell>
          <cell r="K3559" t="str">
            <v>Antioquia</v>
          </cell>
          <cell r="L3559" t="str">
            <v>Medellín</v>
          </cell>
          <cell r="M3559" t="str">
            <v>Area Operativa 01 - Antioquia-Chocó</v>
          </cell>
          <cell r="N3559" t="str">
            <v>Magdalena Cauca</v>
          </cell>
          <cell r="O3559" t="str">
            <v>Nechí</v>
          </cell>
          <cell r="Q3559" t="str">
            <v>Qda Chorrillos</v>
          </cell>
        </row>
        <row r="3560">
          <cell r="B3560">
            <v>11077140</v>
          </cell>
          <cell r="C3560" t="str">
            <v>PTE NENDO RP 7A  [11077140]</v>
          </cell>
          <cell r="D3560" t="str">
            <v>Limnigráfica</v>
          </cell>
          <cell r="E3560" t="str">
            <v>Convencional</v>
          </cell>
          <cell r="F3560" t="str">
            <v>Activa</v>
          </cell>
          <cell r="G3560">
            <v>33831</v>
          </cell>
          <cell r="H3560">
            <v>820</v>
          </cell>
          <cell r="I3560">
            <v>6.31666667</v>
          </cell>
          <cell r="J3560">
            <v>-76.55</v>
          </cell>
          <cell r="K3560" t="str">
            <v>Antioquia</v>
          </cell>
          <cell r="L3560" t="str">
            <v>Urrao</v>
          </cell>
          <cell r="M3560" t="str">
            <v>Area Operativa 01 - Antioquia-Chocó</v>
          </cell>
          <cell r="N3560" t="str">
            <v>Caribe</v>
          </cell>
          <cell r="O3560" t="str">
            <v>Atrato - Darién</v>
          </cell>
          <cell r="Q3560" t="str">
            <v>Nendo</v>
          </cell>
        </row>
        <row r="3561">
          <cell r="B3561">
            <v>23080440</v>
          </cell>
          <cell r="C3561" t="str">
            <v>CORRIENTES  [23080440]</v>
          </cell>
          <cell r="D3561" t="str">
            <v>Pluviográfica</v>
          </cell>
          <cell r="E3561" t="str">
            <v>Convencional</v>
          </cell>
          <cell r="F3561" t="str">
            <v>Activa</v>
          </cell>
          <cell r="G3561">
            <v>24821</v>
          </cell>
          <cell r="H3561">
            <v>1980</v>
          </cell>
          <cell r="I3561">
            <v>6.31666667</v>
          </cell>
          <cell r="J3561">
            <v>-75.266666669999992</v>
          </cell>
          <cell r="K3561" t="str">
            <v>Antioquia</v>
          </cell>
          <cell r="L3561" t="str">
            <v>San Vicente</v>
          </cell>
          <cell r="M3561" t="str">
            <v>Area Operativa 01 - Antioquia-Chocó</v>
          </cell>
          <cell r="N3561" t="str">
            <v>Magdalena Cauca</v>
          </cell>
          <cell r="O3561" t="str">
            <v>Medio Magdalena</v>
          </cell>
          <cell r="Q3561" t="str">
            <v>Nendo</v>
          </cell>
        </row>
        <row r="3562">
          <cell r="B3562">
            <v>23080610</v>
          </cell>
          <cell r="C3562" t="str">
            <v>BIZCOCHO EL  [23080610]</v>
          </cell>
          <cell r="D3562" t="str">
            <v>Pluviográfica</v>
          </cell>
          <cell r="E3562" t="str">
            <v>Convencional</v>
          </cell>
          <cell r="F3562" t="str">
            <v>Activa</v>
          </cell>
          <cell r="G3562">
            <v>25187</v>
          </cell>
          <cell r="H3562">
            <v>1040</v>
          </cell>
          <cell r="I3562">
            <v>6.31666667</v>
          </cell>
          <cell r="J3562">
            <v>-75.083333329999988</v>
          </cell>
          <cell r="K3562" t="str">
            <v>Antioquia</v>
          </cell>
          <cell r="L3562" t="str">
            <v>San Rafael</v>
          </cell>
          <cell r="M3562" t="str">
            <v>Area Operativa 01 - Antioquia-Chocó</v>
          </cell>
          <cell r="N3562" t="str">
            <v>Magdalena Cauca</v>
          </cell>
          <cell r="O3562" t="str">
            <v>Medio Magdalena</v>
          </cell>
          <cell r="Q3562" t="str">
            <v>Nendo</v>
          </cell>
        </row>
        <row r="3563">
          <cell r="B3563">
            <v>23080690</v>
          </cell>
          <cell r="C3563" t="str">
            <v>PLAYAS  [23080690]</v>
          </cell>
          <cell r="D3563" t="str">
            <v>Pluviográfica</v>
          </cell>
          <cell r="E3563" t="str">
            <v>Convencional</v>
          </cell>
          <cell r="F3563" t="str">
            <v>Activa</v>
          </cell>
          <cell r="G3563">
            <v>29844</v>
          </cell>
          <cell r="H3563">
            <v>1050</v>
          </cell>
          <cell r="I3563">
            <v>6.31666667</v>
          </cell>
          <cell r="J3563">
            <v>-74.95</v>
          </cell>
          <cell r="K3563" t="str">
            <v>Antioquia</v>
          </cell>
          <cell r="L3563" t="str">
            <v>San Rafael</v>
          </cell>
          <cell r="M3563" t="str">
            <v>Area Operativa 01 - Antioquia-Chocó</v>
          </cell>
          <cell r="N3563" t="str">
            <v>Magdalena Cauca</v>
          </cell>
          <cell r="O3563" t="str">
            <v>Medio Magdalena</v>
          </cell>
          <cell r="Q3563" t="str">
            <v>Nendo</v>
          </cell>
        </row>
        <row r="3564">
          <cell r="B3564">
            <v>23085050</v>
          </cell>
          <cell r="C3564" t="str">
            <v>STA RITA  [23085050]</v>
          </cell>
          <cell r="D3564" t="str">
            <v>Climática Principal</v>
          </cell>
          <cell r="E3564" t="str">
            <v>Convencional</v>
          </cell>
          <cell r="F3564" t="str">
            <v>Activa</v>
          </cell>
          <cell r="G3564">
            <v>21504</v>
          </cell>
          <cell r="H3564">
            <v>1875</v>
          </cell>
          <cell r="I3564">
            <v>6.31666667</v>
          </cell>
          <cell r="J3564">
            <v>-75.166666669999998</v>
          </cell>
          <cell r="K3564" t="str">
            <v>Antioquia</v>
          </cell>
          <cell r="L3564" t="str">
            <v>Alejandría</v>
          </cell>
          <cell r="M3564" t="str">
            <v>Area Operativa 01 - Antioquia-Chocó</v>
          </cell>
          <cell r="N3564" t="str">
            <v>Magdalena Cauca</v>
          </cell>
          <cell r="O3564" t="str">
            <v>Medio Magdalena</v>
          </cell>
          <cell r="Q3564" t="str">
            <v>Nendo</v>
          </cell>
        </row>
        <row r="3565">
          <cell r="B3565">
            <v>26155505</v>
          </cell>
          <cell r="C3565" t="str">
            <v>GRANJA LUKER  - AUT  [26155505]</v>
          </cell>
          <cell r="D3565" t="str">
            <v>Climática Principal</v>
          </cell>
          <cell r="E3565" t="str">
            <v>Automática con Telemetría</v>
          </cell>
          <cell r="F3565" t="str">
            <v>Activa</v>
          </cell>
          <cell r="G3565">
            <v>41428.791666666664</v>
          </cell>
          <cell r="H3565">
            <v>1031</v>
          </cell>
          <cell r="I3565">
            <v>5.0702749999999996</v>
          </cell>
          <cell r="J3565">
            <v>-75.685552780000009</v>
          </cell>
          <cell r="K3565" t="str">
            <v>Caldas</v>
          </cell>
          <cell r="L3565" t="str">
            <v>Palestina (Caldas)</v>
          </cell>
          <cell r="M3565" t="str">
            <v>Area Operativa 09 - Cauca-Valle-Caldas</v>
          </cell>
          <cell r="N3565" t="str">
            <v>Magdalena Cauca</v>
          </cell>
          <cell r="O3565" t="str">
            <v>Cauca</v>
          </cell>
          <cell r="P3565" t="str">
            <v>Mediante orfeo 20191040002573 se hace entrega del archivo Excel que contiene el catálogo de estaciones automáticas de Cenicafé, el cual comprende 103 estaciones, con el fin de que se actualice su metadata en el Catálogo Nacional de estaciones del IDEAM.</v>
          </cell>
          <cell r="Q3565">
            <v>0</v>
          </cell>
        </row>
        <row r="3566">
          <cell r="B3566">
            <v>27011060</v>
          </cell>
          <cell r="C3566" t="str">
            <v>PLANTA MANANTIALES  [27011060]</v>
          </cell>
          <cell r="D3566" t="str">
            <v>Pluviográfica</v>
          </cell>
          <cell r="E3566" t="str">
            <v>Convencional</v>
          </cell>
          <cell r="F3566" t="str">
            <v>Activa</v>
          </cell>
          <cell r="G3566">
            <v>31608</v>
          </cell>
          <cell r="H3566">
            <v>1790</v>
          </cell>
          <cell r="I3566">
            <v>6.31666667</v>
          </cell>
          <cell r="J3566">
            <v>-75.533333329999991</v>
          </cell>
          <cell r="K3566" t="str">
            <v>Antioquia</v>
          </cell>
          <cell r="L3566" t="str">
            <v>Bello</v>
          </cell>
          <cell r="M3566" t="str">
            <v>Area Operativa 01 - Antioquia-Chocó</v>
          </cell>
          <cell r="N3566" t="str">
            <v>Magdalena Cauca</v>
          </cell>
          <cell r="O3566" t="str">
            <v>Nechí</v>
          </cell>
          <cell r="Q3566" t="str">
            <v>Guatape</v>
          </cell>
        </row>
        <row r="3567">
          <cell r="B3567">
            <v>27018030</v>
          </cell>
          <cell r="C3567" t="str">
            <v>MANANTIALES  [27018030]</v>
          </cell>
          <cell r="D3567" t="str">
            <v>Limnimétrica</v>
          </cell>
          <cell r="E3567" t="str">
            <v>Convencional</v>
          </cell>
          <cell r="F3567" t="str">
            <v>Activa</v>
          </cell>
          <cell r="G3567">
            <v>35856</v>
          </cell>
          <cell r="H3567">
            <v>2043</v>
          </cell>
          <cell r="I3567">
            <v>6.31666667</v>
          </cell>
          <cell r="J3567">
            <v>-75.533333329999991</v>
          </cell>
          <cell r="K3567" t="str">
            <v>Antioquia</v>
          </cell>
          <cell r="L3567" t="str">
            <v>Bello</v>
          </cell>
          <cell r="M3567" t="str">
            <v>Area Operativa 01 - Antioquia-Chocó</v>
          </cell>
          <cell r="N3567" t="str">
            <v>Magdalena Cauca</v>
          </cell>
          <cell r="O3567" t="str">
            <v>Nechí</v>
          </cell>
          <cell r="Q3567" t="str">
            <v>Grande</v>
          </cell>
        </row>
        <row r="3568">
          <cell r="B3568">
            <v>23065503</v>
          </cell>
          <cell r="C3568" t="str">
            <v>EL MIRADOR  - AUT  [23065503]</v>
          </cell>
          <cell r="D3568" t="str">
            <v>Climática Principal</v>
          </cell>
          <cell r="E3568" t="str">
            <v>Automática con Telemetría</v>
          </cell>
          <cell r="F3568" t="str">
            <v>Activa</v>
          </cell>
          <cell r="G3568">
            <v>41438.791666666664</v>
          </cell>
          <cell r="H3568">
            <v>1863</v>
          </cell>
          <cell r="I3568">
            <v>4.95</v>
          </cell>
          <cell r="J3568">
            <v>-74.400000000000006</v>
          </cell>
          <cell r="K3568" t="str">
            <v>Cundinamarca</v>
          </cell>
          <cell r="L3568" t="str">
            <v>Sasaima</v>
          </cell>
          <cell r="M3568" t="str">
            <v>Area Operativa 11 - Cundinamarca-Amazonas-San Andrés</v>
          </cell>
          <cell r="N3568" t="str">
            <v>Magdalena Cauca</v>
          </cell>
          <cell r="O3568" t="str">
            <v>Medio Magdalena</v>
          </cell>
          <cell r="P3568" t="str">
            <v>Mediante orfeo 20191040002573 se hace entrega del archivo Excel que contiene el catálogo de estaciones automáticas de Cenicafé, el cual comprende 103 estaciones, con el fin de que se actualice su metadata en el Catálogo Nacional de estaciones del IDEAM.</v>
          </cell>
          <cell r="Q3568">
            <v>0</v>
          </cell>
        </row>
        <row r="3569">
          <cell r="B3569">
            <v>11070110</v>
          </cell>
          <cell r="C3569" t="str">
            <v>NENDO  [11070110]</v>
          </cell>
          <cell r="D3569" t="str">
            <v>Pluviográfica</v>
          </cell>
          <cell r="E3569" t="str">
            <v>Convencional</v>
          </cell>
          <cell r="F3569" t="str">
            <v>Activa</v>
          </cell>
          <cell r="G3569">
            <v>28564</v>
          </cell>
          <cell r="H3569">
            <v>960</v>
          </cell>
          <cell r="I3569">
            <v>6.3333333300000003</v>
          </cell>
          <cell r="J3569">
            <v>-76.316666669999989</v>
          </cell>
          <cell r="K3569" t="str">
            <v>Antioquia</v>
          </cell>
          <cell r="L3569" t="str">
            <v>Urrao</v>
          </cell>
          <cell r="M3569" t="str">
            <v>Area Operativa 01 - Antioquia-Chocó</v>
          </cell>
          <cell r="N3569" t="str">
            <v>Caribe</v>
          </cell>
          <cell r="O3569" t="str">
            <v>Atrato - Darién</v>
          </cell>
          <cell r="Q3569" t="str">
            <v>Grande</v>
          </cell>
        </row>
        <row r="3570">
          <cell r="B3570">
            <v>23085230</v>
          </cell>
          <cell r="C3570" t="str">
            <v>PLAYAS  [23085230]</v>
          </cell>
          <cell r="D3570" t="str">
            <v>Climática Principal</v>
          </cell>
          <cell r="E3570" t="str">
            <v>Convencional</v>
          </cell>
          <cell r="F3570" t="str">
            <v>Activa</v>
          </cell>
          <cell r="G3570">
            <v>30482</v>
          </cell>
          <cell r="H3570">
            <v>1210</v>
          </cell>
          <cell r="I3570">
            <v>6.3333333300000003</v>
          </cell>
          <cell r="J3570">
            <v>-74.966666669999995</v>
          </cell>
          <cell r="K3570" t="str">
            <v>Antioquia</v>
          </cell>
          <cell r="L3570" t="str">
            <v>San Rafael</v>
          </cell>
          <cell r="M3570" t="str">
            <v>Area Operativa 01 - Antioquia-Chocó</v>
          </cell>
          <cell r="N3570" t="str">
            <v>Magdalena Cauca</v>
          </cell>
          <cell r="O3570" t="str">
            <v>Medio Magdalena</v>
          </cell>
          <cell r="Q3570" t="str">
            <v>Nendo</v>
          </cell>
        </row>
        <row r="3571">
          <cell r="B3571">
            <v>35025501</v>
          </cell>
          <cell r="C3571" t="str">
            <v>QUETAME  - AUT  [35025501]</v>
          </cell>
          <cell r="D3571" t="str">
            <v>Climática Principal</v>
          </cell>
          <cell r="E3571" t="str">
            <v>Automática con Telemetría</v>
          </cell>
          <cell r="F3571" t="str">
            <v>Activa</v>
          </cell>
          <cell r="G3571">
            <v>41441.791666666664</v>
          </cell>
          <cell r="H3571">
            <v>1644</v>
          </cell>
          <cell r="I3571">
            <v>4.2979416700000002</v>
          </cell>
          <cell r="J3571">
            <v>-73.872388889999996</v>
          </cell>
          <cell r="K3571" t="str">
            <v>Cundinamarca</v>
          </cell>
          <cell r="L3571" t="str">
            <v>Quetame</v>
          </cell>
          <cell r="M3571" t="str">
            <v>Area Operativa 03 - Meta-Guaviare-Guainía</v>
          </cell>
          <cell r="N3571" t="str">
            <v>Orinoco</v>
          </cell>
          <cell r="O3571" t="str">
            <v>Meta</v>
          </cell>
          <cell r="P3571" t="str">
            <v>Mediante orfeo 20191040002573 se hace entrega del archivo Excel que contiene el catálogo de estaciones automáticas de Cenicafé, el cual comprende 103 estaciones, con el fin de que se actualice su metadata en el Catálogo Nacional de estaciones del IDEAM.</v>
          </cell>
          <cell r="Q3571">
            <v>0</v>
          </cell>
        </row>
        <row r="3572">
          <cell r="B3572">
            <v>23088000</v>
          </cell>
          <cell r="C3572" t="str">
            <v>BARBACOAS  [23088000]</v>
          </cell>
          <cell r="D3572" t="str">
            <v>Limnimétrica</v>
          </cell>
          <cell r="E3572" t="str">
            <v>Convencional</v>
          </cell>
          <cell r="F3572" t="str">
            <v>Activa</v>
          </cell>
          <cell r="G3572">
            <v>36753</v>
          </cell>
          <cell r="H3572">
            <v>2077</v>
          </cell>
          <cell r="I3572">
            <v>6.3333333300000003</v>
          </cell>
          <cell r="J3572">
            <v>-75.516666669999992</v>
          </cell>
          <cell r="K3572" t="str">
            <v>Antioquia</v>
          </cell>
          <cell r="L3572" t="str">
            <v>Marinilla</v>
          </cell>
          <cell r="M3572" t="str">
            <v>Area Operativa 01 - Antioquia-Chocó</v>
          </cell>
          <cell r="N3572" t="str">
            <v>Magdalena Cauca</v>
          </cell>
          <cell r="O3572" t="str">
            <v>Nechí</v>
          </cell>
          <cell r="Q3572" t="str">
            <v>Barbacoas</v>
          </cell>
        </row>
        <row r="3573">
          <cell r="B3573">
            <v>24010010</v>
          </cell>
          <cell r="C3573" t="str">
            <v>AGUAFRIA  [24010010]</v>
          </cell>
          <cell r="D3573" t="str">
            <v>Pluviométrica</v>
          </cell>
          <cell r="E3573" t="str">
            <v>Convencional</v>
          </cell>
          <cell r="F3573" t="str">
            <v>Activa</v>
          </cell>
          <cell r="G3573">
            <v>29632</v>
          </cell>
          <cell r="H3573">
            <v>1400</v>
          </cell>
          <cell r="I3573">
            <v>6.3333333300000003</v>
          </cell>
          <cell r="J3573">
            <v>-73.366666670000001</v>
          </cell>
          <cell r="K3573" t="str">
            <v>Santander</v>
          </cell>
          <cell r="L3573" t="str">
            <v>Chima (Santander)</v>
          </cell>
          <cell r="M3573" t="str">
            <v>Area Operativa 08 - Santanderes-Arauca</v>
          </cell>
          <cell r="N3573" t="str">
            <v>Magdalena Cauca</v>
          </cell>
          <cell r="O3573" t="str">
            <v>Sogamoso</v>
          </cell>
          <cell r="Q3573" t="str">
            <v>Barbacoas</v>
          </cell>
        </row>
        <row r="3574">
          <cell r="B3574">
            <v>26125505</v>
          </cell>
          <cell r="C3574" t="str">
            <v>LA BELLA  - AUT  [26125505]</v>
          </cell>
          <cell r="D3574" t="str">
            <v>Climática Principal</v>
          </cell>
          <cell r="E3574" t="str">
            <v>Automática con Telemetría</v>
          </cell>
          <cell r="F3574" t="str">
            <v>Activa</v>
          </cell>
          <cell r="G3574">
            <v>41465.791666666664</v>
          </cell>
          <cell r="H3574">
            <v>1449</v>
          </cell>
          <cell r="I3574">
            <v>4.5011111100000001</v>
          </cell>
          <cell r="J3574">
            <v>-75.671388890000003</v>
          </cell>
          <cell r="K3574" t="str">
            <v>Quindío</v>
          </cell>
          <cell r="L3574" t="str">
            <v>Calarcá</v>
          </cell>
          <cell r="M3574" t="str">
            <v>Area Operativa 09 - Cauca-Valle-Caldas</v>
          </cell>
          <cell r="N3574" t="str">
            <v>Magdalena Cauca</v>
          </cell>
          <cell r="O3574" t="str">
            <v>Cauca</v>
          </cell>
          <cell r="P3574" t="str">
            <v>Mediante orfeo 20191040002573 se hace entrega del archivo Excel que contiene el catálogo de estaciones automáticas de Cenicafé, el cual comprende 103 estaciones, con el fin de que se actualice su metadata en el Catálogo Nacional de estaciones del IDEAM.</v>
          </cell>
          <cell r="Q3574">
            <v>0</v>
          </cell>
        </row>
        <row r="3575">
          <cell r="B3575">
            <v>21065501</v>
          </cell>
          <cell r="C3575" t="str">
            <v>JORGE VILLAMIL  - AUT  [21065501]</v>
          </cell>
          <cell r="D3575" t="str">
            <v>Climática Principal</v>
          </cell>
          <cell r="E3575" t="str">
            <v>Automática con Telemetría</v>
          </cell>
          <cell r="F3575" t="str">
            <v>Activa</v>
          </cell>
          <cell r="G3575">
            <v>41475.791666666664</v>
          </cell>
          <cell r="H3575">
            <v>1420</v>
          </cell>
          <cell r="I3575">
            <v>2.3255527799999998</v>
          </cell>
          <cell r="J3575">
            <v>-75.50972222</v>
          </cell>
          <cell r="K3575" t="str">
            <v>Huila</v>
          </cell>
          <cell r="L3575" t="str">
            <v>Gigante</v>
          </cell>
          <cell r="M3575" t="str">
            <v>Area Operativa 04 - Huila-Caquetá</v>
          </cell>
          <cell r="N3575" t="str">
            <v>Magdalena Cauca</v>
          </cell>
          <cell r="O3575" t="str">
            <v>Alto Magdalena</v>
          </cell>
          <cell r="P3575" t="str">
            <v>Mediante orfeo 20191040002573 se hace entrega del archivo Excel que contiene el catálogo de estaciones automáticas de Cenicafé, el cual comprende 103 estaciones, con el fin de que se actualice su metadata en el Catálogo Nacional de estaciones del IDEAM.</v>
          </cell>
          <cell r="Q3575">
            <v>0</v>
          </cell>
        </row>
        <row r="3576">
          <cell r="B3576">
            <v>23080520</v>
          </cell>
          <cell r="C3576" t="str">
            <v>COCORNA  [23080520]</v>
          </cell>
          <cell r="D3576" t="str">
            <v>Pluviométrica</v>
          </cell>
          <cell r="E3576" t="str">
            <v>Convencional</v>
          </cell>
          <cell r="F3576" t="str">
            <v>Activa</v>
          </cell>
          <cell r="G3576">
            <v>25157</v>
          </cell>
          <cell r="H3576">
            <v>1210</v>
          </cell>
          <cell r="I3576">
            <v>6.06666667</v>
          </cell>
          <cell r="J3576">
            <v>-75.183333329999996</v>
          </cell>
          <cell r="K3576" t="str">
            <v>Antioquia</v>
          </cell>
          <cell r="L3576" t="str">
            <v>Cocorná</v>
          </cell>
          <cell r="M3576" t="str">
            <v>Area Operativa 01 - Antioquia-Chocó</v>
          </cell>
          <cell r="N3576" t="str">
            <v>Magdalena Cauca</v>
          </cell>
          <cell r="O3576" t="str">
            <v>Medio Magdalena</v>
          </cell>
          <cell r="Q3576" t="str">
            <v>Qda La Salada</v>
          </cell>
        </row>
        <row r="3577">
          <cell r="B3577">
            <v>23085090</v>
          </cell>
          <cell r="C3577" t="str">
            <v>ALDEA LA  [23085090]</v>
          </cell>
          <cell r="D3577" t="str">
            <v>Climática Principal</v>
          </cell>
          <cell r="E3577" t="str">
            <v>Convencional</v>
          </cell>
          <cell r="F3577" t="str">
            <v>Activa</v>
          </cell>
          <cell r="G3577">
            <v>33253</v>
          </cell>
          <cell r="H3577">
            <v>1420</v>
          </cell>
          <cell r="I3577">
            <v>6.06666667</v>
          </cell>
          <cell r="J3577">
            <v>-75.183333329999996</v>
          </cell>
          <cell r="K3577" t="str">
            <v>Antioquia</v>
          </cell>
          <cell r="L3577" t="str">
            <v>Cocorná</v>
          </cell>
          <cell r="M3577" t="str">
            <v>Area Operativa 01 - Antioquia-Chocó</v>
          </cell>
          <cell r="N3577" t="str">
            <v>Magdalena Cauca</v>
          </cell>
          <cell r="O3577" t="str">
            <v>Medio Magdalena</v>
          </cell>
          <cell r="Q3577" t="str">
            <v>Qda La Salada</v>
          </cell>
        </row>
        <row r="3578">
          <cell r="B3578">
            <v>23085120</v>
          </cell>
          <cell r="C3578" t="str">
            <v>MAQUINA LA  [23085120]</v>
          </cell>
          <cell r="D3578" t="str">
            <v>Climática Principal</v>
          </cell>
          <cell r="E3578" t="str">
            <v>Convencional</v>
          </cell>
          <cell r="F3578" t="str">
            <v>Activa</v>
          </cell>
          <cell r="G3578">
            <v>33253</v>
          </cell>
          <cell r="H3578">
            <v>1230</v>
          </cell>
          <cell r="I3578">
            <v>6.06666667</v>
          </cell>
          <cell r="J3578">
            <v>-75.2</v>
          </cell>
          <cell r="K3578" t="str">
            <v>Antioquia</v>
          </cell>
          <cell r="L3578" t="str">
            <v>Cocorná</v>
          </cell>
          <cell r="M3578" t="str">
            <v>Area Operativa 01 - Antioquia-Chocó</v>
          </cell>
          <cell r="N3578" t="str">
            <v>Magdalena Cauca</v>
          </cell>
          <cell r="O3578" t="str">
            <v>Medio Magdalena</v>
          </cell>
          <cell r="Q3578" t="str">
            <v>Qda La Salada</v>
          </cell>
        </row>
        <row r="3579">
          <cell r="B3579">
            <v>23087900</v>
          </cell>
          <cell r="C3579" t="str">
            <v>PTE LAS PALMAS  [23087900]</v>
          </cell>
          <cell r="D3579" t="str">
            <v>Limnigráfica</v>
          </cell>
          <cell r="E3579" t="str">
            <v>Convencional</v>
          </cell>
          <cell r="F3579" t="str">
            <v>Activa</v>
          </cell>
          <cell r="G3579">
            <v>34683</v>
          </cell>
          <cell r="H3579">
            <v>860</v>
          </cell>
          <cell r="I3579">
            <v>6.06666667</v>
          </cell>
          <cell r="J3579">
            <v>-75.066666669999989</v>
          </cell>
          <cell r="K3579" t="str">
            <v>Antioquia</v>
          </cell>
          <cell r="L3579" t="str">
            <v>Granada (Antioquia)</v>
          </cell>
          <cell r="M3579" t="str">
            <v>Area Operativa 01 - Antioquia-Chocó</v>
          </cell>
          <cell r="N3579" t="str">
            <v>Magdalena Cauca</v>
          </cell>
          <cell r="O3579" t="str">
            <v>Medio Magdalena</v>
          </cell>
          <cell r="Q3579" t="str">
            <v>Calderas</v>
          </cell>
        </row>
        <row r="3580">
          <cell r="B3580">
            <v>27010360</v>
          </cell>
          <cell r="C3580" t="str">
            <v>CALDAS  [27010360]</v>
          </cell>
          <cell r="D3580" t="str">
            <v>Pluviográfica</v>
          </cell>
          <cell r="E3580" t="str">
            <v>Convencional</v>
          </cell>
          <cell r="F3580" t="str">
            <v>Activa</v>
          </cell>
          <cell r="G3580">
            <v>18125</v>
          </cell>
          <cell r="H3580">
            <v>1875</v>
          </cell>
          <cell r="I3580">
            <v>6.06666667</v>
          </cell>
          <cell r="J3580">
            <v>-75.633333329999999</v>
          </cell>
          <cell r="K3580" t="str">
            <v>Antioquia</v>
          </cell>
          <cell r="L3580" t="str">
            <v>Caldas (Antioquia)</v>
          </cell>
          <cell r="M3580" t="str">
            <v>Area Operativa 01 - Antioquia-Chocó</v>
          </cell>
          <cell r="N3580" t="str">
            <v>Magdalena Cauca</v>
          </cell>
          <cell r="O3580" t="str">
            <v>Nechí</v>
          </cell>
          <cell r="Q3580" t="str">
            <v>Chitaraque</v>
          </cell>
        </row>
        <row r="3581">
          <cell r="B3581">
            <v>23080300</v>
          </cell>
          <cell r="C3581" t="str">
            <v>CARMEN EL  [23080300]</v>
          </cell>
          <cell r="D3581" t="str">
            <v>Pluviométrica</v>
          </cell>
          <cell r="E3581" t="str">
            <v>Convencional</v>
          </cell>
          <cell r="F3581" t="str">
            <v>Activa</v>
          </cell>
          <cell r="G3581">
            <v>21565</v>
          </cell>
          <cell r="H3581">
            <v>2180</v>
          </cell>
          <cell r="I3581">
            <v>6.0833333300000003</v>
          </cell>
          <cell r="J3581">
            <v>-75.333333329999988</v>
          </cell>
          <cell r="K3581" t="str">
            <v>Antioquia</v>
          </cell>
          <cell r="L3581" t="str">
            <v>Carmen De Viboral</v>
          </cell>
          <cell r="M3581" t="str">
            <v>Area Operativa 01 - Antioquia-Chocó</v>
          </cell>
          <cell r="N3581" t="str">
            <v>Magdalena Cauca</v>
          </cell>
          <cell r="O3581" t="str">
            <v>Medio Magdalena</v>
          </cell>
          <cell r="Q3581" t="str">
            <v>Chitaraque</v>
          </cell>
        </row>
        <row r="3582">
          <cell r="B3582">
            <v>23087240</v>
          </cell>
          <cell r="C3582" t="str">
            <v>PTE ANGOSTURARN  [23087240]</v>
          </cell>
          <cell r="D3582" t="str">
            <v>Limnigráfica</v>
          </cell>
          <cell r="E3582" t="str">
            <v>Convencional</v>
          </cell>
          <cell r="F3582" t="str">
            <v>Activa</v>
          </cell>
          <cell r="G3582">
            <v>28352</v>
          </cell>
          <cell r="H3582">
            <v>2120</v>
          </cell>
          <cell r="I3582">
            <v>6.0833333300000003</v>
          </cell>
          <cell r="J3582">
            <v>-75.483333329999994</v>
          </cell>
          <cell r="K3582" t="str">
            <v>Antioquia</v>
          </cell>
          <cell r="L3582" t="str">
            <v>Retiro</v>
          </cell>
          <cell r="M3582" t="str">
            <v>Area Operativa 01 - Antioquia-Chocó</v>
          </cell>
          <cell r="N3582" t="str">
            <v>Magdalena Cauca</v>
          </cell>
          <cell r="O3582" t="str">
            <v>Medio Magdalena</v>
          </cell>
          <cell r="Q3582" t="str">
            <v>Pantanillo</v>
          </cell>
        </row>
        <row r="3583">
          <cell r="B3583">
            <v>23087430</v>
          </cell>
          <cell r="C3583" t="str">
            <v>FE LA  [23087430]</v>
          </cell>
          <cell r="D3583" t="str">
            <v>Limnimétrica</v>
          </cell>
          <cell r="E3583" t="str">
            <v>Convencional</v>
          </cell>
          <cell r="F3583" t="str">
            <v>Activa</v>
          </cell>
          <cell r="G3583">
            <v>26830</v>
          </cell>
          <cell r="H3583">
            <v>2156</v>
          </cell>
          <cell r="I3583">
            <v>6.0833333300000003</v>
          </cell>
          <cell r="J3583">
            <v>-75.5</v>
          </cell>
          <cell r="K3583" t="str">
            <v>Antioquia</v>
          </cell>
          <cell r="L3583" t="str">
            <v>Retiro</v>
          </cell>
          <cell r="M3583" t="str">
            <v>Area Operativa 01 - Antioquia-Chocó</v>
          </cell>
          <cell r="N3583" t="str">
            <v>Magdalena Cauca</v>
          </cell>
          <cell r="O3583" t="str">
            <v>Medio Magdalena</v>
          </cell>
          <cell r="Q3583" t="str">
            <v>Embalse La Fe</v>
          </cell>
        </row>
        <row r="3584">
          <cell r="B3584">
            <v>23087600</v>
          </cell>
          <cell r="C3584" t="str">
            <v>REB BOM PLNT RN 1B  [23087600]</v>
          </cell>
          <cell r="D3584" t="str">
            <v>Limnigráfica</v>
          </cell>
          <cell r="E3584" t="str">
            <v>Convencional</v>
          </cell>
          <cell r="F3584" t="str">
            <v>Activa</v>
          </cell>
          <cell r="G3584">
            <v>26830</v>
          </cell>
          <cell r="H3584">
            <v>2140</v>
          </cell>
          <cell r="I3584">
            <v>6.0833333300000003</v>
          </cell>
          <cell r="J3584">
            <v>-75.5</v>
          </cell>
          <cell r="K3584" t="str">
            <v>Antioquia</v>
          </cell>
          <cell r="L3584" t="str">
            <v>Retiro</v>
          </cell>
          <cell r="M3584" t="str">
            <v>Area Operativa 01 - Antioquia-Chocó</v>
          </cell>
          <cell r="N3584" t="str">
            <v>Magdalena Cauca</v>
          </cell>
          <cell r="O3584" t="str">
            <v>Medio Magdalena</v>
          </cell>
          <cell r="Q3584" t="str">
            <v>Pantanillo</v>
          </cell>
        </row>
        <row r="3585">
          <cell r="B3585">
            <v>24015502</v>
          </cell>
          <cell r="C3585" t="str">
            <v>SUAITA  - AUT  [24015502]</v>
          </cell>
          <cell r="D3585" t="str">
            <v>Climática Principal</v>
          </cell>
          <cell r="E3585" t="str">
            <v>Automática con Telemetría</v>
          </cell>
          <cell r="F3585" t="str">
            <v>Suspendida</v>
          </cell>
          <cell r="G3585">
            <v>41459.791666666664</v>
          </cell>
          <cell r="H3585">
            <v>1527</v>
          </cell>
          <cell r="I3585">
            <v>6.0886027799999995</v>
          </cell>
          <cell r="J3585">
            <v>-73.448597219999996</v>
          </cell>
          <cell r="K3585" t="str">
            <v>Santander</v>
          </cell>
          <cell r="L3585" t="str">
            <v>Suaita</v>
          </cell>
          <cell r="M3585" t="str">
            <v>Area Operativa 08 - Santanderes-Arauca</v>
          </cell>
          <cell r="N3585" t="str">
            <v>Magdalena Cauca</v>
          </cell>
          <cell r="O3585" t="str">
            <v>Sogamoso</v>
          </cell>
          <cell r="P3585" t="str">
            <v>Mediante orfeo 20191040002573 se hace entrega del archivo Excel que contiene el catálogo de estaciones automáticas de Cenicafé, el cual comprende 103 estaciones, con el fin de que se actualice su metadata en el Catálogo Nacional de estaciones del IDEAM.</v>
          </cell>
          <cell r="Q3585">
            <v>0</v>
          </cell>
          <cell r="R3585">
            <v>43698.379178240742</v>
          </cell>
        </row>
        <row r="3586">
          <cell r="B3586">
            <v>23080210</v>
          </cell>
          <cell r="C3586" t="str">
            <v>FE LA  [23080210]</v>
          </cell>
          <cell r="D3586" t="str">
            <v>Pluviográfica</v>
          </cell>
          <cell r="E3586" t="str">
            <v>Convencional</v>
          </cell>
          <cell r="F3586" t="str">
            <v>Activa</v>
          </cell>
          <cell r="G3586">
            <v>17607</v>
          </cell>
          <cell r="H3586">
            <v>2150</v>
          </cell>
          <cell r="I3586">
            <v>6.1</v>
          </cell>
          <cell r="J3586">
            <v>-75.5</v>
          </cell>
          <cell r="K3586" t="str">
            <v>Antioquia</v>
          </cell>
          <cell r="L3586" t="str">
            <v>Retiro</v>
          </cell>
          <cell r="M3586" t="str">
            <v>Area Operativa 01 - Antioquia-Chocó</v>
          </cell>
          <cell r="N3586" t="str">
            <v>Magdalena Cauca</v>
          </cell>
          <cell r="O3586" t="str">
            <v>Medio Magdalena</v>
          </cell>
          <cell r="Q3586" t="str">
            <v>Pantanillo</v>
          </cell>
        </row>
        <row r="3587">
          <cell r="B3587">
            <v>21035501</v>
          </cell>
          <cell r="C3587" t="str">
            <v>ACEVEDO  - AUT  [21035501]</v>
          </cell>
          <cell r="D3587" t="str">
            <v>Climática Principal</v>
          </cell>
          <cell r="E3587" t="str">
            <v>Automática con Telemetría</v>
          </cell>
          <cell r="F3587" t="str">
            <v>Activa</v>
          </cell>
          <cell r="G3587">
            <v>41473.791666666664</v>
          </cell>
          <cell r="H3587">
            <v>1470</v>
          </cell>
          <cell r="I3587">
            <v>1.7631916700000001</v>
          </cell>
          <cell r="J3587">
            <v>-75.932247219999994</v>
          </cell>
          <cell r="K3587" t="str">
            <v>Huila</v>
          </cell>
          <cell r="L3587" t="str">
            <v>Acevedo</v>
          </cell>
          <cell r="M3587" t="str">
            <v>Area Operativa 04 - Huila-Caquetá</v>
          </cell>
          <cell r="N3587" t="str">
            <v>Magdalena Cauca</v>
          </cell>
          <cell r="O3587" t="str">
            <v>Alto Magdalena</v>
          </cell>
          <cell r="P3587" t="str">
            <v>Mediante orfeo 20191040002573 se hace entrega del archivo Excel que contiene el catálogo de estaciones automáticas de Cenicafé, el cual comprende 103 estaciones, con el fin de que se actualice su metadata en el Catálogo Nacional de estaciones del IDEAM.</v>
          </cell>
          <cell r="Q3587">
            <v>0</v>
          </cell>
        </row>
        <row r="3588">
          <cell r="B3588">
            <v>23085240</v>
          </cell>
          <cell r="C3588" t="str">
            <v>SAMANA  [23085240]</v>
          </cell>
          <cell r="D3588" t="str">
            <v>Climática Principal</v>
          </cell>
          <cell r="E3588" t="str">
            <v>Convencional</v>
          </cell>
          <cell r="F3588" t="str">
            <v>Activa</v>
          </cell>
          <cell r="G3588">
            <v>30482</v>
          </cell>
          <cell r="H3588">
            <v>800</v>
          </cell>
          <cell r="I3588">
            <v>6.1</v>
          </cell>
          <cell r="J3588">
            <v>-74.833333329999988</v>
          </cell>
          <cell r="K3588" t="str">
            <v>Antioquia</v>
          </cell>
          <cell r="L3588" t="str">
            <v>San Carlos (Antioquia)</v>
          </cell>
          <cell r="M3588" t="str">
            <v>Area Operativa 01 - Antioquia-Chocó</v>
          </cell>
          <cell r="N3588" t="str">
            <v>Magdalena Cauca</v>
          </cell>
          <cell r="O3588" t="str">
            <v>Medio Magdalena</v>
          </cell>
          <cell r="Q3588" t="str">
            <v>Pantanillo</v>
          </cell>
        </row>
        <row r="3589">
          <cell r="B3589">
            <v>21045501</v>
          </cell>
          <cell r="C3589" t="str">
            <v>OPORAPA  - AUT  [21045501]</v>
          </cell>
          <cell r="D3589" t="str">
            <v>Climática Principal</v>
          </cell>
          <cell r="E3589" t="str">
            <v>Automática con Telemetría</v>
          </cell>
          <cell r="F3589" t="str">
            <v>Activa</v>
          </cell>
          <cell r="G3589">
            <v>41474.791666666664</v>
          </cell>
          <cell r="H3589">
            <v>1665</v>
          </cell>
          <cell r="I3589">
            <v>2.0419416699999999</v>
          </cell>
          <cell r="J3589">
            <v>-76.011916669999991</v>
          </cell>
          <cell r="K3589" t="str">
            <v>Huila</v>
          </cell>
          <cell r="L3589" t="str">
            <v>Oporapa</v>
          </cell>
          <cell r="M3589" t="str">
            <v>Area Operativa 04 - Huila-Caquetá</v>
          </cell>
          <cell r="N3589" t="str">
            <v>Magdalena Cauca</v>
          </cell>
          <cell r="O3589" t="str">
            <v>Alto Magdalena</v>
          </cell>
          <cell r="P3589" t="str">
            <v>Mediante orfeo 20191040002573 se hace entrega del archivo Excel que contiene el catálogo de estaciones automáticas de Cenicafé, el cual comprende 103 estaciones, con el fin de que se actualice su metadata en el Catálogo Nacional de estaciones del IDEAM.</v>
          </cell>
          <cell r="Q3589">
            <v>0</v>
          </cell>
        </row>
        <row r="3590">
          <cell r="B3590">
            <v>21085501</v>
          </cell>
          <cell r="C3590" t="str">
            <v>TERUEL  - AUT  [21085501]</v>
          </cell>
          <cell r="D3590" t="str">
            <v>Climática Principal</v>
          </cell>
          <cell r="E3590" t="str">
            <v>Automática con Telemetría</v>
          </cell>
          <cell r="F3590" t="str">
            <v>Activa</v>
          </cell>
          <cell r="G3590">
            <v>41478.791666666664</v>
          </cell>
          <cell r="H3590">
            <v>1839</v>
          </cell>
          <cell r="I3590">
            <v>2.7629972199999999</v>
          </cell>
          <cell r="J3590">
            <v>-75.611441670000005</v>
          </cell>
          <cell r="K3590" t="str">
            <v>Huila</v>
          </cell>
          <cell r="L3590" t="str">
            <v>Teruel</v>
          </cell>
          <cell r="M3590" t="str">
            <v>Area Operativa 04 - Huila-Caquetá</v>
          </cell>
          <cell r="N3590" t="str">
            <v>Magdalena Cauca</v>
          </cell>
          <cell r="O3590" t="str">
            <v>Alto Magdalena</v>
          </cell>
          <cell r="P3590" t="str">
            <v>Mediante orfeo 20191040002573 se hace entrega del archivo Excel que contiene el catálogo de estaciones automáticas de Cenicafé, el cual comprende 103 estaciones, con el fin de que se actualice su metadata en el Catálogo Nacional de estaciones del IDEAM.</v>
          </cell>
          <cell r="Q3590">
            <v>0</v>
          </cell>
        </row>
        <row r="3591">
          <cell r="B3591">
            <v>53115502</v>
          </cell>
          <cell r="C3591" t="str">
            <v>JULIO FERNANDEZ  - AUT  [53115502]</v>
          </cell>
          <cell r="D3591" t="str">
            <v>Climática Principal</v>
          </cell>
          <cell r="E3591" t="str">
            <v>Automática con Telemetría</v>
          </cell>
          <cell r="F3591" t="str">
            <v>Activa</v>
          </cell>
          <cell r="G3591">
            <v>41508.791666666664</v>
          </cell>
          <cell r="H3591">
            <v>1381</v>
          </cell>
          <cell r="I3591">
            <v>3.8091638899999998</v>
          </cell>
          <cell r="J3591">
            <v>-76.533055560000008</v>
          </cell>
          <cell r="K3591" t="str">
            <v>Valle del Cauca</v>
          </cell>
          <cell r="L3591" t="str">
            <v>Restrepo (Valle del cauca)</v>
          </cell>
          <cell r="M3591" t="str">
            <v>Area Operativa 09 - Cauca-Valle-Caldas</v>
          </cell>
          <cell r="N3591" t="str">
            <v>Pacifico</v>
          </cell>
          <cell r="O3591" t="str">
            <v>Tapaje - Dagua - Directos</v>
          </cell>
          <cell r="P3591" t="str">
            <v>Mediante orfeo 20191040002573 se hace entrega del archivo Excel que contiene el catálogo de estaciones automáticas de Cenicafé, el cual comprende 103 estaciones, con el fin de que se actualice su metadata en el Catálogo Nacional de estaciones del IDEAM.</v>
          </cell>
          <cell r="Q3591">
            <v>0</v>
          </cell>
        </row>
        <row r="3592">
          <cell r="B3592">
            <v>23087780</v>
          </cell>
          <cell r="C3592" t="str">
            <v>MONTENEVADO  [23087780]</v>
          </cell>
          <cell r="D3592" t="str">
            <v>Limnimétrica</v>
          </cell>
          <cell r="E3592" t="str">
            <v>Convencional</v>
          </cell>
          <cell r="F3592" t="str">
            <v>Activa</v>
          </cell>
          <cell r="G3592">
            <v>34043</v>
          </cell>
          <cell r="H3592">
            <v>2100</v>
          </cell>
          <cell r="I3592">
            <v>6.1</v>
          </cell>
          <cell r="J3592">
            <v>-75.483333329999994</v>
          </cell>
          <cell r="K3592" t="str">
            <v>Antioquia</v>
          </cell>
          <cell r="L3592" t="str">
            <v>Rionegro (Antioquia)</v>
          </cell>
          <cell r="M3592" t="str">
            <v>Area Operativa 01 - Antioquia-Chocó</v>
          </cell>
          <cell r="N3592" t="str">
            <v>Magdalena Cauca</v>
          </cell>
          <cell r="O3592" t="str">
            <v>Medio Magdalena</v>
          </cell>
          <cell r="Q3592" t="str">
            <v>Rionegro</v>
          </cell>
        </row>
        <row r="3593">
          <cell r="B3593">
            <v>23087790</v>
          </cell>
          <cell r="C3593" t="str">
            <v>FLOR SILVESTRE  [23087790]</v>
          </cell>
          <cell r="D3593" t="str">
            <v>Limnimétrica</v>
          </cell>
          <cell r="E3593" t="str">
            <v>Convencional</v>
          </cell>
          <cell r="F3593" t="str">
            <v>Activa</v>
          </cell>
          <cell r="G3593">
            <v>34043</v>
          </cell>
          <cell r="H3593">
            <v>2150</v>
          </cell>
          <cell r="I3593">
            <v>6.1</v>
          </cell>
          <cell r="J3593">
            <v>-75.333333329999988</v>
          </cell>
          <cell r="K3593" t="str">
            <v>Antioquia</v>
          </cell>
          <cell r="L3593" t="str">
            <v>Carmen De Viboral</v>
          </cell>
          <cell r="M3593" t="str">
            <v>Area Operativa 01 - Antioquia-Chocó</v>
          </cell>
          <cell r="N3593" t="str">
            <v>Magdalena Cauca</v>
          </cell>
          <cell r="O3593" t="str">
            <v>Medio Magdalena</v>
          </cell>
          <cell r="Q3593" t="str">
            <v>Qda La Cimarrona</v>
          </cell>
        </row>
        <row r="3594">
          <cell r="B3594">
            <v>23087940</v>
          </cell>
          <cell r="C3594" t="str">
            <v>BOMBEO LA CEJA  [23087940]</v>
          </cell>
          <cell r="D3594" t="str">
            <v>Limnimétrica</v>
          </cell>
          <cell r="E3594" t="str">
            <v>Convencional</v>
          </cell>
          <cell r="F3594" t="str">
            <v>Activa</v>
          </cell>
          <cell r="G3594">
            <v>36722</v>
          </cell>
          <cell r="H3594">
            <v>2250</v>
          </cell>
          <cell r="I3594">
            <v>6.1</v>
          </cell>
          <cell r="J3594">
            <v>-75.8</v>
          </cell>
          <cell r="K3594" t="str">
            <v>Antioquia</v>
          </cell>
          <cell r="L3594" t="str">
            <v>Retiro</v>
          </cell>
          <cell r="M3594" t="str">
            <v>Area Operativa 01 - Antioquia-Chocó</v>
          </cell>
          <cell r="N3594" t="str">
            <v>Magdalena Cauca</v>
          </cell>
          <cell r="O3594" t="str">
            <v>Cauca</v>
          </cell>
          <cell r="Q3594" t="str">
            <v>Pantanillo</v>
          </cell>
        </row>
        <row r="3595">
          <cell r="B3595">
            <v>24035160</v>
          </cell>
          <cell r="C3595" t="str">
            <v>ESPERANZA LA  [24035160]</v>
          </cell>
          <cell r="D3595" t="str">
            <v>Climática Ordinaria</v>
          </cell>
          <cell r="E3595" t="str">
            <v>Convencional</v>
          </cell>
          <cell r="F3595" t="str">
            <v>Activa</v>
          </cell>
          <cell r="G3595">
            <v>35749</v>
          </cell>
          <cell r="H3595">
            <v>3225</v>
          </cell>
          <cell r="I3595">
            <v>6.1</v>
          </cell>
          <cell r="J3595">
            <v>-72.883333329999999</v>
          </cell>
          <cell r="K3595" t="str">
            <v>Boyacá</v>
          </cell>
          <cell r="L3595" t="str">
            <v>Sativanorte</v>
          </cell>
          <cell r="M3595" t="str">
            <v>Area Operativa 06 - Boyacá-Casanare-Vichada</v>
          </cell>
          <cell r="N3595" t="str">
            <v>Magdalena Cauca</v>
          </cell>
          <cell r="O3595" t="str">
            <v>Sogamoso</v>
          </cell>
          <cell r="Q3595" t="str">
            <v>Pantanillo</v>
          </cell>
        </row>
        <row r="3596">
          <cell r="B3596">
            <v>21055501</v>
          </cell>
          <cell r="C3596" t="str">
            <v>SIMON CAMPOS  - AUT  [21055501]</v>
          </cell>
          <cell r="D3596" t="str">
            <v>Climática Principal</v>
          </cell>
          <cell r="E3596" t="str">
            <v>Automática con Telemetría</v>
          </cell>
          <cell r="F3596" t="str">
            <v>Activa</v>
          </cell>
          <cell r="G3596">
            <v>41476.791666666664</v>
          </cell>
          <cell r="H3596">
            <v>1754</v>
          </cell>
          <cell r="I3596">
            <v>2.34583056</v>
          </cell>
          <cell r="J3596">
            <v>-75.878055560000007</v>
          </cell>
          <cell r="K3596" t="str">
            <v>Huila</v>
          </cell>
          <cell r="L3596" t="str">
            <v>La Plata</v>
          </cell>
          <cell r="M3596" t="str">
            <v>Area Operativa 04 - Huila-Caquetá</v>
          </cell>
          <cell r="N3596" t="str">
            <v>Magdalena Cauca</v>
          </cell>
          <cell r="O3596" t="str">
            <v>Alto Magdalena</v>
          </cell>
          <cell r="P3596" t="str">
            <v>Mediante orfeo 20191040002573 se hace entrega del archivo Excel que contiene el catálogo de estaciones automáticas de Cenicafé, el cual comprende 103 estaciones, con el fin de que se actualice su metadata en el Catálogo Nacional de estaciones del IDEAM.</v>
          </cell>
          <cell r="Q3596">
            <v>0</v>
          </cell>
        </row>
        <row r="3597">
          <cell r="B3597">
            <v>21115501</v>
          </cell>
          <cell r="C3597" t="str">
            <v>TELLO  - AUT  [21115501]</v>
          </cell>
          <cell r="D3597" t="str">
            <v>Climática Principal</v>
          </cell>
          <cell r="E3597" t="str">
            <v>Automática con Telemetría</v>
          </cell>
          <cell r="F3597" t="str">
            <v>Activa</v>
          </cell>
          <cell r="G3597">
            <v>41479.791666666664</v>
          </cell>
          <cell r="H3597">
            <v>1492</v>
          </cell>
          <cell r="I3597">
            <v>2.9606666699999997</v>
          </cell>
          <cell r="J3597">
            <v>-75.028497220000006</v>
          </cell>
          <cell r="K3597" t="str">
            <v>Huila</v>
          </cell>
          <cell r="L3597" t="str">
            <v>Tello</v>
          </cell>
          <cell r="M3597" t="str">
            <v>Area Operativa 04 - Huila-Caquetá</v>
          </cell>
          <cell r="N3597" t="str">
            <v>Magdalena Cauca</v>
          </cell>
          <cell r="O3597" t="str">
            <v>Alto Magdalena</v>
          </cell>
          <cell r="P3597" t="str">
            <v>Mediante orfeo 20191040002573 se hace entrega del archivo Excel que contiene el catálogo de estaciones automáticas de Cenicafé, el cual comprende 103 estaciones, con el fin de que se actualice su metadata en el Catálogo Nacional de estaciones del IDEAM.</v>
          </cell>
          <cell r="Q3597">
            <v>0</v>
          </cell>
        </row>
        <row r="3598">
          <cell r="B3598">
            <v>26125503</v>
          </cell>
          <cell r="C3598" t="str">
            <v>LA SIRENA  - AUT  [26125503]</v>
          </cell>
          <cell r="D3598" t="str">
            <v>Climática Principal</v>
          </cell>
          <cell r="E3598" t="str">
            <v>Automática con Telemetría</v>
          </cell>
          <cell r="F3598" t="str">
            <v>Activa</v>
          </cell>
          <cell r="G3598">
            <v>41509.791666666664</v>
          </cell>
          <cell r="H3598">
            <v>1519</v>
          </cell>
          <cell r="I3598">
            <v>4.2850000000000001</v>
          </cell>
          <cell r="J3598">
            <v>-75.902500000000003</v>
          </cell>
          <cell r="K3598" t="str">
            <v>Valle del Cauca</v>
          </cell>
          <cell r="L3598" t="str">
            <v>Sevilla</v>
          </cell>
          <cell r="M3598" t="str">
            <v>Area Operativa 09 - Cauca-Valle-Caldas</v>
          </cell>
          <cell r="N3598" t="str">
            <v>Magdalena Cauca</v>
          </cell>
          <cell r="O3598" t="str">
            <v>Cauca</v>
          </cell>
          <cell r="P3598" t="str">
            <v>Mediante orfeo 20191040002573 se hace entrega del archivo Excel que contiene el catálogo de estaciones automáticas de Cenicafé, el cual comprende 103 estaciones, con el fin de que se actualice su metadata en el Catálogo Nacional de estaciones del IDEAM.</v>
          </cell>
          <cell r="Q3598">
            <v>0</v>
          </cell>
        </row>
        <row r="3599">
          <cell r="B3599">
            <v>26055501</v>
          </cell>
          <cell r="C3599" t="str">
            <v>GINEBRA  - AUT  [26055501]</v>
          </cell>
          <cell r="D3599" t="str">
            <v>Climática Principal</v>
          </cell>
          <cell r="E3599" t="str">
            <v>Automática con Telemetría</v>
          </cell>
          <cell r="F3599" t="str">
            <v>Suspendida</v>
          </cell>
          <cell r="G3599">
            <v>41517.791666666664</v>
          </cell>
          <cell r="H3599">
            <v>1572</v>
          </cell>
          <cell r="I3599">
            <v>3.73838889</v>
          </cell>
          <cell r="J3599">
            <v>-76.220830559999996</v>
          </cell>
          <cell r="K3599" t="str">
            <v>Valle del Cauca</v>
          </cell>
          <cell r="L3599" t="str">
            <v>Ginebra</v>
          </cell>
          <cell r="M3599" t="str">
            <v>Area Operativa 09 - Cauca-Valle-Caldas</v>
          </cell>
          <cell r="N3599" t="str">
            <v>Magdalena Cauca</v>
          </cell>
          <cell r="O3599" t="str">
            <v>Cauca</v>
          </cell>
          <cell r="P3599" t="str">
            <v>Mediante orfeo 20191040002573 se hace entrega del archivo Excel que contiene el catálogo de estaciones automáticas de Cenicafé, el cual comprende 103 estaciones, con el fin de que se actualice su metadata en el Catálogo Nacional de estaciones del IDEAM.</v>
          </cell>
          <cell r="Q3599">
            <v>0</v>
          </cell>
          <cell r="R3599">
            <v>43698.384895833333</v>
          </cell>
        </row>
        <row r="3600">
          <cell r="B3600">
            <v>11025501</v>
          </cell>
          <cell r="C3600" t="str">
            <v>CARMEN DE ATRATO  - AUT  [11025501]</v>
          </cell>
          <cell r="D3600" t="str">
            <v>Climática Principal</v>
          </cell>
          <cell r="E3600" t="str">
            <v>Automática con Telemetría</v>
          </cell>
          <cell r="F3600" t="str">
            <v>Activa</v>
          </cell>
          <cell r="G3600">
            <v>41623.791666666664</v>
          </cell>
          <cell r="H3600">
            <v>1683</v>
          </cell>
          <cell r="I3600">
            <v>5.88871944</v>
          </cell>
          <cell r="J3600">
            <v>-76.145166669999995</v>
          </cell>
          <cell r="K3600" t="str">
            <v>Chocó</v>
          </cell>
          <cell r="L3600" t="str">
            <v>El Carmen (Choco)</v>
          </cell>
          <cell r="M3600" t="str">
            <v>Area Operativa 01 - Antioquia-Chocó</v>
          </cell>
          <cell r="N3600" t="str">
            <v>Caribe</v>
          </cell>
          <cell r="O3600" t="str">
            <v>Atrato - Darién</v>
          </cell>
          <cell r="P3600" t="str">
            <v>Mediante orfeo 20191040002573 se hace entrega del archivo Excel que contiene el catálogo de estaciones automáticas de Cenicafé, el cual comprende 103 estaciones, con el fin de que se actualice su metadata en el Catálogo Nacional de estaciones del IDEAM.</v>
          </cell>
          <cell r="Q3600">
            <v>0</v>
          </cell>
        </row>
        <row r="3601">
          <cell r="B3601">
            <v>23088100</v>
          </cell>
          <cell r="C3601" t="str">
            <v>RN-37 Q.ESP.SANTO  [23088100]</v>
          </cell>
          <cell r="D3601" t="str">
            <v>Limnimétrica</v>
          </cell>
          <cell r="E3601" t="str">
            <v>Convencional</v>
          </cell>
          <cell r="F3601" t="str">
            <v>Activa</v>
          </cell>
          <cell r="G3601">
            <v>37467</v>
          </cell>
          <cell r="H3601">
            <v>1</v>
          </cell>
          <cell r="I3601">
            <v>6.1166666699999999</v>
          </cell>
          <cell r="J3601">
            <v>-75.5</v>
          </cell>
          <cell r="K3601" t="str">
            <v>Antioquia</v>
          </cell>
          <cell r="L3601" t="str">
            <v>Retiro</v>
          </cell>
          <cell r="M3601" t="str">
            <v>Area Operativa 01 - Antioquia-Chocó</v>
          </cell>
          <cell r="N3601" t="str">
            <v>Magdalena Cauca</v>
          </cell>
          <cell r="O3601" t="str">
            <v>Medio Magdalena</v>
          </cell>
          <cell r="Q3601" t="str">
            <v>Espiritu Santo</v>
          </cell>
        </row>
        <row r="3602">
          <cell r="B3602">
            <v>21205502</v>
          </cell>
          <cell r="C3602" t="str">
            <v>MISIONES  - AUT  [21205502]</v>
          </cell>
          <cell r="D3602" t="str">
            <v>Climática Principal</v>
          </cell>
          <cell r="E3602" t="str">
            <v>Automática con Telemetría</v>
          </cell>
          <cell r="F3602" t="str">
            <v>Activa</v>
          </cell>
          <cell r="G3602">
            <v>41517.791666666664</v>
          </cell>
          <cell r="H3602">
            <v>1540</v>
          </cell>
          <cell r="I3602">
            <v>4.5449972199999999</v>
          </cell>
          <cell r="J3602">
            <v>-74.440555560000007</v>
          </cell>
          <cell r="K3602" t="str">
            <v>Cundinamarca</v>
          </cell>
          <cell r="L3602" t="str">
            <v>El Colegio</v>
          </cell>
          <cell r="M3602" t="str">
            <v>Area Operativa 11 - Cundinamarca-Amazonas-San Andrés</v>
          </cell>
          <cell r="N3602" t="str">
            <v>Magdalena Cauca</v>
          </cell>
          <cell r="O3602" t="str">
            <v>Alto Magdalena</v>
          </cell>
          <cell r="P3602" t="str">
            <v>Mediante orfeo 20191040002573 se hace entrega del archivo Excel que contiene el catálogo de estaciones automáticas de Cenicafé, el cual comprende 103 estaciones, con el fin de que se actualice su metadata en el Catálogo Nacional de estaciones del IDEAM.</v>
          </cell>
          <cell r="Q3602">
            <v>0</v>
          </cell>
        </row>
        <row r="3603">
          <cell r="B3603">
            <v>24010890</v>
          </cell>
          <cell r="C3603" t="str">
            <v>RECREO EL  [24010890]</v>
          </cell>
          <cell r="D3603" t="str">
            <v>Pluviométrica</v>
          </cell>
          <cell r="E3603" t="str">
            <v>Convencional</v>
          </cell>
          <cell r="F3603" t="str">
            <v>Activa</v>
          </cell>
          <cell r="G3603">
            <v>25673</v>
          </cell>
          <cell r="H3603">
            <v>1550</v>
          </cell>
          <cell r="I3603">
            <v>6.1166666699999999</v>
          </cell>
          <cell r="J3603">
            <v>-73.483333329999994</v>
          </cell>
          <cell r="K3603" t="str">
            <v>Santander</v>
          </cell>
          <cell r="L3603" t="str">
            <v>Suaita</v>
          </cell>
          <cell r="M3603" t="str">
            <v>Area Operativa 08 - Santanderes-Arauca</v>
          </cell>
          <cell r="N3603" t="str">
            <v>Magdalena Cauca</v>
          </cell>
          <cell r="O3603" t="str">
            <v>Sogamoso</v>
          </cell>
          <cell r="Q3603" t="str">
            <v>Espiritu Santo</v>
          </cell>
        </row>
        <row r="3604">
          <cell r="B3604">
            <v>24010920</v>
          </cell>
          <cell r="C3604" t="str">
            <v>CIELO ROTO  [24010920]</v>
          </cell>
          <cell r="D3604" t="str">
            <v>Pluviométrica</v>
          </cell>
          <cell r="E3604" t="str">
            <v>Convencional</v>
          </cell>
          <cell r="F3604" t="str">
            <v>Activa</v>
          </cell>
          <cell r="G3604">
            <v>25764</v>
          </cell>
          <cell r="H3604">
            <v>1540</v>
          </cell>
          <cell r="I3604">
            <v>6.1166666699999999</v>
          </cell>
          <cell r="J3604">
            <v>-73.466666669999995</v>
          </cell>
          <cell r="K3604" t="str">
            <v>Santander</v>
          </cell>
          <cell r="L3604" t="str">
            <v>Suaita</v>
          </cell>
          <cell r="M3604" t="str">
            <v>Area Operativa 08 - Santanderes-Arauca</v>
          </cell>
          <cell r="N3604" t="str">
            <v>Magdalena Cauca</v>
          </cell>
          <cell r="O3604" t="str">
            <v>Sogamoso</v>
          </cell>
          <cell r="Q3604" t="str">
            <v>Espiritu Santo</v>
          </cell>
        </row>
        <row r="3605">
          <cell r="B3605">
            <v>23080290</v>
          </cell>
          <cell r="C3605" t="str">
            <v>MONTIJO  [23080290]</v>
          </cell>
          <cell r="D3605" t="str">
            <v>Pluviométrica</v>
          </cell>
          <cell r="E3605" t="str">
            <v>Convencional</v>
          </cell>
          <cell r="F3605" t="str">
            <v>Activa</v>
          </cell>
          <cell r="G3605">
            <v>19494</v>
          </cell>
          <cell r="H3605">
            <v>2098</v>
          </cell>
          <cell r="I3605">
            <v>6.1333333300000001</v>
          </cell>
          <cell r="J3605">
            <v>-75.433333329999996</v>
          </cell>
          <cell r="K3605" t="str">
            <v>Antioquia</v>
          </cell>
          <cell r="L3605" t="str">
            <v>Rionegro (Antioquia)</v>
          </cell>
          <cell r="M3605" t="str">
            <v>Area Operativa 01 - Antioquia-Chocó</v>
          </cell>
          <cell r="N3605" t="str">
            <v>Magdalena Cauca</v>
          </cell>
          <cell r="O3605" t="str">
            <v>Medio Magdalena</v>
          </cell>
          <cell r="Q3605" t="str">
            <v>Espiritu Santo</v>
          </cell>
        </row>
        <row r="3606">
          <cell r="B3606">
            <v>23080350</v>
          </cell>
          <cell r="C3606" t="str">
            <v>SANTUARIO  [23080350]</v>
          </cell>
          <cell r="D3606" t="str">
            <v>Pluviométrica</v>
          </cell>
          <cell r="E3606" t="str">
            <v>Convencional</v>
          </cell>
          <cell r="F3606" t="str">
            <v>Activa</v>
          </cell>
          <cell r="G3606">
            <v>21565</v>
          </cell>
          <cell r="H3606">
            <v>2150</v>
          </cell>
          <cell r="I3606">
            <v>6.1333333300000001</v>
          </cell>
          <cell r="J3606">
            <v>-75.266666669999992</v>
          </cell>
          <cell r="K3606" t="str">
            <v>Antioquia</v>
          </cell>
          <cell r="L3606" t="str">
            <v>Santuario (Antioquia)</v>
          </cell>
          <cell r="M3606" t="str">
            <v>Area Operativa 01 - Antioquia-Chocó</v>
          </cell>
          <cell r="N3606" t="str">
            <v>Magdalena Cauca</v>
          </cell>
          <cell r="O3606" t="str">
            <v>Medio Magdalena</v>
          </cell>
          <cell r="Q3606" t="str">
            <v>Espiritu Santo</v>
          </cell>
        </row>
        <row r="3607">
          <cell r="B3607">
            <v>23087580</v>
          </cell>
          <cell r="C3607" t="str">
            <v>RN-36 Q.LAS PALMAS  [23087580]</v>
          </cell>
          <cell r="D3607" t="str">
            <v>Limnimétrica</v>
          </cell>
          <cell r="E3607" t="str">
            <v>Convencional</v>
          </cell>
          <cell r="F3607" t="str">
            <v>Activa</v>
          </cell>
          <cell r="G3607">
            <v>37707</v>
          </cell>
          <cell r="H3607">
            <v>1</v>
          </cell>
          <cell r="I3607">
            <v>6.1333333300000001</v>
          </cell>
          <cell r="J3607">
            <v>-75.5</v>
          </cell>
          <cell r="K3607" t="str">
            <v>Antioquia</v>
          </cell>
          <cell r="L3607" t="str">
            <v>Retiro</v>
          </cell>
          <cell r="M3607" t="str">
            <v>Area Operativa 01 - Antioquia-Chocó</v>
          </cell>
          <cell r="N3607" t="str">
            <v>Magdalena Cauca</v>
          </cell>
          <cell r="O3607" t="str">
            <v>Medio Magdalena</v>
          </cell>
          <cell r="Q3607" t="str">
            <v>Las Palmas</v>
          </cell>
        </row>
        <row r="3608">
          <cell r="B3608">
            <v>52015501</v>
          </cell>
          <cell r="C3608" t="str">
            <v>BALBOA  - AUT  [52015501]</v>
          </cell>
          <cell r="D3608" t="str">
            <v>Climática Principal</v>
          </cell>
          <cell r="E3608" t="str">
            <v>Automática con Telemetría</v>
          </cell>
          <cell r="F3608" t="str">
            <v>Activa</v>
          </cell>
          <cell r="G3608">
            <v>41517.791666666664</v>
          </cell>
          <cell r="H3608">
            <v>1695</v>
          </cell>
          <cell r="I3608">
            <v>2.1251916700000004</v>
          </cell>
          <cell r="J3608">
            <v>-77.192666669999994</v>
          </cell>
          <cell r="K3608" t="str">
            <v>Cauca</v>
          </cell>
          <cell r="L3608" t="str">
            <v>Balboa (Cauca)</v>
          </cell>
          <cell r="M3608" t="str">
            <v>Area Operativa 07 - Nariño-Putumayo</v>
          </cell>
          <cell r="N3608" t="str">
            <v>Pacifico</v>
          </cell>
          <cell r="O3608" t="str">
            <v>Patía</v>
          </cell>
          <cell r="P3608" t="str">
            <v>Mediante orfeo 20191040002573 se hace entrega del archivo Excel que contiene el catálogo de estaciones automáticas de Cenicafé, el cual comprende 103 estaciones, con el fin de que se actualice su metadata en el Catálogo Nacional de estaciones del IDEAM.</v>
          </cell>
          <cell r="Q3608">
            <v>0</v>
          </cell>
        </row>
        <row r="3609">
          <cell r="B3609">
            <v>26165502</v>
          </cell>
          <cell r="C3609" t="str">
            <v>JARDIN  - AUT  [26165502]</v>
          </cell>
          <cell r="D3609" t="str">
            <v>Climática Principal</v>
          </cell>
          <cell r="E3609" t="str">
            <v>Automática con Telemetría</v>
          </cell>
          <cell r="F3609" t="str">
            <v>Activa</v>
          </cell>
          <cell r="G3609">
            <v>41517.791666666664</v>
          </cell>
          <cell r="H3609">
            <v>1621</v>
          </cell>
          <cell r="I3609">
            <v>5.6</v>
          </cell>
          <cell r="J3609">
            <v>-75.849722220000004</v>
          </cell>
          <cell r="K3609" t="str">
            <v>Antioquia</v>
          </cell>
          <cell r="L3609" t="str">
            <v>Jardín</v>
          </cell>
          <cell r="M3609" t="str">
            <v>Area Operativa 01 - Antioquia-Chocó</v>
          </cell>
          <cell r="N3609" t="str">
            <v>Magdalena Cauca</v>
          </cell>
          <cell r="O3609" t="str">
            <v>Cauca</v>
          </cell>
          <cell r="P3609" t="str">
            <v>Mediante orfeo 20191040002573 se hace entrega del archivo Excel que contiene el catálogo de estaciones automáticas de Cenicafé, el cual comprende 103 estaciones, con el fin de que se actualice su metadata en el Catálogo Nacional de estaciones del IDEAM.</v>
          </cell>
          <cell r="Q3609">
            <v>0</v>
          </cell>
        </row>
        <row r="3610">
          <cell r="B3610">
            <v>26085501</v>
          </cell>
          <cell r="C3610" t="str">
            <v>LA CELIA  - AUT  [26085501]</v>
          </cell>
          <cell r="D3610" t="str">
            <v>Climática Principal</v>
          </cell>
          <cell r="E3610" t="str">
            <v>Automática con Telemetría</v>
          </cell>
          <cell r="F3610" t="str">
            <v>Activa</v>
          </cell>
          <cell r="G3610">
            <v>41517.791666666664</v>
          </cell>
          <cell r="H3610">
            <v>1588</v>
          </cell>
          <cell r="I3610">
            <v>5.0013305599999995</v>
          </cell>
          <cell r="J3610">
            <v>-75.998000000000005</v>
          </cell>
          <cell r="K3610" t="str">
            <v>RIsaralda</v>
          </cell>
          <cell r="L3610" t="str">
            <v>La Celia</v>
          </cell>
          <cell r="M3610" t="str">
            <v>Area Operativa 09 - Cauca-Valle-Caldas</v>
          </cell>
          <cell r="N3610" t="str">
            <v>Magdalena Cauca</v>
          </cell>
          <cell r="O3610" t="str">
            <v>Cauca</v>
          </cell>
          <cell r="P3610" t="str">
            <v>Mediante orfeo 20191040002573 se hace entrega del archivo Excel que contiene el catálogo de estaciones automáticas de Cenicafé, el cual comprende 103 estaciones, con el fin de que se actualice su metadata en el Catálogo Nacional de estaciones del IDEAM.</v>
          </cell>
          <cell r="Q3610">
            <v>0</v>
          </cell>
        </row>
        <row r="3611">
          <cell r="B3611">
            <v>26145505</v>
          </cell>
          <cell r="C3611" t="str">
            <v>LA FLORESTA  - AUT  [26145505]</v>
          </cell>
          <cell r="D3611" t="str">
            <v>Climática Principal</v>
          </cell>
          <cell r="E3611" t="str">
            <v>Automática con Telemetría</v>
          </cell>
          <cell r="F3611" t="str">
            <v>Activa</v>
          </cell>
          <cell r="G3611">
            <v>41517.791666666664</v>
          </cell>
          <cell r="H3611">
            <v>1537</v>
          </cell>
          <cell r="I3611">
            <v>4.9792194400000005</v>
          </cell>
          <cell r="J3611">
            <v>-75.835555560000003</v>
          </cell>
          <cell r="K3611" t="str">
            <v>Caldas</v>
          </cell>
          <cell r="L3611" t="str">
            <v>Belalcazar</v>
          </cell>
          <cell r="M3611" t="str">
            <v>Area Operativa 09 - Cauca-Valle-Caldas</v>
          </cell>
          <cell r="N3611" t="str">
            <v>Magdalena Cauca</v>
          </cell>
          <cell r="O3611" t="str">
            <v>Cauca</v>
          </cell>
          <cell r="P3611" t="str">
            <v>Mediante orfeo 20191040002573 se hace entrega del archivo Excel que contiene el catálogo de estaciones automáticas de Cenicafé, el cual comprende 103 estaciones, con el fin de que se actualice su metadata en el Catálogo Nacional de estaciones del IDEAM.</v>
          </cell>
          <cell r="Q3611">
            <v>0</v>
          </cell>
        </row>
        <row r="3612">
          <cell r="B3612">
            <v>26145501</v>
          </cell>
          <cell r="C3612" t="str">
            <v>APIA  - AUT  [26145501]</v>
          </cell>
          <cell r="D3612" t="str">
            <v>Climática Principal</v>
          </cell>
          <cell r="E3612" t="str">
            <v>Automática con Telemetría</v>
          </cell>
          <cell r="F3612" t="str">
            <v>Activa</v>
          </cell>
          <cell r="G3612">
            <v>41526.791666666664</v>
          </cell>
          <cell r="H3612">
            <v>1830</v>
          </cell>
          <cell r="I3612">
            <v>5.1050555600000003</v>
          </cell>
          <cell r="J3612">
            <v>-75.933055560000014</v>
          </cell>
          <cell r="K3612" t="str">
            <v>RIsaralda</v>
          </cell>
          <cell r="L3612" t="str">
            <v>Apía</v>
          </cell>
          <cell r="M3612" t="str">
            <v>Area Operativa 09 - Cauca-Valle-Caldas</v>
          </cell>
          <cell r="N3612" t="str">
            <v>Magdalena Cauca</v>
          </cell>
          <cell r="O3612" t="str">
            <v>Cauca</v>
          </cell>
          <cell r="P3612" t="str">
            <v>Mediante orfeo 20191040002573 se hace entrega del archivo Excel que contiene el catálogo de estaciones automáticas de Cenicafé, el cual comprende 103 estaciones, con el fin de que se actualice su metadata en el Catálogo Nacional de estaciones del IDEAM.</v>
          </cell>
          <cell r="Q3612">
            <v>0</v>
          </cell>
        </row>
        <row r="3613">
          <cell r="B3613">
            <v>52055501</v>
          </cell>
          <cell r="C3613" t="str">
            <v>OSPINA PEREZ  - AUT  [52055501]</v>
          </cell>
          <cell r="D3613" t="str">
            <v>Climática Principal</v>
          </cell>
          <cell r="E3613" t="str">
            <v>Automática con Telemetría</v>
          </cell>
          <cell r="F3613" t="str">
            <v>Activa</v>
          </cell>
          <cell r="G3613">
            <v>41517.791666666664</v>
          </cell>
          <cell r="H3613">
            <v>1619</v>
          </cell>
          <cell r="I3613">
            <v>1.2547222200000001</v>
          </cell>
          <cell r="J3613">
            <v>-77.487777780000002</v>
          </cell>
          <cell r="K3613" t="str">
            <v>Nariño</v>
          </cell>
          <cell r="L3613" t="str">
            <v>Consacá</v>
          </cell>
          <cell r="M3613" t="str">
            <v>Area Operativa 07 - Nariño-Putumayo</v>
          </cell>
          <cell r="N3613" t="str">
            <v>Pacifico</v>
          </cell>
          <cell r="O3613" t="str">
            <v>Patía</v>
          </cell>
          <cell r="P3613" t="str">
            <v>Mediante orfeo 20191040002573 se hace entrega del archivo Excel que contiene el catálogo de estaciones automáticas de Cenicafé, el cual comprende 103 estaciones, con el fin de que se actualice su metadata en el Catálogo Nacional de estaciones del IDEAM.</v>
          </cell>
          <cell r="Q3613">
            <v>0</v>
          </cell>
        </row>
        <row r="3614">
          <cell r="B3614">
            <v>27010620</v>
          </cell>
          <cell r="C3614" t="str">
            <v>BOQUERON  [27010620]</v>
          </cell>
          <cell r="D3614" t="str">
            <v>Pluviométrica</v>
          </cell>
          <cell r="E3614" t="str">
            <v>Convencional</v>
          </cell>
          <cell r="F3614" t="str">
            <v>Activa</v>
          </cell>
          <cell r="G3614">
            <v>21624</v>
          </cell>
          <cell r="H3614">
            <v>3150</v>
          </cell>
          <cell r="I3614">
            <v>6.3333333300000003</v>
          </cell>
          <cell r="J3614">
            <v>-75.666666669999998</v>
          </cell>
          <cell r="K3614" t="str">
            <v>Antioquia</v>
          </cell>
          <cell r="L3614" t="str">
            <v>Medellín</v>
          </cell>
          <cell r="M3614" t="str">
            <v>Area Operativa 01 - Antioquia-Chocó</v>
          </cell>
          <cell r="N3614" t="str">
            <v>Magdalena Cauca</v>
          </cell>
          <cell r="O3614" t="str">
            <v>Cauca</v>
          </cell>
          <cell r="Q3614" t="str">
            <v>Barbacoas</v>
          </cell>
        </row>
        <row r="3615">
          <cell r="B3615">
            <v>27011220</v>
          </cell>
          <cell r="C3615" t="str">
            <v>CONVENTO EL  [27011220]</v>
          </cell>
          <cell r="D3615" t="str">
            <v>Pluviográfica</v>
          </cell>
          <cell r="E3615" t="str">
            <v>Convencional</v>
          </cell>
          <cell r="F3615" t="str">
            <v>Activa</v>
          </cell>
          <cell r="G3615">
            <v>34469</v>
          </cell>
          <cell r="H3615">
            <v>1580</v>
          </cell>
          <cell r="I3615">
            <v>6.3333333300000003</v>
          </cell>
          <cell r="J3615">
            <v>-75.5</v>
          </cell>
          <cell r="K3615" t="str">
            <v>Antioquia</v>
          </cell>
          <cell r="L3615" t="str">
            <v>Copacabana</v>
          </cell>
          <cell r="M3615" t="str">
            <v>Area Operativa 01 - Antioquia-Chocó</v>
          </cell>
          <cell r="N3615" t="str">
            <v>Magdalena Cauca</v>
          </cell>
          <cell r="O3615" t="str">
            <v>Nechí</v>
          </cell>
          <cell r="Q3615" t="str">
            <v>Barbacoas</v>
          </cell>
        </row>
        <row r="3616">
          <cell r="B3616">
            <v>11077040</v>
          </cell>
          <cell r="C3616" t="str">
            <v>RP-1  [11077040]</v>
          </cell>
          <cell r="D3616" t="str">
            <v>Limnigráfica</v>
          </cell>
          <cell r="E3616" t="str">
            <v>Convencional</v>
          </cell>
          <cell r="F3616" t="str">
            <v>Activa</v>
          </cell>
          <cell r="G3616">
            <v>28230</v>
          </cell>
          <cell r="H3616">
            <v>1760</v>
          </cell>
          <cell r="I3616">
            <v>6.35</v>
          </cell>
          <cell r="J3616">
            <v>-76.150000000000006</v>
          </cell>
          <cell r="K3616" t="str">
            <v>Antioquia</v>
          </cell>
          <cell r="L3616" t="str">
            <v>Urrao</v>
          </cell>
          <cell r="M3616" t="str">
            <v>Area Operativa 01 - Antioquia-Chocó</v>
          </cell>
          <cell r="N3616" t="str">
            <v>Caribe</v>
          </cell>
          <cell r="O3616" t="str">
            <v>Atrato - Darién</v>
          </cell>
          <cell r="Q3616" t="str">
            <v>Penderisco</v>
          </cell>
        </row>
        <row r="3617">
          <cell r="B3617">
            <v>23080840</v>
          </cell>
          <cell r="C3617" t="str">
            <v>TOCAIMA  [23080840]</v>
          </cell>
          <cell r="D3617" t="str">
            <v>Pluviométrica</v>
          </cell>
          <cell r="E3617" t="str">
            <v>Convencional</v>
          </cell>
          <cell r="F3617" t="str">
            <v>Activa</v>
          </cell>
          <cell r="G3617">
            <v>32065</v>
          </cell>
          <cell r="H3617">
            <v>1570</v>
          </cell>
          <cell r="I3617">
            <v>6.35</v>
          </cell>
          <cell r="J3617">
            <v>-75.116666670000001</v>
          </cell>
          <cell r="K3617" t="str">
            <v>Antioquia</v>
          </cell>
          <cell r="L3617" t="str">
            <v>Alejandría</v>
          </cell>
          <cell r="M3617" t="str">
            <v>Area Operativa 01 - Antioquia-Chocó</v>
          </cell>
          <cell r="N3617" t="str">
            <v>Magdalena Cauca</v>
          </cell>
          <cell r="O3617" t="str">
            <v>Medio Magdalena</v>
          </cell>
          <cell r="Q3617" t="str">
            <v>Penderisco</v>
          </cell>
        </row>
        <row r="3618">
          <cell r="B3618">
            <v>23080990</v>
          </cell>
          <cell r="C3618" t="str">
            <v>JAGUAS  [23080990]</v>
          </cell>
          <cell r="D3618" t="str">
            <v>Pluviométrica</v>
          </cell>
          <cell r="E3618" t="str">
            <v>Convencional</v>
          </cell>
          <cell r="F3618" t="str">
            <v>Activa</v>
          </cell>
          <cell r="G3618">
            <v>35814</v>
          </cell>
          <cell r="H3618">
            <v>975</v>
          </cell>
          <cell r="I3618">
            <v>6.35</v>
          </cell>
          <cell r="J3618">
            <v>-74.983333329999994</v>
          </cell>
          <cell r="K3618" t="str">
            <v>Antioquia</v>
          </cell>
          <cell r="L3618" t="str">
            <v>San Rafael</v>
          </cell>
          <cell r="M3618" t="str">
            <v>Area Operativa 01 - Antioquia-Chocó</v>
          </cell>
          <cell r="N3618" t="str">
            <v>Magdalena Cauca</v>
          </cell>
          <cell r="O3618" t="str">
            <v>Medio Magdalena</v>
          </cell>
          <cell r="Q3618" t="str">
            <v>Penderisco</v>
          </cell>
        </row>
        <row r="3619">
          <cell r="B3619">
            <v>27017650</v>
          </cell>
          <cell r="C3619" t="str">
            <v>EMBALSE LA GARCIA  [27017650]</v>
          </cell>
          <cell r="D3619" t="str">
            <v>Limnimétrica</v>
          </cell>
          <cell r="E3619" t="str">
            <v>Convencional</v>
          </cell>
          <cell r="F3619" t="str">
            <v>Activa</v>
          </cell>
          <cell r="G3619">
            <v>19099</v>
          </cell>
          <cell r="H3619">
            <v>1946</v>
          </cell>
          <cell r="I3619">
            <v>6.35</v>
          </cell>
          <cell r="J3619">
            <v>-75.5</v>
          </cell>
          <cell r="K3619" t="str">
            <v>Antioquia</v>
          </cell>
          <cell r="L3619" t="str">
            <v>Bello</v>
          </cell>
          <cell r="M3619" t="str">
            <v>Area Operativa 01 - Antioquia-Chocó</v>
          </cell>
          <cell r="N3619" t="str">
            <v>Magdalena Cauca</v>
          </cell>
          <cell r="O3619" t="str">
            <v>Nechí</v>
          </cell>
          <cell r="Q3619" t="str">
            <v>Qda La Garcia</v>
          </cell>
        </row>
        <row r="3620">
          <cell r="B3620">
            <v>23087970</v>
          </cell>
          <cell r="C3620" t="str">
            <v>BRIZUELA LA  [23087970]</v>
          </cell>
          <cell r="D3620" t="str">
            <v>Limnimétrica</v>
          </cell>
          <cell r="E3620" t="str">
            <v>Convencional</v>
          </cell>
          <cell r="F3620" t="str">
            <v>Activa</v>
          </cell>
          <cell r="G3620">
            <v>36722</v>
          </cell>
          <cell r="H3620">
            <v>2298</v>
          </cell>
          <cell r="I3620">
            <v>6.3666666699999999</v>
          </cell>
          <cell r="J3620">
            <v>-75.75</v>
          </cell>
          <cell r="K3620" t="str">
            <v>Antioquia</v>
          </cell>
          <cell r="L3620" t="str">
            <v>Guarne</v>
          </cell>
          <cell r="M3620" t="str">
            <v>Area Operativa 01 - Antioquia-Chocó</v>
          </cell>
          <cell r="N3620" t="str">
            <v>Magdalena Cauca</v>
          </cell>
          <cell r="O3620" t="str">
            <v>Cauca</v>
          </cell>
          <cell r="Q3620" t="str">
            <v>Brizuela</v>
          </cell>
        </row>
        <row r="3621">
          <cell r="B3621">
            <v>27010370</v>
          </cell>
          <cell r="C3621" t="str">
            <v>FABRICATO  [27010370]</v>
          </cell>
          <cell r="D3621" t="str">
            <v>Pluviográfica</v>
          </cell>
          <cell r="E3621" t="str">
            <v>Convencional</v>
          </cell>
          <cell r="F3621" t="str">
            <v>Activa</v>
          </cell>
          <cell r="G3621">
            <v>18156</v>
          </cell>
          <cell r="H3621">
            <v>2422</v>
          </cell>
          <cell r="I3621">
            <v>6.3666666699999999</v>
          </cell>
          <cell r="J3621">
            <v>-75.599999999999994</v>
          </cell>
          <cell r="K3621" t="str">
            <v>Antioquia</v>
          </cell>
          <cell r="L3621" t="str">
            <v>Bello</v>
          </cell>
          <cell r="M3621" t="str">
            <v>Area Operativa 01 - Antioquia-Chocó</v>
          </cell>
          <cell r="N3621" t="str">
            <v>Magdalena Cauca</v>
          </cell>
          <cell r="O3621" t="str">
            <v>Nechí</v>
          </cell>
          <cell r="Q3621" t="str">
            <v>Brizuela</v>
          </cell>
        </row>
        <row r="3622">
          <cell r="B3622">
            <v>27010080</v>
          </cell>
          <cell r="C3622" t="str">
            <v>BELLO  MACHADO  [27010080]</v>
          </cell>
          <cell r="D3622" t="str">
            <v>Pluviométrica</v>
          </cell>
          <cell r="E3622" t="str">
            <v>Convencional</v>
          </cell>
          <cell r="F3622" t="str">
            <v>Suspendida</v>
          </cell>
          <cell r="G3622">
            <v>6590</v>
          </cell>
          <cell r="H3622">
            <v>1425</v>
          </cell>
          <cell r="I3622">
            <v>6.3333333300000003</v>
          </cell>
          <cell r="J3622">
            <v>-75.55</v>
          </cell>
          <cell r="K3622" t="str">
            <v>Antioquia</v>
          </cell>
          <cell r="L3622" t="str">
            <v>Bello</v>
          </cell>
          <cell r="M3622" t="str">
            <v>Area Operativa 01 - Antioquia-Chocó</v>
          </cell>
          <cell r="N3622" t="str">
            <v>Magdalena Cauca</v>
          </cell>
          <cell r="O3622" t="str">
            <v>Nechí</v>
          </cell>
          <cell r="Q3622" t="str">
            <v>Barbacoas</v>
          </cell>
          <cell r="R3622">
            <v>20682</v>
          </cell>
        </row>
        <row r="3623">
          <cell r="B3623">
            <v>27017340</v>
          </cell>
          <cell r="C3623" t="str">
            <v>MACHADO RMS-12  [27017340]</v>
          </cell>
          <cell r="D3623" t="str">
            <v>Limnigráfica</v>
          </cell>
          <cell r="E3623" t="str">
            <v>Convencional</v>
          </cell>
          <cell r="F3623" t="str">
            <v>Suspendida</v>
          </cell>
          <cell r="G3623">
            <v>26557</v>
          </cell>
          <cell r="H3623">
            <v>1410</v>
          </cell>
          <cell r="I3623">
            <v>6.3333333300000003</v>
          </cell>
          <cell r="J3623">
            <v>-75.533333329999991</v>
          </cell>
          <cell r="K3623" t="str">
            <v>Antioquia</v>
          </cell>
          <cell r="L3623" t="str">
            <v>Bello</v>
          </cell>
          <cell r="M3623" t="str">
            <v>Area Operativa 01 - Antioquia-Chocó</v>
          </cell>
          <cell r="N3623" t="str">
            <v>Magdalena Cauca</v>
          </cell>
          <cell r="O3623" t="str">
            <v>Nechí</v>
          </cell>
          <cell r="Q3623" t="str">
            <v>Medellin</v>
          </cell>
          <cell r="R3623">
            <v>30940</v>
          </cell>
        </row>
        <row r="3624">
          <cell r="B3624">
            <v>27017600</v>
          </cell>
          <cell r="C3624" t="str">
            <v>GARCIA LA  [27017600]</v>
          </cell>
          <cell r="D3624" t="str">
            <v>Limnimétrica</v>
          </cell>
          <cell r="E3624" t="str">
            <v>Convencional</v>
          </cell>
          <cell r="F3624" t="str">
            <v>Suspendida</v>
          </cell>
          <cell r="G3624">
            <v>30756</v>
          </cell>
          <cell r="H3624">
            <v>1417</v>
          </cell>
          <cell r="I3624">
            <v>6.3333333300000003</v>
          </cell>
          <cell r="J3624">
            <v>-75.566666669999989</v>
          </cell>
          <cell r="K3624" t="str">
            <v>Antioquia</v>
          </cell>
          <cell r="L3624" t="str">
            <v>Bello</v>
          </cell>
          <cell r="M3624" t="str">
            <v>Area Operativa 01 - Antioquia-Chocó</v>
          </cell>
          <cell r="N3624" t="str">
            <v>Magdalena Cauca</v>
          </cell>
          <cell r="O3624" t="str">
            <v>Nechí</v>
          </cell>
          <cell r="Q3624" t="str">
            <v>Qda La Garcia</v>
          </cell>
          <cell r="R3624">
            <v>31243</v>
          </cell>
        </row>
        <row r="3625">
          <cell r="B3625">
            <v>27017660</v>
          </cell>
          <cell r="C3625" t="str">
            <v>FABRICATO  [27017660]</v>
          </cell>
          <cell r="D3625" t="str">
            <v>Limnigráfica</v>
          </cell>
          <cell r="E3625" t="str">
            <v>Convencional</v>
          </cell>
          <cell r="F3625" t="str">
            <v>Suspendida</v>
          </cell>
          <cell r="G3625">
            <v>29509</v>
          </cell>
          <cell r="H3625">
            <v>1420</v>
          </cell>
          <cell r="I3625">
            <v>6.3333333300000003</v>
          </cell>
          <cell r="J3625">
            <v>-75.566666669999989</v>
          </cell>
          <cell r="K3625" t="str">
            <v>Antioquia</v>
          </cell>
          <cell r="L3625" t="str">
            <v>Bello</v>
          </cell>
          <cell r="M3625" t="str">
            <v>Area Operativa 01 - Antioquia-Chocó</v>
          </cell>
          <cell r="N3625" t="str">
            <v>Magdalena Cauca</v>
          </cell>
          <cell r="O3625" t="str">
            <v>Nechí</v>
          </cell>
          <cell r="Q3625" t="str">
            <v>Qda El Hato</v>
          </cell>
          <cell r="R3625">
            <v>31305</v>
          </cell>
        </row>
        <row r="3626">
          <cell r="B3626">
            <v>23087520</v>
          </cell>
          <cell r="C3626" t="str">
            <v>VERT. PLAYAS RN 28  [23087520]</v>
          </cell>
          <cell r="D3626" t="str">
            <v>Limnigráfica</v>
          </cell>
          <cell r="E3626" t="str">
            <v>Convencional</v>
          </cell>
          <cell r="F3626" t="str">
            <v>Suspendida</v>
          </cell>
          <cell r="G3626">
            <v>31912</v>
          </cell>
          <cell r="H3626">
            <v>987</v>
          </cell>
          <cell r="I3626">
            <v>6.35</v>
          </cell>
          <cell r="J3626">
            <v>-74.95</v>
          </cell>
          <cell r="K3626" t="str">
            <v>Antioquia</v>
          </cell>
          <cell r="L3626" t="str">
            <v>San Rafael</v>
          </cell>
          <cell r="M3626" t="str">
            <v>Area Operativa 01 - Antioquia-Chocó</v>
          </cell>
          <cell r="N3626" t="str">
            <v>Magdalena Cauca</v>
          </cell>
          <cell r="O3626" t="str">
            <v>Medio Magdalena</v>
          </cell>
          <cell r="Q3626" t="str">
            <v>Guatape</v>
          </cell>
          <cell r="R3626">
            <v>33373</v>
          </cell>
        </row>
        <row r="3627">
          <cell r="B3627">
            <v>27010090</v>
          </cell>
          <cell r="C3627" t="str">
            <v>COPACABANA  [27010090]</v>
          </cell>
          <cell r="D3627" t="str">
            <v>Pluviométrica</v>
          </cell>
          <cell r="E3627" t="str">
            <v>Convencional</v>
          </cell>
          <cell r="F3627" t="str">
            <v>Suspendida</v>
          </cell>
          <cell r="G3627">
            <v>6590</v>
          </cell>
          <cell r="H3627">
            <v>1380</v>
          </cell>
          <cell r="I3627">
            <v>6.35</v>
          </cell>
          <cell r="J3627">
            <v>-75.516666669999992</v>
          </cell>
          <cell r="K3627" t="str">
            <v>Antioquia</v>
          </cell>
          <cell r="L3627" t="str">
            <v>Copacabana</v>
          </cell>
          <cell r="M3627" t="str">
            <v>Area Operativa 01 - Antioquia-Chocó</v>
          </cell>
          <cell r="N3627" t="str">
            <v>Magdalena Cauca</v>
          </cell>
          <cell r="O3627" t="str">
            <v>Nechí</v>
          </cell>
          <cell r="Q3627" t="str">
            <v>Guatape</v>
          </cell>
          <cell r="R3627">
            <v>21016</v>
          </cell>
        </row>
        <row r="3628">
          <cell r="B3628">
            <v>27010760</v>
          </cell>
          <cell r="C3628" t="str">
            <v>NIQUIA  [27010760]</v>
          </cell>
          <cell r="D3628" t="str">
            <v>Pluviográfica</v>
          </cell>
          <cell r="E3628" t="str">
            <v>Convencional</v>
          </cell>
          <cell r="F3628" t="str">
            <v>Activa</v>
          </cell>
          <cell r="G3628">
            <v>30909</v>
          </cell>
          <cell r="H3628">
            <v>2150</v>
          </cell>
          <cell r="I3628">
            <v>6.3666666699999999</v>
          </cell>
          <cell r="J3628">
            <v>-75.533333329999991</v>
          </cell>
          <cell r="K3628" t="str">
            <v>Antioquia</v>
          </cell>
          <cell r="L3628" t="str">
            <v>Bello</v>
          </cell>
          <cell r="M3628" t="str">
            <v>Area Operativa 01 - Antioquia-Chocó</v>
          </cell>
          <cell r="N3628" t="str">
            <v>Magdalena Cauca</v>
          </cell>
          <cell r="O3628" t="str">
            <v>Nechí</v>
          </cell>
          <cell r="Q3628" t="str">
            <v>Brizuela</v>
          </cell>
        </row>
        <row r="3629">
          <cell r="B3629">
            <v>27017570</v>
          </cell>
          <cell r="C3629" t="str">
            <v>GUAMITO RMS 19  [27017570]</v>
          </cell>
          <cell r="D3629" t="str">
            <v>Limnigráfica</v>
          </cell>
          <cell r="E3629" t="str">
            <v>Convencional</v>
          </cell>
          <cell r="F3629" t="str">
            <v>Activa</v>
          </cell>
          <cell r="G3629">
            <v>29905</v>
          </cell>
          <cell r="H3629">
            <v>2200</v>
          </cell>
          <cell r="I3629">
            <v>6.3666666699999999</v>
          </cell>
          <cell r="J3629">
            <v>-75.366666670000001</v>
          </cell>
          <cell r="K3629" t="str">
            <v>Antioquia</v>
          </cell>
          <cell r="L3629" t="str">
            <v>Guarne</v>
          </cell>
          <cell r="M3629" t="str">
            <v>Area Operativa 01 - Antioquia-Chocó</v>
          </cell>
          <cell r="N3629" t="str">
            <v>Magdalena Cauca</v>
          </cell>
          <cell r="O3629" t="str">
            <v>Nechí</v>
          </cell>
          <cell r="Q3629" t="str">
            <v>Qda Ovejas</v>
          </cell>
        </row>
        <row r="3630">
          <cell r="B3630">
            <v>27017810</v>
          </cell>
          <cell r="C3630" t="str">
            <v>ANCON NORTE RMS 20  [27017810]</v>
          </cell>
          <cell r="D3630" t="str">
            <v>Limnigráfica</v>
          </cell>
          <cell r="E3630" t="str">
            <v>Convencional</v>
          </cell>
          <cell r="F3630" t="str">
            <v>Activa</v>
          </cell>
          <cell r="G3630">
            <v>32431</v>
          </cell>
          <cell r="H3630">
            <v>1380</v>
          </cell>
          <cell r="I3630">
            <v>6.3666666699999999</v>
          </cell>
          <cell r="J3630">
            <v>-75.483333329999994</v>
          </cell>
          <cell r="K3630" t="str">
            <v>Antioquia</v>
          </cell>
          <cell r="L3630" t="str">
            <v>Copacabana</v>
          </cell>
          <cell r="M3630" t="str">
            <v>Area Operativa 01 - Antioquia-Chocó</v>
          </cell>
          <cell r="N3630" t="str">
            <v>Magdalena Cauca</v>
          </cell>
          <cell r="O3630" t="str">
            <v>Nechí</v>
          </cell>
          <cell r="Q3630" t="str">
            <v>Medellin</v>
          </cell>
        </row>
        <row r="3631">
          <cell r="B3631">
            <v>27018040</v>
          </cell>
          <cell r="C3631" t="str">
            <v>DESCARGA TASAJERA  [27018040]</v>
          </cell>
          <cell r="D3631" t="str">
            <v>Limnimétrica</v>
          </cell>
          <cell r="E3631" t="str">
            <v>Convencional</v>
          </cell>
          <cell r="F3631" t="str">
            <v>Activa</v>
          </cell>
          <cell r="G3631">
            <v>35814</v>
          </cell>
          <cell r="H3631">
            <v>1358</v>
          </cell>
          <cell r="I3631">
            <v>6.3666666699999999</v>
          </cell>
          <cell r="J3631">
            <v>-75.416666669999998</v>
          </cell>
          <cell r="K3631" t="str">
            <v>Antioquia</v>
          </cell>
          <cell r="L3631" t="str">
            <v>Girardota</v>
          </cell>
          <cell r="M3631" t="str">
            <v>Area Operativa 01 - Antioquia-Chocó</v>
          </cell>
          <cell r="N3631" t="str">
            <v>Magdalena Cauca</v>
          </cell>
          <cell r="O3631" t="str">
            <v>Nechí</v>
          </cell>
          <cell r="Q3631" t="str">
            <v>Grande</v>
          </cell>
        </row>
        <row r="3632">
          <cell r="B3632">
            <v>27018060</v>
          </cell>
          <cell r="C3632" t="str">
            <v>RMS-22 GIRARDOTA  [27018060]</v>
          </cell>
          <cell r="D3632" t="str">
            <v>Limnimétrica</v>
          </cell>
          <cell r="E3632" t="str">
            <v>Convencional</v>
          </cell>
          <cell r="F3632" t="str">
            <v>Activa</v>
          </cell>
          <cell r="G3632">
            <v>34780</v>
          </cell>
          <cell r="H3632">
            <v>1340</v>
          </cell>
          <cell r="I3632">
            <v>6.3666666699999999</v>
          </cell>
          <cell r="J3632">
            <v>-75.45</v>
          </cell>
          <cell r="K3632" t="str">
            <v>Antioquia</v>
          </cell>
          <cell r="L3632" t="str">
            <v>Girardota</v>
          </cell>
          <cell r="M3632" t="str">
            <v>Area Operativa 01 - Antioquia-Chocó</v>
          </cell>
          <cell r="N3632" t="str">
            <v>Magdalena Cauca</v>
          </cell>
          <cell r="O3632" t="str">
            <v>Nechí</v>
          </cell>
          <cell r="Q3632" t="str">
            <v>Medellin</v>
          </cell>
        </row>
        <row r="3633">
          <cell r="B3633">
            <v>11070100</v>
          </cell>
          <cell r="C3633" t="str">
            <v>SIRENO EL  [11070100]</v>
          </cell>
          <cell r="D3633" t="str">
            <v>Pluviográfica</v>
          </cell>
          <cell r="E3633" t="str">
            <v>Convencional</v>
          </cell>
          <cell r="F3633" t="str">
            <v>Activa</v>
          </cell>
          <cell r="G3633">
            <v>28564</v>
          </cell>
          <cell r="H3633">
            <v>1210</v>
          </cell>
          <cell r="I3633">
            <v>6.3833333300000001</v>
          </cell>
          <cell r="J3633">
            <v>-76.233333329999994</v>
          </cell>
          <cell r="K3633" t="str">
            <v>Antioquia</v>
          </cell>
          <cell r="L3633" t="str">
            <v>Urrao</v>
          </cell>
          <cell r="M3633" t="str">
            <v>Area Operativa 01 - Antioquia-Chocó</v>
          </cell>
          <cell r="N3633" t="str">
            <v>Caribe</v>
          </cell>
          <cell r="O3633" t="str">
            <v>Atrato - Darién</v>
          </cell>
          <cell r="Q3633" t="str">
            <v>Medellin</v>
          </cell>
        </row>
        <row r="3634">
          <cell r="B3634">
            <v>23080450</v>
          </cell>
          <cell r="C3634" t="str">
            <v>REMANGO  [23080450]</v>
          </cell>
          <cell r="D3634" t="str">
            <v>Pluviográfica</v>
          </cell>
          <cell r="E3634" t="str">
            <v>Convencional</v>
          </cell>
          <cell r="F3634" t="str">
            <v>Activa</v>
          </cell>
          <cell r="G3634">
            <v>24821</v>
          </cell>
          <cell r="H3634">
            <v>1730</v>
          </cell>
          <cell r="I3634">
            <v>6.3833333300000001</v>
          </cell>
          <cell r="J3634">
            <v>-75.183333329999996</v>
          </cell>
          <cell r="K3634" t="str">
            <v>Antioquia</v>
          </cell>
          <cell r="L3634" t="str">
            <v>Concepción (Antioquia)</v>
          </cell>
          <cell r="M3634" t="str">
            <v>Area Operativa 01 - Antioquia-Chocó</v>
          </cell>
          <cell r="N3634" t="str">
            <v>Magdalena Cauca</v>
          </cell>
          <cell r="O3634" t="str">
            <v>Medio Magdalena</v>
          </cell>
          <cell r="Q3634" t="str">
            <v>Medellin</v>
          </cell>
        </row>
        <row r="3635">
          <cell r="B3635">
            <v>23087500</v>
          </cell>
          <cell r="C3635" t="str">
            <v>MONOS RN 26  [23087500]</v>
          </cell>
          <cell r="D3635" t="str">
            <v>Limnigráfica</v>
          </cell>
          <cell r="E3635" t="str">
            <v>Convencional</v>
          </cell>
          <cell r="F3635" t="str">
            <v>Activa</v>
          </cell>
          <cell r="G3635">
            <v>31608</v>
          </cell>
          <cell r="H3635">
            <v>982</v>
          </cell>
          <cell r="I3635">
            <v>6.3833333300000001</v>
          </cell>
          <cell r="J3635">
            <v>-74.733333329999994</v>
          </cell>
          <cell r="K3635" t="str">
            <v>Antioquia</v>
          </cell>
          <cell r="L3635" t="str">
            <v>Caracolí</v>
          </cell>
          <cell r="M3635" t="str">
            <v>Area Operativa 01 - Antioquia-Chocó</v>
          </cell>
          <cell r="N3635" t="str">
            <v>Magdalena Cauca</v>
          </cell>
          <cell r="O3635" t="str">
            <v>Medio Magdalena</v>
          </cell>
          <cell r="Q3635" t="str">
            <v>Nus</v>
          </cell>
        </row>
        <row r="3636">
          <cell r="B3636">
            <v>27017860</v>
          </cell>
          <cell r="C3636" t="str">
            <v>ANIMAS LAS RG 11A  [27017860]</v>
          </cell>
          <cell r="D3636" t="str">
            <v>Limnigráfica</v>
          </cell>
          <cell r="E3636" t="str">
            <v>Convencional</v>
          </cell>
          <cell r="F3636" t="str">
            <v>Activa</v>
          </cell>
          <cell r="G3636">
            <v>32554</v>
          </cell>
          <cell r="H3636">
            <v>2295</v>
          </cell>
          <cell r="I3636">
            <v>6.3833333300000001</v>
          </cell>
          <cell r="J3636">
            <v>-75.45</v>
          </cell>
          <cell r="K3636" t="str">
            <v>Antioquia</v>
          </cell>
          <cell r="L3636" t="str">
            <v>San Pedro (Antioquia)</v>
          </cell>
          <cell r="M3636" t="str">
            <v>Area Operativa 01 - Antioquia-Chocó</v>
          </cell>
          <cell r="N3636" t="str">
            <v>Magdalena Cauca</v>
          </cell>
          <cell r="O3636" t="str">
            <v>Nechí</v>
          </cell>
          <cell r="Q3636" t="str">
            <v>Qda Las Animas</v>
          </cell>
        </row>
        <row r="3637">
          <cell r="B3637">
            <v>11070090</v>
          </cell>
          <cell r="C3637" t="str">
            <v>STA BARBARA  [11070090]</v>
          </cell>
          <cell r="D3637" t="str">
            <v>Pluviográfica</v>
          </cell>
          <cell r="E3637" t="str">
            <v>Convencional</v>
          </cell>
          <cell r="F3637" t="str">
            <v>Activa</v>
          </cell>
          <cell r="G3637">
            <v>28564</v>
          </cell>
          <cell r="H3637">
            <v>2595</v>
          </cell>
          <cell r="I3637">
            <v>6.4</v>
          </cell>
          <cell r="J3637">
            <v>-76.066666669999989</v>
          </cell>
          <cell r="K3637" t="str">
            <v>Antioquia</v>
          </cell>
          <cell r="L3637" t="str">
            <v>Urrao</v>
          </cell>
          <cell r="M3637" t="str">
            <v>Area Operativa 01 - Antioquia-Chocó</v>
          </cell>
          <cell r="N3637" t="str">
            <v>Caribe</v>
          </cell>
          <cell r="O3637" t="str">
            <v>Atrato - Darién</v>
          </cell>
          <cell r="Q3637" t="str">
            <v>Nare</v>
          </cell>
        </row>
        <row r="3638">
          <cell r="B3638">
            <v>23087110</v>
          </cell>
          <cell r="C3638" t="str">
            <v>SAN LORENZO RN-13  [23087110]</v>
          </cell>
          <cell r="D3638" t="str">
            <v>Limnigráfica</v>
          </cell>
          <cell r="E3638" t="str">
            <v>Convencional</v>
          </cell>
          <cell r="F3638" t="str">
            <v>Suspendida</v>
          </cell>
          <cell r="G3638">
            <v>23512</v>
          </cell>
          <cell r="H3638">
            <v>1200</v>
          </cell>
          <cell r="I3638">
            <v>6.3833333300000001</v>
          </cell>
          <cell r="J3638">
            <v>-75</v>
          </cell>
          <cell r="K3638" t="str">
            <v>Antioquia</v>
          </cell>
          <cell r="L3638" t="str">
            <v>San Rafael</v>
          </cell>
          <cell r="M3638" t="str">
            <v>Area Operativa 01 - Antioquia-Chocó</v>
          </cell>
          <cell r="N3638" t="str">
            <v>Magdalena Cauca</v>
          </cell>
          <cell r="O3638" t="str">
            <v>Medio Magdalena</v>
          </cell>
          <cell r="Q3638" t="str">
            <v>Nare</v>
          </cell>
          <cell r="R3638">
            <v>30421</v>
          </cell>
        </row>
        <row r="3639">
          <cell r="B3639">
            <v>27027120</v>
          </cell>
          <cell r="C3639" t="str">
            <v>CHARCON PRN 1  [27027120]</v>
          </cell>
          <cell r="D3639" t="str">
            <v>Limnigráfica</v>
          </cell>
          <cell r="E3639" t="str">
            <v>Convencional</v>
          </cell>
          <cell r="F3639" t="str">
            <v>Suspendida</v>
          </cell>
          <cell r="G3639">
            <v>29051</v>
          </cell>
          <cell r="H3639">
            <v>123</v>
          </cell>
          <cell r="I3639">
            <v>6.3833333300000001</v>
          </cell>
          <cell r="J3639">
            <v>-75.016666669999992</v>
          </cell>
          <cell r="K3639" t="str">
            <v>Antioquia</v>
          </cell>
          <cell r="L3639" t="str">
            <v>Anorí</v>
          </cell>
          <cell r="M3639" t="str">
            <v>Area Operativa 01 - Antioquia-Chocó</v>
          </cell>
          <cell r="N3639" t="str">
            <v>Magdalena Cauca</v>
          </cell>
          <cell r="O3639" t="str">
            <v>Medio Magdalena</v>
          </cell>
          <cell r="Q3639" t="str">
            <v>Anori</v>
          </cell>
          <cell r="R3639">
            <v>34380</v>
          </cell>
        </row>
        <row r="3640">
          <cell r="B3640">
            <v>23087470</v>
          </cell>
          <cell r="C3640" t="str">
            <v>VIENTO EL  [23087470]</v>
          </cell>
          <cell r="D3640" t="str">
            <v>Limnigráfica</v>
          </cell>
          <cell r="E3640" t="str">
            <v>Convencional</v>
          </cell>
          <cell r="F3640" t="str">
            <v>Suspendida</v>
          </cell>
          <cell r="G3640">
            <v>31851</v>
          </cell>
          <cell r="H3640">
            <v>1431</v>
          </cell>
          <cell r="I3640">
            <v>6.39369444</v>
          </cell>
          <cell r="J3640">
            <v>-75.090777779999996</v>
          </cell>
          <cell r="K3640" t="str">
            <v>Antioquia</v>
          </cell>
          <cell r="L3640" t="str">
            <v>Alejandría</v>
          </cell>
          <cell r="M3640" t="str">
            <v>Area Operativa 01 - Antioquia-Chocó</v>
          </cell>
          <cell r="N3640" t="str">
            <v>Magdalena Cauca</v>
          </cell>
          <cell r="O3640" t="str">
            <v>Medio Magdalena</v>
          </cell>
          <cell r="Q3640" t="str">
            <v>Nare</v>
          </cell>
          <cell r="R3640">
            <v>40471</v>
          </cell>
        </row>
        <row r="3641">
          <cell r="B3641">
            <v>23090010</v>
          </cell>
          <cell r="C3641" t="str">
            <v>CRISTALINO  [23090010]</v>
          </cell>
          <cell r="D3641" t="str">
            <v>Pluviométrica</v>
          </cell>
          <cell r="E3641" t="str">
            <v>Convencional</v>
          </cell>
          <cell r="F3641" t="str">
            <v>Suspendida</v>
          </cell>
          <cell r="G3641">
            <v>6590</v>
          </cell>
          <cell r="H3641">
            <v>350</v>
          </cell>
          <cell r="I3641">
            <v>6.4666666699999995</v>
          </cell>
          <cell r="J3641">
            <v>-74.533333329999991</v>
          </cell>
          <cell r="K3641" t="str">
            <v>Antioquia</v>
          </cell>
          <cell r="L3641" t="str">
            <v>Puerto Berrío</v>
          </cell>
          <cell r="M3641" t="str">
            <v>Area Operativa 08 - Santanderes-Arauca</v>
          </cell>
          <cell r="N3641" t="str">
            <v>Magdalena Cauca</v>
          </cell>
          <cell r="O3641" t="str">
            <v>Medio Magdalena</v>
          </cell>
          <cell r="Q3641" t="str">
            <v>Qda La Garcia</v>
          </cell>
          <cell r="R3641">
            <v>8506</v>
          </cell>
        </row>
        <row r="3642">
          <cell r="B3642">
            <v>23080360</v>
          </cell>
          <cell r="C3642" t="str">
            <v>CONCEPCION  [23080360]</v>
          </cell>
          <cell r="D3642" t="str">
            <v>Pluviométrica</v>
          </cell>
          <cell r="E3642" t="str">
            <v>Convencional</v>
          </cell>
          <cell r="F3642" t="str">
            <v>Activa</v>
          </cell>
          <cell r="G3642">
            <v>21565</v>
          </cell>
          <cell r="H3642">
            <v>1880</v>
          </cell>
          <cell r="I3642">
            <v>6.4</v>
          </cell>
          <cell r="J3642">
            <v>-75.266666669999992</v>
          </cell>
          <cell r="K3642" t="str">
            <v>Antioquia</v>
          </cell>
          <cell r="L3642" t="str">
            <v>Concepción (Antioquia)</v>
          </cell>
          <cell r="M3642" t="str">
            <v>Area Operativa 01 - Antioquia-Chocó</v>
          </cell>
          <cell r="N3642" t="str">
            <v>Magdalena Cauca</v>
          </cell>
          <cell r="O3642" t="str">
            <v>Medio Magdalena</v>
          </cell>
          <cell r="Q3642" t="str">
            <v>Nare</v>
          </cell>
        </row>
        <row r="3643">
          <cell r="B3643">
            <v>23080470</v>
          </cell>
          <cell r="C3643" t="str">
            <v>COMBO EL  [23080470]</v>
          </cell>
          <cell r="D3643" t="str">
            <v>Pluviográfica</v>
          </cell>
          <cell r="E3643" t="str">
            <v>Convencional</v>
          </cell>
          <cell r="F3643" t="str">
            <v>Activa</v>
          </cell>
          <cell r="G3643">
            <v>24821</v>
          </cell>
          <cell r="H3643">
            <v>1500</v>
          </cell>
          <cell r="I3643">
            <v>6.4</v>
          </cell>
          <cell r="J3643">
            <v>-75.083333329999988</v>
          </cell>
          <cell r="K3643" t="str">
            <v>Antioquia</v>
          </cell>
          <cell r="L3643" t="str">
            <v>Alejandría</v>
          </cell>
          <cell r="M3643" t="str">
            <v>Area Operativa 01 - Antioquia-Chocó</v>
          </cell>
          <cell r="N3643" t="str">
            <v>Magdalena Cauca</v>
          </cell>
          <cell r="O3643" t="str">
            <v>Medio Magdalena</v>
          </cell>
          <cell r="Q3643" t="str">
            <v>Nare</v>
          </cell>
        </row>
        <row r="3644">
          <cell r="B3644">
            <v>52055502</v>
          </cell>
          <cell r="C3644" t="str">
            <v>SANDONA  - AUT  [52055502]</v>
          </cell>
          <cell r="D3644" t="str">
            <v>Climática Principal</v>
          </cell>
          <cell r="E3644" t="str">
            <v>Automática con Telemetría</v>
          </cell>
          <cell r="F3644" t="str">
            <v>Activa</v>
          </cell>
          <cell r="G3644">
            <v>41517.791666666664</v>
          </cell>
          <cell r="H3644">
            <v>1838</v>
          </cell>
          <cell r="I3644">
            <v>1.30088889</v>
          </cell>
          <cell r="J3644">
            <v>-77.460358330000005</v>
          </cell>
          <cell r="K3644" t="str">
            <v>Nariño</v>
          </cell>
          <cell r="L3644" t="str">
            <v>Sandoná</v>
          </cell>
          <cell r="M3644" t="str">
            <v>Area Operativa 07 - Nariño-Putumayo</v>
          </cell>
          <cell r="N3644" t="str">
            <v>Pacifico</v>
          </cell>
          <cell r="O3644" t="str">
            <v>Patía</v>
          </cell>
          <cell r="P3644" t="str">
            <v>Mediante orfeo 20191040002573 se hace entrega del archivo Excel que contiene el catálogo de estaciones automáticas de Cenicafé, el cual comprende 103 estaciones, con el fin de que se actualice su metadata en el Catálogo Nacional de estaciones del IDEAM.</v>
          </cell>
          <cell r="Q3644">
            <v>0</v>
          </cell>
        </row>
        <row r="3645">
          <cell r="B3645">
            <v>27010480</v>
          </cell>
          <cell r="C3645" t="str">
            <v>TASAJERA  [27010480]</v>
          </cell>
          <cell r="D3645" t="str">
            <v>Pluviográfica</v>
          </cell>
          <cell r="E3645" t="str">
            <v>Convencional</v>
          </cell>
          <cell r="F3645" t="str">
            <v>Activa</v>
          </cell>
          <cell r="G3645">
            <v>30909</v>
          </cell>
          <cell r="H3645">
            <v>1345</v>
          </cell>
          <cell r="I3645">
            <v>6.4</v>
          </cell>
          <cell r="J3645">
            <v>-75.433333329999996</v>
          </cell>
          <cell r="K3645" t="str">
            <v>Antioquia</v>
          </cell>
          <cell r="L3645" t="str">
            <v>Barbosa (Antioquia)</v>
          </cell>
          <cell r="M3645" t="str">
            <v>Area Operativa 01 - Antioquia-Chocó</v>
          </cell>
          <cell r="N3645" t="str">
            <v>Magdalena Cauca</v>
          </cell>
          <cell r="O3645" t="str">
            <v>Nechí</v>
          </cell>
          <cell r="Q3645" t="str">
            <v>Nare</v>
          </cell>
        </row>
        <row r="3646">
          <cell r="B3646">
            <v>11070150</v>
          </cell>
          <cell r="C3646" t="str">
            <v>PALMERA LA  [11070150]</v>
          </cell>
          <cell r="D3646" t="str">
            <v>Pluviográfica</v>
          </cell>
          <cell r="E3646" t="str">
            <v>Convencional</v>
          </cell>
          <cell r="F3646" t="str">
            <v>Activa</v>
          </cell>
          <cell r="G3646">
            <v>29417</v>
          </cell>
          <cell r="H3646">
            <v>800</v>
          </cell>
          <cell r="I3646">
            <v>6.4166666699999997</v>
          </cell>
          <cell r="J3646">
            <v>-76.5</v>
          </cell>
          <cell r="K3646" t="str">
            <v>Antioquia</v>
          </cell>
          <cell r="L3646" t="str">
            <v>Urrao</v>
          </cell>
          <cell r="M3646" t="str">
            <v>Area Operativa 01 - Antioquia-Chocó</v>
          </cell>
          <cell r="N3646" t="str">
            <v>Caribe</v>
          </cell>
          <cell r="O3646" t="str">
            <v>Atrato - Darién</v>
          </cell>
          <cell r="Q3646" t="str">
            <v>Nare</v>
          </cell>
        </row>
        <row r="3647">
          <cell r="B3647">
            <v>23087810</v>
          </cell>
          <cell r="C3647" t="str">
            <v>LLANO GRANDE  [23087810]</v>
          </cell>
          <cell r="D3647" t="str">
            <v>Limnimétrica</v>
          </cell>
          <cell r="E3647" t="str">
            <v>Convencional</v>
          </cell>
          <cell r="F3647" t="str">
            <v>Activa</v>
          </cell>
          <cell r="G3647">
            <v>34135</v>
          </cell>
          <cell r="H3647">
            <v>2100</v>
          </cell>
          <cell r="I3647">
            <v>6.1333333300000001</v>
          </cell>
          <cell r="J3647">
            <v>-75.433333329999996</v>
          </cell>
          <cell r="K3647" t="str">
            <v>Antioquia</v>
          </cell>
          <cell r="L3647" t="str">
            <v>Rionegro (Antioquia)</v>
          </cell>
          <cell r="M3647" t="str">
            <v>Area Operativa 01 - Antioquia-Chocó</v>
          </cell>
          <cell r="N3647" t="str">
            <v>Magdalena Cauca</v>
          </cell>
          <cell r="O3647" t="str">
            <v>Medio Magdalena</v>
          </cell>
          <cell r="Q3647" t="str">
            <v>Negro</v>
          </cell>
        </row>
        <row r="3648">
          <cell r="B3648">
            <v>23087820</v>
          </cell>
          <cell r="C3648" t="str">
            <v>AMISTAD LA  [23087820]</v>
          </cell>
          <cell r="D3648" t="str">
            <v>Limnimétrica</v>
          </cell>
          <cell r="E3648" t="str">
            <v>Convencional</v>
          </cell>
          <cell r="F3648" t="str">
            <v>Activa</v>
          </cell>
          <cell r="G3648">
            <v>34135</v>
          </cell>
          <cell r="H3648">
            <v>2150</v>
          </cell>
          <cell r="I3648">
            <v>6.1333333300000001</v>
          </cell>
          <cell r="J3648">
            <v>-75.266666669999992</v>
          </cell>
          <cell r="K3648" t="str">
            <v>Antioquia</v>
          </cell>
          <cell r="L3648" t="str">
            <v>Santuario (Antioquia)</v>
          </cell>
          <cell r="M3648" t="str">
            <v>Area Operativa 01 - Antioquia-Chocó</v>
          </cell>
          <cell r="N3648" t="str">
            <v>Magdalena Cauca</v>
          </cell>
          <cell r="O3648" t="str">
            <v>Medio Magdalena</v>
          </cell>
          <cell r="Q3648" t="str">
            <v>Qda La Marinilla</v>
          </cell>
        </row>
        <row r="3649">
          <cell r="B3649">
            <v>27017270</v>
          </cell>
          <cell r="C3649" t="str">
            <v>ANCON SUR RMS 17  [27017270]</v>
          </cell>
          <cell r="D3649" t="str">
            <v>Limnigráfica</v>
          </cell>
          <cell r="E3649" t="str">
            <v>Convencional</v>
          </cell>
          <cell r="F3649" t="str">
            <v>Activa</v>
          </cell>
          <cell r="G3649">
            <v>29204</v>
          </cell>
          <cell r="H3649">
            <v>1630</v>
          </cell>
          <cell r="I3649">
            <v>6.1333333300000001</v>
          </cell>
          <cell r="J3649">
            <v>-75.616666670000001</v>
          </cell>
          <cell r="K3649" t="str">
            <v>Antioquia</v>
          </cell>
          <cell r="L3649" t="str">
            <v>La Estrella</v>
          </cell>
          <cell r="M3649" t="str">
            <v>Area Operativa 01 - Antioquia-Chocó</v>
          </cell>
          <cell r="N3649" t="str">
            <v>Magdalena Cauca</v>
          </cell>
          <cell r="O3649" t="str">
            <v>Nechí</v>
          </cell>
          <cell r="Q3649" t="str">
            <v>Medellin</v>
          </cell>
        </row>
        <row r="3650">
          <cell r="B3650">
            <v>24025504</v>
          </cell>
          <cell r="C3650" t="str">
            <v>ENCINO-24025504  - AUT  [24025504]</v>
          </cell>
          <cell r="D3650" t="str">
            <v>Pluviométrica</v>
          </cell>
          <cell r="E3650" t="str">
            <v>Automática con Telemetría</v>
          </cell>
          <cell r="F3650" t="str">
            <v>Activa</v>
          </cell>
          <cell r="H3650">
            <v>1898</v>
          </cell>
          <cell r="I3650">
            <v>6.1399361099999998</v>
          </cell>
          <cell r="J3650">
            <v>-73.099263890000003</v>
          </cell>
          <cell r="K3650" t="str">
            <v>Santander</v>
          </cell>
          <cell r="L3650" t="str">
            <v>Encino</v>
          </cell>
          <cell r="M3650" t="str">
            <v>Area Operativa 08 - Santanderes-Arauca</v>
          </cell>
          <cell r="N3650" t="str">
            <v>Magdalena Cauca</v>
          </cell>
          <cell r="O3650" t="str">
            <v>Sogamoso</v>
          </cell>
          <cell r="Q3650" t="str">
            <v>Medellin</v>
          </cell>
        </row>
        <row r="3651">
          <cell r="B3651">
            <v>24035505</v>
          </cell>
          <cell r="C3651" t="str">
            <v>JERICÓ-24035505  - AUT  [24035505]</v>
          </cell>
          <cell r="D3651" t="str">
            <v>Pluviométrica</v>
          </cell>
          <cell r="E3651" t="str">
            <v>Automática con Telemetría</v>
          </cell>
          <cell r="F3651" t="str">
            <v>Activa</v>
          </cell>
          <cell r="H3651">
            <v>2879</v>
          </cell>
          <cell r="I3651">
            <v>6.1404444399999996</v>
          </cell>
          <cell r="J3651">
            <v>-72.590333329999993</v>
          </cell>
          <cell r="K3651" t="str">
            <v>Boyacá</v>
          </cell>
          <cell r="L3651" t="str">
            <v>Jericó (Boyacá)</v>
          </cell>
          <cell r="M3651" t="str">
            <v>Area Operativa 06 - Boyacá-Casanare-Vichada</v>
          </cell>
          <cell r="N3651" t="str">
            <v>Magdalena Cauca</v>
          </cell>
          <cell r="O3651" t="str">
            <v>Sogamoso</v>
          </cell>
          <cell r="Q3651" t="str">
            <v>Medellin</v>
          </cell>
        </row>
        <row r="3652">
          <cell r="B3652">
            <v>11070120</v>
          </cell>
          <cell r="C3652" t="str">
            <v>PABON  [11070120]</v>
          </cell>
          <cell r="D3652" t="str">
            <v>Pluviográfica</v>
          </cell>
          <cell r="E3652" t="str">
            <v>Convencional</v>
          </cell>
          <cell r="F3652" t="str">
            <v>Activa</v>
          </cell>
          <cell r="G3652">
            <v>28564</v>
          </cell>
          <cell r="H3652">
            <v>1920</v>
          </cell>
          <cell r="I3652">
            <v>6.15</v>
          </cell>
          <cell r="J3652">
            <v>-76.133333329999999</v>
          </cell>
          <cell r="K3652" t="str">
            <v>Antioquia</v>
          </cell>
          <cell r="L3652" t="str">
            <v>Urrao</v>
          </cell>
          <cell r="M3652" t="str">
            <v>Area Operativa 01 - Antioquia-Chocó</v>
          </cell>
          <cell r="N3652" t="str">
            <v>Caribe</v>
          </cell>
          <cell r="O3652" t="str">
            <v>Atrato - Darién</v>
          </cell>
          <cell r="Q3652" t="str">
            <v>Medellin</v>
          </cell>
        </row>
        <row r="3653">
          <cell r="B3653">
            <v>24020100</v>
          </cell>
          <cell r="C3653" t="str">
            <v>QUINTA LA  [24020100]</v>
          </cell>
          <cell r="D3653" t="str">
            <v>Pluviométrica</v>
          </cell>
          <cell r="E3653" t="str">
            <v>Convencional</v>
          </cell>
          <cell r="F3653" t="str">
            <v>Suspendida</v>
          </cell>
          <cell r="G3653">
            <v>21746</v>
          </cell>
          <cell r="H3653">
            <v>1700</v>
          </cell>
          <cell r="I3653">
            <v>6.4</v>
          </cell>
          <cell r="J3653">
            <v>-73.166666669999998</v>
          </cell>
          <cell r="K3653" t="str">
            <v>Santander</v>
          </cell>
          <cell r="L3653" t="str">
            <v>Páramo</v>
          </cell>
          <cell r="M3653" t="str">
            <v>Area Operativa 08 - Santanderes-Arauca</v>
          </cell>
          <cell r="N3653" t="str">
            <v>Magdalena Cauca</v>
          </cell>
          <cell r="O3653" t="str">
            <v>Sogamoso</v>
          </cell>
          <cell r="Q3653" t="str">
            <v>Nare</v>
          </cell>
          <cell r="R3653">
            <v>22082</v>
          </cell>
        </row>
        <row r="3654">
          <cell r="B3654">
            <v>24017060</v>
          </cell>
          <cell r="C3654" t="str">
            <v>SANTANA  [24017060]</v>
          </cell>
          <cell r="D3654" t="str">
            <v>Limnimétrica</v>
          </cell>
          <cell r="E3654" t="str">
            <v>Convencional</v>
          </cell>
          <cell r="F3654" t="str">
            <v>Suspendida</v>
          </cell>
          <cell r="G3654">
            <v>19770</v>
          </cell>
          <cell r="H3654">
            <v>1394</v>
          </cell>
          <cell r="I3654">
            <v>6.1333333300000001</v>
          </cell>
          <cell r="J3654">
            <v>-73.416666669999998</v>
          </cell>
          <cell r="K3654" t="str">
            <v>Boyacá</v>
          </cell>
          <cell r="L3654" t="str">
            <v>Santana</v>
          </cell>
          <cell r="M3654" t="str">
            <v>Area Operativa 06 - Boyacá-Casanare-Vichada</v>
          </cell>
          <cell r="N3654" t="str">
            <v>Magdalena Cauca</v>
          </cell>
          <cell r="O3654" t="str">
            <v>Sogamoso</v>
          </cell>
          <cell r="Q3654" t="str">
            <v>Lenguaruco</v>
          </cell>
          <cell r="R3654">
            <v>23360</v>
          </cell>
        </row>
        <row r="3655">
          <cell r="B3655">
            <v>24017070</v>
          </cell>
          <cell r="C3655" t="str">
            <v>GACHANECA REPRESA  [24017070]</v>
          </cell>
          <cell r="D3655" t="str">
            <v>Limnimétrica</v>
          </cell>
          <cell r="E3655" t="str">
            <v>Convencional</v>
          </cell>
          <cell r="F3655" t="str">
            <v>Suspendida</v>
          </cell>
          <cell r="G3655">
            <v>20255</v>
          </cell>
          <cell r="H3655">
            <v>3294</v>
          </cell>
          <cell r="I3655">
            <v>6.1333333300000001</v>
          </cell>
          <cell r="J3655">
            <v>-73.5</v>
          </cell>
          <cell r="K3655" t="str">
            <v>Boyacá</v>
          </cell>
          <cell r="L3655" t="str">
            <v>Samacá</v>
          </cell>
          <cell r="M3655" t="str">
            <v>Area Operativa 06 - Boyacá-Casanare-Vichada</v>
          </cell>
          <cell r="N3655" t="str">
            <v>Magdalena Cauca</v>
          </cell>
          <cell r="O3655" t="str">
            <v>Sogamoso</v>
          </cell>
          <cell r="Q3655" t="str">
            <v>Gachaneca</v>
          </cell>
          <cell r="R3655">
            <v>24303</v>
          </cell>
        </row>
        <row r="3656">
          <cell r="B3656">
            <v>23080180</v>
          </cell>
          <cell r="C3656" t="str">
            <v>GRANADA  [23080180]</v>
          </cell>
          <cell r="D3656" t="str">
            <v>Pluviométrica</v>
          </cell>
          <cell r="E3656" t="str">
            <v>Convencional</v>
          </cell>
          <cell r="F3656" t="str">
            <v>Suspendida</v>
          </cell>
          <cell r="G3656">
            <v>8202</v>
          </cell>
          <cell r="H3656">
            <v>2050</v>
          </cell>
          <cell r="I3656">
            <v>6.15</v>
          </cell>
          <cell r="J3656">
            <v>-75.183333329999996</v>
          </cell>
          <cell r="K3656" t="str">
            <v>Antioquia</v>
          </cell>
          <cell r="L3656" t="str">
            <v>Granada (Antioquia)</v>
          </cell>
          <cell r="M3656" t="str">
            <v>Area Operativa 01 - Antioquia-Chocó</v>
          </cell>
          <cell r="N3656" t="str">
            <v>Magdalena Cauca</v>
          </cell>
          <cell r="O3656" t="str">
            <v>Medio Magdalena</v>
          </cell>
          <cell r="Q3656" t="str">
            <v>Medellin</v>
          </cell>
          <cell r="R3656">
            <v>23512</v>
          </cell>
        </row>
        <row r="3657">
          <cell r="B3657">
            <v>23080230</v>
          </cell>
          <cell r="C3657" t="str">
            <v>PALMAS LAS  [23080230]</v>
          </cell>
          <cell r="D3657" t="str">
            <v>Pluviográfica</v>
          </cell>
          <cell r="E3657" t="str">
            <v>Convencional</v>
          </cell>
          <cell r="F3657" t="str">
            <v>Activa</v>
          </cell>
          <cell r="G3657">
            <v>17638</v>
          </cell>
          <cell r="H3657">
            <v>2495</v>
          </cell>
          <cell r="I3657">
            <v>6.15</v>
          </cell>
          <cell r="J3657">
            <v>-75.533333329999991</v>
          </cell>
          <cell r="K3657" t="str">
            <v>Antioquia</v>
          </cell>
          <cell r="L3657" t="str">
            <v>Retiro</v>
          </cell>
          <cell r="M3657" t="str">
            <v>Area Operativa 01 - Antioquia-Chocó</v>
          </cell>
          <cell r="N3657" t="str">
            <v>Magdalena Cauca</v>
          </cell>
          <cell r="O3657" t="str">
            <v>Medio Magdalena</v>
          </cell>
          <cell r="Q3657" t="str">
            <v>Medellin</v>
          </cell>
        </row>
        <row r="3658">
          <cell r="B3658">
            <v>23080270</v>
          </cell>
          <cell r="C3658" t="str">
            <v>RIONEGRO LA MACARE  [23080270]</v>
          </cell>
          <cell r="D3658" t="str">
            <v>Pluviográfica</v>
          </cell>
          <cell r="E3658" t="str">
            <v>Convencional</v>
          </cell>
          <cell r="F3658" t="str">
            <v>Activa</v>
          </cell>
          <cell r="G3658">
            <v>18186</v>
          </cell>
          <cell r="H3658">
            <v>2070</v>
          </cell>
          <cell r="I3658">
            <v>6.15</v>
          </cell>
          <cell r="J3658">
            <v>-75.366666670000001</v>
          </cell>
          <cell r="K3658" t="str">
            <v>Antioquia</v>
          </cell>
          <cell r="L3658" t="str">
            <v>Rionegro (Antioquia)</v>
          </cell>
          <cell r="M3658" t="str">
            <v>Area Operativa 01 - Antioquia-Chocó</v>
          </cell>
          <cell r="N3658" t="str">
            <v>Magdalena Cauca</v>
          </cell>
          <cell r="O3658" t="str">
            <v>Medio Magdalena</v>
          </cell>
          <cell r="Q3658" t="str">
            <v>Medellin</v>
          </cell>
        </row>
        <row r="3659">
          <cell r="B3659">
            <v>23080540</v>
          </cell>
          <cell r="C3659" t="str">
            <v>GRANADA  [23080540]</v>
          </cell>
          <cell r="D3659" t="str">
            <v>Pluviométrica</v>
          </cell>
          <cell r="E3659" t="str">
            <v>Convencional</v>
          </cell>
          <cell r="F3659" t="str">
            <v>Activa</v>
          </cell>
          <cell r="G3659">
            <v>25187</v>
          </cell>
          <cell r="H3659">
            <v>2050</v>
          </cell>
          <cell r="I3659">
            <v>6.15</v>
          </cell>
          <cell r="J3659">
            <v>-75.183333329999996</v>
          </cell>
          <cell r="K3659" t="str">
            <v>Antioquia</v>
          </cell>
          <cell r="L3659" t="str">
            <v>Granada (Antioquia)</v>
          </cell>
          <cell r="M3659" t="str">
            <v>Area Operativa 01 - Antioquia-Chocó</v>
          </cell>
          <cell r="N3659" t="str">
            <v>Magdalena Cauca</v>
          </cell>
          <cell r="O3659" t="str">
            <v>Medio Magdalena</v>
          </cell>
          <cell r="Q3659" t="str">
            <v>Medellin</v>
          </cell>
        </row>
        <row r="3660">
          <cell r="B3660">
            <v>23087370</v>
          </cell>
          <cell r="C3660" t="str">
            <v>CANAFISTOL PSN 4  [23087370]</v>
          </cell>
          <cell r="D3660" t="str">
            <v>Limnigráfica</v>
          </cell>
          <cell r="E3660" t="str">
            <v>Convencional</v>
          </cell>
          <cell r="F3660" t="str">
            <v>Activa</v>
          </cell>
          <cell r="G3660">
            <v>29782</v>
          </cell>
          <cell r="H3660">
            <v>220</v>
          </cell>
          <cell r="I3660">
            <v>6.15</v>
          </cell>
          <cell r="J3660">
            <v>-74.816666669999989</v>
          </cell>
          <cell r="K3660" t="str">
            <v>Antioquia</v>
          </cell>
          <cell r="L3660" t="str">
            <v>San Carlos (Antioquia)</v>
          </cell>
          <cell r="M3660" t="str">
            <v>Area Operativa 01 - Antioquia-Chocó</v>
          </cell>
          <cell r="N3660" t="str">
            <v>Magdalena Cauca</v>
          </cell>
          <cell r="O3660" t="str">
            <v>Medio Magdalena</v>
          </cell>
          <cell r="Q3660" t="str">
            <v>Samana Norte</v>
          </cell>
        </row>
        <row r="3661">
          <cell r="B3661">
            <v>23087460</v>
          </cell>
          <cell r="C3661" t="str">
            <v>CHARCO LARGO  [23087460]</v>
          </cell>
          <cell r="D3661" t="str">
            <v>Limnigráfica</v>
          </cell>
          <cell r="E3661" t="str">
            <v>Convencional</v>
          </cell>
          <cell r="F3661" t="str">
            <v>Activa</v>
          </cell>
          <cell r="G3661">
            <v>32827</v>
          </cell>
          <cell r="H3661">
            <v>1550</v>
          </cell>
          <cell r="I3661">
            <v>6.15</v>
          </cell>
          <cell r="J3661">
            <v>-75.066666669999989</v>
          </cell>
          <cell r="K3661" t="str">
            <v>Antioquia</v>
          </cell>
          <cell r="L3661" t="str">
            <v>San Carlos (Antioquia)</v>
          </cell>
          <cell r="M3661" t="str">
            <v>Area Operativa 01 - Antioquia-Chocó</v>
          </cell>
          <cell r="N3661" t="str">
            <v>Magdalena Cauca</v>
          </cell>
          <cell r="O3661" t="str">
            <v>Medio Magdalena</v>
          </cell>
          <cell r="Q3661" t="str">
            <v>Calderas</v>
          </cell>
        </row>
        <row r="3662">
          <cell r="B3662">
            <v>23087710</v>
          </cell>
          <cell r="C3662" t="str">
            <v>BOCATOMA ACUEDUCTO  [23087710]</v>
          </cell>
          <cell r="D3662" t="str">
            <v>Limnimétrica</v>
          </cell>
          <cell r="E3662" t="str">
            <v>Convencional</v>
          </cell>
          <cell r="F3662" t="str">
            <v>Activa</v>
          </cell>
          <cell r="G3662">
            <v>33739</v>
          </cell>
          <cell r="H3662">
            <v>2100</v>
          </cell>
          <cell r="I3662">
            <v>6.15</v>
          </cell>
          <cell r="J3662">
            <v>-75.266666669999992</v>
          </cell>
          <cell r="K3662" t="str">
            <v>Antioquia</v>
          </cell>
          <cell r="L3662" t="str">
            <v>Santuario (Antioquia)</v>
          </cell>
          <cell r="M3662" t="str">
            <v>Area Operativa 01 - Antioquia-Chocó</v>
          </cell>
          <cell r="N3662" t="str">
            <v>Magdalena Cauca</v>
          </cell>
          <cell r="O3662" t="str">
            <v>Medio Magdalena</v>
          </cell>
          <cell r="Q3662" t="str">
            <v>Qda Bodegas</v>
          </cell>
        </row>
        <row r="3663">
          <cell r="B3663">
            <v>23087720</v>
          </cell>
          <cell r="C3663" t="str">
            <v>BOCATOMA ACUEDUCTO  [23087720]</v>
          </cell>
          <cell r="D3663" t="str">
            <v>Limnimétrica</v>
          </cell>
          <cell r="E3663" t="str">
            <v>Convencional</v>
          </cell>
          <cell r="F3663" t="str">
            <v>Activa</v>
          </cell>
          <cell r="G3663">
            <v>33739</v>
          </cell>
          <cell r="H3663">
            <v>2100</v>
          </cell>
          <cell r="I3663">
            <v>6.15</v>
          </cell>
          <cell r="J3663">
            <v>-75.266666669999992</v>
          </cell>
          <cell r="K3663" t="str">
            <v>Antioquia</v>
          </cell>
          <cell r="L3663" t="str">
            <v>Santuario (Antioquia)</v>
          </cell>
          <cell r="M3663" t="str">
            <v>Area Operativa 01 - Antioquia-Chocó</v>
          </cell>
          <cell r="N3663" t="str">
            <v>Magdalena Cauca</v>
          </cell>
          <cell r="O3663" t="str">
            <v>Medio Magdalena</v>
          </cell>
          <cell r="Q3663" t="str">
            <v>Qda Bodegas</v>
          </cell>
        </row>
        <row r="3664">
          <cell r="B3664">
            <v>23087730</v>
          </cell>
          <cell r="C3664" t="str">
            <v>TABLAZO EL  [23087730]</v>
          </cell>
          <cell r="D3664" t="str">
            <v>Limnimétrica</v>
          </cell>
          <cell r="E3664" t="str">
            <v>Convencional</v>
          </cell>
          <cell r="F3664" t="str">
            <v>Activa</v>
          </cell>
          <cell r="G3664">
            <v>33739</v>
          </cell>
          <cell r="H3664">
            <v>2200</v>
          </cell>
          <cell r="I3664">
            <v>6.15</v>
          </cell>
          <cell r="J3664">
            <v>-75.45</v>
          </cell>
          <cell r="K3664" t="str">
            <v>Antioquia</v>
          </cell>
          <cell r="L3664" t="str">
            <v>Rionegro (Antioquia)</v>
          </cell>
          <cell r="M3664" t="str">
            <v>Area Operativa 01 - Antioquia-Chocó</v>
          </cell>
          <cell r="N3664" t="str">
            <v>Magdalena Cauca</v>
          </cell>
          <cell r="O3664" t="str">
            <v>Medio Magdalena</v>
          </cell>
          <cell r="Q3664" t="str">
            <v>Qda La Bolsa</v>
          </cell>
        </row>
        <row r="3665">
          <cell r="B3665">
            <v>23087880</v>
          </cell>
          <cell r="C3665" t="str">
            <v>PTE PEATONAL  [23087880]</v>
          </cell>
          <cell r="D3665" t="str">
            <v>Limnigráfica</v>
          </cell>
          <cell r="E3665" t="str">
            <v>Convencional</v>
          </cell>
          <cell r="F3665" t="str">
            <v>Activa</v>
          </cell>
          <cell r="G3665">
            <v>34653</v>
          </cell>
          <cell r="H3665">
            <v>1300</v>
          </cell>
          <cell r="I3665">
            <v>6.15</v>
          </cell>
          <cell r="J3665">
            <v>-75.033333329999991</v>
          </cell>
          <cell r="K3665" t="str">
            <v>Antioquia</v>
          </cell>
          <cell r="L3665" t="str">
            <v>San Carlos (Antioquia)</v>
          </cell>
          <cell r="M3665" t="str">
            <v>Area Operativa 01 - Antioquia-Chocó</v>
          </cell>
          <cell r="N3665" t="str">
            <v>Magdalena Cauca</v>
          </cell>
          <cell r="O3665" t="str">
            <v>Medio Magdalena</v>
          </cell>
          <cell r="Q3665" t="str">
            <v>Qda La Arenosa</v>
          </cell>
        </row>
        <row r="3666">
          <cell r="B3666">
            <v>23087220</v>
          </cell>
          <cell r="C3666" t="str">
            <v>RN-14  [23087220]</v>
          </cell>
          <cell r="D3666" t="str">
            <v>Limnimétrica</v>
          </cell>
          <cell r="E3666" t="str">
            <v>Convencional</v>
          </cell>
          <cell r="F3666" t="str">
            <v>Suspendida</v>
          </cell>
          <cell r="G3666">
            <v>26191</v>
          </cell>
          <cell r="H3666">
            <v>1300</v>
          </cell>
          <cell r="I3666">
            <v>6.15</v>
          </cell>
          <cell r="J3666">
            <v>-75.066666669999989</v>
          </cell>
          <cell r="K3666" t="str">
            <v>Antioquia</v>
          </cell>
          <cell r="L3666" t="str">
            <v>Granada (Antioquia)</v>
          </cell>
          <cell r="M3666" t="str">
            <v>Area Operativa 01 - Antioquia-Chocó</v>
          </cell>
          <cell r="N3666" t="str">
            <v>Magdalena Cauca</v>
          </cell>
          <cell r="O3666" t="str">
            <v>Medio Magdalena</v>
          </cell>
          <cell r="Q3666" t="str">
            <v>Calderas</v>
          </cell>
          <cell r="R3666">
            <v>30086</v>
          </cell>
        </row>
        <row r="3667">
          <cell r="B3667">
            <v>23087390</v>
          </cell>
          <cell r="C3667" t="str">
            <v>RIONEGRO LA HOLAND  [23087390]</v>
          </cell>
          <cell r="D3667" t="str">
            <v>Limnigráfica</v>
          </cell>
          <cell r="E3667" t="str">
            <v>Convencional</v>
          </cell>
          <cell r="F3667" t="str">
            <v>Suspendida</v>
          </cell>
          <cell r="G3667">
            <v>31213</v>
          </cell>
          <cell r="H3667">
            <v>2060</v>
          </cell>
          <cell r="I3667">
            <v>6.15</v>
          </cell>
          <cell r="J3667">
            <v>-75.366666670000001</v>
          </cell>
          <cell r="K3667" t="str">
            <v>Antioquia</v>
          </cell>
          <cell r="L3667" t="str">
            <v>Rionegro (Antioquia)</v>
          </cell>
          <cell r="M3667" t="str">
            <v>Area Operativa 01 - Antioquia-Chocó</v>
          </cell>
          <cell r="N3667" t="str">
            <v>Magdalena Cauca</v>
          </cell>
          <cell r="O3667" t="str">
            <v>Medio Magdalena</v>
          </cell>
          <cell r="Q3667" t="str">
            <v>Negro</v>
          </cell>
          <cell r="R3667">
            <v>33434</v>
          </cell>
        </row>
        <row r="3668">
          <cell r="B3668">
            <v>23087610</v>
          </cell>
          <cell r="C3668" t="str">
            <v>PALMAS LAS RN 7  [23087610]</v>
          </cell>
          <cell r="D3668" t="str">
            <v>Limnigráfica</v>
          </cell>
          <cell r="E3668" t="str">
            <v>Convencional</v>
          </cell>
          <cell r="F3668" t="str">
            <v>Suspendida</v>
          </cell>
          <cell r="G3668">
            <v>19313</v>
          </cell>
          <cell r="H3668">
            <v>2475</v>
          </cell>
          <cell r="I3668">
            <v>6.15</v>
          </cell>
          <cell r="J3668">
            <v>-75.533333329999991</v>
          </cell>
          <cell r="K3668" t="str">
            <v>Antioquia</v>
          </cell>
          <cell r="L3668" t="str">
            <v>Retiro</v>
          </cell>
          <cell r="M3668" t="str">
            <v>Area Operativa 01 - Antioquia-Chocó</v>
          </cell>
          <cell r="N3668" t="str">
            <v>Magdalena Cauca</v>
          </cell>
          <cell r="O3668" t="str">
            <v>Medio Magdalena</v>
          </cell>
          <cell r="Q3668" t="str">
            <v>Qda Las Palmas</v>
          </cell>
          <cell r="R3668">
            <v>21351</v>
          </cell>
        </row>
        <row r="3669">
          <cell r="B3669">
            <v>23087850</v>
          </cell>
          <cell r="C3669" t="str">
            <v>CASA MIA RNS 22  [23087850]</v>
          </cell>
          <cell r="D3669" t="str">
            <v>Limnimétrica</v>
          </cell>
          <cell r="E3669" t="str">
            <v>Convencional</v>
          </cell>
          <cell r="F3669" t="str">
            <v>Suspendida</v>
          </cell>
          <cell r="G3669">
            <v>32857</v>
          </cell>
          <cell r="H3669">
            <v>2080</v>
          </cell>
          <cell r="I3669">
            <v>6.15</v>
          </cell>
          <cell r="J3669">
            <v>-75.349999999999994</v>
          </cell>
          <cell r="K3669" t="str">
            <v>Antioquia</v>
          </cell>
          <cell r="L3669" t="str">
            <v>Rionegro (Antioquia)</v>
          </cell>
          <cell r="M3669" t="str">
            <v>Area Operativa 01 - Antioquia-Chocó</v>
          </cell>
          <cell r="N3669" t="str">
            <v>Magdalena Cauca</v>
          </cell>
          <cell r="O3669" t="str">
            <v>Medio Magdalena</v>
          </cell>
          <cell r="Q3669" t="str">
            <v>Qda La Pereira</v>
          </cell>
          <cell r="R3669">
            <v>33587</v>
          </cell>
        </row>
        <row r="3670">
          <cell r="B3670">
            <v>27017500</v>
          </cell>
          <cell r="C3670" t="str">
            <v>OLLA LA  [27017500]</v>
          </cell>
          <cell r="D3670" t="str">
            <v>Limnimétrica</v>
          </cell>
          <cell r="E3670" t="str">
            <v>Convencional</v>
          </cell>
          <cell r="F3670" t="str">
            <v>Suspendida</v>
          </cell>
          <cell r="G3670">
            <v>29356</v>
          </cell>
          <cell r="H3670">
            <v>1585</v>
          </cell>
          <cell r="I3670">
            <v>6.15</v>
          </cell>
          <cell r="J3670">
            <v>-75.633333329999999</v>
          </cell>
          <cell r="K3670" t="str">
            <v>Antioquia</v>
          </cell>
          <cell r="L3670" t="str">
            <v>La Estrella</v>
          </cell>
          <cell r="M3670" t="str">
            <v>Area Operativa 01 - Antioquia-Chocó</v>
          </cell>
          <cell r="N3670" t="str">
            <v>Magdalena Cauca</v>
          </cell>
          <cell r="O3670" t="str">
            <v>Nechí</v>
          </cell>
          <cell r="Q3670" t="str">
            <v>Qda La Grande</v>
          </cell>
          <cell r="R3670">
            <v>30300</v>
          </cell>
        </row>
        <row r="3671">
          <cell r="B3671">
            <v>27017560</v>
          </cell>
          <cell r="C3671" t="str">
            <v>OLLA LA  [27017560]</v>
          </cell>
          <cell r="D3671" t="str">
            <v>Limnimétrica</v>
          </cell>
          <cell r="E3671" t="str">
            <v>Convencional</v>
          </cell>
          <cell r="F3671" t="str">
            <v>Suspendida</v>
          </cell>
          <cell r="G3671">
            <v>29752</v>
          </cell>
          <cell r="H3671">
            <v>1585</v>
          </cell>
          <cell r="I3671">
            <v>6.15</v>
          </cell>
          <cell r="J3671">
            <v>-75.633333329999999</v>
          </cell>
          <cell r="K3671" t="str">
            <v>Antioquia</v>
          </cell>
          <cell r="L3671" t="str">
            <v>La Estrella</v>
          </cell>
          <cell r="M3671" t="str">
            <v>Area Operativa 01 - Antioquia-Chocó</v>
          </cell>
          <cell r="N3671" t="str">
            <v>Magdalena Cauca</v>
          </cell>
          <cell r="O3671" t="str">
            <v>Nechí</v>
          </cell>
          <cell r="Q3671" t="str">
            <v>Qda La Grande</v>
          </cell>
          <cell r="R3671">
            <v>31243</v>
          </cell>
        </row>
        <row r="3672">
          <cell r="B3672">
            <v>24015511</v>
          </cell>
          <cell r="C3672" t="str">
            <v>EL OLIVAL-24015511  - AUT  [24015511]</v>
          </cell>
          <cell r="D3672" t="str">
            <v>Pluviométrica</v>
          </cell>
          <cell r="E3672" t="str">
            <v>Automática con Telemetría</v>
          </cell>
          <cell r="F3672" t="str">
            <v>Activa</v>
          </cell>
          <cell r="H3672">
            <v>1510</v>
          </cell>
          <cell r="I3672">
            <v>6.1515000000000004</v>
          </cell>
          <cell r="J3672">
            <v>-73.341722220000008</v>
          </cell>
          <cell r="K3672" t="str">
            <v>Santander</v>
          </cell>
          <cell r="L3672" t="str">
            <v>Suaita</v>
          </cell>
          <cell r="M3672" t="str">
            <v>Area Operativa 08 - Santanderes-Arauca</v>
          </cell>
          <cell r="N3672" t="str">
            <v>Magdalena Cauca</v>
          </cell>
          <cell r="O3672" t="str">
            <v>Sogamoso</v>
          </cell>
          <cell r="Q3672" t="str">
            <v>Qda La Grande</v>
          </cell>
        </row>
        <row r="3673">
          <cell r="B3673">
            <v>23080620</v>
          </cell>
          <cell r="C3673" t="str">
            <v>ARABIA LA  [23080620]</v>
          </cell>
          <cell r="D3673" t="str">
            <v>Pluviográfica</v>
          </cell>
          <cell r="E3673" t="str">
            <v>Convencional</v>
          </cell>
          <cell r="F3673" t="str">
            <v>Activa</v>
          </cell>
          <cell r="G3673">
            <v>25065</v>
          </cell>
          <cell r="H3673">
            <v>600</v>
          </cell>
          <cell r="I3673">
            <v>6.1666666699999997</v>
          </cell>
          <cell r="J3673">
            <v>-74.75</v>
          </cell>
          <cell r="K3673" t="str">
            <v>Antioquia</v>
          </cell>
          <cell r="L3673" t="str">
            <v>Puerto Nare</v>
          </cell>
          <cell r="M3673" t="str">
            <v>Area Operativa 01 - Antioquia-Chocó</v>
          </cell>
          <cell r="N3673" t="str">
            <v>Magdalena Cauca</v>
          </cell>
          <cell r="O3673" t="str">
            <v>Medio Magdalena</v>
          </cell>
          <cell r="Q3673" t="str">
            <v>Qda La Grande</v>
          </cell>
        </row>
        <row r="3674">
          <cell r="B3674">
            <v>23080700</v>
          </cell>
          <cell r="C3674" t="str">
            <v>CALDERAS  [23080700]</v>
          </cell>
          <cell r="D3674" t="str">
            <v>Pluviográfica</v>
          </cell>
          <cell r="E3674" t="str">
            <v>Convencional</v>
          </cell>
          <cell r="F3674" t="str">
            <v>Activa</v>
          </cell>
          <cell r="G3674">
            <v>27256</v>
          </cell>
          <cell r="H3674">
            <v>2070</v>
          </cell>
          <cell r="I3674">
            <v>6.1666666699999997</v>
          </cell>
          <cell r="J3674">
            <v>-75.099999999999994</v>
          </cell>
          <cell r="K3674" t="str">
            <v>Antioquia</v>
          </cell>
          <cell r="L3674" t="str">
            <v>Granada (Antioquia)</v>
          </cell>
          <cell r="M3674" t="str">
            <v>Area Operativa 01 - Antioquia-Chocó</v>
          </cell>
          <cell r="N3674" t="str">
            <v>Magdalena Cauca</v>
          </cell>
          <cell r="O3674" t="str">
            <v>Medio Magdalena</v>
          </cell>
          <cell r="Q3674" t="str">
            <v>Qda La Grande</v>
          </cell>
        </row>
        <row r="3675">
          <cell r="B3675">
            <v>23087250</v>
          </cell>
          <cell r="C3675" t="str">
            <v>RAMADA LA RNS 18  [23087250]</v>
          </cell>
          <cell r="D3675" t="str">
            <v>Limnigráfica</v>
          </cell>
          <cell r="E3675" t="str">
            <v>Convencional</v>
          </cell>
          <cell r="F3675" t="str">
            <v>Activa</v>
          </cell>
          <cell r="G3675">
            <v>28352</v>
          </cell>
          <cell r="H3675">
            <v>2100</v>
          </cell>
          <cell r="I3675">
            <v>6.1666666699999997</v>
          </cell>
          <cell r="J3675">
            <v>-75.333333329999988</v>
          </cell>
          <cell r="K3675" t="str">
            <v>Antioquia</v>
          </cell>
          <cell r="L3675" t="str">
            <v>Marinilla</v>
          </cell>
          <cell r="M3675" t="str">
            <v>Area Operativa 01 - Antioquia-Chocó</v>
          </cell>
          <cell r="N3675" t="str">
            <v>Magdalena Cauca</v>
          </cell>
          <cell r="O3675" t="str">
            <v>Medio Magdalena</v>
          </cell>
          <cell r="Q3675" t="str">
            <v>Qda Marinilla</v>
          </cell>
        </row>
        <row r="3676">
          <cell r="B3676">
            <v>24040070</v>
          </cell>
          <cell r="C3676" t="str">
            <v>CHOCHOS  [24040070]</v>
          </cell>
          <cell r="D3676" t="str">
            <v>Pluviométrica</v>
          </cell>
          <cell r="E3676" t="str">
            <v>Convencional</v>
          </cell>
          <cell r="F3676" t="str">
            <v>Activa</v>
          </cell>
          <cell r="G3676">
            <v>29082</v>
          </cell>
          <cell r="H3676">
            <v>1400</v>
          </cell>
          <cell r="I3676">
            <v>6.5333333299999996</v>
          </cell>
          <cell r="J3676">
            <v>-73.3</v>
          </cell>
          <cell r="K3676" t="str">
            <v>Santander</v>
          </cell>
          <cell r="L3676" t="str">
            <v>Hato</v>
          </cell>
          <cell r="M3676" t="str">
            <v>Area Operativa 08 - Santanderes-Arauca</v>
          </cell>
          <cell r="N3676" t="str">
            <v>Magdalena Cauca</v>
          </cell>
          <cell r="O3676" t="str">
            <v>Sogamoso</v>
          </cell>
          <cell r="Q3676" t="str">
            <v>Riogrande</v>
          </cell>
        </row>
        <row r="3677">
          <cell r="B3677">
            <v>26125502</v>
          </cell>
          <cell r="C3677" t="str">
            <v>CAICEDONIA  - AUT  [26125502]</v>
          </cell>
          <cell r="D3677" t="str">
            <v>Climática Principal</v>
          </cell>
          <cell r="E3677" t="str">
            <v>Automática con Telemetría</v>
          </cell>
          <cell r="F3677" t="str">
            <v>Activa</v>
          </cell>
          <cell r="G3677">
            <v>41526.791666666664</v>
          </cell>
          <cell r="H3677">
            <v>999</v>
          </cell>
          <cell r="I3677">
            <v>4.2975583300000002</v>
          </cell>
          <cell r="J3677">
            <v>-75.863961110000005</v>
          </cell>
          <cell r="K3677" t="str">
            <v>Valle del Cauca</v>
          </cell>
          <cell r="L3677" t="str">
            <v>Caicedonia</v>
          </cell>
          <cell r="M3677" t="str">
            <v>Area Operativa 09 - Cauca-Valle-Caldas</v>
          </cell>
          <cell r="N3677" t="str">
            <v>Magdalena Cauca</v>
          </cell>
          <cell r="O3677" t="str">
            <v>Cauca</v>
          </cell>
          <cell r="P3677" t="str">
            <v>Mediante orfeo 20191040002573 se hace entrega del archivo Excel que contiene el catálogo de estaciones automáticas de Cenicafé, el cual comprende 103 estaciones, con el fin de que se actualice su metadata en el Catálogo Nacional de estaciones del IDEAM.</v>
          </cell>
          <cell r="Q3677">
            <v>0</v>
          </cell>
        </row>
        <row r="3678">
          <cell r="B3678">
            <v>23080530</v>
          </cell>
          <cell r="C3678" t="str">
            <v>CARACOLI  [23080530]</v>
          </cell>
          <cell r="D3678" t="str">
            <v>Pluviométrica</v>
          </cell>
          <cell r="E3678" t="str">
            <v>Convencional</v>
          </cell>
          <cell r="F3678" t="str">
            <v>Activa</v>
          </cell>
          <cell r="G3678">
            <v>25187</v>
          </cell>
          <cell r="H3678">
            <v>600</v>
          </cell>
          <cell r="I3678">
            <v>6.4166666699999997</v>
          </cell>
          <cell r="J3678">
            <v>-74.766666669999992</v>
          </cell>
          <cell r="K3678" t="str">
            <v>Antioquia</v>
          </cell>
          <cell r="L3678" t="str">
            <v>Caracolí</v>
          </cell>
          <cell r="M3678" t="str">
            <v>Area Operativa 01 - Antioquia-Chocó</v>
          </cell>
          <cell r="N3678" t="str">
            <v>Magdalena Cauca</v>
          </cell>
          <cell r="O3678" t="str">
            <v>Medio Magdalena</v>
          </cell>
          <cell r="Q3678" t="str">
            <v>Nare</v>
          </cell>
        </row>
        <row r="3679">
          <cell r="B3679">
            <v>26230090</v>
          </cell>
          <cell r="C3679" t="str">
            <v>AURRA  [26230090]</v>
          </cell>
          <cell r="D3679" t="str">
            <v>Pluviográfica</v>
          </cell>
          <cell r="E3679" t="str">
            <v>Convencional</v>
          </cell>
          <cell r="F3679" t="str">
            <v>Activa</v>
          </cell>
          <cell r="G3679">
            <v>18794</v>
          </cell>
          <cell r="H3679">
            <v>2525</v>
          </cell>
          <cell r="I3679">
            <v>6.4166666699999997</v>
          </cell>
          <cell r="J3679">
            <v>-75.616666670000001</v>
          </cell>
          <cell r="K3679" t="str">
            <v>Antioquia</v>
          </cell>
          <cell r="L3679" t="str">
            <v>San Pedro (Antioquia)</v>
          </cell>
          <cell r="M3679" t="str">
            <v>Area Operativa 01 - Antioquia-Chocó</v>
          </cell>
          <cell r="N3679" t="str">
            <v>Magdalena Cauca</v>
          </cell>
          <cell r="O3679" t="str">
            <v>Cauca</v>
          </cell>
          <cell r="Q3679" t="str">
            <v>Nare</v>
          </cell>
        </row>
        <row r="3680">
          <cell r="B3680">
            <v>27017380</v>
          </cell>
          <cell r="C3680" t="str">
            <v>HATILLO EL RMS-13  [27017380]</v>
          </cell>
          <cell r="D3680" t="str">
            <v>Limnigráfica</v>
          </cell>
          <cell r="E3680" t="str">
            <v>Convencional</v>
          </cell>
          <cell r="F3680" t="str">
            <v>Activa</v>
          </cell>
          <cell r="G3680">
            <v>26404</v>
          </cell>
          <cell r="H3680">
            <v>1335</v>
          </cell>
          <cell r="I3680">
            <v>6.4166666699999997</v>
          </cell>
          <cell r="J3680">
            <v>-75.400000000000006</v>
          </cell>
          <cell r="K3680" t="str">
            <v>Antioquia</v>
          </cell>
          <cell r="L3680" t="str">
            <v>Barbosa (Antioquia)</v>
          </cell>
          <cell r="M3680" t="str">
            <v>Area Operativa 01 - Antioquia-Chocó</v>
          </cell>
          <cell r="N3680" t="str">
            <v>Magdalena Cauca</v>
          </cell>
          <cell r="O3680" t="str">
            <v>Nechí</v>
          </cell>
          <cell r="Q3680" t="str">
            <v>Medellin</v>
          </cell>
        </row>
        <row r="3681">
          <cell r="B3681">
            <v>11070080</v>
          </cell>
          <cell r="C3681" t="str">
            <v>MANDE  [11070080]</v>
          </cell>
          <cell r="D3681" t="str">
            <v>Pluviográfica</v>
          </cell>
          <cell r="E3681" t="str">
            <v>Convencional</v>
          </cell>
          <cell r="F3681" t="str">
            <v>Activa</v>
          </cell>
          <cell r="G3681">
            <v>28564</v>
          </cell>
          <cell r="H3681">
            <v>495</v>
          </cell>
          <cell r="I3681">
            <v>6.43333333</v>
          </cell>
          <cell r="J3681">
            <v>-76.45</v>
          </cell>
          <cell r="K3681" t="str">
            <v>Antioquia</v>
          </cell>
          <cell r="L3681" t="str">
            <v>Urrao</v>
          </cell>
          <cell r="M3681" t="str">
            <v>Area Operativa 01 - Antioquia-Chocó</v>
          </cell>
          <cell r="N3681" t="str">
            <v>Caribe</v>
          </cell>
          <cell r="O3681" t="str">
            <v>Atrato - Darién</v>
          </cell>
          <cell r="Q3681" t="str">
            <v>Medellin</v>
          </cell>
        </row>
        <row r="3682">
          <cell r="B3682">
            <v>11077050</v>
          </cell>
          <cell r="C3682" t="str">
            <v>ENCARNACION RP-2  [11077050]</v>
          </cell>
          <cell r="D3682" t="str">
            <v>Limnigráfica</v>
          </cell>
          <cell r="E3682" t="str">
            <v>Convencional</v>
          </cell>
          <cell r="F3682" t="str">
            <v>Activa</v>
          </cell>
          <cell r="G3682">
            <v>28171</v>
          </cell>
          <cell r="H3682">
            <v>1570</v>
          </cell>
          <cell r="I3682">
            <v>6.43333333</v>
          </cell>
          <cell r="J3682">
            <v>-76.150000000000006</v>
          </cell>
          <cell r="K3682" t="str">
            <v>Antioquia</v>
          </cell>
          <cell r="L3682" t="str">
            <v>Urrao</v>
          </cell>
          <cell r="M3682" t="str">
            <v>Area Operativa 01 - Antioquia-Chocó</v>
          </cell>
          <cell r="N3682" t="str">
            <v>Caribe</v>
          </cell>
          <cell r="O3682" t="str">
            <v>Atrato - Darién</v>
          </cell>
          <cell r="Q3682" t="str">
            <v>Encarnacion</v>
          </cell>
        </row>
        <row r="3683">
          <cell r="B3683">
            <v>23080870</v>
          </cell>
          <cell r="C3683" t="str">
            <v>PALMAS SAN ROQUE  [23080870]</v>
          </cell>
          <cell r="D3683" t="str">
            <v>Pluviográfica</v>
          </cell>
          <cell r="E3683" t="str">
            <v>Convencional</v>
          </cell>
          <cell r="F3683" t="str">
            <v>Activa</v>
          </cell>
          <cell r="G3683">
            <v>32339</v>
          </cell>
          <cell r="H3683">
            <v>1100</v>
          </cell>
          <cell r="I3683">
            <v>6.43333333</v>
          </cell>
          <cell r="J3683">
            <v>-74.933333329999996</v>
          </cell>
          <cell r="K3683" t="str">
            <v>Antioquia</v>
          </cell>
          <cell r="L3683" t="str">
            <v>San Roque</v>
          </cell>
          <cell r="M3683" t="str">
            <v>Area Operativa 01 - Antioquia-Chocó</v>
          </cell>
          <cell r="N3683" t="str">
            <v>Magdalena Cauca</v>
          </cell>
          <cell r="O3683" t="str">
            <v>Medio Magdalena</v>
          </cell>
          <cell r="Q3683" t="str">
            <v>Encarnacion</v>
          </cell>
        </row>
        <row r="3684">
          <cell r="B3684">
            <v>24020190</v>
          </cell>
          <cell r="C3684" t="str">
            <v>LAGUNA LA  [24020190]</v>
          </cell>
          <cell r="D3684" t="str">
            <v>Pluviométrica</v>
          </cell>
          <cell r="E3684" t="str">
            <v>Convencional</v>
          </cell>
          <cell r="F3684" t="str">
            <v>Activa</v>
          </cell>
          <cell r="G3684">
            <v>24699</v>
          </cell>
          <cell r="H3684">
            <v>1550</v>
          </cell>
          <cell r="I3684">
            <v>6.43333333</v>
          </cell>
          <cell r="J3684">
            <v>-73.166666669999998</v>
          </cell>
          <cell r="K3684" t="str">
            <v>Santander</v>
          </cell>
          <cell r="L3684" t="str">
            <v>Páramo</v>
          </cell>
          <cell r="M3684" t="str">
            <v>Area Operativa 08 - Santanderes-Arauca</v>
          </cell>
          <cell r="N3684" t="str">
            <v>Magdalena Cauca</v>
          </cell>
          <cell r="O3684" t="str">
            <v>Sogamoso</v>
          </cell>
          <cell r="Q3684" t="str">
            <v>Encarnacion</v>
          </cell>
        </row>
        <row r="3685">
          <cell r="B3685">
            <v>27010530</v>
          </cell>
          <cell r="C3685" t="str">
            <v>ALTO SAN ANDRES  [27010530]</v>
          </cell>
          <cell r="D3685" t="str">
            <v>Pluviográfica</v>
          </cell>
          <cell r="E3685" t="str">
            <v>Convencional</v>
          </cell>
          <cell r="F3685" t="str">
            <v>Activa</v>
          </cell>
          <cell r="G3685">
            <v>21534</v>
          </cell>
          <cell r="H3685">
            <v>2240</v>
          </cell>
          <cell r="I3685">
            <v>6.43333333</v>
          </cell>
          <cell r="J3685">
            <v>-75.45</v>
          </cell>
          <cell r="K3685" t="str">
            <v>Antioquia</v>
          </cell>
          <cell r="L3685" t="str">
            <v>Girardota</v>
          </cell>
          <cell r="M3685" t="str">
            <v>Area Operativa 01 - Antioquia-Chocó</v>
          </cell>
          <cell r="N3685" t="str">
            <v>Magdalena Cauca</v>
          </cell>
          <cell r="O3685" t="str">
            <v>Nechí</v>
          </cell>
          <cell r="Q3685" t="str">
            <v>Aurra</v>
          </cell>
        </row>
        <row r="3686">
          <cell r="B3686">
            <v>27010570</v>
          </cell>
          <cell r="C3686" t="str">
            <v>BARBOSA  [27010570]</v>
          </cell>
          <cell r="D3686" t="str">
            <v>Pluviométrica</v>
          </cell>
          <cell r="E3686" t="str">
            <v>Convencional</v>
          </cell>
          <cell r="F3686" t="str">
            <v>Activa</v>
          </cell>
          <cell r="G3686">
            <v>21565</v>
          </cell>
          <cell r="H3686">
            <v>1290</v>
          </cell>
          <cell r="I3686">
            <v>6.43333333</v>
          </cell>
          <cell r="J3686">
            <v>-75.333333329999988</v>
          </cell>
          <cell r="K3686" t="str">
            <v>Antioquia</v>
          </cell>
          <cell r="L3686" t="str">
            <v>Barbosa (Antioquia)</v>
          </cell>
          <cell r="M3686" t="str">
            <v>Area Operativa 01 - Antioquia-Chocó</v>
          </cell>
          <cell r="N3686" t="str">
            <v>Magdalena Cauca</v>
          </cell>
          <cell r="O3686" t="str">
            <v>Nechí</v>
          </cell>
          <cell r="Q3686" t="str">
            <v>Aurra</v>
          </cell>
        </row>
        <row r="3687">
          <cell r="B3687">
            <v>27010730</v>
          </cell>
          <cell r="C3687" t="str">
            <v>MEDINA  [27010730]</v>
          </cell>
          <cell r="D3687" t="str">
            <v>Pluviográfica</v>
          </cell>
          <cell r="E3687" t="str">
            <v>Convencional</v>
          </cell>
          <cell r="F3687" t="str">
            <v>Activa</v>
          </cell>
          <cell r="G3687">
            <v>24518</v>
          </cell>
          <cell r="H3687">
            <v>2620</v>
          </cell>
          <cell r="I3687">
            <v>6.43333333</v>
          </cell>
          <cell r="J3687">
            <v>-75.533333329999991</v>
          </cell>
          <cell r="K3687" t="str">
            <v>Antioquia</v>
          </cell>
          <cell r="L3687" t="str">
            <v>San Pedro (Antioquia)</v>
          </cell>
          <cell r="M3687" t="str">
            <v>Area Operativa 01 - Antioquia-Chocó</v>
          </cell>
          <cell r="N3687" t="str">
            <v>Magdalena Cauca</v>
          </cell>
          <cell r="O3687" t="str">
            <v>Nechí</v>
          </cell>
          <cell r="Q3687" t="str">
            <v>Aurra</v>
          </cell>
        </row>
        <row r="3688">
          <cell r="B3688">
            <v>27017950</v>
          </cell>
          <cell r="C3688" t="str">
            <v>MATADERO RMS-21  [27017950]</v>
          </cell>
          <cell r="D3688" t="str">
            <v>Limnigráfica</v>
          </cell>
          <cell r="E3688" t="str">
            <v>Convencional</v>
          </cell>
          <cell r="F3688" t="str">
            <v>Activa</v>
          </cell>
          <cell r="G3688">
            <v>34043</v>
          </cell>
          <cell r="H3688">
            <v>1270</v>
          </cell>
          <cell r="I3688">
            <v>6.43333333</v>
          </cell>
          <cell r="J3688">
            <v>-75.333333329999988</v>
          </cell>
          <cell r="K3688" t="str">
            <v>Antioquia</v>
          </cell>
          <cell r="L3688" t="str">
            <v>Barbosa (Antioquia)</v>
          </cell>
          <cell r="M3688" t="str">
            <v>Area Operativa 01 - Antioquia-Chocó</v>
          </cell>
          <cell r="N3688" t="str">
            <v>Magdalena Cauca</v>
          </cell>
          <cell r="O3688" t="str">
            <v>Nechí</v>
          </cell>
          <cell r="Q3688" t="str">
            <v>Medellin</v>
          </cell>
        </row>
        <row r="3689">
          <cell r="B3689">
            <v>23087630</v>
          </cell>
          <cell r="C3689" t="str">
            <v>CHARCO NEGRO  [23087630]</v>
          </cell>
          <cell r="D3689" t="str">
            <v>Limnigráfica</v>
          </cell>
          <cell r="E3689" t="str">
            <v>Convencional</v>
          </cell>
          <cell r="F3689" t="str">
            <v>Activa</v>
          </cell>
          <cell r="G3689">
            <v>33434</v>
          </cell>
          <cell r="H3689">
            <v>1260</v>
          </cell>
          <cell r="I3689">
            <v>6.45</v>
          </cell>
          <cell r="J3689">
            <v>-75.083333329999988</v>
          </cell>
          <cell r="K3689" t="str">
            <v>Antioquia</v>
          </cell>
          <cell r="L3689" t="str">
            <v>San Roque</v>
          </cell>
          <cell r="M3689" t="str">
            <v>Area Operativa 01 - Antioquia-Chocó</v>
          </cell>
          <cell r="N3689" t="str">
            <v>Magdalena Cauca</v>
          </cell>
          <cell r="O3689" t="str">
            <v>Medio Magdalena</v>
          </cell>
          <cell r="Q3689" t="str">
            <v>Nusito</v>
          </cell>
        </row>
        <row r="3690">
          <cell r="B3690">
            <v>24020140</v>
          </cell>
          <cell r="C3690" t="str">
            <v>MESON EL  [24020140]</v>
          </cell>
          <cell r="D3690" t="str">
            <v>Pluviométrica</v>
          </cell>
          <cell r="E3690" t="str">
            <v>Convencional</v>
          </cell>
          <cell r="F3690" t="str">
            <v>Activa</v>
          </cell>
          <cell r="G3690">
            <v>28929</v>
          </cell>
          <cell r="H3690">
            <v>1200</v>
          </cell>
          <cell r="I3690">
            <v>6.45</v>
          </cell>
          <cell r="J3690">
            <v>-73.133333329999999</v>
          </cell>
          <cell r="K3690" t="str">
            <v>Santander</v>
          </cell>
          <cell r="L3690" t="str">
            <v>Valle De San José</v>
          </cell>
          <cell r="M3690" t="str">
            <v>Area Operativa 08 - Santanderes-Arauca</v>
          </cell>
          <cell r="N3690" t="str">
            <v>Magdalena Cauca</v>
          </cell>
          <cell r="O3690" t="str">
            <v>Sogamoso</v>
          </cell>
          <cell r="Q3690" t="str">
            <v>Nusito</v>
          </cell>
        </row>
        <row r="3691">
          <cell r="B3691">
            <v>23080330</v>
          </cell>
          <cell r="C3691" t="str">
            <v>STO DOMINGO  [23080330]</v>
          </cell>
          <cell r="D3691" t="str">
            <v>Pluviométrica</v>
          </cell>
          <cell r="E3691" t="str">
            <v>Convencional</v>
          </cell>
          <cell r="F3691" t="str">
            <v>Activa</v>
          </cell>
          <cell r="G3691">
            <v>21565</v>
          </cell>
          <cell r="H3691">
            <v>1940</v>
          </cell>
          <cell r="I3691">
            <v>6.4666666699999995</v>
          </cell>
          <cell r="J3691">
            <v>-75.166666669999998</v>
          </cell>
          <cell r="K3691" t="str">
            <v>Antioquia</v>
          </cell>
          <cell r="L3691" t="str">
            <v>Santo Domingo</v>
          </cell>
          <cell r="M3691" t="str">
            <v>Area Operativa 01 - Antioquia-Chocó</v>
          </cell>
          <cell r="N3691" t="str">
            <v>Magdalena Cauca</v>
          </cell>
          <cell r="O3691" t="str">
            <v>Medio Magdalena</v>
          </cell>
          <cell r="Q3691" t="str">
            <v>Qda La Garcia</v>
          </cell>
        </row>
        <row r="3692">
          <cell r="B3692">
            <v>23080480</v>
          </cell>
          <cell r="C3692" t="str">
            <v>COL LA PRESENTACIO  [23080480]</v>
          </cell>
          <cell r="D3692" t="str">
            <v>Pluviométrica</v>
          </cell>
          <cell r="E3692" t="str">
            <v>Convencional</v>
          </cell>
          <cell r="F3692" t="str">
            <v>Activa</v>
          </cell>
          <cell r="G3692">
            <v>20835</v>
          </cell>
          <cell r="H3692">
            <v>1450</v>
          </cell>
          <cell r="I3692">
            <v>6.4666666699999995</v>
          </cell>
          <cell r="J3692">
            <v>-75.05</v>
          </cell>
          <cell r="K3692" t="str">
            <v>Antioquia</v>
          </cell>
          <cell r="L3692" t="str">
            <v>San Roque</v>
          </cell>
          <cell r="M3692" t="str">
            <v>Area Operativa 01 - Antioquia-Chocó</v>
          </cell>
          <cell r="N3692" t="str">
            <v>Magdalena Cauca</v>
          </cell>
          <cell r="O3692" t="str">
            <v>Medio Magdalena</v>
          </cell>
          <cell r="Q3692" t="str">
            <v>Qda La Garcia</v>
          </cell>
        </row>
        <row r="3693">
          <cell r="B3693">
            <v>26237010</v>
          </cell>
          <cell r="C3693" t="str">
            <v>AURRA RA 1  [26237010]</v>
          </cell>
          <cell r="D3693" t="str">
            <v>Limnigráfica</v>
          </cell>
          <cell r="E3693" t="str">
            <v>Convencional</v>
          </cell>
          <cell r="F3693" t="str">
            <v>Suspendida</v>
          </cell>
          <cell r="G3693">
            <v>21565</v>
          </cell>
          <cell r="H3693">
            <v>2455</v>
          </cell>
          <cell r="I3693">
            <v>6.43333333</v>
          </cell>
          <cell r="J3693">
            <v>-75.633333329999999</v>
          </cell>
          <cell r="K3693" t="str">
            <v>Antioquia</v>
          </cell>
          <cell r="L3693" t="str">
            <v>San Pedro (Antioquia)</v>
          </cell>
          <cell r="M3693" t="str">
            <v>Area Operativa 01 - Antioquia-Chocó</v>
          </cell>
          <cell r="N3693" t="str">
            <v>Magdalena Cauca</v>
          </cell>
          <cell r="O3693" t="str">
            <v>Cauca</v>
          </cell>
          <cell r="Q3693" t="str">
            <v>Aurra</v>
          </cell>
          <cell r="R3693">
            <v>30331</v>
          </cell>
        </row>
        <row r="3694">
          <cell r="B3694">
            <v>27010610</v>
          </cell>
          <cell r="C3694" t="str">
            <v>POPALITO GJA  [27010610]</v>
          </cell>
          <cell r="D3694" t="str">
            <v>Pluviométrica</v>
          </cell>
          <cell r="E3694" t="str">
            <v>Convencional</v>
          </cell>
          <cell r="F3694" t="str">
            <v>Suspendida</v>
          </cell>
          <cell r="G3694">
            <v>21596</v>
          </cell>
          <cell r="H3694">
            <v>1250</v>
          </cell>
          <cell r="I3694">
            <v>6.43333333</v>
          </cell>
          <cell r="J3694">
            <v>-75.333333329999988</v>
          </cell>
          <cell r="K3694" t="str">
            <v>Antioquia</v>
          </cell>
          <cell r="L3694" t="str">
            <v>Barbosa (Antioquia)</v>
          </cell>
          <cell r="M3694" t="str">
            <v>Area Operativa 01 - Antioquia-Chocó</v>
          </cell>
          <cell r="N3694" t="str">
            <v>Magdalena Cauca</v>
          </cell>
          <cell r="O3694" t="str">
            <v>Nechí</v>
          </cell>
          <cell r="Q3694" t="str">
            <v>Aurra</v>
          </cell>
          <cell r="R3694">
            <v>22781</v>
          </cell>
        </row>
        <row r="3695">
          <cell r="B3695">
            <v>27017440</v>
          </cell>
          <cell r="C3695" t="str">
            <v>TEJICONDOR  [27017440]</v>
          </cell>
          <cell r="D3695" t="str">
            <v>Limnimétrica</v>
          </cell>
          <cell r="E3695" t="str">
            <v>Convencional</v>
          </cell>
          <cell r="F3695" t="str">
            <v>Suspendida</v>
          </cell>
          <cell r="G3695">
            <v>29387</v>
          </cell>
          <cell r="H3695">
            <v>1298</v>
          </cell>
          <cell r="I3695">
            <v>6.43333333</v>
          </cell>
          <cell r="J3695">
            <v>-75.349999999999994</v>
          </cell>
          <cell r="K3695" t="str">
            <v>Antioquia</v>
          </cell>
          <cell r="L3695" t="str">
            <v>Barbosa (Antioquia)</v>
          </cell>
          <cell r="M3695" t="str">
            <v>Area Operativa 01 - Antioquia-Chocó</v>
          </cell>
          <cell r="N3695" t="str">
            <v>Magdalena Cauca</v>
          </cell>
          <cell r="O3695" t="str">
            <v>Nechí</v>
          </cell>
          <cell r="Q3695" t="str">
            <v>Qda Ovejas</v>
          </cell>
          <cell r="R3695">
            <v>31305</v>
          </cell>
        </row>
        <row r="3696">
          <cell r="B3696">
            <v>27017150</v>
          </cell>
          <cell r="C3696" t="str">
            <v>CANAL GARCIA T 4  [27017150]</v>
          </cell>
          <cell r="D3696" t="str">
            <v>Limnigráfica</v>
          </cell>
          <cell r="E3696" t="str">
            <v>Convencional</v>
          </cell>
          <cell r="F3696" t="str">
            <v>Suspendida</v>
          </cell>
          <cell r="G3696">
            <v>20925</v>
          </cell>
          <cell r="H3696">
            <v>1690</v>
          </cell>
          <cell r="I3696">
            <v>6.45</v>
          </cell>
          <cell r="J3696">
            <v>-75.583333329999988</v>
          </cell>
          <cell r="K3696" t="str">
            <v>Antioquia</v>
          </cell>
          <cell r="L3696" t="str">
            <v>Bello</v>
          </cell>
          <cell r="M3696" t="str">
            <v>Area Operativa 01 - Antioquia-Chocó</v>
          </cell>
          <cell r="N3696" t="str">
            <v>Magdalena Cauca</v>
          </cell>
          <cell r="O3696" t="str">
            <v>Nechí</v>
          </cell>
          <cell r="Q3696" t="str">
            <v>Qda La Garcia</v>
          </cell>
          <cell r="R3696">
            <v>33649</v>
          </cell>
        </row>
        <row r="3697">
          <cell r="B3697">
            <v>36030010</v>
          </cell>
          <cell r="C3697" t="str">
            <v>TAME  [36030010]</v>
          </cell>
          <cell r="D3697" t="str">
            <v>Pluviométrica</v>
          </cell>
          <cell r="E3697" t="str">
            <v>Convencional</v>
          </cell>
          <cell r="F3697" t="str">
            <v>Suspendida</v>
          </cell>
          <cell r="G3697">
            <v>26191</v>
          </cell>
          <cell r="H3697">
            <v>300</v>
          </cell>
          <cell r="I3697">
            <v>6.45</v>
          </cell>
          <cell r="J3697">
            <v>-71.75</v>
          </cell>
          <cell r="K3697" t="str">
            <v>Arauca</v>
          </cell>
          <cell r="L3697" t="str">
            <v>Tame</v>
          </cell>
          <cell r="M3697" t="str">
            <v>Area Operativa 08 - Santanderes-Arauca</v>
          </cell>
          <cell r="N3697" t="str">
            <v>Orinoco</v>
          </cell>
          <cell r="O3697" t="str">
            <v>Casanare</v>
          </cell>
          <cell r="Q3697" t="str">
            <v>Qda La Garcia</v>
          </cell>
          <cell r="R3697">
            <v>26648</v>
          </cell>
        </row>
        <row r="3698">
          <cell r="B3698">
            <v>24020250</v>
          </cell>
          <cell r="C3698" t="str">
            <v>PLAZUELA LA  [24020250]</v>
          </cell>
          <cell r="D3698" t="str">
            <v>Pluviométrica</v>
          </cell>
          <cell r="E3698" t="str">
            <v>Convencional</v>
          </cell>
          <cell r="F3698" t="str">
            <v>Activa</v>
          </cell>
          <cell r="G3698">
            <v>33253</v>
          </cell>
          <cell r="H3698">
            <v>1700</v>
          </cell>
          <cell r="I3698">
            <v>6.4666666699999995</v>
          </cell>
          <cell r="J3698">
            <v>-73.216666669999995</v>
          </cell>
          <cell r="K3698" t="str">
            <v>Santander</v>
          </cell>
          <cell r="L3698" t="str">
            <v>Socorro</v>
          </cell>
          <cell r="M3698" t="str">
            <v>Area Operativa 08 - Santanderes-Arauca</v>
          </cell>
          <cell r="N3698" t="str">
            <v>Magdalena Cauca</v>
          </cell>
          <cell r="O3698" t="str">
            <v>Sogamoso</v>
          </cell>
          <cell r="Q3698" t="str">
            <v>Qda La Garcia</v>
          </cell>
        </row>
        <row r="3699">
          <cell r="B3699">
            <v>24020280</v>
          </cell>
          <cell r="C3699" t="str">
            <v>CHAPOLA LA  [24020280]</v>
          </cell>
          <cell r="D3699" t="str">
            <v>Pluviométrica</v>
          </cell>
          <cell r="E3699" t="str">
            <v>Convencional</v>
          </cell>
          <cell r="F3699" t="str">
            <v>Activa</v>
          </cell>
          <cell r="G3699">
            <v>35231</v>
          </cell>
          <cell r="H3699">
            <v>1700</v>
          </cell>
          <cell r="I3699">
            <v>6.4666666699999995</v>
          </cell>
          <cell r="J3699">
            <v>-73.2</v>
          </cell>
          <cell r="K3699" t="str">
            <v>Santander</v>
          </cell>
          <cell r="L3699" t="str">
            <v>Socorro</v>
          </cell>
          <cell r="M3699" t="str">
            <v>Area Operativa 08 - Santanderes-Arauca</v>
          </cell>
          <cell r="N3699" t="str">
            <v>Magdalena Cauca</v>
          </cell>
          <cell r="O3699" t="str">
            <v>Sogamoso</v>
          </cell>
          <cell r="Q3699" t="str">
            <v>Qda La Garcia</v>
          </cell>
        </row>
        <row r="3700">
          <cell r="B3700">
            <v>24030890</v>
          </cell>
          <cell r="C3700" t="str">
            <v>INST AGRICOLA  [24030890]</v>
          </cell>
          <cell r="D3700" t="str">
            <v>Pluviométrica</v>
          </cell>
          <cell r="E3700" t="str">
            <v>Convencional</v>
          </cell>
          <cell r="F3700" t="str">
            <v>Activa</v>
          </cell>
          <cell r="G3700">
            <v>22143</v>
          </cell>
          <cell r="H3700">
            <v>1800</v>
          </cell>
          <cell r="I3700">
            <v>6.4666666699999995</v>
          </cell>
          <cell r="J3700">
            <v>-72.466666669999995</v>
          </cell>
          <cell r="K3700" t="str">
            <v>Santander</v>
          </cell>
          <cell r="L3700" t="str">
            <v>Mogotes</v>
          </cell>
          <cell r="M3700" t="str">
            <v>Area Operativa 08 - Santanderes-Arauca</v>
          </cell>
          <cell r="N3700" t="str">
            <v>Magdalena Cauca</v>
          </cell>
          <cell r="O3700" t="str">
            <v>Sogamoso</v>
          </cell>
          <cell r="Q3700" t="str">
            <v>Qda La Garcia</v>
          </cell>
        </row>
        <row r="3701">
          <cell r="B3701">
            <v>27017350</v>
          </cell>
          <cell r="C3701" t="str">
            <v>YARUMITO RMS 14  [27017350]</v>
          </cell>
          <cell r="D3701" t="str">
            <v>Limnigráfica</v>
          </cell>
          <cell r="E3701" t="str">
            <v>Convencional</v>
          </cell>
          <cell r="F3701" t="str">
            <v>Activa</v>
          </cell>
          <cell r="G3701">
            <v>26404</v>
          </cell>
          <cell r="H3701">
            <v>1740</v>
          </cell>
          <cell r="I3701">
            <v>6.4666666699999995</v>
          </cell>
          <cell r="J3701">
            <v>-75.283333329999991</v>
          </cell>
          <cell r="K3701" t="str">
            <v>Antioquia</v>
          </cell>
          <cell r="L3701" t="str">
            <v>Barbosa (Antioquia)</v>
          </cell>
          <cell r="M3701" t="str">
            <v>Area Operativa 01 - Antioquia-Chocó</v>
          </cell>
          <cell r="N3701" t="str">
            <v>Magdalena Cauca</v>
          </cell>
          <cell r="O3701" t="str">
            <v>Nechí</v>
          </cell>
          <cell r="Q3701" t="str">
            <v>Medellin</v>
          </cell>
        </row>
        <row r="3702">
          <cell r="B3702">
            <v>24025505</v>
          </cell>
          <cell r="C3702" t="str">
            <v>ESC AGR MOGOTES  - AUT  [24025505]</v>
          </cell>
          <cell r="D3702" t="str">
            <v>Pluviométrica</v>
          </cell>
          <cell r="E3702" t="str">
            <v>Automática con Telemetría</v>
          </cell>
          <cell r="F3702" t="str">
            <v>Activa</v>
          </cell>
          <cell r="H3702">
            <v>1708</v>
          </cell>
          <cell r="I3702">
            <v>6.4700277799999997</v>
          </cell>
          <cell r="J3702">
            <v>-72.970027779999995</v>
          </cell>
          <cell r="K3702" t="str">
            <v>Santander</v>
          </cell>
          <cell r="L3702" t="str">
            <v>Mogotes</v>
          </cell>
          <cell r="M3702" t="str">
            <v>Area Operativa 08 - Santanderes-Arauca</v>
          </cell>
          <cell r="N3702" t="str">
            <v>Magdalena Cauca</v>
          </cell>
          <cell r="O3702" t="str">
            <v>Sogamoso</v>
          </cell>
          <cell r="Q3702" t="str">
            <v>Chico</v>
          </cell>
        </row>
        <row r="3703">
          <cell r="B3703">
            <v>11070070</v>
          </cell>
          <cell r="C3703" t="str">
            <v>CRUCES  [11070070]</v>
          </cell>
          <cell r="D3703" t="str">
            <v>Pluviográfica</v>
          </cell>
          <cell r="E3703" t="str">
            <v>Convencional</v>
          </cell>
          <cell r="F3703" t="str">
            <v>Activa</v>
          </cell>
          <cell r="G3703">
            <v>28564</v>
          </cell>
          <cell r="H3703">
            <v>950</v>
          </cell>
          <cell r="I3703">
            <v>6.4833333299999998</v>
          </cell>
          <cell r="J3703">
            <v>-76.349999999999994</v>
          </cell>
          <cell r="K3703" t="str">
            <v>Antioquia</v>
          </cell>
          <cell r="L3703" t="str">
            <v>Urrao</v>
          </cell>
          <cell r="M3703" t="str">
            <v>Area Operativa 01 - Antioquia-Chocó</v>
          </cell>
          <cell r="N3703" t="str">
            <v>Caribe</v>
          </cell>
          <cell r="O3703" t="str">
            <v>Atrato - Darién</v>
          </cell>
          <cell r="Q3703" t="str">
            <v>Chico</v>
          </cell>
        </row>
        <row r="3704">
          <cell r="B3704">
            <v>11077130</v>
          </cell>
          <cell r="C3704" t="str">
            <v>STA MARIA RP 10  [11077130]</v>
          </cell>
          <cell r="D3704" t="str">
            <v>Limnigráfica</v>
          </cell>
          <cell r="E3704" t="str">
            <v>Convencional</v>
          </cell>
          <cell r="F3704" t="str">
            <v>Activa</v>
          </cell>
          <cell r="G3704">
            <v>31973</v>
          </cell>
          <cell r="H3704">
            <v>190</v>
          </cell>
          <cell r="I3704">
            <v>6.4833333299999998</v>
          </cell>
          <cell r="J3704">
            <v>-76.45</v>
          </cell>
          <cell r="K3704" t="str">
            <v>Antioquia</v>
          </cell>
          <cell r="L3704" t="str">
            <v>Frontino</v>
          </cell>
          <cell r="M3704" t="str">
            <v>Area Operativa 01 - Antioquia-Chocó</v>
          </cell>
          <cell r="N3704" t="str">
            <v>Caribe</v>
          </cell>
          <cell r="O3704" t="str">
            <v>Atrato - Darién</v>
          </cell>
          <cell r="Q3704" t="str">
            <v>Murri</v>
          </cell>
        </row>
        <row r="3705">
          <cell r="B3705">
            <v>27017670</v>
          </cell>
          <cell r="C3705" t="str">
            <v>YE LA RG 10  [27017670]</v>
          </cell>
          <cell r="D3705" t="str">
            <v>Limnigráfica</v>
          </cell>
          <cell r="E3705" t="str">
            <v>Convencional</v>
          </cell>
          <cell r="F3705" t="str">
            <v>Activa</v>
          </cell>
          <cell r="G3705">
            <v>30025</v>
          </cell>
          <cell r="H3705">
            <v>2340</v>
          </cell>
          <cell r="I3705">
            <v>6.4833333299999998</v>
          </cell>
          <cell r="J3705">
            <v>-75.55</v>
          </cell>
          <cell r="K3705" t="str">
            <v>Antioquia</v>
          </cell>
          <cell r="L3705" t="str">
            <v>San Pedro (Antioquia)</v>
          </cell>
          <cell r="M3705" t="str">
            <v>Area Operativa 01 - Antioquia-Chocó</v>
          </cell>
          <cell r="N3705" t="str">
            <v>Magdalena Cauca</v>
          </cell>
          <cell r="O3705" t="str">
            <v>Nechí</v>
          </cell>
          <cell r="Q3705" t="str">
            <v>Chico</v>
          </cell>
        </row>
        <row r="3706">
          <cell r="B3706">
            <v>27017930</v>
          </cell>
          <cell r="C3706" t="str">
            <v>CAPTAC RIOGRANDEII  [27017930]</v>
          </cell>
          <cell r="D3706" t="str">
            <v>Limnigráfica</v>
          </cell>
          <cell r="E3706" t="str">
            <v>Convencional</v>
          </cell>
          <cell r="F3706" t="str">
            <v>Activa</v>
          </cell>
          <cell r="G3706">
            <v>33222</v>
          </cell>
          <cell r="H3706">
            <v>2275</v>
          </cell>
          <cell r="I3706">
            <v>6.4833333299999998</v>
          </cell>
          <cell r="J3706">
            <v>-75.466666669999995</v>
          </cell>
          <cell r="K3706" t="str">
            <v>Antioquia</v>
          </cell>
          <cell r="L3706" t="str">
            <v>Don Matías</v>
          </cell>
          <cell r="M3706" t="str">
            <v>Area Operativa 01 - Antioquia-Chocó</v>
          </cell>
          <cell r="N3706" t="str">
            <v>Magdalena Cauca</v>
          </cell>
          <cell r="O3706" t="str">
            <v>Nechí</v>
          </cell>
          <cell r="Q3706" t="str">
            <v>Riogrande</v>
          </cell>
        </row>
        <row r="3707">
          <cell r="B3707">
            <v>27018050</v>
          </cell>
          <cell r="C3707" t="str">
            <v>EMB RIO GRANDE II  [27018050]</v>
          </cell>
          <cell r="D3707" t="str">
            <v>Limnimétrica</v>
          </cell>
          <cell r="E3707" t="str">
            <v>Convencional</v>
          </cell>
          <cell r="F3707" t="str">
            <v>Activa</v>
          </cell>
          <cell r="G3707">
            <v>38274</v>
          </cell>
          <cell r="H3707">
            <v>2302</v>
          </cell>
          <cell r="I3707">
            <v>6.4833333299999998</v>
          </cell>
          <cell r="J3707">
            <v>-75.45</v>
          </cell>
          <cell r="K3707" t="str">
            <v>Antioquia</v>
          </cell>
          <cell r="L3707" t="str">
            <v>San Pedro (Antioquia)</v>
          </cell>
          <cell r="M3707" t="str">
            <v>Area Operativa 01 - Antioquia-Chocó</v>
          </cell>
          <cell r="N3707" t="str">
            <v>Magdalena Cauca</v>
          </cell>
          <cell r="O3707" t="str">
            <v>Nechí</v>
          </cell>
          <cell r="Q3707" t="str">
            <v>Porce</v>
          </cell>
        </row>
        <row r="3708">
          <cell r="B3708">
            <v>27017690</v>
          </cell>
          <cell r="C3708" t="str">
            <v>ANIMAS LAS RG 11  [27017690]</v>
          </cell>
          <cell r="D3708" t="str">
            <v>Limnigráfica</v>
          </cell>
          <cell r="E3708" t="str">
            <v>Convencional</v>
          </cell>
          <cell r="F3708" t="str">
            <v>Suspendida</v>
          </cell>
          <cell r="G3708">
            <v>30300</v>
          </cell>
          <cell r="H3708">
            <v>2250</v>
          </cell>
          <cell r="I3708">
            <v>6.4666666699999995</v>
          </cell>
          <cell r="J3708">
            <v>-75.466666669999995</v>
          </cell>
          <cell r="K3708" t="str">
            <v>Antioquia</v>
          </cell>
          <cell r="L3708" t="str">
            <v>San Pedro (Antioquia)</v>
          </cell>
          <cell r="M3708" t="str">
            <v>Area Operativa 01 - Antioquia-Chocó</v>
          </cell>
          <cell r="N3708" t="str">
            <v>Magdalena Cauca</v>
          </cell>
          <cell r="O3708" t="str">
            <v>Nechí</v>
          </cell>
          <cell r="Q3708" t="str">
            <v>Chico</v>
          </cell>
          <cell r="R3708">
            <v>32554</v>
          </cell>
        </row>
        <row r="3709">
          <cell r="B3709">
            <v>23080560</v>
          </cell>
          <cell r="C3709" t="str">
            <v>SAN JOSE DEL NUS  [23080560]</v>
          </cell>
          <cell r="D3709" t="str">
            <v>Pluviométrica</v>
          </cell>
          <cell r="E3709" t="str">
            <v>Convencional</v>
          </cell>
          <cell r="F3709" t="str">
            <v>Suspendida</v>
          </cell>
          <cell r="G3709">
            <v>25187</v>
          </cell>
          <cell r="H3709">
            <v>835</v>
          </cell>
          <cell r="I3709">
            <v>6.4833333299999998</v>
          </cell>
          <cell r="J3709">
            <v>-74.833333329999988</v>
          </cell>
          <cell r="K3709" t="str">
            <v>Antioquia</v>
          </cell>
          <cell r="L3709" t="str">
            <v>San Roque</v>
          </cell>
          <cell r="M3709" t="str">
            <v>Area Operativa 01 - Antioquia-Chocó</v>
          </cell>
          <cell r="N3709" t="str">
            <v>Magdalena Cauca</v>
          </cell>
          <cell r="O3709" t="str">
            <v>Medio Magdalena</v>
          </cell>
          <cell r="Q3709" t="str">
            <v>Murri</v>
          </cell>
          <cell r="R3709">
            <v>32857</v>
          </cell>
        </row>
        <row r="3710">
          <cell r="B3710">
            <v>23090030</v>
          </cell>
          <cell r="C3710" t="str">
            <v>MALENA  [23090030]</v>
          </cell>
          <cell r="D3710" t="str">
            <v>Pluviométrica</v>
          </cell>
          <cell r="E3710" t="str">
            <v>Convencional</v>
          </cell>
          <cell r="F3710" t="str">
            <v>Suspendida</v>
          </cell>
          <cell r="G3710">
            <v>6590</v>
          </cell>
          <cell r="H3710">
            <v>1200</v>
          </cell>
          <cell r="I3710">
            <v>6.4833333299999998</v>
          </cell>
          <cell r="J3710">
            <v>-74.516666669999992</v>
          </cell>
          <cell r="K3710" t="str">
            <v>Antioquia</v>
          </cell>
          <cell r="L3710" t="str">
            <v>Puerto Berrío</v>
          </cell>
          <cell r="M3710" t="str">
            <v>Area Operativa 08 - Santanderes-Arauca</v>
          </cell>
          <cell r="N3710" t="str">
            <v>Magdalena Cauca</v>
          </cell>
          <cell r="O3710" t="str">
            <v>Medio Magdalena</v>
          </cell>
          <cell r="Q3710" t="str">
            <v>Murri</v>
          </cell>
          <cell r="R3710">
            <v>8506</v>
          </cell>
        </row>
        <row r="3711">
          <cell r="B3711">
            <v>26145503</v>
          </cell>
          <cell r="C3711" t="str">
            <v>ANSERMA  - AUT  [26145503]</v>
          </cell>
          <cell r="D3711" t="str">
            <v>Climática Ordinaria</v>
          </cell>
          <cell r="E3711" t="str">
            <v>Automática con Telemetría</v>
          </cell>
          <cell r="F3711" t="str">
            <v>Activa</v>
          </cell>
          <cell r="G3711">
            <v>41527.791666666664</v>
          </cell>
          <cell r="H3711">
            <v>999</v>
          </cell>
          <cell r="I3711">
            <v>5.23133056</v>
          </cell>
          <cell r="J3711">
            <v>-75.779616669999996</v>
          </cell>
          <cell r="K3711" t="str">
            <v>Caldas</v>
          </cell>
          <cell r="L3711" t="str">
            <v>Anserma</v>
          </cell>
          <cell r="M3711" t="str">
            <v>Area Operativa 09 - Cauca-Valle-Caldas</v>
          </cell>
          <cell r="N3711" t="str">
            <v>Magdalena Cauca</v>
          </cell>
          <cell r="O3711" t="str">
            <v>Cauca</v>
          </cell>
          <cell r="P3711" t="str">
            <v>Mediante orfeo 20191040002573 se hace entrega del archivo Excel que contiene el catálogo de estaciones automáticas de Cenicafé, el cual comprende 103 estaciones, con el fin de que se actualice su metadata en el Catálogo Nacional de estaciones del IDEAM.</v>
          </cell>
          <cell r="Q3711">
            <v>0</v>
          </cell>
        </row>
        <row r="3712">
          <cell r="B3712">
            <v>23080500</v>
          </cell>
          <cell r="C3712" t="str">
            <v>SAN ROQUE  [23080500]</v>
          </cell>
          <cell r="D3712" t="str">
            <v>Pluviométrica</v>
          </cell>
          <cell r="E3712" t="str">
            <v>Convencional</v>
          </cell>
          <cell r="F3712" t="str">
            <v>Activa</v>
          </cell>
          <cell r="G3712">
            <v>25096</v>
          </cell>
          <cell r="H3712">
            <v>1450</v>
          </cell>
          <cell r="I3712">
            <v>6.5</v>
          </cell>
          <cell r="J3712">
            <v>-75.016666669999992</v>
          </cell>
          <cell r="K3712" t="str">
            <v>Antioquia</v>
          </cell>
          <cell r="L3712" t="str">
            <v>San Roque</v>
          </cell>
          <cell r="M3712" t="str">
            <v>Area Operativa 01 - Antioquia-Chocó</v>
          </cell>
          <cell r="N3712" t="str">
            <v>Magdalena Cauca</v>
          </cell>
          <cell r="O3712" t="str">
            <v>Medio Magdalena</v>
          </cell>
          <cell r="Q3712" t="str">
            <v>Porce</v>
          </cell>
        </row>
        <row r="3713">
          <cell r="B3713">
            <v>24020180</v>
          </cell>
          <cell r="C3713" t="str">
            <v>FLORES LAS  [24020180]</v>
          </cell>
          <cell r="D3713" t="str">
            <v>Pluviométrica</v>
          </cell>
          <cell r="E3713" t="str">
            <v>Convencional</v>
          </cell>
          <cell r="F3713" t="str">
            <v>Activa</v>
          </cell>
          <cell r="G3713">
            <v>24638</v>
          </cell>
          <cell r="H3713">
            <v>1700</v>
          </cell>
          <cell r="I3713">
            <v>6.5</v>
          </cell>
          <cell r="J3713">
            <v>-73.233333329999994</v>
          </cell>
          <cell r="K3713" t="str">
            <v>Santander</v>
          </cell>
          <cell r="L3713" t="str">
            <v>Pinchote</v>
          </cell>
          <cell r="M3713" t="str">
            <v>Area Operativa 08 - Santanderes-Arauca</v>
          </cell>
          <cell r="N3713" t="str">
            <v>Magdalena Cauca</v>
          </cell>
          <cell r="O3713" t="str">
            <v>Sogamoso</v>
          </cell>
          <cell r="Q3713" t="str">
            <v>Porce</v>
          </cell>
        </row>
        <row r="3714">
          <cell r="B3714">
            <v>27015220</v>
          </cell>
          <cell r="C3714" t="str">
            <v>SAN PEDRO  [27015220]</v>
          </cell>
          <cell r="D3714" t="str">
            <v>Climática Principal</v>
          </cell>
          <cell r="E3714" t="str">
            <v>Convencional</v>
          </cell>
          <cell r="F3714" t="str">
            <v>Activa</v>
          </cell>
          <cell r="G3714">
            <v>30025</v>
          </cell>
          <cell r="H3714">
            <v>2392</v>
          </cell>
          <cell r="I3714">
            <v>6.5</v>
          </cell>
          <cell r="J3714">
            <v>-75.566666669999989</v>
          </cell>
          <cell r="K3714" t="str">
            <v>Antioquia</v>
          </cell>
          <cell r="L3714" t="str">
            <v>San Pedro (Antioquia)</v>
          </cell>
          <cell r="M3714" t="str">
            <v>Area Operativa 01 - Antioquia-Chocó</v>
          </cell>
          <cell r="N3714" t="str">
            <v>Magdalena Cauca</v>
          </cell>
          <cell r="O3714" t="str">
            <v>Nechí</v>
          </cell>
          <cell r="Q3714" t="str">
            <v>Monas</v>
          </cell>
        </row>
        <row r="3715">
          <cell r="B3715">
            <v>23080030</v>
          </cell>
          <cell r="C3715" t="str">
            <v>SAN JOSE DEL NUS  [23080030]</v>
          </cell>
          <cell r="D3715" t="str">
            <v>Pluviométrica</v>
          </cell>
          <cell r="E3715" t="str">
            <v>Convencional</v>
          </cell>
          <cell r="F3715" t="str">
            <v>Suspendida</v>
          </cell>
          <cell r="G3715">
            <v>14441</v>
          </cell>
          <cell r="H3715">
            <v>825</v>
          </cell>
          <cell r="I3715">
            <v>6.5</v>
          </cell>
          <cell r="J3715">
            <v>-74.833333329999988</v>
          </cell>
          <cell r="K3715" t="str">
            <v>Antioquia</v>
          </cell>
          <cell r="L3715" t="str">
            <v>San Roque</v>
          </cell>
          <cell r="M3715" t="str">
            <v>Area Operativa 01 - Antioquia-Chocó</v>
          </cell>
          <cell r="N3715" t="str">
            <v>Magdalena Cauca</v>
          </cell>
          <cell r="O3715" t="str">
            <v>Medio Magdalena</v>
          </cell>
          <cell r="Q3715" t="str">
            <v>Porce</v>
          </cell>
          <cell r="R3715">
            <v>22630</v>
          </cell>
        </row>
        <row r="3716">
          <cell r="B3716">
            <v>24020020</v>
          </cell>
          <cell r="C3716" t="str">
            <v>CALAPA  [24020020]</v>
          </cell>
          <cell r="D3716" t="str">
            <v>Pluviométrica</v>
          </cell>
          <cell r="E3716" t="str">
            <v>Convencional</v>
          </cell>
          <cell r="F3716" t="str">
            <v>Suspendida</v>
          </cell>
          <cell r="G3716">
            <v>19739</v>
          </cell>
          <cell r="H3716">
            <v>1470</v>
          </cell>
          <cell r="I3716">
            <v>6.5</v>
          </cell>
          <cell r="J3716">
            <v>-73.150000000000006</v>
          </cell>
          <cell r="K3716" t="str">
            <v>Santander</v>
          </cell>
          <cell r="L3716" t="str">
            <v>San Gil</v>
          </cell>
          <cell r="M3716" t="str">
            <v>Area Operativa 08 - Santanderes-Arauca</v>
          </cell>
          <cell r="N3716" t="str">
            <v>Magdalena Cauca</v>
          </cell>
          <cell r="O3716" t="str">
            <v>Sogamoso</v>
          </cell>
          <cell r="Q3716" t="str">
            <v>Porce</v>
          </cell>
          <cell r="R3716">
            <v>19920</v>
          </cell>
        </row>
        <row r="3717">
          <cell r="B3717">
            <v>24027020</v>
          </cell>
          <cell r="C3717" t="str">
            <v>MONAS-SAN GIL  [24027020]</v>
          </cell>
          <cell r="D3717" t="str">
            <v>Limnimétrica</v>
          </cell>
          <cell r="E3717" t="str">
            <v>Convencional</v>
          </cell>
          <cell r="F3717" t="str">
            <v>Suspendida</v>
          </cell>
          <cell r="G3717">
            <v>22720</v>
          </cell>
          <cell r="H3717">
            <v>1150</v>
          </cell>
          <cell r="I3717">
            <v>6.5</v>
          </cell>
          <cell r="J3717">
            <v>-73.099999999999994</v>
          </cell>
          <cell r="K3717" t="str">
            <v>Santander</v>
          </cell>
          <cell r="L3717" t="str">
            <v>San Gil</v>
          </cell>
          <cell r="M3717" t="str">
            <v>Area Operativa 08 - Santanderes-Arauca</v>
          </cell>
          <cell r="N3717" t="str">
            <v>Magdalena Cauca</v>
          </cell>
          <cell r="O3717" t="str">
            <v>Sogamoso</v>
          </cell>
          <cell r="Q3717" t="str">
            <v>Monas</v>
          </cell>
          <cell r="R3717">
            <v>23360</v>
          </cell>
        </row>
        <row r="3718">
          <cell r="B3718">
            <v>27010280</v>
          </cell>
          <cell r="C3718" t="str">
            <v>RIOGRANDE  [27010280]</v>
          </cell>
          <cell r="D3718" t="str">
            <v>Pluviométrica</v>
          </cell>
          <cell r="E3718" t="str">
            <v>Convencional</v>
          </cell>
          <cell r="F3718" t="str">
            <v>Suspendida</v>
          </cell>
          <cell r="G3718">
            <v>15356</v>
          </cell>
          <cell r="H3718">
            <v>2200</v>
          </cell>
          <cell r="I3718">
            <v>6.5</v>
          </cell>
          <cell r="J3718">
            <v>-75.333333329999988</v>
          </cell>
          <cell r="K3718" t="str">
            <v>Antioquia</v>
          </cell>
          <cell r="L3718" t="str">
            <v>Don Matías</v>
          </cell>
          <cell r="M3718" t="str">
            <v>Area Operativa 01 - Antioquia-Chocó</v>
          </cell>
          <cell r="N3718" t="str">
            <v>Magdalena Cauca</v>
          </cell>
          <cell r="O3718" t="str">
            <v>Nechí</v>
          </cell>
          <cell r="Q3718" t="str">
            <v>Monas</v>
          </cell>
          <cell r="R3718">
            <v>16146</v>
          </cell>
        </row>
        <row r="3719">
          <cell r="B3719">
            <v>27010520</v>
          </cell>
          <cell r="C3719" t="str">
            <v>RIOCHICO  [27010520]</v>
          </cell>
          <cell r="D3719" t="str">
            <v>Pluviográfica</v>
          </cell>
          <cell r="E3719" t="str">
            <v>Convencional</v>
          </cell>
          <cell r="F3719" t="str">
            <v>Suspendida</v>
          </cell>
          <cell r="G3719">
            <v>21534</v>
          </cell>
          <cell r="H3719">
            <v>2280</v>
          </cell>
          <cell r="I3719">
            <v>6.5</v>
          </cell>
          <cell r="J3719">
            <v>-75.483333329999994</v>
          </cell>
          <cell r="K3719" t="str">
            <v>Antioquia</v>
          </cell>
          <cell r="L3719" t="str">
            <v>San Pedro (Antioquia)</v>
          </cell>
          <cell r="M3719" t="str">
            <v>Area Operativa 01 - Antioquia-Chocó</v>
          </cell>
          <cell r="N3719" t="str">
            <v>Magdalena Cauca</v>
          </cell>
          <cell r="O3719" t="str">
            <v>Nechí</v>
          </cell>
          <cell r="Q3719" t="str">
            <v>Monas</v>
          </cell>
          <cell r="R3719">
            <v>31427</v>
          </cell>
        </row>
        <row r="3720">
          <cell r="B3720">
            <v>26125507</v>
          </cell>
          <cell r="C3720" t="str">
            <v>ARTURO GOMEZ  - AUT  [26125507]</v>
          </cell>
          <cell r="D3720" t="str">
            <v>Climática Principal</v>
          </cell>
          <cell r="E3720" t="str">
            <v>Automática con Telemetría</v>
          </cell>
          <cell r="F3720" t="str">
            <v>Activa</v>
          </cell>
          <cell r="G3720">
            <v>41527.791666666664</v>
          </cell>
          <cell r="H3720">
            <v>1259</v>
          </cell>
          <cell r="I3720">
            <v>4.6713888900000002</v>
          </cell>
          <cell r="J3720">
            <v>-75.777219439999996</v>
          </cell>
          <cell r="K3720" t="str">
            <v>Valle del Cauca</v>
          </cell>
          <cell r="L3720" t="str">
            <v>Alcalá</v>
          </cell>
          <cell r="M3720" t="str">
            <v>Area Operativa 09 - Cauca-Valle-Caldas</v>
          </cell>
          <cell r="N3720" t="str">
            <v>Magdalena Cauca</v>
          </cell>
          <cell r="O3720" t="str">
            <v>Cauca</v>
          </cell>
          <cell r="P3720" t="str">
            <v>Mediante orfeo 20191040002573 se hace entrega del archivo Excel que contiene el catálogo de estaciones automáticas de Cenicafé, el cual comprende 103 estaciones, con el fin de que se actualice su metadata en el Catálogo Nacional de estaciones del IDEAM.</v>
          </cell>
          <cell r="Q3720">
            <v>0</v>
          </cell>
        </row>
        <row r="3721">
          <cell r="B3721">
            <v>27017030</v>
          </cell>
          <cell r="C3721" t="str">
            <v>TEMPLETE EL RG-8  [27017030]</v>
          </cell>
          <cell r="D3721" t="str">
            <v>Limnigráfica</v>
          </cell>
          <cell r="E3721" t="str">
            <v>Convencional</v>
          </cell>
          <cell r="F3721" t="str">
            <v>Activa</v>
          </cell>
          <cell r="G3721">
            <v>20255</v>
          </cell>
          <cell r="H3721">
            <v>2160</v>
          </cell>
          <cell r="I3721">
            <v>6.5</v>
          </cell>
          <cell r="J3721">
            <v>-75.433333329999996</v>
          </cell>
          <cell r="K3721" t="str">
            <v>Antioquia</v>
          </cell>
          <cell r="L3721" t="str">
            <v>Don Matías</v>
          </cell>
          <cell r="M3721" t="str">
            <v>Area Operativa 01 - Antioquia-Chocó</v>
          </cell>
          <cell r="N3721" t="str">
            <v>Magdalena Cauca</v>
          </cell>
          <cell r="O3721" t="str">
            <v>Nechí</v>
          </cell>
          <cell r="Q3721" t="str">
            <v>Grande</v>
          </cell>
        </row>
        <row r="3722">
          <cell r="B3722">
            <v>27010420</v>
          </cell>
          <cell r="C3722" t="str">
            <v>RIOGRANDE BOCACERO  [27010420]</v>
          </cell>
          <cell r="D3722" t="str">
            <v>Pluviográfica</v>
          </cell>
          <cell r="E3722" t="str">
            <v>Convencional</v>
          </cell>
          <cell r="F3722" t="str">
            <v>Activa</v>
          </cell>
          <cell r="G3722">
            <v>19739</v>
          </cell>
          <cell r="H3722">
            <v>2120</v>
          </cell>
          <cell r="I3722">
            <v>6.5166666700000002</v>
          </cell>
          <cell r="J3722">
            <v>-75.400000000000006</v>
          </cell>
          <cell r="K3722" t="str">
            <v>Antioquia</v>
          </cell>
          <cell r="L3722" t="str">
            <v>Santa Rosa De Osos</v>
          </cell>
          <cell r="M3722" t="str">
            <v>Area Operativa 01 - Antioquia-Chocó</v>
          </cell>
          <cell r="N3722" t="str">
            <v>Magdalena Cauca</v>
          </cell>
          <cell r="O3722" t="str">
            <v>Nechí</v>
          </cell>
          <cell r="Q3722" t="str">
            <v>Grande</v>
          </cell>
        </row>
        <row r="3723">
          <cell r="B3723">
            <v>27010430</v>
          </cell>
          <cell r="C3723" t="str">
            <v>RIOGRANDE BOCATOMA  [27010430]</v>
          </cell>
          <cell r="D3723" t="str">
            <v>Pluviométrica</v>
          </cell>
          <cell r="E3723" t="str">
            <v>Convencional</v>
          </cell>
          <cell r="F3723" t="str">
            <v>Activa</v>
          </cell>
          <cell r="G3723">
            <v>19739</v>
          </cell>
          <cell r="H3723">
            <v>2150</v>
          </cell>
          <cell r="I3723">
            <v>6.5166666700000002</v>
          </cell>
          <cell r="J3723">
            <v>-75.416666669999998</v>
          </cell>
          <cell r="K3723" t="str">
            <v>Antioquia</v>
          </cell>
          <cell r="L3723" t="str">
            <v>Santa Rosa De Osos</v>
          </cell>
          <cell r="M3723" t="str">
            <v>Area Operativa 01 - Antioquia-Chocó</v>
          </cell>
          <cell r="N3723" t="str">
            <v>Magdalena Cauca</v>
          </cell>
          <cell r="O3723" t="str">
            <v>Nechí</v>
          </cell>
          <cell r="Q3723" t="str">
            <v>Grande</v>
          </cell>
        </row>
        <row r="3724">
          <cell r="B3724">
            <v>27015240</v>
          </cell>
          <cell r="C3724" t="str">
            <v>RIOGRANDE  [27015240]</v>
          </cell>
          <cell r="D3724" t="str">
            <v>Climática Principal</v>
          </cell>
          <cell r="E3724" t="str">
            <v>Convencional</v>
          </cell>
          <cell r="F3724" t="str">
            <v>Activa</v>
          </cell>
          <cell r="G3724">
            <v>30117</v>
          </cell>
          <cell r="H3724">
            <v>2210</v>
          </cell>
          <cell r="I3724">
            <v>6.5166666700000002</v>
          </cell>
          <cell r="J3724">
            <v>-75.400000000000006</v>
          </cell>
          <cell r="K3724" t="str">
            <v>Antioquia</v>
          </cell>
          <cell r="L3724" t="str">
            <v>Don Matías</v>
          </cell>
          <cell r="M3724" t="str">
            <v>Area Operativa 01 - Antioquia-Chocó</v>
          </cell>
          <cell r="N3724" t="str">
            <v>Magdalena Cauca</v>
          </cell>
          <cell r="O3724" t="str">
            <v>Nechí</v>
          </cell>
          <cell r="Q3724" t="str">
            <v>Grande</v>
          </cell>
        </row>
        <row r="3725">
          <cell r="B3725">
            <v>27017630</v>
          </cell>
          <cell r="C3725" t="str">
            <v>QUEBRADONA  [27017630]</v>
          </cell>
          <cell r="D3725" t="str">
            <v>Limnimétrica</v>
          </cell>
          <cell r="E3725" t="str">
            <v>Convencional</v>
          </cell>
          <cell r="F3725" t="str">
            <v>Activa</v>
          </cell>
          <cell r="G3725">
            <v>21351</v>
          </cell>
          <cell r="H3725">
            <v>2095</v>
          </cell>
          <cell r="I3725">
            <v>6.5166666700000002</v>
          </cell>
          <cell r="J3725">
            <v>-75.400000000000006</v>
          </cell>
          <cell r="K3725" t="str">
            <v>Antioquia</v>
          </cell>
          <cell r="L3725" t="str">
            <v>Santa Rosa De Osos</v>
          </cell>
          <cell r="M3725" t="str">
            <v>Area Operativa 01 - Antioquia-Chocó</v>
          </cell>
          <cell r="N3725" t="str">
            <v>Magdalena Cauca</v>
          </cell>
          <cell r="O3725" t="str">
            <v>Nechí</v>
          </cell>
          <cell r="Q3725" t="str">
            <v>Riogrande</v>
          </cell>
        </row>
        <row r="3726">
          <cell r="B3726">
            <v>24035502</v>
          </cell>
          <cell r="C3726" t="str">
            <v>CAPITANEJO 1  COLTABACO  - AUT  [24035502]</v>
          </cell>
          <cell r="D3726" t="str">
            <v>Climática Principal</v>
          </cell>
          <cell r="E3726" t="str">
            <v>Automática con Telemetría</v>
          </cell>
          <cell r="F3726" t="str">
            <v>Activa</v>
          </cell>
          <cell r="H3726">
            <v>1125</v>
          </cell>
          <cell r="I3726">
            <v>6.5178333300000002</v>
          </cell>
          <cell r="J3726">
            <v>-72.693194439999999</v>
          </cell>
          <cell r="K3726" t="str">
            <v>Boyacá</v>
          </cell>
          <cell r="L3726" t="str">
            <v>Covarachía</v>
          </cell>
          <cell r="M3726" t="str">
            <v>Area Operativa 06 - Boyacá-Casanare-Vichada</v>
          </cell>
          <cell r="N3726" t="str">
            <v>Magdalena Cauca</v>
          </cell>
          <cell r="O3726" t="str">
            <v>Sogamoso</v>
          </cell>
          <cell r="Q3726" t="str">
            <v>Riogrande</v>
          </cell>
        </row>
        <row r="3727">
          <cell r="B3727">
            <v>27011010</v>
          </cell>
          <cell r="C3727" t="str">
            <v>ALTO DE LA SIERRA  [27011010]</v>
          </cell>
          <cell r="D3727" t="str">
            <v>Pluviográfica</v>
          </cell>
          <cell r="E3727" t="str">
            <v>Convencional</v>
          </cell>
          <cell r="F3727" t="str">
            <v>Activa</v>
          </cell>
          <cell r="G3727">
            <v>29997</v>
          </cell>
          <cell r="H3727">
            <v>2750</v>
          </cell>
          <cell r="I3727">
            <v>6.5333333299999996</v>
          </cell>
          <cell r="J3727">
            <v>-75.666666669999998</v>
          </cell>
          <cell r="K3727" t="str">
            <v>Antioquia</v>
          </cell>
          <cell r="L3727" t="str">
            <v>Belmira</v>
          </cell>
          <cell r="M3727" t="str">
            <v>Area Operativa 01 - Antioquia-Chocó</v>
          </cell>
          <cell r="N3727" t="str">
            <v>Magdalena Cauca</v>
          </cell>
          <cell r="O3727" t="str">
            <v>Cauca</v>
          </cell>
          <cell r="Q3727" t="str">
            <v>Riogrande</v>
          </cell>
        </row>
        <row r="3728">
          <cell r="B3728">
            <v>27017110</v>
          </cell>
          <cell r="C3728" t="str">
            <v>RIOGRANDE RG 1  [27017110]</v>
          </cell>
          <cell r="D3728" t="str">
            <v>Limnigráfica</v>
          </cell>
          <cell r="E3728" t="str">
            <v>Convencional</v>
          </cell>
          <cell r="F3728" t="str">
            <v>Suspendida</v>
          </cell>
          <cell r="G3728">
            <v>15356</v>
          </cell>
          <cell r="H3728">
            <v>2050</v>
          </cell>
          <cell r="I3728">
            <v>6.5</v>
          </cell>
          <cell r="J3728">
            <v>-75.599999999999994</v>
          </cell>
          <cell r="K3728" t="str">
            <v>Antioquia</v>
          </cell>
          <cell r="L3728" t="str">
            <v>Santa Rosa De Osos</v>
          </cell>
          <cell r="M3728" t="str">
            <v>Area Operativa 01 - Antioquia-Chocó</v>
          </cell>
          <cell r="N3728" t="str">
            <v>Magdalena Cauca</v>
          </cell>
          <cell r="O3728" t="str">
            <v>Nechí</v>
          </cell>
          <cell r="Q3728" t="str">
            <v>Grande</v>
          </cell>
          <cell r="R3728">
            <v>18612</v>
          </cell>
        </row>
        <row r="3729">
          <cell r="B3729">
            <v>27017140</v>
          </cell>
          <cell r="C3729" t="str">
            <v>CANAL RIOGRANDE  [27017140]</v>
          </cell>
          <cell r="D3729" t="str">
            <v>Limnigráfica</v>
          </cell>
          <cell r="E3729" t="str">
            <v>Convencional</v>
          </cell>
          <cell r="F3729" t="str">
            <v>Suspendida</v>
          </cell>
          <cell r="G3729">
            <v>33618</v>
          </cell>
          <cell r="H3729">
            <v>2149</v>
          </cell>
          <cell r="I3729">
            <v>6.5166666700000002</v>
          </cell>
          <cell r="J3729">
            <v>-75.416666669999998</v>
          </cell>
          <cell r="K3729" t="str">
            <v>Antioquia</v>
          </cell>
          <cell r="L3729" t="str">
            <v>Santa Rosa De Osos</v>
          </cell>
          <cell r="M3729" t="str">
            <v>Area Operativa 01 - Antioquia-Chocó</v>
          </cell>
          <cell r="N3729" t="str">
            <v>Magdalena Cauca</v>
          </cell>
          <cell r="O3729" t="str">
            <v>Nechí</v>
          </cell>
          <cell r="Q3729" t="str">
            <v>Grande</v>
          </cell>
          <cell r="R3729">
            <v>33831</v>
          </cell>
        </row>
        <row r="3730">
          <cell r="B3730">
            <v>27017250</v>
          </cell>
          <cell r="C3730" t="str">
            <v>RIOCHICO RG-5  [27017250]</v>
          </cell>
          <cell r="D3730" t="str">
            <v>Limnigráfica</v>
          </cell>
          <cell r="E3730" t="str">
            <v>Convencional</v>
          </cell>
          <cell r="F3730" t="str">
            <v>Suspendida</v>
          </cell>
          <cell r="G3730">
            <v>19951</v>
          </cell>
          <cell r="H3730">
            <v>2220</v>
          </cell>
          <cell r="I3730">
            <v>6.5166666700000002</v>
          </cell>
          <cell r="J3730">
            <v>-75.466666669999995</v>
          </cell>
          <cell r="K3730" t="str">
            <v>Antioquia</v>
          </cell>
          <cell r="L3730" t="str">
            <v>San Pedro (Antioquia)</v>
          </cell>
          <cell r="M3730" t="str">
            <v>Area Operativa 01 - Antioquia-Chocó</v>
          </cell>
          <cell r="N3730" t="str">
            <v>Magdalena Cauca</v>
          </cell>
          <cell r="O3730" t="str">
            <v>Nechí</v>
          </cell>
          <cell r="Q3730" t="str">
            <v>Chico</v>
          </cell>
          <cell r="R3730">
            <v>32492</v>
          </cell>
        </row>
        <row r="3731">
          <cell r="B3731">
            <v>23080020</v>
          </cell>
          <cell r="C3731" t="str">
            <v>QUIEBRA LA  [23080020]</v>
          </cell>
          <cell r="D3731" t="str">
            <v>Pluviométrica</v>
          </cell>
          <cell r="E3731" t="str">
            <v>Convencional</v>
          </cell>
          <cell r="F3731" t="str">
            <v>Suspendida</v>
          </cell>
          <cell r="G3731">
            <v>6590</v>
          </cell>
          <cell r="H3731">
            <v>1580</v>
          </cell>
          <cell r="I3731">
            <v>6.5333333299999996</v>
          </cell>
          <cell r="J3731">
            <v>-75.150000000000006</v>
          </cell>
          <cell r="K3731" t="str">
            <v>Antioquia</v>
          </cell>
          <cell r="L3731" t="str">
            <v>Cisneros</v>
          </cell>
          <cell r="M3731" t="str">
            <v>Area Operativa 01 - Antioquia-Chocó</v>
          </cell>
          <cell r="N3731" t="str">
            <v>Magdalena Cauca</v>
          </cell>
          <cell r="O3731" t="str">
            <v>Nechí</v>
          </cell>
          <cell r="Q3731" t="str">
            <v>Riogrande</v>
          </cell>
          <cell r="R3731">
            <v>8506</v>
          </cell>
        </row>
        <row r="3732">
          <cell r="B3732">
            <v>27010040</v>
          </cell>
          <cell r="C3732" t="str">
            <v>BOTERO  [27010040]</v>
          </cell>
          <cell r="D3732" t="str">
            <v>Pluviométrica</v>
          </cell>
          <cell r="E3732" t="str">
            <v>Convencional</v>
          </cell>
          <cell r="F3732" t="str">
            <v>Suspendida</v>
          </cell>
          <cell r="G3732">
            <v>5553</v>
          </cell>
          <cell r="H3732">
            <v>1150</v>
          </cell>
          <cell r="I3732">
            <v>6.5333333299999996</v>
          </cell>
          <cell r="J3732">
            <v>-75.233333329999994</v>
          </cell>
          <cell r="K3732" t="str">
            <v>Antioquia</v>
          </cell>
          <cell r="L3732" t="str">
            <v>Barbosa (Antioquia)</v>
          </cell>
          <cell r="M3732" t="str">
            <v>Area Operativa 01 - Antioquia-Chocó</v>
          </cell>
          <cell r="N3732" t="str">
            <v>Magdalena Cauca</v>
          </cell>
          <cell r="O3732" t="str">
            <v>Nechí</v>
          </cell>
          <cell r="Q3732" t="str">
            <v>Riogrande</v>
          </cell>
          <cell r="R3732">
            <v>8506</v>
          </cell>
        </row>
        <row r="3733">
          <cell r="B3733">
            <v>27017850</v>
          </cell>
          <cell r="C3733" t="str">
            <v>GEN RIOGRANDE  [27017850]</v>
          </cell>
          <cell r="D3733" t="str">
            <v>Limnigráfica</v>
          </cell>
          <cell r="E3733" t="str">
            <v>Convencional</v>
          </cell>
          <cell r="F3733" t="str">
            <v>Suspendida</v>
          </cell>
          <cell r="G3733">
            <v>20285</v>
          </cell>
          <cell r="H3733">
            <v>1775</v>
          </cell>
          <cell r="I3733">
            <v>6.5333333299999996</v>
          </cell>
          <cell r="J3733">
            <v>-75.366666670000001</v>
          </cell>
          <cell r="K3733" t="str">
            <v>Antioquia</v>
          </cell>
          <cell r="L3733" t="str">
            <v>Don Matías</v>
          </cell>
          <cell r="M3733" t="str">
            <v>Area Operativa 01 - Antioquia-Chocó</v>
          </cell>
          <cell r="N3733" t="str">
            <v>Magdalena Cauca</v>
          </cell>
          <cell r="O3733" t="str">
            <v>Nechí</v>
          </cell>
          <cell r="Q3733" t="str">
            <v>Porce</v>
          </cell>
          <cell r="R3733">
            <v>23604</v>
          </cell>
        </row>
        <row r="3734">
          <cell r="B3734">
            <v>27018010</v>
          </cell>
          <cell r="C3734" t="str">
            <v>EMBALSE RIOGRANDE  [27018010]</v>
          </cell>
          <cell r="D3734" t="str">
            <v>Limnimétrica</v>
          </cell>
          <cell r="E3734" t="str">
            <v>Convencional</v>
          </cell>
          <cell r="F3734" t="str">
            <v>Activa</v>
          </cell>
          <cell r="G3734">
            <v>32888</v>
          </cell>
          <cell r="H3734">
            <v>2300</v>
          </cell>
          <cell r="I3734">
            <v>6.5333333299999996</v>
          </cell>
          <cell r="J3734">
            <v>-75.383333329999999</v>
          </cell>
          <cell r="K3734" t="str">
            <v>Antioquia</v>
          </cell>
          <cell r="L3734" t="str">
            <v>Don Matías</v>
          </cell>
          <cell r="M3734" t="str">
            <v>Area Operativa 01 - Antioquia-Chocó</v>
          </cell>
          <cell r="N3734" t="str">
            <v>Magdalena Cauca</v>
          </cell>
          <cell r="O3734" t="str">
            <v>Nechí</v>
          </cell>
          <cell r="Q3734" t="str">
            <v>Riogrande</v>
          </cell>
        </row>
        <row r="3735">
          <cell r="B3735">
            <v>26145504</v>
          </cell>
          <cell r="C3735" t="str">
            <v>OSPIRMA  - AUT  [26145504]</v>
          </cell>
          <cell r="D3735" t="str">
            <v>Climática Principal</v>
          </cell>
          <cell r="E3735" t="str">
            <v>Automática con Telemetría</v>
          </cell>
          <cell r="F3735" t="str">
            <v>Activa</v>
          </cell>
          <cell r="G3735">
            <v>41527.791666666664</v>
          </cell>
          <cell r="H3735">
            <v>1661</v>
          </cell>
          <cell r="I3735">
            <v>5.3255527799999998</v>
          </cell>
          <cell r="J3735">
            <v>-75.812775000000002</v>
          </cell>
          <cell r="K3735" t="str">
            <v>RIsaralda</v>
          </cell>
          <cell r="L3735" t="str">
            <v>Guática</v>
          </cell>
          <cell r="M3735" t="str">
            <v>Area Operativa 09 - Cauca-Valle-Caldas</v>
          </cell>
          <cell r="N3735" t="str">
            <v>Magdalena Cauca</v>
          </cell>
          <cell r="O3735" t="str">
            <v>Cauca</v>
          </cell>
          <cell r="P3735" t="str">
            <v>Mediante orfeo 20191040002573 se hace entrega del archivo Excel que contiene el catálogo de estaciones automáticas de Cenicafé, el cual comprende 103 estaciones, con el fin de que se actualice su metadata en el Catálogo Nacional de estaciones del IDEAM.</v>
          </cell>
          <cell r="Q3735">
            <v>0</v>
          </cell>
        </row>
        <row r="3736">
          <cell r="B3736">
            <v>23080510</v>
          </cell>
          <cell r="C3736" t="str">
            <v>CISNEROS  [23080510]</v>
          </cell>
          <cell r="D3736" t="str">
            <v>Pluviográfica</v>
          </cell>
          <cell r="E3736" t="str">
            <v>Convencional</v>
          </cell>
          <cell r="F3736" t="str">
            <v>Activa</v>
          </cell>
          <cell r="G3736">
            <v>31517</v>
          </cell>
          <cell r="H3736">
            <v>1080</v>
          </cell>
          <cell r="I3736">
            <v>6.55</v>
          </cell>
          <cell r="J3736">
            <v>-75.083333329999988</v>
          </cell>
          <cell r="K3736" t="str">
            <v>Antioquia</v>
          </cell>
          <cell r="L3736" t="str">
            <v>Cisneros</v>
          </cell>
          <cell r="M3736" t="str">
            <v>Area Operativa 01 - Antioquia-Chocó</v>
          </cell>
          <cell r="N3736" t="str">
            <v>Magdalena Cauca</v>
          </cell>
          <cell r="O3736" t="str">
            <v>Medio Magdalena</v>
          </cell>
          <cell r="Q3736" t="str">
            <v>Murri</v>
          </cell>
        </row>
        <row r="3737">
          <cell r="B3737">
            <v>23080710</v>
          </cell>
          <cell r="C3737" t="str">
            <v>BELLALINA  [23080710]</v>
          </cell>
          <cell r="D3737" t="str">
            <v>Pluviográfica</v>
          </cell>
          <cell r="E3737" t="str">
            <v>Convencional</v>
          </cell>
          <cell r="F3737" t="str">
            <v>Activa</v>
          </cell>
          <cell r="G3737">
            <v>31700</v>
          </cell>
          <cell r="H3737">
            <v>1460</v>
          </cell>
          <cell r="I3737">
            <v>6.55</v>
          </cell>
          <cell r="J3737">
            <v>-75.099999999999994</v>
          </cell>
          <cell r="K3737" t="str">
            <v>Antioquia</v>
          </cell>
          <cell r="L3737" t="str">
            <v>Cisneros</v>
          </cell>
          <cell r="M3737" t="str">
            <v>Area Operativa 01 - Antioquia-Chocó</v>
          </cell>
          <cell r="N3737" t="str">
            <v>Magdalena Cauca</v>
          </cell>
          <cell r="O3737" t="str">
            <v>Medio Magdalena</v>
          </cell>
          <cell r="Q3737" t="str">
            <v>Murri</v>
          </cell>
        </row>
        <row r="3738">
          <cell r="B3738">
            <v>23080770</v>
          </cell>
          <cell r="C3738" t="str">
            <v>GUACHARACAS  [23080770]</v>
          </cell>
          <cell r="D3738" t="str">
            <v>Pluviométrica</v>
          </cell>
          <cell r="E3738" t="str">
            <v>Convencional</v>
          </cell>
          <cell r="F3738" t="str">
            <v>Activa</v>
          </cell>
          <cell r="G3738">
            <v>31517</v>
          </cell>
          <cell r="H3738">
            <v>830</v>
          </cell>
          <cell r="I3738">
            <v>6.55</v>
          </cell>
          <cell r="J3738">
            <v>-74.95</v>
          </cell>
          <cell r="K3738" t="str">
            <v>Antioquia</v>
          </cell>
          <cell r="L3738" t="str">
            <v>Yolombó</v>
          </cell>
          <cell r="M3738" t="str">
            <v>Area Operativa 01 - Antioquia-Chocó</v>
          </cell>
          <cell r="N3738" t="str">
            <v>Magdalena Cauca</v>
          </cell>
          <cell r="O3738" t="str">
            <v>Medio Magdalena</v>
          </cell>
          <cell r="Q3738" t="str">
            <v>Murri</v>
          </cell>
        </row>
        <row r="3739">
          <cell r="B3739">
            <v>23087920</v>
          </cell>
          <cell r="C3739" t="str">
            <v>GRANDE 1 LA  [23087920]</v>
          </cell>
          <cell r="D3739" t="str">
            <v>Limnimétrica</v>
          </cell>
          <cell r="E3739" t="str">
            <v>Convencional</v>
          </cell>
          <cell r="F3739" t="str">
            <v>Activa</v>
          </cell>
          <cell r="G3739">
            <v>36722</v>
          </cell>
          <cell r="H3739">
            <v>2542</v>
          </cell>
          <cell r="I3739">
            <v>6.55</v>
          </cell>
          <cell r="J3739">
            <v>-75.55</v>
          </cell>
          <cell r="K3739" t="str">
            <v>Antioquia</v>
          </cell>
          <cell r="L3739" t="str">
            <v>Carmen De Viboral</v>
          </cell>
          <cell r="M3739" t="str">
            <v>Area Operativa 01 - Antioquia-Chocó</v>
          </cell>
          <cell r="N3739" t="str">
            <v>Magdalena Cauca</v>
          </cell>
          <cell r="O3739" t="str">
            <v>Nechí</v>
          </cell>
          <cell r="Q3739" t="str">
            <v>Grande</v>
          </cell>
        </row>
        <row r="3740">
          <cell r="B3740">
            <v>23087930</v>
          </cell>
          <cell r="C3740" t="str">
            <v>GRANDE 2 LA  [23087930]</v>
          </cell>
          <cell r="D3740" t="str">
            <v>Limnimétrica</v>
          </cell>
          <cell r="E3740" t="str">
            <v>Convencional</v>
          </cell>
          <cell r="F3740" t="str">
            <v>Activa</v>
          </cell>
          <cell r="G3740">
            <v>36722</v>
          </cell>
          <cell r="H3740">
            <v>2542</v>
          </cell>
          <cell r="I3740">
            <v>6.55</v>
          </cell>
          <cell r="J3740">
            <v>-75.55</v>
          </cell>
          <cell r="K3740" t="str">
            <v>Antioquia</v>
          </cell>
          <cell r="L3740" t="str">
            <v>Carmen De Viboral</v>
          </cell>
          <cell r="M3740" t="str">
            <v>Area Operativa 01 - Antioquia-Chocó</v>
          </cell>
          <cell r="N3740" t="str">
            <v>Magdalena Cauca</v>
          </cell>
          <cell r="O3740" t="str">
            <v>Nechí</v>
          </cell>
          <cell r="Q3740" t="str">
            <v>Grande</v>
          </cell>
        </row>
        <row r="3741">
          <cell r="B3741">
            <v>27010400</v>
          </cell>
          <cell r="C3741" t="str">
            <v>RIOGRANDE ALMACEN  [27010400]</v>
          </cell>
          <cell r="D3741" t="str">
            <v>Pluviométrica</v>
          </cell>
          <cell r="E3741" t="str">
            <v>Convencional</v>
          </cell>
          <cell r="F3741" t="str">
            <v>Activa</v>
          </cell>
          <cell r="G3741">
            <v>18521</v>
          </cell>
          <cell r="H3741">
            <v>2070</v>
          </cell>
          <cell r="I3741">
            <v>6.55</v>
          </cell>
          <cell r="J3741">
            <v>-75.400000000000006</v>
          </cell>
          <cell r="K3741" t="str">
            <v>Antioquia</v>
          </cell>
          <cell r="L3741" t="str">
            <v>Don Matías</v>
          </cell>
          <cell r="M3741" t="str">
            <v>Area Operativa 01 - Antioquia-Chocó</v>
          </cell>
          <cell r="N3741" t="str">
            <v>Magdalena Cauca</v>
          </cell>
          <cell r="O3741" t="str">
            <v>Nechí</v>
          </cell>
          <cell r="Q3741" t="str">
            <v>Grande</v>
          </cell>
        </row>
        <row r="3742">
          <cell r="B3742">
            <v>27010440</v>
          </cell>
          <cell r="C3742" t="str">
            <v>RIOGRANDE MOCORONG  [27010440]</v>
          </cell>
          <cell r="D3742" t="str">
            <v>Pluviométrica</v>
          </cell>
          <cell r="E3742" t="str">
            <v>Convencional</v>
          </cell>
          <cell r="F3742" t="str">
            <v>Activa</v>
          </cell>
          <cell r="G3742">
            <v>19739</v>
          </cell>
          <cell r="H3742">
            <v>1784</v>
          </cell>
          <cell r="I3742">
            <v>6.55</v>
          </cell>
          <cell r="J3742">
            <v>-75.366666670000001</v>
          </cell>
          <cell r="K3742" t="str">
            <v>Antioquia</v>
          </cell>
          <cell r="L3742" t="str">
            <v>Don Matías</v>
          </cell>
          <cell r="M3742" t="str">
            <v>Area Operativa 01 - Antioquia-Chocó</v>
          </cell>
          <cell r="N3742" t="str">
            <v>Magdalena Cauca</v>
          </cell>
          <cell r="O3742" t="str">
            <v>Nechí</v>
          </cell>
          <cell r="Q3742" t="str">
            <v>Grande</v>
          </cell>
        </row>
        <row r="3743">
          <cell r="B3743">
            <v>27010660</v>
          </cell>
          <cell r="C3743" t="str">
            <v>GABINO  [27010660]</v>
          </cell>
          <cell r="D3743" t="str">
            <v>Pluviográfica</v>
          </cell>
          <cell r="E3743" t="str">
            <v>Convencional</v>
          </cell>
          <cell r="F3743" t="str">
            <v>Activa</v>
          </cell>
          <cell r="G3743">
            <v>21534</v>
          </cell>
          <cell r="H3743">
            <v>1080</v>
          </cell>
          <cell r="I3743">
            <v>6.55</v>
          </cell>
          <cell r="J3743">
            <v>-75.216666669999995</v>
          </cell>
          <cell r="K3743" t="str">
            <v>Antioquia</v>
          </cell>
          <cell r="L3743" t="str">
            <v>Santo Domingo</v>
          </cell>
          <cell r="M3743" t="str">
            <v>Area Operativa 01 - Antioquia-Chocó</v>
          </cell>
          <cell r="N3743" t="str">
            <v>Magdalena Cauca</v>
          </cell>
          <cell r="O3743" t="str">
            <v>Nechí</v>
          </cell>
          <cell r="Q3743" t="str">
            <v>Grande</v>
          </cell>
        </row>
        <row r="3744">
          <cell r="B3744">
            <v>27010950</v>
          </cell>
          <cell r="C3744" t="str">
            <v>PRESA RIOGRANDE 2  [27010950]</v>
          </cell>
          <cell r="D3744" t="str">
            <v>Pluviográfica</v>
          </cell>
          <cell r="E3744" t="str">
            <v>Convencional</v>
          </cell>
          <cell r="F3744" t="str">
            <v>Activa</v>
          </cell>
          <cell r="G3744">
            <v>30909</v>
          </cell>
          <cell r="H3744">
            <v>2220</v>
          </cell>
          <cell r="I3744">
            <v>6.55</v>
          </cell>
          <cell r="J3744">
            <v>-75.433333329999996</v>
          </cell>
          <cell r="K3744" t="str">
            <v>Antioquia</v>
          </cell>
          <cell r="L3744" t="str">
            <v>Don Matías</v>
          </cell>
          <cell r="M3744" t="str">
            <v>Area Operativa 01 - Antioquia-Chocó</v>
          </cell>
          <cell r="N3744" t="str">
            <v>Magdalena Cauca</v>
          </cell>
          <cell r="O3744" t="str">
            <v>Nechí</v>
          </cell>
          <cell r="Q3744" t="str">
            <v>Grande</v>
          </cell>
        </row>
        <row r="3745">
          <cell r="B3745">
            <v>23105010</v>
          </cell>
          <cell r="C3745" t="str">
            <v>MACEO  [23105010]</v>
          </cell>
          <cell r="D3745" t="str">
            <v>Climática Ordinaria</v>
          </cell>
          <cell r="E3745" t="str">
            <v>Convencional</v>
          </cell>
          <cell r="F3745" t="str">
            <v>Suspendida</v>
          </cell>
          <cell r="G3745">
            <v>18763</v>
          </cell>
          <cell r="H3745">
            <v>950</v>
          </cell>
          <cell r="I3745">
            <v>6.55</v>
          </cell>
          <cell r="J3745">
            <v>-74.783333329999991</v>
          </cell>
          <cell r="K3745" t="str">
            <v>Antioquia</v>
          </cell>
          <cell r="L3745" t="str">
            <v>Maceo</v>
          </cell>
          <cell r="M3745" t="str">
            <v>Area Operativa 01 - Antioquia-Chocó</v>
          </cell>
          <cell r="N3745" t="str">
            <v>Magdalena Cauca</v>
          </cell>
          <cell r="O3745" t="str">
            <v>Medio Magdalena</v>
          </cell>
          <cell r="Q3745" t="str">
            <v>Grande</v>
          </cell>
          <cell r="R3745">
            <v>19708</v>
          </cell>
        </row>
        <row r="3746">
          <cell r="B3746">
            <v>27010070</v>
          </cell>
          <cell r="C3746" t="str">
            <v>SANTIAGO  [27010070]</v>
          </cell>
          <cell r="D3746" t="str">
            <v>Pluviométrica</v>
          </cell>
          <cell r="E3746" t="str">
            <v>Convencional</v>
          </cell>
          <cell r="F3746" t="str">
            <v>Suspendida</v>
          </cell>
          <cell r="G3746">
            <v>6590</v>
          </cell>
          <cell r="H3746">
            <v>1250</v>
          </cell>
          <cell r="I3746">
            <v>6.55</v>
          </cell>
          <cell r="J3746">
            <v>-75.166666669999998</v>
          </cell>
          <cell r="K3746" t="str">
            <v>Antioquia</v>
          </cell>
          <cell r="L3746" t="str">
            <v>Santo Domingo</v>
          </cell>
          <cell r="M3746" t="str">
            <v>Area Operativa 01 - Antioquia-Chocó</v>
          </cell>
          <cell r="N3746" t="str">
            <v>Magdalena Cauca</v>
          </cell>
          <cell r="O3746" t="str">
            <v>Nechí</v>
          </cell>
          <cell r="Q3746" t="str">
            <v>Grande</v>
          </cell>
          <cell r="R3746">
            <v>8506</v>
          </cell>
        </row>
        <row r="3747">
          <cell r="B3747">
            <v>27017540</v>
          </cell>
          <cell r="C3747" t="str">
            <v>GABINO  [27017540]</v>
          </cell>
          <cell r="D3747" t="str">
            <v>Limnimétrica</v>
          </cell>
          <cell r="E3747" t="str">
            <v>Convencional</v>
          </cell>
          <cell r="F3747" t="str">
            <v>Suspendida</v>
          </cell>
          <cell r="G3747">
            <v>29295</v>
          </cell>
          <cell r="H3747">
            <v>1056</v>
          </cell>
          <cell r="I3747">
            <v>6.55</v>
          </cell>
          <cell r="J3747">
            <v>-75.2</v>
          </cell>
          <cell r="K3747" t="str">
            <v>Antioquia</v>
          </cell>
          <cell r="L3747" t="str">
            <v>Santo Domingo</v>
          </cell>
          <cell r="M3747" t="str">
            <v>Area Operativa 01 - Antioquia-Chocó</v>
          </cell>
          <cell r="N3747" t="str">
            <v>Magdalena Cauca</v>
          </cell>
          <cell r="O3747" t="str">
            <v>Nechí</v>
          </cell>
          <cell r="Q3747" t="str">
            <v>Qda Santiago</v>
          </cell>
          <cell r="R3747">
            <v>30300</v>
          </cell>
        </row>
        <row r="3748">
          <cell r="B3748">
            <v>2701700028</v>
          </cell>
          <cell r="C3748" t="str">
            <v>GOMEZ PLATA - RIO PORCE - AUT  [2701700028]</v>
          </cell>
          <cell r="D3748" t="str">
            <v>Limnigráfica</v>
          </cell>
          <cell r="E3748" t="str">
            <v>Automática con Telemetría</v>
          </cell>
          <cell r="F3748" t="str">
            <v>Activa</v>
          </cell>
          <cell r="G3748">
            <v>41444</v>
          </cell>
          <cell r="H3748">
            <v>1066</v>
          </cell>
          <cell r="I3748">
            <v>6.5595888899999997</v>
          </cell>
          <cell r="J3748">
            <v>-75.205877779999994</v>
          </cell>
          <cell r="K3748" t="str">
            <v>Antioquia</v>
          </cell>
          <cell r="L3748" t="str">
            <v>Santa Rosa De Osos</v>
          </cell>
          <cell r="M3748" t="str">
            <v>Area Operativa 01 - Antioquia-Chocó</v>
          </cell>
          <cell r="N3748" t="str">
            <v>Magdalena Cauca</v>
          </cell>
          <cell r="O3748" t="str">
            <v>Nechí</v>
          </cell>
          <cell r="Q3748">
            <v>1213</v>
          </cell>
        </row>
        <row r="3749">
          <cell r="B3749">
            <v>17047010</v>
          </cell>
          <cell r="C3749" t="str">
            <v>Coveñas [17047010]</v>
          </cell>
          <cell r="D3749" t="str">
            <v>Mareográfica</v>
          </cell>
          <cell r="E3749" t="str">
            <v>Automática sin Telemetría</v>
          </cell>
          <cell r="F3749" t="str">
            <v>Suspendida</v>
          </cell>
          <cell r="G3749">
            <v>43104</v>
          </cell>
          <cell r="H3749">
            <v>0</v>
          </cell>
          <cell r="I3749">
            <v>9.3333329999999997</v>
          </cell>
          <cell r="J3749">
            <v>-75.666667000000004</v>
          </cell>
          <cell r="K3749" t="str">
            <v>Córdoba</v>
          </cell>
          <cell r="L3749" t="str">
            <v>Momil</v>
          </cell>
          <cell r="M3749" t="str">
            <v>Area Operativa 02 - Atlántico-Bolivar-Sucre</v>
          </cell>
          <cell r="N3749" t="str">
            <v>Caribe</v>
          </cell>
          <cell r="O3749" t="str">
            <v>Islas Caribe</v>
          </cell>
          <cell r="Q3749" t="str">
            <v>Mar Caribe</v>
          </cell>
          <cell r="R3749">
            <v>43116</v>
          </cell>
        </row>
        <row r="3750">
          <cell r="B3750">
            <v>17047020</v>
          </cell>
          <cell r="C3750" t="str">
            <v>Cartagena [17047020]</v>
          </cell>
          <cell r="D3750" t="str">
            <v>Mareográfica</v>
          </cell>
          <cell r="E3750" t="str">
            <v>Automática sin Telemetría</v>
          </cell>
          <cell r="F3750" t="str">
            <v>Suspendida</v>
          </cell>
          <cell r="G3750">
            <v>43104</v>
          </cell>
          <cell r="H3750">
            <v>0</v>
          </cell>
          <cell r="I3750">
            <v>10.4</v>
          </cell>
          <cell r="J3750">
            <v>-75.55</v>
          </cell>
          <cell r="K3750" t="str">
            <v>Bolívar</v>
          </cell>
          <cell r="L3750" t="str">
            <v>Cartagena De Indias</v>
          </cell>
          <cell r="M3750" t="str">
            <v>Area Operativa 02 - Atlántico-Bolivar-Sucre</v>
          </cell>
          <cell r="N3750" t="str">
            <v>Caribe</v>
          </cell>
          <cell r="O3750" t="str">
            <v>Islas Caribe</v>
          </cell>
          <cell r="Q3750" t="str">
            <v>Mar Caribe</v>
          </cell>
          <cell r="R3750">
            <v>43116</v>
          </cell>
        </row>
        <row r="3751">
          <cell r="B3751">
            <v>17047030</v>
          </cell>
          <cell r="C3751" t="str">
            <v>Puerto Colombia [17047030]</v>
          </cell>
          <cell r="D3751" t="str">
            <v>Mareográfica</v>
          </cell>
          <cell r="E3751" t="str">
            <v>Automática sin Telemetría</v>
          </cell>
          <cell r="F3751" t="str">
            <v>Suspendida</v>
          </cell>
          <cell r="G3751">
            <v>43104</v>
          </cell>
          <cell r="H3751">
            <v>0</v>
          </cell>
          <cell r="I3751">
            <v>11</v>
          </cell>
          <cell r="J3751">
            <v>-74.966667000000001</v>
          </cell>
          <cell r="K3751" t="str">
            <v>Atlantico</v>
          </cell>
          <cell r="L3751" t="str">
            <v>Puerto Colombia (Atlántico)</v>
          </cell>
          <cell r="M3751" t="str">
            <v>Area Operativa 02 - Atlántico-Bolivar-Sucre</v>
          </cell>
          <cell r="N3751" t="str">
            <v>Caribe</v>
          </cell>
          <cell r="O3751" t="str">
            <v>Islas Caribe</v>
          </cell>
          <cell r="Q3751" t="str">
            <v>Mar Caribe</v>
          </cell>
          <cell r="R3751">
            <v>43116</v>
          </cell>
        </row>
        <row r="3752">
          <cell r="B3752">
            <v>17047040</v>
          </cell>
          <cell r="C3752" t="str">
            <v>Riohacha [17047040]</v>
          </cell>
          <cell r="D3752" t="str">
            <v>Mareográfica</v>
          </cell>
          <cell r="E3752" t="str">
            <v>Automática sin Telemetría</v>
          </cell>
          <cell r="F3752" t="str">
            <v>Suspendida</v>
          </cell>
          <cell r="G3752">
            <v>43104</v>
          </cell>
          <cell r="H3752">
            <v>0</v>
          </cell>
          <cell r="I3752">
            <v>11.55</v>
          </cell>
          <cell r="J3752">
            <v>-72.916667000000004</v>
          </cell>
          <cell r="K3752" t="str">
            <v>La Guajira</v>
          </cell>
          <cell r="L3752" t="str">
            <v>Riohacha</v>
          </cell>
          <cell r="M3752" t="str">
            <v>Area Operativa 05 - Magdalena-Cesar-Guajira</v>
          </cell>
          <cell r="N3752" t="str">
            <v>Caribe</v>
          </cell>
          <cell r="O3752" t="str">
            <v>Islas Caribe</v>
          </cell>
          <cell r="Q3752" t="str">
            <v>Mar Caribe</v>
          </cell>
          <cell r="R3752">
            <v>43116</v>
          </cell>
        </row>
        <row r="3753">
          <cell r="B3753">
            <v>17047050</v>
          </cell>
          <cell r="C3753" t="str">
            <v>Providencia [17047050]</v>
          </cell>
          <cell r="D3753" t="str">
            <v>Mareográfica</v>
          </cell>
          <cell r="E3753" t="str">
            <v>Automática sin Telemetría</v>
          </cell>
          <cell r="F3753" t="str">
            <v>Suspendida</v>
          </cell>
          <cell r="G3753">
            <v>43104</v>
          </cell>
          <cell r="H3753">
            <v>0</v>
          </cell>
          <cell r="I3753">
            <v>13.333333</v>
          </cell>
          <cell r="J3753">
            <v>-81.383333000000007</v>
          </cell>
          <cell r="K3753" t="str">
            <v>Archipiélago de San Andres, Providencia y Santa Catalina</v>
          </cell>
          <cell r="L3753" t="str">
            <v>San Andres Y  Providencia (Santa Isabel)</v>
          </cell>
          <cell r="M3753" t="str">
            <v>Area Operativa 11 - Cundinamarca-Amazonas-San Andrés</v>
          </cell>
          <cell r="N3753" t="str">
            <v>Caribe</v>
          </cell>
          <cell r="O3753" t="str">
            <v>Islas Caribe</v>
          </cell>
          <cell r="Q3753" t="str">
            <v>Mar Caribe</v>
          </cell>
          <cell r="R3753">
            <v>43116</v>
          </cell>
        </row>
        <row r="3754">
          <cell r="B3754">
            <v>17047060</v>
          </cell>
          <cell r="C3754" t="str">
            <v>Santa Marta [17047060]</v>
          </cell>
          <cell r="D3754" t="str">
            <v>Mareográfica</v>
          </cell>
          <cell r="E3754" t="str">
            <v>Automática sin Telemetría</v>
          </cell>
          <cell r="F3754" t="str">
            <v>Suspendida</v>
          </cell>
          <cell r="G3754">
            <v>43104</v>
          </cell>
          <cell r="H3754">
            <v>0</v>
          </cell>
          <cell r="I3754">
            <v>11.3</v>
          </cell>
          <cell r="J3754">
            <v>-74.2</v>
          </cell>
          <cell r="K3754" t="str">
            <v>Magdalena</v>
          </cell>
          <cell r="L3754" t="str">
            <v>Santa Marta</v>
          </cell>
          <cell r="M3754" t="str">
            <v>Area Operativa 05 - Magdalena-Cesar-Guajira</v>
          </cell>
          <cell r="N3754" t="str">
            <v>Caribe</v>
          </cell>
          <cell r="O3754" t="str">
            <v>Islas Caribe</v>
          </cell>
          <cell r="Q3754" t="str">
            <v>Mar Caribe</v>
          </cell>
          <cell r="R3754">
            <v>43116</v>
          </cell>
        </row>
        <row r="3755">
          <cell r="B3755">
            <v>17047070</v>
          </cell>
          <cell r="C3755" t="str">
            <v>Turbo [17047070]</v>
          </cell>
          <cell r="D3755" t="str">
            <v>Mareográfica</v>
          </cell>
          <cell r="E3755" t="str">
            <v>Automática sin Telemetría</v>
          </cell>
          <cell r="F3755" t="str">
            <v>Suspendida</v>
          </cell>
          <cell r="G3755">
            <v>43104</v>
          </cell>
          <cell r="H3755">
            <v>0</v>
          </cell>
          <cell r="I3755">
            <v>8.1666670000000003</v>
          </cell>
          <cell r="J3755">
            <v>-76.75</v>
          </cell>
          <cell r="K3755" t="str">
            <v>Antioquia</v>
          </cell>
          <cell r="L3755" t="str">
            <v>Turbo</v>
          </cell>
          <cell r="M3755" t="str">
            <v>Area Operativa 01 - Antioquia-Chocó</v>
          </cell>
          <cell r="N3755" t="str">
            <v>Caribe</v>
          </cell>
          <cell r="O3755" t="str">
            <v>Islas Caribe</v>
          </cell>
          <cell r="Q3755" t="str">
            <v>Mar Caribe</v>
          </cell>
          <cell r="R3755">
            <v>43116</v>
          </cell>
        </row>
        <row r="3756">
          <cell r="B3756">
            <v>57037010</v>
          </cell>
          <cell r="C3756" t="str">
            <v>Buenaventura [57037010]</v>
          </cell>
          <cell r="D3756" t="str">
            <v>Mareográfica</v>
          </cell>
          <cell r="E3756" t="str">
            <v>Automática sin Telemetría</v>
          </cell>
          <cell r="F3756" t="str">
            <v>Suspendida</v>
          </cell>
          <cell r="G3756">
            <v>43104</v>
          </cell>
          <cell r="H3756">
            <v>0</v>
          </cell>
          <cell r="I3756">
            <v>3.9</v>
          </cell>
          <cell r="J3756">
            <v>-77.083332999999996</v>
          </cell>
          <cell r="K3756" t="str">
            <v>Valle del Cauca</v>
          </cell>
          <cell r="L3756" t="str">
            <v>Buenaventura</v>
          </cell>
          <cell r="M3756" t="str">
            <v>Area Operativa 09 - Cauca-Valle-Caldas</v>
          </cell>
          <cell r="N3756" t="str">
            <v>Pacifico</v>
          </cell>
          <cell r="O3756" t="str">
            <v>Islas Pacífico</v>
          </cell>
          <cell r="Q3756" t="str">
            <v>Pacifico</v>
          </cell>
          <cell r="R3756">
            <v>43116</v>
          </cell>
        </row>
        <row r="3757">
          <cell r="B3757">
            <v>57037020</v>
          </cell>
          <cell r="C3757" t="str">
            <v>Bahia Cupica [57037020]</v>
          </cell>
          <cell r="D3757" t="str">
            <v>Mareográfica</v>
          </cell>
          <cell r="E3757" t="str">
            <v>Automática sin Telemetría</v>
          </cell>
          <cell r="F3757" t="str">
            <v>Suspendida</v>
          </cell>
          <cell r="G3757">
            <v>43104</v>
          </cell>
          <cell r="H3757">
            <v>0</v>
          </cell>
          <cell r="I3757">
            <v>6.6833330000000002</v>
          </cell>
          <cell r="J3757">
            <v>-77.5</v>
          </cell>
          <cell r="K3757" t="str">
            <v>Chocó</v>
          </cell>
          <cell r="L3757" t="str">
            <v>Juradó</v>
          </cell>
          <cell r="M3757" t="str">
            <v>Area Operativa 09 - Cauca-Valle-Caldas</v>
          </cell>
          <cell r="N3757" t="str">
            <v>Pacifico</v>
          </cell>
          <cell r="O3757" t="str">
            <v>Islas Pacífico</v>
          </cell>
          <cell r="Q3757" t="str">
            <v>Pacifico</v>
          </cell>
          <cell r="R3757">
            <v>43116</v>
          </cell>
        </row>
        <row r="3758">
          <cell r="B3758">
            <v>57037030</v>
          </cell>
          <cell r="C3758" t="str">
            <v>Bahia Solano [57037030]</v>
          </cell>
          <cell r="D3758" t="str">
            <v>Mareográfica</v>
          </cell>
          <cell r="E3758" t="str">
            <v>Automática sin Telemetría</v>
          </cell>
          <cell r="F3758" t="str">
            <v>Suspendida</v>
          </cell>
          <cell r="G3758">
            <v>43104</v>
          </cell>
          <cell r="H3758">
            <v>0</v>
          </cell>
          <cell r="I3758">
            <v>6.233333</v>
          </cell>
          <cell r="J3758">
            <v>-77.400000000000006</v>
          </cell>
          <cell r="K3758" t="str">
            <v>Chocó</v>
          </cell>
          <cell r="L3758" t="str">
            <v>Bahía Solano (Mutis)</v>
          </cell>
          <cell r="M3758" t="str">
            <v>Area Operativa 09 - Cauca-Valle-Caldas</v>
          </cell>
          <cell r="N3758" t="str">
            <v>Pacifico</v>
          </cell>
          <cell r="O3758" t="str">
            <v>Islas Pacífico</v>
          </cell>
          <cell r="Q3758" t="str">
            <v>Pacifico</v>
          </cell>
          <cell r="R3758">
            <v>43116</v>
          </cell>
        </row>
        <row r="3759">
          <cell r="B3759">
            <v>57037040</v>
          </cell>
          <cell r="C3759" t="str">
            <v>Ensenada de Utria [57037040]</v>
          </cell>
          <cell r="D3759" t="str">
            <v>Mareográfica</v>
          </cell>
          <cell r="E3759" t="str">
            <v>Automática sin Telemetría</v>
          </cell>
          <cell r="F3759" t="str">
            <v>Suspendida</v>
          </cell>
          <cell r="G3759">
            <v>43104</v>
          </cell>
          <cell r="H3759">
            <v>0</v>
          </cell>
          <cell r="I3759">
            <v>6</v>
          </cell>
          <cell r="J3759">
            <v>-77.349999999999994</v>
          </cell>
          <cell r="K3759" t="str">
            <v>Chocó</v>
          </cell>
          <cell r="L3759" t="str">
            <v>Bahía Solano (Mutis)</v>
          </cell>
          <cell r="M3759" t="str">
            <v>Area Operativa 09 - Cauca-Valle-Caldas</v>
          </cell>
          <cell r="N3759" t="str">
            <v>Pacifico</v>
          </cell>
          <cell r="O3759" t="str">
            <v>Islas Pacífico</v>
          </cell>
          <cell r="Q3759" t="str">
            <v>Pacifico</v>
          </cell>
          <cell r="R3759">
            <v>43116</v>
          </cell>
        </row>
        <row r="3760">
          <cell r="B3760">
            <v>57037050</v>
          </cell>
          <cell r="C3760" t="str">
            <v>Tumaco [57037050]</v>
          </cell>
          <cell r="D3760" t="str">
            <v>Mareográfica</v>
          </cell>
          <cell r="E3760" t="str">
            <v>Automática sin Telemetría</v>
          </cell>
          <cell r="F3760" t="str">
            <v>Suspendida</v>
          </cell>
          <cell r="G3760">
            <v>43104</v>
          </cell>
          <cell r="H3760">
            <v>0</v>
          </cell>
          <cell r="I3760">
            <v>1.8333329999999999</v>
          </cell>
          <cell r="J3760">
            <v>-78.733333000000002</v>
          </cell>
          <cell r="K3760" t="str">
            <v>Nariño</v>
          </cell>
          <cell r="L3760" t="str">
            <v>Tumaco</v>
          </cell>
          <cell r="M3760" t="str">
            <v>Area Operativa 07 - Nariño-Putumayo</v>
          </cell>
          <cell r="N3760" t="str">
            <v>Pacifico</v>
          </cell>
          <cell r="O3760" t="str">
            <v>Islas Pacífico</v>
          </cell>
          <cell r="Q3760" t="str">
            <v>Pacifico</v>
          </cell>
          <cell r="R3760">
            <v>43116</v>
          </cell>
        </row>
        <row r="3761">
          <cell r="B3761">
            <v>36037030</v>
          </cell>
          <cell r="C3761" t="str">
            <v>ESTACION HIDROMETRICA QUEBRADA LA CRISTALINA - AUT [36037030]</v>
          </cell>
          <cell r="D3761" t="str">
            <v>Limnigráfica</v>
          </cell>
          <cell r="E3761" t="str">
            <v>Automática con Telemetría</v>
          </cell>
          <cell r="F3761" t="str">
            <v>Suspendida</v>
          </cell>
          <cell r="G3761">
            <v>42829</v>
          </cell>
          <cell r="H3761">
            <v>548</v>
          </cell>
          <cell r="I3761">
            <v>6.6264416700000002</v>
          </cell>
          <cell r="J3761">
            <v>-71.834213890000001</v>
          </cell>
          <cell r="K3761" t="str">
            <v>Arauca</v>
          </cell>
          <cell r="L3761" t="str">
            <v>Tame</v>
          </cell>
          <cell r="M3761" t="str">
            <v>Area Operativa 08 - Santanderes-Arauca</v>
          </cell>
          <cell r="N3761" t="str">
            <v>Orinoco</v>
          </cell>
          <cell r="O3761" t="str">
            <v>Casanare</v>
          </cell>
          <cell r="Q3761" t="str">
            <v>Cristalina</v>
          </cell>
          <cell r="R3761">
            <v>43116</v>
          </cell>
        </row>
        <row r="3762">
          <cell r="B3762">
            <v>36027060</v>
          </cell>
          <cell r="C3762" t="str">
            <v>ESTACION HIDROMETRICA CUENCA RIO TAME - AUT [36027060]</v>
          </cell>
          <cell r="D3762" t="str">
            <v>Limnigráfica</v>
          </cell>
          <cell r="E3762" t="str">
            <v>Automática con Telemetría</v>
          </cell>
          <cell r="F3762" t="str">
            <v>Suspendida</v>
          </cell>
          <cell r="G3762">
            <v>42829</v>
          </cell>
          <cell r="H3762">
            <v>727</v>
          </cell>
          <cell r="I3762">
            <v>6.3821250000000003</v>
          </cell>
          <cell r="J3762">
            <v>-71.913763890000013</v>
          </cell>
          <cell r="K3762" t="str">
            <v>Arauca</v>
          </cell>
          <cell r="L3762" t="str">
            <v>Tame</v>
          </cell>
          <cell r="M3762" t="str">
            <v>Area Operativa 08 - Santanderes-Arauca</v>
          </cell>
          <cell r="N3762" t="str">
            <v>Orinoco</v>
          </cell>
          <cell r="O3762" t="str">
            <v>Casanare</v>
          </cell>
          <cell r="Q3762" t="str">
            <v>RIO TAME</v>
          </cell>
          <cell r="R3762">
            <v>43116</v>
          </cell>
        </row>
        <row r="3763">
          <cell r="B3763">
            <v>11115501</v>
          </cell>
          <cell r="C3763" t="str">
            <v>CAÑASGORDAS  - AUT  [11115501]</v>
          </cell>
          <cell r="D3763" t="str">
            <v>Climática Principal</v>
          </cell>
          <cell r="E3763" t="str">
            <v>Automática con Telemetría</v>
          </cell>
          <cell r="F3763" t="str">
            <v>Activa</v>
          </cell>
          <cell r="G3763">
            <v>41531.791666666664</v>
          </cell>
          <cell r="H3763">
            <v>1438</v>
          </cell>
          <cell r="I3763">
            <v>6.7482749999999996</v>
          </cell>
          <cell r="J3763">
            <v>-76.031555560000001</v>
          </cell>
          <cell r="K3763" t="str">
            <v>Antioquia</v>
          </cell>
          <cell r="L3763" t="str">
            <v>Cañasgordas</v>
          </cell>
          <cell r="M3763" t="str">
            <v>Area Operativa 01 - Antioquia-Chocó</v>
          </cell>
          <cell r="N3763" t="str">
            <v>Caribe</v>
          </cell>
          <cell r="O3763" t="str">
            <v>Atrato - Darién</v>
          </cell>
          <cell r="P3763" t="str">
            <v>Mediante orfeo 20191040002573 se hace entrega del archivo Excel que contiene el catálogo de estaciones automáticas de Cenicafé, el cual comprende 103 estaciones, con el fin de que se actualice su metadata en el Catálogo Nacional de estaciones del IDEAM.</v>
          </cell>
          <cell r="Q3763">
            <v>0</v>
          </cell>
        </row>
        <row r="3764">
          <cell r="B3764">
            <v>26145507</v>
          </cell>
          <cell r="C3764" t="str">
            <v>LAS TANGAS  - AUT  [26145507]</v>
          </cell>
          <cell r="D3764" t="str">
            <v>Climática Principal</v>
          </cell>
          <cell r="E3764" t="str">
            <v>Automática con Telemetría</v>
          </cell>
          <cell r="F3764" t="str">
            <v>Activa</v>
          </cell>
          <cell r="G3764">
            <v>41533.791666666664</v>
          </cell>
          <cell r="H3764">
            <v>1331</v>
          </cell>
          <cell r="I3764">
            <v>5.0380000000000003</v>
          </cell>
          <cell r="J3764">
            <v>-75.805997219999995</v>
          </cell>
          <cell r="K3764" t="str">
            <v>Caldas</v>
          </cell>
          <cell r="L3764" t="str">
            <v>Belalcazar</v>
          </cell>
          <cell r="M3764" t="str">
            <v>Area Operativa 09 - Cauca-Valle-Caldas</v>
          </cell>
          <cell r="N3764" t="str">
            <v>Magdalena Cauca</v>
          </cell>
          <cell r="O3764" t="str">
            <v>Cauca</v>
          </cell>
          <cell r="P3764" t="str">
            <v>Mediante orfeo 20191040002573 se hace entrega del archivo Excel que contiene el catálogo de estaciones automáticas de Cenicafé, el cual comprende 103 estaciones, con el fin de que se actualice su metadata en el Catálogo Nacional de estaciones del IDEAM.</v>
          </cell>
          <cell r="Q3764">
            <v>0</v>
          </cell>
        </row>
        <row r="3765">
          <cell r="B3765">
            <v>37015501</v>
          </cell>
          <cell r="C3765" t="str">
            <v>LABATECA  - AUT  [37015501]</v>
          </cell>
          <cell r="D3765" t="str">
            <v>Climática Principal</v>
          </cell>
          <cell r="E3765" t="str">
            <v>Automática con Telemetría</v>
          </cell>
          <cell r="F3765" t="str">
            <v>Suspendida</v>
          </cell>
          <cell r="G3765">
            <v>41536.791666666664</v>
          </cell>
          <cell r="H3765">
            <v>1641</v>
          </cell>
          <cell r="I3765">
            <v>7.2960583300000001</v>
          </cell>
          <cell r="J3765">
            <v>-72.497727779999991</v>
          </cell>
          <cell r="K3765" t="str">
            <v>Norte de Santander</v>
          </cell>
          <cell r="L3765" t="str">
            <v>Labateca</v>
          </cell>
          <cell r="M3765" t="str">
            <v>Area Operativa 08 - Santanderes-Arauca</v>
          </cell>
          <cell r="N3765" t="str">
            <v>Orinoco</v>
          </cell>
          <cell r="O3765" t="str">
            <v>Arauca</v>
          </cell>
          <cell r="P3765" t="str">
            <v>Mediante orfeo 20191040002573 se hace entrega del archivo Excel que contiene el catálogo de estaciones automáticas de Cenicafé, el cual comprende 103 estaciones, con el fin de que se actualice su metadata en el Catálogo Nacional de estaciones del IDEAM.</v>
          </cell>
          <cell r="Q3765">
            <v>0</v>
          </cell>
          <cell r="R3765">
            <v>43698.404930555553</v>
          </cell>
        </row>
        <row r="3766">
          <cell r="B3766">
            <v>26185501</v>
          </cell>
          <cell r="C3766" t="str">
            <v>SONSON  - AUT  [26185501]</v>
          </cell>
          <cell r="D3766" t="str">
            <v>Climática Principal</v>
          </cell>
          <cell r="E3766" t="str">
            <v>Automática con Telemetría</v>
          </cell>
          <cell r="F3766" t="str">
            <v>Activa</v>
          </cell>
          <cell r="G3766">
            <v>41537.791666666664</v>
          </cell>
          <cell r="H3766">
            <v>1900</v>
          </cell>
          <cell r="I3766">
            <v>5.6777194399999997</v>
          </cell>
          <cell r="J3766">
            <v>-75.347805560000012</v>
          </cell>
          <cell r="K3766" t="str">
            <v>Antioquia</v>
          </cell>
          <cell r="L3766" t="str">
            <v>Sonsón</v>
          </cell>
          <cell r="M3766" t="str">
            <v>Area Operativa 01 - Antioquia-Chocó</v>
          </cell>
          <cell r="N3766" t="str">
            <v>Magdalena Cauca</v>
          </cell>
          <cell r="O3766" t="str">
            <v>Cauca</v>
          </cell>
          <cell r="P3766" t="str">
            <v>Mediante orfeo 20191040002573 se hace entrega del archivo Excel que contiene el catálogo de estaciones automáticas de Cenicafé, el cual comprende 103 estaciones, con el fin de que se actualice su metadata en el Catálogo Nacional de estaciones del IDEAM.</v>
          </cell>
          <cell r="Q3766">
            <v>0</v>
          </cell>
        </row>
        <row r="3767">
          <cell r="B3767">
            <v>26125509</v>
          </cell>
          <cell r="C3767" t="str">
            <v>ESPERANZA LA  - AUT  [26125509]</v>
          </cell>
          <cell r="D3767" t="str">
            <v>Climática Principal</v>
          </cell>
          <cell r="E3767" t="str">
            <v>Automática con Telemetría</v>
          </cell>
          <cell r="F3767" t="str">
            <v>Activa</v>
          </cell>
          <cell r="G3767">
            <v>41557.791666666664</v>
          </cell>
          <cell r="H3767">
            <v>1667</v>
          </cell>
          <cell r="I3767">
            <v>4.2994444400000003</v>
          </cell>
          <cell r="J3767">
            <v>-75.725080559999995</v>
          </cell>
          <cell r="K3767" t="str">
            <v>Quindío</v>
          </cell>
          <cell r="L3767" t="str">
            <v>Pijao</v>
          </cell>
          <cell r="M3767" t="str">
            <v>Area Operativa 09 - Cauca-Valle-Caldas</v>
          </cell>
          <cell r="N3767" t="str">
            <v>Magdalena Cauca</v>
          </cell>
          <cell r="O3767" t="str">
            <v>Cauca</v>
          </cell>
          <cell r="P3767" t="str">
            <v>Mediante orfeo 20191040002573 se hace entrega del archivo Excel que contiene el catálogo de estaciones automáticas de Cenicafé, el cual comprende 103 estaciones, con el fin de que se actualice su metadata en el Catálogo Nacional de estaciones del IDEAM.</v>
          </cell>
          <cell r="Q3767">
            <v>0</v>
          </cell>
        </row>
        <row r="3768">
          <cell r="B3768">
            <v>44035501</v>
          </cell>
          <cell r="C3768" t="str">
            <v>PAUJIL  - AUT  [44035501]</v>
          </cell>
          <cell r="D3768" t="str">
            <v>Climática Principal</v>
          </cell>
          <cell r="E3768" t="str">
            <v>Automática con Telemetría</v>
          </cell>
          <cell r="F3768" t="str">
            <v>Activa</v>
          </cell>
          <cell r="G3768">
            <v>41561.791666666664</v>
          </cell>
          <cell r="H3768">
            <v>999</v>
          </cell>
          <cell r="I3768">
            <v>1.5738194399999998</v>
          </cell>
          <cell r="J3768">
            <v>-75.340199999999996</v>
          </cell>
          <cell r="K3768" t="str">
            <v>Caquetá</v>
          </cell>
          <cell r="L3768" t="str">
            <v>El Paujil</v>
          </cell>
          <cell r="M3768" t="str">
            <v>Area Operativa 04 - Huila-Caquetá</v>
          </cell>
          <cell r="N3768" t="str">
            <v>Amazonas</v>
          </cell>
          <cell r="O3768" t="str">
            <v>Caquetá</v>
          </cell>
          <cell r="P3768" t="str">
            <v>Mediante orfeo 20191040002573 se hace entrega del archivo Excel que contiene el catálogo de estaciones automáticas de Cenicafé, el cual comprende 103 estaciones, con el fin de que se actualice su metadata en el Catálogo Nacional de estaciones del IDEAM.</v>
          </cell>
          <cell r="Q3768">
            <v>0</v>
          </cell>
        </row>
        <row r="3769">
          <cell r="B3769">
            <v>21215501</v>
          </cell>
          <cell r="C3769" t="str">
            <v>ESPERANZA LA  - AUT  [21215501]</v>
          </cell>
          <cell r="D3769" t="str">
            <v>Climática Principal</v>
          </cell>
          <cell r="E3769" t="str">
            <v>Automática con Telemetría</v>
          </cell>
          <cell r="F3769" t="str">
            <v>Activa</v>
          </cell>
          <cell r="G3769">
            <v>41563.791666666664</v>
          </cell>
          <cell r="H3769">
            <v>1446</v>
          </cell>
          <cell r="I3769">
            <v>4.45</v>
          </cell>
          <cell r="J3769">
            <v>-75.25</v>
          </cell>
          <cell r="K3769" t="str">
            <v>Tolima</v>
          </cell>
          <cell r="L3769" t="str">
            <v>Ibagué</v>
          </cell>
          <cell r="M3769" t="str">
            <v>Area Operativa 10 - Tolima</v>
          </cell>
          <cell r="N3769" t="str">
            <v>Magdalena Cauca</v>
          </cell>
          <cell r="O3769" t="str">
            <v>Alto Magdalena</v>
          </cell>
          <cell r="P3769" t="str">
            <v>Mediante orfeo 20191040002573 se hace entrega del archivo Excel que contiene el catálogo de estaciones automáticas de Cenicafé, el cual comprende 103 estaciones, con el fin de que se actualice su metadata en el Catálogo Nacional de estaciones del IDEAM.</v>
          </cell>
          <cell r="Q3769">
            <v>0</v>
          </cell>
        </row>
        <row r="3770">
          <cell r="B3770">
            <v>21255501</v>
          </cell>
          <cell r="C3770" t="str">
            <v>LA TRINIDAD  - AUT  [21255501]</v>
          </cell>
          <cell r="D3770" t="str">
            <v>Climática Principal</v>
          </cell>
          <cell r="E3770" t="str">
            <v>Automática con Telemetría</v>
          </cell>
          <cell r="F3770" t="str">
            <v>Activa</v>
          </cell>
          <cell r="G3770">
            <v>41570.791666666664</v>
          </cell>
          <cell r="H3770">
            <v>1456</v>
          </cell>
          <cell r="I3770">
            <v>4.8949999999999996</v>
          </cell>
          <cell r="J3770">
            <v>-75.040000000000006</v>
          </cell>
          <cell r="K3770" t="str">
            <v>Tolima</v>
          </cell>
          <cell r="L3770" t="str">
            <v>Líbano</v>
          </cell>
          <cell r="M3770" t="str">
            <v>Area Operativa 10 - Tolima</v>
          </cell>
          <cell r="N3770" t="str">
            <v>Magdalena Cauca</v>
          </cell>
          <cell r="O3770" t="str">
            <v>Alto Magdalena</v>
          </cell>
          <cell r="P3770" t="str">
            <v>Mediante orfeo 20191040002573 se hace entrega del archivo Excel que contiene el catálogo de estaciones automáticas de Cenicafé, el cual comprende 103 estaciones, con el fin de que se actualice su metadata en el Catálogo Nacional de estaciones del IDEAM.</v>
          </cell>
          <cell r="Q3770">
            <v>0</v>
          </cell>
        </row>
        <row r="3771">
          <cell r="B3771">
            <v>2620000014</v>
          </cell>
          <cell r="C3771" t="str">
            <v>AMAGA - AUT [2620000014]</v>
          </cell>
          <cell r="D3771" t="str">
            <v>Pluviográfica</v>
          </cell>
          <cell r="E3771" t="str">
            <v>Automática con Telemetría</v>
          </cell>
          <cell r="F3771" t="str">
            <v>Activa</v>
          </cell>
          <cell r="G3771">
            <v>41396</v>
          </cell>
          <cell r="H3771">
            <v>1607</v>
          </cell>
          <cell r="I3771">
            <v>6.0277777800000001</v>
          </cell>
          <cell r="J3771">
            <v>-75.705388889999995</v>
          </cell>
          <cell r="K3771" t="str">
            <v>Antioquia</v>
          </cell>
          <cell r="L3771" t="str">
            <v>Amagá</v>
          </cell>
          <cell r="M3771" t="str">
            <v>Area Operativa 01 - Antioquia-Chocó</v>
          </cell>
          <cell r="N3771" t="str">
            <v>Magdalena Cauca</v>
          </cell>
          <cell r="O3771" t="str">
            <v>Cauca</v>
          </cell>
          <cell r="Q3771">
            <v>0</v>
          </cell>
        </row>
        <row r="3772">
          <cell r="B3772">
            <v>21165501</v>
          </cell>
          <cell r="C3772" t="str">
            <v>DOLORES  - AUT  [21165501]</v>
          </cell>
          <cell r="D3772" t="str">
            <v>Climática Principal</v>
          </cell>
          <cell r="E3772" t="str">
            <v>Automática con Telemetría</v>
          </cell>
          <cell r="F3772" t="str">
            <v>Activa</v>
          </cell>
          <cell r="G3772">
            <v>41573.791666666664</v>
          </cell>
          <cell r="H3772">
            <v>999</v>
          </cell>
          <cell r="I3772">
            <v>3.53715556</v>
          </cell>
          <cell r="J3772">
            <v>-74.829827780000002</v>
          </cell>
          <cell r="K3772" t="str">
            <v>Tolima</v>
          </cell>
          <cell r="L3772" t="str">
            <v>Dolores</v>
          </cell>
          <cell r="M3772" t="str">
            <v>Area Operativa 10 - Tolima</v>
          </cell>
          <cell r="N3772" t="str">
            <v>Magdalena Cauca</v>
          </cell>
          <cell r="O3772" t="str">
            <v>Alto Magdalena</v>
          </cell>
          <cell r="P3772" t="str">
            <v>Mediante orfeo 20191040002573 se hace entrega del archivo Excel que contiene el catálogo de estaciones automáticas de Cenicafé, el cual comprende 103 estaciones, con el fin de que se actualice su metadata en el Catálogo Nacional de estaciones del IDEAM.</v>
          </cell>
          <cell r="Q3772">
            <v>0</v>
          </cell>
        </row>
        <row r="3773">
          <cell r="B3773">
            <v>26195501</v>
          </cell>
          <cell r="C3773" t="str">
            <v>ANDES  - AUT  [26195501]</v>
          </cell>
          <cell r="D3773" t="str">
            <v>Climática Principal</v>
          </cell>
          <cell r="E3773" t="str">
            <v>Automática con Telemetría</v>
          </cell>
          <cell r="F3773" t="str">
            <v>Activa</v>
          </cell>
          <cell r="G3773">
            <v>41529.791666666664</v>
          </cell>
          <cell r="H3773">
            <v>1626</v>
          </cell>
          <cell r="I3773">
            <v>5.6601083299999999</v>
          </cell>
          <cell r="J3773">
            <v>-75.914138890000004</v>
          </cell>
          <cell r="K3773" t="str">
            <v>Antioquia</v>
          </cell>
          <cell r="L3773" t="str">
            <v>Andes</v>
          </cell>
          <cell r="M3773" t="str">
            <v>Area Operativa 01 - Antioquia-Chocó</v>
          </cell>
          <cell r="N3773" t="str">
            <v>Magdalena Cauca</v>
          </cell>
          <cell r="O3773" t="str">
            <v>Cauca</v>
          </cell>
          <cell r="P3773" t="str">
            <v>Mediante orfeo 20191040002573 se hace entrega del archivo Excel que contiene el catálogo de estaciones automáticas de Cenicafé, el cual comprende 103 estaciones, con el fin de que se actualice su metadata en el Catálogo Nacional de estaciones del IDEAM.</v>
          </cell>
          <cell r="Q3773">
            <v>0</v>
          </cell>
        </row>
        <row r="3774">
          <cell r="B3774">
            <v>26215501</v>
          </cell>
          <cell r="C3774" t="str">
            <v>CONCORDIA  - AUT  [26215501]</v>
          </cell>
          <cell r="D3774" t="str">
            <v>Climática Principal</v>
          </cell>
          <cell r="E3774" t="str">
            <v>Automática con Telemetría</v>
          </cell>
          <cell r="F3774" t="str">
            <v>Activa</v>
          </cell>
          <cell r="G3774">
            <v>41530.791666666664</v>
          </cell>
          <cell r="H3774">
            <v>2035</v>
          </cell>
          <cell r="I3774">
            <v>6.0424416699999997</v>
          </cell>
          <cell r="J3774">
            <v>-75.921497220000006</v>
          </cell>
          <cell r="K3774" t="str">
            <v>Antioquia</v>
          </cell>
          <cell r="L3774" t="str">
            <v>Concordia (Antioquia)</v>
          </cell>
          <cell r="M3774" t="str">
            <v>Area Operativa 01 - Antioquia-Chocó</v>
          </cell>
          <cell r="N3774" t="str">
            <v>Magdalena Cauca</v>
          </cell>
          <cell r="O3774" t="str">
            <v>Cauca</v>
          </cell>
          <cell r="P3774" t="str">
            <v>Mediante orfeo 20191040002573 se hace entrega del archivo Excel que contiene el catálogo de estaciones automáticas de Cenicafé, el cual comprende 103 estaciones, con el fin de que se actualice su metadata en el Catálogo Nacional de estaciones del IDEAM.</v>
          </cell>
          <cell r="Q3774">
            <v>0</v>
          </cell>
        </row>
        <row r="3775">
          <cell r="B3775">
            <v>26205501</v>
          </cell>
          <cell r="C3775" t="str">
            <v>EL ROSARIO  - AUT  [26205501]</v>
          </cell>
          <cell r="D3775" t="str">
            <v>Climática Principal</v>
          </cell>
          <cell r="E3775" t="str">
            <v>Automática con Telemetría</v>
          </cell>
          <cell r="F3775" t="str">
            <v>Activa</v>
          </cell>
          <cell r="G3775">
            <v>41530.791666666664</v>
          </cell>
          <cell r="H3775">
            <v>1635</v>
          </cell>
          <cell r="I3775">
            <v>5.6258305599999998</v>
          </cell>
          <cell r="J3775">
            <v>-75.705277780000003</v>
          </cell>
          <cell r="K3775" t="str">
            <v>Antioquia</v>
          </cell>
          <cell r="L3775" t="str">
            <v>Támesis</v>
          </cell>
          <cell r="M3775" t="str">
            <v>Area Operativa 01 - Antioquia-Chocó</v>
          </cell>
          <cell r="N3775" t="str">
            <v>Magdalena Cauca</v>
          </cell>
          <cell r="O3775" t="str">
            <v>Cauca</v>
          </cell>
          <cell r="P3775" t="str">
            <v>Mediante orfeo 20191040002573 se hace entrega del archivo Excel que contiene el catálogo de estaciones automáticas de Cenicafé, el cual comprende 103 estaciones, con el fin de que se actualice su metadata en el Catálogo Nacional de estaciones del IDEAM.</v>
          </cell>
          <cell r="Q3775">
            <v>0</v>
          </cell>
        </row>
        <row r="3776">
          <cell r="B3776">
            <v>27015501</v>
          </cell>
          <cell r="C3776" t="str">
            <v>YOLOMBO  - AUT  [27015501]</v>
          </cell>
          <cell r="D3776" t="str">
            <v>Climática Principal</v>
          </cell>
          <cell r="E3776" t="str">
            <v>Automática con Telemetría</v>
          </cell>
          <cell r="F3776" t="str">
            <v>Activa</v>
          </cell>
          <cell r="G3776">
            <v>41532.791666666664</v>
          </cell>
          <cell r="H3776">
            <v>1472</v>
          </cell>
          <cell r="I3776">
            <v>6.5809583299999996</v>
          </cell>
          <cell r="J3776">
            <v>-75.11487778</v>
          </cell>
          <cell r="K3776" t="str">
            <v>Antioquia</v>
          </cell>
          <cell r="L3776" t="str">
            <v>Yolombó</v>
          </cell>
          <cell r="M3776" t="str">
            <v>Area Operativa 01 - Antioquia-Chocó</v>
          </cell>
          <cell r="N3776" t="str">
            <v>Magdalena Cauca</v>
          </cell>
          <cell r="O3776" t="str">
            <v>Nechí</v>
          </cell>
          <cell r="P3776" t="str">
            <v>Mediante orfeo 20191040002573 se hace entrega del archivo Excel que contiene el catálogo de estaciones automáticas de Cenicafé, el cual comprende 103 estaciones, con el fin de que se actualice su metadata en el Catálogo Nacional de estaciones del IDEAM.</v>
          </cell>
          <cell r="Q3776">
            <v>0</v>
          </cell>
        </row>
        <row r="3777">
          <cell r="B3777">
            <v>2625000030</v>
          </cell>
          <cell r="C3777" t="str">
            <v>CACERES - AUT [2625000030]</v>
          </cell>
          <cell r="D3777" t="str">
            <v>Pluviográfica</v>
          </cell>
          <cell r="E3777" t="str">
            <v>Automática con Telemetría</v>
          </cell>
          <cell r="F3777" t="str">
            <v>Activa</v>
          </cell>
          <cell r="G3777">
            <v>41438</v>
          </cell>
          <cell r="H3777">
            <v>135</v>
          </cell>
          <cell r="I3777">
            <v>7.5774722199999998</v>
          </cell>
          <cell r="J3777">
            <v>-75.343772220000005</v>
          </cell>
          <cell r="K3777" t="str">
            <v>Antioquia</v>
          </cell>
          <cell r="L3777" t="str">
            <v>Cáceres</v>
          </cell>
          <cell r="M3777" t="str">
            <v>Area Operativa 01 - Antioquia-Chocó</v>
          </cell>
          <cell r="N3777" t="str">
            <v>Magdalena Cauca</v>
          </cell>
          <cell r="O3777" t="str">
            <v>Cauca</v>
          </cell>
          <cell r="Q3777">
            <v>0</v>
          </cell>
        </row>
        <row r="3778">
          <cell r="B3778">
            <v>26145508</v>
          </cell>
          <cell r="C3778" t="str">
            <v>SAN JOSE  - AUT  [26145508]</v>
          </cell>
          <cell r="D3778" t="str">
            <v>Climática Principal</v>
          </cell>
          <cell r="E3778" t="str">
            <v>Automática con Telemetría</v>
          </cell>
          <cell r="F3778" t="str">
            <v>Activa</v>
          </cell>
          <cell r="G3778">
            <v>41534.791666666664</v>
          </cell>
          <cell r="H3778">
            <v>1760</v>
          </cell>
          <cell r="I3778">
            <v>5.0949722199999998</v>
          </cell>
          <cell r="J3778">
            <v>-75.791747220000005</v>
          </cell>
          <cell r="K3778" t="str">
            <v>Caldas</v>
          </cell>
          <cell r="L3778" t="str">
            <v>San Jose</v>
          </cell>
          <cell r="M3778" t="str">
            <v>Area Operativa 09 - Cauca-Valle-Caldas</v>
          </cell>
          <cell r="N3778" t="str">
            <v>Magdalena Cauca</v>
          </cell>
          <cell r="O3778" t="str">
            <v>Cauca</v>
          </cell>
          <cell r="P3778" t="str">
            <v>Mediante orfeo 20191040002573 se hace entrega del archivo Excel que contiene el catálogo de estaciones automáticas de Cenicafé, el cual comprende 103 estaciones, con el fin de que se actualice su metadata en el Catálogo Nacional de estaciones del IDEAM.</v>
          </cell>
          <cell r="Q3778">
            <v>0</v>
          </cell>
        </row>
        <row r="3779">
          <cell r="B3779">
            <v>26135501</v>
          </cell>
          <cell r="C3779" t="str">
            <v>EL PILAMO  - AUT  [26135501]</v>
          </cell>
          <cell r="D3779" t="str">
            <v>Climática Principal</v>
          </cell>
          <cell r="E3779" t="str">
            <v>Automática con Telemetría</v>
          </cell>
          <cell r="F3779" t="str">
            <v>Activa</v>
          </cell>
          <cell r="G3779">
            <v>41535.791666666664</v>
          </cell>
          <cell r="H3779">
            <v>1113</v>
          </cell>
          <cell r="I3779">
            <v>4.8683333299999996</v>
          </cell>
          <cell r="J3779">
            <v>-75.793333329999996</v>
          </cell>
          <cell r="K3779" t="str">
            <v>RIsaralda</v>
          </cell>
          <cell r="L3779" t="str">
            <v>Pereira</v>
          </cell>
          <cell r="M3779" t="str">
            <v>Area Operativa 09 - Cauca-Valle-Caldas</v>
          </cell>
          <cell r="N3779" t="str">
            <v>Magdalena Cauca</v>
          </cell>
          <cell r="O3779" t="str">
            <v>Cauca</v>
          </cell>
          <cell r="P3779" t="str">
            <v>Mediante orfeo 20191040002573 se hace entrega del archivo Excel que contiene el catálogo de estaciones automáticas de Cenicafé, el cual comprende 103 estaciones, con el fin de que se actualice su metadata en el Catálogo Nacional de estaciones del IDEAM.</v>
          </cell>
          <cell r="Q3779">
            <v>0</v>
          </cell>
        </row>
        <row r="3780">
          <cell r="B3780">
            <v>26135502</v>
          </cell>
          <cell r="C3780" t="str">
            <v>EL JAZMIN  - AUT  [26135502]</v>
          </cell>
          <cell r="D3780" t="str">
            <v>Climática Principal</v>
          </cell>
          <cell r="E3780" t="str">
            <v>Automática con Telemetría</v>
          </cell>
          <cell r="F3780" t="str">
            <v>Activa</v>
          </cell>
          <cell r="G3780">
            <v>41546.791666666664</v>
          </cell>
          <cell r="H3780">
            <v>1635</v>
          </cell>
          <cell r="I3780">
            <v>4.9119444400000001</v>
          </cell>
          <cell r="J3780">
            <v>-75.624163890000005</v>
          </cell>
          <cell r="K3780" t="str">
            <v>RIsaralda</v>
          </cell>
          <cell r="L3780" t="str">
            <v>Santa Rosa De Cabal</v>
          </cell>
          <cell r="M3780" t="str">
            <v>Area Operativa 09 - Cauca-Valle-Caldas</v>
          </cell>
          <cell r="N3780" t="str">
            <v>Magdalena Cauca</v>
          </cell>
          <cell r="O3780" t="str">
            <v>Cauca</v>
          </cell>
          <cell r="P3780" t="str">
            <v>Mediante orfeo 20191040002573 se hace entrega del archivo Excel que contiene el catálogo de estaciones automáticas de Cenicafé, el cual comprende 103 estaciones, con el fin de que se actualice su metadata en el Catálogo Nacional de estaciones del IDEAM.</v>
          </cell>
          <cell r="Q3780">
            <v>0</v>
          </cell>
        </row>
        <row r="3781">
          <cell r="B3781">
            <v>26195502</v>
          </cell>
          <cell r="C3781" t="str">
            <v>CIUDAD BOLIVAR  - AUT  [26195502]</v>
          </cell>
          <cell r="D3781" t="str">
            <v>Climática Principal</v>
          </cell>
          <cell r="E3781" t="str">
            <v>Automática con Telemetría</v>
          </cell>
          <cell r="F3781" t="str">
            <v>Activa</v>
          </cell>
          <cell r="G3781">
            <v>41546.791666666664</v>
          </cell>
          <cell r="H3781">
            <v>1516</v>
          </cell>
          <cell r="I3781">
            <v>5.8686666699999996</v>
          </cell>
          <cell r="J3781">
            <v>-75.990441669999996</v>
          </cell>
          <cell r="K3781" t="str">
            <v>Antioquia</v>
          </cell>
          <cell r="L3781" t="str">
            <v>Ciudad Bolívar</v>
          </cell>
          <cell r="M3781" t="str">
            <v>Area Operativa 01 - Antioquia-Chocó</v>
          </cell>
          <cell r="N3781" t="str">
            <v>Magdalena Cauca</v>
          </cell>
          <cell r="O3781" t="str">
            <v>Cauca</v>
          </cell>
          <cell r="P3781" t="str">
            <v>Mediante orfeo 20191040002573 se hace entrega del archivo Excel que contiene el catálogo de estaciones automáticas de Cenicafé, el cual comprende 103 estaciones, con el fin de que se actualice su metadata en el Catálogo Nacional de estaciones del IDEAM.</v>
          </cell>
          <cell r="Q3781">
            <v>0</v>
          </cell>
        </row>
        <row r="3782">
          <cell r="B3782">
            <v>26075501</v>
          </cell>
          <cell r="C3782" t="str">
            <v>FLORIDA  - AUT  [26075501]</v>
          </cell>
          <cell r="D3782" t="str">
            <v>Climática Principal</v>
          </cell>
          <cell r="E3782" t="str">
            <v>Automática con Telemetría</v>
          </cell>
          <cell r="F3782" t="str">
            <v>Activa</v>
          </cell>
          <cell r="G3782">
            <v>41553.791666666664</v>
          </cell>
          <cell r="H3782">
            <v>1541</v>
          </cell>
          <cell r="I3782">
            <v>3.2914694399999997</v>
          </cell>
          <cell r="J3782">
            <v>-76.177358330000004</v>
          </cell>
          <cell r="K3782" t="str">
            <v>Valle del Cauca</v>
          </cell>
          <cell r="L3782" t="str">
            <v>Florida</v>
          </cell>
          <cell r="M3782" t="str">
            <v>Area Operativa 09 - Cauca-Valle-Caldas</v>
          </cell>
          <cell r="N3782" t="str">
            <v>Magdalena Cauca</v>
          </cell>
          <cell r="O3782" t="str">
            <v>Cauca</v>
          </cell>
          <cell r="P3782" t="str">
            <v>Mediante orfeo 20191040002573 se hace entrega del archivo Excel que contiene el catálogo de estaciones automáticas de Cenicafé, el cual comprende 103 estaciones, con el fin de que se actualice su metadata en el Catálogo Nacional de estaciones del IDEAM.</v>
          </cell>
          <cell r="Q3782">
            <v>0</v>
          </cell>
        </row>
        <row r="3783">
          <cell r="B3783">
            <v>23065501</v>
          </cell>
          <cell r="C3783" t="str">
            <v>PACHO  - AUT  [23065501]</v>
          </cell>
          <cell r="D3783" t="str">
            <v>Climática Principal</v>
          </cell>
          <cell r="E3783" t="str">
            <v>Automática con Telemetría</v>
          </cell>
          <cell r="F3783" t="str">
            <v>Activa</v>
          </cell>
          <cell r="G3783">
            <v>41547.791666666664</v>
          </cell>
          <cell r="H3783">
            <v>999</v>
          </cell>
          <cell r="I3783">
            <v>5.1291277800000001</v>
          </cell>
          <cell r="J3783">
            <v>-74.157697220000003</v>
          </cell>
          <cell r="K3783" t="str">
            <v>Cundinamarca</v>
          </cell>
          <cell r="L3783" t="str">
            <v>Pacho</v>
          </cell>
          <cell r="M3783" t="str">
            <v>Area Operativa 11 - Cundinamarca-Amazonas-San Andrés</v>
          </cell>
          <cell r="N3783" t="str">
            <v>Magdalena Cauca</v>
          </cell>
          <cell r="O3783" t="str">
            <v>Medio Magdalena</v>
          </cell>
          <cell r="P3783" t="str">
            <v>Mediante orfeo 20191040002573 se hace entrega del archivo Excel que contiene el catálogo de estaciones automáticas de Cenicafé, el cual comprende 103 estaciones, con el fin de que se actualice su metadata en el Catálogo Nacional de estaciones del IDEAM.</v>
          </cell>
          <cell r="Q3783">
            <v>0</v>
          </cell>
        </row>
        <row r="3784">
          <cell r="B3784">
            <v>21205501</v>
          </cell>
          <cell r="C3784" t="str">
            <v>MESITAS DE SANTA INES  - AUT  [21205501]</v>
          </cell>
          <cell r="D3784" t="str">
            <v>Climática Principal</v>
          </cell>
          <cell r="E3784" t="str">
            <v>Automática con Telemetría</v>
          </cell>
          <cell r="F3784" t="str">
            <v>Suspendida</v>
          </cell>
          <cell r="G3784">
            <v>41556.791666666664</v>
          </cell>
          <cell r="H3784">
            <v>1340</v>
          </cell>
          <cell r="I3784">
            <v>4.7186111100000003</v>
          </cell>
          <cell r="J3784">
            <v>-74.455277780000003</v>
          </cell>
          <cell r="K3784" t="str">
            <v>Cundinamarca</v>
          </cell>
          <cell r="L3784" t="str">
            <v>Cachipay</v>
          </cell>
          <cell r="M3784" t="str">
            <v>Area Operativa 11 - Cundinamarca-Amazonas-San Andrés</v>
          </cell>
          <cell r="N3784" t="str">
            <v>Magdalena Cauca</v>
          </cell>
          <cell r="O3784" t="str">
            <v>Alto Magdalena</v>
          </cell>
          <cell r="P3784" t="str">
            <v>Mediante orfeo 20191040002573 se hace entrega del archivo Excel que contiene el catálogo de estaciones automáticas de Cenicafé, el cual comprende 103 estaciones, con el fin de que se actualice su metadata en el Catálogo Nacional de estaciones del IDEAM.</v>
          </cell>
          <cell r="Q3784">
            <v>0</v>
          </cell>
          <cell r="R3784">
            <v>43698.437349537038</v>
          </cell>
        </row>
        <row r="3785">
          <cell r="B3785">
            <v>32075501</v>
          </cell>
          <cell r="C3785" t="str">
            <v>LEJANIAS  - AUT  [32075501]</v>
          </cell>
          <cell r="D3785" t="str">
            <v>Climática Principal</v>
          </cell>
          <cell r="E3785" t="str">
            <v>Automática con Telemetría</v>
          </cell>
          <cell r="F3785" t="str">
            <v>Activa</v>
          </cell>
          <cell r="G3785">
            <v>41561.791666666664</v>
          </cell>
          <cell r="H3785">
            <v>999</v>
          </cell>
          <cell r="I3785">
            <v>3.5199499999999997</v>
          </cell>
          <cell r="J3785">
            <v>-74.089786109999991</v>
          </cell>
          <cell r="K3785" t="str">
            <v>Meta</v>
          </cell>
          <cell r="L3785" t="str">
            <v>Lejanías</v>
          </cell>
          <cell r="M3785" t="str">
            <v>Area Operativa 03 - Meta-Guaviare-Guainía</v>
          </cell>
          <cell r="N3785" t="str">
            <v>Orinoco</v>
          </cell>
          <cell r="O3785" t="str">
            <v>Guaviare</v>
          </cell>
          <cell r="P3785" t="str">
            <v>Mediante orfeo 20191040002573 se hace entrega del archivo Excel que contiene el catálogo de estaciones automáticas de Cenicafé, el cual comprende 103 estaciones, con el fin de que se actualice su metadata en el Catálogo Nacional de estaciones del IDEAM.</v>
          </cell>
          <cell r="Q3785">
            <v>0</v>
          </cell>
        </row>
        <row r="3786">
          <cell r="B3786">
            <v>23015501</v>
          </cell>
          <cell r="C3786" t="str">
            <v>FRESNO  - AUT  [23015501]</v>
          </cell>
          <cell r="D3786" t="str">
            <v>Climática Principal</v>
          </cell>
          <cell r="E3786" t="str">
            <v>Automática con Telemetría</v>
          </cell>
          <cell r="F3786" t="str">
            <v>Activa</v>
          </cell>
          <cell r="G3786">
            <v>41569.791666666664</v>
          </cell>
          <cell r="H3786">
            <v>999</v>
          </cell>
          <cell r="I3786">
            <v>5.1556388899999996</v>
          </cell>
          <cell r="J3786">
            <v>-75.00313611</v>
          </cell>
          <cell r="K3786" t="str">
            <v>Tolima</v>
          </cell>
          <cell r="L3786" t="str">
            <v>Fresno</v>
          </cell>
          <cell r="M3786" t="str">
            <v>Area Operativa 10 - Tolima</v>
          </cell>
          <cell r="N3786" t="str">
            <v>Magdalena Cauca</v>
          </cell>
          <cell r="O3786" t="str">
            <v>Medio Magdalena</v>
          </cell>
          <cell r="P3786" t="str">
            <v>Mediante orfeo 20191040002573 se hace entrega del archivo Excel que contiene el catálogo de estaciones automáticas de Cenicafé, el cual comprende 103 estaciones, con el fin de que se actualice su metadata en el Catálogo Nacional de estaciones del IDEAM.</v>
          </cell>
          <cell r="Q3786">
            <v>0</v>
          </cell>
        </row>
        <row r="3787">
          <cell r="B3787">
            <v>22025501</v>
          </cell>
          <cell r="C3787" t="str">
            <v>ATACO  - AUT  [22025501]</v>
          </cell>
          <cell r="D3787" t="str">
            <v>Climática Principal</v>
          </cell>
          <cell r="E3787" t="str">
            <v>Automática con Telemetría</v>
          </cell>
          <cell r="F3787" t="str">
            <v>Activa</v>
          </cell>
          <cell r="G3787">
            <v>41570.791666666664</v>
          </cell>
          <cell r="H3787">
            <v>1858</v>
          </cell>
          <cell r="I3787">
            <v>3.4166666699999997</v>
          </cell>
          <cell r="J3787">
            <v>-75.633055560000003</v>
          </cell>
          <cell r="K3787" t="str">
            <v>Tolima</v>
          </cell>
          <cell r="L3787" t="str">
            <v>Ataco</v>
          </cell>
          <cell r="M3787" t="str">
            <v>Area Operativa 10 - Tolima</v>
          </cell>
          <cell r="N3787" t="str">
            <v>Magdalena Cauca</v>
          </cell>
          <cell r="O3787" t="str">
            <v>Saldaña</v>
          </cell>
          <cell r="P3787" t="str">
            <v>Mediante orfeo 20191040002573 se hace entrega del archivo Excel que contiene el catálogo de estaciones automáticas de Cenicafé, el cual comprende 103 estaciones, con el fin de que se actualice su metadata en el Catálogo Nacional de estaciones del IDEAM.</v>
          </cell>
          <cell r="Q3787">
            <v>0</v>
          </cell>
        </row>
        <row r="3788">
          <cell r="B3788">
            <v>21185501</v>
          </cell>
          <cell r="C3788" t="str">
            <v>ROVIRA  - AUT  [21185501]</v>
          </cell>
          <cell r="D3788" t="str">
            <v>Climática Principal</v>
          </cell>
          <cell r="E3788" t="str">
            <v>Automática con Telemetría</v>
          </cell>
          <cell r="F3788" t="str">
            <v>Activa</v>
          </cell>
          <cell r="G3788">
            <v>41570.791666666664</v>
          </cell>
          <cell r="H3788">
            <v>1285</v>
          </cell>
          <cell r="I3788">
            <v>4.2666666700000002</v>
          </cell>
          <cell r="J3788">
            <v>-75.283055560000008</v>
          </cell>
          <cell r="K3788" t="str">
            <v>Tolima</v>
          </cell>
          <cell r="L3788" t="str">
            <v>Rovira</v>
          </cell>
          <cell r="M3788" t="str">
            <v>Area Operativa 10 - Tolima</v>
          </cell>
          <cell r="N3788" t="str">
            <v>Magdalena Cauca</v>
          </cell>
          <cell r="O3788" t="str">
            <v>Alto Magdalena</v>
          </cell>
          <cell r="P3788" t="str">
            <v>Mediante orfeo 20191040002573 se hace entrega del archivo Excel que contiene el catálogo de estaciones automáticas de Cenicafé, el cual comprende 103 estaciones, con el fin de que se actualice su metadata en el Catálogo Nacional de estaciones del IDEAM.</v>
          </cell>
          <cell r="Q3788">
            <v>0</v>
          </cell>
        </row>
        <row r="3789">
          <cell r="B3789">
            <v>21165502</v>
          </cell>
          <cell r="C3789" t="str">
            <v>VILLARICA  - AUT  [21165502]</v>
          </cell>
          <cell r="D3789" t="str">
            <v>Climática Principal</v>
          </cell>
          <cell r="E3789" t="str">
            <v>Automática con Telemetría</v>
          </cell>
          <cell r="F3789" t="str">
            <v>Activa</v>
          </cell>
          <cell r="G3789">
            <v>41576.791666666664</v>
          </cell>
          <cell r="H3789">
            <v>999</v>
          </cell>
          <cell r="I3789">
            <v>3.9556416699999999</v>
          </cell>
          <cell r="J3789">
            <v>-74.591786110000001</v>
          </cell>
          <cell r="K3789" t="str">
            <v>Tolima</v>
          </cell>
          <cell r="L3789" t="str">
            <v>Villarrica</v>
          </cell>
          <cell r="M3789" t="str">
            <v>Area Operativa 10 - Tolima</v>
          </cell>
          <cell r="N3789" t="str">
            <v>Magdalena Cauca</v>
          </cell>
          <cell r="O3789" t="str">
            <v>Alto Magdalena</v>
          </cell>
          <cell r="P3789" t="str">
            <v>Mediante orfeo 20191040002573 se hace entrega del archivo Excel que contiene el catálogo de estaciones automáticas de Cenicafé, el cual comprende 103 estaciones, con el fin de que se actualice su metadata en el Catálogo Nacional de estaciones del IDEAM.</v>
          </cell>
          <cell r="Q3789">
            <v>0</v>
          </cell>
        </row>
        <row r="3790">
          <cell r="B3790">
            <v>23055501</v>
          </cell>
          <cell r="C3790" t="str">
            <v>SANTA HELENA  - AUT  [23055501]</v>
          </cell>
          <cell r="D3790" t="str">
            <v>Climática Principal</v>
          </cell>
          <cell r="E3790" t="str">
            <v>Automática con Telemetría</v>
          </cell>
          <cell r="F3790" t="str">
            <v>Activa</v>
          </cell>
          <cell r="G3790">
            <v>41613.791666666664</v>
          </cell>
          <cell r="H3790">
            <v>1395</v>
          </cell>
          <cell r="I3790">
            <v>5.3174972199999999</v>
          </cell>
          <cell r="J3790">
            <v>-74.996108329999998</v>
          </cell>
          <cell r="K3790" t="str">
            <v>Caldas</v>
          </cell>
          <cell r="L3790" t="str">
            <v>Marquetalia</v>
          </cell>
          <cell r="M3790" t="str">
            <v>Area Operativa 10 - Tolima</v>
          </cell>
          <cell r="N3790" t="str">
            <v>Magdalena Cauca</v>
          </cell>
          <cell r="O3790" t="str">
            <v>Medio Magdalena</v>
          </cell>
          <cell r="P3790" t="str">
            <v>Mediante orfeo 20191040002573 se hace entrega del archivo Excel que contiene el catálogo de estaciones automáticas de Cenicafé, el cual comprende 103 estaciones, con el fin de que se actualice su metadata en el Catálogo Nacional de estaciones del IDEAM.</v>
          </cell>
          <cell r="Q3790">
            <v>0</v>
          </cell>
        </row>
        <row r="3791">
          <cell r="B3791">
            <v>26175501</v>
          </cell>
          <cell r="C3791" t="str">
            <v>RAFAEL ESCOBAR  - AUT  [26175501]</v>
          </cell>
          <cell r="D3791" t="str">
            <v>Climática Principal</v>
          </cell>
          <cell r="E3791" t="str">
            <v>Automática con Telemetría</v>
          </cell>
          <cell r="F3791" t="str">
            <v>Activa</v>
          </cell>
          <cell r="G3791">
            <v>41702.791666666664</v>
          </cell>
          <cell r="H3791">
            <v>1307</v>
          </cell>
          <cell r="I3791">
            <v>5.45</v>
          </cell>
          <cell r="J3791">
            <v>-75.633055560000003</v>
          </cell>
          <cell r="K3791" t="str">
            <v>Caldas</v>
          </cell>
          <cell r="L3791" t="str">
            <v>Supia</v>
          </cell>
          <cell r="M3791" t="str">
            <v>Area Operativa 09 - Cauca-Valle-Caldas</v>
          </cell>
          <cell r="N3791" t="str">
            <v>Magdalena Cauca</v>
          </cell>
          <cell r="O3791" t="str">
            <v>Cauca</v>
          </cell>
          <cell r="P3791" t="str">
            <v>Mediante orfeo 20191040002573 se hace entrega del archivo Excel que contiene el catálogo de estaciones automáticas de Cenicafé, el cual comprende 103 estaciones, con el fin de que se actualice su metadata en el Catálogo Nacional de estaciones del IDEAM.</v>
          </cell>
          <cell r="Q3791">
            <v>0</v>
          </cell>
        </row>
        <row r="3792">
          <cell r="B3792">
            <v>26165501</v>
          </cell>
          <cell r="C3792" t="str">
            <v>EL CIPRES  - AUT  [26165501]</v>
          </cell>
          <cell r="D3792" t="str">
            <v>Climática Principal</v>
          </cell>
          <cell r="E3792" t="str">
            <v>Automática con Telemetría</v>
          </cell>
          <cell r="F3792" t="str">
            <v>Activa</v>
          </cell>
          <cell r="G3792">
            <v>41779.791666666664</v>
          </cell>
          <cell r="H3792">
            <v>1877</v>
          </cell>
          <cell r="I3792">
            <v>5.43333333</v>
          </cell>
          <cell r="J3792">
            <v>-75.5</v>
          </cell>
          <cell r="K3792" t="str">
            <v>Caldas</v>
          </cell>
          <cell r="L3792" t="str">
            <v>Salamina (Caldas)</v>
          </cell>
          <cell r="M3792" t="str">
            <v>Area Operativa 01 - Antioquia-Chocó</v>
          </cell>
          <cell r="N3792" t="str">
            <v>Magdalena Cauca</v>
          </cell>
          <cell r="O3792" t="str">
            <v>Cauca</v>
          </cell>
          <cell r="P3792" t="str">
            <v>Mediante orfeo 20191040002573 se hace entrega del archivo Excel que contiene el catálogo de estaciones automáticas de Cenicafé, el cual comprende 103 estaciones, con el fin de que se actualice su metadata en el Catálogo Nacional de estaciones del IDEAM.</v>
          </cell>
          <cell r="Q3792">
            <v>0</v>
          </cell>
        </row>
        <row r="3793">
          <cell r="B3793">
            <v>26145502</v>
          </cell>
          <cell r="C3793" t="str">
            <v>LA ELVIRA  - AUT  [26145502]</v>
          </cell>
          <cell r="D3793" t="str">
            <v>Climática Principal</v>
          </cell>
          <cell r="E3793" t="str">
            <v>Automática con Telemetría</v>
          </cell>
          <cell r="F3793" t="str">
            <v>Activa</v>
          </cell>
          <cell r="G3793">
            <v>41791.791666666664</v>
          </cell>
          <cell r="H3793">
            <v>999</v>
          </cell>
          <cell r="I3793">
            <v>5.2025277799999996</v>
          </cell>
          <cell r="J3793">
            <v>-75.86479722</v>
          </cell>
          <cell r="K3793" t="str">
            <v>RIsaralda</v>
          </cell>
          <cell r="L3793" t="str">
            <v>Belén De Umbría</v>
          </cell>
          <cell r="M3793" t="str">
            <v>Area Operativa 09 - Cauca-Valle-Caldas</v>
          </cell>
          <cell r="N3793" t="str">
            <v>Magdalena Cauca</v>
          </cell>
          <cell r="O3793" t="str">
            <v>Cauca</v>
          </cell>
          <cell r="P3793" t="str">
            <v>Mediante orfeo 20191040002573 se hace entrega del archivo Excel que contiene el catálogo de estaciones automáticas de Cenicafé, el cual comprende 103 estaciones, con el fin de que se actualice su metadata en el Catálogo Nacional de estaciones del IDEAM.</v>
          </cell>
          <cell r="Q3793">
            <v>0</v>
          </cell>
        </row>
        <row r="3794">
          <cell r="B3794">
            <v>2620000059</v>
          </cell>
          <cell r="C3794" t="str">
            <v>HELICONIA - AUT</v>
          </cell>
          <cell r="D3794" t="str">
            <v>Pluviográfica</v>
          </cell>
          <cell r="E3794" t="str">
            <v>Automática con Telemetría</v>
          </cell>
          <cell r="F3794" t="str">
            <v>Activa</v>
          </cell>
          <cell r="G3794">
            <v>41341</v>
          </cell>
          <cell r="H3794">
            <v>1430</v>
          </cell>
          <cell r="I3794">
            <v>6.2068611100000002</v>
          </cell>
          <cell r="J3794">
            <v>-75.733638889999995</v>
          </cell>
          <cell r="K3794" t="str">
            <v>Antioquia</v>
          </cell>
          <cell r="L3794" t="str">
            <v>Heliconia</v>
          </cell>
          <cell r="M3794" t="str">
            <v>Area Operativa 01 - Antioquia-Chocó</v>
          </cell>
          <cell r="N3794" t="str">
            <v>Magdalena Cauca</v>
          </cell>
          <cell r="O3794" t="str">
            <v>Cauca</v>
          </cell>
          <cell r="P3794" t="str">
            <v>ORFEO 20187140000353</v>
          </cell>
          <cell r="Q3794">
            <v>0</v>
          </cell>
        </row>
        <row r="3795">
          <cell r="B3795">
            <v>22045501</v>
          </cell>
          <cell r="C3795" t="str">
            <v>CHAPARRAL  - AUT  [22045501]</v>
          </cell>
          <cell r="D3795" t="str">
            <v>Climática Principal</v>
          </cell>
          <cell r="E3795" t="str">
            <v>Automática con Telemetría</v>
          </cell>
          <cell r="F3795" t="str">
            <v>Activa</v>
          </cell>
          <cell r="G3795">
            <v>41576.791666666664</v>
          </cell>
          <cell r="H3795">
            <v>1827</v>
          </cell>
          <cell r="I3795">
            <v>3.83305556</v>
          </cell>
          <cell r="J3795">
            <v>-75.583055560000005</v>
          </cell>
          <cell r="K3795" t="str">
            <v>Tolima</v>
          </cell>
          <cell r="L3795" t="str">
            <v>Chaparral</v>
          </cell>
          <cell r="M3795" t="str">
            <v>Area Operativa 10 - Tolima</v>
          </cell>
          <cell r="N3795" t="str">
            <v>Magdalena Cauca</v>
          </cell>
          <cell r="O3795" t="str">
            <v>Saldaña</v>
          </cell>
          <cell r="P3795" t="str">
            <v>Mediante orfeo 20191040002573 se hace entrega del archivo Excel que contiene el catálogo de estaciones automáticas de Cenicafé, el cual comprende 103 estaciones, con el fin de que se actualice su metadata en el Catálogo Nacional de estaciones del IDEAM.</v>
          </cell>
          <cell r="Q3795">
            <v>0</v>
          </cell>
        </row>
        <row r="3796">
          <cell r="B3796">
            <v>26125501</v>
          </cell>
          <cell r="C3796" t="str">
            <v>GENOVA  - AUT  [26125501]</v>
          </cell>
          <cell r="D3796" t="str">
            <v>Climática Principal</v>
          </cell>
          <cell r="E3796" t="str">
            <v>Automática con Telemetría</v>
          </cell>
          <cell r="F3796" t="str">
            <v>Suspendida</v>
          </cell>
          <cell r="G3796">
            <v>41613.791666666664</v>
          </cell>
          <cell r="H3796">
            <v>1665</v>
          </cell>
          <cell r="I3796">
            <v>4.2044166699999996</v>
          </cell>
          <cell r="J3796">
            <v>-75.768666670000002</v>
          </cell>
          <cell r="K3796" t="str">
            <v>Quindío</v>
          </cell>
          <cell r="L3796" t="str">
            <v>Génova</v>
          </cell>
          <cell r="M3796" t="str">
            <v>Area Operativa 09 - Cauca-Valle-Caldas</v>
          </cell>
          <cell r="N3796" t="str">
            <v>Magdalena Cauca</v>
          </cell>
          <cell r="O3796" t="str">
            <v>Cauca</v>
          </cell>
          <cell r="P3796" t="str">
            <v>Mediante orfeo 20191040002573 se hace entrega del archivo Excel que contiene el catálogo de estaciones automáticas de Cenicafé, el cual comprende 103 estaciones, con el fin de que se actualice su metadata en el Catálogo Nacional de estaciones del IDEAM.</v>
          </cell>
          <cell r="Q3796">
            <v>0</v>
          </cell>
          <cell r="R3796">
            <v>43698.439965277779</v>
          </cell>
        </row>
        <row r="3797">
          <cell r="B3797">
            <v>23055502</v>
          </cell>
          <cell r="C3797" t="str">
            <v>VILLARAZ  - AUT  [23055502]</v>
          </cell>
          <cell r="D3797" t="str">
            <v>Climática Principal</v>
          </cell>
          <cell r="E3797" t="str">
            <v>Automática con Telemetría</v>
          </cell>
          <cell r="F3797" t="str">
            <v>Activa</v>
          </cell>
          <cell r="G3797">
            <v>41616.791666666664</v>
          </cell>
          <cell r="H3797">
            <v>1641</v>
          </cell>
          <cell r="I3797">
            <v>5.3833333300000001</v>
          </cell>
          <cell r="J3797">
            <v>-75.066388889999999</v>
          </cell>
          <cell r="K3797" t="str">
            <v>Caldas</v>
          </cell>
          <cell r="L3797" t="str">
            <v>Pensilvania</v>
          </cell>
          <cell r="M3797" t="str">
            <v>Area Operativa 10 - Tolima</v>
          </cell>
          <cell r="N3797" t="str">
            <v>Magdalena Cauca</v>
          </cell>
          <cell r="O3797" t="str">
            <v>Medio Magdalena</v>
          </cell>
          <cell r="P3797" t="str">
            <v>Mediante orfeo 20191040002573 se hace entrega del archivo Excel que contiene el catálogo de estaciones automáticas de Cenicafé, el cual comprende 103 estaciones, con el fin de que se actualice su metadata en el Catálogo Nacional de estaciones del IDEAM.</v>
          </cell>
          <cell r="Q3797">
            <v>0</v>
          </cell>
        </row>
        <row r="3798">
          <cell r="B3798">
            <v>24025501</v>
          </cell>
          <cell r="C3798" t="str">
            <v>ALBERTO SANTOS  - AUT  [24025501]</v>
          </cell>
          <cell r="D3798" t="str">
            <v>Climática Principal</v>
          </cell>
          <cell r="E3798" t="str">
            <v>Automática con Telemetría</v>
          </cell>
          <cell r="F3798" t="str">
            <v>Activa</v>
          </cell>
          <cell r="G3798">
            <v>41617.791666666664</v>
          </cell>
          <cell r="H3798">
            <v>1499</v>
          </cell>
          <cell r="I3798">
            <v>6.4930527800000002</v>
          </cell>
          <cell r="J3798">
            <v>-73.22111111000001</v>
          </cell>
          <cell r="K3798" t="str">
            <v>Santander</v>
          </cell>
          <cell r="L3798" t="str">
            <v>Socorro</v>
          </cell>
          <cell r="M3798" t="str">
            <v>Area Operativa 08 - Santanderes-Arauca</v>
          </cell>
          <cell r="N3798" t="str">
            <v>Magdalena Cauca</v>
          </cell>
          <cell r="O3798" t="str">
            <v>Sogamoso</v>
          </cell>
          <cell r="P3798" t="str">
            <v>Mediante orfeo 20191040002573 se hace entrega del archivo Excel que contiene el catálogo de estaciones automáticas de Cenicafé, el cual comprende 103 estaciones, con el fin de que se actualice su metadata en el Catálogo Nacional de estaciones del IDEAM.</v>
          </cell>
          <cell r="Q3798">
            <v>0</v>
          </cell>
        </row>
        <row r="3799">
          <cell r="B3799">
            <v>44015501</v>
          </cell>
          <cell r="C3799" t="str">
            <v>MOCOA  - AUT  [44015501]</v>
          </cell>
          <cell r="D3799" t="str">
            <v>Climática Principal</v>
          </cell>
          <cell r="E3799" t="str">
            <v>Automática con Telemetría</v>
          </cell>
          <cell r="F3799" t="str">
            <v>Activa</v>
          </cell>
          <cell r="G3799">
            <v>41786.791666666664</v>
          </cell>
          <cell r="H3799">
            <v>1028</v>
          </cell>
          <cell r="I3799">
            <v>1.08499722</v>
          </cell>
          <cell r="J3799">
            <v>-76.707638889999998</v>
          </cell>
          <cell r="K3799" t="str">
            <v>Putumayo</v>
          </cell>
          <cell r="L3799" t="str">
            <v>Mocoa</v>
          </cell>
          <cell r="M3799" t="str">
            <v>Area Operativa 07 - Nariño-Putumayo</v>
          </cell>
          <cell r="N3799" t="str">
            <v>Amazonas</v>
          </cell>
          <cell r="O3799" t="str">
            <v>Caquetá</v>
          </cell>
          <cell r="P3799" t="str">
            <v>Mediante orfeo 20191040002573 se hace entrega del archivo Excel que contiene el catálogo de estaciones automáticas de Cenicafé, el cual comprende 103 estaciones, con el fin de que se actualice su metadata en el Catálogo Nacional de estaciones del IDEAM.</v>
          </cell>
          <cell r="Q3799">
            <v>0</v>
          </cell>
        </row>
        <row r="3800">
          <cell r="B3800">
            <v>26175502</v>
          </cell>
          <cell r="C3800" t="str">
            <v>LA CRISTALINA  - AUT  [26175502]</v>
          </cell>
          <cell r="D3800" t="str">
            <v>Climática Principal</v>
          </cell>
          <cell r="E3800" t="str">
            <v>Automática con Telemetría</v>
          </cell>
          <cell r="F3800" t="str">
            <v>Activa</v>
          </cell>
          <cell r="G3800">
            <v>41791.791666666664</v>
          </cell>
          <cell r="H3800">
            <v>780</v>
          </cell>
          <cell r="I3800">
            <v>5.7</v>
          </cell>
          <cell r="J3800">
            <v>-75.659997219999994</v>
          </cell>
          <cell r="K3800" t="str">
            <v>Antioquia</v>
          </cell>
          <cell r="L3800" t="str">
            <v>Valparaiso</v>
          </cell>
          <cell r="M3800" t="str">
            <v>Area Operativa 01 - Antioquia-Chocó</v>
          </cell>
          <cell r="N3800" t="str">
            <v>Magdalena Cauca</v>
          </cell>
          <cell r="O3800" t="str">
            <v>Cauca</v>
          </cell>
          <cell r="P3800" t="str">
            <v>Mediante orfeo 20191040002573 se hace entrega del archivo Excel que contiene el catálogo de estaciones automáticas de Cenicafé, el cual comprende 103 estaciones, con el fin de que se actualice su metadata en el Catálogo Nacional de estaciones del IDEAM.</v>
          </cell>
          <cell r="Q3800">
            <v>0</v>
          </cell>
        </row>
        <row r="3801">
          <cell r="B3801">
            <v>52025501</v>
          </cell>
          <cell r="C3801" t="str">
            <v>LA VEGA  - AUT  [52025501]</v>
          </cell>
          <cell r="D3801" t="str">
            <v>Climática Principal</v>
          </cell>
          <cell r="E3801" t="str">
            <v>Automática con Telemetría</v>
          </cell>
          <cell r="F3801" t="str">
            <v>Activa</v>
          </cell>
          <cell r="G3801">
            <v>41836.791666666664</v>
          </cell>
          <cell r="H3801">
            <v>1870</v>
          </cell>
          <cell r="I3801">
            <v>2.0929416700000001</v>
          </cell>
          <cell r="J3801">
            <v>-76.812027779999994</v>
          </cell>
          <cell r="K3801" t="str">
            <v>Cauca</v>
          </cell>
          <cell r="L3801" t="str">
            <v>La Vega</v>
          </cell>
          <cell r="M3801" t="str">
            <v>Area Operativa 07 - Nariño-Putumayo</v>
          </cell>
          <cell r="N3801" t="str">
            <v>Pacifico</v>
          </cell>
          <cell r="O3801" t="str">
            <v>Patía</v>
          </cell>
          <cell r="P3801" t="str">
            <v>Mediante orfeo 20191040002573 se hace entrega del archivo Excel que contiene el catálogo de estaciones automáticas de Cenicafé, el cual comprende 103 estaciones, con el fin de que se actualice su metadata en el Catálogo Nacional de estaciones del IDEAM.</v>
          </cell>
          <cell r="Q3801">
            <v>0</v>
          </cell>
        </row>
        <row r="3802">
          <cell r="B3802">
            <v>23195501</v>
          </cell>
          <cell r="C3802" t="str">
            <v>SAN ANTONIO  - AUT  [23195501]</v>
          </cell>
          <cell r="D3802" t="str">
            <v>Climática Principal</v>
          </cell>
          <cell r="E3802" t="str">
            <v>Automática con Telemetría</v>
          </cell>
          <cell r="F3802" t="str">
            <v>Activa</v>
          </cell>
          <cell r="G3802">
            <v>41884.791666666664</v>
          </cell>
          <cell r="H3802">
            <v>1539</v>
          </cell>
          <cell r="I3802">
            <v>7.09944167</v>
          </cell>
          <cell r="J3802">
            <v>-73.066386109999996</v>
          </cell>
          <cell r="K3802" t="str">
            <v>Santander</v>
          </cell>
          <cell r="L3802" t="str">
            <v>Floridablanca</v>
          </cell>
          <cell r="M3802" t="str">
            <v>Area Operativa 08 - Santanderes-Arauca</v>
          </cell>
          <cell r="N3802" t="str">
            <v>Magdalena Cauca</v>
          </cell>
          <cell r="O3802" t="str">
            <v>Medio Magdalena</v>
          </cell>
          <cell r="P3802" t="str">
            <v>Mediante orfeo 20191040002573 se hace entrega del archivo Excel que contiene el catálogo de estaciones automáticas de Cenicafé, el cual comprende 103 estaciones, con el fin de que se actualice su metadata en el Catálogo Nacional de estaciones del IDEAM.</v>
          </cell>
          <cell r="Q3802">
            <v>0</v>
          </cell>
        </row>
        <row r="3803">
          <cell r="B3803">
            <v>23125501</v>
          </cell>
          <cell r="C3803" t="str">
            <v>PAUNA  - AUT  [23125501]</v>
          </cell>
          <cell r="D3803" t="str">
            <v>Climática Principal</v>
          </cell>
          <cell r="E3803" t="str">
            <v>Automática con Telemetría</v>
          </cell>
          <cell r="F3803" t="str">
            <v>Activa</v>
          </cell>
          <cell r="G3803">
            <v>41921.791666666664</v>
          </cell>
          <cell r="H3803">
            <v>1410</v>
          </cell>
          <cell r="I3803">
            <v>5.6571305599999997</v>
          </cell>
          <cell r="J3803">
            <v>-73.96032778</v>
          </cell>
          <cell r="K3803" t="str">
            <v>Boyacá</v>
          </cell>
          <cell r="L3803" t="str">
            <v>Pauna</v>
          </cell>
          <cell r="M3803" t="str">
            <v>Area Operativa 06 - Boyacá-Casanare-Vichada</v>
          </cell>
          <cell r="N3803" t="str">
            <v>Magdalena Cauca</v>
          </cell>
          <cell r="O3803" t="str">
            <v>Medio Magdalena</v>
          </cell>
          <cell r="P3803" t="str">
            <v>Mediante orfeo 20191040002573 se hace entrega del archivo Excel que contiene el catálogo de estaciones automáticas de Cenicafé, el cual comprende 103 estaciones, con el fin de que se actualice su metadata en el Catálogo Nacional de estaciones del IDEAM.</v>
          </cell>
          <cell r="Q3803">
            <v>0</v>
          </cell>
        </row>
        <row r="3804">
          <cell r="B3804">
            <v>2620000092</v>
          </cell>
          <cell r="C3804" t="str">
            <v>SANTA BARBARA - AUT</v>
          </cell>
          <cell r="D3804" t="str">
            <v>Pluviográfica</v>
          </cell>
          <cell r="E3804" t="str">
            <v>Automática con Telemetría</v>
          </cell>
          <cell r="F3804" t="str">
            <v>Activa</v>
          </cell>
          <cell r="G3804">
            <v>41348</v>
          </cell>
          <cell r="H3804">
            <v>1832</v>
          </cell>
          <cell r="I3804">
            <v>5.8746944399999999</v>
          </cell>
          <cell r="J3804">
            <v>-75.568361109999998</v>
          </cell>
          <cell r="K3804" t="str">
            <v>Antioquia</v>
          </cell>
          <cell r="L3804" t="str">
            <v>Santa Bárbara (Antioquia)</v>
          </cell>
          <cell r="M3804" t="str">
            <v>Area Operativa 01 - Antioquia-Chocó</v>
          </cell>
          <cell r="N3804" t="str">
            <v>Magdalena Cauca</v>
          </cell>
          <cell r="O3804" t="str">
            <v>Cauca</v>
          </cell>
          <cell r="P3804" t="str">
            <v>ORFEO 20187140000353</v>
          </cell>
          <cell r="Q3804">
            <v>0</v>
          </cell>
        </row>
        <row r="3805">
          <cell r="B3805">
            <v>2701000025</v>
          </cell>
          <cell r="C3805" t="str">
            <v>BELMIRA - AUT [2701000025]</v>
          </cell>
          <cell r="D3805" t="str">
            <v>Pluviográfica</v>
          </cell>
          <cell r="E3805" t="str">
            <v>Automática con Telemetría</v>
          </cell>
          <cell r="F3805" t="str">
            <v>Activa</v>
          </cell>
          <cell r="G3805">
            <v>41348</v>
          </cell>
          <cell r="H3805">
            <v>2515</v>
          </cell>
          <cell r="I3805">
            <v>6.6057888899999995</v>
          </cell>
          <cell r="J3805">
            <v>-75.667313890000003</v>
          </cell>
          <cell r="K3805" t="str">
            <v>Antioquia</v>
          </cell>
          <cell r="L3805" t="str">
            <v>Belmira</v>
          </cell>
          <cell r="M3805" t="str">
            <v>Area Operativa 01 - Antioquia-Chocó</v>
          </cell>
          <cell r="N3805" t="str">
            <v>Magdalena Cauca</v>
          </cell>
          <cell r="O3805" t="str">
            <v>Nechí</v>
          </cell>
          <cell r="Q3805">
            <v>0</v>
          </cell>
        </row>
        <row r="3806">
          <cell r="B3806">
            <v>2620700005</v>
          </cell>
          <cell r="C3806" t="str">
            <v>SANTA FE DE ANTIOQUIA - RIO CAUCA - AUT [2620700005]</v>
          </cell>
          <cell r="D3806" t="str">
            <v>Limnigráfica</v>
          </cell>
          <cell r="E3806" t="str">
            <v>Automática con Telemetría</v>
          </cell>
          <cell r="F3806" t="str">
            <v>En Mantenimiento</v>
          </cell>
          <cell r="G3806">
            <v>41440</v>
          </cell>
          <cell r="H3806">
            <v>481</v>
          </cell>
          <cell r="I3806">
            <v>6.5136388900000002</v>
          </cell>
          <cell r="J3806">
            <v>-75.817972220000001</v>
          </cell>
          <cell r="K3806" t="str">
            <v>Antioquia</v>
          </cell>
          <cell r="L3806" t="str">
            <v>Sopetrán</v>
          </cell>
          <cell r="M3806" t="str">
            <v>Area Operativa 01 - Antioquia-Chocó</v>
          </cell>
          <cell r="N3806" t="str">
            <v>Magdalena Cauca</v>
          </cell>
          <cell r="O3806" t="str">
            <v>Cauca</v>
          </cell>
          <cell r="Q3806">
            <v>1204</v>
          </cell>
        </row>
        <row r="3807">
          <cell r="B3807">
            <v>2701700009</v>
          </cell>
          <cell r="C3807" t="str">
            <v>CALDAS - PRIMAVERA - AUT [2701700009]</v>
          </cell>
          <cell r="D3807" t="str">
            <v>Limnigráfica</v>
          </cell>
          <cell r="E3807" t="str">
            <v>Automática con Telemetría</v>
          </cell>
          <cell r="F3807" t="str">
            <v>Activa</v>
          </cell>
          <cell r="G3807">
            <v>41445</v>
          </cell>
          <cell r="H3807">
            <v>1783</v>
          </cell>
          <cell r="I3807">
            <v>6.0760277799999995</v>
          </cell>
          <cell r="J3807">
            <v>-75.632416669999998</v>
          </cell>
          <cell r="K3807" t="str">
            <v>Antioquia</v>
          </cell>
          <cell r="L3807" t="str">
            <v>Caldas (Antioquia)</v>
          </cell>
          <cell r="M3807" t="str">
            <v>Area Operativa 01 - Antioquia-Chocó</v>
          </cell>
          <cell r="N3807" t="str">
            <v>Magdalena Cauca</v>
          </cell>
          <cell r="O3807" t="str">
            <v>Nechí</v>
          </cell>
          <cell r="Q3807">
            <v>1209</v>
          </cell>
        </row>
        <row r="3808">
          <cell r="B3808">
            <v>2617700013</v>
          </cell>
          <cell r="C3808" t="str">
            <v>CARAMANTA - AUT</v>
          </cell>
          <cell r="D3808" t="str">
            <v>Limnigráfica</v>
          </cell>
          <cell r="E3808" t="str">
            <v>Automática con Telemetría</v>
          </cell>
          <cell r="F3808" t="str">
            <v>En Mantenimiento</v>
          </cell>
          <cell r="G3808">
            <v>42963</v>
          </cell>
          <cell r="H3808">
            <v>636</v>
          </cell>
          <cell r="I3808">
            <v>5.5952500000000001</v>
          </cell>
          <cell r="J3808">
            <v>-75.580944439999996</v>
          </cell>
          <cell r="K3808" t="str">
            <v>Caldas</v>
          </cell>
          <cell r="L3808" t="str">
            <v>Aguadas</v>
          </cell>
          <cell r="M3808" t="str">
            <v>Area Operativa 01 - Antioquia-Chocó</v>
          </cell>
          <cell r="N3808" t="str">
            <v>Magdalena Cauca</v>
          </cell>
          <cell r="O3808" t="str">
            <v>Cauca</v>
          </cell>
          <cell r="Q3808">
            <v>1204</v>
          </cell>
        </row>
        <row r="3809">
          <cell r="B3809">
            <v>2308700017</v>
          </cell>
          <cell r="C3809" t="str">
            <v>CISNEROS - AUT</v>
          </cell>
          <cell r="D3809" t="str">
            <v>Limnigráfica</v>
          </cell>
          <cell r="E3809" t="str">
            <v>Automática con Telemetría</v>
          </cell>
          <cell r="F3809" t="str">
            <v>Activa</v>
          </cell>
          <cell r="G3809">
            <v>41446</v>
          </cell>
          <cell r="H3809">
            <v>1038</v>
          </cell>
          <cell r="I3809">
            <v>6.5374999999999996</v>
          </cell>
          <cell r="J3809">
            <v>-75.089355560000001</v>
          </cell>
          <cell r="K3809" t="str">
            <v>Antioquia</v>
          </cell>
          <cell r="L3809" t="str">
            <v>Cisneros</v>
          </cell>
          <cell r="M3809" t="str">
            <v>Area Operativa 01 - Antioquia-Chocó</v>
          </cell>
          <cell r="N3809" t="str">
            <v>Magdalena Cauca</v>
          </cell>
          <cell r="O3809" t="str">
            <v>Medio Magdalena</v>
          </cell>
          <cell r="Q3809">
            <v>1212</v>
          </cell>
        </row>
        <row r="3810">
          <cell r="B3810">
            <v>2624700018</v>
          </cell>
          <cell r="C3810" t="str">
            <v>CAUCASIA - RIO MAN - AUT</v>
          </cell>
          <cell r="D3810" t="str">
            <v>Limnigráfica</v>
          </cell>
          <cell r="E3810" t="str">
            <v>Automática con Telemetría</v>
          </cell>
          <cell r="F3810" t="str">
            <v>En Mantenimiento</v>
          </cell>
          <cell r="G3810">
            <v>41455</v>
          </cell>
          <cell r="H3810">
            <v>50</v>
          </cell>
          <cell r="I3810">
            <v>7.9568583300000002</v>
          </cell>
          <cell r="J3810">
            <v>-75.207727779999999</v>
          </cell>
          <cell r="K3810" t="str">
            <v>Antioquia</v>
          </cell>
          <cell r="L3810" t="str">
            <v>Caucasia</v>
          </cell>
          <cell r="M3810" t="str">
            <v>Area Operativa 01 - Antioquia-Chocó</v>
          </cell>
          <cell r="N3810" t="str">
            <v>Magdalena Cauca</v>
          </cell>
          <cell r="O3810" t="str">
            <v>Cauca</v>
          </cell>
          <cell r="Q3810">
            <v>1208</v>
          </cell>
        </row>
        <row r="3811">
          <cell r="B3811">
            <v>2619700019</v>
          </cell>
          <cell r="C3811" t="str">
            <v>CIUDAD BOLIVAR - AUT</v>
          </cell>
          <cell r="D3811" t="str">
            <v>Limnigráfica</v>
          </cell>
          <cell r="E3811" t="str">
            <v>Automática con Telemetría</v>
          </cell>
          <cell r="F3811" t="str">
            <v>Activa</v>
          </cell>
          <cell r="G3811">
            <v>41437</v>
          </cell>
          <cell r="H3811">
            <v>1192</v>
          </cell>
          <cell r="I3811">
            <v>5.8498888899999999</v>
          </cell>
          <cell r="J3811">
            <v>-76.022916670000001</v>
          </cell>
          <cell r="K3811" t="str">
            <v>Antioquia</v>
          </cell>
          <cell r="L3811" t="str">
            <v>Ciudad Bolívar</v>
          </cell>
          <cell r="M3811" t="str">
            <v>Area Operativa 01 - Antioquia-Chocó</v>
          </cell>
          <cell r="N3811" t="str">
            <v>Magdalena Cauca</v>
          </cell>
          <cell r="O3811" t="str">
            <v>Cauca</v>
          </cell>
          <cell r="Q3811">
            <v>1202</v>
          </cell>
        </row>
        <row r="3812">
          <cell r="B3812">
            <v>21208900</v>
          </cell>
          <cell r="C3812" t="str">
            <v>TOCAIMA [21208900]</v>
          </cell>
          <cell r="D3812" t="str">
            <v>Limnimétrica</v>
          </cell>
          <cell r="E3812" t="str">
            <v>Convencional</v>
          </cell>
          <cell r="F3812" t="str">
            <v>Activa</v>
          </cell>
          <cell r="G3812">
            <v>32125.791666666668</v>
          </cell>
          <cell r="H3812">
            <v>490</v>
          </cell>
          <cell r="I3812">
            <v>4.47</v>
          </cell>
          <cell r="J3812">
            <v>-74.650000000000006</v>
          </cell>
          <cell r="K3812" t="str">
            <v>Cundinamarca</v>
          </cell>
          <cell r="L3812" t="str">
            <v>Tocaima</v>
          </cell>
          <cell r="M3812" t="str">
            <v>Area Operativa 11 - Cundinamarca-Amazonas-San Andrés</v>
          </cell>
          <cell r="N3812" t="str">
            <v>Magdalena Cauca</v>
          </cell>
          <cell r="O3812" t="str">
            <v>Alto Magdalena</v>
          </cell>
          <cell r="P3812" t="str">
            <v>Por observación y petición del área operativa 11 la estación pasa del IDEAM a la CAR porque terminó un convenio donde antes se daba como propietario al IDEAM</v>
          </cell>
          <cell r="Q3812" t="str">
            <v>Bogota</v>
          </cell>
        </row>
        <row r="3813">
          <cell r="B3813">
            <v>2701700021</v>
          </cell>
          <cell r="C3813" t="str">
            <v>DONMATIAS - QUEBRADA DON MATÍAS - AUT</v>
          </cell>
          <cell r="D3813" t="str">
            <v>Limnigráfica</v>
          </cell>
          <cell r="E3813" t="str">
            <v>Automática con Telemetría</v>
          </cell>
          <cell r="F3813" t="str">
            <v>En Mantenimiento</v>
          </cell>
          <cell r="G3813">
            <v>42969</v>
          </cell>
          <cell r="H3813">
            <v>2147</v>
          </cell>
          <cell r="I3813">
            <v>6.4903611100000003</v>
          </cell>
          <cell r="J3813">
            <v>-75.40025</v>
          </cell>
          <cell r="K3813" t="str">
            <v>Antioquia</v>
          </cell>
          <cell r="L3813" t="str">
            <v>Don Matías</v>
          </cell>
          <cell r="M3813" t="str">
            <v>Area Operativa 01 - Antioquia-Chocó</v>
          </cell>
          <cell r="N3813" t="str">
            <v>Magdalena Cauca</v>
          </cell>
          <cell r="O3813" t="str">
            <v>Nechí</v>
          </cell>
          <cell r="Q3813">
            <v>1195</v>
          </cell>
        </row>
        <row r="3814">
          <cell r="B3814">
            <v>3507500140</v>
          </cell>
          <cell r="C3814" t="str">
            <v>TURMEQUE JOYAGUA [35075120]</v>
          </cell>
          <cell r="D3814" t="str">
            <v>Climática Principal</v>
          </cell>
          <cell r="E3814" t="str">
            <v>Automática con Telemetría</v>
          </cell>
          <cell r="F3814" t="str">
            <v>Activa</v>
          </cell>
          <cell r="G3814">
            <v>43131.791666666664</v>
          </cell>
          <cell r="H3814">
            <v>3048</v>
          </cell>
          <cell r="I3814">
            <v>5.2773027800000003</v>
          </cell>
          <cell r="J3814">
            <v>-73.525841670000005</v>
          </cell>
          <cell r="K3814" t="str">
            <v>Boyacá</v>
          </cell>
          <cell r="L3814" t="str">
            <v>Turmequé</v>
          </cell>
          <cell r="M3814" t="str">
            <v>Area Operativa 06 - Boyacá-Casanare-Vichada</v>
          </cell>
          <cell r="N3814" t="str">
            <v>Orinoco</v>
          </cell>
          <cell r="O3814" t="str">
            <v>Meta</v>
          </cell>
          <cell r="P3814" t="str">
            <v>Estacion Climatológica Principal de la Corporación Autónoma Regional De Chivor</v>
          </cell>
          <cell r="Q3814">
            <v>0</v>
          </cell>
        </row>
        <row r="3815">
          <cell r="B3815">
            <v>2625500010</v>
          </cell>
          <cell r="C3815" t="str">
            <v>BOYA CAYO BOLIVAR - AUT  [2625500010]</v>
          </cell>
          <cell r="D3815" t="str">
            <v>Meteorológica Especial</v>
          </cell>
          <cell r="E3815" t="str">
            <v>Automática con Telemetría</v>
          </cell>
          <cell r="F3815" t="str">
            <v>Activa</v>
          </cell>
          <cell r="G3815">
            <v>42127</v>
          </cell>
          <cell r="H3815">
            <v>0</v>
          </cell>
          <cell r="I3815">
            <v>12.39551</v>
          </cell>
          <cell r="J3815">
            <v>-81.4773</v>
          </cell>
          <cell r="K3815" t="str">
            <v>Archipiélago de San Andres, Providencia y Santa Catalina</v>
          </cell>
          <cell r="L3815" t="str">
            <v>San Andrés (Archipiélago de San Andrés, Providencia y Santa Catalina)</v>
          </cell>
          <cell r="M3815" t="str">
            <v>Area Operativa 11 - Cundinamarca-Amazonas-San Andrés</v>
          </cell>
          <cell r="N3815" t="str">
            <v>Caribe</v>
          </cell>
          <cell r="O3815" t="str">
            <v>Islas Caribe</v>
          </cell>
          <cell r="P3815" t="str">
            <v>ORFEO 20189910083772</v>
          </cell>
          <cell r="Q3815" t="str">
            <v>Mar Caribe</v>
          </cell>
        </row>
        <row r="3816">
          <cell r="B3816">
            <v>3507500137</v>
          </cell>
          <cell r="C3816" t="str">
            <v>CIENAGA CENTRO</v>
          </cell>
          <cell r="D3816" t="str">
            <v>Climática Principal</v>
          </cell>
          <cell r="E3816" t="str">
            <v>Automática con Telemetría</v>
          </cell>
          <cell r="F3816" t="str">
            <v>Activa</v>
          </cell>
          <cell r="G3816">
            <v>42735.791666666664</v>
          </cell>
          <cell r="H3816">
            <v>2483</v>
          </cell>
          <cell r="I3816">
            <v>5.4119916699999999</v>
          </cell>
          <cell r="J3816">
            <v>-73.300927779999995</v>
          </cell>
          <cell r="K3816" t="str">
            <v>Boyacá</v>
          </cell>
          <cell r="L3816" t="str">
            <v>Ciénega</v>
          </cell>
          <cell r="M3816" t="str">
            <v>Area Operativa 06 - Boyacá-Casanare-Vichada</v>
          </cell>
          <cell r="N3816" t="str">
            <v>Orinoco</v>
          </cell>
          <cell r="O3816" t="str">
            <v>Meta</v>
          </cell>
          <cell r="P3816" t="str">
            <v xml:space="preserve">Estación Climatología Principal de la Corporación Autónoma Regional De Chivor																										
</v>
          </cell>
          <cell r="Q3816">
            <v>0</v>
          </cell>
        </row>
        <row r="3817">
          <cell r="B3817">
            <v>3507500138</v>
          </cell>
          <cell r="C3817" t="str">
            <v>GARAGOA CESAM [35075110]</v>
          </cell>
          <cell r="D3817" t="str">
            <v>Climática Principal</v>
          </cell>
          <cell r="E3817" t="str">
            <v>Automática con Telemetría</v>
          </cell>
          <cell r="F3817" t="str">
            <v>Activa</v>
          </cell>
          <cell r="G3817">
            <v>43131.791666666664</v>
          </cell>
          <cell r="H3817">
            <v>1747</v>
          </cell>
          <cell r="I3817">
            <v>5.0813472199999996</v>
          </cell>
          <cell r="J3817">
            <v>-73.360036109999996</v>
          </cell>
          <cell r="K3817" t="str">
            <v>Boyacá</v>
          </cell>
          <cell r="L3817" t="str">
            <v>Garagoa</v>
          </cell>
          <cell r="M3817" t="str">
            <v>Area Operativa 06 - Boyacá-Casanare-Vichada</v>
          </cell>
          <cell r="N3817" t="str">
            <v>Orinoco</v>
          </cell>
          <cell r="O3817" t="str">
            <v>Meta</v>
          </cell>
          <cell r="P3817" t="str">
            <v>Estación Climatológica Principal de la Corporación Autónoma Regional De Chivor</v>
          </cell>
          <cell r="Q3817">
            <v>0</v>
          </cell>
        </row>
        <row r="3818">
          <cell r="B3818">
            <v>3508500139</v>
          </cell>
          <cell r="C3818" t="str">
            <v>SAN LUIS DE GACENO [35085090]</v>
          </cell>
          <cell r="D3818" t="str">
            <v>Climática Principal</v>
          </cell>
          <cell r="E3818" t="str">
            <v>Automática con Telemetría</v>
          </cell>
          <cell r="F3818" t="str">
            <v>Activa</v>
          </cell>
          <cell r="G3818">
            <v>43131.791666666664</v>
          </cell>
          <cell r="H3818">
            <v>487</v>
          </cell>
          <cell r="I3818">
            <v>4.8222333300000004</v>
          </cell>
          <cell r="J3818">
            <v>-73.171000000000006</v>
          </cell>
          <cell r="K3818" t="str">
            <v>Boyacá</v>
          </cell>
          <cell r="L3818" t="str">
            <v>San Luis De Gaceno</v>
          </cell>
          <cell r="M3818" t="str">
            <v>Area Operativa 06 - Boyacá-Casanare-Vichada</v>
          </cell>
          <cell r="N3818" t="str">
            <v>Orinoco</v>
          </cell>
          <cell r="O3818" t="str">
            <v>Meta</v>
          </cell>
          <cell r="P3818" t="str">
            <v>Estacion Climatológica Principal de la Corporación Autónoma Regional De Chivor</v>
          </cell>
          <cell r="Q3818">
            <v>0</v>
          </cell>
        </row>
        <row r="3819">
          <cell r="B3819">
            <v>21201930</v>
          </cell>
          <cell r="C3819" t="str">
            <v>GUANQUICA</v>
          </cell>
          <cell r="D3819" t="str">
            <v>Pluviométrica</v>
          </cell>
          <cell r="E3819" t="str">
            <v>Convencional</v>
          </cell>
          <cell r="F3819" t="str">
            <v>Activa</v>
          </cell>
          <cell r="G3819">
            <v>35109.791666666664</v>
          </cell>
          <cell r="H3819">
            <v>3</v>
          </cell>
          <cell r="I3819">
            <v>5.18</v>
          </cell>
          <cell r="J3819">
            <v>-73.94</v>
          </cell>
          <cell r="K3819" t="str">
            <v>Cundinamarca</v>
          </cell>
          <cell r="L3819" t="str">
            <v>Tausa</v>
          </cell>
          <cell r="M3819" t="str">
            <v>Area Operativa 11 - Cundinamarca-Amazonas-San Andrés</v>
          </cell>
          <cell r="N3819" t="str">
            <v>Magdalena Cauca</v>
          </cell>
          <cell r="O3819" t="str">
            <v>Alto Magdalena</v>
          </cell>
          <cell r="P3819" t="str">
            <v>MEDIANTE CORREO ELECTRONICO (21201930) EL FUNCIONARIO FABIO ANDRES TORRES SOLICITA CAMBIAR ENTIDAD LA ESTACION NO PERTENECE A IDEAM ES DE LA CAR.</v>
          </cell>
          <cell r="Q3819">
            <v>0</v>
          </cell>
        </row>
        <row r="3820">
          <cell r="B3820">
            <v>26125160</v>
          </cell>
          <cell r="C3820" t="str">
            <v>PISAMAL  [26125160]</v>
          </cell>
          <cell r="D3820" t="str">
            <v>Climática Ordinaria</v>
          </cell>
          <cell r="E3820" t="str">
            <v>Convencional</v>
          </cell>
          <cell r="F3820" t="str">
            <v>Suspendida</v>
          </cell>
          <cell r="G3820">
            <v>27805</v>
          </cell>
          <cell r="H3820">
            <v>1050</v>
          </cell>
          <cell r="I3820">
            <v>4.43333333</v>
          </cell>
          <cell r="J3820">
            <v>-75.8</v>
          </cell>
          <cell r="K3820" t="str">
            <v>Quindío</v>
          </cell>
          <cell r="L3820" t="str">
            <v>La Tebaida</v>
          </cell>
          <cell r="M3820" t="str">
            <v>Area Operativa 09 - Cauca-Valle-Caldas</v>
          </cell>
          <cell r="N3820" t="str">
            <v>Magdalena Cauca</v>
          </cell>
          <cell r="O3820" t="str">
            <v>Cauca</v>
          </cell>
          <cell r="Q3820" t="str">
            <v>Qda San Juana</v>
          </cell>
          <cell r="R3820">
            <v>28140</v>
          </cell>
        </row>
        <row r="3821">
          <cell r="B3821">
            <v>3507500141</v>
          </cell>
          <cell r="C3821" t="str">
            <v>TURMEQUE JOYAGUA [35075120]</v>
          </cell>
          <cell r="D3821" t="str">
            <v>Climática Principal</v>
          </cell>
          <cell r="E3821" t="str">
            <v>Automática con Telemetría</v>
          </cell>
          <cell r="F3821" t="str">
            <v>Activa</v>
          </cell>
          <cell r="G3821">
            <v>43131.791666666664</v>
          </cell>
          <cell r="H3821">
            <v>3048</v>
          </cell>
          <cell r="I3821">
            <v>5.2773027800000003</v>
          </cell>
          <cell r="J3821">
            <v>-73.525841670000005</v>
          </cell>
          <cell r="K3821" t="str">
            <v>Boyacá</v>
          </cell>
          <cell r="L3821" t="str">
            <v>Turmequé</v>
          </cell>
          <cell r="M3821" t="str">
            <v>Area Operativa 06 - Boyacá-Casanare-Vichada</v>
          </cell>
          <cell r="N3821" t="str">
            <v>Orinoco</v>
          </cell>
          <cell r="O3821" t="str">
            <v>Meta</v>
          </cell>
          <cell r="P3821" t="str">
            <v>Se oficializa creación de estación</v>
          </cell>
          <cell r="Q3821">
            <v>0</v>
          </cell>
        </row>
        <row r="3822">
          <cell r="B3822">
            <v>3507500142</v>
          </cell>
          <cell r="C3822" t="str">
            <v>GARAGOA CESAM [35075110]</v>
          </cell>
          <cell r="D3822" t="str">
            <v>Climática Principal</v>
          </cell>
          <cell r="E3822" t="str">
            <v>Automática con Telemetría</v>
          </cell>
          <cell r="F3822" t="str">
            <v>Activa</v>
          </cell>
          <cell r="G3822">
            <v>43131.791666666664</v>
          </cell>
          <cell r="H3822">
            <v>1747</v>
          </cell>
          <cell r="I3822">
            <v>5.0813472199999996</v>
          </cell>
          <cell r="J3822">
            <v>-73.360036109999996</v>
          </cell>
          <cell r="K3822" t="str">
            <v>Boyacá</v>
          </cell>
          <cell r="L3822" t="str">
            <v>Garagoa</v>
          </cell>
          <cell r="M3822" t="str">
            <v>Area Operativa 06 - Boyacá-Casanare-Vichada</v>
          </cell>
          <cell r="N3822" t="str">
            <v>Orinoco</v>
          </cell>
          <cell r="O3822" t="str">
            <v>Meta</v>
          </cell>
          <cell r="P3822" t="str">
            <v>Se oficializa creación de estación</v>
          </cell>
          <cell r="Q3822">
            <v>0</v>
          </cell>
        </row>
        <row r="3823">
          <cell r="B3823">
            <v>3507500145</v>
          </cell>
          <cell r="C3823" t="str">
            <v>TURMEQUE JOYAGUA [35075120]</v>
          </cell>
          <cell r="D3823" t="str">
            <v>Climática Principal</v>
          </cell>
          <cell r="E3823" t="str">
            <v>Automática con Telemetría</v>
          </cell>
          <cell r="F3823" t="str">
            <v>Activa</v>
          </cell>
          <cell r="G3823">
            <v>43131.791666666664</v>
          </cell>
          <cell r="H3823">
            <v>3048</v>
          </cell>
          <cell r="I3823">
            <v>5.2773027800000003</v>
          </cell>
          <cell r="J3823">
            <v>-73.525841670000005</v>
          </cell>
          <cell r="K3823" t="str">
            <v>Boyacá</v>
          </cell>
          <cell r="L3823" t="str">
            <v>Turmequé</v>
          </cell>
          <cell r="M3823" t="str">
            <v>Area Operativa 06 - Boyacá-Casanare-Vichada</v>
          </cell>
          <cell r="N3823" t="str">
            <v>Orinoco</v>
          </cell>
          <cell r="O3823" t="str">
            <v>Meta</v>
          </cell>
          <cell r="P3823" t="str">
            <v>Se oficializa creación estación</v>
          </cell>
          <cell r="Q3823">
            <v>0</v>
          </cell>
        </row>
        <row r="3824">
          <cell r="B3824">
            <v>3507500146</v>
          </cell>
          <cell r="C3824" t="str">
            <v>GARAGOA CESAM [35075110]</v>
          </cell>
          <cell r="D3824" t="str">
            <v>Climática Principal</v>
          </cell>
          <cell r="E3824" t="str">
            <v>Automática con Telemetría</v>
          </cell>
          <cell r="F3824" t="str">
            <v>Activa</v>
          </cell>
          <cell r="G3824">
            <v>43131.791666666664</v>
          </cell>
          <cell r="H3824">
            <v>1747</v>
          </cell>
          <cell r="I3824">
            <v>5.0813472199999996</v>
          </cell>
          <cell r="J3824">
            <v>-73.360036109999996</v>
          </cell>
          <cell r="K3824" t="str">
            <v>Boyacá</v>
          </cell>
          <cell r="L3824" t="str">
            <v>Garagoa</v>
          </cell>
          <cell r="M3824" t="str">
            <v>Area Operativa 06 - Boyacá-Casanare-Vichada</v>
          </cell>
          <cell r="N3824" t="str">
            <v>Orinoco</v>
          </cell>
          <cell r="O3824" t="str">
            <v>Meta</v>
          </cell>
          <cell r="P3824" t="str">
            <v>Se oficializa creación estación</v>
          </cell>
          <cell r="Q3824">
            <v>0</v>
          </cell>
        </row>
        <row r="3825">
          <cell r="B3825">
            <v>3507500144</v>
          </cell>
          <cell r="C3825" t="str">
            <v>CIENEGA CENTRO [35075100]</v>
          </cell>
          <cell r="D3825" t="str">
            <v>Climática Principal</v>
          </cell>
          <cell r="E3825" t="str">
            <v>Automática con Telemetría</v>
          </cell>
          <cell r="F3825" t="str">
            <v>Activa</v>
          </cell>
          <cell r="G3825">
            <v>42735.791666666664</v>
          </cell>
          <cell r="H3825">
            <v>2483</v>
          </cell>
          <cell r="I3825">
            <v>5.4119916699999999</v>
          </cell>
          <cell r="J3825">
            <v>-73.300927779999995</v>
          </cell>
          <cell r="K3825" t="str">
            <v>Boyacá</v>
          </cell>
          <cell r="L3825" t="str">
            <v>Ciénega</v>
          </cell>
          <cell r="M3825" t="str">
            <v>Area Operativa 06 - Boyacá-Casanare-Vichada</v>
          </cell>
          <cell r="N3825" t="str">
            <v>Orinoco</v>
          </cell>
          <cell r="O3825" t="str">
            <v>Meta</v>
          </cell>
          <cell r="P3825" t="str">
            <v>Se oficializa creación estación</v>
          </cell>
          <cell r="Q3825">
            <v>0</v>
          </cell>
        </row>
        <row r="3826">
          <cell r="B3826">
            <v>3508500143</v>
          </cell>
          <cell r="C3826" t="str">
            <v>SAN LUIS DE GACENO [35085090]</v>
          </cell>
          <cell r="D3826" t="str">
            <v>Climática Principal</v>
          </cell>
          <cell r="E3826" t="str">
            <v>Automática con Telemetría</v>
          </cell>
          <cell r="F3826" t="str">
            <v>Activa</v>
          </cell>
          <cell r="G3826">
            <v>43131.791666666664</v>
          </cell>
          <cell r="H3826">
            <v>487</v>
          </cell>
          <cell r="I3826">
            <v>4.8222333300000004</v>
          </cell>
          <cell r="J3826">
            <v>-73.171000000000006</v>
          </cell>
          <cell r="K3826" t="str">
            <v>Boyacá</v>
          </cell>
          <cell r="L3826" t="str">
            <v>San Luis De Gaceno</v>
          </cell>
          <cell r="M3826" t="str">
            <v>Area Operativa 06 - Boyacá-Casanare-Vichada</v>
          </cell>
          <cell r="N3826" t="str">
            <v>Orinoco</v>
          </cell>
          <cell r="O3826" t="str">
            <v>Meta</v>
          </cell>
          <cell r="P3826" t="str">
            <v>Se oficializa creación de estación</v>
          </cell>
          <cell r="Q3826">
            <v>0</v>
          </cell>
        </row>
        <row r="3827">
          <cell r="B3827">
            <v>2615500011</v>
          </cell>
          <cell r="C3827" t="str">
            <v>ALTO DE LA COCA - AUT</v>
          </cell>
          <cell r="D3827" t="str">
            <v>Climática Principal</v>
          </cell>
          <cell r="E3827" t="str">
            <v>Automática con Telemetría</v>
          </cell>
          <cell r="F3827" t="str">
            <v>Activa</v>
          </cell>
          <cell r="G3827">
            <v>43285.434351851851</v>
          </cell>
          <cell r="H3827">
            <v>2930</v>
          </cell>
          <cell r="I3827">
            <v>5.08153056</v>
          </cell>
          <cell r="J3827">
            <v>-75.418274999999994</v>
          </cell>
          <cell r="K3827" t="str">
            <v>Caldas</v>
          </cell>
          <cell r="L3827" t="str">
            <v>Manizales</v>
          </cell>
          <cell r="M3827" t="str">
            <v>Area Operativa 09 - Cauca-Valle-Caldas</v>
          </cell>
          <cell r="N3827" t="str">
            <v>Magdalena Cauca</v>
          </cell>
          <cell r="O3827" t="str">
            <v>Cauca</v>
          </cell>
          <cell r="P3827" t="str">
            <v>Requerido mediante correo electrónico</v>
          </cell>
          <cell r="Q3827">
            <v>0</v>
          </cell>
        </row>
        <row r="3828">
          <cell r="B3828">
            <v>3502700153</v>
          </cell>
          <cell r="C3828" t="str">
            <v>PNN CHINGAZA - AUT</v>
          </cell>
          <cell r="D3828" t="str">
            <v>Limnigráfica</v>
          </cell>
          <cell r="E3828" t="str">
            <v>Automática con Telemetría</v>
          </cell>
          <cell r="F3828" t="str">
            <v>Activa</v>
          </cell>
          <cell r="G3828">
            <v>43824.791666666664</v>
          </cell>
          <cell r="H3828">
            <v>3349</v>
          </cell>
          <cell r="I3828">
            <v>4.47294444</v>
          </cell>
          <cell r="J3828">
            <v>-73.780222219999999</v>
          </cell>
          <cell r="K3828" t="str">
            <v>Cundinamarca</v>
          </cell>
          <cell r="L3828" t="str">
            <v>Fómeque</v>
          </cell>
          <cell r="M3828" t="str">
            <v>Area Operativa 11 - Cundinamarca-Amazonas-San Andrés</v>
          </cell>
          <cell r="N3828" t="str">
            <v>Orinoco</v>
          </cell>
          <cell r="O3828" t="str">
            <v>Meta</v>
          </cell>
          <cell r="P3828" t="str">
            <v>Estacion Creada 26/12/2019 PNN CHINGAZA-AUT [3502700153]</v>
          </cell>
          <cell r="Q3828" t="str">
            <v>Chingaza</v>
          </cell>
        </row>
        <row r="3829">
          <cell r="B3829">
            <v>5311500148</v>
          </cell>
          <cell r="C3829" t="str">
            <v>COLEGIO VNB</v>
          </cell>
          <cell r="D3829" t="str">
            <v>Meteorológica Especial</v>
          </cell>
          <cell r="E3829" t="str">
            <v>Automática con Telemetría</v>
          </cell>
          <cell r="F3829" t="str">
            <v>Activa</v>
          </cell>
          <cell r="G3829">
            <v>43811.791666666664</v>
          </cell>
          <cell r="H3829">
            <v>9</v>
          </cell>
          <cell r="I3829">
            <v>3.8841944399999999</v>
          </cell>
          <cell r="J3829">
            <v>-77.049380560000003</v>
          </cell>
          <cell r="K3829" t="str">
            <v>Valle del Cauca</v>
          </cell>
          <cell r="L3829" t="str">
            <v>Buenaventura</v>
          </cell>
          <cell r="M3829" t="str">
            <v>Area Operativa 09 - Cauca-Valle-Caldas</v>
          </cell>
          <cell r="N3829" t="str">
            <v>Pacifico</v>
          </cell>
          <cell r="O3829" t="str">
            <v>Tapaje - Dagua - Directos</v>
          </cell>
          <cell r="P3829" t="str">
            <v>IDEAM adquiere e instala dos estaciones para el monitoreo de la calidad del aire en la ciudad de Buenaventura.</v>
          </cell>
          <cell r="Q3829" t="str">
            <v>Dagua</v>
          </cell>
        </row>
        <row r="3830">
          <cell r="B3830">
            <v>2614500032</v>
          </cell>
          <cell r="C3830" t="str">
            <v>SAN JOSÉ - AUT</v>
          </cell>
          <cell r="D3830" t="str">
            <v>Climática Principal</v>
          </cell>
          <cell r="E3830" t="str">
            <v>Automática con Telemetría</v>
          </cell>
          <cell r="F3830" t="str">
            <v>Suspendida</v>
          </cell>
          <cell r="G3830">
            <v>43285.434351851851</v>
          </cell>
          <cell r="H3830">
            <v>1016</v>
          </cell>
          <cell r="I3830">
            <v>5.11546944</v>
          </cell>
          <cell r="J3830">
            <v>-75.843694439999993</v>
          </cell>
          <cell r="K3830" t="str">
            <v>RIsaralda</v>
          </cell>
          <cell r="L3830" t="str">
            <v>Belén De Umbría</v>
          </cell>
          <cell r="M3830" t="str">
            <v>Area Operativa 09 - Cauca-Valle-Caldas</v>
          </cell>
          <cell r="N3830" t="str">
            <v>Magdalena Cauca</v>
          </cell>
          <cell r="O3830" t="str">
            <v>Cauca</v>
          </cell>
          <cell r="P3830" t="str">
            <v>Requerido mediante correo electrónico</v>
          </cell>
          <cell r="Q3830">
            <v>0</v>
          </cell>
          <cell r="R3830">
            <v>43287.444224537037</v>
          </cell>
        </row>
        <row r="3831">
          <cell r="B3831">
            <v>5311500147</v>
          </cell>
          <cell r="C3831" t="str">
            <v>INFANTERIA MARINA [5311500147]</v>
          </cell>
          <cell r="D3831" t="str">
            <v>Meteorológica Especial</v>
          </cell>
          <cell r="E3831" t="str">
            <v>Automática con Telemetría</v>
          </cell>
          <cell r="F3831" t="str">
            <v>Activa</v>
          </cell>
          <cell r="G3831">
            <v>43812</v>
          </cell>
          <cell r="H3831">
            <v>7</v>
          </cell>
          <cell r="I3831">
            <v>3.89008333</v>
          </cell>
          <cell r="J3831">
            <v>-77.070330560000002</v>
          </cell>
          <cell r="K3831" t="str">
            <v>Valle del Cauca</v>
          </cell>
          <cell r="L3831" t="str">
            <v>Buenaventura</v>
          </cell>
          <cell r="M3831" t="str">
            <v>Area Operativa 09 - Cauca-Valle-Caldas</v>
          </cell>
          <cell r="N3831" t="str">
            <v>Pacifico</v>
          </cell>
          <cell r="O3831" t="str">
            <v>Tapaje - Dagua - Directos</v>
          </cell>
          <cell r="P3831" t="str">
            <v>IDEAM adquiere e instala dos estaciones para el monitoreo de la calidad del aire en la ciudad de Buenaventura.|13/05/2022$Migracion$IDEAM adquiere e instala dos estaciones para el monitoreo de la calidad del aire en la ciudad de Buenaventura.</v>
          </cell>
          <cell r="Q3831" t="str">
            <v>Dagua</v>
          </cell>
        </row>
        <row r="3832">
          <cell r="B3832">
            <v>5311500149</v>
          </cell>
          <cell r="C3832" t="str">
            <v>COLEGIO VASCO NUÑEZ DE BALBOA [5311500149]</v>
          </cell>
          <cell r="D3832" t="str">
            <v>Meteorológica Especial</v>
          </cell>
          <cell r="E3832" t="str">
            <v>Automática con Telemetría</v>
          </cell>
          <cell r="F3832" t="str">
            <v>Activa</v>
          </cell>
          <cell r="G3832">
            <v>43812</v>
          </cell>
          <cell r="H3832">
            <v>9</v>
          </cell>
          <cell r="I3832">
            <v>3.8841944399999999</v>
          </cell>
          <cell r="J3832">
            <v>-77.049380560000003</v>
          </cell>
          <cell r="K3832" t="str">
            <v>Valle del Cauca</v>
          </cell>
          <cell r="L3832" t="str">
            <v>Buenaventura</v>
          </cell>
          <cell r="M3832" t="str">
            <v>Area Operativa 09 - Cauca-Valle-Caldas</v>
          </cell>
          <cell r="N3832" t="str">
            <v>Pacifico</v>
          </cell>
          <cell r="O3832" t="str">
            <v>Tapaje - Dagua - Directos</v>
          </cell>
          <cell r="P3832" t="str">
            <v>El Ideam adquiere e instala dos estaciones para el monitoreo de la calidad del aire en la ciudad de Buenaventura.|13/05/2022$Migracion$El Ideam adquiere e instala dos estaciones para el monitoreo de la calidad del aire en la ciudad de Buenaventura.</v>
          </cell>
          <cell r="Q3832" t="str">
            <v>Dagua</v>
          </cell>
        </row>
        <row r="3833">
          <cell r="B3833">
            <v>26140070</v>
          </cell>
          <cell r="C3833" t="str">
            <v>CORINTO  [26140070]</v>
          </cell>
          <cell r="D3833" t="str">
            <v>Pluviométrica</v>
          </cell>
          <cell r="E3833" t="str">
            <v>Convencional</v>
          </cell>
          <cell r="F3833" t="str">
            <v>Suspendida</v>
          </cell>
          <cell r="G3833">
            <v>24426</v>
          </cell>
          <cell r="H3833">
            <v>1300</v>
          </cell>
          <cell r="I3833">
            <v>5.0833333300000003</v>
          </cell>
          <cell r="J3833">
            <v>-75.966666669999995</v>
          </cell>
          <cell r="K3833" t="str">
            <v>RIsaralda</v>
          </cell>
          <cell r="L3833" t="str">
            <v>Santuario (Risaralda)</v>
          </cell>
          <cell r="M3833" t="str">
            <v>Area Operativa 09 - Cauca-Valle-Caldas</v>
          </cell>
          <cell r="N3833" t="str">
            <v>Magdalena Cauca</v>
          </cell>
          <cell r="O3833" t="str">
            <v>Cauca</v>
          </cell>
          <cell r="Q3833" t="str">
            <v>Tobia</v>
          </cell>
          <cell r="R3833">
            <v>25065</v>
          </cell>
        </row>
        <row r="3834">
          <cell r="B3834">
            <v>26095210</v>
          </cell>
          <cell r="C3834" t="str">
            <v>EL COMINAL - AUT [26095210]</v>
          </cell>
          <cell r="D3834" t="str">
            <v>Climática Ordinaria</v>
          </cell>
          <cell r="E3834" t="str">
            <v>Automática con Telemetría</v>
          </cell>
          <cell r="F3834" t="str">
            <v>Activa</v>
          </cell>
          <cell r="G3834">
            <v>42916.791666666664</v>
          </cell>
          <cell r="H3834">
            <v>2055</v>
          </cell>
          <cell r="I3834">
            <v>3.5247027800000001</v>
          </cell>
          <cell r="J3834">
            <v>-76.151441669999997</v>
          </cell>
          <cell r="K3834" t="str">
            <v>Valle del Cauca</v>
          </cell>
          <cell r="L3834" t="str">
            <v>Palmira</v>
          </cell>
          <cell r="M3834" t="str">
            <v>Area Operativa 09 - Cauca-Valle-Caldas</v>
          </cell>
          <cell r="N3834" t="str">
            <v>Magdalena Cauca</v>
          </cell>
          <cell r="O3834" t="str">
            <v>Cauca</v>
          </cell>
          <cell r="P3834" t="str">
            <v>Creación estaciones CVC</v>
          </cell>
          <cell r="Q3834">
            <v>0</v>
          </cell>
        </row>
        <row r="3835">
          <cell r="B3835">
            <v>26110280</v>
          </cell>
          <cell r="C3835" t="str">
            <v>VENECIA - AUT [26110280]</v>
          </cell>
          <cell r="D3835" t="str">
            <v>Climática Ordinaria</v>
          </cell>
          <cell r="E3835" t="str">
            <v>Automática con Telemetría</v>
          </cell>
          <cell r="F3835" t="str">
            <v>Activa</v>
          </cell>
          <cell r="G3835">
            <v>42916.791666666664</v>
          </cell>
          <cell r="H3835">
            <v>1532</v>
          </cell>
          <cell r="I3835">
            <v>4.1967166699999998</v>
          </cell>
          <cell r="J3835">
            <v>-76.40060278</v>
          </cell>
          <cell r="K3835" t="str">
            <v>Valle del Cauca</v>
          </cell>
          <cell r="L3835" t="str">
            <v>Trujillo</v>
          </cell>
          <cell r="M3835" t="str">
            <v>Area Operativa 09 - Cauca-Valle-Caldas</v>
          </cell>
          <cell r="N3835" t="str">
            <v>Magdalena Cauca</v>
          </cell>
          <cell r="O3835" t="str">
            <v>Cauca</v>
          </cell>
          <cell r="P3835" t="str">
            <v>Creación de estaciones de CVC no migradas a dhime</v>
          </cell>
          <cell r="Q3835">
            <v>0</v>
          </cell>
        </row>
        <row r="3836">
          <cell r="B3836">
            <v>26310010</v>
          </cell>
          <cell r="C3836" t="str">
            <v>YUMBILLO - AUT [26310010]</v>
          </cell>
          <cell r="D3836" t="str">
            <v>Climática Ordinaria</v>
          </cell>
          <cell r="E3836" t="str">
            <v>Automática con Telemetría</v>
          </cell>
          <cell r="F3836" t="str">
            <v>Activa</v>
          </cell>
          <cell r="G3836">
            <v>42916.791666666664</v>
          </cell>
          <cell r="H3836">
            <v>1730</v>
          </cell>
          <cell r="I3836">
            <v>3.5803333300000002</v>
          </cell>
          <cell r="J3836">
            <v>-76.549911109999996</v>
          </cell>
          <cell r="K3836" t="str">
            <v>Valle del Cauca</v>
          </cell>
          <cell r="L3836" t="str">
            <v>Yumbo</v>
          </cell>
          <cell r="M3836" t="str">
            <v>Area Operativa 09 - Cauca-Valle-Caldas</v>
          </cell>
          <cell r="N3836" t="str">
            <v>Magdalena Cauca</v>
          </cell>
          <cell r="O3836" t="str">
            <v>Cauca</v>
          </cell>
          <cell r="P3836" t="str">
            <v>Creación de estaciones de CVC no migradas a dhime</v>
          </cell>
          <cell r="Q3836">
            <v>0</v>
          </cell>
        </row>
        <row r="3837">
          <cell r="B3837">
            <v>26355010</v>
          </cell>
          <cell r="C3837" t="str">
            <v>BARRAGAN - AUT [26355010]</v>
          </cell>
          <cell r="D3837" t="str">
            <v>Meteorológica Especial</v>
          </cell>
          <cell r="E3837" t="str">
            <v>Automática con Telemetría</v>
          </cell>
          <cell r="F3837" t="str">
            <v>Activa</v>
          </cell>
          <cell r="G3837">
            <v>42916.791666666664</v>
          </cell>
          <cell r="H3837">
            <v>3100</v>
          </cell>
          <cell r="I3837">
            <v>4.0332861099999997</v>
          </cell>
          <cell r="J3837">
            <v>-75.888358330000003</v>
          </cell>
          <cell r="K3837" t="str">
            <v>Valle del Cauca</v>
          </cell>
          <cell r="L3837" t="str">
            <v>Tuluá</v>
          </cell>
          <cell r="M3837" t="str">
            <v>Area Operativa 09 - Cauca-Valle-Caldas</v>
          </cell>
          <cell r="N3837" t="str">
            <v>Magdalena Cauca</v>
          </cell>
          <cell r="O3837" t="str">
            <v>Cauca</v>
          </cell>
          <cell r="P3837" t="str">
            <v>Creación de estaciones de CVC no migradas a dhime</v>
          </cell>
          <cell r="Q3837">
            <v>0</v>
          </cell>
        </row>
        <row r="3838">
          <cell r="B3838">
            <v>54075130</v>
          </cell>
          <cell r="C3838" t="str">
            <v>PACIFICO-SAN JUAN - AUT [54075130]</v>
          </cell>
          <cell r="D3838" t="str">
            <v>Limnigráfica</v>
          </cell>
          <cell r="E3838" t="str">
            <v>Automática con Telemetría</v>
          </cell>
          <cell r="F3838" t="str">
            <v>Activa</v>
          </cell>
          <cell r="G3838">
            <v>42916.791666666664</v>
          </cell>
          <cell r="H3838">
            <v>3</v>
          </cell>
          <cell r="I3838">
            <v>4.2212638899999995</v>
          </cell>
          <cell r="J3838">
            <v>-77.277161110000009</v>
          </cell>
          <cell r="K3838" t="str">
            <v>Valle del Cauca</v>
          </cell>
          <cell r="L3838" t="str">
            <v>Buenaventura</v>
          </cell>
          <cell r="M3838" t="str">
            <v>Area Operativa 09 - Cauca-Valle-Caldas</v>
          </cell>
          <cell r="N3838" t="str">
            <v>Pacifico</v>
          </cell>
          <cell r="O3838" t="str">
            <v>San Juán</v>
          </cell>
          <cell r="P3838" t="str">
            <v>Creación de estaciones de CVC no migradas a dhime</v>
          </cell>
          <cell r="Q3838" t="str">
            <v>Quebrada Buena Vista</v>
          </cell>
        </row>
        <row r="3839">
          <cell r="B3839">
            <v>54075110</v>
          </cell>
          <cell r="C3839" t="str">
            <v>EL DARIEN - AUT [54075110]</v>
          </cell>
          <cell r="D3839" t="str">
            <v>Limnimétrica</v>
          </cell>
          <cell r="E3839" t="str">
            <v>Automática con Telemetría</v>
          </cell>
          <cell r="F3839" t="str">
            <v>Activa</v>
          </cell>
          <cell r="G3839">
            <v>42916.791666666664</v>
          </cell>
          <cell r="H3839">
            <v>1500</v>
          </cell>
          <cell r="I3839">
            <v>3.9295805599999998</v>
          </cell>
          <cell r="J3839">
            <v>-76.488741669999996</v>
          </cell>
          <cell r="K3839" t="str">
            <v>Valle del Cauca</v>
          </cell>
          <cell r="L3839" t="str">
            <v>Calima (El Darién)</v>
          </cell>
          <cell r="M3839" t="str">
            <v>Area Operativa 09 - Cauca-Valle-Caldas</v>
          </cell>
          <cell r="N3839" t="str">
            <v>Pacifico</v>
          </cell>
          <cell r="O3839" t="str">
            <v>San Juán</v>
          </cell>
          <cell r="P3839" t="str">
            <v>Creación de estaciones de CVC no migradas a dhime</v>
          </cell>
          <cell r="Q3839">
            <v>1204</v>
          </cell>
        </row>
        <row r="3840">
          <cell r="B3840">
            <v>26100090</v>
          </cell>
          <cell r="C3840" t="str">
            <v>PCH - ALTO - AUT [26100090]</v>
          </cell>
          <cell r="D3840" t="str">
            <v>Pluviográfica</v>
          </cell>
          <cell r="E3840" t="str">
            <v>Automática con Telemetría</v>
          </cell>
          <cell r="F3840" t="str">
            <v>Activa</v>
          </cell>
          <cell r="G3840">
            <v>42916.791666666664</v>
          </cell>
          <cell r="H3840">
            <v>1618</v>
          </cell>
          <cell r="I3840">
            <v>3.90470556</v>
          </cell>
          <cell r="J3840">
            <v>-76.076811110000008</v>
          </cell>
          <cell r="K3840" t="str">
            <v>Valle del Cauca</v>
          </cell>
          <cell r="L3840" t="str">
            <v>Tuluá</v>
          </cell>
          <cell r="M3840" t="str">
            <v>Area Operativa 09 - Cauca-Valle-Caldas</v>
          </cell>
          <cell r="N3840" t="str">
            <v>Magdalena Cauca</v>
          </cell>
          <cell r="O3840" t="str">
            <v>Cauca</v>
          </cell>
          <cell r="P3840" t="str">
            <v>Creación de estaciones de CVC no migradas a dhime</v>
          </cell>
          <cell r="Q3840">
            <v>0</v>
          </cell>
        </row>
        <row r="3841">
          <cell r="B3841">
            <v>2612700130</v>
          </cell>
          <cell r="C3841" t="str">
            <v>LA PLAYA - AUT   [2612700130]</v>
          </cell>
          <cell r="D3841" t="str">
            <v>Limnimétrica</v>
          </cell>
          <cell r="E3841" t="str">
            <v>Automática con Telemetría</v>
          </cell>
          <cell r="F3841" t="str">
            <v>Activa</v>
          </cell>
          <cell r="G3841">
            <v>43242.791666666664</v>
          </cell>
          <cell r="H3841">
            <v>1880</v>
          </cell>
          <cell r="I3841">
            <v>4.6425805599999999</v>
          </cell>
          <cell r="J3841">
            <v>-75.558155560000003</v>
          </cell>
          <cell r="K3841" t="str">
            <v>Quindío</v>
          </cell>
          <cell r="L3841" t="str">
            <v>Salento</v>
          </cell>
          <cell r="M3841" t="str">
            <v>Area Operativa 09 - Cauca-Valle-Caldas</v>
          </cell>
          <cell r="N3841" t="str">
            <v>Magdalena Cauca</v>
          </cell>
          <cell r="O3841" t="str">
            <v>Cauca</v>
          </cell>
          <cell r="P3841" t="str">
            <v>Radicado 20199910070682</v>
          </cell>
          <cell r="Q3841">
            <v>1251</v>
          </cell>
        </row>
        <row r="3842">
          <cell r="B3842">
            <v>26125030</v>
          </cell>
          <cell r="C3842" t="str">
            <v>FILANDIA  [26125030]</v>
          </cell>
          <cell r="D3842" t="str">
            <v>Climática Ordinaria</v>
          </cell>
          <cell r="E3842" t="str">
            <v>Convencional</v>
          </cell>
          <cell r="F3842" t="str">
            <v>Suspendida</v>
          </cell>
          <cell r="G3842">
            <v>15203</v>
          </cell>
          <cell r="H3842">
            <v>2066</v>
          </cell>
          <cell r="I3842">
            <v>4.68333333</v>
          </cell>
          <cell r="J3842">
            <v>-75.650000000000006</v>
          </cell>
          <cell r="K3842" t="str">
            <v>Quindío</v>
          </cell>
          <cell r="L3842" t="str">
            <v>Filandia</v>
          </cell>
          <cell r="M3842" t="str">
            <v>Area Operativa 09 - Cauca-Valle-Caldas</v>
          </cell>
          <cell r="N3842" t="str">
            <v>Magdalena Cauca</v>
          </cell>
          <cell r="O3842" t="str">
            <v>Cauca</v>
          </cell>
          <cell r="Q3842" t="str">
            <v>Juanamarillo</v>
          </cell>
          <cell r="R3842">
            <v>16756</v>
          </cell>
        </row>
        <row r="3843">
          <cell r="B3843">
            <v>54030180</v>
          </cell>
          <cell r="C3843" t="str">
            <v>COLEGURRE  [54030180]</v>
          </cell>
          <cell r="D3843" t="str">
            <v>Pluviográfica</v>
          </cell>
          <cell r="E3843" t="str">
            <v>Convencional</v>
          </cell>
          <cell r="F3843" t="str">
            <v>Suspendida</v>
          </cell>
          <cell r="G3843">
            <v>28474</v>
          </cell>
          <cell r="H3843">
            <v>1125</v>
          </cell>
          <cell r="I3843">
            <v>4.68333333</v>
          </cell>
          <cell r="J3843">
            <v>-76.2</v>
          </cell>
          <cell r="K3843" t="str">
            <v>Valle del Cauca</v>
          </cell>
          <cell r="L3843" t="str">
            <v>Argelia (Valle del cauca)</v>
          </cell>
          <cell r="M3843" t="str">
            <v>Area Operativa 09 - Cauca-Valle-Caldas</v>
          </cell>
          <cell r="N3843" t="str">
            <v>Pacifico</v>
          </cell>
          <cell r="O3843" t="str">
            <v>San Juán</v>
          </cell>
          <cell r="Q3843" t="str">
            <v>Qda Santa Barbara</v>
          </cell>
          <cell r="R3843">
            <v>33222</v>
          </cell>
        </row>
        <row r="3844">
          <cell r="B3844">
            <v>26155010</v>
          </cell>
          <cell r="C3844" t="str">
            <v>COL DE CRISTO  [26155010]</v>
          </cell>
          <cell r="D3844" t="str">
            <v>Climática Ordinaria</v>
          </cell>
          <cell r="E3844" t="str">
            <v>Convencional</v>
          </cell>
          <cell r="F3844" t="str">
            <v>Suspendida</v>
          </cell>
          <cell r="G3844">
            <v>2572</v>
          </cell>
          <cell r="H3844">
            <v>2153</v>
          </cell>
          <cell r="I3844">
            <v>5.06666667</v>
          </cell>
          <cell r="J3844">
            <v>-75.533333329999991</v>
          </cell>
          <cell r="K3844" t="str">
            <v>Caldas</v>
          </cell>
          <cell r="L3844" t="str">
            <v>Manizales</v>
          </cell>
          <cell r="M3844" t="str">
            <v>Area Operativa 09 - Cauca-Valle-Caldas</v>
          </cell>
          <cell r="N3844" t="str">
            <v>Magdalena Cauca</v>
          </cell>
          <cell r="O3844" t="str">
            <v>Cauca</v>
          </cell>
          <cell r="Q3844" t="str">
            <v>Qda Santa Barbara</v>
          </cell>
          <cell r="R3844">
            <v>15690</v>
          </cell>
        </row>
        <row r="3845">
          <cell r="B3845">
            <v>54030070</v>
          </cell>
          <cell r="C3845" t="str">
            <v>PATIOS  [54030070]</v>
          </cell>
          <cell r="D3845" t="str">
            <v>Pluviométrica</v>
          </cell>
          <cell r="E3845" t="str">
            <v>Convencional</v>
          </cell>
          <cell r="F3845" t="str">
            <v>Suspendida</v>
          </cell>
          <cell r="G3845">
            <v>29051</v>
          </cell>
          <cell r="H3845">
            <v>815</v>
          </cell>
          <cell r="I3845">
            <v>4.3499999999999996</v>
          </cell>
          <cell r="J3845">
            <v>-76.566666669999989</v>
          </cell>
          <cell r="K3845" t="str">
            <v>Valle del Cauca</v>
          </cell>
          <cell r="L3845" t="str">
            <v>El Dovio</v>
          </cell>
          <cell r="M3845" t="str">
            <v>Area Operativa 09 - Cauca-Valle-Caldas</v>
          </cell>
          <cell r="N3845" t="str">
            <v>Pacifico</v>
          </cell>
          <cell r="O3845" t="str">
            <v>San Juán</v>
          </cell>
          <cell r="Q3845" t="str">
            <v>Pescador</v>
          </cell>
          <cell r="R3845">
            <v>31943</v>
          </cell>
        </row>
        <row r="3846">
          <cell r="B3846">
            <v>26107020</v>
          </cell>
          <cell r="C3846" t="str">
            <v>RIOPAILA  [26107020]</v>
          </cell>
          <cell r="D3846" t="str">
            <v>Limnimétrica</v>
          </cell>
          <cell r="E3846" t="str">
            <v>Convencional</v>
          </cell>
          <cell r="F3846" t="str">
            <v>Suspendida</v>
          </cell>
          <cell r="G3846">
            <v>16664</v>
          </cell>
          <cell r="H3846">
            <v>931</v>
          </cell>
          <cell r="I3846">
            <v>4.3666666699999999</v>
          </cell>
          <cell r="J3846">
            <v>-76.05</v>
          </cell>
          <cell r="K3846" t="str">
            <v>Valle del Cauca</v>
          </cell>
          <cell r="L3846" t="str">
            <v>Zarzal</v>
          </cell>
          <cell r="M3846" t="str">
            <v>Area Operativa 09 - Cauca-Valle-Caldas</v>
          </cell>
          <cell r="N3846" t="str">
            <v>Magdalena Cauca</v>
          </cell>
          <cell r="O3846" t="str">
            <v>Cauca</v>
          </cell>
          <cell r="Q3846" t="str">
            <v>Las Canas</v>
          </cell>
          <cell r="R3846">
            <v>17121</v>
          </cell>
        </row>
        <row r="3847">
          <cell r="B3847">
            <v>27017700</v>
          </cell>
          <cell r="C3847" t="str">
            <v>DESEMBOCADURA  [27017700]</v>
          </cell>
          <cell r="D3847" t="str">
            <v>Limnimétrica</v>
          </cell>
          <cell r="E3847" t="str">
            <v>Convencional</v>
          </cell>
          <cell r="F3847" t="str">
            <v>Suspendida</v>
          </cell>
          <cell r="G3847">
            <v>30604</v>
          </cell>
          <cell r="H3847">
            <v>2400</v>
          </cell>
          <cell r="I3847">
            <v>6.6666666699999997</v>
          </cell>
          <cell r="J3847">
            <v>-75.516666669999992</v>
          </cell>
          <cell r="K3847" t="str">
            <v>Antioquia</v>
          </cell>
          <cell r="L3847" t="str">
            <v>Santa Rosa De Osos</v>
          </cell>
          <cell r="M3847" t="str">
            <v>Area Operativa 01 - Antioquia-Chocó</v>
          </cell>
          <cell r="N3847" t="str">
            <v>Magdalena Cauca</v>
          </cell>
          <cell r="O3847" t="str">
            <v>Nechí</v>
          </cell>
          <cell r="Q3847" t="str">
            <v>Qda Los Atajos</v>
          </cell>
          <cell r="R3847">
            <v>31366</v>
          </cell>
        </row>
        <row r="3848">
          <cell r="B3848">
            <v>23090050</v>
          </cell>
          <cell r="C3848" t="str">
            <v>SIERRA LA-NARE  [23090050]</v>
          </cell>
          <cell r="D3848" t="str">
            <v>Pluviométrica</v>
          </cell>
          <cell r="E3848" t="str">
            <v>Convencional</v>
          </cell>
          <cell r="F3848" t="str">
            <v>Suspendida</v>
          </cell>
          <cell r="G3848">
            <v>25187</v>
          </cell>
          <cell r="H3848">
            <v>125</v>
          </cell>
          <cell r="I3848">
            <v>6.2166666699999995</v>
          </cell>
          <cell r="J3848">
            <v>-74.583333329999988</v>
          </cell>
          <cell r="K3848" t="str">
            <v>Antioquia</v>
          </cell>
          <cell r="L3848" t="str">
            <v>Puerto Berrío</v>
          </cell>
          <cell r="M3848" t="str">
            <v>Area Operativa 01 - Antioquia-Chocó</v>
          </cell>
          <cell r="N3848" t="str">
            <v>Magdalena Cauca</v>
          </cell>
          <cell r="O3848" t="str">
            <v>Medio Magdalena</v>
          </cell>
          <cell r="Q3848" t="str">
            <v>Mosquita</v>
          </cell>
          <cell r="R3848">
            <v>34257</v>
          </cell>
        </row>
        <row r="3849">
          <cell r="B3849">
            <v>23087030</v>
          </cell>
          <cell r="C3849" t="str">
            <v>MOSCA LA RN-2  [23087030]</v>
          </cell>
          <cell r="D3849" t="str">
            <v>Limnigráfica</v>
          </cell>
          <cell r="E3849" t="str">
            <v>Convencional</v>
          </cell>
          <cell r="F3849" t="str">
            <v>Suspendida</v>
          </cell>
          <cell r="G3849">
            <v>19982</v>
          </cell>
          <cell r="H3849">
            <v>2080</v>
          </cell>
          <cell r="I3849">
            <v>6.2333333299999998</v>
          </cell>
          <cell r="J3849">
            <v>-75.400000000000006</v>
          </cell>
          <cell r="K3849" t="str">
            <v>Antioquia</v>
          </cell>
          <cell r="L3849" t="str">
            <v>Guarne</v>
          </cell>
          <cell r="M3849" t="str">
            <v>Area Operativa 01 - Antioquia-Chocó</v>
          </cell>
          <cell r="N3849" t="str">
            <v>Magdalena Cauca</v>
          </cell>
          <cell r="O3849" t="str">
            <v>Medio Magdalena</v>
          </cell>
          <cell r="Q3849" t="str">
            <v>Qda La Mosca</v>
          </cell>
          <cell r="R3849">
            <v>33373</v>
          </cell>
        </row>
        <row r="3850">
          <cell r="B3850">
            <v>27017220</v>
          </cell>
          <cell r="C3850" t="str">
            <v>DESEMBOCADURA  [27017220]</v>
          </cell>
          <cell r="D3850" t="str">
            <v>Limnimétrica</v>
          </cell>
          <cell r="E3850" t="str">
            <v>Convencional</v>
          </cell>
          <cell r="F3850" t="str">
            <v>Suspendida</v>
          </cell>
          <cell r="G3850">
            <v>29295</v>
          </cell>
          <cell r="H3850">
            <v>1490</v>
          </cell>
          <cell r="I3850">
            <v>6.2333333299999998</v>
          </cell>
          <cell r="J3850">
            <v>-75.566666669999989</v>
          </cell>
          <cell r="K3850" t="str">
            <v>Antioquia</v>
          </cell>
          <cell r="L3850" t="str">
            <v>Medellín</v>
          </cell>
          <cell r="M3850" t="str">
            <v>Area Operativa 01 - Antioquia-Chocó</v>
          </cell>
          <cell r="N3850" t="str">
            <v>Magdalena Cauca</v>
          </cell>
          <cell r="O3850" t="str">
            <v>Nechí</v>
          </cell>
          <cell r="Q3850" t="str">
            <v>Qda Altavista</v>
          </cell>
          <cell r="R3850">
            <v>31243</v>
          </cell>
        </row>
        <row r="3851">
          <cell r="B3851">
            <v>24010480</v>
          </cell>
          <cell r="C3851" t="str">
            <v>GUADALUPE  [24010480]</v>
          </cell>
          <cell r="D3851" t="str">
            <v>Pluviométrica</v>
          </cell>
          <cell r="E3851" t="str">
            <v>Convencional</v>
          </cell>
          <cell r="F3851" t="str">
            <v>Suspendida</v>
          </cell>
          <cell r="G3851">
            <v>24334</v>
          </cell>
          <cell r="H3851">
            <v>1395</v>
          </cell>
          <cell r="I3851">
            <v>6.25</v>
          </cell>
          <cell r="J3851">
            <v>-73.416666669999998</v>
          </cell>
          <cell r="K3851" t="str">
            <v>Santander</v>
          </cell>
          <cell r="L3851" t="str">
            <v>Guadalupe (Santander)</v>
          </cell>
          <cell r="M3851" t="str">
            <v>Area Operativa 08 - Santanderes-Arauca</v>
          </cell>
          <cell r="N3851" t="str">
            <v>Magdalena Cauca</v>
          </cell>
          <cell r="O3851" t="str">
            <v>Sogamoso</v>
          </cell>
          <cell r="Q3851" t="str">
            <v>Abreito</v>
          </cell>
          <cell r="R3851">
            <v>24668</v>
          </cell>
        </row>
        <row r="3852">
          <cell r="B3852">
            <v>27017260</v>
          </cell>
          <cell r="C3852" t="str">
            <v>TORO OCHOA RMS 18  [27017260]</v>
          </cell>
          <cell r="D3852" t="str">
            <v>Limnigráfica</v>
          </cell>
          <cell r="E3852" t="str">
            <v>Convencional</v>
          </cell>
          <cell r="F3852" t="str">
            <v>Suspendida</v>
          </cell>
          <cell r="G3852">
            <v>29570</v>
          </cell>
          <cell r="H3852">
            <v>1450</v>
          </cell>
          <cell r="I3852">
            <v>6.25</v>
          </cell>
          <cell r="J3852">
            <v>-75.566666669999989</v>
          </cell>
          <cell r="K3852" t="str">
            <v>Antioquia</v>
          </cell>
          <cell r="L3852" t="str">
            <v>Medellín</v>
          </cell>
          <cell r="M3852" t="str">
            <v>Area Operativa 01 - Antioquia-Chocó</v>
          </cell>
          <cell r="N3852" t="str">
            <v>Magdalena Cauca</v>
          </cell>
          <cell r="O3852" t="str">
            <v>Nechí</v>
          </cell>
          <cell r="Q3852" t="str">
            <v>Medellin</v>
          </cell>
          <cell r="R3852">
            <v>33678</v>
          </cell>
        </row>
        <row r="3853">
          <cell r="B3853">
            <v>28020520</v>
          </cell>
          <cell r="C3853" t="str">
            <v>GUADALAJARA HDA  [28020520]</v>
          </cell>
          <cell r="D3853" t="str">
            <v>Pluviométrica</v>
          </cell>
          <cell r="E3853" t="str">
            <v>Convencional</v>
          </cell>
          <cell r="F3853" t="str">
            <v>Suspendida</v>
          </cell>
          <cell r="G3853">
            <v>22661</v>
          </cell>
          <cell r="H3853">
            <v>210</v>
          </cell>
          <cell r="I3853">
            <v>10.016666670000001</v>
          </cell>
          <cell r="J3853">
            <v>-73.183333329999996</v>
          </cell>
          <cell r="K3853" t="str">
            <v>Cesar</v>
          </cell>
          <cell r="L3853" t="str">
            <v>Agustín Codazzi</v>
          </cell>
          <cell r="M3853" t="str">
            <v>Area Operativa 05 - Magdalena-Cesar-Guajira</v>
          </cell>
          <cell r="N3853" t="str">
            <v>Magdalena Cauca</v>
          </cell>
          <cell r="O3853" t="str">
            <v>Cesar</v>
          </cell>
          <cell r="Q3853" t="str">
            <v>Canal Del Dique</v>
          </cell>
          <cell r="R3853">
            <v>23816</v>
          </cell>
        </row>
        <row r="3854">
          <cell r="B3854">
            <v>28020180</v>
          </cell>
          <cell r="C3854" t="str">
            <v>ANTIOQUIA HDA  [28020180]</v>
          </cell>
          <cell r="D3854" t="str">
            <v>Pluviométrica</v>
          </cell>
          <cell r="E3854" t="str">
            <v>Convencional</v>
          </cell>
          <cell r="F3854" t="str">
            <v>Suspendida</v>
          </cell>
          <cell r="G3854">
            <v>22447</v>
          </cell>
          <cell r="H3854">
            <v>200</v>
          </cell>
          <cell r="I3854">
            <v>10.033333330000001</v>
          </cell>
          <cell r="J3854">
            <v>-73.216666669999995</v>
          </cell>
          <cell r="K3854" t="str">
            <v>Cesar</v>
          </cell>
          <cell r="L3854" t="str">
            <v>Agustín Codazzi</v>
          </cell>
          <cell r="M3854" t="str">
            <v>Area Operativa 05 - Magdalena-Cesar-Guajira</v>
          </cell>
          <cell r="N3854" t="str">
            <v>Magdalena Cauca</v>
          </cell>
          <cell r="O3854" t="str">
            <v>Cesar</v>
          </cell>
          <cell r="Q3854" t="str">
            <v>Canal Del Dique</v>
          </cell>
          <cell r="R3854">
            <v>24546</v>
          </cell>
        </row>
        <row r="3855">
          <cell r="B3855">
            <v>29037240</v>
          </cell>
          <cell r="C3855" t="str">
            <v>CNO CORREA  [29037240]</v>
          </cell>
          <cell r="D3855" t="str">
            <v>Limnimétrica</v>
          </cell>
          <cell r="E3855" t="str">
            <v>Convencional</v>
          </cell>
          <cell r="F3855" t="str">
            <v>Suspendida</v>
          </cell>
          <cell r="G3855">
            <v>25826</v>
          </cell>
          <cell r="H3855">
            <v>3</v>
          </cell>
          <cell r="I3855">
            <v>10.06666667</v>
          </cell>
          <cell r="J3855">
            <v>-75.400000000000006</v>
          </cell>
          <cell r="K3855" t="str">
            <v>Bolívar</v>
          </cell>
          <cell r="L3855" t="str">
            <v>Arjona</v>
          </cell>
          <cell r="M3855" t="str">
            <v>Area Operativa 02 - Atlántico-Bolivar-Sucre</v>
          </cell>
          <cell r="N3855" t="str">
            <v>Magdalena Cauca</v>
          </cell>
          <cell r="O3855" t="str">
            <v>Bajo Magdalena</v>
          </cell>
          <cell r="Q3855" t="str">
            <v>Cno Correa</v>
          </cell>
          <cell r="R3855">
            <v>26373</v>
          </cell>
        </row>
        <row r="3856">
          <cell r="B3856">
            <v>29037350</v>
          </cell>
          <cell r="C3856" t="str">
            <v>MIRA 5  [29037350]</v>
          </cell>
          <cell r="D3856" t="str">
            <v>Limnimétrica</v>
          </cell>
          <cell r="E3856" t="str">
            <v>Convencional</v>
          </cell>
          <cell r="F3856" t="str">
            <v>Suspendida</v>
          </cell>
          <cell r="G3856">
            <v>23451</v>
          </cell>
          <cell r="H3856">
            <v>5</v>
          </cell>
          <cell r="I3856">
            <v>10.06666667</v>
          </cell>
          <cell r="J3856">
            <v>-75.416666669999998</v>
          </cell>
          <cell r="K3856" t="str">
            <v>Bolívar</v>
          </cell>
          <cell r="L3856" t="str">
            <v>María La Baja</v>
          </cell>
          <cell r="M3856" t="str">
            <v>Area Operativa 02 - Atlántico-Bolivar-Sucre</v>
          </cell>
          <cell r="N3856" t="str">
            <v>Magdalena Cauca</v>
          </cell>
          <cell r="O3856" t="str">
            <v>Bajo Magdalena</v>
          </cell>
          <cell r="Q3856" t="str">
            <v>Cno Correita</v>
          </cell>
          <cell r="R3856">
            <v>23665</v>
          </cell>
        </row>
        <row r="3857">
          <cell r="B3857">
            <v>26220020</v>
          </cell>
          <cell r="C3857" t="str">
            <v>ITUANGO  [26220020]</v>
          </cell>
          <cell r="D3857" t="str">
            <v>Pluviométrica</v>
          </cell>
          <cell r="E3857" t="str">
            <v>Convencional</v>
          </cell>
          <cell r="F3857" t="str">
            <v>Suspendida</v>
          </cell>
          <cell r="G3857">
            <v>8051</v>
          </cell>
          <cell r="H3857">
            <v>1575</v>
          </cell>
          <cell r="I3857">
            <v>7.06666667</v>
          </cell>
          <cell r="J3857">
            <v>-75.75</v>
          </cell>
          <cell r="K3857" t="str">
            <v>Antioquia</v>
          </cell>
          <cell r="L3857" t="str">
            <v>Ituango</v>
          </cell>
          <cell r="M3857" t="str">
            <v>Area Operativa 01 - Antioquia-Chocó</v>
          </cell>
          <cell r="N3857" t="str">
            <v>Magdalena Cauca</v>
          </cell>
          <cell r="O3857" t="str">
            <v>Cauca</v>
          </cell>
          <cell r="Q3857" t="str">
            <v>Frio</v>
          </cell>
          <cell r="R3857">
            <v>24456</v>
          </cell>
        </row>
        <row r="3858">
          <cell r="B3858">
            <v>26230170</v>
          </cell>
          <cell r="C3858" t="str">
            <v>BRICENO  [26230170]</v>
          </cell>
          <cell r="D3858" t="str">
            <v>Pluviométrica</v>
          </cell>
          <cell r="E3858" t="str">
            <v>Convencional</v>
          </cell>
          <cell r="F3858" t="str">
            <v>Suspendida</v>
          </cell>
          <cell r="G3858">
            <v>30086</v>
          </cell>
          <cell r="H3858">
            <v>1350</v>
          </cell>
          <cell r="I3858">
            <v>7.1166666699999999</v>
          </cell>
          <cell r="J3858">
            <v>-75.55</v>
          </cell>
          <cell r="K3858" t="str">
            <v>Antioquia</v>
          </cell>
          <cell r="L3858" t="str">
            <v>Briceño (Antioquia)</v>
          </cell>
          <cell r="M3858" t="str">
            <v>Area Operativa 01 - Antioquia-Chocó</v>
          </cell>
          <cell r="N3858" t="str">
            <v>Magdalena Cauca</v>
          </cell>
          <cell r="O3858" t="str">
            <v>Cauca</v>
          </cell>
          <cell r="Q3858" t="str">
            <v>Qda Iglesia</v>
          </cell>
          <cell r="R3858">
            <v>31366</v>
          </cell>
        </row>
        <row r="3859">
          <cell r="B3859">
            <v>26250050</v>
          </cell>
          <cell r="C3859" t="str">
            <v>VALDIVIA  [26250050]</v>
          </cell>
          <cell r="D3859" t="str">
            <v>Pluviométrica</v>
          </cell>
          <cell r="E3859" t="str">
            <v>Convencional</v>
          </cell>
          <cell r="F3859" t="str">
            <v>Suspendida</v>
          </cell>
          <cell r="G3859">
            <v>21838</v>
          </cell>
          <cell r="H3859">
            <v>1100</v>
          </cell>
          <cell r="I3859">
            <v>7.1666666699999997</v>
          </cell>
          <cell r="J3859">
            <v>-75.433333329999996</v>
          </cell>
          <cell r="K3859" t="str">
            <v>Antioquia</v>
          </cell>
          <cell r="L3859" t="str">
            <v>Valdivia</v>
          </cell>
          <cell r="M3859" t="str">
            <v>Area Operativa 01 - Antioquia-Chocó</v>
          </cell>
          <cell r="N3859" t="str">
            <v>Magdalena Cauca</v>
          </cell>
          <cell r="O3859" t="str">
            <v>Cauca</v>
          </cell>
          <cell r="Q3859" t="str">
            <v>Qda Navas</v>
          </cell>
          <cell r="R3859">
            <v>25552</v>
          </cell>
        </row>
        <row r="3860">
          <cell r="B3860">
            <v>27020020</v>
          </cell>
          <cell r="C3860" t="str">
            <v>CARMIN EL  [27020020]</v>
          </cell>
          <cell r="D3860" t="str">
            <v>Pluviométrica</v>
          </cell>
          <cell r="E3860" t="str">
            <v>Convencional</v>
          </cell>
          <cell r="F3860" t="str">
            <v>Suspendida</v>
          </cell>
          <cell r="G3860">
            <v>30117</v>
          </cell>
          <cell r="H3860">
            <v>880</v>
          </cell>
          <cell r="I3860">
            <v>7.18333333</v>
          </cell>
          <cell r="J3860">
            <v>-75.233333329999994</v>
          </cell>
          <cell r="K3860" t="str">
            <v>Antioquia</v>
          </cell>
          <cell r="L3860" t="str">
            <v>Anorí</v>
          </cell>
          <cell r="M3860" t="str">
            <v>Area Operativa 01 - Antioquia-Chocó</v>
          </cell>
          <cell r="N3860" t="str">
            <v>Magdalena Cauca</v>
          </cell>
          <cell r="O3860" t="str">
            <v>Nechí</v>
          </cell>
          <cell r="Q3860" t="str">
            <v>Surata</v>
          </cell>
          <cell r="R3860">
            <v>32582</v>
          </cell>
        </row>
        <row r="3861">
          <cell r="B3861">
            <v>23190070</v>
          </cell>
          <cell r="C3861" t="str">
            <v>BOCAS  [23190070]</v>
          </cell>
          <cell r="D3861" t="str">
            <v>Pluviométrica</v>
          </cell>
          <cell r="E3861" t="str">
            <v>Convencional</v>
          </cell>
          <cell r="F3861" t="str">
            <v>Suspendida</v>
          </cell>
          <cell r="G3861">
            <v>20925</v>
          </cell>
          <cell r="H3861">
            <v>600</v>
          </cell>
          <cell r="I3861">
            <v>7.2166666699999995</v>
          </cell>
          <cell r="J3861">
            <v>-73.166666669999998</v>
          </cell>
          <cell r="K3861" t="str">
            <v>Santander</v>
          </cell>
          <cell r="L3861" t="str">
            <v>Rionegro (Santander)</v>
          </cell>
          <cell r="M3861" t="str">
            <v>Area Operativa 08 - Santanderes-Arauca</v>
          </cell>
          <cell r="N3861" t="str">
            <v>Magdalena Cauca</v>
          </cell>
          <cell r="O3861" t="str">
            <v>Medio Magdalena</v>
          </cell>
          <cell r="Q3861" t="str">
            <v>Qda San Antonio</v>
          </cell>
          <cell r="R3861">
            <v>26191</v>
          </cell>
        </row>
        <row r="3862">
          <cell r="B3862">
            <v>27027320</v>
          </cell>
          <cell r="C3862" t="str">
            <v>MARIA LA PRN 7  [27027320]</v>
          </cell>
          <cell r="D3862" t="str">
            <v>Limnigráfica</v>
          </cell>
          <cell r="E3862" t="str">
            <v>Convencional</v>
          </cell>
          <cell r="F3862" t="str">
            <v>Suspendida</v>
          </cell>
          <cell r="G3862">
            <v>32188</v>
          </cell>
          <cell r="H3862">
            <v>850</v>
          </cell>
          <cell r="I3862">
            <v>7.2166666699999995</v>
          </cell>
          <cell r="J3862">
            <v>-75.166666669999998</v>
          </cell>
          <cell r="K3862" t="str">
            <v>Antioquia</v>
          </cell>
          <cell r="L3862" t="str">
            <v>Anorí</v>
          </cell>
          <cell r="M3862" t="str">
            <v>Area Operativa 01 - Antioquia-Chocó</v>
          </cell>
          <cell r="N3862" t="str">
            <v>Magdalena Cauca</v>
          </cell>
          <cell r="O3862" t="str">
            <v>Nechí</v>
          </cell>
          <cell r="Q3862" t="str">
            <v>Qda La Trinidad</v>
          </cell>
          <cell r="R3862">
            <v>32827</v>
          </cell>
        </row>
        <row r="3863">
          <cell r="B3863">
            <v>23197120</v>
          </cell>
          <cell r="C3863" t="str">
            <v>PLAYA LA  [23197120]</v>
          </cell>
          <cell r="D3863" t="str">
            <v>Limnimétrica</v>
          </cell>
          <cell r="E3863" t="str">
            <v>Convencional</v>
          </cell>
          <cell r="F3863" t="str">
            <v>Suspendida</v>
          </cell>
          <cell r="G3863">
            <v>24760</v>
          </cell>
          <cell r="H3863">
            <v>2500</v>
          </cell>
          <cell r="I3863">
            <v>7.2833333299999996</v>
          </cell>
          <cell r="J3863">
            <v>-72.983333329999994</v>
          </cell>
          <cell r="K3863" t="str">
            <v>Santander</v>
          </cell>
          <cell r="L3863" t="str">
            <v>Charta</v>
          </cell>
          <cell r="M3863" t="str">
            <v>Area Operativa 08 - Santanderes-Arauca</v>
          </cell>
          <cell r="N3863" t="str">
            <v>Magdalena Cauca</v>
          </cell>
          <cell r="O3863" t="str">
            <v>Medio Magdalena</v>
          </cell>
          <cell r="Q3863" t="str">
            <v>Charta</v>
          </cell>
          <cell r="R3863">
            <v>25369</v>
          </cell>
        </row>
        <row r="3864">
          <cell r="B3864">
            <v>23180010</v>
          </cell>
          <cell r="C3864" t="str">
            <v>PTO WILCHES  [23180010]</v>
          </cell>
          <cell r="D3864" t="str">
            <v>Pluviométrica</v>
          </cell>
          <cell r="E3864" t="str">
            <v>Convencional</v>
          </cell>
          <cell r="F3864" t="str">
            <v>Suspendida</v>
          </cell>
          <cell r="G3864">
            <v>12493</v>
          </cell>
          <cell r="H3864">
            <v>97</v>
          </cell>
          <cell r="I3864">
            <v>7.3333333300000003</v>
          </cell>
          <cell r="J3864">
            <v>-73.916666669999998</v>
          </cell>
          <cell r="K3864" t="str">
            <v>Santander</v>
          </cell>
          <cell r="L3864" t="str">
            <v>Puerto Wilches</v>
          </cell>
          <cell r="M3864" t="str">
            <v>Area Operativa 08 - Santanderes-Arauca</v>
          </cell>
          <cell r="N3864" t="str">
            <v>Magdalena Cauca</v>
          </cell>
          <cell r="O3864" t="str">
            <v>Medio Magdalena</v>
          </cell>
          <cell r="Q3864" t="str">
            <v>Porce</v>
          </cell>
          <cell r="R3864">
            <v>13285</v>
          </cell>
        </row>
        <row r="3865">
          <cell r="B3865">
            <v>27027230</v>
          </cell>
          <cell r="C3865" t="str">
            <v>CHARCON LIBER PRN5  [27027230]</v>
          </cell>
          <cell r="D3865" t="str">
            <v>Limnigráfica</v>
          </cell>
          <cell r="E3865" t="str">
            <v>Convencional</v>
          </cell>
          <cell r="F3865" t="str">
            <v>Suspendida</v>
          </cell>
          <cell r="G3865">
            <v>31213</v>
          </cell>
          <cell r="H3865">
            <v>100</v>
          </cell>
          <cell r="I3865">
            <v>7.4</v>
          </cell>
          <cell r="J3865">
            <v>-74.883333329999999</v>
          </cell>
          <cell r="K3865" t="str">
            <v>Antioquia</v>
          </cell>
          <cell r="L3865" t="str">
            <v>Anorí</v>
          </cell>
          <cell r="M3865" t="str">
            <v>Area Operativa 01 - Antioquia-Chocó</v>
          </cell>
          <cell r="N3865" t="str">
            <v>Magdalena Cauca</v>
          </cell>
          <cell r="O3865" t="str">
            <v>Nechí</v>
          </cell>
          <cell r="Q3865" t="str">
            <v>Nechi</v>
          </cell>
          <cell r="R3865">
            <v>32157</v>
          </cell>
        </row>
        <row r="3866">
          <cell r="B3866">
            <v>23187090</v>
          </cell>
          <cell r="C3866" t="str">
            <v>ESTABLO EL  [23187090]</v>
          </cell>
          <cell r="D3866" t="str">
            <v>Limnimétrica</v>
          </cell>
          <cell r="E3866" t="str">
            <v>Convencional</v>
          </cell>
          <cell r="F3866" t="str">
            <v>Suspendida</v>
          </cell>
          <cell r="G3866">
            <v>26282</v>
          </cell>
          <cell r="H3866">
            <v>100</v>
          </cell>
          <cell r="I3866">
            <v>7.5333333299999996</v>
          </cell>
          <cell r="J3866">
            <v>-73.45</v>
          </cell>
          <cell r="K3866" t="str">
            <v>Santander</v>
          </cell>
          <cell r="L3866" t="str">
            <v>Puerto Wilches</v>
          </cell>
          <cell r="M3866" t="str">
            <v>Area Operativa 08 - Santanderes-Arauca</v>
          </cell>
          <cell r="N3866" t="str">
            <v>Magdalena Cauca</v>
          </cell>
          <cell r="O3866" t="str">
            <v>Medio Magdalena</v>
          </cell>
          <cell r="Q3866" t="str">
            <v>Canal Principal</v>
          </cell>
          <cell r="R3866">
            <v>26313</v>
          </cell>
        </row>
        <row r="3867">
          <cell r="B3867">
            <v>16010200</v>
          </cell>
          <cell r="C3867" t="str">
            <v>BLONAY  [16010200]</v>
          </cell>
          <cell r="D3867" t="str">
            <v>Pluviométrica</v>
          </cell>
          <cell r="E3867" t="str">
            <v>Convencional</v>
          </cell>
          <cell r="F3867" t="str">
            <v>Suspendida</v>
          </cell>
          <cell r="G3867">
            <v>23391</v>
          </cell>
          <cell r="H3867">
            <v>1235</v>
          </cell>
          <cell r="I3867">
            <v>7.5833333300000003</v>
          </cell>
          <cell r="J3867">
            <v>-72.616666670000001</v>
          </cell>
          <cell r="K3867" t="str">
            <v>Norte de Santander</v>
          </cell>
          <cell r="L3867" t="str">
            <v>Cúcuta</v>
          </cell>
          <cell r="M3867" t="str">
            <v>Area Operativa 08 - Santanderes-Arauca</v>
          </cell>
          <cell r="N3867" t="str">
            <v>Caribe</v>
          </cell>
          <cell r="O3867" t="str">
            <v>Catatumbo</v>
          </cell>
          <cell r="Q3867" t="str">
            <v>Pamplonita</v>
          </cell>
          <cell r="R3867">
            <v>24943</v>
          </cell>
        </row>
        <row r="3868">
          <cell r="B3868">
            <v>25010020</v>
          </cell>
          <cell r="C3868" t="str">
            <v>JUAN JOSE  [25010020]</v>
          </cell>
          <cell r="D3868" t="str">
            <v>Pluviométrica</v>
          </cell>
          <cell r="E3868" t="str">
            <v>Convencional</v>
          </cell>
          <cell r="F3868" t="str">
            <v>Suspendida</v>
          </cell>
          <cell r="G3868">
            <v>24061</v>
          </cell>
          <cell r="H3868">
            <v>130</v>
          </cell>
          <cell r="I3868">
            <v>7.7333333299999998</v>
          </cell>
          <cell r="J3868">
            <v>-75.849999999999994</v>
          </cell>
          <cell r="K3868" t="str">
            <v>Córdoba</v>
          </cell>
          <cell r="L3868" t="str">
            <v>Montelíbano</v>
          </cell>
          <cell r="M3868" t="str">
            <v>Area Operativa 02 - Atlántico-Bolivar-Sucre</v>
          </cell>
          <cell r="N3868" t="str">
            <v>Magdalena Cauca</v>
          </cell>
          <cell r="O3868" t="str">
            <v>Bajo Magdalena- Cauca -San Jorge</v>
          </cell>
          <cell r="Q3868" t="str">
            <v>Honda</v>
          </cell>
          <cell r="R3868">
            <v>24821</v>
          </cell>
        </row>
        <row r="3869">
          <cell r="B3869">
            <v>16010320</v>
          </cell>
          <cell r="C3869" t="str">
            <v>CUCUTA  [16010320]</v>
          </cell>
          <cell r="D3869" t="str">
            <v>Pluviométrica</v>
          </cell>
          <cell r="E3869" t="str">
            <v>Convencional</v>
          </cell>
          <cell r="F3869" t="str">
            <v>Suspendida</v>
          </cell>
          <cell r="G3869">
            <v>11216</v>
          </cell>
          <cell r="H3869">
            <v>250</v>
          </cell>
          <cell r="I3869">
            <v>7.9</v>
          </cell>
          <cell r="J3869">
            <v>-72.5</v>
          </cell>
          <cell r="K3869" t="str">
            <v>Norte de Santander</v>
          </cell>
          <cell r="L3869" t="str">
            <v>Cúcuta</v>
          </cell>
          <cell r="M3869" t="str">
            <v>Area Operativa 08 - Santanderes-Arauca</v>
          </cell>
          <cell r="N3869" t="str">
            <v>Caribe</v>
          </cell>
          <cell r="O3869" t="str">
            <v>Catatumbo</v>
          </cell>
          <cell r="Q3869" t="str">
            <v>Pamplonita</v>
          </cell>
          <cell r="R3869">
            <v>14960</v>
          </cell>
        </row>
        <row r="3870">
          <cell r="B3870">
            <v>16020450</v>
          </cell>
          <cell r="C3870" t="str">
            <v>POTRO EL  [16020450]</v>
          </cell>
          <cell r="D3870" t="str">
            <v>Pluviométrica</v>
          </cell>
          <cell r="E3870" t="str">
            <v>Convencional</v>
          </cell>
          <cell r="F3870" t="str">
            <v>Suspendida</v>
          </cell>
          <cell r="G3870">
            <v>22296</v>
          </cell>
          <cell r="H3870">
            <v>320</v>
          </cell>
          <cell r="I3870">
            <v>8.0833333300000003</v>
          </cell>
          <cell r="J3870">
            <v>-72.566666669999989</v>
          </cell>
          <cell r="K3870" t="str">
            <v>Norte de Santander</v>
          </cell>
          <cell r="L3870" t="str">
            <v>Cúcuta</v>
          </cell>
          <cell r="M3870" t="str">
            <v>Area Operativa 08 - Santanderes-Arauca</v>
          </cell>
          <cell r="N3870" t="str">
            <v>Caribe</v>
          </cell>
          <cell r="O3870" t="str">
            <v>Catatumbo</v>
          </cell>
          <cell r="Q3870" t="str">
            <v>Pamplonita</v>
          </cell>
          <cell r="R3870">
            <v>26830</v>
          </cell>
        </row>
        <row r="3871">
          <cell r="B3871">
            <v>23210050</v>
          </cell>
          <cell r="C3871" t="str">
            <v>TARAPACA  [23210050]</v>
          </cell>
          <cell r="D3871" t="str">
            <v>Pluviométrica</v>
          </cell>
          <cell r="E3871" t="str">
            <v>Convencional</v>
          </cell>
          <cell r="F3871" t="str">
            <v>Suspendida</v>
          </cell>
          <cell r="G3871">
            <v>23757</v>
          </cell>
          <cell r="H3871">
            <v>70</v>
          </cell>
          <cell r="I3871">
            <v>8.18333333</v>
          </cell>
          <cell r="J3871">
            <v>-73.683333329999996</v>
          </cell>
          <cell r="K3871" t="str">
            <v>Cesar</v>
          </cell>
          <cell r="L3871" t="str">
            <v>Aguachica</v>
          </cell>
          <cell r="M3871" t="str">
            <v>Area Operativa 05 - Magdalena-Cesar-Guajira</v>
          </cell>
          <cell r="N3871" t="str">
            <v>Magdalena Cauca</v>
          </cell>
          <cell r="O3871" t="str">
            <v>Medio Magdalena</v>
          </cell>
          <cell r="Q3871" t="str">
            <v>Cga. San Lorenzo</v>
          </cell>
          <cell r="R3871">
            <v>24334</v>
          </cell>
        </row>
        <row r="3872">
          <cell r="B3872">
            <v>23210040</v>
          </cell>
          <cell r="C3872" t="str">
            <v>LUCHA LA HDA  [23210040]</v>
          </cell>
          <cell r="D3872" t="str">
            <v>Pluviométrica</v>
          </cell>
          <cell r="E3872" t="str">
            <v>Convencional</v>
          </cell>
          <cell r="F3872" t="str">
            <v>Suspendida</v>
          </cell>
          <cell r="G3872">
            <v>23391</v>
          </cell>
          <cell r="H3872">
            <v>80</v>
          </cell>
          <cell r="I3872">
            <v>8.1999999999999993</v>
          </cell>
          <cell r="J3872">
            <v>-73.666666669999998</v>
          </cell>
          <cell r="K3872" t="str">
            <v>Cesar</v>
          </cell>
          <cell r="L3872" t="str">
            <v>Aguachica</v>
          </cell>
          <cell r="M3872" t="str">
            <v>Area Operativa 05 - Magdalena-Cesar-Guajira</v>
          </cell>
          <cell r="N3872" t="str">
            <v>Magdalena Cauca</v>
          </cell>
          <cell r="O3872" t="str">
            <v>Medio Magdalena</v>
          </cell>
          <cell r="Q3872" t="str">
            <v>Tejo</v>
          </cell>
          <cell r="R3872">
            <v>24426</v>
          </cell>
        </row>
        <row r="3873">
          <cell r="B3873">
            <v>16050210</v>
          </cell>
          <cell r="C3873" t="str">
            <v>HIPILANDIA HDA  [16050210]</v>
          </cell>
          <cell r="D3873" t="str">
            <v>Pluviométrica</v>
          </cell>
          <cell r="E3873" t="str">
            <v>Convencional</v>
          </cell>
          <cell r="F3873" t="str">
            <v>Suspendida</v>
          </cell>
          <cell r="G3873">
            <v>21930</v>
          </cell>
          <cell r="H3873">
            <v>1851</v>
          </cell>
          <cell r="I3873">
            <v>8.3000000000000007</v>
          </cell>
          <cell r="J3873">
            <v>-73.383333329999999</v>
          </cell>
          <cell r="K3873" t="str">
            <v>Norte de Santander</v>
          </cell>
          <cell r="L3873" t="str">
            <v>Ábrego</v>
          </cell>
          <cell r="M3873" t="str">
            <v>Area Operativa 08 - Santanderes-Arauca</v>
          </cell>
          <cell r="N3873" t="str">
            <v>Caribe</v>
          </cell>
          <cell r="O3873" t="str">
            <v>Catatumbo</v>
          </cell>
          <cell r="Q3873" t="str">
            <v>Tejo</v>
          </cell>
          <cell r="R3873">
            <v>22355</v>
          </cell>
        </row>
        <row r="3874">
          <cell r="B3874">
            <v>11150040</v>
          </cell>
          <cell r="C3874" t="str">
            <v>INST DEL CHOCO  [11150040]</v>
          </cell>
          <cell r="D3874" t="str">
            <v>Pluviométrica</v>
          </cell>
          <cell r="E3874" t="str">
            <v>Convencional</v>
          </cell>
          <cell r="F3874" t="str">
            <v>Suspendida</v>
          </cell>
          <cell r="G3874">
            <v>14777</v>
          </cell>
          <cell r="H3874">
            <v>2</v>
          </cell>
          <cell r="I3874">
            <v>8.5166666700000011</v>
          </cell>
          <cell r="J3874">
            <v>-77.283333329999991</v>
          </cell>
          <cell r="K3874" t="str">
            <v>Chocó</v>
          </cell>
          <cell r="L3874" t="str">
            <v>Acandí</v>
          </cell>
          <cell r="M3874" t="str">
            <v>Area Operativa 01 - Antioquia-Chocó</v>
          </cell>
          <cell r="N3874" t="str">
            <v>Caribe</v>
          </cell>
          <cell r="O3874" t="str">
            <v>Atrato - Darién</v>
          </cell>
          <cell r="Q3874" t="str">
            <v>Cauca</v>
          </cell>
          <cell r="R3874">
            <v>16268</v>
          </cell>
        </row>
        <row r="3875">
          <cell r="B3875">
            <v>16050220</v>
          </cell>
          <cell r="C3875" t="str">
            <v>MOTILANDIA  [16050220]</v>
          </cell>
          <cell r="D3875" t="str">
            <v>Pluviométrica</v>
          </cell>
          <cell r="E3875" t="str">
            <v>Convencional</v>
          </cell>
          <cell r="F3875" t="str">
            <v>Suspendida</v>
          </cell>
          <cell r="G3875">
            <v>22355</v>
          </cell>
          <cell r="H3875">
            <v>200</v>
          </cell>
          <cell r="I3875">
            <v>8.6999999999999993</v>
          </cell>
          <cell r="J3875">
            <v>-73.016666669999992</v>
          </cell>
          <cell r="K3875" t="str">
            <v>Norte de Santander</v>
          </cell>
          <cell r="L3875" t="str">
            <v>Cúcuta</v>
          </cell>
          <cell r="M3875" t="str">
            <v>Area Operativa 08 - Santanderes-Arauca</v>
          </cell>
          <cell r="N3875" t="str">
            <v>Caribe</v>
          </cell>
          <cell r="O3875" t="str">
            <v>Catatumbo</v>
          </cell>
          <cell r="Q3875" t="str">
            <v>Cno Mojana</v>
          </cell>
          <cell r="R3875">
            <v>25096</v>
          </cell>
        </row>
        <row r="3876">
          <cell r="B3876">
            <v>25027190</v>
          </cell>
          <cell r="C3876" t="str">
            <v>SAN ANTONIO  [25027190]</v>
          </cell>
          <cell r="D3876" t="str">
            <v>Limnimétrica</v>
          </cell>
          <cell r="E3876" t="str">
            <v>Convencional</v>
          </cell>
          <cell r="F3876" t="str">
            <v>Suspendida</v>
          </cell>
          <cell r="G3876">
            <v>24577</v>
          </cell>
          <cell r="H3876">
            <v>25</v>
          </cell>
          <cell r="I3876">
            <v>9.0500000000000007</v>
          </cell>
          <cell r="J3876">
            <v>-74.766666669999992</v>
          </cell>
          <cell r="K3876" t="str">
            <v>Bolívar</v>
          </cell>
          <cell r="L3876" t="str">
            <v>Barranco De Loba</v>
          </cell>
          <cell r="M3876" t="str">
            <v>Area Operativa 02 - Atlántico-Bolivar-Sucre</v>
          </cell>
          <cell r="N3876" t="str">
            <v>Magdalena Cauca</v>
          </cell>
          <cell r="O3876" t="str">
            <v>Bajo Magdalena- Cauca -San Jorge</v>
          </cell>
          <cell r="Q3876" t="str">
            <v>Bzo De Loba</v>
          </cell>
          <cell r="R3876">
            <v>24760</v>
          </cell>
        </row>
        <row r="3877">
          <cell r="B3877">
            <v>25020580</v>
          </cell>
          <cell r="C3877" t="str">
            <v>ALTAMIRA ROVIRA  [25020580]</v>
          </cell>
          <cell r="D3877" t="str">
            <v>Pluviométrica</v>
          </cell>
          <cell r="E3877" t="str">
            <v>Convencional</v>
          </cell>
          <cell r="F3877" t="str">
            <v>Suspendida</v>
          </cell>
          <cell r="G3877">
            <v>26191</v>
          </cell>
          <cell r="H3877">
            <v>130</v>
          </cell>
          <cell r="I3877">
            <v>9.35</v>
          </cell>
          <cell r="J3877">
            <v>-75.066666669999989</v>
          </cell>
          <cell r="K3877" t="str">
            <v>Sucre</v>
          </cell>
          <cell r="L3877" t="str">
            <v>San Pedro (Sucre)</v>
          </cell>
          <cell r="M3877" t="str">
            <v>Area Operativa 02 - Atlántico-Bolivar-Sucre</v>
          </cell>
          <cell r="N3877" t="str">
            <v>Magdalena Cauca</v>
          </cell>
          <cell r="O3877" t="str">
            <v>Bajo Magdalena- Cauca -San Jorge</v>
          </cell>
          <cell r="Q3877" t="str">
            <v>Bzo De Loba</v>
          </cell>
          <cell r="R3877">
            <v>27103</v>
          </cell>
        </row>
        <row r="3878">
          <cell r="B3878">
            <v>25027440</v>
          </cell>
          <cell r="C3878" t="str">
            <v>PTE CARRETERA  [25027440]</v>
          </cell>
          <cell r="D3878" t="str">
            <v>Limnimétrica</v>
          </cell>
          <cell r="E3878" t="str">
            <v>Convencional</v>
          </cell>
          <cell r="F3878" t="str">
            <v>Suspendida</v>
          </cell>
          <cell r="G3878">
            <v>23543</v>
          </cell>
          <cell r="H3878">
            <v>62</v>
          </cell>
          <cell r="I3878">
            <v>9.35</v>
          </cell>
          <cell r="J3878">
            <v>-73.5</v>
          </cell>
          <cell r="K3878" t="str">
            <v>Cesar</v>
          </cell>
          <cell r="L3878" t="str">
            <v>Curumaní</v>
          </cell>
          <cell r="M3878" t="str">
            <v>Area Operativa 05 - Magdalena-Cesar-Guajira</v>
          </cell>
          <cell r="N3878" t="str">
            <v>Magdalena Cauca</v>
          </cell>
          <cell r="O3878" t="str">
            <v>Cesar</v>
          </cell>
          <cell r="Q3878" t="str">
            <v>Qda Mulas</v>
          </cell>
          <cell r="R3878">
            <v>23604</v>
          </cell>
        </row>
        <row r="3879">
          <cell r="B3879">
            <v>25020120</v>
          </cell>
          <cell r="C3879" t="str">
            <v>ESPERANZA LA HDA  [25020120]</v>
          </cell>
          <cell r="D3879" t="str">
            <v>Pluviométrica</v>
          </cell>
          <cell r="E3879" t="str">
            <v>Convencional</v>
          </cell>
          <cell r="F3879" t="str">
            <v>Suspendida</v>
          </cell>
          <cell r="G3879">
            <v>20104</v>
          </cell>
          <cell r="H3879">
            <v>25</v>
          </cell>
          <cell r="I3879">
            <v>9.7166666700000004</v>
          </cell>
          <cell r="J3879">
            <v>-74.833333329999988</v>
          </cell>
          <cell r="K3879" t="str">
            <v>Bolívar</v>
          </cell>
          <cell r="L3879" t="str">
            <v>Zambrano</v>
          </cell>
          <cell r="M3879" t="str">
            <v>Area Operativa 02 - Atlántico-Bolivar-Sucre</v>
          </cell>
          <cell r="N3879" t="str">
            <v>Magdalena Cauca</v>
          </cell>
          <cell r="O3879" t="str">
            <v>Bajo Magdalena- Cauca -San Jorge</v>
          </cell>
          <cell r="Q3879" t="str">
            <v>Cesar</v>
          </cell>
          <cell r="R3879">
            <v>21473</v>
          </cell>
        </row>
        <row r="3880">
          <cell r="B3880">
            <v>28027130</v>
          </cell>
          <cell r="C3880" t="str">
            <v>PTE CASACARA  [28027130]</v>
          </cell>
          <cell r="D3880" t="str">
            <v>Limnimétrica</v>
          </cell>
          <cell r="E3880" t="str">
            <v>Convencional</v>
          </cell>
          <cell r="F3880" t="str">
            <v>Suspendida</v>
          </cell>
          <cell r="G3880">
            <v>23299</v>
          </cell>
          <cell r="H3880">
            <v>132</v>
          </cell>
          <cell r="I3880">
            <v>9.81666667</v>
          </cell>
          <cell r="J3880">
            <v>-73.25</v>
          </cell>
          <cell r="K3880" t="str">
            <v>Cesar</v>
          </cell>
          <cell r="L3880" t="str">
            <v>Agustín Codazzi</v>
          </cell>
          <cell r="M3880" t="str">
            <v>Area Operativa 05 - Magdalena-Cesar-Guajira</v>
          </cell>
          <cell r="N3880" t="str">
            <v>Magdalena Cauca</v>
          </cell>
          <cell r="O3880" t="str">
            <v>Cesar</v>
          </cell>
          <cell r="Q3880" t="str">
            <v>Qda Platanal</v>
          </cell>
          <cell r="R3880">
            <v>24577</v>
          </cell>
        </row>
        <row r="3881">
          <cell r="B3881">
            <v>29010210</v>
          </cell>
          <cell r="C3881" t="str">
            <v>CARMEN DE BOLIVAR  [29010210]</v>
          </cell>
          <cell r="D3881" t="str">
            <v>Pluviométrica</v>
          </cell>
          <cell r="E3881" t="str">
            <v>Convencional</v>
          </cell>
          <cell r="F3881" t="str">
            <v>Suspendida</v>
          </cell>
          <cell r="G3881">
            <v>21200</v>
          </cell>
          <cell r="H3881">
            <v>150</v>
          </cell>
          <cell r="I3881">
            <v>9.7166666700000004</v>
          </cell>
          <cell r="J3881">
            <v>-75.116666670000001</v>
          </cell>
          <cell r="K3881" t="str">
            <v>Bolívar</v>
          </cell>
          <cell r="L3881" t="str">
            <v>El Carmén De Bolívar</v>
          </cell>
          <cell r="M3881" t="str">
            <v>Area Operativa 02 - Atlántico-Bolivar-Sucre</v>
          </cell>
          <cell r="N3881" t="str">
            <v>Magdalena Cauca</v>
          </cell>
          <cell r="O3881" t="str">
            <v>Bajo Magdalena</v>
          </cell>
          <cell r="Q3881" t="str">
            <v>Qda Platanal</v>
          </cell>
          <cell r="R3881">
            <v>24000</v>
          </cell>
        </row>
        <row r="3882">
          <cell r="B3882">
            <v>28020110</v>
          </cell>
          <cell r="C3882" t="str">
            <v>CONCORDIA LA HDA  [28020110]</v>
          </cell>
          <cell r="D3882" t="str">
            <v>Pluviométrica</v>
          </cell>
          <cell r="E3882" t="str">
            <v>Convencional</v>
          </cell>
          <cell r="F3882" t="str">
            <v>Suspendida</v>
          </cell>
          <cell r="G3882">
            <v>22296</v>
          </cell>
          <cell r="H3882">
            <v>500</v>
          </cell>
          <cell r="I3882">
            <v>9.93333333</v>
          </cell>
          <cell r="J3882">
            <v>-73.266666669999992</v>
          </cell>
          <cell r="K3882" t="str">
            <v>Cesar</v>
          </cell>
          <cell r="L3882" t="str">
            <v>Agustín Codazzi</v>
          </cell>
          <cell r="M3882" t="str">
            <v>Area Operativa 05 - Magdalena-Cesar-Guajira</v>
          </cell>
          <cell r="N3882" t="str">
            <v>Magdalena Cauca</v>
          </cell>
          <cell r="O3882" t="str">
            <v>Cesar</v>
          </cell>
          <cell r="Q3882" t="str">
            <v>Qda Platanal</v>
          </cell>
          <cell r="R3882">
            <v>22630</v>
          </cell>
        </row>
        <row r="3883">
          <cell r="B3883">
            <v>28020160</v>
          </cell>
          <cell r="C3883" t="str">
            <v>IBERIA HDA  [28020160]</v>
          </cell>
          <cell r="D3883" t="str">
            <v>Pluviométrica</v>
          </cell>
          <cell r="E3883" t="str">
            <v>Convencional</v>
          </cell>
          <cell r="F3883" t="str">
            <v>Suspendida</v>
          </cell>
          <cell r="G3883">
            <v>22416</v>
          </cell>
          <cell r="H3883">
            <v>200</v>
          </cell>
          <cell r="I3883">
            <v>9.9499999999999993</v>
          </cell>
          <cell r="J3883">
            <v>-73.2</v>
          </cell>
          <cell r="K3883" t="str">
            <v>Cesar</v>
          </cell>
          <cell r="L3883" t="str">
            <v>Agustín Codazzi</v>
          </cell>
          <cell r="M3883" t="str">
            <v>Area Operativa 05 - Magdalena-Cesar-Guajira</v>
          </cell>
          <cell r="N3883" t="str">
            <v>Magdalena Cauca</v>
          </cell>
          <cell r="O3883" t="str">
            <v>Cesar</v>
          </cell>
          <cell r="Q3883" t="str">
            <v>Qda Platanal</v>
          </cell>
          <cell r="R3883">
            <v>24303</v>
          </cell>
        </row>
        <row r="3884">
          <cell r="B3884">
            <v>27017180</v>
          </cell>
          <cell r="C3884" t="str">
            <v>VEGAS LAS G-5  [27017180]</v>
          </cell>
          <cell r="D3884" t="str">
            <v>Limnimétrica</v>
          </cell>
          <cell r="E3884" t="str">
            <v>Convencional</v>
          </cell>
          <cell r="F3884" t="str">
            <v>Suspendida</v>
          </cell>
          <cell r="G3884">
            <v>19982</v>
          </cell>
          <cell r="H3884">
            <v>2100</v>
          </cell>
          <cell r="I3884">
            <v>6.7</v>
          </cell>
          <cell r="J3884">
            <v>-75.333333329999988</v>
          </cell>
          <cell r="K3884" t="str">
            <v>Antioquia</v>
          </cell>
          <cell r="L3884" t="str">
            <v>Santa Rosa De Osos</v>
          </cell>
          <cell r="M3884" t="str">
            <v>Area Operativa 01 - Antioquia-Chocó</v>
          </cell>
          <cell r="N3884" t="str">
            <v>Magdalena Cauca</v>
          </cell>
          <cell r="O3884" t="str">
            <v>Nechí</v>
          </cell>
          <cell r="Q3884" t="str">
            <v>Qda Guanacas</v>
          </cell>
          <cell r="R3884">
            <v>21351</v>
          </cell>
        </row>
        <row r="3885">
          <cell r="B3885">
            <v>27017190</v>
          </cell>
          <cell r="C3885" t="str">
            <v>HOJAS ANCHAS G-4  [27017190]</v>
          </cell>
          <cell r="D3885" t="str">
            <v>Limnimétrica</v>
          </cell>
          <cell r="E3885" t="str">
            <v>Convencional</v>
          </cell>
          <cell r="F3885" t="str">
            <v>Suspendida</v>
          </cell>
          <cell r="G3885">
            <v>20012</v>
          </cell>
          <cell r="H3885">
            <v>1770</v>
          </cell>
          <cell r="I3885">
            <v>6.7166666699999995</v>
          </cell>
          <cell r="J3885">
            <v>-75.25</v>
          </cell>
          <cell r="K3885" t="str">
            <v>Antioquia</v>
          </cell>
          <cell r="L3885" t="str">
            <v>Carolina</v>
          </cell>
          <cell r="M3885" t="str">
            <v>Area Operativa 01 - Antioquia-Chocó</v>
          </cell>
          <cell r="N3885" t="str">
            <v>Magdalena Cauca</v>
          </cell>
          <cell r="O3885" t="str">
            <v>Nechí</v>
          </cell>
          <cell r="Q3885" t="str">
            <v>Qda Hojas Anchas</v>
          </cell>
          <cell r="R3885">
            <v>21351</v>
          </cell>
        </row>
        <row r="3886">
          <cell r="B3886">
            <v>24030990</v>
          </cell>
          <cell r="C3886" t="str">
            <v>JORDAN  [24030990]</v>
          </cell>
          <cell r="D3886" t="str">
            <v>Pluviográfica</v>
          </cell>
          <cell r="E3886" t="str">
            <v>Convencional</v>
          </cell>
          <cell r="F3886" t="str">
            <v>Suspendida</v>
          </cell>
          <cell r="G3886">
            <v>20469</v>
          </cell>
          <cell r="H3886">
            <v>2300</v>
          </cell>
          <cell r="I3886">
            <v>6.7333333299999998</v>
          </cell>
          <cell r="J3886">
            <v>-73.083333329999988</v>
          </cell>
          <cell r="K3886" t="str">
            <v>Santander</v>
          </cell>
          <cell r="L3886" t="str">
            <v>Jordán</v>
          </cell>
          <cell r="M3886" t="str">
            <v>Area Operativa 08 - Santanderes-Arauca</v>
          </cell>
          <cell r="N3886" t="str">
            <v>Magdalena Cauca</v>
          </cell>
          <cell r="O3886" t="str">
            <v>Sogamoso</v>
          </cell>
          <cell r="Q3886" t="str">
            <v>Porce</v>
          </cell>
          <cell r="R3886">
            <v>25948</v>
          </cell>
        </row>
        <row r="3887">
          <cell r="B3887">
            <v>24030030</v>
          </cell>
          <cell r="C3887" t="str">
            <v>CONCEPCION  [24030030]</v>
          </cell>
          <cell r="D3887" t="str">
            <v>Pluviométrica</v>
          </cell>
          <cell r="E3887" t="str">
            <v>Convencional</v>
          </cell>
          <cell r="F3887" t="str">
            <v>Suspendida</v>
          </cell>
          <cell r="G3887">
            <v>15872</v>
          </cell>
          <cell r="H3887">
            <v>2050</v>
          </cell>
          <cell r="I3887">
            <v>6.7666666700000002</v>
          </cell>
          <cell r="J3887">
            <v>-72.7</v>
          </cell>
          <cell r="K3887" t="str">
            <v>Santander</v>
          </cell>
          <cell r="L3887" t="str">
            <v>Concepción (Santander)</v>
          </cell>
          <cell r="M3887" t="str">
            <v>Area Operativa 08 - Santanderes-Arauca</v>
          </cell>
          <cell r="N3887" t="str">
            <v>Magdalena Cauca</v>
          </cell>
          <cell r="O3887" t="str">
            <v>Sogamoso</v>
          </cell>
          <cell r="Q3887" t="str">
            <v>Herradura</v>
          </cell>
          <cell r="R3887">
            <v>21139</v>
          </cell>
        </row>
        <row r="3888">
          <cell r="B3888">
            <v>21215120</v>
          </cell>
          <cell r="C3888" t="str">
            <v>SAN JORGE  [21215120]</v>
          </cell>
          <cell r="D3888" t="str">
            <v>Climática Ordinaria</v>
          </cell>
          <cell r="E3888" t="str">
            <v>Convencional</v>
          </cell>
          <cell r="F3888" t="str">
            <v>Suspendida</v>
          </cell>
          <cell r="G3888">
            <v>8416</v>
          </cell>
          <cell r="H3888">
            <v>1250</v>
          </cell>
          <cell r="I3888">
            <v>4.43333333</v>
          </cell>
          <cell r="J3888">
            <v>-75.25</v>
          </cell>
          <cell r="K3888" t="str">
            <v>Tolima</v>
          </cell>
          <cell r="L3888" t="str">
            <v>Ibagué</v>
          </cell>
          <cell r="M3888" t="str">
            <v>Area Operativa 10 - Tolima</v>
          </cell>
          <cell r="N3888" t="str">
            <v>Magdalena Cauca</v>
          </cell>
          <cell r="O3888" t="str">
            <v>Alto Magdalena</v>
          </cell>
          <cell r="Q3888" t="str">
            <v>Qda San Juana</v>
          </cell>
          <cell r="R3888">
            <v>22539</v>
          </cell>
        </row>
        <row r="3889">
          <cell r="B3889">
            <v>27017050</v>
          </cell>
          <cell r="C3889" t="str">
            <v>GUADALUPE G-1  [27017050]</v>
          </cell>
          <cell r="D3889" t="str">
            <v>Limnigráfica</v>
          </cell>
          <cell r="E3889" t="str">
            <v>Convencional</v>
          </cell>
          <cell r="F3889" t="str">
            <v>Suspendida</v>
          </cell>
          <cell r="G3889">
            <v>13803</v>
          </cell>
          <cell r="H3889">
            <v>1730</v>
          </cell>
          <cell r="I3889">
            <v>6.7833333299999996</v>
          </cell>
          <cell r="J3889">
            <v>-75.25</v>
          </cell>
          <cell r="K3889" t="str">
            <v>Antioquia</v>
          </cell>
          <cell r="L3889" t="str">
            <v>Gómez Plata</v>
          </cell>
          <cell r="M3889" t="str">
            <v>Area Operativa 01 - Antioquia-Chocó</v>
          </cell>
          <cell r="N3889" t="str">
            <v>Magdalena Cauca</v>
          </cell>
          <cell r="O3889" t="str">
            <v>Nechí</v>
          </cell>
          <cell r="Q3889" t="str">
            <v>Guadalupe</v>
          </cell>
          <cell r="R3889">
            <v>19798</v>
          </cell>
        </row>
        <row r="3890">
          <cell r="B3890">
            <v>27017760</v>
          </cell>
          <cell r="C3890" t="str">
            <v>CAPTACION GIV,G9  [27017760]</v>
          </cell>
          <cell r="D3890" t="str">
            <v>Limnigráfica</v>
          </cell>
          <cell r="E3890" t="str">
            <v>Convencional</v>
          </cell>
          <cell r="F3890" t="str">
            <v>Suspendida</v>
          </cell>
          <cell r="G3890">
            <v>31274</v>
          </cell>
          <cell r="H3890">
            <v>1122</v>
          </cell>
          <cell r="I3890">
            <v>6.7833333299999996</v>
          </cell>
          <cell r="J3890">
            <v>-75.216666669999995</v>
          </cell>
          <cell r="K3890" t="str">
            <v>Antioquia</v>
          </cell>
          <cell r="L3890" t="str">
            <v>Gómez Plata</v>
          </cell>
          <cell r="M3890" t="str">
            <v>Area Operativa 01 - Antioquia-Chocó</v>
          </cell>
          <cell r="N3890" t="str">
            <v>Magdalena Cauca</v>
          </cell>
          <cell r="O3890" t="str">
            <v>Nechí</v>
          </cell>
          <cell r="Q3890" t="str">
            <v>Guadalupe</v>
          </cell>
          <cell r="R3890">
            <v>33284</v>
          </cell>
        </row>
        <row r="3891">
          <cell r="B3891">
            <v>4401700162</v>
          </cell>
          <cell r="C3891" t="str">
            <v>NIVEL TARUCA MEDIO</v>
          </cell>
          <cell r="D3891" t="str">
            <v>Limnimétrica</v>
          </cell>
          <cell r="E3891" t="str">
            <v>Automática con Telemetría</v>
          </cell>
          <cell r="F3891" t="str">
            <v>Activa</v>
          </cell>
          <cell r="G3891">
            <v>43886</v>
          </cell>
          <cell r="H3891">
            <v>1217</v>
          </cell>
          <cell r="I3891">
            <v>1.1776222199999999</v>
          </cell>
          <cell r="J3891">
            <v>-76.686286109999998</v>
          </cell>
          <cell r="K3891" t="str">
            <v>Putumayo</v>
          </cell>
          <cell r="L3891" t="str">
            <v>Mocoa</v>
          </cell>
          <cell r="M3891" t="str">
            <v>Area Operativa 07 - Nariño-Putumayo</v>
          </cell>
          <cell r="N3891" t="str">
            <v>Amazonas</v>
          </cell>
          <cell r="O3891" t="str">
            <v>Caquetá</v>
          </cell>
          <cell r="P3891" t="str">
            <v>SOLICITUD INCLUSION SAT MOCOA</v>
          </cell>
          <cell r="Q3891" t="str">
            <v>Mocoa</v>
          </cell>
        </row>
        <row r="3892">
          <cell r="B3892">
            <v>27027020</v>
          </cell>
          <cell r="C3892" t="str">
            <v>SALADO EL TC 2  [27027020]</v>
          </cell>
          <cell r="D3892" t="str">
            <v>Limnigráfica</v>
          </cell>
          <cell r="E3892" t="str">
            <v>Convencional</v>
          </cell>
          <cell r="F3892" t="str">
            <v>Suspendida</v>
          </cell>
          <cell r="G3892">
            <v>20560</v>
          </cell>
          <cell r="H3892">
            <v>1837</v>
          </cell>
          <cell r="I3892">
            <v>6.81666667</v>
          </cell>
          <cell r="J3892">
            <v>-75.3</v>
          </cell>
          <cell r="K3892" t="str">
            <v>Antioquia</v>
          </cell>
          <cell r="L3892" t="str">
            <v>Carolina</v>
          </cell>
          <cell r="M3892" t="str">
            <v>Area Operativa 01 - Antioquia-Chocó</v>
          </cell>
          <cell r="N3892" t="str">
            <v>Magdalena Cauca</v>
          </cell>
          <cell r="O3892" t="str">
            <v>Nechí</v>
          </cell>
          <cell r="Q3892" t="str">
            <v>Tenche</v>
          </cell>
          <cell r="R3892">
            <v>24091</v>
          </cell>
        </row>
        <row r="3893">
          <cell r="B3893">
            <v>27027160</v>
          </cell>
          <cell r="C3893" t="str">
            <v>CULEBRA LA TC 8  [27027160]</v>
          </cell>
          <cell r="D3893" t="str">
            <v>Limnigráfica</v>
          </cell>
          <cell r="E3893" t="str">
            <v>Convencional</v>
          </cell>
          <cell r="F3893" t="str">
            <v>Suspendida</v>
          </cell>
          <cell r="G3893">
            <v>29143</v>
          </cell>
          <cell r="H3893">
            <v>1850</v>
          </cell>
          <cell r="I3893">
            <v>6.85</v>
          </cell>
          <cell r="J3893">
            <v>-75.366666670000001</v>
          </cell>
          <cell r="K3893" t="str">
            <v>Antioquia</v>
          </cell>
          <cell r="L3893" t="str">
            <v>Angostura</v>
          </cell>
          <cell r="M3893" t="str">
            <v>Area Operativa 01 - Antioquia-Chocó</v>
          </cell>
          <cell r="N3893" t="str">
            <v>Magdalena Cauca</v>
          </cell>
          <cell r="O3893" t="str">
            <v>Nechí</v>
          </cell>
          <cell r="Q3893" t="str">
            <v>Dolores</v>
          </cell>
          <cell r="R3893">
            <v>29997</v>
          </cell>
        </row>
        <row r="3894">
          <cell r="B3894">
            <v>27027010</v>
          </cell>
          <cell r="C3894" t="str">
            <v>DOLORES TC 6  [27027010]</v>
          </cell>
          <cell r="D3894" t="str">
            <v>Limnigráfica</v>
          </cell>
          <cell r="E3894" t="str">
            <v>Convencional</v>
          </cell>
          <cell r="F3894" t="str">
            <v>Suspendida</v>
          </cell>
          <cell r="G3894">
            <v>21412</v>
          </cell>
          <cell r="H3894">
            <v>1840</v>
          </cell>
          <cell r="I3894">
            <v>6.8666666699999999</v>
          </cell>
          <cell r="J3894">
            <v>-75.366666670000001</v>
          </cell>
          <cell r="K3894" t="str">
            <v>Antioquia</v>
          </cell>
          <cell r="L3894" t="str">
            <v>Angostura</v>
          </cell>
          <cell r="M3894" t="str">
            <v>Area Operativa 01 - Antioquia-Chocó</v>
          </cell>
          <cell r="N3894" t="str">
            <v>Magdalena Cauca</v>
          </cell>
          <cell r="O3894" t="str">
            <v>Nechí</v>
          </cell>
          <cell r="Q3894" t="str">
            <v>Dolores</v>
          </cell>
          <cell r="R3894">
            <v>27926</v>
          </cell>
        </row>
        <row r="3895">
          <cell r="B3895">
            <v>24055060</v>
          </cell>
          <cell r="C3895" t="str">
            <v>DIVISO EL  [24055060]</v>
          </cell>
          <cell r="D3895" t="str">
            <v>Meteorológica Especial</v>
          </cell>
          <cell r="E3895" t="str">
            <v>Convencional</v>
          </cell>
          <cell r="F3895" t="str">
            <v>Suspendida</v>
          </cell>
          <cell r="G3895">
            <v>27590</v>
          </cell>
          <cell r="H3895">
            <v>1200</v>
          </cell>
          <cell r="I3895">
            <v>6.9</v>
          </cell>
          <cell r="J3895">
            <v>-73.666666669999998</v>
          </cell>
          <cell r="K3895" t="str">
            <v>Santander</v>
          </cell>
          <cell r="L3895" t="str">
            <v>San Vicente De Chucurí</v>
          </cell>
          <cell r="M3895" t="str">
            <v>Area Operativa 08 - Santanderes-Arauca</v>
          </cell>
          <cell r="N3895" t="str">
            <v>Magdalena Cauca</v>
          </cell>
          <cell r="O3895" t="str">
            <v>Medio Magdalena</v>
          </cell>
          <cell r="Q3895" t="str">
            <v>Canal Pajarito</v>
          </cell>
          <cell r="R3895">
            <v>33253</v>
          </cell>
        </row>
        <row r="3896">
          <cell r="B3896">
            <v>23175010</v>
          </cell>
          <cell r="C3896" t="str">
            <v>CABUYAL  [23175010]</v>
          </cell>
          <cell r="D3896" t="str">
            <v>Climática Ordinaria</v>
          </cell>
          <cell r="E3896" t="str">
            <v>Convencional</v>
          </cell>
          <cell r="F3896" t="str">
            <v>Suspendida</v>
          </cell>
          <cell r="G3896">
            <v>31213</v>
          </cell>
          <cell r="H3896">
            <v>540</v>
          </cell>
          <cell r="I3896">
            <v>6.95</v>
          </cell>
          <cell r="J3896">
            <v>-74.599999999999994</v>
          </cell>
          <cell r="K3896" t="str">
            <v>Antioquia</v>
          </cell>
          <cell r="L3896" t="str">
            <v>Remedios</v>
          </cell>
          <cell r="M3896" t="str">
            <v>Area Operativa 01 - Antioquia-Chocó</v>
          </cell>
          <cell r="N3896" t="str">
            <v>Magdalena Cauca</v>
          </cell>
          <cell r="O3896" t="str">
            <v>Medio Magdalena</v>
          </cell>
          <cell r="Q3896" t="str">
            <v>Qda Santa Barbara</v>
          </cell>
          <cell r="R3896">
            <v>33343</v>
          </cell>
        </row>
        <row r="3897">
          <cell r="B3897">
            <v>27017510</v>
          </cell>
          <cell r="C3897" t="str">
            <v>COLNYLON  [27017510]</v>
          </cell>
          <cell r="D3897" t="str">
            <v>Limnimétrica</v>
          </cell>
          <cell r="E3897" t="str">
            <v>Convencional</v>
          </cell>
          <cell r="F3897" t="str">
            <v>Suspendida</v>
          </cell>
          <cell r="G3897">
            <v>29295</v>
          </cell>
          <cell r="H3897">
            <v>1552</v>
          </cell>
          <cell r="I3897">
            <v>6.1666666699999997</v>
          </cell>
          <cell r="J3897">
            <v>-75.599999999999994</v>
          </cell>
          <cell r="K3897" t="str">
            <v>Antioquia</v>
          </cell>
          <cell r="L3897" t="str">
            <v>Sabaneta</v>
          </cell>
          <cell r="M3897" t="str">
            <v>Area Operativa 01 - Antioquia-Chocó</v>
          </cell>
          <cell r="N3897" t="str">
            <v>Magdalena Cauca</v>
          </cell>
          <cell r="O3897" t="str">
            <v>Nechí</v>
          </cell>
          <cell r="Q3897" t="str">
            <v>Qla Doctora</v>
          </cell>
          <cell r="R3897">
            <v>31243</v>
          </cell>
        </row>
        <row r="3898">
          <cell r="B3898">
            <v>27017040</v>
          </cell>
          <cell r="C3898" t="str">
            <v>AGUACATALA LA RMS1  [27017040]</v>
          </cell>
          <cell r="D3898" t="str">
            <v>Limnigráfica</v>
          </cell>
          <cell r="E3898" t="str">
            <v>Convencional</v>
          </cell>
          <cell r="F3898" t="str">
            <v>Suspendida</v>
          </cell>
          <cell r="G3898">
            <v>18459</v>
          </cell>
          <cell r="H3898">
            <v>1505</v>
          </cell>
          <cell r="I3898">
            <v>6.2</v>
          </cell>
          <cell r="J3898">
            <v>-75.583333329999988</v>
          </cell>
          <cell r="K3898" t="str">
            <v>Antioquia</v>
          </cell>
          <cell r="L3898" t="str">
            <v>Medellín</v>
          </cell>
          <cell r="M3898" t="str">
            <v>Area Operativa 01 - Antioquia-Chocó</v>
          </cell>
          <cell r="N3898" t="str">
            <v>Magdalena Cauca</v>
          </cell>
          <cell r="O3898" t="str">
            <v>Nechí</v>
          </cell>
          <cell r="Q3898" t="str">
            <v>Medellin</v>
          </cell>
          <cell r="R3898">
            <v>32582</v>
          </cell>
        </row>
        <row r="3899">
          <cell r="B3899">
            <v>27017710</v>
          </cell>
          <cell r="C3899" t="str">
            <v>DESEMBOCADURA  [27017710]</v>
          </cell>
          <cell r="D3899" t="str">
            <v>Limnimétrica</v>
          </cell>
          <cell r="E3899" t="str">
            <v>Convencional</v>
          </cell>
          <cell r="F3899" t="str">
            <v>Suspendida</v>
          </cell>
          <cell r="G3899">
            <v>30451</v>
          </cell>
          <cell r="H3899">
            <v>2400</v>
          </cell>
          <cell r="I3899">
            <v>6.65</v>
          </cell>
          <cell r="J3899">
            <v>-75.5</v>
          </cell>
          <cell r="K3899" t="str">
            <v>Antioquia</v>
          </cell>
          <cell r="L3899" t="str">
            <v>Santa Rosa De Osos</v>
          </cell>
          <cell r="M3899" t="str">
            <v>Area Operativa 01 - Antioquia-Chocó</v>
          </cell>
          <cell r="N3899" t="str">
            <v>Magdalena Cauca</v>
          </cell>
          <cell r="O3899" t="str">
            <v>Nechí</v>
          </cell>
          <cell r="Q3899" t="str">
            <v>Qda El Rosal</v>
          </cell>
          <cell r="R3899">
            <v>31366</v>
          </cell>
        </row>
        <row r="3900">
          <cell r="B3900">
            <v>23015020</v>
          </cell>
          <cell r="C3900" t="str">
            <v>APTO HONDA  [23015020]</v>
          </cell>
          <cell r="D3900" t="str">
            <v>Climática Ordinaria</v>
          </cell>
          <cell r="E3900" t="str">
            <v>Convencional</v>
          </cell>
          <cell r="F3900" t="str">
            <v>Suspendida</v>
          </cell>
          <cell r="G3900">
            <v>15537</v>
          </cell>
          <cell r="H3900">
            <v>183</v>
          </cell>
          <cell r="I3900">
            <v>5.25</v>
          </cell>
          <cell r="J3900">
            <v>-74.900000000000006</v>
          </cell>
          <cell r="K3900" t="str">
            <v>Tolima</v>
          </cell>
          <cell r="L3900" t="str">
            <v>Honda</v>
          </cell>
          <cell r="M3900" t="str">
            <v>Area Operativa 10 - Tolima</v>
          </cell>
          <cell r="N3900" t="str">
            <v>Magdalena Cauca</v>
          </cell>
          <cell r="O3900" t="str">
            <v>Medio Magdalena</v>
          </cell>
          <cell r="Q3900" t="str">
            <v>El Hato</v>
          </cell>
          <cell r="R3900">
            <v>18947</v>
          </cell>
        </row>
        <row r="3901">
          <cell r="B3901">
            <v>26140190</v>
          </cell>
          <cell r="C3901" t="str">
            <v>PTE UMBRIA  [26140190]</v>
          </cell>
          <cell r="D3901" t="str">
            <v>Pluviométrica</v>
          </cell>
          <cell r="E3901" t="str">
            <v>Convencional</v>
          </cell>
          <cell r="F3901" t="str">
            <v>Suspendida</v>
          </cell>
          <cell r="G3901">
            <v>23788</v>
          </cell>
          <cell r="H3901">
            <v>1280</v>
          </cell>
          <cell r="I3901">
            <v>5.25</v>
          </cell>
          <cell r="J3901">
            <v>-75.849999999999994</v>
          </cell>
          <cell r="K3901" t="str">
            <v>RIsaralda</v>
          </cell>
          <cell r="L3901" t="str">
            <v>Belén De Umbría</v>
          </cell>
          <cell r="M3901" t="str">
            <v>Area Operativa 09 - Cauca-Valle-Caldas</v>
          </cell>
          <cell r="N3901" t="str">
            <v>Magdalena Cauca</v>
          </cell>
          <cell r="O3901" t="str">
            <v>Cauca</v>
          </cell>
          <cell r="Q3901" t="str">
            <v>Lag Cucunuba</v>
          </cell>
          <cell r="R3901">
            <v>30331</v>
          </cell>
        </row>
        <row r="3902">
          <cell r="B3902">
            <v>21207220</v>
          </cell>
          <cell r="C3902" t="str">
            <v>REP MUNA-SUMINISTR  [21207220]</v>
          </cell>
          <cell r="D3902" t="str">
            <v>Limnimétrica</v>
          </cell>
          <cell r="E3902" t="str">
            <v>Convencional</v>
          </cell>
          <cell r="F3902" t="str">
            <v>Suspendida</v>
          </cell>
          <cell r="G3902">
            <v>16207</v>
          </cell>
          <cell r="H3902">
            <v>2650</v>
          </cell>
          <cell r="I3902">
            <v>4.5</v>
          </cell>
          <cell r="J3902">
            <v>-74.25</v>
          </cell>
          <cell r="K3902" t="str">
            <v>Cundinamarca</v>
          </cell>
          <cell r="L3902" t="str">
            <v>Sibaté</v>
          </cell>
          <cell r="M3902" t="str">
            <v>Area Operativa 11 - Cundinamarca-Amazonas-San Andrés</v>
          </cell>
          <cell r="N3902" t="str">
            <v>Magdalena Cauca</v>
          </cell>
          <cell r="O3902" t="str">
            <v>Alto Magdalena</v>
          </cell>
          <cell r="Q3902" t="str">
            <v>Muna</v>
          </cell>
          <cell r="R3902">
            <v>23726</v>
          </cell>
        </row>
        <row r="3903">
          <cell r="B3903">
            <v>21200060</v>
          </cell>
          <cell r="C3903" t="str">
            <v>APULO-RAFAEL REYES  [21200060]</v>
          </cell>
          <cell r="D3903" t="str">
            <v>Pluviométrica</v>
          </cell>
          <cell r="E3903" t="str">
            <v>Convencional</v>
          </cell>
          <cell r="F3903" t="str">
            <v>Suspendida</v>
          </cell>
          <cell r="G3903">
            <v>8567</v>
          </cell>
          <cell r="H3903">
            <v>400</v>
          </cell>
          <cell r="I3903">
            <v>4.5166666700000002</v>
          </cell>
          <cell r="J3903">
            <v>-74.650000000000006</v>
          </cell>
          <cell r="K3903" t="str">
            <v>Cundinamarca</v>
          </cell>
          <cell r="L3903" t="str">
            <v>Apulo</v>
          </cell>
          <cell r="M3903" t="str">
            <v>Area Operativa 11 - Cundinamarca-Amazonas-San Andrés</v>
          </cell>
          <cell r="N3903" t="str">
            <v>Magdalena Cauca</v>
          </cell>
          <cell r="O3903" t="str">
            <v>Alto Magdalena</v>
          </cell>
          <cell r="Q3903" t="str">
            <v>Rio Tunjuelo</v>
          </cell>
          <cell r="R3903">
            <v>8963</v>
          </cell>
        </row>
        <row r="3904">
          <cell r="B3904">
            <v>35070270</v>
          </cell>
          <cell r="C3904" t="str">
            <v>CAPILLA DE TENZA  [35070270]</v>
          </cell>
          <cell r="D3904" t="str">
            <v>Pluviográfica</v>
          </cell>
          <cell r="E3904" t="str">
            <v>Convencional</v>
          </cell>
          <cell r="F3904" t="str">
            <v>Suspendida</v>
          </cell>
          <cell r="G3904">
            <v>13985</v>
          </cell>
          <cell r="H3904">
            <v>1500</v>
          </cell>
          <cell r="I3904">
            <v>5.0833333300000003</v>
          </cell>
          <cell r="J3904">
            <v>-73.45</v>
          </cell>
          <cell r="K3904" t="str">
            <v>Boyacá</v>
          </cell>
          <cell r="L3904" t="str">
            <v>Tenza</v>
          </cell>
          <cell r="M3904" t="str">
            <v>Area Operativa 06 - Boyacá-Casanare-Vichada</v>
          </cell>
          <cell r="N3904" t="str">
            <v>Orinoco</v>
          </cell>
          <cell r="O3904" t="str">
            <v>Meta</v>
          </cell>
          <cell r="Q3904" t="str">
            <v>La Maria</v>
          </cell>
          <cell r="R3904">
            <v>14168</v>
          </cell>
        </row>
        <row r="3905">
          <cell r="B3905">
            <v>21200730</v>
          </cell>
          <cell r="C3905" t="str">
            <v>STA ANA  [21200730]</v>
          </cell>
          <cell r="D3905" t="str">
            <v>Pluviométrica</v>
          </cell>
          <cell r="E3905" t="str">
            <v>Convencional</v>
          </cell>
          <cell r="F3905" t="str">
            <v>Suspendida</v>
          </cell>
          <cell r="G3905">
            <v>21930</v>
          </cell>
          <cell r="H3905">
            <v>2575</v>
          </cell>
          <cell r="I3905">
            <v>5.0999999999999996</v>
          </cell>
          <cell r="J3905">
            <v>-73.883333329999999</v>
          </cell>
          <cell r="K3905" t="str">
            <v>Cundinamarca</v>
          </cell>
          <cell r="L3905" t="str">
            <v>Nemocón</v>
          </cell>
          <cell r="M3905" t="str">
            <v>Area Operativa 11 - Cundinamarca-Amazonas-San Andrés</v>
          </cell>
          <cell r="N3905" t="str">
            <v>Magdalena Cauca</v>
          </cell>
          <cell r="O3905" t="str">
            <v>Alto Magdalena</v>
          </cell>
          <cell r="Q3905" t="str">
            <v>Embalse Sisga</v>
          </cell>
          <cell r="R3905">
            <v>27075</v>
          </cell>
        </row>
        <row r="3906">
          <cell r="B3906">
            <v>35070390</v>
          </cell>
          <cell r="C3906" t="str">
            <v>TIBIRITA  [35070390]</v>
          </cell>
          <cell r="D3906" t="str">
            <v>Pluviométrica</v>
          </cell>
          <cell r="E3906" t="str">
            <v>Convencional</v>
          </cell>
          <cell r="F3906" t="str">
            <v>Suspendida</v>
          </cell>
          <cell r="G3906">
            <v>20224</v>
          </cell>
          <cell r="H3906">
            <v>1670</v>
          </cell>
          <cell r="I3906">
            <v>5.0999999999999996</v>
          </cell>
          <cell r="J3906">
            <v>-73.533333329999991</v>
          </cell>
          <cell r="K3906" t="str">
            <v>Cundinamarca</v>
          </cell>
          <cell r="L3906" t="str">
            <v>Machetá</v>
          </cell>
          <cell r="M3906" t="str">
            <v>Area Operativa 11 - Cundinamarca-Amazonas-San Andrés</v>
          </cell>
          <cell r="N3906" t="str">
            <v>Orinoco</v>
          </cell>
          <cell r="O3906" t="str">
            <v>Meta</v>
          </cell>
          <cell r="Q3906" t="str">
            <v>Qda Charcon</v>
          </cell>
          <cell r="R3906">
            <v>23816</v>
          </cell>
        </row>
        <row r="3907">
          <cell r="B3907">
            <v>21207940</v>
          </cell>
          <cell r="C3907" t="str">
            <v>PTE CALDAS  [21207940]</v>
          </cell>
          <cell r="D3907" t="str">
            <v>Limnimétrica</v>
          </cell>
          <cell r="E3907" t="str">
            <v>Convencional</v>
          </cell>
          <cell r="F3907" t="str">
            <v>Suspendida</v>
          </cell>
          <cell r="G3907">
            <v>24973</v>
          </cell>
          <cell r="H3907">
            <v>2658</v>
          </cell>
          <cell r="I3907">
            <v>5.1333333300000001</v>
          </cell>
          <cell r="J3907">
            <v>-73.866666670000001</v>
          </cell>
          <cell r="K3907" t="str">
            <v>Cundinamarca</v>
          </cell>
          <cell r="L3907" t="str">
            <v>Nemocón</v>
          </cell>
          <cell r="M3907" t="str">
            <v>Area Operativa 11 - Cundinamarca-Amazonas-San Andrés</v>
          </cell>
          <cell r="N3907" t="str">
            <v>Magdalena Cauca</v>
          </cell>
          <cell r="O3907" t="str">
            <v>Alto Magdalena</v>
          </cell>
          <cell r="Q3907" t="str">
            <v>Checua</v>
          </cell>
          <cell r="R3907">
            <v>25338</v>
          </cell>
        </row>
        <row r="3908">
          <cell r="B3908">
            <v>26180110</v>
          </cell>
          <cell r="C3908" t="str">
            <v>ABEJORRAL  [26180110]</v>
          </cell>
          <cell r="D3908" t="str">
            <v>Pluviométrica</v>
          </cell>
          <cell r="E3908" t="str">
            <v>Convencional</v>
          </cell>
          <cell r="F3908" t="str">
            <v>Suspendida</v>
          </cell>
          <cell r="G3908">
            <v>21565</v>
          </cell>
          <cell r="H3908">
            <v>2120</v>
          </cell>
          <cell r="I3908">
            <v>5.8</v>
          </cell>
          <cell r="J3908">
            <v>-75.433333329999996</v>
          </cell>
          <cell r="K3908" t="str">
            <v>Antioquia</v>
          </cell>
          <cell r="L3908" t="str">
            <v>Abejorral</v>
          </cell>
          <cell r="M3908" t="str">
            <v>Area Operativa 01 - Antioquia-Chocó</v>
          </cell>
          <cell r="N3908" t="str">
            <v>Magdalena Cauca</v>
          </cell>
          <cell r="O3908" t="str">
            <v>Cauca</v>
          </cell>
          <cell r="Q3908" t="str">
            <v>Perillo</v>
          </cell>
          <cell r="R3908">
            <v>33526</v>
          </cell>
        </row>
        <row r="3909">
          <cell r="B3909">
            <v>26197060</v>
          </cell>
          <cell r="C3909" t="str">
            <v>REMOLINO PSJ 2  [26197060]</v>
          </cell>
          <cell r="D3909" t="str">
            <v>Limnigráfica</v>
          </cell>
          <cell r="E3909" t="str">
            <v>Convencional</v>
          </cell>
          <cell r="F3909" t="str">
            <v>Suspendida</v>
          </cell>
          <cell r="G3909">
            <v>29448</v>
          </cell>
          <cell r="H3909">
            <v>910</v>
          </cell>
          <cell r="I3909">
            <v>5.8333333300000003</v>
          </cell>
          <cell r="J3909">
            <v>-75.900000000000006</v>
          </cell>
          <cell r="K3909" t="str">
            <v>Antioquia</v>
          </cell>
          <cell r="L3909" t="str">
            <v>Ciudad Bolívar</v>
          </cell>
          <cell r="M3909" t="str">
            <v>Area Operativa 01 - Antioquia-Chocó</v>
          </cell>
          <cell r="N3909" t="str">
            <v>Magdalena Cauca</v>
          </cell>
          <cell r="O3909" t="str">
            <v>Cauca</v>
          </cell>
          <cell r="Q3909" t="str">
            <v>Bolivar</v>
          </cell>
          <cell r="R3909">
            <v>33161</v>
          </cell>
        </row>
        <row r="3910">
          <cell r="B3910">
            <v>26187080</v>
          </cell>
          <cell r="C3910" t="str">
            <v>STA CATALINA BP-4  [26187080]</v>
          </cell>
          <cell r="D3910" t="str">
            <v>Limnimétrica</v>
          </cell>
          <cell r="E3910" t="str">
            <v>Convencional</v>
          </cell>
          <cell r="F3910" t="str">
            <v>Suspendida</v>
          </cell>
          <cell r="G3910">
            <v>20043</v>
          </cell>
          <cell r="H3910">
            <v>2180</v>
          </cell>
          <cell r="I3910">
            <v>5.8833333300000001</v>
          </cell>
          <cell r="J3910">
            <v>-75.45</v>
          </cell>
          <cell r="K3910" t="str">
            <v>Antioquia</v>
          </cell>
          <cell r="L3910" t="str">
            <v>Abejorral</v>
          </cell>
          <cell r="M3910" t="str">
            <v>Area Operativa 01 - Antioquia-Chocó</v>
          </cell>
          <cell r="N3910" t="str">
            <v>Magdalena Cauca</v>
          </cell>
          <cell r="O3910" t="str">
            <v>Cauca</v>
          </cell>
          <cell r="Q3910" t="str">
            <v>Qda Sta Catalina</v>
          </cell>
          <cell r="R3910">
            <v>21381</v>
          </cell>
        </row>
        <row r="3911">
          <cell r="B3911">
            <v>26187050</v>
          </cell>
          <cell r="C3911" t="str">
            <v>MAYORIA LA BP 5  [26187050]</v>
          </cell>
          <cell r="D3911" t="str">
            <v>Limnigráfica</v>
          </cell>
          <cell r="E3911" t="str">
            <v>Convencional</v>
          </cell>
          <cell r="F3911" t="str">
            <v>Suspendida</v>
          </cell>
          <cell r="G3911">
            <v>30178</v>
          </cell>
          <cell r="H3911">
            <v>2070</v>
          </cell>
          <cell r="I3911">
            <v>5.9</v>
          </cell>
          <cell r="J3911">
            <v>-75.433333329999996</v>
          </cell>
          <cell r="K3911" t="str">
            <v>Antioquia</v>
          </cell>
          <cell r="L3911" t="str">
            <v>La Ceja</v>
          </cell>
          <cell r="M3911" t="str">
            <v>Area Operativa 01 - Antioquia-Chocó</v>
          </cell>
          <cell r="N3911" t="str">
            <v>Magdalena Cauca</v>
          </cell>
          <cell r="O3911" t="str">
            <v>Cauca</v>
          </cell>
          <cell r="Q3911" t="str">
            <v>Buey</v>
          </cell>
          <cell r="R3911">
            <v>31396</v>
          </cell>
        </row>
        <row r="3912">
          <cell r="B3912">
            <v>21201390</v>
          </cell>
          <cell r="C3912" t="str">
            <v>MADRID  [21201390]</v>
          </cell>
          <cell r="D3912" t="str">
            <v>Pluviométrica</v>
          </cell>
          <cell r="E3912" t="str">
            <v>Convencional</v>
          </cell>
          <cell r="F3912" t="str">
            <v>Suspendida</v>
          </cell>
          <cell r="G3912">
            <v>23847</v>
          </cell>
          <cell r="H3912">
            <v>2585</v>
          </cell>
          <cell r="I3912">
            <v>4.7333333299999998</v>
          </cell>
          <cell r="J3912">
            <v>-74.3</v>
          </cell>
          <cell r="K3912" t="str">
            <v>Cundinamarca</v>
          </cell>
          <cell r="L3912" t="str">
            <v>Madrid</v>
          </cell>
          <cell r="M3912" t="str">
            <v>Area Operativa 11 - Cundinamarca-Amazonas-San Andrés</v>
          </cell>
          <cell r="N3912" t="str">
            <v>Magdalena Cauca</v>
          </cell>
          <cell r="O3912" t="str">
            <v>Alto Magdalena</v>
          </cell>
          <cell r="Q3912" t="str">
            <v>Rio Teusaca</v>
          </cell>
          <cell r="R3912">
            <v>29509</v>
          </cell>
        </row>
        <row r="3913">
          <cell r="B3913">
            <v>21207700</v>
          </cell>
          <cell r="C3913" t="str">
            <v>PTE EL CORTIJO  [21207700]</v>
          </cell>
          <cell r="D3913" t="str">
            <v>Limnimétrica</v>
          </cell>
          <cell r="E3913" t="str">
            <v>Convencional</v>
          </cell>
          <cell r="F3913" t="str">
            <v>Suspendida</v>
          </cell>
          <cell r="G3913">
            <v>23330</v>
          </cell>
          <cell r="H3913">
            <v>2561</v>
          </cell>
          <cell r="I3913">
            <v>4.7333333299999998</v>
          </cell>
          <cell r="J3913">
            <v>-74.133333329999999</v>
          </cell>
          <cell r="K3913" t="str">
            <v>Bogotá</v>
          </cell>
          <cell r="L3913" t="str">
            <v>Bogota, D.C</v>
          </cell>
          <cell r="M3913" t="str">
            <v>Area Operativa 11 - Cundinamarca-Amazonas-San Andrés</v>
          </cell>
          <cell r="N3913" t="str">
            <v>Magdalena Cauca</v>
          </cell>
          <cell r="O3913" t="str">
            <v>Alto Magdalena</v>
          </cell>
          <cell r="Q3913" t="str">
            <v>Bogota</v>
          </cell>
          <cell r="R3913">
            <v>24699</v>
          </cell>
        </row>
        <row r="3914">
          <cell r="B3914">
            <v>26070840</v>
          </cell>
          <cell r="C3914" t="str">
            <v>STA GERTRUDIS  [26070840]</v>
          </cell>
          <cell r="D3914" t="str">
            <v>Pluviográfica</v>
          </cell>
          <cell r="E3914" t="str">
            <v>Convencional</v>
          </cell>
          <cell r="F3914" t="str">
            <v>Suspendida</v>
          </cell>
          <cell r="G3914">
            <v>12434</v>
          </cell>
          <cell r="H3914">
            <v>1020</v>
          </cell>
          <cell r="I3914">
            <v>3.6</v>
          </cell>
          <cell r="J3914">
            <v>-76.266666669999992</v>
          </cell>
          <cell r="K3914" t="str">
            <v>Valle del Cauca</v>
          </cell>
          <cell r="L3914" t="str">
            <v>Palmira</v>
          </cell>
          <cell r="M3914" t="str">
            <v>Area Operativa 09 - Cauca-Valle-Caldas</v>
          </cell>
          <cell r="N3914" t="str">
            <v>Magdalena Cauca</v>
          </cell>
          <cell r="O3914" t="str">
            <v>Cauca</v>
          </cell>
          <cell r="Q3914" t="str">
            <v>Anchicaya</v>
          </cell>
          <cell r="R3914">
            <v>13224</v>
          </cell>
        </row>
        <row r="3915">
          <cell r="B3915">
            <v>53100020</v>
          </cell>
          <cell r="C3915" t="str">
            <v>GUADUALITO  [53100020]</v>
          </cell>
          <cell r="D3915" t="str">
            <v>Pluviométrica</v>
          </cell>
          <cell r="E3915" t="str">
            <v>Convencional</v>
          </cell>
          <cell r="F3915" t="str">
            <v>Suspendida</v>
          </cell>
          <cell r="G3915">
            <v>25218</v>
          </cell>
          <cell r="H3915">
            <v>542</v>
          </cell>
          <cell r="I3915">
            <v>3.6</v>
          </cell>
          <cell r="J3915">
            <v>-76.866666670000001</v>
          </cell>
          <cell r="K3915" t="str">
            <v>Valle del Cauca</v>
          </cell>
          <cell r="L3915" t="str">
            <v>Buenaventura</v>
          </cell>
          <cell r="M3915" t="str">
            <v>Area Operativa 09 - Cauca-Valle-Caldas</v>
          </cell>
          <cell r="N3915" t="str">
            <v>Pacifico</v>
          </cell>
          <cell r="O3915" t="str">
            <v>Tapaje - Dagua - Directos</v>
          </cell>
          <cell r="Q3915" t="str">
            <v>Anaime</v>
          </cell>
          <cell r="R3915">
            <v>33039</v>
          </cell>
        </row>
        <row r="3916">
          <cell r="B3916">
            <v>26097030</v>
          </cell>
          <cell r="C3916" t="str">
            <v>ING MANUELITA  [26097030]</v>
          </cell>
          <cell r="D3916" t="str">
            <v>Limnimétrica</v>
          </cell>
          <cell r="E3916" t="str">
            <v>Convencional</v>
          </cell>
          <cell r="F3916" t="str">
            <v>Suspendida</v>
          </cell>
          <cell r="G3916">
            <v>16817</v>
          </cell>
          <cell r="H3916">
            <v>1010</v>
          </cell>
          <cell r="I3916">
            <v>3.6166666699999999</v>
          </cell>
          <cell r="J3916">
            <v>-76.2</v>
          </cell>
          <cell r="K3916" t="str">
            <v>Valle del Cauca</v>
          </cell>
          <cell r="L3916" t="str">
            <v>El Cerrito</v>
          </cell>
          <cell r="M3916" t="str">
            <v>Area Operativa 09 - Cauca-Valle-Caldas</v>
          </cell>
          <cell r="N3916" t="str">
            <v>Magdalena Cauca</v>
          </cell>
          <cell r="O3916" t="str">
            <v>Cauca</v>
          </cell>
          <cell r="Q3916" t="str">
            <v>Amaime</v>
          </cell>
          <cell r="R3916">
            <v>22265</v>
          </cell>
        </row>
        <row r="3917">
          <cell r="B3917">
            <v>23010120</v>
          </cell>
          <cell r="C3917" t="str">
            <v>GUAYABO EL  [23010120]</v>
          </cell>
          <cell r="D3917" t="str">
            <v>Pluviométrica</v>
          </cell>
          <cell r="E3917" t="str">
            <v>Convencional</v>
          </cell>
          <cell r="F3917" t="str">
            <v>Suspendida</v>
          </cell>
          <cell r="G3917">
            <v>23696</v>
          </cell>
          <cell r="H3917">
            <v>1520</v>
          </cell>
          <cell r="I3917">
            <v>5.15</v>
          </cell>
          <cell r="J3917">
            <v>-75.033333329999991</v>
          </cell>
          <cell r="K3917" t="str">
            <v>Tolima</v>
          </cell>
          <cell r="L3917" t="str">
            <v>Fresno</v>
          </cell>
          <cell r="M3917" t="str">
            <v>Area Operativa 10 - Tolima</v>
          </cell>
          <cell r="N3917" t="str">
            <v>Magdalena Cauca</v>
          </cell>
          <cell r="O3917" t="str">
            <v>Medio Magdalena</v>
          </cell>
          <cell r="Q3917" t="str">
            <v>Bogota</v>
          </cell>
          <cell r="R3917">
            <v>24943</v>
          </cell>
        </row>
        <row r="3918">
          <cell r="B3918">
            <v>21200490</v>
          </cell>
          <cell r="C3918" t="str">
            <v>BORRACHO EL  [21200490]</v>
          </cell>
          <cell r="D3918" t="str">
            <v>Pluviométrica</v>
          </cell>
          <cell r="E3918" t="str">
            <v>Convencional</v>
          </cell>
          <cell r="F3918" t="str">
            <v>Suspendida</v>
          </cell>
          <cell r="G3918">
            <v>20194</v>
          </cell>
          <cell r="H3918">
            <v>3100</v>
          </cell>
          <cell r="I3918">
            <v>5.1666666699999997</v>
          </cell>
          <cell r="J3918">
            <v>-74</v>
          </cell>
          <cell r="K3918" t="str">
            <v>Cundinamarca</v>
          </cell>
          <cell r="L3918" t="str">
            <v>Cogua</v>
          </cell>
          <cell r="M3918" t="str">
            <v>Area Operativa 11 - Cundinamarca-Amazonas-San Andrés</v>
          </cell>
          <cell r="N3918" t="str">
            <v>Magdalena Cauca</v>
          </cell>
          <cell r="O3918" t="str">
            <v>Alto Magdalena</v>
          </cell>
          <cell r="Q3918" t="str">
            <v>Rio Cubillos</v>
          </cell>
          <cell r="R3918">
            <v>23146</v>
          </cell>
        </row>
        <row r="3919">
          <cell r="B3919">
            <v>54030080</v>
          </cell>
          <cell r="C3919" t="str">
            <v>REFUGIO EL  [54030080]</v>
          </cell>
          <cell r="D3919" t="str">
            <v>Pluviométrica</v>
          </cell>
          <cell r="E3919" t="str">
            <v>Convencional</v>
          </cell>
          <cell r="F3919" t="str">
            <v>Suspendida</v>
          </cell>
          <cell r="G3919">
            <v>29051</v>
          </cell>
          <cell r="H3919">
            <v>290</v>
          </cell>
          <cell r="I3919">
            <v>4.4166666699999997</v>
          </cell>
          <cell r="J3919">
            <v>-76.583333329999988</v>
          </cell>
          <cell r="K3919" t="str">
            <v>Valle del Cauca</v>
          </cell>
          <cell r="L3919" t="str">
            <v>El Dovio</v>
          </cell>
          <cell r="M3919" t="str">
            <v>Area Operativa 09 - Cauca-Valle-Caldas</v>
          </cell>
          <cell r="N3919" t="str">
            <v>Pacifico</v>
          </cell>
          <cell r="O3919" t="str">
            <v>San Juán</v>
          </cell>
          <cell r="Q3919" t="str">
            <v>Qda Guadual</v>
          </cell>
          <cell r="R3919">
            <v>31912</v>
          </cell>
        </row>
        <row r="3920">
          <cell r="B3920">
            <v>21230010</v>
          </cell>
          <cell r="C3920" t="str">
            <v>QUIPILE  [21230010]</v>
          </cell>
          <cell r="D3920" t="str">
            <v>Pluviométrica</v>
          </cell>
          <cell r="E3920" t="str">
            <v>Convencional</v>
          </cell>
          <cell r="F3920" t="str">
            <v>Suspendida</v>
          </cell>
          <cell r="G3920">
            <v>8506</v>
          </cell>
          <cell r="H3920">
            <v>1350</v>
          </cell>
          <cell r="I3920">
            <v>4.75</v>
          </cell>
          <cell r="J3920">
            <v>-74.55</v>
          </cell>
          <cell r="K3920" t="str">
            <v>Cundinamarca</v>
          </cell>
          <cell r="L3920" t="str">
            <v>Quipile</v>
          </cell>
          <cell r="M3920" t="str">
            <v>Area Operativa 10 - Tolima</v>
          </cell>
          <cell r="N3920" t="str">
            <v>Magdalena Cauca</v>
          </cell>
          <cell r="O3920" t="str">
            <v>Alto Magdalena</v>
          </cell>
          <cell r="Q3920" t="str">
            <v>Apulo</v>
          </cell>
          <cell r="R3920">
            <v>9846</v>
          </cell>
        </row>
        <row r="3921">
          <cell r="B3921">
            <v>26087040</v>
          </cell>
          <cell r="C3921" t="str">
            <v>SALENTO  [26087040]</v>
          </cell>
          <cell r="D3921" t="str">
            <v>Limnimétrica</v>
          </cell>
          <cell r="E3921" t="str">
            <v>Convencional</v>
          </cell>
          <cell r="F3921" t="str">
            <v>Suspendida</v>
          </cell>
          <cell r="G3921">
            <v>20163</v>
          </cell>
          <cell r="H3921">
            <v>942</v>
          </cell>
          <cell r="I3921">
            <v>3.6333333300000001</v>
          </cell>
          <cell r="J3921">
            <v>-76.466666669999995</v>
          </cell>
          <cell r="K3921" t="str">
            <v>Valle del Cauca</v>
          </cell>
          <cell r="L3921" t="str">
            <v>Yumbo</v>
          </cell>
          <cell r="M3921" t="str">
            <v>Area Operativa 09 - Cauca-Valle-Caldas</v>
          </cell>
          <cell r="N3921" t="str">
            <v>Magdalena Cauca</v>
          </cell>
          <cell r="O3921" t="str">
            <v>Cauca</v>
          </cell>
          <cell r="Q3921" t="str">
            <v>Cauca</v>
          </cell>
          <cell r="R3921">
            <v>30300</v>
          </cell>
        </row>
        <row r="3922">
          <cell r="B3922">
            <v>21205020</v>
          </cell>
          <cell r="C3922" t="str">
            <v>BELKIS-MADRID  [21205020]</v>
          </cell>
          <cell r="D3922" t="str">
            <v>Climática Ordinaria</v>
          </cell>
          <cell r="E3922" t="str">
            <v>Convencional</v>
          </cell>
          <cell r="F3922" t="str">
            <v>Suspendida</v>
          </cell>
          <cell r="G3922">
            <v>9328</v>
          </cell>
          <cell r="H3922">
            <v>2600</v>
          </cell>
          <cell r="I3922">
            <v>4.8</v>
          </cell>
          <cell r="J3922">
            <v>-74.216666669999995</v>
          </cell>
          <cell r="K3922" t="str">
            <v>Cundinamarca</v>
          </cell>
          <cell r="L3922" t="str">
            <v>Madrid</v>
          </cell>
          <cell r="M3922" t="str">
            <v>Area Operativa 11 - Cundinamarca-Amazonas-San Andrés</v>
          </cell>
          <cell r="N3922" t="str">
            <v>Magdalena Cauca</v>
          </cell>
          <cell r="O3922" t="str">
            <v>Alto Magdalena</v>
          </cell>
          <cell r="Q3922" t="str">
            <v>Qda Puntilleral</v>
          </cell>
          <cell r="R3922">
            <v>17578</v>
          </cell>
        </row>
        <row r="3923">
          <cell r="B3923">
            <v>26097050</v>
          </cell>
          <cell r="C3923" t="str">
            <v>TOCHE  [26097050]</v>
          </cell>
          <cell r="D3923" t="str">
            <v>Limnimétrica</v>
          </cell>
          <cell r="E3923" t="str">
            <v>Convencional</v>
          </cell>
          <cell r="F3923" t="str">
            <v>Suspendida</v>
          </cell>
          <cell r="G3923">
            <v>26160</v>
          </cell>
          <cell r="H3923">
            <v>1550</v>
          </cell>
          <cell r="I3923">
            <v>3.6333333300000001</v>
          </cell>
          <cell r="J3923">
            <v>-76.083333329999988</v>
          </cell>
          <cell r="K3923" t="str">
            <v>Valle del Cauca</v>
          </cell>
          <cell r="L3923" t="str">
            <v>Palmira</v>
          </cell>
          <cell r="M3923" t="str">
            <v>Area Operativa 09 - Cauca-Valle-Caldas</v>
          </cell>
          <cell r="N3923" t="str">
            <v>Magdalena Cauca</v>
          </cell>
          <cell r="O3923" t="str">
            <v>Cauca</v>
          </cell>
          <cell r="Q3923" t="str">
            <v>Amaime</v>
          </cell>
          <cell r="R3923">
            <v>27743</v>
          </cell>
        </row>
        <row r="3924">
          <cell r="B3924">
            <v>26090030</v>
          </cell>
          <cell r="C3924" t="str">
            <v>FERROCARRIL  [26090030]</v>
          </cell>
          <cell r="D3924" t="str">
            <v>Pluviométrica</v>
          </cell>
          <cell r="E3924" t="str">
            <v>Convencional</v>
          </cell>
          <cell r="F3924" t="str">
            <v>Suspendida</v>
          </cell>
          <cell r="G3924">
            <v>11703</v>
          </cell>
          <cell r="H3924">
            <v>1000</v>
          </cell>
          <cell r="I3924">
            <v>3.68333333</v>
          </cell>
          <cell r="J3924">
            <v>-76.333333329999988</v>
          </cell>
          <cell r="K3924" t="str">
            <v>Valle del Cauca</v>
          </cell>
          <cell r="L3924" t="str">
            <v>El Cerrito</v>
          </cell>
          <cell r="M3924" t="str">
            <v>Area Operativa 09 - Cauca-Valle-Caldas</v>
          </cell>
          <cell r="N3924" t="str">
            <v>Magdalena Cauca</v>
          </cell>
          <cell r="O3924" t="str">
            <v>Cauca</v>
          </cell>
          <cell r="Q3924" t="str">
            <v>Anchicaya</v>
          </cell>
          <cell r="R3924">
            <v>12434</v>
          </cell>
        </row>
        <row r="3925">
          <cell r="B3925">
            <v>35010210</v>
          </cell>
          <cell r="C3925" t="str">
            <v>GUAIRA HDA  [35010210]</v>
          </cell>
          <cell r="D3925" t="str">
            <v>Pluviométrica</v>
          </cell>
          <cell r="E3925" t="str">
            <v>Convencional</v>
          </cell>
          <cell r="F3925" t="str">
            <v>Suspendida</v>
          </cell>
          <cell r="G3925">
            <v>22416</v>
          </cell>
          <cell r="H3925">
            <v>540</v>
          </cell>
          <cell r="I3925">
            <v>3.68333333</v>
          </cell>
          <cell r="J3925">
            <v>-73.483333329999994</v>
          </cell>
          <cell r="K3925" t="str">
            <v>Meta</v>
          </cell>
          <cell r="L3925" t="str">
            <v>San Martín (Meta)</v>
          </cell>
          <cell r="M3925" t="str">
            <v>Area Operativa 03 - Meta-Guaviare-Guainía</v>
          </cell>
          <cell r="N3925" t="str">
            <v>Orinoco</v>
          </cell>
          <cell r="O3925" t="str">
            <v>Meta</v>
          </cell>
          <cell r="Q3925" t="str">
            <v>Anchicaya</v>
          </cell>
          <cell r="R3925">
            <v>22692</v>
          </cell>
        </row>
        <row r="3926">
          <cell r="B3926">
            <v>24020110</v>
          </cell>
          <cell r="C3926" t="str">
            <v>ESC VOCACIONAL  [24020110]</v>
          </cell>
          <cell r="D3926" t="str">
            <v>Pluviométrica</v>
          </cell>
          <cell r="E3926" t="str">
            <v>Convencional</v>
          </cell>
          <cell r="F3926" t="str">
            <v>Suspendida</v>
          </cell>
          <cell r="G3926">
            <v>23391</v>
          </cell>
          <cell r="H3926">
            <v>1940</v>
          </cell>
          <cell r="I3926">
            <v>5.1666666699999997</v>
          </cell>
          <cell r="J3926">
            <v>-74.2</v>
          </cell>
          <cell r="K3926" t="str">
            <v>Cundinamarca</v>
          </cell>
          <cell r="L3926" t="str">
            <v>Pacho</v>
          </cell>
          <cell r="M3926" t="str">
            <v>Area Operativa 08 - Santanderes-Arauca</v>
          </cell>
          <cell r="N3926" t="str">
            <v>Magdalena Cauca</v>
          </cell>
          <cell r="O3926" t="str">
            <v>Medio Magdalena</v>
          </cell>
          <cell r="Q3926" t="str">
            <v>Lag Suesca</v>
          </cell>
          <cell r="R3926">
            <v>24638</v>
          </cell>
        </row>
        <row r="3927">
          <cell r="B3927">
            <v>23027020</v>
          </cell>
          <cell r="C3927" t="str">
            <v>CRUCERO EL  [23027020]</v>
          </cell>
          <cell r="D3927" t="str">
            <v>Limnimétrica</v>
          </cell>
          <cell r="E3927" t="str">
            <v>Convencional</v>
          </cell>
          <cell r="F3927" t="str">
            <v>Suspendida</v>
          </cell>
          <cell r="G3927">
            <v>23877</v>
          </cell>
          <cell r="H3927">
            <v>1220</v>
          </cell>
          <cell r="I3927">
            <v>5.18333333</v>
          </cell>
          <cell r="J3927">
            <v>-75.75</v>
          </cell>
          <cell r="K3927" t="str">
            <v>Caldas</v>
          </cell>
          <cell r="L3927" t="str">
            <v>Manizales</v>
          </cell>
          <cell r="M3927" t="str">
            <v>Area Operativa 10 - Tolima</v>
          </cell>
          <cell r="N3927" t="str">
            <v>Magdalena Cauca</v>
          </cell>
          <cell r="O3927" t="str">
            <v>Cauca</v>
          </cell>
          <cell r="Q3927" t="str">
            <v>Guarino</v>
          </cell>
          <cell r="R3927">
            <v>28383</v>
          </cell>
        </row>
        <row r="3928">
          <cell r="B3928">
            <v>21215070</v>
          </cell>
          <cell r="C3928" t="str">
            <v>CHAPETON  [21215070]</v>
          </cell>
          <cell r="D3928" t="str">
            <v>Climática Ordinaria</v>
          </cell>
          <cell r="E3928" t="str">
            <v>Convencional</v>
          </cell>
          <cell r="F3928" t="str">
            <v>Suspendida</v>
          </cell>
          <cell r="G3928">
            <v>20012</v>
          </cell>
          <cell r="H3928">
            <v>1300</v>
          </cell>
          <cell r="I3928">
            <v>4.45</v>
          </cell>
          <cell r="J3928">
            <v>-75.266666669999992</v>
          </cell>
          <cell r="K3928" t="str">
            <v>Tolima</v>
          </cell>
          <cell r="L3928" t="str">
            <v>Ibagué</v>
          </cell>
          <cell r="M3928" t="str">
            <v>Area Operativa 10 - Tolima</v>
          </cell>
          <cell r="N3928" t="str">
            <v>Magdalena Cauca</v>
          </cell>
          <cell r="O3928" t="str">
            <v>Alto Magdalena</v>
          </cell>
          <cell r="Q3928" t="str">
            <v>MuñA</v>
          </cell>
          <cell r="R3928">
            <v>33253</v>
          </cell>
        </row>
        <row r="3929">
          <cell r="B3929">
            <v>21206120</v>
          </cell>
          <cell r="C3929" t="str">
            <v>ANOLAIMA  [21206120]</v>
          </cell>
          <cell r="D3929" t="str">
            <v>Climática Ordinaria</v>
          </cell>
          <cell r="E3929" t="str">
            <v>Convencional</v>
          </cell>
          <cell r="F3929" t="str">
            <v>Suspendida</v>
          </cell>
          <cell r="G3929">
            <v>22661</v>
          </cell>
          <cell r="H3929">
            <v>1916</v>
          </cell>
          <cell r="I3929">
            <v>4.7666666700000002</v>
          </cell>
          <cell r="J3929">
            <v>-74.466666669999995</v>
          </cell>
          <cell r="K3929" t="str">
            <v>Cundinamarca</v>
          </cell>
          <cell r="L3929" t="str">
            <v>Anolaima</v>
          </cell>
          <cell r="M3929" t="str">
            <v>Area Operativa 11 - Cundinamarca-Amazonas-San Andrés</v>
          </cell>
          <cell r="N3929" t="str">
            <v>Magdalena Cauca</v>
          </cell>
          <cell r="O3929" t="str">
            <v>Alto Magdalena</v>
          </cell>
          <cell r="Q3929" t="str">
            <v>Calandaima</v>
          </cell>
          <cell r="R3929">
            <v>24091</v>
          </cell>
        </row>
        <row r="3930">
          <cell r="B3930">
            <v>21200820</v>
          </cell>
          <cell r="C3930" t="str">
            <v>CORCEGA  [21200820]</v>
          </cell>
          <cell r="D3930" t="str">
            <v>Pluviométrica</v>
          </cell>
          <cell r="E3930" t="str">
            <v>Convencional</v>
          </cell>
          <cell r="F3930" t="str">
            <v>Suspendida</v>
          </cell>
          <cell r="G3930">
            <v>22296</v>
          </cell>
          <cell r="H3930">
            <v>2600</v>
          </cell>
          <cell r="I3930">
            <v>4.7833333299999996</v>
          </cell>
          <cell r="J3930">
            <v>-74.316666669999989</v>
          </cell>
          <cell r="K3930" t="str">
            <v>Cundinamarca</v>
          </cell>
          <cell r="L3930" t="str">
            <v>Facatativá</v>
          </cell>
          <cell r="M3930" t="str">
            <v>Area Operativa 11 - Cundinamarca-Amazonas-San Andrés</v>
          </cell>
          <cell r="N3930" t="str">
            <v>Magdalena Cauca</v>
          </cell>
          <cell r="O3930" t="str">
            <v>Alto Magdalena</v>
          </cell>
          <cell r="Q3930" t="str">
            <v>Balcones</v>
          </cell>
          <cell r="R3930">
            <v>23573</v>
          </cell>
        </row>
        <row r="3931">
          <cell r="B3931">
            <v>21257040</v>
          </cell>
          <cell r="C3931" t="str">
            <v>CANAL PRINC LASIER  [21257040]</v>
          </cell>
          <cell r="D3931" t="str">
            <v>Limnimétrica</v>
          </cell>
          <cell r="E3931" t="str">
            <v>Convencional</v>
          </cell>
          <cell r="F3931" t="str">
            <v>Suspendida</v>
          </cell>
          <cell r="G3931">
            <v>21231</v>
          </cell>
          <cell r="H3931">
            <v>470</v>
          </cell>
          <cell r="I3931">
            <v>4.7833333299999996</v>
          </cell>
          <cell r="J3931">
            <v>-74.883333329999999</v>
          </cell>
          <cell r="K3931" t="str">
            <v>Tolima</v>
          </cell>
          <cell r="L3931" t="str">
            <v>Ambalema</v>
          </cell>
          <cell r="M3931" t="str">
            <v>Area Operativa 10 - Tolima</v>
          </cell>
          <cell r="N3931" t="str">
            <v>Magdalena Cauca</v>
          </cell>
          <cell r="O3931" t="str">
            <v>Alto Magdalena</v>
          </cell>
          <cell r="Q3931" t="str">
            <v>Recio</v>
          </cell>
          <cell r="R3931">
            <v>24456</v>
          </cell>
        </row>
        <row r="3932">
          <cell r="B3932">
            <v>26097100</v>
          </cell>
          <cell r="C3932" t="str">
            <v>ARBORITO  [26097100]</v>
          </cell>
          <cell r="D3932" t="str">
            <v>Limnimétrica</v>
          </cell>
          <cell r="E3932" t="str">
            <v>Convencional</v>
          </cell>
          <cell r="F3932" t="str">
            <v>Suspendida</v>
          </cell>
          <cell r="G3932">
            <v>30787</v>
          </cell>
          <cell r="H3932">
            <v>960</v>
          </cell>
          <cell r="I3932">
            <v>3.71666667</v>
          </cell>
          <cell r="J3932">
            <v>-76.316666669999989</v>
          </cell>
          <cell r="K3932" t="str">
            <v>Valle del Cauca</v>
          </cell>
          <cell r="L3932" t="str">
            <v>El Cerrito</v>
          </cell>
          <cell r="M3932" t="str">
            <v>Area Operativa 09 - Cauca-Valle-Caldas</v>
          </cell>
          <cell r="N3932" t="str">
            <v>Magdalena Cauca</v>
          </cell>
          <cell r="O3932" t="str">
            <v>Cauca</v>
          </cell>
          <cell r="Q3932" t="str">
            <v>Zabaletas</v>
          </cell>
          <cell r="R3932">
            <v>33434</v>
          </cell>
        </row>
        <row r="3933">
          <cell r="B3933">
            <v>21167040</v>
          </cell>
          <cell r="C3933" t="str">
            <v>TOMOGO  [21167040]</v>
          </cell>
          <cell r="D3933" t="str">
            <v>Limnimétrica</v>
          </cell>
          <cell r="E3933" t="str">
            <v>Convencional</v>
          </cell>
          <cell r="F3933" t="str">
            <v>Suspendida</v>
          </cell>
          <cell r="G3933">
            <v>21899</v>
          </cell>
          <cell r="H3933">
            <v>298</v>
          </cell>
          <cell r="I3933">
            <v>3.75</v>
          </cell>
          <cell r="J3933">
            <v>-74.900000000000006</v>
          </cell>
          <cell r="K3933" t="str">
            <v>Tolima</v>
          </cell>
          <cell r="L3933" t="str">
            <v>Prado</v>
          </cell>
          <cell r="M3933" t="str">
            <v>Area Operativa 10 - Tolima</v>
          </cell>
          <cell r="N3933" t="str">
            <v>Magdalena Cauca</v>
          </cell>
          <cell r="O3933" t="str">
            <v>Alto Magdalena</v>
          </cell>
          <cell r="Q3933" t="str">
            <v>Prado</v>
          </cell>
          <cell r="R3933">
            <v>25277</v>
          </cell>
        </row>
        <row r="3934">
          <cell r="B3934">
            <v>26090100</v>
          </cell>
          <cell r="C3934" t="str">
            <v>ESMERALDA LA  [26090100]</v>
          </cell>
          <cell r="D3934" t="str">
            <v>Pluviométrica</v>
          </cell>
          <cell r="E3934" t="str">
            <v>Convencional</v>
          </cell>
          <cell r="F3934" t="str">
            <v>Suspendida</v>
          </cell>
          <cell r="G3934">
            <v>21930</v>
          </cell>
          <cell r="H3934">
            <v>968</v>
          </cell>
          <cell r="I3934">
            <v>3.7666666699999998</v>
          </cell>
          <cell r="J3934">
            <v>-76.25</v>
          </cell>
          <cell r="K3934" t="str">
            <v>Valle del Cauca</v>
          </cell>
          <cell r="L3934" t="str">
            <v>Buga</v>
          </cell>
          <cell r="M3934" t="str">
            <v>Area Operativa 09 - Cauca-Valle-Caldas</v>
          </cell>
          <cell r="N3934" t="str">
            <v>Magdalena Cauca</v>
          </cell>
          <cell r="O3934" t="str">
            <v>Cauca</v>
          </cell>
          <cell r="Q3934" t="str">
            <v>Embalse</v>
          </cell>
          <cell r="R3934">
            <v>23788</v>
          </cell>
        </row>
        <row r="3935">
          <cell r="B3935">
            <v>23010040</v>
          </cell>
          <cell r="C3935" t="str">
            <v>HONDA  [23010040]</v>
          </cell>
          <cell r="D3935" t="str">
            <v>Pluviométrica</v>
          </cell>
          <cell r="E3935" t="str">
            <v>Convencional</v>
          </cell>
          <cell r="F3935" t="str">
            <v>Suspendida</v>
          </cell>
          <cell r="G3935">
            <v>22296</v>
          </cell>
          <cell r="H3935">
            <v>225</v>
          </cell>
          <cell r="I3935">
            <v>5.2</v>
          </cell>
          <cell r="J3935">
            <v>-74.75</v>
          </cell>
          <cell r="K3935" t="str">
            <v>Tolima</v>
          </cell>
          <cell r="L3935" t="str">
            <v>Honda</v>
          </cell>
          <cell r="M3935" t="str">
            <v>Area Operativa 10 - Tolima</v>
          </cell>
          <cell r="N3935" t="str">
            <v>Magdalena Cauca</v>
          </cell>
          <cell r="O3935" t="str">
            <v>Medio Magdalena</v>
          </cell>
          <cell r="Q3935" t="str">
            <v>Quebrada Honda</v>
          </cell>
          <cell r="R3935">
            <v>23207</v>
          </cell>
        </row>
        <row r="3936">
          <cell r="B3936">
            <v>26140040</v>
          </cell>
          <cell r="C3936" t="str">
            <v>VILLA KENNEDY  [26140040]</v>
          </cell>
          <cell r="D3936" t="str">
            <v>Pluviométrica</v>
          </cell>
          <cell r="E3936" t="str">
            <v>Convencional</v>
          </cell>
          <cell r="F3936" t="str">
            <v>Suspendida</v>
          </cell>
          <cell r="G3936">
            <v>20224</v>
          </cell>
          <cell r="H3936">
            <v>1400</v>
          </cell>
          <cell r="I3936">
            <v>5.2333333299999998</v>
          </cell>
          <cell r="J3936">
            <v>-75.816666669999989</v>
          </cell>
          <cell r="K3936" t="str">
            <v>Caldas</v>
          </cell>
          <cell r="L3936" t="str">
            <v>Anserma</v>
          </cell>
          <cell r="M3936" t="str">
            <v>Area Operativa 09 - Cauca-Valle-Caldas</v>
          </cell>
          <cell r="N3936" t="str">
            <v>Magdalena Cauca</v>
          </cell>
          <cell r="O3936" t="str">
            <v>Cauca</v>
          </cell>
          <cell r="Q3936" t="str">
            <v>Rio Alto Negro</v>
          </cell>
          <cell r="R3936">
            <v>25673</v>
          </cell>
        </row>
        <row r="3937">
          <cell r="B3937">
            <v>54030050</v>
          </cell>
          <cell r="C3937" t="str">
            <v>CAPILLA LA  [54030050]</v>
          </cell>
          <cell r="D3937" t="str">
            <v>Pluviométrica</v>
          </cell>
          <cell r="E3937" t="str">
            <v>Convencional</v>
          </cell>
          <cell r="F3937" t="str">
            <v>Suspendida</v>
          </cell>
          <cell r="G3937">
            <v>29266</v>
          </cell>
          <cell r="H3937">
            <v>645</v>
          </cell>
          <cell r="I3937">
            <v>4.4666666699999995</v>
          </cell>
          <cell r="J3937">
            <v>-76.533333329999991</v>
          </cell>
          <cell r="K3937" t="str">
            <v>Valle del Cauca</v>
          </cell>
          <cell r="L3937" t="str">
            <v>El Dovio</v>
          </cell>
          <cell r="M3937" t="str">
            <v>Area Operativa 09 - Cauca-Valle-Caldas</v>
          </cell>
          <cell r="N3937" t="str">
            <v>Pacifico</v>
          </cell>
          <cell r="O3937" t="str">
            <v>San Juán</v>
          </cell>
          <cell r="Q3937" t="str">
            <v>Qda Guajaro</v>
          </cell>
          <cell r="R3937">
            <v>32370</v>
          </cell>
        </row>
        <row r="3938">
          <cell r="B3938">
            <v>26110410</v>
          </cell>
          <cell r="C3938" t="str">
            <v>MONTANUELA LA  [26110410]</v>
          </cell>
          <cell r="D3938" t="str">
            <v>Pluviométrica</v>
          </cell>
          <cell r="E3938" t="str">
            <v>Convencional</v>
          </cell>
          <cell r="F3938" t="str">
            <v>Suspendida</v>
          </cell>
          <cell r="G3938">
            <v>27409</v>
          </cell>
          <cell r="H3938">
            <v>1678</v>
          </cell>
          <cell r="I3938">
            <v>4.4833333299999998</v>
          </cell>
          <cell r="J3938">
            <v>-76.233333329999994</v>
          </cell>
          <cell r="K3938" t="str">
            <v>Valle del Cauca</v>
          </cell>
          <cell r="L3938" t="str">
            <v>Roldanillo</v>
          </cell>
          <cell r="M3938" t="str">
            <v>Area Operativa 09 - Cauca-Valle-Caldas</v>
          </cell>
          <cell r="N3938" t="str">
            <v>Pacifico</v>
          </cell>
          <cell r="O3938" t="str">
            <v>San Juán</v>
          </cell>
          <cell r="Q3938" t="str">
            <v>Qda Yomasa</v>
          </cell>
          <cell r="R3938">
            <v>33434</v>
          </cell>
        </row>
        <row r="3939">
          <cell r="B3939">
            <v>26097090</v>
          </cell>
          <cell r="C3939" t="str">
            <v>PALMA LA  [26097090]</v>
          </cell>
          <cell r="D3939" t="str">
            <v>Limnigráfica</v>
          </cell>
          <cell r="E3939" t="str">
            <v>Convencional</v>
          </cell>
          <cell r="F3939" t="str">
            <v>Suspendida</v>
          </cell>
          <cell r="G3939">
            <v>26191</v>
          </cell>
          <cell r="H3939">
            <v>960</v>
          </cell>
          <cell r="I3939">
            <v>3.8</v>
          </cell>
          <cell r="J3939">
            <v>-76.333333329999988</v>
          </cell>
          <cell r="K3939" t="str">
            <v>Valle del Cauca</v>
          </cell>
          <cell r="L3939" t="str">
            <v>Guacarí</v>
          </cell>
          <cell r="M3939" t="str">
            <v>Area Operativa 09 - Cauca-Valle-Caldas</v>
          </cell>
          <cell r="N3939" t="str">
            <v>Magdalena Cauca</v>
          </cell>
          <cell r="O3939" t="str">
            <v>Cauca</v>
          </cell>
          <cell r="Q3939" t="str">
            <v>Sonso</v>
          </cell>
          <cell r="R3939">
            <v>27378</v>
          </cell>
        </row>
        <row r="3940">
          <cell r="B3940">
            <v>26090540</v>
          </cell>
          <cell r="C3940" t="str">
            <v>JANEIRO EL  [26090540]</v>
          </cell>
          <cell r="D3940" t="str">
            <v>Pluviométrica</v>
          </cell>
          <cell r="E3940" t="str">
            <v>Convencional</v>
          </cell>
          <cell r="F3940" t="str">
            <v>Suspendida</v>
          </cell>
          <cell r="G3940">
            <v>25979</v>
          </cell>
          <cell r="H3940">
            <v>2000</v>
          </cell>
          <cell r="I3940">
            <v>3.8666666699999999</v>
          </cell>
          <cell r="J3940">
            <v>-76.2</v>
          </cell>
          <cell r="K3940" t="str">
            <v>Valle del Cauca</v>
          </cell>
          <cell r="L3940" t="str">
            <v>Buga</v>
          </cell>
          <cell r="M3940" t="str">
            <v>Area Operativa 09 - Cauca-Valle-Caldas</v>
          </cell>
          <cell r="N3940" t="str">
            <v>Magdalena Cauca</v>
          </cell>
          <cell r="O3940" t="str">
            <v>Cauca</v>
          </cell>
          <cell r="Q3940" t="str">
            <v>Aguamona</v>
          </cell>
          <cell r="R3940">
            <v>33404</v>
          </cell>
        </row>
        <row r="3941">
          <cell r="B3941">
            <v>26105030</v>
          </cell>
          <cell r="C3941" t="str">
            <v>RIOPAILA  [26105030]</v>
          </cell>
          <cell r="D3941" t="str">
            <v>Climática Ordinaria</v>
          </cell>
          <cell r="E3941" t="str">
            <v>Convencional</v>
          </cell>
          <cell r="F3941" t="str">
            <v>Suspendida</v>
          </cell>
          <cell r="G3941">
            <v>11703</v>
          </cell>
          <cell r="H3941">
            <v>1000</v>
          </cell>
          <cell r="I3941">
            <v>4.31666667</v>
          </cell>
          <cell r="J3941">
            <v>-76.083333329999988</v>
          </cell>
          <cell r="K3941" t="str">
            <v>Valle del Cauca</v>
          </cell>
          <cell r="L3941" t="str">
            <v>Zarzal</v>
          </cell>
          <cell r="M3941" t="str">
            <v>Area Operativa 09 - Cauca-Valle-Caldas</v>
          </cell>
          <cell r="N3941" t="str">
            <v>Magdalena Cauca</v>
          </cell>
          <cell r="O3941" t="str">
            <v>Cauca</v>
          </cell>
          <cell r="Q3941" t="str">
            <v>Chisaca</v>
          </cell>
          <cell r="R3941">
            <v>15690</v>
          </cell>
        </row>
        <row r="3942">
          <cell r="B3942">
            <v>21190040</v>
          </cell>
          <cell r="C3942" t="str">
            <v>AGROPECUARIA GJA  [21190040]</v>
          </cell>
          <cell r="D3942" t="str">
            <v>Pluviométrica</v>
          </cell>
          <cell r="E3942" t="str">
            <v>Convencional</v>
          </cell>
          <cell r="F3942" t="str">
            <v>Suspendida</v>
          </cell>
          <cell r="G3942">
            <v>19829</v>
          </cell>
          <cell r="H3942">
            <v>1500</v>
          </cell>
          <cell r="I3942">
            <v>4.3333333300000003</v>
          </cell>
          <cell r="J3942">
            <v>-74.383333329999999</v>
          </cell>
          <cell r="K3942" t="str">
            <v>Cundinamarca</v>
          </cell>
          <cell r="L3942" t="str">
            <v>Fusagasugá</v>
          </cell>
          <cell r="M3942" t="str">
            <v>Area Operativa 11 - Cundinamarca-Amazonas-San Andrés</v>
          </cell>
          <cell r="N3942" t="str">
            <v>Magdalena Cauca</v>
          </cell>
          <cell r="O3942" t="str">
            <v>Alto Magdalena</v>
          </cell>
          <cell r="Q3942" t="str">
            <v>San Me</v>
          </cell>
          <cell r="R3942">
            <v>21320</v>
          </cell>
        </row>
        <row r="3943">
          <cell r="B3943">
            <v>21190010</v>
          </cell>
          <cell r="C3943" t="str">
            <v>FUSAGASUGA SCRIA A  [21190010]</v>
          </cell>
          <cell r="D3943" t="str">
            <v>Pluviométrica</v>
          </cell>
          <cell r="E3943" t="str">
            <v>Convencional</v>
          </cell>
          <cell r="F3943" t="str">
            <v>Suspendida</v>
          </cell>
          <cell r="G3943">
            <v>18278</v>
          </cell>
          <cell r="H3943">
            <v>1746</v>
          </cell>
          <cell r="I3943">
            <v>4.3499999999999996</v>
          </cell>
          <cell r="J3943">
            <v>-74.366666670000001</v>
          </cell>
          <cell r="K3943" t="str">
            <v>Cundinamarca</v>
          </cell>
          <cell r="L3943" t="str">
            <v>Fusagasugá</v>
          </cell>
          <cell r="M3943" t="str">
            <v>Area Operativa 11 - Cundinamarca-Amazonas-San Andrés</v>
          </cell>
          <cell r="N3943" t="str">
            <v>Magdalena Cauca</v>
          </cell>
          <cell r="O3943" t="str">
            <v>Alto Magdalena</v>
          </cell>
          <cell r="Q3943" t="str">
            <v>Paila</v>
          </cell>
          <cell r="R3943">
            <v>20012</v>
          </cell>
        </row>
        <row r="3944">
          <cell r="B3944">
            <v>24011040</v>
          </cell>
          <cell r="C3944" t="str">
            <v>SABOYA  [24011040]</v>
          </cell>
          <cell r="D3944" t="str">
            <v>Pluviométrica</v>
          </cell>
          <cell r="E3944" t="str">
            <v>Convencional</v>
          </cell>
          <cell r="F3944" t="str">
            <v>Suspendida</v>
          </cell>
          <cell r="G3944">
            <v>16817</v>
          </cell>
          <cell r="H3944">
            <v>2500</v>
          </cell>
          <cell r="I3944">
            <v>5.7</v>
          </cell>
          <cell r="J3944">
            <v>-73.8</v>
          </cell>
          <cell r="K3944" t="str">
            <v>Boyacá</v>
          </cell>
          <cell r="L3944" t="str">
            <v>Saboyá</v>
          </cell>
          <cell r="M3944" t="str">
            <v>Area Operativa 06 - Boyacá-Casanare-Vichada</v>
          </cell>
          <cell r="N3944" t="str">
            <v>Magdalena Cauca</v>
          </cell>
          <cell r="O3944" t="str">
            <v>Sogamoso</v>
          </cell>
          <cell r="Q3944" t="str">
            <v>Samana Sur</v>
          </cell>
          <cell r="R3944">
            <v>17151</v>
          </cell>
        </row>
        <row r="3945">
          <cell r="B3945">
            <v>26180060</v>
          </cell>
          <cell r="C3945" t="str">
            <v>DIAMANTE EL  [26180060]</v>
          </cell>
          <cell r="D3945" t="str">
            <v>Pluviométrica</v>
          </cell>
          <cell r="E3945" t="str">
            <v>Convencional</v>
          </cell>
          <cell r="F3945" t="str">
            <v>Suspendida</v>
          </cell>
          <cell r="G3945">
            <v>20255</v>
          </cell>
          <cell r="H3945">
            <v>2600</v>
          </cell>
          <cell r="I3945">
            <v>5.7</v>
          </cell>
          <cell r="J3945">
            <v>-75.283333329999991</v>
          </cell>
          <cell r="K3945" t="str">
            <v>Antioquia</v>
          </cell>
          <cell r="L3945" t="str">
            <v>Sonsón</v>
          </cell>
          <cell r="M3945" t="str">
            <v>Area Operativa 01 - Antioquia-Chocó</v>
          </cell>
          <cell r="N3945" t="str">
            <v>Magdalena Cauca</v>
          </cell>
          <cell r="O3945" t="str">
            <v>Cauca</v>
          </cell>
          <cell r="Q3945" t="str">
            <v>Suarez</v>
          </cell>
          <cell r="R3945">
            <v>22508</v>
          </cell>
        </row>
        <row r="3946">
          <cell r="B3946">
            <v>21240010</v>
          </cell>
          <cell r="C3946" t="str">
            <v>STA BARBARA HDA  [21240010]</v>
          </cell>
          <cell r="D3946" t="str">
            <v>Pluviométrica</v>
          </cell>
          <cell r="E3946" t="str">
            <v>Convencional</v>
          </cell>
          <cell r="F3946" t="str">
            <v>Suspendida</v>
          </cell>
          <cell r="G3946">
            <v>9147</v>
          </cell>
          <cell r="H3946">
            <v>1000</v>
          </cell>
          <cell r="I3946">
            <v>4.68333333</v>
          </cell>
          <cell r="J3946">
            <v>-75.033333329999991</v>
          </cell>
          <cell r="K3946" t="str">
            <v>Tolima</v>
          </cell>
          <cell r="L3946" t="str">
            <v>Anzoátegui</v>
          </cell>
          <cell r="M3946" t="str">
            <v>Area Operativa 10 - Tolima</v>
          </cell>
          <cell r="N3946" t="str">
            <v>Magdalena Cauca</v>
          </cell>
          <cell r="O3946" t="str">
            <v>Alto Magdalena</v>
          </cell>
          <cell r="Q3946" t="str">
            <v>Juanamarillo</v>
          </cell>
          <cell r="R3946">
            <v>10242</v>
          </cell>
        </row>
        <row r="3947">
          <cell r="B3947">
            <v>21250010</v>
          </cell>
          <cell r="C3947" t="str">
            <v>DORMILON EL HDA  [21250010]</v>
          </cell>
          <cell r="D3947" t="str">
            <v>Pluviométrica</v>
          </cell>
          <cell r="E3947" t="str">
            <v>Convencional</v>
          </cell>
          <cell r="F3947" t="str">
            <v>Suspendida</v>
          </cell>
          <cell r="G3947">
            <v>11489</v>
          </cell>
          <cell r="H3947">
            <v>340</v>
          </cell>
          <cell r="I3947">
            <v>4.95</v>
          </cell>
          <cell r="J3947">
            <v>-74.75</v>
          </cell>
          <cell r="K3947" t="str">
            <v>Tolima</v>
          </cell>
          <cell r="L3947" t="str">
            <v>Armero (Guayabal)</v>
          </cell>
          <cell r="M3947" t="str">
            <v>Area Operativa 10 - Tolima</v>
          </cell>
          <cell r="N3947" t="str">
            <v>Magdalena Cauca</v>
          </cell>
          <cell r="O3947" t="str">
            <v>Alto Magdalena</v>
          </cell>
          <cell r="Q3947" t="str">
            <v>Qda Salitre</v>
          </cell>
          <cell r="R3947">
            <v>12585</v>
          </cell>
        </row>
        <row r="3948">
          <cell r="B3948">
            <v>21230030</v>
          </cell>
          <cell r="C3948" t="str">
            <v>CHAGUANI  [21230030]</v>
          </cell>
          <cell r="D3948" t="str">
            <v>Pluviométrica</v>
          </cell>
          <cell r="E3948" t="str">
            <v>Convencional</v>
          </cell>
          <cell r="F3948" t="str">
            <v>Suspendida</v>
          </cell>
          <cell r="G3948">
            <v>17272</v>
          </cell>
          <cell r="H3948">
            <v>1000</v>
          </cell>
          <cell r="I3948">
            <v>4.9666666699999995</v>
          </cell>
          <cell r="J3948">
            <v>-74.616666670000001</v>
          </cell>
          <cell r="K3948" t="str">
            <v>Cundinamarca</v>
          </cell>
          <cell r="L3948" t="str">
            <v>Chaguaní</v>
          </cell>
          <cell r="M3948" t="str">
            <v>Area Operativa 10 - Tolima</v>
          </cell>
          <cell r="N3948" t="str">
            <v>Magdalena Cauca</v>
          </cell>
          <cell r="O3948" t="str">
            <v>Alto Magdalena</v>
          </cell>
          <cell r="Q3948" t="str">
            <v>Frio</v>
          </cell>
          <cell r="R3948">
            <v>18156</v>
          </cell>
        </row>
        <row r="3949">
          <cell r="B3949">
            <v>35020120</v>
          </cell>
          <cell r="C3949" t="str">
            <v>OBS MISIONAL  [35020120]</v>
          </cell>
          <cell r="D3949" t="str">
            <v>Pluviométrica</v>
          </cell>
          <cell r="E3949" t="str">
            <v>Convencional</v>
          </cell>
          <cell r="F3949" t="str">
            <v>Suspendida</v>
          </cell>
          <cell r="G3949">
            <v>5129</v>
          </cell>
          <cell r="H3949">
            <v>240</v>
          </cell>
          <cell r="I3949">
            <v>4.1666666699999997</v>
          </cell>
          <cell r="J3949">
            <v>-73.633333329999999</v>
          </cell>
          <cell r="K3949" t="str">
            <v>Meta</v>
          </cell>
          <cell r="L3949" t="str">
            <v>Villavicencio</v>
          </cell>
          <cell r="M3949" t="str">
            <v>Area Operativa 03 - Meta-Guaviare-Guainía</v>
          </cell>
          <cell r="N3949" t="str">
            <v>Orinoco</v>
          </cell>
          <cell r="O3949" t="str">
            <v>Meta</v>
          </cell>
          <cell r="Q3949" t="str">
            <v>Tulua</v>
          </cell>
          <cell r="R3949">
            <v>21169</v>
          </cell>
        </row>
        <row r="3950">
          <cell r="B3950">
            <v>21190160</v>
          </cell>
          <cell r="C3950" t="str">
            <v>DIAMANTE EL  [21190160]</v>
          </cell>
          <cell r="D3950" t="str">
            <v>Pluviométrica</v>
          </cell>
          <cell r="E3950" t="str">
            <v>Convencional</v>
          </cell>
          <cell r="F3950" t="str">
            <v>Suspendida</v>
          </cell>
          <cell r="G3950">
            <v>24518</v>
          </cell>
          <cell r="H3950">
            <v>400</v>
          </cell>
          <cell r="I3950">
            <v>4.2</v>
          </cell>
          <cell r="J3950">
            <v>-74.650000000000006</v>
          </cell>
          <cell r="K3950" t="str">
            <v>Tolima</v>
          </cell>
          <cell r="L3950" t="str">
            <v>Melgar</v>
          </cell>
          <cell r="M3950" t="str">
            <v>Area Operativa 10 - Tolima</v>
          </cell>
          <cell r="N3950" t="str">
            <v>Magdalena Cauca</v>
          </cell>
          <cell r="O3950" t="str">
            <v>Alto Magdalena</v>
          </cell>
          <cell r="Q3950" t="str">
            <v>Taquecito</v>
          </cell>
          <cell r="R3950">
            <v>25552</v>
          </cell>
        </row>
        <row r="3951">
          <cell r="B3951">
            <v>11010020</v>
          </cell>
          <cell r="C3951" t="str">
            <v>AGRICOLA LLORO GJA  [11010020]</v>
          </cell>
          <cell r="D3951" t="str">
            <v>Pluviométrica</v>
          </cell>
          <cell r="E3951" t="str">
            <v>Convencional</v>
          </cell>
          <cell r="F3951" t="str">
            <v>Suspendida</v>
          </cell>
          <cell r="G3951">
            <v>19008</v>
          </cell>
          <cell r="H3951">
            <v>120</v>
          </cell>
          <cell r="I3951">
            <v>5.5</v>
          </cell>
          <cell r="J3951">
            <v>-76.533333329999991</v>
          </cell>
          <cell r="K3951" t="str">
            <v>Chocó</v>
          </cell>
          <cell r="L3951" t="str">
            <v>Lloró</v>
          </cell>
          <cell r="M3951" t="str">
            <v>Area Operativa 01 - Antioquia-Chocó</v>
          </cell>
          <cell r="N3951" t="str">
            <v>Caribe</v>
          </cell>
          <cell r="O3951" t="str">
            <v>Atrato - Darién</v>
          </cell>
          <cell r="Q3951" t="str">
            <v>Canal Desviacion</v>
          </cell>
          <cell r="R3951">
            <v>21838</v>
          </cell>
        </row>
        <row r="3952">
          <cell r="B3952">
            <v>24010960</v>
          </cell>
          <cell r="C3952" t="str">
            <v>SAMACA  [24010960]</v>
          </cell>
          <cell r="D3952" t="str">
            <v>Pluviométrica</v>
          </cell>
          <cell r="E3952" t="str">
            <v>Convencional</v>
          </cell>
          <cell r="F3952" t="str">
            <v>Suspendida</v>
          </cell>
          <cell r="G3952">
            <v>20255</v>
          </cell>
          <cell r="H3952">
            <v>3300</v>
          </cell>
          <cell r="I3952">
            <v>5.5</v>
          </cell>
          <cell r="J3952">
            <v>-73.55</v>
          </cell>
          <cell r="K3952" t="str">
            <v>Boyacá</v>
          </cell>
          <cell r="L3952" t="str">
            <v>Samacá</v>
          </cell>
          <cell r="M3952" t="str">
            <v>Area Operativa 06 - Boyacá-Casanare-Vichada</v>
          </cell>
          <cell r="N3952" t="str">
            <v>Magdalena Cauca</v>
          </cell>
          <cell r="O3952" t="str">
            <v>Sogamoso</v>
          </cell>
          <cell r="Q3952" t="str">
            <v>San Luis</v>
          </cell>
          <cell r="R3952">
            <v>24303</v>
          </cell>
        </row>
        <row r="3953">
          <cell r="B3953">
            <v>23057030</v>
          </cell>
          <cell r="C3953" t="str">
            <v>TARRO PINTADO  [23057030]</v>
          </cell>
          <cell r="D3953" t="str">
            <v>Limnimétrica</v>
          </cell>
          <cell r="E3953" t="str">
            <v>Convencional</v>
          </cell>
          <cell r="F3953" t="str">
            <v>Suspendida</v>
          </cell>
          <cell r="G3953">
            <v>23757</v>
          </cell>
          <cell r="H3953">
            <v>440</v>
          </cell>
          <cell r="I3953">
            <v>5.5166666700000002</v>
          </cell>
          <cell r="J3953">
            <v>-74.883333329999999</v>
          </cell>
          <cell r="K3953" t="str">
            <v>Caldas</v>
          </cell>
          <cell r="L3953" t="str">
            <v>Samaná</v>
          </cell>
          <cell r="M3953" t="str">
            <v>Area Operativa 10 - Tolima</v>
          </cell>
          <cell r="N3953" t="str">
            <v>Magdalena Cauca</v>
          </cell>
          <cell r="O3953" t="str">
            <v>Medio Magdalena</v>
          </cell>
          <cell r="Q3953" t="str">
            <v>Moro</v>
          </cell>
          <cell r="R3953">
            <v>28474</v>
          </cell>
        </row>
        <row r="3954">
          <cell r="B3954">
            <v>21207710</v>
          </cell>
          <cell r="C3954" t="str">
            <v>PTE LA ISLA  [21207710]</v>
          </cell>
          <cell r="D3954" t="str">
            <v>Limnimétrica</v>
          </cell>
          <cell r="E3954" t="str">
            <v>Convencional</v>
          </cell>
          <cell r="F3954" t="str">
            <v>Suspendida</v>
          </cell>
          <cell r="G3954">
            <v>23422</v>
          </cell>
          <cell r="H3954">
            <v>2569</v>
          </cell>
          <cell r="I3954">
            <v>4.6166666699999999</v>
          </cell>
          <cell r="J3954">
            <v>-74.2</v>
          </cell>
          <cell r="K3954" t="str">
            <v>Bogotá</v>
          </cell>
          <cell r="L3954" t="str">
            <v>Bogota, D.C</v>
          </cell>
          <cell r="M3954" t="str">
            <v>Area Operativa 11 - Cundinamarca-Amazonas-San Andrés</v>
          </cell>
          <cell r="N3954" t="str">
            <v>Magdalena Cauca</v>
          </cell>
          <cell r="O3954" t="str">
            <v>Alto Magdalena</v>
          </cell>
          <cell r="Q3954" t="str">
            <v>Tunjuelo</v>
          </cell>
          <cell r="R3954">
            <v>24821</v>
          </cell>
        </row>
        <row r="3955">
          <cell r="B3955">
            <v>21247020</v>
          </cell>
          <cell r="C3955" t="str">
            <v>PTE CARRETERA  [21247020]</v>
          </cell>
          <cell r="D3955" t="str">
            <v>Limnimétrica</v>
          </cell>
          <cell r="E3955" t="str">
            <v>Convencional</v>
          </cell>
          <cell r="F3955" t="str">
            <v>Suspendida</v>
          </cell>
          <cell r="G3955">
            <v>21746</v>
          </cell>
          <cell r="H3955">
            <v>350</v>
          </cell>
          <cell r="I3955">
            <v>4.6166666699999999</v>
          </cell>
          <cell r="J3955">
            <v>-74.95</v>
          </cell>
          <cell r="K3955" t="str">
            <v>Tolima</v>
          </cell>
          <cell r="L3955" t="str">
            <v>Alvarado</v>
          </cell>
          <cell r="M3955" t="str">
            <v>Area Operativa 10 - Tolima</v>
          </cell>
          <cell r="N3955" t="str">
            <v>Magdalena Cauca</v>
          </cell>
          <cell r="O3955" t="str">
            <v>Alto Magdalena</v>
          </cell>
          <cell r="Q3955" t="str">
            <v>China</v>
          </cell>
          <cell r="R3955">
            <v>22995</v>
          </cell>
        </row>
        <row r="3956">
          <cell r="B3956">
            <v>21257010</v>
          </cell>
          <cell r="C3956" t="str">
            <v>BOSQUE EL  [21257010]</v>
          </cell>
          <cell r="D3956" t="str">
            <v>Limnimétrica</v>
          </cell>
          <cell r="E3956" t="str">
            <v>Convencional</v>
          </cell>
          <cell r="F3956" t="str">
            <v>Suspendida</v>
          </cell>
          <cell r="G3956">
            <v>20377</v>
          </cell>
          <cell r="H3956">
            <v>1900</v>
          </cell>
          <cell r="I3956">
            <v>4.9666666699999995</v>
          </cell>
          <cell r="J3956">
            <v>-75.099999999999994</v>
          </cell>
          <cell r="K3956" t="str">
            <v>Tolima</v>
          </cell>
          <cell r="L3956" t="str">
            <v>Villahermosa</v>
          </cell>
          <cell r="M3956" t="str">
            <v>Area Operativa 10 - Tolima</v>
          </cell>
          <cell r="N3956" t="str">
            <v>Magdalena Cauca</v>
          </cell>
          <cell r="O3956" t="str">
            <v>Alto Magdalena</v>
          </cell>
          <cell r="Q3956" t="str">
            <v>Lagunilla</v>
          </cell>
          <cell r="R3956">
            <v>23877</v>
          </cell>
        </row>
        <row r="3957">
          <cell r="B3957">
            <v>23060100</v>
          </cell>
          <cell r="C3957" t="str">
            <v>ISLA LA FCA  [23060100]</v>
          </cell>
          <cell r="D3957" t="str">
            <v>Pluviométrica</v>
          </cell>
          <cell r="E3957" t="str">
            <v>Convencional</v>
          </cell>
          <cell r="F3957" t="str">
            <v>Suspendida</v>
          </cell>
          <cell r="G3957">
            <v>21596</v>
          </cell>
          <cell r="H3957">
            <v>1220</v>
          </cell>
          <cell r="I3957">
            <v>4.9666666699999995</v>
          </cell>
          <cell r="J3957">
            <v>-74.433333329999996</v>
          </cell>
          <cell r="K3957" t="str">
            <v>Cundinamarca</v>
          </cell>
          <cell r="L3957" t="str">
            <v>Sasaima</v>
          </cell>
          <cell r="M3957" t="str">
            <v>Area Operativa 11 - Cundinamarca-Amazonas-San Andrés</v>
          </cell>
          <cell r="N3957" t="str">
            <v>Magdalena Cauca</v>
          </cell>
          <cell r="O3957" t="str">
            <v>Medio Magdalena</v>
          </cell>
          <cell r="Q3957" t="str">
            <v>Lagunilla</v>
          </cell>
          <cell r="R3957">
            <v>23788</v>
          </cell>
        </row>
        <row r="3958">
          <cell r="B3958">
            <v>21205630</v>
          </cell>
          <cell r="C3958" t="str">
            <v>STA ISABEL  [21205630]</v>
          </cell>
          <cell r="D3958" t="str">
            <v>Meteorológica Especial</v>
          </cell>
          <cell r="E3958" t="str">
            <v>Convencional</v>
          </cell>
          <cell r="F3958" t="str">
            <v>Suspendida</v>
          </cell>
          <cell r="G3958">
            <v>24973</v>
          </cell>
          <cell r="H3958">
            <v>2680</v>
          </cell>
          <cell r="I3958">
            <v>4.9833333299999998</v>
          </cell>
          <cell r="J3958">
            <v>-74.066666669999989</v>
          </cell>
          <cell r="K3958" t="str">
            <v>Cundinamarca</v>
          </cell>
          <cell r="L3958" t="str">
            <v>Tabio</v>
          </cell>
          <cell r="M3958" t="str">
            <v>Area Operativa 11 - Cundinamarca-Amazonas-San Andrés</v>
          </cell>
          <cell r="N3958" t="str">
            <v>Magdalena Cauca</v>
          </cell>
          <cell r="O3958" t="str">
            <v>Alto Magdalena</v>
          </cell>
          <cell r="Q3958" t="str">
            <v>Rio Frio</v>
          </cell>
          <cell r="R3958">
            <v>29905</v>
          </cell>
        </row>
        <row r="3959">
          <cell r="B3959">
            <v>21180140</v>
          </cell>
          <cell r="C3959" t="str">
            <v>ALDEA LA  [21180140]</v>
          </cell>
          <cell r="D3959" t="str">
            <v>Pluviométrica</v>
          </cell>
          <cell r="E3959" t="str">
            <v>Convencional</v>
          </cell>
          <cell r="F3959" t="str">
            <v>Suspendida</v>
          </cell>
          <cell r="G3959">
            <v>20255</v>
          </cell>
          <cell r="H3959">
            <v>1550</v>
          </cell>
          <cell r="I3959">
            <v>4.2166666699999995</v>
          </cell>
          <cell r="J3959">
            <v>-75.233333329999994</v>
          </cell>
          <cell r="K3959" t="str">
            <v>Tolima</v>
          </cell>
          <cell r="L3959" t="str">
            <v>Rovira</v>
          </cell>
          <cell r="M3959" t="str">
            <v>Area Operativa 10 - Tolima</v>
          </cell>
          <cell r="N3959" t="str">
            <v>Magdalena Cauca</v>
          </cell>
          <cell r="O3959" t="str">
            <v>Alto Magdalena</v>
          </cell>
          <cell r="Q3959" t="str">
            <v>Santa Rosa</v>
          </cell>
          <cell r="R3959">
            <v>32126</v>
          </cell>
        </row>
        <row r="3960">
          <cell r="B3960">
            <v>21190050</v>
          </cell>
          <cell r="C3960" t="str">
            <v>PENAS BLANCAS  [21190050]</v>
          </cell>
          <cell r="D3960" t="str">
            <v>Pluviométrica</v>
          </cell>
          <cell r="E3960" t="str">
            <v>Convencional</v>
          </cell>
          <cell r="F3960" t="str">
            <v>Suspendida</v>
          </cell>
          <cell r="G3960">
            <v>19982</v>
          </cell>
          <cell r="H3960">
            <v>1190</v>
          </cell>
          <cell r="I3960">
            <v>4.2166666699999995</v>
          </cell>
          <cell r="J3960">
            <v>-74.483333329999994</v>
          </cell>
          <cell r="K3960" t="str">
            <v>Cundinamarca</v>
          </cell>
          <cell r="L3960" t="str">
            <v>Pandi</v>
          </cell>
          <cell r="M3960" t="str">
            <v>Area Operativa 11 - Cundinamarca-Amazonas-San Andrés</v>
          </cell>
          <cell r="N3960" t="str">
            <v>Magdalena Cauca</v>
          </cell>
          <cell r="O3960" t="str">
            <v>Alto Magdalena</v>
          </cell>
          <cell r="Q3960" t="str">
            <v>Santa Rosa</v>
          </cell>
          <cell r="R3960">
            <v>20194</v>
          </cell>
        </row>
        <row r="3961">
          <cell r="B3961">
            <v>21187010</v>
          </cell>
          <cell r="C3961" t="str">
            <v>CHINGUALA  [21187010]</v>
          </cell>
          <cell r="D3961" t="str">
            <v>Limnimétrica</v>
          </cell>
          <cell r="E3961" t="str">
            <v>Convencional</v>
          </cell>
          <cell r="F3961" t="str">
            <v>Suspendida</v>
          </cell>
          <cell r="G3961">
            <v>20651</v>
          </cell>
          <cell r="H3961">
            <v>528</v>
          </cell>
          <cell r="I3961">
            <v>4.2333333299999998</v>
          </cell>
          <cell r="J3961">
            <v>-75.083333329999988</v>
          </cell>
          <cell r="K3961" t="str">
            <v>Tolima</v>
          </cell>
          <cell r="L3961" t="str">
            <v>Espinal</v>
          </cell>
          <cell r="M3961" t="str">
            <v>Area Operativa 10 - Tolima</v>
          </cell>
          <cell r="N3961" t="str">
            <v>Magdalena Cauca</v>
          </cell>
          <cell r="O3961" t="str">
            <v>Alto Magdalena</v>
          </cell>
          <cell r="Q3961" t="str">
            <v>Luisa</v>
          </cell>
          <cell r="R3961">
            <v>24212</v>
          </cell>
        </row>
        <row r="3962">
          <cell r="B3962">
            <v>26160010</v>
          </cell>
          <cell r="C3962" t="str">
            <v>PACORA  [26160010]</v>
          </cell>
          <cell r="D3962" t="str">
            <v>Pluviométrica</v>
          </cell>
          <cell r="E3962" t="str">
            <v>Convencional</v>
          </cell>
          <cell r="F3962" t="str">
            <v>Suspendida</v>
          </cell>
          <cell r="G3962">
            <v>15721</v>
          </cell>
          <cell r="H3962">
            <v>1819</v>
          </cell>
          <cell r="I3962">
            <v>5.5166666700000002</v>
          </cell>
          <cell r="J3962">
            <v>-75.466666669999995</v>
          </cell>
          <cell r="K3962" t="str">
            <v>Caldas</v>
          </cell>
          <cell r="L3962" t="str">
            <v>Pácora</v>
          </cell>
          <cell r="M3962" t="str">
            <v>Area Operativa 09 - Cauca-Valle-Caldas</v>
          </cell>
          <cell r="N3962" t="str">
            <v>Magdalena Cauca</v>
          </cell>
          <cell r="O3962" t="str">
            <v>Cauca</v>
          </cell>
          <cell r="Q3962" t="str">
            <v>Siachoque</v>
          </cell>
          <cell r="R3962">
            <v>18064</v>
          </cell>
        </row>
        <row r="3963">
          <cell r="B3963">
            <v>35097060</v>
          </cell>
          <cell r="C3963" t="str">
            <v>PLAYA LA  [35097060]</v>
          </cell>
          <cell r="D3963" t="str">
            <v>Limnimétrica</v>
          </cell>
          <cell r="E3963" t="str">
            <v>Convencional</v>
          </cell>
          <cell r="F3963" t="str">
            <v>Suspendida</v>
          </cell>
          <cell r="G3963">
            <v>25979</v>
          </cell>
          <cell r="H3963">
            <v>3020</v>
          </cell>
          <cell r="I3963">
            <v>5.5333333299999996</v>
          </cell>
          <cell r="J3963">
            <v>-72.883333329999999</v>
          </cell>
          <cell r="K3963" t="str">
            <v>Boyacá</v>
          </cell>
          <cell r="L3963" t="str">
            <v>Aquitania</v>
          </cell>
          <cell r="M3963" t="str">
            <v>Area Operativa 06 - Boyacá-Casanare-Vichada</v>
          </cell>
          <cell r="N3963" t="str">
            <v>Orinoco</v>
          </cell>
          <cell r="O3963" t="str">
            <v>Meta</v>
          </cell>
          <cell r="Q3963" t="str">
            <v>Tobal</v>
          </cell>
          <cell r="R3963">
            <v>27865</v>
          </cell>
        </row>
        <row r="3964">
          <cell r="B3964">
            <v>24017480</v>
          </cell>
          <cell r="C3964" t="str">
            <v>CARRIZAL EL  [24017480]</v>
          </cell>
          <cell r="D3964" t="str">
            <v>Limnimétrica</v>
          </cell>
          <cell r="E3964" t="str">
            <v>Convencional</v>
          </cell>
          <cell r="F3964" t="str">
            <v>Suspendida</v>
          </cell>
          <cell r="G3964">
            <v>23512</v>
          </cell>
          <cell r="H3964">
            <v>2539</v>
          </cell>
          <cell r="I3964">
            <v>5.55</v>
          </cell>
          <cell r="J3964">
            <v>-73.783333329999991</v>
          </cell>
          <cell r="K3964" t="str">
            <v>Cundinamarca</v>
          </cell>
          <cell r="L3964" t="str">
            <v>Simijaca</v>
          </cell>
          <cell r="M3964" t="str">
            <v>Area Operativa 11 - Cundinamarca-Amazonas-San Andrés</v>
          </cell>
          <cell r="N3964" t="str">
            <v>Magdalena Cauca</v>
          </cell>
          <cell r="O3964" t="str">
            <v>Sogamoso</v>
          </cell>
          <cell r="Q3964" t="str">
            <v>Suarez</v>
          </cell>
          <cell r="R3964">
            <v>24487</v>
          </cell>
        </row>
        <row r="3965">
          <cell r="B3965">
            <v>21205210</v>
          </cell>
          <cell r="C3965" t="str">
            <v>APTO TECHO  [21205210]</v>
          </cell>
          <cell r="D3965" t="str">
            <v>Sinóptica Principal</v>
          </cell>
          <cell r="E3965" t="str">
            <v>Convencional</v>
          </cell>
          <cell r="F3965" t="str">
            <v>Suspendida</v>
          </cell>
          <cell r="G3965">
            <v>15356</v>
          </cell>
          <cell r="H3965">
            <v>2550</v>
          </cell>
          <cell r="I3965">
            <v>4.6333333300000001</v>
          </cell>
          <cell r="J3965">
            <v>-74.150000000000006</v>
          </cell>
          <cell r="K3965" t="str">
            <v>Bogotá</v>
          </cell>
          <cell r="L3965" t="str">
            <v>Bogota, D.C</v>
          </cell>
          <cell r="M3965" t="str">
            <v>Area Operativa 11 - Cundinamarca-Amazonas-San Andrés</v>
          </cell>
          <cell r="N3965" t="str">
            <v>Magdalena Cauca</v>
          </cell>
          <cell r="O3965" t="str">
            <v>Alto Magdalena</v>
          </cell>
          <cell r="Q3965" t="str">
            <v>Suarez</v>
          </cell>
          <cell r="R3965">
            <v>21899</v>
          </cell>
        </row>
        <row r="3966">
          <cell r="B3966">
            <v>21200210</v>
          </cell>
          <cell r="C3966" t="str">
            <v>STA TERESA HDA  [21200210]</v>
          </cell>
          <cell r="D3966" t="str">
            <v>Pluviométrica</v>
          </cell>
          <cell r="E3966" t="str">
            <v>Convencional</v>
          </cell>
          <cell r="F3966" t="str">
            <v>Suspendida</v>
          </cell>
          <cell r="G3966">
            <v>15446</v>
          </cell>
          <cell r="H3966">
            <v>2580</v>
          </cell>
          <cell r="I3966">
            <v>5</v>
          </cell>
          <cell r="J3966">
            <v>-73.883333329999999</v>
          </cell>
          <cell r="K3966" t="str">
            <v>Cundinamarca</v>
          </cell>
          <cell r="L3966" t="str">
            <v>Gachancipá</v>
          </cell>
          <cell r="M3966" t="str">
            <v>Area Operativa 11 - Cundinamarca-Amazonas-San Andrés</v>
          </cell>
          <cell r="N3966" t="str">
            <v>Magdalena Cauca</v>
          </cell>
          <cell r="O3966" t="str">
            <v>Alto Magdalena</v>
          </cell>
          <cell r="Q3966" t="str">
            <v>Qda Santa Barbara</v>
          </cell>
          <cell r="R3966">
            <v>18582</v>
          </cell>
        </row>
        <row r="3967">
          <cell r="B3967">
            <v>23065020</v>
          </cell>
          <cell r="C3967" t="str">
            <v>LIBERTAD LA  [23065020]</v>
          </cell>
          <cell r="D3967" t="str">
            <v>Climática Ordinaria</v>
          </cell>
          <cell r="E3967" t="str">
            <v>Convencional</v>
          </cell>
          <cell r="F3967" t="str">
            <v>Suspendida</v>
          </cell>
          <cell r="G3967">
            <v>14838</v>
          </cell>
          <cell r="H3967">
            <v>1250</v>
          </cell>
          <cell r="I3967">
            <v>5</v>
          </cell>
          <cell r="J3967">
            <v>-74.333333329999988</v>
          </cell>
          <cell r="K3967" t="str">
            <v>Cundinamarca</v>
          </cell>
          <cell r="L3967" t="str">
            <v>La Vega</v>
          </cell>
          <cell r="M3967" t="str">
            <v>Area Operativa 11 - Cundinamarca-Amazonas-San Andrés</v>
          </cell>
          <cell r="N3967" t="str">
            <v>Magdalena Cauca</v>
          </cell>
          <cell r="O3967" t="str">
            <v>Medio Magdalena</v>
          </cell>
          <cell r="Q3967" t="str">
            <v>Ngro</v>
          </cell>
          <cell r="R3967">
            <v>16421</v>
          </cell>
        </row>
        <row r="3968">
          <cell r="B3968">
            <v>23065040</v>
          </cell>
          <cell r="C3968" t="str">
            <v>PUESTO DE MONTA  [23065040]</v>
          </cell>
          <cell r="D3968" t="str">
            <v>Climática Ordinaria</v>
          </cell>
          <cell r="E3968" t="str">
            <v>Convencional</v>
          </cell>
          <cell r="F3968" t="str">
            <v>Suspendida</v>
          </cell>
          <cell r="G3968">
            <v>16937</v>
          </cell>
          <cell r="H3968">
            <v>760</v>
          </cell>
          <cell r="I3968">
            <v>5.0166666700000002</v>
          </cell>
          <cell r="J3968">
            <v>-74.483333329999994</v>
          </cell>
          <cell r="K3968" t="str">
            <v>Cundinamarca</v>
          </cell>
          <cell r="L3968" t="str">
            <v>Villeta</v>
          </cell>
          <cell r="M3968" t="str">
            <v>Area Operativa 11 - Cundinamarca-Amazonas-San Andrés</v>
          </cell>
          <cell r="N3968" t="str">
            <v>Magdalena Cauca</v>
          </cell>
          <cell r="O3968" t="str">
            <v>Medio Magdalena</v>
          </cell>
          <cell r="Q3968" t="str">
            <v>Susagua</v>
          </cell>
          <cell r="R3968">
            <v>18612</v>
          </cell>
        </row>
        <row r="3969">
          <cell r="B3969">
            <v>21197040</v>
          </cell>
          <cell r="C3969" t="str">
            <v>BOQUERON  [21197040]</v>
          </cell>
          <cell r="D3969" t="str">
            <v>Limnimétrica</v>
          </cell>
          <cell r="E3969" t="str">
            <v>Convencional</v>
          </cell>
          <cell r="F3969" t="str">
            <v>Suspendida</v>
          </cell>
          <cell r="G3969">
            <v>22600</v>
          </cell>
          <cell r="H3969">
            <v>480</v>
          </cell>
          <cell r="I3969">
            <v>4.25</v>
          </cell>
          <cell r="J3969">
            <v>-74.616666670000001</v>
          </cell>
          <cell r="K3969" t="str">
            <v>Tolima</v>
          </cell>
          <cell r="L3969" t="str">
            <v>Melgar</v>
          </cell>
          <cell r="M3969" t="str">
            <v>Area Operativa 10 - Tolima</v>
          </cell>
          <cell r="N3969" t="str">
            <v>Magdalena Cauca</v>
          </cell>
          <cell r="O3969" t="str">
            <v>Alto Magdalena</v>
          </cell>
          <cell r="Q3969" t="str">
            <v>Sumapaz</v>
          </cell>
          <cell r="R3969">
            <v>23788</v>
          </cell>
        </row>
        <row r="3970">
          <cell r="B3970">
            <v>26105050</v>
          </cell>
          <cell r="C3970" t="str">
            <v>ALVAREZ SALAS  [26105050]</v>
          </cell>
          <cell r="D3970" t="str">
            <v>Climática Ordinaria</v>
          </cell>
          <cell r="E3970" t="str">
            <v>Convencional</v>
          </cell>
          <cell r="F3970" t="str">
            <v>Suspendida</v>
          </cell>
          <cell r="G3970">
            <v>12312</v>
          </cell>
          <cell r="H3970">
            <v>1750</v>
          </cell>
          <cell r="I3970">
            <v>4.2666666700000002</v>
          </cell>
          <cell r="J3970">
            <v>-75.95</v>
          </cell>
          <cell r="K3970" t="str">
            <v>Valle del Cauca</v>
          </cell>
          <cell r="L3970" t="str">
            <v>Sevilla</v>
          </cell>
          <cell r="M3970" t="str">
            <v>Area Operativa 09 - Cauca-Valle-Caldas</v>
          </cell>
          <cell r="N3970" t="str">
            <v>Magdalena Cauca</v>
          </cell>
          <cell r="O3970" t="str">
            <v>Cauca</v>
          </cell>
          <cell r="Q3970" t="str">
            <v>Corrales</v>
          </cell>
          <cell r="R3970">
            <v>15507</v>
          </cell>
        </row>
        <row r="3971">
          <cell r="B3971">
            <v>24030910</v>
          </cell>
          <cell r="C3971" t="str">
            <v>SEMINARIO  [24030910]</v>
          </cell>
          <cell r="D3971" t="str">
            <v>Pluviométrica</v>
          </cell>
          <cell r="E3971" t="str">
            <v>Convencional</v>
          </cell>
          <cell r="F3971" t="str">
            <v>Suspendida</v>
          </cell>
          <cell r="G3971">
            <v>8416</v>
          </cell>
          <cell r="H3971">
            <v>2690</v>
          </cell>
          <cell r="I3971">
            <v>5.55</v>
          </cell>
          <cell r="J3971">
            <v>-73.333333329999988</v>
          </cell>
          <cell r="K3971" t="str">
            <v>Boyacá</v>
          </cell>
          <cell r="L3971" t="str">
            <v>Tunja</v>
          </cell>
          <cell r="M3971" t="str">
            <v>Area Operativa 06 - Boyacá-Casanare-Vichada</v>
          </cell>
          <cell r="N3971" t="str">
            <v>Magdalena Cauca</v>
          </cell>
          <cell r="O3971" t="str">
            <v>Sogamoso</v>
          </cell>
          <cell r="Q3971" t="str">
            <v>Chisaca</v>
          </cell>
          <cell r="R3971">
            <v>16238</v>
          </cell>
        </row>
        <row r="3972">
          <cell r="B3972">
            <v>24037520</v>
          </cell>
          <cell r="C3972" t="str">
            <v>SUANOGA  [24037520]</v>
          </cell>
          <cell r="D3972" t="str">
            <v>Limnimétrica</v>
          </cell>
          <cell r="E3972" t="str">
            <v>Convencional</v>
          </cell>
          <cell r="F3972" t="str">
            <v>Suspendida</v>
          </cell>
          <cell r="G3972">
            <v>23422</v>
          </cell>
          <cell r="H3972">
            <v>2500</v>
          </cell>
          <cell r="I3972">
            <v>5.5833333300000003</v>
          </cell>
          <cell r="J3972">
            <v>-73.05</v>
          </cell>
          <cell r="K3972" t="str">
            <v>Boyacá</v>
          </cell>
          <cell r="L3972" t="str">
            <v>Pesca</v>
          </cell>
          <cell r="M3972" t="str">
            <v>Area Operativa 06 - Boyacá-Casanare-Vichada</v>
          </cell>
          <cell r="N3972" t="str">
            <v>Magdalena Cauca</v>
          </cell>
          <cell r="O3972" t="str">
            <v>Sogamoso</v>
          </cell>
          <cell r="Q3972" t="str">
            <v>Pesca</v>
          </cell>
          <cell r="R3972">
            <v>27013</v>
          </cell>
        </row>
        <row r="3973">
          <cell r="B3973">
            <v>21201450</v>
          </cell>
          <cell r="C3973" t="str">
            <v>UNIV JAVERIANA  [21201450]</v>
          </cell>
          <cell r="D3973" t="str">
            <v>Pluviográfica</v>
          </cell>
          <cell r="E3973" t="str">
            <v>Convencional</v>
          </cell>
          <cell r="F3973" t="str">
            <v>Suspendida</v>
          </cell>
          <cell r="G3973">
            <v>14076</v>
          </cell>
          <cell r="H3973">
            <v>2570</v>
          </cell>
          <cell r="I3973">
            <v>4.6500000000000004</v>
          </cell>
          <cell r="J3973">
            <v>-74.066666669999989</v>
          </cell>
          <cell r="K3973" t="str">
            <v>Bogotá</v>
          </cell>
          <cell r="L3973" t="str">
            <v>Bogota, D.C</v>
          </cell>
          <cell r="M3973" t="str">
            <v>Area Operativa 11 - Cundinamarca-Amazonas-San Andrés</v>
          </cell>
          <cell r="N3973" t="str">
            <v>Magdalena Cauca</v>
          </cell>
          <cell r="O3973" t="str">
            <v>Alto Magdalena</v>
          </cell>
          <cell r="Q3973" t="str">
            <v>Manso</v>
          </cell>
          <cell r="R3973">
            <v>19586</v>
          </cell>
        </row>
        <row r="3974">
          <cell r="B3974">
            <v>21206110</v>
          </cell>
          <cell r="C3974" t="str">
            <v>ENTRERRIOS  [21206110]</v>
          </cell>
          <cell r="D3974" t="str">
            <v>Meteorológica Especial</v>
          </cell>
          <cell r="E3974" t="str">
            <v>Convencional</v>
          </cell>
          <cell r="F3974" t="str">
            <v>Suspendida</v>
          </cell>
          <cell r="G3974">
            <v>27468</v>
          </cell>
          <cell r="H3974">
            <v>2550</v>
          </cell>
          <cell r="I3974">
            <v>4.6500000000000004</v>
          </cell>
          <cell r="J3974">
            <v>-74.25</v>
          </cell>
          <cell r="K3974" t="str">
            <v>Cundinamarca</v>
          </cell>
          <cell r="L3974" t="str">
            <v>Mosquera (Cundinamarca)</v>
          </cell>
          <cell r="M3974" t="str">
            <v>Area Operativa 11 - Cundinamarca-Amazonas-San Andrés</v>
          </cell>
          <cell r="N3974" t="str">
            <v>Magdalena Cauca</v>
          </cell>
          <cell r="O3974" t="str">
            <v>Alto Magdalena</v>
          </cell>
          <cell r="Q3974" t="str">
            <v>Manso</v>
          </cell>
          <cell r="R3974">
            <v>31031</v>
          </cell>
        </row>
        <row r="3975">
          <cell r="B3975">
            <v>35070410</v>
          </cell>
          <cell r="C3975" t="str">
            <v>SUTATENZA  [35070410]</v>
          </cell>
          <cell r="D3975" t="str">
            <v>Pluviométrica</v>
          </cell>
          <cell r="E3975" t="str">
            <v>Convencional</v>
          </cell>
          <cell r="F3975" t="str">
            <v>Suspendida</v>
          </cell>
          <cell r="G3975">
            <v>20104</v>
          </cell>
          <cell r="H3975">
            <v>1850</v>
          </cell>
          <cell r="I3975">
            <v>5.0166666700000002</v>
          </cell>
          <cell r="J3975">
            <v>-73.45</v>
          </cell>
          <cell r="K3975" t="str">
            <v>Boyacá</v>
          </cell>
          <cell r="L3975" t="str">
            <v>Sutatenza</v>
          </cell>
          <cell r="M3975" t="str">
            <v>Area Operativa 06 - Boyacá-Casanare-Vichada</v>
          </cell>
          <cell r="N3975" t="str">
            <v>Orinoco</v>
          </cell>
          <cell r="O3975" t="str">
            <v>Meta</v>
          </cell>
          <cell r="Q3975" t="str">
            <v>Campoalegre</v>
          </cell>
          <cell r="R3975">
            <v>25552</v>
          </cell>
        </row>
        <row r="3976">
          <cell r="B3976">
            <v>21205050</v>
          </cell>
          <cell r="C3976" t="str">
            <v>CEDRO EL-ZIPAQUIRA  [21205050]</v>
          </cell>
          <cell r="D3976" t="str">
            <v>Climática Ordinaria</v>
          </cell>
          <cell r="E3976" t="str">
            <v>Convencional</v>
          </cell>
          <cell r="F3976" t="str">
            <v>Suspendida</v>
          </cell>
          <cell r="G3976">
            <v>16848</v>
          </cell>
          <cell r="H3976">
            <v>2624</v>
          </cell>
          <cell r="I3976">
            <v>5.0333333299999996</v>
          </cell>
          <cell r="J3976">
            <v>-74</v>
          </cell>
          <cell r="K3976" t="str">
            <v>Cundinamarca</v>
          </cell>
          <cell r="L3976" t="str">
            <v>Zipaquirá</v>
          </cell>
          <cell r="M3976" t="str">
            <v>Area Operativa 11 - Cundinamarca-Amazonas-San Andrés</v>
          </cell>
          <cell r="N3976" t="str">
            <v>Magdalena Cauca</v>
          </cell>
          <cell r="O3976" t="str">
            <v>Alto Magdalena</v>
          </cell>
          <cell r="Q3976" t="str">
            <v>Embalse Tomine</v>
          </cell>
          <cell r="R3976">
            <v>20438</v>
          </cell>
        </row>
        <row r="3977">
          <cell r="B3977">
            <v>21250290</v>
          </cell>
          <cell r="C3977" t="str">
            <v>ESPEJO EL  [21250290]</v>
          </cell>
          <cell r="D3977" t="str">
            <v>Pluviométrica</v>
          </cell>
          <cell r="E3977" t="str">
            <v>Convencional</v>
          </cell>
          <cell r="F3977" t="str">
            <v>Suspendida</v>
          </cell>
          <cell r="G3977">
            <v>22386</v>
          </cell>
          <cell r="H3977">
            <v>130</v>
          </cell>
          <cell r="I3977">
            <v>5.0333333299999996</v>
          </cell>
          <cell r="J3977">
            <v>-74.916666669999998</v>
          </cell>
          <cell r="K3977" t="str">
            <v>Tolima</v>
          </cell>
          <cell r="L3977" t="str">
            <v>Armero (Guayabal)</v>
          </cell>
          <cell r="M3977" t="str">
            <v>Area Operativa 10 - Tolima</v>
          </cell>
          <cell r="N3977" t="str">
            <v>Magdalena Cauca</v>
          </cell>
          <cell r="O3977" t="str">
            <v>Alto Magdalena</v>
          </cell>
          <cell r="Q3977" t="str">
            <v>Qda Angostura</v>
          </cell>
          <cell r="R3977">
            <v>22569</v>
          </cell>
        </row>
        <row r="3978">
          <cell r="B3978">
            <v>21185010</v>
          </cell>
          <cell r="C3978" t="str">
            <v>FLANDES  [21185010]</v>
          </cell>
          <cell r="D3978" t="str">
            <v>Climática Ordinaria</v>
          </cell>
          <cell r="E3978" t="str">
            <v>Convencional</v>
          </cell>
          <cell r="F3978" t="str">
            <v>Suspendida</v>
          </cell>
          <cell r="G3978">
            <v>11672</v>
          </cell>
          <cell r="H3978">
            <v>300</v>
          </cell>
          <cell r="I3978">
            <v>4.3</v>
          </cell>
          <cell r="J3978">
            <v>-74.816666669999989</v>
          </cell>
          <cell r="K3978" t="str">
            <v>Tolima</v>
          </cell>
          <cell r="L3978" t="str">
            <v>Flandes</v>
          </cell>
          <cell r="M3978" t="str">
            <v>Area Operativa 10 - Tolima</v>
          </cell>
          <cell r="N3978" t="str">
            <v>Magdalena Cauca</v>
          </cell>
          <cell r="O3978" t="str">
            <v>Alto Magdalena</v>
          </cell>
          <cell r="Q3978" t="str">
            <v>Paila</v>
          </cell>
          <cell r="R3978">
            <v>13499</v>
          </cell>
        </row>
        <row r="3979">
          <cell r="B3979">
            <v>35040030</v>
          </cell>
          <cell r="C3979" t="str">
            <v>CABANA LA HDA  [35040030]</v>
          </cell>
          <cell r="D3979" t="str">
            <v>Pluviométrica</v>
          </cell>
          <cell r="E3979" t="str">
            <v>Convencional</v>
          </cell>
          <cell r="F3979" t="str">
            <v>Suspendida</v>
          </cell>
          <cell r="G3979">
            <v>22447</v>
          </cell>
          <cell r="H3979">
            <v>40</v>
          </cell>
          <cell r="I3979">
            <v>4.3</v>
          </cell>
          <cell r="J3979">
            <v>-73.483333329999994</v>
          </cell>
          <cell r="K3979" t="str">
            <v>Meta</v>
          </cell>
          <cell r="L3979" t="str">
            <v>Cumaral</v>
          </cell>
          <cell r="M3979" t="str">
            <v>Area Operativa 03 - Meta-Guaviare-Guainía</v>
          </cell>
          <cell r="N3979" t="str">
            <v>Orinoco</v>
          </cell>
          <cell r="O3979" t="str">
            <v>Meta</v>
          </cell>
          <cell r="Q3979" t="str">
            <v>Chisaca</v>
          </cell>
          <cell r="R3979">
            <v>23573</v>
          </cell>
        </row>
        <row r="3980">
          <cell r="B3980">
            <v>24010600</v>
          </cell>
          <cell r="C3980" t="str">
            <v>CHIQUINQUIRA  [24010600]</v>
          </cell>
          <cell r="D3980" t="str">
            <v>Pluviométrica</v>
          </cell>
          <cell r="E3980" t="str">
            <v>Convencional</v>
          </cell>
          <cell r="F3980" t="str">
            <v>Suspendida</v>
          </cell>
          <cell r="G3980">
            <v>22327</v>
          </cell>
          <cell r="H3980">
            <v>1200</v>
          </cell>
          <cell r="I3980">
            <v>5.6166666699999999</v>
          </cell>
          <cell r="J3980">
            <v>-73.816666669999989</v>
          </cell>
          <cell r="K3980" t="str">
            <v>Boyacá</v>
          </cell>
          <cell r="L3980" t="str">
            <v>Chiquinquirá</v>
          </cell>
          <cell r="M3980" t="str">
            <v>Area Operativa 06 - Boyacá-Casanare-Vichada</v>
          </cell>
          <cell r="N3980" t="str">
            <v>Magdalena Cauca</v>
          </cell>
          <cell r="O3980" t="str">
            <v>Sogamoso</v>
          </cell>
          <cell r="Q3980" t="str">
            <v>Qda Filadelfia</v>
          </cell>
          <cell r="R3980">
            <v>22812</v>
          </cell>
        </row>
        <row r="3981">
          <cell r="B3981">
            <v>35210030</v>
          </cell>
          <cell r="C3981" t="str">
            <v>NUNCHIA  [35210030]</v>
          </cell>
          <cell r="D3981" t="str">
            <v>Pluviométrica</v>
          </cell>
          <cell r="E3981" t="str">
            <v>Convencional</v>
          </cell>
          <cell r="F3981" t="str">
            <v>Suspendida</v>
          </cell>
          <cell r="G3981">
            <v>11489</v>
          </cell>
          <cell r="H3981">
            <v>500</v>
          </cell>
          <cell r="I3981">
            <v>5.6166666699999999</v>
          </cell>
          <cell r="J3981">
            <v>-72.2</v>
          </cell>
          <cell r="K3981" t="str">
            <v>Casanare</v>
          </cell>
          <cell r="L3981" t="str">
            <v>Nunchía</v>
          </cell>
          <cell r="M3981" t="str">
            <v>Area Operativa 06 - Boyacá-Casanare-Vichada</v>
          </cell>
          <cell r="N3981" t="str">
            <v>Orinoco</v>
          </cell>
          <cell r="O3981" t="str">
            <v>Meta</v>
          </cell>
          <cell r="Q3981" t="str">
            <v>Qda Las Cintas</v>
          </cell>
          <cell r="R3981">
            <v>16055</v>
          </cell>
        </row>
        <row r="3982">
          <cell r="B3982">
            <v>23120130</v>
          </cell>
          <cell r="C3982" t="str">
            <v>STA BARBARA  [23120130]</v>
          </cell>
          <cell r="D3982" t="str">
            <v>Pluviométrica</v>
          </cell>
          <cell r="E3982" t="str">
            <v>Convencional</v>
          </cell>
          <cell r="F3982" t="str">
            <v>Suspendida</v>
          </cell>
          <cell r="G3982">
            <v>23116</v>
          </cell>
          <cell r="H3982">
            <v>1180</v>
          </cell>
          <cell r="I3982">
            <v>5.6333333300000001</v>
          </cell>
          <cell r="J3982">
            <v>-74.183333329999996</v>
          </cell>
          <cell r="K3982" t="str">
            <v>Boyacá</v>
          </cell>
          <cell r="L3982" t="str">
            <v>San Pablo De Borbur</v>
          </cell>
          <cell r="M3982" t="str">
            <v>Area Operativa 06 - Boyacá-Casanare-Vichada</v>
          </cell>
          <cell r="N3982" t="str">
            <v>Magdalena Cauca</v>
          </cell>
          <cell r="O3982" t="str">
            <v>Medio Magdalena</v>
          </cell>
          <cell r="Q3982" t="str">
            <v>Hondo</v>
          </cell>
          <cell r="R3982">
            <v>23573</v>
          </cell>
        </row>
        <row r="3983">
          <cell r="B3983">
            <v>26187100</v>
          </cell>
          <cell r="C3983" t="str">
            <v>SONSON RS 2  [26187100]</v>
          </cell>
          <cell r="D3983" t="str">
            <v>Limnigráfica</v>
          </cell>
          <cell r="E3983" t="str">
            <v>Convencional</v>
          </cell>
          <cell r="F3983" t="str">
            <v>Suspendida</v>
          </cell>
          <cell r="G3983">
            <v>23146</v>
          </cell>
          <cell r="H3983">
            <v>2150</v>
          </cell>
          <cell r="I3983">
            <v>5.65</v>
          </cell>
          <cell r="J3983">
            <v>-75.316666669999989</v>
          </cell>
          <cell r="K3983" t="str">
            <v>Antioquia</v>
          </cell>
          <cell r="L3983" t="str">
            <v>Sonsón</v>
          </cell>
          <cell r="M3983" t="str">
            <v>Area Operativa 01 - Antioquia-Chocó</v>
          </cell>
          <cell r="N3983" t="str">
            <v>Magdalena Cauca</v>
          </cell>
          <cell r="O3983" t="str">
            <v>Cauca</v>
          </cell>
          <cell r="Q3983" t="str">
            <v>Sirgua</v>
          </cell>
          <cell r="R3983">
            <v>26282</v>
          </cell>
        </row>
        <row r="3984">
          <cell r="B3984">
            <v>21207750</v>
          </cell>
          <cell r="C3984" t="str">
            <v>MONDONEDO-CAR  [21207750]</v>
          </cell>
          <cell r="D3984" t="str">
            <v>Limnimétrica</v>
          </cell>
          <cell r="E3984" t="str">
            <v>Convencional</v>
          </cell>
          <cell r="F3984" t="str">
            <v>Suspendida</v>
          </cell>
          <cell r="G3984">
            <v>23422</v>
          </cell>
          <cell r="H3984">
            <v>2640</v>
          </cell>
          <cell r="I3984">
            <v>4.68333333</v>
          </cell>
          <cell r="J3984">
            <v>-74.25</v>
          </cell>
          <cell r="K3984" t="str">
            <v>Cundinamarca</v>
          </cell>
          <cell r="L3984" t="str">
            <v>Mosquera (Cundinamarca)</v>
          </cell>
          <cell r="M3984" t="str">
            <v>Area Operativa 11 - Cundinamarca-Amazonas-San Andrés</v>
          </cell>
          <cell r="N3984" t="str">
            <v>Magdalena Cauca</v>
          </cell>
          <cell r="O3984" t="str">
            <v>Alto Magdalena</v>
          </cell>
          <cell r="Q3984" t="str">
            <v>Balsillas</v>
          </cell>
          <cell r="R3984">
            <v>24456</v>
          </cell>
        </row>
        <row r="3985">
          <cell r="B3985">
            <v>26147090</v>
          </cell>
          <cell r="C3985" t="str">
            <v>PIEDRA LA 6-925  [26147090]</v>
          </cell>
          <cell r="D3985" t="str">
            <v>Limnimétrica</v>
          </cell>
          <cell r="E3985" t="str">
            <v>Convencional</v>
          </cell>
          <cell r="F3985" t="str">
            <v>Suspendida</v>
          </cell>
          <cell r="G3985">
            <v>23877</v>
          </cell>
          <cell r="H3985">
            <v>1056</v>
          </cell>
          <cell r="I3985">
            <v>5.05</v>
          </cell>
          <cell r="J3985">
            <v>-75.916666669999998</v>
          </cell>
          <cell r="K3985" t="str">
            <v>RIsaralda</v>
          </cell>
          <cell r="L3985" t="str">
            <v>Apía</v>
          </cell>
          <cell r="M3985" t="str">
            <v>Area Operativa 09 - Cauca-Valle-Caldas</v>
          </cell>
          <cell r="N3985" t="str">
            <v>Magdalena Cauca</v>
          </cell>
          <cell r="O3985" t="str">
            <v>Cauca</v>
          </cell>
          <cell r="Q3985" t="str">
            <v>Mapa</v>
          </cell>
          <cell r="R3985">
            <v>26891</v>
          </cell>
        </row>
        <row r="3986">
          <cell r="B3986">
            <v>26150020</v>
          </cell>
          <cell r="C3986" t="str">
            <v>NORMANDIA  [26150020]</v>
          </cell>
          <cell r="D3986" t="str">
            <v>Pluviométrica</v>
          </cell>
          <cell r="E3986" t="str">
            <v>Convencional</v>
          </cell>
          <cell r="F3986" t="str">
            <v>Suspendida</v>
          </cell>
          <cell r="G3986">
            <v>21746</v>
          </cell>
          <cell r="H3986">
            <v>1900</v>
          </cell>
          <cell r="I3986">
            <v>5.05</v>
          </cell>
          <cell r="J3986">
            <v>-75.533333329999991</v>
          </cell>
          <cell r="K3986" t="str">
            <v>Caldas</v>
          </cell>
          <cell r="L3986" t="str">
            <v>Manizales</v>
          </cell>
          <cell r="M3986" t="str">
            <v>Area Operativa 09 - Cauca-Valle-Caldas</v>
          </cell>
          <cell r="N3986" t="str">
            <v>Magdalena Cauca</v>
          </cell>
          <cell r="O3986" t="str">
            <v>Cauca</v>
          </cell>
          <cell r="Q3986" t="str">
            <v>Mapa</v>
          </cell>
          <cell r="R3986">
            <v>23726</v>
          </cell>
        </row>
        <row r="3987">
          <cell r="B3987">
            <v>26100050</v>
          </cell>
          <cell r="C3987" t="str">
            <v>BUGALAGRANDE  [26100050]</v>
          </cell>
          <cell r="D3987" t="str">
            <v>Pluviométrica</v>
          </cell>
          <cell r="E3987" t="str">
            <v>Convencional</v>
          </cell>
          <cell r="F3987" t="str">
            <v>Suspendida</v>
          </cell>
          <cell r="G3987">
            <v>21016</v>
          </cell>
          <cell r="H3987">
            <v>942</v>
          </cell>
          <cell r="I3987">
            <v>4.1500000000000004</v>
          </cell>
          <cell r="J3987">
            <v>-76.166666669999998</v>
          </cell>
          <cell r="K3987" t="str">
            <v>Valle del Cauca</v>
          </cell>
          <cell r="L3987" t="str">
            <v>Bugalagrande</v>
          </cell>
          <cell r="M3987" t="str">
            <v>Area Operativa 09 - Cauca-Valle-Caldas</v>
          </cell>
          <cell r="N3987" t="str">
            <v>Magdalena Cauca</v>
          </cell>
          <cell r="O3987" t="str">
            <v>Cauca</v>
          </cell>
          <cell r="Q3987" t="str">
            <v>Qda Unchia</v>
          </cell>
          <cell r="R3987">
            <v>22355</v>
          </cell>
        </row>
        <row r="3988">
          <cell r="B3988">
            <v>21197020</v>
          </cell>
          <cell r="C3988" t="str">
            <v>SAN BARTOLO  [21197020]</v>
          </cell>
          <cell r="D3988" t="str">
            <v>Limnimétrica</v>
          </cell>
          <cell r="E3988" t="str">
            <v>Convencional</v>
          </cell>
          <cell r="F3988" t="str">
            <v>Suspendida</v>
          </cell>
          <cell r="G3988">
            <v>19982</v>
          </cell>
          <cell r="H3988">
            <v>841</v>
          </cell>
          <cell r="I3988">
            <v>4.1666666699999997</v>
          </cell>
          <cell r="J3988">
            <v>-74.483333329999994</v>
          </cell>
          <cell r="K3988" t="str">
            <v>Cundinamarca</v>
          </cell>
          <cell r="L3988" t="str">
            <v>Pandi</v>
          </cell>
          <cell r="M3988" t="str">
            <v>Area Operativa 11 - Cundinamarca-Amazonas-San Andrés</v>
          </cell>
          <cell r="N3988" t="str">
            <v>Magdalena Cauca</v>
          </cell>
          <cell r="O3988" t="str">
            <v>Alto Magdalena</v>
          </cell>
          <cell r="Q3988" t="str">
            <v>Sumapaz</v>
          </cell>
          <cell r="R3988">
            <v>20073</v>
          </cell>
        </row>
        <row r="3989">
          <cell r="B3989">
            <v>24010500</v>
          </cell>
          <cell r="C3989" t="str">
            <v>MORRO EL  [24010500]</v>
          </cell>
          <cell r="D3989" t="str">
            <v>Pluviométrica</v>
          </cell>
          <cell r="E3989" t="str">
            <v>Convencional</v>
          </cell>
          <cell r="F3989" t="str">
            <v>Suspendida</v>
          </cell>
          <cell r="G3989">
            <v>24334</v>
          </cell>
          <cell r="H3989">
            <v>3410</v>
          </cell>
          <cell r="I3989">
            <v>5.43333333</v>
          </cell>
          <cell r="J3989">
            <v>-73.599999999999994</v>
          </cell>
          <cell r="K3989" t="str">
            <v>Boyacá</v>
          </cell>
          <cell r="L3989" t="str">
            <v>Samacá</v>
          </cell>
          <cell r="M3989" t="str">
            <v>Area Operativa 06 - Boyacá-Casanare-Vichada</v>
          </cell>
          <cell r="N3989" t="str">
            <v>Magdalena Cauca</v>
          </cell>
          <cell r="O3989" t="str">
            <v>Sogamoso</v>
          </cell>
          <cell r="Q3989" t="str">
            <v>Sumapaz</v>
          </cell>
          <cell r="R3989">
            <v>27590</v>
          </cell>
        </row>
        <row r="3990">
          <cell r="B3990">
            <v>24010120</v>
          </cell>
          <cell r="C3990" t="str">
            <v>REPRESA  [24010120]</v>
          </cell>
          <cell r="D3990" t="str">
            <v>Pluviométrica</v>
          </cell>
          <cell r="E3990" t="str">
            <v>Convencional</v>
          </cell>
          <cell r="F3990" t="str">
            <v>Suspendida</v>
          </cell>
          <cell r="G3990">
            <v>15295</v>
          </cell>
          <cell r="H3990">
            <v>3400</v>
          </cell>
          <cell r="I3990">
            <v>5.45</v>
          </cell>
          <cell r="J3990">
            <v>-73.55</v>
          </cell>
          <cell r="K3990" t="str">
            <v>Boyacá</v>
          </cell>
          <cell r="L3990" t="str">
            <v>Samacá</v>
          </cell>
          <cell r="M3990" t="str">
            <v>Area Operativa 06 - Boyacá-Casanare-Vichada</v>
          </cell>
          <cell r="N3990" t="str">
            <v>Magdalena Cauca</v>
          </cell>
          <cell r="O3990" t="str">
            <v>Sogamoso</v>
          </cell>
          <cell r="Q3990" t="str">
            <v>La Miel</v>
          </cell>
          <cell r="R3990">
            <v>19343</v>
          </cell>
        </row>
        <row r="3991">
          <cell r="B3991">
            <v>24017390</v>
          </cell>
          <cell r="C3991" t="str">
            <v>PTE CALICANTO  [24017390]</v>
          </cell>
          <cell r="D3991" t="str">
            <v>Limnimétrica</v>
          </cell>
          <cell r="E3991" t="str">
            <v>Convencional</v>
          </cell>
          <cell r="F3991" t="str">
            <v>Suspendida</v>
          </cell>
          <cell r="G3991">
            <v>23482</v>
          </cell>
          <cell r="H3991">
            <v>2550</v>
          </cell>
          <cell r="I3991">
            <v>5.45</v>
          </cell>
          <cell r="J3991">
            <v>-73.8</v>
          </cell>
          <cell r="K3991" t="str">
            <v>Cundinamarca</v>
          </cell>
          <cell r="L3991" t="str">
            <v>Susa</v>
          </cell>
          <cell r="M3991" t="str">
            <v>Area Operativa 11 - Cundinamarca-Amazonas-San Andrés</v>
          </cell>
          <cell r="N3991" t="str">
            <v>Magdalena Cauca</v>
          </cell>
          <cell r="O3991" t="str">
            <v>Sogamoso</v>
          </cell>
          <cell r="Q3991" t="str">
            <v>Susa</v>
          </cell>
          <cell r="R3991">
            <v>24456</v>
          </cell>
        </row>
        <row r="3992">
          <cell r="B3992">
            <v>24017020</v>
          </cell>
          <cell r="C3992" t="str">
            <v>SANTUARIO ANTIGUA  [24017020]</v>
          </cell>
          <cell r="D3992" t="str">
            <v>Limnimétrica</v>
          </cell>
          <cell r="E3992" t="str">
            <v>Convencional</v>
          </cell>
          <cell r="F3992" t="str">
            <v>Suspendida</v>
          </cell>
          <cell r="G3992">
            <v>12434</v>
          </cell>
          <cell r="H3992">
            <v>2540</v>
          </cell>
          <cell r="I3992">
            <v>5.4666666699999995</v>
          </cell>
          <cell r="J3992">
            <v>-73.783333329999991</v>
          </cell>
          <cell r="K3992" t="str">
            <v>Cundinamarca</v>
          </cell>
          <cell r="L3992" t="str">
            <v>Fúquene</v>
          </cell>
          <cell r="M3992" t="str">
            <v>Area Operativa 11 - Cundinamarca-Amazonas-San Andrés</v>
          </cell>
          <cell r="N3992" t="str">
            <v>Magdalena Cauca</v>
          </cell>
          <cell r="O3992" t="str">
            <v>Sogamoso</v>
          </cell>
          <cell r="Q3992" t="str">
            <v>Lag De Fuquene</v>
          </cell>
          <cell r="R3992">
            <v>23057</v>
          </cell>
        </row>
        <row r="3993">
          <cell r="B3993">
            <v>21205010</v>
          </cell>
          <cell r="C3993" t="str">
            <v>OBS ASTRONOM  [21205010]</v>
          </cell>
          <cell r="D3993" t="str">
            <v>Climática Ordinaria</v>
          </cell>
          <cell r="E3993" t="str">
            <v>Convencional</v>
          </cell>
          <cell r="F3993" t="str">
            <v>Suspendida</v>
          </cell>
          <cell r="G3993">
            <v>8051</v>
          </cell>
          <cell r="H3993">
            <v>2651</v>
          </cell>
          <cell r="I3993">
            <v>4.5999999999999996</v>
          </cell>
          <cell r="J3993">
            <v>-74.083333329999988</v>
          </cell>
          <cell r="K3993" t="str">
            <v>Bogotá</v>
          </cell>
          <cell r="L3993" t="str">
            <v>Bogota, D.C</v>
          </cell>
          <cell r="M3993" t="str">
            <v>Area Operativa 11 - Cundinamarca-Amazonas-San Andrés</v>
          </cell>
          <cell r="N3993" t="str">
            <v>Magdalena Cauca</v>
          </cell>
          <cell r="O3993" t="str">
            <v>Alto Magdalena</v>
          </cell>
          <cell r="Q3993" t="str">
            <v>Gachaneca</v>
          </cell>
          <cell r="R3993">
            <v>16421</v>
          </cell>
        </row>
        <row r="3994">
          <cell r="B3994">
            <v>21205250</v>
          </cell>
          <cell r="C3994" t="str">
            <v>LUMBRE LA  [21205250]</v>
          </cell>
          <cell r="D3994" t="str">
            <v>Climática Ordinaria</v>
          </cell>
          <cell r="E3994" t="str">
            <v>Convencional</v>
          </cell>
          <cell r="F3994" t="str">
            <v>Suspendida</v>
          </cell>
          <cell r="G3994">
            <v>20163</v>
          </cell>
          <cell r="H3994">
            <v>2540</v>
          </cell>
          <cell r="I3994">
            <v>4.6166666699999999</v>
          </cell>
          <cell r="J3994">
            <v>-74.183333329999996</v>
          </cell>
          <cell r="K3994" t="str">
            <v>Bogotá</v>
          </cell>
          <cell r="L3994" t="str">
            <v>Bogota, D.C</v>
          </cell>
          <cell r="M3994" t="str">
            <v>Area Operativa 11 - Cundinamarca-Amazonas-San Andrés</v>
          </cell>
          <cell r="N3994" t="str">
            <v>Magdalena Cauca</v>
          </cell>
          <cell r="O3994" t="str">
            <v>Alto Magdalena</v>
          </cell>
          <cell r="Q3994" t="str">
            <v>Tunjuelito</v>
          </cell>
          <cell r="R3994">
            <v>32157</v>
          </cell>
        </row>
        <row r="3995">
          <cell r="B3995">
            <v>21201470</v>
          </cell>
          <cell r="C3995" t="str">
            <v>FACATATIVA  [21201470]</v>
          </cell>
          <cell r="D3995" t="str">
            <v>Pluviográfica</v>
          </cell>
          <cell r="E3995" t="str">
            <v>Convencional</v>
          </cell>
          <cell r="F3995" t="str">
            <v>Suspendida</v>
          </cell>
          <cell r="G3995">
            <v>11519</v>
          </cell>
          <cell r="H3995">
            <v>2670</v>
          </cell>
          <cell r="I3995">
            <v>4.8333333300000003</v>
          </cell>
          <cell r="J3995">
            <v>-74.333333329999988</v>
          </cell>
          <cell r="K3995" t="str">
            <v>Cundinamarca</v>
          </cell>
          <cell r="L3995" t="str">
            <v>Facatativá</v>
          </cell>
          <cell r="M3995" t="str">
            <v>Area Operativa 11 - Cundinamarca-Amazonas-San Andrés</v>
          </cell>
          <cell r="N3995" t="str">
            <v>Magdalena Cauca</v>
          </cell>
          <cell r="O3995" t="str">
            <v>Alto Magdalena</v>
          </cell>
          <cell r="Q3995" t="str">
            <v>Bogota</v>
          </cell>
          <cell r="R3995">
            <v>17425</v>
          </cell>
        </row>
        <row r="3996">
          <cell r="B3996">
            <v>26087020</v>
          </cell>
          <cell r="C3996" t="str">
            <v>CHORROS LOS  [26087020]</v>
          </cell>
          <cell r="D3996" t="str">
            <v>Limnimétrica</v>
          </cell>
          <cell r="E3996" t="str">
            <v>Convencional</v>
          </cell>
          <cell r="F3996" t="str">
            <v>Suspendida</v>
          </cell>
          <cell r="G3996">
            <v>16817</v>
          </cell>
          <cell r="H3996">
            <v>960</v>
          </cell>
          <cell r="I3996">
            <v>3.9</v>
          </cell>
          <cell r="J3996">
            <v>-76.416666669999998</v>
          </cell>
          <cell r="K3996" t="str">
            <v>Valle del Cauca</v>
          </cell>
          <cell r="L3996" t="str">
            <v>Yotoco</v>
          </cell>
          <cell r="M3996" t="str">
            <v>Area Operativa 09 - Cauca-Valle-Caldas</v>
          </cell>
          <cell r="N3996" t="str">
            <v>Magdalena Cauca</v>
          </cell>
          <cell r="O3996" t="str">
            <v>Cauca</v>
          </cell>
          <cell r="Q3996" t="str">
            <v>Mediacanoa</v>
          </cell>
          <cell r="R3996">
            <v>17363</v>
          </cell>
        </row>
        <row r="3997">
          <cell r="B3997">
            <v>26090680</v>
          </cell>
          <cell r="C3997" t="str">
            <v>ALGODONERA GJA  [26090680]</v>
          </cell>
          <cell r="D3997" t="str">
            <v>Pluviográfica</v>
          </cell>
          <cell r="E3997" t="str">
            <v>Convencional</v>
          </cell>
          <cell r="F3997" t="str">
            <v>Suspendida</v>
          </cell>
          <cell r="G3997">
            <v>14350</v>
          </cell>
          <cell r="H3997">
            <v>1000</v>
          </cell>
          <cell r="I3997">
            <v>3.9</v>
          </cell>
          <cell r="J3997">
            <v>-76.283333329999991</v>
          </cell>
          <cell r="K3997" t="str">
            <v>Valle del Cauca</v>
          </cell>
          <cell r="L3997" t="str">
            <v>Buga</v>
          </cell>
          <cell r="M3997" t="str">
            <v>Area Operativa 09 - Cauca-Valle-Caldas</v>
          </cell>
          <cell r="N3997" t="str">
            <v>Magdalena Cauca</v>
          </cell>
          <cell r="O3997" t="str">
            <v>Cauca</v>
          </cell>
          <cell r="Q3997" t="str">
            <v>Mediacanoa</v>
          </cell>
          <cell r="R3997">
            <v>16177</v>
          </cell>
        </row>
        <row r="3998">
          <cell r="B3998">
            <v>26095040</v>
          </cell>
          <cell r="C3998" t="str">
            <v>AGRICOLA GJA  [26095040]</v>
          </cell>
          <cell r="D3998" t="str">
            <v>Climática Ordinaria</v>
          </cell>
          <cell r="E3998" t="str">
            <v>Convencional</v>
          </cell>
          <cell r="F3998" t="str">
            <v>Suspendida</v>
          </cell>
          <cell r="G3998">
            <v>13589</v>
          </cell>
          <cell r="H3998">
            <v>969</v>
          </cell>
          <cell r="I3998">
            <v>3.9166666699999997</v>
          </cell>
          <cell r="J3998">
            <v>-76.3</v>
          </cell>
          <cell r="K3998" t="str">
            <v>Valle del Cauca</v>
          </cell>
          <cell r="L3998" t="str">
            <v>Buga</v>
          </cell>
          <cell r="M3998" t="str">
            <v>Area Operativa 09 - Cauca-Valle-Caldas</v>
          </cell>
          <cell r="N3998" t="str">
            <v>Magdalena Cauca</v>
          </cell>
          <cell r="O3998" t="str">
            <v>Cauca</v>
          </cell>
          <cell r="Q3998" t="str">
            <v>Calima</v>
          </cell>
          <cell r="R3998">
            <v>21869</v>
          </cell>
        </row>
        <row r="3999">
          <cell r="B3999">
            <v>24017470</v>
          </cell>
          <cell r="C3999" t="str">
            <v>PTE SAN IGNACIO  [24017470]</v>
          </cell>
          <cell r="D3999" t="str">
            <v>Limnimétrica</v>
          </cell>
          <cell r="E3999" t="str">
            <v>Convencional</v>
          </cell>
          <cell r="F3999" t="str">
            <v>Suspendida</v>
          </cell>
          <cell r="G3999">
            <v>23482</v>
          </cell>
          <cell r="H3999">
            <v>2550</v>
          </cell>
          <cell r="I3999">
            <v>5.2833333299999996</v>
          </cell>
          <cell r="J3999">
            <v>-73.8</v>
          </cell>
          <cell r="K3999" t="str">
            <v>Cundinamarca</v>
          </cell>
          <cell r="L3999" t="str">
            <v>Ubaté</v>
          </cell>
          <cell r="M3999" t="str">
            <v>Area Operativa 11 - Cundinamarca-Amazonas-San Andrés</v>
          </cell>
          <cell r="N3999" t="str">
            <v>Magdalena Cauca</v>
          </cell>
          <cell r="O3999" t="str">
            <v>Sogamoso</v>
          </cell>
          <cell r="Q3999" t="str">
            <v>Suta</v>
          </cell>
          <cell r="R3999">
            <v>24577</v>
          </cell>
        </row>
        <row r="4000">
          <cell r="B4000">
            <v>54010110</v>
          </cell>
          <cell r="C4000" t="str">
            <v>VACORI  [54010110]</v>
          </cell>
          <cell r="D4000" t="str">
            <v>Pluviométrica</v>
          </cell>
          <cell r="E4000" t="str">
            <v>Convencional</v>
          </cell>
          <cell r="F4000" t="str">
            <v>Suspendida</v>
          </cell>
          <cell r="G4000">
            <v>23726</v>
          </cell>
          <cell r="H4000">
            <v>483</v>
          </cell>
          <cell r="I4000">
            <v>5.3</v>
          </cell>
          <cell r="J4000">
            <v>-76.2</v>
          </cell>
          <cell r="K4000" t="str">
            <v>RIsaralda</v>
          </cell>
          <cell r="L4000" t="str">
            <v>Pueblo Rico</v>
          </cell>
          <cell r="M4000" t="str">
            <v>Area Operativa 09 - Cauca-Valle-Caldas</v>
          </cell>
          <cell r="N4000" t="str">
            <v>Pacifico</v>
          </cell>
          <cell r="O4000" t="str">
            <v>San Juán</v>
          </cell>
          <cell r="Q4000" t="str">
            <v>Lenguazaque</v>
          </cell>
          <cell r="R4000">
            <v>24912</v>
          </cell>
        </row>
        <row r="4001">
          <cell r="B4001">
            <v>26120230</v>
          </cell>
          <cell r="C4001" t="str">
            <v>COL LA SALLE  [26120230]</v>
          </cell>
          <cell r="D4001" t="str">
            <v>Pluviométrica</v>
          </cell>
          <cell r="E4001" t="str">
            <v>Convencional</v>
          </cell>
          <cell r="F4001" t="str">
            <v>Suspendida</v>
          </cell>
          <cell r="G4001">
            <v>10608</v>
          </cell>
          <cell r="H4001">
            <v>1480</v>
          </cell>
          <cell r="I4001">
            <v>4.5166666700000002</v>
          </cell>
          <cell r="J4001">
            <v>-75.650000000000006</v>
          </cell>
          <cell r="K4001" t="str">
            <v>Quindío</v>
          </cell>
          <cell r="L4001" t="str">
            <v>Armenia (Quindío)</v>
          </cell>
          <cell r="M4001" t="str">
            <v>Area Operativa 09 - Cauca-Valle-Caldas</v>
          </cell>
          <cell r="N4001" t="str">
            <v>Magdalena Cauca</v>
          </cell>
          <cell r="O4001" t="str">
            <v>Cauca</v>
          </cell>
          <cell r="Q4001" t="str">
            <v>Cauca</v>
          </cell>
          <cell r="R4001">
            <v>13499</v>
          </cell>
        </row>
        <row r="4002">
          <cell r="B4002">
            <v>21207760</v>
          </cell>
          <cell r="C4002" t="str">
            <v>NOVICIADO  [21207760]</v>
          </cell>
          <cell r="D4002" t="str">
            <v>Limnimétrica</v>
          </cell>
          <cell r="E4002" t="str">
            <v>Convencional</v>
          </cell>
          <cell r="F4002" t="str">
            <v>Suspendida</v>
          </cell>
          <cell r="G4002">
            <v>23422</v>
          </cell>
          <cell r="H4002">
            <v>2649</v>
          </cell>
          <cell r="I4002">
            <v>4.8333333300000003</v>
          </cell>
          <cell r="J4002">
            <v>-74.083333329999988</v>
          </cell>
          <cell r="K4002" t="str">
            <v>Cundinamarca</v>
          </cell>
          <cell r="L4002" t="str">
            <v>Cota</v>
          </cell>
          <cell r="M4002" t="str">
            <v>Area Operativa 11 - Cundinamarca-Amazonas-San Andrés</v>
          </cell>
          <cell r="N4002" t="str">
            <v>Magdalena Cauca</v>
          </cell>
          <cell r="O4002" t="str">
            <v>Alto Magdalena</v>
          </cell>
          <cell r="Q4002" t="str">
            <v>Bogota</v>
          </cell>
          <cell r="R4002">
            <v>24426</v>
          </cell>
        </row>
        <row r="4003">
          <cell r="B4003">
            <v>21208180</v>
          </cell>
          <cell r="C4003" t="str">
            <v>PTE EL MERIDOR  [21208180]</v>
          </cell>
          <cell r="D4003" t="str">
            <v>Limnimétrica</v>
          </cell>
          <cell r="E4003" t="str">
            <v>Convencional</v>
          </cell>
          <cell r="F4003" t="str">
            <v>Suspendida</v>
          </cell>
          <cell r="G4003">
            <v>23422</v>
          </cell>
          <cell r="H4003">
            <v>2580</v>
          </cell>
          <cell r="I4003">
            <v>4.8499999999999996</v>
          </cell>
          <cell r="J4003">
            <v>-74.133333329999999</v>
          </cell>
          <cell r="K4003" t="str">
            <v>Cundinamarca</v>
          </cell>
          <cell r="L4003" t="str">
            <v>Tenjo</v>
          </cell>
          <cell r="M4003" t="str">
            <v>Area Operativa 11 - Cundinamarca-Amazonas-San Andrés</v>
          </cell>
          <cell r="N4003" t="str">
            <v>Magdalena Cauca</v>
          </cell>
          <cell r="O4003" t="str">
            <v>Alto Magdalena</v>
          </cell>
          <cell r="Q4003" t="str">
            <v>Chicu</v>
          </cell>
          <cell r="R4003">
            <v>24426</v>
          </cell>
        </row>
        <row r="4004">
          <cell r="B4004">
            <v>54070160</v>
          </cell>
          <cell r="C4004" t="str">
            <v>MINA LA  [54070160]</v>
          </cell>
          <cell r="D4004" t="str">
            <v>Pluviométrica</v>
          </cell>
          <cell r="E4004" t="str">
            <v>Convencional</v>
          </cell>
          <cell r="F4004" t="str">
            <v>Suspendida</v>
          </cell>
          <cell r="G4004">
            <v>30147</v>
          </cell>
          <cell r="H4004">
            <v>125</v>
          </cell>
          <cell r="I4004">
            <v>3.9166666699999997</v>
          </cell>
          <cell r="J4004">
            <v>-76.816666669999989</v>
          </cell>
          <cell r="K4004" t="str">
            <v>Valle del Cauca</v>
          </cell>
          <cell r="L4004" t="str">
            <v>Buenaventura</v>
          </cell>
          <cell r="M4004" t="str">
            <v>Area Operativa 09 - Cauca-Valle-Caldas</v>
          </cell>
          <cell r="N4004" t="str">
            <v>Pacifico</v>
          </cell>
          <cell r="O4004" t="str">
            <v>San Juán</v>
          </cell>
          <cell r="Q4004" t="str">
            <v>Rio Chipata</v>
          </cell>
          <cell r="R4004">
            <v>30300</v>
          </cell>
        </row>
        <row r="4005">
          <cell r="B4005">
            <v>54075070</v>
          </cell>
          <cell r="C4005" t="str">
            <v>QUIRAMA  [54075070]</v>
          </cell>
          <cell r="D4005" t="str">
            <v>Climática Ordinaria</v>
          </cell>
          <cell r="E4005" t="str">
            <v>Convencional</v>
          </cell>
          <cell r="F4005" t="str">
            <v>Suspendida</v>
          </cell>
          <cell r="G4005">
            <v>30727</v>
          </cell>
          <cell r="H4005">
            <v>980</v>
          </cell>
          <cell r="I4005">
            <v>3.9166666699999997</v>
          </cell>
          <cell r="J4005">
            <v>-76.650000000000006</v>
          </cell>
          <cell r="K4005" t="str">
            <v>Valle del Cauca</v>
          </cell>
          <cell r="L4005" t="str">
            <v>Calima (El Darién)</v>
          </cell>
          <cell r="M4005" t="str">
            <v>Area Operativa 09 - Cauca-Valle-Caldas</v>
          </cell>
          <cell r="N4005" t="str">
            <v>Pacifico</v>
          </cell>
          <cell r="O4005" t="str">
            <v>San Juán</v>
          </cell>
          <cell r="Q4005" t="str">
            <v>Rio Chipata</v>
          </cell>
          <cell r="R4005">
            <v>32065</v>
          </cell>
        </row>
        <row r="4006">
          <cell r="B4006">
            <v>32067040</v>
          </cell>
          <cell r="C4006" t="str">
            <v>PLAYA LA  [32067040]</v>
          </cell>
          <cell r="D4006" t="str">
            <v>Limnimétrica</v>
          </cell>
          <cell r="E4006" t="str">
            <v>Convencional</v>
          </cell>
          <cell r="F4006" t="str">
            <v>Suspendida</v>
          </cell>
          <cell r="G4006">
            <v>23116</v>
          </cell>
          <cell r="H4006">
            <v>3350</v>
          </cell>
          <cell r="I4006">
            <v>3.95</v>
          </cell>
          <cell r="J4006">
            <v>-74.183333329999996</v>
          </cell>
          <cell r="K4006" t="str">
            <v>Meta</v>
          </cell>
          <cell r="L4006" t="str">
            <v>Guamal (Meta)</v>
          </cell>
          <cell r="M4006" t="str">
            <v>Area Operativa 03 - Meta-Guaviare-Guainía</v>
          </cell>
          <cell r="N4006" t="str">
            <v>Orinoco</v>
          </cell>
          <cell r="O4006" t="str">
            <v>Guaviare</v>
          </cell>
          <cell r="Q4006" t="str">
            <v>Nevado</v>
          </cell>
          <cell r="R4006">
            <v>25583</v>
          </cell>
        </row>
        <row r="4007">
          <cell r="B4007">
            <v>35010180</v>
          </cell>
          <cell r="C4007" t="str">
            <v>MIS BUENOS AIRES  [35010180]</v>
          </cell>
          <cell r="D4007" t="str">
            <v>Pluviométrica</v>
          </cell>
          <cell r="E4007" t="str">
            <v>Convencional</v>
          </cell>
          <cell r="F4007" t="str">
            <v>Suspendida</v>
          </cell>
          <cell r="G4007">
            <v>23026</v>
          </cell>
          <cell r="H4007">
            <v>529</v>
          </cell>
          <cell r="I4007">
            <v>3.96666667</v>
          </cell>
          <cell r="J4007">
            <v>-73.766666669999992</v>
          </cell>
          <cell r="K4007" t="str">
            <v>Meta</v>
          </cell>
          <cell r="L4007" t="str">
            <v>Acacías</v>
          </cell>
          <cell r="M4007" t="str">
            <v>Area Operativa 03 - Meta-Guaviare-Guainía</v>
          </cell>
          <cell r="N4007" t="str">
            <v>Orinoco</v>
          </cell>
          <cell r="O4007" t="str">
            <v>Meta</v>
          </cell>
          <cell r="Q4007" t="str">
            <v>Sumapaz</v>
          </cell>
          <cell r="R4007">
            <v>23330</v>
          </cell>
        </row>
        <row r="4008">
          <cell r="B4008">
            <v>24011020</v>
          </cell>
          <cell r="C4008" t="str">
            <v>AGROPECUARIA GJA  [24011020]</v>
          </cell>
          <cell r="D4008" t="str">
            <v>Pluviográfica</v>
          </cell>
          <cell r="E4008" t="str">
            <v>Convencional</v>
          </cell>
          <cell r="F4008" t="str">
            <v>Suspendida</v>
          </cell>
          <cell r="G4008">
            <v>10667</v>
          </cell>
          <cell r="H4008">
            <v>3100</v>
          </cell>
          <cell r="I4008">
            <v>5.31666667</v>
          </cell>
          <cell r="J4008">
            <v>-73.816666669999989</v>
          </cell>
          <cell r="K4008" t="str">
            <v>Cundinamarca</v>
          </cell>
          <cell r="L4008" t="str">
            <v>Ubaté</v>
          </cell>
          <cell r="M4008" t="str">
            <v>Area Operativa 11 - Cundinamarca-Amazonas-San Andrés</v>
          </cell>
          <cell r="N4008" t="str">
            <v>Magdalena Cauca</v>
          </cell>
          <cell r="O4008" t="str">
            <v>Sogamoso</v>
          </cell>
          <cell r="Q4008" t="str">
            <v>Qda Zusne</v>
          </cell>
          <cell r="R4008">
            <v>22630</v>
          </cell>
        </row>
        <row r="4009">
          <cell r="B4009">
            <v>23040040</v>
          </cell>
          <cell r="C4009" t="str">
            <v>NUTIBARA HDA  [23040040]</v>
          </cell>
          <cell r="D4009" t="str">
            <v>Pluviométrica</v>
          </cell>
          <cell r="E4009" t="str">
            <v>Convencional</v>
          </cell>
          <cell r="F4009" t="str">
            <v>Suspendida</v>
          </cell>
          <cell r="G4009">
            <v>23635</v>
          </cell>
          <cell r="H4009">
            <v>200</v>
          </cell>
          <cell r="I4009">
            <v>5.3333333300000003</v>
          </cell>
          <cell r="J4009">
            <v>-74.75</v>
          </cell>
          <cell r="K4009" t="str">
            <v>Caldas</v>
          </cell>
          <cell r="L4009" t="str">
            <v>La Dorada</v>
          </cell>
          <cell r="M4009" t="str">
            <v>Area Operativa 10 - Tolima</v>
          </cell>
          <cell r="N4009" t="str">
            <v>Magdalena Cauca</v>
          </cell>
          <cell r="O4009" t="str">
            <v>Medio Magdalena</v>
          </cell>
          <cell r="Q4009" t="str">
            <v>Suta</v>
          </cell>
          <cell r="R4009">
            <v>24791</v>
          </cell>
        </row>
        <row r="4010">
          <cell r="B4010">
            <v>26110400</v>
          </cell>
          <cell r="C4010" t="str">
            <v>CALERA LA  [26110400]</v>
          </cell>
          <cell r="D4010" t="str">
            <v>Pluviométrica</v>
          </cell>
          <cell r="E4010" t="str">
            <v>Convencional</v>
          </cell>
          <cell r="F4010" t="str">
            <v>Suspendida</v>
          </cell>
          <cell r="G4010">
            <v>27409</v>
          </cell>
          <cell r="H4010">
            <v>1220</v>
          </cell>
          <cell r="I4010">
            <v>4.5333333299999996</v>
          </cell>
          <cell r="J4010">
            <v>-76.133333329999999</v>
          </cell>
          <cell r="K4010" t="str">
            <v>Valle del Cauca</v>
          </cell>
          <cell r="L4010" t="str">
            <v>La Unión (Valle del cauca)</v>
          </cell>
          <cell r="M4010" t="str">
            <v>Area Operativa 09 - Cauca-Valle-Caldas</v>
          </cell>
          <cell r="N4010" t="str">
            <v>Magdalena Cauca</v>
          </cell>
          <cell r="O4010" t="str">
            <v>Cauca</v>
          </cell>
          <cell r="Q4010" t="str">
            <v>Los Micos</v>
          </cell>
          <cell r="R4010">
            <v>33373</v>
          </cell>
        </row>
        <row r="4011">
          <cell r="B4011">
            <v>21205040</v>
          </cell>
          <cell r="C4011" t="str">
            <v>PICOTA LA  [21205040]</v>
          </cell>
          <cell r="D4011" t="str">
            <v>Climática Ordinaria</v>
          </cell>
          <cell r="E4011" t="str">
            <v>Convencional</v>
          </cell>
          <cell r="F4011" t="str">
            <v>Suspendida</v>
          </cell>
          <cell r="G4011">
            <v>10608</v>
          </cell>
          <cell r="H4011">
            <v>2600</v>
          </cell>
          <cell r="I4011">
            <v>4.55</v>
          </cell>
          <cell r="J4011">
            <v>-74.133333329999999</v>
          </cell>
          <cell r="K4011" t="str">
            <v>Bogotá</v>
          </cell>
          <cell r="L4011" t="str">
            <v>Bogota, D.C</v>
          </cell>
          <cell r="M4011" t="str">
            <v>Area Operativa 11 - Cundinamarca-Amazonas-San Andrés</v>
          </cell>
          <cell r="N4011" t="str">
            <v>Magdalena Cauca</v>
          </cell>
          <cell r="O4011" t="str">
            <v>Alto Magdalena</v>
          </cell>
          <cell r="Q4011" t="str">
            <v>Chingaza</v>
          </cell>
          <cell r="R4011">
            <v>19617</v>
          </cell>
        </row>
        <row r="4012">
          <cell r="B4012">
            <v>21205310</v>
          </cell>
          <cell r="C4012" t="str">
            <v>CARO LA  [21205310]</v>
          </cell>
          <cell r="D4012" t="str">
            <v>Climática Ordinaria</v>
          </cell>
          <cell r="E4012" t="str">
            <v>Convencional</v>
          </cell>
          <cell r="F4012" t="str">
            <v>Suspendida</v>
          </cell>
          <cell r="G4012">
            <v>17182</v>
          </cell>
          <cell r="H4012">
            <v>2560</v>
          </cell>
          <cell r="I4012">
            <v>4.8666666699999999</v>
          </cell>
          <cell r="J4012">
            <v>-74.033333329999991</v>
          </cell>
          <cell r="K4012" t="str">
            <v>Cundinamarca</v>
          </cell>
          <cell r="L4012" t="str">
            <v>Chía</v>
          </cell>
          <cell r="M4012" t="str">
            <v>Area Operativa 11 - Cundinamarca-Amazonas-San Andrés</v>
          </cell>
          <cell r="N4012" t="str">
            <v>Magdalena Cauca</v>
          </cell>
          <cell r="O4012" t="str">
            <v>Alto Magdalena</v>
          </cell>
          <cell r="Q4012" t="str">
            <v>San Cristobal</v>
          </cell>
          <cell r="R4012">
            <v>20104</v>
          </cell>
        </row>
        <row r="4013">
          <cell r="B4013">
            <v>21208430</v>
          </cell>
          <cell r="C4013" t="str">
            <v>SAN PATRICIO  [21208430]</v>
          </cell>
          <cell r="D4013" t="str">
            <v>Limnimétrica</v>
          </cell>
          <cell r="E4013" t="str">
            <v>Convencional</v>
          </cell>
          <cell r="F4013" t="str">
            <v>Suspendida</v>
          </cell>
          <cell r="G4013">
            <v>21961</v>
          </cell>
          <cell r="H4013">
            <v>2600</v>
          </cell>
          <cell r="I4013">
            <v>4.8666666699999999</v>
          </cell>
          <cell r="J4013">
            <v>-74.2</v>
          </cell>
          <cell r="K4013" t="str">
            <v>Cundinamarca</v>
          </cell>
          <cell r="L4013" t="str">
            <v>Subachoque</v>
          </cell>
          <cell r="M4013" t="str">
            <v>Area Operativa 11 - Cundinamarca-Amazonas-San Andrés</v>
          </cell>
          <cell r="N4013" t="str">
            <v>Magdalena Cauca</v>
          </cell>
          <cell r="O4013" t="str">
            <v>Alto Magdalena</v>
          </cell>
          <cell r="Q4013" t="str">
            <v>Subachoque</v>
          </cell>
          <cell r="R4013">
            <v>28839</v>
          </cell>
        </row>
        <row r="4014">
          <cell r="B4014">
            <v>35010190</v>
          </cell>
          <cell r="C4014" t="str">
            <v>SABUCAN HDA  [35010190]</v>
          </cell>
          <cell r="D4014" t="str">
            <v>Pluviométrica</v>
          </cell>
          <cell r="E4014" t="str">
            <v>Convencional</v>
          </cell>
          <cell r="F4014" t="str">
            <v>Suspendida</v>
          </cell>
          <cell r="G4014">
            <v>23026</v>
          </cell>
          <cell r="H4014">
            <v>531</v>
          </cell>
          <cell r="I4014">
            <v>3.96666667</v>
          </cell>
          <cell r="J4014">
            <v>-73.783333329999991</v>
          </cell>
          <cell r="K4014" t="str">
            <v>Meta</v>
          </cell>
          <cell r="L4014" t="str">
            <v>Acacías</v>
          </cell>
          <cell r="M4014" t="str">
            <v>Area Operativa 03 - Meta-Guaviare-Guainía</v>
          </cell>
          <cell r="N4014" t="str">
            <v>Orinoco</v>
          </cell>
          <cell r="O4014" t="str">
            <v>Meta</v>
          </cell>
          <cell r="Q4014" t="str">
            <v>Tomine</v>
          </cell>
          <cell r="R4014">
            <v>23573</v>
          </cell>
        </row>
        <row r="4015">
          <cell r="B4015">
            <v>54070180</v>
          </cell>
          <cell r="C4015" t="str">
            <v>AUSTRIACO EL  [54070180]</v>
          </cell>
          <cell r="D4015" t="str">
            <v>Pluviométrica</v>
          </cell>
          <cell r="E4015" t="str">
            <v>Convencional</v>
          </cell>
          <cell r="F4015" t="str">
            <v>Suspendida</v>
          </cell>
          <cell r="G4015">
            <v>29997</v>
          </cell>
          <cell r="H4015">
            <v>70</v>
          </cell>
          <cell r="I4015">
            <v>4</v>
          </cell>
          <cell r="J4015">
            <v>-76.8</v>
          </cell>
          <cell r="K4015" t="str">
            <v>Valle del Cauca</v>
          </cell>
          <cell r="L4015" t="str">
            <v>Calima (El Darién)</v>
          </cell>
          <cell r="M4015" t="str">
            <v>Area Operativa 09 - Cauca-Valle-Caldas</v>
          </cell>
          <cell r="N4015" t="str">
            <v>Pacifico</v>
          </cell>
          <cell r="O4015" t="str">
            <v>San Juán</v>
          </cell>
          <cell r="Q4015" t="str">
            <v>Qda Paquilo</v>
          </cell>
          <cell r="R4015">
            <v>30178</v>
          </cell>
        </row>
        <row r="4016">
          <cell r="B4016">
            <v>26107150</v>
          </cell>
          <cell r="C4016" t="str">
            <v>PTE ZINC  [26107150]</v>
          </cell>
          <cell r="D4016" t="str">
            <v>Limnimétrica</v>
          </cell>
          <cell r="E4016" t="str">
            <v>Convencional</v>
          </cell>
          <cell r="F4016" t="str">
            <v>Suspendida</v>
          </cell>
          <cell r="G4016">
            <v>31670</v>
          </cell>
          <cell r="H4016">
            <v>1000</v>
          </cell>
          <cell r="I4016">
            <v>4.0166666700000002</v>
          </cell>
          <cell r="J4016">
            <v>-76.150000000000006</v>
          </cell>
          <cell r="K4016" t="str">
            <v>Valle del Cauca</v>
          </cell>
          <cell r="L4016" t="str">
            <v>Tuluá</v>
          </cell>
          <cell r="M4016" t="str">
            <v>Area Operativa 09 - Cauca-Valle-Caldas</v>
          </cell>
          <cell r="N4016" t="str">
            <v>Magdalena Cauca</v>
          </cell>
          <cell r="O4016" t="str">
            <v>Cauca</v>
          </cell>
          <cell r="Q4016" t="str">
            <v>Tulua</v>
          </cell>
          <cell r="R4016">
            <v>32674</v>
          </cell>
        </row>
        <row r="4017">
          <cell r="B4017">
            <v>24017340</v>
          </cell>
          <cell r="C4017" t="str">
            <v>PTE FLORES  [24017340]</v>
          </cell>
          <cell r="D4017" t="str">
            <v>Limnimétrica</v>
          </cell>
          <cell r="E4017" t="str">
            <v>Convencional</v>
          </cell>
          <cell r="F4017" t="str">
            <v>Suspendida</v>
          </cell>
          <cell r="G4017">
            <v>23482</v>
          </cell>
          <cell r="H4017">
            <v>2566</v>
          </cell>
          <cell r="I4017">
            <v>5.3333333300000003</v>
          </cell>
          <cell r="J4017">
            <v>-73.733333329999994</v>
          </cell>
          <cell r="K4017" t="str">
            <v>Cundinamarca</v>
          </cell>
          <cell r="L4017" t="str">
            <v>Lenguazaque</v>
          </cell>
          <cell r="M4017" t="str">
            <v>Area Operativa 11 - Cundinamarca-Amazonas-San Andrés</v>
          </cell>
          <cell r="N4017" t="str">
            <v>Magdalena Cauca</v>
          </cell>
          <cell r="O4017" t="str">
            <v>Sogamoso</v>
          </cell>
          <cell r="Q4017" t="str">
            <v>Lenguazaque</v>
          </cell>
          <cell r="R4017">
            <v>24487</v>
          </cell>
        </row>
        <row r="4018">
          <cell r="B4018">
            <v>23065080</v>
          </cell>
          <cell r="C4018" t="str">
            <v>CAPARRAPI  [23065080]</v>
          </cell>
          <cell r="D4018" t="str">
            <v>Climática Ordinaria</v>
          </cell>
          <cell r="E4018" t="str">
            <v>Convencional</v>
          </cell>
          <cell r="F4018" t="str">
            <v>Suspendida</v>
          </cell>
          <cell r="G4018">
            <v>16086</v>
          </cell>
          <cell r="H4018">
            <v>882</v>
          </cell>
          <cell r="I4018">
            <v>5.35</v>
          </cell>
          <cell r="J4018">
            <v>-74.5</v>
          </cell>
          <cell r="K4018" t="str">
            <v>Cundinamarca</v>
          </cell>
          <cell r="L4018" t="str">
            <v>Caparrapí</v>
          </cell>
          <cell r="M4018" t="str">
            <v>Area Operativa 11 - Cundinamarca-Amazonas-San Andrés</v>
          </cell>
          <cell r="N4018" t="str">
            <v>Magdalena Cauca</v>
          </cell>
          <cell r="O4018" t="str">
            <v>Medio Magdalena</v>
          </cell>
          <cell r="Q4018" t="str">
            <v>Pensilvania</v>
          </cell>
          <cell r="R4018">
            <v>16695</v>
          </cell>
        </row>
        <row r="4019">
          <cell r="B4019">
            <v>24017350</v>
          </cell>
          <cell r="C4019" t="str">
            <v>PTE LA JABONERA  [24017350]</v>
          </cell>
          <cell r="D4019" t="str">
            <v>Limnimétrica</v>
          </cell>
          <cell r="E4019" t="str">
            <v>Convencional</v>
          </cell>
          <cell r="F4019" t="str">
            <v>Suspendida</v>
          </cell>
          <cell r="G4019">
            <v>23482</v>
          </cell>
          <cell r="H4019">
            <v>2546</v>
          </cell>
          <cell r="I4019">
            <v>5.35</v>
          </cell>
          <cell r="J4019">
            <v>-73.75</v>
          </cell>
          <cell r="K4019" t="str">
            <v>Cundinamarca</v>
          </cell>
          <cell r="L4019" t="str">
            <v>Lenguazaque</v>
          </cell>
          <cell r="M4019" t="str">
            <v>Area Operativa 11 - Cundinamarca-Amazonas-San Andrés</v>
          </cell>
          <cell r="N4019" t="str">
            <v>Magdalena Cauca</v>
          </cell>
          <cell r="O4019" t="str">
            <v>Sogamoso</v>
          </cell>
          <cell r="Q4019" t="str">
            <v>Lenguazaque</v>
          </cell>
          <cell r="R4019">
            <v>26252</v>
          </cell>
        </row>
        <row r="4020">
          <cell r="B4020">
            <v>21220010</v>
          </cell>
          <cell r="C4020" t="str">
            <v>PARAISO EL HDA  [21220010]</v>
          </cell>
          <cell r="D4020" t="str">
            <v>Pluviométrica</v>
          </cell>
          <cell r="E4020" t="str">
            <v>Convencional</v>
          </cell>
          <cell r="F4020" t="str">
            <v>Suspendida</v>
          </cell>
          <cell r="G4020">
            <v>16391</v>
          </cell>
          <cell r="H4020">
            <v>400</v>
          </cell>
          <cell r="I4020">
            <v>4.55</v>
          </cell>
          <cell r="J4020">
            <v>-74.883333329999999</v>
          </cell>
          <cell r="K4020" t="str">
            <v>Tolima</v>
          </cell>
          <cell r="L4020" t="str">
            <v>Piedras</v>
          </cell>
          <cell r="M4020" t="str">
            <v>Area Operativa 10 - Tolima</v>
          </cell>
          <cell r="N4020" t="str">
            <v>Magdalena Cauca</v>
          </cell>
          <cell r="O4020" t="str">
            <v>Alto Magdalena</v>
          </cell>
          <cell r="Q4020" t="str">
            <v>Qda Chiguasa</v>
          </cell>
          <cell r="R4020">
            <v>17302</v>
          </cell>
        </row>
        <row r="4021">
          <cell r="B4021">
            <v>21240020</v>
          </cell>
          <cell r="C4021" t="str">
            <v>CALDAS  [21240020]</v>
          </cell>
          <cell r="D4021" t="str">
            <v>Pluviométrica</v>
          </cell>
          <cell r="E4021" t="str">
            <v>Convencional</v>
          </cell>
          <cell r="F4021" t="str">
            <v>Suspendida</v>
          </cell>
          <cell r="G4021">
            <v>12493</v>
          </cell>
          <cell r="H4021">
            <v>400</v>
          </cell>
          <cell r="I4021">
            <v>4.56666667</v>
          </cell>
          <cell r="J4021">
            <v>-74.933333329999996</v>
          </cell>
          <cell r="K4021" t="str">
            <v>Tolima</v>
          </cell>
          <cell r="L4021" t="str">
            <v>Alvarado</v>
          </cell>
          <cell r="M4021" t="str">
            <v>Area Operativa 10 - Tolima</v>
          </cell>
          <cell r="N4021" t="str">
            <v>Magdalena Cauca</v>
          </cell>
          <cell r="O4021" t="str">
            <v>Alto Magdalena</v>
          </cell>
          <cell r="Q4021" t="str">
            <v>Bogota</v>
          </cell>
          <cell r="R4021">
            <v>13469</v>
          </cell>
        </row>
        <row r="4022">
          <cell r="B4022">
            <v>26110080</v>
          </cell>
          <cell r="C4022" t="str">
            <v>RIVERA LA  [26110080]</v>
          </cell>
          <cell r="D4022" t="str">
            <v>Pluviométrica</v>
          </cell>
          <cell r="E4022" t="str">
            <v>Convencional</v>
          </cell>
          <cell r="F4022" t="str">
            <v>Suspendida</v>
          </cell>
          <cell r="G4022">
            <v>24638</v>
          </cell>
          <cell r="H4022">
            <v>1050</v>
          </cell>
          <cell r="I4022">
            <v>4.56666667</v>
          </cell>
          <cell r="J4022">
            <v>-76.083333329999988</v>
          </cell>
          <cell r="K4022" t="str">
            <v>Valle del Cauca</v>
          </cell>
          <cell r="L4022" t="str">
            <v>La Unión (Valle del cauca)</v>
          </cell>
          <cell r="M4022" t="str">
            <v>Area Operativa 09 - Cauca-Valle-Caldas</v>
          </cell>
          <cell r="N4022" t="str">
            <v>Magdalena Cauca</v>
          </cell>
          <cell r="O4022" t="str">
            <v>Cauca</v>
          </cell>
          <cell r="Q4022" t="str">
            <v>Bogota</v>
          </cell>
          <cell r="R4022">
            <v>31031</v>
          </cell>
        </row>
        <row r="4023">
          <cell r="B4023">
            <v>35060290</v>
          </cell>
          <cell r="C4023" t="str">
            <v>TOMINE GUATAVITA 2  [35060290]</v>
          </cell>
          <cell r="D4023" t="str">
            <v>Pluviográfica</v>
          </cell>
          <cell r="E4023" t="str">
            <v>Convencional</v>
          </cell>
          <cell r="F4023" t="str">
            <v>Suspendida</v>
          </cell>
          <cell r="G4023">
            <v>21200</v>
          </cell>
          <cell r="H4023">
            <v>2700</v>
          </cell>
          <cell r="I4023">
            <v>4.8833333300000001</v>
          </cell>
          <cell r="J4023">
            <v>-73.8</v>
          </cell>
          <cell r="K4023" t="str">
            <v>Cundinamarca</v>
          </cell>
          <cell r="L4023" t="str">
            <v>Guatavita</v>
          </cell>
          <cell r="M4023" t="str">
            <v>Area Operativa 11 - Cundinamarca-Amazonas-San Andrés</v>
          </cell>
          <cell r="N4023" t="str">
            <v>Magdalena Cauca</v>
          </cell>
          <cell r="O4023" t="str">
            <v>Alto Magdalena</v>
          </cell>
          <cell r="Q4023" t="str">
            <v>Claro</v>
          </cell>
          <cell r="R4023">
            <v>21534</v>
          </cell>
        </row>
        <row r="4024">
          <cell r="B4024">
            <v>26135130</v>
          </cell>
          <cell r="C4024" t="str">
            <v>SUIZA LA  [26135130]</v>
          </cell>
          <cell r="D4024" t="str">
            <v>Climática Ordinaria</v>
          </cell>
          <cell r="E4024" t="str">
            <v>Convencional</v>
          </cell>
          <cell r="F4024" t="str">
            <v>Suspendida</v>
          </cell>
          <cell r="G4024">
            <v>26068</v>
          </cell>
          <cell r="H4024">
            <v>1000</v>
          </cell>
          <cell r="I4024">
            <v>4.9000000000000004</v>
          </cell>
          <cell r="J4024">
            <v>-75.900000000000006</v>
          </cell>
          <cell r="K4024" t="str">
            <v>RIsaralda</v>
          </cell>
          <cell r="L4024" t="str">
            <v>La Virginia</v>
          </cell>
          <cell r="M4024" t="str">
            <v>Area Operativa 09 - Cauca-Valle-Caldas</v>
          </cell>
          <cell r="N4024" t="str">
            <v>Magdalena Cauca</v>
          </cell>
          <cell r="O4024" t="str">
            <v>Cauca</v>
          </cell>
          <cell r="Q4024" t="str">
            <v>Chicu</v>
          </cell>
          <cell r="R4024">
            <v>27652</v>
          </cell>
        </row>
        <row r="4025">
          <cell r="B4025">
            <v>21180070</v>
          </cell>
          <cell r="C4025" t="str">
            <v>CARTAMA  [21180070]</v>
          </cell>
          <cell r="D4025" t="str">
            <v>Pluviométrica</v>
          </cell>
          <cell r="E4025" t="str">
            <v>Convencional</v>
          </cell>
          <cell r="F4025" t="str">
            <v>Suspendida</v>
          </cell>
          <cell r="G4025">
            <v>21808</v>
          </cell>
          <cell r="H4025">
            <v>400</v>
          </cell>
          <cell r="I4025">
            <v>4.05</v>
          </cell>
          <cell r="J4025">
            <v>-74.900000000000006</v>
          </cell>
          <cell r="K4025" t="str">
            <v>Tolima</v>
          </cell>
          <cell r="L4025" t="str">
            <v>Guamo</v>
          </cell>
          <cell r="M4025" t="str">
            <v>Area Operativa 10 - Tolima</v>
          </cell>
          <cell r="N4025" t="str">
            <v>Magdalena Cauca</v>
          </cell>
          <cell r="O4025" t="str">
            <v>Alto Magdalena</v>
          </cell>
          <cell r="Q4025" t="str">
            <v>Embalse</v>
          </cell>
          <cell r="R4025">
            <v>22751</v>
          </cell>
        </row>
        <row r="4026">
          <cell r="B4026">
            <v>21170010</v>
          </cell>
          <cell r="C4026" t="str">
            <v>LIMONAL  [21170010]</v>
          </cell>
          <cell r="D4026" t="str">
            <v>Pluviométrica</v>
          </cell>
          <cell r="E4026" t="str">
            <v>Convencional</v>
          </cell>
          <cell r="F4026" t="str">
            <v>Suspendida</v>
          </cell>
          <cell r="G4026">
            <v>21930</v>
          </cell>
          <cell r="H4026">
            <v>300</v>
          </cell>
          <cell r="I4026">
            <v>4.06666667</v>
          </cell>
          <cell r="J4026">
            <v>-74.833333329999988</v>
          </cell>
          <cell r="K4026" t="str">
            <v>Tolima</v>
          </cell>
          <cell r="L4026" t="str">
            <v>Suárez (Tolima)</v>
          </cell>
          <cell r="M4026" t="str">
            <v>Area Operativa 10 - Tolima</v>
          </cell>
          <cell r="N4026" t="str">
            <v>Magdalena Cauca</v>
          </cell>
          <cell r="O4026" t="str">
            <v>Alto Magdalena</v>
          </cell>
          <cell r="Q4026" t="str">
            <v>Orinoco</v>
          </cell>
          <cell r="R4026">
            <v>23057</v>
          </cell>
        </row>
        <row r="4027">
          <cell r="B4027">
            <v>26095090</v>
          </cell>
          <cell r="C4027" t="str">
            <v>AGRICOLA GJA  [26095090]</v>
          </cell>
          <cell r="D4027" t="str">
            <v>Climática Ordinaria</v>
          </cell>
          <cell r="E4027" t="str">
            <v>Convencional</v>
          </cell>
          <cell r="F4027" t="str">
            <v>Suspendida</v>
          </cell>
          <cell r="G4027">
            <v>18033</v>
          </cell>
          <cell r="H4027">
            <v>1088</v>
          </cell>
          <cell r="I4027">
            <v>4.0833333300000003</v>
          </cell>
          <cell r="J4027">
            <v>-76.233333329999994</v>
          </cell>
          <cell r="K4027" t="str">
            <v>Valle del Cauca</v>
          </cell>
          <cell r="L4027" t="str">
            <v>Tuluá</v>
          </cell>
          <cell r="M4027" t="str">
            <v>Area Operativa 09 - Cauca-Valle-Caldas</v>
          </cell>
          <cell r="N4027" t="str">
            <v>Magdalena Cauca</v>
          </cell>
          <cell r="O4027" t="str">
            <v>Cauca</v>
          </cell>
          <cell r="Q4027" t="str">
            <v>Piedras</v>
          </cell>
          <cell r="R4027">
            <v>20224</v>
          </cell>
        </row>
        <row r="4028">
          <cell r="B4028">
            <v>26100650</v>
          </cell>
          <cell r="C4028" t="str">
            <v>MARINA LA  [26100650]</v>
          </cell>
          <cell r="D4028" t="str">
            <v>Pluviométrica</v>
          </cell>
          <cell r="E4028" t="str">
            <v>Convencional</v>
          </cell>
          <cell r="F4028" t="str">
            <v>Suspendida</v>
          </cell>
          <cell r="G4028">
            <v>19008</v>
          </cell>
          <cell r="H4028">
            <v>1000</v>
          </cell>
          <cell r="I4028">
            <v>4.0999999999999996</v>
          </cell>
          <cell r="J4028">
            <v>-76.166666669999998</v>
          </cell>
          <cell r="K4028" t="str">
            <v>Valle del Cauca</v>
          </cell>
          <cell r="L4028" t="str">
            <v>Tuluá</v>
          </cell>
          <cell r="M4028" t="str">
            <v>Area Operativa 09 - Cauca-Valle-Caldas</v>
          </cell>
          <cell r="N4028" t="str">
            <v>Magdalena Cauca</v>
          </cell>
          <cell r="O4028" t="str">
            <v>Cauca</v>
          </cell>
          <cell r="Q4028" t="str">
            <v>Piedras</v>
          </cell>
          <cell r="R4028">
            <v>22265</v>
          </cell>
        </row>
        <row r="4029">
          <cell r="B4029">
            <v>26170070</v>
          </cell>
          <cell r="C4029" t="str">
            <v>RUMANIA-BONAFONT  [26170070]</v>
          </cell>
          <cell r="D4029" t="str">
            <v>Pluviométrica</v>
          </cell>
          <cell r="E4029" t="str">
            <v>Convencional</v>
          </cell>
          <cell r="F4029" t="str">
            <v>Suspendida</v>
          </cell>
          <cell r="G4029">
            <v>24122</v>
          </cell>
          <cell r="H4029">
            <v>1380</v>
          </cell>
          <cell r="I4029">
            <v>5.3833333300000001</v>
          </cell>
          <cell r="J4029">
            <v>-75.733333329999994</v>
          </cell>
          <cell r="K4029" t="str">
            <v>Caldas</v>
          </cell>
          <cell r="L4029" t="str">
            <v>Aranzazu</v>
          </cell>
          <cell r="M4029" t="str">
            <v>Area Operativa 09 - Cauca-Valle-Caldas</v>
          </cell>
          <cell r="N4029" t="str">
            <v>Magdalena Cauca</v>
          </cell>
          <cell r="O4029" t="str">
            <v>Cauca</v>
          </cell>
          <cell r="Q4029" t="str">
            <v>Ubate</v>
          </cell>
          <cell r="R4029">
            <v>25034</v>
          </cell>
        </row>
        <row r="4030">
          <cell r="B4030">
            <v>21207130</v>
          </cell>
          <cell r="C4030" t="str">
            <v>SALTO EL  [21207130]</v>
          </cell>
          <cell r="D4030" t="str">
            <v>Limnimétrica</v>
          </cell>
          <cell r="E4030" t="str">
            <v>Convencional</v>
          </cell>
          <cell r="F4030" t="str">
            <v>Suspendida</v>
          </cell>
          <cell r="G4030">
            <v>12342</v>
          </cell>
          <cell r="H4030">
            <v>2538</v>
          </cell>
          <cell r="I4030">
            <v>4.5833333300000003</v>
          </cell>
          <cell r="J4030">
            <v>-74.3</v>
          </cell>
          <cell r="K4030" t="str">
            <v>Cundinamarca</v>
          </cell>
          <cell r="L4030" t="str">
            <v>Sibaté</v>
          </cell>
          <cell r="M4030" t="str">
            <v>Area Operativa 11 - Cundinamarca-Amazonas-San Andrés</v>
          </cell>
          <cell r="N4030" t="str">
            <v>Magdalena Cauca</v>
          </cell>
          <cell r="O4030" t="str">
            <v>Alto Magdalena</v>
          </cell>
          <cell r="Q4030" t="str">
            <v>Bogota</v>
          </cell>
          <cell r="R4030">
            <v>21534</v>
          </cell>
        </row>
        <row r="4031">
          <cell r="B4031">
            <v>24010130</v>
          </cell>
          <cell r="C4031" t="str">
            <v>MONSERRATE  [24010130]</v>
          </cell>
          <cell r="D4031" t="str">
            <v>Pluviométrica</v>
          </cell>
          <cell r="E4031" t="str">
            <v>Convencional</v>
          </cell>
          <cell r="F4031" t="str">
            <v>Suspendida</v>
          </cell>
          <cell r="G4031">
            <v>21200</v>
          </cell>
          <cell r="H4031">
            <v>2865</v>
          </cell>
          <cell r="I4031">
            <v>5.4</v>
          </cell>
          <cell r="J4031">
            <v>-73.816666669999989</v>
          </cell>
          <cell r="K4031" t="str">
            <v>Cundinamarca</v>
          </cell>
          <cell r="L4031" t="str">
            <v>Fúquene</v>
          </cell>
          <cell r="M4031" t="str">
            <v>Area Operativa 11 - Cundinamarca-Amazonas-San Andrés</v>
          </cell>
          <cell r="N4031" t="str">
            <v>Magdalena Cauca</v>
          </cell>
          <cell r="O4031" t="str">
            <v>Sogamoso</v>
          </cell>
          <cell r="Q4031" t="str">
            <v>La Laguna</v>
          </cell>
          <cell r="R4031">
            <v>21534</v>
          </cell>
        </row>
        <row r="4032">
          <cell r="B4032">
            <v>21200050</v>
          </cell>
          <cell r="C4032" t="str">
            <v>OBSE.ASTR.NAL-ANT.  [21200050]</v>
          </cell>
          <cell r="D4032" t="str">
            <v>Pluviométrica</v>
          </cell>
          <cell r="E4032" t="str">
            <v>Convencional</v>
          </cell>
          <cell r="F4032" t="str">
            <v>Suspendida</v>
          </cell>
          <cell r="G4032">
            <v>381</v>
          </cell>
          <cell r="H4032">
            <v>2651</v>
          </cell>
          <cell r="I4032">
            <v>4.5999999999999996</v>
          </cell>
          <cell r="J4032">
            <v>-74.083333329999988</v>
          </cell>
          <cell r="K4032" t="str">
            <v>Bogotá</v>
          </cell>
          <cell r="L4032" t="str">
            <v>Bogota, D.C</v>
          </cell>
          <cell r="M4032" t="str">
            <v>Area Operativa 11 - Cundinamarca-Amazonas-San Andrés</v>
          </cell>
          <cell r="N4032" t="str">
            <v>Magdalena Cauca</v>
          </cell>
          <cell r="O4032" t="str">
            <v>Alto Magdalena</v>
          </cell>
          <cell r="Q4032" t="str">
            <v>Chuza</v>
          </cell>
          <cell r="R4032">
            <v>8051</v>
          </cell>
        </row>
        <row r="4033">
          <cell r="B4033">
            <v>21207790</v>
          </cell>
          <cell r="C4033" t="str">
            <v>MARGARITAS LAS  [21207790]</v>
          </cell>
          <cell r="D4033" t="str">
            <v>Limnimétrica</v>
          </cell>
          <cell r="E4033" t="str">
            <v>Convencional</v>
          </cell>
          <cell r="F4033" t="str">
            <v>Suspendida</v>
          </cell>
          <cell r="G4033">
            <v>23422</v>
          </cell>
          <cell r="H4033">
            <v>2550</v>
          </cell>
          <cell r="I4033">
            <v>4.9166666699999997</v>
          </cell>
          <cell r="J4033">
            <v>-73.983333329999994</v>
          </cell>
          <cell r="K4033" t="str">
            <v>Cundinamarca</v>
          </cell>
          <cell r="L4033" t="str">
            <v>Sopó</v>
          </cell>
          <cell r="M4033" t="str">
            <v>Area Operativa 11 - Cundinamarca-Amazonas-San Andrés</v>
          </cell>
          <cell r="N4033" t="str">
            <v>Magdalena Cauca</v>
          </cell>
          <cell r="O4033" t="str">
            <v>Alto Magdalena</v>
          </cell>
          <cell r="Q4033" t="str">
            <v>Teusaca</v>
          </cell>
          <cell r="R4033">
            <v>24426</v>
          </cell>
        </row>
        <row r="4034">
          <cell r="B4034">
            <v>21207910</v>
          </cell>
          <cell r="C4034" t="str">
            <v>PTE SOPO  [21207910]</v>
          </cell>
          <cell r="D4034" t="str">
            <v>Limnigráfica</v>
          </cell>
          <cell r="E4034" t="str">
            <v>Convencional</v>
          </cell>
          <cell r="F4034" t="str">
            <v>Suspendida</v>
          </cell>
          <cell r="G4034">
            <v>24638</v>
          </cell>
          <cell r="H4034">
            <v>2547</v>
          </cell>
          <cell r="I4034">
            <v>4.93333333</v>
          </cell>
          <cell r="J4034">
            <v>-73.983333329999994</v>
          </cell>
          <cell r="K4034" t="str">
            <v>Cundinamarca</v>
          </cell>
          <cell r="L4034" t="str">
            <v>Sopó</v>
          </cell>
          <cell r="M4034" t="str">
            <v>Area Operativa 11 - Cundinamarca-Amazonas-San Andrés</v>
          </cell>
          <cell r="N4034" t="str">
            <v>Magdalena Cauca</v>
          </cell>
          <cell r="O4034" t="str">
            <v>Alto Magdalena</v>
          </cell>
          <cell r="Q4034" t="str">
            <v>Teusaca</v>
          </cell>
          <cell r="R4034">
            <v>27895</v>
          </cell>
        </row>
        <row r="4035">
          <cell r="B4035">
            <v>26107190</v>
          </cell>
          <cell r="C4035" t="str">
            <v>BOHIO EL  [26107190]</v>
          </cell>
          <cell r="D4035" t="str">
            <v>Limnigráfica</v>
          </cell>
          <cell r="E4035" t="str">
            <v>Convencional</v>
          </cell>
          <cell r="F4035" t="str">
            <v>Suspendida</v>
          </cell>
          <cell r="G4035">
            <v>27987</v>
          </cell>
          <cell r="H4035">
            <v>950</v>
          </cell>
          <cell r="I4035">
            <v>4.0999999999999996</v>
          </cell>
          <cell r="J4035">
            <v>-76.05</v>
          </cell>
          <cell r="K4035" t="str">
            <v>Valle del Cauca</v>
          </cell>
          <cell r="L4035" t="str">
            <v>Bugalagrande</v>
          </cell>
          <cell r="M4035" t="str">
            <v>Area Operativa 09 - Cauca-Valle-Caldas</v>
          </cell>
          <cell r="N4035" t="str">
            <v>Magdalena Cauca</v>
          </cell>
          <cell r="O4035" t="str">
            <v>Cauca</v>
          </cell>
          <cell r="Q4035" t="str">
            <v>Bugalagrande</v>
          </cell>
          <cell r="R4035">
            <v>30300</v>
          </cell>
        </row>
        <row r="4036">
          <cell r="B4036">
            <v>26077030</v>
          </cell>
          <cell r="C4036" t="str">
            <v>PENON EL-FRAILE  [26077030]</v>
          </cell>
          <cell r="D4036" t="str">
            <v>Limnimétrica</v>
          </cell>
          <cell r="E4036" t="str">
            <v>Convencional</v>
          </cell>
          <cell r="F4036" t="str">
            <v>Suspendida</v>
          </cell>
          <cell r="G4036">
            <v>16848</v>
          </cell>
          <cell r="H4036">
            <v>1200</v>
          </cell>
          <cell r="I4036">
            <v>3.31666667</v>
          </cell>
          <cell r="J4036">
            <v>-76.233333329999994</v>
          </cell>
          <cell r="K4036" t="str">
            <v>Valle del Cauca</v>
          </cell>
          <cell r="L4036" t="str">
            <v>Florida</v>
          </cell>
          <cell r="M4036" t="str">
            <v>Area Operativa 09 - Cauca-Valle-Caldas</v>
          </cell>
          <cell r="N4036" t="str">
            <v>Magdalena Cauca</v>
          </cell>
          <cell r="O4036" t="str">
            <v>Cauca</v>
          </cell>
          <cell r="Q4036" t="str">
            <v>Fraile</v>
          </cell>
          <cell r="R4036">
            <v>23116</v>
          </cell>
        </row>
        <row r="4037">
          <cell r="B4037">
            <v>26077100</v>
          </cell>
          <cell r="C4037" t="str">
            <v>GAMALIEL  [26077100]</v>
          </cell>
          <cell r="D4037" t="str">
            <v>Limnigráfica</v>
          </cell>
          <cell r="E4037" t="str">
            <v>Convencional</v>
          </cell>
          <cell r="F4037" t="str">
            <v>Suspendida</v>
          </cell>
          <cell r="G4037">
            <v>27195</v>
          </cell>
          <cell r="H4037">
            <v>997</v>
          </cell>
          <cell r="I4037">
            <v>3.35</v>
          </cell>
          <cell r="J4037">
            <v>-76.266666669999992</v>
          </cell>
          <cell r="K4037" t="str">
            <v>Valle del Cauca</v>
          </cell>
          <cell r="L4037" t="str">
            <v>Pradera</v>
          </cell>
          <cell r="M4037" t="str">
            <v>Area Operativa 09 - Cauca-Valle-Caldas</v>
          </cell>
          <cell r="N4037" t="str">
            <v>Magdalena Cauca</v>
          </cell>
          <cell r="O4037" t="str">
            <v>Cauca</v>
          </cell>
          <cell r="Q4037" t="str">
            <v>Parraga</v>
          </cell>
          <cell r="R4037">
            <v>27529</v>
          </cell>
        </row>
        <row r="4038">
          <cell r="B4038">
            <v>21117060</v>
          </cell>
          <cell r="C4038" t="str">
            <v>POTOSI  [21117060]</v>
          </cell>
          <cell r="D4038" t="str">
            <v>Limnimétrica</v>
          </cell>
          <cell r="E4038" t="str">
            <v>Convencional</v>
          </cell>
          <cell r="F4038" t="str">
            <v>Suspendida</v>
          </cell>
          <cell r="G4038">
            <v>24153</v>
          </cell>
          <cell r="H4038">
            <v>344</v>
          </cell>
          <cell r="I4038">
            <v>3.3833333300000001</v>
          </cell>
          <cell r="J4038">
            <v>-75.183333329999996</v>
          </cell>
          <cell r="K4038" t="str">
            <v>Huila</v>
          </cell>
          <cell r="L4038" t="str">
            <v>Villavieja</v>
          </cell>
          <cell r="M4038" t="str">
            <v>Area Operativa 04 - Huila-Caquetá</v>
          </cell>
          <cell r="N4038" t="str">
            <v>Magdalena Cauca</v>
          </cell>
          <cell r="O4038" t="str">
            <v>Alto Magdalena</v>
          </cell>
          <cell r="Q4038" t="str">
            <v>Magdalena</v>
          </cell>
          <cell r="R4038">
            <v>26099</v>
          </cell>
        </row>
        <row r="4039">
          <cell r="B4039">
            <v>26057050</v>
          </cell>
          <cell r="C4039" t="str">
            <v>CLUB CAMPESTRE  [26057050]</v>
          </cell>
          <cell r="D4039" t="str">
            <v>Limnimétrica</v>
          </cell>
          <cell r="E4039" t="str">
            <v>Convencional</v>
          </cell>
          <cell r="F4039" t="str">
            <v>Suspendida</v>
          </cell>
          <cell r="G4039">
            <v>16633</v>
          </cell>
          <cell r="H4039">
            <v>1000</v>
          </cell>
          <cell r="I4039">
            <v>3.3833333300000001</v>
          </cell>
          <cell r="J4039">
            <v>-76.533333329999991</v>
          </cell>
          <cell r="K4039" t="str">
            <v>Valle del Cauca</v>
          </cell>
          <cell r="L4039" t="str">
            <v>Cali</v>
          </cell>
          <cell r="M4039" t="str">
            <v>Area Operativa 09 - Cauca-Valle-Caldas</v>
          </cell>
          <cell r="N4039" t="str">
            <v>Magdalena Cauca</v>
          </cell>
          <cell r="O4039" t="str">
            <v>Cauca</v>
          </cell>
          <cell r="Q4039" t="str">
            <v>Melendez</v>
          </cell>
          <cell r="R4039">
            <v>17363</v>
          </cell>
        </row>
        <row r="4040">
          <cell r="B4040">
            <v>26050080</v>
          </cell>
          <cell r="C4040" t="str">
            <v>SILENCIO EL  [26050080]</v>
          </cell>
          <cell r="D4040" t="str">
            <v>Pluviométrica</v>
          </cell>
          <cell r="E4040" t="str">
            <v>Convencional</v>
          </cell>
          <cell r="F4040" t="str">
            <v>Suspendida</v>
          </cell>
          <cell r="G4040">
            <v>19252</v>
          </cell>
          <cell r="H4040">
            <v>1809</v>
          </cell>
          <cell r="I4040">
            <v>3.4</v>
          </cell>
          <cell r="J4040">
            <v>-76.616666670000001</v>
          </cell>
          <cell r="K4040" t="str">
            <v>Valle del Cauca</v>
          </cell>
          <cell r="L4040" t="str">
            <v>Cali</v>
          </cell>
          <cell r="M4040" t="str">
            <v>Area Operativa 09 - Cauca-Valle-Caldas</v>
          </cell>
          <cell r="N4040" t="str">
            <v>Magdalena Cauca</v>
          </cell>
          <cell r="O4040" t="str">
            <v>Cauca</v>
          </cell>
          <cell r="Q4040" t="str">
            <v>Fraile</v>
          </cell>
          <cell r="R4040">
            <v>29051</v>
          </cell>
        </row>
        <row r="4041">
          <cell r="B4041">
            <v>26077020</v>
          </cell>
          <cell r="C4041" t="str">
            <v>PLANTA ELECTRICA  [26077020]</v>
          </cell>
          <cell r="D4041" t="str">
            <v>Limnimétrica</v>
          </cell>
          <cell r="E4041" t="str">
            <v>Convencional</v>
          </cell>
          <cell r="F4041" t="str">
            <v>Suspendida</v>
          </cell>
          <cell r="G4041">
            <v>16695</v>
          </cell>
          <cell r="H4041">
            <v>1050</v>
          </cell>
          <cell r="I4041">
            <v>3.4</v>
          </cell>
          <cell r="J4041">
            <v>-76.2</v>
          </cell>
          <cell r="K4041" t="str">
            <v>Valle del Cauca</v>
          </cell>
          <cell r="L4041" t="str">
            <v>Pradera</v>
          </cell>
          <cell r="M4041" t="str">
            <v>Area Operativa 09 - Cauca-Valle-Caldas</v>
          </cell>
          <cell r="N4041" t="str">
            <v>Magdalena Cauca</v>
          </cell>
          <cell r="O4041" t="str">
            <v>Cauca</v>
          </cell>
          <cell r="Q4041" t="str">
            <v>Bolo</v>
          </cell>
          <cell r="R4041">
            <v>17121</v>
          </cell>
        </row>
        <row r="4042">
          <cell r="B4042">
            <v>26080090</v>
          </cell>
          <cell r="C4042" t="str">
            <v>RANCHO LARGO  [26080090]</v>
          </cell>
          <cell r="D4042" t="str">
            <v>Pluviométrica</v>
          </cell>
          <cell r="E4042" t="str">
            <v>Convencional</v>
          </cell>
          <cell r="F4042" t="str">
            <v>Suspendida</v>
          </cell>
          <cell r="G4042">
            <v>19008</v>
          </cell>
          <cell r="H4042">
            <v>2053</v>
          </cell>
          <cell r="I4042">
            <v>3.43333333</v>
          </cell>
          <cell r="J4042">
            <v>-76.650000000000006</v>
          </cell>
          <cell r="K4042" t="str">
            <v>Valle del Cauca</v>
          </cell>
          <cell r="L4042" t="str">
            <v>Cali</v>
          </cell>
          <cell r="M4042" t="str">
            <v>Area Operativa 09 - Cauca-Valle-Caldas</v>
          </cell>
          <cell r="N4042" t="str">
            <v>Magdalena Cauca</v>
          </cell>
          <cell r="O4042" t="str">
            <v>Cauca</v>
          </cell>
          <cell r="Q4042" t="str">
            <v>Bolo</v>
          </cell>
          <cell r="R4042">
            <v>22355</v>
          </cell>
        </row>
        <row r="4043">
          <cell r="B4043">
            <v>26080100</v>
          </cell>
          <cell r="C4043" t="str">
            <v>LEONERA LA  [26080100]</v>
          </cell>
          <cell r="D4043" t="str">
            <v>Pluviométrica</v>
          </cell>
          <cell r="E4043" t="str">
            <v>Convencional</v>
          </cell>
          <cell r="F4043" t="str">
            <v>Suspendida</v>
          </cell>
          <cell r="G4043">
            <v>19008</v>
          </cell>
          <cell r="H4043">
            <v>1869</v>
          </cell>
          <cell r="I4043">
            <v>3.45</v>
          </cell>
          <cell r="J4043">
            <v>-76.650000000000006</v>
          </cell>
          <cell r="K4043" t="str">
            <v>Valle del Cauca</v>
          </cell>
          <cell r="L4043" t="str">
            <v>Cali</v>
          </cell>
          <cell r="M4043" t="str">
            <v>Area Operativa 09 - Cauca-Valle-Caldas</v>
          </cell>
          <cell r="N4043" t="str">
            <v>Magdalena Cauca</v>
          </cell>
          <cell r="O4043" t="str">
            <v>Cauca</v>
          </cell>
          <cell r="Q4043" t="str">
            <v>Pichinde</v>
          </cell>
          <cell r="R4043">
            <v>33373</v>
          </cell>
        </row>
        <row r="4044">
          <cell r="B4044">
            <v>26077080</v>
          </cell>
          <cell r="C4044" t="str">
            <v>MADRE VIEJA  [26077080]</v>
          </cell>
          <cell r="D4044" t="str">
            <v>Limnimétrica</v>
          </cell>
          <cell r="E4044" t="str">
            <v>Convencional</v>
          </cell>
          <cell r="F4044" t="str">
            <v>Suspendida</v>
          </cell>
          <cell r="G4044">
            <v>29266</v>
          </cell>
          <cell r="H4044">
            <v>978</v>
          </cell>
          <cell r="I4044">
            <v>3.46666667</v>
          </cell>
          <cell r="J4044">
            <v>-76.3</v>
          </cell>
          <cell r="K4044" t="str">
            <v>Valle del Cauca</v>
          </cell>
          <cell r="L4044" t="str">
            <v>Palmira</v>
          </cell>
          <cell r="M4044" t="str">
            <v>Area Operativa 09 - Cauca-Valle-Caldas</v>
          </cell>
          <cell r="N4044" t="str">
            <v>Magdalena Cauca</v>
          </cell>
          <cell r="O4044" t="str">
            <v>Cauca</v>
          </cell>
          <cell r="Q4044" t="str">
            <v>Bolo</v>
          </cell>
          <cell r="R4044">
            <v>30300</v>
          </cell>
        </row>
        <row r="4045">
          <cell r="B4045">
            <v>26090310</v>
          </cell>
          <cell r="C4045" t="str">
            <v>PATO EL  [26090310]</v>
          </cell>
          <cell r="D4045" t="str">
            <v>Pluviométrica</v>
          </cell>
          <cell r="E4045" t="str">
            <v>Convencional</v>
          </cell>
          <cell r="F4045" t="str">
            <v>Suspendida</v>
          </cell>
          <cell r="G4045">
            <v>25430</v>
          </cell>
          <cell r="H4045">
            <v>3800</v>
          </cell>
          <cell r="I4045">
            <v>3.4833333299999998</v>
          </cell>
          <cell r="J4045">
            <v>-76.083333329999988</v>
          </cell>
          <cell r="K4045" t="str">
            <v>Valle del Cauca</v>
          </cell>
          <cell r="L4045" t="str">
            <v>Palmira</v>
          </cell>
          <cell r="M4045" t="str">
            <v>Area Operativa 09 - Cauca-Valle-Caldas</v>
          </cell>
          <cell r="N4045" t="str">
            <v>Magdalena Cauca</v>
          </cell>
          <cell r="O4045" t="str">
            <v>Cauca</v>
          </cell>
          <cell r="Q4045" t="str">
            <v>Cali</v>
          </cell>
          <cell r="R4045">
            <v>30482</v>
          </cell>
        </row>
        <row r="4046">
          <cell r="B4046">
            <v>27020150</v>
          </cell>
          <cell r="C4046" t="str">
            <v>CAMP YARUMAL  [27020150]</v>
          </cell>
          <cell r="D4046" t="str">
            <v>Pluviométrica</v>
          </cell>
          <cell r="E4046" t="str">
            <v>Convencional</v>
          </cell>
          <cell r="F4046" t="str">
            <v>Suspendida</v>
          </cell>
          <cell r="G4046">
            <v>24607</v>
          </cell>
          <cell r="H4046">
            <v>2300</v>
          </cell>
          <cell r="I4046">
            <v>6.9666666699999995</v>
          </cell>
          <cell r="J4046">
            <v>-75.366666670000001</v>
          </cell>
          <cell r="K4046" t="str">
            <v>Antioquia</v>
          </cell>
          <cell r="L4046" t="str">
            <v>Yarumal</v>
          </cell>
          <cell r="M4046" t="str">
            <v>Area Operativa 01 - Antioquia-Chocó</v>
          </cell>
          <cell r="N4046" t="str">
            <v>Magdalena Cauca</v>
          </cell>
          <cell r="O4046" t="str">
            <v>Nechí</v>
          </cell>
          <cell r="Q4046" t="str">
            <v>Riachon</v>
          </cell>
          <cell r="R4046">
            <v>24760</v>
          </cell>
        </row>
        <row r="4047">
          <cell r="B4047">
            <v>27027150</v>
          </cell>
          <cell r="C4047" t="str">
            <v>SOLEDAD LA PRN 4  [27027150]</v>
          </cell>
          <cell r="D4047" t="str">
            <v>Limnigráfica</v>
          </cell>
          <cell r="E4047" t="str">
            <v>Convencional</v>
          </cell>
          <cell r="F4047" t="str">
            <v>Suspendida</v>
          </cell>
          <cell r="G4047">
            <v>29905</v>
          </cell>
          <cell r="H4047">
            <v>798</v>
          </cell>
          <cell r="I4047">
            <v>7.0166666700000002</v>
          </cell>
          <cell r="J4047">
            <v>-75.3</v>
          </cell>
          <cell r="K4047" t="str">
            <v>Antioquia</v>
          </cell>
          <cell r="L4047" t="str">
            <v>Campamento</v>
          </cell>
          <cell r="M4047" t="str">
            <v>Area Operativa 01 - Antioquia-Chocó</v>
          </cell>
          <cell r="N4047" t="str">
            <v>Magdalena Cauca</v>
          </cell>
          <cell r="O4047" t="str">
            <v>Nechí</v>
          </cell>
          <cell r="Q4047" t="str">
            <v>Nechi</v>
          </cell>
          <cell r="R4047">
            <v>33343</v>
          </cell>
        </row>
        <row r="4048">
          <cell r="B4048">
            <v>26237030</v>
          </cell>
          <cell r="C4048" t="str">
            <v>CAMELIAS LAS  [26237030]</v>
          </cell>
          <cell r="D4048" t="str">
            <v>Limnimétrica</v>
          </cell>
          <cell r="E4048" t="str">
            <v>Convencional</v>
          </cell>
          <cell r="F4048" t="str">
            <v>Suspendida</v>
          </cell>
          <cell r="G4048">
            <v>30117</v>
          </cell>
          <cell r="H4048">
            <v>1050</v>
          </cell>
          <cell r="I4048">
            <v>7.0333333299999996</v>
          </cell>
          <cell r="J4048">
            <v>-75.5</v>
          </cell>
          <cell r="K4048" t="str">
            <v>Antioquia</v>
          </cell>
          <cell r="L4048" t="str">
            <v>Briceño (Antioquia)</v>
          </cell>
          <cell r="M4048" t="str">
            <v>Area Operativa 01 - Antioquia-Chocó</v>
          </cell>
          <cell r="N4048" t="str">
            <v>Magdalena Cauca</v>
          </cell>
          <cell r="O4048" t="str">
            <v>Cauca</v>
          </cell>
          <cell r="Q4048" t="str">
            <v>Espiritu Santo</v>
          </cell>
          <cell r="R4048">
            <v>30574</v>
          </cell>
        </row>
        <row r="4049">
          <cell r="B4049">
            <v>28020490</v>
          </cell>
          <cell r="C4049" t="str">
            <v>CERRO EL HDA  [28020490]</v>
          </cell>
          <cell r="D4049" t="str">
            <v>Pluviométrica</v>
          </cell>
          <cell r="E4049" t="str">
            <v>Convencional</v>
          </cell>
          <cell r="F4049" t="str">
            <v>Suspendida</v>
          </cell>
          <cell r="G4049">
            <v>22416</v>
          </cell>
          <cell r="H4049">
            <v>105</v>
          </cell>
          <cell r="I4049">
            <v>10</v>
          </cell>
          <cell r="J4049">
            <v>-73.466666669999995</v>
          </cell>
          <cell r="K4049" t="str">
            <v>Cesar</v>
          </cell>
          <cell r="L4049" t="str">
            <v>Agustín Codazzi</v>
          </cell>
          <cell r="M4049" t="str">
            <v>Area Operativa 05 - Magdalena-Cesar-Guajira</v>
          </cell>
          <cell r="N4049" t="str">
            <v>Magdalena Cauca</v>
          </cell>
          <cell r="O4049" t="str">
            <v>Cesar</v>
          </cell>
          <cell r="Q4049" t="str">
            <v>Pernambuco</v>
          </cell>
          <cell r="R4049">
            <v>22539</v>
          </cell>
        </row>
        <row r="4050">
          <cell r="B4050">
            <v>28020100</v>
          </cell>
          <cell r="C4050" t="str">
            <v>DIAMANTE EL HDA  [28020100]</v>
          </cell>
          <cell r="D4050" t="str">
            <v>Pluviométrica</v>
          </cell>
          <cell r="E4050" t="str">
            <v>Convencional</v>
          </cell>
          <cell r="F4050" t="str">
            <v>Suspendida</v>
          </cell>
          <cell r="G4050">
            <v>22021</v>
          </cell>
          <cell r="H4050">
            <v>125</v>
          </cell>
          <cell r="I4050">
            <v>10.15</v>
          </cell>
          <cell r="J4050">
            <v>-73.266666669999992</v>
          </cell>
          <cell r="K4050" t="str">
            <v>Cesar</v>
          </cell>
          <cell r="L4050" t="str">
            <v>La Paz (Cesar)</v>
          </cell>
          <cell r="M4050" t="str">
            <v>Area Operativa 05 - Magdalena-Cesar-Guajira</v>
          </cell>
          <cell r="N4050" t="str">
            <v>Magdalena Cauca</v>
          </cell>
          <cell r="O4050" t="str">
            <v>Cesar</v>
          </cell>
          <cell r="Q4050" t="str">
            <v>Ay Toro</v>
          </cell>
          <cell r="R4050">
            <v>24303</v>
          </cell>
        </row>
        <row r="4051">
          <cell r="B4051">
            <v>28047060</v>
          </cell>
          <cell r="C4051" t="str">
            <v>CARACOLICITO  [28047060]</v>
          </cell>
          <cell r="D4051" t="str">
            <v>Limnimétrica</v>
          </cell>
          <cell r="E4051" t="str">
            <v>Convencional</v>
          </cell>
          <cell r="F4051" t="str">
            <v>Suspendida</v>
          </cell>
          <cell r="G4051">
            <v>23330</v>
          </cell>
          <cell r="H4051">
            <v>169</v>
          </cell>
          <cell r="I4051">
            <v>10.18333333</v>
          </cell>
          <cell r="J4051">
            <v>-73.966666669999995</v>
          </cell>
          <cell r="K4051" t="str">
            <v>Cesar</v>
          </cell>
          <cell r="L4051" t="str">
            <v>Valledupar</v>
          </cell>
          <cell r="M4051" t="str">
            <v>Area Operativa 05 - Magdalena-Cesar-Guajira</v>
          </cell>
          <cell r="N4051" t="str">
            <v>Magdalena Cauca</v>
          </cell>
          <cell r="O4051" t="str">
            <v>Cesar</v>
          </cell>
          <cell r="Q4051" t="str">
            <v>Ay Caracolicito</v>
          </cell>
          <cell r="R4051">
            <v>24456</v>
          </cell>
        </row>
        <row r="4052">
          <cell r="B4052">
            <v>15010130</v>
          </cell>
          <cell r="C4052" t="str">
            <v>JIROCASACA  [15010130]</v>
          </cell>
          <cell r="D4052" t="str">
            <v>Pluviométrica</v>
          </cell>
          <cell r="E4052" t="str">
            <v>Convencional</v>
          </cell>
          <cell r="F4052" t="str">
            <v>Suspendida</v>
          </cell>
          <cell r="G4052">
            <v>19405</v>
          </cell>
          <cell r="H4052">
            <v>710</v>
          </cell>
          <cell r="I4052">
            <v>11.05</v>
          </cell>
          <cell r="J4052">
            <v>-74.033333329999991</v>
          </cell>
          <cell r="K4052" t="str">
            <v>Magdalena</v>
          </cell>
          <cell r="L4052" t="str">
            <v>Santa Marta</v>
          </cell>
          <cell r="M4052" t="str">
            <v>Area Operativa 05 - Magdalena-Cesar-Guajira</v>
          </cell>
          <cell r="N4052" t="str">
            <v>Caribe</v>
          </cell>
          <cell r="O4052" t="str">
            <v>Caribe - Guajira</v>
          </cell>
          <cell r="Q4052" t="str">
            <v>Magdalena</v>
          </cell>
          <cell r="R4052">
            <v>22235</v>
          </cell>
        </row>
        <row r="4053">
          <cell r="B4053">
            <v>15010230</v>
          </cell>
          <cell r="C4053" t="str">
            <v>GIMNASIO STA MARTA  [15010230]</v>
          </cell>
          <cell r="D4053" t="str">
            <v>Pluviométrica</v>
          </cell>
          <cell r="E4053" t="str">
            <v>Convencional</v>
          </cell>
          <cell r="F4053" t="str">
            <v>Suspendida</v>
          </cell>
          <cell r="G4053">
            <v>13985</v>
          </cell>
          <cell r="H4053">
            <v>10</v>
          </cell>
          <cell r="I4053">
            <v>11.21666667</v>
          </cell>
          <cell r="J4053">
            <v>-74.216666669999995</v>
          </cell>
          <cell r="K4053" t="str">
            <v>Magdalena</v>
          </cell>
          <cell r="L4053" t="str">
            <v>Santa Marta</v>
          </cell>
          <cell r="M4053" t="str">
            <v>Area Operativa 05 - Magdalena-Cesar-Guajira</v>
          </cell>
          <cell r="N4053" t="str">
            <v>Caribe</v>
          </cell>
          <cell r="O4053" t="str">
            <v>Caribe - Guajira</v>
          </cell>
          <cell r="Q4053" t="str">
            <v>Magdalena</v>
          </cell>
          <cell r="R4053">
            <v>16238</v>
          </cell>
        </row>
        <row r="4054">
          <cell r="B4054">
            <v>28040240</v>
          </cell>
          <cell r="C4054" t="str">
            <v>CHIMILA C A CARACO  [28040240]</v>
          </cell>
          <cell r="D4054" t="str">
            <v>Pluviométrica</v>
          </cell>
          <cell r="E4054" t="str">
            <v>Convencional</v>
          </cell>
          <cell r="F4054" t="str">
            <v>Suspendida</v>
          </cell>
          <cell r="G4054">
            <v>24607</v>
          </cell>
          <cell r="H4054">
            <v>500</v>
          </cell>
          <cell r="I4054">
            <v>10.33333333</v>
          </cell>
          <cell r="J4054">
            <v>-73.866666670000001</v>
          </cell>
          <cell r="K4054" t="str">
            <v>Cesar</v>
          </cell>
          <cell r="L4054" t="str">
            <v>Valledupar</v>
          </cell>
          <cell r="M4054" t="str">
            <v>Area Operativa 05 - Magdalena-Cesar-Guajira</v>
          </cell>
          <cell r="N4054" t="str">
            <v>Magdalena Cauca</v>
          </cell>
          <cell r="O4054" t="str">
            <v>Cesar</v>
          </cell>
          <cell r="Q4054" t="str">
            <v>Chiriaimo</v>
          </cell>
          <cell r="R4054">
            <v>25461</v>
          </cell>
        </row>
        <row r="4055">
          <cell r="B4055">
            <v>29040140</v>
          </cell>
          <cell r="C4055" t="str">
            <v>PELOTAS  [29040140]</v>
          </cell>
          <cell r="D4055" t="str">
            <v>Pluviométrica</v>
          </cell>
          <cell r="E4055" t="str">
            <v>Convencional</v>
          </cell>
          <cell r="F4055" t="str">
            <v>Suspendida</v>
          </cell>
          <cell r="G4055">
            <v>24730</v>
          </cell>
          <cell r="H4055">
            <v>5</v>
          </cell>
          <cell r="I4055">
            <v>10.4</v>
          </cell>
          <cell r="J4055">
            <v>-74.866666670000001</v>
          </cell>
          <cell r="K4055" t="str">
            <v>Atlantico</v>
          </cell>
          <cell r="L4055" t="str">
            <v>Campo De La Cruz</v>
          </cell>
          <cell r="M4055" t="str">
            <v>Area Operativa 02 - Atlántico-Bolivar-Sucre</v>
          </cell>
          <cell r="N4055" t="str">
            <v>Magdalena Cauca</v>
          </cell>
          <cell r="O4055" t="str">
            <v>Bajo Magdalena</v>
          </cell>
          <cell r="Q4055" t="str">
            <v>Canal Del Dique</v>
          </cell>
          <cell r="R4055">
            <v>26952</v>
          </cell>
        </row>
        <row r="4056">
          <cell r="B4056">
            <v>54037010</v>
          </cell>
          <cell r="C4056" t="str">
            <v>UNION LA  [54037010]</v>
          </cell>
          <cell r="D4056" t="str">
            <v>Limnigráfica</v>
          </cell>
          <cell r="E4056" t="str">
            <v>Convencional</v>
          </cell>
          <cell r="F4056" t="str">
            <v>Suspendida</v>
          </cell>
          <cell r="G4056">
            <v>29143</v>
          </cell>
          <cell r="H4056">
            <v>230</v>
          </cell>
          <cell r="I4056">
            <v>4.3833333300000001</v>
          </cell>
          <cell r="J4056">
            <v>-76.516666669999992</v>
          </cell>
          <cell r="K4056" t="str">
            <v>Valle del Cauca</v>
          </cell>
          <cell r="L4056" t="str">
            <v>El Dovio</v>
          </cell>
          <cell r="M4056" t="str">
            <v>Area Operativa 09 - Cauca-Valle-Caldas</v>
          </cell>
          <cell r="N4056" t="str">
            <v>Pacifico</v>
          </cell>
          <cell r="O4056" t="str">
            <v>San Juán</v>
          </cell>
          <cell r="Q4056" t="str">
            <v>Garrapatas</v>
          </cell>
          <cell r="R4056">
            <v>31670</v>
          </cell>
        </row>
        <row r="4057">
          <cell r="B4057">
            <v>26105040</v>
          </cell>
          <cell r="C4057" t="str">
            <v>FERROCARRIL  [26105040]</v>
          </cell>
          <cell r="D4057" t="str">
            <v>Climática Ordinaria</v>
          </cell>
          <cell r="E4057" t="str">
            <v>Convencional</v>
          </cell>
          <cell r="F4057" t="str">
            <v>Suspendida</v>
          </cell>
          <cell r="G4057">
            <v>11824</v>
          </cell>
          <cell r="H4057">
            <v>980</v>
          </cell>
          <cell r="I4057">
            <v>4.4000000000000004</v>
          </cell>
          <cell r="J4057">
            <v>-76.066666669999989</v>
          </cell>
          <cell r="K4057" t="str">
            <v>Valle del Cauca</v>
          </cell>
          <cell r="L4057" t="str">
            <v>Zarzal</v>
          </cell>
          <cell r="M4057" t="str">
            <v>Area Operativa 09 - Cauca-Valle-Caldas</v>
          </cell>
          <cell r="N4057" t="str">
            <v>Magdalena Cauca</v>
          </cell>
          <cell r="O4057" t="str">
            <v>Cauca</v>
          </cell>
          <cell r="Q4057" t="str">
            <v>Qda Ruicito</v>
          </cell>
          <cell r="R4057">
            <v>14107</v>
          </cell>
        </row>
        <row r="4058">
          <cell r="B4058">
            <v>29060530</v>
          </cell>
          <cell r="C4058" t="str">
            <v>FUNDACION  [29060530]</v>
          </cell>
          <cell r="D4058" t="str">
            <v>Pluviométrica</v>
          </cell>
          <cell r="E4058" t="str">
            <v>Convencional</v>
          </cell>
          <cell r="F4058" t="str">
            <v>Suspendida</v>
          </cell>
          <cell r="G4058">
            <v>20469</v>
          </cell>
          <cell r="H4058">
            <v>50</v>
          </cell>
          <cell r="I4058">
            <v>10.5</v>
          </cell>
          <cell r="J4058">
            <v>-74.183333329999996</v>
          </cell>
          <cell r="K4058" t="str">
            <v>Magdalena</v>
          </cell>
          <cell r="L4058" t="str">
            <v>Fundación</v>
          </cell>
          <cell r="M4058" t="str">
            <v>Area Operativa 05 - Magdalena-Cesar-Guajira</v>
          </cell>
          <cell r="N4058" t="str">
            <v>Magdalena Cauca</v>
          </cell>
          <cell r="O4058" t="str">
            <v>Bajo Magdalena</v>
          </cell>
          <cell r="Q4058" t="str">
            <v>Guatapuri</v>
          </cell>
          <cell r="R4058">
            <v>21290</v>
          </cell>
        </row>
        <row r="4059">
          <cell r="B4059">
            <v>28015040</v>
          </cell>
          <cell r="C4059" t="str">
            <v>GUATAPURI  [28015040]</v>
          </cell>
          <cell r="D4059" t="str">
            <v>Climática Ordinaria</v>
          </cell>
          <cell r="E4059" t="str">
            <v>Convencional</v>
          </cell>
          <cell r="F4059" t="str">
            <v>Suspendida</v>
          </cell>
          <cell r="G4059">
            <v>23665</v>
          </cell>
          <cell r="H4059">
            <v>150</v>
          </cell>
          <cell r="I4059">
            <v>10.55</v>
          </cell>
          <cell r="J4059">
            <v>-73.366666670000001</v>
          </cell>
          <cell r="K4059" t="str">
            <v>Cesar</v>
          </cell>
          <cell r="L4059" t="str">
            <v>Valledupar</v>
          </cell>
          <cell r="M4059" t="str">
            <v>Area Operativa 05 - Magdalena-Cesar-Guajira</v>
          </cell>
          <cell r="N4059" t="str">
            <v>Magdalena Cauca</v>
          </cell>
          <cell r="O4059" t="str">
            <v>Cesar</v>
          </cell>
          <cell r="Q4059" t="str">
            <v>Guatapuri</v>
          </cell>
          <cell r="R4059">
            <v>24730</v>
          </cell>
        </row>
        <row r="4060">
          <cell r="B4060">
            <v>29060450</v>
          </cell>
          <cell r="C4060" t="str">
            <v>RETEN EL  [29060450]</v>
          </cell>
          <cell r="D4060" t="str">
            <v>Pluviométrica</v>
          </cell>
          <cell r="E4060" t="str">
            <v>Convencional</v>
          </cell>
          <cell r="F4060" t="str">
            <v>Suspendida</v>
          </cell>
          <cell r="G4060">
            <v>14076</v>
          </cell>
          <cell r="H4060">
            <v>20</v>
          </cell>
          <cell r="I4060">
            <v>10.6</v>
          </cell>
          <cell r="J4060">
            <v>-74.283333329999991</v>
          </cell>
          <cell r="K4060" t="str">
            <v>Magdalena</v>
          </cell>
          <cell r="L4060" t="str">
            <v>Aracataca</v>
          </cell>
          <cell r="M4060" t="str">
            <v>Area Operativa 05 - Magdalena-Cesar-Guajira</v>
          </cell>
          <cell r="N4060" t="str">
            <v>Magdalena Cauca</v>
          </cell>
          <cell r="O4060" t="str">
            <v>Bajo Magdalena</v>
          </cell>
          <cell r="Q4060" t="str">
            <v>Cga. Del Guajaro</v>
          </cell>
          <cell r="R4060">
            <v>14807</v>
          </cell>
        </row>
        <row r="4061">
          <cell r="B4061">
            <v>29060410</v>
          </cell>
          <cell r="C4061" t="str">
            <v>MERCEDES LAS  [29060410]</v>
          </cell>
          <cell r="D4061" t="str">
            <v>Pluviométrica</v>
          </cell>
          <cell r="E4061" t="str">
            <v>Convencional</v>
          </cell>
          <cell r="F4061" t="str">
            <v>Suspendida</v>
          </cell>
          <cell r="G4061">
            <v>24487</v>
          </cell>
          <cell r="H4061">
            <v>31</v>
          </cell>
          <cell r="I4061">
            <v>10.65</v>
          </cell>
          <cell r="J4061">
            <v>-74.316666669999989</v>
          </cell>
          <cell r="K4061" t="str">
            <v>Magdalena</v>
          </cell>
          <cell r="L4061" t="str">
            <v>Aracataca</v>
          </cell>
          <cell r="M4061" t="str">
            <v>Area Operativa 05 - Magdalena-Cesar-Guajira</v>
          </cell>
          <cell r="N4061" t="str">
            <v>Magdalena Cauca</v>
          </cell>
          <cell r="O4061" t="str">
            <v>Bajo Magdalena</v>
          </cell>
          <cell r="Q4061" t="str">
            <v>Seco</v>
          </cell>
          <cell r="R4061">
            <v>26738</v>
          </cell>
        </row>
        <row r="4062">
          <cell r="B4062">
            <v>29060020</v>
          </cell>
          <cell r="C4062" t="str">
            <v>TREBOL EL  [29060020]</v>
          </cell>
          <cell r="D4062" t="str">
            <v>Pluviométrica</v>
          </cell>
          <cell r="E4062" t="str">
            <v>Convencional</v>
          </cell>
          <cell r="F4062" t="str">
            <v>Suspendida</v>
          </cell>
          <cell r="G4062">
            <v>21231</v>
          </cell>
          <cell r="H4062">
            <v>50</v>
          </cell>
          <cell r="I4062">
            <v>10.666666670000001</v>
          </cell>
          <cell r="J4062">
            <v>-74.166666669999998</v>
          </cell>
          <cell r="K4062" t="str">
            <v>Magdalena</v>
          </cell>
          <cell r="L4062" t="str">
            <v>Aracataca</v>
          </cell>
          <cell r="M4062" t="str">
            <v>Area Operativa 05 - Magdalena-Cesar-Guajira</v>
          </cell>
          <cell r="N4062" t="str">
            <v>Magdalena Cauca</v>
          </cell>
          <cell r="O4062" t="str">
            <v>Bajo Magdalena</v>
          </cell>
          <cell r="Q4062" t="str">
            <v>Seco</v>
          </cell>
          <cell r="R4062">
            <v>26191</v>
          </cell>
        </row>
        <row r="4063">
          <cell r="B4063">
            <v>24037170</v>
          </cell>
          <cell r="C4063" t="str">
            <v>DESPUES CUCHE  [24037170]</v>
          </cell>
          <cell r="D4063" t="str">
            <v>Limnimétrica</v>
          </cell>
          <cell r="E4063" t="str">
            <v>Convencional</v>
          </cell>
          <cell r="F4063" t="str">
            <v>Suspendida</v>
          </cell>
          <cell r="G4063">
            <v>25522</v>
          </cell>
          <cell r="H4063">
            <v>2500</v>
          </cell>
          <cell r="I4063">
            <v>5.7666666700000002</v>
          </cell>
          <cell r="J4063">
            <v>-72.983333329999994</v>
          </cell>
          <cell r="K4063" t="str">
            <v>Boyacá</v>
          </cell>
          <cell r="L4063" t="str">
            <v>Tibasosa</v>
          </cell>
          <cell r="M4063" t="str">
            <v>Area Operativa 06 - Boyacá-Casanare-Vichada</v>
          </cell>
          <cell r="N4063" t="str">
            <v>Magdalena Cauca</v>
          </cell>
          <cell r="O4063" t="str">
            <v>Sogamoso</v>
          </cell>
          <cell r="Q4063" t="str">
            <v>Chicamocha</v>
          </cell>
          <cell r="R4063">
            <v>25764</v>
          </cell>
        </row>
        <row r="4064">
          <cell r="B4064">
            <v>21247030</v>
          </cell>
          <cell r="C4064" t="str">
            <v>TRONCOSO  [21247030]</v>
          </cell>
          <cell r="D4064" t="str">
            <v>Limnimétrica</v>
          </cell>
          <cell r="E4064" t="str">
            <v>Convencional</v>
          </cell>
          <cell r="F4064" t="str">
            <v>Suspendida</v>
          </cell>
          <cell r="G4064">
            <v>21808</v>
          </cell>
          <cell r="H4064">
            <v>430</v>
          </cell>
          <cell r="I4064">
            <v>4.7</v>
          </cell>
          <cell r="J4064">
            <v>-74.983333329999994</v>
          </cell>
          <cell r="K4064" t="str">
            <v>Tolima</v>
          </cell>
          <cell r="L4064" t="str">
            <v>Venadillo</v>
          </cell>
          <cell r="M4064" t="str">
            <v>Area Operativa 10 - Tolima</v>
          </cell>
          <cell r="N4064" t="str">
            <v>Magdalena Cauca</v>
          </cell>
          <cell r="O4064" t="str">
            <v>Alto Magdalena</v>
          </cell>
          <cell r="Q4064" t="str">
            <v>Totare</v>
          </cell>
          <cell r="R4064">
            <v>21899</v>
          </cell>
        </row>
        <row r="4065">
          <cell r="B4065">
            <v>29060490</v>
          </cell>
          <cell r="C4065" t="str">
            <v>ORIHUECA CIENAGA  [29060490]</v>
          </cell>
          <cell r="D4065" t="str">
            <v>Pluviométrica</v>
          </cell>
          <cell r="E4065" t="str">
            <v>Convencional</v>
          </cell>
          <cell r="F4065" t="str">
            <v>Suspendida</v>
          </cell>
          <cell r="G4065">
            <v>14319</v>
          </cell>
          <cell r="H4065">
            <v>10</v>
          </cell>
          <cell r="I4065">
            <v>10.85</v>
          </cell>
          <cell r="J4065">
            <v>-74.166666669999998</v>
          </cell>
          <cell r="K4065" t="str">
            <v>Magdalena</v>
          </cell>
          <cell r="L4065" t="str">
            <v>Ciénaga</v>
          </cell>
          <cell r="M4065" t="str">
            <v>Area Operativa 05 - Magdalena-Cesar-Guajira</v>
          </cell>
          <cell r="N4065" t="str">
            <v>Magdalena Cauca</v>
          </cell>
          <cell r="O4065" t="str">
            <v>Bajo Magdalena</v>
          </cell>
          <cell r="Q4065" t="str">
            <v>Magdalena</v>
          </cell>
          <cell r="R4065">
            <v>15752</v>
          </cell>
        </row>
        <row r="4066">
          <cell r="B4066">
            <v>29040340</v>
          </cell>
          <cell r="C4066" t="str">
            <v>SCADTA-BQUILLA  [29040340]</v>
          </cell>
          <cell r="D4066" t="str">
            <v>Pluviométrica</v>
          </cell>
          <cell r="E4066" t="str">
            <v>Convencional</v>
          </cell>
          <cell r="F4066" t="str">
            <v>Suspendida</v>
          </cell>
          <cell r="G4066">
            <v>11824</v>
          </cell>
          <cell r="H4066">
            <v>4</v>
          </cell>
          <cell r="I4066">
            <v>10.883333330000001</v>
          </cell>
          <cell r="J4066">
            <v>-74.783333329999991</v>
          </cell>
          <cell r="K4066" t="str">
            <v>Atlantico</v>
          </cell>
          <cell r="L4066" t="str">
            <v>Barranquilla</v>
          </cell>
          <cell r="M4066" t="str">
            <v>Area Operativa 02 - Atlántico-Bolivar-Sucre</v>
          </cell>
          <cell r="N4066" t="str">
            <v>Magdalena Cauca</v>
          </cell>
          <cell r="O4066" t="str">
            <v>Bajo Magdalena</v>
          </cell>
          <cell r="Q4066" t="str">
            <v>Magdalena</v>
          </cell>
          <cell r="R4066">
            <v>12403</v>
          </cell>
        </row>
        <row r="4067">
          <cell r="B4067">
            <v>29040010</v>
          </cell>
          <cell r="C4067" t="str">
            <v>SUP GRAL DE NAVEC  [29040010]</v>
          </cell>
          <cell r="D4067" t="str">
            <v>Pluviométrica</v>
          </cell>
          <cell r="E4067" t="str">
            <v>Convencional</v>
          </cell>
          <cell r="F4067" t="str">
            <v>Suspendida</v>
          </cell>
          <cell r="G4067">
            <v>10608</v>
          </cell>
          <cell r="H4067">
            <v>10</v>
          </cell>
          <cell r="I4067">
            <v>11</v>
          </cell>
          <cell r="J4067">
            <v>-74.783333329999991</v>
          </cell>
          <cell r="K4067" t="str">
            <v>Atlantico</v>
          </cell>
          <cell r="L4067" t="str">
            <v>Barranquilla</v>
          </cell>
          <cell r="M4067" t="str">
            <v>Area Operativa 02 - Atlántico-Bolivar-Sucre</v>
          </cell>
          <cell r="N4067" t="str">
            <v>Magdalena Cauca</v>
          </cell>
          <cell r="O4067" t="str">
            <v>Bajo Magdalena</v>
          </cell>
          <cell r="Q4067" t="str">
            <v>Arroyo Palomino</v>
          </cell>
          <cell r="R4067">
            <v>13864</v>
          </cell>
        </row>
        <row r="4068">
          <cell r="B4068">
            <v>27017730</v>
          </cell>
          <cell r="C4068" t="str">
            <v>DESEMBOCADURA OBAN  [27017730]</v>
          </cell>
          <cell r="D4068" t="str">
            <v>Limnigráfica</v>
          </cell>
          <cell r="E4068" t="str">
            <v>Convencional</v>
          </cell>
          <cell r="F4068" t="str">
            <v>Suspendida</v>
          </cell>
          <cell r="G4068">
            <v>30451</v>
          </cell>
          <cell r="H4068">
            <v>2115</v>
          </cell>
          <cell r="I4068">
            <v>6.55</v>
          </cell>
          <cell r="J4068">
            <v>-75.466666669999995</v>
          </cell>
          <cell r="K4068" t="str">
            <v>Antioquia</v>
          </cell>
          <cell r="L4068" t="str">
            <v>Santa Rosa De Osos</v>
          </cell>
          <cell r="M4068" t="str">
            <v>Area Operativa 01 - Antioquia-Chocó</v>
          </cell>
          <cell r="N4068" t="str">
            <v>Magdalena Cauca</v>
          </cell>
          <cell r="O4068" t="str">
            <v>Nechí</v>
          </cell>
          <cell r="Q4068" t="str">
            <v>Qda Orobajo</v>
          </cell>
          <cell r="R4068">
            <v>31396</v>
          </cell>
        </row>
        <row r="4069">
          <cell r="B4069">
            <v>36025020</v>
          </cell>
          <cell r="C4069" t="str">
            <v>APTO TAME  [36025020]</v>
          </cell>
          <cell r="D4069" t="str">
            <v>Climática Ordinaria</v>
          </cell>
          <cell r="E4069" t="str">
            <v>Convencional</v>
          </cell>
          <cell r="F4069" t="str">
            <v>Suspendida</v>
          </cell>
          <cell r="G4069">
            <v>15081</v>
          </cell>
          <cell r="H4069">
            <v>350</v>
          </cell>
          <cell r="I4069">
            <v>6.56666667</v>
          </cell>
          <cell r="J4069">
            <v>-71.683333329999996</v>
          </cell>
          <cell r="K4069" t="str">
            <v>Arauca</v>
          </cell>
          <cell r="L4069" t="str">
            <v>Tame</v>
          </cell>
          <cell r="M4069" t="str">
            <v>Area Operativa 08 - Santanderes-Arauca</v>
          </cell>
          <cell r="N4069" t="str">
            <v>Orinoco</v>
          </cell>
          <cell r="O4069" t="str">
            <v>Casanare</v>
          </cell>
          <cell r="Q4069" t="str">
            <v>Qda La Torura</v>
          </cell>
          <cell r="R4069">
            <v>15690</v>
          </cell>
        </row>
        <row r="4070">
          <cell r="B4070">
            <v>11070060</v>
          </cell>
          <cell r="C4070" t="str">
            <v>CARAUTICA  [11070060]</v>
          </cell>
          <cell r="D4070" t="str">
            <v>Pluviográfica</v>
          </cell>
          <cell r="E4070" t="str">
            <v>Convencional</v>
          </cell>
          <cell r="F4070" t="str">
            <v>Suspendida</v>
          </cell>
          <cell r="G4070">
            <v>28564</v>
          </cell>
          <cell r="H4070">
            <v>1995</v>
          </cell>
          <cell r="I4070">
            <v>6.6166666699999999</v>
          </cell>
          <cell r="J4070">
            <v>-76.2</v>
          </cell>
          <cell r="K4070" t="str">
            <v>Antioquia</v>
          </cell>
          <cell r="L4070" t="str">
            <v>Frontino</v>
          </cell>
          <cell r="M4070" t="str">
            <v>Area Operativa 01 - Antioquia-Chocó</v>
          </cell>
          <cell r="N4070" t="str">
            <v>Caribe</v>
          </cell>
          <cell r="O4070" t="str">
            <v>Atrato - Darién</v>
          </cell>
          <cell r="Q4070" t="str">
            <v>Jengamecoda</v>
          </cell>
          <cell r="R4070">
            <v>29235</v>
          </cell>
        </row>
        <row r="4071">
          <cell r="B4071">
            <v>26187120</v>
          </cell>
          <cell r="C4071" t="str">
            <v>BOCATOMA BP 6  [26187120]</v>
          </cell>
          <cell r="D4071" t="str">
            <v>Limnigráfica</v>
          </cell>
          <cell r="E4071" t="str">
            <v>Convencional</v>
          </cell>
          <cell r="F4071" t="str">
            <v>Suspendida</v>
          </cell>
          <cell r="G4071">
            <v>30940</v>
          </cell>
          <cell r="H4071">
            <v>2055</v>
          </cell>
          <cell r="I4071">
            <v>5.9166666699999997</v>
          </cell>
          <cell r="J4071">
            <v>-75.45</v>
          </cell>
          <cell r="K4071" t="str">
            <v>Antioquia</v>
          </cell>
          <cell r="L4071" t="str">
            <v>La Ceja</v>
          </cell>
          <cell r="M4071" t="str">
            <v>Area Operativa 01 - Antioquia-Chocó</v>
          </cell>
          <cell r="N4071" t="str">
            <v>Magdalena Cauca</v>
          </cell>
          <cell r="O4071" t="str">
            <v>Cauca</v>
          </cell>
          <cell r="Q4071" t="str">
            <v>Buey</v>
          </cell>
          <cell r="R4071">
            <v>33373</v>
          </cell>
        </row>
        <row r="4072">
          <cell r="B4072">
            <v>2612700131</v>
          </cell>
          <cell r="C4072" t="str">
            <v>QUEBRADA LACHA - AUT   [2612700131]</v>
          </cell>
          <cell r="D4072" t="str">
            <v>Limnimétrica</v>
          </cell>
          <cell r="E4072" t="str">
            <v>Automática con Telemetría</v>
          </cell>
          <cell r="F4072" t="str">
            <v>Activa</v>
          </cell>
          <cell r="G4072">
            <v>43242.791666666664</v>
          </cell>
          <cell r="H4072">
            <v>1990</v>
          </cell>
          <cell r="I4072">
            <v>4.6926027799999996</v>
          </cell>
          <cell r="J4072">
            <v>-75.604197220000003</v>
          </cell>
          <cell r="K4072" t="str">
            <v>Quindío</v>
          </cell>
          <cell r="L4072" t="str">
            <v>Filandia</v>
          </cell>
          <cell r="M4072" t="str">
            <v>Area Operativa 09 - Cauca-Valle-Caldas</v>
          </cell>
          <cell r="N4072" t="str">
            <v>Magdalena Cauca</v>
          </cell>
          <cell r="O4072" t="str">
            <v>Cauca</v>
          </cell>
          <cell r="P4072" t="str">
            <v>Orfeo 20189910070682</v>
          </cell>
          <cell r="Q4072">
            <v>1250</v>
          </cell>
        </row>
        <row r="4073">
          <cell r="B4073">
            <v>26070260</v>
          </cell>
          <cell r="C4073" t="str">
            <v>SAN JOSE  [26070260]</v>
          </cell>
          <cell r="D4073" t="str">
            <v>Pluviométrica</v>
          </cell>
          <cell r="E4073" t="str">
            <v>Convencional</v>
          </cell>
          <cell r="F4073" t="str">
            <v>Suspendida</v>
          </cell>
          <cell r="G4073">
            <v>22296</v>
          </cell>
          <cell r="H4073">
            <v>950</v>
          </cell>
          <cell r="I4073">
            <v>3.5166666699999998</v>
          </cell>
          <cell r="J4073">
            <v>-76.349999999999994</v>
          </cell>
          <cell r="K4073" t="str">
            <v>Valle del Cauca</v>
          </cell>
          <cell r="L4073" t="str">
            <v>Palmira</v>
          </cell>
          <cell r="M4073" t="str">
            <v>Area Operativa 09 - Cauca-Valle-Caldas</v>
          </cell>
          <cell r="N4073" t="str">
            <v>Magdalena Cauca</v>
          </cell>
          <cell r="O4073" t="str">
            <v>Cauca</v>
          </cell>
          <cell r="Q4073" t="str">
            <v>Anchicaya</v>
          </cell>
          <cell r="R4073">
            <v>23451</v>
          </cell>
        </row>
        <row r="4074">
          <cell r="B4074">
            <v>53100110</v>
          </cell>
          <cell r="C4074" t="str">
            <v>PARAGUAS  [53100110]</v>
          </cell>
          <cell r="D4074" t="str">
            <v>Pluviométrica</v>
          </cell>
          <cell r="E4074" t="str">
            <v>Convencional</v>
          </cell>
          <cell r="F4074" t="str">
            <v>Suspendida</v>
          </cell>
          <cell r="G4074">
            <v>30970</v>
          </cell>
          <cell r="H4074">
            <v>1930</v>
          </cell>
          <cell r="I4074">
            <v>3.55</v>
          </cell>
          <cell r="J4074">
            <v>-76.833333329999988</v>
          </cell>
          <cell r="K4074" t="str">
            <v>Valle del Cauca</v>
          </cell>
          <cell r="L4074" t="str">
            <v>Buenaventura</v>
          </cell>
          <cell r="M4074" t="str">
            <v>Area Operativa 09 - Cauca-Valle-Caldas</v>
          </cell>
          <cell r="N4074" t="str">
            <v>Pacifico</v>
          </cell>
          <cell r="O4074" t="str">
            <v>Tapaje - Dagua - Directos</v>
          </cell>
          <cell r="Q4074" t="str">
            <v>Guachal</v>
          </cell>
          <cell r="R4074">
            <v>32217</v>
          </cell>
        </row>
        <row r="4075">
          <cell r="B4075">
            <v>26090670</v>
          </cell>
          <cell r="C4075" t="str">
            <v>ROSARIO EL HDA  [26090670]</v>
          </cell>
          <cell r="D4075" t="str">
            <v>Pluviométrica</v>
          </cell>
          <cell r="E4075" t="str">
            <v>Convencional</v>
          </cell>
          <cell r="F4075" t="str">
            <v>Suspendida</v>
          </cell>
          <cell r="G4075">
            <v>22051</v>
          </cell>
          <cell r="H4075">
            <v>3000</v>
          </cell>
          <cell r="I4075">
            <v>3.5833333299999999</v>
          </cell>
          <cell r="J4075">
            <v>-76.3</v>
          </cell>
          <cell r="K4075" t="str">
            <v>Valle del Cauca</v>
          </cell>
          <cell r="L4075" t="str">
            <v>El Cerrito</v>
          </cell>
          <cell r="M4075" t="str">
            <v>Area Operativa 09 - Cauca-Valle-Caldas</v>
          </cell>
          <cell r="N4075" t="str">
            <v>Magdalena Cauca</v>
          </cell>
          <cell r="O4075" t="str">
            <v>Cauca</v>
          </cell>
          <cell r="Q4075" t="str">
            <v>Yumbo</v>
          </cell>
          <cell r="R4075">
            <v>23847</v>
          </cell>
        </row>
        <row r="4076">
          <cell r="B4076">
            <v>48010010</v>
          </cell>
          <cell r="C4076" t="str">
            <v>LETICIA  [48010010]</v>
          </cell>
          <cell r="D4076" t="str">
            <v>Pluviométrica</v>
          </cell>
          <cell r="E4076" t="str">
            <v>Convencional</v>
          </cell>
          <cell r="F4076" t="str">
            <v>Suspendida</v>
          </cell>
          <cell r="G4076">
            <v>11338</v>
          </cell>
          <cell r="H4076">
            <v>84</v>
          </cell>
          <cell r="I4076">
            <v>-4.1500000000000004</v>
          </cell>
          <cell r="J4076">
            <v>-69.95</v>
          </cell>
          <cell r="K4076" t="str">
            <v>Amazonas</v>
          </cell>
          <cell r="L4076" t="str">
            <v>Leticia</v>
          </cell>
          <cell r="M4076" t="str">
            <v>Area Operativa 11 - Cundinamarca-Amazonas-San Andrés</v>
          </cell>
          <cell r="N4076" t="str">
            <v>Amazonas</v>
          </cell>
          <cell r="O4076" t="str">
            <v>Amazonas - Directos</v>
          </cell>
          <cell r="Q4076" t="str">
            <v>Amazonas</v>
          </cell>
          <cell r="R4076">
            <v>11824</v>
          </cell>
        </row>
        <row r="4077">
          <cell r="B4077">
            <v>44140010</v>
          </cell>
          <cell r="C4077" t="str">
            <v>ARARACUARA  [44140010]</v>
          </cell>
          <cell r="D4077" t="str">
            <v>Pluviométrica</v>
          </cell>
          <cell r="E4077" t="str">
            <v>Convencional</v>
          </cell>
          <cell r="F4077" t="str">
            <v>Suspendida</v>
          </cell>
          <cell r="G4077">
            <v>14625</v>
          </cell>
          <cell r="H4077">
            <v>200</v>
          </cell>
          <cell r="I4077">
            <v>-0.6</v>
          </cell>
          <cell r="J4077">
            <v>-72.383333329999999</v>
          </cell>
          <cell r="K4077" t="str">
            <v>Amazonas</v>
          </cell>
          <cell r="L4077" t="str">
            <v>Leticia</v>
          </cell>
          <cell r="M4077" t="str">
            <v>Area Operativa 04 - Huila-Caquetá</v>
          </cell>
          <cell r="N4077" t="str">
            <v>Amazonas</v>
          </cell>
          <cell r="O4077" t="str">
            <v>Caquetá</v>
          </cell>
          <cell r="Q4077" t="str">
            <v>Caqueta-Japura</v>
          </cell>
          <cell r="R4077">
            <v>15022</v>
          </cell>
        </row>
        <row r="4078">
          <cell r="B4078">
            <v>52040100</v>
          </cell>
          <cell r="C4078" t="str">
            <v>HOTEL SINDAMANOY  [52040100]</v>
          </cell>
          <cell r="D4078" t="str">
            <v>Pluviométrica</v>
          </cell>
          <cell r="E4078" t="str">
            <v>Convencional</v>
          </cell>
          <cell r="F4078" t="str">
            <v>Suspendida</v>
          </cell>
          <cell r="G4078">
            <v>21200</v>
          </cell>
          <cell r="H4078">
            <v>2700</v>
          </cell>
          <cell r="I4078">
            <v>1.1499999999999999</v>
          </cell>
          <cell r="J4078">
            <v>-77.150000000000006</v>
          </cell>
          <cell r="K4078" t="str">
            <v>Nariño</v>
          </cell>
          <cell r="L4078" t="str">
            <v>Pasto</v>
          </cell>
          <cell r="M4078" t="str">
            <v>Area Operativa 07 - Nariño-Putumayo</v>
          </cell>
          <cell r="N4078" t="str">
            <v>Amazonas</v>
          </cell>
          <cell r="O4078" t="str">
            <v>Putumayo</v>
          </cell>
          <cell r="Q4078" t="str">
            <v>Miraflores</v>
          </cell>
          <cell r="R4078">
            <v>24153</v>
          </cell>
        </row>
        <row r="4079">
          <cell r="B4079">
            <v>51025030</v>
          </cell>
          <cell r="C4079" t="str">
            <v>CANDELILLAS  [51025030]</v>
          </cell>
          <cell r="D4079" t="str">
            <v>Climática Ordinaria</v>
          </cell>
          <cell r="E4079" t="str">
            <v>Convencional</v>
          </cell>
          <cell r="F4079" t="str">
            <v>Suspendida</v>
          </cell>
          <cell r="G4079">
            <v>22661</v>
          </cell>
          <cell r="H4079">
            <v>20</v>
          </cell>
          <cell r="I4079">
            <v>1.45</v>
          </cell>
          <cell r="J4079">
            <v>-78.666666669999998</v>
          </cell>
          <cell r="K4079" t="str">
            <v>Nariño</v>
          </cell>
          <cell r="L4079" t="str">
            <v>Tumaco</v>
          </cell>
          <cell r="M4079" t="str">
            <v>Area Operativa 07 - Nariño-Putumayo</v>
          </cell>
          <cell r="N4079" t="str">
            <v>Pacifico</v>
          </cell>
          <cell r="O4079" t="str">
            <v>Mira</v>
          </cell>
          <cell r="Q4079" t="str">
            <v>Mijitayo</v>
          </cell>
          <cell r="R4079">
            <v>24061</v>
          </cell>
        </row>
        <row r="4080">
          <cell r="B4080">
            <v>21110030</v>
          </cell>
          <cell r="C4080" t="str">
            <v>MANILA HDA  [21110030]</v>
          </cell>
          <cell r="D4080" t="str">
            <v>Pluviométrica</v>
          </cell>
          <cell r="E4080" t="str">
            <v>Convencional</v>
          </cell>
          <cell r="F4080" t="str">
            <v>Suspendida</v>
          </cell>
          <cell r="G4080">
            <v>25491</v>
          </cell>
          <cell r="H4080">
            <v>435</v>
          </cell>
          <cell r="I4080">
            <v>3.1166666699999999</v>
          </cell>
          <cell r="J4080">
            <v>-75.099999999999994</v>
          </cell>
          <cell r="K4080" t="str">
            <v>Huila</v>
          </cell>
          <cell r="L4080" t="str">
            <v>Baraya</v>
          </cell>
          <cell r="M4080" t="str">
            <v>Area Operativa 04 - Huila-Caquetá</v>
          </cell>
          <cell r="N4080" t="str">
            <v>Magdalena Cauca</v>
          </cell>
          <cell r="O4080" t="str">
            <v>Alto Magdalena</v>
          </cell>
          <cell r="Q4080" t="str">
            <v>Cauca</v>
          </cell>
          <cell r="R4080">
            <v>25764</v>
          </cell>
        </row>
        <row r="4081">
          <cell r="B4081">
            <v>52020130</v>
          </cell>
          <cell r="C4081" t="str">
            <v>BOLIVAR  [52020130]</v>
          </cell>
          <cell r="D4081" t="str">
            <v>Pluviográfica</v>
          </cell>
          <cell r="E4081" t="str">
            <v>Convencional</v>
          </cell>
          <cell r="F4081" t="str">
            <v>Suspendida</v>
          </cell>
          <cell r="G4081">
            <v>10973</v>
          </cell>
          <cell r="H4081">
            <v>1900</v>
          </cell>
          <cell r="I4081">
            <v>1.85</v>
          </cell>
          <cell r="J4081">
            <v>-76.983333329999994</v>
          </cell>
          <cell r="K4081" t="str">
            <v>Cauca</v>
          </cell>
          <cell r="L4081" t="str">
            <v>Bolívar (Cauca)</v>
          </cell>
          <cell r="M4081" t="str">
            <v>Area Operativa 07 - Nariño-Putumayo</v>
          </cell>
          <cell r="N4081" t="str">
            <v>Pacifico</v>
          </cell>
          <cell r="O4081" t="str">
            <v>Patía</v>
          </cell>
          <cell r="Q4081" t="str">
            <v>Ariguani</v>
          </cell>
          <cell r="R4081">
            <v>18247</v>
          </cell>
        </row>
        <row r="4082">
          <cell r="B4082">
            <v>21060060</v>
          </cell>
          <cell r="C4082" t="str">
            <v>CIENAGA LA  [21060060]</v>
          </cell>
          <cell r="D4082" t="str">
            <v>Pluviométrica</v>
          </cell>
          <cell r="E4082" t="str">
            <v>Convencional</v>
          </cell>
          <cell r="F4082" t="str">
            <v>Suspendida</v>
          </cell>
          <cell r="G4082">
            <v>25399</v>
          </cell>
          <cell r="H4082">
            <v>490</v>
          </cell>
          <cell r="I4082">
            <v>2.68333333</v>
          </cell>
          <cell r="J4082">
            <v>-75.400000000000006</v>
          </cell>
          <cell r="K4082" t="str">
            <v>Huila</v>
          </cell>
          <cell r="L4082" t="str">
            <v>Campoalegre</v>
          </cell>
          <cell r="M4082" t="str">
            <v>Area Operativa 04 - Huila-Caquetá</v>
          </cell>
          <cell r="N4082" t="str">
            <v>Magdalena Cauca</v>
          </cell>
          <cell r="O4082" t="str">
            <v>Alto Magdalena</v>
          </cell>
          <cell r="Q4082" t="str">
            <v>Cienaga De Machado</v>
          </cell>
          <cell r="R4082">
            <v>26648</v>
          </cell>
        </row>
        <row r="4083">
          <cell r="B4083">
            <v>53055020</v>
          </cell>
          <cell r="C4083" t="str">
            <v>TIMBIQUI  [53055020]</v>
          </cell>
          <cell r="D4083" t="str">
            <v>Climática Ordinaria</v>
          </cell>
          <cell r="E4083" t="str">
            <v>Convencional</v>
          </cell>
          <cell r="F4083" t="str">
            <v>Suspendida</v>
          </cell>
          <cell r="G4083">
            <v>24487</v>
          </cell>
          <cell r="H4083">
            <v>10</v>
          </cell>
          <cell r="I4083">
            <v>2.71666667</v>
          </cell>
          <cell r="J4083">
            <v>-77.716666669999995</v>
          </cell>
          <cell r="K4083" t="str">
            <v>Cauca</v>
          </cell>
          <cell r="L4083" t="str">
            <v>Timbiquí</v>
          </cell>
          <cell r="M4083" t="str">
            <v>Area Operativa 07 - Nariño-Putumayo</v>
          </cell>
          <cell r="N4083" t="str">
            <v>Pacifico</v>
          </cell>
          <cell r="O4083" t="str">
            <v>Tapaje - Dagua - Directos</v>
          </cell>
          <cell r="Q4083" t="str">
            <v>Cauca</v>
          </cell>
          <cell r="R4083">
            <v>25917</v>
          </cell>
        </row>
        <row r="4084">
          <cell r="B4084">
            <v>26047080</v>
          </cell>
          <cell r="C4084" t="str">
            <v>HUASANO  [26047080]</v>
          </cell>
          <cell r="D4084" t="str">
            <v>Limnimétrica</v>
          </cell>
          <cell r="E4084" t="str">
            <v>Convencional</v>
          </cell>
          <cell r="F4084" t="str">
            <v>Suspendida</v>
          </cell>
          <cell r="G4084">
            <v>25979</v>
          </cell>
          <cell r="H4084">
            <v>1090</v>
          </cell>
          <cell r="I4084">
            <v>3.1333333300000001</v>
          </cell>
          <cell r="J4084">
            <v>-76.3</v>
          </cell>
          <cell r="K4084" t="str">
            <v>Cauca</v>
          </cell>
          <cell r="L4084" t="str">
            <v>Corinto</v>
          </cell>
          <cell r="M4084" t="str">
            <v>Area Operativa 09 - Cauca-Valle-Caldas</v>
          </cell>
          <cell r="N4084" t="str">
            <v>Magdalena Cauca</v>
          </cell>
          <cell r="O4084" t="str">
            <v>Cauca</v>
          </cell>
          <cell r="Q4084" t="str">
            <v>Huasano</v>
          </cell>
          <cell r="R4084">
            <v>26373</v>
          </cell>
        </row>
        <row r="4085">
          <cell r="B4085">
            <v>26025060</v>
          </cell>
          <cell r="C4085" t="str">
            <v>MORALES  [26025060]</v>
          </cell>
          <cell r="D4085" t="str">
            <v>Climática Ordinaria</v>
          </cell>
          <cell r="E4085" t="str">
            <v>Convencional</v>
          </cell>
          <cell r="F4085" t="str">
            <v>Suspendida</v>
          </cell>
          <cell r="G4085">
            <v>11703</v>
          </cell>
          <cell r="H4085">
            <v>1640</v>
          </cell>
          <cell r="I4085">
            <v>2.78333333</v>
          </cell>
          <cell r="J4085">
            <v>-76.616666670000001</v>
          </cell>
          <cell r="K4085" t="str">
            <v>Cauca</v>
          </cell>
          <cell r="L4085" t="str">
            <v>Morales (Cauca)</v>
          </cell>
          <cell r="M4085" t="str">
            <v>Area Operativa 09 - Cauca-Valle-Caldas</v>
          </cell>
          <cell r="N4085" t="str">
            <v>Magdalena Cauca</v>
          </cell>
          <cell r="O4085" t="str">
            <v>Cauca</v>
          </cell>
          <cell r="Q4085" t="str">
            <v>Riofrio</v>
          </cell>
          <cell r="R4085">
            <v>15660</v>
          </cell>
        </row>
        <row r="4086">
          <cell r="B4086">
            <v>26050230</v>
          </cell>
          <cell r="C4086" t="str">
            <v>ESMERALDA LA  [26050230]</v>
          </cell>
          <cell r="D4086" t="str">
            <v>Pluviométrica</v>
          </cell>
          <cell r="E4086" t="str">
            <v>Convencional</v>
          </cell>
          <cell r="F4086" t="str">
            <v>Suspendida</v>
          </cell>
          <cell r="G4086">
            <v>26068</v>
          </cell>
          <cell r="H4086">
            <v>1402</v>
          </cell>
          <cell r="I4086">
            <v>3.1666666699999997</v>
          </cell>
          <cell r="J4086">
            <v>-76.733333329999994</v>
          </cell>
          <cell r="K4086" t="str">
            <v>Valle del Cauca</v>
          </cell>
          <cell r="L4086" t="str">
            <v>Jamundí</v>
          </cell>
          <cell r="M4086" t="str">
            <v>Area Operativa 09 - Cauca-Valle-Caldas</v>
          </cell>
          <cell r="N4086" t="str">
            <v>Magdalena Cauca</v>
          </cell>
          <cell r="O4086" t="str">
            <v>Cauca</v>
          </cell>
          <cell r="Q4086" t="str">
            <v>Paila</v>
          </cell>
          <cell r="R4086">
            <v>31578</v>
          </cell>
        </row>
        <row r="4087">
          <cell r="B4087">
            <v>26040020</v>
          </cell>
          <cell r="C4087" t="str">
            <v>QUEBRADASECA  [26040020]</v>
          </cell>
          <cell r="D4087" t="str">
            <v>Pluviométrica</v>
          </cell>
          <cell r="E4087" t="str">
            <v>Convencional</v>
          </cell>
          <cell r="F4087" t="str">
            <v>Suspendida</v>
          </cell>
          <cell r="G4087">
            <v>11428</v>
          </cell>
          <cell r="H4087">
            <v>980</v>
          </cell>
          <cell r="I4087">
            <v>3.2</v>
          </cell>
          <cell r="J4087">
            <v>-76.266666669999992</v>
          </cell>
          <cell r="K4087" t="str">
            <v>Cauca</v>
          </cell>
          <cell r="L4087" t="str">
            <v>Corinto</v>
          </cell>
          <cell r="M4087" t="str">
            <v>Area Operativa 09 - Cauca-Valle-Caldas</v>
          </cell>
          <cell r="N4087" t="str">
            <v>Magdalena Cauca</v>
          </cell>
          <cell r="O4087" t="str">
            <v>Cauca</v>
          </cell>
          <cell r="Q4087" t="str">
            <v>Cauca</v>
          </cell>
          <cell r="R4087">
            <v>22781</v>
          </cell>
        </row>
        <row r="4088">
          <cell r="B4088">
            <v>26047090</v>
          </cell>
          <cell r="C4088" t="str">
            <v>BUEYES LOS  [26047090]</v>
          </cell>
          <cell r="D4088" t="str">
            <v>Limnimétrica</v>
          </cell>
          <cell r="E4088" t="str">
            <v>Convencional</v>
          </cell>
          <cell r="F4088" t="str">
            <v>Suspendida</v>
          </cell>
          <cell r="G4088">
            <v>26313</v>
          </cell>
          <cell r="H4088">
            <v>1150</v>
          </cell>
          <cell r="I4088">
            <v>3.21666667</v>
          </cell>
          <cell r="J4088">
            <v>-76.266666669999992</v>
          </cell>
          <cell r="K4088" t="str">
            <v>Cauca</v>
          </cell>
          <cell r="L4088" t="str">
            <v>Caloto</v>
          </cell>
          <cell r="M4088" t="str">
            <v>Area Operativa 09 - Cauca-Valle-Caldas</v>
          </cell>
          <cell r="N4088" t="str">
            <v>Magdalena Cauca</v>
          </cell>
          <cell r="O4088" t="str">
            <v>Cauca</v>
          </cell>
          <cell r="Q4088" t="str">
            <v>Guengue</v>
          </cell>
          <cell r="R4088">
            <v>33312</v>
          </cell>
        </row>
        <row r="4089">
          <cell r="B4089">
            <v>26070630</v>
          </cell>
          <cell r="C4089" t="str">
            <v>ANDES LOS  [26070630]</v>
          </cell>
          <cell r="D4089" t="str">
            <v>Pluviométrica</v>
          </cell>
          <cell r="E4089" t="str">
            <v>Convencional</v>
          </cell>
          <cell r="F4089" t="str">
            <v>Suspendida</v>
          </cell>
          <cell r="G4089">
            <v>26007</v>
          </cell>
          <cell r="H4089">
            <v>1960</v>
          </cell>
          <cell r="I4089">
            <v>3.2666666699999998</v>
          </cell>
          <cell r="J4089">
            <v>-76.183333329999996</v>
          </cell>
          <cell r="K4089" t="str">
            <v>Valle del Cauca</v>
          </cell>
          <cell r="L4089" t="str">
            <v>Florida</v>
          </cell>
          <cell r="M4089" t="str">
            <v>Area Operativa 09 - Cauca-Valle-Caldas</v>
          </cell>
          <cell r="N4089" t="str">
            <v>Magdalena Cauca</v>
          </cell>
          <cell r="O4089" t="str">
            <v>Cauca</v>
          </cell>
          <cell r="Q4089" t="str">
            <v>Desbaratado</v>
          </cell>
          <cell r="R4089">
            <v>33284</v>
          </cell>
        </row>
        <row r="4090">
          <cell r="B4090">
            <v>21110390</v>
          </cell>
          <cell r="C4090" t="str">
            <v>CAMP SAN ALFONSO  [21110390]</v>
          </cell>
          <cell r="D4090" t="str">
            <v>Pluviométrica</v>
          </cell>
          <cell r="E4090" t="str">
            <v>Convencional</v>
          </cell>
          <cell r="F4090" t="str">
            <v>Suspendida</v>
          </cell>
          <cell r="G4090">
            <v>25399</v>
          </cell>
          <cell r="H4090">
            <v>350</v>
          </cell>
          <cell r="I4090">
            <v>3.3</v>
          </cell>
          <cell r="J4090">
            <v>-75.216666669999995</v>
          </cell>
          <cell r="K4090" t="str">
            <v>Huila</v>
          </cell>
          <cell r="L4090" t="str">
            <v>Villavieja</v>
          </cell>
          <cell r="M4090" t="str">
            <v>Area Operativa 04 - Huila-Caquetá</v>
          </cell>
          <cell r="N4090" t="str">
            <v>Magdalena Cauca</v>
          </cell>
          <cell r="O4090" t="str">
            <v>Alto Magdalena</v>
          </cell>
          <cell r="Q4090" t="str">
            <v>Desbaratado</v>
          </cell>
          <cell r="R4090">
            <v>25917</v>
          </cell>
        </row>
        <row r="4091">
          <cell r="B4091">
            <v>53020030</v>
          </cell>
          <cell r="C4091" t="str">
            <v>ROBERTO PAYAN  [53020030]</v>
          </cell>
          <cell r="D4091" t="str">
            <v>Pluviométrica</v>
          </cell>
          <cell r="E4091" t="str">
            <v>Convencional</v>
          </cell>
          <cell r="F4091" t="str">
            <v>Suspendida</v>
          </cell>
          <cell r="G4091">
            <v>31305</v>
          </cell>
          <cell r="H4091">
            <v>50</v>
          </cell>
          <cell r="I4091">
            <v>2.0833333299999999</v>
          </cell>
          <cell r="J4091">
            <v>-78.133333329999999</v>
          </cell>
          <cell r="K4091" t="str">
            <v>Nariño</v>
          </cell>
          <cell r="L4091" t="str">
            <v>Magüí (Payán)</v>
          </cell>
          <cell r="M4091" t="str">
            <v>Area Operativa 07 - Nariño-Putumayo</v>
          </cell>
          <cell r="N4091" t="str">
            <v>Pacifico</v>
          </cell>
          <cell r="O4091" t="str">
            <v>Tapaje - Dagua - Directos</v>
          </cell>
          <cell r="Q4091" t="str">
            <v>Ay Paso En Medio</v>
          </cell>
          <cell r="R4091">
            <v>32370</v>
          </cell>
        </row>
        <row r="4092">
          <cell r="B4092">
            <v>21060130</v>
          </cell>
          <cell r="C4092" t="str">
            <v>GARZON  [21060130]</v>
          </cell>
          <cell r="D4092" t="str">
            <v>Pluviométrica</v>
          </cell>
          <cell r="E4092" t="str">
            <v>Convencional</v>
          </cell>
          <cell r="F4092" t="str">
            <v>Suspendida</v>
          </cell>
          <cell r="G4092">
            <v>11642</v>
          </cell>
          <cell r="H4092">
            <v>1600</v>
          </cell>
          <cell r="I4092">
            <v>2.2000000000000002</v>
          </cell>
          <cell r="J4092">
            <v>-75.466666669999995</v>
          </cell>
          <cell r="K4092" t="str">
            <v>Huila</v>
          </cell>
          <cell r="L4092" t="str">
            <v>Garzón</v>
          </cell>
          <cell r="M4092" t="str">
            <v>Area Operativa 04 - Huila-Caquetá</v>
          </cell>
          <cell r="N4092" t="str">
            <v>Magdalena Cauca</v>
          </cell>
          <cell r="O4092" t="str">
            <v>Alto Magdalena</v>
          </cell>
          <cell r="Q4092" t="str">
            <v>Tapaje</v>
          </cell>
          <cell r="R4092">
            <v>21169</v>
          </cell>
        </row>
        <row r="4093">
          <cell r="B4093">
            <v>21077050</v>
          </cell>
          <cell r="C4093" t="str">
            <v>PTE. BALSEADERO  [21077050]</v>
          </cell>
          <cell r="D4093" t="str">
            <v>Limnigráfica</v>
          </cell>
          <cell r="E4093" t="str">
            <v>Convencional</v>
          </cell>
          <cell r="F4093" t="str">
            <v>Suspendida</v>
          </cell>
          <cell r="G4093">
            <v>40023</v>
          </cell>
          <cell r="H4093">
            <v>710</v>
          </cell>
          <cell r="I4093">
            <v>2.2323611099999998</v>
          </cell>
          <cell r="J4093">
            <v>-75.648555560000005</v>
          </cell>
          <cell r="K4093" t="str">
            <v>Huila</v>
          </cell>
          <cell r="L4093" t="str">
            <v>Agrado</v>
          </cell>
          <cell r="M4093" t="str">
            <v>Area Operativa 04 - Huila-Caquetá</v>
          </cell>
          <cell r="N4093" t="str">
            <v>Magdalena Cauca</v>
          </cell>
          <cell r="O4093" t="str">
            <v>Alto Magdalena</v>
          </cell>
          <cell r="Q4093" t="str">
            <v>Magdalena</v>
          </cell>
          <cell r="R4093">
            <v>40527</v>
          </cell>
        </row>
        <row r="4094">
          <cell r="B4094">
            <v>26020210</v>
          </cell>
          <cell r="C4094" t="str">
            <v>MONDOMO  [26020210]</v>
          </cell>
          <cell r="D4094" t="str">
            <v>Pluviométrica</v>
          </cell>
          <cell r="E4094" t="str">
            <v>Convencional</v>
          </cell>
          <cell r="F4094" t="str">
            <v>Suspendida</v>
          </cell>
          <cell r="G4094">
            <v>24395</v>
          </cell>
          <cell r="H4094">
            <v>1360</v>
          </cell>
          <cell r="I4094">
            <v>2.8666666699999999</v>
          </cell>
          <cell r="J4094">
            <v>-76.533333329999991</v>
          </cell>
          <cell r="K4094" t="str">
            <v>Cauca</v>
          </cell>
          <cell r="L4094" t="str">
            <v>Santander De Quilichao</v>
          </cell>
          <cell r="M4094" t="str">
            <v>Area Operativa 09 - Cauca-Valle-Caldas</v>
          </cell>
          <cell r="N4094" t="str">
            <v>Magdalena Cauca</v>
          </cell>
          <cell r="O4094" t="str">
            <v>Cauca</v>
          </cell>
          <cell r="Q4094" t="str">
            <v>Ovejas</v>
          </cell>
          <cell r="R4094">
            <v>24912</v>
          </cell>
        </row>
        <row r="4095">
          <cell r="B4095">
            <v>21110050</v>
          </cell>
          <cell r="C4095" t="str">
            <v>PST DE MONTA  [21110050]</v>
          </cell>
          <cell r="D4095" t="str">
            <v>Pluviométrica</v>
          </cell>
          <cell r="E4095" t="str">
            <v>Convencional</v>
          </cell>
          <cell r="F4095" t="str">
            <v>Suspendida</v>
          </cell>
          <cell r="G4095">
            <v>20835</v>
          </cell>
          <cell r="H4095">
            <v>400</v>
          </cell>
          <cell r="I4095">
            <v>2.93333333</v>
          </cell>
          <cell r="J4095">
            <v>-75.283333329999991</v>
          </cell>
          <cell r="K4095" t="str">
            <v>Huila</v>
          </cell>
          <cell r="L4095" t="str">
            <v>Neiva</v>
          </cell>
          <cell r="M4095" t="str">
            <v>Area Operativa 04 - Huila-Caquetá</v>
          </cell>
          <cell r="N4095" t="str">
            <v>Magdalena Cauca</v>
          </cell>
          <cell r="O4095" t="str">
            <v>Alto Magdalena</v>
          </cell>
          <cell r="Q4095" t="str">
            <v>Sardinata</v>
          </cell>
          <cell r="R4095">
            <v>21504</v>
          </cell>
        </row>
        <row r="4096">
          <cell r="B4096">
            <v>26027040</v>
          </cell>
          <cell r="C4096" t="str">
            <v>QUILICHAO  [26027040]</v>
          </cell>
          <cell r="D4096" t="str">
            <v>Limnimétrica</v>
          </cell>
          <cell r="E4096" t="str">
            <v>Convencional</v>
          </cell>
          <cell r="F4096" t="str">
            <v>Suspendida</v>
          </cell>
          <cell r="G4096">
            <v>17151</v>
          </cell>
          <cell r="H4096">
            <v>1115</v>
          </cell>
          <cell r="I4096">
            <v>3</v>
          </cell>
          <cell r="J4096">
            <v>-76.483333329999994</v>
          </cell>
          <cell r="K4096" t="str">
            <v>Cauca</v>
          </cell>
          <cell r="L4096" t="str">
            <v>Santander De Quilichao</v>
          </cell>
          <cell r="M4096" t="str">
            <v>Area Operativa 09 - Cauca-Valle-Caldas</v>
          </cell>
          <cell r="N4096" t="str">
            <v>Magdalena Cauca</v>
          </cell>
          <cell r="O4096" t="str">
            <v>Cauca</v>
          </cell>
          <cell r="Q4096" t="str">
            <v>Quilichao</v>
          </cell>
          <cell r="R4096">
            <v>21231</v>
          </cell>
        </row>
        <row r="4097">
          <cell r="B4097">
            <v>26017100</v>
          </cell>
          <cell r="C4097" t="str">
            <v>TRUJILLO  [26017100]</v>
          </cell>
          <cell r="D4097" t="str">
            <v>Limnimétrica</v>
          </cell>
          <cell r="E4097" t="str">
            <v>Convencional</v>
          </cell>
          <cell r="F4097" t="str">
            <v>Suspendida</v>
          </cell>
          <cell r="G4097">
            <v>21869</v>
          </cell>
          <cell r="H4097">
            <v>1700</v>
          </cell>
          <cell r="I4097">
            <v>2.46666667</v>
          </cell>
          <cell r="J4097">
            <v>-76.599999999999994</v>
          </cell>
          <cell r="K4097" t="str">
            <v>Cauca</v>
          </cell>
          <cell r="L4097" t="str">
            <v>Totoró</v>
          </cell>
          <cell r="M4097" t="str">
            <v>Area Operativa 09 - Cauca-Valle-Caldas</v>
          </cell>
          <cell r="N4097" t="str">
            <v>Magdalena Cauca</v>
          </cell>
          <cell r="O4097" t="str">
            <v>Cauca</v>
          </cell>
          <cell r="Q4097" t="str">
            <v>Palace</v>
          </cell>
          <cell r="R4097">
            <v>22204</v>
          </cell>
        </row>
        <row r="4098">
          <cell r="B4098">
            <v>52015030</v>
          </cell>
          <cell r="C4098" t="str">
            <v>TAMBO EL  [52015030]</v>
          </cell>
          <cell r="D4098" t="str">
            <v>Climática Ordinaria</v>
          </cell>
          <cell r="E4098" t="str">
            <v>Convencional</v>
          </cell>
          <cell r="F4098" t="str">
            <v>Suspendida</v>
          </cell>
          <cell r="G4098">
            <v>23026</v>
          </cell>
          <cell r="H4098">
            <v>1720</v>
          </cell>
          <cell r="I4098">
            <v>2.5</v>
          </cell>
          <cell r="J4098">
            <v>-76.816666669999989</v>
          </cell>
          <cell r="K4098" t="str">
            <v>Cauca</v>
          </cell>
          <cell r="L4098" t="str">
            <v>El Tambo (Cauca)</v>
          </cell>
          <cell r="M4098" t="str">
            <v>Area Operativa 07 - Nariño-Putumayo</v>
          </cell>
          <cell r="N4098" t="str">
            <v>Magdalena Cauca</v>
          </cell>
          <cell r="O4098" t="str">
            <v>Cauca</v>
          </cell>
          <cell r="Q4098" t="str">
            <v>Palace</v>
          </cell>
          <cell r="R4098">
            <v>23360</v>
          </cell>
        </row>
        <row r="4099">
          <cell r="B4099">
            <v>53070150</v>
          </cell>
          <cell r="C4099" t="str">
            <v>MANGO EL  [53070150]</v>
          </cell>
          <cell r="D4099" t="str">
            <v>Pluviométrica</v>
          </cell>
          <cell r="E4099" t="str">
            <v>Convencional</v>
          </cell>
          <cell r="F4099" t="str">
            <v>Suspendida</v>
          </cell>
          <cell r="G4099">
            <v>29235</v>
          </cell>
          <cell r="H4099">
            <v>1035</v>
          </cell>
          <cell r="I4099">
            <v>2.5</v>
          </cell>
          <cell r="J4099">
            <v>-77.283333329999991</v>
          </cell>
          <cell r="K4099" t="str">
            <v>Cauca</v>
          </cell>
          <cell r="L4099" t="str">
            <v>El Tambo (Cauca)</v>
          </cell>
          <cell r="M4099" t="str">
            <v>Area Operativa 07 - Nariño-Putumayo</v>
          </cell>
          <cell r="N4099" t="str">
            <v>Pacifico</v>
          </cell>
          <cell r="O4099" t="str">
            <v>Tapaje - Dagua - Directos</v>
          </cell>
          <cell r="Q4099" t="str">
            <v>Palace</v>
          </cell>
          <cell r="R4099">
            <v>29935</v>
          </cell>
        </row>
        <row r="4100">
          <cell r="B4100">
            <v>21055050</v>
          </cell>
          <cell r="C4100" t="str">
            <v>AGRICOLA GJA  [21055050]</v>
          </cell>
          <cell r="D4100" t="str">
            <v>Climática Principal</v>
          </cell>
          <cell r="E4100" t="str">
            <v>Convencional</v>
          </cell>
          <cell r="F4100" t="str">
            <v>Suspendida</v>
          </cell>
          <cell r="G4100">
            <v>14991</v>
          </cell>
          <cell r="H4100">
            <v>2050</v>
          </cell>
          <cell r="I4100">
            <v>2.53333333</v>
          </cell>
          <cell r="J4100">
            <v>-76.05</v>
          </cell>
          <cell r="K4100" t="str">
            <v>Cauca</v>
          </cell>
          <cell r="L4100" t="str">
            <v>Inzá</v>
          </cell>
          <cell r="M4100" t="str">
            <v>Area Operativa 04 - Huila-Caquetá</v>
          </cell>
          <cell r="N4100" t="str">
            <v>Magdalena Cauca</v>
          </cell>
          <cell r="O4100" t="str">
            <v>Alto Magdalena</v>
          </cell>
          <cell r="Q4100" t="str">
            <v>Palace</v>
          </cell>
          <cell r="R4100">
            <v>17121</v>
          </cell>
        </row>
        <row r="4101">
          <cell r="B4101">
            <v>53010010</v>
          </cell>
          <cell r="C4101" t="str">
            <v>SAN RAFAEL  [53010010]</v>
          </cell>
          <cell r="D4101" t="str">
            <v>Pluviométrica</v>
          </cell>
          <cell r="E4101" t="str">
            <v>Convencional</v>
          </cell>
          <cell r="F4101" t="str">
            <v>Suspendida</v>
          </cell>
          <cell r="G4101">
            <v>23177</v>
          </cell>
          <cell r="H4101">
            <v>220</v>
          </cell>
          <cell r="I4101">
            <v>2.53333333</v>
          </cell>
          <cell r="J4101">
            <v>-78.366666670000001</v>
          </cell>
          <cell r="K4101" t="str">
            <v>Nariño</v>
          </cell>
          <cell r="L4101" t="str">
            <v>Mosquera (Nariño)</v>
          </cell>
          <cell r="M4101" t="str">
            <v>Area Operativa 07 - Nariño-Putumayo</v>
          </cell>
          <cell r="N4101" t="str">
            <v>Pacifico</v>
          </cell>
          <cell r="O4101" t="str">
            <v>Patía</v>
          </cell>
          <cell r="Q4101" t="str">
            <v>Palace</v>
          </cell>
          <cell r="R4101">
            <v>23573</v>
          </cell>
        </row>
        <row r="4102">
          <cell r="B4102">
            <v>21050030</v>
          </cell>
          <cell r="C4102" t="str">
            <v>INZA  [21050030]</v>
          </cell>
          <cell r="D4102" t="str">
            <v>Pluviométrica</v>
          </cell>
          <cell r="E4102" t="str">
            <v>Convencional</v>
          </cell>
          <cell r="F4102" t="str">
            <v>Suspendida</v>
          </cell>
          <cell r="G4102">
            <v>19374</v>
          </cell>
          <cell r="H4102">
            <v>1750</v>
          </cell>
          <cell r="I4102">
            <v>2.5499999999999998</v>
          </cell>
          <cell r="J4102">
            <v>-76.05</v>
          </cell>
          <cell r="K4102" t="str">
            <v>Cauca</v>
          </cell>
          <cell r="L4102" t="str">
            <v>Inzá</v>
          </cell>
          <cell r="M4102" t="str">
            <v>Area Operativa 04 - Huila-Caquetá</v>
          </cell>
          <cell r="N4102" t="str">
            <v>Magdalena Cauca</v>
          </cell>
          <cell r="O4102" t="str">
            <v>Alto Magdalena</v>
          </cell>
          <cell r="Q4102" t="str">
            <v>Palace</v>
          </cell>
          <cell r="R4102">
            <v>19708</v>
          </cell>
        </row>
        <row r="4103">
          <cell r="B4103">
            <v>53050010</v>
          </cell>
          <cell r="C4103" t="str">
            <v>STA MARIA  [53050010]</v>
          </cell>
          <cell r="D4103" t="str">
            <v>Pluviométrica</v>
          </cell>
          <cell r="E4103" t="str">
            <v>Convencional</v>
          </cell>
          <cell r="F4103" t="str">
            <v>Suspendida</v>
          </cell>
          <cell r="G4103">
            <v>31274</v>
          </cell>
          <cell r="H4103">
            <v>60</v>
          </cell>
          <cell r="I4103">
            <v>2.5833333299999999</v>
          </cell>
          <cell r="J4103">
            <v>-77.55</v>
          </cell>
          <cell r="K4103" t="str">
            <v>Cauca</v>
          </cell>
          <cell r="L4103" t="str">
            <v>Timbiquí</v>
          </cell>
          <cell r="M4103" t="str">
            <v>Area Operativa 07 - Nariño-Putumayo</v>
          </cell>
          <cell r="N4103" t="str">
            <v>Pacifico</v>
          </cell>
          <cell r="O4103" t="str">
            <v>Tapaje - Dagua - Directos</v>
          </cell>
          <cell r="Q4103" t="str">
            <v>Palace</v>
          </cell>
          <cell r="R4103">
            <v>32401</v>
          </cell>
        </row>
        <row r="4104">
          <cell r="B4104">
            <v>53057010</v>
          </cell>
          <cell r="C4104" t="str">
            <v>ALTO CANAL  [53057010]</v>
          </cell>
          <cell r="D4104" t="str">
            <v>Limnigráfica</v>
          </cell>
          <cell r="E4104" t="str">
            <v>Convencional</v>
          </cell>
          <cell r="F4104" t="str">
            <v>Suspendida</v>
          </cell>
          <cell r="G4104">
            <v>31274</v>
          </cell>
          <cell r="H4104">
            <v>60</v>
          </cell>
          <cell r="I4104">
            <v>2.5833333299999999</v>
          </cell>
          <cell r="J4104">
            <v>-77.55</v>
          </cell>
          <cell r="K4104" t="str">
            <v>Cauca</v>
          </cell>
          <cell r="L4104" t="str">
            <v>Timbiquí</v>
          </cell>
          <cell r="M4104" t="str">
            <v>Area Operativa 07 - Nariño-Putumayo</v>
          </cell>
          <cell r="N4104" t="str">
            <v>Pacifico</v>
          </cell>
          <cell r="O4104" t="str">
            <v>Tapaje - Dagua - Directos</v>
          </cell>
          <cell r="Q4104" t="str">
            <v>Timbiqui</v>
          </cell>
          <cell r="R4104">
            <v>32401</v>
          </cell>
        </row>
        <row r="4105">
          <cell r="B4105">
            <v>21107010</v>
          </cell>
          <cell r="C4105" t="str">
            <v>GUASIMITO  [21107010]</v>
          </cell>
          <cell r="D4105" t="str">
            <v>Limnimétrica</v>
          </cell>
          <cell r="E4105" t="str">
            <v>Convencional</v>
          </cell>
          <cell r="F4105" t="str">
            <v>Suspendida</v>
          </cell>
          <cell r="G4105">
            <v>22174</v>
          </cell>
          <cell r="H4105">
            <v>696</v>
          </cell>
          <cell r="I4105">
            <v>2.6</v>
          </cell>
          <cell r="J4105">
            <v>-75.366666670000001</v>
          </cell>
          <cell r="K4105" t="str">
            <v>Huila</v>
          </cell>
          <cell r="L4105" t="str">
            <v>Campoalegre</v>
          </cell>
          <cell r="M4105" t="str">
            <v>Area Operativa 04 - Huila-Caquetá</v>
          </cell>
          <cell r="N4105" t="str">
            <v>Magdalena Cauca</v>
          </cell>
          <cell r="O4105" t="str">
            <v>Alto Magdalena</v>
          </cell>
          <cell r="Q4105" t="str">
            <v>Neiva</v>
          </cell>
          <cell r="R4105">
            <v>22265</v>
          </cell>
        </row>
        <row r="4106">
          <cell r="B4106">
            <v>26020070</v>
          </cell>
          <cell r="C4106" t="str">
            <v>PST DE MONTA  [26020070]</v>
          </cell>
          <cell r="D4106" t="str">
            <v>Pluviométrica</v>
          </cell>
          <cell r="E4106" t="str">
            <v>Convencional</v>
          </cell>
          <cell r="F4106" t="str">
            <v>Suspendida</v>
          </cell>
          <cell r="G4106">
            <v>21655</v>
          </cell>
          <cell r="H4106">
            <v>2531</v>
          </cell>
          <cell r="I4106">
            <v>2.6</v>
          </cell>
          <cell r="J4106">
            <v>-76.383333329999999</v>
          </cell>
          <cell r="K4106" t="str">
            <v>Cauca</v>
          </cell>
          <cell r="L4106" t="str">
            <v>Silvia</v>
          </cell>
          <cell r="M4106" t="str">
            <v>Area Operativa 09 - Cauca-Valle-Caldas</v>
          </cell>
          <cell r="N4106" t="str">
            <v>Magdalena Cauca</v>
          </cell>
          <cell r="O4106" t="str">
            <v>Cauca</v>
          </cell>
          <cell r="Q4106" t="str">
            <v>Neiva</v>
          </cell>
          <cell r="R4106">
            <v>22265</v>
          </cell>
        </row>
        <row r="4107">
          <cell r="B4107">
            <v>32105050</v>
          </cell>
          <cell r="C4107" t="str">
            <v>SAN JOSE GUAVIARE  [32105050]</v>
          </cell>
          <cell r="D4107" t="str">
            <v>Climática Ordinaria</v>
          </cell>
          <cell r="E4107" t="str">
            <v>Convencional</v>
          </cell>
          <cell r="F4107" t="str">
            <v>Suspendida</v>
          </cell>
          <cell r="G4107">
            <v>16177</v>
          </cell>
          <cell r="H4107">
            <v>100</v>
          </cell>
          <cell r="I4107">
            <v>2.6</v>
          </cell>
          <cell r="J4107">
            <v>-72.583333329999988</v>
          </cell>
          <cell r="K4107" t="str">
            <v>Guaviare</v>
          </cell>
          <cell r="L4107" t="str">
            <v>San José Del Guaviare</v>
          </cell>
          <cell r="M4107" t="str">
            <v>Area Operativa 03 - Meta-Guaviare-Guainía</v>
          </cell>
          <cell r="N4107" t="str">
            <v>Orinoco</v>
          </cell>
          <cell r="O4107" t="str">
            <v>Guaviare</v>
          </cell>
          <cell r="Q4107" t="str">
            <v>Neiva</v>
          </cell>
          <cell r="R4107">
            <v>16603</v>
          </cell>
        </row>
        <row r="4108">
          <cell r="B4108">
            <v>21100060</v>
          </cell>
          <cell r="C4108" t="str">
            <v>ANGOSTURA HDA  [21100060]</v>
          </cell>
          <cell r="D4108" t="str">
            <v>Pluviométrica</v>
          </cell>
          <cell r="E4108" t="str">
            <v>Convencional</v>
          </cell>
          <cell r="F4108" t="str">
            <v>Suspendida</v>
          </cell>
          <cell r="G4108">
            <v>26099</v>
          </cell>
          <cell r="H4108">
            <v>600</v>
          </cell>
          <cell r="I4108">
            <v>2.6166666699999999</v>
          </cell>
          <cell r="J4108">
            <v>-75.366666670000001</v>
          </cell>
          <cell r="K4108" t="str">
            <v>Huila</v>
          </cell>
          <cell r="L4108" t="str">
            <v>Campoalegre</v>
          </cell>
          <cell r="M4108" t="str">
            <v>Area Operativa 04 - Huila-Caquetá</v>
          </cell>
          <cell r="N4108" t="str">
            <v>Magdalena Cauca</v>
          </cell>
          <cell r="O4108" t="str">
            <v>Alto Magdalena</v>
          </cell>
          <cell r="Q4108" t="str">
            <v>Neiva</v>
          </cell>
          <cell r="R4108">
            <v>28048</v>
          </cell>
        </row>
        <row r="4109">
          <cell r="B4109">
            <v>26020150</v>
          </cell>
          <cell r="C4109" t="str">
            <v>SILVIA  [26020150]</v>
          </cell>
          <cell r="D4109" t="str">
            <v>Pluviométrica</v>
          </cell>
          <cell r="E4109" t="str">
            <v>Convencional</v>
          </cell>
          <cell r="F4109" t="str">
            <v>Suspendida</v>
          </cell>
          <cell r="G4109">
            <v>24518</v>
          </cell>
          <cell r="H4109">
            <v>2521</v>
          </cell>
          <cell r="I4109">
            <v>2.6166666699999999</v>
          </cell>
          <cell r="J4109">
            <v>-76.349999999999994</v>
          </cell>
          <cell r="K4109" t="str">
            <v>Cauca</v>
          </cell>
          <cell r="L4109" t="str">
            <v>Silvia</v>
          </cell>
          <cell r="M4109" t="str">
            <v>Area Operativa 09 - Cauca-Valle-Caldas</v>
          </cell>
          <cell r="N4109" t="str">
            <v>Magdalena Cauca</v>
          </cell>
          <cell r="O4109" t="str">
            <v>Cauca</v>
          </cell>
          <cell r="Q4109" t="str">
            <v>Neiva</v>
          </cell>
          <cell r="R4109">
            <v>25034</v>
          </cell>
        </row>
        <row r="4110">
          <cell r="B4110">
            <v>26025020</v>
          </cell>
          <cell r="C4110" t="str">
            <v>SILVIA  [26025020]</v>
          </cell>
          <cell r="D4110" t="str">
            <v>Climática Ordinaria</v>
          </cell>
          <cell r="E4110" t="str">
            <v>Convencional</v>
          </cell>
          <cell r="F4110" t="str">
            <v>Suspendida</v>
          </cell>
          <cell r="G4110">
            <v>12493</v>
          </cell>
          <cell r="H4110">
            <v>2521</v>
          </cell>
          <cell r="I4110">
            <v>2.6166666699999999</v>
          </cell>
          <cell r="J4110">
            <v>-76.349999999999994</v>
          </cell>
          <cell r="K4110" t="str">
            <v>Cauca</v>
          </cell>
          <cell r="L4110" t="str">
            <v>Silvia</v>
          </cell>
          <cell r="M4110" t="str">
            <v>Area Operativa 09 - Cauca-Valle-Caldas</v>
          </cell>
          <cell r="N4110" t="str">
            <v>Magdalena Cauca</v>
          </cell>
          <cell r="O4110" t="str">
            <v>Cauca</v>
          </cell>
          <cell r="Q4110" t="str">
            <v>Neiva</v>
          </cell>
          <cell r="R4110">
            <v>13681</v>
          </cell>
        </row>
        <row r="4111">
          <cell r="B4111">
            <v>26025080</v>
          </cell>
          <cell r="C4111" t="str">
            <v>CAJIBIO  [26025080]</v>
          </cell>
          <cell r="D4111" t="str">
            <v>Climática Ordinaria</v>
          </cell>
          <cell r="E4111" t="str">
            <v>Convencional</v>
          </cell>
          <cell r="F4111" t="str">
            <v>Suspendida</v>
          </cell>
          <cell r="G4111">
            <v>15660</v>
          </cell>
          <cell r="H4111">
            <v>1773</v>
          </cell>
          <cell r="I4111">
            <v>2.6166666699999999</v>
          </cell>
          <cell r="J4111">
            <v>-76.583333329999988</v>
          </cell>
          <cell r="K4111" t="str">
            <v>Cauca</v>
          </cell>
          <cell r="L4111" t="str">
            <v>Cajibío</v>
          </cell>
          <cell r="M4111" t="str">
            <v>Area Operativa 09 - Cauca-Valle-Caldas</v>
          </cell>
          <cell r="N4111" t="str">
            <v>Magdalena Cauca</v>
          </cell>
          <cell r="O4111" t="str">
            <v>Cauca</v>
          </cell>
          <cell r="Q4111" t="str">
            <v>Neiva</v>
          </cell>
          <cell r="R4111">
            <v>16421</v>
          </cell>
        </row>
        <row r="4112">
          <cell r="B4112">
            <v>53070170</v>
          </cell>
          <cell r="C4112" t="str">
            <v>PAMBILAL HONDO  [53070170]</v>
          </cell>
          <cell r="D4112" t="str">
            <v>Pluviométrica</v>
          </cell>
          <cell r="E4112" t="str">
            <v>Convencional</v>
          </cell>
          <cell r="F4112" t="str">
            <v>Suspendida</v>
          </cell>
          <cell r="G4112">
            <v>29540</v>
          </cell>
          <cell r="H4112">
            <v>640</v>
          </cell>
          <cell r="I4112">
            <v>2.6333333300000001</v>
          </cell>
          <cell r="J4112">
            <v>-77.316666669999989</v>
          </cell>
          <cell r="K4112" t="str">
            <v>Cauca</v>
          </cell>
          <cell r="L4112" t="str">
            <v>Argelia (Cauca)</v>
          </cell>
          <cell r="M4112" t="str">
            <v>Area Operativa 07 - Nariño-Putumayo</v>
          </cell>
          <cell r="N4112" t="str">
            <v>Pacifico</v>
          </cell>
          <cell r="O4112" t="str">
            <v>Tapaje - Dagua - Directos</v>
          </cell>
          <cell r="Q4112" t="str">
            <v>Neiva</v>
          </cell>
          <cell r="R4112">
            <v>29905</v>
          </cell>
        </row>
        <row r="4113">
          <cell r="B4113">
            <v>53077050</v>
          </cell>
          <cell r="C4113" t="str">
            <v>HONDO  [53077050]</v>
          </cell>
          <cell r="D4113" t="str">
            <v>Limnigráfica</v>
          </cell>
          <cell r="E4113" t="str">
            <v>Convencional</v>
          </cell>
          <cell r="F4113" t="str">
            <v>Suspendida</v>
          </cell>
          <cell r="G4113">
            <v>29540</v>
          </cell>
          <cell r="H4113">
            <v>640</v>
          </cell>
          <cell r="I4113">
            <v>2.6333333300000001</v>
          </cell>
          <cell r="J4113">
            <v>-77.316666669999989</v>
          </cell>
          <cell r="K4113" t="str">
            <v>Cauca</v>
          </cell>
          <cell r="L4113" t="str">
            <v>El Tambo (Cauca)</v>
          </cell>
          <cell r="M4113" t="str">
            <v>Area Operativa 07 - Nariño-Putumayo</v>
          </cell>
          <cell r="N4113" t="str">
            <v>Pacifico</v>
          </cell>
          <cell r="O4113" t="str">
            <v>Tapaje - Dagua - Directos</v>
          </cell>
          <cell r="Q4113" t="str">
            <v>Micay</v>
          </cell>
          <cell r="R4113">
            <v>29935</v>
          </cell>
        </row>
        <row r="4114">
          <cell r="B4114">
            <v>21080010</v>
          </cell>
          <cell r="C4114" t="str">
            <v>IQUIRA CASA MAQUIN  [21080010]</v>
          </cell>
          <cell r="D4114" t="str">
            <v>Pluviométrica</v>
          </cell>
          <cell r="E4114" t="str">
            <v>Convencional</v>
          </cell>
          <cell r="F4114" t="str">
            <v>Suspendida</v>
          </cell>
          <cell r="G4114">
            <v>20163</v>
          </cell>
          <cell r="H4114">
            <v>760</v>
          </cell>
          <cell r="I4114">
            <v>2.65</v>
          </cell>
          <cell r="J4114">
            <v>-75.666666669999998</v>
          </cell>
          <cell r="K4114" t="str">
            <v>Huila</v>
          </cell>
          <cell r="L4114" t="str">
            <v>Íquira</v>
          </cell>
          <cell r="M4114" t="str">
            <v>Area Operativa 04 - Huila-Caquetá</v>
          </cell>
          <cell r="N4114" t="str">
            <v>Magdalena Cauca</v>
          </cell>
          <cell r="O4114" t="str">
            <v>Alto Magdalena</v>
          </cell>
          <cell r="Q4114" t="str">
            <v>Micay</v>
          </cell>
          <cell r="R4114">
            <v>23057</v>
          </cell>
        </row>
        <row r="4115">
          <cell r="B4115">
            <v>27010290</v>
          </cell>
          <cell r="C4115" t="str">
            <v>CONCHA  [27010290]</v>
          </cell>
          <cell r="D4115" t="str">
            <v>Pluviométrica</v>
          </cell>
          <cell r="E4115" t="str">
            <v>Convencional</v>
          </cell>
          <cell r="F4115" t="str">
            <v>Suspendida</v>
          </cell>
          <cell r="G4115">
            <v>13895</v>
          </cell>
          <cell r="H4115">
            <v>2460</v>
          </cell>
          <cell r="I4115">
            <v>6.2666666700000002</v>
          </cell>
          <cell r="J4115">
            <v>-75.516666669999992</v>
          </cell>
          <cell r="K4115" t="str">
            <v>Antioquia</v>
          </cell>
          <cell r="L4115" t="str">
            <v>Medellín</v>
          </cell>
          <cell r="M4115" t="str">
            <v>Area Operativa 01 - Antioquia-Chocó</v>
          </cell>
          <cell r="N4115" t="str">
            <v>Magdalena Cauca</v>
          </cell>
          <cell r="O4115" t="str">
            <v>Nechí</v>
          </cell>
          <cell r="Q4115" t="str">
            <v>Qda El Cardal</v>
          </cell>
          <cell r="R4115">
            <v>17944</v>
          </cell>
        </row>
        <row r="4116">
          <cell r="B4116">
            <v>27010390</v>
          </cell>
          <cell r="C4116" t="str">
            <v>OVEJAS  [27010390]</v>
          </cell>
          <cell r="D4116" t="str">
            <v>Pluviométrica</v>
          </cell>
          <cell r="E4116" t="str">
            <v>Convencional</v>
          </cell>
          <cell r="F4116" t="str">
            <v>Suspendida</v>
          </cell>
          <cell r="G4116">
            <v>18278</v>
          </cell>
          <cell r="H4116">
            <v>1500</v>
          </cell>
          <cell r="I4116">
            <v>6.2666666700000002</v>
          </cell>
          <cell r="J4116">
            <v>-75.599999999999994</v>
          </cell>
          <cell r="K4116" t="str">
            <v>Antioquia</v>
          </cell>
          <cell r="L4116" t="str">
            <v>Medellín</v>
          </cell>
          <cell r="M4116" t="str">
            <v>Area Operativa 01 - Antioquia-Chocó</v>
          </cell>
          <cell r="N4116" t="str">
            <v>Magdalena Cauca</v>
          </cell>
          <cell r="O4116" t="str">
            <v>Nechí</v>
          </cell>
          <cell r="Q4116" t="str">
            <v>Qda El Cardal</v>
          </cell>
          <cell r="R4116">
            <v>19374</v>
          </cell>
        </row>
        <row r="4117">
          <cell r="B4117">
            <v>27015050</v>
          </cell>
          <cell r="C4117" t="str">
            <v>FAC DE AGRONOMIA  [27015050]</v>
          </cell>
          <cell r="D4117" t="str">
            <v>Climática Ordinaria</v>
          </cell>
          <cell r="E4117" t="str">
            <v>Convencional</v>
          </cell>
          <cell r="F4117" t="str">
            <v>Suspendida</v>
          </cell>
          <cell r="G4117">
            <v>13530</v>
          </cell>
          <cell r="H4117">
            <v>1475</v>
          </cell>
          <cell r="I4117">
            <v>6.2666666700000002</v>
          </cell>
          <cell r="J4117">
            <v>-75.583333329999988</v>
          </cell>
          <cell r="K4117" t="str">
            <v>Antioquia</v>
          </cell>
          <cell r="L4117" t="str">
            <v>Medellín</v>
          </cell>
          <cell r="M4117" t="str">
            <v>Area Operativa 01 - Antioquia-Chocó</v>
          </cell>
          <cell r="N4117" t="str">
            <v>Magdalena Cauca</v>
          </cell>
          <cell r="O4117" t="str">
            <v>Nechí</v>
          </cell>
          <cell r="Q4117" t="str">
            <v>Qda El Cardal</v>
          </cell>
          <cell r="R4117">
            <v>22600</v>
          </cell>
        </row>
        <row r="4118">
          <cell r="B4118">
            <v>27015060</v>
          </cell>
          <cell r="C4118" t="str">
            <v>ESC SAGRADO CORAZO  [27015060]</v>
          </cell>
          <cell r="D4118" t="str">
            <v>Climática Ordinaria</v>
          </cell>
          <cell r="E4118" t="str">
            <v>Convencional</v>
          </cell>
          <cell r="F4118" t="str">
            <v>Suspendida</v>
          </cell>
          <cell r="G4118">
            <v>12465</v>
          </cell>
          <cell r="H4118">
            <v>1540</v>
          </cell>
          <cell r="I4118">
            <v>6.2666666700000002</v>
          </cell>
          <cell r="J4118">
            <v>-75.599999999999994</v>
          </cell>
          <cell r="K4118" t="str">
            <v>Antioquia</v>
          </cell>
          <cell r="L4118" t="str">
            <v>Medellín</v>
          </cell>
          <cell r="M4118" t="str">
            <v>Area Operativa 01 - Antioquia-Chocó</v>
          </cell>
          <cell r="N4118" t="str">
            <v>Magdalena Cauca</v>
          </cell>
          <cell r="O4118" t="str">
            <v>Nechí</v>
          </cell>
          <cell r="Q4118" t="str">
            <v>Qda El Cardal</v>
          </cell>
          <cell r="R4118">
            <v>13438</v>
          </cell>
        </row>
        <row r="4119">
          <cell r="B4119">
            <v>27017290</v>
          </cell>
          <cell r="C4119" t="str">
            <v>BOSQUE EL  [27017290]</v>
          </cell>
          <cell r="D4119" t="str">
            <v>Limnimétrica</v>
          </cell>
          <cell r="E4119" t="str">
            <v>Convencional</v>
          </cell>
          <cell r="F4119" t="str">
            <v>Suspendida</v>
          </cell>
          <cell r="G4119">
            <v>29295</v>
          </cell>
          <cell r="H4119">
            <v>1470</v>
          </cell>
          <cell r="I4119">
            <v>6.2666666700000002</v>
          </cell>
          <cell r="J4119">
            <v>-75.55</v>
          </cell>
          <cell r="K4119" t="str">
            <v>Antioquia</v>
          </cell>
          <cell r="L4119" t="str">
            <v>Medellín</v>
          </cell>
          <cell r="M4119" t="str">
            <v>Area Operativa 01 - Antioquia-Chocó</v>
          </cell>
          <cell r="N4119" t="str">
            <v>Magdalena Cauca</v>
          </cell>
          <cell r="O4119" t="str">
            <v>Nechí</v>
          </cell>
          <cell r="Q4119" t="str">
            <v>Qda El Bosque</v>
          </cell>
          <cell r="R4119">
            <v>31121</v>
          </cell>
        </row>
        <row r="4120">
          <cell r="B4120">
            <v>27017300</v>
          </cell>
          <cell r="C4120" t="str">
            <v>PTE AUTOPISTA  [27017300]</v>
          </cell>
          <cell r="D4120" t="str">
            <v>Limnimétrica</v>
          </cell>
          <cell r="E4120" t="str">
            <v>Convencional</v>
          </cell>
          <cell r="F4120" t="str">
            <v>Suspendida</v>
          </cell>
          <cell r="G4120">
            <v>29448</v>
          </cell>
          <cell r="H4120">
            <v>1470</v>
          </cell>
          <cell r="I4120">
            <v>6.2666666700000002</v>
          </cell>
          <cell r="J4120">
            <v>-75.599999999999994</v>
          </cell>
          <cell r="K4120" t="str">
            <v>Antioquia</v>
          </cell>
          <cell r="L4120" t="str">
            <v>Medellín</v>
          </cell>
          <cell r="M4120" t="str">
            <v>Area Operativa 01 - Antioquia-Chocó</v>
          </cell>
          <cell r="N4120" t="str">
            <v>Magdalena Cauca</v>
          </cell>
          <cell r="O4120" t="str">
            <v>Nechí</v>
          </cell>
          <cell r="Q4120" t="str">
            <v>Qda Malpaso</v>
          </cell>
          <cell r="R4120">
            <v>30147</v>
          </cell>
        </row>
        <row r="4121">
          <cell r="B4121">
            <v>27017590</v>
          </cell>
          <cell r="C4121" t="str">
            <v>PTE AUTOPISTA  [27017590]</v>
          </cell>
          <cell r="D4121" t="str">
            <v>Limnimétrica</v>
          </cell>
          <cell r="E4121" t="str">
            <v>Convencional</v>
          </cell>
          <cell r="F4121" t="str">
            <v>Suspendida</v>
          </cell>
          <cell r="G4121">
            <v>29844</v>
          </cell>
          <cell r="H4121">
            <v>1470</v>
          </cell>
          <cell r="I4121">
            <v>6.2666666700000002</v>
          </cell>
          <cell r="J4121">
            <v>-75.583333329999988</v>
          </cell>
          <cell r="K4121" t="str">
            <v>Antioquia</v>
          </cell>
          <cell r="L4121" t="str">
            <v>Medellín</v>
          </cell>
          <cell r="M4121" t="str">
            <v>Area Operativa 01 - Antioquia-Chocó</v>
          </cell>
          <cell r="N4121" t="str">
            <v>Magdalena Cauca</v>
          </cell>
          <cell r="O4121" t="str">
            <v>Nechí</v>
          </cell>
          <cell r="Q4121" t="str">
            <v>Qda La Iguana</v>
          </cell>
          <cell r="R4121">
            <v>30056</v>
          </cell>
        </row>
        <row r="4122">
          <cell r="B4122">
            <v>23080060</v>
          </cell>
          <cell r="C4122" t="str">
            <v>SAN VICENTE  [23080060]</v>
          </cell>
          <cell r="D4122" t="str">
            <v>Pluviométrica</v>
          </cell>
          <cell r="E4122" t="str">
            <v>Convencional</v>
          </cell>
          <cell r="F4122" t="str">
            <v>Suspendida</v>
          </cell>
          <cell r="G4122">
            <v>8051</v>
          </cell>
          <cell r="H4122">
            <v>2155</v>
          </cell>
          <cell r="I4122">
            <v>6.2833333299999996</v>
          </cell>
          <cell r="J4122">
            <v>-75.333333329999988</v>
          </cell>
          <cell r="K4122" t="str">
            <v>Antioquia</v>
          </cell>
          <cell r="L4122" t="str">
            <v>San Vicente</v>
          </cell>
          <cell r="M4122" t="str">
            <v>Area Operativa 01 - Antioquia-Chocó</v>
          </cell>
          <cell r="N4122" t="str">
            <v>Magdalena Cauca</v>
          </cell>
          <cell r="O4122" t="str">
            <v>Medio Magdalena</v>
          </cell>
          <cell r="Q4122" t="str">
            <v>Qda La Iguana</v>
          </cell>
          <cell r="R4122">
            <v>24456</v>
          </cell>
        </row>
        <row r="4123">
          <cell r="B4123">
            <v>23085180</v>
          </cell>
          <cell r="C4123" t="str">
            <v>ARANA LA  [23085180]</v>
          </cell>
          <cell r="D4123" t="str">
            <v>Climática Ordinaria</v>
          </cell>
          <cell r="E4123" t="str">
            <v>Convencional</v>
          </cell>
          <cell r="F4123" t="str">
            <v>Suspendida</v>
          </cell>
          <cell r="G4123">
            <v>23482</v>
          </cell>
          <cell r="H4123">
            <v>1260</v>
          </cell>
          <cell r="I4123">
            <v>6.2833333299999996</v>
          </cell>
          <cell r="J4123">
            <v>-75.099999999999994</v>
          </cell>
          <cell r="K4123" t="str">
            <v>Antioquia</v>
          </cell>
          <cell r="L4123" t="str">
            <v>San Rafael</v>
          </cell>
          <cell r="M4123" t="str">
            <v>Area Operativa 01 - Antioquia-Chocó</v>
          </cell>
          <cell r="N4123" t="str">
            <v>Magdalena Cauca</v>
          </cell>
          <cell r="O4123" t="str">
            <v>Medio Magdalena</v>
          </cell>
          <cell r="Q4123" t="str">
            <v>Qda La Iguana</v>
          </cell>
          <cell r="R4123">
            <v>25795</v>
          </cell>
        </row>
        <row r="4124">
          <cell r="B4124">
            <v>23087290</v>
          </cell>
          <cell r="C4124" t="str">
            <v>PANELERA  [23087290]</v>
          </cell>
          <cell r="D4124" t="str">
            <v>Limnimétrica</v>
          </cell>
          <cell r="E4124" t="str">
            <v>Convencional</v>
          </cell>
          <cell r="F4124" t="str">
            <v>Suspendida</v>
          </cell>
          <cell r="G4124">
            <v>28352</v>
          </cell>
          <cell r="H4124">
            <v>2145</v>
          </cell>
          <cell r="I4124">
            <v>6.2833333299999996</v>
          </cell>
          <cell r="J4124">
            <v>-75.45</v>
          </cell>
          <cell r="K4124" t="str">
            <v>Antioquia</v>
          </cell>
          <cell r="L4124" t="str">
            <v>Guarne</v>
          </cell>
          <cell r="M4124" t="str">
            <v>Area Operativa 01 - Antioquia-Chocó</v>
          </cell>
          <cell r="N4124" t="str">
            <v>Magdalena Cauca</v>
          </cell>
          <cell r="O4124" t="str">
            <v>Medio Magdalena</v>
          </cell>
          <cell r="Q4124" t="str">
            <v>Qda La Mosca</v>
          </cell>
          <cell r="R4124">
            <v>31182</v>
          </cell>
        </row>
        <row r="4125">
          <cell r="B4125">
            <v>27010230</v>
          </cell>
          <cell r="C4125" t="str">
            <v>SAN ANTONIO  [27010230]</v>
          </cell>
          <cell r="D4125" t="str">
            <v>Pluviométrica</v>
          </cell>
          <cell r="E4125" t="str">
            <v>Convencional</v>
          </cell>
          <cell r="F4125" t="str">
            <v>Suspendida</v>
          </cell>
          <cell r="G4125">
            <v>13895</v>
          </cell>
          <cell r="H4125">
            <v>2520</v>
          </cell>
          <cell r="I4125">
            <v>6.2666666700000002</v>
          </cell>
          <cell r="J4125">
            <v>-75.416666669999998</v>
          </cell>
          <cell r="K4125" t="str">
            <v>Antioquia</v>
          </cell>
          <cell r="L4125" t="str">
            <v>Medellín</v>
          </cell>
          <cell r="M4125" t="str">
            <v>Area Operativa 01 - Antioquia-Chocó</v>
          </cell>
          <cell r="N4125" t="str">
            <v>Magdalena Cauca</v>
          </cell>
          <cell r="O4125" t="str">
            <v>Medio Magdalena</v>
          </cell>
          <cell r="Q4125" t="str">
            <v>Guatape</v>
          </cell>
          <cell r="R4125">
            <v>18094</v>
          </cell>
        </row>
        <row r="4126">
          <cell r="B4126">
            <v>27010220</v>
          </cell>
          <cell r="C4126" t="str">
            <v>HOTEL  [27010220]</v>
          </cell>
          <cell r="D4126" t="str">
            <v>Pluviométrica</v>
          </cell>
          <cell r="E4126" t="str">
            <v>Convencional</v>
          </cell>
          <cell r="F4126" t="str">
            <v>Suspendida</v>
          </cell>
          <cell r="G4126">
            <v>13895</v>
          </cell>
          <cell r="H4126">
            <v>2450</v>
          </cell>
          <cell r="I4126">
            <v>6.2833333299999996</v>
          </cell>
          <cell r="J4126">
            <v>-75.400000000000006</v>
          </cell>
          <cell r="K4126" t="str">
            <v>Antioquia</v>
          </cell>
          <cell r="L4126" t="str">
            <v>Medellín</v>
          </cell>
          <cell r="M4126" t="str">
            <v>Area Operativa 01 - Antioquia-Chocó</v>
          </cell>
          <cell r="N4126" t="str">
            <v>Magdalena Cauca</v>
          </cell>
          <cell r="O4126" t="str">
            <v>Nechí</v>
          </cell>
          <cell r="Q4126" t="str">
            <v>Guatape</v>
          </cell>
          <cell r="R4126">
            <v>18094</v>
          </cell>
        </row>
        <row r="4127">
          <cell r="B4127">
            <v>27017370</v>
          </cell>
          <cell r="C4127" t="str">
            <v>TABLAZA SALIDA T-6  [27017370]</v>
          </cell>
          <cell r="D4127" t="str">
            <v>Limnigráfica</v>
          </cell>
          <cell r="E4127" t="str">
            <v>Convencional</v>
          </cell>
          <cell r="F4127" t="str">
            <v>Suspendida</v>
          </cell>
          <cell r="G4127">
            <v>21320</v>
          </cell>
          <cell r="H4127">
            <v>1775</v>
          </cell>
          <cell r="I4127">
            <v>6.2833333299999996</v>
          </cell>
          <cell r="J4127">
            <v>-75.55</v>
          </cell>
          <cell r="K4127" t="str">
            <v>Antioquia</v>
          </cell>
          <cell r="L4127" t="str">
            <v>Medellín</v>
          </cell>
          <cell r="M4127" t="str">
            <v>Area Operativa 01 - Antioquia-Chocó</v>
          </cell>
          <cell r="N4127" t="str">
            <v>Magdalena Cauca</v>
          </cell>
          <cell r="O4127" t="str">
            <v>Nechí</v>
          </cell>
          <cell r="Q4127" t="str">
            <v>Canal Planta Fil</v>
          </cell>
          <cell r="R4127">
            <v>33587</v>
          </cell>
        </row>
        <row r="4128">
          <cell r="B4128">
            <v>27017840</v>
          </cell>
          <cell r="C4128" t="str">
            <v>SOBRANTE P BLANCAS  [27017840]</v>
          </cell>
          <cell r="D4128" t="str">
            <v>Limnigráfica</v>
          </cell>
          <cell r="E4128" t="str">
            <v>Convencional</v>
          </cell>
          <cell r="F4128" t="str">
            <v>Suspendida</v>
          </cell>
          <cell r="G4128">
            <v>19099</v>
          </cell>
          <cell r="H4128">
            <v>2350</v>
          </cell>
          <cell r="I4128">
            <v>6.2833333299999996</v>
          </cell>
          <cell r="J4128">
            <v>-75.5</v>
          </cell>
          <cell r="K4128" t="str">
            <v>Antioquia</v>
          </cell>
          <cell r="L4128" t="str">
            <v>Copacabana</v>
          </cell>
          <cell r="M4128" t="str">
            <v>Area Operativa 01 - Antioquia-Chocó</v>
          </cell>
          <cell r="N4128" t="str">
            <v>Magdalena Cauca</v>
          </cell>
          <cell r="O4128" t="str">
            <v>Nechí</v>
          </cell>
          <cell r="Q4128" t="str">
            <v>Qda Piedras Blanca</v>
          </cell>
          <cell r="R4128">
            <v>31031</v>
          </cell>
        </row>
        <row r="4129">
          <cell r="B4129">
            <v>23080320</v>
          </cell>
          <cell r="C4129" t="str">
            <v>SAN RAFAEL  [23080320]</v>
          </cell>
          <cell r="D4129" t="str">
            <v>Pluviométrica</v>
          </cell>
          <cell r="E4129" t="str">
            <v>Convencional</v>
          </cell>
          <cell r="F4129" t="str">
            <v>Suspendida</v>
          </cell>
          <cell r="G4129">
            <v>8051</v>
          </cell>
          <cell r="H4129">
            <v>1051</v>
          </cell>
          <cell r="I4129">
            <v>6.3</v>
          </cell>
          <cell r="J4129">
            <v>-75.033333329999991</v>
          </cell>
          <cell r="K4129" t="str">
            <v>Antioquia</v>
          </cell>
          <cell r="L4129" t="str">
            <v>San Rafael</v>
          </cell>
          <cell r="M4129" t="str">
            <v>Area Operativa 01 - Antioquia-Chocó</v>
          </cell>
          <cell r="N4129" t="str">
            <v>Magdalena Cauca</v>
          </cell>
          <cell r="O4129" t="str">
            <v>Medio Magdalena</v>
          </cell>
          <cell r="Q4129" t="str">
            <v>Qda La Veta</v>
          </cell>
          <cell r="R4129">
            <v>22051</v>
          </cell>
        </row>
        <row r="4130">
          <cell r="B4130">
            <v>24030020</v>
          </cell>
          <cell r="C4130" t="str">
            <v>CERINZA  [24030020]</v>
          </cell>
          <cell r="D4130" t="str">
            <v>Pluviométrica</v>
          </cell>
          <cell r="E4130" t="str">
            <v>Convencional</v>
          </cell>
          <cell r="F4130" t="str">
            <v>Suspendida</v>
          </cell>
          <cell r="G4130">
            <v>16511</v>
          </cell>
          <cell r="H4130">
            <v>2725</v>
          </cell>
          <cell r="I4130">
            <v>5.95</v>
          </cell>
          <cell r="J4130">
            <v>-72.95</v>
          </cell>
          <cell r="K4130" t="str">
            <v>Boyacá</v>
          </cell>
          <cell r="L4130" t="str">
            <v>Cerinza</v>
          </cell>
          <cell r="M4130" t="str">
            <v>Area Operativa 06 - Boyacá-Casanare-Vichada</v>
          </cell>
          <cell r="N4130" t="str">
            <v>Magdalena Cauca</v>
          </cell>
          <cell r="O4130" t="str">
            <v>Sogamoso</v>
          </cell>
          <cell r="Q4130" t="str">
            <v>Piedras</v>
          </cell>
          <cell r="R4130">
            <v>19770</v>
          </cell>
        </row>
        <row r="4131">
          <cell r="B4131">
            <v>26187020</v>
          </cell>
          <cell r="C4131" t="str">
            <v>RIO PIEDRAS BP-2B  [26187020]</v>
          </cell>
          <cell r="D4131" t="str">
            <v>Limnimétrica</v>
          </cell>
          <cell r="E4131" t="str">
            <v>Convencional</v>
          </cell>
          <cell r="F4131" t="str">
            <v>Suspendida</v>
          </cell>
          <cell r="G4131">
            <v>15446</v>
          </cell>
          <cell r="H4131">
            <v>2125</v>
          </cell>
          <cell r="I4131">
            <v>5.95</v>
          </cell>
          <cell r="J4131">
            <v>-75.416666669999998</v>
          </cell>
          <cell r="K4131" t="str">
            <v>Antioquia</v>
          </cell>
          <cell r="L4131" t="str">
            <v>La Ceja</v>
          </cell>
          <cell r="M4131" t="str">
            <v>Area Operativa 01 - Antioquia-Chocó</v>
          </cell>
          <cell r="N4131" t="str">
            <v>Magdalena Cauca</v>
          </cell>
          <cell r="O4131" t="str">
            <v>Cauca</v>
          </cell>
          <cell r="Q4131" t="str">
            <v>Piedras</v>
          </cell>
          <cell r="R4131">
            <v>32857</v>
          </cell>
        </row>
        <row r="4132">
          <cell r="B4132">
            <v>26187060</v>
          </cell>
          <cell r="C4132" t="str">
            <v>UNION LA BP-3  [26187060]</v>
          </cell>
          <cell r="D4132" t="str">
            <v>Limnimétrica</v>
          </cell>
          <cell r="E4132" t="str">
            <v>Convencional</v>
          </cell>
          <cell r="F4132" t="str">
            <v>Suspendida</v>
          </cell>
          <cell r="G4132">
            <v>19982</v>
          </cell>
          <cell r="H4132">
            <v>2440</v>
          </cell>
          <cell r="I4132">
            <v>5.95</v>
          </cell>
          <cell r="J4132">
            <v>-75.316666669999989</v>
          </cell>
          <cell r="K4132" t="str">
            <v>Antioquia</v>
          </cell>
          <cell r="L4132" t="str">
            <v>La Unión (Antioquia)</v>
          </cell>
          <cell r="M4132" t="str">
            <v>Area Operativa 01 - Antioquia-Chocó</v>
          </cell>
          <cell r="N4132" t="str">
            <v>Magdalena Cauca</v>
          </cell>
          <cell r="O4132" t="str">
            <v>Cauca</v>
          </cell>
          <cell r="Q4132" t="str">
            <v>Piedras</v>
          </cell>
          <cell r="R4132">
            <v>21320</v>
          </cell>
        </row>
        <row r="4133">
          <cell r="B4133">
            <v>23110020</v>
          </cell>
          <cell r="C4133" t="str">
            <v>TALADRO EL  [23110020]</v>
          </cell>
          <cell r="D4133" t="str">
            <v>Pluviométrica</v>
          </cell>
          <cell r="E4133" t="str">
            <v>Convencional</v>
          </cell>
          <cell r="F4133" t="str">
            <v>Suspendida</v>
          </cell>
          <cell r="G4133">
            <v>24030</v>
          </cell>
          <cell r="H4133">
            <v>150</v>
          </cell>
          <cell r="I4133">
            <v>5.9666666699999995</v>
          </cell>
          <cell r="J4133">
            <v>-74.599999999999994</v>
          </cell>
          <cell r="K4133" t="str">
            <v>Boyacá</v>
          </cell>
          <cell r="L4133" t="str">
            <v>Puerto Boyacá</v>
          </cell>
          <cell r="M4133" t="str">
            <v>Area Operativa 01 - Antioquia-Chocó</v>
          </cell>
          <cell r="N4133" t="str">
            <v>Magdalena Cauca</v>
          </cell>
          <cell r="O4133" t="str">
            <v>Medio Magdalena</v>
          </cell>
          <cell r="Q4133" t="str">
            <v>Buey</v>
          </cell>
          <cell r="R4133">
            <v>24334</v>
          </cell>
        </row>
        <row r="4134">
          <cell r="B4134">
            <v>26200100</v>
          </cell>
          <cell r="C4134" t="str">
            <v>GUALANDAY HDA  [26200100]</v>
          </cell>
          <cell r="D4134" t="str">
            <v>Pluviométrica</v>
          </cell>
          <cell r="E4134" t="str">
            <v>Convencional</v>
          </cell>
          <cell r="F4134" t="str">
            <v>Suspendida</v>
          </cell>
          <cell r="G4134">
            <v>21655</v>
          </cell>
          <cell r="H4134">
            <v>1420</v>
          </cell>
          <cell r="I4134">
            <v>5.9666666699999995</v>
          </cell>
          <cell r="J4134">
            <v>-75.666666669999998</v>
          </cell>
          <cell r="K4134" t="str">
            <v>Antioquia</v>
          </cell>
          <cell r="L4134" t="str">
            <v>Fredonia</v>
          </cell>
          <cell r="M4134" t="str">
            <v>Area Operativa 01 - Antioquia-Chocó</v>
          </cell>
          <cell r="N4134" t="str">
            <v>Magdalena Cauca</v>
          </cell>
          <cell r="O4134" t="str">
            <v>Cauca</v>
          </cell>
          <cell r="Q4134" t="str">
            <v>Piedras</v>
          </cell>
          <cell r="R4134">
            <v>27409</v>
          </cell>
        </row>
        <row r="4135">
          <cell r="B4135">
            <v>26200090</v>
          </cell>
          <cell r="C4135" t="str">
            <v>JONAS HDA  [26200090]</v>
          </cell>
          <cell r="D4135" t="str">
            <v>Pluviométrica</v>
          </cell>
          <cell r="E4135" t="str">
            <v>Convencional</v>
          </cell>
          <cell r="F4135" t="str">
            <v>Suspendida</v>
          </cell>
          <cell r="G4135">
            <v>19282</v>
          </cell>
          <cell r="H4135">
            <v>1300</v>
          </cell>
          <cell r="I4135">
            <v>5.9833333299999998</v>
          </cell>
          <cell r="J4135">
            <v>-75.7</v>
          </cell>
          <cell r="K4135" t="str">
            <v>Antioquia</v>
          </cell>
          <cell r="L4135" t="str">
            <v>Fredonia</v>
          </cell>
          <cell r="M4135" t="str">
            <v>Area Operativa 01 - Antioquia-Chocó</v>
          </cell>
          <cell r="N4135" t="str">
            <v>Magdalena Cauca</v>
          </cell>
          <cell r="O4135" t="str">
            <v>Cauca</v>
          </cell>
          <cell r="Q4135" t="str">
            <v>Qda Sta Cecilia</v>
          </cell>
          <cell r="R4135">
            <v>29601</v>
          </cell>
        </row>
        <row r="4136">
          <cell r="B4136">
            <v>24015040</v>
          </cell>
          <cell r="C4136" t="str">
            <v>COL UNIVERSITARIO  [24015040]</v>
          </cell>
          <cell r="D4136" t="str">
            <v>Climática Ordinaria</v>
          </cell>
          <cell r="E4136" t="str">
            <v>Convencional</v>
          </cell>
          <cell r="F4136" t="str">
            <v>Suspendida</v>
          </cell>
          <cell r="G4136">
            <v>11004</v>
          </cell>
          <cell r="H4136">
            <v>2180</v>
          </cell>
          <cell r="I4136">
            <v>6.0166666700000002</v>
          </cell>
          <cell r="J4136">
            <v>-73.666666669999998</v>
          </cell>
          <cell r="K4136" t="str">
            <v>Santander</v>
          </cell>
          <cell r="L4136" t="str">
            <v>Vélez</v>
          </cell>
          <cell r="M4136" t="str">
            <v>Area Operativa 08 - Santanderes-Arauca</v>
          </cell>
          <cell r="N4136" t="str">
            <v>Magdalena Cauca</v>
          </cell>
          <cell r="O4136" t="str">
            <v>Sogamoso</v>
          </cell>
          <cell r="Q4136" t="str">
            <v>Cocorna</v>
          </cell>
          <cell r="R4136">
            <v>18186</v>
          </cell>
        </row>
        <row r="4137">
          <cell r="B4137">
            <v>24011030</v>
          </cell>
          <cell r="C4137" t="str">
            <v>GUEPSA  [24011030]</v>
          </cell>
          <cell r="D4137" t="str">
            <v>Pluviográfica</v>
          </cell>
          <cell r="E4137" t="str">
            <v>Convencional</v>
          </cell>
          <cell r="F4137" t="str">
            <v>Suspendida</v>
          </cell>
          <cell r="G4137">
            <v>20469</v>
          </cell>
          <cell r="H4137">
            <v>2000</v>
          </cell>
          <cell r="I4137">
            <v>6.0333333299999996</v>
          </cell>
          <cell r="J4137">
            <v>-73.583333329999988</v>
          </cell>
          <cell r="K4137" t="str">
            <v>Santander</v>
          </cell>
          <cell r="L4137" t="str">
            <v>Güepsa</v>
          </cell>
          <cell r="M4137" t="str">
            <v>Area Operativa 08 - Santanderes-Arauca</v>
          </cell>
          <cell r="N4137" t="str">
            <v>Magdalena Cauca</v>
          </cell>
          <cell r="O4137" t="str">
            <v>Sogamoso</v>
          </cell>
          <cell r="Q4137" t="str">
            <v>Cocorna</v>
          </cell>
          <cell r="R4137">
            <v>26129</v>
          </cell>
        </row>
        <row r="4138">
          <cell r="B4138">
            <v>23080120</v>
          </cell>
          <cell r="C4138" t="str">
            <v>RETIRO EL  [23080120]</v>
          </cell>
          <cell r="D4138" t="str">
            <v>Pluviométrica</v>
          </cell>
          <cell r="E4138" t="str">
            <v>Convencional</v>
          </cell>
          <cell r="F4138" t="str">
            <v>Suspendida</v>
          </cell>
          <cell r="G4138">
            <v>8082</v>
          </cell>
          <cell r="H4138">
            <v>2190</v>
          </cell>
          <cell r="I4138">
            <v>6.05</v>
          </cell>
          <cell r="J4138">
            <v>-75.516666669999992</v>
          </cell>
          <cell r="K4138" t="str">
            <v>Antioquia</v>
          </cell>
          <cell r="L4138" t="str">
            <v>Retiro</v>
          </cell>
          <cell r="M4138" t="str">
            <v>Area Operativa 01 - Antioquia-Chocó</v>
          </cell>
          <cell r="N4138" t="str">
            <v>Magdalena Cauca</v>
          </cell>
          <cell r="O4138" t="str">
            <v>Medio Magdalena</v>
          </cell>
          <cell r="Q4138" t="str">
            <v>Cocorna</v>
          </cell>
          <cell r="R4138">
            <v>22265</v>
          </cell>
        </row>
        <row r="4139">
          <cell r="B4139">
            <v>23080160</v>
          </cell>
          <cell r="C4139" t="str">
            <v>SAN LUIS  [23080160]</v>
          </cell>
          <cell r="D4139" t="str">
            <v>Pluviométrica</v>
          </cell>
          <cell r="E4139" t="str">
            <v>Convencional</v>
          </cell>
          <cell r="F4139" t="str">
            <v>Suspendida</v>
          </cell>
          <cell r="G4139">
            <v>11855</v>
          </cell>
          <cell r="H4139">
            <v>1080</v>
          </cell>
          <cell r="I4139">
            <v>6.05</v>
          </cell>
          <cell r="J4139">
            <v>-75</v>
          </cell>
          <cell r="K4139" t="str">
            <v>Antioquia</v>
          </cell>
          <cell r="L4139" t="str">
            <v>San Luis (Antioquia)</v>
          </cell>
          <cell r="M4139" t="str">
            <v>Area Operativa 01 - Antioquia-Chocó</v>
          </cell>
          <cell r="N4139" t="str">
            <v>Magdalena Cauca</v>
          </cell>
          <cell r="O4139" t="str">
            <v>Medio Magdalena</v>
          </cell>
          <cell r="Q4139" t="str">
            <v>Cocorna</v>
          </cell>
          <cell r="R4139">
            <v>27774</v>
          </cell>
        </row>
        <row r="4140">
          <cell r="B4140">
            <v>27017330</v>
          </cell>
          <cell r="C4140" t="str">
            <v>SALADA LA RMS 11  [27017330]</v>
          </cell>
          <cell r="D4140" t="str">
            <v>Limnigráfica</v>
          </cell>
          <cell r="E4140" t="str">
            <v>Convencional</v>
          </cell>
          <cell r="F4140" t="str">
            <v>Suspendida</v>
          </cell>
          <cell r="G4140">
            <v>26434</v>
          </cell>
          <cell r="H4140">
            <v>1835</v>
          </cell>
          <cell r="I4140">
            <v>6.05</v>
          </cell>
          <cell r="J4140">
            <v>-75.633333329999999</v>
          </cell>
          <cell r="K4140" t="str">
            <v>Antioquia</v>
          </cell>
          <cell r="L4140" t="str">
            <v>Caldas (Antioquia)</v>
          </cell>
          <cell r="M4140" t="str">
            <v>Area Operativa 01 - Antioquia-Chocó</v>
          </cell>
          <cell r="N4140" t="str">
            <v>Magdalena Cauca</v>
          </cell>
          <cell r="O4140" t="str">
            <v>Nechí</v>
          </cell>
          <cell r="Q4140" t="str">
            <v>Medellin</v>
          </cell>
          <cell r="R4140">
            <v>33100</v>
          </cell>
        </row>
        <row r="4141">
          <cell r="B4141">
            <v>27017470</v>
          </cell>
          <cell r="C4141" t="str">
            <v>SALADA LA  [27017470]</v>
          </cell>
          <cell r="D4141" t="str">
            <v>Limnimétrica</v>
          </cell>
          <cell r="E4141" t="str">
            <v>Convencional</v>
          </cell>
          <cell r="F4141" t="str">
            <v>Suspendida</v>
          </cell>
          <cell r="G4141">
            <v>29266</v>
          </cell>
          <cell r="H4141">
            <v>1833</v>
          </cell>
          <cell r="I4141">
            <v>6.05</v>
          </cell>
          <cell r="J4141">
            <v>-75.633333329999999</v>
          </cell>
          <cell r="K4141" t="str">
            <v>Antioquia</v>
          </cell>
          <cell r="L4141" t="str">
            <v>Caldas (Antioquia)</v>
          </cell>
          <cell r="M4141" t="str">
            <v>Area Operativa 01 - Antioquia-Chocó</v>
          </cell>
          <cell r="N4141" t="str">
            <v>Magdalena Cauca</v>
          </cell>
          <cell r="O4141" t="str">
            <v>Nechí</v>
          </cell>
          <cell r="Q4141" t="str">
            <v>Qda La Salada</v>
          </cell>
          <cell r="R4141">
            <v>31396</v>
          </cell>
        </row>
        <row r="4142">
          <cell r="B4142">
            <v>23080580</v>
          </cell>
          <cell r="C4142" t="str">
            <v>LINDEROS  [23080580]</v>
          </cell>
          <cell r="D4142" t="str">
            <v>Pluviográfica</v>
          </cell>
          <cell r="E4142" t="str">
            <v>Convencional</v>
          </cell>
          <cell r="F4142" t="str">
            <v>Suspendida</v>
          </cell>
          <cell r="G4142">
            <v>25034</v>
          </cell>
          <cell r="H4142">
            <v>710</v>
          </cell>
          <cell r="I4142">
            <v>6.3</v>
          </cell>
          <cell r="J4142">
            <v>-74.816666669999989</v>
          </cell>
          <cell r="K4142" t="str">
            <v>Antioquia</v>
          </cell>
          <cell r="L4142" t="str">
            <v>San Carlos (Antioquia)</v>
          </cell>
          <cell r="M4142" t="str">
            <v>Area Operativa 01 - Antioquia-Chocó</v>
          </cell>
          <cell r="N4142" t="str">
            <v>Magdalena Cauca</v>
          </cell>
          <cell r="O4142" t="str">
            <v>Medio Magdalena</v>
          </cell>
          <cell r="Q4142" t="str">
            <v>Qda La Veta</v>
          </cell>
          <cell r="R4142">
            <v>34196</v>
          </cell>
        </row>
        <row r="4143">
          <cell r="B4143">
            <v>23085060</v>
          </cell>
          <cell r="C4143" t="str">
            <v>BIZCOCHO EL  [23085060]</v>
          </cell>
          <cell r="D4143" t="str">
            <v>Climática Ordinaria</v>
          </cell>
          <cell r="E4143" t="str">
            <v>Convencional</v>
          </cell>
          <cell r="F4143" t="str">
            <v>Suspendida</v>
          </cell>
          <cell r="G4143">
            <v>23543</v>
          </cell>
          <cell r="H4143">
            <v>1250</v>
          </cell>
          <cell r="I4143">
            <v>6.3</v>
          </cell>
          <cell r="J4143">
            <v>-75.116666670000001</v>
          </cell>
          <cell r="K4143" t="str">
            <v>Antioquia</v>
          </cell>
          <cell r="L4143" t="str">
            <v>San Rafael</v>
          </cell>
          <cell r="M4143" t="str">
            <v>Area Operativa 01 - Antioquia-Chocó</v>
          </cell>
          <cell r="N4143" t="str">
            <v>Magdalena Cauca</v>
          </cell>
          <cell r="O4143" t="str">
            <v>Medio Magdalena</v>
          </cell>
          <cell r="Q4143" t="str">
            <v>Qda La Veta</v>
          </cell>
          <cell r="R4143">
            <v>24153</v>
          </cell>
        </row>
        <row r="4144">
          <cell r="B4144">
            <v>23087450</v>
          </cell>
          <cell r="C4144" t="str">
            <v>PLAYAS RN 12A  [23087450]</v>
          </cell>
          <cell r="D4144" t="str">
            <v>Limnigráfica</v>
          </cell>
          <cell r="E4144" t="str">
            <v>Convencional</v>
          </cell>
          <cell r="F4144" t="str">
            <v>Suspendida</v>
          </cell>
          <cell r="G4144">
            <v>31243</v>
          </cell>
          <cell r="H4144">
            <v>945</v>
          </cell>
          <cell r="I4144">
            <v>6.3</v>
          </cell>
          <cell r="J4144">
            <v>-75.966666669999995</v>
          </cell>
          <cell r="K4144" t="str">
            <v>Antioquia</v>
          </cell>
          <cell r="L4144" t="str">
            <v>San Rafael</v>
          </cell>
          <cell r="M4144" t="str">
            <v>Area Operativa 01 - Antioquia-Chocó</v>
          </cell>
          <cell r="N4144" t="str">
            <v>Magdalena Cauca</v>
          </cell>
          <cell r="O4144" t="str">
            <v>Cauca</v>
          </cell>
          <cell r="Q4144" t="str">
            <v>Guatape</v>
          </cell>
          <cell r="R4144">
            <v>32004</v>
          </cell>
        </row>
        <row r="4145">
          <cell r="B4145">
            <v>23087560</v>
          </cell>
          <cell r="C4145" t="str">
            <v>GENERACION G.II  [23087560]</v>
          </cell>
          <cell r="D4145" t="str">
            <v>Limnigráfica</v>
          </cell>
          <cell r="E4145" t="str">
            <v>Convencional</v>
          </cell>
          <cell r="F4145" t="str">
            <v>Suspendida</v>
          </cell>
          <cell r="G4145">
            <v>32096</v>
          </cell>
          <cell r="H4145">
            <v>1020</v>
          </cell>
          <cell r="I4145">
            <v>6.3</v>
          </cell>
          <cell r="J4145">
            <v>-75.066666669999989</v>
          </cell>
          <cell r="K4145" t="str">
            <v>Antioquia</v>
          </cell>
          <cell r="L4145" t="str">
            <v>San Rafael</v>
          </cell>
          <cell r="M4145" t="str">
            <v>Area Operativa 01 - Antioquia-Chocó</v>
          </cell>
          <cell r="N4145" t="str">
            <v>Magdalena Cauca</v>
          </cell>
          <cell r="O4145" t="str">
            <v>Medio Magdalena</v>
          </cell>
          <cell r="Q4145" t="str">
            <v>Guanare</v>
          </cell>
          <cell r="R4145">
            <v>33404</v>
          </cell>
        </row>
        <row r="4146">
          <cell r="B4146">
            <v>27010200</v>
          </cell>
          <cell r="C4146" t="str">
            <v>SELVA  [27010200]</v>
          </cell>
          <cell r="D4146" t="str">
            <v>Pluviométrica</v>
          </cell>
          <cell r="E4146" t="str">
            <v>Convencional</v>
          </cell>
          <cell r="F4146" t="str">
            <v>Suspendida</v>
          </cell>
          <cell r="G4146">
            <v>13895</v>
          </cell>
          <cell r="H4146">
            <v>2425</v>
          </cell>
          <cell r="I4146">
            <v>6.3</v>
          </cell>
          <cell r="J4146">
            <v>-75.383333329999999</v>
          </cell>
          <cell r="K4146" t="str">
            <v>Antioquia</v>
          </cell>
          <cell r="L4146" t="str">
            <v>Medellín</v>
          </cell>
          <cell r="M4146" t="str">
            <v>Area Operativa 01 - Antioquia-Chocó</v>
          </cell>
          <cell r="N4146" t="str">
            <v>Magdalena Cauca</v>
          </cell>
          <cell r="O4146" t="str">
            <v>Medio Magdalena</v>
          </cell>
          <cell r="Q4146" t="str">
            <v>Qda La Palma</v>
          </cell>
          <cell r="R4146">
            <v>18094</v>
          </cell>
        </row>
        <row r="4147">
          <cell r="B4147">
            <v>27010300</v>
          </cell>
          <cell r="C4147" t="str">
            <v>OSSA  [27010300]</v>
          </cell>
          <cell r="D4147" t="str">
            <v>Pluviométrica</v>
          </cell>
          <cell r="E4147" t="str">
            <v>Convencional</v>
          </cell>
          <cell r="F4147" t="str">
            <v>Suspendida</v>
          </cell>
          <cell r="G4147">
            <v>13895</v>
          </cell>
          <cell r="H4147">
            <v>2500</v>
          </cell>
          <cell r="I4147">
            <v>6.3</v>
          </cell>
          <cell r="J4147">
            <v>-75.483333329999994</v>
          </cell>
          <cell r="K4147" t="str">
            <v>Antioquia</v>
          </cell>
          <cell r="L4147" t="str">
            <v>Guarne</v>
          </cell>
          <cell r="M4147" t="str">
            <v>Area Operativa 01 - Antioquia-Chocó</v>
          </cell>
          <cell r="N4147" t="str">
            <v>Magdalena Cauca</v>
          </cell>
          <cell r="O4147" t="str">
            <v>Medio Magdalena</v>
          </cell>
          <cell r="Q4147" t="str">
            <v>Qda La Palma</v>
          </cell>
          <cell r="R4147">
            <v>18094</v>
          </cell>
        </row>
        <row r="4148">
          <cell r="B4148">
            <v>23087120</v>
          </cell>
          <cell r="C4148" t="str">
            <v>PLAYAS LAS RN-12  [23087120]</v>
          </cell>
          <cell r="D4148" t="str">
            <v>Limnigráfica</v>
          </cell>
          <cell r="E4148" t="str">
            <v>Convencional</v>
          </cell>
          <cell r="F4148" t="str">
            <v>Suspendida</v>
          </cell>
          <cell r="G4148">
            <v>23604</v>
          </cell>
          <cell r="H4148">
            <v>960</v>
          </cell>
          <cell r="I4148">
            <v>6.31666667</v>
          </cell>
          <cell r="J4148">
            <v>-74.95</v>
          </cell>
          <cell r="K4148" t="str">
            <v>Antioquia</v>
          </cell>
          <cell r="L4148" t="str">
            <v>San Rafael</v>
          </cell>
          <cell r="M4148" t="str">
            <v>Area Operativa 01 - Antioquia-Chocó</v>
          </cell>
          <cell r="N4148" t="str">
            <v>Magdalena Cauca</v>
          </cell>
          <cell r="O4148" t="str">
            <v>Medio Magdalena</v>
          </cell>
          <cell r="Q4148" t="str">
            <v>Guatape</v>
          </cell>
          <cell r="R4148">
            <v>31882</v>
          </cell>
        </row>
        <row r="4149">
          <cell r="B4149">
            <v>27010630</v>
          </cell>
          <cell r="C4149" t="str">
            <v>BOQUERON TELEV NAL  [27010630]</v>
          </cell>
          <cell r="D4149" t="str">
            <v>Pluviométrica</v>
          </cell>
          <cell r="E4149" t="str">
            <v>Convencional</v>
          </cell>
          <cell r="F4149" t="str">
            <v>Suspendida</v>
          </cell>
          <cell r="G4149">
            <v>21899</v>
          </cell>
          <cell r="H4149">
            <v>3149</v>
          </cell>
          <cell r="I4149">
            <v>6.31666667</v>
          </cell>
          <cell r="J4149">
            <v>-75.666666669999998</v>
          </cell>
          <cell r="K4149" t="str">
            <v>Antioquia</v>
          </cell>
          <cell r="L4149" t="str">
            <v>Medellín</v>
          </cell>
          <cell r="M4149" t="str">
            <v>Area Operativa 01 - Antioquia-Chocó</v>
          </cell>
          <cell r="N4149" t="str">
            <v>Magdalena Cauca</v>
          </cell>
          <cell r="O4149" t="str">
            <v>Nechí</v>
          </cell>
          <cell r="Q4149" t="str">
            <v>Guatape</v>
          </cell>
          <cell r="R4149">
            <v>25491</v>
          </cell>
        </row>
        <row r="4150">
          <cell r="B4150">
            <v>11070050</v>
          </cell>
          <cell r="C4150" t="str">
            <v>URRAO  [11070050]</v>
          </cell>
          <cell r="D4150" t="str">
            <v>Pluviométrica</v>
          </cell>
          <cell r="E4150" t="str">
            <v>Convencional</v>
          </cell>
          <cell r="F4150" t="str">
            <v>Suspendida</v>
          </cell>
          <cell r="G4150">
            <v>21624</v>
          </cell>
          <cell r="H4150">
            <v>1875</v>
          </cell>
          <cell r="I4150">
            <v>6.3333333300000003</v>
          </cell>
          <cell r="J4150">
            <v>-76.166666669999998</v>
          </cell>
          <cell r="K4150" t="str">
            <v>Antioquia</v>
          </cell>
          <cell r="L4150" t="str">
            <v>Urrao</v>
          </cell>
          <cell r="M4150" t="str">
            <v>Area Operativa 01 - Antioquia-Chocó</v>
          </cell>
          <cell r="N4150" t="str">
            <v>Caribe</v>
          </cell>
          <cell r="O4150" t="str">
            <v>Atrato - Darién</v>
          </cell>
          <cell r="Q4150" t="str">
            <v>Grande</v>
          </cell>
          <cell r="R4150">
            <v>25552</v>
          </cell>
        </row>
        <row r="4151">
          <cell r="B4151">
            <v>11077100</v>
          </cell>
          <cell r="C4151" t="str">
            <v>NENDO RP-7  [11077100]</v>
          </cell>
          <cell r="D4151" t="str">
            <v>Limnigráfica</v>
          </cell>
          <cell r="E4151" t="str">
            <v>Convencional</v>
          </cell>
          <cell r="F4151" t="str">
            <v>Suspendida</v>
          </cell>
          <cell r="G4151">
            <v>29387</v>
          </cell>
          <cell r="H4151">
            <v>880</v>
          </cell>
          <cell r="I4151">
            <v>6.3333333300000003</v>
          </cell>
          <cell r="J4151">
            <v>-76.333333329999988</v>
          </cell>
          <cell r="K4151" t="str">
            <v>Antioquia</v>
          </cell>
          <cell r="L4151" t="str">
            <v>Urrao</v>
          </cell>
          <cell r="M4151" t="str">
            <v>Area Operativa 01 - Antioquia-Chocó</v>
          </cell>
          <cell r="N4151" t="str">
            <v>Caribe</v>
          </cell>
          <cell r="O4151" t="str">
            <v>Atrato - Darién</v>
          </cell>
          <cell r="Q4151" t="str">
            <v>Nendo</v>
          </cell>
          <cell r="R4151">
            <v>33953</v>
          </cell>
        </row>
        <row r="4152">
          <cell r="B4152">
            <v>23087060</v>
          </cell>
          <cell r="C4152" t="str">
            <v>STA RITA RN-5  [23087060]</v>
          </cell>
          <cell r="D4152" t="str">
            <v>Limnigráfica</v>
          </cell>
          <cell r="E4152" t="str">
            <v>Convencional</v>
          </cell>
          <cell r="F4152" t="str">
            <v>Suspendida</v>
          </cell>
          <cell r="G4152">
            <v>20285</v>
          </cell>
          <cell r="H4152">
            <v>1800</v>
          </cell>
          <cell r="I4152">
            <v>6.3333333300000003</v>
          </cell>
          <cell r="J4152">
            <v>-75.166666669999998</v>
          </cell>
          <cell r="K4152" t="str">
            <v>Antioquia</v>
          </cell>
          <cell r="L4152" t="str">
            <v>Alejandría</v>
          </cell>
          <cell r="M4152" t="str">
            <v>Area Operativa 01 - Antioquia-Chocó</v>
          </cell>
          <cell r="N4152" t="str">
            <v>Magdalena Cauca</v>
          </cell>
          <cell r="O4152" t="str">
            <v>Medio Magdalena</v>
          </cell>
          <cell r="Q4152" t="str">
            <v>Nare</v>
          </cell>
          <cell r="R4152">
            <v>26252</v>
          </cell>
        </row>
        <row r="4153">
          <cell r="B4153">
            <v>24030010</v>
          </cell>
          <cell r="C4153" t="str">
            <v>SOATA  [24030010]</v>
          </cell>
          <cell r="D4153" t="str">
            <v>Pluviométrica</v>
          </cell>
          <cell r="E4153" t="str">
            <v>Convencional</v>
          </cell>
          <cell r="F4153" t="str">
            <v>Suspendida</v>
          </cell>
          <cell r="G4153">
            <v>11063</v>
          </cell>
          <cell r="H4153">
            <v>1950</v>
          </cell>
          <cell r="I4153">
            <v>6.3333333300000003</v>
          </cell>
          <cell r="J4153">
            <v>-72.683333329999996</v>
          </cell>
          <cell r="K4153" t="str">
            <v>Boyacá</v>
          </cell>
          <cell r="L4153" t="str">
            <v>Soatá</v>
          </cell>
          <cell r="M4153" t="str">
            <v>Area Operativa 06 - Boyacá-Casanare-Vichada</v>
          </cell>
          <cell r="N4153" t="str">
            <v>Magdalena Cauca</v>
          </cell>
          <cell r="O4153" t="str">
            <v>Sogamoso</v>
          </cell>
          <cell r="Q4153" t="str">
            <v>Barbacoas</v>
          </cell>
          <cell r="R4153">
            <v>12038</v>
          </cell>
        </row>
        <row r="4154">
          <cell r="B4154">
            <v>24030110</v>
          </cell>
          <cell r="C4154" t="str">
            <v>PTE PINZON  [24030110]</v>
          </cell>
          <cell r="D4154" t="str">
            <v>Pluviométrica</v>
          </cell>
          <cell r="E4154" t="str">
            <v>Convencional</v>
          </cell>
          <cell r="F4154" t="str">
            <v>Suspendida</v>
          </cell>
          <cell r="G4154">
            <v>20469</v>
          </cell>
          <cell r="H4154">
            <v>2250</v>
          </cell>
          <cell r="I4154">
            <v>6.3333333300000003</v>
          </cell>
          <cell r="J4154">
            <v>-72.633333329999999</v>
          </cell>
          <cell r="K4154" t="str">
            <v>Boyacá</v>
          </cell>
          <cell r="L4154" t="str">
            <v>Boavita</v>
          </cell>
          <cell r="M4154" t="str">
            <v>Area Operativa 06 - Boyacá-Casanare-Vichada</v>
          </cell>
          <cell r="N4154" t="str">
            <v>Magdalena Cauca</v>
          </cell>
          <cell r="O4154" t="str">
            <v>Sogamoso</v>
          </cell>
          <cell r="Q4154" t="str">
            <v>Barbacoas</v>
          </cell>
          <cell r="R4154">
            <v>24668</v>
          </cell>
        </row>
        <row r="4155">
          <cell r="B4155">
            <v>24017120</v>
          </cell>
          <cell r="C4155" t="str">
            <v>SANTANA  [24017120]</v>
          </cell>
          <cell r="D4155" t="str">
            <v>Limnimétrica</v>
          </cell>
          <cell r="E4155" t="str">
            <v>Convencional</v>
          </cell>
          <cell r="F4155" t="str">
            <v>Suspendida</v>
          </cell>
          <cell r="G4155">
            <v>21685</v>
          </cell>
          <cell r="H4155">
            <v>1374</v>
          </cell>
          <cell r="I4155">
            <v>6.06666667</v>
          </cell>
          <cell r="J4155">
            <v>-73.433333329999996</v>
          </cell>
          <cell r="K4155" t="str">
            <v>Boyacá</v>
          </cell>
          <cell r="L4155" t="str">
            <v>Chitaraque</v>
          </cell>
          <cell r="M4155" t="str">
            <v>Area Operativa 06 - Boyacá-Casanare-Vichada</v>
          </cell>
          <cell r="N4155" t="str">
            <v>Magdalena Cauca</v>
          </cell>
          <cell r="O4155" t="str">
            <v>Sogamoso</v>
          </cell>
          <cell r="Q4155" t="str">
            <v>Chitaraque</v>
          </cell>
          <cell r="R4155">
            <v>22143</v>
          </cell>
        </row>
        <row r="4156">
          <cell r="B4156">
            <v>24010470</v>
          </cell>
          <cell r="C4156" t="str">
            <v>CHIPATA  [24010470]</v>
          </cell>
          <cell r="D4156" t="str">
            <v>Pluviométrica</v>
          </cell>
          <cell r="E4156" t="str">
            <v>Convencional</v>
          </cell>
          <cell r="F4156" t="str">
            <v>Suspendida</v>
          </cell>
          <cell r="G4156">
            <v>24334</v>
          </cell>
          <cell r="H4156">
            <v>950</v>
          </cell>
          <cell r="I4156">
            <v>6.0833333300000003</v>
          </cell>
          <cell r="J4156">
            <v>-73.650000000000006</v>
          </cell>
          <cell r="K4156" t="str">
            <v>Santander</v>
          </cell>
          <cell r="L4156" t="str">
            <v>Chipatá</v>
          </cell>
          <cell r="M4156" t="str">
            <v>Area Operativa 08 - Santanderes-Arauca</v>
          </cell>
          <cell r="N4156" t="str">
            <v>Magdalena Cauca</v>
          </cell>
          <cell r="O4156" t="str">
            <v>Sogamoso</v>
          </cell>
          <cell r="Q4156" t="str">
            <v>Pantanillo</v>
          </cell>
          <cell r="R4156">
            <v>24456</v>
          </cell>
        </row>
        <row r="4157">
          <cell r="B4157">
            <v>23080410</v>
          </cell>
          <cell r="C4157" t="str">
            <v>PROVIDENCIA  [23080410]</v>
          </cell>
          <cell r="D4157" t="str">
            <v>Pluviométrica</v>
          </cell>
          <cell r="E4157" t="str">
            <v>Convencional</v>
          </cell>
          <cell r="F4157" t="str">
            <v>Suspendida</v>
          </cell>
          <cell r="G4157">
            <v>23757</v>
          </cell>
          <cell r="H4157">
            <v>2150</v>
          </cell>
          <cell r="I4157">
            <v>6.1</v>
          </cell>
          <cell r="J4157">
            <v>-75.349999999999994</v>
          </cell>
          <cell r="K4157" t="str">
            <v>Antioquia</v>
          </cell>
          <cell r="L4157" t="str">
            <v>Carmen De Viboral</v>
          </cell>
          <cell r="M4157" t="str">
            <v>Area Operativa 01 - Antioquia-Chocó</v>
          </cell>
          <cell r="N4157" t="str">
            <v>Magdalena Cauca</v>
          </cell>
          <cell r="O4157" t="str">
            <v>Medio Magdalena</v>
          </cell>
          <cell r="Q4157" t="str">
            <v>Pantanillo</v>
          </cell>
          <cell r="R4157">
            <v>24091</v>
          </cell>
        </row>
        <row r="4158">
          <cell r="B4158">
            <v>23087010</v>
          </cell>
          <cell r="C4158" t="str">
            <v>RIONEGRO RN-1  [23087010]</v>
          </cell>
          <cell r="D4158" t="str">
            <v>Limnigráfica</v>
          </cell>
          <cell r="E4158" t="str">
            <v>Convencional</v>
          </cell>
          <cell r="F4158" t="str">
            <v>Suspendida</v>
          </cell>
          <cell r="G4158">
            <v>18337</v>
          </cell>
          <cell r="H4158">
            <v>2125</v>
          </cell>
          <cell r="I4158">
            <v>6.1</v>
          </cell>
          <cell r="J4158">
            <v>-75.483333329999994</v>
          </cell>
          <cell r="K4158" t="str">
            <v>Antioquia</v>
          </cell>
          <cell r="L4158" t="str">
            <v>Retiro</v>
          </cell>
          <cell r="M4158" t="str">
            <v>Area Operativa 01 - Antioquia-Chocó</v>
          </cell>
          <cell r="N4158" t="str">
            <v>Magdalena Cauca</v>
          </cell>
          <cell r="O4158" t="str">
            <v>Medio Magdalena</v>
          </cell>
          <cell r="Q4158" t="str">
            <v>Negro</v>
          </cell>
          <cell r="R4158">
            <v>26799</v>
          </cell>
        </row>
        <row r="4159">
          <cell r="B4159">
            <v>23087080</v>
          </cell>
          <cell r="C4159" t="str">
            <v>DESVIACION RN-7A  [23087080]</v>
          </cell>
          <cell r="D4159" t="str">
            <v>Limnimétrica</v>
          </cell>
          <cell r="E4159" t="str">
            <v>Convencional</v>
          </cell>
          <cell r="F4159" t="str">
            <v>Suspendida</v>
          </cell>
          <cell r="G4159">
            <v>21200</v>
          </cell>
          <cell r="H4159">
            <v>2140</v>
          </cell>
          <cell r="I4159">
            <v>6.1</v>
          </cell>
          <cell r="J4159">
            <v>-75.5</v>
          </cell>
          <cell r="K4159" t="str">
            <v>Antioquia</v>
          </cell>
          <cell r="L4159" t="str">
            <v>Retiro</v>
          </cell>
          <cell r="M4159" t="str">
            <v>Area Operativa 01 - Antioquia-Chocó</v>
          </cell>
          <cell r="N4159" t="str">
            <v>Magdalena Cauca</v>
          </cell>
          <cell r="O4159" t="str">
            <v>Medio Magdalena</v>
          </cell>
          <cell r="Q4159" t="str">
            <v>Qda Las Palmas</v>
          </cell>
          <cell r="R4159">
            <v>23757</v>
          </cell>
        </row>
        <row r="4160">
          <cell r="B4160">
            <v>23087280</v>
          </cell>
          <cell r="C4160" t="str">
            <v>PALMA LA RNS 20  [23087280]</v>
          </cell>
          <cell r="D4160" t="str">
            <v>Limnimétrica</v>
          </cell>
          <cell r="E4160" t="str">
            <v>Convencional</v>
          </cell>
          <cell r="F4160" t="str">
            <v>Suspendida</v>
          </cell>
          <cell r="G4160">
            <v>28352</v>
          </cell>
          <cell r="H4160">
            <v>2050</v>
          </cell>
          <cell r="I4160">
            <v>6.1</v>
          </cell>
          <cell r="J4160">
            <v>-75.333333329999988</v>
          </cell>
          <cell r="K4160" t="str">
            <v>Antioquia</v>
          </cell>
          <cell r="L4160" t="str">
            <v>Carmen De Viboral</v>
          </cell>
          <cell r="M4160" t="str">
            <v>Area Operativa 01 - Antioquia-Chocó</v>
          </cell>
          <cell r="N4160" t="str">
            <v>Magdalena Cauca</v>
          </cell>
          <cell r="O4160" t="str">
            <v>Medio Magdalena</v>
          </cell>
          <cell r="Q4160" t="str">
            <v>Qda La Cimarrona</v>
          </cell>
          <cell r="R4160">
            <v>32857</v>
          </cell>
        </row>
        <row r="4161">
          <cell r="B4161">
            <v>23087320</v>
          </cell>
          <cell r="C4161" t="str">
            <v>RETIRO EL  [23087320]</v>
          </cell>
          <cell r="D4161" t="str">
            <v>Limnimétrica</v>
          </cell>
          <cell r="E4161" t="str">
            <v>Convencional</v>
          </cell>
          <cell r="F4161" t="str">
            <v>Suspendida</v>
          </cell>
          <cell r="G4161">
            <v>28352</v>
          </cell>
          <cell r="H4161">
            <v>2120</v>
          </cell>
          <cell r="I4161">
            <v>6.1</v>
          </cell>
          <cell r="J4161">
            <v>-75.466666669999995</v>
          </cell>
          <cell r="K4161" t="str">
            <v>Antioquia</v>
          </cell>
          <cell r="L4161" t="str">
            <v>Retiro</v>
          </cell>
          <cell r="M4161" t="str">
            <v>Area Operativa 01 - Antioquia-Chocó</v>
          </cell>
          <cell r="N4161" t="str">
            <v>Magdalena Cauca</v>
          </cell>
          <cell r="O4161" t="str">
            <v>Medio Magdalena</v>
          </cell>
          <cell r="Q4161" t="str">
            <v>Qda La Guarzo</v>
          </cell>
          <cell r="R4161">
            <v>29143</v>
          </cell>
        </row>
        <row r="4162">
          <cell r="B4162">
            <v>23087620</v>
          </cell>
          <cell r="C4162" t="str">
            <v>REBOSE LA FE  [23087620]</v>
          </cell>
          <cell r="D4162" t="str">
            <v>Limnigráfica</v>
          </cell>
          <cell r="E4162" t="str">
            <v>Convencional</v>
          </cell>
          <cell r="F4162" t="str">
            <v>Suspendida</v>
          </cell>
          <cell r="G4162">
            <v>31121</v>
          </cell>
          <cell r="H4162">
            <v>2155</v>
          </cell>
          <cell r="I4162">
            <v>6.1</v>
          </cell>
          <cell r="J4162">
            <v>-75.5</v>
          </cell>
          <cell r="K4162" t="str">
            <v>Antioquia</v>
          </cell>
          <cell r="L4162" t="str">
            <v>Retiro</v>
          </cell>
          <cell r="M4162" t="str">
            <v>Area Operativa 01 - Antioquia-Chocó</v>
          </cell>
          <cell r="N4162" t="str">
            <v>Magdalena Cauca</v>
          </cell>
          <cell r="O4162" t="str">
            <v>Medio Magdalena</v>
          </cell>
          <cell r="Q4162" t="str">
            <v>Qda Las Palmas</v>
          </cell>
          <cell r="R4162">
            <v>33284</v>
          </cell>
        </row>
        <row r="4163">
          <cell r="B4163">
            <v>27010670</v>
          </cell>
          <cell r="C4163" t="str">
            <v>SALADA LA-SENA  [27010670]</v>
          </cell>
          <cell r="D4163" t="str">
            <v>Pluviométrica</v>
          </cell>
          <cell r="E4163" t="str">
            <v>Convencional</v>
          </cell>
          <cell r="F4163" t="str">
            <v>Suspendida</v>
          </cell>
          <cell r="G4163">
            <v>23877</v>
          </cell>
          <cell r="H4163">
            <v>1850</v>
          </cell>
          <cell r="I4163">
            <v>6.1</v>
          </cell>
          <cell r="J4163">
            <v>-75.633333329999999</v>
          </cell>
          <cell r="K4163" t="str">
            <v>Antioquia</v>
          </cell>
          <cell r="L4163" t="str">
            <v>Caldas (Antioquia)</v>
          </cell>
          <cell r="M4163" t="str">
            <v>Area Operativa 01 - Antioquia-Chocó</v>
          </cell>
          <cell r="N4163" t="str">
            <v>Magdalena Cauca</v>
          </cell>
          <cell r="O4163" t="str">
            <v>Nechí</v>
          </cell>
          <cell r="Q4163" t="str">
            <v>Guina</v>
          </cell>
          <cell r="R4163">
            <v>24091</v>
          </cell>
        </row>
        <row r="4164">
          <cell r="B4164">
            <v>27017160</v>
          </cell>
          <cell r="C4164" t="str">
            <v>CALDAS RM 16  [27017160]</v>
          </cell>
          <cell r="D4164" t="str">
            <v>Limnigráfica</v>
          </cell>
          <cell r="E4164" t="str">
            <v>Convencional</v>
          </cell>
          <cell r="F4164" t="str">
            <v>Suspendida</v>
          </cell>
          <cell r="G4164">
            <v>29143</v>
          </cell>
          <cell r="H4164">
            <v>1720</v>
          </cell>
          <cell r="I4164">
            <v>6.1</v>
          </cell>
          <cell r="J4164">
            <v>-75.616666670000001</v>
          </cell>
          <cell r="K4164" t="str">
            <v>Antioquia</v>
          </cell>
          <cell r="L4164" t="str">
            <v>Caldas (Antioquia)</v>
          </cell>
          <cell r="M4164" t="str">
            <v>Area Operativa 01 - Antioquia-Chocó</v>
          </cell>
          <cell r="N4164" t="str">
            <v>Magdalena Cauca</v>
          </cell>
          <cell r="O4164" t="str">
            <v>Nechí</v>
          </cell>
          <cell r="Q4164" t="str">
            <v>Medellin</v>
          </cell>
          <cell r="R4164">
            <v>33709</v>
          </cell>
        </row>
        <row r="4165">
          <cell r="B4165">
            <v>27017450</v>
          </cell>
          <cell r="C4165" t="str">
            <v>DESEMBOCADURA  [27017450]</v>
          </cell>
          <cell r="D4165" t="str">
            <v>Limnimétrica</v>
          </cell>
          <cell r="E4165" t="str">
            <v>Convencional</v>
          </cell>
          <cell r="F4165" t="str">
            <v>Suspendida</v>
          </cell>
          <cell r="G4165">
            <v>29295</v>
          </cell>
          <cell r="H4165">
            <v>1750</v>
          </cell>
          <cell r="I4165">
            <v>6.1</v>
          </cell>
          <cell r="J4165">
            <v>-75.650000000000006</v>
          </cell>
          <cell r="K4165" t="str">
            <v>Antioquia</v>
          </cell>
          <cell r="L4165" t="str">
            <v>Caldas (Antioquia)</v>
          </cell>
          <cell r="M4165" t="str">
            <v>Area Operativa 01 - Antioquia-Chocó</v>
          </cell>
          <cell r="N4165" t="str">
            <v>Magdalena Cauca</v>
          </cell>
          <cell r="O4165" t="str">
            <v>Nechí</v>
          </cell>
          <cell r="Q4165" t="str">
            <v>Qda La Valeria</v>
          </cell>
          <cell r="R4165">
            <v>31305</v>
          </cell>
        </row>
        <row r="4166">
          <cell r="B4166">
            <v>27017460</v>
          </cell>
          <cell r="C4166" t="str">
            <v>MIEL LA  [27017460]</v>
          </cell>
          <cell r="D4166" t="str">
            <v>Limnimétrica</v>
          </cell>
          <cell r="E4166" t="str">
            <v>Convencional</v>
          </cell>
          <cell r="F4166" t="str">
            <v>Suspendida</v>
          </cell>
          <cell r="G4166">
            <v>29266</v>
          </cell>
          <cell r="H4166">
            <v>1750</v>
          </cell>
          <cell r="I4166">
            <v>6.1</v>
          </cell>
          <cell r="J4166">
            <v>-75.633333329999999</v>
          </cell>
          <cell r="K4166" t="str">
            <v>Antioquia</v>
          </cell>
          <cell r="L4166" t="str">
            <v>Caldas (Antioquia)</v>
          </cell>
          <cell r="M4166" t="str">
            <v>Area Operativa 01 - Antioquia-Chocó</v>
          </cell>
          <cell r="N4166" t="str">
            <v>Magdalena Cauca</v>
          </cell>
          <cell r="O4166" t="str">
            <v>Nechí</v>
          </cell>
          <cell r="Q4166" t="str">
            <v>Qda La Miel</v>
          </cell>
          <cell r="R4166">
            <v>30451</v>
          </cell>
        </row>
        <row r="4167">
          <cell r="B4167">
            <v>23087310</v>
          </cell>
          <cell r="C4167" t="str">
            <v>LUSITANIA RNS 23  [23087310]</v>
          </cell>
          <cell r="D4167" t="str">
            <v>Limnigráfica</v>
          </cell>
          <cell r="E4167" t="str">
            <v>Convencional</v>
          </cell>
          <cell r="F4167" t="str">
            <v>Suspendida</v>
          </cell>
          <cell r="G4167">
            <v>28625</v>
          </cell>
          <cell r="H4167">
            <v>2210</v>
          </cell>
          <cell r="I4167">
            <v>6.1166666699999999</v>
          </cell>
          <cell r="J4167">
            <v>-75.45</v>
          </cell>
          <cell r="K4167" t="str">
            <v>Antioquia</v>
          </cell>
          <cell r="L4167" t="str">
            <v>Retiro</v>
          </cell>
          <cell r="M4167" t="str">
            <v>Area Operativa 01 - Antioquia-Chocó</v>
          </cell>
          <cell r="N4167" t="str">
            <v>Magdalena Cauca</v>
          </cell>
          <cell r="O4167" t="str">
            <v>Medio Magdalena</v>
          </cell>
          <cell r="Q4167" t="str">
            <v>Pantanillo</v>
          </cell>
          <cell r="R4167">
            <v>33465</v>
          </cell>
        </row>
        <row r="4168">
          <cell r="B4168">
            <v>24010100</v>
          </cell>
          <cell r="C4168" t="str">
            <v>MANUEL OVALLE  [24010100]</v>
          </cell>
          <cell r="D4168" t="str">
            <v>Pluviométrica</v>
          </cell>
          <cell r="E4168" t="str">
            <v>Convencional</v>
          </cell>
          <cell r="F4168" t="str">
            <v>Suspendida</v>
          </cell>
          <cell r="G4168">
            <v>19525</v>
          </cell>
          <cell r="H4168">
            <v>1100</v>
          </cell>
          <cell r="I4168">
            <v>6.1166666699999999</v>
          </cell>
          <cell r="J4168">
            <v>-73.466666669999995</v>
          </cell>
          <cell r="K4168" t="str">
            <v>Santander</v>
          </cell>
          <cell r="L4168" t="str">
            <v>Suaita</v>
          </cell>
          <cell r="M4168" t="str">
            <v>Area Operativa 08 - Santanderes-Arauca</v>
          </cell>
          <cell r="N4168" t="str">
            <v>Magdalena Cauca</v>
          </cell>
          <cell r="O4168" t="str">
            <v>Sogamoso</v>
          </cell>
          <cell r="Q4168" t="str">
            <v>Espiritu Santo</v>
          </cell>
          <cell r="R4168">
            <v>22021</v>
          </cell>
        </row>
        <row r="4169">
          <cell r="B4169">
            <v>24015320</v>
          </cell>
          <cell r="C4169" t="str">
            <v>SUAITA  [24015320]</v>
          </cell>
          <cell r="D4169" t="str">
            <v>Climática Ordinaria</v>
          </cell>
          <cell r="E4169" t="str">
            <v>Convencional</v>
          </cell>
          <cell r="F4169" t="str">
            <v>Suspendida</v>
          </cell>
          <cell r="G4169">
            <v>21200</v>
          </cell>
          <cell r="H4169">
            <v>1400</v>
          </cell>
          <cell r="I4169">
            <v>6.1166666699999999</v>
          </cell>
          <cell r="J4169">
            <v>-73.466666669999995</v>
          </cell>
          <cell r="K4169" t="str">
            <v>Santander</v>
          </cell>
          <cell r="L4169" t="str">
            <v>Suaita</v>
          </cell>
          <cell r="M4169" t="str">
            <v>Area Operativa 08 - Santanderes-Arauca</v>
          </cell>
          <cell r="N4169" t="str">
            <v>Magdalena Cauca</v>
          </cell>
          <cell r="O4169" t="str">
            <v>Sogamoso</v>
          </cell>
          <cell r="Q4169" t="str">
            <v>Espiritu Santo</v>
          </cell>
          <cell r="R4169">
            <v>22021</v>
          </cell>
        </row>
        <row r="4170">
          <cell r="B4170">
            <v>23087040</v>
          </cell>
          <cell r="C4170" t="str">
            <v>PEREIRA LA RN-3  [23087040]</v>
          </cell>
          <cell r="D4170" t="str">
            <v>Limnimétrica</v>
          </cell>
          <cell r="E4170" t="str">
            <v>Convencional</v>
          </cell>
          <cell r="F4170" t="str">
            <v>Suspendida</v>
          </cell>
          <cell r="G4170">
            <v>19982</v>
          </cell>
          <cell r="H4170">
            <v>2080</v>
          </cell>
          <cell r="I4170">
            <v>6.1333333300000001</v>
          </cell>
          <cell r="J4170">
            <v>-75.383333329999999</v>
          </cell>
          <cell r="K4170" t="str">
            <v>Antioquia</v>
          </cell>
          <cell r="L4170" t="str">
            <v>Rionegro (Antioquia)</v>
          </cell>
          <cell r="M4170" t="str">
            <v>Area Operativa 01 - Antioquia-Chocó</v>
          </cell>
          <cell r="N4170" t="str">
            <v>Magdalena Cauca</v>
          </cell>
          <cell r="O4170" t="str">
            <v>Medio Magdalena</v>
          </cell>
          <cell r="Q4170" t="str">
            <v>Qda La Pereira</v>
          </cell>
          <cell r="R4170">
            <v>21320</v>
          </cell>
        </row>
        <row r="4171">
          <cell r="B4171">
            <v>23087440</v>
          </cell>
          <cell r="C4171" t="str">
            <v>VARIANTE LA  [23087440]</v>
          </cell>
          <cell r="D4171" t="str">
            <v>Limnimétrica</v>
          </cell>
          <cell r="E4171" t="str">
            <v>Convencional</v>
          </cell>
          <cell r="F4171" t="str">
            <v>Suspendida</v>
          </cell>
          <cell r="G4171">
            <v>30543</v>
          </cell>
          <cell r="H4171">
            <v>2065</v>
          </cell>
          <cell r="I4171">
            <v>6.1333333300000001</v>
          </cell>
          <cell r="J4171">
            <v>-75.416666669999998</v>
          </cell>
          <cell r="K4171" t="str">
            <v>Antioquia</v>
          </cell>
          <cell r="L4171" t="str">
            <v>Rionegro (Antioquia)</v>
          </cell>
          <cell r="M4171" t="str">
            <v>Area Operativa 01 - Antioquia-Chocó</v>
          </cell>
          <cell r="N4171" t="str">
            <v>Magdalena Cauca</v>
          </cell>
          <cell r="O4171" t="str">
            <v>Medio Magdalena</v>
          </cell>
          <cell r="Q4171" t="str">
            <v>Negro</v>
          </cell>
          <cell r="R4171">
            <v>31062</v>
          </cell>
        </row>
        <row r="4172">
          <cell r="B4172">
            <v>27017310</v>
          </cell>
          <cell r="C4172" t="str">
            <v>RM 9  [27017310]</v>
          </cell>
          <cell r="D4172" t="str">
            <v>Limnimétrica</v>
          </cell>
          <cell r="E4172" t="str">
            <v>Convencional</v>
          </cell>
          <cell r="F4172" t="str">
            <v>Suspendida</v>
          </cell>
          <cell r="G4172">
            <v>21016</v>
          </cell>
          <cell r="H4172">
            <v>2400</v>
          </cell>
          <cell r="I4172">
            <v>6.3333333300000003</v>
          </cell>
          <cell r="J4172">
            <v>-75.599999999999994</v>
          </cell>
          <cell r="K4172" t="str">
            <v>Antioquia</v>
          </cell>
          <cell r="L4172" t="str">
            <v>Bello</v>
          </cell>
          <cell r="M4172" t="str">
            <v>Area Operativa 01 - Antioquia-Chocó</v>
          </cell>
          <cell r="N4172" t="str">
            <v>Magdalena Cauca</v>
          </cell>
          <cell r="O4172" t="str">
            <v>Nechí</v>
          </cell>
          <cell r="Q4172" t="str">
            <v>Qda El Hato</v>
          </cell>
          <cell r="R4172">
            <v>24091</v>
          </cell>
        </row>
        <row r="4173">
          <cell r="B4173">
            <v>23080420</v>
          </cell>
          <cell r="C4173" t="str">
            <v>SAN LORENZO  [23080420]</v>
          </cell>
          <cell r="D4173" t="str">
            <v>Pluviográfica</v>
          </cell>
          <cell r="E4173" t="str">
            <v>Convencional</v>
          </cell>
          <cell r="F4173" t="str">
            <v>Suspendida</v>
          </cell>
          <cell r="G4173">
            <v>24181</v>
          </cell>
          <cell r="H4173">
            <v>1320</v>
          </cell>
          <cell r="I4173">
            <v>6.3833333300000001</v>
          </cell>
          <cell r="J4173">
            <v>-74.983333329999994</v>
          </cell>
          <cell r="K4173" t="str">
            <v>Antioquia</v>
          </cell>
          <cell r="L4173" t="str">
            <v>San Rafael</v>
          </cell>
          <cell r="M4173" t="str">
            <v>Area Operativa 01 - Antioquia-Chocó</v>
          </cell>
          <cell r="N4173" t="str">
            <v>Magdalena Cauca</v>
          </cell>
          <cell r="O4173" t="str">
            <v>Medio Magdalena</v>
          </cell>
          <cell r="Q4173" t="str">
            <v>Medellin</v>
          </cell>
          <cell r="R4173">
            <v>33739</v>
          </cell>
        </row>
        <row r="4174">
          <cell r="B4174">
            <v>23090070</v>
          </cell>
          <cell r="C4174" t="str">
            <v>PALESTINA  [23090070]</v>
          </cell>
          <cell r="D4174" t="str">
            <v>Pluviométrica</v>
          </cell>
          <cell r="E4174" t="str">
            <v>Convencional</v>
          </cell>
          <cell r="F4174" t="str">
            <v>Suspendida</v>
          </cell>
          <cell r="G4174">
            <v>6590</v>
          </cell>
          <cell r="H4174">
            <v>550</v>
          </cell>
          <cell r="I4174">
            <v>6.4</v>
          </cell>
          <cell r="J4174">
            <v>-74.666666669999998</v>
          </cell>
          <cell r="K4174" t="str">
            <v>Antioquia</v>
          </cell>
          <cell r="L4174" t="str">
            <v>Puerto Berrío</v>
          </cell>
          <cell r="M4174" t="str">
            <v>Area Operativa 01 - Antioquia-Chocó</v>
          </cell>
          <cell r="N4174" t="str">
            <v>Magdalena Cauca</v>
          </cell>
          <cell r="O4174" t="str">
            <v>Medio Magdalena</v>
          </cell>
          <cell r="Q4174" t="str">
            <v>Nare</v>
          </cell>
          <cell r="R4174">
            <v>8506</v>
          </cell>
        </row>
        <row r="4175">
          <cell r="B4175">
            <v>26230080</v>
          </cell>
          <cell r="C4175" t="str">
            <v>OVEJAS  [26230080]</v>
          </cell>
          <cell r="D4175" t="str">
            <v>Pluviométrica</v>
          </cell>
          <cell r="E4175" t="str">
            <v>Convencional</v>
          </cell>
          <cell r="F4175" t="str">
            <v>Suspendida</v>
          </cell>
          <cell r="G4175">
            <v>20012</v>
          </cell>
          <cell r="H4175">
            <v>2565</v>
          </cell>
          <cell r="I4175">
            <v>6.4</v>
          </cell>
          <cell r="J4175">
            <v>-75.650000000000006</v>
          </cell>
          <cell r="K4175" t="str">
            <v>Antioquia</v>
          </cell>
          <cell r="L4175" t="str">
            <v>San Pedro (Antioquia)</v>
          </cell>
          <cell r="M4175" t="str">
            <v>Area Operativa 01 - Antioquia-Chocó</v>
          </cell>
          <cell r="N4175" t="str">
            <v>Magdalena Cauca</v>
          </cell>
          <cell r="O4175" t="str">
            <v>Cauca</v>
          </cell>
          <cell r="Q4175" t="str">
            <v>Nare</v>
          </cell>
          <cell r="R4175">
            <v>21624</v>
          </cell>
        </row>
        <row r="4176">
          <cell r="B4176">
            <v>23080280</v>
          </cell>
          <cell r="C4176" t="str">
            <v>CHUSCAL  [23080280]</v>
          </cell>
          <cell r="D4176" t="str">
            <v>Pluviográfica</v>
          </cell>
          <cell r="E4176" t="str">
            <v>Convencional</v>
          </cell>
          <cell r="F4176" t="str">
            <v>Suspendida</v>
          </cell>
          <cell r="G4176">
            <v>18186</v>
          </cell>
          <cell r="H4176">
            <v>2290</v>
          </cell>
          <cell r="I4176">
            <v>6.15</v>
          </cell>
          <cell r="J4176">
            <v>-75.366666670000001</v>
          </cell>
          <cell r="K4176" t="str">
            <v>Antioquia</v>
          </cell>
          <cell r="L4176" t="str">
            <v>Retiro</v>
          </cell>
          <cell r="M4176" t="str">
            <v>Area Operativa 01 - Antioquia-Chocó</v>
          </cell>
          <cell r="N4176" t="str">
            <v>Magdalena Cauca</v>
          </cell>
          <cell r="O4176" t="str">
            <v>Medio Magdalena</v>
          </cell>
          <cell r="Q4176" t="str">
            <v>Medellin</v>
          </cell>
          <cell r="R4176">
            <v>33161</v>
          </cell>
        </row>
        <row r="4177">
          <cell r="B4177">
            <v>23087270</v>
          </cell>
          <cell r="C4177" t="str">
            <v>RIOTEX  [23087270]</v>
          </cell>
          <cell r="D4177" t="str">
            <v>Limnimétrica</v>
          </cell>
          <cell r="E4177" t="str">
            <v>Convencional</v>
          </cell>
          <cell r="F4177" t="str">
            <v>Suspendida</v>
          </cell>
          <cell r="G4177">
            <v>28352</v>
          </cell>
          <cell r="H4177">
            <v>2090</v>
          </cell>
          <cell r="I4177">
            <v>6.1666666699999997</v>
          </cell>
          <cell r="J4177">
            <v>-75.400000000000006</v>
          </cell>
          <cell r="K4177" t="str">
            <v>Antioquia</v>
          </cell>
          <cell r="L4177" t="str">
            <v>Rionegro (Antioquia)</v>
          </cell>
          <cell r="M4177" t="str">
            <v>Area Operativa 01 - Antioquia-Chocó</v>
          </cell>
          <cell r="N4177" t="str">
            <v>Magdalena Cauca</v>
          </cell>
          <cell r="O4177" t="str">
            <v>Medio Magdalena</v>
          </cell>
          <cell r="Q4177" t="str">
            <v>Qda La Mosca</v>
          </cell>
          <cell r="R4177">
            <v>31578</v>
          </cell>
        </row>
        <row r="4178">
          <cell r="B4178">
            <v>23087050</v>
          </cell>
          <cell r="C4178" t="str">
            <v>TERMALES RN-6  [23087050]</v>
          </cell>
          <cell r="D4178" t="str">
            <v>Limnigráfica</v>
          </cell>
          <cell r="E4178" t="str">
            <v>Convencional</v>
          </cell>
          <cell r="F4178" t="str">
            <v>Suspendida</v>
          </cell>
          <cell r="G4178">
            <v>20012</v>
          </cell>
          <cell r="H4178">
            <v>1500</v>
          </cell>
          <cell r="I4178">
            <v>6.4166666699999997</v>
          </cell>
          <cell r="J4178">
            <v>-75.133333329999999</v>
          </cell>
          <cell r="K4178" t="str">
            <v>Antioquia</v>
          </cell>
          <cell r="L4178" t="str">
            <v>Santo Domingo</v>
          </cell>
          <cell r="M4178" t="str">
            <v>Area Operativa 01 - Antioquia-Chocó</v>
          </cell>
          <cell r="N4178" t="str">
            <v>Magdalena Cauca</v>
          </cell>
          <cell r="O4178" t="str">
            <v>Medio Magdalena</v>
          </cell>
          <cell r="Q4178" t="str">
            <v>Nare</v>
          </cell>
          <cell r="R4178">
            <v>31152</v>
          </cell>
        </row>
        <row r="4179">
          <cell r="B4179">
            <v>26235010</v>
          </cell>
          <cell r="C4179" t="str">
            <v>SAN JERONIMO  [26235010]</v>
          </cell>
          <cell r="D4179" t="str">
            <v>Climática Ordinaria</v>
          </cell>
          <cell r="E4179" t="str">
            <v>Convencional</v>
          </cell>
          <cell r="F4179" t="str">
            <v>Suspendida</v>
          </cell>
          <cell r="G4179">
            <v>16452</v>
          </cell>
          <cell r="H4179">
            <v>764</v>
          </cell>
          <cell r="I4179">
            <v>6.43333333</v>
          </cell>
          <cell r="J4179">
            <v>-75.733333329999994</v>
          </cell>
          <cell r="K4179" t="str">
            <v>Antioquia</v>
          </cell>
          <cell r="L4179" t="str">
            <v>San Jerónimo</v>
          </cell>
          <cell r="M4179" t="str">
            <v>Area Operativa 01 - Antioquia-Chocó</v>
          </cell>
          <cell r="N4179" t="str">
            <v>Magdalena Cauca</v>
          </cell>
          <cell r="O4179" t="str">
            <v>Cauca</v>
          </cell>
          <cell r="Q4179" t="str">
            <v>Encarnacion</v>
          </cell>
          <cell r="R4179">
            <v>22781</v>
          </cell>
        </row>
        <row r="4180">
          <cell r="B4180">
            <v>27011040</v>
          </cell>
          <cell r="C4180" t="str">
            <v>CAPTAC RIOGRANDE 2  [27011040]</v>
          </cell>
          <cell r="D4180" t="str">
            <v>Pluviográfica</v>
          </cell>
          <cell r="E4180" t="str">
            <v>Convencional</v>
          </cell>
          <cell r="F4180" t="str">
            <v>Suspendida</v>
          </cell>
          <cell r="G4180">
            <v>30970</v>
          </cell>
          <cell r="H4180">
            <v>2325</v>
          </cell>
          <cell r="I4180">
            <v>6.4666666699999995</v>
          </cell>
          <cell r="J4180">
            <v>-75.466666669999995</v>
          </cell>
          <cell r="K4180" t="str">
            <v>Antioquia</v>
          </cell>
          <cell r="L4180" t="str">
            <v>San Pedro (Antioquia)</v>
          </cell>
          <cell r="M4180" t="str">
            <v>Area Operativa 01 - Antioquia-Chocó</v>
          </cell>
          <cell r="N4180" t="str">
            <v>Magdalena Cauca</v>
          </cell>
          <cell r="O4180" t="str">
            <v>Nechí</v>
          </cell>
          <cell r="Q4180" t="str">
            <v>Qda La Garcia</v>
          </cell>
          <cell r="R4180">
            <v>33161</v>
          </cell>
        </row>
        <row r="4181">
          <cell r="B4181">
            <v>27017010</v>
          </cell>
          <cell r="C4181" t="str">
            <v>RIO GRANDE RG-2  [27017010]</v>
          </cell>
          <cell r="D4181" t="str">
            <v>Limnigráfica</v>
          </cell>
          <cell r="E4181" t="str">
            <v>Convencional</v>
          </cell>
          <cell r="F4181" t="str">
            <v>Suspendida</v>
          </cell>
          <cell r="G4181">
            <v>18612</v>
          </cell>
          <cell r="H4181">
            <v>2140</v>
          </cell>
          <cell r="I4181">
            <v>6.5</v>
          </cell>
          <cell r="J4181">
            <v>-75.416666669999998</v>
          </cell>
          <cell r="K4181" t="str">
            <v>Antioquia</v>
          </cell>
          <cell r="L4181" t="str">
            <v>Santa Rosa De Osos</v>
          </cell>
          <cell r="M4181" t="str">
            <v>Area Operativa 01 - Antioquia-Chocó</v>
          </cell>
          <cell r="N4181" t="str">
            <v>Magdalena Cauca</v>
          </cell>
          <cell r="O4181" t="str">
            <v>Nechí</v>
          </cell>
          <cell r="Q4181" t="str">
            <v>Grande</v>
          </cell>
          <cell r="R4181">
            <v>19982</v>
          </cell>
        </row>
        <row r="4182">
          <cell r="B4182">
            <v>11077060</v>
          </cell>
          <cell r="C4182" t="str">
            <v>CALLE MANSA RP 3  [11077060]</v>
          </cell>
          <cell r="D4182" t="str">
            <v>Limnigráfica</v>
          </cell>
          <cell r="E4182" t="str">
            <v>Convencional</v>
          </cell>
          <cell r="F4182" t="str">
            <v>Suspendida</v>
          </cell>
          <cell r="G4182">
            <v>28564</v>
          </cell>
          <cell r="H4182">
            <v>140</v>
          </cell>
          <cell r="I4182">
            <v>6.55</v>
          </cell>
          <cell r="J4182">
            <v>-76.533333329999991</v>
          </cell>
          <cell r="K4182" t="str">
            <v>Antioquia</v>
          </cell>
          <cell r="L4182" t="str">
            <v>Frontino</v>
          </cell>
          <cell r="M4182" t="str">
            <v>Area Operativa 01 - Antioquia-Chocó</v>
          </cell>
          <cell r="N4182" t="str">
            <v>Caribe</v>
          </cell>
          <cell r="O4182" t="str">
            <v>Atrato - Darién</v>
          </cell>
          <cell r="Q4182" t="str">
            <v>Murri</v>
          </cell>
          <cell r="R4182">
            <v>34104</v>
          </cell>
        </row>
        <row r="4183">
          <cell r="B4183">
            <v>27017210</v>
          </cell>
          <cell r="C4183" t="str">
            <v>CASTILLO EL RGS 9  [27017210]</v>
          </cell>
          <cell r="D4183" t="str">
            <v>Limnigráfica</v>
          </cell>
          <cell r="E4183" t="str">
            <v>Convencional</v>
          </cell>
          <cell r="F4183" t="str">
            <v>Suspendida</v>
          </cell>
          <cell r="G4183">
            <v>29235</v>
          </cell>
          <cell r="H4183">
            <v>1059</v>
          </cell>
          <cell r="I4183">
            <v>6.55</v>
          </cell>
          <cell r="J4183">
            <v>-75.233333329999994</v>
          </cell>
          <cell r="K4183" t="str">
            <v>Antioquia</v>
          </cell>
          <cell r="L4183" t="str">
            <v>Don Matías</v>
          </cell>
          <cell r="M4183" t="str">
            <v>Area Operativa 01 - Antioquia-Chocó</v>
          </cell>
          <cell r="N4183" t="str">
            <v>Magdalena Cauca</v>
          </cell>
          <cell r="O4183" t="str">
            <v>Nechí</v>
          </cell>
          <cell r="Q4183" t="str">
            <v>Grande</v>
          </cell>
          <cell r="R4183">
            <v>33100</v>
          </cell>
        </row>
        <row r="4184">
          <cell r="B4184">
            <v>53100050</v>
          </cell>
          <cell r="C4184" t="str">
            <v>ALTO ANCHICAYA  [53100050]</v>
          </cell>
          <cell r="D4184" t="str">
            <v>Pluviográfica</v>
          </cell>
          <cell r="E4184" t="str">
            <v>Convencional</v>
          </cell>
          <cell r="F4184" t="str">
            <v>Activa</v>
          </cell>
          <cell r="G4184">
            <v>24576.791666666668</v>
          </cell>
          <cell r="H4184">
            <v>630</v>
          </cell>
          <cell r="I4184">
            <v>3.53333333</v>
          </cell>
          <cell r="J4184">
            <v>-76.866666670000001</v>
          </cell>
          <cell r="K4184" t="str">
            <v>Valle del Cauca</v>
          </cell>
          <cell r="L4184" t="str">
            <v>Buenaventura</v>
          </cell>
          <cell r="M4184" t="str">
            <v>Area Operativa 09 - Cauca-Valle-Caldas</v>
          </cell>
          <cell r="N4184" t="str">
            <v>Pacifico</v>
          </cell>
          <cell r="O4184" t="str">
            <v>Tapaje - Dagua - Directos</v>
          </cell>
          <cell r="P4184" t="str">
            <v>Requerido el cambio de estado a ACTIVA por la Coordinadora del área operativa</v>
          </cell>
          <cell r="Q4184">
            <v>0</v>
          </cell>
        </row>
        <row r="4185">
          <cell r="B4185">
            <v>26127220</v>
          </cell>
          <cell r="C4185" t="str">
            <v>BALÍ - AUT [26127220]</v>
          </cell>
          <cell r="D4185" t="str">
            <v>Limnigráfica</v>
          </cell>
          <cell r="E4185" t="str">
            <v>Automática con Telemetría</v>
          </cell>
          <cell r="F4185" t="str">
            <v>Activa</v>
          </cell>
          <cell r="G4185">
            <v>43145.791666666664</v>
          </cell>
          <cell r="H4185">
            <v>1100</v>
          </cell>
          <cell r="I4185">
            <v>4.4201222199999997</v>
          </cell>
          <cell r="J4185">
            <v>-75.699408329999997</v>
          </cell>
          <cell r="K4185" t="str">
            <v>Quindío</v>
          </cell>
          <cell r="L4185" t="str">
            <v>Córdoba (Quindío)</v>
          </cell>
          <cell r="M4185" t="str">
            <v>Area Operativa 09 - Cauca-Valle-Caldas</v>
          </cell>
          <cell r="N4185" t="str">
            <v>Magdalena Cauca</v>
          </cell>
          <cell r="O4185" t="str">
            <v>Cauca</v>
          </cell>
          <cell r="P4185" t="str">
            <v>Solicitud mediante correo electrónico</v>
          </cell>
          <cell r="Q4185" t="str">
            <v>Canal Cordoba</v>
          </cell>
        </row>
        <row r="4186">
          <cell r="B4186">
            <v>26127230</v>
          </cell>
          <cell r="C4186" t="str">
            <v>BOCATOMA EPA - AUT [26127230]</v>
          </cell>
          <cell r="D4186" t="str">
            <v>Limnigráfica</v>
          </cell>
          <cell r="E4186" t="str">
            <v>Automática con Telemetría</v>
          </cell>
          <cell r="F4186" t="str">
            <v>Activa</v>
          </cell>
          <cell r="G4186">
            <v>43145.791666666664</v>
          </cell>
          <cell r="H4186">
            <v>1700</v>
          </cell>
          <cell r="I4186">
            <v>4.6277777799999997</v>
          </cell>
          <cell r="J4186">
            <v>-75.594999999999999</v>
          </cell>
          <cell r="K4186" t="str">
            <v>Quindío</v>
          </cell>
          <cell r="L4186" t="str">
            <v>Salento</v>
          </cell>
          <cell r="M4186" t="str">
            <v>Area Operativa 09 - Cauca-Valle-Caldas</v>
          </cell>
          <cell r="N4186" t="str">
            <v>Magdalena Cauca</v>
          </cell>
          <cell r="O4186" t="str">
            <v>Cauca</v>
          </cell>
          <cell r="P4186" t="str">
            <v>Solicitud mediante correo electrónico</v>
          </cell>
          <cell r="Q4186" t="str">
            <v>Quinamayo</v>
          </cell>
        </row>
        <row r="4187">
          <cell r="B4187">
            <v>26125720</v>
          </cell>
          <cell r="C4187" t="str">
            <v>CENTRO DE LA GUADUA - AUT [26125720]</v>
          </cell>
          <cell r="D4187" t="str">
            <v>Meteorológica Especial</v>
          </cell>
          <cell r="E4187" t="str">
            <v>Automática con Telemetría</v>
          </cell>
          <cell r="F4187" t="str">
            <v>Activa</v>
          </cell>
          <cell r="G4187">
            <v>43145.791666666664</v>
          </cell>
          <cell r="H4187">
            <v>1212</v>
          </cell>
          <cell r="I4187">
            <v>4.40204722</v>
          </cell>
          <cell r="J4187">
            <v>-75.716024999999988</v>
          </cell>
          <cell r="K4187" t="str">
            <v>Quindío</v>
          </cell>
          <cell r="L4187" t="str">
            <v>Córdoba (Quindío)</v>
          </cell>
          <cell r="M4187" t="str">
            <v>Area Operativa 09 - Cauca-Valle-Caldas</v>
          </cell>
          <cell r="N4187" t="str">
            <v>Magdalena Cauca</v>
          </cell>
          <cell r="O4187" t="str">
            <v>Cauca</v>
          </cell>
          <cell r="P4187" t="str">
            <v>Solicitud mediante correo electrónico</v>
          </cell>
          <cell r="Q4187">
            <v>0</v>
          </cell>
        </row>
        <row r="4188">
          <cell r="B4188">
            <v>26127210</v>
          </cell>
          <cell r="C4188" t="str">
            <v>CENTRO DE LA GUADUA HIDROLÓGICA - AUT [26127210]</v>
          </cell>
          <cell r="D4188" t="str">
            <v>Limnigráfica</v>
          </cell>
          <cell r="E4188" t="str">
            <v>Automática con Telemetría</v>
          </cell>
          <cell r="F4188" t="str">
            <v>Activa</v>
          </cell>
          <cell r="G4188">
            <v>43145.791666666664</v>
          </cell>
          <cell r="H4188">
            <v>1212</v>
          </cell>
          <cell r="I4188">
            <v>4.4042666700000002</v>
          </cell>
          <cell r="J4188">
            <v>-75.71526944</v>
          </cell>
          <cell r="K4188" t="str">
            <v>Quindío</v>
          </cell>
          <cell r="L4188" t="str">
            <v>Córdoba (Quindío)</v>
          </cell>
          <cell r="M4188" t="str">
            <v>Area Operativa 09 - Cauca-Valle-Caldas</v>
          </cell>
          <cell r="N4188" t="str">
            <v>Magdalena Cauca</v>
          </cell>
          <cell r="O4188" t="str">
            <v>Cauca</v>
          </cell>
          <cell r="P4188" t="str">
            <v>Solicitud mediante correo electrónico</v>
          </cell>
          <cell r="Q4188" t="str">
            <v>Verde</v>
          </cell>
        </row>
        <row r="4189">
          <cell r="B4189">
            <v>56125730</v>
          </cell>
          <cell r="C4189" t="str">
            <v>ESTRELLA DE AGUA - AUT [56125730]</v>
          </cell>
          <cell r="D4189" t="str">
            <v>Meteorológica Especial</v>
          </cell>
          <cell r="E4189" t="str">
            <v>Automática con Telemetría</v>
          </cell>
          <cell r="F4189" t="str">
            <v>Activa</v>
          </cell>
          <cell r="G4189">
            <v>43145.791666666664</v>
          </cell>
          <cell r="H4189">
            <v>3190</v>
          </cell>
          <cell r="I4189">
            <v>4.6232499999999996</v>
          </cell>
          <cell r="J4189">
            <v>-75.430961109999998</v>
          </cell>
          <cell r="K4189" t="str">
            <v>Quindío</v>
          </cell>
          <cell r="L4189" t="str">
            <v>Salento</v>
          </cell>
          <cell r="M4189" t="str">
            <v>Area Operativa 09 - Cauca-Valle-Caldas</v>
          </cell>
          <cell r="N4189" t="str">
            <v>Magdalena Cauca</v>
          </cell>
          <cell r="O4189" t="str">
            <v>Cauca</v>
          </cell>
          <cell r="P4189" t="str">
            <v>Solicitud mediante correo electrónico</v>
          </cell>
          <cell r="Q4189">
            <v>0</v>
          </cell>
        </row>
        <row r="4190">
          <cell r="B4190">
            <v>26125740</v>
          </cell>
          <cell r="C4190" t="str">
            <v>LA MONTAÑA - AUT [26125740]</v>
          </cell>
          <cell r="D4190" t="str">
            <v>Climática Ordinaria</v>
          </cell>
          <cell r="E4190" t="str">
            <v>Automática con Telemetría</v>
          </cell>
          <cell r="F4190" t="str">
            <v>Activa</v>
          </cell>
          <cell r="G4190">
            <v>43145.791666666664</v>
          </cell>
          <cell r="H4190">
            <v>2860</v>
          </cell>
          <cell r="I4190">
            <v>4.6327777799999996</v>
          </cell>
          <cell r="J4190">
            <v>-75.459444439999999</v>
          </cell>
          <cell r="K4190" t="str">
            <v>Quindío</v>
          </cell>
          <cell r="L4190" t="str">
            <v>Salento</v>
          </cell>
          <cell r="M4190" t="str">
            <v>Area Operativa 09 - Cauca-Valle-Caldas</v>
          </cell>
          <cell r="N4190" t="str">
            <v>Magdalena Cauca</v>
          </cell>
          <cell r="O4190" t="str">
            <v>Cauca</v>
          </cell>
          <cell r="P4190" t="str">
            <v>Solicitud mediante correo electrónico</v>
          </cell>
          <cell r="Q4190">
            <v>0</v>
          </cell>
        </row>
        <row r="4191">
          <cell r="B4191">
            <v>26125750</v>
          </cell>
          <cell r="C4191" t="str">
            <v>NAVARCO - AUT [26125750]</v>
          </cell>
          <cell r="D4191" t="str">
            <v>Meteorológica Especial</v>
          </cell>
          <cell r="E4191" t="str">
            <v>Automática con Telemetría</v>
          </cell>
          <cell r="F4191" t="str">
            <v>Activa</v>
          </cell>
          <cell r="G4191">
            <v>43145.791666666664</v>
          </cell>
          <cell r="H4191">
            <v>2860</v>
          </cell>
          <cell r="I4191">
            <v>4.4830555599999995</v>
          </cell>
          <cell r="J4191">
            <v>-75.553888889999996</v>
          </cell>
          <cell r="K4191" t="str">
            <v>Quindío</v>
          </cell>
          <cell r="L4191" t="str">
            <v>Salento</v>
          </cell>
          <cell r="M4191" t="str">
            <v>Area Operativa 09 - Cauca-Valle-Caldas</v>
          </cell>
          <cell r="N4191" t="str">
            <v>Magdalena Cauca</v>
          </cell>
          <cell r="O4191" t="str">
            <v>Cauca</v>
          </cell>
          <cell r="P4191" t="str">
            <v>Solicitud mediante correo electrónico</v>
          </cell>
          <cell r="Q4191">
            <v>0</v>
          </cell>
        </row>
        <row r="4192">
          <cell r="B4192">
            <v>26127250</v>
          </cell>
          <cell r="C4192" t="str">
            <v>PALESTINA BAJA - AUT [26127250]</v>
          </cell>
          <cell r="D4192" t="str">
            <v>Limnigráfica</v>
          </cell>
          <cell r="E4192" t="str">
            <v>Automática con Telemetría</v>
          </cell>
          <cell r="F4192" t="str">
            <v>Activa</v>
          </cell>
          <cell r="G4192">
            <v>43145.791666666664</v>
          </cell>
          <cell r="H4192">
            <v>1650</v>
          </cell>
          <cell r="I4192">
            <v>4.6178805599999997</v>
          </cell>
          <cell r="J4192">
            <v>-75.603830560000006</v>
          </cell>
          <cell r="K4192" t="str">
            <v>Quindío</v>
          </cell>
          <cell r="L4192" t="str">
            <v>Salento</v>
          </cell>
          <cell r="M4192" t="str">
            <v>Area Operativa 09 - Cauca-Valle-Caldas</v>
          </cell>
          <cell r="N4192" t="str">
            <v>Magdalena Cauca</v>
          </cell>
          <cell r="O4192" t="str">
            <v>Cauca</v>
          </cell>
          <cell r="P4192" t="str">
            <v>Solicitud mediante correo electrónico</v>
          </cell>
          <cell r="Q4192" t="str">
            <v>Qda Navas</v>
          </cell>
        </row>
        <row r="4193">
          <cell r="B4193">
            <v>26127240</v>
          </cell>
          <cell r="C4193" t="str">
            <v>PCH LA UNION - AUT [26127240]</v>
          </cell>
          <cell r="D4193" t="str">
            <v>Limnigráfica</v>
          </cell>
          <cell r="E4193" t="str">
            <v>Automática con Telemetría</v>
          </cell>
          <cell r="F4193" t="str">
            <v>Activa</v>
          </cell>
          <cell r="G4193">
            <v>43145.791666666664</v>
          </cell>
          <cell r="H4193">
            <v>1340</v>
          </cell>
          <cell r="I4193">
            <v>4.52171111</v>
          </cell>
          <cell r="J4193">
            <v>-75.681213890000009</v>
          </cell>
          <cell r="K4193" t="str">
            <v>Quindío</v>
          </cell>
          <cell r="L4193" t="str">
            <v>Calarcá</v>
          </cell>
          <cell r="M4193" t="str">
            <v>Area Operativa 09 - Cauca-Valle-Caldas</v>
          </cell>
          <cell r="N4193" t="str">
            <v>Magdalena Cauca</v>
          </cell>
          <cell r="O4193" t="str">
            <v>Cauca</v>
          </cell>
          <cell r="P4193" t="str">
            <v>Solicitud mediante correo electrónico</v>
          </cell>
          <cell r="Q4193" t="str">
            <v>Qda Quinal</v>
          </cell>
        </row>
        <row r="4194">
          <cell r="B4194">
            <v>26125760</v>
          </cell>
          <cell r="C4194" t="str">
            <v>PEÑAS BLANCAS - AUT [26125760]</v>
          </cell>
          <cell r="D4194" t="str">
            <v>Climática Ordinaria</v>
          </cell>
          <cell r="E4194" t="str">
            <v>Automática con Telemetría</v>
          </cell>
          <cell r="F4194" t="str">
            <v>Activa</v>
          </cell>
          <cell r="G4194">
            <v>43145.791666666664</v>
          </cell>
          <cell r="H4194">
            <v>2736</v>
          </cell>
          <cell r="I4194">
            <v>4.4816666700000001</v>
          </cell>
          <cell r="J4194">
            <v>-75.635277779999996</v>
          </cell>
          <cell r="K4194" t="str">
            <v>Quindío</v>
          </cell>
          <cell r="L4194" t="str">
            <v>Calarcá</v>
          </cell>
          <cell r="M4194" t="str">
            <v>Area Operativa 09 - Cauca-Valle-Caldas</v>
          </cell>
          <cell r="N4194" t="str">
            <v>Magdalena Cauca</v>
          </cell>
          <cell r="O4194" t="str">
            <v>Cauca</v>
          </cell>
          <cell r="P4194" t="str">
            <v>Solicitud mediante correo electrónico</v>
          </cell>
          <cell r="Q4194">
            <v>0</v>
          </cell>
        </row>
        <row r="4195">
          <cell r="B4195">
            <v>26127200</v>
          </cell>
          <cell r="C4195" t="str">
            <v>SANTO DOMINGO - AUT [26127200]</v>
          </cell>
          <cell r="D4195" t="str">
            <v>Limnimétrica</v>
          </cell>
          <cell r="E4195" t="str">
            <v>Automática con Telemetría</v>
          </cell>
          <cell r="F4195" t="str">
            <v>Activa</v>
          </cell>
          <cell r="G4195">
            <v>43145.791666666664</v>
          </cell>
          <cell r="H4195">
            <v>11</v>
          </cell>
          <cell r="I4195">
            <v>4.4210944400000001</v>
          </cell>
          <cell r="J4195">
            <v>-75.710277779999998</v>
          </cell>
          <cell r="K4195" t="str">
            <v>Quindío</v>
          </cell>
          <cell r="L4195" t="str">
            <v>Calarcá</v>
          </cell>
          <cell r="M4195" t="str">
            <v>Area Operativa 09 - Cauca-Valle-Caldas</v>
          </cell>
          <cell r="N4195" t="str">
            <v>Magdalena Cauca</v>
          </cell>
          <cell r="O4195" t="str">
            <v>Cauca</v>
          </cell>
          <cell r="P4195" t="str">
            <v>Solicitud mediante correo electrónico</v>
          </cell>
          <cell r="Q4195" t="str">
            <v>Verde</v>
          </cell>
        </row>
        <row r="4196">
          <cell r="B4196">
            <v>26067040</v>
          </cell>
          <cell r="C4196" t="str">
            <v>OVEJAS - AUT [26067040]</v>
          </cell>
          <cell r="D4196" t="str">
            <v>Limnigráfica</v>
          </cell>
          <cell r="E4196" t="str">
            <v>Automática con Telemetría</v>
          </cell>
          <cell r="F4196" t="str">
            <v>Activa</v>
          </cell>
          <cell r="G4196">
            <v>42916.791666666664</v>
          </cell>
          <cell r="H4196">
            <v>1023</v>
          </cell>
          <cell r="I4196">
            <v>2.9637083300000002</v>
          </cell>
          <cell r="J4196">
            <v>-76.684100000000001</v>
          </cell>
          <cell r="K4196" t="str">
            <v>Cauca</v>
          </cell>
          <cell r="L4196" t="str">
            <v>Suárez (Cauca)</v>
          </cell>
          <cell r="M4196" t="str">
            <v>Area Operativa 09 - Cauca-Valle-Caldas</v>
          </cell>
          <cell r="N4196" t="str">
            <v>Magdalena Cauca</v>
          </cell>
          <cell r="O4196" t="str">
            <v>Cauca</v>
          </cell>
          <cell r="P4196" t="str">
            <v>Creación y recodificación de estaciones CVC que no fueron migradas a dhime</v>
          </cell>
          <cell r="Q4196" t="str">
            <v>Quebrada Buena Vista</v>
          </cell>
        </row>
        <row r="4197">
          <cell r="B4197">
            <v>53110150</v>
          </cell>
          <cell r="C4197" t="str">
            <v>CHICORAL - AUT [53110150]</v>
          </cell>
          <cell r="D4197" t="str">
            <v>Climática Ordinaria</v>
          </cell>
          <cell r="E4197" t="str">
            <v>Automática con Telemetría</v>
          </cell>
          <cell r="F4197" t="str">
            <v>Activa</v>
          </cell>
          <cell r="G4197">
            <v>42916.791666666664</v>
          </cell>
          <cell r="H4197">
            <v>1868</v>
          </cell>
          <cell r="I4197">
            <v>3.5690194399999999</v>
          </cell>
          <cell r="J4197">
            <v>-76.590555560000013</v>
          </cell>
          <cell r="K4197" t="str">
            <v>Valle del Cauca</v>
          </cell>
          <cell r="L4197" t="str">
            <v>La Cumbre</v>
          </cell>
          <cell r="M4197" t="str">
            <v>Area Operativa 09 - Cauca-Valle-Caldas</v>
          </cell>
          <cell r="N4197" t="str">
            <v>Pacifico</v>
          </cell>
          <cell r="O4197" t="str">
            <v>Tapaje - Dagua - Directos</v>
          </cell>
          <cell r="P4197" t="str">
            <v>Creación y recodificación de estaciones CVC que no fueron migradas a dhime</v>
          </cell>
          <cell r="Q4197">
            <v>0</v>
          </cell>
        </row>
        <row r="4198">
          <cell r="B4198">
            <v>26307010</v>
          </cell>
          <cell r="C4198" t="str">
            <v>EL CARMELO - AUT [26307010]</v>
          </cell>
          <cell r="D4198" t="str">
            <v>Climática Ordinaria</v>
          </cell>
          <cell r="E4198" t="str">
            <v>Automática con Telemetría</v>
          </cell>
          <cell r="F4198" t="str">
            <v>Activa</v>
          </cell>
          <cell r="G4198">
            <v>42916.791666666664</v>
          </cell>
          <cell r="H4198">
            <v>1550</v>
          </cell>
          <cell r="I4198">
            <v>3.38546667</v>
          </cell>
          <cell r="J4198">
            <v>-76.574849999999998</v>
          </cell>
          <cell r="K4198" t="str">
            <v>Valle del Cauca</v>
          </cell>
          <cell r="L4198" t="str">
            <v>Cali</v>
          </cell>
          <cell r="M4198" t="str">
            <v>Area Operativa 09 - Cauca-Valle-Caldas</v>
          </cell>
          <cell r="N4198" t="str">
            <v>Magdalena Cauca</v>
          </cell>
          <cell r="O4198" t="str">
            <v>Cauca</v>
          </cell>
          <cell r="P4198" t="str">
            <v>Creación y recodificación de estaciones CVC que no fueron migradas a dhime</v>
          </cell>
          <cell r="Q4198">
            <v>0</v>
          </cell>
        </row>
        <row r="4199">
          <cell r="B4199">
            <v>26295010</v>
          </cell>
          <cell r="C4199" t="str">
            <v>EL TOPACIO - AUT [26295010]</v>
          </cell>
          <cell r="D4199" t="str">
            <v>Climática Ordinaria</v>
          </cell>
          <cell r="E4199" t="str">
            <v>Automática con Telemetría</v>
          </cell>
          <cell r="F4199" t="str">
            <v>Activa</v>
          </cell>
          <cell r="G4199">
            <v>42916.791666666664</v>
          </cell>
          <cell r="H4199">
            <v>1676</v>
          </cell>
          <cell r="I4199">
            <v>3.31783611</v>
          </cell>
          <cell r="J4199">
            <v>-76.637141670000005</v>
          </cell>
          <cell r="K4199" t="str">
            <v>Valle del Cauca</v>
          </cell>
          <cell r="L4199" t="str">
            <v>Cali</v>
          </cell>
          <cell r="M4199" t="str">
            <v>Area Operativa 09 - Cauca-Valle-Caldas</v>
          </cell>
          <cell r="N4199" t="str">
            <v>Magdalena Cauca</v>
          </cell>
          <cell r="O4199" t="str">
            <v>Cauca</v>
          </cell>
          <cell r="P4199" t="str">
            <v>Creacion estaciones CVC</v>
          </cell>
          <cell r="Q4199">
            <v>0</v>
          </cell>
        </row>
        <row r="4200">
          <cell r="B4200">
            <v>26345010</v>
          </cell>
          <cell r="C4200" t="str">
            <v>LA TERESITA - AUT [26345010]</v>
          </cell>
          <cell r="D4200" t="str">
            <v>Climática Ordinaria</v>
          </cell>
          <cell r="E4200" t="str">
            <v>Automática con Telemetría</v>
          </cell>
          <cell r="F4200" t="str">
            <v>Activa</v>
          </cell>
          <cell r="G4200">
            <v>42916.791666666664</v>
          </cell>
          <cell r="H4200">
            <v>1950</v>
          </cell>
          <cell r="I4200">
            <v>3.4497416699999999</v>
          </cell>
          <cell r="J4200">
            <v>-76.662899999999993</v>
          </cell>
          <cell r="K4200" t="str">
            <v>Valle del Cauca</v>
          </cell>
          <cell r="L4200" t="str">
            <v>Cali</v>
          </cell>
          <cell r="M4200" t="str">
            <v>Area Operativa 09 - Cauca-Valle-Caldas</v>
          </cell>
          <cell r="N4200" t="str">
            <v>Magdalena Cauca</v>
          </cell>
          <cell r="O4200" t="str">
            <v>Cauca</v>
          </cell>
          <cell r="P4200" t="str">
            <v>Creación de estaciones de CVC no migradas a dhime</v>
          </cell>
          <cell r="Q4200">
            <v>0</v>
          </cell>
        </row>
        <row r="4201">
          <cell r="B4201">
            <v>53117080</v>
          </cell>
          <cell r="C4201" t="str">
            <v>RIO GRANDE - AUT [53117080]</v>
          </cell>
          <cell r="D4201" t="str">
            <v>Climática Ordinaria</v>
          </cell>
          <cell r="E4201" t="str">
            <v>Automática con Telemetría</v>
          </cell>
          <cell r="F4201" t="str">
            <v>Activa</v>
          </cell>
          <cell r="G4201">
            <v>42916.791666666664</v>
          </cell>
          <cell r="H4201">
            <v>703</v>
          </cell>
          <cell r="I4201">
            <v>3.7782638899999998</v>
          </cell>
          <cell r="J4201">
            <v>-76.646541670000005</v>
          </cell>
          <cell r="K4201" t="str">
            <v>Valle del Cauca</v>
          </cell>
          <cell r="L4201" t="str">
            <v>Dagua</v>
          </cell>
          <cell r="M4201" t="str">
            <v>Area Operativa 09 - Cauca-Valle-Caldas</v>
          </cell>
          <cell r="N4201" t="str">
            <v>Pacifico</v>
          </cell>
          <cell r="O4201" t="str">
            <v>Tapaje - Dagua - Directos</v>
          </cell>
          <cell r="P4201" t="str">
            <v>Creación de estaciones de CVC no migradas a dhime</v>
          </cell>
          <cell r="Q4201">
            <v>0</v>
          </cell>
        </row>
        <row r="4202">
          <cell r="B4202">
            <v>53117050</v>
          </cell>
          <cell r="C4202" t="str">
            <v>CISNEROS - AUT [53117050]</v>
          </cell>
          <cell r="D4202" t="str">
            <v>Limnigráfica</v>
          </cell>
          <cell r="E4202" t="str">
            <v>Automática con Telemetría</v>
          </cell>
          <cell r="F4202" t="str">
            <v>Activa</v>
          </cell>
          <cell r="G4202">
            <v>42916.791666666664</v>
          </cell>
          <cell r="H4202">
            <v>373</v>
          </cell>
          <cell r="I4202">
            <v>3.7775138899999998</v>
          </cell>
          <cell r="J4202">
            <v>-76.761452779999999</v>
          </cell>
          <cell r="K4202" t="str">
            <v>Valle del Cauca</v>
          </cell>
          <cell r="L4202" t="str">
            <v>Dagua</v>
          </cell>
          <cell r="M4202" t="str">
            <v>Area Operativa 09 - Cauca-Valle-Caldas</v>
          </cell>
          <cell r="N4202" t="str">
            <v>Pacifico</v>
          </cell>
          <cell r="O4202" t="str">
            <v>Tapaje - Dagua - Directos</v>
          </cell>
          <cell r="P4202" t="str">
            <v>Creación de estaciones de CVC no migradas a dhime</v>
          </cell>
          <cell r="Q4202" t="str">
            <v>Dagua</v>
          </cell>
        </row>
        <row r="4203">
          <cell r="B4203">
            <v>26297010</v>
          </cell>
          <cell r="C4203" t="str">
            <v>HORMIGUERO - AUT [26297010]</v>
          </cell>
          <cell r="D4203" t="str">
            <v>Limnigráfica</v>
          </cell>
          <cell r="E4203" t="str">
            <v>Automática con Telemetría</v>
          </cell>
          <cell r="F4203" t="str">
            <v>Activa</v>
          </cell>
          <cell r="G4203">
            <v>42916.791666666664</v>
          </cell>
          <cell r="H4203">
            <v>956</v>
          </cell>
          <cell r="I4203">
            <v>3.30318611</v>
          </cell>
          <cell r="J4203">
            <v>-76.476844439999994</v>
          </cell>
          <cell r="K4203" t="str">
            <v>Valle del Cauca</v>
          </cell>
          <cell r="L4203" t="str">
            <v>Cali</v>
          </cell>
          <cell r="M4203" t="str">
            <v>Area Operativa 09 - Cauca-Valle-Caldas</v>
          </cell>
          <cell r="N4203" t="str">
            <v>Magdalena Cauca</v>
          </cell>
          <cell r="O4203" t="str">
            <v>Cauca</v>
          </cell>
          <cell r="P4203" t="str">
            <v>Creación de estaciones de CVC no migradas a dhime</v>
          </cell>
          <cell r="Q4203">
            <v>1204</v>
          </cell>
        </row>
        <row r="4204">
          <cell r="B4204">
            <v>26330030</v>
          </cell>
          <cell r="C4204" t="str">
            <v>LA PATAGONIA - AUT [26330030]</v>
          </cell>
          <cell r="D4204" t="str">
            <v>Limnigráfica</v>
          </cell>
          <cell r="E4204" t="str">
            <v>Automática con Telemetría</v>
          </cell>
          <cell r="F4204" t="str">
            <v>Activa</v>
          </cell>
          <cell r="G4204">
            <v>42916.791666666664</v>
          </cell>
          <cell r="H4204">
            <v>1950</v>
          </cell>
          <cell r="I4204">
            <v>3.8396305599999998</v>
          </cell>
          <cell r="J4204">
            <v>-76.210011109999996</v>
          </cell>
          <cell r="K4204" t="str">
            <v>Valle del Cauca</v>
          </cell>
          <cell r="L4204" t="str">
            <v>Buga</v>
          </cell>
          <cell r="M4204" t="str">
            <v>Area Operativa 09 - Cauca-Valle-Caldas</v>
          </cell>
          <cell r="N4204" t="str">
            <v>Magdalena Cauca</v>
          </cell>
          <cell r="O4204" t="str">
            <v>Cauca</v>
          </cell>
          <cell r="P4204" t="str">
            <v>Creación de estaciones de CVC no migradas a dhime</v>
          </cell>
          <cell r="Q4204">
            <v>1204</v>
          </cell>
        </row>
        <row r="4205">
          <cell r="B4205">
            <v>53107110</v>
          </cell>
          <cell r="C4205" t="str">
            <v>LOS MONOS - AUT [53107110]</v>
          </cell>
          <cell r="D4205" t="str">
            <v>Limnigráfica</v>
          </cell>
          <cell r="E4205" t="str">
            <v>Automática con Telemetría</v>
          </cell>
          <cell r="F4205" t="str">
            <v>Activa</v>
          </cell>
          <cell r="G4205">
            <v>42916.791666666664</v>
          </cell>
          <cell r="H4205">
            <v>214</v>
          </cell>
          <cell r="I4205">
            <v>3.6050305599999999</v>
          </cell>
          <cell r="J4205">
            <v>-76.879274999999993</v>
          </cell>
          <cell r="K4205" t="str">
            <v>Valle del Cauca</v>
          </cell>
          <cell r="L4205" t="str">
            <v>Dagua</v>
          </cell>
          <cell r="M4205" t="str">
            <v>Area Operativa 09 - Cauca-Valle-Caldas</v>
          </cell>
          <cell r="N4205" t="str">
            <v>Pacifico</v>
          </cell>
          <cell r="O4205" t="str">
            <v>Tapaje - Dagua - Directos</v>
          </cell>
          <cell r="P4205" t="str">
            <v>Creación de estaciones de CVC no migradas a dhime</v>
          </cell>
          <cell r="Q4205" t="str">
            <v>Anchicaya</v>
          </cell>
        </row>
        <row r="4206">
          <cell r="B4206">
            <v>26090830</v>
          </cell>
          <cell r="C4206" t="str">
            <v>LOS TAMBOS - AUT [26090830]</v>
          </cell>
          <cell r="D4206" t="str">
            <v>Limnigráfica</v>
          </cell>
          <cell r="E4206" t="str">
            <v>Automática con Telemetría</v>
          </cell>
          <cell r="F4206" t="str">
            <v>Activa</v>
          </cell>
          <cell r="G4206">
            <v>42916.791666666664</v>
          </cell>
          <cell r="H4206">
            <v>1680</v>
          </cell>
          <cell r="I4206">
            <v>3.5175777799999999</v>
          </cell>
          <cell r="J4206">
            <v>-76.149588890000004</v>
          </cell>
          <cell r="K4206" t="str">
            <v>Valle del Cauca</v>
          </cell>
          <cell r="L4206" t="str">
            <v>Palmira</v>
          </cell>
          <cell r="M4206" t="str">
            <v>Area Operativa 09 - Cauca-Valle-Caldas</v>
          </cell>
          <cell r="N4206" t="str">
            <v>Magdalena Cauca</v>
          </cell>
          <cell r="O4206" t="str">
            <v>Cauca</v>
          </cell>
          <cell r="P4206" t="str">
            <v>Creación de estaciones de CVC no migradas a dhime</v>
          </cell>
          <cell r="Q4206">
            <v>1204</v>
          </cell>
        </row>
        <row r="4207">
          <cell r="B4207">
            <v>26047110</v>
          </cell>
          <cell r="C4207" t="str">
            <v>PALO - BOCATOMA - AUT [26047110]</v>
          </cell>
          <cell r="D4207" t="str">
            <v>Limnigráfica</v>
          </cell>
          <cell r="E4207" t="str">
            <v>Automática con Telemetría</v>
          </cell>
          <cell r="F4207" t="str">
            <v>Activa</v>
          </cell>
          <cell r="G4207">
            <v>42916.791666666664</v>
          </cell>
          <cell r="H4207">
            <v>1069</v>
          </cell>
          <cell r="I4207">
            <v>3.0590305600000001</v>
          </cell>
          <cell r="J4207">
            <v>-76.369227780000003</v>
          </cell>
          <cell r="K4207" t="str">
            <v>Cauca</v>
          </cell>
          <cell r="L4207" t="str">
            <v>Caloto</v>
          </cell>
          <cell r="M4207" t="str">
            <v>Area Operativa 09 - Cauca-Valle-Caldas</v>
          </cell>
          <cell r="N4207" t="str">
            <v>Magdalena Cauca</v>
          </cell>
          <cell r="O4207" t="str">
            <v>Cauca</v>
          </cell>
          <cell r="P4207" t="str">
            <v>Creación de estaciones de CVC no migradas a dhime</v>
          </cell>
          <cell r="Q4207" t="str">
            <v>Quebrada Buena Vista</v>
          </cell>
        </row>
        <row r="4208">
          <cell r="B4208">
            <v>26127190</v>
          </cell>
          <cell r="C4208" t="str">
            <v>PIENDAMO - AUT [26127190]</v>
          </cell>
          <cell r="D4208" t="str">
            <v>Limnigráfica</v>
          </cell>
          <cell r="E4208" t="str">
            <v>Automática con Telemetría</v>
          </cell>
          <cell r="F4208" t="str">
            <v>Activa</v>
          </cell>
          <cell r="G4208">
            <v>42916.791666666664</v>
          </cell>
          <cell r="H4208">
            <v>1840</v>
          </cell>
          <cell r="I4208">
            <v>2.6332777799999998</v>
          </cell>
          <cell r="J4208">
            <v>-76.524058330000003</v>
          </cell>
          <cell r="K4208" t="str">
            <v>Cauca</v>
          </cell>
          <cell r="L4208" t="str">
            <v>Piendamó</v>
          </cell>
          <cell r="M4208" t="str">
            <v>Area Operativa 09 - Cauca-Valle-Caldas</v>
          </cell>
          <cell r="N4208" t="str">
            <v>Magdalena Cauca</v>
          </cell>
          <cell r="O4208" t="str">
            <v>Cauca</v>
          </cell>
          <cell r="P4208" t="str">
            <v>Creación de estaciones de CVC no migradas a dhime</v>
          </cell>
          <cell r="Q4208" t="str">
            <v>Piendamo</v>
          </cell>
        </row>
        <row r="4209">
          <cell r="B4209">
            <v>26065060</v>
          </cell>
          <cell r="C4209" t="str">
            <v>PITAYO - AUT [26065060]</v>
          </cell>
          <cell r="D4209" t="str">
            <v>Limnigráfica</v>
          </cell>
          <cell r="E4209" t="str">
            <v>Automática con Telemetría</v>
          </cell>
          <cell r="F4209" t="str">
            <v>Activa</v>
          </cell>
          <cell r="G4209">
            <v>42916.791666666664</v>
          </cell>
          <cell r="H4209">
            <v>2500</v>
          </cell>
          <cell r="I4209">
            <v>2.69895833</v>
          </cell>
          <cell r="J4209">
            <v>-76.341391670000007</v>
          </cell>
          <cell r="K4209" t="str">
            <v>Cauca</v>
          </cell>
          <cell r="L4209" t="str">
            <v>Silvia</v>
          </cell>
          <cell r="M4209" t="str">
            <v>Area Operativa 09 - Cauca-Valle-Caldas</v>
          </cell>
          <cell r="N4209" t="str">
            <v>Magdalena Cauca</v>
          </cell>
          <cell r="O4209" t="str">
            <v>Cauca</v>
          </cell>
          <cell r="P4209" t="str">
            <v>Creación de estaciones de CVC no migradas a dhime</v>
          </cell>
          <cell r="Q4209" t="str">
            <v>Ovejas</v>
          </cell>
        </row>
        <row r="4210">
          <cell r="B4210">
            <v>26127170</v>
          </cell>
          <cell r="C4210" t="str">
            <v>PTO ALEJANDRIA - AUT [26127170]</v>
          </cell>
          <cell r="D4210" t="str">
            <v>Limnigráfica</v>
          </cell>
          <cell r="E4210" t="str">
            <v>Automática con Telemetría</v>
          </cell>
          <cell r="F4210" t="str">
            <v>Activa</v>
          </cell>
          <cell r="G4210">
            <v>42916.791666666664</v>
          </cell>
          <cell r="H4210">
            <v>962</v>
          </cell>
          <cell r="I4210">
            <v>4.6013083300000002</v>
          </cell>
          <cell r="J4210">
            <v>-75.860924999999995</v>
          </cell>
          <cell r="K4210" t="str">
            <v>Quindío</v>
          </cell>
          <cell r="L4210" t="str">
            <v>Quimbaya</v>
          </cell>
          <cell r="M4210" t="str">
            <v>Area Operativa 09 - Cauca-Valle-Caldas</v>
          </cell>
          <cell r="N4210" t="str">
            <v>Magdalena Cauca</v>
          </cell>
          <cell r="O4210" t="str">
            <v>Cauca</v>
          </cell>
          <cell r="P4210" t="str">
            <v>Creación de estaciones de CVC no migradas a dhime</v>
          </cell>
          <cell r="Q4210" t="str">
            <v>Qda La Vieja</v>
          </cell>
        </row>
        <row r="4211">
          <cell r="B4211">
            <v>26327010</v>
          </cell>
          <cell r="C4211" t="str">
            <v>PUENTE PIEDRA - AUT [26327010]</v>
          </cell>
          <cell r="D4211" t="str">
            <v>Limnigráfica</v>
          </cell>
          <cell r="E4211" t="str">
            <v>Automática con Telemetría</v>
          </cell>
          <cell r="F4211" t="str">
            <v>Activa</v>
          </cell>
          <cell r="G4211">
            <v>42916.791666666664</v>
          </cell>
          <cell r="H4211">
            <v>1440</v>
          </cell>
          <cell r="I4211">
            <v>3.7659722200000001</v>
          </cell>
          <cell r="J4211">
            <v>-76.233147219999992</v>
          </cell>
          <cell r="K4211" t="str">
            <v>Valle del Cauca</v>
          </cell>
          <cell r="L4211" t="str">
            <v>Ginebra</v>
          </cell>
          <cell r="M4211" t="str">
            <v>Area Operativa 09 - Cauca-Valle-Caldas</v>
          </cell>
          <cell r="N4211" t="str">
            <v>Magdalena Cauca</v>
          </cell>
          <cell r="O4211" t="str">
            <v>Cauca</v>
          </cell>
          <cell r="P4211" t="str">
            <v>Creación de estaciones de CVC no migradas a dhime</v>
          </cell>
          <cell r="Q4211" t="str">
            <v>Guabas</v>
          </cell>
        </row>
        <row r="4212">
          <cell r="B4212">
            <v>26095390</v>
          </cell>
          <cell r="C4212" t="str">
            <v>PUENTE SALINAS - AUT [26095390]</v>
          </cell>
          <cell r="D4212" t="str">
            <v>Limnigráfica</v>
          </cell>
          <cell r="E4212" t="str">
            <v>Automática con Telemetría</v>
          </cell>
          <cell r="F4212" t="str">
            <v>Activa</v>
          </cell>
          <cell r="G4212">
            <v>42916.791666666664</v>
          </cell>
          <cell r="H4212">
            <v>1427</v>
          </cell>
          <cell r="I4212">
            <v>3.6150055600000002</v>
          </cell>
          <cell r="J4212">
            <v>-76.122655560000013</v>
          </cell>
          <cell r="K4212" t="str">
            <v>Valle del Cauca</v>
          </cell>
          <cell r="L4212" t="str">
            <v>Palmira</v>
          </cell>
          <cell r="M4212" t="str">
            <v>Area Operativa 09 - Cauca-Valle-Caldas</v>
          </cell>
          <cell r="N4212" t="str">
            <v>Magdalena Cauca</v>
          </cell>
          <cell r="O4212" t="str">
            <v>Cauca</v>
          </cell>
          <cell r="P4212" t="str">
            <v>Creación de estaciones de CVC no migradas a dhime</v>
          </cell>
          <cell r="Q4212">
            <v>1204</v>
          </cell>
        </row>
        <row r="4213">
          <cell r="B4213">
            <v>26310030</v>
          </cell>
          <cell r="C4213" t="str">
            <v>SANTA INES - AUT [26310030]</v>
          </cell>
          <cell r="D4213" t="str">
            <v>Limnigráfica</v>
          </cell>
          <cell r="E4213" t="str">
            <v>Automática con Telemetría</v>
          </cell>
          <cell r="F4213" t="str">
            <v>Activa</v>
          </cell>
          <cell r="G4213">
            <v>42916.791666666664</v>
          </cell>
          <cell r="H4213">
            <v>1511</v>
          </cell>
          <cell r="I4213">
            <v>3.62535556</v>
          </cell>
          <cell r="J4213">
            <v>-76.547508329999999</v>
          </cell>
          <cell r="K4213" t="str">
            <v>Valle del Cauca</v>
          </cell>
          <cell r="L4213" t="str">
            <v>Yumbo</v>
          </cell>
          <cell r="M4213" t="str">
            <v>Area Operativa 09 - Cauca-Valle-Caldas</v>
          </cell>
          <cell r="N4213" t="str">
            <v>Magdalena Cauca</v>
          </cell>
          <cell r="O4213" t="str">
            <v>Cauca</v>
          </cell>
          <cell r="P4213" t="str">
            <v>Creación de estaciones de CVC no migradas a dhime</v>
          </cell>
          <cell r="Q4213" t="str">
            <v>Mulatos</v>
          </cell>
        </row>
        <row r="4214">
          <cell r="B4214">
            <v>26040360</v>
          </cell>
          <cell r="C4214" t="str">
            <v>TACUEYO - AUT [26040360]</v>
          </cell>
          <cell r="D4214" t="str">
            <v>Limnigráfica</v>
          </cell>
          <cell r="E4214" t="str">
            <v>Automática con Telemetría</v>
          </cell>
          <cell r="F4214" t="str">
            <v>Activa</v>
          </cell>
          <cell r="G4214">
            <v>42916.791666666664</v>
          </cell>
          <cell r="H4214">
            <v>1790</v>
          </cell>
          <cell r="I4214">
            <v>3.059275</v>
          </cell>
          <cell r="J4214">
            <v>-76.22381111</v>
          </cell>
          <cell r="K4214" t="str">
            <v>Cauca</v>
          </cell>
          <cell r="L4214" t="str">
            <v>Toribío</v>
          </cell>
          <cell r="M4214" t="str">
            <v>Area Operativa 09 - Cauca-Valle-Caldas</v>
          </cell>
          <cell r="N4214" t="str">
            <v>Magdalena Cauca</v>
          </cell>
          <cell r="O4214" t="str">
            <v>Cauca</v>
          </cell>
          <cell r="P4214" t="str">
            <v>Creación de estaciones de CVC no migradas a dhime</v>
          </cell>
          <cell r="Q4214" t="str">
            <v>Palo</v>
          </cell>
        </row>
        <row r="4215">
          <cell r="B4215">
            <v>26330010</v>
          </cell>
          <cell r="C4215" t="str">
            <v>EL DILUVIO - AUT [26330010]</v>
          </cell>
          <cell r="D4215" t="str">
            <v>Limnimétrica</v>
          </cell>
          <cell r="E4215" t="str">
            <v>Automática con Telemetría</v>
          </cell>
          <cell r="F4215" t="str">
            <v>Activa</v>
          </cell>
          <cell r="G4215">
            <v>42916.791666666664</v>
          </cell>
          <cell r="H4215">
            <v>2360</v>
          </cell>
          <cell r="I4215">
            <v>3.8775055599999999</v>
          </cell>
          <cell r="J4215">
            <v>-76.150336109999998</v>
          </cell>
          <cell r="K4215" t="str">
            <v>Valle del Cauca</v>
          </cell>
          <cell r="L4215" t="str">
            <v>Buga</v>
          </cell>
          <cell r="M4215" t="str">
            <v>Area Operativa 09 - Cauca-Valle-Caldas</v>
          </cell>
          <cell r="N4215" t="str">
            <v>Magdalena Cauca</v>
          </cell>
          <cell r="O4215" t="str">
            <v>Cauca</v>
          </cell>
          <cell r="P4215" t="str">
            <v>Creación de estaciones de CVC no migradas a dhime</v>
          </cell>
          <cell r="Q4215">
            <v>1204</v>
          </cell>
        </row>
        <row r="4216">
          <cell r="B4216">
            <v>26310020</v>
          </cell>
          <cell r="C4216" t="str">
            <v>EL CANEY - AUT [26310020]</v>
          </cell>
          <cell r="D4216" t="str">
            <v>Pluviográfica</v>
          </cell>
          <cell r="E4216" t="str">
            <v>Automática con Telemetría</v>
          </cell>
          <cell r="F4216" t="str">
            <v>Activa</v>
          </cell>
          <cell r="G4216">
            <v>42916.791666666664</v>
          </cell>
          <cell r="H4216">
            <v>1433</v>
          </cell>
          <cell r="I4216">
            <v>3.9295888899999998</v>
          </cell>
          <cell r="J4216">
            <v>-76.418686109999996</v>
          </cell>
          <cell r="K4216" t="str">
            <v>Valle del Cauca</v>
          </cell>
          <cell r="L4216" t="str">
            <v>Yotoco</v>
          </cell>
          <cell r="M4216" t="str">
            <v>Area Operativa 09 - Cauca-Valle-Caldas</v>
          </cell>
          <cell r="N4216" t="str">
            <v>Magdalena Cauca</v>
          </cell>
          <cell r="O4216" t="str">
            <v>Cauca</v>
          </cell>
          <cell r="P4216" t="str">
            <v>Creación de estaciones de CVC no migradas a dhime</v>
          </cell>
          <cell r="Q4216">
            <v>0</v>
          </cell>
        </row>
        <row r="4217">
          <cell r="B4217">
            <v>26357010</v>
          </cell>
          <cell r="C4217" t="str">
            <v>EL PLACER - AUT [26357010]</v>
          </cell>
          <cell r="D4217" t="str">
            <v>Pluviográfica</v>
          </cell>
          <cell r="E4217" t="str">
            <v>Automática con Telemetría</v>
          </cell>
          <cell r="F4217" t="str">
            <v>Activa</v>
          </cell>
          <cell r="G4217">
            <v>42916.791666666664</v>
          </cell>
          <cell r="H4217">
            <v>1111</v>
          </cell>
          <cell r="I4217">
            <v>4.0974444400000003</v>
          </cell>
          <cell r="J4217">
            <v>-76.082627779999996</v>
          </cell>
          <cell r="K4217" t="str">
            <v>Valle del Cauca</v>
          </cell>
          <cell r="L4217" t="str">
            <v>Andalucía</v>
          </cell>
          <cell r="M4217" t="str">
            <v>Area Operativa 09 - Cauca-Valle-Caldas</v>
          </cell>
          <cell r="N4217" t="str">
            <v>Magdalena Cauca</v>
          </cell>
          <cell r="O4217" t="str">
            <v>Cauca</v>
          </cell>
          <cell r="P4217" t="str">
            <v>Creación de estaciones de CVC no migradas a dhime</v>
          </cell>
          <cell r="Q4217">
            <v>0</v>
          </cell>
        </row>
        <row r="4218">
          <cell r="B4218">
            <v>26080420</v>
          </cell>
          <cell r="C4218" t="str">
            <v>EL RETIRO - AUT [26080420]</v>
          </cell>
          <cell r="D4218" t="str">
            <v>Pluviográfica</v>
          </cell>
          <cell r="E4218" t="str">
            <v>Automática con Telemetría</v>
          </cell>
          <cell r="F4218" t="str">
            <v>Activa</v>
          </cell>
          <cell r="G4218">
            <v>42916.791666666664</v>
          </cell>
          <cell r="H4218">
            <v>1655</v>
          </cell>
          <cell r="I4218">
            <v>4.3959861099999999</v>
          </cell>
          <cell r="J4218">
            <v>-76.235150000000004</v>
          </cell>
          <cell r="K4218" t="str">
            <v>Valle del Cauca</v>
          </cell>
          <cell r="L4218" t="str">
            <v>Bolívar (Valle del cauca)</v>
          </cell>
          <cell r="M4218" t="str">
            <v>Area Operativa 09 - Cauca-Valle-Caldas</v>
          </cell>
          <cell r="N4218" t="str">
            <v>Magdalena Cauca</v>
          </cell>
          <cell r="O4218" t="str">
            <v>Cauca</v>
          </cell>
          <cell r="P4218" t="str">
            <v>Creación de estaciones de CVC no migradas a dhime</v>
          </cell>
          <cell r="Q4218">
            <v>0</v>
          </cell>
        </row>
        <row r="4219">
          <cell r="B4219">
            <v>26037060</v>
          </cell>
          <cell r="C4219" t="str">
            <v>PAN DE AZUCAR - AUT [26037060]</v>
          </cell>
          <cell r="D4219" t="str">
            <v>Pluviográfica</v>
          </cell>
          <cell r="E4219" t="str">
            <v>Automática con Telemetría</v>
          </cell>
          <cell r="F4219" t="str">
            <v>Activa</v>
          </cell>
          <cell r="G4219">
            <v>42916.791666666664</v>
          </cell>
          <cell r="H4219">
            <v>1200</v>
          </cell>
          <cell r="I4219">
            <v>2.7364250000000001</v>
          </cell>
          <cell r="J4219">
            <v>-76.713213890000006</v>
          </cell>
          <cell r="K4219" t="str">
            <v>Cauca</v>
          </cell>
          <cell r="L4219" t="str">
            <v>Cajibío</v>
          </cell>
          <cell r="M4219" t="str">
            <v>Area Operativa 09 - Cauca-Valle-Caldas</v>
          </cell>
          <cell r="N4219" t="str">
            <v>Magdalena Cauca</v>
          </cell>
          <cell r="O4219" t="str">
            <v>Cauca</v>
          </cell>
          <cell r="P4219" t="str">
            <v>Creación de estaciones de CVC no migradas a dhime</v>
          </cell>
          <cell r="Q4219">
            <v>0</v>
          </cell>
        </row>
        <row r="4220">
          <cell r="B4220">
            <v>26297020</v>
          </cell>
          <cell r="C4220" t="str">
            <v>PANCE - CHORRERA - AUT [26297020]</v>
          </cell>
          <cell r="D4220" t="str">
            <v>Pluviográfica</v>
          </cell>
          <cell r="E4220" t="str">
            <v>Automática con Telemetría</v>
          </cell>
          <cell r="F4220" t="str">
            <v>Activa</v>
          </cell>
          <cell r="G4220">
            <v>42916.791666666664</v>
          </cell>
          <cell r="H4220">
            <v>1386</v>
          </cell>
          <cell r="I4220">
            <v>3.3320777799999997</v>
          </cell>
          <cell r="J4220">
            <v>-76.614019440000007</v>
          </cell>
          <cell r="K4220" t="str">
            <v>Valle del Cauca</v>
          </cell>
          <cell r="L4220" t="str">
            <v>Cali</v>
          </cell>
          <cell r="M4220" t="str">
            <v>Area Operativa 09 - Cauca-Valle-Caldas</v>
          </cell>
          <cell r="N4220" t="str">
            <v>Magdalena Cauca</v>
          </cell>
          <cell r="O4220" t="str">
            <v>Cauca</v>
          </cell>
          <cell r="P4220" t="str">
            <v>Creación de estaciones de CVC no migradas a dhime</v>
          </cell>
          <cell r="Q4220">
            <v>0</v>
          </cell>
        </row>
        <row r="4221">
          <cell r="B4221">
            <v>26317020</v>
          </cell>
          <cell r="C4221" t="str">
            <v>PASO LA TORRE - AUT [26317020]</v>
          </cell>
          <cell r="D4221" t="str">
            <v>Pluviográfica</v>
          </cell>
          <cell r="E4221" t="str">
            <v>Automática con Telemetría</v>
          </cell>
          <cell r="F4221" t="str">
            <v>Activa</v>
          </cell>
          <cell r="G4221">
            <v>42916.791666666664</v>
          </cell>
          <cell r="H4221">
            <v>942</v>
          </cell>
          <cell r="I4221">
            <v>3.6293388900000001</v>
          </cell>
          <cell r="J4221">
            <v>-76.452505560000006</v>
          </cell>
          <cell r="K4221" t="str">
            <v>Valle del Cauca</v>
          </cell>
          <cell r="L4221" t="str">
            <v>Yumbo</v>
          </cell>
          <cell r="M4221" t="str">
            <v>Area Operativa 09 - Cauca-Valle-Caldas</v>
          </cell>
          <cell r="N4221" t="str">
            <v>Magdalena Cauca</v>
          </cell>
          <cell r="O4221" t="str">
            <v>Cauca</v>
          </cell>
          <cell r="P4221" t="str">
            <v>Creación de estaciones de CVC no migradas a dhime</v>
          </cell>
          <cell r="Q4221">
            <v>0</v>
          </cell>
        </row>
        <row r="4222">
          <cell r="B4222">
            <v>26340020</v>
          </cell>
          <cell r="C4222" t="str">
            <v>PEÑAS BLANCAS - AUT [26340020]</v>
          </cell>
          <cell r="D4222" t="str">
            <v>Pluviográfica</v>
          </cell>
          <cell r="E4222" t="str">
            <v>Automática con Telemetría</v>
          </cell>
          <cell r="F4222" t="str">
            <v>Activa</v>
          </cell>
          <cell r="G4222">
            <v>42916.791666666664</v>
          </cell>
          <cell r="H4222">
            <v>2158</v>
          </cell>
          <cell r="I4222">
            <v>3.4156277799999999</v>
          </cell>
          <cell r="J4222">
            <v>-76.662483330000001</v>
          </cell>
          <cell r="K4222" t="str">
            <v>Valle del Cauca</v>
          </cell>
          <cell r="L4222" t="str">
            <v>Cali</v>
          </cell>
          <cell r="M4222" t="str">
            <v>Area Operativa 09 - Cauca-Valle-Caldas</v>
          </cell>
          <cell r="N4222" t="str">
            <v>Magdalena Cauca</v>
          </cell>
          <cell r="O4222" t="str">
            <v>Cauca</v>
          </cell>
          <cell r="P4222" t="str">
            <v>Creación de estaciones de CVC no migradas a dhime</v>
          </cell>
          <cell r="Q4222">
            <v>0</v>
          </cell>
        </row>
        <row r="4223">
          <cell r="B4223">
            <v>26080430</v>
          </cell>
          <cell r="C4223" t="str">
            <v>PESCADOR - LA TESALIA - AUT [26080430]</v>
          </cell>
          <cell r="D4223" t="str">
            <v>Pluviográfica</v>
          </cell>
          <cell r="E4223" t="str">
            <v>Automática con Telemetría</v>
          </cell>
          <cell r="F4223" t="str">
            <v>Activa</v>
          </cell>
          <cell r="G4223">
            <v>42916.791666666664</v>
          </cell>
          <cell r="H4223">
            <v>2003</v>
          </cell>
          <cell r="I4223">
            <v>4.4093777799999998</v>
          </cell>
          <cell r="J4223">
            <v>-76.24115556000001</v>
          </cell>
          <cell r="K4223" t="str">
            <v>Valle del Cauca</v>
          </cell>
          <cell r="L4223" t="str">
            <v>Roldanillo</v>
          </cell>
          <cell r="M4223" t="str">
            <v>Area Operativa 09 - Cauca-Valle-Caldas</v>
          </cell>
          <cell r="N4223" t="str">
            <v>Magdalena Cauca</v>
          </cell>
          <cell r="O4223" t="str">
            <v>Cauca</v>
          </cell>
          <cell r="P4223" t="str">
            <v>Creación de estaciones de CVC no migradas a dhime</v>
          </cell>
          <cell r="Q4223">
            <v>0</v>
          </cell>
        </row>
        <row r="4224">
          <cell r="B4224">
            <v>26307020</v>
          </cell>
          <cell r="C4224" t="str">
            <v>PUERTO MALLARINO - AUT [26307020]</v>
          </cell>
          <cell r="D4224" t="str">
            <v>Pluviográfica</v>
          </cell>
          <cell r="E4224" t="str">
            <v>Automática con Telemetría</v>
          </cell>
          <cell r="F4224" t="str">
            <v>Activa</v>
          </cell>
          <cell r="G4224">
            <v>42916.791666666664</v>
          </cell>
          <cell r="H4224">
            <v>949</v>
          </cell>
          <cell r="I4224">
            <v>3.44418611</v>
          </cell>
          <cell r="J4224">
            <v>-76.476522220000007</v>
          </cell>
          <cell r="K4224" t="str">
            <v>Valle del Cauca</v>
          </cell>
          <cell r="L4224" t="str">
            <v>Cali</v>
          </cell>
          <cell r="M4224" t="str">
            <v>Area Operativa 09 - Cauca-Valle-Caldas</v>
          </cell>
          <cell r="N4224" t="str">
            <v>Magdalena Cauca</v>
          </cell>
          <cell r="O4224" t="str">
            <v>Cauca</v>
          </cell>
          <cell r="P4224" t="str">
            <v>Creación de estaciones de CVC no migradas a dhime</v>
          </cell>
          <cell r="Q4224">
            <v>0</v>
          </cell>
        </row>
        <row r="4225">
          <cell r="B4225">
            <v>54055010</v>
          </cell>
          <cell r="C4225" t="str">
            <v>RIO FRIO-EL DUENDE - AUT [54055010]</v>
          </cell>
          <cell r="D4225" t="str">
            <v>Pluviográfica</v>
          </cell>
          <cell r="E4225" t="str">
            <v>Automática con Telemetría</v>
          </cell>
          <cell r="F4225" t="str">
            <v>Activa</v>
          </cell>
          <cell r="G4225">
            <v>42916.791666666664</v>
          </cell>
          <cell r="H4225">
            <v>3470</v>
          </cell>
          <cell r="I4225">
            <v>4.0712305600000001</v>
          </cell>
          <cell r="J4225">
            <v>-76.506363890000003</v>
          </cell>
          <cell r="K4225" t="str">
            <v>Chocó</v>
          </cell>
          <cell r="L4225" t="str">
            <v>El Litoral Del San Juán (Docordó)</v>
          </cell>
          <cell r="M4225" t="str">
            <v>Area Operativa 09 - Cauca-Valle-Caldas</v>
          </cell>
          <cell r="N4225" t="str">
            <v>Pacifico</v>
          </cell>
          <cell r="O4225" t="str">
            <v>San Juán</v>
          </cell>
          <cell r="P4225" t="str">
            <v>Creación de estaciones de CVC no migradas a dhime</v>
          </cell>
          <cell r="Q4225">
            <v>0</v>
          </cell>
        </row>
        <row r="4226">
          <cell r="B4226">
            <v>53117060</v>
          </cell>
          <cell r="C4226" t="str">
            <v>DOS RIOS - AUT [53117060]</v>
          </cell>
          <cell r="D4226" t="str">
            <v>Pluviométrica</v>
          </cell>
          <cell r="E4226" t="str">
            <v>Automática con Telemetría</v>
          </cell>
          <cell r="F4226" t="str">
            <v>Activa</v>
          </cell>
          <cell r="G4226">
            <v>42916.791666666664</v>
          </cell>
          <cell r="H4226">
            <v>75</v>
          </cell>
          <cell r="I4226">
            <v>3.8271583300000001</v>
          </cell>
          <cell r="J4226">
            <v>-76.881852780000003</v>
          </cell>
          <cell r="K4226" t="str">
            <v>Valle del Cauca</v>
          </cell>
          <cell r="L4226" t="str">
            <v>Buenaventura</v>
          </cell>
          <cell r="M4226" t="str">
            <v>Area Operativa 09 - Cauca-Valle-Caldas</v>
          </cell>
          <cell r="N4226" t="str">
            <v>Pacifico</v>
          </cell>
          <cell r="O4226" t="str">
            <v>Tapaje - Dagua - Directos</v>
          </cell>
          <cell r="P4226" t="str">
            <v>Creación de estaciones de CVC no migradas a dhime</v>
          </cell>
          <cell r="Q4226">
            <v>0</v>
          </cell>
        </row>
        <row r="4227">
          <cell r="B4227">
            <v>26107220</v>
          </cell>
          <cell r="C4227" t="str">
            <v>MATEGUADUA - AUT [26107220]</v>
          </cell>
          <cell r="D4227" t="str">
            <v>Pluviométrica</v>
          </cell>
          <cell r="E4227" t="str">
            <v>Automática con Telemetría</v>
          </cell>
          <cell r="F4227" t="str">
            <v>Activa</v>
          </cell>
          <cell r="G4227">
            <v>42916.791666666664</v>
          </cell>
          <cell r="H4227">
            <v>1095</v>
          </cell>
          <cell r="I4227">
            <v>4.0160555599999999</v>
          </cell>
          <cell r="J4227">
            <v>-76.157877779999993</v>
          </cell>
          <cell r="K4227" t="str">
            <v>Valle del Cauca</v>
          </cell>
          <cell r="L4227" t="str">
            <v>San Pedro (Valle del cauca)</v>
          </cell>
          <cell r="M4227" t="str">
            <v>Area Operativa 09 - Cauca-Valle-Caldas</v>
          </cell>
          <cell r="N4227" t="str">
            <v>Magdalena Cauca</v>
          </cell>
          <cell r="O4227" t="str">
            <v>Cauca</v>
          </cell>
          <cell r="P4227" t="str">
            <v>Creación de estaciones de CVC no migradas a dhime</v>
          </cell>
          <cell r="Q4227">
            <v>0</v>
          </cell>
        </row>
        <row r="4228">
          <cell r="B4228">
            <v>26030160</v>
          </cell>
          <cell r="C4228" t="str">
            <v>EL TAMBO - AUT [26030160]</v>
          </cell>
          <cell r="D4228" t="str">
            <v>Climática Ordinaria</v>
          </cell>
          <cell r="E4228" t="str">
            <v>Automática con Telemetría</v>
          </cell>
          <cell r="F4228" t="str">
            <v>Activa</v>
          </cell>
          <cell r="G4228">
            <v>42916.791666666664</v>
          </cell>
          <cell r="H4228">
            <v>1700</v>
          </cell>
          <cell r="I4228">
            <v>2.4630555599999999</v>
          </cell>
          <cell r="J4228">
            <v>-76.812291670000008</v>
          </cell>
          <cell r="K4228" t="str">
            <v>Cauca</v>
          </cell>
          <cell r="L4228" t="str">
            <v>El Tambo (Cauca)</v>
          </cell>
          <cell r="M4228" t="str">
            <v>Area Operativa 09 - Cauca-Valle-Caldas</v>
          </cell>
          <cell r="N4228" t="str">
            <v>Magdalena Cauca</v>
          </cell>
          <cell r="O4228" t="str">
            <v>Cauca</v>
          </cell>
          <cell r="P4228" t="str">
            <v>Creacion estaciones CVC</v>
          </cell>
          <cell r="Q4228">
            <v>0</v>
          </cell>
        </row>
        <row r="4229">
          <cell r="B4229">
            <v>26340010</v>
          </cell>
          <cell r="C4229" t="str">
            <v>FELIDIA - AUT [26340010]</v>
          </cell>
          <cell r="D4229" t="str">
            <v>Climática Ordinaria</v>
          </cell>
          <cell r="E4229" t="str">
            <v>Automática con Telemetría</v>
          </cell>
          <cell r="F4229" t="str">
            <v>Activa</v>
          </cell>
          <cell r="G4229">
            <v>42916.791666666664</v>
          </cell>
          <cell r="H4229">
            <v>1683</v>
          </cell>
          <cell r="I4229">
            <v>3.4660527800000001</v>
          </cell>
          <cell r="J4229">
            <v>-76.629336109999997</v>
          </cell>
          <cell r="K4229" t="str">
            <v>Valle del Cauca</v>
          </cell>
          <cell r="L4229" t="str">
            <v>Cali</v>
          </cell>
          <cell r="M4229" t="str">
            <v>Area Operativa 09 - Cauca-Valle-Caldas</v>
          </cell>
          <cell r="N4229" t="str">
            <v>Magdalena Cauca</v>
          </cell>
          <cell r="O4229" t="str">
            <v>Cauca</v>
          </cell>
          <cell r="P4229" t="str">
            <v>Creación de estaciones de CVC no migradas a dhime</v>
          </cell>
          <cell r="Q4229">
            <v>0</v>
          </cell>
        </row>
        <row r="4230">
          <cell r="B4230">
            <v>26070780</v>
          </cell>
          <cell r="C4230" t="str">
            <v>LOS MINCHOS - AUT [26070780]</v>
          </cell>
          <cell r="D4230" t="str">
            <v>Climática Ordinaria</v>
          </cell>
          <cell r="E4230" t="str">
            <v>Automática con Telemetría</v>
          </cell>
          <cell r="F4230" t="str">
            <v>Activa</v>
          </cell>
          <cell r="G4230">
            <v>42916.791666666664</v>
          </cell>
          <cell r="H4230">
            <v>1370</v>
          </cell>
          <cell r="I4230">
            <v>3.4211416699999999</v>
          </cell>
          <cell r="J4230">
            <v>-76.183188889999997</v>
          </cell>
          <cell r="K4230" t="str">
            <v>Valle del Cauca</v>
          </cell>
          <cell r="L4230" t="str">
            <v>Pradera</v>
          </cell>
          <cell r="M4230" t="str">
            <v>Area Operativa 09 - Cauca-Valle-Caldas</v>
          </cell>
          <cell r="N4230" t="str">
            <v>Magdalena Cauca</v>
          </cell>
          <cell r="O4230" t="str">
            <v>Cauca</v>
          </cell>
          <cell r="P4230" t="str">
            <v>Creación de estaciones de CVC no migradas a dhime</v>
          </cell>
          <cell r="Q4230">
            <v>0</v>
          </cell>
        </row>
        <row r="4231">
          <cell r="B4231">
            <v>53110160</v>
          </cell>
          <cell r="C4231" t="str">
            <v>OCACHE - AUT [53110160]</v>
          </cell>
          <cell r="D4231" t="str">
            <v>Climática Ordinaria</v>
          </cell>
          <cell r="E4231" t="str">
            <v>Automática con Telemetría</v>
          </cell>
          <cell r="F4231" t="str">
            <v>Activa</v>
          </cell>
          <cell r="G4231">
            <v>42916.791666666664</v>
          </cell>
          <cell r="H4231">
            <v>1490</v>
          </cell>
          <cell r="I4231">
            <v>3.6993972199999998</v>
          </cell>
          <cell r="J4231">
            <v>-76.508761110000009</v>
          </cell>
          <cell r="K4231" t="str">
            <v>Valle del Cauca</v>
          </cell>
          <cell r="L4231" t="str">
            <v>La Cumbre</v>
          </cell>
          <cell r="M4231" t="str">
            <v>Area Operativa 09 - Cauca-Valle-Caldas</v>
          </cell>
          <cell r="N4231" t="str">
            <v>Pacifico</v>
          </cell>
          <cell r="O4231" t="str">
            <v>Tapaje - Dagua - Directos</v>
          </cell>
          <cell r="P4231" t="str">
            <v>Creación de estaciones de CVC no migradas a dhime</v>
          </cell>
          <cell r="Q4231">
            <v>0</v>
          </cell>
        </row>
        <row r="4232">
          <cell r="B4232">
            <v>26347020</v>
          </cell>
          <cell r="C4232" t="str">
            <v>PICHINDE - AUT [26347020]</v>
          </cell>
          <cell r="D4232" t="str">
            <v>Climática Ordinaria</v>
          </cell>
          <cell r="E4232" t="str">
            <v>Automática con Telemetría</v>
          </cell>
          <cell r="F4232" t="str">
            <v>Activa</v>
          </cell>
          <cell r="G4232">
            <v>42916.791666666664</v>
          </cell>
          <cell r="H4232">
            <v>1531</v>
          </cell>
          <cell r="I4232">
            <v>3.4349499999999997</v>
          </cell>
          <cell r="J4232">
            <v>-76.612144439999994</v>
          </cell>
          <cell r="K4232" t="str">
            <v>Valle del Cauca</v>
          </cell>
          <cell r="L4232" t="str">
            <v>Cali</v>
          </cell>
          <cell r="M4232" t="str">
            <v>Area Operativa 09 - Cauca-Valle-Caldas</v>
          </cell>
          <cell r="N4232" t="str">
            <v>Magdalena Cauca</v>
          </cell>
          <cell r="O4232" t="str">
            <v>Cauca</v>
          </cell>
          <cell r="P4232" t="str">
            <v>Creación de estaciones de CVC no migradas a dhime</v>
          </cell>
          <cell r="Q4232">
            <v>0</v>
          </cell>
        </row>
        <row r="4233">
          <cell r="B4233">
            <v>26087200</v>
          </cell>
          <cell r="C4233" t="str">
            <v>PLATANARES - PTE EL INDIO - AUT [26087200]</v>
          </cell>
          <cell r="D4233" t="str">
            <v>Climática Ordinaria</v>
          </cell>
          <cell r="E4233" t="str">
            <v>Automática con Telemetría</v>
          </cell>
          <cell r="F4233" t="str">
            <v>Activa</v>
          </cell>
          <cell r="G4233">
            <v>42916.791666666664</v>
          </cell>
          <cell r="H4233">
            <v>1474</v>
          </cell>
          <cell r="I4233">
            <v>4.3390138900000004</v>
          </cell>
          <cell r="J4233">
            <v>-76.260674999999992</v>
          </cell>
          <cell r="K4233" t="str">
            <v>Valle del Cauca</v>
          </cell>
          <cell r="L4233" t="str">
            <v>Bolívar (Valle del cauca)</v>
          </cell>
          <cell r="M4233" t="str">
            <v>Area Operativa 09 - Cauca-Valle-Caldas</v>
          </cell>
          <cell r="N4233" t="str">
            <v>Magdalena Cauca</v>
          </cell>
          <cell r="O4233" t="str">
            <v>Cauca</v>
          </cell>
          <cell r="P4233" t="str">
            <v>Creación de estaciones de CVC no migradas a dhime</v>
          </cell>
          <cell r="Q4233">
            <v>0</v>
          </cell>
        </row>
        <row r="4234">
          <cell r="B4234">
            <v>26310040</v>
          </cell>
          <cell r="C4234" t="str">
            <v>VIJES - VILLAMARIA - AUT [26310040]</v>
          </cell>
          <cell r="D4234" t="str">
            <v>Climática Ordinaria</v>
          </cell>
          <cell r="E4234" t="str">
            <v>Automática con Telemetría</v>
          </cell>
          <cell r="F4234" t="str">
            <v>Activa</v>
          </cell>
          <cell r="G4234">
            <v>42916.791666666664</v>
          </cell>
          <cell r="H4234">
            <v>1698</v>
          </cell>
          <cell r="I4234">
            <v>3.7185194400000001</v>
          </cell>
          <cell r="J4234">
            <v>-76.479986109999999</v>
          </cell>
          <cell r="K4234" t="str">
            <v>Valle del Cauca</v>
          </cell>
          <cell r="L4234" t="str">
            <v>Vijes</v>
          </cell>
          <cell r="M4234" t="str">
            <v>Area Operativa 09 - Cauca-Valle-Caldas</v>
          </cell>
          <cell r="N4234" t="str">
            <v>Magdalena Cauca</v>
          </cell>
          <cell r="O4234" t="str">
            <v>Cauca</v>
          </cell>
          <cell r="P4234" t="str">
            <v>Creación de estaciones de CVC no migradas a dhime</v>
          </cell>
          <cell r="Q4234">
            <v>0</v>
          </cell>
        </row>
        <row r="4235">
          <cell r="B4235">
            <v>26317030</v>
          </cell>
          <cell r="C4235" t="str">
            <v>YUMBO - PASOANCHO - AUT [26317030]</v>
          </cell>
          <cell r="D4235" t="str">
            <v>Climática Ordinaria</v>
          </cell>
          <cell r="E4235" t="str">
            <v>Automática con Telemetría</v>
          </cell>
          <cell r="F4235" t="str">
            <v>Activa</v>
          </cell>
          <cell r="G4235">
            <v>42916.791666666664</v>
          </cell>
          <cell r="H4235">
            <v>1112</v>
          </cell>
          <cell r="I4235">
            <v>3.5955722199999998</v>
          </cell>
          <cell r="J4235">
            <v>-76.522649999999999</v>
          </cell>
          <cell r="K4235" t="str">
            <v>Valle del Cauca</v>
          </cell>
          <cell r="L4235" t="str">
            <v>Yumbo</v>
          </cell>
          <cell r="M4235" t="str">
            <v>Area Operativa 09 - Cauca-Valle-Caldas</v>
          </cell>
          <cell r="N4235" t="str">
            <v>Magdalena Cauca</v>
          </cell>
          <cell r="O4235" t="str">
            <v>Cauca</v>
          </cell>
          <cell r="P4235" t="str">
            <v>Creación de estaciones de CVC no migradas a dhime</v>
          </cell>
          <cell r="Q4235">
            <v>0</v>
          </cell>
        </row>
        <row r="4236">
          <cell r="B4236">
            <v>26315010</v>
          </cell>
          <cell r="C4236" t="str">
            <v>BOSQUE DE YOTOCO - AUT [26315010]</v>
          </cell>
          <cell r="D4236" t="str">
            <v>Limnigráfica</v>
          </cell>
          <cell r="E4236" t="str">
            <v>Automática con Telemetría</v>
          </cell>
          <cell r="F4236" t="str">
            <v>Activa</v>
          </cell>
          <cell r="G4236">
            <v>42916.791666666664</v>
          </cell>
          <cell r="H4236">
            <v>1700</v>
          </cell>
          <cell r="I4236">
            <v>3.8758166699999999</v>
          </cell>
          <cell r="J4236">
            <v>-76.436436110000002</v>
          </cell>
          <cell r="K4236" t="str">
            <v>Valle del Cauca</v>
          </cell>
          <cell r="L4236" t="str">
            <v>Yotoco</v>
          </cell>
          <cell r="M4236" t="str">
            <v>Area Operativa 09 - Cauca-Valle-Caldas</v>
          </cell>
          <cell r="N4236" t="str">
            <v>Magdalena Cauca</v>
          </cell>
          <cell r="O4236" t="str">
            <v>Cauca</v>
          </cell>
          <cell r="P4236" t="str">
            <v>Creación de estaciones de CVC no migradas a dhime</v>
          </cell>
          <cell r="Q4236" t="str">
            <v>Vijagual</v>
          </cell>
        </row>
        <row r="4237">
          <cell r="B4237">
            <v>26347010</v>
          </cell>
          <cell r="C4237" t="str">
            <v>CALI - BOCATOMA - AUT [26347010]</v>
          </cell>
          <cell r="D4237" t="str">
            <v>Limnigráfica</v>
          </cell>
          <cell r="E4237" t="str">
            <v>Automática con Telemetría</v>
          </cell>
          <cell r="F4237" t="str">
            <v>Activa</v>
          </cell>
          <cell r="G4237">
            <v>42916.791666666664</v>
          </cell>
          <cell r="H4237">
            <v>1074</v>
          </cell>
          <cell r="I4237">
            <v>3.4491833299999999</v>
          </cell>
          <cell r="J4237">
            <v>-76.568216669999998</v>
          </cell>
          <cell r="K4237" t="str">
            <v>Valle del Cauca</v>
          </cell>
          <cell r="L4237" t="str">
            <v>Cali</v>
          </cell>
          <cell r="M4237" t="str">
            <v>Area Operativa 09 - Cauca-Valle-Caldas</v>
          </cell>
          <cell r="N4237" t="str">
            <v>Magdalena Cauca</v>
          </cell>
          <cell r="O4237" t="str">
            <v>Cauca</v>
          </cell>
          <cell r="P4237" t="str">
            <v>Creación de estaciones de CVC no migradas a dhime</v>
          </cell>
          <cell r="Q4237" t="str">
            <v>Cali</v>
          </cell>
        </row>
        <row r="4238">
          <cell r="B4238">
            <v>26305010</v>
          </cell>
          <cell r="C4238" t="str">
            <v>CAÑAVERALEJO-EDIFICIO CVC - AUT [26305010]</v>
          </cell>
          <cell r="D4238" t="str">
            <v>Limnigráfica</v>
          </cell>
          <cell r="E4238" t="str">
            <v>Automática con Telemetría</v>
          </cell>
          <cell r="F4238" t="str">
            <v>Activa</v>
          </cell>
          <cell r="G4238">
            <v>42916.791666666664</v>
          </cell>
          <cell r="H4238">
            <v>985</v>
          </cell>
          <cell r="I4238">
            <v>3.40585833</v>
          </cell>
          <cell r="J4238">
            <v>-76.538886109999993</v>
          </cell>
          <cell r="K4238" t="str">
            <v>Valle del Cauca</v>
          </cell>
          <cell r="L4238" t="str">
            <v>Cali</v>
          </cell>
          <cell r="M4238" t="str">
            <v>Area Operativa 09 - Cauca-Valle-Caldas</v>
          </cell>
          <cell r="N4238" t="str">
            <v>Magdalena Cauca</v>
          </cell>
          <cell r="O4238" t="str">
            <v>Cauca</v>
          </cell>
          <cell r="P4238" t="str">
            <v>Creación de estaciones de CVC no migradas a dhime</v>
          </cell>
          <cell r="Q4238" t="str">
            <v>Calima</v>
          </cell>
        </row>
        <row r="4239">
          <cell r="B4239">
            <v>26010110</v>
          </cell>
          <cell r="C4239" t="str">
            <v>COCONUCO - AUT [26010110]</v>
          </cell>
          <cell r="D4239" t="str">
            <v>Limnigráfica</v>
          </cell>
          <cell r="E4239" t="str">
            <v>Automática con Telemetría</v>
          </cell>
          <cell r="F4239" t="str">
            <v>Activa</v>
          </cell>
          <cell r="G4239">
            <v>42916.791666666664</v>
          </cell>
          <cell r="H4239">
            <v>2300</v>
          </cell>
          <cell r="I4239">
            <v>2.3469500000000001</v>
          </cell>
          <cell r="J4239">
            <v>-76.501727779999996</v>
          </cell>
          <cell r="K4239" t="str">
            <v>Cauca</v>
          </cell>
          <cell r="L4239" t="str">
            <v>Puracé (Coconuco)</v>
          </cell>
          <cell r="M4239" t="str">
            <v>Area Operativa 09 - Cauca-Valle-Caldas</v>
          </cell>
          <cell r="N4239" t="str">
            <v>Magdalena Cauca</v>
          </cell>
          <cell r="O4239" t="str">
            <v>Cauca</v>
          </cell>
          <cell r="P4239" t="str">
            <v>Creación de estaciones de CVC no migradas a dhime</v>
          </cell>
          <cell r="Q4239">
            <v>1204</v>
          </cell>
        </row>
        <row r="4240">
          <cell r="B4240">
            <v>26330020</v>
          </cell>
          <cell r="C4240" t="str">
            <v>EL VERGEL - AUT [26330020]</v>
          </cell>
          <cell r="D4240" t="str">
            <v>Limnigráfica</v>
          </cell>
          <cell r="E4240" t="str">
            <v>Automática con Telemetría</v>
          </cell>
          <cell r="F4240" t="str">
            <v>Activa</v>
          </cell>
          <cell r="G4240">
            <v>42916.791666666664</v>
          </cell>
          <cell r="H4240">
            <v>1094</v>
          </cell>
          <cell r="I4240">
            <v>3.8882416699999998</v>
          </cell>
          <cell r="J4240">
            <v>-76.264669440000006</v>
          </cell>
          <cell r="K4240" t="str">
            <v>Valle del Cauca</v>
          </cell>
          <cell r="L4240" t="str">
            <v>Buga</v>
          </cell>
          <cell r="M4240" t="str">
            <v>Area Operativa 09 - Cauca-Valle-Caldas</v>
          </cell>
          <cell r="N4240" t="str">
            <v>Magdalena Cauca</v>
          </cell>
          <cell r="O4240" t="str">
            <v>Cauca</v>
          </cell>
          <cell r="P4240" t="str">
            <v>Creación de estaciones de CVC no migradas a dhime</v>
          </cell>
          <cell r="Q4240" t="str">
            <v>San Pedro</v>
          </cell>
        </row>
        <row r="4241">
          <cell r="B4241">
            <v>26127180</v>
          </cell>
          <cell r="C4241" t="str">
            <v>GUAICONDO - AUT [26127180]</v>
          </cell>
          <cell r="D4241" t="str">
            <v>Limnigráfica</v>
          </cell>
          <cell r="E4241" t="str">
            <v>Automática con Telemetría</v>
          </cell>
          <cell r="F4241" t="str">
            <v>Activa</v>
          </cell>
          <cell r="G4241">
            <v>42916.791666666664</v>
          </cell>
          <cell r="H4241">
            <v>1183</v>
          </cell>
          <cell r="I4241">
            <v>2.7238055599999997</v>
          </cell>
          <cell r="J4241">
            <v>-76.682100000000005</v>
          </cell>
          <cell r="K4241" t="str">
            <v>Cauca</v>
          </cell>
          <cell r="L4241" t="str">
            <v>Cajibío</v>
          </cell>
          <cell r="M4241" t="str">
            <v>Area Operativa 09 - Cauca-Valle-Caldas</v>
          </cell>
          <cell r="N4241" t="str">
            <v>Magdalena Cauca</v>
          </cell>
          <cell r="O4241" t="str">
            <v>Cauca</v>
          </cell>
          <cell r="P4241" t="str">
            <v>Creación de estaciones de CVC no migradas a dhime</v>
          </cell>
          <cell r="Q4241" t="str">
            <v>Piendamo</v>
          </cell>
        </row>
        <row r="4242">
          <cell r="B4242">
            <v>26090690</v>
          </cell>
          <cell r="C4242" t="str">
            <v>LA CEJA - AUT [26090690]</v>
          </cell>
          <cell r="D4242" t="str">
            <v>Limnigráfica</v>
          </cell>
          <cell r="E4242" t="str">
            <v>Automática con Telemetría</v>
          </cell>
          <cell r="F4242" t="str">
            <v>Activa</v>
          </cell>
          <cell r="G4242">
            <v>42916.791666666664</v>
          </cell>
          <cell r="H4242">
            <v>3052</v>
          </cell>
          <cell r="I4242">
            <v>3.70638611</v>
          </cell>
          <cell r="J4242">
            <v>-76.016491670000008</v>
          </cell>
          <cell r="K4242" t="str">
            <v>Valle del Cauca</v>
          </cell>
          <cell r="L4242" t="str">
            <v>Palmira</v>
          </cell>
          <cell r="M4242" t="str">
            <v>Area Operativa 09 - Cauca-Valle-Caldas</v>
          </cell>
          <cell r="N4242" t="str">
            <v>Magdalena Cauca</v>
          </cell>
          <cell r="O4242" t="str">
            <v>Cauca</v>
          </cell>
          <cell r="P4242" t="str">
            <v>Creación de estaciones de CVC no migradas a dhime</v>
          </cell>
          <cell r="Q4242">
            <v>1204</v>
          </cell>
        </row>
        <row r="4243">
          <cell r="B4243">
            <v>26330040</v>
          </cell>
          <cell r="C4243" t="str">
            <v>LA PRIMAVERA - AUT [26330040]</v>
          </cell>
          <cell r="D4243" t="str">
            <v>Limnigráfica</v>
          </cell>
          <cell r="E4243" t="str">
            <v>Automática con Telemetría</v>
          </cell>
          <cell r="F4243" t="str">
            <v>Activa</v>
          </cell>
          <cell r="G4243">
            <v>42916.791666666664</v>
          </cell>
          <cell r="H4243">
            <v>1644</v>
          </cell>
          <cell r="I4243">
            <v>3.91940833</v>
          </cell>
          <cell r="J4243">
            <v>-76.197755560000004</v>
          </cell>
          <cell r="K4243" t="str">
            <v>Valle del Cauca</v>
          </cell>
          <cell r="L4243" t="str">
            <v>Buga</v>
          </cell>
          <cell r="M4243" t="str">
            <v>Area Operativa 09 - Cauca-Valle-Caldas</v>
          </cell>
          <cell r="N4243" t="str">
            <v>Magdalena Cauca</v>
          </cell>
          <cell r="O4243" t="str">
            <v>Cauca</v>
          </cell>
          <cell r="P4243" t="str">
            <v>Creación de estaciones de CVC no migradas a dhime</v>
          </cell>
          <cell r="Q4243">
            <v>1204</v>
          </cell>
        </row>
        <row r="4244">
          <cell r="B4244">
            <v>26367020</v>
          </cell>
          <cell r="C4244" t="str">
            <v>LA SORPRESA - AUT [26367020]</v>
          </cell>
          <cell r="D4244" t="str">
            <v>Limnigráfica</v>
          </cell>
          <cell r="E4244" t="str">
            <v>Automática con Telemetría</v>
          </cell>
          <cell r="F4244" t="str">
            <v>Activa</v>
          </cell>
          <cell r="G4244">
            <v>42916.791666666664</v>
          </cell>
          <cell r="H4244">
            <v>1433</v>
          </cell>
          <cell r="I4244">
            <v>4.2979305600000002</v>
          </cell>
          <cell r="J4244">
            <v>-76.045983329999999</v>
          </cell>
          <cell r="K4244" t="str">
            <v>Valle del Cauca</v>
          </cell>
          <cell r="L4244" t="str">
            <v>Zarzal</v>
          </cell>
          <cell r="M4244" t="str">
            <v>Area Operativa 09 - Cauca-Valle-Caldas</v>
          </cell>
          <cell r="N4244" t="str">
            <v>Magdalena Cauca</v>
          </cell>
          <cell r="O4244" t="str">
            <v>Cauca</v>
          </cell>
          <cell r="P4244" t="str">
            <v>Creación de estaciones de CVC no migradas a dhime</v>
          </cell>
          <cell r="Q4244">
            <v>1204</v>
          </cell>
        </row>
        <row r="4245">
          <cell r="B4245">
            <v>26300010</v>
          </cell>
          <cell r="C4245" t="str">
            <v>LILI - SAN SEBASTIAN - AUT [26300010]</v>
          </cell>
          <cell r="D4245" t="str">
            <v>Limnigráfica</v>
          </cell>
          <cell r="E4245" t="str">
            <v>Automática con Telemetría</v>
          </cell>
          <cell r="F4245" t="str">
            <v>Activa</v>
          </cell>
          <cell r="G4245">
            <v>42916.791666666664</v>
          </cell>
          <cell r="H4245">
            <v>1554</v>
          </cell>
          <cell r="I4245">
            <v>3.3736138900000001</v>
          </cell>
          <cell r="J4245">
            <v>-76.595399999999998</v>
          </cell>
          <cell r="K4245" t="str">
            <v>Valle del Cauca</v>
          </cell>
          <cell r="L4245" t="str">
            <v>Cali</v>
          </cell>
          <cell r="M4245" t="str">
            <v>Area Operativa 09 - Cauca-Valle-Caldas</v>
          </cell>
          <cell r="N4245" t="str">
            <v>Magdalena Cauca</v>
          </cell>
          <cell r="O4245" t="str">
            <v>Cauca</v>
          </cell>
          <cell r="P4245" t="str">
            <v>Creación de estaciones de CVC no migradas a dhime</v>
          </cell>
          <cell r="Q4245">
            <v>1204</v>
          </cell>
        </row>
        <row r="4246">
          <cell r="B4246">
            <v>26097160</v>
          </cell>
          <cell r="C4246" t="str">
            <v>LOS CEIBOS - AUT [26097160]</v>
          </cell>
          <cell r="D4246" t="str">
            <v>Limnigráfica</v>
          </cell>
          <cell r="E4246" t="str">
            <v>Automática con Telemetría</v>
          </cell>
          <cell r="F4246" t="str">
            <v>Activa</v>
          </cell>
          <cell r="G4246">
            <v>42916.791666666664</v>
          </cell>
          <cell r="H4246">
            <v>1010</v>
          </cell>
          <cell r="I4246">
            <v>3.6166611099999999</v>
          </cell>
          <cell r="J4246">
            <v>-76.182411110000004</v>
          </cell>
          <cell r="K4246" t="str">
            <v>Valle del Cauca</v>
          </cell>
          <cell r="L4246" t="str">
            <v>Palmira</v>
          </cell>
          <cell r="M4246" t="str">
            <v>Area Operativa 09 - Cauca-Valle-Caldas</v>
          </cell>
          <cell r="N4246" t="str">
            <v>Magdalena Cauca</v>
          </cell>
          <cell r="O4246" t="str">
            <v>Cauca</v>
          </cell>
          <cell r="P4246" t="str">
            <v>Creación de estaciones de CVC no migradas a dhime</v>
          </cell>
          <cell r="Q4246">
            <v>1204</v>
          </cell>
        </row>
        <row r="4247">
          <cell r="B4247">
            <v>54075120</v>
          </cell>
          <cell r="C4247" t="str">
            <v>PACIFICO-BAHIA MALAGA - AUT [54075120]</v>
          </cell>
          <cell r="D4247" t="str">
            <v>Limnigráfica</v>
          </cell>
          <cell r="E4247" t="str">
            <v>Automática con Telemetría</v>
          </cell>
          <cell r="F4247" t="str">
            <v>Activa</v>
          </cell>
          <cell r="G4247">
            <v>42916.791666666664</v>
          </cell>
          <cell r="H4247">
            <v>50</v>
          </cell>
          <cell r="I4247">
            <v>4.0472999999999999</v>
          </cell>
          <cell r="J4247">
            <v>-77.30632777999999</v>
          </cell>
          <cell r="K4247" t="str">
            <v>Valle del Cauca</v>
          </cell>
          <cell r="L4247" t="str">
            <v>Buenaventura</v>
          </cell>
          <cell r="M4247" t="str">
            <v>Area Operativa 09 - Cauca-Valle-Caldas</v>
          </cell>
          <cell r="N4247" t="str">
            <v>Pacifico</v>
          </cell>
          <cell r="O4247" t="str">
            <v>San Juán</v>
          </cell>
          <cell r="P4247" t="str">
            <v>Creación de estaciones de CVC no migradas a dhime</v>
          </cell>
          <cell r="Q4247" t="str">
            <v>Quebrada Buena Vista</v>
          </cell>
        </row>
        <row r="4248">
          <cell r="B4248">
            <v>53117070</v>
          </cell>
          <cell r="C4248" t="str">
            <v>PUERTA DAGUA - AUT [53117070]</v>
          </cell>
          <cell r="D4248" t="str">
            <v>Limnigráfica</v>
          </cell>
          <cell r="E4248" t="str">
            <v>Automática con Telemetría</v>
          </cell>
          <cell r="F4248" t="str">
            <v>Activa</v>
          </cell>
          <cell r="G4248">
            <v>42916.791666666664</v>
          </cell>
          <cell r="H4248">
            <v>731</v>
          </cell>
          <cell r="I4248">
            <v>3.7429138900000001</v>
          </cell>
          <cell r="J4248">
            <v>-76.665022220000012</v>
          </cell>
          <cell r="K4248" t="str">
            <v>Valle del Cauca</v>
          </cell>
          <cell r="L4248" t="str">
            <v>Dagua</v>
          </cell>
          <cell r="M4248" t="str">
            <v>Area Operativa 09 - Cauca-Valle-Caldas</v>
          </cell>
          <cell r="N4248" t="str">
            <v>Pacifico</v>
          </cell>
          <cell r="O4248" t="str">
            <v>Tapaje - Dagua - Directos</v>
          </cell>
          <cell r="P4248" t="str">
            <v>Creación de estaciones de CVC no migradas a dhime</v>
          </cell>
          <cell r="Q4248" t="str">
            <v>Dagua</v>
          </cell>
        </row>
        <row r="4249">
          <cell r="B4249">
            <v>26090840</v>
          </cell>
          <cell r="C4249" t="str">
            <v>TENERIFE - AUT [26090840]</v>
          </cell>
          <cell r="D4249" t="str">
            <v>Limnigráfica</v>
          </cell>
          <cell r="E4249" t="str">
            <v>Automática con Telemetría</v>
          </cell>
          <cell r="F4249" t="str">
            <v>Activa</v>
          </cell>
          <cell r="G4249">
            <v>42916.791666666664</v>
          </cell>
          <cell r="H4249">
            <v>2609</v>
          </cell>
          <cell r="I4249">
            <v>3.7304777799999997</v>
          </cell>
          <cell r="J4249">
            <v>-76.080250000000007</v>
          </cell>
          <cell r="K4249" t="str">
            <v>Valle del Cauca</v>
          </cell>
          <cell r="L4249" t="str">
            <v>El Cerrito</v>
          </cell>
          <cell r="M4249" t="str">
            <v>Area Operativa 09 - Cauca-Valle-Caldas</v>
          </cell>
          <cell r="N4249" t="str">
            <v>Magdalena Cauca</v>
          </cell>
          <cell r="O4249" t="str">
            <v>Cauca</v>
          </cell>
          <cell r="P4249" t="str">
            <v>Creación de estaciones de CVC no migradas a dhime</v>
          </cell>
          <cell r="Q4249">
            <v>1204</v>
          </cell>
        </row>
        <row r="4250">
          <cell r="B4250">
            <v>26057180</v>
          </cell>
          <cell r="C4250" t="str">
            <v>TIMBA - TIMBA - AUT [26057180]</v>
          </cell>
          <cell r="D4250" t="str">
            <v>Limnigráfica</v>
          </cell>
          <cell r="E4250" t="str">
            <v>Automática con Telemetría</v>
          </cell>
          <cell r="F4250" t="str">
            <v>Activa</v>
          </cell>
          <cell r="G4250">
            <v>42916.791666666664</v>
          </cell>
          <cell r="H4250">
            <v>999</v>
          </cell>
          <cell r="I4250">
            <v>3.1171333300000001</v>
          </cell>
          <cell r="J4250">
            <v>-76.62395278000001</v>
          </cell>
          <cell r="K4250" t="str">
            <v>Valle del Cauca</v>
          </cell>
          <cell r="L4250" t="str">
            <v>Jamundí</v>
          </cell>
          <cell r="M4250" t="str">
            <v>Area Operativa 09 - Cauca-Valle-Caldas</v>
          </cell>
          <cell r="N4250" t="str">
            <v>Magdalena Cauca</v>
          </cell>
          <cell r="O4250" t="str">
            <v>Cauca</v>
          </cell>
          <cell r="P4250" t="str">
            <v>Creación de estaciones de CVC no migradas a dhime</v>
          </cell>
          <cell r="Q4250">
            <v>1204</v>
          </cell>
        </row>
        <row r="4251">
          <cell r="B4251">
            <v>26117210</v>
          </cell>
          <cell r="C4251" t="str">
            <v>SALONICA - AUT [26117210]</v>
          </cell>
          <cell r="D4251" t="str">
            <v>Limnimétrica</v>
          </cell>
          <cell r="E4251" t="str">
            <v>Automática con Telemetría</v>
          </cell>
          <cell r="F4251" t="str">
            <v>Activa</v>
          </cell>
          <cell r="G4251">
            <v>42916.791666666664</v>
          </cell>
          <cell r="H4251">
            <v>1102</v>
          </cell>
          <cell r="I4251">
            <v>4.13301389</v>
          </cell>
          <cell r="J4251">
            <v>-76.365380560000006</v>
          </cell>
          <cell r="K4251" t="str">
            <v>Valle del Cauca</v>
          </cell>
          <cell r="L4251" t="str">
            <v>Riofrío</v>
          </cell>
          <cell r="M4251" t="str">
            <v>Area Operativa 09 - Cauca-Valle-Caldas</v>
          </cell>
          <cell r="N4251" t="str">
            <v>Magdalena Cauca</v>
          </cell>
          <cell r="O4251" t="str">
            <v>Cauca</v>
          </cell>
          <cell r="P4251" t="str">
            <v>Creación de estaciones de CVC no migradas a dhime</v>
          </cell>
          <cell r="Q4251">
            <v>1204</v>
          </cell>
        </row>
        <row r="4252">
          <cell r="B4252">
            <v>26377010</v>
          </cell>
          <cell r="C4252" t="str">
            <v>ANACARO - AUT [26377010]</v>
          </cell>
          <cell r="D4252" t="str">
            <v>Pluviográfica</v>
          </cell>
          <cell r="E4252" t="str">
            <v>Automática con Telemetría</v>
          </cell>
          <cell r="F4252" t="str">
            <v>Activa</v>
          </cell>
          <cell r="G4252">
            <v>42916.791666666664</v>
          </cell>
          <cell r="H4252">
            <v>908</v>
          </cell>
          <cell r="I4252">
            <v>4.7834166700000003</v>
          </cell>
          <cell r="J4252">
            <v>-75.969594439999995</v>
          </cell>
          <cell r="K4252" t="str">
            <v>Valle del Cauca</v>
          </cell>
          <cell r="L4252" t="str">
            <v>Cartago</v>
          </cell>
          <cell r="M4252" t="str">
            <v>Area Operativa 09 - Cauca-Valle-Caldas</v>
          </cell>
          <cell r="N4252" t="str">
            <v>Magdalena Cauca</v>
          </cell>
          <cell r="O4252" t="str">
            <v>Cauca</v>
          </cell>
          <cell r="P4252" t="str">
            <v>Creación de estaciones de CVC no migradas a dhime</v>
          </cell>
          <cell r="Q4252">
            <v>0</v>
          </cell>
        </row>
        <row r="4253">
          <cell r="B4253">
            <v>53115060</v>
          </cell>
          <cell r="C4253" t="str">
            <v>ATUNCELA - AUT [53115060]</v>
          </cell>
          <cell r="D4253" t="str">
            <v>Pluviográfica</v>
          </cell>
          <cell r="E4253" t="str">
            <v>Automática con Telemetría</v>
          </cell>
          <cell r="F4253" t="str">
            <v>Activa</v>
          </cell>
          <cell r="G4253">
            <v>42916.791666666664</v>
          </cell>
          <cell r="H4253">
            <v>813</v>
          </cell>
          <cell r="I4253">
            <v>3.7449027799999999</v>
          </cell>
          <cell r="J4253">
            <v>-76.672138889999999</v>
          </cell>
          <cell r="K4253" t="str">
            <v>Valle del Cauca</v>
          </cell>
          <cell r="L4253" t="str">
            <v>Dagua</v>
          </cell>
          <cell r="M4253" t="str">
            <v>Area Operativa 09 - Cauca-Valle-Caldas</v>
          </cell>
          <cell r="N4253" t="str">
            <v>Pacifico</v>
          </cell>
          <cell r="O4253" t="str">
            <v>Tapaje - Dagua - Directos</v>
          </cell>
          <cell r="P4253" t="str">
            <v>Creación de estaciones de CVC no migradas a dhime</v>
          </cell>
          <cell r="Q4253">
            <v>0</v>
          </cell>
        </row>
        <row r="4254">
          <cell r="B4254">
            <v>26087190</v>
          </cell>
          <cell r="C4254" t="str">
            <v>CALAMAR - LA PEÑA - AUT [26087190]</v>
          </cell>
          <cell r="D4254" t="str">
            <v>Pluviográfica</v>
          </cell>
          <cell r="E4254" t="str">
            <v>Automática con Telemetría</v>
          </cell>
          <cell r="F4254" t="str">
            <v>Activa</v>
          </cell>
          <cell r="G4254">
            <v>42916.791666666664</v>
          </cell>
          <cell r="H4254">
            <v>1483</v>
          </cell>
          <cell r="I4254">
            <v>4.3211138900000003</v>
          </cell>
          <cell r="J4254">
            <v>-76.258811109999996</v>
          </cell>
          <cell r="K4254" t="str">
            <v>Valle del Cauca</v>
          </cell>
          <cell r="L4254" t="str">
            <v>Bolívar (Valle del cauca)</v>
          </cell>
          <cell r="M4254" t="str">
            <v>Area Operativa 09 - Cauca-Valle-Caldas</v>
          </cell>
          <cell r="N4254" t="str">
            <v>Magdalena Cauca</v>
          </cell>
          <cell r="O4254" t="str">
            <v>Cauca</v>
          </cell>
          <cell r="P4254" t="str">
            <v>Creación de estaciones de CVC no migradas a dhime</v>
          </cell>
          <cell r="Q4254">
            <v>0</v>
          </cell>
        </row>
        <row r="4255">
          <cell r="B4255">
            <v>26085210</v>
          </cell>
          <cell r="C4255" t="str">
            <v>EL PORVENIR - PESCADOR - AUT [26085210]</v>
          </cell>
          <cell r="D4255" t="str">
            <v>Pluviográfica</v>
          </cell>
          <cell r="E4255" t="str">
            <v>Automática con Telemetría</v>
          </cell>
          <cell r="F4255" t="str">
            <v>Activa</v>
          </cell>
          <cell r="G4255">
            <v>42916.791666666664</v>
          </cell>
          <cell r="H4255">
            <v>1671</v>
          </cell>
          <cell r="I4255">
            <v>4.3035138899999996</v>
          </cell>
          <cell r="J4255">
            <v>-76.285713890000011</v>
          </cell>
          <cell r="K4255" t="str">
            <v>Valle del Cauca</v>
          </cell>
          <cell r="L4255" t="str">
            <v>Bolívar (Valle del cauca)</v>
          </cell>
          <cell r="M4255" t="str">
            <v>Area Operativa 09 - Cauca-Valle-Caldas</v>
          </cell>
          <cell r="N4255" t="str">
            <v>Magdalena Cauca</v>
          </cell>
          <cell r="O4255" t="str">
            <v>Cauca</v>
          </cell>
          <cell r="P4255" t="str">
            <v>Creación de estaciones de CVC no migradas a dhime</v>
          </cell>
          <cell r="Q4255">
            <v>0</v>
          </cell>
        </row>
        <row r="4256">
          <cell r="B4256">
            <v>53117040</v>
          </cell>
          <cell r="C4256" t="str">
            <v>ESCALERETE - AUT [53117040]</v>
          </cell>
          <cell r="D4256" t="str">
            <v>Pluviográfica</v>
          </cell>
          <cell r="E4256" t="str">
            <v>Automática con Telemetría</v>
          </cell>
          <cell r="F4256" t="str">
            <v>Activa</v>
          </cell>
          <cell r="G4256">
            <v>42916.791666666664</v>
          </cell>
          <cell r="H4256">
            <v>150</v>
          </cell>
          <cell r="I4256">
            <v>3.8291027799999999</v>
          </cell>
          <cell r="J4256">
            <v>-76.869891670000001</v>
          </cell>
          <cell r="K4256" t="str">
            <v>Valle del Cauca</v>
          </cell>
          <cell r="L4256" t="str">
            <v>Buenaventura</v>
          </cell>
          <cell r="M4256" t="str">
            <v>Area Operativa 09 - Cauca-Valle-Caldas</v>
          </cell>
          <cell r="N4256" t="str">
            <v>Pacifico</v>
          </cell>
          <cell r="O4256" t="str">
            <v>Tapaje - Dagua - Directos</v>
          </cell>
          <cell r="P4256" t="str">
            <v>Creación de estaciones de CVC no migradas a dhime</v>
          </cell>
          <cell r="Q4256">
            <v>0</v>
          </cell>
        </row>
        <row r="4257">
          <cell r="B4257">
            <v>26120740</v>
          </cell>
          <cell r="C4257" t="str">
            <v>HERACLIO URIBE - AUT [26120740]</v>
          </cell>
          <cell r="D4257" t="str">
            <v>Pluviográfica</v>
          </cell>
          <cell r="E4257" t="str">
            <v>Automática con Telemetría</v>
          </cell>
          <cell r="F4257" t="str">
            <v>Activa</v>
          </cell>
          <cell r="G4257">
            <v>42916.791666666664</v>
          </cell>
          <cell r="H4257">
            <v>1540</v>
          </cell>
          <cell r="I4257">
            <v>4.2850333300000001</v>
          </cell>
          <cell r="J4257">
            <v>-75.902869440000003</v>
          </cell>
          <cell r="K4257" t="str">
            <v>Valle del Cauca</v>
          </cell>
          <cell r="L4257" t="str">
            <v>Sevilla</v>
          </cell>
          <cell r="M4257" t="str">
            <v>Area Operativa 09 - Cauca-Valle-Caldas</v>
          </cell>
          <cell r="N4257" t="str">
            <v>Magdalena Cauca</v>
          </cell>
          <cell r="O4257" t="str">
            <v>Cauca</v>
          </cell>
          <cell r="P4257" t="str">
            <v>Creación de estaciones de CVC no migradas a dhime</v>
          </cell>
          <cell r="Q4257">
            <v>0</v>
          </cell>
        </row>
        <row r="4258">
          <cell r="B4258">
            <v>26287010</v>
          </cell>
          <cell r="C4258" t="str">
            <v>LA BALSA - AUT [26287010]</v>
          </cell>
          <cell r="D4258" t="str">
            <v>Pluviográfica</v>
          </cell>
          <cell r="E4258" t="str">
            <v>Automática con Telemetría</v>
          </cell>
          <cell r="F4258" t="str">
            <v>Activa</v>
          </cell>
          <cell r="G4258">
            <v>42916.791666666664</v>
          </cell>
          <cell r="H4258">
            <v>986</v>
          </cell>
          <cell r="I4258">
            <v>3.0887111100000002</v>
          </cell>
          <cell r="J4258">
            <v>-76.598227780000002</v>
          </cell>
          <cell r="K4258" t="str">
            <v>Cauca</v>
          </cell>
          <cell r="L4258" t="str">
            <v>Buenos Aires</v>
          </cell>
          <cell r="M4258" t="str">
            <v>Area Operativa 09 - Cauca-Valle-Caldas</v>
          </cell>
          <cell r="N4258" t="str">
            <v>Magdalena Cauca</v>
          </cell>
          <cell r="O4258" t="str">
            <v>Cauca</v>
          </cell>
          <cell r="P4258" t="str">
            <v>Creación de estaciones de CVC no migradas a dhime</v>
          </cell>
          <cell r="Q4258">
            <v>0</v>
          </cell>
        </row>
        <row r="4259">
          <cell r="B4259">
            <v>26317010</v>
          </cell>
          <cell r="C4259" t="str">
            <v>LOS CHORROS - AUT [26317010]</v>
          </cell>
          <cell r="D4259" t="str">
            <v>Pluviográfica</v>
          </cell>
          <cell r="E4259" t="str">
            <v>Automática con Telemetría</v>
          </cell>
          <cell r="F4259" t="str">
            <v>Activa</v>
          </cell>
          <cell r="G4259">
            <v>42916.791666666664</v>
          </cell>
          <cell r="H4259">
            <v>949</v>
          </cell>
          <cell r="I4259">
            <v>3.9008805600000001</v>
          </cell>
          <cell r="J4259">
            <v>-76.374877779999991</v>
          </cell>
          <cell r="K4259" t="str">
            <v>Valle del Cauca</v>
          </cell>
          <cell r="L4259" t="str">
            <v>Yotoco</v>
          </cell>
          <cell r="M4259" t="str">
            <v>Area Operativa 09 - Cauca-Valle-Caldas</v>
          </cell>
          <cell r="N4259" t="str">
            <v>Magdalena Cauca</v>
          </cell>
          <cell r="O4259" t="str">
            <v>Cauca</v>
          </cell>
          <cell r="P4259" t="str">
            <v>Creación de estaciones de CVC no migradas a dhime</v>
          </cell>
          <cell r="Q4259">
            <v>0</v>
          </cell>
        </row>
        <row r="4260">
          <cell r="B4260">
            <v>26330050</v>
          </cell>
          <cell r="C4260" t="str">
            <v>MEDIACANOA - AUT [26330050]</v>
          </cell>
          <cell r="D4260" t="str">
            <v>Pluviográfica</v>
          </cell>
          <cell r="E4260" t="str">
            <v>Automática con Telemetría</v>
          </cell>
          <cell r="F4260" t="str">
            <v>Activa</v>
          </cell>
          <cell r="G4260">
            <v>42916.791666666664</v>
          </cell>
          <cell r="H4260">
            <v>920</v>
          </cell>
          <cell r="I4260">
            <v>3.891025</v>
          </cell>
          <cell r="J4260">
            <v>-76.348416669999992</v>
          </cell>
          <cell r="K4260" t="str">
            <v>Valle del Cauca</v>
          </cell>
          <cell r="L4260" t="str">
            <v>Buga</v>
          </cell>
          <cell r="M4260" t="str">
            <v>Area Operativa 09 - Cauca-Valle-Caldas</v>
          </cell>
          <cell r="N4260" t="str">
            <v>Magdalena Cauca</v>
          </cell>
          <cell r="O4260" t="str">
            <v>Cauca</v>
          </cell>
          <cell r="P4260" t="str">
            <v>Creación de estaciones de CVC no migradas a dhime</v>
          </cell>
          <cell r="Q4260">
            <v>0</v>
          </cell>
        </row>
        <row r="4261">
          <cell r="B4261">
            <v>26105290</v>
          </cell>
          <cell r="C4261" t="str">
            <v>MONTELORO - AUT [26105290]</v>
          </cell>
          <cell r="D4261" t="str">
            <v>Pluviográfica</v>
          </cell>
          <cell r="E4261" t="str">
            <v>Automática con Telemetría</v>
          </cell>
          <cell r="F4261" t="str">
            <v>Activa</v>
          </cell>
          <cell r="G4261">
            <v>42916.791666666664</v>
          </cell>
          <cell r="H4261">
            <v>1861</v>
          </cell>
          <cell r="I4261">
            <v>3.9623222199999999</v>
          </cell>
          <cell r="J4261">
            <v>-76.061591669999999</v>
          </cell>
          <cell r="K4261" t="str">
            <v>Valle del Cauca</v>
          </cell>
          <cell r="L4261" t="str">
            <v>Tuluá</v>
          </cell>
          <cell r="M4261" t="str">
            <v>Area Operativa 09 - Cauca-Valle-Caldas</v>
          </cell>
          <cell r="N4261" t="str">
            <v>Magdalena Cauca</v>
          </cell>
          <cell r="O4261" t="str">
            <v>Cauca</v>
          </cell>
          <cell r="P4261" t="str">
            <v>Creación de estaciones de CVC no migradas a dhime</v>
          </cell>
          <cell r="Q4261">
            <v>0</v>
          </cell>
        </row>
        <row r="4262">
          <cell r="B4262">
            <v>26070790</v>
          </cell>
          <cell r="C4262" t="str">
            <v>NAVARRO - AUT [26070790]</v>
          </cell>
          <cell r="D4262" t="str">
            <v>Pluviográfica</v>
          </cell>
          <cell r="E4262" t="str">
            <v>Automática con Telemetría</v>
          </cell>
          <cell r="F4262" t="str">
            <v>Activa</v>
          </cell>
          <cell r="G4262">
            <v>42916.791666666664</v>
          </cell>
          <cell r="H4262">
            <v>950</v>
          </cell>
          <cell r="I4262">
            <v>3.4045999999999998</v>
          </cell>
          <cell r="J4262">
            <v>-76.463527779999993</v>
          </cell>
          <cell r="K4262" t="str">
            <v>Valle del Cauca</v>
          </cell>
          <cell r="L4262" t="str">
            <v>Candelaria (Valle del cauca)</v>
          </cell>
          <cell r="M4262" t="str">
            <v>Area Operativa 09 - Cauca-Valle-Caldas</v>
          </cell>
          <cell r="N4262" t="str">
            <v>Magdalena Cauca</v>
          </cell>
          <cell r="O4262" t="str">
            <v>Cauca</v>
          </cell>
          <cell r="P4262" t="str">
            <v>Creación de estaciones de CVC no migradas a dhime</v>
          </cell>
          <cell r="Q4262">
            <v>0</v>
          </cell>
        </row>
        <row r="4263">
          <cell r="B4263">
            <v>26085220</v>
          </cell>
          <cell r="C4263" t="str">
            <v>PESCADOR-BRUT - AUT [26085220]</v>
          </cell>
          <cell r="D4263" t="str">
            <v>Pluviográfica</v>
          </cell>
          <cell r="E4263" t="str">
            <v>Automática con Telemetría</v>
          </cell>
          <cell r="F4263" t="str">
            <v>Activa</v>
          </cell>
          <cell r="G4263">
            <v>42916.791666666664</v>
          </cell>
          <cell r="H4263">
            <v>1461</v>
          </cell>
          <cell r="I4263">
            <v>4.3408916699999995</v>
          </cell>
          <cell r="J4263">
            <v>-76.246116669999992</v>
          </cell>
          <cell r="K4263" t="str">
            <v>Valle del Cauca</v>
          </cell>
          <cell r="L4263" t="str">
            <v>Bolívar (Valle del cauca)</v>
          </cell>
          <cell r="M4263" t="str">
            <v>Area Operativa 09 - Cauca-Valle-Caldas</v>
          </cell>
          <cell r="N4263" t="str">
            <v>Magdalena Cauca</v>
          </cell>
          <cell r="O4263" t="str">
            <v>Cauca</v>
          </cell>
          <cell r="P4263" t="str">
            <v>Creación de estaciones de CVC no migradas a dhime</v>
          </cell>
          <cell r="Q4263">
            <v>0</v>
          </cell>
        </row>
        <row r="4264">
          <cell r="B4264">
            <v>1301700132</v>
          </cell>
          <cell r="C4264" t="str">
            <v>URRÁ RÍO SINÚ - AUT [1301700132]</v>
          </cell>
          <cell r="D4264" t="str">
            <v>Limnigráfica</v>
          </cell>
          <cell r="E4264" t="str">
            <v>Automática con Telemetría</v>
          </cell>
          <cell r="F4264" t="str">
            <v>Activa</v>
          </cell>
          <cell r="G4264">
            <v>43452.791666666664</v>
          </cell>
          <cell r="H4264">
            <v>134</v>
          </cell>
          <cell r="I4264">
            <v>7.74428889</v>
          </cell>
          <cell r="J4264">
            <v>-76.247605560000011</v>
          </cell>
          <cell r="K4264" t="str">
            <v>Córdoba</v>
          </cell>
          <cell r="L4264" t="str">
            <v>Tierralta</v>
          </cell>
          <cell r="M4264" t="str">
            <v>Area Operativa 02 - Atlántico-Bolivar-Sucre</v>
          </cell>
          <cell r="N4264" t="str">
            <v>Caribe</v>
          </cell>
          <cell r="O4264" t="str">
            <v>Sinú</v>
          </cell>
          <cell r="P4264" t="str">
            <v>Solicitado mediante correo electrónica por parte del Coordinador del Grupo de Planeación Henry Romero</v>
          </cell>
          <cell r="Q4264" t="str">
            <v>Sinu</v>
          </cell>
        </row>
        <row r="4265">
          <cell r="B4265">
            <v>2702000001</v>
          </cell>
          <cell r="C4265" t="str">
            <v>YARUMAL - AUT  [2702000001]</v>
          </cell>
          <cell r="D4265" t="str">
            <v>Pluviográfica</v>
          </cell>
          <cell r="E4265" t="str">
            <v>Automática con Telemetría</v>
          </cell>
          <cell r="F4265" t="str">
            <v>Activa</v>
          </cell>
          <cell r="G4265">
            <v>41346</v>
          </cell>
          <cell r="H4265">
            <v>2383</v>
          </cell>
          <cell r="I4265">
            <v>6.968</v>
          </cell>
          <cell r="J4265">
            <v>-75.415361110000006</v>
          </cell>
          <cell r="K4265" t="str">
            <v>Antioquia</v>
          </cell>
          <cell r="L4265" t="str">
            <v>Yarumal</v>
          </cell>
          <cell r="M4265" t="str">
            <v>Area Operativa 01 - Antioquia-Chocó</v>
          </cell>
          <cell r="N4265" t="str">
            <v>Magdalena Cauca</v>
          </cell>
          <cell r="O4265" t="str">
            <v>Nechí</v>
          </cell>
          <cell r="P4265" t="str">
            <v>Orfeo 20187140000353</v>
          </cell>
          <cell r="Q4265">
            <v>0</v>
          </cell>
        </row>
        <row r="4266">
          <cell r="B4266">
            <v>2620000004</v>
          </cell>
          <cell r="C4266" t="str">
            <v>VALDIVIA - AUT  [2620000004]</v>
          </cell>
          <cell r="D4266" t="str">
            <v>Pluviográfica</v>
          </cell>
          <cell r="E4266" t="str">
            <v>Automática con Telemetría</v>
          </cell>
          <cell r="F4266" t="str">
            <v>Activa</v>
          </cell>
          <cell r="G4266">
            <v>41351</v>
          </cell>
          <cell r="H4266">
            <v>1313</v>
          </cell>
          <cell r="I4266">
            <v>7.1403611099999997</v>
          </cell>
          <cell r="J4266">
            <v>-75.460611110000002</v>
          </cell>
          <cell r="K4266" t="str">
            <v>Antioquia</v>
          </cell>
          <cell r="L4266" t="str">
            <v>Valdivia</v>
          </cell>
          <cell r="M4266" t="str">
            <v>Area Operativa 01 - Antioquia-Chocó</v>
          </cell>
          <cell r="N4266" t="str">
            <v>Magdalena Cauca</v>
          </cell>
          <cell r="O4266" t="str">
            <v>Cauca</v>
          </cell>
          <cell r="P4266" t="str">
            <v>ORFEO 20187140000353</v>
          </cell>
          <cell r="Q4266">
            <v>0</v>
          </cell>
        </row>
        <row r="4267">
          <cell r="B4267">
            <v>2620000005</v>
          </cell>
          <cell r="C4267" t="str">
            <v>TOLEDO - AUT  [2620000005]</v>
          </cell>
          <cell r="D4267" t="str">
            <v>Pluviográfica</v>
          </cell>
          <cell r="E4267" t="str">
            <v>Automática con Telemetría</v>
          </cell>
          <cell r="F4267" t="str">
            <v>Activa</v>
          </cell>
          <cell r="G4267">
            <v>41349</v>
          </cell>
          <cell r="H4267">
            <v>1832</v>
          </cell>
          <cell r="I4267">
            <v>7.0115055599999998</v>
          </cell>
          <cell r="J4267">
            <v>-75.691388889999999</v>
          </cell>
          <cell r="K4267" t="str">
            <v>Antioquia</v>
          </cell>
          <cell r="L4267" t="str">
            <v>Toledo (Antioquia)</v>
          </cell>
          <cell r="M4267" t="str">
            <v>Area Operativa 01 - Antioquia-Chocó</v>
          </cell>
          <cell r="N4267" t="str">
            <v>Magdalena Cauca</v>
          </cell>
          <cell r="O4267" t="str">
            <v>Cauca</v>
          </cell>
          <cell r="P4267" t="str">
            <v>ORFEO 20187140000353</v>
          </cell>
          <cell r="Q4267">
            <v>0</v>
          </cell>
        </row>
        <row r="4268">
          <cell r="B4268">
            <v>2310000007</v>
          </cell>
          <cell r="C4268" t="str">
            <v>VEGACHI - AUT  [2310000007]</v>
          </cell>
          <cell r="D4268" t="str">
            <v>Pluviográfica</v>
          </cell>
          <cell r="E4268" t="str">
            <v>Automática con Telemetría</v>
          </cell>
          <cell r="F4268" t="str">
            <v>Activa</v>
          </cell>
          <cell r="G4268">
            <v>41348</v>
          </cell>
          <cell r="H4268">
            <v>992</v>
          </cell>
          <cell r="I4268">
            <v>6.7715555599999995</v>
          </cell>
          <cell r="J4268">
            <v>-74.798388889999998</v>
          </cell>
          <cell r="K4268" t="str">
            <v>Antioquia</v>
          </cell>
          <cell r="L4268" t="str">
            <v>Yalí</v>
          </cell>
          <cell r="M4268" t="str">
            <v>Area Operativa 01 - Antioquia-Chocó</v>
          </cell>
          <cell r="N4268" t="str">
            <v>Magdalena Cauca</v>
          </cell>
          <cell r="O4268" t="str">
            <v>Medio Magdalena</v>
          </cell>
          <cell r="P4268" t="str">
            <v>ORFEO 20187140000353</v>
          </cell>
          <cell r="Q4268">
            <v>0</v>
          </cell>
        </row>
        <row r="4269">
          <cell r="B4269">
            <v>2620000008</v>
          </cell>
          <cell r="C4269" t="str">
            <v>VENECIA - AUT  [2620000008]</v>
          </cell>
          <cell r="D4269" t="str">
            <v>Pluviográfica</v>
          </cell>
          <cell r="E4269" t="str">
            <v>Automática con Telemetría</v>
          </cell>
          <cell r="F4269" t="str">
            <v>Activa</v>
          </cell>
          <cell r="G4269">
            <v>41394</v>
          </cell>
          <cell r="H4269">
            <v>1331</v>
          </cell>
          <cell r="I4269">
            <v>5.9630000000000001</v>
          </cell>
          <cell r="J4269">
            <v>-75.73444443999999</v>
          </cell>
          <cell r="K4269" t="str">
            <v>Antioquia</v>
          </cell>
          <cell r="L4269" t="str">
            <v>Venecia (Antioquia)</v>
          </cell>
          <cell r="M4269" t="str">
            <v>Area Operativa 01 - Antioquia-Chocó</v>
          </cell>
          <cell r="N4269" t="str">
            <v>Magdalena Cauca</v>
          </cell>
          <cell r="O4269" t="str">
            <v>Cauca</v>
          </cell>
          <cell r="P4269" t="str">
            <v>ORFEO 20187140000353</v>
          </cell>
          <cell r="Q4269">
            <v>0</v>
          </cell>
        </row>
        <row r="4270">
          <cell r="B4270">
            <v>2701000009</v>
          </cell>
          <cell r="C4270" t="str">
            <v>YALI - AUT  [2701000009]</v>
          </cell>
          <cell r="D4270" t="str">
            <v>Pluviográfica</v>
          </cell>
          <cell r="E4270" t="str">
            <v>Automática con Telemetría</v>
          </cell>
          <cell r="F4270" t="str">
            <v>Activa</v>
          </cell>
          <cell r="G4270">
            <v>41351</v>
          </cell>
          <cell r="H4270">
            <v>1774</v>
          </cell>
          <cell r="I4270">
            <v>6.0918888899999999</v>
          </cell>
          <cell r="J4270">
            <v>-75.634694440000004</v>
          </cell>
          <cell r="K4270" t="str">
            <v>Antioquia</v>
          </cell>
          <cell r="L4270" t="str">
            <v>Caldas (Antioquia)</v>
          </cell>
          <cell r="M4270" t="str">
            <v>Area Operativa 01 - Antioquia-Chocó</v>
          </cell>
          <cell r="N4270" t="str">
            <v>Magdalena Cauca</v>
          </cell>
          <cell r="O4270" t="str">
            <v>Nechí</v>
          </cell>
          <cell r="P4270" t="str">
            <v>ORFEO 20187140000353</v>
          </cell>
          <cell r="Q4270">
            <v>0</v>
          </cell>
        </row>
        <row r="4271">
          <cell r="B4271">
            <v>2317000011</v>
          </cell>
          <cell r="C4271" t="str">
            <v>YONDO - AUT  [2317000011]</v>
          </cell>
          <cell r="D4271" t="str">
            <v>Pluviográfica</v>
          </cell>
          <cell r="E4271" t="str">
            <v>Automática con Telemetría</v>
          </cell>
          <cell r="F4271" t="str">
            <v>Activa</v>
          </cell>
          <cell r="G4271">
            <v>41347</v>
          </cell>
          <cell r="H4271">
            <v>71</v>
          </cell>
          <cell r="I4271">
            <v>7.0046638899999998</v>
          </cell>
          <cell r="J4271">
            <v>-73.910369440000011</v>
          </cell>
          <cell r="K4271" t="str">
            <v>Antioquia</v>
          </cell>
          <cell r="L4271" t="str">
            <v>Yondó (Casabe)</v>
          </cell>
          <cell r="M4271" t="str">
            <v>Area Operativa 08 - Santanderes-Arauca</v>
          </cell>
          <cell r="N4271" t="str">
            <v>Magdalena Cauca</v>
          </cell>
          <cell r="O4271" t="str">
            <v>Medio Magdalena</v>
          </cell>
          <cell r="P4271" t="str">
            <v>ORFEO 20187140000353</v>
          </cell>
          <cell r="Q4271">
            <v>0</v>
          </cell>
        </row>
        <row r="4272">
          <cell r="B4272">
            <v>2317000012</v>
          </cell>
          <cell r="C4272" t="str">
            <v>YONDO - CAÑO BLANCO - AUT  [2317000012]</v>
          </cell>
          <cell r="D4272" t="str">
            <v>Pluviográfica</v>
          </cell>
          <cell r="E4272" t="str">
            <v>Automática con Telemetría</v>
          </cell>
          <cell r="F4272" t="str">
            <v>En Mantenimiento</v>
          </cell>
          <cell r="G4272">
            <v>43104</v>
          </cell>
          <cell r="H4272">
            <v>87</v>
          </cell>
          <cell r="I4272">
            <v>6.94513889</v>
          </cell>
          <cell r="J4272">
            <v>-74.051333329999991</v>
          </cell>
          <cell r="K4272" t="str">
            <v>Antioquia</v>
          </cell>
          <cell r="L4272" t="str">
            <v>Yondó (Casabe)</v>
          </cell>
          <cell r="M4272" t="str">
            <v>Area Operativa 08 - Santanderes-Arauca</v>
          </cell>
          <cell r="N4272" t="str">
            <v>Magdalena Cauca</v>
          </cell>
          <cell r="O4272" t="str">
            <v>Medio Magdalena</v>
          </cell>
          <cell r="P4272" t="str">
            <v>ORFEO 20187140000353</v>
          </cell>
          <cell r="Q4272">
            <v>0</v>
          </cell>
        </row>
        <row r="4273">
          <cell r="B4273">
            <v>2703000013</v>
          </cell>
          <cell r="C4273" t="str">
            <v>ZARAGOZA - AUT  [2703000013]</v>
          </cell>
          <cell r="D4273" t="str">
            <v>Pluviográfica</v>
          </cell>
          <cell r="E4273" t="str">
            <v>Automática con Telemetría</v>
          </cell>
          <cell r="F4273" t="str">
            <v>Activa</v>
          </cell>
          <cell r="G4273">
            <v>41437</v>
          </cell>
          <cell r="H4273">
            <v>85</v>
          </cell>
          <cell r="I4273">
            <v>7.4923277800000001</v>
          </cell>
          <cell r="J4273">
            <v>-74.868038889999994</v>
          </cell>
          <cell r="K4273" t="str">
            <v>Antioquia</v>
          </cell>
          <cell r="L4273" t="str">
            <v>Zaragoza</v>
          </cell>
          <cell r="M4273" t="str">
            <v>Area Operativa 01 - Antioquia-Chocó</v>
          </cell>
          <cell r="N4273" t="str">
            <v>Magdalena Cauca</v>
          </cell>
          <cell r="O4273" t="str">
            <v>Nechí</v>
          </cell>
          <cell r="P4273" t="str">
            <v>ORFEO 20187140000353</v>
          </cell>
          <cell r="Q4273">
            <v>0</v>
          </cell>
        </row>
        <row r="4274">
          <cell r="B4274">
            <v>2701000015</v>
          </cell>
          <cell r="C4274" t="str">
            <v>AMALFI - AUT  [2701000015]</v>
          </cell>
          <cell r="D4274" t="str">
            <v>Pluviográfica</v>
          </cell>
          <cell r="E4274" t="str">
            <v>Automática con Telemetría</v>
          </cell>
          <cell r="F4274" t="str">
            <v>Activa</v>
          </cell>
          <cell r="G4274">
            <v>41344</v>
          </cell>
          <cell r="H4274">
            <v>1566</v>
          </cell>
          <cell r="I4274">
            <v>6.9137777800000002</v>
          </cell>
          <cell r="J4274">
            <v>-75.079805560000011</v>
          </cell>
          <cell r="K4274" t="str">
            <v>Antioquia</v>
          </cell>
          <cell r="L4274" t="str">
            <v>Amalfi</v>
          </cell>
          <cell r="M4274" t="str">
            <v>Area Operativa 01 - Antioquia-Chocó</v>
          </cell>
          <cell r="N4274" t="str">
            <v>Magdalena Cauca</v>
          </cell>
          <cell r="O4274" t="str">
            <v>Nechí</v>
          </cell>
          <cell r="P4274" t="str">
            <v>ORFEO 20187140000353</v>
          </cell>
          <cell r="Q4274">
            <v>0</v>
          </cell>
        </row>
        <row r="4275">
          <cell r="B4275">
            <v>2619000016</v>
          </cell>
          <cell r="C4275" t="str">
            <v>ANDES - AUT  [2619000016]</v>
          </cell>
          <cell r="D4275" t="str">
            <v>Pluviográfica</v>
          </cell>
          <cell r="E4275" t="str">
            <v>Automática con Telemetría</v>
          </cell>
          <cell r="F4275" t="str">
            <v>Activa</v>
          </cell>
          <cell r="G4275">
            <v>41398</v>
          </cell>
          <cell r="H4275">
            <v>1388</v>
          </cell>
          <cell r="I4275">
            <v>5.6554166700000001</v>
          </cell>
          <cell r="J4275">
            <v>-75.88255556</v>
          </cell>
          <cell r="K4275" t="str">
            <v>Antioquia</v>
          </cell>
          <cell r="L4275" t="str">
            <v>Andes</v>
          </cell>
          <cell r="M4275" t="str">
            <v>Area Operativa 01 - Antioquia-Chocó</v>
          </cell>
          <cell r="N4275" t="str">
            <v>Magdalena Cauca</v>
          </cell>
          <cell r="O4275" t="str">
            <v>Cauca</v>
          </cell>
          <cell r="P4275" t="str">
            <v>ORFEO 20187140000353</v>
          </cell>
          <cell r="Q4275">
            <v>0</v>
          </cell>
        </row>
        <row r="4276">
          <cell r="B4276">
            <v>2619000017</v>
          </cell>
          <cell r="C4276" t="str">
            <v>ANDES - SAN AGUSTÍN - AUT  [2619000017]</v>
          </cell>
          <cell r="D4276" t="str">
            <v>Pluviográfica</v>
          </cell>
          <cell r="E4276" t="str">
            <v>Automática con Telemetría</v>
          </cell>
          <cell r="F4276" t="str">
            <v>En Mantenimiento</v>
          </cell>
          <cell r="G4276">
            <v>43034</v>
          </cell>
          <cell r="H4276">
            <v>1944</v>
          </cell>
          <cell r="I4276">
            <v>5.6199166700000003</v>
          </cell>
          <cell r="J4276">
            <v>-75.94313889</v>
          </cell>
          <cell r="K4276" t="str">
            <v>Antioquia</v>
          </cell>
          <cell r="L4276" t="str">
            <v>Andes</v>
          </cell>
          <cell r="M4276" t="str">
            <v>Area Operativa 01 - Antioquia-Chocó</v>
          </cell>
          <cell r="N4276" t="str">
            <v>Magdalena Cauca</v>
          </cell>
          <cell r="O4276" t="str">
            <v>Cauca</v>
          </cell>
          <cell r="P4276" t="str">
            <v>ORFEO 20187140000353</v>
          </cell>
          <cell r="Q4276">
            <v>0</v>
          </cell>
        </row>
        <row r="4277">
          <cell r="B4277">
            <v>2620000018</v>
          </cell>
          <cell r="C4277" t="str">
            <v>ANGELOPOLIS - AUT  [2620000018]</v>
          </cell>
          <cell r="D4277" t="str">
            <v>Pluviográfica</v>
          </cell>
          <cell r="E4277" t="str">
            <v>Automática con Telemetría</v>
          </cell>
          <cell r="F4277" t="str">
            <v>Activa</v>
          </cell>
          <cell r="G4277">
            <v>41340</v>
          </cell>
          <cell r="H4277">
            <v>1741</v>
          </cell>
          <cell r="I4277">
            <v>6.12197222</v>
          </cell>
          <cell r="J4277">
            <v>-75.711777779999991</v>
          </cell>
          <cell r="K4277" t="str">
            <v>Antioquia</v>
          </cell>
          <cell r="L4277" t="str">
            <v>Angelópolis</v>
          </cell>
          <cell r="M4277" t="str">
            <v>Area Operativa 01 - Antioquia-Chocó</v>
          </cell>
          <cell r="N4277" t="str">
            <v>Magdalena Cauca</v>
          </cell>
          <cell r="O4277" t="str">
            <v>Cauca</v>
          </cell>
          <cell r="P4277" t="str">
            <v>ORFEO 20187140000353</v>
          </cell>
          <cell r="Q4277">
            <v>0</v>
          </cell>
        </row>
        <row r="4278">
          <cell r="B4278">
            <v>2702000019</v>
          </cell>
          <cell r="C4278" t="str">
            <v>ANGOSTURA - AUT  [2702000019]</v>
          </cell>
          <cell r="D4278" t="str">
            <v>Pluviográfica</v>
          </cell>
          <cell r="E4278" t="str">
            <v>Automática con Telemetría</v>
          </cell>
          <cell r="F4278" t="str">
            <v>Activa</v>
          </cell>
          <cell r="G4278">
            <v>41351</v>
          </cell>
          <cell r="H4278">
            <v>1842</v>
          </cell>
          <cell r="I4278">
            <v>6.8824722200000004</v>
          </cell>
          <cell r="J4278">
            <v>-75.34005556000001</v>
          </cell>
          <cell r="K4278" t="str">
            <v>Antioquia</v>
          </cell>
          <cell r="L4278" t="str">
            <v>Angostura</v>
          </cell>
          <cell r="M4278" t="str">
            <v>Area Operativa 01 - Antioquia-Chocó</v>
          </cell>
          <cell r="N4278" t="str">
            <v>Magdalena Cauca</v>
          </cell>
          <cell r="O4278" t="str">
            <v>Nechí</v>
          </cell>
          <cell r="P4278" t="str">
            <v>ORFEO 20187140000353</v>
          </cell>
          <cell r="Q4278">
            <v>0</v>
          </cell>
        </row>
        <row r="4279">
          <cell r="B4279">
            <v>2702000020</v>
          </cell>
          <cell r="C4279" t="str">
            <v>ANORI - AUT  [2702000020]</v>
          </cell>
          <cell r="D4279" t="str">
            <v>Pluviográfica</v>
          </cell>
          <cell r="E4279" t="str">
            <v>Automática con Telemetría</v>
          </cell>
          <cell r="F4279" t="str">
            <v>Activa</v>
          </cell>
          <cell r="G4279">
            <v>41342</v>
          </cell>
          <cell r="H4279">
            <v>1529</v>
          </cell>
          <cell r="I4279">
            <v>7.07697222</v>
          </cell>
          <cell r="J4279">
            <v>-75.142277780000001</v>
          </cell>
          <cell r="K4279" t="str">
            <v>Antioquia</v>
          </cell>
          <cell r="L4279" t="str">
            <v>Anorí</v>
          </cell>
          <cell r="M4279" t="str">
            <v>Area Operativa 01 - Antioquia-Chocó</v>
          </cell>
          <cell r="N4279" t="str">
            <v>Magdalena Cauca</v>
          </cell>
          <cell r="O4279" t="str">
            <v>Nechí</v>
          </cell>
          <cell r="P4279" t="str">
            <v>ORFEO 20187140000353</v>
          </cell>
          <cell r="Q4279">
            <v>0</v>
          </cell>
        </row>
        <row r="4280">
          <cell r="B4280">
            <v>2701000023</v>
          </cell>
          <cell r="C4280" t="str">
            <v>BARBOSA - AUT  [2701000023]</v>
          </cell>
          <cell r="D4280" t="str">
            <v>Pluviográfica</v>
          </cell>
          <cell r="E4280" t="str">
            <v>Automática con Telemetría</v>
          </cell>
          <cell r="F4280" t="str">
            <v>Activa</v>
          </cell>
          <cell r="G4280">
            <v>41347</v>
          </cell>
          <cell r="H4280">
            <v>1404</v>
          </cell>
          <cell r="I4280">
            <v>6.4310555599999999</v>
          </cell>
          <cell r="J4280">
            <v>-75.325722220000003</v>
          </cell>
          <cell r="K4280" t="str">
            <v>Antioquia</v>
          </cell>
          <cell r="L4280" t="str">
            <v>Barbosa (Antioquia)</v>
          </cell>
          <cell r="M4280" t="str">
            <v>Area Operativa 01 - Antioquia-Chocó</v>
          </cell>
          <cell r="N4280" t="str">
            <v>Magdalena Cauca</v>
          </cell>
          <cell r="O4280" t="str">
            <v>Nechí</v>
          </cell>
          <cell r="P4280" t="str">
            <v>ORFEO 20187140000353</v>
          </cell>
          <cell r="Q4280">
            <v>0</v>
          </cell>
        </row>
        <row r="4281">
          <cell r="B4281">
            <v>2701000024</v>
          </cell>
          <cell r="C4281" t="str">
            <v>BELLO - AUT  [2701000024]</v>
          </cell>
          <cell r="D4281" t="str">
            <v>Pluviográfica</v>
          </cell>
          <cell r="E4281" t="str">
            <v>Automática con Telemetría</v>
          </cell>
          <cell r="F4281" t="str">
            <v>Activa</v>
          </cell>
          <cell r="G4281">
            <v>41348</v>
          </cell>
          <cell r="H4281">
            <v>1774</v>
          </cell>
          <cell r="I4281">
            <v>6.0918888899999999</v>
          </cell>
          <cell r="J4281">
            <v>-75.634694440000004</v>
          </cell>
          <cell r="K4281" t="str">
            <v>Antioquia</v>
          </cell>
          <cell r="L4281" t="str">
            <v>Caldas (Antioquia)</v>
          </cell>
          <cell r="M4281" t="str">
            <v>Area Operativa 01 - Antioquia-Chocó</v>
          </cell>
          <cell r="N4281" t="str">
            <v>Magdalena Cauca</v>
          </cell>
          <cell r="O4281" t="str">
            <v>Nechí</v>
          </cell>
          <cell r="P4281" t="str">
            <v>ORFEO 20187140000353</v>
          </cell>
          <cell r="Q4281">
            <v>0</v>
          </cell>
        </row>
        <row r="4282">
          <cell r="B4282">
            <v>2619000026</v>
          </cell>
          <cell r="C4282" t="str">
            <v>BETANIA (Andes Tapartó) - AUT  [2619000026]</v>
          </cell>
          <cell r="D4282" t="str">
            <v>Pluviográfica</v>
          </cell>
          <cell r="E4282" t="str">
            <v>Automática con Telemetría</v>
          </cell>
          <cell r="F4282" t="str">
            <v>Activa</v>
          </cell>
          <cell r="G4282">
            <v>41396</v>
          </cell>
          <cell r="H4282">
            <v>1577</v>
          </cell>
          <cell r="I4282">
            <v>5.7005833299999997</v>
          </cell>
          <cell r="J4282">
            <v>-75.96647222</v>
          </cell>
          <cell r="K4282" t="str">
            <v>Antioquia</v>
          </cell>
          <cell r="L4282" t="str">
            <v>Andes</v>
          </cell>
          <cell r="M4282" t="str">
            <v>Area Operativa 01 - Antioquia-Chocó</v>
          </cell>
          <cell r="N4282" t="str">
            <v>Magdalena Cauca</v>
          </cell>
          <cell r="O4282" t="str">
            <v>Cauca</v>
          </cell>
          <cell r="P4282" t="str">
            <v>ORFEO 20187140000353</v>
          </cell>
          <cell r="Q4282">
            <v>0</v>
          </cell>
        </row>
        <row r="4283">
          <cell r="B4283">
            <v>2621000027</v>
          </cell>
          <cell r="C4283" t="str">
            <v>BETULIA - AUT  [2621000027]</v>
          </cell>
          <cell r="D4283" t="str">
            <v>Pluviográfica</v>
          </cell>
          <cell r="E4283" t="str">
            <v>Automática con Telemetría</v>
          </cell>
          <cell r="F4283" t="str">
            <v>Activa</v>
          </cell>
          <cell r="G4283">
            <v>41396</v>
          </cell>
          <cell r="H4283">
            <v>1748</v>
          </cell>
          <cell r="I4283">
            <v>6.1127944400000001</v>
          </cell>
          <cell r="J4283">
            <v>-75.990588889999998</v>
          </cell>
          <cell r="K4283" t="str">
            <v>Antioquia</v>
          </cell>
          <cell r="L4283" t="str">
            <v>Betulia (Antioquia)</v>
          </cell>
          <cell r="M4283" t="str">
            <v>Area Operativa 01 - Antioquia-Chocó</v>
          </cell>
          <cell r="N4283" t="str">
            <v>Magdalena Cauca</v>
          </cell>
          <cell r="O4283" t="str">
            <v>Cauca</v>
          </cell>
          <cell r="P4283" t="str">
            <v>ORFEO 20187140000353</v>
          </cell>
          <cell r="Q4283">
            <v>0</v>
          </cell>
        </row>
        <row r="4284">
          <cell r="B4284">
            <v>2621000029</v>
          </cell>
          <cell r="C4284" t="str">
            <v>BURITICA - AUT  [2621000029]</v>
          </cell>
          <cell r="D4284" t="str">
            <v>Pluviográfica</v>
          </cell>
          <cell r="E4284" t="str">
            <v>Automática con Telemetría</v>
          </cell>
          <cell r="F4284" t="str">
            <v>Activa</v>
          </cell>
          <cell r="G4284">
            <v>41394</v>
          </cell>
          <cell r="H4284">
            <v>1739</v>
          </cell>
          <cell r="I4284">
            <v>6.7178916700000002</v>
          </cell>
          <cell r="J4284">
            <v>-75.909727779999997</v>
          </cell>
          <cell r="K4284" t="str">
            <v>Antioquia</v>
          </cell>
          <cell r="L4284" t="str">
            <v>Buriticá</v>
          </cell>
          <cell r="M4284" t="str">
            <v>Area Operativa 01 - Antioquia-Chocó</v>
          </cell>
          <cell r="N4284" t="str">
            <v>Magdalena Cauca</v>
          </cell>
          <cell r="O4284" t="str">
            <v>Cauca</v>
          </cell>
          <cell r="P4284" t="str">
            <v>ORFEO 20187140000353</v>
          </cell>
          <cell r="Q4284">
            <v>0</v>
          </cell>
        </row>
        <row r="4285">
          <cell r="B4285">
            <v>4401700163</v>
          </cell>
          <cell r="C4285" t="str">
            <v>NIVEL TARUQUITA</v>
          </cell>
          <cell r="D4285" t="str">
            <v>Limnimétrica</v>
          </cell>
          <cell r="E4285" t="str">
            <v>Automática con Telemetría</v>
          </cell>
          <cell r="F4285" t="str">
            <v>Activa</v>
          </cell>
          <cell r="G4285">
            <v>43886</v>
          </cell>
          <cell r="H4285">
            <v>1147</v>
          </cell>
          <cell r="I4285">
            <v>1.1843055599999999</v>
          </cell>
          <cell r="J4285">
            <v>-76.682305560000003</v>
          </cell>
          <cell r="K4285" t="str">
            <v>Putumayo</v>
          </cell>
          <cell r="L4285" t="str">
            <v>Mocoa</v>
          </cell>
          <cell r="M4285" t="str">
            <v>Area Operativa 07 - Nariño-Putumayo</v>
          </cell>
          <cell r="N4285" t="str">
            <v>Amazonas</v>
          </cell>
          <cell r="O4285" t="str">
            <v>Caquetá</v>
          </cell>
          <cell r="P4285" t="str">
            <v>SOLICITUD INCLUSION SAT MOCOA</v>
          </cell>
          <cell r="Q4285" t="str">
            <v>Mocoa</v>
          </cell>
        </row>
        <row r="4286">
          <cell r="B4286">
            <v>2624000031</v>
          </cell>
          <cell r="C4286" t="str">
            <v>CACERES - JARDÍN - AUT  [2624000031]</v>
          </cell>
          <cell r="D4286" t="str">
            <v>Pluviográfica</v>
          </cell>
          <cell r="E4286" t="str">
            <v>Automática con Telemetría</v>
          </cell>
          <cell r="F4286" t="str">
            <v>Activa</v>
          </cell>
          <cell r="G4286">
            <v>43015</v>
          </cell>
          <cell r="H4286">
            <v>81</v>
          </cell>
          <cell r="I4286">
            <v>7.7651388900000002</v>
          </cell>
          <cell r="J4286">
            <v>-75.263972220000014</v>
          </cell>
          <cell r="K4286" t="str">
            <v>Antioquia</v>
          </cell>
          <cell r="L4286" t="str">
            <v>Cáceres</v>
          </cell>
          <cell r="M4286" t="str">
            <v>Area Operativa 01 - Antioquia-Chocó</v>
          </cell>
          <cell r="N4286" t="str">
            <v>Magdalena Cauca</v>
          </cell>
          <cell r="O4286" t="str">
            <v>Cauca</v>
          </cell>
          <cell r="P4286" t="str">
            <v>ORFEO 20187140000353</v>
          </cell>
          <cell r="Q4286">
            <v>0</v>
          </cell>
        </row>
        <row r="4287">
          <cell r="B4287">
            <v>2621000032</v>
          </cell>
          <cell r="C4287" t="str">
            <v>CAICEDO - AUT  [2621000032]</v>
          </cell>
          <cell r="D4287" t="str">
            <v>Pluviográfica</v>
          </cell>
          <cell r="E4287" t="str">
            <v>Automática con Telemetría</v>
          </cell>
          <cell r="F4287" t="str">
            <v>Activa</v>
          </cell>
          <cell r="G4287">
            <v>41341</v>
          </cell>
          <cell r="H4287">
            <v>2013</v>
          </cell>
          <cell r="I4287">
            <v>6.4169611099999999</v>
          </cell>
          <cell r="J4287">
            <v>-75.997911110000004</v>
          </cell>
          <cell r="K4287" t="str">
            <v>Antioquia</v>
          </cell>
          <cell r="L4287" t="str">
            <v>Caicedo</v>
          </cell>
          <cell r="M4287" t="str">
            <v>Area Operativa 01 - Antioquia-Chocó</v>
          </cell>
          <cell r="N4287" t="str">
            <v>Magdalena Cauca</v>
          </cell>
          <cell r="O4287" t="str">
            <v>Cauca</v>
          </cell>
          <cell r="P4287" t="str">
            <v>ORFEO 20187140000353</v>
          </cell>
          <cell r="Q4287">
            <v>0</v>
          </cell>
        </row>
        <row r="4288">
          <cell r="B4288">
            <v>2701000033</v>
          </cell>
          <cell r="C4288" t="str">
            <v>CALDAS - AUT  [2701000033]</v>
          </cell>
          <cell r="D4288" t="str">
            <v>Pluviográfica</v>
          </cell>
          <cell r="E4288" t="str">
            <v>Automática con Telemetría</v>
          </cell>
          <cell r="F4288" t="str">
            <v>Activa</v>
          </cell>
          <cell r="G4288">
            <v>41383</v>
          </cell>
          <cell r="H4288">
            <v>1774</v>
          </cell>
          <cell r="I4288">
            <v>6.0918888899999999</v>
          </cell>
          <cell r="J4288">
            <v>-75.634694440000004</v>
          </cell>
          <cell r="K4288" t="str">
            <v>Antioquia</v>
          </cell>
          <cell r="L4288" t="str">
            <v>Caldas (Antioquia)</v>
          </cell>
          <cell r="M4288" t="str">
            <v>Area Operativa 01 - Antioquia-Chocó</v>
          </cell>
          <cell r="N4288" t="str">
            <v>Magdalena Cauca</v>
          </cell>
          <cell r="O4288" t="str">
            <v>Nechí</v>
          </cell>
          <cell r="P4288" t="str">
            <v>ORFEO 20187140000353</v>
          </cell>
          <cell r="Q4288">
            <v>0</v>
          </cell>
        </row>
        <row r="4289">
          <cell r="B4289">
            <v>2702000034</v>
          </cell>
          <cell r="C4289" t="str">
            <v>CAMPAMENTO - AUT  [2702000034]</v>
          </cell>
          <cell r="D4289" t="str">
            <v>Pluviográfica</v>
          </cell>
          <cell r="E4289" t="str">
            <v>Automática con Telemetría</v>
          </cell>
          <cell r="F4289" t="str">
            <v>Activa</v>
          </cell>
          <cell r="G4289">
            <v>41379</v>
          </cell>
          <cell r="H4289">
            <v>1701</v>
          </cell>
          <cell r="I4289">
            <v>6.9792222200000005</v>
          </cell>
          <cell r="J4289">
            <v>-75.296250000000001</v>
          </cell>
          <cell r="K4289" t="str">
            <v>Antioquia</v>
          </cell>
          <cell r="L4289" t="str">
            <v>Campamento</v>
          </cell>
          <cell r="M4289" t="str">
            <v>Area Operativa 01 - Antioquia-Chocó</v>
          </cell>
          <cell r="N4289" t="str">
            <v>Magdalena Cauca</v>
          </cell>
          <cell r="O4289" t="str">
            <v>Nechí</v>
          </cell>
          <cell r="P4289" t="str">
            <v>ORFEO 20187140000353</v>
          </cell>
          <cell r="Q4289">
            <v>0</v>
          </cell>
        </row>
        <row r="4290">
          <cell r="B4290">
            <v>2308000035</v>
          </cell>
          <cell r="C4290" t="str">
            <v>CARACOLI - AUT  [2308000035]</v>
          </cell>
          <cell r="D4290" t="str">
            <v>Pluviográfica</v>
          </cell>
          <cell r="E4290" t="str">
            <v>Automática con Telemetría</v>
          </cell>
          <cell r="F4290" t="str">
            <v>Activa</v>
          </cell>
          <cell r="G4290">
            <v>41342</v>
          </cell>
          <cell r="H4290">
            <v>856</v>
          </cell>
          <cell r="I4290">
            <v>6.4001944399999999</v>
          </cell>
          <cell r="J4290">
            <v>-74.74772222</v>
          </cell>
          <cell r="K4290" t="str">
            <v>Antioquia</v>
          </cell>
          <cell r="L4290" t="str">
            <v>Caracolí</v>
          </cell>
          <cell r="M4290" t="str">
            <v>Area Operativa 10 - Tolima</v>
          </cell>
          <cell r="N4290" t="str">
            <v>Magdalena Cauca</v>
          </cell>
          <cell r="O4290" t="str">
            <v>Medio Magdalena</v>
          </cell>
          <cell r="P4290" t="str">
            <v>ORFEO 20187140000353</v>
          </cell>
          <cell r="Q4290">
            <v>0</v>
          </cell>
        </row>
        <row r="4291">
          <cell r="B4291">
            <v>2617000036</v>
          </cell>
          <cell r="C4291" t="str">
            <v>CARAMANTA - AUT  [2617000036]</v>
          </cell>
          <cell r="D4291" t="str">
            <v>Pluviográfica</v>
          </cell>
          <cell r="E4291" t="str">
            <v>Automática con Telemetría</v>
          </cell>
          <cell r="F4291" t="str">
            <v>Activa</v>
          </cell>
          <cell r="G4291">
            <v>41394</v>
          </cell>
          <cell r="H4291">
            <v>2131</v>
          </cell>
          <cell r="I4291">
            <v>5.5511055599999999</v>
          </cell>
          <cell r="J4291">
            <v>-75.644005560000011</v>
          </cell>
          <cell r="K4291" t="str">
            <v>Antioquia</v>
          </cell>
          <cell r="L4291" t="str">
            <v>Caramanta</v>
          </cell>
          <cell r="M4291" t="str">
            <v>Area Operativa 01 - Antioquia-Chocó</v>
          </cell>
          <cell r="N4291" t="str">
            <v>Magdalena Cauca</v>
          </cell>
          <cell r="O4291" t="str">
            <v>Cauca</v>
          </cell>
          <cell r="P4291" t="str">
            <v>ORFEO 20187140000353</v>
          </cell>
          <cell r="Q4291">
            <v>0</v>
          </cell>
        </row>
        <row r="4292">
          <cell r="B4292">
            <v>2701000037</v>
          </cell>
          <cell r="C4292" t="str">
            <v>CAROLINA DEL PRINCIPE - AUT  [2701000037]</v>
          </cell>
          <cell r="D4292" t="str">
            <v>Pluviográfica</v>
          </cell>
          <cell r="E4292" t="str">
            <v>Automática con Telemetría</v>
          </cell>
          <cell r="F4292" t="str">
            <v>Activa</v>
          </cell>
          <cell r="G4292">
            <v>41354</v>
          </cell>
          <cell r="H4292">
            <v>1819</v>
          </cell>
          <cell r="I4292">
            <v>6.7239027800000004</v>
          </cell>
          <cell r="J4292">
            <v>-75.29244722</v>
          </cell>
          <cell r="K4292" t="str">
            <v>Antioquia</v>
          </cell>
          <cell r="L4292" t="str">
            <v>Carolina</v>
          </cell>
          <cell r="M4292" t="str">
            <v>Area Operativa 01 - Antioquia-Chocó</v>
          </cell>
          <cell r="N4292" t="str">
            <v>Magdalena Cauca</v>
          </cell>
          <cell r="O4292" t="str">
            <v>Nechí</v>
          </cell>
          <cell r="P4292" t="str">
            <v>ORFEO 20187140000353</v>
          </cell>
          <cell r="Q4292">
            <v>0</v>
          </cell>
        </row>
        <row r="4293">
          <cell r="B4293">
            <v>2704000039</v>
          </cell>
          <cell r="C4293" t="str">
            <v>CAUCASIA - EL PANDO - AUT  [2704000039]</v>
          </cell>
          <cell r="D4293" t="str">
            <v>Pluviográfica</v>
          </cell>
          <cell r="E4293" t="str">
            <v>Automática con Telemetría</v>
          </cell>
          <cell r="F4293" t="str">
            <v>Activa</v>
          </cell>
          <cell r="G4293">
            <v>43017</v>
          </cell>
          <cell r="H4293">
            <v>109</v>
          </cell>
          <cell r="I4293">
            <v>7.79575</v>
          </cell>
          <cell r="J4293">
            <v>-75.071194439999999</v>
          </cell>
          <cell r="K4293" t="str">
            <v>Antioquia</v>
          </cell>
          <cell r="L4293" t="str">
            <v>Caucasia</v>
          </cell>
          <cell r="M4293" t="str">
            <v>Area Operativa 01 - Antioquia-Chocó</v>
          </cell>
          <cell r="N4293" t="str">
            <v>Magdalena Cauca</v>
          </cell>
          <cell r="O4293" t="str">
            <v>Nechí</v>
          </cell>
          <cell r="P4293" t="str">
            <v>ORFEO 20187140000353</v>
          </cell>
          <cell r="Q4293">
            <v>0</v>
          </cell>
        </row>
        <row r="4294">
          <cell r="B4294">
            <v>2308000040</v>
          </cell>
          <cell r="C4294" t="str">
            <v>CISNEROS - AUT  [2308000040]</v>
          </cell>
          <cell r="D4294" t="str">
            <v>Pluviográfica</v>
          </cell>
          <cell r="E4294" t="str">
            <v>Automática con Telemetría</v>
          </cell>
          <cell r="F4294" t="str">
            <v>Activa</v>
          </cell>
          <cell r="G4294">
            <v>41341</v>
          </cell>
          <cell r="H4294">
            <v>1050</v>
          </cell>
          <cell r="I4294">
            <v>6.5384111100000002</v>
          </cell>
          <cell r="J4294">
            <v>-75.089174999999997</v>
          </cell>
          <cell r="K4294" t="str">
            <v>Antioquia</v>
          </cell>
          <cell r="L4294" t="str">
            <v>Cisneros</v>
          </cell>
          <cell r="M4294" t="str">
            <v>Area Operativa 01 - Antioquia-Chocó</v>
          </cell>
          <cell r="N4294" t="str">
            <v>Magdalena Cauca</v>
          </cell>
          <cell r="O4294" t="str">
            <v>Medio Magdalena</v>
          </cell>
          <cell r="P4294" t="str">
            <v>ORFEO 20187140000353</v>
          </cell>
          <cell r="Q4294">
            <v>0</v>
          </cell>
        </row>
        <row r="4295">
          <cell r="B4295">
            <v>2619000041</v>
          </cell>
          <cell r="C4295" t="str">
            <v>CIUDAD BOLIVAR - AUT  [2619000041]</v>
          </cell>
          <cell r="D4295" t="str">
            <v>Pluviográfica</v>
          </cell>
          <cell r="E4295" t="str">
            <v>Automática con Telemetría</v>
          </cell>
          <cell r="F4295" t="str">
            <v>Activa</v>
          </cell>
          <cell r="G4295">
            <v>41396</v>
          </cell>
          <cell r="H4295">
            <v>1300</v>
          </cell>
          <cell r="I4295">
            <v>5.8537499999999998</v>
          </cell>
          <cell r="J4295">
            <v>-76.034916669999987</v>
          </cell>
          <cell r="K4295" t="str">
            <v>Antioquia</v>
          </cell>
          <cell r="L4295" t="str">
            <v>Ciudad Bolívar</v>
          </cell>
          <cell r="M4295" t="str">
            <v>Area Operativa 01 - Antioquia-Chocó</v>
          </cell>
          <cell r="N4295" t="str">
            <v>Magdalena Cauca</v>
          </cell>
          <cell r="O4295" t="str">
            <v>Cauca</v>
          </cell>
          <cell r="P4295" t="str">
            <v>ORFEO 20187140000353</v>
          </cell>
          <cell r="Q4295">
            <v>0</v>
          </cell>
        </row>
        <row r="4296">
          <cell r="B4296">
            <v>2621000042</v>
          </cell>
          <cell r="C4296" t="str">
            <v>CONCORDIA - AUT  [2621000042]</v>
          </cell>
          <cell r="D4296" t="str">
            <v>Pluviográfica</v>
          </cell>
          <cell r="E4296" t="str">
            <v>Automática con Telemetría</v>
          </cell>
          <cell r="F4296" t="str">
            <v>Activa</v>
          </cell>
          <cell r="G4296">
            <v>41400</v>
          </cell>
          <cell r="H4296">
            <v>2091</v>
          </cell>
          <cell r="I4296">
            <v>6.0493027799999997</v>
          </cell>
          <cell r="J4296">
            <v>-75.906461110000009</v>
          </cell>
          <cell r="K4296" t="str">
            <v>Antioquia</v>
          </cell>
          <cell r="L4296" t="str">
            <v>Concordia (Antioquia)</v>
          </cell>
          <cell r="M4296" t="str">
            <v>Area Operativa 01 - Antioquia-Chocó</v>
          </cell>
          <cell r="N4296" t="str">
            <v>Magdalena Cauca</v>
          </cell>
          <cell r="O4296" t="str">
            <v>Cauca</v>
          </cell>
          <cell r="P4296" t="str">
            <v>ORFEO 20187140000353</v>
          </cell>
          <cell r="Q4296">
            <v>0</v>
          </cell>
        </row>
        <row r="4297">
          <cell r="B4297">
            <v>2620000043</v>
          </cell>
          <cell r="C4297" t="str">
            <v>COPACABANA - AUT  [2620000043]</v>
          </cell>
          <cell r="D4297" t="str">
            <v>Pluviográfica</v>
          </cell>
          <cell r="E4297" t="str">
            <v>Automática con Telemetría</v>
          </cell>
          <cell r="F4297" t="str">
            <v>Activa</v>
          </cell>
          <cell r="G4297">
            <v>41340</v>
          </cell>
          <cell r="H4297">
            <v>1889</v>
          </cell>
          <cell r="I4297">
            <v>6.2068611100000002</v>
          </cell>
          <cell r="J4297">
            <v>-75.733638889999995</v>
          </cell>
          <cell r="K4297" t="str">
            <v>Antioquia</v>
          </cell>
          <cell r="L4297" t="str">
            <v>Heliconia</v>
          </cell>
          <cell r="M4297" t="str">
            <v>Area Operativa 01 - Antioquia-Chocó</v>
          </cell>
          <cell r="N4297" t="str">
            <v>Magdalena Cauca</v>
          </cell>
          <cell r="O4297" t="str">
            <v>Cauca</v>
          </cell>
          <cell r="P4297" t="str">
            <v>ORFEO 20187140000353</v>
          </cell>
          <cell r="Q4297">
            <v>0</v>
          </cell>
        </row>
        <row r="4298">
          <cell r="B4298">
            <v>2701000044</v>
          </cell>
          <cell r="C4298" t="str">
            <v>DONMATIAS - AUT  [2701000044]</v>
          </cell>
          <cell r="D4298" t="str">
            <v>Pluviográfica</v>
          </cell>
          <cell r="E4298" t="str">
            <v>Automática con Telemetría</v>
          </cell>
          <cell r="F4298" t="str">
            <v>Activa</v>
          </cell>
          <cell r="G4298">
            <v>41343</v>
          </cell>
          <cell r="H4298">
            <v>2158</v>
          </cell>
          <cell r="I4298">
            <v>6.4861527800000003</v>
          </cell>
          <cell r="J4298">
            <v>-75.395038889999995</v>
          </cell>
          <cell r="K4298" t="str">
            <v>Antioquia</v>
          </cell>
          <cell r="L4298" t="str">
            <v>Don Matías</v>
          </cell>
          <cell r="M4298" t="str">
            <v>Area Operativa 01 - Antioquia-Chocó</v>
          </cell>
          <cell r="N4298" t="str">
            <v>Magdalena Cauca</v>
          </cell>
          <cell r="O4298" t="str">
            <v>Nechí</v>
          </cell>
          <cell r="P4298" t="str">
            <v>ORFEO 20187140000353</v>
          </cell>
          <cell r="Q4298">
            <v>0</v>
          </cell>
        </row>
        <row r="4299">
          <cell r="B4299">
            <v>2701000045</v>
          </cell>
          <cell r="C4299" t="str">
            <v>DONMATIAS - IBORRA - AUT  [2701000045]</v>
          </cell>
          <cell r="D4299" t="str">
            <v>Pluviográfica</v>
          </cell>
          <cell r="E4299" t="str">
            <v>Automática con Telemetría</v>
          </cell>
          <cell r="F4299" t="str">
            <v>Activa</v>
          </cell>
          <cell r="G4299">
            <v>43006</v>
          </cell>
          <cell r="H4299">
            <v>2264</v>
          </cell>
          <cell r="I4299">
            <v>6.4684999999999997</v>
          </cell>
          <cell r="J4299">
            <v>-75.381472220000006</v>
          </cell>
          <cell r="K4299" t="str">
            <v>Antioquia</v>
          </cell>
          <cell r="L4299" t="str">
            <v>Don Matías</v>
          </cell>
          <cell r="M4299" t="str">
            <v>Area Operativa 01 - Antioquia-Chocó</v>
          </cell>
          <cell r="N4299" t="str">
            <v>Magdalena Cauca</v>
          </cell>
          <cell r="O4299" t="str">
            <v>Nechí</v>
          </cell>
          <cell r="P4299" t="str">
            <v>ORFEO 20187140000353</v>
          </cell>
          <cell r="Q4299">
            <v>0</v>
          </cell>
        </row>
        <row r="4300">
          <cell r="B4300">
            <v>2620000046</v>
          </cell>
          <cell r="C4300" t="str">
            <v>EBEJICO - AUT  [2620000046]</v>
          </cell>
          <cell r="D4300" t="str">
            <v>Pluviográfica</v>
          </cell>
          <cell r="E4300" t="str">
            <v>Automática con Telemetría</v>
          </cell>
          <cell r="F4300" t="str">
            <v>Activa</v>
          </cell>
          <cell r="G4300">
            <v>41352</v>
          </cell>
          <cell r="H4300">
            <v>1183</v>
          </cell>
          <cell r="I4300">
            <v>6.3269444400000001</v>
          </cell>
          <cell r="J4300">
            <v>-75.768888889999999</v>
          </cell>
          <cell r="K4300" t="str">
            <v>Antioquia</v>
          </cell>
          <cell r="L4300" t="str">
            <v>Ebéjico</v>
          </cell>
          <cell r="M4300" t="str">
            <v>Area Operativa 01 - Antioquia-Chocó</v>
          </cell>
          <cell r="N4300" t="str">
            <v>Magdalena Cauca</v>
          </cell>
          <cell r="O4300" t="str">
            <v>Cauca</v>
          </cell>
          <cell r="P4300" t="str">
            <v>ORFEO 20187140000353</v>
          </cell>
          <cell r="Q4300">
            <v>0</v>
          </cell>
        </row>
        <row r="4301">
          <cell r="B4301">
            <v>2703000047</v>
          </cell>
          <cell r="C4301" t="str">
            <v>EL BAGRE - AUT  [2703000047]</v>
          </cell>
          <cell r="D4301" t="str">
            <v>Pluviográfica</v>
          </cell>
          <cell r="E4301" t="str">
            <v>Automática con Telemetría</v>
          </cell>
          <cell r="F4301" t="str">
            <v>Activa</v>
          </cell>
          <cell r="G4301">
            <v>41436</v>
          </cell>
          <cell r="H4301">
            <v>122</v>
          </cell>
          <cell r="I4301">
            <v>7.5920750000000004</v>
          </cell>
          <cell r="J4301">
            <v>-74.791447219999995</v>
          </cell>
          <cell r="K4301" t="str">
            <v>Antioquia</v>
          </cell>
          <cell r="L4301" t="str">
            <v>El Bagre</v>
          </cell>
          <cell r="M4301" t="str">
            <v>Area Operativa 01 - Antioquia-Chocó</v>
          </cell>
          <cell r="N4301" t="str">
            <v>Magdalena Cauca</v>
          </cell>
          <cell r="O4301" t="str">
            <v>Nechí</v>
          </cell>
          <cell r="P4301" t="str">
            <v>ORFEO 20187140000353</v>
          </cell>
          <cell r="Q4301">
            <v>0</v>
          </cell>
        </row>
        <row r="4302">
          <cell r="B4302">
            <v>2703000048</v>
          </cell>
          <cell r="C4302" t="str">
            <v>EL BAGRE - EL CASTILLO - AUT  [2703000048]</v>
          </cell>
          <cell r="D4302" t="str">
            <v>Pluviográfica</v>
          </cell>
          <cell r="E4302" t="str">
            <v>Automática con Telemetría</v>
          </cell>
          <cell r="F4302" t="str">
            <v>En Mantenimiento</v>
          </cell>
          <cell r="G4302">
            <v>43016</v>
          </cell>
          <cell r="H4302">
            <v>70</v>
          </cell>
          <cell r="I4302">
            <v>7.7636944400000001</v>
          </cell>
          <cell r="J4302">
            <v>-74.720527779999998</v>
          </cell>
          <cell r="K4302" t="str">
            <v>Antioquia</v>
          </cell>
          <cell r="L4302" t="str">
            <v>El Bagre</v>
          </cell>
          <cell r="M4302" t="str">
            <v>Area Operativa 01 - Antioquia-Chocó</v>
          </cell>
          <cell r="N4302" t="str">
            <v>Magdalena Cauca</v>
          </cell>
          <cell r="O4302" t="str">
            <v>Nechí</v>
          </cell>
          <cell r="P4302" t="str">
            <v>ORFEO 20187140000353</v>
          </cell>
          <cell r="Q4302">
            <v>0</v>
          </cell>
        </row>
        <row r="4303">
          <cell r="B4303">
            <v>2701000049</v>
          </cell>
          <cell r="C4303" t="str">
            <v>ENTRERRIOS - AUT  [2701000049]</v>
          </cell>
          <cell r="D4303" t="str">
            <v>Pluviográfica</v>
          </cell>
          <cell r="E4303" t="str">
            <v>Automática con Telemetría</v>
          </cell>
          <cell r="F4303" t="str">
            <v>Activa</v>
          </cell>
          <cell r="G4303">
            <v>41348</v>
          </cell>
          <cell r="H4303">
            <v>2313</v>
          </cell>
          <cell r="I4303">
            <v>6.5679222199999998</v>
          </cell>
          <cell r="J4303">
            <v>-75.520963890000004</v>
          </cell>
          <cell r="K4303" t="str">
            <v>Antioquia</v>
          </cell>
          <cell r="L4303" t="str">
            <v>Entrerrios</v>
          </cell>
          <cell r="M4303" t="str">
            <v>Area Operativa 01 - Antioquia-Chocó</v>
          </cell>
          <cell r="N4303" t="str">
            <v>Magdalena Cauca</v>
          </cell>
          <cell r="O4303" t="str">
            <v>Nechí</v>
          </cell>
          <cell r="P4303" t="str">
            <v>ORFEO 20187140000353</v>
          </cell>
          <cell r="Q4303">
            <v>0</v>
          </cell>
        </row>
        <row r="4304">
          <cell r="B4304">
            <v>2701000050</v>
          </cell>
          <cell r="C4304" t="str">
            <v>ENVIGADO - AUT  [2701000050]</v>
          </cell>
          <cell r="D4304" t="str">
            <v>Pluviográfica</v>
          </cell>
          <cell r="E4304" t="str">
            <v>Automática con Telemetría</v>
          </cell>
          <cell r="F4304" t="str">
            <v>Activa</v>
          </cell>
          <cell r="G4304">
            <v>41458</v>
          </cell>
          <cell r="H4304">
            <v>1590</v>
          </cell>
          <cell r="I4304">
            <v>6.1673611099999999</v>
          </cell>
          <cell r="J4304">
            <v>-75.579933329999989</v>
          </cell>
          <cell r="K4304" t="str">
            <v>Antioquia</v>
          </cell>
          <cell r="L4304" t="str">
            <v>Envigado</v>
          </cell>
          <cell r="M4304" t="str">
            <v>Area Operativa 01 - Antioquia-Chocó</v>
          </cell>
          <cell r="N4304" t="str">
            <v>Magdalena Cauca</v>
          </cell>
          <cell r="O4304" t="str">
            <v>Nechí</v>
          </cell>
          <cell r="P4304" t="str">
            <v>ORFEO 20187140000353</v>
          </cell>
          <cell r="Q4304">
            <v>0</v>
          </cell>
        </row>
        <row r="4305">
          <cell r="B4305">
            <v>2308000051</v>
          </cell>
          <cell r="C4305" t="str">
            <v>ENVIGADO - SAN SEBASTIAN - AUT  [2308000051]</v>
          </cell>
          <cell r="D4305" t="str">
            <v>Pluviográfica</v>
          </cell>
          <cell r="E4305" t="str">
            <v>Automática con Telemetría</v>
          </cell>
          <cell r="F4305" t="str">
            <v>Activa</v>
          </cell>
          <cell r="G4305">
            <v>42430</v>
          </cell>
          <cell r="H4305">
            <v>2505</v>
          </cell>
          <cell r="I4305">
            <v>6.13488889</v>
          </cell>
          <cell r="J4305">
            <v>-75.531694439999995</v>
          </cell>
          <cell r="K4305" t="str">
            <v>Antioquia</v>
          </cell>
          <cell r="L4305" t="str">
            <v>Retiro</v>
          </cell>
          <cell r="M4305" t="str">
            <v>Area Operativa 01 - Antioquia-Chocó</v>
          </cell>
          <cell r="N4305" t="str">
            <v>Magdalena Cauca</v>
          </cell>
          <cell r="O4305" t="str">
            <v>Medio Magdalena</v>
          </cell>
          <cell r="P4305" t="str">
            <v>ORFEO 20187140000353</v>
          </cell>
          <cell r="Q4305">
            <v>0</v>
          </cell>
        </row>
        <row r="4306">
          <cell r="B4306">
            <v>2308000052</v>
          </cell>
          <cell r="C4306" t="str">
            <v>ENVIGADO - CHARCO AZUL - AUT  [2308000052]</v>
          </cell>
          <cell r="D4306" t="str">
            <v>Pluviográfica</v>
          </cell>
          <cell r="E4306" t="str">
            <v>Automática con Telemetría</v>
          </cell>
          <cell r="F4306" t="str">
            <v>Activa</v>
          </cell>
          <cell r="G4306">
            <v>42430</v>
          </cell>
          <cell r="H4306">
            <v>2455</v>
          </cell>
          <cell r="I4306">
            <v>6.1650833299999999</v>
          </cell>
          <cell r="J4306">
            <v>-75.494833329999992</v>
          </cell>
          <cell r="K4306" t="str">
            <v>Antioquia</v>
          </cell>
          <cell r="L4306" t="str">
            <v>Retiro</v>
          </cell>
          <cell r="M4306" t="str">
            <v>Area Operativa 01 - Antioquia-Chocó</v>
          </cell>
          <cell r="N4306" t="str">
            <v>Magdalena Cauca</v>
          </cell>
          <cell r="O4306" t="str">
            <v>Medio Magdalena</v>
          </cell>
          <cell r="P4306" t="str">
            <v>ORFEO 20187140000353</v>
          </cell>
          <cell r="Q4306">
            <v>0</v>
          </cell>
        </row>
        <row r="4307">
          <cell r="B4307">
            <v>2620000054</v>
          </cell>
          <cell r="C4307" t="str">
            <v>FREDONIA - AUT  [2620000054]</v>
          </cell>
          <cell r="D4307" t="str">
            <v>Pluviográfica</v>
          </cell>
          <cell r="E4307" t="str">
            <v>Automática con Telemetría</v>
          </cell>
          <cell r="F4307" t="str">
            <v>Activa</v>
          </cell>
          <cell r="G4307">
            <v>41391</v>
          </cell>
          <cell r="H4307">
            <v>1843</v>
          </cell>
          <cell r="I4307">
            <v>5.9275000000000002</v>
          </cell>
          <cell r="J4307">
            <v>-75.672230560000003</v>
          </cell>
          <cell r="K4307" t="str">
            <v>Antioquia</v>
          </cell>
          <cell r="L4307" t="str">
            <v>Fredonia</v>
          </cell>
          <cell r="M4307" t="str">
            <v>Area Operativa 01 - Antioquia-Chocó</v>
          </cell>
          <cell r="N4307" t="str">
            <v>Magdalena Cauca</v>
          </cell>
          <cell r="O4307" t="str">
            <v>Cauca</v>
          </cell>
          <cell r="P4307" t="str">
            <v>ORFEO 20187140000353</v>
          </cell>
          <cell r="Q4307">
            <v>0</v>
          </cell>
        </row>
        <row r="4308">
          <cell r="B4308">
            <v>2620000055</v>
          </cell>
          <cell r="C4308" t="str">
            <v>FREDONIA - NARANJAL - AUT  [2620000055]</v>
          </cell>
          <cell r="D4308" t="str">
            <v>Pluviográfica</v>
          </cell>
          <cell r="E4308" t="str">
            <v>Automática con Telemetría</v>
          </cell>
          <cell r="F4308" t="str">
            <v>En Mantenimiento</v>
          </cell>
          <cell r="G4308">
            <v>43110</v>
          </cell>
          <cell r="H4308">
            <v>1575</v>
          </cell>
          <cell r="I4308">
            <v>5.9113333299999997</v>
          </cell>
          <cell r="J4308">
            <v>-75.659416669999999</v>
          </cell>
          <cell r="K4308" t="str">
            <v>Antioquia</v>
          </cell>
          <cell r="L4308" t="str">
            <v>Fredonia</v>
          </cell>
          <cell r="M4308" t="str">
            <v>Area Operativa 01 - Antioquia-Chocó</v>
          </cell>
          <cell r="N4308" t="str">
            <v>Magdalena Cauca</v>
          </cell>
          <cell r="O4308" t="str">
            <v>Cauca</v>
          </cell>
          <cell r="P4308" t="str">
            <v>ORFEO 20187140000353</v>
          </cell>
          <cell r="Q4308">
            <v>0</v>
          </cell>
        </row>
        <row r="4309">
          <cell r="B4309">
            <v>2701000056</v>
          </cell>
          <cell r="C4309" t="str">
            <v>GOMEZ PLATA - AUT  [2701000056]</v>
          </cell>
          <cell r="D4309" t="str">
            <v>Pluviográfica</v>
          </cell>
          <cell r="E4309" t="str">
            <v>Automática con Telemetría</v>
          </cell>
          <cell r="F4309" t="str">
            <v>Activa</v>
          </cell>
          <cell r="G4309">
            <v>41349</v>
          </cell>
          <cell r="H4309">
            <v>1912</v>
          </cell>
          <cell r="I4309">
            <v>6.6690833300000003</v>
          </cell>
          <cell r="J4309">
            <v>-75.216611110000002</v>
          </cell>
          <cell r="K4309" t="str">
            <v>Antioquia</v>
          </cell>
          <cell r="L4309" t="str">
            <v>Gómez Plata</v>
          </cell>
          <cell r="M4309" t="str">
            <v>Area Operativa 01 - Antioquia-Chocó</v>
          </cell>
          <cell r="N4309" t="str">
            <v>Magdalena Cauca</v>
          </cell>
          <cell r="O4309" t="str">
            <v>Nechí</v>
          </cell>
          <cell r="P4309" t="str">
            <v>ORFEO 20187140000353</v>
          </cell>
          <cell r="Q4309">
            <v>0</v>
          </cell>
        </row>
        <row r="4310">
          <cell r="B4310">
            <v>2701000057</v>
          </cell>
          <cell r="C4310" t="str">
            <v>GUADALUPE - AUT  [2701000057]</v>
          </cell>
          <cell r="D4310" t="str">
            <v>Pluviográfica</v>
          </cell>
          <cell r="E4310" t="str">
            <v>Automática con Telemetría</v>
          </cell>
          <cell r="F4310" t="str">
            <v>Activa</v>
          </cell>
          <cell r="G4310">
            <v>41352</v>
          </cell>
          <cell r="H4310">
            <v>1926</v>
          </cell>
          <cell r="I4310">
            <v>6.8166583300000001</v>
          </cell>
          <cell r="J4310">
            <v>-75.239819440000005</v>
          </cell>
          <cell r="K4310" t="str">
            <v>Antioquia</v>
          </cell>
          <cell r="L4310" t="str">
            <v>Guadalupe (Antioquia)</v>
          </cell>
          <cell r="M4310" t="str">
            <v>Area Operativa 01 - Antioquia-Chocó</v>
          </cell>
          <cell r="N4310" t="str">
            <v>Magdalena Cauca</v>
          </cell>
          <cell r="O4310" t="str">
            <v>Nechí</v>
          </cell>
          <cell r="P4310" t="str">
            <v>ORFEO 20187140000353</v>
          </cell>
          <cell r="Q4310">
            <v>0</v>
          </cell>
        </row>
        <row r="4311">
          <cell r="B4311">
            <v>2702000058</v>
          </cell>
          <cell r="C4311" t="str">
            <v>GUADALUPE - GUANTEROS - AUT  [2702000058]</v>
          </cell>
          <cell r="D4311" t="str">
            <v>Pluviográfica</v>
          </cell>
          <cell r="E4311" t="str">
            <v>Automática con Telemetría</v>
          </cell>
          <cell r="F4311" t="str">
            <v>Activa</v>
          </cell>
          <cell r="G4311">
            <v>43115</v>
          </cell>
          <cell r="H4311">
            <v>1622</v>
          </cell>
          <cell r="I4311">
            <v>6.8422777799999999</v>
          </cell>
          <cell r="J4311">
            <v>-75.21766667</v>
          </cell>
          <cell r="K4311" t="str">
            <v>Antioquia</v>
          </cell>
          <cell r="L4311" t="str">
            <v>Guadalupe (Antioquia)</v>
          </cell>
          <cell r="M4311" t="str">
            <v>Area Operativa 01 - Antioquia-Chocó</v>
          </cell>
          <cell r="N4311" t="str">
            <v>Magdalena Cauca</v>
          </cell>
          <cell r="O4311" t="str">
            <v>Nechí</v>
          </cell>
          <cell r="P4311" t="str">
            <v>ORFEO 20187140000353</v>
          </cell>
          <cell r="Q4311">
            <v>0</v>
          </cell>
        </row>
        <row r="4312">
          <cell r="B4312">
            <v>2619000060</v>
          </cell>
          <cell r="C4312" t="str">
            <v>HISPANIA - AUT  [2619000060]</v>
          </cell>
          <cell r="D4312" t="str">
            <v>Pluviográfica</v>
          </cell>
          <cell r="E4312" t="str">
            <v>Automática con Telemetría</v>
          </cell>
          <cell r="F4312" t="str">
            <v>Activa</v>
          </cell>
          <cell r="G4312">
            <v>41395</v>
          </cell>
          <cell r="H4312">
            <v>1062</v>
          </cell>
          <cell r="I4312">
            <v>5.8003611099999999</v>
          </cell>
          <cell r="J4312">
            <v>-75.924194439999994</v>
          </cell>
          <cell r="K4312" t="str">
            <v>Antioquia</v>
          </cell>
          <cell r="L4312" t="str">
            <v>Hispania</v>
          </cell>
          <cell r="M4312" t="str">
            <v>Area Operativa 01 - Antioquia-Chocó</v>
          </cell>
          <cell r="N4312" t="str">
            <v>Magdalena Cauca</v>
          </cell>
          <cell r="O4312" t="str">
            <v>Cauca</v>
          </cell>
          <cell r="P4312" t="str">
            <v>ORFEO 20187140000353</v>
          </cell>
          <cell r="Q4312">
            <v>0</v>
          </cell>
        </row>
        <row r="4313">
          <cell r="B4313">
            <v>2701000061</v>
          </cell>
          <cell r="C4313" t="str">
            <v>ITAGUI - AUT  [2701000061]</v>
          </cell>
          <cell r="D4313" t="str">
            <v>Pluviográfica</v>
          </cell>
          <cell r="E4313" t="str">
            <v>Automática con Telemetría</v>
          </cell>
          <cell r="F4313" t="str">
            <v>Activa</v>
          </cell>
          <cell r="G4313">
            <v>41115</v>
          </cell>
          <cell r="H4313">
            <v>1970</v>
          </cell>
          <cell r="I4313">
            <v>6.1954444400000002</v>
          </cell>
          <cell r="J4313">
            <v>-75.619013890000005</v>
          </cell>
          <cell r="K4313" t="str">
            <v>Antioquia</v>
          </cell>
          <cell r="L4313" t="str">
            <v>Itagüí</v>
          </cell>
          <cell r="M4313" t="str">
            <v>Area Operativa 01 - Antioquia-Chocó</v>
          </cell>
          <cell r="N4313" t="str">
            <v>Magdalena Cauca</v>
          </cell>
          <cell r="O4313" t="str">
            <v>Nechí</v>
          </cell>
          <cell r="P4313" t="str">
            <v>ORFEO 20187140000353</v>
          </cell>
          <cell r="Q4313">
            <v>0</v>
          </cell>
        </row>
        <row r="4314">
          <cell r="B4314">
            <v>2621000062</v>
          </cell>
          <cell r="C4314" t="str">
            <v>ITUANGO - AUT  [2621000062]</v>
          </cell>
          <cell r="D4314" t="str">
            <v>Pluviográfica</v>
          </cell>
          <cell r="E4314" t="str">
            <v>Automática con Telemetría</v>
          </cell>
          <cell r="F4314" t="str">
            <v>Activa</v>
          </cell>
          <cell r="G4314">
            <v>41351</v>
          </cell>
          <cell r="H4314">
            <v>1730</v>
          </cell>
          <cell r="I4314">
            <v>7.1663611099999995</v>
          </cell>
          <cell r="J4314">
            <v>-75.766111109999997</v>
          </cell>
          <cell r="K4314" t="str">
            <v>Antioquia</v>
          </cell>
          <cell r="L4314" t="str">
            <v>Ituango</v>
          </cell>
          <cell r="M4314" t="str">
            <v>Area Operativa 01 - Antioquia-Chocó</v>
          </cell>
          <cell r="N4314" t="str">
            <v>Magdalena Cauca</v>
          </cell>
          <cell r="O4314" t="str">
            <v>Cauca</v>
          </cell>
          <cell r="P4314" t="str">
            <v>ORFEO 20187140000353</v>
          </cell>
          <cell r="Q4314">
            <v>0</v>
          </cell>
        </row>
        <row r="4315">
          <cell r="B4315">
            <v>2619000064</v>
          </cell>
          <cell r="C4315" t="str">
            <v>JARDIN - AUT  [2619000064]</v>
          </cell>
          <cell r="D4315" t="str">
            <v>Pluviográfica</v>
          </cell>
          <cell r="E4315" t="str">
            <v>Automática con Telemetría</v>
          </cell>
          <cell r="F4315" t="str">
            <v>Activa</v>
          </cell>
          <cell r="G4315">
            <v>41400</v>
          </cell>
          <cell r="H4315">
            <v>1801</v>
          </cell>
          <cell r="I4315">
            <v>5.5965833299999996</v>
          </cell>
          <cell r="J4315">
            <v>-75.813861110000005</v>
          </cell>
          <cell r="K4315" t="str">
            <v>Antioquia</v>
          </cell>
          <cell r="L4315" t="str">
            <v>Jardín</v>
          </cell>
          <cell r="M4315" t="str">
            <v>Area Operativa 01 - Antioquia-Chocó</v>
          </cell>
          <cell r="N4315" t="str">
            <v>Magdalena Cauca</v>
          </cell>
          <cell r="O4315" t="str">
            <v>Cauca</v>
          </cell>
          <cell r="P4315" t="str">
            <v>ORFEO 20187140000353</v>
          </cell>
          <cell r="Q4315">
            <v>0</v>
          </cell>
        </row>
        <row r="4316">
          <cell r="B4316">
            <v>2619000065</v>
          </cell>
          <cell r="C4316" t="str">
            <v>JARDIN - VERDUM - AUT  [2619000065]</v>
          </cell>
          <cell r="D4316" t="str">
            <v>Pluviográfica</v>
          </cell>
          <cell r="E4316" t="str">
            <v>Automática con Telemetría</v>
          </cell>
          <cell r="F4316" t="str">
            <v>Activa</v>
          </cell>
          <cell r="G4316">
            <v>43075</v>
          </cell>
          <cell r="H4316">
            <v>1618</v>
          </cell>
          <cell r="I4316">
            <v>5.5945555599999999</v>
          </cell>
          <cell r="J4316">
            <v>-75.840472220000009</v>
          </cell>
          <cell r="K4316" t="str">
            <v>Antioquia</v>
          </cell>
          <cell r="L4316" t="str">
            <v>Jardín</v>
          </cell>
          <cell r="M4316" t="str">
            <v>Area Operativa 01 - Antioquia-Chocó</v>
          </cell>
          <cell r="N4316" t="str">
            <v>Magdalena Cauca</v>
          </cell>
          <cell r="O4316" t="str">
            <v>Cauca</v>
          </cell>
          <cell r="P4316" t="str">
            <v>ORFEO 20187140000353</v>
          </cell>
          <cell r="Q4316">
            <v>0</v>
          </cell>
        </row>
        <row r="4317">
          <cell r="B4317">
            <v>2617000066</v>
          </cell>
          <cell r="C4317" t="str">
            <v>JERICO - AUT  [2617000066]</v>
          </cell>
          <cell r="D4317" t="str">
            <v>Pluviográfica</v>
          </cell>
          <cell r="E4317" t="str">
            <v>Automática con Telemetría</v>
          </cell>
          <cell r="F4317" t="str">
            <v>Activa</v>
          </cell>
          <cell r="G4317">
            <v>41402</v>
          </cell>
          <cell r="H4317">
            <v>2037</v>
          </cell>
          <cell r="I4317">
            <v>5.7927694399999998</v>
          </cell>
          <cell r="J4317">
            <v>-75.789566669999999</v>
          </cell>
          <cell r="K4317" t="str">
            <v>Antioquia</v>
          </cell>
          <cell r="L4317" t="str">
            <v>Jericó (Antioquia)</v>
          </cell>
          <cell r="M4317" t="str">
            <v>Area Operativa 01 - Antioquia-Chocó</v>
          </cell>
          <cell r="N4317" t="str">
            <v>Magdalena Cauca</v>
          </cell>
          <cell r="O4317" t="str">
            <v>Cauca</v>
          </cell>
          <cell r="P4317" t="str">
            <v>ORFEO 20187140000353</v>
          </cell>
          <cell r="Q4317">
            <v>0</v>
          </cell>
        </row>
        <row r="4318">
          <cell r="B4318">
            <v>2617000067</v>
          </cell>
          <cell r="C4318" t="str">
            <v>JERICO - PALO CABILDO - AUT  [2617000067]</v>
          </cell>
          <cell r="D4318" t="str">
            <v>Pluviográfica</v>
          </cell>
          <cell r="E4318" t="str">
            <v>Automática con Telemetría</v>
          </cell>
          <cell r="F4318" t="str">
            <v>En Mantenimiento</v>
          </cell>
          <cell r="G4318">
            <v>43034</v>
          </cell>
          <cell r="H4318">
            <v>1900</v>
          </cell>
          <cell r="I4318">
            <v>5.7695833299999997</v>
          </cell>
          <cell r="J4318">
            <v>-75.736888890000003</v>
          </cell>
          <cell r="K4318" t="str">
            <v>Antioquia</v>
          </cell>
          <cell r="L4318" t="str">
            <v>Jericó (Antioquia)</v>
          </cell>
          <cell r="M4318" t="str">
            <v>Area Operativa 01 - Antioquia-Chocó</v>
          </cell>
          <cell r="N4318" t="str">
            <v>Magdalena Cauca</v>
          </cell>
          <cell r="O4318" t="str">
            <v>Cauca</v>
          </cell>
          <cell r="P4318" t="str">
            <v>ORFEO 20187140000353</v>
          </cell>
          <cell r="Q4318">
            <v>0</v>
          </cell>
        </row>
        <row r="4319">
          <cell r="B4319">
            <v>2701000068</v>
          </cell>
          <cell r="C4319" t="str">
            <v>LA ESTRELLA - AUT  [2701000068]</v>
          </cell>
          <cell r="D4319" t="str">
            <v>Pluviográfica</v>
          </cell>
          <cell r="E4319" t="str">
            <v>Automática con Telemetría</v>
          </cell>
          <cell r="F4319" t="str">
            <v>Activa</v>
          </cell>
          <cell r="G4319">
            <v>41396</v>
          </cell>
          <cell r="H4319">
            <v>1863</v>
          </cell>
          <cell r="I4319">
            <v>6.13797222</v>
          </cell>
          <cell r="J4319">
            <v>-75.639750000000006</v>
          </cell>
          <cell r="K4319" t="str">
            <v>Antioquia</v>
          </cell>
          <cell r="L4319" t="str">
            <v>La Estrella</v>
          </cell>
          <cell r="M4319" t="str">
            <v>Area Operativa 01 - Antioquia-Chocó</v>
          </cell>
          <cell r="N4319" t="str">
            <v>Magdalena Cauca</v>
          </cell>
          <cell r="O4319" t="str">
            <v>Nechí</v>
          </cell>
          <cell r="P4319" t="str">
            <v>ORFEO 20187140000353</v>
          </cell>
          <cell r="Q4319">
            <v>0</v>
          </cell>
        </row>
        <row r="4320">
          <cell r="B4320">
            <v>2617000069</v>
          </cell>
          <cell r="C4320" t="str">
            <v>LA PINTADA - AUT  [2617000069]</v>
          </cell>
          <cell r="D4320" t="str">
            <v>Pluviográfica</v>
          </cell>
          <cell r="E4320" t="str">
            <v>Automática con Telemetría</v>
          </cell>
          <cell r="F4320" t="str">
            <v>Activa</v>
          </cell>
          <cell r="G4320">
            <v>41346</v>
          </cell>
          <cell r="H4320">
            <v>594</v>
          </cell>
          <cell r="I4320">
            <v>5.7407222200000003</v>
          </cell>
          <cell r="J4320">
            <v>-75.60802778</v>
          </cell>
          <cell r="K4320" t="str">
            <v>Antioquia</v>
          </cell>
          <cell r="L4320" t="str">
            <v>La Pintada</v>
          </cell>
          <cell r="M4320" t="str">
            <v>Area Operativa 01 - Antioquia-Chocó</v>
          </cell>
          <cell r="N4320" t="str">
            <v>Magdalena Cauca</v>
          </cell>
          <cell r="O4320" t="str">
            <v>Cauca</v>
          </cell>
          <cell r="P4320" t="str">
            <v>ORFEO 20187140000353</v>
          </cell>
          <cell r="Q4320">
            <v>0</v>
          </cell>
        </row>
        <row r="4321">
          <cell r="B4321">
            <v>2620000070</v>
          </cell>
          <cell r="C4321" t="str">
            <v>LIBORINA - AUT  [2620000070]</v>
          </cell>
          <cell r="D4321" t="str">
            <v>Pluviográfica</v>
          </cell>
          <cell r="E4321" t="str">
            <v>Automática con Telemetría</v>
          </cell>
          <cell r="F4321" t="str">
            <v>Activa</v>
          </cell>
          <cell r="G4321">
            <v>41391</v>
          </cell>
          <cell r="H4321">
            <v>503</v>
          </cell>
          <cell r="I4321">
            <v>6.67680556</v>
          </cell>
          <cell r="J4321">
            <v>-75.748583330000002</v>
          </cell>
          <cell r="K4321" t="str">
            <v>Antioquia</v>
          </cell>
          <cell r="L4321" t="str">
            <v>Liborina</v>
          </cell>
          <cell r="M4321" t="str">
            <v>Area Operativa 01 - Antioquia-Chocó</v>
          </cell>
          <cell r="N4321" t="str">
            <v>Magdalena Cauca</v>
          </cell>
          <cell r="O4321" t="str">
            <v>Cauca</v>
          </cell>
          <cell r="P4321" t="str">
            <v>ORFEO 20187140000353</v>
          </cell>
          <cell r="Q4321">
            <v>0</v>
          </cell>
        </row>
        <row r="4322">
          <cell r="B4322">
            <v>2624000071</v>
          </cell>
          <cell r="C4322" t="str">
            <v>TARAZA - AUT  [2624000071]</v>
          </cell>
          <cell r="D4322" t="str">
            <v>Pluviográfica</v>
          </cell>
          <cell r="E4322" t="str">
            <v>Automática con Telemetría</v>
          </cell>
          <cell r="F4322" t="str">
            <v>Activa</v>
          </cell>
          <cell r="G4322">
            <v>41439</v>
          </cell>
          <cell r="H4322">
            <v>124</v>
          </cell>
          <cell r="I4322">
            <v>7.5806833300000003</v>
          </cell>
          <cell r="J4322">
            <v>-75.40061111</v>
          </cell>
          <cell r="K4322" t="str">
            <v>Antioquia</v>
          </cell>
          <cell r="L4322" t="str">
            <v>Tarazá</v>
          </cell>
          <cell r="M4322" t="str">
            <v>Area Operativa 01 - Antioquia-Chocó</v>
          </cell>
          <cell r="N4322" t="str">
            <v>Magdalena Cauca</v>
          </cell>
          <cell r="O4322" t="str">
            <v>Cauca</v>
          </cell>
          <cell r="P4322" t="str">
            <v>ORFEO 20187140000353</v>
          </cell>
          <cell r="Q4322">
            <v>0</v>
          </cell>
        </row>
        <row r="4323">
          <cell r="B4323">
            <v>2701000073</v>
          </cell>
          <cell r="C4323" t="str">
            <v>MEDELLIN - SAN CRISTOBAL - AUT  [2701000073]</v>
          </cell>
          <cell r="D4323" t="str">
            <v>Pluviográfica</v>
          </cell>
          <cell r="E4323" t="str">
            <v>Automática con Telemetría</v>
          </cell>
          <cell r="F4323" t="str">
            <v>Activa</v>
          </cell>
          <cell r="G4323">
            <v>41345</v>
          </cell>
          <cell r="H4323">
            <v>2159</v>
          </cell>
          <cell r="I4323">
            <v>6.2672166699999998</v>
          </cell>
          <cell r="J4323">
            <v>-75.660755560000013</v>
          </cell>
          <cell r="K4323" t="str">
            <v>Antioquia</v>
          </cell>
          <cell r="L4323" t="str">
            <v>Medellín</v>
          </cell>
          <cell r="M4323" t="str">
            <v>Area Operativa 01 - Antioquia-Chocó</v>
          </cell>
          <cell r="N4323" t="str">
            <v>Magdalena Cauca</v>
          </cell>
          <cell r="O4323" t="str">
            <v>Nechí</v>
          </cell>
          <cell r="P4323" t="str">
            <v>ORFEO 20187140000353</v>
          </cell>
          <cell r="Q4323">
            <v>0</v>
          </cell>
        </row>
        <row r="4324">
          <cell r="B4324">
            <v>2621000078</v>
          </cell>
          <cell r="C4324" t="str">
            <v>OLAYA - AUT  [2621000078]</v>
          </cell>
          <cell r="D4324" t="str">
            <v>Pluviográfica</v>
          </cell>
          <cell r="E4324" t="str">
            <v>Automática con Telemetría</v>
          </cell>
          <cell r="F4324" t="str">
            <v>Activa</v>
          </cell>
          <cell r="G4324">
            <v>41384</v>
          </cell>
          <cell r="H4324">
            <v>520</v>
          </cell>
          <cell r="I4324">
            <v>6.6305555599999995</v>
          </cell>
          <cell r="J4324">
            <v>-75.816138890000005</v>
          </cell>
          <cell r="K4324" t="str">
            <v>Antioquia</v>
          </cell>
          <cell r="L4324" t="str">
            <v>Santa Fe De Antioquia</v>
          </cell>
          <cell r="M4324" t="str">
            <v>Area Operativa 01 - Antioquia-Chocó</v>
          </cell>
          <cell r="N4324" t="str">
            <v>Magdalena Cauca</v>
          </cell>
          <cell r="O4324" t="str">
            <v>Cauca</v>
          </cell>
          <cell r="P4324" t="str">
            <v>ORFEO 20187140000353</v>
          </cell>
          <cell r="Q4324">
            <v>0</v>
          </cell>
        </row>
        <row r="4325">
          <cell r="B4325">
            <v>2307000081</v>
          </cell>
          <cell r="C4325" t="str">
            <v>PUERTO NARE - AUT  [2307000081]</v>
          </cell>
          <cell r="D4325" t="str">
            <v>Pluviográfica</v>
          </cell>
          <cell r="E4325" t="str">
            <v>Automática con Telemetría</v>
          </cell>
          <cell r="F4325" t="str">
            <v>Activa</v>
          </cell>
          <cell r="G4325">
            <v>41348</v>
          </cell>
          <cell r="H4325">
            <v>129</v>
          </cell>
          <cell r="I4325">
            <v>6.1877500000000003</v>
          </cell>
          <cell r="J4325">
            <v>-74.581777779999996</v>
          </cell>
          <cell r="K4325" t="str">
            <v>Antioquia</v>
          </cell>
          <cell r="L4325" t="str">
            <v>Puerto Nare</v>
          </cell>
          <cell r="M4325" t="str">
            <v>Area Operativa 10 - Tolima</v>
          </cell>
          <cell r="N4325" t="str">
            <v>Magdalena Cauca</v>
          </cell>
          <cell r="O4325" t="str">
            <v>Medio Magdalena</v>
          </cell>
          <cell r="P4325" t="str">
            <v>ORFEO 20187140000353</v>
          </cell>
          <cell r="Q4325">
            <v>0</v>
          </cell>
        </row>
        <row r="4326">
          <cell r="B4326">
            <v>2307000082</v>
          </cell>
          <cell r="C4326" t="str">
            <v>PUERTO NARE - LAS ANGELITAS - AUT  [2307000082]</v>
          </cell>
          <cell r="D4326" t="str">
            <v>Pluviográfica</v>
          </cell>
          <cell r="E4326" t="str">
            <v>Automática con Telemetría</v>
          </cell>
          <cell r="F4326" t="str">
            <v>En Mantenimiento</v>
          </cell>
          <cell r="G4326">
            <v>43105</v>
          </cell>
          <cell r="H4326">
            <v>138</v>
          </cell>
          <cell r="I4326">
            <v>6.0463888899999993</v>
          </cell>
          <cell r="J4326">
            <v>-74.58705556000001</v>
          </cell>
          <cell r="K4326" t="str">
            <v>Antioquia</v>
          </cell>
          <cell r="L4326" t="str">
            <v>Puerto Nare</v>
          </cell>
          <cell r="M4326" t="str">
            <v>Area Operativa 10 - Tolima</v>
          </cell>
          <cell r="N4326" t="str">
            <v>Magdalena Cauca</v>
          </cell>
          <cell r="O4326" t="str">
            <v>Medio Magdalena</v>
          </cell>
          <cell r="P4326" t="str">
            <v>ORFEO 20187140000353</v>
          </cell>
          <cell r="Q4326">
            <v>0</v>
          </cell>
        </row>
        <row r="4327">
          <cell r="B4327">
            <v>2317000083</v>
          </cell>
          <cell r="C4327" t="str">
            <v>REMEDIOS - AUT  [2317000083]</v>
          </cell>
          <cell r="D4327" t="str">
            <v>Pluviográfica</v>
          </cell>
          <cell r="E4327" t="str">
            <v>Automática con Telemetría</v>
          </cell>
          <cell r="F4327" t="str">
            <v>Activa</v>
          </cell>
          <cell r="G4327">
            <v>41341</v>
          </cell>
          <cell r="H4327">
            <v>708</v>
          </cell>
          <cell r="I4327">
            <v>7.02781944</v>
          </cell>
          <cell r="J4327">
            <v>-74.695850000000007</v>
          </cell>
          <cell r="K4327" t="str">
            <v>Antioquia</v>
          </cell>
          <cell r="L4327" t="str">
            <v>Remedios</v>
          </cell>
          <cell r="M4327" t="str">
            <v>Area Operativa 01 - Antioquia-Chocó</v>
          </cell>
          <cell r="N4327" t="str">
            <v>Magdalena Cauca</v>
          </cell>
          <cell r="O4327" t="str">
            <v>Medio Magdalena</v>
          </cell>
          <cell r="P4327" t="str">
            <v>ORFEO 20187140000353</v>
          </cell>
          <cell r="Q4327">
            <v>0</v>
          </cell>
        </row>
        <row r="4328">
          <cell r="B4328">
            <v>2620000084</v>
          </cell>
          <cell r="C4328" t="str">
            <v>SABANALARGA - AUT  [2620000084]</v>
          </cell>
          <cell r="D4328" t="str">
            <v>Pluviográfica</v>
          </cell>
          <cell r="E4328" t="str">
            <v>Automática con Telemetría</v>
          </cell>
          <cell r="F4328" t="str">
            <v>Activa</v>
          </cell>
          <cell r="G4328">
            <v>41390</v>
          </cell>
          <cell r="H4328">
            <v>878</v>
          </cell>
          <cell r="I4328">
            <v>6.8527222200000004</v>
          </cell>
          <cell r="J4328">
            <v>-75.820472220000013</v>
          </cell>
          <cell r="K4328" t="str">
            <v>Antioquia</v>
          </cell>
          <cell r="L4328" t="str">
            <v>Sabanalarga (Antioquia)</v>
          </cell>
          <cell r="M4328" t="str">
            <v>Area Operativa 01 - Antioquia-Chocó</v>
          </cell>
          <cell r="N4328" t="str">
            <v>Magdalena Cauca</v>
          </cell>
          <cell r="O4328" t="str">
            <v>Cauca</v>
          </cell>
          <cell r="P4328" t="str">
            <v>ORFEO 20187140000353</v>
          </cell>
          <cell r="Q4328">
            <v>0</v>
          </cell>
        </row>
        <row r="4329">
          <cell r="B4329">
            <v>2701000085</v>
          </cell>
          <cell r="C4329" t="str">
            <v>SABANETA - AUT  [2701000085]</v>
          </cell>
          <cell r="D4329" t="str">
            <v>Pluviográfica</v>
          </cell>
          <cell r="E4329" t="str">
            <v>Automática con Telemetría</v>
          </cell>
          <cell r="F4329" t="str">
            <v>Activa</v>
          </cell>
          <cell r="G4329">
            <v>41402</v>
          </cell>
          <cell r="H4329">
            <v>1694</v>
          </cell>
          <cell r="I4329">
            <v>6.1524722199999999</v>
          </cell>
          <cell r="J4329">
            <v>-75.600138889999997</v>
          </cell>
          <cell r="K4329" t="str">
            <v>Antioquia</v>
          </cell>
          <cell r="L4329" t="str">
            <v>Envigado</v>
          </cell>
          <cell r="M4329" t="str">
            <v>Area Operativa 01 - Antioquia-Chocó</v>
          </cell>
          <cell r="N4329" t="str">
            <v>Magdalena Cauca</v>
          </cell>
          <cell r="O4329" t="str">
            <v>Nechí</v>
          </cell>
          <cell r="P4329" t="str">
            <v>ORFEO 20187140000353</v>
          </cell>
          <cell r="Q4329">
            <v>0</v>
          </cell>
        </row>
        <row r="4330">
          <cell r="B4330">
            <v>2619000086</v>
          </cell>
          <cell r="C4330" t="str">
            <v>SALGAR - AUT  [2619000086]</v>
          </cell>
          <cell r="D4330" t="str">
            <v>Pluviográfica</v>
          </cell>
          <cell r="E4330" t="str">
            <v>Automática con Telemetría</v>
          </cell>
          <cell r="F4330" t="str">
            <v>Activa</v>
          </cell>
          <cell r="G4330">
            <v>41348</v>
          </cell>
          <cell r="H4330">
            <v>1377</v>
          </cell>
          <cell r="I4330">
            <v>5.9676388899999999</v>
          </cell>
          <cell r="J4330">
            <v>-75.983083329999999</v>
          </cell>
          <cell r="K4330" t="str">
            <v>Antioquia</v>
          </cell>
          <cell r="L4330" t="str">
            <v>Salgar</v>
          </cell>
          <cell r="M4330" t="str">
            <v>Area Operativa 01 - Antioquia-Chocó</v>
          </cell>
          <cell r="N4330" t="str">
            <v>Magdalena Cauca</v>
          </cell>
          <cell r="O4330" t="str">
            <v>Cauca</v>
          </cell>
          <cell r="P4330" t="str">
            <v>ORFEO 20187140000353</v>
          </cell>
          <cell r="Q4330">
            <v>0</v>
          </cell>
        </row>
        <row r="4331">
          <cell r="B4331">
            <v>2620000087</v>
          </cell>
          <cell r="C4331" t="str">
            <v>SAN ANDRES DE CUERQUIA - AUT  [2620000087]</v>
          </cell>
          <cell r="D4331" t="str">
            <v>Pluviográfica</v>
          </cell>
          <cell r="E4331" t="str">
            <v>Automática con Telemetría</v>
          </cell>
          <cell r="F4331" t="str">
            <v>Activa</v>
          </cell>
          <cell r="G4331">
            <v>41353</v>
          </cell>
          <cell r="H4331">
            <v>1656</v>
          </cell>
          <cell r="I4331">
            <v>6.9075833299999996</v>
          </cell>
          <cell r="J4331">
            <v>-75.672305560000012</v>
          </cell>
          <cell r="K4331" t="str">
            <v>Antioquia</v>
          </cell>
          <cell r="L4331" t="str">
            <v>San Andrés (Antioquia)</v>
          </cell>
          <cell r="M4331" t="str">
            <v>Area Operativa 01 - Antioquia-Chocó</v>
          </cell>
          <cell r="N4331" t="str">
            <v>Magdalena Cauca</v>
          </cell>
          <cell r="O4331" t="str">
            <v>Cauca</v>
          </cell>
          <cell r="P4331" t="str">
            <v>ORFEO 20187140000353</v>
          </cell>
          <cell r="Q4331">
            <v>0</v>
          </cell>
        </row>
        <row r="4332">
          <cell r="B4332">
            <v>2620000088</v>
          </cell>
          <cell r="C4332" t="str">
            <v>SAN JERONIMO - AUT  [2620000088]</v>
          </cell>
          <cell r="D4332" t="str">
            <v>Pluviográfica</v>
          </cell>
          <cell r="E4332" t="str">
            <v>Automática con Telemetría</v>
          </cell>
          <cell r="F4332" t="str">
            <v>Activa</v>
          </cell>
          <cell r="G4332">
            <v>41390</v>
          </cell>
          <cell r="H4332">
            <v>850</v>
          </cell>
          <cell r="I4332">
            <v>6.4296388899999997</v>
          </cell>
          <cell r="J4332">
            <v>-75.719774999999998</v>
          </cell>
          <cell r="K4332" t="str">
            <v>Antioquia</v>
          </cell>
          <cell r="L4332" t="str">
            <v>San Jerónimo</v>
          </cell>
          <cell r="M4332" t="str">
            <v>Area Operativa 01 - Antioquia-Chocó</v>
          </cell>
          <cell r="N4332" t="str">
            <v>Magdalena Cauca</v>
          </cell>
          <cell r="O4332" t="str">
            <v>Cauca</v>
          </cell>
          <cell r="P4332" t="str">
            <v>ORFEO 20187140000353</v>
          </cell>
          <cell r="Q4332">
            <v>0</v>
          </cell>
        </row>
        <row r="4333">
          <cell r="B4333">
            <v>2620000089</v>
          </cell>
          <cell r="C4333" t="str">
            <v>SAN JERONIMO - BUENOS AIRES - AUT  [2620000089]</v>
          </cell>
          <cell r="D4333" t="str">
            <v>Pluviográfica</v>
          </cell>
          <cell r="E4333" t="str">
            <v>Automática con Telemetría</v>
          </cell>
          <cell r="F4333" t="str">
            <v>En Mantenimiento</v>
          </cell>
          <cell r="G4333">
            <v>43007</v>
          </cell>
          <cell r="H4333">
            <v>2263</v>
          </cell>
          <cell r="I4333">
            <v>6.4174722199999996</v>
          </cell>
          <cell r="J4333">
            <v>-75.672444439999992</v>
          </cell>
          <cell r="K4333" t="str">
            <v>Antioquia</v>
          </cell>
          <cell r="L4333" t="str">
            <v>San Jerónimo</v>
          </cell>
          <cell r="M4333" t="str">
            <v>Area Operativa 01 - Antioquia-Chocó</v>
          </cell>
          <cell r="N4333" t="str">
            <v>Magdalena Cauca</v>
          </cell>
          <cell r="O4333" t="str">
            <v>Cauca</v>
          </cell>
          <cell r="P4333" t="str">
            <v>ORFEO 20187140000353</v>
          </cell>
          <cell r="Q4333">
            <v>0</v>
          </cell>
        </row>
        <row r="4334">
          <cell r="B4334">
            <v>2620000090</v>
          </cell>
          <cell r="C4334" t="str">
            <v>SAN JOSE DE LA MONTANA - AUT  [2620000090]</v>
          </cell>
          <cell r="D4334" t="str">
            <v>Pluviográfica</v>
          </cell>
          <cell r="E4334" t="str">
            <v>Automática con Telemetría</v>
          </cell>
          <cell r="F4334" t="str">
            <v>Activa</v>
          </cell>
          <cell r="G4334">
            <v>41347</v>
          </cell>
          <cell r="H4334">
            <v>2693</v>
          </cell>
          <cell r="I4334">
            <v>6.8486388900000001</v>
          </cell>
          <cell r="J4334">
            <v>-75.688249999999996</v>
          </cell>
          <cell r="K4334" t="str">
            <v>Antioquia</v>
          </cell>
          <cell r="L4334" t="str">
            <v>San José De La Montaña</v>
          </cell>
          <cell r="M4334" t="str">
            <v>Area Operativa 01 - Antioquia-Chocó</v>
          </cell>
          <cell r="N4334" t="str">
            <v>Magdalena Cauca</v>
          </cell>
          <cell r="O4334" t="str">
            <v>Cauca</v>
          </cell>
          <cell r="P4334" t="str">
            <v>ORFEO 20187140000353</v>
          </cell>
          <cell r="Q4334">
            <v>0</v>
          </cell>
        </row>
        <row r="4335">
          <cell r="B4335">
            <v>2620000091</v>
          </cell>
          <cell r="C4335" t="str">
            <v>SAN PEDRO DE LOS MILAGROS - AUT  [2620000091]</v>
          </cell>
          <cell r="D4335" t="str">
            <v>Pluviográfica</v>
          </cell>
          <cell r="E4335" t="str">
            <v>Automática con Telemetría</v>
          </cell>
          <cell r="F4335" t="str">
            <v>Activa</v>
          </cell>
          <cell r="G4335">
            <v>41352</v>
          </cell>
          <cell r="H4335">
            <v>2652</v>
          </cell>
          <cell r="I4335">
            <v>6.4790138900000001</v>
          </cell>
          <cell r="J4335">
            <v>-75.638441670000006</v>
          </cell>
          <cell r="K4335" t="str">
            <v>Antioquia</v>
          </cell>
          <cell r="L4335" t="str">
            <v>San Pedro (Antioquia)</v>
          </cell>
          <cell r="M4335" t="str">
            <v>Area Operativa 01 - Antioquia-Chocó</v>
          </cell>
          <cell r="N4335" t="str">
            <v>Magdalena Cauca</v>
          </cell>
          <cell r="O4335" t="str">
            <v>Cauca</v>
          </cell>
          <cell r="P4335" t="str">
            <v>ORFEO 20187140000353</v>
          </cell>
          <cell r="Q4335">
            <v>0</v>
          </cell>
        </row>
        <row r="4336">
          <cell r="B4336">
            <v>2621000093</v>
          </cell>
          <cell r="C4336" t="str">
            <v>SANTA FE DE ANTIOQUIA - AUT  [2621000093]</v>
          </cell>
          <cell r="D4336" t="str">
            <v>Pluviográfica</v>
          </cell>
          <cell r="E4336" t="str">
            <v>Automática con Telemetría</v>
          </cell>
          <cell r="F4336" t="str">
            <v>En Mantenimiento</v>
          </cell>
          <cell r="G4336">
            <v>41344</v>
          </cell>
          <cell r="H4336">
            <v>1632</v>
          </cell>
          <cell r="I4336">
            <v>6.4950861099999999</v>
          </cell>
          <cell r="J4336">
            <v>-75.910008329999997</v>
          </cell>
          <cell r="K4336" t="str">
            <v>Antioquia</v>
          </cell>
          <cell r="L4336" t="str">
            <v>Santa Fe De Antioquia</v>
          </cell>
          <cell r="M4336" t="str">
            <v>Area Operativa 01 - Antioquia-Chocó</v>
          </cell>
          <cell r="N4336" t="str">
            <v>Magdalena Cauca</v>
          </cell>
          <cell r="O4336" t="str">
            <v>Cauca</v>
          </cell>
          <cell r="P4336" t="str">
            <v>ORFEO 20187140000353</v>
          </cell>
          <cell r="Q4336">
            <v>0</v>
          </cell>
        </row>
        <row r="4337">
          <cell r="B4337">
            <v>2701000094</v>
          </cell>
          <cell r="C4337" t="str">
            <v>SANTA ROSA DE OSOS - AUT  [2701000094]</v>
          </cell>
          <cell r="D4337" t="str">
            <v>Pluviográfica</v>
          </cell>
          <cell r="E4337" t="str">
            <v>Automática con Telemetría</v>
          </cell>
          <cell r="F4337" t="str">
            <v>Activa</v>
          </cell>
          <cell r="G4337">
            <v>41346</v>
          </cell>
          <cell r="H4337">
            <v>2235</v>
          </cell>
          <cell r="I4337">
            <v>6.5637499999999998</v>
          </cell>
          <cell r="J4337">
            <v>-75.33456111000001</v>
          </cell>
          <cell r="K4337" t="str">
            <v>Antioquia</v>
          </cell>
          <cell r="L4337" t="str">
            <v>Santa Rosa De Osos</v>
          </cell>
          <cell r="M4337" t="str">
            <v>Area Operativa 01 - Antioquia-Chocó</v>
          </cell>
          <cell r="N4337" t="str">
            <v>Magdalena Cauca</v>
          </cell>
          <cell r="O4337" t="str">
            <v>Nechí</v>
          </cell>
          <cell r="P4337" t="str">
            <v>ORFEO 20187140000353</v>
          </cell>
          <cell r="Q4337">
            <v>0</v>
          </cell>
        </row>
        <row r="4338">
          <cell r="B4338">
            <v>2703000095</v>
          </cell>
          <cell r="C4338" t="str">
            <v>SEGOVIA - AUT  [2703000095]</v>
          </cell>
          <cell r="D4338" t="str">
            <v>Pluviográfica</v>
          </cell>
          <cell r="E4338" t="str">
            <v>Automática con Telemetría</v>
          </cell>
          <cell r="F4338" t="str">
            <v>Activa</v>
          </cell>
          <cell r="G4338">
            <v>41348</v>
          </cell>
          <cell r="H4338">
            <v>702</v>
          </cell>
          <cell r="I4338">
            <v>7.0809777799999996</v>
          </cell>
          <cell r="J4338">
            <v>-74.700575000000001</v>
          </cell>
          <cell r="K4338" t="str">
            <v>Antioquia</v>
          </cell>
          <cell r="L4338" t="str">
            <v>Segovia</v>
          </cell>
          <cell r="M4338" t="str">
            <v>Area Operativa 01 - Antioquia-Chocó</v>
          </cell>
          <cell r="N4338" t="str">
            <v>Magdalena Cauca</v>
          </cell>
          <cell r="O4338" t="str">
            <v>Nechí</v>
          </cell>
          <cell r="P4338" t="str">
            <v>ORFEO 20187140000353</v>
          </cell>
          <cell r="Q4338">
            <v>0</v>
          </cell>
        </row>
        <row r="4339">
          <cell r="B4339">
            <v>2620000096</v>
          </cell>
          <cell r="C4339" t="str">
            <v>SOPETRAN - AUT  [2620000096]</v>
          </cell>
          <cell r="D4339" t="str">
            <v>Pluviográfica</v>
          </cell>
          <cell r="E4339" t="str">
            <v>Automática con Telemetría</v>
          </cell>
          <cell r="F4339" t="str">
            <v>Activa</v>
          </cell>
          <cell r="G4339">
            <v>41393</v>
          </cell>
          <cell r="H4339">
            <v>1478</v>
          </cell>
          <cell r="I4339">
            <v>6.5131111099999996</v>
          </cell>
          <cell r="J4339">
            <v>-75.709361110000003</v>
          </cell>
          <cell r="K4339" t="str">
            <v>Antioquia</v>
          </cell>
          <cell r="L4339" t="str">
            <v>Sopetrán</v>
          </cell>
          <cell r="M4339" t="str">
            <v>Area Operativa 01 - Antioquia-Chocó</v>
          </cell>
          <cell r="N4339" t="str">
            <v>Magdalena Cauca</v>
          </cell>
          <cell r="O4339" t="str">
            <v>Cauca</v>
          </cell>
          <cell r="P4339" t="str">
            <v>ORFEO 20187140000353</v>
          </cell>
          <cell r="Q4339">
            <v>0</v>
          </cell>
        </row>
        <row r="4340">
          <cell r="B4340">
            <v>2620000097</v>
          </cell>
          <cell r="C4340" t="str">
            <v>SOPETRAN - MONTEGRANDE - AUT  [2620000097]</v>
          </cell>
          <cell r="D4340" t="str">
            <v>Pluviográfica</v>
          </cell>
          <cell r="E4340" t="str">
            <v>Automática con Telemetría</v>
          </cell>
          <cell r="F4340" t="str">
            <v>Activa</v>
          </cell>
          <cell r="G4340">
            <v>43007</v>
          </cell>
          <cell r="H4340">
            <v>1995</v>
          </cell>
          <cell r="I4340">
            <v>6.53619444</v>
          </cell>
          <cell r="J4340">
            <v>-75.702027779999995</v>
          </cell>
          <cell r="K4340" t="str">
            <v>Antioquia</v>
          </cell>
          <cell r="L4340" t="str">
            <v>Sopetrán</v>
          </cell>
          <cell r="M4340" t="str">
            <v>Area Operativa 01 - Antioquia-Chocó</v>
          </cell>
          <cell r="N4340" t="str">
            <v>Magdalena Cauca</v>
          </cell>
          <cell r="O4340" t="str">
            <v>Cauca</v>
          </cell>
          <cell r="P4340" t="str">
            <v>ORFEO 20187140000353</v>
          </cell>
          <cell r="Q4340">
            <v>0</v>
          </cell>
        </row>
        <row r="4341">
          <cell r="B4341">
            <v>2617000098</v>
          </cell>
          <cell r="C4341" t="str">
            <v>TAMESIS - AUT  [2617000098]</v>
          </cell>
          <cell r="D4341" t="str">
            <v>Pluviográfica</v>
          </cell>
          <cell r="E4341" t="str">
            <v>Automática con Telemetría</v>
          </cell>
          <cell r="F4341" t="str">
            <v>Activa</v>
          </cell>
          <cell r="G4341">
            <v>41398</v>
          </cell>
          <cell r="H4341">
            <v>1667</v>
          </cell>
          <cell r="I4341">
            <v>5.6636749999999996</v>
          </cell>
          <cell r="J4341">
            <v>-75.718194440000005</v>
          </cell>
          <cell r="K4341" t="str">
            <v>Antioquia</v>
          </cell>
          <cell r="L4341" t="str">
            <v>Támesis</v>
          </cell>
          <cell r="M4341" t="str">
            <v>Area Operativa 01 - Antioquia-Chocó</v>
          </cell>
          <cell r="N4341" t="str">
            <v>Magdalena Cauca</v>
          </cell>
          <cell r="O4341" t="str">
            <v>Cauca</v>
          </cell>
          <cell r="P4341" t="str">
            <v>ORFEO 20187140000353</v>
          </cell>
          <cell r="Q4341">
            <v>0</v>
          </cell>
        </row>
        <row r="4342">
          <cell r="B4342">
            <v>2620000002</v>
          </cell>
          <cell r="C4342" t="str">
            <v>TITIRIBI - AUT  [2620000002]</v>
          </cell>
          <cell r="D4342" t="str">
            <v>Pluviográfica</v>
          </cell>
          <cell r="E4342" t="str">
            <v>Automática con Telemetría</v>
          </cell>
          <cell r="F4342" t="str">
            <v>Activa</v>
          </cell>
          <cell r="G4342">
            <v>41395</v>
          </cell>
          <cell r="H4342">
            <v>1607</v>
          </cell>
          <cell r="I4342">
            <v>6.0597777800000001</v>
          </cell>
          <cell r="J4342">
            <v>-75.792333329999991</v>
          </cell>
          <cell r="K4342" t="str">
            <v>Antioquia</v>
          </cell>
          <cell r="L4342" t="str">
            <v>Titiribí</v>
          </cell>
          <cell r="M4342" t="str">
            <v>Area Operativa 01 - Antioquia-Chocó</v>
          </cell>
          <cell r="N4342" t="str">
            <v>Magdalena Cauca</v>
          </cell>
          <cell r="O4342" t="str">
            <v>Cauca</v>
          </cell>
          <cell r="P4342" t="str">
            <v>Orfeo 20187140000353</v>
          </cell>
          <cell r="Q4342">
            <v>0</v>
          </cell>
        </row>
        <row r="4343">
          <cell r="B4343">
            <v>2617000003</v>
          </cell>
          <cell r="C4343" t="str">
            <v>TARSO - AUT  [2617000003]</v>
          </cell>
          <cell r="D4343" t="str">
            <v>Pluviográfica</v>
          </cell>
          <cell r="E4343" t="str">
            <v>Automática con Telemetría</v>
          </cell>
          <cell r="F4343" t="str">
            <v>Activa</v>
          </cell>
          <cell r="G4343">
            <v>41396</v>
          </cell>
          <cell r="H4343">
            <v>1500</v>
          </cell>
          <cell r="I4343">
            <v>5.8554444400000003</v>
          </cell>
          <cell r="J4343">
            <v>-75.826166669999992</v>
          </cell>
          <cell r="K4343" t="str">
            <v>Antioquia</v>
          </cell>
          <cell r="L4343" t="str">
            <v>Tarso</v>
          </cell>
          <cell r="M4343" t="str">
            <v>Area Operativa 01 - Antioquia-Chocó</v>
          </cell>
          <cell r="N4343" t="str">
            <v>Magdalena Cauca</v>
          </cell>
          <cell r="O4343" t="str">
            <v>Cauca</v>
          </cell>
          <cell r="P4343" t="str">
            <v>Orfeo 20187140000353</v>
          </cell>
          <cell r="Q4343">
            <v>0</v>
          </cell>
        </row>
        <row r="4344">
          <cell r="B4344">
            <v>2617000006</v>
          </cell>
          <cell r="C4344" t="str">
            <v>VALPARAISO - AUT  [2617000006]</v>
          </cell>
          <cell r="D4344" t="str">
            <v>Pluviográfica</v>
          </cell>
          <cell r="E4344" t="str">
            <v>Automática con Telemetría</v>
          </cell>
          <cell r="F4344" t="str">
            <v>Activa</v>
          </cell>
          <cell r="G4344">
            <v>41396</v>
          </cell>
          <cell r="H4344">
            <v>1425</v>
          </cell>
          <cell r="I4344">
            <v>5.6110861099999996</v>
          </cell>
          <cell r="J4344">
            <v>-75.629452780000008</v>
          </cell>
          <cell r="K4344" t="str">
            <v>Antioquia</v>
          </cell>
          <cell r="L4344" t="str">
            <v>Valparaiso</v>
          </cell>
          <cell r="M4344" t="str">
            <v>Area Operativa 01 - Antioquia-Chocó</v>
          </cell>
          <cell r="N4344" t="str">
            <v>Magdalena Cauca</v>
          </cell>
          <cell r="O4344" t="str">
            <v>Cauca</v>
          </cell>
          <cell r="P4344" t="str">
            <v>orfeo 20187140000353</v>
          </cell>
          <cell r="Q4344">
            <v>0</v>
          </cell>
        </row>
        <row r="4345">
          <cell r="B4345">
            <v>2310000010</v>
          </cell>
          <cell r="C4345" t="str">
            <v>YOLOMBO - AUT  [2310000010]</v>
          </cell>
          <cell r="D4345" t="str">
            <v>Pluviográfica</v>
          </cell>
          <cell r="E4345" t="str">
            <v>Automática con Telemetría</v>
          </cell>
          <cell r="F4345" t="str">
            <v>Activa</v>
          </cell>
          <cell r="G4345">
            <v>41346</v>
          </cell>
          <cell r="H4345">
            <v>1460</v>
          </cell>
          <cell r="I4345">
            <v>6.5993888900000002</v>
          </cell>
          <cell r="J4345">
            <v>-75.013861110000008</v>
          </cell>
          <cell r="K4345" t="str">
            <v>Antioquia</v>
          </cell>
          <cell r="L4345" t="str">
            <v>Yolombó</v>
          </cell>
          <cell r="M4345" t="str">
            <v>Area Operativa 01 - Antioquia-Chocó</v>
          </cell>
          <cell r="N4345" t="str">
            <v>Magdalena Cauca</v>
          </cell>
          <cell r="O4345" t="str">
            <v>Medio Magdalena</v>
          </cell>
          <cell r="P4345" t="str">
            <v>ORFEO 20187140000353</v>
          </cell>
          <cell r="Q4345">
            <v>0</v>
          </cell>
        </row>
        <row r="4346">
          <cell r="B4346">
            <v>2621000021</v>
          </cell>
          <cell r="C4346" t="str">
            <v>ANZA - AUT  [2621000021]</v>
          </cell>
          <cell r="D4346" t="str">
            <v>Pluviográfica</v>
          </cell>
          <cell r="E4346" t="str">
            <v>Automática con Telemetría</v>
          </cell>
          <cell r="F4346" t="str">
            <v>Activa</v>
          </cell>
          <cell r="G4346">
            <v>41393</v>
          </cell>
          <cell r="H4346">
            <v>767</v>
          </cell>
          <cell r="I4346">
            <v>6.3035805599999994</v>
          </cell>
          <cell r="J4346">
            <v>-75.857963890000008</v>
          </cell>
          <cell r="K4346" t="str">
            <v>Antioquia</v>
          </cell>
          <cell r="L4346" t="str">
            <v>Anzá</v>
          </cell>
          <cell r="M4346" t="str">
            <v>Area Operativa 01 - Antioquia-Chocó</v>
          </cell>
          <cell r="N4346" t="str">
            <v>Magdalena Cauca</v>
          </cell>
          <cell r="O4346" t="str">
            <v>Cauca</v>
          </cell>
          <cell r="P4346" t="str">
            <v>ORFEO 20187140000353</v>
          </cell>
          <cell r="Q4346">
            <v>0</v>
          </cell>
        </row>
        <row r="4347">
          <cell r="B4347">
            <v>2620000022</v>
          </cell>
          <cell r="C4347" t="str">
            <v>ARMENIA MANTEQUILLA - AUT  [2620000022]</v>
          </cell>
          <cell r="D4347" t="str">
            <v>Pluviográfica</v>
          </cell>
          <cell r="E4347" t="str">
            <v>Automática con Telemetría</v>
          </cell>
          <cell r="F4347" t="str">
            <v>Activa</v>
          </cell>
          <cell r="G4347">
            <v>41342</v>
          </cell>
          <cell r="H4347">
            <v>1892</v>
          </cell>
          <cell r="I4347">
            <v>6.1616666699999998</v>
          </cell>
          <cell r="J4347">
            <v>-75.775805560000009</v>
          </cell>
          <cell r="K4347" t="str">
            <v>Antioquia</v>
          </cell>
          <cell r="L4347" t="str">
            <v>Armenia (Antioquia)</v>
          </cell>
          <cell r="M4347" t="str">
            <v>Area Operativa 01 - Antioquia-Chocó</v>
          </cell>
          <cell r="N4347" t="str">
            <v>Magdalena Cauca</v>
          </cell>
          <cell r="O4347" t="str">
            <v>Cauca</v>
          </cell>
          <cell r="P4347" t="str">
            <v>ORFEO 20187140000353</v>
          </cell>
          <cell r="Q4347">
            <v>0</v>
          </cell>
        </row>
        <row r="4348">
          <cell r="B4348">
            <v>2620000028</v>
          </cell>
          <cell r="C4348" t="str">
            <v>BRICENO - AUT  [2620000028]</v>
          </cell>
          <cell r="D4348" t="str">
            <v>Pluviográfica</v>
          </cell>
          <cell r="E4348" t="str">
            <v>Automática con Telemetría</v>
          </cell>
          <cell r="F4348" t="str">
            <v>Activa</v>
          </cell>
          <cell r="G4348">
            <v>41345</v>
          </cell>
          <cell r="H4348">
            <v>1327</v>
          </cell>
          <cell r="I4348">
            <v>7.1096111100000003</v>
          </cell>
          <cell r="J4348">
            <v>-75.553583329999995</v>
          </cell>
          <cell r="K4348" t="str">
            <v>Antioquia</v>
          </cell>
          <cell r="L4348" t="str">
            <v>Briceño (Antioquia)</v>
          </cell>
          <cell r="M4348" t="str">
            <v>Area Operativa 01 - Antioquia-Chocó</v>
          </cell>
          <cell r="N4348" t="str">
            <v>Magdalena Cauca</v>
          </cell>
          <cell r="O4348" t="str">
            <v>Cauca</v>
          </cell>
          <cell r="P4348" t="str">
            <v>ORFEO 20187140000353</v>
          </cell>
          <cell r="Q4348">
            <v>0</v>
          </cell>
        </row>
        <row r="4349">
          <cell r="B4349">
            <v>2502000038</v>
          </cell>
          <cell r="C4349" t="str">
            <v>CAUCASIA - AUT  [2502000038]</v>
          </cell>
          <cell r="D4349" t="str">
            <v>Pluviográfica</v>
          </cell>
          <cell r="E4349" t="str">
            <v>Automática con Telemetría</v>
          </cell>
          <cell r="F4349" t="str">
            <v>Activa</v>
          </cell>
          <cell r="G4349">
            <v>41432</v>
          </cell>
          <cell r="H4349">
            <v>65</v>
          </cell>
          <cell r="I4349">
            <v>7.9890833299999997</v>
          </cell>
          <cell r="J4349">
            <v>-75.197441670000003</v>
          </cell>
          <cell r="K4349" t="str">
            <v>Antioquia</v>
          </cell>
          <cell r="L4349" t="str">
            <v>Caucasia</v>
          </cell>
          <cell r="M4349" t="str">
            <v>Area Operativa 01 - Antioquia-Chocó</v>
          </cell>
          <cell r="N4349" t="str">
            <v>Magdalena Cauca</v>
          </cell>
          <cell r="O4349" t="str">
            <v>Bajo Magdalena- Cauca -San Jorge</v>
          </cell>
          <cell r="P4349" t="str">
            <v>ORFEO 20187140000353</v>
          </cell>
          <cell r="Q4349">
            <v>0</v>
          </cell>
        </row>
        <row r="4350">
          <cell r="B4350">
            <v>2620000053</v>
          </cell>
          <cell r="C4350" t="str">
            <v>GIRARDOTA - AUT  [2620000053]</v>
          </cell>
          <cell r="D4350" t="str">
            <v>Pluviográfica</v>
          </cell>
          <cell r="E4350" t="str">
            <v>Automática con Telemetría</v>
          </cell>
          <cell r="F4350" t="str">
            <v>Activa</v>
          </cell>
          <cell r="G4350">
            <v>41345</v>
          </cell>
          <cell r="H4350">
            <v>1832</v>
          </cell>
          <cell r="I4350">
            <v>5.8746944399999999</v>
          </cell>
          <cell r="J4350">
            <v>-75.568361109999998</v>
          </cell>
          <cell r="K4350" t="str">
            <v>Antioquia</v>
          </cell>
          <cell r="L4350" t="str">
            <v>Santa Bárbara (Antioquia)</v>
          </cell>
          <cell r="M4350" t="str">
            <v>Area Operativa 01 - Antioquia-Chocó</v>
          </cell>
          <cell r="N4350" t="str">
            <v>Magdalena Cauca</v>
          </cell>
          <cell r="O4350" t="str">
            <v>Cauca</v>
          </cell>
          <cell r="P4350" t="str">
            <v>ORFEO 20187140000353</v>
          </cell>
          <cell r="Q4350">
            <v>0</v>
          </cell>
        </row>
        <row r="4351">
          <cell r="B4351">
            <v>2620000063</v>
          </cell>
          <cell r="C4351" t="str">
            <v>ITUANGO - VALLE DE TOLEDO - AUT  [2620000063]</v>
          </cell>
          <cell r="D4351" t="str">
            <v>Pluviográfica</v>
          </cell>
          <cell r="E4351" t="str">
            <v>Automática con Telemetría</v>
          </cell>
          <cell r="F4351" t="str">
            <v>Activa</v>
          </cell>
          <cell r="G4351">
            <v>43153</v>
          </cell>
          <cell r="H4351">
            <v>498</v>
          </cell>
          <cell r="I4351">
            <v>7.0639444400000002</v>
          </cell>
          <cell r="J4351">
            <v>-75.685972220000011</v>
          </cell>
          <cell r="K4351" t="str">
            <v>Antioquia</v>
          </cell>
          <cell r="L4351" t="str">
            <v>Toledo (Antioquia)</v>
          </cell>
          <cell r="M4351" t="str">
            <v>Area Operativa 01 - Antioquia-Chocó</v>
          </cell>
          <cell r="N4351" t="str">
            <v>Magdalena Cauca</v>
          </cell>
          <cell r="O4351" t="str">
            <v>Cauca</v>
          </cell>
          <cell r="P4351" t="str">
            <v>ORFEO 20187140000353</v>
          </cell>
          <cell r="Q4351">
            <v>0</v>
          </cell>
        </row>
        <row r="4352">
          <cell r="B4352">
            <v>2310000072</v>
          </cell>
          <cell r="C4352" t="str">
            <v>MACEO - AUT  [2310000072]</v>
          </cell>
          <cell r="D4352" t="str">
            <v>Pluviográfica</v>
          </cell>
          <cell r="E4352" t="str">
            <v>Automática con Telemetría</v>
          </cell>
          <cell r="F4352" t="str">
            <v>Activa</v>
          </cell>
          <cell r="G4352">
            <v>41351</v>
          </cell>
          <cell r="H4352">
            <v>994</v>
          </cell>
          <cell r="I4352">
            <v>6.5536388900000002</v>
          </cell>
          <cell r="J4352">
            <v>-74.787499999999994</v>
          </cell>
          <cell r="K4352" t="str">
            <v>Antioquia</v>
          </cell>
          <cell r="L4352" t="str">
            <v>Maceo</v>
          </cell>
          <cell r="M4352" t="str">
            <v>Area Operativa 01 - Antioquia-Chocó</v>
          </cell>
          <cell r="N4352" t="str">
            <v>Magdalena Cauca</v>
          </cell>
          <cell r="O4352" t="str">
            <v>Medio Magdalena</v>
          </cell>
          <cell r="P4352" t="str">
            <v>ORFEO 20187140000353</v>
          </cell>
          <cell r="Q4352">
            <v>0</v>
          </cell>
        </row>
        <row r="4353">
          <cell r="B4353">
            <v>2701000074</v>
          </cell>
          <cell r="C4353" t="str">
            <v>MEDELLIN - AUT  [2701000074]</v>
          </cell>
          <cell r="D4353" t="str">
            <v>Pluviográfica</v>
          </cell>
          <cell r="E4353" t="str">
            <v>Automática con Telemetría</v>
          </cell>
          <cell r="F4353" t="str">
            <v>Activa</v>
          </cell>
          <cell r="G4353">
            <v>43073</v>
          </cell>
          <cell r="H4353">
            <v>1572</v>
          </cell>
          <cell r="I4353">
            <v>6.2303333299999997</v>
          </cell>
          <cell r="J4353">
            <v>-75.61144444</v>
          </cell>
          <cell r="K4353" t="str">
            <v>Antioquia</v>
          </cell>
          <cell r="L4353" t="str">
            <v>Medellín</v>
          </cell>
          <cell r="M4353" t="str">
            <v>Area Operativa 01 - Antioquia-Chocó</v>
          </cell>
          <cell r="N4353" t="str">
            <v>Magdalena Cauca</v>
          </cell>
          <cell r="O4353" t="str">
            <v>Nechí</v>
          </cell>
          <cell r="P4353" t="str">
            <v>ORFEO 20187140000353</v>
          </cell>
          <cell r="Q4353">
            <v>0</v>
          </cell>
        </row>
        <row r="4354">
          <cell r="B4354">
            <v>2618000075</v>
          </cell>
          <cell r="C4354" t="str">
            <v>MONTEBELLO - AUT  [2618000075]</v>
          </cell>
          <cell r="D4354" t="str">
            <v>Pluviográfica</v>
          </cell>
          <cell r="E4354" t="str">
            <v>Automática con Telemetría</v>
          </cell>
          <cell r="F4354" t="str">
            <v>Activa</v>
          </cell>
          <cell r="G4354">
            <v>41345</v>
          </cell>
          <cell r="H4354">
            <v>2421</v>
          </cell>
          <cell r="I4354">
            <v>5.9451666699999999</v>
          </cell>
          <cell r="J4354">
            <v>-75.525861110000008</v>
          </cell>
          <cell r="K4354" t="str">
            <v>Antioquia</v>
          </cell>
          <cell r="L4354" t="str">
            <v>Montebello</v>
          </cell>
          <cell r="M4354" t="str">
            <v>Area Operativa 01 - Antioquia-Chocó</v>
          </cell>
          <cell r="N4354" t="str">
            <v>Magdalena Cauca</v>
          </cell>
          <cell r="O4354" t="str">
            <v>Cauca</v>
          </cell>
          <cell r="P4354" t="str">
            <v>ORFEO 20187140000353</v>
          </cell>
          <cell r="Q4354">
            <v>0</v>
          </cell>
        </row>
        <row r="4355">
          <cell r="B4355">
            <v>2502000076</v>
          </cell>
          <cell r="C4355" t="str">
            <v>NECHI - AUT  [2502000076]</v>
          </cell>
          <cell r="D4355" t="str">
            <v>Pluviográfica</v>
          </cell>
          <cell r="E4355" t="str">
            <v>Automática con Telemetría</v>
          </cell>
          <cell r="F4355" t="str">
            <v>Activa</v>
          </cell>
          <cell r="G4355">
            <v>41433</v>
          </cell>
          <cell r="H4355">
            <v>51</v>
          </cell>
          <cell r="I4355">
            <v>8.0965361100000006</v>
          </cell>
          <cell r="J4355">
            <v>-74.77497778</v>
          </cell>
          <cell r="K4355" t="str">
            <v>Antioquia</v>
          </cell>
          <cell r="L4355" t="str">
            <v>Nechí</v>
          </cell>
          <cell r="M4355" t="str">
            <v>Area Operativa 01 - Antioquia-Chocó</v>
          </cell>
          <cell r="N4355" t="str">
            <v>Magdalena Cauca</v>
          </cell>
          <cell r="O4355" t="str">
            <v>Bajo Magdalena- Cauca -San Jorge</v>
          </cell>
          <cell r="P4355" t="str">
            <v>ORFEO 20187140000353</v>
          </cell>
          <cell r="Q4355">
            <v>0</v>
          </cell>
        </row>
        <row r="4356">
          <cell r="B4356">
            <v>2502000077</v>
          </cell>
          <cell r="C4356" t="str">
            <v>NECHI - COLORADO - AUT  [2502000077]</v>
          </cell>
          <cell r="D4356" t="str">
            <v>Pluviográfica</v>
          </cell>
          <cell r="E4356" t="str">
            <v>Automática con Telemetría</v>
          </cell>
          <cell r="F4356" t="str">
            <v>Activa</v>
          </cell>
          <cell r="G4356">
            <v>43015</v>
          </cell>
          <cell r="H4356">
            <v>35</v>
          </cell>
          <cell r="I4356">
            <v>8.0568611100000016</v>
          </cell>
          <cell r="J4356">
            <v>-74.877666669999996</v>
          </cell>
          <cell r="K4356" t="str">
            <v>Antioquia</v>
          </cell>
          <cell r="L4356" t="str">
            <v>Nechí</v>
          </cell>
          <cell r="M4356" t="str">
            <v>Area Operativa 01 - Antioquia-Chocó</v>
          </cell>
          <cell r="N4356" t="str">
            <v>Magdalena Cauca</v>
          </cell>
          <cell r="O4356" t="str">
            <v>Bajo Magdalena- Cauca -San Jorge</v>
          </cell>
          <cell r="P4356" t="str">
            <v>ORFEO 20187140000353</v>
          </cell>
          <cell r="Q4356">
            <v>0</v>
          </cell>
        </row>
        <row r="4357">
          <cell r="B4357">
            <v>2617000079</v>
          </cell>
          <cell r="C4357" t="str">
            <v>PUEBLORRICO - AUT  [2617000079]</v>
          </cell>
          <cell r="D4357" t="str">
            <v>Pluviográfica</v>
          </cell>
          <cell r="E4357" t="str">
            <v>Automática con Telemetría</v>
          </cell>
          <cell r="F4357" t="str">
            <v>Activa</v>
          </cell>
          <cell r="G4357">
            <v>41398</v>
          </cell>
          <cell r="H4357">
            <v>1809</v>
          </cell>
          <cell r="I4357">
            <v>5.7908055599999999</v>
          </cell>
          <cell r="J4357">
            <v>-75.842722219999999</v>
          </cell>
          <cell r="K4357" t="str">
            <v>Antioquia</v>
          </cell>
          <cell r="L4357" t="str">
            <v>Pueblorrico</v>
          </cell>
          <cell r="M4357" t="str">
            <v>Area Operativa 01 - Antioquia-Chocó</v>
          </cell>
          <cell r="N4357" t="str">
            <v>Magdalena Cauca</v>
          </cell>
          <cell r="O4357" t="str">
            <v>Cauca</v>
          </cell>
          <cell r="P4357" t="str">
            <v>ORFEO 20187140000353</v>
          </cell>
          <cell r="Q4357">
            <v>0</v>
          </cell>
        </row>
        <row r="4358">
          <cell r="B4358">
            <v>2310000080</v>
          </cell>
          <cell r="C4358" t="str">
            <v>PUERTO BERRIO - AUT  [2310000080]</v>
          </cell>
          <cell r="D4358" t="str">
            <v>Pluviográfica</v>
          </cell>
          <cell r="E4358" t="str">
            <v>Automática con Telemetría</v>
          </cell>
          <cell r="F4358" t="str">
            <v>Activa</v>
          </cell>
          <cell r="G4358">
            <v>41345</v>
          </cell>
          <cell r="H4358">
            <v>133</v>
          </cell>
          <cell r="I4358">
            <v>6.49236111</v>
          </cell>
          <cell r="J4358">
            <v>-74.410166669999995</v>
          </cell>
          <cell r="K4358" t="str">
            <v>Antioquia</v>
          </cell>
          <cell r="L4358" t="str">
            <v>Puerto Berrío</v>
          </cell>
          <cell r="M4358" t="str">
            <v>Area Operativa 08 - Santanderes-Arauca</v>
          </cell>
          <cell r="N4358" t="str">
            <v>Magdalena Cauca</v>
          </cell>
          <cell r="O4358" t="str">
            <v>Medio Magdalena</v>
          </cell>
          <cell r="P4358" t="str">
            <v>ORFEO 20187140000353</v>
          </cell>
          <cell r="Q4358">
            <v>0</v>
          </cell>
        </row>
        <row r="4359">
          <cell r="B4359">
            <v>2302500001</v>
          </cell>
          <cell r="C4359" t="str">
            <v>MARULANDA EL PARAMO - AUT  [2302500001]</v>
          </cell>
          <cell r="D4359" t="str">
            <v>Climática Principal</v>
          </cell>
          <cell r="E4359" t="str">
            <v>Automática con Telemetría</v>
          </cell>
          <cell r="F4359" t="str">
            <v>Activa</v>
          </cell>
          <cell r="G4359">
            <v>43213.66165509259</v>
          </cell>
          <cell r="H4359">
            <v>3110</v>
          </cell>
          <cell r="I4359">
            <v>5.3009166700000003</v>
          </cell>
          <cell r="J4359">
            <v>-75.349527780000003</v>
          </cell>
          <cell r="K4359" t="str">
            <v>Caldas</v>
          </cell>
          <cell r="L4359" t="str">
            <v>Marulanda</v>
          </cell>
          <cell r="M4359" t="str">
            <v>Area Operativa 01 - Antioquia-Chocó</v>
          </cell>
          <cell r="N4359" t="str">
            <v>Magdalena Cauca</v>
          </cell>
          <cell r="O4359" t="str">
            <v>Medio Magdalena</v>
          </cell>
          <cell r="P4359" t="str">
            <v>Orfeo 20171000000981</v>
          </cell>
          <cell r="Q4359">
            <v>0</v>
          </cell>
        </row>
        <row r="4360">
          <cell r="B4360">
            <v>2302500002</v>
          </cell>
          <cell r="C4360" t="str">
            <v>MANZANARES - AUT  [2302500002]</v>
          </cell>
          <cell r="D4360" t="str">
            <v>Climática Principal</v>
          </cell>
          <cell r="E4360" t="str">
            <v>Automática con Telemetría</v>
          </cell>
          <cell r="F4360" t="str">
            <v>Activa</v>
          </cell>
          <cell r="G4360">
            <v>43213.66165509259</v>
          </cell>
          <cell r="H4360">
            <v>1941</v>
          </cell>
          <cell r="I4360">
            <v>5.2611388899999998</v>
          </cell>
          <cell r="J4360">
            <v>-75.153944439999989</v>
          </cell>
          <cell r="K4360" t="str">
            <v>Caldas</v>
          </cell>
          <cell r="L4360" t="str">
            <v>Manzanares</v>
          </cell>
          <cell r="M4360" t="str">
            <v>Area Operativa 10 - Tolima</v>
          </cell>
          <cell r="N4360" t="str">
            <v>Magdalena Cauca</v>
          </cell>
          <cell r="O4360" t="str">
            <v>Medio Magdalena</v>
          </cell>
          <cell r="P4360" t="str">
            <v>Orfeo 20171000000981</v>
          </cell>
          <cell r="Q4360">
            <v>0</v>
          </cell>
        </row>
        <row r="4361">
          <cell r="B4361">
            <v>2615500005</v>
          </cell>
          <cell r="C4361" t="str">
            <v>ALCAZARES - AUT  [2615500005]</v>
          </cell>
          <cell r="D4361" t="str">
            <v>Climática Principal</v>
          </cell>
          <cell r="E4361" t="str">
            <v>Automática con Telemetría</v>
          </cell>
          <cell r="F4361" t="str">
            <v>Activa</v>
          </cell>
          <cell r="G4361">
            <v>43213.66165509259</v>
          </cell>
          <cell r="H4361">
            <v>2057</v>
          </cell>
          <cell r="I4361">
            <v>5.0667222199999999</v>
          </cell>
          <cell r="J4361">
            <v>-75.527749999999997</v>
          </cell>
          <cell r="K4361" t="str">
            <v>Caldas</v>
          </cell>
          <cell r="L4361" t="str">
            <v>Manizales</v>
          </cell>
          <cell r="M4361" t="str">
            <v>Area Operativa 09 - Cauca-Valle-Caldas</v>
          </cell>
          <cell r="N4361" t="str">
            <v>Magdalena Cauca</v>
          </cell>
          <cell r="O4361" t="str">
            <v>Cauca</v>
          </cell>
          <cell r="P4361" t="str">
            <v>Orfeo 20171000000981</v>
          </cell>
          <cell r="Q4361">
            <v>0</v>
          </cell>
        </row>
        <row r="4362">
          <cell r="B4362">
            <v>2305500003</v>
          </cell>
          <cell r="C4362" t="str">
            <v>MARQUETALIA ALCALDÍA - AUT  [2305500003]</v>
          </cell>
          <cell r="D4362" t="str">
            <v>Climática Principal</v>
          </cell>
          <cell r="E4362" t="str">
            <v>Automática con Telemetría</v>
          </cell>
          <cell r="F4362" t="str">
            <v>Activa</v>
          </cell>
          <cell r="G4362">
            <v>43213.66165509259</v>
          </cell>
          <cell r="H4362">
            <v>1591</v>
          </cell>
          <cell r="I4362">
            <v>5.2990555600000002</v>
          </cell>
          <cell r="J4362">
            <v>-75.057249999999996</v>
          </cell>
          <cell r="K4362" t="str">
            <v>Caldas</v>
          </cell>
          <cell r="L4362" t="str">
            <v>Marquetalia</v>
          </cell>
          <cell r="M4362" t="str">
            <v>Area Operativa 10 - Tolima</v>
          </cell>
          <cell r="N4362" t="str">
            <v>Magdalena Cauca</v>
          </cell>
          <cell r="O4362" t="str">
            <v>Medio Magdalena</v>
          </cell>
          <cell r="P4362" t="str">
            <v>Orfeo 20171000000981</v>
          </cell>
          <cell r="Q4362">
            <v>0</v>
          </cell>
        </row>
        <row r="4363">
          <cell r="B4363">
            <v>2614500004</v>
          </cell>
          <cell r="C4363" t="str">
            <v>SAN JOSÉ - AUT  [2614500004]</v>
          </cell>
          <cell r="D4363" t="str">
            <v>Climática Principal</v>
          </cell>
          <cell r="E4363" t="str">
            <v>Automática con Telemetría</v>
          </cell>
          <cell r="F4363" t="str">
            <v>Suspendida</v>
          </cell>
          <cell r="G4363">
            <v>43213.66165509259</v>
          </cell>
          <cell r="H4363">
            <v>1016</v>
          </cell>
          <cell r="I4363">
            <v>5.11546944</v>
          </cell>
          <cell r="J4363">
            <v>-75.843694439999993</v>
          </cell>
          <cell r="K4363" t="str">
            <v>RIsaralda</v>
          </cell>
          <cell r="L4363" t="str">
            <v>Belén De Umbría</v>
          </cell>
          <cell r="M4363" t="str">
            <v>Area Operativa 09 - Cauca-Valle-Caldas</v>
          </cell>
          <cell r="N4363" t="str">
            <v>Magdalena Cauca</v>
          </cell>
          <cell r="O4363" t="str">
            <v>Cauca</v>
          </cell>
          <cell r="P4363" t="str">
            <v>Orfeo 20171000000981</v>
          </cell>
          <cell r="Q4363">
            <v>0</v>
          </cell>
          <cell r="R4363">
            <v>43214.608194444445</v>
          </cell>
        </row>
        <row r="4364">
          <cell r="B4364">
            <v>2624700007</v>
          </cell>
          <cell r="C4364" t="str">
            <v>CACERES - AUT  [2624700007]</v>
          </cell>
          <cell r="D4364" t="str">
            <v>Limnigráfica</v>
          </cell>
          <cell r="E4364" t="str">
            <v>Automática con Telemetría</v>
          </cell>
          <cell r="F4364" t="str">
            <v>Activa</v>
          </cell>
          <cell r="G4364">
            <v>41456</v>
          </cell>
          <cell r="H4364">
            <v>81</v>
          </cell>
          <cell r="I4364">
            <v>7.5840833299999995</v>
          </cell>
          <cell r="J4364">
            <v>-75.34866667</v>
          </cell>
          <cell r="K4364" t="str">
            <v>Antioquia</v>
          </cell>
          <cell r="L4364" t="str">
            <v>Cáceres</v>
          </cell>
          <cell r="M4364" t="str">
            <v>Area Operativa 01 - Antioquia-Chocó</v>
          </cell>
          <cell r="N4364" t="str">
            <v>Magdalena Cauca</v>
          </cell>
          <cell r="O4364" t="str">
            <v>Cauca</v>
          </cell>
          <cell r="Q4364" t="str">
            <v>Aipe</v>
          </cell>
        </row>
        <row r="4365">
          <cell r="B4365">
            <v>2308700011</v>
          </cell>
          <cell r="C4365" t="str">
            <v>CARACOLI - RIO NUS - AUT  [2308700011]</v>
          </cell>
          <cell r="D4365" t="str">
            <v>Limnigráfica</v>
          </cell>
          <cell r="E4365" t="str">
            <v>Automática con Telemetría</v>
          </cell>
          <cell r="F4365" t="str">
            <v>Activa</v>
          </cell>
          <cell r="G4365">
            <v>41449</v>
          </cell>
          <cell r="H4365">
            <v>616</v>
          </cell>
          <cell r="I4365">
            <v>6.4143888899999997</v>
          </cell>
          <cell r="J4365">
            <v>-74.757888890000004</v>
          </cell>
          <cell r="K4365" t="str">
            <v>Antioquia</v>
          </cell>
          <cell r="L4365" t="str">
            <v>Caracolí</v>
          </cell>
          <cell r="M4365" t="str">
            <v>Area Operativa 10 - Tolima</v>
          </cell>
          <cell r="N4365" t="str">
            <v>Magdalena Cauca</v>
          </cell>
          <cell r="O4365" t="str">
            <v>Medio Magdalena</v>
          </cell>
          <cell r="Q4365">
            <v>1212</v>
          </cell>
        </row>
        <row r="4366">
          <cell r="B4366">
            <v>2704700012</v>
          </cell>
          <cell r="C4366" t="str">
            <v>CAUCASIA - CACERÍ - AUT  [2704700012]</v>
          </cell>
          <cell r="D4366" t="str">
            <v>Limnigráfica</v>
          </cell>
          <cell r="E4366" t="str">
            <v>Automática con Telemetría</v>
          </cell>
          <cell r="F4366" t="str">
            <v>En Mantenimiento</v>
          </cell>
          <cell r="G4366">
            <v>41454</v>
          </cell>
          <cell r="H4366">
            <v>58</v>
          </cell>
          <cell r="I4366">
            <v>7.80752778</v>
          </cell>
          <cell r="J4366">
            <v>-74.930888890000006</v>
          </cell>
          <cell r="K4366" t="str">
            <v>Antioquia</v>
          </cell>
          <cell r="L4366" t="str">
            <v>Caucasia</v>
          </cell>
          <cell r="M4366" t="str">
            <v>Area Operativa 01 - Antioquia-Chocó</v>
          </cell>
          <cell r="N4366" t="str">
            <v>Magdalena Cauca</v>
          </cell>
          <cell r="O4366" t="str">
            <v>Nechí</v>
          </cell>
          <cell r="Q4366" t="str">
            <v>Amazonas</v>
          </cell>
        </row>
        <row r="4367">
          <cell r="B4367">
            <v>2701700020</v>
          </cell>
          <cell r="C4367" t="str">
            <v>COPACABANA - RIO PORCE - AUT  [2701700020]</v>
          </cell>
          <cell r="D4367" t="str">
            <v>Limnigráfica</v>
          </cell>
          <cell r="E4367" t="str">
            <v>Automática con Telemetría</v>
          </cell>
          <cell r="F4367" t="str">
            <v>Activa</v>
          </cell>
          <cell r="G4367">
            <v>41432</v>
          </cell>
          <cell r="H4367">
            <v>1420</v>
          </cell>
          <cell r="I4367">
            <v>6.3501666700000001</v>
          </cell>
          <cell r="J4367">
            <v>-75.507277779999995</v>
          </cell>
          <cell r="K4367" t="str">
            <v>Antioquia</v>
          </cell>
          <cell r="L4367" t="str">
            <v>Copacabana</v>
          </cell>
          <cell r="M4367" t="str">
            <v>Area Operativa 01 - Antioquia-Chocó</v>
          </cell>
          <cell r="N4367" t="str">
            <v>Magdalena Cauca</v>
          </cell>
          <cell r="O4367" t="str">
            <v>Nechí</v>
          </cell>
          <cell r="Q4367">
            <v>1209</v>
          </cell>
        </row>
        <row r="4368">
          <cell r="B4368">
            <v>2308700022</v>
          </cell>
          <cell r="C4368" t="str">
            <v>ENVIGADO - ESPIRITU SANTO - AUT  [2308700022]</v>
          </cell>
          <cell r="D4368" t="str">
            <v>Limnigráfica</v>
          </cell>
          <cell r="E4368" t="str">
            <v>Automática con Telemetría</v>
          </cell>
          <cell r="F4368" t="str">
            <v>Activa</v>
          </cell>
          <cell r="G4368">
            <v>42396</v>
          </cell>
          <cell r="H4368">
            <v>2502</v>
          </cell>
          <cell r="I4368">
            <v>6.1772499999999999</v>
          </cell>
          <cell r="J4368">
            <v>-75.495333329999994</v>
          </cell>
          <cell r="K4368" t="str">
            <v>Antioquia</v>
          </cell>
          <cell r="L4368" t="str">
            <v>Retiro</v>
          </cell>
          <cell r="M4368" t="str">
            <v>Area Operativa 01 - Antioquia-Chocó</v>
          </cell>
          <cell r="N4368" t="str">
            <v>Magdalena Cauca</v>
          </cell>
          <cell r="O4368" t="str">
            <v>Medio Magdalena</v>
          </cell>
          <cell r="Q4368">
            <v>1196</v>
          </cell>
        </row>
        <row r="4369">
          <cell r="B4369">
            <v>2701700023</v>
          </cell>
          <cell r="C4369" t="str">
            <v>ENVIGADO - EL SALADO - AUT  [2701700023]</v>
          </cell>
          <cell r="D4369" t="str">
            <v>Limnigráfica</v>
          </cell>
          <cell r="E4369" t="str">
            <v>Automática con Telemetría</v>
          </cell>
          <cell r="F4369" t="str">
            <v>Activa</v>
          </cell>
          <cell r="G4369">
            <v>41431</v>
          </cell>
          <cell r="H4369">
            <v>1685</v>
          </cell>
          <cell r="I4369">
            <v>6.1492666700000003</v>
          </cell>
          <cell r="J4369">
            <v>-75.576280560000001</v>
          </cell>
          <cell r="K4369" t="str">
            <v>Antioquia</v>
          </cell>
          <cell r="L4369" t="str">
            <v>Envigado</v>
          </cell>
          <cell r="M4369" t="str">
            <v>Area Operativa 01 - Antioquia-Chocó</v>
          </cell>
          <cell r="N4369" t="str">
            <v>Magdalena Cauca</v>
          </cell>
          <cell r="O4369" t="str">
            <v>Nechí</v>
          </cell>
          <cell r="Q4369">
            <v>1193</v>
          </cell>
        </row>
        <row r="4370">
          <cell r="B4370">
            <v>2620700025</v>
          </cell>
          <cell r="C4370" t="str">
            <v>FREDONIA -PUENTE IGLESIAS - AUT  [2620700025]</v>
          </cell>
          <cell r="D4370" t="str">
            <v>Limnigráfica</v>
          </cell>
          <cell r="E4370" t="str">
            <v>Automática con Telemetría</v>
          </cell>
          <cell r="F4370" t="str">
            <v>Activa</v>
          </cell>
          <cell r="G4370">
            <v>41438</v>
          </cell>
          <cell r="H4370">
            <v>596</v>
          </cell>
          <cell r="I4370">
            <v>5.8298333300000005</v>
          </cell>
          <cell r="J4370">
            <v>-75.707916669999989</v>
          </cell>
          <cell r="K4370" t="str">
            <v>Antioquia</v>
          </cell>
          <cell r="L4370" t="str">
            <v>Fredonia</v>
          </cell>
          <cell r="M4370" t="str">
            <v>Area Operativa 01 - Antioquia-Chocó</v>
          </cell>
          <cell r="N4370" t="str">
            <v>Magdalena Cauca</v>
          </cell>
          <cell r="O4370" t="str">
            <v>Cauca</v>
          </cell>
          <cell r="Q4370">
            <v>1204</v>
          </cell>
        </row>
        <row r="4371">
          <cell r="B4371">
            <v>2701700026</v>
          </cell>
          <cell r="C4371" t="str">
            <v>GOMEZ PLATA - HOJAS ANCHAS - AUT  [2701700026]</v>
          </cell>
          <cell r="D4371" t="str">
            <v>Limnigráfica</v>
          </cell>
          <cell r="E4371" t="str">
            <v>Automática con Telemetría</v>
          </cell>
          <cell r="F4371" t="str">
            <v>En Mantenimiento</v>
          </cell>
          <cell r="G4371">
            <v>41443</v>
          </cell>
          <cell r="H4371">
            <v>1828</v>
          </cell>
          <cell r="I4371">
            <v>6.6811666699999996</v>
          </cell>
          <cell r="J4371">
            <v>-75.217861110000001</v>
          </cell>
          <cell r="K4371" t="str">
            <v>Antioquia</v>
          </cell>
          <cell r="L4371" t="str">
            <v>Gómez Plata</v>
          </cell>
          <cell r="M4371" t="str">
            <v>Area Operativa 01 - Antioquia-Chocó</v>
          </cell>
          <cell r="N4371" t="str">
            <v>Magdalena Cauca</v>
          </cell>
          <cell r="O4371" t="str">
            <v>Nechí</v>
          </cell>
          <cell r="Q4371" t="str">
            <v>Qda Hojas Anchas</v>
          </cell>
        </row>
        <row r="4372">
          <cell r="B4372">
            <v>2701700029</v>
          </cell>
          <cell r="C4372" t="str">
            <v>ITAGUI - LA MARIA - AUT  [2701700029]</v>
          </cell>
          <cell r="D4372" t="str">
            <v>Limnigráfica</v>
          </cell>
          <cell r="E4372" t="str">
            <v>Automática con Telemetría</v>
          </cell>
          <cell r="F4372" t="str">
            <v>Activa</v>
          </cell>
          <cell r="G4372">
            <v>41431</v>
          </cell>
          <cell r="H4372">
            <v>1610</v>
          </cell>
          <cell r="I4372">
            <v>6.1732666699999994</v>
          </cell>
          <cell r="J4372">
            <v>-75.626994440000004</v>
          </cell>
          <cell r="K4372" t="str">
            <v>Antioquia</v>
          </cell>
          <cell r="L4372" t="str">
            <v>Itagüí</v>
          </cell>
          <cell r="M4372" t="str">
            <v>Area Operativa 01 - Antioquia-Chocó</v>
          </cell>
          <cell r="N4372" t="str">
            <v>Magdalena Cauca</v>
          </cell>
          <cell r="O4372" t="str">
            <v>Nechí</v>
          </cell>
          <cell r="Q4372" t="str">
            <v>Qda DoñA Maria</v>
          </cell>
        </row>
        <row r="4373">
          <cell r="B4373">
            <v>2620700030</v>
          </cell>
          <cell r="C4373" t="str">
            <v>LA PINTADA - RIO CAUCA - AUT  [2620700030]</v>
          </cell>
          <cell r="D4373" t="str">
            <v>Limnigráfica</v>
          </cell>
          <cell r="E4373" t="str">
            <v>Automática con Telemetría</v>
          </cell>
          <cell r="F4373" t="str">
            <v>Activa</v>
          </cell>
          <cell r="G4373">
            <v>41438</v>
          </cell>
          <cell r="H4373">
            <v>608</v>
          </cell>
          <cell r="I4373">
            <v>5.7455277799999998</v>
          </cell>
          <cell r="J4373">
            <v>-75.606416669999987</v>
          </cell>
          <cell r="K4373" t="str">
            <v>Antioquia</v>
          </cell>
          <cell r="L4373" t="str">
            <v>La Pintada</v>
          </cell>
          <cell r="M4373" t="str">
            <v>Area Operativa 01 - Antioquia-Chocó</v>
          </cell>
          <cell r="N4373" t="str">
            <v>Magdalena Cauca</v>
          </cell>
          <cell r="O4373" t="str">
            <v>Cauca</v>
          </cell>
          <cell r="Q4373">
            <v>1204</v>
          </cell>
        </row>
        <row r="4374">
          <cell r="B4374">
            <v>2308700031</v>
          </cell>
          <cell r="C4374" t="str">
            <v>PUERTO NARE - LA SIERRA - AUT  [2308700031]</v>
          </cell>
          <cell r="D4374" t="str">
            <v>Limnigráfica</v>
          </cell>
          <cell r="E4374" t="str">
            <v>Automática con Telemetría</v>
          </cell>
          <cell r="F4374" t="str">
            <v>Activa</v>
          </cell>
          <cell r="G4374">
            <v>41447</v>
          </cell>
          <cell r="H4374">
            <v>136</v>
          </cell>
          <cell r="I4374">
            <v>6.2177777799999996</v>
          </cell>
          <cell r="J4374">
            <v>-74.622266670000002</v>
          </cell>
          <cell r="K4374" t="str">
            <v>Antioquia</v>
          </cell>
          <cell r="L4374" t="str">
            <v>Puerto Nare</v>
          </cell>
          <cell r="M4374" t="str">
            <v>Area Operativa 10 - Tolima</v>
          </cell>
          <cell r="N4374" t="str">
            <v>Magdalena Cauca</v>
          </cell>
          <cell r="O4374" t="str">
            <v>Medio Magdalena</v>
          </cell>
          <cell r="Q4374">
            <v>1210</v>
          </cell>
        </row>
        <row r="4375">
          <cell r="B4375">
            <v>2701700032</v>
          </cell>
          <cell r="C4375" t="str">
            <v>SABANETA - RIO MEDELLIN - AUT  [2701700032]</v>
          </cell>
          <cell r="D4375" t="str">
            <v>Limnigráfica</v>
          </cell>
          <cell r="E4375" t="str">
            <v>Automática con Telemetría</v>
          </cell>
          <cell r="F4375" t="str">
            <v>Activa</v>
          </cell>
          <cell r="G4375">
            <v>41430</v>
          </cell>
          <cell r="H4375">
            <v>1625</v>
          </cell>
          <cell r="I4375">
            <v>6.1536111099999999</v>
          </cell>
          <cell r="J4375">
            <v>-75.625416669999993</v>
          </cell>
          <cell r="K4375" t="str">
            <v>Antioquia</v>
          </cell>
          <cell r="L4375" t="str">
            <v>Itagüí</v>
          </cell>
          <cell r="M4375" t="str">
            <v>Area Operativa 01 - Antioquia-Chocó</v>
          </cell>
          <cell r="N4375" t="str">
            <v>Magdalena Cauca</v>
          </cell>
          <cell r="O4375" t="str">
            <v>Nechí</v>
          </cell>
          <cell r="Q4375">
            <v>1209</v>
          </cell>
        </row>
        <row r="4376">
          <cell r="B4376">
            <v>2619700033</v>
          </cell>
          <cell r="C4376" t="str">
            <v>SALGAR - PEÑALISA - AUT  [2619700033]</v>
          </cell>
          <cell r="D4376" t="str">
            <v>Limnigráfica</v>
          </cell>
          <cell r="E4376" t="str">
            <v>Automática con Telemetría</v>
          </cell>
          <cell r="F4376" t="str">
            <v>En Mantenimiento</v>
          </cell>
          <cell r="G4376">
            <v>41437</v>
          </cell>
          <cell r="H4376">
            <v>571</v>
          </cell>
          <cell r="I4376">
            <v>5.9327500000000004</v>
          </cell>
          <cell r="J4376">
            <v>-75.859194439999996</v>
          </cell>
          <cell r="K4376" t="str">
            <v>Antioquia</v>
          </cell>
          <cell r="L4376" t="str">
            <v>Salgar</v>
          </cell>
          <cell r="M4376" t="str">
            <v>Area Operativa 01 - Antioquia-Chocó</v>
          </cell>
          <cell r="N4376" t="str">
            <v>Magdalena Cauca</v>
          </cell>
          <cell r="O4376" t="str">
            <v>Cauca</v>
          </cell>
          <cell r="Q4376">
            <v>1214</v>
          </cell>
        </row>
        <row r="4377">
          <cell r="B4377">
            <v>2624700034</v>
          </cell>
          <cell r="C4377" t="str">
            <v>TARAZA - RIO TARAZÁ - AUT  [2624700034]</v>
          </cell>
          <cell r="D4377" t="str">
            <v>Limnigráfica</v>
          </cell>
          <cell r="E4377" t="str">
            <v>Automática con Telemetría</v>
          </cell>
          <cell r="F4377" t="str">
            <v>En Mantenimiento</v>
          </cell>
          <cell r="G4377">
            <v>41456</v>
          </cell>
          <cell r="H4377">
            <v>96</v>
          </cell>
          <cell r="I4377">
            <v>7.5825805599999994</v>
          </cell>
          <cell r="J4377">
            <v>-75.399638890000006</v>
          </cell>
          <cell r="K4377" t="str">
            <v>Antioquia</v>
          </cell>
          <cell r="L4377" t="str">
            <v>Tarazá</v>
          </cell>
          <cell r="M4377" t="str">
            <v>Area Operativa 01 - Antioquia-Chocó</v>
          </cell>
          <cell r="N4377" t="str">
            <v>Magdalena Cauca</v>
          </cell>
          <cell r="O4377" t="str">
            <v>Cauca</v>
          </cell>
          <cell r="Q4377">
            <v>1216</v>
          </cell>
        </row>
        <row r="4378">
          <cell r="B4378">
            <v>2701700035</v>
          </cell>
          <cell r="C4378" t="str">
            <v>SANTA ROSA DE OSOS - RIO GRANDE - AUT  [2701700035]</v>
          </cell>
          <cell r="D4378" t="str">
            <v>Limnigráfica</v>
          </cell>
          <cell r="E4378" t="str">
            <v>Automática con Telemetría</v>
          </cell>
          <cell r="F4378" t="str">
            <v>Activa</v>
          </cell>
          <cell r="G4378">
            <v>41444</v>
          </cell>
          <cell r="H4378">
            <v>1089</v>
          </cell>
          <cell r="I4378">
            <v>6.57241667</v>
          </cell>
          <cell r="J4378">
            <v>-75.27216666999999</v>
          </cell>
          <cell r="K4378" t="str">
            <v>Antioquia</v>
          </cell>
          <cell r="L4378" t="str">
            <v>Santa Rosa De Osos</v>
          </cell>
          <cell r="M4378" t="str">
            <v>Area Operativa 01 - Antioquia-Chocó</v>
          </cell>
          <cell r="N4378" t="str">
            <v>Magdalena Cauca</v>
          </cell>
          <cell r="O4378" t="str">
            <v>Nechí</v>
          </cell>
          <cell r="Q4378">
            <v>1206</v>
          </cell>
        </row>
        <row r="4379">
          <cell r="B4379">
            <v>2310700037</v>
          </cell>
          <cell r="C4379" t="str">
            <v>VEGACHI - LA CRUZ - AUT  [2310700037]</v>
          </cell>
          <cell r="D4379" t="str">
            <v>Limnigráfica</v>
          </cell>
          <cell r="E4379" t="str">
            <v>Automática con Telemetría</v>
          </cell>
          <cell r="F4379" t="str">
            <v>En Mantenimiento</v>
          </cell>
          <cell r="G4379">
            <v>41448</v>
          </cell>
          <cell r="H4379">
            <v>984</v>
          </cell>
          <cell r="I4379">
            <v>6.7699194399999998</v>
          </cell>
          <cell r="J4379">
            <v>-74.800469440000001</v>
          </cell>
          <cell r="K4379" t="str">
            <v>Antioquia</v>
          </cell>
          <cell r="L4379" t="str">
            <v>Vegachí</v>
          </cell>
          <cell r="M4379" t="str">
            <v>Area Operativa 01 - Antioquia-Chocó</v>
          </cell>
          <cell r="N4379" t="str">
            <v>Magdalena Cauca</v>
          </cell>
          <cell r="O4379" t="str">
            <v>Medio Magdalena</v>
          </cell>
          <cell r="Q4379">
            <v>1207</v>
          </cell>
        </row>
        <row r="4380">
          <cell r="B4380">
            <v>2703700038</v>
          </cell>
          <cell r="C4380" t="str">
            <v>ZARAGOZA - LA OCCA - AUT  [2703700038]</v>
          </cell>
          <cell r="D4380" t="str">
            <v>Limnigráfica</v>
          </cell>
          <cell r="E4380" t="str">
            <v>Automática con Telemetría</v>
          </cell>
          <cell r="F4380" t="str">
            <v>En Mantenimiento</v>
          </cell>
          <cell r="G4380">
            <v>42970</v>
          </cell>
          <cell r="H4380">
            <v>63</v>
          </cell>
          <cell r="I4380">
            <v>7.48972222</v>
          </cell>
          <cell r="J4380">
            <v>-74.868333329999999</v>
          </cell>
          <cell r="K4380" t="str">
            <v>Antioquia</v>
          </cell>
          <cell r="L4380" t="str">
            <v>Zaragoza</v>
          </cell>
          <cell r="M4380" t="str">
            <v>Area Operativa 01 - Antioquia-Chocó</v>
          </cell>
          <cell r="N4380" t="str">
            <v>Magdalena Cauca</v>
          </cell>
          <cell r="O4380" t="str">
            <v>Nechí</v>
          </cell>
          <cell r="Q4380">
            <v>1198</v>
          </cell>
        </row>
        <row r="4381">
          <cell r="B4381">
            <v>2620700039</v>
          </cell>
          <cell r="C4381" t="str">
            <v>VENECIA - SINIFANÁ - AUT  [2620700039]</v>
          </cell>
          <cell r="D4381" t="str">
            <v>Limnigráfica</v>
          </cell>
          <cell r="E4381" t="str">
            <v>Automática con Telemetría</v>
          </cell>
          <cell r="F4381" t="str">
            <v>En Mantenimiento</v>
          </cell>
          <cell r="G4381">
            <v>41440</v>
          </cell>
          <cell r="H4381">
            <v>612</v>
          </cell>
          <cell r="I4381">
            <v>5.9976666700000001</v>
          </cell>
          <cell r="J4381">
            <v>-75.811999999999998</v>
          </cell>
          <cell r="K4381" t="str">
            <v>Antioquia</v>
          </cell>
          <cell r="L4381" t="str">
            <v>Titiribí</v>
          </cell>
          <cell r="M4381" t="str">
            <v>Area Operativa 01 - Antioquia-Chocó</v>
          </cell>
          <cell r="N4381" t="str">
            <v>Magdalena Cauca</v>
          </cell>
          <cell r="O4381" t="str">
            <v>Cauca</v>
          </cell>
          <cell r="Q4381">
            <v>1201</v>
          </cell>
        </row>
        <row r="4382">
          <cell r="B4382">
            <v>2704700040</v>
          </cell>
          <cell r="C4382" t="str">
            <v>ZARAGOZA - RIO NECHÍ - AUT  [2704700040]</v>
          </cell>
          <cell r="D4382" t="str">
            <v>Limnigráfica</v>
          </cell>
          <cell r="E4382" t="str">
            <v>Automática con Telemetría</v>
          </cell>
          <cell r="F4382" t="str">
            <v>En Mantenimiento</v>
          </cell>
          <cell r="G4382">
            <v>41453</v>
          </cell>
          <cell r="H4382">
            <v>100</v>
          </cell>
          <cell r="I4382">
            <v>7.5301388899999999</v>
          </cell>
          <cell r="J4382">
            <v>-74.863138890000002</v>
          </cell>
          <cell r="K4382" t="str">
            <v>Antioquia</v>
          </cell>
          <cell r="L4382" t="str">
            <v>Zaragoza</v>
          </cell>
          <cell r="M4382" t="str">
            <v>Area Operativa 01 - Antioquia-Chocó</v>
          </cell>
          <cell r="N4382" t="str">
            <v>Magdalena Cauca</v>
          </cell>
          <cell r="O4382" t="str">
            <v>Nechí</v>
          </cell>
          <cell r="Q4382">
            <v>1211</v>
          </cell>
        </row>
        <row r="4383">
          <cell r="B4383">
            <v>2612700041</v>
          </cell>
          <cell r="C4383" t="str">
            <v>LA CURVA - AUT  [2612700041]</v>
          </cell>
          <cell r="D4383" t="str">
            <v>Limnimétrica</v>
          </cell>
          <cell r="E4383" t="str">
            <v>Automática con Telemetría</v>
          </cell>
          <cell r="F4383" t="str">
            <v>Activa</v>
          </cell>
          <cell r="G4383">
            <v>43311</v>
          </cell>
          <cell r="H4383">
            <v>1424</v>
          </cell>
          <cell r="I4383">
            <v>4.7830888900000001</v>
          </cell>
          <cell r="J4383">
            <v>-75.68798889</v>
          </cell>
          <cell r="K4383" t="str">
            <v>RIsaralda</v>
          </cell>
          <cell r="L4383" t="str">
            <v>Pereira</v>
          </cell>
          <cell r="M4383" t="str">
            <v>Area Operativa 09 - Cauca-Valle-Caldas</v>
          </cell>
          <cell r="N4383" t="str">
            <v>Magdalena Cauca</v>
          </cell>
          <cell r="O4383" t="str">
            <v>Cauca</v>
          </cell>
          <cell r="P4383" t="str">
            <v>Esta solicitud se realiza a raíz de la necesidad de incluir en el Catálogo Nacional de Estaciones unas estaciones que se instaran en el marco de la ejecución de los recursos equivalentes al 1% del valor del proyecto en el marco de las licencias ambientales 115/99 y 872/99 otorgadas a favor de la SOCIEDAD AUTOPISTAS DEL CAFÉ S.A.</v>
          </cell>
          <cell r="Q4383" t="str">
            <v>Consota</v>
          </cell>
        </row>
        <row r="4384">
          <cell r="B4384">
            <v>2612700042</v>
          </cell>
          <cell r="C4384" t="str">
            <v>CCONSOTA DESEMBOCADURA - AUT  [2612700042]</v>
          </cell>
          <cell r="D4384" t="str">
            <v>Limnimétrica</v>
          </cell>
          <cell r="E4384" t="str">
            <v>Automática con Telemetría</v>
          </cell>
          <cell r="F4384" t="str">
            <v>Activa</v>
          </cell>
          <cell r="G4384">
            <v>43311</v>
          </cell>
          <cell r="H4384">
            <v>1181</v>
          </cell>
          <cell r="I4384">
            <v>4.7641</v>
          </cell>
          <cell r="J4384">
            <v>-75.844413889999998</v>
          </cell>
          <cell r="K4384" t="str">
            <v>RIsaralda</v>
          </cell>
          <cell r="L4384" t="str">
            <v>Pereira</v>
          </cell>
          <cell r="M4384" t="str">
            <v>Area Operativa 09 - Cauca-Valle-Caldas</v>
          </cell>
          <cell r="N4384" t="str">
            <v>Magdalena Cauca</v>
          </cell>
          <cell r="O4384" t="str">
            <v>Cauca</v>
          </cell>
          <cell r="P4384" t="str">
            <v>Esta solicitud se realiza a raíz de la necesidad de incluir en el Catálogo Nacional de Estaciones unas estaciones que se instalarán en el marco de la ejecución de los recursos equivalentes al 1% del valor del proyecto en el marco de las licencias ambientales 115/99 y 872/99 otorgadas a favor de la SOCIEDAD AUTOPISTAS DEL CAFÉ S.A.</v>
          </cell>
          <cell r="Q4384" t="str">
            <v>Consota</v>
          </cell>
        </row>
        <row r="4385">
          <cell r="B4385">
            <v>2612700043</v>
          </cell>
          <cell r="C4385" t="str">
            <v>CESTILLAL NACIMIENTO - AUT  [2612700043]</v>
          </cell>
          <cell r="D4385" t="str">
            <v>Limnimétrica</v>
          </cell>
          <cell r="E4385" t="str">
            <v>Automática con Telemetría</v>
          </cell>
          <cell r="F4385" t="str">
            <v>Activa</v>
          </cell>
          <cell r="G4385">
            <v>43311</v>
          </cell>
          <cell r="H4385">
            <v>2057</v>
          </cell>
          <cell r="I4385">
            <v>4.7138361099999999</v>
          </cell>
          <cell r="J4385">
            <v>-75.616491670000002</v>
          </cell>
          <cell r="K4385" t="str">
            <v>RIsaralda</v>
          </cell>
          <cell r="L4385" t="str">
            <v>Pereira</v>
          </cell>
          <cell r="M4385" t="str">
            <v>Area Operativa 09 - Cauca-Valle-Caldas</v>
          </cell>
          <cell r="N4385" t="str">
            <v>Magdalena Cauca</v>
          </cell>
          <cell r="O4385" t="str">
            <v>Cauca</v>
          </cell>
          <cell r="P4385" t="str">
            <v>Esta solicitud se realiza a raíz de la necesidad de incluir en el Catálogo Nacional de Estaciones unas estaciones que se instalarán en el marco de la ejecución de los recursos equivalentes al 1% del valor del proyecto en el marco de las licencias ambientales 115/99 y 872/99 otorgadas a favor de la SOCIEDAD AUTOPISTAS DEL CAFÉ S.A.</v>
          </cell>
          <cell r="Q4385" t="str">
            <v>Consota</v>
          </cell>
        </row>
        <row r="4386">
          <cell r="B4386">
            <v>2612700044</v>
          </cell>
          <cell r="C4386" t="str">
            <v>EL TIGRE - AUT  [2612700044]</v>
          </cell>
          <cell r="D4386" t="str">
            <v>Limnimétrica</v>
          </cell>
          <cell r="E4386" t="str">
            <v>Automática con Telemetría</v>
          </cell>
          <cell r="F4386" t="str">
            <v>Activa</v>
          </cell>
          <cell r="G4386">
            <v>43311</v>
          </cell>
          <cell r="H4386">
            <v>1192</v>
          </cell>
          <cell r="I4386">
            <v>4.8068444399999999</v>
          </cell>
          <cell r="J4386">
            <v>-75.784999999999997</v>
          </cell>
          <cell r="K4386" t="str">
            <v>RIsaralda</v>
          </cell>
          <cell r="L4386" t="str">
            <v>Pereira</v>
          </cell>
          <cell r="M4386" t="str">
            <v>Area Operativa 09 - Cauca-Valle-Caldas</v>
          </cell>
          <cell r="N4386" t="str">
            <v>Magdalena Cauca</v>
          </cell>
          <cell r="O4386" t="str">
            <v>Cauca</v>
          </cell>
          <cell r="P4386" t="str">
            <v>Esta solicitud se realiza a raíz de la necesidad de incluir en el Catálogo Nacional de Estaciones unas estaciones que se instalarán en el marco de la ejecución de los recursos equivalentes al 1% del valor del proyecto en el marco de las licencias ambientales 115/99 y 872/99 otorgadas a favor de la SOCIEDAD AUTOPISTAS DEL CAFÉ S.A.</v>
          </cell>
          <cell r="Q4386" t="str">
            <v>Consota</v>
          </cell>
        </row>
        <row r="4387">
          <cell r="B4387">
            <v>2612700045</v>
          </cell>
          <cell r="C4387" t="str">
            <v>FINCA ALEGRÍAS -AUT  [2612700045]</v>
          </cell>
          <cell r="D4387" t="str">
            <v>Limnimétrica</v>
          </cell>
          <cell r="E4387" t="str">
            <v>Automática con Telemetría</v>
          </cell>
          <cell r="F4387" t="str">
            <v>Activa</v>
          </cell>
          <cell r="G4387">
            <v>43311</v>
          </cell>
          <cell r="H4387">
            <v>1544</v>
          </cell>
          <cell r="I4387">
            <v>4.7273611099999995</v>
          </cell>
          <cell r="J4387">
            <v>-75.682366669999993</v>
          </cell>
          <cell r="K4387" t="str">
            <v>RIsaralda</v>
          </cell>
          <cell r="L4387" t="str">
            <v>Pereira</v>
          </cell>
          <cell r="M4387" t="str">
            <v>Area Operativa 09 - Cauca-Valle-Caldas</v>
          </cell>
          <cell r="N4387" t="str">
            <v>Magdalena Cauca</v>
          </cell>
          <cell r="O4387" t="str">
            <v>Cauca</v>
          </cell>
          <cell r="P4387" t="str">
            <v>Esta solicitud se realiza a raíz de la necesidad de incluir en el Catálogo Nacional de Estaciones unas estaciones que se instalarán en el marco de la ejecución de los recursos equivalentes al 1% del valor del proyecto en el marco de las licencias ambientales 115/99 y 872/99 otorgadas a favor de la SOCIEDAD AUTOPISTAS DEL CAFÉ S.A.</v>
          </cell>
          <cell r="Q4387" t="str">
            <v>Consota</v>
          </cell>
        </row>
        <row r="4388">
          <cell r="B4388">
            <v>2615500008</v>
          </cell>
          <cell r="C4388" t="str">
            <v>ALTO DE LA COCA - AUT  [2615500008]</v>
          </cell>
          <cell r="D4388" t="str">
            <v>Climática Principal</v>
          </cell>
          <cell r="E4388" t="str">
            <v>Automática con Telemetría</v>
          </cell>
          <cell r="F4388" t="str">
            <v>Activa</v>
          </cell>
          <cell r="G4388">
            <v>43264.627256944441</v>
          </cell>
          <cell r="H4388">
            <v>2930</v>
          </cell>
          <cell r="I4388">
            <v>5.08153056</v>
          </cell>
          <cell r="J4388">
            <v>-75.418274999999994</v>
          </cell>
          <cell r="K4388" t="str">
            <v>Caldas</v>
          </cell>
          <cell r="L4388" t="str">
            <v>Manizales</v>
          </cell>
          <cell r="M4388" t="str">
            <v>Area Operativa 09 - Cauca-Valle-Caldas</v>
          </cell>
          <cell r="N4388" t="str">
            <v>Magdalena Cauca</v>
          </cell>
          <cell r="O4388" t="str">
            <v>Cauca</v>
          </cell>
          <cell r="P4388" t="str">
            <v>Creación sin radicado orfeo</v>
          </cell>
          <cell r="Q4388">
            <v>0</v>
          </cell>
        </row>
        <row r="4389">
          <cell r="B4389">
            <v>2308700010</v>
          </cell>
          <cell r="C4389" t="str">
            <v>CARACOLI - LA REINA - AUT  [2308700010]</v>
          </cell>
          <cell r="D4389" t="str">
            <v>Limnigráfica</v>
          </cell>
          <cell r="E4389" t="str">
            <v>Automática con Telemetría</v>
          </cell>
          <cell r="F4389" t="str">
            <v>En Mantenimiento</v>
          </cell>
          <cell r="G4389">
            <v>42964</v>
          </cell>
          <cell r="H4389">
            <v>610</v>
          </cell>
          <cell r="I4389">
            <v>6.4109166699999998</v>
          </cell>
          <cell r="J4389">
            <v>-74.756027779999997</v>
          </cell>
          <cell r="K4389" t="str">
            <v>Antioquia</v>
          </cell>
          <cell r="L4389" t="str">
            <v>Caracolí</v>
          </cell>
          <cell r="M4389" t="str">
            <v>Area Operativa 10 - Tolima</v>
          </cell>
          <cell r="N4389" t="str">
            <v>Magdalena Cauca</v>
          </cell>
          <cell r="O4389" t="str">
            <v>Medio Magdalena</v>
          </cell>
          <cell r="Q4389" t="str">
            <v>Aguacolorada</v>
          </cell>
        </row>
        <row r="4390">
          <cell r="B4390">
            <v>2120000099</v>
          </cell>
          <cell r="C4390" t="str">
            <v>COLEGIO VEINTIUN ANGELES - AUT  [2120000099]</v>
          </cell>
          <cell r="D4390" t="str">
            <v>Pluviométrica</v>
          </cell>
          <cell r="E4390" t="str">
            <v>Automática con Telemetría</v>
          </cell>
          <cell r="F4390" t="str">
            <v>Activa</v>
          </cell>
          <cell r="G4390">
            <v>43270</v>
          </cell>
          <cell r="H4390">
            <v>2614</v>
          </cell>
          <cell r="I4390">
            <v>4.74923333</v>
          </cell>
          <cell r="J4390">
            <v>-74.080730559999992</v>
          </cell>
          <cell r="K4390" t="str">
            <v>Bogotá</v>
          </cell>
          <cell r="L4390" t="str">
            <v>Bogota, D.C</v>
          </cell>
          <cell r="M4390" t="str">
            <v>Area Operativa 11 - Cundinamarca-Amazonas-San Andrés</v>
          </cell>
          <cell r="N4390" t="str">
            <v>Magdalena Cauca</v>
          </cell>
          <cell r="O4390" t="str">
            <v>Alto Magdalena</v>
          </cell>
          <cell r="P4390" t="str">
            <v>Solicitado mediante correo electrónico</v>
          </cell>
          <cell r="Q4390">
            <v>0</v>
          </cell>
        </row>
        <row r="4391">
          <cell r="B4391">
            <v>2120700037</v>
          </cell>
          <cell r="C4391" t="str">
            <v>CASAS FISCALES ESCUELA DE ARTILLERÍA - AUT  [2120700037]</v>
          </cell>
          <cell r="D4391" t="str">
            <v>Limnigráfica</v>
          </cell>
          <cell r="E4391" t="str">
            <v>Automática con Telemetría</v>
          </cell>
          <cell r="F4391" t="str">
            <v>Activa</v>
          </cell>
          <cell r="G4391">
            <v>43270</v>
          </cell>
          <cell r="H4391">
            <v>2567</v>
          </cell>
          <cell r="I4391">
            <v>4.5564388899999999</v>
          </cell>
          <cell r="J4391">
            <v>-74.12517222000001</v>
          </cell>
          <cell r="K4391" t="str">
            <v>Bogotá</v>
          </cell>
          <cell r="L4391" t="str">
            <v>Bogota, D.C</v>
          </cell>
          <cell r="M4391" t="str">
            <v>Area Operativa 11 - Cundinamarca-Amazonas-San Andrés</v>
          </cell>
          <cell r="N4391" t="str">
            <v>Magdalena Cauca</v>
          </cell>
          <cell r="O4391" t="str">
            <v>Alto Magdalena</v>
          </cell>
          <cell r="P4391" t="str">
            <v>Solicitado mediante correo electrónico</v>
          </cell>
          <cell r="Q4391" t="str">
            <v>Chingaza</v>
          </cell>
        </row>
        <row r="4392">
          <cell r="B4392">
            <v>2120000102</v>
          </cell>
          <cell r="C4392" t="str">
            <v>COLEGIO CARLOS PIZARRO - AUT  [2120000102]</v>
          </cell>
          <cell r="D4392" t="str">
            <v>Pluviométrica</v>
          </cell>
          <cell r="E4392" t="str">
            <v>Automática con Telemetría</v>
          </cell>
          <cell r="F4392" t="str">
            <v>Activa</v>
          </cell>
          <cell r="G4392">
            <v>43270</v>
          </cell>
          <cell r="H4392">
            <v>2544</v>
          </cell>
          <cell r="I4392">
            <v>4.6353694399999998</v>
          </cell>
          <cell r="J4392">
            <v>-74.205408329999997</v>
          </cell>
          <cell r="K4392" t="str">
            <v>Bogotá</v>
          </cell>
          <cell r="L4392" t="str">
            <v>Bogota, D.C</v>
          </cell>
          <cell r="M4392" t="str">
            <v>Area Operativa 11 - Cundinamarca-Amazonas-San Andrés</v>
          </cell>
          <cell r="N4392" t="str">
            <v>Magdalena Cauca</v>
          </cell>
          <cell r="O4392" t="str">
            <v>Alto Magdalena</v>
          </cell>
          <cell r="P4392" t="str">
            <v>Solicitado mediante correo electrónico</v>
          </cell>
          <cell r="Q4392">
            <v>0</v>
          </cell>
        </row>
        <row r="4393">
          <cell r="B4393">
            <v>2120000104</v>
          </cell>
          <cell r="C4393" t="str">
            <v>COLEGIO MIGUEL ANTONIO CARO - AUT  [2120000104]</v>
          </cell>
          <cell r="D4393" t="str">
            <v>Pluviométrica</v>
          </cell>
          <cell r="E4393" t="str">
            <v>Automática con Telemetría</v>
          </cell>
          <cell r="F4393" t="str">
            <v>Activa</v>
          </cell>
          <cell r="G4393">
            <v>43270</v>
          </cell>
          <cell r="H4393">
            <v>2575</v>
          </cell>
          <cell r="I4393">
            <v>4.81324722</v>
          </cell>
          <cell r="J4393">
            <v>-74.031255560000005</v>
          </cell>
          <cell r="K4393" t="str">
            <v>Bogotá</v>
          </cell>
          <cell r="L4393" t="str">
            <v>Bogota, D.C</v>
          </cell>
          <cell r="M4393" t="str">
            <v>Area Operativa 11 - Cundinamarca-Amazonas-San Andrés</v>
          </cell>
          <cell r="N4393" t="str">
            <v>Magdalena Cauca</v>
          </cell>
          <cell r="O4393" t="str">
            <v>Alto Magdalena</v>
          </cell>
          <cell r="P4393" t="str">
            <v>Solicitado mediante correo electrónico</v>
          </cell>
          <cell r="Q4393">
            <v>0</v>
          </cell>
        </row>
        <row r="4394">
          <cell r="B4394">
            <v>2120700038</v>
          </cell>
          <cell r="C4394" t="str">
            <v>SAN FRANCISCO - AUT  [2120700038]</v>
          </cell>
          <cell r="D4394" t="str">
            <v>Limnigráfica</v>
          </cell>
          <cell r="E4394" t="str">
            <v>Automática con Telemetría</v>
          </cell>
          <cell r="F4394" t="str">
            <v>Activa</v>
          </cell>
          <cell r="G4394">
            <v>43270</v>
          </cell>
          <cell r="H4394">
            <v>2577</v>
          </cell>
          <cell r="I4394">
            <v>4.5623388900000004</v>
          </cell>
          <cell r="J4394">
            <v>-74.148844439999991</v>
          </cell>
          <cell r="K4394" t="str">
            <v>Bogotá</v>
          </cell>
          <cell r="L4394" t="str">
            <v>Bogota, D.C</v>
          </cell>
          <cell r="M4394" t="str">
            <v>Area Operativa 11 - Cundinamarca-Amazonas-San Andrés</v>
          </cell>
          <cell r="N4394" t="str">
            <v>Magdalena Cauca</v>
          </cell>
          <cell r="O4394" t="str">
            <v>Alto Magdalena</v>
          </cell>
          <cell r="P4394" t="str">
            <v>Solicitado mediante correo electrónico</v>
          </cell>
          <cell r="Q4394" t="str">
            <v>Chingaza</v>
          </cell>
        </row>
        <row r="4395">
          <cell r="B4395">
            <v>2120000100</v>
          </cell>
          <cell r="C4395" t="str">
            <v>COLEGIO ALEMANIA SOLIDARIA - AUT  [2120000100]</v>
          </cell>
          <cell r="D4395" t="str">
            <v>Pluviométrica</v>
          </cell>
          <cell r="E4395" t="str">
            <v>Automática con Telemetría</v>
          </cell>
          <cell r="F4395" t="str">
            <v>Activa</v>
          </cell>
          <cell r="G4395">
            <v>43270</v>
          </cell>
          <cell r="H4395">
            <v>2556</v>
          </cell>
          <cell r="I4395">
            <v>4.6523888900000001</v>
          </cell>
          <cell r="J4395">
            <v>-74.075433329999996</v>
          </cell>
          <cell r="K4395" t="str">
            <v>Bogotá</v>
          </cell>
          <cell r="L4395" t="str">
            <v>Bogota, D.C</v>
          </cell>
          <cell r="M4395" t="str">
            <v>Area Operativa 11 - Cundinamarca-Amazonas-San Andrés</v>
          </cell>
          <cell r="N4395" t="str">
            <v>Magdalena Cauca</v>
          </cell>
          <cell r="O4395" t="str">
            <v>Alto Magdalena</v>
          </cell>
          <cell r="P4395" t="str">
            <v>Solicitado mediante correo electrónico</v>
          </cell>
          <cell r="Q4395">
            <v>0</v>
          </cell>
        </row>
        <row r="4396">
          <cell r="B4396">
            <v>2120000101</v>
          </cell>
          <cell r="C4396" t="str">
            <v>ALTOS DE LA ESTANCIA - AUT  [2120000101]</v>
          </cell>
          <cell r="D4396" t="str">
            <v>Pluviométrica</v>
          </cell>
          <cell r="E4396" t="str">
            <v>Automática con Telemetría</v>
          </cell>
          <cell r="F4396" t="str">
            <v>Activa</v>
          </cell>
          <cell r="G4396">
            <v>43270</v>
          </cell>
          <cell r="H4396">
            <v>2736</v>
          </cell>
          <cell r="I4396">
            <v>4.5807388900000001</v>
          </cell>
          <cell r="J4396">
            <v>-74.178280560000005</v>
          </cell>
          <cell r="K4396" t="str">
            <v>Bogotá</v>
          </cell>
          <cell r="L4396" t="str">
            <v>Bogota, D.C</v>
          </cell>
          <cell r="M4396" t="str">
            <v>Area Operativa 11 - Cundinamarca-Amazonas-San Andrés</v>
          </cell>
          <cell r="N4396" t="str">
            <v>Magdalena Cauca</v>
          </cell>
          <cell r="O4396" t="str">
            <v>Alto Magdalena</v>
          </cell>
          <cell r="P4396" t="str">
            <v>Solicitado mediante correo electrónico</v>
          </cell>
          <cell r="Q4396">
            <v>0</v>
          </cell>
        </row>
        <row r="4397">
          <cell r="B4397">
            <v>2120000103</v>
          </cell>
          <cell r="C4397" t="str">
            <v>CERRO NORTE - AUT  [2120000103]</v>
          </cell>
          <cell r="D4397" t="str">
            <v>Pluviométrica</v>
          </cell>
          <cell r="E4397" t="str">
            <v>Automática con Telemetría</v>
          </cell>
          <cell r="F4397" t="str">
            <v>Activa</v>
          </cell>
          <cell r="G4397">
            <v>43270</v>
          </cell>
          <cell r="H4397">
            <v>2766</v>
          </cell>
          <cell r="I4397">
            <v>4.7325583299999998</v>
          </cell>
          <cell r="J4397">
            <v>-74.018688890000007</v>
          </cell>
          <cell r="K4397" t="str">
            <v>Bogotá</v>
          </cell>
          <cell r="L4397" t="str">
            <v>Bogota, D.C</v>
          </cell>
          <cell r="M4397" t="str">
            <v>Area Operativa 11 - Cundinamarca-Amazonas-San Andrés</v>
          </cell>
          <cell r="N4397" t="str">
            <v>Magdalena Cauca</v>
          </cell>
          <cell r="O4397" t="str">
            <v>Alto Magdalena</v>
          </cell>
          <cell r="P4397" t="str">
            <v>Solicitado mediante correo electrónico</v>
          </cell>
          <cell r="Q4397">
            <v>0</v>
          </cell>
        </row>
        <row r="4398">
          <cell r="B4398">
            <v>2120000105</v>
          </cell>
          <cell r="C4398" t="str">
            <v>EL CODITO - AUT  [2120000105]</v>
          </cell>
          <cell r="D4398" t="str">
            <v>Pluviométrica</v>
          </cell>
          <cell r="E4398" t="str">
            <v>Automática con Telemetría</v>
          </cell>
          <cell r="F4398" t="str">
            <v>Activa</v>
          </cell>
          <cell r="G4398">
            <v>43270</v>
          </cell>
          <cell r="H4398">
            <v>2730</v>
          </cell>
          <cell r="I4398">
            <v>4.7634583299999997</v>
          </cell>
          <cell r="J4398">
            <v>-74.021772220000003</v>
          </cell>
          <cell r="K4398" t="str">
            <v>Bogotá</v>
          </cell>
          <cell r="L4398" t="str">
            <v>Bogota, D.C</v>
          </cell>
          <cell r="M4398" t="str">
            <v>Area Operativa 11 - Cundinamarca-Amazonas-San Andrés</v>
          </cell>
          <cell r="N4398" t="str">
            <v>Magdalena Cauca</v>
          </cell>
          <cell r="O4398" t="str">
            <v>Alto Magdalena</v>
          </cell>
          <cell r="P4398" t="str">
            <v>Solicitado mediante correo electrónico</v>
          </cell>
          <cell r="Q4398">
            <v>0</v>
          </cell>
        </row>
        <row r="4399">
          <cell r="B4399">
            <v>2120000106</v>
          </cell>
          <cell r="C4399" t="str">
            <v>GRAN BRETAÑA - AUT  [2120000106]</v>
          </cell>
          <cell r="D4399" t="str">
            <v>Pluviométrica</v>
          </cell>
          <cell r="E4399" t="str">
            <v>Automática con Telemetría</v>
          </cell>
          <cell r="F4399" t="str">
            <v>Activa</v>
          </cell>
          <cell r="G4399">
            <v>43270</v>
          </cell>
          <cell r="H4399">
            <v>3087</v>
          </cell>
          <cell r="I4399">
            <v>4.5117000000000003</v>
          </cell>
          <cell r="J4399">
            <v>-74.163522220000004</v>
          </cell>
          <cell r="K4399" t="str">
            <v>Bogotá</v>
          </cell>
          <cell r="L4399" t="str">
            <v>Bogota, D.C</v>
          </cell>
          <cell r="M4399" t="str">
            <v>Area Operativa 11 - Cundinamarca-Amazonas-San Andrés</v>
          </cell>
          <cell r="N4399" t="str">
            <v>Magdalena Cauca</v>
          </cell>
          <cell r="O4399" t="str">
            <v>Alto Magdalena</v>
          </cell>
          <cell r="P4399" t="str">
            <v>Solicitado mediante correo electrónico</v>
          </cell>
          <cell r="Q4399">
            <v>0</v>
          </cell>
        </row>
        <row r="4400">
          <cell r="B4400">
            <v>2120000107</v>
          </cell>
          <cell r="C4400" t="str">
            <v>LA FISCALA - AUT  [2120000107]</v>
          </cell>
          <cell r="D4400" t="str">
            <v>Pluviométrica</v>
          </cell>
          <cell r="E4400" t="str">
            <v>Automática con Telemetría</v>
          </cell>
          <cell r="F4400" t="str">
            <v>Activa</v>
          </cell>
          <cell r="G4400">
            <v>43270</v>
          </cell>
          <cell r="H4400">
            <v>2718</v>
          </cell>
          <cell r="I4400">
            <v>4.5360388899999995</v>
          </cell>
          <cell r="J4400">
            <v>-74.106472220000001</v>
          </cell>
          <cell r="K4400" t="str">
            <v>Bogotá</v>
          </cell>
          <cell r="L4400" t="str">
            <v>Bogota, D.C</v>
          </cell>
          <cell r="M4400" t="str">
            <v>Area Operativa 11 - Cundinamarca-Amazonas-San Andrés</v>
          </cell>
          <cell r="N4400" t="str">
            <v>Magdalena Cauca</v>
          </cell>
          <cell r="O4400" t="str">
            <v>Alto Magdalena</v>
          </cell>
          <cell r="P4400" t="str">
            <v>Solicitado mediante correo electrónico</v>
          </cell>
          <cell r="Q4400">
            <v>0</v>
          </cell>
        </row>
        <row r="4401">
          <cell r="B4401">
            <v>2120000108</v>
          </cell>
          <cell r="C4401" t="str">
            <v>IDIGER - AUT  [2120000108]</v>
          </cell>
          <cell r="D4401" t="str">
            <v>Pluviométrica</v>
          </cell>
          <cell r="E4401" t="str">
            <v>Automática con Telemetría</v>
          </cell>
          <cell r="F4401" t="str">
            <v>Activa</v>
          </cell>
          <cell r="G4401">
            <v>43270</v>
          </cell>
          <cell r="H4401">
            <v>2555</v>
          </cell>
          <cell r="I4401">
            <v>4.67493333</v>
          </cell>
          <cell r="J4401">
            <v>-74.113608330000005</v>
          </cell>
          <cell r="K4401" t="str">
            <v>Bogotá</v>
          </cell>
          <cell r="L4401" t="str">
            <v>Bogota, D.C</v>
          </cell>
          <cell r="M4401" t="str">
            <v>Area Operativa 11 - Cundinamarca-Amazonas-San Andrés</v>
          </cell>
          <cell r="N4401" t="str">
            <v>Magdalena Cauca</v>
          </cell>
          <cell r="O4401" t="str">
            <v>Alto Magdalena</v>
          </cell>
          <cell r="P4401" t="str">
            <v>Solicitado mediante correo electrónico</v>
          </cell>
          <cell r="Q4401">
            <v>0</v>
          </cell>
        </row>
        <row r="4402">
          <cell r="B4402">
            <v>2120000109</v>
          </cell>
          <cell r="C4402" t="str">
            <v>COLEGIO RODOLFO LLINAS - AUT  [2120000109]</v>
          </cell>
          <cell r="D4402" t="str">
            <v>Pluviométrica</v>
          </cell>
          <cell r="E4402" t="str">
            <v>Automática con Telemetría</v>
          </cell>
          <cell r="F4402" t="str">
            <v>Activa</v>
          </cell>
          <cell r="G4402">
            <v>43270</v>
          </cell>
          <cell r="H4402">
            <v>2554</v>
          </cell>
          <cell r="I4402">
            <v>4.7201250000000003</v>
          </cell>
          <cell r="J4402">
            <v>-74.108288889999997</v>
          </cell>
          <cell r="K4402" t="str">
            <v>Bogotá</v>
          </cell>
          <cell r="L4402" t="str">
            <v>Bogota, D.C</v>
          </cell>
          <cell r="M4402" t="str">
            <v>Area Operativa 11 - Cundinamarca-Amazonas-San Andrés</v>
          </cell>
          <cell r="N4402" t="str">
            <v>Magdalena Cauca</v>
          </cell>
          <cell r="O4402" t="str">
            <v>Alto Magdalena</v>
          </cell>
          <cell r="P4402" t="str">
            <v>Solicitado mediante correo electrónico</v>
          </cell>
          <cell r="Q4402">
            <v>0</v>
          </cell>
        </row>
        <row r="4403">
          <cell r="B4403">
            <v>2305700039</v>
          </cell>
          <cell r="C4403" t="str">
            <v>MICROCENTRAL - AUT  [2305700039]</v>
          </cell>
          <cell r="D4403" t="str">
            <v>Limnigráfica</v>
          </cell>
          <cell r="E4403" t="str">
            <v>Automática con Telemetría</v>
          </cell>
          <cell r="F4403" t="str">
            <v>Suspendida</v>
          </cell>
          <cell r="G4403">
            <v>43285.434351851851</v>
          </cell>
          <cell r="H4403">
            <v>1793</v>
          </cell>
          <cell r="I4403">
            <v>5.3851111099999995</v>
          </cell>
          <cell r="J4403">
            <v>-75.134972220000009</v>
          </cell>
          <cell r="K4403" t="str">
            <v>Caldas</v>
          </cell>
          <cell r="L4403" t="str">
            <v>Pensilvania</v>
          </cell>
          <cell r="M4403" t="str">
            <v>Area Operativa 10 - Tolima</v>
          </cell>
          <cell r="N4403" t="str">
            <v>Magdalena Cauca</v>
          </cell>
          <cell r="O4403" t="str">
            <v>Medio Magdalena</v>
          </cell>
          <cell r="P4403" t="str">
            <v>Solicitado mediante correo electrónico</v>
          </cell>
          <cell r="Q4403" t="str">
            <v>Pensilvania</v>
          </cell>
          <cell r="R4403">
            <v>43285.439502314817</v>
          </cell>
        </row>
        <row r="4404">
          <cell r="B4404">
            <v>2615700040</v>
          </cell>
          <cell r="C4404" t="str">
            <v>AGUAS DE MANIZALES - AUT  [2615700040]</v>
          </cell>
          <cell r="D4404" t="str">
            <v>Limnigráfica</v>
          </cell>
          <cell r="E4404" t="str">
            <v>Automática con Telemetría</v>
          </cell>
          <cell r="F4404" t="str">
            <v>Activa</v>
          </cell>
          <cell r="G4404">
            <v>43285.434351851851</v>
          </cell>
          <cell r="H4404">
            <v>1659</v>
          </cell>
          <cell r="I4404">
            <v>5.08991667</v>
          </cell>
          <cell r="J4404">
            <v>-75.49030556000001</v>
          </cell>
          <cell r="K4404" t="str">
            <v>Caldas</v>
          </cell>
          <cell r="L4404" t="str">
            <v>Manizales</v>
          </cell>
          <cell r="M4404" t="str">
            <v>Area Operativa 09 - Cauca-Valle-Caldas</v>
          </cell>
          <cell r="N4404" t="str">
            <v>Magdalena Cauca</v>
          </cell>
          <cell r="O4404" t="str">
            <v>Cauca</v>
          </cell>
          <cell r="P4404" t="str">
            <v>Requerido mediante correo electrónico</v>
          </cell>
          <cell r="Q4404">
            <v>1219</v>
          </cell>
        </row>
        <row r="4405">
          <cell r="B4405">
            <v>2615500012</v>
          </cell>
          <cell r="C4405" t="str">
            <v>ANTENAS ALTO DEL GUAMO - AUT  [2615500012]</v>
          </cell>
          <cell r="D4405" t="str">
            <v>Climática Principal</v>
          </cell>
          <cell r="E4405" t="str">
            <v>Automática con Telemetría</v>
          </cell>
          <cell r="F4405" t="str">
            <v>Activa</v>
          </cell>
          <cell r="G4405">
            <v>43285.434351851851</v>
          </cell>
          <cell r="H4405">
            <v>2410</v>
          </cell>
          <cell r="I4405">
            <v>5.0966666699999994</v>
          </cell>
          <cell r="J4405">
            <v>-75.478724999999997</v>
          </cell>
          <cell r="K4405" t="str">
            <v>Caldas</v>
          </cell>
          <cell r="L4405" t="str">
            <v>Manizales</v>
          </cell>
          <cell r="M4405" t="str">
            <v>Area Operativa 09 - Cauca-Valle-Caldas</v>
          </cell>
          <cell r="N4405" t="str">
            <v>Magdalena Cauca</v>
          </cell>
          <cell r="O4405" t="str">
            <v>Cauca</v>
          </cell>
          <cell r="P4405" t="str">
            <v>Requerido mediante correo electrónico</v>
          </cell>
          <cell r="Q4405">
            <v>0</v>
          </cell>
        </row>
        <row r="4406">
          <cell r="B4406">
            <v>2615700045</v>
          </cell>
          <cell r="C4406" t="str">
            <v>CENICAFÉ - AUT  [2615700045]</v>
          </cell>
          <cell r="D4406" t="str">
            <v>Limnigráfica</v>
          </cell>
          <cell r="E4406" t="str">
            <v>Automática con Telemetría</v>
          </cell>
          <cell r="F4406" t="str">
            <v>Activa</v>
          </cell>
          <cell r="G4406">
            <v>43285.434351851851</v>
          </cell>
          <cell r="H4406">
            <v>1620</v>
          </cell>
          <cell r="I4406">
            <v>5.0622166699999998</v>
          </cell>
          <cell r="J4406">
            <v>-75.546147219999995</v>
          </cell>
          <cell r="K4406" t="str">
            <v>Caldas</v>
          </cell>
          <cell r="L4406" t="str">
            <v>Manizales</v>
          </cell>
          <cell r="M4406" t="str">
            <v>Area Operativa 09 - Cauca-Valle-Caldas</v>
          </cell>
          <cell r="N4406" t="str">
            <v>Magdalena Cauca</v>
          </cell>
          <cell r="O4406" t="str">
            <v>Cauca</v>
          </cell>
          <cell r="P4406" t="str">
            <v>Requerido mediante correo electrónico</v>
          </cell>
          <cell r="Q4406">
            <v>1225</v>
          </cell>
        </row>
        <row r="4407">
          <cell r="B4407">
            <v>2615700046</v>
          </cell>
          <cell r="C4407" t="str">
            <v>CDI SAN SEBASTIAN - AUT  [2615700046]</v>
          </cell>
          <cell r="D4407" t="str">
            <v>Limnigráfica</v>
          </cell>
          <cell r="E4407" t="str">
            <v>Automática con Telemetría</v>
          </cell>
          <cell r="F4407" t="str">
            <v>Activa</v>
          </cell>
          <cell r="G4407">
            <v>43285.434351851851</v>
          </cell>
          <cell r="H4407">
            <v>2172</v>
          </cell>
          <cell r="I4407">
            <v>5.0414305600000002</v>
          </cell>
          <cell r="J4407">
            <v>-75.44568056</v>
          </cell>
          <cell r="K4407" t="str">
            <v>Caldas</v>
          </cell>
          <cell r="L4407" t="str">
            <v>Manizales</v>
          </cell>
          <cell r="M4407" t="str">
            <v>Area Operativa 09 - Cauca-Valle-Caldas</v>
          </cell>
          <cell r="N4407" t="str">
            <v>Magdalena Cauca</v>
          </cell>
          <cell r="O4407" t="str">
            <v>Cauca</v>
          </cell>
          <cell r="P4407" t="str">
            <v>Requerido mediante correo electrónico</v>
          </cell>
          <cell r="Q4407">
            <v>1224</v>
          </cell>
        </row>
        <row r="4408">
          <cell r="B4408">
            <v>2615500015</v>
          </cell>
          <cell r="C4408" t="str">
            <v>CHEC URIBE - AUT  [2615500015]</v>
          </cell>
          <cell r="D4408" t="str">
            <v>Climática Principal</v>
          </cell>
          <cell r="E4408" t="str">
            <v>Automática con Telemetría</v>
          </cell>
          <cell r="F4408" t="str">
            <v>Activa</v>
          </cell>
          <cell r="G4408">
            <v>43285.434351851851</v>
          </cell>
          <cell r="H4408">
            <v>1940</v>
          </cell>
          <cell r="I4408">
            <v>4.9918111099999996</v>
          </cell>
          <cell r="J4408">
            <v>-75.60323056</v>
          </cell>
          <cell r="K4408" t="str">
            <v>Caldas</v>
          </cell>
          <cell r="L4408" t="str">
            <v>Chinchina</v>
          </cell>
          <cell r="M4408" t="str">
            <v>Area Operativa 09 - Cauca-Valle-Caldas</v>
          </cell>
          <cell r="N4408" t="str">
            <v>Magdalena Cauca</v>
          </cell>
          <cell r="O4408" t="str">
            <v>Cauca</v>
          </cell>
          <cell r="P4408" t="str">
            <v>Requerido mediante correo electrónico</v>
          </cell>
          <cell r="Q4408">
            <v>0</v>
          </cell>
        </row>
        <row r="4409">
          <cell r="B4409">
            <v>2304700047</v>
          </cell>
          <cell r="C4409" t="str">
            <v>DOÑA JUANA - AUT  [2304700047]</v>
          </cell>
          <cell r="D4409" t="str">
            <v>Limnigráfica</v>
          </cell>
          <cell r="E4409" t="str">
            <v>Automática con Telemetría</v>
          </cell>
          <cell r="F4409" t="str">
            <v>Activa</v>
          </cell>
          <cell r="G4409">
            <v>43285.434351851851</v>
          </cell>
          <cell r="H4409">
            <v>210</v>
          </cell>
          <cell r="I4409">
            <v>5.5003277800000001</v>
          </cell>
          <cell r="J4409">
            <v>-74.691249999999997</v>
          </cell>
          <cell r="K4409" t="str">
            <v>Caldas</v>
          </cell>
          <cell r="L4409" t="str">
            <v>La Dorada</v>
          </cell>
          <cell r="M4409" t="str">
            <v>Area Operativa 10 - Tolima</v>
          </cell>
          <cell r="N4409" t="str">
            <v>Magdalena Cauca</v>
          </cell>
          <cell r="O4409" t="str">
            <v>Medio Magdalena</v>
          </cell>
          <cell r="P4409" t="str">
            <v>Requerido mediante correo electrónico</v>
          </cell>
          <cell r="Q4409">
            <v>1237</v>
          </cell>
        </row>
        <row r="4410">
          <cell r="B4410">
            <v>2615700048</v>
          </cell>
          <cell r="C4410" t="str">
            <v>EL BOHÍO - AUT  [2615700048]</v>
          </cell>
          <cell r="D4410" t="str">
            <v>Limnigráfica</v>
          </cell>
          <cell r="E4410" t="str">
            <v>Automática con Telemetría</v>
          </cell>
          <cell r="F4410" t="str">
            <v>Activa</v>
          </cell>
          <cell r="G4410">
            <v>43285.434351851851</v>
          </cell>
          <cell r="H4410">
            <v>1250</v>
          </cell>
          <cell r="I4410">
            <v>5.0265500000000003</v>
          </cell>
          <cell r="J4410">
            <v>-75.587422220000008</v>
          </cell>
          <cell r="K4410" t="str">
            <v>Caldas</v>
          </cell>
          <cell r="L4410" t="str">
            <v>Manizales</v>
          </cell>
          <cell r="M4410" t="str">
            <v>Area Operativa 09 - Cauca-Valle-Caldas</v>
          </cell>
          <cell r="N4410" t="str">
            <v>Magdalena Cauca</v>
          </cell>
          <cell r="O4410" t="str">
            <v>Cauca</v>
          </cell>
          <cell r="P4410" t="str">
            <v>Requerido mediante correo electrónico</v>
          </cell>
          <cell r="Q4410">
            <v>1226</v>
          </cell>
        </row>
        <row r="4411">
          <cell r="B4411">
            <v>2615500017</v>
          </cell>
          <cell r="C4411" t="str">
            <v>EL CARMEN - AUT  [2615500017]</v>
          </cell>
          <cell r="D4411" t="str">
            <v>Climática Principal</v>
          </cell>
          <cell r="E4411" t="str">
            <v>Automática con Telemetría</v>
          </cell>
          <cell r="F4411" t="str">
            <v>Suspendida</v>
          </cell>
          <cell r="G4411">
            <v>43285.434351851851</v>
          </cell>
          <cell r="H4411">
            <v>5072</v>
          </cell>
          <cell r="I4411">
            <v>4.8938055599999997</v>
          </cell>
          <cell r="J4411">
            <v>-75.339472220000005</v>
          </cell>
          <cell r="K4411" t="str">
            <v>Caldas</v>
          </cell>
          <cell r="L4411" t="str">
            <v>Villamaria</v>
          </cell>
          <cell r="M4411" t="str">
            <v>Area Operativa 09 - Cauca-Valle-Caldas</v>
          </cell>
          <cell r="N4411" t="str">
            <v>Magdalena Cauca</v>
          </cell>
          <cell r="O4411" t="str">
            <v>Cauca</v>
          </cell>
          <cell r="P4411" t="str">
            <v>Requerido mediante correo electrónico</v>
          </cell>
          <cell r="Q4411">
            <v>0</v>
          </cell>
          <cell r="R4411">
            <v>43287.422280092593</v>
          </cell>
        </row>
        <row r="4412">
          <cell r="B4412">
            <v>2615700052</v>
          </cell>
          <cell r="C4412" t="str">
            <v>GUACAICA CHEC - AUT  [2615700052]</v>
          </cell>
          <cell r="D4412" t="str">
            <v>Limnigráfica</v>
          </cell>
          <cell r="E4412" t="str">
            <v>Automática con Telemetría</v>
          </cell>
          <cell r="F4412" t="str">
            <v>Activa</v>
          </cell>
          <cell r="G4412">
            <v>43285.434351851851</v>
          </cell>
          <cell r="H4412">
            <v>4450</v>
          </cell>
          <cell r="I4412">
            <v>4.8808333299999997</v>
          </cell>
          <cell r="J4412">
            <v>-75.357083329999995</v>
          </cell>
          <cell r="K4412" t="str">
            <v>Caldas</v>
          </cell>
          <cell r="L4412" t="str">
            <v>Villamaria</v>
          </cell>
          <cell r="M4412" t="str">
            <v>Area Operativa 09 - Cauca-Valle-Caldas</v>
          </cell>
          <cell r="N4412" t="str">
            <v>Magdalena Cauca</v>
          </cell>
          <cell r="O4412" t="str">
            <v>Cauca</v>
          </cell>
          <cell r="P4412" t="str">
            <v>Requerido mediante correo electrónico</v>
          </cell>
          <cell r="Q4412" t="str">
            <v>Qda Nereidas</v>
          </cell>
        </row>
        <row r="4413">
          <cell r="B4413">
            <v>2615500021</v>
          </cell>
          <cell r="C4413" t="str">
            <v>HACIENDA MANZANARES - AUT  [2615500021]</v>
          </cell>
          <cell r="D4413" t="str">
            <v>Climática Principal</v>
          </cell>
          <cell r="E4413" t="str">
            <v>Automática con Telemetría</v>
          </cell>
          <cell r="F4413" t="str">
            <v>Activa</v>
          </cell>
          <cell r="G4413">
            <v>43285.434351851851</v>
          </cell>
          <cell r="H4413">
            <v>2502</v>
          </cell>
          <cell r="I4413">
            <v>5.0344249999999997</v>
          </cell>
          <cell r="J4413">
            <v>-75.419241670000005</v>
          </cell>
          <cell r="K4413" t="str">
            <v>Caldas</v>
          </cell>
          <cell r="L4413" t="str">
            <v>Manizales</v>
          </cell>
          <cell r="M4413" t="str">
            <v>Area Operativa 09 - Cauca-Valle-Caldas</v>
          </cell>
          <cell r="N4413" t="str">
            <v>Magdalena Cauca</v>
          </cell>
          <cell r="O4413" t="str">
            <v>Cauca</v>
          </cell>
          <cell r="P4413" t="str">
            <v>Requerido mediante correo electrónico</v>
          </cell>
          <cell r="Q4413">
            <v>0</v>
          </cell>
        </row>
        <row r="4414">
          <cell r="B4414">
            <v>2615700053</v>
          </cell>
          <cell r="C4414" t="str">
            <v>IBC - AUT  [2615700053]</v>
          </cell>
          <cell r="D4414" t="str">
            <v>Limnigráfica</v>
          </cell>
          <cell r="E4414" t="str">
            <v>Automática con Telemetría</v>
          </cell>
          <cell r="F4414" t="str">
            <v>Activa</v>
          </cell>
          <cell r="G4414">
            <v>43285.434351851851</v>
          </cell>
          <cell r="H4414">
            <v>2064</v>
          </cell>
          <cell r="I4414">
            <v>5.0631333300000003</v>
          </cell>
          <cell r="J4414">
            <v>-75.485444439999995</v>
          </cell>
          <cell r="K4414" t="str">
            <v>Caldas</v>
          </cell>
          <cell r="L4414" t="str">
            <v>Manizales</v>
          </cell>
          <cell r="M4414" t="str">
            <v>Area Operativa 09 - Cauca-Valle-Caldas</v>
          </cell>
          <cell r="N4414" t="str">
            <v>Magdalena Cauca</v>
          </cell>
          <cell r="O4414" t="str">
            <v>Cauca</v>
          </cell>
          <cell r="P4414" t="str">
            <v>Requerido mediante correo electrónico</v>
          </cell>
          <cell r="Q4414" t="str">
            <v>Quebrada Olivares</v>
          </cell>
        </row>
        <row r="4415">
          <cell r="B4415">
            <v>2615700056</v>
          </cell>
          <cell r="C4415" t="str">
            <v>LA GUAYANA - AUT  [2615700056]</v>
          </cell>
          <cell r="D4415" t="str">
            <v>Limnigráfica</v>
          </cell>
          <cell r="E4415" t="str">
            <v>Automática con Telemetría</v>
          </cell>
          <cell r="F4415" t="str">
            <v>Activa</v>
          </cell>
          <cell r="G4415">
            <v>43285.434351851851</v>
          </cell>
          <cell r="H4415">
            <v>1960</v>
          </cell>
          <cell r="I4415">
            <v>5.0649444399999997</v>
          </cell>
          <cell r="J4415">
            <v>-75.477222220000002</v>
          </cell>
          <cell r="K4415" t="str">
            <v>Caldas</v>
          </cell>
          <cell r="L4415" t="str">
            <v>Manizales</v>
          </cell>
          <cell r="M4415" t="str">
            <v>Area Operativa 09 - Cauca-Valle-Caldas</v>
          </cell>
          <cell r="N4415" t="str">
            <v>Magdalena Cauca</v>
          </cell>
          <cell r="O4415" t="str">
            <v>Cauca</v>
          </cell>
          <cell r="P4415" t="str">
            <v>Requerido mediante correo electrónico</v>
          </cell>
          <cell r="Q4415" t="str">
            <v>Quebrada Olivares</v>
          </cell>
        </row>
        <row r="4416">
          <cell r="B4416">
            <v>2614700057</v>
          </cell>
          <cell r="C4416" t="str">
            <v>LA PALMERA - AUT  [2614700057]</v>
          </cell>
          <cell r="D4416" t="str">
            <v>Limnigráfica</v>
          </cell>
          <cell r="E4416" t="str">
            <v>Automática con Telemetría</v>
          </cell>
          <cell r="F4416" t="str">
            <v>Activa</v>
          </cell>
          <cell r="G4416">
            <v>43285.434351851851</v>
          </cell>
          <cell r="H4416">
            <v>1728</v>
          </cell>
          <cell r="I4416">
            <v>5.09105556</v>
          </cell>
          <cell r="J4416">
            <v>-75.790041670000008</v>
          </cell>
          <cell r="K4416" t="str">
            <v>Caldas</v>
          </cell>
          <cell r="L4416" t="str">
            <v>San Jose</v>
          </cell>
          <cell r="M4416" t="str">
            <v>Area Operativa 09 - Cauca-Valle-Caldas</v>
          </cell>
          <cell r="N4416" t="str">
            <v>Magdalena Cauca</v>
          </cell>
          <cell r="O4416" t="str">
            <v>Cauca</v>
          </cell>
          <cell r="P4416" t="str">
            <v>Requerido mediante correo electrónico</v>
          </cell>
          <cell r="Q4416">
            <v>1222</v>
          </cell>
        </row>
        <row r="4417">
          <cell r="B4417">
            <v>2617700060</v>
          </cell>
          <cell r="C4417" t="str">
            <v>LOS PIONONOS - AUT  [2617700060]</v>
          </cell>
          <cell r="D4417" t="str">
            <v>Limnigráfica</v>
          </cell>
          <cell r="E4417" t="str">
            <v>Automática con Telemetría</v>
          </cell>
          <cell r="F4417" t="str">
            <v>Activa</v>
          </cell>
          <cell r="G4417">
            <v>43285.434351851851</v>
          </cell>
          <cell r="H4417">
            <v>817</v>
          </cell>
          <cell r="I4417">
            <v>5.3794722200000002</v>
          </cell>
          <cell r="J4417">
            <v>-75.616166669999998</v>
          </cell>
          <cell r="K4417" t="str">
            <v>Caldas</v>
          </cell>
          <cell r="L4417" t="str">
            <v>Supia</v>
          </cell>
          <cell r="M4417" t="str">
            <v>Area Operativa 09 - Cauca-Valle-Caldas</v>
          </cell>
          <cell r="N4417" t="str">
            <v>Magdalena Cauca</v>
          </cell>
          <cell r="O4417" t="str">
            <v>Cauca</v>
          </cell>
          <cell r="P4417" t="str">
            <v>Requerido mediante correo electrónico</v>
          </cell>
          <cell r="Q4417">
            <v>1245</v>
          </cell>
        </row>
        <row r="4418">
          <cell r="B4418">
            <v>2615700061</v>
          </cell>
          <cell r="C4418" t="str">
            <v>LOS PUENTES - AUT  [2615700061]</v>
          </cell>
          <cell r="D4418" t="str">
            <v>Limnigráfica</v>
          </cell>
          <cell r="E4418" t="str">
            <v>Automática con Telemetría</v>
          </cell>
          <cell r="F4418" t="str">
            <v>Activa</v>
          </cell>
          <cell r="G4418">
            <v>43285.434351851851</v>
          </cell>
          <cell r="H4418">
            <v>2014</v>
          </cell>
          <cell r="I4418">
            <v>5.0787472200000003</v>
          </cell>
          <cell r="J4418">
            <v>-75.50899167</v>
          </cell>
          <cell r="K4418" t="str">
            <v>Caldas</v>
          </cell>
          <cell r="L4418" t="str">
            <v>Manizales</v>
          </cell>
          <cell r="M4418" t="str">
            <v>Area Operativa 09 - Cauca-Valle-Caldas</v>
          </cell>
          <cell r="N4418" t="str">
            <v>Magdalena Cauca</v>
          </cell>
          <cell r="O4418" t="str">
            <v>Cauca</v>
          </cell>
          <cell r="P4418" t="str">
            <v>Requerido mediante correo electrónico</v>
          </cell>
          <cell r="Q4418">
            <v>1234</v>
          </cell>
        </row>
        <row r="4419">
          <cell r="B4419">
            <v>2302700062</v>
          </cell>
          <cell r="C4419" t="str">
            <v>MANZANARES SANTO DOMINGO - AUT  [2302700062]</v>
          </cell>
          <cell r="D4419" t="str">
            <v>Limnigráfica</v>
          </cell>
          <cell r="E4419" t="str">
            <v>Automática con Telemetría</v>
          </cell>
          <cell r="F4419" t="str">
            <v>Activa</v>
          </cell>
          <cell r="G4419">
            <v>43285.434351851851</v>
          </cell>
          <cell r="H4419">
            <v>1450</v>
          </cell>
          <cell r="I4419">
            <v>5.2089722199999997</v>
          </cell>
          <cell r="J4419">
            <v>-75.140722220000001</v>
          </cell>
          <cell r="K4419" t="str">
            <v>Caldas</v>
          </cell>
          <cell r="L4419" t="str">
            <v>Manzanares</v>
          </cell>
          <cell r="M4419" t="str">
            <v>Area Operativa 10 - Tolima</v>
          </cell>
          <cell r="N4419" t="str">
            <v>Magdalena Cauca</v>
          </cell>
          <cell r="O4419" t="str">
            <v>Medio Magdalena</v>
          </cell>
          <cell r="P4419" t="str">
            <v>Requerido mediante correo electrónico</v>
          </cell>
          <cell r="Q4419" t="str">
            <v>Santo Domingo</v>
          </cell>
        </row>
        <row r="4420">
          <cell r="B4420">
            <v>2615500026</v>
          </cell>
          <cell r="C4420" t="str">
            <v>MILAN PLANTA NIZA - AUT  [2615500026]</v>
          </cell>
          <cell r="D4420" t="str">
            <v>Climática Principal</v>
          </cell>
          <cell r="E4420" t="str">
            <v>Automática con Telemetría</v>
          </cell>
          <cell r="F4420" t="str">
            <v>Activa</v>
          </cell>
          <cell r="G4420">
            <v>43285.434351851851</v>
          </cell>
          <cell r="H4420">
            <v>1967</v>
          </cell>
          <cell r="I4420">
            <v>5.0959722200000002</v>
          </cell>
          <cell r="J4420">
            <v>-75.529416669999989</v>
          </cell>
          <cell r="K4420" t="str">
            <v>Caldas</v>
          </cell>
          <cell r="L4420" t="str">
            <v>Manizales</v>
          </cell>
          <cell r="M4420" t="str">
            <v>Area Operativa 09 - Cauca-Valle-Caldas</v>
          </cell>
          <cell r="N4420" t="str">
            <v>Magdalena Cauca</v>
          </cell>
          <cell r="O4420" t="str">
            <v>Cauca</v>
          </cell>
          <cell r="P4420" t="str">
            <v>Requerido mediante correo electrónico</v>
          </cell>
          <cell r="Q4420">
            <v>0</v>
          </cell>
        </row>
        <row r="4421">
          <cell r="B4421">
            <v>2615700066</v>
          </cell>
          <cell r="C4421" t="str">
            <v>PACORA - AUT  [2615700066]</v>
          </cell>
          <cell r="D4421" t="str">
            <v>Limnigráfica</v>
          </cell>
          <cell r="E4421" t="str">
            <v>Automática con Telemetría</v>
          </cell>
          <cell r="F4421" t="str">
            <v>Suspendida</v>
          </cell>
          <cell r="G4421">
            <v>43285.434351851851</v>
          </cell>
          <cell r="H4421">
            <v>840</v>
          </cell>
          <cell r="I4421">
            <v>5.0408805599999997</v>
          </cell>
          <cell r="J4421">
            <v>-75.486555560000014</v>
          </cell>
          <cell r="K4421" t="str">
            <v>Caldas</v>
          </cell>
          <cell r="L4421" t="str">
            <v>Villamaria</v>
          </cell>
          <cell r="M4421" t="str">
            <v>Area Operativa 09 - Cauca-Valle-Caldas</v>
          </cell>
          <cell r="N4421" t="str">
            <v>Magdalena Cauca</v>
          </cell>
          <cell r="O4421" t="str">
            <v>Cauca</v>
          </cell>
          <cell r="P4421" t="str">
            <v>Requerido mediante correo electrónico</v>
          </cell>
          <cell r="Q4421">
            <v>1236</v>
          </cell>
          <cell r="R4421">
            <v>43287.439675925925</v>
          </cell>
        </row>
        <row r="4422">
          <cell r="B4422">
            <v>2615500028</v>
          </cell>
          <cell r="C4422" t="str">
            <v>PERALONSO CHEC - AUT  [2615500028]</v>
          </cell>
          <cell r="D4422" t="str">
            <v>Climática Principal</v>
          </cell>
          <cell r="E4422" t="str">
            <v>Automática con Telemetría</v>
          </cell>
          <cell r="F4422" t="str">
            <v>Activa</v>
          </cell>
          <cell r="G4422">
            <v>43285.434351851851</v>
          </cell>
          <cell r="H4422">
            <v>2053</v>
          </cell>
          <cell r="I4422">
            <v>5.1584722200000002</v>
          </cell>
          <cell r="J4422">
            <v>-75.517138889999998</v>
          </cell>
          <cell r="K4422" t="str">
            <v>Caldas</v>
          </cell>
          <cell r="L4422" t="str">
            <v>Neira</v>
          </cell>
          <cell r="M4422" t="str">
            <v>Area Operativa 09 - Cauca-Valle-Caldas</v>
          </cell>
          <cell r="N4422" t="str">
            <v>Magdalena Cauca</v>
          </cell>
          <cell r="O4422" t="str">
            <v>Cauca</v>
          </cell>
          <cell r="P4422" t="str">
            <v>Requerido mediante correo electrónico</v>
          </cell>
          <cell r="Q4422">
            <v>0</v>
          </cell>
        </row>
        <row r="4423">
          <cell r="B4423">
            <v>2615700067</v>
          </cell>
          <cell r="C4423" t="str">
            <v>PLANTA CHEC - AUT  [2615700067]</v>
          </cell>
          <cell r="D4423" t="str">
            <v>Limnigráfica</v>
          </cell>
          <cell r="E4423" t="str">
            <v>Automática con Telemetría</v>
          </cell>
          <cell r="F4423" t="str">
            <v>Activa</v>
          </cell>
          <cell r="G4423">
            <v>43285.434351851851</v>
          </cell>
          <cell r="H4423">
            <v>1612</v>
          </cell>
          <cell r="I4423">
            <v>5.1398055600000001</v>
          </cell>
          <cell r="J4423">
            <v>-75.499750000000006</v>
          </cell>
          <cell r="K4423" t="str">
            <v>Caldas</v>
          </cell>
          <cell r="L4423" t="str">
            <v>Neira</v>
          </cell>
          <cell r="M4423" t="str">
            <v>Area Operativa 09 - Cauca-Valle-Caldas</v>
          </cell>
          <cell r="N4423" t="str">
            <v>Magdalena Cauca</v>
          </cell>
          <cell r="O4423" t="str">
            <v>Cauca</v>
          </cell>
          <cell r="P4423" t="str">
            <v>Requerido mediante correo electrónico</v>
          </cell>
          <cell r="Q4423">
            <v>1238</v>
          </cell>
        </row>
        <row r="4424">
          <cell r="B4424">
            <v>2615700070</v>
          </cell>
          <cell r="C4424" t="str">
            <v>RELLENO SANITARIO EMAS - AUT  [2615700070]</v>
          </cell>
          <cell r="D4424" t="str">
            <v>Limnigráfica</v>
          </cell>
          <cell r="E4424" t="str">
            <v>Automática con Telemetría</v>
          </cell>
          <cell r="F4424" t="str">
            <v>Activa</v>
          </cell>
          <cell r="G4424">
            <v>43285.434351851851</v>
          </cell>
          <cell r="H4424">
            <v>1807</v>
          </cell>
          <cell r="I4424">
            <v>4.9506194399999996</v>
          </cell>
          <cell r="J4424">
            <v>-75.510380560000002</v>
          </cell>
          <cell r="K4424" t="str">
            <v>Caldas</v>
          </cell>
          <cell r="L4424" t="str">
            <v>Villamaria</v>
          </cell>
          <cell r="M4424" t="str">
            <v>Area Operativa 09 - Cauca-Valle-Caldas</v>
          </cell>
          <cell r="N4424" t="str">
            <v>Magdalena Cauca</v>
          </cell>
          <cell r="O4424" t="str">
            <v>Cauca</v>
          </cell>
          <cell r="P4424" t="str">
            <v>Requerido mediante correo electrónico</v>
          </cell>
          <cell r="Q4424">
            <v>1242</v>
          </cell>
        </row>
        <row r="4425">
          <cell r="B4425">
            <v>2615700071</v>
          </cell>
          <cell r="C4425" t="str">
            <v>RIOCLARO P.N.N.N - AUT  [2615700071]</v>
          </cell>
          <cell r="D4425" t="str">
            <v>Limnigráfica</v>
          </cell>
          <cell r="E4425" t="str">
            <v>Automática con Telemetría</v>
          </cell>
          <cell r="F4425" t="str">
            <v>Activa</v>
          </cell>
          <cell r="G4425">
            <v>43285.434351851851</v>
          </cell>
          <cell r="H4425">
            <v>4178</v>
          </cell>
          <cell r="I4425">
            <v>4.8453888899999997</v>
          </cell>
          <cell r="J4425">
            <v>-75.370472220000011</v>
          </cell>
          <cell r="K4425" t="str">
            <v>Caldas</v>
          </cell>
          <cell r="L4425" t="str">
            <v>Villamaria</v>
          </cell>
          <cell r="M4425" t="str">
            <v>Area Operativa 09 - Cauca-Valle-Caldas</v>
          </cell>
          <cell r="N4425" t="str">
            <v>Magdalena Cauca</v>
          </cell>
          <cell r="O4425" t="str">
            <v>Cauca</v>
          </cell>
          <cell r="P4425" t="str">
            <v>Requerido mediante correo electrónico</v>
          </cell>
          <cell r="Q4425">
            <v>1242</v>
          </cell>
        </row>
        <row r="4426">
          <cell r="B4426">
            <v>2615500031</v>
          </cell>
          <cell r="C4426" t="str">
            <v>SALAMINA CHEC - AUT  [2615500031]</v>
          </cell>
          <cell r="D4426" t="str">
            <v>Climática Principal</v>
          </cell>
          <cell r="E4426" t="str">
            <v>Automática con Telemetría</v>
          </cell>
          <cell r="F4426" t="str">
            <v>Activa</v>
          </cell>
          <cell r="G4426">
            <v>43285.434351851851</v>
          </cell>
          <cell r="H4426">
            <v>2179</v>
          </cell>
          <cell r="I4426">
            <v>5.0560722199999999</v>
          </cell>
          <cell r="J4426">
            <v>-75.492072220000011</v>
          </cell>
          <cell r="K4426" t="str">
            <v>Caldas</v>
          </cell>
          <cell r="L4426" t="str">
            <v>Manizales</v>
          </cell>
          <cell r="M4426" t="str">
            <v>Area Operativa 09 - Cauca-Valle-Caldas</v>
          </cell>
          <cell r="N4426" t="str">
            <v>Magdalena Cauca</v>
          </cell>
          <cell r="O4426" t="str">
            <v>Cauca</v>
          </cell>
          <cell r="P4426" t="str">
            <v>Requerido mediante correo electrónico</v>
          </cell>
          <cell r="Q4426">
            <v>0</v>
          </cell>
        </row>
        <row r="4427">
          <cell r="B4427">
            <v>2615500033</v>
          </cell>
          <cell r="C4427" t="str">
            <v>SANTA ISABEL PNNN - AUT  [2615500033]</v>
          </cell>
          <cell r="D4427" t="str">
            <v>Climática Principal</v>
          </cell>
          <cell r="E4427" t="str">
            <v>Automática con Telemetría</v>
          </cell>
          <cell r="F4427" t="str">
            <v>Activa</v>
          </cell>
          <cell r="G4427">
            <v>43285.434351851851</v>
          </cell>
          <cell r="H4427">
            <v>2314</v>
          </cell>
          <cell r="I4427">
            <v>5.03775</v>
          </cell>
          <cell r="J4427">
            <v>-75.434238890000003</v>
          </cell>
          <cell r="K4427" t="str">
            <v>Caldas</v>
          </cell>
          <cell r="L4427" t="str">
            <v>Manizales</v>
          </cell>
          <cell r="M4427" t="str">
            <v>Area Operativa 09 - Cauca-Valle-Caldas</v>
          </cell>
          <cell r="N4427" t="str">
            <v>Magdalena Cauca</v>
          </cell>
          <cell r="O4427" t="str">
            <v>Cauca</v>
          </cell>
          <cell r="P4427" t="str">
            <v>Requerido mediante correo electrónico</v>
          </cell>
          <cell r="Q4427" t="str">
            <v>Quebrada Manizales</v>
          </cell>
        </row>
        <row r="4428">
          <cell r="B4428">
            <v>2615700074</v>
          </cell>
          <cell r="C4428" t="str">
            <v>SKINCO - AUT  [2615700074]</v>
          </cell>
          <cell r="D4428" t="str">
            <v>Limnigráfica</v>
          </cell>
          <cell r="E4428" t="str">
            <v>Automática con Telemetría</v>
          </cell>
          <cell r="F4428" t="str">
            <v>Activa</v>
          </cell>
          <cell r="G4428">
            <v>43285.434351851851</v>
          </cell>
          <cell r="H4428">
            <v>1391</v>
          </cell>
          <cell r="I4428">
            <v>4.9970833299999997</v>
          </cell>
          <cell r="J4428">
            <v>-75.58105556000001</v>
          </cell>
          <cell r="K4428" t="str">
            <v>Caldas</v>
          </cell>
          <cell r="L4428" t="str">
            <v>Manizales</v>
          </cell>
          <cell r="M4428" t="str">
            <v>Area Operativa 09 - Cauca-Valle-Caldas</v>
          </cell>
          <cell r="N4428" t="str">
            <v>Magdalena Cauca</v>
          </cell>
          <cell r="O4428" t="str">
            <v>Cauca</v>
          </cell>
          <cell r="P4428" t="str">
            <v>Requerido mediante correo electrónico</v>
          </cell>
          <cell r="Q4428">
            <v>1236</v>
          </cell>
        </row>
        <row r="4429">
          <cell r="B4429">
            <v>2613700075</v>
          </cell>
          <cell r="C4429" t="str">
            <v>SUBESTACIÓN CAMPOALEGRE - AUT  [2613700075]</v>
          </cell>
          <cell r="D4429" t="str">
            <v>Limnigráfica</v>
          </cell>
          <cell r="E4429" t="str">
            <v>Automática con Telemetría</v>
          </cell>
          <cell r="F4429" t="str">
            <v>Activa</v>
          </cell>
          <cell r="G4429">
            <v>43285.434351851851</v>
          </cell>
          <cell r="H4429">
            <v>1385</v>
          </cell>
          <cell r="I4429">
            <v>4.96836111</v>
          </cell>
          <cell r="J4429">
            <v>-75.622972220000008</v>
          </cell>
          <cell r="K4429" t="str">
            <v>Caldas</v>
          </cell>
          <cell r="L4429" t="str">
            <v>Chinchina</v>
          </cell>
          <cell r="M4429" t="str">
            <v>Area Operativa 09 - Cauca-Valle-Caldas</v>
          </cell>
          <cell r="N4429" t="str">
            <v>Magdalena Cauca</v>
          </cell>
          <cell r="O4429" t="str">
            <v>Cauca</v>
          </cell>
          <cell r="P4429" t="str">
            <v>Requerido mediante correo electrónico</v>
          </cell>
          <cell r="Q4429">
            <v>1235</v>
          </cell>
        </row>
        <row r="4430">
          <cell r="B4430">
            <v>2615700076</v>
          </cell>
          <cell r="C4430" t="str">
            <v>SUBESTACIÓN GUACAICA - AUT  [2615700076]</v>
          </cell>
          <cell r="D4430" t="str">
            <v>Limnigráfica</v>
          </cell>
          <cell r="E4430" t="str">
            <v>Automática con Telemetría</v>
          </cell>
          <cell r="F4430" t="str">
            <v>Activa</v>
          </cell>
          <cell r="G4430">
            <v>43285.434351851851</v>
          </cell>
          <cell r="H4430">
            <v>1737</v>
          </cell>
          <cell r="I4430">
            <v>5.0502694400000001</v>
          </cell>
          <cell r="J4430">
            <v>-75.520972220000004</v>
          </cell>
          <cell r="K4430" t="str">
            <v>Caldas</v>
          </cell>
          <cell r="L4430" t="str">
            <v>Manizales</v>
          </cell>
          <cell r="M4430" t="str">
            <v>Area Operativa 09 - Cauca-Valle-Caldas</v>
          </cell>
          <cell r="N4430" t="str">
            <v>Magdalena Cauca</v>
          </cell>
          <cell r="O4430" t="str">
            <v>Cauca</v>
          </cell>
          <cell r="P4430" t="str">
            <v>Requerido mediante correo electrónico</v>
          </cell>
          <cell r="Q4430">
            <v>1236</v>
          </cell>
        </row>
        <row r="4431">
          <cell r="B4431">
            <v>2613700077</v>
          </cell>
          <cell r="C4431" t="str">
            <v>SUBESTACIÓN LA ESMERALDA - AUT  [2613700077]</v>
          </cell>
          <cell r="D4431" t="str">
            <v>Limnigráfica</v>
          </cell>
          <cell r="E4431" t="str">
            <v>Automática con Telemetría</v>
          </cell>
          <cell r="F4431" t="str">
            <v>Activa</v>
          </cell>
          <cell r="G4431">
            <v>43285.434351851851</v>
          </cell>
          <cell r="H4431">
            <v>1249</v>
          </cell>
          <cell r="I4431">
            <v>5.0016388899999997</v>
          </cell>
          <cell r="J4431">
            <v>-75.647416669999998</v>
          </cell>
          <cell r="K4431" t="str">
            <v>Caldas</v>
          </cell>
          <cell r="L4431" t="str">
            <v>Palestina (Caldas)</v>
          </cell>
          <cell r="M4431" t="str">
            <v>Area Operativa 09 - Cauca-Valle-Caldas</v>
          </cell>
          <cell r="N4431" t="str">
            <v>Magdalena Cauca</v>
          </cell>
          <cell r="O4431" t="str">
            <v>Cauca</v>
          </cell>
          <cell r="P4431" t="str">
            <v>Requerido mediante correo electrónico</v>
          </cell>
          <cell r="Q4431">
            <v>1235</v>
          </cell>
        </row>
        <row r="4432">
          <cell r="B4432">
            <v>2613700078</v>
          </cell>
          <cell r="C4432" t="str">
            <v>SUBESTACIÓN LA ESTRELLA - AUT  [2613700078]</v>
          </cell>
          <cell r="D4432" t="str">
            <v>Limnigráfica</v>
          </cell>
          <cell r="E4432" t="str">
            <v>Automática con Telemetría</v>
          </cell>
          <cell r="F4432" t="str">
            <v>Activa</v>
          </cell>
          <cell r="G4432">
            <v>43285.434351851851</v>
          </cell>
          <cell r="H4432">
            <v>1232</v>
          </cell>
          <cell r="I4432">
            <v>4.9790833299999999</v>
          </cell>
          <cell r="J4432">
            <v>-75.687805560000001</v>
          </cell>
          <cell r="K4432" t="str">
            <v>Caldas</v>
          </cell>
          <cell r="L4432" t="str">
            <v>Chinchina</v>
          </cell>
          <cell r="M4432" t="str">
            <v>Area Operativa 09 - Cauca-Valle-Caldas</v>
          </cell>
          <cell r="N4432" t="str">
            <v>Magdalena Cauca</v>
          </cell>
          <cell r="O4432" t="str">
            <v>Cauca</v>
          </cell>
          <cell r="P4432" t="str">
            <v>Requerido mediante correo electrónico</v>
          </cell>
          <cell r="Q4432">
            <v>1223</v>
          </cell>
        </row>
        <row r="4433">
          <cell r="B4433">
            <v>2615700079</v>
          </cell>
          <cell r="C4433" t="str">
            <v>SUBESTACIÓN MONTEVIDEO - AUT  [2615700079]</v>
          </cell>
          <cell r="D4433" t="str">
            <v>Limnigráfica</v>
          </cell>
          <cell r="E4433" t="str">
            <v>Automática con Telemetría</v>
          </cell>
          <cell r="F4433" t="str">
            <v>Activa</v>
          </cell>
          <cell r="G4433">
            <v>43285.434351851851</v>
          </cell>
          <cell r="H4433">
            <v>1947</v>
          </cell>
          <cell r="I4433">
            <v>5.03775</v>
          </cell>
          <cell r="J4433">
            <v>-75.483166669999989</v>
          </cell>
          <cell r="K4433" t="str">
            <v>Caldas</v>
          </cell>
          <cell r="L4433" t="str">
            <v>Villamaria</v>
          </cell>
          <cell r="M4433" t="str">
            <v>Area Operativa 09 - Cauca-Valle-Caldas</v>
          </cell>
          <cell r="N4433" t="str">
            <v>Magdalena Cauca</v>
          </cell>
          <cell r="O4433" t="str">
            <v>Cauca</v>
          </cell>
          <cell r="P4433" t="str">
            <v>Requerido mediante correo electrónico</v>
          </cell>
          <cell r="Q4433">
            <v>1236</v>
          </cell>
        </row>
        <row r="4434">
          <cell r="B4434">
            <v>2615700080</v>
          </cell>
          <cell r="C4434" t="str">
            <v>SUBESTACIÓN MUNICIPAL - AUT  [2615700080]</v>
          </cell>
          <cell r="D4434" t="str">
            <v>Limnigráfica</v>
          </cell>
          <cell r="E4434" t="str">
            <v>Automática con Telemetría</v>
          </cell>
          <cell r="F4434" t="str">
            <v>Activa</v>
          </cell>
          <cell r="G4434">
            <v>43285.434351851851</v>
          </cell>
          <cell r="H4434">
            <v>1790</v>
          </cell>
          <cell r="I4434">
            <v>5.0484444399999999</v>
          </cell>
          <cell r="J4434">
            <v>-75.518583329999998</v>
          </cell>
          <cell r="K4434" t="str">
            <v>Caldas</v>
          </cell>
          <cell r="L4434" t="str">
            <v>Villamaria</v>
          </cell>
          <cell r="M4434" t="str">
            <v>Area Operativa 09 - Cauca-Valle-Caldas</v>
          </cell>
          <cell r="N4434" t="str">
            <v>Magdalena Cauca</v>
          </cell>
          <cell r="O4434" t="str">
            <v>Cauca</v>
          </cell>
          <cell r="P4434" t="str">
            <v>Requerido mediante correo electrónico</v>
          </cell>
          <cell r="Q4434">
            <v>1236</v>
          </cell>
        </row>
        <row r="4435">
          <cell r="B4435">
            <v>2613700081</v>
          </cell>
          <cell r="C4435" t="str">
            <v>SUBESTACIÓN SAN FRANCISCO - AUT  [2613700081]</v>
          </cell>
          <cell r="D4435" t="str">
            <v>Limnigráfica</v>
          </cell>
          <cell r="E4435" t="str">
            <v>Automática con Telemetría</v>
          </cell>
          <cell r="F4435" t="str">
            <v>Activa</v>
          </cell>
          <cell r="G4435">
            <v>43285.434351851851</v>
          </cell>
          <cell r="H4435">
            <v>1118</v>
          </cell>
          <cell r="I4435">
            <v>5.0118611099999999</v>
          </cell>
          <cell r="J4435">
            <v>-75.732083329999995</v>
          </cell>
          <cell r="K4435" t="str">
            <v>RIsaralda</v>
          </cell>
          <cell r="L4435" t="str">
            <v>Marsella</v>
          </cell>
          <cell r="M4435" t="str">
            <v>Area Operativa 09 - Cauca-Valle-Caldas</v>
          </cell>
          <cell r="N4435" t="str">
            <v>Magdalena Cauca</v>
          </cell>
          <cell r="O4435" t="str">
            <v>Cauca</v>
          </cell>
          <cell r="P4435" t="str">
            <v>Requerido mediante correo electrónico</v>
          </cell>
          <cell r="Q4435" t="str">
            <v>Rio San Francisco</v>
          </cell>
        </row>
        <row r="4436">
          <cell r="B4436">
            <v>2615700082</v>
          </cell>
          <cell r="C4436" t="str">
            <v>SUBESTACIÓN SANCANCIO - AUT  [2615700082]</v>
          </cell>
          <cell r="D4436" t="str">
            <v>Limnigráfica</v>
          </cell>
          <cell r="E4436" t="str">
            <v>Automática con Telemetría</v>
          </cell>
          <cell r="F4436" t="str">
            <v>Activa</v>
          </cell>
          <cell r="G4436">
            <v>43285.434351851851</v>
          </cell>
          <cell r="H4436">
            <v>2195</v>
          </cell>
          <cell r="I4436">
            <v>5.0632222200000001</v>
          </cell>
          <cell r="J4436">
            <v>-75.481286109999999</v>
          </cell>
          <cell r="K4436" t="str">
            <v>Caldas</v>
          </cell>
          <cell r="L4436" t="str">
            <v>Manizales</v>
          </cell>
          <cell r="M4436" t="str">
            <v>Area Operativa 09 - Cauca-Valle-Caldas</v>
          </cell>
          <cell r="N4436" t="str">
            <v>Magdalena Cauca</v>
          </cell>
          <cell r="O4436" t="str">
            <v>Cauca</v>
          </cell>
          <cell r="P4436" t="str">
            <v>Requerido mediante correo electrónico</v>
          </cell>
          <cell r="Q4436" t="str">
            <v>Quebrada Olivares</v>
          </cell>
        </row>
        <row r="4437">
          <cell r="B4437">
            <v>2617700083</v>
          </cell>
          <cell r="C4437" t="str">
            <v>SUPÍA - AUT  [2617700083]</v>
          </cell>
          <cell r="D4437" t="str">
            <v>Limnigráfica</v>
          </cell>
          <cell r="E4437" t="str">
            <v>Automática con Telemetría</v>
          </cell>
          <cell r="F4437" t="str">
            <v>Activa</v>
          </cell>
          <cell r="G4437">
            <v>43285.434351851851</v>
          </cell>
          <cell r="H4437">
            <v>1239</v>
          </cell>
          <cell r="I4437">
            <v>5.4557000000000002</v>
          </cell>
          <cell r="J4437">
            <v>-75.656988889999994</v>
          </cell>
          <cell r="K4437" t="str">
            <v>Caldas</v>
          </cell>
          <cell r="L4437" t="str">
            <v>Supia</v>
          </cell>
          <cell r="M4437" t="str">
            <v>Area Operativa 09 - Cauca-Valle-Caldas</v>
          </cell>
          <cell r="N4437" t="str">
            <v>Magdalena Cauca</v>
          </cell>
          <cell r="O4437" t="str">
            <v>Cauca</v>
          </cell>
          <cell r="P4437" t="str">
            <v>Requerido mediante correo electrónico</v>
          </cell>
          <cell r="Q4437">
            <v>1245</v>
          </cell>
        </row>
        <row r="4438">
          <cell r="B4438">
            <v>2616700084</v>
          </cell>
          <cell r="C4438" t="str">
            <v>TAPIAS - AUT  [2616700084]</v>
          </cell>
          <cell r="D4438" t="str">
            <v>Limnigráfica</v>
          </cell>
          <cell r="E4438" t="str">
            <v>Automática con Telemetría</v>
          </cell>
          <cell r="F4438" t="str">
            <v>Activa</v>
          </cell>
          <cell r="G4438">
            <v>43285.434351851851</v>
          </cell>
          <cell r="H4438">
            <v>1718</v>
          </cell>
          <cell r="I4438">
            <v>5.5410277800000003</v>
          </cell>
          <cell r="J4438">
            <v>-75.458083329999994</v>
          </cell>
          <cell r="K4438" t="str">
            <v>Caldas</v>
          </cell>
          <cell r="L4438" t="str">
            <v>Pácora</v>
          </cell>
          <cell r="M4438" t="str">
            <v>Area Operativa 01 - Antioquia-Chocó</v>
          </cell>
          <cell r="N4438" t="str">
            <v>Magdalena Cauca</v>
          </cell>
          <cell r="O4438" t="str">
            <v>Cauca</v>
          </cell>
          <cell r="P4438" t="str">
            <v>Requerido mediante correo electrónico</v>
          </cell>
          <cell r="Q4438">
            <v>1239</v>
          </cell>
        </row>
        <row r="4439">
          <cell r="B4439">
            <v>2616700086</v>
          </cell>
          <cell r="C4439" t="str">
            <v>TESORITO - AUT  [2616700086]</v>
          </cell>
          <cell r="D4439" t="str">
            <v>Limnigráfica</v>
          </cell>
          <cell r="E4439" t="str">
            <v>Automática con Telemetría</v>
          </cell>
          <cell r="F4439" t="str">
            <v>Activa</v>
          </cell>
          <cell r="G4439">
            <v>43285.434351851851</v>
          </cell>
          <cell r="H4439">
            <v>825</v>
          </cell>
          <cell r="I4439">
            <v>5.2226749999999997</v>
          </cell>
          <cell r="J4439">
            <v>-75.637741669999997</v>
          </cell>
          <cell r="K4439" t="str">
            <v>Caldas</v>
          </cell>
          <cell r="L4439" t="str">
            <v>Neira</v>
          </cell>
          <cell r="M4439" t="str">
            <v>Area Operativa 09 - Cauca-Valle-Caldas</v>
          </cell>
          <cell r="N4439" t="str">
            <v>Magdalena Cauca</v>
          </cell>
          <cell r="O4439" t="str">
            <v>Cauca</v>
          </cell>
          <cell r="P4439" t="str">
            <v>Requerido mediante correo electrónico</v>
          </cell>
          <cell r="Q4439">
            <v>1246</v>
          </cell>
        </row>
        <row r="4440">
          <cell r="B4440">
            <v>2615500035</v>
          </cell>
          <cell r="C4440" t="str">
            <v>YARUMOS - AUT  [2615500035]</v>
          </cell>
          <cell r="D4440" t="str">
            <v>Climática Principal</v>
          </cell>
          <cell r="E4440" t="str">
            <v>Automática con Telemetría</v>
          </cell>
          <cell r="F4440" t="str">
            <v>Activa</v>
          </cell>
          <cell r="G4440">
            <v>43285.434351851851</v>
          </cell>
          <cell r="H4440">
            <v>1690</v>
          </cell>
          <cell r="I4440">
            <v>5.1119305600000002</v>
          </cell>
          <cell r="J4440">
            <v>-75.511222220000008</v>
          </cell>
          <cell r="K4440" t="str">
            <v>Caldas</v>
          </cell>
          <cell r="L4440" t="str">
            <v>Manizales</v>
          </cell>
          <cell r="M4440" t="str">
            <v>Area Operativa 09 - Cauca-Valle-Caldas</v>
          </cell>
          <cell r="N4440" t="str">
            <v>Magdalena Cauca</v>
          </cell>
          <cell r="O4440" t="str">
            <v>Cauca</v>
          </cell>
          <cell r="P4440" t="str">
            <v>Requerido mediante correo electrónico</v>
          </cell>
          <cell r="Q4440">
            <v>0</v>
          </cell>
        </row>
        <row r="4441">
          <cell r="B4441">
            <v>2615500013</v>
          </cell>
          <cell r="C4441" t="str">
            <v>ARANJUEZ - AUT  [2615500013]</v>
          </cell>
          <cell r="D4441" t="str">
            <v>Climática Principal</v>
          </cell>
          <cell r="E4441" t="str">
            <v>Automática con Telemetría</v>
          </cell>
          <cell r="F4441" t="str">
            <v>Activa</v>
          </cell>
          <cell r="G4441">
            <v>43285.434351851851</v>
          </cell>
          <cell r="H4441">
            <v>1915</v>
          </cell>
          <cell r="I4441">
            <v>5.0428333299999997</v>
          </cell>
          <cell r="J4441">
            <v>-75.500444439999995</v>
          </cell>
          <cell r="K4441" t="str">
            <v>Caldas</v>
          </cell>
          <cell r="L4441" t="str">
            <v>Manizales</v>
          </cell>
          <cell r="M4441" t="str">
            <v>Area Operativa 09 - Cauca-Valle-Caldas</v>
          </cell>
          <cell r="N4441" t="str">
            <v>Magdalena Cauca</v>
          </cell>
          <cell r="O4441" t="str">
            <v>Cauca</v>
          </cell>
          <cell r="P4441" t="str">
            <v>Requerido mediante correo electrónico</v>
          </cell>
          <cell r="Q4441">
            <v>0</v>
          </cell>
        </row>
        <row r="4442">
          <cell r="B4442">
            <v>2615700041</v>
          </cell>
          <cell r="C4442" t="str">
            <v>AUTOPISTAS DEL CAFÉ - AUT  [2615700041]</v>
          </cell>
          <cell r="D4442" t="str">
            <v>Limnigráfica</v>
          </cell>
          <cell r="E4442" t="str">
            <v>Automática con Telemetría</v>
          </cell>
          <cell r="F4442" t="str">
            <v>Activa</v>
          </cell>
          <cell r="G4442">
            <v>43285.434351851851</v>
          </cell>
          <cell r="H4442">
            <v>2032</v>
          </cell>
          <cell r="I4442">
            <v>5.0708333300000001</v>
          </cell>
          <cell r="J4442">
            <v>-75.49578056</v>
          </cell>
          <cell r="K4442" t="str">
            <v>Caldas</v>
          </cell>
          <cell r="L4442" t="str">
            <v>Manizales</v>
          </cell>
          <cell r="M4442" t="str">
            <v>Area Operativa 09 - Cauca-Valle-Caldas</v>
          </cell>
          <cell r="N4442" t="str">
            <v>Magdalena Cauca</v>
          </cell>
          <cell r="O4442" t="str">
            <v>Cauca</v>
          </cell>
          <cell r="P4442" t="str">
            <v>Requerido mediante correo electrónico</v>
          </cell>
          <cell r="Q4442">
            <v>1219</v>
          </cell>
        </row>
        <row r="4443">
          <cell r="B4443">
            <v>2615700042</v>
          </cell>
          <cell r="C4443" t="str">
            <v>BOCATOMA RÍO BLANCO - AUT  [2615700042]</v>
          </cell>
          <cell r="D4443" t="str">
            <v>Limnigráfica</v>
          </cell>
          <cell r="E4443" t="str">
            <v>Automática con Telemetría</v>
          </cell>
          <cell r="F4443" t="str">
            <v>Activa</v>
          </cell>
          <cell r="G4443">
            <v>43285.434351851851</v>
          </cell>
          <cell r="H4443">
            <v>2032</v>
          </cell>
          <cell r="I4443">
            <v>5.0421361099999995</v>
          </cell>
          <cell r="J4443">
            <v>-75.474888890000003</v>
          </cell>
          <cell r="K4443" t="str">
            <v>Caldas</v>
          </cell>
          <cell r="L4443" t="str">
            <v>Manizales</v>
          </cell>
          <cell r="M4443" t="str">
            <v>Area Operativa 09 - Cauca-Valle-Caldas</v>
          </cell>
          <cell r="N4443" t="str">
            <v>Magdalena Cauca</v>
          </cell>
          <cell r="O4443" t="str">
            <v>Cauca</v>
          </cell>
          <cell r="P4443" t="str">
            <v>Requerido mediante correo electrónico</v>
          </cell>
          <cell r="Q4443">
            <v>1219</v>
          </cell>
        </row>
        <row r="4444">
          <cell r="B4444">
            <v>2615700043</v>
          </cell>
          <cell r="C4444" t="str">
            <v>BOMBEROS VOLUNTARIOS - AUT  [2615700043]</v>
          </cell>
          <cell r="D4444" t="str">
            <v>Limnigráfica</v>
          </cell>
          <cell r="E4444" t="str">
            <v>Automática con Telemetría</v>
          </cell>
          <cell r="F4444" t="str">
            <v>Activa</v>
          </cell>
          <cell r="G4444">
            <v>43285.434351851851</v>
          </cell>
          <cell r="H4444">
            <v>1630</v>
          </cell>
          <cell r="I4444">
            <v>5.0639277800000002</v>
          </cell>
          <cell r="J4444">
            <v>-75.547630560000002</v>
          </cell>
          <cell r="K4444" t="str">
            <v>Caldas</v>
          </cell>
          <cell r="L4444" t="str">
            <v>Manizales</v>
          </cell>
          <cell r="M4444" t="str">
            <v>Area Operativa 09 - Cauca-Valle-Caldas</v>
          </cell>
          <cell r="N4444" t="str">
            <v>Magdalena Cauca</v>
          </cell>
          <cell r="O4444" t="str">
            <v>Cauca</v>
          </cell>
          <cell r="P4444" t="str">
            <v>Requerido mediante correo electrónico</v>
          </cell>
          <cell r="Q4444">
            <v>1221</v>
          </cell>
        </row>
        <row r="4445">
          <cell r="B4445">
            <v>2615700044</v>
          </cell>
          <cell r="C4445" t="str">
            <v>BOSQUE POPULAR - AUT  [2615700044]</v>
          </cell>
          <cell r="D4445" t="str">
            <v>Limnigráfica</v>
          </cell>
          <cell r="E4445" t="str">
            <v>Automática con Telemetría</v>
          </cell>
          <cell r="F4445" t="str">
            <v>Activa</v>
          </cell>
          <cell r="G4445">
            <v>43285.434351851851</v>
          </cell>
          <cell r="H4445">
            <v>2046</v>
          </cell>
          <cell r="I4445">
            <v>5.0891472200000001</v>
          </cell>
          <cell r="J4445">
            <v>-75.52618056</v>
          </cell>
          <cell r="K4445" t="str">
            <v>Caldas</v>
          </cell>
          <cell r="L4445" t="str">
            <v>Manizales</v>
          </cell>
          <cell r="M4445" t="str">
            <v>Area Operativa 09 - Cauca-Valle-Caldas</v>
          </cell>
          <cell r="N4445" t="str">
            <v>Magdalena Cauca</v>
          </cell>
          <cell r="O4445" t="str">
            <v>Cauca</v>
          </cell>
          <cell r="P4445" t="str">
            <v>Requerido mediante correo electrónico</v>
          </cell>
          <cell r="Q4445">
            <v>1222</v>
          </cell>
        </row>
        <row r="4446">
          <cell r="B4446">
            <v>2615500014</v>
          </cell>
          <cell r="C4446" t="str">
            <v>BOSQUES DEL NORTE - AUT  [2615500014]</v>
          </cell>
          <cell r="D4446" t="str">
            <v>Climática Principal</v>
          </cell>
          <cell r="E4446" t="str">
            <v>Automática con Telemetría</v>
          </cell>
          <cell r="F4446" t="str">
            <v>Activa</v>
          </cell>
          <cell r="G4446">
            <v>43285.434351851851</v>
          </cell>
          <cell r="H4446">
            <v>2126</v>
          </cell>
          <cell r="I4446">
            <v>5.08305556</v>
          </cell>
          <cell r="J4446">
            <v>-75.488611110000008</v>
          </cell>
          <cell r="K4446" t="str">
            <v>Caldas</v>
          </cell>
          <cell r="L4446" t="str">
            <v>Manizales</v>
          </cell>
          <cell r="M4446" t="str">
            <v>Area Operativa 09 - Cauca-Valle-Caldas</v>
          </cell>
          <cell r="N4446" t="str">
            <v>Magdalena Cauca</v>
          </cell>
          <cell r="O4446" t="str">
            <v>Cauca</v>
          </cell>
          <cell r="P4446" t="str">
            <v>Requerido mediante correo electrónico</v>
          </cell>
          <cell r="Q4446">
            <v>0</v>
          </cell>
        </row>
        <row r="4447">
          <cell r="B4447">
            <v>2615500016</v>
          </cell>
          <cell r="C4447" t="str">
            <v>CUMANDAY P.N.N.N - AUT  [2615500016]</v>
          </cell>
          <cell r="D4447" t="str">
            <v>Climática Principal</v>
          </cell>
          <cell r="E4447" t="str">
            <v>Automática con Telemetría</v>
          </cell>
          <cell r="F4447" t="str">
            <v>Activa</v>
          </cell>
          <cell r="G4447">
            <v>43285.434351851851</v>
          </cell>
          <cell r="H4447">
            <v>1940</v>
          </cell>
          <cell r="I4447">
            <v>5.0519305599999997</v>
          </cell>
          <cell r="J4447">
            <v>-75.535038889999996</v>
          </cell>
          <cell r="K4447" t="str">
            <v>Caldas</v>
          </cell>
          <cell r="L4447" t="str">
            <v>Manizales</v>
          </cell>
          <cell r="M4447" t="str">
            <v>Area Operativa 09 - Cauca-Valle-Caldas</v>
          </cell>
          <cell r="N4447" t="str">
            <v>Magdalena Cauca</v>
          </cell>
          <cell r="O4447" t="str">
            <v>Cauca</v>
          </cell>
          <cell r="P4447" t="str">
            <v>Requerido mediante correo electrónico</v>
          </cell>
          <cell r="Q4447">
            <v>0</v>
          </cell>
        </row>
        <row r="4448">
          <cell r="B4448">
            <v>2615700049</v>
          </cell>
          <cell r="C4448" t="str">
            <v>EL JORDAN - AUT  [2615700049]</v>
          </cell>
          <cell r="D4448" t="str">
            <v>Limnigráfica</v>
          </cell>
          <cell r="E4448" t="str">
            <v>Automática con Telemetría</v>
          </cell>
          <cell r="F4448" t="str">
            <v>Activa</v>
          </cell>
          <cell r="G4448">
            <v>43285.434351851851</v>
          </cell>
          <cell r="H4448">
            <v>1100</v>
          </cell>
          <cell r="I4448">
            <v>5.0601777800000001</v>
          </cell>
          <cell r="J4448">
            <v>-75.607225</v>
          </cell>
          <cell r="K4448" t="str">
            <v>Caldas</v>
          </cell>
          <cell r="L4448" t="str">
            <v>Manizales</v>
          </cell>
          <cell r="M4448" t="str">
            <v>Area Operativa 09 - Cauca-Valle-Caldas</v>
          </cell>
          <cell r="N4448" t="str">
            <v>Magdalena Cauca</v>
          </cell>
          <cell r="O4448" t="str">
            <v>Cauca</v>
          </cell>
          <cell r="P4448" t="str">
            <v>Requerido mediante correo electrónico</v>
          </cell>
          <cell r="Q4448">
            <v>1228</v>
          </cell>
        </row>
        <row r="4449">
          <cell r="B4449">
            <v>2615500018</v>
          </cell>
          <cell r="C4449" t="str">
            <v>EL MIRADOR - AUT  [2615500018]</v>
          </cell>
          <cell r="D4449" t="str">
            <v>Climática Principal</v>
          </cell>
          <cell r="E4449" t="str">
            <v>Automática con Telemetría</v>
          </cell>
          <cell r="F4449" t="str">
            <v>Activa</v>
          </cell>
          <cell r="G4449">
            <v>43285.434351851851</v>
          </cell>
          <cell r="H4449">
            <v>2112</v>
          </cell>
          <cell r="I4449">
            <v>5.0613888899999999</v>
          </cell>
          <cell r="J4449">
            <v>-75.519722220000006</v>
          </cell>
          <cell r="K4449" t="str">
            <v>Caldas</v>
          </cell>
          <cell r="L4449" t="str">
            <v>Manizales</v>
          </cell>
          <cell r="M4449" t="str">
            <v>Area Operativa 09 - Cauca-Valle-Caldas</v>
          </cell>
          <cell r="N4449" t="str">
            <v>Magdalena Cauca</v>
          </cell>
          <cell r="O4449" t="str">
            <v>Cauca</v>
          </cell>
          <cell r="P4449" t="str">
            <v>Requerido mediante correo electrónico</v>
          </cell>
          <cell r="Q4449">
            <v>0</v>
          </cell>
        </row>
        <row r="4450">
          <cell r="B4450">
            <v>2615700050</v>
          </cell>
          <cell r="C4450" t="str">
            <v>EL POPAL - AUT  [2615700050]</v>
          </cell>
          <cell r="D4450" t="str">
            <v>Limnigráfica</v>
          </cell>
          <cell r="E4450" t="str">
            <v>Automática con Telemetría</v>
          </cell>
          <cell r="F4450" t="str">
            <v>Activa</v>
          </cell>
          <cell r="G4450">
            <v>43285.434351851851</v>
          </cell>
          <cell r="H4450">
            <v>1784</v>
          </cell>
          <cell r="I4450">
            <v>5.0509666700000002</v>
          </cell>
          <cell r="J4450">
            <v>-75.51768611</v>
          </cell>
          <cell r="K4450" t="str">
            <v>Caldas</v>
          </cell>
          <cell r="L4450" t="str">
            <v>Manizales</v>
          </cell>
          <cell r="M4450" t="str">
            <v>Area Operativa 09 - Cauca-Valle-Caldas</v>
          </cell>
          <cell r="N4450" t="str">
            <v>Magdalena Cauca</v>
          </cell>
          <cell r="O4450" t="str">
            <v>Cauca</v>
          </cell>
          <cell r="P4450" t="str">
            <v>Requerido mediante correo electrónico</v>
          </cell>
          <cell r="Q4450">
            <v>1229</v>
          </cell>
        </row>
        <row r="4451">
          <cell r="B4451">
            <v>2615500019</v>
          </cell>
          <cell r="C4451" t="str">
            <v>EMAS - AUT  [2615500019]</v>
          </cell>
          <cell r="D4451" t="str">
            <v>Climática Principal</v>
          </cell>
          <cell r="E4451" t="str">
            <v>Automática con Telemetría</v>
          </cell>
          <cell r="F4451" t="str">
            <v>Activa</v>
          </cell>
          <cell r="G4451">
            <v>43285.434351851851</v>
          </cell>
          <cell r="H4451">
            <v>2570</v>
          </cell>
          <cell r="I4451">
            <v>5.0725138899999997</v>
          </cell>
          <cell r="J4451">
            <v>-75.43843056</v>
          </cell>
          <cell r="K4451" t="str">
            <v>Caldas</v>
          </cell>
          <cell r="L4451" t="str">
            <v>Manizales</v>
          </cell>
          <cell r="M4451" t="str">
            <v>Area Operativa 09 - Cauca-Valle-Caldas</v>
          </cell>
          <cell r="N4451" t="str">
            <v>Magdalena Cauca</v>
          </cell>
          <cell r="O4451" t="str">
            <v>Cauca</v>
          </cell>
          <cell r="P4451" t="str">
            <v>Requerido mediante correo electrónico</v>
          </cell>
          <cell r="Q4451">
            <v>0</v>
          </cell>
        </row>
        <row r="4452">
          <cell r="B4452">
            <v>2615700051</v>
          </cell>
          <cell r="C4452" t="str">
            <v>EXPOFERIAS - AUT  [2615700051]</v>
          </cell>
          <cell r="D4452" t="str">
            <v>Limnigráfica</v>
          </cell>
          <cell r="E4452" t="str">
            <v>Automática con Telemetría</v>
          </cell>
          <cell r="F4452" t="str">
            <v>Activa</v>
          </cell>
          <cell r="G4452">
            <v>43285.434351851851</v>
          </cell>
          <cell r="H4452">
            <v>4240</v>
          </cell>
          <cell r="I4452">
            <v>4.9149444400000002</v>
          </cell>
          <cell r="J4452">
            <v>-75.365472220000001</v>
          </cell>
          <cell r="K4452" t="str">
            <v>Caldas</v>
          </cell>
          <cell r="L4452" t="str">
            <v>Villamaria</v>
          </cell>
          <cell r="M4452" t="str">
            <v>Area Operativa 09 - Cauca-Valle-Caldas</v>
          </cell>
          <cell r="N4452" t="str">
            <v>Magdalena Cauca</v>
          </cell>
          <cell r="O4452" t="str">
            <v>Cauca</v>
          </cell>
          <cell r="P4452" t="str">
            <v>Requerido mediante correo electrónico</v>
          </cell>
          <cell r="Q4452">
            <v>1230</v>
          </cell>
        </row>
        <row r="4453">
          <cell r="B4453">
            <v>2615500020</v>
          </cell>
          <cell r="C4453" t="str">
            <v>FINCA LA PAZ - AUT  [2615500020]</v>
          </cell>
          <cell r="D4453" t="str">
            <v>Climática Principal</v>
          </cell>
          <cell r="E4453" t="str">
            <v>Automática con Telemetría</v>
          </cell>
          <cell r="F4453" t="str">
            <v>Activa</v>
          </cell>
          <cell r="G4453">
            <v>43285.434351851851</v>
          </cell>
          <cell r="H4453">
            <v>2060</v>
          </cell>
          <cell r="I4453">
            <v>5.0803944400000001</v>
          </cell>
          <cell r="J4453">
            <v>-75.508941669999999</v>
          </cell>
          <cell r="K4453" t="str">
            <v>Caldas</v>
          </cell>
          <cell r="L4453" t="str">
            <v>Manizales</v>
          </cell>
          <cell r="M4453" t="str">
            <v>Area Operativa 09 - Cauca-Valle-Caldas</v>
          </cell>
          <cell r="N4453" t="str">
            <v>Magdalena Cauca</v>
          </cell>
          <cell r="O4453" t="str">
            <v>Cauca</v>
          </cell>
          <cell r="P4453" t="str">
            <v>Requerido mediante correo electrónico</v>
          </cell>
          <cell r="Q4453">
            <v>0</v>
          </cell>
        </row>
        <row r="4454">
          <cell r="B4454">
            <v>2615500022</v>
          </cell>
          <cell r="C4454" t="str">
            <v>HOSPITAL DE CALDAS - AUT  [2615500022]</v>
          </cell>
          <cell r="D4454" t="str">
            <v>Climática Principal</v>
          </cell>
          <cell r="E4454" t="str">
            <v>Automática con Telemetría</v>
          </cell>
          <cell r="F4454" t="str">
            <v>Activa</v>
          </cell>
          <cell r="G4454">
            <v>43285.434351851851</v>
          </cell>
          <cell r="H4454">
            <v>2900</v>
          </cell>
          <cell r="I4454">
            <v>5.0545</v>
          </cell>
          <cell r="J4454">
            <v>-75.411299999999997</v>
          </cell>
          <cell r="K4454" t="str">
            <v>Caldas</v>
          </cell>
          <cell r="L4454" t="str">
            <v>Manizales</v>
          </cell>
          <cell r="M4454" t="str">
            <v>Area Operativa 09 - Cauca-Valle-Caldas</v>
          </cell>
          <cell r="N4454" t="str">
            <v>Magdalena Cauca</v>
          </cell>
          <cell r="O4454" t="str">
            <v>Cauca</v>
          </cell>
          <cell r="P4454" t="str">
            <v>Requerido mediante correo electrónico</v>
          </cell>
          <cell r="Q4454">
            <v>0</v>
          </cell>
        </row>
        <row r="4455">
          <cell r="B4455">
            <v>2615500023</v>
          </cell>
          <cell r="C4455" t="str">
            <v>INGEOMINAS - AUT  [2615500023]</v>
          </cell>
          <cell r="D4455" t="str">
            <v>Climática Principal</v>
          </cell>
          <cell r="E4455" t="str">
            <v>Automática con Telemetría</v>
          </cell>
          <cell r="F4455" t="str">
            <v>Activa</v>
          </cell>
          <cell r="G4455">
            <v>43285.434351851851</v>
          </cell>
          <cell r="H4455">
            <v>2183</v>
          </cell>
          <cell r="I4455">
            <v>5.0629444399999999</v>
          </cell>
          <cell r="J4455">
            <v>-75.500583329999998</v>
          </cell>
          <cell r="K4455" t="str">
            <v>Caldas</v>
          </cell>
          <cell r="L4455" t="str">
            <v>Manizales</v>
          </cell>
          <cell r="M4455" t="str">
            <v>Area Operativa 09 - Cauca-Valle-Caldas</v>
          </cell>
          <cell r="N4455" t="str">
            <v>Magdalena Cauca</v>
          </cell>
          <cell r="O4455" t="str">
            <v>Cauca</v>
          </cell>
          <cell r="P4455" t="str">
            <v>Requerido mediante correo electrónico</v>
          </cell>
          <cell r="Q4455">
            <v>0</v>
          </cell>
        </row>
        <row r="4456">
          <cell r="B4456">
            <v>2615700054</v>
          </cell>
          <cell r="C4456" t="str">
            <v>JARDINES - AUT  [2615700054]</v>
          </cell>
          <cell r="D4456" t="str">
            <v>Limnigráfica</v>
          </cell>
          <cell r="E4456" t="str">
            <v>Automática con Telemetría</v>
          </cell>
          <cell r="F4456" t="str">
            <v>Activa</v>
          </cell>
          <cell r="G4456">
            <v>43285.434351851851</v>
          </cell>
          <cell r="H4456">
            <v>2240</v>
          </cell>
          <cell r="I4456">
            <v>5.0653555599999995</v>
          </cell>
          <cell r="J4456">
            <v>-75.447136110000002</v>
          </cell>
          <cell r="K4456" t="str">
            <v>Caldas</v>
          </cell>
          <cell r="L4456" t="str">
            <v>Manizales</v>
          </cell>
          <cell r="M4456" t="str">
            <v>Area Operativa 09 - Cauca-Valle-Caldas</v>
          </cell>
          <cell r="N4456" t="str">
            <v>Magdalena Cauca</v>
          </cell>
          <cell r="O4456" t="str">
            <v>Cauca</v>
          </cell>
          <cell r="P4456" t="str">
            <v>Requerido mediante correo electrónico</v>
          </cell>
          <cell r="Q4456" t="str">
            <v>Quebrada Olivares</v>
          </cell>
        </row>
        <row r="4457">
          <cell r="B4457">
            <v>2615700055</v>
          </cell>
          <cell r="C4457" t="str">
            <v>LA BATEA - AUT  [2615700055]</v>
          </cell>
          <cell r="D4457" t="str">
            <v>Limnigráfica</v>
          </cell>
          <cell r="E4457" t="str">
            <v>Automática con Telemetría</v>
          </cell>
          <cell r="F4457" t="str">
            <v>Activa</v>
          </cell>
          <cell r="G4457">
            <v>43285.434351851851</v>
          </cell>
          <cell r="H4457">
            <v>2030</v>
          </cell>
          <cell r="I4457">
            <v>5.0707277800000004</v>
          </cell>
          <cell r="J4457">
            <v>-75.50012778</v>
          </cell>
          <cell r="K4457" t="str">
            <v>Caldas</v>
          </cell>
          <cell r="L4457" t="str">
            <v>Manizales</v>
          </cell>
          <cell r="M4457" t="str">
            <v>Area Operativa 09 - Cauca-Valle-Caldas</v>
          </cell>
          <cell r="N4457" t="str">
            <v>Magdalena Cauca</v>
          </cell>
          <cell r="O4457" t="str">
            <v>Cauca</v>
          </cell>
          <cell r="P4457" t="str">
            <v>Requerido mediante correo electrónico</v>
          </cell>
          <cell r="Q4457" t="str">
            <v>Quebrada Olivares</v>
          </cell>
        </row>
        <row r="4458">
          <cell r="B4458">
            <v>2615500024</v>
          </cell>
          <cell r="C4458" t="str">
            <v>LA NUBIA - AUT  [2615500024]</v>
          </cell>
          <cell r="D4458" t="str">
            <v>Climática Principal</v>
          </cell>
          <cell r="E4458" t="str">
            <v>Automática con Telemetría</v>
          </cell>
          <cell r="F4458" t="str">
            <v>Activa</v>
          </cell>
          <cell r="G4458">
            <v>43285.434351851851</v>
          </cell>
          <cell r="H4458">
            <v>2226</v>
          </cell>
          <cell r="I4458">
            <v>5.0714444399999996</v>
          </cell>
          <cell r="J4458">
            <v>-75.524305560000002</v>
          </cell>
          <cell r="K4458" t="str">
            <v>Caldas</v>
          </cell>
          <cell r="L4458" t="str">
            <v>Manizales</v>
          </cell>
          <cell r="M4458" t="str">
            <v>Area Operativa 09 - Cauca-Valle-Caldas</v>
          </cell>
          <cell r="N4458" t="str">
            <v>Magdalena Cauca</v>
          </cell>
          <cell r="O4458" t="str">
            <v>Cauca</v>
          </cell>
          <cell r="P4458" t="str">
            <v>Requerido mediante correo electrónico</v>
          </cell>
          <cell r="Q4458">
            <v>0</v>
          </cell>
        </row>
        <row r="4459">
          <cell r="B4459">
            <v>2615500025</v>
          </cell>
          <cell r="C4459" t="str">
            <v>LA PALMA - AUT  [2615500025]</v>
          </cell>
          <cell r="D4459" t="str">
            <v>Climática Principal</v>
          </cell>
          <cell r="E4459" t="str">
            <v>Automática con Telemetría</v>
          </cell>
          <cell r="F4459" t="str">
            <v>Activa</v>
          </cell>
          <cell r="G4459">
            <v>43285.434351851851</v>
          </cell>
          <cell r="H4459">
            <v>2092</v>
          </cell>
          <cell r="I4459">
            <v>5.0289166700000001</v>
          </cell>
          <cell r="J4459">
            <v>-75.472222220000006</v>
          </cell>
          <cell r="K4459" t="str">
            <v>Caldas</v>
          </cell>
          <cell r="L4459" t="str">
            <v>Manizales</v>
          </cell>
          <cell r="M4459" t="str">
            <v>Area Operativa 09 - Cauca-Valle-Caldas</v>
          </cell>
          <cell r="N4459" t="str">
            <v>Magdalena Cauca</v>
          </cell>
          <cell r="O4459" t="str">
            <v>Cauca</v>
          </cell>
          <cell r="P4459" t="str">
            <v>Requerido mediante correo electrónico</v>
          </cell>
          <cell r="Q4459">
            <v>0</v>
          </cell>
        </row>
        <row r="4460">
          <cell r="B4460">
            <v>2615700058</v>
          </cell>
          <cell r="C4460" t="str">
            <v>LAVADERO LOS PUENTES - AUT  [2615700058]</v>
          </cell>
          <cell r="D4460" t="str">
            <v>Limnigráfica</v>
          </cell>
          <cell r="E4460" t="str">
            <v>Automática con Telemetría</v>
          </cell>
          <cell r="F4460" t="str">
            <v>Activa</v>
          </cell>
          <cell r="G4460">
            <v>43285.434351851851</v>
          </cell>
          <cell r="H4460">
            <v>2002</v>
          </cell>
          <cell r="I4460">
            <v>5.0584944399999996</v>
          </cell>
          <cell r="J4460">
            <v>-75.504186109999992</v>
          </cell>
          <cell r="K4460" t="str">
            <v>Caldas</v>
          </cell>
          <cell r="L4460" t="str">
            <v>Manizales</v>
          </cell>
          <cell r="M4460" t="str">
            <v>Area Operativa 09 - Cauca-Valle-Caldas</v>
          </cell>
          <cell r="N4460" t="str">
            <v>Magdalena Cauca</v>
          </cell>
          <cell r="O4460" t="str">
            <v>Cauca</v>
          </cell>
          <cell r="P4460" t="str">
            <v>Requerido mediante correo electrónico</v>
          </cell>
          <cell r="Q4460">
            <v>1233</v>
          </cell>
        </row>
        <row r="4461">
          <cell r="B4461">
            <v>2615700059</v>
          </cell>
          <cell r="C4461" t="str">
            <v>LOS MOLINOS P.N.N.N. - AUT  [2615700059]</v>
          </cell>
          <cell r="D4461" t="str">
            <v>Limnigráfica</v>
          </cell>
          <cell r="E4461" t="str">
            <v>Automática con Telemetría</v>
          </cell>
          <cell r="F4461" t="str">
            <v>Activa</v>
          </cell>
          <cell r="G4461">
            <v>43285.434351851851</v>
          </cell>
          <cell r="H4461">
            <v>1890</v>
          </cell>
          <cell r="I4461">
            <v>5.0501916699999994</v>
          </cell>
          <cell r="J4461">
            <v>-75.506433329999993</v>
          </cell>
          <cell r="K4461" t="str">
            <v>Caldas</v>
          </cell>
          <cell r="L4461" t="str">
            <v>Manizales</v>
          </cell>
          <cell r="M4461" t="str">
            <v>Area Operativa 09 - Cauca-Valle-Caldas</v>
          </cell>
          <cell r="N4461" t="str">
            <v>Magdalena Cauca</v>
          </cell>
          <cell r="O4461" t="str">
            <v>Cauca</v>
          </cell>
          <cell r="P4461" t="str">
            <v>Requerido mediante correo electrónico</v>
          </cell>
          <cell r="Q4461">
            <v>1233</v>
          </cell>
        </row>
        <row r="4462">
          <cell r="B4462">
            <v>2615700063</v>
          </cell>
          <cell r="C4462" t="str">
            <v>MIRADOR DE VILLAPILAR - AUT  [2615700063]</v>
          </cell>
          <cell r="D4462" t="str">
            <v>Limnigráfica</v>
          </cell>
          <cell r="E4462" t="str">
            <v>Automática con Telemetría</v>
          </cell>
          <cell r="F4462" t="str">
            <v>Activa</v>
          </cell>
          <cell r="G4462">
            <v>43285.434351851851</v>
          </cell>
          <cell r="H4462">
            <v>4450</v>
          </cell>
          <cell r="I4462">
            <v>4.9091111100000004</v>
          </cell>
          <cell r="J4462">
            <v>-75.427083330000002</v>
          </cell>
          <cell r="K4462" t="str">
            <v>Caldas</v>
          </cell>
          <cell r="L4462" t="str">
            <v>Villamaria</v>
          </cell>
          <cell r="M4462" t="str">
            <v>Area Operativa 09 - Cauca-Valle-Caldas</v>
          </cell>
          <cell r="N4462" t="str">
            <v>Magdalena Cauca</v>
          </cell>
          <cell r="O4462" t="str">
            <v>Cauca</v>
          </cell>
          <cell r="P4462" t="str">
            <v>Requerido mediante correo electrónico</v>
          </cell>
          <cell r="Q4462" t="str">
            <v>Qda Nereidas</v>
          </cell>
        </row>
        <row r="4463">
          <cell r="B4463">
            <v>2615500027</v>
          </cell>
          <cell r="C4463" t="str">
            <v>NEIRA HOGARES JUVENILES - AUT  [2615500027]</v>
          </cell>
          <cell r="D4463" t="str">
            <v>Climática Principal</v>
          </cell>
          <cell r="E4463" t="str">
            <v>Automática con Telemetría</v>
          </cell>
          <cell r="F4463" t="str">
            <v>Activa</v>
          </cell>
          <cell r="G4463">
            <v>43285.434351851851</v>
          </cell>
          <cell r="H4463">
            <v>2256</v>
          </cell>
          <cell r="I4463">
            <v>5.0543249999999995</v>
          </cell>
          <cell r="J4463">
            <v>-75.479908330000001</v>
          </cell>
          <cell r="K4463" t="str">
            <v>Caldas</v>
          </cell>
          <cell r="L4463" t="str">
            <v>Manizales</v>
          </cell>
          <cell r="M4463" t="str">
            <v>Area Operativa 09 - Cauca-Valle-Caldas</v>
          </cell>
          <cell r="N4463" t="str">
            <v>Magdalena Cauca</v>
          </cell>
          <cell r="O4463" t="str">
            <v>Cauca</v>
          </cell>
          <cell r="P4463" t="str">
            <v>Requerido mediante correo electrónico</v>
          </cell>
          <cell r="Q4463">
            <v>0</v>
          </cell>
        </row>
        <row r="4464">
          <cell r="B4464">
            <v>2615700064</v>
          </cell>
          <cell r="C4464" t="str">
            <v>NEREIDAS CHEC - AUT  [2615700064]</v>
          </cell>
          <cell r="D4464" t="str">
            <v>Limnigráfica</v>
          </cell>
          <cell r="E4464" t="str">
            <v>Automática con Telemetría</v>
          </cell>
          <cell r="F4464" t="str">
            <v>Activa</v>
          </cell>
          <cell r="G4464">
            <v>43285.434351851851</v>
          </cell>
          <cell r="H4464">
            <v>1970</v>
          </cell>
          <cell r="I4464">
            <v>5.0317777799999996</v>
          </cell>
          <cell r="J4464">
            <v>-75.477913890000011</v>
          </cell>
          <cell r="K4464" t="str">
            <v>Caldas</v>
          </cell>
          <cell r="L4464" t="str">
            <v>Villamaria</v>
          </cell>
          <cell r="M4464" t="str">
            <v>Area Operativa 09 - Cauca-Valle-Caldas</v>
          </cell>
          <cell r="N4464" t="str">
            <v>Magdalena Cauca</v>
          </cell>
          <cell r="O4464" t="str">
            <v>Cauca</v>
          </cell>
          <cell r="P4464" t="str">
            <v>Requerido mediante correo electrónico</v>
          </cell>
          <cell r="Q4464">
            <v>1236</v>
          </cell>
        </row>
        <row r="4465">
          <cell r="B4465">
            <v>2615700065</v>
          </cell>
          <cell r="C4465" t="str">
            <v>NEREIDAS P.N.N.N. - AUT  [2615700065]</v>
          </cell>
          <cell r="D4465" t="str">
            <v>Limnigráfica</v>
          </cell>
          <cell r="E4465" t="str">
            <v>Automática con Telemetría</v>
          </cell>
          <cell r="F4465" t="str">
            <v>Activa</v>
          </cell>
          <cell r="G4465">
            <v>43285.434351851851</v>
          </cell>
          <cell r="H4465">
            <v>2053</v>
          </cell>
          <cell r="I4465">
            <v>4.9922138900000004</v>
          </cell>
          <cell r="J4465">
            <v>-75.560352780000002</v>
          </cell>
          <cell r="K4465" t="str">
            <v>Caldas</v>
          </cell>
          <cell r="L4465" t="str">
            <v>Manizales</v>
          </cell>
          <cell r="M4465" t="str">
            <v>Area Operativa 09 - Cauca-Valle-Caldas</v>
          </cell>
          <cell r="N4465" t="str">
            <v>Magdalena Cauca</v>
          </cell>
          <cell r="O4465" t="str">
            <v>Cauca</v>
          </cell>
          <cell r="P4465" t="str">
            <v>Requerido mediante correo electrónico</v>
          </cell>
          <cell r="Q4465">
            <v>1236</v>
          </cell>
        </row>
        <row r="4466">
          <cell r="B4466">
            <v>2615500029</v>
          </cell>
          <cell r="C4466" t="str">
            <v>PIRINEOS - AUT  [2615500029]</v>
          </cell>
          <cell r="D4466" t="str">
            <v>Climática Principal</v>
          </cell>
          <cell r="E4466" t="str">
            <v>Automática con Telemetría</v>
          </cell>
          <cell r="F4466" t="str">
            <v>Activa</v>
          </cell>
          <cell r="G4466">
            <v>43285.434351851851</v>
          </cell>
          <cell r="H4466">
            <v>2094</v>
          </cell>
          <cell r="I4466">
            <v>5.07393333</v>
          </cell>
          <cell r="J4466">
            <v>-75.499394440000003</v>
          </cell>
          <cell r="K4466" t="str">
            <v>Caldas</v>
          </cell>
          <cell r="L4466" t="str">
            <v>Manizales</v>
          </cell>
          <cell r="M4466" t="str">
            <v>Area Operativa 09 - Cauca-Valle-Caldas</v>
          </cell>
          <cell r="N4466" t="str">
            <v>Magdalena Cauca</v>
          </cell>
          <cell r="O4466" t="str">
            <v>Cauca</v>
          </cell>
          <cell r="P4466" t="str">
            <v>Requerido mediante correo electrónico</v>
          </cell>
          <cell r="Q4466">
            <v>0</v>
          </cell>
        </row>
        <row r="4467">
          <cell r="B4467">
            <v>2615500030</v>
          </cell>
          <cell r="C4467" t="str">
            <v>POSGRADOS - AUT  [2615500030]</v>
          </cell>
          <cell r="D4467" t="str">
            <v>Climática Principal</v>
          </cell>
          <cell r="E4467" t="str">
            <v>Automática con Telemetría</v>
          </cell>
          <cell r="F4467" t="str">
            <v>Activa</v>
          </cell>
          <cell r="G4467">
            <v>43285.434351851851</v>
          </cell>
          <cell r="H4467">
            <v>2179</v>
          </cell>
          <cell r="I4467">
            <v>4.8956944399999998</v>
          </cell>
          <cell r="J4467">
            <v>-75.404305560000012</v>
          </cell>
          <cell r="K4467" t="str">
            <v>Caldas</v>
          </cell>
          <cell r="L4467" t="str">
            <v>Villamaria</v>
          </cell>
          <cell r="M4467" t="str">
            <v>Area Operativa 09 - Cauca-Valle-Caldas</v>
          </cell>
          <cell r="N4467" t="str">
            <v>Magdalena Cauca</v>
          </cell>
          <cell r="O4467" t="str">
            <v>Cauca</v>
          </cell>
          <cell r="P4467" t="str">
            <v>Requerido mediante correo electrónico</v>
          </cell>
          <cell r="Q4467">
            <v>0</v>
          </cell>
        </row>
        <row r="4468">
          <cell r="B4468">
            <v>2615700068</v>
          </cell>
          <cell r="C4468" t="str">
            <v>POZO - AUT  [2615700068]</v>
          </cell>
          <cell r="D4468" t="str">
            <v>Limnigráfica</v>
          </cell>
          <cell r="E4468" t="str">
            <v>Automática con Telemetría</v>
          </cell>
          <cell r="F4468" t="str">
            <v>Activa</v>
          </cell>
          <cell r="G4468">
            <v>43285.434351851851</v>
          </cell>
          <cell r="H4468">
            <v>929</v>
          </cell>
          <cell r="I4468">
            <v>5.1098611099999998</v>
          </cell>
          <cell r="J4468">
            <v>-75.658455560000007</v>
          </cell>
          <cell r="K4468" t="str">
            <v>Caldas</v>
          </cell>
          <cell r="L4468" t="str">
            <v>Manizales</v>
          </cell>
          <cell r="M4468" t="str">
            <v>Area Operativa 09 - Cauca-Valle-Caldas</v>
          </cell>
          <cell r="N4468" t="str">
            <v>Magdalena Cauca</v>
          </cell>
          <cell r="O4468" t="str">
            <v>Cauca</v>
          </cell>
          <cell r="P4468" t="str">
            <v>Requerido mediante correo electrónico</v>
          </cell>
          <cell r="Q4468">
            <v>1238</v>
          </cell>
        </row>
        <row r="4469">
          <cell r="B4469">
            <v>2615700069</v>
          </cell>
          <cell r="C4469" t="str">
            <v>RECINTO DEL PENSAMIENTO - AUT  [2615700069]</v>
          </cell>
          <cell r="D4469" t="str">
            <v>Limnigráfica</v>
          </cell>
          <cell r="E4469" t="str">
            <v>Automática con Telemetría</v>
          </cell>
          <cell r="F4469" t="str">
            <v>Activa</v>
          </cell>
          <cell r="G4469">
            <v>43285.434351851851</v>
          </cell>
          <cell r="H4469">
            <v>2172</v>
          </cell>
          <cell r="I4469">
            <v>4.9644194400000003</v>
          </cell>
          <cell r="J4469">
            <v>-75.536819440000002</v>
          </cell>
          <cell r="K4469" t="str">
            <v>Caldas</v>
          </cell>
          <cell r="L4469" t="str">
            <v>Villamaria</v>
          </cell>
          <cell r="M4469" t="str">
            <v>Area Operativa 09 - Cauca-Valle-Caldas</v>
          </cell>
          <cell r="N4469" t="str">
            <v>Magdalena Cauca</v>
          </cell>
          <cell r="O4469" t="str">
            <v>Cauca</v>
          </cell>
          <cell r="P4469" t="str">
            <v>Requerido mediante correo electrónico</v>
          </cell>
          <cell r="Q4469">
            <v>1242</v>
          </cell>
        </row>
        <row r="4470">
          <cell r="B4470">
            <v>2615700072</v>
          </cell>
          <cell r="C4470" t="str">
            <v>RUTA 30 - AUT  [2615700072]</v>
          </cell>
          <cell r="D4470" t="str">
            <v>Limnigráfica</v>
          </cell>
          <cell r="E4470" t="str">
            <v>Automática con Telemetría</v>
          </cell>
          <cell r="F4470" t="str">
            <v>Activa</v>
          </cell>
          <cell r="G4470">
            <v>43285.434351851851</v>
          </cell>
          <cell r="H4470">
            <v>4812</v>
          </cell>
          <cell r="I4470">
            <v>4.8235000000000001</v>
          </cell>
          <cell r="J4470">
            <v>-75.366638890000004</v>
          </cell>
          <cell r="K4470" t="str">
            <v>Caldas</v>
          </cell>
          <cell r="L4470" t="str">
            <v>Villamaria</v>
          </cell>
          <cell r="M4470" t="str">
            <v>Area Operativa 09 - Cauca-Valle-Caldas</v>
          </cell>
          <cell r="N4470" t="str">
            <v>Magdalena Cauca</v>
          </cell>
          <cell r="O4470" t="str">
            <v>Cauca</v>
          </cell>
          <cell r="P4470" t="str">
            <v>Requerido mediante correo electrónico</v>
          </cell>
          <cell r="Q4470">
            <v>1242</v>
          </cell>
        </row>
        <row r="4471">
          <cell r="B4471">
            <v>2615700073</v>
          </cell>
          <cell r="C4471" t="str">
            <v>SAN MARCOS DE LEÓN - AUT  [2615700073]</v>
          </cell>
          <cell r="D4471" t="str">
            <v>Limnigráfica</v>
          </cell>
          <cell r="E4471" t="str">
            <v>Automática con Telemetría</v>
          </cell>
          <cell r="F4471" t="str">
            <v>Activa</v>
          </cell>
          <cell r="G4471">
            <v>43285.434351851851</v>
          </cell>
          <cell r="H4471">
            <v>1645</v>
          </cell>
          <cell r="I4471">
            <v>5.1423888899999994</v>
          </cell>
          <cell r="J4471">
            <v>-75.493583329999993</v>
          </cell>
          <cell r="K4471" t="str">
            <v>Caldas</v>
          </cell>
          <cell r="L4471" t="str">
            <v>Neira</v>
          </cell>
          <cell r="M4471" t="str">
            <v>Area Operativa 09 - Cauca-Valle-Caldas</v>
          </cell>
          <cell r="N4471" t="str">
            <v>Magdalena Cauca</v>
          </cell>
          <cell r="O4471" t="str">
            <v>Cauca</v>
          </cell>
          <cell r="P4471" t="str">
            <v>Requerido mediante correo electrónico</v>
          </cell>
          <cell r="Q4471">
            <v>1238</v>
          </cell>
        </row>
        <row r="4472">
          <cell r="B4472">
            <v>2616700085</v>
          </cell>
          <cell r="C4472" t="str">
            <v>TERMINAL DE TRANSPORTES - AUT  [2616700085]</v>
          </cell>
          <cell r="D4472" t="str">
            <v>Limnigráfica</v>
          </cell>
          <cell r="E4472" t="str">
            <v>Automática con Telemetría</v>
          </cell>
          <cell r="F4472" t="str">
            <v>Activa</v>
          </cell>
          <cell r="G4472">
            <v>43285.434351851851</v>
          </cell>
          <cell r="H4472">
            <v>840</v>
          </cell>
          <cell r="I4472">
            <v>5.4454722200000001</v>
          </cell>
          <cell r="J4472">
            <v>-75.559916669999993</v>
          </cell>
          <cell r="K4472" t="str">
            <v>Caldas</v>
          </cell>
          <cell r="L4472" t="str">
            <v>Pácora</v>
          </cell>
          <cell r="M4472" t="str">
            <v>Area Operativa 01 - Antioquia-Chocó</v>
          </cell>
          <cell r="N4472" t="str">
            <v>Magdalena Cauca</v>
          </cell>
          <cell r="O4472" t="str">
            <v>Cauca</v>
          </cell>
          <cell r="P4472" t="str">
            <v>Requerido mediante correo electrónico</v>
          </cell>
          <cell r="Q4472">
            <v>1241</v>
          </cell>
        </row>
        <row r="4473">
          <cell r="B4473">
            <v>2616700087</v>
          </cell>
          <cell r="C4473" t="str">
            <v>VALLE DE LA ALHAMBRA - AUT  [2616700087]</v>
          </cell>
          <cell r="D4473" t="str">
            <v>Limnigráfica</v>
          </cell>
          <cell r="E4473" t="str">
            <v>Automática con Telemetría</v>
          </cell>
          <cell r="F4473" t="str">
            <v>Activa</v>
          </cell>
          <cell r="G4473">
            <v>43285.434351851851</v>
          </cell>
          <cell r="H4473">
            <v>2078</v>
          </cell>
          <cell r="I4473">
            <v>5.3904166699999996</v>
          </cell>
          <cell r="J4473">
            <v>-75.486583330000002</v>
          </cell>
          <cell r="K4473" t="str">
            <v>Caldas</v>
          </cell>
          <cell r="L4473" t="str">
            <v>Salamina (Caldas)</v>
          </cell>
          <cell r="M4473" t="str">
            <v>Area Operativa 01 - Antioquia-Chocó</v>
          </cell>
          <cell r="N4473" t="str">
            <v>Magdalena Cauca</v>
          </cell>
          <cell r="O4473" t="str">
            <v>Cauca</v>
          </cell>
          <cell r="P4473" t="str">
            <v>Requerido mediante correo electrónico</v>
          </cell>
          <cell r="Q4473">
            <v>1241</v>
          </cell>
        </row>
        <row r="4474">
          <cell r="B4474">
            <v>2615500034</v>
          </cell>
          <cell r="C4474" t="str">
            <v>VILLAMARÍA HOSPITAL - AUT  [2615500034]</v>
          </cell>
          <cell r="D4474" t="str">
            <v>Climática Principal</v>
          </cell>
          <cell r="E4474" t="str">
            <v>Automática con Telemetría</v>
          </cell>
          <cell r="F4474" t="str">
            <v>Activa</v>
          </cell>
          <cell r="G4474">
            <v>43285.434351851851</v>
          </cell>
          <cell r="H4474">
            <v>2102</v>
          </cell>
          <cell r="I4474">
            <v>5.0380027800000002</v>
          </cell>
          <cell r="J4474">
            <v>-75.456816669999995</v>
          </cell>
          <cell r="K4474" t="str">
            <v>Caldas</v>
          </cell>
          <cell r="L4474" t="str">
            <v>Manizales</v>
          </cell>
          <cell r="M4474" t="str">
            <v>Area Operativa 09 - Cauca-Valle-Caldas</v>
          </cell>
          <cell r="N4474" t="str">
            <v>Magdalena Cauca</v>
          </cell>
          <cell r="O4474" t="str">
            <v>Cauca</v>
          </cell>
          <cell r="P4474" t="str">
            <v>Requerido mediante correo electrónico</v>
          </cell>
          <cell r="Q4474">
            <v>0</v>
          </cell>
        </row>
        <row r="4475">
          <cell r="B4475">
            <v>2501500057</v>
          </cell>
          <cell r="C4475" t="str">
            <v>ESTACIÓN GECELCA 3.2  [2501500057]</v>
          </cell>
          <cell r="D4475" t="str">
            <v>Climática Principal</v>
          </cell>
          <cell r="E4475" t="str">
            <v>Automática con Telemetría</v>
          </cell>
          <cell r="F4475" t="str">
            <v>Activa</v>
          </cell>
          <cell r="G4475">
            <v>42748</v>
          </cell>
          <cell r="H4475">
            <v>78</v>
          </cell>
          <cell r="I4475">
            <v>7.9994444399999995</v>
          </cell>
          <cell r="J4475">
            <v>-75.597499999999997</v>
          </cell>
          <cell r="K4475" t="str">
            <v>Córdoba</v>
          </cell>
          <cell r="L4475" t="str">
            <v>Puerto Libertador</v>
          </cell>
          <cell r="M4475" t="str">
            <v>Area Operativa 02 - Atlántico-Bolivar-Sucre</v>
          </cell>
          <cell r="N4475" t="str">
            <v>Magdalena Cauca</v>
          </cell>
          <cell r="O4475" t="str">
            <v>Bajo Magdalena- Cauca -San Jorge</v>
          </cell>
          <cell r="P4475" t="str">
            <v>SOLICITADO MEDIANTE CORREO ELECTRÓNICO gsaldarriaga</v>
          </cell>
          <cell r="Q4475">
            <v>0</v>
          </cell>
        </row>
        <row r="4476">
          <cell r="B4476">
            <v>2615700001</v>
          </cell>
          <cell r="C4476" t="str">
            <v>EL BOSQUE - AUT  [2615700001]</v>
          </cell>
          <cell r="D4476" t="str">
            <v>Limnigráfica</v>
          </cell>
          <cell r="E4476" t="str">
            <v>Automática con Telemetría</v>
          </cell>
          <cell r="F4476" t="str">
            <v>Activa</v>
          </cell>
          <cell r="G4476">
            <v>43213.652268518519</v>
          </cell>
          <cell r="H4476">
            <v>2750</v>
          </cell>
          <cell r="I4476">
            <v>5.0388000000000002</v>
          </cell>
          <cell r="J4476">
            <v>-75.430300000000003</v>
          </cell>
          <cell r="K4476" t="str">
            <v>Caldas</v>
          </cell>
          <cell r="L4476" t="str">
            <v>Manizales</v>
          </cell>
          <cell r="M4476" t="str">
            <v>Area Operativa 09 - Cauca-Valle-Caldas</v>
          </cell>
          <cell r="N4476" t="str">
            <v>Magdalena Cauca</v>
          </cell>
          <cell r="O4476" t="str">
            <v>Cauca</v>
          </cell>
          <cell r="P4476" t="str">
            <v>Orfeo 20171000000981</v>
          </cell>
          <cell r="Q4476" t="str">
            <v>Quebrada Manizales</v>
          </cell>
        </row>
        <row r="4477">
          <cell r="B4477">
            <v>3505500121</v>
          </cell>
          <cell r="C4477" t="str">
            <v>PIDEMONTE CHINGAZA - AUT   [3505500121]</v>
          </cell>
          <cell r="D4477" t="str">
            <v>Meteorológica Especial</v>
          </cell>
          <cell r="E4477" t="str">
            <v>Automática con Telemetría</v>
          </cell>
          <cell r="F4477" t="str">
            <v>Activa</v>
          </cell>
          <cell r="G4477">
            <v>43438.791666666664</v>
          </cell>
          <cell r="H4477">
            <v>1457</v>
          </cell>
          <cell r="I4477">
            <v>4.5172472199999998</v>
          </cell>
          <cell r="J4477">
            <v>-73.439813890000011</v>
          </cell>
          <cell r="K4477" t="str">
            <v>Cundinamarca</v>
          </cell>
          <cell r="L4477" t="str">
            <v>Medina</v>
          </cell>
          <cell r="M4477" t="str">
            <v>Area Operativa 03 - Meta-Guaviare-Guainía</v>
          </cell>
          <cell r="N4477" t="str">
            <v>Orinoco</v>
          </cell>
          <cell r="O4477" t="str">
            <v>Meta</v>
          </cell>
          <cell r="P4477" t="str">
            <v>Solicitado por parques nacionales mediante comunicado con radicado 20187160002521</v>
          </cell>
          <cell r="Q4477">
            <v>0</v>
          </cell>
        </row>
        <row r="4478">
          <cell r="B4478">
            <v>2120000146</v>
          </cell>
          <cell r="C4478" t="str">
            <v>CERRO NORTE - AUT  [2120000103]</v>
          </cell>
          <cell r="D4478" t="str">
            <v>Pluviométrica</v>
          </cell>
          <cell r="E4478" t="str">
            <v>Automática con Telemetría</v>
          </cell>
          <cell r="F4478" t="str">
            <v>Activa</v>
          </cell>
          <cell r="G4478">
            <v>43270</v>
          </cell>
          <cell r="H4478">
            <v>2766</v>
          </cell>
          <cell r="I4478">
            <v>4.7300000000000004</v>
          </cell>
          <cell r="J4478">
            <v>-74.02</v>
          </cell>
          <cell r="K4478" t="str">
            <v>Bogotá</v>
          </cell>
          <cell r="L4478" t="str">
            <v>Bogota, D.C</v>
          </cell>
          <cell r="M4478" t="str">
            <v>Area Operativa 11 - Cundinamarca-Amazonas-San Andrés</v>
          </cell>
          <cell r="N4478" t="str">
            <v>Magdalena Cauca</v>
          </cell>
          <cell r="O4478" t="str">
            <v>Alto Magdalena</v>
          </cell>
          <cell r="Q4478">
            <v>0</v>
          </cell>
        </row>
        <row r="4479">
          <cell r="B4479">
            <v>2120000147</v>
          </cell>
          <cell r="C4479" t="str">
            <v>EL CODITO - AUT  [2120000105]</v>
          </cell>
          <cell r="D4479" t="str">
            <v>Pluviométrica</v>
          </cell>
          <cell r="E4479" t="str">
            <v>Automática con Telemetría</v>
          </cell>
          <cell r="F4479" t="str">
            <v>Activa</v>
          </cell>
          <cell r="G4479">
            <v>43270</v>
          </cell>
          <cell r="H4479">
            <v>2730</v>
          </cell>
          <cell r="I4479">
            <v>4.76</v>
          </cell>
          <cell r="J4479">
            <v>-74.02</v>
          </cell>
          <cell r="K4479" t="str">
            <v>Bogotá</v>
          </cell>
          <cell r="L4479" t="str">
            <v>Bogota, D.C</v>
          </cell>
          <cell r="M4479" t="str">
            <v>Area Operativa 11 - Cundinamarca-Amazonas-San Andrés</v>
          </cell>
          <cell r="N4479" t="str">
            <v>Magdalena Cauca</v>
          </cell>
          <cell r="O4479" t="str">
            <v>Alto Magdalena</v>
          </cell>
          <cell r="Q4479">
            <v>0</v>
          </cell>
        </row>
        <row r="4480">
          <cell r="B4480">
            <v>2120700154</v>
          </cell>
          <cell r="C4480" t="str">
            <v>MOLINOS</v>
          </cell>
          <cell r="D4480" t="str">
            <v>Limnigráfica</v>
          </cell>
          <cell r="E4480" t="str">
            <v>Automática con Telemetría</v>
          </cell>
          <cell r="F4480" t="str">
            <v>Activa</v>
          </cell>
          <cell r="G4480">
            <v>40112</v>
          </cell>
          <cell r="H4480">
            <v>2590</v>
          </cell>
          <cell r="I4480">
            <v>4.5534611099999998</v>
          </cell>
          <cell r="J4480">
            <v>-74.107799999999997</v>
          </cell>
          <cell r="K4480" t="str">
            <v>Bogotá</v>
          </cell>
          <cell r="L4480" t="str">
            <v>Bogota, D.C</v>
          </cell>
          <cell r="M4480" t="str">
            <v>Area Operativa 11 - Cundinamarca-Amazonas-San Andrés</v>
          </cell>
          <cell r="N4480" t="str">
            <v>Magdalena Cauca</v>
          </cell>
          <cell r="O4480" t="str">
            <v>Alto Magdalena</v>
          </cell>
          <cell r="P4480" t="str">
            <v>La estación se crea en CNE el 30/01/2020</v>
          </cell>
          <cell r="Q4480" t="str">
            <v>Qda Chiguasa</v>
          </cell>
        </row>
        <row r="4481">
          <cell r="B4481">
            <v>2120000118</v>
          </cell>
          <cell r="C4481" t="str">
            <v>COL. ALBERTO LLERAS</v>
          </cell>
          <cell r="D4481" t="str">
            <v>Pluviométrica</v>
          </cell>
          <cell r="E4481" t="str">
            <v>Automática con Telemetría</v>
          </cell>
          <cell r="F4481" t="str">
            <v>Activa</v>
          </cell>
          <cell r="G4481">
            <v>42705</v>
          </cell>
          <cell r="H4481">
            <v>2556</v>
          </cell>
          <cell r="I4481">
            <v>4.7429611099999995</v>
          </cell>
          <cell r="J4481">
            <v>-74.101358329999996</v>
          </cell>
          <cell r="K4481" t="str">
            <v>Bogotá</v>
          </cell>
          <cell r="L4481" t="str">
            <v>Bogota, D.C</v>
          </cell>
          <cell r="M4481" t="str">
            <v>Area Operativa 11 - Cundinamarca-Amazonas-San Andrés</v>
          </cell>
          <cell r="N4481" t="str">
            <v>Magdalena Cauca</v>
          </cell>
          <cell r="O4481" t="str">
            <v>Alto Magdalena</v>
          </cell>
          <cell r="P4481" t="str">
            <v>La estación se crea en CNE el 30/01/2020</v>
          </cell>
          <cell r="Q4481">
            <v>0</v>
          </cell>
        </row>
        <row r="4482">
          <cell r="B4482">
            <v>2120000119</v>
          </cell>
          <cell r="C4482" t="str">
            <v>COL. ALEMANIA UNIFICADA</v>
          </cell>
          <cell r="D4482" t="str">
            <v>Pluviométrica</v>
          </cell>
          <cell r="E4482" t="str">
            <v>Automática con Telemetría</v>
          </cell>
          <cell r="F4482" t="str">
            <v>Activa</v>
          </cell>
          <cell r="G4482">
            <v>40192</v>
          </cell>
          <cell r="H4482">
            <v>2743</v>
          </cell>
          <cell r="I4482">
            <v>4.5557638899999997</v>
          </cell>
          <cell r="J4482">
            <v>-74.096674999999991</v>
          </cell>
          <cell r="K4482" t="str">
            <v>Bogotá</v>
          </cell>
          <cell r="L4482" t="str">
            <v>Bogota, D.C</v>
          </cell>
          <cell r="M4482" t="str">
            <v>Area Operativa 11 - Cundinamarca-Amazonas-San Andrés</v>
          </cell>
          <cell r="N4482" t="str">
            <v>Magdalena Cauca</v>
          </cell>
          <cell r="O4482" t="str">
            <v>Alto Magdalena</v>
          </cell>
          <cell r="P4482" t="str">
            <v>La estación se crea en CNE el 30/01/2020</v>
          </cell>
          <cell r="Q4482">
            <v>0</v>
          </cell>
        </row>
        <row r="4483">
          <cell r="B4483">
            <v>2120000117</v>
          </cell>
          <cell r="C4483" t="str">
            <v>COLEGIO MORALBA SURORIENTAL (IED)</v>
          </cell>
          <cell r="D4483" t="str">
            <v>Pluviométrica</v>
          </cell>
          <cell r="E4483" t="str">
            <v>Automática con Telemetría</v>
          </cell>
          <cell r="F4483" t="str">
            <v>Activa</v>
          </cell>
          <cell r="G4483">
            <v>39562</v>
          </cell>
          <cell r="H4483">
            <v>2971</v>
          </cell>
          <cell r="I4483">
            <v>4.5429305600000003</v>
          </cell>
          <cell r="J4483">
            <v>-74.080263890000012</v>
          </cell>
          <cell r="K4483" t="str">
            <v>Bogotá</v>
          </cell>
          <cell r="L4483" t="str">
            <v>Bogota, D.C</v>
          </cell>
          <cell r="M4483" t="str">
            <v>Area Operativa 11 - Cundinamarca-Amazonas-San Andrés</v>
          </cell>
          <cell r="N4483" t="str">
            <v>Magdalena Cauca</v>
          </cell>
          <cell r="O4483" t="str">
            <v>Alto Magdalena</v>
          </cell>
          <cell r="P4483" t="str">
            <v>La estación se crea en CNE el 30/01/2020|01/06/2022$Migracion$La estación se crea en CNE el 30/01/2020</v>
          </cell>
          <cell r="Q4483">
            <v>0</v>
          </cell>
        </row>
        <row r="4484">
          <cell r="B4484">
            <v>2120000120</v>
          </cell>
          <cell r="C4484" t="str">
            <v>COL. GUSTAVO MORALES</v>
          </cell>
          <cell r="D4484" t="str">
            <v>Pluviométrica</v>
          </cell>
          <cell r="E4484" t="str">
            <v>Automática con Telemetría</v>
          </cell>
          <cell r="F4484" t="str">
            <v>Activa</v>
          </cell>
          <cell r="G4484">
            <v>42705</v>
          </cell>
          <cell r="H4484">
            <v>2553</v>
          </cell>
          <cell r="I4484">
            <v>4.7166194399999997</v>
          </cell>
          <cell r="J4484">
            <v>-74.064400000000006</v>
          </cell>
          <cell r="K4484" t="str">
            <v>Bogotá</v>
          </cell>
          <cell r="L4484" t="str">
            <v>Bogota, D.C</v>
          </cell>
          <cell r="M4484" t="str">
            <v>Area Operativa 11 - Cundinamarca-Amazonas-San Andrés</v>
          </cell>
          <cell r="N4484" t="str">
            <v>Magdalena Cauca</v>
          </cell>
          <cell r="O4484" t="str">
            <v>Alto Magdalena</v>
          </cell>
          <cell r="P4484" t="str">
            <v>La estación se crea en CNE el 30/01/2020</v>
          </cell>
          <cell r="Q4484">
            <v>0</v>
          </cell>
        </row>
        <row r="4485">
          <cell r="B4485">
            <v>2120700155</v>
          </cell>
          <cell r="C4485" t="str">
            <v>GUAYMARAL</v>
          </cell>
          <cell r="D4485" t="str">
            <v>Limnimétrica</v>
          </cell>
          <cell r="E4485" t="str">
            <v>Automática con Telemetría</v>
          </cell>
          <cell r="F4485" t="str">
            <v>Activa</v>
          </cell>
          <cell r="G4485">
            <v>43439</v>
          </cell>
          <cell r="H4485">
            <v>2565</v>
          </cell>
          <cell r="I4485">
            <v>4.8306500000000003</v>
          </cell>
          <cell r="J4485">
            <v>-74.048180560000006</v>
          </cell>
          <cell r="K4485" t="str">
            <v>Bogotá</v>
          </cell>
          <cell r="L4485" t="str">
            <v>Bogota, D.C</v>
          </cell>
          <cell r="M4485" t="str">
            <v>Area Operativa 11 - Cundinamarca-Amazonas-San Andrés</v>
          </cell>
          <cell r="N4485" t="str">
            <v>Magdalena Cauca</v>
          </cell>
          <cell r="O4485" t="str">
            <v>Alto Magdalena</v>
          </cell>
          <cell r="P4485" t="str">
            <v>La estación se crea en CNE 30/01/2020</v>
          </cell>
          <cell r="Q4485" t="str">
            <v>Bogota</v>
          </cell>
        </row>
        <row r="4486">
          <cell r="B4486">
            <v>2120700156</v>
          </cell>
          <cell r="C4486" t="str">
            <v>CHICU</v>
          </cell>
          <cell r="D4486" t="str">
            <v>Limnimétrica</v>
          </cell>
          <cell r="E4486" t="str">
            <v>Automática con Telemetría</v>
          </cell>
          <cell r="F4486" t="str">
            <v>Activa</v>
          </cell>
          <cell r="G4486">
            <v>43365</v>
          </cell>
          <cell r="H4486">
            <v>2560</v>
          </cell>
          <cell r="I4486">
            <v>4.7537111100000002</v>
          </cell>
          <cell r="J4486">
            <v>-74.12566111000001</v>
          </cell>
          <cell r="K4486" t="str">
            <v>Cundinamarca</v>
          </cell>
          <cell r="L4486" t="str">
            <v>Cota</v>
          </cell>
          <cell r="M4486" t="str">
            <v>Area Operativa 11 - Cundinamarca-Amazonas-San Andrés</v>
          </cell>
          <cell r="N4486" t="str">
            <v>Magdalena Cauca</v>
          </cell>
          <cell r="O4486" t="str">
            <v>Alto Magdalena</v>
          </cell>
          <cell r="P4486" t="str">
            <v>La estación se crea en CNE el 30/01/2020</v>
          </cell>
          <cell r="Q4486" t="str">
            <v>Bogota</v>
          </cell>
        </row>
        <row r="4487">
          <cell r="B4487">
            <v>2120000127</v>
          </cell>
          <cell r="C4487" t="str">
            <v>COL. EDUARDO UMAÑA</v>
          </cell>
          <cell r="D4487" t="str">
            <v>Pluviométrica</v>
          </cell>
          <cell r="E4487" t="str">
            <v>Automática con Telemetría</v>
          </cell>
          <cell r="F4487" t="str">
            <v>Activa</v>
          </cell>
          <cell r="G4487">
            <v>43360</v>
          </cell>
          <cell r="H4487">
            <v>2840</v>
          </cell>
          <cell r="I4487">
            <v>4.4899694400000003</v>
          </cell>
          <cell r="J4487">
            <v>-74.11308056</v>
          </cell>
          <cell r="K4487" t="str">
            <v>Bogotá</v>
          </cell>
          <cell r="L4487" t="str">
            <v>Bogota, D.C</v>
          </cell>
          <cell r="M4487" t="str">
            <v>Area Operativa 11 - Cundinamarca-Amazonas-San Andrés</v>
          </cell>
          <cell r="N4487" t="str">
            <v>Magdalena Cauca</v>
          </cell>
          <cell r="O4487" t="str">
            <v>Alto Magdalena</v>
          </cell>
          <cell r="P4487" t="str">
            <v>La estación se instala en CNE el 30/01/2020</v>
          </cell>
          <cell r="Q4487">
            <v>0</v>
          </cell>
        </row>
        <row r="4488">
          <cell r="B4488">
            <v>2120000128</v>
          </cell>
          <cell r="C4488" t="str">
            <v>COL. GABRIEL GARCIA MARQUEZ</v>
          </cell>
          <cell r="D4488" t="str">
            <v>Pluviométrica</v>
          </cell>
          <cell r="E4488" t="str">
            <v>Automática con Telemetría</v>
          </cell>
          <cell r="F4488" t="str">
            <v>Activa</v>
          </cell>
          <cell r="G4488">
            <v>43354</v>
          </cell>
          <cell r="H4488">
            <v>3055</v>
          </cell>
          <cell r="I4488">
            <v>4.5044888900000002</v>
          </cell>
          <cell r="J4488">
            <v>-74.092349999999996</v>
          </cell>
          <cell r="K4488" t="str">
            <v>Bogotá</v>
          </cell>
          <cell r="L4488" t="str">
            <v>Bogota, D.C</v>
          </cell>
          <cell r="M4488" t="str">
            <v>Area Operativa 11 - Cundinamarca-Amazonas-San Andrés</v>
          </cell>
          <cell r="N4488" t="str">
            <v>Magdalena Cauca</v>
          </cell>
          <cell r="O4488" t="str">
            <v>Alto Magdalena</v>
          </cell>
          <cell r="P4488" t="str">
            <v>La estación se instala en CNE el 30/01/2020</v>
          </cell>
          <cell r="Q4488">
            <v>0</v>
          </cell>
        </row>
        <row r="4489">
          <cell r="B4489">
            <v>2120000130</v>
          </cell>
          <cell r="C4489" t="str">
            <v>COL. PAULO FREIRE</v>
          </cell>
          <cell r="D4489" t="str">
            <v>Pluviométrica</v>
          </cell>
          <cell r="E4489" t="str">
            <v>Automática con Telemetría</v>
          </cell>
          <cell r="F4489" t="str">
            <v>Activa</v>
          </cell>
          <cell r="G4489">
            <v>43347</v>
          </cell>
          <cell r="H4489">
            <v>2605</v>
          </cell>
          <cell r="I4489">
            <v>4.5327999999999999</v>
          </cell>
          <cell r="J4489">
            <v>-74.116838889999997</v>
          </cell>
          <cell r="K4489" t="str">
            <v>Bogotá</v>
          </cell>
          <cell r="L4489" t="str">
            <v>Bogota, D.C</v>
          </cell>
          <cell r="M4489" t="str">
            <v>Area Operativa 11 - Cundinamarca-Amazonas-San Andrés</v>
          </cell>
          <cell r="N4489" t="str">
            <v>Magdalena Cauca</v>
          </cell>
          <cell r="O4489" t="str">
            <v>Alto Magdalena</v>
          </cell>
          <cell r="P4489" t="str">
            <v>La estación se crea en CNE el 30/01/2020</v>
          </cell>
          <cell r="Q4489">
            <v>0</v>
          </cell>
        </row>
        <row r="4490">
          <cell r="B4490">
            <v>2120000131</v>
          </cell>
          <cell r="C4490" t="str">
            <v>COL. ANTONIO GARCIA</v>
          </cell>
          <cell r="D4490" t="str">
            <v>Pluviométrica</v>
          </cell>
          <cell r="E4490" t="str">
            <v>Automática con Telemetría</v>
          </cell>
          <cell r="F4490" t="str">
            <v>Activa</v>
          </cell>
          <cell r="G4490">
            <v>43346</v>
          </cell>
          <cell r="H4490">
            <v>2602</v>
          </cell>
          <cell r="I4490">
            <v>4.5449999999999999</v>
          </cell>
          <cell r="J4490">
            <v>-74.139438889999994</v>
          </cell>
          <cell r="K4490" t="str">
            <v>Bogotá</v>
          </cell>
          <cell r="L4490" t="str">
            <v>Bogota, D.C</v>
          </cell>
          <cell r="M4490" t="str">
            <v>Area Operativa 11 - Cundinamarca-Amazonas-San Andrés</v>
          </cell>
          <cell r="N4490" t="str">
            <v>Magdalena Cauca</v>
          </cell>
          <cell r="O4490" t="str">
            <v>Alto Magdalena</v>
          </cell>
          <cell r="P4490" t="str">
            <v>La estación se crea en CNE el 30/01/2020</v>
          </cell>
          <cell r="Q4490">
            <v>0</v>
          </cell>
        </row>
        <row r="4491">
          <cell r="B4491">
            <v>2120000135</v>
          </cell>
          <cell r="C4491" t="str">
            <v>COL. MANUEL ELKIN PATARROYO</v>
          </cell>
          <cell r="D4491" t="str">
            <v>Pluviométrica</v>
          </cell>
          <cell r="E4491" t="str">
            <v>Automática con Telemetría</v>
          </cell>
          <cell r="F4491" t="str">
            <v>Activa</v>
          </cell>
          <cell r="G4491">
            <v>43381</v>
          </cell>
          <cell r="H4491">
            <v>2672</v>
          </cell>
          <cell r="I4491">
            <v>4.6182305599999998</v>
          </cell>
          <cell r="J4491">
            <v>-74.064388890000004</v>
          </cell>
          <cell r="K4491" t="str">
            <v>Bogotá</v>
          </cell>
          <cell r="L4491" t="str">
            <v>Bogota, D.C</v>
          </cell>
          <cell r="M4491" t="str">
            <v>Area Operativa 11 - Cundinamarca-Amazonas-San Andrés</v>
          </cell>
          <cell r="N4491" t="str">
            <v>Magdalena Cauca</v>
          </cell>
          <cell r="O4491" t="str">
            <v>Alto Magdalena</v>
          </cell>
          <cell r="P4491" t="str">
            <v>La estación se crea en el CNE el 30/01/2020</v>
          </cell>
          <cell r="Q4491">
            <v>0</v>
          </cell>
        </row>
        <row r="4492">
          <cell r="B4492">
            <v>2120000136</v>
          </cell>
          <cell r="C4492" t="str">
            <v>COL. LOS PINOS SEDE A</v>
          </cell>
          <cell r="D4492" t="str">
            <v>Pluviométrica</v>
          </cell>
          <cell r="E4492" t="str">
            <v>Automática con Telemetría</v>
          </cell>
          <cell r="F4492" t="str">
            <v>Activa</v>
          </cell>
          <cell r="G4492">
            <v>43375</v>
          </cell>
          <cell r="H4492">
            <v>2779</v>
          </cell>
          <cell r="I4492">
            <v>4.5878111099999996</v>
          </cell>
          <cell r="J4492">
            <v>-74.06813056</v>
          </cell>
          <cell r="K4492" t="str">
            <v>Bogotá</v>
          </cell>
          <cell r="L4492" t="str">
            <v>Bogota, D.C</v>
          </cell>
          <cell r="M4492" t="str">
            <v>Area Operativa 11 - Cundinamarca-Amazonas-San Andrés</v>
          </cell>
          <cell r="N4492" t="str">
            <v>Magdalena Cauca</v>
          </cell>
          <cell r="O4492" t="str">
            <v>Alto Magdalena</v>
          </cell>
          <cell r="P4492" t="str">
            <v>La estación se crea en CNE el 30/01/2020</v>
          </cell>
          <cell r="Q4492">
            <v>0</v>
          </cell>
        </row>
        <row r="4493">
          <cell r="B4493">
            <v>2120700159</v>
          </cell>
          <cell r="C4493" t="str">
            <v>CASAS FISCALES ESCUELA DE ARTILLERÍA - AUT  [2120700037]</v>
          </cell>
          <cell r="D4493" t="str">
            <v>Limnimétrica</v>
          </cell>
          <cell r="E4493" t="str">
            <v>Automática con Telemetría</v>
          </cell>
          <cell r="F4493" t="str">
            <v>Activa</v>
          </cell>
          <cell r="G4493">
            <v>43270</v>
          </cell>
          <cell r="H4493">
            <v>2567</v>
          </cell>
          <cell r="I4493">
            <v>4.5600000000000005</v>
          </cell>
          <cell r="J4493">
            <v>-74.13</v>
          </cell>
          <cell r="K4493" t="str">
            <v>Bogotá</v>
          </cell>
          <cell r="L4493" t="str">
            <v>Bogota, D.C</v>
          </cell>
          <cell r="M4493" t="str">
            <v>Area Operativa 11 - Cundinamarca-Amazonas-San Andrés</v>
          </cell>
          <cell r="N4493" t="str">
            <v>Magdalena Cauca</v>
          </cell>
          <cell r="O4493" t="str">
            <v>Alto Magdalena</v>
          </cell>
          <cell r="Q4493" t="str">
            <v>Bogota</v>
          </cell>
        </row>
        <row r="4494">
          <cell r="B4494">
            <v>2120000142</v>
          </cell>
          <cell r="C4494" t="str">
            <v>COLEGIO CARLOS PIZARRO - AUT  [2120000102]</v>
          </cell>
          <cell r="D4494" t="str">
            <v>Pluviométrica</v>
          </cell>
          <cell r="E4494" t="str">
            <v>Automática con Telemetría</v>
          </cell>
          <cell r="F4494" t="str">
            <v>Activa</v>
          </cell>
          <cell r="G4494">
            <v>43270</v>
          </cell>
          <cell r="H4494">
            <v>2544</v>
          </cell>
          <cell r="I4494">
            <v>4.6399999999999997</v>
          </cell>
          <cell r="J4494">
            <v>-74.209999999999994</v>
          </cell>
          <cell r="K4494" t="str">
            <v>Bogotá</v>
          </cell>
          <cell r="L4494" t="str">
            <v>Bogota, D.C</v>
          </cell>
          <cell r="M4494" t="str">
            <v>Area Operativa 11 - Cundinamarca-Amazonas-San Andrés</v>
          </cell>
          <cell r="N4494" t="str">
            <v>Magdalena Cauca</v>
          </cell>
          <cell r="O4494" t="str">
            <v>Alto Magdalena</v>
          </cell>
          <cell r="Q4494">
            <v>0</v>
          </cell>
        </row>
        <row r="4495">
          <cell r="B4495">
            <v>2120000143</v>
          </cell>
          <cell r="C4495" t="str">
            <v>COLEGIO MIGUEL ANTONIO CARO - AUT  [2120000104]</v>
          </cell>
          <cell r="D4495" t="str">
            <v>Pluviométrica</v>
          </cell>
          <cell r="E4495" t="str">
            <v>Automática con Telemetría</v>
          </cell>
          <cell r="F4495" t="str">
            <v>Activa</v>
          </cell>
          <cell r="G4495">
            <v>43270</v>
          </cell>
          <cell r="H4495">
            <v>2575</v>
          </cell>
          <cell r="I4495">
            <v>4.8100000000000005</v>
          </cell>
          <cell r="J4495">
            <v>-74.03</v>
          </cell>
          <cell r="K4495" t="str">
            <v>Bogotá</v>
          </cell>
          <cell r="L4495" t="str">
            <v>Bogota, D.C</v>
          </cell>
          <cell r="M4495" t="str">
            <v>Area Operativa 11 - Cundinamarca-Amazonas-San Andrés</v>
          </cell>
          <cell r="N4495" t="str">
            <v>Magdalena Cauca</v>
          </cell>
          <cell r="O4495" t="str">
            <v>Alto Magdalena</v>
          </cell>
          <cell r="Q4495">
            <v>0</v>
          </cell>
        </row>
        <row r="4496">
          <cell r="B4496">
            <v>2120700160</v>
          </cell>
          <cell r="C4496" t="str">
            <v>SAN FRANCISCO - AUT  [2120700038]</v>
          </cell>
          <cell r="D4496" t="str">
            <v>Limnigráfica</v>
          </cell>
          <cell r="E4496" t="str">
            <v>Automática con Telemetría</v>
          </cell>
          <cell r="F4496" t="str">
            <v>Activa</v>
          </cell>
          <cell r="G4496">
            <v>43270</v>
          </cell>
          <cell r="H4496">
            <v>2577</v>
          </cell>
          <cell r="I4496">
            <v>4.5600000000000005</v>
          </cell>
          <cell r="J4496">
            <v>-74.150000000000006</v>
          </cell>
          <cell r="K4496" t="str">
            <v>Bogotá</v>
          </cell>
          <cell r="L4496" t="str">
            <v>Bogota, D.C</v>
          </cell>
          <cell r="M4496" t="str">
            <v>Area Operativa 11 - Cundinamarca-Amazonas-San Andrés</v>
          </cell>
          <cell r="N4496" t="str">
            <v>Magdalena Cauca</v>
          </cell>
          <cell r="O4496" t="str">
            <v>Alto Magdalena</v>
          </cell>
          <cell r="Q4496" t="str">
            <v>Bogota</v>
          </cell>
        </row>
        <row r="4497">
          <cell r="B4497">
            <v>2120000125</v>
          </cell>
          <cell r="C4497" t="str">
            <v xml:space="preserve">COLEGIO SORRENTO (SEDE B SAN RAFAEL) (IED)  </v>
          </cell>
          <cell r="D4497" t="str">
            <v>Pluviométrica</v>
          </cell>
          <cell r="E4497" t="str">
            <v>Automática con Telemetría</v>
          </cell>
          <cell r="F4497" t="str">
            <v>Activa</v>
          </cell>
          <cell r="G4497">
            <v>42705</v>
          </cell>
          <cell r="H4497">
            <v>2561</v>
          </cell>
          <cell r="I4497">
            <v>4.6195861100000002</v>
          </cell>
          <cell r="J4497">
            <v>-74.113219440000009</v>
          </cell>
          <cell r="K4497" t="str">
            <v>Bogotá</v>
          </cell>
          <cell r="L4497" t="str">
            <v>Bogota, D.C</v>
          </cell>
          <cell r="M4497" t="str">
            <v>Area Operativa 11 - Cundinamarca-Amazonas-San Andrés</v>
          </cell>
          <cell r="N4497" t="str">
            <v>Magdalena Cauca</v>
          </cell>
          <cell r="O4497" t="str">
            <v>Alto Magdalena</v>
          </cell>
          <cell r="P4497" t="str">
            <v>La estación se crea en CNE el 30/01/2020|01/06/2022$Migracion$La estación se crea en CNE el 30/01/2020</v>
          </cell>
          <cell r="Q4497">
            <v>0</v>
          </cell>
        </row>
        <row r="4498">
          <cell r="B4498">
            <v>2120700158</v>
          </cell>
          <cell r="C4498" t="str">
            <v>EL TABACO RIO BOGOTA</v>
          </cell>
          <cell r="D4498" t="str">
            <v>Limnimétrica</v>
          </cell>
          <cell r="E4498" t="str">
            <v>Automática con Telemetría</v>
          </cell>
          <cell r="F4498" t="str">
            <v>Activa</v>
          </cell>
          <cell r="G4498">
            <v>43365</v>
          </cell>
          <cell r="H4498">
            <v>2565</v>
          </cell>
          <cell r="I4498">
            <v>4.6315499999999998</v>
          </cell>
          <cell r="J4498">
            <v>-74.239138889999992</v>
          </cell>
          <cell r="K4498" t="str">
            <v>Cundinamarca</v>
          </cell>
          <cell r="L4498" t="str">
            <v>Mosquera (Cundinamarca)</v>
          </cell>
          <cell r="M4498" t="str">
            <v>Area Operativa 11 - Cundinamarca-Amazonas-San Andrés</v>
          </cell>
          <cell r="N4498" t="str">
            <v>Magdalena Cauca</v>
          </cell>
          <cell r="O4498" t="str">
            <v>Alto Magdalena</v>
          </cell>
          <cell r="P4498" t="str">
            <v>La estación se instala en CNE el 30/01/2020|01/06/2022$Migracion$La estación se instala en CNE el 30/01/2020</v>
          </cell>
          <cell r="Q4498" t="str">
            <v>Bogota</v>
          </cell>
        </row>
        <row r="4499">
          <cell r="B4499">
            <v>2120000121</v>
          </cell>
          <cell r="C4499" t="str">
            <v>COL. GUSTAVO RESTREPO</v>
          </cell>
          <cell r="D4499" t="str">
            <v>Pluviométrica</v>
          </cell>
          <cell r="E4499" t="str">
            <v>Automática con Telemetría</v>
          </cell>
          <cell r="F4499" t="str">
            <v>Activa</v>
          </cell>
          <cell r="G4499">
            <v>42705</v>
          </cell>
          <cell r="H4499">
            <v>2576</v>
          </cell>
          <cell r="I4499">
            <v>4.5758722199999999</v>
          </cell>
          <cell r="J4499">
            <v>-74.106177779999996</v>
          </cell>
          <cell r="K4499" t="str">
            <v>Bogotá</v>
          </cell>
          <cell r="L4499" t="str">
            <v>Bogota, D.C</v>
          </cell>
          <cell r="M4499" t="str">
            <v>Area Operativa 11 - Cundinamarca-Amazonas-San Andrés</v>
          </cell>
          <cell r="N4499" t="str">
            <v>Magdalena Cauca</v>
          </cell>
          <cell r="O4499" t="str">
            <v>Alto Magdalena</v>
          </cell>
          <cell r="P4499" t="str">
            <v>La estación se crea en CNE el 30/01/2020</v>
          </cell>
          <cell r="Q4499">
            <v>0</v>
          </cell>
        </row>
        <row r="4500">
          <cell r="B4500">
            <v>2120000123</v>
          </cell>
          <cell r="C4500" t="str">
            <v>COL. LA CHUCUA</v>
          </cell>
          <cell r="D4500" t="str">
            <v>Pluviométrica</v>
          </cell>
          <cell r="E4500" t="str">
            <v>Automática con Telemetría</v>
          </cell>
          <cell r="F4500" t="str">
            <v>Activa</v>
          </cell>
          <cell r="G4500">
            <v>42705</v>
          </cell>
          <cell r="H4500">
            <v>2562</v>
          </cell>
          <cell r="I4500">
            <v>4.6035611100000002</v>
          </cell>
          <cell r="J4500">
            <v>-74.148508329999999</v>
          </cell>
          <cell r="K4500" t="str">
            <v>Bogotá</v>
          </cell>
          <cell r="L4500" t="str">
            <v>Bogota, D.C</v>
          </cell>
          <cell r="M4500" t="str">
            <v>Area Operativa 11 - Cundinamarca-Amazonas-San Andrés</v>
          </cell>
          <cell r="N4500" t="str">
            <v>Magdalena Cauca</v>
          </cell>
          <cell r="O4500" t="str">
            <v>Alto Magdalena</v>
          </cell>
          <cell r="P4500" t="str">
            <v>La estación se crea en CNE el 30/01/2020</v>
          </cell>
          <cell r="Q4500">
            <v>0</v>
          </cell>
        </row>
        <row r="4501">
          <cell r="B4501">
            <v>2120000124</v>
          </cell>
          <cell r="C4501" t="str">
            <v>COL RAFAEL URIBE</v>
          </cell>
          <cell r="D4501" t="str">
            <v>Pluviométrica</v>
          </cell>
          <cell r="E4501" t="str">
            <v>Automática con Telemetría</v>
          </cell>
          <cell r="F4501" t="str">
            <v>Activa</v>
          </cell>
          <cell r="G4501">
            <v>42705</v>
          </cell>
          <cell r="H4501">
            <v>2564</v>
          </cell>
          <cell r="I4501">
            <v>4.5831749999999998</v>
          </cell>
          <cell r="J4501">
            <v>-74.132461110000008</v>
          </cell>
          <cell r="K4501" t="str">
            <v>Bogotá</v>
          </cell>
          <cell r="L4501" t="str">
            <v>Bogota, D.C</v>
          </cell>
          <cell r="M4501" t="str">
            <v>Area Operativa 11 - Cundinamarca-Amazonas-San Andrés</v>
          </cell>
          <cell r="N4501" t="str">
            <v>Magdalena Cauca</v>
          </cell>
          <cell r="O4501" t="str">
            <v>Alto Magdalena</v>
          </cell>
          <cell r="P4501" t="str">
            <v>La estación se crea en CNE el 30/01/2020</v>
          </cell>
          <cell r="Q4501">
            <v>0</v>
          </cell>
        </row>
        <row r="4502">
          <cell r="B4502">
            <v>2120700157</v>
          </cell>
          <cell r="C4502" t="str">
            <v>LA RAMADA</v>
          </cell>
          <cell r="D4502" t="str">
            <v>Limnimétrica</v>
          </cell>
          <cell r="E4502" t="str">
            <v>Automática con Telemetría</v>
          </cell>
          <cell r="F4502" t="str">
            <v>Activa</v>
          </cell>
          <cell r="G4502">
            <v>43365</v>
          </cell>
          <cell r="H4502">
            <v>2563</v>
          </cell>
          <cell r="I4502">
            <v>4.7028805599999997</v>
          </cell>
          <cell r="J4502">
            <v>-74.177250000000001</v>
          </cell>
          <cell r="K4502" t="str">
            <v>Cundinamarca</v>
          </cell>
          <cell r="L4502" t="str">
            <v>Funza</v>
          </cell>
          <cell r="M4502" t="str">
            <v>Area Operativa 11 - Cundinamarca-Amazonas-San Andrés</v>
          </cell>
          <cell r="N4502" t="str">
            <v>Magdalena Cauca</v>
          </cell>
          <cell r="O4502" t="str">
            <v>Alto Magdalena</v>
          </cell>
          <cell r="P4502" t="str">
            <v>La estación se instala en CNE el 30/01/2020</v>
          </cell>
          <cell r="Q4502" t="str">
            <v>Bogota</v>
          </cell>
        </row>
        <row r="4503">
          <cell r="B4503">
            <v>2120000126</v>
          </cell>
          <cell r="C4503" t="str">
            <v>COL. CIUDAD DE VILLAVICENCIO</v>
          </cell>
          <cell r="D4503" t="str">
            <v>Pluviométrica</v>
          </cell>
          <cell r="E4503" t="str">
            <v>Automática con Telemetría</v>
          </cell>
          <cell r="F4503" t="str">
            <v>Activa</v>
          </cell>
          <cell r="G4503">
            <v>43356</v>
          </cell>
          <cell r="H4503">
            <v>2923</v>
          </cell>
          <cell r="I4503">
            <v>4.48706111</v>
          </cell>
          <cell r="J4503">
            <v>-74.102130559999992</v>
          </cell>
          <cell r="K4503" t="str">
            <v>Bogotá</v>
          </cell>
          <cell r="L4503" t="str">
            <v>Bogota, D.C</v>
          </cell>
          <cell r="M4503" t="str">
            <v>Area Operativa 11 - Cundinamarca-Amazonas-San Andrés</v>
          </cell>
          <cell r="N4503" t="str">
            <v>Magdalena Cauca</v>
          </cell>
          <cell r="O4503" t="str">
            <v>Alto Magdalena</v>
          </cell>
          <cell r="P4503" t="str">
            <v>La estación se instala en CNE el 30/01/2020</v>
          </cell>
          <cell r="Q4503">
            <v>0</v>
          </cell>
        </row>
        <row r="4504">
          <cell r="B4504">
            <v>2120000129</v>
          </cell>
          <cell r="C4504" t="str">
            <v>COL. OFELIA URIBE ACOSTA</v>
          </cell>
          <cell r="D4504" t="str">
            <v>Pluviométrica</v>
          </cell>
          <cell r="E4504" t="str">
            <v>Automática con Telemetría</v>
          </cell>
          <cell r="F4504" t="str">
            <v>Activa</v>
          </cell>
          <cell r="G4504">
            <v>43354</v>
          </cell>
          <cell r="H4504">
            <v>2815</v>
          </cell>
          <cell r="I4504">
            <v>4.5064305600000001</v>
          </cell>
          <cell r="J4504">
            <v>-74.102511110000009</v>
          </cell>
          <cell r="K4504" t="str">
            <v>Bogotá</v>
          </cell>
          <cell r="L4504" t="str">
            <v>Bogota, D.C</v>
          </cell>
          <cell r="M4504" t="str">
            <v>Area Operativa 11 - Cundinamarca-Amazonas-San Andrés</v>
          </cell>
          <cell r="N4504" t="str">
            <v>Magdalena Cauca</v>
          </cell>
          <cell r="O4504" t="str">
            <v>Alto Magdalena</v>
          </cell>
          <cell r="P4504" t="str">
            <v>La estación se instala en CNE el 30/01/2020</v>
          </cell>
          <cell r="Q4504">
            <v>0</v>
          </cell>
        </row>
        <row r="4505">
          <cell r="B4505">
            <v>2120000132</v>
          </cell>
          <cell r="C4505" t="str">
            <v>COL. EL TESORO DE LA CUMBRE</v>
          </cell>
          <cell r="D4505" t="str">
            <v>Pluviométrica</v>
          </cell>
          <cell r="E4505" t="str">
            <v>Automática con Telemetría</v>
          </cell>
          <cell r="F4505" t="str">
            <v>Activa</v>
          </cell>
          <cell r="G4505">
            <v>43368</v>
          </cell>
          <cell r="H4505">
            <v>2816</v>
          </cell>
          <cell r="I4505">
            <v>4.5353111100000003</v>
          </cell>
          <cell r="J4505">
            <v>-74.149088890000002</v>
          </cell>
          <cell r="K4505" t="str">
            <v>Bogotá</v>
          </cell>
          <cell r="L4505" t="str">
            <v>Bogota, D.C</v>
          </cell>
          <cell r="M4505" t="str">
            <v>Area Operativa 11 - Cundinamarca-Amazonas-San Andrés</v>
          </cell>
          <cell r="N4505" t="str">
            <v>Magdalena Cauca</v>
          </cell>
          <cell r="O4505" t="str">
            <v>Alto Magdalena</v>
          </cell>
          <cell r="P4505" t="str">
            <v>La estación se crea en CNE el 30/01/2020</v>
          </cell>
          <cell r="Q4505">
            <v>0</v>
          </cell>
        </row>
        <row r="4506">
          <cell r="B4506">
            <v>2120000134</v>
          </cell>
          <cell r="C4506" t="str">
            <v>COL. LOS ALPES SEDE A</v>
          </cell>
          <cell r="D4506" t="str">
            <v>Pluviométrica</v>
          </cell>
          <cell r="E4506" t="str">
            <v>Automática con Telemetría</v>
          </cell>
          <cell r="F4506" t="str">
            <v>Activa</v>
          </cell>
          <cell r="G4506">
            <v>43417</v>
          </cell>
          <cell r="H4506">
            <v>2875</v>
          </cell>
          <cell r="I4506">
            <v>4.5525694400000001</v>
          </cell>
          <cell r="J4506">
            <v>-74.083730559999992</v>
          </cell>
          <cell r="K4506" t="str">
            <v>Bogotá</v>
          </cell>
          <cell r="L4506" t="str">
            <v>Bogota, D.C</v>
          </cell>
          <cell r="M4506" t="str">
            <v>Area Operativa 11 - Cundinamarca-Amazonas-San Andrés</v>
          </cell>
          <cell r="N4506" t="str">
            <v>Magdalena Cauca</v>
          </cell>
          <cell r="O4506" t="str">
            <v>Alto Magdalena</v>
          </cell>
          <cell r="P4506" t="str">
            <v>La estación se crea en el CNE el 30/01/2020</v>
          </cell>
          <cell r="Q4506">
            <v>0</v>
          </cell>
        </row>
        <row r="4507">
          <cell r="B4507">
            <v>2120000137</v>
          </cell>
          <cell r="C4507" t="str">
            <v>COL. FRIEDRICH NAUMANN</v>
          </cell>
          <cell r="D4507" t="str">
            <v>Pluviométrica</v>
          </cell>
          <cell r="E4507" t="str">
            <v>Automática con Telemetría</v>
          </cell>
          <cell r="F4507" t="str">
            <v>Activa</v>
          </cell>
          <cell r="G4507">
            <v>43376</v>
          </cell>
          <cell r="H4507">
            <v>2601</v>
          </cell>
          <cell r="I4507">
            <v>4.7494305599999995</v>
          </cell>
          <cell r="J4507">
            <v>-74.022850000000005</v>
          </cell>
          <cell r="K4507" t="str">
            <v>Bogotá</v>
          </cell>
          <cell r="L4507" t="str">
            <v>Bogota, D.C</v>
          </cell>
          <cell r="M4507" t="str">
            <v>Area Operativa 11 - Cundinamarca-Amazonas-San Andrés</v>
          </cell>
          <cell r="N4507" t="str">
            <v>Magdalena Cauca</v>
          </cell>
          <cell r="O4507" t="str">
            <v>Alto Magdalena</v>
          </cell>
          <cell r="P4507" t="str">
            <v>La estación se crea en CNE el 30/01/2020</v>
          </cell>
          <cell r="Q4507">
            <v>0</v>
          </cell>
        </row>
        <row r="4508">
          <cell r="B4508">
            <v>2120000138</v>
          </cell>
          <cell r="C4508" t="str">
            <v>COL. NUEVA ZELANDIA</v>
          </cell>
          <cell r="D4508" t="str">
            <v>Pluviométrica</v>
          </cell>
          <cell r="E4508" t="str">
            <v>Automática con Telemetría</v>
          </cell>
          <cell r="F4508" t="str">
            <v>Activa</v>
          </cell>
          <cell r="G4508">
            <v>43381</v>
          </cell>
          <cell r="H4508">
            <v>2576</v>
          </cell>
          <cell r="I4508">
            <v>4.7658694400000003</v>
          </cell>
          <cell r="J4508">
            <v>-74.046811110000007</v>
          </cell>
          <cell r="K4508" t="str">
            <v>Bogotá</v>
          </cell>
          <cell r="L4508" t="str">
            <v>Bogota, D.C</v>
          </cell>
          <cell r="M4508" t="str">
            <v>Area Operativa 11 - Cundinamarca-Amazonas-San Andrés</v>
          </cell>
          <cell r="N4508" t="str">
            <v>Magdalena Cauca</v>
          </cell>
          <cell r="O4508" t="str">
            <v>Alto Magdalena</v>
          </cell>
          <cell r="P4508" t="str">
            <v>La estación se crea en CNE el 30/01/2020</v>
          </cell>
          <cell r="Q4508">
            <v>0</v>
          </cell>
        </row>
        <row r="4509">
          <cell r="B4509">
            <v>2120000139</v>
          </cell>
          <cell r="C4509" t="str">
            <v>ESC. PEDAGOGICA EXPRIMENTAL</v>
          </cell>
          <cell r="D4509" t="str">
            <v>Pluviométrica</v>
          </cell>
          <cell r="E4509" t="str">
            <v>Automática con Telemetría</v>
          </cell>
          <cell r="F4509" t="str">
            <v>Activa</v>
          </cell>
          <cell r="G4509">
            <v>43382</v>
          </cell>
          <cell r="H4509">
            <v>2905</v>
          </cell>
          <cell r="I4509">
            <v>4.6755305599999994</v>
          </cell>
          <cell r="J4509">
            <v>-74.019269440000002</v>
          </cell>
          <cell r="K4509" t="str">
            <v>Bogotá</v>
          </cell>
          <cell r="L4509" t="str">
            <v>Bogota, D.C</v>
          </cell>
          <cell r="M4509" t="str">
            <v>Area Operativa 11 - Cundinamarca-Amazonas-San Andrés</v>
          </cell>
          <cell r="N4509" t="str">
            <v>Magdalena Cauca</v>
          </cell>
          <cell r="O4509" t="str">
            <v>Alto Magdalena</v>
          </cell>
          <cell r="P4509" t="str">
            <v>La estación se crea en CNE el 30/01/2020</v>
          </cell>
          <cell r="Q4509">
            <v>0</v>
          </cell>
        </row>
        <row r="4510">
          <cell r="B4510">
            <v>2120000141</v>
          </cell>
          <cell r="C4510" t="str">
            <v>COLEGIO VEINTIUN ANGELES - AUT  [2120000099]</v>
          </cell>
          <cell r="D4510" t="str">
            <v>Pluviométrica</v>
          </cell>
          <cell r="E4510" t="str">
            <v>Automática con Telemetría</v>
          </cell>
          <cell r="F4510" t="str">
            <v>Activa</v>
          </cell>
          <cell r="G4510">
            <v>43270</v>
          </cell>
          <cell r="H4510">
            <v>2614</v>
          </cell>
          <cell r="I4510">
            <v>4.75</v>
          </cell>
          <cell r="J4510">
            <v>-74.08</v>
          </cell>
          <cell r="K4510" t="str">
            <v>Bogotá</v>
          </cell>
          <cell r="L4510" t="str">
            <v>Bogota, D.C</v>
          </cell>
          <cell r="M4510" t="str">
            <v>Area Operativa 11 - Cundinamarca-Amazonas-San Andrés</v>
          </cell>
          <cell r="N4510" t="str">
            <v>Magdalena Cauca</v>
          </cell>
          <cell r="O4510" t="str">
            <v>Alto Magdalena</v>
          </cell>
          <cell r="Q4510">
            <v>0</v>
          </cell>
        </row>
        <row r="4511">
          <cell r="B4511">
            <v>2120000144</v>
          </cell>
          <cell r="C4511" t="str">
            <v>COLEGIO ALEMANIA SOLIDARIA - AUT  [2120000100]</v>
          </cell>
          <cell r="D4511" t="str">
            <v>Pluviométrica</v>
          </cell>
          <cell r="E4511" t="str">
            <v>Automática con Telemetría</v>
          </cell>
          <cell r="F4511" t="str">
            <v>Activa</v>
          </cell>
          <cell r="G4511">
            <v>43270</v>
          </cell>
          <cell r="H4511">
            <v>2556</v>
          </cell>
          <cell r="I4511">
            <v>4.6500000000000004</v>
          </cell>
          <cell r="J4511">
            <v>-74.08</v>
          </cell>
          <cell r="K4511" t="str">
            <v>Bogotá</v>
          </cell>
          <cell r="L4511" t="str">
            <v>Bogota, D.C</v>
          </cell>
          <cell r="M4511" t="str">
            <v>Area Operativa 11 - Cundinamarca-Amazonas-San Andrés</v>
          </cell>
          <cell r="N4511" t="str">
            <v>Magdalena Cauca</v>
          </cell>
          <cell r="O4511" t="str">
            <v>Alto Magdalena</v>
          </cell>
          <cell r="Q4511">
            <v>0</v>
          </cell>
        </row>
        <row r="4512">
          <cell r="B4512">
            <v>2120000145</v>
          </cell>
          <cell r="C4512" t="str">
            <v>ALTOS DE LA ESTANCIA - AUT  [2120000101]</v>
          </cell>
          <cell r="D4512" t="str">
            <v>Pluviométrica</v>
          </cell>
          <cell r="E4512" t="str">
            <v>Automática con Telemetría</v>
          </cell>
          <cell r="F4512" t="str">
            <v>Activa</v>
          </cell>
          <cell r="G4512">
            <v>43270</v>
          </cell>
          <cell r="H4512">
            <v>2736</v>
          </cell>
          <cell r="I4512">
            <v>4.58</v>
          </cell>
          <cell r="J4512">
            <v>-74.180000000000007</v>
          </cell>
          <cell r="K4512" t="str">
            <v>Bogotá</v>
          </cell>
          <cell r="L4512" t="str">
            <v>Bogota, D.C</v>
          </cell>
          <cell r="M4512" t="str">
            <v>Area Operativa 11 - Cundinamarca-Amazonas-San Andrés</v>
          </cell>
          <cell r="N4512" t="str">
            <v>Magdalena Cauca</v>
          </cell>
          <cell r="O4512" t="str">
            <v>Alto Magdalena</v>
          </cell>
          <cell r="Q4512">
            <v>0</v>
          </cell>
        </row>
        <row r="4513">
          <cell r="B4513">
            <v>2120000133</v>
          </cell>
          <cell r="C4513" t="str">
            <v>COL. EL MANANTIAL</v>
          </cell>
          <cell r="D4513" t="str">
            <v>Pluviométrica</v>
          </cell>
          <cell r="E4513" t="str">
            <v>Automática con Telemetría</v>
          </cell>
          <cell r="F4513" t="str">
            <v>Activa</v>
          </cell>
          <cell r="G4513">
            <v>43361</v>
          </cell>
          <cell r="H4513">
            <v>2877</v>
          </cell>
          <cell r="I4513">
            <v>4.5614388899999998</v>
          </cell>
          <cell r="J4513">
            <v>-74.074819439999999</v>
          </cell>
          <cell r="K4513" t="str">
            <v>Bogotá</v>
          </cell>
          <cell r="L4513" t="str">
            <v>Bogota, D.C</v>
          </cell>
          <cell r="M4513" t="str">
            <v>Area Operativa 11 - Cundinamarca-Amazonas-San Andrés</v>
          </cell>
          <cell r="N4513" t="str">
            <v>Magdalena Cauca</v>
          </cell>
          <cell r="O4513" t="str">
            <v>Alto Magdalena</v>
          </cell>
          <cell r="P4513" t="str">
            <v>La estación se crea en CNE el 30/01/2020|03/06/2022$Migracion$La estación se crea en CNE el 30/01/2020</v>
          </cell>
          <cell r="Q4513">
            <v>0</v>
          </cell>
        </row>
        <row r="4514">
          <cell r="B4514">
            <v>2120000149</v>
          </cell>
          <cell r="C4514" t="str">
            <v>COLEGIO RODOLFO LLINAS - AUT  [2120000109]</v>
          </cell>
          <cell r="D4514" t="str">
            <v>Pluviométrica</v>
          </cell>
          <cell r="E4514" t="str">
            <v>Automática con Telemetría</v>
          </cell>
          <cell r="F4514" t="str">
            <v>Activa</v>
          </cell>
          <cell r="G4514">
            <v>43270</v>
          </cell>
          <cell r="H4514">
            <v>2554</v>
          </cell>
          <cell r="I4514">
            <v>4.72</v>
          </cell>
          <cell r="J4514">
            <v>-74.11</v>
          </cell>
          <cell r="K4514" t="str">
            <v>Bogotá</v>
          </cell>
          <cell r="L4514" t="str">
            <v>Bogota, D.C</v>
          </cell>
          <cell r="M4514" t="str">
            <v>Area Operativa 11 - Cundinamarca-Amazonas-San Andrés</v>
          </cell>
          <cell r="N4514" t="str">
            <v>Magdalena Cauca</v>
          </cell>
          <cell r="O4514" t="str">
            <v>Alto Magdalena</v>
          </cell>
          <cell r="Q4514">
            <v>0</v>
          </cell>
        </row>
        <row r="4515">
          <cell r="B4515">
            <v>2120000150</v>
          </cell>
          <cell r="C4515" t="str">
            <v>GRAN BRETAÑA - AUT [2120000106]</v>
          </cell>
          <cell r="D4515" t="str">
            <v>Pluviométrica</v>
          </cell>
          <cell r="E4515" t="str">
            <v>Automática con Telemetría</v>
          </cell>
          <cell r="F4515" t="str">
            <v>Activa</v>
          </cell>
          <cell r="G4515">
            <v>43270</v>
          </cell>
          <cell r="H4515">
            <v>3087</v>
          </cell>
          <cell r="I4515">
            <v>4.51</v>
          </cell>
          <cell r="J4515">
            <v>-74.16</v>
          </cell>
          <cell r="K4515" t="str">
            <v>Bogotá</v>
          </cell>
          <cell r="L4515" t="str">
            <v>Bogota, D.C</v>
          </cell>
          <cell r="M4515" t="str">
            <v>Area Operativa 11 - Cundinamarca-Amazonas-San Andrés</v>
          </cell>
          <cell r="N4515" t="str">
            <v>Magdalena Cauca</v>
          </cell>
          <cell r="O4515" t="str">
            <v>Alto Magdalena</v>
          </cell>
          <cell r="Q4515">
            <v>0</v>
          </cell>
        </row>
        <row r="4516">
          <cell r="B4516">
            <v>2120000151</v>
          </cell>
          <cell r="C4516" t="str">
            <v>LA FISCALA [2120000107]</v>
          </cell>
          <cell r="D4516" t="str">
            <v>Pluviométrica</v>
          </cell>
          <cell r="E4516" t="str">
            <v>Automática con Telemetría</v>
          </cell>
          <cell r="F4516" t="str">
            <v>Activa</v>
          </cell>
          <cell r="G4516">
            <v>43270</v>
          </cell>
          <cell r="H4516">
            <v>2718</v>
          </cell>
          <cell r="I4516">
            <v>4.54</v>
          </cell>
          <cell r="J4516">
            <v>-74.11</v>
          </cell>
          <cell r="K4516" t="str">
            <v>Bogotá</v>
          </cell>
          <cell r="L4516" t="str">
            <v>Bogota, D.C</v>
          </cell>
          <cell r="M4516" t="str">
            <v>Area Operativa 11 - Cundinamarca-Amazonas-San Andrés</v>
          </cell>
          <cell r="N4516" t="str">
            <v>Magdalena Cauca</v>
          </cell>
          <cell r="O4516" t="str">
            <v>Alto Magdalena</v>
          </cell>
          <cell r="Q4516">
            <v>0</v>
          </cell>
        </row>
        <row r="4517">
          <cell r="B4517">
            <v>4401000152</v>
          </cell>
          <cell r="C4517" t="str">
            <v>SAN ANTONIO</v>
          </cell>
          <cell r="D4517" t="str">
            <v>Pluviométrica</v>
          </cell>
          <cell r="E4517" t="str">
            <v>Automática con Telemetría</v>
          </cell>
          <cell r="F4517" t="str">
            <v>Activa</v>
          </cell>
          <cell r="G4517">
            <v>43858</v>
          </cell>
          <cell r="H4517">
            <v>1695</v>
          </cell>
          <cell r="I4517">
            <v>1.1869500000000002</v>
          </cell>
          <cell r="J4517">
            <v>-76.685138890000005</v>
          </cell>
          <cell r="K4517" t="str">
            <v>Putumayo</v>
          </cell>
          <cell r="L4517" t="str">
            <v>Mocoa</v>
          </cell>
          <cell r="M4517" t="str">
            <v>Area Operativa 07 - Nariño-Putumayo</v>
          </cell>
          <cell r="N4517" t="str">
            <v>Amazonas</v>
          </cell>
          <cell r="O4517" t="str">
            <v>Caquetá</v>
          </cell>
          <cell r="P4517" t="str">
            <v>SAT MOCOA - Fuente Generadora de Datos UNGRD</v>
          </cell>
          <cell r="Q4517">
            <v>0</v>
          </cell>
        </row>
        <row r="4518">
          <cell r="B4518">
            <v>4401700161</v>
          </cell>
          <cell r="C4518" t="str">
            <v>NIVEL TARUCA ALTO</v>
          </cell>
          <cell r="D4518" t="str">
            <v>Limnimétrica</v>
          </cell>
          <cell r="E4518" t="str">
            <v>Automática con Telemetría</v>
          </cell>
          <cell r="F4518" t="str">
            <v>Activa</v>
          </cell>
          <cell r="G4518">
            <v>43858</v>
          </cell>
          <cell r="H4518">
            <v>1695</v>
          </cell>
          <cell r="I4518">
            <v>1.23425556</v>
          </cell>
          <cell r="J4518">
            <v>-76.601386109999993</v>
          </cell>
          <cell r="K4518" t="str">
            <v>Putumayo</v>
          </cell>
          <cell r="L4518" t="str">
            <v>Mocoa</v>
          </cell>
          <cell r="M4518" t="str">
            <v>Area Operativa 07 - Nariño-Putumayo</v>
          </cell>
          <cell r="N4518" t="str">
            <v>Amazonas</v>
          </cell>
          <cell r="O4518" t="str">
            <v>Caquetá</v>
          </cell>
          <cell r="P4518" t="str">
            <v>SAT MOCOA - Fuente Generadora de Datos UNGRD</v>
          </cell>
          <cell r="Q4518" t="str">
            <v>Caqueta</v>
          </cell>
        </row>
        <row r="4519">
          <cell r="B4519">
            <v>4401000153</v>
          </cell>
          <cell r="C4519" t="str">
            <v>SAN ANTONIO</v>
          </cell>
          <cell r="D4519" t="str">
            <v>Pluviométrica</v>
          </cell>
          <cell r="E4519" t="str">
            <v>Automática con Telemetría</v>
          </cell>
          <cell r="F4519" t="str">
            <v>Activa</v>
          </cell>
          <cell r="G4519">
            <v>43886</v>
          </cell>
          <cell r="H4519">
            <v>1047</v>
          </cell>
          <cell r="I4519">
            <v>1.1792500000000001</v>
          </cell>
          <cell r="J4519">
            <v>-76.67886111</v>
          </cell>
          <cell r="K4519" t="str">
            <v>Putumayo</v>
          </cell>
          <cell r="L4519" t="str">
            <v>Mocoa</v>
          </cell>
          <cell r="M4519" t="str">
            <v>Area Operativa 07 - Nariño-Putumayo</v>
          </cell>
          <cell r="N4519" t="str">
            <v>Amazonas</v>
          </cell>
          <cell r="O4519" t="str">
            <v>Caquetá</v>
          </cell>
          <cell r="P4519" t="str">
            <v>SOLICITUD INCLUSION SAT MOCOA</v>
          </cell>
          <cell r="Q4519">
            <v>0</v>
          </cell>
        </row>
        <row r="4520">
          <cell r="B4520">
            <v>4401000154</v>
          </cell>
          <cell r="C4520" t="str">
            <v>TARUCA ALTO</v>
          </cell>
          <cell r="D4520" t="str">
            <v>Pluviométrica</v>
          </cell>
          <cell r="E4520" t="str">
            <v>Automática con Telemetría</v>
          </cell>
          <cell r="F4520" t="str">
            <v>Activa</v>
          </cell>
          <cell r="G4520">
            <v>43886</v>
          </cell>
          <cell r="H4520">
            <v>1672</v>
          </cell>
          <cell r="I4520">
            <v>1.18272222</v>
          </cell>
          <cell r="J4520">
            <v>-76.692405560000012</v>
          </cell>
          <cell r="K4520" t="str">
            <v>Putumayo</v>
          </cell>
          <cell r="L4520" t="str">
            <v>Mocoa</v>
          </cell>
          <cell r="M4520" t="str">
            <v>Area Operativa 07 - Nariño-Putumayo</v>
          </cell>
          <cell r="N4520" t="str">
            <v>Amazonas</v>
          </cell>
          <cell r="O4520" t="str">
            <v>Caquetá</v>
          </cell>
          <cell r="P4520" t="str">
            <v>SOLICITUD INCLUSION SAT MOCOA</v>
          </cell>
          <cell r="Q4520">
            <v>0</v>
          </cell>
        </row>
        <row r="4521">
          <cell r="B4521">
            <v>4401700164</v>
          </cell>
          <cell r="C4521" t="str">
            <v>NIVEL CONFLUENCIAS TARUCA</v>
          </cell>
          <cell r="D4521" t="str">
            <v>Limnimétrica</v>
          </cell>
          <cell r="E4521" t="str">
            <v>Automática con Telemetría</v>
          </cell>
          <cell r="F4521" t="str">
            <v>Activa</v>
          </cell>
          <cell r="G4521">
            <v>43886</v>
          </cell>
          <cell r="H4521">
            <v>961</v>
          </cell>
          <cell r="I4521">
            <v>1.18103889</v>
          </cell>
          <cell r="J4521">
            <v>-76.67231111000001</v>
          </cell>
          <cell r="K4521" t="str">
            <v>Putumayo</v>
          </cell>
          <cell r="L4521" t="str">
            <v>Mocoa</v>
          </cell>
          <cell r="M4521" t="str">
            <v>Area Operativa 07 - Nariño-Putumayo</v>
          </cell>
          <cell r="N4521" t="str">
            <v>Amazonas</v>
          </cell>
          <cell r="O4521" t="str">
            <v>Caquetá</v>
          </cell>
          <cell r="P4521" t="str">
            <v>SOLICITUD INCLUSION SAT MOCOA</v>
          </cell>
          <cell r="Q4521" t="str">
            <v>Mocoa</v>
          </cell>
        </row>
        <row r="4522">
          <cell r="B4522">
            <v>4401700169</v>
          </cell>
          <cell r="C4522" t="str">
            <v>NIVEL MULATO LIBANO</v>
          </cell>
          <cell r="D4522" t="str">
            <v>Limnimétrica</v>
          </cell>
          <cell r="E4522" t="str">
            <v>Automática con Telemetría</v>
          </cell>
          <cell r="F4522" t="str">
            <v>Activa</v>
          </cell>
          <cell r="G4522">
            <v>43886</v>
          </cell>
          <cell r="H4522">
            <v>744</v>
          </cell>
          <cell r="I4522">
            <v>1.14311111</v>
          </cell>
          <cell r="J4522">
            <v>-76.674555560000002</v>
          </cell>
          <cell r="K4522" t="str">
            <v>Putumayo</v>
          </cell>
          <cell r="L4522" t="str">
            <v>Mocoa</v>
          </cell>
          <cell r="M4522" t="str">
            <v>Area Operativa 07 - Nariño-Putumayo</v>
          </cell>
          <cell r="N4522" t="str">
            <v>Amazonas</v>
          </cell>
          <cell r="O4522" t="str">
            <v>Caquetá</v>
          </cell>
          <cell r="P4522" t="str">
            <v>SOLICITUD INCLUSION SAT MOCOA</v>
          </cell>
          <cell r="Q4522" t="str">
            <v>Mocoa</v>
          </cell>
        </row>
        <row r="4523">
          <cell r="B4523">
            <v>4401700170</v>
          </cell>
          <cell r="C4523" t="str">
            <v>NIVEL MOCOA MONCLART</v>
          </cell>
          <cell r="D4523" t="str">
            <v>Limnimétrica</v>
          </cell>
          <cell r="E4523" t="str">
            <v>Automática con Telemetría</v>
          </cell>
          <cell r="F4523" t="str">
            <v>Activa</v>
          </cell>
          <cell r="G4523">
            <v>43886</v>
          </cell>
          <cell r="H4523">
            <v>731</v>
          </cell>
          <cell r="I4523">
            <v>1.2136305599999999</v>
          </cell>
          <cell r="J4523">
            <v>-76.657777780000004</v>
          </cell>
          <cell r="K4523" t="str">
            <v>Putumayo</v>
          </cell>
          <cell r="L4523" t="str">
            <v>Mocoa</v>
          </cell>
          <cell r="M4523" t="str">
            <v>Area Operativa 07 - Nariño-Putumayo</v>
          </cell>
          <cell r="N4523" t="str">
            <v>Amazonas</v>
          </cell>
          <cell r="O4523" t="str">
            <v>Caquetá</v>
          </cell>
          <cell r="P4523" t="str">
            <v>SOLICITUD INCLUSION SAT MOCOA</v>
          </cell>
          <cell r="Q4523" t="str">
            <v>Mocoa</v>
          </cell>
        </row>
        <row r="4524">
          <cell r="B4524">
            <v>4401700171</v>
          </cell>
          <cell r="C4524" t="str">
            <v>NIVEL MOCOA PUENTE METALICO</v>
          </cell>
          <cell r="D4524" t="str">
            <v>Limnimétrica</v>
          </cell>
          <cell r="E4524" t="str">
            <v>Automática con Telemetría</v>
          </cell>
          <cell r="F4524" t="str">
            <v>Activa</v>
          </cell>
          <cell r="G4524">
            <v>43886</v>
          </cell>
          <cell r="H4524">
            <v>675</v>
          </cell>
          <cell r="I4524">
            <v>1.1951972200000001</v>
          </cell>
          <cell r="J4524">
            <v>-76.645302780000009</v>
          </cell>
          <cell r="K4524" t="str">
            <v>Putumayo</v>
          </cell>
          <cell r="L4524" t="str">
            <v>Mocoa</v>
          </cell>
          <cell r="M4524" t="str">
            <v>Area Operativa 07 - Nariño-Putumayo</v>
          </cell>
          <cell r="N4524" t="str">
            <v>Amazonas</v>
          </cell>
          <cell r="O4524" t="str">
            <v>Caquetá</v>
          </cell>
          <cell r="P4524" t="str">
            <v>SOLICITUD INCLUSION SAT MOCOA</v>
          </cell>
          <cell r="Q4524" t="str">
            <v>Mocoa</v>
          </cell>
        </row>
        <row r="4525">
          <cell r="B4525">
            <v>4401700175</v>
          </cell>
          <cell r="C4525" t="str">
            <v>NIVEL TARUCA ALTO</v>
          </cell>
          <cell r="D4525" t="str">
            <v>Limnimétrica</v>
          </cell>
          <cell r="E4525" t="str">
            <v>Automática con Telemetría</v>
          </cell>
          <cell r="F4525" t="str">
            <v>Activa</v>
          </cell>
          <cell r="G4525">
            <v>43886</v>
          </cell>
          <cell r="H4525">
            <v>1357</v>
          </cell>
          <cell r="I4525">
            <v>1.1489500000000001</v>
          </cell>
          <cell r="J4525">
            <v>-76.648747220000004</v>
          </cell>
          <cell r="K4525" t="str">
            <v>Putumayo</v>
          </cell>
          <cell r="L4525" t="str">
            <v>Mocoa</v>
          </cell>
          <cell r="M4525" t="str">
            <v>Area Operativa 07 - Nariño-Putumayo</v>
          </cell>
          <cell r="N4525" t="str">
            <v>Amazonas</v>
          </cell>
          <cell r="O4525" t="str">
            <v>Caquetá</v>
          </cell>
          <cell r="P4525" t="str">
            <v>SOLICITUD INCLUSION SAT MOCOA</v>
          </cell>
          <cell r="Q4525" t="str">
            <v>Mocoa</v>
          </cell>
        </row>
        <row r="4526">
          <cell r="B4526">
            <v>4401700166</v>
          </cell>
          <cell r="C4526" t="str">
            <v>NIVEL SANGOYACO CRISTALINA</v>
          </cell>
          <cell r="D4526" t="str">
            <v>Limnimétrica</v>
          </cell>
          <cell r="E4526" t="str">
            <v>Automática con Telemetría</v>
          </cell>
          <cell r="F4526" t="str">
            <v>Activa</v>
          </cell>
          <cell r="G4526">
            <v>43886</v>
          </cell>
          <cell r="H4526">
            <v>790</v>
          </cell>
          <cell r="I4526">
            <v>1.16093333</v>
          </cell>
          <cell r="J4526">
            <v>-76.671347220000001</v>
          </cell>
          <cell r="K4526" t="str">
            <v>Putumayo</v>
          </cell>
          <cell r="L4526" t="str">
            <v>Mocoa</v>
          </cell>
          <cell r="M4526" t="str">
            <v>Area Operativa 07 - Nariño-Putumayo</v>
          </cell>
          <cell r="N4526" t="str">
            <v>Amazonas</v>
          </cell>
          <cell r="O4526" t="str">
            <v>Caquetá</v>
          </cell>
          <cell r="P4526" t="str">
            <v>SOLICITUD INCLUSION SAT MOCOA</v>
          </cell>
          <cell r="Q4526" t="str">
            <v>Mocoa</v>
          </cell>
        </row>
        <row r="4527">
          <cell r="B4527">
            <v>4401700167</v>
          </cell>
          <cell r="C4527" t="str">
            <v>NIVEL SANGOYACO GARGANTA</v>
          </cell>
          <cell r="D4527" t="str">
            <v>Limnimétrica</v>
          </cell>
          <cell r="E4527" t="str">
            <v>Automática con Telemetría</v>
          </cell>
          <cell r="F4527" t="str">
            <v>Activa</v>
          </cell>
          <cell r="G4527">
            <v>43886</v>
          </cell>
          <cell r="H4527">
            <v>761</v>
          </cell>
          <cell r="I4527">
            <v>1.15872222</v>
          </cell>
          <cell r="J4527">
            <v>-76.670805560000005</v>
          </cell>
          <cell r="K4527" t="str">
            <v>Putumayo</v>
          </cell>
          <cell r="L4527" t="str">
            <v>Mocoa</v>
          </cell>
          <cell r="M4527" t="str">
            <v>Area Operativa 07 - Nariño-Putumayo</v>
          </cell>
          <cell r="N4527" t="str">
            <v>Amazonas</v>
          </cell>
          <cell r="O4527" t="str">
            <v>Caquetá</v>
          </cell>
          <cell r="P4527" t="str">
            <v>SOLICITUD INCLUSION SAT MOCOA</v>
          </cell>
          <cell r="Q4527" t="str">
            <v>Mocoa</v>
          </cell>
        </row>
        <row r="4528">
          <cell r="B4528">
            <v>4401700168</v>
          </cell>
          <cell r="C4528" t="str">
            <v>NIVEL MULATO PALMERAS</v>
          </cell>
          <cell r="D4528" t="str">
            <v>Limnimétrica</v>
          </cell>
          <cell r="E4528" t="str">
            <v>Automática con Telemetría</v>
          </cell>
          <cell r="F4528" t="str">
            <v>Activa</v>
          </cell>
          <cell r="G4528">
            <v>43886</v>
          </cell>
          <cell r="H4528">
            <v>966</v>
          </cell>
          <cell r="I4528">
            <v>1.1563888899999999</v>
          </cell>
          <cell r="J4528">
            <v>-76.690277780000002</v>
          </cell>
          <cell r="K4528" t="str">
            <v>Putumayo</v>
          </cell>
          <cell r="L4528" t="str">
            <v>Mocoa</v>
          </cell>
          <cell r="M4528" t="str">
            <v>Area Operativa 07 - Nariño-Putumayo</v>
          </cell>
          <cell r="N4528" t="str">
            <v>Amazonas</v>
          </cell>
          <cell r="O4528" t="str">
            <v>Caquetá</v>
          </cell>
          <cell r="P4528" t="str">
            <v>SOLICITUD INCLUSION SAT MOCOA</v>
          </cell>
          <cell r="Q4528" t="str">
            <v>Mocoa</v>
          </cell>
        </row>
        <row r="4529">
          <cell r="B4529">
            <v>4401700172</v>
          </cell>
          <cell r="C4529" t="str">
            <v>NIVEL MOCOA PISCIKART</v>
          </cell>
          <cell r="D4529" t="str">
            <v>Limnimétrica</v>
          </cell>
          <cell r="E4529" t="str">
            <v>Automática con Telemetría</v>
          </cell>
          <cell r="F4529" t="str">
            <v>Activa</v>
          </cell>
          <cell r="G4529">
            <v>43886</v>
          </cell>
          <cell r="H4529">
            <v>408</v>
          </cell>
          <cell r="I4529">
            <v>1.0396416700000002</v>
          </cell>
          <cell r="J4529">
            <v>-76.610919440000004</v>
          </cell>
          <cell r="K4529" t="str">
            <v>Putumayo</v>
          </cell>
          <cell r="L4529" t="str">
            <v>Villagarzón</v>
          </cell>
          <cell r="M4529" t="str">
            <v>Area Operativa 07 - Nariño-Putumayo</v>
          </cell>
          <cell r="N4529" t="str">
            <v>Amazonas</v>
          </cell>
          <cell r="O4529" t="str">
            <v>Caquetá</v>
          </cell>
          <cell r="P4529" t="str">
            <v>SOLICITUD INCLUSION SAT MOCOA</v>
          </cell>
          <cell r="Q4529" t="str">
            <v>Mocoa</v>
          </cell>
        </row>
        <row r="4530">
          <cell r="B4530">
            <v>4401700173</v>
          </cell>
          <cell r="C4530" t="str">
            <v>NIVEL RUMIYACO LAGARTO</v>
          </cell>
          <cell r="D4530" t="str">
            <v>Limnimétrica</v>
          </cell>
          <cell r="E4530" t="str">
            <v>Automática con Telemetría</v>
          </cell>
          <cell r="F4530" t="str">
            <v>Activa</v>
          </cell>
          <cell r="G4530">
            <v>43886</v>
          </cell>
          <cell r="H4530">
            <v>647</v>
          </cell>
          <cell r="I4530">
            <v>1.1192249999999999</v>
          </cell>
          <cell r="J4530">
            <v>-76.670450000000002</v>
          </cell>
          <cell r="K4530" t="str">
            <v>Putumayo</v>
          </cell>
          <cell r="L4530" t="str">
            <v>Mocoa</v>
          </cell>
          <cell r="M4530" t="str">
            <v>Area Operativa 07 - Nariño-Putumayo</v>
          </cell>
          <cell r="N4530" t="str">
            <v>Amazonas</v>
          </cell>
          <cell r="O4530" t="str">
            <v>Caquetá</v>
          </cell>
          <cell r="P4530" t="str">
            <v>SOLICITUD INCLUSION SAT MOCOA</v>
          </cell>
          <cell r="Q4530" t="str">
            <v>Mocoa</v>
          </cell>
        </row>
        <row r="4531">
          <cell r="B4531">
            <v>4401700174</v>
          </cell>
          <cell r="C4531" t="str">
            <v>NIVEL RIO PEPINO</v>
          </cell>
          <cell r="D4531" t="str">
            <v>Limnimétrica</v>
          </cell>
          <cell r="E4531" t="str">
            <v>Automática con Telemetría</v>
          </cell>
          <cell r="F4531" t="str">
            <v>Activa</v>
          </cell>
          <cell r="G4531">
            <v>43886</v>
          </cell>
          <cell r="H4531">
            <v>868</v>
          </cell>
          <cell r="I4531">
            <v>1.088775</v>
          </cell>
          <cell r="J4531">
            <v>-76.692616669999992</v>
          </cell>
          <cell r="K4531" t="str">
            <v>Putumayo</v>
          </cell>
          <cell r="L4531" t="str">
            <v>Mocoa</v>
          </cell>
          <cell r="M4531" t="str">
            <v>Area Operativa 07 - Nariño-Putumayo</v>
          </cell>
          <cell r="N4531" t="str">
            <v>Amazonas</v>
          </cell>
          <cell r="O4531" t="str">
            <v>Caquetá</v>
          </cell>
          <cell r="P4531" t="str">
            <v>SOLICITUD INCLUSION SAT MOCOA</v>
          </cell>
          <cell r="Q4531" t="str">
            <v>Mocoa</v>
          </cell>
        </row>
        <row r="4532">
          <cell r="B4532">
            <v>2106700180</v>
          </cell>
          <cell r="C4532" t="str">
            <v>FINCA SAN BENITO</v>
          </cell>
          <cell r="D4532" t="str">
            <v>Limnigráfica</v>
          </cell>
          <cell r="E4532" t="str">
            <v>Automática con Telemetría</v>
          </cell>
          <cell r="F4532" t="str">
            <v>Activa</v>
          </cell>
          <cell r="G4532">
            <v>42675</v>
          </cell>
          <cell r="H4532">
            <v>1060</v>
          </cell>
          <cell r="I4532">
            <v>2.18275</v>
          </cell>
          <cell r="J4532">
            <v>-75.599450000000004</v>
          </cell>
          <cell r="K4532" t="str">
            <v>Huila</v>
          </cell>
          <cell r="L4532" t="str">
            <v>Garzón</v>
          </cell>
          <cell r="M4532" t="str">
            <v>Area Operativa 04 - Huila-Caquetá</v>
          </cell>
          <cell r="N4532" t="str">
            <v>Magdalena Cauca</v>
          </cell>
          <cell r="O4532" t="str">
            <v>Alto Magdalena</v>
          </cell>
          <cell r="P4532" t="str">
            <v>Creacion estacion por solitud del AO</v>
          </cell>
          <cell r="Q4532" t="str">
            <v>Magdalena</v>
          </cell>
        </row>
        <row r="4533">
          <cell r="B4533">
            <v>2101700179</v>
          </cell>
          <cell r="C4533" t="str">
            <v>PUENTE BRUSELAS</v>
          </cell>
          <cell r="D4533" t="str">
            <v>Limnigráfica</v>
          </cell>
          <cell r="E4533" t="str">
            <v>Automática con Telemetría</v>
          </cell>
          <cell r="F4533" t="str">
            <v>Activa</v>
          </cell>
          <cell r="G4533">
            <v>42675</v>
          </cell>
          <cell r="H4533">
            <v>1420</v>
          </cell>
          <cell r="I4533">
            <v>1.78476111</v>
          </cell>
          <cell r="J4533">
            <v>-76.163819439999997</v>
          </cell>
          <cell r="K4533" t="str">
            <v>Huila</v>
          </cell>
          <cell r="L4533" t="str">
            <v>Pitalito</v>
          </cell>
          <cell r="M4533" t="str">
            <v>Area Operativa 04 - Huila-Caquetá</v>
          </cell>
          <cell r="N4533" t="str">
            <v>Magdalena Cauca</v>
          </cell>
          <cell r="O4533" t="str">
            <v>Alto Magdalena</v>
          </cell>
          <cell r="P4533" t="str">
            <v>Creacion estacion por solitud del AO</v>
          </cell>
          <cell r="Q4533" t="str">
            <v>Magdalena</v>
          </cell>
        </row>
        <row r="4534">
          <cell r="B4534">
            <v>2106700176</v>
          </cell>
          <cell r="C4534" t="str">
            <v>LAS VUELTAS MG4</v>
          </cell>
          <cell r="D4534" t="str">
            <v>Limnigráfica</v>
          </cell>
          <cell r="E4534" t="str">
            <v>Automática con Telemetría</v>
          </cell>
          <cell r="F4534" t="str">
            <v>Activa</v>
          </cell>
          <cell r="G4534">
            <v>42156</v>
          </cell>
          <cell r="H4534">
            <v>573</v>
          </cell>
          <cell r="I4534">
            <v>2.52746111</v>
          </cell>
          <cell r="J4534">
            <v>-75.538011109999999</v>
          </cell>
          <cell r="K4534" t="str">
            <v>Huila</v>
          </cell>
          <cell r="L4534" t="str">
            <v>Gigante</v>
          </cell>
          <cell r="M4534" t="str">
            <v>Area Operativa 04 - Huila-Caquetá</v>
          </cell>
          <cell r="N4534" t="str">
            <v>Magdalena Cauca</v>
          </cell>
          <cell r="O4534" t="str">
            <v>Alto Magdalena</v>
          </cell>
          <cell r="P4534" t="str">
            <v>Creada por solicitud de Coordinadora AO</v>
          </cell>
          <cell r="Q4534" t="str">
            <v>Magdalena</v>
          </cell>
        </row>
        <row r="4535">
          <cell r="B4535">
            <v>2102700177</v>
          </cell>
          <cell r="C4535" t="str">
            <v>PUENTE GUACAS</v>
          </cell>
          <cell r="D4535" t="str">
            <v>Limnigráfica</v>
          </cell>
          <cell r="E4535" t="str">
            <v>Automática con Telemetría</v>
          </cell>
          <cell r="F4535" t="str">
            <v>Activa</v>
          </cell>
          <cell r="G4535">
            <v>42156</v>
          </cell>
          <cell r="H4535">
            <v>763</v>
          </cell>
          <cell r="I4535">
            <v>2.1563694399999997</v>
          </cell>
          <cell r="J4535">
            <v>-75.736611109999998</v>
          </cell>
          <cell r="K4535" t="str">
            <v>Huila</v>
          </cell>
          <cell r="L4535" t="str">
            <v>Altamira</v>
          </cell>
          <cell r="M4535" t="str">
            <v>Area Operativa 04 - Huila-Caquetá</v>
          </cell>
          <cell r="N4535" t="str">
            <v>Magdalena Cauca</v>
          </cell>
          <cell r="O4535" t="str">
            <v>Alto Magdalena</v>
          </cell>
          <cell r="P4535" t="str">
            <v>Creada por solicitud de Coordinadora AO</v>
          </cell>
          <cell r="Q4535" t="str">
            <v>Magdalena</v>
          </cell>
        </row>
        <row r="4536">
          <cell r="B4536">
            <v>2111700183</v>
          </cell>
          <cell r="C4536" t="str">
            <v>LAS JUNTAS</v>
          </cell>
          <cell r="D4536" t="str">
            <v>Limnigráfica</v>
          </cell>
          <cell r="E4536" t="str">
            <v>Automática con Telemetría</v>
          </cell>
          <cell r="F4536" t="str">
            <v>Activa</v>
          </cell>
          <cell r="G4536">
            <v>42887</v>
          </cell>
          <cell r="H4536">
            <v>1049</v>
          </cell>
          <cell r="I4536">
            <v>2.75798056</v>
          </cell>
          <cell r="J4536">
            <v>-75.212000000000003</v>
          </cell>
          <cell r="K4536" t="str">
            <v>Huila</v>
          </cell>
          <cell r="L4536" t="str">
            <v>Rivera</v>
          </cell>
          <cell r="M4536" t="str">
            <v>Area Operativa 04 - Huila-Caquetá</v>
          </cell>
          <cell r="N4536" t="str">
            <v>Magdalena Cauca</v>
          </cell>
          <cell r="O4536" t="str">
            <v>Alto Magdalena</v>
          </cell>
          <cell r="P4536" t="str">
            <v>Creacion estacion por solitud del AO</v>
          </cell>
          <cell r="Q4536" t="str">
            <v>Magdalena</v>
          </cell>
        </row>
        <row r="4537">
          <cell r="B4537">
            <v>2112700185</v>
          </cell>
          <cell r="C4537" t="str">
            <v>MESA DE HERNANDEZ</v>
          </cell>
          <cell r="D4537" t="str">
            <v>Limnigráfica</v>
          </cell>
          <cell r="E4537" t="str">
            <v>Automática con Telemetría</v>
          </cell>
          <cell r="F4537" t="str">
            <v>Activa</v>
          </cell>
          <cell r="G4537">
            <v>42675</v>
          </cell>
          <cell r="H4537">
            <v>637</v>
          </cell>
          <cell r="I4537">
            <v>2.9547499999999998</v>
          </cell>
          <cell r="J4537">
            <v>-75.463730560000002</v>
          </cell>
          <cell r="K4537" t="str">
            <v>Huila</v>
          </cell>
          <cell r="L4537" t="str">
            <v>Palermo</v>
          </cell>
          <cell r="M4537" t="str">
            <v>Area Operativa 04 - Huila-Caquetá</v>
          </cell>
          <cell r="N4537" t="str">
            <v>Magdalena Cauca</v>
          </cell>
          <cell r="O4537" t="str">
            <v>Alto Magdalena</v>
          </cell>
          <cell r="P4537" t="str">
            <v>Creacion estacion por solitud del AO</v>
          </cell>
          <cell r="Q4537" t="str">
            <v>Magdalena</v>
          </cell>
        </row>
        <row r="4538">
          <cell r="B4538">
            <v>2111700187</v>
          </cell>
          <cell r="C4538" t="str">
            <v xml:space="preserve">FINCA LA VICTORIA </v>
          </cell>
          <cell r="D4538" t="str">
            <v>Limnigráfica</v>
          </cell>
          <cell r="E4538" t="str">
            <v>Automática con Telemetría</v>
          </cell>
          <cell r="F4538" t="str">
            <v>Activa</v>
          </cell>
          <cell r="G4538">
            <v>42645</v>
          </cell>
          <cell r="H4538">
            <v>689</v>
          </cell>
          <cell r="I4538">
            <v>2.9961694400000001</v>
          </cell>
          <cell r="J4538">
            <v>-75.114761110000003</v>
          </cell>
          <cell r="K4538" t="str">
            <v>Huila</v>
          </cell>
          <cell r="L4538" t="str">
            <v>Neiva</v>
          </cell>
          <cell r="M4538" t="str">
            <v>Area Operativa 04 - Huila-Caquetá</v>
          </cell>
          <cell r="N4538" t="str">
            <v>Magdalena Cauca</v>
          </cell>
          <cell r="O4538" t="str">
            <v>Alto Magdalena</v>
          </cell>
          <cell r="P4538" t="str">
            <v>Creacion estacion por solitud del AO</v>
          </cell>
          <cell r="Q4538" t="str">
            <v>Magdalena</v>
          </cell>
        </row>
        <row r="4539">
          <cell r="B4539">
            <v>2111700188</v>
          </cell>
          <cell r="C4539" t="str">
            <v>BOCATOMA TELLO</v>
          </cell>
          <cell r="D4539" t="str">
            <v>Limnigráfica</v>
          </cell>
          <cell r="E4539" t="str">
            <v>Automática con Telemetría</v>
          </cell>
          <cell r="F4539" t="str">
            <v>Activa</v>
          </cell>
          <cell r="G4539">
            <v>42675</v>
          </cell>
          <cell r="H4539">
            <v>771</v>
          </cell>
          <cell r="I4539">
            <v>3.0523388899999997</v>
          </cell>
          <cell r="J4539">
            <v>-75.059669440000008</v>
          </cell>
          <cell r="K4539" t="str">
            <v>Huila</v>
          </cell>
          <cell r="L4539" t="str">
            <v>Tello</v>
          </cell>
          <cell r="M4539" t="str">
            <v>Area Operativa 04 - Huila-Caquetá</v>
          </cell>
          <cell r="N4539" t="str">
            <v>Magdalena Cauca</v>
          </cell>
          <cell r="O4539" t="str">
            <v>Alto Magdalena</v>
          </cell>
          <cell r="P4539" t="str">
            <v>Creacion estacion por solitud del AO</v>
          </cell>
          <cell r="Q4539" t="str">
            <v>Magdalena</v>
          </cell>
        </row>
        <row r="4540">
          <cell r="B4540">
            <v>2612700214</v>
          </cell>
          <cell r="C4540" t="str">
            <v>PASO DE LOS AGUADEÑOS</v>
          </cell>
          <cell r="D4540" t="str">
            <v>Limnimétrica</v>
          </cell>
          <cell r="E4540" t="str">
            <v>Automática con Telemetría</v>
          </cell>
          <cell r="F4540" t="str">
            <v>Activa</v>
          </cell>
          <cell r="G4540">
            <v>44599</v>
          </cell>
          <cell r="H4540">
            <v>1520</v>
          </cell>
          <cell r="I4540">
            <v>4.6270499999999997</v>
          </cell>
          <cell r="J4540">
            <v>-75.675074999999993</v>
          </cell>
          <cell r="K4540" t="str">
            <v>Quindío</v>
          </cell>
          <cell r="L4540" t="str">
            <v>Circasia</v>
          </cell>
          <cell r="M4540" t="str">
            <v>Area Operativa 09 - Cauca-Valle-Caldas</v>
          </cell>
          <cell r="N4540" t="str">
            <v>Magdalena Cauca</v>
          </cell>
          <cell r="O4540" t="str">
            <v>Cauca</v>
          </cell>
          <cell r="P4540" t="str">
            <v>07/03/2022$Migracion$Se Registran ]estaciones CRQ por solicitud del Grupo de Automatización.</v>
          </cell>
          <cell r="Q4540" t="str">
            <v>La Vieja</v>
          </cell>
        </row>
        <row r="4541">
          <cell r="B4541">
            <v>2111700186</v>
          </cell>
          <cell r="C4541" t="str">
            <v>LOS MICOS</v>
          </cell>
          <cell r="D4541" t="str">
            <v>Limnigráfica</v>
          </cell>
          <cell r="E4541" t="str">
            <v>Automática con Telemetría</v>
          </cell>
          <cell r="F4541" t="str">
            <v>Activa</v>
          </cell>
          <cell r="G4541">
            <v>42887</v>
          </cell>
          <cell r="H4541">
            <v>823</v>
          </cell>
          <cell r="I4541">
            <v>2.9149888900000001</v>
          </cell>
          <cell r="J4541">
            <v>-75.132488890000005</v>
          </cell>
          <cell r="K4541" t="str">
            <v>Huila</v>
          </cell>
          <cell r="L4541" t="str">
            <v>Neiva</v>
          </cell>
          <cell r="M4541" t="str">
            <v>Area Operativa 04 - Huila-Caquetá</v>
          </cell>
          <cell r="N4541" t="str">
            <v>Magdalena Cauca</v>
          </cell>
          <cell r="O4541" t="str">
            <v>Alto Magdalena</v>
          </cell>
          <cell r="P4541" t="str">
            <v>Creacion estacion por solitud del AO</v>
          </cell>
          <cell r="Q4541" t="str">
            <v>Magdalena</v>
          </cell>
        </row>
        <row r="4542">
          <cell r="B4542">
            <v>2612500210</v>
          </cell>
          <cell r="C4542" t="str">
            <v>LA PICOTA</v>
          </cell>
          <cell r="D4542" t="str">
            <v>Climática Principal</v>
          </cell>
          <cell r="E4542" t="str">
            <v>Automática con Telemetría</v>
          </cell>
          <cell r="F4542" t="str">
            <v>Activa</v>
          </cell>
          <cell r="G4542">
            <v>44599</v>
          </cell>
          <cell r="H4542">
            <v>2750</v>
          </cell>
          <cell r="I4542">
            <v>4.6536111099999999</v>
          </cell>
          <cell r="J4542">
            <v>-75.466944439999992</v>
          </cell>
          <cell r="K4542" t="str">
            <v>Quindío</v>
          </cell>
          <cell r="L4542" t="str">
            <v>Salento</v>
          </cell>
          <cell r="M4542" t="str">
            <v>Area Operativa 09 - Cauca-Valle-Caldas</v>
          </cell>
          <cell r="N4542" t="str">
            <v>Magdalena Cauca</v>
          </cell>
          <cell r="O4542" t="str">
            <v>Cauca</v>
          </cell>
          <cell r="P4542" t="str">
            <v xml:space="preserve">07/03/2022$Migracion$REQ 2022-000650. Se Registran Estaciones CRQ por Solicitud Grupo Automatizacion. </v>
          </cell>
          <cell r="Q4542">
            <v>1250</v>
          </cell>
        </row>
        <row r="4543">
          <cell r="B4543">
            <v>2612500211</v>
          </cell>
          <cell r="C4543" t="str">
            <v>EL OCASO</v>
          </cell>
          <cell r="D4543" t="str">
            <v>Climática Principal</v>
          </cell>
          <cell r="E4543" t="str">
            <v>Automática con Telemetría</v>
          </cell>
          <cell r="F4543" t="str">
            <v>Activa</v>
          </cell>
          <cell r="G4543">
            <v>44599</v>
          </cell>
          <cell r="H4543">
            <v>995</v>
          </cell>
          <cell r="I4543">
            <v>4.5808333299999999</v>
          </cell>
          <cell r="J4543">
            <v>-75.864166669999989</v>
          </cell>
          <cell r="K4543" t="str">
            <v>Quindío</v>
          </cell>
          <cell r="L4543" t="str">
            <v>Quimbaya</v>
          </cell>
          <cell r="M4543" t="str">
            <v>Area Operativa 09 - Cauca-Valle-Caldas</v>
          </cell>
          <cell r="N4543" t="str">
            <v>Magdalena Cauca</v>
          </cell>
          <cell r="O4543" t="str">
            <v>Cauca</v>
          </cell>
          <cell r="P4543" t="str">
            <v>07/03/2022$Migracion$REQ 2022-000650. Se Registran Estaciones CRQ por Solicitud Grupo Automatizacion.</v>
          </cell>
          <cell r="Q4543">
            <v>0</v>
          </cell>
        </row>
        <row r="4544">
          <cell r="B4544">
            <v>2612700215</v>
          </cell>
          <cell r="C4544" t="str">
            <v>LA SORPRESA</v>
          </cell>
          <cell r="D4544" t="str">
            <v>Limnimétrica</v>
          </cell>
          <cell r="E4544" t="str">
            <v>Automática con Telemetría</v>
          </cell>
          <cell r="F4544" t="str">
            <v>Activa</v>
          </cell>
          <cell r="G4544">
            <v>44599</v>
          </cell>
          <cell r="H4544">
            <v>1160</v>
          </cell>
          <cell r="I4544">
            <v>4.42111111</v>
          </cell>
          <cell r="J4544">
            <v>-75.710277779999998</v>
          </cell>
          <cell r="K4544" t="str">
            <v>Quindío</v>
          </cell>
          <cell r="L4544" t="str">
            <v>Calarcá</v>
          </cell>
          <cell r="M4544" t="str">
            <v>Area Operativa 09 - Cauca-Valle-Caldas</v>
          </cell>
          <cell r="N4544" t="str">
            <v>Magdalena Cauca</v>
          </cell>
          <cell r="O4544" t="str">
            <v>Cauca</v>
          </cell>
          <cell r="P4544" t="str">
            <v>07/03/2022$Migracion$REQ 2022-000650. Se Registran Estaciones CRQ por Solicitud Grupo Automatizacion.</v>
          </cell>
          <cell r="Q4544">
            <v>1244</v>
          </cell>
        </row>
        <row r="4545">
          <cell r="B4545">
            <v>2612500212</v>
          </cell>
          <cell r="C4545" t="str">
            <v>BREMEN</v>
          </cell>
          <cell r="D4545" t="str">
            <v>Climática Principal</v>
          </cell>
          <cell r="E4545" t="str">
            <v>Automática con Telemetría</v>
          </cell>
          <cell r="F4545" t="str">
            <v>Activa</v>
          </cell>
          <cell r="G4545">
            <v>44599</v>
          </cell>
          <cell r="H4545">
            <v>2040</v>
          </cell>
          <cell r="I4545">
            <v>4.6691666700000001</v>
          </cell>
          <cell r="J4545">
            <v>-75.615833329999987</v>
          </cell>
          <cell r="K4545" t="str">
            <v>Quindío</v>
          </cell>
          <cell r="L4545" t="str">
            <v>Filandia</v>
          </cell>
          <cell r="M4545" t="str">
            <v>Area Operativa 09 - Cauca-Valle-Caldas</v>
          </cell>
          <cell r="N4545" t="str">
            <v>Magdalena Cauca</v>
          </cell>
          <cell r="O4545" t="str">
            <v>Cauca</v>
          </cell>
          <cell r="P4545" t="str">
            <v>07/03/2022$Migracion$REQ 2022-000650. Se Registran Estaciones CRQ por Solicitud Grupo Automatizacion.</v>
          </cell>
          <cell r="Q4545">
            <v>0</v>
          </cell>
        </row>
        <row r="4546">
          <cell r="B4546">
            <v>2612500213</v>
          </cell>
          <cell r="C4546" t="str">
            <v>EL VIGILANTE</v>
          </cell>
          <cell r="D4546" t="str">
            <v>Climática Principal</v>
          </cell>
          <cell r="E4546" t="str">
            <v>Automática con Telemetría</v>
          </cell>
          <cell r="F4546" t="str">
            <v>Activa</v>
          </cell>
          <cell r="G4546">
            <v>44599</v>
          </cell>
          <cell r="H4546">
            <v>1610</v>
          </cell>
          <cell r="I4546">
            <v>4.625</v>
          </cell>
          <cell r="J4546">
            <v>-75.688055560000009</v>
          </cell>
          <cell r="K4546" t="str">
            <v>Quindío</v>
          </cell>
          <cell r="L4546" t="str">
            <v>Filandia</v>
          </cell>
          <cell r="M4546" t="str">
            <v>Area Operativa 09 - Cauca-Valle-Caldas</v>
          </cell>
          <cell r="N4546" t="str">
            <v>Magdalena Cauca</v>
          </cell>
          <cell r="O4546" t="str">
            <v>Cauca</v>
          </cell>
          <cell r="P4546" t="str">
            <v>07/03/2022$Migracion$REQ 2022-000650. Se Registran Estaciones CRQ por Solicitud Grupo Automatizacion.</v>
          </cell>
          <cell r="Q4546">
            <v>0</v>
          </cell>
        </row>
        <row r="4547">
          <cell r="B4547">
            <v>2612500214</v>
          </cell>
          <cell r="C4547" t="str">
            <v>BUENAVISTA</v>
          </cell>
          <cell r="D4547" t="str">
            <v>Climática Principal</v>
          </cell>
          <cell r="E4547" t="str">
            <v>Automática con Telemetría</v>
          </cell>
          <cell r="F4547" t="str">
            <v>Activa</v>
          </cell>
          <cell r="G4547">
            <v>44599</v>
          </cell>
          <cell r="H4547">
            <v>1568</v>
          </cell>
          <cell r="I4547">
            <v>4.3574999999999999</v>
          </cell>
          <cell r="J4547">
            <v>-75.736666669999991</v>
          </cell>
          <cell r="K4547" t="str">
            <v>Quindío</v>
          </cell>
          <cell r="L4547" t="str">
            <v>Buenavista (Quindío)</v>
          </cell>
          <cell r="M4547" t="str">
            <v>Area Operativa 09 - Cauca-Valle-Caldas</v>
          </cell>
          <cell r="N4547" t="str">
            <v>Magdalena Cauca</v>
          </cell>
          <cell r="O4547" t="str">
            <v>Cauca</v>
          </cell>
          <cell r="P4547" t="str">
            <v>07/03/2022$Migracion$REQ 2022-000650. Se Registran Estaciones CRQ por Solicitud Grupo Automatizacion.</v>
          </cell>
          <cell r="Q4547">
            <v>1250</v>
          </cell>
        </row>
        <row r="4548">
          <cell r="B4548">
            <v>2612700216</v>
          </cell>
          <cell r="C4548" t="str">
            <v>BOCATOMA ROBLE CIRCASIA</v>
          </cell>
          <cell r="D4548" t="str">
            <v>Limnimétrica</v>
          </cell>
          <cell r="E4548" t="str">
            <v>Automática con Telemetría</v>
          </cell>
          <cell r="F4548" t="str">
            <v>Activa</v>
          </cell>
          <cell r="G4548">
            <v>44599</v>
          </cell>
          <cell r="H4548">
            <v>1784</v>
          </cell>
          <cell r="I4548">
            <v>4.6313888900000002</v>
          </cell>
          <cell r="J4548">
            <v>-75.63472222</v>
          </cell>
          <cell r="K4548" t="str">
            <v>Quindío</v>
          </cell>
          <cell r="L4548" t="str">
            <v>Circasia</v>
          </cell>
          <cell r="M4548" t="str">
            <v>Area Operativa 09 - Cauca-Valle-Caldas</v>
          </cell>
          <cell r="N4548" t="str">
            <v>Magdalena Cauca</v>
          </cell>
          <cell r="O4548" t="str">
            <v>Cauca</v>
          </cell>
          <cell r="P4548" t="str">
            <v>07/03/2022$Migracion$REQ 2022-000650. Se Registran Estaciones CRQ por Solicitud Grupo Automatizacion.</v>
          </cell>
          <cell r="Q4548" t="str">
            <v>La Vieja</v>
          </cell>
        </row>
        <row r="4549">
          <cell r="B4549">
            <v>2612500215</v>
          </cell>
          <cell r="C4549" t="str">
            <v>PARQUE ECOLÓGICO</v>
          </cell>
          <cell r="D4549" t="str">
            <v>Climática Principal</v>
          </cell>
          <cell r="E4549" t="str">
            <v>Automática con Telemetría</v>
          </cell>
          <cell r="F4549" t="str">
            <v>Activa</v>
          </cell>
          <cell r="G4549">
            <v>44599</v>
          </cell>
          <cell r="H4549">
            <v>1536</v>
          </cell>
          <cell r="I4549">
            <v>4.5077777799999996</v>
          </cell>
          <cell r="J4549">
            <v>-75.660277780000001</v>
          </cell>
          <cell r="K4549" t="str">
            <v>Quindío</v>
          </cell>
          <cell r="L4549" t="str">
            <v>Calarcá</v>
          </cell>
          <cell r="M4549" t="str">
            <v>Area Operativa 09 - Cauca-Valle-Caldas</v>
          </cell>
          <cell r="N4549" t="str">
            <v>Magdalena Cauca</v>
          </cell>
          <cell r="O4549" t="str">
            <v>Cauca</v>
          </cell>
          <cell r="P4549" t="str">
            <v>07/03/2022$Migracion$REQ 2022-000650. Se Registran Estaciones CRQ por Solicitud Grupo Automatizacion.</v>
          </cell>
          <cell r="Q4549">
            <v>0</v>
          </cell>
        </row>
        <row r="4550">
          <cell r="B4550">
            <v>2612700217</v>
          </cell>
          <cell r="C4550" t="str">
            <v>LA ESPAÑOLA</v>
          </cell>
          <cell r="D4550" t="str">
            <v>Limnimétrica</v>
          </cell>
          <cell r="E4550" t="str">
            <v>Automática con Telemetría</v>
          </cell>
          <cell r="F4550" t="str">
            <v>Activa</v>
          </cell>
          <cell r="G4550">
            <v>44599</v>
          </cell>
          <cell r="H4550">
            <v>985</v>
          </cell>
          <cell r="I4550">
            <v>4.5766666699999998</v>
          </cell>
          <cell r="J4550">
            <v>-75.850555560000004</v>
          </cell>
          <cell r="K4550" t="str">
            <v>Quindío</v>
          </cell>
          <cell r="L4550" t="str">
            <v>Quimbaya</v>
          </cell>
          <cell r="M4550" t="str">
            <v>Area Operativa 09 - Cauca-Valle-Caldas</v>
          </cell>
          <cell r="N4550" t="str">
            <v>Magdalena Cauca</v>
          </cell>
          <cell r="O4550" t="str">
            <v>Cauca</v>
          </cell>
          <cell r="P4550" t="str">
            <v>07/03/2022$Migracion$REQ 2022-000650. Se Registran Estaciones CRQ por Solicitud Grupo Automatizacion.</v>
          </cell>
          <cell r="Q4550" t="str">
            <v>La Vieja</v>
          </cell>
        </row>
        <row r="4551">
          <cell r="B4551">
            <v>2111500192</v>
          </cell>
          <cell r="C4551" t="str">
            <v>SANTA ROSALIA</v>
          </cell>
          <cell r="D4551" t="str">
            <v>Climática Ordinaria</v>
          </cell>
          <cell r="E4551" t="str">
            <v>Automática con Telemetría</v>
          </cell>
          <cell r="F4551" t="str">
            <v>Activa</v>
          </cell>
          <cell r="G4551">
            <v>42675</v>
          </cell>
          <cell r="H4551">
            <v>2061</v>
          </cell>
          <cell r="I4551">
            <v>2.8061111099999998</v>
          </cell>
          <cell r="J4551">
            <v>-75.051388889999998</v>
          </cell>
          <cell r="K4551" t="str">
            <v>Huila</v>
          </cell>
          <cell r="L4551" t="str">
            <v>Neiva</v>
          </cell>
          <cell r="M4551" t="str">
            <v>Area Operativa 04 - Huila-Caquetá</v>
          </cell>
          <cell r="N4551" t="str">
            <v>Magdalena Cauca</v>
          </cell>
          <cell r="O4551" t="str">
            <v>Alto Magdalena</v>
          </cell>
          <cell r="P4551" t="str">
            <v>Solicitud Creacion Estaciones CAM - Coordinadora AO</v>
          </cell>
          <cell r="Q4551">
            <v>0</v>
          </cell>
        </row>
        <row r="4552">
          <cell r="B4552">
            <v>2101700178</v>
          </cell>
          <cell r="C4552" t="str">
            <v>CABILDO INDIGENA YACUAS</v>
          </cell>
          <cell r="D4552" t="str">
            <v>Limnigráfica</v>
          </cell>
          <cell r="E4552" t="str">
            <v>Automática con Telemetría</v>
          </cell>
          <cell r="F4552" t="str">
            <v>Activa</v>
          </cell>
          <cell r="G4552">
            <v>42644</v>
          </cell>
          <cell r="H4552">
            <v>1460</v>
          </cell>
          <cell r="I4552">
            <v>1.7043305599999998</v>
          </cell>
          <cell r="J4552">
            <v>-76.125111110000006</v>
          </cell>
          <cell r="K4552" t="str">
            <v>Huila</v>
          </cell>
          <cell r="L4552" t="str">
            <v>Palestina (Huila)</v>
          </cell>
          <cell r="M4552" t="str">
            <v>Area Operativa 04 - Huila-Caquetá</v>
          </cell>
          <cell r="N4552" t="str">
            <v>Magdalena Cauca</v>
          </cell>
          <cell r="O4552" t="str">
            <v>Alto Magdalena</v>
          </cell>
          <cell r="P4552" t="str">
            <v>Creacion estacion por solitud del AO</v>
          </cell>
          <cell r="Q4552" t="str">
            <v>Magdalena</v>
          </cell>
        </row>
        <row r="4553">
          <cell r="B4553">
            <v>2108700181</v>
          </cell>
          <cell r="C4553" t="str">
            <v>LA FLORESTA</v>
          </cell>
          <cell r="D4553" t="str">
            <v>Limnigráfica</v>
          </cell>
          <cell r="E4553" t="str">
            <v>Automática con Telemetría</v>
          </cell>
          <cell r="F4553" t="str">
            <v>Activa</v>
          </cell>
          <cell r="G4553">
            <v>42887</v>
          </cell>
          <cell r="H4553">
            <v>685</v>
          </cell>
          <cell r="I4553">
            <v>2.6302888899999997</v>
          </cell>
          <cell r="J4553">
            <v>-75.58868056</v>
          </cell>
          <cell r="K4553" t="str">
            <v>Huila</v>
          </cell>
          <cell r="L4553" t="str">
            <v>Íquira</v>
          </cell>
          <cell r="M4553" t="str">
            <v>Area Operativa 04 - Huila-Caquetá</v>
          </cell>
          <cell r="N4553" t="str">
            <v>Magdalena Cauca</v>
          </cell>
          <cell r="O4553" t="str">
            <v>Alto Magdalena</v>
          </cell>
          <cell r="P4553" t="str">
            <v>Creacion estacion por solitud del AO</v>
          </cell>
          <cell r="Q4553" t="str">
            <v>Magdalena</v>
          </cell>
        </row>
        <row r="4554">
          <cell r="B4554">
            <v>2108700182</v>
          </cell>
          <cell r="C4554" t="str">
            <v>CAV TERUEL</v>
          </cell>
          <cell r="D4554" t="str">
            <v>Limnigráfica</v>
          </cell>
          <cell r="E4554" t="str">
            <v>Automática con Telemetría</v>
          </cell>
          <cell r="F4554" t="str">
            <v>Activa</v>
          </cell>
          <cell r="G4554">
            <v>42648</v>
          </cell>
          <cell r="H4554">
            <v>1042</v>
          </cell>
          <cell r="I4554">
            <v>2.7626166699999999</v>
          </cell>
          <cell r="J4554">
            <v>-75.574797220000008</v>
          </cell>
          <cell r="K4554" t="str">
            <v>Huila</v>
          </cell>
          <cell r="L4554" t="str">
            <v>Teruel</v>
          </cell>
          <cell r="M4554" t="str">
            <v>Area Operativa 04 - Huila-Caquetá</v>
          </cell>
          <cell r="N4554" t="str">
            <v>Magdalena Cauca</v>
          </cell>
          <cell r="O4554" t="str">
            <v>Alto Magdalena</v>
          </cell>
          <cell r="P4554" t="str">
            <v>Creacion estacion por solitud del AO</v>
          </cell>
          <cell r="Q4554" t="str">
            <v>Magdalena</v>
          </cell>
        </row>
        <row r="4555">
          <cell r="B4555">
            <v>2111700184</v>
          </cell>
          <cell r="C4555" t="str">
            <v>PUENTE EL BATAN</v>
          </cell>
          <cell r="D4555" t="str">
            <v>Limnigráfica</v>
          </cell>
          <cell r="E4555" t="str">
            <v>Automática con Telemetría</v>
          </cell>
          <cell r="F4555" t="str">
            <v>Activa</v>
          </cell>
          <cell r="G4555">
            <v>42675</v>
          </cell>
          <cell r="H4555">
            <v>803</v>
          </cell>
          <cell r="I4555">
            <v>2.7967888899999997</v>
          </cell>
          <cell r="J4555">
            <v>-75.075011110000005</v>
          </cell>
          <cell r="K4555" t="str">
            <v>Huila</v>
          </cell>
          <cell r="L4555" t="str">
            <v>Neiva</v>
          </cell>
          <cell r="M4555" t="str">
            <v>Area Operativa 04 - Huila-Caquetá</v>
          </cell>
          <cell r="N4555" t="str">
            <v>Magdalena Cauca</v>
          </cell>
          <cell r="O4555" t="str">
            <v>Alto Magdalena</v>
          </cell>
          <cell r="P4555" t="str">
            <v>Creacion estacion por solitud del AO</v>
          </cell>
          <cell r="Q4555" t="str">
            <v>Magdalena</v>
          </cell>
        </row>
        <row r="4556">
          <cell r="B4556">
            <v>2111700190</v>
          </cell>
          <cell r="C4556" t="str">
            <v>LA LINDOSA</v>
          </cell>
          <cell r="D4556" t="str">
            <v>Limnigráfica</v>
          </cell>
          <cell r="E4556" t="str">
            <v>Automática con Telemetría</v>
          </cell>
          <cell r="F4556" t="str">
            <v>Activa</v>
          </cell>
          <cell r="G4556">
            <v>42887</v>
          </cell>
          <cell r="H4556">
            <v>835</v>
          </cell>
          <cell r="I4556">
            <v>2.8772222200000002</v>
          </cell>
          <cell r="J4556">
            <v>-75.147777779999998</v>
          </cell>
          <cell r="K4556" t="str">
            <v>Huila</v>
          </cell>
          <cell r="L4556" t="str">
            <v>Neiva</v>
          </cell>
          <cell r="M4556" t="str">
            <v>Area Operativa 04 - Huila-Caquetá</v>
          </cell>
          <cell r="N4556" t="str">
            <v>Magdalena Cauca</v>
          </cell>
          <cell r="O4556" t="str">
            <v>Alto Magdalena</v>
          </cell>
          <cell r="P4556" t="str">
            <v>Creacion estacion por solitud del AO</v>
          </cell>
          <cell r="Q4556" t="str">
            <v>Ceibas</v>
          </cell>
        </row>
        <row r="4557">
          <cell r="B4557">
            <v>2111500193</v>
          </cell>
          <cell r="C4557" t="str">
            <v>SAN BARTOLO</v>
          </cell>
          <cell r="D4557" t="str">
            <v>Climática Ordinaria</v>
          </cell>
          <cell r="E4557" t="str">
            <v>Automática con Telemetría</v>
          </cell>
          <cell r="F4557" t="str">
            <v>Activa</v>
          </cell>
          <cell r="G4557">
            <v>42887</v>
          </cell>
          <cell r="H4557">
            <v>2256</v>
          </cell>
          <cell r="I4557">
            <v>2.8113888899999999</v>
          </cell>
          <cell r="J4557">
            <v>-75.154722220000011</v>
          </cell>
          <cell r="K4557" t="str">
            <v>Huila</v>
          </cell>
          <cell r="L4557" t="str">
            <v>Neiva</v>
          </cell>
          <cell r="M4557" t="str">
            <v>Area Operativa 04 - Huila-Caquetá</v>
          </cell>
          <cell r="N4557" t="str">
            <v>Magdalena Cauca</v>
          </cell>
          <cell r="O4557" t="str">
            <v>Alto Magdalena</v>
          </cell>
          <cell r="P4557" t="str">
            <v>Creacion estacion por solitud del AO</v>
          </cell>
          <cell r="Q4557">
            <v>0</v>
          </cell>
        </row>
        <row r="4558">
          <cell r="B4558">
            <v>2111500194</v>
          </cell>
          <cell r="C4558" t="str">
            <v>EL MESON</v>
          </cell>
          <cell r="D4558" t="str">
            <v>Climática Ordinaria</v>
          </cell>
          <cell r="E4558" t="str">
            <v>Automática con Telemetría</v>
          </cell>
          <cell r="F4558" t="str">
            <v>Activa</v>
          </cell>
          <cell r="G4558">
            <v>42887</v>
          </cell>
          <cell r="H4558">
            <v>1795</v>
          </cell>
          <cell r="I4558">
            <v>2.875</v>
          </cell>
          <cell r="J4558">
            <v>-75.103888890000007</v>
          </cell>
          <cell r="K4558" t="str">
            <v>Huila</v>
          </cell>
          <cell r="L4558" t="str">
            <v>Neiva</v>
          </cell>
          <cell r="M4558" t="str">
            <v>Area Operativa 04 - Huila-Caquetá</v>
          </cell>
          <cell r="N4558" t="str">
            <v>Magdalena Cauca</v>
          </cell>
          <cell r="O4558" t="str">
            <v>Alto Magdalena</v>
          </cell>
          <cell r="P4558" t="str">
            <v>Creacion estacion por solitud del AO</v>
          </cell>
          <cell r="Q4558">
            <v>0</v>
          </cell>
        </row>
        <row r="4559">
          <cell r="B4559">
            <v>36037020</v>
          </cell>
          <cell r="C4559" t="str">
            <v>ESTACION HIDROMETRICA QDA LA GALLINAZA [36037020]</v>
          </cell>
          <cell r="D4559" t="str">
            <v>Limnigráfica</v>
          </cell>
          <cell r="E4559" t="str">
            <v>Automática con Telemetría</v>
          </cell>
          <cell r="F4559" t="str">
            <v>Activa</v>
          </cell>
          <cell r="G4559">
            <v>42829</v>
          </cell>
          <cell r="H4559">
            <v>709</v>
          </cell>
          <cell r="I4559">
            <v>6.4867388899999998</v>
          </cell>
          <cell r="J4559">
            <v>-71.865705560000009</v>
          </cell>
          <cell r="K4559" t="str">
            <v>Arauca</v>
          </cell>
          <cell r="L4559" t="str">
            <v>Tame</v>
          </cell>
          <cell r="M4559" t="str">
            <v>Area Operativa 06 - Boyacá-Casanare-Vichada</v>
          </cell>
          <cell r="N4559" t="str">
            <v>Orinoco</v>
          </cell>
          <cell r="O4559" t="str">
            <v>Casanare</v>
          </cell>
          <cell r="P4559" t="str">
            <v>Ajustes de coordenadas segun solicitud de PNN ORFEO. 20209910051152</v>
          </cell>
          <cell r="Q4559" t="str">
            <v>Quebrada La Gallinza</v>
          </cell>
        </row>
        <row r="4560">
          <cell r="B4560">
            <v>2119700192</v>
          </cell>
          <cell r="C4560" t="str">
            <v>SUMAPAZ</v>
          </cell>
          <cell r="D4560" t="str">
            <v>Limnimétrica</v>
          </cell>
          <cell r="E4560" t="str">
            <v>Automática con Telemetría</v>
          </cell>
          <cell r="F4560" t="str">
            <v>Activa</v>
          </cell>
          <cell r="G4560">
            <v>43340</v>
          </cell>
          <cell r="H4560">
            <v>332</v>
          </cell>
          <cell r="I4560">
            <v>4.2229200000000002</v>
          </cell>
          <cell r="J4560">
            <v>-74.626280559999998</v>
          </cell>
          <cell r="K4560" t="str">
            <v>Tolima</v>
          </cell>
          <cell r="L4560" t="str">
            <v>Melgar</v>
          </cell>
          <cell r="M4560" t="str">
            <v>Area Operativa 11 - Cundinamarca-Amazonas-San Andrés</v>
          </cell>
          <cell r="N4560" t="str">
            <v>Magdalena Cauca</v>
          </cell>
          <cell r="O4560" t="str">
            <v>Alto Magdalena</v>
          </cell>
          <cell r="P4560" t="str">
            <v>Solicitud Creación Estación Subdireccion de Hidrologia</v>
          </cell>
          <cell r="Q4560" t="str">
            <v>Sumapaz</v>
          </cell>
        </row>
        <row r="4561">
          <cell r="B4561">
            <v>2121700193</v>
          </cell>
          <cell r="C4561" t="str">
            <v>COELLO PAYANDE</v>
          </cell>
          <cell r="D4561" t="str">
            <v>Limnimétrica</v>
          </cell>
          <cell r="E4561" t="str">
            <v>Automática con Telemetría</v>
          </cell>
          <cell r="F4561" t="str">
            <v>Activa</v>
          </cell>
          <cell r="G4561">
            <v>43495</v>
          </cell>
          <cell r="H4561">
            <v>604</v>
          </cell>
          <cell r="I4561">
            <v>4.3037900000000002</v>
          </cell>
          <cell r="J4561">
            <v>-75.09966111</v>
          </cell>
          <cell r="K4561" t="str">
            <v>Tolima</v>
          </cell>
          <cell r="L4561" t="str">
            <v>San Luis (Tolima)</v>
          </cell>
          <cell r="M4561" t="str">
            <v>Area Operativa 10 - Tolima</v>
          </cell>
          <cell r="N4561" t="str">
            <v>Magdalena Cauca</v>
          </cell>
          <cell r="O4561" t="str">
            <v>Alto Magdalena</v>
          </cell>
          <cell r="P4561" t="str">
            <v>Solicitud Creacion Estacion Subdireccion de Hidrologia</v>
          </cell>
          <cell r="Q4561" t="str">
            <v>Coello</v>
          </cell>
        </row>
        <row r="4562">
          <cell r="B4562">
            <v>2121700194</v>
          </cell>
          <cell r="C4562" t="str">
            <v>COMBEIMA MIROLINDO</v>
          </cell>
          <cell r="D4562" t="str">
            <v>Limnimétrica</v>
          </cell>
          <cell r="E4562" t="str">
            <v>Automática con Telemetría</v>
          </cell>
          <cell r="F4562" t="str">
            <v>En Mantenimiento</v>
          </cell>
          <cell r="G4562">
            <v>43345</v>
          </cell>
          <cell r="H4562">
            <v>1068</v>
          </cell>
          <cell r="I4562">
            <v>4.4247399999999999</v>
          </cell>
          <cell r="J4562">
            <v>-75.199399999999997</v>
          </cell>
          <cell r="K4562" t="str">
            <v>Tolima</v>
          </cell>
          <cell r="L4562" t="str">
            <v>Ibagué</v>
          </cell>
          <cell r="M4562" t="str">
            <v>Area Operativa 10 - Tolima</v>
          </cell>
          <cell r="N4562" t="str">
            <v>Magdalena Cauca</v>
          </cell>
          <cell r="O4562" t="str">
            <v>Alto Magdalena</v>
          </cell>
          <cell r="P4562" t="str">
            <v>Solicitud Creacion Estacion Subdireccion de Hidrologia</v>
          </cell>
          <cell r="Q4562" t="str">
            <v>Coello</v>
          </cell>
        </row>
        <row r="4563">
          <cell r="B4563">
            <v>2125700195</v>
          </cell>
          <cell r="C4563" t="str">
            <v>VENADILLO PAJONALES</v>
          </cell>
          <cell r="D4563" t="str">
            <v>Limnimétrica</v>
          </cell>
          <cell r="E4563" t="str">
            <v>Automática con Telemetría</v>
          </cell>
          <cell r="F4563" t="str">
            <v>Activa</v>
          </cell>
          <cell r="G4563">
            <v>43392</v>
          </cell>
          <cell r="H4563">
            <v>260</v>
          </cell>
          <cell r="I4563">
            <v>4.7076400000000005</v>
          </cell>
          <cell r="J4563">
            <v>-74.872900000000001</v>
          </cell>
          <cell r="K4563" t="str">
            <v>Tolima</v>
          </cell>
          <cell r="L4563" t="str">
            <v>Venadillo</v>
          </cell>
          <cell r="M4563" t="str">
            <v>Area Operativa 10 - Tolima</v>
          </cell>
          <cell r="N4563" t="str">
            <v>Magdalena Cauca</v>
          </cell>
          <cell r="O4563" t="str">
            <v>Alto Magdalena</v>
          </cell>
          <cell r="P4563" t="str">
            <v>Solicitud Creacion Estacion Subdireccion Hidrologia</v>
          </cell>
          <cell r="Q4563" t="str">
            <v>Lagunilla</v>
          </cell>
        </row>
        <row r="4564">
          <cell r="B4564">
            <v>2121700196</v>
          </cell>
          <cell r="C4564" t="str">
            <v>COCORA LAURELES</v>
          </cell>
          <cell r="D4564" t="str">
            <v>Limnimétrica</v>
          </cell>
          <cell r="E4564" t="str">
            <v>Convencional</v>
          </cell>
          <cell r="F4564" t="str">
            <v>En Mantenimiento</v>
          </cell>
          <cell r="G4564">
            <v>43442</v>
          </cell>
          <cell r="H4564">
            <v>1830</v>
          </cell>
          <cell r="I4564">
            <v>4.3642600000000007</v>
          </cell>
          <cell r="J4564">
            <v>-75.36851111</v>
          </cell>
          <cell r="K4564" t="str">
            <v>Tolima</v>
          </cell>
          <cell r="L4564" t="str">
            <v>Ibagué</v>
          </cell>
          <cell r="M4564" t="str">
            <v>Area Operativa 10 - Tolima</v>
          </cell>
          <cell r="N4564" t="str">
            <v>Magdalena Cauca</v>
          </cell>
          <cell r="O4564" t="str">
            <v>Alto Magdalena</v>
          </cell>
          <cell r="P4564" t="str">
            <v>Solicitud Creacion Estacion Subdireccion Hidrologia</v>
          </cell>
          <cell r="Q4564" t="str">
            <v>Coello</v>
          </cell>
        </row>
        <row r="4565">
          <cell r="B4565">
            <v>2116700197</v>
          </cell>
          <cell r="C4565" t="str">
            <v>HIDROPRADO</v>
          </cell>
          <cell r="D4565" t="str">
            <v>Limnimétrica</v>
          </cell>
          <cell r="E4565" t="str">
            <v>Automática con Telemetría</v>
          </cell>
          <cell r="F4565" t="str">
            <v>Activa</v>
          </cell>
          <cell r="G4565">
            <v>43645</v>
          </cell>
          <cell r="H4565">
            <v>314</v>
          </cell>
          <cell r="I4565">
            <v>3.7542300000000002</v>
          </cell>
          <cell r="J4565">
            <v>-74.894888890000004</v>
          </cell>
          <cell r="K4565" t="str">
            <v>Tolima</v>
          </cell>
          <cell r="L4565" t="str">
            <v>Prado</v>
          </cell>
          <cell r="M4565" t="str">
            <v>Area Operativa 10 - Tolima</v>
          </cell>
          <cell r="N4565" t="str">
            <v>Magdalena Cauca</v>
          </cell>
          <cell r="O4565" t="str">
            <v>Alto Magdalena</v>
          </cell>
          <cell r="P4565" t="str">
            <v>Solicitud Creacion Estacion Subdireccion Hidrologia</v>
          </cell>
          <cell r="Q4565" t="str">
            <v>Prado</v>
          </cell>
        </row>
        <row r="4566">
          <cell r="B4566">
            <v>2612700198</v>
          </cell>
          <cell r="C4566" t="str">
            <v>RECIO PAJONALES</v>
          </cell>
          <cell r="D4566" t="str">
            <v>Limnimétrica</v>
          </cell>
          <cell r="E4566" t="str">
            <v>Automática con Telemetría</v>
          </cell>
          <cell r="F4566" t="str">
            <v>Activa</v>
          </cell>
          <cell r="G4566">
            <v>43645</v>
          </cell>
          <cell r="H4566">
            <v>255</v>
          </cell>
          <cell r="I4566">
            <v>4.7732600000000005</v>
          </cell>
          <cell r="J4566">
            <v>-75.863038889999999</v>
          </cell>
          <cell r="K4566" t="str">
            <v>Valle del Cauca</v>
          </cell>
          <cell r="L4566" t="str">
            <v>Cartago</v>
          </cell>
          <cell r="M4566" t="str">
            <v>Area Operativa 09 - Cauca-Valle-Caldas</v>
          </cell>
          <cell r="N4566" t="str">
            <v>Magdalena Cauca</v>
          </cell>
          <cell r="O4566" t="str">
            <v>Cauca</v>
          </cell>
          <cell r="P4566" t="str">
            <v>Solicitud Creacion Estacion Subdireccion Hidrologia</v>
          </cell>
          <cell r="Q4566" t="str">
            <v>Recio</v>
          </cell>
        </row>
        <row r="4567">
          <cell r="B4567">
            <v>2121500195</v>
          </cell>
          <cell r="C4567" t="str">
            <v>COMBEIMA JUNTAS</v>
          </cell>
          <cell r="D4567" t="str">
            <v>Climática Ordinaria</v>
          </cell>
          <cell r="E4567" t="str">
            <v>Automática con Telemetría</v>
          </cell>
          <cell r="F4567" t="str">
            <v>Activa</v>
          </cell>
          <cell r="G4567">
            <v>43645</v>
          </cell>
          <cell r="H4567">
            <v>2050</v>
          </cell>
          <cell r="I4567">
            <v>4.5496999999999996</v>
          </cell>
          <cell r="J4567">
            <v>-75.328461110000006</v>
          </cell>
          <cell r="K4567" t="str">
            <v>Tolima</v>
          </cell>
          <cell r="L4567" t="str">
            <v>Ibagué</v>
          </cell>
          <cell r="M4567" t="str">
            <v>Area Operativa 10 - Tolima</v>
          </cell>
          <cell r="N4567" t="str">
            <v>Magdalena Cauca</v>
          </cell>
          <cell r="O4567" t="str">
            <v>Alto Magdalena</v>
          </cell>
          <cell r="P4567" t="str">
            <v>Solicitud Creacion Estacion Subdireccion de Hidrologia</v>
          </cell>
          <cell r="Q4567">
            <v>0</v>
          </cell>
        </row>
        <row r="4568">
          <cell r="B4568">
            <v>2116500196</v>
          </cell>
          <cell r="C4568" t="str">
            <v>VILLARICA</v>
          </cell>
          <cell r="D4568" t="str">
            <v>Climática Ordinaria</v>
          </cell>
          <cell r="E4568" t="str">
            <v>Automática con Telemetría</v>
          </cell>
          <cell r="F4568" t="str">
            <v>Activa</v>
          </cell>
          <cell r="G4568">
            <v>43655</v>
          </cell>
          <cell r="H4568">
            <v>1270</v>
          </cell>
          <cell r="I4568">
            <v>3.9548300000000003</v>
          </cell>
          <cell r="J4568">
            <v>-74.593130560000006</v>
          </cell>
          <cell r="K4568" t="str">
            <v>Tolima</v>
          </cell>
          <cell r="L4568" t="str">
            <v>Villarrica</v>
          </cell>
          <cell r="M4568" t="str">
            <v>Area Operativa 10 - Tolima</v>
          </cell>
          <cell r="N4568" t="str">
            <v>Magdalena Cauca</v>
          </cell>
          <cell r="O4568" t="str">
            <v>Alto Magdalena</v>
          </cell>
          <cell r="P4568" t="str">
            <v>Solicitud Creacion Estacion Subdireccion de Hidrologia</v>
          </cell>
          <cell r="Q4568">
            <v>0</v>
          </cell>
        </row>
        <row r="4569">
          <cell r="B4569">
            <v>2125500197</v>
          </cell>
          <cell r="C4569" t="str">
            <v>CORTOLIMA SEDE LERIDA</v>
          </cell>
          <cell r="D4569" t="str">
            <v>Climática Ordinaria</v>
          </cell>
          <cell r="E4569" t="str">
            <v>Automática con Telemetría</v>
          </cell>
          <cell r="F4569" t="str">
            <v>Activa</v>
          </cell>
          <cell r="G4569">
            <v>43442</v>
          </cell>
          <cell r="H4569">
            <v>346</v>
          </cell>
          <cell r="I4569">
            <v>4.8676400000000006</v>
          </cell>
          <cell r="J4569">
            <v>-74.912338890000001</v>
          </cell>
          <cell r="K4569" t="str">
            <v>Tolima</v>
          </cell>
          <cell r="L4569" t="str">
            <v>Lérida</v>
          </cell>
          <cell r="M4569" t="str">
            <v>Area Operativa 10 - Tolima</v>
          </cell>
          <cell r="N4569" t="str">
            <v>Magdalena Cauca</v>
          </cell>
          <cell r="O4569" t="str">
            <v>Alto Magdalena</v>
          </cell>
          <cell r="P4569" t="str">
            <v>Solicitud Creacion Estacion Subdireccion de Hidrologia</v>
          </cell>
          <cell r="Q4569">
            <v>0</v>
          </cell>
        </row>
        <row r="4570">
          <cell r="B4570">
            <v>2121500198</v>
          </cell>
          <cell r="C4570" t="str">
            <v>CAV COMBEIMA</v>
          </cell>
          <cell r="D4570" t="str">
            <v>Climática Ordinaria</v>
          </cell>
          <cell r="E4570" t="str">
            <v>Automática con Telemetría</v>
          </cell>
          <cell r="F4570" t="str">
            <v>Activa</v>
          </cell>
          <cell r="G4570">
            <v>43442</v>
          </cell>
          <cell r="H4570">
            <v>1589</v>
          </cell>
          <cell r="I4570">
            <v>4.5006300000000001</v>
          </cell>
          <cell r="J4570">
            <v>-75.29073056</v>
          </cell>
          <cell r="K4570" t="str">
            <v>Tolima</v>
          </cell>
          <cell r="L4570" t="str">
            <v>Ibagué</v>
          </cell>
          <cell r="M4570" t="str">
            <v>Area Operativa 10 - Tolima</v>
          </cell>
          <cell r="N4570" t="str">
            <v>Magdalena Cauca</v>
          </cell>
          <cell r="O4570" t="str">
            <v>Alto Magdalena</v>
          </cell>
          <cell r="P4570" t="str">
            <v>Solicitud Creacion Estacion Subdireccion de Hidrologia</v>
          </cell>
          <cell r="Q4570">
            <v>0</v>
          </cell>
        </row>
        <row r="4571">
          <cell r="B4571">
            <v>2121500199</v>
          </cell>
          <cell r="C4571" t="str">
            <v>CORTOLIMA SEDE PRINCIPAL</v>
          </cell>
          <cell r="D4571" t="str">
            <v>Climática Ordinaria</v>
          </cell>
          <cell r="E4571" t="str">
            <v>Automática con Telemetría</v>
          </cell>
          <cell r="F4571" t="str">
            <v>Activa</v>
          </cell>
          <cell r="G4571">
            <v>43442</v>
          </cell>
          <cell r="H4571">
            <v>1180</v>
          </cell>
          <cell r="I4571">
            <v>4.4331399999999999</v>
          </cell>
          <cell r="J4571">
            <v>-75.211111110000004</v>
          </cell>
          <cell r="K4571" t="str">
            <v>Tolima</v>
          </cell>
          <cell r="L4571" t="str">
            <v>Ibagué</v>
          </cell>
          <cell r="M4571" t="str">
            <v>Area Operativa 10 - Tolima</v>
          </cell>
          <cell r="N4571" t="str">
            <v>Magdalena Cauca</v>
          </cell>
          <cell r="O4571" t="str">
            <v>Alto Magdalena</v>
          </cell>
          <cell r="P4571" t="str">
            <v>Solicitud Creacion Estacion Subdireccion de Hidrologia</v>
          </cell>
          <cell r="Q4571">
            <v>0</v>
          </cell>
        </row>
        <row r="4572">
          <cell r="B4572">
            <v>2121000163</v>
          </cell>
          <cell r="C4572" t="str">
            <v>COCORA LAURELES</v>
          </cell>
          <cell r="D4572" t="str">
            <v>Pluviométrica</v>
          </cell>
          <cell r="E4572" t="str">
            <v>Convencional</v>
          </cell>
          <cell r="F4572" t="str">
            <v>En Mantenimiento</v>
          </cell>
          <cell r="G4572">
            <v>43442</v>
          </cell>
          <cell r="H4572">
            <v>1831</v>
          </cell>
          <cell r="I4572">
            <v>4.3642600000000007</v>
          </cell>
          <cell r="J4572">
            <v>-75.36851111</v>
          </cell>
          <cell r="K4572" t="str">
            <v>Tolima</v>
          </cell>
          <cell r="L4572" t="str">
            <v>Ibagué</v>
          </cell>
          <cell r="M4572" t="str">
            <v>Area Operativa 10 - Tolima</v>
          </cell>
          <cell r="N4572" t="str">
            <v>Magdalena Cauca</v>
          </cell>
          <cell r="O4572" t="str">
            <v>Alto Magdalena</v>
          </cell>
          <cell r="P4572" t="str">
            <v>Solicitud Creacion Estacion Subdireccion de Hidrologia</v>
          </cell>
          <cell r="Q4572">
            <v>0</v>
          </cell>
        </row>
        <row r="4573">
          <cell r="B4573">
            <v>15017011</v>
          </cell>
          <cell r="C4573" t="str">
            <v>PUNTA BETIN INVEMAR  - AUT  [15017011]</v>
          </cell>
          <cell r="D4573" t="str">
            <v>Limnigráfica</v>
          </cell>
          <cell r="E4573" t="str">
            <v>Automática con Telemetría</v>
          </cell>
          <cell r="F4573" t="str">
            <v>Suspendida</v>
          </cell>
          <cell r="G4573">
            <v>41170</v>
          </cell>
          <cell r="H4573">
            <v>0</v>
          </cell>
          <cell r="I4573">
            <v>11.25</v>
          </cell>
          <cell r="J4573">
            <v>-74.22</v>
          </cell>
          <cell r="K4573" t="str">
            <v>Magdalena</v>
          </cell>
          <cell r="L4573" t="str">
            <v>Santa Marta</v>
          </cell>
          <cell r="M4573" t="str">
            <v>Area Operativa 05 - Magdalena-Cesar-Guajira</v>
          </cell>
          <cell r="N4573" t="str">
            <v>Caribe</v>
          </cell>
          <cell r="O4573" t="str">
            <v>Caribe - Guajira</v>
          </cell>
          <cell r="P4573" t="str">
            <v>Por solicitud del Coordinador del AO 05. REQ 2020-007579. Estas estaciones deben ser suspendidas porque actualmente no se encuentran en operación en el Área Operativa.</v>
          </cell>
          <cell r="Q4573" t="str">
            <v>Mar Caribe</v>
          </cell>
          <cell r="R4573">
            <v>44124.731550925928</v>
          </cell>
        </row>
        <row r="4574">
          <cell r="B4574">
            <v>15010060</v>
          </cell>
          <cell r="C4574" t="str">
            <v>VICTORIA LA  [15010060]</v>
          </cell>
          <cell r="D4574" t="str">
            <v>Pluviométrica</v>
          </cell>
          <cell r="E4574" t="str">
            <v>Convencional</v>
          </cell>
          <cell r="F4574" t="str">
            <v>Suspendida</v>
          </cell>
          <cell r="G4574">
            <v>18794</v>
          </cell>
          <cell r="H4574">
            <v>1100</v>
          </cell>
          <cell r="I4574">
            <v>11.12</v>
          </cell>
          <cell r="J4574">
            <v>-74.099972220000012</v>
          </cell>
          <cell r="K4574" t="str">
            <v>Magdalena</v>
          </cell>
          <cell r="L4574" t="str">
            <v>Santa Marta</v>
          </cell>
          <cell r="M4574" t="str">
            <v>Area Operativa 05 - Magdalena-Cesar-Guajira</v>
          </cell>
          <cell r="N4574" t="str">
            <v>Caribe</v>
          </cell>
          <cell r="O4574" t="str">
            <v>Caribe - Guajira</v>
          </cell>
          <cell r="P4574" t="str">
            <v>Por Solicitud del Coordinador del AO05 REQ2020-007572. Estas Estaciones deben ser suspendidas porque actualmente no se encuentran en operación en el Área Operativa 05.</v>
          </cell>
          <cell r="Q4574">
            <v>0</v>
          </cell>
          <cell r="R4574">
            <v>44125.69798611111</v>
          </cell>
        </row>
        <row r="4575">
          <cell r="B4575">
            <v>15075080</v>
          </cell>
          <cell r="C4575" t="str">
            <v>ARUTKJUI  [15075080]</v>
          </cell>
          <cell r="D4575" t="str">
            <v>Climática Principal</v>
          </cell>
          <cell r="E4575" t="str">
            <v>Convencional</v>
          </cell>
          <cell r="F4575" t="str">
            <v>Suspendida</v>
          </cell>
          <cell r="G4575">
            <v>36875</v>
          </cell>
          <cell r="H4575">
            <v>15</v>
          </cell>
          <cell r="I4575">
            <v>12.22</v>
          </cell>
          <cell r="J4575">
            <v>-72.02</v>
          </cell>
          <cell r="K4575" t="str">
            <v>La Guajira</v>
          </cell>
          <cell r="L4575" t="str">
            <v>Uribia</v>
          </cell>
          <cell r="M4575" t="str">
            <v>Area Operativa 05 - Magdalena-Cesar-Guajira</v>
          </cell>
          <cell r="N4575" t="str">
            <v>Caribe</v>
          </cell>
          <cell r="O4575" t="str">
            <v>Caribe - Guajira</v>
          </cell>
          <cell r="P4575" t="str">
            <v>Por Solicitud del Coordinador del AO05 REQ2020-007572. Estas Estaciones deben ser suspendidas porque actualmente no se encuentran en operación en el Área Operativa 05.</v>
          </cell>
          <cell r="Q4575">
            <v>0</v>
          </cell>
          <cell r="R4575">
            <v>44125.710381944446</v>
          </cell>
        </row>
        <row r="4576">
          <cell r="B4576">
            <v>15075100</v>
          </cell>
          <cell r="C4576" t="str">
            <v>PUNTA COCO  [15075100]</v>
          </cell>
          <cell r="D4576" t="str">
            <v>Climática Principal</v>
          </cell>
          <cell r="E4576" t="str">
            <v>Convencional</v>
          </cell>
          <cell r="F4576" t="str">
            <v>Suspendida</v>
          </cell>
          <cell r="G4576">
            <v>37585</v>
          </cell>
          <cell r="H4576">
            <v>6</v>
          </cell>
          <cell r="I4576">
            <v>12.28</v>
          </cell>
          <cell r="J4576">
            <v>-71.92</v>
          </cell>
          <cell r="K4576" t="str">
            <v>La Guajira</v>
          </cell>
          <cell r="L4576" t="str">
            <v>Uribia</v>
          </cell>
          <cell r="M4576" t="str">
            <v>Area Operativa 05 - Magdalena-Cesar-Guajira</v>
          </cell>
          <cell r="N4576" t="str">
            <v>Caribe</v>
          </cell>
          <cell r="O4576" t="str">
            <v>Caribe - Guajira</v>
          </cell>
          <cell r="P4576" t="str">
            <v>Por Solicitud del Coordinador del AO05 REQ2020-007572. Estas Estaciones deben ser suspendidas porque actualmente no se encuentran en operación en el Área Operativa 05.</v>
          </cell>
          <cell r="Q4576">
            <v>0</v>
          </cell>
          <cell r="R4576">
            <v>44125.713495370372</v>
          </cell>
        </row>
        <row r="4577">
          <cell r="B4577">
            <v>15075120</v>
          </cell>
          <cell r="C4577" t="str">
            <v>BAHIA HONDITA  [15075120]</v>
          </cell>
          <cell r="D4577" t="str">
            <v>Climática Principal</v>
          </cell>
          <cell r="E4577" t="str">
            <v>Convencional</v>
          </cell>
          <cell r="F4577" t="str">
            <v>Suspendida</v>
          </cell>
          <cell r="G4577">
            <v>37586</v>
          </cell>
          <cell r="H4577">
            <v>16</v>
          </cell>
          <cell r="I4577">
            <v>12.42</v>
          </cell>
          <cell r="J4577">
            <v>-71.72</v>
          </cell>
          <cell r="K4577" t="str">
            <v>La Guajira</v>
          </cell>
          <cell r="L4577" t="str">
            <v>Uribia</v>
          </cell>
          <cell r="M4577" t="str">
            <v>Area Operativa 05 - Magdalena-Cesar-Guajira</v>
          </cell>
          <cell r="N4577" t="str">
            <v>Caribe</v>
          </cell>
          <cell r="O4577" t="str">
            <v>Caribe - Guajira</v>
          </cell>
          <cell r="P4577" t="str">
            <v>Por Solicitud del Coordinador del AO05 REQ2020-007572. Estas Estaciones deben ser suspendidas porque actualmente no se encuentran en operación en el Área Operativa 05.</v>
          </cell>
          <cell r="Q4577">
            <v>0</v>
          </cell>
          <cell r="R4577">
            <v>44125.714675925927</v>
          </cell>
        </row>
        <row r="4578">
          <cell r="B4578">
            <v>28025110</v>
          </cell>
          <cell r="C4578" t="str">
            <v>LOMA LA  [28025110]</v>
          </cell>
          <cell r="D4578" t="str">
            <v>Climática Ordinaria</v>
          </cell>
          <cell r="E4578" t="str">
            <v>Convencional</v>
          </cell>
          <cell r="F4578" t="str">
            <v>Suspendida</v>
          </cell>
          <cell r="G4578">
            <v>33284</v>
          </cell>
          <cell r="H4578">
            <v>70</v>
          </cell>
          <cell r="I4578">
            <v>9.68</v>
          </cell>
          <cell r="J4578">
            <v>-73.52</v>
          </cell>
          <cell r="K4578" t="str">
            <v>Cesar</v>
          </cell>
          <cell r="L4578" t="str">
            <v>Becerrill</v>
          </cell>
          <cell r="M4578" t="str">
            <v>Area Operativa 05 - Magdalena-Cesar-Guajira</v>
          </cell>
          <cell r="N4578" t="str">
            <v>Magdalena Cauca</v>
          </cell>
          <cell r="O4578" t="str">
            <v>Cesar</v>
          </cell>
          <cell r="P4578" t="str">
            <v>Por Solicitud del Coordinador del AO05 REQ2020-007572. Estas Estaciones deben ser suspendidas porque actualmente no se encuentran en operación en el Área Operativa 05.</v>
          </cell>
          <cell r="Q4578">
            <v>0</v>
          </cell>
          <cell r="R4578">
            <v>44125.715914351851</v>
          </cell>
        </row>
        <row r="4579">
          <cell r="B4579">
            <v>28045010</v>
          </cell>
          <cell r="C4579" t="str">
            <v>PUEBLO BELLO  [28045010]</v>
          </cell>
          <cell r="D4579" t="str">
            <v>Climática Ordinaria</v>
          </cell>
          <cell r="E4579" t="str">
            <v>Convencional</v>
          </cell>
          <cell r="F4579" t="str">
            <v>Suspendida</v>
          </cell>
          <cell r="G4579">
            <v>19770</v>
          </cell>
          <cell r="H4579">
            <v>1000</v>
          </cell>
          <cell r="I4579">
            <v>10.37</v>
          </cell>
          <cell r="J4579">
            <v>-73.63</v>
          </cell>
          <cell r="K4579" t="str">
            <v>Cesar</v>
          </cell>
          <cell r="L4579" t="str">
            <v>Pueblo Bello</v>
          </cell>
          <cell r="M4579" t="str">
            <v>Area Operativa 05 - Magdalena-Cesar-Guajira</v>
          </cell>
          <cell r="N4579" t="str">
            <v>Magdalena Cauca</v>
          </cell>
          <cell r="O4579" t="str">
            <v>Cesar</v>
          </cell>
          <cell r="P4579" t="str">
            <v>Por Solicitud del Coordinador del AO05 REQ2020-007572. Estas Estaciones deben ser suspendidas porque actualmente no se encuentran en operación en el Área Operativa 05.</v>
          </cell>
          <cell r="Q4579">
            <v>0</v>
          </cell>
          <cell r="R4579">
            <v>44125.717800925922</v>
          </cell>
        </row>
        <row r="4580">
          <cell r="B4580">
            <v>28045050</v>
          </cell>
          <cell r="C4580" t="str">
            <v>PALMERAS DE COSTA  [28045050]</v>
          </cell>
          <cell r="D4580" t="str">
            <v>Climática Ordinaria</v>
          </cell>
          <cell r="E4580" t="str">
            <v>Convencional</v>
          </cell>
          <cell r="F4580" t="str">
            <v>Suspendida</v>
          </cell>
          <cell r="G4580">
            <v>29235</v>
          </cell>
          <cell r="H4580">
            <v>60</v>
          </cell>
          <cell r="I4580">
            <v>10.18</v>
          </cell>
          <cell r="J4580">
            <v>-74.069999999999993</v>
          </cell>
          <cell r="K4580" t="str">
            <v>Magdalena</v>
          </cell>
          <cell r="L4580" t="str">
            <v>Algarrobo</v>
          </cell>
          <cell r="M4580" t="str">
            <v>Area Operativa 05 - Magdalena-Cesar-Guajira</v>
          </cell>
          <cell r="N4580" t="str">
            <v>Magdalena Cauca</v>
          </cell>
          <cell r="O4580" t="str">
            <v>Cesar</v>
          </cell>
          <cell r="P4580" t="str">
            <v>Por Solicitud del Coordinador del AO05 REQ2020-007572. Estas Estaciones deben ser suspendidas porque actualmente no se encuentran en operación en el Área Operativa 05.</v>
          </cell>
          <cell r="Q4580">
            <v>0</v>
          </cell>
          <cell r="R4580">
            <v>44125.719861111109</v>
          </cell>
        </row>
        <row r="4581">
          <cell r="B4581">
            <v>29065501</v>
          </cell>
          <cell r="C4581" t="str">
            <v>CIENAGA,LA  - AUT  [29065501]</v>
          </cell>
          <cell r="D4581" t="str">
            <v>Climática Principal</v>
          </cell>
          <cell r="E4581" t="str">
            <v>Automática con Telemetría</v>
          </cell>
          <cell r="F4581" t="str">
            <v>Suspendida</v>
          </cell>
          <cell r="G4581">
            <v>41529</v>
          </cell>
          <cell r="H4581">
            <v>1207</v>
          </cell>
          <cell r="I4581">
            <v>10.9</v>
          </cell>
          <cell r="J4581">
            <v>-74.08</v>
          </cell>
          <cell r="K4581" t="str">
            <v>Magdalena</v>
          </cell>
          <cell r="L4581" t="str">
            <v>Ciénaga</v>
          </cell>
          <cell r="M4581" t="str">
            <v>Area Operativa 05 - Magdalena-Cesar-Guajira</v>
          </cell>
          <cell r="N4581" t="str">
            <v>Magdalena Cauca</v>
          </cell>
          <cell r="O4581" t="str">
            <v>Bajo Magdalena</v>
          </cell>
          <cell r="P4581" t="str">
            <v>Por Solicitud del Coordinador del AO05 REQ2020-007572. Estas Estaciones deben ser suspendidas porque actualmente no se encuentran en operación en el Área Operativa 05.</v>
          </cell>
          <cell r="Q4581">
            <v>0</v>
          </cell>
          <cell r="R4581">
            <v>44125.720555555556</v>
          </cell>
        </row>
        <row r="4582">
          <cell r="B4582">
            <v>28045501</v>
          </cell>
          <cell r="C4582" t="str">
            <v>PUEBLO BELLO  - AUT  [28045501]</v>
          </cell>
          <cell r="D4582" t="str">
            <v>Climática Principal</v>
          </cell>
          <cell r="E4582" t="str">
            <v>Automática con Telemetría</v>
          </cell>
          <cell r="F4582" t="str">
            <v>Suspendida</v>
          </cell>
          <cell r="G4582">
            <v>41418</v>
          </cell>
          <cell r="H4582">
            <v>1134</v>
          </cell>
          <cell r="I4582">
            <v>10.42</v>
          </cell>
          <cell r="J4582">
            <v>-73.569999999999993</v>
          </cell>
          <cell r="K4582" t="str">
            <v>Cesar</v>
          </cell>
          <cell r="L4582" t="str">
            <v>Pueblo Bello</v>
          </cell>
          <cell r="M4582" t="str">
            <v>Area Operativa 05 - Magdalena-Cesar-Guajira</v>
          </cell>
          <cell r="N4582" t="str">
            <v>Magdalena Cauca</v>
          </cell>
          <cell r="O4582" t="str">
            <v>Cesar</v>
          </cell>
          <cell r="P4582" t="str">
            <v>Por Solicitud del Coordinador del AO05 REQ2020-007572. Estas Estaciones deben ser suspendidas porque actualmente no se encuentran en operación en el Área Operativa 05.</v>
          </cell>
          <cell r="Q4582">
            <v>0</v>
          </cell>
          <cell r="R4582">
            <v>44125.728449074071</v>
          </cell>
        </row>
        <row r="4583">
          <cell r="B4583">
            <v>2319700199</v>
          </cell>
          <cell r="C4583" t="str">
            <v>RL02-BOCAS</v>
          </cell>
          <cell r="D4583" t="str">
            <v>Limnigráfica</v>
          </cell>
          <cell r="E4583" t="str">
            <v>Automática con Telemetría</v>
          </cell>
          <cell r="F4583" t="str">
            <v>Activa</v>
          </cell>
          <cell r="G4583">
            <v>43818</v>
          </cell>
          <cell r="H4583">
            <v>761</v>
          </cell>
          <cell r="I4583">
            <v>7.2148388900000002</v>
          </cell>
          <cell r="J4583">
            <v>-73.15654443999999</v>
          </cell>
          <cell r="K4583" t="str">
            <v>Santander</v>
          </cell>
          <cell r="L4583" t="str">
            <v>Girón</v>
          </cell>
          <cell r="M4583" t="str">
            <v>Area Operativa 08 - Santanderes-Arauca</v>
          </cell>
          <cell r="N4583" t="str">
            <v>Magdalena Cauca</v>
          </cell>
          <cell r="O4583" t="str">
            <v>Medio Magdalena</v>
          </cell>
          <cell r="P4583" t="str">
            <v xml:space="preserve">Estacion Instalada por Solicitud Coordinadora AO 08 </v>
          </cell>
          <cell r="Q4583" t="str">
            <v>Lebrija</v>
          </cell>
        </row>
        <row r="4584">
          <cell r="B4584">
            <v>2319500186</v>
          </cell>
          <cell r="C4584" t="str">
            <v>CIUDADELA</v>
          </cell>
          <cell r="D4584" t="str">
            <v>Climática Principal</v>
          </cell>
          <cell r="E4584" t="str">
            <v>Automática con Telemetría</v>
          </cell>
          <cell r="F4584" t="str">
            <v>Activa</v>
          </cell>
          <cell r="G4584">
            <v>41822</v>
          </cell>
          <cell r="H4584">
            <v>938</v>
          </cell>
          <cell r="I4584">
            <v>7.1057719399999995</v>
          </cell>
          <cell r="J4584">
            <v>-73.123730559999998</v>
          </cell>
          <cell r="K4584" t="str">
            <v>Santander</v>
          </cell>
          <cell r="L4584" t="str">
            <v>Bucaramanga</v>
          </cell>
          <cell r="M4584" t="str">
            <v>Area Operativa 08 - Santanderes-Arauca</v>
          </cell>
          <cell r="N4584" t="str">
            <v>Magdalena Cauca</v>
          </cell>
          <cell r="O4584" t="str">
            <v>Medio Magdalena</v>
          </cell>
          <cell r="P4584" t="str">
            <v>Estación Instalada por Solicitud Coordinadora AO08</v>
          </cell>
          <cell r="Q4584">
            <v>1179</v>
          </cell>
        </row>
        <row r="4585">
          <cell r="B4585">
            <v>2319500187</v>
          </cell>
          <cell r="C4585" t="str">
            <v>CLUB CAMPESTRE</v>
          </cell>
          <cell r="D4585" t="str">
            <v>Climática Principal</v>
          </cell>
          <cell r="E4585" t="str">
            <v>Automática con Telemetría</v>
          </cell>
          <cell r="F4585" t="str">
            <v>Activa</v>
          </cell>
          <cell r="G4585">
            <v>40581</v>
          </cell>
          <cell r="H4585">
            <v>940</v>
          </cell>
          <cell r="I4585">
            <v>7.0645219399999997</v>
          </cell>
          <cell r="J4585">
            <v>-73.114491670000007</v>
          </cell>
          <cell r="K4585" t="str">
            <v>Santander</v>
          </cell>
          <cell r="L4585" t="str">
            <v>Floridablanca</v>
          </cell>
          <cell r="M4585" t="str">
            <v>Area Operativa 08 - Santanderes-Arauca</v>
          </cell>
          <cell r="N4585" t="str">
            <v>Magdalena Cauca</v>
          </cell>
          <cell r="O4585" t="str">
            <v>Medio Magdalena</v>
          </cell>
          <cell r="P4585" t="str">
            <v>Estación Instalada por Solicitud de la Coordinadora AO 08</v>
          </cell>
          <cell r="Q4585">
            <v>1179</v>
          </cell>
        </row>
        <row r="4586">
          <cell r="B4586">
            <v>2319500188</v>
          </cell>
          <cell r="C4586" t="str">
            <v>NORTE</v>
          </cell>
          <cell r="D4586" t="str">
            <v>Climática Principal</v>
          </cell>
          <cell r="E4586" t="str">
            <v>Automática con Telemetría</v>
          </cell>
          <cell r="F4586" t="str">
            <v>Activa</v>
          </cell>
          <cell r="G4586">
            <v>43816</v>
          </cell>
          <cell r="H4586">
            <v>790</v>
          </cell>
          <cell r="I4586">
            <v>7.1490997199999997</v>
          </cell>
          <cell r="J4586">
            <v>-73.134533329999996</v>
          </cell>
          <cell r="K4586" t="str">
            <v>Santander</v>
          </cell>
          <cell r="L4586" t="str">
            <v>Bucaramanga</v>
          </cell>
          <cell r="M4586" t="str">
            <v>Area Operativa 08 - Santanderes-Arauca</v>
          </cell>
          <cell r="N4586" t="str">
            <v>Magdalena Cauca</v>
          </cell>
          <cell r="O4586" t="str">
            <v>Medio Magdalena</v>
          </cell>
          <cell r="P4586" t="str">
            <v>Estación Instalada por Solicitud de la Coordinadora AO 08</v>
          </cell>
          <cell r="Q4586">
            <v>1179</v>
          </cell>
        </row>
        <row r="4587">
          <cell r="B4587">
            <v>2319500189</v>
          </cell>
          <cell r="C4587" t="str">
            <v>SENA  AGUAS CALIENTES</v>
          </cell>
          <cell r="D4587" t="str">
            <v>Climática Principal</v>
          </cell>
          <cell r="E4587" t="str">
            <v>Automática con Telemetría</v>
          </cell>
          <cell r="F4587" t="str">
            <v>Activa</v>
          </cell>
          <cell r="G4587">
            <v>40564</v>
          </cell>
          <cell r="H4587">
            <v>510</v>
          </cell>
          <cell r="I4587">
            <v>7.50129833</v>
          </cell>
          <cell r="J4587">
            <v>-73.215652779999999</v>
          </cell>
          <cell r="K4587" t="str">
            <v>Santander</v>
          </cell>
          <cell r="L4587" t="str">
            <v>El Playón</v>
          </cell>
          <cell r="M4587" t="str">
            <v>Area Operativa 08 - Santanderes-Arauca</v>
          </cell>
          <cell r="N4587" t="str">
            <v>Magdalena Cauca</v>
          </cell>
          <cell r="O4587" t="str">
            <v>Medio Magdalena</v>
          </cell>
          <cell r="P4587" t="str">
            <v>Estación Instalada por Solicitud Coordinadora AO 08</v>
          </cell>
          <cell r="Q4587">
            <v>0</v>
          </cell>
        </row>
        <row r="4588">
          <cell r="B4588">
            <v>2319500190</v>
          </cell>
          <cell r="C4588" t="str">
            <v>CDMB</v>
          </cell>
          <cell r="D4588" t="str">
            <v>Climática Principal</v>
          </cell>
          <cell r="E4588" t="str">
            <v>Automática con Telemetría</v>
          </cell>
          <cell r="F4588" t="str">
            <v>Activa</v>
          </cell>
          <cell r="G4588">
            <v>43430</v>
          </cell>
          <cell r="H4588">
            <v>976</v>
          </cell>
          <cell r="I4588">
            <v>7.1189574999999996</v>
          </cell>
          <cell r="J4588">
            <v>-73.119122220000008</v>
          </cell>
          <cell r="K4588" t="str">
            <v>Santander</v>
          </cell>
          <cell r="L4588" t="str">
            <v>Bucaramanga</v>
          </cell>
          <cell r="M4588" t="str">
            <v>Area Operativa 08 - Santanderes-Arauca</v>
          </cell>
          <cell r="N4588" t="str">
            <v>Magdalena Cauca</v>
          </cell>
          <cell r="O4588" t="str">
            <v>Medio Magdalena</v>
          </cell>
          <cell r="P4588" t="str">
            <v>Estación Instalada por Solicitud Coordinadora AO 08</v>
          </cell>
          <cell r="Q4588">
            <v>1179</v>
          </cell>
        </row>
        <row r="4589">
          <cell r="B4589">
            <v>2317500195</v>
          </cell>
          <cell r="C4589" t="str">
            <v>LAGO ALTO</v>
          </cell>
          <cell r="D4589" t="str">
            <v>Climática Principal</v>
          </cell>
          <cell r="E4589" t="str">
            <v>Automática con Telemetría</v>
          </cell>
          <cell r="F4589" t="str">
            <v>Activa</v>
          </cell>
          <cell r="G4589">
            <v>40563</v>
          </cell>
          <cell r="H4589">
            <v>2600</v>
          </cell>
          <cell r="I4589">
            <v>7.4343780600000002</v>
          </cell>
          <cell r="J4589">
            <v>-73.969572220000003</v>
          </cell>
          <cell r="K4589" t="str">
            <v>Bolívar</v>
          </cell>
          <cell r="L4589" t="str">
            <v>San Pablo (Bolívar)</v>
          </cell>
          <cell r="M4589" t="str">
            <v>Area Operativa 08 - Santanderes-Arauca</v>
          </cell>
          <cell r="N4589" t="str">
            <v>Magdalena Cauca</v>
          </cell>
          <cell r="O4589" t="str">
            <v>Medio Magdalena</v>
          </cell>
          <cell r="P4589" t="str">
            <v>Estación Instalada por Solicitud Coordinadora AO 08.</v>
          </cell>
          <cell r="Q4589">
            <v>0</v>
          </cell>
        </row>
        <row r="4590">
          <cell r="B4590">
            <v>2319500191</v>
          </cell>
          <cell r="C4590" t="str">
            <v>ACAPULCO</v>
          </cell>
          <cell r="D4590" t="str">
            <v>Climática Principal</v>
          </cell>
          <cell r="E4590" t="str">
            <v>Automática con Telemetría</v>
          </cell>
          <cell r="F4590" t="str">
            <v>Activa</v>
          </cell>
          <cell r="G4590">
            <v>41640</v>
          </cell>
          <cell r="H4590">
            <v>1001</v>
          </cell>
          <cell r="I4590">
            <v>6.9974711100000002</v>
          </cell>
          <cell r="J4590">
            <v>-73.147313890000007</v>
          </cell>
          <cell r="K4590" t="str">
            <v>Santander</v>
          </cell>
          <cell r="L4590" t="str">
            <v>Girón</v>
          </cell>
          <cell r="M4590" t="str">
            <v>Area Operativa 08 - Santanderes-Arauca</v>
          </cell>
          <cell r="N4590" t="str">
            <v>Magdalena Cauca</v>
          </cell>
          <cell r="O4590" t="str">
            <v>Medio Magdalena</v>
          </cell>
          <cell r="P4590" t="str">
            <v>Estación Instalada por Solicitud Coordinadora AO 08</v>
          </cell>
          <cell r="Q4590">
            <v>0</v>
          </cell>
        </row>
        <row r="4591">
          <cell r="B4591">
            <v>2319500192</v>
          </cell>
          <cell r="C4591" t="str">
            <v>PORTUGAL</v>
          </cell>
          <cell r="D4591" t="str">
            <v>Climática Principal</v>
          </cell>
          <cell r="E4591" t="str">
            <v>Automática con Telemetría</v>
          </cell>
          <cell r="F4591" t="str">
            <v>Activa</v>
          </cell>
          <cell r="G4591">
            <v>41640</v>
          </cell>
          <cell r="H4591">
            <v>1270</v>
          </cell>
          <cell r="I4591">
            <v>7.16549222</v>
          </cell>
          <cell r="J4591">
            <v>-73.277349999999998</v>
          </cell>
          <cell r="K4591" t="str">
            <v>Santander</v>
          </cell>
          <cell r="L4591" t="str">
            <v>Lebrija</v>
          </cell>
          <cell r="M4591" t="str">
            <v>Area Operativa 08 - Santanderes-Arauca</v>
          </cell>
          <cell r="N4591" t="str">
            <v>Magdalena Cauca</v>
          </cell>
          <cell r="O4591" t="str">
            <v>Medio Magdalena</v>
          </cell>
          <cell r="P4591" t="str">
            <v>Estación Instalada por Solicitud Coordinadora AO 08</v>
          </cell>
          <cell r="Q4591">
            <v>0</v>
          </cell>
        </row>
        <row r="4592">
          <cell r="B4592">
            <v>2319500193</v>
          </cell>
          <cell r="C4592" t="str">
            <v>FLORIDA</v>
          </cell>
          <cell r="D4592" t="str">
            <v>Climática Principal</v>
          </cell>
          <cell r="E4592" t="str">
            <v>Automática con Telemetría</v>
          </cell>
          <cell r="F4592" t="str">
            <v>Activa</v>
          </cell>
          <cell r="G4592">
            <v>41640</v>
          </cell>
          <cell r="H4592">
            <v>861</v>
          </cell>
          <cell r="I4592">
            <v>7.0720352799999997</v>
          </cell>
          <cell r="J4592">
            <v>-73.106186109999996</v>
          </cell>
          <cell r="K4592" t="str">
            <v>Santander</v>
          </cell>
          <cell r="L4592" t="str">
            <v>Floridablanca</v>
          </cell>
          <cell r="M4592" t="str">
            <v>Area Operativa 08 - Santanderes-Arauca</v>
          </cell>
          <cell r="N4592" t="str">
            <v>Magdalena Cauca</v>
          </cell>
          <cell r="O4592" t="str">
            <v>Medio Magdalena</v>
          </cell>
          <cell r="P4592" t="str">
            <v>Estación Instalada por Solicitud Coordinadora AO 08</v>
          </cell>
          <cell r="Q4592">
            <v>1179</v>
          </cell>
        </row>
        <row r="4593">
          <cell r="B4593">
            <v>2319500194</v>
          </cell>
          <cell r="C4593" t="str">
            <v>DIAMANTE</v>
          </cell>
          <cell r="D4593" t="str">
            <v>Climática Principal</v>
          </cell>
          <cell r="E4593" t="str">
            <v>Automática con Telemetría</v>
          </cell>
          <cell r="F4593" t="str">
            <v>Activa</v>
          </cell>
          <cell r="G4593">
            <v>41640</v>
          </cell>
          <cell r="H4593">
            <v>1054</v>
          </cell>
          <cell r="I4593">
            <v>7.2935836099999998</v>
          </cell>
          <cell r="J4593">
            <v>-73.195683329999994</v>
          </cell>
          <cell r="K4593" t="str">
            <v>Santander</v>
          </cell>
          <cell r="L4593" t="str">
            <v>Rionegro (Santander)</v>
          </cell>
          <cell r="M4593" t="str">
            <v>Area Operativa 08 - Santanderes-Arauca</v>
          </cell>
          <cell r="N4593" t="str">
            <v>Magdalena Cauca</v>
          </cell>
          <cell r="O4593" t="str">
            <v>Medio Magdalena</v>
          </cell>
          <cell r="P4593" t="str">
            <v>Estación Instalada por Solicitud Coordinadora AO 08.</v>
          </cell>
          <cell r="Q4593" t="str">
            <v>Qda Honda</v>
          </cell>
        </row>
        <row r="4594">
          <cell r="B4594">
            <v>2319500196</v>
          </cell>
          <cell r="C4594" t="str">
            <v>EL ROBLE</v>
          </cell>
          <cell r="D4594" t="str">
            <v>Climática Principal</v>
          </cell>
          <cell r="E4594" t="str">
            <v>Automática con Telemetría</v>
          </cell>
          <cell r="F4594" t="str">
            <v>Activa</v>
          </cell>
          <cell r="G4594">
            <v>40611</v>
          </cell>
          <cell r="H4594">
            <v>2270</v>
          </cell>
          <cell r="I4594">
            <v>7.2641444399999999</v>
          </cell>
          <cell r="J4594">
            <v>-72.961583329999996</v>
          </cell>
          <cell r="K4594" t="str">
            <v>Santander</v>
          </cell>
          <cell r="L4594" t="str">
            <v>Charta</v>
          </cell>
          <cell r="M4594" t="str">
            <v>Area Operativa 08 - Santanderes-Arauca</v>
          </cell>
          <cell r="N4594" t="str">
            <v>Magdalena Cauca</v>
          </cell>
          <cell r="O4594" t="str">
            <v>Medio Magdalena</v>
          </cell>
          <cell r="P4594" t="str">
            <v>Estación Instalada por Solicitud Coordinadora AO 08.</v>
          </cell>
          <cell r="Q4594">
            <v>0</v>
          </cell>
        </row>
        <row r="4595">
          <cell r="B4595">
            <v>2319500197</v>
          </cell>
          <cell r="C4595" t="str">
            <v>EL PANTANO</v>
          </cell>
          <cell r="D4595" t="str">
            <v>Climática Principal</v>
          </cell>
          <cell r="E4595" t="str">
            <v>Automática con Telemetría</v>
          </cell>
          <cell r="F4595" t="str">
            <v>Activa</v>
          </cell>
          <cell r="G4595">
            <v>40549</v>
          </cell>
          <cell r="H4595">
            <v>1290</v>
          </cell>
          <cell r="I4595">
            <v>7.00543972</v>
          </cell>
          <cell r="J4595">
            <v>-73.22546389</v>
          </cell>
          <cell r="K4595" t="str">
            <v>Santander</v>
          </cell>
          <cell r="L4595" t="str">
            <v>Girón</v>
          </cell>
          <cell r="M4595" t="str">
            <v>Area Operativa 08 - Santanderes-Arauca</v>
          </cell>
          <cell r="N4595" t="str">
            <v>Magdalena Cauca</v>
          </cell>
          <cell r="O4595" t="str">
            <v>Medio Magdalena</v>
          </cell>
          <cell r="P4595" t="str">
            <v>Estación Instalada por Solicitud Coordinadora AO 08.</v>
          </cell>
          <cell r="Q4595">
            <v>1179</v>
          </cell>
        </row>
        <row r="4596">
          <cell r="B4596">
            <v>2319500198</v>
          </cell>
          <cell r="C4596" t="str">
            <v>LA JUDIA</v>
          </cell>
          <cell r="D4596" t="str">
            <v>Climática Principal</v>
          </cell>
          <cell r="E4596" t="str">
            <v>Automática con Telemetría</v>
          </cell>
          <cell r="F4596" t="str">
            <v>Activa</v>
          </cell>
          <cell r="G4596">
            <v>41640</v>
          </cell>
          <cell r="H4596">
            <v>2165</v>
          </cell>
          <cell r="I4596">
            <v>7.0627572200000008</v>
          </cell>
          <cell r="J4596">
            <v>-73.032013890000002</v>
          </cell>
          <cell r="K4596" t="str">
            <v>Santander</v>
          </cell>
          <cell r="L4596" t="str">
            <v>Floridablanca</v>
          </cell>
          <cell r="M4596" t="str">
            <v>Area Operativa 08 - Santanderes-Arauca</v>
          </cell>
          <cell r="N4596" t="str">
            <v>Magdalena Cauca</v>
          </cell>
          <cell r="O4596" t="str">
            <v>Medio Magdalena</v>
          </cell>
          <cell r="P4596" t="str">
            <v>Estación Instalada por Solicitud Coordinadora AO 08.</v>
          </cell>
          <cell r="Q4596">
            <v>1179</v>
          </cell>
        </row>
        <row r="4597">
          <cell r="B4597">
            <v>2319700200</v>
          </cell>
          <cell r="C4597" t="str">
            <v>CARRIZAL</v>
          </cell>
          <cell r="D4597" t="str">
            <v>Limnigráfica</v>
          </cell>
          <cell r="E4597" t="str">
            <v>Automática con Telemetría</v>
          </cell>
          <cell r="F4597" t="str">
            <v>Activa</v>
          </cell>
          <cell r="H4597">
            <v>1382</v>
          </cell>
          <cell r="I4597">
            <v>7.1748944400000001</v>
          </cell>
          <cell r="J4597">
            <v>-73.013450000000006</v>
          </cell>
          <cell r="K4597" t="str">
            <v>Santander</v>
          </cell>
          <cell r="L4597" t="str">
            <v>Tona</v>
          </cell>
          <cell r="M4597" t="str">
            <v>Area Operativa 08 - Santanderes-Arauca</v>
          </cell>
          <cell r="N4597" t="str">
            <v>Magdalena Cauca</v>
          </cell>
          <cell r="O4597" t="str">
            <v>Medio Magdalena</v>
          </cell>
          <cell r="P4597" t="str">
            <v>Estación Instalada por solicitud de la Coordinadora del AO 08</v>
          </cell>
          <cell r="Q4597" t="str">
            <v>Tona</v>
          </cell>
        </row>
        <row r="4598">
          <cell r="B4598">
            <v>2319700201</v>
          </cell>
          <cell r="C4598" t="str">
            <v>GOLONDRINAS</v>
          </cell>
          <cell r="D4598" t="str">
            <v>Limnigráfica</v>
          </cell>
          <cell r="E4598" t="str">
            <v>Automática con Telemetría</v>
          </cell>
          <cell r="F4598" t="str">
            <v>Activa</v>
          </cell>
          <cell r="H4598">
            <v>1310</v>
          </cell>
          <cell r="I4598">
            <v>7.1424666700000001</v>
          </cell>
          <cell r="J4598">
            <v>-73.054544440000001</v>
          </cell>
          <cell r="K4598" t="str">
            <v>Santander</v>
          </cell>
          <cell r="L4598" t="str">
            <v>Bucaramanga</v>
          </cell>
          <cell r="M4598" t="str">
            <v>Area Operativa 08 - Santanderes-Arauca</v>
          </cell>
          <cell r="N4598" t="str">
            <v>Magdalena Cauca</v>
          </cell>
          <cell r="O4598" t="str">
            <v>Medio Magdalena</v>
          </cell>
          <cell r="P4598" t="str">
            <v>Estación Instalada por solicitud de la Coordinadora del AO 08</v>
          </cell>
          <cell r="Q4598" t="str">
            <v>Quebrada</v>
          </cell>
        </row>
        <row r="4599">
          <cell r="B4599">
            <v>2319000160</v>
          </cell>
          <cell r="C4599" t="str">
            <v>PLUVIOMETRO EL PAULON</v>
          </cell>
          <cell r="D4599" t="str">
            <v>Pluviométrica</v>
          </cell>
          <cell r="E4599" t="str">
            <v>Automática con Telemetría</v>
          </cell>
          <cell r="F4599" t="str">
            <v>Activa</v>
          </cell>
          <cell r="G4599">
            <v>43697</v>
          </cell>
          <cell r="H4599">
            <v>1000</v>
          </cell>
          <cell r="I4599">
            <v>7.1798472200000001</v>
          </cell>
          <cell r="J4599">
            <v>-73.142861109999998</v>
          </cell>
          <cell r="K4599" t="str">
            <v>Santander</v>
          </cell>
          <cell r="L4599" t="str">
            <v>Bucaramanga</v>
          </cell>
          <cell r="M4599" t="str">
            <v>Area Operativa 08 - Santanderes-Arauca</v>
          </cell>
          <cell r="N4599" t="str">
            <v>Magdalena Cauca</v>
          </cell>
          <cell r="O4599" t="str">
            <v>Medio Magdalena</v>
          </cell>
          <cell r="P4599" t="str">
            <v>Estación instalada por solicitud de la Coordinadora del AO 08</v>
          </cell>
          <cell r="Q4599">
            <v>0</v>
          </cell>
        </row>
        <row r="4600">
          <cell r="B4600">
            <v>2319000161</v>
          </cell>
          <cell r="C4600" t="str">
            <v>PLUVIOMETRO BUENAVISTA</v>
          </cell>
          <cell r="D4600" t="str">
            <v>Pluviométrica</v>
          </cell>
          <cell r="E4600" t="str">
            <v>Automática con Telemetría</v>
          </cell>
          <cell r="F4600" t="str">
            <v>Activa</v>
          </cell>
          <cell r="G4600">
            <v>43697</v>
          </cell>
          <cell r="H4600">
            <v>1000</v>
          </cell>
          <cell r="I4600">
            <v>7.1290527799999994</v>
          </cell>
          <cell r="J4600">
            <v>-73.093816669999995</v>
          </cell>
          <cell r="K4600" t="str">
            <v>Santander</v>
          </cell>
          <cell r="L4600" t="str">
            <v>Bucaramanga</v>
          </cell>
          <cell r="M4600" t="str">
            <v>Area Operativa 08 - Santanderes-Arauca</v>
          </cell>
          <cell r="N4600" t="str">
            <v>Magdalena Cauca</v>
          </cell>
          <cell r="O4600" t="str">
            <v>Medio Magdalena</v>
          </cell>
          <cell r="P4600" t="str">
            <v>Estación instalada por solicitud de la Coordinadora del AO 08.</v>
          </cell>
          <cell r="Q4600">
            <v>0</v>
          </cell>
        </row>
        <row r="4601">
          <cell r="B4601">
            <v>2319000162</v>
          </cell>
          <cell r="C4601" t="str">
            <v>PLUVIOMETRO COLEGIO INEM</v>
          </cell>
          <cell r="D4601" t="str">
            <v>Pluviométrica</v>
          </cell>
          <cell r="E4601" t="str">
            <v>Automática con Telemetría</v>
          </cell>
          <cell r="F4601" t="str">
            <v>Activa</v>
          </cell>
          <cell r="G4601">
            <v>43697</v>
          </cell>
          <cell r="H4601">
            <v>1000</v>
          </cell>
          <cell r="I4601">
            <v>7.0854999999999997</v>
          </cell>
          <cell r="J4601">
            <v>-73.119297220000007</v>
          </cell>
          <cell r="K4601" t="str">
            <v>Santander</v>
          </cell>
          <cell r="L4601" t="str">
            <v>Bucaramanga</v>
          </cell>
          <cell r="M4601" t="str">
            <v>Area Operativa 08 - Santanderes-Arauca</v>
          </cell>
          <cell r="N4601" t="str">
            <v>Magdalena Cauca</v>
          </cell>
          <cell r="O4601" t="str">
            <v>Medio Magdalena</v>
          </cell>
          <cell r="P4601" t="str">
            <v>Estación instalada por solicitud de la coordinadora del AO 08</v>
          </cell>
          <cell r="Q4601">
            <v>0</v>
          </cell>
        </row>
        <row r="4602">
          <cell r="B4602">
            <v>2319000163</v>
          </cell>
          <cell r="C4602" t="str">
            <v>PLUVIOMETRO ALCALDIA BUCARAMANGA</v>
          </cell>
          <cell r="D4602" t="str">
            <v>Pluviométrica</v>
          </cell>
          <cell r="E4602" t="str">
            <v>Automática con Telemetría</v>
          </cell>
          <cell r="F4602" t="str">
            <v>Activa</v>
          </cell>
          <cell r="G4602">
            <v>43697</v>
          </cell>
          <cell r="H4602">
            <v>1000</v>
          </cell>
          <cell r="I4602">
            <v>7.11736944</v>
          </cell>
          <cell r="J4602">
            <v>-73.130375000000001</v>
          </cell>
          <cell r="K4602" t="str">
            <v>Santander</v>
          </cell>
          <cell r="L4602" t="str">
            <v>Bucaramanga</v>
          </cell>
          <cell r="M4602" t="str">
            <v>Area Operativa 08 - Santanderes-Arauca</v>
          </cell>
          <cell r="N4602" t="str">
            <v>Magdalena Cauca</v>
          </cell>
          <cell r="O4602" t="str">
            <v>Medio Magdalena</v>
          </cell>
          <cell r="P4602" t="str">
            <v>Estación instalada por solicitud de la coordinadora del AO 08.</v>
          </cell>
          <cell r="Q4602">
            <v>0</v>
          </cell>
        </row>
        <row r="4603">
          <cell r="B4603">
            <v>2319000164</v>
          </cell>
          <cell r="C4603" t="str">
            <v>PLUVIOMETRO BARRIO GALAN</v>
          </cell>
          <cell r="D4603" t="str">
            <v>Pluviométrica</v>
          </cell>
          <cell r="E4603" t="str">
            <v>Automática con Telemetría</v>
          </cell>
          <cell r="F4603" t="str">
            <v>Activa</v>
          </cell>
          <cell r="G4603">
            <v>43697</v>
          </cell>
          <cell r="H4603">
            <v>1000</v>
          </cell>
          <cell r="I4603">
            <v>7.1003027799999998</v>
          </cell>
          <cell r="J4603">
            <v>-73.170874999999995</v>
          </cell>
          <cell r="K4603" t="str">
            <v>Santander</v>
          </cell>
          <cell r="L4603" t="str">
            <v>Girón</v>
          </cell>
          <cell r="M4603" t="str">
            <v>Area Operativa 08 - Santanderes-Arauca</v>
          </cell>
          <cell r="N4603" t="str">
            <v>Magdalena Cauca</v>
          </cell>
          <cell r="O4603" t="str">
            <v>Medio Magdalena</v>
          </cell>
          <cell r="P4603" t="str">
            <v>Estación instalada por solicitud de la coordinadora del AO 08.</v>
          </cell>
          <cell r="Q4603">
            <v>0</v>
          </cell>
        </row>
        <row r="4604">
          <cell r="B4604">
            <v>2319000165</v>
          </cell>
          <cell r="C4604" t="str">
            <v>PLUVIOMETRO VEREDA LA PLAYA VIA A MATANZA</v>
          </cell>
          <cell r="D4604" t="str">
            <v>Pluviométrica</v>
          </cell>
          <cell r="E4604" t="str">
            <v>Automática con Telemetría</v>
          </cell>
          <cell r="F4604" t="str">
            <v>Activa</v>
          </cell>
          <cell r="G4604">
            <v>43697</v>
          </cell>
          <cell r="H4604">
            <v>1000</v>
          </cell>
          <cell r="I4604">
            <v>7.2806944399999995</v>
          </cell>
          <cell r="J4604">
            <v>-73.027430559999999</v>
          </cell>
          <cell r="K4604" t="str">
            <v>Santander</v>
          </cell>
          <cell r="L4604" t="str">
            <v>Charta</v>
          </cell>
          <cell r="M4604" t="str">
            <v>Area Operativa 08 - Santanderes-Arauca</v>
          </cell>
          <cell r="N4604" t="str">
            <v>Magdalena Cauca</v>
          </cell>
          <cell r="O4604" t="str">
            <v>Medio Magdalena</v>
          </cell>
          <cell r="P4604" t="str">
            <v>Estación instalada por solicitud de la coordinadora del AO 08.</v>
          </cell>
          <cell r="Q4604">
            <v>0</v>
          </cell>
        </row>
        <row r="4605">
          <cell r="B4605">
            <v>2319700202</v>
          </cell>
          <cell r="C4605" t="str">
            <v>NIVEL DE LAMINA DE AGUA BARRIO GALAN</v>
          </cell>
          <cell r="D4605" t="str">
            <v>Limnigráfica</v>
          </cell>
          <cell r="E4605" t="str">
            <v>Automática con Telemetría</v>
          </cell>
          <cell r="F4605" t="str">
            <v>Activa</v>
          </cell>
          <cell r="G4605">
            <v>43697</v>
          </cell>
          <cell r="H4605">
            <v>1000</v>
          </cell>
          <cell r="I4605">
            <v>7.1005638900000001</v>
          </cell>
          <cell r="J4605">
            <v>-73.172016669999991</v>
          </cell>
          <cell r="K4605" t="str">
            <v>Santander</v>
          </cell>
          <cell r="L4605" t="str">
            <v>Girón</v>
          </cell>
          <cell r="M4605" t="str">
            <v>Area Operativa 08 - Santanderes-Arauca</v>
          </cell>
          <cell r="N4605" t="str">
            <v>Magdalena Cauca</v>
          </cell>
          <cell r="O4605" t="str">
            <v>Medio Magdalena</v>
          </cell>
          <cell r="P4605" t="str">
            <v>Estación instalada por solicitud de la coordinadora del AO 08.</v>
          </cell>
          <cell r="Q4605">
            <v>1179</v>
          </cell>
        </row>
        <row r="4606">
          <cell r="B4606">
            <v>2319000166</v>
          </cell>
          <cell r="C4606" t="str">
            <v>PLUVIOMETRO VEREDA ROSA BLANCA VIA AL EMBALSE DEL RIO TONA</v>
          </cell>
          <cell r="D4606" t="str">
            <v>Pluviométrica</v>
          </cell>
          <cell r="E4606" t="str">
            <v>Automática con Telemetría</v>
          </cell>
          <cell r="F4606" t="str">
            <v>Activa</v>
          </cell>
          <cell r="G4606">
            <v>43697</v>
          </cell>
          <cell r="H4606">
            <v>1000</v>
          </cell>
          <cell r="I4606">
            <v>7.15931389</v>
          </cell>
          <cell r="J4606">
            <v>-73.10323056</v>
          </cell>
          <cell r="K4606" t="str">
            <v>Santander</v>
          </cell>
          <cell r="L4606" t="str">
            <v>Bucaramanga</v>
          </cell>
          <cell r="M4606" t="str">
            <v>Area Operativa 08 - Santanderes-Arauca</v>
          </cell>
          <cell r="N4606" t="str">
            <v>Magdalena Cauca</v>
          </cell>
          <cell r="O4606" t="str">
            <v>Medio Magdalena</v>
          </cell>
          <cell r="P4606" t="str">
            <v>Estación instalada por solicitud de la coordinadora del AO 08.</v>
          </cell>
          <cell r="Q4606">
            <v>0</v>
          </cell>
        </row>
        <row r="4607">
          <cell r="B4607">
            <v>5311500185</v>
          </cell>
          <cell r="C4607" t="str">
            <v>UNIPACIFICO [5311500185]</v>
          </cell>
          <cell r="D4607" t="str">
            <v>Meteorológica Especial</v>
          </cell>
          <cell r="E4607" t="str">
            <v>Automática con Telemetría</v>
          </cell>
          <cell r="F4607" t="str">
            <v>Activa</v>
          </cell>
          <cell r="G4607">
            <v>44125</v>
          </cell>
          <cell r="H4607">
            <v>19</v>
          </cell>
          <cell r="I4607">
            <v>3.8479083300000001</v>
          </cell>
          <cell r="J4607">
            <v>-76.999352780000009</v>
          </cell>
          <cell r="K4607" t="str">
            <v>Valle del Cauca</v>
          </cell>
          <cell r="L4607" t="str">
            <v>Buenaventura</v>
          </cell>
          <cell r="M4607" t="str">
            <v>Area Operativa 09 - Cauca-Valle-Caldas</v>
          </cell>
          <cell r="N4607" t="str">
            <v>Pacifico</v>
          </cell>
          <cell r="O4607" t="str">
            <v>Tapaje - Dagua - Directos</v>
          </cell>
          <cell r="P4607" t="str">
            <v>Solicitud Creación Estación UNIPACIFICO. Calidad del Aire. Autorización Subdireccion Hidrología FORMATO F005|13/05/2022$Migracion$Solicitud Creación Estación UNIPACIFICO. Calidad del Aire. Autorización Subdireccion Hidrología FORMATO F005</v>
          </cell>
          <cell r="Q4607" t="str">
            <v>Dagua</v>
          </cell>
        </row>
        <row r="4608">
          <cell r="B4608">
            <v>2319700203</v>
          </cell>
          <cell r="C4608" t="str">
            <v>NIVEL DE LAMINA DE AGUA VEREDA LA PLAYA VIA MATANZA (70 Mts)</v>
          </cell>
          <cell r="D4608" t="str">
            <v>Limnigráfica</v>
          </cell>
          <cell r="E4608" t="str">
            <v>Automática con Telemetría</v>
          </cell>
          <cell r="F4608" t="str">
            <v>Activa</v>
          </cell>
          <cell r="G4608">
            <v>43697</v>
          </cell>
          <cell r="H4608">
            <v>1000</v>
          </cell>
          <cell r="I4608">
            <v>7.28086389</v>
          </cell>
          <cell r="J4608">
            <v>-73.027127780000001</v>
          </cell>
          <cell r="K4608" t="str">
            <v>Santander</v>
          </cell>
          <cell r="L4608" t="str">
            <v>Charta</v>
          </cell>
          <cell r="M4608" t="str">
            <v>Area Operativa 08 - Santanderes-Arauca</v>
          </cell>
          <cell r="N4608" t="str">
            <v>Magdalena Cauca</v>
          </cell>
          <cell r="O4608" t="str">
            <v>Medio Magdalena</v>
          </cell>
          <cell r="P4608" t="str">
            <v>Estación instalada por solicitud de la coordinadora del AO 08.</v>
          </cell>
          <cell r="Q4608" t="str">
            <v>Surata</v>
          </cell>
        </row>
        <row r="4609">
          <cell r="B4609">
            <v>2319700204</v>
          </cell>
          <cell r="C4609" t="str">
            <v>NIVEL DE LAMINA DE AGUA VEREDA ROSA BLANCA VIA AL EMBALSE DEL RIO TONA</v>
          </cell>
          <cell r="D4609" t="str">
            <v>Limnigráfica</v>
          </cell>
          <cell r="E4609" t="str">
            <v>Automática con Telemetría</v>
          </cell>
          <cell r="F4609" t="str">
            <v>Activa</v>
          </cell>
          <cell r="G4609">
            <v>43697</v>
          </cell>
          <cell r="H4609">
            <v>1000</v>
          </cell>
          <cell r="I4609">
            <v>7.15931389</v>
          </cell>
          <cell r="J4609">
            <v>-73.10323056</v>
          </cell>
          <cell r="K4609" t="str">
            <v>Santander</v>
          </cell>
          <cell r="L4609" t="str">
            <v>Bucaramanga</v>
          </cell>
          <cell r="M4609" t="str">
            <v>Area Operativa 08 - Santanderes-Arauca</v>
          </cell>
          <cell r="N4609" t="str">
            <v>Magdalena Cauca</v>
          </cell>
          <cell r="O4609" t="str">
            <v>Medio Magdalena</v>
          </cell>
          <cell r="P4609" t="str">
            <v>Estación instalada por solicitud de la coordinadora del AO 08.</v>
          </cell>
          <cell r="Q4609" t="str">
            <v>Surata</v>
          </cell>
        </row>
        <row r="4610">
          <cell r="B4610">
            <v>3521500200</v>
          </cell>
          <cell r="C4610" t="str">
            <v>HIDROCASANARE PLANTA</v>
          </cell>
          <cell r="D4610" t="str">
            <v>Agrometeorológica</v>
          </cell>
          <cell r="E4610" t="str">
            <v>Automática con Telemetría</v>
          </cell>
          <cell r="F4610" t="str">
            <v>Activa</v>
          </cell>
          <cell r="G4610">
            <v>44182</v>
          </cell>
          <cell r="H4610">
            <v>277</v>
          </cell>
          <cell r="I4610">
            <v>5.4205833299999995</v>
          </cell>
          <cell r="J4610">
            <v>-72.305222220000005</v>
          </cell>
          <cell r="K4610" t="str">
            <v>Casanare</v>
          </cell>
          <cell r="L4610" t="str">
            <v>Yopal</v>
          </cell>
          <cell r="M4610" t="str">
            <v>Area Operativa 06 - Boyacá-Casanare-Vichada</v>
          </cell>
          <cell r="N4610" t="str">
            <v>Orinoco</v>
          </cell>
          <cell r="O4610" t="str">
            <v>Meta</v>
          </cell>
          <cell r="P4610" t="str">
            <v xml:space="preserve">Estación Instalada por solicitud del Proveedor HIDROCASANARE. </v>
          </cell>
          <cell r="Q4610">
            <v>0</v>
          </cell>
        </row>
        <row r="4611">
          <cell r="B4611">
            <v>2120500202</v>
          </cell>
          <cell r="C4611" t="str">
            <v>COLEGIO SIERRA MORENA SEDE A (IED)</v>
          </cell>
          <cell r="D4611" t="str">
            <v>Climática Ordinaria</v>
          </cell>
          <cell r="E4611" t="str">
            <v>Automática con Telemetría</v>
          </cell>
          <cell r="F4611" t="str">
            <v>Activa</v>
          </cell>
          <cell r="G4611">
            <v>36821</v>
          </cell>
          <cell r="H4611">
            <v>2783</v>
          </cell>
          <cell r="I4611">
            <v>4.5746238899999998</v>
          </cell>
          <cell r="J4611">
            <v>-74.170052780000006</v>
          </cell>
          <cell r="K4611" t="str">
            <v>Bogotá</v>
          </cell>
          <cell r="L4611" t="str">
            <v>Bogota, D.C</v>
          </cell>
          <cell r="M4611" t="str">
            <v>Area Operativa 11 - Cundinamarca-Amazonas-San Andrés</v>
          </cell>
          <cell r="N4611" t="str">
            <v>Magdalena Cauca</v>
          </cell>
          <cell r="O4611" t="str">
            <v>Alto Magdalena</v>
          </cell>
          <cell r="P4611" t="str">
            <v>En el Marco del Convenio 366 – 2020 (Numeración IDIGER) / 330 - 2020 (Numeración IDEAM), olicitud inclusión de 44 estaciones nuevas del IDIGER al catálogo nacional de estaciones CNE.|01/06/2022$Migracion$En el Marco del Convenio 366 – 2020 (Numeración IDIGER) / 330 - 2020 (Numeración IDEAM), olicitud inclusión de 44 estaciones nuevas del IDIGER al catálogo nacional de estaciones CNE.</v>
          </cell>
          <cell r="Q4611">
            <v>0</v>
          </cell>
        </row>
        <row r="4612">
          <cell r="B4612">
            <v>2120000122</v>
          </cell>
          <cell r="C4612" t="str">
            <v xml:space="preserve">COLEGIO INEM FRANCISCO DE PAULA SANTANDER (IED)  </v>
          </cell>
          <cell r="D4612" t="str">
            <v>Pluviométrica</v>
          </cell>
          <cell r="E4612" t="str">
            <v>Automática con Telemetría</v>
          </cell>
          <cell r="F4612" t="str">
            <v>Activa</v>
          </cell>
          <cell r="G4612">
            <v>42705</v>
          </cell>
          <cell r="H4612">
            <v>2557</v>
          </cell>
          <cell r="I4612">
            <v>4.6245666700000001</v>
          </cell>
          <cell r="J4612">
            <v>-74.154991670000001</v>
          </cell>
          <cell r="K4612" t="str">
            <v>Bogotá</v>
          </cell>
          <cell r="L4612" t="str">
            <v>Bogota, D.C</v>
          </cell>
          <cell r="M4612" t="str">
            <v>Area Operativa 11 - Cundinamarca-Amazonas-San Andrés</v>
          </cell>
          <cell r="N4612" t="str">
            <v>Magdalena Cauca</v>
          </cell>
          <cell r="O4612" t="str">
            <v>Alto Magdalena</v>
          </cell>
          <cell r="P4612" t="str">
            <v>La estación se crea en CNE el 30/01/2020|01/06/2022$Migracion$La estación se crea en CNE el 30/01/2020</v>
          </cell>
          <cell r="Q4612">
            <v>0</v>
          </cell>
        </row>
        <row r="4613">
          <cell r="B4613">
            <v>2120000172</v>
          </cell>
          <cell r="C4613" t="str">
            <v>COLEGIO UNION COLOMBIA SEDE A (IED)</v>
          </cell>
          <cell r="D4613" t="str">
            <v>Pluviométrica</v>
          </cell>
          <cell r="E4613" t="str">
            <v>Automática con Telemetría</v>
          </cell>
          <cell r="F4613" t="str">
            <v>Activa</v>
          </cell>
          <cell r="G4613">
            <v>43775</v>
          </cell>
          <cell r="H4613">
            <v>2600</v>
          </cell>
          <cell r="I4613">
            <v>4.7594700000000003</v>
          </cell>
          <cell r="J4613">
            <v>-74.027519440000006</v>
          </cell>
          <cell r="K4613" t="str">
            <v>Bogotá</v>
          </cell>
          <cell r="L4613" t="str">
            <v>Bogota, D.C</v>
          </cell>
          <cell r="M4613" t="str">
            <v>Area Operativa 11 - Cundinamarca-Amazonas-San Andrés</v>
          </cell>
          <cell r="N4613" t="str">
            <v>Magdalena Cauca</v>
          </cell>
          <cell r="O4613" t="str">
            <v>Alto Magdalena</v>
          </cell>
          <cell r="P4613" t="str">
            <v>En el Marco del Convenio 366 – 2020 (Numeración IDIGER) / 330 - 2020 (Numeración IDEAM), Solicitud inclusión de 44 estaciones nuevas del IDIGER al catálogo nacional de estaciones CNE.|01/06/2022$Migracion$En el Marco del Convenio 366 – 2020 (Numeración IDIGER) / 330 - 2020 (Numeración IDEAM), Solicitud inclusión de 44 estaciones nuevas del IDIGER al catálogo nacional de estaciones CNE.</v>
          </cell>
          <cell r="Q4613">
            <v>0</v>
          </cell>
        </row>
        <row r="4614">
          <cell r="B4614">
            <v>2120000140</v>
          </cell>
          <cell r="C4614" t="str">
            <v>FUNDACIÓN ANA RESTREPO DEL CORRAL</v>
          </cell>
          <cell r="D4614" t="str">
            <v>Pluviométrica</v>
          </cell>
          <cell r="E4614" t="str">
            <v>Automática con Telemetría</v>
          </cell>
          <cell r="F4614" t="str">
            <v>Activa</v>
          </cell>
          <cell r="G4614">
            <v>43384</v>
          </cell>
          <cell r="H4614">
            <v>2689</v>
          </cell>
          <cell r="I4614">
            <v>4.7054999999999998</v>
          </cell>
          <cell r="J4614">
            <v>-74.022630559999996</v>
          </cell>
          <cell r="K4614" t="str">
            <v>Bogotá</v>
          </cell>
          <cell r="L4614" t="str">
            <v>Bogota, D.C</v>
          </cell>
          <cell r="M4614" t="str">
            <v>Area Operativa 11 - Cundinamarca-Amazonas-San Andrés</v>
          </cell>
          <cell r="N4614" t="str">
            <v>Magdalena Cauca</v>
          </cell>
          <cell r="O4614" t="str">
            <v>Alto Magdalena</v>
          </cell>
          <cell r="P4614" t="str">
            <v>La estación se crea en CNE el 30/01/2020|01/06/2022$Migracion$La estación se crea en CNE el 30/01/2020</v>
          </cell>
          <cell r="Q4614">
            <v>0</v>
          </cell>
        </row>
        <row r="4615">
          <cell r="B4615">
            <v>3507700220</v>
          </cell>
          <cell r="C4615" t="str">
            <v>P4L QUEBRADA MURCIELAGOS PARTE BAJA</v>
          </cell>
          <cell r="D4615" t="str">
            <v>Limnimétrica</v>
          </cell>
          <cell r="E4615" t="str">
            <v>Convencional</v>
          </cell>
          <cell r="F4615" t="str">
            <v>Activa</v>
          </cell>
          <cell r="G4615">
            <v>44634</v>
          </cell>
          <cell r="H4615">
            <v>2062</v>
          </cell>
          <cell r="I4615">
            <v>5.3788774999999998</v>
          </cell>
          <cell r="J4615">
            <v>-73.367338329999995</v>
          </cell>
          <cell r="K4615" t="str">
            <v>Boyacá</v>
          </cell>
          <cell r="L4615" t="str">
            <v>Jenesano</v>
          </cell>
          <cell r="M4615" t="str">
            <v>Area Operativa 06 - Boyacá-Casanare-Vichada</v>
          </cell>
          <cell r="N4615" t="str">
            <v>Orinoco</v>
          </cell>
          <cell r="O4615" t="str">
            <v>Meta</v>
          </cell>
          <cell r="P4615" t="str">
            <v>06/06/2022$Migracion$Solicitud Teniendo en cuenta el trabajo interistitucional entre CORPOCHIVOR y el IDEAM area N°6 Duitama, se realizó instalacion estacion hidrologica Limnimetrica nueva en la corriente Q. Murcielagos en jenesano antes casco urbano el fin de contar con datos de niveles para oferta y riesgos.Estacion operada por CORPOCHIVOR-PIRMA y con acceso a los datos el IDEAM y el MUNICIPIO.</v>
          </cell>
          <cell r="Q4615" t="str">
            <v>Jenesano</v>
          </cell>
        </row>
        <row r="4616">
          <cell r="B4616">
            <v>3507700221</v>
          </cell>
          <cell r="C4616" t="str">
            <v>P2L QUEBRADA FIRAGUCIA-LA ROSA PARTE MEDIA</v>
          </cell>
          <cell r="D4616" t="str">
            <v>Limnimétrica</v>
          </cell>
          <cell r="E4616" t="str">
            <v>Convencional</v>
          </cell>
          <cell r="F4616" t="str">
            <v>Activa</v>
          </cell>
          <cell r="G4616">
            <v>44634</v>
          </cell>
          <cell r="H4616">
            <v>2223</v>
          </cell>
          <cell r="I4616">
            <v>5.3962050000000001</v>
          </cell>
          <cell r="J4616">
            <v>-73.371972220000004</v>
          </cell>
          <cell r="K4616" t="str">
            <v>Boyacá</v>
          </cell>
          <cell r="L4616" t="str">
            <v>Jenesano</v>
          </cell>
          <cell r="M4616" t="str">
            <v>Area Operativa 06 - Boyacá-Casanare-Vichada</v>
          </cell>
          <cell r="N4616" t="str">
            <v>Orinoco</v>
          </cell>
          <cell r="O4616" t="str">
            <v>Meta</v>
          </cell>
          <cell r="P4616" t="str">
            <v>06/06/2022$Migracion$Solicitud Teniendo en cuenta el trabajo interistitucional entre CORPOCHIVOR y el IDEAM area N°6 Duitama, se realizó instalacion estacion hidrologica Limnimetrica nueva en la corriente Q. firagucia en jenesano despues remocion masa con el fin de contar con datos de niveles para oferta y riesgos. Estacion operada por CORPOCHIVOR y con acceso a los datos el IDEAM y el MUNICIPIO.</v>
          </cell>
          <cell r="Q4616" t="str">
            <v>Jenesano</v>
          </cell>
        </row>
        <row r="4617">
          <cell r="B4617">
            <v>3507700222</v>
          </cell>
          <cell r="C4617" t="str">
            <v>P7L QUEBRADA LA QUIÑA PARTE BAJA</v>
          </cell>
          <cell r="D4617" t="str">
            <v>Limnimétrica</v>
          </cell>
          <cell r="E4617" t="str">
            <v>Convencional</v>
          </cell>
          <cell r="F4617" t="str">
            <v>Activa</v>
          </cell>
          <cell r="G4617">
            <v>44634</v>
          </cell>
          <cell r="H4617">
            <v>1387</v>
          </cell>
          <cell r="I4617">
            <v>5.0862616699999998</v>
          </cell>
          <cell r="J4617">
            <v>-73.387084720000004</v>
          </cell>
          <cell r="K4617" t="str">
            <v>Boyacá</v>
          </cell>
          <cell r="L4617" t="str">
            <v>Pachavita</v>
          </cell>
          <cell r="M4617" t="str">
            <v>Area Operativa 06 - Boyacá-Casanare-Vichada</v>
          </cell>
          <cell r="N4617" t="str">
            <v>Orinoco</v>
          </cell>
          <cell r="O4617" t="str">
            <v>Meta</v>
          </cell>
          <cell r="P4617" t="str">
            <v>06/06/2022$Migracion$Solicitud Teniendo en cuenta el trabajo interistitucional entre CORPOCHIVOR y el IDEAM area N°6 Duitama, se realizó instalacion estacion hidrologica Limnimetrica nueva en la corriente Q. La Quiña en Pachavita antes confluencia con el fin de contar con datos de niveles para oferta y riesgos. Estacion operada por CORPOCHIVOR-PIRMA y con acceso a los datos el IDEAM y el MUNICIPIO.</v>
          </cell>
          <cell r="Q4617" t="str">
            <v>Garagoa</v>
          </cell>
        </row>
        <row r="4618">
          <cell r="B4618">
            <v>3507700223</v>
          </cell>
          <cell r="C4618" t="str">
            <v>P3HA QUEBRADA FIRAGUCIA-LA ROSA PARTE BAJA</v>
          </cell>
          <cell r="D4618" t="str">
            <v>Limnimétrica</v>
          </cell>
          <cell r="E4618" t="str">
            <v>Automática sin Telemetría</v>
          </cell>
          <cell r="F4618" t="str">
            <v>Activa</v>
          </cell>
          <cell r="G4618">
            <v>44634</v>
          </cell>
          <cell r="H4618">
            <v>2099</v>
          </cell>
          <cell r="I4618">
            <v>5.3870050000000003</v>
          </cell>
          <cell r="J4618">
            <v>-73.36839083000001</v>
          </cell>
          <cell r="K4618" t="str">
            <v>Boyacá</v>
          </cell>
          <cell r="L4618" t="str">
            <v>Jenesano</v>
          </cell>
          <cell r="M4618" t="str">
            <v>Area Operativa 06 - Boyacá-Casanare-Vichada</v>
          </cell>
          <cell r="N4618" t="str">
            <v>Orinoco</v>
          </cell>
          <cell r="O4618" t="str">
            <v>Meta</v>
          </cell>
          <cell r="P4618" t="str">
            <v>06/06/2022$Migracion$Solicitud Teniendo en cuenta el trabajo interistitucional entre CORPOCHIVOR y el IDEAM area N° 6 Duitama, se realizó instalacion estacion hidrologica Automatica nueva en la corriente Q. firagucia en jenesano antes ingreso al casco urbano con el fin de contar con datos de niveles para oferta y riesgos. Estacion operada por CORPOCHIVOR-PIRMA y con acceso a los datos el IDEAM y el MUNICIPIO.</v>
          </cell>
          <cell r="Q4618" t="str">
            <v>Garagoa</v>
          </cell>
        </row>
        <row r="4619">
          <cell r="B4619">
            <v>3507700225</v>
          </cell>
          <cell r="C4619" t="str">
            <v>P6L RIO JUYASIA PARTE BAJA</v>
          </cell>
          <cell r="D4619" t="str">
            <v>Limnimétrica</v>
          </cell>
          <cell r="E4619" t="str">
            <v>Convencional</v>
          </cell>
          <cell r="F4619" t="str">
            <v>Activa</v>
          </cell>
          <cell r="G4619">
            <v>44634</v>
          </cell>
          <cell r="H4619">
            <v>2115</v>
          </cell>
          <cell r="I4619">
            <v>5.4110255599999997</v>
          </cell>
          <cell r="J4619">
            <v>-73.340679439999988</v>
          </cell>
          <cell r="K4619" t="str">
            <v>Boyacá</v>
          </cell>
          <cell r="L4619" t="str">
            <v>Ramiriquí</v>
          </cell>
          <cell r="M4619" t="str">
            <v>Area Operativa 06 - Boyacá-Casanare-Vichada</v>
          </cell>
          <cell r="N4619" t="str">
            <v>Orinoco</v>
          </cell>
          <cell r="O4619" t="str">
            <v>Meta</v>
          </cell>
          <cell r="P4619" t="str">
            <v>06/06/2022$Migracion$Solicitud Teniendo en cuenta el trabajo interistitucional entre CORPOCHIVOR y el IDEAM area N°6 Duitama, se realizó instalacion estacion hidrologica Limnimetrica nueva en la corriente Rio Juyasia en Ramiriqui antes confluencia, con el fin de contar con datos de niveles para oferta y riesgos. Estacion operada por CORPOCHIVOR-PIRMA y con acceso a los datos el IDEAM y el MUNICIPIO.</v>
          </cell>
          <cell r="Q4619">
            <v>1314</v>
          </cell>
        </row>
        <row r="4620">
          <cell r="B4620">
            <v>3507700226</v>
          </cell>
          <cell r="C4620" t="str">
            <v>P1L QUEBRADA FIRAGUCIA-LA ROSA PARTE ALTA</v>
          </cell>
          <cell r="D4620" t="str">
            <v>Limnimétrica</v>
          </cell>
          <cell r="E4620" t="str">
            <v>Convencional</v>
          </cell>
          <cell r="F4620" t="str">
            <v>Activa</v>
          </cell>
          <cell r="G4620">
            <v>44634</v>
          </cell>
          <cell r="H4620">
            <v>2450</v>
          </cell>
          <cell r="I4620">
            <v>5.4100027800000001</v>
          </cell>
          <cell r="J4620">
            <v>-73.386044439999992</v>
          </cell>
          <cell r="K4620" t="str">
            <v>Boyacá</v>
          </cell>
          <cell r="L4620" t="str">
            <v>Boyacá</v>
          </cell>
          <cell r="M4620" t="str">
            <v>Area Operativa 06 - Boyacá-Casanare-Vichada</v>
          </cell>
          <cell r="N4620" t="str">
            <v>Orinoco</v>
          </cell>
          <cell r="O4620" t="str">
            <v>Meta</v>
          </cell>
          <cell r="P4620" t="str">
            <v>06/06/2022$Migracion$Solicitud Teniendo en cuenta el trabajo interistitucional entre CORPOCHIVOR y el IDEAM area N°6 Duitama, se realizó instalacion estacion hidrologica Limnimetrica nueva en la corriente Q. firagucia en jenesano antes remocion masa con el fin de contar con datos de niveles para oferta y riesgos. Estacion operada por CORPOCHIVOR-PIRMA y con acceso a los datos el IDEAM y el MUNICIPIO.</v>
          </cell>
          <cell r="Q4620">
            <v>1315</v>
          </cell>
        </row>
        <row r="4621">
          <cell r="B4621">
            <v>3507700224</v>
          </cell>
          <cell r="C4621" t="str">
            <v>P5L RIO JUYASIA PARTE MEDIA GUATARETA</v>
          </cell>
          <cell r="D4621" t="str">
            <v>Limnimétrica</v>
          </cell>
          <cell r="E4621" t="str">
            <v>Convencional</v>
          </cell>
          <cell r="F4621" t="str">
            <v>Activa</v>
          </cell>
          <cell r="G4621">
            <v>44634</v>
          </cell>
          <cell r="H4621">
            <v>2148</v>
          </cell>
          <cell r="I4621">
            <v>5.4165083300000001</v>
          </cell>
          <cell r="J4621">
            <v>-73.318408329999997</v>
          </cell>
          <cell r="K4621" t="str">
            <v>Boyacá</v>
          </cell>
          <cell r="L4621" t="str">
            <v>Ciénega</v>
          </cell>
          <cell r="M4621" t="str">
            <v>Area Operativa 06 - Boyacá-Casanare-Vichada</v>
          </cell>
          <cell r="N4621" t="str">
            <v>Orinoco</v>
          </cell>
          <cell r="O4621" t="str">
            <v>Meta</v>
          </cell>
          <cell r="P4621" t="str">
            <v xml:space="preserve">06/06/2022$Migracion$Solicitud CORPOCHIVOR y el IDEAM area N°6 Duitama, se realizó instalacion estacion hidrologica Limnimetrica nueva en la corriente Rio Juyasia en Ciénega antes confluencia con el fin de contar con datos de niveles para oferta y riesgos. Estacion operada por CORPOCHIVOR-PIRMA y con acceso a los datos el IDEAM y el MUNICIPIO.
</v>
          </cell>
          <cell r="Q4621" t="str">
            <v>Garagoa</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92D050"/>
  </sheetPr>
  <dimension ref="A1:BM1614"/>
  <sheetViews>
    <sheetView tabSelected="1" zoomScaleNormal="100" workbookViewId="0">
      <pane xSplit="1" ySplit="3" topLeftCell="B4" activePane="bottomRight" state="frozen"/>
      <selection pane="topRight" activeCell="B1" sqref="B1"/>
      <selection pane="bottomLeft" activeCell="A3" sqref="A3"/>
      <selection pane="bottomRight" sqref="A1:I2"/>
    </sheetView>
  </sheetViews>
  <sheetFormatPr baseColWidth="10" defaultColWidth="14.42578125" defaultRowHeight="15" customHeight="1" x14ac:dyDescent="0.25"/>
  <cols>
    <col min="1" max="2" width="8.7109375" customWidth="1"/>
    <col min="3" max="3" width="29.7109375" bestFit="1" customWidth="1"/>
    <col min="4" max="4" width="24" bestFit="1" customWidth="1"/>
    <col min="5" max="5" width="28.85546875" bestFit="1" customWidth="1"/>
    <col min="6" max="6" width="4.28515625" customWidth="1"/>
    <col min="7" max="7" width="10.7109375" customWidth="1"/>
    <col min="8" max="9" width="8.7109375" customWidth="1"/>
    <col min="10" max="45" width="5.7109375" customWidth="1"/>
    <col min="46" max="46" width="9.7109375" hidden="1" customWidth="1"/>
    <col min="47" max="65" width="11.42578125" customWidth="1"/>
  </cols>
  <sheetData>
    <row r="1" spans="1:65" ht="18.75" customHeight="1" thickBot="1" x14ac:dyDescent="0.3">
      <c r="A1" s="127" t="s">
        <v>0</v>
      </c>
      <c r="B1" s="128"/>
      <c r="C1" s="128"/>
      <c r="D1" s="128"/>
      <c r="E1" s="128"/>
      <c r="F1" s="128"/>
      <c r="G1" s="128"/>
      <c r="H1" s="128"/>
      <c r="I1" s="128"/>
      <c r="J1" s="131" t="s">
        <v>5229</v>
      </c>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
      <c r="AU1" s="1"/>
      <c r="AV1" s="1"/>
      <c r="AW1" s="1"/>
      <c r="AX1" s="1"/>
      <c r="AY1" s="1"/>
      <c r="AZ1" s="1"/>
      <c r="BA1" s="1"/>
      <c r="BB1" s="1"/>
      <c r="BC1" s="1"/>
      <c r="BD1" s="1"/>
      <c r="BE1" s="1"/>
      <c r="BF1" s="1"/>
      <c r="BG1" s="1"/>
      <c r="BH1" s="1"/>
      <c r="BI1" s="1"/>
      <c r="BJ1" s="1"/>
      <c r="BK1" s="1"/>
      <c r="BL1" s="1"/>
      <c r="BM1" s="1"/>
    </row>
    <row r="2" spans="1:65" ht="18.75" customHeight="1" thickBot="1" x14ac:dyDescent="0.3">
      <c r="A2" s="129"/>
      <c r="B2" s="130"/>
      <c r="C2" s="130"/>
      <c r="D2" s="130"/>
      <c r="E2" s="130"/>
      <c r="F2" s="130"/>
      <c r="G2" s="130"/>
      <c r="H2" s="130"/>
      <c r="I2" s="130"/>
      <c r="J2" s="133" t="s">
        <v>5226</v>
      </c>
      <c r="K2" s="134"/>
      <c r="L2" s="135"/>
      <c r="M2" s="133" t="s">
        <v>5225</v>
      </c>
      <c r="N2" s="134"/>
      <c r="O2" s="135"/>
      <c r="P2" s="133" t="s">
        <v>5224</v>
      </c>
      <c r="Q2" s="134"/>
      <c r="R2" s="135"/>
      <c r="S2" s="133" t="s">
        <v>5223</v>
      </c>
      <c r="T2" s="134"/>
      <c r="U2" s="135"/>
      <c r="V2" s="133" t="s">
        <v>5222</v>
      </c>
      <c r="W2" s="134"/>
      <c r="X2" s="135"/>
      <c r="Y2" s="133" t="s">
        <v>5221</v>
      </c>
      <c r="Z2" s="134"/>
      <c r="AA2" s="135"/>
      <c r="AB2" s="133" t="s">
        <v>5220</v>
      </c>
      <c r="AC2" s="134"/>
      <c r="AD2" s="135"/>
      <c r="AE2" s="133" t="s">
        <v>5219</v>
      </c>
      <c r="AF2" s="134"/>
      <c r="AG2" s="135"/>
      <c r="AH2" s="133" t="s">
        <v>5218</v>
      </c>
      <c r="AI2" s="134"/>
      <c r="AJ2" s="135"/>
      <c r="AK2" s="133" t="s">
        <v>5217</v>
      </c>
      <c r="AL2" s="134"/>
      <c r="AM2" s="135"/>
      <c r="AN2" s="133" t="s">
        <v>5216</v>
      </c>
      <c r="AO2" s="134"/>
      <c r="AP2" s="135"/>
      <c r="AQ2" s="133" t="s">
        <v>5215</v>
      </c>
      <c r="AR2" s="134"/>
      <c r="AS2" s="136"/>
      <c r="AT2" s="1"/>
      <c r="AU2" s="1"/>
      <c r="AV2" s="1"/>
      <c r="AW2" s="1"/>
      <c r="AX2" s="1"/>
      <c r="AY2" s="1"/>
      <c r="AZ2" s="1"/>
      <c r="BA2" s="1"/>
      <c r="BB2" s="1"/>
      <c r="BC2" s="1"/>
      <c r="BD2" s="1"/>
      <c r="BE2" s="1"/>
      <c r="BF2" s="1"/>
      <c r="BG2" s="1"/>
      <c r="BH2" s="1"/>
      <c r="BI2" s="1"/>
      <c r="BJ2" s="1"/>
      <c r="BK2" s="1"/>
      <c r="BL2" s="1"/>
      <c r="BM2" s="1"/>
    </row>
    <row r="3" spans="1:65" ht="23.25" customHeight="1" thickBot="1" x14ac:dyDescent="0.3">
      <c r="A3" s="101" t="s">
        <v>1</v>
      </c>
      <c r="B3" s="102" t="s">
        <v>2</v>
      </c>
      <c r="C3" s="102" t="s">
        <v>3</v>
      </c>
      <c r="D3" s="102" t="s">
        <v>4</v>
      </c>
      <c r="E3" s="102" t="s">
        <v>5</v>
      </c>
      <c r="F3" s="103" t="s">
        <v>6</v>
      </c>
      <c r="G3" s="102" t="s">
        <v>7</v>
      </c>
      <c r="H3" s="104" t="s">
        <v>8</v>
      </c>
      <c r="I3" s="105" t="s">
        <v>9</v>
      </c>
      <c r="J3" s="104" t="s">
        <v>5214</v>
      </c>
      <c r="K3" s="104" t="s">
        <v>5213</v>
      </c>
      <c r="L3" s="104" t="s">
        <v>5212</v>
      </c>
      <c r="M3" s="104" t="s">
        <v>5214</v>
      </c>
      <c r="N3" s="104" t="s">
        <v>5213</v>
      </c>
      <c r="O3" s="104" t="s">
        <v>5212</v>
      </c>
      <c r="P3" s="104" t="s">
        <v>5214</v>
      </c>
      <c r="Q3" s="104" t="s">
        <v>5213</v>
      </c>
      <c r="R3" s="104" t="s">
        <v>5212</v>
      </c>
      <c r="S3" s="104" t="s">
        <v>5214</v>
      </c>
      <c r="T3" s="104" t="s">
        <v>5213</v>
      </c>
      <c r="U3" s="104" t="s">
        <v>5212</v>
      </c>
      <c r="V3" s="104" t="s">
        <v>5214</v>
      </c>
      <c r="W3" s="104" t="s">
        <v>5213</v>
      </c>
      <c r="X3" s="104" t="s">
        <v>5212</v>
      </c>
      <c r="Y3" s="104" t="s">
        <v>5214</v>
      </c>
      <c r="Z3" s="104" t="s">
        <v>5213</v>
      </c>
      <c r="AA3" s="104" t="s">
        <v>5212</v>
      </c>
      <c r="AB3" s="104" t="s">
        <v>5214</v>
      </c>
      <c r="AC3" s="104" t="s">
        <v>5213</v>
      </c>
      <c r="AD3" s="104" t="s">
        <v>5212</v>
      </c>
      <c r="AE3" s="104" t="s">
        <v>5214</v>
      </c>
      <c r="AF3" s="104" t="s">
        <v>5213</v>
      </c>
      <c r="AG3" s="104" t="s">
        <v>5212</v>
      </c>
      <c r="AH3" s="104" t="s">
        <v>5214</v>
      </c>
      <c r="AI3" s="104" t="s">
        <v>5213</v>
      </c>
      <c r="AJ3" s="104" t="s">
        <v>5212</v>
      </c>
      <c r="AK3" s="104" t="s">
        <v>5214</v>
      </c>
      <c r="AL3" s="104" t="s">
        <v>5213</v>
      </c>
      <c r="AM3" s="104" t="s">
        <v>5212</v>
      </c>
      <c r="AN3" s="104" t="s">
        <v>5214</v>
      </c>
      <c r="AO3" s="104" t="s">
        <v>5213</v>
      </c>
      <c r="AP3" s="104" t="s">
        <v>5212</v>
      </c>
      <c r="AQ3" s="104" t="s">
        <v>5214</v>
      </c>
      <c r="AR3" s="104" t="s">
        <v>5213</v>
      </c>
      <c r="AS3" s="126" t="s">
        <v>5212</v>
      </c>
      <c r="AT3" s="1" t="s">
        <v>5203</v>
      </c>
      <c r="AU3" s="1"/>
      <c r="AV3" s="1"/>
      <c r="AW3" s="1"/>
      <c r="AX3" s="1"/>
      <c r="AY3" s="1"/>
      <c r="AZ3" s="1"/>
      <c r="BA3" s="1"/>
      <c r="BB3" s="1"/>
      <c r="BC3" s="1"/>
      <c r="BD3" s="1"/>
      <c r="BE3" s="1"/>
      <c r="BF3" s="1"/>
      <c r="BG3" s="1"/>
      <c r="BH3" s="1"/>
      <c r="BI3" s="1"/>
      <c r="BJ3" s="1"/>
      <c r="BK3" s="1"/>
      <c r="BL3" s="1"/>
      <c r="BM3" s="1"/>
    </row>
    <row r="4" spans="1:65" ht="16.5" customHeight="1" x14ac:dyDescent="0.25">
      <c r="A4" s="96">
        <v>47060010</v>
      </c>
      <c r="B4" s="97" t="s">
        <v>26</v>
      </c>
      <c r="C4" s="97" t="s">
        <v>24</v>
      </c>
      <c r="D4" s="97" t="s">
        <v>24</v>
      </c>
      <c r="E4" s="97" t="s">
        <v>25</v>
      </c>
      <c r="F4" s="97">
        <v>7</v>
      </c>
      <c r="G4" s="97">
        <v>120</v>
      </c>
      <c r="H4" s="98">
        <v>-73.205166669999997</v>
      </c>
      <c r="I4" s="99">
        <v>-1.74851</v>
      </c>
      <c r="J4" s="100">
        <v>61.360000000000007</v>
      </c>
      <c r="K4" s="100">
        <v>57.4</v>
      </c>
      <c r="L4" s="100">
        <v>62.98571428571428</v>
      </c>
      <c r="M4" s="100">
        <v>69.989655172413777</v>
      </c>
      <c r="N4" s="100">
        <v>71.756666666666675</v>
      </c>
      <c r="O4" s="100">
        <v>70.937931034482773</v>
      </c>
      <c r="P4" s="100">
        <v>97.775862068965495</v>
      </c>
      <c r="Q4" s="100">
        <v>96.649999999999991</v>
      </c>
      <c r="R4" s="100">
        <v>104.89000000000001</v>
      </c>
      <c r="S4" s="100">
        <v>111.03666666666666</v>
      </c>
      <c r="T4" s="100">
        <v>115.7107142857143</v>
      </c>
      <c r="U4" s="100">
        <v>93.999999999999972</v>
      </c>
      <c r="V4" s="100">
        <v>106.10689655172416</v>
      </c>
      <c r="W4" s="100">
        <v>106.54482758620692</v>
      </c>
      <c r="X4" s="100">
        <v>123.42962962962964</v>
      </c>
      <c r="Y4" s="100">
        <v>101.2655172413793</v>
      </c>
      <c r="Z4" s="100">
        <v>96.76428571428572</v>
      </c>
      <c r="AA4" s="100">
        <v>93.682142857142864</v>
      </c>
      <c r="AB4" s="100">
        <v>96.807142857142892</v>
      </c>
      <c r="AC4" s="100">
        <v>72.126923076923063</v>
      </c>
      <c r="AD4" s="100">
        <v>85.329629629629636</v>
      </c>
      <c r="AE4" s="100">
        <v>74.266666666666652</v>
      </c>
      <c r="AF4" s="100">
        <v>58.003846153846148</v>
      </c>
      <c r="AG4" s="100">
        <v>63.614814814814814</v>
      </c>
      <c r="AH4" s="100">
        <v>59.70384615384615</v>
      </c>
      <c r="AI4" s="100">
        <v>64.531999999999996</v>
      </c>
      <c r="AJ4" s="100">
        <v>64.203846153846143</v>
      </c>
      <c r="AK4" s="100">
        <v>56.262962962962959</v>
      </c>
      <c r="AL4" s="100">
        <v>63.842857142857142</v>
      </c>
      <c r="AM4" s="100">
        <v>84.839285714285708</v>
      </c>
      <c r="AN4" s="100">
        <v>77.06</v>
      </c>
      <c r="AO4" s="100">
        <v>88.696153846153862</v>
      </c>
      <c r="AP4" s="100">
        <v>88.23599999999999</v>
      </c>
      <c r="AQ4" s="100">
        <v>77.017241379310335</v>
      </c>
      <c r="AR4" s="100">
        <v>99.803703703703718</v>
      </c>
      <c r="AS4" s="100">
        <v>88.175000000000026</v>
      </c>
      <c r="AT4" s="1" t="s">
        <v>1888</v>
      </c>
      <c r="AU4" s="1"/>
      <c r="AV4" s="1"/>
      <c r="AW4" s="1"/>
      <c r="AX4" s="1"/>
      <c r="AY4" s="1"/>
      <c r="AZ4" s="1"/>
      <c r="BA4" s="1"/>
      <c r="BB4" s="1"/>
      <c r="BC4" s="1"/>
      <c r="BD4" s="1"/>
      <c r="BE4" s="1"/>
      <c r="BF4" s="1"/>
      <c r="BG4" s="1"/>
      <c r="BH4" s="1"/>
      <c r="BI4" s="1"/>
      <c r="BJ4" s="1"/>
      <c r="BK4" s="1"/>
      <c r="BL4" s="1"/>
      <c r="BM4" s="1"/>
    </row>
    <row r="5" spans="1:65" ht="16.5" customHeight="1" x14ac:dyDescent="0.25">
      <c r="A5" s="96">
        <v>44137040</v>
      </c>
      <c r="B5" s="97" t="s">
        <v>23</v>
      </c>
      <c r="C5" s="97" t="s">
        <v>2823</v>
      </c>
      <c r="D5" s="97" t="s">
        <v>2822</v>
      </c>
      <c r="E5" s="97" t="s">
        <v>25</v>
      </c>
      <c r="F5" s="97">
        <v>4</v>
      </c>
      <c r="G5" s="97">
        <v>137</v>
      </c>
      <c r="H5" s="98">
        <v>-73.192555560000002</v>
      </c>
      <c r="I5" s="99">
        <v>-0.62833333000000013</v>
      </c>
      <c r="J5" s="100">
        <v>43.95</v>
      </c>
      <c r="K5" s="100">
        <v>53.7</v>
      </c>
      <c r="L5" s="100">
        <v>52.10526315789474</v>
      </c>
      <c r="M5" s="100">
        <v>64</v>
      </c>
      <c r="N5" s="100">
        <v>61.6</v>
      </c>
      <c r="O5" s="100">
        <v>70.95</v>
      </c>
      <c r="P5" s="100">
        <v>85.526315789473685</v>
      </c>
      <c r="Q5" s="100">
        <v>80.15789473684211</v>
      </c>
      <c r="R5" s="100">
        <v>118.16666666666667</v>
      </c>
      <c r="S5" s="100">
        <v>120.65</v>
      </c>
      <c r="T5" s="100">
        <v>128.4</v>
      </c>
      <c r="U5" s="100">
        <v>105.6</v>
      </c>
      <c r="V5" s="100">
        <v>141.19999999999999</v>
      </c>
      <c r="W5" s="100">
        <v>114.4</v>
      </c>
      <c r="X5" s="100">
        <v>152.35</v>
      </c>
      <c r="Y5" s="100">
        <v>144.30000000000001</v>
      </c>
      <c r="Z5" s="100">
        <v>113.05</v>
      </c>
      <c r="AA5" s="100">
        <v>121.6</v>
      </c>
      <c r="AB5" s="100">
        <v>104.05555555555556</v>
      </c>
      <c r="AC5" s="100">
        <v>116.42105263157895</v>
      </c>
      <c r="AD5" s="100">
        <v>99.473684210526315</v>
      </c>
      <c r="AE5" s="100">
        <v>91.9</v>
      </c>
      <c r="AF5" s="100">
        <v>81.45</v>
      </c>
      <c r="AG5" s="100">
        <v>103.45</v>
      </c>
      <c r="AH5" s="100">
        <v>87.3</v>
      </c>
      <c r="AI5" s="100">
        <v>93.6</v>
      </c>
      <c r="AJ5" s="100">
        <v>69.8</v>
      </c>
      <c r="AK5" s="100">
        <v>94.8</v>
      </c>
      <c r="AL5" s="100">
        <v>89.45</v>
      </c>
      <c r="AM5" s="100">
        <v>102.1</v>
      </c>
      <c r="AN5" s="100">
        <v>81.849999999999994</v>
      </c>
      <c r="AO5" s="100">
        <v>93.35</v>
      </c>
      <c r="AP5" s="100">
        <v>69.78947368421052</v>
      </c>
      <c r="AQ5" s="100">
        <v>81.421052631578945</v>
      </c>
      <c r="AR5" s="100">
        <v>69.631578947368425</v>
      </c>
      <c r="AS5" s="100">
        <v>72.10526315789474</v>
      </c>
      <c r="AT5" s="1" t="s">
        <v>5204</v>
      </c>
      <c r="AU5" s="1"/>
      <c r="AV5" s="1"/>
      <c r="AW5" s="1"/>
      <c r="AX5" s="1"/>
      <c r="AY5" s="1"/>
      <c r="AZ5" s="1"/>
      <c r="BA5" s="1"/>
      <c r="BB5" s="1"/>
      <c r="BC5" s="1"/>
      <c r="BD5" s="1"/>
      <c r="BE5" s="1"/>
      <c r="BF5" s="1"/>
      <c r="BG5" s="1"/>
      <c r="BH5" s="1"/>
      <c r="BI5" s="1"/>
      <c r="BJ5" s="1"/>
      <c r="BK5" s="1"/>
      <c r="BL5" s="1"/>
      <c r="BM5" s="1"/>
    </row>
    <row r="6" spans="1:65" ht="16.5" customHeight="1" x14ac:dyDescent="0.25">
      <c r="A6" s="96">
        <v>44187030</v>
      </c>
      <c r="B6" s="97" t="s">
        <v>23</v>
      </c>
      <c r="C6" s="97" t="s">
        <v>28</v>
      </c>
      <c r="D6" s="97" t="s">
        <v>29</v>
      </c>
      <c r="E6" s="97" t="s">
        <v>25</v>
      </c>
      <c r="F6" s="97">
        <v>4</v>
      </c>
      <c r="G6" s="97">
        <v>101</v>
      </c>
      <c r="H6" s="98">
        <v>-69.47</v>
      </c>
      <c r="I6" s="99">
        <v>-1.23</v>
      </c>
      <c r="J6" s="100">
        <v>111</v>
      </c>
      <c r="K6" s="100">
        <v>113.86785714285715</v>
      </c>
      <c r="L6" s="100">
        <v>135.52222222222221</v>
      </c>
      <c r="M6" s="100">
        <v>123.96071428571429</v>
      </c>
      <c r="N6" s="100">
        <v>126.48928571428571</v>
      </c>
      <c r="O6" s="100">
        <v>96.396551724137936</v>
      </c>
      <c r="P6" s="100">
        <v>132.22592592592594</v>
      </c>
      <c r="Q6" s="100">
        <v>140.90357142857144</v>
      </c>
      <c r="R6" s="100">
        <v>143.012</v>
      </c>
      <c r="S6" s="100">
        <v>133.58928571428572</v>
      </c>
      <c r="T6" s="100">
        <v>147.78666666666669</v>
      </c>
      <c r="U6" s="100">
        <v>143.22</v>
      </c>
      <c r="V6" s="100">
        <v>139.28888888888889</v>
      </c>
      <c r="W6" s="100">
        <v>129.72499999999999</v>
      </c>
      <c r="X6" s="100">
        <v>146.36000000000001</v>
      </c>
      <c r="Y6" s="100">
        <v>115.07857142857142</v>
      </c>
      <c r="Z6" s="100">
        <v>95.140740740740753</v>
      </c>
      <c r="AA6" s="100">
        <v>122.45185185185184</v>
      </c>
      <c r="AB6" s="100">
        <v>124.81481481481481</v>
      </c>
      <c r="AC6" s="100">
        <v>91.846428571428561</v>
      </c>
      <c r="AD6" s="100">
        <v>103.84074074074073</v>
      </c>
      <c r="AE6" s="100">
        <v>109.33793103448276</v>
      </c>
      <c r="AF6" s="100">
        <v>103.65862068965518</v>
      </c>
      <c r="AG6" s="100">
        <v>93.835714285714289</v>
      </c>
      <c r="AH6" s="100">
        <v>89.532142857142844</v>
      </c>
      <c r="AI6" s="100">
        <v>84.013333333333335</v>
      </c>
      <c r="AJ6" s="100">
        <v>92.541379310344823</v>
      </c>
      <c r="AK6" s="100">
        <v>104.20000000000002</v>
      </c>
      <c r="AL6" s="100">
        <v>98.673333333333332</v>
      </c>
      <c r="AM6" s="100">
        <v>108.39333333333335</v>
      </c>
      <c r="AN6" s="100">
        <v>99.221428571428561</v>
      </c>
      <c r="AO6" s="100">
        <v>108.27857142857144</v>
      </c>
      <c r="AP6" s="100">
        <v>110.48461538461538</v>
      </c>
      <c r="AQ6" s="100">
        <v>128.79166666666666</v>
      </c>
      <c r="AR6" s="100">
        <v>110.46296296296296</v>
      </c>
      <c r="AS6" s="100">
        <v>146.44642857142858</v>
      </c>
      <c r="AT6" s="1" t="s">
        <v>1888</v>
      </c>
      <c r="AU6" s="1"/>
      <c r="AV6" s="1"/>
      <c r="AW6" s="1"/>
      <c r="AX6" s="1"/>
      <c r="AY6" s="1"/>
      <c r="AZ6" s="1"/>
      <c r="BA6" s="1"/>
      <c r="BB6" s="1"/>
      <c r="BC6" s="1"/>
      <c r="BD6" s="1"/>
      <c r="BE6" s="1"/>
      <c r="BF6" s="1"/>
      <c r="BG6" s="1"/>
      <c r="BH6" s="1"/>
      <c r="BI6" s="1"/>
      <c r="BJ6" s="1"/>
      <c r="BK6" s="1"/>
      <c r="BL6" s="1"/>
      <c r="BM6" s="1"/>
    </row>
    <row r="7" spans="1:65" ht="16.5" customHeight="1" x14ac:dyDescent="0.25">
      <c r="A7" s="96">
        <v>44187020</v>
      </c>
      <c r="B7" s="97" t="s">
        <v>26</v>
      </c>
      <c r="C7" s="97" t="s">
        <v>29</v>
      </c>
      <c r="D7" s="97" t="s">
        <v>29</v>
      </c>
      <c r="E7" s="97" t="s">
        <v>25</v>
      </c>
      <c r="F7" s="97">
        <v>4</v>
      </c>
      <c r="G7" s="97">
        <v>102</v>
      </c>
      <c r="H7" s="98">
        <v>-69.591583329999992</v>
      </c>
      <c r="I7" s="99">
        <v>-1.31316667</v>
      </c>
      <c r="J7" s="100">
        <v>89.19285714285715</v>
      </c>
      <c r="K7" s="100">
        <v>122.15925925925927</v>
      </c>
      <c r="L7" s="100">
        <v>116</v>
      </c>
      <c r="M7" s="100">
        <v>113.11851851851851</v>
      </c>
      <c r="N7" s="100">
        <v>141.14074074074074</v>
      </c>
      <c r="O7" s="100">
        <v>89.3</v>
      </c>
      <c r="P7" s="100">
        <v>124.22799999999999</v>
      </c>
      <c r="Q7" s="100">
        <v>147.18799999999999</v>
      </c>
      <c r="R7" s="100">
        <v>163.72</v>
      </c>
      <c r="S7" s="100">
        <v>139.31785714285715</v>
      </c>
      <c r="T7" s="100">
        <v>172.25555555555553</v>
      </c>
      <c r="U7" s="100">
        <v>140.30689655172415</v>
      </c>
      <c r="V7" s="100">
        <v>162.45000000000002</v>
      </c>
      <c r="W7" s="100">
        <v>159.72962962962961</v>
      </c>
      <c r="X7" s="100">
        <v>142.732</v>
      </c>
      <c r="Y7" s="100">
        <v>128.64827586206897</v>
      </c>
      <c r="Z7" s="100">
        <v>125.23928571428571</v>
      </c>
      <c r="AA7" s="100">
        <v>124.35714285714286</v>
      </c>
      <c r="AB7" s="100">
        <v>129.50689655172414</v>
      </c>
      <c r="AC7" s="100">
        <v>102.10000000000001</v>
      </c>
      <c r="AD7" s="100">
        <v>95.962068965517247</v>
      </c>
      <c r="AE7" s="100">
        <v>110.72500000000001</v>
      </c>
      <c r="AF7" s="100">
        <v>88.66785714285713</v>
      </c>
      <c r="AG7" s="100">
        <v>129.26551724137931</v>
      </c>
      <c r="AH7" s="100">
        <v>85.073076923076925</v>
      </c>
      <c r="AI7" s="100">
        <v>106.24166666666667</v>
      </c>
      <c r="AJ7" s="100">
        <v>64.476923076923086</v>
      </c>
      <c r="AK7" s="100">
        <v>72.892592592592592</v>
      </c>
      <c r="AL7" s="100">
        <v>84.810714285714283</v>
      </c>
      <c r="AM7" s="100">
        <v>94.310714285714283</v>
      </c>
      <c r="AN7" s="100">
        <v>94.026923076923069</v>
      </c>
      <c r="AO7" s="100">
        <v>102.15185185185184</v>
      </c>
      <c r="AP7" s="100">
        <v>94.032142857142858</v>
      </c>
      <c r="AQ7" s="100">
        <v>100.29629629629629</v>
      </c>
      <c r="AR7" s="100">
        <v>108.98846153846154</v>
      </c>
      <c r="AS7" s="100">
        <v>105.65384615384616</v>
      </c>
      <c r="AT7" s="1"/>
      <c r="AU7" s="1"/>
      <c r="AV7" s="1"/>
      <c r="AW7" s="1"/>
      <c r="AX7" s="1"/>
      <c r="AY7" s="1"/>
      <c r="AZ7" s="1"/>
      <c r="BA7" s="1"/>
      <c r="BB7" s="1"/>
      <c r="BC7" s="1"/>
      <c r="BD7" s="1"/>
      <c r="BE7" s="1"/>
      <c r="BF7" s="1"/>
      <c r="BG7" s="1"/>
      <c r="BH7" s="1"/>
      <c r="BI7" s="1"/>
      <c r="BJ7" s="1"/>
      <c r="BK7" s="1"/>
      <c r="BL7" s="1"/>
      <c r="BM7" s="1"/>
    </row>
    <row r="8" spans="1:65" ht="16.5" customHeight="1" x14ac:dyDescent="0.25">
      <c r="A8" s="96">
        <v>44157040</v>
      </c>
      <c r="B8" s="97" t="s">
        <v>23</v>
      </c>
      <c r="C8" s="97" t="s">
        <v>30</v>
      </c>
      <c r="D8" s="97" t="s">
        <v>29</v>
      </c>
      <c r="E8" s="97" t="s">
        <v>25</v>
      </c>
      <c r="F8" s="97">
        <v>4</v>
      </c>
      <c r="G8" s="97">
        <v>109</v>
      </c>
      <c r="H8" s="98">
        <v>-70.180000000000007</v>
      </c>
      <c r="I8" s="99">
        <v>-1.53</v>
      </c>
      <c r="J8" s="100">
        <v>103.13333333333334</v>
      </c>
      <c r="K8" s="100">
        <v>113.86206896551724</v>
      </c>
      <c r="L8" s="100">
        <v>108.85714285714286</v>
      </c>
      <c r="M8" s="100">
        <v>103.96666666666667</v>
      </c>
      <c r="N8" s="100">
        <v>101.35714285714286</v>
      </c>
      <c r="O8" s="100">
        <v>94.3</v>
      </c>
      <c r="P8" s="100">
        <v>124</v>
      </c>
      <c r="Q8" s="100">
        <v>127.5</v>
      </c>
      <c r="R8" s="100">
        <v>126.25</v>
      </c>
      <c r="S8" s="100">
        <v>118.7</v>
      </c>
      <c r="T8" s="100">
        <v>143.48666666666668</v>
      </c>
      <c r="U8" s="100">
        <v>122.17241379310344</v>
      </c>
      <c r="V8" s="100">
        <v>142.67586206896553</v>
      </c>
      <c r="W8" s="100">
        <v>120.52</v>
      </c>
      <c r="X8" s="100">
        <v>107.2074074074074</v>
      </c>
      <c r="Y8" s="100">
        <v>114.10344827586206</v>
      </c>
      <c r="Z8" s="100">
        <v>111.63333333333334</v>
      </c>
      <c r="AA8" s="100">
        <v>125</v>
      </c>
      <c r="AB8" s="100">
        <v>108.89285714285714</v>
      </c>
      <c r="AC8" s="100">
        <v>84.964285714285708</v>
      </c>
      <c r="AD8" s="100">
        <v>111.81481481481481</v>
      </c>
      <c r="AE8" s="100">
        <v>64.41379310344827</v>
      </c>
      <c r="AF8" s="100">
        <v>72.34482758620689</v>
      </c>
      <c r="AG8" s="100">
        <v>97</v>
      </c>
      <c r="AH8" s="100">
        <v>75.18518518518519</v>
      </c>
      <c r="AI8" s="100">
        <v>77.900000000000006</v>
      </c>
      <c r="AJ8" s="100">
        <v>73.034482758620683</v>
      </c>
      <c r="AK8" s="100">
        <v>75.84615384615384</v>
      </c>
      <c r="AL8" s="100">
        <v>85.111111111111114</v>
      </c>
      <c r="AM8" s="100">
        <v>109.33333333333333</v>
      </c>
      <c r="AN8" s="100">
        <v>79.285714285714292</v>
      </c>
      <c r="AO8" s="100">
        <v>86.724137931034477</v>
      </c>
      <c r="AP8" s="100">
        <v>103.25</v>
      </c>
      <c r="AQ8" s="100">
        <v>81.533333333333331</v>
      </c>
      <c r="AR8" s="100">
        <v>98.310344827586206</v>
      </c>
      <c r="AS8" s="100">
        <v>121.82758620689656</v>
      </c>
      <c r="AT8" s="1" t="s">
        <v>1888</v>
      </c>
      <c r="AU8" s="1"/>
      <c r="AV8" s="1"/>
      <c r="AW8" s="1"/>
      <c r="AX8" s="1"/>
      <c r="AY8" s="1"/>
      <c r="AZ8" s="1"/>
      <c r="BA8" s="1"/>
      <c r="BB8" s="1"/>
      <c r="BC8" s="1"/>
      <c r="BD8" s="1"/>
      <c r="BE8" s="1"/>
      <c r="BF8" s="1"/>
      <c r="BG8" s="1"/>
      <c r="BH8" s="1"/>
      <c r="BI8" s="1"/>
      <c r="BJ8" s="1"/>
      <c r="BK8" s="1"/>
      <c r="BL8" s="1"/>
      <c r="BM8" s="1"/>
    </row>
    <row r="9" spans="1:65" ht="16.5" customHeight="1" x14ac:dyDescent="0.25">
      <c r="A9" s="96">
        <v>48015050</v>
      </c>
      <c r="B9" s="97" t="s">
        <v>31</v>
      </c>
      <c r="C9" s="97" t="s">
        <v>32</v>
      </c>
      <c r="D9" s="97" t="s">
        <v>33</v>
      </c>
      <c r="E9" s="97" t="s">
        <v>25</v>
      </c>
      <c r="F9" s="97">
        <v>11</v>
      </c>
      <c r="G9" s="97">
        <v>84</v>
      </c>
      <c r="H9" s="98">
        <v>-69.940916669999993</v>
      </c>
      <c r="I9" s="99">
        <v>-4.1938611100000003</v>
      </c>
      <c r="J9" s="100">
        <v>123.92500000000003</v>
      </c>
      <c r="K9" s="100">
        <v>125.98928571428573</v>
      </c>
      <c r="L9" s="100">
        <v>136.65185185185186</v>
      </c>
      <c r="M9" s="100">
        <v>131.44642857142856</v>
      </c>
      <c r="N9" s="100">
        <v>98.710714285714289</v>
      </c>
      <c r="O9" s="100">
        <v>106.27142857142857</v>
      </c>
      <c r="P9" s="100">
        <v>121.39642857142857</v>
      </c>
      <c r="Q9" s="100">
        <v>136.08928571428572</v>
      </c>
      <c r="R9" s="100">
        <v>128.80357142857144</v>
      </c>
      <c r="S9" s="100">
        <v>128.51428571428573</v>
      </c>
      <c r="T9" s="100">
        <v>102.94285714285714</v>
      </c>
      <c r="U9" s="100">
        <v>116.96785714285711</v>
      </c>
      <c r="V9" s="100">
        <v>107.06785714285716</v>
      </c>
      <c r="W9" s="100">
        <v>92.3</v>
      </c>
      <c r="X9" s="100">
        <v>98.910714285714306</v>
      </c>
      <c r="Y9" s="100">
        <v>83.639285714285705</v>
      </c>
      <c r="Z9" s="100">
        <v>62.778571428571432</v>
      </c>
      <c r="AA9" s="100">
        <v>65.071428571428569</v>
      </c>
      <c r="AB9" s="100">
        <v>56.965517241379317</v>
      </c>
      <c r="AC9" s="100">
        <v>52.389655172413796</v>
      </c>
      <c r="AD9" s="100">
        <v>53.406896551724145</v>
      </c>
      <c r="AE9" s="100">
        <v>38.753571428571433</v>
      </c>
      <c r="AF9" s="100">
        <v>40.414285714285711</v>
      </c>
      <c r="AG9" s="100">
        <v>60.725000000000009</v>
      </c>
      <c r="AH9" s="100">
        <v>61.557142857142857</v>
      </c>
      <c r="AI9" s="100">
        <v>67.557142857142864</v>
      </c>
      <c r="AJ9" s="100">
        <v>76.233333333333334</v>
      </c>
      <c r="AK9" s="100">
        <v>65.132142857142853</v>
      </c>
      <c r="AL9" s="100">
        <v>79.017857142857153</v>
      </c>
      <c r="AM9" s="100">
        <v>99.740740740740719</v>
      </c>
      <c r="AN9" s="100">
        <v>99.44285714285715</v>
      </c>
      <c r="AO9" s="100">
        <v>101.66296296296298</v>
      </c>
      <c r="AP9" s="100">
        <v>95.821428571428569</v>
      </c>
      <c r="AQ9" s="100">
        <v>104.2703703703704</v>
      </c>
      <c r="AR9" s="100">
        <v>90.762962962962973</v>
      </c>
      <c r="AS9" s="100">
        <v>143.31599999999997</v>
      </c>
      <c r="AT9" s="1"/>
      <c r="AU9" s="1"/>
      <c r="AV9" s="1"/>
      <c r="AW9" s="1"/>
      <c r="AX9" s="1"/>
      <c r="AY9" s="1"/>
      <c r="AZ9" s="1"/>
      <c r="BA9" s="1"/>
      <c r="BB9" s="1"/>
      <c r="BC9" s="1"/>
      <c r="BD9" s="1"/>
      <c r="BE9" s="1"/>
      <c r="BF9" s="1"/>
      <c r="BG9" s="1"/>
      <c r="BH9" s="1"/>
      <c r="BI9" s="1"/>
      <c r="BJ9" s="1"/>
      <c r="BK9" s="1"/>
      <c r="BL9" s="1"/>
      <c r="BM9" s="1"/>
    </row>
    <row r="10" spans="1:65" ht="16.5" customHeight="1" x14ac:dyDescent="0.25">
      <c r="A10" s="96">
        <v>44157020</v>
      </c>
      <c r="B10" s="97" t="s">
        <v>23</v>
      </c>
      <c r="C10" s="97" t="s">
        <v>34</v>
      </c>
      <c r="D10" s="97" t="s">
        <v>35</v>
      </c>
      <c r="E10" s="97" t="s">
        <v>25</v>
      </c>
      <c r="F10" s="97">
        <v>4</v>
      </c>
      <c r="G10" s="97">
        <v>116</v>
      </c>
      <c r="H10" s="98">
        <v>-70.819999999999993</v>
      </c>
      <c r="I10" s="99">
        <v>-1.31</v>
      </c>
      <c r="J10" s="100">
        <v>87.837037037037035</v>
      </c>
      <c r="K10" s="100">
        <v>94</v>
      </c>
      <c r="L10" s="100">
        <v>106</v>
      </c>
      <c r="M10" s="100">
        <v>111.01600000000001</v>
      </c>
      <c r="N10" s="100">
        <v>99.303846153846152</v>
      </c>
      <c r="O10" s="100">
        <v>94.584615384615375</v>
      </c>
      <c r="P10" s="100">
        <v>128.03846153846155</v>
      </c>
      <c r="Q10" s="100">
        <v>116.44999999999999</v>
      </c>
      <c r="R10" s="100">
        <v>124.36</v>
      </c>
      <c r="S10" s="100">
        <v>130.61538461538461</v>
      </c>
      <c r="T10" s="100">
        <v>166.11538461538461</v>
      </c>
      <c r="U10" s="100">
        <v>116.98846153846154</v>
      </c>
      <c r="V10" s="100">
        <v>128.43200000000002</v>
      </c>
      <c r="W10" s="100">
        <v>138.37692307692308</v>
      </c>
      <c r="X10" s="100">
        <v>122.88799999999999</v>
      </c>
      <c r="Y10" s="100">
        <v>110.17407407407407</v>
      </c>
      <c r="Z10" s="100">
        <v>98.230769230769226</v>
      </c>
      <c r="AA10" s="100">
        <v>120.30384615384615</v>
      </c>
      <c r="AB10" s="100">
        <v>106.55384615384615</v>
      </c>
      <c r="AC10" s="100">
        <v>86.414814814814804</v>
      </c>
      <c r="AD10" s="100">
        <v>91.127999999999986</v>
      </c>
      <c r="AE10" s="100">
        <v>74.730769230769226</v>
      </c>
      <c r="AF10" s="100">
        <v>92.30740740740741</v>
      </c>
      <c r="AG10" s="100">
        <v>77.703703703703709</v>
      </c>
      <c r="AH10" s="100">
        <v>83.79285714285713</v>
      </c>
      <c r="AI10" s="100">
        <v>77.539285714285711</v>
      </c>
      <c r="AJ10" s="100">
        <v>80.66785714285713</v>
      </c>
      <c r="AK10" s="100">
        <v>90.399999999999991</v>
      </c>
      <c r="AL10" s="100">
        <v>91.248275862068965</v>
      </c>
      <c r="AM10" s="100">
        <v>114.95</v>
      </c>
      <c r="AN10" s="100">
        <v>84.003571428571448</v>
      </c>
      <c r="AO10" s="100">
        <v>88.403703703703712</v>
      </c>
      <c r="AP10" s="100">
        <v>94.288888888888891</v>
      </c>
      <c r="AQ10" s="100">
        <v>100.81851851851852</v>
      </c>
      <c r="AR10" s="100">
        <v>96.888888888888886</v>
      </c>
      <c r="AS10" s="100">
        <v>111.58333333333333</v>
      </c>
      <c r="AT10" s="1"/>
      <c r="AU10" s="1"/>
      <c r="AV10" s="1"/>
      <c r="AW10" s="1"/>
      <c r="AX10" s="1"/>
      <c r="AY10" s="1"/>
      <c r="AZ10" s="1"/>
      <c r="BA10" s="1"/>
      <c r="BB10" s="1"/>
      <c r="BC10" s="1"/>
      <c r="BD10" s="1"/>
      <c r="BE10" s="1"/>
      <c r="BF10" s="1"/>
      <c r="BG10" s="1"/>
      <c r="BH10" s="1"/>
      <c r="BI10" s="1"/>
      <c r="BJ10" s="1"/>
      <c r="BK10" s="1"/>
      <c r="BL10" s="1"/>
      <c r="BM10" s="1"/>
    </row>
    <row r="11" spans="1:65" ht="16.5" customHeight="1" x14ac:dyDescent="0.25">
      <c r="A11" s="96">
        <v>44157030</v>
      </c>
      <c r="B11" s="97" t="s">
        <v>23</v>
      </c>
      <c r="C11" s="97" t="s">
        <v>36</v>
      </c>
      <c r="D11" s="97" t="s">
        <v>35</v>
      </c>
      <c r="E11" s="97" t="s">
        <v>25</v>
      </c>
      <c r="F11" s="97">
        <v>4</v>
      </c>
      <c r="G11" s="97">
        <v>114</v>
      </c>
      <c r="H11" s="98">
        <v>-70.61</v>
      </c>
      <c r="I11" s="99">
        <v>-1.42</v>
      </c>
      <c r="J11" s="100">
        <v>91.34482758620689</v>
      </c>
      <c r="K11" s="100">
        <v>108.31034482758621</v>
      </c>
      <c r="L11" s="100">
        <v>133.77777777777777</v>
      </c>
      <c r="M11" s="100">
        <v>119.28571428571429</v>
      </c>
      <c r="N11" s="100">
        <v>104.29629629629629</v>
      </c>
      <c r="O11" s="100">
        <v>97</v>
      </c>
      <c r="P11" s="100">
        <v>132.96428571428572</v>
      </c>
      <c r="Q11" s="100">
        <v>122.28571428571429</v>
      </c>
      <c r="R11" s="100">
        <v>136.75</v>
      </c>
      <c r="S11" s="100">
        <v>132.51724137931035</v>
      </c>
      <c r="T11" s="100">
        <v>156.48275862068965</v>
      </c>
      <c r="U11" s="100">
        <v>139.32142857142858</v>
      </c>
      <c r="V11" s="100">
        <v>137.24137931034483</v>
      </c>
      <c r="W11" s="100">
        <v>157.30000000000001</v>
      </c>
      <c r="X11" s="100">
        <v>115.23333333333333</v>
      </c>
      <c r="Y11" s="100">
        <v>124.27586206896552</v>
      </c>
      <c r="Z11" s="100">
        <v>128</v>
      </c>
      <c r="AA11" s="100">
        <v>131.03571428571428</v>
      </c>
      <c r="AB11" s="100">
        <v>104.33333333333333</v>
      </c>
      <c r="AC11" s="100">
        <v>83.13333333333334</v>
      </c>
      <c r="AD11" s="100">
        <v>91.882758620689657</v>
      </c>
      <c r="AE11" s="100">
        <v>70.379310344827587</v>
      </c>
      <c r="AF11" s="100">
        <v>82.517241379310349</v>
      </c>
      <c r="AG11" s="100">
        <v>69.533333333333331</v>
      </c>
      <c r="AH11" s="100">
        <v>68</v>
      </c>
      <c r="AI11" s="100">
        <v>90.36666666666666</v>
      </c>
      <c r="AJ11" s="100">
        <v>72.58620689655173</v>
      </c>
      <c r="AK11" s="100">
        <v>83.321428571428569</v>
      </c>
      <c r="AL11" s="100">
        <v>93.071428571428569</v>
      </c>
      <c r="AM11" s="100">
        <v>101.98214285714286</v>
      </c>
      <c r="AN11" s="100">
        <v>95.142857142857139</v>
      </c>
      <c r="AO11" s="100">
        <v>95.034482758620683</v>
      </c>
      <c r="AP11" s="100">
        <v>87.965517241379317</v>
      </c>
      <c r="AQ11" s="100">
        <v>101.79310344827586</v>
      </c>
      <c r="AR11" s="100">
        <v>109.17857142857143</v>
      </c>
      <c r="AS11" s="100">
        <v>122.82758620689656</v>
      </c>
      <c r="AT11" s="1"/>
      <c r="AU11" s="1"/>
      <c r="AV11" s="1"/>
      <c r="AW11" s="1"/>
      <c r="AX11" s="1"/>
      <c r="AY11" s="1"/>
      <c r="AZ11" s="1"/>
      <c r="BA11" s="1"/>
      <c r="BB11" s="1"/>
      <c r="BC11" s="1"/>
      <c r="BD11" s="1"/>
      <c r="BE11" s="1"/>
      <c r="BF11" s="1"/>
      <c r="BG11" s="1"/>
      <c r="BH11" s="1"/>
      <c r="BI11" s="1"/>
      <c r="BJ11" s="1"/>
      <c r="BK11" s="1"/>
      <c r="BL11" s="1"/>
      <c r="BM11" s="1"/>
    </row>
    <row r="12" spans="1:65" ht="16.5" customHeight="1" x14ac:dyDescent="0.25">
      <c r="A12" s="96">
        <v>47040020</v>
      </c>
      <c r="B12" s="97" t="s">
        <v>26</v>
      </c>
      <c r="C12" s="97" t="s">
        <v>37</v>
      </c>
      <c r="D12" s="97" t="s">
        <v>38</v>
      </c>
      <c r="E12" s="97" t="s">
        <v>25</v>
      </c>
      <c r="F12" s="97">
        <v>7</v>
      </c>
      <c r="G12" s="97">
        <v>140</v>
      </c>
      <c r="H12" s="98">
        <v>-74.386666669999997</v>
      </c>
      <c r="I12" s="99">
        <v>-0.55916667000000009</v>
      </c>
      <c r="J12" s="100">
        <v>35.307692307692307</v>
      </c>
      <c r="K12" s="100">
        <v>45.135714285714293</v>
      </c>
      <c r="L12" s="100">
        <v>50.48</v>
      </c>
      <c r="M12" s="100">
        <v>64.660714285714263</v>
      </c>
      <c r="N12" s="100">
        <v>57.265517241379314</v>
      </c>
      <c r="O12" s="100">
        <v>57.942857142857143</v>
      </c>
      <c r="P12" s="100">
        <v>89.664285714285711</v>
      </c>
      <c r="Q12" s="100">
        <v>92.389655172413796</v>
      </c>
      <c r="R12" s="100">
        <v>108.64000000000001</v>
      </c>
      <c r="S12" s="100">
        <v>123.19666666666666</v>
      </c>
      <c r="T12" s="100">
        <v>133.69</v>
      </c>
      <c r="U12" s="100">
        <v>125.30714285714286</v>
      </c>
      <c r="V12" s="100">
        <v>112.32999999999998</v>
      </c>
      <c r="W12" s="100">
        <v>116.46551724137933</v>
      </c>
      <c r="X12" s="100">
        <v>131.71481481481482</v>
      </c>
      <c r="Y12" s="100">
        <v>141.05600000000001</v>
      </c>
      <c r="Z12" s="100">
        <v>122.75233798393835</v>
      </c>
      <c r="AA12" s="100">
        <v>126.71428571428571</v>
      </c>
      <c r="AB12" s="100">
        <v>99.108154966213078</v>
      </c>
      <c r="AC12" s="100">
        <v>109.87857142857145</v>
      </c>
      <c r="AD12" s="100">
        <v>99.4</v>
      </c>
      <c r="AE12" s="100">
        <v>83.032142857142844</v>
      </c>
      <c r="AF12" s="100">
        <v>69.585714285714289</v>
      </c>
      <c r="AG12" s="100">
        <v>84.052000000000007</v>
      </c>
      <c r="AH12" s="100">
        <v>70.455555555555563</v>
      </c>
      <c r="AI12" s="100">
        <v>72.41538461538461</v>
      </c>
      <c r="AJ12" s="100">
        <v>57.963999999999984</v>
      </c>
      <c r="AK12" s="100">
        <v>73.507407407407413</v>
      </c>
      <c r="AL12" s="100">
        <v>85.053846153846152</v>
      </c>
      <c r="AM12" s="100">
        <v>81.096296296296288</v>
      </c>
      <c r="AN12" s="100">
        <v>91.478571428571428</v>
      </c>
      <c r="AO12" s="100">
        <v>87.596296296296316</v>
      </c>
      <c r="AP12" s="100">
        <v>53.742307692307691</v>
      </c>
      <c r="AQ12" s="100">
        <v>76.854166666666671</v>
      </c>
      <c r="AR12" s="100">
        <v>48.325000000000003</v>
      </c>
      <c r="AS12" s="100">
        <v>58.364285714285714</v>
      </c>
      <c r="AT12" s="1" t="s">
        <v>1888</v>
      </c>
      <c r="AU12" s="1"/>
      <c r="AV12" s="1"/>
      <c r="AW12" s="1"/>
      <c r="AX12" s="1"/>
      <c r="AY12" s="1"/>
      <c r="AZ12" s="1"/>
      <c r="BA12" s="1"/>
      <c r="BB12" s="1"/>
      <c r="BC12" s="1"/>
      <c r="BD12" s="1"/>
      <c r="BE12" s="1"/>
      <c r="BF12" s="1"/>
      <c r="BG12" s="1"/>
      <c r="BH12" s="1"/>
      <c r="BI12" s="1"/>
      <c r="BJ12" s="1"/>
      <c r="BK12" s="1"/>
      <c r="BL12" s="1"/>
      <c r="BM12" s="1"/>
    </row>
    <row r="13" spans="1:65" ht="16.5" customHeight="1" x14ac:dyDescent="0.25">
      <c r="A13" s="96">
        <v>47047020</v>
      </c>
      <c r="B13" s="97" t="s">
        <v>23</v>
      </c>
      <c r="C13" s="97" t="s">
        <v>39</v>
      </c>
      <c r="D13" s="97" t="s">
        <v>38</v>
      </c>
      <c r="E13" s="97" t="s">
        <v>25</v>
      </c>
      <c r="F13" s="97">
        <v>7</v>
      </c>
      <c r="G13" s="97">
        <v>135</v>
      </c>
      <c r="H13" s="98">
        <v>-74.0685</v>
      </c>
      <c r="I13" s="99">
        <v>-1.0495000000000001</v>
      </c>
      <c r="J13" s="100">
        <v>48.861833368028911</v>
      </c>
      <c r="K13" s="100">
        <v>52.754070443577241</v>
      </c>
      <c r="L13" s="100">
        <v>65.463999999999999</v>
      </c>
      <c r="M13" s="100">
        <v>69.096296296296288</v>
      </c>
      <c r="N13" s="100">
        <v>82.199999999999989</v>
      </c>
      <c r="O13" s="100">
        <v>85.692307692307693</v>
      </c>
      <c r="P13" s="100">
        <v>103.28076923076924</v>
      </c>
      <c r="Q13" s="100">
        <v>77.288461538461533</v>
      </c>
      <c r="R13" s="100">
        <v>119.32906698799999</v>
      </c>
      <c r="S13" s="100">
        <v>129.56285714285715</v>
      </c>
      <c r="T13" s="100">
        <v>120.75680000000003</v>
      </c>
      <c r="U13" s="100">
        <v>124.964</v>
      </c>
      <c r="V13" s="100">
        <v>134.22962962962961</v>
      </c>
      <c r="W13" s="100">
        <v>120.20800000000001</v>
      </c>
      <c r="X13" s="100">
        <v>147.24230769230769</v>
      </c>
      <c r="Y13" s="100">
        <v>136.88852498972858</v>
      </c>
      <c r="Z13" s="100">
        <v>98.44483529726665</v>
      </c>
      <c r="AA13" s="100">
        <v>140.70271152568932</v>
      </c>
      <c r="AB13" s="100">
        <v>111.56331663865311</v>
      </c>
      <c r="AC13" s="100">
        <v>100.77777777777777</v>
      </c>
      <c r="AD13" s="100">
        <v>113.89943191814423</v>
      </c>
      <c r="AE13" s="100">
        <v>92.462740231513976</v>
      </c>
      <c r="AF13" s="100">
        <v>75.388000801856521</v>
      </c>
      <c r="AG13" s="100">
        <v>81.107111111111109</v>
      </c>
      <c r="AH13" s="100">
        <v>93.454635285199998</v>
      </c>
      <c r="AI13" s="100">
        <v>91.670772998846147</v>
      </c>
      <c r="AJ13" s="100">
        <v>92.758146700324929</v>
      </c>
      <c r="AK13" s="100">
        <v>79.399999999999991</v>
      </c>
      <c r="AL13" s="100">
        <v>88.557692307692307</v>
      </c>
      <c r="AM13" s="100">
        <v>90.845111111111109</v>
      </c>
      <c r="AN13" s="100">
        <v>80.432142857142864</v>
      </c>
      <c r="AO13" s="100">
        <v>89.123076923076937</v>
      </c>
      <c r="AP13" s="100">
        <v>95.35</v>
      </c>
      <c r="AQ13" s="100">
        <v>83.396296296296313</v>
      </c>
      <c r="AR13" s="100">
        <v>80.900000000000006</v>
      </c>
      <c r="AS13" s="100">
        <v>93.807692307692307</v>
      </c>
      <c r="AT13" s="1" t="s">
        <v>1888</v>
      </c>
      <c r="AU13" s="1"/>
      <c r="AV13" s="1"/>
      <c r="AW13" s="1"/>
      <c r="AX13" s="1"/>
      <c r="AY13" s="1"/>
      <c r="AZ13" s="1"/>
      <c r="BA13" s="1"/>
      <c r="BB13" s="1"/>
      <c r="BC13" s="1"/>
      <c r="BD13" s="1"/>
      <c r="BE13" s="1"/>
      <c r="BF13" s="1"/>
      <c r="BG13" s="1"/>
      <c r="BH13" s="1"/>
      <c r="BI13" s="1"/>
      <c r="BJ13" s="1"/>
      <c r="BK13" s="1"/>
      <c r="BL13" s="1"/>
      <c r="BM13" s="1"/>
    </row>
    <row r="14" spans="1:65" ht="16.5" customHeight="1" x14ac:dyDescent="0.25">
      <c r="A14" s="96">
        <v>47040040</v>
      </c>
      <c r="B14" s="97" t="s">
        <v>26</v>
      </c>
      <c r="C14" s="97" t="s">
        <v>40</v>
      </c>
      <c r="D14" s="97" t="s">
        <v>38</v>
      </c>
      <c r="E14" s="97" t="s">
        <v>25</v>
      </c>
      <c r="F14" s="97">
        <v>7</v>
      </c>
      <c r="G14" s="97">
        <v>130</v>
      </c>
      <c r="H14" s="98">
        <v>-73.618944439999993</v>
      </c>
      <c r="I14" s="99">
        <v>-1.2589444400000001</v>
      </c>
      <c r="J14" s="100">
        <v>61.033333333333339</v>
      </c>
      <c r="K14" s="100">
        <v>69.196551724137947</v>
      </c>
      <c r="L14" s="100">
        <v>72.640740740740753</v>
      </c>
      <c r="M14" s="100">
        <v>80.611111111111128</v>
      </c>
      <c r="N14" s="100">
        <v>71.147999999999982</v>
      </c>
      <c r="O14" s="100">
        <v>76.70714285714287</v>
      </c>
      <c r="P14" s="100">
        <v>103.3107142857143</v>
      </c>
      <c r="Q14" s="100">
        <v>92.332142857142841</v>
      </c>
      <c r="R14" s="100">
        <v>103.6740740740741</v>
      </c>
      <c r="S14" s="100">
        <v>140.60357142857143</v>
      </c>
      <c r="T14" s="100">
        <v>122.06666666666668</v>
      </c>
      <c r="U14" s="100">
        <v>118.26666666666668</v>
      </c>
      <c r="V14" s="100">
        <v>129.6185185185185</v>
      </c>
      <c r="W14" s="100">
        <v>135.37241379310348</v>
      </c>
      <c r="X14" s="100">
        <v>163.47586206896548</v>
      </c>
      <c r="Y14" s="100">
        <v>126.42857142857143</v>
      </c>
      <c r="Z14" s="100">
        <v>132.84137931034482</v>
      </c>
      <c r="AA14" s="100">
        <v>113.32758620689653</v>
      </c>
      <c r="AB14" s="100">
        <v>103.87586206896552</v>
      </c>
      <c r="AC14" s="100">
        <v>96.855172413793099</v>
      </c>
      <c r="AD14" s="100">
        <v>111.16296296296295</v>
      </c>
      <c r="AE14" s="100">
        <v>92.172413793103431</v>
      </c>
      <c r="AF14" s="100">
        <v>81.39</v>
      </c>
      <c r="AG14" s="100">
        <v>100.07777777777777</v>
      </c>
      <c r="AH14" s="100">
        <v>80.535714285714292</v>
      </c>
      <c r="AI14" s="100">
        <v>76.534482758620683</v>
      </c>
      <c r="AJ14" s="100">
        <v>60.942857142857157</v>
      </c>
      <c r="AK14" s="100">
        <v>79.506666666666646</v>
      </c>
      <c r="AL14" s="100">
        <v>87.351851851851848</v>
      </c>
      <c r="AM14" s="100">
        <v>79.353571428571428</v>
      </c>
      <c r="AN14" s="100">
        <v>85.934482758620675</v>
      </c>
      <c r="AO14" s="100">
        <v>89.582758620689674</v>
      </c>
      <c r="AP14" s="100">
        <v>79.340740740740728</v>
      </c>
      <c r="AQ14" s="100">
        <v>97.829629629629622</v>
      </c>
      <c r="AR14" s="100">
        <v>80.77600000000001</v>
      </c>
      <c r="AS14" s="100">
        <v>79.076923076923094</v>
      </c>
      <c r="AT14" s="1"/>
      <c r="AU14" s="1"/>
      <c r="AV14" s="1"/>
      <c r="AW14" s="1"/>
      <c r="AX14" s="1"/>
      <c r="AY14" s="1"/>
      <c r="AZ14" s="1"/>
      <c r="BA14" s="1"/>
      <c r="BB14" s="1"/>
      <c r="BC14" s="1"/>
      <c r="BD14" s="1"/>
      <c r="BE14" s="1"/>
      <c r="BF14" s="1"/>
      <c r="BG14" s="1"/>
      <c r="BH14" s="1"/>
      <c r="BI14" s="1"/>
      <c r="BJ14" s="1"/>
      <c r="BK14" s="1"/>
      <c r="BL14" s="1"/>
      <c r="BM14" s="1"/>
    </row>
    <row r="15" spans="1:65" ht="16.5" customHeight="1" x14ac:dyDescent="0.25">
      <c r="A15" s="96">
        <v>47087010</v>
      </c>
      <c r="B15" s="97" t="s">
        <v>26</v>
      </c>
      <c r="C15" s="97" t="s">
        <v>41</v>
      </c>
      <c r="D15" s="97" t="s">
        <v>42</v>
      </c>
      <c r="E15" s="97" t="s">
        <v>25</v>
      </c>
      <c r="F15" s="97">
        <v>11</v>
      </c>
      <c r="G15" s="97">
        <v>115</v>
      </c>
      <c r="H15" s="98">
        <v>-71.752222220000007</v>
      </c>
      <c r="I15" s="99">
        <v>-2.1468888899999996</v>
      </c>
      <c r="J15" s="100">
        <v>82.918518518518511</v>
      </c>
      <c r="K15" s="100">
        <v>76.288888888888877</v>
      </c>
      <c r="L15" s="100">
        <v>95.865384615384613</v>
      </c>
      <c r="M15" s="100">
        <v>102.85199999999999</v>
      </c>
      <c r="N15" s="100">
        <v>84.755999999999986</v>
      </c>
      <c r="O15" s="100">
        <v>69.615384615384613</v>
      </c>
      <c r="P15" s="100">
        <v>112.20800000000003</v>
      </c>
      <c r="Q15" s="100">
        <v>100.12083333333334</v>
      </c>
      <c r="R15" s="100">
        <v>114.876</v>
      </c>
      <c r="S15" s="100">
        <v>126.67916666666666</v>
      </c>
      <c r="T15" s="100">
        <v>114.98000000000003</v>
      </c>
      <c r="U15" s="100">
        <v>124.77199999999999</v>
      </c>
      <c r="V15" s="100">
        <v>120.56399999999999</v>
      </c>
      <c r="W15" s="100">
        <v>102.944</v>
      </c>
      <c r="X15" s="100">
        <v>100.348</v>
      </c>
      <c r="Y15" s="100">
        <v>97.99199999999999</v>
      </c>
      <c r="Z15" s="100">
        <v>93.787999999999997</v>
      </c>
      <c r="AA15" s="100">
        <v>110.98</v>
      </c>
      <c r="AB15" s="100">
        <v>92.052000000000007</v>
      </c>
      <c r="AC15" s="100">
        <v>77.023999999999987</v>
      </c>
      <c r="AD15" s="100">
        <v>76.495999999999995</v>
      </c>
      <c r="AE15" s="100">
        <v>63.219230769230762</v>
      </c>
      <c r="AF15" s="100">
        <v>67.292307692307702</v>
      </c>
      <c r="AG15" s="100">
        <v>64.596428571428561</v>
      </c>
      <c r="AH15" s="100">
        <v>76.91153846153847</v>
      </c>
      <c r="AI15" s="100">
        <v>60.9962962962963</v>
      </c>
      <c r="AJ15" s="100">
        <v>72.68518518518519</v>
      </c>
      <c r="AK15" s="100">
        <v>79.407407407407405</v>
      </c>
      <c r="AL15" s="100">
        <v>65.717857142857142</v>
      </c>
      <c r="AM15" s="100">
        <v>84.614814814814807</v>
      </c>
      <c r="AN15" s="100">
        <v>68.430769230769229</v>
      </c>
      <c r="AO15" s="100">
        <v>86.125925925925927</v>
      </c>
      <c r="AP15" s="100">
        <v>92.67407407407407</v>
      </c>
      <c r="AQ15" s="100">
        <v>79.564285714285703</v>
      </c>
      <c r="AR15" s="100">
        <v>94.249999999999986</v>
      </c>
      <c r="AS15" s="100">
        <v>92.946428571428569</v>
      </c>
      <c r="AT15" s="1" t="s">
        <v>1888</v>
      </c>
      <c r="AU15" s="1"/>
      <c r="AV15" s="1"/>
      <c r="AW15" s="1"/>
      <c r="AX15" s="1"/>
      <c r="AY15" s="1"/>
      <c r="AZ15" s="1"/>
      <c r="BA15" s="1"/>
      <c r="BB15" s="1"/>
      <c r="BC15" s="1"/>
      <c r="BD15" s="1"/>
      <c r="BE15" s="1"/>
      <c r="BF15" s="1"/>
      <c r="BG15" s="1"/>
      <c r="BH15" s="1"/>
      <c r="BI15" s="1"/>
      <c r="BJ15" s="1"/>
      <c r="BK15" s="1"/>
      <c r="BL15" s="1"/>
      <c r="BM15" s="1"/>
    </row>
    <row r="16" spans="1:65" ht="16.5" customHeight="1" x14ac:dyDescent="0.25">
      <c r="A16" s="96">
        <v>48015040</v>
      </c>
      <c r="B16" s="97" t="s">
        <v>43</v>
      </c>
      <c r="C16" s="97" t="s">
        <v>44</v>
      </c>
      <c r="D16" s="97" t="s">
        <v>45</v>
      </c>
      <c r="E16" s="97" t="s">
        <v>25</v>
      </c>
      <c r="F16" s="97">
        <v>11</v>
      </c>
      <c r="G16" s="97">
        <v>158</v>
      </c>
      <c r="H16" s="98">
        <v>-70.362638889999999</v>
      </c>
      <c r="I16" s="99">
        <v>-3.78030556</v>
      </c>
      <c r="J16" s="100">
        <v>118.74137931034483</v>
      </c>
      <c r="K16" s="100">
        <v>119.81379310344828</v>
      </c>
      <c r="L16" s="100">
        <v>111.45000000000002</v>
      </c>
      <c r="M16" s="100">
        <v>110.49285714285713</v>
      </c>
      <c r="N16" s="100">
        <v>96.689285714285717</v>
      </c>
      <c r="O16" s="100">
        <v>79.837037037037035</v>
      </c>
      <c r="P16" s="100">
        <v>117.58214285714287</v>
      </c>
      <c r="Q16" s="100">
        <v>107.30000000000003</v>
      </c>
      <c r="R16" s="100">
        <v>92.714814814814815</v>
      </c>
      <c r="S16" s="100">
        <v>94.029629629629639</v>
      </c>
      <c r="T16" s="100">
        <v>93.832142857142841</v>
      </c>
      <c r="U16" s="100">
        <v>102.4666666666667</v>
      </c>
      <c r="V16" s="100">
        <v>98.451724137931009</v>
      </c>
      <c r="W16" s="100">
        <v>87.610344827586218</v>
      </c>
      <c r="X16" s="100">
        <v>87.422222222222231</v>
      </c>
      <c r="Y16" s="100">
        <v>79.193103448275863</v>
      </c>
      <c r="Z16" s="100">
        <v>79.014285714285734</v>
      </c>
      <c r="AA16" s="100">
        <v>54.765517241379307</v>
      </c>
      <c r="AB16" s="100">
        <v>56.953571428571422</v>
      </c>
      <c r="AC16" s="100">
        <v>49.085185185185182</v>
      </c>
      <c r="AD16" s="100">
        <v>46.420689655172424</v>
      </c>
      <c r="AE16" s="100">
        <v>38.273333333333333</v>
      </c>
      <c r="AF16" s="100">
        <v>50.493103448275868</v>
      </c>
      <c r="AG16" s="100">
        <v>45.713333333333331</v>
      </c>
      <c r="AH16" s="100">
        <v>46.193333333333335</v>
      </c>
      <c r="AI16" s="100">
        <v>48.786666666666662</v>
      </c>
      <c r="AJ16" s="100">
        <v>64.334482758620695</v>
      </c>
      <c r="AK16" s="100">
        <v>67.046666666666653</v>
      </c>
      <c r="AL16" s="100">
        <v>66.456666666666663</v>
      </c>
      <c r="AM16" s="100">
        <v>68.40333333333335</v>
      </c>
      <c r="AN16" s="100">
        <v>63.210344827586212</v>
      </c>
      <c r="AO16" s="100">
        <v>63.167857142857152</v>
      </c>
      <c r="AP16" s="100">
        <v>61.789285714285718</v>
      </c>
      <c r="AQ16" s="100">
        <v>95.048148148148144</v>
      </c>
      <c r="AR16" s="100">
        <v>117.98214285714288</v>
      </c>
      <c r="AS16" s="100">
        <v>90.340740740740756</v>
      </c>
      <c r="AT16" s="1"/>
      <c r="AU16" s="1"/>
      <c r="AV16" s="1"/>
      <c r="AW16" s="1"/>
      <c r="AX16" s="1"/>
      <c r="AY16" s="1"/>
      <c r="AZ16" s="1"/>
      <c r="BA16" s="1"/>
      <c r="BB16" s="1"/>
      <c r="BC16" s="1"/>
      <c r="BD16" s="1"/>
      <c r="BE16" s="1"/>
      <c r="BF16" s="1"/>
      <c r="BG16" s="1"/>
      <c r="BH16" s="1"/>
      <c r="BI16" s="1"/>
      <c r="BJ16" s="1"/>
      <c r="BK16" s="1"/>
      <c r="BL16" s="1"/>
      <c r="BM16" s="1"/>
    </row>
    <row r="17" spans="1:65" ht="16.5" customHeight="1" x14ac:dyDescent="0.25">
      <c r="A17" s="96">
        <v>44150010</v>
      </c>
      <c r="B17" s="97" t="s">
        <v>26</v>
      </c>
      <c r="C17" s="97" t="s">
        <v>46</v>
      </c>
      <c r="D17" s="97" t="s">
        <v>47</v>
      </c>
      <c r="E17" s="97" t="s">
        <v>25</v>
      </c>
      <c r="F17" s="97">
        <v>4</v>
      </c>
      <c r="G17" s="97">
        <v>129</v>
      </c>
      <c r="H17" s="98">
        <v>-72.144944440000003</v>
      </c>
      <c r="I17" s="99">
        <v>-0.55988889000000008</v>
      </c>
      <c r="J17" s="100">
        <v>86.291666666666671</v>
      </c>
      <c r="K17" s="100">
        <v>56.013810634583336</v>
      </c>
      <c r="L17" s="100">
        <v>83.791666666666671</v>
      </c>
      <c r="M17" s="100">
        <v>83.166666666666671</v>
      </c>
      <c r="N17" s="100">
        <v>90.875</v>
      </c>
      <c r="O17" s="100">
        <v>70.583333333333329</v>
      </c>
      <c r="P17" s="100">
        <v>116.28299095628</v>
      </c>
      <c r="Q17" s="100">
        <v>93.115384615384613</v>
      </c>
      <c r="R17" s="100">
        <v>138.44</v>
      </c>
      <c r="S17" s="100">
        <v>129</v>
      </c>
      <c r="T17" s="100">
        <v>143.66666666666666</v>
      </c>
      <c r="U17" s="100">
        <v>110.2</v>
      </c>
      <c r="V17" s="100">
        <v>139.36000000000001</v>
      </c>
      <c r="W17" s="100">
        <v>143.76923076923077</v>
      </c>
      <c r="X17" s="100">
        <v>156.65384615384616</v>
      </c>
      <c r="Y17" s="100">
        <v>146.46153846153845</v>
      </c>
      <c r="Z17" s="100">
        <v>145.38461538461539</v>
      </c>
      <c r="AA17" s="100">
        <v>130.03461538461539</v>
      </c>
      <c r="AB17" s="100">
        <v>109.64</v>
      </c>
      <c r="AC17" s="100">
        <v>128.04</v>
      </c>
      <c r="AD17" s="100">
        <v>96.333333333333329</v>
      </c>
      <c r="AE17" s="100">
        <v>87</v>
      </c>
      <c r="AF17" s="100">
        <v>106.12</v>
      </c>
      <c r="AG17" s="100">
        <v>99.666666666666671</v>
      </c>
      <c r="AH17" s="100">
        <v>110.6</v>
      </c>
      <c r="AI17" s="100">
        <v>93.52</v>
      </c>
      <c r="AJ17" s="100">
        <v>84.44</v>
      </c>
      <c r="AK17" s="100">
        <v>83.083333333333329</v>
      </c>
      <c r="AL17" s="100">
        <v>88.625</v>
      </c>
      <c r="AM17" s="100">
        <v>85.208333333333329</v>
      </c>
      <c r="AN17" s="100">
        <v>83.666666666666671</v>
      </c>
      <c r="AO17" s="100">
        <v>93.083333333333329</v>
      </c>
      <c r="AP17" s="100">
        <v>85.416666666666671</v>
      </c>
      <c r="AQ17" s="100">
        <v>85.36</v>
      </c>
      <c r="AR17" s="100">
        <v>76.08</v>
      </c>
      <c r="AS17" s="100">
        <v>78.833333333333329</v>
      </c>
      <c r="AT17" s="1" t="s">
        <v>1898</v>
      </c>
      <c r="AU17" s="1"/>
      <c r="AV17" s="1"/>
      <c r="AW17" s="1"/>
      <c r="AX17" s="1"/>
      <c r="AY17" s="1"/>
      <c r="AZ17" s="1"/>
      <c r="BA17" s="1"/>
      <c r="BB17" s="1"/>
      <c r="BC17" s="1"/>
      <c r="BD17" s="1"/>
      <c r="BE17" s="1"/>
      <c r="BF17" s="1"/>
      <c r="BG17" s="1"/>
      <c r="BH17" s="1"/>
      <c r="BI17" s="1"/>
      <c r="BJ17" s="1"/>
      <c r="BK17" s="1"/>
      <c r="BL17" s="1"/>
      <c r="BM17" s="1"/>
    </row>
    <row r="18" spans="1:65" ht="16.5" customHeight="1" x14ac:dyDescent="0.25">
      <c r="A18" s="96">
        <v>44137060</v>
      </c>
      <c r="B18" s="97" t="s">
        <v>23</v>
      </c>
      <c r="C18" s="97" t="s">
        <v>1451</v>
      </c>
      <c r="D18" s="97" t="s">
        <v>47</v>
      </c>
      <c r="E18" s="97" t="s">
        <v>25</v>
      </c>
      <c r="F18" s="97">
        <v>4</v>
      </c>
      <c r="G18" s="97">
        <v>134</v>
      </c>
      <c r="H18" s="98">
        <v>-72.720638890000004</v>
      </c>
      <c r="I18" s="99">
        <v>-0.59094444000000002</v>
      </c>
      <c r="J18" s="100">
        <v>63.888888888888886</v>
      </c>
      <c r="K18" s="100">
        <v>78</v>
      </c>
      <c r="L18" s="100">
        <v>83.833333333333329</v>
      </c>
      <c r="M18" s="100">
        <v>73.578947368421055</v>
      </c>
      <c r="N18" s="100">
        <v>82.05263157894737</v>
      </c>
      <c r="O18" s="100">
        <v>86.84210526315789</v>
      </c>
      <c r="P18" s="100">
        <v>129.27777777777777</v>
      </c>
      <c r="Q18" s="100">
        <v>140.88888888888889</v>
      </c>
      <c r="R18" s="100">
        <v>185.875</v>
      </c>
      <c r="S18" s="100">
        <v>157.5</v>
      </c>
      <c r="T18" s="100">
        <v>175.4375</v>
      </c>
      <c r="U18" s="100">
        <v>170.1875</v>
      </c>
      <c r="V18" s="100">
        <v>167.88235294117646</v>
      </c>
      <c r="W18" s="100">
        <v>158.29411764705881</v>
      </c>
      <c r="X18" s="100">
        <v>200.14705882352942</v>
      </c>
      <c r="Y18" s="100">
        <v>155.33333333333334</v>
      </c>
      <c r="Z18" s="100">
        <v>153.72222222222223</v>
      </c>
      <c r="AA18" s="100">
        <v>174.55555555555554</v>
      </c>
      <c r="AB18" s="100">
        <v>155.10526315789474</v>
      </c>
      <c r="AC18" s="100">
        <v>136.42105263157896</v>
      </c>
      <c r="AD18" s="100">
        <v>161.52631578947367</v>
      </c>
      <c r="AE18" s="100">
        <v>128.63157894736841</v>
      </c>
      <c r="AF18" s="100">
        <v>135.52631578947367</v>
      </c>
      <c r="AG18" s="100">
        <v>130.26315789473685</v>
      </c>
      <c r="AH18" s="100">
        <v>135.26315789473685</v>
      </c>
      <c r="AI18" s="100">
        <v>109.36842105263158</v>
      </c>
      <c r="AJ18" s="100">
        <v>112.47368421052632</v>
      </c>
      <c r="AK18" s="100">
        <v>113.47368421052632</v>
      </c>
      <c r="AL18" s="100">
        <v>115.36842105263158</v>
      </c>
      <c r="AM18" s="100">
        <v>120.89473684210526</v>
      </c>
      <c r="AN18" s="100">
        <v>89.555555555555557</v>
      </c>
      <c r="AO18" s="100">
        <v>119.29411764705883</v>
      </c>
      <c r="AP18" s="100">
        <v>119.16666666666667</v>
      </c>
      <c r="AQ18" s="100">
        <v>116.55555555555556</v>
      </c>
      <c r="AR18" s="100">
        <v>100.38888888888889</v>
      </c>
      <c r="AS18" s="100">
        <v>122.55555555555556</v>
      </c>
      <c r="AT18" s="1" t="s">
        <v>5204</v>
      </c>
      <c r="AU18" s="1"/>
      <c r="AV18" s="1"/>
      <c r="AW18" s="1"/>
      <c r="AX18" s="1"/>
      <c r="AY18" s="1"/>
      <c r="AZ18" s="1"/>
      <c r="BA18" s="1"/>
      <c r="BB18" s="1"/>
      <c r="BC18" s="1"/>
      <c r="BD18" s="1"/>
      <c r="BE18" s="1"/>
      <c r="BF18" s="1"/>
      <c r="BG18" s="1"/>
      <c r="BH18" s="1"/>
      <c r="BI18" s="1"/>
      <c r="BJ18" s="1"/>
      <c r="BK18" s="1"/>
      <c r="BL18" s="1"/>
      <c r="BM18" s="1"/>
    </row>
    <row r="19" spans="1:65" ht="16.5" customHeight="1" x14ac:dyDescent="0.25">
      <c r="A19" s="96">
        <v>44137070</v>
      </c>
      <c r="B19" s="97" t="s">
        <v>23</v>
      </c>
      <c r="C19" s="97" t="s">
        <v>48</v>
      </c>
      <c r="D19" s="97" t="s">
        <v>47</v>
      </c>
      <c r="E19" s="97" t="s">
        <v>25</v>
      </c>
      <c r="F19" s="97">
        <v>4</v>
      </c>
      <c r="G19" s="97">
        <v>133</v>
      </c>
      <c r="H19" s="98">
        <v>-72.549997219999995</v>
      </c>
      <c r="I19" s="99">
        <v>-0.70000000000000007</v>
      </c>
      <c r="J19" s="100">
        <v>54.57692307692308</v>
      </c>
      <c r="K19" s="100">
        <v>53.46153846153846</v>
      </c>
      <c r="L19" s="100">
        <v>58.846153846153847</v>
      </c>
      <c r="M19" s="100">
        <v>85</v>
      </c>
      <c r="N19" s="100">
        <v>61.615384615384613</v>
      </c>
      <c r="O19" s="100">
        <v>70.28</v>
      </c>
      <c r="P19" s="100">
        <v>99.961538461538467</v>
      </c>
      <c r="Q19" s="100">
        <v>104.53846153846153</v>
      </c>
      <c r="R19" s="100">
        <v>118.61538461538461</v>
      </c>
      <c r="S19" s="100">
        <v>131</v>
      </c>
      <c r="T19" s="100">
        <v>143.34615384615384</v>
      </c>
      <c r="U19" s="100">
        <v>141.92307692307693</v>
      </c>
      <c r="V19" s="100">
        <v>150.36000000000001</v>
      </c>
      <c r="W19" s="100">
        <v>137.75</v>
      </c>
      <c r="X19" s="100">
        <v>145.82078809738158</v>
      </c>
      <c r="Y19" s="100">
        <v>126.19230769230769</v>
      </c>
      <c r="Z19" s="100">
        <v>137.81481481481481</v>
      </c>
      <c r="AA19" s="100">
        <v>141.40740740740742</v>
      </c>
      <c r="AB19" s="100">
        <v>118.04</v>
      </c>
      <c r="AC19" s="100">
        <v>119.42307692307692</v>
      </c>
      <c r="AD19" s="100">
        <v>112.40799999999999</v>
      </c>
      <c r="AE19" s="100">
        <v>95.07692307692308</v>
      </c>
      <c r="AF19" s="100">
        <v>85.777777777777771</v>
      </c>
      <c r="AG19" s="100">
        <v>110.84615384615384</v>
      </c>
      <c r="AH19" s="100">
        <v>83.961538461538467</v>
      </c>
      <c r="AI19" s="100">
        <v>95.81481481481481</v>
      </c>
      <c r="AJ19" s="100">
        <v>86.615384615384613</v>
      </c>
      <c r="AK19" s="100">
        <v>107.19230769230769</v>
      </c>
      <c r="AL19" s="100">
        <v>90.307692307692307</v>
      </c>
      <c r="AM19" s="100">
        <v>90.88</v>
      </c>
      <c r="AN19" s="100">
        <v>86.916666666666671</v>
      </c>
      <c r="AO19" s="100">
        <v>80.666666666666671</v>
      </c>
      <c r="AP19" s="100">
        <v>73.766636622458336</v>
      </c>
      <c r="AQ19" s="100">
        <v>89.208333333333329</v>
      </c>
      <c r="AR19" s="100">
        <v>74.16</v>
      </c>
      <c r="AS19" s="100">
        <v>66.64</v>
      </c>
      <c r="AT19" s="1" t="s">
        <v>1898</v>
      </c>
      <c r="AU19" s="1"/>
      <c r="AV19" s="1"/>
      <c r="AW19" s="1"/>
      <c r="AX19" s="1"/>
      <c r="AY19" s="1"/>
      <c r="AZ19" s="1"/>
      <c r="BA19" s="1"/>
      <c r="BB19" s="1"/>
      <c r="BC19" s="1"/>
      <c r="BD19" s="1"/>
      <c r="BE19" s="1"/>
      <c r="BF19" s="1"/>
      <c r="BG19" s="1"/>
      <c r="BH19" s="1"/>
      <c r="BI19" s="1"/>
      <c r="BJ19" s="1"/>
      <c r="BK19" s="1"/>
      <c r="BL19" s="1"/>
      <c r="BM19" s="1"/>
    </row>
    <row r="20" spans="1:65" ht="16.5" customHeight="1" x14ac:dyDescent="0.25">
      <c r="A20" s="96">
        <v>44167020</v>
      </c>
      <c r="B20" s="97" t="s">
        <v>23</v>
      </c>
      <c r="C20" s="97" t="s">
        <v>49</v>
      </c>
      <c r="D20" s="97" t="s">
        <v>47</v>
      </c>
      <c r="E20" s="97" t="s">
        <v>25</v>
      </c>
      <c r="F20" s="97">
        <v>4</v>
      </c>
      <c r="G20" s="97">
        <v>118</v>
      </c>
      <c r="H20" s="98">
        <v>-71.124055560000002</v>
      </c>
      <c r="I20" s="99">
        <v>-1.0980833300000001</v>
      </c>
      <c r="J20" s="100">
        <v>84.42307692307692</v>
      </c>
      <c r="K20" s="100">
        <v>86.15384615384616</v>
      </c>
      <c r="L20" s="100">
        <v>88.230769230769226</v>
      </c>
      <c r="M20" s="100">
        <v>97.518518518518519</v>
      </c>
      <c r="N20" s="100">
        <v>106.14814814814815</v>
      </c>
      <c r="O20" s="100">
        <v>105.45833333333333</v>
      </c>
      <c r="P20" s="100">
        <v>144.73076923076923</v>
      </c>
      <c r="Q20" s="100">
        <v>133</v>
      </c>
      <c r="R20" s="100">
        <v>125.25925925925925</v>
      </c>
      <c r="S20" s="100">
        <v>107.44827586206897</v>
      </c>
      <c r="T20" s="100">
        <v>165.89655172413794</v>
      </c>
      <c r="U20" s="100">
        <v>120.58333333333333</v>
      </c>
      <c r="V20" s="100">
        <v>139.14285714285714</v>
      </c>
      <c r="W20" s="100">
        <v>154.65517241379311</v>
      </c>
      <c r="X20" s="100">
        <v>131.5185185185185</v>
      </c>
      <c r="Y20" s="100">
        <v>121.17857142857143</v>
      </c>
      <c r="Z20" s="100">
        <v>137.07692307692307</v>
      </c>
      <c r="AA20" s="100">
        <v>115.03703703703704</v>
      </c>
      <c r="AB20" s="100">
        <v>106.51724137931035</v>
      </c>
      <c r="AC20" s="100">
        <v>91.517241379310349</v>
      </c>
      <c r="AD20" s="100">
        <v>94.629629629629633</v>
      </c>
      <c r="AE20" s="100">
        <v>82</v>
      </c>
      <c r="AF20" s="100">
        <v>84.689655172413794</v>
      </c>
      <c r="AG20" s="100">
        <v>75.777777777777771</v>
      </c>
      <c r="AH20" s="100">
        <v>93.178571428571431</v>
      </c>
      <c r="AI20" s="100">
        <v>73.65517241379311</v>
      </c>
      <c r="AJ20" s="100">
        <v>81.178571428571431</v>
      </c>
      <c r="AK20" s="100">
        <v>72</v>
      </c>
      <c r="AL20" s="100">
        <v>83.269230769230774</v>
      </c>
      <c r="AM20" s="100">
        <v>105.19230769230769</v>
      </c>
      <c r="AN20" s="100">
        <v>86.961538461538467</v>
      </c>
      <c r="AO20" s="100">
        <v>101.33333333333333</v>
      </c>
      <c r="AP20" s="100">
        <v>85.920780839929023</v>
      </c>
      <c r="AQ20" s="100">
        <v>81.538461538461533</v>
      </c>
      <c r="AR20" s="100">
        <v>99.538461538461533</v>
      </c>
      <c r="AS20" s="100">
        <v>109.88</v>
      </c>
      <c r="AT20" s="1" t="s">
        <v>1888</v>
      </c>
      <c r="AU20" s="1"/>
      <c r="AV20" s="1"/>
      <c r="AW20" s="1"/>
      <c r="AX20" s="1"/>
      <c r="AY20" s="1"/>
      <c r="AZ20" s="1"/>
      <c r="BA20" s="1"/>
      <c r="BB20" s="1"/>
      <c r="BC20" s="1"/>
      <c r="BD20" s="1"/>
      <c r="BE20" s="1"/>
      <c r="BF20" s="1"/>
      <c r="BG20" s="1"/>
      <c r="BH20" s="1"/>
      <c r="BI20" s="1"/>
      <c r="BJ20" s="1"/>
      <c r="BK20" s="1"/>
      <c r="BL20" s="1"/>
      <c r="BM20" s="1"/>
    </row>
    <row r="21" spans="1:65" ht="16.5" customHeight="1" x14ac:dyDescent="0.25">
      <c r="A21" s="96">
        <v>47100010</v>
      </c>
      <c r="B21" s="97" t="s">
        <v>26</v>
      </c>
      <c r="C21" s="97" t="s">
        <v>50</v>
      </c>
      <c r="D21" s="97" t="s">
        <v>51</v>
      </c>
      <c r="E21" s="97" t="s">
        <v>25</v>
      </c>
      <c r="F21" s="97">
        <v>11</v>
      </c>
      <c r="G21" s="97">
        <v>100</v>
      </c>
      <c r="H21" s="98">
        <v>-69.735694440000003</v>
      </c>
      <c r="I21" s="99">
        <v>-2.8947222200000002</v>
      </c>
      <c r="J21" s="100">
        <v>87.972413793103442</v>
      </c>
      <c r="K21" s="100">
        <v>97.23571428571428</v>
      </c>
      <c r="L21" s="100">
        <v>98.47777777777776</v>
      </c>
      <c r="M21" s="100">
        <v>113.12413793103448</v>
      </c>
      <c r="N21" s="100">
        <v>121.87241379310345</v>
      </c>
      <c r="O21" s="100">
        <v>88.148275862068985</v>
      </c>
      <c r="P21" s="100">
        <v>99.617241379310343</v>
      </c>
      <c r="Q21" s="100">
        <v>102.56206896551727</v>
      </c>
      <c r="R21" s="100">
        <v>116.53571428571431</v>
      </c>
      <c r="S21" s="100">
        <v>104.85172413793103</v>
      </c>
      <c r="T21" s="100">
        <v>123.39999999999998</v>
      </c>
      <c r="U21" s="100">
        <v>106.85357142857141</v>
      </c>
      <c r="V21" s="100">
        <v>121.2</v>
      </c>
      <c r="W21" s="100">
        <v>100.63928571428573</v>
      </c>
      <c r="X21" s="100">
        <v>88.214285714285708</v>
      </c>
      <c r="Y21" s="100">
        <v>70.86071428571428</v>
      </c>
      <c r="Z21" s="100">
        <v>66.096428571428561</v>
      </c>
      <c r="AA21" s="100">
        <v>65.61071428571428</v>
      </c>
      <c r="AB21" s="100">
        <v>65.230769230769226</v>
      </c>
      <c r="AC21" s="100">
        <v>53.75714285714286</v>
      </c>
      <c r="AD21" s="100">
        <v>51.628571428571433</v>
      </c>
      <c r="AE21" s="100">
        <v>37.025925925925925</v>
      </c>
      <c r="AF21" s="100">
        <v>41.24814814814814</v>
      </c>
      <c r="AG21" s="100">
        <v>43.43928571428571</v>
      </c>
      <c r="AH21" s="100">
        <v>50.085714285714289</v>
      </c>
      <c r="AI21" s="100">
        <v>51.028571428571425</v>
      </c>
      <c r="AJ21" s="100">
        <v>57.992857142857133</v>
      </c>
      <c r="AK21" s="100">
        <v>74.910344827586215</v>
      </c>
      <c r="AL21" s="100">
        <v>67.2</v>
      </c>
      <c r="AM21" s="100">
        <v>84.871428571428552</v>
      </c>
      <c r="AN21" s="100">
        <v>70.211111111111109</v>
      </c>
      <c r="AO21" s="100">
        <v>82.444444444444443</v>
      </c>
      <c r="AP21" s="100">
        <v>90.653571428571396</v>
      </c>
      <c r="AQ21" s="100">
        <v>82.439285714285703</v>
      </c>
      <c r="AR21" s="100">
        <v>101.7148148148148</v>
      </c>
      <c r="AS21" s="100">
        <v>126.14814814814814</v>
      </c>
      <c r="AT21" s="1"/>
      <c r="AU21" s="1"/>
      <c r="AV21" s="1"/>
      <c r="AW21" s="1"/>
      <c r="AX21" s="1"/>
      <c r="AY21" s="1"/>
      <c r="AZ21" s="1"/>
      <c r="BA21" s="1"/>
      <c r="BB21" s="1"/>
      <c r="BC21" s="1"/>
      <c r="BD21" s="1"/>
      <c r="BE21" s="1"/>
      <c r="BF21" s="1"/>
      <c r="BG21" s="1"/>
      <c r="BH21" s="1"/>
      <c r="BI21" s="1"/>
      <c r="BJ21" s="1"/>
      <c r="BK21" s="1"/>
      <c r="BL21" s="1"/>
      <c r="BM21" s="1"/>
    </row>
    <row r="22" spans="1:65" ht="16.5" customHeight="1" x14ac:dyDescent="0.25">
      <c r="A22" s="96">
        <v>26180160</v>
      </c>
      <c r="B22" s="97" t="s">
        <v>26</v>
      </c>
      <c r="C22" s="97" t="s">
        <v>52</v>
      </c>
      <c r="D22" s="97" t="s">
        <v>52</v>
      </c>
      <c r="E22" s="97" t="s">
        <v>53</v>
      </c>
      <c r="F22" s="97">
        <v>1</v>
      </c>
      <c r="G22" s="97">
        <v>2450</v>
      </c>
      <c r="H22" s="98">
        <v>-75.43041667</v>
      </c>
      <c r="I22" s="99">
        <v>5.7859722199999997</v>
      </c>
      <c r="J22" s="100">
        <v>38.090000000000003</v>
      </c>
      <c r="K22" s="100">
        <v>34.396666666666668</v>
      </c>
      <c r="L22" s="100">
        <v>31.339285714285715</v>
      </c>
      <c r="M22" s="100">
        <v>27.437931034482759</v>
      </c>
      <c r="N22" s="100">
        <v>39.506896551724139</v>
      </c>
      <c r="O22" s="100">
        <v>42.379310344827594</v>
      </c>
      <c r="P22" s="100">
        <v>47.058620689655172</v>
      </c>
      <c r="Q22" s="100">
        <v>52.720689655172414</v>
      </c>
      <c r="R22" s="100">
        <v>83.142857142857139</v>
      </c>
      <c r="S22" s="100">
        <v>67.072413793103451</v>
      </c>
      <c r="T22" s="100">
        <v>68.975862068965512</v>
      </c>
      <c r="U22" s="100">
        <v>77.321428571428569</v>
      </c>
      <c r="V22" s="100">
        <v>81.955172413793093</v>
      </c>
      <c r="W22" s="100">
        <v>77.082758620689646</v>
      </c>
      <c r="X22" s="100">
        <v>87.627586206896567</v>
      </c>
      <c r="Y22" s="100">
        <v>51.572413793103443</v>
      </c>
      <c r="Z22" s="100">
        <v>46.610344827586211</v>
      </c>
      <c r="AA22" s="100">
        <v>47.478571428571435</v>
      </c>
      <c r="AB22" s="100">
        <v>42.210344827586205</v>
      </c>
      <c r="AC22" s="100">
        <v>36.779310344827593</v>
      </c>
      <c r="AD22" s="100">
        <v>39.848275862068959</v>
      </c>
      <c r="AE22" s="100">
        <v>30.820689655172412</v>
      </c>
      <c r="AF22" s="100">
        <v>39.676666666666662</v>
      </c>
      <c r="AG22" s="100">
        <v>54.000000000000007</v>
      </c>
      <c r="AH22" s="100">
        <v>64.726666666666659</v>
      </c>
      <c r="AI22" s="100">
        <v>70.426666666666677</v>
      </c>
      <c r="AJ22" s="100">
        <v>69.533333333333331</v>
      </c>
      <c r="AK22" s="100">
        <v>85.536666666666662</v>
      </c>
      <c r="AL22" s="100">
        <v>88.823333333333323</v>
      </c>
      <c r="AM22" s="100">
        <v>110.35862068965515</v>
      </c>
      <c r="AN22" s="100">
        <v>96.513333333333335</v>
      </c>
      <c r="AO22" s="100">
        <v>98.24</v>
      </c>
      <c r="AP22" s="100">
        <v>76.555172413793102</v>
      </c>
      <c r="AQ22" s="100">
        <v>64.693103448275863</v>
      </c>
      <c r="AR22" s="100">
        <v>66.78</v>
      </c>
      <c r="AS22" s="100">
        <v>36.267857142857146</v>
      </c>
      <c r="AT22" s="1"/>
      <c r="AU22" s="1"/>
      <c r="AV22" s="1"/>
      <c r="AW22" s="1"/>
      <c r="AX22" s="1"/>
      <c r="AY22" s="1"/>
      <c r="AZ22" s="1"/>
      <c r="BA22" s="1"/>
      <c r="BB22" s="1"/>
      <c r="BC22" s="1"/>
      <c r="BD22" s="1"/>
      <c r="BE22" s="1"/>
      <c r="BF22" s="1"/>
      <c r="BG22" s="1"/>
      <c r="BH22" s="1"/>
      <c r="BI22" s="1"/>
      <c r="BJ22" s="1"/>
      <c r="BK22" s="1"/>
      <c r="BL22" s="1"/>
      <c r="BM22" s="1"/>
    </row>
    <row r="23" spans="1:65" ht="16.5" customHeight="1" x14ac:dyDescent="0.25">
      <c r="A23" s="96">
        <v>11110020</v>
      </c>
      <c r="B23" s="97" t="s">
        <v>54</v>
      </c>
      <c r="C23" s="97" t="s">
        <v>55</v>
      </c>
      <c r="D23" s="97" t="s">
        <v>55</v>
      </c>
      <c r="E23" s="97" t="s">
        <v>53</v>
      </c>
      <c r="F23" s="97">
        <v>1</v>
      </c>
      <c r="G23" s="97">
        <v>1920</v>
      </c>
      <c r="H23" s="98">
        <v>-76.075000000000003</v>
      </c>
      <c r="I23" s="99">
        <v>6.6425000000000001</v>
      </c>
      <c r="J23" s="100">
        <v>33.756666666666668</v>
      </c>
      <c r="K23" s="100">
        <v>30.943333333333335</v>
      </c>
      <c r="L23" s="100">
        <v>24.936666666666667</v>
      </c>
      <c r="M23" s="100">
        <v>33.213333333333338</v>
      </c>
      <c r="N23" s="100">
        <v>38.700000000000003</v>
      </c>
      <c r="O23" s="100">
        <v>40.886206896551727</v>
      </c>
      <c r="P23" s="100">
        <v>56.616666666666667</v>
      </c>
      <c r="Q23" s="100">
        <v>54.32</v>
      </c>
      <c r="R23" s="100">
        <v>62.43</v>
      </c>
      <c r="S23" s="100">
        <v>68.61</v>
      </c>
      <c r="T23" s="100">
        <v>91.029999999999987</v>
      </c>
      <c r="U23" s="100">
        <v>91.286206896551718</v>
      </c>
      <c r="V23" s="100">
        <v>97.672413793103445</v>
      </c>
      <c r="W23" s="100">
        <v>98.016666666666666</v>
      </c>
      <c r="X23" s="100">
        <v>91.562068965517227</v>
      </c>
      <c r="Y23" s="100">
        <v>73.358620689655154</v>
      </c>
      <c r="Z23" s="100">
        <v>60.748275862068965</v>
      </c>
      <c r="AA23" s="100">
        <v>57.667857142857144</v>
      </c>
      <c r="AB23" s="100">
        <v>47.88</v>
      </c>
      <c r="AC23" s="100">
        <v>40.059999999999995</v>
      </c>
      <c r="AD23" s="100">
        <v>41.756666666666661</v>
      </c>
      <c r="AE23" s="100">
        <v>46.54666666666666</v>
      </c>
      <c r="AF23" s="100">
        <v>56.583333333333343</v>
      </c>
      <c r="AG23" s="100">
        <v>63.173333333333332</v>
      </c>
      <c r="AH23" s="100">
        <v>67.23666666666665</v>
      </c>
      <c r="AI23" s="100">
        <v>71.046666666666667</v>
      </c>
      <c r="AJ23" s="100">
        <v>85.782758620689648</v>
      </c>
      <c r="AK23" s="100">
        <v>77.66</v>
      </c>
      <c r="AL23" s="100">
        <v>88.933333333333323</v>
      </c>
      <c r="AM23" s="100">
        <v>97.913333333333327</v>
      </c>
      <c r="AN23" s="100">
        <v>88.486666666666679</v>
      </c>
      <c r="AO23" s="100">
        <v>98.09</v>
      </c>
      <c r="AP23" s="100">
        <v>75.910000000000011</v>
      </c>
      <c r="AQ23" s="100">
        <v>71.689285714285703</v>
      </c>
      <c r="AR23" s="100">
        <v>58.567857142857143</v>
      </c>
      <c r="AS23" s="100">
        <v>28.481481481481481</v>
      </c>
      <c r="AT23" s="1"/>
      <c r="AU23" s="1"/>
      <c r="AV23" s="1"/>
      <c r="AW23" s="1"/>
      <c r="AX23" s="1"/>
      <c r="AY23" s="1"/>
      <c r="AZ23" s="1"/>
      <c r="BA23" s="1"/>
      <c r="BB23" s="1"/>
      <c r="BC23" s="1"/>
      <c r="BD23" s="1"/>
      <c r="BE23" s="1"/>
      <c r="BF23" s="1"/>
      <c r="BG23" s="1"/>
      <c r="BH23" s="1"/>
      <c r="BI23" s="1"/>
      <c r="BJ23" s="1"/>
      <c r="BK23" s="1"/>
      <c r="BL23" s="1"/>
      <c r="BM23" s="1"/>
    </row>
    <row r="24" spans="1:65" ht="16.5" customHeight="1" x14ac:dyDescent="0.25">
      <c r="A24" s="96">
        <v>23085030</v>
      </c>
      <c r="B24" s="97" t="s">
        <v>56</v>
      </c>
      <c r="C24" s="97" t="s">
        <v>57</v>
      </c>
      <c r="D24" s="97" t="s">
        <v>57</v>
      </c>
      <c r="E24" s="97" t="s">
        <v>53</v>
      </c>
      <c r="F24" s="97">
        <v>1</v>
      </c>
      <c r="G24" s="97">
        <v>1712</v>
      </c>
      <c r="H24" s="98">
        <v>-75.143388889999997</v>
      </c>
      <c r="I24" s="99">
        <v>6.3762499999999998</v>
      </c>
      <c r="J24" s="100">
        <v>50.31666666666667</v>
      </c>
      <c r="K24" s="100">
        <v>55.839999999999989</v>
      </c>
      <c r="L24" s="100">
        <v>64.26666666666668</v>
      </c>
      <c r="M24" s="100">
        <v>65.110344827586204</v>
      </c>
      <c r="N24" s="100">
        <v>60.983333333333348</v>
      </c>
      <c r="O24" s="100">
        <v>68.5</v>
      </c>
      <c r="P24" s="100">
        <v>94.760000000000019</v>
      </c>
      <c r="Q24" s="100">
        <v>95.436666666666682</v>
      </c>
      <c r="R24" s="100">
        <v>137.18333333333334</v>
      </c>
      <c r="S24" s="100">
        <v>133.48666666666662</v>
      </c>
      <c r="T24" s="100">
        <v>126.55999999999999</v>
      </c>
      <c r="U24" s="100">
        <v>180.86666666666665</v>
      </c>
      <c r="V24" s="100">
        <v>183.2275862068966</v>
      </c>
      <c r="W24" s="100">
        <v>183.29</v>
      </c>
      <c r="X24" s="100">
        <v>209.73</v>
      </c>
      <c r="Y24" s="100">
        <v>173.85333333333335</v>
      </c>
      <c r="Z24" s="100">
        <v>131.71666666666667</v>
      </c>
      <c r="AA24" s="100">
        <v>126.32666666666665</v>
      </c>
      <c r="AB24" s="100">
        <v>139.94333333333333</v>
      </c>
      <c r="AC24" s="100">
        <v>131.29333333333332</v>
      </c>
      <c r="AD24" s="100">
        <v>132.85333333333335</v>
      </c>
      <c r="AE24" s="100">
        <v>118.83999999999999</v>
      </c>
      <c r="AF24" s="100">
        <v>153.09310344827583</v>
      </c>
      <c r="AG24" s="100">
        <v>179.5931034482758</v>
      </c>
      <c r="AH24" s="100">
        <v>175.08666666666664</v>
      </c>
      <c r="AI24" s="100">
        <v>181.13999999999996</v>
      </c>
      <c r="AJ24" s="100">
        <v>179.50999999999993</v>
      </c>
      <c r="AK24" s="100">
        <v>167.45862068965522</v>
      </c>
      <c r="AL24" s="100">
        <v>180.67333333333329</v>
      </c>
      <c r="AM24" s="100">
        <v>180.13103448275862</v>
      </c>
      <c r="AN24" s="100">
        <v>120.81666666666665</v>
      </c>
      <c r="AO24" s="100">
        <v>132.35862068965514</v>
      </c>
      <c r="AP24" s="100">
        <v>96.453333333333319</v>
      </c>
      <c r="AQ24" s="100">
        <v>101.81034482758618</v>
      </c>
      <c r="AR24" s="100">
        <v>60.278571428571418</v>
      </c>
      <c r="AS24" s="100">
        <v>67.55</v>
      </c>
      <c r="AT24" s="1"/>
      <c r="AU24" s="1"/>
      <c r="AV24" s="1"/>
      <c r="AW24" s="1"/>
      <c r="AX24" s="1"/>
      <c r="AY24" s="1"/>
      <c r="AZ24" s="1"/>
      <c r="BA24" s="1"/>
      <c r="BB24" s="1"/>
      <c r="BC24" s="1"/>
      <c r="BD24" s="1"/>
      <c r="BE24" s="1"/>
      <c r="BF24" s="1"/>
      <c r="BG24" s="1"/>
      <c r="BH24" s="1"/>
      <c r="BI24" s="1"/>
      <c r="BJ24" s="1"/>
      <c r="BK24" s="1"/>
      <c r="BL24" s="1"/>
      <c r="BM24" s="1"/>
    </row>
    <row r="25" spans="1:65" ht="16.5" customHeight="1" x14ac:dyDescent="0.25">
      <c r="A25" s="96">
        <v>27010850</v>
      </c>
      <c r="B25" s="97" t="s">
        <v>26</v>
      </c>
      <c r="C25" s="97" t="s">
        <v>58</v>
      </c>
      <c r="D25" s="97" t="s">
        <v>58</v>
      </c>
      <c r="E25" s="97" t="s">
        <v>53</v>
      </c>
      <c r="F25" s="97">
        <v>1</v>
      </c>
      <c r="G25" s="97">
        <v>1530</v>
      </c>
      <c r="H25" s="98">
        <v>-75.07722222000001</v>
      </c>
      <c r="I25" s="99">
        <v>6.9055555599999998</v>
      </c>
      <c r="J25" s="100">
        <v>25.453333333333333</v>
      </c>
      <c r="K25" s="100">
        <v>18.209999999999997</v>
      </c>
      <c r="L25" s="100">
        <v>30.240000000000002</v>
      </c>
      <c r="M25" s="100">
        <v>30.646666666666665</v>
      </c>
      <c r="N25" s="100">
        <v>22.616666666666667</v>
      </c>
      <c r="O25" s="100">
        <v>37.82</v>
      </c>
      <c r="P25" s="100">
        <v>52.693333333333335</v>
      </c>
      <c r="Q25" s="100">
        <v>68.323333333333323</v>
      </c>
      <c r="R25" s="100">
        <v>85.11333333333333</v>
      </c>
      <c r="S25" s="100">
        <v>91.55</v>
      </c>
      <c r="T25" s="100">
        <v>98.44</v>
      </c>
      <c r="U25" s="100">
        <v>110.46666666666667</v>
      </c>
      <c r="V25" s="100">
        <v>91.433333333333337</v>
      </c>
      <c r="W25" s="100">
        <v>95.6</v>
      </c>
      <c r="X25" s="100">
        <v>113.35714285714286</v>
      </c>
      <c r="Y25" s="100">
        <v>94.85</v>
      </c>
      <c r="Z25" s="100">
        <v>73.766666666666666</v>
      </c>
      <c r="AA25" s="100">
        <v>58.103448275862071</v>
      </c>
      <c r="AB25" s="100">
        <v>79.310344827586206</v>
      </c>
      <c r="AC25" s="100">
        <v>75.448275862068968</v>
      </c>
      <c r="AD25" s="100">
        <v>83.814285714285717</v>
      </c>
      <c r="AE25" s="100">
        <v>68.039285714285711</v>
      </c>
      <c r="AF25" s="100">
        <v>74.248148148148147</v>
      </c>
      <c r="AG25" s="100">
        <v>100.19655172413792</v>
      </c>
      <c r="AH25" s="100">
        <v>90.217241379310352</v>
      </c>
      <c r="AI25" s="100">
        <v>74.899999999999991</v>
      </c>
      <c r="AJ25" s="100">
        <v>98.110344827586204</v>
      </c>
      <c r="AK25" s="100">
        <v>82.273333333333326</v>
      </c>
      <c r="AL25" s="100">
        <v>120.66000000000001</v>
      </c>
      <c r="AM25" s="100">
        <v>118.68</v>
      </c>
      <c r="AN25" s="100">
        <v>94.468965517241372</v>
      </c>
      <c r="AO25" s="100">
        <v>100.10344827586206</v>
      </c>
      <c r="AP25" s="100">
        <v>63.579310344827583</v>
      </c>
      <c r="AQ25" s="100">
        <v>43.04</v>
      </c>
      <c r="AR25" s="100">
        <v>41.313333333333325</v>
      </c>
      <c r="AS25" s="100">
        <v>28.63</v>
      </c>
      <c r="AT25" s="1"/>
      <c r="AU25" s="1"/>
      <c r="AV25" s="1"/>
      <c r="AW25" s="1"/>
      <c r="AX25" s="1"/>
      <c r="AY25" s="1"/>
      <c r="AZ25" s="1"/>
      <c r="BA25" s="1"/>
      <c r="BB25" s="1"/>
      <c r="BC25" s="1"/>
      <c r="BD25" s="1"/>
      <c r="BE25" s="1"/>
      <c r="BF25" s="1"/>
      <c r="BG25" s="1"/>
      <c r="BH25" s="1"/>
      <c r="BI25" s="1"/>
      <c r="BJ25" s="1"/>
      <c r="BK25" s="1"/>
      <c r="BL25" s="1"/>
      <c r="BM25" s="1"/>
    </row>
    <row r="26" spans="1:65" ht="16.5" customHeight="1" x14ac:dyDescent="0.25">
      <c r="A26" s="96">
        <v>27010890</v>
      </c>
      <c r="B26" s="97" t="s">
        <v>26</v>
      </c>
      <c r="C26" s="97" t="s">
        <v>59</v>
      </c>
      <c r="D26" s="97" t="s">
        <v>58</v>
      </c>
      <c r="E26" s="97" t="s">
        <v>53</v>
      </c>
      <c r="F26" s="97">
        <v>1</v>
      </c>
      <c r="G26" s="97">
        <v>1550</v>
      </c>
      <c r="H26" s="98">
        <v>-75.038361110000011</v>
      </c>
      <c r="I26" s="99">
        <v>6.9589999999999996</v>
      </c>
      <c r="J26" s="100">
        <v>16.144827586206898</v>
      </c>
      <c r="K26" s="100">
        <v>18.803448275862067</v>
      </c>
      <c r="L26" s="100">
        <v>17.146428571428572</v>
      </c>
      <c r="M26" s="100">
        <v>30.827586206896552</v>
      </c>
      <c r="N26" s="100">
        <v>29.53448275862069</v>
      </c>
      <c r="O26" s="100">
        <v>45.185185185185183</v>
      </c>
      <c r="P26" s="100">
        <v>64.327586206896555</v>
      </c>
      <c r="Q26" s="100">
        <v>76.713793103448268</v>
      </c>
      <c r="R26" s="100">
        <v>83.799999999999983</v>
      </c>
      <c r="S26" s="100">
        <v>107.75714285714285</v>
      </c>
      <c r="T26" s="100">
        <v>110.47241379310344</v>
      </c>
      <c r="U26" s="100">
        <v>125.73103448275862</v>
      </c>
      <c r="V26" s="100">
        <v>111.64482758620689</v>
      </c>
      <c r="W26" s="100">
        <v>98.127586206896552</v>
      </c>
      <c r="X26" s="100">
        <v>149.95862068965519</v>
      </c>
      <c r="Y26" s="100">
        <v>113.05862068965517</v>
      </c>
      <c r="Z26" s="100">
        <v>98.903448275862061</v>
      </c>
      <c r="AA26" s="100">
        <v>82.821428571428569</v>
      </c>
      <c r="AB26" s="100">
        <v>95.475862068965526</v>
      </c>
      <c r="AC26" s="100">
        <v>98.537931034482753</v>
      </c>
      <c r="AD26" s="100">
        <v>113.77037037037037</v>
      </c>
      <c r="AE26" s="100">
        <v>86.213793103448268</v>
      </c>
      <c r="AF26" s="100">
        <v>105.58965517241379</v>
      </c>
      <c r="AG26" s="100">
        <v>120.6</v>
      </c>
      <c r="AH26" s="100">
        <v>101.13793103448276</v>
      </c>
      <c r="AI26" s="100">
        <v>103.82413793103449</v>
      </c>
      <c r="AJ26" s="100">
        <v>117.93793103448276</v>
      </c>
      <c r="AK26" s="100">
        <v>105.42857142857143</v>
      </c>
      <c r="AL26" s="100">
        <v>132.41071428571428</v>
      </c>
      <c r="AM26" s="100">
        <v>120.95714285714287</v>
      </c>
      <c r="AN26" s="100">
        <v>109.72592592592592</v>
      </c>
      <c r="AO26" s="100">
        <v>89.396296296296285</v>
      </c>
      <c r="AP26" s="100">
        <v>60.06666666666667</v>
      </c>
      <c r="AQ26" s="100">
        <v>38.688888888888883</v>
      </c>
      <c r="AR26" s="100">
        <v>32.474074074074075</v>
      </c>
      <c r="AS26" s="100">
        <v>32.884615384615387</v>
      </c>
      <c r="AT26" s="1"/>
      <c r="AU26" s="1"/>
      <c r="AV26" s="1"/>
      <c r="AW26" s="1"/>
      <c r="AX26" s="1"/>
      <c r="AY26" s="1"/>
      <c r="AZ26" s="1"/>
      <c r="BA26" s="1"/>
      <c r="BB26" s="1"/>
      <c r="BC26" s="1"/>
      <c r="BD26" s="1"/>
      <c r="BE26" s="1"/>
      <c r="BF26" s="1"/>
      <c r="BG26" s="1"/>
      <c r="BH26" s="1"/>
      <c r="BI26" s="1"/>
      <c r="BJ26" s="1"/>
      <c r="BK26" s="1"/>
      <c r="BL26" s="1"/>
      <c r="BM26" s="1"/>
    </row>
    <row r="27" spans="1:65" ht="16.5" customHeight="1" x14ac:dyDescent="0.25">
      <c r="A27" s="96">
        <v>27010960</v>
      </c>
      <c r="B27" s="97" t="s">
        <v>26</v>
      </c>
      <c r="C27" s="97" t="s">
        <v>60</v>
      </c>
      <c r="D27" s="97" t="s">
        <v>58</v>
      </c>
      <c r="E27" s="97" t="s">
        <v>53</v>
      </c>
      <c r="F27" s="97">
        <v>1</v>
      </c>
      <c r="G27" s="97">
        <v>1100</v>
      </c>
      <c r="H27" s="98">
        <v>-74.902138890000003</v>
      </c>
      <c r="I27" s="99">
        <v>6.89861111</v>
      </c>
      <c r="J27" s="100">
        <v>21.925925925925927</v>
      </c>
      <c r="K27" s="100">
        <v>14.585185185185185</v>
      </c>
      <c r="L27" s="100">
        <v>18.859259259259257</v>
      </c>
      <c r="M27" s="100">
        <v>28.459259259259259</v>
      </c>
      <c r="N27" s="100">
        <v>32.918518518518518</v>
      </c>
      <c r="O27" s="100">
        <v>37.646153846153844</v>
      </c>
      <c r="P27" s="100">
        <v>57.276923076923076</v>
      </c>
      <c r="Q27" s="100">
        <v>70.103846153846149</v>
      </c>
      <c r="R27" s="100">
        <v>58.442307692307693</v>
      </c>
      <c r="S27" s="100">
        <v>96.659259259259272</v>
      </c>
      <c r="T27" s="100">
        <v>103.375</v>
      </c>
      <c r="U27" s="100">
        <v>104.26538461538462</v>
      </c>
      <c r="V27" s="100">
        <v>125.60740740740741</v>
      </c>
      <c r="W27" s="100">
        <v>133.05925925925925</v>
      </c>
      <c r="X27" s="100">
        <v>167.05357142857142</v>
      </c>
      <c r="Y27" s="100">
        <v>164.43571428571428</v>
      </c>
      <c r="Z27" s="100">
        <v>130.87142857142857</v>
      </c>
      <c r="AA27" s="100">
        <v>116.68076923076923</v>
      </c>
      <c r="AB27" s="100">
        <v>143.25</v>
      </c>
      <c r="AC27" s="100">
        <v>135.65714285714287</v>
      </c>
      <c r="AD27" s="100">
        <v>129.8111111111111</v>
      </c>
      <c r="AE27" s="100">
        <v>123.89285714285714</v>
      </c>
      <c r="AF27" s="100">
        <v>116.27857142857142</v>
      </c>
      <c r="AG27" s="100">
        <v>116.3</v>
      </c>
      <c r="AH27" s="100">
        <v>103.37777777777777</v>
      </c>
      <c r="AI27" s="100">
        <v>103.55925925925925</v>
      </c>
      <c r="AJ27" s="100">
        <v>110.45185185185184</v>
      </c>
      <c r="AK27" s="100">
        <v>113.2925925925926</v>
      </c>
      <c r="AL27" s="100">
        <v>102.9851851851852</v>
      </c>
      <c r="AM27" s="100">
        <v>112.16923076923078</v>
      </c>
      <c r="AN27" s="100">
        <v>88.226923076923086</v>
      </c>
      <c r="AO27" s="100">
        <v>76.48888888888888</v>
      </c>
      <c r="AP27" s="100">
        <v>51.732142857142854</v>
      </c>
      <c r="AQ27" s="100">
        <v>44.99285714285714</v>
      </c>
      <c r="AR27" s="100">
        <v>40.714285714285715</v>
      </c>
      <c r="AS27" s="100">
        <v>35.237037037037034</v>
      </c>
      <c r="AT27" s="1"/>
      <c r="AU27" s="1"/>
      <c r="AV27" s="1"/>
      <c r="AW27" s="1"/>
      <c r="AX27" s="1"/>
      <c r="AY27" s="1"/>
      <c r="AZ27" s="1"/>
      <c r="BA27" s="1"/>
      <c r="BB27" s="1"/>
      <c r="BC27" s="1"/>
      <c r="BD27" s="1"/>
      <c r="BE27" s="1"/>
      <c r="BF27" s="1"/>
      <c r="BG27" s="1"/>
      <c r="BH27" s="1"/>
      <c r="BI27" s="1"/>
      <c r="BJ27" s="1"/>
      <c r="BK27" s="1"/>
      <c r="BL27" s="1"/>
      <c r="BM27" s="1"/>
    </row>
    <row r="28" spans="1:65" ht="16.5" customHeight="1" x14ac:dyDescent="0.25">
      <c r="A28" s="96">
        <v>26195020</v>
      </c>
      <c r="B28" s="97" t="s">
        <v>26</v>
      </c>
      <c r="C28" s="97" t="s">
        <v>61</v>
      </c>
      <c r="D28" s="97" t="s">
        <v>62</v>
      </c>
      <c r="E28" s="97" t="s">
        <v>53</v>
      </c>
      <c r="F28" s="97">
        <v>1</v>
      </c>
      <c r="G28" s="97">
        <v>1180</v>
      </c>
      <c r="H28" s="98">
        <v>-75.880222220000007</v>
      </c>
      <c r="I28" s="99">
        <v>5.6909999999999998</v>
      </c>
      <c r="J28" s="100">
        <v>27.7</v>
      </c>
      <c r="K28" s="100">
        <v>22.075862068965513</v>
      </c>
      <c r="L28" s="100">
        <v>30.296296296296298</v>
      </c>
      <c r="M28" s="100">
        <v>31.574999999999999</v>
      </c>
      <c r="N28" s="100">
        <v>36.448148148148142</v>
      </c>
      <c r="O28" s="100">
        <v>37.640000000000008</v>
      </c>
      <c r="P28" s="100">
        <v>49.430769230769229</v>
      </c>
      <c r="Q28" s="100">
        <v>65.446428571428598</v>
      </c>
      <c r="R28" s="100">
        <v>61.731034482758631</v>
      </c>
      <c r="S28" s="100">
        <v>82.33214285714287</v>
      </c>
      <c r="T28" s="100">
        <v>74.903571428571425</v>
      </c>
      <c r="U28" s="100">
        <v>77.513793103448279</v>
      </c>
      <c r="V28" s="100">
        <v>81.23846153846155</v>
      </c>
      <c r="W28" s="100">
        <v>80.746428571428581</v>
      </c>
      <c r="X28" s="100">
        <v>90.055172413793116</v>
      </c>
      <c r="Y28" s="100">
        <v>73.314285714285688</v>
      </c>
      <c r="Z28" s="100">
        <v>59.429629629629623</v>
      </c>
      <c r="AA28" s="100">
        <v>61.544444444444444</v>
      </c>
      <c r="AB28" s="100">
        <v>62.085714285714296</v>
      </c>
      <c r="AC28" s="100">
        <v>68.242857142857133</v>
      </c>
      <c r="AD28" s="100">
        <v>59.571428571428569</v>
      </c>
      <c r="AE28" s="100">
        <v>49.917857142857144</v>
      </c>
      <c r="AF28" s="100">
        <v>59.721428571428575</v>
      </c>
      <c r="AG28" s="100">
        <v>64.085185185185196</v>
      </c>
      <c r="AH28" s="100">
        <v>68.610714285714295</v>
      </c>
      <c r="AI28" s="100">
        <v>70.628571428571433</v>
      </c>
      <c r="AJ28" s="100">
        <v>74.768965517241369</v>
      </c>
      <c r="AK28" s="100">
        <v>62.732142857142868</v>
      </c>
      <c r="AL28" s="100">
        <v>66.75862068965516</v>
      </c>
      <c r="AM28" s="100">
        <v>85.782758620689648</v>
      </c>
      <c r="AN28" s="100">
        <v>66.944827586206912</v>
      </c>
      <c r="AO28" s="100">
        <v>69.981481481481481</v>
      </c>
      <c r="AP28" s="100">
        <v>58.558620689655157</v>
      </c>
      <c r="AQ28" s="100">
        <v>55.7607142857143</v>
      </c>
      <c r="AR28" s="100">
        <v>52.692857142857157</v>
      </c>
      <c r="AS28" s="100">
        <v>31.992307692307694</v>
      </c>
      <c r="AT28" s="1"/>
      <c r="AU28" s="1"/>
      <c r="AV28" s="1"/>
      <c r="AW28" s="1"/>
      <c r="AX28" s="1"/>
      <c r="AY28" s="1"/>
      <c r="AZ28" s="1"/>
      <c r="BA28" s="1"/>
      <c r="BB28" s="1"/>
      <c r="BC28" s="1"/>
      <c r="BD28" s="1"/>
      <c r="BE28" s="1"/>
      <c r="BF28" s="1"/>
      <c r="BG28" s="1"/>
      <c r="BH28" s="1"/>
      <c r="BI28" s="1"/>
      <c r="BJ28" s="1"/>
      <c r="BK28" s="1"/>
      <c r="BL28" s="1"/>
      <c r="BM28" s="1"/>
    </row>
    <row r="29" spans="1:65" ht="16.5" customHeight="1" x14ac:dyDescent="0.25">
      <c r="A29" s="96">
        <v>26190100</v>
      </c>
      <c r="B29" s="97" t="s">
        <v>26</v>
      </c>
      <c r="C29" s="97" t="s">
        <v>63</v>
      </c>
      <c r="D29" s="97" t="s">
        <v>62</v>
      </c>
      <c r="E29" s="97" t="s">
        <v>53</v>
      </c>
      <c r="F29" s="97">
        <v>1</v>
      </c>
      <c r="G29" s="97">
        <v>1250</v>
      </c>
      <c r="H29" s="98">
        <v>-75.900083330000001</v>
      </c>
      <c r="I29" s="99">
        <v>5.5639722200000001</v>
      </c>
      <c r="J29" s="100">
        <v>40.920689655172417</v>
      </c>
      <c r="K29" s="100">
        <v>35.193103448275863</v>
      </c>
      <c r="L29" s="100">
        <v>35.275862068965516</v>
      </c>
      <c r="M29" s="100">
        <v>48.379310344827587</v>
      </c>
      <c r="N29" s="100">
        <v>51.768965517241377</v>
      </c>
      <c r="O29" s="100">
        <v>46.825000000000003</v>
      </c>
      <c r="P29" s="100">
        <v>57.189655172413794</v>
      </c>
      <c r="Q29" s="100">
        <v>63.575862068965513</v>
      </c>
      <c r="R29" s="100">
        <v>69.474999999999994</v>
      </c>
      <c r="S29" s="100">
        <v>80.048275862068948</v>
      </c>
      <c r="T29" s="100">
        <v>95.624137931034497</v>
      </c>
      <c r="U29" s="100">
        <v>84.213793103448282</v>
      </c>
      <c r="V29" s="100">
        <v>91.385714285714315</v>
      </c>
      <c r="W29" s="100">
        <v>87.137931034482762</v>
      </c>
      <c r="X29" s="100">
        <v>93.50344827586207</v>
      </c>
      <c r="Y29" s="100">
        <v>75.527586206896558</v>
      </c>
      <c r="Z29" s="100">
        <v>68.386206896551727</v>
      </c>
      <c r="AA29" s="100">
        <v>63.586206896551722</v>
      </c>
      <c r="AB29" s="100">
        <v>64.034482758620697</v>
      </c>
      <c r="AC29" s="100">
        <v>62.024137931034481</v>
      </c>
      <c r="AD29" s="100">
        <v>69.334482758620695</v>
      </c>
      <c r="AE29" s="100">
        <v>47.868965517241378</v>
      </c>
      <c r="AF29" s="100">
        <v>61.317241379310346</v>
      </c>
      <c r="AG29" s="100">
        <v>74.231034482758631</v>
      </c>
      <c r="AH29" s="100">
        <v>69.493103448275861</v>
      </c>
      <c r="AI29" s="100">
        <v>72.532142857142858</v>
      </c>
      <c r="AJ29" s="100">
        <v>70.189285714285703</v>
      </c>
      <c r="AK29" s="100">
        <v>76.58620689655173</v>
      </c>
      <c r="AL29" s="100">
        <v>81.751724137931063</v>
      </c>
      <c r="AM29" s="100">
        <v>92.510344827586209</v>
      </c>
      <c r="AN29" s="100">
        <v>74.900000000000006</v>
      </c>
      <c r="AO29" s="100">
        <v>74.462068965517247</v>
      </c>
      <c r="AP29" s="100">
        <v>68.782758620689663</v>
      </c>
      <c r="AQ29" s="100">
        <v>62.810344827586206</v>
      </c>
      <c r="AR29" s="100">
        <v>64.540000000000006</v>
      </c>
      <c r="AS29" s="100">
        <v>37.963333333333338</v>
      </c>
      <c r="AT29" s="1"/>
      <c r="AU29" s="1"/>
      <c r="AV29" s="1"/>
      <c r="AW29" s="1"/>
      <c r="AX29" s="1"/>
      <c r="AY29" s="1"/>
      <c r="AZ29" s="1"/>
      <c r="BA29" s="1"/>
      <c r="BB29" s="1"/>
      <c r="BC29" s="1"/>
      <c r="BD29" s="1"/>
      <c r="BE29" s="1"/>
      <c r="BF29" s="1"/>
      <c r="BG29" s="1"/>
      <c r="BH29" s="1"/>
      <c r="BI29" s="1"/>
      <c r="BJ29" s="1"/>
      <c r="BK29" s="1"/>
      <c r="BL29" s="1"/>
      <c r="BM29" s="1"/>
    </row>
    <row r="30" spans="1:65" ht="16.5" customHeight="1" x14ac:dyDescent="0.25">
      <c r="A30" s="96">
        <v>27020210</v>
      </c>
      <c r="B30" s="97" t="s">
        <v>26</v>
      </c>
      <c r="C30" s="97" t="s">
        <v>64</v>
      </c>
      <c r="D30" s="97" t="s">
        <v>64</v>
      </c>
      <c r="E30" s="97" t="s">
        <v>53</v>
      </c>
      <c r="F30" s="97">
        <v>1</v>
      </c>
      <c r="G30" s="97">
        <v>1650</v>
      </c>
      <c r="H30" s="98">
        <v>-75.332472220000014</v>
      </c>
      <c r="I30" s="99">
        <v>6.8830555599999999</v>
      </c>
      <c r="J30" s="100">
        <v>16.333333333333332</v>
      </c>
      <c r="K30" s="100">
        <v>18.3</v>
      </c>
      <c r="L30" s="100">
        <v>14.326666666666666</v>
      </c>
      <c r="M30" s="100">
        <v>31</v>
      </c>
      <c r="N30" s="100">
        <v>22.6</v>
      </c>
      <c r="O30" s="100">
        <v>34.200000000000003</v>
      </c>
      <c r="P30" s="100">
        <v>48.689655172413794</v>
      </c>
      <c r="Q30" s="100">
        <v>35.666666666666664</v>
      </c>
      <c r="R30" s="100">
        <v>56.43333333333333</v>
      </c>
      <c r="S30" s="100">
        <v>60.443333333333335</v>
      </c>
      <c r="T30" s="100">
        <v>90.6</v>
      </c>
      <c r="U30" s="100">
        <v>97.7</v>
      </c>
      <c r="V30" s="100">
        <v>137.26666666666668</v>
      </c>
      <c r="W30" s="100">
        <v>137.73333333333332</v>
      </c>
      <c r="X30" s="100">
        <v>149.77666666666667</v>
      </c>
      <c r="Y30" s="100">
        <v>150.04666666666665</v>
      </c>
      <c r="Z30" s="100">
        <v>123.11</v>
      </c>
      <c r="AA30" s="100">
        <v>108.31666666666666</v>
      </c>
      <c r="AB30" s="100">
        <v>95.033333333333331</v>
      </c>
      <c r="AC30" s="100">
        <v>115.16666666666667</v>
      </c>
      <c r="AD30" s="100">
        <v>125.51724137931035</v>
      </c>
      <c r="AE30" s="100">
        <v>102.5</v>
      </c>
      <c r="AF30" s="100">
        <v>102.92333333333333</v>
      </c>
      <c r="AG30" s="100">
        <v>131.13333333333333</v>
      </c>
      <c r="AH30" s="100">
        <v>113.6</v>
      </c>
      <c r="AI30" s="100">
        <v>97.2</v>
      </c>
      <c r="AJ30" s="100">
        <v>99.5</v>
      </c>
      <c r="AK30" s="100">
        <v>92.4</v>
      </c>
      <c r="AL30" s="100">
        <v>101.23333333333333</v>
      </c>
      <c r="AM30" s="100">
        <v>92.7</v>
      </c>
      <c r="AN30" s="100">
        <v>84.593333333333334</v>
      </c>
      <c r="AO30" s="100">
        <v>82.666666666666671</v>
      </c>
      <c r="AP30" s="100">
        <v>61.833333333333336</v>
      </c>
      <c r="AQ30" s="100">
        <v>40.06666666666667</v>
      </c>
      <c r="AR30" s="100">
        <v>33.275862068965516</v>
      </c>
      <c r="AS30" s="100">
        <v>20.133333333333333</v>
      </c>
      <c r="AT30" s="1"/>
      <c r="AU30" s="1"/>
      <c r="AV30" s="1"/>
      <c r="AW30" s="1"/>
      <c r="AX30" s="1"/>
      <c r="AY30" s="1"/>
      <c r="AZ30" s="1"/>
      <c r="BA30" s="1"/>
      <c r="BB30" s="1"/>
      <c r="BC30" s="1"/>
      <c r="BD30" s="1"/>
      <c r="BE30" s="1"/>
      <c r="BF30" s="1"/>
      <c r="BG30" s="1"/>
      <c r="BH30" s="1"/>
      <c r="BI30" s="1"/>
      <c r="BJ30" s="1"/>
      <c r="BK30" s="1"/>
      <c r="BL30" s="1"/>
      <c r="BM30" s="1"/>
    </row>
    <row r="31" spans="1:65" ht="16.5" customHeight="1" x14ac:dyDescent="0.25">
      <c r="A31" s="96">
        <v>27025030</v>
      </c>
      <c r="B31" s="97" t="s">
        <v>56</v>
      </c>
      <c r="C31" s="97" t="s">
        <v>65</v>
      </c>
      <c r="D31" s="97" t="s">
        <v>65</v>
      </c>
      <c r="E31" s="97" t="s">
        <v>53</v>
      </c>
      <c r="F31" s="97">
        <v>1</v>
      </c>
      <c r="G31" s="97">
        <v>1601</v>
      </c>
      <c r="H31" s="98">
        <v>-75.15052777999999</v>
      </c>
      <c r="I31" s="99">
        <v>7.0719166700000002</v>
      </c>
      <c r="J31" s="100">
        <v>21.657142857142855</v>
      </c>
      <c r="K31" s="100">
        <v>15.107999999999997</v>
      </c>
      <c r="L31" s="100">
        <v>22.533333333333331</v>
      </c>
      <c r="M31" s="100">
        <v>30.967857142857149</v>
      </c>
      <c r="N31" s="100">
        <v>31.175000000000004</v>
      </c>
      <c r="O31" s="100">
        <v>38.810714285714297</v>
      </c>
      <c r="P31" s="100">
        <v>53.229629629629642</v>
      </c>
      <c r="Q31" s="100">
        <v>46.300000000000004</v>
      </c>
      <c r="R31" s="100">
        <v>69.629629629629633</v>
      </c>
      <c r="S31" s="100">
        <v>75.833333333333329</v>
      </c>
      <c r="T31" s="100">
        <v>85.111111111111128</v>
      </c>
      <c r="U31" s="100">
        <v>103.24814814814815</v>
      </c>
      <c r="V31" s="100">
        <v>104.87857142857142</v>
      </c>
      <c r="W31" s="100">
        <v>107.50384615384615</v>
      </c>
      <c r="X31" s="100">
        <v>129.23448275862069</v>
      </c>
      <c r="Y31" s="100">
        <v>102.14814814814815</v>
      </c>
      <c r="Z31" s="100">
        <v>106.82222222222224</v>
      </c>
      <c r="AA31" s="100">
        <v>100.52142857142857</v>
      </c>
      <c r="AB31" s="100">
        <v>95.714285714285694</v>
      </c>
      <c r="AC31" s="100">
        <v>105.70370370370372</v>
      </c>
      <c r="AD31" s="100">
        <v>110.50370370370371</v>
      </c>
      <c r="AE31" s="100">
        <v>99.32</v>
      </c>
      <c r="AF31" s="100">
        <v>108.05555555555556</v>
      </c>
      <c r="AG31" s="100">
        <v>103.72222222222223</v>
      </c>
      <c r="AH31" s="100">
        <v>100.83333333333331</v>
      </c>
      <c r="AI31" s="100">
        <v>98.282758620689648</v>
      </c>
      <c r="AJ31" s="100">
        <v>109.51428571428571</v>
      </c>
      <c r="AK31" s="100">
        <v>90.402872644151941</v>
      </c>
      <c r="AL31" s="100">
        <v>113.09310344827587</v>
      </c>
      <c r="AM31" s="100">
        <v>109.52838576390189</v>
      </c>
      <c r="AN31" s="100">
        <v>99.818518518518516</v>
      </c>
      <c r="AO31" s="100">
        <v>81.239285714285728</v>
      </c>
      <c r="AP31" s="100">
        <v>59.762962962962966</v>
      </c>
      <c r="AQ31" s="100">
        <v>49.029629629629625</v>
      </c>
      <c r="AR31" s="100">
        <v>39.932142857142857</v>
      </c>
      <c r="AS31" s="100">
        <v>35.134615384615387</v>
      </c>
      <c r="AT31" s="1" t="s">
        <v>1888</v>
      </c>
      <c r="AU31" s="1"/>
      <c r="AV31" s="1"/>
      <c r="AW31" s="1"/>
      <c r="AX31" s="1"/>
      <c r="AY31" s="1"/>
      <c r="AZ31" s="1"/>
      <c r="BA31" s="1"/>
      <c r="BB31" s="1"/>
      <c r="BC31" s="1"/>
      <c r="BD31" s="1"/>
      <c r="BE31" s="1"/>
      <c r="BF31" s="1"/>
      <c r="BG31" s="1"/>
      <c r="BH31" s="1"/>
      <c r="BI31" s="1"/>
      <c r="BJ31" s="1"/>
      <c r="BK31" s="1"/>
      <c r="BL31" s="1"/>
      <c r="BM31" s="1"/>
    </row>
    <row r="32" spans="1:65" ht="16.5" customHeight="1" x14ac:dyDescent="0.25">
      <c r="A32" s="96">
        <v>27020170</v>
      </c>
      <c r="B32" s="97" t="s">
        <v>26</v>
      </c>
      <c r="C32" s="97" t="s">
        <v>66</v>
      </c>
      <c r="D32" s="97" t="s">
        <v>65</v>
      </c>
      <c r="E32" s="97" t="s">
        <v>53</v>
      </c>
      <c r="F32" s="97">
        <v>1</v>
      </c>
      <c r="G32" s="97">
        <v>950</v>
      </c>
      <c r="H32" s="98">
        <v>-75.079777780000001</v>
      </c>
      <c r="I32" s="99">
        <v>7.1471944399999998</v>
      </c>
      <c r="J32" s="100">
        <v>34.268965517241384</v>
      </c>
      <c r="K32" s="100">
        <v>23.137931034482758</v>
      </c>
      <c r="L32" s="100">
        <v>32.713793103448275</v>
      </c>
      <c r="M32" s="100">
        <v>51.96551724137931</v>
      </c>
      <c r="N32" s="100">
        <v>35.658620689655166</v>
      </c>
      <c r="O32" s="100">
        <v>54.121428571428574</v>
      </c>
      <c r="P32" s="100">
        <v>92.414285714285725</v>
      </c>
      <c r="Q32" s="100">
        <v>92.441379310344828</v>
      </c>
      <c r="R32" s="100">
        <v>134.16896551724139</v>
      </c>
      <c r="S32" s="100">
        <v>104.9</v>
      </c>
      <c r="T32" s="100">
        <v>149.52068965517242</v>
      </c>
      <c r="U32" s="100">
        <v>140.41034482758619</v>
      </c>
      <c r="V32" s="100">
        <v>145.78571428571428</v>
      </c>
      <c r="W32" s="100">
        <v>176.15357142857147</v>
      </c>
      <c r="X32" s="100">
        <v>191.28888888888886</v>
      </c>
      <c r="Y32" s="100">
        <v>165.6321428571429</v>
      </c>
      <c r="Z32" s="100">
        <v>136.28214285714287</v>
      </c>
      <c r="AA32" s="100">
        <v>140.04642857142858</v>
      </c>
      <c r="AB32" s="100">
        <v>125.95517241379309</v>
      </c>
      <c r="AC32" s="100">
        <v>126.80666666666666</v>
      </c>
      <c r="AD32" s="100">
        <v>164.09285714285713</v>
      </c>
      <c r="AE32" s="100">
        <v>155.26551724137931</v>
      </c>
      <c r="AF32" s="100">
        <v>171.8</v>
      </c>
      <c r="AG32" s="100">
        <v>162.9</v>
      </c>
      <c r="AH32" s="100">
        <v>147.23928571428573</v>
      </c>
      <c r="AI32" s="100">
        <v>159.76896551724138</v>
      </c>
      <c r="AJ32" s="100">
        <v>181.70344827586209</v>
      </c>
      <c r="AK32" s="100">
        <v>159.03333333333333</v>
      </c>
      <c r="AL32" s="100">
        <v>180.43333333333334</v>
      </c>
      <c r="AM32" s="100">
        <v>167.84666666666669</v>
      </c>
      <c r="AN32" s="100">
        <v>132.27500000000001</v>
      </c>
      <c r="AO32" s="100">
        <v>134.50740740740741</v>
      </c>
      <c r="AP32" s="100">
        <v>96.746428571428581</v>
      </c>
      <c r="AQ32" s="100">
        <v>87.807142857142864</v>
      </c>
      <c r="AR32" s="100">
        <v>59.096428571428575</v>
      </c>
      <c r="AS32" s="100">
        <v>44.524999999999999</v>
      </c>
      <c r="AT32" s="1"/>
      <c r="AU32" s="1"/>
      <c r="AV32" s="1"/>
      <c r="AW32" s="1"/>
      <c r="AX32" s="1"/>
      <c r="AY32" s="1"/>
      <c r="AZ32" s="1"/>
      <c r="BA32" s="1"/>
      <c r="BB32" s="1"/>
      <c r="BC32" s="1"/>
      <c r="BD32" s="1"/>
      <c r="BE32" s="1"/>
      <c r="BF32" s="1"/>
      <c r="BG32" s="1"/>
      <c r="BH32" s="1"/>
      <c r="BI32" s="1"/>
      <c r="BJ32" s="1"/>
      <c r="BK32" s="1"/>
      <c r="BL32" s="1"/>
      <c r="BM32" s="1"/>
    </row>
    <row r="33" spans="1:65" ht="16.5" customHeight="1" x14ac:dyDescent="0.25">
      <c r="A33" s="96">
        <v>26210090</v>
      </c>
      <c r="B33" s="97" t="s">
        <v>26</v>
      </c>
      <c r="C33" s="97" t="s">
        <v>67</v>
      </c>
      <c r="D33" s="97" t="s">
        <v>68</v>
      </c>
      <c r="E33" s="97" t="s">
        <v>53</v>
      </c>
      <c r="F33" s="97">
        <v>1</v>
      </c>
      <c r="G33" s="97">
        <v>550</v>
      </c>
      <c r="H33" s="98">
        <v>-75.859250000000003</v>
      </c>
      <c r="I33" s="99">
        <v>6.3031388899999996</v>
      </c>
      <c r="J33" s="100">
        <v>21.2</v>
      </c>
      <c r="K33" s="100">
        <v>14.366666666666667</v>
      </c>
      <c r="L33" s="100">
        <v>9.7666666666666675</v>
      </c>
      <c r="M33" s="100">
        <v>15.133333333333333</v>
      </c>
      <c r="N33" s="100">
        <v>21.566666666666666</v>
      </c>
      <c r="O33" s="100">
        <v>21.4</v>
      </c>
      <c r="P33" s="100">
        <v>22.1</v>
      </c>
      <c r="Q33" s="100">
        <v>32.200000000000003</v>
      </c>
      <c r="R33" s="100">
        <v>37.793103448275865</v>
      </c>
      <c r="S33" s="100">
        <v>52.366666666666667</v>
      </c>
      <c r="T33" s="100">
        <v>45.766666666666666</v>
      </c>
      <c r="U33" s="100">
        <v>62.5</v>
      </c>
      <c r="V33" s="100">
        <v>61.7</v>
      </c>
      <c r="W33" s="100">
        <v>69.63333333333334</v>
      </c>
      <c r="X33" s="100">
        <v>76.533333333333331</v>
      </c>
      <c r="Y33" s="100">
        <v>63.133333333333333</v>
      </c>
      <c r="Z33" s="100">
        <v>54.9</v>
      </c>
      <c r="AA33" s="100">
        <v>56.3</v>
      </c>
      <c r="AB33" s="100">
        <v>57.166666666666664</v>
      </c>
      <c r="AC33" s="100">
        <v>41.666666666666664</v>
      </c>
      <c r="AD33" s="100">
        <v>48.4</v>
      </c>
      <c r="AE33" s="100">
        <v>48.931034482758619</v>
      </c>
      <c r="AF33" s="100">
        <v>51.43333333333333</v>
      </c>
      <c r="AG33" s="100">
        <v>50.689655172413794</v>
      </c>
      <c r="AH33" s="100">
        <v>48.43333333333333</v>
      </c>
      <c r="AI33" s="100">
        <v>54.366666666666667</v>
      </c>
      <c r="AJ33" s="100">
        <v>54.833333333333336</v>
      </c>
      <c r="AK33" s="100">
        <v>55.133333333333333</v>
      </c>
      <c r="AL33" s="100">
        <v>64.033333333333331</v>
      </c>
      <c r="AM33" s="100">
        <v>74.482758620689651</v>
      </c>
      <c r="AN33" s="100">
        <v>50.466666666666669</v>
      </c>
      <c r="AO33" s="100">
        <v>62.866666666666667</v>
      </c>
      <c r="AP33" s="100">
        <v>48.333333333333336</v>
      </c>
      <c r="AQ33" s="100">
        <v>36.200000000000003</v>
      </c>
      <c r="AR33" s="100">
        <v>28.9</v>
      </c>
      <c r="AS33" s="100">
        <v>17.566666666666666</v>
      </c>
      <c r="AT33" s="1"/>
      <c r="AU33" s="1"/>
      <c r="AV33" s="1"/>
      <c r="AW33" s="1"/>
      <c r="AX33" s="1"/>
      <c r="AY33" s="1"/>
      <c r="AZ33" s="1"/>
      <c r="BA33" s="1"/>
      <c r="BB33" s="1"/>
      <c r="BC33" s="1"/>
      <c r="BD33" s="1"/>
      <c r="BE33" s="1"/>
      <c r="BF33" s="1"/>
      <c r="BG33" s="1"/>
      <c r="BH33" s="1"/>
      <c r="BI33" s="1"/>
      <c r="BJ33" s="1"/>
      <c r="BK33" s="1"/>
      <c r="BL33" s="1"/>
      <c r="BM33" s="1"/>
    </row>
    <row r="34" spans="1:65" ht="16.5" customHeight="1" x14ac:dyDescent="0.25">
      <c r="A34" s="96">
        <v>12010070</v>
      </c>
      <c r="B34" s="97" t="s">
        <v>26</v>
      </c>
      <c r="C34" s="97" t="s">
        <v>69</v>
      </c>
      <c r="D34" s="97" t="s">
        <v>70</v>
      </c>
      <c r="E34" s="97" t="s">
        <v>53</v>
      </c>
      <c r="F34" s="97">
        <v>1</v>
      </c>
      <c r="G34" s="97">
        <v>18</v>
      </c>
      <c r="H34" s="98">
        <v>-76.647777779999998</v>
      </c>
      <c r="I34" s="99">
        <v>7.8844444400000002</v>
      </c>
      <c r="J34" s="100">
        <v>47.386666666666656</v>
      </c>
      <c r="K34" s="100">
        <v>32.08</v>
      </c>
      <c r="L34" s="100">
        <v>14.346666666666668</v>
      </c>
      <c r="M34" s="100">
        <v>15.953333333333335</v>
      </c>
      <c r="N34" s="100">
        <v>25.176666666666669</v>
      </c>
      <c r="O34" s="100">
        <v>15.733333333333336</v>
      </c>
      <c r="P34" s="100">
        <v>26.203333333333333</v>
      </c>
      <c r="Q34" s="100">
        <v>30.310000000000002</v>
      </c>
      <c r="R34" s="100">
        <v>59.407142857142851</v>
      </c>
      <c r="S34" s="100">
        <v>62.500000000000007</v>
      </c>
      <c r="T34" s="100">
        <v>74.648275862068971</v>
      </c>
      <c r="U34" s="100">
        <v>84.317241379310332</v>
      </c>
      <c r="V34" s="100">
        <v>108.47857142857144</v>
      </c>
      <c r="W34" s="100">
        <v>128.6</v>
      </c>
      <c r="X34" s="100">
        <v>95.772413793103453</v>
      </c>
      <c r="Y34" s="100">
        <v>73.623333333333363</v>
      </c>
      <c r="Z34" s="100">
        <v>94.92</v>
      </c>
      <c r="AA34" s="100">
        <v>83.743333333333325</v>
      </c>
      <c r="AB34" s="100">
        <v>81.760000000000005</v>
      </c>
      <c r="AC34" s="100">
        <v>97.256666666666675</v>
      </c>
      <c r="AD34" s="100">
        <v>73.451851851851856</v>
      </c>
      <c r="AE34" s="100">
        <v>79.656666666666666</v>
      </c>
      <c r="AF34" s="100">
        <v>80.506666666666661</v>
      </c>
      <c r="AG34" s="100">
        <v>92.096428571428547</v>
      </c>
      <c r="AH34" s="100">
        <v>84.076666666666668</v>
      </c>
      <c r="AI34" s="100">
        <v>111.04482758620689</v>
      </c>
      <c r="AJ34" s="100">
        <v>82.034482758620683</v>
      </c>
      <c r="AK34" s="100">
        <v>85.768965517241384</v>
      </c>
      <c r="AL34" s="100">
        <v>68.968965517241386</v>
      </c>
      <c r="AM34" s="100">
        <v>109.51724137931032</v>
      </c>
      <c r="AN34" s="100">
        <v>78.903333333333336</v>
      </c>
      <c r="AO34" s="100">
        <v>93.01666666666668</v>
      </c>
      <c r="AP34" s="100">
        <v>82.6</v>
      </c>
      <c r="AQ34" s="100">
        <v>97.883333333333312</v>
      </c>
      <c r="AR34" s="100">
        <v>74.99655172413793</v>
      </c>
      <c r="AS34" s="100">
        <v>48.11666666666666</v>
      </c>
      <c r="AT34" s="1"/>
      <c r="AU34" s="1"/>
      <c r="AV34" s="1"/>
      <c r="AW34" s="1"/>
      <c r="AX34" s="1"/>
      <c r="AY34" s="1"/>
      <c r="AZ34" s="1"/>
      <c r="BA34" s="1"/>
      <c r="BB34" s="1"/>
      <c r="BC34" s="1"/>
      <c r="BD34" s="1"/>
      <c r="BE34" s="1"/>
      <c r="BF34" s="1"/>
      <c r="BG34" s="1"/>
      <c r="BH34" s="1"/>
      <c r="BI34" s="1"/>
      <c r="BJ34" s="1"/>
      <c r="BK34" s="1"/>
      <c r="BL34" s="1"/>
      <c r="BM34" s="1"/>
    </row>
    <row r="35" spans="1:65" ht="16.5" customHeight="1" x14ac:dyDescent="0.25">
      <c r="A35" s="96">
        <v>12010060</v>
      </c>
      <c r="B35" s="97" t="s">
        <v>26</v>
      </c>
      <c r="C35" s="97" t="s">
        <v>71</v>
      </c>
      <c r="D35" s="97" t="s">
        <v>70</v>
      </c>
      <c r="E35" s="97" t="s">
        <v>53</v>
      </c>
      <c r="F35" s="97">
        <v>1</v>
      </c>
      <c r="G35" s="97">
        <v>10</v>
      </c>
      <c r="H35" s="98">
        <v>-76.689166669999992</v>
      </c>
      <c r="I35" s="99">
        <v>7.8630555599999994</v>
      </c>
      <c r="J35" s="100">
        <v>56.351851851851855</v>
      </c>
      <c r="K35" s="100">
        <v>39.858620689655176</v>
      </c>
      <c r="L35" s="100">
        <v>20.588461538461537</v>
      </c>
      <c r="M35" s="100">
        <v>16.010344827586209</v>
      </c>
      <c r="N35" s="100">
        <v>29.267857142857142</v>
      </c>
      <c r="O35" s="100">
        <v>26.446666666666665</v>
      </c>
      <c r="P35" s="100">
        <v>31.837931034482757</v>
      </c>
      <c r="Q35" s="100">
        <v>36.333333333333336</v>
      </c>
      <c r="R35" s="100">
        <v>58.9</v>
      </c>
      <c r="S35" s="100">
        <v>72.638621097140842</v>
      </c>
      <c r="T35" s="100">
        <v>81.57857142857145</v>
      </c>
      <c r="U35" s="100">
        <v>97.899498451232915</v>
      </c>
      <c r="V35" s="100">
        <v>115.22592592592592</v>
      </c>
      <c r="W35" s="100">
        <v>120.19642857142856</v>
      </c>
      <c r="X35" s="100">
        <v>91.644444444444446</v>
      </c>
      <c r="Y35" s="100">
        <v>89.557966208457955</v>
      </c>
      <c r="Z35" s="100">
        <v>82.38</v>
      </c>
      <c r="AA35" s="100">
        <v>78.988827679634099</v>
      </c>
      <c r="AB35" s="100">
        <v>82.057396517533505</v>
      </c>
      <c r="AC35" s="100">
        <v>107.13567587280001</v>
      </c>
      <c r="AD35" s="100">
        <v>98.579466702387904</v>
      </c>
      <c r="AE35" s="100">
        <v>83.525000000000006</v>
      </c>
      <c r="AF35" s="100">
        <v>71.262500000000003</v>
      </c>
      <c r="AG35" s="100">
        <v>93.260777777777761</v>
      </c>
      <c r="AH35" s="100">
        <v>86.038461538461533</v>
      </c>
      <c r="AI35" s="100">
        <v>101.964</v>
      </c>
      <c r="AJ35" s="100">
        <v>91.614587167593157</v>
      </c>
      <c r="AK35" s="100">
        <v>97.492857142857147</v>
      </c>
      <c r="AL35" s="100">
        <v>76.592592592592595</v>
      </c>
      <c r="AM35" s="100">
        <v>97.85599999999998</v>
      </c>
      <c r="AN35" s="100">
        <v>90.25555555555556</v>
      </c>
      <c r="AO35" s="100">
        <v>102.78699935766366</v>
      </c>
      <c r="AP35" s="100">
        <v>91.196296296296325</v>
      </c>
      <c r="AQ35" s="100">
        <v>73.076923076923066</v>
      </c>
      <c r="AR35" s="100">
        <v>106.14074074074072</v>
      </c>
      <c r="AS35" s="100">
        <v>46.32692307692308</v>
      </c>
      <c r="AT35" s="1" t="s">
        <v>1888</v>
      </c>
      <c r="AU35" s="1"/>
      <c r="AV35" s="1"/>
      <c r="AW35" s="1"/>
      <c r="AX35" s="1"/>
      <c r="AY35" s="1"/>
      <c r="AZ35" s="1"/>
      <c r="BA35" s="1"/>
      <c r="BB35" s="1"/>
      <c r="BC35" s="1"/>
      <c r="BD35" s="1"/>
      <c r="BE35" s="1"/>
      <c r="BF35" s="1"/>
      <c r="BG35" s="1"/>
      <c r="BH35" s="1"/>
      <c r="BI35" s="1"/>
      <c r="BJ35" s="1"/>
      <c r="BK35" s="1"/>
      <c r="BL35" s="1"/>
      <c r="BM35" s="1"/>
    </row>
    <row r="36" spans="1:65" ht="16.5" customHeight="1" x14ac:dyDescent="0.25">
      <c r="A36" s="96">
        <v>12015020</v>
      </c>
      <c r="B36" s="97" t="s">
        <v>72</v>
      </c>
      <c r="C36" s="97" t="s">
        <v>73</v>
      </c>
      <c r="D36" s="97" t="s">
        <v>70</v>
      </c>
      <c r="E36" s="97" t="s">
        <v>53</v>
      </c>
      <c r="F36" s="97">
        <v>1</v>
      </c>
      <c r="G36" s="97">
        <v>43</v>
      </c>
      <c r="H36" s="98">
        <v>-76.65133333</v>
      </c>
      <c r="I36" s="99">
        <v>7.8259166699999998</v>
      </c>
      <c r="J36" s="100">
        <v>44.648275862068971</v>
      </c>
      <c r="K36" s="100">
        <v>33.103333333333332</v>
      </c>
      <c r="L36" s="100">
        <v>20.76071428571429</v>
      </c>
      <c r="M36" s="100">
        <v>16.089655172413796</v>
      </c>
      <c r="N36" s="100">
        <v>25.031034482758621</v>
      </c>
      <c r="O36" s="100">
        <v>18.160714285714285</v>
      </c>
      <c r="P36" s="100">
        <v>22.293333333333333</v>
      </c>
      <c r="Q36" s="100">
        <v>25.606666666666673</v>
      </c>
      <c r="R36" s="100">
        <v>62.544827586206885</v>
      </c>
      <c r="S36" s="100">
        <v>68.071428571428584</v>
      </c>
      <c r="T36" s="100">
        <v>78.953333333333333</v>
      </c>
      <c r="U36" s="100">
        <v>122.40357142857145</v>
      </c>
      <c r="V36" s="100">
        <v>109.36428571428571</v>
      </c>
      <c r="W36" s="100">
        <v>113.74583333333329</v>
      </c>
      <c r="X36" s="100">
        <v>115.94444444444444</v>
      </c>
      <c r="Y36" s="100">
        <v>83.492857142857147</v>
      </c>
      <c r="Z36" s="100">
        <v>96.64</v>
      </c>
      <c r="AA36" s="100">
        <v>83.189285714285703</v>
      </c>
      <c r="AB36" s="100">
        <v>83.54285714285713</v>
      </c>
      <c r="AC36" s="100">
        <v>91.582758620689674</v>
      </c>
      <c r="AD36" s="100">
        <v>79.873333333333349</v>
      </c>
      <c r="AE36" s="100">
        <v>81.869999999999976</v>
      </c>
      <c r="AF36" s="100">
        <v>72.519999999999982</v>
      </c>
      <c r="AG36" s="100">
        <v>99.071428571428598</v>
      </c>
      <c r="AH36" s="100">
        <v>100.52000000000002</v>
      </c>
      <c r="AI36" s="100">
        <v>110.34333333333332</v>
      </c>
      <c r="AJ36" s="100">
        <v>108.35000000000001</v>
      </c>
      <c r="AK36" s="100">
        <v>94.29</v>
      </c>
      <c r="AL36" s="100">
        <v>77.737037037037041</v>
      </c>
      <c r="AM36" s="100">
        <v>103.03571428571429</v>
      </c>
      <c r="AN36" s="100">
        <v>90.446666666666644</v>
      </c>
      <c r="AO36" s="100">
        <v>110.62413793103448</v>
      </c>
      <c r="AP36" s="100">
        <v>94.085714285714289</v>
      </c>
      <c r="AQ36" s="100">
        <v>90.213333333333324</v>
      </c>
      <c r="AR36" s="100">
        <v>92.074999999999974</v>
      </c>
      <c r="AS36" s="100">
        <v>52.959259259259248</v>
      </c>
      <c r="AT36" s="1" t="s">
        <v>1888</v>
      </c>
      <c r="AU36" s="1"/>
      <c r="AV36" s="1"/>
      <c r="AW36" s="1"/>
      <c r="AX36" s="1"/>
      <c r="AY36" s="1"/>
      <c r="AZ36" s="1"/>
      <c r="BA36" s="1"/>
      <c r="BB36" s="1"/>
      <c r="BC36" s="1"/>
      <c r="BD36" s="1"/>
      <c r="BE36" s="1"/>
      <c r="BF36" s="1"/>
      <c r="BG36" s="1"/>
      <c r="BH36" s="1"/>
      <c r="BI36" s="1"/>
      <c r="BJ36" s="1"/>
      <c r="BK36" s="1"/>
      <c r="BL36" s="1"/>
      <c r="BM36" s="1"/>
    </row>
    <row r="37" spans="1:65" ht="16.5" customHeight="1" x14ac:dyDescent="0.25">
      <c r="A37" s="96">
        <v>12030020</v>
      </c>
      <c r="B37" s="97" t="s">
        <v>26</v>
      </c>
      <c r="C37" s="97" t="s">
        <v>74</v>
      </c>
      <c r="D37" s="97" t="s">
        <v>75</v>
      </c>
      <c r="E37" s="97" t="s">
        <v>53</v>
      </c>
      <c r="F37" s="97">
        <v>2</v>
      </c>
      <c r="G37" s="97">
        <v>50</v>
      </c>
      <c r="H37" s="98">
        <v>-76.38</v>
      </c>
      <c r="I37" s="99">
        <v>8.6199999999999992</v>
      </c>
      <c r="J37" s="100">
        <v>12.810344827586206</v>
      </c>
      <c r="K37" s="100">
        <v>5.727586206896552</v>
      </c>
      <c r="L37" s="100">
        <v>3.55</v>
      </c>
      <c r="M37" s="100">
        <v>6.0413793103448272</v>
      </c>
      <c r="N37" s="100">
        <v>2.2413793103448274</v>
      </c>
      <c r="O37" s="100">
        <v>2.1758620689655173</v>
      </c>
      <c r="P37" s="100">
        <v>16.827586206896552</v>
      </c>
      <c r="Q37" s="100">
        <v>15.379310344827585</v>
      </c>
      <c r="R37" s="100">
        <v>25.631034482758619</v>
      </c>
      <c r="S37" s="100">
        <v>24.278571428571428</v>
      </c>
      <c r="T37" s="100">
        <v>55.353571428571435</v>
      </c>
      <c r="U37" s="100">
        <v>57.599999999999994</v>
      </c>
      <c r="V37" s="100">
        <v>65.906896551724131</v>
      </c>
      <c r="W37" s="100">
        <v>57.07586206896552</v>
      </c>
      <c r="X37" s="100">
        <v>82.024137931034474</v>
      </c>
      <c r="Y37" s="100">
        <v>49.693103448275863</v>
      </c>
      <c r="Z37" s="100">
        <v>53.396551724137936</v>
      </c>
      <c r="AA37" s="100">
        <v>47.220689655172407</v>
      </c>
      <c r="AB37" s="100">
        <v>52.872413793103448</v>
      </c>
      <c r="AC37" s="100">
        <v>43.003448275862063</v>
      </c>
      <c r="AD37" s="100">
        <v>55.282758620689656</v>
      </c>
      <c r="AE37" s="100">
        <v>53.735714285714288</v>
      </c>
      <c r="AF37" s="100">
        <v>45.75714285714286</v>
      </c>
      <c r="AG37" s="100">
        <v>54</v>
      </c>
      <c r="AH37" s="100">
        <v>50.996296296296293</v>
      </c>
      <c r="AI37" s="100">
        <v>63.229629629629621</v>
      </c>
      <c r="AJ37" s="100">
        <v>50.582142857142856</v>
      </c>
      <c r="AK37" s="100">
        <v>47.050000000000004</v>
      </c>
      <c r="AL37" s="100">
        <v>45.596428571428582</v>
      </c>
      <c r="AM37" s="100">
        <v>41.085714285714289</v>
      </c>
      <c r="AN37" s="100">
        <v>52.599999999999994</v>
      </c>
      <c r="AO37" s="100">
        <v>41.818518518518523</v>
      </c>
      <c r="AP37" s="100">
        <v>29.315384615384612</v>
      </c>
      <c r="AQ37" s="100">
        <v>24.855999999999998</v>
      </c>
      <c r="AR37" s="100">
        <v>35.176000000000002</v>
      </c>
      <c r="AS37" s="100">
        <v>14.673076923076923</v>
      </c>
      <c r="AT37" s="1"/>
      <c r="AU37" s="1"/>
      <c r="AV37" s="1"/>
      <c r="AW37" s="1"/>
      <c r="AX37" s="1"/>
      <c r="AY37" s="1"/>
      <c r="AZ37" s="1"/>
      <c r="BA37" s="1"/>
      <c r="BB37" s="1"/>
      <c r="BC37" s="1"/>
      <c r="BD37" s="1"/>
      <c r="BE37" s="1"/>
      <c r="BF37" s="1"/>
      <c r="BG37" s="1"/>
      <c r="BH37" s="1"/>
      <c r="BI37" s="1"/>
      <c r="BJ37" s="1"/>
      <c r="BK37" s="1"/>
      <c r="BL37" s="1"/>
      <c r="BM37" s="1"/>
    </row>
    <row r="38" spans="1:65" ht="16.5" customHeight="1" x14ac:dyDescent="0.25">
      <c r="A38" s="96">
        <v>26200140</v>
      </c>
      <c r="B38" s="97" t="s">
        <v>26</v>
      </c>
      <c r="C38" s="97" t="s">
        <v>76</v>
      </c>
      <c r="D38" s="97" t="s">
        <v>76</v>
      </c>
      <c r="E38" s="97" t="s">
        <v>53</v>
      </c>
      <c r="F38" s="97">
        <v>1</v>
      </c>
      <c r="G38" s="97">
        <v>1800</v>
      </c>
      <c r="H38" s="98">
        <v>-75.77152778</v>
      </c>
      <c r="I38" s="99">
        <v>6.1579722199999996</v>
      </c>
      <c r="J38" s="100">
        <v>31.333333333333332</v>
      </c>
      <c r="K38" s="100">
        <v>27.6</v>
      </c>
      <c r="L38" s="100">
        <v>27.233333333333334</v>
      </c>
      <c r="M38" s="100">
        <v>28.068965517241381</v>
      </c>
      <c r="N38" s="100">
        <v>36.310344827586206</v>
      </c>
      <c r="O38" s="100">
        <v>34.714285714285715</v>
      </c>
      <c r="P38" s="100">
        <v>43.103448275862071</v>
      </c>
      <c r="Q38" s="100">
        <v>56.793103448275865</v>
      </c>
      <c r="R38" s="100">
        <v>74.310344827586206</v>
      </c>
      <c r="S38" s="100">
        <v>66.74444444444444</v>
      </c>
      <c r="T38" s="100">
        <v>70.555555555555557</v>
      </c>
      <c r="U38" s="100">
        <v>77.34615384615384</v>
      </c>
      <c r="V38" s="100">
        <v>94.155555555555551</v>
      </c>
      <c r="W38" s="100">
        <v>98.689655172413794</v>
      </c>
      <c r="X38" s="100">
        <v>100.2</v>
      </c>
      <c r="Y38" s="100">
        <v>80.724137931034477</v>
      </c>
      <c r="Z38" s="100">
        <v>69.275862068965523</v>
      </c>
      <c r="AA38" s="100">
        <v>63.586206896551722</v>
      </c>
      <c r="AB38" s="100">
        <v>60.931034482758619</v>
      </c>
      <c r="AC38" s="100">
        <v>60.413793103448278</v>
      </c>
      <c r="AD38" s="100">
        <v>54.214285714285715</v>
      </c>
      <c r="AE38" s="100">
        <v>49.103448275862071</v>
      </c>
      <c r="AF38" s="100">
        <v>72.068965517241381</v>
      </c>
      <c r="AG38" s="100">
        <v>68.537931034482753</v>
      </c>
      <c r="AH38" s="100">
        <v>72.214285714285708</v>
      </c>
      <c r="AI38" s="100">
        <v>80.965517241379317</v>
      </c>
      <c r="AJ38" s="100">
        <v>72.571428571428569</v>
      </c>
      <c r="AK38" s="100">
        <v>74.166666666666671</v>
      </c>
      <c r="AL38" s="100">
        <v>77.13333333333334</v>
      </c>
      <c r="AM38" s="100">
        <v>101.96666666666667</v>
      </c>
      <c r="AN38" s="100">
        <v>77.400000000000006</v>
      </c>
      <c r="AO38" s="100">
        <v>74.566666666666663</v>
      </c>
      <c r="AP38" s="100">
        <v>60</v>
      </c>
      <c r="AQ38" s="100">
        <v>44.773333333333333</v>
      </c>
      <c r="AR38" s="100">
        <v>48.7</v>
      </c>
      <c r="AS38" s="100">
        <v>27.9</v>
      </c>
      <c r="AT38" s="1"/>
      <c r="AU38" s="1"/>
      <c r="AV38" s="1"/>
      <c r="AW38" s="1"/>
      <c r="AX38" s="1"/>
      <c r="AY38" s="1"/>
      <c r="AZ38" s="1"/>
      <c r="BA38" s="1"/>
      <c r="BB38" s="1"/>
      <c r="BC38" s="1"/>
      <c r="BD38" s="1"/>
      <c r="BE38" s="1"/>
      <c r="BF38" s="1"/>
      <c r="BG38" s="1"/>
      <c r="BH38" s="1"/>
      <c r="BI38" s="1"/>
      <c r="BJ38" s="1"/>
      <c r="BK38" s="1"/>
      <c r="BL38" s="1"/>
      <c r="BM38" s="1"/>
    </row>
    <row r="39" spans="1:65" ht="16.5" customHeight="1" x14ac:dyDescent="0.25">
      <c r="A39" s="96">
        <v>27010800</v>
      </c>
      <c r="B39" s="97" t="s">
        <v>26</v>
      </c>
      <c r="C39" s="97" t="s">
        <v>78</v>
      </c>
      <c r="D39" s="97" t="s">
        <v>79</v>
      </c>
      <c r="E39" s="97" t="s">
        <v>53</v>
      </c>
      <c r="F39" s="97">
        <v>1</v>
      </c>
      <c r="G39" s="97">
        <v>2600</v>
      </c>
      <c r="H39" s="98">
        <v>-75.607222220000011</v>
      </c>
      <c r="I39" s="99">
        <v>6.3997222200000001</v>
      </c>
      <c r="J39" s="100">
        <v>21.3</v>
      </c>
      <c r="K39" s="100">
        <v>15.934482758620691</v>
      </c>
      <c r="L39" s="100">
        <v>18.866666666666667</v>
      </c>
      <c r="M39" s="100">
        <v>20.566666666666666</v>
      </c>
      <c r="N39" s="100">
        <v>22.666666666666668</v>
      </c>
      <c r="O39" s="100">
        <v>23.036666666666669</v>
      </c>
      <c r="P39" s="100">
        <v>28.833333333333332</v>
      </c>
      <c r="Q39" s="100">
        <v>33.9</v>
      </c>
      <c r="R39" s="100">
        <v>39.623333333333335</v>
      </c>
      <c r="S39" s="100">
        <v>49.633333333333333</v>
      </c>
      <c r="T39" s="100">
        <v>57.6</v>
      </c>
      <c r="U39" s="100">
        <v>59.862068965517238</v>
      </c>
      <c r="V39" s="100">
        <v>70.733333333333334</v>
      </c>
      <c r="W39" s="100">
        <v>63.766666666666666</v>
      </c>
      <c r="X39" s="100">
        <v>65.827586206896555</v>
      </c>
      <c r="Y39" s="100">
        <v>67.36666666666666</v>
      </c>
      <c r="Z39" s="100">
        <v>44.57</v>
      </c>
      <c r="AA39" s="100">
        <v>43.733333333333334</v>
      </c>
      <c r="AB39" s="100">
        <v>43.966666666666669</v>
      </c>
      <c r="AC39" s="100">
        <v>45.666666666666664</v>
      </c>
      <c r="AD39" s="100">
        <v>50.573333333333338</v>
      </c>
      <c r="AE39" s="100">
        <v>34.406666666666666</v>
      </c>
      <c r="AF39" s="100">
        <v>55.923333333333332</v>
      </c>
      <c r="AG39" s="100">
        <v>55.906666666666666</v>
      </c>
      <c r="AH39" s="100">
        <v>58.366666666666667</v>
      </c>
      <c r="AI39" s="100">
        <v>54.266666666666666</v>
      </c>
      <c r="AJ39" s="100">
        <v>57.333333333333336</v>
      </c>
      <c r="AK39" s="100">
        <v>61.983333333333334</v>
      </c>
      <c r="AL39" s="100">
        <v>67.36666666666666</v>
      </c>
      <c r="AM39" s="100">
        <v>82.055172413793102</v>
      </c>
      <c r="AN39" s="100">
        <v>58.769999999999996</v>
      </c>
      <c r="AO39" s="100">
        <v>75.666666666666671</v>
      </c>
      <c r="AP39" s="100">
        <v>45.558620689655172</v>
      </c>
      <c r="AQ39" s="100">
        <v>36.533333333333331</v>
      </c>
      <c r="AR39" s="100">
        <v>31.866666666666667</v>
      </c>
      <c r="AS39" s="100">
        <v>19.833333333333332</v>
      </c>
      <c r="AT39" s="1"/>
      <c r="AU39" s="1"/>
      <c r="AV39" s="1"/>
      <c r="AW39" s="1"/>
      <c r="AX39" s="1"/>
      <c r="AY39" s="1"/>
      <c r="AZ39" s="1"/>
      <c r="BA39" s="1"/>
      <c r="BB39" s="1"/>
      <c r="BC39" s="1"/>
      <c r="BD39" s="1"/>
      <c r="BE39" s="1"/>
      <c r="BF39" s="1"/>
      <c r="BG39" s="1"/>
      <c r="BH39" s="1"/>
      <c r="BI39" s="1"/>
      <c r="BJ39" s="1"/>
      <c r="BK39" s="1"/>
      <c r="BL39" s="1"/>
      <c r="BM39" s="1"/>
    </row>
    <row r="40" spans="1:65" ht="16.5" customHeight="1" x14ac:dyDescent="0.25">
      <c r="A40" s="96">
        <v>27010870</v>
      </c>
      <c r="B40" s="97" t="s">
        <v>26</v>
      </c>
      <c r="C40" s="97" t="s">
        <v>80</v>
      </c>
      <c r="D40" s="97" t="s">
        <v>80</v>
      </c>
      <c r="E40" s="97" t="s">
        <v>53</v>
      </c>
      <c r="F40" s="97">
        <v>1</v>
      </c>
      <c r="G40" s="97">
        <v>2540</v>
      </c>
      <c r="H40" s="98">
        <v>-75.668333329999996</v>
      </c>
      <c r="I40" s="99">
        <v>6.6091666699999996</v>
      </c>
      <c r="J40" s="100">
        <v>31.893333333333334</v>
      </c>
      <c r="K40" s="100">
        <v>30.113333333333333</v>
      </c>
      <c r="L40" s="100">
        <v>21.676666666666666</v>
      </c>
      <c r="M40" s="100">
        <v>30.283333333333342</v>
      </c>
      <c r="N40" s="100">
        <v>36.416666666666664</v>
      </c>
      <c r="O40" s="100">
        <v>39.172413793103459</v>
      </c>
      <c r="P40" s="100">
        <v>51.999999999999993</v>
      </c>
      <c r="Q40" s="100">
        <v>64.38666666666667</v>
      </c>
      <c r="R40" s="100">
        <v>68.099999999999994</v>
      </c>
      <c r="S40" s="100">
        <v>73.959999999999994</v>
      </c>
      <c r="T40" s="100">
        <v>71.786666666666662</v>
      </c>
      <c r="U40" s="100">
        <v>72.682758620689668</v>
      </c>
      <c r="V40" s="100">
        <v>78.736666666666665</v>
      </c>
      <c r="W40" s="100">
        <v>71.286666666666662</v>
      </c>
      <c r="X40" s="100">
        <v>86.966666666666683</v>
      </c>
      <c r="Y40" s="100">
        <v>63.737931034482763</v>
      </c>
      <c r="Z40" s="100">
        <v>46.573333333333338</v>
      </c>
      <c r="AA40" s="100">
        <v>46.890000000000008</v>
      </c>
      <c r="AB40" s="100">
        <v>43.330000000000005</v>
      </c>
      <c r="AC40" s="100">
        <v>40.75</v>
      </c>
      <c r="AD40" s="100">
        <v>50.537931034482746</v>
      </c>
      <c r="AE40" s="100">
        <v>39.306666666666679</v>
      </c>
      <c r="AF40" s="100">
        <v>45.65</v>
      </c>
      <c r="AG40" s="100">
        <v>52.510344827586216</v>
      </c>
      <c r="AH40" s="100">
        <v>54.196666666666665</v>
      </c>
      <c r="AI40" s="100">
        <v>66.143333333333331</v>
      </c>
      <c r="AJ40" s="100">
        <v>64.173333333333332</v>
      </c>
      <c r="AK40" s="100">
        <v>70.50333333333333</v>
      </c>
      <c r="AL40" s="100">
        <v>74.226666666666674</v>
      </c>
      <c r="AM40" s="100">
        <v>80.813793103448262</v>
      </c>
      <c r="AN40" s="100">
        <v>76.196551724137947</v>
      </c>
      <c r="AO40" s="100">
        <v>83.366666666666632</v>
      </c>
      <c r="AP40" s="100">
        <v>64.906666666666666</v>
      </c>
      <c r="AQ40" s="100">
        <v>55.010344827586202</v>
      </c>
      <c r="AR40" s="100">
        <v>49.309999999999988</v>
      </c>
      <c r="AS40" s="100">
        <v>26.339999999999996</v>
      </c>
      <c r="AT40" s="1"/>
      <c r="AU40" s="1"/>
      <c r="AV40" s="1"/>
      <c r="AW40" s="1"/>
      <c r="AX40" s="1"/>
      <c r="AY40" s="1"/>
      <c r="AZ40" s="1"/>
      <c r="BA40" s="1"/>
      <c r="BB40" s="1"/>
      <c r="BC40" s="1"/>
      <c r="BD40" s="1"/>
      <c r="BE40" s="1"/>
      <c r="BF40" s="1"/>
      <c r="BG40" s="1"/>
      <c r="BH40" s="1"/>
      <c r="BI40" s="1"/>
      <c r="BJ40" s="1"/>
      <c r="BK40" s="1"/>
      <c r="BL40" s="1"/>
      <c r="BM40" s="1"/>
    </row>
    <row r="41" spans="1:65" ht="16.5" customHeight="1" x14ac:dyDescent="0.25">
      <c r="A41" s="96">
        <v>26230220</v>
      </c>
      <c r="B41" s="97" t="s">
        <v>26</v>
      </c>
      <c r="C41" s="97" t="s">
        <v>81</v>
      </c>
      <c r="D41" s="97" t="s">
        <v>80</v>
      </c>
      <c r="E41" s="97" t="s">
        <v>53</v>
      </c>
      <c r="F41" s="97">
        <v>1</v>
      </c>
      <c r="G41" s="97">
        <v>2300</v>
      </c>
      <c r="H41" s="98">
        <v>-75.638583329999989</v>
      </c>
      <c r="I41" s="99">
        <v>6.7793888899999999</v>
      </c>
      <c r="J41" s="100">
        <v>38.5</v>
      </c>
      <c r="K41" s="100">
        <v>25.931034482758619</v>
      </c>
      <c r="L41" s="100">
        <v>29.8</v>
      </c>
      <c r="M41" s="100">
        <v>31.516666666666666</v>
      </c>
      <c r="N41" s="100">
        <v>30.2</v>
      </c>
      <c r="O41" s="100">
        <v>38.5</v>
      </c>
      <c r="P41" s="100">
        <v>58.689655172413794</v>
      </c>
      <c r="Q41" s="100">
        <v>56.863333333333337</v>
      </c>
      <c r="R41" s="100">
        <v>80.233333333333334</v>
      </c>
      <c r="S41" s="100">
        <v>65.072413793103451</v>
      </c>
      <c r="T41" s="100">
        <v>79.2</v>
      </c>
      <c r="U41" s="100">
        <v>86.068965517241381</v>
      </c>
      <c r="V41" s="100">
        <v>87.36666666666666</v>
      </c>
      <c r="W41" s="100">
        <v>80.569999999999993</v>
      </c>
      <c r="X41" s="100">
        <v>102.2</v>
      </c>
      <c r="Y41" s="100">
        <v>73.2</v>
      </c>
      <c r="Z41" s="100">
        <v>54.733333333333334</v>
      </c>
      <c r="AA41" s="100">
        <v>53.724137931034484</v>
      </c>
      <c r="AB41" s="100">
        <v>57.666666666666664</v>
      </c>
      <c r="AC41" s="100">
        <v>58.275862068965516</v>
      </c>
      <c r="AD41" s="100">
        <v>56.073333333333338</v>
      </c>
      <c r="AE41" s="100">
        <v>42.137931034482762</v>
      </c>
      <c r="AF41" s="100">
        <v>55.896551724137929</v>
      </c>
      <c r="AG41" s="100">
        <v>67.465517241379317</v>
      </c>
      <c r="AH41" s="100">
        <v>58.464285714285715</v>
      </c>
      <c r="AI41" s="100">
        <v>66.666666666666671</v>
      </c>
      <c r="AJ41" s="100">
        <v>76.233333333333334</v>
      </c>
      <c r="AK41" s="100">
        <v>75.41379310344827</v>
      </c>
      <c r="AL41" s="100">
        <v>86.364285714285714</v>
      </c>
      <c r="AM41" s="100">
        <v>92.758620689655174</v>
      </c>
      <c r="AN41" s="100">
        <v>87.321428571428569</v>
      </c>
      <c r="AO41" s="100">
        <v>90</v>
      </c>
      <c r="AP41" s="100">
        <v>75.928571428571431</v>
      </c>
      <c r="AQ41" s="100">
        <v>65.34482758620689</v>
      </c>
      <c r="AR41" s="100">
        <v>55.964285714285715</v>
      </c>
      <c r="AS41" s="100">
        <v>26.296296296296298</v>
      </c>
      <c r="AT41" s="1"/>
      <c r="AU41" s="1"/>
      <c r="AV41" s="1"/>
      <c r="AW41" s="1"/>
      <c r="AX41" s="1"/>
      <c r="AY41" s="1"/>
      <c r="AZ41" s="1"/>
      <c r="BA41" s="1"/>
      <c r="BB41" s="1"/>
      <c r="BC41" s="1"/>
      <c r="BD41" s="1"/>
      <c r="BE41" s="1"/>
      <c r="BF41" s="1"/>
      <c r="BG41" s="1"/>
      <c r="BH41" s="1"/>
      <c r="BI41" s="1"/>
      <c r="BJ41" s="1"/>
      <c r="BK41" s="1"/>
      <c r="BL41" s="1"/>
      <c r="BM41" s="1"/>
    </row>
    <row r="42" spans="1:65" ht="16.5" customHeight="1" x14ac:dyDescent="0.25">
      <c r="A42" s="96">
        <v>26190090</v>
      </c>
      <c r="B42" s="97" t="s">
        <v>26</v>
      </c>
      <c r="C42" s="97" t="s">
        <v>82</v>
      </c>
      <c r="D42" s="97" t="s">
        <v>83</v>
      </c>
      <c r="E42" s="97" t="s">
        <v>53</v>
      </c>
      <c r="F42" s="97">
        <v>1</v>
      </c>
      <c r="G42" s="97">
        <v>1600</v>
      </c>
      <c r="H42" s="98">
        <v>-75.975527779999993</v>
      </c>
      <c r="I42" s="99">
        <v>5.7549999999999999</v>
      </c>
      <c r="J42" s="100">
        <v>44.366666666666667</v>
      </c>
      <c r="K42" s="100">
        <v>39.06666666666667</v>
      </c>
      <c r="L42" s="100">
        <v>38.866666666666667</v>
      </c>
      <c r="M42" s="100">
        <v>51.633333333333333</v>
      </c>
      <c r="N42" s="100">
        <v>61.866666666666667</v>
      </c>
      <c r="O42" s="100">
        <v>49.827586206896555</v>
      </c>
      <c r="P42" s="100">
        <v>60.56666666666667</v>
      </c>
      <c r="Q42" s="100">
        <v>75.566666666666663</v>
      </c>
      <c r="R42" s="100">
        <v>88.513333333333335</v>
      </c>
      <c r="S42" s="100">
        <v>92.5</v>
      </c>
      <c r="T42" s="100">
        <v>106.06896551724138</v>
      </c>
      <c r="U42" s="100">
        <v>114.34482758620689</v>
      </c>
      <c r="V42" s="100">
        <v>110.13333333333334</v>
      </c>
      <c r="W42" s="100">
        <v>111.13333333333334</v>
      </c>
      <c r="X42" s="100">
        <v>107.37931034482759</v>
      </c>
      <c r="Y42" s="100">
        <v>85.172413793103445</v>
      </c>
      <c r="Z42" s="100">
        <v>73.333333333333329</v>
      </c>
      <c r="AA42" s="100">
        <v>68.033333333333331</v>
      </c>
      <c r="AB42" s="100">
        <v>66.900000000000006</v>
      </c>
      <c r="AC42" s="100">
        <v>77.827586206896555</v>
      </c>
      <c r="AD42" s="100">
        <v>80.862068965517238</v>
      </c>
      <c r="AE42" s="100">
        <v>70.066666666666663</v>
      </c>
      <c r="AF42" s="100">
        <v>73.266666666666666</v>
      </c>
      <c r="AG42" s="100">
        <v>81.586666666666659</v>
      </c>
      <c r="AH42" s="100">
        <v>80.533333333333331</v>
      </c>
      <c r="AI42" s="100">
        <v>92</v>
      </c>
      <c r="AJ42" s="100">
        <v>89.482758620689651</v>
      </c>
      <c r="AK42" s="100">
        <v>97.3</v>
      </c>
      <c r="AL42" s="100">
        <v>95.733333333333334</v>
      </c>
      <c r="AM42" s="100">
        <v>101.4</v>
      </c>
      <c r="AN42" s="100">
        <v>82.3</v>
      </c>
      <c r="AO42" s="100">
        <v>87.666666666666671</v>
      </c>
      <c r="AP42" s="100">
        <v>74.5</v>
      </c>
      <c r="AQ42" s="100">
        <v>69.833333333333329</v>
      </c>
      <c r="AR42" s="100">
        <v>60.533333333333331</v>
      </c>
      <c r="AS42" s="100">
        <v>42.366666666666667</v>
      </c>
      <c r="AT42" s="1"/>
      <c r="AU42" s="1"/>
      <c r="AV42" s="1"/>
      <c r="AW42" s="1"/>
      <c r="AX42" s="1"/>
      <c r="AY42" s="1"/>
      <c r="AZ42" s="1"/>
      <c r="BA42" s="1"/>
      <c r="BB42" s="1"/>
      <c r="BC42" s="1"/>
      <c r="BD42" s="1"/>
      <c r="BE42" s="1"/>
      <c r="BF42" s="1"/>
      <c r="BG42" s="1"/>
      <c r="BH42" s="1"/>
      <c r="BI42" s="1"/>
      <c r="BJ42" s="1"/>
      <c r="BK42" s="1"/>
      <c r="BL42" s="1"/>
      <c r="BM42" s="1"/>
    </row>
    <row r="43" spans="1:65" ht="16.5" customHeight="1" x14ac:dyDescent="0.25">
      <c r="A43" s="96">
        <v>26210140</v>
      </c>
      <c r="B43" s="97" t="s">
        <v>26</v>
      </c>
      <c r="C43" s="97" t="s">
        <v>84</v>
      </c>
      <c r="D43" s="97" t="s">
        <v>5231</v>
      </c>
      <c r="E43" s="97" t="s">
        <v>53</v>
      </c>
      <c r="F43" s="97">
        <v>1</v>
      </c>
      <c r="G43" s="97">
        <v>232</v>
      </c>
      <c r="H43" s="98">
        <v>-75.945499999999996</v>
      </c>
      <c r="I43" s="99">
        <v>6.2185277799999996</v>
      </c>
      <c r="J43" s="100">
        <v>22.366666666666667</v>
      </c>
      <c r="K43" s="100">
        <v>17.827586206896552</v>
      </c>
      <c r="L43" s="100">
        <v>14.066666666666666</v>
      </c>
      <c r="M43" s="100">
        <v>26.853333333333335</v>
      </c>
      <c r="N43" s="100">
        <v>35.306666666666665</v>
      </c>
      <c r="O43" s="100">
        <v>26.209999999999997</v>
      </c>
      <c r="P43" s="100">
        <v>43.803333333333327</v>
      </c>
      <c r="Q43" s="100">
        <v>41.253571428571433</v>
      </c>
      <c r="R43" s="100">
        <v>57.913333333333334</v>
      </c>
      <c r="S43" s="100">
        <v>48.486666666666665</v>
      </c>
      <c r="T43" s="100">
        <v>69.093333333333334</v>
      </c>
      <c r="U43" s="100">
        <v>82.563333333333333</v>
      </c>
      <c r="V43" s="100">
        <v>84.02</v>
      </c>
      <c r="W43" s="100">
        <v>75.78</v>
      </c>
      <c r="X43" s="100">
        <v>76.603333333333325</v>
      </c>
      <c r="Y43" s="100">
        <v>69.216666666666669</v>
      </c>
      <c r="Z43" s="100">
        <v>54.213333333333338</v>
      </c>
      <c r="AA43" s="100">
        <v>47.137931034482762</v>
      </c>
      <c r="AB43" s="100">
        <v>54.7</v>
      </c>
      <c r="AC43" s="100">
        <v>49.723333333333336</v>
      </c>
      <c r="AD43" s="100">
        <v>55.224137931034484</v>
      </c>
      <c r="AE43" s="100">
        <v>49.517241379310342</v>
      </c>
      <c r="AF43" s="100">
        <v>55.2</v>
      </c>
      <c r="AG43" s="100">
        <v>59.56666666666667</v>
      </c>
      <c r="AH43" s="100">
        <v>51.5</v>
      </c>
      <c r="AI43" s="100">
        <v>73.07931034482759</v>
      </c>
      <c r="AJ43" s="100">
        <v>73.396428571428572</v>
      </c>
      <c r="AK43" s="100">
        <v>66.206896551724142</v>
      </c>
      <c r="AL43" s="100">
        <v>75.068965517241381</v>
      </c>
      <c r="AM43" s="100">
        <v>75.30714285714285</v>
      </c>
      <c r="AN43" s="100">
        <v>60.862068965517238</v>
      </c>
      <c r="AO43" s="100">
        <v>65.310344827586206</v>
      </c>
      <c r="AP43" s="100">
        <v>59.06666666666667</v>
      </c>
      <c r="AQ43" s="100">
        <v>42.4</v>
      </c>
      <c r="AR43" s="100">
        <v>34.133333333333333</v>
      </c>
      <c r="AS43" s="100">
        <v>17.241379310344829</v>
      </c>
      <c r="AT43" s="1"/>
      <c r="AU43" s="1"/>
      <c r="AV43" s="1"/>
      <c r="AW43" s="1"/>
      <c r="AX43" s="1"/>
      <c r="AY43" s="1"/>
      <c r="AZ43" s="1"/>
      <c r="BA43" s="1"/>
      <c r="BB43" s="1"/>
      <c r="BC43" s="1"/>
      <c r="BD43" s="1"/>
      <c r="BE43" s="1"/>
      <c r="BF43" s="1"/>
      <c r="BG43" s="1"/>
      <c r="BH43" s="1"/>
      <c r="BI43" s="1"/>
      <c r="BJ43" s="1"/>
      <c r="BK43" s="1"/>
      <c r="BL43" s="1"/>
      <c r="BM43" s="1"/>
    </row>
    <row r="44" spans="1:65" ht="16.5" customHeight="1" x14ac:dyDescent="0.25">
      <c r="A44" s="96">
        <v>26230160</v>
      </c>
      <c r="B44" s="97" t="s">
        <v>54</v>
      </c>
      <c r="C44" s="97" t="s">
        <v>86</v>
      </c>
      <c r="D44" s="97" t="s">
        <v>5232</v>
      </c>
      <c r="E44" s="97" t="s">
        <v>53</v>
      </c>
      <c r="F44" s="97">
        <v>1</v>
      </c>
      <c r="G44" s="97">
        <v>1440</v>
      </c>
      <c r="H44" s="98">
        <v>-75.511666669999997</v>
      </c>
      <c r="I44" s="99">
        <v>7.1052777799999998</v>
      </c>
      <c r="J44" s="100">
        <v>52.54</v>
      </c>
      <c r="K44" s="100">
        <v>44.456666666666678</v>
      </c>
      <c r="L44" s="100">
        <v>75.78</v>
      </c>
      <c r="M44" s="100">
        <v>78.365517241379322</v>
      </c>
      <c r="N44" s="100">
        <v>71.853333333333325</v>
      </c>
      <c r="O44" s="100">
        <v>70.099999999999994</v>
      </c>
      <c r="P44" s="100">
        <v>94.276666666666671</v>
      </c>
      <c r="Q44" s="100">
        <v>104.41666666666666</v>
      </c>
      <c r="R44" s="100">
        <v>128.84137931034482</v>
      </c>
      <c r="S44" s="100">
        <v>144.54666666666665</v>
      </c>
      <c r="T44" s="100">
        <v>191.55517241379309</v>
      </c>
      <c r="U44" s="100">
        <v>224.19285714285715</v>
      </c>
      <c r="V44" s="100">
        <v>243.30666666666664</v>
      </c>
      <c r="W44" s="100">
        <v>270.94333333333333</v>
      </c>
      <c r="X44" s="100">
        <v>280.93928571428575</v>
      </c>
      <c r="Y44" s="100">
        <v>249.6413793103448</v>
      </c>
      <c r="Z44" s="100">
        <v>234.93448275862067</v>
      </c>
      <c r="AA44" s="100">
        <v>244.10999999999999</v>
      </c>
      <c r="AB44" s="100">
        <v>234.12</v>
      </c>
      <c r="AC44" s="100">
        <v>244.57142857142858</v>
      </c>
      <c r="AD44" s="100">
        <v>255.29285714285717</v>
      </c>
      <c r="AE44" s="100">
        <v>257.67241379310349</v>
      </c>
      <c r="AF44" s="100">
        <v>218.3821428571429</v>
      </c>
      <c r="AG44" s="100">
        <v>242.52413793103452</v>
      </c>
      <c r="AH44" s="100">
        <v>224.29259259259263</v>
      </c>
      <c r="AI44" s="100">
        <v>223.15555555555559</v>
      </c>
      <c r="AJ44" s="100">
        <v>205.8321428571428</v>
      </c>
      <c r="AK44" s="100">
        <v>221.45172413793105</v>
      </c>
      <c r="AL44" s="100">
        <v>217.85862068965517</v>
      </c>
      <c r="AM44" s="100">
        <v>220.00666666666672</v>
      </c>
      <c r="AN44" s="100">
        <v>196.07666666666665</v>
      </c>
      <c r="AO44" s="100">
        <v>168.47586206896548</v>
      </c>
      <c r="AP44" s="100">
        <v>108.46896551724139</v>
      </c>
      <c r="AQ44" s="100">
        <v>120.32758620689656</v>
      </c>
      <c r="AR44" s="100">
        <v>71.61</v>
      </c>
      <c r="AS44" s="100">
        <v>77.316666666666663</v>
      </c>
      <c r="AT44" s="1"/>
      <c r="AU44" s="1"/>
      <c r="AV44" s="1"/>
      <c r="AW44" s="1"/>
      <c r="AX44" s="1"/>
      <c r="AY44" s="1"/>
      <c r="AZ44" s="1"/>
      <c r="BA44" s="1"/>
      <c r="BB44" s="1"/>
      <c r="BC44" s="1"/>
      <c r="BD44" s="1"/>
      <c r="BE44" s="1"/>
      <c r="BF44" s="1"/>
      <c r="BG44" s="1"/>
      <c r="BH44" s="1"/>
      <c r="BI44" s="1"/>
      <c r="BJ44" s="1"/>
      <c r="BK44" s="1"/>
      <c r="BL44" s="1"/>
      <c r="BM44" s="1"/>
    </row>
    <row r="45" spans="1:65" ht="16.5" customHeight="1" x14ac:dyDescent="0.25">
      <c r="A45" s="96">
        <v>26225040</v>
      </c>
      <c r="B45" s="97" t="s">
        <v>56</v>
      </c>
      <c r="C45" s="97" t="s">
        <v>2671</v>
      </c>
      <c r="D45" s="97" t="s">
        <v>2672</v>
      </c>
      <c r="E45" s="97" t="s">
        <v>53</v>
      </c>
      <c r="F45" s="97">
        <v>1</v>
      </c>
      <c r="G45" s="97">
        <v>1650</v>
      </c>
      <c r="H45" s="98">
        <v>-75.91297222</v>
      </c>
      <c r="I45" s="99">
        <v>6.7294999999999998</v>
      </c>
      <c r="J45" s="100">
        <v>12.015789473684212</v>
      </c>
      <c r="K45" s="100">
        <v>8.7999999999999989</v>
      </c>
      <c r="L45" s="100">
        <v>6.715789473684211</v>
      </c>
      <c r="M45" s="100">
        <v>7.5049999999999981</v>
      </c>
      <c r="N45" s="100">
        <v>19.400000000000002</v>
      </c>
      <c r="O45" s="100">
        <v>16.75</v>
      </c>
      <c r="P45" s="100">
        <v>25.573684210526313</v>
      </c>
      <c r="Q45" s="100">
        <v>20.5</v>
      </c>
      <c r="R45" s="100">
        <v>34.55263157894737</v>
      </c>
      <c r="S45" s="100">
        <v>40</v>
      </c>
      <c r="T45" s="100">
        <v>50.5</v>
      </c>
      <c r="U45" s="100">
        <v>62.347368421052636</v>
      </c>
      <c r="V45" s="100">
        <v>62.231578947368426</v>
      </c>
      <c r="W45" s="100">
        <v>68.126315789473693</v>
      </c>
      <c r="X45" s="100">
        <v>66.089473684210532</v>
      </c>
      <c r="Y45" s="100">
        <v>61.300000000000004</v>
      </c>
      <c r="Z45" s="100">
        <v>39.03157894736843</v>
      </c>
      <c r="AA45" s="100">
        <v>36.625</v>
      </c>
      <c r="AB45" s="100">
        <v>43.18</v>
      </c>
      <c r="AC45" s="100">
        <v>35.760000000000005</v>
      </c>
      <c r="AD45" s="100">
        <v>47.645000000000003</v>
      </c>
      <c r="AE45" s="100">
        <v>45.116666666666667</v>
      </c>
      <c r="AF45" s="100">
        <v>46.257894736842111</v>
      </c>
      <c r="AG45" s="100">
        <v>48.926315789473691</v>
      </c>
      <c r="AH45" s="100">
        <v>57.221052631578949</v>
      </c>
      <c r="AI45" s="100">
        <v>67.263157894736835</v>
      </c>
      <c r="AJ45" s="100">
        <v>73.073684210526309</v>
      </c>
      <c r="AK45" s="100">
        <v>51.445000000000007</v>
      </c>
      <c r="AL45" s="100">
        <v>56</v>
      </c>
      <c r="AM45" s="100">
        <v>71.865000000000009</v>
      </c>
      <c r="AN45" s="100">
        <v>61.135000000000005</v>
      </c>
      <c r="AO45" s="100">
        <v>47.27000000000001</v>
      </c>
      <c r="AP45" s="100">
        <v>34.852631578947374</v>
      </c>
      <c r="AQ45" s="100">
        <v>26.77</v>
      </c>
      <c r="AR45" s="100">
        <v>28.604999999999997</v>
      </c>
      <c r="AS45" s="100">
        <v>18.690000000000001</v>
      </c>
      <c r="AT45" s="1" t="s">
        <v>5204</v>
      </c>
      <c r="AU45" s="1"/>
      <c r="AV45" s="1"/>
      <c r="AW45" s="1"/>
      <c r="AX45" s="1"/>
      <c r="AY45" s="1"/>
      <c r="AZ45" s="1"/>
      <c r="BA45" s="1"/>
      <c r="BB45" s="1"/>
      <c r="BC45" s="1"/>
      <c r="BD45" s="1"/>
      <c r="BE45" s="1"/>
      <c r="BF45" s="1"/>
      <c r="BG45" s="1"/>
      <c r="BH45" s="1"/>
      <c r="BI45" s="1"/>
      <c r="BJ45" s="1"/>
      <c r="BK45" s="1"/>
      <c r="BL45" s="1"/>
      <c r="BM45" s="1"/>
    </row>
    <row r="46" spans="1:65" ht="16.5" customHeight="1" x14ac:dyDescent="0.25">
      <c r="A46" s="96">
        <v>26250030</v>
      </c>
      <c r="B46" s="97" t="s">
        <v>26</v>
      </c>
      <c r="C46" s="97" t="s">
        <v>88</v>
      </c>
      <c r="D46" s="97" t="s">
        <v>88</v>
      </c>
      <c r="E46" s="97" t="s">
        <v>53</v>
      </c>
      <c r="F46" s="97">
        <v>1</v>
      </c>
      <c r="G46" s="97">
        <v>95</v>
      </c>
      <c r="H46" s="98">
        <v>-75.34783333</v>
      </c>
      <c r="I46" s="99">
        <v>7.5790555599999996</v>
      </c>
      <c r="J46" s="100">
        <v>21.033333333333335</v>
      </c>
      <c r="K46" s="100">
        <v>20.633333333333333</v>
      </c>
      <c r="L46" s="100">
        <v>20.666666666666668</v>
      </c>
      <c r="M46" s="100">
        <v>27.793103448275861</v>
      </c>
      <c r="N46" s="100">
        <v>15.96551724137931</v>
      </c>
      <c r="O46" s="100">
        <v>20.655172413793103</v>
      </c>
      <c r="P46" s="100">
        <v>35.641379310344824</v>
      </c>
      <c r="Q46" s="100">
        <v>36.413793103448278</v>
      </c>
      <c r="R46" s="100">
        <v>69.517241379310349</v>
      </c>
      <c r="S46" s="100">
        <v>68.482758620689651</v>
      </c>
      <c r="T46" s="100">
        <v>112.51724137931035</v>
      </c>
      <c r="U46" s="100">
        <v>130.34482758620689</v>
      </c>
      <c r="V46" s="100">
        <v>163.41379310344828</v>
      </c>
      <c r="W46" s="100">
        <v>157.10344827586206</v>
      </c>
      <c r="X46" s="100">
        <v>147.31034482758622</v>
      </c>
      <c r="Y46" s="100">
        <v>155.76666666666668</v>
      </c>
      <c r="Z46" s="100">
        <v>170.93666666666667</v>
      </c>
      <c r="AA46" s="100">
        <v>124.35666666666665</v>
      </c>
      <c r="AB46" s="100">
        <v>141.4</v>
      </c>
      <c r="AC46" s="100">
        <v>147.56666666666666</v>
      </c>
      <c r="AD46" s="100">
        <v>141.73333333333332</v>
      </c>
      <c r="AE46" s="100">
        <v>160.68965517241378</v>
      </c>
      <c r="AF46" s="100">
        <v>166.46666666666667</v>
      </c>
      <c r="AG46" s="100">
        <v>159.76666666666668</v>
      </c>
      <c r="AH46" s="100">
        <v>148.53333333333333</v>
      </c>
      <c r="AI46" s="100">
        <v>146.75333333333336</v>
      </c>
      <c r="AJ46" s="100">
        <v>139.58620689655172</v>
      </c>
      <c r="AK46" s="100">
        <v>153.72413793103448</v>
      </c>
      <c r="AL46" s="100">
        <v>171.17241379310346</v>
      </c>
      <c r="AM46" s="100">
        <v>156.62068965517241</v>
      </c>
      <c r="AN46" s="100">
        <v>137.24137931034483</v>
      </c>
      <c r="AO46" s="100">
        <v>119.44137931034483</v>
      </c>
      <c r="AP46" s="100">
        <v>120.13793103448276</v>
      </c>
      <c r="AQ46" s="100">
        <v>80.678571428571431</v>
      </c>
      <c r="AR46" s="100">
        <v>62.655172413793103</v>
      </c>
      <c r="AS46" s="100">
        <v>45.241379310344826</v>
      </c>
      <c r="AT46" s="1"/>
      <c r="AU46" s="1"/>
      <c r="AV46" s="1"/>
      <c r="AW46" s="1"/>
      <c r="AX46" s="1"/>
      <c r="AY46" s="1"/>
      <c r="AZ46" s="1"/>
      <c r="BA46" s="1"/>
      <c r="BB46" s="1"/>
      <c r="BC46" s="1"/>
      <c r="BD46" s="1"/>
      <c r="BE46" s="1"/>
      <c r="BF46" s="1"/>
      <c r="BG46" s="1"/>
      <c r="BH46" s="1"/>
      <c r="BI46" s="1"/>
      <c r="BJ46" s="1"/>
      <c r="BK46" s="1"/>
      <c r="BL46" s="1"/>
      <c r="BM46" s="1"/>
    </row>
    <row r="47" spans="1:65" ht="16.5" customHeight="1" x14ac:dyDescent="0.25">
      <c r="A47" s="96">
        <v>26240100</v>
      </c>
      <c r="B47" s="97" t="s">
        <v>26</v>
      </c>
      <c r="C47" s="97" t="s">
        <v>89</v>
      </c>
      <c r="D47" s="97" t="s">
        <v>88</v>
      </c>
      <c r="E47" s="97" t="s">
        <v>53</v>
      </c>
      <c r="F47" s="97">
        <v>1</v>
      </c>
      <c r="G47" s="97">
        <v>70</v>
      </c>
      <c r="H47" s="98">
        <v>-75.214916669999994</v>
      </c>
      <c r="I47" s="99">
        <v>7.8629166699999997</v>
      </c>
      <c r="J47" s="100">
        <v>13.535714285714286</v>
      </c>
      <c r="K47" s="100">
        <v>4.5</v>
      </c>
      <c r="L47" s="100">
        <v>8.8148148148148149</v>
      </c>
      <c r="M47" s="100">
        <v>16.75</v>
      </c>
      <c r="N47" s="100">
        <v>13.703703703703704</v>
      </c>
      <c r="O47" s="100">
        <v>7.4642857142857144</v>
      </c>
      <c r="P47" s="100">
        <v>22.178571428571427</v>
      </c>
      <c r="Q47" s="100">
        <v>20.785714285714285</v>
      </c>
      <c r="R47" s="100">
        <v>36.135714285714286</v>
      </c>
      <c r="S47" s="100">
        <v>62.214285714285715</v>
      </c>
      <c r="T47" s="100">
        <v>79.54285714285713</v>
      </c>
      <c r="U47" s="100">
        <v>84.428571428571431</v>
      </c>
      <c r="V47" s="100">
        <v>101</v>
      </c>
      <c r="W47" s="100">
        <v>116.55172413793103</v>
      </c>
      <c r="X47" s="100">
        <v>109.82068965517242</v>
      </c>
      <c r="Y47" s="100">
        <v>101.72333333333333</v>
      </c>
      <c r="Z47" s="100">
        <v>121.27333333333333</v>
      </c>
      <c r="AA47" s="100">
        <v>122.69</v>
      </c>
      <c r="AB47" s="100">
        <v>109.94333333333334</v>
      </c>
      <c r="AC47" s="100">
        <v>88.137931034482762</v>
      </c>
      <c r="AD47" s="100">
        <v>124.21000000000001</v>
      </c>
      <c r="AE47" s="100">
        <v>119.56666666666666</v>
      </c>
      <c r="AF47" s="100">
        <v>144.84827586206899</v>
      </c>
      <c r="AG47" s="100">
        <v>137.30000000000001</v>
      </c>
      <c r="AH47" s="100">
        <v>120.76666666666667</v>
      </c>
      <c r="AI47" s="100">
        <v>132.33333333333334</v>
      </c>
      <c r="AJ47" s="100">
        <v>127.48333333333333</v>
      </c>
      <c r="AK47" s="100">
        <v>113.66666666666667</v>
      </c>
      <c r="AL47" s="100">
        <v>119.89655172413794</v>
      </c>
      <c r="AM47" s="100">
        <v>103.69655172413792</v>
      </c>
      <c r="AN47" s="100">
        <v>97.068965517241381</v>
      </c>
      <c r="AO47" s="100">
        <v>88.350000000000009</v>
      </c>
      <c r="AP47" s="100">
        <v>69.620689655172413</v>
      </c>
      <c r="AQ47" s="100">
        <v>37.444444444444443</v>
      </c>
      <c r="AR47" s="100">
        <v>36.178571428571431</v>
      </c>
      <c r="AS47" s="100">
        <v>20.692307692307693</v>
      </c>
      <c r="AT47" s="1"/>
      <c r="AU47" s="1"/>
      <c r="AV47" s="1"/>
      <c r="AW47" s="1"/>
      <c r="AX47" s="1"/>
      <c r="AY47" s="1"/>
      <c r="AZ47" s="1"/>
      <c r="BA47" s="1"/>
      <c r="BB47" s="1"/>
      <c r="BC47" s="1"/>
      <c r="BD47" s="1"/>
      <c r="BE47" s="1"/>
      <c r="BF47" s="1"/>
      <c r="BG47" s="1"/>
      <c r="BH47" s="1"/>
      <c r="BI47" s="1"/>
      <c r="BJ47" s="1"/>
      <c r="BK47" s="1"/>
      <c r="BL47" s="1"/>
      <c r="BM47" s="1"/>
    </row>
    <row r="48" spans="1:65" ht="16.5" customHeight="1" x14ac:dyDescent="0.25">
      <c r="A48" s="96">
        <v>26240090</v>
      </c>
      <c r="B48" s="97" t="s">
        <v>26</v>
      </c>
      <c r="C48" s="97" t="s">
        <v>90</v>
      </c>
      <c r="D48" s="97" t="s">
        <v>88</v>
      </c>
      <c r="E48" s="97" t="s">
        <v>53</v>
      </c>
      <c r="F48" s="97">
        <v>1</v>
      </c>
      <c r="G48" s="97">
        <v>80</v>
      </c>
      <c r="H48" s="98">
        <v>-75.284444440000001</v>
      </c>
      <c r="I48" s="99">
        <v>7.6683055600000003</v>
      </c>
      <c r="J48" s="100">
        <v>25</v>
      </c>
      <c r="K48" s="100">
        <v>5.666666666666667</v>
      </c>
      <c r="L48" s="100">
        <v>9.1666666666666661</v>
      </c>
      <c r="M48" s="100">
        <v>25</v>
      </c>
      <c r="N48" s="100">
        <v>15.3</v>
      </c>
      <c r="O48" s="100">
        <v>13.2</v>
      </c>
      <c r="P48" s="100">
        <v>27.766666666666666</v>
      </c>
      <c r="Q48" s="100">
        <v>25.866666666666667</v>
      </c>
      <c r="R48" s="100">
        <v>64.2</v>
      </c>
      <c r="S48" s="100">
        <v>76.310344827586206</v>
      </c>
      <c r="T48" s="100">
        <v>81.931034482758619</v>
      </c>
      <c r="U48" s="100">
        <v>132.94285714285715</v>
      </c>
      <c r="V48" s="100">
        <v>140.51724137931035</v>
      </c>
      <c r="W48" s="100">
        <v>125.96296296296296</v>
      </c>
      <c r="X48" s="100">
        <v>145.10714285714286</v>
      </c>
      <c r="Y48" s="100">
        <v>145.23103448275862</v>
      </c>
      <c r="Z48" s="100">
        <v>136.77000000000001</v>
      </c>
      <c r="AA48" s="100">
        <v>112.52666666666667</v>
      </c>
      <c r="AB48" s="100">
        <v>129.63999999999999</v>
      </c>
      <c r="AC48" s="100">
        <v>131.32666666666668</v>
      </c>
      <c r="AD48" s="100">
        <v>148.96</v>
      </c>
      <c r="AE48" s="100">
        <v>155.69999999999999</v>
      </c>
      <c r="AF48" s="100">
        <v>143.46666666666667</v>
      </c>
      <c r="AG48" s="100">
        <v>140.76666666666668</v>
      </c>
      <c r="AH48" s="100">
        <v>133.03333333333333</v>
      </c>
      <c r="AI48" s="100">
        <v>141.34482758620689</v>
      </c>
      <c r="AJ48" s="100">
        <v>126.06666666666666</v>
      </c>
      <c r="AK48" s="100">
        <v>127.68333333333334</v>
      </c>
      <c r="AL48" s="100">
        <v>157.63333333333333</v>
      </c>
      <c r="AM48" s="100">
        <v>143.10344827586206</v>
      </c>
      <c r="AN48" s="100">
        <v>130</v>
      </c>
      <c r="AO48" s="100">
        <v>113.26666666666667</v>
      </c>
      <c r="AP48" s="100">
        <v>94.137931034482762</v>
      </c>
      <c r="AQ48" s="100">
        <v>57.233333333333334</v>
      </c>
      <c r="AR48" s="100">
        <v>48.166666666666664</v>
      </c>
      <c r="AS48" s="100">
        <v>20.533333333333335</v>
      </c>
      <c r="AT48" s="1"/>
      <c r="AU48" s="1"/>
      <c r="AV48" s="1"/>
      <c r="AW48" s="1"/>
      <c r="AX48" s="1"/>
      <c r="AY48" s="1"/>
      <c r="AZ48" s="1"/>
      <c r="BA48" s="1"/>
      <c r="BB48" s="1"/>
      <c r="BC48" s="1"/>
      <c r="BD48" s="1"/>
      <c r="BE48" s="1"/>
      <c r="BF48" s="1"/>
      <c r="BG48" s="1"/>
      <c r="BH48" s="1"/>
      <c r="BI48" s="1"/>
      <c r="BJ48" s="1"/>
      <c r="BK48" s="1"/>
      <c r="BL48" s="1"/>
      <c r="BM48" s="1"/>
    </row>
    <row r="49" spans="1:65" ht="16.5" customHeight="1" x14ac:dyDescent="0.25">
      <c r="A49" s="96">
        <v>26210070</v>
      </c>
      <c r="B49" s="97" t="s">
        <v>26</v>
      </c>
      <c r="C49" s="97" t="s">
        <v>91</v>
      </c>
      <c r="D49" s="97" t="s">
        <v>91</v>
      </c>
      <c r="E49" s="97" t="s">
        <v>53</v>
      </c>
      <c r="F49" s="97">
        <v>1</v>
      </c>
      <c r="G49" s="97">
        <v>550</v>
      </c>
      <c r="H49" s="98">
        <v>-75.981277779999999</v>
      </c>
      <c r="I49" s="99">
        <v>6.4059722199999998</v>
      </c>
      <c r="J49" s="100">
        <v>17.37</v>
      </c>
      <c r="K49" s="100">
        <v>11.389999999999999</v>
      </c>
      <c r="L49" s="100">
        <v>14.566666666666666</v>
      </c>
      <c r="M49" s="100">
        <v>19.45</v>
      </c>
      <c r="N49" s="100">
        <v>26.133333333333333</v>
      </c>
      <c r="O49" s="100">
        <v>27.357142857142858</v>
      </c>
      <c r="P49" s="100">
        <v>42.733333333333334</v>
      </c>
      <c r="Q49" s="100">
        <v>45.06666666666667</v>
      </c>
      <c r="R49" s="100">
        <v>75.714285714285708</v>
      </c>
      <c r="S49" s="100">
        <v>61.5</v>
      </c>
      <c r="T49" s="100">
        <v>71.36999999999999</v>
      </c>
      <c r="U49" s="100">
        <v>73.965517241379317</v>
      </c>
      <c r="V49" s="100">
        <v>78.766666666666666</v>
      </c>
      <c r="W49" s="100">
        <v>69.533333333333331</v>
      </c>
      <c r="X49" s="100">
        <v>78.793103448275858</v>
      </c>
      <c r="Y49" s="100">
        <v>72.933333333333337</v>
      </c>
      <c r="Z49" s="100">
        <v>52.366666666666667</v>
      </c>
      <c r="AA49" s="100">
        <v>43.7</v>
      </c>
      <c r="AB49" s="100">
        <v>44.106896551724134</v>
      </c>
      <c r="AC49" s="100">
        <v>50.03448275862069</v>
      </c>
      <c r="AD49" s="100">
        <v>44.566666666666663</v>
      </c>
      <c r="AE49" s="100">
        <v>42.762068965517237</v>
      </c>
      <c r="AF49" s="100">
        <v>53.341379310344834</v>
      </c>
      <c r="AG49" s="100">
        <v>51.392307692307696</v>
      </c>
      <c r="AH49" s="100">
        <v>50.496551724137937</v>
      </c>
      <c r="AI49" s="100">
        <v>55.275862068965516</v>
      </c>
      <c r="AJ49" s="100">
        <v>65.760714285714286</v>
      </c>
      <c r="AK49" s="100">
        <v>52.344827586206897</v>
      </c>
      <c r="AL49" s="100">
        <v>59.827586206896555</v>
      </c>
      <c r="AM49" s="100">
        <v>74.66538461538461</v>
      </c>
      <c r="AN49" s="100">
        <v>52.214285714285715</v>
      </c>
      <c r="AO49" s="100">
        <v>48.635714285714286</v>
      </c>
      <c r="AP49" s="100">
        <v>37.482758620689658</v>
      </c>
      <c r="AQ49" s="100">
        <v>31.38571428571429</v>
      </c>
      <c r="AR49" s="100">
        <v>28.379310344827587</v>
      </c>
      <c r="AS49" s="100">
        <v>20.172000000000001</v>
      </c>
      <c r="AT49" s="1" t="s">
        <v>1888</v>
      </c>
      <c r="AU49" s="1"/>
      <c r="AV49" s="1"/>
      <c r="AW49" s="1"/>
      <c r="AX49" s="1"/>
      <c r="AY49" s="1"/>
      <c r="AZ49" s="1"/>
      <c r="BA49" s="1"/>
      <c r="BB49" s="1"/>
      <c r="BC49" s="1"/>
      <c r="BD49" s="1"/>
      <c r="BE49" s="1"/>
      <c r="BF49" s="1"/>
      <c r="BG49" s="1"/>
      <c r="BH49" s="1"/>
      <c r="BI49" s="1"/>
      <c r="BJ49" s="1"/>
      <c r="BK49" s="1"/>
      <c r="BL49" s="1"/>
      <c r="BM49" s="1"/>
    </row>
    <row r="50" spans="1:65" ht="16.5" customHeight="1" x14ac:dyDescent="0.25">
      <c r="A50" s="96">
        <v>27015260</v>
      </c>
      <c r="B50" s="97" t="s">
        <v>72</v>
      </c>
      <c r="C50" s="97" t="s">
        <v>92</v>
      </c>
      <c r="D50" s="97" t="s">
        <v>5233</v>
      </c>
      <c r="E50" s="97" t="s">
        <v>53</v>
      </c>
      <c r="F50" s="97">
        <v>1</v>
      </c>
      <c r="G50" s="97">
        <v>1923</v>
      </c>
      <c r="H50" s="98">
        <v>-75.624666669999996</v>
      </c>
      <c r="I50" s="99">
        <v>6.0483611100000001</v>
      </c>
      <c r="J50" s="100">
        <v>42.643333333333331</v>
      </c>
      <c r="K50" s="100">
        <v>42.068965517241388</v>
      </c>
      <c r="L50" s="100">
        <v>29.931034482758626</v>
      </c>
      <c r="M50" s="100">
        <v>32.24</v>
      </c>
      <c r="N50" s="100">
        <v>44.559999999999995</v>
      </c>
      <c r="O50" s="100">
        <v>40.648275862068964</v>
      </c>
      <c r="P50" s="100">
        <v>52.376666666666665</v>
      </c>
      <c r="Q50" s="100">
        <v>57.283333333333331</v>
      </c>
      <c r="R50" s="100">
        <v>76.164285714285711</v>
      </c>
      <c r="S50" s="100">
        <v>77.710000000000008</v>
      </c>
      <c r="T50" s="100">
        <v>97.423333333333318</v>
      </c>
      <c r="U50" s="100">
        <v>106.48928571428571</v>
      </c>
      <c r="V50" s="100">
        <v>112.85000000000001</v>
      </c>
      <c r="W50" s="100">
        <v>101.04827586206896</v>
      </c>
      <c r="X50" s="100">
        <v>118.91</v>
      </c>
      <c r="Y50" s="100">
        <v>79.906666666666652</v>
      </c>
      <c r="Z50" s="100">
        <v>69.867857142857147</v>
      </c>
      <c r="AA50" s="100">
        <v>57.78</v>
      </c>
      <c r="AB50" s="100">
        <v>57.148275862068978</v>
      </c>
      <c r="AC50" s="100">
        <v>52.964285714285722</v>
      </c>
      <c r="AD50" s="100">
        <v>56.944827586206898</v>
      </c>
      <c r="AE50" s="100">
        <v>48.006896551724147</v>
      </c>
      <c r="AF50" s="100">
        <v>59.675862068965529</v>
      </c>
      <c r="AG50" s="100">
        <v>69.727586206896547</v>
      </c>
      <c r="AH50" s="100">
        <v>77.829999999999984</v>
      </c>
      <c r="AI50" s="100">
        <v>85.09999999999998</v>
      </c>
      <c r="AJ50" s="100">
        <v>91.767857142857139</v>
      </c>
      <c r="AK50" s="100">
        <v>93.665517241379305</v>
      </c>
      <c r="AL50" s="100">
        <v>100.04137931034484</v>
      </c>
      <c r="AM50" s="100">
        <v>110.81481481481481</v>
      </c>
      <c r="AN50" s="100">
        <v>87.741379310344826</v>
      </c>
      <c r="AO50" s="100">
        <v>102.22068965517241</v>
      </c>
      <c r="AP50" s="100">
        <v>76.000000000000014</v>
      </c>
      <c r="AQ50" s="100">
        <v>68.393103448275838</v>
      </c>
      <c r="AR50" s="100">
        <v>61.348275862068952</v>
      </c>
      <c r="AS50" s="100">
        <v>34.234615384615388</v>
      </c>
      <c r="AT50" s="1"/>
      <c r="AU50" s="1"/>
      <c r="AV50" s="1"/>
      <c r="AW50" s="1"/>
      <c r="AX50" s="1"/>
      <c r="AY50" s="1"/>
      <c r="AZ50" s="1"/>
      <c r="BA50" s="1"/>
      <c r="BB50" s="1"/>
      <c r="BC50" s="1"/>
      <c r="BD50" s="1"/>
      <c r="BE50" s="1"/>
      <c r="BF50" s="1"/>
      <c r="BG50" s="1"/>
      <c r="BH50" s="1"/>
      <c r="BI50" s="1"/>
      <c r="BJ50" s="1"/>
      <c r="BK50" s="1"/>
      <c r="BL50" s="1"/>
      <c r="BM50" s="1"/>
    </row>
    <row r="51" spans="1:65" ht="16.5" customHeight="1" x14ac:dyDescent="0.25">
      <c r="A51" s="96">
        <v>11115020</v>
      </c>
      <c r="B51" s="97" t="s">
        <v>56</v>
      </c>
      <c r="C51" s="97" t="s">
        <v>94</v>
      </c>
      <c r="D51" s="97" t="s">
        <v>95</v>
      </c>
      <c r="E51" s="97" t="s">
        <v>53</v>
      </c>
      <c r="F51" s="97">
        <v>1</v>
      </c>
      <c r="G51" s="97">
        <v>1294</v>
      </c>
      <c r="H51" s="98">
        <v>-76.029666669999997</v>
      </c>
      <c r="I51" s="99">
        <v>6.7580277799999999</v>
      </c>
      <c r="J51" s="100">
        <v>33.603333333333332</v>
      </c>
      <c r="K51" s="100">
        <v>31.370000000000005</v>
      </c>
      <c r="L51" s="100">
        <v>25.034482758620687</v>
      </c>
      <c r="M51" s="100">
        <v>22.528571428571432</v>
      </c>
      <c r="N51" s="100">
        <v>32.593103448275862</v>
      </c>
      <c r="O51" s="100">
        <v>38.592857142857142</v>
      </c>
      <c r="P51" s="100">
        <v>48.510344827586202</v>
      </c>
      <c r="Q51" s="100">
        <v>52.655172413793096</v>
      </c>
      <c r="R51" s="100">
        <v>63.476923076923072</v>
      </c>
      <c r="S51" s="100">
        <v>62.574074074074069</v>
      </c>
      <c r="T51" s="100">
        <v>78.303571428571431</v>
      </c>
      <c r="U51" s="100">
        <v>90.773076923076943</v>
      </c>
      <c r="V51" s="100">
        <v>104.1</v>
      </c>
      <c r="W51" s="100">
        <v>93.524137931034474</v>
      </c>
      <c r="X51" s="100">
        <v>90.988461538461507</v>
      </c>
      <c r="Y51" s="100">
        <v>81.681481481481484</v>
      </c>
      <c r="Z51" s="100">
        <v>57.722222222222214</v>
      </c>
      <c r="AA51" s="100">
        <v>58.45</v>
      </c>
      <c r="AB51" s="100">
        <v>54.992592592592594</v>
      </c>
      <c r="AC51" s="100">
        <v>42.870370370370381</v>
      </c>
      <c r="AD51" s="100">
        <v>49.819230769230778</v>
      </c>
      <c r="AE51" s="100">
        <v>50.465384615384629</v>
      </c>
      <c r="AF51" s="100">
        <v>60.951851851851863</v>
      </c>
      <c r="AG51" s="100">
        <v>61.842307692307685</v>
      </c>
      <c r="AH51" s="100">
        <v>67.759259259259252</v>
      </c>
      <c r="AI51" s="100">
        <v>86.036000000000016</v>
      </c>
      <c r="AJ51" s="100">
        <v>88.788461538461533</v>
      </c>
      <c r="AK51" s="100">
        <v>88.566666666666663</v>
      </c>
      <c r="AL51" s="100">
        <v>89.840740740740713</v>
      </c>
      <c r="AM51" s="100">
        <v>106.44615384615386</v>
      </c>
      <c r="AN51" s="100">
        <v>93.831034482758653</v>
      </c>
      <c r="AO51" s="100">
        <v>105.15862068965518</v>
      </c>
      <c r="AP51" s="100">
        <v>96.665517241379334</v>
      </c>
      <c r="AQ51" s="100">
        <v>63.048148148148158</v>
      </c>
      <c r="AR51" s="100">
        <v>61.868965517241378</v>
      </c>
      <c r="AS51" s="100">
        <v>32.267857142857139</v>
      </c>
      <c r="AT51" s="1" t="s">
        <v>1888</v>
      </c>
      <c r="AU51" s="1"/>
      <c r="AV51" s="1"/>
      <c r="AW51" s="1"/>
      <c r="AX51" s="1"/>
      <c r="AY51" s="1"/>
      <c r="AZ51" s="1"/>
      <c r="BA51" s="1"/>
      <c r="BB51" s="1"/>
      <c r="BC51" s="1"/>
      <c r="BD51" s="1"/>
      <c r="BE51" s="1"/>
      <c r="BF51" s="1"/>
      <c r="BG51" s="1"/>
      <c r="BH51" s="1"/>
      <c r="BI51" s="1"/>
      <c r="BJ51" s="1"/>
      <c r="BK51" s="1"/>
      <c r="BL51" s="1"/>
      <c r="BM51" s="1"/>
    </row>
    <row r="52" spans="1:65" ht="16.5" customHeight="1" x14ac:dyDescent="0.25">
      <c r="A52" s="96">
        <v>26170180</v>
      </c>
      <c r="B52" s="97" t="s">
        <v>26</v>
      </c>
      <c r="C52" s="97" t="s">
        <v>96</v>
      </c>
      <c r="D52" s="97" t="s">
        <v>96</v>
      </c>
      <c r="E52" s="97" t="s">
        <v>53</v>
      </c>
      <c r="F52" s="97">
        <v>1</v>
      </c>
      <c r="G52" s="97">
        <v>850</v>
      </c>
      <c r="H52" s="98">
        <v>-75.641305560000006</v>
      </c>
      <c r="I52" s="99">
        <v>5.5478333300000005</v>
      </c>
      <c r="J52" s="100">
        <v>38.892857142857146</v>
      </c>
      <c r="K52" s="100">
        <v>36.821428571428569</v>
      </c>
      <c r="L52" s="100">
        <v>37.753571428571426</v>
      </c>
      <c r="M52" s="100">
        <v>47.821428571428569</v>
      </c>
      <c r="N52" s="100">
        <v>50.925000000000004</v>
      </c>
      <c r="O52" s="100">
        <v>52.746428571428574</v>
      </c>
      <c r="P52" s="100">
        <v>64.678571428571431</v>
      </c>
      <c r="Q52" s="100">
        <v>72.046428571428564</v>
      </c>
      <c r="R52" s="100">
        <v>82.75555555555556</v>
      </c>
      <c r="S52" s="100">
        <v>79.507142857142853</v>
      </c>
      <c r="T52" s="100">
        <v>83.75</v>
      </c>
      <c r="U52" s="100">
        <v>84.83214285714287</v>
      </c>
      <c r="V52" s="100">
        <v>96.071428571428569</v>
      </c>
      <c r="W52" s="100">
        <v>83.642857142857139</v>
      </c>
      <c r="X52" s="100">
        <v>100.74074074074075</v>
      </c>
      <c r="Y52" s="100">
        <v>65.039285714285711</v>
      </c>
      <c r="Z52" s="100">
        <v>54.464285714285715</v>
      </c>
      <c r="AA52" s="100">
        <v>45.571428571428569</v>
      </c>
      <c r="AB52" s="100">
        <v>52.25</v>
      </c>
      <c r="AC52" s="100">
        <v>51.821428571428569</v>
      </c>
      <c r="AD52" s="100">
        <v>47.642857142857146</v>
      </c>
      <c r="AE52" s="100">
        <v>35.678571428571431</v>
      </c>
      <c r="AF52" s="100">
        <v>62.111111111111114</v>
      </c>
      <c r="AG52" s="100">
        <v>55.217857142857142</v>
      </c>
      <c r="AH52" s="100">
        <v>74.857142857142861</v>
      </c>
      <c r="AI52" s="100">
        <v>82.964285714285708</v>
      </c>
      <c r="AJ52" s="100">
        <v>87.464285714285708</v>
      </c>
      <c r="AK52" s="100">
        <v>92.107142857142861</v>
      </c>
      <c r="AL52" s="100">
        <v>90.821428571428569</v>
      </c>
      <c r="AM52" s="100">
        <v>112.00714285714285</v>
      </c>
      <c r="AN52" s="100">
        <v>107</v>
      </c>
      <c r="AO52" s="100">
        <v>104.62068965517241</v>
      </c>
      <c r="AP52" s="100">
        <v>99.851851851851848</v>
      </c>
      <c r="AQ52" s="100">
        <v>87.275862068965523</v>
      </c>
      <c r="AR52" s="100">
        <v>91.068965517241381</v>
      </c>
      <c r="AS52" s="100">
        <v>47.448275862068968</v>
      </c>
      <c r="AT52" s="1"/>
      <c r="AU52" s="1"/>
      <c r="AV52" s="1"/>
      <c r="AW52" s="1"/>
      <c r="AX52" s="1"/>
      <c r="AY52" s="1"/>
      <c r="AZ52" s="1"/>
      <c r="BA52" s="1"/>
      <c r="BB52" s="1"/>
      <c r="BC52" s="1"/>
      <c r="BD52" s="1"/>
      <c r="BE52" s="1"/>
      <c r="BF52" s="1"/>
      <c r="BG52" s="1"/>
      <c r="BH52" s="1"/>
      <c r="BI52" s="1"/>
      <c r="BJ52" s="1"/>
      <c r="BK52" s="1"/>
      <c r="BL52" s="1"/>
      <c r="BM52" s="1"/>
    </row>
    <row r="53" spans="1:65" ht="16.5" customHeight="1" x14ac:dyDescent="0.25">
      <c r="A53" s="96">
        <v>12015070</v>
      </c>
      <c r="B53" s="97" t="s">
        <v>31</v>
      </c>
      <c r="C53" s="97" t="s">
        <v>97</v>
      </c>
      <c r="D53" s="97" t="s">
        <v>98</v>
      </c>
      <c r="E53" s="97" t="s">
        <v>53</v>
      </c>
      <c r="F53" s="97">
        <v>1</v>
      </c>
      <c r="G53" s="97">
        <v>41</v>
      </c>
      <c r="H53" s="98">
        <v>-76.717888889999998</v>
      </c>
      <c r="I53" s="99">
        <v>7.8163888899999998</v>
      </c>
      <c r="J53" s="100">
        <v>55.437931034482759</v>
      </c>
      <c r="K53" s="100">
        <v>29.337931034482761</v>
      </c>
      <c r="L53" s="100">
        <v>24.455172413793104</v>
      </c>
      <c r="M53" s="100">
        <v>27.306666666666665</v>
      </c>
      <c r="N53" s="100">
        <v>30.679999999999996</v>
      </c>
      <c r="O53" s="100">
        <v>28.421428571428567</v>
      </c>
      <c r="P53" s="100">
        <v>40.933333333333316</v>
      </c>
      <c r="Q53" s="100">
        <v>50.313793103448262</v>
      </c>
      <c r="R53" s="100">
        <v>90.120000000000019</v>
      </c>
      <c r="S53" s="100">
        <v>88.926666666666691</v>
      </c>
      <c r="T53" s="100">
        <v>93.433333333333323</v>
      </c>
      <c r="U53" s="100">
        <v>138.20666666666665</v>
      </c>
      <c r="V53" s="100">
        <v>123.06000000000002</v>
      </c>
      <c r="W53" s="100">
        <v>149.44333333333333</v>
      </c>
      <c r="X53" s="100">
        <v>114.99000000000002</v>
      </c>
      <c r="Y53" s="100">
        <v>118.43333333333334</v>
      </c>
      <c r="Z53" s="100">
        <v>112.1133333333333</v>
      </c>
      <c r="AA53" s="100">
        <v>93.996428571428581</v>
      </c>
      <c r="AB53" s="100">
        <v>112.61333333333336</v>
      </c>
      <c r="AC53" s="100">
        <v>122.50999999999998</v>
      </c>
      <c r="AD53" s="100">
        <v>102.49000000000001</v>
      </c>
      <c r="AE53" s="100">
        <v>106.96666666666667</v>
      </c>
      <c r="AF53" s="100">
        <v>99.4</v>
      </c>
      <c r="AG53" s="100">
        <v>115.4814814814815</v>
      </c>
      <c r="AH53" s="100">
        <v>116.99310344827587</v>
      </c>
      <c r="AI53" s="100">
        <v>130.17333333333332</v>
      </c>
      <c r="AJ53" s="100">
        <v>110.64482758620687</v>
      </c>
      <c r="AK53" s="100">
        <v>100.39666666666666</v>
      </c>
      <c r="AL53" s="100">
        <v>95.473333333333343</v>
      </c>
      <c r="AM53" s="100">
        <v>116.62068965517238</v>
      </c>
      <c r="AN53" s="100">
        <v>113.20666666666668</v>
      </c>
      <c r="AO53" s="100">
        <v>112.05</v>
      </c>
      <c r="AP53" s="100">
        <v>112.03793103448275</v>
      </c>
      <c r="AQ53" s="100">
        <v>98.240000000000023</v>
      </c>
      <c r="AR53" s="100">
        <v>114.65172413793105</v>
      </c>
      <c r="AS53" s="100">
        <v>66.648275862068971</v>
      </c>
      <c r="AT53" s="1"/>
      <c r="AU53" s="1"/>
      <c r="AV53" s="1"/>
      <c r="AW53" s="1"/>
      <c r="AX53" s="1"/>
      <c r="AY53" s="1"/>
      <c r="AZ53" s="1"/>
      <c r="BA53" s="1"/>
      <c r="BB53" s="1"/>
      <c r="BC53" s="1"/>
      <c r="BD53" s="1"/>
      <c r="BE53" s="1"/>
      <c r="BF53" s="1"/>
      <c r="BG53" s="1"/>
      <c r="BH53" s="1"/>
      <c r="BI53" s="1"/>
      <c r="BJ53" s="1"/>
      <c r="BK53" s="1"/>
      <c r="BL53" s="1"/>
      <c r="BM53" s="1"/>
    </row>
    <row r="54" spans="1:65" ht="16.5" customHeight="1" x14ac:dyDescent="0.25">
      <c r="A54" s="96">
        <v>12010050</v>
      </c>
      <c r="B54" s="97" t="s">
        <v>26</v>
      </c>
      <c r="C54" s="97" t="s">
        <v>99</v>
      </c>
      <c r="D54" s="97" t="s">
        <v>98</v>
      </c>
      <c r="E54" s="97" t="s">
        <v>53</v>
      </c>
      <c r="F54" s="97">
        <v>1</v>
      </c>
      <c r="G54" s="97">
        <v>15</v>
      </c>
      <c r="H54" s="98">
        <v>-76.70305556000001</v>
      </c>
      <c r="I54" s="99">
        <v>7.8080555599999997</v>
      </c>
      <c r="J54" s="100">
        <v>52.482758620689658</v>
      </c>
      <c r="K54" s="100">
        <v>30.975862068965515</v>
      </c>
      <c r="L54" s="100">
        <v>22.710714285714285</v>
      </c>
      <c r="M54" s="100">
        <v>25.714285714285715</v>
      </c>
      <c r="N54" s="100">
        <v>19.607142857142858</v>
      </c>
      <c r="O54" s="100">
        <v>20.310344827586206</v>
      </c>
      <c r="P54" s="100">
        <v>24.53846153846154</v>
      </c>
      <c r="Q54" s="100">
        <v>27.328571428571429</v>
      </c>
      <c r="R54" s="100">
        <v>65.400000000000006</v>
      </c>
      <c r="S54" s="100">
        <v>81.18518518518519</v>
      </c>
      <c r="T54" s="100">
        <v>88.603999999999999</v>
      </c>
      <c r="U54" s="100">
        <v>80.498722149775574</v>
      </c>
      <c r="V54" s="100">
        <v>88.370370370370367</v>
      </c>
      <c r="W54" s="100">
        <v>118.1665121226923</v>
      </c>
      <c r="X54" s="100">
        <v>104.34088383136157</v>
      </c>
      <c r="Y54" s="100">
        <v>93.010961822399992</v>
      </c>
      <c r="Z54" s="100">
        <v>89.662500000000009</v>
      </c>
      <c r="AA54" s="100">
        <v>104.69230769230769</v>
      </c>
      <c r="AB54" s="100">
        <v>91.32</v>
      </c>
      <c r="AC54" s="100">
        <v>125.62962962962963</v>
      </c>
      <c r="AD54" s="100">
        <v>81.088542770553516</v>
      </c>
      <c r="AE54" s="100">
        <v>81.11</v>
      </c>
      <c r="AF54" s="100">
        <v>96.504166666666663</v>
      </c>
      <c r="AG54" s="100">
        <v>79.520115132133171</v>
      </c>
      <c r="AH54" s="100">
        <v>83.92</v>
      </c>
      <c r="AI54" s="100">
        <v>101.35600000000001</v>
      </c>
      <c r="AJ54" s="100">
        <v>102.85000000000001</v>
      </c>
      <c r="AK54" s="100">
        <v>97.096220818166671</v>
      </c>
      <c r="AL54" s="100">
        <v>74.91538461538461</v>
      </c>
      <c r="AM54" s="100">
        <v>94.884615384615387</v>
      </c>
      <c r="AN54" s="100">
        <v>98.038461538461533</v>
      </c>
      <c r="AO54" s="100">
        <v>73.029118126</v>
      </c>
      <c r="AP54" s="100">
        <v>92.166666666666671</v>
      </c>
      <c r="AQ54" s="100">
        <v>85.02808427821428</v>
      </c>
      <c r="AR54" s="100">
        <v>86.262068965517258</v>
      </c>
      <c r="AS54" s="100">
        <v>51.733333333333327</v>
      </c>
      <c r="AT54" s="1" t="s">
        <v>1888</v>
      </c>
      <c r="AU54" s="1"/>
      <c r="AV54" s="1"/>
      <c r="AW54" s="1"/>
      <c r="AX54" s="1"/>
      <c r="AY54" s="1"/>
      <c r="AZ54" s="1"/>
      <c r="BA54" s="1"/>
      <c r="BB54" s="1"/>
      <c r="BC54" s="1"/>
      <c r="BD54" s="1"/>
      <c r="BE54" s="1"/>
      <c r="BF54" s="1"/>
      <c r="BG54" s="1"/>
      <c r="BH54" s="1"/>
      <c r="BI54" s="1"/>
      <c r="BJ54" s="1"/>
      <c r="BK54" s="1"/>
      <c r="BL54" s="1"/>
      <c r="BM54" s="1"/>
    </row>
    <row r="55" spans="1:65" ht="16.5" customHeight="1" x14ac:dyDescent="0.25">
      <c r="A55" s="96">
        <v>12010090</v>
      </c>
      <c r="B55" s="97" t="s">
        <v>26</v>
      </c>
      <c r="C55" s="97" t="s">
        <v>100</v>
      </c>
      <c r="D55" s="97" t="s">
        <v>98</v>
      </c>
      <c r="E55" s="97" t="s">
        <v>53</v>
      </c>
      <c r="F55" s="97">
        <v>1</v>
      </c>
      <c r="G55" s="97">
        <v>21</v>
      </c>
      <c r="H55" s="98">
        <v>-76.711888889999997</v>
      </c>
      <c r="I55" s="99">
        <v>7.7476666700000001</v>
      </c>
      <c r="J55" s="100">
        <v>44.693333333333335</v>
      </c>
      <c r="K55" s="100">
        <v>38.913333333333334</v>
      </c>
      <c r="L55" s="100">
        <v>20.173333333333336</v>
      </c>
      <c r="M55" s="100">
        <v>15.766666666666667</v>
      </c>
      <c r="N55" s="100">
        <v>19.655172413793103</v>
      </c>
      <c r="O55" s="100">
        <v>24.599999999999998</v>
      </c>
      <c r="P55" s="100">
        <v>27.333333333333332</v>
      </c>
      <c r="Q55" s="100">
        <v>35.733333333333334</v>
      </c>
      <c r="R55" s="100">
        <v>73.94</v>
      </c>
      <c r="S55" s="100">
        <v>78.74666666666667</v>
      </c>
      <c r="T55" s="100">
        <v>79.503333333333316</v>
      </c>
      <c r="U55" s="100">
        <v>107.95517241379311</v>
      </c>
      <c r="V55" s="100">
        <v>108.74</v>
      </c>
      <c r="W55" s="100">
        <v>109.66206896551725</v>
      </c>
      <c r="X55" s="100">
        <v>123.26</v>
      </c>
      <c r="Y55" s="100">
        <v>84.666666666666671</v>
      </c>
      <c r="Z55" s="100">
        <v>120.59999999999998</v>
      </c>
      <c r="AA55" s="100">
        <v>124.68</v>
      </c>
      <c r="AB55" s="100">
        <v>96.031034482758614</v>
      </c>
      <c r="AC55" s="100">
        <v>93.98571428571428</v>
      </c>
      <c r="AD55" s="100">
        <v>104.16785714285716</v>
      </c>
      <c r="AE55" s="100">
        <v>100.53999999999999</v>
      </c>
      <c r="AF55" s="100">
        <v>101.22413793103448</v>
      </c>
      <c r="AG55" s="100">
        <v>137.54666666666665</v>
      </c>
      <c r="AH55" s="100">
        <v>102.82666666666664</v>
      </c>
      <c r="AI55" s="100">
        <v>106.93666666666667</v>
      </c>
      <c r="AJ55" s="100">
        <v>100.051724137931</v>
      </c>
      <c r="AK55" s="100">
        <v>82.093333333333334</v>
      </c>
      <c r="AL55" s="100">
        <v>96.336666666666659</v>
      </c>
      <c r="AM55" s="100">
        <v>98.151724137931026</v>
      </c>
      <c r="AN55" s="100">
        <v>108.41000000000003</v>
      </c>
      <c r="AO55" s="100">
        <v>83.732142857142861</v>
      </c>
      <c r="AP55" s="100">
        <v>102.81034482758621</v>
      </c>
      <c r="AQ55" s="100">
        <v>96.59666666666665</v>
      </c>
      <c r="AR55" s="100">
        <v>90.55</v>
      </c>
      <c r="AS55" s="100">
        <v>75.526666666666671</v>
      </c>
      <c r="AT55" s="1"/>
      <c r="AU55" s="1"/>
      <c r="AV55" s="1"/>
      <c r="AW55" s="1"/>
      <c r="AX55" s="1"/>
      <c r="AY55" s="1"/>
      <c r="AZ55" s="1"/>
      <c r="BA55" s="1"/>
      <c r="BB55" s="1"/>
      <c r="BC55" s="1"/>
      <c r="BD55" s="1"/>
      <c r="BE55" s="1"/>
      <c r="BF55" s="1"/>
      <c r="BG55" s="1"/>
      <c r="BH55" s="1"/>
      <c r="BI55" s="1"/>
      <c r="BJ55" s="1"/>
      <c r="BK55" s="1"/>
      <c r="BL55" s="1"/>
      <c r="BM55" s="1"/>
    </row>
    <row r="56" spans="1:65" ht="16.5" customHeight="1" x14ac:dyDescent="0.25">
      <c r="A56" s="96">
        <v>23080650</v>
      </c>
      <c r="B56" s="97" t="s">
        <v>26</v>
      </c>
      <c r="C56" s="97" t="s">
        <v>101</v>
      </c>
      <c r="D56" s="97" t="s">
        <v>5234</v>
      </c>
      <c r="E56" s="97" t="s">
        <v>53</v>
      </c>
      <c r="F56" s="97">
        <v>1</v>
      </c>
      <c r="G56" s="97">
        <v>1850</v>
      </c>
      <c r="H56" s="98">
        <v>-75.335611110000002</v>
      </c>
      <c r="I56" s="99">
        <v>6.0737777799999995</v>
      </c>
      <c r="J56" s="100">
        <v>38.133333333333333</v>
      </c>
      <c r="K56" s="100">
        <v>30.2</v>
      </c>
      <c r="L56" s="100">
        <v>32.966666666666669</v>
      </c>
      <c r="M56" s="100">
        <v>40.43333333333333</v>
      </c>
      <c r="N56" s="100">
        <v>42.4</v>
      </c>
      <c r="O56" s="100">
        <v>47.366666666666667</v>
      </c>
      <c r="P56" s="100">
        <v>56.733333333333334</v>
      </c>
      <c r="Q56" s="100">
        <v>62.9</v>
      </c>
      <c r="R56" s="100">
        <v>73.733333333333334</v>
      </c>
      <c r="S56" s="100">
        <v>84.2</v>
      </c>
      <c r="T56" s="100">
        <v>83.41379310344827</v>
      </c>
      <c r="U56" s="100">
        <v>100.43333333333334</v>
      </c>
      <c r="V56" s="100">
        <v>110.8</v>
      </c>
      <c r="W56" s="100">
        <v>108.5</v>
      </c>
      <c r="X56" s="100">
        <v>122.66666666666667</v>
      </c>
      <c r="Y56" s="100">
        <v>97.1</v>
      </c>
      <c r="Z56" s="100">
        <v>92.8</v>
      </c>
      <c r="AA56" s="100">
        <v>93.13333333333334</v>
      </c>
      <c r="AB56" s="100">
        <v>103.9</v>
      </c>
      <c r="AC56" s="100">
        <v>94.5</v>
      </c>
      <c r="AD56" s="100">
        <v>83.9</v>
      </c>
      <c r="AE56" s="100">
        <v>72.36666666666666</v>
      </c>
      <c r="AF56" s="100">
        <v>85.36666666666666</v>
      </c>
      <c r="AG56" s="100">
        <v>114.23333333333333</v>
      </c>
      <c r="AH56" s="100">
        <v>114.8</v>
      </c>
      <c r="AI56" s="100">
        <v>99.86666666666666</v>
      </c>
      <c r="AJ56" s="100">
        <v>99.933333333333337</v>
      </c>
      <c r="AK56" s="100">
        <v>81.8</v>
      </c>
      <c r="AL56" s="100">
        <v>81.333333333333329</v>
      </c>
      <c r="AM56" s="100">
        <v>97.3</v>
      </c>
      <c r="AN56" s="100">
        <v>70.5</v>
      </c>
      <c r="AO56" s="100">
        <v>79.533333333333331</v>
      </c>
      <c r="AP56" s="100">
        <v>45.8</v>
      </c>
      <c r="AQ56" s="100">
        <v>50.7</v>
      </c>
      <c r="AR56" s="100">
        <v>42.233333333333334</v>
      </c>
      <c r="AS56" s="100">
        <v>37.9</v>
      </c>
      <c r="AT56" s="1"/>
      <c r="AU56" s="1"/>
      <c r="AV56" s="1"/>
      <c r="AW56" s="1"/>
      <c r="AX56" s="1"/>
      <c r="AY56" s="1"/>
      <c r="AZ56" s="1"/>
      <c r="BA56" s="1"/>
      <c r="BB56" s="1"/>
      <c r="BC56" s="1"/>
      <c r="BD56" s="1"/>
      <c r="BE56" s="1"/>
      <c r="BF56" s="1"/>
      <c r="BG56" s="1"/>
      <c r="BH56" s="1"/>
      <c r="BI56" s="1"/>
      <c r="BJ56" s="1"/>
      <c r="BK56" s="1"/>
      <c r="BL56" s="1"/>
      <c r="BM56" s="1"/>
    </row>
    <row r="57" spans="1:65" ht="16.5" customHeight="1" x14ac:dyDescent="0.25">
      <c r="A57" s="96">
        <v>25020370</v>
      </c>
      <c r="B57" s="97" t="s">
        <v>26</v>
      </c>
      <c r="C57" s="97" t="s">
        <v>103</v>
      </c>
      <c r="D57" s="97" t="s">
        <v>104</v>
      </c>
      <c r="E57" s="97" t="s">
        <v>53</v>
      </c>
      <c r="F57" s="97">
        <v>1</v>
      </c>
      <c r="G57" s="97">
        <v>40</v>
      </c>
      <c r="H57" s="98">
        <v>-74.942222220000005</v>
      </c>
      <c r="I57" s="99">
        <v>8.0366666700000007</v>
      </c>
      <c r="J57" s="100">
        <v>19.892857142857142</v>
      </c>
      <c r="K57" s="100">
        <v>5.6428571428571432</v>
      </c>
      <c r="L57" s="100">
        <v>17.892857142857142</v>
      </c>
      <c r="M57" s="100">
        <v>15.785714285714286</v>
      </c>
      <c r="N57" s="100">
        <v>16.214285714285715</v>
      </c>
      <c r="O57" s="100">
        <v>13.111111111111111</v>
      </c>
      <c r="P57" s="100">
        <v>21.078571428571429</v>
      </c>
      <c r="Q57" s="100">
        <v>24.142857142857142</v>
      </c>
      <c r="R57" s="100">
        <v>38.464285714285715</v>
      </c>
      <c r="S57" s="100">
        <v>70.206896551724142</v>
      </c>
      <c r="T57" s="100">
        <v>82.379310344827587</v>
      </c>
      <c r="U57" s="100">
        <v>112.34482758620689</v>
      </c>
      <c r="V57" s="100">
        <v>105.10344827586206</v>
      </c>
      <c r="W57" s="100">
        <v>110.27586206896552</v>
      </c>
      <c r="X57" s="100">
        <v>134.25</v>
      </c>
      <c r="Y57" s="100">
        <v>105.17241379310344</v>
      </c>
      <c r="Z57" s="100">
        <v>140.85714285714286</v>
      </c>
      <c r="AA57" s="100">
        <v>131.93103448275863</v>
      </c>
      <c r="AB57" s="100">
        <v>107.60344827586206</v>
      </c>
      <c r="AC57" s="100">
        <v>130.89655172413794</v>
      </c>
      <c r="AD57" s="100">
        <v>166.82142857142858</v>
      </c>
      <c r="AE57" s="100">
        <v>155.73214285714286</v>
      </c>
      <c r="AF57" s="100">
        <v>156.17857142857142</v>
      </c>
      <c r="AG57" s="100">
        <v>157.13793103448276</v>
      </c>
      <c r="AH57" s="100">
        <v>122</v>
      </c>
      <c r="AI57" s="100">
        <v>132.3241379310345</v>
      </c>
      <c r="AJ57" s="100">
        <v>115.37931034482759</v>
      </c>
      <c r="AK57" s="100">
        <v>125.20689655172414</v>
      </c>
      <c r="AL57" s="100">
        <v>115.34482758620689</v>
      </c>
      <c r="AM57" s="100">
        <v>135.20689655172413</v>
      </c>
      <c r="AN57" s="100">
        <v>132.46666666666667</v>
      </c>
      <c r="AO57" s="100">
        <v>113.2</v>
      </c>
      <c r="AP57" s="100">
        <v>76.785714285714292</v>
      </c>
      <c r="AQ57" s="100">
        <v>87.8</v>
      </c>
      <c r="AR57" s="100">
        <v>42.866666666666667</v>
      </c>
      <c r="AS57" s="100">
        <v>27.1</v>
      </c>
      <c r="AT57" s="1"/>
      <c r="AU57" s="1"/>
      <c r="AV57" s="1"/>
      <c r="AW57" s="1"/>
      <c r="AX57" s="1"/>
      <c r="AY57" s="1"/>
      <c r="AZ57" s="1"/>
      <c r="BA57" s="1"/>
      <c r="BB57" s="1"/>
      <c r="BC57" s="1"/>
      <c r="BD57" s="1"/>
      <c r="BE57" s="1"/>
      <c r="BF57" s="1"/>
      <c r="BG57" s="1"/>
      <c r="BH57" s="1"/>
      <c r="BI57" s="1"/>
      <c r="BJ57" s="1"/>
      <c r="BK57" s="1"/>
      <c r="BL57" s="1"/>
      <c r="BM57" s="1"/>
    </row>
    <row r="58" spans="1:65" ht="16.5" customHeight="1" x14ac:dyDescent="0.25">
      <c r="A58" s="96">
        <v>26240160</v>
      </c>
      <c r="B58" s="97" t="s">
        <v>26</v>
      </c>
      <c r="C58" s="97" t="s">
        <v>105</v>
      </c>
      <c r="D58" s="97" t="s">
        <v>104</v>
      </c>
      <c r="E58" s="97" t="s">
        <v>53</v>
      </c>
      <c r="F58" s="97">
        <v>1</v>
      </c>
      <c r="G58" s="97">
        <v>49</v>
      </c>
      <c r="H58" s="98">
        <v>-75.2</v>
      </c>
      <c r="I58" s="99">
        <v>7.96</v>
      </c>
      <c r="J58" s="100">
        <v>10.206896551724139</v>
      </c>
      <c r="K58" s="100">
        <v>2.5862068965517242</v>
      </c>
      <c r="L58" s="100">
        <v>5.0714285714285712</v>
      </c>
      <c r="M58" s="100">
        <v>11.620689655172415</v>
      </c>
      <c r="N58" s="100">
        <v>5.3793103448275863</v>
      </c>
      <c r="O58" s="100">
        <v>7.2068965517241379</v>
      </c>
      <c r="P58" s="100">
        <v>23.964285714285715</v>
      </c>
      <c r="Q58" s="100">
        <v>35.068965517241381</v>
      </c>
      <c r="R58" s="100">
        <v>35.888888888888886</v>
      </c>
      <c r="S58" s="100">
        <v>69</v>
      </c>
      <c r="T58" s="100">
        <v>74.206896551724142</v>
      </c>
      <c r="U58" s="100">
        <v>89.068965517241381</v>
      </c>
      <c r="V58" s="100">
        <v>90.5</v>
      </c>
      <c r="W58" s="100">
        <v>97.862068965517238</v>
      </c>
      <c r="X58" s="100">
        <v>109.33333333333333</v>
      </c>
      <c r="Y58" s="100">
        <v>101.83333333333333</v>
      </c>
      <c r="Z58" s="100">
        <v>125.43333333333334</v>
      </c>
      <c r="AA58" s="100">
        <v>122.68571428571428</v>
      </c>
      <c r="AB58" s="100">
        <v>112.33333333333333</v>
      </c>
      <c r="AC58" s="100">
        <v>103.37333333333332</v>
      </c>
      <c r="AD58" s="100">
        <v>126.65862068965517</v>
      </c>
      <c r="AE58" s="100">
        <v>128.88</v>
      </c>
      <c r="AF58" s="100">
        <v>145.5</v>
      </c>
      <c r="AG58" s="100">
        <v>127.73333333333333</v>
      </c>
      <c r="AH58" s="100">
        <v>110.23333333333333</v>
      </c>
      <c r="AI58" s="100">
        <v>124.83333333333333</v>
      </c>
      <c r="AJ58" s="100">
        <v>102.26666666666667</v>
      </c>
      <c r="AK58" s="100">
        <v>103.26666666666667</v>
      </c>
      <c r="AL58" s="100">
        <v>97.6</v>
      </c>
      <c r="AM58" s="100">
        <v>99.966666666666669</v>
      </c>
      <c r="AN58" s="100">
        <v>83.7</v>
      </c>
      <c r="AO58" s="100">
        <v>79.953333333333333</v>
      </c>
      <c r="AP58" s="100">
        <v>68.896551724137936</v>
      </c>
      <c r="AQ58" s="100">
        <v>37.4</v>
      </c>
      <c r="AR58" s="100">
        <v>35.666666666666664</v>
      </c>
      <c r="AS58" s="100">
        <v>18.399999999999999</v>
      </c>
      <c r="AT58" s="1"/>
      <c r="AU58" s="1"/>
      <c r="AV58" s="1"/>
      <c r="AW58" s="1"/>
      <c r="AX58" s="1"/>
      <c r="AY58" s="1"/>
      <c r="AZ58" s="1"/>
      <c r="BA58" s="1"/>
      <c r="BB58" s="1"/>
      <c r="BC58" s="1"/>
      <c r="BD58" s="1"/>
      <c r="BE58" s="1"/>
      <c r="BF58" s="1"/>
      <c r="BG58" s="1"/>
      <c r="BH58" s="1"/>
      <c r="BI58" s="1"/>
      <c r="BJ58" s="1"/>
      <c r="BK58" s="1"/>
      <c r="BL58" s="1"/>
      <c r="BM58" s="1"/>
    </row>
    <row r="59" spans="1:65" ht="16.5" customHeight="1" x14ac:dyDescent="0.25">
      <c r="A59" s="96">
        <v>27040030</v>
      </c>
      <c r="B59" s="97" t="s">
        <v>26</v>
      </c>
      <c r="C59" s="97" t="s">
        <v>106</v>
      </c>
      <c r="D59" s="97" t="s">
        <v>104</v>
      </c>
      <c r="E59" s="97" t="s">
        <v>53</v>
      </c>
      <c r="F59" s="97">
        <v>1</v>
      </c>
      <c r="G59" s="97">
        <v>100</v>
      </c>
      <c r="H59" s="98">
        <v>-74.853055560000001</v>
      </c>
      <c r="I59" s="99">
        <v>7.7511111100000001</v>
      </c>
      <c r="J59" s="100">
        <v>34.814814814814817</v>
      </c>
      <c r="K59" s="100">
        <v>19.296296296296298</v>
      </c>
      <c r="L59" s="100">
        <v>24.5</v>
      </c>
      <c r="M59" s="100">
        <v>16.071428571428573</v>
      </c>
      <c r="N59" s="100">
        <v>23.607142857142858</v>
      </c>
      <c r="O59" s="100">
        <v>16.107142857142858</v>
      </c>
      <c r="P59" s="100">
        <v>47.035714285714285</v>
      </c>
      <c r="Q59" s="100">
        <v>42.535714285714285</v>
      </c>
      <c r="R59" s="100">
        <v>66.81481481481481</v>
      </c>
      <c r="S59" s="100">
        <v>83.629629629629633</v>
      </c>
      <c r="T59" s="100">
        <v>100.04</v>
      </c>
      <c r="U59" s="100">
        <v>123.69230769230769</v>
      </c>
      <c r="V59" s="100">
        <v>150.77777777777777</v>
      </c>
      <c r="W59" s="100">
        <v>156.81481481481481</v>
      </c>
      <c r="X59" s="100">
        <v>157.40740740740742</v>
      </c>
      <c r="Y59" s="100">
        <v>170.00370370370371</v>
      </c>
      <c r="Z59" s="100">
        <v>172.18518518518519</v>
      </c>
      <c r="AA59" s="100">
        <v>135.64074074074074</v>
      </c>
      <c r="AB59" s="100">
        <v>155.25925925925927</v>
      </c>
      <c r="AC59" s="100">
        <v>162.25185185185185</v>
      </c>
      <c r="AD59" s="100">
        <v>174.07407407407408</v>
      </c>
      <c r="AE59" s="100">
        <v>162.39259259259259</v>
      </c>
      <c r="AF59" s="100">
        <v>204</v>
      </c>
      <c r="AG59" s="100">
        <v>204.69230769230768</v>
      </c>
      <c r="AH59" s="100">
        <v>156.33076923076922</v>
      </c>
      <c r="AI59" s="100">
        <v>155.46153846153845</v>
      </c>
      <c r="AJ59" s="100">
        <v>154.42307692307693</v>
      </c>
      <c r="AK59" s="100">
        <v>154.62222222222223</v>
      </c>
      <c r="AL59" s="100">
        <v>147.22222222222223</v>
      </c>
      <c r="AM59" s="100">
        <v>229.96153846153845</v>
      </c>
      <c r="AN59" s="100">
        <v>179.82142857142858</v>
      </c>
      <c r="AO59" s="100">
        <v>152.17857142857142</v>
      </c>
      <c r="AP59" s="100">
        <v>135.01785714285714</v>
      </c>
      <c r="AQ59" s="100">
        <v>111.21428571428571</v>
      </c>
      <c r="AR59" s="100">
        <v>95.892857142857139</v>
      </c>
      <c r="AS59" s="100">
        <v>62.142857142857146</v>
      </c>
      <c r="AT59" s="1"/>
      <c r="AU59" s="1"/>
      <c r="AV59" s="1"/>
      <c r="AW59" s="1"/>
      <c r="AX59" s="1"/>
      <c r="AY59" s="1"/>
      <c r="AZ59" s="1"/>
      <c r="BA59" s="1"/>
      <c r="BB59" s="1"/>
      <c r="BC59" s="1"/>
      <c r="BD59" s="1"/>
      <c r="BE59" s="1"/>
      <c r="BF59" s="1"/>
      <c r="BG59" s="1"/>
      <c r="BH59" s="1"/>
      <c r="BI59" s="1"/>
      <c r="BJ59" s="1"/>
      <c r="BK59" s="1"/>
      <c r="BL59" s="1"/>
      <c r="BM59" s="1"/>
    </row>
    <row r="60" spans="1:65" ht="16.5" customHeight="1" x14ac:dyDescent="0.25">
      <c r="A60" s="96">
        <v>25020530</v>
      </c>
      <c r="B60" s="97" t="s">
        <v>26</v>
      </c>
      <c r="C60" s="97" t="s">
        <v>107</v>
      </c>
      <c r="D60" s="97" t="s">
        <v>104</v>
      </c>
      <c r="E60" s="97" t="s">
        <v>53</v>
      </c>
      <c r="F60" s="97">
        <v>1</v>
      </c>
      <c r="G60" s="97">
        <v>500</v>
      </c>
      <c r="H60" s="98">
        <v>-75.089749999999995</v>
      </c>
      <c r="I60" s="99">
        <v>8.0254999999999992</v>
      </c>
      <c r="J60" s="100">
        <v>11.933333333333334</v>
      </c>
      <c r="K60" s="100">
        <v>1.4</v>
      </c>
      <c r="L60" s="100">
        <v>2.8666666666666667</v>
      </c>
      <c r="M60" s="100">
        <v>13.166666666666666</v>
      </c>
      <c r="N60" s="100">
        <v>7.4137931034482758</v>
      </c>
      <c r="O60" s="100">
        <v>9.2666666666666675</v>
      </c>
      <c r="P60" s="100">
        <v>23.466666666666665</v>
      </c>
      <c r="Q60" s="100">
        <v>22.966666666666665</v>
      </c>
      <c r="R60" s="100">
        <v>34.266666666666666</v>
      </c>
      <c r="S60" s="100">
        <v>51.896551724137929</v>
      </c>
      <c r="T60" s="100">
        <v>75.63333333333334</v>
      </c>
      <c r="U60" s="100">
        <v>91.833333333333329</v>
      </c>
      <c r="V60" s="100">
        <v>82.1</v>
      </c>
      <c r="W60" s="100">
        <v>110.3</v>
      </c>
      <c r="X60" s="100">
        <v>95.357142857142861</v>
      </c>
      <c r="Y60" s="100">
        <v>102.2</v>
      </c>
      <c r="Z60" s="100">
        <v>119.93333333333334</v>
      </c>
      <c r="AA60" s="100">
        <v>119.8</v>
      </c>
      <c r="AB60" s="100">
        <v>110.86666666666666</v>
      </c>
      <c r="AC60" s="100">
        <v>108.93333333333334</v>
      </c>
      <c r="AD60" s="100">
        <v>129.39285714285714</v>
      </c>
      <c r="AE60" s="100">
        <v>126.40333333333334</v>
      </c>
      <c r="AF60" s="100">
        <v>134.9</v>
      </c>
      <c r="AG60" s="100">
        <v>114.2</v>
      </c>
      <c r="AH60" s="100">
        <v>96.7</v>
      </c>
      <c r="AI60" s="100">
        <v>122.73333333333333</v>
      </c>
      <c r="AJ60" s="100">
        <v>115.13333333333334</v>
      </c>
      <c r="AK60" s="100">
        <v>83.833333333333329</v>
      </c>
      <c r="AL60" s="100">
        <v>113.46666666666667</v>
      </c>
      <c r="AM60" s="100">
        <v>90.066666666666663</v>
      </c>
      <c r="AN60" s="100">
        <v>88.433333333333337</v>
      </c>
      <c r="AO60" s="100">
        <v>82.566666666666663</v>
      </c>
      <c r="AP60" s="100">
        <v>56.266666666666666</v>
      </c>
      <c r="AQ60" s="100">
        <v>45</v>
      </c>
      <c r="AR60" s="100">
        <v>22.373333333333335</v>
      </c>
      <c r="AS60" s="100">
        <v>17.433333333333334</v>
      </c>
      <c r="AT60" s="1"/>
      <c r="AU60" s="1"/>
      <c r="AV60" s="1"/>
      <c r="AW60" s="1"/>
      <c r="AX60" s="1"/>
      <c r="AY60" s="1"/>
      <c r="AZ60" s="1"/>
      <c r="BA60" s="1"/>
      <c r="BB60" s="1"/>
      <c r="BC60" s="1"/>
      <c r="BD60" s="1"/>
      <c r="BE60" s="1"/>
      <c r="BF60" s="1"/>
      <c r="BG60" s="1"/>
      <c r="BH60" s="1"/>
      <c r="BI60" s="1"/>
      <c r="BJ60" s="1"/>
      <c r="BK60" s="1"/>
      <c r="BL60" s="1"/>
      <c r="BM60" s="1"/>
    </row>
    <row r="61" spans="1:65" ht="16.5" customHeight="1" x14ac:dyDescent="0.25">
      <c r="A61" s="96">
        <v>26240060</v>
      </c>
      <c r="B61" s="97" t="s">
        <v>26</v>
      </c>
      <c r="C61" s="97" t="s">
        <v>108</v>
      </c>
      <c r="D61" s="97" t="s">
        <v>104</v>
      </c>
      <c r="E61" s="97" t="s">
        <v>53</v>
      </c>
      <c r="F61" s="97">
        <v>1</v>
      </c>
      <c r="G61" s="97">
        <v>91</v>
      </c>
      <c r="H61" s="98">
        <v>-74.860352779999999</v>
      </c>
      <c r="I61" s="99">
        <v>7.7520499999999997</v>
      </c>
      <c r="J61" s="100">
        <v>8.5566666666666666</v>
      </c>
      <c r="K61" s="100">
        <v>5.6</v>
      </c>
      <c r="L61" s="100">
        <v>11.316666666666666</v>
      </c>
      <c r="M61" s="100">
        <v>13.866666666666665</v>
      </c>
      <c r="N61" s="100">
        <v>9.9133333333333322</v>
      </c>
      <c r="O61" s="100">
        <v>11.483333333333333</v>
      </c>
      <c r="P61" s="100">
        <v>28.556666666666665</v>
      </c>
      <c r="Q61" s="100">
        <v>32.553333333333327</v>
      </c>
      <c r="R61" s="100">
        <v>42.742307692307683</v>
      </c>
      <c r="S61" s="100">
        <v>50.443333333333342</v>
      </c>
      <c r="T61" s="100">
        <v>76.819999999999993</v>
      </c>
      <c r="U61" s="100">
        <v>95.65333333333335</v>
      </c>
      <c r="V61" s="100">
        <v>96.733333333333334</v>
      </c>
      <c r="W61" s="100">
        <v>104.6206896551724</v>
      </c>
      <c r="X61" s="100">
        <v>107.31724137931036</v>
      </c>
      <c r="Y61" s="100">
        <v>126.31000000000002</v>
      </c>
      <c r="Z61" s="100">
        <v>108.32333333333334</v>
      </c>
      <c r="AA61" s="100">
        <v>111.24333333333334</v>
      </c>
      <c r="AB61" s="100">
        <v>106.68</v>
      </c>
      <c r="AC61" s="100">
        <v>95.839999999999975</v>
      </c>
      <c r="AD61" s="100">
        <v>123.77000000000002</v>
      </c>
      <c r="AE61" s="100">
        <v>132.48333333333332</v>
      </c>
      <c r="AF61" s="100">
        <v>127.90666666666668</v>
      </c>
      <c r="AG61" s="100">
        <v>116.91379310344831</v>
      </c>
      <c r="AH61" s="100">
        <v>89.193333333333342</v>
      </c>
      <c r="AI61" s="100">
        <v>117.17999999999999</v>
      </c>
      <c r="AJ61" s="100">
        <v>109.71333333333334</v>
      </c>
      <c r="AK61" s="100">
        <v>122.89666666666668</v>
      </c>
      <c r="AL61" s="100">
        <v>112.42758620689654</v>
      </c>
      <c r="AM61" s="100">
        <v>98.609999999999985</v>
      </c>
      <c r="AN61" s="100">
        <v>95.356666666666655</v>
      </c>
      <c r="AO61" s="100">
        <v>90.536666666666662</v>
      </c>
      <c r="AP61" s="100">
        <v>70.303333333333327</v>
      </c>
      <c r="AQ61" s="100">
        <v>41.68</v>
      </c>
      <c r="AR61" s="100">
        <v>35.663333333333327</v>
      </c>
      <c r="AS61" s="100">
        <v>12.116666666666667</v>
      </c>
      <c r="AT61" s="1"/>
      <c r="AU61" s="1"/>
      <c r="AV61" s="1"/>
      <c r="AW61" s="1"/>
      <c r="AX61" s="1"/>
      <c r="AY61" s="1"/>
      <c r="AZ61" s="1"/>
      <c r="BA61" s="1"/>
      <c r="BB61" s="1"/>
      <c r="BC61" s="1"/>
      <c r="BD61" s="1"/>
      <c r="BE61" s="1"/>
      <c r="BF61" s="1"/>
      <c r="BG61" s="1"/>
      <c r="BH61" s="1"/>
      <c r="BI61" s="1"/>
      <c r="BJ61" s="1"/>
      <c r="BK61" s="1"/>
      <c r="BL61" s="1"/>
      <c r="BM61" s="1"/>
    </row>
    <row r="62" spans="1:65" ht="16.5" customHeight="1" x14ac:dyDescent="0.25">
      <c r="A62" s="96">
        <v>12010030</v>
      </c>
      <c r="B62" s="97" t="s">
        <v>26</v>
      </c>
      <c r="C62" s="97" t="s">
        <v>109</v>
      </c>
      <c r="D62" s="97" t="s">
        <v>110</v>
      </c>
      <c r="E62" s="97" t="s">
        <v>53</v>
      </c>
      <c r="F62" s="97">
        <v>1</v>
      </c>
      <c r="G62" s="97">
        <v>18</v>
      </c>
      <c r="H62" s="98">
        <v>-76.7</v>
      </c>
      <c r="I62" s="99">
        <v>7.57</v>
      </c>
      <c r="J62" s="100">
        <v>50.75</v>
      </c>
      <c r="K62" s="100">
        <v>38.482758620689658</v>
      </c>
      <c r="L62" s="100">
        <v>22.689655172413794</v>
      </c>
      <c r="M62" s="100">
        <v>23.321428571428573</v>
      </c>
      <c r="N62" s="100">
        <v>22.607142857142858</v>
      </c>
      <c r="O62" s="100">
        <v>25.214285714285715</v>
      </c>
      <c r="P62" s="100">
        <v>46.296296296296298</v>
      </c>
      <c r="Q62" s="100">
        <v>32.04137931034483</v>
      </c>
      <c r="R62" s="100">
        <v>46.333333333333336</v>
      </c>
      <c r="S62" s="100">
        <v>61.033333333333331</v>
      </c>
      <c r="T62" s="100">
        <v>85.576666666666668</v>
      </c>
      <c r="U62" s="100">
        <v>112.76206896551724</v>
      </c>
      <c r="V62" s="100">
        <v>115.53</v>
      </c>
      <c r="W62" s="100">
        <v>139.71</v>
      </c>
      <c r="X62" s="100">
        <v>132.51666666666668</v>
      </c>
      <c r="Y62" s="100">
        <v>117.98666666666666</v>
      </c>
      <c r="Z62" s="100">
        <v>151.14333333333335</v>
      </c>
      <c r="AA62" s="100">
        <v>145.65517241379311</v>
      </c>
      <c r="AB62" s="100">
        <v>135.82857142857142</v>
      </c>
      <c r="AC62" s="100">
        <v>112.46206896551725</v>
      </c>
      <c r="AD62" s="100">
        <v>150.64137931034483</v>
      </c>
      <c r="AE62" s="100">
        <v>127.68</v>
      </c>
      <c r="AF62" s="100">
        <v>140.67333333333332</v>
      </c>
      <c r="AG62" s="100">
        <v>171.97</v>
      </c>
      <c r="AH62" s="100">
        <v>131.87931034482759</v>
      </c>
      <c r="AI62" s="100">
        <v>171.98214285714286</v>
      </c>
      <c r="AJ62" s="100">
        <v>118.48214285714286</v>
      </c>
      <c r="AK62" s="100">
        <v>119.94827586206897</v>
      </c>
      <c r="AL62" s="100">
        <v>90.534482758620683</v>
      </c>
      <c r="AM62" s="100">
        <v>139.60714285714286</v>
      </c>
      <c r="AN62" s="100">
        <v>133.3241379310345</v>
      </c>
      <c r="AO62" s="100">
        <v>136.11379310344827</v>
      </c>
      <c r="AP62" s="100">
        <v>121.48214285714286</v>
      </c>
      <c r="AQ62" s="100">
        <v>104.82758620689656</v>
      </c>
      <c r="AR62" s="100">
        <v>109.55172413793103</v>
      </c>
      <c r="AS62" s="100">
        <v>64.862068965517238</v>
      </c>
      <c r="AT62" s="1"/>
      <c r="AU62" s="1"/>
      <c r="AV62" s="1"/>
      <c r="AW62" s="1"/>
      <c r="AX62" s="1"/>
      <c r="AY62" s="1"/>
      <c r="AZ62" s="1"/>
      <c r="BA62" s="1"/>
      <c r="BB62" s="1"/>
      <c r="BC62" s="1"/>
      <c r="BD62" s="1"/>
      <c r="BE62" s="1"/>
      <c r="BF62" s="1"/>
      <c r="BG62" s="1"/>
      <c r="BH62" s="1"/>
      <c r="BI62" s="1"/>
      <c r="BJ62" s="1"/>
      <c r="BK62" s="1"/>
      <c r="BL62" s="1"/>
      <c r="BM62" s="1"/>
    </row>
    <row r="63" spans="1:65" ht="16.5" customHeight="1" x14ac:dyDescent="0.25">
      <c r="A63" s="96">
        <v>11025010</v>
      </c>
      <c r="B63" s="97" t="s">
        <v>56</v>
      </c>
      <c r="C63" s="97" t="s">
        <v>111</v>
      </c>
      <c r="D63" s="97" t="s">
        <v>112</v>
      </c>
      <c r="E63" s="97" t="s">
        <v>53</v>
      </c>
      <c r="F63" s="97">
        <v>1</v>
      </c>
      <c r="G63" s="97">
        <v>2018</v>
      </c>
      <c r="H63" s="98">
        <v>-76.084333329999993</v>
      </c>
      <c r="I63" s="99">
        <v>5.8783055600000003</v>
      </c>
      <c r="J63" s="100">
        <v>38.37407407407408</v>
      </c>
      <c r="K63" s="100">
        <v>38.692857142857143</v>
      </c>
      <c r="L63" s="100">
        <v>41.846428571428575</v>
      </c>
      <c r="M63" s="100">
        <v>49.116666666666667</v>
      </c>
      <c r="N63" s="100">
        <v>45.582142857142856</v>
      </c>
      <c r="O63" s="100">
        <v>54.065517241379318</v>
      </c>
      <c r="P63" s="100">
        <v>57.586666666666673</v>
      </c>
      <c r="Q63" s="100">
        <v>66.423076923076934</v>
      </c>
      <c r="R63" s="100">
        <v>66.013793103448265</v>
      </c>
      <c r="S63" s="100">
        <v>73.496428571428581</v>
      </c>
      <c r="T63" s="100">
        <v>77.362068965517224</v>
      </c>
      <c r="U63" s="100">
        <v>96.33846153846153</v>
      </c>
      <c r="V63" s="100">
        <v>85.856666666666655</v>
      </c>
      <c r="W63" s="100">
        <v>112.0653846153846</v>
      </c>
      <c r="X63" s="100">
        <v>102.05555555555554</v>
      </c>
      <c r="Y63" s="100">
        <v>85.472413793103428</v>
      </c>
      <c r="Z63" s="100">
        <v>79.80714285714285</v>
      </c>
      <c r="AA63" s="100">
        <v>74.003846153846169</v>
      </c>
      <c r="AB63" s="100">
        <v>74.38333333333334</v>
      </c>
      <c r="AC63" s="100">
        <v>75.876666666666651</v>
      </c>
      <c r="AD63" s="100">
        <v>72.424137931034508</v>
      </c>
      <c r="AE63" s="100">
        <v>66.886206896551712</v>
      </c>
      <c r="AF63" s="100">
        <v>73.803571428571431</v>
      </c>
      <c r="AG63" s="100">
        <v>70.037037037037038</v>
      </c>
      <c r="AH63" s="100">
        <v>77.175862068965515</v>
      </c>
      <c r="AI63" s="100">
        <v>80.57037037037037</v>
      </c>
      <c r="AJ63" s="100">
        <v>77.65517241379311</v>
      </c>
      <c r="AK63" s="100">
        <v>75.227586206896547</v>
      </c>
      <c r="AL63" s="100">
        <v>78.079310344827576</v>
      </c>
      <c r="AM63" s="100">
        <v>77.182142857142864</v>
      </c>
      <c r="AN63" s="100">
        <v>63.144827586206901</v>
      </c>
      <c r="AO63" s="100">
        <v>74.065517241379311</v>
      </c>
      <c r="AP63" s="100">
        <v>43.507692307692302</v>
      </c>
      <c r="AQ63" s="100">
        <v>54.04444444444443</v>
      </c>
      <c r="AR63" s="100">
        <v>53.339285714285715</v>
      </c>
      <c r="AS63" s="100">
        <v>33.86296296296296</v>
      </c>
      <c r="AT63" s="1"/>
      <c r="AU63" s="1"/>
      <c r="AV63" s="1"/>
      <c r="AW63" s="1"/>
      <c r="AX63" s="1"/>
      <c r="AY63" s="1"/>
      <c r="AZ63" s="1"/>
      <c r="BA63" s="1"/>
      <c r="BB63" s="1"/>
      <c r="BC63" s="1"/>
      <c r="BD63" s="1"/>
      <c r="BE63" s="1"/>
      <c r="BF63" s="1"/>
      <c r="BG63" s="1"/>
      <c r="BH63" s="1"/>
      <c r="BI63" s="1"/>
      <c r="BJ63" s="1"/>
      <c r="BK63" s="1"/>
      <c r="BL63" s="1"/>
      <c r="BM63" s="1"/>
    </row>
    <row r="64" spans="1:65" ht="16.5" customHeight="1" x14ac:dyDescent="0.25">
      <c r="A64" s="96">
        <v>23080750</v>
      </c>
      <c r="B64" s="97" t="s">
        <v>26</v>
      </c>
      <c r="C64" s="97" t="s">
        <v>113</v>
      </c>
      <c r="D64" s="97" t="s">
        <v>114</v>
      </c>
      <c r="E64" s="97" t="s">
        <v>53</v>
      </c>
      <c r="F64" s="97">
        <v>1</v>
      </c>
      <c r="G64" s="97">
        <v>1280</v>
      </c>
      <c r="H64" s="98">
        <v>-75.182611109999996</v>
      </c>
      <c r="I64" s="99">
        <v>6.0533333300000001</v>
      </c>
      <c r="J64" s="100">
        <v>95.18</v>
      </c>
      <c r="K64" s="100">
        <v>84.86333333333333</v>
      </c>
      <c r="L64" s="100">
        <v>82.786666666666662</v>
      </c>
      <c r="M64" s="100">
        <v>78.84</v>
      </c>
      <c r="N64" s="100">
        <v>89.61666666666666</v>
      </c>
      <c r="O64" s="100">
        <v>78.268965517241384</v>
      </c>
      <c r="P64" s="100">
        <v>113.66666666666667</v>
      </c>
      <c r="Q64" s="100">
        <v>118.28333333333333</v>
      </c>
      <c r="R64" s="100">
        <v>139.07241379310344</v>
      </c>
      <c r="S64" s="100">
        <v>149.40333333333334</v>
      </c>
      <c r="T64" s="100">
        <v>142.20666666666665</v>
      </c>
      <c r="U64" s="100">
        <v>158.11333333333334</v>
      </c>
      <c r="V64" s="100">
        <v>166.65517241379311</v>
      </c>
      <c r="W64" s="100">
        <v>150.90689655172415</v>
      </c>
      <c r="X64" s="100">
        <v>176.48620689655175</v>
      </c>
      <c r="Y64" s="100">
        <v>106.83448275862068</v>
      </c>
      <c r="Z64" s="100">
        <v>103.20689655172414</v>
      </c>
      <c r="AA64" s="100">
        <v>81.048275862068962</v>
      </c>
      <c r="AB64" s="100">
        <v>102.66206896551725</v>
      </c>
      <c r="AC64" s="100">
        <v>80.893103448275866</v>
      </c>
      <c r="AD64" s="100">
        <v>88.620689655172413</v>
      </c>
      <c r="AE64" s="100">
        <v>87.475862068965526</v>
      </c>
      <c r="AF64" s="100">
        <v>98.08275862068966</v>
      </c>
      <c r="AG64" s="100">
        <v>152.77931034482759</v>
      </c>
      <c r="AH64" s="100">
        <v>146.52333333333334</v>
      </c>
      <c r="AI64" s="100">
        <v>158.02000000000001</v>
      </c>
      <c r="AJ64" s="100">
        <v>162.55333333333334</v>
      </c>
      <c r="AK64" s="100">
        <v>168.05333333333334</v>
      </c>
      <c r="AL64" s="100">
        <v>152.72666666666666</v>
      </c>
      <c r="AM64" s="100">
        <v>196.47333333333333</v>
      </c>
      <c r="AN64" s="100">
        <v>158.47999999999999</v>
      </c>
      <c r="AO64" s="100">
        <v>164.46666666666667</v>
      </c>
      <c r="AP64" s="100">
        <v>141.80333333333334</v>
      </c>
      <c r="AQ64" s="100">
        <v>125.72666666666667</v>
      </c>
      <c r="AR64" s="100">
        <v>124.83</v>
      </c>
      <c r="AS64" s="100">
        <v>88.736666666666665</v>
      </c>
      <c r="AT64" s="1"/>
      <c r="AU64" s="1"/>
      <c r="AV64" s="1"/>
      <c r="AW64" s="1"/>
      <c r="AX64" s="1"/>
      <c r="AY64" s="1"/>
      <c r="AZ64" s="1"/>
      <c r="BA64" s="1"/>
      <c r="BB64" s="1"/>
      <c r="BC64" s="1"/>
      <c r="BD64" s="1"/>
      <c r="BE64" s="1"/>
      <c r="BF64" s="1"/>
      <c r="BG64" s="1"/>
      <c r="BH64" s="1"/>
      <c r="BI64" s="1"/>
      <c r="BJ64" s="1"/>
      <c r="BK64" s="1"/>
      <c r="BL64" s="1"/>
      <c r="BM64" s="1"/>
    </row>
    <row r="65" spans="1:65" ht="16.5" customHeight="1" x14ac:dyDescent="0.25">
      <c r="A65" s="96">
        <v>23080740</v>
      </c>
      <c r="B65" s="97" t="s">
        <v>26</v>
      </c>
      <c r="C65" s="97" t="s">
        <v>115</v>
      </c>
      <c r="D65" s="97" t="s">
        <v>115</v>
      </c>
      <c r="E65" s="97" t="s">
        <v>53</v>
      </c>
      <c r="F65" s="97">
        <v>1</v>
      </c>
      <c r="G65" s="97">
        <v>1280</v>
      </c>
      <c r="H65" s="98">
        <v>-75.259166669999999</v>
      </c>
      <c r="I65" s="99">
        <v>6.3969444400000004</v>
      </c>
      <c r="J65" s="100">
        <v>33.833333333333336</v>
      </c>
      <c r="K65" s="100">
        <v>31.733333333333334</v>
      </c>
      <c r="L65" s="100">
        <v>33.6</v>
      </c>
      <c r="M65" s="100">
        <v>43.233333333333334</v>
      </c>
      <c r="N65" s="100">
        <v>45.75</v>
      </c>
      <c r="O65" s="100">
        <v>42.689655172413794</v>
      </c>
      <c r="P65" s="100">
        <v>61.633333333333333</v>
      </c>
      <c r="Q65" s="100">
        <v>63.93333333333333</v>
      </c>
      <c r="R65" s="100">
        <v>90.896551724137936</v>
      </c>
      <c r="S65" s="100">
        <v>78.400000000000006</v>
      </c>
      <c r="T65" s="100">
        <v>93.966666666666669</v>
      </c>
      <c r="U65" s="100">
        <v>118.9</v>
      </c>
      <c r="V65" s="100">
        <v>121.96666666666667</v>
      </c>
      <c r="W65" s="100">
        <v>122</v>
      </c>
      <c r="X65" s="100">
        <v>128.66666666666666</v>
      </c>
      <c r="Y65" s="100">
        <v>105.3</v>
      </c>
      <c r="Z65" s="100">
        <v>95.3</v>
      </c>
      <c r="AA65" s="100">
        <v>102.64</v>
      </c>
      <c r="AB65" s="100">
        <v>100.75862068965517</v>
      </c>
      <c r="AC65" s="100">
        <v>106.56666666666666</v>
      </c>
      <c r="AD65" s="100">
        <v>92.833333333333329</v>
      </c>
      <c r="AE65" s="100">
        <v>77.400000000000006</v>
      </c>
      <c r="AF65" s="100">
        <v>100.46666666666667</v>
      </c>
      <c r="AG65" s="100">
        <v>115.86666666666666</v>
      </c>
      <c r="AH65" s="100">
        <v>110.11999999999999</v>
      </c>
      <c r="AI65" s="100">
        <v>103.13333333333334</v>
      </c>
      <c r="AJ65" s="100">
        <v>101.63333333333334</v>
      </c>
      <c r="AK65" s="100">
        <v>106</v>
      </c>
      <c r="AL65" s="100">
        <v>113.56666666666666</v>
      </c>
      <c r="AM65" s="100">
        <v>110.96666666666667</v>
      </c>
      <c r="AN65" s="100">
        <v>86.666666666666671</v>
      </c>
      <c r="AO65" s="100">
        <v>100.33333333333333</v>
      </c>
      <c r="AP65" s="100">
        <v>76.63333333333334</v>
      </c>
      <c r="AQ65" s="100">
        <v>54.233333333333334</v>
      </c>
      <c r="AR65" s="100">
        <v>42.93333333333333</v>
      </c>
      <c r="AS65" s="100">
        <v>33.966666666666669</v>
      </c>
      <c r="AT65" s="1"/>
      <c r="AU65" s="1"/>
      <c r="AV65" s="1"/>
      <c r="AW65" s="1"/>
      <c r="AX65" s="1"/>
      <c r="AY65" s="1"/>
      <c r="AZ65" s="1"/>
      <c r="BA65" s="1"/>
      <c r="BB65" s="1"/>
      <c r="BC65" s="1"/>
      <c r="BD65" s="1"/>
      <c r="BE65" s="1"/>
      <c r="BF65" s="1"/>
      <c r="BG65" s="1"/>
      <c r="BH65" s="1"/>
      <c r="BI65" s="1"/>
      <c r="BJ65" s="1"/>
      <c r="BK65" s="1"/>
      <c r="BL65" s="1"/>
      <c r="BM65" s="1"/>
    </row>
    <row r="66" spans="1:65" ht="16.5" customHeight="1" x14ac:dyDescent="0.25">
      <c r="A66" s="96">
        <v>26215010</v>
      </c>
      <c r="B66" s="97" t="s">
        <v>56</v>
      </c>
      <c r="C66" s="97" t="s">
        <v>117</v>
      </c>
      <c r="D66" s="97" t="s">
        <v>5235</v>
      </c>
      <c r="E66" s="97" t="s">
        <v>53</v>
      </c>
      <c r="F66" s="97">
        <v>1</v>
      </c>
      <c r="G66" s="97">
        <v>2032</v>
      </c>
      <c r="H66" s="98">
        <v>-75.919527779999996</v>
      </c>
      <c r="I66" s="99">
        <v>6.0395555600000002</v>
      </c>
      <c r="J66" s="100">
        <v>40.574074074074076</v>
      </c>
      <c r="K66" s="100">
        <v>28.225000000000001</v>
      </c>
      <c r="L66" s="100">
        <v>30.021428571428576</v>
      </c>
      <c r="M66" s="100">
        <v>38.782758620689648</v>
      </c>
      <c r="N66" s="100">
        <v>43.563333333333318</v>
      </c>
      <c r="O66" s="100">
        <v>44.858620689655176</v>
      </c>
      <c r="P66" s="100">
        <v>44.524137931034481</v>
      </c>
      <c r="Q66" s="100">
        <v>54.074999999999996</v>
      </c>
      <c r="R66" s="100">
        <v>72.513793103448265</v>
      </c>
      <c r="S66" s="100">
        <v>76.780769230769224</v>
      </c>
      <c r="T66" s="100">
        <v>82.672413793103431</v>
      </c>
      <c r="U66" s="100">
        <v>95.092592592592553</v>
      </c>
      <c r="V66" s="100">
        <v>101.75925925925925</v>
      </c>
      <c r="W66" s="100">
        <v>95.732142857142875</v>
      </c>
      <c r="X66" s="100">
        <v>98.286666666666648</v>
      </c>
      <c r="Y66" s="100">
        <v>79.816666666666663</v>
      </c>
      <c r="Z66" s="100">
        <v>71.141379310344803</v>
      </c>
      <c r="AA66" s="100">
        <v>74.355172413793113</v>
      </c>
      <c r="AB66" s="100">
        <v>58.246428571428552</v>
      </c>
      <c r="AC66" s="100">
        <v>67.321428571428584</v>
      </c>
      <c r="AD66" s="100">
        <v>62.948000000000022</v>
      </c>
      <c r="AE66" s="100">
        <v>57.899999999999991</v>
      </c>
      <c r="AF66" s="100">
        <v>66.57037037037037</v>
      </c>
      <c r="AG66" s="100">
        <v>66.278571428571439</v>
      </c>
      <c r="AH66" s="100">
        <v>76.196551724137947</v>
      </c>
      <c r="AI66" s="100">
        <v>85.106666666666655</v>
      </c>
      <c r="AJ66" s="100">
        <v>82.658620689655166</v>
      </c>
      <c r="AK66" s="100">
        <v>85.221428571428575</v>
      </c>
      <c r="AL66" s="100">
        <v>87.424999999999997</v>
      </c>
      <c r="AM66" s="100">
        <v>96.524000000000001</v>
      </c>
      <c r="AN66" s="100">
        <v>80.068965517241381</v>
      </c>
      <c r="AO66" s="100">
        <v>93.229629629629642</v>
      </c>
      <c r="AP66" s="100">
        <v>77.464285714285708</v>
      </c>
      <c r="AQ66" s="100">
        <v>57.835999999999984</v>
      </c>
      <c r="AR66" s="100">
        <v>59.275999999999996</v>
      </c>
      <c r="AS66" s="100">
        <v>28.742307692307694</v>
      </c>
      <c r="AT66" s="1"/>
      <c r="AU66" s="1"/>
      <c r="AV66" s="1"/>
      <c r="AW66" s="1"/>
      <c r="AX66" s="1"/>
      <c r="AY66" s="1"/>
      <c r="AZ66" s="1"/>
      <c r="BA66" s="1"/>
      <c r="BB66" s="1"/>
      <c r="BC66" s="1"/>
      <c r="BD66" s="1"/>
      <c r="BE66" s="1"/>
      <c r="BF66" s="1"/>
      <c r="BG66" s="1"/>
      <c r="BH66" s="1"/>
      <c r="BI66" s="1"/>
      <c r="BJ66" s="1"/>
      <c r="BK66" s="1"/>
      <c r="BL66" s="1"/>
      <c r="BM66" s="1"/>
    </row>
    <row r="67" spans="1:65" ht="16.5" customHeight="1" x14ac:dyDescent="0.25">
      <c r="A67" s="96">
        <v>26210080</v>
      </c>
      <c r="B67" s="97" t="s">
        <v>26</v>
      </c>
      <c r="C67" s="97" t="s">
        <v>119</v>
      </c>
      <c r="D67" s="97" t="s">
        <v>5235</v>
      </c>
      <c r="E67" s="97" t="s">
        <v>53</v>
      </c>
      <c r="F67" s="97">
        <v>1</v>
      </c>
      <c r="G67" s="97">
        <v>620</v>
      </c>
      <c r="H67" s="98">
        <v>-75.873972220000013</v>
      </c>
      <c r="I67" s="99">
        <v>6.0992222199999997</v>
      </c>
      <c r="J67" s="100">
        <v>23.6</v>
      </c>
      <c r="K67" s="100">
        <v>22.5</v>
      </c>
      <c r="L67" s="100">
        <v>16.2</v>
      </c>
      <c r="M67" s="100">
        <v>33.93333333333333</v>
      </c>
      <c r="N67" s="100">
        <v>32.700000000000003</v>
      </c>
      <c r="O67" s="100">
        <v>30.6</v>
      </c>
      <c r="P67" s="100">
        <v>49.444444444444443</v>
      </c>
      <c r="Q67" s="100">
        <v>47.392857142857146</v>
      </c>
      <c r="R67" s="100">
        <v>54.444444444444443</v>
      </c>
      <c r="S67" s="100">
        <v>56.166666666666664</v>
      </c>
      <c r="T67" s="100">
        <v>72.63333333333334</v>
      </c>
      <c r="U67" s="100">
        <v>74.275862068965523</v>
      </c>
      <c r="V67" s="100">
        <v>90.833333333333329</v>
      </c>
      <c r="W67" s="100">
        <v>88.833333333333329</v>
      </c>
      <c r="X67" s="100">
        <v>79.035714285714292</v>
      </c>
      <c r="Y67" s="100">
        <v>78.966666666666669</v>
      </c>
      <c r="Z67" s="100">
        <v>66.8</v>
      </c>
      <c r="AA67" s="100">
        <v>53.233333333333334</v>
      </c>
      <c r="AB67" s="100">
        <v>58.068965517241381</v>
      </c>
      <c r="AC67" s="100">
        <v>57.068965517241381</v>
      </c>
      <c r="AD67" s="100">
        <v>59.758620689655174</v>
      </c>
      <c r="AE67" s="100">
        <v>54.533333333333331</v>
      </c>
      <c r="AF67" s="100">
        <v>60.233333333333334</v>
      </c>
      <c r="AG67" s="100">
        <v>63.827586206896555</v>
      </c>
      <c r="AH67" s="100">
        <v>67.400000000000006</v>
      </c>
      <c r="AI67" s="100">
        <v>75.099999999999994</v>
      </c>
      <c r="AJ67" s="100">
        <v>75.86666666666666</v>
      </c>
      <c r="AK67" s="100">
        <v>78.766666666666666</v>
      </c>
      <c r="AL67" s="100">
        <v>74.166666666666671</v>
      </c>
      <c r="AM67" s="100">
        <v>97.033333333333331</v>
      </c>
      <c r="AN67" s="100">
        <v>77</v>
      </c>
      <c r="AO67" s="100">
        <v>86.833333333333329</v>
      </c>
      <c r="AP67" s="100">
        <v>62.178571428571431</v>
      </c>
      <c r="AQ67" s="100">
        <v>49.689655172413794</v>
      </c>
      <c r="AR67" s="100">
        <v>46.766666666666666</v>
      </c>
      <c r="AS67" s="100">
        <v>30.233333333333334</v>
      </c>
      <c r="AT67" s="1"/>
      <c r="AU67" s="1"/>
      <c r="AV67" s="1"/>
      <c r="AW67" s="1"/>
      <c r="AX67" s="1"/>
      <c r="AY67" s="1"/>
      <c r="AZ67" s="1"/>
      <c r="BA67" s="1"/>
      <c r="BB67" s="1"/>
      <c r="BC67" s="1"/>
      <c r="BD67" s="1"/>
      <c r="BE67" s="1"/>
      <c r="BF67" s="1"/>
      <c r="BG67" s="1"/>
      <c r="BH67" s="1"/>
      <c r="BI67" s="1"/>
      <c r="BJ67" s="1"/>
      <c r="BK67" s="1"/>
      <c r="BL67" s="1"/>
      <c r="BM67" s="1"/>
    </row>
    <row r="68" spans="1:65" ht="16.5" customHeight="1" x14ac:dyDescent="0.25">
      <c r="A68" s="96">
        <v>11110030</v>
      </c>
      <c r="B68" s="97" t="s">
        <v>26</v>
      </c>
      <c r="C68" s="97" t="s">
        <v>120</v>
      </c>
      <c r="D68" s="97" t="s">
        <v>121</v>
      </c>
      <c r="E68" s="97" t="s">
        <v>53</v>
      </c>
      <c r="F68" s="97">
        <v>1</v>
      </c>
      <c r="G68" s="97">
        <v>1046</v>
      </c>
      <c r="H68" s="98">
        <v>-76.252319440000008</v>
      </c>
      <c r="I68" s="99">
        <v>6.8578900000000003</v>
      </c>
      <c r="J68" s="100">
        <v>16.379310344827587</v>
      </c>
      <c r="K68" s="100">
        <v>13.071428571428571</v>
      </c>
      <c r="L68" s="100">
        <v>8.388461538461538</v>
      </c>
      <c r="M68" s="100">
        <v>11.482758620689655</v>
      </c>
      <c r="N68" s="100">
        <v>7.0344827586206895</v>
      </c>
      <c r="O68" s="100">
        <v>15.644827586206896</v>
      </c>
      <c r="P68" s="100">
        <v>17.857142857142858</v>
      </c>
      <c r="Q68" s="100">
        <v>18.425925925925927</v>
      </c>
      <c r="R68" s="100">
        <v>26.473076923076924</v>
      </c>
      <c r="S68" s="100">
        <v>33.910714285714285</v>
      </c>
      <c r="T68" s="100">
        <v>32.425925925925924</v>
      </c>
      <c r="U68" s="100">
        <v>64.707999999999998</v>
      </c>
      <c r="V68" s="100">
        <v>70.931034482758619</v>
      </c>
      <c r="W68" s="100">
        <v>65.803448275862067</v>
      </c>
      <c r="X68" s="100">
        <v>73.541379310344823</v>
      </c>
      <c r="Y68" s="100">
        <v>53.637931034482762</v>
      </c>
      <c r="Z68" s="100">
        <v>42.763333333333328</v>
      </c>
      <c r="AA68" s="100">
        <v>52.2</v>
      </c>
      <c r="AB68" s="100">
        <v>40.983333333333334</v>
      </c>
      <c r="AC68" s="100">
        <v>30.865517241379312</v>
      </c>
      <c r="AD68" s="100">
        <v>34.448275862068968</v>
      </c>
      <c r="AE68" s="100">
        <v>28.931034482758619</v>
      </c>
      <c r="AF68" s="100">
        <v>34.137931034482762</v>
      </c>
      <c r="AG68" s="100">
        <v>36.248275862068965</v>
      </c>
      <c r="AH68" s="100">
        <v>34.653333333333329</v>
      </c>
      <c r="AI68" s="100">
        <v>47.343333333333334</v>
      </c>
      <c r="AJ68" s="100">
        <v>51.931034482758619</v>
      </c>
      <c r="AK68" s="100">
        <v>59.051724137931032</v>
      </c>
      <c r="AL68" s="100">
        <v>54.778571428571425</v>
      </c>
      <c r="AM68" s="100">
        <v>55.218518518518522</v>
      </c>
      <c r="AN68" s="100">
        <v>46.737931034482763</v>
      </c>
      <c r="AO68" s="100">
        <v>41.620689655172413</v>
      </c>
      <c r="AP68" s="100">
        <v>38.278571428571425</v>
      </c>
      <c r="AQ68" s="100">
        <v>27.196428571428573</v>
      </c>
      <c r="AR68" s="100">
        <v>33.128571428571426</v>
      </c>
      <c r="AS68" s="100">
        <v>12.357142857142858</v>
      </c>
      <c r="AT68" s="1" t="s">
        <v>1888</v>
      </c>
      <c r="AU68" s="1"/>
      <c r="AV68" s="1"/>
      <c r="AW68" s="1"/>
      <c r="AX68" s="1"/>
      <c r="AY68" s="1"/>
      <c r="AZ68" s="1"/>
      <c r="BA68" s="1"/>
      <c r="BB68" s="1"/>
      <c r="BC68" s="1"/>
      <c r="BD68" s="1"/>
      <c r="BE68" s="1"/>
      <c r="BF68" s="1"/>
      <c r="BG68" s="1"/>
      <c r="BH68" s="1"/>
      <c r="BI68" s="1"/>
      <c r="BJ68" s="1"/>
      <c r="BK68" s="1"/>
      <c r="BL68" s="1"/>
      <c r="BM68" s="1"/>
    </row>
    <row r="69" spans="1:65" ht="16.5" customHeight="1" x14ac:dyDescent="0.25">
      <c r="A69" s="96">
        <v>27010830</v>
      </c>
      <c r="B69" s="97" t="s">
        <v>26</v>
      </c>
      <c r="C69" s="97" t="s">
        <v>122</v>
      </c>
      <c r="D69" s="97" t="s">
        <v>123</v>
      </c>
      <c r="E69" s="97" t="s">
        <v>53</v>
      </c>
      <c r="F69" s="97">
        <v>1</v>
      </c>
      <c r="G69" s="97">
        <v>2320</v>
      </c>
      <c r="H69" s="98">
        <v>-75.515749999999997</v>
      </c>
      <c r="I69" s="99">
        <v>6.5632222200000001</v>
      </c>
      <c r="J69" s="100">
        <v>18.655172413793103</v>
      </c>
      <c r="K69" s="100">
        <v>16.862068965517242</v>
      </c>
      <c r="L69" s="100">
        <v>13.172413793103448</v>
      </c>
      <c r="M69" s="100">
        <v>21.5</v>
      </c>
      <c r="N69" s="100">
        <v>22.933333333333334</v>
      </c>
      <c r="O69" s="100">
        <v>23.413793103448278</v>
      </c>
      <c r="P69" s="100">
        <v>31.833333333333332</v>
      </c>
      <c r="Q69" s="100">
        <v>35.333333333333336</v>
      </c>
      <c r="R69" s="100">
        <v>47.9</v>
      </c>
      <c r="S69" s="100">
        <v>43.033333333333331</v>
      </c>
      <c r="T69" s="100">
        <v>52.93333333333333</v>
      </c>
      <c r="U69" s="100">
        <v>58.206896551724135</v>
      </c>
      <c r="V69" s="100">
        <v>62.166666666666664</v>
      </c>
      <c r="W69" s="100">
        <v>62.133333333333333</v>
      </c>
      <c r="X69" s="100">
        <v>70.13333333333334</v>
      </c>
      <c r="Y69" s="100">
        <v>55.7</v>
      </c>
      <c r="Z69" s="100">
        <v>51.233333333333334</v>
      </c>
      <c r="AA69" s="100">
        <v>51.482758620689658</v>
      </c>
      <c r="AB69" s="100">
        <v>52.448275862068968</v>
      </c>
      <c r="AC69" s="100">
        <v>50.766666666666666</v>
      </c>
      <c r="AD69" s="100">
        <v>58.233333333333334</v>
      </c>
      <c r="AE69" s="100">
        <v>41.633333333333333</v>
      </c>
      <c r="AF69" s="100">
        <v>45.373333333333335</v>
      </c>
      <c r="AG69" s="100">
        <v>50.6</v>
      </c>
      <c r="AH69" s="100">
        <v>50.2</v>
      </c>
      <c r="AI69" s="100">
        <v>49.559999999999995</v>
      </c>
      <c r="AJ69" s="100">
        <v>54.448275862068968</v>
      </c>
      <c r="AK69" s="100">
        <v>48.466666666666669</v>
      </c>
      <c r="AL69" s="100">
        <v>61.6</v>
      </c>
      <c r="AM69" s="100">
        <v>57.633333333333333</v>
      </c>
      <c r="AN69" s="100">
        <v>48.758620689655174</v>
      </c>
      <c r="AO69" s="100">
        <v>52.440000000000005</v>
      </c>
      <c r="AP69" s="100">
        <v>44.733333333333334</v>
      </c>
      <c r="AQ69" s="100">
        <v>29.7</v>
      </c>
      <c r="AR69" s="100">
        <v>28.9</v>
      </c>
      <c r="AS69" s="100">
        <v>17.533333333333335</v>
      </c>
      <c r="AT69" s="1"/>
      <c r="AU69" s="1"/>
      <c r="AV69" s="1"/>
      <c r="AW69" s="1"/>
      <c r="AX69" s="1"/>
      <c r="AY69" s="1"/>
      <c r="AZ69" s="1"/>
      <c r="BA69" s="1"/>
      <c r="BB69" s="1"/>
      <c r="BC69" s="1"/>
      <c r="BD69" s="1"/>
      <c r="BE69" s="1"/>
      <c r="BF69" s="1"/>
      <c r="BG69" s="1"/>
      <c r="BH69" s="1"/>
      <c r="BI69" s="1"/>
      <c r="BJ69" s="1"/>
      <c r="BK69" s="1"/>
      <c r="BL69" s="1"/>
      <c r="BM69" s="1"/>
    </row>
    <row r="70" spans="1:65" ht="16.5" customHeight="1" x14ac:dyDescent="0.25">
      <c r="A70" s="96">
        <v>26200150</v>
      </c>
      <c r="B70" s="97" t="s">
        <v>26</v>
      </c>
      <c r="C70" s="97" t="s">
        <v>124</v>
      </c>
      <c r="D70" s="97" t="s">
        <v>124</v>
      </c>
      <c r="E70" s="97" t="s">
        <v>53</v>
      </c>
      <c r="F70" s="97">
        <v>1</v>
      </c>
      <c r="G70" s="97">
        <v>1650</v>
      </c>
      <c r="H70" s="98">
        <v>-75.685111110000008</v>
      </c>
      <c r="I70" s="99">
        <v>5.93675</v>
      </c>
      <c r="J70" s="100">
        <v>49.303333333333327</v>
      </c>
      <c r="K70" s="100">
        <v>37.1</v>
      </c>
      <c r="L70" s="100">
        <v>30.9</v>
      </c>
      <c r="M70" s="100">
        <v>34.166666666666664</v>
      </c>
      <c r="N70" s="100">
        <v>47.466666666666669</v>
      </c>
      <c r="O70" s="100">
        <v>45.866666666666667</v>
      </c>
      <c r="P70" s="100">
        <v>55.486666666666665</v>
      </c>
      <c r="Q70" s="100">
        <v>60</v>
      </c>
      <c r="R70" s="100">
        <v>74.47</v>
      </c>
      <c r="S70" s="100">
        <v>81.7</v>
      </c>
      <c r="T70" s="100">
        <v>94.9</v>
      </c>
      <c r="U70" s="100">
        <v>94.306666666666658</v>
      </c>
      <c r="V70" s="100">
        <v>102.68666666666667</v>
      </c>
      <c r="W70" s="100">
        <v>111.43333333333334</v>
      </c>
      <c r="X70" s="100">
        <v>133.48275862068965</v>
      </c>
      <c r="Y70" s="100">
        <v>88.466666666666669</v>
      </c>
      <c r="Z70" s="100">
        <v>80.45</v>
      </c>
      <c r="AA70" s="100">
        <v>67.7</v>
      </c>
      <c r="AB70" s="100">
        <v>62.666666666666664</v>
      </c>
      <c r="AC70" s="100">
        <v>77.966666666666669</v>
      </c>
      <c r="AD70" s="100">
        <v>60.172413793103445</v>
      </c>
      <c r="AE70" s="100">
        <v>61.236666666666665</v>
      </c>
      <c r="AF70" s="100">
        <v>77.7</v>
      </c>
      <c r="AG70" s="100">
        <v>77.900000000000006</v>
      </c>
      <c r="AH70" s="100">
        <v>84.173333333333332</v>
      </c>
      <c r="AI70" s="100">
        <v>93.4</v>
      </c>
      <c r="AJ70" s="100">
        <v>92.321428571428569</v>
      </c>
      <c r="AK70" s="100">
        <v>107.13333333333334</v>
      </c>
      <c r="AL70" s="100">
        <v>94.36666666666666</v>
      </c>
      <c r="AM70" s="100">
        <v>122.56666666666666</v>
      </c>
      <c r="AN70" s="100">
        <v>114.93333333333334</v>
      </c>
      <c r="AO70" s="100">
        <v>118.2</v>
      </c>
      <c r="AP70" s="100">
        <v>98.551724137931032</v>
      </c>
      <c r="AQ70" s="100">
        <v>96.266666666666666</v>
      </c>
      <c r="AR70" s="100">
        <v>76.65517241379311</v>
      </c>
      <c r="AS70" s="100">
        <v>41.892857142857146</v>
      </c>
      <c r="AT70" s="1"/>
      <c r="AU70" s="1"/>
      <c r="AV70" s="1"/>
      <c r="AW70" s="1"/>
      <c r="AX70" s="1"/>
      <c r="AY70" s="1"/>
      <c r="AZ70" s="1"/>
      <c r="BA70" s="1"/>
      <c r="BB70" s="1"/>
      <c r="BC70" s="1"/>
      <c r="BD70" s="1"/>
      <c r="BE70" s="1"/>
      <c r="BF70" s="1"/>
      <c r="BG70" s="1"/>
      <c r="BH70" s="1"/>
      <c r="BI70" s="1"/>
      <c r="BJ70" s="1"/>
      <c r="BK70" s="1"/>
      <c r="BL70" s="1"/>
      <c r="BM70" s="1"/>
    </row>
    <row r="71" spans="1:65" ht="16.5" customHeight="1" x14ac:dyDescent="0.25">
      <c r="A71" s="96">
        <v>11115040</v>
      </c>
      <c r="B71" s="97" t="s">
        <v>56</v>
      </c>
      <c r="C71" s="97" t="s">
        <v>125</v>
      </c>
      <c r="D71" s="97" t="s">
        <v>126</v>
      </c>
      <c r="E71" s="97" t="s">
        <v>53</v>
      </c>
      <c r="F71" s="97">
        <v>1</v>
      </c>
      <c r="G71" s="97">
        <v>1396</v>
      </c>
      <c r="H71" s="98">
        <v>-76.203333329999992</v>
      </c>
      <c r="I71" s="99">
        <v>6.7779722199999997</v>
      </c>
      <c r="J71" s="100">
        <v>32.148275862068964</v>
      </c>
      <c r="K71" s="100">
        <v>19.256666666666668</v>
      </c>
      <c r="L71" s="100">
        <v>21.68333333333333</v>
      </c>
      <c r="M71" s="100">
        <v>31.168965517241379</v>
      </c>
      <c r="N71" s="100">
        <v>20.886666666666663</v>
      </c>
      <c r="O71" s="100">
        <v>27.873333333333335</v>
      </c>
      <c r="P71" s="100">
        <v>34.020689655172411</v>
      </c>
      <c r="Q71" s="100">
        <v>35.876666666666672</v>
      </c>
      <c r="R71" s="100">
        <v>53.777777777777779</v>
      </c>
      <c r="S71" s="100">
        <v>62.349999999999994</v>
      </c>
      <c r="T71" s="100">
        <v>65.2</v>
      </c>
      <c r="U71" s="100">
        <v>89.75862068965516</v>
      </c>
      <c r="V71" s="100">
        <v>100.21666666666667</v>
      </c>
      <c r="W71" s="100">
        <v>90.24137931034484</v>
      </c>
      <c r="X71" s="100">
        <v>107.83793103448275</v>
      </c>
      <c r="Y71" s="100">
        <v>89.117857142857119</v>
      </c>
      <c r="Z71" s="100">
        <v>90.362068965517238</v>
      </c>
      <c r="AA71" s="100">
        <v>77.417241379310326</v>
      </c>
      <c r="AB71" s="100">
        <v>76.934482758620689</v>
      </c>
      <c r="AC71" s="100">
        <v>68.944827586206898</v>
      </c>
      <c r="AD71" s="100">
        <v>67.189285714285717</v>
      </c>
      <c r="AE71" s="100">
        <v>58.996551724137923</v>
      </c>
      <c r="AF71" s="100">
        <v>76.624137931034483</v>
      </c>
      <c r="AG71" s="100">
        <v>69.406896551724145</v>
      </c>
      <c r="AH71" s="100">
        <v>67.949999999999989</v>
      </c>
      <c r="AI71" s="100">
        <v>72.69285714285715</v>
      </c>
      <c r="AJ71" s="100">
        <v>75.355172413793099</v>
      </c>
      <c r="AK71" s="100">
        <v>69.853571428571428</v>
      </c>
      <c r="AL71" s="100">
        <v>72.599999999999994</v>
      </c>
      <c r="AM71" s="100">
        <v>90.559259259259278</v>
      </c>
      <c r="AN71" s="100">
        <v>76.273333333333326</v>
      </c>
      <c r="AO71" s="100">
        <v>80.273333333333341</v>
      </c>
      <c r="AP71" s="100">
        <v>68.303571428571431</v>
      </c>
      <c r="AQ71" s="100">
        <v>56.81172413793103</v>
      </c>
      <c r="AR71" s="100">
        <v>56.546428571428564</v>
      </c>
      <c r="AS71" s="100">
        <v>29.675000000000001</v>
      </c>
      <c r="AT71" s="1" t="s">
        <v>1888</v>
      </c>
      <c r="AU71" s="1"/>
      <c r="AV71" s="1"/>
      <c r="AW71" s="1"/>
      <c r="AX71" s="1"/>
      <c r="AY71" s="1"/>
      <c r="AZ71" s="1"/>
      <c r="BA71" s="1"/>
      <c r="BB71" s="1"/>
      <c r="BC71" s="1"/>
      <c r="BD71" s="1"/>
      <c r="BE71" s="1"/>
      <c r="BF71" s="1"/>
      <c r="BG71" s="1"/>
      <c r="BH71" s="1"/>
      <c r="BI71" s="1"/>
      <c r="BJ71" s="1"/>
      <c r="BK71" s="1"/>
      <c r="BL71" s="1"/>
      <c r="BM71" s="1"/>
    </row>
    <row r="72" spans="1:65" ht="16.5" customHeight="1" x14ac:dyDescent="0.25">
      <c r="A72" s="96">
        <v>11110010</v>
      </c>
      <c r="B72" s="97" t="s">
        <v>26</v>
      </c>
      <c r="C72" s="97" t="s">
        <v>127</v>
      </c>
      <c r="D72" s="97" t="s">
        <v>126</v>
      </c>
      <c r="E72" s="97" t="s">
        <v>53</v>
      </c>
      <c r="F72" s="97">
        <v>1</v>
      </c>
      <c r="G72" s="97">
        <v>1370</v>
      </c>
      <c r="H72" s="98">
        <v>-76.133611110000004</v>
      </c>
      <c r="I72" s="99">
        <v>6.76333333</v>
      </c>
      <c r="J72" s="100">
        <v>27.863333333333333</v>
      </c>
      <c r="K72" s="100">
        <v>26.866666666666667</v>
      </c>
      <c r="L72" s="100">
        <v>26.3</v>
      </c>
      <c r="M72" s="100">
        <v>31.966666666666665</v>
      </c>
      <c r="N72" s="100">
        <v>26.979310344827585</v>
      </c>
      <c r="O72" s="100">
        <v>39.482758620689658</v>
      </c>
      <c r="P72" s="100">
        <v>44.327586206896555</v>
      </c>
      <c r="Q72" s="100">
        <v>48.344827586206897</v>
      </c>
      <c r="R72" s="100">
        <v>63.392857142857146</v>
      </c>
      <c r="S72" s="100">
        <v>81.400000000000006</v>
      </c>
      <c r="T72" s="100">
        <v>89.337931034482764</v>
      </c>
      <c r="U72" s="100">
        <v>112.9</v>
      </c>
      <c r="V72" s="100">
        <v>102.16666666666667</v>
      </c>
      <c r="W72" s="100">
        <v>116.68965517241379</v>
      </c>
      <c r="X72" s="100">
        <v>125.5206896551724</v>
      </c>
      <c r="Y72" s="100">
        <v>87.466666666666669</v>
      </c>
      <c r="Z72" s="100">
        <v>87.41379310344827</v>
      </c>
      <c r="AA72" s="100">
        <v>66.068965517241381</v>
      </c>
      <c r="AB72" s="100">
        <v>67.22</v>
      </c>
      <c r="AC72" s="100">
        <v>51.689655172413794</v>
      </c>
      <c r="AD72" s="100">
        <v>71.517241379310349</v>
      </c>
      <c r="AE72" s="100">
        <v>62.736666666666665</v>
      </c>
      <c r="AF72" s="100">
        <v>72.599999999999994</v>
      </c>
      <c r="AG72" s="100">
        <v>83.758620689655174</v>
      </c>
      <c r="AH72" s="100">
        <v>77</v>
      </c>
      <c r="AI72" s="100">
        <v>88.931034482758619</v>
      </c>
      <c r="AJ72" s="100">
        <v>96.331034482758611</v>
      </c>
      <c r="AK72" s="100">
        <v>95.107142857142861</v>
      </c>
      <c r="AL72" s="100">
        <v>105.33448275862068</v>
      </c>
      <c r="AM72" s="100">
        <v>120.28666666666666</v>
      </c>
      <c r="AN72" s="100">
        <v>103.23333333333333</v>
      </c>
      <c r="AO72" s="100">
        <v>112.26666666666667</v>
      </c>
      <c r="AP72" s="100">
        <v>90.5</v>
      </c>
      <c r="AQ72" s="100">
        <v>71.607142857142861</v>
      </c>
      <c r="AR72" s="100">
        <v>65.403703703703712</v>
      </c>
      <c r="AS72" s="100">
        <v>36.071428571428569</v>
      </c>
      <c r="AT72" s="1"/>
      <c r="AU72" s="1"/>
      <c r="AV72" s="1"/>
      <c r="AW72" s="1"/>
      <c r="AX72" s="1"/>
      <c r="AY72" s="1"/>
      <c r="AZ72" s="1"/>
      <c r="BA72" s="1"/>
      <c r="BB72" s="1"/>
      <c r="BC72" s="1"/>
      <c r="BD72" s="1"/>
      <c r="BE72" s="1"/>
      <c r="BF72" s="1"/>
      <c r="BG72" s="1"/>
      <c r="BH72" s="1"/>
      <c r="BI72" s="1"/>
      <c r="BJ72" s="1"/>
      <c r="BK72" s="1"/>
      <c r="BL72" s="1"/>
      <c r="BM72" s="1"/>
    </row>
    <row r="73" spans="1:65" ht="16.5" customHeight="1" x14ac:dyDescent="0.25">
      <c r="A73" s="96">
        <v>26220090</v>
      </c>
      <c r="B73" s="97" t="s">
        <v>26</v>
      </c>
      <c r="C73" s="97" t="s">
        <v>128</v>
      </c>
      <c r="D73" s="97" t="s">
        <v>128</v>
      </c>
      <c r="E73" s="97" t="s">
        <v>53</v>
      </c>
      <c r="F73" s="97">
        <v>1</v>
      </c>
      <c r="G73" s="97">
        <v>10</v>
      </c>
      <c r="H73" s="98">
        <v>-75.957222220000006</v>
      </c>
      <c r="I73" s="99">
        <v>6.6880555599999996</v>
      </c>
      <c r="J73" s="100">
        <v>20.2</v>
      </c>
      <c r="K73" s="100">
        <v>16.893333333333334</v>
      </c>
      <c r="L73" s="100">
        <v>10.206896551724139</v>
      </c>
      <c r="M73" s="100">
        <v>15.233333333333333</v>
      </c>
      <c r="N73" s="100">
        <v>19.533333333333335</v>
      </c>
      <c r="O73" s="100">
        <v>21.666666666666668</v>
      </c>
      <c r="P73" s="100">
        <v>32.56666666666667</v>
      </c>
      <c r="Q73" s="100">
        <v>28.285714285714285</v>
      </c>
      <c r="R73" s="100">
        <v>47.35</v>
      </c>
      <c r="S73" s="100">
        <v>50.666666666666664</v>
      </c>
      <c r="T73" s="100">
        <v>64.666666666666671</v>
      </c>
      <c r="U73" s="100">
        <v>68.166666666666671</v>
      </c>
      <c r="V73" s="100">
        <v>70.533333333333331</v>
      </c>
      <c r="W73" s="100">
        <v>80.900000000000006</v>
      </c>
      <c r="X73" s="100">
        <v>80.41379310344827</v>
      </c>
      <c r="Y73" s="100">
        <v>71.2</v>
      </c>
      <c r="Z73" s="100">
        <v>56.033333333333331</v>
      </c>
      <c r="AA73" s="100">
        <v>55.8</v>
      </c>
      <c r="AB73" s="100">
        <v>49.7</v>
      </c>
      <c r="AC73" s="100">
        <v>46.866666666666667</v>
      </c>
      <c r="AD73" s="100">
        <v>57.133333333333333</v>
      </c>
      <c r="AE73" s="100">
        <v>43.866666666666667</v>
      </c>
      <c r="AF73" s="100">
        <v>60.43333333333333</v>
      </c>
      <c r="AG73" s="100">
        <v>57.624137931034483</v>
      </c>
      <c r="AH73" s="100">
        <v>67.033333333333331</v>
      </c>
      <c r="AI73" s="100">
        <v>69</v>
      </c>
      <c r="AJ73" s="100">
        <v>63.766666666666666</v>
      </c>
      <c r="AK73" s="100">
        <v>71.333333333333329</v>
      </c>
      <c r="AL73" s="100">
        <v>82.833333333333329</v>
      </c>
      <c r="AM73" s="100">
        <v>83.766666666666666</v>
      </c>
      <c r="AN73" s="100">
        <v>65.036666666666662</v>
      </c>
      <c r="AO73" s="100">
        <v>72</v>
      </c>
      <c r="AP73" s="100">
        <v>43.2</v>
      </c>
      <c r="AQ73" s="100">
        <v>39.03448275862069</v>
      </c>
      <c r="AR73" s="100">
        <v>43.931034482758619</v>
      </c>
      <c r="AS73" s="100">
        <v>21.766666666666666</v>
      </c>
      <c r="AT73" s="1"/>
      <c r="AU73" s="1"/>
      <c r="AV73" s="1"/>
      <c r="AW73" s="1"/>
      <c r="AX73" s="1"/>
      <c r="AY73" s="1"/>
      <c r="AZ73" s="1"/>
      <c r="BA73" s="1"/>
      <c r="BB73" s="1"/>
      <c r="BC73" s="1"/>
      <c r="BD73" s="1"/>
      <c r="BE73" s="1"/>
      <c r="BF73" s="1"/>
      <c r="BG73" s="1"/>
      <c r="BH73" s="1"/>
      <c r="BI73" s="1"/>
      <c r="BJ73" s="1"/>
      <c r="BK73" s="1"/>
      <c r="BL73" s="1"/>
      <c r="BM73" s="1"/>
    </row>
    <row r="74" spans="1:65" ht="16.5" customHeight="1" x14ac:dyDescent="0.25">
      <c r="A74" s="96">
        <v>27010820</v>
      </c>
      <c r="B74" s="97" t="s">
        <v>26</v>
      </c>
      <c r="C74" s="97" t="s">
        <v>129</v>
      </c>
      <c r="D74" s="97" t="s">
        <v>130</v>
      </c>
      <c r="E74" s="97" t="s">
        <v>53</v>
      </c>
      <c r="F74" s="97">
        <v>1</v>
      </c>
      <c r="G74" s="97">
        <v>1600</v>
      </c>
      <c r="H74" s="98">
        <v>-75.453611109999997</v>
      </c>
      <c r="I74" s="99">
        <v>6.3683333299999996</v>
      </c>
      <c r="J74" s="100">
        <v>18.868965517241381</v>
      </c>
      <c r="K74" s="100">
        <v>12.413793103448276</v>
      </c>
      <c r="L74" s="100">
        <v>17.3</v>
      </c>
      <c r="M74" s="100">
        <v>16.533333333333335</v>
      </c>
      <c r="N74" s="100">
        <v>17.433333333333334</v>
      </c>
      <c r="O74" s="100">
        <v>20.933333333333334</v>
      </c>
      <c r="P74" s="100">
        <v>31.34</v>
      </c>
      <c r="Q74" s="100">
        <v>32.586206896551722</v>
      </c>
      <c r="R74" s="100">
        <v>51.275862068965516</v>
      </c>
      <c r="S74" s="100">
        <v>59.068965517241381</v>
      </c>
      <c r="T74" s="100">
        <v>67.2</v>
      </c>
      <c r="U74" s="100">
        <v>77.876666666666679</v>
      </c>
      <c r="V74" s="100">
        <v>89.266666666666666</v>
      </c>
      <c r="W74" s="100">
        <v>101.58</v>
      </c>
      <c r="X74" s="100">
        <v>110</v>
      </c>
      <c r="Y74" s="100">
        <v>66.2</v>
      </c>
      <c r="Z74" s="100">
        <v>53.966666666666669</v>
      </c>
      <c r="AA74" s="100">
        <v>56.724137931034484</v>
      </c>
      <c r="AB74" s="100">
        <v>57.896551724137929</v>
      </c>
      <c r="AC74" s="100">
        <v>55.427586206896557</v>
      </c>
      <c r="AD74" s="100">
        <v>49.724137931034484</v>
      </c>
      <c r="AE74" s="100">
        <v>43.633333333333333</v>
      </c>
      <c r="AF74" s="100">
        <v>53.03448275862069</v>
      </c>
      <c r="AG74" s="100">
        <v>72.666666666666671</v>
      </c>
      <c r="AH74" s="100">
        <v>71.099999999999994</v>
      </c>
      <c r="AI74" s="100">
        <v>62.7</v>
      </c>
      <c r="AJ74" s="100">
        <v>81.433333333333337</v>
      </c>
      <c r="AK74" s="100">
        <v>81.86666666666666</v>
      </c>
      <c r="AL74" s="100">
        <v>87.033333333333331</v>
      </c>
      <c r="AM74" s="100">
        <v>94.88666666666667</v>
      </c>
      <c r="AN74" s="100">
        <v>65.733333333333334</v>
      </c>
      <c r="AO74" s="100">
        <v>67.63333333333334</v>
      </c>
      <c r="AP74" s="100">
        <v>41.733333333333334</v>
      </c>
      <c r="AQ74" s="100">
        <v>40.869999999999997</v>
      </c>
      <c r="AR74" s="100">
        <v>31.666666666666668</v>
      </c>
      <c r="AS74" s="100">
        <v>21</v>
      </c>
      <c r="AT74" s="1"/>
      <c r="AU74" s="1"/>
      <c r="AV74" s="1"/>
      <c r="AW74" s="1"/>
      <c r="AX74" s="1"/>
      <c r="AY74" s="1"/>
      <c r="AZ74" s="1"/>
      <c r="BA74" s="1"/>
      <c r="BB74" s="1"/>
      <c r="BC74" s="1"/>
      <c r="BD74" s="1"/>
      <c r="BE74" s="1"/>
      <c r="BF74" s="1"/>
      <c r="BG74" s="1"/>
      <c r="BH74" s="1"/>
      <c r="BI74" s="1"/>
      <c r="BJ74" s="1"/>
      <c r="BK74" s="1"/>
      <c r="BL74" s="1"/>
      <c r="BM74" s="1"/>
    </row>
    <row r="75" spans="1:65" ht="16.5" customHeight="1" x14ac:dyDescent="0.25">
      <c r="A75" s="96">
        <v>27010900</v>
      </c>
      <c r="B75" s="97" t="s">
        <v>26</v>
      </c>
      <c r="C75" s="97" t="s">
        <v>131</v>
      </c>
      <c r="D75" s="97" t="s">
        <v>131</v>
      </c>
      <c r="E75" s="97" t="s">
        <v>53</v>
      </c>
      <c r="F75" s="97">
        <v>1</v>
      </c>
      <c r="G75" s="97">
        <v>1850</v>
      </c>
      <c r="H75" s="98">
        <v>-75.219805560000012</v>
      </c>
      <c r="I75" s="99">
        <v>6.6778055600000004</v>
      </c>
      <c r="J75" s="100">
        <v>26.066666666666666</v>
      </c>
      <c r="K75" s="100">
        <v>33.06666666666667</v>
      </c>
      <c r="L75" s="100">
        <v>24.9</v>
      </c>
      <c r="M75" s="100">
        <v>33.166666666666664</v>
      </c>
      <c r="N75" s="100">
        <v>33.233333333333334</v>
      </c>
      <c r="O75" s="100">
        <v>35.620689655172413</v>
      </c>
      <c r="P75" s="100">
        <v>57.827586206896555</v>
      </c>
      <c r="Q75" s="100">
        <v>64.933333333333337</v>
      </c>
      <c r="R75" s="100">
        <v>97.36666666666666</v>
      </c>
      <c r="S75" s="100">
        <v>92</v>
      </c>
      <c r="T75" s="100">
        <v>118.03448275862068</v>
      </c>
      <c r="U75" s="100">
        <v>143.60714285714286</v>
      </c>
      <c r="V75" s="100">
        <v>158.83333333333334</v>
      </c>
      <c r="W75" s="100">
        <v>163.33333333333334</v>
      </c>
      <c r="X75" s="100">
        <v>158.46666666666667</v>
      </c>
      <c r="Y75" s="100">
        <v>135.66666666666666</v>
      </c>
      <c r="Z75" s="100">
        <v>109.1</v>
      </c>
      <c r="AA75" s="100">
        <v>84.833333333333329</v>
      </c>
      <c r="AB75" s="100">
        <v>99.379310344827587</v>
      </c>
      <c r="AC75" s="100">
        <v>98.86666666666666</v>
      </c>
      <c r="AD75" s="100">
        <v>99.86666666666666</v>
      </c>
      <c r="AE75" s="100">
        <v>97.36666666666666</v>
      </c>
      <c r="AF75" s="100">
        <v>113.16666666666667</v>
      </c>
      <c r="AG75" s="100">
        <v>134.96666666666667</v>
      </c>
      <c r="AH75" s="100">
        <v>139.83333333333334</v>
      </c>
      <c r="AI75" s="100">
        <v>109</v>
      </c>
      <c r="AJ75" s="100">
        <v>129.66666666666666</v>
      </c>
      <c r="AK75" s="100">
        <v>119.53333333333333</v>
      </c>
      <c r="AL75" s="100">
        <v>129.48275862068965</v>
      </c>
      <c r="AM75" s="100">
        <v>130.79655172413794</v>
      </c>
      <c r="AN75" s="100">
        <v>100.62068965517241</v>
      </c>
      <c r="AO75" s="100">
        <v>113.1</v>
      </c>
      <c r="AP75" s="100">
        <v>72.034482758620683</v>
      </c>
      <c r="AQ75" s="100">
        <v>66.400000000000006</v>
      </c>
      <c r="AR75" s="100">
        <v>37.93333333333333</v>
      </c>
      <c r="AS75" s="100">
        <v>42.06666666666667</v>
      </c>
      <c r="AT75" s="1"/>
      <c r="AU75" s="1"/>
      <c r="AV75" s="1"/>
      <c r="AW75" s="1"/>
      <c r="AX75" s="1"/>
      <c r="AY75" s="1"/>
      <c r="AZ75" s="1"/>
      <c r="BA75" s="1"/>
      <c r="BB75" s="1"/>
      <c r="BC75" s="1"/>
      <c r="BD75" s="1"/>
      <c r="BE75" s="1"/>
      <c r="BF75" s="1"/>
      <c r="BG75" s="1"/>
      <c r="BH75" s="1"/>
      <c r="BI75" s="1"/>
      <c r="BJ75" s="1"/>
      <c r="BK75" s="1"/>
      <c r="BL75" s="1"/>
      <c r="BM75" s="1"/>
    </row>
    <row r="76" spans="1:65" ht="16.5" customHeight="1" x14ac:dyDescent="0.25">
      <c r="A76" s="96">
        <v>23080820</v>
      </c>
      <c r="B76" s="97" t="s">
        <v>26</v>
      </c>
      <c r="C76" s="97" t="s">
        <v>132</v>
      </c>
      <c r="D76" s="97" t="s">
        <v>5236</v>
      </c>
      <c r="E76" s="97" t="s">
        <v>53</v>
      </c>
      <c r="F76" s="97">
        <v>1</v>
      </c>
      <c r="G76" s="97">
        <v>2180</v>
      </c>
      <c r="H76" s="98">
        <v>-75.117750000000001</v>
      </c>
      <c r="I76" s="99">
        <v>6.14672222</v>
      </c>
      <c r="J76" s="100">
        <v>59.27879999999999</v>
      </c>
      <c r="K76" s="100">
        <v>70.001208333333338</v>
      </c>
      <c r="L76" s="100">
        <v>78.441599999999994</v>
      </c>
      <c r="M76" s="100">
        <v>72.069583333333341</v>
      </c>
      <c r="N76" s="100">
        <v>75.227599999999995</v>
      </c>
      <c r="O76" s="100">
        <v>80.339416666666665</v>
      </c>
      <c r="P76" s="100">
        <v>112.7852</v>
      </c>
      <c r="Q76" s="100">
        <v>118.48762499999999</v>
      </c>
      <c r="R76" s="100">
        <v>130.51166666666666</v>
      </c>
      <c r="S76" s="100">
        <v>171.0472</v>
      </c>
      <c r="T76" s="100">
        <v>147.37760000000003</v>
      </c>
      <c r="U76" s="100">
        <v>172.08437499999999</v>
      </c>
      <c r="V76" s="100">
        <v>154.71791666666667</v>
      </c>
      <c r="W76" s="100">
        <v>163.03</v>
      </c>
      <c r="X76" s="100">
        <v>195.6883333333333</v>
      </c>
      <c r="Y76" s="100">
        <v>106.52541666666666</v>
      </c>
      <c r="Z76" s="100">
        <v>130.94120000000001</v>
      </c>
      <c r="AA76" s="100">
        <v>108.78083333333332</v>
      </c>
      <c r="AB76" s="100">
        <v>127.97958333333334</v>
      </c>
      <c r="AC76" s="100">
        <v>132.51120000000003</v>
      </c>
      <c r="AD76" s="100">
        <v>128.51500000000001</v>
      </c>
      <c r="AE76" s="100">
        <v>119.67880000000001</v>
      </c>
      <c r="AF76" s="100">
        <v>159.08976000000001</v>
      </c>
      <c r="AG76" s="100">
        <v>179.43333333333331</v>
      </c>
      <c r="AH76" s="100">
        <v>185.76199999999997</v>
      </c>
      <c r="AI76" s="100">
        <v>168.70500000000001</v>
      </c>
      <c r="AJ76" s="100">
        <v>197.84</v>
      </c>
      <c r="AK76" s="100">
        <v>193.54583333333335</v>
      </c>
      <c r="AL76" s="100">
        <v>158.46759999999998</v>
      </c>
      <c r="AM76" s="100">
        <v>181.63916666666668</v>
      </c>
      <c r="AN76" s="100">
        <v>132.4984</v>
      </c>
      <c r="AO76" s="100">
        <v>137.89479999999998</v>
      </c>
      <c r="AP76" s="100">
        <v>120.0670833333333</v>
      </c>
      <c r="AQ76" s="100">
        <v>102.28000000000002</v>
      </c>
      <c r="AR76" s="100">
        <v>101.26160000000002</v>
      </c>
      <c r="AS76" s="100">
        <v>90.091208333333327</v>
      </c>
      <c r="AT76" s="1" t="s">
        <v>1888</v>
      </c>
      <c r="AU76" s="1"/>
      <c r="AV76" s="1"/>
      <c r="AW76" s="1"/>
      <c r="AX76" s="1"/>
      <c r="AY76" s="1"/>
      <c r="AZ76" s="1"/>
      <c r="BA76" s="1"/>
      <c r="BB76" s="1"/>
      <c r="BC76" s="1"/>
      <c r="BD76" s="1"/>
      <c r="BE76" s="1"/>
      <c r="BF76" s="1"/>
      <c r="BG76" s="1"/>
      <c r="BH76" s="1"/>
      <c r="BI76" s="1"/>
      <c r="BJ76" s="1"/>
      <c r="BK76" s="1"/>
      <c r="BL76" s="1"/>
      <c r="BM76" s="1"/>
    </row>
    <row r="77" spans="1:65" ht="16.5" customHeight="1" x14ac:dyDescent="0.25">
      <c r="A77" s="96">
        <v>27010770</v>
      </c>
      <c r="B77" s="97" t="s">
        <v>26</v>
      </c>
      <c r="C77" s="97" t="s">
        <v>134</v>
      </c>
      <c r="D77" s="97" t="s">
        <v>135</v>
      </c>
      <c r="E77" s="97" t="s">
        <v>53</v>
      </c>
      <c r="F77" s="97">
        <v>1</v>
      </c>
      <c r="G77" s="97">
        <v>255</v>
      </c>
      <c r="H77" s="98">
        <v>-75.705083329999994</v>
      </c>
      <c r="I77" s="99">
        <v>6.1783333300000001</v>
      </c>
      <c r="J77" s="100">
        <v>47.586206896551722</v>
      </c>
      <c r="K77" s="100">
        <v>46.9</v>
      </c>
      <c r="L77" s="100">
        <v>38.535714285714285</v>
      </c>
      <c r="M77" s="100">
        <v>33.866666666666667</v>
      </c>
      <c r="N77" s="100">
        <v>52.56666666666667</v>
      </c>
      <c r="O77" s="100">
        <v>55.241379310344826</v>
      </c>
      <c r="P77" s="100">
        <v>60.666666666666664</v>
      </c>
      <c r="Q77" s="100">
        <v>81.63333333333334</v>
      </c>
      <c r="R77" s="100">
        <v>98.216666666666669</v>
      </c>
      <c r="S77" s="100">
        <v>88.83</v>
      </c>
      <c r="T77" s="100">
        <v>105.66666666666667</v>
      </c>
      <c r="U77" s="100">
        <v>103.63333333333334</v>
      </c>
      <c r="V77" s="100">
        <v>113.83</v>
      </c>
      <c r="W77" s="100">
        <v>105.43333333333334</v>
      </c>
      <c r="X77" s="100">
        <v>132.35714285714286</v>
      </c>
      <c r="Y77" s="100">
        <v>87.433333333333337</v>
      </c>
      <c r="Z77" s="100">
        <v>73.034482758620683</v>
      </c>
      <c r="AA77" s="100">
        <v>63.03448275862069</v>
      </c>
      <c r="AB77" s="100">
        <v>67.214285714285708</v>
      </c>
      <c r="AC77" s="100">
        <v>67.566666666666663</v>
      </c>
      <c r="AD77" s="100">
        <v>55.568965517241381</v>
      </c>
      <c r="AE77" s="100">
        <v>54.689655172413794</v>
      </c>
      <c r="AF77" s="100">
        <v>80.793103448275858</v>
      </c>
      <c r="AG77" s="100">
        <v>89.813793103448276</v>
      </c>
      <c r="AH77" s="100">
        <v>89.517241379310349</v>
      </c>
      <c r="AI77" s="100">
        <v>86.644827586206887</v>
      </c>
      <c r="AJ77" s="100">
        <v>84.068965517241381</v>
      </c>
      <c r="AK77" s="100">
        <v>99.41379310344827</v>
      </c>
      <c r="AL77" s="100">
        <v>106.25</v>
      </c>
      <c r="AM77" s="100">
        <v>129.62962962962962</v>
      </c>
      <c r="AN77" s="100">
        <v>104.40689655172415</v>
      </c>
      <c r="AO77" s="100">
        <v>113.43333333333334</v>
      </c>
      <c r="AP77" s="100">
        <v>78.8</v>
      </c>
      <c r="AQ77" s="100">
        <v>65.86666666666666</v>
      </c>
      <c r="AR77" s="100">
        <v>68.2</v>
      </c>
      <c r="AS77" s="100">
        <v>44.169999999999995</v>
      </c>
      <c r="AT77" s="1"/>
      <c r="AU77" s="1"/>
      <c r="AV77" s="1"/>
      <c r="AW77" s="1"/>
      <c r="AX77" s="1"/>
      <c r="AY77" s="1"/>
      <c r="AZ77" s="1"/>
      <c r="BA77" s="1"/>
      <c r="BB77" s="1"/>
      <c r="BC77" s="1"/>
      <c r="BD77" s="1"/>
      <c r="BE77" s="1"/>
      <c r="BF77" s="1"/>
      <c r="BG77" s="1"/>
      <c r="BH77" s="1"/>
      <c r="BI77" s="1"/>
      <c r="BJ77" s="1"/>
      <c r="BK77" s="1"/>
      <c r="BL77" s="1"/>
      <c r="BM77" s="1"/>
    </row>
    <row r="78" spans="1:65" ht="16.5" customHeight="1" x14ac:dyDescent="0.25">
      <c r="A78" s="96">
        <v>26220100</v>
      </c>
      <c r="B78" s="97" t="s">
        <v>26</v>
      </c>
      <c r="C78" s="97" t="s">
        <v>136</v>
      </c>
      <c r="D78" s="97" t="s">
        <v>137</v>
      </c>
      <c r="E78" s="97" t="s">
        <v>53</v>
      </c>
      <c r="F78" s="97">
        <v>1</v>
      </c>
      <c r="G78" s="97">
        <v>1950</v>
      </c>
      <c r="H78" s="98">
        <v>-75.73408332999999</v>
      </c>
      <c r="I78" s="99">
        <v>7.2496388899999999</v>
      </c>
      <c r="J78" s="100">
        <v>8.6551724137931032</v>
      </c>
      <c r="K78" s="100">
        <v>6.7241379310344831</v>
      </c>
      <c r="L78" s="100">
        <v>8.6999999999999993</v>
      </c>
      <c r="M78" s="100">
        <v>10.1</v>
      </c>
      <c r="N78" s="100">
        <v>13.833333333333334</v>
      </c>
      <c r="O78" s="100">
        <v>11.633333333333333</v>
      </c>
      <c r="P78" s="100">
        <v>21.1</v>
      </c>
      <c r="Q78" s="100">
        <v>19.266666666666666</v>
      </c>
      <c r="R78" s="100">
        <v>30.689655172413794</v>
      </c>
      <c r="S78" s="100">
        <v>37.93333333333333</v>
      </c>
      <c r="T78" s="100">
        <v>47</v>
      </c>
      <c r="U78" s="100">
        <v>67.63333333333334</v>
      </c>
      <c r="V78" s="100">
        <v>74</v>
      </c>
      <c r="W78" s="100">
        <v>81.599999999999994</v>
      </c>
      <c r="X78" s="100">
        <v>88.766666666666666</v>
      </c>
      <c r="Y78" s="100">
        <v>73.833333333333329</v>
      </c>
      <c r="Z78" s="100">
        <v>71.833333333333329</v>
      </c>
      <c r="AA78" s="100">
        <v>67.482758620689651</v>
      </c>
      <c r="AB78" s="100">
        <v>69.099999999999994</v>
      </c>
      <c r="AC78" s="100">
        <v>71.333333333333329</v>
      </c>
      <c r="AD78" s="100">
        <v>76.599999999999994</v>
      </c>
      <c r="AE78" s="100">
        <v>61.833333333333336</v>
      </c>
      <c r="AF78" s="100">
        <v>74.36666666666666</v>
      </c>
      <c r="AG78" s="100">
        <v>84.137931034482762</v>
      </c>
      <c r="AH78" s="100">
        <v>64.865517241379308</v>
      </c>
      <c r="AI78" s="100">
        <v>73.103448275862064</v>
      </c>
      <c r="AJ78" s="100">
        <v>77.206896551724142</v>
      </c>
      <c r="AK78" s="100">
        <v>67.862068965517238</v>
      </c>
      <c r="AL78" s="100">
        <v>66.206896551724142</v>
      </c>
      <c r="AM78" s="100">
        <v>83.241379310344826</v>
      </c>
      <c r="AN78" s="100">
        <v>53.793103448275865</v>
      </c>
      <c r="AO78" s="100">
        <v>58.586206896551722</v>
      </c>
      <c r="AP78" s="100">
        <v>44.172413793103445</v>
      </c>
      <c r="AQ78" s="100">
        <v>37.06666666666667</v>
      </c>
      <c r="AR78" s="100">
        <v>21.166666666666668</v>
      </c>
      <c r="AS78" s="100">
        <v>14.758620689655173</v>
      </c>
      <c r="AT78" s="1"/>
      <c r="AU78" s="1"/>
      <c r="AV78" s="1"/>
      <c r="AW78" s="1"/>
      <c r="AX78" s="1"/>
      <c r="AY78" s="1"/>
      <c r="AZ78" s="1"/>
      <c r="BA78" s="1"/>
      <c r="BB78" s="1"/>
      <c r="BC78" s="1"/>
      <c r="BD78" s="1"/>
      <c r="BE78" s="1"/>
      <c r="BF78" s="1"/>
      <c r="BG78" s="1"/>
      <c r="BH78" s="1"/>
      <c r="BI78" s="1"/>
      <c r="BJ78" s="1"/>
      <c r="BK78" s="1"/>
      <c r="BL78" s="1"/>
      <c r="BM78" s="1"/>
    </row>
    <row r="79" spans="1:65" ht="16.5" customHeight="1" x14ac:dyDescent="0.25">
      <c r="A79" s="96">
        <v>26220110</v>
      </c>
      <c r="B79" s="97" t="s">
        <v>26</v>
      </c>
      <c r="C79" s="97" t="s">
        <v>138</v>
      </c>
      <c r="D79" s="97" t="s">
        <v>137</v>
      </c>
      <c r="E79" s="97" t="s">
        <v>53</v>
      </c>
      <c r="F79" s="97">
        <v>1</v>
      </c>
      <c r="G79" s="97">
        <v>2039</v>
      </c>
      <c r="H79" s="98">
        <v>-75.616861110000002</v>
      </c>
      <c r="I79" s="99">
        <v>7.3237499999999995</v>
      </c>
      <c r="J79" s="100">
        <v>20.2</v>
      </c>
      <c r="K79" s="100">
        <v>12.226666666666667</v>
      </c>
      <c r="L79" s="100">
        <v>16.989999999999998</v>
      </c>
      <c r="M79" s="100">
        <v>21.346666666666668</v>
      </c>
      <c r="N79" s="100">
        <v>22.183333333333334</v>
      </c>
      <c r="O79" s="100">
        <v>21.416666666666668</v>
      </c>
      <c r="P79" s="100">
        <v>26.743333333333336</v>
      </c>
      <c r="Q79" s="100">
        <v>29.213793103448275</v>
      </c>
      <c r="R79" s="100">
        <v>50.668965517241382</v>
      </c>
      <c r="S79" s="100">
        <v>61.782142857142851</v>
      </c>
      <c r="T79" s="100">
        <v>78.953333333333333</v>
      </c>
      <c r="U79" s="100">
        <v>81.696666666666673</v>
      </c>
      <c r="V79" s="100">
        <v>89.893333333333345</v>
      </c>
      <c r="W79" s="100">
        <v>102.96333333333332</v>
      </c>
      <c r="X79" s="100">
        <v>119.63103448275862</v>
      </c>
      <c r="Y79" s="100">
        <v>92.65333333333335</v>
      </c>
      <c r="Z79" s="100">
        <v>102.68333333333335</v>
      </c>
      <c r="AA79" s="100">
        <v>97.239285714285714</v>
      </c>
      <c r="AB79" s="100">
        <v>96.03</v>
      </c>
      <c r="AC79" s="100">
        <v>95.28</v>
      </c>
      <c r="AD79" s="100">
        <v>110.62758620689657</v>
      </c>
      <c r="AE79" s="100">
        <v>97.327586206896555</v>
      </c>
      <c r="AF79" s="100">
        <v>101.26896551724138</v>
      </c>
      <c r="AG79" s="100">
        <v>103.36333333333333</v>
      </c>
      <c r="AH79" s="100">
        <v>93.950000000000017</v>
      </c>
      <c r="AI79" s="100">
        <v>85.936666666666667</v>
      </c>
      <c r="AJ79" s="100">
        <v>97.127586206896552</v>
      </c>
      <c r="AK79" s="100">
        <v>105.14666666666666</v>
      </c>
      <c r="AL79" s="100">
        <v>111.37931034482759</v>
      </c>
      <c r="AM79" s="100">
        <v>115.19285714285715</v>
      </c>
      <c r="AN79" s="100">
        <v>98.075000000000003</v>
      </c>
      <c r="AO79" s="100">
        <v>95.556666666666658</v>
      </c>
      <c r="AP79" s="100">
        <v>71.648275862068971</v>
      </c>
      <c r="AQ79" s="100">
        <v>60.8</v>
      </c>
      <c r="AR79" s="100">
        <v>47.693333333333335</v>
      </c>
      <c r="AS79" s="100">
        <v>24.826666666666668</v>
      </c>
      <c r="AT79" s="1"/>
      <c r="AU79" s="1"/>
      <c r="AV79" s="1"/>
      <c r="AW79" s="1"/>
      <c r="AX79" s="1"/>
      <c r="AY79" s="1"/>
      <c r="AZ79" s="1"/>
      <c r="BA79" s="1"/>
      <c r="BB79" s="1"/>
      <c r="BC79" s="1"/>
      <c r="BD79" s="1"/>
      <c r="BE79" s="1"/>
      <c r="BF79" s="1"/>
      <c r="BG79" s="1"/>
      <c r="BH79" s="1"/>
      <c r="BI79" s="1"/>
      <c r="BJ79" s="1"/>
      <c r="BK79" s="1"/>
      <c r="BL79" s="1"/>
      <c r="BM79" s="1"/>
    </row>
    <row r="80" spans="1:65" ht="16.5" customHeight="1" x14ac:dyDescent="0.25">
      <c r="A80" s="96">
        <v>26195030</v>
      </c>
      <c r="B80" s="97" t="s">
        <v>56</v>
      </c>
      <c r="C80" s="97" t="s">
        <v>2666</v>
      </c>
      <c r="D80" s="97" t="s">
        <v>2665</v>
      </c>
      <c r="E80" s="97" t="s">
        <v>53</v>
      </c>
      <c r="F80" s="97">
        <v>1</v>
      </c>
      <c r="G80" s="97">
        <v>2161</v>
      </c>
      <c r="H80" s="98">
        <v>-75.800555560000006</v>
      </c>
      <c r="I80" s="99">
        <v>5.5877222199999999</v>
      </c>
      <c r="J80" s="100">
        <v>35.984210526315792</v>
      </c>
      <c r="K80" s="100">
        <v>37.572222222222223</v>
      </c>
      <c r="L80" s="100">
        <v>35.704999999999998</v>
      </c>
      <c r="M80" s="100">
        <v>36.668421052631572</v>
      </c>
      <c r="N80" s="100">
        <v>55.654999999999994</v>
      </c>
      <c r="O80" s="100">
        <v>43.88</v>
      </c>
      <c r="P80" s="100">
        <v>73.77</v>
      </c>
      <c r="Q80" s="100">
        <v>71.321052631578937</v>
      </c>
      <c r="R80" s="100">
        <v>84.385000000000019</v>
      </c>
      <c r="S80" s="100">
        <v>85.620000000000019</v>
      </c>
      <c r="T80" s="100">
        <v>83.155000000000015</v>
      </c>
      <c r="U80" s="100">
        <v>95.399999999999991</v>
      </c>
      <c r="V80" s="100">
        <v>95.334999999999994</v>
      </c>
      <c r="W80" s="100">
        <v>99.455000000000013</v>
      </c>
      <c r="X80" s="100">
        <v>104.69473684210524</v>
      </c>
      <c r="Y80" s="100">
        <v>93.394999999999982</v>
      </c>
      <c r="Z80" s="100">
        <v>81.61999999999999</v>
      </c>
      <c r="AA80" s="100">
        <v>72.73</v>
      </c>
      <c r="AB80" s="100">
        <v>71.205263157894748</v>
      </c>
      <c r="AC80" s="100">
        <v>60.814999999999998</v>
      </c>
      <c r="AD80" s="100">
        <v>66.295000000000002</v>
      </c>
      <c r="AE80" s="100">
        <v>65.964999999999989</v>
      </c>
      <c r="AF80" s="100">
        <v>75.099999999999994</v>
      </c>
      <c r="AG80" s="100">
        <v>69.004999999999995</v>
      </c>
      <c r="AH80" s="100">
        <v>88.594736842105263</v>
      </c>
      <c r="AI80" s="100">
        <v>89.19</v>
      </c>
      <c r="AJ80" s="100">
        <v>97.247368421052613</v>
      </c>
      <c r="AK80" s="100">
        <v>83.059999999999988</v>
      </c>
      <c r="AL80" s="100">
        <v>88.500000000000028</v>
      </c>
      <c r="AM80" s="100">
        <v>96.41</v>
      </c>
      <c r="AN80" s="100">
        <v>88.585000000000008</v>
      </c>
      <c r="AO80" s="100">
        <v>75.234999999999999</v>
      </c>
      <c r="AP80" s="100">
        <v>68.504999999999995</v>
      </c>
      <c r="AQ80" s="100">
        <v>54.6</v>
      </c>
      <c r="AR80" s="100">
        <v>73.773684210526312</v>
      </c>
      <c r="AS80" s="100">
        <v>37.905882352941184</v>
      </c>
      <c r="AT80" s="1" t="s">
        <v>5204</v>
      </c>
      <c r="AU80" s="1"/>
      <c r="AV80" s="1"/>
      <c r="AW80" s="1"/>
      <c r="AX80" s="1"/>
      <c r="AY80" s="1"/>
      <c r="AZ80" s="1"/>
      <c r="BA80" s="1"/>
      <c r="BB80" s="1"/>
      <c r="BC80" s="1"/>
      <c r="BD80" s="1"/>
      <c r="BE80" s="1"/>
      <c r="BF80" s="1"/>
      <c r="BG80" s="1"/>
      <c r="BH80" s="1"/>
      <c r="BI80" s="1"/>
      <c r="BJ80" s="1"/>
      <c r="BK80" s="1"/>
      <c r="BL80" s="1"/>
      <c r="BM80" s="1"/>
    </row>
    <row r="81" spans="1:65" ht="16.5" customHeight="1" x14ac:dyDescent="0.25">
      <c r="A81" s="96">
        <v>26170190</v>
      </c>
      <c r="B81" s="97" t="s">
        <v>26</v>
      </c>
      <c r="C81" s="97" t="s">
        <v>139</v>
      </c>
      <c r="D81" s="97" t="s">
        <v>140</v>
      </c>
      <c r="E81" s="97" t="s">
        <v>53</v>
      </c>
      <c r="F81" s="97">
        <v>1</v>
      </c>
      <c r="G81" s="97">
        <v>1140</v>
      </c>
      <c r="H81" s="98">
        <v>-75.723611110000007</v>
      </c>
      <c r="I81" s="99">
        <v>5.8038611099999997</v>
      </c>
      <c r="J81" s="100">
        <v>52.43</v>
      </c>
      <c r="K81" s="100">
        <v>27.51</v>
      </c>
      <c r="L81" s="100">
        <v>24.880000000000003</v>
      </c>
      <c r="M81" s="100">
        <v>28.99</v>
      </c>
      <c r="N81" s="100">
        <v>37.866666666666667</v>
      </c>
      <c r="O81" s="100">
        <v>41.193333333333335</v>
      </c>
      <c r="P81" s="100">
        <v>61.148275862068964</v>
      </c>
      <c r="Q81" s="100">
        <v>56.313793103448283</v>
      </c>
      <c r="R81" s="100">
        <v>75.379310344827587</v>
      </c>
      <c r="S81" s="100">
        <v>79.57586206896552</v>
      </c>
      <c r="T81" s="100">
        <v>89.976666666666674</v>
      </c>
      <c r="U81" s="100">
        <v>104.57000000000001</v>
      </c>
      <c r="V81" s="100">
        <v>117.78</v>
      </c>
      <c r="W81" s="100">
        <v>117.61666666666666</v>
      </c>
      <c r="X81" s="100">
        <v>119.73666666666668</v>
      </c>
      <c r="Y81" s="100">
        <v>91.516666666666652</v>
      </c>
      <c r="Z81" s="100">
        <v>87.136666666666684</v>
      </c>
      <c r="AA81" s="100">
        <v>84.916666666666657</v>
      </c>
      <c r="AB81" s="100">
        <v>70.236666666666665</v>
      </c>
      <c r="AC81" s="100">
        <v>71.95</v>
      </c>
      <c r="AD81" s="100">
        <v>63.576666666666675</v>
      </c>
      <c r="AE81" s="100">
        <v>65.7</v>
      </c>
      <c r="AF81" s="100">
        <v>78.569999999999993</v>
      </c>
      <c r="AG81" s="100">
        <v>95.813333333333333</v>
      </c>
      <c r="AH81" s="100">
        <v>85.456666666666663</v>
      </c>
      <c r="AI81" s="100">
        <v>98.646666666666675</v>
      </c>
      <c r="AJ81" s="100">
        <v>91.546666666666667</v>
      </c>
      <c r="AK81" s="100">
        <v>102.96333333333334</v>
      </c>
      <c r="AL81" s="100">
        <v>104.07000000000001</v>
      </c>
      <c r="AM81" s="100">
        <v>118.15666666666667</v>
      </c>
      <c r="AN81" s="100">
        <v>102.91724137931035</v>
      </c>
      <c r="AO81" s="100">
        <v>114.00344827586208</v>
      </c>
      <c r="AP81" s="100">
        <v>101.53448275862068</v>
      </c>
      <c r="AQ81" s="100">
        <v>85.634482758620692</v>
      </c>
      <c r="AR81" s="100">
        <v>58.465517241379317</v>
      </c>
      <c r="AS81" s="100">
        <v>43.924137931034487</v>
      </c>
      <c r="AT81" s="1"/>
      <c r="AU81" s="1"/>
      <c r="AV81" s="1"/>
      <c r="AW81" s="1"/>
      <c r="AX81" s="1"/>
      <c r="AY81" s="1"/>
      <c r="AZ81" s="1"/>
      <c r="BA81" s="1"/>
      <c r="BB81" s="1"/>
      <c r="BC81" s="1"/>
      <c r="BD81" s="1"/>
      <c r="BE81" s="1"/>
      <c r="BF81" s="1"/>
      <c r="BG81" s="1"/>
      <c r="BH81" s="1"/>
      <c r="BI81" s="1"/>
      <c r="BJ81" s="1"/>
      <c r="BK81" s="1"/>
      <c r="BL81" s="1"/>
      <c r="BM81" s="1"/>
    </row>
    <row r="82" spans="1:65" ht="16.5" customHeight="1" x14ac:dyDescent="0.25">
      <c r="A82" s="96">
        <v>26180220</v>
      </c>
      <c r="B82" s="97" t="s">
        <v>26</v>
      </c>
      <c r="C82" s="97" t="s">
        <v>141</v>
      </c>
      <c r="D82" s="97" t="s">
        <v>141</v>
      </c>
      <c r="E82" s="97" t="s">
        <v>53</v>
      </c>
      <c r="F82" s="97">
        <v>1</v>
      </c>
      <c r="G82" s="97">
        <v>608</v>
      </c>
      <c r="H82" s="98">
        <v>-75.599997220000006</v>
      </c>
      <c r="I82" s="99">
        <v>5.73</v>
      </c>
      <c r="J82" s="100">
        <v>30.289655172413791</v>
      </c>
      <c r="K82" s="100">
        <v>17.500000000000004</v>
      </c>
      <c r="L82" s="100">
        <v>20.033333333333331</v>
      </c>
      <c r="M82" s="100">
        <v>22.467857142857145</v>
      </c>
      <c r="N82" s="100">
        <v>25.75925925925926</v>
      </c>
      <c r="O82" s="100">
        <v>31.853571428571435</v>
      </c>
      <c r="P82" s="100">
        <v>37.517857142857146</v>
      </c>
      <c r="Q82" s="100">
        <v>42.339285714285715</v>
      </c>
      <c r="R82" s="100">
        <v>56.74285714285714</v>
      </c>
      <c r="S82" s="100">
        <v>52.889655172413789</v>
      </c>
      <c r="T82" s="100">
        <v>66.407142857142858</v>
      </c>
      <c r="U82" s="100">
        <v>73.703846153846158</v>
      </c>
      <c r="V82" s="100">
        <v>92.275862068965537</v>
      </c>
      <c r="W82" s="100">
        <v>71.241379310344826</v>
      </c>
      <c r="X82" s="100">
        <v>77.617241379310343</v>
      </c>
      <c r="Y82" s="100">
        <v>56.524137931034481</v>
      </c>
      <c r="Z82" s="100">
        <v>48.075862068965513</v>
      </c>
      <c r="AA82" s="100">
        <v>41.567857142857143</v>
      </c>
      <c r="AB82" s="100">
        <v>45.231034482758616</v>
      </c>
      <c r="AC82" s="100">
        <v>51.07931034482759</v>
      </c>
      <c r="AD82" s="100">
        <v>41.092857142857142</v>
      </c>
      <c r="AE82" s="100">
        <v>36.546428571428571</v>
      </c>
      <c r="AF82" s="100">
        <v>50.564285714285703</v>
      </c>
      <c r="AG82" s="100">
        <v>64.174074074074085</v>
      </c>
      <c r="AH82" s="100">
        <v>66.274074074074065</v>
      </c>
      <c r="AI82" s="100">
        <v>71.75555555555556</v>
      </c>
      <c r="AJ82" s="100">
        <v>77.925925925925924</v>
      </c>
      <c r="AK82" s="100">
        <v>80.010344827586209</v>
      </c>
      <c r="AL82" s="100">
        <v>88.58275862068966</v>
      </c>
      <c r="AM82" s="100">
        <v>96.444827586206884</v>
      </c>
      <c r="AN82" s="100">
        <v>78.385714285714272</v>
      </c>
      <c r="AO82" s="100">
        <v>72.189285714285717</v>
      </c>
      <c r="AP82" s="100">
        <v>79.339285714285708</v>
      </c>
      <c r="AQ82" s="100">
        <v>46.074074074074069</v>
      </c>
      <c r="AR82" s="100">
        <v>58.496428571428574</v>
      </c>
      <c r="AS82" s="100">
        <v>27.421428571428574</v>
      </c>
      <c r="AT82" s="1"/>
      <c r="AU82" s="1"/>
      <c r="AV82" s="1"/>
      <c r="AW82" s="1"/>
      <c r="AX82" s="1"/>
      <c r="AY82" s="1"/>
      <c r="AZ82" s="1"/>
      <c r="BA82" s="1"/>
      <c r="BB82" s="1"/>
      <c r="BC82" s="1"/>
      <c r="BD82" s="1"/>
      <c r="BE82" s="1"/>
      <c r="BF82" s="1"/>
      <c r="BG82" s="1"/>
      <c r="BH82" s="1"/>
      <c r="BI82" s="1"/>
      <c r="BJ82" s="1"/>
      <c r="BK82" s="1"/>
      <c r="BL82" s="1"/>
      <c r="BM82" s="1"/>
    </row>
    <row r="83" spans="1:65" ht="16.5" customHeight="1" x14ac:dyDescent="0.25">
      <c r="A83" s="96">
        <v>26180170</v>
      </c>
      <c r="B83" s="97" t="s">
        <v>26</v>
      </c>
      <c r="C83" s="97" t="s">
        <v>142</v>
      </c>
      <c r="D83" s="97" t="s">
        <v>973</v>
      </c>
      <c r="E83" s="97" t="s">
        <v>53</v>
      </c>
      <c r="F83" s="97">
        <v>1</v>
      </c>
      <c r="G83" s="97">
        <v>2530</v>
      </c>
      <c r="H83" s="98">
        <v>-75.381388889999997</v>
      </c>
      <c r="I83" s="99">
        <v>5.9983333300000004</v>
      </c>
      <c r="J83" s="100">
        <v>25.982758620689655</v>
      </c>
      <c r="K83" s="100">
        <v>27.46551724137931</v>
      </c>
      <c r="L83" s="100">
        <v>23.988888888888887</v>
      </c>
      <c r="M83" s="100">
        <v>20.475862068965519</v>
      </c>
      <c r="N83" s="100">
        <v>32.893103448275866</v>
      </c>
      <c r="O83" s="100">
        <v>37.362068965517253</v>
      </c>
      <c r="P83" s="100">
        <v>48.158620689655166</v>
      </c>
      <c r="Q83" s="100">
        <v>35.568965517241381</v>
      </c>
      <c r="R83" s="100">
        <v>65.665384615384625</v>
      </c>
      <c r="S83" s="100">
        <v>57.679310344827577</v>
      </c>
      <c r="T83" s="100">
        <v>74.596551724137953</v>
      </c>
      <c r="U83" s="100">
        <v>87.182142857142864</v>
      </c>
      <c r="V83" s="100">
        <v>89.366666666666646</v>
      </c>
      <c r="W83" s="100">
        <v>73.000000000000014</v>
      </c>
      <c r="X83" s="100">
        <v>92.264285714285734</v>
      </c>
      <c r="Y83" s="100">
        <v>72.623333333333321</v>
      </c>
      <c r="Z83" s="100">
        <v>49.158620689655187</v>
      </c>
      <c r="AA83" s="100">
        <v>51.982758620689658</v>
      </c>
      <c r="AB83" s="100">
        <v>62.896551724137929</v>
      </c>
      <c r="AC83" s="100">
        <v>54.92413793103448</v>
      </c>
      <c r="AD83" s="100">
        <v>54.848275862068981</v>
      </c>
      <c r="AE83" s="100">
        <v>46.537931034482739</v>
      </c>
      <c r="AF83" s="100">
        <v>46.703571428571436</v>
      </c>
      <c r="AG83" s="100">
        <v>78.535714285714292</v>
      </c>
      <c r="AH83" s="100">
        <v>68.142857142857139</v>
      </c>
      <c r="AI83" s="100">
        <v>72.713793103448282</v>
      </c>
      <c r="AJ83" s="100">
        <v>74.41785714285713</v>
      </c>
      <c r="AK83" s="100">
        <v>67.083333333333329</v>
      </c>
      <c r="AL83" s="100">
        <v>67.61666666666666</v>
      </c>
      <c r="AM83" s="100">
        <v>75.006896551724154</v>
      </c>
      <c r="AN83" s="100">
        <v>55.410000000000004</v>
      </c>
      <c r="AO83" s="100">
        <v>69.916666666666671</v>
      </c>
      <c r="AP83" s="100">
        <v>62.923333333333325</v>
      </c>
      <c r="AQ83" s="100">
        <v>52.570000000000007</v>
      </c>
      <c r="AR83" s="100">
        <v>38.466666666666676</v>
      </c>
      <c r="AS83" s="100">
        <v>28.566666666666663</v>
      </c>
      <c r="AT83" s="1"/>
      <c r="AU83" s="1"/>
      <c r="AV83" s="1"/>
      <c r="AW83" s="1"/>
      <c r="AX83" s="1"/>
      <c r="AY83" s="1"/>
      <c r="AZ83" s="1"/>
      <c r="BA83" s="1"/>
      <c r="BB83" s="1"/>
      <c r="BC83" s="1"/>
      <c r="BD83" s="1"/>
      <c r="BE83" s="1"/>
      <c r="BF83" s="1"/>
      <c r="BG83" s="1"/>
      <c r="BH83" s="1"/>
      <c r="BI83" s="1"/>
      <c r="BJ83" s="1"/>
      <c r="BK83" s="1"/>
      <c r="BL83" s="1"/>
      <c r="BM83" s="1"/>
    </row>
    <row r="84" spans="1:65" ht="16.5" customHeight="1" x14ac:dyDescent="0.25">
      <c r="A84" s="96">
        <v>26185020</v>
      </c>
      <c r="B84" s="97" t="s">
        <v>56</v>
      </c>
      <c r="C84" s="97" t="s">
        <v>144</v>
      </c>
      <c r="D84" s="97" t="s">
        <v>973</v>
      </c>
      <c r="E84" s="97" t="s">
        <v>53</v>
      </c>
      <c r="F84" s="97">
        <v>1</v>
      </c>
      <c r="G84" s="97">
        <v>2408</v>
      </c>
      <c r="H84" s="98">
        <v>-75.318638890000003</v>
      </c>
      <c r="I84" s="99">
        <v>5.8863611100000002</v>
      </c>
      <c r="J84" s="100">
        <v>44.72</v>
      </c>
      <c r="K84" s="100">
        <v>51.103333333333332</v>
      </c>
      <c r="L84" s="100">
        <v>70.83</v>
      </c>
      <c r="M84" s="100">
        <v>71.26333333333335</v>
      </c>
      <c r="N84" s="100">
        <v>75.38333333333334</v>
      </c>
      <c r="O84" s="100">
        <v>77.573333333333323</v>
      </c>
      <c r="P84" s="100">
        <v>101.66333333333331</v>
      </c>
      <c r="Q84" s="100">
        <v>92.986666666666679</v>
      </c>
      <c r="R84" s="100">
        <v>96.01</v>
      </c>
      <c r="S84" s="100">
        <v>111.13793103448275</v>
      </c>
      <c r="T84" s="100">
        <v>101.73999999999998</v>
      </c>
      <c r="U84" s="100">
        <v>117.89285714285714</v>
      </c>
      <c r="V84" s="100">
        <v>124.6448275862069</v>
      </c>
      <c r="W84" s="100">
        <v>133.19666666666666</v>
      </c>
      <c r="X84" s="100">
        <v>153.72999999999999</v>
      </c>
      <c r="Y84" s="100">
        <v>115.48333333333336</v>
      </c>
      <c r="Z84" s="100">
        <v>118.91000000000001</v>
      </c>
      <c r="AA84" s="100">
        <v>118.89333333333333</v>
      </c>
      <c r="AB84" s="100">
        <v>139.63666666666668</v>
      </c>
      <c r="AC84" s="100">
        <v>109.93666666666665</v>
      </c>
      <c r="AD84" s="100">
        <v>113.8310344827586</v>
      </c>
      <c r="AE84" s="100">
        <v>87.58</v>
      </c>
      <c r="AF84" s="100">
        <v>98.648275862068985</v>
      </c>
      <c r="AG84" s="100">
        <v>122.22</v>
      </c>
      <c r="AH84" s="100">
        <v>142.2103448275862</v>
      </c>
      <c r="AI84" s="100">
        <v>124.31666666666668</v>
      </c>
      <c r="AJ84" s="100">
        <v>116.03666666666669</v>
      </c>
      <c r="AK84" s="100">
        <v>101.05999999999997</v>
      </c>
      <c r="AL84" s="100">
        <v>85.11999999999999</v>
      </c>
      <c r="AM84" s="100">
        <v>103.2</v>
      </c>
      <c r="AN84" s="100">
        <v>85.550000000000011</v>
      </c>
      <c r="AO84" s="100">
        <v>87.706666666666663</v>
      </c>
      <c r="AP84" s="100">
        <v>64.963333333333338</v>
      </c>
      <c r="AQ84" s="100">
        <v>73.820689655172416</v>
      </c>
      <c r="AR84" s="100">
        <v>59.666666666666664</v>
      </c>
      <c r="AS84" s="100">
        <v>68.413333333333327</v>
      </c>
      <c r="AT84" s="1"/>
      <c r="AU84" s="1"/>
      <c r="AV84" s="1"/>
      <c r="AW84" s="1"/>
      <c r="AX84" s="1"/>
      <c r="AY84" s="1"/>
      <c r="AZ84" s="1"/>
      <c r="BA84" s="1"/>
      <c r="BB84" s="1"/>
      <c r="BC84" s="1"/>
      <c r="BD84" s="1"/>
      <c r="BE84" s="1"/>
      <c r="BF84" s="1"/>
      <c r="BG84" s="1"/>
      <c r="BH84" s="1"/>
      <c r="BI84" s="1"/>
      <c r="BJ84" s="1"/>
      <c r="BK84" s="1"/>
      <c r="BL84" s="1"/>
      <c r="BM84" s="1"/>
    </row>
    <row r="85" spans="1:65" ht="16.5" customHeight="1" x14ac:dyDescent="0.25">
      <c r="A85" s="96">
        <v>26230140</v>
      </c>
      <c r="B85" s="97" t="s">
        <v>26</v>
      </c>
      <c r="C85" s="97" t="s">
        <v>145</v>
      </c>
      <c r="D85" s="97" t="s">
        <v>146</v>
      </c>
      <c r="E85" s="97" t="s">
        <v>53</v>
      </c>
      <c r="F85" s="97">
        <v>1</v>
      </c>
      <c r="G85" s="97">
        <v>1250</v>
      </c>
      <c r="H85" s="98">
        <v>-75.758055560000003</v>
      </c>
      <c r="I85" s="99">
        <v>6.7208888899999994</v>
      </c>
      <c r="J85" s="100">
        <v>31.463333333333331</v>
      </c>
      <c r="K85" s="100">
        <v>26.823333333333334</v>
      </c>
      <c r="L85" s="100">
        <v>22.720000000000002</v>
      </c>
      <c r="M85" s="100">
        <v>28.826666666666664</v>
      </c>
      <c r="N85" s="100">
        <v>46.18666666666666</v>
      </c>
      <c r="O85" s="100">
        <v>26.02</v>
      </c>
      <c r="P85" s="100">
        <v>50.086666666666673</v>
      </c>
      <c r="Q85" s="100">
        <v>50.440000000000005</v>
      </c>
      <c r="R85" s="100">
        <v>56.34</v>
      </c>
      <c r="S85" s="100">
        <v>73.262068965517244</v>
      </c>
      <c r="T85" s="100">
        <v>83.251724137931035</v>
      </c>
      <c r="U85" s="100">
        <v>73.48571428571428</v>
      </c>
      <c r="V85" s="100">
        <v>71.393103448275866</v>
      </c>
      <c r="W85" s="100">
        <v>79.162068965517236</v>
      </c>
      <c r="X85" s="100">
        <v>90.66551724137932</v>
      </c>
      <c r="Y85" s="100">
        <v>71.479310344827596</v>
      </c>
      <c r="Z85" s="100">
        <v>45.596666666666671</v>
      </c>
      <c r="AA85" s="100">
        <v>50.24666666666667</v>
      </c>
      <c r="AB85" s="100">
        <v>54.606666666666662</v>
      </c>
      <c r="AC85" s="100">
        <v>37.973333333333336</v>
      </c>
      <c r="AD85" s="100">
        <v>49.453333333333333</v>
      </c>
      <c r="AE85" s="100">
        <v>44.016666666666666</v>
      </c>
      <c r="AF85" s="100">
        <v>61.22</v>
      </c>
      <c r="AG85" s="100">
        <v>49.25</v>
      </c>
      <c r="AH85" s="100">
        <v>70.206896551724128</v>
      </c>
      <c r="AI85" s="100">
        <v>78.50344827586207</v>
      </c>
      <c r="AJ85" s="100">
        <v>67.427586206896549</v>
      </c>
      <c r="AK85" s="100">
        <v>81.7</v>
      </c>
      <c r="AL85" s="100">
        <v>74.07931034482759</v>
      </c>
      <c r="AM85" s="100">
        <v>91.935714285714297</v>
      </c>
      <c r="AN85" s="100">
        <v>76.676666666666662</v>
      </c>
      <c r="AO85" s="100">
        <v>77.141379310344831</v>
      </c>
      <c r="AP85" s="100">
        <v>59.96206896551724</v>
      </c>
      <c r="AQ85" s="100">
        <v>44.756666666666668</v>
      </c>
      <c r="AR85" s="100">
        <v>46.776666666666671</v>
      </c>
      <c r="AS85" s="100">
        <v>23.653333333333332</v>
      </c>
      <c r="AT85" s="1"/>
      <c r="AU85" s="1"/>
      <c r="AV85" s="1"/>
      <c r="AW85" s="1"/>
      <c r="AX85" s="1"/>
      <c r="AY85" s="1"/>
      <c r="AZ85" s="1"/>
      <c r="BA85" s="1"/>
      <c r="BB85" s="1"/>
      <c r="BC85" s="1"/>
      <c r="BD85" s="1"/>
      <c r="BE85" s="1"/>
      <c r="BF85" s="1"/>
      <c r="BG85" s="1"/>
      <c r="BH85" s="1"/>
      <c r="BI85" s="1"/>
      <c r="BJ85" s="1"/>
      <c r="BK85" s="1"/>
      <c r="BL85" s="1"/>
      <c r="BM85" s="1"/>
    </row>
    <row r="86" spans="1:65" ht="16.5" customHeight="1" x14ac:dyDescent="0.25">
      <c r="A86" s="96">
        <v>23080640</v>
      </c>
      <c r="B86" s="97" t="s">
        <v>26</v>
      </c>
      <c r="C86" s="97" t="s">
        <v>147</v>
      </c>
      <c r="D86" s="97" t="s">
        <v>147</v>
      </c>
      <c r="E86" s="97" t="s">
        <v>53</v>
      </c>
      <c r="F86" s="97">
        <v>1</v>
      </c>
      <c r="G86" s="97">
        <v>2088</v>
      </c>
      <c r="H86" s="98">
        <v>-75.31728056</v>
      </c>
      <c r="I86" s="99">
        <v>6.1647688899999995</v>
      </c>
      <c r="J86" s="100">
        <v>27.366666666666667</v>
      </c>
      <c r="K86" s="100">
        <v>17.8</v>
      </c>
      <c r="L86" s="100">
        <v>13.84</v>
      </c>
      <c r="M86" s="100">
        <v>22.3</v>
      </c>
      <c r="N86" s="100">
        <v>28.366666666666667</v>
      </c>
      <c r="O86" s="100">
        <v>27.148148148148149</v>
      </c>
      <c r="P86" s="100">
        <v>39.821428571428569</v>
      </c>
      <c r="Q86" s="100">
        <v>40.700000000000003</v>
      </c>
      <c r="R86" s="100">
        <v>66.153333333333336</v>
      </c>
      <c r="S86" s="100">
        <v>57.103448275862071</v>
      </c>
      <c r="T86" s="100">
        <v>66.310344827586206</v>
      </c>
      <c r="U86" s="100">
        <v>71.865517241379308</v>
      </c>
      <c r="V86" s="100">
        <v>80.241379310344826</v>
      </c>
      <c r="W86" s="100">
        <v>67.827586206896555</v>
      </c>
      <c r="X86" s="100">
        <v>74.103448275862064</v>
      </c>
      <c r="Y86" s="100">
        <v>61.3</v>
      </c>
      <c r="Z86" s="100">
        <v>43.51</v>
      </c>
      <c r="AA86" s="100">
        <v>55.689655172413794</v>
      </c>
      <c r="AB86" s="100">
        <v>59.633333333333333</v>
      </c>
      <c r="AC86" s="100">
        <v>50.633333333333333</v>
      </c>
      <c r="AD86" s="100">
        <v>52.862068965517238</v>
      </c>
      <c r="AE86" s="100">
        <v>42.8</v>
      </c>
      <c r="AF86" s="100">
        <v>56.06666666666667</v>
      </c>
      <c r="AG86" s="100">
        <v>72.433333333333337</v>
      </c>
      <c r="AH86" s="100">
        <v>73.766666666666666</v>
      </c>
      <c r="AI86" s="100">
        <v>71.433333333333337</v>
      </c>
      <c r="AJ86" s="100">
        <v>75.599999999999994</v>
      </c>
      <c r="AK86" s="100">
        <v>68.86666666666666</v>
      </c>
      <c r="AL86" s="100">
        <v>69.862068965517238</v>
      </c>
      <c r="AM86" s="100">
        <v>79.482758620689651</v>
      </c>
      <c r="AN86" s="100">
        <v>63.266666666666666</v>
      </c>
      <c r="AO86" s="100">
        <v>64.463333333333338</v>
      </c>
      <c r="AP86" s="100">
        <v>45.486666666666665</v>
      </c>
      <c r="AQ86" s="100">
        <v>43.4</v>
      </c>
      <c r="AR86" s="100">
        <v>28.733333333333334</v>
      </c>
      <c r="AS86" s="100">
        <v>21.906896551724138</v>
      </c>
      <c r="AT86" s="1"/>
      <c r="AU86" s="1"/>
      <c r="AV86" s="1"/>
      <c r="AW86" s="1"/>
      <c r="AX86" s="1"/>
      <c r="AY86" s="1"/>
      <c r="AZ86" s="1"/>
      <c r="BA86" s="1"/>
      <c r="BB86" s="1"/>
      <c r="BC86" s="1"/>
      <c r="BD86" s="1"/>
      <c r="BE86" s="1"/>
      <c r="BF86" s="1"/>
      <c r="BG86" s="1"/>
      <c r="BH86" s="1"/>
      <c r="BI86" s="1"/>
      <c r="BJ86" s="1"/>
      <c r="BK86" s="1"/>
      <c r="BL86" s="1"/>
      <c r="BM86" s="1"/>
    </row>
    <row r="87" spans="1:65" ht="16.5" customHeight="1" x14ac:dyDescent="0.25">
      <c r="A87" s="96">
        <v>27011110</v>
      </c>
      <c r="B87" s="97" t="s">
        <v>26</v>
      </c>
      <c r="C87" s="97" t="s">
        <v>148</v>
      </c>
      <c r="D87" s="97" t="s">
        <v>149</v>
      </c>
      <c r="E87" s="97" t="s">
        <v>53</v>
      </c>
      <c r="F87" s="97">
        <v>1</v>
      </c>
      <c r="G87" s="97">
        <v>2450</v>
      </c>
      <c r="H87" s="98">
        <v>-75.67586111</v>
      </c>
      <c r="I87" s="99">
        <v>6.2573055599999998</v>
      </c>
      <c r="J87" s="100">
        <v>41.733333333333334</v>
      </c>
      <c r="K87" s="100">
        <v>24.6</v>
      </c>
      <c r="L87" s="100">
        <v>24.333333333333332</v>
      </c>
      <c r="M87" s="100">
        <v>28.386666666666667</v>
      </c>
      <c r="N87" s="100">
        <v>38.6</v>
      </c>
      <c r="O87" s="100">
        <v>32.200000000000003</v>
      </c>
      <c r="P87" s="100">
        <v>51.333333333333336</v>
      </c>
      <c r="Q87" s="100">
        <v>58.689655172413794</v>
      </c>
      <c r="R87" s="100">
        <v>75.068965517241381</v>
      </c>
      <c r="S87" s="100">
        <v>69.543333333333337</v>
      </c>
      <c r="T87" s="100">
        <v>90.11333333333333</v>
      </c>
      <c r="U87" s="100">
        <v>85.36666666666666</v>
      </c>
      <c r="V87" s="100">
        <v>91.326666666666668</v>
      </c>
      <c r="W87" s="100">
        <v>87.9</v>
      </c>
      <c r="X87" s="100">
        <v>93.066666666666663</v>
      </c>
      <c r="Y87" s="100">
        <v>73.933333333333337</v>
      </c>
      <c r="Z87" s="100">
        <v>54.7</v>
      </c>
      <c r="AA87" s="100">
        <v>43.61</v>
      </c>
      <c r="AB87" s="100">
        <v>57.793103448275865</v>
      </c>
      <c r="AC87" s="100">
        <v>50.379310344827587</v>
      </c>
      <c r="AD87" s="100">
        <v>47.266666666666666</v>
      </c>
      <c r="AE87" s="100">
        <v>37.666666666666664</v>
      </c>
      <c r="AF87" s="100">
        <v>58.758620689655174</v>
      </c>
      <c r="AG87" s="100">
        <v>56.2</v>
      </c>
      <c r="AH87" s="100">
        <v>67.033333333333331</v>
      </c>
      <c r="AI87" s="100">
        <v>77.166666666666671</v>
      </c>
      <c r="AJ87" s="100">
        <v>79.862068965517238</v>
      </c>
      <c r="AK87" s="100">
        <v>79.266666666666666</v>
      </c>
      <c r="AL87" s="100">
        <v>86.666666666666671</v>
      </c>
      <c r="AM87" s="100">
        <v>101.56666666666666</v>
      </c>
      <c r="AN87" s="100">
        <v>84.5</v>
      </c>
      <c r="AO87" s="100">
        <v>85.9</v>
      </c>
      <c r="AP87" s="100">
        <v>64.58620689655173</v>
      </c>
      <c r="AQ87" s="100">
        <v>47.964285714285715</v>
      </c>
      <c r="AR87" s="100">
        <v>44.620689655172413</v>
      </c>
      <c r="AS87" s="100">
        <v>31.620689655172413</v>
      </c>
      <c r="AT87" s="1"/>
      <c r="AU87" s="1"/>
      <c r="AV87" s="1"/>
      <c r="AW87" s="1"/>
      <c r="AX87" s="1"/>
      <c r="AY87" s="1"/>
      <c r="AZ87" s="1"/>
      <c r="BA87" s="1"/>
      <c r="BB87" s="1"/>
      <c r="BC87" s="1"/>
      <c r="BD87" s="1"/>
      <c r="BE87" s="1"/>
      <c r="BF87" s="1"/>
      <c r="BG87" s="1"/>
      <c r="BH87" s="1"/>
      <c r="BI87" s="1"/>
      <c r="BJ87" s="1"/>
      <c r="BK87" s="1"/>
      <c r="BL87" s="1"/>
      <c r="BM87" s="1"/>
    </row>
    <row r="88" spans="1:65" ht="16.5" customHeight="1" x14ac:dyDescent="0.25">
      <c r="A88" s="96">
        <v>26205080</v>
      </c>
      <c r="B88" s="97" t="s">
        <v>150</v>
      </c>
      <c r="C88" s="97" t="s">
        <v>151</v>
      </c>
      <c r="D88" s="97" t="s">
        <v>149</v>
      </c>
      <c r="E88" s="97" t="s">
        <v>53</v>
      </c>
      <c r="F88" s="97">
        <v>1</v>
      </c>
      <c r="G88" s="97">
        <v>1737</v>
      </c>
      <c r="H88" s="98">
        <v>-75.700944440000001</v>
      </c>
      <c r="I88" s="99">
        <v>6.34105556</v>
      </c>
      <c r="J88" s="100">
        <v>34.913333333333327</v>
      </c>
      <c r="K88" s="100">
        <v>25.136666666666667</v>
      </c>
      <c r="L88" s="100">
        <v>21.46206896551724</v>
      </c>
      <c r="M88" s="100">
        <v>20.569999999999997</v>
      </c>
      <c r="N88" s="100">
        <v>29.227586206896554</v>
      </c>
      <c r="O88" s="100">
        <v>32.123333333333342</v>
      </c>
      <c r="P88" s="100">
        <v>45.089999999999996</v>
      </c>
      <c r="Q88" s="100">
        <v>50.506666666666682</v>
      </c>
      <c r="R88" s="100">
        <v>67.532142857142858</v>
      </c>
      <c r="S88" s="100">
        <v>70.475862068965498</v>
      </c>
      <c r="T88" s="100">
        <v>76.623333333333321</v>
      </c>
      <c r="U88" s="100">
        <v>78.40333333333335</v>
      </c>
      <c r="V88" s="100">
        <v>97.486206896551735</v>
      </c>
      <c r="W88" s="100">
        <v>84.813793103448276</v>
      </c>
      <c r="X88" s="100">
        <v>91.265517241379314</v>
      </c>
      <c r="Y88" s="100">
        <v>68.346428571428561</v>
      </c>
      <c r="Z88" s="100">
        <v>56.786206896551718</v>
      </c>
      <c r="AA88" s="100">
        <v>44.879310344827594</v>
      </c>
      <c r="AB88" s="100">
        <v>44.903571428571425</v>
      </c>
      <c r="AC88" s="100">
        <v>43.568965517241388</v>
      </c>
      <c r="AD88" s="100">
        <v>38.242857142857147</v>
      </c>
      <c r="AE88" s="100">
        <v>33.524137931034481</v>
      </c>
      <c r="AF88" s="100">
        <v>46.526666666666671</v>
      </c>
      <c r="AG88" s="100">
        <v>56.296551724137927</v>
      </c>
      <c r="AH88" s="100">
        <v>67.037931034482753</v>
      </c>
      <c r="AI88" s="100">
        <v>70.166666666666657</v>
      </c>
      <c r="AJ88" s="100">
        <v>76.444827586206884</v>
      </c>
      <c r="AK88" s="100">
        <v>86.531034482758642</v>
      </c>
      <c r="AL88" s="100">
        <v>100.94827586206895</v>
      </c>
      <c r="AM88" s="100">
        <v>111.07000000000001</v>
      </c>
      <c r="AN88" s="100">
        <v>87.762068965517244</v>
      </c>
      <c r="AO88" s="100">
        <v>105.04333333333335</v>
      </c>
      <c r="AP88" s="100">
        <v>75.056666666666658</v>
      </c>
      <c r="AQ88" s="100">
        <v>59.910344827586208</v>
      </c>
      <c r="AR88" s="100">
        <v>49.526666666666657</v>
      </c>
      <c r="AS88" s="100">
        <v>25.636666666666663</v>
      </c>
      <c r="AT88" s="1"/>
      <c r="AU88" s="1"/>
      <c r="AV88" s="1"/>
      <c r="AW88" s="1"/>
      <c r="AX88" s="1"/>
      <c r="AY88" s="1"/>
      <c r="AZ88" s="1"/>
      <c r="BA88" s="1"/>
      <c r="BB88" s="1"/>
      <c r="BC88" s="1"/>
      <c r="BD88" s="1"/>
      <c r="BE88" s="1"/>
      <c r="BF88" s="1"/>
      <c r="BG88" s="1"/>
      <c r="BH88" s="1"/>
      <c r="BI88" s="1"/>
      <c r="BJ88" s="1"/>
      <c r="BK88" s="1"/>
      <c r="BL88" s="1"/>
      <c r="BM88" s="1"/>
    </row>
    <row r="89" spans="1:65" ht="16.5" customHeight="1" x14ac:dyDescent="0.25">
      <c r="A89" s="96">
        <v>27011120</v>
      </c>
      <c r="B89" s="97" t="s">
        <v>54</v>
      </c>
      <c r="C89" s="97" t="s">
        <v>152</v>
      </c>
      <c r="D89" s="97" t="s">
        <v>149</v>
      </c>
      <c r="E89" s="97" t="s">
        <v>53</v>
      </c>
      <c r="F89" s="97">
        <v>1</v>
      </c>
      <c r="G89" s="97">
        <v>2300</v>
      </c>
      <c r="H89" s="98">
        <v>-75.657527779999995</v>
      </c>
      <c r="I89" s="99">
        <v>6.3162777800000001</v>
      </c>
      <c r="J89" s="100">
        <v>35.007407407407406</v>
      </c>
      <c r="K89" s="100">
        <v>23.285714285714285</v>
      </c>
      <c r="L89" s="100">
        <v>17.221428571428572</v>
      </c>
      <c r="M89" s="100">
        <v>26.116666666666664</v>
      </c>
      <c r="N89" s="100">
        <v>32.603333333333332</v>
      </c>
      <c r="O89" s="100">
        <v>31.763333333333335</v>
      </c>
      <c r="P89" s="100">
        <v>48.358620689655176</v>
      </c>
      <c r="Q89" s="100">
        <v>52.383333333333333</v>
      </c>
      <c r="R89" s="100">
        <v>69.416666666666671</v>
      </c>
      <c r="S89" s="100">
        <v>67.596666666666664</v>
      </c>
      <c r="T89" s="100">
        <v>89.553333333333342</v>
      </c>
      <c r="U89" s="100">
        <v>79.31</v>
      </c>
      <c r="V89" s="100">
        <v>89.38333333333334</v>
      </c>
      <c r="W89" s="100">
        <v>77.34333333333332</v>
      </c>
      <c r="X89" s="100">
        <v>82.406666666666666</v>
      </c>
      <c r="Y89" s="100">
        <v>62.763333333333321</v>
      </c>
      <c r="Z89" s="100">
        <v>55.47</v>
      </c>
      <c r="AA89" s="100">
        <v>42.466666666666676</v>
      </c>
      <c r="AB89" s="100">
        <v>49.84</v>
      </c>
      <c r="AC89" s="100">
        <v>50.473333333333343</v>
      </c>
      <c r="AD89" s="100">
        <v>37.483333333333327</v>
      </c>
      <c r="AE89" s="100">
        <v>37.659999999999997</v>
      </c>
      <c r="AF89" s="100">
        <v>44.279310344827593</v>
      </c>
      <c r="AG89" s="100">
        <v>57.616666666666674</v>
      </c>
      <c r="AH89" s="100">
        <v>68.430000000000021</v>
      </c>
      <c r="AI89" s="100">
        <v>81.066666666666649</v>
      </c>
      <c r="AJ89" s="100">
        <v>78.50344827586207</v>
      </c>
      <c r="AK89" s="100">
        <v>86.72999999999999</v>
      </c>
      <c r="AL89" s="100">
        <v>99.080000000000013</v>
      </c>
      <c r="AM89" s="100">
        <v>108.22758620689655</v>
      </c>
      <c r="AN89" s="100">
        <v>86.113333333333316</v>
      </c>
      <c r="AO89" s="100">
        <v>98.286666666666662</v>
      </c>
      <c r="AP89" s="100">
        <v>64.140000000000015</v>
      </c>
      <c r="AQ89" s="100">
        <v>49.268965517241377</v>
      </c>
      <c r="AR89" s="100">
        <v>42.476666666666674</v>
      </c>
      <c r="AS89" s="100">
        <v>26.010344827586206</v>
      </c>
      <c r="AT89" s="1"/>
      <c r="AU89" s="1"/>
      <c r="AV89" s="1"/>
      <c r="AW89" s="1"/>
      <c r="AX89" s="1"/>
      <c r="AY89" s="1"/>
      <c r="AZ89" s="1"/>
      <c r="BA89" s="1"/>
      <c r="BB89" s="1"/>
      <c r="BC89" s="1"/>
      <c r="BD89" s="1"/>
      <c r="BE89" s="1"/>
      <c r="BF89" s="1"/>
      <c r="BG89" s="1"/>
      <c r="BH89" s="1"/>
      <c r="BI89" s="1"/>
      <c r="BJ89" s="1"/>
      <c r="BK89" s="1"/>
      <c r="BL89" s="1"/>
      <c r="BM89" s="1"/>
    </row>
    <row r="90" spans="1:65" ht="16.5" customHeight="1" x14ac:dyDescent="0.25">
      <c r="A90" s="96">
        <v>27015330</v>
      </c>
      <c r="B90" s="97" t="s">
        <v>31</v>
      </c>
      <c r="C90" s="97" t="s">
        <v>5311</v>
      </c>
      <c r="D90" s="97" t="s">
        <v>149</v>
      </c>
      <c r="E90" s="97" t="s">
        <v>53</v>
      </c>
      <c r="F90" s="97">
        <v>1</v>
      </c>
      <c r="G90" s="97">
        <v>1490</v>
      </c>
      <c r="H90" s="98">
        <v>-75.59</v>
      </c>
      <c r="I90" s="99">
        <v>6.22</v>
      </c>
      <c r="J90" s="100">
        <v>29.506666666666671</v>
      </c>
      <c r="K90" s="100">
        <v>23.439999999999991</v>
      </c>
      <c r="L90" s="100">
        <v>18.556666666666668</v>
      </c>
      <c r="M90" s="100">
        <v>25.624137931034486</v>
      </c>
      <c r="N90" s="100">
        <v>31.176666666666673</v>
      </c>
      <c r="O90" s="100">
        <v>29.11428571428571</v>
      </c>
      <c r="P90" s="100">
        <v>34.293333333333329</v>
      </c>
      <c r="Q90" s="100">
        <v>45.876666666666658</v>
      </c>
      <c r="R90" s="100">
        <v>52.109999999999992</v>
      </c>
      <c r="S90" s="100">
        <v>56.95333333333334</v>
      </c>
      <c r="T90" s="100">
        <v>57.129999999999995</v>
      </c>
      <c r="U90" s="100">
        <v>67.089999999999989</v>
      </c>
      <c r="V90" s="100">
        <v>74.273333333333326</v>
      </c>
      <c r="W90" s="100">
        <v>67.86666666666666</v>
      </c>
      <c r="X90" s="100">
        <v>76.719999999999985</v>
      </c>
      <c r="Y90" s="100">
        <v>58.639999999999993</v>
      </c>
      <c r="Z90" s="100">
        <v>43.05</v>
      </c>
      <c r="AA90" s="100">
        <v>43.27</v>
      </c>
      <c r="AB90" s="100">
        <v>45.406666666666652</v>
      </c>
      <c r="AC90" s="100">
        <v>44.220000000000006</v>
      </c>
      <c r="AD90" s="100">
        <v>42.144827586206887</v>
      </c>
      <c r="AE90" s="100">
        <v>29.763333333333332</v>
      </c>
      <c r="AF90" s="100">
        <v>45.123333333333342</v>
      </c>
      <c r="AG90" s="100">
        <v>51.166666666666671</v>
      </c>
      <c r="AH90" s="100">
        <v>54.689655172413779</v>
      </c>
      <c r="AI90" s="100">
        <v>54.330000000000005</v>
      </c>
      <c r="AJ90" s="100">
        <v>61.993103448275861</v>
      </c>
      <c r="AK90" s="100">
        <v>69.936666666666653</v>
      </c>
      <c r="AL90" s="100">
        <v>66.243333333333354</v>
      </c>
      <c r="AM90" s="100">
        <v>75.309999999999988</v>
      </c>
      <c r="AN90" s="100">
        <v>62.906666666666652</v>
      </c>
      <c r="AO90" s="100">
        <v>60.873333333333328</v>
      </c>
      <c r="AP90" s="100">
        <v>47.553333333333327</v>
      </c>
      <c r="AQ90" s="100">
        <v>48.163333333333334</v>
      </c>
      <c r="AR90" s="100">
        <v>39.726666666666659</v>
      </c>
      <c r="AS90" s="100">
        <v>26.741379310344829</v>
      </c>
      <c r="AT90" s="1"/>
      <c r="AU90" s="1"/>
      <c r="AV90" s="1"/>
      <c r="AW90" s="1"/>
      <c r="AX90" s="1"/>
      <c r="AY90" s="1"/>
      <c r="AZ90" s="1"/>
      <c r="BA90" s="1"/>
      <c r="BB90" s="1"/>
      <c r="BC90" s="1"/>
      <c r="BD90" s="1"/>
      <c r="BE90" s="1"/>
      <c r="BF90" s="1"/>
      <c r="BG90" s="1"/>
      <c r="BH90" s="1"/>
      <c r="BI90" s="1"/>
      <c r="BJ90" s="1"/>
      <c r="BK90" s="1"/>
      <c r="BL90" s="1"/>
      <c r="BM90" s="1"/>
    </row>
    <row r="91" spans="1:65" ht="16.5" customHeight="1" x14ac:dyDescent="0.25">
      <c r="A91" s="96">
        <v>27010810</v>
      </c>
      <c r="B91" s="97" t="s">
        <v>56</v>
      </c>
      <c r="C91" s="97" t="s">
        <v>154</v>
      </c>
      <c r="D91" s="97" t="s">
        <v>149</v>
      </c>
      <c r="E91" s="97" t="s">
        <v>53</v>
      </c>
      <c r="F91" s="97">
        <v>1</v>
      </c>
      <c r="G91" s="97">
        <v>2550</v>
      </c>
      <c r="H91" s="98">
        <v>-75.516750000000002</v>
      </c>
      <c r="I91" s="99">
        <v>6.1968888899999994</v>
      </c>
      <c r="J91" s="100">
        <v>45.896551724137929</v>
      </c>
      <c r="K91" s="100">
        <v>35.841379310344834</v>
      </c>
      <c r="L91" s="100">
        <v>33.789655172413795</v>
      </c>
      <c r="M91" s="100">
        <v>36.686206896551724</v>
      </c>
      <c r="N91" s="100">
        <v>49.124137931034483</v>
      </c>
      <c r="O91" s="100">
        <v>47.703448275862065</v>
      </c>
      <c r="P91" s="100">
        <v>48.214285714285715</v>
      </c>
      <c r="Q91" s="100">
        <v>70.153333333333336</v>
      </c>
      <c r="R91" s="100">
        <v>83.643333333333345</v>
      </c>
      <c r="S91" s="100">
        <v>97.51</v>
      </c>
      <c r="T91" s="100">
        <v>105.64666666666668</v>
      </c>
      <c r="U91" s="100">
        <v>115.67931034482758</v>
      </c>
      <c r="V91" s="100">
        <v>118.7</v>
      </c>
      <c r="W91" s="100">
        <v>100.26666666666667</v>
      </c>
      <c r="X91" s="100">
        <v>128.0344827586207</v>
      </c>
      <c r="Y91" s="100">
        <v>78.758620689655174</v>
      </c>
      <c r="Z91" s="100">
        <v>60.74</v>
      </c>
      <c r="AA91" s="100">
        <v>75.376666666666651</v>
      </c>
      <c r="AB91" s="100">
        <v>73.50333333333333</v>
      </c>
      <c r="AC91" s="100">
        <v>63.333333333333336</v>
      </c>
      <c r="AD91" s="100">
        <v>61.696666666666673</v>
      </c>
      <c r="AE91" s="100">
        <v>53.586206896551722</v>
      </c>
      <c r="AF91" s="100">
        <v>67.8</v>
      </c>
      <c r="AG91" s="100">
        <v>92.213793103448268</v>
      </c>
      <c r="AH91" s="100">
        <v>102.49</v>
      </c>
      <c r="AI91" s="100">
        <v>83.773333333333326</v>
      </c>
      <c r="AJ91" s="100">
        <v>104.34333333333333</v>
      </c>
      <c r="AK91" s="100">
        <v>108.80344827586208</v>
      </c>
      <c r="AL91" s="100">
        <v>108.21379310344827</v>
      </c>
      <c r="AM91" s="100">
        <v>128.92857142857142</v>
      </c>
      <c r="AN91" s="100">
        <v>114.51724137931035</v>
      </c>
      <c r="AO91" s="100">
        <v>100.82758620689656</v>
      </c>
      <c r="AP91" s="100">
        <v>98.206666666666663</v>
      </c>
      <c r="AQ91" s="100">
        <v>68.41379310344827</v>
      </c>
      <c r="AR91" s="100">
        <v>55.379310344827587</v>
      </c>
      <c r="AS91" s="100">
        <v>37.041379310344823</v>
      </c>
      <c r="AT91" s="1"/>
      <c r="AU91" s="1"/>
      <c r="AV91" s="1"/>
      <c r="AW91" s="1"/>
      <c r="AX91" s="1"/>
      <c r="AY91" s="1"/>
      <c r="AZ91" s="1"/>
      <c r="BA91" s="1"/>
      <c r="BB91" s="1"/>
      <c r="BC91" s="1"/>
      <c r="BD91" s="1"/>
      <c r="BE91" s="1"/>
      <c r="BF91" s="1"/>
      <c r="BG91" s="1"/>
      <c r="BH91" s="1"/>
      <c r="BI91" s="1"/>
      <c r="BJ91" s="1"/>
      <c r="BK91" s="1"/>
      <c r="BL91" s="1"/>
      <c r="BM91" s="1"/>
    </row>
    <row r="92" spans="1:65" ht="16.5" customHeight="1" x14ac:dyDescent="0.25">
      <c r="A92" s="96">
        <v>26180200</v>
      </c>
      <c r="B92" s="97" t="s">
        <v>26</v>
      </c>
      <c r="C92" s="97" t="s">
        <v>155</v>
      </c>
      <c r="D92" s="97" t="s">
        <v>155</v>
      </c>
      <c r="E92" s="97" t="s">
        <v>53</v>
      </c>
      <c r="F92" s="97">
        <v>1</v>
      </c>
      <c r="G92" s="97">
        <v>560</v>
      </c>
      <c r="H92" s="98">
        <v>-75.536833329999993</v>
      </c>
      <c r="I92" s="99">
        <v>5.95083333</v>
      </c>
      <c r="J92" s="100">
        <v>39.172413793103445</v>
      </c>
      <c r="K92" s="100">
        <v>38</v>
      </c>
      <c r="L92" s="100">
        <v>19.620689655172413</v>
      </c>
      <c r="M92" s="100">
        <v>24.448275862068964</v>
      </c>
      <c r="N92" s="100">
        <v>36.482758620689658</v>
      </c>
      <c r="O92" s="100">
        <v>35.993333333333332</v>
      </c>
      <c r="P92" s="100">
        <v>44.866666666666667</v>
      </c>
      <c r="Q92" s="100">
        <v>60.666666666666664</v>
      </c>
      <c r="R92" s="100">
        <v>90.965517241379317</v>
      </c>
      <c r="S92" s="100">
        <v>73.896551724137936</v>
      </c>
      <c r="T92" s="100">
        <v>82.8</v>
      </c>
      <c r="U92" s="100">
        <v>95.78</v>
      </c>
      <c r="V92" s="100">
        <v>106.5</v>
      </c>
      <c r="W92" s="100">
        <v>89.5</v>
      </c>
      <c r="X92" s="100">
        <v>97.9</v>
      </c>
      <c r="Y92" s="100">
        <v>67.462068965517247</v>
      </c>
      <c r="Z92" s="100">
        <v>51.466666666666669</v>
      </c>
      <c r="AA92" s="100">
        <v>42.9</v>
      </c>
      <c r="AB92" s="100">
        <v>51.866666666666667</v>
      </c>
      <c r="AC92" s="100">
        <v>54.1</v>
      </c>
      <c r="AD92" s="100">
        <v>44.068965517241381</v>
      </c>
      <c r="AE92" s="100">
        <v>35.43333333333333</v>
      </c>
      <c r="AF92" s="100">
        <v>51.3</v>
      </c>
      <c r="AG92" s="100">
        <v>59.233333333333334</v>
      </c>
      <c r="AH92" s="100">
        <v>75.63333333333334</v>
      </c>
      <c r="AI92" s="100">
        <v>89.733333333333334</v>
      </c>
      <c r="AJ92" s="100">
        <v>99.166666666666671</v>
      </c>
      <c r="AK92" s="100">
        <v>100.98333333333333</v>
      </c>
      <c r="AL92" s="100">
        <v>116.4</v>
      </c>
      <c r="AM92" s="100">
        <v>138.26666666666668</v>
      </c>
      <c r="AN92" s="100">
        <v>104.97</v>
      </c>
      <c r="AO92" s="100">
        <v>123.53666666666666</v>
      </c>
      <c r="AP92" s="100">
        <v>92.48</v>
      </c>
      <c r="AQ92" s="100">
        <v>82.724137931034477</v>
      </c>
      <c r="AR92" s="100">
        <v>66.551724137931032</v>
      </c>
      <c r="AS92" s="100">
        <v>30.865517241379312</v>
      </c>
      <c r="AT92" s="1"/>
      <c r="AU92" s="1"/>
      <c r="AV92" s="1"/>
      <c r="AW92" s="1"/>
      <c r="AX92" s="1"/>
      <c r="AY92" s="1"/>
      <c r="AZ92" s="1"/>
      <c r="BA92" s="1"/>
      <c r="BB92" s="1"/>
      <c r="BC92" s="1"/>
      <c r="BD92" s="1"/>
      <c r="BE92" s="1"/>
      <c r="BF92" s="1"/>
      <c r="BG92" s="1"/>
      <c r="BH92" s="1"/>
      <c r="BI92" s="1"/>
      <c r="BJ92" s="1"/>
      <c r="BK92" s="1"/>
      <c r="BL92" s="1"/>
      <c r="BM92" s="1"/>
    </row>
    <row r="93" spans="1:65" ht="16.5" customHeight="1" x14ac:dyDescent="0.25">
      <c r="A93" s="96">
        <v>27030040</v>
      </c>
      <c r="B93" s="97" t="s">
        <v>26</v>
      </c>
      <c r="C93" s="97" t="s">
        <v>156</v>
      </c>
      <c r="D93" s="97" t="s">
        <v>157</v>
      </c>
      <c r="E93" s="97" t="s">
        <v>53</v>
      </c>
      <c r="F93" s="97">
        <v>1</v>
      </c>
      <c r="G93" s="97">
        <v>40</v>
      </c>
      <c r="H93" s="98">
        <v>-74.813999999999993</v>
      </c>
      <c r="I93" s="99">
        <v>7.9044166699999998</v>
      </c>
      <c r="J93" s="100">
        <v>49.43333333333333</v>
      </c>
      <c r="K93" s="100">
        <v>15.933333333333334</v>
      </c>
      <c r="L93" s="100">
        <v>23.266666666666666</v>
      </c>
      <c r="M93" s="100">
        <v>21</v>
      </c>
      <c r="N93" s="100">
        <v>26.9</v>
      </c>
      <c r="O93" s="100">
        <v>28.466666666666665</v>
      </c>
      <c r="P93" s="100">
        <v>53.2</v>
      </c>
      <c r="Q93" s="100">
        <v>35.266666666666666</v>
      </c>
      <c r="R93" s="100">
        <v>49.931034482758619</v>
      </c>
      <c r="S93" s="100">
        <v>78.433333333333337</v>
      </c>
      <c r="T93" s="100">
        <v>97.243333333333339</v>
      </c>
      <c r="U93" s="100">
        <v>149.16428571428574</v>
      </c>
      <c r="V93" s="100">
        <v>175.72666666666666</v>
      </c>
      <c r="W93" s="100">
        <v>170.9</v>
      </c>
      <c r="X93" s="100">
        <v>175.4</v>
      </c>
      <c r="Y93" s="100">
        <v>166.59310344827585</v>
      </c>
      <c r="Z93" s="100">
        <v>202.71111111111111</v>
      </c>
      <c r="AA93" s="100">
        <v>135.82758620689654</v>
      </c>
      <c r="AB93" s="100">
        <v>161.69</v>
      </c>
      <c r="AC93" s="100">
        <v>162.54666666666665</v>
      </c>
      <c r="AD93" s="100">
        <v>168.34615384615384</v>
      </c>
      <c r="AE93" s="100">
        <v>185.23666666666668</v>
      </c>
      <c r="AF93" s="100">
        <v>176.6103448275862</v>
      </c>
      <c r="AG93" s="100">
        <v>178.47931034482758</v>
      </c>
      <c r="AH93" s="100">
        <v>163.38</v>
      </c>
      <c r="AI93" s="100">
        <v>165.0344827586207</v>
      </c>
      <c r="AJ93" s="100">
        <v>156</v>
      </c>
      <c r="AK93" s="100">
        <v>174.00689655172414</v>
      </c>
      <c r="AL93" s="100">
        <v>181.11333333333332</v>
      </c>
      <c r="AM93" s="100">
        <v>163.28</v>
      </c>
      <c r="AN93" s="100">
        <v>203.59666666666666</v>
      </c>
      <c r="AO93" s="100">
        <v>135.94827586206895</v>
      </c>
      <c r="AP93" s="100">
        <v>138.38620689655173</v>
      </c>
      <c r="AQ93" s="100">
        <v>95.453333333333333</v>
      </c>
      <c r="AR93" s="100">
        <v>83.089999999999989</v>
      </c>
      <c r="AS93" s="100">
        <v>45.035714285714285</v>
      </c>
      <c r="AT93" s="1"/>
      <c r="AU93" s="1"/>
      <c r="AV93" s="1"/>
      <c r="AW93" s="1"/>
      <c r="AX93" s="1"/>
      <c r="AY93" s="1"/>
      <c r="AZ93" s="1"/>
      <c r="BA93" s="1"/>
      <c r="BB93" s="1"/>
      <c r="BC93" s="1"/>
      <c r="BD93" s="1"/>
      <c r="BE93" s="1"/>
      <c r="BF93" s="1"/>
      <c r="BG93" s="1"/>
      <c r="BH93" s="1"/>
      <c r="BI93" s="1"/>
      <c r="BJ93" s="1"/>
      <c r="BK93" s="1"/>
      <c r="BL93" s="1"/>
      <c r="BM93" s="1"/>
    </row>
    <row r="94" spans="1:65" ht="16.5" customHeight="1" x14ac:dyDescent="0.25">
      <c r="A94" s="96">
        <v>25021480</v>
      </c>
      <c r="B94" s="97" t="s">
        <v>26</v>
      </c>
      <c r="C94" s="97" t="s">
        <v>158</v>
      </c>
      <c r="D94" s="97" t="s">
        <v>157</v>
      </c>
      <c r="E94" s="97" t="s">
        <v>53</v>
      </c>
      <c r="F94" s="97">
        <v>1</v>
      </c>
      <c r="G94" s="97">
        <v>31</v>
      </c>
      <c r="H94" s="98">
        <v>-74.790000000000006</v>
      </c>
      <c r="I94" s="99">
        <v>8.0299999999999994</v>
      </c>
      <c r="J94" s="100">
        <v>39.666666666666664</v>
      </c>
      <c r="K94" s="100">
        <v>11.366666666666667</v>
      </c>
      <c r="L94" s="100">
        <v>21.266666666666666</v>
      </c>
      <c r="M94" s="100">
        <v>22.1</v>
      </c>
      <c r="N94" s="100">
        <v>21.2</v>
      </c>
      <c r="O94" s="100">
        <v>9.4666666666666668</v>
      </c>
      <c r="P94" s="100">
        <v>32.6</v>
      </c>
      <c r="Q94" s="100">
        <v>33.06666666666667</v>
      </c>
      <c r="R94" s="100">
        <v>46.643333333333331</v>
      </c>
      <c r="S94" s="100">
        <v>55.080000000000005</v>
      </c>
      <c r="T94" s="100">
        <v>104.02333333333333</v>
      </c>
      <c r="U94" s="100">
        <v>138.17333333333332</v>
      </c>
      <c r="V94" s="100">
        <v>183.21666666666667</v>
      </c>
      <c r="W94" s="100">
        <v>161.20689655172413</v>
      </c>
      <c r="X94" s="100">
        <v>170.05333333333334</v>
      </c>
      <c r="Y94" s="100">
        <v>210.7</v>
      </c>
      <c r="Z94" s="100">
        <v>180.6</v>
      </c>
      <c r="AA94" s="100">
        <v>155.25</v>
      </c>
      <c r="AB94" s="100">
        <v>150.22333333333333</v>
      </c>
      <c r="AC94" s="100">
        <v>183.19333333333333</v>
      </c>
      <c r="AD94" s="100">
        <v>168.4655172413793</v>
      </c>
      <c r="AE94" s="100">
        <v>210.91034482758619</v>
      </c>
      <c r="AF94" s="100">
        <v>178.82999999999998</v>
      </c>
      <c r="AG94" s="100">
        <v>209.17333333333332</v>
      </c>
      <c r="AH94" s="100">
        <v>185.09333333333333</v>
      </c>
      <c r="AI94" s="100">
        <v>160.83333333333334</v>
      </c>
      <c r="AJ94" s="100">
        <v>145.66666666666666</v>
      </c>
      <c r="AK94" s="100">
        <v>151.6</v>
      </c>
      <c r="AL94" s="100">
        <v>157.44</v>
      </c>
      <c r="AM94" s="100">
        <v>185.86206896551724</v>
      </c>
      <c r="AN94" s="100">
        <v>157.76666666666668</v>
      </c>
      <c r="AO94" s="100">
        <v>148.94333333333333</v>
      </c>
      <c r="AP94" s="100">
        <v>140.57142857142858</v>
      </c>
      <c r="AQ94" s="100">
        <v>99.3</v>
      </c>
      <c r="AR94" s="100">
        <v>96.466666666666669</v>
      </c>
      <c r="AS94" s="100">
        <v>44.666666666666664</v>
      </c>
      <c r="AT94" s="1"/>
      <c r="AU94" s="1"/>
      <c r="AV94" s="1"/>
      <c r="AW94" s="1"/>
      <c r="AX94" s="1"/>
      <c r="AY94" s="1"/>
      <c r="AZ94" s="1"/>
      <c r="BA94" s="1"/>
      <c r="BB94" s="1"/>
      <c r="BC94" s="1"/>
      <c r="BD94" s="1"/>
      <c r="BE94" s="1"/>
      <c r="BF94" s="1"/>
      <c r="BG94" s="1"/>
      <c r="BH94" s="1"/>
      <c r="BI94" s="1"/>
      <c r="BJ94" s="1"/>
      <c r="BK94" s="1"/>
      <c r="BL94" s="1"/>
      <c r="BM94" s="1"/>
    </row>
    <row r="95" spans="1:65" ht="16.5" customHeight="1" x14ac:dyDescent="0.25">
      <c r="A95" s="96">
        <v>26230010</v>
      </c>
      <c r="B95" s="97" t="s">
        <v>26</v>
      </c>
      <c r="C95" s="97" t="s">
        <v>159</v>
      </c>
      <c r="D95" s="97" t="s">
        <v>159</v>
      </c>
      <c r="E95" s="97" t="s">
        <v>53</v>
      </c>
      <c r="F95" s="97">
        <v>1</v>
      </c>
      <c r="G95" s="97">
        <v>575</v>
      </c>
      <c r="H95" s="98">
        <v>-75.810888890000001</v>
      </c>
      <c r="I95" s="99">
        <v>6.6287222200000002</v>
      </c>
      <c r="J95" s="100">
        <v>8.3000000000000007</v>
      </c>
      <c r="K95" s="100">
        <v>3.6</v>
      </c>
      <c r="L95" s="100">
        <v>6.5</v>
      </c>
      <c r="M95" s="100">
        <v>6.7666666666666666</v>
      </c>
      <c r="N95" s="100">
        <v>11.366666666666667</v>
      </c>
      <c r="O95" s="100">
        <v>8.6666666666666661</v>
      </c>
      <c r="P95" s="100">
        <v>15.443333333333333</v>
      </c>
      <c r="Q95" s="100">
        <v>16.399999999999999</v>
      </c>
      <c r="R95" s="100">
        <v>24.166666666666668</v>
      </c>
      <c r="S95" s="100">
        <v>27.266666666666666</v>
      </c>
      <c r="T95" s="100">
        <v>30.266666666666666</v>
      </c>
      <c r="U95" s="100">
        <v>37.366666666666667</v>
      </c>
      <c r="V95" s="100">
        <v>49.3</v>
      </c>
      <c r="W95" s="100">
        <v>57.6</v>
      </c>
      <c r="X95" s="100">
        <v>53.896551724137929</v>
      </c>
      <c r="Y95" s="100">
        <v>50.966666666666669</v>
      </c>
      <c r="Z95" s="100">
        <v>39.299999999999997</v>
      </c>
      <c r="AA95" s="100">
        <v>30.5</v>
      </c>
      <c r="AB95" s="100">
        <v>34.6</v>
      </c>
      <c r="AC95" s="100">
        <v>30.766666666666666</v>
      </c>
      <c r="AD95" s="100">
        <v>27.62</v>
      </c>
      <c r="AE95" s="100">
        <v>29.633333333333333</v>
      </c>
      <c r="AF95" s="100">
        <v>38.966666666666669</v>
      </c>
      <c r="AG95" s="100">
        <v>38.333333333333336</v>
      </c>
      <c r="AH95" s="100">
        <v>36.966666666666669</v>
      </c>
      <c r="AI95" s="100">
        <v>43.9</v>
      </c>
      <c r="AJ95" s="100">
        <v>47.7</v>
      </c>
      <c r="AK95" s="100">
        <v>37.966666666666669</v>
      </c>
      <c r="AL95" s="100">
        <v>48.533333333333331</v>
      </c>
      <c r="AM95" s="100">
        <v>54.53448275862069</v>
      </c>
      <c r="AN95" s="100">
        <v>41.3</v>
      </c>
      <c r="AO95" s="100">
        <v>49.166666666666664</v>
      </c>
      <c r="AP95" s="100">
        <v>18.399999999999999</v>
      </c>
      <c r="AQ95" s="100">
        <v>21.689655172413794</v>
      </c>
      <c r="AR95" s="100">
        <v>18.566666666666666</v>
      </c>
      <c r="AS95" s="100">
        <v>10.6</v>
      </c>
      <c r="AT95" s="1"/>
      <c r="AU95" s="1"/>
      <c r="AV95" s="1"/>
      <c r="AW95" s="1"/>
      <c r="AX95" s="1"/>
      <c r="AY95" s="1"/>
      <c r="AZ95" s="1"/>
      <c r="BA95" s="1"/>
      <c r="BB95" s="1"/>
      <c r="BC95" s="1"/>
      <c r="BD95" s="1"/>
      <c r="BE95" s="1"/>
      <c r="BF95" s="1"/>
      <c r="BG95" s="1"/>
      <c r="BH95" s="1"/>
      <c r="BI95" s="1"/>
      <c r="BJ95" s="1"/>
      <c r="BK95" s="1"/>
      <c r="BL95" s="1"/>
      <c r="BM95" s="1"/>
    </row>
    <row r="96" spans="1:65" ht="16.5" customHeight="1" x14ac:dyDescent="0.25">
      <c r="A96" s="96">
        <v>23085110</v>
      </c>
      <c r="B96" s="97" t="s">
        <v>56</v>
      </c>
      <c r="C96" s="97" t="s">
        <v>160</v>
      </c>
      <c r="D96" s="97" t="s">
        <v>161</v>
      </c>
      <c r="E96" s="97" t="s">
        <v>53</v>
      </c>
      <c r="F96" s="97">
        <v>1</v>
      </c>
      <c r="G96" s="97">
        <v>1983</v>
      </c>
      <c r="H96" s="98">
        <v>-75.241388889999996</v>
      </c>
      <c r="I96" s="99">
        <v>6.2138888999999997</v>
      </c>
      <c r="J96" s="100">
        <v>43.471428571428575</v>
      </c>
      <c r="K96" s="100">
        <v>42.786206896551725</v>
      </c>
      <c r="L96" s="100">
        <v>37.171428571428571</v>
      </c>
      <c r="M96" s="100">
        <v>42.800000000000004</v>
      </c>
      <c r="N96" s="100">
        <v>39.177777777777777</v>
      </c>
      <c r="O96" s="100">
        <v>30.796296296296298</v>
      </c>
      <c r="P96" s="100">
        <v>55.168965517241382</v>
      </c>
      <c r="Q96" s="100">
        <v>66.853846153846149</v>
      </c>
      <c r="R96" s="100">
        <v>81.976923076923086</v>
      </c>
      <c r="S96" s="100">
        <v>80.832142857142841</v>
      </c>
      <c r="T96" s="100">
        <v>98.131034482758608</v>
      </c>
      <c r="U96" s="100">
        <v>96.007407407407413</v>
      </c>
      <c r="V96" s="100">
        <v>108.51071428571426</v>
      </c>
      <c r="W96" s="100">
        <v>92.228571428571428</v>
      </c>
      <c r="X96" s="100">
        <v>109.81599999999997</v>
      </c>
      <c r="Y96" s="100">
        <v>71.303846153846152</v>
      </c>
      <c r="Z96" s="100">
        <v>61.496296296296293</v>
      </c>
      <c r="AA96" s="100">
        <v>63.8</v>
      </c>
      <c r="AB96" s="100">
        <v>64.58620689655173</v>
      </c>
      <c r="AC96" s="100">
        <v>72.535714285714278</v>
      </c>
      <c r="AD96" s="100">
        <v>64.821428571428569</v>
      </c>
      <c r="AE96" s="100">
        <v>60.589655172413792</v>
      </c>
      <c r="AF96" s="100">
        <v>76.336666666666673</v>
      </c>
      <c r="AG96" s="100">
        <v>88.739999999999981</v>
      </c>
      <c r="AH96" s="100">
        <v>92.356666666666669</v>
      </c>
      <c r="AI96" s="100">
        <v>88.386666666666684</v>
      </c>
      <c r="AJ96" s="100">
        <v>92.982758620689637</v>
      </c>
      <c r="AK96" s="100">
        <v>85.903571428571439</v>
      </c>
      <c r="AL96" s="100">
        <v>90.437037037037044</v>
      </c>
      <c r="AM96" s="100">
        <v>106.675</v>
      </c>
      <c r="AN96" s="100">
        <v>82.475862068965512</v>
      </c>
      <c r="AO96" s="100">
        <v>83.623333333333321</v>
      </c>
      <c r="AP96" s="100">
        <v>80.69</v>
      </c>
      <c r="AQ96" s="100">
        <v>58.175862068965522</v>
      </c>
      <c r="AR96" s="100">
        <v>48.265517241379314</v>
      </c>
      <c r="AS96" s="100">
        <v>40.807142857142857</v>
      </c>
      <c r="AT96" s="1"/>
      <c r="AU96" s="1"/>
      <c r="AV96" s="1"/>
      <c r="AW96" s="1"/>
      <c r="AX96" s="1"/>
      <c r="AY96" s="1"/>
      <c r="AZ96" s="1"/>
      <c r="BA96" s="1"/>
      <c r="BB96" s="1"/>
      <c r="BC96" s="1"/>
      <c r="BD96" s="1"/>
      <c r="BE96" s="1"/>
      <c r="BF96" s="1"/>
      <c r="BG96" s="1"/>
      <c r="BH96" s="1"/>
      <c r="BI96" s="1"/>
      <c r="BJ96" s="1"/>
      <c r="BK96" s="1"/>
      <c r="BL96" s="1"/>
      <c r="BM96" s="1"/>
    </row>
    <row r="97" spans="1:65" ht="16.5" customHeight="1" x14ac:dyDescent="0.25">
      <c r="A97" s="96">
        <v>26170150</v>
      </c>
      <c r="B97" s="97" t="s">
        <v>26</v>
      </c>
      <c r="C97" s="97" t="s">
        <v>162</v>
      </c>
      <c r="D97" s="97" t="s">
        <v>162</v>
      </c>
      <c r="E97" s="97" t="s">
        <v>53</v>
      </c>
      <c r="F97" s="97">
        <v>1</v>
      </c>
      <c r="G97" s="97">
        <v>2100</v>
      </c>
      <c r="H97" s="98">
        <v>-75.838805560000011</v>
      </c>
      <c r="I97" s="99">
        <v>5.7910555600000002</v>
      </c>
      <c r="J97" s="100">
        <v>49.366666666666667</v>
      </c>
      <c r="K97" s="100">
        <v>29.966666666666665</v>
      </c>
      <c r="L97" s="100">
        <v>33.966666666666669</v>
      </c>
      <c r="M97" s="100">
        <v>33.793103448275865</v>
      </c>
      <c r="N97" s="100">
        <v>48.3</v>
      </c>
      <c r="O97" s="100">
        <v>47.56666666666667</v>
      </c>
      <c r="P97" s="100">
        <v>65.833333333333329</v>
      </c>
      <c r="Q97" s="100">
        <v>75.310344827586206</v>
      </c>
      <c r="R97" s="100">
        <v>83.233333333333334</v>
      </c>
      <c r="S97" s="100">
        <v>90.733333333333334</v>
      </c>
      <c r="T97" s="100">
        <v>93.36666666666666</v>
      </c>
      <c r="U97" s="100">
        <v>103.41379310344827</v>
      </c>
      <c r="V97" s="100">
        <v>108.8</v>
      </c>
      <c r="W97" s="100">
        <v>111.37931034482759</v>
      </c>
      <c r="X97" s="100">
        <v>116.3</v>
      </c>
      <c r="Y97" s="100">
        <v>96.433333333333337</v>
      </c>
      <c r="Z97" s="100">
        <v>90.666666666666671</v>
      </c>
      <c r="AA97" s="100">
        <v>74.36666666666666</v>
      </c>
      <c r="AB97" s="100">
        <v>74</v>
      </c>
      <c r="AC97" s="100">
        <v>80.266666666666666</v>
      </c>
      <c r="AD97" s="100">
        <v>68.066666666666663</v>
      </c>
      <c r="AE97" s="100">
        <v>68.166666666666671</v>
      </c>
      <c r="AF97" s="100">
        <v>87.166666666666671</v>
      </c>
      <c r="AG97" s="100">
        <v>89.2</v>
      </c>
      <c r="AH97" s="100">
        <v>88.5</v>
      </c>
      <c r="AI97" s="100">
        <v>100.66666666666667</v>
      </c>
      <c r="AJ97" s="100">
        <v>96.86666666666666</v>
      </c>
      <c r="AK97" s="100">
        <v>104.96666666666667</v>
      </c>
      <c r="AL97" s="100">
        <v>108.58620689655173</v>
      </c>
      <c r="AM97" s="100">
        <v>109.56666666666666</v>
      </c>
      <c r="AN97" s="100">
        <v>98.034482758620683</v>
      </c>
      <c r="AO97" s="100">
        <v>97.9</v>
      </c>
      <c r="AP97" s="100">
        <v>95.63333333333334</v>
      </c>
      <c r="AQ97" s="100">
        <v>77.333333333333329</v>
      </c>
      <c r="AR97" s="100">
        <v>59.56666666666667</v>
      </c>
      <c r="AS97" s="100">
        <v>43.1</v>
      </c>
      <c r="AT97" s="1"/>
      <c r="AU97" s="1"/>
      <c r="AV97" s="1"/>
      <c r="AW97" s="1"/>
      <c r="AX97" s="1"/>
      <c r="AY97" s="1"/>
      <c r="AZ97" s="1"/>
      <c r="BA97" s="1"/>
      <c r="BB97" s="1"/>
      <c r="BC97" s="1"/>
      <c r="BD97" s="1"/>
      <c r="BE97" s="1"/>
      <c r="BF97" s="1"/>
      <c r="BG97" s="1"/>
      <c r="BH97" s="1"/>
      <c r="BI97" s="1"/>
      <c r="BJ97" s="1"/>
      <c r="BK97" s="1"/>
      <c r="BL97" s="1"/>
      <c r="BM97" s="1"/>
    </row>
    <row r="98" spans="1:65" ht="16.5" customHeight="1" x14ac:dyDescent="0.25">
      <c r="A98" s="96">
        <v>23095010</v>
      </c>
      <c r="B98" s="97" t="s">
        <v>43</v>
      </c>
      <c r="C98" s="97" t="s">
        <v>2345</v>
      </c>
      <c r="D98" s="97" t="s">
        <v>164</v>
      </c>
      <c r="E98" s="97" t="s">
        <v>53</v>
      </c>
      <c r="F98" s="97">
        <v>8</v>
      </c>
      <c r="G98" s="97">
        <v>150</v>
      </c>
      <c r="H98" s="98">
        <v>-74.412222220000004</v>
      </c>
      <c r="I98" s="99">
        <v>6.4649999999999999</v>
      </c>
      <c r="J98" s="100">
        <v>19.175000000000001</v>
      </c>
      <c r="K98" s="100">
        <v>20.349999999999998</v>
      </c>
      <c r="L98" s="100">
        <v>11.357894736842104</v>
      </c>
      <c r="M98" s="100">
        <v>22.960000000000004</v>
      </c>
      <c r="N98" s="100">
        <v>31.660000000000004</v>
      </c>
      <c r="O98" s="100">
        <v>37.564999999999998</v>
      </c>
      <c r="P98" s="100">
        <v>80.190000000000012</v>
      </c>
      <c r="Q98" s="100">
        <v>49.470000000000006</v>
      </c>
      <c r="R98" s="100">
        <v>68.72999999999999</v>
      </c>
      <c r="S98" s="100">
        <v>95.465000000000018</v>
      </c>
      <c r="T98" s="100">
        <v>115.83157894736841</v>
      </c>
      <c r="U98" s="100">
        <v>110.15263157894738</v>
      </c>
      <c r="V98" s="100">
        <v>97.621052631578948</v>
      </c>
      <c r="W98" s="100">
        <v>105.31578947368421</v>
      </c>
      <c r="X98" s="100">
        <v>98.226315789473688</v>
      </c>
      <c r="Y98" s="100">
        <v>82.94736842105263</v>
      </c>
      <c r="Z98" s="100">
        <v>100.09473684210525</v>
      </c>
      <c r="AA98" s="100">
        <v>53.178947368421049</v>
      </c>
      <c r="AB98" s="100">
        <v>75.310526315789474</v>
      </c>
      <c r="AC98" s="100">
        <v>70.152631578947378</v>
      </c>
      <c r="AD98" s="100">
        <v>90.268421052631581</v>
      </c>
      <c r="AE98" s="100">
        <v>62.81</v>
      </c>
      <c r="AF98" s="100">
        <v>80.08</v>
      </c>
      <c r="AG98" s="100">
        <v>131.01</v>
      </c>
      <c r="AH98" s="100">
        <v>109.02500000000001</v>
      </c>
      <c r="AI98" s="100">
        <v>109.535</v>
      </c>
      <c r="AJ98" s="100">
        <v>115.39499999999998</v>
      </c>
      <c r="AK98" s="100">
        <v>109.45263157894736</v>
      </c>
      <c r="AL98" s="100">
        <v>100.73499999999999</v>
      </c>
      <c r="AM98" s="100">
        <v>116.21499999999999</v>
      </c>
      <c r="AN98" s="100">
        <v>77.805263157894757</v>
      </c>
      <c r="AO98" s="100">
        <v>80.024999999999991</v>
      </c>
      <c r="AP98" s="100">
        <v>62.954999999999998</v>
      </c>
      <c r="AQ98" s="100">
        <v>57.536842105263162</v>
      </c>
      <c r="AR98" s="100">
        <v>25.742105263157896</v>
      </c>
      <c r="AS98" s="100">
        <v>23.990000000000002</v>
      </c>
      <c r="AT98" s="1" t="s">
        <v>5204</v>
      </c>
      <c r="AU98" s="1"/>
      <c r="AV98" s="1"/>
      <c r="AW98" s="1"/>
      <c r="AX98" s="1"/>
      <c r="AY98" s="1"/>
      <c r="AZ98" s="1"/>
      <c r="BA98" s="1"/>
      <c r="BB98" s="1"/>
      <c r="BC98" s="1"/>
      <c r="BD98" s="1"/>
      <c r="BE98" s="1"/>
      <c r="BF98" s="1"/>
      <c r="BG98" s="1"/>
      <c r="BH98" s="1"/>
      <c r="BI98" s="1"/>
      <c r="BJ98" s="1"/>
      <c r="BK98" s="1"/>
      <c r="BL98" s="1"/>
      <c r="BM98" s="1"/>
    </row>
    <row r="99" spans="1:65" ht="16.5" customHeight="1" x14ac:dyDescent="0.25">
      <c r="A99" s="96">
        <v>23090110</v>
      </c>
      <c r="B99" s="97" t="s">
        <v>26</v>
      </c>
      <c r="C99" s="97" t="s">
        <v>163</v>
      </c>
      <c r="D99" s="97" t="s">
        <v>164</v>
      </c>
      <c r="E99" s="97" t="s">
        <v>53</v>
      </c>
      <c r="F99" s="97">
        <v>8</v>
      </c>
      <c r="G99" s="97">
        <v>130</v>
      </c>
      <c r="H99" s="98">
        <v>-74.395277780000001</v>
      </c>
      <c r="I99" s="99">
        <v>6.6030555599999996</v>
      </c>
      <c r="J99" s="100">
        <v>13.426666666666668</v>
      </c>
      <c r="K99" s="100">
        <v>21.913333333333334</v>
      </c>
      <c r="L99" s="100">
        <v>23.726666666666667</v>
      </c>
      <c r="M99" s="100">
        <v>25.868965517241381</v>
      </c>
      <c r="N99" s="100">
        <v>31.172413793103448</v>
      </c>
      <c r="O99" s="100">
        <v>34.667857142857144</v>
      </c>
      <c r="P99" s="100">
        <v>52.996551724137937</v>
      </c>
      <c r="Q99" s="100">
        <v>62.603448275862071</v>
      </c>
      <c r="R99" s="100">
        <v>86.571428571428569</v>
      </c>
      <c r="S99" s="100">
        <v>108.30333333333334</v>
      </c>
      <c r="T99" s="100">
        <v>133.31666666666666</v>
      </c>
      <c r="U99" s="100">
        <v>118.56666666666668</v>
      </c>
      <c r="V99" s="100">
        <v>125.09999999999998</v>
      </c>
      <c r="W99" s="100">
        <v>125.82000000000001</v>
      </c>
      <c r="X99" s="100">
        <v>127.59666666666665</v>
      </c>
      <c r="Y99" s="100">
        <v>91.973333333333343</v>
      </c>
      <c r="Z99" s="100">
        <v>112.25666666666669</v>
      </c>
      <c r="AA99" s="100">
        <v>79.650000000000006</v>
      </c>
      <c r="AB99" s="100">
        <v>84.193333333333342</v>
      </c>
      <c r="AC99" s="100">
        <v>105.36999999999999</v>
      </c>
      <c r="AD99" s="100">
        <v>93.778571428571439</v>
      </c>
      <c r="AE99" s="100">
        <v>88.226666666666688</v>
      </c>
      <c r="AF99" s="100">
        <v>114.1</v>
      </c>
      <c r="AG99" s="100">
        <v>129.21999999999997</v>
      </c>
      <c r="AH99" s="100">
        <v>155.34333333333333</v>
      </c>
      <c r="AI99" s="100">
        <v>143.11000000000001</v>
      </c>
      <c r="AJ99" s="100">
        <v>135.22666666666666</v>
      </c>
      <c r="AK99" s="100">
        <v>127.25666666666666</v>
      </c>
      <c r="AL99" s="100">
        <v>134.91999999999999</v>
      </c>
      <c r="AM99" s="100">
        <v>118.00666666666666</v>
      </c>
      <c r="AN99" s="100">
        <v>96.05</v>
      </c>
      <c r="AO99" s="100">
        <v>97.946666666666673</v>
      </c>
      <c r="AP99" s="100">
        <v>65.365517241379294</v>
      </c>
      <c r="AQ99" s="100">
        <v>64.28</v>
      </c>
      <c r="AR99" s="100">
        <v>37.380000000000003</v>
      </c>
      <c r="AS99" s="100">
        <v>28.403333333333332</v>
      </c>
      <c r="AT99" s="1"/>
      <c r="AU99" s="1"/>
      <c r="AV99" s="1"/>
      <c r="AW99" s="1"/>
      <c r="AX99" s="1"/>
      <c r="AY99" s="1"/>
      <c r="AZ99" s="1"/>
      <c r="BA99" s="1"/>
      <c r="BB99" s="1"/>
      <c r="BC99" s="1"/>
      <c r="BD99" s="1"/>
      <c r="BE99" s="1"/>
      <c r="BF99" s="1"/>
      <c r="BG99" s="1"/>
      <c r="BH99" s="1"/>
      <c r="BI99" s="1"/>
      <c r="BJ99" s="1"/>
      <c r="BK99" s="1"/>
      <c r="BL99" s="1"/>
      <c r="BM99" s="1"/>
    </row>
    <row r="100" spans="1:65" ht="16.5" customHeight="1" x14ac:dyDescent="0.25">
      <c r="A100" s="96">
        <v>23090020</v>
      </c>
      <c r="B100" s="97" t="s">
        <v>26</v>
      </c>
      <c r="C100" s="97" t="s">
        <v>165</v>
      </c>
      <c r="D100" s="97" t="s">
        <v>164</v>
      </c>
      <c r="E100" s="97" t="s">
        <v>53</v>
      </c>
      <c r="F100" s="97">
        <v>1</v>
      </c>
      <c r="G100" s="97">
        <v>975</v>
      </c>
      <c r="H100" s="98">
        <v>-74.681805560000001</v>
      </c>
      <c r="I100" s="99">
        <v>6.3935555600000002</v>
      </c>
      <c r="J100" s="100">
        <v>21.066666666666666</v>
      </c>
      <c r="K100" s="100">
        <v>27.8</v>
      </c>
      <c r="L100" s="100">
        <v>32.43333333333333</v>
      </c>
      <c r="M100" s="100">
        <v>37.827586206896555</v>
      </c>
      <c r="N100" s="100">
        <v>31.206896551724139</v>
      </c>
      <c r="O100" s="100">
        <v>39.206896551724135</v>
      </c>
      <c r="P100" s="100">
        <v>64.86666666666666</v>
      </c>
      <c r="Q100" s="100">
        <v>62.966666666666669</v>
      </c>
      <c r="R100" s="100">
        <v>97.378571428571419</v>
      </c>
      <c r="S100" s="100">
        <v>115.23333333333333</v>
      </c>
      <c r="T100" s="100">
        <v>107.10344827586206</v>
      </c>
      <c r="U100" s="100">
        <v>115.88275862068966</v>
      </c>
      <c r="V100" s="100">
        <v>99.686666666666667</v>
      </c>
      <c r="W100" s="100">
        <v>104.33333333333333</v>
      </c>
      <c r="X100" s="100">
        <v>110.13333333333334</v>
      </c>
      <c r="Y100" s="100">
        <v>106.3</v>
      </c>
      <c r="Z100" s="100">
        <v>77.13333333333334</v>
      </c>
      <c r="AA100" s="100">
        <v>72.466666666666669</v>
      </c>
      <c r="AB100" s="100">
        <v>67.266666666666666</v>
      </c>
      <c r="AC100" s="100">
        <v>75.13333333333334</v>
      </c>
      <c r="AD100" s="100">
        <v>85.279310344827579</v>
      </c>
      <c r="AE100" s="100">
        <v>75.34482758620689</v>
      </c>
      <c r="AF100" s="100">
        <v>77.91724137931034</v>
      </c>
      <c r="AG100" s="100">
        <v>116.68965517241379</v>
      </c>
      <c r="AH100" s="100">
        <v>113.23333333333333</v>
      </c>
      <c r="AI100" s="100">
        <v>105.76666666666667</v>
      </c>
      <c r="AJ100" s="100">
        <v>108.46666666666667</v>
      </c>
      <c r="AK100" s="100">
        <v>89.65517241379311</v>
      </c>
      <c r="AL100" s="100">
        <v>103.44827586206897</v>
      </c>
      <c r="AM100" s="100">
        <v>124.55172413793103</v>
      </c>
      <c r="AN100" s="100">
        <v>90.4</v>
      </c>
      <c r="AO100" s="100">
        <v>89.766666666666666</v>
      </c>
      <c r="AP100" s="100">
        <v>79.599999999999994</v>
      </c>
      <c r="AQ100" s="100">
        <v>50</v>
      </c>
      <c r="AR100" s="100">
        <v>43.833333333333336</v>
      </c>
      <c r="AS100" s="100">
        <v>23.52</v>
      </c>
      <c r="AT100" s="1"/>
      <c r="AU100" s="1"/>
      <c r="AV100" s="1"/>
      <c r="AW100" s="1"/>
      <c r="AX100" s="1"/>
      <c r="AY100" s="1"/>
      <c r="AZ100" s="1"/>
      <c r="BA100" s="1"/>
      <c r="BB100" s="1"/>
      <c r="BC100" s="1"/>
      <c r="BD100" s="1"/>
      <c r="BE100" s="1"/>
      <c r="BF100" s="1"/>
      <c r="BG100" s="1"/>
      <c r="BH100" s="1"/>
      <c r="BI100" s="1"/>
      <c r="BJ100" s="1"/>
      <c r="BK100" s="1"/>
      <c r="BL100" s="1"/>
      <c r="BM100" s="1"/>
    </row>
    <row r="101" spans="1:65" ht="16.5" customHeight="1" x14ac:dyDescent="0.25">
      <c r="A101" s="96">
        <v>23175020</v>
      </c>
      <c r="B101" s="97" t="s">
        <v>56</v>
      </c>
      <c r="C101" s="97" t="s">
        <v>166</v>
      </c>
      <c r="D101" s="97" t="s">
        <v>167</v>
      </c>
      <c r="E101" s="97" t="s">
        <v>53</v>
      </c>
      <c r="F101" s="97">
        <v>1</v>
      </c>
      <c r="G101" s="97">
        <v>643</v>
      </c>
      <c r="H101" s="98">
        <v>-74.716305560000009</v>
      </c>
      <c r="I101" s="99">
        <v>7.0117500000000001</v>
      </c>
      <c r="J101" s="100">
        <v>25.557692307692307</v>
      </c>
      <c r="K101" s="100">
        <v>18.729629629629631</v>
      </c>
      <c r="L101" s="100">
        <v>18.25925925925926</v>
      </c>
      <c r="M101" s="100">
        <v>28.770370370370372</v>
      </c>
      <c r="N101" s="100">
        <v>23.485185185185173</v>
      </c>
      <c r="O101" s="100">
        <v>30.107692307692307</v>
      </c>
      <c r="P101" s="100">
        <v>44.957692307692305</v>
      </c>
      <c r="Q101" s="100">
        <v>40.265384615384612</v>
      </c>
      <c r="R101" s="100">
        <v>67.219230769230776</v>
      </c>
      <c r="S101" s="100">
        <v>77.240740740740719</v>
      </c>
      <c r="T101" s="100">
        <v>96.348148148148113</v>
      </c>
      <c r="U101" s="100">
        <v>126.24285714285716</v>
      </c>
      <c r="V101" s="100">
        <v>133.51428571428576</v>
      </c>
      <c r="W101" s="100">
        <v>103.03928571428571</v>
      </c>
      <c r="X101" s="100">
        <v>138.54285714285714</v>
      </c>
      <c r="Y101" s="100">
        <v>93.713793103448268</v>
      </c>
      <c r="Z101" s="100">
        <v>97.642857142857181</v>
      </c>
      <c r="AA101" s="100">
        <v>91.837037037037049</v>
      </c>
      <c r="AB101" s="100">
        <v>121.28214285714286</v>
      </c>
      <c r="AC101" s="100">
        <v>99.968965517241372</v>
      </c>
      <c r="AD101" s="100">
        <v>98.885714285714258</v>
      </c>
      <c r="AE101" s="100">
        <v>95.966666666666669</v>
      </c>
      <c r="AF101" s="100">
        <v>121.6689655172414</v>
      </c>
      <c r="AG101" s="100">
        <v>145.78620689655173</v>
      </c>
      <c r="AH101" s="100">
        <v>120.41428571428571</v>
      </c>
      <c r="AI101" s="100">
        <v>110.47142857142856</v>
      </c>
      <c r="AJ101" s="100">
        <v>119.43214285714284</v>
      </c>
      <c r="AK101" s="100">
        <v>128.84074074074073</v>
      </c>
      <c r="AL101" s="100">
        <v>130.47777777777776</v>
      </c>
      <c r="AM101" s="100">
        <v>123.27407407407405</v>
      </c>
      <c r="AN101" s="100">
        <v>89.651724137931055</v>
      </c>
      <c r="AO101" s="100">
        <v>113.9793103448276</v>
      </c>
      <c r="AP101" s="100">
        <v>87.862962962962968</v>
      </c>
      <c r="AQ101" s="100">
        <v>71.375862068965532</v>
      </c>
      <c r="AR101" s="100">
        <v>43.731034482758623</v>
      </c>
      <c r="AS101" s="100">
        <v>30.228571428571424</v>
      </c>
      <c r="AT101" s="1"/>
      <c r="AU101" s="1"/>
      <c r="AV101" s="1"/>
      <c r="AW101" s="1"/>
      <c r="AX101" s="1"/>
      <c r="AY101" s="1"/>
      <c r="AZ101" s="1"/>
      <c r="BA101" s="1"/>
      <c r="BB101" s="1"/>
      <c r="BC101" s="1"/>
      <c r="BD101" s="1"/>
      <c r="BE101" s="1"/>
      <c r="BF101" s="1"/>
      <c r="BG101" s="1"/>
      <c r="BH101" s="1"/>
      <c r="BI101" s="1"/>
      <c r="BJ101" s="1"/>
      <c r="BK101" s="1"/>
      <c r="BL101" s="1"/>
      <c r="BM101" s="1"/>
    </row>
    <row r="102" spans="1:65" ht="16.5" customHeight="1" x14ac:dyDescent="0.25">
      <c r="A102" s="96">
        <v>27030080</v>
      </c>
      <c r="B102" s="97" t="s">
        <v>26</v>
      </c>
      <c r="C102" s="97" t="s">
        <v>168</v>
      </c>
      <c r="D102" s="97" t="s">
        <v>167</v>
      </c>
      <c r="E102" s="97" t="s">
        <v>53</v>
      </c>
      <c r="F102" s="97">
        <v>1</v>
      </c>
      <c r="G102" s="97">
        <v>650</v>
      </c>
      <c r="H102" s="98">
        <v>-74.71505556000001</v>
      </c>
      <c r="I102" s="99">
        <v>7.0680555599999995</v>
      </c>
      <c r="J102" s="100">
        <v>36.230769230769234</v>
      </c>
      <c r="K102" s="100">
        <v>24.03846153846154</v>
      </c>
      <c r="L102" s="100">
        <v>27.615384615384617</v>
      </c>
      <c r="M102" s="100">
        <v>31.46153846153846</v>
      </c>
      <c r="N102" s="100">
        <v>34.840000000000003</v>
      </c>
      <c r="O102" s="100">
        <v>35.76</v>
      </c>
      <c r="P102" s="100">
        <v>35.479999999999997</v>
      </c>
      <c r="Q102" s="100">
        <v>37.840000000000003</v>
      </c>
      <c r="R102" s="100">
        <v>57.72</v>
      </c>
      <c r="S102" s="100">
        <v>77.040000000000006</v>
      </c>
      <c r="T102" s="100">
        <v>90.32</v>
      </c>
      <c r="U102" s="100">
        <v>112.12</v>
      </c>
      <c r="V102" s="100">
        <v>99.04</v>
      </c>
      <c r="W102" s="100">
        <v>88.24</v>
      </c>
      <c r="X102" s="100">
        <v>85.148503104845688</v>
      </c>
      <c r="Y102" s="100">
        <v>90.884</v>
      </c>
      <c r="Z102" s="100">
        <v>98.36</v>
      </c>
      <c r="AA102" s="100">
        <v>78.760000000000005</v>
      </c>
      <c r="AB102" s="100">
        <v>90.24</v>
      </c>
      <c r="AC102" s="100">
        <v>67.28</v>
      </c>
      <c r="AD102" s="100">
        <v>82.6</v>
      </c>
      <c r="AE102" s="100">
        <v>90.56</v>
      </c>
      <c r="AF102" s="100">
        <v>98.040181567271546</v>
      </c>
      <c r="AG102" s="100">
        <v>113.616</v>
      </c>
      <c r="AH102" s="100">
        <v>106.4</v>
      </c>
      <c r="AI102" s="100">
        <v>79.88</v>
      </c>
      <c r="AJ102" s="100">
        <v>110.8</v>
      </c>
      <c r="AK102" s="100">
        <v>113.56</v>
      </c>
      <c r="AL102" s="100">
        <v>116.07692307692308</v>
      </c>
      <c r="AM102" s="100">
        <v>94.36</v>
      </c>
      <c r="AN102" s="100">
        <v>78.42307692307692</v>
      </c>
      <c r="AO102" s="100">
        <v>108.84615384615384</v>
      </c>
      <c r="AP102" s="100">
        <v>80.625</v>
      </c>
      <c r="AQ102" s="100">
        <v>57.28</v>
      </c>
      <c r="AR102" s="100">
        <v>59.48</v>
      </c>
      <c r="AS102" s="100">
        <v>29.48</v>
      </c>
      <c r="AT102" s="1" t="s">
        <v>1888</v>
      </c>
      <c r="AU102" s="1"/>
      <c r="AV102" s="1"/>
      <c r="AW102" s="1"/>
      <c r="AX102" s="1"/>
      <c r="AY102" s="1"/>
      <c r="AZ102" s="1"/>
      <c r="BA102" s="1"/>
      <c r="BB102" s="1"/>
      <c r="BC102" s="1"/>
      <c r="BD102" s="1"/>
      <c r="BE102" s="1"/>
      <c r="BF102" s="1"/>
      <c r="BG102" s="1"/>
      <c r="BH102" s="1"/>
      <c r="BI102" s="1"/>
      <c r="BJ102" s="1"/>
      <c r="BK102" s="1"/>
      <c r="BL102" s="1"/>
      <c r="BM102" s="1"/>
    </row>
    <row r="103" spans="1:65" ht="16.5" customHeight="1" x14ac:dyDescent="0.25">
      <c r="A103" s="96">
        <v>23085270</v>
      </c>
      <c r="B103" s="97" t="s">
        <v>31</v>
      </c>
      <c r="C103" s="97" t="s">
        <v>169</v>
      </c>
      <c r="D103" s="97" t="s">
        <v>5237</v>
      </c>
      <c r="E103" s="97" t="s">
        <v>53</v>
      </c>
      <c r="F103" s="97">
        <v>1</v>
      </c>
      <c r="G103" s="97">
        <v>2157</v>
      </c>
      <c r="H103" s="98">
        <v>-75.430000000000007</v>
      </c>
      <c r="I103" s="99">
        <v>6.17</v>
      </c>
      <c r="J103" s="100">
        <v>29.765517241379307</v>
      </c>
      <c r="K103" s="100">
        <v>22.363333333333337</v>
      </c>
      <c r="L103" s="100">
        <v>20.179310344827584</v>
      </c>
      <c r="M103" s="100">
        <v>29.376666666666665</v>
      </c>
      <c r="N103" s="100">
        <v>28.200000000000003</v>
      </c>
      <c r="O103" s="100">
        <v>36.331034482758618</v>
      </c>
      <c r="P103" s="100">
        <v>33.339999999999996</v>
      </c>
      <c r="Q103" s="100">
        <v>49.9</v>
      </c>
      <c r="R103" s="100">
        <v>61.314814814814824</v>
      </c>
      <c r="S103" s="100">
        <v>58.45333333333334</v>
      </c>
      <c r="T103" s="100">
        <v>70.873333333333363</v>
      </c>
      <c r="U103" s="100">
        <v>78.046666666666667</v>
      </c>
      <c r="V103" s="100">
        <v>89.673333333333332</v>
      </c>
      <c r="W103" s="100">
        <v>78.733333333333334</v>
      </c>
      <c r="X103" s="100">
        <v>89.786206896551732</v>
      </c>
      <c r="Y103" s="100">
        <v>66.41</v>
      </c>
      <c r="Z103" s="100">
        <v>52.617241379310343</v>
      </c>
      <c r="AA103" s="100">
        <v>53.233333333333334</v>
      </c>
      <c r="AB103" s="100">
        <v>59.58</v>
      </c>
      <c r="AC103" s="100">
        <v>47.396666666666668</v>
      </c>
      <c r="AD103" s="100">
        <v>48.750000000000007</v>
      </c>
      <c r="AE103" s="100">
        <v>44.63333333333334</v>
      </c>
      <c r="AF103" s="100">
        <v>51.26</v>
      </c>
      <c r="AG103" s="100">
        <v>70.978571428571428</v>
      </c>
      <c r="AH103" s="100">
        <v>73.703333333333319</v>
      </c>
      <c r="AI103" s="100">
        <v>67.775862068965523</v>
      </c>
      <c r="AJ103" s="100">
        <v>67.431034482758633</v>
      </c>
      <c r="AK103" s="100">
        <v>63.506666666666675</v>
      </c>
      <c r="AL103" s="100">
        <v>75.016666666666666</v>
      </c>
      <c r="AM103" s="100">
        <v>83.863333333333358</v>
      </c>
      <c r="AN103" s="100">
        <v>70.382758620689657</v>
      </c>
      <c r="AO103" s="100">
        <v>72.851724137931029</v>
      </c>
      <c r="AP103" s="100">
        <v>54.074999999999989</v>
      </c>
      <c r="AQ103" s="100">
        <v>46.503448275862084</v>
      </c>
      <c r="AR103" s="100">
        <v>37.048275862068976</v>
      </c>
      <c r="AS103" s="100">
        <v>30.657142857142851</v>
      </c>
      <c r="AT103" s="1"/>
      <c r="AU103" s="1"/>
      <c r="AV103" s="1"/>
      <c r="AW103" s="1"/>
      <c r="AX103" s="1"/>
      <c r="AY103" s="1"/>
      <c r="AZ103" s="1"/>
      <c r="BA103" s="1"/>
      <c r="BB103" s="1"/>
      <c r="BC103" s="1"/>
      <c r="BD103" s="1"/>
      <c r="BE103" s="1"/>
      <c r="BF103" s="1"/>
      <c r="BG103" s="1"/>
      <c r="BH103" s="1"/>
      <c r="BI103" s="1"/>
      <c r="BJ103" s="1"/>
      <c r="BK103" s="1"/>
      <c r="BL103" s="1"/>
      <c r="BM103" s="1"/>
    </row>
    <row r="104" spans="1:65" ht="16.5" customHeight="1" x14ac:dyDescent="0.25">
      <c r="A104" s="96">
        <v>23085260</v>
      </c>
      <c r="B104" s="97" t="s">
        <v>72</v>
      </c>
      <c r="C104" s="97" t="s">
        <v>2343</v>
      </c>
      <c r="D104" s="97" t="s">
        <v>5237</v>
      </c>
      <c r="E104" s="97" t="s">
        <v>53</v>
      </c>
      <c r="F104" s="97">
        <v>1</v>
      </c>
      <c r="G104" s="97">
        <v>2125</v>
      </c>
      <c r="H104" s="98">
        <v>-75.414555560000011</v>
      </c>
      <c r="I104" s="99">
        <v>6.1319166699999998</v>
      </c>
      <c r="J104" s="100">
        <v>27.73</v>
      </c>
      <c r="K104" s="100">
        <v>22.568421052631578</v>
      </c>
      <c r="L104" s="100">
        <v>21.48947368421052</v>
      </c>
      <c r="M104" s="100">
        <v>20.934999999999995</v>
      </c>
      <c r="N104" s="100">
        <v>35.9</v>
      </c>
      <c r="O104" s="100">
        <v>22.578947368421051</v>
      </c>
      <c r="P104" s="100">
        <v>35.411111111111111</v>
      </c>
      <c r="Q104" s="100">
        <v>48.726315789473681</v>
      </c>
      <c r="R104" s="100">
        <v>64.515789473684208</v>
      </c>
      <c r="S104" s="100">
        <v>49.8</v>
      </c>
      <c r="T104" s="100">
        <v>65.86999999999999</v>
      </c>
      <c r="U104" s="100">
        <v>80.17</v>
      </c>
      <c r="V104" s="100">
        <v>84.857894736842113</v>
      </c>
      <c r="W104" s="100">
        <v>80.54736842105261</v>
      </c>
      <c r="X104" s="100">
        <v>93.68947368421054</v>
      </c>
      <c r="Y104" s="100">
        <v>87.10499999999999</v>
      </c>
      <c r="Z104" s="100">
        <v>55.005263157894717</v>
      </c>
      <c r="AA104" s="100">
        <v>56.95</v>
      </c>
      <c r="AB104" s="100">
        <v>66.444999999999979</v>
      </c>
      <c r="AC104" s="100">
        <v>53.484999999999999</v>
      </c>
      <c r="AD104" s="100">
        <v>57.464999999999996</v>
      </c>
      <c r="AE104" s="100">
        <v>44.174999999999997</v>
      </c>
      <c r="AF104" s="100">
        <v>53.805000000000007</v>
      </c>
      <c r="AG104" s="100">
        <v>74.144444444444446</v>
      </c>
      <c r="AH104" s="100">
        <v>79.034999999999997</v>
      </c>
      <c r="AI104" s="100">
        <v>62.009999999999991</v>
      </c>
      <c r="AJ104" s="100">
        <v>71.78</v>
      </c>
      <c r="AK104" s="100">
        <v>69.434999999999988</v>
      </c>
      <c r="AL104" s="100">
        <v>69.72999999999999</v>
      </c>
      <c r="AM104" s="100">
        <v>80.660000000000011</v>
      </c>
      <c r="AN104" s="100">
        <v>72.92</v>
      </c>
      <c r="AO104" s="100">
        <v>65.373684210526307</v>
      </c>
      <c r="AP104" s="100">
        <v>45.77</v>
      </c>
      <c r="AQ104" s="100">
        <v>45.542105263157893</v>
      </c>
      <c r="AR104" s="100">
        <v>39.799999999999997</v>
      </c>
      <c r="AS104" s="100">
        <v>22.373684210526317</v>
      </c>
      <c r="AT104" s="1" t="s">
        <v>5204</v>
      </c>
      <c r="AU104" s="1"/>
      <c r="AV104" s="1"/>
      <c r="AW104" s="1"/>
      <c r="AX104" s="1"/>
      <c r="AY104" s="1"/>
      <c r="AZ104" s="1"/>
      <c r="BA104" s="1"/>
      <c r="BB104" s="1"/>
      <c r="BC104" s="1"/>
      <c r="BD104" s="1"/>
      <c r="BE104" s="1"/>
      <c r="BF104" s="1"/>
      <c r="BG104" s="1"/>
      <c r="BH104" s="1"/>
      <c r="BI104" s="1"/>
      <c r="BJ104" s="1"/>
      <c r="BK104" s="1"/>
      <c r="BL104" s="1"/>
      <c r="BM104" s="1"/>
    </row>
    <row r="105" spans="1:65" ht="16.5" customHeight="1" x14ac:dyDescent="0.25">
      <c r="A105" s="96">
        <v>26230200</v>
      </c>
      <c r="B105" s="97" t="s">
        <v>54</v>
      </c>
      <c r="C105" s="97" t="s">
        <v>171</v>
      </c>
      <c r="D105" s="97" t="s">
        <v>171</v>
      </c>
      <c r="E105" s="97" t="s">
        <v>53</v>
      </c>
      <c r="F105" s="97">
        <v>1</v>
      </c>
      <c r="G105" s="97">
        <v>10</v>
      </c>
      <c r="H105" s="98">
        <v>-75.814805560000011</v>
      </c>
      <c r="I105" s="99">
        <v>6.8460000000000001</v>
      </c>
      <c r="J105" s="100">
        <v>9.6275862068965505</v>
      </c>
      <c r="K105" s="100">
        <v>6.9137931034482758</v>
      </c>
      <c r="L105" s="100">
        <v>9.2931034482758612</v>
      </c>
      <c r="M105" s="100">
        <v>12.855172413793104</v>
      </c>
      <c r="N105" s="100">
        <v>11.896551724137932</v>
      </c>
      <c r="O105" s="100">
        <v>13.710344827586209</v>
      </c>
      <c r="P105" s="100">
        <v>25.279310344827582</v>
      </c>
      <c r="Q105" s="100">
        <v>26.544827586206903</v>
      </c>
      <c r="R105" s="100">
        <v>35.679310344827584</v>
      </c>
      <c r="S105" s="100">
        <v>38.951724137931038</v>
      </c>
      <c r="T105" s="100">
        <v>48.944827586206898</v>
      </c>
      <c r="U105" s="100">
        <v>45.206896551724142</v>
      </c>
      <c r="V105" s="100">
        <v>60.537931034482753</v>
      </c>
      <c r="W105" s="100">
        <v>62.589655172413792</v>
      </c>
      <c r="X105" s="100">
        <v>65.489655172413777</v>
      </c>
      <c r="Y105" s="100">
        <v>65.327586206896555</v>
      </c>
      <c r="Z105" s="100">
        <v>55.796551724137927</v>
      </c>
      <c r="AA105" s="100">
        <v>43.148275862068964</v>
      </c>
      <c r="AB105" s="100">
        <v>38.989655172413798</v>
      </c>
      <c r="AC105" s="100">
        <v>46.157142857142858</v>
      </c>
      <c r="AD105" s="100">
        <v>46.179310344827577</v>
      </c>
      <c r="AE105" s="100">
        <v>36.389655172413789</v>
      </c>
      <c r="AF105" s="100">
        <v>40.15517241379311</v>
      </c>
      <c r="AG105" s="100">
        <v>42.330000000000005</v>
      </c>
      <c r="AH105" s="100">
        <v>51.746666666666663</v>
      </c>
      <c r="AI105" s="100">
        <v>50.73793103448277</v>
      </c>
      <c r="AJ105" s="100">
        <v>59.776666666666664</v>
      </c>
      <c r="AK105" s="100">
        <v>57.700000000000017</v>
      </c>
      <c r="AL105" s="100">
        <v>52.739999999999995</v>
      </c>
      <c r="AM105" s="100">
        <v>63.953333333333333</v>
      </c>
      <c r="AN105" s="100">
        <v>49.741379310344833</v>
      </c>
      <c r="AO105" s="100">
        <v>44.766666666666673</v>
      </c>
      <c r="AP105" s="100">
        <v>32.366666666666667</v>
      </c>
      <c r="AQ105" s="100">
        <v>30.1</v>
      </c>
      <c r="AR105" s="100">
        <v>20.720000000000002</v>
      </c>
      <c r="AS105" s="100">
        <v>21.413333333333338</v>
      </c>
      <c r="AT105" s="1"/>
      <c r="AU105" s="1"/>
      <c r="AV105" s="1"/>
      <c r="AW105" s="1"/>
      <c r="AX105" s="1"/>
      <c r="AY105" s="1"/>
      <c r="AZ105" s="1"/>
      <c r="BA105" s="1"/>
      <c r="BB105" s="1"/>
      <c r="BC105" s="1"/>
      <c r="BD105" s="1"/>
      <c r="BE105" s="1"/>
      <c r="BF105" s="1"/>
      <c r="BG105" s="1"/>
      <c r="BH105" s="1"/>
      <c r="BI105" s="1"/>
      <c r="BJ105" s="1"/>
      <c r="BK105" s="1"/>
      <c r="BL105" s="1"/>
      <c r="BM105" s="1"/>
    </row>
    <row r="106" spans="1:65" ht="16.5" customHeight="1" x14ac:dyDescent="0.25">
      <c r="A106" s="96">
        <v>26210110</v>
      </c>
      <c r="B106" s="97" t="s">
        <v>26</v>
      </c>
      <c r="C106" s="97" t="s">
        <v>173</v>
      </c>
      <c r="D106" s="97" t="s">
        <v>174</v>
      </c>
      <c r="E106" s="97" t="s">
        <v>53</v>
      </c>
      <c r="F106" s="97">
        <v>1</v>
      </c>
      <c r="G106" s="97">
        <v>2100</v>
      </c>
      <c r="H106" s="98">
        <v>-75.861166669999989</v>
      </c>
      <c r="I106" s="99">
        <v>5.9349166699999998</v>
      </c>
      <c r="J106" s="100">
        <v>58.953333333333333</v>
      </c>
      <c r="K106" s="100">
        <v>41.166666666666664</v>
      </c>
      <c r="L106" s="100">
        <v>31.586206896551722</v>
      </c>
      <c r="M106" s="100">
        <v>55.206666666666671</v>
      </c>
      <c r="N106" s="100">
        <v>51.366666666666667</v>
      </c>
      <c r="O106" s="100">
        <v>43.178571428571431</v>
      </c>
      <c r="P106" s="100">
        <v>67.966666666666669</v>
      </c>
      <c r="Q106" s="100">
        <v>80.566666666666663</v>
      </c>
      <c r="R106" s="100">
        <v>81.448275862068968</v>
      </c>
      <c r="S106" s="100">
        <v>106.58620689655173</v>
      </c>
      <c r="T106" s="100">
        <v>103.89655172413794</v>
      </c>
      <c r="U106" s="100">
        <v>112.26666666666667</v>
      </c>
      <c r="V106" s="100">
        <v>128.66666666666666</v>
      </c>
      <c r="W106" s="100">
        <v>139.83333333333334</v>
      </c>
      <c r="X106" s="100">
        <v>156.24137931034483</v>
      </c>
      <c r="Y106" s="100">
        <v>147.06666666666666</v>
      </c>
      <c r="Z106" s="100">
        <v>104.03333333333333</v>
      </c>
      <c r="AA106" s="100">
        <v>93.8</v>
      </c>
      <c r="AB106" s="100">
        <v>96.966666666666669</v>
      </c>
      <c r="AC106" s="100">
        <v>101.9</v>
      </c>
      <c r="AD106" s="100">
        <v>78.41379310344827</v>
      </c>
      <c r="AE106" s="100">
        <v>86.068965517241381</v>
      </c>
      <c r="AF106" s="100">
        <v>87.241379310344826</v>
      </c>
      <c r="AG106" s="100">
        <v>94.115384615384613</v>
      </c>
      <c r="AH106" s="100">
        <v>97.1</v>
      </c>
      <c r="AI106" s="100">
        <v>111.53333333333333</v>
      </c>
      <c r="AJ106" s="100">
        <v>100.28571428571429</v>
      </c>
      <c r="AK106" s="100">
        <v>99.13333333333334</v>
      </c>
      <c r="AL106" s="100">
        <v>97.433333333333337</v>
      </c>
      <c r="AM106" s="100">
        <v>137.22413793103448</v>
      </c>
      <c r="AN106" s="100">
        <v>113.63333333333334</v>
      </c>
      <c r="AO106" s="100">
        <v>129.30000000000001</v>
      </c>
      <c r="AP106" s="100">
        <v>114.89655172413794</v>
      </c>
      <c r="AQ106" s="100">
        <v>80.233333333333334</v>
      </c>
      <c r="AR106" s="100">
        <v>67.137931034482762</v>
      </c>
      <c r="AS106" s="100">
        <v>54.466666666666669</v>
      </c>
      <c r="AT106" s="1"/>
      <c r="AU106" s="1"/>
      <c r="AV106" s="1"/>
      <c r="AW106" s="1"/>
      <c r="AX106" s="1"/>
      <c r="AY106" s="1"/>
      <c r="AZ106" s="1"/>
      <c r="BA106" s="1"/>
      <c r="BB106" s="1"/>
      <c r="BC106" s="1"/>
      <c r="BD106" s="1"/>
      <c r="BE106" s="1"/>
      <c r="BF106" s="1"/>
      <c r="BG106" s="1"/>
      <c r="BH106" s="1"/>
      <c r="BI106" s="1"/>
      <c r="BJ106" s="1"/>
      <c r="BK106" s="1"/>
      <c r="BL106" s="1"/>
      <c r="BM106" s="1"/>
    </row>
    <row r="107" spans="1:65" ht="16.5" customHeight="1" x14ac:dyDescent="0.25">
      <c r="A107" s="96">
        <v>26230130</v>
      </c>
      <c r="B107" s="97" t="s">
        <v>26</v>
      </c>
      <c r="C107" s="97" t="s">
        <v>175</v>
      </c>
      <c r="D107" s="97" t="s">
        <v>5238</v>
      </c>
      <c r="E107" s="97" t="s">
        <v>53</v>
      </c>
      <c r="F107" s="97">
        <v>1</v>
      </c>
      <c r="G107" s="97">
        <v>2805</v>
      </c>
      <c r="H107" s="98">
        <v>-75.620227779999993</v>
      </c>
      <c r="I107" s="99">
        <v>6.8906777799999999</v>
      </c>
      <c r="J107" s="100">
        <v>16.085714285714285</v>
      </c>
      <c r="K107" s="100">
        <v>15.049999999999999</v>
      </c>
      <c r="L107" s="100">
        <v>18.2</v>
      </c>
      <c r="M107" s="100">
        <v>13.881481481481481</v>
      </c>
      <c r="N107" s="100">
        <v>23.103846153846153</v>
      </c>
      <c r="O107" s="100">
        <v>32.934615384615384</v>
      </c>
      <c r="P107" s="100">
        <v>33.710714285714282</v>
      </c>
      <c r="Q107" s="100">
        <v>39.071428571428569</v>
      </c>
      <c r="R107" s="100">
        <v>62.722222222222221</v>
      </c>
      <c r="S107" s="100">
        <v>60.581481481481482</v>
      </c>
      <c r="T107" s="100">
        <v>70.75555555555556</v>
      </c>
      <c r="U107" s="100">
        <v>92.888888888888886</v>
      </c>
      <c r="V107" s="100">
        <v>93.753571428571419</v>
      </c>
      <c r="W107" s="100">
        <v>96.275862068965523</v>
      </c>
      <c r="X107" s="100">
        <v>106.02962962962962</v>
      </c>
      <c r="Y107" s="100">
        <v>73.74482758620691</v>
      </c>
      <c r="Z107" s="100">
        <v>66.693103448275863</v>
      </c>
      <c r="AA107" s="100">
        <v>58.213793103448275</v>
      </c>
      <c r="AB107" s="100">
        <v>54.358620689655176</v>
      </c>
      <c r="AC107" s="100">
        <v>46.341379310344834</v>
      </c>
      <c r="AD107" s="100">
        <v>63.489655172413798</v>
      </c>
      <c r="AE107" s="100">
        <v>55.800000000000004</v>
      </c>
      <c r="AF107" s="100">
        <v>59.041379310344823</v>
      </c>
      <c r="AG107" s="100">
        <v>73.903571428571439</v>
      </c>
      <c r="AH107" s="100">
        <v>70.15862068965518</v>
      </c>
      <c r="AI107" s="100">
        <v>68.555172413793102</v>
      </c>
      <c r="AJ107" s="100">
        <v>80.655172413793082</v>
      </c>
      <c r="AK107" s="100">
        <v>89.95</v>
      </c>
      <c r="AL107" s="100">
        <v>98.066666666666663</v>
      </c>
      <c r="AM107" s="100">
        <v>105.84666666666666</v>
      </c>
      <c r="AN107" s="100">
        <v>88.833333333333343</v>
      </c>
      <c r="AO107" s="100">
        <v>74.032142857142858</v>
      </c>
      <c r="AP107" s="100">
        <v>53.341379310344834</v>
      </c>
      <c r="AQ107" s="100">
        <v>33.551724137931032</v>
      </c>
      <c r="AR107" s="100">
        <v>32.013793103448272</v>
      </c>
      <c r="AS107" s="100">
        <v>26.524137931034485</v>
      </c>
      <c r="AT107" s="1"/>
      <c r="AU107" s="1"/>
      <c r="AV107" s="1"/>
      <c r="AW107" s="1"/>
      <c r="AX107" s="1"/>
      <c r="AY107" s="1"/>
      <c r="AZ107" s="1"/>
      <c r="BA107" s="1"/>
      <c r="BB107" s="1"/>
      <c r="BC107" s="1"/>
      <c r="BD107" s="1"/>
      <c r="BE107" s="1"/>
      <c r="BF107" s="1"/>
      <c r="BG107" s="1"/>
      <c r="BH107" s="1"/>
      <c r="BI107" s="1"/>
      <c r="BJ107" s="1"/>
      <c r="BK107" s="1"/>
      <c r="BL107" s="1"/>
      <c r="BM107" s="1"/>
    </row>
    <row r="108" spans="1:65" ht="16.5" customHeight="1" x14ac:dyDescent="0.25">
      <c r="A108" s="96">
        <v>26230110</v>
      </c>
      <c r="B108" s="97" t="s">
        <v>26</v>
      </c>
      <c r="C108" s="97" t="s">
        <v>177</v>
      </c>
      <c r="D108" s="97" t="s">
        <v>5238</v>
      </c>
      <c r="E108" s="97" t="s">
        <v>53</v>
      </c>
      <c r="F108" s="97">
        <v>1</v>
      </c>
      <c r="G108" s="97">
        <v>1600</v>
      </c>
      <c r="H108" s="98">
        <v>-75.669861109999999</v>
      </c>
      <c r="I108" s="99">
        <v>6.9098333299999997</v>
      </c>
      <c r="J108" s="100">
        <v>15.724137931034482</v>
      </c>
      <c r="K108" s="100">
        <v>17.233333333333334</v>
      </c>
      <c r="L108" s="100">
        <v>14.733333333333333</v>
      </c>
      <c r="M108" s="100">
        <v>22.3</v>
      </c>
      <c r="N108" s="100">
        <v>18.666666666666668</v>
      </c>
      <c r="O108" s="100">
        <v>14.179310344827586</v>
      </c>
      <c r="P108" s="100">
        <v>29.3</v>
      </c>
      <c r="Q108" s="100">
        <v>34.633333333333333</v>
      </c>
      <c r="R108" s="100">
        <v>55.9</v>
      </c>
      <c r="S108" s="100">
        <v>55.466666666666669</v>
      </c>
      <c r="T108" s="100">
        <v>72.86666666666666</v>
      </c>
      <c r="U108" s="100">
        <v>89.689655172413794</v>
      </c>
      <c r="V108" s="100">
        <v>81.233333333333334</v>
      </c>
      <c r="W108" s="100">
        <v>84.266666666666666</v>
      </c>
      <c r="X108" s="100">
        <v>82.896551724137936</v>
      </c>
      <c r="Y108" s="100">
        <v>73.36666666666666</v>
      </c>
      <c r="Z108" s="100">
        <v>55.266666666666666</v>
      </c>
      <c r="AA108" s="100">
        <v>56.241379310344826</v>
      </c>
      <c r="AB108" s="100">
        <v>44.6</v>
      </c>
      <c r="AC108" s="100">
        <v>50.666666666666664</v>
      </c>
      <c r="AD108" s="100">
        <v>53.172413793103445</v>
      </c>
      <c r="AE108" s="100">
        <v>39.06666666666667</v>
      </c>
      <c r="AF108" s="100">
        <v>58</v>
      </c>
      <c r="AG108" s="100">
        <v>62.926666666666662</v>
      </c>
      <c r="AH108" s="100">
        <v>55.889655172413789</v>
      </c>
      <c r="AI108" s="100">
        <v>63.233333333333334</v>
      </c>
      <c r="AJ108" s="100">
        <v>89.733333333333334</v>
      </c>
      <c r="AK108" s="100">
        <v>74.3</v>
      </c>
      <c r="AL108" s="100">
        <v>88.65517241379311</v>
      </c>
      <c r="AM108" s="100">
        <v>99</v>
      </c>
      <c r="AN108" s="100">
        <v>89.233333333333334</v>
      </c>
      <c r="AO108" s="100">
        <v>82.5</v>
      </c>
      <c r="AP108" s="100">
        <v>52.96551724137931</v>
      </c>
      <c r="AQ108" s="100">
        <v>38.51</v>
      </c>
      <c r="AR108" s="100">
        <v>26.7</v>
      </c>
      <c r="AS108" s="100">
        <v>20.166666666666668</v>
      </c>
      <c r="AT108" s="1"/>
      <c r="AU108" s="1"/>
      <c r="AV108" s="1"/>
      <c r="AW108" s="1"/>
      <c r="AX108" s="1"/>
      <c r="AY108" s="1"/>
      <c r="AZ108" s="1"/>
      <c r="BA108" s="1"/>
      <c r="BB108" s="1"/>
      <c r="BC108" s="1"/>
      <c r="BD108" s="1"/>
      <c r="BE108" s="1"/>
      <c r="BF108" s="1"/>
      <c r="BG108" s="1"/>
      <c r="BH108" s="1"/>
      <c r="BI108" s="1"/>
      <c r="BJ108" s="1"/>
      <c r="BK108" s="1"/>
      <c r="BL108" s="1"/>
      <c r="BM108" s="1"/>
    </row>
    <row r="109" spans="1:65" ht="16.5" customHeight="1" x14ac:dyDescent="0.25">
      <c r="A109" s="96">
        <v>23080810</v>
      </c>
      <c r="B109" s="97" t="s">
        <v>54</v>
      </c>
      <c r="C109" s="97" t="s">
        <v>178</v>
      </c>
      <c r="D109" s="97" t="s">
        <v>5239</v>
      </c>
      <c r="E109" s="97" t="s">
        <v>53</v>
      </c>
      <c r="F109" s="97">
        <v>1</v>
      </c>
      <c r="G109" s="97">
        <v>1950</v>
      </c>
      <c r="H109" s="98">
        <v>-74.828111110000009</v>
      </c>
      <c r="I109" s="99">
        <v>6.2495000000000003</v>
      </c>
      <c r="J109" s="100">
        <v>26.914814814814807</v>
      </c>
      <c r="K109" s="100">
        <v>26.537037037037038</v>
      </c>
      <c r="L109" s="100">
        <v>28.361538461538455</v>
      </c>
      <c r="M109" s="100">
        <v>41.057692307692307</v>
      </c>
      <c r="N109" s="100">
        <v>34.137037037037032</v>
      </c>
      <c r="O109" s="100">
        <v>30.934615384615388</v>
      </c>
      <c r="P109" s="100">
        <v>69.729629629629628</v>
      </c>
      <c r="Q109" s="100">
        <v>60.781481481481485</v>
      </c>
      <c r="R109" s="100">
        <v>64.984615384615395</v>
      </c>
      <c r="S109" s="100">
        <v>94.630769230769232</v>
      </c>
      <c r="T109" s="100">
        <v>110.78846153846153</v>
      </c>
      <c r="U109" s="100">
        <v>124.09599999999999</v>
      </c>
      <c r="V109" s="100">
        <v>102.07777777777777</v>
      </c>
      <c r="W109" s="100">
        <v>120.12800000000001</v>
      </c>
      <c r="X109" s="100">
        <v>120.35555555555558</v>
      </c>
      <c r="Y109" s="100">
        <v>84.707407407407402</v>
      </c>
      <c r="Z109" s="100">
        <v>97.473076923076917</v>
      </c>
      <c r="AA109" s="100">
        <v>78.976923076923086</v>
      </c>
      <c r="AB109" s="100">
        <v>72.41785714285713</v>
      </c>
      <c r="AC109" s="100">
        <v>75.642307692307696</v>
      </c>
      <c r="AD109" s="100">
        <v>76.566666666666677</v>
      </c>
      <c r="AE109" s="100">
        <v>67.100000000000009</v>
      </c>
      <c r="AF109" s="100">
        <v>89.334615384615375</v>
      </c>
      <c r="AG109" s="100">
        <v>113.46249999999998</v>
      </c>
      <c r="AH109" s="100">
        <v>119.75384615384615</v>
      </c>
      <c r="AI109" s="100">
        <v>111.81200000000003</v>
      </c>
      <c r="AJ109" s="100">
        <v>121.59199999999998</v>
      </c>
      <c r="AK109" s="100">
        <v>132.97083333333333</v>
      </c>
      <c r="AL109" s="100">
        <v>118.51322695414223</v>
      </c>
      <c r="AM109" s="100">
        <v>109.16186031103136</v>
      </c>
      <c r="AN109" s="100">
        <v>86.743999999999971</v>
      </c>
      <c r="AO109" s="100">
        <v>97.872000000000014</v>
      </c>
      <c r="AP109" s="100">
        <v>65.391999999999996</v>
      </c>
      <c r="AQ109" s="100">
        <v>61.672000000000004</v>
      </c>
      <c r="AR109" s="100">
        <v>44.031999999999996</v>
      </c>
      <c r="AS109" s="100">
        <v>41.224849685033163</v>
      </c>
      <c r="AT109" s="1" t="s">
        <v>1888</v>
      </c>
      <c r="AU109" s="1"/>
      <c r="AV109" s="1"/>
      <c r="AW109" s="1"/>
      <c r="AX109" s="1"/>
      <c r="AY109" s="1"/>
      <c r="AZ109" s="1"/>
      <c r="BA109" s="1"/>
      <c r="BB109" s="1"/>
      <c r="BC109" s="1"/>
      <c r="BD109" s="1"/>
      <c r="BE109" s="1"/>
      <c r="BF109" s="1"/>
      <c r="BG109" s="1"/>
      <c r="BH109" s="1"/>
      <c r="BI109" s="1"/>
      <c r="BJ109" s="1"/>
      <c r="BK109" s="1"/>
      <c r="BL109" s="1"/>
      <c r="BM109" s="1"/>
    </row>
    <row r="110" spans="1:65" ht="16.5" customHeight="1" x14ac:dyDescent="0.25">
      <c r="A110" s="96">
        <v>23085220</v>
      </c>
      <c r="B110" s="97" t="s">
        <v>43</v>
      </c>
      <c r="C110" s="97" t="s">
        <v>180</v>
      </c>
      <c r="D110" s="97" t="s">
        <v>5239</v>
      </c>
      <c r="E110" s="97" t="s">
        <v>53</v>
      </c>
      <c r="F110" s="97">
        <v>1</v>
      </c>
      <c r="G110" s="97">
        <v>1113</v>
      </c>
      <c r="H110" s="98">
        <v>-75.038916669999992</v>
      </c>
      <c r="I110" s="99">
        <v>6.1576666700000002</v>
      </c>
      <c r="J110" s="100">
        <v>66.827586206896555</v>
      </c>
      <c r="K110" s="100">
        <v>64.385714285714272</v>
      </c>
      <c r="L110" s="100">
        <v>65.625925925925941</v>
      </c>
      <c r="M110" s="100">
        <v>70.238461538461536</v>
      </c>
      <c r="N110" s="100">
        <v>66.767857142857139</v>
      </c>
      <c r="O110" s="100">
        <v>73.984615384615367</v>
      </c>
      <c r="P110" s="100">
        <v>110.02499999999999</v>
      </c>
      <c r="Q110" s="100">
        <v>100.28928571428573</v>
      </c>
      <c r="R110" s="100">
        <v>153.88928571428573</v>
      </c>
      <c r="S110" s="100">
        <v>157.56666666666666</v>
      </c>
      <c r="T110" s="100">
        <v>166.95925925925931</v>
      </c>
      <c r="U110" s="100">
        <v>184.2928571428572</v>
      </c>
      <c r="V110" s="100">
        <v>159.31428571428569</v>
      </c>
      <c r="W110" s="100">
        <v>160.26551724137929</v>
      </c>
      <c r="X110" s="100">
        <v>170.92222222222227</v>
      </c>
      <c r="Y110" s="100">
        <v>118.22758620689655</v>
      </c>
      <c r="Z110" s="100">
        <v>99.311111111111117</v>
      </c>
      <c r="AA110" s="100">
        <v>98.766666666666694</v>
      </c>
      <c r="AB110" s="100">
        <v>101.2344827586207</v>
      </c>
      <c r="AC110" s="100">
        <v>116.33571428571426</v>
      </c>
      <c r="AD110" s="100">
        <v>106.03846153846156</v>
      </c>
      <c r="AE110" s="100">
        <v>93.851724137931058</v>
      </c>
      <c r="AF110" s="100">
        <v>119.28620689655172</v>
      </c>
      <c r="AG110" s="100">
        <v>173.28518518518518</v>
      </c>
      <c r="AH110" s="100">
        <v>145.73103448275864</v>
      </c>
      <c r="AI110" s="100">
        <v>162.30689655172412</v>
      </c>
      <c r="AJ110" s="100">
        <v>167.56785714285709</v>
      </c>
      <c r="AK110" s="100">
        <v>192.875</v>
      </c>
      <c r="AL110" s="100">
        <v>176.08275862068962</v>
      </c>
      <c r="AM110" s="100">
        <v>211.08620689655174</v>
      </c>
      <c r="AN110" s="100">
        <v>182.16206896551728</v>
      </c>
      <c r="AO110" s="100">
        <v>179.36206896551724</v>
      </c>
      <c r="AP110" s="100">
        <v>135.18275862068964</v>
      </c>
      <c r="AQ110" s="100">
        <v>118.77142857142857</v>
      </c>
      <c r="AR110" s="100">
        <v>97.65517241379311</v>
      </c>
      <c r="AS110" s="100">
        <v>80.057692307692307</v>
      </c>
      <c r="AT110" s="1"/>
      <c r="AU110" s="1"/>
      <c r="AV110" s="1"/>
      <c r="AW110" s="1"/>
      <c r="AX110" s="1"/>
      <c r="AY110" s="1"/>
      <c r="AZ110" s="1"/>
      <c r="BA110" s="1"/>
      <c r="BB110" s="1"/>
      <c r="BC110" s="1"/>
      <c r="BD110" s="1"/>
      <c r="BE110" s="1"/>
      <c r="BF110" s="1"/>
      <c r="BG110" s="1"/>
      <c r="BH110" s="1"/>
      <c r="BI110" s="1"/>
      <c r="BJ110" s="1"/>
      <c r="BK110" s="1"/>
      <c r="BL110" s="1"/>
      <c r="BM110" s="1"/>
    </row>
    <row r="111" spans="1:65" ht="16.5" customHeight="1" x14ac:dyDescent="0.25">
      <c r="A111" s="96">
        <v>23085140</v>
      </c>
      <c r="B111" s="97" t="s">
        <v>56</v>
      </c>
      <c r="C111" s="97" t="s">
        <v>181</v>
      </c>
      <c r="D111" s="97" t="s">
        <v>5240</v>
      </c>
      <c r="E111" s="97" t="s">
        <v>53</v>
      </c>
      <c r="F111" s="97">
        <v>1</v>
      </c>
      <c r="G111" s="97">
        <v>1325</v>
      </c>
      <c r="H111" s="98">
        <v>-75.100694439999998</v>
      </c>
      <c r="I111" s="99">
        <v>5.96380556</v>
      </c>
      <c r="J111" s="100">
        <v>107.9607142857143</v>
      </c>
      <c r="K111" s="100">
        <v>98.596428571428561</v>
      </c>
      <c r="L111" s="100">
        <v>95.233333333333306</v>
      </c>
      <c r="M111" s="100">
        <v>95.583333333333329</v>
      </c>
      <c r="N111" s="100">
        <v>99.486666666666665</v>
      </c>
      <c r="O111" s="100">
        <v>93.862068965517238</v>
      </c>
      <c r="P111" s="100">
        <v>134.07586206896551</v>
      </c>
      <c r="Q111" s="100">
        <v>135.45666666666668</v>
      </c>
      <c r="R111" s="100">
        <v>164.74137931034483</v>
      </c>
      <c r="S111" s="100">
        <v>165.30999999999997</v>
      </c>
      <c r="T111" s="100">
        <v>158.34285714285713</v>
      </c>
      <c r="U111" s="100">
        <v>188.43793103448272</v>
      </c>
      <c r="V111" s="100">
        <v>182.88666666666668</v>
      </c>
      <c r="W111" s="100">
        <v>166.08666666666667</v>
      </c>
      <c r="X111" s="100">
        <v>168.41428571428568</v>
      </c>
      <c r="Y111" s="100">
        <v>112.96428571428574</v>
      </c>
      <c r="Z111" s="100">
        <v>106.18214285714284</v>
      </c>
      <c r="AA111" s="100">
        <v>99.103333333333325</v>
      </c>
      <c r="AB111" s="100">
        <v>116.44666666666667</v>
      </c>
      <c r="AC111" s="100">
        <v>127.78928571428571</v>
      </c>
      <c r="AD111" s="100">
        <v>105.06071428571431</v>
      </c>
      <c r="AE111" s="100">
        <v>100.87586206896552</v>
      </c>
      <c r="AF111" s="100">
        <v>138.06896551724137</v>
      </c>
      <c r="AG111" s="100">
        <v>194.02333333333328</v>
      </c>
      <c r="AH111" s="100">
        <v>190.31333333333333</v>
      </c>
      <c r="AI111" s="100">
        <v>181.2</v>
      </c>
      <c r="AJ111" s="100">
        <v>201.24482758620695</v>
      </c>
      <c r="AK111" s="100">
        <v>199.65517241379314</v>
      </c>
      <c r="AL111" s="100">
        <v>191.61666666666667</v>
      </c>
      <c r="AM111" s="100">
        <v>232.66666666666663</v>
      </c>
      <c r="AN111" s="100">
        <v>203.83214285714283</v>
      </c>
      <c r="AO111" s="100">
        <v>199.03928571428577</v>
      </c>
      <c r="AP111" s="100">
        <v>175.24814814814815</v>
      </c>
      <c r="AQ111" s="100">
        <v>146.84137931034485</v>
      </c>
      <c r="AR111" s="100">
        <v>145.28928571428571</v>
      </c>
      <c r="AS111" s="100">
        <v>131.52857142857144</v>
      </c>
      <c r="AT111" s="1"/>
      <c r="AU111" s="1"/>
      <c r="AV111" s="1"/>
      <c r="AW111" s="1"/>
      <c r="AX111" s="1"/>
      <c r="AY111" s="1"/>
      <c r="AZ111" s="1"/>
      <c r="BA111" s="1"/>
      <c r="BB111" s="1"/>
      <c r="BC111" s="1"/>
      <c r="BD111" s="1"/>
      <c r="BE111" s="1"/>
      <c r="BF111" s="1"/>
      <c r="BG111" s="1"/>
      <c r="BH111" s="1"/>
      <c r="BI111" s="1"/>
      <c r="BJ111" s="1"/>
      <c r="BK111" s="1"/>
      <c r="BL111" s="1"/>
      <c r="BM111" s="1"/>
    </row>
    <row r="112" spans="1:65" ht="16.5" customHeight="1" x14ac:dyDescent="0.25">
      <c r="A112" s="96">
        <v>26230180</v>
      </c>
      <c r="B112" s="97" t="s">
        <v>26</v>
      </c>
      <c r="C112" s="97" t="s">
        <v>183</v>
      </c>
      <c r="D112" s="97" t="s">
        <v>184</v>
      </c>
      <c r="E112" s="97" t="s">
        <v>53</v>
      </c>
      <c r="F112" s="97">
        <v>1</v>
      </c>
      <c r="G112" s="97">
        <v>1600</v>
      </c>
      <c r="H112" s="98">
        <v>-75.717749999999995</v>
      </c>
      <c r="I112" s="99">
        <v>6.4269999999999996</v>
      </c>
      <c r="J112" s="100">
        <v>15.577777777777779</v>
      </c>
      <c r="K112" s="100">
        <v>17.911111111111111</v>
      </c>
      <c r="L112" s="100">
        <v>7.5</v>
      </c>
      <c r="M112" s="100">
        <v>12.648148148148149</v>
      </c>
      <c r="N112" s="100">
        <v>19.529629629629628</v>
      </c>
      <c r="O112" s="100">
        <v>24.37037037037037</v>
      </c>
      <c r="P112" s="100">
        <v>28.599999999999998</v>
      </c>
      <c r="Q112" s="100">
        <v>28.400000000000002</v>
      </c>
      <c r="R112" s="100">
        <v>45.449999999999996</v>
      </c>
      <c r="S112" s="100">
        <v>44.785714285714285</v>
      </c>
      <c r="T112" s="100">
        <v>49.455172413793107</v>
      </c>
      <c r="U112" s="100">
        <v>63.160714285714285</v>
      </c>
      <c r="V112" s="100">
        <v>67.010344827586209</v>
      </c>
      <c r="W112" s="100">
        <v>68.524137931034488</v>
      </c>
      <c r="X112" s="100">
        <v>71.771428571428572</v>
      </c>
      <c r="Y112" s="100">
        <v>55.546428571428571</v>
      </c>
      <c r="Z112" s="100">
        <v>49.68928571428571</v>
      </c>
      <c r="AA112" s="100">
        <v>48.386206896551727</v>
      </c>
      <c r="AB112" s="100">
        <v>35.832142857142856</v>
      </c>
      <c r="AC112" s="100">
        <v>39.392857142857146</v>
      </c>
      <c r="AD112" s="100">
        <v>37.451724137931031</v>
      </c>
      <c r="AE112" s="100">
        <v>37.5</v>
      </c>
      <c r="AF112" s="100">
        <v>42.785714285714285</v>
      </c>
      <c r="AG112" s="100">
        <v>65.214285714285708</v>
      </c>
      <c r="AH112" s="100">
        <v>52.642857142857146</v>
      </c>
      <c r="AI112" s="100">
        <v>59.892857142857146</v>
      </c>
      <c r="AJ112" s="100">
        <v>68.428571428571431</v>
      </c>
      <c r="AK112" s="100">
        <v>80.037037037037038</v>
      </c>
      <c r="AL112" s="100">
        <v>63.407407407407405</v>
      </c>
      <c r="AM112" s="100">
        <v>74.769230769230774</v>
      </c>
      <c r="AN112" s="100">
        <v>61.814814814814817</v>
      </c>
      <c r="AO112" s="100">
        <v>55.725925925925921</v>
      </c>
      <c r="AP112" s="100">
        <v>49.846153846153847</v>
      </c>
      <c r="AQ112" s="100">
        <v>44.222222222222221</v>
      </c>
      <c r="AR112" s="100">
        <v>29.407407407407408</v>
      </c>
      <c r="AS112" s="100">
        <v>19.62962962962963</v>
      </c>
      <c r="AT112" s="1"/>
      <c r="AU112" s="1"/>
      <c r="AV112" s="1"/>
      <c r="AW112" s="1"/>
      <c r="AX112" s="1"/>
      <c r="AY112" s="1"/>
      <c r="AZ112" s="1"/>
      <c r="BA112" s="1"/>
      <c r="BB112" s="1"/>
      <c r="BC112" s="1"/>
      <c r="BD112" s="1"/>
      <c r="BE112" s="1"/>
      <c r="BF112" s="1"/>
      <c r="BG112" s="1"/>
      <c r="BH112" s="1"/>
      <c r="BI112" s="1"/>
      <c r="BJ112" s="1"/>
      <c r="BK112" s="1"/>
      <c r="BL112" s="1"/>
      <c r="BM112" s="1"/>
    </row>
    <row r="113" spans="1:65" ht="16.5" customHeight="1" x14ac:dyDescent="0.25">
      <c r="A113" s="96">
        <v>12030010</v>
      </c>
      <c r="B113" s="97" t="s">
        <v>26</v>
      </c>
      <c r="C113" s="97" t="s">
        <v>5241</v>
      </c>
      <c r="D113" s="97" t="s">
        <v>5241</v>
      </c>
      <c r="E113" s="97" t="s">
        <v>53</v>
      </c>
      <c r="F113" s="97">
        <v>2</v>
      </c>
      <c r="G113" s="97">
        <v>4</v>
      </c>
      <c r="H113" s="98">
        <v>-76.533055560000008</v>
      </c>
      <c r="I113" s="99">
        <v>8.7552222200000003</v>
      </c>
      <c r="J113" s="100">
        <v>9.25</v>
      </c>
      <c r="K113" s="100">
        <v>13.432142857142859</v>
      </c>
      <c r="L113" s="100">
        <v>5.7586206896551726</v>
      </c>
      <c r="M113" s="100">
        <v>6.4137931034482758</v>
      </c>
      <c r="N113" s="100">
        <v>5.7827586206896546</v>
      </c>
      <c r="O113" s="100">
        <v>0.53103448275862075</v>
      </c>
      <c r="P113" s="100">
        <v>12.96</v>
      </c>
      <c r="Q113" s="100">
        <v>21.14</v>
      </c>
      <c r="R113" s="100">
        <v>21.976666666666667</v>
      </c>
      <c r="S113" s="100">
        <v>36.143333333333331</v>
      </c>
      <c r="T113" s="100">
        <v>54.53448275862069</v>
      </c>
      <c r="U113" s="100">
        <v>75.99655172413793</v>
      </c>
      <c r="V113" s="100">
        <v>88.446666666666673</v>
      </c>
      <c r="W113" s="100">
        <v>99.15666666666668</v>
      </c>
      <c r="X113" s="100">
        <v>103.7</v>
      </c>
      <c r="Y113" s="100">
        <v>82.99</v>
      </c>
      <c r="Z113" s="100">
        <v>85.968965517241372</v>
      </c>
      <c r="AA113" s="100">
        <v>64.463333333333338</v>
      </c>
      <c r="AB113" s="100">
        <v>74.786666666666662</v>
      </c>
      <c r="AC113" s="100">
        <v>66.38</v>
      </c>
      <c r="AD113" s="100">
        <v>83.275862068965523</v>
      </c>
      <c r="AE113" s="100">
        <v>84.120689655172413</v>
      </c>
      <c r="AF113" s="100">
        <v>85.772413793103453</v>
      </c>
      <c r="AG113" s="100">
        <v>103.18620689655172</v>
      </c>
      <c r="AH113" s="100">
        <v>77.462068965517247</v>
      </c>
      <c r="AI113" s="100">
        <v>77.189655172413794</v>
      </c>
      <c r="AJ113" s="100">
        <v>75.153333333333336</v>
      </c>
      <c r="AK113" s="100">
        <v>69.349999999999994</v>
      </c>
      <c r="AL113" s="100">
        <v>59.275862068965516</v>
      </c>
      <c r="AM113" s="100">
        <v>76.821428571428569</v>
      </c>
      <c r="AN113" s="100">
        <v>90.492592592592601</v>
      </c>
      <c r="AO113" s="100">
        <v>93.214814814814801</v>
      </c>
      <c r="AP113" s="100">
        <v>83.80740740740741</v>
      </c>
      <c r="AQ113" s="100">
        <v>73.819230769230771</v>
      </c>
      <c r="AR113" s="100">
        <v>51.896000000000001</v>
      </c>
      <c r="AS113" s="100">
        <v>16.739999999999998</v>
      </c>
      <c r="AT113" s="1" t="s">
        <v>1888</v>
      </c>
      <c r="AU113" s="1"/>
      <c r="AV113" s="1"/>
      <c r="AW113" s="1"/>
      <c r="AX113" s="1"/>
      <c r="AY113" s="1"/>
      <c r="AZ113" s="1"/>
      <c r="BA113" s="1"/>
      <c r="BB113" s="1"/>
      <c r="BC113" s="1"/>
      <c r="BD113" s="1"/>
      <c r="BE113" s="1"/>
      <c r="BF113" s="1"/>
      <c r="BG113" s="1"/>
      <c r="BH113" s="1"/>
      <c r="BI113" s="1"/>
      <c r="BJ113" s="1"/>
      <c r="BK113" s="1"/>
      <c r="BL113" s="1"/>
      <c r="BM113" s="1"/>
    </row>
    <row r="114" spans="1:65" ht="16.5" customHeight="1" x14ac:dyDescent="0.25">
      <c r="A114" s="96">
        <v>23085080</v>
      </c>
      <c r="B114" s="97" t="s">
        <v>43</v>
      </c>
      <c r="C114" s="97" t="s">
        <v>186</v>
      </c>
      <c r="D114" s="97" t="s">
        <v>187</v>
      </c>
      <c r="E114" s="97" t="s">
        <v>53</v>
      </c>
      <c r="F114" s="97">
        <v>1</v>
      </c>
      <c r="G114" s="97">
        <v>859</v>
      </c>
      <c r="H114" s="98">
        <v>-74.836694440000002</v>
      </c>
      <c r="I114" s="99">
        <v>6.4835833300000001</v>
      </c>
      <c r="J114" s="100">
        <v>14.758333333333333</v>
      </c>
      <c r="K114" s="100">
        <v>20.399999999999999</v>
      </c>
      <c r="L114" s="100">
        <v>15.40740740740741</v>
      </c>
      <c r="M114" s="100">
        <v>26.985185185185181</v>
      </c>
      <c r="N114" s="100">
        <v>26.095833333333335</v>
      </c>
      <c r="O114" s="100">
        <v>31.342307692307696</v>
      </c>
      <c r="P114" s="100">
        <v>51.895999999999994</v>
      </c>
      <c r="Q114" s="100">
        <v>41.488888888888887</v>
      </c>
      <c r="R114" s="100">
        <v>54.976923076923086</v>
      </c>
      <c r="S114" s="100">
        <v>69.003846153846155</v>
      </c>
      <c r="T114" s="100">
        <v>82.427199999999999</v>
      </c>
      <c r="U114" s="100">
        <v>98.921249999999986</v>
      </c>
      <c r="V114" s="100">
        <v>86.258333333333326</v>
      </c>
      <c r="W114" s="100">
        <v>92.927999999999997</v>
      </c>
      <c r="X114" s="100">
        <v>98.469230769230776</v>
      </c>
      <c r="Y114" s="100">
        <v>80.007999999999996</v>
      </c>
      <c r="Z114" s="100">
        <v>69.703846153846158</v>
      </c>
      <c r="AA114" s="100">
        <v>53.451999999999998</v>
      </c>
      <c r="AB114" s="100">
        <v>71.411111111111126</v>
      </c>
      <c r="AC114" s="100">
        <v>67.907692307692315</v>
      </c>
      <c r="AD114" s="100">
        <v>83.244</v>
      </c>
      <c r="AE114" s="100">
        <v>61.623076923076944</v>
      </c>
      <c r="AF114" s="100">
        <v>70.868000000000009</v>
      </c>
      <c r="AG114" s="100">
        <v>89.096428571428561</v>
      </c>
      <c r="AH114" s="100">
        <v>101.23928571428573</v>
      </c>
      <c r="AI114" s="100">
        <v>93.859259259259275</v>
      </c>
      <c r="AJ114" s="100">
        <v>99.662962962962965</v>
      </c>
      <c r="AK114" s="100">
        <v>91.037037037037038</v>
      </c>
      <c r="AL114" s="100">
        <v>106.07307692307691</v>
      </c>
      <c r="AM114" s="100">
        <v>85.222222222222243</v>
      </c>
      <c r="AN114" s="100">
        <v>78.286923076923074</v>
      </c>
      <c r="AO114" s="100">
        <v>71.78</v>
      </c>
      <c r="AP114" s="100">
        <v>43.29296296296296</v>
      </c>
      <c r="AQ114" s="100">
        <v>35.967777777777776</v>
      </c>
      <c r="AR114" s="100">
        <v>28.715384615384615</v>
      </c>
      <c r="AS114" s="100">
        <v>24.077499999999997</v>
      </c>
      <c r="AT114" s="1" t="s">
        <v>1888</v>
      </c>
      <c r="AU114" s="1"/>
      <c r="AV114" s="1"/>
      <c r="AW114" s="1"/>
      <c r="AX114" s="1"/>
      <c r="AY114" s="1"/>
      <c r="AZ114" s="1"/>
      <c r="BA114" s="1"/>
      <c r="BB114" s="1"/>
      <c r="BC114" s="1"/>
      <c r="BD114" s="1"/>
      <c r="BE114" s="1"/>
      <c r="BF114" s="1"/>
      <c r="BG114" s="1"/>
      <c r="BH114" s="1"/>
      <c r="BI114" s="1"/>
      <c r="BJ114" s="1"/>
      <c r="BK114" s="1"/>
      <c r="BL114" s="1"/>
      <c r="BM114" s="1"/>
    </row>
    <row r="115" spans="1:65" ht="16.5" customHeight="1" x14ac:dyDescent="0.25">
      <c r="A115" s="96">
        <v>23080760</v>
      </c>
      <c r="B115" s="97" t="s">
        <v>26</v>
      </c>
      <c r="C115" s="97" t="s">
        <v>187</v>
      </c>
      <c r="D115" s="97" t="s">
        <v>187</v>
      </c>
      <c r="E115" s="97" t="s">
        <v>53</v>
      </c>
      <c r="F115" s="97">
        <v>1</v>
      </c>
      <c r="G115" s="97">
        <v>1435</v>
      </c>
      <c r="H115" s="98">
        <v>-75.016999999999996</v>
      </c>
      <c r="I115" s="99">
        <v>6.4874999999999998</v>
      </c>
      <c r="J115" s="100">
        <v>43.203333333333333</v>
      </c>
      <c r="K115" s="100">
        <v>32.556666666666665</v>
      </c>
      <c r="L115" s="100">
        <v>45.97</v>
      </c>
      <c r="M115" s="100">
        <v>44.836666666666666</v>
      </c>
      <c r="N115" s="100">
        <v>59.93333333333333</v>
      </c>
      <c r="O115" s="100">
        <v>51.413333333333334</v>
      </c>
      <c r="P115" s="100">
        <v>90.406896551724145</v>
      </c>
      <c r="Q115" s="100">
        <v>87.020689655172404</v>
      </c>
      <c r="R115" s="100">
        <v>131.03103448275863</v>
      </c>
      <c r="S115" s="100">
        <v>117.87000000000002</v>
      </c>
      <c r="T115" s="100">
        <v>150.19666666666666</v>
      </c>
      <c r="U115" s="100">
        <v>158.30344827586208</v>
      </c>
      <c r="V115" s="100">
        <v>159.25333333333336</v>
      </c>
      <c r="W115" s="100">
        <v>152.73333333333332</v>
      </c>
      <c r="X115" s="100">
        <v>176.88888888888889</v>
      </c>
      <c r="Y115" s="100">
        <v>127.26666666666667</v>
      </c>
      <c r="Z115" s="100">
        <v>118.43333333333334</v>
      </c>
      <c r="AA115" s="100">
        <v>103.0551724137931</v>
      </c>
      <c r="AB115" s="100">
        <v>97.266666666666666</v>
      </c>
      <c r="AC115" s="100">
        <v>89.473333333333329</v>
      </c>
      <c r="AD115" s="100">
        <v>114.17666666666668</v>
      </c>
      <c r="AE115" s="100">
        <v>95.7344827586207</v>
      </c>
      <c r="AF115" s="100">
        <v>106.13448275862069</v>
      </c>
      <c r="AG115" s="100">
        <v>133.41379310344828</v>
      </c>
      <c r="AH115" s="100">
        <v>155.56206896551726</v>
      </c>
      <c r="AI115" s="100">
        <v>141.75862068965517</v>
      </c>
      <c r="AJ115" s="100">
        <v>137.4</v>
      </c>
      <c r="AK115" s="100">
        <v>143.16896551724136</v>
      </c>
      <c r="AL115" s="100">
        <v>160.68965517241378</v>
      </c>
      <c r="AM115" s="100">
        <v>156.7392857142857</v>
      </c>
      <c r="AN115" s="100">
        <v>130.23333333333332</v>
      </c>
      <c r="AO115" s="100">
        <v>141.15</v>
      </c>
      <c r="AP115" s="100">
        <v>97.989655172413791</v>
      </c>
      <c r="AQ115" s="100">
        <v>87.36999999999999</v>
      </c>
      <c r="AR115" s="100">
        <v>58.32</v>
      </c>
      <c r="AS115" s="100">
        <v>57.596551724137939</v>
      </c>
      <c r="AT115" s="1"/>
      <c r="AU115" s="1"/>
      <c r="AV115" s="1"/>
      <c r="AW115" s="1"/>
      <c r="AX115" s="1"/>
      <c r="AY115" s="1"/>
      <c r="AZ115" s="1"/>
      <c r="BA115" s="1"/>
      <c r="BB115" s="1"/>
      <c r="BC115" s="1"/>
      <c r="BD115" s="1"/>
      <c r="BE115" s="1"/>
      <c r="BF115" s="1"/>
      <c r="BG115" s="1"/>
      <c r="BH115" s="1"/>
      <c r="BI115" s="1"/>
      <c r="BJ115" s="1"/>
      <c r="BK115" s="1"/>
      <c r="BL115" s="1"/>
      <c r="BM115" s="1"/>
    </row>
    <row r="116" spans="1:65" ht="16.5" customHeight="1" x14ac:dyDescent="0.25">
      <c r="A116" s="96">
        <v>23085160</v>
      </c>
      <c r="B116" s="97" t="s">
        <v>56</v>
      </c>
      <c r="C116" s="97" t="s">
        <v>188</v>
      </c>
      <c r="D116" s="97" t="s">
        <v>189</v>
      </c>
      <c r="E116" s="97" t="s">
        <v>53</v>
      </c>
      <c r="F116" s="97">
        <v>1</v>
      </c>
      <c r="G116" s="97">
        <v>1965</v>
      </c>
      <c r="H116" s="98">
        <v>-75.253555560000009</v>
      </c>
      <c r="I116" s="99">
        <v>6.3119444399999995</v>
      </c>
      <c r="J116" s="100">
        <v>23.021428571428569</v>
      </c>
      <c r="K116" s="100">
        <v>30.934615384615384</v>
      </c>
      <c r="L116" s="100">
        <v>34.671428571428578</v>
      </c>
      <c r="M116" s="100">
        <v>44.030000000000008</v>
      </c>
      <c r="N116" s="100">
        <v>40.135714285714293</v>
      </c>
      <c r="O116" s="100">
        <v>44.937931034482759</v>
      </c>
      <c r="P116" s="100">
        <v>59.860000000000014</v>
      </c>
      <c r="Q116" s="100">
        <v>62.913793103448285</v>
      </c>
      <c r="R116" s="100">
        <v>71.092592592592581</v>
      </c>
      <c r="S116" s="100">
        <v>80.566666666666663</v>
      </c>
      <c r="T116" s="100">
        <v>90.034482758620712</v>
      </c>
      <c r="U116" s="100">
        <v>104.62302349472044</v>
      </c>
      <c r="V116" s="100">
        <v>94.610344827586232</v>
      </c>
      <c r="W116" s="100">
        <v>101.15517241379312</v>
      </c>
      <c r="X116" s="100">
        <v>126.29615384615384</v>
      </c>
      <c r="Y116" s="100">
        <v>91.825925925925915</v>
      </c>
      <c r="Z116" s="100">
        <v>88.31538461538463</v>
      </c>
      <c r="AA116" s="100">
        <v>93.480911788940432</v>
      </c>
      <c r="AB116" s="100">
        <v>103.67307692307693</v>
      </c>
      <c r="AC116" s="100">
        <v>92.736977555201605</v>
      </c>
      <c r="AD116" s="100">
        <v>84.829629629629622</v>
      </c>
      <c r="AE116" s="100">
        <v>66.236000000000018</v>
      </c>
      <c r="AF116" s="100">
        <v>91.296296296296319</v>
      </c>
      <c r="AG116" s="100">
        <v>102.05384615384614</v>
      </c>
      <c r="AH116" s="100">
        <v>103.82845673561096</v>
      </c>
      <c r="AI116" s="100">
        <v>82.074074074074076</v>
      </c>
      <c r="AJ116" s="100">
        <v>97.785185185185199</v>
      </c>
      <c r="AK116" s="100">
        <v>89.477777777777803</v>
      </c>
      <c r="AL116" s="100">
        <v>102.07692307692309</v>
      </c>
      <c r="AM116" s="100">
        <v>110.76206896551724</v>
      </c>
      <c r="AN116" s="100">
        <v>89.585185185185196</v>
      </c>
      <c r="AO116" s="100">
        <v>81.842857142857142</v>
      </c>
      <c r="AP116" s="100">
        <v>64.253571428571419</v>
      </c>
      <c r="AQ116" s="100">
        <v>53.875000000000007</v>
      </c>
      <c r="AR116" s="100">
        <v>38.568965517241388</v>
      </c>
      <c r="AS116" s="100">
        <v>32.5</v>
      </c>
      <c r="AT116" s="1" t="s">
        <v>1888</v>
      </c>
      <c r="AU116" s="1"/>
      <c r="AV116" s="1"/>
      <c r="AW116" s="1"/>
      <c r="AX116" s="1"/>
      <c r="AY116" s="1"/>
      <c r="AZ116" s="1"/>
      <c r="BA116" s="1"/>
      <c r="BB116" s="1"/>
      <c r="BC116" s="1"/>
      <c r="BD116" s="1"/>
      <c r="BE116" s="1"/>
      <c r="BF116" s="1"/>
      <c r="BG116" s="1"/>
      <c r="BH116" s="1"/>
      <c r="BI116" s="1"/>
      <c r="BJ116" s="1"/>
      <c r="BK116" s="1"/>
      <c r="BL116" s="1"/>
      <c r="BM116" s="1"/>
    </row>
    <row r="117" spans="1:65" ht="16.5" customHeight="1" x14ac:dyDescent="0.25">
      <c r="A117" s="96">
        <v>26210130</v>
      </c>
      <c r="B117" s="97" t="s">
        <v>26</v>
      </c>
      <c r="C117" s="97" t="s">
        <v>190</v>
      </c>
      <c r="D117" s="97" t="s">
        <v>5242</v>
      </c>
      <c r="E117" s="97" t="s">
        <v>53</v>
      </c>
      <c r="F117" s="97">
        <v>1</v>
      </c>
      <c r="G117" s="97">
        <v>1800</v>
      </c>
      <c r="H117" s="98">
        <v>-75.95583332999999</v>
      </c>
      <c r="I117" s="99">
        <v>6.5033333300000002</v>
      </c>
      <c r="J117" s="100">
        <v>23.833333333333332</v>
      </c>
      <c r="K117" s="100">
        <v>12.5</v>
      </c>
      <c r="L117" s="100">
        <v>11.233333333333333</v>
      </c>
      <c r="M117" s="100">
        <v>17.600000000000001</v>
      </c>
      <c r="N117" s="100">
        <v>19</v>
      </c>
      <c r="O117" s="100">
        <v>22.3</v>
      </c>
      <c r="P117" s="100">
        <v>25.533333333333335</v>
      </c>
      <c r="Q117" s="100">
        <v>32.4</v>
      </c>
      <c r="R117" s="100">
        <v>41.166666666666664</v>
      </c>
      <c r="S117" s="100">
        <v>39.633333333333333</v>
      </c>
      <c r="T117" s="100">
        <v>60.4</v>
      </c>
      <c r="U117" s="100">
        <v>67.3</v>
      </c>
      <c r="V117" s="100">
        <v>55</v>
      </c>
      <c r="W117" s="100">
        <v>74.75</v>
      </c>
      <c r="X117" s="100">
        <v>82.896551724137936</v>
      </c>
      <c r="Y117" s="100">
        <v>59.96551724137931</v>
      </c>
      <c r="Z117" s="100">
        <v>49.769999999999996</v>
      </c>
      <c r="AA117" s="100">
        <v>39.931034482758619</v>
      </c>
      <c r="AB117" s="100">
        <v>41.266666666666666</v>
      </c>
      <c r="AC117" s="100">
        <v>37.833333333333336</v>
      </c>
      <c r="AD117" s="100">
        <v>39.966666666666669</v>
      </c>
      <c r="AE117" s="100">
        <v>33.833333333333336</v>
      </c>
      <c r="AF117" s="100">
        <v>51.366666666666667</v>
      </c>
      <c r="AG117" s="100">
        <v>44.321428571428569</v>
      </c>
      <c r="AH117" s="100">
        <v>53.758620689655174</v>
      </c>
      <c r="AI117" s="100">
        <v>48.758620689655174</v>
      </c>
      <c r="AJ117" s="100">
        <v>50.96551724137931</v>
      </c>
      <c r="AK117" s="100">
        <v>65.333333333333329</v>
      </c>
      <c r="AL117" s="100">
        <v>67.400000000000006</v>
      </c>
      <c r="AM117" s="100">
        <v>75.88666666666667</v>
      </c>
      <c r="AN117" s="100">
        <v>69.931034482758619</v>
      </c>
      <c r="AO117" s="100">
        <v>67.448275862068968</v>
      </c>
      <c r="AP117" s="100">
        <v>53.321428571428569</v>
      </c>
      <c r="AQ117" s="100">
        <v>41.633333333333333</v>
      </c>
      <c r="AR117" s="100">
        <v>32.200000000000003</v>
      </c>
      <c r="AS117" s="100">
        <v>20.466666666666665</v>
      </c>
      <c r="AT117" s="1"/>
      <c r="AU117" s="1"/>
      <c r="AV117" s="1"/>
      <c r="AW117" s="1"/>
      <c r="AX117" s="1"/>
      <c r="AY117" s="1"/>
      <c r="AZ117" s="1"/>
      <c r="BA117" s="1"/>
      <c r="BB117" s="1"/>
      <c r="BC117" s="1"/>
      <c r="BD117" s="1"/>
      <c r="BE117" s="1"/>
      <c r="BF117" s="1"/>
      <c r="BG117" s="1"/>
      <c r="BH117" s="1"/>
      <c r="BI117" s="1"/>
      <c r="BJ117" s="1"/>
      <c r="BK117" s="1"/>
      <c r="BL117" s="1"/>
      <c r="BM117" s="1"/>
    </row>
    <row r="118" spans="1:65" ht="16.5" customHeight="1" x14ac:dyDescent="0.25">
      <c r="A118" s="96">
        <v>26225030</v>
      </c>
      <c r="B118" s="97" t="s">
        <v>72</v>
      </c>
      <c r="C118" s="97" t="s">
        <v>192</v>
      </c>
      <c r="D118" s="97" t="s">
        <v>5242</v>
      </c>
      <c r="E118" s="97" t="s">
        <v>53</v>
      </c>
      <c r="F118" s="97">
        <v>1</v>
      </c>
      <c r="G118" s="97">
        <v>534</v>
      </c>
      <c r="H118" s="98">
        <v>-75.827333329999988</v>
      </c>
      <c r="I118" s="99">
        <v>6.53391667</v>
      </c>
      <c r="J118" s="100">
        <v>11.759968277259258</v>
      </c>
      <c r="K118" s="100">
        <v>5.6823898213855424</v>
      </c>
      <c r="L118" s="100">
        <v>2.6840000000000011</v>
      </c>
      <c r="M118" s="100">
        <v>7.4518518518518517</v>
      </c>
      <c r="N118" s="100">
        <v>10.071428571428569</v>
      </c>
      <c r="O118" s="100">
        <v>15.592000000000001</v>
      </c>
      <c r="P118" s="100">
        <v>16.391999999999999</v>
      </c>
      <c r="Q118" s="100">
        <v>14.207407407407405</v>
      </c>
      <c r="R118" s="100">
        <v>26.050057509422302</v>
      </c>
      <c r="S118" s="100">
        <v>21.244827586206902</v>
      </c>
      <c r="T118" s="100">
        <v>31.405358554578775</v>
      </c>
      <c r="U118" s="100">
        <v>40.204012750387186</v>
      </c>
      <c r="V118" s="100">
        <v>41.649933310000002</v>
      </c>
      <c r="W118" s="100">
        <v>46.470370370370361</v>
      </c>
      <c r="X118" s="100">
        <v>52.630335889816273</v>
      </c>
      <c r="Y118" s="100">
        <v>42.676000000000002</v>
      </c>
      <c r="Z118" s="100">
        <v>34.43928571428571</v>
      </c>
      <c r="AA118" s="100">
        <v>36.674066572970816</v>
      </c>
      <c r="AB118" s="100">
        <v>32.713714374542043</v>
      </c>
      <c r="AC118" s="100">
        <v>30.152753806114198</v>
      </c>
      <c r="AD118" s="100">
        <v>25.697986663818352</v>
      </c>
      <c r="AE118" s="100">
        <v>27.141666666666669</v>
      </c>
      <c r="AF118" s="100">
        <v>36.959734817504867</v>
      </c>
      <c r="AG118" s="100">
        <v>40.068592768936369</v>
      </c>
      <c r="AH118" s="100">
        <v>35.146103940959996</v>
      </c>
      <c r="AI118" s="100">
        <v>34.756</v>
      </c>
      <c r="AJ118" s="100">
        <v>55.131906245384599</v>
      </c>
      <c r="AK118" s="100">
        <v>35.470842871767744</v>
      </c>
      <c r="AL118" s="100">
        <v>45.861149413761453</v>
      </c>
      <c r="AM118" s="100">
        <v>50.407621909777781</v>
      </c>
      <c r="AN118" s="100">
        <v>35.931854573936775</v>
      </c>
      <c r="AO118" s="100">
        <v>41.631852676318239</v>
      </c>
      <c r="AP118" s="100">
        <v>24.323999999999998</v>
      </c>
      <c r="AQ118" s="100">
        <v>17.977374333584752</v>
      </c>
      <c r="AR118" s="100">
        <v>23.150842834472655</v>
      </c>
      <c r="AS118" s="100">
        <v>10.203687143325805</v>
      </c>
      <c r="AT118" s="1" t="s">
        <v>1888</v>
      </c>
      <c r="AU118" s="1"/>
      <c r="AV118" s="1"/>
      <c r="AW118" s="1"/>
      <c r="AX118" s="1"/>
      <c r="AY118" s="1"/>
      <c r="AZ118" s="1"/>
      <c r="BA118" s="1"/>
      <c r="BB118" s="1"/>
      <c r="BC118" s="1"/>
      <c r="BD118" s="1"/>
      <c r="BE118" s="1"/>
      <c r="BF118" s="1"/>
      <c r="BG118" s="1"/>
      <c r="BH118" s="1"/>
      <c r="BI118" s="1"/>
      <c r="BJ118" s="1"/>
      <c r="BK118" s="1"/>
      <c r="BL118" s="1"/>
      <c r="BM118" s="1"/>
    </row>
    <row r="119" spans="1:65" ht="16.5" customHeight="1" x14ac:dyDescent="0.25">
      <c r="A119" s="96">
        <v>27015110</v>
      </c>
      <c r="B119" s="97" t="s">
        <v>56</v>
      </c>
      <c r="C119" s="97" t="s">
        <v>193</v>
      </c>
      <c r="D119" s="97" t="s">
        <v>5243</v>
      </c>
      <c r="E119" s="97" t="s">
        <v>53</v>
      </c>
      <c r="F119" s="97">
        <v>1</v>
      </c>
      <c r="G119" s="97">
        <v>2652</v>
      </c>
      <c r="H119" s="98">
        <v>-75.555719170000003</v>
      </c>
      <c r="I119" s="99">
        <v>6.7800638900000001</v>
      </c>
      <c r="J119" s="100">
        <v>18.045833333333338</v>
      </c>
      <c r="K119" s="100">
        <v>17.649999999999999</v>
      </c>
      <c r="L119" s="100">
        <v>15.565384615384614</v>
      </c>
      <c r="M119" s="100">
        <v>21.911538461538463</v>
      </c>
      <c r="N119" s="100">
        <v>27.811538461538468</v>
      </c>
      <c r="O119" s="100">
        <v>28.692000000000004</v>
      </c>
      <c r="P119" s="100">
        <v>40.400000000000006</v>
      </c>
      <c r="Q119" s="100">
        <v>38.561538461538461</v>
      </c>
      <c r="R119" s="100">
        <v>63.734615384615388</v>
      </c>
      <c r="S119" s="100">
        <v>51.930769230769243</v>
      </c>
      <c r="T119" s="100">
        <v>72.815999999999988</v>
      </c>
      <c r="U119" s="100">
        <v>78.342307692307699</v>
      </c>
      <c r="V119" s="100">
        <v>77.849999999999994</v>
      </c>
      <c r="W119" s="100">
        <v>68.180769230769243</v>
      </c>
      <c r="X119" s="100">
        <v>86.703846153846158</v>
      </c>
      <c r="Y119" s="100">
        <v>71.08461538461539</v>
      </c>
      <c r="Z119" s="100">
        <v>51.083999999999996</v>
      </c>
      <c r="AA119" s="100">
        <v>49.74</v>
      </c>
      <c r="AB119" s="100">
        <v>54.947999999999986</v>
      </c>
      <c r="AC119" s="100">
        <v>52.738461538461557</v>
      </c>
      <c r="AD119" s="100">
        <v>54.336000000000006</v>
      </c>
      <c r="AE119" s="100">
        <v>47.938461538461553</v>
      </c>
      <c r="AF119" s="100">
        <v>55.288461538461547</v>
      </c>
      <c r="AG119" s="100">
        <v>60.116000000000007</v>
      </c>
      <c r="AH119" s="100">
        <v>55.933333333333337</v>
      </c>
      <c r="AI119" s="100">
        <v>58.435033909471734</v>
      </c>
      <c r="AJ119" s="100">
        <v>61.406566540416669</v>
      </c>
      <c r="AK119" s="100">
        <v>64.31132180212002</v>
      </c>
      <c r="AL119" s="100">
        <v>80.163346923125005</v>
      </c>
      <c r="AM119" s="100">
        <v>78.729271738919991</v>
      </c>
      <c r="AN119" s="100">
        <v>71.80416666666666</v>
      </c>
      <c r="AO119" s="100">
        <v>74.144000000000005</v>
      </c>
      <c r="AP119" s="100">
        <v>59.336000000000006</v>
      </c>
      <c r="AQ119" s="100">
        <v>45.024000000000008</v>
      </c>
      <c r="AR119" s="100">
        <v>43.888000000000005</v>
      </c>
      <c r="AS119" s="100">
        <v>17.158333333333335</v>
      </c>
      <c r="AT119" s="1" t="s">
        <v>1888</v>
      </c>
      <c r="AU119" s="1"/>
      <c r="AV119" s="1"/>
      <c r="AW119" s="1"/>
      <c r="AX119" s="1"/>
      <c r="AY119" s="1"/>
      <c r="AZ119" s="1"/>
      <c r="BA119" s="1"/>
      <c r="BB119" s="1"/>
      <c r="BC119" s="1"/>
      <c r="BD119" s="1"/>
      <c r="BE119" s="1"/>
      <c r="BF119" s="1"/>
      <c r="BG119" s="1"/>
      <c r="BH119" s="1"/>
      <c r="BI119" s="1"/>
      <c r="BJ119" s="1"/>
      <c r="BK119" s="1"/>
      <c r="BL119" s="1"/>
      <c r="BM119" s="1"/>
    </row>
    <row r="120" spans="1:65" ht="16.5" customHeight="1" x14ac:dyDescent="0.25">
      <c r="A120" s="96">
        <v>27010880</v>
      </c>
      <c r="B120" s="97" t="s">
        <v>26</v>
      </c>
      <c r="C120" s="97" t="s">
        <v>195</v>
      </c>
      <c r="D120" s="97" t="s">
        <v>5243</v>
      </c>
      <c r="E120" s="97" t="s">
        <v>53</v>
      </c>
      <c r="F120" s="97">
        <v>1</v>
      </c>
      <c r="G120" s="97">
        <v>2630</v>
      </c>
      <c r="H120" s="98">
        <v>-75.392222220000008</v>
      </c>
      <c r="I120" s="99">
        <v>6.7028611099999997</v>
      </c>
      <c r="J120" s="100">
        <v>13.9</v>
      </c>
      <c r="K120" s="100">
        <v>17.7</v>
      </c>
      <c r="L120" s="100">
        <v>16</v>
      </c>
      <c r="M120" s="100">
        <v>21.6</v>
      </c>
      <c r="N120" s="100">
        <v>29.433333333333334</v>
      </c>
      <c r="O120" s="100">
        <v>29.666666666666668</v>
      </c>
      <c r="P120" s="100">
        <v>38.93333333333333</v>
      </c>
      <c r="Q120" s="100">
        <v>39.6</v>
      </c>
      <c r="R120" s="100">
        <v>55.93333333333333</v>
      </c>
      <c r="S120" s="100">
        <v>56.93333333333333</v>
      </c>
      <c r="T120" s="100">
        <v>73.5</v>
      </c>
      <c r="U120" s="100">
        <v>101.82</v>
      </c>
      <c r="V120" s="100">
        <v>87.7</v>
      </c>
      <c r="W120" s="100">
        <v>105.08333333333333</v>
      </c>
      <c r="X120" s="100">
        <v>105.06666666666666</v>
      </c>
      <c r="Y120" s="100">
        <v>90.266666666666666</v>
      </c>
      <c r="Z120" s="100">
        <v>71.733333333333334</v>
      </c>
      <c r="AA120" s="100">
        <v>77.666666666666671</v>
      </c>
      <c r="AB120" s="100">
        <v>81.433333333333337</v>
      </c>
      <c r="AC120" s="100">
        <v>76.839999999999989</v>
      </c>
      <c r="AD120" s="100">
        <v>84.236666666666665</v>
      </c>
      <c r="AE120" s="100">
        <v>66.466666666666669</v>
      </c>
      <c r="AF120" s="100">
        <v>79.566666666666663</v>
      </c>
      <c r="AG120" s="100">
        <v>83.933333333333337</v>
      </c>
      <c r="AH120" s="100">
        <v>77.533333333333331</v>
      </c>
      <c r="AI120" s="100">
        <v>76.61666666666666</v>
      </c>
      <c r="AJ120" s="100">
        <v>73.099999999999994</v>
      </c>
      <c r="AK120" s="100">
        <v>71.166666666666671</v>
      </c>
      <c r="AL120" s="100">
        <v>75.466666666666669</v>
      </c>
      <c r="AM120" s="100">
        <v>82.658620689655166</v>
      </c>
      <c r="AN120" s="100">
        <v>59.633333333333333</v>
      </c>
      <c r="AO120" s="100">
        <v>56.6</v>
      </c>
      <c r="AP120" s="100">
        <v>42.883333333333333</v>
      </c>
      <c r="AQ120" s="100">
        <v>37.243333333333332</v>
      </c>
      <c r="AR120" s="100">
        <v>29.416666666666668</v>
      </c>
      <c r="AS120" s="100">
        <v>19.620689655172413</v>
      </c>
      <c r="AT120" s="1"/>
      <c r="AU120" s="1"/>
      <c r="AV120" s="1"/>
      <c r="AW120" s="1"/>
      <c r="AX120" s="1"/>
      <c r="AY120" s="1"/>
      <c r="AZ120" s="1"/>
      <c r="BA120" s="1"/>
      <c r="BB120" s="1"/>
      <c r="BC120" s="1"/>
      <c r="BD120" s="1"/>
      <c r="BE120" s="1"/>
      <c r="BF120" s="1"/>
      <c r="BG120" s="1"/>
      <c r="BH120" s="1"/>
      <c r="BI120" s="1"/>
      <c r="BJ120" s="1"/>
      <c r="BK120" s="1"/>
      <c r="BL120" s="1"/>
      <c r="BM120" s="1"/>
    </row>
    <row r="121" spans="1:65" ht="16.5" customHeight="1" x14ac:dyDescent="0.25">
      <c r="A121" s="96">
        <v>27010840</v>
      </c>
      <c r="B121" s="97" t="s">
        <v>26</v>
      </c>
      <c r="C121" s="97" t="s">
        <v>196</v>
      </c>
      <c r="D121" s="97" t="s">
        <v>5243</v>
      </c>
      <c r="E121" s="97" t="s">
        <v>53</v>
      </c>
      <c r="F121" s="97">
        <v>1</v>
      </c>
      <c r="G121" s="97">
        <v>1900</v>
      </c>
      <c r="H121" s="98">
        <v>-75.246527779999994</v>
      </c>
      <c r="I121" s="99">
        <v>6.6020000000000003</v>
      </c>
      <c r="J121" s="100">
        <v>23.566666666666666</v>
      </c>
      <c r="K121" s="100">
        <v>30.666666666666668</v>
      </c>
      <c r="L121" s="100">
        <v>17.103448275862068</v>
      </c>
      <c r="M121" s="100">
        <v>29.466666666666665</v>
      </c>
      <c r="N121" s="100">
        <v>35.533333333333331</v>
      </c>
      <c r="O121" s="100">
        <v>39.053333333333327</v>
      </c>
      <c r="P121" s="100">
        <v>57</v>
      </c>
      <c r="Q121" s="100">
        <v>51.448275862068968</v>
      </c>
      <c r="R121" s="100">
        <v>67.58620689655173</v>
      </c>
      <c r="S121" s="100">
        <v>87.103448275862064</v>
      </c>
      <c r="T121" s="100">
        <v>109.86206896551724</v>
      </c>
      <c r="U121" s="100">
        <v>137.86206896551724</v>
      </c>
      <c r="V121" s="100">
        <v>147.44999999999999</v>
      </c>
      <c r="W121" s="100">
        <v>147.96666666666667</v>
      </c>
      <c r="X121" s="100">
        <v>140.6</v>
      </c>
      <c r="Y121" s="100">
        <v>123.36666666666666</v>
      </c>
      <c r="Z121" s="100">
        <v>98.566666666666663</v>
      </c>
      <c r="AA121" s="100">
        <v>93.766666666666666</v>
      </c>
      <c r="AB121" s="100">
        <v>104.2</v>
      </c>
      <c r="AC121" s="100">
        <v>102.93333333333334</v>
      </c>
      <c r="AD121" s="100">
        <v>115.82758620689656</v>
      </c>
      <c r="AE121" s="100">
        <v>80.066666666666663</v>
      </c>
      <c r="AF121" s="100">
        <v>112.16666666666667</v>
      </c>
      <c r="AG121" s="100">
        <v>123.93333333333334</v>
      </c>
      <c r="AH121" s="100">
        <v>126.56333333333333</v>
      </c>
      <c r="AI121" s="100">
        <v>112.86666666666666</v>
      </c>
      <c r="AJ121" s="100">
        <v>115</v>
      </c>
      <c r="AK121" s="100">
        <v>119.98333333333333</v>
      </c>
      <c r="AL121" s="100">
        <v>110.65517241379311</v>
      </c>
      <c r="AM121" s="100">
        <v>108.82413793103449</v>
      </c>
      <c r="AN121" s="100">
        <v>67.166666666666671</v>
      </c>
      <c r="AO121" s="100">
        <v>96.966666666666669</v>
      </c>
      <c r="AP121" s="100">
        <v>55.366666666666667</v>
      </c>
      <c r="AQ121" s="100">
        <v>54.06666666666667</v>
      </c>
      <c r="AR121" s="100">
        <v>33.116666666666667</v>
      </c>
      <c r="AS121" s="100">
        <v>25.366666666666667</v>
      </c>
      <c r="AT121" s="1"/>
      <c r="AU121" s="1"/>
      <c r="AV121" s="1"/>
      <c r="AW121" s="1"/>
      <c r="AX121" s="1"/>
      <c r="AY121" s="1"/>
      <c r="AZ121" s="1"/>
      <c r="BA121" s="1"/>
      <c r="BB121" s="1"/>
      <c r="BC121" s="1"/>
      <c r="BD121" s="1"/>
      <c r="BE121" s="1"/>
      <c r="BF121" s="1"/>
      <c r="BG121" s="1"/>
      <c r="BH121" s="1"/>
      <c r="BI121" s="1"/>
      <c r="BJ121" s="1"/>
      <c r="BK121" s="1"/>
      <c r="BL121" s="1"/>
      <c r="BM121" s="1"/>
    </row>
    <row r="122" spans="1:65" ht="16.5" customHeight="1" x14ac:dyDescent="0.25">
      <c r="A122" s="96">
        <v>27015190</v>
      </c>
      <c r="B122" s="97" t="s">
        <v>56</v>
      </c>
      <c r="C122" s="97" t="s">
        <v>197</v>
      </c>
      <c r="D122" s="97" t="s">
        <v>198</v>
      </c>
      <c r="E122" s="97" t="s">
        <v>53</v>
      </c>
      <c r="F122" s="97">
        <v>1</v>
      </c>
      <c r="G122" s="97">
        <v>1440</v>
      </c>
      <c r="H122" s="98">
        <v>-75.146749999999997</v>
      </c>
      <c r="I122" s="99">
        <v>6.54038889</v>
      </c>
      <c r="J122" s="100">
        <v>35.929999999999993</v>
      </c>
      <c r="K122" s="100">
        <v>38.451724137931038</v>
      </c>
      <c r="L122" s="100">
        <v>34.45862068965517</v>
      </c>
      <c r="M122" s="100">
        <v>49.227586206896554</v>
      </c>
      <c r="N122" s="100">
        <v>51.246428571428567</v>
      </c>
      <c r="O122" s="100">
        <v>56.179310344827577</v>
      </c>
      <c r="P122" s="100">
        <v>66.076666666666668</v>
      </c>
      <c r="Q122" s="100">
        <v>79.673333333333332</v>
      </c>
      <c r="R122" s="100">
        <v>110.34285714285714</v>
      </c>
      <c r="S122" s="100">
        <v>120.90357142857142</v>
      </c>
      <c r="T122" s="100">
        <v>126.66896551724136</v>
      </c>
      <c r="U122" s="100">
        <v>161.38000000000002</v>
      </c>
      <c r="V122" s="100">
        <v>170.50689655172417</v>
      </c>
      <c r="W122" s="100">
        <v>167.82000000000005</v>
      </c>
      <c r="X122" s="100">
        <v>181.80666666666673</v>
      </c>
      <c r="Y122" s="100">
        <v>136.05517241379312</v>
      </c>
      <c r="Z122" s="100">
        <v>114.09310344827587</v>
      </c>
      <c r="AA122" s="100">
        <v>102.59310344827584</v>
      </c>
      <c r="AB122" s="100">
        <v>112.94285714285714</v>
      </c>
      <c r="AC122" s="100">
        <v>114.24666666666666</v>
      </c>
      <c r="AD122" s="100">
        <v>116.25862068965516</v>
      </c>
      <c r="AE122" s="100">
        <v>119.15357142857144</v>
      </c>
      <c r="AF122" s="100">
        <v>120.3551724137931</v>
      </c>
      <c r="AG122" s="100">
        <v>156.60666666666665</v>
      </c>
      <c r="AH122" s="100">
        <v>151.8551724137931</v>
      </c>
      <c r="AI122" s="100">
        <v>138.19666666666666</v>
      </c>
      <c r="AJ122" s="100">
        <v>130.95333333333332</v>
      </c>
      <c r="AK122" s="100">
        <v>135.63</v>
      </c>
      <c r="AL122" s="100">
        <v>143.89655172413794</v>
      </c>
      <c r="AM122" s="100">
        <v>139.67333333333335</v>
      </c>
      <c r="AN122" s="100">
        <v>117.88000000000002</v>
      </c>
      <c r="AO122" s="100">
        <v>112.44074074074075</v>
      </c>
      <c r="AP122" s="100">
        <v>101.89259259259261</v>
      </c>
      <c r="AQ122" s="100">
        <v>83.465517241379317</v>
      </c>
      <c r="AR122" s="100">
        <v>51.241379310344826</v>
      </c>
      <c r="AS122" s="100">
        <v>47.4551724137931</v>
      </c>
      <c r="AT122" s="1"/>
      <c r="AU122" s="1"/>
      <c r="AV122" s="1"/>
      <c r="AW122" s="1"/>
      <c r="AX122" s="1"/>
      <c r="AY122" s="1"/>
      <c r="AZ122" s="1"/>
      <c r="BA122" s="1"/>
      <c r="BB122" s="1"/>
      <c r="BC122" s="1"/>
      <c r="BD122" s="1"/>
      <c r="BE122" s="1"/>
      <c r="BF122" s="1"/>
      <c r="BG122" s="1"/>
      <c r="BH122" s="1"/>
      <c r="BI122" s="1"/>
      <c r="BJ122" s="1"/>
      <c r="BK122" s="1"/>
      <c r="BL122" s="1"/>
      <c r="BM122" s="1"/>
    </row>
    <row r="123" spans="1:65" ht="16.5" customHeight="1" x14ac:dyDescent="0.25">
      <c r="A123" s="96">
        <v>23080390</v>
      </c>
      <c r="B123" s="97" t="s">
        <v>54</v>
      </c>
      <c r="C123" s="97" t="s">
        <v>198</v>
      </c>
      <c r="D123" s="97" t="s">
        <v>198</v>
      </c>
      <c r="E123" s="97" t="s">
        <v>53</v>
      </c>
      <c r="F123" s="97">
        <v>1</v>
      </c>
      <c r="G123" s="97">
        <v>2100</v>
      </c>
      <c r="H123" s="98">
        <v>-75.16380556</v>
      </c>
      <c r="I123" s="99">
        <v>6.4683055600000001</v>
      </c>
      <c r="J123" s="100">
        <v>28.996428571428574</v>
      </c>
      <c r="K123" s="100">
        <v>32.941379310344836</v>
      </c>
      <c r="L123" s="100">
        <v>41.013793103448272</v>
      </c>
      <c r="M123" s="100">
        <v>44.542857142857144</v>
      </c>
      <c r="N123" s="100">
        <v>38.588888888888896</v>
      </c>
      <c r="O123" s="100">
        <v>44.296428571428571</v>
      </c>
      <c r="P123" s="100">
        <v>68.693103448275878</v>
      </c>
      <c r="Q123" s="100">
        <v>73.955172413793107</v>
      </c>
      <c r="R123" s="100">
        <v>99.492857142857147</v>
      </c>
      <c r="S123" s="100">
        <v>95.422222222222203</v>
      </c>
      <c r="T123" s="100">
        <v>108.66785714285712</v>
      </c>
      <c r="U123" s="100">
        <v>138.87500000000003</v>
      </c>
      <c r="V123" s="100">
        <v>132.98620689655172</v>
      </c>
      <c r="W123" s="100">
        <v>158.73214285714286</v>
      </c>
      <c r="X123" s="100">
        <v>153.2137931034483</v>
      </c>
      <c r="Y123" s="100">
        <v>126.68275862068964</v>
      </c>
      <c r="Z123" s="100">
        <v>108.22758620689655</v>
      </c>
      <c r="AA123" s="100">
        <v>108.63448275862069</v>
      </c>
      <c r="AB123" s="100">
        <v>110</v>
      </c>
      <c r="AC123" s="100">
        <v>95.927586206896535</v>
      </c>
      <c r="AD123" s="100">
        <v>106.39310344827587</v>
      </c>
      <c r="AE123" s="100">
        <v>95.537931034482753</v>
      </c>
      <c r="AF123" s="100">
        <v>125.47586206896551</v>
      </c>
      <c r="AG123" s="100">
        <v>143.56206896551723</v>
      </c>
      <c r="AH123" s="100">
        <v>121.84642857142856</v>
      </c>
      <c r="AI123" s="100">
        <v>123.48571428571427</v>
      </c>
      <c r="AJ123" s="100">
        <v>119.06296296296294</v>
      </c>
      <c r="AK123" s="100">
        <v>126.38000000000002</v>
      </c>
      <c r="AL123" s="100">
        <v>121.38666666666664</v>
      </c>
      <c r="AM123" s="100">
        <v>129.22666666666666</v>
      </c>
      <c r="AN123" s="100">
        <v>106.00344827586207</v>
      </c>
      <c r="AO123" s="100">
        <v>105.34482758620689</v>
      </c>
      <c r="AP123" s="100">
        <v>79.641379310344831</v>
      </c>
      <c r="AQ123" s="100">
        <v>59.933333333333344</v>
      </c>
      <c r="AR123" s="100">
        <v>36.896551724137929</v>
      </c>
      <c r="AS123" s="100">
        <v>43.58275862068966</v>
      </c>
      <c r="AT123" s="1"/>
      <c r="AU123" s="1"/>
      <c r="AV123" s="1"/>
      <c r="AW123" s="1"/>
      <c r="AX123" s="1"/>
      <c r="AY123" s="1"/>
      <c r="AZ123" s="1"/>
      <c r="BA123" s="1"/>
      <c r="BB123" s="1"/>
      <c r="BC123" s="1"/>
      <c r="BD123" s="1"/>
      <c r="BE123" s="1"/>
      <c r="BF123" s="1"/>
      <c r="BG123" s="1"/>
      <c r="BH123" s="1"/>
      <c r="BI123" s="1"/>
      <c r="BJ123" s="1"/>
      <c r="BK123" s="1"/>
      <c r="BL123" s="1"/>
      <c r="BM123" s="1"/>
    </row>
    <row r="124" spans="1:65" ht="16.5" customHeight="1" x14ac:dyDescent="0.25">
      <c r="A124" s="96">
        <v>23080920</v>
      </c>
      <c r="B124" s="97" t="s">
        <v>26</v>
      </c>
      <c r="C124" s="97" t="s">
        <v>199</v>
      </c>
      <c r="D124" s="97" t="s">
        <v>5244</v>
      </c>
      <c r="E124" s="97" t="s">
        <v>53</v>
      </c>
      <c r="F124" s="97">
        <v>1</v>
      </c>
      <c r="G124" s="97">
        <v>2138</v>
      </c>
      <c r="H124" s="98">
        <v>-75.274000000000001</v>
      </c>
      <c r="I124" s="99">
        <v>6.1338799999999996</v>
      </c>
      <c r="J124" s="100">
        <v>32.285714285714285</v>
      </c>
      <c r="K124" s="100">
        <v>25.985714285714284</v>
      </c>
      <c r="L124" s="100">
        <v>24.671428571428571</v>
      </c>
      <c r="M124" s="100">
        <v>29.740740740740744</v>
      </c>
      <c r="N124" s="100">
        <v>38.177777777777784</v>
      </c>
      <c r="O124" s="100">
        <v>35.714814814814815</v>
      </c>
      <c r="P124" s="100">
        <v>50.38928571428572</v>
      </c>
      <c r="Q124" s="100">
        <v>52.403571428571425</v>
      </c>
      <c r="R124" s="100">
        <v>75.967857142857142</v>
      </c>
      <c r="S124" s="100">
        <v>76.037037037037038</v>
      </c>
      <c r="T124" s="100">
        <v>81.325000000000017</v>
      </c>
      <c r="U124" s="100">
        <v>84.570370370370355</v>
      </c>
      <c r="V124" s="100">
        <v>99.66785714285713</v>
      </c>
      <c r="W124" s="100">
        <v>97.68518518518519</v>
      </c>
      <c r="X124" s="100">
        <v>121.04642857142856</v>
      </c>
      <c r="Y124" s="100">
        <v>92.357142857142861</v>
      </c>
      <c r="Z124" s="100">
        <v>81.446428571428569</v>
      </c>
      <c r="AA124" s="100">
        <v>83.707407407407402</v>
      </c>
      <c r="AB124" s="100">
        <v>83.721428571428561</v>
      </c>
      <c r="AC124" s="100">
        <v>75.141379310344831</v>
      </c>
      <c r="AD124" s="100">
        <v>70.910344827586215</v>
      </c>
      <c r="AE124" s="100">
        <v>63.340740740740735</v>
      </c>
      <c r="AF124" s="100">
        <v>85.282142857142858</v>
      </c>
      <c r="AG124" s="100">
        <v>98.646428571428572</v>
      </c>
      <c r="AH124" s="100">
        <v>103.56071428571428</v>
      </c>
      <c r="AI124" s="100">
        <v>92.446428571428569</v>
      </c>
      <c r="AJ124" s="100">
        <v>91.589285714285708</v>
      </c>
      <c r="AK124" s="100">
        <v>83.2655172413793</v>
      </c>
      <c r="AL124" s="100">
        <v>86.562068965517241</v>
      </c>
      <c r="AM124" s="100">
        <v>98.528571428571439</v>
      </c>
      <c r="AN124" s="100">
        <v>78.76428571428572</v>
      </c>
      <c r="AO124" s="100">
        <v>83.068965517241381</v>
      </c>
      <c r="AP124" s="100">
        <v>49.396428571428579</v>
      </c>
      <c r="AQ124" s="100">
        <v>65.035714285714278</v>
      </c>
      <c r="AR124" s="100">
        <v>41.885714285714286</v>
      </c>
      <c r="AS124" s="100">
        <v>38.041379310344823</v>
      </c>
      <c r="AT124" s="1"/>
      <c r="AU124" s="1"/>
      <c r="AV124" s="1"/>
      <c r="AW124" s="1"/>
      <c r="AX124" s="1"/>
      <c r="AY124" s="1"/>
      <c r="AZ124" s="1"/>
      <c r="BA124" s="1"/>
      <c r="BB124" s="1"/>
      <c r="BC124" s="1"/>
      <c r="BD124" s="1"/>
      <c r="BE124" s="1"/>
      <c r="BF124" s="1"/>
      <c r="BG124" s="1"/>
      <c r="BH124" s="1"/>
      <c r="BI124" s="1"/>
      <c r="BJ124" s="1"/>
      <c r="BK124" s="1"/>
      <c r="BL124" s="1"/>
      <c r="BM124" s="1"/>
    </row>
    <row r="125" spans="1:65" ht="16.5" customHeight="1" x14ac:dyDescent="0.25">
      <c r="A125" s="96">
        <v>27030140</v>
      </c>
      <c r="B125" s="97" t="s">
        <v>26</v>
      </c>
      <c r="C125" s="97" t="s">
        <v>201</v>
      </c>
      <c r="D125" s="97" t="s">
        <v>202</v>
      </c>
      <c r="E125" s="97" t="s">
        <v>53</v>
      </c>
      <c r="F125" s="97">
        <v>1</v>
      </c>
      <c r="G125" s="97">
        <v>100</v>
      </c>
      <c r="H125" s="98">
        <v>-74.80794444</v>
      </c>
      <c r="I125" s="99">
        <v>7.2361111100000004</v>
      </c>
      <c r="J125" s="100">
        <v>45.133333333333333</v>
      </c>
      <c r="K125" s="100">
        <v>28.2</v>
      </c>
      <c r="L125" s="100">
        <v>20.136666666666667</v>
      </c>
      <c r="M125" s="100">
        <v>37.133333333333333</v>
      </c>
      <c r="N125" s="100">
        <v>25</v>
      </c>
      <c r="O125" s="100">
        <v>26.433333333333334</v>
      </c>
      <c r="P125" s="100">
        <v>48.413793103448278</v>
      </c>
      <c r="Q125" s="100">
        <v>43.875862068965517</v>
      </c>
      <c r="R125" s="100">
        <v>87.65517241379311</v>
      </c>
      <c r="S125" s="100">
        <v>74.833333333333329</v>
      </c>
      <c r="T125" s="100">
        <v>109.5</v>
      </c>
      <c r="U125" s="100">
        <v>153.91666666666666</v>
      </c>
      <c r="V125" s="100">
        <v>140.71666666666667</v>
      </c>
      <c r="W125" s="100">
        <v>146.4</v>
      </c>
      <c r="X125" s="100">
        <v>153.57333333333332</v>
      </c>
      <c r="Y125" s="100">
        <v>124.62068965517241</v>
      </c>
      <c r="Z125" s="100">
        <v>135.57666666666668</v>
      </c>
      <c r="AA125" s="100">
        <v>106.03703703703704</v>
      </c>
      <c r="AB125" s="100">
        <v>125.3</v>
      </c>
      <c r="AC125" s="100">
        <v>125.18333333333334</v>
      </c>
      <c r="AD125" s="100">
        <v>141.71666666666667</v>
      </c>
      <c r="AE125" s="100">
        <v>129.66666666666666</v>
      </c>
      <c r="AF125" s="100">
        <v>140.9</v>
      </c>
      <c r="AG125" s="100">
        <v>151.13333333333333</v>
      </c>
      <c r="AH125" s="100">
        <v>141.35</v>
      </c>
      <c r="AI125" s="100">
        <v>142.41</v>
      </c>
      <c r="AJ125" s="100">
        <v>133.93103448275863</v>
      </c>
      <c r="AK125" s="100">
        <v>156.86666666666667</v>
      </c>
      <c r="AL125" s="100">
        <v>164.96666666666667</v>
      </c>
      <c r="AM125" s="100">
        <v>144.68965517241378</v>
      </c>
      <c r="AN125" s="100">
        <v>134.01666666666668</v>
      </c>
      <c r="AO125" s="100">
        <v>150.26666666666668</v>
      </c>
      <c r="AP125" s="100">
        <v>113.58620689655173</v>
      </c>
      <c r="AQ125" s="100">
        <v>119.66666666666667</v>
      </c>
      <c r="AR125" s="100">
        <v>76.966666666666669</v>
      </c>
      <c r="AS125" s="100">
        <v>57.25</v>
      </c>
      <c r="AT125" s="1"/>
      <c r="AU125" s="1"/>
      <c r="AV125" s="1"/>
      <c r="AW125" s="1"/>
      <c r="AX125" s="1"/>
      <c r="AY125" s="1"/>
      <c r="AZ125" s="1"/>
      <c r="BA125" s="1"/>
      <c r="BB125" s="1"/>
      <c r="BC125" s="1"/>
      <c r="BD125" s="1"/>
      <c r="BE125" s="1"/>
      <c r="BF125" s="1"/>
      <c r="BG125" s="1"/>
      <c r="BH125" s="1"/>
      <c r="BI125" s="1"/>
      <c r="BJ125" s="1"/>
      <c r="BK125" s="1"/>
      <c r="BL125" s="1"/>
      <c r="BM125" s="1"/>
    </row>
    <row r="126" spans="1:65" ht="16.5" customHeight="1" x14ac:dyDescent="0.25">
      <c r="A126" s="96">
        <v>27011100</v>
      </c>
      <c r="B126" s="97" t="s">
        <v>26</v>
      </c>
      <c r="C126" s="97" t="s">
        <v>203</v>
      </c>
      <c r="D126" s="97" t="s">
        <v>202</v>
      </c>
      <c r="E126" s="97" t="s">
        <v>53</v>
      </c>
      <c r="F126" s="97">
        <v>1</v>
      </c>
      <c r="G126" s="97">
        <v>600</v>
      </c>
      <c r="H126" s="98">
        <v>-74.82183332999999</v>
      </c>
      <c r="I126" s="99">
        <v>7.1588055600000002</v>
      </c>
      <c r="J126" s="100">
        <v>50.539285714285711</v>
      </c>
      <c r="K126" s="100">
        <v>24.62962962962963</v>
      </c>
      <c r="L126" s="100">
        <v>23.066666666666666</v>
      </c>
      <c r="M126" s="100">
        <v>37.185185185185183</v>
      </c>
      <c r="N126" s="100">
        <v>13.777777777777779</v>
      </c>
      <c r="O126" s="100">
        <v>31.423076923076923</v>
      </c>
      <c r="P126" s="100">
        <v>40.25</v>
      </c>
      <c r="Q126" s="100">
        <v>39.448275862068968</v>
      </c>
      <c r="R126" s="100">
        <v>69.962962962962962</v>
      </c>
      <c r="S126" s="100">
        <v>78.724137931034477</v>
      </c>
      <c r="T126" s="100">
        <v>107.32142857142857</v>
      </c>
      <c r="U126" s="100">
        <v>157.39285714285714</v>
      </c>
      <c r="V126" s="100">
        <v>132.74074074074073</v>
      </c>
      <c r="W126" s="100">
        <v>182.86902175903322</v>
      </c>
      <c r="X126" s="100">
        <v>153.5</v>
      </c>
      <c r="Y126" s="100">
        <v>127.32142857142857</v>
      </c>
      <c r="Z126" s="100">
        <v>146.95833333333334</v>
      </c>
      <c r="AA126" s="100">
        <v>109.62962962962963</v>
      </c>
      <c r="AB126" s="100">
        <v>118.63459937913078</v>
      </c>
      <c r="AC126" s="100">
        <v>151.63664372762045</v>
      </c>
      <c r="AD126" s="100">
        <v>137.74996011073773</v>
      </c>
      <c r="AE126" s="100">
        <v>139.61538461538461</v>
      </c>
      <c r="AF126" s="100">
        <v>137.82758620689654</v>
      </c>
      <c r="AG126" s="100">
        <v>138.08333333333334</v>
      </c>
      <c r="AH126" s="100">
        <v>129.60204159771953</v>
      </c>
      <c r="AI126" s="100">
        <v>138.55140249545758</v>
      </c>
      <c r="AJ126" s="100">
        <v>129.60641385958746</v>
      </c>
      <c r="AK126" s="100">
        <v>140.46838686295919</v>
      </c>
      <c r="AL126" s="100">
        <v>177.55136199951173</v>
      </c>
      <c r="AM126" s="100">
        <v>135.98614311218262</v>
      </c>
      <c r="AN126" s="100">
        <v>145.24380966199999</v>
      </c>
      <c r="AO126" s="100">
        <v>145.80769230769232</v>
      </c>
      <c r="AP126" s="100">
        <v>118.07142857142857</v>
      </c>
      <c r="AQ126" s="100">
        <v>99.321428571428569</v>
      </c>
      <c r="AR126" s="100">
        <v>73.107142857142861</v>
      </c>
      <c r="AS126" s="100">
        <v>51.851851851851855</v>
      </c>
      <c r="AT126" s="1" t="s">
        <v>1888</v>
      </c>
      <c r="AU126" s="1"/>
      <c r="AV126" s="1"/>
      <c r="AW126" s="1"/>
      <c r="AX126" s="1"/>
      <c r="AY126" s="1"/>
      <c r="AZ126" s="1"/>
      <c r="BA126" s="1"/>
      <c r="BB126" s="1"/>
      <c r="BC126" s="1"/>
      <c r="BD126" s="1"/>
      <c r="BE126" s="1"/>
      <c r="BF126" s="1"/>
      <c r="BG126" s="1"/>
      <c r="BH126" s="1"/>
      <c r="BI126" s="1"/>
      <c r="BJ126" s="1"/>
      <c r="BK126" s="1"/>
      <c r="BL126" s="1"/>
      <c r="BM126" s="1"/>
    </row>
    <row r="127" spans="1:65" ht="16.5" customHeight="1" x14ac:dyDescent="0.25">
      <c r="A127" s="96">
        <v>23070010</v>
      </c>
      <c r="B127" s="97" t="s">
        <v>26</v>
      </c>
      <c r="C127" s="97" t="s">
        <v>204</v>
      </c>
      <c r="D127" s="97" t="s">
        <v>205</v>
      </c>
      <c r="E127" s="97" t="s">
        <v>53</v>
      </c>
      <c r="F127" s="97">
        <v>10</v>
      </c>
      <c r="G127" s="97">
        <v>3347</v>
      </c>
      <c r="H127" s="98">
        <v>-74.762027779999997</v>
      </c>
      <c r="I127" s="99">
        <v>5.8614166699999997</v>
      </c>
      <c r="J127" s="100">
        <v>32.185185185185183</v>
      </c>
      <c r="K127" s="100">
        <v>26.071428571428573</v>
      </c>
      <c r="L127" s="100">
        <v>37.857142857142854</v>
      </c>
      <c r="M127" s="100">
        <v>40.177777777777777</v>
      </c>
      <c r="N127" s="100">
        <v>35.285714285714285</v>
      </c>
      <c r="O127" s="100">
        <v>44.535714285714285</v>
      </c>
      <c r="P127" s="100">
        <v>88.793103448275858</v>
      </c>
      <c r="Q127" s="100">
        <v>84.641379310344831</v>
      </c>
      <c r="R127" s="100">
        <v>83.793103448275858</v>
      </c>
      <c r="S127" s="100">
        <v>117.57142857142857</v>
      </c>
      <c r="T127" s="100">
        <v>133.43103448275863</v>
      </c>
      <c r="U127" s="100">
        <v>113.46785714285714</v>
      </c>
      <c r="V127" s="100">
        <v>111.54285714285713</v>
      </c>
      <c r="W127" s="100">
        <v>84.893103448275866</v>
      </c>
      <c r="X127" s="100">
        <v>107.45862068965518</v>
      </c>
      <c r="Y127" s="100">
        <v>74.296296296296291</v>
      </c>
      <c r="Z127" s="100">
        <v>82.107142857142861</v>
      </c>
      <c r="AA127" s="100">
        <v>68.285714285714292</v>
      </c>
      <c r="AB127" s="100">
        <v>49.037037037037038</v>
      </c>
      <c r="AC127" s="100">
        <v>54.703703703703702</v>
      </c>
      <c r="AD127" s="100">
        <v>75.461538461538467</v>
      </c>
      <c r="AE127" s="100">
        <v>50.620689655172413</v>
      </c>
      <c r="AF127" s="100">
        <v>71.931034482758619</v>
      </c>
      <c r="AG127" s="100">
        <v>85.13333333333334</v>
      </c>
      <c r="AH127" s="100">
        <v>106.3</v>
      </c>
      <c r="AI127" s="100">
        <v>83.827586206896555</v>
      </c>
      <c r="AJ127" s="100">
        <v>108.9</v>
      </c>
      <c r="AK127" s="100">
        <v>117.9</v>
      </c>
      <c r="AL127" s="100">
        <v>114.4</v>
      </c>
      <c r="AM127" s="100">
        <v>114.73333333333333</v>
      </c>
      <c r="AN127" s="100">
        <v>117.31034482758621</v>
      </c>
      <c r="AO127" s="100">
        <v>109</v>
      </c>
      <c r="AP127" s="100">
        <v>91.724137931034477</v>
      </c>
      <c r="AQ127" s="100">
        <v>62.7</v>
      </c>
      <c r="AR127" s="100">
        <v>71.266666666666666</v>
      </c>
      <c r="AS127" s="100">
        <v>39</v>
      </c>
      <c r="AT127" s="1"/>
      <c r="AU127" s="1"/>
      <c r="AV127" s="1"/>
      <c r="AW127" s="1"/>
      <c r="AX127" s="1"/>
      <c r="AY127" s="1"/>
      <c r="AZ127" s="1"/>
      <c r="BA127" s="1"/>
      <c r="BB127" s="1"/>
      <c r="BC127" s="1"/>
      <c r="BD127" s="1"/>
      <c r="BE127" s="1"/>
      <c r="BF127" s="1"/>
      <c r="BG127" s="1"/>
      <c r="BH127" s="1"/>
      <c r="BI127" s="1"/>
      <c r="BJ127" s="1"/>
      <c r="BK127" s="1"/>
      <c r="BL127" s="1"/>
      <c r="BM127" s="1"/>
    </row>
    <row r="128" spans="1:65" ht="16.5" customHeight="1" x14ac:dyDescent="0.25">
      <c r="A128" s="96">
        <v>23070020</v>
      </c>
      <c r="B128" s="97" t="s">
        <v>54</v>
      </c>
      <c r="C128" s="97" t="s">
        <v>206</v>
      </c>
      <c r="D128" s="97" t="s">
        <v>205</v>
      </c>
      <c r="E128" s="97" t="s">
        <v>53</v>
      </c>
      <c r="F128" s="97">
        <v>1</v>
      </c>
      <c r="G128" s="97">
        <v>449</v>
      </c>
      <c r="H128" s="98">
        <v>-74.848361109999999</v>
      </c>
      <c r="I128" s="99">
        <v>5.8555277800000001</v>
      </c>
      <c r="J128" s="100">
        <v>59.103571428571414</v>
      </c>
      <c r="K128" s="100">
        <v>47.660714285714285</v>
      </c>
      <c r="L128" s="100">
        <v>47.800000000000004</v>
      </c>
      <c r="M128" s="100">
        <v>67.93214285714285</v>
      </c>
      <c r="N128" s="100">
        <v>57.64</v>
      </c>
      <c r="O128" s="100">
        <v>59.79999999999999</v>
      </c>
      <c r="P128" s="100">
        <v>82.355172413793127</v>
      </c>
      <c r="Q128" s="100">
        <v>104.15333333333335</v>
      </c>
      <c r="R128" s="100">
        <v>139.24642857142857</v>
      </c>
      <c r="S128" s="100">
        <v>133.58620689655172</v>
      </c>
      <c r="T128" s="100">
        <v>137.75999999999996</v>
      </c>
      <c r="U128" s="100">
        <v>150.26896551724141</v>
      </c>
      <c r="V128" s="100">
        <v>155.33571428571432</v>
      </c>
      <c r="W128" s="100">
        <v>122.71034482758618</v>
      </c>
      <c r="X128" s="100">
        <v>157.19310344827588</v>
      </c>
      <c r="Y128" s="100">
        <v>107.72666666666667</v>
      </c>
      <c r="Z128" s="100">
        <v>79.282758620689663</v>
      </c>
      <c r="AA128" s="100">
        <v>74.416666666666657</v>
      </c>
      <c r="AB128" s="100">
        <v>64.810344827586192</v>
      </c>
      <c r="AC128" s="100">
        <v>70.224137931034477</v>
      </c>
      <c r="AD128" s="100">
        <v>70.096666666666664</v>
      </c>
      <c r="AE128" s="100">
        <v>64.783333333333331</v>
      </c>
      <c r="AF128" s="100">
        <v>92.946666666666658</v>
      </c>
      <c r="AG128" s="100">
        <v>125.87931034482757</v>
      </c>
      <c r="AH128" s="100">
        <v>111.57000000000001</v>
      </c>
      <c r="AI128" s="100">
        <v>122.32068965517243</v>
      </c>
      <c r="AJ128" s="100">
        <v>135.00357142857143</v>
      </c>
      <c r="AK128" s="100">
        <v>167.19310344827585</v>
      </c>
      <c r="AL128" s="100">
        <v>153.08275862068965</v>
      </c>
      <c r="AM128" s="100">
        <v>163.76428571428573</v>
      </c>
      <c r="AN128" s="100">
        <v>160.24074074074073</v>
      </c>
      <c r="AO128" s="100">
        <v>154.93214285714285</v>
      </c>
      <c r="AP128" s="100">
        <v>131.3692307692308</v>
      </c>
      <c r="AQ128" s="100">
        <v>108.58214285714288</v>
      </c>
      <c r="AR128" s="100">
        <v>115.77857142857144</v>
      </c>
      <c r="AS128" s="100">
        <v>92.527999999999977</v>
      </c>
      <c r="AT128" s="1"/>
      <c r="AU128" s="1"/>
      <c r="AV128" s="1"/>
      <c r="AW128" s="1"/>
      <c r="AX128" s="1"/>
      <c r="AY128" s="1"/>
      <c r="AZ128" s="1"/>
      <c r="BA128" s="1"/>
      <c r="BB128" s="1"/>
      <c r="BC128" s="1"/>
      <c r="BD128" s="1"/>
      <c r="BE128" s="1"/>
      <c r="BF128" s="1"/>
      <c r="BG128" s="1"/>
      <c r="BH128" s="1"/>
      <c r="BI128" s="1"/>
      <c r="BJ128" s="1"/>
      <c r="BK128" s="1"/>
      <c r="BL128" s="1"/>
      <c r="BM128" s="1"/>
    </row>
    <row r="129" spans="1:65" ht="16.5" customHeight="1" x14ac:dyDescent="0.25">
      <c r="A129" s="96">
        <v>23050100</v>
      </c>
      <c r="B129" s="97" t="s">
        <v>26</v>
      </c>
      <c r="C129" s="97" t="s">
        <v>207</v>
      </c>
      <c r="D129" s="97" t="s">
        <v>205</v>
      </c>
      <c r="E129" s="97" t="s">
        <v>53</v>
      </c>
      <c r="F129" s="97">
        <v>10</v>
      </c>
      <c r="G129" s="97">
        <v>1751</v>
      </c>
      <c r="H129" s="98">
        <v>-74.726083329999994</v>
      </c>
      <c r="I129" s="99">
        <v>5.7307499999999996</v>
      </c>
      <c r="J129" s="100">
        <v>25.07037037037037</v>
      </c>
      <c r="K129" s="100">
        <v>31.107142857142858</v>
      </c>
      <c r="L129" s="100">
        <v>44.029629629629639</v>
      </c>
      <c r="M129" s="100">
        <v>41.781481481481485</v>
      </c>
      <c r="N129" s="100">
        <v>43.103571428571414</v>
      </c>
      <c r="O129" s="100">
        <v>34.985714285714288</v>
      </c>
      <c r="P129" s="100">
        <v>75.165517241379305</v>
      </c>
      <c r="Q129" s="100">
        <v>88.717241379310352</v>
      </c>
      <c r="R129" s="100">
        <v>102.05517241379309</v>
      </c>
      <c r="S129" s="100">
        <v>97.086206896551744</v>
      </c>
      <c r="T129" s="100">
        <v>114.29655172413794</v>
      </c>
      <c r="U129" s="100">
        <v>103.60689655172413</v>
      </c>
      <c r="V129" s="100">
        <v>101.08965517241379</v>
      </c>
      <c r="W129" s="100">
        <v>95.924137931034494</v>
      </c>
      <c r="X129" s="100">
        <v>111.50000000000001</v>
      </c>
      <c r="Y129" s="100">
        <v>51.448275862068968</v>
      </c>
      <c r="Z129" s="100">
        <v>62.000000000000007</v>
      </c>
      <c r="AA129" s="100">
        <v>38.772413793103453</v>
      </c>
      <c r="AB129" s="100">
        <v>42.027586206896558</v>
      </c>
      <c r="AC129" s="100">
        <v>45.003448275862063</v>
      </c>
      <c r="AD129" s="100">
        <v>46.727586206896547</v>
      </c>
      <c r="AE129" s="100">
        <v>45.451724137931024</v>
      </c>
      <c r="AF129" s="100">
        <v>64.168965517241361</v>
      </c>
      <c r="AG129" s="100">
        <v>73.168965517241389</v>
      </c>
      <c r="AH129" s="100">
        <v>83.868965517241392</v>
      </c>
      <c r="AI129" s="100">
        <v>62.731034482758623</v>
      </c>
      <c r="AJ129" s="100">
        <v>96.3241379310345</v>
      </c>
      <c r="AK129" s="100">
        <v>122.70344827586209</v>
      </c>
      <c r="AL129" s="100">
        <v>108.46551724137932</v>
      </c>
      <c r="AM129" s="100">
        <v>129.15172413793104</v>
      </c>
      <c r="AN129" s="100">
        <v>101.81379310344829</v>
      </c>
      <c r="AO129" s="100">
        <v>93.989655172413805</v>
      </c>
      <c r="AP129" s="100">
        <v>80.106896551724134</v>
      </c>
      <c r="AQ129" s="100">
        <v>69.995999999999995</v>
      </c>
      <c r="AR129" s="100">
        <v>64.130769230769232</v>
      </c>
      <c r="AS129" s="100">
        <v>40.984615384615395</v>
      </c>
      <c r="AT129" s="1"/>
      <c r="AU129" s="1"/>
      <c r="AV129" s="1"/>
      <c r="AW129" s="1"/>
      <c r="AX129" s="1"/>
      <c r="AY129" s="1"/>
      <c r="AZ129" s="1"/>
      <c r="BA129" s="1"/>
      <c r="BB129" s="1"/>
      <c r="BC129" s="1"/>
      <c r="BD129" s="1"/>
      <c r="BE129" s="1"/>
      <c r="BF129" s="1"/>
      <c r="BG129" s="1"/>
      <c r="BH129" s="1"/>
      <c r="BI129" s="1"/>
      <c r="BJ129" s="1"/>
      <c r="BK129" s="1"/>
      <c r="BL129" s="1"/>
      <c r="BM129" s="1"/>
    </row>
    <row r="130" spans="1:65" ht="16.5" customHeight="1" x14ac:dyDescent="0.25">
      <c r="A130" s="96">
        <v>26180180</v>
      </c>
      <c r="B130" s="97" t="s">
        <v>54</v>
      </c>
      <c r="C130" s="97" t="s">
        <v>208</v>
      </c>
      <c r="D130" s="97" t="s">
        <v>205</v>
      </c>
      <c r="E130" s="97" t="s">
        <v>53</v>
      </c>
      <c r="F130" s="97">
        <v>1</v>
      </c>
      <c r="G130" s="97">
        <v>2180</v>
      </c>
      <c r="H130" s="98">
        <v>-75.294499999999999</v>
      </c>
      <c r="I130" s="99">
        <v>5.7152500000000002</v>
      </c>
      <c r="J130" s="100">
        <v>34.936666666666675</v>
      </c>
      <c r="K130" s="100">
        <v>33.443333333333321</v>
      </c>
      <c r="L130" s="100">
        <v>31.624137931034475</v>
      </c>
      <c r="M130" s="100">
        <v>36.793333333333322</v>
      </c>
      <c r="N130" s="100">
        <v>44.56333333333334</v>
      </c>
      <c r="O130" s="100">
        <v>48.703333333333333</v>
      </c>
      <c r="P130" s="100">
        <v>54.269999999999996</v>
      </c>
      <c r="Q130" s="100">
        <v>65.306666666666672</v>
      </c>
      <c r="R130" s="100">
        <v>72.936666666666682</v>
      </c>
      <c r="S130" s="100">
        <v>77.836666666666659</v>
      </c>
      <c r="T130" s="100">
        <v>81.013793103448293</v>
      </c>
      <c r="U130" s="100">
        <v>81.386206896551712</v>
      </c>
      <c r="V130" s="100">
        <v>85.236666666666665</v>
      </c>
      <c r="W130" s="100">
        <v>93.61666666666666</v>
      </c>
      <c r="X130" s="100">
        <v>95.665517241379305</v>
      </c>
      <c r="Y130" s="100">
        <v>64.733333333333334</v>
      </c>
      <c r="Z130" s="100">
        <v>60.063333333333347</v>
      </c>
      <c r="AA130" s="100">
        <v>55.29</v>
      </c>
      <c r="AB130" s="100">
        <v>62.316666666666684</v>
      </c>
      <c r="AC130" s="100">
        <v>58.566666666666677</v>
      </c>
      <c r="AD130" s="100">
        <v>59.862068965517238</v>
      </c>
      <c r="AE130" s="100">
        <v>42.251724137931035</v>
      </c>
      <c r="AF130" s="100">
        <v>54.413333333333327</v>
      </c>
      <c r="AG130" s="100">
        <v>71.11</v>
      </c>
      <c r="AH130" s="100">
        <v>79.353333333333339</v>
      </c>
      <c r="AI130" s="100">
        <v>84.556666666666658</v>
      </c>
      <c r="AJ130" s="100">
        <v>86.28</v>
      </c>
      <c r="AK130" s="100">
        <v>92.74666666666667</v>
      </c>
      <c r="AL130" s="100">
        <v>83.173333333333346</v>
      </c>
      <c r="AM130" s="100">
        <v>103.57333333333334</v>
      </c>
      <c r="AN130" s="100">
        <v>80.676666666666677</v>
      </c>
      <c r="AO130" s="100">
        <v>86.3</v>
      </c>
      <c r="AP130" s="100">
        <v>63.896666666666668</v>
      </c>
      <c r="AQ130" s="100">
        <v>57.193333333333349</v>
      </c>
      <c r="AR130" s="100">
        <v>50.963333333333345</v>
      </c>
      <c r="AS130" s="100">
        <v>36.4</v>
      </c>
      <c r="AT130" s="1"/>
      <c r="AU130" s="1"/>
      <c r="AV130" s="1"/>
      <c r="AW130" s="1"/>
      <c r="AX130" s="1"/>
      <c r="AY130" s="1"/>
      <c r="AZ130" s="1"/>
      <c r="BA130" s="1"/>
      <c r="BB130" s="1"/>
      <c r="BC130" s="1"/>
      <c r="BD130" s="1"/>
      <c r="BE130" s="1"/>
      <c r="BF130" s="1"/>
      <c r="BG130" s="1"/>
      <c r="BH130" s="1"/>
      <c r="BI130" s="1"/>
      <c r="BJ130" s="1"/>
      <c r="BK130" s="1"/>
      <c r="BL130" s="1"/>
      <c r="BM130" s="1"/>
    </row>
    <row r="131" spans="1:65" ht="16.5" customHeight="1" x14ac:dyDescent="0.25">
      <c r="A131" s="96">
        <v>26175030</v>
      </c>
      <c r="B131" s="97" t="s">
        <v>43</v>
      </c>
      <c r="C131" s="97" t="s">
        <v>209</v>
      </c>
      <c r="D131" s="97" t="s">
        <v>210</v>
      </c>
      <c r="E131" s="97" t="s">
        <v>53</v>
      </c>
      <c r="F131" s="97">
        <v>1</v>
      </c>
      <c r="G131" s="97">
        <v>1153</v>
      </c>
      <c r="H131" s="98">
        <v>-75.690916669999993</v>
      </c>
      <c r="I131" s="99">
        <v>5.7173333299999998</v>
      </c>
      <c r="J131" s="100">
        <v>41.510000000000005</v>
      </c>
      <c r="K131" s="100">
        <v>27.536666666666672</v>
      </c>
      <c r="L131" s="100">
        <v>27.156666666666663</v>
      </c>
      <c r="M131" s="100">
        <v>28.556666666666672</v>
      </c>
      <c r="N131" s="100">
        <v>35.33</v>
      </c>
      <c r="O131" s="100">
        <v>38.820689655172416</v>
      </c>
      <c r="P131" s="100">
        <v>51.116666666666653</v>
      </c>
      <c r="Q131" s="100">
        <v>49.893333333333331</v>
      </c>
      <c r="R131" s="100">
        <v>65.589999999999989</v>
      </c>
      <c r="S131" s="100">
        <v>64.046666666666653</v>
      </c>
      <c r="T131" s="100">
        <v>85.96</v>
      </c>
      <c r="U131" s="100">
        <v>85.333333333333314</v>
      </c>
      <c r="V131" s="100">
        <v>96.436666666666696</v>
      </c>
      <c r="W131" s="100">
        <v>99.129999999999967</v>
      </c>
      <c r="X131" s="100">
        <v>100.78999999999998</v>
      </c>
      <c r="Y131" s="100">
        <v>86.16206896551725</v>
      </c>
      <c r="Z131" s="100">
        <v>65.350000000000009</v>
      </c>
      <c r="AA131" s="100">
        <v>55.046666666666667</v>
      </c>
      <c r="AB131" s="100">
        <v>60.25</v>
      </c>
      <c r="AC131" s="100">
        <v>67.026666666666671</v>
      </c>
      <c r="AD131" s="100">
        <v>57.020689655172404</v>
      </c>
      <c r="AE131" s="100">
        <v>55.529999999999994</v>
      </c>
      <c r="AF131" s="100">
        <v>68.609999999999985</v>
      </c>
      <c r="AG131" s="100">
        <v>67.123333333333349</v>
      </c>
      <c r="AH131" s="100">
        <v>79.943333333333342</v>
      </c>
      <c r="AI131" s="100">
        <v>90.486666666666665</v>
      </c>
      <c r="AJ131" s="100">
        <v>89.09</v>
      </c>
      <c r="AK131" s="100">
        <v>86.979999999999976</v>
      </c>
      <c r="AL131" s="100">
        <v>94.11</v>
      </c>
      <c r="AM131" s="100">
        <v>123.06666666666668</v>
      </c>
      <c r="AN131" s="100">
        <v>80.61333333333333</v>
      </c>
      <c r="AO131" s="100">
        <v>82.273333333333326</v>
      </c>
      <c r="AP131" s="100">
        <v>90.096296296296288</v>
      </c>
      <c r="AQ131" s="100">
        <v>72.589285714285737</v>
      </c>
      <c r="AR131" s="100">
        <v>75.455172413793093</v>
      </c>
      <c r="AS131" s="100">
        <v>40.457142857142856</v>
      </c>
      <c r="AT131" s="1"/>
      <c r="AU131" s="1"/>
      <c r="AV131" s="1"/>
      <c r="AW131" s="1"/>
      <c r="AX131" s="1"/>
      <c r="AY131" s="1"/>
      <c r="AZ131" s="1"/>
      <c r="BA131" s="1"/>
      <c r="BB131" s="1"/>
      <c r="BC131" s="1"/>
      <c r="BD131" s="1"/>
      <c r="BE131" s="1"/>
      <c r="BF131" s="1"/>
      <c r="BG131" s="1"/>
      <c r="BH131" s="1"/>
      <c r="BI131" s="1"/>
      <c r="BJ131" s="1"/>
      <c r="BK131" s="1"/>
      <c r="BL131" s="1"/>
      <c r="BM131" s="1"/>
    </row>
    <row r="132" spans="1:65" ht="16.5" customHeight="1" x14ac:dyDescent="0.25">
      <c r="A132" s="96">
        <v>26250110</v>
      </c>
      <c r="B132" s="97" t="s">
        <v>26</v>
      </c>
      <c r="C132" s="97" t="s">
        <v>211</v>
      </c>
      <c r="D132" s="97" t="s">
        <v>212</v>
      </c>
      <c r="E132" s="97" t="s">
        <v>53</v>
      </c>
      <c r="F132" s="97">
        <v>1</v>
      </c>
      <c r="G132" s="97">
        <v>190</v>
      </c>
      <c r="H132" s="98">
        <v>-75.264388890000006</v>
      </c>
      <c r="I132" s="99">
        <v>7.4741111099999999</v>
      </c>
      <c r="J132" s="100">
        <v>58.482758620689658</v>
      </c>
      <c r="K132" s="100">
        <v>40.862068965517238</v>
      </c>
      <c r="L132" s="100">
        <v>37.96551724137931</v>
      </c>
      <c r="M132" s="100">
        <v>42.551724137931032</v>
      </c>
      <c r="N132" s="100">
        <v>20.068965517241381</v>
      </c>
      <c r="O132" s="100">
        <v>39.928571428571431</v>
      </c>
      <c r="P132" s="100">
        <v>61.896551724137929</v>
      </c>
      <c r="Q132" s="100">
        <v>73</v>
      </c>
      <c r="R132" s="100">
        <v>107.82758620689656</v>
      </c>
      <c r="S132" s="100">
        <v>128.86206896551724</v>
      </c>
      <c r="T132" s="100">
        <v>165.20689655172413</v>
      </c>
      <c r="U132" s="100">
        <v>194.75862068965517</v>
      </c>
      <c r="V132" s="100">
        <v>218.56666666666666</v>
      </c>
      <c r="W132" s="100">
        <v>216.9655172413793</v>
      </c>
      <c r="X132" s="100">
        <v>231.82413793103447</v>
      </c>
      <c r="Y132" s="100">
        <v>198.10344827586206</v>
      </c>
      <c r="Z132" s="100">
        <v>223.89655172413794</v>
      </c>
      <c r="AA132" s="100">
        <v>186.79</v>
      </c>
      <c r="AB132" s="100">
        <v>177.17241379310346</v>
      </c>
      <c r="AC132" s="100">
        <v>188.66666666666666</v>
      </c>
      <c r="AD132" s="100">
        <v>211.63333333333333</v>
      </c>
      <c r="AE132" s="100">
        <v>193.93333333333334</v>
      </c>
      <c r="AF132" s="100">
        <v>187.53333333333333</v>
      </c>
      <c r="AG132" s="100">
        <v>226.7</v>
      </c>
      <c r="AH132" s="100">
        <v>188.86666666666667</v>
      </c>
      <c r="AI132" s="100">
        <v>198.37931034482759</v>
      </c>
      <c r="AJ132" s="100">
        <v>212.83333333333334</v>
      </c>
      <c r="AK132" s="100">
        <v>184.93333333333334</v>
      </c>
      <c r="AL132" s="100">
        <v>226.62068965517241</v>
      </c>
      <c r="AM132" s="100">
        <v>243.03333333333333</v>
      </c>
      <c r="AN132" s="100">
        <v>199.96</v>
      </c>
      <c r="AO132" s="100">
        <v>210.36666666666667</v>
      </c>
      <c r="AP132" s="100">
        <v>181.86</v>
      </c>
      <c r="AQ132" s="100">
        <v>126.9</v>
      </c>
      <c r="AR132" s="100">
        <v>111.56666666666666</v>
      </c>
      <c r="AS132" s="100">
        <v>82.933333333333337</v>
      </c>
      <c r="AT132" s="1"/>
      <c r="AU132" s="1"/>
      <c r="AV132" s="1"/>
      <c r="AW132" s="1"/>
      <c r="AX132" s="1"/>
      <c r="AY132" s="1"/>
      <c r="AZ132" s="1"/>
      <c r="BA132" s="1"/>
      <c r="BB132" s="1"/>
      <c r="BC132" s="1"/>
      <c r="BD132" s="1"/>
      <c r="BE132" s="1"/>
      <c r="BF132" s="1"/>
      <c r="BG132" s="1"/>
      <c r="BH132" s="1"/>
      <c r="BI132" s="1"/>
      <c r="BJ132" s="1"/>
      <c r="BK132" s="1"/>
      <c r="BL132" s="1"/>
      <c r="BM132" s="1"/>
    </row>
    <row r="133" spans="1:65" ht="16.5" customHeight="1" x14ac:dyDescent="0.25">
      <c r="A133" s="96">
        <v>26240170</v>
      </c>
      <c r="B133" s="97" t="s">
        <v>26</v>
      </c>
      <c r="C133" s="97" t="s">
        <v>213</v>
      </c>
      <c r="D133" s="97" t="s">
        <v>212</v>
      </c>
      <c r="E133" s="97" t="s">
        <v>53</v>
      </c>
      <c r="F133" s="97">
        <v>1</v>
      </c>
      <c r="G133" s="97">
        <v>175</v>
      </c>
      <c r="H133" s="98">
        <v>-75.448555560000003</v>
      </c>
      <c r="I133" s="99">
        <v>7.5625555599999998</v>
      </c>
      <c r="J133" s="100">
        <v>30.55185185185185</v>
      </c>
      <c r="K133" s="100">
        <v>29.192592592592593</v>
      </c>
      <c r="L133" s="100">
        <v>26.703703703703702</v>
      </c>
      <c r="M133" s="100">
        <v>33.185185185185183</v>
      </c>
      <c r="N133" s="100">
        <v>34.733333333333334</v>
      </c>
      <c r="O133" s="100">
        <v>25.111111111111111</v>
      </c>
      <c r="P133" s="100">
        <v>46.055555555555557</v>
      </c>
      <c r="Q133" s="100">
        <v>69.977777777777774</v>
      </c>
      <c r="R133" s="100">
        <v>69.974074074074068</v>
      </c>
      <c r="S133" s="100">
        <v>116.88518518518519</v>
      </c>
      <c r="T133" s="100">
        <v>128.76428571428571</v>
      </c>
      <c r="U133" s="100">
        <v>169.44642857142858</v>
      </c>
      <c r="V133" s="100">
        <v>185</v>
      </c>
      <c r="W133" s="100">
        <v>189.71428571428572</v>
      </c>
      <c r="X133" s="100">
        <v>191.7037037037037</v>
      </c>
      <c r="Y133" s="100">
        <v>194.75</v>
      </c>
      <c r="Z133" s="100">
        <v>179.64285714285714</v>
      </c>
      <c r="AA133" s="100">
        <v>150.80370370370369</v>
      </c>
      <c r="AB133" s="100">
        <v>165.55714285714288</v>
      </c>
      <c r="AC133" s="100">
        <v>157.93333333333334</v>
      </c>
      <c r="AD133" s="100">
        <v>172.67037037037039</v>
      </c>
      <c r="AE133" s="100">
        <v>194.53571428571428</v>
      </c>
      <c r="AF133" s="100">
        <v>186.57407407407408</v>
      </c>
      <c r="AG133" s="100">
        <v>179.35714285714286</v>
      </c>
      <c r="AH133" s="100">
        <v>161.39285714285714</v>
      </c>
      <c r="AI133" s="100">
        <v>165.33333333333334</v>
      </c>
      <c r="AJ133" s="100">
        <v>172.42962962962963</v>
      </c>
      <c r="AK133" s="100">
        <v>177.53571428571428</v>
      </c>
      <c r="AL133" s="100">
        <v>166.11111111111111</v>
      </c>
      <c r="AM133" s="100">
        <v>163.44</v>
      </c>
      <c r="AN133" s="100">
        <v>136.40384615384616</v>
      </c>
      <c r="AO133" s="100">
        <v>150.62962962962962</v>
      </c>
      <c r="AP133" s="100">
        <v>133.46296296296296</v>
      </c>
      <c r="AQ133" s="100">
        <v>109.26296296296296</v>
      </c>
      <c r="AR133" s="100">
        <v>91.548148148148158</v>
      </c>
      <c r="AS133" s="100">
        <v>49.788888888888884</v>
      </c>
      <c r="AT133" s="1"/>
      <c r="AU133" s="1"/>
      <c r="AV133" s="1"/>
      <c r="AW133" s="1"/>
      <c r="AX133" s="1"/>
      <c r="AY133" s="1"/>
      <c r="AZ133" s="1"/>
      <c r="BA133" s="1"/>
      <c r="BB133" s="1"/>
      <c r="BC133" s="1"/>
      <c r="BD133" s="1"/>
      <c r="BE133" s="1"/>
      <c r="BF133" s="1"/>
      <c r="BG133" s="1"/>
      <c r="BH133" s="1"/>
      <c r="BI133" s="1"/>
      <c r="BJ133" s="1"/>
      <c r="BK133" s="1"/>
      <c r="BL133" s="1"/>
      <c r="BM133" s="1"/>
    </row>
    <row r="134" spans="1:65" ht="16.5" customHeight="1" x14ac:dyDescent="0.25">
      <c r="A134" s="96">
        <v>26200120</v>
      </c>
      <c r="B134" s="97" t="s">
        <v>26</v>
      </c>
      <c r="C134" s="97" t="s">
        <v>214</v>
      </c>
      <c r="D134" s="97" t="s">
        <v>215</v>
      </c>
      <c r="E134" s="97" t="s">
        <v>53</v>
      </c>
      <c r="F134" s="97">
        <v>1</v>
      </c>
      <c r="G134" s="97">
        <v>515</v>
      </c>
      <c r="H134" s="98">
        <v>-75.794583329999995</v>
      </c>
      <c r="I134" s="99">
        <v>6.0729444399999997</v>
      </c>
      <c r="J134" s="100">
        <v>33.313333333333333</v>
      </c>
      <c r="K134" s="100">
        <v>34.266666666666666</v>
      </c>
      <c r="L134" s="100">
        <v>20.400000000000002</v>
      </c>
      <c r="M134" s="100">
        <v>30.303333333333335</v>
      </c>
      <c r="N134" s="100">
        <v>38.144827586206901</v>
      </c>
      <c r="O134" s="100">
        <v>36.440000000000005</v>
      </c>
      <c r="P134" s="100">
        <v>43.309999999999995</v>
      </c>
      <c r="Q134" s="100">
        <v>43.50333333333333</v>
      </c>
      <c r="R134" s="100">
        <v>70.793333333333337</v>
      </c>
      <c r="S134" s="100">
        <v>60.065517241379311</v>
      </c>
      <c r="T134" s="100">
        <v>77.072413793103451</v>
      </c>
      <c r="U134" s="100">
        <v>73.753571428571419</v>
      </c>
      <c r="V134" s="100">
        <v>90.64</v>
      </c>
      <c r="W134" s="100">
        <v>97.275862068965523</v>
      </c>
      <c r="X134" s="100">
        <v>107.83</v>
      </c>
      <c r="Y134" s="100">
        <v>70.496666666666655</v>
      </c>
      <c r="Z134" s="100">
        <v>71.716666666666669</v>
      </c>
      <c r="AA134" s="100">
        <v>65.959999999999994</v>
      </c>
      <c r="AB134" s="100">
        <v>59.18333333333333</v>
      </c>
      <c r="AC134" s="100">
        <v>61.423333333333332</v>
      </c>
      <c r="AD134" s="100">
        <v>60.806666666666665</v>
      </c>
      <c r="AE134" s="100">
        <v>60.686206896551724</v>
      </c>
      <c r="AF134" s="100">
        <v>56.87</v>
      </c>
      <c r="AG134" s="100">
        <v>64.020689655172404</v>
      </c>
      <c r="AH134" s="100">
        <v>77.017857142857139</v>
      </c>
      <c r="AI134" s="100">
        <v>95.672413793103445</v>
      </c>
      <c r="AJ134" s="100">
        <v>70.544827586206893</v>
      </c>
      <c r="AK134" s="100">
        <v>80.210344827586198</v>
      </c>
      <c r="AL134" s="100">
        <v>80.482758620689651</v>
      </c>
      <c r="AM134" s="100">
        <v>107.13793103448276</v>
      </c>
      <c r="AN134" s="100">
        <v>87.935714285714283</v>
      </c>
      <c r="AO134" s="100">
        <v>96.982758620689651</v>
      </c>
      <c r="AP134" s="100">
        <v>79.727586206896547</v>
      </c>
      <c r="AQ134" s="100">
        <v>61.672413793103445</v>
      </c>
      <c r="AR134" s="100">
        <v>56.834482758620695</v>
      </c>
      <c r="AS134" s="100">
        <v>25.953333333333333</v>
      </c>
      <c r="AT134" s="1"/>
      <c r="AU134" s="1"/>
      <c r="AV134" s="1"/>
      <c r="AW134" s="1"/>
      <c r="AX134" s="1"/>
      <c r="AY134" s="1"/>
      <c r="AZ134" s="1"/>
      <c r="BA134" s="1"/>
      <c r="BB134" s="1"/>
      <c r="BC134" s="1"/>
      <c r="BD134" s="1"/>
      <c r="BE134" s="1"/>
      <c r="BF134" s="1"/>
      <c r="BG134" s="1"/>
      <c r="BH134" s="1"/>
      <c r="BI134" s="1"/>
      <c r="BJ134" s="1"/>
      <c r="BK134" s="1"/>
      <c r="BL134" s="1"/>
      <c r="BM134" s="1"/>
    </row>
    <row r="135" spans="1:65" ht="16.5" customHeight="1" x14ac:dyDescent="0.25">
      <c r="A135" s="96">
        <v>26235030</v>
      </c>
      <c r="B135" s="97" t="s">
        <v>56</v>
      </c>
      <c r="C135" s="97" t="s">
        <v>216</v>
      </c>
      <c r="D135" s="97" t="s">
        <v>5245</v>
      </c>
      <c r="E135" s="97" t="s">
        <v>53</v>
      </c>
      <c r="F135" s="97">
        <v>1</v>
      </c>
      <c r="G135" s="97">
        <v>569</v>
      </c>
      <c r="H135" s="98">
        <v>-75.66594443999999</v>
      </c>
      <c r="I135" s="99">
        <v>7.03583333</v>
      </c>
      <c r="J135" s="100">
        <v>9.0076923076923059</v>
      </c>
      <c r="K135" s="100">
        <v>7.3000000000000007</v>
      </c>
      <c r="L135" s="100">
        <v>5.3615384615384603</v>
      </c>
      <c r="M135" s="100">
        <v>8.8923076923076927</v>
      </c>
      <c r="N135" s="100">
        <v>16.94230769230769</v>
      </c>
      <c r="O135" s="100">
        <v>10.826923076923077</v>
      </c>
      <c r="P135" s="100">
        <v>17.257692307692306</v>
      </c>
      <c r="Q135" s="100">
        <v>26.169230769230772</v>
      </c>
      <c r="R135" s="100">
        <v>26.195833333333336</v>
      </c>
      <c r="S135" s="100">
        <v>31.967999999999996</v>
      </c>
      <c r="T135" s="100">
        <v>39.383999999999993</v>
      </c>
      <c r="U135" s="100">
        <v>62.341666666666669</v>
      </c>
      <c r="V135" s="100">
        <v>62.4</v>
      </c>
      <c r="W135" s="100">
        <v>69.792000000000002</v>
      </c>
      <c r="X135" s="100">
        <v>76.428000000000011</v>
      </c>
      <c r="Y135" s="100">
        <v>66.020833333333343</v>
      </c>
      <c r="Z135" s="100">
        <v>66.459999999999994</v>
      </c>
      <c r="AA135" s="100">
        <v>67.944000000000003</v>
      </c>
      <c r="AB135" s="100">
        <v>62.467999999999989</v>
      </c>
      <c r="AC135" s="100">
        <v>76.216000000000008</v>
      </c>
      <c r="AD135" s="100">
        <v>66.02</v>
      </c>
      <c r="AE135" s="100">
        <v>60.958333333333343</v>
      </c>
      <c r="AF135" s="100">
        <v>70.087499999999991</v>
      </c>
      <c r="AG135" s="100">
        <v>69.422546423226592</v>
      </c>
      <c r="AH135" s="100">
        <v>70.037500000000009</v>
      </c>
      <c r="AI135" s="100">
        <v>64.174999999999983</v>
      </c>
      <c r="AJ135" s="100">
        <v>72.070833333333312</v>
      </c>
      <c r="AK135" s="100">
        <v>72.280899965763084</v>
      </c>
      <c r="AL135" s="100">
        <v>65.720833333333331</v>
      </c>
      <c r="AM135" s="100">
        <v>57.5625</v>
      </c>
      <c r="AN135" s="100">
        <v>48.495833333333337</v>
      </c>
      <c r="AO135" s="100">
        <v>56.768000000000001</v>
      </c>
      <c r="AP135" s="100">
        <v>35.795999999999992</v>
      </c>
      <c r="AQ135" s="100">
        <v>27.668000000000003</v>
      </c>
      <c r="AR135" s="100">
        <v>20.371999999999996</v>
      </c>
      <c r="AS135" s="100">
        <v>9.5840000000000014</v>
      </c>
      <c r="AT135" s="1" t="s">
        <v>1888</v>
      </c>
      <c r="AU135" s="1"/>
      <c r="AV135" s="1"/>
      <c r="AW135" s="1"/>
      <c r="AX135" s="1"/>
      <c r="AY135" s="1"/>
      <c r="AZ135" s="1"/>
      <c r="BA135" s="1"/>
      <c r="BB135" s="1"/>
      <c r="BC135" s="1"/>
      <c r="BD135" s="1"/>
      <c r="BE135" s="1"/>
      <c r="BF135" s="1"/>
      <c r="BG135" s="1"/>
      <c r="BH135" s="1"/>
      <c r="BI135" s="1"/>
      <c r="BJ135" s="1"/>
      <c r="BK135" s="1"/>
      <c r="BL135" s="1"/>
      <c r="BM135" s="1"/>
    </row>
    <row r="136" spans="1:65" ht="16.5" customHeight="1" x14ac:dyDescent="0.25">
      <c r="A136" s="96">
        <v>12010010</v>
      </c>
      <c r="B136" s="97" t="s">
        <v>26</v>
      </c>
      <c r="C136" s="97" t="s">
        <v>218</v>
      </c>
      <c r="D136" s="97" t="s">
        <v>219</v>
      </c>
      <c r="E136" s="97" t="s">
        <v>53</v>
      </c>
      <c r="F136" s="97">
        <v>1</v>
      </c>
      <c r="G136" s="97">
        <v>20</v>
      </c>
      <c r="H136" s="98">
        <v>-76.855277779999994</v>
      </c>
      <c r="I136" s="99">
        <v>7.76638889</v>
      </c>
      <c r="J136" s="100">
        <v>71.144827586206887</v>
      </c>
      <c r="K136" s="100">
        <v>54.813793103448276</v>
      </c>
      <c r="L136" s="100">
        <v>36.730769230769234</v>
      </c>
      <c r="M136" s="100">
        <v>49.636666666666663</v>
      </c>
      <c r="N136" s="100">
        <v>48.473333333333336</v>
      </c>
      <c r="O136" s="100">
        <v>40.692592592592597</v>
      </c>
      <c r="P136" s="100">
        <v>57.976666666666667</v>
      </c>
      <c r="Q136" s="100">
        <v>65.400000000000006</v>
      </c>
      <c r="R136" s="100">
        <v>106.92068965517241</v>
      </c>
      <c r="S136" s="100">
        <v>122.46551724137932</v>
      </c>
      <c r="T136" s="100">
        <v>122.08</v>
      </c>
      <c r="U136" s="100">
        <v>152.5</v>
      </c>
      <c r="V136" s="100">
        <v>150.44</v>
      </c>
      <c r="W136" s="100">
        <v>174.74666666666664</v>
      </c>
      <c r="X136" s="100">
        <v>152.57857142857142</v>
      </c>
      <c r="Y136" s="100">
        <v>169.01724137931035</v>
      </c>
      <c r="Z136" s="100">
        <v>151.83448275862068</v>
      </c>
      <c r="AA136" s="100">
        <v>145.02413793103449</v>
      </c>
      <c r="AB136" s="100">
        <v>153.1103448275862</v>
      </c>
      <c r="AC136" s="100">
        <v>168.90714285714284</v>
      </c>
      <c r="AD136" s="100">
        <v>160.73448275862069</v>
      </c>
      <c r="AE136" s="100">
        <v>132.86551724137931</v>
      </c>
      <c r="AF136" s="100">
        <v>125.37142857142858</v>
      </c>
      <c r="AG136" s="100">
        <v>129.24799999999999</v>
      </c>
      <c r="AH136" s="100">
        <v>113.95862068965518</v>
      </c>
      <c r="AI136" s="100">
        <v>143.9344827586207</v>
      </c>
      <c r="AJ136" s="100">
        <v>125.12068965517241</v>
      </c>
      <c r="AK136" s="100">
        <v>105.10689655172413</v>
      </c>
      <c r="AL136" s="100">
        <v>84.471428571428561</v>
      </c>
      <c r="AM136" s="100">
        <v>103.21785714285714</v>
      </c>
      <c r="AN136" s="100">
        <v>115.85714285714286</v>
      </c>
      <c r="AO136" s="100">
        <v>113.80344827586208</v>
      </c>
      <c r="AP136" s="100">
        <v>115.08928571428571</v>
      </c>
      <c r="AQ136" s="100">
        <v>125.92142857142858</v>
      </c>
      <c r="AR136" s="100">
        <v>131.27857142857144</v>
      </c>
      <c r="AS136" s="100">
        <v>73.688000000000002</v>
      </c>
      <c r="AT136" s="1"/>
      <c r="AU136" s="1"/>
      <c r="AV136" s="1"/>
      <c r="AW136" s="1"/>
      <c r="AX136" s="1"/>
      <c r="AY136" s="1"/>
      <c r="AZ136" s="1"/>
      <c r="BA136" s="1"/>
      <c r="BB136" s="1"/>
      <c r="BC136" s="1"/>
      <c r="BD136" s="1"/>
      <c r="BE136" s="1"/>
      <c r="BF136" s="1"/>
      <c r="BG136" s="1"/>
      <c r="BH136" s="1"/>
      <c r="BI136" s="1"/>
      <c r="BJ136" s="1"/>
      <c r="BK136" s="1"/>
      <c r="BL136" s="1"/>
      <c r="BM136" s="1"/>
    </row>
    <row r="137" spans="1:65" ht="16.5" customHeight="1" x14ac:dyDescent="0.25">
      <c r="A137" s="96">
        <v>12010100</v>
      </c>
      <c r="B137" s="97" t="s">
        <v>26</v>
      </c>
      <c r="C137" s="97" t="s">
        <v>220</v>
      </c>
      <c r="D137" s="97" t="s">
        <v>219</v>
      </c>
      <c r="E137" s="97" t="s">
        <v>53</v>
      </c>
      <c r="F137" s="97">
        <v>1</v>
      </c>
      <c r="G137" s="97">
        <v>10</v>
      </c>
      <c r="H137" s="98">
        <v>-76.617388890000001</v>
      </c>
      <c r="I137" s="99">
        <v>7.9455277799999999</v>
      </c>
      <c r="J137" s="100">
        <v>39.4</v>
      </c>
      <c r="K137" s="100">
        <v>39.233333333333334</v>
      </c>
      <c r="L137" s="100">
        <v>17.233333333333334</v>
      </c>
      <c r="M137" s="100">
        <v>17.733333333333334</v>
      </c>
      <c r="N137" s="100">
        <v>19.233333333333334</v>
      </c>
      <c r="O137" s="100">
        <v>18.275862068965516</v>
      </c>
      <c r="P137" s="100">
        <v>28.633333333333333</v>
      </c>
      <c r="Q137" s="100">
        <v>26.866666666666667</v>
      </c>
      <c r="R137" s="100">
        <v>53.357142857142854</v>
      </c>
      <c r="S137" s="100">
        <v>64.8</v>
      </c>
      <c r="T137" s="100">
        <v>89.3</v>
      </c>
      <c r="U137" s="100">
        <v>104.53333333333333</v>
      </c>
      <c r="V137" s="100">
        <v>110.83333333333333</v>
      </c>
      <c r="W137" s="100">
        <v>122.83333333333333</v>
      </c>
      <c r="X137" s="100">
        <v>114.60689655172413</v>
      </c>
      <c r="Y137" s="100">
        <v>82.565517241379311</v>
      </c>
      <c r="Z137" s="100">
        <v>96.241379310344826</v>
      </c>
      <c r="AA137" s="100">
        <v>76.51428571428572</v>
      </c>
      <c r="AB137" s="100">
        <v>84.41379310344827</v>
      </c>
      <c r="AC137" s="100">
        <v>91.933333333333337</v>
      </c>
      <c r="AD137" s="100">
        <v>82.1</v>
      </c>
      <c r="AE137" s="100">
        <v>84.033333333333331</v>
      </c>
      <c r="AF137" s="100">
        <v>98</v>
      </c>
      <c r="AG137" s="100">
        <v>109.25</v>
      </c>
      <c r="AH137" s="100">
        <v>82.166666666666671</v>
      </c>
      <c r="AI137" s="100">
        <v>90.607142857142861</v>
      </c>
      <c r="AJ137" s="100">
        <v>85.020689655172404</v>
      </c>
      <c r="AK137" s="100">
        <v>91.533333333333331</v>
      </c>
      <c r="AL137" s="100">
        <v>75.033333333333331</v>
      </c>
      <c r="AM137" s="100">
        <v>110.16785714285713</v>
      </c>
      <c r="AN137" s="100">
        <v>87.953333333333333</v>
      </c>
      <c r="AO137" s="100">
        <v>84.581481481481475</v>
      </c>
      <c r="AP137" s="100">
        <v>89.563333333333333</v>
      </c>
      <c r="AQ137" s="100">
        <v>92.4</v>
      </c>
      <c r="AR137" s="100">
        <v>60.1</v>
      </c>
      <c r="AS137" s="100">
        <v>57.517241379310342</v>
      </c>
      <c r="AT137" s="1"/>
      <c r="AU137" s="1"/>
      <c r="AV137" s="1"/>
      <c r="AW137" s="1"/>
      <c r="AX137" s="1"/>
      <c r="AY137" s="1"/>
      <c r="AZ137" s="1"/>
      <c r="BA137" s="1"/>
      <c r="BB137" s="1"/>
      <c r="BC137" s="1"/>
      <c r="BD137" s="1"/>
      <c r="BE137" s="1"/>
      <c r="BF137" s="1"/>
      <c r="BG137" s="1"/>
      <c r="BH137" s="1"/>
      <c r="BI137" s="1"/>
      <c r="BJ137" s="1"/>
      <c r="BK137" s="1"/>
      <c r="BL137" s="1"/>
      <c r="BM137" s="1"/>
    </row>
    <row r="138" spans="1:65" ht="16.5" customHeight="1" x14ac:dyDescent="0.25">
      <c r="A138" s="96">
        <v>12010110</v>
      </c>
      <c r="B138" s="97" t="s">
        <v>26</v>
      </c>
      <c r="C138" s="97" t="s">
        <v>221</v>
      </c>
      <c r="D138" s="97" t="s">
        <v>219</v>
      </c>
      <c r="E138" s="97" t="s">
        <v>53</v>
      </c>
      <c r="F138" s="97">
        <v>1</v>
      </c>
      <c r="G138" s="97">
        <v>5</v>
      </c>
      <c r="H138" s="98">
        <v>-76.63852777999999</v>
      </c>
      <c r="I138" s="99">
        <v>7.98741667</v>
      </c>
      <c r="J138" s="100">
        <v>33.273333333333333</v>
      </c>
      <c r="K138" s="100">
        <v>26.478571428571428</v>
      </c>
      <c r="L138" s="100">
        <v>13.296666666666665</v>
      </c>
      <c r="M138" s="100">
        <v>14.613333333333333</v>
      </c>
      <c r="N138" s="100">
        <v>17.433333333333334</v>
      </c>
      <c r="O138" s="100">
        <v>13.979310344827585</v>
      </c>
      <c r="P138" s="100">
        <v>23.106666666666669</v>
      </c>
      <c r="Q138" s="100">
        <v>20.032142857142855</v>
      </c>
      <c r="R138" s="100">
        <v>42.810344827586199</v>
      </c>
      <c r="S138" s="100">
        <v>65.929999999999993</v>
      </c>
      <c r="T138" s="100">
        <v>59</v>
      </c>
      <c r="U138" s="100">
        <v>79.953333333333319</v>
      </c>
      <c r="V138" s="100">
        <v>94.393103448275852</v>
      </c>
      <c r="W138" s="100">
        <v>93.082142857142841</v>
      </c>
      <c r="X138" s="100">
        <v>110.27500000000002</v>
      </c>
      <c r="Y138" s="100">
        <v>71.957142857142856</v>
      </c>
      <c r="Z138" s="100">
        <v>82.886206896551712</v>
      </c>
      <c r="AA138" s="100">
        <v>80.703448275862073</v>
      </c>
      <c r="AB138" s="100">
        <v>76.453571428571436</v>
      </c>
      <c r="AC138" s="100">
        <v>67.125</v>
      </c>
      <c r="AD138" s="100">
        <v>65.87777777777778</v>
      </c>
      <c r="AE138" s="100">
        <v>74.56296296296297</v>
      </c>
      <c r="AF138" s="100">
        <v>81.964285714285708</v>
      </c>
      <c r="AG138" s="100">
        <v>92.762962962962945</v>
      </c>
      <c r="AH138" s="100">
        <v>64.135714285714272</v>
      </c>
      <c r="AI138" s="100">
        <v>61.030769230769238</v>
      </c>
      <c r="AJ138" s="100">
        <v>72.181481481481484</v>
      </c>
      <c r="AK138" s="100">
        <v>80.506666666666646</v>
      </c>
      <c r="AL138" s="100">
        <v>59.906666666666673</v>
      </c>
      <c r="AM138" s="100">
        <v>83.365517241379308</v>
      </c>
      <c r="AN138" s="100">
        <v>70.959999999999994</v>
      </c>
      <c r="AO138" s="100">
        <v>90.668965517241361</v>
      </c>
      <c r="AP138" s="100">
        <v>55.4</v>
      </c>
      <c r="AQ138" s="100">
        <v>62.43333333333333</v>
      </c>
      <c r="AR138" s="100">
        <v>60.937931034482759</v>
      </c>
      <c r="AS138" s="100">
        <v>45.893103448275859</v>
      </c>
      <c r="AT138" s="1"/>
      <c r="AU138" s="1"/>
      <c r="AV138" s="1"/>
      <c r="AW138" s="1"/>
      <c r="AX138" s="1"/>
      <c r="AY138" s="1"/>
      <c r="AZ138" s="1"/>
      <c r="BA138" s="1"/>
      <c r="BB138" s="1"/>
      <c r="BC138" s="1"/>
      <c r="BD138" s="1"/>
      <c r="BE138" s="1"/>
      <c r="BF138" s="1"/>
      <c r="BG138" s="1"/>
      <c r="BH138" s="1"/>
      <c r="BI138" s="1"/>
      <c r="BJ138" s="1"/>
      <c r="BK138" s="1"/>
      <c r="BL138" s="1"/>
      <c r="BM138" s="1"/>
    </row>
    <row r="139" spans="1:65" ht="16.5" customHeight="1" x14ac:dyDescent="0.25">
      <c r="A139" s="96">
        <v>12020010</v>
      </c>
      <c r="B139" s="97" t="s">
        <v>26</v>
      </c>
      <c r="C139" s="97" t="s">
        <v>222</v>
      </c>
      <c r="D139" s="97" t="s">
        <v>219</v>
      </c>
      <c r="E139" s="97" t="s">
        <v>53</v>
      </c>
      <c r="F139" s="97">
        <v>1</v>
      </c>
      <c r="G139" s="97">
        <v>10</v>
      </c>
      <c r="H139" s="98">
        <v>-76.52</v>
      </c>
      <c r="I139" s="99">
        <v>8.1999972200000002</v>
      </c>
      <c r="J139" s="100">
        <v>17.066666666666666</v>
      </c>
      <c r="K139" s="100">
        <v>11.833333333333334</v>
      </c>
      <c r="L139" s="100">
        <v>9.4</v>
      </c>
      <c r="M139" s="100">
        <v>8.6666666666666661</v>
      </c>
      <c r="N139" s="100">
        <v>9.3333333333333339</v>
      </c>
      <c r="O139" s="100">
        <v>5.6896551724137927</v>
      </c>
      <c r="P139" s="100">
        <v>18.8</v>
      </c>
      <c r="Q139" s="100">
        <v>20.433333333333334</v>
      </c>
      <c r="R139" s="100">
        <v>35.964285714285715</v>
      </c>
      <c r="S139" s="100">
        <v>31.733333333333334</v>
      </c>
      <c r="T139" s="100">
        <v>46.93333333333333</v>
      </c>
      <c r="U139" s="100">
        <v>64.86666666666666</v>
      </c>
      <c r="V139" s="100">
        <v>86.833333333333329</v>
      </c>
      <c r="W139" s="100">
        <v>76.333333333333329</v>
      </c>
      <c r="X139" s="100">
        <v>76</v>
      </c>
      <c r="Y139" s="100">
        <v>59.333333333333336</v>
      </c>
      <c r="Z139" s="100">
        <v>39.700000000000003</v>
      </c>
      <c r="AA139" s="100">
        <v>59.43333333333333</v>
      </c>
      <c r="AB139" s="100">
        <v>48.866666666666667</v>
      </c>
      <c r="AC139" s="100">
        <v>60.333333333333336</v>
      </c>
      <c r="AD139" s="100">
        <v>55.241379310344826</v>
      </c>
      <c r="AE139" s="100">
        <v>59.5</v>
      </c>
      <c r="AF139" s="100">
        <v>70.068965517241381</v>
      </c>
      <c r="AG139" s="100">
        <v>60.642857142857146</v>
      </c>
      <c r="AH139" s="100">
        <v>49.206896551724135</v>
      </c>
      <c r="AI139" s="100">
        <v>55.7</v>
      </c>
      <c r="AJ139" s="100">
        <v>64.733333333333334</v>
      </c>
      <c r="AK139" s="100">
        <v>50.896551724137929</v>
      </c>
      <c r="AL139" s="100">
        <v>36.1</v>
      </c>
      <c r="AM139" s="100">
        <v>54.03448275862069</v>
      </c>
      <c r="AN139" s="100">
        <v>51.4</v>
      </c>
      <c r="AO139" s="100">
        <v>46.466666666666669</v>
      </c>
      <c r="AP139" s="100">
        <v>46.413793103448278</v>
      </c>
      <c r="AQ139" s="100">
        <v>36</v>
      </c>
      <c r="AR139" s="100">
        <v>35.344827586206897</v>
      </c>
      <c r="AS139" s="100">
        <v>24.413793103448278</v>
      </c>
      <c r="AT139" s="1"/>
      <c r="AU139" s="1"/>
      <c r="AV139" s="1"/>
      <c r="AW139" s="1"/>
      <c r="AX139" s="1"/>
      <c r="AY139" s="1"/>
      <c r="AZ139" s="1"/>
      <c r="BA139" s="1"/>
      <c r="BB139" s="1"/>
      <c r="BC139" s="1"/>
      <c r="BD139" s="1"/>
      <c r="BE139" s="1"/>
      <c r="BF139" s="1"/>
      <c r="BG139" s="1"/>
      <c r="BH139" s="1"/>
      <c r="BI139" s="1"/>
      <c r="BJ139" s="1"/>
      <c r="BK139" s="1"/>
      <c r="BL139" s="1"/>
      <c r="BM139" s="1"/>
    </row>
    <row r="140" spans="1:65" ht="16.5" customHeight="1" x14ac:dyDescent="0.25">
      <c r="A140" s="96">
        <v>12010120</v>
      </c>
      <c r="B140" s="97" t="s">
        <v>26</v>
      </c>
      <c r="C140" s="97" t="s">
        <v>223</v>
      </c>
      <c r="D140" s="97" t="s">
        <v>219</v>
      </c>
      <c r="E140" s="97" t="s">
        <v>53</v>
      </c>
      <c r="F140" s="97">
        <v>1</v>
      </c>
      <c r="G140" s="97">
        <v>130</v>
      </c>
      <c r="H140" s="98">
        <v>-76.649083329999996</v>
      </c>
      <c r="I140" s="99">
        <v>7.9238333299999999</v>
      </c>
      <c r="J140" s="100">
        <v>34.633333333333333</v>
      </c>
      <c r="K140" s="100">
        <v>39.5</v>
      </c>
      <c r="L140" s="100">
        <v>15.733333333333333</v>
      </c>
      <c r="M140" s="100">
        <v>20.6</v>
      </c>
      <c r="N140" s="100">
        <v>22.133333333333333</v>
      </c>
      <c r="O140" s="100">
        <v>15.866666666666667</v>
      </c>
      <c r="P140" s="100">
        <v>22.4</v>
      </c>
      <c r="Q140" s="100">
        <v>26.6</v>
      </c>
      <c r="R140" s="100">
        <v>61.266666666666666</v>
      </c>
      <c r="S140" s="100">
        <v>71.333333333333329</v>
      </c>
      <c r="T140" s="100">
        <v>75.3</v>
      </c>
      <c r="U140" s="100">
        <v>101.97241379310344</v>
      </c>
      <c r="V140" s="100">
        <v>102.7</v>
      </c>
      <c r="W140" s="100">
        <v>120.69333333333334</v>
      </c>
      <c r="X140" s="100">
        <v>112.73333333333333</v>
      </c>
      <c r="Y140" s="100">
        <v>95.534482758620683</v>
      </c>
      <c r="Z140" s="100">
        <v>106.24137931034483</v>
      </c>
      <c r="AA140" s="100">
        <v>79.896551724137936</v>
      </c>
      <c r="AB140" s="100">
        <v>86.527586206896558</v>
      </c>
      <c r="AC140" s="100">
        <v>100.26666666666667</v>
      </c>
      <c r="AD140" s="100">
        <v>83.033333333333331</v>
      </c>
      <c r="AE140" s="100">
        <v>94.566666666666663</v>
      </c>
      <c r="AF140" s="100">
        <v>94.63333333333334</v>
      </c>
      <c r="AG140" s="100">
        <v>104.51724137931035</v>
      </c>
      <c r="AH140" s="100">
        <v>87.966666666666669</v>
      </c>
      <c r="AI140" s="100">
        <v>89.724137931034477</v>
      </c>
      <c r="AJ140" s="100">
        <v>86.6</v>
      </c>
      <c r="AK140" s="100">
        <v>89.931034482758619</v>
      </c>
      <c r="AL140" s="100">
        <v>80.900000000000006</v>
      </c>
      <c r="AM140" s="100">
        <v>114.36666666666666</v>
      </c>
      <c r="AN140" s="100">
        <v>94.533333333333331</v>
      </c>
      <c r="AO140" s="100">
        <v>113.73333333333333</v>
      </c>
      <c r="AP140" s="100">
        <v>77.466666666666669</v>
      </c>
      <c r="AQ140" s="100">
        <v>91.033333333333331</v>
      </c>
      <c r="AR140" s="100">
        <v>70.482758620689651</v>
      </c>
      <c r="AS140" s="100">
        <v>46.793103448275865</v>
      </c>
      <c r="AT140" s="1"/>
      <c r="AU140" s="1"/>
      <c r="AV140" s="1"/>
      <c r="AW140" s="1"/>
      <c r="AX140" s="1"/>
      <c r="AY140" s="1"/>
      <c r="AZ140" s="1"/>
      <c r="BA140" s="1"/>
      <c r="BB140" s="1"/>
      <c r="BC140" s="1"/>
      <c r="BD140" s="1"/>
      <c r="BE140" s="1"/>
      <c r="BF140" s="1"/>
      <c r="BG140" s="1"/>
      <c r="BH140" s="1"/>
      <c r="BI140" s="1"/>
      <c r="BJ140" s="1"/>
      <c r="BK140" s="1"/>
      <c r="BL140" s="1"/>
      <c r="BM140" s="1"/>
    </row>
    <row r="141" spans="1:65" ht="16.5" customHeight="1" x14ac:dyDescent="0.25">
      <c r="A141" s="96">
        <v>11070020</v>
      </c>
      <c r="B141" s="97" t="s">
        <v>26</v>
      </c>
      <c r="C141" s="97" t="s">
        <v>224</v>
      </c>
      <c r="D141" s="97" t="s">
        <v>225</v>
      </c>
      <c r="E141" s="97" t="s">
        <v>53</v>
      </c>
      <c r="F141" s="97">
        <v>1</v>
      </c>
      <c r="G141" s="97">
        <v>250</v>
      </c>
      <c r="H141" s="98">
        <v>-76.228611110000003</v>
      </c>
      <c r="I141" s="99">
        <v>6.3322222200000002</v>
      </c>
      <c r="J141" s="100">
        <v>40.00333333333333</v>
      </c>
      <c r="K141" s="100">
        <v>27.22666666666667</v>
      </c>
      <c r="L141" s="100">
        <v>28.033333333333335</v>
      </c>
      <c r="M141" s="100">
        <v>32.516666666666666</v>
      </c>
      <c r="N141" s="100">
        <v>29.524137931034492</v>
      </c>
      <c r="O141" s="100">
        <v>39.806666666666665</v>
      </c>
      <c r="P141" s="100">
        <v>42.983333333333341</v>
      </c>
      <c r="Q141" s="100">
        <v>43.163333333333334</v>
      </c>
      <c r="R141" s="100">
        <v>54.730000000000004</v>
      </c>
      <c r="S141" s="100">
        <v>51.006666666666675</v>
      </c>
      <c r="T141" s="100">
        <v>67.989999999999995</v>
      </c>
      <c r="U141" s="100">
        <v>70.189655172413808</v>
      </c>
      <c r="V141" s="100">
        <v>75.946666666666687</v>
      </c>
      <c r="W141" s="100">
        <v>80.343333333333334</v>
      </c>
      <c r="X141" s="100">
        <v>88.436666666666667</v>
      </c>
      <c r="Y141" s="100">
        <v>69.61</v>
      </c>
      <c r="Z141" s="100">
        <v>57.20333333333334</v>
      </c>
      <c r="AA141" s="100">
        <v>50.824999999999996</v>
      </c>
      <c r="AB141" s="100">
        <v>55.856666666666662</v>
      </c>
      <c r="AC141" s="100">
        <v>48.120000000000005</v>
      </c>
      <c r="AD141" s="100">
        <v>57.713333333333338</v>
      </c>
      <c r="AE141" s="100">
        <v>48.073333333333338</v>
      </c>
      <c r="AF141" s="100">
        <v>60.043333333333344</v>
      </c>
      <c r="AG141" s="100">
        <v>59.276666666666671</v>
      </c>
      <c r="AH141" s="100">
        <v>58.58</v>
      </c>
      <c r="AI141" s="100">
        <v>68.839999999999989</v>
      </c>
      <c r="AJ141" s="100">
        <v>74.103333333333325</v>
      </c>
      <c r="AK141" s="100">
        <v>65.043333333333337</v>
      </c>
      <c r="AL141" s="100">
        <v>84.893333333333345</v>
      </c>
      <c r="AM141" s="100">
        <v>104.49666666666666</v>
      </c>
      <c r="AN141" s="100">
        <v>78.879310344827573</v>
      </c>
      <c r="AO141" s="100">
        <v>94.516666666666666</v>
      </c>
      <c r="AP141" s="100">
        <v>67.17</v>
      </c>
      <c r="AQ141" s="100">
        <v>65.166666666666671</v>
      </c>
      <c r="AR141" s="100">
        <v>55.730000000000004</v>
      </c>
      <c r="AS141" s="100">
        <v>43.086206896551722</v>
      </c>
      <c r="AT141" s="1"/>
      <c r="AU141" s="1"/>
      <c r="AV141" s="1"/>
      <c r="AW141" s="1"/>
      <c r="AX141" s="1"/>
      <c r="AY141" s="1"/>
      <c r="AZ141" s="1"/>
      <c r="BA141" s="1"/>
      <c r="BB141" s="1"/>
      <c r="BC141" s="1"/>
      <c r="BD141" s="1"/>
      <c r="BE141" s="1"/>
      <c r="BF141" s="1"/>
      <c r="BG141" s="1"/>
      <c r="BH141" s="1"/>
      <c r="BI141" s="1"/>
      <c r="BJ141" s="1"/>
      <c r="BK141" s="1"/>
      <c r="BL141" s="1"/>
      <c r="BM141" s="1"/>
    </row>
    <row r="142" spans="1:65" ht="16.5" customHeight="1" x14ac:dyDescent="0.25">
      <c r="A142" s="96">
        <v>11070030</v>
      </c>
      <c r="B142" s="97" t="s">
        <v>26</v>
      </c>
      <c r="C142" s="97" t="s">
        <v>226</v>
      </c>
      <c r="D142" s="97" t="s">
        <v>225</v>
      </c>
      <c r="E142" s="97" t="s">
        <v>53</v>
      </c>
      <c r="F142" s="97">
        <v>1</v>
      </c>
      <c r="G142" s="97">
        <v>2150</v>
      </c>
      <c r="H142" s="98">
        <v>-76.15861111000001</v>
      </c>
      <c r="I142" s="99">
        <v>6.5394444399999996</v>
      </c>
      <c r="J142" s="100">
        <v>54.837037037037042</v>
      </c>
      <c r="K142" s="100">
        <v>60.907142857142858</v>
      </c>
      <c r="L142" s="100">
        <v>52.411538461538463</v>
      </c>
      <c r="M142" s="100">
        <v>57.355172413793099</v>
      </c>
      <c r="N142" s="100">
        <v>57.489655172413798</v>
      </c>
      <c r="O142" s="100">
        <v>67.357142857142861</v>
      </c>
      <c r="P142" s="100">
        <v>90.151724137931041</v>
      </c>
      <c r="Q142" s="100">
        <v>94.193103448275863</v>
      </c>
      <c r="R142" s="100">
        <v>122.16799999999999</v>
      </c>
      <c r="S142" s="100">
        <v>120.88965517241378</v>
      </c>
      <c r="T142" s="100">
        <v>142.5</v>
      </c>
      <c r="U142" s="100">
        <v>141.68</v>
      </c>
      <c r="V142" s="100">
        <v>119.97142857142856</v>
      </c>
      <c r="W142" s="100">
        <v>119.80000000000001</v>
      </c>
      <c r="X142" s="100">
        <v>147.43333333333334</v>
      </c>
      <c r="Y142" s="100">
        <v>103.31851851851852</v>
      </c>
      <c r="Z142" s="100">
        <v>92.08275862068966</v>
      </c>
      <c r="AA142" s="100">
        <v>84.207407407407402</v>
      </c>
      <c r="AB142" s="100">
        <v>77.924137931034494</v>
      </c>
      <c r="AC142" s="100">
        <v>61.238461538461543</v>
      </c>
      <c r="AD142" s="100">
        <v>71.38</v>
      </c>
      <c r="AE142" s="100">
        <v>62.532142857142858</v>
      </c>
      <c r="AF142" s="100">
        <v>81.972413793103442</v>
      </c>
      <c r="AG142" s="100">
        <v>99.777777777777771</v>
      </c>
      <c r="AH142" s="100">
        <v>90.44074074074075</v>
      </c>
      <c r="AI142" s="100">
        <v>108.73214285714286</v>
      </c>
      <c r="AJ142" s="100">
        <v>121.6</v>
      </c>
      <c r="AK142" s="100">
        <v>107.5</v>
      </c>
      <c r="AL142" s="100">
        <v>121.32592592592593</v>
      </c>
      <c r="AM142" s="100">
        <v>169.53846153846155</v>
      </c>
      <c r="AN142" s="100">
        <v>136.39285714285714</v>
      </c>
      <c r="AO142" s="100">
        <v>165.38214285714284</v>
      </c>
      <c r="AP142" s="100">
        <v>134.83448275862068</v>
      </c>
      <c r="AQ142" s="100">
        <v>103.36785714285713</v>
      </c>
      <c r="AR142" s="100">
        <v>99.8</v>
      </c>
      <c r="AS142" s="100">
        <v>57.757692307692302</v>
      </c>
      <c r="AT142" s="1" t="s">
        <v>1888</v>
      </c>
      <c r="AU142" s="1"/>
      <c r="AV142" s="1"/>
      <c r="AW142" s="1"/>
      <c r="AX142" s="1"/>
      <c r="AY142" s="1"/>
      <c r="AZ142" s="1"/>
      <c r="BA142" s="1"/>
      <c r="BB142" s="1"/>
      <c r="BC142" s="1"/>
      <c r="BD142" s="1"/>
      <c r="BE142" s="1"/>
      <c r="BF142" s="1"/>
      <c r="BG142" s="1"/>
      <c r="BH142" s="1"/>
      <c r="BI142" s="1"/>
      <c r="BJ142" s="1"/>
      <c r="BK142" s="1"/>
      <c r="BL142" s="1"/>
      <c r="BM142" s="1"/>
    </row>
    <row r="143" spans="1:65" ht="16.5" customHeight="1" x14ac:dyDescent="0.25">
      <c r="A143" s="96">
        <v>11075020</v>
      </c>
      <c r="B143" s="97" t="s">
        <v>56</v>
      </c>
      <c r="C143" s="97" t="s">
        <v>225</v>
      </c>
      <c r="D143" s="97" t="s">
        <v>225</v>
      </c>
      <c r="E143" s="97" t="s">
        <v>53</v>
      </c>
      <c r="F143" s="97">
        <v>1</v>
      </c>
      <c r="G143" s="97">
        <v>1833</v>
      </c>
      <c r="H143" s="98">
        <v>-76.143305560000002</v>
      </c>
      <c r="I143" s="99">
        <v>6.2983055600000002</v>
      </c>
      <c r="J143" s="100">
        <v>20.819230769230771</v>
      </c>
      <c r="K143" s="100">
        <v>16.576923076923073</v>
      </c>
      <c r="L143" s="100">
        <v>12.988</v>
      </c>
      <c r="M143" s="100">
        <v>18.392307692307689</v>
      </c>
      <c r="N143" s="100">
        <v>21.692000000000004</v>
      </c>
      <c r="O143" s="100">
        <v>23.234615384615388</v>
      </c>
      <c r="P143" s="100">
        <v>28.899999999999995</v>
      </c>
      <c r="Q143" s="100">
        <v>28.276923076923083</v>
      </c>
      <c r="R143" s="100">
        <v>38.911538461538456</v>
      </c>
      <c r="S143" s="100">
        <v>44.140000000000008</v>
      </c>
      <c r="T143" s="100">
        <v>61.940740740740729</v>
      </c>
      <c r="U143" s="100">
        <v>58.270370370370379</v>
      </c>
      <c r="V143" s="100">
        <v>59.792307692307709</v>
      </c>
      <c r="W143" s="100">
        <v>77.299999999999983</v>
      </c>
      <c r="X143" s="100">
        <v>80.042307692307702</v>
      </c>
      <c r="Y143" s="100">
        <v>65.444444444444457</v>
      </c>
      <c r="Z143" s="100">
        <v>59.803846153846152</v>
      </c>
      <c r="AA143" s="100">
        <v>56.392307692307696</v>
      </c>
      <c r="AB143" s="100">
        <v>60.192592592592597</v>
      </c>
      <c r="AC143" s="100">
        <v>51.311538461538461</v>
      </c>
      <c r="AD143" s="100">
        <v>60.107692307692304</v>
      </c>
      <c r="AE143" s="100">
        <v>46.337037037037035</v>
      </c>
      <c r="AF143" s="100">
        <v>59.2</v>
      </c>
      <c r="AG143" s="100">
        <v>51.126923076923084</v>
      </c>
      <c r="AH143" s="100">
        <v>54.346153846153861</v>
      </c>
      <c r="AI143" s="100">
        <v>67.403703703703698</v>
      </c>
      <c r="AJ143" s="100">
        <v>61.677777777777777</v>
      </c>
      <c r="AK143" s="100">
        <v>51.442307692307693</v>
      </c>
      <c r="AL143" s="100">
        <v>59.502399999999994</v>
      </c>
      <c r="AM143" s="100">
        <v>76.423076923076906</v>
      </c>
      <c r="AN143" s="100">
        <v>53.552</v>
      </c>
      <c r="AO143" s="100">
        <v>66.25200000000001</v>
      </c>
      <c r="AP143" s="100">
        <v>42.268000000000008</v>
      </c>
      <c r="AQ143" s="100">
        <v>39.061538461538461</v>
      </c>
      <c r="AR143" s="100">
        <v>35.33461538461539</v>
      </c>
      <c r="AS143" s="100">
        <v>16.570833333333336</v>
      </c>
      <c r="AT143" s="1" t="s">
        <v>1888</v>
      </c>
      <c r="AU143" s="1"/>
      <c r="AV143" s="1"/>
      <c r="AW143" s="1"/>
      <c r="AX143" s="1"/>
      <c r="AY143" s="1"/>
      <c r="AZ143" s="1"/>
      <c r="BA143" s="1"/>
      <c r="BB143" s="1"/>
      <c r="BC143" s="1"/>
      <c r="BD143" s="1"/>
      <c r="BE143" s="1"/>
      <c r="BF143" s="1"/>
      <c r="BG143" s="1"/>
      <c r="BH143" s="1"/>
      <c r="BI143" s="1"/>
      <c r="BJ143" s="1"/>
      <c r="BK143" s="1"/>
      <c r="BL143" s="1"/>
      <c r="BM143" s="1"/>
    </row>
    <row r="144" spans="1:65" ht="16.5" customHeight="1" x14ac:dyDescent="0.25">
      <c r="A144" s="96">
        <v>27020260</v>
      </c>
      <c r="B144" s="97" t="s">
        <v>26</v>
      </c>
      <c r="C144" s="97" t="s">
        <v>227</v>
      </c>
      <c r="D144" s="97" t="s">
        <v>228</v>
      </c>
      <c r="E144" s="97" t="s">
        <v>53</v>
      </c>
      <c r="F144" s="97">
        <v>1</v>
      </c>
      <c r="G144" s="97">
        <v>10</v>
      </c>
      <c r="H144" s="98">
        <v>-75.302194439999994</v>
      </c>
      <c r="I144" s="99">
        <v>7.2467777799999995</v>
      </c>
      <c r="J144" s="100">
        <v>42.3</v>
      </c>
      <c r="K144" s="100">
        <v>33.166666666666664</v>
      </c>
      <c r="L144" s="100">
        <v>28.266666666666666</v>
      </c>
      <c r="M144" s="100">
        <v>44.166666666666664</v>
      </c>
      <c r="N144" s="100">
        <v>27.6</v>
      </c>
      <c r="O144" s="100">
        <v>39.700000000000003</v>
      </c>
      <c r="P144" s="100">
        <v>68.466666666666669</v>
      </c>
      <c r="Q144" s="100">
        <v>76.13333333333334</v>
      </c>
      <c r="R144" s="100">
        <v>100.13333333333334</v>
      </c>
      <c r="S144" s="100">
        <v>115.43103448275862</v>
      </c>
      <c r="T144" s="100">
        <v>122.03448275862068</v>
      </c>
      <c r="U144" s="100">
        <v>130.25</v>
      </c>
      <c r="V144" s="100">
        <v>181.68965517241378</v>
      </c>
      <c r="W144" s="100">
        <v>165.34482758620689</v>
      </c>
      <c r="X144" s="100">
        <v>182.33333333333334</v>
      </c>
      <c r="Y144" s="100">
        <v>156.9655172413793</v>
      </c>
      <c r="Z144" s="100">
        <v>165.17586206896553</v>
      </c>
      <c r="AA144" s="100">
        <v>177.24137931034483</v>
      </c>
      <c r="AB144" s="100">
        <v>148.92857142857142</v>
      </c>
      <c r="AC144" s="100">
        <v>167.32142857142858</v>
      </c>
      <c r="AD144" s="100">
        <v>146.85862068965517</v>
      </c>
      <c r="AE144" s="100">
        <v>176.03793103448277</v>
      </c>
      <c r="AF144" s="100">
        <v>205.37931034482759</v>
      </c>
      <c r="AG144" s="100">
        <v>180.63793103448276</v>
      </c>
      <c r="AH144" s="100">
        <v>111.41379310344827</v>
      </c>
      <c r="AI144" s="100">
        <v>138.55172413793105</v>
      </c>
      <c r="AJ144" s="100">
        <v>126.20689655172414</v>
      </c>
      <c r="AK144" s="100">
        <v>145.34482758620689</v>
      </c>
      <c r="AL144" s="100">
        <v>178.93793103448274</v>
      </c>
      <c r="AM144" s="100">
        <v>183.55172413793105</v>
      </c>
      <c r="AN144" s="100">
        <v>181.24137931034483</v>
      </c>
      <c r="AO144" s="100">
        <v>149.76666666666668</v>
      </c>
      <c r="AP144" s="100">
        <v>97.066666666666663</v>
      </c>
      <c r="AQ144" s="100">
        <v>98.933333333333337</v>
      </c>
      <c r="AR144" s="100">
        <v>65.166666666666671</v>
      </c>
      <c r="AS144" s="100">
        <v>51.866666666666667</v>
      </c>
      <c r="AT144" s="1"/>
      <c r="AU144" s="1"/>
      <c r="AV144" s="1"/>
      <c r="AW144" s="1"/>
      <c r="AX144" s="1"/>
      <c r="AY144" s="1"/>
      <c r="AZ144" s="1"/>
      <c r="BA144" s="1"/>
      <c r="BB144" s="1"/>
      <c r="BC144" s="1"/>
      <c r="BD144" s="1"/>
      <c r="BE144" s="1"/>
      <c r="BF144" s="1"/>
      <c r="BG144" s="1"/>
      <c r="BH144" s="1"/>
      <c r="BI144" s="1"/>
      <c r="BJ144" s="1"/>
      <c r="BK144" s="1"/>
      <c r="BL144" s="1"/>
      <c r="BM144" s="1"/>
    </row>
    <row r="145" spans="1:65" ht="16.5" customHeight="1" x14ac:dyDescent="0.25">
      <c r="A145" s="96">
        <v>26250060</v>
      </c>
      <c r="B145" s="97" t="s">
        <v>26</v>
      </c>
      <c r="C145" s="97" t="s">
        <v>229</v>
      </c>
      <c r="D145" s="97" t="s">
        <v>228</v>
      </c>
      <c r="E145" s="97" t="s">
        <v>53</v>
      </c>
      <c r="F145" s="97">
        <v>1</v>
      </c>
      <c r="G145" s="97">
        <v>125</v>
      </c>
      <c r="H145" s="98">
        <v>-75.327611110000007</v>
      </c>
      <c r="I145" s="99">
        <v>7.3699166700000003</v>
      </c>
      <c r="J145" s="100">
        <v>71.142857142857139</v>
      </c>
      <c r="K145" s="100">
        <v>38.814814814814817</v>
      </c>
      <c r="L145" s="100">
        <v>45.214285714285715</v>
      </c>
      <c r="M145" s="100">
        <v>52.285714285714285</v>
      </c>
      <c r="N145" s="100">
        <v>33.296296296296298</v>
      </c>
      <c r="O145" s="100">
        <v>27.678571428571427</v>
      </c>
      <c r="P145" s="100">
        <v>55.824999999999996</v>
      </c>
      <c r="Q145" s="100">
        <v>100.30769230769231</v>
      </c>
      <c r="R145" s="100">
        <v>106.36</v>
      </c>
      <c r="S145" s="100">
        <v>113.76</v>
      </c>
      <c r="T145" s="100">
        <v>145.26923076923077</v>
      </c>
      <c r="U145" s="100">
        <v>160</v>
      </c>
      <c r="V145" s="100">
        <v>166.61538461538461</v>
      </c>
      <c r="W145" s="100">
        <v>197.56</v>
      </c>
      <c r="X145" s="100">
        <v>199.57692307692307</v>
      </c>
      <c r="Y145" s="100">
        <v>186.4814814814815</v>
      </c>
      <c r="Z145" s="100">
        <v>172.4814814814815</v>
      </c>
      <c r="AA145" s="100">
        <v>168.08</v>
      </c>
      <c r="AB145" s="100">
        <v>173.14814814814815</v>
      </c>
      <c r="AC145" s="100">
        <v>173.8</v>
      </c>
      <c r="AD145" s="100">
        <v>195.4814814814815</v>
      </c>
      <c r="AE145" s="100">
        <v>165.96296296296296</v>
      </c>
      <c r="AF145" s="100">
        <v>180.59259259259258</v>
      </c>
      <c r="AG145" s="100">
        <v>192.25925925925927</v>
      </c>
      <c r="AH145" s="100">
        <v>196.25925925925927</v>
      </c>
      <c r="AI145" s="100">
        <v>192.2962962962963</v>
      </c>
      <c r="AJ145" s="100">
        <v>193.44444444444446</v>
      </c>
      <c r="AK145" s="100">
        <v>171.14814814814815</v>
      </c>
      <c r="AL145" s="100">
        <v>197</v>
      </c>
      <c r="AM145" s="100">
        <v>229.49615384615385</v>
      </c>
      <c r="AN145" s="100">
        <v>209.37037037037038</v>
      </c>
      <c r="AO145" s="100">
        <v>166.89285714285714</v>
      </c>
      <c r="AP145" s="100">
        <v>150.53571428571428</v>
      </c>
      <c r="AQ145" s="100">
        <v>137.67857142857142</v>
      </c>
      <c r="AR145" s="100">
        <v>111.125</v>
      </c>
      <c r="AS145" s="100">
        <v>76.714285714285708</v>
      </c>
      <c r="AT145" s="1"/>
      <c r="AU145" s="1"/>
      <c r="AV145" s="1"/>
      <c r="AW145" s="1"/>
      <c r="AX145" s="1"/>
      <c r="AY145" s="1"/>
      <c r="AZ145" s="1"/>
      <c r="BA145" s="1"/>
      <c r="BB145" s="1"/>
      <c r="BC145" s="1"/>
      <c r="BD145" s="1"/>
      <c r="BE145" s="1"/>
      <c r="BF145" s="1"/>
      <c r="BG145" s="1"/>
      <c r="BH145" s="1"/>
      <c r="BI145" s="1"/>
      <c r="BJ145" s="1"/>
      <c r="BK145" s="1"/>
      <c r="BL145" s="1"/>
      <c r="BM145" s="1"/>
    </row>
    <row r="146" spans="1:65" ht="16.5" customHeight="1" x14ac:dyDescent="0.25">
      <c r="A146" s="96">
        <v>26240150</v>
      </c>
      <c r="B146" s="97" t="s">
        <v>26</v>
      </c>
      <c r="C146" s="97" t="s">
        <v>230</v>
      </c>
      <c r="D146" s="97" t="s">
        <v>228</v>
      </c>
      <c r="E146" s="97" t="s">
        <v>53</v>
      </c>
      <c r="F146" s="97">
        <v>1</v>
      </c>
      <c r="G146" s="97">
        <v>150</v>
      </c>
      <c r="H146" s="98">
        <v>-75.400000000000006</v>
      </c>
      <c r="I146" s="99">
        <v>7.29</v>
      </c>
      <c r="J146" s="100">
        <v>49.344444444444449</v>
      </c>
      <c r="K146" s="100">
        <v>50.82</v>
      </c>
      <c r="L146" s="100">
        <v>58.937037037037044</v>
      </c>
      <c r="M146" s="100">
        <v>64.581481481481489</v>
      </c>
      <c r="N146" s="100">
        <v>41.464285714285715</v>
      </c>
      <c r="O146" s="100">
        <v>57.774999999999999</v>
      </c>
      <c r="P146" s="100">
        <v>76.140740740740753</v>
      </c>
      <c r="Q146" s="100">
        <v>84.514814814814798</v>
      </c>
      <c r="R146" s="100">
        <v>102.69629629629628</v>
      </c>
      <c r="S146" s="100">
        <v>111.99600000000001</v>
      </c>
      <c r="T146" s="100">
        <v>133.78888888888889</v>
      </c>
      <c r="U146" s="100">
        <v>156.36538461538461</v>
      </c>
      <c r="V146" s="100">
        <v>152.13333333333335</v>
      </c>
      <c r="W146" s="100">
        <v>169.96923076923076</v>
      </c>
      <c r="X146" s="100">
        <v>192.3576923076923</v>
      </c>
      <c r="Y146" s="100">
        <v>167.38461538461539</v>
      </c>
      <c r="Z146" s="100">
        <v>177.60833333333335</v>
      </c>
      <c r="AA146" s="100">
        <v>173.96923076923076</v>
      </c>
      <c r="AB146" s="100">
        <v>165.14642857142857</v>
      </c>
      <c r="AC146" s="100">
        <v>194.31785714285712</v>
      </c>
      <c r="AD146" s="100">
        <v>164.43571428571428</v>
      </c>
      <c r="AE146" s="100">
        <v>177.31851851851854</v>
      </c>
      <c r="AF146" s="100">
        <v>147.96428571428572</v>
      </c>
      <c r="AG146" s="100">
        <v>175.75357142857143</v>
      </c>
      <c r="AH146" s="100">
        <v>158.79259259259257</v>
      </c>
      <c r="AI146" s="100">
        <v>161.79259259259257</v>
      </c>
      <c r="AJ146" s="100">
        <v>164.20000000000002</v>
      </c>
      <c r="AK146" s="100">
        <v>165.77500000000001</v>
      </c>
      <c r="AL146" s="100">
        <v>156.26249999999999</v>
      </c>
      <c r="AM146" s="100">
        <v>169.83739620207999</v>
      </c>
      <c r="AN146" s="100">
        <v>143.18333333333334</v>
      </c>
      <c r="AO146" s="100">
        <v>114.50344443122547</v>
      </c>
      <c r="AP146" s="100">
        <v>129.50751896667481</v>
      </c>
      <c r="AQ146" s="100">
        <v>102.66538461538461</v>
      </c>
      <c r="AR146" s="100">
        <v>85.970370370370361</v>
      </c>
      <c r="AS146" s="100">
        <v>74.873076923076923</v>
      </c>
      <c r="AT146" s="1" t="s">
        <v>1888</v>
      </c>
      <c r="AU146" s="1"/>
      <c r="AV146" s="1"/>
      <c r="AW146" s="1"/>
      <c r="AX146" s="1"/>
      <c r="AY146" s="1"/>
      <c r="AZ146" s="1"/>
      <c r="BA146" s="1"/>
      <c r="BB146" s="1"/>
      <c r="BC146" s="1"/>
      <c r="BD146" s="1"/>
      <c r="BE146" s="1"/>
      <c r="BF146" s="1"/>
      <c r="BG146" s="1"/>
      <c r="BH146" s="1"/>
      <c r="BI146" s="1"/>
      <c r="BJ146" s="1"/>
      <c r="BK146" s="1"/>
      <c r="BL146" s="1"/>
      <c r="BM146" s="1"/>
    </row>
    <row r="147" spans="1:65" ht="16.5" customHeight="1" x14ac:dyDescent="0.25">
      <c r="A147" s="96">
        <v>26255020</v>
      </c>
      <c r="B147" s="97" t="s">
        <v>56</v>
      </c>
      <c r="C147" s="97" t="s">
        <v>49</v>
      </c>
      <c r="D147" s="97" t="s">
        <v>228</v>
      </c>
      <c r="E147" s="97" t="s">
        <v>53</v>
      </c>
      <c r="F147" s="97">
        <v>1</v>
      </c>
      <c r="G147" s="97">
        <v>1131</v>
      </c>
      <c r="H147" s="98">
        <v>-75.442274999999995</v>
      </c>
      <c r="I147" s="99">
        <v>7.1572222199999995</v>
      </c>
      <c r="J147" s="100">
        <v>41.803448275862074</v>
      </c>
      <c r="K147" s="100">
        <v>51.606666666666662</v>
      </c>
      <c r="L147" s="100">
        <v>43.586666666666666</v>
      </c>
      <c r="M147" s="100">
        <v>65.49666666666667</v>
      </c>
      <c r="N147" s="100">
        <v>41.746666666666663</v>
      </c>
      <c r="O147" s="100">
        <v>50.896551724137922</v>
      </c>
      <c r="P147" s="100">
        <v>56.393333333333331</v>
      </c>
      <c r="Q147" s="100">
        <v>83.78</v>
      </c>
      <c r="R147" s="100">
        <v>105.37333333333335</v>
      </c>
      <c r="S147" s="100">
        <v>127.05333333333333</v>
      </c>
      <c r="T147" s="100">
        <v>112.35517241379311</v>
      </c>
      <c r="U147" s="100">
        <v>165.16666666666666</v>
      </c>
      <c r="V147" s="100">
        <v>169.15862068965518</v>
      </c>
      <c r="W147" s="100">
        <v>186.26333333333335</v>
      </c>
      <c r="X147" s="100">
        <v>199.21</v>
      </c>
      <c r="Y147" s="100">
        <v>181.63666666666666</v>
      </c>
      <c r="Z147" s="100">
        <v>197.21333333333331</v>
      </c>
      <c r="AA147" s="100">
        <v>174.5566666666667</v>
      </c>
      <c r="AB147" s="100">
        <v>166.51724137931035</v>
      </c>
      <c r="AC147" s="100">
        <v>194.55999999999995</v>
      </c>
      <c r="AD147" s="100">
        <v>200.87</v>
      </c>
      <c r="AE147" s="100">
        <v>184.33</v>
      </c>
      <c r="AF147" s="100">
        <v>163.28620689655176</v>
      </c>
      <c r="AG147" s="100">
        <v>205.72666666666663</v>
      </c>
      <c r="AH147" s="100">
        <v>158.95666666666665</v>
      </c>
      <c r="AI147" s="100">
        <v>186.69999999999996</v>
      </c>
      <c r="AJ147" s="100">
        <v>180.17999999999998</v>
      </c>
      <c r="AK147" s="100">
        <v>160.55333333333334</v>
      </c>
      <c r="AL147" s="100">
        <v>151.79666666666665</v>
      </c>
      <c r="AM147" s="100">
        <v>148.81999999999996</v>
      </c>
      <c r="AN147" s="100">
        <v>153.1033333333333</v>
      </c>
      <c r="AO147" s="100">
        <v>123.87000000000002</v>
      </c>
      <c r="AP147" s="100">
        <v>106.53</v>
      </c>
      <c r="AQ147" s="100">
        <v>103.65333333333332</v>
      </c>
      <c r="AR147" s="100">
        <v>63.793333333333329</v>
      </c>
      <c r="AS147" s="100">
        <v>62.182758620689668</v>
      </c>
      <c r="AT147" s="1"/>
      <c r="AU147" s="1"/>
      <c r="AV147" s="1"/>
      <c r="AW147" s="1"/>
      <c r="AX147" s="1"/>
      <c r="AY147" s="1"/>
      <c r="AZ147" s="1"/>
      <c r="BA147" s="1"/>
      <c r="BB147" s="1"/>
      <c r="BC147" s="1"/>
      <c r="BD147" s="1"/>
      <c r="BE147" s="1"/>
      <c r="BF147" s="1"/>
      <c r="BG147" s="1"/>
      <c r="BH147" s="1"/>
      <c r="BI147" s="1"/>
      <c r="BJ147" s="1"/>
      <c r="BK147" s="1"/>
      <c r="BL147" s="1"/>
      <c r="BM147" s="1"/>
    </row>
    <row r="148" spans="1:65" ht="16.5" customHeight="1" x14ac:dyDescent="0.25">
      <c r="A148" s="96">
        <v>23100030</v>
      </c>
      <c r="B148" s="97" t="s">
        <v>26</v>
      </c>
      <c r="C148" s="97" t="s">
        <v>231</v>
      </c>
      <c r="D148" s="97" t="s">
        <v>232</v>
      </c>
      <c r="E148" s="97" t="s">
        <v>53</v>
      </c>
      <c r="F148" s="97">
        <v>1</v>
      </c>
      <c r="G148" s="97">
        <v>1450</v>
      </c>
      <c r="H148" s="98">
        <v>-74.785666669999998</v>
      </c>
      <c r="I148" s="99">
        <v>6.8404722199999997</v>
      </c>
      <c r="J148" s="100">
        <v>13.366666666666667</v>
      </c>
      <c r="K148" s="100">
        <v>13.466666666666667</v>
      </c>
      <c r="L148" s="100">
        <v>15.766666666666667</v>
      </c>
      <c r="M148" s="100">
        <v>19.633333333333333</v>
      </c>
      <c r="N148" s="100">
        <v>17.766666666666666</v>
      </c>
      <c r="O148" s="100">
        <v>26.466666666666665</v>
      </c>
      <c r="P148" s="100">
        <v>40.533333333333331</v>
      </c>
      <c r="Q148" s="100">
        <v>45.373333333333335</v>
      </c>
      <c r="R148" s="100">
        <v>60.43333333333333</v>
      </c>
      <c r="S148" s="100">
        <v>87.166666666666671</v>
      </c>
      <c r="T148" s="100">
        <v>72.599999999999994</v>
      </c>
      <c r="U148" s="100">
        <v>106.3</v>
      </c>
      <c r="V148" s="100">
        <v>96.4</v>
      </c>
      <c r="W148" s="100">
        <v>96.433333333333337</v>
      </c>
      <c r="X148" s="100">
        <v>107.34482758620689</v>
      </c>
      <c r="Y148" s="100">
        <v>91.13333333333334</v>
      </c>
      <c r="Z148" s="100">
        <v>81</v>
      </c>
      <c r="AA148" s="100">
        <v>71.3</v>
      </c>
      <c r="AB148" s="100">
        <v>86.43</v>
      </c>
      <c r="AC148" s="100">
        <v>95.566666666666663</v>
      </c>
      <c r="AD148" s="100">
        <v>96.646666666666675</v>
      </c>
      <c r="AE148" s="100">
        <v>72.206896551724142</v>
      </c>
      <c r="AF148" s="100">
        <v>79.666666666666671</v>
      </c>
      <c r="AG148" s="100">
        <v>97.666666666666671</v>
      </c>
      <c r="AH148" s="100">
        <v>105.26666666666667</v>
      </c>
      <c r="AI148" s="100">
        <v>89</v>
      </c>
      <c r="AJ148" s="100">
        <v>93.933333333333337</v>
      </c>
      <c r="AK148" s="100">
        <v>89.86666666666666</v>
      </c>
      <c r="AL148" s="100">
        <v>103.33333333333333</v>
      </c>
      <c r="AM148" s="100">
        <v>99.464285714285708</v>
      </c>
      <c r="AN148" s="100">
        <v>95.696666666666673</v>
      </c>
      <c r="AO148" s="100">
        <v>70.333333333333329</v>
      </c>
      <c r="AP148" s="100">
        <v>59.966666666666669</v>
      </c>
      <c r="AQ148" s="100">
        <v>41.666666666666664</v>
      </c>
      <c r="AR148" s="100">
        <v>22.566666666666666</v>
      </c>
      <c r="AS148" s="100">
        <v>22.9</v>
      </c>
      <c r="AT148" s="1"/>
      <c r="AU148" s="1"/>
      <c r="AV148" s="1"/>
      <c r="AW148" s="1"/>
      <c r="AX148" s="1"/>
      <c r="AY148" s="1"/>
      <c r="AZ148" s="1"/>
      <c r="BA148" s="1"/>
      <c r="BB148" s="1"/>
      <c r="BC148" s="1"/>
      <c r="BD148" s="1"/>
      <c r="BE148" s="1"/>
      <c r="BF148" s="1"/>
      <c r="BG148" s="1"/>
      <c r="BH148" s="1"/>
      <c r="BI148" s="1"/>
      <c r="BJ148" s="1"/>
      <c r="BK148" s="1"/>
      <c r="BL148" s="1"/>
      <c r="BM148" s="1"/>
    </row>
    <row r="149" spans="1:65" ht="16.5" customHeight="1" x14ac:dyDescent="0.25">
      <c r="A149" s="96">
        <v>23105030</v>
      </c>
      <c r="B149" s="97" t="s">
        <v>56</v>
      </c>
      <c r="C149" s="97" t="s">
        <v>232</v>
      </c>
      <c r="D149" s="97" t="s">
        <v>232</v>
      </c>
      <c r="E149" s="97" t="s">
        <v>53</v>
      </c>
      <c r="F149" s="97">
        <v>1</v>
      </c>
      <c r="G149" s="97">
        <v>990</v>
      </c>
      <c r="H149" s="98">
        <v>-74.796527779999991</v>
      </c>
      <c r="I149" s="99">
        <v>6.7741111099999998</v>
      </c>
      <c r="J149" s="100">
        <v>9.0000000000000018</v>
      </c>
      <c r="K149" s="100">
        <v>9.1964285714285712</v>
      </c>
      <c r="L149" s="100">
        <v>12.189285714285713</v>
      </c>
      <c r="M149" s="100">
        <v>18.813333333333333</v>
      </c>
      <c r="N149" s="100">
        <v>12.968965517241378</v>
      </c>
      <c r="O149" s="100">
        <v>28.04137931034483</v>
      </c>
      <c r="P149" s="100">
        <v>37.453571428571429</v>
      </c>
      <c r="Q149" s="100">
        <v>44.471428571428568</v>
      </c>
      <c r="R149" s="100">
        <v>64.450000000000017</v>
      </c>
      <c r="S149" s="100">
        <v>69.93703703703703</v>
      </c>
      <c r="T149" s="100">
        <v>89.015384615384605</v>
      </c>
      <c r="U149" s="100">
        <v>94</v>
      </c>
      <c r="V149" s="100">
        <v>84.63928571428572</v>
      </c>
      <c r="W149" s="100">
        <v>95.464285714285737</v>
      </c>
      <c r="X149" s="100">
        <v>100.61153846153846</v>
      </c>
      <c r="Y149" s="100">
        <v>77.960714285714289</v>
      </c>
      <c r="Z149" s="100">
        <v>66.691999999999993</v>
      </c>
      <c r="AA149" s="100">
        <v>63.174074074074078</v>
      </c>
      <c r="AB149" s="100">
        <v>72.640740740740753</v>
      </c>
      <c r="AC149" s="100">
        <v>78.02758620689653</v>
      </c>
      <c r="AD149" s="100">
        <v>78.434482758620675</v>
      </c>
      <c r="AE149" s="100">
        <v>65.18214285714285</v>
      </c>
      <c r="AF149" s="100">
        <v>74.075862068965506</v>
      </c>
      <c r="AG149" s="100">
        <v>89.220000000000013</v>
      </c>
      <c r="AH149" s="100">
        <v>91.414285714285739</v>
      </c>
      <c r="AI149" s="100">
        <v>78.748148148148118</v>
      </c>
      <c r="AJ149" s="100">
        <v>85.551851851851836</v>
      </c>
      <c r="AK149" s="100">
        <v>88.153571428571439</v>
      </c>
      <c r="AL149" s="100">
        <v>88.192857142857136</v>
      </c>
      <c r="AM149" s="100">
        <v>74.944444444444443</v>
      </c>
      <c r="AN149" s="100">
        <v>72.66206896551725</v>
      </c>
      <c r="AO149" s="100">
        <v>58.896428571428565</v>
      </c>
      <c r="AP149" s="100">
        <v>36.86071428571428</v>
      </c>
      <c r="AQ149" s="100">
        <v>30.913333333333334</v>
      </c>
      <c r="AR149" s="100">
        <v>14.913793103448272</v>
      </c>
      <c r="AS149" s="100">
        <v>23.155172413793103</v>
      </c>
      <c r="AT149" s="1"/>
      <c r="AU149" s="1"/>
      <c r="AV149" s="1"/>
      <c r="AW149" s="1"/>
      <c r="AX149" s="1"/>
      <c r="AY149" s="1"/>
      <c r="AZ149" s="1"/>
      <c r="BA149" s="1"/>
      <c r="BB149" s="1"/>
      <c r="BC149" s="1"/>
      <c r="BD149" s="1"/>
      <c r="BE149" s="1"/>
      <c r="BF149" s="1"/>
      <c r="BG149" s="1"/>
      <c r="BH149" s="1"/>
      <c r="BI149" s="1"/>
      <c r="BJ149" s="1"/>
      <c r="BK149" s="1"/>
      <c r="BL149" s="1"/>
      <c r="BM149" s="1"/>
    </row>
    <row r="150" spans="1:65" ht="16.5" customHeight="1" x14ac:dyDescent="0.25">
      <c r="A150" s="96">
        <v>26200130</v>
      </c>
      <c r="B150" s="97" t="s">
        <v>26</v>
      </c>
      <c r="C150" s="97" t="s">
        <v>233</v>
      </c>
      <c r="D150" s="97" t="s">
        <v>854</v>
      </c>
      <c r="E150" s="97" t="s">
        <v>53</v>
      </c>
      <c r="F150" s="97">
        <v>1</v>
      </c>
      <c r="G150" s="97">
        <v>1700</v>
      </c>
      <c r="H150" s="98">
        <v>-75.84</v>
      </c>
      <c r="I150" s="99">
        <v>5.97</v>
      </c>
      <c r="J150" s="100">
        <v>35.173333333333332</v>
      </c>
      <c r="K150" s="100">
        <v>14.523333333333332</v>
      </c>
      <c r="L150" s="100">
        <v>18.637931034482758</v>
      </c>
      <c r="M150" s="100">
        <v>21.113793103448277</v>
      </c>
      <c r="N150" s="100">
        <v>22.576666666666668</v>
      </c>
      <c r="O150" s="100">
        <v>28.493333333333329</v>
      </c>
      <c r="P150" s="100">
        <v>40.690000000000005</v>
      </c>
      <c r="Q150" s="100">
        <v>41.255172413793105</v>
      </c>
      <c r="R150" s="100">
        <v>40.846428571428575</v>
      </c>
      <c r="S150" s="100">
        <v>55.282142857142851</v>
      </c>
      <c r="T150" s="100">
        <v>67.36</v>
      </c>
      <c r="U150" s="100">
        <v>57.516666666666673</v>
      </c>
      <c r="V150" s="100">
        <v>80.610344827586204</v>
      </c>
      <c r="W150" s="100">
        <v>72.739999999999981</v>
      </c>
      <c r="X150" s="100">
        <v>87.33793103448275</v>
      </c>
      <c r="Y150" s="100">
        <v>74.146666666666661</v>
      </c>
      <c r="Z150" s="100">
        <v>70.85333333333331</v>
      </c>
      <c r="AA150" s="100">
        <v>57.539999999999992</v>
      </c>
      <c r="AB150" s="100">
        <v>50.36999999999999</v>
      </c>
      <c r="AC150" s="100">
        <v>54.393333333333324</v>
      </c>
      <c r="AD150" s="100">
        <v>51.46</v>
      </c>
      <c r="AE150" s="100">
        <v>50.45000000000001</v>
      </c>
      <c r="AF150" s="100">
        <v>60.336666666666673</v>
      </c>
      <c r="AG150" s="100">
        <v>59.036666666666669</v>
      </c>
      <c r="AH150" s="100">
        <v>58.18571428571429</v>
      </c>
      <c r="AI150" s="100">
        <v>73.413333333333355</v>
      </c>
      <c r="AJ150" s="100">
        <v>72.02000000000001</v>
      </c>
      <c r="AK150" s="100">
        <v>63.99666666666667</v>
      </c>
      <c r="AL150" s="100">
        <v>55.506666666666646</v>
      </c>
      <c r="AM150" s="100">
        <v>68.951724137931009</v>
      </c>
      <c r="AN150" s="100">
        <v>59.213793103448275</v>
      </c>
      <c r="AO150" s="100">
        <v>68.893333333333345</v>
      </c>
      <c r="AP150" s="100">
        <v>60.666666666666657</v>
      </c>
      <c r="AQ150" s="100">
        <v>46.843333333333334</v>
      </c>
      <c r="AR150" s="100">
        <v>36.423333333333332</v>
      </c>
      <c r="AS150" s="100">
        <v>25.699999999999996</v>
      </c>
      <c r="AT150" s="1"/>
      <c r="AU150" s="1"/>
      <c r="AV150" s="1"/>
      <c r="AW150" s="1"/>
      <c r="AX150" s="1"/>
      <c r="AY150" s="1"/>
      <c r="AZ150" s="1"/>
      <c r="BA150" s="1"/>
      <c r="BB150" s="1"/>
      <c r="BC150" s="1"/>
      <c r="BD150" s="1"/>
      <c r="BE150" s="1"/>
      <c r="BF150" s="1"/>
      <c r="BG150" s="1"/>
      <c r="BH150" s="1"/>
      <c r="BI150" s="1"/>
      <c r="BJ150" s="1"/>
      <c r="BK150" s="1"/>
      <c r="BL150" s="1"/>
      <c r="BM150" s="1"/>
    </row>
    <row r="151" spans="1:65" ht="16.5" customHeight="1" x14ac:dyDescent="0.25">
      <c r="A151" s="96">
        <v>11060010</v>
      </c>
      <c r="B151" s="97" t="s">
        <v>26</v>
      </c>
      <c r="C151" s="97" t="s">
        <v>235</v>
      </c>
      <c r="D151" s="97" t="s">
        <v>5246</v>
      </c>
      <c r="E151" s="97" t="s">
        <v>53</v>
      </c>
      <c r="F151" s="97">
        <v>1</v>
      </c>
      <c r="G151" s="97">
        <v>18</v>
      </c>
      <c r="H151" s="98">
        <v>-76.779277780000001</v>
      </c>
      <c r="I151" s="99">
        <v>6.42</v>
      </c>
      <c r="J151" s="100">
        <v>121.53333333333333</v>
      </c>
      <c r="K151" s="100">
        <v>94.533333333333331</v>
      </c>
      <c r="L151" s="100">
        <v>96.544827586206893</v>
      </c>
      <c r="M151" s="100">
        <v>94.266666666666666</v>
      </c>
      <c r="N151" s="100">
        <v>75.86666666666666</v>
      </c>
      <c r="O151" s="100">
        <v>64.833333333333329</v>
      </c>
      <c r="P151" s="100">
        <v>84.827586206896555</v>
      </c>
      <c r="Q151" s="100">
        <v>82.333333333333329</v>
      </c>
      <c r="R151" s="100">
        <v>125.1</v>
      </c>
      <c r="S151" s="100">
        <v>140.13333333333333</v>
      </c>
      <c r="T151" s="100">
        <v>131.53333333333333</v>
      </c>
      <c r="U151" s="100">
        <v>155.83333333333334</v>
      </c>
      <c r="V151" s="100">
        <v>150.36666666666667</v>
      </c>
      <c r="W151" s="100">
        <v>150.46666666666667</v>
      </c>
      <c r="X151" s="100">
        <v>169.19230769230768</v>
      </c>
      <c r="Y151" s="100">
        <v>155.9655172413793</v>
      </c>
      <c r="Z151" s="100">
        <v>183.93103448275863</v>
      </c>
      <c r="AA151" s="100">
        <v>171.96428571428572</v>
      </c>
      <c r="AB151" s="100">
        <v>157.58620689655172</v>
      </c>
      <c r="AC151" s="100">
        <v>153.60714285714286</v>
      </c>
      <c r="AD151" s="100">
        <v>163</v>
      </c>
      <c r="AE151" s="100">
        <v>149.32142857142858</v>
      </c>
      <c r="AF151" s="100">
        <v>173.13333333333333</v>
      </c>
      <c r="AG151" s="100">
        <v>116.81481481481481</v>
      </c>
      <c r="AH151" s="100">
        <v>154.60714285714286</v>
      </c>
      <c r="AI151" s="100">
        <v>144.72413793103448</v>
      </c>
      <c r="AJ151" s="100">
        <v>148.92592592592592</v>
      </c>
      <c r="AK151" s="100">
        <v>157.65517241379311</v>
      </c>
      <c r="AL151" s="100">
        <v>150.63666666666668</v>
      </c>
      <c r="AM151" s="100">
        <v>189.82142857142858</v>
      </c>
      <c r="AN151" s="100">
        <v>162.0344827586207</v>
      </c>
      <c r="AO151" s="100">
        <v>170.43333333333334</v>
      </c>
      <c r="AP151" s="100">
        <v>162.26666666666668</v>
      </c>
      <c r="AQ151" s="100">
        <v>153.16</v>
      </c>
      <c r="AR151" s="100">
        <v>141.23666666666668</v>
      </c>
      <c r="AS151" s="100">
        <v>109.30333333333333</v>
      </c>
      <c r="AT151" s="1"/>
      <c r="AU151" s="1"/>
      <c r="AV151" s="1"/>
      <c r="AW151" s="1"/>
      <c r="AX151" s="1"/>
      <c r="AY151" s="1"/>
      <c r="AZ151" s="1"/>
      <c r="BA151" s="1"/>
      <c r="BB151" s="1"/>
      <c r="BC151" s="1"/>
      <c r="BD151" s="1"/>
      <c r="BE151" s="1"/>
      <c r="BF151" s="1"/>
      <c r="BG151" s="1"/>
      <c r="BH151" s="1"/>
      <c r="BI151" s="1"/>
      <c r="BJ151" s="1"/>
      <c r="BK151" s="1"/>
      <c r="BL151" s="1"/>
      <c r="BM151" s="1"/>
    </row>
    <row r="152" spans="1:65" ht="16.5" customHeight="1" x14ac:dyDescent="0.25">
      <c r="A152" s="96">
        <v>27020200</v>
      </c>
      <c r="B152" s="97" t="s">
        <v>54</v>
      </c>
      <c r="C152" s="97" t="s">
        <v>237</v>
      </c>
      <c r="D152" s="97" t="s">
        <v>238</v>
      </c>
      <c r="E152" s="97" t="s">
        <v>53</v>
      </c>
      <c r="F152" s="97">
        <v>1</v>
      </c>
      <c r="G152" s="97">
        <v>2400</v>
      </c>
      <c r="H152" s="98">
        <v>-75.355583330000002</v>
      </c>
      <c r="I152" s="99">
        <v>7.0707222200000004</v>
      </c>
      <c r="J152" s="100">
        <v>29.626666666666665</v>
      </c>
      <c r="K152" s="100">
        <v>29.373333333333328</v>
      </c>
      <c r="L152" s="100">
        <v>24.62</v>
      </c>
      <c r="M152" s="100">
        <v>48.056666666666658</v>
      </c>
      <c r="N152" s="100">
        <v>38.04999999999999</v>
      </c>
      <c r="O152" s="100">
        <v>53.886206896551727</v>
      </c>
      <c r="P152" s="100">
        <v>50.941379310344828</v>
      </c>
      <c r="Q152" s="100">
        <v>65.72999999999999</v>
      </c>
      <c r="R152" s="100">
        <v>81.50333333333333</v>
      </c>
      <c r="S152" s="100">
        <v>101.38620689655171</v>
      </c>
      <c r="T152" s="100">
        <v>116.33103448275861</v>
      </c>
      <c r="U152" s="100">
        <v>144.85</v>
      </c>
      <c r="V152" s="100">
        <v>140.22333333333333</v>
      </c>
      <c r="W152" s="100">
        <v>150.56206896551726</v>
      </c>
      <c r="X152" s="100">
        <v>155.41724137931035</v>
      </c>
      <c r="Y152" s="100">
        <v>141.13999999999999</v>
      </c>
      <c r="Z152" s="100">
        <v>125.92333333333333</v>
      </c>
      <c r="AA152" s="100">
        <v>126.23448275862071</v>
      </c>
      <c r="AB152" s="100">
        <v>112.77333333333334</v>
      </c>
      <c r="AC152" s="100">
        <v>110.61724137931031</v>
      </c>
      <c r="AD152" s="100">
        <v>116.35333333333331</v>
      </c>
      <c r="AE152" s="100">
        <v>118.24333333333334</v>
      </c>
      <c r="AF152" s="100">
        <v>116.08333333333333</v>
      </c>
      <c r="AG152" s="100">
        <v>143.11724137931037</v>
      </c>
      <c r="AH152" s="100">
        <v>118.76785714285715</v>
      </c>
      <c r="AI152" s="100">
        <v>114.68999999999998</v>
      </c>
      <c r="AJ152" s="100">
        <v>126.29333333333332</v>
      </c>
      <c r="AK152" s="100">
        <v>122.38965517241381</v>
      </c>
      <c r="AL152" s="100">
        <v>128.74333333333331</v>
      </c>
      <c r="AM152" s="100">
        <v>121.21000000000004</v>
      </c>
      <c r="AN152" s="100">
        <v>125.77666666666666</v>
      </c>
      <c r="AO152" s="100">
        <v>103.80666666666666</v>
      </c>
      <c r="AP152" s="100">
        <v>86.051724137931046</v>
      </c>
      <c r="AQ152" s="100">
        <v>61.003333333333323</v>
      </c>
      <c r="AR152" s="100">
        <v>43.103333333333339</v>
      </c>
      <c r="AS152" s="100">
        <v>32.79666666666666</v>
      </c>
      <c r="AT152" s="1"/>
      <c r="AU152" s="1"/>
      <c r="AV152" s="1"/>
      <c r="AW152" s="1"/>
      <c r="AX152" s="1"/>
      <c r="AY152" s="1"/>
      <c r="AZ152" s="1"/>
      <c r="BA152" s="1"/>
      <c r="BB152" s="1"/>
      <c r="BC152" s="1"/>
      <c r="BD152" s="1"/>
      <c r="BE152" s="1"/>
      <c r="BF152" s="1"/>
      <c r="BG152" s="1"/>
      <c r="BH152" s="1"/>
      <c r="BI152" s="1"/>
      <c r="BJ152" s="1"/>
      <c r="BK152" s="1"/>
      <c r="BL152" s="1"/>
      <c r="BM152" s="1"/>
    </row>
    <row r="153" spans="1:65" ht="16.5" customHeight="1" x14ac:dyDescent="0.25">
      <c r="A153" s="96">
        <v>27020220</v>
      </c>
      <c r="B153" s="97" t="s">
        <v>26</v>
      </c>
      <c r="C153" s="97" t="s">
        <v>1874</v>
      </c>
      <c r="D153" s="97" t="s">
        <v>238</v>
      </c>
      <c r="E153" s="97" t="s">
        <v>53</v>
      </c>
      <c r="F153" s="97">
        <v>1</v>
      </c>
      <c r="G153" s="97">
        <v>2750</v>
      </c>
      <c r="H153" s="98">
        <v>-75.483861110000007</v>
      </c>
      <c r="I153" s="99">
        <v>6.8136111100000001</v>
      </c>
      <c r="J153" s="100">
        <v>17.562068965517241</v>
      </c>
      <c r="K153" s="100">
        <v>18.299999999999997</v>
      </c>
      <c r="L153" s="100">
        <v>12.237931034482756</v>
      </c>
      <c r="M153" s="100">
        <v>18.555172413793105</v>
      </c>
      <c r="N153" s="100">
        <v>25.400000000000002</v>
      </c>
      <c r="O153" s="100">
        <v>22.862068965517242</v>
      </c>
      <c r="P153" s="100">
        <v>40.813793103448262</v>
      </c>
      <c r="Q153" s="100">
        <v>36.131034482758622</v>
      </c>
      <c r="R153" s="100">
        <v>57.4551724137931</v>
      </c>
      <c r="S153" s="100">
        <v>58.765517241379314</v>
      </c>
      <c r="T153" s="100">
        <v>74.543333333333351</v>
      </c>
      <c r="U153" s="100">
        <v>90.25333333333333</v>
      </c>
      <c r="V153" s="100">
        <v>88.244827586206881</v>
      </c>
      <c r="W153" s="100">
        <v>96.810344827586221</v>
      </c>
      <c r="X153" s="100">
        <v>102.5793103448276</v>
      </c>
      <c r="Y153" s="100">
        <v>85.153333333333336</v>
      </c>
      <c r="Z153" s="100">
        <v>76.496666666666655</v>
      </c>
      <c r="AA153" s="100">
        <v>76.323333333333338</v>
      </c>
      <c r="AB153" s="100">
        <v>84.353333333333325</v>
      </c>
      <c r="AC153" s="100">
        <v>74.486666666666665</v>
      </c>
      <c r="AD153" s="100">
        <v>89.76</v>
      </c>
      <c r="AE153" s="100">
        <v>59.18</v>
      </c>
      <c r="AF153" s="100">
        <v>80.843333333333334</v>
      </c>
      <c r="AG153" s="100">
        <v>79.586666666666673</v>
      </c>
      <c r="AH153" s="100">
        <v>81.696551724137919</v>
      </c>
      <c r="AI153" s="100">
        <v>68.572413793103451</v>
      </c>
      <c r="AJ153" s="100">
        <v>76.203571428571422</v>
      </c>
      <c r="AK153" s="100">
        <v>74.227586206896532</v>
      </c>
      <c r="AL153" s="100">
        <v>90.186206896551738</v>
      </c>
      <c r="AM153" s="100">
        <v>91.57586206896552</v>
      </c>
      <c r="AN153" s="100">
        <v>79.592857142857142</v>
      </c>
      <c r="AO153" s="100">
        <v>61.655172413793117</v>
      </c>
      <c r="AP153" s="100">
        <v>47.9551724137931</v>
      </c>
      <c r="AQ153" s="100">
        <v>41.265517241379307</v>
      </c>
      <c r="AR153" s="100">
        <v>31.221428571428579</v>
      </c>
      <c r="AS153" s="100">
        <v>21.303448275862067</v>
      </c>
      <c r="AT153" s="1"/>
      <c r="AU153" s="1"/>
      <c r="AV153" s="1"/>
      <c r="AW153" s="1"/>
      <c r="AX153" s="1"/>
      <c r="AY153" s="1"/>
      <c r="AZ153" s="1"/>
      <c r="BA153" s="1"/>
      <c r="BB153" s="1"/>
      <c r="BC153" s="1"/>
      <c r="BD153" s="1"/>
      <c r="BE153" s="1"/>
      <c r="BF153" s="1"/>
      <c r="BG153" s="1"/>
      <c r="BH153" s="1"/>
      <c r="BI153" s="1"/>
      <c r="BJ153" s="1"/>
      <c r="BK153" s="1"/>
      <c r="BL153" s="1"/>
      <c r="BM153" s="1"/>
    </row>
    <row r="154" spans="1:65" ht="16.5" customHeight="1" x14ac:dyDescent="0.25">
      <c r="A154" s="96">
        <v>27020190</v>
      </c>
      <c r="B154" s="97" t="s">
        <v>26</v>
      </c>
      <c r="C154" s="97" t="s">
        <v>238</v>
      </c>
      <c r="D154" s="97" t="s">
        <v>238</v>
      </c>
      <c r="E154" s="97" t="s">
        <v>53</v>
      </c>
      <c r="F154" s="97">
        <v>1</v>
      </c>
      <c r="G154" s="97">
        <v>2400</v>
      </c>
      <c r="H154" s="98">
        <v>-75.415555560000001</v>
      </c>
      <c r="I154" s="99">
        <v>6.9559722199999996</v>
      </c>
      <c r="J154" s="100">
        <v>25.932142857142857</v>
      </c>
      <c r="K154" s="100">
        <v>17.357142857142858</v>
      </c>
      <c r="L154" s="100">
        <v>18.074074074074073</v>
      </c>
      <c r="M154" s="100">
        <v>24.928571428571427</v>
      </c>
      <c r="N154" s="100">
        <v>21.5</v>
      </c>
      <c r="O154" s="100">
        <v>29.153846153846153</v>
      </c>
      <c r="P154" s="100">
        <v>46.214285714285715</v>
      </c>
      <c r="Q154" s="100">
        <v>37.928571428571431</v>
      </c>
      <c r="R154" s="100">
        <v>58.111111111111114</v>
      </c>
      <c r="S154" s="100">
        <v>71.75</v>
      </c>
      <c r="T154" s="100">
        <v>92.142857142857139</v>
      </c>
      <c r="U154" s="100">
        <v>103.67857142857143</v>
      </c>
      <c r="V154" s="100">
        <v>110.31034482758621</v>
      </c>
      <c r="W154" s="100">
        <v>124.72413793103448</v>
      </c>
      <c r="X154" s="100">
        <v>139.19230769230768</v>
      </c>
      <c r="Y154" s="100">
        <v>122.72413793103448</v>
      </c>
      <c r="Z154" s="100">
        <v>100.07142857142857</v>
      </c>
      <c r="AA154" s="100">
        <v>98.785714285714292</v>
      </c>
      <c r="AB154" s="100">
        <v>99.068965517241381</v>
      </c>
      <c r="AC154" s="100">
        <v>97.2</v>
      </c>
      <c r="AD154" s="100">
        <v>127.06896551724138</v>
      </c>
      <c r="AE154" s="100">
        <v>93.048275862068962</v>
      </c>
      <c r="AF154" s="100">
        <v>94.58620689655173</v>
      </c>
      <c r="AG154" s="100">
        <v>115.88571428571429</v>
      </c>
      <c r="AH154" s="100">
        <v>102.49655172413793</v>
      </c>
      <c r="AI154" s="100">
        <v>85.607142857142861</v>
      </c>
      <c r="AJ154" s="100">
        <v>99.333333333333329</v>
      </c>
      <c r="AK154" s="100">
        <v>98.035714285714292</v>
      </c>
      <c r="AL154" s="100">
        <v>112.71428571428571</v>
      </c>
      <c r="AM154" s="100">
        <v>97.333333333333329</v>
      </c>
      <c r="AN154" s="100">
        <v>82.266666666666666</v>
      </c>
      <c r="AO154" s="100">
        <v>89.931034482758619</v>
      </c>
      <c r="AP154" s="100">
        <v>59.931034482758619</v>
      </c>
      <c r="AQ154" s="100">
        <v>47.107142857142854</v>
      </c>
      <c r="AR154" s="100">
        <v>33.75</v>
      </c>
      <c r="AS154" s="100">
        <v>32.555555555555557</v>
      </c>
      <c r="AT154" s="1"/>
      <c r="AU154" s="1"/>
      <c r="AV154" s="1"/>
      <c r="AW154" s="1"/>
      <c r="AX154" s="1"/>
      <c r="AY154" s="1"/>
      <c r="AZ154" s="1"/>
      <c r="BA154" s="1"/>
      <c r="BB154" s="1"/>
      <c r="BC154" s="1"/>
      <c r="BD154" s="1"/>
      <c r="BE154" s="1"/>
      <c r="BF154" s="1"/>
      <c r="BG154" s="1"/>
      <c r="BH154" s="1"/>
      <c r="BI154" s="1"/>
      <c r="BJ154" s="1"/>
      <c r="BK154" s="1"/>
      <c r="BL154" s="1"/>
      <c r="BM154" s="1"/>
    </row>
    <row r="155" spans="1:65" ht="16.5" customHeight="1" x14ac:dyDescent="0.25">
      <c r="A155" s="96">
        <v>23100040</v>
      </c>
      <c r="B155" s="97" t="s">
        <v>26</v>
      </c>
      <c r="C155" s="97" t="s">
        <v>239</v>
      </c>
      <c r="D155" s="97" t="s">
        <v>239</v>
      </c>
      <c r="E155" s="97" t="s">
        <v>53</v>
      </c>
      <c r="F155" s="97">
        <v>1</v>
      </c>
      <c r="G155" s="97">
        <v>965</v>
      </c>
      <c r="H155" s="98">
        <v>-75.01091667</v>
      </c>
      <c r="I155" s="99">
        <v>6.5942777799999996</v>
      </c>
      <c r="J155" s="100">
        <v>25.586666666666666</v>
      </c>
      <c r="K155" s="100">
        <v>19.783333333333335</v>
      </c>
      <c r="L155" s="100">
        <v>24.856666666666669</v>
      </c>
      <c r="M155" s="100">
        <v>26.589285714285715</v>
      </c>
      <c r="N155" s="100">
        <v>32.110714285714288</v>
      </c>
      <c r="O155" s="100">
        <v>30.946428571428577</v>
      </c>
      <c r="P155" s="100">
        <v>64.064285714285717</v>
      </c>
      <c r="Q155" s="100">
        <v>57.142857142857153</v>
      </c>
      <c r="R155" s="100">
        <v>96.77200000000002</v>
      </c>
      <c r="S155" s="100">
        <v>98.767857142857139</v>
      </c>
      <c r="T155" s="100">
        <v>104.36071428571428</v>
      </c>
      <c r="U155" s="100">
        <v>104.79629629629629</v>
      </c>
      <c r="V155" s="100">
        <v>129.66153846153847</v>
      </c>
      <c r="W155" s="100">
        <v>131.28214285714284</v>
      </c>
      <c r="X155" s="100">
        <v>117.63461538461539</v>
      </c>
      <c r="Y155" s="100">
        <v>100.47857142857144</v>
      </c>
      <c r="Z155" s="100">
        <v>80.828571428571408</v>
      </c>
      <c r="AA155" s="100">
        <v>73.822222222222194</v>
      </c>
      <c r="AB155" s="100">
        <v>61.707407407407423</v>
      </c>
      <c r="AC155" s="100">
        <v>75.010714285714272</v>
      </c>
      <c r="AD155" s="100">
        <v>81.032142857142858</v>
      </c>
      <c r="AE155" s="100">
        <v>91.106896551724134</v>
      </c>
      <c r="AF155" s="100">
        <v>80.153571428571425</v>
      </c>
      <c r="AG155" s="100">
        <v>107.61785714285712</v>
      </c>
      <c r="AH155" s="100">
        <v>123.34642857142858</v>
      </c>
      <c r="AI155" s="100">
        <v>96.296428571428564</v>
      </c>
      <c r="AJ155" s="100">
        <v>115.28148148148148</v>
      </c>
      <c r="AK155" s="100">
        <v>115.52142857142856</v>
      </c>
      <c r="AL155" s="100">
        <v>116.04827586206896</v>
      </c>
      <c r="AM155" s="100">
        <v>126.71724137931032</v>
      </c>
      <c r="AN155" s="100">
        <v>101.09259259259261</v>
      </c>
      <c r="AO155" s="100">
        <v>93.586206896551744</v>
      </c>
      <c r="AP155" s="100">
        <v>78.703571428571436</v>
      </c>
      <c r="AQ155" s="100">
        <v>54.811111111111117</v>
      </c>
      <c r="AR155" s="100">
        <v>35.310344827586206</v>
      </c>
      <c r="AS155" s="100">
        <v>24.103571428571428</v>
      </c>
      <c r="AT155" s="1"/>
      <c r="AU155" s="1"/>
      <c r="AV155" s="1"/>
      <c r="AW155" s="1"/>
      <c r="AX155" s="1"/>
      <c r="AY155" s="1"/>
      <c r="AZ155" s="1"/>
      <c r="BA155" s="1"/>
      <c r="BB155" s="1"/>
      <c r="BC155" s="1"/>
      <c r="BD155" s="1"/>
      <c r="BE155" s="1"/>
      <c r="BF155" s="1"/>
      <c r="BG155" s="1"/>
      <c r="BH155" s="1"/>
      <c r="BI155" s="1"/>
      <c r="BJ155" s="1"/>
      <c r="BK155" s="1"/>
      <c r="BL155" s="1"/>
      <c r="BM155" s="1"/>
    </row>
    <row r="156" spans="1:65" ht="16.5" customHeight="1" x14ac:dyDescent="0.25">
      <c r="A156" s="96">
        <v>23160010</v>
      </c>
      <c r="B156" s="97" t="s">
        <v>26</v>
      </c>
      <c r="C156" s="97" t="s">
        <v>240</v>
      </c>
      <c r="D156" s="97" t="s">
        <v>241</v>
      </c>
      <c r="E156" s="97" t="s">
        <v>53</v>
      </c>
      <c r="F156" s="97">
        <v>8</v>
      </c>
      <c r="G156" s="97">
        <v>85</v>
      </c>
      <c r="H156" s="98">
        <v>-73.944166670000001</v>
      </c>
      <c r="I156" s="99">
        <v>7.0894444400000003</v>
      </c>
      <c r="J156" s="100">
        <v>15.686666666666667</v>
      </c>
      <c r="K156" s="100">
        <v>23.083333333333332</v>
      </c>
      <c r="L156" s="100">
        <v>8.2733333333333334</v>
      </c>
      <c r="M156" s="100">
        <v>28.516666666666666</v>
      </c>
      <c r="N156" s="100">
        <v>28.34333333333333</v>
      </c>
      <c r="O156" s="100">
        <v>23.651724137931033</v>
      </c>
      <c r="P156" s="100">
        <v>47.916666666666664</v>
      </c>
      <c r="Q156" s="100">
        <v>60.26</v>
      </c>
      <c r="R156" s="100">
        <v>78.986666666666665</v>
      </c>
      <c r="S156" s="100">
        <v>80.376666666666679</v>
      </c>
      <c r="T156" s="100">
        <v>89.92</v>
      </c>
      <c r="U156" s="100">
        <v>115.58999999999999</v>
      </c>
      <c r="V156" s="100">
        <v>118.16000000000001</v>
      </c>
      <c r="W156" s="100">
        <v>109.44666666666667</v>
      </c>
      <c r="X156" s="100">
        <v>142.67000000000002</v>
      </c>
      <c r="Y156" s="100">
        <v>98.963333333333338</v>
      </c>
      <c r="Z156" s="100">
        <v>98.25333333333333</v>
      </c>
      <c r="AA156" s="100">
        <v>88.223333333333329</v>
      </c>
      <c r="AB156" s="100">
        <v>67.64</v>
      </c>
      <c r="AC156" s="100">
        <v>83.86</v>
      </c>
      <c r="AD156" s="100">
        <v>91.737931034482756</v>
      </c>
      <c r="AE156" s="100">
        <v>88.034482758620683</v>
      </c>
      <c r="AF156" s="100">
        <v>86.582758620689646</v>
      </c>
      <c r="AG156" s="100">
        <v>134.93793103448274</v>
      </c>
      <c r="AH156" s="100">
        <v>125.92333333333333</v>
      </c>
      <c r="AI156" s="100">
        <v>142.58333333333334</v>
      </c>
      <c r="AJ156" s="100">
        <v>136.22</v>
      </c>
      <c r="AK156" s="100">
        <v>126.1</v>
      </c>
      <c r="AL156" s="100">
        <v>129.53333333333333</v>
      </c>
      <c r="AM156" s="100">
        <v>136.91666666666666</v>
      </c>
      <c r="AN156" s="100">
        <v>95.776666666666671</v>
      </c>
      <c r="AO156" s="100">
        <v>101.45666666666666</v>
      </c>
      <c r="AP156" s="100">
        <v>88.07</v>
      </c>
      <c r="AQ156" s="100">
        <v>64.393333333333331</v>
      </c>
      <c r="AR156" s="100">
        <v>42.74</v>
      </c>
      <c r="AS156" s="100">
        <v>28.026666666666664</v>
      </c>
      <c r="AT156" s="1"/>
      <c r="AU156" s="1"/>
      <c r="AV156" s="1"/>
      <c r="AW156" s="1"/>
      <c r="AX156" s="1"/>
      <c r="AY156" s="1"/>
      <c r="AZ156" s="1"/>
      <c r="BA156" s="1"/>
      <c r="BB156" s="1"/>
      <c r="BC156" s="1"/>
      <c r="BD156" s="1"/>
      <c r="BE156" s="1"/>
      <c r="BF156" s="1"/>
      <c r="BG156" s="1"/>
      <c r="BH156" s="1"/>
      <c r="BI156" s="1"/>
      <c r="BJ156" s="1"/>
      <c r="BK156" s="1"/>
      <c r="BL156" s="1"/>
      <c r="BM156" s="1"/>
    </row>
    <row r="157" spans="1:65" ht="16.5" customHeight="1" x14ac:dyDescent="0.25">
      <c r="A157" s="96">
        <v>27040020</v>
      </c>
      <c r="B157" s="97" t="s">
        <v>26</v>
      </c>
      <c r="C157" s="97" t="s">
        <v>242</v>
      </c>
      <c r="D157" s="97" t="s">
        <v>243</v>
      </c>
      <c r="E157" s="97" t="s">
        <v>53</v>
      </c>
      <c r="F157" s="97">
        <v>1</v>
      </c>
      <c r="G157" s="97">
        <v>125</v>
      </c>
      <c r="H157" s="98">
        <v>-74.952749999999995</v>
      </c>
      <c r="I157" s="99">
        <v>7.5309999999999997</v>
      </c>
      <c r="J157" s="100">
        <v>33.629629629629626</v>
      </c>
      <c r="K157" s="100">
        <v>12.851851851851851</v>
      </c>
      <c r="L157" s="100">
        <v>24.333333333333332</v>
      </c>
      <c r="M157" s="100">
        <v>35.111111111111114</v>
      </c>
      <c r="N157" s="100">
        <v>22.703703703703702</v>
      </c>
      <c r="O157" s="100">
        <v>21.834615384615386</v>
      </c>
      <c r="P157" s="100">
        <v>36.5</v>
      </c>
      <c r="Q157" s="100">
        <v>42.730769230769234</v>
      </c>
      <c r="R157" s="100">
        <v>60.583333333333336</v>
      </c>
      <c r="S157" s="100">
        <v>75.538461538461533</v>
      </c>
      <c r="T157" s="100">
        <v>115.59230769230768</v>
      </c>
      <c r="U157" s="100">
        <v>152.36666666666667</v>
      </c>
      <c r="V157" s="100">
        <v>167.2</v>
      </c>
      <c r="W157" s="100">
        <v>159.84</v>
      </c>
      <c r="X157" s="100">
        <v>196.66153846153844</v>
      </c>
      <c r="Y157" s="100">
        <v>137.60384615384615</v>
      </c>
      <c r="Z157" s="100">
        <v>173.71199999999996</v>
      </c>
      <c r="AA157" s="100">
        <v>125.83461538461538</v>
      </c>
      <c r="AB157" s="100">
        <v>154.58076923076922</v>
      </c>
      <c r="AC157" s="100">
        <v>143.61538461538461</v>
      </c>
      <c r="AD157" s="100">
        <v>156.91481481481483</v>
      </c>
      <c r="AE157" s="100">
        <v>143.15185185185186</v>
      </c>
      <c r="AF157" s="100">
        <v>145.92592592592592</v>
      </c>
      <c r="AG157" s="100">
        <v>169.88888888888889</v>
      </c>
      <c r="AH157" s="100">
        <v>167.36666666666665</v>
      </c>
      <c r="AI157" s="100">
        <v>125.5</v>
      </c>
      <c r="AJ157" s="100">
        <v>154.91999999999999</v>
      </c>
      <c r="AK157" s="100">
        <v>155.94399999999999</v>
      </c>
      <c r="AL157" s="100">
        <v>164.65384615384616</v>
      </c>
      <c r="AM157" s="100">
        <v>174.44615384615386</v>
      </c>
      <c r="AN157" s="100">
        <v>154.25384615384615</v>
      </c>
      <c r="AO157" s="100">
        <v>124.55384615384615</v>
      </c>
      <c r="AP157" s="100">
        <v>111</v>
      </c>
      <c r="AQ157" s="100">
        <v>71.34615384615384</v>
      </c>
      <c r="AR157" s="100">
        <v>56.8</v>
      </c>
      <c r="AS157" s="100">
        <v>49.692307692307693</v>
      </c>
      <c r="AT157" s="1" t="s">
        <v>1888</v>
      </c>
      <c r="AU157" s="1"/>
      <c r="AV157" s="1"/>
      <c r="AW157" s="1"/>
      <c r="AX157" s="1"/>
      <c r="AY157" s="1"/>
      <c r="AZ157" s="1"/>
      <c r="BA157" s="1"/>
      <c r="BB157" s="1"/>
      <c r="BC157" s="1"/>
      <c r="BD157" s="1"/>
      <c r="BE157" s="1"/>
      <c r="BF157" s="1"/>
      <c r="BG157" s="1"/>
      <c r="BH157" s="1"/>
      <c r="BI157" s="1"/>
      <c r="BJ157" s="1"/>
      <c r="BK157" s="1"/>
      <c r="BL157" s="1"/>
      <c r="BM157" s="1"/>
    </row>
    <row r="158" spans="1:65" ht="16.5" customHeight="1" x14ac:dyDescent="0.25">
      <c r="A158" s="96">
        <v>27030090</v>
      </c>
      <c r="B158" s="97" t="s">
        <v>26</v>
      </c>
      <c r="C158" s="97" t="s">
        <v>244</v>
      </c>
      <c r="D158" s="97" t="s">
        <v>243</v>
      </c>
      <c r="E158" s="97" t="s">
        <v>53</v>
      </c>
      <c r="F158" s="97">
        <v>1</v>
      </c>
      <c r="G158" s="97">
        <v>220</v>
      </c>
      <c r="H158" s="98">
        <v>-74.839333329999988</v>
      </c>
      <c r="I158" s="99">
        <v>7.3193055600000001</v>
      </c>
      <c r="J158" s="100">
        <v>60.689655172413794</v>
      </c>
      <c r="K158" s="100">
        <v>38.620689655172413</v>
      </c>
      <c r="L158" s="100">
        <v>31.413793103448278</v>
      </c>
      <c r="M158" s="100">
        <v>42.166666666666664</v>
      </c>
      <c r="N158" s="100">
        <v>26.333333333333332</v>
      </c>
      <c r="O158" s="100">
        <v>40.310344827586206</v>
      </c>
      <c r="P158" s="100">
        <v>56.333333333333336</v>
      </c>
      <c r="Q158" s="100">
        <v>47.966666666666669</v>
      </c>
      <c r="R158" s="100">
        <v>83.833333333333329</v>
      </c>
      <c r="S158" s="100">
        <v>92.206896551724142</v>
      </c>
      <c r="T158" s="100">
        <v>129.73333333333332</v>
      </c>
      <c r="U158" s="100">
        <v>172.82758620689654</v>
      </c>
      <c r="V158" s="100">
        <v>150.51724137931035</v>
      </c>
      <c r="W158" s="100">
        <v>202.79310344827587</v>
      </c>
      <c r="X158" s="100">
        <v>196.68965517241378</v>
      </c>
      <c r="Y158" s="100">
        <v>164.53333333333333</v>
      </c>
      <c r="Z158" s="100">
        <v>189.13333333333333</v>
      </c>
      <c r="AA158" s="100">
        <v>148.34</v>
      </c>
      <c r="AB158" s="100">
        <v>165.76666666666668</v>
      </c>
      <c r="AC158" s="100">
        <v>177.26666666666668</v>
      </c>
      <c r="AD158" s="100">
        <v>166.76666666666668</v>
      </c>
      <c r="AE158" s="100">
        <v>151.73103448275862</v>
      </c>
      <c r="AF158" s="100">
        <v>186.37931034482759</v>
      </c>
      <c r="AG158" s="100">
        <v>174.13333333333333</v>
      </c>
      <c r="AH158" s="100">
        <v>153.33333333333334</v>
      </c>
      <c r="AI158" s="100">
        <v>189.23333333333332</v>
      </c>
      <c r="AJ158" s="100">
        <v>152.26666666666668</v>
      </c>
      <c r="AK158" s="100">
        <v>162.19999999999999</v>
      </c>
      <c r="AL158" s="100">
        <v>197.64</v>
      </c>
      <c r="AM158" s="100">
        <v>177.9655172413793</v>
      </c>
      <c r="AN158" s="100">
        <v>153.0566666666667</v>
      </c>
      <c r="AO158" s="100">
        <v>180.56666666666666</v>
      </c>
      <c r="AP158" s="100">
        <v>166.5</v>
      </c>
      <c r="AQ158" s="100">
        <v>127.82758620689656</v>
      </c>
      <c r="AR158" s="100">
        <v>130.66666666666666</v>
      </c>
      <c r="AS158" s="100">
        <v>80.448275862068968</v>
      </c>
      <c r="AT158" s="1"/>
      <c r="AU158" s="1"/>
      <c r="AV158" s="1"/>
      <c r="AW158" s="1"/>
      <c r="AX158" s="1"/>
      <c r="AY158" s="1"/>
      <c r="AZ158" s="1"/>
      <c r="BA158" s="1"/>
      <c r="BB158" s="1"/>
      <c r="BC158" s="1"/>
      <c r="BD158" s="1"/>
      <c r="BE158" s="1"/>
      <c r="BF158" s="1"/>
      <c r="BG158" s="1"/>
      <c r="BH158" s="1"/>
      <c r="BI158" s="1"/>
      <c r="BJ158" s="1"/>
      <c r="BK158" s="1"/>
      <c r="BL158" s="1"/>
      <c r="BM158" s="1"/>
    </row>
    <row r="159" spans="1:65" ht="16.5" customHeight="1" x14ac:dyDescent="0.25">
      <c r="A159" s="96">
        <v>27030210</v>
      </c>
      <c r="B159" s="97" t="s">
        <v>26</v>
      </c>
      <c r="C159" s="97" t="s">
        <v>243</v>
      </c>
      <c r="D159" s="97" t="s">
        <v>243</v>
      </c>
      <c r="E159" s="97" t="s">
        <v>53</v>
      </c>
      <c r="F159" s="97">
        <v>1</v>
      </c>
      <c r="G159" s="97">
        <v>50</v>
      </c>
      <c r="H159" s="98">
        <v>-74.872388889999996</v>
      </c>
      <c r="I159" s="99">
        <v>7.4862222200000001</v>
      </c>
      <c r="J159" s="100">
        <v>35.799999999999997</v>
      </c>
      <c r="K159" s="100">
        <v>20</v>
      </c>
      <c r="L159" s="100">
        <v>30.566666666666666</v>
      </c>
      <c r="M159" s="100">
        <v>36.533333333333331</v>
      </c>
      <c r="N159" s="100">
        <v>27.433333333333334</v>
      </c>
      <c r="O159" s="100">
        <v>28.464285714285715</v>
      </c>
      <c r="P159" s="100">
        <v>51.586206896551722</v>
      </c>
      <c r="Q159" s="100">
        <v>50.8</v>
      </c>
      <c r="R159" s="100">
        <v>70.666666666666671</v>
      </c>
      <c r="S159" s="100">
        <v>84.766666666666666</v>
      </c>
      <c r="T159" s="100">
        <v>123.06666666666666</v>
      </c>
      <c r="U159" s="100">
        <v>175.58620689655172</v>
      </c>
      <c r="V159" s="100">
        <v>171.1</v>
      </c>
      <c r="W159" s="100">
        <v>158.82758620689654</v>
      </c>
      <c r="X159" s="100">
        <v>181.0344827586207</v>
      </c>
      <c r="Y159" s="100">
        <v>140.62068965517241</v>
      </c>
      <c r="Z159" s="100">
        <v>171.24137931034483</v>
      </c>
      <c r="AA159" s="100">
        <v>146.68965517241378</v>
      </c>
      <c r="AB159" s="100">
        <v>156.41379310344828</v>
      </c>
      <c r="AC159" s="100">
        <v>149.0344827586207</v>
      </c>
      <c r="AD159" s="100">
        <v>144.35</v>
      </c>
      <c r="AE159" s="100">
        <v>148.93333333333334</v>
      </c>
      <c r="AF159" s="100">
        <v>167.89655172413794</v>
      </c>
      <c r="AG159" s="100">
        <v>169.46</v>
      </c>
      <c r="AH159" s="100">
        <v>180.53333333333333</v>
      </c>
      <c r="AI159" s="100">
        <v>137.76666666666668</v>
      </c>
      <c r="AJ159" s="100">
        <v>163.51724137931035</v>
      </c>
      <c r="AK159" s="100">
        <v>141.1</v>
      </c>
      <c r="AL159" s="100">
        <v>168.83333333333334</v>
      </c>
      <c r="AM159" s="100">
        <v>159.97333333333333</v>
      </c>
      <c r="AN159" s="100">
        <v>173.83333333333334</v>
      </c>
      <c r="AO159" s="100">
        <v>161.72413793103448</v>
      </c>
      <c r="AP159" s="100">
        <v>139.19999999999999</v>
      </c>
      <c r="AQ159" s="100">
        <v>86.964285714285708</v>
      </c>
      <c r="AR159" s="100">
        <v>81</v>
      </c>
      <c r="AS159" s="100">
        <v>62.43333333333333</v>
      </c>
      <c r="AT159" s="1"/>
      <c r="AU159" s="1"/>
      <c r="AV159" s="1"/>
      <c r="AW159" s="1"/>
      <c r="AX159" s="1"/>
      <c r="AY159" s="1"/>
      <c r="AZ159" s="1"/>
      <c r="BA159" s="1"/>
      <c r="BB159" s="1"/>
      <c r="BC159" s="1"/>
      <c r="BD159" s="1"/>
      <c r="BE159" s="1"/>
      <c r="BF159" s="1"/>
      <c r="BG159" s="1"/>
      <c r="BH159" s="1"/>
      <c r="BI159" s="1"/>
      <c r="BJ159" s="1"/>
      <c r="BK159" s="1"/>
      <c r="BL159" s="1"/>
      <c r="BM159" s="1"/>
    </row>
    <row r="160" spans="1:65" ht="16.5" customHeight="1" x14ac:dyDescent="0.25">
      <c r="A160" s="96">
        <v>37055010</v>
      </c>
      <c r="B160" s="97" t="s">
        <v>31</v>
      </c>
      <c r="C160" s="97" t="s">
        <v>245</v>
      </c>
      <c r="D160" s="97" t="s">
        <v>246</v>
      </c>
      <c r="E160" s="97" t="s">
        <v>246</v>
      </c>
      <c r="F160" s="97">
        <v>8</v>
      </c>
      <c r="G160" s="97">
        <v>128</v>
      </c>
      <c r="H160" s="98">
        <v>-70.738055560000006</v>
      </c>
      <c r="I160" s="99">
        <v>7.0694444399999998</v>
      </c>
      <c r="J160" s="100">
        <v>3.9035714285714289</v>
      </c>
      <c r="K160" s="100">
        <v>5.9500000000000011</v>
      </c>
      <c r="L160" s="100">
        <v>5.5035714285714281</v>
      </c>
      <c r="M160" s="100">
        <v>8.1821428571428569</v>
      </c>
      <c r="N160" s="100">
        <v>3.5821428571428569</v>
      </c>
      <c r="O160" s="100">
        <v>12.46785714285714</v>
      </c>
      <c r="P160" s="100">
        <v>10.732142857142858</v>
      </c>
      <c r="Q160" s="100">
        <v>12.285714285714286</v>
      </c>
      <c r="R160" s="100">
        <v>37.18888888888889</v>
      </c>
      <c r="S160" s="100">
        <v>41.050000000000004</v>
      </c>
      <c r="T160" s="100">
        <v>56.9892857142857</v>
      </c>
      <c r="U160" s="100">
        <v>64.535714285714306</v>
      </c>
      <c r="V160" s="100">
        <v>94.7</v>
      </c>
      <c r="W160" s="100">
        <v>86.628571428571419</v>
      </c>
      <c r="X160" s="100">
        <v>103.24814814814818</v>
      </c>
      <c r="Y160" s="100">
        <v>89.724999999999994</v>
      </c>
      <c r="Z160" s="100">
        <v>97.774999999999991</v>
      </c>
      <c r="AA160" s="100">
        <v>117.35185185185186</v>
      </c>
      <c r="AB160" s="100">
        <v>102.62857142857139</v>
      </c>
      <c r="AC160" s="100">
        <v>83.939285714285703</v>
      </c>
      <c r="AD160" s="100">
        <v>108.98928571428569</v>
      </c>
      <c r="AE160" s="100">
        <v>64.93703703703703</v>
      </c>
      <c r="AF160" s="100">
        <v>69.257692307692295</v>
      </c>
      <c r="AG160" s="100">
        <v>80.311111111111117</v>
      </c>
      <c r="AH160" s="100">
        <v>68.422222222222217</v>
      </c>
      <c r="AI160" s="100">
        <v>68.148148148148138</v>
      </c>
      <c r="AJ160" s="100">
        <v>46.460714285714296</v>
      </c>
      <c r="AK160" s="100">
        <v>59.832142857142856</v>
      </c>
      <c r="AL160" s="100">
        <v>60.196428571428569</v>
      </c>
      <c r="AM160" s="100">
        <v>56.607407407407393</v>
      </c>
      <c r="AN160" s="100">
        <v>42.707142857142863</v>
      </c>
      <c r="AO160" s="100">
        <v>40.457142857142856</v>
      </c>
      <c r="AP160" s="100">
        <v>27.235714285714291</v>
      </c>
      <c r="AQ160" s="100">
        <v>13.323076923076924</v>
      </c>
      <c r="AR160" s="100">
        <v>7.2518518518518498</v>
      </c>
      <c r="AS160" s="100">
        <v>10.492592592592594</v>
      </c>
      <c r="AT160" s="1"/>
      <c r="AU160" s="1"/>
      <c r="AV160" s="1"/>
      <c r="AW160" s="1"/>
      <c r="AX160" s="1"/>
      <c r="AY160" s="1"/>
      <c r="AZ160" s="1"/>
      <c r="BA160" s="1"/>
      <c r="BB160" s="1"/>
      <c r="BC160" s="1"/>
      <c r="BD160" s="1"/>
      <c r="BE160" s="1"/>
      <c r="BF160" s="1"/>
      <c r="BG160" s="1"/>
      <c r="BH160" s="1"/>
      <c r="BI160" s="1"/>
      <c r="BJ160" s="1"/>
      <c r="BK160" s="1"/>
      <c r="BL160" s="1"/>
      <c r="BM160" s="1"/>
    </row>
    <row r="161" spans="1:65" ht="16.5" customHeight="1" x14ac:dyDescent="0.25">
      <c r="A161" s="96">
        <v>37050040</v>
      </c>
      <c r="B161" s="97" t="s">
        <v>26</v>
      </c>
      <c r="C161" s="97" t="s">
        <v>247</v>
      </c>
      <c r="D161" s="97" t="s">
        <v>246</v>
      </c>
      <c r="E161" s="97" t="s">
        <v>246</v>
      </c>
      <c r="F161" s="97">
        <v>8</v>
      </c>
      <c r="G161" s="97">
        <v>150</v>
      </c>
      <c r="H161" s="98">
        <v>-70.85166667</v>
      </c>
      <c r="I161" s="99">
        <v>6.9741666699999998</v>
      </c>
      <c r="J161" s="100">
        <v>3.4321428571428569</v>
      </c>
      <c r="K161" s="100">
        <v>10.560714285714287</v>
      </c>
      <c r="L161" s="100">
        <v>4.2107142857142863</v>
      </c>
      <c r="M161" s="100">
        <v>4.6857142857142851</v>
      </c>
      <c r="N161" s="100">
        <v>2.7785714285714285</v>
      </c>
      <c r="O161" s="100">
        <v>8.3392857142857135</v>
      </c>
      <c r="P161" s="100">
        <v>12.439285714285715</v>
      </c>
      <c r="Q161" s="100">
        <v>14.225</v>
      </c>
      <c r="R161" s="100">
        <v>16.62857142857143</v>
      </c>
      <c r="S161" s="100">
        <v>37.096551724137939</v>
      </c>
      <c r="T161" s="100">
        <v>63.248275862068944</v>
      </c>
      <c r="U161" s="100">
        <v>58.400000000000006</v>
      </c>
      <c r="V161" s="100">
        <v>78.83</v>
      </c>
      <c r="W161" s="100">
        <v>64.86666666666666</v>
      </c>
      <c r="X161" s="100">
        <v>94.533333333333346</v>
      </c>
      <c r="Y161" s="100">
        <v>99.989655172413777</v>
      </c>
      <c r="Z161" s="100">
        <v>90.296428571428578</v>
      </c>
      <c r="AA161" s="100">
        <v>115.00357142857142</v>
      </c>
      <c r="AB161" s="100">
        <v>79.839999999999989</v>
      </c>
      <c r="AC161" s="100">
        <v>82.566666666666663</v>
      </c>
      <c r="AD161" s="100">
        <v>112.6</v>
      </c>
      <c r="AE161" s="100">
        <v>70.176666666666677</v>
      </c>
      <c r="AF161" s="100">
        <v>73.163333333333341</v>
      </c>
      <c r="AG161" s="100">
        <v>66.896666666666661</v>
      </c>
      <c r="AH161" s="100">
        <v>63.336666666666666</v>
      </c>
      <c r="AI161" s="100">
        <v>57.243333333333332</v>
      </c>
      <c r="AJ161" s="100">
        <v>56.239999999999995</v>
      </c>
      <c r="AK161" s="100">
        <v>67.483333333333334</v>
      </c>
      <c r="AL161" s="100">
        <v>58.42413793103448</v>
      </c>
      <c r="AM161" s="100">
        <v>38.420000000000009</v>
      </c>
      <c r="AN161" s="100">
        <v>37.96206896551724</v>
      </c>
      <c r="AO161" s="100">
        <v>30.50344827586207</v>
      </c>
      <c r="AP161" s="100">
        <v>20.542857142857141</v>
      </c>
      <c r="AQ161" s="100">
        <v>14.158620689655169</v>
      </c>
      <c r="AR161" s="100">
        <v>6.8448275862068968</v>
      </c>
      <c r="AS161" s="100">
        <v>6.8896551724137929</v>
      </c>
      <c r="AT161" s="1"/>
      <c r="AU161" s="1"/>
      <c r="AV161" s="1"/>
      <c r="AW161" s="1"/>
      <c r="AX161" s="1"/>
      <c r="AY161" s="1"/>
      <c r="AZ161" s="1"/>
      <c r="BA161" s="1"/>
      <c r="BB161" s="1"/>
      <c r="BC161" s="1"/>
      <c r="BD161" s="1"/>
      <c r="BE161" s="1"/>
      <c r="BF161" s="1"/>
      <c r="BG161" s="1"/>
      <c r="BH161" s="1"/>
      <c r="BI161" s="1"/>
      <c r="BJ161" s="1"/>
      <c r="BK161" s="1"/>
      <c r="BL161" s="1"/>
      <c r="BM161" s="1"/>
    </row>
    <row r="162" spans="1:65" ht="16.5" customHeight="1" x14ac:dyDescent="0.25">
      <c r="A162" s="96">
        <v>37050050</v>
      </c>
      <c r="B162" s="97" t="s">
        <v>26</v>
      </c>
      <c r="C162" s="97" t="s">
        <v>248</v>
      </c>
      <c r="D162" s="97" t="s">
        <v>246</v>
      </c>
      <c r="E162" s="97" t="s">
        <v>246</v>
      </c>
      <c r="F162" s="97">
        <v>8</v>
      </c>
      <c r="G162" s="97">
        <v>100</v>
      </c>
      <c r="H162" s="98">
        <v>-70.26555556000001</v>
      </c>
      <c r="I162" s="99">
        <v>6.9402777799999997</v>
      </c>
      <c r="J162" s="100">
        <v>2.7666666666666666</v>
      </c>
      <c r="K162" s="100">
        <v>5.115384615384615</v>
      </c>
      <c r="L162" s="100">
        <v>4.7037037037037033</v>
      </c>
      <c r="M162" s="100">
        <v>9.1111111111111107</v>
      </c>
      <c r="N162" s="100">
        <v>3.2962962962962963</v>
      </c>
      <c r="O162" s="100">
        <v>13.814814814814815</v>
      </c>
      <c r="P162" s="100">
        <v>4.9629629629629628</v>
      </c>
      <c r="Q162" s="100">
        <v>14.821428571428571</v>
      </c>
      <c r="R162" s="100">
        <v>27.464285714285715</v>
      </c>
      <c r="S162" s="100">
        <v>45.655172413793103</v>
      </c>
      <c r="T162" s="100">
        <v>62.655172413793103</v>
      </c>
      <c r="U162" s="100">
        <v>67.241379310344826</v>
      </c>
      <c r="V162" s="100">
        <v>83.36666666666666</v>
      </c>
      <c r="W162" s="100">
        <v>64.233333333333334</v>
      </c>
      <c r="X162" s="100">
        <v>102.23333333333333</v>
      </c>
      <c r="Y162" s="100">
        <v>95.933333333333337</v>
      </c>
      <c r="Z162" s="100">
        <v>98.7</v>
      </c>
      <c r="AA162" s="100">
        <v>121.43333333333334</v>
      </c>
      <c r="AB162" s="100">
        <v>106.43333333333334</v>
      </c>
      <c r="AC162" s="100">
        <v>94.266666666666666</v>
      </c>
      <c r="AD162" s="100">
        <v>103</v>
      </c>
      <c r="AE162" s="100">
        <v>77.551724137931032</v>
      </c>
      <c r="AF162" s="100">
        <v>72.965517241379317</v>
      </c>
      <c r="AG162" s="100">
        <v>71.827586206896555</v>
      </c>
      <c r="AH162" s="100">
        <v>86.933333333333337</v>
      </c>
      <c r="AI162" s="100">
        <v>67.36666666666666</v>
      </c>
      <c r="AJ162" s="100">
        <v>69.566666666666663</v>
      </c>
      <c r="AK162" s="100">
        <v>63.833333333333336</v>
      </c>
      <c r="AL162" s="100">
        <v>58.033333333333331</v>
      </c>
      <c r="AM162" s="100">
        <v>43.466666666666669</v>
      </c>
      <c r="AN162" s="100">
        <v>42.116666666666667</v>
      </c>
      <c r="AO162" s="100">
        <v>28.45</v>
      </c>
      <c r="AP162" s="100">
        <v>19.333333333333332</v>
      </c>
      <c r="AQ162" s="100">
        <v>11.862068965517242</v>
      </c>
      <c r="AR162" s="100">
        <v>12.142857142857142</v>
      </c>
      <c r="AS162" s="100">
        <v>1.6428571428571428</v>
      </c>
      <c r="AT162" s="1"/>
      <c r="AU162" s="1"/>
      <c r="AV162" s="1"/>
      <c r="AW162" s="1"/>
      <c r="AX162" s="1"/>
      <c r="AY162" s="1"/>
      <c r="AZ162" s="1"/>
      <c r="BA162" s="1"/>
      <c r="BB162" s="1"/>
      <c r="BC162" s="1"/>
      <c r="BD162" s="1"/>
      <c r="BE162" s="1"/>
      <c r="BF162" s="1"/>
      <c r="BG162" s="1"/>
      <c r="BH162" s="1"/>
      <c r="BI162" s="1"/>
      <c r="BJ162" s="1"/>
      <c r="BK162" s="1"/>
      <c r="BL162" s="1"/>
      <c r="BM162" s="1"/>
    </row>
    <row r="163" spans="1:65" ht="16.5" customHeight="1" x14ac:dyDescent="0.25">
      <c r="A163" s="96">
        <v>37050010</v>
      </c>
      <c r="B163" s="97" t="s">
        <v>26</v>
      </c>
      <c r="C163" s="97" t="s">
        <v>249</v>
      </c>
      <c r="D163" s="97" t="s">
        <v>249</v>
      </c>
      <c r="E163" s="97" t="s">
        <v>246</v>
      </c>
      <c r="F163" s="97">
        <v>8</v>
      </c>
      <c r="G163" s="97">
        <v>100</v>
      </c>
      <c r="H163" s="98">
        <v>-71.419722220000011</v>
      </c>
      <c r="I163" s="99">
        <v>7.0372222200000003</v>
      </c>
      <c r="J163" s="100">
        <v>8.8733333333333331</v>
      </c>
      <c r="K163" s="100">
        <v>9.2833333333333332</v>
      </c>
      <c r="L163" s="100">
        <v>6.083333333333333</v>
      </c>
      <c r="M163" s="100">
        <v>9.0793103448275865</v>
      </c>
      <c r="N163" s="100">
        <v>6.8166666666666664</v>
      </c>
      <c r="O163" s="100">
        <v>8.6633333333333322</v>
      </c>
      <c r="P163" s="100">
        <v>16.689655172413794</v>
      </c>
      <c r="Q163" s="100">
        <v>21.255172413793108</v>
      </c>
      <c r="R163" s="100">
        <v>33.486206896551728</v>
      </c>
      <c r="S163" s="100">
        <v>38.266666666666666</v>
      </c>
      <c r="T163" s="100">
        <v>52.783333333333331</v>
      </c>
      <c r="U163" s="100">
        <v>71.88333333333334</v>
      </c>
      <c r="V163" s="100">
        <v>86.28</v>
      </c>
      <c r="W163" s="100">
        <v>90.446666666666673</v>
      </c>
      <c r="X163" s="100">
        <v>90.426666666666677</v>
      </c>
      <c r="Y163" s="100">
        <v>104.61724137931033</v>
      </c>
      <c r="Z163" s="100">
        <v>103.18620689655172</v>
      </c>
      <c r="AA163" s="100">
        <v>101.60344827586206</v>
      </c>
      <c r="AB163" s="100">
        <v>99.648275862068971</v>
      </c>
      <c r="AC163" s="100">
        <v>70.168965517241389</v>
      </c>
      <c r="AD163" s="100">
        <v>85.243333333333339</v>
      </c>
      <c r="AE163" s="100">
        <v>63.203448275862073</v>
      </c>
      <c r="AF163" s="100">
        <v>73.431034482758619</v>
      </c>
      <c r="AG163" s="100">
        <v>69.686206896551724</v>
      </c>
      <c r="AH163" s="100">
        <v>66.646666666666675</v>
      </c>
      <c r="AI163" s="100">
        <v>72.069999999999993</v>
      </c>
      <c r="AJ163" s="100">
        <v>51.22</v>
      </c>
      <c r="AK163" s="100">
        <v>69.426666666666677</v>
      </c>
      <c r="AL163" s="100">
        <v>57.033333333333331</v>
      </c>
      <c r="AM163" s="100">
        <v>61.210344827586212</v>
      </c>
      <c r="AN163" s="100">
        <v>57.93</v>
      </c>
      <c r="AO163" s="100">
        <v>51.45</v>
      </c>
      <c r="AP163" s="100">
        <v>38.876666666666672</v>
      </c>
      <c r="AQ163" s="100">
        <v>25.959999999999997</v>
      </c>
      <c r="AR163" s="100">
        <v>15.93</v>
      </c>
      <c r="AS163" s="100">
        <v>15.373333333333331</v>
      </c>
      <c r="AT163" s="1"/>
      <c r="AU163" s="1"/>
      <c r="AV163" s="1"/>
      <c r="AW163" s="1"/>
      <c r="AX163" s="1"/>
      <c r="AY163" s="1"/>
      <c r="AZ163" s="1"/>
      <c r="BA163" s="1"/>
      <c r="BB163" s="1"/>
      <c r="BC163" s="1"/>
      <c r="BD163" s="1"/>
      <c r="BE163" s="1"/>
      <c r="BF163" s="1"/>
      <c r="BG163" s="1"/>
      <c r="BH163" s="1"/>
      <c r="BI163" s="1"/>
      <c r="BJ163" s="1"/>
      <c r="BK163" s="1"/>
      <c r="BL163" s="1"/>
      <c r="BM163" s="1"/>
    </row>
    <row r="164" spans="1:65" ht="16.5" customHeight="1" x14ac:dyDescent="0.25">
      <c r="A164" s="96">
        <v>36037010</v>
      </c>
      <c r="B164" s="97" t="s">
        <v>23</v>
      </c>
      <c r="C164" s="97" t="s">
        <v>250</v>
      </c>
      <c r="D164" s="97" t="s">
        <v>251</v>
      </c>
      <c r="E164" s="97" t="s">
        <v>246</v>
      </c>
      <c r="F164" s="97">
        <v>3</v>
      </c>
      <c r="G164" s="97">
        <v>72</v>
      </c>
      <c r="H164" s="98">
        <v>-69.638750000000002</v>
      </c>
      <c r="I164" s="99">
        <v>6.0417777799999994</v>
      </c>
      <c r="J164" s="100">
        <v>8.2392857142857139</v>
      </c>
      <c r="K164" s="100">
        <v>2.896551724137931</v>
      </c>
      <c r="L164" s="100">
        <v>6.3068965517241384</v>
      </c>
      <c r="M164" s="100">
        <v>7.8714285714285719</v>
      </c>
      <c r="N164" s="100">
        <v>0.8571428571428571</v>
      </c>
      <c r="O164" s="100">
        <v>5.3689655172413788</v>
      </c>
      <c r="P164" s="100">
        <v>12.862962962962964</v>
      </c>
      <c r="Q164" s="100">
        <v>17.533333333333331</v>
      </c>
      <c r="R164" s="100">
        <v>42.440740740740743</v>
      </c>
      <c r="S164" s="100">
        <v>54.524137931034481</v>
      </c>
      <c r="T164" s="100">
        <v>70.051724137931032</v>
      </c>
      <c r="U164" s="100">
        <v>77.837931034482764</v>
      </c>
      <c r="V164" s="100">
        <v>105.44814814814815</v>
      </c>
      <c r="W164" s="100">
        <v>91.562962962962956</v>
      </c>
      <c r="X164" s="100">
        <v>124.43333333333332</v>
      </c>
      <c r="Y164" s="100">
        <v>125.81923076923077</v>
      </c>
      <c r="Z164" s="100">
        <v>146.916</v>
      </c>
      <c r="AA164" s="100">
        <v>151.23333333333335</v>
      </c>
      <c r="AB164" s="100">
        <v>151.86923076923077</v>
      </c>
      <c r="AC164" s="100">
        <v>133.05000000000001</v>
      </c>
      <c r="AD164" s="100">
        <v>137.30799999999999</v>
      </c>
      <c r="AE164" s="100">
        <v>87.637037037037032</v>
      </c>
      <c r="AF164" s="100">
        <v>82.949999999999989</v>
      </c>
      <c r="AG164" s="100">
        <v>108.01851851851852</v>
      </c>
      <c r="AH164" s="100">
        <v>85.259259259259252</v>
      </c>
      <c r="AI164" s="100">
        <v>91.08214285714287</v>
      </c>
      <c r="AJ164" s="100">
        <v>94.924137931034494</v>
      </c>
      <c r="AK164" s="100">
        <v>83.30740740740741</v>
      </c>
      <c r="AL164" s="100">
        <v>82.770370370370372</v>
      </c>
      <c r="AM164" s="100">
        <v>74.018518518518519</v>
      </c>
      <c r="AN164" s="100">
        <v>71.011111111111106</v>
      </c>
      <c r="AO164" s="100">
        <v>47.6</v>
      </c>
      <c r="AP164" s="100">
        <v>31.985185185185188</v>
      </c>
      <c r="AQ164" s="100">
        <v>17.555555555555557</v>
      </c>
      <c r="AR164" s="100">
        <v>10.71111111111111</v>
      </c>
      <c r="AS164" s="100">
        <v>14.592592592592593</v>
      </c>
      <c r="AT164" s="1"/>
      <c r="AU164" s="1"/>
      <c r="AV164" s="1"/>
      <c r="AW164" s="1"/>
      <c r="AX164" s="1"/>
      <c r="AY164" s="1"/>
      <c r="AZ164" s="1"/>
      <c r="BA164" s="1"/>
      <c r="BB164" s="1"/>
      <c r="BC164" s="1"/>
      <c r="BD164" s="1"/>
      <c r="BE164" s="1"/>
      <c r="BF164" s="1"/>
      <c r="BG164" s="1"/>
      <c r="BH164" s="1"/>
      <c r="BI164" s="1"/>
      <c r="BJ164" s="1"/>
      <c r="BK164" s="1"/>
      <c r="BL164" s="1"/>
      <c r="BM164" s="1"/>
    </row>
    <row r="165" spans="1:65" ht="16.5" customHeight="1" x14ac:dyDescent="0.25">
      <c r="A165" s="96">
        <v>36030030</v>
      </c>
      <c r="B165" s="97" t="s">
        <v>26</v>
      </c>
      <c r="C165" s="97" t="s">
        <v>252</v>
      </c>
      <c r="D165" s="97" t="s">
        <v>253</v>
      </c>
      <c r="E165" s="97" t="s">
        <v>246</v>
      </c>
      <c r="F165" s="97">
        <v>6</v>
      </c>
      <c r="G165" s="97">
        <v>300</v>
      </c>
      <c r="H165" s="98">
        <v>-71.707638889999998</v>
      </c>
      <c r="I165" s="99">
        <v>6.5706388899999997</v>
      </c>
      <c r="J165" s="100">
        <v>8.1559999999999988</v>
      </c>
      <c r="K165" s="100">
        <v>8.1</v>
      </c>
      <c r="L165" s="100">
        <v>8.52</v>
      </c>
      <c r="M165" s="100">
        <v>7.5359999999999987</v>
      </c>
      <c r="N165" s="100">
        <v>7.6720000000000006</v>
      </c>
      <c r="O165" s="100">
        <v>19.684615384615384</v>
      </c>
      <c r="P165" s="100">
        <v>32.170833333333334</v>
      </c>
      <c r="Q165" s="100">
        <v>41.642307692307696</v>
      </c>
      <c r="R165" s="100">
        <v>48.608000000000004</v>
      </c>
      <c r="S165" s="100">
        <v>61.99285714285714</v>
      </c>
      <c r="T165" s="100">
        <v>94.168965517241361</v>
      </c>
      <c r="U165" s="100">
        <v>107.43103448275863</v>
      </c>
      <c r="V165" s="100">
        <v>104.28571428571431</v>
      </c>
      <c r="W165" s="100">
        <v>85.032142857142858</v>
      </c>
      <c r="X165" s="100">
        <v>124.84074074074073</v>
      </c>
      <c r="Y165" s="100">
        <v>107.79999999999998</v>
      </c>
      <c r="Z165" s="100">
        <v>118.84230769230771</v>
      </c>
      <c r="AA165" s="100">
        <v>113.27777777777777</v>
      </c>
      <c r="AB165" s="100">
        <v>85.962962962962962</v>
      </c>
      <c r="AC165" s="100">
        <v>111.32962962962962</v>
      </c>
      <c r="AD165" s="100">
        <v>107.90769230769229</v>
      </c>
      <c r="AE165" s="100">
        <v>79.303571428571416</v>
      </c>
      <c r="AF165" s="100">
        <v>75.55</v>
      </c>
      <c r="AG165" s="100">
        <v>92.632142857142867</v>
      </c>
      <c r="AH165" s="100">
        <v>79.289285714285711</v>
      </c>
      <c r="AI165" s="100">
        <v>95.166666666666686</v>
      </c>
      <c r="AJ165" s="100">
        <v>77.003703703703721</v>
      </c>
      <c r="AK165" s="100">
        <v>84.10833333333332</v>
      </c>
      <c r="AL165" s="100">
        <v>68.959259259259269</v>
      </c>
      <c r="AM165" s="100">
        <v>83.796296296296291</v>
      </c>
      <c r="AN165" s="100">
        <v>50.546428571428571</v>
      </c>
      <c r="AO165" s="100">
        <v>51.992857142857133</v>
      </c>
      <c r="AP165" s="100">
        <v>33.517857142857146</v>
      </c>
      <c r="AQ165" s="100">
        <v>22.315384615384616</v>
      </c>
      <c r="AR165" s="100">
        <v>17.388888888888886</v>
      </c>
      <c r="AS165" s="100">
        <v>16.833333333333332</v>
      </c>
      <c r="AT165" s="1"/>
      <c r="AU165" s="1"/>
      <c r="AV165" s="1"/>
      <c r="AW165" s="1"/>
      <c r="AX165" s="1"/>
      <c r="AY165" s="1"/>
      <c r="AZ165" s="1"/>
      <c r="BA165" s="1"/>
      <c r="BB165" s="1"/>
      <c r="BC165" s="1"/>
      <c r="BD165" s="1"/>
      <c r="BE165" s="1"/>
      <c r="BF165" s="1"/>
      <c r="BG165" s="1"/>
      <c r="BH165" s="1"/>
      <c r="BI165" s="1"/>
      <c r="BJ165" s="1"/>
      <c r="BK165" s="1"/>
      <c r="BL165" s="1"/>
      <c r="BM165" s="1"/>
    </row>
    <row r="166" spans="1:65" ht="16.5" customHeight="1" x14ac:dyDescent="0.25">
      <c r="A166" s="96">
        <v>36020030</v>
      </c>
      <c r="B166" s="97" t="s">
        <v>26</v>
      </c>
      <c r="C166" s="97" t="s">
        <v>254</v>
      </c>
      <c r="D166" s="97" t="s">
        <v>253</v>
      </c>
      <c r="E166" s="97" t="s">
        <v>246</v>
      </c>
      <c r="F166" s="97">
        <v>6</v>
      </c>
      <c r="G166" s="97">
        <v>860</v>
      </c>
      <c r="H166" s="98">
        <v>-71.975499999999997</v>
      </c>
      <c r="I166" s="99">
        <v>6.2348888899999997</v>
      </c>
      <c r="J166" s="100">
        <v>6.5653846153846152</v>
      </c>
      <c r="K166" s="100">
        <v>6.4038461538461542</v>
      </c>
      <c r="L166" s="100">
        <v>9.9192307692307686</v>
      </c>
      <c r="M166" s="100">
        <v>7.4961538461538453</v>
      </c>
      <c r="N166" s="100">
        <v>8.7692307692307701</v>
      </c>
      <c r="O166" s="100">
        <v>16.985185185185188</v>
      </c>
      <c r="P166" s="100">
        <v>22.988888888888887</v>
      </c>
      <c r="Q166" s="100">
        <v>37.146153846153844</v>
      </c>
      <c r="R166" s="100">
        <v>48.222222222222221</v>
      </c>
      <c r="S166" s="100">
        <v>67.68518518518519</v>
      </c>
      <c r="T166" s="100">
        <v>94.089285714285694</v>
      </c>
      <c r="U166" s="100">
        <v>107.45384615384617</v>
      </c>
      <c r="V166" s="100">
        <v>164.36551724137934</v>
      </c>
      <c r="W166" s="100">
        <v>107.94137931034479</v>
      </c>
      <c r="X166" s="100">
        <v>136.50370370370371</v>
      </c>
      <c r="Y166" s="100">
        <v>116.75000000000003</v>
      </c>
      <c r="Z166" s="100">
        <v>121.57500000000002</v>
      </c>
      <c r="AA166" s="100">
        <v>105.70357142857144</v>
      </c>
      <c r="AB166" s="100">
        <v>106.94074074074071</v>
      </c>
      <c r="AC166" s="100">
        <v>112.51111111111112</v>
      </c>
      <c r="AD166" s="100">
        <v>114.2214285714286</v>
      </c>
      <c r="AE166" s="100">
        <v>98.922222222222231</v>
      </c>
      <c r="AF166" s="100">
        <v>116.35185185185186</v>
      </c>
      <c r="AG166" s="100">
        <v>100.34615384615384</v>
      </c>
      <c r="AH166" s="100">
        <v>116.46153846153848</v>
      </c>
      <c r="AI166" s="100">
        <v>120.60384615384615</v>
      </c>
      <c r="AJ166" s="100">
        <v>96.685185185185205</v>
      </c>
      <c r="AK166" s="100">
        <v>132.66428571428568</v>
      </c>
      <c r="AL166" s="100">
        <v>110.32142857142857</v>
      </c>
      <c r="AM166" s="100">
        <v>110.98148148148151</v>
      </c>
      <c r="AN166" s="100">
        <v>102.22500000000001</v>
      </c>
      <c r="AO166" s="100">
        <v>95.632142857142867</v>
      </c>
      <c r="AP166" s="100">
        <v>42.675000000000004</v>
      </c>
      <c r="AQ166" s="100">
        <v>20.972000000000001</v>
      </c>
      <c r="AR166" s="100">
        <v>18.814814814814817</v>
      </c>
      <c r="AS166" s="100">
        <v>19.281481481481482</v>
      </c>
      <c r="AT166" s="1"/>
      <c r="AU166" s="1"/>
      <c r="AV166" s="1"/>
      <c r="AW166" s="1"/>
      <c r="AX166" s="1"/>
      <c r="AY166" s="1"/>
      <c r="AZ166" s="1"/>
      <c r="BA166" s="1"/>
      <c r="BB166" s="1"/>
      <c r="BC166" s="1"/>
      <c r="BD166" s="1"/>
      <c r="BE166" s="1"/>
      <c r="BF166" s="1"/>
      <c r="BG166" s="1"/>
      <c r="BH166" s="1"/>
      <c r="BI166" s="1"/>
      <c r="BJ166" s="1"/>
      <c r="BK166" s="1"/>
      <c r="BL166" s="1"/>
      <c r="BM166" s="1"/>
    </row>
    <row r="167" spans="1:65" ht="16.5" customHeight="1" x14ac:dyDescent="0.25">
      <c r="A167" s="96">
        <v>36025010</v>
      </c>
      <c r="B167" s="97" t="s">
        <v>56</v>
      </c>
      <c r="C167" s="97" t="s">
        <v>253</v>
      </c>
      <c r="D167" s="97" t="s">
        <v>253</v>
      </c>
      <c r="E167" s="97" t="s">
        <v>246</v>
      </c>
      <c r="F167" s="97">
        <v>6</v>
      </c>
      <c r="G167" s="97">
        <v>350</v>
      </c>
      <c r="H167" s="98">
        <v>-71.745027780000001</v>
      </c>
      <c r="I167" s="99">
        <v>6.45619444</v>
      </c>
      <c r="J167" s="100">
        <v>5.430769230769231</v>
      </c>
      <c r="K167" s="100">
        <v>10.580769230769231</v>
      </c>
      <c r="L167" s="100">
        <v>10.837037037037037</v>
      </c>
      <c r="M167" s="100">
        <v>8.3576923076923073</v>
      </c>
      <c r="N167" s="100">
        <v>4.9239999999999995</v>
      </c>
      <c r="O167" s="100">
        <v>11.872000000000003</v>
      </c>
      <c r="P167" s="100">
        <v>6.9708333333333341</v>
      </c>
      <c r="Q167" s="100">
        <v>25.079166666666666</v>
      </c>
      <c r="R167" s="100">
        <v>43.292000000000009</v>
      </c>
      <c r="S167" s="100">
        <v>61.384000000000007</v>
      </c>
      <c r="T167" s="100">
        <v>80.132000000000005</v>
      </c>
      <c r="U167" s="100">
        <v>91.061856094360337</v>
      </c>
      <c r="V167" s="100">
        <v>105.87253416379292</v>
      </c>
      <c r="W167" s="100">
        <v>78.091490491231312</v>
      </c>
      <c r="X167" s="100">
        <v>123.64166666666669</v>
      </c>
      <c r="Y167" s="100">
        <v>99.496000000000024</v>
      </c>
      <c r="Z167" s="100">
        <v>102.79999999999998</v>
      </c>
      <c r="AA167" s="100">
        <v>90.293105660952065</v>
      </c>
      <c r="AB167" s="100">
        <v>86.073076923076911</v>
      </c>
      <c r="AC167" s="100">
        <v>85.914285714285711</v>
      </c>
      <c r="AD167" s="100">
        <v>99.874074074074073</v>
      </c>
      <c r="AE167" s="100">
        <v>83.342307692307699</v>
      </c>
      <c r="AF167" s="100">
        <v>91.725925925925921</v>
      </c>
      <c r="AG167" s="100">
        <v>68.232142857142875</v>
      </c>
      <c r="AH167" s="100">
        <v>76.359259259259247</v>
      </c>
      <c r="AI167" s="100">
        <v>67.13333333333334</v>
      </c>
      <c r="AJ167" s="100">
        <v>68.392592592592592</v>
      </c>
      <c r="AK167" s="100">
        <v>86.062962962962956</v>
      </c>
      <c r="AL167" s="100">
        <v>68.322222222222223</v>
      </c>
      <c r="AM167" s="100">
        <v>80.946153846153848</v>
      </c>
      <c r="AN167" s="100">
        <v>52.088888888888881</v>
      </c>
      <c r="AO167" s="100">
        <v>54.824999999999989</v>
      </c>
      <c r="AP167" s="100">
        <v>34.281481481481478</v>
      </c>
      <c r="AQ167" s="100">
        <v>14.750000000000002</v>
      </c>
      <c r="AR167" s="100">
        <v>14.446428571428571</v>
      </c>
      <c r="AS167" s="100">
        <v>10.357692307692306</v>
      </c>
      <c r="AT167" s="1" t="s">
        <v>1888</v>
      </c>
      <c r="AU167" s="1"/>
      <c r="AV167" s="1"/>
      <c r="AW167" s="1"/>
      <c r="AX167" s="1"/>
      <c r="AY167" s="1"/>
      <c r="AZ167" s="1"/>
      <c r="BA167" s="1"/>
      <c r="BB167" s="1"/>
      <c r="BC167" s="1"/>
      <c r="BD167" s="1"/>
      <c r="BE167" s="1"/>
      <c r="BF167" s="1"/>
      <c r="BG167" s="1"/>
      <c r="BH167" s="1"/>
      <c r="BI167" s="1"/>
      <c r="BJ167" s="1"/>
      <c r="BK167" s="1"/>
      <c r="BL167" s="1"/>
      <c r="BM167" s="1"/>
    </row>
    <row r="168" spans="1:65" ht="16.5" customHeight="1" x14ac:dyDescent="0.25">
      <c r="A168" s="96">
        <v>17025020</v>
      </c>
      <c r="B168" s="97" t="s">
        <v>31</v>
      </c>
      <c r="C168" s="97" t="s">
        <v>255</v>
      </c>
      <c r="D168" s="97" t="s">
        <v>5247</v>
      </c>
      <c r="E168" s="97" t="s">
        <v>5228</v>
      </c>
      <c r="F168" s="97">
        <v>11</v>
      </c>
      <c r="G168" s="97">
        <v>7</v>
      </c>
      <c r="H168" s="98">
        <v>-81.357722219999999</v>
      </c>
      <c r="I168" s="99">
        <v>13.359500000000001</v>
      </c>
      <c r="J168" s="100">
        <v>46.766666666666666</v>
      </c>
      <c r="K168" s="100">
        <v>32.478571428571428</v>
      </c>
      <c r="L168" s="100">
        <v>21.085185185185182</v>
      </c>
      <c r="M168" s="100">
        <v>24.021428571428569</v>
      </c>
      <c r="N168" s="100">
        <v>15.221428571428572</v>
      </c>
      <c r="O168" s="100">
        <v>7.04814814814815</v>
      </c>
      <c r="P168" s="100">
        <v>10.414285714285715</v>
      </c>
      <c r="Q168" s="100">
        <v>5.6142857142857157</v>
      </c>
      <c r="R168" s="100">
        <v>7.2499999999999991</v>
      </c>
      <c r="S168" s="100">
        <v>3.3071428571428569</v>
      </c>
      <c r="T168" s="100">
        <v>7.1821428571428578</v>
      </c>
      <c r="U168" s="100">
        <v>10.371428571428572</v>
      </c>
      <c r="V168" s="100">
        <v>11.542857142857144</v>
      </c>
      <c r="W168" s="100">
        <v>50.63214285714286</v>
      </c>
      <c r="X168" s="100">
        <v>72.414285714285739</v>
      </c>
      <c r="Y168" s="100">
        <v>49.085714285714275</v>
      </c>
      <c r="Z168" s="100">
        <v>62.585714285714289</v>
      </c>
      <c r="AA168" s="100">
        <v>41.544444444444444</v>
      </c>
      <c r="AB168" s="100">
        <v>48.738461538461529</v>
      </c>
      <c r="AC168" s="100">
        <v>57.692307692307686</v>
      </c>
      <c r="AD168" s="100">
        <v>49.624000000000002</v>
      </c>
      <c r="AE168" s="100">
        <v>40.1</v>
      </c>
      <c r="AF168" s="100">
        <v>55.862962962962968</v>
      </c>
      <c r="AG168" s="100">
        <v>51.777777777777779</v>
      </c>
      <c r="AH168" s="100">
        <v>46.276923076923069</v>
      </c>
      <c r="AI168" s="100">
        <v>65.42692307692306</v>
      </c>
      <c r="AJ168" s="100">
        <v>84.275999999999982</v>
      </c>
      <c r="AK168" s="100">
        <v>125.08461538461538</v>
      </c>
      <c r="AL168" s="100">
        <v>134.72000000000003</v>
      </c>
      <c r="AM168" s="100">
        <v>116.17307692307692</v>
      </c>
      <c r="AN168" s="100">
        <v>115.5888888888889</v>
      </c>
      <c r="AO168" s="100">
        <v>101.13703703703702</v>
      </c>
      <c r="AP168" s="100">
        <v>90.865384615384599</v>
      </c>
      <c r="AQ168" s="100">
        <v>45.885185185185186</v>
      </c>
      <c r="AR168" s="100">
        <v>51.966666666666683</v>
      </c>
      <c r="AS168" s="100">
        <v>36.9962962962963</v>
      </c>
      <c r="AT168" s="1"/>
      <c r="AU168" s="1"/>
      <c r="AV168" s="1"/>
      <c r="AW168" s="1"/>
      <c r="AX168" s="1"/>
      <c r="AY168" s="1"/>
      <c r="AZ168" s="1"/>
      <c r="BA168" s="1"/>
      <c r="BB168" s="1"/>
      <c r="BC168" s="1"/>
      <c r="BD168" s="1"/>
      <c r="BE168" s="1"/>
      <c r="BF168" s="1"/>
      <c r="BG168" s="1"/>
      <c r="BH168" s="1"/>
      <c r="BI168" s="1"/>
      <c r="BJ168" s="1"/>
      <c r="BK168" s="1"/>
      <c r="BL168" s="1"/>
      <c r="BM168" s="1"/>
    </row>
    <row r="169" spans="1:65" ht="16.5" customHeight="1" x14ac:dyDescent="0.25">
      <c r="A169" s="96">
        <v>17020040</v>
      </c>
      <c r="B169" s="97" t="s">
        <v>26</v>
      </c>
      <c r="C169" s="97" t="s">
        <v>263</v>
      </c>
      <c r="D169" s="97" t="s">
        <v>5247</v>
      </c>
      <c r="E169" s="97" t="s">
        <v>5228</v>
      </c>
      <c r="F169" s="97">
        <v>11</v>
      </c>
      <c r="G169" s="97">
        <v>95</v>
      </c>
      <c r="H169" s="98">
        <v>-81.388111109999997</v>
      </c>
      <c r="I169" s="99">
        <v>13.34377778</v>
      </c>
      <c r="J169" s="100">
        <v>42.477777777777774</v>
      </c>
      <c r="K169" s="100">
        <v>35.078571428571429</v>
      </c>
      <c r="L169" s="100">
        <v>19.889285714285712</v>
      </c>
      <c r="M169" s="100">
        <v>22.621428571428567</v>
      </c>
      <c r="N169" s="100">
        <v>10.007142857142858</v>
      </c>
      <c r="O169" s="100">
        <v>5.9821428571428568</v>
      </c>
      <c r="P169" s="100">
        <v>4.9142857142857137</v>
      </c>
      <c r="Q169" s="100">
        <v>5.1551724137931032</v>
      </c>
      <c r="R169" s="100">
        <v>6.8857142857142843</v>
      </c>
      <c r="S169" s="100">
        <v>3.6370370370370364</v>
      </c>
      <c r="T169" s="100">
        <v>7.4037037037037026</v>
      </c>
      <c r="U169" s="100">
        <v>10.01923076923077</v>
      </c>
      <c r="V169" s="100">
        <v>11.310344827586206</v>
      </c>
      <c r="W169" s="100">
        <v>46.189655172413786</v>
      </c>
      <c r="X169" s="100">
        <v>68.351724137931029</v>
      </c>
      <c r="Y169" s="100">
        <v>37.16206896551725</v>
      </c>
      <c r="Z169" s="100">
        <v>54.827586206896555</v>
      </c>
      <c r="AA169" s="100">
        <v>42.406896551724131</v>
      </c>
      <c r="AB169" s="100">
        <v>40.724999999999987</v>
      </c>
      <c r="AC169" s="100">
        <v>50.962068965517226</v>
      </c>
      <c r="AD169" s="100">
        <v>44.899999999999991</v>
      </c>
      <c r="AE169" s="100">
        <v>35.285714285714285</v>
      </c>
      <c r="AF169" s="100">
        <v>51.162962962962965</v>
      </c>
      <c r="AG169" s="100">
        <v>57.796296296296291</v>
      </c>
      <c r="AH169" s="100">
        <v>38.770370370370365</v>
      </c>
      <c r="AI169" s="100">
        <v>72.847999999999999</v>
      </c>
      <c r="AJ169" s="100">
        <v>83.223076923076931</v>
      </c>
      <c r="AK169" s="100">
        <v>112.3758620689655</v>
      </c>
      <c r="AL169" s="100">
        <v>141.5846153846154</v>
      </c>
      <c r="AM169" s="100">
        <v>130.78518518518521</v>
      </c>
      <c r="AN169" s="100">
        <v>96.075000000000003</v>
      </c>
      <c r="AO169" s="100">
        <v>127.45172413793104</v>
      </c>
      <c r="AP169" s="100">
        <v>102.92592592592592</v>
      </c>
      <c r="AQ169" s="100">
        <v>66.349999999999994</v>
      </c>
      <c r="AR169" s="100">
        <v>49.789655172413788</v>
      </c>
      <c r="AS169" s="100">
        <v>36.122222222222213</v>
      </c>
      <c r="AT169" s="1" t="s">
        <v>1888</v>
      </c>
      <c r="AU169" s="1"/>
      <c r="AV169" s="1"/>
      <c r="AW169" s="1"/>
      <c r="AX169" s="1"/>
      <c r="AY169" s="1"/>
      <c r="AZ169" s="1"/>
      <c r="BA169" s="1"/>
      <c r="BB169" s="1"/>
      <c r="BC169" s="1"/>
      <c r="BD169" s="1"/>
      <c r="BE169" s="1"/>
      <c r="BF169" s="1"/>
      <c r="BG169" s="1"/>
      <c r="BH169" s="1"/>
      <c r="BI169" s="1"/>
      <c r="BJ169" s="1"/>
      <c r="BK169" s="1"/>
      <c r="BL169" s="1"/>
      <c r="BM169" s="1"/>
    </row>
    <row r="170" spans="1:65" ht="16.5" customHeight="1" x14ac:dyDescent="0.25">
      <c r="A170" s="96">
        <v>17020030</v>
      </c>
      <c r="B170" s="97" t="s">
        <v>26</v>
      </c>
      <c r="C170" s="97" t="s">
        <v>259</v>
      </c>
      <c r="D170" s="97" t="s">
        <v>5247</v>
      </c>
      <c r="E170" s="97" t="s">
        <v>5228</v>
      </c>
      <c r="F170" s="97">
        <v>11</v>
      </c>
      <c r="G170" s="97">
        <v>12</v>
      </c>
      <c r="H170" s="98">
        <v>-81.391444440000001</v>
      </c>
      <c r="I170" s="99">
        <v>13.356444440000001</v>
      </c>
      <c r="J170" s="100">
        <v>48.013333333333335</v>
      </c>
      <c r="K170" s="100">
        <v>25.856666666666666</v>
      </c>
      <c r="L170" s="100">
        <v>18</v>
      </c>
      <c r="M170" s="100">
        <v>18.451724137931038</v>
      </c>
      <c r="N170" s="100">
        <v>12.275862068965516</v>
      </c>
      <c r="O170" s="100">
        <v>8.2862068965517235</v>
      </c>
      <c r="P170" s="100">
        <v>8.0758620689655185</v>
      </c>
      <c r="Q170" s="100">
        <v>4.2033333333333331</v>
      </c>
      <c r="R170" s="100">
        <v>3.746666666666667</v>
      </c>
      <c r="S170" s="100">
        <v>2.3241379310344827</v>
      </c>
      <c r="T170" s="100">
        <v>3.9068965517241385</v>
      </c>
      <c r="U170" s="100">
        <v>2.9076923076923085</v>
      </c>
      <c r="V170" s="100">
        <v>10.478571428571428</v>
      </c>
      <c r="W170" s="100">
        <v>51.621428571428574</v>
      </c>
      <c r="X170" s="100">
        <v>80.549999999999983</v>
      </c>
      <c r="Y170" s="100">
        <v>45.886206896551727</v>
      </c>
      <c r="Z170" s="100">
        <v>68.521428571428572</v>
      </c>
      <c r="AA170" s="100">
        <v>51.54137931034483</v>
      </c>
      <c r="AB170" s="100">
        <v>49.493103448275861</v>
      </c>
      <c r="AC170" s="100">
        <v>63.41379310344827</v>
      </c>
      <c r="AD170" s="100">
        <v>46.19655172413794</v>
      </c>
      <c r="AE170" s="100">
        <v>46.678571428571431</v>
      </c>
      <c r="AF170" s="100">
        <v>54.024999999999991</v>
      </c>
      <c r="AG170" s="100">
        <v>48.681481481481491</v>
      </c>
      <c r="AH170" s="100">
        <v>51.446428571428569</v>
      </c>
      <c r="AI170" s="100">
        <v>62.63214285714286</v>
      </c>
      <c r="AJ170" s="100">
        <v>90.738461538461536</v>
      </c>
      <c r="AK170" s="100">
        <v>104.94999999999997</v>
      </c>
      <c r="AL170" s="100">
        <v>118.42499999999998</v>
      </c>
      <c r="AM170" s="100">
        <v>114.62962962962959</v>
      </c>
      <c r="AN170" s="100">
        <v>107.85172413793101</v>
      </c>
      <c r="AO170" s="100">
        <v>110.97586206896551</v>
      </c>
      <c r="AP170" s="100">
        <v>86.262068965517244</v>
      </c>
      <c r="AQ170" s="100">
        <v>59.606896551724134</v>
      </c>
      <c r="AR170" s="100">
        <v>47.703448275862073</v>
      </c>
      <c r="AS170" s="100">
        <v>31.478571428571435</v>
      </c>
      <c r="AT170" s="1"/>
      <c r="AU170" s="1"/>
      <c r="AV170" s="1"/>
      <c r="AW170" s="1"/>
      <c r="AX170" s="1"/>
      <c r="AY170" s="1"/>
      <c r="AZ170" s="1"/>
      <c r="BA170" s="1"/>
      <c r="BB170" s="1"/>
      <c r="BC170" s="1"/>
      <c r="BD170" s="1"/>
      <c r="BE170" s="1"/>
      <c r="BF170" s="1"/>
      <c r="BG170" s="1"/>
      <c r="BH170" s="1"/>
      <c r="BI170" s="1"/>
      <c r="BJ170" s="1"/>
      <c r="BK170" s="1"/>
      <c r="BL170" s="1"/>
      <c r="BM170" s="1"/>
    </row>
    <row r="171" spans="1:65" ht="16.5" customHeight="1" x14ac:dyDescent="0.25">
      <c r="A171" s="96">
        <v>17015010</v>
      </c>
      <c r="B171" s="97" t="s">
        <v>31</v>
      </c>
      <c r="C171" s="97" t="s">
        <v>258</v>
      </c>
      <c r="D171" s="97" t="s">
        <v>256</v>
      </c>
      <c r="E171" s="97" t="s">
        <v>5228</v>
      </c>
      <c r="F171" s="97">
        <v>11</v>
      </c>
      <c r="G171" s="97">
        <v>1</v>
      </c>
      <c r="H171" s="98">
        <v>-81.73096944000001</v>
      </c>
      <c r="I171" s="99">
        <v>12.54218333</v>
      </c>
      <c r="J171" s="100">
        <v>36.603571428571435</v>
      </c>
      <c r="K171" s="100">
        <v>27.253571428571426</v>
      </c>
      <c r="L171" s="100">
        <v>20.182142857142853</v>
      </c>
      <c r="M171" s="100">
        <v>14.975000000000003</v>
      </c>
      <c r="N171" s="100">
        <v>13.000000000000002</v>
      </c>
      <c r="O171" s="100">
        <v>7.9642857142857153</v>
      </c>
      <c r="P171" s="100">
        <v>9.7821428571428584</v>
      </c>
      <c r="Q171" s="100">
        <v>7.5464285714285708</v>
      </c>
      <c r="R171" s="100">
        <v>10.329629629629627</v>
      </c>
      <c r="S171" s="100">
        <v>5.8035714285714279</v>
      </c>
      <c r="T171" s="100">
        <v>11.196428571428571</v>
      </c>
      <c r="U171" s="100">
        <v>10.417857142857143</v>
      </c>
      <c r="V171" s="100">
        <v>16.417857142857141</v>
      </c>
      <c r="W171" s="100">
        <v>66.674999999999983</v>
      </c>
      <c r="X171" s="100">
        <v>62.832142857142863</v>
      </c>
      <c r="Y171" s="100">
        <v>57.989285714285707</v>
      </c>
      <c r="Z171" s="100">
        <v>84.153571428571425</v>
      </c>
      <c r="AA171" s="100">
        <v>53.882142857142867</v>
      </c>
      <c r="AB171" s="100">
        <v>67.44814814814815</v>
      </c>
      <c r="AC171" s="100">
        <v>68.803703703703704</v>
      </c>
      <c r="AD171" s="100">
        <v>50.246153846153838</v>
      </c>
      <c r="AE171" s="100">
        <v>56.1</v>
      </c>
      <c r="AF171" s="100">
        <v>63.110714285714273</v>
      </c>
      <c r="AG171" s="100">
        <v>70.607142857142847</v>
      </c>
      <c r="AH171" s="100">
        <v>77.396428571428558</v>
      </c>
      <c r="AI171" s="100">
        <v>74.382758620689657</v>
      </c>
      <c r="AJ171" s="100">
        <v>74.555172413793102</v>
      </c>
      <c r="AK171" s="100">
        <v>100.53928571428571</v>
      </c>
      <c r="AL171" s="100">
        <v>98.578571428571422</v>
      </c>
      <c r="AM171" s="100">
        <v>117.98928571428574</v>
      </c>
      <c r="AN171" s="100">
        <v>104.91785714285713</v>
      </c>
      <c r="AO171" s="100">
        <v>104.37777777777777</v>
      </c>
      <c r="AP171" s="100">
        <v>108.9814814814815</v>
      </c>
      <c r="AQ171" s="100">
        <v>61.524999999999999</v>
      </c>
      <c r="AR171" s="100">
        <v>49.621428571428567</v>
      </c>
      <c r="AS171" s="100">
        <v>42.185714285714276</v>
      </c>
      <c r="AT171" s="1"/>
      <c r="AU171" s="1"/>
      <c r="AV171" s="1"/>
      <c r="AW171" s="1"/>
      <c r="AX171" s="1"/>
      <c r="AY171" s="1"/>
      <c r="AZ171" s="1"/>
      <c r="BA171" s="1"/>
      <c r="BB171" s="1"/>
      <c r="BC171" s="1"/>
      <c r="BD171" s="1"/>
      <c r="BE171" s="1"/>
      <c r="BF171" s="1"/>
      <c r="BG171" s="1"/>
      <c r="BH171" s="1"/>
      <c r="BI171" s="1"/>
      <c r="BJ171" s="1"/>
      <c r="BK171" s="1"/>
      <c r="BL171" s="1"/>
      <c r="BM171" s="1"/>
    </row>
    <row r="172" spans="1:65" ht="16.5" customHeight="1" x14ac:dyDescent="0.25">
      <c r="A172" s="96">
        <v>17010010</v>
      </c>
      <c r="B172" s="97" t="s">
        <v>54</v>
      </c>
      <c r="C172" s="97" t="s">
        <v>260</v>
      </c>
      <c r="D172" s="97" t="s">
        <v>256</v>
      </c>
      <c r="E172" s="97" t="s">
        <v>5228</v>
      </c>
      <c r="F172" s="97">
        <v>11</v>
      </c>
      <c r="G172" s="97">
        <v>80</v>
      </c>
      <c r="H172" s="98">
        <v>-81.720250000000007</v>
      </c>
      <c r="I172" s="99">
        <v>12.53975</v>
      </c>
      <c r="J172" s="100">
        <v>34.588461538461544</v>
      </c>
      <c r="K172" s="100">
        <v>34.755555555555553</v>
      </c>
      <c r="L172" s="100">
        <v>18.035714285714285</v>
      </c>
      <c r="M172" s="100">
        <v>14.662962962962963</v>
      </c>
      <c r="N172" s="100">
        <v>13.332142857142856</v>
      </c>
      <c r="O172" s="100">
        <v>11.799999999999997</v>
      </c>
      <c r="P172" s="100">
        <v>8.7892857142857146</v>
      </c>
      <c r="Q172" s="100">
        <v>8.1</v>
      </c>
      <c r="R172" s="100">
        <v>10.744444444444445</v>
      </c>
      <c r="S172" s="100">
        <v>8.0416666666666679</v>
      </c>
      <c r="T172" s="100">
        <v>9.7629629629629644</v>
      </c>
      <c r="U172" s="100">
        <v>10.844444444444445</v>
      </c>
      <c r="V172" s="100">
        <v>19.739285714285717</v>
      </c>
      <c r="W172" s="100">
        <v>62.664285714285711</v>
      </c>
      <c r="X172" s="100">
        <v>64.610714285714295</v>
      </c>
      <c r="Y172" s="100">
        <v>69.592307692307699</v>
      </c>
      <c r="Z172" s="100">
        <v>78.829629629629622</v>
      </c>
      <c r="AA172" s="100">
        <v>59.930769230769229</v>
      </c>
      <c r="AB172" s="100">
        <v>71.392307692307682</v>
      </c>
      <c r="AC172" s="100">
        <v>62.864285714285714</v>
      </c>
      <c r="AD172" s="100">
        <v>46.074999999999996</v>
      </c>
      <c r="AE172" s="100">
        <v>54.555555555555571</v>
      </c>
      <c r="AF172" s="100">
        <v>65.171428571428564</v>
      </c>
      <c r="AG172" s="100">
        <v>78.742307692307691</v>
      </c>
      <c r="AH172" s="100">
        <v>64.42307692307692</v>
      </c>
      <c r="AI172" s="100">
        <v>79.511538461538464</v>
      </c>
      <c r="AJ172" s="100">
        <v>69.095999999999989</v>
      </c>
      <c r="AK172" s="100">
        <v>89.666666666666671</v>
      </c>
      <c r="AL172" s="100">
        <v>82.855555555555554</v>
      </c>
      <c r="AM172" s="100">
        <v>135.23599999999999</v>
      </c>
      <c r="AN172" s="100">
        <v>121.36153846153846</v>
      </c>
      <c r="AO172" s="100">
        <v>119.55714285714282</v>
      </c>
      <c r="AP172" s="100">
        <v>124.01153846153849</v>
      </c>
      <c r="AQ172" s="100">
        <v>74.98888888888888</v>
      </c>
      <c r="AR172" s="100">
        <v>56.366666666666667</v>
      </c>
      <c r="AS172" s="100">
        <v>41.444444444444443</v>
      </c>
      <c r="AT172" s="1" t="s">
        <v>1888</v>
      </c>
      <c r="AU172" s="1"/>
      <c r="AV172" s="1"/>
      <c r="AW172" s="1"/>
      <c r="AX172" s="1"/>
      <c r="AY172" s="1"/>
      <c r="AZ172" s="1"/>
      <c r="BA172" s="1"/>
      <c r="BB172" s="1"/>
      <c r="BC172" s="1"/>
      <c r="BD172" s="1"/>
      <c r="BE172" s="1"/>
      <c r="BF172" s="1"/>
      <c r="BG172" s="1"/>
      <c r="BH172" s="1"/>
      <c r="BI172" s="1"/>
      <c r="BJ172" s="1"/>
      <c r="BK172" s="1"/>
      <c r="BL172" s="1"/>
      <c r="BM172" s="1"/>
    </row>
    <row r="173" spans="1:65" ht="16.5" customHeight="1" x14ac:dyDescent="0.25">
      <c r="A173" s="96">
        <v>17010020</v>
      </c>
      <c r="B173" s="97" t="s">
        <v>26</v>
      </c>
      <c r="C173" s="97" t="s">
        <v>262</v>
      </c>
      <c r="D173" s="97" t="s">
        <v>256</v>
      </c>
      <c r="E173" s="97" t="s">
        <v>5228</v>
      </c>
      <c r="F173" s="97">
        <v>11</v>
      </c>
      <c r="G173" s="97">
        <v>2</v>
      </c>
      <c r="H173" s="98">
        <v>-81.730444439999999</v>
      </c>
      <c r="I173" s="99">
        <v>12.481</v>
      </c>
      <c r="J173" s="100">
        <v>31.81785714285715</v>
      </c>
      <c r="K173" s="100">
        <v>28.210344827586205</v>
      </c>
      <c r="L173" s="100">
        <v>15.735714285714286</v>
      </c>
      <c r="M173" s="100">
        <v>16.489285714285717</v>
      </c>
      <c r="N173" s="100">
        <v>14.839285714285717</v>
      </c>
      <c r="O173" s="100">
        <v>10.646428571428572</v>
      </c>
      <c r="P173" s="100">
        <v>6.1464285714285714</v>
      </c>
      <c r="Q173" s="100">
        <v>5.7392857142857139</v>
      </c>
      <c r="R173" s="100">
        <v>4.7206896551724133</v>
      </c>
      <c r="S173" s="100">
        <v>1.8241379310344827</v>
      </c>
      <c r="T173" s="100">
        <v>8.065517241379311</v>
      </c>
      <c r="U173" s="100">
        <v>8.4068965517241381</v>
      </c>
      <c r="V173" s="100">
        <v>13.7</v>
      </c>
      <c r="W173" s="100">
        <v>49.460714285714282</v>
      </c>
      <c r="X173" s="100">
        <v>69.496428571428581</v>
      </c>
      <c r="Y173" s="100">
        <v>43.577777777777776</v>
      </c>
      <c r="Z173" s="100">
        <v>60.196153846153862</v>
      </c>
      <c r="AA173" s="100">
        <v>64.31851851851853</v>
      </c>
      <c r="AB173" s="100">
        <v>55.737931034482784</v>
      </c>
      <c r="AC173" s="100">
        <v>50.353846153846156</v>
      </c>
      <c r="AD173" s="100">
        <v>71.819230769230757</v>
      </c>
      <c r="AE173" s="100">
        <v>55.046153846153842</v>
      </c>
      <c r="AF173" s="100">
        <v>50.685185185185176</v>
      </c>
      <c r="AG173" s="100">
        <v>55.703846153846143</v>
      </c>
      <c r="AH173" s="100">
        <v>58.421428571428557</v>
      </c>
      <c r="AI173" s="100">
        <v>50.546428571428571</v>
      </c>
      <c r="AJ173" s="100">
        <v>59.322222222222223</v>
      </c>
      <c r="AK173" s="100">
        <v>82.046428571428592</v>
      </c>
      <c r="AL173" s="100">
        <v>79.237037037037041</v>
      </c>
      <c r="AM173" s="100">
        <v>98.837037037037035</v>
      </c>
      <c r="AN173" s="100">
        <v>93.542857142857116</v>
      </c>
      <c r="AO173" s="100">
        <v>92.164000000000001</v>
      </c>
      <c r="AP173" s="100">
        <v>95.711538461538481</v>
      </c>
      <c r="AQ173" s="100">
        <v>59.789960000000001</v>
      </c>
      <c r="AR173" s="100">
        <v>50.119230769230768</v>
      </c>
      <c r="AS173" s="100">
        <v>48.992000000000004</v>
      </c>
      <c r="AT173" s="1" t="s">
        <v>1888</v>
      </c>
      <c r="AU173" s="1"/>
      <c r="AV173" s="1"/>
      <c r="AW173" s="1"/>
      <c r="AX173" s="1"/>
      <c r="AY173" s="1"/>
      <c r="AZ173" s="1"/>
      <c r="BA173" s="1"/>
      <c r="BB173" s="1"/>
      <c r="BC173" s="1"/>
      <c r="BD173" s="1"/>
      <c r="BE173" s="1"/>
      <c r="BF173" s="1"/>
      <c r="BG173" s="1"/>
      <c r="BH173" s="1"/>
      <c r="BI173" s="1"/>
      <c r="BJ173" s="1"/>
      <c r="BK173" s="1"/>
      <c r="BL173" s="1"/>
      <c r="BM173" s="1"/>
    </row>
    <row r="174" spans="1:65" ht="16.5" customHeight="1" x14ac:dyDescent="0.25">
      <c r="A174" s="96">
        <v>29040020</v>
      </c>
      <c r="B174" s="97" t="s">
        <v>26</v>
      </c>
      <c r="C174" s="97" t="s">
        <v>155</v>
      </c>
      <c r="D174" s="97" t="s">
        <v>265</v>
      </c>
      <c r="E174" s="97" t="s">
        <v>266</v>
      </c>
      <c r="F174" s="97">
        <v>2</v>
      </c>
      <c r="G174" s="97">
        <v>100</v>
      </c>
      <c r="H174" s="98">
        <v>-74.907833329999988</v>
      </c>
      <c r="I174" s="99">
        <v>10.708500000000001</v>
      </c>
      <c r="J174" s="100">
        <v>2.8620689655172415</v>
      </c>
      <c r="K174" s="100">
        <v>2.8000000000000003</v>
      </c>
      <c r="L174" s="100">
        <v>0.56896551724137934</v>
      </c>
      <c r="M174" s="100">
        <v>2.8689655172413793</v>
      </c>
      <c r="N174" s="100">
        <v>7.2413793103448274</v>
      </c>
      <c r="O174" s="100">
        <v>0.52758620689655178</v>
      </c>
      <c r="P174" s="100">
        <v>1.1892857142857143</v>
      </c>
      <c r="Q174" s="100">
        <v>8.1275862068965505</v>
      </c>
      <c r="R174" s="100">
        <v>12.393103448275863</v>
      </c>
      <c r="S174" s="100">
        <v>19.932142857142857</v>
      </c>
      <c r="T174" s="100">
        <v>22.032142857142862</v>
      </c>
      <c r="U174" s="100">
        <v>42.442857142857136</v>
      </c>
      <c r="V174" s="100">
        <v>46.403448275862068</v>
      </c>
      <c r="W174" s="100">
        <v>47.868965517241378</v>
      </c>
      <c r="X174" s="100">
        <v>57.324137931034493</v>
      </c>
      <c r="Y174" s="100">
        <v>38.226666666666674</v>
      </c>
      <c r="Z174" s="100">
        <v>54.95</v>
      </c>
      <c r="AA174" s="100">
        <v>39.276666666666664</v>
      </c>
      <c r="AB174" s="100">
        <v>44.183333333333323</v>
      </c>
      <c r="AC174" s="100">
        <v>39.1</v>
      </c>
      <c r="AD174" s="100">
        <v>51.213333333333338</v>
      </c>
      <c r="AE174" s="100">
        <v>51.106666666666669</v>
      </c>
      <c r="AF174" s="100">
        <v>68.653333333333336</v>
      </c>
      <c r="AG174" s="100">
        <v>61.58275862068966</v>
      </c>
      <c r="AH174" s="100">
        <v>60.38</v>
      </c>
      <c r="AI174" s="100">
        <v>61.356666666666669</v>
      </c>
      <c r="AJ174" s="100">
        <v>47.653333333333336</v>
      </c>
      <c r="AK174" s="100">
        <v>59.289655172413795</v>
      </c>
      <c r="AL174" s="100">
        <v>56.083333333333329</v>
      </c>
      <c r="AM174" s="100">
        <v>44.93666666666666</v>
      </c>
      <c r="AN174" s="100">
        <v>39.410344827586208</v>
      </c>
      <c r="AO174" s="100">
        <v>40.810344827586206</v>
      </c>
      <c r="AP174" s="100">
        <v>40.155555555555559</v>
      </c>
      <c r="AQ174" s="100">
        <v>13.592857142857143</v>
      </c>
      <c r="AR174" s="100">
        <v>13.903703703703703</v>
      </c>
      <c r="AS174" s="100">
        <v>6.9928571428571429</v>
      </c>
      <c r="AT174" s="1"/>
      <c r="AU174" s="1"/>
      <c r="AV174" s="1"/>
      <c r="AW174" s="1"/>
      <c r="AX174" s="1"/>
      <c r="AY174" s="1"/>
      <c r="AZ174" s="1"/>
      <c r="BA174" s="1"/>
      <c r="BB174" s="1"/>
      <c r="BC174" s="1"/>
      <c r="BD174" s="1"/>
      <c r="BE174" s="1"/>
      <c r="BF174" s="1"/>
      <c r="BG174" s="1"/>
      <c r="BH174" s="1"/>
      <c r="BI174" s="1"/>
      <c r="BJ174" s="1"/>
      <c r="BK174" s="1"/>
      <c r="BL174" s="1"/>
      <c r="BM174" s="1"/>
    </row>
    <row r="175" spans="1:65" ht="16.5" customHeight="1" x14ac:dyDescent="0.25">
      <c r="A175" s="96">
        <v>29040450</v>
      </c>
      <c r="B175" s="97" t="s">
        <v>26</v>
      </c>
      <c r="C175" s="97" t="s">
        <v>2711</v>
      </c>
      <c r="D175" s="97" t="s">
        <v>2712</v>
      </c>
      <c r="E175" s="97" t="s">
        <v>266</v>
      </c>
      <c r="F175" s="97">
        <v>2</v>
      </c>
      <c r="G175" s="97">
        <v>12</v>
      </c>
      <c r="H175" s="98">
        <v>-74.796722220000007</v>
      </c>
      <c r="I175" s="99">
        <v>10.997611110000001</v>
      </c>
      <c r="J175" s="100">
        <v>1.1499999999999999</v>
      </c>
      <c r="K175" s="100">
        <v>0.03</v>
      </c>
      <c r="L175" s="100">
        <v>0</v>
      </c>
      <c r="M175" s="100">
        <v>0</v>
      </c>
      <c r="N175" s="100">
        <v>0</v>
      </c>
      <c r="O175" s="100">
        <v>0</v>
      </c>
      <c r="P175" s="100">
        <v>2.5499999999999998</v>
      </c>
      <c r="Q175" s="100">
        <v>1.4</v>
      </c>
      <c r="R175" s="100">
        <v>0.1</v>
      </c>
      <c r="S175" s="100">
        <v>1.69</v>
      </c>
      <c r="T175" s="100">
        <v>14.339999999999998</v>
      </c>
      <c r="U175" s="100">
        <v>7.42</v>
      </c>
      <c r="V175" s="100">
        <v>65.37</v>
      </c>
      <c r="W175" s="100">
        <v>50.339999999999996</v>
      </c>
      <c r="X175" s="100">
        <v>66.86666666666666</v>
      </c>
      <c r="Y175" s="100">
        <v>62.98</v>
      </c>
      <c r="Z175" s="100">
        <v>32.899999999999991</v>
      </c>
      <c r="AA175" s="100">
        <v>28.369999999999997</v>
      </c>
      <c r="AB175" s="100">
        <v>17.510000000000002</v>
      </c>
      <c r="AC175" s="100">
        <v>25.140000000000004</v>
      </c>
      <c r="AD175" s="100">
        <v>42.366666666666667</v>
      </c>
      <c r="AE175" s="100">
        <v>23.4</v>
      </c>
      <c r="AF175" s="100">
        <v>44.68</v>
      </c>
      <c r="AG175" s="100">
        <v>43.31</v>
      </c>
      <c r="AH175" s="100">
        <v>79.189999999999984</v>
      </c>
      <c r="AI175" s="100">
        <v>73.260000000000005</v>
      </c>
      <c r="AJ175" s="100">
        <v>92.99</v>
      </c>
      <c r="AK175" s="100">
        <v>67.53</v>
      </c>
      <c r="AL175" s="100">
        <v>78.850000000000009</v>
      </c>
      <c r="AM175" s="100">
        <v>47.129999999999995</v>
      </c>
      <c r="AN175" s="100">
        <v>42.58</v>
      </c>
      <c r="AO175" s="100">
        <v>76.289999999999992</v>
      </c>
      <c r="AP175" s="100">
        <v>29.52</v>
      </c>
      <c r="AQ175" s="100">
        <v>12.290000000000001</v>
      </c>
      <c r="AR175" s="100">
        <v>4.42</v>
      </c>
      <c r="AS175" s="100">
        <v>0.22000000000000003</v>
      </c>
      <c r="AT175" s="1" t="s">
        <v>5205</v>
      </c>
      <c r="AU175" s="1"/>
      <c r="AV175" s="1"/>
      <c r="AW175" s="1"/>
      <c r="AX175" s="1"/>
      <c r="AY175" s="1"/>
      <c r="AZ175" s="1"/>
      <c r="BA175" s="1"/>
      <c r="BB175" s="1"/>
      <c r="BC175" s="1"/>
      <c r="BD175" s="1"/>
      <c r="BE175" s="1"/>
      <c r="BF175" s="1"/>
      <c r="BG175" s="1"/>
      <c r="BH175" s="1"/>
      <c r="BI175" s="1"/>
      <c r="BJ175" s="1"/>
      <c r="BK175" s="1"/>
      <c r="BL175" s="1"/>
      <c r="BM175" s="1"/>
    </row>
    <row r="176" spans="1:65" ht="16.5" customHeight="1" x14ac:dyDescent="0.25">
      <c r="A176" s="96">
        <v>29040250</v>
      </c>
      <c r="B176" s="97" t="s">
        <v>26</v>
      </c>
      <c r="C176" s="97" t="s">
        <v>267</v>
      </c>
      <c r="D176" s="97" t="s">
        <v>5248</v>
      </c>
      <c r="E176" s="97" t="s">
        <v>266</v>
      </c>
      <c r="F176" s="97">
        <v>2</v>
      </c>
      <c r="G176" s="97">
        <v>4</v>
      </c>
      <c r="H176" s="98">
        <v>-74.888416669999998</v>
      </c>
      <c r="I176" s="99">
        <v>10.376638890000001</v>
      </c>
      <c r="J176" s="100">
        <v>4.3499999999999996</v>
      </c>
      <c r="K176" s="100">
        <v>2.2133333333333334</v>
      </c>
      <c r="L176" s="100">
        <v>0.33448275862068966</v>
      </c>
      <c r="M176" s="100">
        <v>0.8833333333333333</v>
      </c>
      <c r="N176" s="100">
        <v>0.28999999999999998</v>
      </c>
      <c r="O176" s="100">
        <v>4.9166666666666679</v>
      </c>
      <c r="P176" s="100">
        <v>2.5300000000000002</v>
      </c>
      <c r="Q176" s="100">
        <v>9.3233333333333341</v>
      </c>
      <c r="R176" s="100">
        <v>9.7931034482758612</v>
      </c>
      <c r="S176" s="100">
        <v>13.280000000000001</v>
      </c>
      <c r="T176" s="100">
        <v>22.299999999999997</v>
      </c>
      <c r="U176" s="100">
        <v>42.344827586206904</v>
      </c>
      <c r="V176" s="100">
        <v>35.320689655172416</v>
      </c>
      <c r="W176" s="100">
        <v>40.66206896551725</v>
      </c>
      <c r="X176" s="100">
        <v>50.524999999999991</v>
      </c>
      <c r="Y176" s="100">
        <v>36.68</v>
      </c>
      <c r="Z176" s="100">
        <v>43.080000000000005</v>
      </c>
      <c r="AA176" s="100">
        <v>32.686666666666667</v>
      </c>
      <c r="AB176" s="100">
        <v>36.486666666666657</v>
      </c>
      <c r="AC176" s="100">
        <v>33.546666666666667</v>
      </c>
      <c r="AD176" s="100">
        <v>48.736666666666672</v>
      </c>
      <c r="AE176" s="100">
        <v>32.160714285714292</v>
      </c>
      <c r="AF176" s="100">
        <v>40.853571428571435</v>
      </c>
      <c r="AG176" s="100">
        <v>39.48571428571428</v>
      </c>
      <c r="AH176" s="100">
        <v>41.682758620689654</v>
      </c>
      <c r="AI176" s="100">
        <v>40.234482758620686</v>
      </c>
      <c r="AJ176" s="100">
        <v>49.589655172413799</v>
      </c>
      <c r="AK176" s="100">
        <v>51.5</v>
      </c>
      <c r="AL176" s="100">
        <v>59.085185185185189</v>
      </c>
      <c r="AM176" s="100">
        <v>50.889285714285712</v>
      </c>
      <c r="AN176" s="100">
        <v>41.937037037037037</v>
      </c>
      <c r="AO176" s="100">
        <v>36.446428571428577</v>
      </c>
      <c r="AP176" s="100">
        <v>22.175000000000001</v>
      </c>
      <c r="AQ176" s="100">
        <v>11.28148148148148</v>
      </c>
      <c r="AR176" s="100">
        <v>8.7074074074074073</v>
      </c>
      <c r="AS176" s="100">
        <v>4.9703703703703699</v>
      </c>
      <c r="AT176" s="1"/>
      <c r="AU176" s="1"/>
      <c r="AV176" s="1"/>
      <c r="AW176" s="1"/>
      <c r="AX176" s="1"/>
      <c r="AY176" s="1"/>
      <c r="AZ176" s="1"/>
      <c r="BA176" s="1"/>
      <c r="BB176" s="1"/>
      <c r="BC176" s="1"/>
      <c r="BD176" s="1"/>
      <c r="BE176" s="1"/>
      <c r="BF176" s="1"/>
      <c r="BG176" s="1"/>
      <c r="BH176" s="1"/>
      <c r="BI176" s="1"/>
      <c r="BJ176" s="1"/>
      <c r="BK176" s="1"/>
      <c r="BL176" s="1"/>
      <c r="BM176" s="1"/>
    </row>
    <row r="177" spans="1:65" ht="16.5" customHeight="1" x14ac:dyDescent="0.25">
      <c r="A177" s="96">
        <v>29040260</v>
      </c>
      <c r="B177" s="97" t="s">
        <v>26</v>
      </c>
      <c r="C177" s="97" t="s">
        <v>269</v>
      </c>
      <c r="D177" s="97" t="s">
        <v>5249</v>
      </c>
      <c r="E177" s="97" t="s">
        <v>266</v>
      </c>
      <c r="F177" s="97">
        <v>2</v>
      </c>
      <c r="G177" s="97">
        <v>4</v>
      </c>
      <c r="H177" s="98">
        <v>-74.886888889999994</v>
      </c>
      <c r="I177" s="99">
        <v>10.455111110000001</v>
      </c>
      <c r="J177" s="100">
        <v>6.6</v>
      </c>
      <c r="K177" s="100">
        <v>2.6333333333333333</v>
      </c>
      <c r="L177" s="100">
        <v>1.5666666666666667</v>
      </c>
      <c r="M177" s="100">
        <v>0.51724137931034486</v>
      </c>
      <c r="N177" s="100">
        <v>4</v>
      </c>
      <c r="O177" s="100">
        <v>6.0344827586206895</v>
      </c>
      <c r="P177" s="100">
        <v>4.1034482758620694</v>
      </c>
      <c r="Q177" s="100">
        <v>11.96551724137931</v>
      </c>
      <c r="R177" s="100">
        <v>16.960714285714285</v>
      </c>
      <c r="S177" s="100">
        <v>25.137931034482758</v>
      </c>
      <c r="T177" s="100">
        <v>36.57586206896552</v>
      </c>
      <c r="U177" s="100">
        <v>48.724137931034484</v>
      </c>
      <c r="V177" s="100">
        <v>56.896551724137929</v>
      </c>
      <c r="W177" s="100">
        <v>45.344827586206897</v>
      </c>
      <c r="X177" s="100">
        <v>67.103448275862064</v>
      </c>
      <c r="Y177" s="100">
        <v>46.866666666666667</v>
      </c>
      <c r="Z177" s="100">
        <v>44.227586206896547</v>
      </c>
      <c r="AA177" s="100">
        <v>32.366666666666667</v>
      </c>
      <c r="AB177" s="100">
        <v>49.68333333333333</v>
      </c>
      <c r="AC177" s="100">
        <v>35.299999999999997</v>
      </c>
      <c r="AD177" s="100">
        <v>46.833333333333336</v>
      </c>
      <c r="AE177" s="100">
        <v>43.25</v>
      </c>
      <c r="AF177" s="100">
        <v>55.416666666666664</v>
      </c>
      <c r="AG177" s="100">
        <v>70.5</v>
      </c>
      <c r="AH177" s="100">
        <v>60.190000000000005</v>
      </c>
      <c r="AI177" s="100">
        <v>53.116666666666667</v>
      </c>
      <c r="AJ177" s="100">
        <v>56.556666666666665</v>
      </c>
      <c r="AK177" s="100">
        <v>60.155172413793103</v>
      </c>
      <c r="AL177" s="100">
        <v>72.793103448275858</v>
      </c>
      <c r="AM177" s="100">
        <v>59.841379310344834</v>
      </c>
      <c r="AN177" s="100">
        <v>50.931034482758619</v>
      </c>
      <c r="AO177" s="100">
        <v>48.717241379310344</v>
      </c>
      <c r="AP177" s="100">
        <v>17.155172413793103</v>
      </c>
      <c r="AQ177" s="100">
        <v>16.892857142857142</v>
      </c>
      <c r="AR177" s="100">
        <v>12.660714285714286</v>
      </c>
      <c r="AS177" s="100">
        <v>6.8571428571428568</v>
      </c>
      <c r="AT177" s="1"/>
      <c r="AU177" s="1"/>
      <c r="AV177" s="1"/>
      <c r="AW177" s="1"/>
      <c r="AX177" s="1"/>
      <c r="AY177" s="1"/>
      <c r="AZ177" s="1"/>
      <c r="BA177" s="1"/>
      <c r="BB177" s="1"/>
      <c r="BC177" s="1"/>
      <c r="BD177" s="1"/>
      <c r="BE177" s="1"/>
      <c r="BF177" s="1"/>
      <c r="BG177" s="1"/>
      <c r="BH177" s="1"/>
      <c r="BI177" s="1"/>
      <c r="BJ177" s="1"/>
      <c r="BK177" s="1"/>
      <c r="BL177" s="1"/>
      <c r="BM177" s="1"/>
    </row>
    <row r="178" spans="1:65" ht="16.5" customHeight="1" x14ac:dyDescent="0.25">
      <c r="A178" s="96">
        <v>29040200</v>
      </c>
      <c r="B178" s="97" t="s">
        <v>26</v>
      </c>
      <c r="C178" s="97" t="s">
        <v>271</v>
      </c>
      <c r="D178" s="97" t="s">
        <v>5249</v>
      </c>
      <c r="E178" s="97" t="s">
        <v>266</v>
      </c>
      <c r="F178" s="97">
        <v>2</v>
      </c>
      <c r="G178" s="97">
        <v>45</v>
      </c>
      <c r="H178" s="98">
        <v>-74.89</v>
      </c>
      <c r="I178" s="99">
        <v>10.52</v>
      </c>
      <c r="J178" s="100">
        <v>3.8666666666666667</v>
      </c>
      <c r="K178" s="100">
        <v>2.2999999999999998</v>
      </c>
      <c r="L178" s="100">
        <v>2.8666666666666667</v>
      </c>
      <c r="M178" s="100">
        <v>1.0666666666666667</v>
      </c>
      <c r="N178" s="100">
        <v>2.7</v>
      </c>
      <c r="O178" s="100">
        <v>3.2666666666666666</v>
      </c>
      <c r="P178" s="100">
        <v>5.2666666666666666</v>
      </c>
      <c r="Q178" s="100">
        <v>9.2666666666666675</v>
      </c>
      <c r="R178" s="100">
        <v>11.743333333333334</v>
      </c>
      <c r="S178" s="100">
        <v>21.67</v>
      </c>
      <c r="T178" s="100">
        <v>34.81333333333334</v>
      </c>
      <c r="U178" s="100">
        <v>42.833333333333336</v>
      </c>
      <c r="V178" s="100">
        <v>56.233333333333334</v>
      </c>
      <c r="W178" s="100">
        <v>37.5</v>
      </c>
      <c r="X178" s="100">
        <v>46.142857142857146</v>
      </c>
      <c r="Y178" s="100">
        <v>42.833333333333336</v>
      </c>
      <c r="Z178" s="100">
        <v>43.233333333333334</v>
      </c>
      <c r="AA178" s="100">
        <v>25.3</v>
      </c>
      <c r="AB178" s="100">
        <v>26.933333333333334</v>
      </c>
      <c r="AC178" s="100">
        <v>38.4</v>
      </c>
      <c r="AD178" s="100">
        <v>39.24666666666667</v>
      </c>
      <c r="AE178" s="100">
        <v>39.123333333333335</v>
      </c>
      <c r="AF178" s="100">
        <v>53.6</v>
      </c>
      <c r="AG178" s="100">
        <v>48.15</v>
      </c>
      <c r="AH178" s="100">
        <v>48.91</v>
      </c>
      <c r="AI178" s="100">
        <v>54.766666666666666</v>
      </c>
      <c r="AJ178" s="100">
        <v>55.51</v>
      </c>
      <c r="AK178" s="100">
        <v>47.482758620689658</v>
      </c>
      <c r="AL178" s="100">
        <v>61.586206896551722</v>
      </c>
      <c r="AM178" s="100">
        <v>50.99285714285714</v>
      </c>
      <c r="AN178" s="100">
        <v>39.820689655172416</v>
      </c>
      <c r="AO178" s="100">
        <v>46.268965517241377</v>
      </c>
      <c r="AP178" s="100">
        <v>27.213793103448278</v>
      </c>
      <c r="AQ178" s="100">
        <v>10.321428571428571</v>
      </c>
      <c r="AR178" s="100">
        <v>13.357142857142858</v>
      </c>
      <c r="AS178" s="100">
        <v>5.3571428571428568</v>
      </c>
      <c r="AT178" s="1"/>
      <c r="AU178" s="1"/>
      <c r="AV178" s="1"/>
      <c r="AW178" s="1"/>
      <c r="AX178" s="1"/>
      <c r="AY178" s="1"/>
      <c r="AZ178" s="1"/>
      <c r="BA178" s="1"/>
      <c r="BB178" s="1"/>
      <c r="BC178" s="1"/>
      <c r="BD178" s="1"/>
      <c r="BE178" s="1"/>
      <c r="BF178" s="1"/>
      <c r="BG178" s="1"/>
      <c r="BH178" s="1"/>
      <c r="BI178" s="1"/>
      <c r="BJ178" s="1"/>
      <c r="BK178" s="1"/>
      <c r="BL178" s="1"/>
      <c r="BM178" s="1"/>
    </row>
    <row r="179" spans="1:65" ht="16.5" customHeight="1" x14ac:dyDescent="0.25">
      <c r="A179" s="96">
        <v>29045110</v>
      </c>
      <c r="B179" s="97" t="s">
        <v>56</v>
      </c>
      <c r="C179" s="97" t="s">
        <v>272</v>
      </c>
      <c r="D179" s="97" t="s">
        <v>272</v>
      </c>
      <c r="E179" s="97" t="s">
        <v>266</v>
      </c>
      <c r="F179" s="97">
        <v>2</v>
      </c>
      <c r="G179" s="97">
        <v>20</v>
      </c>
      <c r="H179" s="98">
        <v>-75.046111109999998</v>
      </c>
      <c r="I179" s="99">
        <v>10.833888890000001</v>
      </c>
      <c r="J179" s="100">
        <v>1.0259259259259261</v>
      </c>
      <c r="K179" s="100">
        <v>0.47407407407407409</v>
      </c>
      <c r="L179" s="100">
        <v>3.0769230769230771E-2</v>
      </c>
      <c r="M179" s="100">
        <v>0.22222222222222221</v>
      </c>
      <c r="N179" s="100">
        <v>0.32962962962962966</v>
      </c>
      <c r="O179" s="100">
        <v>2.9629629629629631E-2</v>
      </c>
      <c r="P179" s="100">
        <v>0.74230769230769234</v>
      </c>
      <c r="Q179" s="100">
        <v>1.7269230769230768</v>
      </c>
      <c r="R179" s="100">
        <v>1.0653846153846154</v>
      </c>
      <c r="S179" s="100">
        <v>11.664000000000001</v>
      </c>
      <c r="T179" s="100">
        <v>10.483999999999998</v>
      </c>
      <c r="U179" s="100">
        <v>26.025000000000002</v>
      </c>
      <c r="V179" s="100">
        <v>43.66538461538461</v>
      </c>
      <c r="W179" s="100">
        <v>30.04615384615385</v>
      </c>
      <c r="X179" s="100">
        <v>35.41538461538461</v>
      </c>
      <c r="Y179" s="100">
        <v>45.225925925925921</v>
      </c>
      <c r="Z179" s="100">
        <v>44.618518518518513</v>
      </c>
      <c r="AA179" s="100">
        <v>43.211111111111116</v>
      </c>
      <c r="AB179" s="100">
        <v>35.325000000000003</v>
      </c>
      <c r="AC179" s="100">
        <v>34.248275862068972</v>
      </c>
      <c r="AD179" s="100">
        <v>52.155172413793117</v>
      </c>
      <c r="AE179" s="100">
        <v>33.42068965517241</v>
      </c>
      <c r="AF179" s="100">
        <v>50.817241379310353</v>
      </c>
      <c r="AG179" s="100">
        <v>58.237931034482763</v>
      </c>
      <c r="AH179" s="100">
        <v>46.289285714285704</v>
      </c>
      <c r="AI179" s="100">
        <v>72.617241379310329</v>
      </c>
      <c r="AJ179" s="100">
        <v>47.103448275862078</v>
      </c>
      <c r="AK179" s="100">
        <v>64.5107142857143</v>
      </c>
      <c r="AL179" s="100">
        <v>74.410344827586215</v>
      </c>
      <c r="AM179" s="100">
        <v>60.282142857142851</v>
      </c>
      <c r="AN179" s="100">
        <v>66.507142857142838</v>
      </c>
      <c r="AO179" s="100">
        <v>59.996428571428567</v>
      </c>
      <c r="AP179" s="100">
        <v>33.703703703703695</v>
      </c>
      <c r="AQ179" s="100">
        <v>27.451851851851856</v>
      </c>
      <c r="AR179" s="100">
        <v>9.6555555555555568</v>
      </c>
      <c r="AS179" s="100">
        <v>5.5479999999999992</v>
      </c>
      <c r="AT179" s="1" t="s">
        <v>1888</v>
      </c>
      <c r="AU179" s="1"/>
      <c r="AV179" s="1"/>
      <c r="AW179" s="1"/>
      <c r="AX179" s="1"/>
      <c r="AY179" s="1"/>
      <c r="AZ179" s="1"/>
      <c r="BA179" s="1"/>
      <c r="BB179" s="1"/>
      <c r="BC179" s="1"/>
      <c r="BD179" s="1"/>
      <c r="BE179" s="1"/>
      <c r="BF179" s="1"/>
      <c r="BG179" s="1"/>
      <c r="BH179" s="1"/>
      <c r="BI179" s="1"/>
      <c r="BJ179" s="1"/>
      <c r="BK179" s="1"/>
      <c r="BL179" s="1"/>
      <c r="BM179" s="1"/>
    </row>
    <row r="180" spans="1:65" ht="16.5" customHeight="1" x14ac:dyDescent="0.25">
      <c r="A180" s="96">
        <v>29030140</v>
      </c>
      <c r="B180" s="97" t="s">
        <v>26</v>
      </c>
      <c r="C180" s="97" t="s">
        <v>274</v>
      </c>
      <c r="D180" s="97" t="s">
        <v>275</v>
      </c>
      <c r="E180" s="97" t="s">
        <v>266</v>
      </c>
      <c r="F180" s="97">
        <v>2</v>
      </c>
      <c r="G180" s="97">
        <v>20</v>
      </c>
      <c r="H180" s="98">
        <v>-75.108333329999994</v>
      </c>
      <c r="I180" s="99">
        <v>10.439444439999999</v>
      </c>
      <c r="J180" s="100">
        <v>5.3172413793103441</v>
      </c>
      <c r="K180" s="100">
        <v>1.6344827586206898</v>
      </c>
      <c r="L180" s="100">
        <v>0.74642857142857133</v>
      </c>
      <c r="M180" s="100">
        <v>2.6793103448275861</v>
      </c>
      <c r="N180" s="100">
        <v>1.6482758620689655</v>
      </c>
      <c r="O180" s="100">
        <v>2.296551724137931</v>
      </c>
      <c r="P180" s="100">
        <v>5.8103448275862073</v>
      </c>
      <c r="Q180" s="100">
        <v>6.6068965517241374</v>
      </c>
      <c r="R180" s="100">
        <v>9.4249999999999989</v>
      </c>
      <c r="S180" s="100">
        <v>11.614285714285714</v>
      </c>
      <c r="T180" s="100">
        <v>19.225925925925921</v>
      </c>
      <c r="U180" s="100">
        <v>32.160714285714292</v>
      </c>
      <c r="V180" s="100">
        <v>44.735714285714288</v>
      </c>
      <c r="W180" s="100">
        <v>54.160714285714278</v>
      </c>
      <c r="X180" s="100">
        <v>48.889285714285727</v>
      </c>
      <c r="Y180" s="100">
        <v>40.282758620689648</v>
      </c>
      <c r="Z180" s="100">
        <v>35.451724137931031</v>
      </c>
      <c r="AA180" s="100">
        <v>29.599999999999994</v>
      </c>
      <c r="AB180" s="100">
        <v>30.986206896551721</v>
      </c>
      <c r="AC180" s="100">
        <v>22.882758620689653</v>
      </c>
      <c r="AD180" s="100">
        <v>35.5</v>
      </c>
      <c r="AE180" s="100">
        <v>36.413793103448278</v>
      </c>
      <c r="AF180" s="100">
        <v>46.627586206896552</v>
      </c>
      <c r="AG180" s="100">
        <v>48.953571428571422</v>
      </c>
      <c r="AH180" s="100">
        <v>39.36785714285714</v>
      </c>
      <c r="AI180" s="100">
        <v>50.407142857142858</v>
      </c>
      <c r="AJ180" s="100">
        <v>54.014814814814819</v>
      </c>
      <c r="AK180" s="100">
        <v>58.539285714285711</v>
      </c>
      <c r="AL180" s="100">
        <v>61.857142857142847</v>
      </c>
      <c r="AM180" s="100">
        <v>63.792592592592577</v>
      </c>
      <c r="AN180" s="100">
        <v>66.660714285714278</v>
      </c>
      <c r="AO180" s="100">
        <v>56.210714285714282</v>
      </c>
      <c r="AP180" s="100">
        <v>44.86071428571428</v>
      </c>
      <c r="AQ180" s="100">
        <v>26.657142857142855</v>
      </c>
      <c r="AR180" s="100">
        <v>14.232142857142858</v>
      </c>
      <c r="AS180" s="100">
        <v>8.2714285714285705</v>
      </c>
      <c r="AT180" s="1"/>
      <c r="AU180" s="1"/>
      <c r="AV180" s="1"/>
      <c r="AW180" s="1"/>
      <c r="AX180" s="1"/>
      <c r="AY180" s="1"/>
      <c r="AZ180" s="1"/>
      <c r="BA180" s="1"/>
      <c r="BB180" s="1"/>
      <c r="BC180" s="1"/>
      <c r="BD180" s="1"/>
      <c r="BE180" s="1"/>
      <c r="BF180" s="1"/>
      <c r="BG180" s="1"/>
      <c r="BH180" s="1"/>
      <c r="BI180" s="1"/>
      <c r="BJ180" s="1"/>
      <c r="BK180" s="1"/>
      <c r="BL180" s="1"/>
      <c r="BM180" s="1"/>
    </row>
    <row r="181" spans="1:65" ht="16.5" customHeight="1" x14ac:dyDescent="0.25">
      <c r="A181" s="96">
        <v>29035080</v>
      </c>
      <c r="B181" s="97" t="s">
        <v>43</v>
      </c>
      <c r="C181" s="97" t="s">
        <v>276</v>
      </c>
      <c r="D181" s="97" t="s">
        <v>277</v>
      </c>
      <c r="E181" s="97" t="s">
        <v>266</v>
      </c>
      <c r="F181" s="97">
        <v>2</v>
      </c>
      <c r="G181" s="97">
        <v>10</v>
      </c>
      <c r="H181" s="98">
        <v>-74.954638889999998</v>
      </c>
      <c r="I181" s="99">
        <v>10.453583330000001</v>
      </c>
      <c r="J181" s="100">
        <v>7.2733333333333352</v>
      </c>
      <c r="K181" s="100">
        <v>3.3379310344827586</v>
      </c>
      <c r="L181" s="100">
        <v>2.2482758620689656</v>
      </c>
      <c r="M181" s="100">
        <v>0.98000000000000009</v>
      </c>
      <c r="N181" s="100">
        <v>6.19</v>
      </c>
      <c r="O181" s="100">
        <v>3.2206896551724138</v>
      </c>
      <c r="P181" s="100">
        <v>6.6933333333333342</v>
      </c>
      <c r="Q181" s="100">
        <v>9.68</v>
      </c>
      <c r="R181" s="100">
        <v>17.888461538461542</v>
      </c>
      <c r="S181" s="100">
        <v>15.56206896551724</v>
      </c>
      <c r="T181" s="100">
        <v>26.586666666666666</v>
      </c>
      <c r="U181" s="100">
        <v>51.081481481481489</v>
      </c>
      <c r="V181" s="100">
        <v>44.783333333333339</v>
      </c>
      <c r="W181" s="100">
        <v>50.179999999999986</v>
      </c>
      <c r="X181" s="100">
        <v>48.375</v>
      </c>
      <c r="Y181" s="100">
        <v>36.61333333333333</v>
      </c>
      <c r="Z181" s="100">
        <v>40.057142857142864</v>
      </c>
      <c r="AA181" s="100">
        <v>37.034482758620683</v>
      </c>
      <c r="AB181" s="100">
        <v>28.486206896551728</v>
      </c>
      <c r="AC181" s="100">
        <v>33.758620689655174</v>
      </c>
      <c r="AD181" s="100">
        <v>40.611538461538466</v>
      </c>
      <c r="AE181" s="100">
        <v>41.310714285714297</v>
      </c>
      <c r="AF181" s="100">
        <v>49.224137931034491</v>
      </c>
      <c r="AG181" s="100">
        <v>58.769230769230781</v>
      </c>
      <c r="AH181" s="100">
        <v>48.148275862068978</v>
      </c>
      <c r="AI181" s="100">
        <v>46.017241379310335</v>
      </c>
      <c r="AJ181" s="100">
        <v>43.171428571428571</v>
      </c>
      <c r="AK181" s="100">
        <v>52.486206896551728</v>
      </c>
      <c r="AL181" s="100">
        <v>46.503448275862063</v>
      </c>
      <c r="AM181" s="100">
        <v>50.344444444444449</v>
      </c>
      <c r="AN181" s="100">
        <v>40.606896551724141</v>
      </c>
      <c r="AO181" s="100">
        <v>30.403448275862072</v>
      </c>
      <c r="AP181" s="100">
        <v>30.640740740740743</v>
      </c>
      <c r="AQ181" s="100">
        <v>14.437931034482757</v>
      </c>
      <c r="AR181" s="100">
        <v>11.651724137931035</v>
      </c>
      <c r="AS181" s="100">
        <v>5.7758620689655169</v>
      </c>
      <c r="AT181" s="1"/>
      <c r="AU181" s="1"/>
      <c r="AV181" s="1"/>
      <c r="AW181" s="1"/>
      <c r="AX181" s="1"/>
      <c r="AY181" s="1"/>
      <c r="AZ181" s="1"/>
      <c r="BA181" s="1"/>
      <c r="BB181" s="1"/>
      <c r="BC181" s="1"/>
      <c r="BD181" s="1"/>
      <c r="BE181" s="1"/>
      <c r="BF181" s="1"/>
      <c r="BG181" s="1"/>
      <c r="BH181" s="1"/>
      <c r="BI181" s="1"/>
      <c r="BJ181" s="1"/>
      <c r="BK181" s="1"/>
      <c r="BL181" s="1"/>
      <c r="BM181" s="1"/>
    </row>
    <row r="182" spans="1:65" ht="16.5" customHeight="1" x14ac:dyDescent="0.25">
      <c r="A182" s="96">
        <v>14010090</v>
      </c>
      <c r="B182" s="97" t="s">
        <v>26</v>
      </c>
      <c r="C182" s="97" t="s">
        <v>278</v>
      </c>
      <c r="D182" s="97" t="s">
        <v>279</v>
      </c>
      <c r="E182" s="97" t="s">
        <v>266</v>
      </c>
      <c r="F182" s="97">
        <v>2</v>
      </c>
      <c r="G182" s="97">
        <v>40</v>
      </c>
      <c r="H182" s="98">
        <v>-75.162277779999997</v>
      </c>
      <c r="I182" s="99">
        <v>10.71022222</v>
      </c>
      <c r="J182" s="100">
        <v>2.3793103448275863</v>
      </c>
      <c r="K182" s="100">
        <v>0.34482758620689657</v>
      </c>
      <c r="L182" s="100">
        <v>0.25925925925925924</v>
      </c>
      <c r="M182" s="100">
        <v>0.71724137931034482</v>
      </c>
      <c r="N182" s="100">
        <v>1.896551724137931</v>
      </c>
      <c r="O182" s="100">
        <v>1.4482758620689655</v>
      </c>
      <c r="P182" s="100">
        <v>1.0714285714285714</v>
      </c>
      <c r="Q182" s="100">
        <v>1.5357142857142858</v>
      </c>
      <c r="R182" s="100">
        <v>4.8814814814814822</v>
      </c>
      <c r="S182" s="100">
        <v>10.828571428571427</v>
      </c>
      <c r="T182" s="100">
        <v>19.035714285714285</v>
      </c>
      <c r="U182" s="100">
        <v>29.782142857142855</v>
      </c>
      <c r="V182" s="100">
        <v>38.603448275862071</v>
      </c>
      <c r="W182" s="100">
        <v>44.724137931034484</v>
      </c>
      <c r="X182" s="100">
        <v>61.931034482758619</v>
      </c>
      <c r="Y182" s="100">
        <v>46.653333333333329</v>
      </c>
      <c r="Z182" s="100">
        <v>40.799999999999997</v>
      </c>
      <c r="AA182" s="100">
        <v>52.7</v>
      </c>
      <c r="AB182" s="100">
        <v>31.816666666666666</v>
      </c>
      <c r="AC182" s="100">
        <v>31.366666666666667</v>
      </c>
      <c r="AD182" s="100">
        <v>37.75714285714286</v>
      </c>
      <c r="AE182" s="100">
        <v>39.113793103448273</v>
      </c>
      <c r="AF182" s="100">
        <v>48.733333333333334</v>
      </c>
      <c r="AG182" s="100">
        <v>56.931034482758619</v>
      </c>
      <c r="AH182" s="100">
        <v>34.266666666666666</v>
      </c>
      <c r="AI182" s="100">
        <v>51.033333333333331</v>
      </c>
      <c r="AJ182" s="100">
        <v>59.6</v>
      </c>
      <c r="AK182" s="100">
        <v>79.142857142857139</v>
      </c>
      <c r="AL182" s="100">
        <v>68.828571428571436</v>
      </c>
      <c r="AM182" s="100">
        <v>70.560714285714283</v>
      </c>
      <c r="AN182" s="100">
        <v>53.24074074074074</v>
      </c>
      <c r="AO182" s="100">
        <v>53.814814814814817</v>
      </c>
      <c r="AP182" s="100">
        <v>52.292592592592598</v>
      </c>
      <c r="AQ182" s="100">
        <v>18.423076923076923</v>
      </c>
      <c r="AR182" s="100">
        <v>15.169230769230769</v>
      </c>
      <c r="AS182" s="100">
        <v>3.6538461538461537</v>
      </c>
      <c r="AT182" s="1"/>
      <c r="AU182" s="1"/>
      <c r="AV182" s="1"/>
      <c r="AW182" s="1"/>
      <c r="AX182" s="1"/>
      <c r="AY182" s="1"/>
      <c r="AZ182" s="1"/>
      <c r="BA182" s="1"/>
      <c r="BB182" s="1"/>
      <c r="BC182" s="1"/>
      <c r="BD182" s="1"/>
      <c r="BE182" s="1"/>
      <c r="BF182" s="1"/>
      <c r="BG182" s="1"/>
      <c r="BH182" s="1"/>
      <c r="BI182" s="1"/>
      <c r="BJ182" s="1"/>
      <c r="BK182" s="1"/>
      <c r="BL182" s="1"/>
      <c r="BM182" s="1"/>
    </row>
    <row r="183" spans="1:65" ht="16.5" customHeight="1" x14ac:dyDescent="0.25">
      <c r="A183" s="96">
        <v>14010020</v>
      </c>
      <c r="B183" s="97" t="s">
        <v>26</v>
      </c>
      <c r="C183" s="97" t="s">
        <v>280</v>
      </c>
      <c r="D183" s="97" t="s">
        <v>279</v>
      </c>
      <c r="E183" s="97" t="s">
        <v>266</v>
      </c>
      <c r="F183" s="97">
        <v>2</v>
      </c>
      <c r="G183" s="97">
        <v>80</v>
      </c>
      <c r="H183" s="98">
        <v>-75.140111110000007</v>
      </c>
      <c r="I183" s="99">
        <v>10.721888890000001</v>
      </c>
      <c r="J183" s="100">
        <v>2.9310344827586206</v>
      </c>
      <c r="K183" s="100">
        <v>0.17241379310344829</v>
      </c>
      <c r="L183" s="100">
        <v>0</v>
      </c>
      <c r="M183" s="100">
        <v>0.10344827586206896</v>
      </c>
      <c r="N183" s="100">
        <v>0.44827586206896552</v>
      </c>
      <c r="O183" s="100">
        <v>0.34482758620689657</v>
      </c>
      <c r="P183" s="100">
        <v>1.2758620689655173</v>
      </c>
      <c r="Q183" s="100">
        <v>3.3793103448275863</v>
      </c>
      <c r="R183" s="100">
        <v>5.4137931034482758</v>
      </c>
      <c r="S183" s="100">
        <v>10.448275862068966</v>
      </c>
      <c r="T183" s="100">
        <v>10.206896551724139</v>
      </c>
      <c r="U183" s="100">
        <v>39.482758620689658</v>
      </c>
      <c r="V183" s="100">
        <v>40.185185185185183</v>
      </c>
      <c r="W183" s="100">
        <v>40.068965517241381</v>
      </c>
      <c r="X183" s="100">
        <v>59.068965517241381</v>
      </c>
      <c r="Y183" s="100">
        <v>46.9</v>
      </c>
      <c r="Z183" s="100">
        <v>35.833333333333336</v>
      </c>
      <c r="AA183" s="100">
        <v>36.655172413793103</v>
      </c>
      <c r="AB183" s="100">
        <v>34.56666666666667</v>
      </c>
      <c r="AC183" s="100">
        <v>36.896551724137929</v>
      </c>
      <c r="AD183" s="100">
        <v>44.241379310344826</v>
      </c>
      <c r="AE183" s="100">
        <v>34.013333333333335</v>
      </c>
      <c r="AF183" s="100">
        <v>52.866666666666667</v>
      </c>
      <c r="AG183" s="100">
        <v>55.533333333333331</v>
      </c>
      <c r="AH183" s="100">
        <v>55.3</v>
      </c>
      <c r="AI183" s="100">
        <v>62.766666666666666</v>
      </c>
      <c r="AJ183" s="100">
        <v>62.793103448275865</v>
      </c>
      <c r="AK183" s="100">
        <v>85.793103448275858</v>
      </c>
      <c r="AL183" s="100">
        <v>63.758620689655174</v>
      </c>
      <c r="AM183" s="100">
        <v>92.629629629629633</v>
      </c>
      <c r="AN183" s="100">
        <v>71.571428571428569</v>
      </c>
      <c r="AO183" s="100">
        <v>47.714285714285715</v>
      </c>
      <c r="AP183" s="100">
        <v>46.071428571428569</v>
      </c>
      <c r="AQ183" s="100">
        <v>24.392857142857142</v>
      </c>
      <c r="AR183" s="100">
        <v>12.178571428571429</v>
      </c>
      <c r="AS183" s="100">
        <v>5.3703703703703702</v>
      </c>
      <c r="AT183" s="1"/>
      <c r="AU183" s="1"/>
      <c r="AV183" s="1"/>
      <c r="AW183" s="1"/>
      <c r="AX183" s="1"/>
      <c r="AY183" s="1"/>
      <c r="AZ183" s="1"/>
      <c r="BA183" s="1"/>
      <c r="BB183" s="1"/>
      <c r="BC183" s="1"/>
      <c r="BD183" s="1"/>
      <c r="BE183" s="1"/>
      <c r="BF183" s="1"/>
      <c r="BG183" s="1"/>
      <c r="BH183" s="1"/>
      <c r="BI183" s="1"/>
      <c r="BJ183" s="1"/>
      <c r="BK183" s="1"/>
      <c r="BL183" s="1"/>
      <c r="BM183" s="1"/>
    </row>
    <row r="184" spans="1:65" ht="16.5" customHeight="1" x14ac:dyDescent="0.25">
      <c r="A184" s="96">
        <v>14010010</v>
      </c>
      <c r="B184" s="97" t="s">
        <v>54</v>
      </c>
      <c r="C184" s="97" t="s">
        <v>281</v>
      </c>
      <c r="D184" s="97" t="s">
        <v>279</v>
      </c>
      <c r="E184" s="97" t="s">
        <v>266</v>
      </c>
      <c r="F184" s="97">
        <v>2</v>
      </c>
      <c r="G184" s="97">
        <v>320</v>
      </c>
      <c r="H184" s="98">
        <v>-75.107972220000008</v>
      </c>
      <c r="I184" s="99">
        <v>10.746111110000001</v>
      </c>
      <c r="J184" s="100">
        <v>1.27</v>
      </c>
      <c r="K184" s="100">
        <v>0.27333333333333332</v>
      </c>
      <c r="L184" s="100">
        <v>0.21379310344827587</v>
      </c>
      <c r="M184" s="100">
        <v>0.40344827586206899</v>
      </c>
      <c r="N184" s="100">
        <v>0.32068965517241382</v>
      </c>
      <c r="O184" s="100">
        <v>0.88214285714285712</v>
      </c>
      <c r="P184" s="100">
        <v>0.98620689655172422</v>
      </c>
      <c r="Q184" s="100">
        <v>4.455172413793103</v>
      </c>
      <c r="R184" s="100">
        <v>5.7931034482758621</v>
      </c>
      <c r="S184" s="100">
        <v>7.0689655172413781</v>
      </c>
      <c r="T184" s="100">
        <v>12.764285714285714</v>
      </c>
      <c r="U184" s="100">
        <v>31.358620689655172</v>
      </c>
      <c r="V184" s="100">
        <v>37.155172413793103</v>
      </c>
      <c r="W184" s="100">
        <v>41.162068965517257</v>
      </c>
      <c r="X184" s="100">
        <v>41.262068965517237</v>
      </c>
      <c r="Y184" s="100">
        <v>46.644827586206887</v>
      </c>
      <c r="Z184" s="100">
        <v>40.520689655172418</v>
      </c>
      <c r="AA184" s="100">
        <v>34.270000000000003</v>
      </c>
      <c r="AB184" s="100">
        <v>38.436666666666682</v>
      </c>
      <c r="AC184" s="100">
        <v>34.836666666666659</v>
      </c>
      <c r="AD184" s="100">
        <v>44.24</v>
      </c>
      <c r="AE184" s="100">
        <v>41.063333333333347</v>
      </c>
      <c r="AF184" s="100">
        <v>47.275862068965516</v>
      </c>
      <c r="AG184" s="100">
        <v>53.003333333333345</v>
      </c>
      <c r="AH184" s="100">
        <v>51.593333333333341</v>
      </c>
      <c r="AI184" s="100">
        <v>51.456666666666678</v>
      </c>
      <c r="AJ184" s="100">
        <v>72.563333333333318</v>
      </c>
      <c r="AK184" s="100">
        <v>86.03333333333336</v>
      </c>
      <c r="AL184" s="100">
        <v>75.873333333333321</v>
      </c>
      <c r="AM184" s="100">
        <v>73.08</v>
      </c>
      <c r="AN184" s="100">
        <v>75.24482758620691</v>
      </c>
      <c r="AO184" s="100">
        <v>63.141379310344838</v>
      </c>
      <c r="AP184" s="100">
        <v>38.982758620689658</v>
      </c>
      <c r="AQ184" s="100">
        <v>23.03448275862069</v>
      </c>
      <c r="AR184" s="100">
        <v>11.73448275862069</v>
      </c>
      <c r="AS184" s="100">
        <v>4.1344827586206891</v>
      </c>
      <c r="AT184" s="1"/>
      <c r="AU184" s="1"/>
      <c r="AV184" s="1"/>
      <c r="AW184" s="1"/>
      <c r="AX184" s="1"/>
      <c r="AY184" s="1"/>
      <c r="AZ184" s="1"/>
      <c r="BA184" s="1"/>
      <c r="BB184" s="1"/>
      <c r="BC184" s="1"/>
      <c r="BD184" s="1"/>
      <c r="BE184" s="1"/>
      <c r="BF184" s="1"/>
      <c r="BG184" s="1"/>
      <c r="BH184" s="1"/>
      <c r="BI184" s="1"/>
      <c r="BJ184" s="1"/>
      <c r="BK184" s="1"/>
      <c r="BL184" s="1"/>
      <c r="BM184" s="1"/>
    </row>
    <row r="185" spans="1:65" ht="16.5" customHeight="1" x14ac:dyDescent="0.25">
      <c r="A185" s="96">
        <v>29040080</v>
      </c>
      <c r="B185" s="97" t="s">
        <v>26</v>
      </c>
      <c r="C185" s="97" t="s">
        <v>282</v>
      </c>
      <c r="D185" s="97" t="s">
        <v>282</v>
      </c>
      <c r="E185" s="97" t="s">
        <v>266</v>
      </c>
      <c r="F185" s="97">
        <v>2</v>
      </c>
      <c r="G185" s="97">
        <v>80</v>
      </c>
      <c r="H185" s="98">
        <v>-74.857916669999994</v>
      </c>
      <c r="I185" s="99">
        <v>10.779</v>
      </c>
      <c r="J185" s="100">
        <v>4.476923076923077</v>
      </c>
      <c r="K185" s="100">
        <v>4.8576923076923073</v>
      </c>
      <c r="L185" s="100">
        <v>0</v>
      </c>
      <c r="M185" s="100">
        <v>1.24</v>
      </c>
      <c r="N185" s="100">
        <v>0.79599999999999993</v>
      </c>
      <c r="O185" s="100">
        <v>0</v>
      </c>
      <c r="P185" s="100">
        <v>0.63461538461538458</v>
      </c>
      <c r="Q185" s="100">
        <v>8.588461538461539</v>
      </c>
      <c r="R185" s="100">
        <v>6.8461538461538458</v>
      </c>
      <c r="S185" s="100">
        <v>11.446153846153846</v>
      </c>
      <c r="T185" s="100">
        <v>23.488461538461539</v>
      </c>
      <c r="U185" s="100">
        <v>38.292307692307688</v>
      </c>
      <c r="V185" s="100">
        <v>36.126923076923077</v>
      </c>
      <c r="W185" s="100">
        <v>57.099999999999994</v>
      </c>
      <c r="X185" s="100">
        <v>49.099999999999994</v>
      </c>
      <c r="Y185" s="100">
        <v>36.018518518518519</v>
      </c>
      <c r="Z185" s="100">
        <v>43.525925925925925</v>
      </c>
      <c r="AA185" s="100">
        <v>36.633333333333333</v>
      </c>
      <c r="AB185" s="100">
        <v>33.092307692307692</v>
      </c>
      <c r="AC185" s="100">
        <v>35.734615384615381</v>
      </c>
      <c r="AD185" s="100">
        <v>59.753846153846162</v>
      </c>
      <c r="AE185" s="100">
        <v>45.429629629629623</v>
      </c>
      <c r="AF185" s="100">
        <v>47</v>
      </c>
      <c r="AG185" s="100">
        <v>59.977777777777781</v>
      </c>
      <c r="AH185" s="100">
        <v>42.60799999999999</v>
      </c>
      <c r="AI185" s="100">
        <v>56.36296296296296</v>
      </c>
      <c r="AJ185" s="100">
        <v>57.162962962962965</v>
      </c>
      <c r="AK185" s="100">
        <v>67.053846153846152</v>
      </c>
      <c r="AL185" s="100">
        <v>63.949999999999996</v>
      </c>
      <c r="AM185" s="100">
        <v>60.046153846153842</v>
      </c>
      <c r="AN185" s="100">
        <v>50.353846153846156</v>
      </c>
      <c r="AO185" s="100">
        <v>55.811538461538468</v>
      </c>
      <c r="AP185" s="100">
        <v>26.234615384615385</v>
      </c>
      <c r="AQ185" s="100">
        <v>21.176923076923078</v>
      </c>
      <c r="AR185" s="100">
        <v>12.646153846153847</v>
      </c>
      <c r="AS185" s="100">
        <v>6.088461538461539</v>
      </c>
      <c r="AT185" s="1"/>
      <c r="AU185" s="1"/>
      <c r="AV185" s="1"/>
      <c r="AW185" s="1"/>
      <c r="AX185" s="1"/>
      <c r="AY185" s="1"/>
      <c r="AZ185" s="1"/>
      <c r="BA185" s="1"/>
      <c r="BB185" s="1"/>
      <c r="BC185" s="1"/>
      <c r="BD185" s="1"/>
      <c r="BE185" s="1"/>
      <c r="BF185" s="1"/>
      <c r="BG185" s="1"/>
      <c r="BH185" s="1"/>
      <c r="BI185" s="1"/>
      <c r="BJ185" s="1"/>
      <c r="BK185" s="1"/>
      <c r="BL185" s="1"/>
      <c r="BM185" s="1"/>
    </row>
    <row r="186" spans="1:65" ht="16.5" customHeight="1" x14ac:dyDescent="0.25">
      <c r="A186" s="96">
        <v>29040070</v>
      </c>
      <c r="B186" s="97" t="s">
        <v>26</v>
      </c>
      <c r="C186" s="97" t="s">
        <v>284</v>
      </c>
      <c r="D186" s="97" t="s">
        <v>284</v>
      </c>
      <c r="E186" s="97" t="s">
        <v>266</v>
      </c>
      <c r="F186" s="97">
        <v>2</v>
      </c>
      <c r="G186" s="97">
        <v>8</v>
      </c>
      <c r="H186" s="98">
        <v>-74.77072222000001</v>
      </c>
      <c r="I186" s="99">
        <v>10.64177778</v>
      </c>
      <c r="J186" s="100">
        <v>0.8</v>
      </c>
      <c r="K186" s="100">
        <v>0.25</v>
      </c>
      <c r="L186" s="100">
        <v>0.85</v>
      </c>
      <c r="M186" s="100">
        <v>1.5789473684210527</v>
      </c>
      <c r="N186" s="100">
        <v>2.1578947368421053</v>
      </c>
      <c r="O186" s="100">
        <v>3.0526315789473686</v>
      </c>
      <c r="P186" s="100">
        <v>1.7058823529411764</v>
      </c>
      <c r="Q186" s="100">
        <v>7.4294117647058826</v>
      </c>
      <c r="R186" s="100">
        <v>6.0588235294117645</v>
      </c>
      <c r="S186" s="100">
        <v>12.694117647058825</v>
      </c>
      <c r="T186" s="100">
        <v>45.535294117647062</v>
      </c>
      <c r="U186" s="100">
        <v>45.268749999999997</v>
      </c>
      <c r="V186" s="100">
        <v>38.517647058823528</v>
      </c>
      <c r="W186" s="100">
        <v>37.876470588235293</v>
      </c>
      <c r="X186" s="100">
        <v>39.635294117647057</v>
      </c>
      <c r="Y186" s="100">
        <v>28.555555555555557</v>
      </c>
      <c r="Z186" s="100">
        <v>37.655555555555551</v>
      </c>
      <c r="AA186" s="100">
        <v>50.722222222222221</v>
      </c>
      <c r="AB186" s="100">
        <v>30.761111111111113</v>
      </c>
      <c r="AC186" s="100">
        <v>32.166666666666664</v>
      </c>
      <c r="AD186" s="100">
        <v>38.305555555555557</v>
      </c>
      <c r="AE186" s="100">
        <v>25.333333333333332</v>
      </c>
      <c r="AF186" s="100">
        <v>62.877777777777773</v>
      </c>
      <c r="AG186" s="100">
        <v>60.147058823529413</v>
      </c>
      <c r="AH186" s="100">
        <v>54.31111111111111</v>
      </c>
      <c r="AI186" s="100">
        <v>56.694444444444443</v>
      </c>
      <c r="AJ186" s="100">
        <v>80.54117647058824</v>
      </c>
      <c r="AK186" s="100">
        <v>49.411764705882355</v>
      </c>
      <c r="AL186" s="100">
        <v>51.529411764705884</v>
      </c>
      <c r="AM186" s="100">
        <v>71</v>
      </c>
      <c r="AN186" s="100">
        <v>35.705882352941174</v>
      </c>
      <c r="AO186" s="100">
        <v>36.882352941176471</v>
      </c>
      <c r="AP186" s="100">
        <v>39.647058823529413</v>
      </c>
      <c r="AQ186" s="100">
        <v>18.25</v>
      </c>
      <c r="AR186" s="100">
        <v>12.125</v>
      </c>
      <c r="AS186" s="100">
        <v>3.25</v>
      </c>
      <c r="AT186" s="1" t="s">
        <v>5204</v>
      </c>
      <c r="AU186" s="1"/>
      <c r="AV186" s="1"/>
      <c r="AW186" s="1"/>
      <c r="AX186" s="1"/>
      <c r="AY186" s="1"/>
      <c r="AZ186" s="1"/>
      <c r="BA186" s="1"/>
      <c r="BB186" s="1"/>
      <c r="BC186" s="1"/>
      <c r="BD186" s="1"/>
      <c r="BE186" s="1"/>
      <c r="BF186" s="1"/>
      <c r="BG186" s="1"/>
      <c r="BH186" s="1"/>
      <c r="BI186" s="1"/>
      <c r="BJ186" s="1"/>
      <c r="BK186" s="1"/>
      <c r="BL186" s="1"/>
      <c r="BM186" s="1"/>
    </row>
    <row r="187" spans="1:65" ht="16.5" customHeight="1" x14ac:dyDescent="0.25">
      <c r="A187" s="96">
        <v>29040300</v>
      </c>
      <c r="B187" s="97" t="s">
        <v>26</v>
      </c>
      <c r="C187" s="97" t="s">
        <v>283</v>
      </c>
      <c r="D187" s="97" t="s">
        <v>284</v>
      </c>
      <c r="E187" s="97" t="s">
        <v>266</v>
      </c>
      <c r="F187" s="97">
        <v>2</v>
      </c>
      <c r="G187" s="97">
        <v>5</v>
      </c>
      <c r="H187" s="98">
        <v>-74.822277779999993</v>
      </c>
      <c r="I187" s="99">
        <v>10.50788889</v>
      </c>
      <c r="J187" s="100">
        <v>2.3793103448275863</v>
      </c>
      <c r="K187" s="100">
        <v>2.3333333333333335</v>
      </c>
      <c r="L187" s="100">
        <v>0</v>
      </c>
      <c r="M187" s="100">
        <v>0.51724137931034486</v>
      </c>
      <c r="N187" s="100">
        <v>0.13793103448275862</v>
      </c>
      <c r="O187" s="100">
        <v>1.2</v>
      </c>
      <c r="P187" s="100">
        <v>4.2758620689655169</v>
      </c>
      <c r="Q187" s="100">
        <v>10.586206896551724</v>
      </c>
      <c r="R187" s="100">
        <v>13.413793103448276</v>
      </c>
      <c r="S187" s="100">
        <v>15.7</v>
      </c>
      <c r="T187" s="100">
        <v>21.1</v>
      </c>
      <c r="U187" s="100">
        <v>47.983333333333334</v>
      </c>
      <c r="V187" s="100">
        <v>38.216666666666669</v>
      </c>
      <c r="W187" s="100">
        <v>42.45</v>
      </c>
      <c r="X187" s="100">
        <v>57.233333333333334</v>
      </c>
      <c r="Y187" s="100">
        <v>38.366666666666667</v>
      </c>
      <c r="Z187" s="100">
        <v>49.333333333333336</v>
      </c>
      <c r="AA187" s="100">
        <v>28.033333333333335</v>
      </c>
      <c r="AB187" s="100">
        <v>30</v>
      </c>
      <c r="AC187" s="100">
        <v>36.5</v>
      </c>
      <c r="AD187" s="100">
        <v>39.75333333333333</v>
      </c>
      <c r="AE187" s="100">
        <v>35.862068965517238</v>
      </c>
      <c r="AF187" s="100">
        <v>54.172413793103445</v>
      </c>
      <c r="AG187" s="100">
        <v>40.531034482758621</v>
      </c>
      <c r="AH187" s="100">
        <v>45.896551724137929</v>
      </c>
      <c r="AI187" s="100">
        <v>44.310344827586206</v>
      </c>
      <c r="AJ187" s="100">
        <v>53.103448275862071</v>
      </c>
      <c r="AK187" s="100">
        <v>39.821428571428569</v>
      </c>
      <c r="AL187" s="100">
        <v>61.5</v>
      </c>
      <c r="AM187" s="100">
        <v>41.821428571428569</v>
      </c>
      <c r="AN187" s="100">
        <v>46.035714285714285</v>
      </c>
      <c r="AO187" s="100">
        <v>39.892857142857146</v>
      </c>
      <c r="AP187" s="100">
        <v>30.857142857142858</v>
      </c>
      <c r="AQ187" s="100">
        <v>11.857142857142858</v>
      </c>
      <c r="AR187" s="100">
        <v>8.2857142857142865</v>
      </c>
      <c r="AS187" s="100">
        <v>2.8928571428571428</v>
      </c>
      <c r="AT187" s="1"/>
      <c r="AU187" s="1"/>
      <c r="AV187" s="1"/>
      <c r="AW187" s="1"/>
      <c r="AX187" s="1"/>
      <c r="AY187" s="1"/>
      <c r="AZ187" s="1"/>
      <c r="BA187" s="1"/>
      <c r="BB187" s="1"/>
      <c r="BC187" s="1"/>
      <c r="BD187" s="1"/>
      <c r="BE187" s="1"/>
      <c r="BF187" s="1"/>
      <c r="BG187" s="1"/>
      <c r="BH187" s="1"/>
      <c r="BI187" s="1"/>
      <c r="BJ187" s="1"/>
      <c r="BK187" s="1"/>
      <c r="BL187" s="1"/>
      <c r="BM187" s="1"/>
    </row>
    <row r="188" spans="1:65" ht="16.5" customHeight="1" x14ac:dyDescent="0.25">
      <c r="A188" s="96">
        <v>29040230</v>
      </c>
      <c r="B188" s="97" t="s">
        <v>26</v>
      </c>
      <c r="C188" s="97" t="s">
        <v>285</v>
      </c>
      <c r="D188" s="97" t="s">
        <v>285</v>
      </c>
      <c r="E188" s="97" t="s">
        <v>266</v>
      </c>
      <c r="F188" s="97">
        <v>2</v>
      </c>
      <c r="G188" s="97">
        <v>5</v>
      </c>
      <c r="H188" s="98">
        <v>-74.969666669999995</v>
      </c>
      <c r="I188" s="99">
        <v>10.988333330000001</v>
      </c>
      <c r="J188" s="100">
        <v>0.12000000000000001</v>
      </c>
      <c r="K188" s="100">
        <v>0</v>
      </c>
      <c r="L188" s="100">
        <v>0.11</v>
      </c>
      <c r="M188" s="100">
        <v>0.13793103448275862</v>
      </c>
      <c r="N188" s="100">
        <v>0.25</v>
      </c>
      <c r="O188" s="100">
        <v>5.1724137931034482E-2</v>
      </c>
      <c r="P188" s="100">
        <v>0.44642857142857145</v>
      </c>
      <c r="Q188" s="100">
        <v>0.63793103448275867</v>
      </c>
      <c r="R188" s="100">
        <v>0.17857142857142858</v>
      </c>
      <c r="S188" s="100">
        <v>0.23793103448275862</v>
      </c>
      <c r="T188" s="100">
        <v>3.9275862068965521</v>
      </c>
      <c r="U188" s="100">
        <v>5.2607142857142861</v>
      </c>
      <c r="V188" s="100">
        <v>22.403448275862072</v>
      </c>
      <c r="W188" s="100">
        <v>22.58275862068966</v>
      </c>
      <c r="X188" s="100">
        <v>41.220689655172414</v>
      </c>
      <c r="Y188" s="100">
        <v>24.286666666666665</v>
      </c>
      <c r="Z188" s="100">
        <v>16.143333333333334</v>
      </c>
      <c r="AA188" s="100">
        <v>18.243333333333332</v>
      </c>
      <c r="AB188" s="100">
        <v>15.662068965517241</v>
      </c>
      <c r="AC188" s="100">
        <v>15.49655172413793</v>
      </c>
      <c r="AD188" s="100">
        <v>19.986666666666668</v>
      </c>
      <c r="AE188" s="100">
        <v>21.293333333333337</v>
      </c>
      <c r="AF188" s="100">
        <v>32.976666666666667</v>
      </c>
      <c r="AG188" s="100">
        <v>32.833333333333336</v>
      </c>
      <c r="AH188" s="100">
        <v>43.919999999999995</v>
      </c>
      <c r="AI188" s="100">
        <v>49.906666666666666</v>
      </c>
      <c r="AJ188" s="100">
        <v>41.963333333333331</v>
      </c>
      <c r="AK188" s="100">
        <v>55.268965517241377</v>
      </c>
      <c r="AL188" s="100">
        <v>43.074074074074083</v>
      </c>
      <c r="AM188" s="100">
        <v>46.393103448275866</v>
      </c>
      <c r="AN188" s="100">
        <v>38.61379310344828</v>
      </c>
      <c r="AO188" s="100">
        <v>46.320689655172416</v>
      </c>
      <c r="AP188" s="100">
        <v>24.158620689655173</v>
      </c>
      <c r="AQ188" s="100">
        <v>16.733333333333334</v>
      </c>
      <c r="AR188" s="100">
        <v>6.0370370370370372</v>
      </c>
      <c r="AS188" s="100">
        <v>3.7037037037037037</v>
      </c>
      <c r="AT188" s="1"/>
      <c r="AU188" s="1"/>
      <c r="AV188" s="1"/>
      <c r="AW188" s="1"/>
      <c r="AX188" s="1"/>
      <c r="AY188" s="1"/>
      <c r="AZ188" s="1"/>
      <c r="BA188" s="1"/>
      <c r="BB188" s="1"/>
      <c r="BC188" s="1"/>
      <c r="BD188" s="1"/>
      <c r="BE188" s="1"/>
      <c r="BF188" s="1"/>
      <c r="BG188" s="1"/>
      <c r="BH188" s="1"/>
      <c r="BI188" s="1"/>
      <c r="BJ188" s="1"/>
      <c r="BK188" s="1"/>
      <c r="BL188" s="1"/>
      <c r="BM188" s="1"/>
    </row>
    <row r="189" spans="1:65" ht="16.5" customHeight="1" x14ac:dyDescent="0.25">
      <c r="A189" s="96">
        <v>29030410</v>
      </c>
      <c r="B189" s="97" t="s">
        <v>26</v>
      </c>
      <c r="C189" s="97" t="s">
        <v>287</v>
      </c>
      <c r="D189" s="97" t="s">
        <v>288</v>
      </c>
      <c r="E189" s="97" t="s">
        <v>266</v>
      </c>
      <c r="F189" s="97">
        <v>2</v>
      </c>
      <c r="G189" s="97">
        <v>10</v>
      </c>
      <c r="H189" s="98">
        <v>-75.127222220000007</v>
      </c>
      <c r="I189" s="99">
        <v>10.408333330000001</v>
      </c>
      <c r="J189" s="100">
        <v>4.3</v>
      </c>
      <c r="K189" s="100">
        <v>3</v>
      </c>
      <c r="L189" s="100">
        <v>0.96551724137931039</v>
      </c>
      <c r="M189" s="100">
        <v>3.3333333333333333E-2</v>
      </c>
      <c r="N189" s="100">
        <v>1.4666666666666666</v>
      </c>
      <c r="O189" s="100">
        <v>2.7</v>
      </c>
      <c r="P189" s="100">
        <v>2.3448275862068964</v>
      </c>
      <c r="Q189" s="100">
        <v>5.5172413793103452</v>
      </c>
      <c r="R189" s="100">
        <v>7.5862068965517242</v>
      </c>
      <c r="S189" s="100">
        <v>6.5</v>
      </c>
      <c r="T189" s="100">
        <v>13.5</v>
      </c>
      <c r="U189" s="100">
        <v>27.25714285714286</v>
      </c>
      <c r="V189" s="100">
        <v>35.310344827586206</v>
      </c>
      <c r="W189" s="100">
        <v>46.724137931034484</v>
      </c>
      <c r="X189" s="100">
        <v>47.068965517241381</v>
      </c>
      <c r="Y189" s="100">
        <v>37.666666666666664</v>
      </c>
      <c r="Z189" s="100">
        <v>41.533333333333331</v>
      </c>
      <c r="AA189" s="100">
        <v>26.233333333333334</v>
      </c>
      <c r="AB189" s="100">
        <v>36.733333333333334</v>
      </c>
      <c r="AC189" s="100">
        <v>26.482758620689655</v>
      </c>
      <c r="AD189" s="100">
        <v>37.5</v>
      </c>
      <c r="AE189" s="100">
        <v>32.766666666666666</v>
      </c>
      <c r="AF189" s="100">
        <v>48.833333333333336</v>
      </c>
      <c r="AG189" s="100">
        <v>40.583333333333336</v>
      </c>
      <c r="AH189" s="100">
        <v>40.5</v>
      </c>
      <c r="AI189" s="100">
        <v>46.166666666666664</v>
      </c>
      <c r="AJ189" s="100">
        <v>44.466666666666669</v>
      </c>
      <c r="AK189" s="100">
        <v>37.703703703703702</v>
      </c>
      <c r="AL189" s="100">
        <v>71.703703703703709</v>
      </c>
      <c r="AM189" s="100">
        <v>53.32</v>
      </c>
      <c r="AN189" s="100">
        <v>43.035714285714285</v>
      </c>
      <c r="AO189" s="100">
        <v>38.785714285714285</v>
      </c>
      <c r="AP189" s="100">
        <v>23.464285714285715</v>
      </c>
      <c r="AQ189" s="100">
        <v>16.84</v>
      </c>
      <c r="AR189" s="100">
        <v>9.2592592592592595</v>
      </c>
      <c r="AS189" s="100">
        <v>4.5555555555555554</v>
      </c>
      <c r="AT189" s="1"/>
      <c r="AU189" s="1"/>
      <c r="AV189" s="1"/>
      <c r="AW189" s="1"/>
      <c r="AX189" s="1"/>
      <c r="AY189" s="1"/>
      <c r="AZ189" s="1"/>
      <c r="BA189" s="1"/>
      <c r="BB189" s="1"/>
      <c r="BC189" s="1"/>
      <c r="BD189" s="1"/>
      <c r="BE189" s="1"/>
      <c r="BF189" s="1"/>
      <c r="BG189" s="1"/>
      <c r="BH189" s="1"/>
      <c r="BI189" s="1"/>
      <c r="BJ189" s="1"/>
      <c r="BK189" s="1"/>
      <c r="BL189" s="1"/>
      <c r="BM189" s="1"/>
    </row>
    <row r="190" spans="1:65" ht="16.5" customHeight="1" x14ac:dyDescent="0.25">
      <c r="A190" s="96">
        <v>29030270</v>
      </c>
      <c r="B190" s="97" t="s">
        <v>26</v>
      </c>
      <c r="C190" s="97" t="s">
        <v>289</v>
      </c>
      <c r="D190" s="97" t="s">
        <v>288</v>
      </c>
      <c r="E190" s="97" t="s">
        <v>266</v>
      </c>
      <c r="F190" s="97">
        <v>2</v>
      </c>
      <c r="G190" s="97">
        <v>15</v>
      </c>
      <c r="H190" s="98">
        <v>-75.131583329999998</v>
      </c>
      <c r="I190" s="99">
        <v>10.433833330000001</v>
      </c>
      <c r="J190" s="100">
        <v>3.2333333333333334</v>
      </c>
      <c r="K190" s="100">
        <v>0.89666666666666661</v>
      </c>
      <c r="L190" s="100">
        <v>0.4</v>
      </c>
      <c r="M190" s="100">
        <v>0.27586206896551724</v>
      </c>
      <c r="N190" s="100">
        <v>1.0517241379310345</v>
      </c>
      <c r="O190" s="100">
        <v>1.8107142857142857</v>
      </c>
      <c r="P190" s="100">
        <v>3.2586206896551726</v>
      </c>
      <c r="Q190" s="100">
        <v>4.3275862068965516</v>
      </c>
      <c r="R190" s="100">
        <v>11.137931034482758</v>
      </c>
      <c r="S190" s="100">
        <v>10.482758620689655</v>
      </c>
      <c r="T190" s="100">
        <v>24.748275862068969</v>
      </c>
      <c r="U190" s="100">
        <v>23.634482758620688</v>
      </c>
      <c r="V190" s="100">
        <v>38.072413793103451</v>
      </c>
      <c r="W190" s="100">
        <v>43.527586206896551</v>
      </c>
      <c r="X190" s="100">
        <v>54</v>
      </c>
      <c r="Y190" s="100">
        <v>29.05</v>
      </c>
      <c r="Z190" s="100">
        <v>37.549999999999997</v>
      </c>
      <c r="AA190" s="100">
        <v>32.551724137931032</v>
      </c>
      <c r="AB190" s="100">
        <v>24.076666666666664</v>
      </c>
      <c r="AC190" s="100">
        <v>33.93666666666666</v>
      </c>
      <c r="AD190" s="100">
        <v>28.679310344827588</v>
      </c>
      <c r="AE190" s="100">
        <v>37.156666666666666</v>
      </c>
      <c r="AF190" s="100">
        <v>38.51</v>
      </c>
      <c r="AG190" s="100">
        <v>41.56666666666667</v>
      </c>
      <c r="AH190" s="100">
        <v>33.049999999999997</v>
      </c>
      <c r="AI190" s="100">
        <v>47.336666666666666</v>
      </c>
      <c r="AJ190" s="100">
        <v>44.058620689655172</v>
      </c>
      <c r="AK190" s="100">
        <v>59.24074074074074</v>
      </c>
      <c r="AL190" s="100">
        <v>55.410714285714285</v>
      </c>
      <c r="AM190" s="100">
        <v>52.462962962962955</v>
      </c>
      <c r="AN190" s="100">
        <v>36.49285714285714</v>
      </c>
      <c r="AO190" s="100">
        <v>41.167857142857144</v>
      </c>
      <c r="AP190" s="100">
        <v>27.792857142857144</v>
      </c>
      <c r="AQ190" s="100">
        <v>11.425925925925926</v>
      </c>
      <c r="AR190" s="100">
        <v>9.2777777777777786</v>
      </c>
      <c r="AS190" s="100">
        <v>5.8777777777777773</v>
      </c>
      <c r="AT190" s="1"/>
      <c r="AU190" s="1"/>
      <c r="AV190" s="1"/>
      <c r="AW190" s="1"/>
      <c r="AX190" s="1"/>
      <c r="AY190" s="1"/>
      <c r="AZ190" s="1"/>
      <c r="BA190" s="1"/>
      <c r="BB190" s="1"/>
      <c r="BC190" s="1"/>
      <c r="BD190" s="1"/>
      <c r="BE190" s="1"/>
      <c r="BF190" s="1"/>
      <c r="BG190" s="1"/>
      <c r="BH190" s="1"/>
      <c r="BI190" s="1"/>
      <c r="BJ190" s="1"/>
      <c r="BK190" s="1"/>
      <c r="BL190" s="1"/>
      <c r="BM190" s="1"/>
    </row>
    <row r="191" spans="1:65" ht="16.5" customHeight="1" x14ac:dyDescent="0.25">
      <c r="A191" s="96">
        <v>29040290</v>
      </c>
      <c r="B191" s="97" t="s">
        <v>26</v>
      </c>
      <c r="C191" s="97" t="s">
        <v>290</v>
      </c>
      <c r="D191" s="97" t="s">
        <v>171</v>
      </c>
      <c r="E191" s="97" t="s">
        <v>266</v>
      </c>
      <c r="F191" s="97">
        <v>2</v>
      </c>
      <c r="G191" s="97">
        <v>100</v>
      </c>
      <c r="H191" s="98">
        <v>-74.971777779999996</v>
      </c>
      <c r="I191" s="99">
        <v>10.55777778</v>
      </c>
      <c r="J191" s="100">
        <v>6.3571428571428568</v>
      </c>
      <c r="K191" s="100">
        <v>5.6785714285714288</v>
      </c>
      <c r="L191" s="100">
        <v>1.8928571428571428</v>
      </c>
      <c r="M191" s="100">
        <v>5.2857142857142856</v>
      </c>
      <c r="N191" s="100">
        <v>7.3571428571428568</v>
      </c>
      <c r="O191" s="100">
        <v>1.4444444444444444</v>
      </c>
      <c r="P191" s="100">
        <v>4.1428571428571432</v>
      </c>
      <c r="Q191" s="100">
        <v>11.142857142857142</v>
      </c>
      <c r="R191" s="100">
        <v>19.107142857142858</v>
      </c>
      <c r="S191" s="100">
        <v>22.633333333333333</v>
      </c>
      <c r="T191" s="100">
        <v>43.3</v>
      </c>
      <c r="U191" s="100">
        <v>42.29</v>
      </c>
      <c r="V191" s="100">
        <v>52.72</v>
      </c>
      <c r="W191" s="100">
        <v>63.266666666666666</v>
      </c>
      <c r="X191" s="100">
        <v>60.93333333333333</v>
      </c>
      <c r="Y191" s="100">
        <v>51.766666666666666</v>
      </c>
      <c r="Z191" s="100">
        <v>50.8</v>
      </c>
      <c r="AA191" s="100">
        <v>46.883333333333333</v>
      </c>
      <c r="AB191" s="100">
        <v>44.482758620689658</v>
      </c>
      <c r="AC191" s="100">
        <v>60.1</v>
      </c>
      <c r="AD191" s="100">
        <v>78.137931034482762</v>
      </c>
      <c r="AE191" s="100">
        <v>63.9</v>
      </c>
      <c r="AF191" s="100">
        <v>77.099999999999994</v>
      </c>
      <c r="AG191" s="100">
        <v>66.5</v>
      </c>
      <c r="AH191" s="100">
        <v>72.066666666666663</v>
      </c>
      <c r="AI191" s="100">
        <v>84.233333333333334</v>
      </c>
      <c r="AJ191" s="100">
        <v>70.793103448275858</v>
      </c>
      <c r="AK191" s="100">
        <v>69.65517241379311</v>
      </c>
      <c r="AL191" s="100">
        <v>63.142857142857146</v>
      </c>
      <c r="AM191" s="100">
        <v>81.475862068965526</v>
      </c>
      <c r="AN191" s="100">
        <v>69.551724137931032</v>
      </c>
      <c r="AO191" s="100">
        <v>41.357142857142854</v>
      </c>
      <c r="AP191" s="100">
        <v>35.896551724137929</v>
      </c>
      <c r="AQ191" s="100">
        <v>18.551724137931036</v>
      </c>
      <c r="AR191" s="100">
        <v>21.413793103448278</v>
      </c>
      <c r="AS191" s="100">
        <v>11.137931034482758</v>
      </c>
      <c r="AT191" s="1"/>
      <c r="AU191" s="1"/>
      <c r="AV191" s="1"/>
      <c r="AW191" s="1"/>
      <c r="AX191" s="1"/>
      <c r="AY191" s="1"/>
      <c r="AZ191" s="1"/>
      <c r="BA191" s="1"/>
      <c r="BB191" s="1"/>
      <c r="BC191" s="1"/>
      <c r="BD191" s="1"/>
      <c r="BE191" s="1"/>
      <c r="BF191" s="1"/>
      <c r="BG191" s="1"/>
      <c r="BH191" s="1"/>
      <c r="BI191" s="1"/>
      <c r="BJ191" s="1"/>
      <c r="BK191" s="1"/>
      <c r="BL191" s="1"/>
      <c r="BM191" s="1"/>
    </row>
    <row r="192" spans="1:65" ht="16.5" customHeight="1" x14ac:dyDescent="0.25">
      <c r="A192" s="96">
        <v>29045000</v>
      </c>
      <c r="B192" s="97" t="s">
        <v>43</v>
      </c>
      <c r="C192" s="97" t="s">
        <v>292</v>
      </c>
      <c r="D192" s="97" t="s">
        <v>171</v>
      </c>
      <c r="E192" s="97" t="s">
        <v>266</v>
      </c>
      <c r="F192" s="97">
        <v>2</v>
      </c>
      <c r="G192" s="97">
        <v>100</v>
      </c>
      <c r="H192" s="98">
        <v>-74.918888890000005</v>
      </c>
      <c r="I192" s="99">
        <v>10.636722219999999</v>
      </c>
      <c r="J192" s="100">
        <v>6</v>
      </c>
      <c r="K192" s="100">
        <v>2.8846153846153846</v>
      </c>
      <c r="L192" s="100">
        <v>1.0769230769230769</v>
      </c>
      <c r="M192" s="100">
        <v>1.6538461538461537</v>
      </c>
      <c r="N192" s="100">
        <v>1.36</v>
      </c>
      <c r="O192" s="100">
        <v>2.1153846153846154</v>
      </c>
      <c r="P192" s="100">
        <v>5.8461538461538458</v>
      </c>
      <c r="Q192" s="100">
        <v>10.576923076923077</v>
      </c>
      <c r="R192" s="100">
        <v>18.352</v>
      </c>
      <c r="S192" s="100">
        <v>30</v>
      </c>
      <c r="T192" s="100">
        <v>35.04</v>
      </c>
      <c r="U192" s="100">
        <v>36.484000000000002</v>
      </c>
      <c r="V192" s="100">
        <v>36.726923076923079</v>
      </c>
      <c r="W192" s="100">
        <v>50.96153846153846</v>
      </c>
      <c r="X192" s="100">
        <v>54.480769230769234</v>
      </c>
      <c r="Y192" s="100">
        <v>48.75925925925926</v>
      </c>
      <c r="Z192" s="100">
        <v>44.925925925925924</v>
      </c>
      <c r="AA192" s="100">
        <v>34.730769230769234</v>
      </c>
      <c r="AB192" s="100">
        <v>32.692307692307693</v>
      </c>
      <c r="AC192" s="100">
        <v>50.53846153846154</v>
      </c>
      <c r="AD192" s="100">
        <v>59.884615384615387</v>
      </c>
      <c r="AE192" s="100">
        <v>36.92307692307692</v>
      </c>
      <c r="AF192" s="100">
        <v>53</v>
      </c>
      <c r="AG192" s="100">
        <v>45.8</v>
      </c>
      <c r="AH192" s="100">
        <v>43.53846153846154</v>
      </c>
      <c r="AI192" s="100">
        <v>40.692307692307693</v>
      </c>
      <c r="AJ192" s="100">
        <v>49.769230769230766</v>
      </c>
      <c r="AK192" s="100">
        <v>67.959999999999994</v>
      </c>
      <c r="AL192" s="100">
        <v>70.961538461538467</v>
      </c>
      <c r="AM192" s="100">
        <v>54.03846153846154</v>
      </c>
      <c r="AN192" s="100">
        <v>45.46153846153846</v>
      </c>
      <c r="AO192" s="100">
        <v>50</v>
      </c>
      <c r="AP192" s="100">
        <v>38.269230769230766</v>
      </c>
      <c r="AQ192" s="100">
        <v>19.208333333333332</v>
      </c>
      <c r="AR192" s="100">
        <v>13.166666666666666</v>
      </c>
      <c r="AS192" s="100">
        <v>6.458333333333333</v>
      </c>
      <c r="AT192" s="1"/>
      <c r="AU192" s="1"/>
      <c r="AV192" s="1"/>
      <c r="AW192" s="1"/>
      <c r="AX192" s="1"/>
      <c r="AY192" s="1"/>
      <c r="AZ192" s="1"/>
      <c r="BA192" s="1"/>
      <c r="BB192" s="1"/>
      <c r="BC192" s="1"/>
      <c r="BD192" s="1"/>
      <c r="BE192" s="1"/>
      <c r="BF192" s="1"/>
      <c r="BG192" s="1"/>
      <c r="BH192" s="1"/>
      <c r="BI192" s="1"/>
      <c r="BJ192" s="1"/>
      <c r="BK192" s="1"/>
      <c r="BL192" s="1"/>
      <c r="BM192" s="1"/>
    </row>
    <row r="193" spans="1:65" ht="16.5" customHeight="1" x14ac:dyDescent="0.25">
      <c r="A193" s="96">
        <v>29040270</v>
      </c>
      <c r="B193" s="97" t="s">
        <v>26</v>
      </c>
      <c r="C193" s="97" t="s">
        <v>293</v>
      </c>
      <c r="D193" s="97" t="s">
        <v>294</v>
      </c>
      <c r="E193" s="97" t="s">
        <v>266</v>
      </c>
      <c r="F193" s="97">
        <v>2</v>
      </c>
      <c r="G193" s="97">
        <v>4</v>
      </c>
      <c r="H193" s="98">
        <v>-74.962777779999996</v>
      </c>
      <c r="I193" s="99">
        <v>10.386944440000001</v>
      </c>
      <c r="J193" s="100">
        <v>4.333333333333333</v>
      </c>
      <c r="K193" s="100">
        <v>4.2592592592592595</v>
      </c>
      <c r="L193" s="100">
        <v>2.4814814814814814</v>
      </c>
      <c r="M193" s="100">
        <v>1.1851851851851851</v>
      </c>
      <c r="N193" s="100">
        <v>0</v>
      </c>
      <c r="O193" s="100">
        <v>3.0370370370370372</v>
      </c>
      <c r="P193" s="100">
        <v>6.0370370370370372</v>
      </c>
      <c r="Q193" s="100">
        <v>7.6923076923076925</v>
      </c>
      <c r="R193" s="100">
        <v>8.4074074074074066</v>
      </c>
      <c r="S193" s="100">
        <v>19.962962962962962</v>
      </c>
      <c r="T193" s="100">
        <v>31.777777777777779</v>
      </c>
      <c r="U193" s="100">
        <v>47.777777777777779</v>
      </c>
      <c r="V193" s="100">
        <v>39.481481481481481</v>
      </c>
      <c r="W193" s="100">
        <v>44.962962962962962</v>
      </c>
      <c r="X193" s="100">
        <v>63.555555555555557</v>
      </c>
      <c r="Y193" s="100">
        <v>37.25925925925926</v>
      </c>
      <c r="Z193" s="100">
        <v>27.111111111111111</v>
      </c>
      <c r="AA193" s="100">
        <v>28.785714285714285</v>
      </c>
      <c r="AB193" s="100">
        <v>32.615384615384613</v>
      </c>
      <c r="AC193" s="100">
        <v>38.42307692307692</v>
      </c>
      <c r="AD193" s="100">
        <v>34.192307692307693</v>
      </c>
      <c r="AE193" s="100">
        <v>45.92307692307692</v>
      </c>
      <c r="AF193" s="100">
        <v>39.653846153846153</v>
      </c>
      <c r="AG193" s="100">
        <v>47.42307692307692</v>
      </c>
      <c r="AH193" s="100">
        <v>49.185185185185183</v>
      </c>
      <c r="AI193" s="100">
        <v>48.037037037037038</v>
      </c>
      <c r="AJ193" s="100">
        <v>44.629629629629626</v>
      </c>
      <c r="AK193" s="100">
        <v>58.648148148148145</v>
      </c>
      <c r="AL193" s="100">
        <v>42.74074074074074</v>
      </c>
      <c r="AM193" s="100">
        <v>46.692307692307693</v>
      </c>
      <c r="AN193" s="100">
        <v>51.653846153846153</v>
      </c>
      <c r="AO193" s="100">
        <v>38.5</v>
      </c>
      <c r="AP193" s="100">
        <v>27.384615384615383</v>
      </c>
      <c r="AQ193" s="100">
        <v>15.68</v>
      </c>
      <c r="AR193" s="100">
        <v>12.76</v>
      </c>
      <c r="AS193" s="100">
        <v>5.72</v>
      </c>
      <c r="AT193" s="1"/>
      <c r="AU193" s="1"/>
      <c r="AV193" s="1"/>
      <c r="AW193" s="1"/>
      <c r="AX193" s="1"/>
      <c r="AY193" s="1"/>
      <c r="AZ193" s="1"/>
      <c r="BA193" s="1"/>
      <c r="BB193" s="1"/>
      <c r="BC193" s="1"/>
      <c r="BD193" s="1"/>
      <c r="BE193" s="1"/>
      <c r="BF193" s="1"/>
      <c r="BG193" s="1"/>
      <c r="BH193" s="1"/>
      <c r="BI193" s="1"/>
      <c r="BJ193" s="1"/>
      <c r="BK193" s="1"/>
      <c r="BL193" s="1"/>
      <c r="BM193" s="1"/>
    </row>
    <row r="194" spans="1:65" ht="16.5" customHeight="1" x14ac:dyDescent="0.25">
      <c r="A194" s="96">
        <v>29045190</v>
      </c>
      <c r="B194" s="97" t="s">
        <v>31</v>
      </c>
      <c r="C194" s="97" t="s">
        <v>5312</v>
      </c>
      <c r="D194" s="97" t="s">
        <v>296</v>
      </c>
      <c r="E194" s="97" t="s">
        <v>266</v>
      </c>
      <c r="F194" s="97">
        <v>2</v>
      </c>
      <c r="G194" s="97">
        <v>14</v>
      </c>
      <c r="H194" s="98">
        <v>-74.779722220000011</v>
      </c>
      <c r="I194" s="99">
        <v>10.91777778</v>
      </c>
      <c r="J194" s="100">
        <v>0.13928571428571429</v>
      </c>
      <c r="K194" s="100">
        <v>1.0137931034482759</v>
      </c>
      <c r="L194" s="100">
        <v>0.17241379310344829</v>
      </c>
      <c r="M194" s="100">
        <v>1.5571428571428572</v>
      </c>
      <c r="N194" s="100">
        <v>9.9999999999999992E-2</v>
      </c>
      <c r="O194" s="100">
        <v>8.5185185185185197E-2</v>
      </c>
      <c r="P194" s="100">
        <v>0.56428571428571428</v>
      </c>
      <c r="Q194" s="100">
        <v>0.39285714285714285</v>
      </c>
      <c r="R194" s="100">
        <v>0.5892857142857143</v>
      </c>
      <c r="S194" s="100">
        <v>2.5172413793103443</v>
      </c>
      <c r="T194" s="100">
        <v>9.2586206896551744</v>
      </c>
      <c r="U194" s="100">
        <v>17.039285714285715</v>
      </c>
      <c r="V194" s="100">
        <v>35.524999999999999</v>
      </c>
      <c r="W194" s="100">
        <v>38.739285714285721</v>
      </c>
      <c r="X194" s="100">
        <v>53.440740740740736</v>
      </c>
      <c r="Y194" s="100">
        <v>32.237931034482756</v>
      </c>
      <c r="Z194" s="100">
        <v>28.720689655172411</v>
      </c>
      <c r="AA194" s="100">
        <v>25.403571428571436</v>
      </c>
      <c r="AB194" s="100">
        <v>23.8448275862069</v>
      </c>
      <c r="AC194" s="100">
        <v>24.293103448275861</v>
      </c>
      <c r="AD194" s="100">
        <v>39.555172413793109</v>
      </c>
      <c r="AE194" s="100">
        <v>26.853571428571424</v>
      </c>
      <c r="AF194" s="100">
        <v>42.637931034482762</v>
      </c>
      <c r="AG194" s="100">
        <v>40.744827586206902</v>
      </c>
      <c r="AH194" s="100">
        <v>54.344827586206897</v>
      </c>
      <c r="AI194" s="100">
        <v>61.155172413793117</v>
      </c>
      <c r="AJ194" s="100">
        <v>55.614285714285707</v>
      </c>
      <c r="AK194" s="100">
        <v>45.796153846153842</v>
      </c>
      <c r="AL194" s="100">
        <v>63.807142857142864</v>
      </c>
      <c r="AM194" s="100">
        <v>45.662962962962965</v>
      </c>
      <c r="AN194" s="100">
        <v>54.996428571428567</v>
      </c>
      <c r="AO194" s="100">
        <v>33.922222222222224</v>
      </c>
      <c r="AP194" s="100">
        <v>25.650000000000002</v>
      </c>
      <c r="AQ194" s="100">
        <v>18.985185185185188</v>
      </c>
      <c r="AR194" s="100">
        <v>9.4678571428571434</v>
      </c>
      <c r="AS194" s="100">
        <v>1.3321428571428573</v>
      </c>
      <c r="AT194" s="1"/>
      <c r="AU194" s="1"/>
      <c r="AV194" s="1"/>
      <c r="AW194" s="1"/>
      <c r="AX194" s="1"/>
      <c r="AY194" s="1"/>
      <c r="AZ194" s="1"/>
      <c r="BA194" s="1"/>
      <c r="BB194" s="1"/>
      <c r="BC194" s="1"/>
      <c r="BD194" s="1"/>
      <c r="BE194" s="1"/>
      <c r="BF194" s="1"/>
      <c r="BG194" s="1"/>
      <c r="BH194" s="1"/>
      <c r="BI194" s="1"/>
      <c r="BJ194" s="1"/>
      <c r="BK194" s="1"/>
      <c r="BL194" s="1"/>
      <c r="BM194" s="1"/>
    </row>
    <row r="195" spans="1:65" ht="16.5" customHeight="1" x14ac:dyDescent="0.25">
      <c r="A195" s="96">
        <v>29040310</v>
      </c>
      <c r="B195" s="97" t="s">
        <v>26</v>
      </c>
      <c r="C195" s="97" t="s">
        <v>297</v>
      </c>
      <c r="D195" s="97" t="s">
        <v>298</v>
      </c>
      <c r="E195" s="97" t="s">
        <v>266</v>
      </c>
      <c r="F195" s="97">
        <v>2</v>
      </c>
      <c r="G195" s="97">
        <v>8</v>
      </c>
      <c r="H195" s="98">
        <v>-74.920222219999999</v>
      </c>
      <c r="I195" s="99">
        <v>10.27788889</v>
      </c>
      <c r="J195" s="100">
        <v>4.0266666666666664</v>
      </c>
      <c r="K195" s="100">
        <v>3.4633333333333334</v>
      </c>
      <c r="L195" s="100">
        <v>3.3600000000000003</v>
      </c>
      <c r="M195" s="100">
        <v>2.23</v>
      </c>
      <c r="N195" s="100">
        <v>2.0833333333333335</v>
      </c>
      <c r="O195" s="100">
        <v>1.9586206896551723</v>
      </c>
      <c r="P195" s="100">
        <v>8.0133333333333319</v>
      </c>
      <c r="Q195" s="100">
        <v>12.582758620689654</v>
      </c>
      <c r="R195" s="100">
        <v>18.613333333333333</v>
      </c>
      <c r="S195" s="100">
        <v>27.551724137931036</v>
      </c>
      <c r="T195" s="100">
        <v>32.04137931034483</v>
      </c>
      <c r="U195" s="100">
        <v>43.189655172413794</v>
      </c>
      <c r="V195" s="100">
        <v>49.403571428571425</v>
      </c>
      <c r="W195" s="100">
        <v>48.07586206896552</v>
      </c>
      <c r="X195" s="100">
        <v>55.258620689655174</v>
      </c>
      <c r="Y195" s="100">
        <v>49.36071428571428</v>
      </c>
      <c r="Z195" s="100">
        <v>46.989285714285714</v>
      </c>
      <c r="AA195" s="100">
        <v>39.682142857142857</v>
      </c>
      <c r="AB195" s="100">
        <v>34.317857142857143</v>
      </c>
      <c r="AC195" s="100">
        <v>46.021428571428565</v>
      </c>
      <c r="AD195" s="100">
        <v>50.918518518518525</v>
      </c>
      <c r="AE195" s="100">
        <v>52.182142857142857</v>
      </c>
      <c r="AF195" s="100">
        <v>65.072413793103451</v>
      </c>
      <c r="AG195" s="100">
        <v>47.986206896551721</v>
      </c>
      <c r="AH195" s="100">
        <v>53.96551724137931</v>
      </c>
      <c r="AI195" s="100">
        <v>47.225000000000001</v>
      </c>
      <c r="AJ195" s="100">
        <v>43.727586206896547</v>
      </c>
      <c r="AK195" s="100">
        <v>61.351851851851855</v>
      </c>
      <c r="AL195" s="100">
        <v>58.192592592592597</v>
      </c>
      <c r="AM195" s="100">
        <v>47.896296296296299</v>
      </c>
      <c r="AN195" s="100">
        <v>42.666666666666664</v>
      </c>
      <c r="AO195" s="100">
        <v>35.330769230769235</v>
      </c>
      <c r="AP195" s="100">
        <v>32.296296296296298</v>
      </c>
      <c r="AQ195" s="100">
        <v>18.007142857142856</v>
      </c>
      <c r="AR195" s="100">
        <v>9.0148148148148142</v>
      </c>
      <c r="AS195" s="100">
        <v>3.9071428571428575</v>
      </c>
      <c r="AT195" s="1"/>
      <c r="AU195" s="1"/>
      <c r="AV195" s="1"/>
      <c r="AW195" s="1"/>
      <c r="AX195" s="1"/>
      <c r="AY195" s="1"/>
      <c r="AZ195" s="1"/>
      <c r="BA195" s="1"/>
      <c r="BB195" s="1"/>
      <c r="BC195" s="1"/>
      <c r="BD195" s="1"/>
      <c r="BE195" s="1"/>
      <c r="BF195" s="1"/>
      <c r="BG195" s="1"/>
      <c r="BH195" s="1"/>
      <c r="BI195" s="1"/>
      <c r="BJ195" s="1"/>
      <c r="BK195" s="1"/>
      <c r="BL195" s="1"/>
      <c r="BM195" s="1"/>
    </row>
    <row r="196" spans="1:65" ht="16.5" customHeight="1" x14ac:dyDescent="0.25">
      <c r="A196" s="96">
        <v>14010100</v>
      </c>
      <c r="B196" s="97" t="s">
        <v>26</v>
      </c>
      <c r="C196" s="97" t="s">
        <v>299</v>
      </c>
      <c r="D196" s="97" t="s">
        <v>300</v>
      </c>
      <c r="E196" s="97" t="s">
        <v>266</v>
      </c>
      <c r="F196" s="97">
        <v>2</v>
      </c>
      <c r="G196" s="97">
        <v>200</v>
      </c>
      <c r="H196" s="98">
        <v>-74.995000000000005</v>
      </c>
      <c r="I196" s="99">
        <v>10.955111110000001</v>
      </c>
      <c r="J196" s="100">
        <v>0.14285714285714285</v>
      </c>
      <c r="K196" s="100">
        <v>0</v>
      </c>
      <c r="L196" s="100">
        <v>0</v>
      </c>
      <c r="M196" s="100">
        <v>0</v>
      </c>
      <c r="N196" s="100">
        <v>0</v>
      </c>
      <c r="O196" s="100">
        <v>0.92</v>
      </c>
      <c r="P196" s="100">
        <v>0.37037037037037035</v>
      </c>
      <c r="Q196" s="100">
        <v>2.4444444444444446</v>
      </c>
      <c r="R196" s="100">
        <v>0.38461538461538464</v>
      </c>
      <c r="S196" s="100">
        <v>3.4444444444444446</v>
      </c>
      <c r="T196" s="100">
        <v>6.8</v>
      </c>
      <c r="U196" s="100">
        <v>13.611111111111111</v>
      </c>
      <c r="V196" s="100">
        <v>41</v>
      </c>
      <c r="W196" s="100">
        <v>32.574074074074076</v>
      </c>
      <c r="X196" s="100">
        <v>46.992592592592594</v>
      </c>
      <c r="Y196" s="100">
        <v>29.571428571428573</v>
      </c>
      <c r="Z196" s="100">
        <v>31.074074074074073</v>
      </c>
      <c r="AA196" s="100">
        <v>32.642857142857146</v>
      </c>
      <c r="AB196" s="100">
        <v>27.214285714285715</v>
      </c>
      <c r="AC196" s="100">
        <v>24.714285714285715</v>
      </c>
      <c r="AD196" s="100">
        <v>29.174074074074074</v>
      </c>
      <c r="AE196" s="100">
        <v>29.946428571428573</v>
      </c>
      <c r="AF196" s="100">
        <v>42.974074074074075</v>
      </c>
      <c r="AG196" s="100">
        <v>64.571428571428569</v>
      </c>
      <c r="AH196" s="100">
        <v>49.071428571428569</v>
      </c>
      <c r="AI196" s="100">
        <v>79.321428571428569</v>
      </c>
      <c r="AJ196" s="100">
        <v>65.857142857142861</v>
      </c>
      <c r="AK196" s="100">
        <v>75.092592592592595</v>
      </c>
      <c r="AL196" s="100">
        <v>68.925925925925924</v>
      </c>
      <c r="AM196" s="100">
        <v>60.481481481481481</v>
      </c>
      <c r="AN196" s="100">
        <v>50.98</v>
      </c>
      <c r="AO196" s="100">
        <v>58.48</v>
      </c>
      <c r="AP196" s="100">
        <v>36.625</v>
      </c>
      <c r="AQ196" s="100">
        <v>25.615384615384617</v>
      </c>
      <c r="AR196" s="100">
        <v>3.5769230769230771</v>
      </c>
      <c r="AS196" s="100">
        <v>7.16</v>
      </c>
      <c r="AT196" s="1"/>
      <c r="AU196" s="1"/>
      <c r="AV196" s="1"/>
      <c r="AW196" s="1"/>
      <c r="AX196" s="1"/>
      <c r="AY196" s="1"/>
      <c r="AZ196" s="1"/>
      <c r="BA196" s="1"/>
      <c r="BB196" s="1"/>
      <c r="BC196" s="1"/>
      <c r="BD196" s="1"/>
      <c r="BE196" s="1"/>
      <c r="BF196" s="1"/>
      <c r="BG196" s="1"/>
      <c r="BH196" s="1"/>
      <c r="BI196" s="1"/>
      <c r="BJ196" s="1"/>
      <c r="BK196" s="1"/>
      <c r="BL196" s="1"/>
      <c r="BM196" s="1"/>
    </row>
    <row r="197" spans="1:65" ht="16.5" customHeight="1" x14ac:dyDescent="0.25">
      <c r="A197" s="96">
        <v>29040240</v>
      </c>
      <c r="B197" s="97" t="s">
        <v>54</v>
      </c>
      <c r="C197" s="97" t="s">
        <v>301</v>
      </c>
      <c r="D197" s="97" t="s">
        <v>301</v>
      </c>
      <c r="E197" s="97" t="s">
        <v>266</v>
      </c>
      <c r="F197" s="97">
        <v>2</v>
      </c>
      <c r="G197" s="97">
        <v>100</v>
      </c>
      <c r="H197" s="98">
        <v>-74.980555560000013</v>
      </c>
      <c r="I197" s="99">
        <v>10.74472222</v>
      </c>
      <c r="J197" s="100">
        <v>5.4833333333333334</v>
      </c>
      <c r="K197" s="100">
        <v>1.4517241379310346</v>
      </c>
      <c r="L197" s="100">
        <v>1.3740740740740742</v>
      </c>
      <c r="M197" s="100">
        <v>1.0666666666666667</v>
      </c>
      <c r="N197" s="100">
        <v>3.6666666666666665</v>
      </c>
      <c r="O197" s="100">
        <v>0.82068965517241377</v>
      </c>
      <c r="P197" s="100">
        <v>2.8366666666666664</v>
      </c>
      <c r="Q197" s="100">
        <v>5.8233333333333341</v>
      </c>
      <c r="R197" s="100">
        <v>10.482758620689657</v>
      </c>
      <c r="S197" s="100">
        <v>13.651724137931032</v>
      </c>
      <c r="T197" s="100">
        <v>24.472413793103449</v>
      </c>
      <c r="U197" s="100">
        <v>37.733333333333327</v>
      </c>
      <c r="V197" s="100">
        <v>40.539285714285711</v>
      </c>
      <c r="W197" s="100">
        <v>46.493103448275868</v>
      </c>
      <c r="X197" s="100">
        <v>48.86296296296296</v>
      </c>
      <c r="Y197" s="100">
        <v>36.303333333333327</v>
      </c>
      <c r="Z197" s="100">
        <v>49.813793103448283</v>
      </c>
      <c r="AA197" s="100">
        <v>35.725000000000001</v>
      </c>
      <c r="AB197" s="100">
        <v>38.916666666666664</v>
      </c>
      <c r="AC197" s="100">
        <v>34.943333333333335</v>
      </c>
      <c r="AD197" s="100">
        <v>54.942857142857136</v>
      </c>
      <c r="AE197" s="100">
        <v>41.231034482758623</v>
      </c>
      <c r="AF197" s="100">
        <v>51.810344827586199</v>
      </c>
      <c r="AG197" s="100">
        <v>47.313793103448276</v>
      </c>
      <c r="AH197" s="100">
        <v>57.006896551724139</v>
      </c>
      <c r="AI197" s="100">
        <v>50.193103448275863</v>
      </c>
      <c r="AJ197" s="100">
        <v>50.533333333333339</v>
      </c>
      <c r="AK197" s="100">
        <v>56.721428571428582</v>
      </c>
      <c r="AL197" s="100">
        <v>47.464285714285708</v>
      </c>
      <c r="AM197" s="100">
        <v>41.077777777777776</v>
      </c>
      <c r="AN197" s="100">
        <v>52.43571428571429</v>
      </c>
      <c r="AO197" s="100">
        <v>47.775862068965516</v>
      </c>
      <c r="AP197" s="100">
        <v>36.489655172413798</v>
      </c>
      <c r="AQ197" s="100">
        <v>17.224999999999998</v>
      </c>
      <c r="AR197" s="100">
        <v>8.1214285714285701</v>
      </c>
      <c r="AS197" s="100">
        <v>5.2</v>
      </c>
      <c r="AT197" s="1"/>
      <c r="AU197" s="1"/>
      <c r="AV197" s="1"/>
      <c r="AW197" s="1"/>
      <c r="AX197" s="1"/>
      <c r="AY197" s="1"/>
      <c r="AZ197" s="1"/>
      <c r="BA197" s="1"/>
      <c r="BB197" s="1"/>
      <c r="BC197" s="1"/>
      <c r="BD197" s="1"/>
      <c r="BE197" s="1"/>
      <c r="BF197" s="1"/>
      <c r="BG197" s="1"/>
      <c r="BH197" s="1"/>
      <c r="BI197" s="1"/>
      <c r="BJ197" s="1"/>
      <c r="BK197" s="1"/>
      <c r="BL197" s="1"/>
      <c r="BM197" s="1"/>
    </row>
    <row r="198" spans="1:65" ht="16.5" customHeight="1" x14ac:dyDescent="0.25">
      <c r="A198" s="96">
        <v>25020800</v>
      </c>
      <c r="B198" s="97" t="s">
        <v>26</v>
      </c>
      <c r="C198" s="97" t="s">
        <v>1274</v>
      </c>
      <c r="D198" s="97" t="s">
        <v>312</v>
      </c>
      <c r="E198" s="97" t="s">
        <v>313</v>
      </c>
      <c r="F198" s="97">
        <v>1</v>
      </c>
      <c r="G198" s="97">
        <v>21</v>
      </c>
      <c r="H198" s="98">
        <v>-74.530393889999999</v>
      </c>
      <c r="I198" s="99">
        <v>8.5719288899999988</v>
      </c>
      <c r="J198" s="100">
        <v>12.789473684210526</v>
      </c>
      <c r="K198" s="100">
        <v>14.052631578947368</v>
      </c>
      <c r="L198" s="100">
        <v>6.7368421052631575</v>
      </c>
      <c r="M198" s="100">
        <v>9.1578947368421044</v>
      </c>
      <c r="N198" s="100">
        <v>17.368421052631579</v>
      </c>
      <c r="O198" s="100">
        <v>21.894736842105264</v>
      </c>
      <c r="P198" s="100">
        <v>20.368421052631579</v>
      </c>
      <c r="Q198" s="100">
        <v>21.157894736842106</v>
      </c>
      <c r="R198" s="100">
        <v>45.421052631578945</v>
      </c>
      <c r="S198" s="100">
        <v>61.157894736842103</v>
      </c>
      <c r="T198" s="100">
        <v>42.673684210526311</v>
      </c>
      <c r="U198" s="100">
        <v>69.473684210526315</v>
      </c>
      <c r="V198" s="100">
        <v>104.5</v>
      </c>
      <c r="W198" s="100">
        <v>118.65</v>
      </c>
      <c r="X198" s="100">
        <v>133.70999999999998</v>
      </c>
      <c r="Y198" s="100">
        <v>102.05</v>
      </c>
      <c r="Z198" s="100">
        <v>110.85</v>
      </c>
      <c r="AA198" s="100">
        <v>97.4</v>
      </c>
      <c r="AB198" s="100">
        <v>108.16315789473684</v>
      </c>
      <c r="AC198" s="100">
        <v>97.536842105263162</v>
      </c>
      <c r="AD198" s="100">
        <v>97.263157894736835</v>
      </c>
      <c r="AE198" s="100">
        <v>91.421052631578945</v>
      </c>
      <c r="AF198" s="100">
        <v>97.631578947368425</v>
      </c>
      <c r="AG198" s="100">
        <v>127.02777777777777</v>
      </c>
      <c r="AH198" s="100">
        <v>99.222222222222229</v>
      </c>
      <c r="AI198" s="100">
        <v>112.88888888888889</v>
      </c>
      <c r="AJ198" s="100">
        <v>105.27777777777777</v>
      </c>
      <c r="AK198" s="100">
        <v>105.27777777777777</v>
      </c>
      <c r="AL198" s="100">
        <v>140</v>
      </c>
      <c r="AM198" s="100">
        <v>158.66666666666666</v>
      </c>
      <c r="AN198" s="100">
        <v>118.05555555555556</v>
      </c>
      <c r="AO198" s="100">
        <v>104.71111111111111</v>
      </c>
      <c r="AP198" s="100">
        <v>72.278947368421044</v>
      </c>
      <c r="AQ198" s="100">
        <v>72.15789473684211</v>
      </c>
      <c r="AR198" s="100">
        <v>55.210526315789473</v>
      </c>
      <c r="AS198" s="100">
        <v>7.666666666666667</v>
      </c>
      <c r="AT198" s="1" t="s">
        <v>5204</v>
      </c>
      <c r="AU198" s="1"/>
      <c r="AV198" s="1"/>
      <c r="AW198" s="1"/>
      <c r="AX198" s="1"/>
      <c r="AY198" s="1"/>
      <c r="AZ198" s="1"/>
      <c r="BA198" s="1"/>
      <c r="BB198" s="1"/>
      <c r="BC198" s="1"/>
      <c r="BD198" s="1"/>
      <c r="BE198" s="1"/>
      <c r="BF198" s="1"/>
      <c r="BG198" s="1"/>
      <c r="BH198" s="1"/>
      <c r="BI198" s="1"/>
      <c r="BJ198" s="1"/>
      <c r="BK198" s="1"/>
      <c r="BL198" s="1"/>
      <c r="BM198" s="1"/>
    </row>
    <row r="199" spans="1:65" ht="16.5" customHeight="1" x14ac:dyDescent="0.25">
      <c r="A199" s="96">
        <v>25020030</v>
      </c>
      <c r="B199" s="97" t="s">
        <v>26</v>
      </c>
      <c r="C199" s="97" t="s">
        <v>311</v>
      </c>
      <c r="D199" s="97" t="s">
        <v>312</v>
      </c>
      <c r="E199" s="97" t="s">
        <v>313</v>
      </c>
      <c r="F199" s="97">
        <v>1</v>
      </c>
      <c r="G199" s="97">
        <v>30</v>
      </c>
      <c r="H199" s="98">
        <v>-74.512222220000012</v>
      </c>
      <c r="I199" s="99">
        <v>8.7272222199999998</v>
      </c>
      <c r="J199" s="100">
        <v>33.6</v>
      </c>
      <c r="K199" s="100">
        <v>26.766666666666666</v>
      </c>
      <c r="L199" s="100">
        <v>10.133333333333333</v>
      </c>
      <c r="M199" s="100">
        <v>23.933333333333334</v>
      </c>
      <c r="N199" s="100">
        <v>28.066666666666666</v>
      </c>
      <c r="O199" s="100">
        <v>24.9</v>
      </c>
      <c r="P199" s="100">
        <v>35.1</v>
      </c>
      <c r="Q199" s="100">
        <v>38.866666666666667</v>
      </c>
      <c r="R199" s="100">
        <v>44.483333333333334</v>
      </c>
      <c r="S199" s="100">
        <v>71.589999999999989</v>
      </c>
      <c r="T199" s="100">
        <v>96.566666666666663</v>
      </c>
      <c r="U199" s="100">
        <v>74.733333333333334</v>
      </c>
      <c r="V199" s="100">
        <v>155.13793103448276</v>
      </c>
      <c r="W199" s="100">
        <v>162.66333333333333</v>
      </c>
      <c r="X199" s="100">
        <v>169.26666666666668</v>
      </c>
      <c r="Y199" s="100">
        <v>162.08333333333334</v>
      </c>
      <c r="Z199" s="100">
        <v>171.82758620689654</v>
      </c>
      <c r="AA199" s="100">
        <v>159.1</v>
      </c>
      <c r="AB199" s="100">
        <v>143.96666666666667</v>
      </c>
      <c r="AC199" s="100">
        <v>122.42333333333333</v>
      </c>
      <c r="AD199" s="100">
        <v>130.46666666666667</v>
      </c>
      <c r="AE199" s="100">
        <v>142.30000000000001</v>
      </c>
      <c r="AF199" s="100">
        <v>177.43333333333334</v>
      </c>
      <c r="AG199" s="100">
        <v>187.10714285714286</v>
      </c>
      <c r="AH199" s="100">
        <v>149.66666666666666</v>
      </c>
      <c r="AI199" s="100">
        <v>184.82758620689654</v>
      </c>
      <c r="AJ199" s="100">
        <v>163.91379310344828</v>
      </c>
      <c r="AK199" s="100">
        <v>207.78571428571428</v>
      </c>
      <c r="AL199" s="100">
        <v>230.5344827586207</v>
      </c>
      <c r="AM199" s="100">
        <v>311.74074074074076</v>
      </c>
      <c r="AN199" s="100">
        <v>203.58620689655172</v>
      </c>
      <c r="AO199" s="100">
        <v>258.37931034482756</v>
      </c>
      <c r="AP199" s="100">
        <v>289.89285714285717</v>
      </c>
      <c r="AQ199" s="100">
        <v>158.82758620689654</v>
      </c>
      <c r="AR199" s="100">
        <v>186.26666666666668</v>
      </c>
      <c r="AS199" s="100">
        <v>137.26666666666668</v>
      </c>
      <c r="AT199" s="1"/>
      <c r="AU199" s="1"/>
      <c r="AV199" s="1"/>
      <c r="AW199" s="1"/>
      <c r="AX199" s="1"/>
      <c r="AY199" s="1"/>
      <c r="AZ199" s="1"/>
      <c r="BA199" s="1"/>
      <c r="BB199" s="1"/>
      <c r="BC199" s="1"/>
      <c r="BD199" s="1"/>
      <c r="BE199" s="1"/>
      <c r="BF199" s="1"/>
      <c r="BG199" s="1"/>
      <c r="BH199" s="1"/>
      <c r="BI199" s="1"/>
      <c r="BJ199" s="1"/>
      <c r="BK199" s="1"/>
      <c r="BL199" s="1"/>
      <c r="BM199" s="1"/>
    </row>
    <row r="200" spans="1:65" ht="16.5" customHeight="1" x14ac:dyDescent="0.25">
      <c r="A200" s="96">
        <v>25020350</v>
      </c>
      <c r="B200" s="97" t="s">
        <v>26</v>
      </c>
      <c r="C200" s="97" t="s">
        <v>314</v>
      </c>
      <c r="D200" s="97" t="s">
        <v>312</v>
      </c>
      <c r="E200" s="97" t="s">
        <v>313</v>
      </c>
      <c r="F200" s="97">
        <v>1</v>
      </c>
      <c r="G200" s="97">
        <v>30</v>
      </c>
      <c r="H200" s="98">
        <v>-74.541666669999998</v>
      </c>
      <c r="I200" s="99">
        <v>8.4927777799999991</v>
      </c>
      <c r="J200" s="100">
        <v>20.241379310344829</v>
      </c>
      <c r="K200" s="100">
        <v>11.758620689655173</v>
      </c>
      <c r="L200" s="100">
        <v>13.99655172413793</v>
      </c>
      <c r="M200" s="100">
        <v>13.379310344827585</v>
      </c>
      <c r="N200" s="100">
        <v>11.724137931034482</v>
      </c>
      <c r="O200" s="100">
        <v>23.517241379310345</v>
      </c>
      <c r="P200" s="100">
        <v>14.103448275862069</v>
      </c>
      <c r="Q200" s="100">
        <v>40.172413793103445</v>
      </c>
      <c r="R200" s="100">
        <v>58.379310344827587</v>
      </c>
      <c r="S200" s="100">
        <v>64.793103448275858</v>
      </c>
      <c r="T200" s="100">
        <v>75.741379310344826</v>
      </c>
      <c r="U200" s="100">
        <v>104.2</v>
      </c>
      <c r="V200" s="100">
        <v>161.83666666666667</v>
      </c>
      <c r="W200" s="100">
        <v>154.20333333333335</v>
      </c>
      <c r="X200" s="100">
        <v>179.31034482758622</v>
      </c>
      <c r="Y200" s="100">
        <v>145.04333333333335</v>
      </c>
      <c r="Z200" s="100">
        <v>195.64137931034483</v>
      </c>
      <c r="AA200" s="100">
        <v>127.99333333333334</v>
      </c>
      <c r="AB200" s="100">
        <v>131.4206896551724</v>
      </c>
      <c r="AC200" s="100">
        <v>139.89666666666665</v>
      </c>
      <c r="AD200" s="100">
        <v>127.10344827586206</v>
      </c>
      <c r="AE200" s="100">
        <v>129.22333333333333</v>
      </c>
      <c r="AF200" s="100">
        <v>168.17333333333332</v>
      </c>
      <c r="AG200" s="100">
        <v>211.56333333333333</v>
      </c>
      <c r="AH200" s="100">
        <v>143.30689655172412</v>
      </c>
      <c r="AI200" s="100">
        <v>161.8551724137931</v>
      </c>
      <c r="AJ200" s="100">
        <v>152.09310344827585</v>
      </c>
      <c r="AK200" s="100">
        <v>142.88999999999999</v>
      </c>
      <c r="AL200" s="100">
        <v>172.7607142857143</v>
      </c>
      <c r="AM200" s="100">
        <v>196.50999999999996</v>
      </c>
      <c r="AN200" s="100">
        <v>163.27000000000001</v>
      </c>
      <c r="AO200" s="100">
        <v>141.12</v>
      </c>
      <c r="AP200" s="100">
        <v>119.2655172413793</v>
      </c>
      <c r="AQ200" s="100">
        <v>76.068965517241381</v>
      </c>
      <c r="AR200" s="100">
        <v>58.068965517241381</v>
      </c>
      <c r="AS200" s="100">
        <v>24.482758620689655</v>
      </c>
      <c r="AT200" s="1"/>
      <c r="AU200" s="1"/>
      <c r="AV200" s="1"/>
      <c r="AW200" s="1"/>
      <c r="AX200" s="1"/>
      <c r="AY200" s="1"/>
      <c r="AZ200" s="1"/>
      <c r="BA200" s="1"/>
      <c r="BB200" s="1"/>
      <c r="BC200" s="1"/>
      <c r="BD200" s="1"/>
      <c r="BE200" s="1"/>
      <c r="BF200" s="1"/>
      <c r="BG200" s="1"/>
      <c r="BH200" s="1"/>
      <c r="BI200" s="1"/>
      <c r="BJ200" s="1"/>
      <c r="BK200" s="1"/>
      <c r="BL200" s="1"/>
      <c r="BM200" s="1"/>
    </row>
    <row r="201" spans="1:65" ht="16.5" customHeight="1" x14ac:dyDescent="0.25">
      <c r="A201" s="96">
        <v>25020970</v>
      </c>
      <c r="B201" s="97" t="s">
        <v>26</v>
      </c>
      <c r="C201" s="97" t="s">
        <v>315</v>
      </c>
      <c r="D201" s="97" t="s">
        <v>315</v>
      </c>
      <c r="E201" s="97" t="s">
        <v>313</v>
      </c>
      <c r="F201" s="97">
        <v>8</v>
      </c>
      <c r="G201" s="97">
        <v>74</v>
      </c>
      <c r="H201" s="98">
        <v>-73.941111110000008</v>
      </c>
      <c r="I201" s="99">
        <v>8.4594444400000004</v>
      </c>
      <c r="J201" s="100">
        <v>7.135714285714287</v>
      </c>
      <c r="K201" s="100">
        <v>8.0928571428571434</v>
      </c>
      <c r="L201" s="100">
        <v>5.4071428571428566</v>
      </c>
      <c r="M201" s="100">
        <v>2.7749999999999995</v>
      </c>
      <c r="N201" s="100">
        <v>7.7107142857142863</v>
      </c>
      <c r="O201" s="100">
        <v>4.4999999999999991</v>
      </c>
      <c r="P201" s="100">
        <v>19.281481481481482</v>
      </c>
      <c r="Q201" s="100">
        <v>31.396428571428572</v>
      </c>
      <c r="R201" s="100">
        <v>31.178571428571434</v>
      </c>
      <c r="S201" s="100">
        <v>34.417857142857152</v>
      </c>
      <c r="T201" s="100">
        <v>54.903571428571432</v>
      </c>
      <c r="U201" s="100">
        <v>69.289285714285725</v>
      </c>
      <c r="V201" s="100">
        <v>77.264285714285734</v>
      </c>
      <c r="W201" s="100">
        <v>69.98571428571428</v>
      </c>
      <c r="X201" s="100">
        <v>92.228571428571414</v>
      </c>
      <c r="Y201" s="100">
        <v>41.421428571428578</v>
      </c>
      <c r="Z201" s="100">
        <v>65.617857142857133</v>
      </c>
      <c r="AA201" s="100">
        <v>54.639285714285698</v>
      </c>
      <c r="AB201" s="100">
        <v>57.278571428571425</v>
      </c>
      <c r="AC201" s="100">
        <v>31.007142857142856</v>
      </c>
      <c r="AD201" s="100">
        <v>55.014285714285698</v>
      </c>
      <c r="AE201" s="100">
        <v>58.848148148148141</v>
      </c>
      <c r="AF201" s="100">
        <v>81.042857142857159</v>
      </c>
      <c r="AG201" s="100">
        <v>72.526923076923083</v>
      </c>
      <c r="AH201" s="100">
        <v>67.596296296296288</v>
      </c>
      <c r="AI201" s="100">
        <v>65.722222222222229</v>
      </c>
      <c r="AJ201" s="100">
        <v>88.592592592592595</v>
      </c>
      <c r="AK201" s="100">
        <v>89.796296296296291</v>
      </c>
      <c r="AL201" s="100">
        <v>98.566666666666663</v>
      </c>
      <c r="AM201" s="100">
        <v>91.644444444444431</v>
      </c>
      <c r="AN201" s="100">
        <v>50.470370370370382</v>
      </c>
      <c r="AO201" s="100">
        <v>68.344444444444449</v>
      </c>
      <c r="AP201" s="100">
        <v>41.207692307692312</v>
      </c>
      <c r="AQ201" s="100">
        <v>10.896296296296295</v>
      </c>
      <c r="AR201" s="100">
        <v>12.44814814814815</v>
      </c>
      <c r="AS201" s="100">
        <v>10.237037037037039</v>
      </c>
      <c r="AT201" s="1"/>
      <c r="AU201" s="1"/>
      <c r="AV201" s="1"/>
      <c r="AW201" s="1"/>
      <c r="AX201" s="1"/>
      <c r="AY201" s="1"/>
      <c r="AZ201" s="1"/>
      <c r="BA201" s="1"/>
      <c r="BB201" s="1"/>
      <c r="BC201" s="1"/>
      <c r="BD201" s="1"/>
      <c r="BE201" s="1"/>
      <c r="BF201" s="1"/>
      <c r="BG201" s="1"/>
      <c r="BH201" s="1"/>
      <c r="BI201" s="1"/>
      <c r="BJ201" s="1"/>
      <c r="BK201" s="1"/>
      <c r="BL201" s="1"/>
      <c r="BM201" s="1"/>
    </row>
    <row r="202" spans="1:65" ht="16.5" customHeight="1" x14ac:dyDescent="0.25">
      <c r="A202" s="96">
        <v>29030040</v>
      </c>
      <c r="B202" s="97" t="s">
        <v>54</v>
      </c>
      <c r="C202" s="97" t="s">
        <v>316</v>
      </c>
      <c r="D202" s="97" t="s">
        <v>316</v>
      </c>
      <c r="E202" s="97" t="s">
        <v>313</v>
      </c>
      <c r="F202" s="97">
        <v>2</v>
      </c>
      <c r="G202" s="97">
        <v>60</v>
      </c>
      <c r="H202" s="98">
        <v>-75.354444439999995</v>
      </c>
      <c r="I202" s="99">
        <v>10.250277779999999</v>
      </c>
      <c r="J202" s="100">
        <v>8.5133333333333319</v>
      </c>
      <c r="K202" s="100">
        <v>4.1733333333333338</v>
      </c>
      <c r="L202" s="100">
        <v>2.3566666666666669</v>
      </c>
      <c r="M202" s="100">
        <v>5.6066666666666665</v>
      </c>
      <c r="N202" s="100">
        <v>5.25</v>
      </c>
      <c r="O202" s="100">
        <v>5.4233333333333329</v>
      </c>
      <c r="P202" s="100">
        <v>8.1999999999999993</v>
      </c>
      <c r="Q202" s="100">
        <v>10.610000000000001</v>
      </c>
      <c r="R202" s="100">
        <v>24.70333333333333</v>
      </c>
      <c r="S202" s="100">
        <v>27.146666666666665</v>
      </c>
      <c r="T202" s="100">
        <v>45.996666666666663</v>
      </c>
      <c r="U202" s="100">
        <v>61.286666666666662</v>
      </c>
      <c r="V202" s="100">
        <v>64.146428571428572</v>
      </c>
      <c r="W202" s="100">
        <v>58.325000000000003</v>
      </c>
      <c r="X202" s="100">
        <v>51.207142857142863</v>
      </c>
      <c r="Y202" s="100">
        <v>51.768965517241384</v>
      </c>
      <c r="Z202" s="100">
        <v>52.86785714285714</v>
      </c>
      <c r="AA202" s="100">
        <v>54.762068965517244</v>
      </c>
      <c r="AB202" s="100">
        <v>45.193103448275856</v>
      </c>
      <c r="AC202" s="100">
        <v>48.672413793103445</v>
      </c>
      <c r="AD202" s="100">
        <v>57.665517241379305</v>
      </c>
      <c r="AE202" s="100">
        <v>55.278571428571432</v>
      </c>
      <c r="AF202" s="100">
        <v>64.096428571428561</v>
      </c>
      <c r="AG202" s="100">
        <v>61.910714285714285</v>
      </c>
      <c r="AH202" s="100">
        <v>76.317241379310332</v>
      </c>
      <c r="AI202" s="100">
        <v>67.893103448275852</v>
      </c>
      <c r="AJ202" s="100">
        <v>73.617241379310343</v>
      </c>
      <c r="AK202" s="100">
        <v>76.135714285714286</v>
      </c>
      <c r="AL202" s="100">
        <v>80.725000000000009</v>
      </c>
      <c r="AM202" s="100">
        <v>81.492592592592601</v>
      </c>
      <c r="AN202" s="100">
        <v>65.355555555555554</v>
      </c>
      <c r="AO202" s="100">
        <v>75.966666666666669</v>
      </c>
      <c r="AP202" s="100">
        <v>48.225925925925921</v>
      </c>
      <c r="AQ202" s="100">
        <v>35.480769230769234</v>
      </c>
      <c r="AR202" s="100">
        <v>28.426923076923078</v>
      </c>
      <c r="AS202" s="100">
        <v>9.7461538461538453</v>
      </c>
      <c r="AT202" s="1"/>
      <c r="AU202" s="1"/>
      <c r="AV202" s="1"/>
      <c r="AW202" s="1"/>
      <c r="AX202" s="1"/>
      <c r="AY202" s="1"/>
      <c r="AZ202" s="1"/>
      <c r="BA202" s="1"/>
      <c r="BB202" s="1"/>
      <c r="BC202" s="1"/>
      <c r="BD202" s="1"/>
      <c r="BE202" s="1"/>
      <c r="BF202" s="1"/>
      <c r="BG202" s="1"/>
      <c r="BH202" s="1"/>
      <c r="BI202" s="1"/>
      <c r="BJ202" s="1"/>
      <c r="BK202" s="1"/>
      <c r="BL202" s="1"/>
      <c r="BM202" s="1"/>
    </row>
    <row r="203" spans="1:65" ht="16.5" customHeight="1" x14ac:dyDescent="0.25">
      <c r="A203" s="96">
        <v>29030320</v>
      </c>
      <c r="B203" s="97" t="s">
        <v>26</v>
      </c>
      <c r="C203" s="97" t="s">
        <v>317</v>
      </c>
      <c r="D203" s="97" t="s">
        <v>316</v>
      </c>
      <c r="E203" s="97" t="s">
        <v>313</v>
      </c>
      <c r="F203" s="97">
        <v>2</v>
      </c>
      <c r="G203" s="97">
        <v>5</v>
      </c>
      <c r="H203" s="98">
        <v>-75.402500000000003</v>
      </c>
      <c r="I203" s="99">
        <v>10.10083333</v>
      </c>
      <c r="J203" s="100">
        <v>2.7666666666666666</v>
      </c>
      <c r="K203" s="100">
        <v>2.172413793103448</v>
      </c>
      <c r="L203" s="100">
        <v>1.4400000000000002</v>
      </c>
      <c r="M203" s="100">
        <v>2.6379310344827585</v>
      </c>
      <c r="N203" s="100">
        <v>1.7448275862068967</v>
      </c>
      <c r="O203" s="100">
        <v>0.24482758620689654</v>
      </c>
      <c r="P203" s="100">
        <v>5.9965517241379311</v>
      </c>
      <c r="Q203" s="100">
        <v>2.8827586206896552</v>
      </c>
      <c r="R203" s="100">
        <v>10.948275862068966</v>
      </c>
      <c r="S203" s="100">
        <v>12.153571428571428</v>
      </c>
      <c r="T203" s="100">
        <v>19.510344827586209</v>
      </c>
      <c r="U203" s="100">
        <v>45.479310344827603</v>
      </c>
      <c r="V203" s="100">
        <v>34.127586206896552</v>
      </c>
      <c r="W203" s="100">
        <v>41.368965517241392</v>
      </c>
      <c r="X203" s="100">
        <v>45.941379310344836</v>
      </c>
      <c r="Y203" s="100">
        <v>41.807142857142857</v>
      </c>
      <c r="Z203" s="100">
        <v>40.36296296296296</v>
      </c>
      <c r="AA203" s="100">
        <v>35.460714285714282</v>
      </c>
      <c r="AB203" s="100">
        <v>42.337931034482764</v>
      </c>
      <c r="AC203" s="100">
        <v>42.865517241379308</v>
      </c>
      <c r="AD203" s="100">
        <v>50.175862068965515</v>
      </c>
      <c r="AE203" s="100">
        <v>35.337931034482757</v>
      </c>
      <c r="AF203" s="100">
        <v>46.303448275862074</v>
      </c>
      <c r="AG203" s="100">
        <v>51.979310344827589</v>
      </c>
      <c r="AH203" s="100">
        <v>41.637931034482762</v>
      </c>
      <c r="AI203" s="100">
        <v>42.175862068965522</v>
      </c>
      <c r="AJ203" s="100">
        <v>48.244827586206902</v>
      </c>
      <c r="AK203" s="100">
        <v>63.814285714285724</v>
      </c>
      <c r="AL203" s="100">
        <v>76.532142857142844</v>
      </c>
      <c r="AM203" s="100">
        <v>40.853571428571421</v>
      </c>
      <c r="AN203" s="100">
        <v>53.313793103448262</v>
      </c>
      <c r="AO203" s="100">
        <v>53.046428571428564</v>
      </c>
      <c r="AP203" s="100">
        <v>34.46206896551724</v>
      </c>
      <c r="AQ203" s="100">
        <v>25.996428571428574</v>
      </c>
      <c r="AR203" s="100">
        <v>14.589285714285714</v>
      </c>
      <c r="AS203" s="100">
        <v>6.7321428571428559</v>
      </c>
      <c r="AT203" s="1"/>
      <c r="AU203" s="1"/>
      <c r="AV203" s="1"/>
      <c r="AW203" s="1"/>
      <c r="AX203" s="1"/>
      <c r="AY203" s="1"/>
      <c r="AZ203" s="1"/>
      <c r="BA203" s="1"/>
      <c r="BB203" s="1"/>
      <c r="BC203" s="1"/>
      <c r="BD203" s="1"/>
      <c r="BE203" s="1"/>
      <c r="BF203" s="1"/>
      <c r="BG203" s="1"/>
      <c r="BH203" s="1"/>
      <c r="BI203" s="1"/>
      <c r="BJ203" s="1"/>
      <c r="BK203" s="1"/>
      <c r="BL203" s="1"/>
      <c r="BM203" s="1"/>
    </row>
    <row r="204" spans="1:65" ht="16.5" customHeight="1" x14ac:dyDescent="0.25">
      <c r="A204" s="96">
        <v>25020880</v>
      </c>
      <c r="B204" s="97" t="s">
        <v>26</v>
      </c>
      <c r="C204" s="97" t="s">
        <v>318</v>
      </c>
      <c r="D204" s="97" t="s">
        <v>318</v>
      </c>
      <c r="E204" s="97" t="s">
        <v>313</v>
      </c>
      <c r="F204" s="97">
        <v>2</v>
      </c>
      <c r="G204" s="97">
        <v>25</v>
      </c>
      <c r="H204" s="98">
        <v>-74.110555560000009</v>
      </c>
      <c r="I204" s="99">
        <v>8.9466666700000008</v>
      </c>
      <c r="J204" s="100">
        <v>19.066666666666666</v>
      </c>
      <c r="K204" s="100">
        <v>12.466666666666667</v>
      </c>
      <c r="L204" s="100">
        <v>2.1666666666666665</v>
      </c>
      <c r="M204" s="100">
        <v>7.7</v>
      </c>
      <c r="N204" s="100">
        <v>12.2</v>
      </c>
      <c r="O204" s="100">
        <v>8.4</v>
      </c>
      <c r="P204" s="100">
        <v>23.833333333333332</v>
      </c>
      <c r="Q204" s="100">
        <v>26.933333333333334</v>
      </c>
      <c r="R204" s="100">
        <v>36</v>
      </c>
      <c r="S204" s="100">
        <v>51.037931034482753</v>
      </c>
      <c r="T204" s="100">
        <v>64.758620689655174</v>
      </c>
      <c r="U204" s="100">
        <v>63.448275862068968</v>
      </c>
      <c r="V204" s="100">
        <v>87.172413793103445</v>
      </c>
      <c r="W204" s="100">
        <v>83</v>
      </c>
      <c r="X204" s="100">
        <v>112.75862068965517</v>
      </c>
      <c r="Y204" s="100">
        <v>80.517241379310349</v>
      </c>
      <c r="Z204" s="100">
        <v>79</v>
      </c>
      <c r="AA204" s="100">
        <v>53.344827586206897</v>
      </c>
      <c r="AB204" s="100">
        <v>67.482758620689651</v>
      </c>
      <c r="AC204" s="100">
        <v>45.493103448275861</v>
      </c>
      <c r="AD204" s="100">
        <v>64.458620689655177</v>
      </c>
      <c r="AE204" s="100">
        <v>67.714285714285708</v>
      </c>
      <c r="AF204" s="100">
        <v>96.464285714285708</v>
      </c>
      <c r="AG204" s="100">
        <v>104.17857142857143</v>
      </c>
      <c r="AH204" s="100">
        <v>105.07857142857142</v>
      </c>
      <c r="AI204" s="100">
        <v>109.29285714285713</v>
      </c>
      <c r="AJ204" s="100">
        <v>110.25714285714285</v>
      </c>
      <c r="AK204" s="100">
        <v>104.53846153846153</v>
      </c>
      <c r="AL204" s="100">
        <v>116.78571428571429</v>
      </c>
      <c r="AM204" s="100">
        <v>162</v>
      </c>
      <c r="AN204" s="100">
        <v>122.5</v>
      </c>
      <c r="AO204" s="100">
        <v>108.96428571428571</v>
      </c>
      <c r="AP204" s="100">
        <v>84.035714285714292</v>
      </c>
      <c r="AQ204" s="100">
        <v>56.964285714285715</v>
      </c>
      <c r="AR204" s="100">
        <v>31.321428571428573</v>
      </c>
      <c r="AS204" s="100">
        <v>20.714285714285715</v>
      </c>
      <c r="AT204" s="1"/>
      <c r="AU204" s="1"/>
      <c r="AV204" s="1"/>
      <c r="AW204" s="1"/>
      <c r="AX204" s="1"/>
      <c r="AY204" s="1"/>
      <c r="AZ204" s="1"/>
      <c r="BA204" s="1"/>
      <c r="BB204" s="1"/>
      <c r="BC204" s="1"/>
      <c r="BD204" s="1"/>
      <c r="BE204" s="1"/>
      <c r="BF204" s="1"/>
      <c r="BG204" s="1"/>
      <c r="BH204" s="1"/>
      <c r="BI204" s="1"/>
      <c r="BJ204" s="1"/>
      <c r="BK204" s="1"/>
      <c r="BL204" s="1"/>
      <c r="BM204" s="1"/>
    </row>
    <row r="205" spans="1:65" ht="16.5" customHeight="1" x14ac:dyDescent="0.25">
      <c r="A205" s="96">
        <v>25027630</v>
      </c>
      <c r="B205" s="97" t="s">
        <v>23</v>
      </c>
      <c r="C205" s="97" t="s">
        <v>320</v>
      </c>
      <c r="D205" s="97" t="s">
        <v>318</v>
      </c>
      <c r="E205" s="97" t="s">
        <v>313</v>
      </c>
      <c r="F205" s="97">
        <v>2</v>
      </c>
      <c r="G205" s="97">
        <v>23</v>
      </c>
      <c r="H205" s="98">
        <v>-74.25444444</v>
      </c>
      <c r="I205" s="99">
        <v>8.8097222199999994</v>
      </c>
      <c r="J205" s="100">
        <v>25.433333333333334</v>
      </c>
      <c r="K205" s="100">
        <v>19.100000000000001</v>
      </c>
      <c r="L205" s="100">
        <v>5.0999999999999996</v>
      </c>
      <c r="M205" s="100">
        <v>8.1833333333333336</v>
      </c>
      <c r="N205" s="100">
        <v>8.85</v>
      </c>
      <c r="O205" s="100">
        <v>15.333333333333334</v>
      </c>
      <c r="P205" s="100">
        <v>22.555555555555557</v>
      </c>
      <c r="Q205" s="100">
        <v>23.071428571428573</v>
      </c>
      <c r="R205" s="100">
        <v>51.035714285714285</v>
      </c>
      <c r="S205" s="100">
        <v>57.928571428571431</v>
      </c>
      <c r="T205" s="100">
        <v>80.446428571428569</v>
      </c>
      <c r="U205" s="100">
        <v>68.142857142857139</v>
      </c>
      <c r="V205" s="100">
        <v>106.46428571428571</v>
      </c>
      <c r="W205" s="100">
        <v>104.21428571428571</v>
      </c>
      <c r="X205" s="100">
        <v>116.75</v>
      </c>
      <c r="Y205" s="100">
        <v>107</v>
      </c>
      <c r="Z205" s="100">
        <v>81.964285714285708</v>
      </c>
      <c r="AA205" s="100">
        <v>68.571428571428569</v>
      </c>
      <c r="AB205" s="100">
        <v>86.055555555555557</v>
      </c>
      <c r="AC205" s="100">
        <v>78.296296296296291</v>
      </c>
      <c r="AD205" s="100">
        <v>105.11111111111111</v>
      </c>
      <c r="AE205" s="100">
        <v>67.777777777777771</v>
      </c>
      <c r="AF205" s="100">
        <v>100.18214285714285</v>
      </c>
      <c r="AG205" s="100">
        <v>131.28571428571428</v>
      </c>
      <c r="AH205" s="100">
        <v>103.70370370370371</v>
      </c>
      <c r="AI205" s="100">
        <v>133.40714285714287</v>
      </c>
      <c r="AJ205" s="100">
        <v>144.59642857142859</v>
      </c>
      <c r="AK205" s="100">
        <v>121.08148148148148</v>
      </c>
      <c r="AL205" s="100">
        <v>145.95555555555555</v>
      </c>
      <c r="AM205" s="100">
        <v>162.77500000000001</v>
      </c>
      <c r="AN205" s="100">
        <v>146.51034482758621</v>
      </c>
      <c r="AO205" s="100">
        <v>147.73793103448276</v>
      </c>
      <c r="AP205" s="100">
        <v>102.12592592592593</v>
      </c>
      <c r="AQ205" s="100">
        <v>69.785714285714292</v>
      </c>
      <c r="AR205" s="100">
        <v>52.571428571428569</v>
      </c>
      <c r="AS205" s="100">
        <v>27.885714285714283</v>
      </c>
      <c r="AT205" s="1"/>
      <c r="AU205" s="1"/>
      <c r="AV205" s="1"/>
      <c r="AW205" s="1"/>
      <c r="AX205" s="1"/>
      <c r="AY205" s="1"/>
      <c r="AZ205" s="1"/>
      <c r="BA205" s="1"/>
      <c r="BB205" s="1"/>
      <c r="BC205" s="1"/>
      <c r="BD205" s="1"/>
      <c r="BE205" s="1"/>
      <c r="BF205" s="1"/>
      <c r="BG205" s="1"/>
      <c r="BH205" s="1"/>
      <c r="BI205" s="1"/>
      <c r="BJ205" s="1"/>
      <c r="BK205" s="1"/>
      <c r="BL205" s="1"/>
      <c r="BM205" s="1"/>
    </row>
    <row r="206" spans="1:65" ht="16.5" customHeight="1" x14ac:dyDescent="0.25">
      <c r="A206" s="96">
        <v>14015080</v>
      </c>
      <c r="B206" s="97" t="s">
        <v>31</v>
      </c>
      <c r="C206" s="97" t="s">
        <v>321</v>
      </c>
      <c r="D206" s="97" t="s">
        <v>5250</v>
      </c>
      <c r="E206" s="97" t="s">
        <v>313</v>
      </c>
      <c r="F206" s="97">
        <v>2</v>
      </c>
      <c r="G206" s="97">
        <v>2</v>
      </c>
      <c r="H206" s="98">
        <v>-75.516027780000002</v>
      </c>
      <c r="I206" s="99">
        <v>10.44725</v>
      </c>
      <c r="J206" s="100">
        <v>0.35</v>
      </c>
      <c r="K206" s="100">
        <v>6.6666666666666671E-3</v>
      </c>
      <c r="L206" s="100">
        <v>0.14827586206896551</v>
      </c>
      <c r="M206" s="100">
        <v>2.6666666666666668E-2</v>
      </c>
      <c r="N206" s="100">
        <v>0.28666666666666674</v>
      </c>
      <c r="O206" s="100">
        <v>0</v>
      </c>
      <c r="P206" s="100">
        <v>0.76333333333333331</v>
      </c>
      <c r="Q206" s="100">
        <v>0.3</v>
      </c>
      <c r="R206" s="100">
        <v>1.9961538461538462</v>
      </c>
      <c r="S206" s="100">
        <v>0.51333333333333331</v>
      </c>
      <c r="T206" s="100">
        <v>5.0699999999999994</v>
      </c>
      <c r="U206" s="100">
        <v>12.724999999999996</v>
      </c>
      <c r="V206" s="100">
        <v>30.172413793103441</v>
      </c>
      <c r="W206" s="100">
        <v>42.733333333333334</v>
      </c>
      <c r="X206" s="100">
        <v>47.569230769230778</v>
      </c>
      <c r="Y206" s="100">
        <v>26.453333333333326</v>
      </c>
      <c r="Z206" s="100">
        <v>33.666666666666671</v>
      </c>
      <c r="AA206" s="100">
        <v>31.727586206896554</v>
      </c>
      <c r="AB206" s="100">
        <v>29.914285714285715</v>
      </c>
      <c r="AC206" s="100">
        <v>41.13</v>
      </c>
      <c r="AD206" s="100">
        <v>49.744827586206902</v>
      </c>
      <c r="AE206" s="100">
        <v>27.81333333333334</v>
      </c>
      <c r="AF206" s="100">
        <v>49.109999999999992</v>
      </c>
      <c r="AG206" s="100">
        <v>48.103448275862064</v>
      </c>
      <c r="AH206" s="100">
        <v>49.889999999999993</v>
      </c>
      <c r="AI206" s="100">
        <v>49.013333333333328</v>
      </c>
      <c r="AJ206" s="100">
        <v>37.682758620689654</v>
      </c>
      <c r="AK206" s="100">
        <v>61.15</v>
      </c>
      <c r="AL206" s="100">
        <v>92.659310344827603</v>
      </c>
      <c r="AM206" s="100">
        <v>84.837037037037035</v>
      </c>
      <c r="AN206" s="100">
        <v>55.868965517241392</v>
      </c>
      <c r="AO206" s="100">
        <v>61.727586206896554</v>
      </c>
      <c r="AP206" s="100">
        <v>58.999999999999993</v>
      </c>
      <c r="AQ206" s="100">
        <v>21.589655172413785</v>
      </c>
      <c r="AR206" s="100">
        <v>16.117857142857144</v>
      </c>
      <c r="AS206" s="100">
        <v>5.111538461538462</v>
      </c>
      <c r="AT206" s="1"/>
      <c r="AU206" s="1"/>
      <c r="AV206" s="1"/>
      <c r="AW206" s="1"/>
      <c r="AX206" s="1"/>
      <c r="AY206" s="1"/>
      <c r="AZ206" s="1"/>
      <c r="BA206" s="1"/>
      <c r="BB206" s="1"/>
      <c r="BC206" s="1"/>
      <c r="BD206" s="1"/>
      <c r="BE206" s="1"/>
      <c r="BF206" s="1"/>
      <c r="BG206" s="1"/>
      <c r="BH206" s="1"/>
      <c r="BI206" s="1"/>
      <c r="BJ206" s="1"/>
      <c r="BK206" s="1"/>
      <c r="BL206" s="1"/>
      <c r="BM206" s="1"/>
    </row>
    <row r="207" spans="1:65" ht="16.5" customHeight="1" x14ac:dyDescent="0.25">
      <c r="A207" s="96">
        <v>14010030</v>
      </c>
      <c r="B207" s="97" t="s">
        <v>26</v>
      </c>
      <c r="C207" s="97" t="s">
        <v>323</v>
      </c>
      <c r="D207" s="97" t="s">
        <v>5250</v>
      </c>
      <c r="E207" s="97" t="s">
        <v>313</v>
      </c>
      <c r="F207" s="97">
        <v>2</v>
      </c>
      <c r="G207" s="97">
        <v>35</v>
      </c>
      <c r="H207" s="98">
        <v>-75.401388890000007</v>
      </c>
      <c r="I207" s="99">
        <v>10.524166670000001</v>
      </c>
      <c r="J207" s="100">
        <v>2.6896551724137931</v>
      </c>
      <c r="K207" s="100">
        <v>1.0714285714285714</v>
      </c>
      <c r="L207" s="100">
        <v>2.2481481481481485</v>
      </c>
      <c r="M207" s="100">
        <v>1.4814814814814815E-2</v>
      </c>
      <c r="N207" s="100">
        <v>3.6111111111111112</v>
      </c>
      <c r="O207" s="100">
        <v>1.7857142857142856E-2</v>
      </c>
      <c r="P207" s="100">
        <v>0.38518518518518513</v>
      </c>
      <c r="Q207" s="100">
        <v>0.98888888888888882</v>
      </c>
      <c r="R207" s="100">
        <v>6.8518518518518521</v>
      </c>
      <c r="S207" s="100">
        <v>3.4851851851851849</v>
      </c>
      <c r="T207" s="100">
        <v>16.777777777777779</v>
      </c>
      <c r="U207" s="100">
        <v>32.003703703703707</v>
      </c>
      <c r="V207" s="100">
        <v>43.460714285714275</v>
      </c>
      <c r="W207" s="100">
        <v>42.960714285714289</v>
      </c>
      <c r="X207" s="100">
        <v>43.426923076923075</v>
      </c>
      <c r="Y207" s="100">
        <v>43.655172413793103</v>
      </c>
      <c r="Z207" s="100">
        <v>40.868965517241364</v>
      </c>
      <c r="AA207" s="100">
        <v>41.193103448275856</v>
      </c>
      <c r="AB207" s="100">
        <v>36.41724137931034</v>
      </c>
      <c r="AC207" s="100">
        <v>42.289655172413795</v>
      </c>
      <c r="AD207" s="100">
        <v>45.058620689655164</v>
      </c>
      <c r="AE207" s="100">
        <v>33.692857142857143</v>
      </c>
      <c r="AF207" s="100">
        <v>55.46785714285712</v>
      </c>
      <c r="AG207" s="100">
        <v>56.064285714285703</v>
      </c>
      <c r="AH207" s="100">
        <v>64.353571428571428</v>
      </c>
      <c r="AI207" s="100">
        <v>55.849999999999987</v>
      </c>
      <c r="AJ207" s="100">
        <v>47.842857142857149</v>
      </c>
      <c r="AK207" s="100">
        <v>72.117857142857162</v>
      </c>
      <c r="AL207" s="100">
        <v>85.867857142857147</v>
      </c>
      <c r="AM207" s="100">
        <v>96.135714285714286</v>
      </c>
      <c r="AN207" s="100">
        <v>66.831034482758611</v>
      </c>
      <c r="AO207" s="100">
        <v>59.903448275862061</v>
      </c>
      <c r="AP207" s="100">
        <v>52.38620689655172</v>
      </c>
      <c r="AQ207" s="100">
        <v>18.800000000000004</v>
      </c>
      <c r="AR207" s="100">
        <v>17.182142857142857</v>
      </c>
      <c r="AS207" s="100">
        <v>5.8607142857142858</v>
      </c>
      <c r="AT207" s="1"/>
      <c r="AU207" s="1"/>
      <c r="AV207" s="1"/>
      <c r="AW207" s="1"/>
      <c r="AX207" s="1"/>
      <c r="AY207" s="1"/>
      <c r="AZ207" s="1"/>
      <c r="BA207" s="1"/>
      <c r="BB207" s="1"/>
      <c r="BC207" s="1"/>
      <c r="BD207" s="1"/>
      <c r="BE207" s="1"/>
      <c r="BF207" s="1"/>
      <c r="BG207" s="1"/>
      <c r="BH207" s="1"/>
      <c r="BI207" s="1"/>
      <c r="BJ207" s="1"/>
      <c r="BK207" s="1"/>
      <c r="BL207" s="1"/>
      <c r="BM207" s="1"/>
    </row>
    <row r="208" spans="1:65" ht="16.5" customHeight="1" x14ac:dyDescent="0.25">
      <c r="A208" s="96">
        <v>29030370</v>
      </c>
      <c r="B208" s="97" t="s">
        <v>26</v>
      </c>
      <c r="C208" s="97" t="s">
        <v>324</v>
      </c>
      <c r="D208" s="97" t="s">
        <v>5250</v>
      </c>
      <c r="E208" s="97" t="s">
        <v>313</v>
      </c>
      <c r="F208" s="97">
        <v>2</v>
      </c>
      <c r="G208" s="97">
        <v>1</v>
      </c>
      <c r="H208" s="98">
        <v>-75.551111110000008</v>
      </c>
      <c r="I208" s="99">
        <v>10.23416667</v>
      </c>
      <c r="J208" s="100">
        <v>2.1</v>
      </c>
      <c r="K208" s="100">
        <v>0.3</v>
      </c>
      <c r="L208" s="100">
        <v>0</v>
      </c>
      <c r="M208" s="100">
        <v>0</v>
      </c>
      <c r="N208" s="100">
        <v>0.34482758620689657</v>
      </c>
      <c r="O208" s="100">
        <v>0</v>
      </c>
      <c r="P208" s="100">
        <v>0.34482758620689657</v>
      </c>
      <c r="Q208" s="100">
        <v>0.17241379310344829</v>
      </c>
      <c r="R208" s="100">
        <v>1.7586206896551724</v>
      </c>
      <c r="S208" s="100">
        <v>2.7857142857142856</v>
      </c>
      <c r="T208" s="100">
        <v>10.357142857142858</v>
      </c>
      <c r="U208" s="100">
        <v>17.928571428571427</v>
      </c>
      <c r="V208" s="100">
        <v>22.434482758620689</v>
      </c>
      <c r="W208" s="100">
        <v>42.88275862068965</v>
      </c>
      <c r="X208" s="100">
        <v>42.178571428571431</v>
      </c>
      <c r="Y208" s="100">
        <v>40.178571428571431</v>
      </c>
      <c r="Z208" s="100">
        <v>44.629629629629626</v>
      </c>
      <c r="AA208" s="100">
        <v>42.5</v>
      </c>
      <c r="AB208" s="100">
        <v>33.142857142857146</v>
      </c>
      <c r="AC208" s="100">
        <v>25.586206896551722</v>
      </c>
      <c r="AD208" s="100">
        <v>45.03448275862069</v>
      </c>
      <c r="AE208" s="100">
        <v>22.586206896551722</v>
      </c>
      <c r="AF208" s="100">
        <v>47.758620689655174</v>
      </c>
      <c r="AG208" s="100">
        <v>39.928571428571431</v>
      </c>
      <c r="AH208" s="100">
        <v>45.451724137931031</v>
      </c>
      <c r="AI208" s="100">
        <v>54.286206896551725</v>
      </c>
      <c r="AJ208" s="100">
        <v>35.931034482758619</v>
      </c>
      <c r="AK208" s="100">
        <v>65.41379310344827</v>
      </c>
      <c r="AL208" s="100">
        <v>73.068965517241381</v>
      </c>
      <c r="AM208" s="100">
        <v>65.964285714285708</v>
      </c>
      <c r="AN208" s="100">
        <v>41.03448275862069</v>
      </c>
      <c r="AO208" s="100">
        <v>56.555172413793102</v>
      </c>
      <c r="AP208" s="100">
        <v>45.862068965517238</v>
      </c>
      <c r="AQ208" s="100">
        <v>22.142857142857142</v>
      </c>
      <c r="AR208" s="100">
        <v>10.535714285714286</v>
      </c>
      <c r="AS208" s="100">
        <v>5.1428571428571432</v>
      </c>
      <c r="AT208" s="1"/>
      <c r="AU208" s="1"/>
      <c r="AV208" s="1"/>
      <c r="AW208" s="1"/>
      <c r="AX208" s="1"/>
      <c r="AY208" s="1"/>
      <c r="AZ208" s="1"/>
      <c r="BA208" s="1"/>
      <c r="BB208" s="1"/>
      <c r="BC208" s="1"/>
      <c r="BD208" s="1"/>
      <c r="BE208" s="1"/>
      <c r="BF208" s="1"/>
      <c r="BG208" s="1"/>
      <c r="BH208" s="1"/>
      <c r="BI208" s="1"/>
      <c r="BJ208" s="1"/>
      <c r="BK208" s="1"/>
      <c r="BL208" s="1"/>
      <c r="BM208" s="1"/>
    </row>
    <row r="209" spans="1:65" ht="16.5" customHeight="1" x14ac:dyDescent="0.25">
      <c r="A209" s="96">
        <v>25021300</v>
      </c>
      <c r="B209" s="97" t="s">
        <v>26</v>
      </c>
      <c r="C209" s="97" t="s">
        <v>325</v>
      </c>
      <c r="D209" s="97" t="s">
        <v>326</v>
      </c>
      <c r="E209" s="97" t="s">
        <v>313</v>
      </c>
      <c r="F209" s="97">
        <v>2</v>
      </c>
      <c r="G209" s="97">
        <v>20</v>
      </c>
      <c r="H209" s="98">
        <v>-74.646388889999997</v>
      </c>
      <c r="I209" s="99">
        <v>9.2738888900000003</v>
      </c>
      <c r="J209" s="100">
        <v>11.633333333333333</v>
      </c>
      <c r="K209" s="100">
        <v>5.333333333333333</v>
      </c>
      <c r="L209" s="100">
        <v>1.4333333333333333</v>
      </c>
      <c r="M209" s="100">
        <v>4.6206896551724137</v>
      </c>
      <c r="N209" s="100">
        <v>6.3793103448275863</v>
      </c>
      <c r="O209" s="100">
        <v>4.8571428571428568</v>
      </c>
      <c r="P209" s="100">
        <v>6.6275862068965514</v>
      </c>
      <c r="Q209" s="100">
        <v>19.127586206896552</v>
      </c>
      <c r="R209" s="100">
        <v>18.344827586206897</v>
      </c>
      <c r="S209" s="100">
        <v>29.841379310344827</v>
      </c>
      <c r="T209" s="100">
        <v>31.913793103448278</v>
      </c>
      <c r="U209" s="100">
        <v>34.50344827586207</v>
      </c>
      <c r="V209" s="100">
        <v>63.862068965517238</v>
      </c>
      <c r="W209" s="100">
        <v>63.241379310344826</v>
      </c>
      <c r="X209" s="100">
        <v>92.724137931034477</v>
      </c>
      <c r="Y209" s="100">
        <v>63.821428571428569</v>
      </c>
      <c r="Z209" s="100">
        <v>57.857142857142854</v>
      </c>
      <c r="AA209" s="100">
        <v>47.357142857142854</v>
      </c>
      <c r="AB209" s="100">
        <v>51.75</v>
      </c>
      <c r="AC209" s="100">
        <v>48.892857142857146</v>
      </c>
      <c r="AD209" s="100">
        <v>68.214285714285708</v>
      </c>
      <c r="AE209" s="100">
        <v>52.821428571428569</v>
      </c>
      <c r="AF209" s="100">
        <v>77.888888888888886</v>
      </c>
      <c r="AG209" s="100">
        <v>71.714285714285708</v>
      </c>
      <c r="AH209" s="100">
        <v>51.103448275862071</v>
      </c>
      <c r="AI209" s="100">
        <v>89.551724137931032</v>
      </c>
      <c r="AJ209" s="100">
        <v>59.103448275862071</v>
      </c>
      <c r="AK209" s="100">
        <v>56.96551724137931</v>
      </c>
      <c r="AL209" s="100">
        <v>71.489655172413791</v>
      </c>
      <c r="AM209" s="100">
        <v>74.931034482758619</v>
      </c>
      <c r="AN209" s="100">
        <v>57.482758620689658</v>
      </c>
      <c r="AO209" s="100">
        <v>46.103448275862071</v>
      </c>
      <c r="AP209" s="100">
        <v>29.344827586206897</v>
      </c>
      <c r="AQ209" s="100">
        <v>19.5</v>
      </c>
      <c r="AR209" s="100">
        <v>23.9</v>
      </c>
      <c r="AS209" s="100">
        <v>6.0344827586206895</v>
      </c>
      <c r="AT209" s="1"/>
      <c r="AU209" s="1"/>
      <c r="AV209" s="1"/>
      <c r="AW209" s="1"/>
      <c r="AX209" s="1"/>
      <c r="AY209" s="1"/>
      <c r="AZ209" s="1"/>
      <c r="BA209" s="1"/>
      <c r="BB209" s="1"/>
      <c r="BC209" s="1"/>
      <c r="BD209" s="1"/>
      <c r="BE209" s="1"/>
      <c r="BF209" s="1"/>
      <c r="BG209" s="1"/>
      <c r="BH209" s="1"/>
      <c r="BI209" s="1"/>
      <c r="BJ209" s="1"/>
      <c r="BK209" s="1"/>
      <c r="BL209" s="1"/>
      <c r="BM209" s="1"/>
    </row>
    <row r="210" spans="1:65" ht="16.5" customHeight="1" x14ac:dyDescent="0.25">
      <c r="A210" s="96">
        <v>25021340</v>
      </c>
      <c r="B210" s="97" t="s">
        <v>26</v>
      </c>
      <c r="C210" s="97" t="s">
        <v>327</v>
      </c>
      <c r="D210" s="97" t="s">
        <v>326</v>
      </c>
      <c r="E210" s="97" t="s">
        <v>313</v>
      </c>
      <c r="F210" s="97">
        <v>2</v>
      </c>
      <c r="G210" s="97">
        <v>18</v>
      </c>
      <c r="H210" s="98">
        <v>-74.736111109999996</v>
      </c>
      <c r="I210" s="99">
        <v>9.249166670000001</v>
      </c>
      <c r="J210" s="100">
        <v>8.1785714285714288</v>
      </c>
      <c r="K210" s="100">
        <v>5.4285714285714288</v>
      </c>
      <c r="L210" s="100">
        <v>0.35714285714285715</v>
      </c>
      <c r="M210" s="100">
        <v>3.1111111111111112</v>
      </c>
      <c r="N210" s="100">
        <v>2.6296296296296298</v>
      </c>
      <c r="O210" s="100">
        <v>6.2307692307692308</v>
      </c>
      <c r="P210" s="100">
        <v>10.62962962962963</v>
      </c>
      <c r="Q210" s="100">
        <v>14.964285714285714</v>
      </c>
      <c r="R210" s="100">
        <v>15.392857142857142</v>
      </c>
      <c r="S210" s="100">
        <v>19.068965517241381</v>
      </c>
      <c r="T210" s="100">
        <v>24.206896551724139</v>
      </c>
      <c r="U210" s="100">
        <v>46.482758620689658</v>
      </c>
      <c r="V210" s="100">
        <v>56.116666666666667</v>
      </c>
      <c r="W210" s="100">
        <v>51.43333333333333</v>
      </c>
      <c r="X210" s="100">
        <v>90.821428571428569</v>
      </c>
      <c r="Y210" s="100">
        <v>66.7</v>
      </c>
      <c r="Z210" s="100">
        <v>76.433333333333337</v>
      </c>
      <c r="AA210" s="100">
        <v>47.3</v>
      </c>
      <c r="AB210" s="100">
        <v>60.275862068965516</v>
      </c>
      <c r="AC210" s="100">
        <v>61.517241379310342</v>
      </c>
      <c r="AD210" s="100">
        <v>75.071428571428569</v>
      </c>
      <c r="AE210" s="100">
        <v>63.633333333333333</v>
      </c>
      <c r="AF210" s="100">
        <v>65.7</v>
      </c>
      <c r="AG210" s="100">
        <v>70.666666666666671</v>
      </c>
      <c r="AH210" s="100">
        <v>64.379310344827587</v>
      </c>
      <c r="AI210" s="100">
        <v>77.827586206896555</v>
      </c>
      <c r="AJ210" s="100">
        <v>64.448275862068968</v>
      </c>
      <c r="AK210" s="100">
        <v>70.5</v>
      </c>
      <c r="AL210" s="100">
        <v>58.7</v>
      </c>
      <c r="AM210" s="100">
        <v>71.599999999999994</v>
      </c>
      <c r="AN210" s="100">
        <v>56.071428571428569</v>
      </c>
      <c r="AO210" s="100">
        <v>42</v>
      </c>
      <c r="AP210" s="100">
        <v>35.962962962962962</v>
      </c>
      <c r="AQ210" s="100">
        <v>31.586206896551722</v>
      </c>
      <c r="AR210" s="100">
        <v>23.357142857142858</v>
      </c>
      <c r="AS210" s="100">
        <v>8.8214285714285712</v>
      </c>
      <c r="AT210" s="1"/>
      <c r="AU210" s="1"/>
      <c r="AV210" s="1"/>
      <c r="AW210" s="1"/>
      <c r="AX210" s="1"/>
      <c r="AY210" s="1"/>
      <c r="AZ210" s="1"/>
      <c r="BA210" s="1"/>
      <c r="BB210" s="1"/>
      <c r="BC210" s="1"/>
      <c r="BD210" s="1"/>
      <c r="BE210" s="1"/>
      <c r="BF210" s="1"/>
      <c r="BG210" s="1"/>
      <c r="BH210" s="1"/>
      <c r="BI210" s="1"/>
      <c r="BJ210" s="1"/>
      <c r="BK210" s="1"/>
      <c r="BL210" s="1"/>
      <c r="BM210" s="1"/>
    </row>
    <row r="211" spans="1:65" ht="16.5" customHeight="1" x14ac:dyDescent="0.25">
      <c r="A211" s="96">
        <v>25020960</v>
      </c>
      <c r="B211" s="97" t="s">
        <v>26</v>
      </c>
      <c r="C211" s="97" t="s">
        <v>328</v>
      </c>
      <c r="D211" s="97" t="s">
        <v>328</v>
      </c>
      <c r="E211" s="97" t="s">
        <v>313</v>
      </c>
      <c r="F211" s="97">
        <v>2</v>
      </c>
      <c r="G211" s="97">
        <v>20</v>
      </c>
      <c r="H211" s="98">
        <v>-74.825277779999993</v>
      </c>
      <c r="I211" s="99">
        <v>9.5880555600000008</v>
      </c>
      <c r="J211" s="100">
        <v>5.3214285714285712</v>
      </c>
      <c r="K211" s="100">
        <v>5</v>
      </c>
      <c r="L211" s="100">
        <v>1.3214285714285714</v>
      </c>
      <c r="M211" s="100">
        <v>9.2222222222222214</v>
      </c>
      <c r="N211" s="100">
        <v>4.5555555555555554</v>
      </c>
      <c r="O211" s="100">
        <v>5.0074074074074071</v>
      </c>
      <c r="P211" s="100">
        <v>15.275862068965518</v>
      </c>
      <c r="Q211" s="100">
        <v>16.642857142857142</v>
      </c>
      <c r="R211" s="100">
        <v>18.420689655172417</v>
      </c>
      <c r="S211" s="100">
        <v>16.864285714285714</v>
      </c>
      <c r="T211" s="100">
        <v>28.710714285714285</v>
      </c>
      <c r="U211" s="100">
        <v>42.339285714285715</v>
      </c>
      <c r="V211" s="100">
        <v>45.225000000000001</v>
      </c>
      <c r="W211" s="100">
        <v>49.24444444444444</v>
      </c>
      <c r="X211" s="100">
        <v>47.785714285714285</v>
      </c>
      <c r="Y211" s="100">
        <v>44.703703703703702</v>
      </c>
      <c r="Z211" s="100">
        <v>48.085714285714289</v>
      </c>
      <c r="AA211" s="100">
        <v>41.267857142857146</v>
      </c>
      <c r="AB211" s="100">
        <v>33.539285714285718</v>
      </c>
      <c r="AC211" s="100">
        <v>31.896551724137932</v>
      </c>
      <c r="AD211" s="100">
        <v>49.9</v>
      </c>
      <c r="AE211" s="100">
        <v>41.672413793103445</v>
      </c>
      <c r="AF211" s="100">
        <v>45.413793103448278</v>
      </c>
      <c r="AG211" s="100">
        <v>48.355172413793099</v>
      </c>
      <c r="AH211" s="100">
        <v>46.535714285714285</v>
      </c>
      <c r="AI211" s="100">
        <v>53.92413793103448</v>
      </c>
      <c r="AJ211" s="100">
        <v>45.6</v>
      </c>
      <c r="AK211" s="100">
        <v>41.026666666666664</v>
      </c>
      <c r="AL211" s="100">
        <v>55.5</v>
      </c>
      <c r="AM211" s="100">
        <v>50.133333333333333</v>
      </c>
      <c r="AN211" s="100">
        <v>43.444444444444443</v>
      </c>
      <c r="AO211" s="100">
        <v>26.962962962962962</v>
      </c>
      <c r="AP211" s="100">
        <v>21.25925925925926</v>
      </c>
      <c r="AQ211" s="100">
        <v>14.461538461538462</v>
      </c>
      <c r="AR211" s="100">
        <v>11.961538461538462</v>
      </c>
      <c r="AS211" s="100">
        <v>2.7692307692307692</v>
      </c>
      <c r="AT211" s="1"/>
      <c r="AU211" s="1"/>
      <c r="AV211" s="1"/>
      <c r="AW211" s="1"/>
      <c r="AX211" s="1"/>
      <c r="AY211" s="1"/>
      <c r="AZ211" s="1"/>
      <c r="BA211" s="1"/>
      <c r="BB211" s="1"/>
      <c r="BC211" s="1"/>
      <c r="BD211" s="1"/>
      <c r="BE211" s="1"/>
      <c r="BF211" s="1"/>
      <c r="BG211" s="1"/>
      <c r="BH211" s="1"/>
      <c r="BI211" s="1"/>
      <c r="BJ211" s="1"/>
      <c r="BK211" s="1"/>
      <c r="BL211" s="1"/>
      <c r="BM211" s="1"/>
    </row>
    <row r="212" spans="1:65" ht="16.5" customHeight="1" x14ac:dyDescent="0.25">
      <c r="A212" s="96">
        <v>29030480</v>
      </c>
      <c r="B212" s="97" t="s">
        <v>26</v>
      </c>
      <c r="C212" s="97" t="s">
        <v>330</v>
      </c>
      <c r="D212" s="97" t="s">
        <v>5251</v>
      </c>
      <c r="E212" s="97" t="s">
        <v>313</v>
      </c>
      <c r="F212" s="97">
        <v>2</v>
      </c>
      <c r="G212" s="97">
        <v>60</v>
      </c>
      <c r="H212" s="98">
        <v>-75.310555560000012</v>
      </c>
      <c r="I212" s="99">
        <v>9.8552777799999998</v>
      </c>
      <c r="J212" s="100">
        <v>16.703571428571429</v>
      </c>
      <c r="K212" s="100">
        <v>11.471428571428572</v>
      </c>
      <c r="L212" s="100">
        <v>11.375</v>
      </c>
      <c r="M212" s="100">
        <v>14.939285714285713</v>
      </c>
      <c r="N212" s="100">
        <v>13.351851851851849</v>
      </c>
      <c r="O212" s="100">
        <v>18.582142857142859</v>
      </c>
      <c r="P212" s="100">
        <v>25.269230769230774</v>
      </c>
      <c r="Q212" s="100">
        <v>35.126923076923077</v>
      </c>
      <c r="R212" s="100">
        <v>27.912000000000003</v>
      </c>
      <c r="S212" s="100">
        <v>52.462962962962955</v>
      </c>
      <c r="T212" s="100">
        <v>53.207407407407409</v>
      </c>
      <c r="U212" s="100">
        <v>77.137037037037047</v>
      </c>
      <c r="V212" s="100">
        <v>89.396296296296285</v>
      </c>
      <c r="W212" s="100">
        <v>52.525925925925918</v>
      </c>
      <c r="X212" s="100">
        <v>76.655555555555566</v>
      </c>
      <c r="Y212" s="100">
        <v>72.414285714285697</v>
      </c>
      <c r="Z212" s="100">
        <v>66.371428571428581</v>
      </c>
      <c r="AA212" s="100">
        <v>63.932142857142843</v>
      </c>
      <c r="AB212" s="100">
        <v>62.185714285714305</v>
      </c>
      <c r="AC212" s="100">
        <v>44.975000000000001</v>
      </c>
      <c r="AD212" s="100">
        <v>56.414814814814818</v>
      </c>
      <c r="AE212" s="100">
        <v>62.811111111111103</v>
      </c>
      <c r="AF212" s="100">
        <v>64.988888888888894</v>
      </c>
      <c r="AG212" s="100">
        <v>70.670370370370364</v>
      </c>
      <c r="AH212" s="100">
        <v>78.407692307692301</v>
      </c>
      <c r="AI212" s="100">
        <v>102.3692307692308</v>
      </c>
      <c r="AJ212" s="100">
        <v>93.199999999999989</v>
      </c>
      <c r="AK212" s="100">
        <v>114.18846153846155</v>
      </c>
      <c r="AL212" s="100">
        <v>96.461538461538439</v>
      </c>
      <c r="AM212" s="100">
        <v>76.776923076923083</v>
      </c>
      <c r="AN212" s="100">
        <v>75.24444444444444</v>
      </c>
      <c r="AO212" s="100">
        <v>96.065384615384588</v>
      </c>
      <c r="AP212" s="100">
        <v>84.26153846153845</v>
      </c>
      <c r="AQ212" s="100">
        <v>55.400000000000006</v>
      </c>
      <c r="AR212" s="100">
        <v>39.292592592592605</v>
      </c>
      <c r="AS212" s="100">
        <v>34.75555555555556</v>
      </c>
      <c r="AT212" s="1"/>
      <c r="AU212" s="1"/>
      <c r="AV212" s="1"/>
      <c r="AW212" s="1"/>
      <c r="AX212" s="1"/>
      <c r="AY212" s="1"/>
      <c r="AZ212" s="1"/>
      <c r="BA212" s="1"/>
      <c r="BB212" s="1"/>
      <c r="BC212" s="1"/>
      <c r="BD212" s="1"/>
      <c r="BE212" s="1"/>
      <c r="BF212" s="1"/>
      <c r="BG212" s="1"/>
      <c r="BH212" s="1"/>
      <c r="BI212" s="1"/>
      <c r="BJ212" s="1"/>
      <c r="BK212" s="1"/>
      <c r="BL212" s="1"/>
      <c r="BM212" s="1"/>
    </row>
    <row r="213" spans="1:65" ht="16.5" customHeight="1" x14ac:dyDescent="0.25">
      <c r="A213" s="96">
        <v>29015020</v>
      </c>
      <c r="B213" s="97" t="s">
        <v>72</v>
      </c>
      <c r="C213" s="97" t="s">
        <v>332</v>
      </c>
      <c r="D213" s="97" t="s">
        <v>5251</v>
      </c>
      <c r="E213" s="97" t="s">
        <v>313</v>
      </c>
      <c r="F213" s="97">
        <v>2</v>
      </c>
      <c r="G213" s="97">
        <v>152</v>
      </c>
      <c r="H213" s="98">
        <v>-75.11</v>
      </c>
      <c r="I213" s="99">
        <v>9.7200000000000006</v>
      </c>
      <c r="J213" s="100">
        <v>10.896296296296295</v>
      </c>
      <c r="K213" s="100">
        <v>6.6642857142857155</v>
      </c>
      <c r="L213" s="100">
        <v>3.7357142857142862</v>
      </c>
      <c r="M213" s="100">
        <v>11.903703703703705</v>
      </c>
      <c r="N213" s="100">
        <v>6.9821428571428559</v>
      </c>
      <c r="O213" s="100">
        <v>13.228</v>
      </c>
      <c r="P213" s="100">
        <v>24.580769230769228</v>
      </c>
      <c r="Q213" s="100">
        <v>22.192592592592586</v>
      </c>
      <c r="R213" s="100">
        <v>23.296153846153853</v>
      </c>
      <c r="S213" s="100">
        <v>29.237037037037037</v>
      </c>
      <c r="T213" s="100">
        <v>41.085714285714282</v>
      </c>
      <c r="U213" s="100">
        <v>49.744</v>
      </c>
      <c r="V213" s="100">
        <v>45.818518518518509</v>
      </c>
      <c r="W213" s="100">
        <v>48.085714285714296</v>
      </c>
      <c r="X213" s="100">
        <v>57.466616515999995</v>
      </c>
      <c r="Y213" s="100">
        <v>46.551851851851865</v>
      </c>
      <c r="Z213" s="100">
        <v>35.382142857142853</v>
      </c>
      <c r="AA213" s="100">
        <v>23.08</v>
      </c>
      <c r="AB213" s="100">
        <v>29.727586206896554</v>
      </c>
      <c r="AC213" s="100">
        <v>24.341379310344823</v>
      </c>
      <c r="AD213" s="100">
        <v>39.864000000000004</v>
      </c>
      <c r="AE213" s="100">
        <v>34.162068965517236</v>
      </c>
      <c r="AF213" s="100">
        <v>37.11724137931035</v>
      </c>
      <c r="AG213" s="100">
        <v>50.819230769230778</v>
      </c>
      <c r="AH213" s="100">
        <v>47.048275862068969</v>
      </c>
      <c r="AI213" s="100">
        <v>52.4551724137931</v>
      </c>
      <c r="AJ213" s="100">
        <v>46.503571428571441</v>
      </c>
      <c r="AK213" s="100">
        <v>49.806896551724151</v>
      </c>
      <c r="AL213" s="100">
        <v>51.679310344827584</v>
      </c>
      <c r="AM213" s="100">
        <v>45.344000000000008</v>
      </c>
      <c r="AN213" s="100">
        <v>33.44814814814815</v>
      </c>
      <c r="AO213" s="100">
        <v>37.442857142857136</v>
      </c>
      <c r="AP213" s="100">
        <v>29.984000000000002</v>
      </c>
      <c r="AQ213" s="100">
        <v>12.607407407407406</v>
      </c>
      <c r="AR213" s="100">
        <v>15.218518518518518</v>
      </c>
      <c r="AS213" s="100">
        <v>9.8240000000000016</v>
      </c>
      <c r="AT213" s="1" t="s">
        <v>1888</v>
      </c>
      <c r="AU213" s="1"/>
      <c r="AV213" s="1"/>
      <c r="AW213" s="1"/>
      <c r="AX213" s="1"/>
      <c r="AY213" s="1"/>
      <c r="AZ213" s="1"/>
      <c r="BA213" s="1"/>
      <c r="BB213" s="1"/>
      <c r="BC213" s="1"/>
      <c r="BD213" s="1"/>
      <c r="BE213" s="1"/>
      <c r="BF213" s="1"/>
      <c r="BG213" s="1"/>
      <c r="BH213" s="1"/>
      <c r="BI213" s="1"/>
      <c r="BJ213" s="1"/>
      <c r="BK213" s="1"/>
      <c r="BL213" s="1"/>
      <c r="BM213" s="1"/>
    </row>
    <row r="214" spans="1:65" ht="16.5" customHeight="1" x14ac:dyDescent="0.25">
      <c r="A214" s="96">
        <v>29015000</v>
      </c>
      <c r="B214" s="97" t="s">
        <v>56</v>
      </c>
      <c r="C214" s="97" t="s">
        <v>333</v>
      </c>
      <c r="D214" s="97" t="s">
        <v>156</v>
      </c>
      <c r="E214" s="97" t="s">
        <v>313</v>
      </c>
      <c r="F214" s="97">
        <v>2</v>
      </c>
      <c r="G214" s="97">
        <v>75</v>
      </c>
      <c r="H214" s="98">
        <v>-74.852222220000002</v>
      </c>
      <c r="I214" s="99">
        <v>10.064444439999999</v>
      </c>
      <c r="J214" s="100">
        <v>3.488</v>
      </c>
      <c r="K214" s="100">
        <v>3.8518518518518516</v>
      </c>
      <c r="L214" s="100">
        <v>5.2999999999999989</v>
      </c>
      <c r="M214" s="100">
        <v>6.7185185185185183</v>
      </c>
      <c r="N214" s="100">
        <v>7.4592592592592597</v>
      </c>
      <c r="O214" s="100">
        <v>10.653846153846152</v>
      </c>
      <c r="P214" s="100">
        <v>11.811111111111112</v>
      </c>
      <c r="Q214" s="100">
        <v>18.921428571428574</v>
      </c>
      <c r="R214" s="100">
        <v>22.614814814814821</v>
      </c>
      <c r="S214" s="100">
        <v>22.31071428571429</v>
      </c>
      <c r="T214" s="100">
        <v>35.664285714285718</v>
      </c>
      <c r="U214" s="100">
        <v>46.749999999999993</v>
      </c>
      <c r="V214" s="100">
        <v>41.025925925925925</v>
      </c>
      <c r="W214" s="100">
        <v>47.218518518518522</v>
      </c>
      <c r="X214" s="100">
        <v>49.324000000000005</v>
      </c>
      <c r="Y214" s="100">
        <v>45.592592592592602</v>
      </c>
      <c r="Z214" s="100">
        <v>41.596296296296295</v>
      </c>
      <c r="AA214" s="100">
        <v>30.38214285714286</v>
      </c>
      <c r="AB214" s="100">
        <v>41.934482758620689</v>
      </c>
      <c r="AC214" s="100">
        <v>29.582758620689649</v>
      </c>
      <c r="AD214" s="100">
        <v>51.092000000000006</v>
      </c>
      <c r="AE214" s="100">
        <v>44.246428571428567</v>
      </c>
      <c r="AF214" s="100">
        <v>40.032142857142858</v>
      </c>
      <c r="AG214" s="100">
        <v>55.784000000000013</v>
      </c>
      <c r="AH214" s="100">
        <v>48.703571428571429</v>
      </c>
      <c r="AI214" s="100">
        <v>64.629629629629633</v>
      </c>
      <c r="AJ214" s="100">
        <v>45.044444444444444</v>
      </c>
      <c r="AK214" s="100">
        <v>54.388888888888886</v>
      </c>
      <c r="AL214" s="100">
        <v>55.034615384615378</v>
      </c>
      <c r="AM214" s="100">
        <v>53.80833333333333</v>
      </c>
      <c r="AN214" s="100">
        <v>42.707999999999998</v>
      </c>
      <c r="AO214" s="100">
        <v>37.583333333333321</v>
      </c>
      <c r="AP214" s="100">
        <v>24.761336664358776</v>
      </c>
      <c r="AQ214" s="100">
        <v>31.56</v>
      </c>
      <c r="AR214" s="100">
        <v>8.6208333333333336</v>
      </c>
      <c r="AS214" s="100">
        <v>4.4624999999999995</v>
      </c>
      <c r="AT214" s="1" t="s">
        <v>1888</v>
      </c>
      <c r="AU214" s="1"/>
      <c r="AV214" s="1"/>
      <c r="AW214" s="1"/>
      <c r="AX214" s="1"/>
      <c r="AY214" s="1"/>
      <c r="AZ214" s="1"/>
      <c r="BA214" s="1"/>
      <c r="BB214" s="1"/>
      <c r="BC214" s="1"/>
      <c r="BD214" s="1"/>
      <c r="BE214" s="1"/>
      <c r="BF214" s="1"/>
      <c r="BG214" s="1"/>
      <c r="BH214" s="1"/>
      <c r="BI214" s="1"/>
      <c r="BJ214" s="1"/>
      <c r="BK214" s="1"/>
      <c r="BL214" s="1"/>
      <c r="BM214" s="1"/>
    </row>
    <row r="215" spans="1:65" ht="16.5" customHeight="1" x14ac:dyDescent="0.25">
      <c r="A215" s="96">
        <v>25021310</v>
      </c>
      <c r="B215" s="97" t="s">
        <v>26</v>
      </c>
      <c r="C215" s="97" t="s">
        <v>334</v>
      </c>
      <c r="D215" s="97" t="s">
        <v>5252</v>
      </c>
      <c r="E215" s="97" t="s">
        <v>313</v>
      </c>
      <c r="F215" s="97">
        <v>2</v>
      </c>
      <c r="G215" s="97">
        <v>20</v>
      </c>
      <c r="H215" s="98">
        <v>-74.405833329999993</v>
      </c>
      <c r="I215" s="99">
        <v>9.00416667</v>
      </c>
      <c r="J215" s="100">
        <v>16.071428571428573</v>
      </c>
      <c r="K215" s="100">
        <v>10.241379310344827</v>
      </c>
      <c r="L215" s="100">
        <v>3.1379310344827585</v>
      </c>
      <c r="M215" s="100">
        <v>11.758620689655173</v>
      </c>
      <c r="N215" s="100">
        <v>8.1551724137931032</v>
      </c>
      <c r="O215" s="100">
        <v>8.431034482758621</v>
      </c>
      <c r="P215" s="100">
        <v>15.862068965517242</v>
      </c>
      <c r="Q215" s="100">
        <v>14.03448275862069</v>
      </c>
      <c r="R215" s="100">
        <v>21.586206896551722</v>
      </c>
      <c r="S215" s="100">
        <v>40.333333333333336</v>
      </c>
      <c r="T215" s="100">
        <v>46.766666666666666</v>
      </c>
      <c r="U215" s="100">
        <v>61.573333333333338</v>
      </c>
      <c r="V215" s="100">
        <v>80.900000000000006</v>
      </c>
      <c r="W215" s="100">
        <v>72</v>
      </c>
      <c r="X215" s="100">
        <v>114.58965517241379</v>
      </c>
      <c r="Y215" s="100">
        <v>92.966666666666669</v>
      </c>
      <c r="Z215" s="100">
        <v>68.313333333333333</v>
      </c>
      <c r="AA215" s="100">
        <v>75.95</v>
      </c>
      <c r="AB215" s="100">
        <v>81.924137931034494</v>
      </c>
      <c r="AC215" s="100">
        <v>71.25</v>
      </c>
      <c r="AD215" s="100">
        <v>74.696428571428569</v>
      </c>
      <c r="AE215" s="100">
        <v>81.267857142857139</v>
      </c>
      <c r="AF215" s="100">
        <v>95.672413793103445</v>
      </c>
      <c r="AG215" s="100">
        <v>105.55172413793103</v>
      </c>
      <c r="AH215" s="100">
        <v>84.617857142857147</v>
      </c>
      <c r="AI215" s="100">
        <v>113.58620689655173</v>
      </c>
      <c r="AJ215" s="100">
        <v>122.62068965517241</v>
      </c>
      <c r="AK215" s="100">
        <v>117.78571428571429</v>
      </c>
      <c r="AL215" s="100">
        <v>119.64285714285714</v>
      </c>
      <c r="AM215" s="100">
        <v>107.22222222222223</v>
      </c>
      <c r="AN215" s="100">
        <v>116.81481481481481</v>
      </c>
      <c r="AO215" s="100">
        <v>87.666666666666671</v>
      </c>
      <c r="AP215" s="100">
        <v>70.239999999999995</v>
      </c>
      <c r="AQ215" s="100">
        <v>49.080769230769228</v>
      </c>
      <c r="AR215" s="100">
        <v>38.653846153846153</v>
      </c>
      <c r="AS215" s="100">
        <v>22.423076923076923</v>
      </c>
      <c r="AT215" s="1"/>
      <c r="AU215" s="1"/>
      <c r="AV215" s="1"/>
      <c r="AW215" s="1"/>
      <c r="AX215" s="1"/>
      <c r="AY215" s="1"/>
      <c r="AZ215" s="1"/>
      <c r="BA215" s="1"/>
      <c r="BB215" s="1"/>
      <c r="BC215" s="1"/>
      <c r="BD215" s="1"/>
      <c r="BE215" s="1"/>
      <c r="BF215" s="1"/>
      <c r="BG215" s="1"/>
      <c r="BH215" s="1"/>
      <c r="BI215" s="1"/>
      <c r="BJ215" s="1"/>
      <c r="BK215" s="1"/>
      <c r="BL215" s="1"/>
      <c r="BM215" s="1"/>
    </row>
    <row r="216" spans="1:65" ht="16.5" customHeight="1" x14ac:dyDescent="0.25">
      <c r="A216" s="96">
        <v>25027530</v>
      </c>
      <c r="B216" s="97" t="s">
        <v>23</v>
      </c>
      <c r="C216" s="97" t="s">
        <v>336</v>
      </c>
      <c r="D216" s="97" t="s">
        <v>337</v>
      </c>
      <c r="E216" s="97" t="s">
        <v>313</v>
      </c>
      <c r="F216" s="97">
        <v>2</v>
      </c>
      <c r="G216" s="97">
        <v>19</v>
      </c>
      <c r="H216" s="98">
        <v>-74.636666669999997</v>
      </c>
      <c r="I216" s="99">
        <v>9.0225000000000009</v>
      </c>
      <c r="J216" s="100">
        <v>22.110344827586207</v>
      </c>
      <c r="K216" s="100">
        <v>8.8482758620689665</v>
      </c>
      <c r="L216" s="100">
        <v>4.6071428571428568</v>
      </c>
      <c r="M216" s="100">
        <v>9.4137931034482758</v>
      </c>
      <c r="N216" s="100">
        <v>8.2068965517241388</v>
      </c>
      <c r="O216" s="100">
        <v>9.137931034482758</v>
      </c>
      <c r="P216" s="100">
        <v>18.392857142857142</v>
      </c>
      <c r="Q216" s="100">
        <v>14.785714285714286</v>
      </c>
      <c r="R216" s="100">
        <v>20.685185185185187</v>
      </c>
      <c r="S216" s="100">
        <v>33.655172413793103</v>
      </c>
      <c r="T216" s="100">
        <v>41.068965517241381</v>
      </c>
      <c r="U216" s="100">
        <v>61.46551724137931</v>
      </c>
      <c r="V216" s="100">
        <v>90.337931034482764</v>
      </c>
      <c r="W216" s="100">
        <v>79.464285714285708</v>
      </c>
      <c r="X216" s="100">
        <v>98.337931034482764</v>
      </c>
      <c r="Y216" s="100">
        <v>98.475862068965526</v>
      </c>
      <c r="Z216" s="100">
        <v>107.93793103448276</v>
      </c>
      <c r="AA216" s="100">
        <v>77.862068965517238</v>
      </c>
      <c r="AB216" s="100">
        <v>85.975862068965526</v>
      </c>
      <c r="AC216" s="100">
        <v>103.39655172413794</v>
      </c>
      <c r="AD216" s="100">
        <v>119.76206896551724</v>
      </c>
      <c r="AE216" s="100">
        <v>89.064285714285717</v>
      </c>
      <c r="AF216" s="100">
        <v>111.18888888888888</v>
      </c>
      <c r="AG216" s="100">
        <v>126.54642857142858</v>
      </c>
      <c r="AH216" s="100">
        <v>112.41379310344827</v>
      </c>
      <c r="AI216" s="100">
        <v>107.25</v>
      </c>
      <c r="AJ216" s="100">
        <v>133.72758620689655</v>
      </c>
      <c r="AK216" s="100">
        <v>108.52758620689656</v>
      </c>
      <c r="AL216" s="100">
        <v>129.59642857142856</v>
      </c>
      <c r="AM216" s="100">
        <v>134.95172413793102</v>
      </c>
      <c r="AN216" s="100">
        <v>106.41785714285713</v>
      </c>
      <c r="AO216" s="100">
        <v>100.58928571428571</v>
      </c>
      <c r="AP216" s="100">
        <v>90.535714285714292</v>
      </c>
      <c r="AQ216" s="100">
        <v>55.035714285714285</v>
      </c>
      <c r="AR216" s="100">
        <v>40.857142857142854</v>
      </c>
      <c r="AS216" s="100">
        <v>16.37037037037037</v>
      </c>
      <c r="AT216" s="1"/>
      <c r="AU216" s="1"/>
      <c r="AV216" s="1"/>
      <c r="AW216" s="1"/>
      <c r="AX216" s="1"/>
      <c r="AY216" s="1"/>
      <c r="AZ216" s="1"/>
      <c r="BA216" s="1"/>
      <c r="BB216" s="1"/>
      <c r="BC216" s="1"/>
      <c r="BD216" s="1"/>
      <c r="BE216" s="1"/>
      <c r="BF216" s="1"/>
      <c r="BG216" s="1"/>
      <c r="BH216" s="1"/>
      <c r="BI216" s="1"/>
      <c r="BJ216" s="1"/>
      <c r="BK216" s="1"/>
      <c r="BL216" s="1"/>
      <c r="BM216" s="1"/>
    </row>
    <row r="217" spans="1:65" ht="16.5" customHeight="1" x14ac:dyDescent="0.25">
      <c r="A217" s="96">
        <v>25021260</v>
      </c>
      <c r="B217" s="97" t="s">
        <v>26</v>
      </c>
      <c r="C217" s="97" t="s">
        <v>338</v>
      </c>
      <c r="D217" s="97" t="s">
        <v>337</v>
      </c>
      <c r="E217" s="97" t="s">
        <v>313</v>
      </c>
      <c r="F217" s="97">
        <v>2</v>
      </c>
      <c r="G217" s="97">
        <v>70</v>
      </c>
      <c r="H217" s="98">
        <v>-74.85083333</v>
      </c>
      <c r="I217" s="99">
        <v>9.1738888900000006</v>
      </c>
      <c r="J217" s="100">
        <v>5.6966666666666672</v>
      </c>
      <c r="K217" s="100">
        <v>5.2066666666666661</v>
      </c>
      <c r="L217" s="100">
        <v>1.02</v>
      </c>
      <c r="M217" s="100">
        <v>2.0862068965517242</v>
      </c>
      <c r="N217" s="100">
        <v>4.5862068965517242</v>
      </c>
      <c r="O217" s="100">
        <v>1.7793103448275862</v>
      </c>
      <c r="P217" s="100">
        <v>12.344827586206897</v>
      </c>
      <c r="Q217" s="100">
        <v>13.727586206896552</v>
      </c>
      <c r="R217" s="100">
        <v>6.2379310344827585</v>
      </c>
      <c r="S217" s="100">
        <v>27.851724137931036</v>
      </c>
      <c r="T217" s="100">
        <v>17.279310344827586</v>
      </c>
      <c r="U217" s="100">
        <v>33.513793103448272</v>
      </c>
      <c r="V217" s="100">
        <v>50.192857142857143</v>
      </c>
      <c r="W217" s="100">
        <v>46.724999999999987</v>
      </c>
      <c r="X217" s="100">
        <v>72.924999999999983</v>
      </c>
      <c r="Y217" s="100">
        <v>56.046428571428585</v>
      </c>
      <c r="Z217" s="100">
        <v>69.100000000000009</v>
      </c>
      <c r="AA217" s="100">
        <v>51.414814814814818</v>
      </c>
      <c r="AB217" s="100">
        <v>65.813793103448276</v>
      </c>
      <c r="AC217" s="100">
        <v>40.724137931034484</v>
      </c>
      <c r="AD217" s="100">
        <v>52.089285714285715</v>
      </c>
      <c r="AE217" s="100">
        <v>53.246428571428574</v>
      </c>
      <c r="AF217" s="100">
        <v>71.782142857142858</v>
      </c>
      <c r="AG217" s="100">
        <v>57.403846153846153</v>
      </c>
      <c r="AH217" s="100">
        <v>69.835714285714289</v>
      </c>
      <c r="AI217" s="100">
        <v>56.133333333333333</v>
      </c>
      <c r="AJ217" s="100">
        <v>51.577777777777776</v>
      </c>
      <c r="AK217" s="100">
        <v>59.974074074074075</v>
      </c>
      <c r="AL217" s="100">
        <v>54.244444444444447</v>
      </c>
      <c r="AM217" s="100">
        <v>39.87083333333333</v>
      </c>
      <c r="AN217" s="100">
        <v>67.553846153846152</v>
      </c>
      <c r="AO217" s="100">
        <v>52.896000000000001</v>
      </c>
      <c r="AP217" s="100">
        <v>41.95</v>
      </c>
      <c r="AQ217" s="100">
        <v>12.461538461538462</v>
      </c>
      <c r="AR217" s="100">
        <v>13.855555555555556</v>
      </c>
      <c r="AS217" s="100">
        <v>6.7777777777777777</v>
      </c>
      <c r="AT217" s="1"/>
      <c r="AU217" s="1"/>
      <c r="AV217" s="1"/>
      <c r="AW217" s="1"/>
      <c r="AX217" s="1"/>
      <c r="AY217" s="1"/>
      <c r="AZ217" s="1"/>
      <c r="BA217" s="1"/>
      <c r="BB217" s="1"/>
      <c r="BC217" s="1"/>
      <c r="BD217" s="1"/>
      <c r="BE217" s="1"/>
      <c r="BF217" s="1"/>
      <c r="BG217" s="1"/>
      <c r="BH217" s="1"/>
      <c r="BI217" s="1"/>
      <c r="BJ217" s="1"/>
      <c r="BK217" s="1"/>
      <c r="BL217" s="1"/>
      <c r="BM217" s="1"/>
    </row>
    <row r="218" spans="1:65" ht="16.5" customHeight="1" x14ac:dyDescent="0.25">
      <c r="A218" s="96">
        <v>25020950</v>
      </c>
      <c r="B218" s="97" t="s">
        <v>26</v>
      </c>
      <c r="C218" s="97" t="s">
        <v>339</v>
      </c>
      <c r="D218" s="97" t="s">
        <v>337</v>
      </c>
      <c r="E218" s="97" t="s">
        <v>313</v>
      </c>
      <c r="F218" s="97">
        <v>2</v>
      </c>
      <c r="G218" s="97">
        <v>10</v>
      </c>
      <c r="H218" s="98">
        <v>-74.77</v>
      </c>
      <c r="I218" s="99">
        <v>9.0399999999999991</v>
      </c>
      <c r="J218" s="100">
        <v>10.266666666666667</v>
      </c>
      <c r="K218" s="100">
        <v>3.7666666666666666</v>
      </c>
      <c r="L218" s="100">
        <v>1.2333333333333334</v>
      </c>
      <c r="M218" s="100">
        <v>3.4</v>
      </c>
      <c r="N218" s="100">
        <v>3.2666666666666666</v>
      </c>
      <c r="O218" s="100">
        <v>5.7</v>
      </c>
      <c r="P218" s="100">
        <v>11.206896551724139</v>
      </c>
      <c r="Q218" s="100">
        <v>12.607142857142858</v>
      </c>
      <c r="R218" s="100">
        <v>14.428571428571429</v>
      </c>
      <c r="S218" s="100">
        <v>37.269230769230766</v>
      </c>
      <c r="T218" s="100">
        <v>37.384615384615387</v>
      </c>
      <c r="U218" s="100">
        <v>48.42307692307692</v>
      </c>
      <c r="V218" s="100">
        <v>78.666666666666671</v>
      </c>
      <c r="W218" s="100">
        <v>103.48148148148148</v>
      </c>
      <c r="X218" s="100">
        <v>107.37037037037037</v>
      </c>
      <c r="Y218" s="100">
        <v>81.714285714285708</v>
      </c>
      <c r="Z218" s="100">
        <v>96.571428571428569</v>
      </c>
      <c r="AA218" s="100">
        <v>97.666666666666671</v>
      </c>
      <c r="AB218" s="100">
        <v>121.11111111111111</v>
      </c>
      <c r="AC218" s="100">
        <v>82.615384615384613</v>
      </c>
      <c r="AD218" s="100">
        <v>92.074074074074076</v>
      </c>
      <c r="AE218" s="100">
        <v>93.615384615384613</v>
      </c>
      <c r="AF218" s="100">
        <v>120.80769230769231</v>
      </c>
      <c r="AG218" s="100">
        <v>117.65384615384616</v>
      </c>
      <c r="AH218" s="100">
        <v>115.79310344827586</v>
      </c>
      <c r="AI218" s="100">
        <v>100.31034482758621</v>
      </c>
      <c r="AJ218" s="100">
        <v>91.827586206896555</v>
      </c>
      <c r="AK218" s="100">
        <v>88.41379310344827</v>
      </c>
      <c r="AL218" s="100">
        <v>107.13793103448276</v>
      </c>
      <c r="AM218" s="100">
        <v>94.214285714285708</v>
      </c>
      <c r="AN218" s="100">
        <v>85.783333333333331</v>
      </c>
      <c r="AO218" s="100">
        <v>77.333333333333329</v>
      </c>
      <c r="AP218" s="100">
        <v>54.956666666666671</v>
      </c>
      <c r="AQ218" s="100">
        <v>42.857142857142854</v>
      </c>
      <c r="AR218" s="100">
        <v>23.428571428571427</v>
      </c>
      <c r="AS218" s="100">
        <v>7.3214285714285712</v>
      </c>
      <c r="AT218" s="1"/>
      <c r="AU218" s="1"/>
      <c r="AV218" s="1"/>
      <c r="AW218" s="1"/>
      <c r="AX218" s="1"/>
      <c r="AY218" s="1"/>
      <c r="AZ218" s="1"/>
      <c r="BA218" s="1"/>
      <c r="BB218" s="1"/>
      <c r="BC218" s="1"/>
      <c r="BD218" s="1"/>
      <c r="BE218" s="1"/>
      <c r="BF218" s="1"/>
      <c r="BG218" s="1"/>
      <c r="BH218" s="1"/>
      <c r="BI218" s="1"/>
      <c r="BJ218" s="1"/>
      <c r="BK218" s="1"/>
      <c r="BL218" s="1"/>
      <c r="BM218" s="1"/>
    </row>
    <row r="219" spans="1:65" ht="16.5" customHeight="1" x14ac:dyDescent="0.25">
      <c r="A219" s="96">
        <v>29030430</v>
      </c>
      <c r="B219" s="97" t="s">
        <v>26</v>
      </c>
      <c r="C219" s="97" t="s">
        <v>340</v>
      </c>
      <c r="D219" s="97" t="s">
        <v>341</v>
      </c>
      <c r="E219" s="97" t="s">
        <v>313</v>
      </c>
      <c r="F219" s="97">
        <v>2</v>
      </c>
      <c r="G219" s="97">
        <v>8</v>
      </c>
      <c r="H219" s="98">
        <v>-75.235277780000004</v>
      </c>
      <c r="I219" s="99">
        <v>10.150833330000001</v>
      </c>
      <c r="J219" s="100">
        <v>6.4137931034482758</v>
      </c>
      <c r="K219" s="100">
        <v>3.2068965517241379</v>
      </c>
      <c r="L219" s="100">
        <v>1.7586206896551724</v>
      </c>
      <c r="M219" s="100">
        <v>3.6333333333333333</v>
      </c>
      <c r="N219" s="100">
        <v>5.7</v>
      </c>
      <c r="O219" s="100">
        <v>3.2666666666666666</v>
      </c>
      <c r="P219" s="100">
        <v>6.068965517241379</v>
      </c>
      <c r="Q219" s="100">
        <v>11.068965517241379</v>
      </c>
      <c r="R219" s="100">
        <v>20.75</v>
      </c>
      <c r="S219" s="100">
        <v>26.417241379310347</v>
      </c>
      <c r="T219" s="100">
        <v>41.568965517241381</v>
      </c>
      <c r="U219" s="100">
        <v>56.368965517241378</v>
      </c>
      <c r="V219" s="100">
        <v>57.710344827586205</v>
      </c>
      <c r="W219" s="100">
        <v>58.517241379310342</v>
      </c>
      <c r="X219" s="100">
        <v>75.829629629629636</v>
      </c>
      <c r="Y219" s="100">
        <v>58.155172413793103</v>
      </c>
      <c r="Z219" s="100">
        <v>64.060714285714283</v>
      </c>
      <c r="AA219" s="100">
        <v>58.686206896551724</v>
      </c>
      <c r="AB219" s="100">
        <v>56.43928571428571</v>
      </c>
      <c r="AC219" s="100">
        <v>64.034482758620683</v>
      </c>
      <c r="AD219" s="100">
        <v>82.062068965517241</v>
      </c>
      <c r="AE219" s="100">
        <v>76.758620689655174</v>
      </c>
      <c r="AF219" s="100">
        <v>64.046428571428564</v>
      </c>
      <c r="AG219" s="100">
        <v>73.858620689655169</v>
      </c>
      <c r="AH219" s="100">
        <v>76.117241379310343</v>
      </c>
      <c r="AI219" s="100">
        <v>74.80714285714285</v>
      </c>
      <c r="AJ219" s="100">
        <v>86.460714285714289</v>
      </c>
      <c r="AK219" s="100">
        <v>88.239285714285714</v>
      </c>
      <c r="AL219" s="100">
        <v>86.325000000000003</v>
      </c>
      <c r="AM219" s="100">
        <v>85.174999999999997</v>
      </c>
      <c r="AN219" s="100">
        <v>79.5</v>
      </c>
      <c r="AO219" s="100">
        <v>68.107142857142861</v>
      </c>
      <c r="AP219" s="100">
        <v>58.978571428571435</v>
      </c>
      <c r="AQ219" s="100">
        <v>35.884615384615387</v>
      </c>
      <c r="AR219" s="100">
        <v>25.923076923076923</v>
      </c>
      <c r="AS219" s="100">
        <v>16.846153846153847</v>
      </c>
      <c r="AT219" s="1"/>
      <c r="AU219" s="1"/>
      <c r="AV219" s="1"/>
      <c r="AW219" s="1"/>
      <c r="AX219" s="1"/>
      <c r="AY219" s="1"/>
      <c r="AZ219" s="1"/>
      <c r="BA219" s="1"/>
      <c r="BB219" s="1"/>
      <c r="BC219" s="1"/>
      <c r="BD219" s="1"/>
      <c r="BE219" s="1"/>
      <c r="BF219" s="1"/>
      <c r="BG219" s="1"/>
      <c r="BH219" s="1"/>
      <c r="BI219" s="1"/>
      <c r="BJ219" s="1"/>
      <c r="BK219" s="1"/>
      <c r="BL219" s="1"/>
      <c r="BM219" s="1"/>
    </row>
    <row r="220" spans="1:65" ht="16.5" customHeight="1" x14ac:dyDescent="0.25">
      <c r="A220" s="96">
        <v>29030170</v>
      </c>
      <c r="B220" s="97" t="s">
        <v>26</v>
      </c>
      <c r="C220" s="97" t="s">
        <v>342</v>
      </c>
      <c r="D220" s="97" t="s">
        <v>341</v>
      </c>
      <c r="E220" s="97" t="s">
        <v>313</v>
      </c>
      <c r="F220" s="97">
        <v>2</v>
      </c>
      <c r="G220" s="97">
        <v>10</v>
      </c>
      <c r="H220" s="98">
        <v>-75.201944439999991</v>
      </c>
      <c r="I220" s="99">
        <v>10.20027778</v>
      </c>
      <c r="J220" s="100">
        <v>3.4333333333333331</v>
      </c>
      <c r="K220" s="100">
        <v>4.7666666666666666</v>
      </c>
      <c r="L220" s="100">
        <v>1.2333333333333334</v>
      </c>
      <c r="M220" s="100">
        <v>2.9333333333333331</v>
      </c>
      <c r="N220" s="100">
        <v>3</v>
      </c>
      <c r="O220" s="100">
        <v>2.2678571428571428</v>
      </c>
      <c r="P220" s="100">
        <v>7.7666666666666666</v>
      </c>
      <c r="Q220" s="100">
        <v>10.786666666666667</v>
      </c>
      <c r="R220" s="100">
        <v>29.8</v>
      </c>
      <c r="S220" s="100">
        <v>23.61</v>
      </c>
      <c r="T220" s="100">
        <v>28.076666666666664</v>
      </c>
      <c r="U220" s="100">
        <v>54.166666666666664</v>
      </c>
      <c r="V220" s="100">
        <v>55.646666666666668</v>
      </c>
      <c r="W220" s="100">
        <v>54.366666666666667</v>
      </c>
      <c r="X220" s="100">
        <v>54.310344827586206</v>
      </c>
      <c r="Y220" s="100">
        <v>42.116666666666667</v>
      </c>
      <c r="Z220" s="100">
        <v>56.823333333333338</v>
      </c>
      <c r="AA220" s="100">
        <v>40.536666666666662</v>
      </c>
      <c r="AB220" s="100">
        <v>49.796666666666667</v>
      </c>
      <c r="AC220" s="100">
        <v>47.45</v>
      </c>
      <c r="AD220" s="100">
        <v>62.74</v>
      </c>
      <c r="AE220" s="100">
        <v>61.153333333333329</v>
      </c>
      <c r="AF220" s="100">
        <v>53.56666666666667</v>
      </c>
      <c r="AG220" s="100">
        <v>61.634482758620692</v>
      </c>
      <c r="AH220" s="100">
        <v>57.853333333333332</v>
      </c>
      <c r="AI220" s="100">
        <v>60.896666666666668</v>
      </c>
      <c r="AJ220" s="100">
        <v>66.08</v>
      </c>
      <c r="AK220" s="100">
        <v>77.856666666666655</v>
      </c>
      <c r="AL220" s="100">
        <v>66.533333333333331</v>
      </c>
      <c r="AM220" s="100">
        <v>60.333333333333336</v>
      </c>
      <c r="AN220" s="100">
        <v>54.562068965517241</v>
      </c>
      <c r="AO220" s="100">
        <v>44.451724137931031</v>
      </c>
      <c r="AP220" s="100">
        <v>37.199999999999996</v>
      </c>
      <c r="AQ220" s="100">
        <v>25.317241379310346</v>
      </c>
      <c r="AR220" s="100">
        <v>15.035714285714286</v>
      </c>
      <c r="AS220" s="100">
        <v>13.758620689655173</v>
      </c>
      <c r="AT220" s="1"/>
      <c r="AU220" s="1"/>
      <c r="AV220" s="1"/>
      <c r="AW220" s="1"/>
      <c r="AX220" s="1"/>
      <c r="AY220" s="1"/>
      <c r="AZ220" s="1"/>
      <c r="BA220" s="1"/>
      <c r="BB220" s="1"/>
      <c r="BC220" s="1"/>
      <c r="BD220" s="1"/>
      <c r="BE220" s="1"/>
      <c r="BF220" s="1"/>
      <c r="BG220" s="1"/>
      <c r="BH220" s="1"/>
      <c r="BI220" s="1"/>
      <c r="BJ220" s="1"/>
      <c r="BK220" s="1"/>
      <c r="BL220" s="1"/>
      <c r="BM220" s="1"/>
    </row>
    <row r="221" spans="1:65" ht="16.5" customHeight="1" x14ac:dyDescent="0.25">
      <c r="A221" s="96">
        <v>29030280</v>
      </c>
      <c r="B221" s="97" t="s">
        <v>26</v>
      </c>
      <c r="C221" s="97" t="s">
        <v>343</v>
      </c>
      <c r="D221" s="97" t="s">
        <v>341</v>
      </c>
      <c r="E221" s="97" t="s">
        <v>313</v>
      </c>
      <c r="F221" s="97">
        <v>2</v>
      </c>
      <c r="G221" s="97">
        <v>50</v>
      </c>
      <c r="H221" s="98">
        <v>-75.200277779999993</v>
      </c>
      <c r="I221" s="99">
        <v>10.085833330000002</v>
      </c>
      <c r="J221" s="100">
        <v>11.689655172413794</v>
      </c>
      <c r="K221" s="100">
        <v>9.2896551724137915</v>
      </c>
      <c r="L221" s="100">
        <v>5.9464285714285712</v>
      </c>
      <c r="M221" s="100">
        <v>7.0714285714285712</v>
      </c>
      <c r="N221" s="100">
        <v>11.593103448275862</v>
      </c>
      <c r="O221" s="100">
        <v>13.162068965517241</v>
      </c>
      <c r="P221" s="100">
        <v>14.867857142857142</v>
      </c>
      <c r="Q221" s="100">
        <v>27.840740740740742</v>
      </c>
      <c r="R221" s="100">
        <v>24.939285714285717</v>
      </c>
      <c r="S221" s="100">
        <v>38.689285714285724</v>
      </c>
      <c r="T221" s="100">
        <v>59.139285714285712</v>
      </c>
      <c r="U221" s="100">
        <v>81.964285714285708</v>
      </c>
      <c r="V221" s="100">
        <v>81.613793103448288</v>
      </c>
      <c r="W221" s="100">
        <v>88.675862068965515</v>
      </c>
      <c r="X221" s="100">
        <v>97.83448275862068</v>
      </c>
      <c r="Y221" s="100">
        <v>88.568965517241381</v>
      </c>
      <c r="Z221" s="100">
        <v>72.741379310344826</v>
      </c>
      <c r="AA221" s="100">
        <v>61.172413793103445</v>
      </c>
      <c r="AB221" s="100">
        <v>57.537931034482753</v>
      </c>
      <c r="AC221" s="100">
        <v>60</v>
      </c>
      <c r="AD221" s="100">
        <v>86.486206896551721</v>
      </c>
      <c r="AE221" s="100">
        <v>108.21379310344827</v>
      </c>
      <c r="AF221" s="100">
        <v>129.23793103448276</v>
      </c>
      <c r="AG221" s="100">
        <v>97.70714285714287</v>
      </c>
      <c r="AH221" s="100">
        <v>94.482758620689651</v>
      </c>
      <c r="AI221" s="100">
        <v>99.637931034482762</v>
      </c>
      <c r="AJ221" s="100">
        <v>120.44827586206897</v>
      </c>
      <c r="AK221" s="100">
        <v>109.81999999999998</v>
      </c>
      <c r="AL221" s="100">
        <v>98.010344827586209</v>
      </c>
      <c r="AM221" s="100">
        <v>124.42758620689654</v>
      </c>
      <c r="AN221" s="100">
        <v>106.41071428571429</v>
      </c>
      <c r="AO221" s="100">
        <v>86.982142857142861</v>
      </c>
      <c r="AP221" s="100">
        <v>80.596428571428561</v>
      </c>
      <c r="AQ221" s="100">
        <v>45.957692307692312</v>
      </c>
      <c r="AR221" s="100">
        <v>18.366666666666667</v>
      </c>
      <c r="AS221" s="100">
        <v>10.888888888888889</v>
      </c>
      <c r="AT221" s="1"/>
      <c r="AU221" s="1"/>
      <c r="AV221" s="1"/>
      <c r="AW221" s="1"/>
      <c r="AX221" s="1"/>
      <c r="AY221" s="1"/>
      <c r="AZ221" s="1"/>
      <c r="BA221" s="1"/>
      <c r="BB221" s="1"/>
      <c r="BC221" s="1"/>
      <c r="BD221" s="1"/>
      <c r="BE221" s="1"/>
      <c r="BF221" s="1"/>
      <c r="BG221" s="1"/>
      <c r="BH221" s="1"/>
      <c r="BI221" s="1"/>
      <c r="BJ221" s="1"/>
      <c r="BK221" s="1"/>
      <c r="BL221" s="1"/>
      <c r="BM221" s="1"/>
    </row>
    <row r="222" spans="1:65" ht="16.5" customHeight="1" x14ac:dyDescent="0.25">
      <c r="A222" s="96">
        <v>25020890</v>
      </c>
      <c r="B222" s="97" t="s">
        <v>26</v>
      </c>
      <c r="C222" s="97" t="s">
        <v>344</v>
      </c>
      <c r="D222" s="97" t="s">
        <v>345</v>
      </c>
      <c r="E222" s="97" t="s">
        <v>313</v>
      </c>
      <c r="F222" s="97">
        <v>2</v>
      </c>
      <c r="G222" s="97">
        <v>20</v>
      </c>
      <c r="H222" s="98">
        <v>-74.221944440000001</v>
      </c>
      <c r="I222" s="99">
        <v>9.1193888900000015</v>
      </c>
      <c r="J222" s="100">
        <v>5.7666666666666666</v>
      </c>
      <c r="K222" s="100">
        <v>8.6333333333333329</v>
      </c>
      <c r="L222" s="100">
        <v>1.2666666666666666</v>
      </c>
      <c r="M222" s="100">
        <v>8</v>
      </c>
      <c r="N222" s="100">
        <v>9.9333333333333336</v>
      </c>
      <c r="O222" s="100">
        <v>14.666666666666666</v>
      </c>
      <c r="P222" s="100">
        <v>29.4</v>
      </c>
      <c r="Q222" s="100">
        <v>25.033333333333335</v>
      </c>
      <c r="R222" s="100">
        <v>25.4</v>
      </c>
      <c r="S222" s="100">
        <v>40</v>
      </c>
      <c r="T222" s="100">
        <v>63</v>
      </c>
      <c r="U222" s="100">
        <v>64.827586206896555</v>
      </c>
      <c r="V222" s="100">
        <v>76.862068965517238</v>
      </c>
      <c r="W222" s="100">
        <v>70.275862068965523</v>
      </c>
      <c r="X222" s="100">
        <v>96.896551724137936</v>
      </c>
      <c r="Y222" s="100">
        <v>70.862068965517238</v>
      </c>
      <c r="Z222" s="100">
        <v>74.020689655172404</v>
      </c>
      <c r="AA222" s="100">
        <v>48.293103448275865</v>
      </c>
      <c r="AB222" s="100">
        <v>56.379310344827587</v>
      </c>
      <c r="AC222" s="100">
        <v>48.137931034482762</v>
      </c>
      <c r="AD222" s="100">
        <v>58.758620689655174</v>
      </c>
      <c r="AE222" s="100">
        <v>48.607142857142854</v>
      </c>
      <c r="AF222" s="100">
        <v>84</v>
      </c>
      <c r="AG222" s="100">
        <v>88.178571428571431</v>
      </c>
      <c r="AH222" s="100">
        <v>74.642857142857139</v>
      </c>
      <c r="AI222" s="100">
        <v>66.321428571428569</v>
      </c>
      <c r="AJ222" s="100">
        <v>86.821428571428569</v>
      </c>
      <c r="AK222" s="100">
        <v>97.035714285714292</v>
      </c>
      <c r="AL222" s="100">
        <v>85.271428571428572</v>
      </c>
      <c r="AM222" s="100">
        <v>99.071428571428569</v>
      </c>
      <c r="AN222" s="100">
        <v>82.035714285714292</v>
      </c>
      <c r="AO222" s="100">
        <v>67.385714285714286</v>
      </c>
      <c r="AP222" s="100">
        <v>47.678571428571431</v>
      </c>
      <c r="AQ222" s="100">
        <v>39.185185185185183</v>
      </c>
      <c r="AR222" s="100">
        <v>23.333333333333332</v>
      </c>
      <c r="AS222" s="100">
        <v>13.357142857142858</v>
      </c>
      <c r="AT222" s="1"/>
      <c r="AU222" s="1"/>
      <c r="AV222" s="1"/>
      <c r="AW222" s="1"/>
      <c r="AX222" s="1"/>
      <c r="AY222" s="1"/>
      <c r="AZ222" s="1"/>
      <c r="BA222" s="1"/>
      <c r="BB222" s="1"/>
      <c r="BC222" s="1"/>
      <c r="BD222" s="1"/>
      <c r="BE222" s="1"/>
      <c r="BF222" s="1"/>
      <c r="BG222" s="1"/>
      <c r="BH222" s="1"/>
      <c r="BI222" s="1"/>
      <c r="BJ222" s="1"/>
      <c r="BK222" s="1"/>
      <c r="BL222" s="1"/>
      <c r="BM222" s="1"/>
    </row>
    <row r="223" spans="1:65" ht="16.5" customHeight="1" x14ac:dyDescent="0.25">
      <c r="A223" s="96">
        <v>29030310</v>
      </c>
      <c r="B223" s="97" t="s">
        <v>26</v>
      </c>
      <c r="C223" s="97" t="s">
        <v>346</v>
      </c>
      <c r="D223" s="97" t="s">
        <v>347</v>
      </c>
      <c r="E223" s="97" t="s">
        <v>313</v>
      </c>
      <c r="F223" s="97">
        <v>2</v>
      </c>
      <c r="G223" s="97">
        <v>10</v>
      </c>
      <c r="H223" s="98">
        <v>-75.417500000000004</v>
      </c>
      <c r="I223" s="99">
        <v>9.9338888900000004</v>
      </c>
      <c r="J223" s="100">
        <v>9.8600000000000012</v>
      </c>
      <c r="K223" s="100">
        <v>3.9699999999999998</v>
      </c>
      <c r="L223" s="100">
        <v>3.0666666666666669</v>
      </c>
      <c r="M223" s="100">
        <v>2.7</v>
      </c>
      <c r="N223" s="100">
        <v>1.5766666666666667</v>
      </c>
      <c r="O223" s="100">
        <v>2.4300000000000002</v>
      </c>
      <c r="P223" s="100">
        <v>10.596551724137932</v>
      </c>
      <c r="Q223" s="100">
        <v>6.3793103448275863</v>
      </c>
      <c r="R223" s="100">
        <v>19.903448275862072</v>
      </c>
      <c r="S223" s="100">
        <v>16.36</v>
      </c>
      <c r="T223" s="100">
        <v>30.913793103448278</v>
      </c>
      <c r="U223" s="100">
        <v>51.196666666666673</v>
      </c>
      <c r="V223" s="100">
        <v>54.076666666666668</v>
      </c>
      <c r="W223" s="100">
        <v>58.258620689655174</v>
      </c>
      <c r="X223" s="100">
        <v>60.606666666666669</v>
      </c>
      <c r="Y223" s="100">
        <v>58.173333333333332</v>
      </c>
      <c r="Z223" s="100">
        <v>52.730000000000004</v>
      </c>
      <c r="AA223" s="100">
        <v>52.76</v>
      </c>
      <c r="AB223" s="100">
        <v>42.91724137931034</v>
      </c>
      <c r="AC223" s="100">
        <v>43.763333333333335</v>
      </c>
      <c r="AD223" s="100">
        <v>68.660000000000011</v>
      </c>
      <c r="AE223" s="100">
        <v>55.843333333333341</v>
      </c>
      <c r="AF223" s="100">
        <v>41.50333333333333</v>
      </c>
      <c r="AG223" s="100">
        <v>79.851724137931029</v>
      </c>
      <c r="AH223" s="100">
        <v>63.866666666666667</v>
      </c>
      <c r="AI223" s="100">
        <v>60.016666666666666</v>
      </c>
      <c r="AJ223" s="100">
        <v>55.856666666666662</v>
      </c>
      <c r="AK223" s="100">
        <v>72.003333333333345</v>
      </c>
      <c r="AL223" s="100">
        <v>64.72</v>
      </c>
      <c r="AM223" s="100">
        <v>74.536666666666662</v>
      </c>
      <c r="AN223" s="100">
        <v>62.763333333333335</v>
      </c>
      <c r="AO223" s="100">
        <v>64.083333333333329</v>
      </c>
      <c r="AP223" s="100">
        <v>56.38275862068965</v>
      </c>
      <c r="AQ223" s="100">
        <v>29.616666666666667</v>
      </c>
      <c r="AR223" s="100">
        <v>22.98</v>
      </c>
      <c r="AS223" s="100">
        <v>14.34</v>
      </c>
      <c r="AT223" s="1"/>
      <c r="AU223" s="1"/>
      <c r="AV223" s="1"/>
      <c r="AW223" s="1"/>
      <c r="AX223" s="1"/>
      <c r="AY223" s="1"/>
      <c r="AZ223" s="1"/>
      <c r="BA223" s="1"/>
      <c r="BB223" s="1"/>
      <c r="BC223" s="1"/>
      <c r="BD223" s="1"/>
      <c r="BE223" s="1"/>
      <c r="BF223" s="1"/>
      <c r="BG223" s="1"/>
      <c r="BH223" s="1"/>
      <c r="BI223" s="1"/>
      <c r="BJ223" s="1"/>
      <c r="BK223" s="1"/>
      <c r="BL223" s="1"/>
      <c r="BM223" s="1"/>
    </row>
    <row r="224" spans="1:65" ht="16.5" customHeight="1" x14ac:dyDescent="0.25">
      <c r="A224" s="96">
        <v>29030160</v>
      </c>
      <c r="B224" s="97" t="s">
        <v>26</v>
      </c>
      <c r="C224" s="97" t="s">
        <v>348</v>
      </c>
      <c r="D224" s="97" t="s">
        <v>347</v>
      </c>
      <c r="E224" s="97" t="s">
        <v>313</v>
      </c>
      <c r="F224" s="97">
        <v>2</v>
      </c>
      <c r="G224" s="97">
        <v>12</v>
      </c>
      <c r="H224" s="98">
        <v>-75.400277779999996</v>
      </c>
      <c r="I224" s="99">
        <v>9.9691666700000017</v>
      </c>
      <c r="J224" s="100">
        <v>5.7733333333333325</v>
      </c>
      <c r="K224" s="100">
        <v>3.9</v>
      </c>
      <c r="L224" s="100">
        <v>0.8</v>
      </c>
      <c r="M224" s="100">
        <v>4.28</v>
      </c>
      <c r="N224" s="100">
        <v>1.2666666666666666</v>
      </c>
      <c r="O224" s="100">
        <v>6.8</v>
      </c>
      <c r="P224" s="100">
        <v>8.4</v>
      </c>
      <c r="Q224" s="100">
        <v>6</v>
      </c>
      <c r="R224" s="100">
        <v>14.517241379310345</v>
      </c>
      <c r="S224" s="100">
        <v>11.733333333333333</v>
      </c>
      <c r="T224" s="100">
        <v>26.566666666666666</v>
      </c>
      <c r="U224" s="100">
        <v>61.966666666666669</v>
      </c>
      <c r="V224" s="100">
        <v>64.683333333333337</v>
      </c>
      <c r="W224" s="100">
        <v>56.703333333333333</v>
      </c>
      <c r="X224" s="100">
        <v>65.483333333333334</v>
      </c>
      <c r="Y224" s="100">
        <v>63.616666666666667</v>
      </c>
      <c r="Z224" s="100">
        <v>51.2</v>
      </c>
      <c r="AA224" s="100">
        <v>46.43333333333333</v>
      </c>
      <c r="AB224" s="100">
        <v>54.123333333333335</v>
      </c>
      <c r="AC224" s="100">
        <v>50.166666666666664</v>
      </c>
      <c r="AD224" s="100">
        <v>71.233333333333334</v>
      </c>
      <c r="AE224" s="100">
        <v>59.983333333333334</v>
      </c>
      <c r="AF224" s="100">
        <v>70.989999999999995</v>
      </c>
      <c r="AG224" s="100">
        <v>94.983333333333334</v>
      </c>
      <c r="AH224" s="100">
        <v>71.95</v>
      </c>
      <c r="AI224" s="100">
        <v>75.466666666666669</v>
      </c>
      <c r="AJ224" s="100">
        <v>53.956666666666671</v>
      </c>
      <c r="AK224" s="100">
        <v>84.84482758620689</v>
      </c>
      <c r="AL224" s="100">
        <v>73.766666666666666</v>
      </c>
      <c r="AM224" s="100">
        <v>91.016666666666666</v>
      </c>
      <c r="AN224" s="100">
        <v>64.413333333333341</v>
      </c>
      <c r="AO224" s="100">
        <v>55.016666666666666</v>
      </c>
      <c r="AP224" s="100">
        <v>54.3</v>
      </c>
      <c r="AQ224" s="100">
        <v>37.690000000000005</v>
      </c>
      <c r="AR224" s="100">
        <v>22.17</v>
      </c>
      <c r="AS224" s="100">
        <v>10.199999999999999</v>
      </c>
      <c r="AT224" s="1"/>
      <c r="AU224" s="1"/>
      <c r="AV224" s="1"/>
      <c r="AW224" s="1"/>
      <c r="AX224" s="1"/>
      <c r="AY224" s="1"/>
      <c r="AZ224" s="1"/>
      <c r="BA224" s="1"/>
      <c r="BB224" s="1"/>
      <c r="BC224" s="1"/>
      <c r="BD224" s="1"/>
      <c r="BE224" s="1"/>
      <c r="BF224" s="1"/>
      <c r="BG224" s="1"/>
      <c r="BH224" s="1"/>
      <c r="BI224" s="1"/>
      <c r="BJ224" s="1"/>
      <c r="BK224" s="1"/>
      <c r="BL224" s="1"/>
      <c r="BM224" s="1"/>
    </row>
    <row r="225" spans="1:65" ht="16.5" customHeight="1" x14ac:dyDescent="0.25">
      <c r="A225" s="96">
        <v>29030450</v>
      </c>
      <c r="B225" s="97" t="s">
        <v>26</v>
      </c>
      <c r="C225" s="97" t="s">
        <v>349</v>
      </c>
      <c r="D225" s="97" t="s">
        <v>347</v>
      </c>
      <c r="E225" s="97" t="s">
        <v>313</v>
      </c>
      <c r="F225" s="97">
        <v>2</v>
      </c>
      <c r="G225" s="97">
        <v>60</v>
      </c>
      <c r="H225" s="98">
        <v>-75.262388889999997</v>
      </c>
      <c r="I225" s="99">
        <v>9.9329722199999999</v>
      </c>
      <c r="J225" s="100">
        <v>17.190000000000001</v>
      </c>
      <c r="K225" s="100">
        <v>10.903333333333334</v>
      </c>
      <c r="L225" s="100">
        <v>18.173333333333336</v>
      </c>
      <c r="M225" s="100">
        <v>17.189655172413794</v>
      </c>
      <c r="N225" s="100">
        <v>18.751724137931031</v>
      </c>
      <c r="O225" s="100">
        <v>12.589655172413794</v>
      </c>
      <c r="P225" s="100">
        <v>30.692857142857143</v>
      </c>
      <c r="Q225" s="100">
        <v>30.170370370370371</v>
      </c>
      <c r="R225" s="100">
        <v>42.017857142857146</v>
      </c>
      <c r="S225" s="100">
        <v>52.571428571428569</v>
      </c>
      <c r="T225" s="100">
        <v>56.960714285714289</v>
      </c>
      <c r="U225" s="100">
        <v>76.924999999999997</v>
      </c>
      <c r="V225" s="100">
        <v>77.085714285714289</v>
      </c>
      <c r="W225" s="100">
        <v>60.43928571428571</v>
      </c>
      <c r="X225" s="100">
        <v>75.521428571428572</v>
      </c>
      <c r="Y225" s="100">
        <v>73.8</v>
      </c>
      <c r="Z225" s="100">
        <v>40.668965517241382</v>
      </c>
      <c r="AA225" s="100">
        <v>47.778571428571425</v>
      </c>
      <c r="AB225" s="100">
        <v>44.060000000000009</v>
      </c>
      <c r="AC225" s="100">
        <v>55.8</v>
      </c>
      <c r="AD225" s="100">
        <v>81.193103448275863</v>
      </c>
      <c r="AE225" s="100">
        <v>69.313333333333333</v>
      </c>
      <c r="AF225" s="100">
        <v>77.2</v>
      </c>
      <c r="AG225" s="100">
        <v>73.106666666666655</v>
      </c>
      <c r="AH225" s="100">
        <v>70.07931034482759</v>
      </c>
      <c r="AI225" s="100">
        <v>89.406896551724145</v>
      </c>
      <c r="AJ225" s="100">
        <v>72.448275862068968</v>
      </c>
      <c r="AK225" s="100">
        <v>100.35172413793103</v>
      </c>
      <c r="AL225" s="100">
        <v>86.958620689655177</v>
      </c>
      <c r="AM225" s="100">
        <v>88.455172413793093</v>
      </c>
      <c r="AN225" s="100">
        <v>64.225925925925921</v>
      </c>
      <c r="AO225" s="100">
        <v>63.381481481481487</v>
      </c>
      <c r="AP225" s="100">
        <v>71.5</v>
      </c>
      <c r="AQ225" s="100">
        <v>57.880769230769232</v>
      </c>
      <c r="AR225" s="100">
        <v>33.04615384615385</v>
      </c>
      <c r="AS225" s="100">
        <v>23.165384615384614</v>
      </c>
      <c r="AT225" s="1"/>
      <c r="AU225" s="1"/>
      <c r="AV225" s="1"/>
      <c r="AW225" s="1"/>
      <c r="AX225" s="1"/>
      <c r="AY225" s="1"/>
      <c r="AZ225" s="1"/>
      <c r="BA225" s="1"/>
      <c r="BB225" s="1"/>
      <c r="BC225" s="1"/>
      <c r="BD225" s="1"/>
      <c r="BE225" s="1"/>
      <c r="BF225" s="1"/>
      <c r="BG225" s="1"/>
      <c r="BH225" s="1"/>
      <c r="BI225" s="1"/>
      <c r="BJ225" s="1"/>
      <c r="BK225" s="1"/>
      <c r="BL225" s="1"/>
      <c r="BM225" s="1"/>
    </row>
    <row r="226" spans="1:65" ht="16.5" customHeight="1" x14ac:dyDescent="0.25">
      <c r="A226" s="96">
        <v>29030780</v>
      </c>
      <c r="B226" s="97" t="s">
        <v>26</v>
      </c>
      <c r="C226" s="97" t="s">
        <v>350</v>
      </c>
      <c r="D226" s="97" t="s">
        <v>347</v>
      </c>
      <c r="E226" s="97" t="s">
        <v>313</v>
      </c>
      <c r="F226" s="97">
        <v>2</v>
      </c>
      <c r="G226" s="97">
        <v>60</v>
      </c>
      <c r="H226" s="98">
        <v>-75.227500000000006</v>
      </c>
      <c r="I226" s="99">
        <v>9.98361111</v>
      </c>
      <c r="J226" s="100">
        <v>15.462068965517245</v>
      </c>
      <c r="K226" s="100">
        <v>13.934482758620691</v>
      </c>
      <c r="L226" s="100">
        <v>13.472413793103447</v>
      </c>
      <c r="M226" s="100">
        <v>10.15</v>
      </c>
      <c r="N226" s="100">
        <v>13.776666666666667</v>
      </c>
      <c r="O226" s="100">
        <v>15.1</v>
      </c>
      <c r="P226" s="100">
        <v>18.75</v>
      </c>
      <c r="Q226" s="100">
        <v>21.790000000000003</v>
      </c>
      <c r="R226" s="100">
        <v>43.353333333333332</v>
      </c>
      <c r="S226" s="100">
        <v>62.68333333333333</v>
      </c>
      <c r="T226" s="100">
        <v>59.010000000000005</v>
      </c>
      <c r="U226" s="100">
        <v>73.459999999999994</v>
      </c>
      <c r="V226" s="100">
        <v>81.465517241379331</v>
      </c>
      <c r="W226" s="100">
        <v>54.989999999999995</v>
      </c>
      <c r="X226" s="100">
        <v>85.689655172413794</v>
      </c>
      <c r="Y226" s="100">
        <v>68.553333333333313</v>
      </c>
      <c r="Z226" s="100">
        <v>84.286666666666662</v>
      </c>
      <c r="AA226" s="100">
        <v>62.283333333333317</v>
      </c>
      <c r="AB226" s="100">
        <v>73.55</v>
      </c>
      <c r="AC226" s="100">
        <v>63.283333333333339</v>
      </c>
      <c r="AD226" s="100">
        <v>74.72</v>
      </c>
      <c r="AE226" s="100">
        <v>68.286666666666662</v>
      </c>
      <c r="AF226" s="100">
        <v>73.956666666666663</v>
      </c>
      <c r="AG226" s="100">
        <v>84.926666666666677</v>
      </c>
      <c r="AH226" s="100">
        <v>99.716666666666669</v>
      </c>
      <c r="AI226" s="100">
        <v>89.63000000000001</v>
      </c>
      <c r="AJ226" s="100">
        <v>87.324137931034471</v>
      </c>
      <c r="AK226" s="100">
        <v>115.12666666666668</v>
      </c>
      <c r="AL226" s="100">
        <v>92.943333333333342</v>
      </c>
      <c r="AM226" s="100">
        <v>105.45172413793105</v>
      </c>
      <c r="AN226" s="100">
        <v>92.92068965517241</v>
      </c>
      <c r="AO226" s="100">
        <v>91.365517241379308</v>
      </c>
      <c r="AP226" s="100">
        <v>59.978571428571421</v>
      </c>
      <c r="AQ226" s="100">
        <v>58.288888888888884</v>
      </c>
      <c r="AR226" s="100">
        <v>43.185714285714276</v>
      </c>
      <c r="AS226" s="100">
        <v>31.171428571428571</v>
      </c>
      <c r="AT226" s="1"/>
      <c r="AU226" s="1"/>
      <c r="AV226" s="1"/>
      <c r="AW226" s="1"/>
      <c r="AX226" s="1"/>
      <c r="AY226" s="1"/>
      <c r="AZ226" s="1"/>
      <c r="BA226" s="1"/>
      <c r="BB226" s="1"/>
      <c r="BC226" s="1"/>
      <c r="BD226" s="1"/>
      <c r="BE226" s="1"/>
      <c r="BF226" s="1"/>
      <c r="BG226" s="1"/>
      <c r="BH226" s="1"/>
      <c r="BI226" s="1"/>
      <c r="BJ226" s="1"/>
      <c r="BK226" s="1"/>
      <c r="BL226" s="1"/>
      <c r="BM226" s="1"/>
    </row>
    <row r="227" spans="1:65" ht="16.5" customHeight="1" x14ac:dyDescent="0.25">
      <c r="A227" s="96">
        <v>29035040</v>
      </c>
      <c r="B227" s="97" t="s">
        <v>43</v>
      </c>
      <c r="C227" s="97" t="s">
        <v>351</v>
      </c>
      <c r="D227" s="97" t="s">
        <v>347</v>
      </c>
      <c r="E227" s="97" t="s">
        <v>313</v>
      </c>
      <c r="F227" s="97">
        <v>2</v>
      </c>
      <c r="G227" s="97">
        <v>13</v>
      </c>
      <c r="H227" s="98">
        <v>-75.351388889999996</v>
      </c>
      <c r="I227" s="99">
        <v>9.9441666700000013</v>
      </c>
      <c r="J227" s="100">
        <v>8.7114143303462424</v>
      </c>
      <c r="K227" s="100">
        <v>6.819230769230769</v>
      </c>
      <c r="L227" s="100">
        <v>6.1413753191666673</v>
      </c>
      <c r="M227" s="100">
        <v>5.9428571428571431</v>
      </c>
      <c r="N227" s="100">
        <v>6.8074074074074069</v>
      </c>
      <c r="O227" s="100">
        <v>11.312000000000001</v>
      </c>
      <c r="P227" s="100">
        <v>7.0080000000000009</v>
      </c>
      <c r="Q227" s="100">
        <v>13.296296296296296</v>
      </c>
      <c r="R227" s="100">
        <v>26.160000000000004</v>
      </c>
      <c r="S227" s="100">
        <v>40.683999999999997</v>
      </c>
      <c r="T227" s="100">
        <v>34.444444444444443</v>
      </c>
      <c r="U227" s="100">
        <v>76.7</v>
      </c>
      <c r="V227" s="100">
        <v>62.668805576923063</v>
      </c>
      <c r="W227" s="100">
        <v>55.065384615384616</v>
      </c>
      <c r="X227" s="100">
        <v>73.607692307692304</v>
      </c>
      <c r="Y227" s="100">
        <v>65.260919248140752</v>
      </c>
      <c r="Z227" s="100">
        <v>69.034688806533822</v>
      </c>
      <c r="AA227" s="100">
        <v>56.124529069900497</v>
      </c>
      <c r="AB227" s="100">
        <v>59.657015447263348</v>
      </c>
      <c r="AC227" s="100">
        <v>54.835714285714282</v>
      </c>
      <c r="AD227" s="100">
        <v>69.258333333333326</v>
      </c>
      <c r="AE227" s="100">
        <v>73.644444444444431</v>
      </c>
      <c r="AF227" s="100">
        <v>56.703703703703695</v>
      </c>
      <c r="AG227" s="100">
        <v>78.631999999999991</v>
      </c>
      <c r="AH227" s="100">
        <v>65.02113034908588</v>
      </c>
      <c r="AI227" s="100">
        <v>69.153188767799975</v>
      </c>
      <c r="AJ227" s="100">
        <v>63.126843679868252</v>
      </c>
      <c r="AK227" s="100">
        <v>67.240740740740748</v>
      </c>
      <c r="AL227" s="100">
        <v>70.692592592592575</v>
      </c>
      <c r="AM227" s="100">
        <v>62.637716728210435</v>
      </c>
      <c r="AN227" s="100">
        <v>66.783333333333317</v>
      </c>
      <c r="AO227" s="100">
        <v>62.930679384867346</v>
      </c>
      <c r="AP227" s="100">
        <v>58.133465003967295</v>
      </c>
      <c r="AQ227" s="100">
        <v>47.497719279925029</v>
      </c>
      <c r="AR227" s="100">
        <v>19.224999999999998</v>
      </c>
      <c r="AS227" s="100">
        <v>20.331635036041668</v>
      </c>
      <c r="AT227" s="1" t="s">
        <v>1888</v>
      </c>
      <c r="AU227" s="1" t="e">
        <f>VLOOKUP(A227,#REF!,1,FALSE)</f>
        <v>#REF!</v>
      </c>
      <c r="AV227" s="1"/>
      <c r="AW227" s="1"/>
      <c r="AX227" s="1"/>
      <c r="AY227" s="1"/>
      <c r="AZ227" s="1"/>
      <c r="BA227" s="1"/>
      <c r="BB227" s="1"/>
      <c r="BC227" s="1"/>
      <c r="BD227" s="1"/>
      <c r="BE227" s="1"/>
      <c r="BF227" s="1"/>
      <c r="BG227" s="1"/>
      <c r="BH227" s="1"/>
      <c r="BI227" s="1"/>
      <c r="BJ227" s="1"/>
      <c r="BK227" s="1"/>
      <c r="BL227" s="1"/>
      <c r="BM227" s="1"/>
    </row>
    <row r="228" spans="1:65" ht="16.5" customHeight="1" x14ac:dyDescent="0.25">
      <c r="A228" s="96">
        <v>29030530</v>
      </c>
      <c r="B228" s="97" t="s">
        <v>26</v>
      </c>
      <c r="C228" s="97" t="s">
        <v>352</v>
      </c>
      <c r="D228" s="97" t="s">
        <v>347</v>
      </c>
      <c r="E228" s="97" t="s">
        <v>313</v>
      </c>
      <c r="F228" s="97">
        <v>2</v>
      </c>
      <c r="G228" s="97">
        <v>60</v>
      </c>
      <c r="H228" s="98">
        <v>-75.235833329999991</v>
      </c>
      <c r="I228" s="99">
        <v>9.919166670000001</v>
      </c>
      <c r="J228" s="100">
        <v>10.637931034482758</v>
      </c>
      <c r="K228" s="100">
        <v>5.5758620689655167</v>
      </c>
      <c r="L228" s="100">
        <v>7.5178571428571432</v>
      </c>
      <c r="M228" s="100">
        <v>7.3</v>
      </c>
      <c r="N228" s="100">
        <v>10.641379310344828</v>
      </c>
      <c r="O228" s="100">
        <v>8.0862068965517242</v>
      </c>
      <c r="P228" s="100">
        <v>16.748275862068965</v>
      </c>
      <c r="Q228" s="100">
        <v>15.903448275862068</v>
      </c>
      <c r="R228" s="100">
        <v>29.306896551724137</v>
      </c>
      <c r="S228" s="100">
        <v>25.088888888888889</v>
      </c>
      <c r="T228" s="100">
        <v>36.148148148148145</v>
      </c>
      <c r="U228" s="100">
        <v>75.781481481481478</v>
      </c>
      <c r="V228" s="100">
        <v>72.022222222222226</v>
      </c>
      <c r="W228" s="100">
        <v>67.096296296296302</v>
      </c>
      <c r="X228" s="100">
        <v>77.466666666666669</v>
      </c>
      <c r="Y228" s="100">
        <v>68.16538461538461</v>
      </c>
      <c r="Z228" s="100">
        <v>73.944000000000003</v>
      </c>
      <c r="AA228" s="100">
        <v>60.346153846153847</v>
      </c>
      <c r="AB228" s="100">
        <v>47.911111111111104</v>
      </c>
      <c r="AC228" s="100">
        <v>73.129629629629633</v>
      </c>
      <c r="AD228" s="100">
        <v>89.870370370370367</v>
      </c>
      <c r="AE228" s="100">
        <v>69.381481481481487</v>
      </c>
      <c r="AF228" s="100">
        <v>68.733333333333334</v>
      </c>
      <c r="AG228" s="100">
        <v>93.933333333333337</v>
      </c>
      <c r="AH228" s="100">
        <v>82.4</v>
      </c>
      <c r="AI228" s="100">
        <v>103.47777777777776</v>
      </c>
      <c r="AJ228" s="100">
        <v>98.148148148148152</v>
      </c>
      <c r="AK228" s="100">
        <v>103.67777777777779</v>
      </c>
      <c r="AL228" s="100">
        <v>93.729629629629628</v>
      </c>
      <c r="AM228" s="100">
        <v>92.300000000000011</v>
      </c>
      <c r="AN228" s="100">
        <v>82.81481481481481</v>
      </c>
      <c r="AO228" s="100">
        <v>68.857692307692318</v>
      </c>
      <c r="AP228" s="100">
        <v>74.59615384615384</v>
      </c>
      <c r="AQ228" s="100">
        <v>62.651851851851852</v>
      </c>
      <c r="AR228" s="100">
        <v>21.753846153846155</v>
      </c>
      <c r="AS228" s="100">
        <v>24.661538461538463</v>
      </c>
      <c r="AT228" s="1"/>
      <c r="AU228" s="1"/>
      <c r="AV228" s="1"/>
      <c r="AW228" s="1"/>
      <c r="AX228" s="1"/>
      <c r="AY228" s="1"/>
      <c r="AZ228" s="1"/>
      <c r="BA228" s="1"/>
      <c r="BB228" s="1"/>
      <c r="BC228" s="1"/>
      <c r="BD228" s="1"/>
      <c r="BE228" s="1"/>
      <c r="BF228" s="1"/>
      <c r="BG228" s="1"/>
      <c r="BH228" s="1"/>
      <c r="BI228" s="1"/>
      <c r="BJ228" s="1"/>
      <c r="BK228" s="1"/>
      <c r="BL228" s="1"/>
      <c r="BM228" s="1"/>
    </row>
    <row r="229" spans="1:65" ht="16.5" customHeight="1" x14ac:dyDescent="0.25">
      <c r="A229" s="96">
        <v>29030080</v>
      </c>
      <c r="B229" s="97" t="s">
        <v>26</v>
      </c>
      <c r="C229" s="97" t="s">
        <v>353</v>
      </c>
      <c r="D229" s="97" t="s">
        <v>347</v>
      </c>
      <c r="E229" s="97" t="s">
        <v>313</v>
      </c>
      <c r="F229" s="97">
        <v>2</v>
      </c>
      <c r="G229" s="97">
        <v>5</v>
      </c>
      <c r="H229" s="98">
        <v>-75.319999999999993</v>
      </c>
      <c r="I229" s="99">
        <v>10</v>
      </c>
      <c r="J229" s="100">
        <v>9.3241379310344819</v>
      </c>
      <c r="K229" s="100">
        <v>3.6379310344827585</v>
      </c>
      <c r="L229" s="100">
        <v>2.7413793103448274</v>
      </c>
      <c r="M229" s="100">
        <v>6.7964285714285708</v>
      </c>
      <c r="N229" s="100">
        <v>7.2642857142857142</v>
      </c>
      <c r="O229" s="100">
        <v>8.2285714285714295</v>
      </c>
      <c r="P229" s="100">
        <v>8.3517241379310345</v>
      </c>
      <c r="Q229" s="100">
        <v>6.9275862068965512</v>
      </c>
      <c r="R229" s="100">
        <v>21.824137931034482</v>
      </c>
      <c r="S229" s="100">
        <v>25.996666666666663</v>
      </c>
      <c r="T229" s="100">
        <v>40.18</v>
      </c>
      <c r="U229" s="100">
        <v>77.186666666666667</v>
      </c>
      <c r="V229" s="100">
        <v>71.763333333333321</v>
      </c>
      <c r="W229" s="100">
        <v>57.836666666666666</v>
      </c>
      <c r="X229" s="100">
        <v>74.59333333333332</v>
      </c>
      <c r="Y229" s="100">
        <v>73.379310344827587</v>
      </c>
      <c r="Z229" s="100">
        <v>64.386206896551741</v>
      </c>
      <c r="AA229" s="100">
        <v>52.879310344827587</v>
      </c>
      <c r="AB229" s="100">
        <v>66.493103448275861</v>
      </c>
      <c r="AC229" s="100">
        <v>61.844827586206897</v>
      </c>
      <c r="AD229" s="100">
        <v>83.00344827586207</v>
      </c>
      <c r="AE229" s="100">
        <v>70.696666666666687</v>
      </c>
      <c r="AF229" s="100">
        <v>66.103333333333325</v>
      </c>
      <c r="AG229" s="100">
        <v>89.651724137931026</v>
      </c>
      <c r="AH229" s="100">
        <v>90.696153846153848</v>
      </c>
      <c r="AI229" s="100">
        <v>98.630769230769218</v>
      </c>
      <c r="AJ229" s="100">
        <v>67.992307692307705</v>
      </c>
      <c r="AK229" s="100">
        <v>96.496296296296293</v>
      </c>
      <c r="AL229" s="100">
        <v>84.714814814814815</v>
      </c>
      <c r="AM229" s="100">
        <v>82.242307692307705</v>
      </c>
      <c r="AN229" s="100">
        <v>73.085714285714289</v>
      </c>
      <c r="AO229" s="100">
        <v>74.892857142857139</v>
      </c>
      <c r="AP229" s="100">
        <v>72.039285714285725</v>
      </c>
      <c r="AQ229" s="100">
        <v>48.133333333333333</v>
      </c>
      <c r="AR229" s="100">
        <v>18.462962962962962</v>
      </c>
      <c r="AS229" s="100">
        <v>19.974074074074071</v>
      </c>
      <c r="AT229" s="1"/>
      <c r="AU229" s="1"/>
      <c r="AV229" s="1"/>
      <c r="AW229" s="1"/>
      <c r="AX229" s="1"/>
      <c r="AY229" s="1"/>
      <c r="AZ229" s="1"/>
      <c r="BA229" s="1"/>
      <c r="BB229" s="1"/>
      <c r="BC229" s="1"/>
      <c r="BD229" s="1"/>
      <c r="BE229" s="1"/>
      <c r="BF229" s="1"/>
      <c r="BG229" s="1"/>
      <c r="BH229" s="1"/>
      <c r="BI229" s="1"/>
      <c r="BJ229" s="1"/>
      <c r="BK229" s="1"/>
      <c r="BL229" s="1"/>
      <c r="BM229" s="1"/>
    </row>
    <row r="230" spans="1:65" ht="16.5" customHeight="1" x14ac:dyDescent="0.25">
      <c r="A230" s="96">
        <v>29035110</v>
      </c>
      <c r="B230" s="97" t="s">
        <v>56</v>
      </c>
      <c r="C230" s="97" t="s">
        <v>196</v>
      </c>
      <c r="D230" s="97" t="s">
        <v>347</v>
      </c>
      <c r="E230" s="97" t="s">
        <v>313</v>
      </c>
      <c r="F230" s="97">
        <v>2</v>
      </c>
      <c r="G230" s="97">
        <v>20</v>
      </c>
      <c r="H230" s="98">
        <v>-75.258611110000004</v>
      </c>
      <c r="I230" s="99">
        <v>10.043166670000002</v>
      </c>
      <c r="J230" s="100">
        <v>9.0035714285714281</v>
      </c>
      <c r="K230" s="100">
        <v>3.6535714285714285</v>
      </c>
      <c r="L230" s="100">
        <v>2.7749999999999995</v>
      </c>
      <c r="M230" s="100">
        <v>8.1142857142857121</v>
      </c>
      <c r="N230" s="100">
        <v>4.6259259259259258</v>
      </c>
      <c r="O230" s="100">
        <v>8.3160000000000007</v>
      </c>
      <c r="P230" s="100">
        <v>9.0888888888888886</v>
      </c>
      <c r="Q230" s="100">
        <v>13.260714285714286</v>
      </c>
      <c r="R230" s="100">
        <v>33.369230769230775</v>
      </c>
      <c r="S230" s="100">
        <v>30.68571428571428</v>
      </c>
      <c r="T230" s="100">
        <v>49.153571428571446</v>
      </c>
      <c r="U230" s="100">
        <v>66.985185185185188</v>
      </c>
      <c r="V230" s="100">
        <v>56.41724137931034</v>
      </c>
      <c r="W230" s="100">
        <v>66.372413793103448</v>
      </c>
      <c r="X230" s="100">
        <v>66.921428571428578</v>
      </c>
      <c r="Y230" s="100">
        <v>65.085714285714289</v>
      </c>
      <c r="Z230" s="100">
        <v>64.186206896551724</v>
      </c>
      <c r="AA230" s="100">
        <v>47.220689655172407</v>
      </c>
      <c r="AB230" s="100">
        <v>54.660714285714278</v>
      </c>
      <c r="AC230" s="100">
        <v>63.432142857142857</v>
      </c>
      <c r="AD230" s="100">
        <v>67.444444444444429</v>
      </c>
      <c r="AE230" s="100">
        <v>65.829629629629636</v>
      </c>
      <c r="AF230" s="100">
        <v>81.030769230769238</v>
      </c>
      <c r="AG230" s="100">
        <v>88.303846153846138</v>
      </c>
      <c r="AH230" s="100">
        <v>62.814814814814817</v>
      </c>
      <c r="AI230" s="100">
        <v>85.207407407407402</v>
      </c>
      <c r="AJ230" s="100">
        <v>68.765384615384619</v>
      </c>
      <c r="AK230" s="100">
        <v>79.021428571428586</v>
      </c>
      <c r="AL230" s="100">
        <v>66.403571428571439</v>
      </c>
      <c r="AM230" s="100">
        <v>88.610714285714309</v>
      </c>
      <c r="AN230" s="100">
        <v>61.466666666666683</v>
      </c>
      <c r="AO230" s="100">
        <v>68.192307692307679</v>
      </c>
      <c r="AP230" s="100">
        <v>59.1111111111111</v>
      </c>
      <c r="AQ230" s="100">
        <v>46.411111111111119</v>
      </c>
      <c r="AR230" s="100">
        <v>26.281481481481478</v>
      </c>
      <c r="AS230" s="100">
        <v>14.503846153846153</v>
      </c>
      <c r="AT230" s="1"/>
      <c r="AU230" s="1"/>
      <c r="AV230" s="1"/>
      <c r="AW230" s="1"/>
      <c r="AX230" s="1"/>
      <c r="AY230" s="1"/>
      <c r="AZ230" s="1"/>
      <c r="BA230" s="1"/>
      <c r="BB230" s="1"/>
      <c r="BC230" s="1"/>
      <c r="BD230" s="1"/>
      <c r="BE230" s="1"/>
      <c r="BF230" s="1"/>
      <c r="BG230" s="1"/>
      <c r="BH230" s="1"/>
      <c r="BI230" s="1"/>
      <c r="BJ230" s="1"/>
      <c r="BK230" s="1"/>
      <c r="BL230" s="1"/>
      <c r="BM230" s="1"/>
    </row>
    <row r="231" spans="1:65" ht="16.5" customHeight="1" x14ac:dyDescent="0.25">
      <c r="A231" s="96">
        <v>25021270</v>
      </c>
      <c r="B231" s="97" t="s">
        <v>26</v>
      </c>
      <c r="C231" s="97" t="s">
        <v>269</v>
      </c>
      <c r="D231" s="97" t="s">
        <v>354</v>
      </c>
      <c r="E231" s="97" t="s">
        <v>313</v>
      </c>
      <c r="F231" s="97">
        <v>2</v>
      </c>
      <c r="G231" s="97">
        <v>20</v>
      </c>
      <c r="H231" s="98">
        <v>-74.525555560000001</v>
      </c>
      <c r="I231" s="99">
        <v>9.0730555600000002</v>
      </c>
      <c r="J231" s="100">
        <v>12.775862068965518</v>
      </c>
      <c r="K231" s="100">
        <v>10.551724137931034</v>
      </c>
      <c r="L231" s="100">
        <v>3.6551724137931036</v>
      </c>
      <c r="M231" s="100">
        <v>6.2758620689655169</v>
      </c>
      <c r="N231" s="100">
        <v>6.4482758620689653</v>
      </c>
      <c r="O231" s="100">
        <v>5.7241379310344831</v>
      </c>
      <c r="P231" s="100">
        <v>8.4137931034482758</v>
      </c>
      <c r="Q231" s="100">
        <v>19.275862068965516</v>
      </c>
      <c r="R231" s="100">
        <v>19.586206896551722</v>
      </c>
      <c r="S231" s="100">
        <v>33.5</v>
      </c>
      <c r="T231" s="100">
        <v>36.666666666666664</v>
      </c>
      <c r="U231" s="100">
        <v>63.966666666666669</v>
      </c>
      <c r="V231" s="100">
        <v>80.296666666666667</v>
      </c>
      <c r="W231" s="100">
        <v>74.58620689655173</v>
      </c>
      <c r="X231" s="100">
        <v>96.55</v>
      </c>
      <c r="Y231" s="100">
        <v>80.166666666666671</v>
      </c>
      <c r="Z231" s="100">
        <v>94.61</v>
      </c>
      <c r="AA231" s="100">
        <v>57.243333333333332</v>
      </c>
      <c r="AB231" s="100">
        <v>72.933333333333337</v>
      </c>
      <c r="AC231" s="100">
        <v>65.3</v>
      </c>
      <c r="AD231" s="100">
        <v>89.103448275862064</v>
      </c>
      <c r="AE231" s="100">
        <v>60.903448275862068</v>
      </c>
      <c r="AF231" s="100">
        <v>86.793103448275858</v>
      </c>
      <c r="AG231" s="100">
        <v>99.492857142857147</v>
      </c>
      <c r="AH231" s="100">
        <v>83.448275862068968</v>
      </c>
      <c r="AI231" s="100">
        <v>102.27931034482758</v>
      </c>
      <c r="AJ231" s="100">
        <v>91.862068965517238</v>
      </c>
      <c r="AK231" s="100">
        <v>74.910714285714292</v>
      </c>
      <c r="AL231" s="100">
        <v>91.25</v>
      </c>
      <c r="AM231" s="100">
        <v>94.178571428571431</v>
      </c>
      <c r="AN231" s="100">
        <v>86.357142857142861</v>
      </c>
      <c r="AO231" s="100">
        <v>80.464285714285708</v>
      </c>
      <c r="AP231" s="100">
        <v>62.285714285714285</v>
      </c>
      <c r="AQ231" s="100">
        <v>53</v>
      </c>
      <c r="AR231" s="100">
        <v>28.5</v>
      </c>
      <c r="AS231" s="100">
        <v>15.785714285714286</v>
      </c>
      <c r="AT231" s="1"/>
      <c r="AU231" s="1"/>
      <c r="AV231" s="1"/>
      <c r="AW231" s="1"/>
      <c r="AX231" s="1"/>
      <c r="AY231" s="1"/>
      <c r="AZ231" s="1"/>
      <c r="BA231" s="1"/>
      <c r="BB231" s="1"/>
      <c r="BC231" s="1"/>
      <c r="BD231" s="1"/>
      <c r="BE231" s="1"/>
      <c r="BF231" s="1"/>
      <c r="BG231" s="1"/>
      <c r="BH231" s="1"/>
      <c r="BI231" s="1"/>
      <c r="BJ231" s="1"/>
      <c r="BK231" s="1"/>
      <c r="BL231" s="1"/>
      <c r="BM231" s="1"/>
    </row>
    <row r="232" spans="1:65" ht="16.5" customHeight="1" x14ac:dyDescent="0.25">
      <c r="A232" s="96">
        <v>25021330</v>
      </c>
      <c r="B232" s="97" t="s">
        <v>26</v>
      </c>
      <c r="C232" s="97" t="s">
        <v>355</v>
      </c>
      <c r="D232" s="97" t="s">
        <v>354</v>
      </c>
      <c r="E232" s="97" t="s">
        <v>313</v>
      </c>
      <c r="F232" s="97">
        <v>2</v>
      </c>
      <c r="G232" s="97">
        <v>20</v>
      </c>
      <c r="H232" s="98">
        <v>-74.613472220000006</v>
      </c>
      <c r="I232" s="99">
        <v>9.1154444399999992</v>
      </c>
      <c r="J232" s="100">
        <v>10.827586206896552</v>
      </c>
      <c r="K232" s="100">
        <v>13.068965517241379</v>
      </c>
      <c r="L232" s="100">
        <v>2.8518518518518516</v>
      </c>
      <c r="M232" s="100">
        <v>2</v>
      </c>
      <c r="N232" s="100">
        <v>2.8620689655172415</v>
      </c>
      <c r="O232" s="100">
        <v>7.7586206896551726</v>
      </c>
      <c r="P232" s="100">
        <v>9.0714285714285712</v>
      </c>
      <c r="Q232" s="100">
        <v>15.074074074074074</v>
      </c>
      <c r="R232" s="100">
        <v>18.571428571428573</v>
      </c>
      <c r="S232" s="100">
        <v>39.862068965517238</v>
      </c>
      <c r="T232" s="100">
        <v>30.931034482758619</v>
      </c>
      <c r="U232" s="100">
        <v>56.214285714285715</v>
      </c>
      <c r="V232" s="100">
        <v>88.333333333333329</v>
      </c>
      <c r="W232" s="100">
        <v>71.069999999999993</v>
      </c>
      <c r="X232" s="100">
        <v>92.566666666666663</v>
      </c>
      <c r="Y232" s="100">
        <v>94.5</v>
      </c>
      <c r="Z232" s="100">
        <v>92.346666666666664</v>
      </c>
      <c r="AA232" s="100">
        <v>59.866666666666667</v>
      </c>
      <c r="AB232" s="100">
        <v>69.13333333333334</v>
      </c>
      <c r="AC232" s="100">
        <v>71.599999999999994</v>
      </c>
      <c r="AD232" s="100">
        <v>72.36666666666666</v>
      </c>
      <c r="AE232" s="100">
        <v>69.724137931034477</v>
      </c>
      <c r="AF232" s="100">
        <v>84.793103448275858</v>
      </c>
      <c r="AG232" s="100">
        <v>91.517241379310349</v>
      </c>
      <c r="AH232" s="100">
        <v>75.482758620689651</v>
      </c>
      <c r="AI232" s="100">
        <v>101.34482758620689</v>
      </c>
      <c r="AJ232" s="100">
        <v>87.428571428571431</v>
      </c>
      <c r="AK232" s="100">
        <v>85.892857142857139</v>
      </c>
      <c r="AL232" s="100">
        <v>80.714285714285708</v>
      </c>
      <c r="AM232" s="100">
        <v>92.035714285714292</v>
      </c>
      <c r="AN232" s="100">
        <v>75.571428571428569</v>
      </c>
      <c r="AO232" s="100">
        <v>74.357142857142861</v>
      </c>
      <c r="AP232" s="100">
        <v>54.25</v>
      </c>
      <c r="AQ232" s="100">
        <v>54.357142857142854</v>
      </c>
      <c r="AR232" s="100">
        <v>26.75</v>
      </c>
      <c r="AS232" s="100">
        <v>14.75</v>
      </c>
      <c r="AT232" s="1"/>
      <c r="AU232" s="1"/>
      <c r="AV232" s="1"/>
      <c r="AW232" s="1"/>
      <c r="AX232" s="1"/>
      <c r="AY232" s="1"/>
      <c r="AZ232" s="1"/>
      <c r="BA232" s="1"/>
      <c r="BB232" s="1"/>
      <c r="BC232" s="1"/>
      <c r="BD232" s="1"/>
      <c r="BE232" s="1"/>
      <c r="BF232" s="1"/>
      <c r="BG232" s="1"/>
      <c r="BH232" s="1"/>
      <c r="BI232" s="1"/>
      <c r="BJ232" s="1"/>
      <c r="BK232" s="1"/>
      <c r="BL232" s="1"/>
      <c r="BM232" s="1"/>
    </row>
    <row r="233" spans="1:65" ht="16.5" customHeight="1" x14ac:dyDescent="0.25">
      <c r="A233" s="96">
        <v>25021350</v>
      </c>
      <c r="B233" s="97" t="s">
        <v>26</v>
      </c>
      <c r="C233" s="97" t="s">
        <v>354</v>
      </c>
      <c r="D233" s="97" t="s">
        <v>354</v>
      </c>
      <c r="E233" s="97" t="s">
        <v>313</v>
      </c>
      <c r="F233" s="97">
        <v>2</v>
      </c>
      <c r="G233" s="97">
        <v>20</v>
      </c>
      <c r="H233" s="98">
        <v>-74.435555560000012</v>
      </c>
      <c r="I233" s="99">
        <v>9.2627777800000004</v>
      </c>
      <c r="J233" s="100">
        <v>6.431034482758621</v>
      </c>
      <c r="K233" s="100">
        <v>6.8827586206896552</v>
      </c>
      <c r="L233" s="100">
        <v>2.5034482758620689</v>
      </c>
      <c r="M233" s="100">
        <v>2.4827586206896552</v>
      </c>
      <c r="N233" s="100">
        <v>1.7137931034482756</v>
      </c>
      <c r="O233" s="100">
        <v>3.8379310344827586</v>
      </c>
      <c r="P233" s="100">
        <v>12.982758620689655</v>
      </c>
      <c r="Q233" s="100">
        <v>20.548275862068966</v>
      </c>
      <c r="R233" s="100">
        <v>15.689655172413794</v>
      </c>
      <c r="S233" s="100">
        <v>21.641379310344828</v>
      </c>
      <c r="T233" s="100">
        <v>28.982758620689658</v>
      </c>
      <c r="U233" s="100">
        <v>48.255172413793105</v>
      </c>
      <c r="V233" s="100">
        <v>60.290000000000028</v>
      </c>
      <c r="W233" s="100">
        <v>56.123333333333342</v>
      </c>
      <c r="X233" s="100">
        <v>75.66206896551725</v>
      </c>
      <c r="Y233" s="100">
        <v>59.862068965517238</v>
      </c>
      <c r="Z233" s="100">
        <v>65.736666666666665</v>
      </c>
      <c r="AA233" s="100">
        <v>42.59</v>
      </c>
      <c r="AB233" s="100">
        <v>45.406666666666659</v>
      </c>
      <c r="AC233" s="100">
        <v>43.916666666666671</v>
      </c>
      <c r="AD233" s="100">
        <v>59.5037037037037</v>
      </c>
      <c r="AE233" s="100">
        <v>44.986206896551728</v>
      </c>
      <c r="AF233" s="100">
        <v>54.53448275862069</v>
      </c>
      <c r="AG233" s="100">
        <v>69.349999999999994</v>
      </c>
      <c r="AH233" s="100">
        <v>50.558620689655172</v>
      </c>
      <c r="AI233" s="100">
        <v>66.072413793103451</v>
      </c>
      <c r="AJ233" s="100">
        <v>59.341379310344834</v>
      </c>
      <c r="AK233" s="100">
        <v>63.434482758620696</v>
      </c>
      <c r="AL233" s="100">
        <v>55.031034482758614</v>
      </c>
      <c r="AM233" s="100">
        <v>82.95</v>
      </c>
      <c r="AN233" s="100">
        <v>54.788888888888899</v>
      </c>
      <c r="AO233" s="100">
        <v>48.75555555555556</v>
      </c>
      <c r="AP233" s="100">
        <v>32.300000000000004</v>
      </c>
      <c r="AQ233" s="100">
        <v>27.324999999999996</v>
      </c>
      <c r="AR233" s="100">
        <v>25.235714285714288</v>
      </c>
      <c r="AS233" s="100">
        <v>9.1962962962962962</v>
      </c>
      <c r="AT233" s="1"/>
      <c r="AU233" s="1"/>
      <c r="AV233" s="1"/>
      <c r="AW233" s="1"/>
      <c r="AX233" s="1"/>
      <c r="AY233" s="1"/>
      <c r="AZ233" s="1"/>
      <c r="BA233" s="1"/>
      <c r="BB233" s="1"/>
      <c r="BC233" s="1"/>
      <c r="BD233" s="1"/>
      <c r="BE233" s="1"/>
      <c r="BF233" s="1"/>
      <c r="BG233" s="1"/>
      <c r="BH233" s="1"/>
      <c r="BI233" s="1"/>
      <c r="BJ233" s="1"/>
      <c r="BK233" s="1"/>
      <c r="BL233" s="1"/>
      <c r="BM233" s="1"/>
    </row>
    <row r="234" spans="1:65" ht="16.5" customHeight="1" x14ac:dyDescent="0.25">
      <c r="A234" s="96">
        <v>25021180</v>
      </c>
      <c r="B234" s="97" t="s">
        <v>26</v>
      </c>
      <c r="C234" s="97" t="s">
        <v>356</v>
      </c>
      <c r="D234" s="97" t="s">
        <v>354</v>
      </c>
      <c r="E234" s="97" t="s">
        <v>313</v>
      </c>
      <c r="F234" s="97">
        <v>2</v>
      </c>
      <c r="G234" s="97">
        <v>20</v>
      </c>
      <c r="H234" s="98">
        <v>-74.688888890000001</v>
      </c>
      <c r="I234" s="99">
        <v>9.0783333300000013</v>
      </c>
      <c r="J234" s="100">
        <v>18.724137931034484</v>
      </c>
      <c r="K234" s="100">
        <v>6.7586206896551726</v>
      </c>
      <c r="L234" s="100">
        <v>1.7241379310344827</v>
      </c>
      <c r="M234" s="100">
        <v>2.3793103448275863</v>
      </c>
      <c r="N234" s="100">
        <v>3.2068965517241379</v>
      </c>
      <c r="O234" s="100">
        <v>10.275862068965518</v>
      </c>
      <c r="P234" s="100">
        <v>12.4</v>
      </c>
      <c r="Q234" s="100">
        <v>13.8</v>
      </c>
      <c r="R234" s="100">
        <v>18.3</v>
      </c>
      <c r="S234" s="100">
        <v>33.133333333333333</v>
      </c>
      <c r="T234" s="100">
        <v>36.966666666666669</v>
      </c>
      <c r="U234" s="100">
        <v>48.033333333333331</v>
      </c>
      <c r="V234" s="100">
        <v>66.333333333333329</v>
      </c>
      <c r="W234" s="100">
        <v>71.599999999999994</v>
      </c>
      <c r="X234" s="100">
        <v>96.86666666666666</v>
      </c>
      <c r="Y234" s="100">
        <v>78.766666666666666</v>
      </c>
      <c r="Z234" s="100">
        <v>94.703333333333333</v>
      </c>
      <c r="AA234" s="100">
        <v>69.448275862068968</v>
      </c>
      <c r="AB234" s="100">
        <v>90.7</v>
      </c>
      <c r="AC234" s="100">
        <v>65.5</v>
      </c>
      <c r="AD234" s="100">
        <v>101.1</v>
      </c>
      <c r="AE234" s="100">
        <v>81.137931034482762</v>
      </c>
      <c r="AF234" s="100">
        <v>101</v>
      </c>
      <c r="AG234" s="100">
        <v>102.20689655172414</v>
      </c>
      <c r="AH234" s="100">
        <v>102.03333333333333</v>
      </c>
      <c r="AI234" s="100">
        <v>98.86666666666666</v>
      </c>
      <c r="AJ234" s="100">
        <v>88.266666666666666</v>
      </c>
      <c r="AK234" s="100">
        <v>91.41379310344827</v>
      </c>
      <c r="AL234" s="100">
        <v>81.986206896551721</v>
      </c>
      <c r="AM234" s="100">
        <v>94.724137931034477</v>
      </c>
      <c r="AN234" s="100">
        <v>86.603448275862064</v>
      </c>
      <c r="AO234" s="100">
        <v>62.758620689655174</v>
      </c>
      <c r="AP234" s="100">
        <v>60.96551724137931</v>
      </c>
      <c r="AQ234" s="100">
        <v>42.533333333333331</v>
      </c>
      <c r="AR234" s="100">
        <v>29.566666666666666</v>
      </c>
      <c r="AS234" s="100">
        <v>12.066666666666666</v>
      </c>
      <c r="AT234" s="1"/>
      <c r="AU234" s="1"/>
      <c r="AV234" s="1"/>
      <c r="AW234" s="1"/>
      <c r="AX234" s="1"/>
      <c r="AY234" s="1"/>
      <c r="AZ234" s="1"/>
      <c r="BA234" s="1"/>
      <c r="BB234" s="1"/>
      <c r="BC234" s="1"/>
      <c r="BD234" s="1"/>
      <c r="BE234" s="1"/>
      <c r="BF234" s="1"/>
      <c r="BG234" s="1"/>
      <c r="BH234" s="1"/>
      <c r="BI234" s="1"/>
      <c r="BJ234" s="1"/>
      <c r="BK234" s="1"/>
      <c r="BL234" s="1"/>
      <c r="BM234" s="1"/>
    </row>
    <row r="235" spans="1:65" ht="16.5" customHeight="1" x14ac:dyDescent="0.25">
      <c r="A235" s="96">
        <v>25021280</v>
      </c>
      <c r="B235" s="97" t="s">
        <v>26</v>
      </c>
      <c r="C235" s="97" t="s">
        <v>357</v>
      </c>
      <c r="D235" s="97" t="s">
        <v>358</v>
      </c>
      <c r="E235" s="97" t="s">
        <v>313</v>
      </c>
      <c r="F235" s="97">
        <v>2</v>
      </c>
      <c r="G235" s="97">
        <v>20</v>
      </c>
      <c r="H235" s="98">
        <v>-74.510000000000005</v>
      </c>
      <c r="I235" s="99">
        <v>8.9700000000000006</v>
      </c>
      <c r="J235" s="100">
        <v>19.275862068965516</v>
      </c>
      <c r="K235" s="100">
        <v>6.1034482758620694</v>
      </c>
      <c r="L235" s="100">
        <v>1.7586206896551724</v>
      </c>
      <c r="M235" s="100">
        <v>11.448275862068966</v>
      </c>
      <c r="N235" s="100">
        <v>12.068965517241379</v>
      </c>
      <c r="O235" s="100">
        <v>11.793103448275861</v>
      </c>
      <c r="P235" s="100">
        <v>13.03448275862069</v>
      </c>
      <c r="Q235" s="100">
        <v>25</v>
      </c>
      <c r="R235" s="100">
        <v>24.562068965517241</v>
      </c>
      <c r="S235" s="100">
        <v>41.482758620689658</v>
      </c>
      <c r="T235" s="100">
        <v>39.393333333333331</v>
      </c>
      <c r="U235" s="100">
        <v>47.1</v>
      </c>
      <c r="V235" s="100">
        <v>85.69</v>
      </c>
      <c r="W235" s="100">
        <v>73</v>
      </c>
      <c r="X235" s="100">
        <v>100.86551724137931</v>
      </c>
      <c r="Y235" s="100">
        <v>82.833333333333329</v>
      </c>
      <c r="Z235" s="100">
        <v>106.46666666666667</v>
      </c>
      <c r="AA235" s="100">
        <v>78.13333333333334</v>
      </c>
      <c r="AB235" s="100">
        <v>79.41379310344827</v>
      </c>
      <c r="AC235" s="100">
        <v>80.672413793103445</v>
      </c>
      <c r="AD235" s="100">
        <v>94.862068965517238</v>
      </c>
      <c r="AE235" s="100">
        <v>80.241379310344826</v>
      </c>
      <c r="AF235" s="100">
        <v>86.642857142857139</v>
      </c>
      <c r="AG235" s="100">
        <v>91.562068965517241</v>
      </c>
      <c r="AH235" s="100">
        <v>102.09655172413794</v>
      </c>
      <c r="AI235" s="100">
        <v>94.144827586206887</v>
      </c>
      <c r="AJ235" s="100">
        <v>89.937931034482759</v>
      </c>
      <c r="AK235" s="100">
        <v>81.103448275862064</v>
      </c>
      <c r="AL235" s="100">
        <v>121.48275862068965</v>
      </c>
      <c r="AM235" s="100">
        <v>132.10714285714286</v>
      </c>
      <c r="AN235" s="100">
        <v>103.67857142857143</v>
      </c>
      <c r="AO235" s="100">
        <v>105.25</v>
      </c>
      <c r="AP235" s="100">
        <v>60.178571428571431</v>
      </c>
      <c r="AQ235" s="100">
        <v>44.357142857142854</v>
      </c>
      <c r="AR235" s="100">
        <v>37.285714285714285</v>
      </c>
      <c r="AS235" s="100">
        <v>24.035714285714285</v>
      </c>
      <c r="AT235" s="1"/>
      <c r="AU235" s="1"/>
      <c r="AV235" s="1"/>
      <c r="AW235" s="1"/>
      <c r="AX235" s="1"/>
      <c r="AY235" s="1"/>
      <c r="AZ235" s="1"/>
      <c r="BA235" s="1"/>
      <c r="BB235" s="1"/>
      <c r="BC235" s="1"/>
      <c r="BD235" s="1"/>
      <c r="BE235" s="1"/>
      <c r="BF235" s="1"/>
      <c r="BG235" s="1"/>
      <c r="BH235" s="1"/>
      <c r="BI235" s="1"/>
      <c r="BJ235" s="1"/>
      <c r="BK235" s="1"/>
      <c r="BL235" s="1"/>
      <c r="BM235" s="1"/>
    </row>
    <row r="236" spans="1:65" ht="16.5" customHeight="1" x14ac:dyDescent="0.25">
      <c r="A236" s="96">
        <v>25025210</v>
      </c>
      <c r="B236" s="97" t="s">
        <v>56</v>
      </c>
      <c r="C236" s="97" t="s">
        <v>358</v>
      </c>
      <c r="D236" s="97" t="s">
        <v>358</v>
      </c>
      <c r="E236" s="97" t="s">
        <v>313</v>
      </c>
      <c r="F236" s="97">
        <v>2</v>
      </c>
      <c r="G236" s="97">
        <v>10</v>
      </c>
      <c r="H236" s="98">
        <v>-74.457777780000001</v>
      </c>
      <c r="I236" s="99">
        <v>8.9113888900000013</v>
      </c>
      <c r="J236" s="100">
        <v>16.851724137931033</v>
      </c>
      <c r="K236" s="100">
        <v>10.844827586206895</v>
      </c>
      <c r="L236" s="100">
        <v>1.1678571428571429</v>
      </c>
      <c r="M236" s="100">
        <v>6.1586206896551712</v>
      </c>
      <c r="N236" s="100">
        <v>7.5241379310344829</v>
      </c>
      <c r="O236" s="100">
        <v>8.4148148148148163</v>
      </c>
      <c r="P236" s="100">
        <v>8.3464285714285715</v>
      </c>
      <c r="Q236" s="100">
        <v>11.639285714285716</v>
      </c>
      <c r="R236" s="100">
        <v>30.42592592592592</v>
      </c>
      <c r="S236" s="100">
        <v>50.272413793103446</v>
      </c>
      <c r="T236" s="100">
        <v>48.531034482758614</v>
      </c>
      <c r="U236" s="100">
        <v>49.851851851851855</v>
      </c>
      <c r="V236" s="100">
        <v>90.910344827586201</v>
      </c>
      <c r="W236" s="100">
        <v>65.219999999999985</v>
      </c>
      <c r="X236" s="100">
        <v>108.67777777777776</v>
      </c>
      <c r="Y236" s="100">
        <v>76.151724137931041</v>
      </c>
      <c r="Z236" s="100">
        <v>104.03448275862071</v>
      </c>
      <c r="AA236" s="100">
        <v>73.223076923076945</v>
      </c>
      <c r="AB236" s="100">
        <v>76.292592592592598</v>
      </c>
      <c r="AC236" s="100">
        <v>72.114814814814821</v>
      </c>
      <c r="AD236" s="100">
        <v>93.407999999999987</v>
      </c>
      <c r="AE236" s="100">
        <v>79.849999999999994</v>
      </c>
      <c r="AF236" s="100">
        <v>96.257692307692295</v>
      </c>
      <c r="AG236" s="100">
        <v>91.129166666666663</v>
      </c>
      <c r="AH236" s="100">
        <v>93.380769230769232</v>
      </c>
      <c r="AI236" s="100">
        <v>117.72519805908202</v>
      </c>
      <c r="AJ236" s="100">
        <v>100.636188599459</v>
      </c>
      <c r="AK236" s="100">
        <v>84.419230769230779</v>
      </c>
      <c r="AL236" s="100">
        <v>125.78076923076924</v>
      </c>
      <c r="AM236" s="100">
        <v>118.91072936455407</v>
      </c>
      <c r="AN236" s="100">
        <v>93.528000000000006</v>
      </c>
      <c r="AO236" s="100">
        <v>98.787999999999968</v>
      </c>
      <c r="AP236" s="100">
        <v>65.533333333333331</v>
      </c>
      <c r="AQ236" s="100">
        <v>51.684615384615377</v>
      </c>
      <c r="AR236" s="100">
        <v>48.79615384615385</v>
      </c>
      <c r="AS236" s="100">
        <v>18.243999999999996</v>
      </c>
      <c r="AT236" s="1" t="s">
        <v>1888</v>
      </c>
      <c r="AU236" s="1"/>
      <c r="AV236" s="1"/>
      <c r="AW236" s="1"/>
      <c r="AX236" s="1"/>
      <c r="AY236" s="1"/>
      <c r="AZ236" s="1"/>
      <c r="BA236" s="1"/>
      <c r="BB236" s="1"/>
      <c r="BC236" s="1"/>
      <c r="BD236" s="1"/>
      <c r="BE236" s="1"/>
      <c r="BF236" s="1"/>
      <c r="BG236" s="1"/>
      <c r="BH236" s="1"/>
      <c r="BI236" s="1"/>
      <c r="BJ236" s="1"/>
      <c r="BK236" s="1"/>
      <c r="BL236" s="1"/>
      <c r="BM236" s="1"/>
    </row>
    <row r="237" spans="1:65" ht="16.5" customHeight="1" x14ac:dyDescent="0.25">
      <c r="A237" s="96">
        <v>25027410</v>
      </c>
      <c r="B237" s="97" t="s">
        <v>23</v>
      </c>
      <c r="C237" s="97" t="s">
        <v>359</v>
      </c>
      <c r="D237" s="97" t="s">
        <v>359</v>
      </c>
      <c r="E237" s="97" t="s">
        <v>313</v>
      </c>
      <c r="F237" s="97">
        <v>8</v>
      </c>
      <c r="G237" s="97">
        <v>35</v>
      </c>
      <c r="H237" s="98">
        <v>-73.820805560000011</v>
      </c>
      <c r="I237" s="99">
        <v>8.6663333300000005</v>
      </c>
      <c r="J237" s="100">
        <v>5.6965517241379304</v>
      </c>
      <c r="K237" s="100">
        <v>6.1379310344827589</v>
      </c>
      <c r="L237" s="100">
        <v>5</v>
      </c>
      <c r="M237" s="100">
        <v>6.1321428571428571</v>
      </c>
      <c r="N237" s="100">
        <v>7.1535714285714276</v>
      </c>
      <c r="O237" s="100">
        <v>7.9071428571428575</v>
      </c>
      <c r="P237" s="100">
        <v>27.510344827586206</v>
      </c>
      <c r="Q237" s="100">
        <v>26.834482758620691</v>
      </c>
      <c r="R237" s="100">
        <v>29.124137931034486</v>
      </c>
      <c r="S237" s="100">
        <v>46.837931034482757</v>
      </c>
      <c r="T237" s="100">
        <v>47.966666666666669</v>
      </c>
      <c r="U237" s="100">
        <v>65.13333333333334</v>
      </c>
      <c r="V237" s="100">
        <v>57.730000000000004</v>
      </c>
      <c r="W237" s="100">
        <v>69.260000000000005</v>
      </c>
      <c r="X237" s="100">
        <v>82.11666666666666</v>
      </c>
      <c r="Y237" s="100">
        <v>55.033333333333331</v>
      </c>
      <c r="Z237" s="100">
        <v>50.556666666666658</v>
      </c>
      <c r="AA237" s="100">
        <v>48.723333333333336</v>
      </c>
      <c r="AB237" s="100">
        <v>45.636666666666663</v>
      </c>
      <c r="AC237" s="100">
        <v>46.55</v>
      </c>
      <c r="AD237" s="100">
        <v>59.68666666666666</v>
      </c>
      <c r="AE237" s="100">
        <v>78.146666666666675</v>
      </c>
      <c r="AF237" s="100">
        <v>70.046666666666653</v>
      </c>
      <c r="AG237" s="100">
        <v>63.05</v>
      </c>
      <c r="AH237" s="100">
        <v>63.355172413793113</v>
      </c>
      <c r="AI237" s="100">
        <v>82.924137931034494</v>
      </c>
      <c r="AJ237" s="100">
        <v>79.317241379310332</v>
      </c>
      <c r="AK237" s="100">
        <v>98.875</v>
      </c>
      <c r="AL237" s="100">
        <v>71.465517241379317</v>
      </c>
      <c r="AM237" s="100">
        <v>87.427586206896535</v>
      </c>
      <c r="AN237" s="100">
        <v>59.837931034482757</v>
      </c>
      <c r="AO237" s="100">
        <v>43.248275862068965</v>
      </c>
      <c r="AP237" s="100">
        <v>33.237931034482756</v>
      </c>
      <c r="AQ237" s="100">
        <v>21.617241379310343</v>
      </c>
      <c r="AR237" s="100">
        <v>11.524137931034483</v>
      </c>
      <c r="AS237" s="100">
        <v>8.4068965517241381</v>
      </c>
      <c r="AT237" s="1"/>
      <c r="AU237" s="1"/>
      <c r="AV237" s="1"/>
      <c r="AW237" s="1"/>
      <c r="AX237" s="1"/>
      <c r="AY237" s="1"/>
      <c r="AZ237" s="1"/>
      <c r="BA237" s="1"/>
      <c r="BB237" s="1"/>
      <c r="BC237" s="1"/>
      <c r="BD237" s="1"/>
      <c r="BE237" s="1"/>
      <c r="BF237" s="1"/>
      <c r="BG237" s="1"/>
      <c r="BH237" s="1"/>
      <c r="BI237" s="1"/>
      <c r="BJ237" s="1"/>
      <c r="BK237" s="1"/>
      <c r="BL237" s="1"/>
      <c r="BM237" s="1"/>
    </row>
    <row r="238" spans="1:65" ht="16.5" customHeight="1" x14ac:dyDescent="0.25">
      <c r="A238" s="96">
        <v>29030050</v>
      </c>
      <c r="B238" s="97" t="s">
        <v>26</v>
      </c>
      <c r="C238" s="97" t="s">
        <v>1872</v>
      </c>
      <c r="D238" s="97" t="s">
        <v>1872</v>
      </c>
      <c r="E238" s="97" t="s">
        <v>313</v>
      </c>
      <c r="F238" s="97">
        <v>2</v>
      </c>
      <c r="G238" s="97">
        <v>20</v>
      </c>
      <c r="H238" s="98">
        <v>-75.161833329999993</v>
      </c>
      <c r="I238" s="99">
        <v>10.404111110000001</v>
      </c>
      <c r="J238" s="100">
        <v>3.8033333333333332</v>
      </c>
      <c r="K238" s="100">
        <v>4.9566666666666661</v>
      </c>
      <c r="L238" s="100">
        <v>0.72758620689655173</v>
      </c>
      <c r="M238" s="100">
        <v>1.1413793103448275</v>
      </c>
      <c r="N238" s="100">
        <v>6.4379310344827578</v>
      </c>
      <c r="O238" s="100">
        <v>2.6206896551724137</v>
      </c>
      <c r="P238" s="100">
        <v>11.303571428571429</v>
      </c>
      <c r="Q238" s="100">
        <v>8.9035714285714285</v>
      </c>
      <c r="R238" s="100">
        <v>10.5</v>
      </c>
      <c r="S238" s="100">
        <v>20.167857142857144</v>
      </c>
      <c r="T238" s="100">
        <v>30.203571428571429</v>
      </c>
      <c r="U238" s="100">
        <v>41.370370370370374</v>
      </c>
      <c r="V238" s="100">
        <v>52.61724137931035</v>
      </c>
      <c r="W238" s="100">
        <v>46.593103448275862</v>
      </c>
      <c r="X238" s="100">
        <v>56.713793103448275</v>
      </c>
      <c r="Y238" s="100">
        <v>43.50333333333333</v>
      </c>
      <c r="Z238" s="100">
        <v>51.233333333333334</v>
      </c>
      <c r="AA238" s="100">
        <v>43.773333333333341</v>
      </c>
      <c r="AB238" s="100">
        <v>25.88</v>
      </c>
      <c r="AC238" s="100">
        <v>35.869999999999997</v>
      </c>
      <c r="AD238" s="100">
        <v>50.376666666666665</v>
      </c>
      <c r="AE238" s="100">
        <v>40.989655172413798</v>
      </c>
      <c r="AF238" s="100">
        <v>39.810344827586206</v>
      </c>
      <c r="AG238" s="100">
        <v>47.110344827586204</v>
      </c>
      <c r="AH238" s="100">
        <v>39.393103448275866</v>
      </c>
      <c r="AI238" s="100">
        <v>53.306896551724144</v>
      </c>
      <c r="AJ238" s="100">
        <v>40.310344827586206</v>
      </c>
      <c r="AK238" s="100">
        <v>64.431034482758619</v>
      </c>
      <c r="AL238" s="100">
        <v>71.358620689655169</v>
      </c>
      <c r="AM238" s="100">
        <v>62.713793103448268</v>
      </c>
      <c r="AN238" s="100">
        <v>48.486206896551721</v>
      </c>
      <c r="AO238" s="100">
        <v>63.5</v>
      </c>
      <c r="AP238" s="100">
        <v>33.979310344827589</v>
      </c>
      <c r="AQ238" s="100">
        <v>21.778571428571428</v>
      </c>
      <c r="AR238" s="100">
        <v>22.810714285714283</v>
      </c>
      <c r="AS238" s="100">
        <v>3.8071428571428569</v>
      </c>
      <c r="AT238" s="1"/>
      <c r="AU238" s="1"/>
      <c r="AV238" s="1"/>
      <c r="AW238" s="1"/>
      <c r="AX238" s="1"/>
      <c r="AY238" s="1"/>
      <c r="AZ238" s="1"/>
      <c r="BA238" s="1"/>
      <c r="BB238" s="1"/>
      <c r="BC238" s="1"/>
      <c r="BD238" s="1"/>
      <c r="BE238" s="1"/>
      <c r="BF238" s="1"/>
      <c r="BG238" s="1"/>
      <c r="BH238" s="1"/>
      <c r="BI238" s="1"/>
      <c r="BJ238" s="1"/>
      <c r="BK238" s="1"/>
      <c r="BL238" s="1"/>
      <c r="BM238" s="1"/>
    </row>
    <row r="239" spans="1:65" ht="16.5" customHeight="1" x14ac:dyDescent="0.25">
      <c r="A239" s="96">
        <v>25021290</v>
      </c>
      <c r="B239" s="97" t="s">
        <v>26</v>
      </c>
      <c r="C239" s="97" t="s">
        <v>360</v>
      </c>
      <c r="D239" s="97" t="s">
        <v>361</v>
      </c>
      <c r="E239" s="97" t="s">
        <v>313</v>
      </c>
      <c r="F239" s="97">
        <v>2</v>
      </c>
      <c r="G239" s="97">
        <v>25</v>
      </c>
      <c r="H239" s="98">
        <v>-74.40888889</v>
      </c>
      <c r="I239" s="99">
        <v>9.1013888900000008</v>
      </c>
      <c r="J239" s="100">
        <v>12.137931034482758</v>
      </c>
      <c r="K239" s="100">
        <v>10.827586206896552</v>
      </c>
      <c r="L239" s="100">
        <v>1.4137931034482758</v>
      </c>
      <c r="M239" s="100">
        <v>3.7857142857142856</v>
      </c>
      <c r="N239" s="100">
        <v>3.1071428571428572</v>
      </c>
      <c r="O239" s="100">
        <v>12.392857142857142</v>
      </c>
      <c r="P239" s="100">
        <v>9.3214285714285712</v>
      </c>
      <c r="Q239" s="100">
        <v>17.285714285714285</v>
      </c>
      <c r="R239" s="100">
        <v>20.692307692307693</v>
      </c>
      <c r="S239" s="100">
        <v>25.586206896551722</v>
      </c>
      <c r="T239" s="100">
        <v>32.655172413793103</v>
      </c>
      <c r="U239" s="100">
        <v>44.068965517241381</v>
      </c>
      <c r="V239" s="100">
        <v>90.333333333333329</v>
      </c>
      <c r="W239" s="100">
        <v>64.766666666666666</v>
      </c>
      <c r="X239" s="100">
        <v>86.533333333333331</v>
      </c>
      <c r="Y239" s="100">
        <v>85.266666666666666</v>
      </c>
      <c r="Z239" s="100">
        <v>91.1</v>
      </c>
      <c r="AA239" s="100">
        <v>58.8</v>
      </c>
      <c r="AB239" s="100">
        <v>61.7</v>
      </c>
      <c r="AC239" s="100">
        <v>58.166666666666664</v>
      </c>
      <c r="AD239" s="100">
        <v>62</v>
      </c>
      <c r="AE239" s="100">
        <v>62.275862068965516</v>
      </c>
      <c r="AF239" s="100">
        <v>81.34482758620689</v>
      </c>
      <c r="AG239" s="100">
        <v>98.689655172413794</v>
      </c>
      <c r="AH239" s="100">
        <v>68.882758620689657</v>
      </c>
      <c r="AI239" s="100">
        <v>91.724137931034477</v>
      </c>
      <c r="AJ239" s="100">
        <v>69.482758620689651</v>
      </c>
      <c r="AK239" s="100">
        <v>69.714285714285708</v>
      </c>
      <c r="AL239" s="100">
        <v>83.821428571428569</v>
      </c>
      <c r="AM239" s="100">
        <v>122.18518518518519</v>
      </c>
      <c r="AN239" s="100">
        <v>79.296296296296291</v>
      </c>
      <c r="AO239" s="100">
        <v>66.777777777777771</v>
      </c>
      <c r="AP239" s="100">
        <v>41.111111111111114</v>
      </c>
      <c r="AQ239" s="100">
        <v>48.185185185185183</v>
      </c>
      <c r="AR239" s="100">
        <v>40.111111111111114</v>
      </c>
      <c r="AS239" s="100">
        <v>10.037037037037036</v>
      </c>
      <c r="AT239" s="1"/>
      <c r="AU239" s="1"/>
      <c r="AV239" s="1"/>
      <c r="AW239" s="1"/>
      <c r="AX239" s="1"/>
      <c r="AY239" s="1"/>
      <c r="AZ239" s="1"/>
      <c r="BA239" s="1"/>
      <c r="BB239" s="1"/>
      <c r="BC239" s="1"/>
      <c r="BD239" s="1"/>
      <c r="BE239" s="1"/>
      <c r="BF239" s="1"/>
      <c r="BG239" s="1"/>
      <c r="BH239" s="1"/>
      <c r="BI239" s="1"/>
      <c r="BJ239" s="1"/>
      <c r="BK239" s="1"/>
      <c r="BL239" s="1"/>
      <c r="BM239" s="1"/>
    </row>
    <row r="240" spans="1:65" ht="16.5" customHeight="1" x14ac:dyDescent="0.25">
      <c r="A240" s="96">
        <v>25021090</v>
      </c>
      <c r="B240" s="97" t="s">
        <v>26</v>
      </c>
      <c r="C240" s="97" t="s">
        <v>362</v>
      </c>
      <c r="D240" s="97" t="s">
        <v>361</v>
      </c>
      <c r="E240" s="97" t="s">
        <v>313</v>
      </c>
      <c r="F240" s="97">
        <v>2</v>
      </c>
      <c r="G240" s="97">
        <v>40</v>
      </c>
      <c r="H240" s="98">
        <v>-74.313888890000001</v>
      </c>
      <c r="I240" s="99">
        <v>9.0933333300000001</v>
      </c>
      <c r="J240" s="100">
        <v>17.241379310344829</v>
      </c>
      <c r="K240" s="100">
        <v>8.8827586206896552</v>
      </c>
      <c r="L240" s="100">
        <v>3.4517241379310342</v>
      </c>
      <c r="M240" s="100">
        <v>7.7678571428571432</v>
      </c>
      <c r="N240" s="100">
        <v>3.2758620689655173</v>
      </c>
      <c r="O240" s="100">
        <v>7.1551724137931032</v>
      </c>
      <c r="P240" s="100">
        <v>23</v>
      </c>
      <c r="Q240" s="100">
        <v>16.910344827586208</v>
      </c>
      <c r="R240" s="100">
        <v>22.54137931034483</v>
      </c>
      <c r="S240" s="100">
        <v>31.328571428571429</v>
      </c>
      <c r="T240" s="100">
        <v>40.675000000000004</v>
      </c>
      <c r="U240" s="100">
        <v>43.73571428571428</v>
      </c>
      <c r="V240" s="100">
        <v>79.392857142857139</v>
      </c>
      <c r="W240" s="100">
        <v>74.910714285714292</v>
      </c>
      <c r="X240" s="100">
        <v>84.796428571428578</v>
      </c>
      <c r="Y240" s="100">
        <v>67.431034482758619</v>
      </c>
      <c r="Z240" s="100">
        <v>63.717241379310344</v>
      </c>
      <c r="AA240" s="100">
        <v>35.610714285714288</v>
      </c>
      <c r="AB240" s="100">
        <v>63.337931034482757</v>
      </c>
      <c r="AC240" s="100">
        <v>53.689655172413794</v>
      </c>
      <c r="AD240" s="100">
        <v>60.858620689655176</v>
      </c>
      <c r="AE240" s="100">
        <v>63.56071428571429</v>
      </c>
      <c r="AF240" s="100">
        <v>81.492857142857147</v>
      </c>
      <c r="AG240" s="100">
        <v>98.55714285714285</v>
      </c>
      <c r="AH240" s="100">
        <v>76.382142857142853</v>
      </c>
      <c r="AI240" s="100">
        <v>90.060714285714283</v>
      </c>
      <c r="AJ240" s="100">
        <v>81.170370370370364</v>
      </c>
      <c r="AK240" s="100">
        <v>67.803448275862067</v>
      </c>
      <c r="AL240" s="100">
        <v>95.965517241379317</v>
      </c>
      <c r="AM240" s="100">
        <v>104.86551724137931</v>
      </c>
      <c r="AN240" s="100">
        <v>82.003571428571419</v>
      </c>
      <c r="AO240" s="100">
        <v>75.285714285714292</v>
      </c>
      <c r="AP240" s="100">
        <v>59.410714285714285</v>
      </c>
      <c r="AQ240" s="100">
        <v>55.407407407407405</v>
      </c>
      <c r="AR240" s="100">
        <v>37.518518518518519</v>
      </c>
      <c r="AS240" s="100">
        <v>26.444444444444443</v>
      </c>
      <c r="AT240" s="1"/>
      <c r="AU240" s="1"/>
      <c r="AV240" s="1"/>
      <c r="AW240" s="1"/>
      <c r="AX240" s="1"/>
      <c r="AY240" s="1"/>
      <c r="AZ240" s="1"/>
      <c r="BA240" s="1"/>
      <c r="BB240" s="1"/>
      <c r="BC240" s="1"/>
      <c r="BD240" s="1"/>
      <c r="BE240" s="1"/>
      <c r="BF240" s="1"/>
      <c r="BG240" s="1"/>
      <c r="BH240" s="1"/>
      <c r="BI240" s="1"/>
      <c r="BJ240" s="1"/>
      <c r="BK240" s="1"/>
      <c r="BL240" s="1"/>
      <c r="BM240" s="1"/>
    </row>
    <row r="241" spans="1:65" ht="16.5" customHeight="1" x14ac:dyDescent="0.25">
      <c r="A241" s="96">
        <v>29030500</v>
      </c>
      <c r="B241" s="97" t="s">
        <v>26</v>
      </c>
      <c r="C241" s="97" t="s">
        <v>363</v>
      </c>
      <c r="D241" s="97" t="s">
        <v>364</v>
      </c>
      <c r="E241" s="97" t="s">
        <v>313</v>
      </c>
      <c r="F241" s="97">
        <v>2</v>
      </c>
      <c r="G241" s="97">
        <v>60</v>
      </c>
      <c r="H241" s="98">
        <v>-75.215833329999995</v>
      </c>
      <c r="I241" s="99">
        <v>9.8738888899999999</v>
      </c>
      <c r="J241" s="100">
        <v>20.417241379310347</v>
      </c>
      <c r="K241" s="100">
        <v>14.910344827586206</v>
      </c>
      <c r="L241" s="100">
        <v>10.810344827586206</v>
      </c>
      <c r="M241" s="100">
        <v>21.906896551724138</v>
      </c>
      <c r="N241" s="100">
        <v>14.472413793103447</v>
      </c>
      <c r="O241" s="100">
        <v>15.882758620689655</v>
      </c>
      <c r="P241" s="100">
        <v>19.216666666666665</v>
      </c>
      <c r="Q241" s="100">
        <v>29.756666666666664</v>
      </c>
      <c r="R241" s="100">
        <v>50.193333333333335</v>
      </c>
      <c r="S241" s="100">
        <v>39.03448275862069</v>
      </c>
      <c r="T241" s="100">
        <v>57.089655172413792</v>
      </c>
      <c r="U241" s="100">
        <v>83.320689655172416</v>
      </c>
      <c r="V241" s="100">
        <v>66.606896551724134</v>
      </c>
      <c r="W241" s="100">
        <v>62.25333333333333</v>
      </c>
      <c r="X241" s="100">
        <v>85.160000000000011</v>
      </c>
      <c r="Y241" s="100">
        <v>52.24666666666667</v>
      </c>
      <c r="Z241" s="100">
        <v>57.236666666666665</v>
      </c>
      <c r="AA241" s="100">
        <v>31.683333333333334</v>
      </c>
      <c r="AB241" s="100">
        <v>51.623333333333335</v>
      </c>
      <c r="AC241" s="100">
        <v>30.41</v>
      </c>
      <c r="AD241" s="100">
        <v>59</v>
      </c>
      <c r="AE241" s="100">
        <v>51.576666666666668</v>
      </c>
      <c r="AF241" s="100">
        <v>67.81</v>
      </c>
      <c r="AG241" s="100">
        <v>90.526666666666671</v>
      </c>
      <c r="AH241" s="100">
        <v>64.151724137931041</v>
      </c>
      <c r="AI241" s="100">
        <v>77.855172413793113</v>
      </c>
      <c r="AJ241" s="100">
        <v>63.913793103448278</v>
      </c>
      <c r="AK241" s="100">
        <v>63.072413793103451</v>
      </c>
      <c r="AL241" s="100">
        <v>85.510714285714286</v>
      </c>
      <c r="AM241" s="100">
        <v>89.66551724137932</v>
      </c>
      <c r="AN241" s="100">
        <v>76.300000000000011</v>
      </c>
      <c r="AO241" s="100">
        <v>76.581481481481475</v>
      </c>
      <c r="AP241" s="100">
        <v>58.766666666666659</v>
      </c>
      <c r="AQ241" s="100">
        <v>46.123999999999995</v>
      </c>
      <c r="AR241" s="100">
        <v>41.663999999999994</v>
      </c>
      <c r="AS241" s="100">
        <v>22.608000000000001</v>
      </c>
      <c r="AT241" s="1"/>
      <c r="AU241" s="1"/>
      <c r="AV241" s="1"/>
      <c r="AW241" s="1"/>
      <c r="AX241" s="1"/>
      <c r="AY241" s="1"/>
      <c r="AZ241" s="1"/>
      <c r="BA241" s="1"/>
      <c r="BB241" s="1"/>
      <c r="BC241" s="1"/>
      <c r="BD241" s="1"/>
      <c r="BE241" s="1"/>
      <c r="BF241" s="1"/>
      <c r="BG241" s="1"/>
      <c r="BH241" s="1"/>
      <c r="BI241" s="1"/>
      <c r="BJ241" s="1"/>
      <c r="BK241" s="1"/>
      <c r="BL241" s="1"/>
      <c r="BM241" s="1"/>
    </row>
    <row r="242" spans="1:65" ht="16.5" customHeight="1" x14ac:dyDescent="0.25">
      <c r="A242" s="96">
        <v>29030150</v>
      </c>
      <c r="B242" s="97" t="s">
        <v>54</v>
      </c>
      <c r="C242" s="97" t="s">
        <v>365</v>
      </c>
      <c r="D242" s="97" t="s">
        <v>364</v>
      </c>
      <c r="E242" s="97" t="s">
        <v>313</v>
      </c>
      <c r="F242" s="97">
        <v>2</v>
      </c>
      <c r="G242" s="97">
        <v>70</v>
      </c>
      <c r="H242" s="98">
        <v>-75.25</v>
      </c>
      <c r="I242" s="99">
        <v>9.8699999999999992</v>
      </c>
      <c r="J242" s="100">
        <v>19.144827586206898</v>
      </c>
      <c r="K242" s="100">
        <v>17.19310344827586</v>
      </c>
      <c r="L242" s="100">
        <v>15.824137931034484</v>
      </c>
      <c r="M242" s="100">
        <v>15.924999999999999</v>
      </c>
      <c r="N242" s="100">
        <v>17.11785714285714</v>
      </c>
      <c r="O242" s="100">
        <v>11.389285714285714</v>
      </c>
      <c r="P242" s="100">
        <v>19.044444444444448</v>
      </c>
      <c r="Q242" s="100">
        <v>32.332142857142856</v>
      </c>
      <c r="R242" s="100">
        <v>45.951851851851856</v>
      </c>
      <c r="S242" s="100">
        <v>61.607142857142854</v>
      </c>
      <c r="T242" s="100">
        <v>66.678571428571431</v>
      </c>
      <c r="U242" s="100">
        <v>97.629629629629633</v>
      </c>
      <c r="V242" s="100">
        <v>81.428571428571431</v>
      </c>
      <c r="W242" s="100">
        <v>60.940740740740743</v>
      </c>
      <c r="X242" s="100">
        <v>78.973076923076931</v>
      </c>
      <c r="Y242" s="100">
        <v>61.6</v>
      </c>
      <c r="Z242" s="100">
        <v>54.550000000000004</v>
      </c>
      <c r="AA242" s="100">
        <v>42.389285714285712</v>
      </c>
      <c r="AB242" s="100">
        <v>49.896428571428579</v>
      </c>
      <c r="AC242" s="100">
        <v>54</v>
      </c>
      <c r="AD242" s="100">
        <v>68.83214285714287</v>
      </c>
      <c r="AE242" s="100">
        <v>69.851851851851848</v>
      </c>
      <c r="AF242" s="100">
        <v>68.144444444444446</v>
      </c>
      <c r="AG242" s="100">
        <v>90.540740740740759</v>
      </c>
      <c r="AH242" s="100">
        <v>94.062962962962956</v>
      </c>
      <c r="AI242" s="100">
        <v>84.607407407407408</v>
      </c>
      <c r="AJ242" s="100">
        <v>81.503703703703707</v>
      </c>
      <c r="AK242" s="100">
        <v>86.140740740740725</v>
      </c>
      <c r="AL242" s="100">
        <v>80.559259259259278</v>
      </c>
      <c r="AM242" s="100">
        <v>87.521428571428586</v>
      </c>
      <c r="AN242" s="100">
        <v>70.374074074074073</v>
      </c>
      <c r="AO242" s="100">
        <v>88.30740740740741</v>
      </c>
      <c r="AP242" s="100">
        <v>80.274074074074079</v>
      </c>
      <c r="AQ242" s="100">
        <v>55.780769230769231</v>
      </c>
      <c r="AR242" s="100">
        <v>35.396153846153844</v>
      </c>
      <c r="AS242" s="100">
        <v>22.665384615384614</v>
      </c>
      <c r="AT242" s="1"/>
      <c r="AU242" s="1"/>
      <c r="AV242" s="1"/>
      <c r="AW242" s="1"/>
      <c r="AX242" s="1"/>
      <c r="AY242" s="1"/>
      <c r="AZ242" s="1"/>
      <c r="BA242" s="1"/>
      <c r="BB242" s="1"/>
      <c r="BC242" s="1"/>
      <c r="BD242" s="1"/>
      <c r="BE242" s="1"/>
      <c r="BF242" s="1"/>
      <c r="BG242" s="1"/>
      <c r="BH242" s="1"/>
      <c r="BI242" s="1"/>
      <c r="BJ242" s="1"/>
      <c r="BK242" s="1"/>
      <c r="BL242" s="1"/>
      <c r="BM242" s="1"/>
    </row>
    <row r="243" spans="1:65" ht="16.5" customHeight="1" x14ac:dyDescent="0.25">
      <c r="A243" s="96">
        <v>25020810</v>
      </c>
      <c r="B243" s="97" t="s">
        <v>26</v>
      </c>
      <c r="C243" s="97" t="s">
        <v>148</v>
      </c>
      <c r="D243" s="97" t="s">
        <v>5253</v>
      </c>
      <c r="E243" s="97" t="s">
        <v>313</v>
      </c>
      <c r="F243" s="97">
        <v>1</v>
      </c>
      <c r="G243" s="97">
        <v>40</v>
      </c>
      <c r="H243" s="98">
        <v>-74.605722220000004</v>
      </c>
      <c r="I243" s="99">
        <v>8.2913333300000005</v>
      </c>
      <c r="J243" s="100">
        <v>34.9</v>
      </c>
      <c r="K243" s="100">
        <v>14.633333333333333</v>
      </c>
      <c r="L243" s="100">
        <v>7.0333333333333332</v>
      </c>
      <c r="M243" s="100">
        <v>23.366666666666667</v>
      </c>
      <c r="N243" s="100">
        <v>15.833333333333334</v>
      </c>
      <c r="O243" s="100">
        <v>21.733333333333334</v>
      </c>
      <c r="P243" s="100">
        <v>34.43333333333333</v>
      </c>
      <c r="Q243" s="100">
        <v>33.275862068965516</v>
      </c>
      <c r="R243" s="100">
        <v>70.86666666666666</v>
      </c>
      <c r="S243" s="100">
        <v>81.068965517241381</v>
      </c>
      <c r="T243" s="100">
        <v>94.55</v>
      </c>
      <c r="U243" s="100">
        <v>128.52758620689656</v>
      </c>
      <c r="V243" s="100">
        <v>167.75862068965517</v>
      </c>
      <c r="W243" s="100">
        <v>161.83333333333334</v>
      </c>
      <c r="X243" s="100">
        <v>181.30666666666667</v>
      </c>
      <c r="Y243" s="100">
        <v>154.86206896551724</v>
      </c>
      <c r="Z243" s="100">
        <v>176.79310344827587</v>
      </c>
      <c r="AA243" s="100">
        <v>137.4</v>
      </c>
      <c r="AB243" s="100">
        <v>170.58620689655172</v>
      </c>
      <c r="AC243" s="100">
        <v>165.01724137931035</v>
      </c>
      <c r="AD243" s="100">
        <v>178.79310344827587</v>
      </c>
      <c r="AE243" s="100">
        <v>174.1</v>
      </c>
      <c r="AF243" s="100">
        <v>208.73333333333332</v>
      </c>
      <c r="AG243" s="100">
        <v>218.8</v>
      </c>
      <c r="AH243" s="100">
        <v>195.66666666666666</v>
      </c>
      <c r="AI243" s="100">
        <v>202.00666666666666</v>
      </c>
      <c r="AJ243" s="100">
        <v>159.79</v>
      </c>
      <c r="AK243" s="100">
        <v>196.8</v>
      </c>
      <c r="AL243" s="100">
        <v>170.5</v>
      </c>
      <c r="AM243" s="100">
        <v>233.3</v>
      </c>
      <c r="AN243" s="100">
        <v>218.31034482758622</v>
      </c>
      <c r="AO243" s="100">
        <v>197.46666666666667</v>
      </c>
      <c r="AP243" s="100">
        <v>180.66666666666666</v>
      </c>
      <c r="AQ243" s="100">
        <v>121.46666666666667</v>
      </c>
      <c r="AR243" s="100">
        <v>118.46666666666667</v>
      </c>
      <c r="AS243" s="100">
        <v>42.43333333333333</v>
      </c>
      <c r="AT243" s="1"/>
      <c r="AU243" s="1"/>
      <c r="AV243" s="1"/>
      <c r="AW243" s="1"/>
      <c r="AX243" s="1"/>
      <c r="AY243" s="1"/>
      <c r="AZ243" s="1"/>
      <c r="BA243" s="1"/>
      <c r="BB243" s="1"/>
      <c r="BC243" s="1"/>
      <c r="BD243" s="1"/>
      <c r="BE243" s="1"/>
      <c r="BF243" s="1"/>
      <c r="BG243" s="1"/>
      <c r="BH243" s="1"/>
      <c r="BI243" s="1"/>
      <c r="BJ243" s="1"/>
      <c r="BK243" s="1"/>
      <c r="BL243" s="1"/>
      <c r="BM243" s="1"/>
    </row>
    <row r="244" spans="1:65" ht="16.5" customHeight="1" x14ac:dyDescent="0.25">
      <c r="A244" s="96">
        <v>25020330</v>
      </c>
      <c r="B244" s="97" t="s">
        <v>26</v>
      </c>
      <c r="C244" s="97" t="s">
        <v>367</v>
      </c>
      <c r="D244" s="97" t="s">
        <v>5253</v>
      </c>
      <c r="E244" s="97" t="s">
        <v>313</v>
      </c>
      <c r="F244" s="97">
        <v>1</v>
      </c>
      <c r="G244" s="97">
        <v>25</v>
      </c>
      <c r="H244" s="98">
        <v>-74.569166670000001</v>
      </c>
      <c r="I244" s="99">
        <v>8.3663888900000014</v>
      </c>
      <c r="J244" s="100">
        <v>25.03448275862069</v>
      </c>
      <c r="K244" s="100">
        <v>15.466666666666667</v>
      </c>
      <c r="L244" s="100">
        <v>12.533333333333333</v>
      </c>
      <c r="M244" s="100">
        <v>23.266666666666666</v>
      </c>
      <c r="N244" s="100">
        <v>15.966666666666667</v>
      </c>
      <c r="O244" s="100">
        <v>18.533333333333335</v>
      </c>
      <c r="P244" s="100">
        <v>26</v>
      </c>
      <c r="Q244" s="100">
        <v>54</v>
      </c>
      <c r="R244" s="100">
        <v>56.9</v>
      </c>
      <c r="S244" s="100">
        <v>97.166666666666671</v>
      </c>
      <c r="T244" s="100">
        <v>110.53333333333333</v>
      </c>
      <c r="U244" s="100">
        <v>106.93333333333334</v>
      </c>
      <c r="V244" s="100">
        <v>171.7</v>
      </c>
      <c r="W244" s="100">
        <v>137.43333333333334</v>
      </c>
      <c r="X244" s="100">
        <v>164.93103448275863</v>
      </c>
      <c r="Y244" s="100">
        <v>146.33333333333334</v>
      </c>
      <c r="Z244" s="100">
        <v>127.06896551724138</v>
      </c>
      <c r="AA244" s="100">
        <v>111.93333333333334</v>
      </c>
      <c r="AB244" s="100">
        <v>154.48275862068965</v>
      </c>
      <c r="AC244" s="100">
        <v>159.89655172413794</v>
      </c>
      <c r="AD244" s="100">
        <v>171.39285714285714</v>
      </c>
      <c r="AE244" s="100">
        <v>163.27586206896552</v>
      </c>
      <c r="AF244" s="100">
        <v>193.10344827586206</v>
      </c>
      <c r="AG244" s="100">
        <v>225.31034482758622</v>
      </c>
      <c r="AH244" s="100">
        <v>182.58620689655172</v>
      </c>
      <c r="AI244" s="100">
        <v>186.10344827586206</v>
      </c>
      <c r="AJ244" s="100">
        <v>150.96296296296296</v>
      </c>
      <c r="AK244" s="100">
        <v>172.9655172413793</v>
      </c>
      <c r="AL244" s="100">
        <v>158.63103448275862</v>
      </c>
      <c r="AM244" s="100">
        <v>213.51724137931035</v>
      </c>
      <c r="AN244" s="100">
        <v>188.27586206896552</v>
      </c>
      <c r="AO244" s="100">
        <v>171.39655172413794</v>
      </c>
      <c r="AP244" s="100">
        <v>146.55862068965516</v>
      </c>
      <c r="AQ244" s="100">
        <v>105.77586206896552</v>
      </c>
      <c r="AR244" s="100">
        <v>83.67407407407407</v>
      </c>
      <c r="AS244" s="100">
        <v>50.655172413793103</v>
      </c>
      <c r="AT244" s="1"/>
      <c r="AU244" s="1"/>
      <c r="AV244" s="1"/>
      <c r="AW244" s="1"/>
      <c r="AX244" s="1"/>
      <c r="AY244" s="1"/>
      <c r="AZ244" s="1"/>
      <c r="BA244" s="1"/>
      <c r="BB244" s="1"/>
      <c r="BC244" s="1"/>
      <c r="BD244" s="1"/>
      <c r="BE244" s="1"/>
      <c r="BF244" s="1"/>
      <c r="BG244" s="1"/>
      <c r="BH244" s="1"/>
      <c r="BI244" s="1"/>
      <c r="BJ244" s="1"/>
      <c r="BK244" s="1"/>
      <c r="BL244" s="1"/>
      <c r="BM244" s="1"/>
    </row>
    <row r="245" spans="1:65" ht="16.5" customHeight="1" x14ac:dyDescent="0.25">
      <c r="A245" s="96">
        <v>25020410</v>
      </c>
      <c r="B245" s="97" t="s">
        <v>26</v>
      </c>
      <c r="C245" s="97" t="s">
        <v>1873</v>
      </c>
      <c r="D245" s="97" t="s">
        <v>5253</v>
      </c>
      <c r="E245" s="97" t="s">
        <v>313</v>
      </c>
      <c r="F245" s="97">
        <v>1</v>
      </c>
      <c r="G245" s="97">
        <v>28</v>
      </c>
      <c r="H245" s="98">
        <v>-74.728750000000005</v>
      </c>
      <c r="I245" s="99">
        <v>8.2194444400000002</v>
      </c>
      <c r="J245" s="100">
        <v>37.310344827586206</v>
      </c>
      <c r="K245" s="100">
        <v>18.033333333333335</v>
      </c>
      <c r="L245" s="100">
        <v>10.3</v>
      </c>
      <c r="M245" s="100">
        <v>18.633333333333333</v>
      </c>
      <c r="N245" s="100">
        <v>14.866666666666667</v>
      </c>
      <c r="O245" s="100">
        <v>23.566666666666666</v>
      </c>
      <c r="P245" s="100">
        <v>28.433333333333334</v>
      </c>
      <c r="Q245" s="100">
        <v>33.03448275862069</v>
      </c>
      <c r="R245" s="100">
        <v>63.166666666666664</v>
      </c>
      <c r="S245" s="100">
        <v>67.166666666666671</v>
      </c>
      <c r="T245" s="100">
        <v>104.72413793103448</v>
      </c>
      <c r="U245" s="100">
        <v>136.80357142857142</v>
      </c>
      <c r="V245" s="100">
        <v>163.89655172413794</v>
      </c>
      <c r="W245" s="100">
        <v>183.13333333333333</v>
      </c>
      <c r="X245" s="100">
        <v>199.96666666666667</v>
      </c>
      <c r="Y245" s="100">
        <v>193.52413793103449</v>
      </c>
      <c r="Z245" s="100">
        <v>220.96666666666667</v>
      </c>
      <c r="AA245" s="100">
        <v>155.31034482758622</v>
      </c>
      <c r="AB245" s="100">
        <v>150.17241379310346</v>
      </c>
      <c r="AC245" s="100">
        <v>147</v>
      </c>
      <c r="AD245" s="100">
        <v>216.13793103448276</v>
      </c>
      <c r="AE245" s="100">
        <v>203.10344827586206</v>
      </c>
      <c r="AF245" s="100">
        <v>267.06666666666666</v>
      </c>
      <c r="AG245" s="100">
        <v>258.2037037037037</v>
      </c>
      <c r="AH245" s="100">
        <v>195.46666666666667</v>
      </c>
      <c r="AI245" s="100">
        <v>192.73333333333332</v>
      </c>
      <c r="AJ245" s="100">
        <v>170.20689655172413</v>
      </c>
      <c r="AK245" s="100">
        <v>201.89285714285714</v>
      </c>
      <c r="AL245" s="100">
        <v>188.4814814814815</v>
      </c>
      <c r="AM245" s="100">
        <v>226.46428571428572</v>
      </c>
      <c r="AN245" s="100">
        <v>252.66666666666666</v>
      </c>
      <c r="AO245" s="100">
        <v>192.67857142857142</v>
      </c>
      <c r="AP245" s="100">
        <v>172.24137931034483</v>
      </c>
      <c r="AQ245" s="100">
        <v>117.63333333333334</v>
      </c>
      <c r="AR245" s="100">
        <v>96.833333333333329</v>
      </c>
      <c r="AS245" s="100">
        <v>46.413793103448278</v>
      </c>
      <c r="AT245" s="1"/>
      <c r="AU245" s="1"/>
      <c r="AV245" s="1"/>
      <c r="AW245" s="1"/>
      <c r="AX245" s="1"/>
      <c r="AY245" s="1"/>
      <c r="AZ245" s="1"/>
      <c r="BA245" s="1"/>
      <c r="BB245" s="1"/>
      <c r="BC245" s="1"/>
      <c r="BD245" s="1"/>
      <c r="BE245" s="1"/>
      <c r="BF245" s="1"/>
      <c r="BG245" s="1"/>
      <c r="BH245" s="1"/>
      <c r="BI245" s="1"/>
      <c r="BJ245" s="1"/>
      <c r="BK245" s="1"/>
      <c r="BL245" s="1"/>
      <c r="BM245" s="1"/>
    </row>
    <row r="246" spans="1:65" ht="16.5" customHeight="1" x14ac:dyDescent="0.25">
      <c r="A246" s="96">
        <v>25027910</v>
      </c>
      <c r="B246" s="97" t="s">
        <v>23</v>
      </c>
      <c r="C246" s="97" t="s">
        <v>368</v>
      </c>
      <c r="D246" s="97" t="s">
        <v>5253</v>
      </c>
      <c r="E246" s="97" t="s">
        <v>313</v>
      </c>
      <c r="F246" s="97">
        <v>1</v>
      </c>
      <c r="G246" s="97">
        <v>40</v>
      </c>
      <c r="H246" s="98">
        <v>-74.560833329999994</v>
      </c>
      <c r="I246" s="99">
        <v>8.3444444400000002</v>
      </c>
      <c r="J246" s="100">
        <v>29.966666666666665</v>
      </c>
      <c r="K246" s="100">
        <v>16.366666666666667</v>
      </c>
      <c r="L246" s="100">
        <v>13.633333333333333</v>
      </c>
      <c r="M246" s="100">
        <v>22.833333333333332</v>
      </c>
      <c r="N246" s="100">
        <v>19.046666666666667</v>
      </c>
      <c r="O246" s="100">
        <v>20.689655172413794</v>
      </c>
      <c r="P246" s="100">
        <v>29.056666666666668</v>
      </c>
      <c r="Q246" s="100">
        <v>48.656666666666666</v>
      </c>
      <c r="R246" s="100">
        <v>65.843333333333334</v>
      </c>
      <c r="S246" s="100">
        <v>75.206666666666663</v>
      </c>
      <c r="T246" s="100">
        <v>113.15333333333334</v>
      </c>
      <c r="U246" s="100">
        <v>129.04827586206898</v>
      </c>
      <c r="V246" s="100">
        <v>178.20689655172413</v>
      </c>
      <c r="W246" s="100">
        <v>151.76333333333332</v>
      </c>
      <c r="X246" s="100">
        <v>192.70689655172413</v>
      </c>
      <c r="Y246" s="100">
        <v>167.19</v>
      </c>
      <c r="Z246" s="100">
        <v>181.64333333333335</v>
      </c>
      <c r="AA246" s="100">
        <v>128.2103448275862</v>
      </c>
      <c r="AB246" s="100">
        <v>143.90333333333334</v>
      </c>
      <c r="AC246" s="100">
        <v>148.56</v>
      </c>
      <c r="AD246" s="100">
        <v>177.21724137931034</v>
      </c>
      <c r="AE246" s="100">
        <v>165.40333333333334</v>
      </c>
      <c r="AF246" s="100">
        <v>216.35</v>
      </c>
      <c r="AG246" s="100">
        <v>217.72666666666666</v>
      </c>
      <c r="AH246" s="100">
        <v>167.82999999999998</v>
      </c>
      <c r="AI246" s="100">
        <v>204.13666666666668</v>
      </c>
      <c r="AJ246" s="100">
        <v>148.32999999999998</v>
      </c>
      <c r="AK246" s="100">
        <v>193.63448275862066</v>
      </c>
      <c r="AL246" s="100">
        <v>165.88</v>
      </c>
      <c r="AM246" s="100">
        <v>249.56</v>
      </c>
      <c r="AN246" s="100">
        <v>205.94</v>
      </c>
      <c r="AO246" s="100">
        <v>198.3</v>
      </c>
      <c r="AP246" s="100">
        <v>142.54666666666665</v>
      </c>
      <c r="AQ246" s="100">
        <v>120.53333333333333</v>
      </c>
      <c r="AR246" s="100">
        <v>120.2</v>
      </c>
      <c r="AS246" s="100">
        <v>44.586206896551722</v>
      </c>
      <c r="AT246" s="1"/>
      <c r="AU246" s="1"/>
      <c r="AV246" s="1"/>
      <c r="AW246" s="1"/>
      <c r="AX246" s="1"/>
      <c r="AY246" s="1"/>
      <c r="AZ246" s="1"/>
      <c r="BA246" s="1"/>
      <c r="BB246" s="1"/>
      <c r="BC246" s="1"/>
      <c r="BD246" s="1"/>
      <c r="BE246" s="1"/>
      <c r="BF246" s="1"/>
      <c r="BG246" s="1"/>
      <c r="BH246" s="1"/>
      <c r="BI246" s="1"/>
      <c r="BJ246" s="1"/>
      <c r="BK246" s="1"/>
      <c r="BL246" s="1"/>
      <c r="BM246" s="1"/>
    </row>
    <row r="247" spans="1:65" ht="16.5" customHeight="1" x14ac:dyDescent="0.25">
      <c r="A247" s="96">
        <v>25020420</v>
      </c>
      <c r="B247" s="97" t="s">
        <v>26</v>
      </c>
      <c r="C247" s="97" t="s">
        <v>369</v>
      </c>
      <c r="D247" s="97" t="s">
        <v>5253</v>
      </c>
      <c r="E247" s="97" t="s">
        <v>313</v>
      </c>
      <c r="F247" s="97">
        <v>1</v>
      </c>
      <c r="G247" s="97">
        <v>39</v>
      </c>
      <c r="H247" s="98">
        <v>-74.563661109999998</v>
      </c>
      <c r="I247" s="99">
        <v>8.3845719399999989</v>
      </c>
      <c r="J247" s="100">
        <v>23.344827586206897</v>
      </c>
      <c r="K247" s="100">
        <v>14.068965517241379</v>
      </c>
      <c r="L247" s="100">
        <v>11.724137931034482</v>
      </c>
      <c r="M247" s="100">
        <v>17.862068965517242</v>
      </c>
      <c r="N247" s="100">
        <v>14.206896551724139</v>
      </c>
      <c r="O247" s="100">
        <v>21.586206896551722</v>
      </c>
      <c r="P247" s="100">
        <v>25.586206896551722</v>
      </c>
      <c r="Q247" s="100">
        <v>39</v>
      </c>
      <c r="R247" s="100">
        <v>42.827586206896555</v>
      </c>
      <c r="S247" s="100">
        <v>83.931034482758619</v>
      </c>
      <c r="T247" s="100">
        <v>95.41379310344827</v>
      </c>
      <c r="U247" s="100">
        <v>108.60714285714286</v>
      </c>
      <c r="V247" s="100">
        <v>162.68965517241378</v>
      </c>
      <c r="W247" s="100">
        <v>131.75862068965517</v>
      </c>
      <c r="X247" s="100">
        <v>159.39285714285714</v>
      </c>
      <c r="Y247" s="100">
        <v>154.77333333333334</v>
      </c>
      <c r="Z247" s="100">
        <v>164.9</v>
      </c>
      <c r="AA247" s="100">
        <v>126.4</v>
      </c>
      <c r="AB247" s="100">
        <v>134.56666666666666</v>
      </c>
      <c r="AC247" s="100">
        <v>150.80000000000001</v>
      </c>
      <c r="AD247" s="100">
        <v>170.10344827586206</v>
      </c>
      <c r="AE247" s="100">
        <v>147.73333333333332</v>
      </c>
      <c r="AF247" s="100">
        <v>182.46666666666667</v>
      </c>
      <c r="AG247" s="100">
        <v>205.77777777777777</v>
      </c>
      <c r="AH247" s="100">
        <v>172.6</v>
      </c>
      <c r="AI247" s="100">
        <v>175.21</v>
      </c>
      <c r="AJ247" s="100">
        <v>142.36666666666667</v>
      </c>
      <c r="AK247" s="100">
        <v>157.57142857142858</v>
      </c>
      <c r="AL247" s="100">
        <v>156</v>
      </c>
      <c r="AM247" s="100">
        <v>201.07142857142858</v>
      </c>
      <c r="AN247" s="100">
        <v>187.31428571428572</v>
      </c>
      <c r="AO247" s="100">
        <v>158.10714285714286</v>
      </c>
      <c r="AP247" s="100">
        <v>114.5</v>
      </c>
      <c r="AQ247" s="100">
        <v>100.64285714285714</v>
      </c>
      <c r="AR247" s="100">
        <v>101.82142857142857</v>
      </c>
      <c r="AS247" s="100">
        <v>35.017857142857146</v>
      </c>
      <c r="AT247" s="1"/>
      <c r="AU247" s="1"/>
      <c r="AV247" s="1"/>
      <c r="AW247" s="1"/>
      <c r="AX247" s="1"/>
      <c r="AY247" s="1"/>
      <c r="AZ247" s="1"/>
      <c r="BA247" s="1"/>
      <c r="BB247" s="1"/>
      <c r="BC247" s="1"/>
      <c r="BD247" s="1"/>
      <c r="BE247" s="1"/>
      <c r="BF247" s="1"/>
      <c r="BG247" s="1"/>
      <c r="BH247" s="1"/>
      <c r="BI247" s="1"/>
      <c r="BJ247" s="1"/>
      <c r="BK247" s="1"/>
      <c r="BL247" s="1"/>
      <c r="BM247" s="1"/>
    </row>
    <row r="248" spans="1:65" ht="16.5" customHeight="1" x14ac:dyDescent="0.25">
      <c r="A248" s="96">
        <v>29030570</v>
      </c>
      <c r="B248" s="97" t="s">
        <v>54</v>
      </c>
      <c r="C248" s="97" t="s">
        <v>370</v>
      </c>
      <c r="D248" s="97" t="s">
        <v>371</v>
      </c>
      <c r="E248" s="97" t="s">
        <v>313</v>
      </c>
      <c r="F248" s="97">
        <v>2</v>
      </c>
      <c r="G248" s="97">
        <v>100</v>
      </c>
      <c r="H248" s="98">
        <v>-75.186111109999999</v>
      </c>
      <c r="I248" s="99">
        <v>9.9583333300000003</v>
      </c>
      <c r="J248" s="100">
        <v>14.623333333333333</v>
      </c>
      <c r="K248" s="100">
        <v>11.746666666666666</v>
      </c>
      <c r="L248" s="100">
        <v>2.0310344827586206</v>
      </c>
      <c r="M248" s="100">
        <v>7.583333333333333</v>
      </c>
      <c r="N248" s="100">
        <v>14.182758620689656</v>
      </c>
      <c r="O248" s="100">
        <v>13.703333333333335</v>
      </c>
      <c r="P248" s="100">
        <v>16.348275862068967</v>
      </c>
      <c r="Q248" s="100">
        <v>26.624137931034483</v>
      </c>
      <c r="R248" s="100">
        <v>40.586206896551722</v>
      </c>
      <c r="S248" s="100">
        <v>47.392592592592592</v>
      </c>
      <c r="T248" s="100">
        <v>61.355555555555554</v>
      </c>
      <c r="U248" s="100">
        <v>65.114814814814807</v>
      </c>
      <c r="V248" s="100">
        <v>61.932142857142857</v>
      </c>
      <c r="W248" s="100">
        <v>64.828571428571436</v>
      </c>
      <c r="X248" s="100">
        <v>68.974999999999994</v>
      </c>
      <c r="Y248" s="100">
        <v>64.039285714285711</v>
      </c>
      <c r="Z248" s="100">
        <v>54.653571428571432</v>
      </c>
      <c r="AA248" s="100">
        <v>41.910714285714285</v>
      </c>
      <c r="AB248" s="100">
        <v>50.54137931034483</v>
      </c>
      <c r="AC248" s="100">
        <v>41.513793103448279</v>
      </c>
      <c r="AD248" s="100">
        <v>61.221428571428575</v>
      </c>
      <c r="AE248" s="100">
        <v>58.63928571428572</v>
      </c>
      <c r="AF248" s="100">
        <v>52.967857142857149</v>
      </c>
      <c r="AG248" s="100">
        <v>75.38928571428572</v>
      </c>
      <c r="AH248" s="100">
        <v>74.007142857142853</v>
      </c>
      <c r="AI248" s="100">
        <v>70.392857142857139</v>
      </c>
      <c r="AJ248" s="100">
        <v>75.62222222222222</v>
      </c>
      <c r="AK248" s="100">
        <v>79.803703703703704</v>
      </c>
      <c r="AL248" s="100">
        <v>61.464285714285708</v>
      </c>
      <c r="AM248" s="100">
        <v>58.532142857142858</v>
      </c>
      <c r="AN248" s="100">
        <v>62.751851851851853</v>
      </c>
      <c r="AO248" s="100">
        <v>77.451851851851842</v>
      </c>
      <c r="AP248" s="100">
        <v>73.566666666666663</v>
      </c>
      <c r="AQ248" s="100">
        <v>44.623076923076923</v>
      </c>
      <c r="AR248" s="100">
        <v>20.530769230769231</v>
      </c>
      <c r="AS248" s="100">
        <v>30.723076923076921</v>
      </c>
      <c r="AT248" s="1"/>
      <c r="AU248" s="1"/>
      <c r="AV248" s="1"/>
      <c r="AW248" s="1"/>
      <c r="AX248" s="1"/>
      <c r="AY248" s="1"/>
      <c r="AZ248" s="1"/>
      <c r="BA248" s="1"/>
      <c r="BB248" s="1"/>
      <c r="BC248" s="1"/>
      <c r="BD248" s="1"/>
      <c r="BE248" s="1"/>
      <c r="BF248" s="1"/>
      <c r="BG248" s="1"/>
      <c r="BH248" s="1"/>
      <c r="BI248" s="1"/>
      <c r="BJ248" s="1"/>
      <c r="BK248" s="1"/>
      <c r="BL248" s="1"/>
      <c r="BM248" s="1"/>
    </row>
    <row r="249" spans="1:65" ht="16.5" customHeight="1" x14ac:dyDescent="0.25">
      <c r="A249" s="96">
        <v>29030200</v>
      </c>
      <c r="B249" s="97" t="s">
        <v>26</v>
      </c>
      <c r="C249" s="97" t="s">
        <v>372</v>
      </c>
      <c r="D249" s="97" t="s">
        <v>371</v>
      </c>
      <c r="E249" s="97" t="s">
        <v>313</v>
      </c>
      <c r="F249" s="97">
        <v>2</v>
      </c>
      <c r="G249" s="97">
        <v>70</v>
      </c>
      <c r="H249" s="98">
        <v>-75.135277779999996</v>
      </c>
      <c r="I249" s="99">
        <v>10.09972222</v>
      </c>
      <c r="J249" s="100">
        <v>14.27</v>
      </c>
      <c r="K249" s="100">
        <v>6.1233333333333331</v>
      </c>
      <c r="L249" s="100">
        <v>5.2</v>
      </c>
      <c r="M249" s="100">
        <v>9.1566666666666663</v>
      </c>
      <c r="N249" s="100">
        <v>10.32</v>
      </c>
      <c r="O249" s="100">
        <v>10.66</v>
      </c>
      <c r="P249" s="100">
        <v>14.583333333333334</v>
      </c>
      <c r="Q249" s="100">
        <v>17.86</v>
      </c>
      <c r="R249" s="100">
        <v>34.966666666666669</v>
      </c>
      <c r="S249" s="100">
        <v>35.666666666666664</v>
      </c>
      <c r="T249" s="100">
        <v>40.380000000000003</v>
      </c>
      <c r="U249" s="100">
        <v>48.096666666666664</v>
      </c>
      <c r="V249" s="100">
        <v>55.919999999999987</v>
      </c>
      <c r="W249" s="100">
        <v>57.703333333333347</v>
      </c>
      <c r="X249" s="100">
        <v>52.226666666666667</v>
      </c>
      <c r="Y249" s="100">
        <v>56.253333333333316</v>
      </c>
      <c r="Z249" s="100">
        <v>45.11333333333333</v>
      </c>
      <c r="AA249" s="100">
        <v>48.603333333333332</v>
      </c>
      <c r="AB249" s="100">
        <v>38.489999999999995</v>
      </c>
      <c r="AC249" s="100">
        <v>48.937931034482759</v>
      </c>
      <c r="AD249" s="100">
        <v>57.893333333333331</v>
      </c>
      <c r="AE249" s="100">
        <v>51.576666666666668</v>
      </c>
      <c r="AF249" s="100">
        <v>60.49</v>
      </c>
      <c r="AG249" s="100">
        <v>68.463333333333338</v>
      </c>
      <c r="AH249" s="100">
        <v>51.856666666666676</v>
      </c>
      <c r="AI249" s="100">
        <v>59.196666666666665</v>
      </c>
      <c r="AJ249" s="100">
        <v>49.88666666666667</v>
      </c>
      <c r="AK249" s="100">
        <v>58.406896551724131</v>
      </c>
      <c r="AL249" s="100">
        <v>65.486206896551721</v>
      </c>
      <c r="AM249" s="100">
        <v>65.762068965517244</v>
      </c>
      <c r="AN249" s="100">
        <v>48.071428571428591</v>
      </c>
      <c r="AO249" s="100">
        <v>55.510714285714293</v>
      </c>
      <c r="AP249" s="100">
        <v>51.753571428571426</v>
      </c>
      <c r="AQ249" s="100">
        <v>29.62962962962963</v>
      </c>
      <c r="AR249" s="100">
        <v>28.874074074074073</v>
      </c>
      <c r="AS249" s="100">
        <v>16.074074074074076</v>
      </c>
      <c r="AT249" s="1"/>
      <c r="AU249" s="1"/>
      <c r="AV249" s="1"/>
      <c r="AW249" s="1"/>
      <c r="AX249" s="1"/>
      <c r="AY249" s="1"/>
      <c r="AZ249" s="1"/>
      <c r="BA249" s="1"/>
      <c r="BB249" s="1"/>
      <c r="BC249" s="1"/>
      <c r="BD249" s="1"/>
      <c r="BE249" s="1"/>
      <c r="BF249" s="1"/>
      <c r="BG249" s="1"/>
      <c r="BH249" s="1"/>
      <c r="BI249" s="1"/>
      <c r="BJ249" s="1"/>
      <c r="BK249" s="1"/>
      <c r="BL249" s="1"/>
      <c r="BM249" s="1"/>
    </row>
    <row r="250" spans="1:65" ht="16.5" customHeight="1" x14ac:dyDescent="0.25">
      <c r="A250" s="96">
        <v>25021540</v>
      </c>
      <c r="B250" s="97" t="s">
        <v>26</v>
      </c>
      <c r="C250" s="97" t="s">
        <v>373</v>
      </c>
      <c r="D250" s="97" t="s">
        <v>5254</v>
      </c>
      <c r="E250" s="97" t="s">
        <v>313</v>
      </c>
      <c r="F250" s="97">
        <v>2</v>
      </c>
      <c r="G250" s="97">
        <v>30</v>
      </c>
      <c r="H250" s="98">
        <v>-74.049997219999995</v>
      </c>
      <c r="I250" s="99">
        <v>8.9499972200000002</v>
      </c>
      <c r="J250" s="100">
        <v>12.533333333333333</v>
      </c>
      <c r="K250" s="100">
        <v>9.4333333333333336</v>
      </c>
      <c r="L250" s="100">
        <v>1.5666666666666667</v>
      </c>
      <c r="M250" s="100">
        <v>14.733333333333333</v>
      </c>
      <c r="N250" s="100">
        <v>18.533333333333335</v>
      </c>
      <c r="O250" s="100">
        <v>9.1999999999999993</v>
      </c>
      <c r="P250" s="100">
        <v>23.633333333333333</v>
      </c>
      <c r="Q250" s="100">
        <v>20.366666666666667</v>
      </c>
      <c r="R250" s="100">
        <v>36.700000000000003</v>
      </c>
      <c r="S250" s="100">
        <v>42.678571428571431</v>
      </c>
      <c r="T250" s="100">
        <v>63.413793103448278</v>
      </c>
      <c r="U250" s="100">
        <v>65.5</v>
      </c>
      <c r="V250" s="100">
        <v>74.241379310344826</v>
      </c>
      <c r="W250" s="100">
        <v>72.758620689655174</v>
      </c>
      <c r="X250" s="100">
        <v>97.275862068965523</v>
      </c>
      <c r="Y250" s="100">
        <v>79.34482758620689</v>
      </c>
      <c r="Z250" s="100">
        <v>66.931034482758619</v>
      </c>
      <c r="AA250" s="100">
        <v>45.285714285714285</v>
      </c>
      <c r="AB250" s="100">
        <v>60.620689655172413</v>
      </c>
      <c r="AC250" s="100">
        <v>33.148275862068964</v>
      </c>
      <c r="AD250" s="100">
        <v>69.357142857142861</v>
      </c>
      <c r="AE250" s="100">
        <v>66.032142857142858</v>
      </c>
      <c r="AF250" s="100">
        <v>76.25</v>
      </c>
      <c r="AG250" s="100">
        <v>95.142857142857139</v>
      </c>
      <c r="AH250" s="100">
        <v>89.571428571428569</v>
      </c>
      <c r="AI250" s="100">
        <v>96.142857142857139</v>
      </c>
      <c r="AJ250" s="100">
        <v>99.714285714285708</v>
      </c>
      <c r="AK250" s="100">
        <v>107.64285714285714</v>
      </c>
      <c r="AL250" s="100">
        <v>111</v>
      </c>
      <c r="AM250" s="100">
        <v>147.06428571428572</v>
      </c>
      <c r="AN250" s="100">
        <v>105.29642857142856</v>
      </c>
      <c r="AO250" s="100">
        <v>100.64285714285714</v>
      </c>
      <c r="AP250" s="100">
        <v>60.444444444444443</v>
      </c>
      <c r="AQ250" s="100">
        <v>50.464285714285715</v>
      </c>
      <c r="AR250" s="100">
        <v>29.357142857142858</v>
      </c>
      <c r="AS250" s="100">
        <v>18.142857142857142</v>
      </c>
      <c r="AT250" s="1"/>
      <c r="AU250" s="1"/>
      <c r="AV250" s="1"/>
      <c r="AW250" s="1"/>
      <c r="AX250" s="1"/>
      <c r="AY250" s="1"/>
      <c r="AZ250" s="1"/>
      <c r="BA250" s="1"/>
      <c r="BB250" s="1"/>
      <c r="BC250" s="1"/>
      <c r="BD250" s="1"/>
      <c r="BE250" s="1"/>
      <c r="BF250" s="1"/>
      <c r="BG250" s="1"/>
      <c r="BH250" s="1"/>
      <c r="BI250" s="1"/>
      <c r="BJ250" s="1"/>
      <c r="BK250" s="1"/>
      <c r="BL250" s="1"/>
      <c r="BM250" s="1"/>
    </row>
    <row r="251" spans="1:65" ht="16.5" customHeight="1" x14ac:dyDescent="0.25">
      <c r="A251" s="96">
        <v>25020870</v>
      </c>
      <c r="B251" s="97" t="s">
        <v>26</v>
      </c>
      <c r="C251" s="97" t="s">
        <v>375</v>
      </c>
      <c r="D251" s="97" t="s">
        <v>5254</v>
      </c>
      <c r="E251" s="97" t="s">
        <v>313</v>
      </c>
      <c r="F251" s="97">
        <v>2</v>
      </c>
      <c r="G251" s="97">
        <v>40</v>
      </c>
      <c r="H251" s="98">
        <v>-73.965833329999995</v>
      </c>
      <c r="I251" s="99">
        <v>8.8227777799999991</v>
      </c>
      <c r="J251" s="100">
        <v>10.033333333333333</v>
      </c>
      <c r="K251" s="100">
        <v>9.2333333333333325</v>
      </c>
      <c r="L251" s="100">
        <v>4.4333333333333336</v>
      </c>
      <c r="M251" s="100">
        <v>6.666666666666667</v>
      </c>
      <c r="N251" s="100">
        <v>12.8</v>
      </c>
      <c r="O251" s="100">
        <v>7.7333333333333334</v>
      </c>
      <c r="P251" s="100">
        <v>20.7</v>
      </c>
      <c r="Q251" s="100">
        <v>17.466666666666665</v>
      </c>
      <c r="R251" s="100">
        <v>38.416666666666664</v>
      </c>
      <c r="S251" s="100">
        <v>35.964285714285715</v>
      </c>
      <c r="T251" s="100">
        <v>57.379310344827587</v>
      </c>
      <c r="U251" s="100">
        <v>58.068965517241381</v>
      </c>
      <c r="V251" s="100">
        <v>65.862068965517238</v>
      </c>
      <c r="W251" s="100">
        <v>70.65517241379311</v>
      </c>
      <c r="X251" s="100">
        <v>93.481481481481481</v>
      </c>
      <c r="Y251" s="100">
        <v>68.137931034482762</v>
      </c>
      <c r="Z251" s="100">
        <v>54.551724137931032</v>
      </c>
      <c r="AA251" s="100">
        <v>43.928571428571431</v>
      </c>
      <c r="AB251" s="100">
        <v>53.275862068965516</v>
      </c>
      <c r="AC251" s="100">
        <v>41.413793103448278</v>
      </c>
      <c r="AD251" s="100">
        <v>48.524137931034481</v>
      </c>
      <c r="AE251" s="100">
        <v>55.862068965517238</v>
      </c>
      <c r="AF251" s="100">
        <v>69.396551724137936</v>
      </c>
      <c r="AG251" s="100">
        <v>77.068965517241381</v>
      </c>
      <c r="AH251" s="100">
        <v>74.41379310344827</v>
      </c>
      <c r="AI251" s="100">
        <v>74.620689655172413</v>
      </c>
      <c r="AJ251" s="100">
        <v>91.178571428571431</v>
      </c>
      <c r="AK251" s="100">
        <v>109</v>
      </c>
      <c r="AL251" s="100">
        <v>119.65517241379311</v>
      </c>
      <c r="AM251" s="100">
        <v>120.43103448275862</v>
      </c>
      <c r="AN251" s="100">
        <v>89.6</v>
      </c>
      <c r="AO251" s="100">
        <v>92.86666666666666</v>
      </c>
      <c r="AP251" s="100">
        <v>47.241379310344826</v>
      </c>
      <c r="AQ251" s="100">
        <v>37.033333333333331</v>
      </c>
      <c r="AR251" s="100">
        <v>21.133333333333333</v>
      </c>
      <c r="AS251" s="100">
        <v>10.172413793103448</v>
      </c>
      <c r="AT251" s="1"/>
      <c r="AU251" s="1"/>
      <c r="AV251" s="1"/>
      <c r="AW251" s="1"/>
      <c r="AX251" s="1"/>
      <c r="AY251" s="1"/>
      <c r="AZ251" s="1"/>
      <c r="BA251" s="1"/>
      <c r="BB251" s="1"/>
      <c r="BC251" s="1"/>
      <c r="BD251" s="1"/>
      <c r="BE251" s="1"/>
      <c r="BF251" s="1"/>
      <c r="BG251" s="1"/>
      <c r="BH251" s="1"/>
      <c r="BI251" s="1"/>
      <c r="BJ251" s="1"/>
      <c r="BK251" s="1"/>
      <c r="BL251" s="1"/>
      <c r="BM251" s="1"/>
    </row>
    <row r="252" spans="1:65" ht="16.5" customHeight="1" x14ac:dyDescent="0.25">
      <c r="A252" s="96">
        <v>23205020</v>
      </c>
      <c r="B252" s="97" t="s">
        <v>56</v>
      </c>
      <c r="C252" s="97" t="s">
        <v>376</v>
      </c>
      <c r="D252" s="97" t="s">
        <v>196</v>
      </c>
      <c r="E252" s="97" t="s">
        <v>313</v>
      </c>
      <c r="F252" s="97">
        <v>8</v>
      </c>
      <c r="G252" s="97">
        <v>165</v>
      </c>
      <c r="H252" s="98">
        <v>-73.925555560000006</v>
      </c>
      <c r="I252" s="99">
        <v>7.4749999999999996</v>
      </c>
      <c r="J252" s="100">
        <v>10.428571428571429</v>
      </c>
      <c r="K252" s="100">
        <v>6.5678571428571431</v>
      </c>
      <c r="L252" s="100">
        <v>8.4964285714285719</v>
      </c>
      <c r="M252" s="100">
        <v>16.221428571428572</v>
      </c>
      <c r="N252" s="100">
        <v>15.825925925925928</v>
      </c>
      <c r="O252" s="100">
        <v>16.977777777777778</v>
      </c>
      <c r="P252" s="100">
        <v>22.37142857142857</v>
      </c>
      <c r="Q252" s="100">
        <v>29.451851851851853</v>
      </c>
      <c r="R252" s="100">
        <v>72.037037037037052</v>
      </c>
      <c r="S252" s="100">
        <v>61.929629629629616</v>
      </c>
      <c r="T252" s="100">
        <v>94.600000000000009</v>
      </c>
      <c r="U252" s="100">
        <v>92.877777777777766</v>
      </c>
      <c r="V252" s="100">
        <v>112.23214285714286</v>
      </c>
      <c r="W252" s="100">
        <v>103.66785714285713</v>
      </c>
      <c r="X252" s="100">
        <v>136.98214285714286</v>
      </c>
      <c r="Y252" s="100">
        <v>111.60740740740739</v>
      </c>
      <c r="Z252" s="100">
        <v>94.985185185185188</v>
      </c>
      <c r="AA252" s="100">
        <v>87.533333333333317</v>
      </c>
      <c r="AB252" s="100">
        <v>101.72857142857144</v>
      </c>
      <c r="AC252" s="100">
        <v>107.375</v>
      </c>
      <c r="AD252" s="100">
        <v>105.36538461538463</v>
      </c>
      <c r="AE252" s="100">
        <v>94.942307692307679</v>
      </c>
      <c r="AF252" s="100">
        <v>110.99285714285713</v>
      </c>
      <c r="AG252" s="100">
        <v>122.45000000000005</v>
      </c>
      <c r="AH252" s="100">
        <v>116.69615384615385</v>
      </c>
      <c r="AI252" s="100">
        <v>104.98148148148148</v>
      </c>
      <c r="AJ252" s="100">
        <v>106.11851851851851</v>
      </c>
      <c r="AK252" s="100">
        <v>94.251851851851882</v>
      </c>
      <c r="AL252" s="100">
        <v>100.36296296296298</v>
      </c>
      <c r="AM252" s="100">
        <v>119.96538461538461</v>
      </c>
      <c r="AN252" s="100">
        <v>86.282142857142858</v>
      </c>
      <c r="AO252" s="100">
        <v>80.607142857142861</v>
      </c>
      <c r="AP252" s="100">
        <v>74.403999999999996</v>
      </c>
      <c r="AQ252" s="100">
        <v>32.06666666666667</v>
      </c>
      <c r="AR252" s="100">
        <v>28.56428571428571</v>
      </c>
      <c r="AS252" s="100">
        <v>16.184615384615384</v>
      </c>
      <c r="AT252" s="1" t="s">
        <v>1888</v>
      </c>
      <c r="AU252" s="1"/>
      <c r="AV252" s="1"/>
      <c r="AW252" s="1"/>
      <c r="AX252" s="1"/>
      <c r="AY252" s="1"/>
      <c r="AZ252" s="1"/>
      <c r="BA252" s="1"/>
      <c r="BB252" s="1"/>
      <c r="BC252" s="1"/>
      <c r="BD252" s="1"/>
      <c r="BE252" s="1"/>
      <c r="BF252" s="1"/>
      <c r="BG252" s="1"/>
      <c r="BH252" s="1"/>
      <c r="BI252" s="1"/>
      <c r="BJ252" s="1"/>
      <c r="BK252" s="1"/>
      <c r="BL252" s="1"/>
      <c r="BM252" s="1"/>
    </row>
    <row r="253" spans="1:65" ht="16.5" customHeight="1" x14ac:dyDescent="0.25">
      <c r="A253" s="96">
        <v>23200060</v>
      </c>
      <c r="B253" s="97" t="s">
        <v>26</v>
      </c>
      <c r="C253" s="97" t="s">
        <v>198</v>
      </c>
      <c r="D253" s="97" t="s">
        <v>196</v>
      </c>
      <c r="E253" s="97" t="s">
        <v>313</v>
      </c>
      <c r="F253" s="97">
        <v>8</v>
      </c>
      <c r="G253" s="97">
        <v>80</v>
      </c>
      <c r="H253" s="98">
        <v>-73.94194444</v>
      </c>
      <c r="I253" s="99">
        <v>7.6705555599999995</v>
      </c>
      <c r="J253" s="100">
        <v>11.323333333333332</v>
      </c>
      <c r="K253" s="100">
        <v>10.220000000000001</v>
      </c>
      <c r="L253" s="100">
        <v>8.4233333333333338</v>
      </c>
      <c r="M253" s="100">
        <v>11.831034482758621</v>
      </c>
      <c r="N253" s="100">
        <v>13.258620689655173</v>
      </c>
      <c r="O253" s="100">
        <v>14.803448275862069</v>
      </c>
      <c r="P253" s="100">
        <v>21.262068965517241</v>
      </c>
      <c r="Q253" s="100">
        <v>22.416666666666668</v>
      </c>
      <c r="R253" s="100">
        <v>58.019999999999996</v>
      </c>
      <c r="S253" s="100">
        <v>56.71</v>
      </c>
      <c r="T253" s="100">
        <v>67.56</v>
      </c>
      <c r="U253" s="100">
        <v>82.61333333333333</v>
      </c>
      <c r="V253" s="100">
        <v>91.389655172413796</v>
      </c>
      <c r="W253" s="100">
        <v>92.427586206896549</v>
      </c>
      <c r="X253" s="100">
        <v>98.106896551724134</v>
      </c>
      <c r="Y253" s="100">
        <v>87.089285714285694</v>
      </c>
      <c r="Z253" s="100">
        <v>85.075000000000003</v>
      </c>
      <c r="AA253" s="100">
        <v>71.878571428571433</v>
      </c>
      <c r="AB253" s="100">
        <v>66.378571428571419</v>
      </c>
      <c r="AC253" s="100">
        <v>68.924999999999997</v>
      </c>
      <c r="AD253" s="100">
        <v>89.989285714285714</v>
      </c>
      <c r="AE253" s="100">
        <v>73.193103448275863</v>
      </c>
      <c r="AF253" s="100">
        <v>74.686206896551724</v>
      </c>
      <c r="AG253" s="100">
        <v>87.08275862068966</v>
      </c>
      <c r="AH253" s="100">
        <v>81.020689655172404</v>
      </c>
      <c r="AI253" s="100">
        <v>97.217241379310352</v>
      </c>
      <c r="AJ253" s="100">
        <v>78.982758620689651</v>
      </c>
      <c r="AK253" s="100">
        <v>69.053571428571431</v>
      </c>
      <c r="AL253" s="100">
        <v>89.393103448275866</v>
      </c>
      <c r="AM253" s="100">
        <v>90.558620689655172</v>
      </c>
      <c r="AN253" s="100">
        <v>72.520689655172404</v>
      </c>
      <c r="AO253" s="100">
        <v>64.327586206896555</v>
      </c>
      <c r="AP253" s="100">
        <v>45.562068965517241</v>
      </c>
      <c r="AQ253" s="100">
        <v>26.741379310344829</v>
      </c>
      <c r="AR253" s="100">
        <v>27.241379310344829</v>
      </c>
      <c r="AS253" s="100">
        <v>9.1758620689655181</v>
      </c>
      <c r="AT253" s="1"/>
      <c r="AU253" s="1"/>
      <c r="AV253" s="1"/>
      <c r="AW253" s="1"/>
      <c r="AX253" s="1"/>
      <c r="AY253" s="1"/>
      <c r="AZ253" s="1"/>
      <c r="BA253" s="1"/>
      <c r="BB253" s="1"/>
      <c r="BC253" s="1"/>
      <c r="BD253" s="1"/>
      <c r="BE253" s="1"/>
      <c r="BF253" s="1"/>
      <c r="BG253" s="1"/>
      <c r="BH253" s="1"/>
      <c r="BI253" s="1"/>
      <c r="BJ253" s="1"/>
      <c r="BK253" s="1"/>
      <c r="BL253" s="1"/>
      <c r="BM253" s="1"/>
    </row>
    <row r="254" spans="1:65" ht="16.5" customHeight="1" x14ac:dyDescent="0.25">
      <c r="A254" s="96">
        <v>23205050</v>
      </c>
      <c r="B254" s="97" t="s">
        <v>56</v>
      </c>
      <c r="C254" s="97" t="s">
        <v>378</v>
      </c>
      <c r="D254" s="97" t="s">
        <v>5255</v>
      </c>
      <c r="E254" s="97" t="s">
        <v>313</v>
      </c>
      <c r="F254" s="97">
        <v>8</v>
      </c>
      <c r="G254" s="97">
        <v>750</v>
      </c>
      <c r="H254" s="98">
        <v>-74.240972220000003</v>
      </c>
      <c r="I254" s="99">
        <v>7.8854166699999997</v>
      </c>
      <c r="J254" s="100">
        <v>17.407407407407405</v>
      </c>
      <c r="K254" s="100">
        <v>19.182758620689658</v>
      </c>
      <c r="L254" s="100">
        <v>9.9592592592592606</v>
      </c>
      <c r="M254" s="100">
        <v>18.23448275862069</v>
      </c>
      <c r="N254" s="100">
        <v>20.536666666666672</v>
      </c>
      <c r="O254" s="100">
        <v>25.457142857142856</v>
      </c>
      <c r="P254" s="100">
        <v>36.093103448275862</v>
      </c>
      <c r="Q254" s="100">
        <v>32.489655172413798</v>
      </c>
      <c r="R254" s="100">
        <v>66.972413793103456</v>
      </c>
      <c r="S254" s="100">
        <v>67.36071428571428</v>
      </c>
      <c r="T254" s="100">
        <v>75.84666666666665</v>
      </c>
      <c r="U254" s="100">
        <v>78.075862068965492</v>
      </c>
      <c r="V254" s="100">
        <v>105.55714285714285</v>
      </c>
      <c r="W254" s="100">
        <v>83.824137931034485</v>
      </c>
      <c r="X254" s="100">
        <v>103.71600000000001</v>
      </c>
      <c r="Y254" s="100">
        <v>74.626923076923077</v>
      </c>
      <c r="Z254" s="100">
        <v>73.627586206896567</v>
      </c>
      <c r="AA254" s="100">
        <v>67.603571428571428</v>
      </c>
      <c r="AB254" s="100">
        <v>66.186666666666682</v>
      </c>
      <c r="AC254" s="100">
        <v>57.826666666666682</v>
      </c>
      <c r="AD254" s="100">
        <v>69.166666666666671</v>
      </c>
      <c r="AE254" s="100">
        <v>76.853846153846149</v>
      </c>
      <c r="AF254" s="100">
        <v>82.382142857142867</v>
      </c>
      <c r="AG254" s="100">
        <v>92.492307692307705</v>
      </c>
      <c r="AH254" s="100">
        <v>76.648148148148152</v>
      </c>
      <c r="AI254" s="100">
        <v>71.670370370370378</v>
      </c>
      <c r="AJ254" s="100">
        <v>82.441106297419608</v>
      </c>
      <c r="AK254" s="100">
        <v>69.466666666666654</v>
      </c>
      <c r="AL254" s="100">
        <v>71.710714285714289</v>
      </c>
      <c r="AM254" s="100">
        <v>92.355555555555554</v>
      </c>
      <c r="AN254" s="100">
        <v>79.474074074074068</v>
      </c>
      <c r="AO254" s="100">
        <v>64.478571428571428</v>
      </c>
      <c r="AP254" s="100">
        <v>47.17499999999999</v>
      </c>
      <c r="AQ254" s="100">
        <v>34.222222222222221</v>
      </c>
      <c r="AR254" s="100">
        <v>34.848606286225497</v>
      </c>
      <c r="AS254" s="100">
        <v>23.430769230769233</v>
      </c>
      <c r="AT254" s="1" t="s">
        <v>1888</v>
      </c>
      <c r="AU254" s="1"/>
      <c r="AV254" s="1"/>
      <c r="AW254" s="1"/>
      <c r="AX254" s="1"/>
      <c r="AY254" s="1"/>
      <c r="AZ254" s="1"/>
      <c r="BA254" s="1"/>
      <c r="BB254" s="1"/>
      <c r="BC254" s="1"/>
      <c r="BD254" s="1"/>
      <c r="BE254" s="1"/>
      <c r="BF254" s="1"/>
      <c r="BG254" s="1"/>
      <c r="BH254" s="1"/>
      <c r="BI254" s="1"/>
      <c r="BJ254" s="1"/>
      <c r="BK254" s="1"/>
      <c r="BL254" s="1"/>
      <c r="BM254" s="1"/>
    </row>
    <row r="255" spans="1:65" ht="16.5" customHeight="1" x14ac:dyDescent="0.25">
      <c r="A255" s="96">
        <v>23205030</v>
      </c>
      <c r="B255" s="97" t="s">
        <v>56</v>
      </c>
      <c r="C255" s="97" t="s">
        <v>380</v>
      </c>
      <c r="D255" s="97" t="s">
        <v>5255</v>
      </c>
      <c r="E255" s="97" t="s">
        <v>313</v>
      </c>
      <c r="F255" s="97">
        <v>8</v>
      </c>
      <c r="G255" s="97">
        <v>650</v>
      </c>
      <c r="H255" s="98">
        <v>-74.059166669999996</v>
      </c>
      <c r="I255" s="99">
        <v>7.9652777800000001</v>
      </c>
      <c r="J255" s="100">
        <v>7.3724137931034477</v>
      </c>
      <c r="K255" s="100">
        <v>4.5034482758620689</v>
      </c>
      <c r="L255" s="100">
        <v>4.4321428571428578</v>
      </c>
      <c r="M255" s="100">
        <v>2.3142857142857141</v>
      </c>
      <c r="N255" s="100">
        <v>4.677777777777778</v>
      </c>
      <c r="O255" s="100">
        <v>10.678571428571429</v>
      </c>
      <c r="P255" s="100">
        <v>27.526923076923079</v>
      </c>
      <c r="Q255" s="100">
        <v>19.18148148148148</v>
      </c>
      <c r="R255" s="100">
        <v>38.540740740740738</v>
      </c>
      <c r="S255" s="100">
        <v>41.876666666666672</v>
      </c>
      <c r="T255" s="100">
        <v>53.117241379310343</v>
      </c>
      <c r="U255" s="100">
        <v>60.051724137931025</v>
      </c>
      <c r="V255" s="100">
        <v>80.533333333333331</v>
      </c>
      <c r="W255" s="100">
        <v>81.392857142857139</v>
      </c>
      <c r="X255" s="100">
        <v>96.217241379310352</v>
      </c>
      <c r="Y255" s="100">
        <v>85.051724137931032</v>
      </c>
      <c r="Z255" s="100">
        <v>74.399999999999991</v>
      </c>
      <c r="AA255" s="100">
        <v>74.285185185185185</v>
      </c>
      <c r="AB255" s="100">
        <v>57.824999999999996</v>
      </c>
      <c r="AC255" s="100">
        <v>71.055172413793102</v>
      </c>
      <c r="AD255" s="100">
        <v>76.875</v>
      </c>
      <c r="AE255" s="100">
        <v>65.978571428571428</v>
      </c>
      <c r="AF255" s="100">
        <v>82.062962962962956</v>
      </c>
      <c r="AG255" s="100">
        <v>76.703846153846158</v>
      </c>
      <c r="AH255" s="100">
        <v>71.124137931034483</v>
      </c>
      <c r="AI255" s="100">
        <v>70.699736220748335</v>
      </c>
      <c r="AJ255" s="100">
        <v>73.788461538461533</v>
      </c>
      <c r="AK255" s="100">
        <v>60.642307692307696</v>
      </c>
      <c r="AL255" s="100">
        <v>69.19285714285715</v>
      </c>
      <c r="AM255" s="100">
        <v>66.01111111111112</v>
      </c>
      <c r="AN255" s="100">
        <v>56.918518518518518</v>
      </c>
      <c r="AO255" s="100">
        <v>44.911111111111104</v>
      </c>
      <c r="AP255" s="100">
        <v>30.523999999999997</v>
      </c>
      <c r="AQ255" s="100">
        <v>18.010714285714283</v>
      </c>
      <c r="AR255" s="100">
        <v>14.22413793103448</v>
      </c>
      <c r="AS255" s="100">
        <v>6.6444444444444448</v>
      </c>
      <c r="AT255" s="1" t="s">
        <v>1888</v>
      </c>
      <c r="AU255" s="1"/>
      <c r="AV255" s="1"/>
      <c r="AW255" s="1"/>
      <c r="AX255" s="1"/>
      <c r="AY255" s="1"/>
      <c r="AZ255" s="1"/>
      <c r="BA255" s="1"/>
      <c r="BB255" s="1"/>
      <c r="BC255" s="1"/>
      <c r="BD255" s="1"/>
      <c r="BE255" s="1"/>
      <c r="BF255" s="1"/>
      <c r="BG255" s="1"/>
      <c r="BH255" s="1"/>
      <c r="BI255" s="1"/>
      <c r="BJ255" s="1"/>
      <c r="BK255" s="1"/>
      <c r="BL255" s="1"/>
      <c r="BM255" s="1"/>
    </row>
    <row r="256" spans="1:65" ht="16.5" customHeight="1" x14ac:dyDescent="0.25">
      <c r="A256" s="96">
        <v>25021320</v>
      </c>
      <c r="B256" s="97" t="s">
        <v>26</v>
      </c>
      <c r="C256" s="97" t="s">
        <v>381</v>
      </c>
      <c r="D256" s="97" t="s">
        <v>382</v>
      </c>
      <c r="E256" s="97" t="s">
        <v>313</v>
      </c>
      <c r="F256" s="97">
        <v>2</v>
      </c>
      <c r="G256" s="97">
        <v>23</v>
      </c>
      <c r="H256" s="98">
        <v>-74.209999999999994</v>
      </c>
      <c r="I256" s="99">
        <v>8.64</v>
      </c>
      <c r="J256" s="100">
        <v>19.600000000000001</v>
      </c>
      <c r="K256" s="100">
        <v>8.4666666666666668</v>
      </c>
      <c r="L256" s="100">
        <v>8.0333333333333332</v>
      </c>
      <c r="M256" s="100">
        <v>14.666666666666666</v>
      </c>
      <c r="N256" s="100">
        <v>18.899999999999999</v>
      </c>
      <c r="O256" s="100">
        <v>13.866666666666667</v>
      </c>
      <c r="P256" s="100">
        <v>16.620689655172413</v>
      </c>
      <c r="Q256" s="100">
        <v>22.758620689655171</v>
      </c>
      <c r="R256" s="100">
        <v>27.928571428571427</v>
      </c>
      <c r="S256" s="100">
        <v>32.362068965517238</v>
      </c>
      <c r="T256" s="100">
        <v>47.344827586206897</v>
      </c>
      <c r="U256" s="100">
        <v>51.865517241379308</v>
      </c>
      <c r="V256" s="100">
        <v>52.9</v>
      </c>
      <c r="W256" s="100">
        <v>60.576666666666668</v>
      </c>
      <c r="X256" s="100">
        <v>69.36666666666666</v>
      </c>
      <c r="Y256" s="100">
        <v>46.633333333333333</v>
      </c>
      <c r="Z256" s="100">
        <v>57.72</v>
      </c>
      <c r="AA256" s="100">
        <v>52.7</v>
      </c>
      <c r="AB256" s="100">
        <v>36.165517241379305</v>
      </c>
      <c r="AC256" s="100">
        <v>42.96551724137931</v>
      </c>
      <c r="AD256" s="100">
        <v>60.758620689655174</v>
      </c>
      <c r="AE256" s="100">
        <v>42.5</v>
      </c>
      <c r="AF256" s="100">
        <v>51.413793103448278</v>
      </c>
      <c r="AG256" s="100">
        <v>67</v>
      </c>
      <c r="AH256" s="100">
        <v>58.017241379310342</v>
      </c>
      <c r="AI256" s="100">
        <v>70.172413793103445</v>
      </c>
      <c r="AJ256" s="100">
        <v>58.413793103448278</v>
      </c>
      <c r="AK256" s="100">
        <v>75.107142857142861</v>
      </c>
      <c r="AL256" s="100">
        <v>67.392857142857139</v>
      </c>
      <c r="AM256" s="100">
        <v>106.57142857142857</v>
      </c>
      <c r="AN256" s="100">
        <v>94.678571428571431</v>
      </c>
      <c r="AO256" s="100">
        <v>81.964285714285708</v>
      </c>
      <c r="AP256" s="100">
        <v>54.042857142857144</v>
      </c>
      <c r="AQ256" s="100">
        <v>55.074074074074076</v>
      </c>
      <c r="AR256" s="100">
        <v>30.74074074074074</v>
      </c>
      <c r="AS256" s="100">
        <v>27.814814814814813</v>
      </c>
      <c r="AT256" s="1"/>
      <c r="AU256" s="1"/>
      <c r="AV256" s="1"/>
      <c r="AW256" s="1"/>
      <c r="AX256" s="1"/>
      <c r="AY256" s="1"/>
      <c r="AZ256" s="1"/>
      <c r="BA256" s="1"/>
      <c r="BB256" s="1"/>
      <c r="BC256" s="1"/>
      <c r="BD256" s="1"/>
      <c r="BE256" s="1"/>
      <c r="BF256" s="1"/>
      <c r="BG256" s="1"/>
      <c r="BH256" s="1"/>
      <c r="BI256" s="1"/>
      <c r="BJ256" s="1"/>
      <c r="BK256" s="1"/>
      <c r="BL256" s="1"/>
      <c r="BM256" s="1"/>
    </row>
    <row r="257" spans="1:65" ht="16.5" customHeight="1" x14ac:dyDescent="0.25">
      <c r="A257" s="96">
        <v>14010050</v>
      </c>
      <c r="B257" s="97" t="s">
        <v>26</v>
      </c>
      <c r="C257" s="97" t="s">
        <v>383</v>
      </c>
      <c r="D257" s="97" t="s">
        <v>384</v>
      </c>
      <c r="E257" s="97" t="s">
        <v>313</v>
      </c>
      <c r="F257" s="97">
        <v>2</v>
      </c>
      <c r="G257" s="97">
        <v>75</v>
      </c>
      <c r="H257" s="98">
        <v>-75.34</v>
      </c>
      <c r="I257" s="99">
        <v>10.41</v>
      </c>
      <c r="J257" s="100">
        <v>8.7366666666666681</v>
      </c>
      <c r="K257" s="100">
        <v>2.1</v>
      </c>
      <c r="L257" s="100">
        <v>0.14666666666666667</v>
      </c>
      <c r="M257" s="100">
        <v>2.4133333333333336</v>
      </c>
      <c r="N257" s="100">
        <v>6.53</v>
      </c>
      <c r="O257" s="100">
        <v>1.3033333333333335</v>
      </c>
      <c r="P257" s="100">
        <v>4.5034482758620689</v>
      </c>
      <c r="Q257" s="100">
        <v>5.0068965517241377</v>
      </c>
      <c r="R257" s="100">
        <v>15.644827586206896</v>
      </c>
      <c r="S257" s="100">
        <v>15.929629629629629</v>
      </c>
      <c r="T257" s="100">
        <v>29.177777777777774</v>
      </c>
      <c r="U257" s="100">
        <v>48.440740740740743</v>
      </c>
      <c r="V257" s="100">
        <v>41.672413793103445</v>
      </c>
      <c r="W257" s="100">
        <v>45.610344827586204</v>
      </c>
      <c r="X257" s="100">
        <v>42.024137931034481</v>
      </c>
      <c r="Y257" s="100">
        <v>34.76</v>
      </c>
      <c r="Z257" s="100">
        <v>39.210000000000008</v>
      </c>
      <c r="AA257" s="100">
        <v>37.053333333333335</v>
      </c>
      <c r="AB257" s="100">
        <v>36.89</v>
      </c>
      <c r="AC257" s="100">
        <v>41.996666666666663</v>
      </c>
      <c r="AD257" s="100">
        <v>44.72333333333335</v>
      </c>
      <c r="AE257" s="100">
        <v>40.041379310344816</v>
      </c>
      <c r="AF257" s="100">
        <v>54.058620689655179</v>
      </c>
      <c r="AG257" s="100">
        <v>52.513793103448286</v>
      </c>
      <c r="AH257" s="100">
        <v>58.732142857142868</v>
      </c>
      <c r="AI257" s="100">
        <v>54.01428571428572</v>
      </c>
      <c r="AJ257" s="100">
        <v>49.375000000000021</v>
      </c>
      <c r="AK257" s="100">
        <v>66.475862068965512</v>
      </c>
      <c r="AL257" s="100">
        <v>73.251724137931006</v>
      </c>
      <c r="AM257" s="100">
        <v>61.650000000000013</v>
      </c>
      <c r="AN257" s="100">
        <v>66.946428571428569</v>
      </c>
      <c r="AO257" s="100">
        <v>64.328571428571436</v>
      </c>
      <c r="AP257" s="100">
        <v>46.646428571428579</v>
      </c>
      <c r="AQ257" s="100">
        <v>16.451724137931034</v>
      </c>
      <c r="AR257" s="100">
        <v>19.213793103448275</v>
      </c>
      <c r="AS257" s="100">
        <v>8.8655172413793117</v>
      </c>
      <c r="AT257" s="1"/>
      <c r="AU257" s="1"/>
      <c r="AV257" s="1"/>
      <c r="AW257" s="1"/>
      <c r="AX257" s="1"/>
      <c r="AY257" s="1"/>
      <c r="AZ257" s="1"/>
      <c r="BA257" s="1"/>
      <c r="BB257" s="1"/>
      <c r="BC257" s="1"/>
      <c r="BD257" s="1"/>
      <c r="BE257" s="1"/>
      <c r="BF257" s="1"/>
      <c r="BG257" s="1"/>
      <c r="BH257" s="1"/>
      <c r="BI257" s="1"/>
      <c r="BJ257" s="1"/>
      <c r="BK257" s="1"/>
      <c r="BL257" s="1"/>
      <c r="BM257" s="1"/>
    </row>
    <row r="258" spans="1:65" ht="16.5" customHeight="1" x14ac:dyDescent="0.25">
      <c r="A258" s="96">
        <v>29010120</v>
      </c>
      <c r="B258" s="97" t="s">
        <v>26</v>
      </c>
      <c r="C258" s="97" t="s">
        <v>385</v>
      </c>
      <c r="D258" s="97" t="s">
        <v>386</v>
      </c>
      <c r="E258" s="97" t="s">
        <v>313</v>
      </c>
      <c r="F258" s="97">
        <v>2</v>
      </c>
      <c r="G258" s="97">
        <v>80</v>
      </c>
      <c r="H258" s="98">
        <v>-74.95222222000001</v>
      </c>
      <c r="I258" s="99">
        <v>9.7411111100000003</v>
      </c>
      <c r="J258" s="100">
        <v>10.492592592592594</v>
      </c>
      <c r="K258" s="100">
        <v>9.1481481481481488</v>
      </c>
      <c r="L258" s="100">
        <v>4.2037037037037033</v>
      </c>
      <c r="M258" s="100">
        <v>4.3148148148148149</v>
      </c>
      <c r="N258" s="100">
        <v>4.7777777777777777</v>
      </c>
      <c r="O258" s="100">
        <v>7.8703703703703702</v>
      </c>
      <c r="P258" s="100">
        <v>19.153846153846153</v>
      </c>
      <c r="Q258" s="100">
        <v>19.192307692307693</v>
      </c>
      <c r="R258" s="100">
        <v>16.98076923076923</v>
      </c>
      <c r="S258" s="100">
        <v>19.096153846153847</v>
      </c>
      <c r="T258" s="100">
        <v>30.442307692307693</v>
      </c>
      <c r="U258" s="100">
        <v>55.088000000000001</v>
      </c>
      <c r="V258" s="100">
        <v>33.56428571428571</v>
      </c>
      <c r="W258" s="100">
        <v>49.789285714285711</v>
      </c>
      <c r="X258" s="100">
        <v>47.328571428571429</v>
      </c>
      <c r="Y258" s="100">
        <v>46.214285714285715</v>
      </c>
      <c r="Z258" s="100">
        <v>36.892857142857146</v>
      </c>
      <c r="AA258" s="100">
        <v>28.25</v>
      </c>
      <c r="AB258" s="100">
        <v>30.333333333333332</v>
      </c>
      <c r="AC258" s="100">
        <v>24.832142857142856</v>
      </c>
      <c r="AD258" s="100">
        <v>37.38928571428572</v>
      </c>
      <c r="AE258" s="100">
        <v>37.549999999999997</v>
      </c>
      <c r="AF258" s="100">
        <v>39.903846153846153</v>
      </c>
      <c r="AG258" s="100">
        <v>48.807692307692307</v>
      </c>
      <c r="AH258" s="100">
        <v>35.340000000000003</v>
      </c>
      <c r="AI258" s="100">
        <v>48.253846153846148</v>
      </c>
      <c r="AJ258" s="100">
        <v>39.230769230769234</v>
      </c>
      <c r="AK258" s="100">
        <v>53.307407407407403</v>
      </c>
      <c r="AL258" s="100">
        <v>47.67307692307692</v>
      </c>
      <c r="AM258" s="100">
        <v>56.596153846153847</v>
      </c>
      <c r="AN258" s="100">
        <v>37.444000000000003</v>
      </c>
      <c r="AO258" s="100">
        <v>39.275999999999996</v>
      </c>
      <c r="AP258" s="100">
        <v>14.524000000000001</v>
      </c>
      <c r="AQ258" s="100">
        <v>8.3230769230769237</v>
      </c>
      <c r="AR258" s="100">
        <v>4.8730769230769235</v>
      </c>
      <c r="AS258" s="100">
        <v>3.0192307692307692</v>
      </c>
      <c r="AT258" s="1"/>
      <c r="AU258" s="1"/>
      <c r="AV258" s="1"/>
      <c r="AW258" s="1"/>
      <c r="AX258" s="1"/>
      <c r="AY258" s="1"/>
      <c r="AZ258" s="1"/>
      <c r="BA258" s="1"/>
      <c r="BB258" s="1"/>
      <c r="BC258" s="1"/>
      <c r="BD258" s="1"/>
      <c r="BE258" s="1"/>
      <c r="BF258" s="1"/>
      <c r="BG258" s="1"/>
      <c r="BH258" s="1"/>
      <c r="BI258" s="1"/>
      <c r="BJ258" s="1"/>
      <c r="BK258" s="1"/>
      <c r="BL258" s="1"/>
      <c r="BM258" s="1"/>
    </row>
    <row r="259" spans="1:65" ht="16.5" customHeight="1" x14ac:dyDescent="0.25">
      <c r="A259" s="96">
        <v>29010130</v>
      </c>
      <c r="B259" s="97" t="s">
        <v>26</v>
      </c>
      <c r="C259" s="97" t="s">
        <v>387</v>
      </c>
      <c r="D259" s="97" t="s">
        <v>386</v>
      </c>
      <c r="E259" s="97" t="s">
        <v>313</v>
      </c>
      <c r="F259" s="97">
        <v>2</v>
      </c>
      <c r="G259" s="97">
        <v>20</v>
      </c>
      <c r="H259" s="98">
        <v>-74.852222220000002</v>
      </c>
      <c r="I259" s="99">
        <v>9.814444439999999</v>
      </c>
      <c r="J259" s="100">
        <v>8.3928571428571423</v>
      </c>
      <c r="K259" s="100">
        <v>6</v>
      </c>
      <c r="L259" s="100">
        <v>2.1428571428571428</v>
      </c>
      <c r="M259" s="100">
        <v>5.0066666666666659</v>
      </c>
      <c r="N259" s="100">
        <v>7.0666666666666664</v>
      </c>
      <c r="O259" s="100">
        <v>7.9333333333333336</v>
      </c>
      <c r="P259" s="100">
        <v>13.046666666666665</v>
      </c>
      <c r="Q259" s="100">
        <v>14.666666666666666</v>
      </c>
      <c r="R259" s="100">
        <v>19.533333333333335</v>
      </c>
      <c r="S259" s="100">
        <v>17.657142857142855</v>
      </c>
      <c r="T259" s="100">
        <v>28.982142857142858</v>
      </c>
      <c r="U259" s="100">
        <v>36.607142857142854</v>
      </c>
      <c r="V259" s="100">
        <v>51.199999999999996</v>
      </c>
      <c r="W259" s="100">
        <v>43.821428571428569</v>
      </c>
      <c r="X259" s="100">
        <v>49.078571428571429</v>
      </c>
      <c r="Y259" s="100">
        <v>45</v>
      </c>
      <c r="Z259" s="100">
        <v>42.262068965517237</v>
      </c>
      <c r="AA259" s="100">
        <v>33.1</v>
      </c>
      <c r="AB259" s="100">
        <v>39.689655172413794</v>
      </c>
      <c r="AC259" s="100">
        <v>38.241379310344826</v>
      </c>
      <c r="AD259" s="100">
        <v>41.931034482758619</v>
      </c>
      <c r="AE259" s="100">
        <v>58.928571428571431</v>
      </c>
      <c r="AF259" s="100">
        <v>42.321428571428569</v>
      </c>
      <c r="AG259" s="100">
        <v>34.107142857142854</v>
      </c>
      <c r="AH259" s="100">
        <v>46.793103448275865</v>
      </c>
      <c r="AI259" s="100">
        <v>35.206896551724135</v>
      </c>
      <c r="AJ259" s="100">
        <v>43.879310344827587</v>
      </c>
      <c r="AK259" s="100">
        <v>35.392857142857146</v>
      </c>
      <c r="AL259" s="100">
        <v>54.413793103448278</v>
      </c>
      <c r="AM259" s="100">
        <v>44.724137931034484</v>
      </c>
      <c r="AN259" s="100">
        <v>33.089285714285715</v>
      </c>
      <c r="AO259" s="100">
        <v>35.357142857142854</v>
      </c>
      <c r="AP259" s="100">
        <v>33.714285714285715</v>
      </c>
      <c r="AQ259" s="100">
        <v>13.244827586206897</v>
      </c>
      <c r="AR259" s="100">
        <v>6.931034482758621</v>
      </c>
      <c r="AS259" s="100">
        <v>5.5862068965517242</v>
      </c>
      <c r="AT259" s="1"/>
      <c r="AU259" s="1"/>
      <c r="AV259" s="1"/>
      <c r="AW259" s="1"/>
      <c r="AX259" s="1"/>
      <c r="AY259" s="1"/>
      <c r="AZ259" s="1"/>
      <c r="BA259" s="1"/>
      <c r="BB259" s="1"/>
      <c r="BC259" s="1"/>
      <c r="BD259" s="1"/>
      <c r="BE259" s="1"/>
      <c r="BF259" s="1"/>
      <c r="BG259" s="1"/>
      <c r="BH259" s="1"/>
      <c r="BI259" s="1"/>
      <c r="BJ259" s="1"/>
      <c r="BK259" s="1"/>
      <c r="BL259" s="1"/>
      <c r="BM259" s="1"/>
    </row>
    <row r="260" spans="1:65" ht="16.5" customHeight="1" x14ac:dyDescent="0.25">
      <c r="A260" s="96">
        <v>25025020</v>
      </c>
      <c r="B260" s="97" t="s">
        <v>43</v>
      </c>
      <c r="C260" s="97" t="s">
        <v>388</v>
      </c>
      <c r="D260" s="97" t="s">
        <v>386</v>
      </c>
      <c r="E260" s="97" t="s">
        <v>313</v>
      </c>
      <c r="F260" s="97">
        <v>2</v>
      </c>
      <c r="G260" s="97">
        <v>25</v>
      </c>
      <c r="H260" s="98">
        <v>-74.838055560000001</v>
      </c>
      <c r="I260" s="99">
        <v>9.731666670000001</v>
      </c>
      <c r="J260" s="100">
        <v>6.6642857142857137</v>
      </c>
      <c r="K260" s="100">
        <v>2.7678571428571432</v>
      </c>
      <c r="L260" s="100">
        <v>3.4250000000000003</v>
      </c>
      <c r="M260" s="100">
        <v>7.892857142857145</v>
      </c>
      <c r="N260" s="100">
        <v>4.9249999999999989</v>
      </c>
      <c r="O260" s="100">
        <v>8.2000000000000011</v>
      </c>
      <c r="P260" s="100">
        <v>6.4333333333333327</v>
      </c>
      <c r="Q260" s="100">
        <v>13.125925925925925</v>
      </c>
      <c r="R260" s="100">
        <v>16.225925925925928</v>
      </c>
      <c r="S260" s="100">
        <v>18.574999999999999</v>
      </c>
      <c r="T260" s="100">
        <v>22.13214285714286</v>
      </c>
      <c r="U260" s="100">
        <v>30.737037037037037</v>
      </c>
      <c r="V260" s="100">
        <v>41.035714285714285</v>
      </c>
      <c r="W260" s="100">
        <v>33.978571428571421</v>
      </c>
      <c r="X260" s="100">
        <v>48.610714285714273</v>
      </c>
      <c r="Y260" s="100">
        <v>51.24074074074074</v>
      </c>
      <c r="Z260" s="100">
        <v>33.707142857142848</v>
      </c>
      <c r="AA260" s="100">
        <v>29.574999999999996</v>
      </c>
      <c r="AB260" s="100">
        <v>28.114814814814821</v>
      </c>
      <c r="AC260" s="100">
        <v>29.546428571428574</v>
      </c>
      <c r="AD260" s="100">
        <v>36.74285714285714</v>
      </c>
      <c r="AE260" s="100">
        <v>31.203703703703709</v>
      </c>
      <c r="AF260" s="100">
        <v>51.66666666666665</v>
      </c>
      <c r="AG260" s="100">
        <v>37.37692307692307</v>
      </c>
      <c r="AH260" s="100">
        <v>35.617857142857147</v>
      </c>
      <c r="AI260" s="100">
        <v>36.532142857142858</v>
      </c>
      <c r="AJ260" s="100">
        <v>28.523076923076925</v>
      </c>
      <c r="AK260" s="100">
        <v>44.576923076923087</v>
      </c>
      <c r="AL260" s="100">
        <v>43.415384615384625</v>
      </c>
      <c r="AM260" s="100">
        <v>33.411538461538456</v>
      </c>
      <c r="AN260" s="100">
        <v>36.43333333333333</v>
      </c>
      <c r="AO260" s="100">
        <v>29.94814814814815</v>
      </c>
      <c r="AP260" s="100">
        <v>20.034615384615389</v>
      </c>
      <c r="AQ260" s="100">
        <v>13.319230769230769</v>
      </c>
      <c r="AR260" s="100">
        <v>12.626923076923079</v>
      </c>
      <c r="AS260" s="100">
        <v>2.7846153846153845</v>
      </c>
      <c r="AT260" s="1"/>
      <c r="AU260" s="1"/>
      <c r="AV260" s="1"/>
      <c r="AW260" s="1"/>
      <c r="AX260" s="1"/>
      <c r="AY260" s="1"/>
      <c r="AZ260" s="1"/>
      <c r="BA260" s="1"/>
      <c r="BB260" s="1"/>
      <c r="BC260" s="1"/>
      <c r="BD260" s="1"/>
      <c r="BE260" s="1"/>
      <c r="BF260" s="1"/>
      <c r="BG260" s="1"/>
      <c r="BH260" s="1"/>
      <c r="BI260" s="1"/>
      <c r="BJ260" s="1"/>
      <c r="BK260" s="1"/>
      <c r="BL260" s="1"/>
      <c r="BM260" s="1"/>
    </row>
    <row r="261" spans="1:65" ht="16.5" customHeight="1" x14ac:dyDescent="0.25">
      <c r="A261" s="96">
        <v>29010050</v>
      </c>
      <c r="B261" s="97" t="s">
        <v>26</v>
      </c>
      <c r="C261" s="97" t="s">
        <v>386</v>
      </c>
      <c r="D261" s="97" t="s">
        <v>386</v>
      </c>
      <c r="E261" s="97" t="s">
        <v>313</v>
      </c>
      <c r="F261" s="97">
        <v>2</v>
      </c>
      <c r="G261" s="97">
        <v>15</v>
      </c>
      <c r="H261" s="98">
        <v>-74.815555560000007</v>
      </c>
      <c r="I261" s="99">
        <v>9.6994444400000006</v>
      </c>
      <c r="J261" s="100">
        <v>9.5740740740740744</v>
      </c>
      <c r="K261" s="100">
        <v>0.87037037037037035</v>
      </c>
      <c r="L261" s="100">
        <v>3.0259259259259261</v>
      </c>
      <c r="M261" s="100">
        <v>8.384615384615385</v>
      </c>
      <c r="N261" s="100">
        <v>1.973076923076923</v>
      </c>
      <c r="O261" s="100">
        <v>8.092307692307692</v>
      </c>
      <c r="P261" s="100">
        <v>7.3192307692307699</v>
      </c>
      <c r="Q261" s="100">
        <v>9.384615384615385</v>
      </c>
      <c r="R261" s="100">
        <v>25.842307692307692</v>
      </c>
      <c r="S261" s="100">
        <v>12.536000000000001</v>
      </c>
      <c r="T261" s="100">
        <v>27.635999999999999</v>
      </c>
      <c r="U261" s="100">
        <v>40.248000000000005</v>
      </c>
      <c r="V261" s="100">
        <v>42.070370370370377</v>
      </c>
      <c r="W261" s="100">
        <v>51.992592592592594</v>
      </c>
      <c r="X261" s="100">
        <v>52.937037037037037</v>
      </c>
      <c r="Y261" s="100">
        <v>45.985185185185181</v>
      </c>
      <c r="Z261" s="100">
        <v>38.785185185185185</v>
      </c>
      <c r="AA261" s="100">
        <v>36.134615384615387</v>
      </c>
      <c r="AB261" s="100">
        <v>28.144444444444442</v>
      </c>
      <c r="AC261" s="100">
        <v>32.024999999999999</v>
      </c>
      <c r="AD261" s="100">
        <v>39.449999999999996</v>
      </c>
      <c r="AE261" s="100">
        <v>32.493103448275861</v>
      </c>
      <c r="AF261" s="100">
        <v>40.544827586206893</v>
      </c>
      <c r="AG261" s="100">
        <v>39.581481481481482</v>
      </c>
      <c r="AH261" s="100">
        <v>40.171428571428571</v>
      </c>
      <c r="AI261" s="100">
        <v>51.550000000000004</v>
      </c>
      <c r="AJ261" s="100">
        <v>36.746428571428574</v>
      </c>
      <c r="AK261" s="100">
        <v>58.196551724137933</v>
      </c>
      <c r="AL261" s="100">
        <v>46.606896551724134</v>
      </c>
      <c r="AM261" s="100">
        <v>55.296551724137927</v>
      </c>
      <c r="AN261" s="100">
        <v>35.067857142857143</v>
      </c>
      <c r="AO261" s="100">
        <v>33.482142857142854</v>
      </c>
      <c r="AP261" s="100">
        <v>18.553571428571427</v>
      </c>
      <c r="AQ261" s="100">
        <v>18.25357142857143</v>
      </c>
      <c r="AR261" s="100">
        <v>7.3857142857142861</v>
      </c>
      <c r="AS261" s="100">
        <v>5.4357142857142851</v>
      </c>
      <c r="AT261" s="1"/>
      <c r="AU261" s="1"/>
      <c r="AV261" s="1"/>
      <c r="AW261" s="1"/>
      <c r="AX261" s="1"/>
      <c r="AY261" s="1"/>
      <c r="AZ261" s="1"/>
      <c r="BA261" s="1"/>
      <c r="BB261" s="1"/>
      <c r="BC261" s="1"/>
      <c r="BD261" s="1"/>
      <c r="BE261" s="1"/>
      <c r="BF261" s="1"/>
      <c r="BG261" s="1"/>
      <c r="BH261" s="1"/>
      <c r="BI261" s="1"/>
      <c r="BJ261" s="1"/>
      <c r="BK261" s="1"/>
      <c r="BL261" s="1"/>
      <c r="BM261" s="1"/>
    </row>
    <row r="262" spans="1:65" ht="16.5" customHeight="1" x14ac:dyDescent="0.25">
      <c r="A262" s="96">
        <v>35070260</v>
      </c>
      <c r="B262" s="97" t="s">
        <v>54</v>
      </c>
      <c r="C262" s="97" t="s">
        <v>389</v>
      </c>
      <c r="D262" s="97" t="s">
        <v>389</v>
      </c>
      <c r="E262" s="97" t="s">
        <v>390</v>
      </c>
      <c r="F262" s="97">
        <v>6</v>
      </c>
      <c r="G262" s="97">
        <v>1954</v>
      </c>
      <c r="H262" s="98">
        <v>-73.379861110000007</v>
      </c>
      <c r="I262" s="99">
        <v>4.9708333299999996</v>
      </c>
      <c r="J262" s="100">
        <v>5.4370370370370376</v>
      </c>
      <c r="K262" s="100">
        <v>8.2407407407407405</v>
      </c>
      <c r="L262" s="100">
        <v>7.5407407407407412</v>
      </c>
      <c r="M262" s="100">
        <v>13.955555555555557</v>
      </c>
      <c r="N262" s="100">
        <v>10.671428571428573</v>
      </c>
      <c r="O262" s="100">
        <v>12.532142857142858</v>
      </c>
      <c r="P262" s="100">
        <v>22.317857142857143</v>
      </c>
      <c r="Q262" s="100">
        <v>25.511111111111109</v>
      </c>
      <c r="R262" s="100">
        <v>33.264285714285712</v>
      </c>
      <c r="S262" s="100">
        <v>39.4</v>
      </c>
      <c r="T262" s="100">
        <v>50.065517241379304</v>
      </c>
      <c r="U262" s="100">
        <v>61.117857142857147</v>
      </c>
      <c r="V262" s="100">
        <v>73.075000000000003</v>
      </c>
      <c r="W262" s="100">
        <v>80.358620689655197</v>
      </c>
      <c r="X262" s="100">
        <v>75.688888888888897</v>
      </c>
      <c r="Y262" s="100">
        <v>83.120689655172413</v>
      </c>
      <c r="Z262" s="100">
        <v>87.427586206896549</v>
      </c>
      <c r="AA262" s="100">
        <v>89.848275862068959</v>
      </c>
      <c r="AB262" s="100">
        <v>82.282758620689663</v>
      </c>
      <c r="AC262" s="100">
        <v>77.08214285714287</v>
      </c>
      <c r="AD262" s="100">
        <v>98.871428571428595</v>
      </c>
      <c r="AE262" s="100">
        <v>73.361538461538444</v>
      </c>
      <c r="AF262" s="100">
        <v>78.380769230769246</v>
      </c>
      <c r="AG262" s="100">
        <v>53.574074074074069</v>
      </c>
      <c r="AH262" s="100">
        <v>54.540740740740745</v>
      </c>
      <c r="AI262" s="100">
        <v>46.666666666666664</v>
      </c>
      <c r="AJ262" s="100">
        <v>37.057142857142857</v>
      </c>
      <c r="AK262" s="100">
        <v>41.729629629629621</v>
      </c>
      <c r="AL262" s="100">
        <v>32.35</v>
      </c>
      <c r="AM262" s="100">
        <v>33.603571428571421</v>
      </c>
      <c r="AN262" s="100">
        <v>32.288888888888891</v>
      </c>
      <c r="AO262" s="100">
        <v>29.835714285714285</v>
      </c>
      <c r="AP262" s="100">
        <v>15.06296296296296</v>
      </c>
      <c r="AQ262" s="100">
        <v>14.5</v>
      </c>
      <c r="AR262" s="100">
        <v>9.5592592592592585</v>
      </c>
      <c r="AS262" s="100">
        <v>7.3423076923076946</v>
      </c>
      <c r="AT262" s="1"/>
      <c r="AU262" s="1"/>
      <c r="AV262" s="1"/>
      <c r="AW262" s="1"/>
      <c r="AX262" s="1"/>
      <c r="AY262" s="1"/>
      <c r="AZ262" s="1"/>
      <c r="BA262" s="1"/>
      <c r="BB262" s="1"/>
      <c r="BC262" s="1"/>
      <c r="BD262" s="1"/>
      <c r="BE262" s="1"/>
      <c r="BF262" s="1"/>
      <c r="BG262" s="1"/>
      <c r="BH262" s="1"/>
      <c r="BI262" s="1"/>
      <c r="BJ262" s="1"/>
      <c r="BK262" s="1"/>
      <c r="BL262" s="1"/>
      <c r="BM262" s="1"/>
    </row>
    <row r="263" spans="1:65" ht="16.5" customHeight="1" x14ac:dyDescent="0.25">
      <c r="A263" s="96">
        <v>35070470</v>
      </c>
      <c r="B263" s="97" t="s">
        <v>26</v>
      </c>
      <c r="C263" s="97" t="s">
        <v>391</v>
      </c>
      <c r="D263" s="97" t="s">
        <v>389</v>
      </c>
      <c r="E263" s="97" t="s">
        <v>390</v>
      </c>
      <c r="F263" s="97">
        <v>6</v>
      </c>
      <c r="G263" s="97">
        <v>2150</v>
      </c>
      <c r="H263" s="98">
        <v>-73.410166669999995</v>
      </c>
      <c r="I263" s="99">
        <v>4.9504166700000001</v>
      </c>
      <c r="J263" s="100">
        <v>5.2933333333333339</v>
      </c>
      <c r="K263" s="100">
        <v>9.1</v>
      </c>
      <c r="L263" s="100">
        <v>9.6366666666666667</v>
      </c>
      <c r="M263" s="100">
        <v>14.31111111111111</v>
      </c>
      <c r="N263" s="100">
        <v>12.748148148148145</v>
      </c>
      <c r="O263" s="100">
        <v>18.440740740740743</v>
      </c>
      <c r="P263" s="100">
        <v>25.055172413793095</v>
      </c>
      <c r="Q263" s="100">
        <v>31.73103448275862</v>
      </c>
      <c r="R263" s="100">
        <v>44.25</v>
      </c>
      <c r="S263" s="100">
        <v>45.565517241379304</v>
      </c>
      <c r="T263" s="100">
        <v>51.944827586206898</v>
      </c>
      <c r="U263" s="100">
        <v>70.303571428571445</v>
      </c>
      <c r="V263" s="100">
        <v>75.665517241379305</v>
      </c>
      <c r="W263" s="100">
        <v>83.35</v>
      </c>
      <c r="X263" s="100">
        <v>86.807692307692321</v>
      </c>
      <c r="Y263" s="100">
        <v>90.824137931034485</v>
      </c>
      <c r="Z263" s="100">
        <v>88.227586206896561</v>
      </c>
      <c r="AA263" s="100">
        <v>99.742857142857133</v>
      </c>
      <c r="AB263" s="100">
        <v>95.958620689655163</v>
      </c>
      <c r="AC263" s="100">
        <v>99.548275862068991</v>
      </c>
      <c r="AD263" s="100">
        <v>113.2148148148148</v>
      </c>
      <c r="AE263" s="100">
        <v>90.485714285714266</v>
      </c>
      <c r="AF263" s="100">
        <v>87.399999999999991</v>
      </c>
      <c r="AG263" s="100">
        <v>85.176923076923103</v>
      </c>
      <c r="AH263" s="100">
        <v>63.88148148148148</v>
      </c>
      <c r="AI263" s="100">
        <v>56.511111111111113</v>
      </c>
      <c r="AJ263" s="100">
        <v>50.288888888888899</v>
      </c>
      <c r="AK263" s="100">
        <v>45.774999999999991</v>
      </c>
      <c r="AL263" s="100">
        <v>41.821428571428569</v>
      </c>
      <c r="AM263" s="100">
        <v>46.34615384615384</v>
      </c>
      <c r="AN263" s="100">
        <v>42.482758620689644</v>
      </c>
      <c r="AO263" s="100">
        <v>42.335714285714289</v>
      </c>
      <c r="AP263" s="100">
        <v>25.582758620689646</v>
      </c>
      <c r="AQ263" s="100">
        <v>18.339285714285715</v>
      </c>
      <c r="AR263" s="100">
        <v>11.189285714285715</v>
      </c>
      <c r="AS263" s="100">
        <v>10.703571428571427</v>
      </c>
      <c r="AT263" s="1"/>
      <c r="AU263" s="1"/>
      <c r="AV263" s="1"/>
      <c r="AW263" s="1"/>
      <c r="AX263" s="1"/>
      <c r="AY263" s="1"/>
      <c r="AZ263" s="1"/>
      <c r="BA263" s="1"/>
      <c r="BB263" s="1"/>
      <c r="BC263" s="1"/>
      <c r="BD263" s="1"/>
      <c r="BE263" s="1"/>
      <c r="BF263" s="1"/>
      <c r="BG263" s="1"/>
      <c r="BH263" s="1"/>
      <c r="BI263" s="1"/>
      <c r="BJ263" s="1"/>
      <c r="BK263" s="1"/>
      <c r="BL263" s="1"/>
      <c r="BM263" s="1"/>
    </row>
    <row r="264" spans="1:65" ht="16.5" customHeight="1" x14ac:dyDescent="0.25">
      <c r="A264" s="96">
        <v>35090060</v>
      </c>
      <c r="B264" s="97" t="s">
        <v>26</v>
      </c>
      <c r="C264" s="97" t="s">
        <v>392</v>
      </c>
      <c r="D264" s="97" t="s">
        <v>393</v>
      </c>
      <c r="E264" s="97" t="s">
        <v>390</v>
      </c>
      <c r="F264" s="97">
        <v>6</v>
      </c>
      <c r="G264" s="97">
        <v>1725</v>
      </c>
      <c r="H264" s="98">
        <v>-72.983333329999994</v>
      </c>
      <c r="I264" s="99">
        <v>5.2833333299999996</v>
      </c>
      <c r="J264" s="100">
        <v>18.931034482758619</v>
      </c>
      <c r="K264" s="100">
        <v>20.931034482758619</v>
      </c>
      <c r="L264" s="100">
        <v>15.299999999999997</v>
      </c>
      <c r="M264" s="100">
        <v>19.824137931034482</v>
      </c>
      <c r="N264" s="100">
        <v>21.793103448275861</v>
      </c>
      <c r="O264" s="100">
        <v>23.264285714285716</v>
      </c>
      <c r="P264" s="100">
        <v>35.989285714285714</v>
      </c>
      <c r="Q264" s="100">
        <v>42.672413793103459</v>
      </c>
      <c r="R264" s="100">
        <v>58.667857142857152</v>
      </c>
      <c r="S264" s="100">
        <v>67.42413793103448</v>
      </c>
      <c r="T264" s="100">
        <v>72.865517241379322</v>
      </c>
      <c r="U264" s="100">
        <v>94.941379310344814</v>
      </c>
      <c r="V264" s="100">
        <v>102.37999999999998</v>
      </c>
      <c r="W264" s="100">
        <v>101.91379310344827</v>
      </c>
      <c r="X264" s="100">
        <v>113.7785714285714</v>
      </c>
      <c r="Y264" s="100">
        <v>114.45666666666664</v>
      </c>
      <c r="Z264" s="100">
        <v>106.71333333333331</v>
      </c>
      <c r="AA264" s="100">
        <v>127.97241379310344</v>
      </c>
      <c r="AB264" s="100">
        <v>109.9166666666667</v>
      </c>
      <c r="AC264" s="100">
        <v>121.40666666666668</v>
      </c>
      <c r="AD264" s="100">
        <v>136.21379310344827</v>
      </c>
      <c r="AE264" s="100">
        <v>108.05714285714289</v>
      </c>
      <c r="AF264" s="100">
        <v>104.60000000000001</v>
      </c>
      <c r="AG264" s="100">
        <v>100.51999999999998</v>
      </c>
      <c r="AH264" s="100">
        <v>87.892857142857139</v>
      </c>
      <c r="AI264" s="100">
        <v>72.54285714285713</v>
      </c>
      <c r="AJ264" s="100">
        <v>66.628571428571419</v>
      </c>
      <c r="AK264" s="100">
        <v>84.885185185185165</v>
      </c>
      <c r="AL264" s="100">
        <v>72.229629629629613</v>
      </c>
      <c r="AM264" s="100">
        <v>75.803846153846152</v>
      </c>
      <c r="AN264" s="100">
        <v>62.767857142857132</v>
      </c>
      <c r="AO264" s="100">
        <v>62.789285714285718</v>
      </c>
      <c r="AP264" s="100">
        <v>42.135714285714293</v>
      </c>
      <c r="AQ264" s="100">
        <v>36.434482758620689</v>
      </c>
      <c r="AR264" s="100">
        <v>25.582758620689653</v>
      </c>
      <c r="AS264" s="100">
        <v>31.992857142857144</v>
      </c>
      <c r="AT264" s="1"/>
      <c r="AU264" s="1"/>
      <c r="AV264" s="1"/>
      <c r="AW264" s="1"/>
      <c r="AX264" s="1"/>
      <c r="AY264" s="1"/>
      <c r="AZ264" s="1"/>
      <c r="BA264" s="1"/>
      <c r="BB264" s="1"/>
      <c r="BC264" s="1"/>
      <c r="BD264" s="1"/>
      <c r="BE264" s="1"/>
      <c r="BF264" s="1"/>
      <c r="BG264" s="1"/>
      <c r="BH264" s="1"/>
      <c r="BI264" s="1"/>
      <c r="BJ264" s="1"/>
      <c r="BK264" s="1"/>
      <c r="BL264" s="1"/>
      <c r="BM264" s="1"/>
    </row>
    <row r="265" spans="1:65" ht="16.5" customHeight="1" x14ac:dyDescent="0.25">
      <c r="A265" s="96">
        <v>35090070</v>
      </c>
      <c r="B265" s="97" t="s">
        <v>26</v>
      </c>
      <c r="C265" s="97" t="s">
        <v>394</v>
      </c>
      <c r="D265" s="97" t="s">
        <v>393</v>
      </c>
      <c r="E265" s="97" t="s">
        <v>390</v>
      </c>
      <c r="F265" s="97">
        <v>6</v>
      </c>
      <c r="G265" s="97">
        <v>2575</v>
      </c>
      <c r="H265" s="98">
        <v>-72.916666669999998</v>
      </c>
      <c r="I265" s="99">
        <v>5.3666666699999999</v>
      </c>
      <c r="J265" s="100">
        <v>6.8592592592592592</v>
      </c>
      <c r="K265" s="100">
        <v>4.7777777777777777</v>
      </c>
      <c r="L265" s="100">
        <v>6.8076923076923075</v>
      </c>
      <c r="M265" s="100">
        <v>8.9266666666666676</v>
      </c>
      <c r="N265" s="100">
        <v>10.775862068965518</v>
      </c>
      <c r="O265" s="100">
        <v>8.6034482758620676</v>
      </c>
      <c r="P265" s="100">
        <v>15.882758620689655</v>
      </c>
      <c r="Q265" s="100">
        <v>24.041379310344823</v>
      </c>
      <c r="R265" s="100">
        <v>23.820689655172412</v>
      </c>
      <c r="S265" s="100">
        <v>36.668965517241375</v>
      </c>
      <c r="T265" s="100">
        <v>35.824137931034485</v>
      </c>
      <c r="U265" s="100">
        <v>43.775862068965523</v>
      </c>
      <c r="V265" s="100">
        <v>56.510714285714279</v>
      </c>
      <c r="W265" s="100">
        <v>64.077777777777769</v>
      </c>
      <c r="X265" s="100">
        <v>63.457142857142856</v>
      </c>
      <c r="Y265" s="100">
        <v>67.192857142857136</v>
      </c>
      <c r="Z265" s="100">
        <v>64.477777777777789</v>
      </c>
      <c r="AA265" s="100">
        <v>68.8</v>
      </c>
      <c r="AB265" s="100">
        <v>73.337931034482764</v>
      </c>
      <c r="AC265" s="100">
        <v>69.848275862068974</v>
      </c>
      <c r="AD265" s="100">
        <v>74.066666666666677</v>
      </c>
      <c r="AE265" s="100">
        <v>72.389655172413782</v>
      </c>
      <c r="AF265" s="100">
        <v>70.237931034482756</v>
      </c>
      <c r="AG265" s="100">
        <v>52.1</v>
      </c>
      <c r="AH265" s="100">
        <v>58.062068965517241</v>
      </c>
      <c r="AI265" s="100">
        <v>47.317241379310353</v>
      </c>
      <c r="AJ265" s="100">
        <v>46.624137931034497</v>
      </c>
      <c r="AK265" s="100">
        <v>49.292592592592598</v>
      </c>
      <c r="AL265" s="100">
        <v>37.577777777777769</v>
      </c>
      <c r="AM265" s="100">
        <v>38.74444444444444</v>
      </c>
      <c r="AN265" s="100">
        <v>37.199999999999996</v>
      </c>
      <c r="AO265" s="100">
        <v>24.6076923076923</v>
      </c>
      <c r="AP265" s="100">
        <v>20</v>
      </c>
      <c r="AQ265" s="100">
        <v>14.78888888888889</v>
      </c>
      <c r="AR265" s="100">
        <v>7.807407407407406</v>
      </c>
      <c r="AS265" s="100">
        <v>6.5888888888888877</v>
      </c>
      <c r="AT265" s="1"/>
      <c r="AU265" s="1"/>
      <c r="AV265" s="1"/>
      <c r="AW265" s="1"/>
      <c r="AX265" s="1"/>
      <c r="AY265" s="1"/>
      <c r="AZ265" s="1"/>
      <c r="BA265" s="1"/>
      <c r="BB265" s="1"/>
      <c r="BC265" s="1"/>
      <c r="BD265" s="1"/>
      <c r="BE265" s="1"/>
      <c r="BF265" s="1"/>
      <c r="BG265" s="1"/>
      <c r="BH265" s="1"/>
      <c r="BI265" s="1"/>
      <c r="BJ265" s="1"/>
      <c r="BK265" s="1"/>
      <c r="BL265" s="1"/>
      <c r="BM265" s="1"/>
    </row>
    <row r="266" spans="1:65" ht="16.5" customHeight="1" x14ac:dyDescent="0.25">
      <c r="A266" s="96">
        <v>35160010</v>
      </c>
      <c r="B266" s="97" t="s">
        <v>26</v>
      </c>
      <c r="C266" s="97" t="s">
        <v>395</v>
      </c>
      <c r="D266" s="97" t="s">
        <v>393</v>
      </c>
      <c r="E266" s="97" t="s">
        <v>390</v>
      </c>
      <c r="F266" s="97">
        <v>6</v>
      </c>
      <c r="G266" s="97">
        <v>347</v>
      </c>
      <c r="H266" s="98">
        <v>-72.948611110000002</v>
      </c>
      <c r="I266" s="99">
        <v>5.4775833299999999</v>
      </c>
      <c r="J266" s="100">
        <v>4.4965517241379303</v>
      </c>
      <c r="K266" s="100">
        <v>6.841379310344827</v>
      </c>
      <c r="L266" s="100">
        <v>3.4068965517241376</v>
      </c>
      <c r="M266" s="100">
        <v>7.5250000000000004</v>
      </c>
      <c r="N266" s="100">
        <v>5.9535714285714301</v>
      </c>
      <c r="O266" s="100">
        <v>9.2428571428571438</v>
      </c>
      <c r="P266" s="100">
        <v>10.082758620689656</v>
      </c>
      <c r="Q266" s="100">
        <v>15.420689655172415</v>
      </c>
      <c r="R266" s="100">
        <v>24.727586206896554</v>
      </c>
      <c r="S266" s="100">
        <v>28.885185185185179</v>
      </c>
      <c r="T266" s="100">
        <v>36.322222222222223</v>
      </c>
      <c r="U266" s="100">
        <v>30.637037037037036</v>
      </c>
      <c r="V266" s="100">
        <v>37.696296296296296</v>
      </c>
      <c r="W266" s="100">
        <v>30.24074074074074</v>
      </c>
      <c r="X266" s="100">
        <v>39.511538461538457</v>
      </c>
      <c r="Y266" s="100">
        <v>32.862068965517238</v>
      </c>
      <c r="Z266" s="100">
        <v>34.010344827586202</v>
      </c>
      <c r="AA266" s="100">
        <v>37.362068965517238</v>
      </c>
      <c r="AB266" s="100">
        <v>31.951724137931027</v>
      </c>
      <c r="AC266" s="100">
        <v>34.917241379310347</v>
      </c>
      <c r="AD266" s="100">
        <v>40.38275862068965</v>
      </c>
      <c r="AE266" s="100">
        <v>28.570370370370373</v>
      </c>
      <c r="AF266" s="100">
        <v>31.1</v>
      </c>
      <c r="AG266" s="100">
        <v>27.478571428571428</v>
      </c>
      <c r="AH266" s="100">
        <v>29.899999999999995</v>
      </c>
      <c r="AI266" s="100">
        <v>24.324000000000005</v>
      </c>
      <c r="AJ266" s="100">
        <v>21.599999999999994</v>
      </c>
      <c r="AK266" s="100">
        <v>24.103571428571431</v>
      </c>
      <c r="AL266" s="100">
        <v>23.692592592592593</v>
      </c>
      <c r="AM266" s="100">
        <v>26.849999999999991</v>
      </c>
      <c r="AN266" s="100">
        <v>27.579310344827579</v>
      </c>
      <c r="AO266" s="100">
        <v>26.271428571428572</v>
      </c>
      <c r="AP266" s="100">
        <v>15.196428571428575</v>
      </c>
      <c r="AQ266" s="100">
        <v>11.273333333333337</v>
      </c>
      <c r="AR266" s="100">
        <v>6.7933333333333339</v>
      </c>
      <c r="AS266" s="100">
        <v>5.046666666666666</v>
      </c>
      <c r="AT266" s="1"/>
      <c r="AU266" s="1"/>
      <c r="AV266" s="1"/>
      <c r="AW266" s="1"/>
      <c r="AX266" s="1"/>
      <c r="AY266" s="1"/>
      <c r="AZ266" s="1"/>
      <c r="BA266" s="1"/>
      <c r="BB266" s="1"/>
      <c r="BC266" s="1"/>
      <c r="BD266" s="1"/>
      <c r="BE266" s="1"/>
      <c r="BF266" s="1"/>
      <c r="BG266" s="1"/>
      <c r="BH266" s="1"/>
      <c r="BI266" s="1"/>
      <c r="BJ266" s="1"/>
      <c r="BK266" s="1"/>
      <c r="BL266" s="1"/>
      <c r="BM266" s="1"/>
    </row>
    <row r="267" spans="1:65" ht="16.5" customHeight="1" x14ac:dyDescent="0.25">
      <c r="A267" s="96">
        <v>35195060</v>
      </c>
      <c r="B267" s="97" t="s">
        <v>56</v>
      </c>
      <c r="C267" s="97" t="s">
        <v>396</v>
      </c>
      <c r="D267" s="97" t="s">
        <v>393</v>
      </c>
      <c r="E267" s="97" t="s">
        <v>390</v>
      </c>
      <c r="F267" s="97">
        <v>6</v>
      </c>
      <c r="G267" s="97">
        <v>2950</v>
      </c>
      <c r="H267" s="98">
        <v>-72.79097222</v>
      </c>
      <c r="I267" s="99">
        <v>5.52361111</v>
      </c>
      <c r="J267" s="100">
        <v>5.13448275862069</v>
      </c>
      <c r="K267" s="100">
        <v>6.9655172413793105</v>
      </c>
      <c r="L267" s="100">
        <v>4.5586206896551724</v>
      </c>
      <c r="M267" s="100">
        <v>8.3392857142857135</v>
      </c>
      <c r="N267" s="100">
        <v>6.4931034482758614</v>
      </c>
      <c r="O267" s="100">
        <v>7.9428571428571431</v>
      </c>
      <c r="P267" s="100">
        <v>13.66666666666667</v>
      </c>
      <c r="Q267" s="100">
        <v>25.451851851851853</v>
      </c>
      <c r="R267" s="100">
        <v>24.329629629629629</v>
      </c>
      <c r="S267" s="100">
        <v>36.593103448275862</v>
      </c>
      <c r="T267" s="100">
        <v>31.629629629629626</v>
      </c>
      <c r="U267" s="100">
        <v>47.555172413793095</v>
      </c>
      <c r="V267" s="100">
        <v>54.996551724137937</v>
      </c>
      <c r="W267" s="100">
        <v>42.099999999999994</v>
      </c>
      <c r="X267" s="100">
        <v>58.860714285714288</v>
      </c>
      <c r="Y267" s="100">
        <v>62.541379310344816</v>
      </c>
      <c r="Z267" s="100">
        <v>68.30714285714285</v>
      </c>
      <c r="AA267" s="100">
        <v>73.146428571428572</v>
      </c>
      <c r="AB267" s="100">
        <v>60.61785714285714</v>
      </c>
      <c r="AC267" s="100">
        <v>71.040740740740731</v>
      </c>
      <c r="AD267" s="100">
        <v>72.608000000000004</v>
      </c>
      <c r="AE267" s="100">
        <v>59.535714285714292</v>
      </c>
      <c r="AF267" s="100">
        <v>65.285714285714292</v>
      </c>
      <c r="AG267" s="100">
        <v>56.992857142857147</v>
      </c>
      <c r="AH267" s="100">
        <v>50.853571428571421</v>
      </c>
      <c r="AI267" s="100">
        <v>40.449999999999996</v>
      </c>
      <c r="AJ267" s="100">
        <v>38.68571428571429</v>
      </c>
      <c r="AK267" s="100">
        <v>40.889655172413796</v>
      </c>
      <c r="AL267" s="100">
        <v>38.875862068965517</v>
      </c>
      <c r="AM267" s="100">
        <v>32.782758620689656</v>
      </c>
      <c r="AN267" s="100">
        <v>30.32</v>
      </c>
      <c r="AO267" s="100">
        <v>29.303448275862074</v>
      </c>
      <c r="AP267" s="100">
        <v>18.244827586206902</v>
      </c>
      <c r="AQ267" s="100">
        <v>14.490000000000002</v>
      </c>
      <c r="AR267" s="100">
        <v>7.8933333333333335</v>
      </c>
      <c r="AS267" s="100">
        <v>6.0633333333333326</v>
      </c>
      <c r="AT267" s="1"/>
      <c r="AU267" s="1"/>
      <c r="AV267" s="1"/>
      <c r="AW267" s="1"/>
      <c r="AX267" s="1"/>
      <c r="AY267" s="1"/>
      <c r="AZ267" s="1"/>
      <c r="BA267" s="1"/>
      <c r="BB267" s="1"/>
      <c r="BC267" s="1"/>
      <c r="BD267" s="1"/>
      <c r="BE267" s="1"/>
      <c r="BF267" s="1"/>
      <c r="BG267" s="1"/>
      <c r="BH267" s="1"/>
      <c r="BI267" s="1"/>
      <c r="BJ267" s="1"/>
      <c r="BK267" s="1"/>
      <c r="BL267" s="1"/>
      <c r="BM267" s="1"/>
    </row>
    <row r="268" spans="1:65" ht="16.5" customHeight="1" x14ac:dyDescent="0.25">
      <c r="A268" s="96">
        <v>24010630</v>
      </c>
      <c r="B268" s="97" t="s">
        <v>26</v>
      </c>
      <c r="C268" s="97" t="s">
        <v>397</v>
      </c>
      <c r="D268" s="97" t="s">
        <v>397</v>
      </c>
      <c r="E268" s="97" t="s">
        <v>390</v>
      </c>
      <c r="F268" s="97">
        <v>6</v>
      </c>
      <c r="G268" s="97">
        <v>2600</v>
      </c>
      <c r="H268" s="98">
        <v>-73.444138890000005</v>
      </c>
      <c r="I268" s="99">
        <v>5.7605833300000002</v>
      </c>
      <c r="J268" s="100">
        <v>39.727586206896547</v>
      </c>
      <c r="K268" s="100">
        <v>36.913793103448278</v>
      </c>
      <c r="L268" s="100">
        <v>36.048275862068969</v>
      </c>
      <c r="M268" s="100">
        <v>49.689655172413801</v>
      </c>
      <c r="N268" s="100">
        <v>50.086206896551715</v>
      </c>
      <c r="O268" s="100">
        <v>48.382142857142853</v>
      </c>
      <c r="P268" s="100">
        <v>72.378571428571419</v>
      </c>
      <c r="Q268" s="100">
        <v>73.807142857142864</v>
      </c>
      <c r="R268" s="100">
        <v>91.285714285714263</v>
      </c>
      <c r="S268" s="100">
        <v>81.662068965517236</v>
      </c>
      <c r="T268" s="100">
        <v>91.400000000000034</v>
      </c>
      <c r="U268" s="100">
        <v>66.386206896551698</v>
      </c>
      <c r="V268" s="100">
        <v>67.527586206896558</v>
      </c>
      <c r="W268" s="100">
        <v>42.396551724137929</v>
      </c>
      <c r="X268" s="100">
        <v>59.88275862068965</v>
      </c>
      <c r="Y268" s="100">
        <v>29.160714285714285</v>
      </c>
      <c r="Z268" s="100">
        <v>24.020689655172408</v>
      </c>
      <c r="AA268" s="100">
        <v>19.706896551724139</v>
      </c>
      <c r="AB268" s="100">
        <v>23.27333333333333</v>
      </c>
      <c r="AC268" s="100">
        <v>17.143333333333334</v>
      </c>
      <c r="AD268" s="100">
        <v>17.233333333333338</v>
      </c>
      <c r="AE268" s="100">
        <v>14.290000000000001</v>
      </c>
      <c r="AF268" s="100">
        <v>20.203333333333337</v>
      </c>
      <c r="AG268" s="100">
        <v>19.96</v>
      </c>
      <c r="AH268" s="100">
        <v>27.813333333333336</v>
      </c>
      <c r="AI268" s="100">
        <v>30.400000000000002</v>
      </c>
      <c r="AJ268" s="100">
        <v>38.051724137931025</v>
      </c>
      <c r="AK268" s="100">
        <v>54.620000000000012</v>
      </c>
      <c r="AL268" s="100">
        <v>74.816666666666663</v>
      </c>
      <c r="AM268" s="100">
        <v>89.63000000000001</v>
      </c>
      <c r="AN268" s="100">
        <v>90.713333333333338</v>
      </c>
      <c r="AO268" s="100">
        <v>80.326666666666668</v>
      </c>
      <c r="AP268" s="100">
        <v>67.113333333333344</v>
      </c>
      <c r="AQ268" s="100">
        <v>57.168965517241375</v>
      </c>
      <c r="AR268" s="100">
        <v>64.244827586206867</v>
      </c>
      <c r="AS268" s="100">
        <v>33.275862068965523</v>
      </c>
      <c r="AT268" s="1"/>
      <c r="AU268" s="1"/>
      <c r="AV268" s="1"/>
      <c r="AW268" s="1"/>
      <c r="AX268" s="1"/>
      <c r="AY268" s="1"/>
      <c r="AZ268" s="1"/>
      <c r="BA268" s="1"/>
      <c r="BB268" s="1"/>
      <c r="BC268" s="1"/>
      <c r="BD268" s="1"/>
      <c r="BE268" s="1"/>
      <c r="BF268" s="1"/>
      <c r="BG268" s="1"/>
      <c r="BH268" s="1"/>
      <c r="BI268" s="1"/>
      <c r="BJ268" s="1"/>
      <c r="BK268" s="1"/>
      <c r="BL268" s="1"/>
      <c r="BM268" s="1"/>
    </row>
    <row r="269" spans="1:65" ht="16.5" customHeight="1" x14ac:dyDescent="0.25">
      <c r="A269" s="96">
        <v>35080030</v>
      </c>
      <c r="B269" s="97" t="s">
        <v>26</v>
      </c>
      <c r="C269" s="97" t="s">
        <v>398</v>
      </c>
      <c r="D269" s="97" t="s">
        <v>399</v>
      </c>
      <c r="E269" s="97" t="s">
        <v>390</v>
      </c>
      <c r="F269" s="97">
        <v>6</v>
      </c>
      <c r="G269" s="97">
        <v>1370</v>
      </c>
      <c r="H269" s="98">
        <v>-73.086722219999999</v>
      </c>
      <c r="I269" s="99">
        <v>5.1837222199999999</v>
      </c>
      <c r="J269" s="100">
        <v>10.346666666666666</v>
      </c>
      <c r="K269" s="100">
        <v>10.176666666666668</v>
      </c>
      <c r="L269" s="100">
        <v>8.2793103448275858</v>
      </c>
      <c r="M269" s="100">
        <v>10.373333333333333</v>
      </c>
      <c r="N269" s="100">
        <v>9.18</v>
      </c>
      <c r="O269" s="100">
        <v>9.9392857142857132</v>
      </c>
      <c r="P269" s="100">
        <v>19.92068965517241</v>
      </c>
      <c r="Q269" s="100">
        <v>29.172413793103452</v>
      </c>
      <c r="R269" s="100">
        <v>31.644827586206901</v>
      </c>
      <c r="S269" s="100">
        <v>45.05</v>
      </c>
      <c r="T269" s="100">
        <v>58.483333333333334</v>
      </c>
      <c r="U269" s="100">
        <v>74.543333333333337</v>
      </c>
      <c r="V269" s="100">
        <v>83.749999999999986</v>
      </c>
      <c r="W269" s="100">
        <v>93.160000000000011</v>
      </c>
      <c r="X269" s="100">
        <v>95.720689655172421</v>
      </c>
      <c r="Y269" s="100">
        <v>98.316666666666663</v>
      </c>
      <c r="Z269" s="100">
        <v>101.80000000000001</v>
      </c>
      <c r="AA269" s="100">
        <v>113.83103448275861</v>
      </c>
      <c r="AB269" s="100">
        <v>87.206896551724128</v>
      </c>
      <c r="AC269" s="100">
        <v>89.757142857142867</v>
      </c>
      <c r="AD269" s="100">
        <v>106.94814814814815</v>
      </c>
      <c r="AE269" s="100">
        <v>93.77586206896548</v>
      </c>
      <c r="AF269" s="100">
        <v>74.210344827586184</v>
      </c>
      <c r="AG269" s="100">
        <v>72.258620689655174</v>
      </c>
      <c r="AH269" s="100">
        <v>67.232142857142861</v>
      </c>
      <c r="AI269" s="100">
        <v>66.913793103448285</v>
      </c>
      <c r="AJ269" s="100">
        <v>58.782142857142865</v>
      </c>
      <c r="AK269" s="100">
        <v>68.175862068965515</v>
      </c>
      <c r="AL269" s="100">
        <v>58.093103448275855</v>
      </c>
      <c r="AM269" s="100">
        <v>58.48571428571428</v>
      </c>
      <c r="AN269" s="100">
        <v>59.022222222222211</v>
      </c>
      <c r="AO269" s="100">
        <v>46.361538461538473</v>
      </c>
      <c r="AP269" s="100">
        <v>34.342857142857142</v>
      </c>
      <c r="AQ269" s="100">
        <v>27.68620689655172</v>
      </c>
      <c r="AR269" s="100">
        <v>23.417857142857144</v>
      </c>
      <c r="AS269" s="100">
        <v>12.888888888888889</v>
      </c>
      <c r="AT269" s="1"/>
      <c r="AU269" s="1"/>
      <c r="AV269" s="1"/>
      <c r="AW269" s="1"/>
      <c r="AX269" s="1"/>
      <c r="AY269" s="1"/>
      <c r="AZ269" s="1"/>
      <c r="BA269" s="1"/>
      <c r="BB269" s="1"/>
      <c r="BC269" s="1"/>
      <c r="BD269" s="1"/>
      <c r="BE269" s="1"/>
      <c r="BF269" s="1"/>
      <c r="BG269" s="1"/>
      <c r="BH269" s="1"/>
      <c r="BI269" s="1"/>
      <c r="BJ269" s="1"/>
      <c r="BK269" s="1"/>
      <c r="BL269" s="1"/>
      <c r="BM269" s="1"/>
    </row>
    <row r="270" spans="1:65" ht="16.5" customHeight="1" x14ac:dyDescent="0.25">
      <c r="A270" s="96">
        <v>24035330</v>
      </c>
      <c r="B270" s="97" t="s">
        <v>72</v>
      </c>
      <c r="C270" s="97" t="s">
        <v>400</v>
      </c>
      <c r="D270" s="97" t="s">
        <v>400</v>
      </c>
      <c r="E270" s="97" t="s">
        <v>390</v>
      </c>
      <c r="F270" s="97">
        <v>6</v>
      </c>
      <c r="G270" s="97">
        <v>2150</v>
      </c>
      <c r="H270" s="98">
        <v>-72.582277779999998</v>
      </c>
      <c r="I270" s="99">
        <v>6.3289722199999998</v>
      </c>
      <c r="J270" s="100">
        <v>17.276666666666667</v>
      </c>
      <c r="K270" s="100">
        <v>16.320689655172412</v>
      </c>
      <c r="L270" s="100">
        <v>14.779310344827586</v>
      </c>
      <c r="M270" s="100">
        <v>25.031034482758621</v>
      </c>
      <c r="N270" s="100">
        <v>24.225000000000001</v>
      </c>
      <c r="O270" s="100">
        <v>25.607407407407408</v>
      </c>
      <c r="P270" s="100">
        <v>38.973333333333329</v>
      </c>
      <c r="Q270" s="100">
        <v>34.21</v>
      </c>
      <c r="R270" s="100">
        <v>52.337931034482764</v>
      </c>
      <c r="S270" s="100">
        <v>62.436666666666675</v>
      </c>
      <c r="T270" s="100">
        <v>75.650000000000006</v>
      </c>
      <c r="U270" s="100">
        <v>57.05</v>
      </c>
      <c r="V270" s="100">
        <v>62.062068965517241</v>
      </c>
      <c r="W270" s="100">
        <v>41.585714285714296</v>
      </c>
      <c r="X270" s="100">
        <v>44.582758620689653</v>
      </c>
      <c r="Y270" s="100">
        <v>33.086666666666673</v>
      </c>
      <c r="Z270" s="100">
        <v>27.689655172413801</v>
      </c>
      <c r="AA270" s="100">
        <v>20.003448275862066</v>
      </c>
      <c r="AB270" s="100">
        <v>16.668965517241379</v>
      </c>
      <c r="AC270" s="100">
        <v>20.09666666666666</v>
      </c>
      <c r="AD270" s="100">
        <v>21.456666666666663</v>
      </c>
      <c r="AE270" s="100">
        <v>19.400000000000002</v>
      </c>
      <c r="AF270" s="100">
        <v>26.525000000000006</v>
      </c>
      <c r="AG270" s="100">
        <v>30.220689655172414</v>
      </c>
      <c r="AH270" s="100">
        <v>24.571428571428566</v>
      </c>
      <c r="AI270" s="100">
        <v>32.975862068965505</v>
      </c>
      <c r="AJ270" s="100">
        <v>41.037037037037045</v>
      </c>
      <c r="AK270" s="100">
        <v>47.7793103448276</v>
      </c>
      <c r="AL270" s="100">
        <v>49.766666666666659</v>
      </c>
      <c r="AM270" s="100">
        <v>63.234482758620686</v>
      </c>
      <c r="AN270" s="100">
        <v>58.980000000000011</v>
      </c>
      <c r="AO270" s="100">
        <v>48.017241379310342</v>
      </c>
      <c r="AP270" s="100">
        <v>38.337931034482757</v>
      </c>
      <c r="AQ270" s="100">
        <v>28.685714285714283</v>
      </c>
      <c r="AR270" s="100">
        <v>22.50357142857143</v>
      </c>
      <c r="AS270" s="100">
        <v>14.175862068965516</v>
      </c>
      <c r="AT270" s="1"/>
      <c r="AU270" s="1"/>
      <c r="AV270" s="1"/>
      <c r="AW270" s="1"/>
      <c r="AX270" s="1"/>
      <c r="AY270" s="1"/>
      <c r="AZ270" s="1"/>
      <c r="BA270" s="1"/>
      <c r="BB270" s="1"/>
      <c r="BC270" s="1"/>
      <c r="BD270" s="1"/>
      <c r="BE270" s="1"/>
      <c r="BF270" s="1"/>
      <c r="BG270" s="1"/>
      <c r="BH270" s="1"/>
      <c r="BI270" s="1"/>
      <c r="BJ270" s="1"/>
      <c r="BK270" s="1"/>
      <c r="BL270" s="1"/>
      <c r="BM270" s="1"/>
    </row>
    <row r="271" spans="1:65" ht="16.5" customHeight="1" x14ac:dyDescent="0.25">
      <c r="A271" s="96">
        <v>35085050</v>
      </c>
      <c r="B271" s="97" t="s">
        <v>56</v>
      </c>
      <c r="C271" s="97" t="s">
        <v>401</v>
      </c>
      <c r="D271" s="97" t="s">
        <v>401</v>
      </c>
      <c r="E271" s="97" t="s">
        <v>390</v>
      </c>
      <c r="F271" s="97">
        <v>6</v>
      </c>
      <c r="G271" s="97">
        <v>1300</v>
      </c>
      <c r="H271" s="98">
        <v>-73.103666669999996</v>
      </c>
      <c r="I271" s="99">
        <v>5.0345000000000004</v>
      </c>
      <c r="J271" s="100">
        <v>15.337931034482761</v>
      </c>
      <c r="K271" s="100">
        <v>15.21034482758621</v>
      </c>
      <c r="L271" s="100">
        <v>13.137931034482758</v>
      </c>
      <c r="M271" s="100">
        <v>18.641379310344831</v>
      </c>
      <c r="N271" s="100">
        <v>13.148275862068967</v>
      </c>
      <c r="O271" s="100">
        <v>21.248275862068962</v>
      </c>
      <c r="P271" s="100">
        <v>29.94285714285714</v>
      </c>
      <c r="Q271" s="100">
        <v>40.975862068965526</v>
      </c>
      <c r="R271" s="100">
        <v>61.835714285714289</v>
      </c>
      <c r="S271" s="100">
        <v>77.74137931034484</v>
      </c>
      <c r="T271" s="100">
        <v>93.953333333333347</v>
      </c>
      <c r="U271" s="100">
        <v>122.97333333333333</v>
      </c>
      <c r="V271" s="100">
        <v>137.30344827586208</v>
      </c>
      <c r="W271" s="100">
        <v>140.6758620689655</v>
      </c>
      <c r="X271" s="100">
        <v>154.37241379310345</v>
      </c>
      <c r="Y271" s="100">
        <v>134.66206896551725</v>
      </c>
      <c r="Z271" s="100">
        <v>160.43333333333331</v>
      </c>
      <c r="AA271" s="100">
        <v>147.54666666666665</v>
      </c>
      <c r="AB271" s="100">
        <v>134.89333333333335</v>
      </c>
      <c r="AC271" s="100">
        <v>129.19655172413795</v>
      </c>
      <c r="AD271" s="100">
        <v>155.72142857142859</v>
      </c>
      <c r="AE271" s="100">
        <v>133.28965517241377</v>
      </c>
      <c r="AF271" s="100">
        <v>129.38</v>
      </c>
      <c r="AG271" s="100">
        <v>122.3</v>
      </c>
      <c r="AH271" s="100">
        <v>96.886206896551698</v>
      </c>
      <c r="AI271" s="100">
        <v>85.296666666666667</v>
      </c>
      <c r="AJ271" s="100">
        <v>89.406896551724117</v>
      </c>
      <c r="AK271" s="100">
        <v>95.813333333333361</v>
      </c>
      <c r="AL271" s="100">
        <v>88.086206896551715</v>
      </c>
      <c r="AM271" s="100">
        <v>75.529629629629639</v>
      </c>
      <c r="AN271" s="100">
        <v>90.046666666666681</v>
      </c>
      <c r="AO271" s="100">
        <v>76.868965517241378</v>
      </c>
      <c r="AP271" s="100">
        <v>52.376666666666665</v>
      </c>
      <c r="AQ271" s="100">
        <v>36.93571428571429</v>
      </c>
      <c r="AR271" s="100">
        <v>24.5</v>
      </c>
      <c r="AS271" s="100">
        <v>20.26896551724138</v>
      </c>
      <c r="AT271" s="1"/>
      <c r="AU271" s="1"/>
      <c r="AV271" s="1"/>
      <c r="AW271" s="1"/>
      <c r="AX271" s="1"/>
      <c r="AY271" s="1"/>
      <c r="AZ271" s="1"/>
      <c r="BA271" s="1"/>
      <c r="BB271" s="1"/>
      <c r="BC271" s="1"/>
      <c r="BD271" s="1"/>
      <c r="BE271" s="1"/>
      <c r="BF271" s="1"/>
      <c r="BG271" s="1"/>
      <c r="BH271" s="1"/>
      <c r="BI271" s="1"/>
      <c r="BJ271" s="1"/>
      <c r="BK271" s="1"/>
      <c r="BL271" s="1"/>
      <c r="BM271" s="1"/>
    </row>
    <row r="272" spans="1:65" ht="16.5" customHeight="1" x14ac:dyDescent="0.25">
      <c r="A272" s="96">
        <v>35080060</v>
      </c>
      <c r="B272" s="97" t="s">
        <v>26</v>
      </c>
      <c r="C272" s="97" t="s">
        <v>402</v>
      </c>
      <c r="D272" s="97" t="s">
        <v>401</v>
      </c>
      <c r="E272" s="97" t="s">
        <v>390</v>
      </c>
      <c r="F272" s="97">
        <v>6</v>
      </c>
      <c r="G272" s="97">
        <v>1600</v>
      </c>
      <c r="H272" s="98">
        <v>-73.203444439999998</v>
      </c>
      <c r="I272" s="99">
        <v>5.0136111100000003</v>
      </c>
      <c r="J272" s="100">
        <v>14.724137931034484</v>
      </c>
      <c r="K272" s="100">
        <v>15.120689655172415</v>
      </c>
      <c r="L272" s="100">
        <v>12.186206896551726</v>
      </c>
      <c r="M272" s="100">
        <v>17.892857142857142</v>
      </c>
      <c r="N272" s="100">
        <v>16.796551724137931</v>
      </c>
      <c r="O272" s="100">
        <v>21.996428571428574</v>
      </c>
      <c r="P272" s="100">
        <v>29.61333333333334</v>
      </c>
      <c r="Q272" s="100">
        <v>47.746666666666677</v>
      </c>
      <c r="R272" s="100">
        <v>59.946666666666673</v>
      </c>
      <c r="S272" s="100">
        <v>78.809999999999988</v>
      </c>
      <c r="T272" s="100">
        <v>99.546666666666681</v>
      </c>
      <c r="U272" s="100">
        <v>126.96333333333332</v>
      </c>
      <c r="V272" s="100">
        <v>128.19333333333333</v>
      </c>
      <c r="W272" s="100">
        <v>149.21000000000004</v>
      </c>
      <c r="X272" s="100">
        <v>151.83103448275864</v>
      </c>
      <c r="Y272" s="100">
        <v>140.48000000000005</v>
      </c>
      <c r="Z272" s="100">
        <v>149.71</v>
      </c>
      <c r="AA272" s="100">
        <v>155.24666666666661</v>
      </c>
      <c r="AB272" s="100">
        <v>145.39000000000001</v>
      </c>
      <c r="AC272" s="100">
        <v>143.83666666666664</v>
      </c>
      <c r="AD272" s="100">
        <v>160.59333333333328</v>
      </c>
      <c r="AE272" s="100">
        <v>144.97241379310344</v>
      </c>
      <c r="AF272" s="100">
        <v>143.27500000000001</v>
      </c>
      <c r="AG272" s="100">
        <v>116.69285714285714</v>
      </c>
      <c r="AH272" s="100">
        <v>99.074074074074062</v>
      </c>
      <c r="AI272" s="100">
        <v>84.31481481481481</v>
      </c>
      <c r="AJ272" s="100">
        <v>89.253571428571405</v>
      </c>
      <c r="AK272" s="100">
        <v>90.768965517241384</v>
      </c>
      <c r="AL272" s="100">
        <v>72.286206896551718</v>
      </c>
      <c r="AM272" s="100">
        <v>75.627586206896567</v>
      </c>
      <c r="AN272" s="100">
        <v>72.896666666666675</v>
      </c>
      <c r="AO272" s="100">
        <v>65.975862068965526</v>
      </c>
      <c r="AP272" s="100">
        <v>43.110344827586211</v>
      </c>
      <c r="AQ272" s="100">
        <v>31.286206896551722</v>
      </c>
      <c r="AR272" s="100">
        <v>24.39310344827587</v>
      </c>
      <c r="AS272" s="100">
        <v>21.662068965517239</v>
      </c>
      <c r="AT272" s="1"/>
      <c r="AU272" s="1"/>
      <c r="AV272" s="1"/>
      <c r="AW272" s="1"/>
      <c r="AX272" s="1"/>
      <c r="AY272" s="1"/>
      <c r="AZ272" s="1"/>
      <c r="BA272" s="1"/>
      <c r="BB272" s="1"/>
      <c r="BC272" s="1"/>
      <c r="BD272" s="1"/>
      <c r="BE272" s="1"/>
      <c r="BF272" s="1"/>
      <c r="BG272" s="1"/>
      <c r="BH272" s="1"/>
      <c r="BI272" s="1"/>
      <c r="BJ272" s="1"/>
      <c r="BK272" s="1"/>
      <c r="BL272" s="1"/>
      <c r="BM272" s="1"/>
    </row>
    <row r="273" spans="1:65" ht="16.5" customHeight="1" x14ac:dyDescent="0.25">
      <c r="A273" s="96">
        <v>35090050</v>
      </c>
      <c r="B273" s="97" t="s">
        <v>26</v>
      </c>
      <c r="C273" s="97" t="s">
        <v>403</v>
      </c>
      <c r="D273" s="97" t="s">
        <v>401</v>
      </c>
      <c r="E273" s="97" t="s">
        <v>390</v>
      </c>
      <c r="F273" s="97">
        <v>6</v>
      </c>
      <c r="G273" s="97">
        <v>1200</v>
      </c>
      <c r="H273" s="98">
        <v>-73.049722220000007</v>
      </c>
      <c r="I273" s="99">
        <v>5.0034999999999998</v>
      </c>
      <c r="J273" s="100">
        <v>11.436666666666666</v>
      </c>
      <c r="K273" s="100">
        <v>13.110000000000001</v>
      </c>
      <c r="L273" s="100">
        <v>18.479310344827585</v>
      </c>
      <c r="M273" s="100">
        <v>27.365517241379308</v>
      </c>
      <c r="N273" s="100">
        <v>21.3896551724138</v>
      </c>
      <c r="O273" s="100">
        <v>19.396428571428572</v>
      </c>
      <c r="P273" s="100">
        <v>27.5448275862069</v>
      </c>
      <c r="Q273" s="100">
        <v>42.372413793103455</v>
      </c>
      <c r="R273" s="100">
        <v>66.360714285714295</v>
      </c>
      <c r="S273" s="100">
        <v>85.782758620689648</v>
      </c>
      <c r="T273" s="100">
        <v>123.42413793103449</v>
      </c>
      <c r="U273" s="100">
        <v>148.43214285714288</v>
      </c>
      <c r="V273" s="100">
        <v>157.03461538461539</v>
      </c>
      <c r="W273" s="100">
        <v>149.37857142857143</v>
      </c>
      <c r="X273" s="100">
        <v>182.31785714285715</v>
      </c>
      <c r="Y273" s="100">
        <v>173.2428571428571</v>
      </c>
      <c r="Z273" s="100">
        <v>184.0928571428571</v>
      </c>
      <c r="AA273" s="100">
        <v>169.28214285714287</v>
      </c>
      <c r="AB273" s="100">
        <v>169.59259259259255</v>
      </c>
      <c r="AC273" s="100">
        <v>159.46785714285718</v>
      </c>
      <c r="AD273" s="100">
        <v>195.20740740740737</v>
      </c>
      <c r="AE273" s="100">
        <v>164.49642857142857</v>
      </c>
      <c r="AF273" s="100">
        <v>173.84137931034479</v>
      </c>
      <c r="AG273" s="100">
        <v>155.20357142857142</v>
      </c>
      <c r="AH273" s="100">
        <v>139</v>
      </c>
      <c r="AI273" s="100">
        <v>114.86206896551724</v>
      </c>
      <c r="AJ273" s="100">
        <v>113.87586206896552</v>
      </c>
      <c r="AK273" s="100">
        <v>122.4413793103448</v>
      </c>
      <c r="AL273" s="100">
        <v>106.42068965517241</v>
      </c>
      <c r="AM273" s="100">
        <v>81.622222222222234</v>
      </c>
      <c r="AN273" s="100">
        <v>84.737037037037041</v>
      </c>
      <c r="AO273" s="100">
        <v>83.196296296296282</v>
      </c>
      <c r="AP273" s="100">
        <v>71.292857142857159</v>
      </c>
      <c r="AQ273" s="100">
        <v>39.324137931034478</v>
      </c>
      <c r="AR273" s="100">
        <v>31.344827586206897</v>
      </c>
      <c r="AS273" s="100">
        <v>20.510344827586206</v>
      </c>
      <c r="AT273" s="1"/>
      <c r="AU273" s="1"/>
      <c r="AV273" s="1"/>
      <c r="AW273" s="1"/>
      <c r="AX273" s="1"/>
      <c r="AY273" s="1"/>
      <c r="AZ273" s="1"/>
      <c r="BA273" s="1"/>
      <c r="BB273" s="1"/>
      <c r="BC273" s="1"/>
      <c r="BD273" s="1"/>
      <c r="BE273" s="1"/>
      <c r="BF273" s="1"/>
      <c r="BG273" s="1"/>
      <c r="BH273" s="1"/>
      <c r="BI273" s="1"/>
      <c r="BJ273" s="1"/>
      <c r="BK273" s="1"/>
      <c r="BL273" s="1"/>
      <c r="BM273" s="1"/>
    </row>
    <row r="274" spans="1:65" ht="16.5" customHeight="1" x14ac:dyDescent="0.25">
      <c r="A274" s="96">
        <v>24030590</v>
      </c>
      <c r="B274" s="97" t="s">
        <v>26</v>
      </c>
      <c r="C274" s="97" t="s">
        <v>2415</v>
      </c>
      <c r="D274" s="97" t="s">
        <v>2415</v>
      </c>
      <c r="E274" s="97" t="s">
        <v>390</v>
      </c>
      <c r="F274" s="97">
        <v>6</v>
      </c>
      <c r="G274" s="97">
        <v>2643</v>
      </c>
      <c r="H274" s="98">
        <v>-72.938500000000005</v>
      </c>
      <c r="I274" s="99">
        <v>5.96225</v>
      </c>
      <c r="J274" s="100">
        <v>16.226315789473688</v>
      </c>
      <c r="K274" s="100">
        <v>15.221052631578948</v>
      </c>
      <c r="L274" s="100">
        <v>7.4421052631578952</v>
      </c>
      <c r="M274" s="100">
        <v>12.9</v>
      </c>
      <c r="N274" s="100">
        <v>19.194736842105264</v>
      </c>
      <c r="O274" s="100">
        <v>17.173684210526318</v>
      </c>
      <c r="P274" s="100">
        <v>23.447368421052634</v>
      </c>
      <c r="Q274" s="100">
        <v>38.963157894736838</v>
      </c>
      <c r="R274" s="100">
        <v>43.705263157894734</v>
      </c>
      <c r="S274" s="100">
        <v>41.18421052631578</v>
      </c>
      <c r="T274" s="100">
        <v>47.563157894736833</v>
      </c>
      <c r="U274" s="100">
        <v>44.305263157894743</v>
      </c>
      <c r="V274" s="100">
        <v>46.31111111111111</v>
      </c>
      <c r="W274" s="100">
        <v>32.977777777777789</v>
      </c>
      <c r="X274" s="100">
        <v>46.252941176470593</v>
      </c>
      <c r="Y274" s="100">
        <v>27.884210526315787</v>
      </c>
      <c r="Z274" s="100">
        <v>21.572222222222223</v>
      </c>
      <c r="AA274" s="100">
        <v>12.81052631578947</v>
      </c>
      <c r="AB274" s="100">
        <v>17.538888888888888</v>
      </c>
      <c r="AC274" s="100">
        <v>18.672222222222221</v>
      </c>
      <c r="AD274" s="100">
        <v>14.127777777777776</v>
      </c>
      <c r="AE274" s="100">
        <v>11.472222222222221</v>
      </c>
      <c r="AF274" s="100">
        <v>17.2</v>
      </c>
      <c r="AG274" s="100">
        <v>23.938888888888886</v>
      </c>
      <c r="AH274" s="100">
        <v>19.25</v>
      </c>
      <c r="AI274" s="100">
        <v>20.361111111111111</v>
      </c>
      <c r="AJ274" s="100">
        <v>39.066666666666663</v>
      </c>
      <c r="AK274" s="100">
        <v>38.555555555555564</v>
      </c>
      <c r="AL274" s="100">
        <v>36.266666666666673</v>
      </c>
      <c r="AM274" s="100">
        <v>51.766666666666666</v>
      </c>
      <c r="AN274" s="100">
        <v>44.466666666666669</v>
      </c>
      <c r="AO274" s="100">
        <v>32.677777777777777</v>
      </c>
      <c r="AP274" s="100">
        <v>34.016666666666666</v>
      </c>
      <c r="AQ274" s="100">
        <v>21.450000000000003</v>
      </c>
      <c r="AR274" s="100">
        <v>22.877777777777776</v>
      </c>
      <c r="AS274" s="100">
        <v>7.3833333333333355</v>
      </c>
      <c r="AT274" s="1" t="s">
        <v>5204</v>
      </c>
      <c r="AU274" s="1"/>
      <c r="AV274" s="1"/>
      <c r="AW274" s="1"/>
      <c r="AX274" s="1"/>
      <c r="AY274" s="1"/>
      <c r="AZ274" s="1"/>
      <c r="BA274" s="1"/>
      <c r="BB274" s="1"/>
      <c r="BC274" s="1"/>
      <c r="BD274" s="1"/>
      <c r="BE274" s="1"/>
      <c r="BF274" s="1"/>
      <c r="BG274" s="1"/>
      <c r="BH274" s="1"/>
      <c r="BI274" s="1"/>
      <c r="BJ274" s="1"/>
      <c r="BK274" s="1"/>
      <c r="BL274" s="1"/>
      <c r="BM274" s="1"/>
    </row>
    <row r="275" spans="1:65" ht="16.5" customHeight="1" x14ac:dyDescent="0.25">
      <c r="A275" s="96">
        <v>35070070</v>
      </c>
      <c r="B275" s="97" t="s">
        <v>26</v>
      </c>
      <c r="C275" s="97" t="s">
        <v>404</v>
      </c>
      <c r="D275" s="97" t="s">
        <v>404</v>
      </c>
      <c r="E275" s="97" t="s">
        <v>390</v>
      </c>
      <c r="F275" s="97">
        <v>6</v>
      </c>
      <c r="G275" s="97">
        <v>1900</v>
      </c>
      <c r="H275" s="98">
        <v>-73.364249999999998</v>
      </c>
      <c r="I275" s="99">
        <v>5.1648611099999995</v>
      </c>
      <c r="J275" s="100">
        <v>6.5724137931034488</v>
      </c>
      <c r="K275" s="100">
        <v>7.0931034482758628</v>
      </c>
      <c r="L275" s="100">
        <v>5.9206896551724126</v>
      </c>
      <c r="M275" s="100">
        <v>11.823333333333332</v>
      </c>
      <c r="N275" s="100">
        <v>13.606666666666671</v>
      </c>
      <c r="O275" s="100">
        <v>15.086666666666668</v>
      </c>
      <c r="P275" s="100">
        <v>17.710344827586205</v>
      </c>
      <c r="Q275" s="100">
        <v>24.827586206896544</v>
      </c>
      <c r="R275" s="100">
        <v>31.817241379310346</v>
      </c>
      <c r="S275" s="100">
        <v>35.776666666666657</v>
      </c>
      <c r="T275" s="100">
        <v>44.240000000000009</v>
      </c>
      <c r="U275" s="100">
        <v>55.036666666666669</v>
      </c>
      <c r="V275" s="100">
        <v>64.18620689655171</v>
      </c>
      <c r="W275" s="100">
        <v>64.626666666666651</v>
      </c>
      <c r="X275" s="100">
        <v>67.166666666666671</v>
      </c>
      <c r="Y275" s="100">
        <v>64.340000000000018</v>
      </c>
      <c r="Z275" s="100">
        <v>68.333333333333329</v>
      </c>
      <c r="AA275" s="100">
        <v>71.896666666666661</v>
      </c>
      <c r="AB275" s="100">
        <v>66.786666666666662</v>
      </c>
      <c r="AC275" s="100">
        <v>69.413333333333341</v>
      </c>
      <c r="AD275" s="100">
        <v>77.786666666666676</v>
      </c>
      <c r="AE275" s="100">
        <v>64.803448275862053</v>
      </c>
      <c r="AF275" s="100">
        <v>60.449999999999974</v>
      </c>
      <c r="AG275" s="100">
        <v>55.783333333333331</v>
      </c>
      <c r="AH275" s="100">
        <v>46.765517241379314</v>
      </c>
      <c r="AI275" s="100">
        <v>36.800000000000004</v>
      </c>
      <c r="AJ275" s="100">
        <v>39.58275862068966</v>
      </c>
      <c r="AK275" s="100">
        <v>40.634482758620692</v>
      </c>
      <c r="AL275" s="100">
        <v>38.048275862068962</v>
      </c>
      <c r="AM275" s="100">
        <v>46.734482758620679</v>
      </c>
      <c r="AN275" s="100">
        <v>41.103333333333332</v>
      </c>
      <c r="AO275" s="100">
        <v>41.413333333333334</v>
      </c>
      <c r="AP275" s="100">
        <v>32.936666666666675</v>
      </c>
      <c r="AQ275" s="100">
        <v>20.150000000000002</v>
      </c>
      <c r="AR275" s="100">
        <v>13.623333333333331</v>
      </c>
      <c r="AS275" s="100">
        <v>8.84</v>
      </c>
      <c r="AT275" s="1"/>
      <c r="AU275" s="1"/>
      <c r="AV275" s="1"/>
      <c r="AW275" s="1"/>
      <c r="AX275" s="1"/>
      <c r="AY275" s="1"/>
      <c r="AZ275" s="1"/>
      <c r="BA275" s="1"/>
      <c r="BB275" s="1"/>
      <c r="BC275" s="1"/>
      <c r="BD275" s="1"/>
      <c r="BE275" s="1"/>
      <c r="BF275" s="1"/>
      <c r="BG275" s="1"/>
      <c r="BH275" s="1"/>
      <c r="BI275" s="1"/>
      <c r="BJ275" s="1"/>
      <c r="BK275" s="1"/>
      <c r="BL275" s="1"/>
      <c r="BM275" s="1"/>
    </row>
    <row r="276" spans="1:65" ht="16.5" customHeight="1" x14ac:dyDescent="0.25">
      <c r="A276" s="96">
        <v>35070060</v>
      </c>
      <c r="B276" s="97" t="s">
        <v>26</v>
      </c>
      <c r="C276" s="97" t="s">
        <v>405</v>
      </c>
      <c r="D276" s="97" t="s">
        <v>404</v>
      </c>
      <c r="E276" s="97" t="s">
        <v>390</v>
      </c>
      <c r="F276" s="97">
        <v>6</v>
      </c>
      <c r="G276" s="97">
        <v>2150</v>
      </c>
      <c r="H276" s="98">
        <v>-73.347916669999989</v>
      </c>
      <c r="I276" s="99">
        <v>5.2195555599999999</v>
      </c>
      <c r="J276" s="100">
        <v>13.293103448275861</v>
      </c>
      <c r="K276" s="100">
        <v>7.8275862068965516</v>
      </c>
      <c r="L276" s="100">
        <v>6.2965517241379318</v>
      </c>
      <c r="M276" s="100">
        <v>15.082142857142859</v>
      </c>
      <c r="N276" s="100">
        <v>7.8714285714285719</v>
      </c>
      <c r="O276" s="100">
        <v>16.93214285714286</v>
      </c>
      <c r="P276" s="100">
        <v>21.307142857142853</v>
      </c>
      <c r="Q276" s="100">
        <v>30.564285714285713</v>
      </c>
      <c r="R276" s="100">
        <v>34.31071428571429</v>
      </c>
      <c r="S276" s="100">
        <v>50.057142857142857</v>
      </c>
      <c r="T276" s="100">
        <v>62.785714285714285</v>
      </c>
      <c r="U276" s="100">
        <v>57.778571428571418</v>
      </c>
      <c r="V276" s="100">
        <v>73.220689655172421</v>
      </c>
      <c r="W276" s="100">
        <v>80.434482758620675</v>
      </c>
      <c r="X276" s="100">
        <v>88.610714285714295</v>
      </c>
      <c r="Y276" s="100">
        <v>87.582142857142841</v>
      </c>
      <c r="Z276" s="100">
        <v>88.703571428571422</v>
      </c>
      <c r="AA276" s="100">
        <v>90.640740740740767</v>
      </c>
      <c r="AB276" s="100">
        <v>92.674999999999997</v>
      </c>
      <c r="AC276" s="100">
        <v>97.740740740740705</v>
      </c>
      <c r="AD276" s="100">
        <v>95.965384615384636</v>
      </c>
      <c r="AE276" s="100">
        <v>75.506896551724154</v>
      </c>
      <c r="AF276" s="100">
        <v>69.846666666666664</v>
      </c>
      <c r="AG276" s="100">
        <v>61.19666666666668</v>
      </c>
      <c r="AH276" s="100">
        <v>58.036666666666662</v>
      </c>
      <c r="AI276" s="100">
        <v>46.696666666666665</v>
      </c>
      <c r="AJ276" s="100">
        <v>49.236666666666672</v>
      </c>
      <c r="AK276" s="100">
        <v>50.846428571428568</v>
      </c>
      <c r="AL276" s="100">
        <v>53.117857142857133</v>
      </c>
      <c r="AM276" s="100">
        <v>52.096428571428554</v>
      </c>
      <c r="AN276" s="100">
        <v>60.979310344827582</v>
      </c>
      <c r="AO276" s="100">
        <v>53.546428571428578</v>
      </c>
      <c r="AP276" s="100">
        <v>47.861538461538466</v>
      </c>
      <c r="AQ276" s="100">
        <v>31.500000000000004</v>
      </c>
      <c r="AR276" s="100">
        <v>19.782758620689652</v>
      </c>
      <c r="AS276" s="100">
        <v>12.53448275862069</v>
      </c>
      <c r="AT276" s="1"/>
      <c r="AU276" s="1"/>
      <c r="AV276" s="1"/>
      <c r="AW276" s="1"/>
      <c r="AX276" s="1"/>
      <c r="AY276" s="1"/>
      <c r="AZ276" s="1"/>
      <c r="BA276" s="1"/>
      <c r="BB276" s="1"/>
      <c r="BC276" s="1"/>
      <c r="BD276" s="1"/>
      <c r="BE276" s="1"/>
      <c r="BF276" s="1"/>
      <c r="BG276" s="1"/>
      <c r="BH276" s="1"/>
      <c r="BI276" s="1"/>
      <c r="BJ276" s="1"/>
      <c r="BK276" s="1"/>
      <c r="BL276" s="1"/>
      <c r="BM276" s="1"/>
    </row>
    <row r="277" spans="1:65" ht="16.5" customHeight="1" x14ac:dyDescent="0.25">
      <c r="A277" s="96">
        <v>24010830</v>
      </c>
      <c r="B277" s="97" t="s">
        <v>54</v>
      </c>
      <c r="C277" s="97" t="s">
        <v>406</v>
      </c>
      <c r="D277" s="97" t="s">
        <v>407</v>
      </c>
      <c r="E277" s="97" t="s">
        <v>390</v>
      </c>
      <c r="F277" s="97">
        <v>6</v>
      </c>
      <c r="G277" s="97">
        <v>2985</v>
      </c>
      <c r="H277" s="98">
        <v>-73.450444439999998</v>
      </c>
      <c r="I277" s="99">
        <v>5.64</v>
      </c>
      <c r="J277" s="100">
        <v>12.326666666666664</v>
      </c>
      <c r="K277" s="100">
        <v>11.206666666666669</v>
      </c>
      <c r="L277" s="100">
        <v>9.4999999999999982</v>
      </c>
      <c r="M277" s="100">
        <v>16.346666666666668</v>
      </c>
      <c r="N277" s="100">
        <v>11.483333333333336</v>
      </c>
      <c r="O277" s="100">
        <v>23.193333333333335</v>
      </c>
      <c r="P277" s="100">
        <v>27.433333333333334</v>
      </c>
      <c r="Q277" s="100">
        <v>29.020689655172418</v>
      </c>
      <c r="R277" s="100">
        <v>39.885185185185186</v>
      </c>
      <c r="S277" s="100">
        <v>34.358620689655169</v>
      </c>
      <c r="T277" s="100">
        <v>47.446666666666665</v>
      </c>
      <c r="U277" s="100">
        <v>36.293333333333322</v>
      </c>
      <c r="V277" s="100">
        <v>35.453333333333333</v>
      </c>
      <c r="W277" s="100">
        <v>26.146666666666665</v>
      </c>
      <c r="X277" s="100">
        <v>35.18928571428571</v>
      </c>
      <c r="Y277" s="100">
        <v>19.596666666666668</v>
      </c>
      <c r="Z277" s="100">
        <v>16.299999999999997</v>
      </c>
      <c r="AA277" s="100">
        <v>11.666666666666666</v>
      </c>
      <c r="AB277" s="100">
        <v>15.628571428571425</v>
      </c>
      <c r="AC277" s="100">
        <v>13.226666666666665</v>
      </c>
      <c r="AD277" s="100">
        <v>15.859999999999998</v>
      </c>
      <c r="AE277" s="100">
        <v>9.6333333333333329</v>
      </c>
      <c r="AF277" s="100">
        <v>14.373333333333333</v>
      </c>
      <c r="AG277" s="100">
        <v>12.756666666666668</v>
      </c>
      <c r="AH277" s="100">
        <v>13.680000000000001</v>
      </c>
      <c r="AI277" s="100">
        <v>14.203448275862069</v>
      </c>
      <c r="AJ277" s="100">
        <v>16.475862068965515</v>
      </c>
      <c r="AK277" s="100">
        <v>28.04137931034483</v>
      </c>
      <c r="AL277" s="100">
        <v>44.758620689655174</v>
      </c>
      <c r="AM277" s="100">
        <v>43.803703703703697</v>
      </c>
      <c r="AN277" s="100">
        <v>40.665517241379305</v>
      </c>
      <c r="AO277" s="100">
        <v>35.910344827586208</v>
      </c>
      <c r="AP277" s="100">
        <v>32.013793103448272</v>
      </c>
      <c r="AQ277" s="100">
        <v>25.837931034482757</v>
      </c>
      <c r="AR277" s="100">
        <v>18.151724137931037</v>
      </c>
      <c r="AS277" s="100">
        <v>12.113793103448275</v>
      </c>
      <c r="AT277" s="1"/>
      <c r="AU277" s="1"/>
      <c r="AV277" s="1"/>
      <c r="AW277" s="1"/>
      <c r="AX277" s="1"/>
      <c r="AY277" s="1"/>
      <c r="AZ277" s="1"/>
      <c r="BA277" s="1"/>
      <c r="BB277" s="1"/>
      <c r="BC277" s="1"/>
      <c r="BD277" s="1"/>
      <c r="BE277" s="1"/>
      <c r="BF277" s="1"/>
      <c r="BG277" s="1"/>
      <c r="BH277" s="1"/>
      <c r="BI277" s="1"/>
      <c r="BJ277" s="1"/>
      <c r="BK277" s="1"/>
      <c r="BL277" s="1"/>
      <c r="BM277" s="1"/>
    </row>
    <row r="278" spans="1:65" ht="16.5" customHeight="1" x14ac:dyDescent="0.25">
      <c r="A278" s="96">
        <v>24035310</v>
      </c>
      <c r="B278" s="97" t="s">
        <v>56</v>
      </c>
      <c r="C278" s="97" t="s">
        <v>408</v>
      </c>
      <c r="D278" s="97" t="s">
        <v>408</v>
      </c>
      <c r="E278" s="97" t="s">
        <v>390</v>
      </c>
      <c r="F278" s="97">
        <v>6</v>
      </c>
      <c r="G278" s="97">
        <v>2350</v>
      </c>
      <c r="H278" s="98">
        <v>-72.504722220000005</v>
      </c>
      <c r="I278" s="99">
        <v>6.54952778</v>
      </c>
      <c r="J278" s="100">
        <v>16.157142857142855</v>
      </c>
      <c r="K278" s="100">
        <v>15.063333333333334</v>
      </c>
      <c r="L278" s="100">
        <v>10.460714285714287</v>
      </c>
      <c r="M278" s="100">
        <v>16.093333333333337</v>
      </c>
      <c r="N278" s="100">
        <v>19.393333333333331</v>
      </c>
      <c r="O278" s="100">
        <v>20.162068965517239</v>
      </c>
      <c r="P278" s="100">
        <v>28.81379310344828</v>
      </c>
      <c r="Q278" s="100">
        <v>27.972413793103446</v>
      </c>
      <c r="R278" s="100">
        <v>39.924999999999997</v>
      </c>
      <c r="S278" s="100">
        <v>49.739285714285714</v>
      </c>
      <c r="T278" s="100">
        <v>63.641379310344831</v>
      </c>
      <c r="U278" s="100">
        <v>46.760714285714279</v>
      </c>
      <c r="V278" s="100">
        <v>61.560714285714297</v>
      </c>
      <c r="W278" s="100">
        <v>50.362068965517238</v>
      </c>
      <c r="X278" s="100">
        <v>56.589285714285708</v>
      </c>
      <c r="Y278" s="100">
        <v>42.255172413793098</v>
      </c>
      <c r="Z278" s="100">
        <v>35.584615384615383</v>
      </c>
      <c r="AA278" s="100">
        <v>28.214285714285719</v>
      </c>
      <c r="AB278" s="100">
        <v>27.396428571428572</v>
      </c>
      <c r="AC278" s="100">
        <v>33.817857142857136</v>
      </c>
      <c r="AD278" s="100">
        <v>31.979310344827589</v>
      </c>
      <c r="AE278" s="100">
        <v>28.99642857142857</v>
      </c>
      <c r="AF278" s="100">
        <v>35.046428571428564</v>
      </c>
      <c r="AG278" s="100">
        <v>37.858620689655176</v>
      </c>
      <c r="AH278" s="100">
        <v>40.599999999999987</v>
      </c>
      <c r="AI278" s="100">
        <v>39.940740740740736</v>
      </c>
      <c r="AJ278" s="100">
        <v>45.78799999999999</v>
      </c>
      <c r="AK278" s="100">
        <v>56.542857142857137</v>
      </c>
      <c r="AL278" s="100">
        <v>59.257142857142867</v>
      </c>
      <c r="AM278" s="100">
        <v>59.914814814814825</v>
      </c>
      <c r="AN278" s="100">
        <v>59.983999999999995</v>
      </c>
      <c r="AO278" s="100">
        <v>51.781399691546405</v>
      </c>
      <c r="AP278" s="100">
        <v>33.908641108760122</v>
      </c>
      <c r="AQ278" s="100">
        <v>26.153571428571421</v>
      </c>
      <c r="AR278" s="100">
        <v>16.277777777777775</v>
      </c>
      <c r="AS278" s="100">
        <v>10.423999999999999</v>
      </c>
      <c r="AT278" s="1" t="s">
        <v>1888</v>
      </c>
      <c r="AU278" s="1"/>
      <c r="AV278" s="1"/>
      <c r="AW278" s="1"/>
      <c r="AX278" s="1"/>
      <c r="AY278" s="1"/>
      <c r="AZ278" s="1"/>
      <c r="BA278" s="1"/>
      <c r="BB278" s="1"/>
      <c r="BC278" s="1"/>
      <c r="BD278" s="1"/>
      <c r="BE278" s="1"/>
      <c r="BF278" s="1"/>
      <c r="BG278" s="1"/>
      <c r="BH278" s="1"/>
      <c r="BI278" s="1"/>
      <c r="BJ278" s="1"/>
      <c r="BK278" s="1"/>
      <c r="BL278" s="1"/>
      <c r="BM278" s="1"/>
    </row>
    <row r="279" spans="1:65" ht="16.5" customHeight="1" x14ac:dyDescent="0.25">
      <c r="A279" s="96">
        <v>24035250</v>
      </c>
      <c r="B279" s="97" t="s">
        <v>56</v>
      </c>
      <c r="C279" s="97" t="s">
        <v>409</v>
      </c>
      <c r="D279" s="97" t="s">
        <v>410</v>
      </c>
      <c r="E279" s="97" t="s">
        <v>390</v>
      </c>
      <c r="F279" s="97">
        <v>6</v>
      </c>
      <c r="G279" s="97">
        <v>2888</v>
      </c>
      <c r="H279" s="98">
        <v>-72.466333329999998</v>
      </c>
      <c r="I279" s="99">
        <v>6.1883333299999999</v>
      </c>
      <c r="J279" s="100">
        <v>6.9479999999999995</v>
      </c>
      <c r="K279" s="100">
        <v>8.344444444444445</v>
      </c>
      <c r="L279" s="100">
        <v>5.6923076923076916</v>
      </c>
      <c r="M279" s="100">
        <v>9.8285714285714274</v>
      </c>
      <c r="N279" s="100">
        <v>13.381481481481485</v>
      </c>
      <c r="O279" s="100">
        <v>17.139285714285712</v>
      </c>
      <c r="P279" s="100">
        <v>14.557142857142852</v>
      </c>
      <c r="Q279" s="100">
        <v>16.844827586206893</v>
      </c>
      <c r="R279" s="100">
        <v>25.328571428571429</v>
      </c>
      <c r="S279" s="100">
        <v>34.937931034482759</v>
      </c>
      <c r="T279" s="100">
        <v>40.089655172413799</v>
      </c>
      <c r="U279" s="100">
        <v>35.324137931034478</v>
      </c>
      <c r="V279" s="100">
        <v>49.544827586206893</v>
      </c>
      <c r="W279" s="100">
        <v>33.93333333333333</v>
      </c>
      <c r="X279" s="100">
        <v>38.810344827586214</v>
      </c>
      <c r="Y279" s="100">
        <v>35.953333333333333</v>
      </c>
      <c r="Z279" s="100">
        <v>45.934482758620696</v>
      </c>
      <c r="AA279" s="100">
        <v>54.503571428571433</v>
      </c>
      <c r="AB279" s="100">
        <v>52.782758620689656</v>
      </c>
      <c r="AC279" s="100">
        <v>59.075000000000003</v>
      </c>
      <c r="AD279" s="100">
        <v>58.258620689655181</v>
      </c>
      <c r="AE279" s="100">
        <v>41.225000000000009</v>
      </c>
      <c r="AF279" s="100">
        <v>45.828571428571429</v>
      </c>
      <c r="AG279" s="100">
        <v>40.849999999999987</v>
      </c>
      <c r="AH279" s="100">
        <v>34.706896551724142</v>
      </c>
      <c r="AI279" s="100">
        <v>28.796551724137927</v>
      </c>
      <c r="AJ279" s="100">
        <v>29.331034482758621</v>
      </c>
      <c r="AK279" s="100">
        <v>36.56428571428571</v>
      </c>
      <c r="AL279" s="100">
        <v>39.510714285714286</v>
      </c>
      <c r="AM279" s="100">
        <v>37.692857142857143</v>
      </c>
      <c r="AN279" s="100">
        <v>43.503448275862063</v>
      </c>
      <c r="AO279" s="100">
        <v>46.479310344827596</v>
      </c>
      <c r="AP279" s="100">
        <v>27.211111111111105</v>
      </c>
      <c r="AQ279" s="100">
        <v>19.689285714285713</v>
      </c>
      <c r="AR279" s="100">
        <v>7.7321428571428568</v>
      </c>
      <c r="AS279" s="100">
        <v>7.6310344827586212</v>
      </c>
      <c r="AT279" s="1"/>
      <c r="AU279" s="1"/>
      <c r="AV279" s="1"/>
      <c r="AW279" s="1"/>
      <c r="AX279" s="1"/>
      <c r="AY279" s="1"/>
      <c r="AZ279" s="1"/>
      <c r="BA279" s="1"/>
      <c r="BB279" s="1"/>
      <c r="BC279" s="1"/>
      <c r="BD279" s="1"/>
      <c r="BE279" s="1"/>
      <c r="BF279" s="1"/>
      <c r="BG279" s="1"/>
      <c r="BH279" s="1"/>
      <c r="BI279" s="1"/>
      <c r="BJ279" s="1"/>
      <c r="BK279" s="1"/>
      <c r="BL279" s="1"/>
      <c r="BM279" s="1"/>
    </row>
    <row r="280" spans="1:65" ht="16.5" customHeight="1" x14ac:dyDescent="0.25">
      <c r="A280" s="96">
        <v>24030500</v>
      </c>
      <c r="B280" s="97" t="s">
        <v>26</v>
      </c>
      <c r="C280" s="97" t="s">
        <v>411</v>
      </c>
      <c r="D280" s="97" t="s">
        <v>412</v>
      </c>
      <c r="E280" s="97" t="s">
        <v>390</v>
      </c>
      <c r="F280" s="97">
        <v>6</v>
      </c>
      <c r="G280" s="97">
        <v>2900</v>
      </c>
      <c r="H280" s="98">
        <v>-73.281666669999993</v>
      </c>
      <c r="I280" s="99">
        <v>5.5588333299999997</v>
      </c>
      <c r="J280" s="100">
        <v>2.85</v>
      </c>
      <c r="K280" s="100">
        <v>4.1928571428571422</v>
      </c>
      <c r="L280" s="100">
        <v>4.5392857142857137</v>
      </c>
      <c r="M280" s="100">
        <v>3.4821428571428572</v>
      </c>
      <c r="N280" s="100">
        <v>3.9499999999999997</v>
      </c>
      <c r="O280" s="100">
        <v>8.4821428571428577</v>
      </c>
      <c r="P280" s="100">
        <v>8.4392857142857132</v>
      </c>
      <c r="Q280" s="100">
        <v>14.25357142857143</v>
      </c>
      <c r="R280" s="100">
        <v>17.389285714285716</v>
      </c>
      <c r="S280" s="100">
        <v>17.355555555555554</v>
      </c>
      <c r="T280" s="100">
        <v>21.096296296296291</v>
      </c>
      <c r="U280" s="100">
        <v>20.016000000000005</v>
      </c>
      <c r="V280" s="100">
        <v>25.249999999999996</v>
      </c>
      <c r="W280" s="100">
        <v>20.611111111111111</v>
      </c>
      <c r="X280" s="100">
        <v>25.857692307692314</v>
      </c>
      <c r="Y280" s="100">
        <v>18.610714285714284</v>
      </c>
      <c r="Z280" s="100">
        <v>15.089285714285714</v>
      </c>
      <c r="AA280" s="100">
        <v>12.381481481481485</v>
      </c>
      <c r="AB280" s="100">
        <v>10.389655172413793</v>
      </c>
      <c r="AC280" s="100">
        <v>9.637931034482758</v>
      </c>
      <c r="AD280" s="100">
        <v>11.824137931034485</v>
      </c>
      <c r="AE280" s="100">
        <v>6.8285714285714274</v>
      </c>
      <c r="AF280" s="100">
        <v>8.2296296296296294</v>
      </c>
      <c r="AG280" s="100">
        <v>8.9000000000000021</v>
      </c>
      <c r="AH280" s="100">
        <v>8.4407407407407415</v>
      </c>
      <c r="AI280" s="100">
        <v>7.0814814814814824</v>
      </c>
      <c r="AJ280" s="100">
        <v>10.311538461538463</v>
      </c>
      <c r="AK280" s="100">
        <v>18.068965517241381</v>
      </c>
      <c r="AL280" s="100">
        <v>22.146428571428572</v>
      </c>
      <c r="AM280" s="100">
        <v>19.614814814814817</v>
      </c>
      <c r="AN280" s="100">
        <v>19.372413793103448</v>
      </c>
      <c r="AO280" s="100">
        <v>20.875862068965521</v>
      </c>
      <c r="AP280" s="100">
        <v>20.265517241379317</v>
      </c>
      <c r="AQ280" s="100">
        <v>12.00344827586207</v>
      </c>
      <c r="AR280" s="100">
        <v>6.7862068965517235</v>
      </c>
      <c r="AS280" s="100">
        <v>2.9034482758620688</v>
      </c>
      <c r="AT280" s="1"/>
      <c r="AU280" s="1"/>
      <c r="AV280" s="1"/>
      <c r="AW280" s="1"/>
      <c r="AX280" s="1"/>
      <c r="AY280" s="1"/>
      <c r="AZ280" s="1"/>
      <c r="BA280" s="1"/>
      <c r="BB280" s="1"/>
      <c r="BC280" s="1"/>
      <c r="BD280" s="1"/>
      <c r="BE280" s="1"/>
      <c r="BF280" s="1"/>
      <c r="BG280" s="1"/>
      <c r="BH280" s="1"/>
      <c r="BI280" s="1"/>
      <c r="BJ280" s="1"/>
      <c r="BK280" s="1"/>
      <c r="BL280" s="1"/>
      <c r="BM280" s="1"/>
    </row>
    <row r="281" spans="1:65" ht="16.5" customHeight="1" x14ac:dyDescent="0.25">
      <c r="A281" s="96">
        <v>35070190</v>
      </c>
      <c r="B281" s="97" t="s">
        <v>54</v>
      </c>
      <c r="C281" s="97" t="s">
        <v>413</v>
      </c>
      <c r="D281" s="97" t="s">
        <v>413</v>
      </c>
      <c r="E281" s="97" t="s">
        <v>390</v>
      </c>
      <c r="F281" s="97">
        <v>6</v>
      </c>
      <c r="G281" s="97">
        <v>1850</v>
      </c>
      <c r="H281" s="98">
        <v>-73.366736109999991</v>
      </c>
      <c r="I281" s="99">
        <v>4.8863611100000002</v>
      </c>
      <c r="J281" s="100">
        <v>13.593333333333334</v>
      </c>
      <c r="K281" s="100">
        <v>15.563333333333334</v>
      </c>
      <c r="L281" s="100">
        <v>13.363333333333335</v>
      </c>
      <c r="M281" s="100">
        <v>27.533333333333339</v>
      </c>
      <c r="N281" s="100">
        <v>19.510000000000002</v>
      </c>
      <c r="O281" s="100">
        <v>26.151724137931033</v>
      </c>
      <c r="P281" s="100">
        <v>39.503448275862063</v>
      </c>
      <c r="Q281" s="100">
        <v>47.924137931034487</v>
      </c>
      <c r="R281" s="100">
        <v>67.037931034482753</v>
      </c>
      <c r="S281" s="100">
        <v>80.296666666666667</v>
      </c>
      <c r="T281" s="100">
        <v>84.77000000000001</v>
      </c>
      <c r="U281" s="100">
        <v>111.49000000000001</v>
      </c>
      <c r="V281" s="100">
        <v>119.49666666666664</v>
      </c>
      <c r="W281" s="100">
        <v>129.59333333333333</v>
      </c>
      <c r="X281" s="100">
        <v>140.80333333333337</v>
      </c>
      <c r="Y281" s="100">
        <v>135.22666666666666</v>
      </c>
      <c r="Z281" s="100">
        <v>135.25666666666669</v>
      </c>
      <c r="AA281" s="100">
        <v>142.09000000000003</v>
      </c>
      <c r="AB281" s="100">
        <v>141.37</v>
      </c>
      <c r="AC281" s="100">
        <v>132.71999999999997</v>
      </c>
      <c r="AD281" s="100">
        <v>148.55000000000001</v>
      </c>
      <c r="AE281" s="100">
        <v>121.69999999999999</v>
      </c>
      <c r="AF281" s="100">
        <v>122.06000000000002</v>
      </c>
      <c r="AG281" s="100">
        <v>103.81999999999998</v>
      </c>
      <c r="AH281" s="100">
        <v>99.951724137931066</v>
      </c>
      <c r="AI281" s="100">
        <v>85.034482758620683</v>
      </c>
      <c r="AJ281" s="100">
        <v>75.641379310344831</v>
      </c>
      <c r="AK281" s="100">
        <v>75.924137931034508</v>
      </c>
      <c r="AL281" s="100">
        <v>61.317241379310339</v>
      </c>
      <c r="AM281" s="100">
        <v>65.49655172413793</v>
      </c>
      <c r="AN281" s="100">
        <v>61.427586206896557</v>
      </c>
      <c r="AO281" s="100">
        <v>53.493103448275861</v>
      </c>
      <c r="AP281" s="100">
        <v>37.389655172413796</v>
      </c>
      <c r="AQ281" s="100">
        <v>28.553333333333331</v>
      </c>
      <c r="AR281" s="100">
        <v>20.436666666666667</v>
      </c>
      <c r="AS281" s="100">
        <v>21.273333333333333</v>
      </c>
      <c r="AT281" s="1"/>
      <c r="AU281" s="1"/>
      <c r="AV281" s="1"/>
      <c r="AW281" s="1"/>
      <c r="AX281" s="1"/>
      <c r="AY281" s="1"/>
      <c r="AZ281" s="1"/>
      <c r="BA281" s="1"/>
      <c r="BB281" s="1"/>
      <c r="BC281" s="1"/>
      <c r="BD281" s="1"/>
      <c r="BE281" s="1"/>
      <c r="BF281" s="1"/>
      <c r="BG281" s="1"/>
      <c r="BH281" s="1"/>
      <c r="BI281" s="1"/>
      <c r="BJ281" s="1"/>
      <c r="BK281" s="1"/>
      <c r="BL281" s="1"/>
      <c r="BM281" s="1"/>
    </row>
    <row r="282" spans="1:65" ht="16.5" customHeight="1" x14ac:dyDescent="0.25">
      <c r="A282" s="96">
        <v>24030310</v>
      </c>
      <c r="B282" s="97" t="s">
        <v>26</v>
      </c>
      <c r="C282" s="97" t="s">
        <v>414</v>
      </c>
      <c r="D282" s="97" t="s">
        <v>414</v>
      </c>
      <c r="E282" s="97" t="s">
        <v>390</v>
      </c>
      <c r="F282" s="97">
        <v>6</v>
      </c>
      <c r="G282" s="97">
        <v>2820</v>
      </c>
      <c r="H282" s="98">
        <v>-73.323999999999998</v>
      </c>
      <c r="I282" s="99">
        <v>5.6289166699999997</v>
      </c>
      <c r="J282" s="100">
        <v>10.544444444444446</v>
      </c>
      <c r="K282" s="100">
        <v>8.3153846153846143</v>
      </c>
      <c r="L282" s="100">
        <v>9.6692307692307686</v>
      </c>
      <c r="M282" s="100">
        <v>7.6928571428571422</v>
      </c>
      <c r="N282" s="100">
        <v>12.39642857142857</v>
      </c>
      <c r="O282" s="100">
        <v>12.541379310344826</v>
      </c>
      <c r="P282" s="100">
        <v>19.899999999999999</v>
      </c>
      <c r="Q282" s="100">
        <v>34.911111111111119</v>
      </c>
      <c r="R282" s="100">
        <v>28.648148148148149</v>
      </c>
      <c r="S282" s="100">
        <v>39.531034482758614</v>
      </c>
      <c r="T282" s="100">
        <v>47.031034482758614</v>
      </c>
      <c r="U282" s="100">
        <v>41.062068965517241</v>
      </c>
      <c r="V282" s="100">
        <v>30.810344827586206</v>
      </c>
      <c r="W282" s="100">
        <v>31.355172413793099</v>
      </c>
      <c r="X282" s="100">
        <v>38.1</v>
      </c>
      <c r="Y282" s="100">
        <v>26.355172413793106</v>
      </c>
      <c r="Z282" s="100">
        <v>23.57931034482759</v>
      </c>
      <c r="AA282" s="100">
        <v>17.292857142857141</v>
      </c>
      <c r="AB282" s="100">
        <v>19.262068965517241</v>
      </c>
      <c r="AC282" s="100">
        <v>14.079310344827585</v>
      </c>
      <c r="AD282" s="100">
        <v>20.217241379310352</v>
      </c>
      <c r="AE282" s="100">
        <v>12.203448275862071</v>
      </c>
      <c r="AF282" s="100">
        <v>16.906896551724138</v>
      </c>
      <c r="AG282" s="100">
        <v>18.782142857142851</v>
      </c>
      <c r="AH282" s="100">
        <v>16.921428571428571</v>
      </c>
      <c r="AI282" s="100">
        <v>14.428571428571427</v>
      </c>
      <c r="AJ282" s="100">
        <v>21.474074074074071</v>
      </c>
      <c r="AK282" s="100">
        <v>28.446428571428566</v>
      </c>
      <c r="AL282" s="100">
        <v>33.832142857142856</v>
      </c>
      <c r="AM282" s="100">
        <v>45.896428571428565</v>
      </c>
      <c r="AN282" s="100">
        <v>39.707142857142848</v>
      </c>
      <c r="AO282" s="100">
        <v>38.103703703703701</v>
      </c>
      <c r="AP282" s="100">
        <v>32.925000000000004</v>
      </c>
      <c r="AQ282" s="100">
        <v>23.61785714285714</v>
      </c>
      <c r="AR282" s="100">
        <v>16.344444444444445</v>
      </c>
      <c r="AS282" s="100">
        <v>9.6037037037037063</v>
      </c>
      <c r="AT282" s="1"/>
      <c r="AU282" s="1"/>
      <c r="AV282" s="1"/>
      <c r="AW282" s="1"/>
      <c r="AX282" s="1"/>
      <c r="AY282" s="1"/>
      <c r="AZ282" s="1"/>
      <c r="BA282" s="1"/>
      <c r="BB282" s="1"/>
      <c r="BC282" s="1"/>
      <c r="BD282" s="1"/>
      <c r="BE282" s="1"/>
      <c r="BF282" s="1"/>
      <c r="BG282" s="1"/>
      <c r="BH282" s="1"/>
      <c r="BI282" s="1"/>
      <c r="BJ282" s="1"/>
      <c r="BK282" s="1"/>
      <c r="BL282" s="1"/>
      <c r="BM282" s="1"/>
    </row>
    <row r="283" spans="1:65" ht="16.5" customHeight="1" x14ac:dyDescent="0.25">
      <c r="A283" s="96">
        <v>23120210</v>
      </c>
      <c r="B283" s="97" t="s">
        <v>26</v>
      </c>
      <c r="C283" s="97" t="s">
        <v>415</v>
      </c>
      <c r="D283" s="97" t="s">
        <v>415</v>
      </c>
      <c r="E283" s="97" t="s">
        <v>390</v>
      </c>
      <c r="F283" s="97">
        <v>6</v>
      </c>
      <c r="G283" s="97">
        <v>190</v>
      </c>
      <c r="H283" s="98">
        <v>-74.045916669999997</v>
      </c>
      <c r="I283" s="99">
        <v>5.4746666699999995</v>
      </c>
      <c r="J283" s="100">
        <v>74.276666666666685</v>
      </c>
      <c r="K283" s="100">
        <v>66.09</v>
      </c>
      <c r="L283" s="100">
        <v>69.375862068965517</v>
      </c>
      <c r="M283" s="100">
        <v>77.496551724137916</v>
      </c>
      <c r="N283" s="100">
        <v>88.124137931034483</v>
      </c>
      <c r="O283" s="100">
        <v>68.227586206896547</v>
      </c>
      <c r="P283" s="100">
        <v>117.0551724137931</v>
      </c>
      <c r="Q283" s="100">
        <v>99.917241379310354</v>
      </c>
      <c r="R283" s="100">
        <v>136.05666666666664</v>
      </c>
      <c r="S283" s="100">
        <v>132.49655172413793</v>
      </c>
      <c r="T283" s="100">
        <v>142.31</v>
      </c>
      <c r="U283" s="100">
        <v>116.51724137931035</v>
      </c>
      <c r="V283" s="100">
        <v>127.35000000000004</v>
      </c>
      <c r="W283" s="100">
        <v>83.673333333333332</v>
      </c>
      <c r="X283" s="100">
        <v>107.15999999999998</v>
      </c>
      <c r="Y283" s="100">
        <v>55.026666666666678</v>
      </c>
      <c r="Z283" s="100">
        <v>56.223333333333329</v>
      </c>
      <c r="AA283" s="100">
        <v>45.916666666666657</v>
      </c>
      <c r="AB283" s="100">
        <v>42.463333333333338</v>
      </c>
      <c r="AC283" s="100">
        <v>39.716666666666676</v>
      </c>
      <c r="AD283" s="100">
        <v>32.383333333333333</v>
      </c>
      <c r="AE283" s="100">
        <v>36.623333333333328</v>
      </c>
      <c r="AF283" s="100">
        <v>47.053333333333327</v>
      </c>
      <c r="AG283" s="100">
        <v>56.186666666666675</v>
      </c>
      <c r="AH283" s="100">
        <v>55.358620689655169</v>
      </c>
      <c r="AI283" s="100">
        <v>78.14666666666669</v>
      </c>
      <c r="AJ283" s="100">
        <v>92.206666666666663</v>
      </c>
      <c r="AK283" s="100">
        <v>111.66333333333333</v>
      </c>
      <c r="AL283" s="100">
        <v>139.83333333333334</v>
      </c>
      <c r="AM283" s="100">
        <v>152.07666666666668</v>
      </c>
      <c r="AN283" s="100">
        <v>166.16333333333333</v>
      </c>
      <c r="AO283" s="100">
        <v>127.6066666666667</v>
      </c>
      <c r="AP283" s="100">
        <v>126.26551724137931</v>
      </c>
      <c r="AQ283" s="100">
        <v>90.563333333333347</v>
      </c>
      <c r="AR283" s="100">
        <v>121.76333333333332</v>
      </c>
      <c r="AS283" s="100">
        <v>61.25333333333333</v>
      </c>
      <c r="AT283" s="1"/>
      <c r="AU283" s="1"/>
      <c r="AV283" s="1"/>
      <c r="AW283" s="1"/>
      <c r="AX283" s="1"/>
      <c r="AY283" s="1"/>
      <c r="AZ283" s="1"/>
      <c r="BA283" s="1"/>
      <c r="BB283" s="1"/>
      <c r="BC283" s="1"/>
      <c r="BD283" s="1"/>
      <c r="BE283" s="1"/>
      <c r="BF283" s="1"/>
      <c r="BG283" s="1"/>
      <c r="BH283" s="1"/>
      <c r="BI283" s="1"/>
      <c r="BJ283" s="1"/>
      <c r="BK283" s="1"/>
      <c r="BL283" s="1"/>
      <c r="BM283" s="1"/>
    </row>
    <row r="284" spans="1:65" ht="16.5" customHeight="1" x14ac:dyDescent="0.25">
      <c r="A284" s="96">
        <v>24030700</v>
      </c>
      <c r="B284" s="97" t="s">
        <v>26</v>
      </c>
      <c r="C284" s="97" t="s">
        <v>416</v>
      </c>
      <c r="D284" s="97" t="s">
        <v>416</v>
      </c>
      <c r="E284" s="97" t="s">
        <v>390</v>
      </c>
      <c r="F284" s="97">
        <v>6</v>
      </c>
      <c r="G284" s="97">
        <v>2400</v>
      </c>
      <c r="H284" s="98">
        <v>-72.732944439999997</v>
      </c>
      <c r="I284" s="99">
        <v>6.5147500000000003</v>
      </c>
      <c r="J284" s="100">
        <v>9.1100000000000012</v>
      </c>
      <c r="K284" s="100">
        <v>8.9199999999999982</v>
      </c>
      <c r="L284" s="100">
        <v>7.4033333333333333</v>
      </c>
      <c r="M284" s="100">
        <v>13.017241379310343</v>
      </c>
      <c r="N284" s="100">
        <v>16.265517241379307</v>
      </c>
      <c r="O284" s="100">
        <v>12.810344827586206</v>
      </c>
      <c r="P284" s="100">
        <v>21.769999999999996</v>
      </c>
      <c r="Q284" s="100">
        <v>30.706666666666667</v>
      </c>
      <c r="R284" s="100">
        <v>34.986206896551728</v>
      </c>
      <c r="S284" s="100">
        <v>34.237931034482763</v>
      </c>
      <c r="T284" s="100">
        <v>56.20000000000001</v>
      </c>
      <c r="U284" s="100">
        <v>54.956666666666678</v>
      </c>
      <c r="V284" s="100">
        <v>59.558620689655172</v>
      </c>
      <c r="W284" s="100">
        <v>41.324137931034485</v>
      </c>
      <c r="X284" s="100">
        <v>50.551724137931032</v>
      </c>
      <c r="Y284" s="100">
        <v>33.01</v>
      </c>
      <c r="Z284" s="100">
        <v>27.119999999999994</v>
      </c>
      <c r="AA284" s="100">
        <v>24.133333333333333</v>
      </c>
      <c r="AB284" s="100">
        <v>25.46</v>
      </c>
      <c r="AC284" s="100">
        <v>25.896666666666668</v>
      </c>
      <c r="AD284" s="100">
        <v>24.64</v>
      </c>
      <c r="AE284" s="100">
        <v>27.616666666666664</v>
      </c>
      <c r="AF284" s="100">
        <v>29.99</v>
      </c>
      <c r="AG284" s="100">
        <v>46.365517241379322</v>
      </c>
      <c r="AH284" s="100">
        <v>39.196551724137933</v>
      </c>
      <c r="AI284" s="100">
        <v>45.250000000000007</v>
      </c>
      <c r="AJ284" s="100">
        <v>45.013333333333335</v>
      </c>
      <c r="AK284" s="100">
        <v>66.11666666666666</v>
      </c>
      <c r="AL284" s="100">
        <v>51.372413793103441</v>
      </c>
      <c r="AM284" s="100">
        <v>59.31333333333334</v>
      </c>
      <c r="AN284" s="100">
        <v>45.407142857142858</v>
      </c>
      <c r="AO284" s="100">
        <v>33.146428571428565</v>
      </c>
      <c r="AP284" s="100">
        <v>22.048275862068969</v>
      </c>
      <c r="AQ284" s="100">
        <v>12.313333333333333</v>
      </c>
      <c r="AR284" s="100">
        <v>13.046666666666665</v>
      </c>
      <c r="AS284" s="100">
        <v>11.93</v>
      </c>
      <c r="AT284" s="1"/>
      <c r="AU284" s="1"/>
      <c r="AV284" s="1"/>
      <c r="AW284" s="1"/>
      <c r="AX284" s="1"/>
      <c r="AY284" s="1"/>
      <c r="AZ284" s="1"/>
      <c r="BA284" s="1"/>
      <c r="BB284" s="1"/>
      <c r="BC284" s="1"/>
      <c r="BD284" s="1"/>
      <c r="BE284" s="1"/>
      <c r="BF284" s="1"/>
      <c r="BG284" s="1"/>
      <c r="BH284" s="1"/>
      <c r="BI284" s="1"/>
      <c r="BJ284" s="1"/>
      <c r="BK284" s="1"/>
      <c r="BL284" s="1"/>
      <c r="BM284" s="1"/>
    </row>
    <row r="285" spans="1:65" ht="16.5" customHeight="1" x14ac:dyDescent="0.25">
      <c r="A285" s="96">
        <v>24030350</v>
      </c>
      <c r="B285" s="97" t="s">
        <v>54</v>
      </c>
      <c r="C285" s="97" t="s">
        <v>417</v>
      </c>
      <c r="D285" s="97" t="s">
        <v>417</v>
      </c>
      <c r="E285" s="97" t="s">
        <v>390</v>
      </c>
      <c r="F285" s="97">
        <v>6</v>
      </c>
      <c r="G285" s="97">
        <v>2540</v>
      </c>
      <c r="H285" s="98">
        <v>-73.044611110000005</v>
      </c>
      <c r="I285" s="99">
        <v>5.8300833299999999</v>
      </c>
      <c r="J285" s="100">
        <v>8.6517241379310352</v>
      </c>
      <c r="K285" s="100">
        <v>10.382758620689655</v>
      </c>
      <c r="L285" s="100">
        <v>8.724137931034484</v>
      </c>
      <c r="M285" s="100">
        <v>10.903448275862068</v>
      </c>
      <c r="N285" s="100">
        <v>12.248275862068965</v>
      </c>
      <c r="O285" s="100">
        <v>16.096428571428572</v>
      </c>
      <c r="P285" s="100">
        <v>18.165517241379312</v>
      </c>
      <c r="Q285" s="100">
        <v>33.020689655172411</v>
      </c>
      <c r="R285" s="100">
        <v>38.489285714285714</v>
      </c>
      <c r="S285" s="100">
        <v>44.578571428571422</v>
      </c>
      <c r="T285" s="100">
        <v>45.610714285714266</v>
      </c>
      <c r="U285" s="100">
        <v>35.425000000000004</v>
      </c>
      <c r="V285" s="100">
        <v>46.31428571428571</v>
      </c>
      <c r="W285" s="100">
        <v>34.634482758620685</v>
      </c>
      <c r="X285" s="100">
        <v>41.520689655172418</v>
      </c>
      <c r="Y285" s="100">
        <v>21.039285714285715</v>
      </c>
      <c r="Z285" s="100">
        <v>22.007407407407406</v>
      </c>
      <c r="AA285" s="100">
        <v>14.959259259259261</v>
      </c>
      <c r="AB285" s="100">
        <v>16.510344827586202</v>
      </c>
      <c r="AC285" s="100">
        <v>19.53793103448276</v>
      </c>
      <c r="AD285" s="100">
        <v>17.737931034482752</v>
      </c>
      <c r="AE285" s="100">
        <v>13.581481481481482</v>
      </c>
      <c r="AF285" s="100">
        <v>20.125925925925927</v>
      </c>
      <c r="AG285" s="100">
        <v>19.974074074074071</v>
      </c>
      <c r="AH285" s="100">
        <v>21.219230769230769</v>
      </c>
      <c r="AI285" s="100">
        <v>22.257692307692306</v>
      </c>
      <c r="AJ285" s="100">
        <v>23.525000000000006</v>
      </c>
      <c r="AK285" s="100">
        <v>34.096296296296302</v>
      </c>
      <c r="AL285" s="100">
        <v>40.303703703703704</v>
      </c>
      <c r="AM285" s="100">
        <v>46.529629629629639</v>
      </c>
      <c r="AN285" s="100">
        <v>47.480769230769234</v>
      </c>
      <c r="AO285" s="100">
        <v>32.980769230769226</v>
      </c>
      <c r="AP285" s="100">
        <v>24.980769230769234</v>
      </c>
      <c r="AQ285" s="100">
        <v>25.623076923076926</v>
      </c>
      <c r="AR285" s="100">
        <v>21.712</v>
      </c>
      <c r="AS285" s="100">
        <v>11.573076923076922</v>
      </c>
      <c r="AT285" s="1"/>
      <c r="AU285" s="1"/>
      <c r="AV285" s="1"/>
      <c r="AW285" s="1"/>
      <c r="AX285" s="1"/>
      <c r="AY285" s="1"/>
      <c r="AZ285" s="1"/>
      <c r="BA285" s="1"/>
      <c r="BB285" s="1"/>
      <c r="BC285" s="1"/>
      <c r="BD285" s="1"/>
      <c r="BE285" s="1"/>
      <c r="BF285" s="1"/>
      <c r="BG285" s="1"/>
      <c r="BH285" s="1"/>
      <c r="BI285" s="1"/>
      <c r="BJ285" s="1"/>
      <c r="BK285" s="1"/>
      <c r="BL285" s="1"/>
      <c r="BM285" s="1"/>
    </row>
    <row r="286" spans="1:65" ht="16.5" customHeight="1" x14ac:dyDescent="0.25">
      <c r="A286" s="96">
        <v>24030840</v>
      </c>
      <c r="B286" s="97" t="s">
        <v>26</v>
      </c>
      <c r="C286" s="97" t="s">
        <v>418</v>
      </c>
      <c r="D286" s="97" t="s">
        <v>417</v>
      </c>
      <c r="E286" s="97" t="s">
        <v>390</v>
      </c>
      <c r="F286" s="97">
        <v>6</v>
      </c>
      <c r="G286" s="97">
        <v>3650</v>
      </c>
      <c r="H286" s="98">
        <v>-73.082388890000004</v>
      </c>
      <c r="I286" s="99">
        <v>5.8916388900000003</v>
      </c>
      <c r="J286" s="100">
        <v>21.573333333333334</v>
      </c>
      <c r="K286" s="100">
        <v>19.736666666666672</v>
      </c>
      <c r="L286" s="100">
        <v>19.529999999999998</v>
      </c>
      <c r="M286" s="100">
        <v>25.179999999999996</v>
      </c>
      <c r="N286" s="100">
        <v>34.910000000000004</v>
      </c>
      <c r="O286" s="100">
        <v>25.446666666666665</v>
      </c>
      <c r="P286" s="100">
        <v>39.486666666666679</v>
      </c>
      <c r="Q286" s="100">
        <v>44.886666666666656</v>
      </c>
      <c r="R286" s="100">
        <v>52.836666666666652</v>
      </c>
      <c r="S286" s="100">
        <v>51.465517241379324</v>
      </c>
      <c r="T286" s="100">
        <v>64.362068965517238</v>
      </c>
      <c r="U286" s="100">
        <v>52.893103448275852</v>
      </c>
      <c r="V286" s="100">
        <v>51.326666666666668</v>
      </c>
      <c r="W286" s="100">
        <v>35.663333333333327</v>
      </c>
      <c r="X286" s="100">
        <v>47.983333333333334</v>
      </c>
      <c r="Y286" s="100">
        <v>27.639999999999997</v>
      </c>
      <c r="Z286" s="100">
        <v>24.476666666666667</v>
      </c>
      <c r="AA286" s="100">
        <v>19.433333333333334</v>
      </c>
      <c r="AB286" s="100">
        <v>24.244827586206899</v>
      </c>
      <c r="AC286" s="100">
        <v>28.300000000000004</v>
      </c>
      <c r="AD286" s="100">
        <v>26.841379310344827</v>
      </c>
      <c r="AE286" s="100">
        <v>21.373333333333331</v>
      </c>
      <c r="AF286" s="100">
        <v>24.56333333333334</v>
      </c>
      <c r="AG286" s="100">
        <v>30.436666666666664</v>
      </c>
      <c r="AH286" s="100">
        <v>24.103448275862068</v>
      </c>
      <c r="AI286" s="100">
        <v>29.196666666666665</v>
      </c>
      <c r="AJ286" s="100">
        <v>33.35</v>
      </c>
      <c r="AK286" s="100">
        <v>45.293103448275858</v>
      </c>
      <c r="AL286" s="100">
        <v>53.248275862068972</v>
      </c>
      <c r="AM286" s="100">
        <v>53.251724137931028</v>
      </c>
      <c r="AN286" s="100">
        <v>55.676666666666669</v>
      </c>
      <c r="AO286" s="100">
        <v>51.489655172413798</v>
      </c>
      <c r="AP286" s="100">
        <v>46.606666666666669</v>
      </c>
      <c r="AQ286" s="100">
        <v>32.527586206896551</v>
      </c>
      <c r="AR286" s="100">
        <v>30.317241379310339</v>
      </c>
      <c r="AS286" s="100">
        <v>18.413793103448278</v>
      </c>
      <c r="AT286" s="1"/>
      <c r="AU286" s="1"/>
      <c r="AV286" s="1"/>
      <c r="AW286" s="1"/>
      <c r="AX286" s="1"/>
      <c r="AY286" s="1"/>
      <c r="AZ286" s="1"/>
      <c r="BA286" s="1"/>
      <c r="BB286" s="1"/>
      <c r="BC286" s="1"/>
      <c r="BD286" s="1"/>
      <c r="BE286" s="1"/>
      <c r="BF286" s="1"/>
      <c r="BG286" s="1"/>
      <c r="BH286" s="1"/>
      <c r="BI286" s="1"/>
      <c r="BJ286" s="1"/>
      <c r="BK286" s="1"/>
      <c r="BL286" s="1"/>
      <c r="BM286" s="1"/>
    </row>
    <row r="287" spans="1:65" ht="16.5" customHeight="1" x14ac:dyDescent="0.25">
      <c r="A287" s="96">
        <v>24035120</v>
      </c>
      <c r="B287" s="97" t="s">
        <v>72</v>
      </c>
      <c r="C287" s="97" t="s">
        <v>419</v>
      </c>
      <c r="D287" s="97" t="s">
        <v>417</v>
      </c>
      <c r="E287" s="97" t="s">
        <v>390</v>
      </c>
      <c r="F287" s="97">
        <v>6</v>
      </c>
      <c r="G287" s="97">
        <v>2485</v>
      </c>
      <c r="H287" s="98">
        <v>-73.074472220000004</v>
      </c>
      <c r="I287" s="99">
        <v>5.8024444400000004</v>
      </c>
      <c r="J287" s="100">
        <v>8.0724137931034488</v>
      </c>
      <c r="K287" s="100">
        <v>9.2533333333333321</v>
      </c>
      <c r="L287" s="100">
        <v>7.9033333333333342</v>
      </c>
      <c r="M287" s="100">
        <v>11.725</v>
      </c>
      <c r="N287" s="100">
        <v>10.455172413793104</v>
      </c>
      <c r="O287" s="100">
        <v>17.027586206896551</v>
      </c>
      <c r="P287" s="100">
        <v>21.793333333333337</v>
      </c>
      <c r="Q287" s="100">
        <v>28.390000000000008</v>
      </c>
      <c r="R287" s="100">
        <v>38.423333333333332</v>
      </c>
      <c r="S287" s="100">
        <v>39.776666666666671</v>
      </c>
      <c r="T287" s="100">
        <v>47.469999999999992</v>
      </c>
      <c r="U287" s="100">
        <v>41.503448275862084</v>
      </c>
      <c r="V287" s="100">
        <v>42.65</v>
      </c>
      <c r="W287" s="100">
        <v>32.033333333333324</v>
      </c>
      <c r="X287" s="100">
        <v>41.5</v>
      </c>
      <c r="Y287" s="100">
        <v>24.813333333333325</v>
      </c>
      <c r="Z287" s="100">
        <v>21.793103448275865</v>
      </c>
      <c r="AA287" s="100">
        <v>18.393103448275866</v>
      </c>
      <c r="AB287" s="100">
        <v>15.72666666666667</v>
      </c>
      <c r="AC287" s="100">
        <v>18.939999999999998</v>
      </c>
      <c r="AD287" s="100">
        <v>16.366666666666664</v>
      </c>
      <c r="AE287" s="100">
        <v>12.093333333333335</v>
      </c>
      <c r="AF287" s="100">
        <v>19.437931034482752</v>
      </c>
      <c r="AG287" s="100">
        <v>17.224137931034488</v>
      </c>
      <c r="AH287" s="100">
        <v>21.786666666666665</v>
      </c>
      <c r="AI287" s="100">
        <v>27.6</v>
      </c>
      <c r="AJ287" s="100">
        <v>25.686666666666667</v>
      </c>
      <c r="AK287" s="100">
        <v>36.986206896551728</v>
      </c>
      <c r="AL287" s="100">
        <v>32.706666666666663</v>
      </c>
      <c r="AM287" s="100">
        <v>42.131034482758629</v>
      </c>
      <c r="AN287" s="100">
        <v>43.323333333333338</v>
      </c>
      <c r="AO287" s="100">
        <v>27.299999999999997</v>
      </c>
      <c r="AP287" s="100">
        <v>30.165517241379309</v>
      </c>
      <c r="AQ287" s="100">
        <v>18.61</v>
      </c>
      <c r="AR287" s="100">
        <v>16.093333333333334</v>
      </c>
      <c r="AS287" s="100">
        <v>9.5241379310344847</v>
      </c>
      <c r="AT287" s="1"/>
      <c r="AU287" s="1"/>
      <c r="AV287" s="1"/>
      <c r="AW287" s="1"/>
      <c r="AX287" s="1"/>
      <c r="AY287" s="1"/>
      <c r="AZ287" s="1"/>
      <c r="BA287" s="1"/>
      <c r="BB287" s="1"/>
      <c r="BC287" s="1"/>
      <c r="BD287" s="1"/>
      <c r="BE287" s="1"/>
      <c r="BF287" s="1"/>
      <c r="BG287" s="1"/>
      <c r="BH287" s="1"/>
      <c r="BI287" s="1"/>
      <c r="BJ287" s="1"/>
      <c r="BK287" s="1"/>
      <c r="BL287" s="1"/>
      <c r="BM287" s="1"/>
    </row>
    <row r="288" spans="1:65" ht="16.5" customHeight="1" x14ac:dyDescent="0.25">
      <c r="A288" s="96">
        <v>24030260</v>
      </c>
      <c r="B288" s="97" t="s">
        <v>26</v>
      </c>
      <c r="C288" s="97" t="s">
        <v>420</v>
      </c>
      <c r="D288" s="97" t="s">
        <v>420</v>
      </c>
      <c r="E288" s="97" t="s">
        <v>390</v>
      </c>
      <c r="F288" s="97">
        <v>6</v>
      </c>
      <c r="G288" s="97">
        <v>2749</v>
      </c>
      <c r="H288" s="98">
        <v>-72.445444440000003</v>
      </c>
      <c r="I288" s="99">
        <v>6.4082222199999999</v>
      </c>
      <c r="J288" s="100">
        <v>7.1586206896551721</v>
      </c>
      <c r="K288" s="100">
        <v>8.0586206896551715</v>
      </c>
      <c r="L288" s="100">
        <v>5.186206896551723</v>
      </c>
      <c r="M288" s="100">
        <v>11.168965517241379</v>
      </c>
      <c r="N288" s="100">
        <v>15.155172413793103</v>
      </c>
      <c r="O288" s="100">
        <v>14.089655172413792</v>
      </c>
      <c r="P288" s="100">
        <v>23.365517241379312</v>
      </c>
      <c r="Q288" s="100">
        <v>19.139285714285716</v>
      </c>
      <c r="R288" s="100">
        <v>35.789285714285718</v>
      </c>
      <c r="S288" s="100">
        <v>34.50714285714286</v>
      </c>
      <c r="T288" s="100">
        <v>39.403571428571425</v>
      </c>
      <c r="U288" s="100">
        <v>36.031034482758614</v>
      </c>
      <c r="V288" s="100">
        <v>47.324999999999989</v>
      </c>
      <c r="W288" s="100">
        <v>28.751724137931042</v>
      </c>
      <c r="X288" s="100">
        <v>41.093103448275862</v>
      </c>
      <c r="Y288" s="100">
        <v>29.446666666666669</v>
      </c>
      <c r="Z288" s="100">
        <v>25.2</v>
      </c>
      <c r="AA288" s="100">
        <v>18.269999999999996</v>
      </c>
      <c r="AB288" s="100">
        <v>21.160000000000004</v>
      </c>
      <c r="AC288" s="100">
        <v>25.296551724137935</v>
      </c>
      <c r="AD288" s="100">
        <v>21.870000000000005</v>
      </c>
      <c r="AE288" s="100">
        <v>16.189655172413797</v>
      </c>
      <c r="AF288" s="100">
        <v>24.285714285714285</v>
      </c>
      <c r="AG288" s="100">
        <v>26.403448275862068</v>
      </c>
      <c r="AH288" s="100">
        <v>22.96206896551724</v>
      </c>
      <c r="AI288" s="100">
        <v>26.586206896551719</v>
      </c>
      <c r="AJ288" s="100">
        <v>25.337931034482757</v>
      </c>
      <c r="AK288" s="100">
        <v>33.951724137931038</v>
      </c>
      <c r="AL288" s="100">
        <v>38.320689655172416</v>
      </c>
      <c r="AM288" s="100">
        <v>35.410714285714285</v>
      </c>
      <c r="AN288" s="100">
        <v>45.646428571428565</v>
      </c>
      <c r="AO288" s="100">
        <v>32.057142857142857</v>
      </c>
      <c r="AP288" s="100">
        <v>23.813793103448273</v>
      </c>
      <c r="AQ288" s="100">
        <v>19.796551724137927</v>
      </c>
      <c r="AR288" s="100">
        <v>12.582142857142859</v>
      </c>
      <c r="AS288" s="100">
        <v>8.4964285714285719</v>
      </c>
      <c r="AT288" s="1"/>
      <c r="AU288" s="1"/>
      <c r="AV288" s="1"/>
      <c r="AW288" s="1"/>
      <c r="AX288" s="1"/>
      <c r="AY288" s="1"/>
      <c r="AZ288" s="1"/>
      <c r="BA288" s="1"/>
      <c r="BB288" s="1"/>
      <c r="BC288" s="1"/>
      <c r="BD288" s="1"/>
      <c r="BE288" s="1"/>
      <c r="BF288" s="1"/>
      <c r="BG288" s="1"/>
      <c r="BH288" s="1"/>
      <c r="BI288" s="1"/>
      <c r="BJ288" s="1"/>
      <c r="BK288" s="1"/>
      <c r="BL288" s="1"/>
      <c r="BM288" s="1"/>
    </row>
    <row r="289" spans="1:65" ht="16.5" customHeight="1" x14ac:dyDescent="0.25">
      <c r="A289" s="96">
        <v>24030660</v>
      </c>
      <c r="B289" s="97" t="s">
        <v>26</v>
      </c>
      <c r="C289" s="97" t="s">
        <v>421</v>
      </c>
      <c r="D289" s="97" t="s">
        <v>420</v>
      </c>
      <c r="E289" s="97" t="s">
        <v>390</v>
      </c>
      <c r="F289" s="97">
        <v>6</v>
      </c>
      <c r="G289" s="97">
        <v>3409</v>
      </c>
      <c r="H289" s="98">
        <v>-72.418999999999997</v>
      </c>
      <c r="I289" s="99">
        <v>6.3751111099999997</v>
      </c>
      <c r="J289" s="100">
        <v>12.796666666666669</v>
      </c>
      <c r="K289" s="100">
        <v>9.9199999999999982</v>
      </c>
      <c r="L289" s="100">
        <v>7.1966666666666672</v>
      </c>
      <c r="M289" s="100">
        <v>12.003333333333334</v>
      </c>
      <c r="N289" s="100">
        <v>11.650000000000002</v>
      </c>
      <c r="O289" s="100">
        <v>12.610000000000001</v>
      </c>
      <c r="P289" s="100">
        <v>23.64</v>
      </c>
      <c r="Q289" s="100">
        <v>23.093333333333327</v>
      </c>
      <c r="R289" s="100">
        <v>35.010344827586202</v>
      </c>
      <c r="S289" s="100">
        <v>39.451724137931031</v>
      </c>
      <c r="T289" s="100">
        <v>46.727586206896554</v>
      </c>
      <c r="U289" s="100">
        <v>41.913793103448278</v>
      </c>
      <c r="V289" s="100">
        <v>54.234482758620693</v>
      </c>
      <c r="W289" s="100">
        <v>34.314285714285724</v>
      </c>
      <c r="X289" s="100">
        <v>46.899999999999991</v>
      </c>
      <c r="Y289" s="100">
        <v>35.340000000000003</v>
      </c>
      <c r="Z289" s="100">
        <v>31.246428571428574</v>
      </c>
      <c r="AA289" s="100">
        <v>26.537931034482757</v>
      </c>
      <c r="AB289" s="100">
        <v>25.339285714285719</v>
      </c>
      <c r="AC289" s="100">
        <v>29.75</v>
      </c>
      <c r="AD289" s="100">
        <v>26.024999999999999</v>
      </c>
      <c r="AE289" s="100">
        <v>21.921428571428571</v>
      </c>
      <c r="AF289" s="100">
        <v>30.6</v>
      </c>
      <c r="AG289" s="100">
        <v>31.374999999999993</v>
      </c>
      <c r="AH289" s="100">
        <v>25.72413793103448</v>
      </c>
      <c r="AI289" s="100">
        <v>29.496666666666666</v>
      </c>
      <c r="AJ289" s="100">
        <v>31.143333333333334</v>
      </c>
      <c r="AK289" s="100">
        <v>36.696666666666673</v>
      </c>
      <c r="AL289" s="100">
        <v>40.813333333333325</v>
      </c>
      <c r="AM289" s="100">
        <v>43.376666666666665</v>
      </c>
      <c r="AN289" s="100">
        <v>50.637931034482769</v>
      </c>
      <c r="AO289" s="100">
        <v>38.151724137931026</v>
      </c>
      <c r="AP289" s="100">
        <v>29.337931034482757</v>
      </c>
      <c r="AQ289" s="100">
        <v>21.837931034482757</v>
      </c>
      <c r="AR289" s="100">
        <v>17.872413793103448</v>
      </c>
      <c r="AS289" s="100">
        <v>8.841379310344827</v>
      </c>
      <c r="AT289" s="1"/>
      <c r="AU289" s="1"/>
      <c r="AV289" s="1"/>
      <c r="AW289" s="1"/>
      <c r="AX289" s="1"/>
      <c r="AY289" s="1"/>
      <c r="AZ289" s="1"/>
      <c r="BA289" s="1"/>
      <c r="BB289" s="1"/>
      <c r="BC289" s="1"/>
      <c r="BD289" s="1"/>
      <c r="BE289" s="1"/>
      <c r="BF289" s="1"/>
      <c r="BG289" s="1"/>
      <c r="BH289" s="1"/>
      <c r="BI289" s="1"/>
      <c r="BJ289" s="1"/>
      <c r="BK289" s="1"/>
      <c r="BL289" s="1"/>
      <c r="BM289" s="1"/>
    </row>
    <row r="290" spans="1:65" ht="16.5" customHeight="1" x14ac:dyDescent="0.25">
      <c r="A290" s="96">
        <v>24030540</v>
      </c>
      <c r="B290" s="97" t="s">
        <v>26</v>
      </c>
      <c r="C290" s="97" t="s">
        <v>422</v>
      </c>
      <c r="D290" s="97" t="s">
        <v>422</v>
      </c>
      <c r="E290" s="97" t="s">
        <v>390</v>
      </c>
      <c r="F290" s="97">
        <v>6</v>
      </c>
      <c r="G290" s="97">
        <v>2486</v>
      </c>
      <c r="H290" s="98">
        <v>-72.978277779999999</v>
      </c>
      <c r="I290" s="99">
        <v>5.6645277800000002</v>
      </c>
      <c r="J290" s="100">
        <v>8.1517241379310352</v>
      </c>
      <c r="K290" s="100">
        <v>7.8034482758620687</v>
      </c>
      <c r="L290" s="100">
        <v>5.0862068965517242</v>
      </c>
      <c r="M290" s="100">
        <v>7.65</v>
      </c>
      <c r="N290" s="100">
        <v>6.9733333333333336</v>
      </c>
      <c r="O290" s="100">
        <v>11.083333333333332</v>
      </c>
      <c r="P290" s="100">
        <v>15.58</v>
      </c>
      <c r="Q290" s="100">
        <v>24.439999999999998</v>
      </c>
      <c r="R290" s="100">
        <v>27.036666666666658</v>
      </c>
      <c r="S290" s="100">
        <v>32.54666666666666</v>
      </c>
      <c r="T290" s="100">
        <v>41.246666666666663</v>
      </c>
      <c r="U290" s="100">
        <v>33.216666666666669</v>
      </c>
      <c r="V290" s="100">
        <v>28.519999999999996</v>
      </c>
      <c r="W290" s="100">
        <v>22.896666666666668</v>
      </c>
      <c r="X290" s="100">
        <v>30.443333333333332</v>
      </c>
      <c r="Y290" s="100">
        <v>21.08275862068966</v>
      </c>
      <c r="Z290" s="100">
        <v>15.476666666666667</v>
      </c>
      <c r="AA290" s="100">
        <v>13.873333333333333</v>
      </c>
      <c r="AB290" s="100">
        <v>15.51</v>
      </c>
      <c r="AC290" s="100">
        <v>18.303333333333335</v>
      </c>
      <c r="AD290" s="100">
        <v>18.556666666666668</v>
      </c>
      <c r="AE290" s="100">
        <v>11.16333333333333</v>
      </c>
      <c r="AF290" s="100">
        <v>14.473333333333334</v>
      </c>
      <c r="AG290" s="100">
        <v>13.814285714285715</v>
      </c>
      <c r="AH290" s="100">
        <v>15.213333333333335</v>
      </c>
      <c r="AI290" s="100">
        <v>13.989655172413794</v>
      </c>
      <c r="AJ290" s="100">
        <v>17.428571428571431</v>
      </c>
      <c r="AK290" s="100">
        <v>23.583333333333329</v>
      </c>
      <c r="AL290" s="100">
        <v>31.806896551724137</v>
      </c>
      <c r="AM290" s="100">
        <v>36.644444444444446</v>
      </c>
      <c r="AN290" s="100">
        <v>32.646428571428565</v>
      </c>
      <c r="AO290" s="100">
        <v>36.331034482758618</v>
      </c>
      <c r="AP290" s="100">
        <v>26.755172413793108</v>
      </c>
      <c r="AQ290" s="100">
        <v>15.427586206896549</v>
      </c>
      <c r="AR290" s="100">
        <v>7.6586206896551738</v>
      </c>
      <c r="AS290" s="100">
        <v>7.2714285714285705</v>
      </c>
      <c r="AT290" s="1"/>
      <c r="AU290" s="1"/>
      <c r="AV290" s="1"/>
      <c r="AW290" s="1"/>
      <c r="AX290" s="1"/>
      <c r="AY290" s="1"/>
      <c r="AZ290" s="1"/>
      <c r="BA290" s="1"/>
      <c r="BB290" s="1"/>
      <c r="BC290" s="1"/>
      <c r="BD290" s="1"/>
      <c r="BE290" s="1"/>
      <c r="BF290" s="1"/>
      <c r="BG290" s="1"/>
      <c r="BH290" s="1"/>
      <c r="BI290" s="1"/>
      <c r="BJ290" s="1"/>
      <c r="BK290" s="1"/>
      <c r="BL290" s="1"/>
      <c r="BM290" s="1"/>
    </row>
    <row r="291" spans="1:65" ht="16.5" customHeight="1" x14ac:dyDescent="0.25">
      <c r="A291" s="96">
        <v>24010810</v>
      </c>
      <c r="B291" s="97" t="s">
        <v>26</v>
      </c>
      <c r="C291" s="97" t="s">
        <v>423</v>
      </c>
      <c r="D291" s="97" t="s">
        <v>423</v>
      </c>
      <c r="E291" s="97" t="s">
        <v>390</v>
      </c>
      <c r="F291" s="97">
        <v>6</v>
      </c>
      <c r="G291" s="97">
        <v>2375</v>
      </c>
      <c r="H291" s="98">
        <v>-73.548916669999997</v>
      </c>
      <c r="I291" s="99">
        <v>5.7508055599999999</v>
      </c>
      <c r="J291" s="100">
        <v>21.42413793103448</v>
      </c>
      <c r="K291" s="100">
        <v>21.533333333333335</v>
      </c>
      <c r="L291" s="100">
        <v>22.160000000000004</v>
      </c>
      <c r="M291" s="100">
        <v>29.406896551724142</v>
      </c>
      <c r="N291" s="100">
        <v>31.779310344827589</v>
      </c>
      <c r="O291" s="100">
        <v>31.086206896551719</v>
      </c>
      <c r="P291" s="100">
        <v>45.620000000000005</v>
      </c>
      <c r="Q291" s="100">
        <v>43.889999999999993</v>
      </c>
      <c r="R291" s="100">
        <v>55.88333333333334</v>
      </c>
      <c r="S291" s="100">
        <v>65.17</v>
      </c>
      <c r="T291" s="100">
        <v>71.92</v>
      </c>
      <c r="U291" s="100">
        <v>61.446666666666673</v>
      </c>
      <c r="V291" s="100">
        <v>59.206666666666671</v>
      </c>
      <c r="W291" s="100">
        <v>49.543333333333337</v>
      </c>
      <c r="X291" s="100">
        <v>41.76</v>
      </c>
      <c r="Y291" s="100">
        <v>31.868965517241381</v>
      </c>
      <c r="Z291" s="100">
        <v>28.236666666666668</v>
      </c>
      <c r="AA291" s="100">
        <v>21.2</v>
      </c>
      <c r="AB291" s="100">
        <v>25.866666666666667</v>
      </c>
      <c r="AC291" s="100">
        <v>22.416666666666668</v>
      </c>
      <c r="AD291" s="100">
        <v>24.682758620689654</v>
      </c>
      <c r="AE291" s="100">
        <v>18.61</v>
      </c>
      <c r="AF291" s="100">
        <v>25.983333333333334</v>
      </c>
      <c r="AG291" s="100">
        <v>33.526666666666664</v>
      </c>
      <c r="AH291" s="100">
        <v>27.40333333333334</v>
      </c>
      <c r="AI291" s="100">
        <v>28.82</v>
      </c>
      <c r="AJ291" s="100">
        <v>40.419999999999995</v>
      </c>
      <c r="AK291" s="100">
        <v>50.293333333333329</v>
      </c>
      <c r="AL291" s="100">
        <v>61.14</v>
      </c>
      <c r="AM291" s="100">
        <v>66.11333333333333</v>
      </c>
      <c r="AN291" s="100">
        <v>63.989655172413798</v>
      </c>
      <c r="AO291" s="100">
        <v>55.62413793103449</v>
      </c>
      <c r="AP291" s="100">
        <v>42.710344827586205</v>
      </c>
      <c r="AQ291" s="100">
        <v>45.27</v>
      </c>
      <c r="AR291" s="100">
        <v>35.776666666666664</v>
      </c>
      <c r="AS291" s="100">
        <v>20.416666666666668</v>
      </c>
      <c r="AT291" s="1"/>
      <c r="AU291" s="1"/>
      <c r="AV291" s="1"/>
      <c r="AW291" s="1"/>
      <c r="AX291" s="1"/>
      <c r="AY291" s="1"/>
      <c r="AZ291" s="1"/>
      <c r="BA291" s="1"/>
      <c r="BB291" s="1"/>
      <c r="BC291" s="1"/>
      <c r="BD291" s="1"/>
      <c r="BE291" s="1"/>
      <c r="BF291" s="1"/>
      <c r="BG291" s="1"/>
      <c r="BH291" s="1"/>
      <c r="BI291" s="1"/>
      <c r="BJ291" s="1"/>
      <c r="BK291" s="1"/>
      <c r="BL291" s="1"/>
      <c r="BM291" s="1"/>
    </row>
    <row r="292" spans="1:65" ht="16.5" customHeight="1" x14ac:dyDescent="0.25">
      <c r="A292" s="96">
        <v>24030640</v>
      </c>
      <c r="B292" s="97" t="s">
        <v>26</v>
      </c>
      <c r="C292" s="97" t="s">
        <v>424</v>
      </c>
      <c r="D292" s="97" t="s">
        <v>425</v>
      </c>
      <c r="E292" s="97" t="s">
        <v>390</v>
      </c>
      <c r="F292" s="97">
        <v>6</v>
      </c>
      <c r="G292" s="97">
        <v>3200</v>
      </c>
      <c r="H292" s="98">
        <v>-72.769805560000009</v>
      </c>
      <c r="I292" s="99">
        <v>5.7823611100000001</v>
      </c>
      <c r="J292" s="100">
        <v>7.8933333333333335</v>
      </c>
      <c r="K292" s="100">
        <v>9.3333333333333339</v>
      </c>
      <c r="L292" s="100">
        <v>9.2133333333333347</v>
      </c>
      <c r="M292" s="100">
        <v>8.74</v>
      </c>
      <c r="N292" s="100">
        <v>9.3866666666666649</v>
      </c>
      <c r="O292" s="100">
        <v>13.73666666666667</v>
      </c>
      <c r="P292" s="100">
        <v>17.420689655172414</v>
      </c>
      <c r="Q292" s="100">
        <v>24.441379310344821</v>
      </c>
      <c r="R292" s="100">
        <v>31.25</v>
      </c>
      <c r="S292" s="100">
        <v>28.756666666666668</v>
      </c>
      <c r="T292" s="100">
        <v>42.363333333333337</v>
      </c>
      <c r="U292" s="100">
        <v>37.093333333333341</v>
      </c>
      <c r="V292" s="100">
        <v>45.366666666666667</v>
      </c>
      <c r="W292" s="100">
        <v>35.479999999999997</v>
      </c>
      <c r="X292" s="100">
        <v>42.710344827586212</v>
      </c>
      <c r="Y292" s="100">
        <v>45.006666666666675</v>
      </c>
      <c r="Z292" s="100">
        <v>62.560000000000009</v>
      </c>
      <c r="AA292" s="100">
        <v>69.351724137931029</v>
      </c>
      <c r="AB292" s="100">
        <v>58.746666666666655</v>
      </c>
      <c r="AC292" s="100">
        <v>70.933333333333337</v>
      </c>
      <c r="AD292" s="100">
        <v>73.893333333333331</v>
      </c>
      <c r="AE292" s="100">
        <v>59.263333333333343</v>
      </c>
      <c r="AF292" s="100">
        <v>58.58</v>
      </c>
      <c r="AG292" s="100">
        <v>50.476666666666659</v>
      </c>
      <c r="AH292" s="100">
        <v>40.493333333333339</v>
      </c>
      <c r="AI292" s="100">
        <v>31.533333333333328</v>
      </c>
      <c r="AJ292" s="100">
        <v>27.499999999999996</v>
      </c>
      <c r="AK292" s="100">
        <v>31.123333333333342</v>
      </c>
      <c r="AL292" s="100">
        <v>41.273333333333333</v>
      </c>
      <c r="AM292" s="100">
        <v>40.403333333333322</v>
      </c>
      <c r="AN292" s="100">
        <v>36.913333333333334</v>
      </c>
      <c r="AO292" s="100">
        <v>34.709999999999994</v>
      </c>
      <c r="AP292" s="100">
        <v>22.036666666666669</v>
      </c>
      <c r="AQ292" s="100">
        <v>16.751724137931031</v>
      </c>
      <c r="AR292" s="100">
        <v>10.217241379310348</v>
      </c>
      <c r="AS292" s="100">
        <v>8.8793103448275854</v>
      </c>
      <c r="AT292" s="1"/>
      <c r="AU292" s="1"/>
      <c r="AV292" s="1"/>
      <c r="AW292" s="1"/>
      <c r="AX292" s="1"/>
      <c r="AY292" s="1"/>
      <c r="AZ292" s="1"/>
      <c r="BA292" s="1"/>
      <c r="BB292" s="1"/>
      <c r="BC292" s="1"/>
      <c r="BD292" s="1"/>
      <c r="BE292" s="1"/>
      <c r="BF292" s="1"/>
      <c r="BG292" s="1"/>
      <c r="BH292" s="1"/>
      <c r="BI292" s="1"/>
      <c r="BJ292" s="1"/>
      <c r="BK292" s="1"/>
      <c r="BL292" s="1"/>
      <c r="BM292" s="1"/>
    </row>
    <row r="293" spans="1:65" ht="16.5" customHeight="1" x14ac:dyDescent="0.25">
      <c r="A293" s="96">
        <v>35070080</v>
      </c>
      <c r="B293" s="97" t="s">
        <v>54</v>
      </c>
      <c r="C293" s="97" t="s">
        <v>426</v>
      </c>
      <c r="D293" s="97" t="s">
        <v>426</v>
      </c>
      <c r="E293" s="97" t="s">
        <v>390</v>
      </c>
      <c r="F293" s="97">
        <v>6</v>
      </c>
      <c r="G293" s="97">
        <v>1700</v>
      </c>
      <c r="H293" s="98">
        <v>-73.368527779999994</v>
      </c>
      <c r="I293" s="99">
        <v>5.0788611100000001</v>
      </c>
      <c r="J293" s="100">
        <v>4.3299999999999992</v>
      </c>
      <c r="K293" s="100">
        <v>7.8633333333333351</v>
      </c>
      <c r="L293" s="100">
        <v>5.0068965517241386</v>
      </c>
      <c r="M293" s="100">
        <v>10.010344827586209</v>
      </c>
      <c r="N293" s="100">
        <v>8.0172413793103452</v>
      </c>
      <c r="O293" s="100">
        <v>9.7517241379310349</v>
      </c>
      <c r="P293" s="100">
        <v>17.934482758620696</v>
      </c>
      <c r="Q293" s="100">
        <v>20.3</v>
      </c>
      <c r="R293" s="100">
        <v>28.503333333333334</v>
      </c>
      <c r="S293" s="100">
        <v>35.01</v>
      </c>
      <c r="T293" s="100">
        <v>39.440000000000005</v>
      </c>
      <c r="U293" s="100">
        <v>50.243333333333339</v>
      </c>
      <c r="V293" s="100">
        <v>57.189655172413779</v>
      </c>
      <c r="W293" s="100">
        <v>62.013793103448279</v>
      </c>
      <c r="X293" s="100">
        <v>66.475862068965526</v>
      </c>
      <c r="Y293" s="100">
        <v>64.631034482758636</v>
      </c>
      <c r="Z293" s="100">
        <v>64.57586206896552</v>
      </c>
      <c r="AA293" s="100">
        <v>66.33793103448275</v>
      </c>
      <c r="AB293" s="100">
        <v>69.155172413793096</v>
      </c>
      <c r="AC293" s="100">
        <v>59.820689655172416</v>
      </c>
      <c r="AD293" s="100">
        <v>76.786206896551747</v>
      </c>
      <c r="AE293" s="100">
        <v>64.082758620689646</v>
      </c>
      <c r="AF293" s="100">
        <v>67.358620689655169</v>
      </c>
      <c r="AG293" s="100">
        <v>50.872413793103462</v>
      </c>
      <c r="AH293" s="100">
        <v>44.444827586206898</v>
      </c>
      <c r="AI293" s="100">
        <v>35.862068965517238</v>
      </c>
      <c r="AJ293" s="100">
        <v>36.617241379310343</v>
      </c>
      <c r="AK293" s="100">
        <v>31.872413793103448</v>
      </c>
      <c r="AL293" s="100">
        <v>34.382758620689657</v>
      </c>
      <c r="AM293" s="100">
        <v>36.775862068965509</v>
      </c>
      <c r="AN293" s="100">
        <v>34.236666666666672</v>
      </c>
      <c r="AO293" s="100">
        <v>42.603333333333325</v>
      </c>
      <c r="AP293" s="100">
        <v>27.356666666666676</v>
      </c>
      <c r="AQ293" s="100">
        <v>18.948275862068961</v>
      </c>
      <c r="AR293" s="100">
        <v>8.5620689655172413</v>
      </c>
      <c r="AS293" s="100">
        <v>8.1999999999999993</v>
      </c>
      <c r="AT293" s="1"/>
      <c r="AU293" s="1"/>
      <c r="AV293" s="1"/>
      <c r="AW293" s="1"/>
      <c r="AX293" s="1"/>
      <c r="AY293" s="1"/>
      <c r="AZ293" s="1"/>
      <c r="BA293" s="1"/>
      <c r="BB293" s="1"/>
      <c r="BC293" s="1"/>
      <c r="BD293" s="1"/>
      <c r="BE293" s="1"/>
      <c r="BF293" s="1"/>
      <c r="BG293" s="1"/>
      <c r="BH293" s="1"/>
      <c r="BI293" s="1"/>
      <c r="BJ293" s="1"/>
      <c r="BK293" s="1"/>
      <c r="BL293" s="1"/>
      <c r="BM293" s="1"/>
    </row>
    <row r="294" spans="1:65" ht="16.5" customHeight="1" x14ac:dyDescent="0.25">
      <c r="A294" s="96">
        <v>35080100</v>
      </c>
      <c r="B294" s="97" t="s">
        <v>26</v>
      </c>
      <c r="C294" s="97" t="s">
        <v>427</v>
      </c>
      <c r="D294" s="97" t="s">
        <v>426</v>
      </c>
      <c r="E294" s="97" t="s">
        <v>390</v>
      </c>
      <c r="F294" s="97">
        <v>6</v>
      </c>
      <c r="G294" s="97">
        <v>1790</v>
      </c>
      <c r="H294" s="98">
        <v>-73.251416669999998</v>
      </c>
      <c r="I294" s="99">
        <v>5.10138889</v>
      </c>
      <c r="J294" s="100">
        <v>9.9655172413793096</v>
      </c>
      <c r="K294" s="100">
        <v>10.555172413793104</v>
      </c>
      <c r="L294" s="100">
        <v>8.4793103448275851</v>
      </c>
      <c r="M294" s="100">
        <v>14.65925925925926</v>
      </c>
      <c r="N294" s="100">
        <v>12.8</v>
      </c>
      <c r="O294" s="100">
        <v>19.12592592592593</v>
      </c>
      <c r="P294" s="100">
        <v>22.571428571428573</v>
      </c>
      <c r="Q294" s="100">
        <v>34.585714285714289</v>
      </c>
      <c r="R294" s="100">
        <v>45.085714285714289</v>
      </c>
      <c r="S294" s="100">
        <v>53.076666666666668</v>
      </c>
      <c r="T294" s="100">
        <v>70.817241379310332</v>
      </c>
      <c r="U294" s="100">
        <v>85.866666666666674</v>
      </c>
      <c r="V294" s="100">
        <v>90.626666666666651</v>
      </c>
      <c r="W294" s="100">
        <v>95.468965517241386</v>
      </c>
      <c r="X294" s="100">
        <v>119.06923076923077</v>
      </c>
      <c r="Y294" s="100">
        <v>105.24137931034483</v>
      </c>
      <c r="Z294" s="100">
        <v>114.41724137931034</v>
      </c>
      <c r="AA294" s="100">
        <v>117.59642857142858</v>
      </c>
      <c r="AB294" s="100">
        <v>110.60000000000001</v>
      </c>
      <c r="AC294" s="100">
        <v>110.95714285714287</v>
      </c>
      <c r="AD294" s="100">
        <v>124.06296296296297</v>
      </c>
      <c r="AE294" s="100">
        <v>111.58275862068967</v>
      </c>
      <c r="AF294" s="100">
        <v>104.2448275862069</v>
      </c>
      <c r="AG294" s="100">
        <v>80.431034482758619</v>
      </c>
      <c r="AH294" s="100">
        <v>67.42068965517241</v>
      </c>
      <c r="AI294" s="100">
        <v>59.585714285714275</v>
      </c>
      <c r="AJ294" s="100">
        <v>58.81428571428571</v>
      </c>
      <c r="AK294" s="100">
        <v>65.035714285714278</v>
      </c>
      <c r="AL294" s="100">
        <v>54.021428571428565</v>
      </c>
      <c r="AM294" s="100">
        <v>52.849999999999987</v>
      </c>
      <c r="AN294" s="100">
        <v>52.841379310344834</v>
      </c>
      <c r="AO294" s="100">
        <v>56.624137931034483</v>
      </c>
      <c r="AP294" s="100">
        <v>38.75714285714286</v>
      </c>
      <c r="AQ294" s="100">
        <v>25.739285714285717</v>
      </c>
      <c r="AR294" s="100">
        <v>14.703703703703702</v>
      </c>
      <c r="AS294" s="100">
        <v>9.4740740740740748</v>
      </c>
      <c r="AT294" s="1"/>
      <c r="AU294" s="1"/>
      <c r="AV294" s="1"/>
      <c r="AW294" s="1"/>
      <c r="AX294" s="1"/>
      <c r="AY294" s="1"/>
      <c r="AZ294" s="1"/>
      <c r="BA294" s="1"/>
      <c r="BB294" s="1"/>
      <c r="BC294" s="1"/>
      <c r="BD294" s="1"/>
      <c r="BE294" s="1"/>
      <c r="BF294" s="1"/>
      <c r="BG294" s="1"/>
      <c r="BH294" s="1"/>
      <c r="BI294" s="1"/>
      <c r="BJ294" s="1"/>
      <c r="BK294" s="1"/>
      <c r="BL294" s="1"/>
      <c r="BM294" s="1"/>
    </row>
    <row r="295" spans="1:65" ht="16.5" customHeight="1" x14ac:dyDescent="0.25">
      <c r="A295" s="96">
        <v>35070110</v>
      </c>
      <c r="B295" s="97" t="s">
        <v>54</v>
      </c>
      <c r="C295" s="97" t="s">
        <v>428</v>
      </c>
      <c r="D295" s="97" t="s">
        <v>429</v>
      </c>
      <c r="E295" s="97" t="s">
        <v>390</v>
      </c>
      <c r="F295" s="97">
        <v>6</v>
      </c>
      <c r="G295" s="97">
        <v>1580</v>
      </c>
      <c r="H295" s="98">
        <v>-73.49930556000001</v>
      </c>
      <c r="I295" s="99">
        <v>4.9760833299999998</v>
      </c>
      <c r="J295" s="100">
        <v>4.8100000000000005</v>
      </c>
      <c r="K295" s="100">
        <v>7.5499999999999989</v>
      </c>
      <c r="L295" s="100">
        <v>6.4033333333333333</v>
      </c>
      <c r="M295" s="100">
        <v>9.0933333333333355</v>
      </c>
      <c r="N295" s="100">
        <v>8.35</v>
      </c>
      <c r="O295" s="100">
        <v>12.643333333333333</v>
      </c>
      <c r="P295" s="100">
        <v>15.49</v>
      </c>
      <c r="Q295" s="100">
        <v>21.703333333333333</v>
      </c>
      <c r="R295" s="100">
        <v>26.6</v>
      </c>
      <c r="S295" s="100">
        <v>34.603333333333332</v>
      </c>
      <c r="T295" s="100">
        <v>41.173333333333339</v>
      </c>
      <c r="U295" s="100">
        <v>51.22999999999999</v>
      </c>
      <c r="V295" s="100">
        <v>53.166666666666679</v>
      </c>
      <c r="W295" s="100">
        <v>58.089999999999982</v>
      </c>
      <c r="X295" s="100">
        <v>62.216666666666654</v>
      </c>
      <c r="Y295" s="100">
        <v>60.043333333333322</v>
      </c>
      <c r="Z295" s="100">
        <v>59.836666666666666</v>
      </c>
      <c r="AA295" s="100">
        <v>56.889999999999993</v>
      </c>
      <c r="AB295" s="100">
        <v>58.29666666666666</v>
      </c>
      <c r="AC295" s="100">
        <v>53.096666666666664</v>
      </c>
      <c r="AD295" s="100">
        <v>60.463333333333331</v>
      </c>
      <c r="AE295" s="100">
        <v>50.760000000000012</v>
      </c>
      <c r="AF295" s="100">
        <v>53.623333333333321</v>
      </c>
      <c r="AG295" s="100">
        <v>41.27000000000001</v>
      </c>
      <c r="AH295" s="100">
        <v>41.710714285714289</v>
      </c>
      <c r="AI295" s="100">
        <v>32.846428571428575</v>
      </c>
      <c r="AJ295" s="100">
        <v>30.81428571428571</v>
      </c>
      <c r="AK295" s="100">
        <v>33.024137931034488</v>
      </c>
      <c r="AL295" s="100">
        <v>31.053571428571423</v>
      </c>
      <c r="AM295" s="100">
        <v>30.786206896551729</v>
      </c>
      <c r="AN295" s="100">
        <v>30.85</v>
      </c>
      <c r="AO295" s="100">
        <v>29.740000000000002</v>
      </c>
      <c r="AP295" s="100">
        <v>18.606666666666666</v>
      </c>
      <c r="AQ295" s="100">
        <v>12.67</v>
      </c>
      <c r="AR295" s="100">
        <v>5.4800000000000013</v>
      </c>
      <c r="AS295" s="100">
        <v>5.8034482758620696</v>
      </c>
      <c r="AT295" s="1"/>
      <c r="AU295" s="1"/>
      <c r="AV295" s="1"/>
      <c r="AW295" s="1"/>
      <c r="AX295" s="1"/>
      <c r="AY295" s="1"/>
      <c r="AZ295" s="1"/>
      <c r="BA295" s="1"/>
      <c r="BB295" s="1"/>
      <c r="BC295" s="1"/>
      <c r="BD295" s="1"/>
      <c r="BE295" s="1"/>
      <c r="BF295" s="1"/>
      <c r="BG295" s="1"/>
      <c r="BH295" s="1"/>
      <c r="BI295" s="1"/>
      <c r="BJ295" s="1"/>
      <c r="BK295" s="1"/>
      <c r="BL295" s="1"/>
      <c r="BM295" s="1"/>
    </row>
    <row r="296" spans="1:65" ht="16.5" customHeight="1" x14ac:dyDescent="0.25">
      <c r="A296" s="96">
        <v>24035070</v>
      </c>
      <c r="B296" s="97" t="s">
        <v>56</v>
      </c>
      <c r="C296" s="97" t="s">
        <v>430</v>
      </c>
      <c r="D296" s="97" t="s">
        <v>430</v>
      </c>
      <c r="E296" s="97" t="s">
        <v>390</v>
      </c>
      <c r="F296" s="97">
        <v>6</v>
      </c>
      <c r="G296" s="97">
        <v>2963</v>
      </c>
      <c r="H296" s="98">
        <v>-72.409194439999993</v>
      </c>
      <c r="I296" s="99">
        <v>6.4634722199999999</v>
      </c>
      <c r="J296" s="100">
        <v>11.335258175600002</v>
      </c>
      <c r="K296" s="100">
        <v>12.404000000000003</v>
      </c>
      <c r="L296" s="100">
        <v>6.4296296296296296</v>
      </c>
      <c r="M296" s="100">
        <v>16.400000000000002</v>
      </c>
      <c r="N296" s="100">
        <v>14.58888888888889</v>
      </c>
      <c r="O296" s="100">
        <v>15.364000000000001</v>
      </c>
      <c r="P296" s="100">
        <v>25.013703703703705</v>
      </c>
      <c r="Q296" s="100">
        <v>31.294118195307689</v>
      </c>
      <c r="R296" s="100">
        <v>34.336795700079989</v>
      </c>
      <c r="S296" s="100">
        <v>39.696428571428569</v>
      </c>
      <c r="T296" s="100">
        <v>47.153846153846153</v>
      </c>
      <c r="U296" s="100">
        <v>50.303703703703697</v>
      </c>
      <c r="V296" s="100">
        <v>59.718518518518508</v>
      </c>
      <c r="W296" s="100">
        <v>39.941171407500001</v>
      </c>
      <c r="X296" s="100">
        <v>53.861538461538473</v>
      </c>
      <c r="Y296" s="100">
        <v>39.057692307692292</v>
      </c>
      <c r="Z296" s="100">
        <v>31.782109671538461</v>
      </c>
      <c r="AA296" s="100">
        <v>24.696137741200001</v>
      </c>
      <c r="AB296" s="100">
        <v>24.435493141592591</v>
      </c>
      <c r="AC296" s="100">
        <v>29.237499999999997</v>
      </c>
      <c r="AD296" s="100">
        <v>26.957307692307698</v>
      </c>
      <c r="AE296" s="100">
        <v>25.403703703703702</v>
      </c>
      <c r="AF296" s="100">
        <v>30.544541019439688</v>
      </c>
      <c r="AG296" s="100">
        <v>33.438461538461546</v>
      </c>
      <c r="AH296" s="100">
        <v>33.642307692307696</v>
      </c>
      <c r="AI296" s="100">
        <v>30.374835454940794</v>
      </c>
      <c r="AJ296" s="100">
        <v>36.476776206722619</v>
      </c>
      <c r="AK296" s="100">
        <v>48.561063472445632</v>
      </c>
      <c r="AL296" s="100">
        <v>44.029745761879994</v>
      </c>
      <c r="AM296" s="100">
        <v>46.481390279769904</v>
      </c>
      <c r="AN296" s="100">
        <v>47.2</v>
      </c>
      <c r="AO296" s="100">
        <v>41.699162189769226</v>
      </c>
      <c r="AP296" s="100">
        <v>28.917605247239994</v>
      </c>
      <c r="AQ296" s="100">
        <v>19.942307692307693</v>
      </c>
      <c r="AR296" s="100">
        <v>16.140740740740743</v>
      </c>
      <c r="AS296" s="100">
        <v>11.215999999999999</v>
      </c>
      <c r="AT296" s="1" t="s">
        <v>1888</v>
      </c>
      <c r="AU296" s="1"/>
      <c r="AV296" s="1"/>
      <c r="AW296" s="1"/>
      <c r="AX296" s="1"/>
      <c r="AY296" s="1"/>
      <c r="AZ296" s="1"/>
      <c r="BA296" s="1"/>
      <c r="BB296" s="1"/>
      <c r="BC296" s="1"/>
      <c r="BD296" s="1"/>
      <c r="BE296" s="1"/>
      <c r="BF296" s="1"/>
      <c r="BG296" s="1"/>
      <c r="BH296" s="1"/>
      <c r="BI296" s="1"/>
      <c r="BJ296" s="1"/>
      <c r="BK296" s="1"/>
      <c r="BL296" s="1"/>
      <c r="BM296" s="1"/>
    </row>
    <row r="297" spans="1:65" ht="16.5" customHeight="1" x14ac:dyDescent="0.25">
      <c r="A297" s="96">
        <v>24035240</v>
      </c>
      <c r="B297" s="97" t="s">
        <v>56</v>
      </c>
      <c r="C297" s="97" t="s">
        <v>431</v>
      </c>
      <c r="D297" s="97" t="s">
        <v>430</v>
      </c>
      <c r="E297" s="97" t="s">
        <v>390</v>
      </c>
      <c r="F297" s="97">
        <v>6</v>
      </c>
      <c r="G297" s="97">
        <v>3716</v>
      </c>
      <c r="H297" s="98">
        <v>-72.375194440000001</v>
      </c>
      <c r="I297" s="99">
        <v>6.41008333</v>
      </c>
      <c r="J297" s="100">
        <v>6.2037037037037033</v>
      </c>
      <c r="K297" s="100">
        <v>8.328571428571431</v>
      </c>
      <c r="L297" s="100">
        <v>6.3</v>
      </c>
      <c r="M297" s="100">
        <v>10.555999999999997</v>
      </c>
      <c r="N297" s="100">
        <v>11.774074074074075</v>
      </c>
      <c r="O297" s="100">
        <v>14.985185185185186</v>
      </c>
      <c r="P297" s="100">
        <v>18.983984943672461</v>
      </c>
      <c r="Q297" s="100">
        <v>22.373076923076926</v>
      </c>
      <c r="R297" s="100">
        <v>30.669225561624998</v>
      </c>
      <c r="S297" s="100">
        <v>35.652194377076917</v>
      </c>
      <c r="T297" s="100">
        <v>36.13813172073413</v>
      </c>
      <c r="U297" s="100">
        <v>34.820104129799994</v>
      </c>
      <c r="V297" s="100">
        <v>50.377410255499981</v>
      </c>
      <c r="W297" s="100">
        <v>36.313412167307838</v>
      </c>
      <c r="X297" s="100">
        <v>41.35303976341352</v>
      </c>
      <c r="Y297" s="100">
        <v>36.41538461538461</v>
      </c>
      <c r="Z297" s="100">
        <v>31.222222222222225</v>
      </c>
      <c r="AA297" s="100">
        <v>26.111538461538462</v>
      </c>
      <c r="AB297" s="100">
        <v>26.274074074074072</v>
      </c>
      <c r="AC297" s="100">
        <v>27.342307692307692</v>
      </c>
      <c r="AD297" s="100">
        <v>27.203571428571422</v>
      </c>
      <c r="AE297" s="100">
        <v>23.379999999999995</v>
      </c>
      <c r="AF297" s="100">
        <v>26.745833333333334</v>
      </c>
      <c r="AG297" s="100">
        <v>31.526923076923083</v>
      </c>
      <c r="AH297" s="100">
        <v>27.404000000000007</v>
      </c>
      <c r="AI297" s="100">
        <v>32.08</v>
      </c>
      <c r="AJ297" s="100">
        <v>32.556000000000012</v>
      </c>
      <c r="AK297" s="100">
        <v>32.943749242794127</v>
      </c>
      <c r="AL297" s="100">
        <v>41.313573497740741</v>
      </c>
      <c r="AM297" s="100">
        <v>42.050648227678558</v>
      </c>
      <c r="AN297" s="100">
        <v>39.551724137931039</v>
      </c>
      <c r="AO297" s="100">
        <v>41.585714285714289</v>
      </c>
      <c r="AP297" s="100">
        <v>29.417857142857144</v>
      </c>
      <c r="AQ297" s="100">
        <v>21.865384615384617</v>
      </c>
      <c r="AR297" s="100">
        <v>15.332142857142856</v>
      </c>
      <c r="AS297" s="100">
        <v>10.688772410555528</v>
      </c>
      <c r="AT297" s="1" t="s">
        <v>1888</v>
      </c>
      <c r="AU297" s="1"/>
      <c r="AV297" s="1"/>
      <c r="AW297" s="1"/>
      <c r="AX297" s="1"/>
      <c r="AY297" s="1"/>
      <c r="AZ297" s="1"/>
      <c r="BA297" s="1"/>
      <c r="BB297" s="1"/>
      <c r="BC297" s="1"/>
      <c r="BD297" s="1"/>
      <c r="BE297" s="1"/>
      <c r="BF297" s="1"/>
      <c r="BG297" s="1"/>
      <c r="BH297" s="1"/>
      <c r="BI297" s="1"/>
      <c r="BJ297" s="1"/>
      <c r="BK297" s="1"/>
      <c r="BL297" s="1"/>
      <c r="BM297" s="1"/>
    </row>
    <row r="298" spans="1:65" ht="16.5" customHeight="1" x14ac:dyDescent="0.25">
      <c r="A298" s="96">
        <v>24030230</v>
      </c>
      <c r="B298" s="97" t="s">
        <v>26</v>
      </c>
      <c r="C298" s="97" t="s">
        <v>432</v>
      </c>
      <c r="D298" s="97" t="s">
        <v>432</v>
      </c>
      <c r="E298" s="97" t="s">
        <v>390</v>
      </c>
      <c r="F298" s="97">
        <v>6</v>
      </c>
      <c r="G298" s="97">
        <v>2470</v>
      </c>
      <c r="H298" s="98">
        <v>-72.976277780000004</v>
      </c>
      <c r="I298" s="99">
        <v>5.6154999999999999</v>
      </c>
      <c r="J298" s="100">
        <v>6.3866666666666676</v>
      </c>
      <c r="K298" s="100">
        <v>5.6166666666666663</v>
      </c>
      <c r="L298" s="100">
        <v>5.373333333333334</v>
      </c>
      <c r="M298" s="100">
        <v>7.4966666666666679</v>
      </c>
      <c r="N298" s="100">
        <v>9.3133333333333326</v>
      </c>
      <c r="O298" s="100">
        <v>9.18</v>
      </c>
      <c r="P298" s="100">
        <v>12.920689655172415</v>
      </c>
      <c r="Q298" s="100">
        <v>22.334482758620691</v>
      </c>
      <c r="R298" s="100">
        <v>26.796551724137931</v>
      </c>
      <c r="S298" s="100">
        <v>32.234482758620693</v>
      </c>
      <c r="T298" s="100">
        <v>33.258620689655167</v>
      </c>
      <c r="U298" s="100">
        <v>26.365517241379315</v>
      </c>
      <c r="V298" s="100">
        <v>33.33</v>
      </c>
      <c r="W298" s="100">
        <v>24.09333333333333</v>
      </c>
      <c r="X298" s="100">
        <v>29.203571428571429</v>
      </c>
      <c r="Y298" s="100">
        <v>19.425000000000001</v>
      </c>
      <c r="Z298" s="100">
        <v>17.510714285714283</v>
      </c>
      <c r="AA298" s="100">
        <v>15.196428571428573</v>
      </c>
      <c r="AB298" s="100">
        <v>14.517857142857144</v>
      </c>
      <c r="AC298" s="100">
        <v>14.328571428571431</v>
      </c>
      <c r="AD298" s="100">
        <v>16.75714285714286</v>
      </c>
      <c r="AE298" s="100">
        <v>11.086206896551728</v>
      </c>
      <c r="AF298" s="100">
        <v>13.248275862068967</v>
      </c>
      <c r="AG298" s="100">
        <v>13.531034482758617</v>
      </c>
      <c r="AH298" s="100">
        <v>16.466666666666665</v>
      </c>
      <c r="AI298" s="100">
        <v>12.509999999999996</v>
      </c>
      <c r="AJ298" s="100">
        <v>12.676666666666666</v>
      </c>
      <c r="AK298" s="100">
        <v>23.893103448275863</v>
      </c>
      <c r="AL298" s="100">
        <v>28.220689655172411</v>
      </c>
      <c r="AM298" s="100">
        <v>28.862068965517235</v>
      </c>
      <c r="AN298" s="100">
        <v>28.482758620689658</v>
      </c>
      <c r="AO298" s="100">
        <v>34.627586206896552</v>
      </c>
      <c r="AP298" s="100">
        <v>21.141379310344824</v>
      </c>
      <c r="AQ298" s="100">
        <v>13.360000000000001</v>
      </c>
      <c r="AR298" s="100">
        <v>7.9633333333333338</v>
      </c>
      <c r="AS298" s="100">
        <v>3.8100000000000005</v>
      </c>
      <c r="AT298" s="1"/>
      <c r="AU298" s="1"/>
      <c r="AV298" s="1"/>
      <c r="AW298" s="1"/>
      <c r="AX298" s="1"/>
      <c r="AY298" s="1"/>
      <c r="AZ298" s="1"/>
      <c r="BA298" s="1"/>
      <c r="BB298" s="1"/>
      <c r="BC298" s="1"/>
      <c r="BD298" s="1"/>
      <c r="BE298" s="1"/>
      <c r="BF298" s="1"/>
      <c r="BG298" s="1"/>
      <c r="BH298" s="1"/>
      <c r="BI298" s="1"/>
      <c r="BJ298" s="1"/>
      <c r="BK298" s="1"/>
      <c r="BL298" s="1"/>
      <c r="BM298" s="1"/>
    </row>
    <row r="299" spans="1:65" ht="16.5" customHeight="1" x14ac:dyDescent="0.25">
      <c r="A299" s="96">
        <v>24030580</v>
      </c>
      <c r="B299" s="97" t="s">
        <v>26</v>
      </c>
      <c r="C299" s="97" t="s">
        <v>433</v>
      </c>
      <c r="D299" s="97" t="s">
        <v>5256</v>
      </c>
      <c r="E299" s="97" t="s">
        <v>390</v>
      </c>
      <c r="F299" s="97">
        <v>6</v>
      </c>
      <c r="G299" s="97">
        <v>2962</v>
      </c>
      <c r="H299" s="98">
        <v>-72.593333329999993</v>
      </c>
      <c r="I299" s="99">
        <v>6.1414722199999998</v>
      </c>
      <c r="J299" s="100">
        <v>11.953846153846152</v>
      </c>
      <c r="K299" s="100">
        <v>7.5919999999999996</v>
      </c>
      <c r="L299" s="100">
        <v>5.5269230769230768</v>
      </c>
      <c r="M299" s="100">
        <v>9.4535714285714274</v>
      </c>
      <c r="N299" s="100">
        <v>10.757142857142856</v>
      </c>
      <c r="O299" s="100">
        <v>13.462962962962964</v>
      </c>
      <c r="P299" s="100">
        <v>19.842857142857145</v>
      </c>
      <c r="Q299" s="100">
        <v>21.832142857142859</v>
      </c>
      <c r="R299" s="100">
        <v>31.321428571428577</v>
      </c>
      <c r="S299" s="100">
        <v>42.496551724137923</v>
      </c>
      <c r="T299" s="100">
        <v>60.882758620689657</v>
      </c>
      <c r="U299" s="100">
        <v>39.46551724137931</v>
      </c>
      <c r="V299" s="100">
        <v>50.199999999999996</v>
      </c>
      <c r="W299" s="100">
        <v>25.144827586206894</v>
      </c>
      <c r="X299" s="100">
        <v>39.089655172413799</v>
      </c>
      <c r="Y299" s="100">
        <v>24.668965517241379</v>
      </c>
      <c r="Z299" s="100">
        <v>21.14827586206896</v>
      </c>
      <c r="AA299" s="100">
        <v>15.957142857142859</v>
      </c>
      <c r="AB299" s="100">
        <v>19.762068965517233</v>
      </c>
      <c r="AC299" s="100">
        <v>23.320689655172409</v>
      </c>
      <c r="AD299" s="100">
        <v>16.013793103448275</v>
      </c>
      <c r="AE299" s="100">
        <v>15.685185185185189</v>
      </c>
      <c r="AF299" s="100">
        <v>17.066666666666666</v>
      </c>
      <c r="AG299" s="100">
        <v>26.357142857142854</v>
      </c>
      <c r="AH299" s="100">
        <v>25.189285714285717</v>
      </c>
      <c r="AI299" s="100">
        <v>30.675000000000004</v>
      </c>
      <c r="AJ299" s="100">
        <v>25.574999999999996</v>
      </c>
      <c r="AK299" s="100">
        <v>41.578571428571422</v>
      </c>
      <c r="AL299" s="100">
        <v>36.960714285714289</v>
      </c>
      <c r="AM299" s="100">
        <v>44.855555555555569</v>
      </c>
      <c r="AN299" s="100">
        <v>47.785185185185185</v>
      </c>
      <c r="AO299" s="100">
        <v>42.103703703703701</v>
      </c>
      <c r="AP299" s="100">
        <v>30.270370370370383</v>
      </c>
      <c r="AQ299" s="100">
        <v>25.511111111111113</v>
      </c>
      <c r="AR299" s="100">
        <v>12.518518518518519</v>
      </c>
      <c r="AS299" s="100">
        <v>6.6444444444444457</v>
      </c>
      <c r="AT299" s="1"/>
      <c r="AU299" s="1"/>
      <c r="AV299" s="1"/>
      <c r="AW299" s="1"/>
      <c r="AX299" s="1"/>
      <c r="AY299" s="1"/>
      <c r="AZ299" s="1"/>
      <c r="BA299" s="1"/>
      <c r="BB299" s="1"/>
      <c r="BC299" s="1"/>
      <c r="BD299" s="1"/>
      <c r="BE299" s="1"/>
      <c r="BF299" s="1"/>
      <c r="BG299" s="1"/>
      <c r="BH299" s="1"/>
      <c r="BI299" s="1"/>
      <c r="BJ299" s="1"/>
      <c r="BK299" s="1"/>
      <c r="BL299" s="1"/>
      <c r="BM299" s="1"/>
    </row>
    <row r="300" spans="1:65" ht="16.5" customHeight="1" x14ac:dyDescent="0.25">
      <c r="A300" s="96">
        <v>24035010</v>
      </c>
      <c r="B300" s="97" t="s">
        <v>56</v>
      </c>
      <c r="C300" s="97" t="s">
        <v>435</v>
      </c>
      <c r="D300" s="97" t="s">
        <v>436</v>
      </c>
      <c r="E300" s="97" t="s">
        <v>390</v>
      </c>
      <c r="F300" s="97">
        <v>6</v>
      </c>
      <c r="G300" s="97">
        <v>2950</v>
      </c>
      <c r="H300" s="98">
        <v>-72.548888890000001</v>
      </c>
      <c r="I300" s="99">
        <v>6.24811111</v>
      </c>
      <c r="J300" s="100">
        <v>13.13076923076923</v>
      </c>
      <c r="K300" s="100">
        <v>13.925925925925927</v>
      </c>
      <c r="L300" s="100">
        <v>8.2428571428571438</v>
      </c>
      <c r="M300" s="100">
        <v>22.113793103448277</v>
      </c>
      <c r="N300" s="100">
        <v>26.124137931034475</v>
      </c>
      <c r="O300" s="100">
        <v>20.368965517241378</v>
      </c>
      <c r="P300" s="100">
        <v>30.837931034482761</v>
      </c>
      <c r="Q300" s="100">
        <v>35.531034482758621</v>
      </c>
      <c r="R300" s="100">
        <v>41.853846153846149</v>
      </c>
      <c r="S300" s="100">
        <v>48.196551724137933</v>
      </c>
      <c r="T300" s="100">
        <v>58.140740740740746</v>
      </c>
      <c r="U300" s="100">
        <v>43.342857142857142</v>
      </c>
      <c r="V300" s="100">
        <v>43.272413793103453</v>
      </c>
      <c r="W300" s="100">
        <v>21.851724137931036</v>
      </c>
      <c r="X300" s="100">
        <v>36.431034482758619</v>
      </c>
      <c r="Y300" s="100">
        <v>18.400000000000002</v>
      </c>
      <c r="Z300" s="100">
        <v>18.92068965517241</v>
      </c>
      <c r="AA300" s="100">
        <v>14.963999999999999</v>
      </c>
      <c r="AB300" s="100">
        <v>16.027586206896554</v>
      </c>
      <c r="AC300" s="100">
        <v>20.757692307692309</v>
      </c>
      <c r="AD300" s="100">
        <v>20.157142857142851</v>
      </c>
      <c r="AE300" s="100">
        <v>12.430000000000001</v>
      </c>
      <c r="AF300" s="100">
        <v>22.043333333333333</v>
      </c>
      <c r="AG300" s="100">
        <v>21.103333333333332</v>
      </c>
      <c r="AH300" s="100">
        <v>24.706666666666667</v>
      </c>
      <c r="AI300" s="100">
        <v>22.089655172413792</v>
      </c>
      <c r="AJ300" s="100">
        <v>22.331034482758621</v>
      </c>
      <c r="AK300" s="100">
        <v>34.710000000000008</v>
      </c>
      <c r="AL300" s="100">
        <v>37.082142857142848</v>
      </c>
      <c r="AM300" s="100">
        <v>47.646666666666668</v>
      </c>
      <c r="AN300" s="100">
        <v>45.1</v>
      </c>
      <c r="AO300" s="100">
        <v>42.171428571428578</v>
      </c>
      <c r="AP300" s="100">
        <v>35.858620689655169</v>
      </c>
      <c r="AQ300" s="100">
        <v>33.735714285714288</v>
      </c>
      <c r="AR300" s="100">
        <v>11.72413793103448</v>
      </c>
      <c r="AS300" s="100">
        <v>9.9142857142857146</v>
      </c>
      <c r="AT300" s="1"/>
      <c r="AU300" s="1"/>
      <c r="AV300" s="1"/>
      <c r="AW300" s="1"/>
      <c r="AX300" s="1"/>
      <c r="AY300" s="1"/>
      <c r="AZ300" s="1"/>
      <c r="BA300" s="1"/>
      <c r="BB300" s="1"/>
      <c r="BC300" s="1"/>
      <c r="BD300" s="1"/>
      <c r="BE300" s="1"/>
      <c r="BF300" s="1"/>
      <c r="BG300" s="1"/>
      <c r="BH300" s="1"/>
      <c r="BI300" s="1"/>
      <c r="BJ300" s="1"/>
      <c r="BK300" s="1"/>
      <c r="BL300" s="1"/>
      <c r="BM300" s="1"/>
    </row>
    <row r="301" spans="1:65" ht="16.5" customHeight="1" x14ac:dyDescent="0.25">
      <c r="A301" s="96">
        <v>35080110</v>
      </c>
      <c r="B301" s="97" t="s">
        <v>26</v>
      </c>
      <c r="C301" s="97" t="s">
        <v>437</v>
      </c>
      <c r="D301" s="97" t="s">
        <v>438</v>
      </c>
      <c r="E301" s="97" t="s">
        <v>390</v>
      </c>
      <c r="F301" s="97">
        <v>6</v>
      </c>
      <c r="G301" s="97">
        <v>2250</v>
      </c>
      <c r="H301" s="98">
        <v>-73.258611110000004</v>
      </c>
      <c r="I301" s="99">
        <v>5.0051388899999996</v>
      </c>
      <c r="J301" s="100">
        <v>13.182758620689652</v>
      </c>
      <c r="K301" s="100">
        <v>17.646428571428569</v>
      </c>
      <c r="L301" s="100">
        <v>15.235714285714286</v>
      </c>
      <c r="M301" s="100">
        <v>23.221428571428568</v>
      </c>
      <c r="N301" s="100">
        <v>14.739285714285716</v>
      </c>
      <c r="O301" s="100">
        <v>21.289655172413791</v>
      </c>
      <c r="P301" s="100">
        <v>34.296551724137935</v>
      </c>
      <c r="Q301" s="100">
        <v>45.986206896551721</v>
      </c>
      <c r="R301" s="100">
        <v>53.54137931034483</v>
      </c>
      <c r="S301" s="100">
        <v>79.017241379310349</v>
      </c>
      <c r="T301" s="100">
        <v>86.855172413793099</v>
      </c>
      <c r="U301" s="100">
        <v>106.44999999999999</v>
      </c>
      <c r="V301" s="100">
        <v>130.63103448275862</v>
      </c>
      <c r="W301" s="100">
        <v>138.73666666666668</v>
      </c>
      <c r="X301" s="100">
        <v>150.73000000000002</v>
      </c>
      <c r="Y301" s="100">
        <v>144.71428571428569</v>
      </c>
      <c r="Z301" s="100">
        <v>161.23448275862069</v>
      </c>
      <c r="AA301" s="100">
        <v>160.08620689655172</v>
      </c>
      <c r="AB301" s="100">
        <v>143.34000000000003</v>
      </c>
      <c r="AC301" s="100">
        <v>152.80689655172409</v>
      </c>
      <c r="AD301" s="100">
        <v>171.15000000000003</v>
      </c>
      <c r="AE301" s="100">
        <v>140.47666666666666</v>
      </c>
      <c r="AF301" s="100">
        <v>140.28888888888892</v>
      </c>
      <c r="AG301" s="100">
        <v>111.05555555555554</v>
      </c>
      <c r="AH301" s="100">
        <v>100.40689655172415</v>
      </c>
      <c r="AI301" s="100">
        <v>79.375</v>
      </c>
      <c r="AJ301" s="100">
        <v>82.949999999999989</v>
      </c>
      <c r="AK301" s="100">
        <v>77.00344827586207</v>
      </c>
      <c r="AL301" s="100">
        <v>67.42068965517241</v>
      </c>
      <c r="AM301" s="100">
        <v>67.107692307692318</v>
      </c>
      <c r="AN301" s="100">
        <v>60.43666666666666</v>
      </c>
      <c r="AO301" s="100">
        <v>60.555172413793109</v>
      </c>
      <c r="AP301" s="100">
        <v>40.199999999999996</v>
      </c>
      <c r="AQ301" s="100">
        <v>33.513333333333335</v>
      </c>
      <c r="AR301" s="100">
        <v>24.623333333333335</v>
      </c>
      <c r="AS301" s="100">
        <v>24.893103448275863</v>
      </c>
      <c r="AT301" s="1"/>
      <c r="AU301" s="1"/>
      <c r="AV301" s="1"/>
      <c r="AW301" s="1"/>
      <c r="AX301" s="1"/>
      <c r="AY301" s="1"/>
      <c r="AZ301" s="1"/>
      <c r="BA301" s="1"/>
      <c r="BB301" s="1"/>
      <c r="BC301" s="1"/>
      <c r="BD301" s="1"/>
      <c r="BE301" s="1"/>
      <c r="BF301" s="1"/>
      <c r="BG301" s="1"/>
      <c r="BH301" s="1"/>
      <c r="BI301" s="1"/>
      <c r="BJ301" s="1"/>
      <c r="BK301" s="1"/>
      <c r="BL301" s="1"/>
      <c r="BM301" s="1"/>
    </row>
    <row r="302" spans="1:65" ht="16.5" customHeight="1" x14ac:dyDescent="0.25">
      <c r="A302" s="96">
        <v>35075040</v>
      </c>
      <c r="B302" s="97" t="s">
        <v>43</v>
      </c>
      <c r="C302" s="97" t="s">
        <v>439</v>
      </c>
      <c r="D302" s="97" t="s">
        <v>438</v>
      </c>
      <c r="E302" s="97" t="s">
        <v>390</v>
      </c>
      <c r="F302" s="97">
        <v>6</v>
      </c>
      <c r="G302" s="97">
        <v>1700</v>
      </c>
      <c r="H302" s="98">
        <v>-73.316749999999999</v>
      </c>
      <c r="I302" s="99">
        <v>4.9743611100000003</v>
      </c>
      <c r="J302" s="100">
        <v>7.7814814814814826</v>
      </c>
      <c r="K302" s="100">
        <v>17.686206896551727</v>
      </c>
      <c r="L302" s="100">
        <v>16.679310344827588</v>
      </c>
      <c r="M302" s="100">
        <v>15.960714285714287</v>
      </c>
      <c r="N302" s="100">
        <v>15.389285714285711</v>
      </c>
      <c r="O302" s="100">
        <v>14.674999999999999</v>
      </c>
      <c r="P302" s="100">
        <v>29.032142857142862</v>
      </c>
      <c r="Q302" s="100">
        <v>32.789285714285711</v>
      </c>
      <c r="R302" s="100">
        <v>48.428571428571431</v>
      </c>
      <c r="S302" s="100">
        <v>58.776666666666671</v>
      </c>
      <c r="T302" s="100">
        <v>63.673333333333318</v>
      </c>
      <c r="U302" s="100">
        <v>86.962068965517247</v>
      </c>
      <c r="V302" s="100">
        <v>98.975862068965498</v>
      </c>
      <c r="W302" s="100">
        <v>109.74482758620688</v>
      </c>
      <c r="X302" s="100">
        <v>112.92758620689654</v>
      </c>
      <c r="Y302" s="100">
        <v>117.52413793103446</v>
      </c>
      <c r="Z302" s="100">
        <v>123.375</v>
      </c>
      <c r="AA302" s="100">
        <v>120.47931034482755</v>
      </c>
      <c r="AB302" s="100">
        <v>117.08666666666669</v>
      </c>
      <c r="AC302" s="100">
        <v>111.15357142857145</v>
      </c>
      <c r="AD302" s="100">
        <v>134.37586206896552</v>
      </c>
      <c r="AE302" s="100">
        <v>107.66785714285713</v>
      </c>
      <c r="AF302" s="100">
        <v>105.5814814814815</v>
      </c>
      <c r="AG302" s="100">
        <v>83.69285714285715</v>
      </c>
      <c r="AH302" s="100">
        <v>81.84137931034482</v>
      </c>
      <c r="AI302" s="100">
        <v>72.110344827586218</v>
      </c>
      <c r="AJ302" s="100">
        <v>58.129629629629648</v>
      </c>
      <c r="AK302" s="100">
        <v>59.465517241379317</v>
      </c>
      <c r="AL302" s="100">
        <v>47.017857142857146</v>
      </c>
      <c r="AM302" s="100">
        <v>48.953571428571436</v>
      </c>
      <c r="AN302" s="100">
        <v>45.221428571428554</v>
      </c>
      <c r="AO302" s="100">
        <v>37.265517241379314</v>
      </c>
      <c r="AP302" s="100">
        <v>30.735714285714288</v>
      </c>
      <c r="AQ302" s="100">
        <v>23.770370370370369</v>
      </c>
      <c r="AR302" s="100">
        <v>15.385185185185188</v>
      </c>
      <c r="AS302" s="100">
        <v>15.481481481481481</v>
      </c>
      <c r="AT302" s="1" t="s">
        <v>1888</v>
      </c>
      <c r="AU302" s="1"/>
      <c r="AV302" s="1"/>
      <c r="AW302" s="1"/>
      <c r="AX302" s="1"/>
      <c r="AY302" s="1"/>
      <c r="AZ302" s="1"/>
      <c r="BA302" s="1"/>
      <c r="BB302" s="1"/>
      <c r="BC302" s="1"/>
      <c r="BD302" s="1"/>
      <c r="BE302" s="1"/>
      <c r="BF302" s="1"/>
      <c r="BG302" s="1"/>
      <c r="BH302" s="1"/>
      <c r="BI302" s="1"/>
      <c r="BJ302" s="1"/>
      <c r="BK302" s="1"/>
      <c r="BL302" s="1"/>
      <c r="BM302" s="1"/>
    </row>
    <row r="303" spans="1:65" ht="16.5" customHeight="1" x14ac:dyDescent="0.25">
      <c r="A303" s="96">
        <v>35070520</v>
      </c>
      <c r="B303" s="97" t="s">
        <v>54</v>
      </c>
      <c r="C303" s="97" t="s">
        <v>440</v>
      </c>
      <c r="D303" s="97" t="s">
        <v>438</v>
      </c>
      <c r="E303" s="97" t="s">
        <v>390</v>
      </c>
      <c r="F303" s="97">
        <v>6</v>
      </c>
      <c r="G303" s="97">
        <v>1780</v>
      </c>
      <c r="H303" s="98">
        <v>-73.350361110000009</v>
      </c>
      <c r="I303" s="99">
        <v>4.9314166699999999</v>
      </c>
      <c r="J303" s="100">
        <v>10.926666666666666</v>
      </c>
      <c r="K303" s="100">
        <v>14.348275862068968</v>
      </c>
      <c r="L303" s="100">
        <v>12.593333333333332</v>
      </c>
      <c r="M303" s="100">
        <v>16.95</v>
      </c>
      <c r="N303" s="100">
        <v>15.87333333333333</v>
      </c>
      <c r="O303" s="100">
        <v>19.326666666666664</v>
      </c>
      <c r="P303" s="100">
        <v>32.00333333333333</v>
      </c>
      <c r="Q303" s="100">
        <v>40.15</v>
      </c>
      <c r="R303" s="100">
        <v>51.926666666666684</v>
      </c>
      <c r="S303" s="100">
        <v>72.953333333333333</v>
      </c>
      <c r="T303" s="100">
        <v>72.565517241379311</v>
      </c>
      <c r="U303" s="100">
        <v>92.953571428571436</v>
      </c>
      <c r="V303" s="100">
        <v>114.66551724137931</v>
      </c>
      <c r="W303" s="100">
        <v>126.46785714285714</v>
      </c>
      <c r="X303" s="100">
        <v>119.93703703703704</v>
      </c>
      <c r="Y303" s="100">
        <v>130.51481481481486</v>
      </c>
      <c r="Z303" s="100">
        <v>131.31724137931033</v>
      </c>
      <c r="AA303" s="100">
        <v>125.73571428571429</v>
      </c>
      <c r="AB303" s="100">
        <v>125.86333333333332</v>
      </c>
      <c r="AC303" s="100">
        <v>122.37000000000002</v>
      </c>
      <c r="AD303" s="100">
        <v>140.02068965517242</v>
      </c>
      <c r="AE303" s="100">
        <v>120.19642857142857</v>
      </c>
      <c r="AF303" s="100">
        <v>112.675</v>
      </c>
      <c r="AG303" s="100">
        <v>82.774074074074093</v>
      </c>
      <c r="AH303" s="100">
        <v>85.553386186670394</v>
      </c>
      <c r="AI303" s="100">
        <v>72.557692307692307</v>
      </c>
      <c r="AJ303" s="100">
        <v>63.450000000000017</v>
      </c>
      <c r="AK303" s="100">
        <v>65.696428571428584</v>
      </c>
      <c r="AL303" s="100">
        <v>47.880769230769225</v>
      </c>
      <c r="AM303" s="100">
        <v>54.455555555555556</v>
      </c>
      <c r="AN303" s="100">
        <v>46.13214285714286</v>
      </c>
      <c r="AO303" s="100">
        <v>41.046428571428571</v>
      </c>
      <c r="AP303" s="100">
        <v>31.451724137931038</v>
      </c>
      <c r="AQ303" s="100">
        <v>22.131034482758619</v>
      </c>
      <c r="AR303" s="100">
        <v>17.286666666666672</v>
      </c>
      <c r="AS303" s="100">
        <v>13.966666666666667</v>
      </c>
      <c r="AT303" s="1" t="s">
        <v>1888</v>
      </c>
      <c r="AU303" s="1"/>
      <c r="AV303" s="1"/>
      <c r="AW303" s="1"/>
      <c r="AX303" s="1"/>
      <c r="AY303" s="1"/>
      <c r="AZ303" s="1"/>
      <c r="BA303" s="1"/>
      <c r="BB303" s="1"/>
      <c r="BC303" s="1"/>
      <c r="BD303" s="1"/>
      <c r="BE303" s="1"/>
      <c r="BF303" s="1"/>
      <c r="BG303" s="1"/>
      <c r="BH303" s="1"/>
      <c r="BI303" s="1"/>
      <c r="BJ303" s="1"/>
      <c r="BK303" s="1"/>
      <c r="BL303" s="1"/>
      <c r="BM303" s="1"/>
    </row>
    <row r="304" spans="1:65" ht="16.5" customHeight="1" x14ac:dyDescent="0.25">
      <c r="A304" s="96">
        <v>35070130</v>
      </c>
      <c r="B304" s="97" t="s">
        <v>26</v>
      </c>
      <c r="C304" s="97" t="s">
        <v>441</v>
      </c>
      <c r="D304" s="97" t="s">
        <v>438</v>
      </c>
      <c r="E304" s="97" t="s">
        <v>390</v>
      </c>
      <c r="F304" s="97">
        <v>6</v>
      </c>
      <c r="G304" s="97">
        <v>1200</v>
      </c>
      <c r="H304" s="98">
        <v>-73.307972220000011</v>
      </c>
      <c r="I304" s="99">
        <v>4.9502499999999996</v>
      </c>
      <c r="J304" s="100">
        <v>8.1862068965517238</v>
      </c>
      <c r="K304" s="100">
        <v>14.110344827586207</v>
      </c>
      <c r="L304" s="100">
        <v>9.1896551724137936</v>
      </c>
      <c r="M304" s="100">
        <v>15.900000000000002</v>
      </c>
      <c r="N304" s="100">
        <v>14.006896551724138</v>
      </c>
      <c r="O304" s="100">
        <v>15.799999999999999</v>
      </c>
      <c r="P304" s="100">
        <v>32.229999999999997</v>
      </c>
      <c r="Q304" s="100">
        <v>31.170000000000005</v>
      </c>
      <c r="R304" s="100">
        <v>51.293333333333329</v>
      </c>
      <c r="S304" s="100">
        <v>59.143333333333338</v>
      </c>
      <c r="T304" s="100">
        <v>72.673333333333332</v>
      </c>
      <c r="U304" s="100">
        <v>101.94482758620688</v>
      </c>
      <c r="V304" s="100">
        <v>112.36896551724136</v>
      </c>
      <c r="W304" s="100">
        <v>116.42413793103448</v>
      </c>
      <c r="X304" s="100">
        <v>131.43571428571428</v>
      </c>
      <c r="Y304" s="100">
        <v>119.58620689655173</v>
      </c>
      <c r="Z304" s="100">
        <v>123.24285714285716</v>
      </c>
      <c r="AA304" s="100">
        <v>127.52413793103447</v>
      </c>
      <c r="AB304" s="100">
        <v>128.54285714285712</v>
      </c>
      <c r="AC304" s="100">
        <v>116.87037037037037</v>
      </c>
      <c r="AD304" s="100">
        <v>138.52222222222224</v>
      </c>
      <c r="AE304" s="100">
        <v>117.08571428571429</v>
      </c>
      <c r="AF304" s="100">
        <v>111.05357142857142</v>
      </c>
      <c r="AG304" s="100">
        <v>81.557142857142864</v>
      </c>
      <c r="AH304" s="100">
        <v>86.071428571428584</v>
      </c>
      <c r="AI304" s="100">
        <v>73.286206896551718</v>
      </c>
      <c r="AJ304" s="100">
        <v>61.472413793103442</v>
      </c>
      <c r="AK304" s="100">
        <v>63.230000000000004</v>
      </c>
      <c r="AL304" s="100">
        <v>44.583333333333336</v>
      </c>
      <c r="AM304" s="100">
        <v>55.644827586206901</v>
      </c>
      <c r="AN304" s="100">
        <v>43.239285714285714</v>
      </c>
      <c r="AO304" s="100">
        <v>43.110344827586211</v>
      </c>
      <c r="AP304" s="100">
        <v>22.960714285714285</v>
      </c>
      <c r="AQ304" s="100">
        <v>22.617241379310347</v>
      </c>
      <c r="AR304" s="100">
        <v>14.131034482758619</v>
      </c>
      <c r="AS304" s="100">
        <v>19.00344827586207</v>
      </c>
      <c r="AT304" s="1"/>
      <c r="AU304" s="1"/>
      <c r="AV304" s="1"/>
      <c r="AW304" s="1"/>
      <c r="AX304" s="1"/>
      <c r="AY304" s="1"/>
      <c r="AZ304" s="1"/>
      <c r="BA304" s="1"/>
      <c r="BB304" s="1"/>
      <c r="BC304" s="1"/>
      <c r="BD304" s="1"/>
      <c r="BE304" s="1"/>
      <c r="BF304" s="1"/>
      <c r="BG304" s="1"/>
      <c r="BH304" s="1"/>
      <c r="BI304" s="1"/>
      <c r="BJ304" s="1"/>
      <c r="BK304" s="1"/>
      <c r="BL304" s="1"/>
      <c r="BM304" s="1"/>
    </row>
    <row r="305" spans="1:65" ht="16.5" customHeight="1" x14ac:dyDescent="0.25">
      <c r="A305" s="96">
        <v>35085040</v>
      </c>
      <c r="B305" s="97" t="s">
        <v>56</v>
      </c>
      <c r="C305" s="97" t="s">
        <v>442</v>
      </c>
      <c r="D305" s="97" t="s">
        <v>1040</v>
      </c>
      <c r="E305" s="97" t="s">
        <v>390</v>
      </c>
      <c r="F305" s="97">
        <v>6</v>
      </c>
      <c r="G305" s="97">
        <v>1640</v>
      </c>
      <c r="H305" s="98">
        <v>-73.144777779999998</v>
      </c>
      <c r="I305" s="99">
        <v>5.1925555599999997</v>
      </c>
      <c r="J305" s="100">
        <v>9.3555555555555561</v>
      </c>
      <c r="K305" s="100">
        <v>8.4321428571428552</v>
      </c>
      <c r="L305" s="100">
        <v>6.944</v>
      </c>
      <c r="M305" s="100">
        <v>9.9071428571428548</v>
      </c>
      <c r="N305" s="100">
        <v>8.6392857142857142</v>
      </c>
      <c r="O305" s="100">
        <v>10.266666666666667</v>
      </c>
      <c r="P305" s="100">
        <v>13.257692307692309</v>
      </c>
      <c r="Q305" s="100">
        <v>27.474074074074078</v>
      </c>
      <c r="R305" s="100">
        <v>30.447999999999997</v>
      </c>
      <c r="S305" s="100">
        <v>36.057692307692314</v>
      </c>
      <c r="T305" s="100">
        <v>54.422222222222217</v>
      </c>
      <c r="U305" s="100">
        <v>68.482758620689651</v>
      </c>
      <c r="V305" s="100">
        <v>70.437931034482759</v>
      </c>
      <c r="W305" s="100">
        <v>75.373333333333321</v>
      </c>
      <c r="X305" s="100">
        <v>78.556666666666686</v>
      </c>
      <c r="Y305" s="100">
        <v>74.250000000000014</v>
      </c>
      <c r="Z305" s="100">
        <v>86.129999999999981</v>
      </c>
      <c r="AA305" s="100">
        <v>86.39310344827588</v>
      </c>
      <c r="AB305" s="100">
        <v>78.203333333333333</v>
      </c>
      <c r="AC305" s="100">
        <v>77.833333333333329</v>
      </c>
      <c r="AD305" s="100">
        <v>92.036666666666676</v>
      </c>
      <c r="AE305" s="100">
        <v>80.872413793103448</v>
      </c>
      <c r="AF305" s="100">
        <v>71.517241379310335</v>
      </c>
      <c r="AG305" s="100">
        <v>65.378571428571419</v>
      </c>
      <c r="AH305" s="100">
        <v>54.20000000000001</v>
      </c>
      <c r="AI305" s="100">
        <v>49.02</v>
      </c>
      <c r="AJ305" s="100">
        <v>46.416666666666693</v>
      </c>
      <c r="AK305" s="100">
        <v>51.265517241379321</v>
      </c>
      <c r="AL305" s="100">
        <v>42.153333333333322</v>
      </c>
      <c r="AM305" s="100">
        <v>47.36785714285714</v>
      </c>
      <c r="AN305" s="100">
        <v>39.721428571428582</v>
      </c>
      <c r="AO305" s="100">
        <v>40.146428571428579</v>
      </c>
      <c r="AP305" s="100">
        <v>28.166666666666661</v>
      </c>
      <c r="AQ305" s="100">
        <v>21.839999999999996</v>
      </c>
      <c r="AR305" s="100">
        <v>18.065384615384616</v>
      </c>
      <c r="AS305" s="100">
        <v>12.368</v>
      </c>
      <c r="AT305" s="1" t="s">
        <v>1888</v>
      </c>
      <c r="AU305" s="1"/>
      <c r="AV305" s="1"/>
      <c r="AW305" s="1"/>
      <c r="AX305" s="1"/>
      <c r="AY305" s="1"/>
      <c r="AZ305" s="1"/>
      <c r="BA305" s="1"/>
      <c r="BB305" s="1"/>
      <c r="BC305" s="1"/>
      <c r="BD305" s="1"/>
      <c r="BE305" s="1"/>
      <c r="BF305" s="1"/>
      <c r="BG305" s="1"/>
      <c r="BH305" s="1"/>
      <c r="BI305" s="1"/>
      <c r="BJ305" s="1"/>
      <c r="BK305" s="1"/>
      <c r="BL305" s="1"/>
      <c r="BM305" s="1"/>
    </row>
    <row r="306" spans="1:65" ht="16.5" customHeight="1" x14ac:dyDescent="0.25">
      <c r="A306" s="96">
        <v>24030560</v>
      </c>
      <c r="B306" s="97" t="s">
        <v>26</v>
      </c>
      <c r="C306" s="97" t="s">
        <v>444</v>
      </c>
      <c r="D306" s="97" t="s">
        <v>445</v>
      </c>
      <c r="E306" s="97" t="s">
        <v>390</v>
      </c>
      <c r="F306" s="97">
        <v>6</v>
      </c>
      <c r="G306" s="97">
        <v>2900</v>
      </c>
      <c r="H306" s="98">
        <v>-72.794499999999999</v>
      </c>
      <c r="I306" s="99">
        <v>5.75838889</v>
      </c>
      <c r="J306" s="100">
        <v>11.87037037037037</v>
      </c>
      <c r="K306" s="100">
        <v>8.9444444444444446</v>
      </c>
      <c r="L306" s="100">
        <v>6.4296296296296296</v>
      </c>
      <c r="M306" s="100">
        <v>7.3769230769230765</v>
      </c>
      <c r="N306" s="100">
        <v>7.9038461538461542</v>
      </c>
      <c r="O306" s="100">
        <v>9.018518518518519</v>
      </c>
      <c r="P306" s="100">
        <v>17.848148148148145</v>
      </c>
      <c r="Q306" s="100">
        <v>24.777777777777775</v>
      </c>
      <c r="R306" s="100">
        <v>26.94444444444445</v>
      </c>
      <c r="S306" s="100">
        <v>26.071428571428566</v>
      </c>
      <c r="T306" s="100">
        <v>39.053571428571431</v>
      </c>
      <c r="U306" s="100">
        <v>28.292857142857148</v>
      </c>
      <c r="V306" s="100">
        <v>35.30740740740741</v>
      </c>
      <c r="W306" s="100">
        <v>26.12962962962963</v>
      </c>
      <c r="X306" s="100">
        <v>28.069230769230771</v>
      </c>
      <c r="Y306" s="100">
        <v>25.09615384615385</v>
      </c>
      <c r="Z306" s="100">
        <v>31.792000000000002</v>
      </c>
      <c r="AA306" s="100">
        <v>37.92799999999999</v>
      </c>
      <c r="AB306" s="100">
        <v>30.332926544776324</v>
      </c>
      <c r="AC306" s="100">
        <v>37.335999999999999</v>
      </c>
      <c r="AD306" s="100">
        <v>34.933333333333337</v>
      </c>
      <c r="AE306" s="100">
        <v>25.803846153846148</v>
      </c>
      <c r="AF306" s="100">
        <v>32.16538461538461</v>
      </c>
      <c r="AG306" s="100">
        <v>31.753846153846158</v>
      </c>
      <c r="AH306" s="100">
        <v>24.907692307692308</v>
      </c>
      <c r="AI306" s="100">
        <v>17.161538461538463</v>
      </c>
      <c r="AJ306" s="100">
        <v>20.336000000000002</v>
      </c>
      <c r="AK306" s="100">
        <v>26.320833333333329</v>
      </c>
      <c r="AL306" s="100">
        <v>30.237500000000001</v>
      </c>
      <c r="AM306" s="100">
        <v>31.408333333333331</v>
      </c>
      <c r="AN306" s="100">
        <v>35.942307692307693</v>
      </c>
      <c r="AO306" s="100">
        <v>27.351851851851851</v>
      </c>
      <c r="AP306" s="100">
        <v>21.36785714285714</v>
      </c>
      <c r="AQ306" s="100">
        <v>13.064285714285715</v>
      </c>
      <c r="AR306" s="100">
        <v>6.7444444444444445</v>
      </c>
      <c r="AS306" s="100">
        <v>5.4925925925925929</v>
      </c>
      <c r="AT306" s="1" t="s">
        <v>1888</v>
      </c>
      <c r="AU306" s="1"/>
      <c r="AV306" s="1"/>
      <c r="AW306" s="1"/>
      <c r="AX306" s="1"/>
      <c r="AY306" s="1"/>
      <c r="AZ306" s="1"/>
      <c r="BA306" s="1"/>
      <c r="BB306" s="1"/>
      <c r="BC306" s="1"/>
      <c r="BD306" s="1"/>
      <c r="BE306" s="1"/>
      <c r="BF306" s="1"/>
      <c r="BG306" s="1"/>
      <c r="BH306" s="1"/>
      <c r="BI306" s="1"/>
      <c r="BJ306" s="1"/>
      <c r="BK306" s="1"/>
      <c r="BL306" s="1"/>
      <c r="BM306" s="1"/>
    </row>
    <row r="307" spans="1:65" ht="16.5" customHeight="1" x14ac:dyDescent="0.25">
      <c r="A307" s="96">
        <v>24030190</v>
      </c>
      <c r="B307" s="97" t="s">
        <v>26</v>
      </c>
      <c r="C307" s="97" t="s">
        <v>446</v>
      </c>
      <c r="D307" s="97" t="s">
        <v>446</v>
      </c>
      <c r="E307" s="97" t="s">
        <v>390</v>
      </c>
      <c r="F307" s="97">
        <v>6</v>
      </c>
      <c r="G307" s="97">
        <v>2970</v>
      </c>
      <c r="H307" s="98">
        <v>-72.847861110000011</v>
      </c>
      <c r="I307" s="99">
        <v>5.7245555599999998</v>
      </c>
      <c r="J307" s="100">
        <v>9.3766666666666669</v>
      </c>
      <c r="K307" s="100">
        <v>8.83</v>
      </c>
      <c r="L307" s="100">
        <v>6.666666666666667</v>
      </c>
      <c r="M307" s="100">
        <v>7.69</v>
      </c>
      <c r="N307" s="100">
        <v>9.34</v>
      </c>
      <c r="O307" s="100">
        <v>14.036666666666667</v>
      </c>
      <c r="P307" s="100">
        <v>16.28</v>
      </c>
      <c r="Q307" s="100">
        <v>20.85</v>
      </c>
      <c r="R307" s="100">
        <v>26.256666666666664</v>
      </c>
      <c r="S307" s="100">
        <v>32.626666666666665</v>
      </c>
      <c r="T307" s="100">
        <v>43.613333333333323</v>
      </c>
      <c r="U307" s="100">
        <v>31.633333333333336</v>
      </c>
      <c r="V307" s="100">
        <v>41.313333333333325</v>
      </c>
      <c r="W307" s="100">
        <v>22.976666666666667</v>
      </c>
      <c r="X307" s="100">
        <v>26.772413793103446</v>
      </c>
      <c r="Y307" s="100">
        <v>16.72</v>
      </c>
      <c r="Z307" s="100">
        <v>18.099999999999998</v>
      </c>
      <c r="AA307" s="100">
        <v>19.632142857142856</v>
      </c>
      <c r="AB307" s="100">
        <v>18.20666666666666</v>
      </c>
      <c r="AC307" s="100">
        <v>19.063333333333333</v>
      </c>
      <c r="AD307" s="100">
        <v>24.979310344827585</v>
      </c>
      <c r="AE307" s="100">
        <v>12.693103448275862</v>
      </c>
      <c r="AF307" s="100">
        <v>16.620689655172413</v>
      </c>
      <c r="AG307" s="100">
        <v>19.951851851851849</v>
      </c>
      <c r="AH307" s="100">
        <v>12.496428571428572</v>
      </c>
      <c r="AI307" s="100">
        <v>13.037931034482757</v>
      </c>
      <c r="AJ307" s="100">
        <v>17.896428571428569</v>
      </c>
      <c r="AK307" s="100">
        <v>22.013793103448272</v>
      </c>
      <c r="AL307" s="100">
        <v>32.693103448275863</v>
      </c>
      <c r="AM307" s="100">
        <v>34.251724137931035</v>
      </c>
      <c r="AN307" s="100">
        <v>35.972413793103442</v>
      </c>
      <c r="AO307" s="100">
        <v>29.917241379310347</v>
      </c>
      <c r="AP307" s="100">
        <v>24.213793103448275</v>
      </c>
      <c r="AQ307" s="100">
        <v>17.103703703703705</v>
      </c>
      <c r="AR307" s="100">
        <v>10.953571428571431</v>
      </c>
      <c r="AS307" s="100">
        <v>2.5749999999999997</v>
      </c>
      <c r="AT307" s="1"/>
      <c r="AU307" s="1"/>
      <c r="AV307" s="1"/>
      <c r="AW307" s="1"/>
      <c r="AX307" s="1"/>
      <c r="AY307" s="1"/>
      <c r="AZ307" s="1"/>
      <c r="BA307" s="1"/>
      <c r="BB307" s="1"/>
      <c r="BC307" s="1"/>
      <c r="BD307" s="1"/>
      <c r="BE307" s="1"/>
      <c r="BF307" s="1"/>
      <c r="BG307" s="1"/>
      <c r="BH307" s="1"/>
      <c r="BI307" s="1"/>
      <c r="BJ307" s="1"/>
      <c r="BK307" s="1"/>
      <c r="BL307" s="1"/>
      <c r="BM307" s="1"/>
    </row>
    <row r="308" spans="1:65" ht="16.5" customHeight="1" x14ac:dyDescent="0.25">
      <c r="A308" s="96">
        <v>24010750</v>
      </c>
      <c r="B308" s="97" t="s">
        <v>26</v>
      </c>
      <c r="C308" s="97" t="s">
        <v>447</v>
      </c>
      <c r="D308" s="97" t="s">
        <v>448</v>
      </c>
      <c r="E308" s="97" t="s">
        <v>390</v>
      </c>
      <c r="F308" s="97">
        <v>8</v>
      </c>
      <c r="G308" s="97">
        <v>1730</v>
      </c>
      <c r="H308" s="98">
        <v>-73.609166669999993</v>
      </c>
      <c r="I308" s="99">
        <v>5.9258333299999997</v>
      </c>
      <c r="J308" s="100">
        <v>14.46785714285714</v>
      </c>
      <c r="K308" s="100">
        <v>15.257142857142856</v>
      </c>
      <c r="L308" s="100">
        <v>18.307142857142857</v>
      </c>
      <c r="M308" s="100">
        <v>21.310714285714283</v>
      </c>
      <c r="N308" s="100">
        <v>29.985714285714291</v>
      </c>
      <c r="O308" s="100">
        <v>22.570370370370373</v>
      </c>
      <c r="P308" s="100">
        <v>47.828571428571422</v>
      </c>
      <c r="Q308" s="100">
        <v>47.82500000000001</v>
      </c>
      <c r="R308" s="100">
        <v>61.089285714285722</v>
      </c>
      <c r="S308" s="100">
        <v>67.282142857142873</v>
      </c>
      <c r="T308" s="100">
        <v>77.825000000000003</v>
      </c>
      <c r="U308" s="100">
        <v>86.414814814814818</v>
      </c>
      <c r="V308" s="100">
        <v>81.035714285714306</v>
      </c>
      <c r="W308" s="100">
        <v>70.578571428571436</v>
      </c>
      <c r="X308" s="100">
        <v>78.303571428571431</v>
      </c>
      <c r="Y308" s="100">
        <v>70.360714285714295</v>
      </c>
      <c r="Z308" s="100">
        <v>51.642307692307703</v>
      </c>
      <c r="AA308" s="100">
        <v>49.38214285714286</v>
      </c>
      <c r="AB308" s="100">
        <v>45.662962962962958</v>
      </c>
      <c r="AC308" s="100">
        <v>43.311999999999998</v>
      </c>
      <c r="AD308" s="100">
        <v>47.972000000000001</v>
      </c>
      <c r="AE308" s="100">
        <v>43.788461538461547</v>
      </c>
      <c r="AF308" s="100">
        <v>52.864000000000011</v>
      </c>
      <c r="AG308" s="100">
        <v>57.153846153846146</v>
      </c>
      <c r="AH308" s="100">
        <v>52.79615384615385</v>
      </c>
      <c r="AI308" s="100">
        <v>62.126923076923077</v>
      </c>
      <c r="AJ308" s="100">
        <v>64.86666666666666</v>
      </c>
      <c r="AK308" s="100">
        <v>84.5</v>
      </c>
      <c r="AL308" s="100">
        <v>65.307692307692321</v>
      </c>
      <c r="AM308" s="100">
        <v>82.611111111111114</v>
      </c>
      <c r="AN308" s="100">
        <v>65.117857142857133</v>
      </c>
      <c r="AO308" s="100">
        <v>50.410714285714292</v>
      </c>
      <c r="AP308" s="100">
        <v>45.43571428571429</v>
      </c>
      <c r="AQ308" s="100">
        <v>31.442307692307686</v>
      </c>
      <c r="AR308" s="100">
        <v>26.55925925925926</v>
      </c>
      <c r="AS308" s="100">
        <v>14.167857142857144</v>
      </c>
      <c r="AT308" s="1"/>
      <c r="AU308" s="1"/>
      <c r="AV308" s="1"/>
      <c r="AW308" s="1"/>
      <c r="AX308" s="1"/>
      <c r="AY308" s="1"/>
      <c r="AZ308" s="1"/>
      <c r="BA308" s="1"/>
      <c r="BB308" s="1"/>
      <c r="BC308" s="1"/>
      <c r="BD308" s="1"/>
      <c r="BE308" s="1"/>
      <c r="BF308" s="1"/>
      <c r="BG308" s="1"/>
      <c r="BH308" s="1"/>
      <c r="BI308" s="1"/>
      <c r="BJ308" s="1"/>
      <c r="BK308" s="1"/>
      <c r="BL308" s="1"/>
      <c r="BM308" s="1"/>
    </row>
    <row r="309" spans="1:65" ht="16.5" customHeight="1" x14ac:dyDescent="0.25">
      <c r="A309" s="96">
        <v>24010710</v>
      </c>
      <c r="B309" s="97" t="s">
        <v>26</v>
      </c>
      <c r="C309" s="97" t="s">
        <v>448</v>
      </c>
      <c r="D309" s="97" t="s">
        <v>448</v>
      </c>
      <c r="E309" s="97" t="s">
        <v>390</v>
      </c>
      <c r="F309" s="97">
        <v>6</v>
      </c>
      <c r="G309" s="97">
        <v>1764</v>
      </c>
      <c r="H309" s="98">
        <v>-73.57641667</v>
      </c>
      <c r="I309" s="99">
        <v>5.8521666699999999</v>
      </c>
      <c r="J309" s="100">
        <v>25.970000000000006</v>
      </c>
      <c r="K309" s="100">
        <v>18.79666666666667</v>
      </c>
      <c r="L309" s="100">
        <v>29.429999999999996</v>
      </c>
      <c r="M309" s="100">
        <v>32.948275862068968</v>
      </c>
      <c r="N309" s="100">
        <v>30.448275862068957</v>
      </c>
      <c r="O309" s="100">
        <v>35.517241379310342</v>
      </c>
      <c r="P309" s="100">
        <v>62.158620689655152</v>
      </c>
      <c r="Q309" s="100">
        <v>63.913333333333327</v>
      </c>
      <c r="R309" s="100">
        <v>86.47999999999999</v>
      </c>
      <c r="S309" s="100">
        <v>93.623333333333363</v>
      </c>
      <c r="T309" s="100">
        <v>108.46896551724137</v>
      </c>
      <c r="U309" s="100">
        <v>108.51379310344828</v>
      </c>
      <c r="V309" s="100">
        <v>102.48</v>
      </c>
      <c r="W309" s="100">
        <v>77.180000000000007</v>
      </c>
      <c r="X309" s="100">
        <v>102.04</v>
      </c>
      <c r="Y309" s="100">
        <v>72.823333333333323</v>
      </c>
      <c r="Z309" s="100">
        <v>67.183333333333323</v>
      </c>
      <c r="AA309" s="100">
        <v>67.713333333333338</v>
      </c>
      <c r="AB309" s="100">
        <v>58.74666666666667</v>
      </c>
      <c r="AC309" s="100">
        <v>51.36999999999999</v>
      </c>
      <c r="AD309" s="100">
        <v>62.39</v>
      </c>
      <c r="AE309" s="100">
        <v>48.460000000000008</v>
      </c>
      <c r="AF309" s="100">
        <v>55.860000000000007</v>
      </c>
      <c r="AG309" s="100">
        <v>70.42</v>
      </c>
      <c r="AH309" s="100">
        <v>59.6</v>
      </c>
      <c r="AI309" s="100">
        <v>60.02666666666665</v>
      </c>
      <c r="AJ309" s="100">
        <v>69.566666666666663</v>
      </c>
      <c r="AK309" s="100">
        <v>69.583333333333314</v>
      </c>
      <c r="AL309" s="100">
        <v>77.319999999999993</v>
      </c>
      <c r="AM309" s="100">
        <v>86.77000000000001</v>
      </c>
      <c r="AN309" s="100">
        <v>77.8</v>
      </c>
      <c r="AO309" s="100">
        <v>61.883333333333319</v>
      </c>
      <c r="AP309" s="100">
        <v>51.63</v>
      </c>
      <c r="AQ309" s="100">
        <v>58.470000000000006</v>
      </c>
      <c r="AR309" s="100">
        <v>40.086666666666666</v>
      </c>
      <c r="AS309" s="100">
        <v>22.31</v>
      </c>
      <c r="AT309" s="1"/>
      <c r="AU309" s="1"/>
      <c r="AV309" s="1"/>
      <c r="AW309" s="1"/>
      <c r="AX309" s="1"/>
      <c r="AY309" s="1"/>
      <c r="AZ309" s="1"/>
      <c r="BA309" s="1"/>
      <c r="BB309" s="1"/>
      <c r="BC309" s="1"/>
      <c r="BD309" s="1"/>
      <c r="BE309" s="1"/>
      <c r="BF309" s="1"/>
      <c r="BG309" s="1"/>
      <c r="BH309" s="1"/>
      <c r="BI309" s="1"/>
      <c r="BJ309" s="1"/>
      <c r="BK309" s="1"/>
      <c r="BL309" s="1"/>
      <c r="BM309" s="1"/>
    </row>
    <row r="310" spans="1:65" ht="16.5" customHeight="1" x14ac:dyDescent="0.25">
      <c r="A310" s="96">
        <v>24010840</v>
      </c>
      <c r="B310" s="97" t="s">
        <v>26</v>
      </c>
      <c r="C310" s="97" t="s">
        <v>449</v>
      </c>
      <c r="D310" s="97" t="s">
        <v>450</v>
      </c>
      <c r="E310" s="97" t="s">
        <v>390</v>
      </c>
      <c r="F310" s="97">
        <v>6</v>
      </c>
      <c r="G310" s="97">
        <v>3195</v>
      </c>
      <c r="H310" s="98">
        <v>-73.386470559999992</v>
      </c>
      <c r="I310" s="99">
        <v>5.6343811099999996</v>
      </c>
      <c r="J310" s="100">
        <v>8.13448275862069</v>
      </c>
      <c r="K310" s="100">
        <v>10.46206896551724</v>
      </c>
      <c r="L310" s="100">
        <v>7.5862068965517242</v>
      </c>
      <c r="M310" s="100">
        <v>10.717857142857145</v>
      </c>
      <c r="N310" s="100">
        <v>9.9275862068965512</v>
      </c>
      <c r="O310" s="100">
        <v>15.693103448275862</v>
      </c>
      <c r="P310" s="100">
        <v>14.444827586206898</v>
      </c>
      <c r="Q310" s="100">
        <v>25.210344827586209</v>
      </c>
      <c r="R310" s="100">
        <v>28.946428571428566</v>
      </c>
      <c r="S310" s="100">
        <v>25.63214285714286</v>
      </c>
      <c r="T310" s="100">
        <v>34.18928571428571</v>
      </c>
      <c r="U310" s="100">
        <v>34.848275862068959</v>
      </c>
      <c r="V310" s="100">
        <v>30.00344827586207</v>
      </c>
      <c r="W310" s="100">
        <v>28.300000000000004</v>
      </c>
      <c r="X310" s="100">
        <v>35.229629629629621</v>
      </c>
      <c r="Y310" s="100">
        <v>23.9551724137931</v>
      </c>
      <c r="Z310" s="100">
        <v>18.810714285714283</v>
      </c>
      <c r="AA310" s="100">
        <v>17.30689655172414</v>
      </c>
      <c r="AB310" s="100">
        <v>23.306896551724133</v>
      </c>
      <c r="AC310" s="100">
        <v>12.117857142857142</v>
      </c>
      <c r="AD310" s="100">
        <v>16.320689655172416</v>
      </c>
      <c r="AE310" s="100">
        <v>13.5</v>
      </c>
      <c r="AF310" s="100">
        <v>18.007142857142856</v>
      </c>
      <c r="AG310" s="100">
        <v>18.733333333333331</v>
      </c>
      <c r="AH310" s="100">
        <v>11.367857142857142</v>
      </c>
      <c r="AI310" s="100">
        <v>13.410714285714288</v>
      </c>
      <c r="AJ310" s="100">
        <v>18.907142857142862</v>
      </c>
      <c r="AK310" s="100">
        <v>27.703571428571429</v>
      </c>
      <c r="AL310" s="100">
        <v>32.375</v>
      </c>
      <c r="AM310" s="100">
        <v>39.303571428571431</v>
      </c>
      <c r="AN310" s="100">
        <v>36.703448275862073</v>
      </c>
      <c r="AO310" s="100">
        <v>28.931034482758619</v>
      </c>
      <c r="AP310" s="100">
        <v>26.42413793103449</v>
      </c>
      <c r="AQ310" s="100">
        <v>16.292857142857141</v>
      </c>
      <c r="AR310" s="100">
        <v>15.917241379310344</v>
      </c>
      <c r="AS310" s="100">
        <v>5.1629629629629639</v>
      </c>
      <c r="AT310" s="1"/>
      <c r="AU310" s="1"/>
      <c r="AV310" s="1"/>
      <c r="AW310" s="1"/>
      <c r="AX310" s="1"/>
      <c r="AY310" s="1"/>
      <c r="AZ310" s="1"/>
      <c r="BA310" s="1"/>
      <c r="BB310" s="1"/>
      <c r="BC310" s="1"/>
      <c r="BD310" s="1"/>
      <c r="BE310" s="1"/>
      <c r="BF310" s="1"/>
      <c r="BG310" s="1"/>
      <c r="BH310" s="1"/>
      <c r="BI310" s="1"/>
      <c r="BJ310" s="1"/>
      <c r="BK310" s="1"/>
      <c r="BL310" s="1"/>
      <c r="BM310" s="1"/>
    </row>
    <row r="311" spans="1:65" ht="16.5" customHeight="1" x14ac:dyDescent="0.25">
      <c r="A311" s="96">
        <v>23120050</v>
      </c>
      <c r="B311" s="97" t="s">
        <v>26</v>
      </c>
      <c r="C311" s="97" t="s">
        <v>451</v>
      </c>
      <c r="D311" s="97" t="s">
        <v>451</v>
      </c>
      <c r="E311" s="97" t="s">
        <v>390</v>
      </c>
      <c r="F311" s="97">
        <v>6</v>
      </c>
      <c r="G311" s="97">
        <v>850</v>
      </c>
      <c r="H311" s="98">
        <v>-74.101222220000011</v>
      </c>
      <c r="I311" s="99">
        <v>5.5348055599999997</v>
      </c>
      <c r="J311" s="100">
        <v>39.748275862068972</v>
      </c>
      <c r="K311" s="100">
        <v>42.334482758620695</v>
      </c>
      <c r="L311" s="100">
        <v>42.050000000000004</v>
      </c>
      <c r="M311" s="100">
        <v>48.760714285714293</v>
      </c>
      <c r="N311" s="100">
        <v>56.110344827586189</v>
      </c>
      <c r="O311" s="100">
        <v>53.868965517241378</v>
      </c>
      <c r="P311" s="100">
        <v>83.020689655172447</v>
      </c>
      <c r="Q311" s="100">
        <v>79.096428571428575</v>
      </c>
      <c r="R311" s="100">
        <v>96.050000000000026</v>
      </c>
      <c r="S311" s="100">
        <v>114.95172413793104</v>
      </c>
      <c r="T311" s="100">
        <v>126.16551724137933</v>
      </c>
      <c r="U311" s="100">
        <v>102.60344827586208</v>
      </c>
      <c r="V311" s="100">
        <v>110.27931034482756</v>
      </c>
      <c r="W311" s="100">
        <v>87.90333333333335</v>
      </c>
      <c r="X311" s="100">
        <v>93.037931034482753</v>
      </c>
      <c r="Y311" s="100">
        <v>58.682758620689647</v>
      </c>
      <c r="Z311" s="100">
        <v>43.517857142857132</v>
      </c>
      <c r="AA311" s="100">
        <v>43.124137931034497</v>
      </c>
      <c r="AB311" s="100">
        <v>37.110344827586211</v>
      </c>
      <c r="AC311" s="100">
        <v>40.35517241379312</v>
      </c>
      <c r="AD311" s="100">
        <v>38.524137931034495</v>
      </c>
      <c r="AE311" s="100">
        <v>39.013793103448279</v>
      </c>
      <c r="AF311" s="100">
        <v>38.806896551724137</v>
      </c>
      <c r="AG311" s="100">
        <v>47.81851851851853</v>
      </c>
      <c r="AH311" s="100">
        <v>55.356666666666683</v>
      </c>
      <c r="AI311" s="100">
        <v>70.706666666666663</v>
      </c>
      <c r="AJ311" s="100">
        <v>99.089999999999989</v>
      </c>
      <c r="AK311" s="100">
        <v>94.133333333333354</v>
      </c>
      <c r="AL311" s="100">
        <v>114.63448275862071</v>
      </c>
      <c r="AM311" s="100">
        <v>120.35172413793103</v>
      </c>
      <c r="AN311" s="100">
        <v>104.67666666666666</v>
      </c>
      <c r="AO311" s="100">
        <v>91.073333333333338</v>
      </c>
      <c r="AP311" s="100">
        <v>75.800000000000011</v>
      </c>
      <c r="AQ311" s="100">
        <v>63.423333333333325</v>
      </c>
      <c r="AR311" s="100">
        <v>72.75333333333333</v>
      </c>
      <c r="AS311" s="100">
        <v>38.579310344827576</v>
      </c>
      <c r="AT311" s="1"/>
      <c r="AU311" s="1"/>
      <c r="AV311" s="1"/>
      <c r="AW311" s="1"/>
      <c r="AX311" s="1"/>
      <c r="AY311" s="1"/>
      <c r="AZ311" s="1"/>
      <c r="BA311" s="1"/>
      <c r="BB311" s="1"/>
      <c r="BC311" s="1"/>
      <c r="BD311" s="1"/>
      <c r="BE311" s="1"/>
      <c r="BF311" s="1"/>
      <c r="BG311" s="1"/>
      <c r="BH311" s="1"/>
      <c r="BI311" s="1"/>
      <c r="BJ311" s="1"/>
      <c r="BK311" s="1"/>
      <c r="BL311" s="1"/>
      <c r="BM311" s="1"/>
    </row>
    <row r="312" spans="1:65" ht="16.5" customHeight="1" x14ac:dyDescent="0.25">
      <c r="A312" s="96">
        <v>24030790</v>
      </c>
      <c r="B312" s="97" t="s">
        <v>26</v>
      </c>
      <c r="C312" s="97" t="s">
        <v>452</v>
      </c>
      <c r="D312" s="97" t="s">
        <v>452</v>
      </c>
      <c r="E312" s="97" t="s">
        <v>390</v>
      </c>
      <c r="F312" s="97">
        <v>6</v>
      </c>
      <c r="G312" s="97">
        <v>2500</v>
      </c>
      <c r="H312" s="98">
        <v>-72.940250000000006</v>
      </c>
      <c r="I312" s="99">
        <v>5.7734166700000005</v>
      </c>
      <c r="J312" s="100">
        <v>11.416666666666666</v>
      </c>
      <c r="K312" s="100">
        <v>10.68</v>
      </c>
      <c r="L312" s="100">
        <v>11.486666666666666</v>
      </c>
      <c r="M312" s="100">
        <v>13.33</v>
      </c>
      <c r="N312" s="100">
        <v>14.046666666666665</v>
      </c>
      <c r="O312" s="100">
        <v>16.81666666666667</v>
      </c>
      <c r="P312" s="100">
        <v>19.576666666666668</v>
      </c>
      <c r="Q312" s="100">
        <v>31.163333333333334</v>
      </c>
      <c r="R312" s="100">
        <v>36.573333333333338</v>
      </c>
      <c r="S312" s="100">
        <v>33.036666666666676</v>
      </c>
      <c r="T312" s="100">
        <v>45.569999999999986</v>
      </c>
      <c r="U312" s="100">
        <v>34.506666666666675</v>
      </c>
      <c r="V312" s="100">
        <v>40.980000000000011</v>
      </c>
      <c r="W312" s="100">
        <v>26.356666666666669</v>
      </c>
      <c r="X312" s="100">
        <v>35.186666666666653</v>
      </c>
      <c r="Y312" s="100">
        <v>20.880000000000003</v>
      </c>
      <c r="Z312" s="100">
        <v>18.713333333333331</v>
      </c>
      <c r="AA312" s="100">
        <v>15.703448275862065</v>
      </c>
      <c r="AB312" s="100">
        <v>15.975862068965514</v>
      </c>
      <c r="AC312" s="100">
        <v>19.972413793103446</v>
      </c>
      <c r="AD312" s="100">
        <v>15.775862068965516</v>
      </c>
      <c r="AE312" s="100">
        <v>10.483333333333331</v>
      </c>
      <c r="AF312" s="100">
        <v>14.846666666666668</v>
      </c>
      <c r="AG312" s="100">
        <v>17.99666666666667</v>
      </c>
      <c r="AH312" s="100">
        <v>21.556666666666661</v>
      </c>
      <c r="AI312" s="100">
        <v>18.57</v>
      </c>
      <c r="AJ312" s="100">
        <v>22.399999999999995</v>
      </c>
      <c r="AK312" s="100">
        <v>33.399999999999991</v>
      </c>
      <c r="AL312" s="100">
        <v>37.293333333333337</v>
      </c>
      <c r="AM312" s="100">
        <v>38.226666666666659</v>
      </c>
      <c r="AN312" s="100">
        <v>38.26666666666668</v>
      </c>
      <c r="AO312" s="100">
        <v>44.66</v>
      </c>
      <c r="AP312" s="100">
        <v>27.216666666666665</v>
      </c>
      <c r="AQ312" s="100">
        <v>19.309999999999999</v>
      </c>
      <c r="AR312" s="100">
        <v>14.383333333333329</v>
      </c>
      <c r="AS312" s="100">
        <v>9.9966666666666661</v>
      </c>
      <c r="AT312" s="1"/>
      <c r="AU312" s="1"/>
      <c r="AV312" s="1"/>
      <c r="AW312" s="1"/>
      <c r="AX312" s="1"/>
      <c r="AY312" s="1"/>
      <c r="AZ312" s="1"/>
      <c r="BA312" s="1"/>
      <c r="BB312" s="1"/>
      <c r="BC312" s="1"/>
      <c r="BD312" s="1"/>
      <c r="BE312" s="1"/>
      <c r="BF312" s="1"/>
      <c r="BG312" s="1"/>
      <c r="BH312" s="1"/>
      <c r="BI312" s="1"/>
      <c r="BJ312" s="1"/>
      <c r="BK312" s="1"/>
      <c r="BL312" s="1"/>
      <c r="BM312" s="1"/>
    </row>
    <row r="313" spans="1:65" ht="16.5" customHeight="1" x14ac:dyDescent="0.25">
      <c r="A313" s="96">
        <v>35075010</v>
      </c>
      <c r="B313" s="97" t="s">
        <v>72</v>
      </c>
      <c r="C313" s="97" t="s">
        <v>453</v>
      </c>
      <c r="D313" s="97" t="s">
        <v>453</v>
      </c>
      <c r="E313" s="97" t="s">
        <v>390</v>
      </c>
      <c r="F313" s="97">
        <v>6</v>
      </c>
      <c r="G313" s="97">
        <v>2438</v>
      </c>
      <c r="H313" s="98">
        <v>-73.453777779999996</v>
      </c>
      <c r="I313" s="99">
        <v>5.3526944399999996</v>
      </c>
      <c r="J313" s="100">
        <v>4.5366666666666662</v>
      </c>
      <c r="K313" s="100">
        <v>6.3896551724137938</v>
      </c>
      <c r="L313" s="100">
        <v>5.955172413793103</v>
      </c>
      <c r="M313" s="100">
        <v>6.8206896551724139</v>
      </c>
      <c r="N313" s="100">
        <v>7.9733333333333327</v>
      </c>
      <c r="O313" s="100">
        <v>10.183333333333332</v>
      </c>
      <c r="P313" s="100">
        <v>12.151724137931035</v>
      </c>
      <c r="Q313" s="100">
        <v>17.141379310344828</v>
      </c>
      <c r="R313" s="100">
        <v>26.167857142857144</v>
      </c>
      <c r="S313" s="100">
        <v>25.823333333333331</v>
      </c>
      <c r="T313" s="100">
        <v>34.343333333333341</v>
      </c>
      <c r="U313" s="100">
        <v>33.348275862068974</v>
      </c>
      <c r="V313" s="100">
        <v>33.97</v>
      </c>
      <c r="W313" s="100">
        <v>35.603571428571435</v>
      </c>
      <c r="X313" s="100">
        <v>39.828571428571422</v>
      </c>
      <c r="Y313" s="100">
        <v>35.289655172413788</v>
      </c>
      <c r="Z313" s="100">
        <v>40.220689655172421</v>
      </c>
      <c r="AA313" s="100">
        <v>44.213793103448275</v>
      </c>
      <c r="AB313" s="100">
        <v>37.03448275862069</v>
      </c>
      <c r="AC313" s="100">
        <v>39.856666666666662</v>
      </c>
      <c r="AD313" s="100">
        <v>48.793103448275865</v>
      </c>
      <c r="AE313" s="100">
        <v>36.496551724137923</v>
      </c>
      <c r="AF313" s="100">
        <v>38.093333333333334</v>
      </c>
      <c r="AG313" s="100">
        <v>28.675862068965522</v>
      </c>
      <c r="AH313" s="100">
        <v>31.743333333333332</v>
      </c>
      <c r="AI313" s="100">
        <v>20.866666666666671</v>
      </c>
      <c r="AJ313" s="100">
        <v>23.344827586206893</v>
      </c>
      <c r="AK313" s="100">
        <v>29.162068965517243</v>
      </c>
      <c r="AL313" s="100">
        <v>33.437931034482766</v>
      </c>
      <c r="AM313" s="100">
        <v>27.528571428571421</v>
      </c>
      <c r="AN313" s="100">
        <v>29.564285714285713</v>
      </c>
      <c r="AO313" s="100">
        <v>30.385185185185183</v>
      </c>
      <c r="AP313" s="100">
        <v>22.628571428571433</v>
      </c>
      <c r="AQ313" s="100">
        <v>13.093333333333332</v>
      </c>
      <c r="AR313" s="100">
        <v>10.053333333333333</v>
      </c>
      <c r="AS313" s="100">
        <v>8.8928571428571423</v>
      </c>
      <c r="AT313" s="1"/>
      <c r="AU313" s="1"/>
      <c r="AV313" s="1"/>
      <c r="AW313" s="1"/>
      <c r="AX313" s="1"/>
      <c r="AY313" s="1"/>
      <c r="AZ313" s="1"/>
      <c r="BA313" s="1"/>
      <c r="BB313" s="1"/>
      <c r="BC313" s="1"/>
      <c r="BD313" s="1"/>
      <c r="BE313" s="1"/>
      <c r="BF313" s="1"/>
      <c r="BG313" s="1"/>
      <c r="BH313" s="1"/>
      <c r="BI313" s="1"/>
      <c r="BJ313" s="1"/>
      <c r="BK313" s="1"/>
      <c r="BL313" s="1"/>
      <c r="BM313" s="1"/>
    </row>
    <row r="314" spans="1:65" ht="16.5" customHeight="1" x14ac:dyDescent="0.25">
      <c r="A314" s="96">
        <v>24030450</v>
      </c>
      <c r="B314" s="97" t="s">
        <v>26</v>
      </c>
      <c r="C314" s="97" t="s">
        <v>24</v>
      </c>
      <c r="D314" s="97" t="s">
        <v>454</v>
      </c>
      <c r="E314" s="97" t="s">
        <v>390</v>
      </c>
      <c r="F314" s="97">
        <v>6</v>
      </c>
      <c r="G314" s="97">
        <v>2645</v>
      </c>
      <c r="H314" s="98">
        <v>-73.323361110000008</v>
      </c>
      <c r="I314" s="99">
        <v>5.60633333</v>
      </c>
      <c r="J314" s="100">
        <v>6.3821428571428553</v>
      </c>
      <c r="K314" s="100">
        <v>7.3464285714285724</v>
      </c>
      <c r="L314" s="100">
        <v>7.2259259259259254</v>
      </c>
      <c r="M314" s="100">
        <v>9.2464285714285701</v>
      </c>
      <c r="N314" s="100">
        <v>6.2296296296296294</v>
      </c>
      <c r="O314" s="100">
        <v>12.128571428571432</v>
      </c>
      <c r="P314" s="100">
        <v>12.142307692307693</v>
      </c>
      <c r="Q314" s="100">
        <v>26.25555555555556</v>
      </c>
      <c r="R314" s="100">
        <v>24.56296296296297</v>
      </c>
      <c r="S314" s="100">
        <v>36.237037037037034</v>
      </c>
      <c r="T314" s="100">
        <v>35.859259259259254</v>
      </c>
      <c r="U314" s="100">
        <v>30.144444444444442</v>
      </c>
      <c r="V314" s="100">
        <v>28.008333333333336</v>
      </c>
      <c r="W314" s="100">
        <v>27.360000000000003</v>
      </c>
      <c r="X314" s="100">
        <v>30.647999999999996</v>
      </c>
      <c r="Y314" s="100">
        <v>25.035714285714285</v>
      </c>
      <c r="Z314" s="100">
        <v>21.175000000000001</v>
      </c>
      <c r="AA314" s="100">
        <v>17.807142857142857</v>
      </c>
      <c r="AB314" s="100">
        <v>15.841379310344825</v>
      </c>
      <c r="AC314" s="100">
        <v>18.048275862068966</v>
      </c>
      <c r="AD314" s="100">
        <v>19.4551724137931</v>
      </c>
      <c r="AE314" s="100">
        <v>12.810344827586205</v>
      </c>
      <c r="AF314" s="100">
        <v>17.23103448275862</v>
      </c>
      <c r="AG314" s="100">
        <v>15.562068965517241</v>
      </c>
      <c r="AH314" s="100">
        <v>14.410714285714288</v>
      </c>
      <c r="AI314" s="100">
        <v>11.582142857142856</v>
      </c>
      <c r="AJ314" s="100">
        <v>15.314285714285715</v>
      </c>
      <c r="AK314" s="100">
        <v>24.721428571428572</v>
      </c>
      <c r="AL314" s="100">
        <v>30.089285714285712</v>
      </c>
      <c r="AM314" s="100">
        <v>34.903571428571425</v>
      </c>
      <c r="AN314" s="100">
        <v>31.000000000000004</v>
      </c>
      <c r="AO314" s="100">
        <v>31.932142857142853</v>
      </c>
      <c r="AP314" s="100">
        <v>27.75357142857143</v>
      </c>
      <c r="AQ314" s="100">
        <v>17.928571428571427</v>
      </c>
      <c r="AR314" s="100">
        <v>12.564285714285715</v>
      </c>
      <c r="AS314" s="100">
        <v>6.7000000000000011</v>
      </c>
      <c r="AT314" s="1"/>
      <c r="AU314" s="1"/>
      <c r="AV314" s="1"/>
      <c r="AW314" s="1"/>
      <c r="AX314" s="1"/>
      <c r="AY314" s="1"/>
      <c r="AZ314" s="1"/>
      <c r="BA314" s="1"/>
      <c r="BB314" s="1"/>
      <c r="BC314" s="1"/>
      <c r="BD314" s="1"/>
      <c r="BE314" s="1"/>
      <c r="BF314" s="1"/>
      <c r="BG314" s="1"/>
      <c r="BH314" s="1"/>
      <c r="BI314" s="1"/>
      <c r="BJ314" s="1"/>
      <c r="BK314" s="1"/>
      <c r="BL314" s="1"/>
      <c r="BM314" s="1"/>
    </row>
    <row r="315" spans="1:65" ht="16.5" customHeight="1" x14ac:dyDescent="0.25">
      <c r="A315" s="96">
        <v>23125080</v>
      </c>
      <c r="B315" s="97" t="s">
        <v>56</v>
      </c>
      <c r="C315" s="97" t="s">
        <v>455</v>
      </c>
      <c r="D315" s="97" t="s">
        <v>455</v>
      </c>
      <c r="E315" s="97" t="s">
        <v>390</v>
      </c>
      <c r="F315" s="97">
        <v>6</v>
      </c>
      <c r="G315" s="97">
        <v>1100</v>
      </c>
      <c r="H315" s="98">
        <v>-74.184611110000006</v>
      </c>
      <c r="I315" s="99">
        <v>5.6617222199999997</v>
      </c>
      <c r="J315" s="100">
        <v>62.883333333333333</v>
      </c>
      <c r="K315" s="100">
        <v>58.46206896551724</v>
      </c>
      <c r="L315" s="100">
        <v>76.089999999999989</v>
      </c>
      <c r="M315" s="100">
        <v>64.440000000000012</v>
      </c>
      <c r="N315" s="100">
        <v>76.710714285714289</v>
      </c>
      <c r="O315" s="100">
        <v>67.706896551724142</v>
      </c>
      <c r="P315" s="100">
        <v>82.617241379310329</v>
      </c>
      <c r="Q315" s="100">
        <v>105.24285714285713</v>
      </c>
      <c r="R315" s="100">
        <v>125.57931034482756</v>
      </c>
      <c r="S315" s="100">
        <v>114.51666666666668</v>
      </c>
      <c r="T315" s="100">
        <v>126.27000000000002</v>
      </c>
      <c r="U315" s="100">
        <v>146.69642857142858</v>
      </c>
      <c r="V315" s="100">
        <v>139.85172413793103</v>
      </c>
      <c r="W315" s="100">
        <v>107.98928571428573</v>
      </c>
      <c r="X315" s="100">
        <v>116.71379310344827</v>
      </c>
      <c r="Y315" s="100">
        <v>73.896428571428572</v>
      </c>
      <c r="Z315" s="100">
        <v>71.451851851851856</v>
      </c>
      <c r="AA315" s="100">
        <v>63.864285714285707</v>
      </c>
      <c r="AB315" s="100">
        <v>59.067857142857157</v>
      </c>
      <c r="AC315" s="100">
        <v>61.807142857142864</v>
      </c>
      <c r="AD315" s="100">
        <v>59.660714285714285</v>
      </c>
      <c r="AE315" s="100">
        <v>57.906896551724138</v>
      </c>
      <c r="AF315" s="100">
        <v>57.433333333333323</v>
      </c>
      <c r="AG315" s="100">
        <v>75.233333333333334</v>
      </c>
      <c r="AH315" s="100">
        <v>63.548275862068969</v>
      </c>
      <c r="AI315" s="100">
        <v>77.275862068965523</v>
      </c>
      <c r="AJ315" s="100">
        <v>113.81379310344826</v>
      </c>
      <c r="AK315" s="100">
        <v>125.19655172413796</v>
      </c>
      <c r="AL315" s="100">
        <v>141.73103448275862</v>
      </c>
      <c r="AM315" s="100">
        <v>176.4034482758621</v>
      </c>
      <c r="AN315" s="100">
        <v>125.90344827586206</v>
      </c>
      <c r="AO315" s="100">
        <v>144.31379310344829</v>
      </c>
      <c r="AP315" s="100">
        <v>113.2344827586207</v>
      </c>
      <c r="AQ315" s="100">
        <v>88.551724137931032</v>
      </c>
      <c r="AR315" s="100">
        <v>93.641379310344789</v>
      </c>
      <c r="AS315" s="100">
        <v>53.093103448275862</v>
      </c>
      <c r="AT315" s="1"/>
      <c r="AU315" s="1"/>
      <c r="AV315" s="1"/>
      <c r="AW315" s="1"/>
      <c r="AX315" s="1"/>
      <c r="AY315" s="1"/>
      <c r="AZ315" s="1"/>
      <c r="BA315" s="1"/>
      <c r="BB315" s="1"/>
      <c r="BC315" s="1"/>
      <c r="BD315" s="1"/>
      <c r="BE315" s="1"/>
      <c r="BF315" s="1"/>
      <c r="BG315" s="1"/>
      <c r="BH315" s="1"/>
      <c r="BI315" s="1"/>
      <c r="BJ315" s="1"/>
      <c r="BK315" s="1"/>
      <c r="BL315" s="1"/>
      <c r="BM315" s="1"/>
    </row>
    <row r="316" spans="1:65" ht="16.5" customHeight="1" x14ac:dyDescent="0.25">
      <c r="A316" s="96">
        <v>35070210</v>
      </c>
      <c r="B316" s="97" t="s">
        <v>26</v>
      </c>
      <c r="C316" s="97" t="s">
        <v>456</v>
      </c>
      <c r="D316" s="97" t="s">
        <v>456</v>
      </c>
      <c r="E316" s="97" t="s">
        <v>390</v>
      </c>
      <c r="F316" s="97">
        <v>6</v>
      </c>
      <c r="G316" s="97">
        <v>2160</v>
      </c>
      <c r="H316" s="98">
        <v>-73.395638890000001</v>
      </c>
      <c r="I316" s="99">
        <v>5.1392499999999997</v>
      </c>
      <c r="J316" s="100">
        <v>6.5166666666666666</v>
      </c>
      <c r="K316" s="100">
        <v>8.3600000000000012</v>
      </c>
      <c r="L316" s="100">
        <v>6.9300000000000006</v>
      </c>
      <c r="M316" s="100">
        <v>10.071428571428571</v>
      </c>
      <c r="N316" s="100">
        <v>7.5249999999999995</v>
      </c>
      <c r="O316" s="100">
        <v>12.803571428571432</v>
      </c>
      <c r="P316" s="100">
        <v>20.717241379310344</v>
      </c>
      <c r="Q316" s="100">
        <v>32.827586206896548</v>
      </c>
      <c r="R316" s="100">
        <v>37.179310344827584</v>
      </c>
      <c r="S316" s="100">
        <v>32.65517241379311</v>
      </c>
      <c r="T316" s="100">
        <v>44.068965517241381</v>
      </c>
      <c r="U316" s="100">
        <v>63.206666666666671</v>
      </c>
      <c r="V316" s="100">
        <v>54.727586206896547</v>
      </c>
      <c r="W316" s="100">
        <v>59.88928571428572</v>
      </c>
      <c r="X316" s="100">
        <v>60.414285714285718</v>
      </c>
      <c r="Y316" s="100">
        <v>53.289655172413781</v>
      </c>
      <c r="Z316" s="100">
        <v>57.879310344827573</v>
      </c>
      <c r="AA316" s="100">
        <v>55.110344827586204</v>
      </c>
      <c r="AB316" s="100">
        <v>62.855172413793085</v>
      </c>
      <c r="AC316" s="100">
        <v>57.762068965517251</v>
      </c>
      <c r="AD316" s="100">
        <v>72.544827586206893</v>
      </c>
      <c r="AE316" s="100">
        <v>58.165517241379305</v>
      </c>
      <c r="AF316" s="100">
        <v>58.303448275862053</v>
      </c>
      <c r="AG316" s="100">
        <v>48.486206896551728</v>
      </c>
      <c r="AH316" s="100">
        <v>42.478571428571435</v>
      </c>
      <c r="AI316" s="100">
        <v>38.462068965517247</v>
      </c>
      <c r="AJ316" s="100">
        <v>35.786206896551725</v>
      </c>
      <c r="AK316" s="100">
        <v>37.327586206896541</v>
      </c>
      <c r="AL316" s="100">
        <v>33.30689655172413</v>
      </c>
      <c r="AM316" s="100">
        <v>45.558620689655179</v>
      </c>
      <c r="AN316" s="100">
        <v>36.396666666666661</v>
      </c>
      <c r="AO316" s="100">
        <v>31.206666666666663</v>
      </c>
      <c r="AP316" s="100">
        <v>29.653333333333332</v>
      </c>
      <c r="AQ316" s="100">
        <v>21.786206896551725</v>
      </c>
      <c r="AR316" s="100">
        <v>10.789655172413795</v>
      </c>
      <c r="AS316" s="100">
        <v>8.3689655172413779</v>
      </c>
      <c r="AT316" s="1"/>
      <c r="AU316" s="1"/>
      <c r="AV316" s="1"/>
      <c r="AW316" s="1"/>
      <c r="AX316" s="1"/>
      <c r="AY316" s="1"/>
      <c r="AZ316" s="1"/>
      <c r="BA316" s="1"/>
      <c r="BB316" s="1"/>
      <c r="BC316" s="1"/>
      <c r="BD316" s="1"/>
      <c r="BE316" s="1"/>
      <c r="BF316" s="1"/>
      <c r="BG316" s="1"/>
      <c r="BH316" s="1"/>
      <c r="BI316" s="1"/>
      <c r="BJ316" s="1"/>
      <c r="BK316" s="1"/>
      <c r="BL316" s="1"/>
      <c r="BM316" s="1"/>
    </row>
    <row r="317" spans="1:65" ht="16.5" customHeight="1" x14ac:dyDescent="0.25">
      <c r="A317" s="96">
        <v>35080050</v>
      </c>
      <c r="B317" s="97" t="s">
        <v>150</v>
      </c>
      <c r="C317" s="97" t="s">
        <v>457</v>
      </c>
      <c r="D317" s="97" t="s">
        <v>458</v>
      </c>
      <c r="E317" s="97" t="s">
        <v>390</v>
      </c>
      <c r="F317" s="97">
        <v>6</v>
      </c>
      <c r="G317" s="97">
        <v>1350</v>
      </c>
      <c r="H317" s="98">
        <v>-73.053222220000009</v>
      </c>
      <c r="I317" s="99">
        <v>5.0963611100000001</v>
      </c>
      <c r="J317" s="100">
        <v>15.432142857142855</v>
      </c>
      <c r="K317" s="100">
        <v>16.014285714285712</v>
      </c>
      <c r="L317" s="100">
        <v>10.65</v>
      </c>
      <c r="M317" s="100">
        <v>20.388888888888886</v>
      </c>
      <c r="N317" s="100">
        <v>17.642857142857146</v>
      </c>
      <c r="O317" s="100">
        <v>24.924999999999994</v>
      </c>
      <c r="P317" s="100">
        <v>31.982758620689651</v>
      </c>
      <c r="Q317" s="100">
        <v>38.327586206896562</v>
      </c>
      <c r="R317" s="100">
        <v>60.313793103448276</v>
      </c>
      <c r="S317" s="100">
        <v>82.549999999999983</v>
      </c>
      <c r="T317" s="100">
        <v>102.30714285714285</v>
      </c>
      <c r="U317" s="100">
        <v>111.61071428571428</v>
      </c>
      <c r="V317" s="100">
        <v>138.95333333333329</v>
      </c>
      <c r="W317" s="100">
        <v>142.91666666666666</v>
      </c>
      <c r="X317" s="100">
        <v>156.25</v>
      </c>
      <c r="Y317" s="100">
        <v>158.30344827586208</v>
      </c>
      <c r="Z317" s="100">
        <v>165.33103448275864</v>
      </c>
      <c r="AA317" s="100">
        <v>164.18214285714285</v>
      </c>
      <c r="AB317" s="100">
        <v>156.37142857142857</v>
      </c>
      <c r="AC317" s="100">
        <v>142.29642857142858</v>
      </c>
      <c r="AD317" s="100">
        <v>162.66666666666666</v>
      </c>
      <c r="AE317" s="100">
        <v>121.00714285714285</v>
      </c>
      <c r="AF317" s="100">
        <v>138.21724137931034</v>
      </c>
      <c r="AG317" s="100">
        <v>121.53333333333335</v>
      </c>
      <c r="AH317" s="100">
        <v>109.49310344827585</v>
      </c>
      <c r="AI317" s="100">
        <v>92.371428571428581</v>
      </c>
      <c r="AJ317" s="100">
        <v>112.56896551724139</v>
      </c>
      <c r="AK317" s="100">
        <v>100.50384615384617</v>
      </c>
      <c r="AL317" s="100">
        <v>92.68</v>
      </c>
      <c r="AM317" s="100">
        <v>93.448000000000008</v>
      </c>
      <c r="AN317" s="100">
        <v>89.092307692307685</v>
      </c>
      <c r="AO317" s="100">
        <v>85.148148148148152</v>
      </c>
      <c r="AP317" s="100">
        <v>65.989285714285714</v>
      </c>
      <c r="AQ317" s="100">
        <v>44.828571428571429</v>
      </c>
      <c r="AR317" s="100">
        <v>34.349999999999994</v>
      </c>
      <c r="AS317" s="100">
        <v>22.555555555555557</v>
      </c>
      <c r="AT317" s="1" t="s">
        <v>1888</v>
      </c>
      <c r="AU317" s="1"/>
      <c r="AV317" s="1"/>
      <c r="AW317" s="1"/>
      <c r="AX317" s="1"/>
      <c r="AY317" s="1"/>
      <c r="AZ317" s="1"/>
      <c r="BA317" s="1"/>
      <c r="BB317" s="1"/>
      <c r="BC317" s="1"/>
      <c r="BD317" s="1"/>
      <c r="BE317" s="1"/>
      <c r="BF317" s="1"/>
      <c r="BG317" s="1"/>
      <c r="BH317" s="1"/>
      <c r="BI317" s="1"/>
      <c r="BJ317" s="1"/>
      <c r="BK317" s="1"/>
      <c r="BL317" s="1"/>
      <c r="BM317" s="1"/>
    </row>
    <row r="318" spans="1:65" ht="16.5" customHeight="1" x14ac:dyDescent="0.25">
      <c r="A318" s="96">
        <v>24030510</v>
      </c>
      <c r="B318" s="97" t="s">
        <v>26</v>
      </c>
      <c r="C318" s="97" t="s">
        <v>459</v>
      </c>
      <c r="D318" s="97" t="s">
        <v>460</v>
      </c>
      <c r="E318" s="97" t="s">
        <v>390</v>
      </c>
      <c r="F318" s="97">
        <v>6</v>
      </c>
      <c r="G318" s="97">
        <v>2900</v>
      </c>
      <c r="H318" s="98">
        <v>-73.071750000000009</v>
      </c>
      <c r="I318" s="99">
        <v>5.69930556</v>
      </c>
      <c r="J318" s="100">
        <v>14.126666666666665</v>
      </c>
      <c r="K318" s="100">
        <v>8.3600000000000012</v>
      </c>
      <c r="L318" s="100">
        <v>9.4133333333333322</v>
      </c>
      <c r="M318" s="100">
        <v>10.720000000000002</v>
      </c>
      <c r="N318" s="100">
        <v>10.593333333333335</v>
      </c>
      <c r="O318" s="100">
        <v>18.433333333333337</v>
      </c>
      <c r="P318" s="100">
        <v>22.568965517241381</v>
      </c>
      <c r="Q318" s="100">
        <v>32.821428571428577</v>
      </c>
      <c r="R318" s="100">
        <v>38.762068965517251</v>
      </c>
      <c r="S318" s="100">
        <v>36.74</v>
      </c>
      <c r="T318" s="100">
        <v>52.848275862068959</v>
      </c>
      <c r="U318" s="100">
        <v>38.230000000000004</v>
      </c>
      <c r="V318" s="100">
        <v>40.913333333333334</v>
      </c>
      <c r="W318" s="100">
        <v>25.19</v>
      </c>
      <c r="X318" s="100">
        <v>36.799999999999997</v>
      </c>
      <c r="Y318" s="100">
        <v>27.136666666666663</v>
      </c>
      <c r="Z318" s="100">
        <v>15.05</v>
      </c>
      <c r="AA318" s="100">
        <v>16.93333333333333</v>
      </c>
      <c r="AB318" s="100">
        <v>16.993333333333329</v>
      </c>
      <c r="AC318" s="100">
        <v>18.536666666666665</v>
      </c>
      <c r="AD318" s="100">
        <v>19.366666666666671</v>
      </c>
      <c r="AE318" s="100">
        <v>12.229999999999997</v>
      </c>
      <c r="AF318" s="100">
        <v>16.046666666666663</v>
      </c>
      <c r="AG318" s="100">
        <v>14.517241379310343</v>
      </c>
      <c r="AH318" s="100">
        <v>19.106896551724134</v>
      </c>
      <c r="AI318" s="100">
        <v>20.172413793103448</v>
      </c>
      <c r="AJ318" s="100">
        <v>24.548148148148147</v>
      </c>
      <c r="AK318" s="100">
        <v>31.77</v>
      </c>
      <c r="AL318" s="100">
        <v>30.506666666666664</v>
      </c>
      <c r="AM318" s="100">
        <v>41.376666666666665</v>
      </c>
      <c r="AN318" s="100">
        <v>42.517241379310342</v>
      </c>
      <c r="AO318" s="100">
        <v>39.953333333333333</v>
      </c>
      <c r="AP318" s="100">
        <v>36.28</v>
      </c>
      <c r="AQ318" s="100">
        <v>22.834482758620691</v>
      </c>
      <c r="AR318" s="100">
        <v>16.846666666666668</v>
      </c>
      <c r="AS318" s="100">
        <v>14.15</v>
      </c>
      <c r="AT318" s="1"/>
      <c r="AU318" s="1"/>
      <c r="AV318" s="1"/>
      <c r="AW318" s="1"/>
      <c r="AX318" s="1"/>
      <c r="AY318" s="1"/>
      <c r="AZ318" s="1"/>
      <c r="BA318" s="1"/>
      <c r="BB318" s="1"/>
      <c r="BC318" s="1"/>
      <c r="BD318" s="1"/>
      <c r="BE318" s="1"/>
      <c r="BF318" s="1"/>
      <c r="BG318" s="1"/>
      <c r="BH318" s="1"/>
      <c r="BI318" s="1"/>
      <c r="BJ318" s="1"/>
      <c r="BK318" s="1"/>
      <c r="BL318" s="1"/>
      <c r="BM318" s="1"/>
    </row>
    <row r="319" spans="1:65" ht="16.5" customHeight="1" x14ac:dyDescent="0.25">
      <c r="A319" s="96">
        <v>24025030</v>
      </c>
      <c r="B319" s="97" t="s">
        <v>43</v>
      </c>
      <c r="C319" s="97" t="s">
        <v>461</v>
      </c>
      <c r="D319" s="97" t="s">
        <v>460</v>
      </c>
      <c r="E319" s="97" t="s">
        <v>390</v>
      </c>
      <c r="F319" s="97">
        <v>6</v>
      </c>
      <c r="G319" s="97">
        <v>2700</v>
      </c>
      <c r="H319" s="98">
        <v>-73.163891389999989</v>
      </c>
      <c r="I319" s="99">
        <v>5.9663888900000002</v>
      </c>
      <c r="J319" s="100">
        <v>39.614285714285714</v>
      </c>
      <c r="K319" s="100">
        <v>39.355555555555554</v>
      </c>
      <c r="L319" s="100">
        <v>42.55</v>
      </c>
      <c r="M319" s="100">
        <v>40.951724137931038</v>
      </c>
      <c r="N319" s="100">
        <v>48.657142857142858</v>
      </c>
      <c r="O319" s="100">
        <v>47.6</v>
      </c>
      <c r="P319" s="100">
        <v>67.823333333333338</v>
      </c>
      <c r="Q319" s="100">
        <v>67.164285714285711</v>
      </c>
      <c r="R319" s="100">
        <v>86.834482758620695</v>
      </c>
      <c r="S319" s="100">
        <v>80.92</v>
      </c>
      <c r="T319" s="100">
        <v>99.723333333333329</v>
      </c>
      <c r="U319" s="100">
        <v>72.86333333333333</v>
      </c>
      <c r="V319" s="100">
        <v>74.469999999999985</v>
      </c>
      <c r="W319" s="100">
        <v>55.846666666666657</v>
      </c>
      <c r="X319" s="100">
        <v>67.386206896551727</v>
      </c>
      <c r="Y319" s="100">
        <v>37.159999999999997</v>
      </c>
      <c r="Z319" s="100">
        <v>26.126666666666665</v>
      </c>
      <c r="AA319" s="100">
        <v>21.430000000000003</v>
      </c>
      <c r="AB319" s="100">
        <v>22.583333333333332</v>
      </c>
      <c r="AC319" s="100">
        <v>27.103333333333335</v>
      </c>
      <c r="AD319" s="100">
        <v>20.834482758620688</v>
      </c>
      <c r="AE319" s="100">
        <v>17.833333333333336</v>
      </c>
      <c r="AF319" s="100">
        <v>27.95862068965517</v>
      </c>
      <c r="AG319" s="100">
        <v>33.34137931034482</v>
      </c>
      <c r="AH319" s="100">
        <v>32.056666666666665</v>
      </c>
      <c r="AI319" s="100">
        <v>42.036666666666676</v>
      </c>
      <c r="AJ319" s="100">
        <v>55.886666666666677</v>
      </c>
      <c r="AK319" s="100">
        <v>65.499999999999986</v>
      </c>
      <c r="AL319" s="100">
        <v>78.013333333333335</v>
      </c>
      <c r="AM319" s="100">
        <v>82.953333333333333</v>
      </c>
      <c r="AN319" s="100">
        <v>88.863333333333301</v>
      </c>
      <c r="AO319" s="100">
        <v>80.541379310344823</v>
      </c>
      <c r="AP319" s="100">
        <v>58.448275862068968</v>
      </c>
      <c r="AQ319" s="100">
        <v>54.916666666666664</v>
      </c>
      <c r="AR319" s="100">
        <v>45.703333333333326</v>
      </c>
      <c r="AS319" s="100">
        <v>29.937931034482759</v>
      </c>
      <c r="AT319" s="1"/>
      <c r="AU319" s="1"/>
      <c r="AV319" s="1"/>
      <c r="AW319" s="1"/>
      <c r="AX319" s="1"/>
      <c r="AY319" s="1"/>
      <c r="AZ319" s="1"/>
      <c r="BA319" s="1"/>
      <c r="BB319" s="1"/>
      <c r="BC319" s="1"/>
      <c r="BD319" s="1"/>
      <c r="BE319" s="1"/>
      <c r="BF319" s="1"/>
      <c r="BG319" s="1"/>
      <c r="BH319" s="1"/>
      <c r="BI319" s="1"/>
      <c r="BJ319" s="1"/>
      <c r="BK319" s="1"/>
      <c r="BL319" s="1"/>
      <c r="BM319" s="1"/>
    </row>
    <row r="320" spans="1:65" ht="16.5" customHeight="1" x14ac:dyDescent="0.25">
      <c r="A320" s="96">
        <v>24010870</v>
      </c>
      <c r="B320" s="97" t="s">
        <v>26</v>
      </c>
      <c r="C320" s="97" t="s">
        <v>462</v>
      </c>
      <c r="D320" s="97" t="s">
        <v>460</v>
      </c>
      <c r="E320" s="97" t="s">
        <v>390</v>
      </c>
      <c r="F320" s="97">
        <v>6</v>
      </c>
      <c r="G320" s="97">
        <v>2200</v>
      </c>
      <c r="H320" s="98">
        <v>-73.196194439999999</v>
      </c>
      <c r="I320" s="99">
        <v>5.8995277799999997</v>
      </c>
      <c r="J320" s="100">
        <v>25.42758620689656</v>
      </c>
      <c r="K320" s="100">
        <v>30.920689655172421</v>
      </c>
      <c r="L320" s="100">
        <v>33.53448275862069</v>
      </c>
      <c r="M320" s="100">
        <v>36.553333333333335</v>
      </c>
      <c r="N320" s="100">
        <v>37.70333333333334</v>
      </c>
      <c r="O320" s="100">
        <v>37.551724137931032</v>
      </c>
      <c r="P320" s="100">
        <v>55.87</v>
      </c>
      <c r="Q320" s="100">
        <v>60.656666666666673</v>
      </c>
      <c r="R320" s="100">
        <v>63.236666666666665</v>
      </c>
      <c r="S320" s="100">
        <v>61.240000000000009</v>
      </c>
      <c r="T320" s="100">
        <v>77.839999999999989</v>
      </c>
      <c r="U320" s="100">
        <v>61.429999999999986</v>
      </c>
      <c r="V320" s="100">
        <v>61.363333333333337</v>
      </c>
      <c r="W320" s="100">
        <v>39.336666666666673</v>
      </c>
      <c r="X320" s="100">
        <v>49.080000000000005</v>
      </c>
      <c r="Y320" s="100">
        <v>37.123333333333335</v>
      </c>
      <c r="Z320" s="100">
        <v>25.976666666666656</v>
      </c>
      <c r="AA320" s="100">
        <v>17.582758620689656</v>
      </c>
      <c r="AB320" s="100">
        <v>20.240000000000002</v>
      </c>
      <c r="AC320" s="100">
        <v>19.193333333333332</v>
      </c>
      <c r="AD320" s="100">
        <v>14.72</v>
      </c>
      <c r="AE320" s="100">
        <v>13.639999999999997</v>
      </c>
      <c r="AF320" s="100">
        <v>24.603333333333332</v>
      </c>
      <c r="AG320" s="100">
        <v>24.443333333333332</v>
      </c>
      <c r="AH320" s="100">
        <v>23.434482758620689</v>
      </c>
      <c r="AI320" s="100">
        <v>34.648275862068957</v>
      </c>
      <c r="AJ320" s="100">
        <v>38.928571428571423</v>
      </c>
      <c r="AK320" s="100">
        <v>54.828571428571429</v>
      </c>
      <c r="AL320" s="100">
        <v>67.385714285714272</v>
      </c>
      <c r="AM320" s="100">
        <v>70.417857142857173</v>
      </c>
      <c r="AN320" s="100">
        <v>79.432142857142836</v>
      </c>
      <c r="AO320" s="100">
        <v>57.507142857142874</v>
      </c>
      <c r="AP320" s="100">
        <v>51.686206896551724</v>
      </c>
      <c r="AQ320" s="100">
        <v>50.165517241379305</v>
      </c>
      <c r="AR320" s="100">
        <v>43.87586206896551</v>
      </c>
      <c r="AS320" s="100">
        <v>23.50344827586207</v>
      </c>
      <c r="AT320" s="1"/>
      <c r="AU320" s="1"/>
      <c r="AV320" s="1"/>
      <c r="AW320" s="1"/>
      <c r="AX320" s="1"/>
      <c r="AY320" s="1"/>
      <c r="AZ320" s="1"/>
      <c r="BA320" s="1"/>
      <c r="BB320" s="1"/>
      <c r="BC320" s="1"/>
      <c r="BD320" s="1"/>
      <c r="BE320" s="1"/>
      <c r="BF320" s="1"/>
      <c r="BG320" s="1"/>
      <c r="BH320" s="1"/>
      <c r="BI320" s="1"/>
      <c r="BJ320" s="1"/>
      <c r="BK320" s="1"/>
      <c r="BL320" s="1"/>
      <c r="BM320" s="1"/>
    </row>
    <row r="321" spans="1:65" ht="16.5" customHeight="1" x14ac:dyDescent="0.25">
      <c r="A321" s="96">
        <v>24035430</v>
      </c>
      <c r="B321" s="97" t="s">
        <v>72</v>
      </c>
      <c r="C321" s="97" t="s">
        <v>463</v>
      </c>
      <c r="D321" s="97" t="s">
        <v>460</v>
      </c>
      <c r="E321" s="97" t="s">
        <v>390</v>
      </c>
      <c r="F321" s="97">
        <v>6</v>
      </c>
      <c r="G321" s="97">
        <v>2470</v>
      </c>
      <c r="H321" s="98">
        <v>-73.11636111</v>
      </c>
      <c r="I321" s="99">
        <v>5.7459166699999997</v>
      </c>
      <c r="J321" s="100">
        <v>11.957142857142857</v>
      </c>
      <c r="K321" s="100">
        <v>7.5866666666666687</v>
      </c>
      <c r="L321" s="100">
        <v>9.4533333333333349</v>
      </c>
      <c r="M321" s="100">
        <v>13.746666666666668</v>
      </c>
      <c r="N321" s="100">
        <v>8.9033333333333342</v>
      </c>
      <c r="O321" s="100">
        <v>22.244827586206899</v>
      </c>
      <c r="P321" s="100">
        <v>21.706896551724139</v>
      </c>
      <c r="Q321" s="100">
        <v>29.110000000000007</v>
      </c>
      <c r="R321" s="100">
        <v>39.68</v>
      </c>
      <c r="S321" s="100">
        <v>48.189655172413786</v>
      </c>
      <c r="T321" s="100">
        <v>52.980000000000004</v>
      </c>
      <c r="U321" s="100">
        <v>45.420689655172424</v>
      </c>
      <c r="V321" s="100">
        <v>46.910344827586208</v>
      </c>
      <c r="W321" s="100">
        <v>32.027586206896551</v>
      </c>
      <c r="X321" s="100">
        <v>40.717241379310337</v>
      </c>
      <c r="Y321" s="100">
        <v>32.175862068965522</v>
      </c>
      <c r="Z321" s="100">
        <v>23.744827586206899</v>
      </c>
      <c r="AA321" s="100">
        <v>17.903448275862075</v>
      </c>
      <c r="AB321" s="100">
        <v>19.473333333333336</v>
      </c>
      <c r="AC321" s="100">
        <v>20.783333333333335</v>
      </c>
      <c r="AD321" s="100">
        <v>18.95</v>
      </c>
      <c r="AE321" s="100">
        <v>13.586206896551722</v>
      </c>
      <c r="AF321" s="100">
        <v>23.127586206896549</v>
      </c>
      <c r="AG321" s="100">
        <v>20.410344827586208</v>
      </c>
      <c r="AH321" s="100">
        <v>22.046666666666678</v>
      </c>
      <c r="AI321" s="100">
        <v>25.666666666666664</v>
      </c>
      <c r="AJ321" s="100">
        <v>26.326666666666657</v>
      </c>
      <c r="AK321" s="100">
        <v>38.56333333333334</v>
      </c>
      <c r="AL321" s="100">
        <v>37.286206896551725</v>
      </c>
      <c r="AM321" s="100">
        <v>47.096666666666664</v>
      </c>
      <c r="AN321" s="100">
        <v>46.910344827586208</v>
      </c>
      <c r="AO321" s="100">
        <v>32.862068965517238</v>
      </c>
      <c r="AP321" s="100">
        <v>35.441379310344836</v>
      </c>
      <c r="AQ321" s="100">
        <v>24.40666666666667</v>
      </c>
      <c r="AR321" s="100">
        <v>21.120000000000005</v>
      </c>
      <c r="AS321" s="100">
        <v>8.36551724137931</v>
      </c>
      <c r="AT321" s="1"/>
      <c r="AU321" s="1"/>
      <c r="AV321" s="1"/>
      <c r="AW321" s="1"/>
      <c r="AX321" s="1"/>
      <c r="AY321" s="1"/>
      <c r="AZ321" s="1"/>
      <c r="BA321" s="1"/>
      <c r="BB321" s="1"/>
      <c r="BC321" s="1"/>
      <c r="BD321" s="1"/>
      <c r="BE321" s="1"/>
      <c r="BF321" s="1"/>
      <c r="BG321" s="1"/>
      <c r="BH321" s="1"/>
      <c r="BI321" s="1"/>
      <c r="BJ321" s="1"/>
      <c r="BK321" s="1"/>
      <c r="BL321" s="1"/>
      <c r="BM321" s="1"/>
    </row>
    <row r="322" spans="1:65" ht="16.5" customHeight="1" x14ac:dyDescent="0.25">
      <c r="A322" s="96">
        <v>35195050</v>
      </c>
      <c r="B322" s="97" t="s">
        <v>56</v>
      </c>
      <c r="C322" s="97" t="s">
        <v>464</v>
      </c>
      <c r="D322" s="97" t="s">
        <v>465</v>
      </c>
      <c r="E322" s="97" t="s">
        <v>390</v>
      </c>
      <c r="F322" s="97">
        <v>6</v>
      </c>
      <c r="G322" s="97">
        <v>1550</v>
      </c>
      <c r="H322" s="98">
        <v>-72.717222220000011</v>
      </c>
      <c r="I322" s="99">
        <v>5.4072777799999994</v>
      </c>
      <c r="J322" s="100">
        <v>13.982142857142858</v>
      </c>
      <c r="K322" s="100">
        <v>20.949999999999996</v>
      </c>
      <c r="L322" s="100">
        <v>12.835714285714284</v>
      </c>
      <c r="M322" s="100">
        <v>18.367857142857144</v>
      </c>
      <c r="N322" s="100">
        <v>17.542857142857144</v>
      </c>
      <c r="O322" s="100">
        <v>22.05</v>
      </c>
      <c r="P322" s="100">
        <v>27.57586206896552</v>
      </c>
      <c r="Q322" s="100">
        <v>44.796551724137935</v>
      </c>
      <c r="R322" s="100">
        <v>71.469230769230776</v>
      </c>
      <c r="S322" s="100">
        <v>76.317857142857136</v>
      </c>
      <c r="T322" s="100">
        <v>95.974074074074082</v>
      </c>
      <c r="U322" s="100">
        <v>102.2</v>
      </c>
      <c r="V322" s="100">
        <v>134.35172413793106</v>
      </c>
      <c r="W322" s="100">
        <v>122.68965517241379</v>
      </c>
      <c r="X322" s="100">
        <v>141.80344827586205</v>
      </c>
      <c r="Y322" s="100">
        <v>131.73103448275862</v>
      </c>
      <c r="Z322" s="100">
        <v>144.14333333333335</v>
      </c>
      <c r="AA322" s="100">
        <v>134.85999999999999</v>
      </c>
      <c r="AB322" s="100">
        <v>132.67014084625245</v>
      </c>
      <c r="AC322" s="100">
        <v>127.86428571428573</v>
      </c>
      <c r="AD322" s="100">
        <v>156.26923076923077</v>
      </c>
      <c r="AE322" s="100">
        <v>130.26428571428571</v>
      </c>
      <c r="AF322" s="100">
        <v>135.31000000000003</v>
      </c>
      <c r="AG322" s="100">
        <v>130.31851851851852</v>
      </c>
      <c r="AH322" s="100">
        <v>121.69666666666667</v>
      </c>
      <c r="AI322" s="100">
        <v>110.56296296296294</v>
      </c>
      <c r="AJ322" s="100">
        <v>105.28333333333333</v>
      </c>
      <c r="AK322" s="100">
        <v>116.42413793103448</v>
      </c>
      <c r="AL322" s="100">
        <v>106.75357142857142</v>
      </c>
      <c r="AM322" s="100">
        <v>118.00357142857141</v>
      </c>
      <c r="AN322" s="100">
        <v>118.98333333333332</v>
      </c>
      <c r="AO322" s="100">
        <v>89.733333333333348</v>
      </c>
      <c r="AP322" s="100">
        <v>61.410000000000011</v>
      </c>
      <c r="AQ322" s="100">
        <v>39.82</v>
      </c>
      <c r="AR322" s="100">
        <v>24.806666666666668</v>
      </c>
      <c r="AS322" s="100">
        <v>22.259999999999994</v>
      </c>
      <c r="AT322" s="1" t="s">
        <v>1888</v>
      </c>
      <c r="AU322" s="1"/>
      <c r="AV322" s="1"/>
      <c r="AW322" s="1"/>
      <c r="AX322" s="1"/>
      <c r="AY322" s="1"/>
      <c r="AZ322" s="1"/>
      <c r="BA322" s="1"/>
      <c r="BB322" s="1"/>
      <c r="BC322" s="1"/>
      <c r="BD322" s="1"/>
      <c r="BE322" s="1"/>
      <c r="BF322" s="1"/>
      <c r="BG322" s="1"/>
      <c r="BH322" s="1"/>
      <c r="BI322" s="1"/>
      <c r="BJ322" s="1"/>
      <c r="BK322" s="1"/>
      <c r="BL322" s="1"/>
      <c r="BM322" s="1"/>
    </row>
    <row r="323" spans="1:65" ht="16.5" customHeight="1" x14ac:dyDescent="0.25">
      <c r="A323" s="96">
        <v>35190050</v>
      </c>
      <c r="B323" s="97" t="s">
        <v>26</v>
      </c>
      <c r="C323" s="97" t="s">
        <v>465</v>
      </c>
      <c r="D323" s="97" t="s">
        <v>465</v>
      </c>
      <c r="E323" s="97" t="s">
        <v>390</v>
      </c>
      <c r="F323" s="97">
        <v>6</v>
      </c>
      <c r="G323" s="97">
        <v>842</v>
      </c>
      <c r="H323" s="98">
        <v>-72.701944439999991</v>
      </c>
      <c r="I323" s="99">
        <v>5.3029444400000001</v>
      </c>
      <c r="J323" s="100">
        <v>7.4517241379310342</v>
      </c>
      <c r="K323" s="100">
        <v>8.4724137931034473</v>
      </c>
      <c r="L323" s="100">
        <v>7.0620689655172404</v>
      </c>
      <c r="M323" s="100">
        <v>14.539285714285711</v>
      </c>
      <c r="N323" s="100">
        <v>9.6928571428571448</v>
      </c>
      <c r="O323" s="100">
        <v>14.253571428571425</v>
      </c>
      <c r="P323" s="100">
        <v>32.78</v>
      </c>
      <c r="Q323" s="100">
        <v>35.37586206896551</v>
      </c>
      <c r="R323" s="100">
        <v>63.024137931034481</v>
      </c>
      <c r="S323" s="100">
        <v>83.17333333333336</v>
      </c>
      <c r="T323" s="100">
        <v>100.42666666666668</v>
      </c>
      <c r="U323" s="100">
        <v>145.61000000000001</v>
      </c>
      <c r="V323" s="100">
        <v>129.60333333333335</v>
      </c>
      <c r="W323" s="100">
        <v>136.36333333333334</v>
      </c>
      <c r="X323" s="100">
        <v>157.45000000000002</v>
      </c>
      <c r="Y323" s="100">
        <v>150.78965517241377</v>
      </c>
      <c r="Z323" s="100">
        <v>154.41666666666669</v>
      </c>
      <c r="AA323" s="100">
        <v>160.74666666666661</v>
      </c>
      <c r="AB323" s="100">
        <v>142.50714285714284</v>
      </c>
      <c r="AC323" s="100">
        <v>161.72857142857146</v>
      </c>
      <c r="AD323" s="100">
        <v>216.28275862068961</v>
      </c>
      <c r="AE323" s="100">
        <v>135.41666666666666</v>
      </c>
      <c r="AF323" s="100">
        <v>157.95999999999998</v>
      </c>
      <c r="AG323" s="100">
        <v>151.15862068965518</v>
      </c>
      <c r="AH323" s="100">
        <v>143.55714285714285</v>
      </c>
      <c r="AI323" s="100">
        <v>122.01785714285714</v>
      </c>
      <c r="AJ323" s="100">
        <v>103.37241379310343</v>
      </c>
      <c r="AK323" s="100">
        <v>139.44999999999999</v>
      </c>
      <c r="AL323" s="100">
        <v>106.94642857142858</v>
      </c>
      <c r="AM323" s="100">
        <v>88.061538461538461</v>
      </c>
      <c r="AN323" s="100">
        <v>68.99666666666667</v>
      </c>
      <c r="AO323" s="100">
        <v>71.930000000000007</v>
      </c>
      <c r="AP323" s="100">
        <v>48.44666666666668</v>
      </c>
      <c r="AQ323" s="100">
        <v>29.726923076923072</v>
      </c>
      <c r="AR323" s="100">
        <v>24.161538461538459</v>
      </c>
      <c r="AS323" s="100">
        <v>16.749999999999996</v>
      </c>
      <c r="AT323" s="1" t="s">
        <v>1888</v>
      </c>
      <c r="AU323" s="1"/>
      <c r="AV323" s="1"/>
      <c r="AW323" s="1"/>
      <c r="AX323" s="1"/>
      <c r="AY323" s="1"/>
      <c r="AZ323" s="1"/>
      <c r="BA323" s="1"/>
      <c r="BB323" s="1"/>
      <c r="BC323" s="1"/>
      <c r="BD323" s="1"/>
      <c r="BE323" s="1"/>
      <c r="BF323" s="1"/>
      <c r="BG323" s="1"/>
      <c r="BH323" s="1"/>
      <c r="BI323" s="1"/>
      <c r="BJ323" s="1"/>
      <c r="BK323" s="1"/>
      <c r="BL323" s="1"/>
      <c r="BM323" s="1"/>
    </row>
    <row r="324" spans="1:65" ht="16.5" customHeight="1" x14ac:dyDescent="0.25">
      <c r="A324" s="96">
        <v>23125090</v>
      </c>
      <c r="B324" s="97" t="s">
        <v>150</v>
      </c>
      <c r="C324" s="97" t="s">
        <v>466</v>
      </c>
      <c r="D324" s="97" t="s">
        <v>466</v>
      </c>
      <c r="E324" s="97" t="s">
        <v>390</v>
      </c>
      <c r="F324" s="97">
        <v>6</v>
      </c>
      <c r="G324" s="97">
        <v>1225</v>
      </c>
      <c r="H324" s="98">
        <v>-73.981027779999991</v>
      </c>
      <c r="I324" s="99">
        <v>5.6494722199999998</v>
      </c>
      <c r="J324" s="100">
        <v>42.714814814814822</v>
      </c>
      <c r="K324" s="100">
        <v>39.729629629629635</v>
      </c>
      <c r="L324" s="100">
        <v>43.585185185185182</v>
      </c>
      <c r="M324" s="100">
        <v>43.462962962962955</v>
      </c>
      <c r="N324" s="100">
        <v>52.096296296296302</v>
      </c>
      <c r="O324" s="100">
        <v>45.211111111111101</v>
      </c>
      <c r="P324" s="100">
        <v>72.67307692307692</v>
      </c>
      <c r="Q324" s="100">
        <v>89.307692307692307</v>
      </c>
      <c r="R324" s="100">
        <v>85.019230769230788</v>
      </c>
      <c r="S324" s="100">
        <v>106.81153846153848</v>
      </c>
      <c r="T324" s="100">
        <v>111.58846153846154</v>
      </c>
      <c r="U324" s="100">
        <v>83.770370370370372</v>
      </c>
      <c r="V324" s="100">
        <v>90.857142857142875</v>
      </c>
      <c r="W324" s="100">
        <v>66.864285714285714</v>
      </c>
      <c r="X324" s="100">
        <v>69.889285714285705</v>
      </c>
      <c r="Y324" s="100">
        <v>46.188888888888883</v>
      </c>
      <c r="Z324" s="100">
        <v>41.929629629629638</v>
      </c>
      <c r="AA324" s="100">
        <v>31.477777777777778</v>
      </c>
      <c r="AB324" s="100">
        <v>33.292857142857152</v>
      </c>
      <c r="AC324" s="100">
        <v>28.028571428571428</v>
      </c>
      <c r="AD324" s="100">
        <v>30.914814814814811</v>
      </c>
      <c r="AE324" s="100">
        <v>24.953571428571426</v>
      </c>
      <c r="AF324" s="100">
        <v>35.739285714285714</v>
      </c>
      <c r="AG324" s="100">
        <v>46.146428571428565</v>
      </c>
      <c r="AH324" s="100">
        <v>52.292592592592591</v>
      </c>
      <c r="AI324" s="100">
        <v>59.418518518518525</v>
      </c>
      <c r="AJ324" s="100">
        <v>71.019230769230774</v>
      </c>
      <c r="AK324" s="100">
        <v>91.218518518518536</v>
      </c>
      <c r="AL324" s="100">
        <v>84.677777777777791</v>
      </c>
      <c r="AM324" s="100">
        <v>124.0074074074074</v>
      </c>
      <c r="AN324" s="100">
        <v>115.99642857142858</v>
      </c>
      <c r="AO324" s="100">
        <v>99.757142857142867</v>
      </c>
      <c r="AP324" s="100">
        <v>92.585714285714289</v>
      </c>
      <c r="AQ324" s="100">
        <v>62.14285714285716</v>
      </c>
      <c r="AR324" s="100">
        <v>75.003571428571448</v>
      </c>
      <c r="AS324" s="100">
        <v>37.259259259259252</v>
      </c>
      <c r="AT324" s="1"/>
      <c r="AU324" s="1"/>
      <c r="AV324" s="1"/>
      <c r="AW324" s="1"/>
      <c r="AX324" s="1"/>
      <c r="AY324" s="1"/>
      <c r="AZ324" s="1"/>
      <c r="BA324" s="1"/>
      <c r="BB324" s="1"/>
      <c r="BC324" s="1"/>
      <c r="BD324" s="1"/>
      <c r="BE324" s="1"/>
      <c r="BF324" s="1"/>
      <c r="BG324" s="1"/>
      <c r="BH324" s="1"/>
      <c r="BI324" s="1"/>
      <c r="BJ324" s="1"/>
      <c r="BK324" s="1"/>
      <c r="BL324" s="1"/>
      <c r="BM324" s="1"/>
    </row>
    <row r="325" spans="1:65" ht="16.5" customHeight="1" x14ac:dyDescent="0.25">
      <c r="A325" s="96">
        <v>23120120</v>
      </c>
      <c r="B325" s="97" t="s">
        <v>26</v>
      </c>
      <c r="C325" s="97" t="s">
        <v>138</v>
      </c>
      <c r="D325" s="97" t="s">
        <v>466</v>
      </c>
      <c r="E325" s="97" t="s">
        <v>390</v>
      </c>
      <c r="F325" s="97">
        <v>6</v>
      </c>
      <c r="G325" s="97">
        <v>2800</v>
      </c>
      <c r="H325" s="98">
        <v>-73.916666669999998</v>
      </c>
      <c r="I325" s="99">
        <v>5.6</v>
      </c>
      <c r="J325" s="100">
        <v>22.444444444444446</v>
      </c>
      <c r="K325" s="100">
        <v>16.094444444444441</v>
      </c>
      <c r="L325" s="100">
        <v>8.6777777777777771</v>
      </c>
      <c r="M325" s="100">
        <v>29.555555555555557</v>
      </c>
      <c r="N325" s="100">
        <v>28.844444444444449</v>
      </c>
      <c r="O325" s="100">
        <v>17.988235294117644</v>
      </c>
      <c r="P325" s="100">
        <v>28.994444444444436</v>
      </c>
      <c r="Q325" s="100">
        <v>43.061111111111117</v>
      </c>
      <c r="R325" s="100">
        <v>43.7</v>
      </c>
      <c r="S325" s="100">
        <v>49.477777777777781</v>
      </c>
      <c r="T325" s="100">
        <v>56.972222222222221</v>
      </c>
      <c r="U325" s="100">
        <v>55.49444444444444</v>
      </c>
      <c r="V325" s="100">
        <v>55.261111111111106</v>
      </c>
      <c r="W325" s="100">
        <v>38.43888888888889</v>
      </c>
      <c r="X325" s="100">
        <v>55.123529411764707</v>
      </c>
      <c r="Y325" s="100">
        <v>26.829411764705881</v>
      </c>
      <c r="Z325" s="100">
        <v>17.070588235294114</v>
      </c>
      <c r="AA325" s="100">
        <v>17.723529411764705</v>
      </c>
      <c r="AB325" s="100">
        <v>21.311764705882354</v>
      </c>
      <c r="AC325" s="100">
        <v>12.405882352941175</v>
      </c>
      <c r="AD325" s="100">
        <v>19.141176470588235</v>
      </c>
      <c r="AE325" s="100">
        <v>13.717647058823527</v>
      </c>
      <c r="AF325" s="100">
        <v>10.28235294117647</v>
      </c>
      <c r="AG325" s="100">
        <v>17.099999999999998</v>
      </c>
      <c r="AH325" s="100">
        <v>17.376470588235289</v>
      </c>
      <c r="AI325" s="100">
        <v>19.341176470588238</v>
      </c>
      <c r="AJ325" s="100">
        <v>52.576470588235289</v>
      </c>
      <c r="AK325" s="100">
        <v>39.152941176470591</v>
      </c>
      <c r="AL325" s="100">
        <v>59.317647058823525</v>
      </c>
      <c r="AM325" s="100">
        <v>74.829411764705895</v>
      </c>
      <c r="AN325" s="100">
        <v>61.794117647058826</v>
      </c>
      <c r="AO325" s="100">
        <v>48.035294117647069</v>
      </c>
      <c r="AP325" s="100">
        <v>37.794117647058819</v>
      </c>
      <c r="AQ325" s="100">
        <v>36.582352941176467</v>
      </c>
      <c r="AR325" s="100">
        <v>31.647058823529413</v>
      </c>
      <c r="AS325" s="100">
        <v>16.576470588235296</v>
      </c>
      <c r="AT325" s="1" t="s">
        <v>5204</v>
      </c>
      <c r="AU325" s="1"/>
      <c r="AV325" s="1"/>
      <c r="AW325" s="1"/>
      <c r="AX325" s="1"/>
      <c r="AY325" s="1"/>
      <c r="AZ325" s="1"/>
      <c r="BA325" s="1"/>
      <c r="BB325" s="1"/>
      <c r="BC325" s="1"/>
      <c r="BD325" s="1"/>
      <c r="BE325" s="1"/>
      <c r="BF325" s="1"/>
      <c r="BG325" s="1"/>
      <c r="BH325" s="1"/>
      <c r="BI325" s="1"/>
      <c r="BJ325" s="1"/>
      <c r="BK325" s="1"/>
      <c r="BL325" s="1"/>
      <c r="BM325" s="1"/>
    </row>
    <row r="326" spans="1:65" ht="16.5" customHeight="1" x14ac:dyDescent="0.25">
      <c r="A326" s="96">
        <v>24030120</v>
      </c>
      <c r="B326" s="97" t="s">
        <v>54</v>
      </c>
      <c r="C326" s="97" t="s">
        <v>467</v>
      </c>
      <c r="D326" s="97" t="s">
        <v>467</v>
      </c>
      <c r="E326" s="97" t="s">
        <v>390</v>
      </c>
      <c r="F326" s="97">
        <v>6</v>
      </c>
      <c r="G326" s="97">
        <v>2678</v>
      </c>
      <c r="H326" s="98">
        <v>-73.076847780000008</v>
      </c>
      <c r="I326" s="99">
        <v>5.5230330599999995</v>
      </c>
      <c r="J326" s="100">
        <v>3.9039999999999999</v>
      </c>
      <c r="K326" s="100">
        <v>4.2192307692307693</v>
      </c>
      <c r="L326" s="100">
        <v>2.930769230769231</v>
      </c>
      <c r="M326" s="100">
        <v>5.257142857142858</v>
      </c>
      <c r="N326" s="100">
        <v>6.4249999999999998</v>
      </c>
      <c r="O326" s="100">
        <v>11.425000000000001</v>
      </c>
      <c r="P326" s="100">
        <v>10.86296296296296</v>
      </c>
      <c r="Q326" s="100">
        <v>20.203703703703709</v>
      </c>
      <c r="R326" s="100">
        <v>23.232000000000003</v>
      </c>
      <c r="S326" s="100">
        <v>23.970833333333335</v>
      </c>
      <c r="T326" s="100">
        <v>33.203846153846158</v>
      </c>
      <c r="U326" s="100">
        <v>24.473076923076924</v>
      </c>
      <c r="V326" s="100">
        <v>33.048148148148144</v>
      </c>
      <c r="W326" s="100">
        <v>25.074074074074073</v>
      </c>
      <c r="X326" s="100">
        <v>38.151851851851852</v>
      </c>
      <c r="Y326" s="100">
        <v>25.572000000000003</v>
      </c>
      <c r="Z326" s="100">
        <v>18.780769230769231</v>
      </c>
      <c r="AA326" s="100">
        <v>18.603999999999996</v>
      </c>
      <c r="AB326" s="100">
        <v>16.818518518518516</v>
      </c>
      <c r="AC326" s="100">
        <v>21.578571428571426</v>
      </c>
      <c r="AD326" s="100">
        <v>24.807142857142857</v>
      </c>
      <c r="AE326" s="100">
        <v>15.003703703703708</v>
      </c>
      <c r="AF326" s="100">
        <v>18.226923076923079</v>
      </c>
      <c r="AG326" s="100">
        <v>15.026923076923081</v>
      </c>
      <c r="AH326" s="100">
        <v>18.419230769230769</v>
      </c>
      <c r="AI326" s="100">
        <v>13.176000000000002</v>
      </c>
      <c r="AJ326" s="100">
        <v>19.423999999999999</v>
      </c>
      <c r="AK326" s="100">
        <v>25.035999999999998</v>
      </c>
      <c r="AL326" s="100">
        <v>28.775999999999996</v>
      </c>
      <c r="AM326" s="100">
        <v>33.756</v>
      </c>
      <c r="AN326" s="100">
        <v>25.227999999999998</v>
      </c>
      <c r="AO326" s="100">
        <v>26.072000000000003</v>
      </c>
      <c r="AP326" s="100">
        <v>20.96</v>
      </c>
      <c r="AQ326" s="100">
        <v>13.823076923076922</v>
      </c>
      <c r="AR326" s="100">
        <v>7.565384615384616</v>
      </c>
      <c r="AS326" s="100">
        <v>2.2384615384615385</v>
      </c>
      <c r="AT326" s="1"/>
      <c r="AU326" s="1"/>
      <c r="AV326" s="1"/>
      <c r="AW326" s="1"/>
      <c r="AX326" s="1"/>
      <c r="AY326" s="1"/>
      <c r="AZ326" s="1"/>
      <c r="BA326" s="1"/>
      <c r="BB326" s="1"/>
      <c r="BC326" s="1"/>
      <c r="BD326" s="1"/>
      <c r="BE326" s="1"/>
      <c r="BF326" s="1"/>
      <c r="BG326" s="1"/>
      <c r="BH326" s="1"/>
      <c r="BI326" s="1"/>
      <c r="BJ326" s="1"/>
      <c r="BK326" s="1"/>
      <c r="BL326" s="1"/>
      <c r="BM326" s="1"/>
    </row>
    <row r="327" spans="1:65" ht="16.5" customHeight="1" x14ac:dyDescent="0.25">
      <c r="A327" s="96">
        <v>23110040</v>
      </c>
      <c r="B327" s="97" t="s">
        <v>26</v>
      </c>
      <c r="C327" s="97" t="s">
        <v>468</v>
      </c>
      <c r="D327" s="97" t="s">
        <v>469</v>
      </c>
      <c r="E327" s="97" t="s">
        <v>390</v>
      </c>
      <c r="F327" s="97">
        <v>10</v>
      </c>
      <c r="G327" s="97">
        <v>179</v>
      </c>
      <c r="H327" s="98">
        <v>-74.568341669999995</v>
      </c>
      <c r="I327" s="99">
        <v>5.8808888899999996</v>
      </c>
      <c r="J327" s="100">
        <v>27.551724137931036</v>
      </c>
      <c r="K327" s="100">
        <v>33.655172413793103</v>
      </c>
      <c r="L327" s="100">
        <v>35.620689655172413</v>
      </c>
      <c r="M327" s="100">
        <v>41.689655172413794</v>
      </c>
      <c r="N327" s="100">
        <v>43.172413793103445</v>
      </c>
      <c r="O327" s="100">
        <v>56.103448275862071</v>
      </c>
      <c r="P327" s="100">
        <v>52.844827586206897</v>
      </c>
      <c r="Q327" s="100">
        <v>84.448275862068968</v>
      </c>
      <c r="R327" s="100">
        <v>85.403571428571439</v>
      </c>
      <c r="S327" s="100">
        <v>110.96551724137932</v>
      </c>
      <c r="T327" s="100">
        <v>100.65517241379311</v>
      </c>
      <c r="U327" s="100">
        <v>103.93103448275862</v>
      </c>
      <c r="V327" s="100">
        <v>138.67857142857142</v>
      </c>
      <c r="W327" s="100">
        <v>79.5</v>
      </c>
      <c r="X327" s="100">
        <v>90.464285714285708</v>
      </c>
      <c r="Y327" s="100">
        <v>60.793103448275865</v>
      </c>
      <c r="Z327" s="100">
        <v>64.137931034482762</v>
      </c>
      <c r="AA327" s="100">
        <v>36.827586206896555</v>
      </c>
      <c r="AB327" s="100">
        <v>46.607142857142854</v>
      </c>
      <c r="AC327" s="100">
        <v>53.392857142857146</v>
      </c>
      <c r="AD327" s="100">
        <v>55</v>
      </c>
      <c r="AE327" s="100">
        <v>37.407407407407405</v>
      </c>
      <c r="AF327" s="100">
        <v>67.703703703703709</v>
      </c>
      <c r="AG327" s="100">
        <v>99.470370370370361</v>
      </c>
      <c r="AH327" s="100">
        <v>78.370370370370367</v>
      </c>
      <c r="AI327" s="100">
        <v>93.518518518518519</v>
      </c>
      <c r="AJ327" s="100">
        <v>118.44444444444444</v>
      </c>
      <c r="AK327" s="100">
        <v>121.14285714285714</v>
      </c>
      <c r="AL327" s="100">
        <v>111.28571428571429</v>
      </c>
      <c r="AM327" s="100">
        <v>116.06785714285715</v>
      </c>
      <c r="AN327" s="100">
        <v>90.466666666666669</v>
      </c>
      <c r="AO327" s="100">
        <v>85.855555555555554</v>
      </c>
      <c r="AP327" s="100">
        <v>78.88</v>
      </c>
      <c r="AQ327" s="100">
        <v>66.071428571428569</v>
      </c>
      <c r="AR327" s="100">
        <v>49.035714285714285</v>
      </c>
      <c r="AS327" s="100">
        <v>28.710344827586205</v>
      </c>
      <c r="AT327" s="1"/>
      <c r="AU327" s="1"/>
      <c r="AV327" s="1"/>
      <c r="AW327" s="1"/>
      <c r="AX327" s="1"/>
      <c r="AY327" s="1"/>
      <c r="AZ327" s="1"/>
      <c r="BA327" s="1"/>
      <c r="BB327" s="1"/>
      <c r="BC327" s="1"/>
      <c r="BD327" s="1"/>
      <c r="BE327" s="1"/>
      <c r="BF327" s="1"/>
      <c r="BG327" s="1"/>
      <c r="BH327" s="1"/>
      <c r="BI327" s="1"/>
      <c r="BJ327" s="1"/>
      <c r="BK327" s="1"/>
      <c r="BL327" s="1"/>
      <c r="BM327" s="1"/>
    </row>
    <row r="328" spans="1:65" ht="16.5" customHeight="1" x14ac:dyDescent="0.25">
      <c r="A328" s="96">
        <v>23115010</v>
      </c>
      <c r="B328" s="97" t="s">
        <v>56</v>
      </c>
      <c r="C328" s="97" t="s">
        <v>469</v>
      </c>
      <c r="D328" s="97" t="s">
        <v>469</v>
      </c>
      <c r="E328" s="97" t="s">
        <v>390</v>
      </c>
      <c r="F328" s="97">
        <v>10</v>
      </c>
      <c r="G328" s="97">
        <v>350</v>
      </c>
      <c r="H328" s="98">
        <v>-74.566666669999989</v>
      </c>
      <c r="I328" s="99">
        <v>5.9783333299999999</v>
      </c>
      <c r="J328" s="100">
        <v>19.347368421052632</v>
      </c>
      <c r="K328" s="100">
        <v>19.455555555555559</v>
      </c>
      <c r="L328" s="100">
        <v>18.543750000000003</v>
      </c>
      <c r="M328" s="100">
        <v>27.610526315789468</v>
      </c>
      <c r="N328" s="100">
        <v>31.983333333333334</v>
      </c>
      <c r="O328" s="100">
        <v>34.983333333333327</v>
      </c>
      <c r="P328" s="100">
        <v>60.388888888888879</v>
      </c>
      <c r="Q328" s="100">
        <v>69.044444444444423</v>
      </c>
      <c r="R328" s="100">
        <v>79.327777777777783</v>
      </c>
      <c r="S328" s="100">
        <v>81.777777777777771</v>
      </c>
      <c r="T328" s="100">
        <v>101.08947368421053</v>
      </c>
      <c r="U328" s="100">
        <v>95.139999999999986</v>
      </c>
      <c r="V328" s="100">
        <v>89.926315789473691</v>
      </c>
      <c r="W328" s="100">
        <v>87.544444444444451</v>
      </c>
      <c r="X328" s="100">
        <v>81.594444444444449</v>
      </c>
      <c r="Y328" s="100">
        <v>66.664999999999992</v>
      </c>
      <c r="Z328" s="100">
        <v>54.029999999999994</v>
      </c>
      <c r="AA328" s="100">
        <v>46.870000000000005</v>
      </c>
      <c r="AB328" s="100">
        <v>50.468421052631577</v>
      </c>
      <c r="AC328" s="100">
        <v>42.873684210526314</v>
      </c>
      <c r="AD328" s="100">
        <v>63.350000000000009</v>
      </c>
      <c r="AE328" s="100">
        <v>36.673684210526325</v>
      </c>
      <c r="AF328" s="100">
        <v>57.578947368421055</v>
      </c>
      <c r="AG328" s="100">
        <v>67.421052631578945</v>
      </c>
      <c r="AH328" s="100">
        <v>78.419999999999987</v>
      </c>
      <c r="AI328" s="100">
        <v>84.336842105263159</v>
      </c>
      <c r="AJ328" s="100">
        <v>110.59</v>
      </c>
      <c r="AK328" s="100">
        <v>106.07368421052631</v>
      </c>
      <c r="AL328" s="100">
        <v>88.205555555555577</v>
      </c>
      <c r="AM328" s="100">
        <v>86.4</v>
      </c>
      <c r="AN328" s="100">
        <v>93.611111111111128</v>
      </c>
      <c r="AO328" s="100">
        <v>64.8</v>
      </c>
      <c r="AP328" s="100">
        <v>48.527777777777771</v>
      </c>
      <c r="AQ328" s="100">
        <v>50.961111111111116</v>
      </c>
      <c r="AR328" s="100">
        <v>40.166666666666664</v>
      </c>
      <c r="AS328" s="100">
        <v>25.364705882352936</v>
      </c>
      <c r="AT328" s="1" t="s">
        <v>5204</v>
      </c>
      <c r="AU328" s="1"/>
      <c r="AV328" s="1"/>
      <c r="AW328" s="1"/>
      <c r="AX328" s="1"/>
      <c r="AY328" s="1"/>
      <c r="AZ328" s="1"/>
      <c r="BA328" s="1"/>
      <c r="BB328" s="1"/>
      <c r="BC328" s="1"/>
      <c r="BD328" s="1"/>
      <c r="BE328" s="1"/>
      <c r="BF328" s="1"/>
      <c r="BG328" s="1"/>
      <c r="BH328" s="1"/>
      <c r="BI328" s="1"/>
      <c r="BJ328" s="1"/>
      <c r="BK328" s="1"/>
      <c r="BL328" s="1"/>
      <c r="BM328" s="1"/>
    </row>
    <row r="329" spans="1:65" ht="16.5" customHeight="1" x14ac:dyDescent="0.25">
      <c r="A329" s="96">
        <v>23110030</v>
      </c>
      <c r="B329" s="97" t="s">
        <v>26</v>
      </c>
      <c r="C329" s="97" t="s">
        <v>470</v>
      </c>
      <c r="D329" s="97" t="s">
        <v>469</v>
      </c>
      <c r="E329" s="97" t="s">
        <v>390</v>
      </c>
      <c r="F329" s="97">
        <v>10</v>
      </c>
      <c r="G329" s="97">
        <v>150</v>
      </c>
      <c r="H329" s="98">
        <v>-74.421777779999999</v>
      </c>
      <c r="I329" s="99">
        <v>5.9375277799999999</v>
      </c>
      <c r="J329" s="100">
        <v>19.375862068965521</v>
      </c>
      <c r="K329" s="100">
        <v>25.958620689655177</v>
      </c>
      <c r="L329" s="100">
        <v>24.362068965517238</v>
      </c>
      <c r="M329" s="100">
        <v>34.875862068965517</v>
      </c>
      <c r="N329" s="100">
        <v>36.5</v>
      </c>
      <c r="O329" s="100">
        <v>34.272413793103446</v>
      </c>
      <c r="P329" s="100">
        <v>51.971428571428575</v>
      </c>
      <c r="Q329" s="100">
        <v>74.68620689655171</v>
      </c>
      <c r="R329" s="100">
        <v>86.451724137931038</v>
      </c>
      <c r="S329" s="100">
        <v>90.568965517241367</v>
      </c>
      <c r="T329" s="100">
        <v>86.471428571428575</v>
      </c>
      <c r="U329" s="100">
        <v>95.620689655172441</v>
      </c>
      <c r="V329" s="100">
        <v>97.368965517241378</v>
      </c>
      <c r="W329" s="100">
        <v>78.224137931034477</v>
      </c>
      <c r="X329" s="100">
        <v>79.968965517241386</v>
      </c>
      <c r="Y329" s="100">
        <v>54.127586206896552</v>
      </c>
      <c r="Z329" s="100">
        <v>46.641379310344838</v>
      </c>
      <c r="AA329" s="100">
        <v>40.182758620689661</v>
      </c>
      <c r="AB329" s="100">
        <v>45.306896551724144</v>
      </c>
      <c r="AC329" s="100">
        <v>31.406896551724138</v>
      </c>
      <c r="AD329" s="100">
        <v>55.255172413793112</v>
      </c>
      <c r="AE329" s="100">
        <v>39.477777777777781</v>
      </c>
      <c r="AF329" s="100">
        <v>54.359259259259247</v>
      </c>
      <c r="AG329" s="100">
        <v>66.840740740740756</v>
      </c>
      <c r="AH329" s="100">
        <v>78.335714285714275</v>
      </c>
      <c r="AI329" s="100">
        <v>81.057142857142864</v>
      </c>
      <c r="AJ329" s="100">
        <v>109.29642857142856</v>
      </c>
      <c r="AK329" s="100">
        <v>106.63448275862068</v>
      </c>
      <c r="AL329" s="100">
        <v>78.314285714285703</v>
      </c>
      <c r="AM329" s="100">
        <v>92.072413793103465</v>
      </c>
      <c r="AN329" s="100">
        <v>76.537931034482753</v>
      </c>
      <c r="AO329" s="100">
        <v>69.389655172413811</v>
      </c>
      <c r="AP329" s="100">
        <v>73.175862068965515</v>
      </c>
      <c r="AQ329" s="100">
        <v>61.151724137931041</v>
      </c>
      <c r="AR329" s="100">
        <v>38.251724137931035</v>
      </c>
      <c r="AS329" s="100">
        <v>28.682758620689658</v>
      </c>
      <c r="AT329" s="1"/>
      <c r="AU329" s="1"/>
      <c r="AV329" s="1"/>
      <c r="AW329" s="1"/>
      <c r="AX329" s="1"/>
      <c r="AY329" s="1"/>
      <c r="AZ329" s="1"/>
      <c r="BA329" s="1"/>
      <c r="BB329" s="1"/>
      <c r="BC329" s="1"/>
      <c r="BD329" s="1"/>
      <c r="BE329" s="1"/>
      <c r="BF329" s="1"/>
      <c r="BG329" s="1"/>
      <c r="BH329" s="1"/>
      <c r="BI329" s="1"/>
      <c r="BJ329" s="1"/>
      <c r="BK329" s="1"/>
      <c r="BL329" s="1"/>
      <c r="BM329" s="1"/>
    </row>
    <row r="330" spans="1:65" ht="16.5" customHeight="1" x14ac:dyDescent="0.25">
      <c r="A330" s="96">
        <v>23125140</v>
      </c>
      <c r="B330" s="97" t="s">
        <v>56</v>
      </c>
      <c r="C330" s="97" t="s">
        <v>471</v>
      </c>
      <c r="D330" s="97" t="s">
        <v>472</v>
      </c>
      <c r="E330" s="97" t="s">
        <v>390</v>
      </c>
      <c r="F330" s="97">
        <v>6</v>
      </c>
      <c r="G330" s="97">
        <v>1250</v>
      </c>
      <c r="H330" s="98">
        <v>-74.182416669999995</v>
      </c>
      <c r="I330" s="99">
        <v>5.5208333300000003</v>
      </c>
      <c r="J330" s="100">
        <v>50.09073922244216</v>
      </c>
      <c r="K330" s="100">
        <v>45.955555555555563</v>
      </c>
      <c r="L330" s="100">
        <v>42.411111111111104</v>
      </c>
      <c r="M330" s="100">
        <v>51.251999999999995</v>
      </c>
      <c r="N330" s="100">
        <v>60.426923076923089</v>
      </c>
      <c r="O330" s="100">
        <v>66.646153846153851</v>
      </c>
      <c r="P330" s="100">
        <v>98.496296296296293</v>
      </c>
      <c r="Q330" s="100">
        <v>87.377777777777794</v>
      </c>
      <c r="R330" s="100">
        <v>103.28928571428571</v>
      </c>
      <c r="S330" s="100">
        <v>128.18076923076924</v>
      </c>
      <c r="T330" s="100">
        <v>118.03214285714284</v>
      </c>
      <c r="U330" s="100">
        <v>134.38928571428573</v>
      </c>
      <c r="V330" s="100">
        <v>138.81071428571425</v>
      </c>
      <c r="W330" s="100">
        <v>94.264285714285705</v>
      </c>
      <c r="X330" s="100">
        <v>107.13461538461539</v>
      </c>
      <c r="Y330" s="100">
        <v>83.951851851851842</v>
      </c>
      <c r="Z330" s="100">
        <v>77.710714285714289</v>
      </c>
      <c r="AA330" s="100">
        <v>66.758620689655174</v>
      </c>
      <c r="AB330" s="100">
        <v>59.162068965517236</v>
      </c>
      <c r="AC330" s="100">
        <v>70.772413793103468</v>
      </c>
      <c r="AD330" s="100">
        <v>64.833333333333329</v>
      </c>
      <c r="AE330" s="100">
        <v>49.00714285714286</v>
      </c>
      <c r="AF330" s="100">
        <v>54.365384615384635</v>
      </c>
      <c r="AG330" s="100">
        <v>66.9769230769231</v>
      </c>
      <c r="AH330" s="100">
        <v>63.128571428571426</v>
      </c>
      <c r="AI330" s="100">
        <v>82.951724137931038</v>
      </c>
      <c r="AJ330" s="100">
        <v>113.77499999999999</v>
      </c>
      <c r="AK330" s="100">
        <v>112.16071428571429</v>
      </c>
      <c r="AL330" s="100">
        <v>121.91724137931034</v>
      </c>
      <c r="AM330" s="100">
        <v>130.00370370370371</v>
      </c>
      <c r="AN330" s="100">
        <v>106.69655172413789</v>
      </c>
      <c r="AO330" s="100">
        <v>90.817241379310332</v>
      </c>
      <c r="AP330" s="100">
        <v>82.458620689655191</v>
      </c>
      <c r="AQ330" s="100">
        <v>57.13214285714286</v>
      </c>
      <c r="AR330" s="100">
        <v>63.1148148148148</v>
      </c>
      <c r="AS330" s="100">
        <v>46.752506299332936</v>
      </c>
      <c r="AT330" s="1" t="s">
        <v>1888</v>
      </c>
      <c r="AU330" s="1"/>
      <c r="AV330" s="1"/>
      <c r="AW330" s="1"/>
      <c r="AX330" s="1"/>
      <c r="AY330" s="1"/>
      <c r="AZ330" s="1"/>
      <c r="BA330" s="1"/>
      <c r="BB330" s="1"/>
      <c r="BC330" s="1"/>
      <c r="BD330" s="1"/>
      <c r="BE330" s="1"/>
      <c r="BF330" s="1"/>
      <c r="BG330" s="1"/>
      <c r="BH330" s="1"/>
      <c r="BI330" s="1"/>
      <c r="BJ330" s="1"/>
      <c r="BK330" s="1"/>
      <c r="BL330" s="1"/>
      <c r="BM330" s="1"/>
    </row>
    <row r="331" spans="1:65" ht="16.5" customHeight="1" x14ac:dyDescent="0.25">
      <c r="A331" s="96">
        <v>35070010</v>
      </c>
      <c r="B331" s="97" t="s">
        <v>54</v>
      </c>
      <c r="C331" s="97" t="s">
        <v>473</v>
      </c>
      <c r="D331" s="97" t="s">
        <v>473</v>
      </c>
      <c r="E331" s="97" t="s">
        <v>390</v>
      </c>
      <c r="F331" s="97">
        <v>6</v>
      </c>
      <c r="G331" s="97">
        <v>2360</v>
      </c>
      <c r="H331" s="98">
        <v>-73.332972220000002</v>
      </c>
      <c r="I331" s="99">
        <v>5.3995277799999997</v>
      </c>
      <c r="J331" s="100">
        <v>5.0965517241379317</v>
      </c>
      <c r="K331" s="100">
        <v>7.0206896551724132</v>
      </c>
      <c r="L331" s="100">
        <v>5.4862068965517246</v>
      </c>
      <c r="M331" s="100">
        <v>10.22413793103448</v>
      </c>
      <c r="N331" s="100">
        <v>11.6</v>
      </c>
      <c r="O331" s="100">
        <v>11.558620689655175</v>
      </c>
      <c r="P331" s="100">
        <v>16.216666666666661</v>
      </c>
      <c r="Q331" s="100">
        <v>23.42</v>
      </c>
      <c r="R331" s="100">
        <v>32.08</v>
      </c>
      <c r="S331" s="100">
        <v>32.043333333333337</v>
      </c>
      <c r="T331" s="100">
        <v>36.033333333333331</v>
      </c>
      <c r="U331" s="100">
        <v>39.250000000000007</v>
      </c>
      <c r="V331" s="100">
        <v>48.086666666666659</v>
      </c>
      <c r="W331" s="100">
        <v>46.646666666666668</v>
      </c>
      <c r="X331" s="100">
        <v>56.586206896551715</v>
      </c>
      <c r="Y331" s="100">
        <v>45.056666666666658</v>
      </c>
      <c r="Z331" s="100">
        <v>45.631034482758629</v>
      </c>
      <c r="AA331" s="100">
        <v>47.928571428571438</v>
      </c>
      <c r="AB331" s="100">
        <v>40.43333333333333</v>
      </c>
      <c r="AC331" s="100">
        <v>46.399999999999991</v>
      </c>
      <c r="AD331" s="100">
        <v>53.746666666666663</v>
      </c>
      <c r="AE331" s="100">
        <v>35.565517241379318</v>
      </c>
      <c r="AF331" s="100">
        <v>38.893103448275859</v>
      </c>
      <c r="AG331" s="100">
        <v>33.68518518518519</v>
      </c>
      <c r="AH331" s="100">
        <v>33.081481481481489</v>
      </c>
      <c r="AI331" s="100">
        <v>23.324999999999999</v>
      </c>
      <c r="AJ331" s="100">
        <v>27.432142857142857</v>
      </c>
      <c r="AK331" s="100">
        <v>32.549999999999997</v>
      </c>
      <c r="AL331" s="100">
        <v>36.225000000000001</v>
      </c>
      <c r="AM331" s="100">
        <v>35.457142857142856</v>
      </c>
      <c r="AN331" s="100">
        <v>35.607407407407408</v>
      </c>
      <c r="AO331" s="100">
        <v>37.903846153846146</v>
      </c>
      <c r="AP331" s="100">
        <v>30.533333333333342</v>
      </c>
      <c r="AQ331" s="100">
        <v>17.31428571428571</v>
      </c>
      <c r="AR331" s="100">
        <v>11.939285714285713</v>
      </c>
      <c r="AS331" s="100">
        <v>9.1642857142857146</v>
      </c>
      <c r="AT331" s="1"/>
      <c r="AU331" s="1"/>
      <c r="AV331" s="1"/>
      <c r="AW331" s="1"/>
      <c r="AX331" s="1"/>
      <c r="AY331" s="1"/>
      <c r="AZ331" s="1"/>
      <c r="BA331" s="1"/>
      <c r="BB331" s="1"/>
      <c r="BC331" s="1"/>
      <c r="BD331" s="1"/>
      <c r="BE331" s="1"/>
      <c r="BF331" s="1"/>
      <c r="BG331" s="1"/>
      <c r="BH331" s="1"/>
      <c r="BI331" s="1"/>
      <c r="BJ331" s="1"/>
      <c r="BK331" s="1"/>
      <c r="BL331" s="1"/>
      <c r="BM331" s="1"/>
    </row>
    <row r="332" spans="1:65" ht="16.5" customHeight="1" x14ac:dyDescent="0.25">
      <c r="A332" s="96">
        <v>35075030</v>
      </c>
      <c r="B332" s="97" t="s">
        <v>56</v>
      </c>
      <c r="C332" s="97" t="s">
        <v>474</v>
      </c>
      <c r="D332" s="97" t="s">
        <v>473</v>
      </c>
      <c r="E332" s="97" t="s">
        <v>390</v>
      </c>
      <c r="F332" s="97">
        <v>6</v>
      </c>
      <c r="G332" s="97">
        <v>2200</v>
      </c>
      <c r="H332" s="98">
        <v>-73.349416669999997</v>
      </c>
      <c r="I332" s="99">
        <v>5.4222222200000001</v>
      </c>
      <c r="J332" s="100">
        <v>6.7466666666666661</v>
      </c>
      <c r="K332" s="100">
        <v>9.4896551724137943</v>
      </c>
      <c r="L332" s="100">
        <v>12.656666666666668</v>
      </c>
      <c r="M332" s="100">
        <v>10.077777777777776</v>
      </c>
      <c r="N332" s="100">
        <v>9.981481481481481</v>
      </c>
      <c r="O332" s="100">
        <v>11.644444444444446</v>
      </c>
      <c r="P332" s="100">
        <v>16.07</v>
      </c>
      <c r="Q332" s="100">
        <v>19.760000000000002</v>
      </c>
      <c r="R332" s="100">
        <v>30.63</v>
      </c>
      <c r="S332" s="100">
        <v>31.366666666666671</v>
      </c>
      <c r="T332" s="100">
        <v>37.217857142857142</v>
      </c>
      <c r="U332" s="100">
        <v>34.520689655172411</v>
      </c>
      <c r="V332" s="100">
        <v>40.837931034482757</v>
      </c>
      <c r="W332" s="100">
        <v>38.320689655172416</v>
      </c>
      <c r="X332" s="100">
        <v>48.039285714285711</v>
      </c>
      <c r="Y332" s="100">
        <v>35.451724137931038</v>
      </c>
      <c r="Z332" s="100">
        <v>37.642857142857146</v>
      </c>
      <c r="AA332" s="100">
        <v>36.424137931034487</v>
      </c>
      <c r="AB332" s="100">
        <v>34.711111111111116</v>
      </c>
      <c r="AC332" s="100">
        <v>35.266666666666659</v>
      </c>
      <c r="AD332" s="100">
        <v>44.311538461538447</v>
      </c>
      <c r="AE332" s="100">
        <v>28.093103448275858</v>
      </c>
      <c r="AF332" s="100">
        <v>32.279310344827586</v>
      </c>
      <c r="AG332" s="100">
        <v>28.296428571428571</v>
      </c>
      <c r="AH332" s="100">
        <v>28.90666666666667</v>
      </c>
      <c r="AI332" s="100">
        <v>21.363333333333333</v>
      </c>
      <c r="AJ332" s="100">
        <v>23.626666666666665</v>
      </c>
      <c r="AK332" s="100">
        <v>31.555172413793105</v>
      </c>
      <c r="AL332" s="100">
        <v>35.185714285714276</v>
      </c>
      <c r="AM332" s="100">
        <v>36.217857142857149</v>
      </c>
      <c r="AN332" s="100">
        <v>33.553571428571423</v>
      </c>
      <c r="AO332" s="100">
        <v>36.179310344827577</v>
      </c>
      <c r="AP332" s="100">
        <v>27.744827586206892</v>
      </c>
      <c r="AQ332" s="100">
        <v>19.986206896551728</v>
      </c>
      <c r="AR332" s="100">
        <v>12.951724137931036</v>
      </c>
      <c r="AS332" s="100">
        <v>6.7678571428571432</v>
      </c>
      <c r="AT332" s="1"/>
      <c r="AU332" s="1"/>
      <c r="AV332" s="1"/>
      <c r="AW332" s="1"/>
      <c r="AX332" s="1"/>
      <c r="AY332" s="1"/>
      <c r="AZ332" s="1"/>
      <c r="BA332" s="1"/>
      <c r="BB332" s="1"/>
      <c r="BC332" s="1"/>
      <c r="BD332" s="1"/>
      <c r="BE332" s="1"/>
      <c r="BF332" s="1"/>
      <c r="BG332" s="1"/>
      <c r="BH332" s="1"/>
      <c r="BI332" s="1"/>
      <c r="BJ332" s="1"/>
      <c r="BK332" s="1"/>
      <c r="BL332" s="1"/>
      <c r="BM332" s="1"/>
    </row>
    <row r="333" spans="1:65" ht="16.5" customHeight="1" x14ac:dyDescent="0.25">
      <c r="A333" s="96">
        <v>24010180</v>
      </c>
      <c r="B333" s="97" t="s">
        <v>26</v>
      </c>
      <c r="C333" s="97" t="s">
        <v>475</v>
      </c>
      <c r="D333" s="97" t="s">
        <v>475</v>
      </c>
      <c r="E333" s="97" t="s">
        <v>390</v>
      </c>
      <c r="F333" s="97">
        <v>6</v>
      </c>
      <c r="G333" s="97">
        <v>2290</v>
      </c>
      <c r="H333" s="98">
        <v>-73.63136111</v>
      </c>
      <c r="I333" s="99">
        <v>5.5387777800000002</v>
      </c>
      <c r="J333" s="100">
        <v>15.496666666666664</v>
      </c>
      <c r="K333" s="100">
        <v>14.503333333333334</v>
      </c>
      <c r="L333" s="100">
        <v>13.093333333333332</v>
      </c>
      <c r="M333" s="100">
        <v>15.382758620689655</v>
      </c>
      <c r="N333" s="100">
        <v>26.379310344827587</v>
      </c>
      <c r="O333" s="100">
        <v>24.455172413793104</v>
      </c>
      <c r="P333" s="100">
        <v>25.751724137931028</v>
      </c>
      <c r="Q333" s="100">
        <v>42.493333333333332</v>
      </c>
      <c r="R333" s="100">
        <v>51.709999999999994</v>
      </c>
      <c r="S333" s="100">
        <v>39.443333333333335</v>
      </c>
      <c r="T333" s="100">
        <v>51.33</v>
      </c>
      <c r="U333" s="100">
        <v>39.44666666666668</v>
      </c>
      <c r="V333" s="100">
        <v>40.043333333333322</v>
      </c>
      <c r="W333" s="100">
        <v>20.276666666666664</v>
      </c>
      <c r="X333" s="100">
        <v>37.843333333333341</v>
      </c>
      <c r="Y333" s="100">
        <v>13.076666666666666</v>
      </c>
      <c r="Z333" s="100">
        <v>8.4899999999999984</v>
      </c>
      <c r="AA333" s="100">
        <v>6.7206896551724151</v>
      </c>
      <c r="AB333" s="100">
        <v>10.779999999999998</v>
      </c>
      <c r="AC333" s="100">
        <v>9.2733333333333334</v>
      </c>
      <c r="AD333" s="100">
        <v>7.1133333333333315</v>
      </c>
      <c r="AE333" s="100">
        <v>8.7866666666666653</v>
      </c>
      <c r="AF333" s="100">
        <v>6.8379310344827582</v>
      </c>
      <c r="AG333" s="100">
        <v>11.862068965517242</v>
      </c>
      <c r="AH333" s="100">
        <v>11.793333333333333</v>
      </c>
      <c r="AI333" s="100">
        <v>22.686666666666671</v>
      </c>
      <c r="AJ333" s="100">
        <v>24.52</v>
      </c>
      <c r="AK333" s="100">
        <v>36.450000000000003</v>
      </c>
      <c r="AL333" s="100">
        <v>45.53</v>
      </c>
      <c r="AM333" s="100">
        <v>52.85</v>
      </c>
      <c r="AN333" s="100">
        <v>48.943333333333335</v>
      </c>
      <c r="AO333" s="100">
        <v>48.123333333333335</v>
      </c>
      <c r="AP333" s="100">
        <v>35.643333333333331</v>
      </c>
      <c r="AQ333" s="100">
        <v>28.31</v>
      </c>
      <c r="AR333" s="100">
        <v>30.336666666666677</v>
      </c>
      <c r="AS333" s="100">
        <v>14.869999999999997</v>
      </c>
      <c r="AT333" s="1"/>
      <c r="AU333" s="1"/>
      <c r="AV333" s="1"/>
      <c r="AW333" s="1"/>
      <c r="AX333" s="1"/>
      <c r="AY333" s="1"/>
      <c r="AZ333" s="1"/>
      <c r="BA333" s="1"/>
      <c r="BB333" s="1"/>
      <c r="BC333" s="1"/>
      <c r="BD333" s="1"/>
      <c r="BE333" s="1"/>
      <c r="BF333" s="1"/>
      <c r="BG333" s="1"/>
      <c r="BH333" s="1"/>
      <c r="BI333" s="1"/>
      <c r="BJ333" s="1"/>
      <c r="BK333" s="1"/>
      <c r="BL333" s="1"/>
      <c r="BM333" s="1"/>
    </row>
    <row r="334" spans="1:65" ht="16.5" customHeight="1" x14ac:dyDescent="0.25">
      <c r="A334" s="96">
        <v>35085020</v>
      </c>
      <c r="B334" s="97" t="s">
        <v>56</v>
      </c>
      <c r="C334" s="97" t="s">
        <v>476</v>
      </c>
      <c r="D334" s="97" t="s">
        <v>476</v>
      </c>
      <c r="E334" s="97" t="s">
        <v>390</v>
      </c>
      <c r="F334" s="97">
        <v>6</v>
      </c>
      <c r="G334" s="97">
        <v>2120</v>
      </c>
      <c r="H334" s="98">
        <v>-73.203611109999997</v>
      </c>
      <c r="I334" s="99">
        <v>5.3584166699999995</v>
      </c>
      <c r="J334" s="100">
        <v>16.957142857142859</v>
      </c>
      <c r="K334" s="100">
        <v>15.771428571428572</v>
      </c>
      <c r="L334" s="100">
        <v>11.885185185185184</v>
      </c>
      <c r="M334" s="100">
        <v>21.814285714285717</v>
      </c>
      <c r="N334" s="100">
        <v>13.807692307692308</v>
      </c>
      <c r="O334" s="100">
        <v>24.228000000000002</v>
      </c>
      <c r="P334" s="100">
        <v>28.972413793103453</v>
      </c>
      <c r="Q334" s="100">
        <v>41.800000000000004</v>
      </c>
      <c r="R334" s="100">
        <v>47.914814814814811</v>
      </c>
      <c r="S334" s="100">
        <v>55.679310344827577</v>
      </c>
      <c r="T334" s="100">
        <v>67.126923076923077</v>
      </c>
      <c r="U334" s="100">
        <v>74.889285714285705</v>
      </c>
      <c r="V334" s="100">
        <v>76.657142857142858</v>
      </c>
      <c r="W334" s="100">
        <v>88.5</v>
      </c>
      <c r="X334" s="100">
        <v>96.158620689655152</v>
      </c>
      <c r="Y334" s="100">
        <v>82.142857142857139</v>
      </c>
      <c r="Z334" s="100">
        <v>92.479310344827596</v>
      </c>
      <c r="AA334" s="100">
        <v>85.878571428571448</v>
      </c>
      <c r="AB334" s="100">
        <v>83.296344762378254</v>
      </c>
      <c r="AC334" s="100">
        <v>90.156666666666666</v>
      </c>
      <c r="AD334" s="100">
        <v>101.06296296296298</v>
      </c>
      <c r="AE334" s="100">
        <v>71.250000000000014</v>
      </c>
      <c r="AF334" s="100">
        <v>72.971428571428575</v>
      </c>
      <c r="AG334" s="100">
        <v>67.815384615384616</v>
      </c>
      <c r="AH334" s="100">
        <v>57.699999999999996</v>
      </c>
      <c r="AI334" s="100">
        <v>49.72307692307691</v>
      </c>
      <c r="AJ334" s="100">
        <v>55.496551724137937</v>
      </c>
      <c r="AK334" s="100">
        <v>54.303448275862074</v>
      </c>
      <c r="AL334" s="100">
        <v>57.810344827586199</v>
      </c>
      <c r="AM334" s="100">
        <v>68.129629629629619</v>
      </c>
      <c r="AN334" s="100">
        <v>74.342857142857142</v>
      </c>
      <c r="AO334" s="100">
        <v>63.974074074074061</v>
      </c>
      <c r="AP334" s="100">
        <v>65.548148148148144</v>
      </c>
      <c r="AQ334" s="100">
        <v>39.00714285714286</v>
      </c>
      <c r="AR334" s="100">
        <v>29.667857142857141</v>
      </c>
      <c r="AS334" s="100">
        <v>25.465384615384615</v>
      </c>
      <c r="AT334" s="1" t="s">
        <v>1888</v>
      </c>
      <c r="AU334" s="1"/>
      <c r="AV334" s="1"/>
      <c r="AW334" s="1"/>
      <c r="AX334" s="1"/>
      <c r="AY334" s="1"/>
      <c r="AZ334" s="1"/>
      <c r="BA334" s="1"/>
      <c r="BB334" s="1"/>
      <c r="BC334" s="1"/>
      <c r="BD334" s="1"/>
      <c r="BE334" s="1"/>
      <c r="BF334" s="1"/>
      <c r="BG334" s="1"/>
      <c r="BH334" s="1"/>
      <c r="BI334" s="1"/>
      <c r="BJ334" s="1"/>
      <c r="BK334" s="1"/>
      <c r="BL334" s="1"/>
      <c r="BM334" s="1"/>
    </row>
    <row r="335" spans="1:65" ht="16.5" customHeight="1" x14ac:dyDescent="0.25">
      <c r="A335" s="96">
        <v>24015360</v>
      </c>
      <c r="B335" s="97" t="s">
        <v>56</v>
      </c>
      <c r="C335" s="97" t="s">
        <v>477</v>
      </c>
      <c r="D335" s="97" t="s">
        <v>478</v>
      </c>
      <c r="E335" s="97" t="s">
        <v>390</v>
      </c>
      <c r="F335" s="97">
        <v>6</v>
      </c>
      <c r="G335" s="97">
        <v>2550</v>
      </c>
      <c r="H335" s="98">
        <v>-73.759</v>
      </c>
      <c r="I335" s="99">
        <v>5.6962222200000001</v>
      </c>
      <c r="J335" s="100">
        <v>16.158620689655173</v>
      </c>
      <c r="K335" s="100">
        <v>11.776666666666664</v>
      </c>
      <c r="L335" s="100">
        <v>12.858620689655174</v>
      </c>
      <c r="M335" s="100">
        <v>26.137037037037036</v>
      </c>
      <c r="N335" s="100">
        <v>33</v>
      </c>
      <c r="O335" s="100">
        <v>20.811111111111114</v>
      </c>
      <c r="P335" s="100">
        <v>36.686206896551724</v>
      </c>
      <c r="Q335" s="100">
        <v>41.996551724137944</v>
      </c>
      <c r="R335" s="100">
        <v>53.675862068965522</v>
      </c>
      <c r="S335" s="100">
        <v>67.416666666666671</v>
      </c>
      <c r="T335" s="100">
        <v>67.446666666666658</v>
      </c>
      <c r="U335" s="100">
        <v>50.027586206896551</v>
      </c>
      <c r="V335" s="100">
        <v>49.949999999999996</v>
      </c>
      <c r="W335" s="100">
        <v>29.22413793103448</v>
      </c>
      <c r="X335" s="100">
        <v>39.446666666666665</v>
      </c>
      <c r="Y335" s="100">
        <v>28.664285714285715</v>
      </c>
      <c r="Z335" s="100">
        <v>13.321428571428573</v>
      </c>
      <c r="AA335" s="100">
        <v>14.863333333333333</v>
      </c>
      <c r="AB335" s="100">
        <v>15.51</v>
      </c>
      <c r="AC335" s="100">
        <v>18.513333333333332</v>
      </c>
      <c r="AD335" s="100">
        <v>16.95</v>
      </c>
      <c r="AE335" s="100">
        <v>17.64</v>
      </c>
      <c r="AF335" s="100">
        <v>18.336666666666666</v>
      </c>
      <c r="AG335" s="100">
        <v>21.010344827586209</v>
      </c>
      <c r="AH335" s="100">
        <v>23.659259259259265</v>
      </c>
      <c r="AI335" s="100">
        <v>30.461538461538467</v>
      </c>
      <c r="AJ335" s="100">
        <v>38.529629629629639</v>
      </c>
      <c r="AK335" s="100">
        <v>50.081481481481489</v>
      </c>
      <c r="AL335" s="100">
        <v>58.448148148148157</v>
      </c>
      <c r="AM335" s="100">
        <v>61.315384615384602</v>
      </c>
      <c r="AN335" s="100">
        <v>61.32068965517243</v>
      </c>
      <c r="AO335" s="100">
        <v>51.493103448275861</v>
      </c>
      <c r="AP335" s="100">
        <v>44.013793103448265</v>
      </c>
      <c r="AQ335" s="100">
        <v>23.582142857142856</v>
      </c>
      <c r="AR335" s="100">
        <v>26.72666666666667</v>
      </c>
      <c r="AS335" s="100">
        <v>17.371428571428574</v>
      </c>
      <c r="AT335" s="1"/>
      <c r="AU335" s="1"/>
      <c r="AV335" s="1"/>
      <c r="AW335" s="1"/>
      <c r="AX335" s="1"/>
      <c r="AY335" s="1"/>
      <c r="AZ335" s="1"/>
      <c r="BA335" s="1"/>
      <c r="BB335" s="1"/>
      <c r="BC335" s="1"/>
      <c r="BD335" s="1"/>
      <c r="BE335" s="1"/>
      <c r="BF335" s="1"/>
      <c r="BG335" s="1"/>
      <c r="BH335" s="1"/>
      <c r="BI335" s="1"/>
      <c r="BJ335" s="1"/>
      <c r="BK335" s="1"/>
      <c r="BL335" s="1"/>
      <c r="BM335" s="1"/>
    </row>
    <row r="336" spans="1:65" ht="16.5" customHeight="1" x14ac:dyDescent="0.25">
      <c r="A336" s="96">
        <v>35070310</v>
      </c>
      <c r="B336" s="97" t="s">
        <v>54</v>
      </c>
      <c r="C336" s="97" t="s">
        <v>479</v>
      </c>
      <c r="D336" s="97" t="s">
        <v>480</v>
      </c>
      <c r="E336" s="97" t="s">
        <v>390</v>
      </c>
      <c r="F336" s="97">
        <v>6</v>
      </c>
      <c r="G336" s="97">
        <v>3250</v>
      </c>
      <c r="H336" s="98">
        <v>-73.375777779999993</v>
      </c>
      <c r="I336" s="99">
        <v>5.4228222199999996</v>
      </c>
      <c r="J336" s="100">
        <v>12.773333333333332</v>
      </c>
      <c r="K336" s="100">
        <v>13.286666666666665</v>
      </c>
      <c r="L336" s="100">
        <v>14.25</v>
      </c>
      <c r="M336" s="100">
        <v>16.606666666666666</v>
      </c>
      <c r="N336" s="100">
        <v>18.12</v>
      </c>
      <c r="O336" s="100">
        <v>17.286666666666669</v>
      </c>
      <c r="P336" s="100">
        <v>28.006896551724143</v>
      </c>
      <c r="Q336" s="100">
        <v>31.834482758620691</v>
      </c>
      <c r="R336" s="100">
        <v>42.979310344827582</v>
      </c>
      <c r="S336" s="100">
        <v>34.664285714285704</v>
      </c>
      <c r="T336" s="100">
        <v>48.293103448275865</v>
      </c>
      <c r="U336" s="100">
        <v>45.648275862068971</v>
      </c>
      <c r="V336" s="100">
        <v>45.934482758620682</v>
      </c>
      <c r="W336" s="100">
        <v>40.993103448275861</v>
      </c>
      <c r="X336" s="100">
        <v>48.999999999999993</v>
      </c>
      <c r="Y336" s="100">
        <v>42.75</v>
      </c>
      <c r="Z336" s="100">
        <v>54.016666666666666</v>
      </c>
      <c r="AA336" s="100">
        <v>59.66</v>
      </c>
      <c r="AB336" s="100">
        <v>49.213793103448268</v>
      </c>
      <c r="AC336" s="100">
        <v>60.827586206896555</v>
      </c>
      <c r="AD336" s="100">
        <v>64.907142857142858</v>
      </c>
      <c r="AE336" s="100">
        <v>53.579310344827583</v>
      </c>
      <c r="AF336" s="100">
        <v>49.311111111111096</v>
      </c>
      <c r="AG336" s="100">
        <v>40.860714285714288</v>
      </c>
      <c r="AH336" s="100">
        <v>34.565517241379311</v>
      </c>
      <c r="AI336" s="100">
        <v>27.882758620689653</v>
      </c>
      <c r="AJ336" s="100">
        <v>31.199999999999992</v>
      </c>
      <c r="AK336" s="100">
        <v>40.664285714285718</v>
      </c>
      <c r="AL336" s="100">
        <v>44.146428571428565</v>
      </c>
      <c r="AM336" s="100">
        <v>44.232142857142868</v>
      </c>
      <c r="AN336" s="100">
        <v>40.446428571428569</v>
      </c>
      <c r="AO336" s="100">
        <v>44.996428571428574</v>
      </c>
      <c r="AP336" s="100">
        <v>39.214285714285708</v>
      </c>
      <c r="AQ336" s="100">
        <v>25.668965517241375</v>
      </c>
      <c r="AR336" s="100">
        <v>17.458620689655174</v>
      </c>
      <c r="AS336" s="100">
        <v>19.61785714285714</v>
      </c>
      <c r="AT336" s="1"/>
      <c r="AU336" s="1"/>
      <c r="AV336" s="1"/>
      <c r="AW336" s="1"/>
      <c r="AX336" s="1"/>
      <c r="AY336" s="1"/>
      <c r="AZ336" s="1"/>
      <c r="BA336" s="1"/>
      <c r="BB336" s="1"/>
      <c r="BC336" s="1"/>
      <c r="BD336" s="1"/>
      <c r="BE336" s="1"/>
      <c r="BF336" s="1"/>
      <c r="BG336" s="1"/>
      <c r="BH336" s="1"/>
      <c r="BI336" s="1"/>
      <c r="BJ336" s="1"/>
      <c r="BK336" s="1"/>
      <c r="BL336" s="1"/>
      <c r="BM336" s="1"/>
    </row>
    <row r="337" spans="1:65" ht="16.5" customHeight="1" x14ac:dyDescent="0.25">
      <c r="A337" s="96">
        <v>24015220</v>
      </c>
      <c r="B337" s="97" t="s">
        <v>43</v>
      </c>
      <c r="C337" s="97" t="s">
        <v>481</v>
      </c>
      <c r="D337" s="97" t="s">
        <v>480</v>
      </c>
      <c r="E337" s="97" t="s">
        <v>390</v>
      </c>
      <c r="F337" s="97">
        <v>6</v>
      </c>
      <c r="G337" s="97">
        <v>2600</v>
      </c>
      <c r="H337" s="98">
        <v>-73.495777779999997</v>
      </c>
      <c r="I337" s="99">
        <v>5.5093888899999994</v>
      </c>
      <c r="J337" s="100">
        <v>13.772413793103452</v>
      </c>
      <c r="K337" s="100">
        <v>10.213793103448278</v>
      </c>
      <c r="L337" s="100">
        <v>10.744827586206897</v>
      </c>
      <c r="M337" s="100">
        <v>13.474999999999998</v>
      </c>
      <c r="N337" s="100">
        <v>17.414285714285715</v>
      </c>
      <c r="O337" s="100">
        <v>16.921428571428571</v>
      </c>
      <c r="P337" s="100">
        <v>20.062068965517241</v>
      </c>
      <c r="Q337" s="100">
        <v>29.348275862068959</v>
      </c>
      <c r="R337" s="100">
        <v>37.196551724137926</v>
      </c>
      <c r="S337" s="100">
        <v>23.786206896551725</v>
      </c>
      <c r="T337" s="100">
        <v>33.11333333333333</v>
      </c>
      <c r="U337" s="100">
        <v>27.453333333333333</v>
      </c>
      <c r="V337" s="100">
        <v>29.323333333333334</v>
      </c>
      <c r="W337" s="100">
        <v>18.113333333333333</v>
      </c>
      <c r="X337" s="100">
        <v>28.293103448275861</v>
      </c>
      <c r="Y337" s="100">
        <v>14.586206896551724</v>
      </c>
      <c r="Z337" s="100">
        <v>11.323333333333332</v>
      </c>
      <c r="AA337" s="100">
        <v>12.693103448275862</v>
      </c>
      <c r="AB337" s="100">
        <v>11.193103448275863</v>
      </c>
      <c r="AC337" s="100">
        <v>12.796551724137929</v>
      </c>
      <c r="AD337" s="100">
        <v>12.534482758620687</v>
      </c>
      <c r="AE337" s="100">
        <v>7.8499999999999988</v>
      </c>
      <c r="AF337" s="100">
        <v>9.6533333333333324</v>
      </c>
      <c r="AG337" s="100">
        <v>11.113333333333335</v>
      </c>
      <c r="AH337" s="100">
        <v>13.006666666666668</v>
      </c>
      <c r="AI337" s="100">
        <v>11.930000000000001</v>
      </c>
      <c r="AJ337" s="100">
        <v>16.566666666666666</v>
      </c>
      <c r="AK337" s="100">
        <v>23.723333333333333</v>
      </c>
      <c r="AL337" s="100">
        <v>32.853333333333318</v>
      </c>
      <c r="AM337" s="100">
        <v>34.543333333333329</v>
      </c>
      <c r="AN337" s="100">
        <v>34.416666666666664</v>
      </c>
      <c r="AO337" s="100">
        <v>28.93000000000001</v>
      </c>
      <c r="AP337" s="100">
        <v>32.706666666666663</v>
      </c>
      <c r="AQ337" s="100">
        <v>20.65</v>
      </c>
      <c r="AR337" s="100">
        <v>14.080000000000002</v>
      </c>
      <c r="AS337" s="100">
        <v>9.0103448275862075</v>
      </c>
      <c r="AT337" s="1"/>
      <c r="AU337" s="1"/>
      <c r="AV337" s="1"/>
      <c r="AW337" s="1"/>
      <c r="AX337" s="1"/>
      <c r="AY337" s="1"/>
      <c r="AZ337" s="1"/>
      <c r="BA337" s="1"/>
      <c r="BB337" s="1"/>
      <c r="BC337" s="1"/>
      <c r="BD337" s="1"/>
      <c r="BE337" s="1"/>
      <c r="BF337" s="1"/>
      <c r="BG337" s="1"/>
      <c r="BH337" s="1"/>
      <c r="BI337" s="1"/>
      <c r="BJ337" s="1"/>
      <c r="BK337" s="1"/>
      <c r="BL337" s="1"/>
      <c r="BM337" s="1"/>
    </row>
    <row r="338" spans="1:65" ht="16.5" customHeight="1" x14ac:dyDescent="0.25">
      <c r="A338" s="96">
        <v>35080070</v>
      </c>
      <c r="B338" s="97" t="s">
        <v>26</v>
      </c>
      <c r="C338" s="97" t="s">
        <v>482</v>
      </c>
      <c r="D338" s="97" t="s">
        <v>482</v>
      </c>
      <c r="E338" s="97" t="s">
        <v>390</v>
      </c>
      <c r="F338" s="97">
        <v>6</v>
      </c>
      <c r="G338" s="97">
        <v>400</v>
      </c>
      <c r="H338" s="98">
        <v>-73.169861109999999</v>
      </c>
      <c r="I338" s="99">
        <v>4.8197777799999999</v>
      </c>
      <c r="J338" s="100">
        <v>10.956666666666667</v>
      </c>
      <c r="K338" s="100">
        <v>10.443333333333333</v>
      </c>
      <c r="L338" s="100">
        <v>14.640000000000002</v>
      </c>
      <c r="M338" s="100">
        <v>19.323333333333331</v>
      </c>
      <c r="N338" s="100">
        <v>15.44666666666666</v>
      </c>
      <c r="O338" s="100">
        <v>21.626666666666662</v>
      </c>
      <c r="P338" s="100">
        <v>35.859999999999992</v>
      </c>
      <c r="Q338" s="100">
        <v>39.966666666666669</v>
      </c>
      <c r="R338" s="100">
        <v>78.840000000000018</v>
      </c>
      <c r="S338" s="100">
        <v>107.2</v>
      </c>
      <c r="T338" s="100">
        <v>143.35333333333335</v>
      </c>
      <c r="U338" s="100">
        <v>156.94999999999993</v>
      </c>
      <c r="V338" s="100">
        <v>190.44333333333336</v>
      </c>
      <c r="W338" s="100">
        <v>190.17000000000004</v>
      </c>
      <c r="X338" s="100">
        <v>198.71333333333334</v>
      </c>
      <c r="Y338" s="100">
        <v>177.55999999999997</v>
      </c>
      <c r="Z338" s="100">
        <v>188.52333333333337</v>
      </c>
      <c r="AA338" s="100">
        <v>176.84666666666669</v>
      </c>
      <c r="AB338" s="100">
        <v>188.57</v>
      </c>
      <c r="AC338" s="100">
        <v>163.33666666666664</v>
      </c>
      <c r="AD338" s="100">
        <v>189.23999999999998</v>
      </c>
      <c r="AE338" s="100">
        <v>148.54333333333335</v>
      </c>
      <c r="AF338" s="100">
        <v>158.23666666666665</v>
      </c>
      <c r="AG338" s="100">
        <v>149.96896551724137</v>
      </c>
      <c r="AH338" s="100">
        <v>133.14137931034486</v>
      </c>
      <c r="AI338" s="100">
        <v>125.35172413793103</v>
      </c>
      <c r="AJ338" s="100">
        <v>111.95172413793104</v>
      </c>
      <c r="AK338" s="100">
        <v>122.44482758620684</v>
      </c>
      <c r="AL338" s="100">
        <v>104.01724137931033</v>
      </c>
      <c r="AM338" s="100">
        <v>107.95862068965521</v>
      </c>
      <c r="AN338" s="100">
        <v>94.623333333333306</v>
      </c>
      <c r="AO338" s="100">
        <v>97.780000000000015</v>
      </c>
      <c r="AP338" s="100">
        <v>58.32</v>
      </c>
      <c r="AQ338" s="100">
        <v>48.839285714285708</v>
      </c>
      <c r="AR338" s="100">
        <v>34.48571428571428</v>
      </c>
      <c r="AS338" s="100">
        <v>20.685714285714283</v>
      </c>
      <c r="AT338" s="1"/>
      <c r="AU338" s="1"/>
      <c r="AV338" s="1"/>
      <c r="AW338" s="1"/>
      <c r="AX338" s="1"/>
      <c r="AY338" s="1"/>
      <c r="AZ338" s="1"/>
      <c r="BA338" s="1"/>
      <c r="BB338" s="1"/>
      <c r="BC338" s="1"/>
      <c r="BD338" s="1"/>
      <c r="BE338" s="1"/>
      <c r="BF338" s="1"/>
      <c r="BG338" s="1"/>
      <c r="BH338" s="1"/>
      <c r="BI338" s="1"/>
      <c r="BJ338" s="1"/>
      <c r="BK338" s="1"/>
      <c r="BL338" s="1"/>
      <c r="BM338" s="1"/>
    </row>
    <row r="339" spans="1:65" ht="16.5" customHeight="1" x14ac:dyDescent="0.25">
      <c r="A339" s="96">
        <v>23120250</v>
      </c>
      <c r="B339" s="97" t="s">
        <v>26</v>
      </c>
      <c r="C339" s="97" t="s">
        <v>484</v>
      </c>
      <c r="D339" s="97" t="s">
        <v>5257</v>
      </c>
      <c r="E339" s="97" t="s">
        <v>390</v>
      </c>
      <c r="F339" s="97">
        <v>6</v>
      </c>
      <c r="G339" s="97">
        <v>681</v>
      </c>
      <c r="H339" s="98">
        <v>-74.068722220000012</v>
      </c>
      <c r="I339" s="99">
        <v>5.6496388900000003</v>
      </c>
      <c r="J339" s="100">
        <v>30.876666666666662</v>
      </c>
      <c r="K339" s="100">
        <v>28.9</v>
      </c>
      <c r="L339" s="100">
        <v>27.643333333333331</v>
      </c>
      <c r="M339" s="100">
        <v>36.549999999999997</v>
      </c>
      <c r="N339" s="100">
        <v>31.793333333333333</v>
      </c>
      <c r="O339" s="100">
        <v>27.183333333333334</v>
      </c>
      <c r="P339" s="100">
        <v>59.182758620689647</v>
      </c>
      <c r="Q339" s="100">
        <v>74.444827586206898</v>
      </c>
      <c r="R339" s="100">
        <v>72.620000000000019</v>
      </c>
      <c r="S339" s="100">
        <v>75.646666666666675</v>
      </c>
      <c r="T339" s="100">
        <v>98.026666666666642</v>
      </c>
      <c r="U339" s="100">
        <v>95.313333333333333</v>
      </c>
      <c r="V339" s="100">
        <v>103.99310344827587</v>
      </c>
      <c r="W339" s="100">
        <v>83.672413793103445</v>
      </c>
      <c r="X339" s="100">
        <v>81.182758620689668</v>
      </c>
      <c r="Y339" s="100">
        <v>54.810344827586185</v>
      </c>
      <c r="Z339" s="100">
        <v>52.327586206896562</v>
      </c>
      <c r="AA339" s="100">
        <v>44.41379310344827</v>
      </c>
      <c r="AB339" s="100">
        <v>44.823333333333338</v>
      </c>
      <c r="AC339" s="100">
        <v>38.049999999999997</v>
      </c>
      <c r="AD339" s="100">
        <v>48.063333333333325</v>
      </c>
      <c r="AE339" s="100">
        <v>45.527586206896551</v>
      </c>
      <c r="AF339" s="100">
        <v>43.503571428571426</v>
      </c>
      <c r="AG339" s="100">
        <v>50.624999999999993</v>
      </c>
      <c r="AH339" s="100">
        <v>62.410344827586215</v>
      </c>
      <c r="AI339" s="100">
        <v>65.893333333333331</v>
      </c>
      <c r="AJ339" s="100">
        <v>80.943333333333342</v>
      </c>
      <c r="AK339" s="100">
        <v>84.066666666666677</v>
      </c>
      <c r="AL339" s="100">
        <v>88.680000000000021</v>
      </c>
      <c r="AM339" s="100">
        <v>95.248275862068965</v>
      </c>
      <c r="AN339" s="100">
        <v>99.799999999999983</v>
      </c>
      <c r="AO339" s="100">
        <v>81.279310344827564</v>
      </c>
      <c r="AP339" s="100">
        <v>59.407142857142851</v>
      </c>
      <c r="AQ339" s="100">
        <v>35.396551724137929</v>
      </c>
      <c r="AR339" s="100">
        <v>50.84137931034482</v>
      </c>
      <c r="AS339" s="100">
        <v>20.358620689655176</v>
      </c>
      <c r="AT339" s="1"/>
      <c r="AU339" s="1"/>
      <c r="AV339" s="1"/>
      <c r="AW339" s="1"/>
      <c r="AX339" s="1"/>
      <c r="AY339" s="1"/>
      <c r="AZ339" s="1"/>
      <c r="BA339" s="1"/>
      <c r="BB339" s="1"/>
      <c r="BC339" s="1"/>
      <c r="BD339" s="1"/>
      <c r="BE339" s="1"/>
      <c r="BF339" s="1"/>
      <c r="BG339" s="1"/>
      <c r="BH339" s="1"/>
      <c r="BI339" s="1"/>
      <c r="BJ339" s="1"/>
      <c r="BK339" s="1"/>
      <c r="BL339" s="1"/>
      <c r="BM339" s="1"/>
    </row>
    <row r="340" spans="1:65" ht="16.5" customHeight="1" x14ac:dyDescent="0.25">
      <c r="A340" s="96">
        <v>35070170</v>
      </c>
      <c r="B340" s="97" t="s">
        <v>26</v>
      </c>
      <c r="C340" s="97" t="s">
        <v>308</v>
      </c>
      <c r="D340" s="97" t="s">
        <v>488</v>
      </c>
      <c r="E340" s="97" t="s">
        <v>390</v>
      </c>
      <c r="F340" s="97">
        <v>6</v>
      </c>
      <c r="G340" s="97">
        <v>400</v>
      </c>
      <c r="H340" s="98">
        <v>-73.2</v>
      </c>
      <c r="I340" s="99">
        <v>4.7333333299999998</v>
      </c>
      <c r="J340" s="100">
        <v>9.5037037037037049</v>
      </c>
      <c r="K340" s="100">
        <v>14.851851851851851</v>
      </c>
      <c r="L340" s="100">
        <v>10.481481481481481</v>
      </c>
      <c r="M340" s="100">
        <v>23.403703703703709</v>
      </c>
      <c r="N340" s="100">
        <v>17.085185185185185</v>
      </c>
      <c r="O340" s="100">
        <v>13.588888888888889</v>
      </c>
      <c r="P340" s="100">
        <v>16.732142857142858</v>
      </c>
      <c r="Q340" s="100">
        <v>38.160714285714285</v>
      </c>
      <c r="R340" s="100">
        <v>69.285714285714292</v>
      </c>
      <c r="S340" s="100">
        <v>81.217241379310352</v>
      </c>
      <c r="T340" s="100">
        <v>93.33448275862068</v>
      </c>
      <c r="U340" s="100">
        <v>122.45517241379309</v>
      </c>
      <c r="V340" s="100">
        <v>149.86206896551724</v>
      </c>
      <c r="W340" s="100">
        <v>158.15862068965518</v>
      </c>
      <c r="X340" s="100">
        <v>169.95000000000002</v>
      </c>
      <c r="Y340" s="100">
        <v>207.6357142857143</v>
      </c>
      <c r="Z340" s="100">
        <v>215.1142857142857</v>
      </c>
      <c r="AA340" s="100">
        <v>172.60357142857143</v>
      </c>
      <c r="AB340" s="100">
        <v>181.21071428571426</v>
      </c>
      <c r="AC340" s="100">
        <v>207.85</v>
      </c>
      <c r="AD340" s="100">
        <v>170.38461538461539</v>
      </c>
      <c r="AE340" s="100">
        <v>129.04814814814816</v>
      </c>
      <c r="AF340" s="100">
        <v>145.60740740740741</v>
      </c>
      <c r="AG340" s="100">
        <v>170.22307692307692</v>
      </c>
      <c r="AH340" s="100">
        <v>118.94444444444444</v>
      </c>
      <c r="AI340" s="100">
        <v>118.28148148148148</v>
      </c>
      <c r="AJ340" s="100">
        <v>131.6037037037037</v>
      </c>
      <c r="AK340" s="100">
        <v>108.71481481481482</v>
      </c>
      <c r="AL340" s="100">
        <v>98.285185185185185</v>
      </c>
      <c r="AM340" s="100">
        <v>125.26666666666667</v>
      </c>
      <c r="AN340" s="100">
        <v>102.96296296296296</v>
      </c>
      <c r="AO340" s="100">
        <v>89.062962962962956</v>
      </c>
      <c r="AP340" s="100">
        <v>90.48571428571428</v>
      </c>
      <c r="AQ340" s="100">
        <v>68.553571428571431</v>
      </c>
      <c r="AR340" s="100">
        <v>55.666666666666664</v>
      </c>
      <c r="AS340" s="100">
        <v>50.629629629629626</v>
      </c>
      <c r="AT340" s="1"/>
      <c r="AU340" s="1"/>
      <c r="AV340" s="1"/>
      <c r="AW340" s="1"/>
      <c r="AX340" s="1"/>
      <c r="AY340" s="1"/>
      <c r="AZ340" s="1"/>
      <c r="BA340" s="1"/>
      <c r="BB340" s="1"/>
      <c r="BC340" s="1"/>
      <c r="BD340" s="1"/>
      <c r="BE340" s="1"/>
      <c r="BF340" s="1"/>
      <c r="BG340" s="1"/>
      <c r="BH340" s="1"/>
      <c r="BI340" s="1"/>
      <c r="BJ340" s="1"/>
      <c r="BK340" s="1"/>
      <c r="BL340" s="1"/>
      <c r="BM340" s="1"/>
    </row>
    <row r="341" spans="1:65" ht="16.5" customHeight="1" x14ac:dyDescent="0.25">
      <c r="A341" s="96">
        <v>35080080</v>
      </c>
      <c r="B341" s="97" t="s">
        <v>26</v>
      </c>
      <c r="C341" s="97" t="s">
        <v>487</v>
      </c>
      <c r="D341" s="97" t="s">
        <v>488</v>
      </c>
      <c r="E341" s="97" t="s">
        <v>390</v>
      </c>
      <c r="F341" s="97">
        <v>6</v>
      </c>
      <c r="G341" s="97">
        <v>450</v>
      </c>
      <c r="H341" s="98">
        <v>-73.23408332999999</v>
      </c>
      <c r="I341" s="99">
        <v>4.8603888900000003</v>
      </c>
      <c r="J341" s="100">
        <v>19.863333333333337</v>
      </c>
      <c r="K341" s="100">
        <v>18.624137931034483</v>
      </c>
      <c r="L341" s="100">
        <v>20.110000000000003</v>
      </c>
      <c r="M341" s="100">
        <v>27.723333333333333</v>
      </c>
      <c r="N341" s="100">
        <v>24.34</v>
      </c>
      <c r="O341" s="100">
        <v>28.082758620689649</v>
      </c>
      <c r="P341" s="100">
        <v>49.019999999999996</v>
      </c>
      <c r="Q341" s="100">
        <v>43.786666666666662</v>
      </c>
      <c r="R341" s="100">
        <v>93.620689655172413</v>
      </c>
      <c r="S341" s="100">
        <v>137.64333333333335</v>
      </c>
      <c r="T341" s="100">
        <v>157.3133333333333</v>
      </c>
      <c r="U341" s="100">
        <v>177.24999999999994</v>
      </c>
      <c r="V341" s="100">
        <v>198.96896551724137</v>
      </c>
      <c r="W341" s="100">
        <v>192.40689655172417</v>
      </c>
      <c r="X341" s="100">
        <v>207.62</v>
      </c>
      <c r="Y341" s="100">
        <v>203.29</v>
      </c>
      <c r="Z341" s="100">
        <v>198.83999999999997</v>
      </c>
      <c r="AA341" s="100">
        <v>207.24666666666664</v>
      </c>
      <c r="AB341" s="100">
        <v>186.6448275862069</v>
      </c>
      <c r="AC341" s="100">
        <v>196.64482758620687</v>
      </c>
      <c r="AD341" s="100">
        <v>202.90689655172415</v>
      </c>
      <c r="AE341" s="100">
        <v>161.51724137931038</v>
      </c>
      <c r="AF341" s="100">
        <v>171.74827586206899</v>
      </c>
      <c r="AG341" s="100">
        <v>144.45172413793105</v>
      </c>
      <c r="AH341" s="100">
        <v>152.38965517241377</v>
      </c>
      <c r="AI341" s="100">
        <v>138.75517241379313</v>
      </c>
      <c r="AJ341" s="100">
        <v>132.14137931034483</v>
      </c>
      <c r="AK341" s="100">
        <v>134.28928571428568</v>
      </c>
      <c r="AL341" s="100">
        <v>101.66071428571429</v>
      </c>
      <c r="AM341" s="100">
        <v>139.59285714285713</v>
      </c>
      <c r="AN341" s="100">
        <v>120.17</v>
      </c>
      <c r="AO341" s="100">
        <v>99.529999999999973</v>
      </c>
      <c r="AP341" s="100">
        <v>94.703333333333319</v>
      </c>
      <c r="AQ341" s="100">
        <v>74.726666666666674</v>
      </c>
      <c r="AR341" s="100">
        <v>56.1</v>
      </c>
      <c r="AS341" s="100">
        <v>41.67</v>
      </c>
      <c r="AT341" s="1"/>
      <c r="AU341" s="1"/>
      <c r="AV341" s="1"/>
      <c r="AW341" s="1"/>
      <c r="AX341" s="1"/>
      <c r="AY341" s="1"/>
      <c r="AZ341" s="1"/>
      <c r="BA341" s="1"/>
      <c r="BB341" s="1"/>
      <c r="BC341" s="1"/>
      <c r="BD341" s="1"/>
      <c r="BE341" s="1"/>
      <c r="BF341" s="1"/>
      <c r="BG341" s="1"/>
      <c r="BH341" s="1"/>
      <c r="BI341" s="1"/>
      <c r="BJ341" s="1"/>
      <c r="BK341" s="1"/>
      <c r="BL341" s="1"/>
      <c r="BM341" s="1"/>
    </row>
    <row r="342" spans="1:65" ht="16.5" customHeight="1" x14ac:dyDescent="0.25">
      <c r="A342" s="96">
        <v>35070180</v>
      </c>
      <c r="B342" s="97" t="s">
        <v>54</v>
      </c>
      <c r="C342" s="97" t="s">
        <v>488</v>
      </c>
      <c r="D342" s="97" t="s">
        <v>488</v>
      </c>
      <c r="E342" s="97" t="s">
        <v>390</v>
      </c>
      <c r="F342" s="97">
        <v>6</v>
      </c>
      <c r="G342" s="97">
        <v>850</v>
      </c>
      <c r="H342" s="98">
        <v>-73.256749999999997</v>
      </c>
      <c r="I342" s="99">
        <v>4.8607777799999994</v>
      </c>
      <c r="J342" s="100">
        <v>20.365517241379315</v>
      </c>
      <c r="K342" s="100">
        <v>23.141379310344831</v>
      </c>
      <c r="L342" s="100">
        <v>16.468965517241383</v>
      </c>
      <c r="M342" s="100">
        <v>32.213793103448268</v>
      </c>
      <c r="N342" s="100">
        <v>26.30344827586207</v>
      </c>
      <c r="O342" s="100">
        <v>31.30344827586207</v>
      </c>
      <c r="P342" s="100">
        <v>58.316666666666677</v>
      </c>
      <c r="Q342" s="100">
        <v>58.03</v>
      </c>
      <c r="R342" s="100">
        <v>99.600000000000037</v>
      </c>
      <c r="S342" s="100">
        <v>133.69666666666663</v>
      </c>
      <c r="T342" s="100">
        <v>172.97333333333336</v>
      </c>
      <c r="U342" s="100">
        <v>184.03333333333333</v>
      </c>
      <c r="V342" s="100">
        <v>218.19</v>
      </c>
      <c r="W342" s="100">
        <v>211.23333333333329</v>
      </c>
      <c r="X342" s="100">
        <v>218.11</v>
      </c>
      <c r="Y342" s="100">
        <v>222.27931034482762</v>
      </c>
      <c r="Z342" s="100">
        <v>226.05</v>
      </c>
      <c r="AA342" s="100">
        <v>219.02758620689656</v>
      </c>
      <c r="AB342" s="100">
        <v>219</v>
      </c>
      <c r="AC342" s="100">
        <v>206.89666666666665</v>
      </c>
      <c r="AD342" s="100">
        <v>221.11379310344827</v>
      </c>
      <c r="AE342" s="100">
        <v>183.07499999999999</v>
      </c>
      <c r="AF342" s="100">
        <v>196.61428571428567</v>
      </c>
      <c r="AG342" s="100">
        <v>163.41071428571428</v>
      </c>
      <c r="AH342" s="100">
        <v>157.78666666666669</v>
      </c>
      <c r="AI342" s="100">
        <v>159.72666666666666</v>
      </c>
      <c r="AJ342" s="100">
        <v>137.82666666666665</v>
      </c>
      <c r="AK342" s="100">
        <v>143.20344827586206</v>
      </c>
      <c r="AL342" s="100">
        <v>117.13000000000001</v>
      </c>
      <c r="AM342" s="100">
        <v>150.71333333333331</v>
      </c>
      <c r="AN342" s="100">
        <v>130.27931034482759</v>
      </c>
      <c r="AO342" s="100">
        <v>114.40344827586206</v>
      </c>
      <c r="AP342" s="100">
        <v>94.358620689655197</v>
      </c>
      <c r="AQ342" s="100">
        <v>88.432142857142864</v>
      </c>
      <c r="AR342" s="100">
        <v>65.792592592592598</v>
      </c>
      <c r="AS342" s="100">
        <v>49.789285714285711</v>
      </c>
      <c r="AT342" s="1"/>
      <c r="AU342" s="1"/>
      <c r="AV342" s="1"/>
      <c r="AW342" s="1"/>
      <c r="AX342" s="1"/>
      <c r="AY342" s="1"/>
      <c r="AZ342" s="1"/>
      <c r="BA342" s="1"/>
      <c r="BB342" s="1"/>
      <c r="BC342" s="1"/>
      <c r="BD342" s="1"/>
      <c r="BE342" s="1"/>
      <c r="BF342" s="1"/>
      <c r="BG342" s="1"/>
      <c r="BH342" s="1"/>
      <c r="BI342" s="1"/>
      <c r="BJ342" s="1"/>
      <c r="BK342" s="1"/>
      <c r="BL342" s="1"/>
      <c r="BM342" s="1"/>
    </row>
    <row r="343" spans="1:65" ht="16.5" customHeight="1" x14ac:dyDescent="0.25">
      <c r="A343" s="96">
        <v>24030400</v>
      </c>
      <c r="B343" s="97" t="s">
        <v>26</v>
      </c>
      <c r="C343" s="97" t="s">
        <v>489</v>
      </c>
      <c r="D343" s="97" t="s">
        <v>489</v>
      </c>
      <c r="E343" s="97" t="s">
        <v>390</v>
      </c>
      <c r="F343" s="97">
        <v>6</v>
      </c>
      <c r="G343" s="97">
        <v>2690</v>
      </c>
      <c r="H343" s="98">
        <v>-72.985777779999992</v>
      </c>
      <c r="I343" s="99">
        <v>5.8687222200000004</v>
      </c>
      <c r="J343" s="100">
        <v>10.186666666666666</v>
      </c>
      <c r="K343" s="100">
        <v>8.6999999999999993</v>
      </c>
      <c r="L343" s="100">
        <v>8.99</v>
      </c>
      <c r="M343" s="100">
        <v>14.426666666666668</v>
      </c>
      <c r="N343" s="100">
        <v>15</v>
      </c>
      <c r="O343" s="100">
        <v>15.233333333333336</v>
      </c>
      <c r="P343" s="100">
        <v>24.75</v>
      </c>
      <c r="Q343" s="100">
        <v>35.476666666666667</v>
      </c>
      <c r="R343" s="100">
        <v>35.916666666666664</v>
      </c>
      <c r="S343" s="100">
        <v>36.956666666666671</v>
      </c>
      <c r="T343" s="100">
        <v>55.6</v>
      </c>
      <c r="U343" s="100">
        <v>42.444827586206891</v>
      </c>
      <c r="V343" s="100">
        <v>48.846666666666671</v>
      </c>
      <c r="W343" s="100">
        <v>36.506666666666653</v>
      </c>
      <c r="X343" s="100">
        <v>41.146666666666682</v>
      </c>
      <c r="Y343" s="100">
        <v>24.610344827586204</v>
      </c>
      <c r="Z343" s="100">
        <v>19.663333333333338</v>
      </c>
      <c r="AA343" s="100">
        <v>13.246666666666666</v>
      </c>
      <c r="AB343" s="100">
        <v>15.889999999999999</v>
      </c>
      <c r="AC343" s="100">
        <v>19.813333333333333</v>
      </c>
      <c r="AD343" s="100">
        <v>15.056666666666665</v>
      </c>
      <c r="AE343" s="100">
        <v>12.346666666666668</v>
      </c>
      <c r="AF343" s="100">
        <v>21.99</v>
      </c>
      <c r="AG343" s="100">
        <v>16.696666666666669</v>
      </c>
      <c r="AH343" s="100">
        <v>22.799999999999994</v>
      </c>
      <c r="AI343" s="100">
        <v>22.939285714285713</v>
      </c>
      <c r="AJ343" s="100">
        <v>28.217241379310352</v>
      </c>
      <c r="AK343" s="100">
        <v>38.662068965517236</v>
      </c>
      <c r="AL343" s="100">
        <v>41.817241379310353</v>
      </c>
      <c r="AM343" s="100">
        <v>51.062068965517248</v>
      </c>
      <c r="AN343" s="100">
        <v>43.913793103448278</v>
      </c>
      <c r="AO343" s="100">
        <v>38.637931034482762</v>
      </c>
      <c r="AP343" s="100">
        <v>35.558620689655179</v>
      </c>
      <c r="AQ343" s="100">
        <v>21.820000000000007</v>
      </c>
      <c r="AR343" s="100">
        <v>18.563333333333333</v>
      </c>
      <c r="AS343" s="100">
        <v>11.143333333333334</v>
      </c>
      <c r="AT343" s="1"/>
      <c r="AU343" s="1"/>
      <c r="AV343" s="1"/>
      <c r="AW343" s="1"/>
      <c r="AX343" s="1"/>
      <c r="AY343" s="1"/>
      <c r="AZ343" s="1"/>
      <c r="BA343" s="1"/>
      <c r="BB343" s="1"/>
      <c r="BC343" s="1"/>
      <c r="BD343" s="1"/>
      <c r="BE343" s="1"/>
      <c r="BF343" s="1"/>
      <c r="BG343" s="1"/>
      <c r="BH343" s="1"/>
      <c r="BI343" s="1"/>
      <c r="BJ343" s="1"/>
      <c r="BK343" s="1"/>
      <c r="BL343" s="1"/>
      <c r="BM343" s="1"/>
    </row>
    <row r="344" spans="1:65" ht="16.5" customHeight="1" x14ac:dyDescent="0.25">
      <c r="A344" s="96">
        <v>24015090</v>
      </c>
      <c r="B344" s="97" t="s">
        <v>56</v>
      </c>
      <c r="C344" s="97" t="s">
        <v>491</v>
      </c>
      <c r="D344" s="97" t="s">
        <v>492</v>
      </c>
      <c r="E344" s="97" t="s">
        <v>390</v>
      </c>
      <c r="F344" s="97">
        <v>6</v>
      </c>
      <c r="G344" s="97">
        <v>2300</v>
      </c>
      <c r="H344" s="98">
        <v>-73.602277779999994</v>
      </c>
      <c r="I344" s="99">
        <v>5.7106666700000002</v>
      </c>
      <c r="J344" s="100">
        <v>15.814285714285713</v>
      </c>
      <c r="K344" s="100">
        <v>16.803703703703704</v>
      </c>
      <c r="L344" s="100">
        <v>13.215999999999999</v>
      </c>
      <c r="M344" s="100">
        <v>28.782142857142855</v>
      </c>
      <c r="N344" s="100">
        <v>28.137931034482758</v>
      </c>
      <c r="O344" s="100">
        <v>20.474074074074071</v>
      </c>
      <c r="P344" s="100">
        <v>33.319999999999993</v>
      </c>
      <c r="Q344" s="100">
        <v>39.281481481481485</v>
      </c>
      <c r="R344" s="100">
        <v>45.578571428571429</v>
      </c>
      <c r="S344" s="100">
        <v>56.20000000000001</v>
      </c>
      <c r="T344" s="100">
        <v>57.428571428571431</v>
      </c>
      <c r="U344" s="100">
        <v>44.1</v>
      </c>
      <c r="V344" s="100">
        <v>52.833333333333336</v>
      </c>
      <c r="W344" s="100">
        <v>30.713793103448278</v>
      </c>
      <c r="X344" s="100">
        <v>40.307142857142857</v>
      </c>
      <c r="Y344" s="100">
        <v>25.264285714285712</v>
      </c>
      <c r="Z344" s="100">
        <v>17.31666666666667</v>
      </c>
      <c r="AA344" s="100">
        <v>18.792592592592595</v>
      </c>
      <c r="AB344" s="100">
        <v>19.696428571428577</v>
      </c>
      <c r="AC344" s="100">
        <v>18.650000000000009</v>
      </c>
      <c r="AD344" s="100">
        <v>18.603571428571428</v>
      </c>
      <c r="AE344" s="100">
        <v>13.756666666666666</v>
      </c>
      <c r="AF344" s="100">
        <v>18.986666666666672</v>
      </c>
      <c r="AG344" s="100">
        <v>22.237931034482749</v>
      </c>
      <c r="AH344" s="100">
        <v>21.116666666666671</v>
      </c>
      <c r="AI344" s="100">
        <v>22.26071428571429</v>
      </c>
      <c r="AJ344" s="100">
        <v>30.948275862068961</v>
      </c>
      <c r="AK344" s="100">
        <v>44.278571428571418</v>
      </c>
      <c r="AL344" s="100">
        <v>50.672413793103445</v>
      </c>
      <c r="AM344" s="100">
        <v>54.251851851851839</v>
      </c>
      <c r="AN344" s="100">
        <v>51.351851851851855</v>
      </c>
      <c r="AO344" s="100">
        <v>43.864285714285707</v>
      </c>
      <c r="AP344" s="100">
        <v>40.559259259259264</v>
      </c>
      <c r="AQ344" s="100">
        <v>32.489655172413798</v>
      </c>
      <c r="AR344" s="100">
        <v>31.925925925925927</v>
      </c>
      <c r="AS344" s="100">
        <v>16.234615384615385</v>
      </c>
      <c r="AT344" s="1"/>
      <c r="AU344" s="1"/>
      <c r="AV344" s="1"/>
      <c r="AW344" s="1"/>
      <c r="AX344" s="1"/>
      <c r="AY344" s="1"/>
      <c r="AZ344" s="1"/>
      <c r="BA344" s="1"/>
      <c r="BB344" s="1"/>
      <c r="BC344" s="1"/>
      <c r="BD344" s="1"/>
      <c r="BE344" s="1"/>
      <c r="BF344" s="1"/>
      <c r="BG344" s="1"/>
      <c r="BH344" s="1"/>
      <c r="BI344" s="1"/>
      <c r="BJ344" s="1"/>
      <c r="BK344" s="1"/>
      <c r="BL344" s="1"/>
      <c r="BM344" s="1"/>
    </row>
    <row r="345" spans="1:65" ht="16.5" customHeight="1" x14ac:dyDescent="0.25">
      <c r="A345" s="96">
        <v>24010110</v>
      </c>
      <c r="B345" s="97" t="s">
        <v>26</v>
      </c>
      <c r="C345" s="97" t="s">
        <v>493</v>
      </c>
      <c r="D345" s="97" t="s">
        <v>494</v>
      </c>
      <c r="E345" s="97" t="s">
        <v>390</v>
      </c>
      <c r="F345" s="97">
        <v>8</v>
      </c>
      <c r="G345" s="97">
        <v>1520</v>
      </c>
      <c r="H345" s="98">
        <v>-73.469166669999993</v>
      </c>
      <c r="I345" s="99">
        <v>6.0769444400000001</v>
      </c>
      <c r="J345" s="100">
        <v>24.233333333333334</v>
      </c>
      <c r="K345" s="100">
        <v>22.496666666666666</v>
      </c>
      <c r="L345" s="100">
        <v>28.506666666666668</v>
      </c>
      <c r="M345" s="100">
        <v>29.783333333333335</v>
      </c>
      <c r="N345" s="100">
        <v>41.653333333333329</v>
      </c>
      <c r="O345" s="100">
        <v>32.260000000000005</v>
      </c>
      <c r="P345" s="100">
        <v>50.08</v>
      </c>
      <c r="Q345" s="100">
        <v>50.56333333333334</v>
      </c>
      <c r="R345" s="100">
        <v>74.043333333333337</v>
      </c>
      <c r="S345" s="100">
        <v>67.95</v>
      </c>
      <c r="T345" s="100">
        <v>102.14666666666668</v>
      </c>
      <c r="U345" s="100">
        <v>112.27000000000001</v>
      </c>
      <c r="V345" s="100">
        <v>113.1</v>
      </c>
      <c r="W345" s="100">
        <v>109.41333333333334</v>
      </c>
      <c r="X345" s="100">
        <v>110.19666666666664</v>
      </c>
      <c r="Y345" s="100">
        <v>86.666666666666671</v>
      </c>
      <c r="Z345" s="100">
        <v>69.61</v>
      </c>
      <c r="AA345" s="100">
        <v>62.39</v>
      </c>
      <c r="AB345" s="100">
        <v>69.583333333333329</v>
      </c>
      <c r="AC345" s="100">
        <v>73.099999999999994</v>
      </c>
      <c r="AD345" s="100">
        <v>63.356666666666669</v>
      </c>
      <c r="AE345" s="100">
        <v>57.096551724137932</v>
      </c>
      <c r="AF345" s="100">
        <v>67.131034482758608</v>
      </c>
      <c r="AG345" s="100">
        <v>75.937931034482759</v>
      </c>
      <c r="AH345" s="100">
        <v>64.963333333333338</v>
      </c>
      <c r="AI345" s="100">
        <v>97.960000000000008</v>
      </c>
      <c r="AJ345" s="100">
        <v>90.71</v>
      </c>
      <c r="AK345" s="100">
        <v>85.068965517241381</v>
      </c>
      <c r="AL345" s="100">
        <v>95.520689655172404</v>
      </c>
      <c r="AM345" s="100">
        <v>99.106896551724134</v>
      </c>
      <c r="AN345" s="100">
        <v>84.489655172413791</v>
      </c>
      <c r="AO345" s="100">
        <v>83.058620689655172</v>
      </c>
      <c r="AP345" s="100">
        <v>60.548275862068962</v>
      </c>
      <c r="AQ345" s="100">
        <v>51.95862068965517</v>
      </c>
      <c r="AR345" s="100">
        <v>45.920689655172417</v>
      </c>
      <c r="AS345" s="100">
        <v>32.068965517241374</v>
      </c>
      <c r="AT345" s="1"/>
      <c r="AU345" s="1"/>
      <c r="AV345" s="1"/>
      <c r="AW345" s="1"/>
      <c r="AX345" s="1"/>
      <c r="AY345" s="1"/>
      <c r="AZ345" s="1"/>
      <c r="BA345" s="1"/>
      <c r="BB345" s="1"/>
      <c r="BC345" s="1"/>
      <c r="BD345" s="1"/>
      <c r="BE345" s="1"/>
      <c r="BF345" s="1"/>
      <c r="BG345" s="1"/>
      <c r="BH345" s="1"/>
      <c r="BI345" s="1"/>
      <c r="BJ345" s="1"/>
      <c r="BK345" s="1"/>
      <c r="BL345" s="1"/>
      <c r="BM345" s="1"/>
    </row>
    <row r="346" spans="1:65" ht="16.5" customHeight="1" x14ac:dyDescent="0.25">
      <c r="A346" s="96">
        <v>24030670</v>
      </c>
      <c r="B346" s="97" t="s">
        <v>26</v>
      </c>
      <c r="C346" s="97" t="s">
        <v>495</v>
      </c>
      <c r="D346" s="97" t="s">
        <v>496</v>
      </c>
      <c r="E346" s="97" t="s">
        <v>390</v>
      </c>
      <c r="F346" s="97">
        <v>6</v>
      </c>
      <c r="G346" s="97">
        <v>3240</v>
      </c>
      <c r="H346" s="98">
        <v>-72.771000000000001</v>
      </c>
      <c r="I346" s="99">
        <v>6.1396388899999996</v>
      </c>
      <c r="J346" s="100">
        <v>8.7821428571428566</v>
      </c>
      <c r="K346" s="100">
        <v>12.706896551724135</v>
      </c>
      <c r="L346" s="100">
        <v>10.258620689655173</v>
      </c>
      <c r="M346" s="100">
        <v>11.679310344827586</v>
      </c>
      <c r="N346" s="100">
        <v>12.924137931034481</v>
      </c>
      <c r="O346" s="100">
        <v>17.382758620689653</v>
      </c>
      <c r="P346" s="100">
        <v>23.762068965517241</v>
      </c>
      <c r="Q346" s="100">
        <v>20.275862068965512</v>
      </c>
      <c r="R346" s="100">
        <v>36.024137931034474</v>
      </c>
      <c r="S346" s="100">
        <v>38.789655172413788</v>
      </c>
      <c r="T346" s="100">
        <v>39.49285714285714</v>
      </c>
      <c r="U346" s="100">
        <v>42.966666666666654</v>
      </c>
      <c r="V346" s="100">
        <v>33.988461538461543</v>
      </c>
      <c r="W346" s="100">
        <v>25.384615384615383</v>
      </c>
      <c r="X346" s="100">
        <v>35.146153846153844</v>
      </c>
      <c r="Y346" s="100">
        <v>22.003703703703703</v>
      </c>
      <c r="Z346" s="100">
        <v>17.125925925925927</v>
      </c>
      <c r="AA346" s="100">
        <v>17.796153846153846</v>
      </c>
      <c r="AB346" s="100">
        <v>17.010714285714286</v>
      </c>
      <c r="AC346" s="100">
        <v>18.642857142857142</v>
      </c>
      <c r="AD346" s="100">
        <v>17.211111111111116</v>
      </c>
      <c r="AE346" s="100">
        <v>12.977777777777781</v>
      </c>
      <c r="AF346" s="100">
        <v>15.046153846153848</v>
      </c>
      <c r="AG346" s="100">
        <v>21.979999999999997</v>
      </c>
      <c r="AH346" s="100">
        <v>22.57407407407408</v>
      </c>
      <c r="AI346" s="100">
        <v>20.25925925925926</v>
      </c>
      <c r="AJ346" s="100">
        <v>33.32692307692308</v>
      </c>
      <c r="AK346" s="100">
        <v>31.36785714285714</v>
      </c>
      <c r="AL346" s="100">
        <v>30.339285714285719</v>
      </c>
      <c r="AM346" s="100">
        <v>40.903703703703698</v>
      </c>
      <c r="AN346" s="100">
        <v>41.829629629629636</v>
      </c>
      <c r="AO346" s="100">
        <v>42.640740740740739</v>
      </c>
      <c r="AP346" s="100">
        <v>27.775000000000002</v>
      </c>
      <c r="AQ346" s="100">
        <v>18.007407407407406</v>
      </c>
      <c r="AR346" s="100">
        <v>9.1259259259259284</v>
      </c>
      <c r="AS346" s="100">
        <v>8.6851851851851833</v>
      </c>
      <c r="AT346" s="1"/>
      <c r="AU346" s="1"/>
      <c r="AV346" s="1"/>
      <c r="AW346" s="1"/>
      <c r="AX346" s="1"/>
      <c r="AY346" s="1"/>
      <c r="AZ346" s="1"/>
      <c r="BA346" s="1"/>
      <c r="BB346" s="1"/>
      <c r="BC346" s="1"/>
      <c r="BD346" s="1"/>
      <c r="BE346" s="1"/>
      <c r="BF346" s="1"/>
      <c r="BG346" s="1"/>
      <c r="BH346" s="1"/>
      <c r="BI346" s="1"/>
      <c r="BJ346" s="1"/>
      <c r="BK346" s="1"/>
      <c r="BL346" s="1"/>
      <c r="BM346" s="1"/>
    </row>
    <row r="347" spans="1:65" ht="16.5" customHeight="1" x14ac:dyDescent="0.25">
      <c r="A347" s="96">
        <v>24035320</v>
      </c>
      <c r="B347" s="97" t="s">
        <v>56</v>
      </c>
      <c r="C347" s="97" t="s">
        <v>496</v>
      </c>
      <c r="D347" s="97" t="s">
        <v>496</v>
      </c>
      <c r="E347" s="97" t="s">
        <v>390</v>
      </c>
      <c r="F347" s="97">
        <v>6</v>
      </c>
      <c r="G347" s="97">
        <v>2594</v>
      </c>
      <c r="H347" s="98">
        <v>-72.70483333</v>
      </c>
      <c r="I347" s="99">
        <v>6.1168611099999994</v>
      </c>
      <c r="J347" s="100">
        <v>16.313333333333336</v>
      </c>
      <c r="K347" s="100">
        <v>16.776666666666664</v>
      </c>
      <c r="L347" s="100">
        <v>9.1133333333333333</v>
      </c>
      <c r="M347" s="100">
        <v>13.55</v>
      </c>
      <c r="N347" s="100">
        <v>13.485714285714284</v>
      </c>
      <c r="O347" s="100">
        <v>20.771428571428576</v>
      </c>
      <c r="P347" s="100">
        <v>26.182758620689654</v>
      </c>
      <c r="Q347" s="100">
        <v>30.65517241379311</v>
      </c>
      <c r="R347" s="100">
        <v>35.589655172413799</v>
      </c>
      <c r="S347" s="100">
        <v>44.272413793103446</v>
      </c>
      <c r="T347" s="100">
        <v>53.5</v>
      </c>
      <c r="U347" s="100">
        <v>42.290000000000013</v>
      </c>
      <c r="V347" s="100">
        <v>46.816666666666656</v>
      </c>
      <c r="W347" s="100">
        <v>28.473333333333333</v>
      </c>
      <c r="X347" s="100">
        <v>39.090000000000011</v>
      </c>
      <c r="Y347" s="100">
        <v>17.768965517241377</v>
      </c>
      <c r="Z347" s="100">
        <v>12.65</v>
      </c>
      <c r="AA347" s="100">
        <v>10.510000000000002</v>
      </c>
      <c r="AB347" s="100">
        <v>10.644827586206894</v>
      </c>
      <c r="AC347" s="100">
        <v>17.551724137931032</v>
      </c>
      <c r="AD347" s="100">
        <v>13.313793103448273</v>
      </c>
      <c r="AE347" s="100">
        <v>9.7800000000000011</v>
      </c>
      <c r="AF347" s="100">
        <v>13.603333333333332</v>
      </c>
      <c r="AG347" s="100">
        <v>23.510000000000005</v>
      </c>
      <c r="AH347" s="100">
        <v>18.796666666666667</v>
      </c>
      <c r="AI347" s="100">
        <v>22.526666666666664</v>
      </c>
      <c r="AJ347" s="100">
        <v>26.33</v>
      </c>
      <c r="AK347" s="100">
        <v>40.726666666666667</v>
      </c>
      <c r="AL347" s="100">
        <v>44.220000000000006</v>
      </c>
      <c r="AM347" s="100">
        <v>55.95</v>
      </c>
      <c r="AN347" s="100">
        <v>64.096666666666678</v>
      </c>
      <c r="AO347" s="100">
        <v>54.426666666666669</v>
      </c>
      <c r="AP347" s="100">
        <v>41.336666666666666</v>
      </c>
      <c r="AQ347" s="100">
        <v>20.476666666666667</v>
      </c>
      <c r="AR347" s="100">
        <v>15.393103448275859</v>
      </c>
      <c r="AS347" s="100">
        <v>11.375862068965519</v>
      </c>
      <c r="AT347" s="1"/>
      <c r="AU347" s="1"/>
      <c r="AV347" s="1"/>
      <c r="AW347" s="1"/>
      <c r="AX347" s="1"/>
      <c r="AY347" s="1"/>
      <c r="AZ347" s="1"/>
      <c r="BA347" s="1"/>
      <c r="BB347" s="1"/>
      <c r="BC347" s="1"/>
      <c r="BD347" s="1"/>
      <c r="BE347" s="1"/>
      <c r="BF347" s="1"/>
      <c r="BG347" s="1"/>
      <c r="BH347" s="1"/>
      <c r="BI347" s="1"/>
      <c r="BJ347" s="1"/>
      <c r="BK347" s="1"/>
      <c r="BL347" s="1"/>
      <c r="BM347" s="1"/>
    </row>
    <row r="348" spans="1:65" ht="16.5" customHeight="1" x14ac:dyDescent="0.25">
      <c r="A348" s="96">
        <v>24037550</v>
      </c>
      <c r="B348" s="97" t="s">
        <v>23</v>
      </c>
      <c r="C348" s="97" t="s">
        <v>497</v>
      </c>
      <c r="D348" s="97" t="s">
        <v>497</v>
      </c>
      <c r="E348" s="97" t="s">
        <v>390</v>
      </c>
      <c r="F348" s="97">
        <v>6</v>
      </c>
      <c r="G348" s="97">
        <v>2720</v>
      </c>
      <c r="H348" s="98">
        <v>-73.251053060000004</v>
      </c>
      <c r="I348" s="99">
        <v>5.5060963900000006</v>
      </c>
      <c r="J348" s="100">
        <v>5.5666666666666664</v>
      </c>
      <c r="K348" s="100">
        <v>5.0233333333333343</v>
      </c>
      <c r="L348" s="100">
        <v>5.2699999999999987</v>
      </c>
      <c r="M348" s="100">
        <v>5.6533333333333333</v>
      </c>
      <c r="N348" s="100">
        <v>9.1466666666666683</v>
      </c>
      <c r="O348" s="100">
        <v>9.3137931034482744</v>
      </c>
      <c r="P348" s="100">
        <v>12.383333333333331</v>
      </c>
      <c r="Q348" s="100">
        <v>18.748275862068962</v>
      </c>
      <c r="R348" s="100">
        <v>25.246666666666663</v>
      </c>
      <c r="S348" s="100">
        <v>24.256666666666668</v>
      </c>
      <c r="T348" s="100">
        <v>33.396666666666668</v>
      </c>
      <c r="U348" s="100">
        <v>28.823333333333331</v>
      </c>
      <c r="V348" s="100">
        <v>30.326666666666661</v>
      </c>
      <c r="W348" s="100">
        <v>27.246666666666666</v>
      </c>
      <c r="X348" s="100">
        <v>34.489285714285714</v>
      </c>
      <c r="Y348" s="100">
        <v>24.303333333333331</v>
      </c>
      <c r="Z348" s="100">
        <v>23.52</v>
      </c>
      <c r="AA348" s="100">
        <v>19.026666666666667</v>
      </c>
      <c r="AB348" s="100">
        <v>17.248275862068965</v>
      </c>
      <c r="AC348" s="100">
        <v>21.620689655172409</v>
      </c>
      <c r="AD348" s="100">
        <v>23.24285714285714</v>
      </c>
      <c r="AE348" s="100">
        <v>14.174074074074072</v>
      </c>
      <c r="AF348" s="100">
        <v>15.321428571428568</v>
      </c>
      <c r="AG348" s="100">
        <v>11.296428571428573</v>
      </c>
      <c r="AH348" s="100">
        <v>21.210714285714285</v>
      </c>
      <c r="AI348" s="100">
        <v>18.937931034482755</v>
      </c>
      <c r="AJ348" s="100">
        <v>13.59655172413793</v>
      </c>
      <c r="AK348" s="100">
        <v>23.741379310344819</v>
      </c>
      <c r="AL348" s="100">
        <v>31.568965517241381</v>
      </c>
      <c r="AM348" s="100">
        <v>30.626666666666665</v>
      </c>
      <c r="AN348" s="100">
        <v>32.831034482758632</v>
      </c>
      <c r="AO348" s="100">
        <v>30.589285714285722</v>
      </c>
      <c r="AP348" s="100">
        <v>22.5</v>
      </c>
      <c r="AQ348" s="100">
        <v>13.020000000000001</v>
      </c>
      <c r="AR348" s="100">
        <v>6.8233333333333341</v>
      </c>
      <c r="AS348" s="100">
        <v>5.38</v>
      </c>
      <c r="AT348" s="1"/>
      <c r="AU348" s="1"/>
      <c r="AV348" s="1"/>
      <c r="AW348" s="1"/>
      <c r="AX348" s="1"/>
      <c r="AY348" s="1"/>
      <c r="AZ348" s="1"/>
      <c r="BA348" s="1"/>
      <c r="BB348" s="1"/>
      <c r="BC348" s="1"/>
      <c r="BD348" s="1"/>
      <c r="BE348" s="1"/>
      <c r="BF348" s="1"/>
      <c r="BG348" s="1"/>
      <c r="BH348" s="1"/>
      <c r="BI348" s="1"/>
      <c r="BJ348" s="1"/>
      <c r="BK348" s="1"/>
      <c r="BL348" s="1"/>
      <c r="BM348" s="1"/>
    </row>
    <row r="349" spans="1:65" ht="16.5" customHeight="1" x14ac:dyDescent="0.25">
      <c r="A349" s="96">
        <v>24030690</v>
      </c>
      <c r="B349" s="97" t="s">
        <v>26</v>
      </c>
      <c r="C349" s="97" t="s">
        <v>498</v>
      </c>
      <c r="D349" s="97" t="s">
        <v>499</v>
      </c>
      <c r="E349" s="97" t="s">
        <v>390</v>
      </c>
      <c r="F349" s="97">
        <v>6</v>
      </c>
      <c r="G349" s="97">
        <v>352</v>
      </c>
      <c r="H349" s="98">
        <v>-72.644055560000012</v>
      </c>
      <c r="I349" s="99">
        <v>5.98858333</v>
      </c>
      <c r="J349" s="100">
        <v>10.344827586206899</v>
      </c>
      <c r="K349" s="100">
        <v>14.343333333333334</v>
      </c>
      <c r="L349" s="100">
        <v>13.106666666666666</v>
      </c>
      <c r="M349" s="100">
        <v>7.4178571428571427</v>
      </c>
      <c r="N349" s="100">
        <v>11.127586206896551</v>
      </c>
      <c r="O349" s="100">
        <v>18.946428571428573</v>
      </c>
      <c r="P349" s="100">
        <v>23.437931034482755</v>
      </c>
      <c r="Q349" s="100">
        <v>26.524137931034488</v>
      </c>
      <c r="R349" s="100">
        <v>28.164285714285715</v>
      </c>
      <c r="S349" s="100">
        <v>46.364285714285707</v>
      </c>
      <c r="T349" s="100">
        <v>47.300000000000004</v>
      </c>
      <c r="U349" s="100">
        <v>41.417857142857144</v>
      </c>
      <c r="V349" s="100">
        <v>53.303571428571438</v>
      </c>
      <c r="W349" s="100">
        <v>25.203448275862073</v>
      </c>
      <c r="X349" s="100">
        <v>30.796551724137931</v>
      </c>
      <c r="Y349" s="100">
        <v>17.924137931034487</v>
      </c>
      <c r="Z349" s="100">
        <v>21.717241379310348</v>
      </c>
      <c r="AA349" s="100">
        <v>22.644827586206898</v>
      </c>
      <c r="AB349" s="100">
        <v>19.741379310344822</v>
      </c>
      <c r="AC349" s="100">
        <v>24.755172413793112</v>
      </c>
      <c r="AD349" s="100">
        <v>24.275000000000002</v>
      </c>
      <c r="AE349" s="100">
        <v>19.132142857142856</v>
      </c>
      <c r="AF349" s="100">
        <v>21.542857142857144</v>
      </c>
      <c r="AG349" s="100">
        <v>28.562068965517245</v>
      </c>
      <c r="AH349" s="100">
        <v>26.465517241379313</v>
      </c>
      <c r="AI349" s="100">
        <v>22.017241379310352</v>
      </c>
      <c r="AJ349" s="100">
        <v>23.45000000000001</v>
      </c>
      <c r="AK349" s="100">
        <v>30.706666666666663</v>
      </c>
      <c r="AL349" s="100">
        <v>42.963333333333338</v>
      </c>
      <c r="AM349" s="100">
        <v>41.923333333333325</v>
      </c>
      <c r="AN349" s="100">
        <v>48.74666666666667</v>
      </c>
      <c r="AO349" s="100">
        <v>42.853333333333339</v>
      </c>
      <c r="AP349" s="100">
        <v>33.882758620689657</v>
      </c>
      <c r="AQ349" s="100">
        <v>26.346666666666671</v>
      </c>
      <c r="AR349" s="100">
        <v>13.259999999999996</v>
      </c>
      <c r="AS349" s="100">
        <v>7.2833333333333323</v>
      </c>
      <c r="AT349" s="1"/>
      <c r="AU349" s="1"/>
      <c r="AV349" s="1"/>
      <c r="AW349" s="1"/>
      <c r="AX349" s="1"/>
      <c r="AY349" s="1"/>
      <c r="AZ349" s="1"/>
      <c r="BA349" s="1"/>
      <c r="BB349" s="1"/>
      <c r="BC349" s="1"/>
      <c r="BD349" s="1"/>
      <c r="BE349" s="1"/>
      <c r="BF349" s="1"/>
      <c r="BG349" s="1"/>
      <c r="BH349" s="1"/>
      <c r="BI349" s="1"/>
      <c r="BJ349" s="1"/>
      <c r="BK349" s="1"/>
      <c r="BL349" s="1"/>
      <c r="BM349" s="1"/>
    </row>
    <row r="350" spans="1:65" ht="16.5" customHeight="1" x14ac:dyDescent="0.25">
      <c r="A350" s="96">
        <v>24030570</v>
      </c>
      <c r="B350" s="97" t="s">
        <v>26</v>
      </c>
      <c r="C350" s="97" t="s">
        <v>500</v>
      </c>
      <c r="D350" s="97" t="s">
        <v>501</v>
      </c>
      <c r="E350" s="97" t="s">
        <v>390</v>
      </c>
      <c r="F350" s="97">
        <v>6</v>
      </c>
      <c r="G350" s="97">
        <v>2328</v>
      </c>
      <c r="H350" s="98">
        <v>-72.635333329999995</v>
      </c>
      <c r="I350" s="99">
        <v>6.0620833300000001</v>
      </c>
      <c r="J350" s="100">
        <v>13.833333333333336</v>
      </c>
      <c r="K350" s="100">
        <v>9.8066666666666666</v>
      </c>
      <c r="L350" s="100">
        <v>7.833333333333333</v>
      </c>
      <c r="M350" s="100">
        <v>7.2620689655172388</v>
      </c>
      <c r="N350" s="100">
        <v>13.072413793103447</v>
      </c>
      <c r="O350" s="100">
        <v>17.085714285714285</v>
      </c>
      <c r="P350" s="100">
        <v>18.100000000000001</v>
      </c>
      <c r="Q350" s="100">
        <v>27.54666666666667</v>
      </c>
      <c r="R350" s="100">
        <v>22.540000000000003</v>
      </c>
      <c r="S350" s="100">
        <v>29.95</v>
      </c>
      <c r="T350" s="100">
        <v>40.916666666666664</v>
      </c>
      <c r="U350" s="100">
        <v>29.303448275862067</v>
      </c>
      <c r="V350" s="100">
        <v>49.79666666666666</v>
      </c>
      <c r="W350" s="100">
        <v>17.196666666666665</v>
      </c>
      <c r="X350" s="100">
        <v>28.746666666666666</v>
      </c>
      <c r="Y350" s="100">
        <v>14.135714285714284</v>
      </c>
      <c r="Z350" s="100">
        <v>12.135714285714284</v>
      </c>
      <c r="AA350" s="100">
        <v>11.775000000000002</v>
      </c>
      <c r="AB350" s="100">
        <v>9.224137931034484</v>
      </c>
      <c r="AC350" s="100">
        <v>14.358620689655176</v>
      </c>
      <c r="AD350" s="100">
        <v>11.044827586206896</v>
      </c>
      <c r="AE350" s="100">
        <v>8.7266666666666683</v>
      </c>
      <c r="AF350" s="100">
        <v>13.036666666666665</v>
      </c>
      <c r="AG350" s="100">
        <v>20.436666666666667</v>
      </c>
      <c r="AH350" s="100">
        <v>15.926666666666666</v>
      </c>
      <c r="AI350" s="100">
        <v>15.896666666666667</v>
      </c>
      <c r="AJ350" s="100">
        <v>20.396666666666672</v>
      </c>
      <c r="AK350" s="100">
        <v>29.439999999999998</v>
      </c>
      <c r="AL350" s="100">
        <v>35.000000000000007</v>
      </c>
      <c r="AM350" s="100">
        <v>42.523333333333326</v>
      </c>
      <c r="AN350" s="100">
        <v>42.913333333333334</v>
      </c>
      <c r="AO350" s="100">
        <v>42.886666666666663</v>
      </c>
      <c r="AP350" s="100">
        <v>27.766666666666669</v>
      </c>
      <c r="AQ350" s="100">
        <v>20.54</v>
      </c>
      <c r="AR350" s="100">
        <v>14.42333333333333</v>
      </c>
      <c r="AS350" s="100">
        <v>7.2482758620689651</v>
      </c>
      <c r="AT350" s="1"/>
      <c r="AU350" s="1"/>
      <c r="AV350" s="1"/>
      <c r="AW350" s="1"/>
      <c r="AX350" s="1"/>
      <c r="AY350" s="1"/>
      <c r="AZ350" s="1"/>
      <c r="BA350" s="1"/>
      <c r="BB350" s="1"/>
      <c r="BC350" s="1"/>
      <c r="BD350" s="1"/>
      <c r="BE350" s="1"/>
      <c r="BF350" s="1"/>
      <c r="BG350" s="1"/>
      <c r="BH350" s="1"/>
      <c r="BI350" s="1"/>
      <c r="BJ350" s="1"/>
      <c r="BK350" s="1"/>
      <c r="BL350" s="1"/>
      <c r="BM350" s="1"/>
    </row>
    <row r="351" spans="1:65" ht="16.5" customHeight="1" x14ac:dyDescent="0.25">
      <c r="A351" s="96">
        <v>35235010</v>
      </c>
      <c r="B351" s="97" t="s">
        <v>56</v>
      </c>
      <c r="C351" s="97" t="s">
        <v>502</v>
      </c>
      <c r="D351" s="97" t="s">
        <v>501</v>
      </c>
      <c r="E351" s="97" t="s">
        <v>390</v>
      </c>
      <c r="F351" s="97">
        <v>6</v>
      </c>
      <c r="G351" s="97">
        <v>3590</v>
      </c>
      <c r="H351" s="98">
        <v>-72.529277780000001</v>
      </c>
      <c r="I351" s="99">
        <v>6.0116666699999994</v>
      </c>
      <c r="J351" s="100">
        <v>11.199999999999998</v>
      </c>
      <c r="K351" s="100">
        <v>14.274074074074075</v>
      </c>
      <c r="L351" s="100">
        <v>11.634539491789681</v>
      </c>
      <c r="M351" s="100">
        <v>18.865517241379308</v>
      </c>
      <c r="N351" s="100">
        <v>15.099999999999998</v>
      </c>
      <c r="O351" s="100">
        <v>21.033333333333328</v>
      </c>
      <c r="P351" s="100">
        <v>26.45666666666666</v>
      </c>
      <c r="Q351" s="100">
        <v>30.258620689655164</v>
      </c>
      <c r="R351" s="100">
        <v>37.746428571428567</v>
      </c>
      <c r="S351" s="100">
        <v>53.737037037037048</v>
      </c>
      <c r="T351" s="100">
        <v>69.982142857142861</v>
      </c>
      <c r="U351" s="100">
        <v>82.389285714285705</v>
      </c>
      <c r="V351" s="100">
        <v>98.07931034482759</v>
      </c>
      <c r="W351" s="100">
        <v>95.321428571428555</v>
      </c>
      <c r="X351" s="100">
        <v>107.00714285714284</v>
      </c>
      <c r="Y351" s="100">
        <v>109.31428571428572</v>
      </c>
      <c r="Z351" s="100">
        <v>132.80357142857142</v>
      </c>
      <c r="AA351" s="100">
        <v>154.54999999999998</v>
      </c>
      <c r="AB351" s="100">
        <v>134.71785714285713</v>
      </c>
      <c r="AC351" s="100">
        <v>148.51481481481483</v>
      </c>
      <c r="AD351" s="100">
        <v>161.75384615384615</v>
      </c>
      <c r="AE351" s="100">
        <v>133.01379310344831</v>
      </c>
      <c r="AF351" s="100">
        <v>131.95714285714286</v>
      </c>
      <c r="AG351" s="100">
        <v>111.9076923076923</v>
      </c>
      <c r="AH351" s="100">
        <v>94.546428571428564</v>
      </c>
      <c r="AI351" s="100">
        <v>75.046666666666667</v>
      </c>
      <c r="AJ351" s="100">
        <v>75.621428571428581</v>
      </c>
      <c r="AK351" s="100">
        <v>68.431034482758619</v>
      </c>
      <c r="AL351" s="100">
        <v>61.496428571428574</v>
      </c>
      <c r="AM351" s="100">
        <v>56.241379310344804</v>
      </c>
      <c r="AN351" s="100">
        <v>52.289285714285711</v>
      </c>
      <c r="AO351" s="100">
        <v>40.631034482758629</v>
      </c>
      <c r="AP351" s="100">
        <v>33.614285714285714</v>
      </c>
      <c r="AQ351" s="100">
        <v>29.342857142857138</v>
      </c>
      <c r="AR351" s="100">
        <v>18.679310344827591</v>
      </c>
      <c r="AS351" s="100">
        <v>15.481481481481479</v>
      </c>
      <c r="AT351" s="1" t="s">
        <v>1888</v>
      </c>
      <c r="AU351" s="1"/>
      <c r="AV351" s="1"/>
      <c r="AW351" s="1"/>
      <c r="AX351" s="1"/>
      <c r="AY351" s="1"/>
      <c r="AZ351" s="1"/>
      <c r="BA351" s="1"/>
      <c r="BB351" s="1"/>
      <c r="BC351" s="1"/>
      <c r="BD351" s="1"/>
      <c r="BE351" s="1"/>
      <c r="BF351" s="1"/>
      <c r="BG351" s="1"/>
      <c r="BH351" s="1"/>
      <c r="BI351" s="1"/>
      <c r="BJ351" s="1"/>
      <c r="BK351" s="1"/>
      <c r="BL351" s="1"/>
      <c r="BM351" s="1"/>
    </row>
    <row r="352" spans="1:65" ht="16.5" customHeight="1" x14ac:dyDescent="0.25">
      <c r="A352" s="96">
        <v>24035340</v>
      </c>
      <c r="B352" s="97" t="s">
        <v>43</v>
      </c>
      <c r="C352" s="97" t="s">
        <v>503</v>
      </c>
      <c r="D352" s="97" t="s">
        <v>504</v>
      </c>
      <c r="E352" s="97" t="s">
        <v>390</v>
      </c>
      <c r="F352" s="97">
        <v>6</v>
      </c>
      <c r="G352" s="97">
        <v>2500</v>
      </c>
      <c r="H352" s="98">
        <v>-72.967916669999994</v>
      </c>
      <c r="I352" s="99">
        <v>5.6769444399999998</v>
      </c>
      <c r="J352" s="100">
        <v>9.4407407407407415</v>
      </c>
      <c r="K352" s="100">
        <v>10.351724137931036</v>
      </c>
      <c r="L352" s="100">
        <v>5.5642857142857141</v>
      </c>
      <c r="M352" s="100">
        <v>6.4392857142857149</v>
      </c>
      <c r="N352" s="100">
        <v>7.386206896551724</v>
      </c>
      <c r="O352" s="100">
        <v>12.344827586206895</v>
      </c>
      <c r="P352" s="100">
        <v>15.975862068965519</v>
      </c>
      <c r="Q352" s="100">
        <v>26.962068965517243</v>
      </c>
      <c r="R352" s="100">
        <v>29.935714285714287</v>
      </c>
      <c r="S352" s="100">
        <v>33.65</v>
      </c>
      <c r="T352" s="100">
        <v>40.788888888888906</v>
      </c>
      <c r="U352" s="100">
        <v>31.788461538461544</v>
      </c>
      <c r="V352" s="100">
        <v>36.228571428571435</v>
      </c>
      <c r="W352" s="100">
        <v>24.951851851851853</v>
      </c>
      <c r="X352" s="100">
        <v>32.361538461538466</v>
      </c>
      <c r="Y352" s="100">
        <v>24.689285714285713</v>
      </c>
      <c r="Z352" s="100">
        <v>16.37857142857143</v>
      </c>
      <c r="AA352" s="100">
        <v>17.321428571428573</v>
      </c>
      <c r="AB352" s="100">
        <v>18.137037037037036</v>
      </c>
      <c r="AC352" s="100">
        <v>20.351851851851851</v>
      </c>
      <c r="AD352" s="100">
        <v>19.61538461538461</v>
      </c>
      <c r="AE352" s="100">
        <v>12.65925925925926</v>
      </c>
      <c r="AF352" s="100">
        <v>15.792592592592595</v>
      </c>
      <c r="AG352" s="100">
        <v>16.133333333333333</v>
      </c>
      <c r="AH352" s="100">
        <v>18.467857142857138</v>
      </c>
      <c r="AI352" s="100">
        <v>17.458620689655174</v>
      </c>
      <c r="AJ352" s="100">
        <v>22.959259259259255</v>
      </c>
      <c r="AK352" s="100">
        <v>25.592857142857138</v>
      </c>
      <c r="AL352" s="100">
        <v>29.444827586206891</v>
      </c>
      <c r="AM352" s="100">
        <v>39.777777777777779</v>
      </c>
      <c r="AN352" s="100">
        <v>34.920689655172424</v>
      </c>
      <c r="AO352" s="100">
        <v>34.703448275862065</v>
      </c>
      <c r="AP352" s="100">
        <v>29.506896551724139</v>
      </c>
      <c r="AQ352" s="100">
        <v>12.672413793103445</v>
      </c>
      <c r="AR352" s="100">
        <v>7.6</v>
      </c>
      <c r="AS352" s="100">
        <v>6.666666666666667</v>
      </c>
      <c r="AT352" s="1"/>
      <c r="AU352" s="1"/>
      <c r="AV352" s="1"/>
      <c r="AW352" s="1"/>
      <c r="AX352" s="1"/>
      <c r="AY352" s="1"/>
      <c r="AZ352" s="1"/>
      <c r="BA352" s="1"/>
      <c r="BB352" s="1"/>
      <c r="BC352" s="1"/>
      <c r="BD352" s="1"/>
      <c r="BE352" s="1"/>
      <c r="BF352" s="1"/>
      <c r="BG352" s="1"/>
      <c r="BH352" s="1"/>
      <c r="BI352" s="1"/>
      <c r="BJ352" s="1"/>
      <c r="BK352" s="1"/>
      <c r="BL352" s="1"/>
      <c r="BM352" s="1"/>
    </row>
    <row r="353" spans="1:65" ht="16.5" customHeight="1" x14ac:dyDescent="0.25">
      <c r="A353" s="96">
        <v>35190010</v>
      </c>
      <c r="B353" s="97" t="s">
        <v>54</v>
      </c>
      <c r="C353" s="97" t="s">
        <v>505</v>
      </c>
      <c r="D353" s="97" t="s">
        <v>504</v>
      </c>
      <c r="E353" s="97" t="s">
        <v>390</v>
      </c>
      <c r="F353" s="97">
        <v>6</v>
      </c>
      <c r="G353" s="97">
        <v>3400</v>
      </c>
      <c r="H353" s="98">
        <v>-72.867666669999991</v>
      </c>
      <c r="I353" s="99">
        <v>5.6141388899999995</v>
      </c>
      <c r="J353" s="100">
        <v>9.9689655172413776</v>
      </c>
      <c r="K353" s="100">
        <v>8.3482758620689648</v>
      </c>
      <c r="L353" s="100">
        <v>7.8448275862068959</v>
      </c>
      <c r="M353" s="100">
        <v>9.0310344827586206</v>
      </c>
      <c r="N353" s="100">
        <v>12.189655172413795</v>
      </c>
      <c r="O353" s="100">
        <v>15.665517241379311</v>
      </c>
      <c r="P353" s="100">
        <v>13.699999999999998</v>
      </c>
      <c r="Q353" s="100">
        <v>23.013333333333335</v>
      </c>
      <c r="R353" s="100">
        <v>28.993333333333332</v>
      </c>
      <c r="S353" s="100">
        <v>35.293103448275865</v>
      </c>
      <c r="T353" s="100">
        <v>46.048275862068962</v>
      </c>
      <c r="U353" s="100">
        <v>37.410344827586201</v>
      </c>
      <c r="V353" s="100">
        <v>47.07586206896552</v>
      </c>
      <c r="W353" s="100">
        <v>34.531034482758621</v>
      </c>
      <c r="X353" s="100">
        <v>42.099999999999994</v>
      </c>
      <c r="Y353" s="100">
        <v>46.951724137931045</v>
      </c>
      <c r="Z353" s="100">
        <v>56.193103448275849</v>
      </c>
      <c r="AA353" s="100">
        <v>61.493103448275868</v>
      </c>
      <c r="AB353" s="100">
        <v>52.562068965517255</v>
      </c>
      <c r="AC353" s="100">
        <v>64.555172413793102</v>
      </c>
      <c r="AD353" s="100">
        <v>71.037931034482753</v>
      </c>
      <c r="AE353" s="100">
        <v>50.720689655172414</v>
      </c>
      <c r="AF353" s="100">
        <v>52.399999999999991</v>
      </c>
      <c r="AG353" s="100">
        <v>49.737931034482763</v>
      </c>
      <c r="AH353" s="100">
        <v>36.846428571428575</v>
      </c>
      <c r="AI353" s="100">
        <v>29.642857142857139</v>
      </c>
      <c r="AJ353" s="100">
        <v>28.11428571428571</v>
      </c>
      <c r="AK353" s="100">
        <v>31.86428571428571</v>
      </c>
      <c r="AL353" s="100">
        <v>36.599999999999987</v>
      </c>
      <c r="AM353" s="100">
        <v>36.19285714285715</v>
      </c>
      <c r="AN353" s="100">
        <v>38.751724137931042</v>
      </c>
      <c r="AO353" s="100">
        <v>35.231034482758623</v>
      </c>
      <c r="AP353" s="100">
        <v>23.565517241379318</v>
      </c>
      <c r="AQ353" s="100">
        <v>18.358620689655172</v>
      </c>
      <c r="AR353" s="100">
        <v>12.589655172413792</v>
      </c>
      <c r="AS353" s="100">
        <v>8.8551724137931025</v>
      </c>
      <c r="AT353" s="1"/>
      <c r="AU353" s="1"/>
      <c r="AV353" s="1"/>
      <c r="AW353" s="1"/>
      <c r="AX353" s="1"/>
      <c r="AY353" s="1"/>
      <c r="AZ353" s="1"/>
      <c r="BA353" s="1"/>
      <c r="BB353" s="1"/>
      <c r="BC353" s="1"/>
      <c r="BD353" s="1"/>
      <c r="BE353" s="1"/>
      <c r="BF353" s="1"/>
      <c r="BG353" s="1"/>
      <c r="BH353" s="1"/>
      <c r="BI353" s="1"/>
      <c r="BJ353" s="1"/>
      <c r="BK353" s="1"/>
      <c r="BL353" s="1"/>
      <c r="BM353" s="1"/>
    </row>
    <row r="354" spans="1:65" ht="16.5" customHeight="1" x14ac:dyDescent="0.25">
      <c r="A354" s="96">
        <v>35070100</v>
      </c>
      <c r="B354" s="97" t="s">
        <v>26</v>
      </c>
      <c r="C354" s="97" t="s">
        <v>506</v>
      </c>
      <c r="D354" s="97" t="s">
        <v>506</v>
      </c>
      <c r="E354" s="97" t="s">
        <v>390</v>
      </c>
      <c r="F354" s="97">
        <v>6</v>
      </c>
      <c r="G354" s="97">
        <v>1600</v>
      </c>
      <c r="H354" s="98">
        <v>-73.433055560000014</v>
      </c>
      <c r="I354" s="99">
        <v>4.9834722199999995</v>
      </c>
      <c r="J354" s="100">
        <v>4.3448275862068968</v>
      </c>
      <c r="K354" s="100">
        <v>6.2</v>
      </c>
      <c r="L354" s="100">
        <v>5.3199999999999994</v>
      </c>
      <c r="M354" s="100">
        <v>8.4482758620689662</v>
      </c>
      <c r="N354" s="100">
        <v>8.6206896551724146</v>
      </c>
      <c r="O354" s="100">
        <v>7.5923076923076929</v>
      </c>
      <c r="P354" s="100">
        <v>16.16</v>
      </c>
      <c r="Q354" s="100">
        <v>15.766666666666667</v>
      </c>
      <c r="R354" s="100">
        <v>27.714285714285715</v>
      </c>
      <c r="S354" s="100">
        <v>33.896551724137929</v>
      </c>
      <c r="T354" s="100">
        <v>41.033333333333331</v>
      </c>
      <c r="U354" s="100">
        <v>45.517241379310342</v>
      </c>
      <c r="V354" s="100">
        <v>57.396666666666668</v>
      </c>
      <c r="W354" s="100">
        <v>63.166666666666664</v>
      </c>
      <c r="X354" s="100">
        <v>60.1</v>
      </c>
      <c r="Y354" s="100">
        <v>62.173333333333332</v>
      </c>
      <c r="Z354" s="100">
        <v>62.593333333333334</v>
      </c>
      <c r="AA354" s="100">
        <v>60.857142857142854</v>
      </c>
      <c r="AB354" s="100">
        <v>62</v>
      </c>
      <c r="AC354" s="100">
        <v>61.766666666666666</v>
      </c>
      <c r="AD354" s="100">
        <v>63.893333333333331</v>
      </c>
      <c r="AE354" s="100">
        <v>53.068965517241381</v>
      </c>
      <c r="AF354" s="100">
        <v>55.379310344827587</v>
      </c>
      <c r="AG354" s="100">
        <v>41.555555555555557</v>
      </c>
      <c r="AH354" s="100">
        <v>42.607142857142854</v>
      </c>
      <c r="AI354" s="100">
        <v>35.285714285714285</v>
      </c>
      <c r="AJ354" s="100">
        <v>31.857142857142858</v>
      </c>
      <c r="AK354" s="100">
        <v>27.392857142857142</v>
      </c>
      <c r="AL354" s="100">
        <v>29.05</v>
      </c>
      <c r="AM354" s="100">
        <v>34.777777777777779</v>
      </c>
      <c r="AN354" s="100">
        <v>27.344827586206897</v>
      </c>
      <c r="AO354" s="100">
        <v>29.566666666666666</v>
      </c>
      <c r="AP354" s="100">
        <v>14.655172413793103</v>
      </c>
      <c r="AQ354" s="100">
        <v>10.37037037037037</v>
      </c>
      <c r="AR354" s="100">
        <v>5.9629629629629628</v>
      </c>
      <c r="AS354" s="100">
        <v>4.9642857142857144</v>
      </c>
      <c r="AT354" s="1"/>
      <c r="AU354" s="1"/>
      <c r="AV354" s="1"/>
      <c r="AW354" s="1"/>
      <c r="AX354" s="1"/>
      <c r="AY354" s="1"/>
      <c r="AZ354" s="1"/>
      <c r="BA354" s="1"/>
      <c r="BB354" s="1"/>
      <c r="BC354" s="1"/>
      <c r="BD354" s="1"/>
      <c r="BE354" s="1"/>
      <c r="BF354" s="1"/>
      <c r="BG354" s="1"/>
      <c r="BH354" s="1"/>
      <c r="BI354" s="1"/>
      <c r="BJ354" s="1"/>
      <c r="BK354" s="1"/>
      <c r="BL354" s="1"/>
      <c r="BM354" s="1"/>
    </row>
    <row r="355" spans="1:65" ht="16.5" customHeight="1" x14ac:dyDescent="0.25">
      <c r="A355" s="96">
        <v>24030420</v>
      </c>
      <c r="B355" s="97" t="s">
        <v>26</v>
      </c>
      <c r="C355" s="97" t="s">
        <v>507</v>
      </c>
      <c r="D355" s="97" t="s">
        <v>508</v>
      </c>
      <c r="E355" s="97" t="s">
        <v>390</v>
      </c>
      <c r="F355" s="97">
        <v>6</v>
      </c>
      <c r="G355" s="97">
        <v>2873</v>
      </c>
      <c r="H355" s="98">
        <v>-73.310722220000002</v>
      </c>
      <c r="I355" s="99">
        <v>5.5189166700000003</v>
      </c>
      <c r="J355" s="100">
        <v>4.0777777777777766</v>
      </c>
      <c r="K355" s="100">
        <v>5.333333333333333</v>
      </c>
      <c r="L355" s="100">
        <v>6.6444444444444439</v>
      </c>
      <c r="M355" s="100">
        <v>6.8178571428571431</v>
      </c>
      <c r="N355" s="100">
        <v>8.5962962962962965</v>
      </c>
      <c r="O355" s="100">
        <v>7.4814814814814818</v>
      </c>
      <c r="P355" s="100">
        <v>11.382142857142856</v>
      </c>
      <c r="Q355" s="100">
        <v>16.271428571428569</v>
      </c>
      <c r="R355" s="100">
        <v>27.032142857142851</v>
      </c>
      <c r="S355" s="100">
        <v>21.56071428571429</v>
      </c>
      <c r="T355" s="100">
        <v>32.782142857142865</v>
      </c>
      <c r="U355" s="100">
        <v>32.871428571428567</v>
      </c>
      <c r="V355" s="100">
        <v>31.74285714285714</v>
      </c>
      <c r="W355" s="100">
        <v>26.425000000000001</v>
      </c>
      <c r="X355" s="100">
        <v>43.6142857142857</v>
      </c>
      <c r="Y355" s="100">
        <v>30.207142857142859</v>
      </c>
      <c r="Z355" s="100">
        <v>24.434482758620696</v>
      </c>
      <c r="AA355" s="100">
        <v>25.25</v>
      </c>
      <c r="AB355" s="100">
        <v>24.858620689655169</v>
      </c>
      <c r="AC355" s="100">
        <v>25.606896551724134</v>
      </c>
      <c r="AD355" s="100">
        <v>31.599999999999998</v>
      </c>
      <c r="AE355" s="100">
        <v>15.233333333333333</v>
      </c>
      <c r="AF355" s="100">
        <v>16.551724137931036</v>
      </c>
      <c r="AG355" s="100">
        <v>15.174999999999999</v>
      </c>
      <c r="AH355" s="100">
        <v>17.8896551724138</v>
      </c>
      <c r="AI355" s="100">
        <v>14.265517241379314</v>
      </c>
      <c r="AJ355" s="100">
        <v>15.97037037037037</v>
      </c>
      <c r="AK355" s="100">
        <v>22.971428571428572</v>
      </c>
      <c r="AL355" s="100">
        <v>29.782142857142855</v>
      </c>
      <c r="AM355" s="100">
        <v>29.649999999999995</v>
      </c>
      <c r="AN355" s="100">
        <v>33.214814814814822</v>
      </c>
      <c r="AO355" s="100">
        <v>32.044444444444444</v>
      </c>
      <c r="AP355" s="100">
        <v>24.418518518518525</v>
      </c>
      <c r="AQ355" s="100">
        <v>15.734615384615383</v>
      </c>
      <c r="AR355" s="100">
        <v>8.4222222222222207</v>
      </c>
      <c r="AS355" s="100">
        <v>3.7038461538461536</v>
      </c>
      <c r="AT355" s="1"/>
      <c r="AU355" s="1"/>
      <c r="AV355" s="1"/>
      <c r="AW355" s="1"/>
      <c r="AX355" s="1"/>
      <c r="AY355" s="1"/>
      <c r="AZ355" s="1"/>
      <c r="BA355" s="1"/>
      <c r="BB355" s="1"/>
      <c r="BC355" s="1"/>
      <c r="BD355" s="1"/>
      <c r="BE355" s="1"/>
      <c r="BF355" s="1"/>
      <c r="BG355" s="1"/>
      <c r="BH355" s="1"/>
      <c r="BI355" s="1"/>
      <c r="BJ355" s="1"/>
      <c r="BK355" s="1"/>
      <c r="BL355" s="1"/>
      <c r="BM355" s="1"/>
    </row>
    <row r="356" spans="1:65" ht="16.5" customHeight="1" x14ac:dyDescent="0.25">
      <c r="A356" s="96">
        <v>24030380</v>
      </c>
      <c r="B356" s="97" t="s">
        <v>26</v>
      </c>
      <c r="C356" s="97" t="s">
        <v>509</v>
      </c>
      <c r="D356" s="97" t="s">
        <v>509</v>
      </c>
      <c r="E356" s="97" t="s">
        <v>390</v>
      </c>
      <c r="F356" s="97">
        <v>6</v>
      </c>
      <c r="G356" s="97">
        <v>2860</v>
      </c>
      <c r="H356" s="98">
        <v>-73.23492306</v>
      </c>
      <c r="I356" s="99">
        <v>5.7496611099999999</v>
      </c>
      <c r="J356" s="100">
        <v>12.290000000000001</v>
      </c>
      <c r="K356" s="100">
        <v>12.979999999999999</v>
      </c>
      <c r="L356" s="100">
        <v>7.3233333333333333</v>
      </c>
      <c r="M356" s="100">
        <v>17.603448275862071</v>
      </c>
      <c r="N356" s="100">
        <v>16.806896551724137</v>
      </c>
      <c r="O356" s="100">
        <v>16.562068965517241</v>
      </c>
      <c r="P356" s="100">
        <v>26.275862068965512</v>
      </c>
      <c r="Q356" s="100">
        <v>40.333333333333343</v>
      </c>
      <c r="R356" s="100">
        <v>43.478571428571421</v>
      </c>
      <c r="S356" s="100">
        <v>38.275862068965523</v>
      </c>
      <c r="T356" s="100">
        <v>51.624137931034468</v>
      </c>
      <c r="U356" s="100">
        <v>47.789655172413788</v>
      </c>
      <c r="V356" s="100">
        <v>46.370000000000005</v>
      </c>
      <c r="W356" s="100">
        <v>33.773333333333333</v>
      </c>
      <c r="X356" s="100">
        <v>46.146666666666675</v>
      </c>
      <c r="Y356" s="100">
        <v>28.768965517241373</v>
      </c>
      <c r="Z356" s="100">
        <v>31.313793103448276</v>
      </c>
      <c r="AA356" s="100">
        <v>25.659259259259262</v>
      </c>
      <c r="AB356" s="100">
        <v>25.799999999999997</v>
      </c>
      <c r="AC356" s="100">
        <v>28.42413793103448</v>
      </c>
      <c r="AD356" s="100">
        <v>23.200000000000003</v>
      </c>
      <c r="AE356" s="100">
        <v>20.753333333333327</v>
      </c>
      <c r="AF356" s="100">
        <v>26.937931034482755</v>
      </c>
      <c r="AG356" s="100">
        <v>24.244827586206902</v>
      </c>
      <c r="AH356" s="100">
        <v>23.089999999999993</v>
      </c>
      <c r="AI356" s="100">
        <v>27.48</v>
      </c>
      <c r="AJ356" s="100">
        <v>30.510344827586202</v>
      </c>
      <c r="AK356" s="100">
        <v>35.296666666666667</v>
      </c>
      <c r="AL356" s="100">
        <v>48.986666666666679</v>
      </c>
      <c r="AM356" s="100">
        <v>58.686666666666682</v>
      </c>
      <c r="AN356" s="100">
        <v>45.503571428571433</v>
      </c>
      <c r="AO356" s="100">
        <v>39.971428571428568</v>
      </c>
      <c r="AP356" s="100">
        <v>33.217857142857142</v>
      </c>
      <c r="AQ356" s="100">
        <v>26.578571428571429</v>
      </c>
      <c r="AR356" s="100">
        <v>24.010344827586209</v>
      </c>
      <c r="AS356" s="100">
        <v>12.127586206896549</v>
      </c>
      <c r="AT356" s="1"/>
      <c r="AU356" s="1"/>
      <c r="AV356" s="1"/>
      <c r="AW356" s="1"/>
      <c r="AX356" s="1"/>
      <c r="AY356" s="1"/>
      <c r="AZ356" s="1"/>
      <c r="BA356" s="1"/>
      <c r="BB356" s="1"/>
      <c r="BC356" s="1"/>
      <c r="BD356" s="1"/>
      <c r="BE356" s="1"/>
      <c r="BF356" s="1"/>
      <c r="BG356" s="1"/>
      <c r="BH356" s="1"/>
      <c r="BI356" s="1"/>
      <c r="BJ356" s="1"/>
      <c r="BK356" s="1"/>
      <c r="BL356" s="1"/>
      <c r="BM356" s="1"/>
    </row>
    <row r="357" spans="1:65" ht="16.5" customHeight="1" x14ac:dyDescent="0.25">
      <c r="A357" s="96">
        <v>35075020</v>
      </c>
      <c r="B357" s="97" t="s">
        <v>43</v>
      </c>
      <c r="C357" s="97" t="s">
        <v>510</v>
      </c>
      <c r="D357" s="97" t="s">
        <v>510</v>
      </c>
      <c r="E357" s="97" t="s">
        <v>390</v>
      </c>
      <c r="F357" s="97">
        <v>6</v>
      </c>
      <c r="G357" s="97">
        <v>1930</v>
      </c>
      <c r="H357" s="98">
        <v>-73.449166669999997</v>
      </c>
      <c r="I357" s="99">
        <v>5.0222777799999996</v>
      </c>
      <c r="J357" s="100">
        <v>5.8620689655172411</v>
      </c>
      <c r="K357" s="100">
        <v>8.23</v>
      </c>
      <c r="L357" s="100">
        <v>6.92</v>
      </c>
      <c r="M357" s="100">
        <v>10.577777777777779</v>
      </c>
      <c r="N357" s="100">
        <v>7.5678571428571431</v>
      </c>
      <c r="O357" s="100">
        <v>9.4571428571428555</v>
      </c>
      <c r="P357" s="100">
        <v>14.564285714285711</v>
      </c>
      <c r="Q357" s="100">
        <v>20.276666666666664</v>
      </c>
      <c r="R357" s="100">
        <v>25.641379310344828</v>
      </c>
      <c r="S357" s="100">
        <v>34.182142857142857</v>
      </c>
      <c r="T357" s="100">
        <v>39.713333333333338</v>
      </c>
      <c r="U357" s="100">
        <v>48.960000000000008</v>
      </c>
      <c r="V357" s="100">
        <v>52.353333333333332</v>
      </c>
      <c r="W357" s="100">
        <v>58.423333333333318</v>
      </c>
      <c r="X357" s="100">
        <v>59.943333333333321</v>
      </c>
      <c r="Y357" s="100">
        <v>60.693103448275863</v>
      </c>
      <c r="Z357" s="100">
        <v>61.676666666666684</v>
      </c>
      <c r="AA357" s="100">
        <v>61.796428571428578</v>
      </c>
      <c r="AB357" s="100">
        <v>62.856666666666676</v>
      </c>
      <c r="AC357" s="100">
        <v>56.179310344827584</v>
      </c>
      <c r="AD357" s="100">
        <v>66.496428571428581</v>
      </c>
      <c r="AE357" s="100">
        <v>53.286666666666655</v>
      </c>
      <c r="AF357" s="100">
        <v>55.073333333333331</v>
      </c>
      <c r="AG357" s="100">
        <v>42.239285714285721</v>
      </c>
      <c r="AH357" s="100">
        <v>41.133333333333326</v>
      </c>
      <c r="AI357" s="100">
        <v>32.813333333333333</v>
      </c>
      <c r="AJ357" s="100">
        <v>34.017241379310349</v>
      </c>
      <c r="AK357" s="100">
        <v>31.953333333333333</v>
      </c>
      <c r="AL357" s="100">
        <v>30.156666666666663</v>
      </c>
      <c r="AM357" s="100">
        <v>36.260714285714286</v>
      </c>
      <c r="AN357" s="100">
        <v>29.00344827586207</v>
      </c>
      <c r="AO357" s="100">
        <v>34.320689655172423</v>
      </c>
      <c r="AP357" s="100">
        <v>18.966666666666665</v>
      </c>
      <c r="AQ357" s="100">
        <v>12.167857142857144</v>
      </c>
      <c r="AR357" s="100">
        <v>5.8586206896551722</v>
      </c>
      <c r="AS357" s="100">
        <v>5.841379310344827</v>
      </c>
      <c r="AT357" s="1"/>
      <c r="AU357" s="1"/>
      <c r="AV357" s="1"/>
      <c r="AW357" s="1"/>
      <c r="AX357" s="1"/>
      <c r="AY357" s="1"/>
      <c r="AZ357" s="1"/>
      <c r="BA357" s="1"/>
      <c r="BB357" s="1"/>
      <c r="BC357" s="1"/>
      <c r="BD357" s="1"/>
      <c r="BE357" s="1"/>
      <c r="BF357" s="1"/>
      <c r="BG357" s="1"/>
      <c r="BH357" s="1"/>
      <c r="BI357" s="1"/>
      <c r="BJ357" s="1"/>
      <c r="BK357" s="1"/>
      <c r="BL357" s="1"/>
      <c r="BM357" s="1"/>
    </row>
    <row r="358" spans="1:65" ht="16.5" customHeight="1" x14ac:dyDescent="0.25">
      <c r="A358" s="96">
        <v>24030160</v>
      </c>
      <c r="B358" s="97" t="s">
        <v>26</v>
      </c>
      <c r="C358" s="97" t="s">
        <v>511</v>
      </c>
      <c r="D358" s="97" t="s">
        <v>511</v>
      </c>
      <c r="E358" s="97" t="s">
        <v>390</v>
      </c>
      <c r="F358" s="97">
        <v>6</v>
      </c>
      <c r="G358" s="97">
        <v>2486</v>
      </c>
      <c r="H358" s="98">
        <v>-72.784791389999995</v>
      </c>
      <c r="I358" s="99">
        <v>5.8603572200000009</v>
      </c>
      <c r="J358" s="100">
        <v>8.5931034482758619</v>
      </c>
      <c r="K358" s="100">
        <v>10.241379310344827</v>
      </c>
      <c r="L358" s="100">
        <v>9.6137931034482769</v>
      </c>
      <c r="M358" s="100">
        <v>12.378571428571428</v>
      </c>
      <c r="N358" s="100">
        <v>15.410714285714286</v>
      </c>
      <c r="O358" s="100">
        <v>12.637037037037036</v>
      </c>
      <c r="P358" s="100">
        <v>16.592857142857142</v>
      </c>
      <c r="Q358" s="100">
        <v>31.232142857142858</v>
      </c>
      <c r="R358" s="100">
        <v>31.717857142857149</v>
      </c>
      <c r="S358" s="100">
        <v>34.372413793103448</v>
      </c>
      <c r="T358" s="100">
        <v>45.662068965517243</v>
      </c>
      <c r="U358" s="100">
        <v>34.382758620689643</v>
      </c>
      <c r="V358" s="100">
        <v>36.013333333333335</v>
      </c>
      <c r="W358" s="100">
        <v>21.34333333333333</v>
      </c>
      <c r="X358" s="100">
        <v>30.510344827586213</v>
      </c>
      <c r="Y358" s="100">
        <v>16.623333333333331</v>
      </c>
      <c r="Z358" s="100">
        <v>14.673333333333334</v>
      </c>
      <c r="AA358" s="100">
        <v>12.173333333333334</v>
      </c>
      <c r="AB358" s="100">
        <v>12.036666666666667</v>
      </c>
      <c r="AC358" s="100">
        <v>13.899999999999999</v>
      </c>
      <c r="AD358" s="100">
        <v>14.53</v>
      </c>
      <c r="AE358" s="100">
        <v>8.36</v>
      </c>
      <c r="AF358" s="100">
        <v>14.25</v>
      </c>
      <c r="AG358" s="100">
        <v>16.925925925925927</v>
      </c>
      <c r="AH358" s="100">
        <v>14.793103448275859</v>
      </c>
      <c r="AI358" s="100">
        <v>16.5</v>
      </c>
      <c r="AJ358" s="100">
        <v>20.965517241379306</v>
      </c>
      <c r="AK358" s="100">
        <v>19.113793103448277</v>
      </c>
      <c r="AL358" s="100">
        <v>29.196551724137937</v>
      </c>
      <c r="AM358" s="100">
        <v>29.69285714285714</v>
      </c>
      <c r="AN358" s="100">
        <v>36.114285714285714</v>
      </c>
      <c r="AO358" s="100">
        <v>32.442857142857136</v>
      </c>
      <c r="AP358" s="100">
        <v>24.317241379310346</v>
      </c>
      <c r="AQ358" s="100">
        <v>16.324137931034482</v>
      </c>
      <c r="AR358" s="100">
        <v>11.348275862068967</v>
      </c>
      <c r="AS358" s="100">
        <v>7.4482758620689653</v>
      </c>
      <c r="AT358" s="1"/>
      <c r="AU358" s="1"/>
      <c r="AV358" s="1"/>
      <c r="AW358" s="1"/>
      <c r="AX358" s="1"/>
      <c r="AY358" s="1"/>
      <c r="AZ358" s="1"/>
      <c r="BA358" s="1"/>
      <c r="BB358" s="1"/>
      <c r="BC358" s="1"/>
      <c r="BD358" s="1"/>
      <c r="BE358" s="1"/>
      <c r="BF358" s="1"/>
      <c r="BG358" s="1"/>
      <c r="BH358" s="1"/>
      <c r="BI358" s="1"/>
      <c r="BJ358" s="1"/>
      <c r="BK358" s="1"/>
      <c r="BL358" s="1"/>
      <c r="BM358" s="1"/>
    </row>
    <row r="359" spans="1:65" ht="16.5" customHeight="1" x14ac:dyDescent="0.25">
      <c r="A359" s="96">
        <v>35070550</v>
      </c>
      <c r="B359" s="97" t="s">
        <v>54</v>
      </c>
      <c r="C359" s="97" t="s">
        <v>512</v>
      </c>
      <c r="D359" s="97" t="s">
        <v>513</v>
      </c>
      <c r="E359" s="97" t="s">
        <v>390</v>
      </c>
      <c r="F359" s="97">
        <v>6</v>
      </c>
      <c r="G359" s="97">
        <v>1830</v>
      </c>
      <c r="H359" s="98">
        <v>-73.426916669999997</v>
      </c>
      <c r="I359" s="99">
        <v>5.0566111100000004</v>
      </c>
      <c r="J359" s="100">
        <v>5.2758620689655169</v>
      </c>
      <c r="K359" s="100">
        <v>6.6142857142857139</v>
      </c>
      <c r="L359" s="100">
        <v>5.8607142857142858</v>
      </c>
      <c r="M359" s="100">
        <v>8.6896551724137936</v>
      </c>
      <c r="N359" s="100">
        <v>6.5793103448275856</v>
      </c>
      <c r="O359" s="100">
        <v>7.2423076923076941</v>
      </c>
      <c r="P359" s="100">
        <v>14.082758620689654</v>
      </c>
      <c r="Q359" s="100">
        <v>20.013793103448275</v>
      </c>
      <c r="R359" s="100">
        <v>25.658620689655173</v>
      </c>
      <c r="S359" s="100">
        <v>32.982758620689658</v>
      </c>
      <c r="T359" s="100">
        <v>37.410714285714278</v>
      </c>
      <c r="U359" s="100">
        <v>44.96206896551724</v>
      </c>
      <c r="V359" s="100">
        <v>56.372413793103455</v>
      </c>
      <c r="W359" s="100">
        <v>65.520689655172418</v>
      </c>
      <c r="X359" s="100">
        <v>62.537931034482746</v>
      </c>
      <c r="Y359" s="100">
        <v>60.689655172413808</v>
      </c>
      <c r="Z359" s="100">
        <v>64.165517241379305</v>
      </c>
      <c r="AA359" s="100">
        <v>60.124137931034483</v>
      </c>
      <c r="AB359" s="100">
        <v>70.251724137931035</v>
      </c>
      <c r="AC359" s="100">
        <v>60.237931034482756</v>
      </c>
      <c r="AD359" s="100">
        <v>66.724137931034491</v>
      </c>
      <c r="AE359" s="100">
        <v>60.279310344827593</v>
      </c>
      <c r="AF359" s="100">
        <v>61.135714285714279</v>
      </c>
      <c r="AG359" s="100">
        <v>44.196551724137926</v>
      </c>
      <c r="AH359" s="100">
        <v>43.646428571428579</v>
      </c>
      <c r="AI359" s="100">
        <v>29.87142857142857</v>
      </c>
      <c r="AJ359" s="100">
        <v>34.35</v>
      </c>
      <c r="AK359" s="100">
        <v>32.739285714285714</v>
      </c>
      <c r="AL359" s="100">
        <v>30.87857142857143</v>
      </c>
      <c r="AM359" s="100">
        <v>31.282142857142855</v>
      </c>
      <c r="AN359" s="100">
        <v>30.682758620689658</v>
      </c>
      <c r="AO359" s="100">
        <v>34.14482758620688</v>
      </c>
      <c r="AP359" s="100">
        <v>21.113793103448277</v>
      </c>
      <c r="AQ359" s="100">
        <v>14.062962962962963</v>
      </c>
      <c r="AR359" s="100">
        <v>7.007407407407408</v>
      </c>
      <c r="AS359" s="100">
        <v>7.4846153846153847</v>
      </c>
      <c r="AT359" s="1"/>
      <c r="AU359" s="1"/>
      <c r="AV359" s="1"/>
      <c r="AW359" s="1"/>
      <c r="AX359" s="1"/>
      <c r="AY359" s="1"/>
      <c r="AZ359" s="1"/>
      <c r="BA359" s="1"/>
      <c r="BB359" s="1"/>
      <c r="BC359" s="1"/>
      <c r="BD359" s="1"/>
      <c r="BE359" s="1"/>
      <c r="BF359" s="1"/>
      <c r="BG359" s="1"/>
      <c r="BH359" s="1"/>
      <c r="BI359" s="1"/>
      <c r="BJ359" s="1"/>
      <c r="BK359" s="1"/>
      <c r="BL359" s="1"/>
      <c r="BM359" s="1"/>
    </row>
    <row r="360" spans="1:65" ht="16.5" customHeight="1" x14ac:dyDescent="0.25">
      <c r="A360" s="96">
        <v>35070040</v>
      </c>
      <c r="B360" s="97" t="s">
        <v>26</v>
      </c>
      <c r="C360" s="97" t="s">
        <v>514</v>
      </c>
      <c r="D360" s="97" t="s">
        <v>514</v>
      </c>
      <c r="E360" s="97" t="s">
        <v>390</v>
      </c>
      <c r="F360" s="97">
        <v>6</v>
      </c>
      <c r="G360" s="97">
        <v>2115</v>
      </c>
      <c r="H360" s="98">
        <v>-73.395944439999994</v>
      </c>
      <c r="I360" s="99">
        <v>5.3152777799999997</v>
      </c>
      <c r="J360" s="100">
        <v>4.7714285714285714</v>
      </c>
      <c r="K360" s="100">
        <v>8.0142857142857142</v>
      </c>
      <c r="L360" s="100">
        <v>5.3518518518518512</v>
      </c>
      <c r="M360" s="100">
        <v>9.7222222222222214</v>
      </c>
      <c r="N360" s="100">
        <v>9.1444444444444439</v>
      </c>
      <c r="O360" s="100">
        <v>12.481481481481481</v>
      </c>
      <c r="P360" s="100">
        <v>15.783333333333331</v>
      </c>
      <c r="Q360" s="100">
        <v>21.783333333333339</v>
      </c>
      <c r="R360" s="100">
        <v>37.726666666666667</v>
      </c>
      <c r="S360" s="100">
        <v>31.000000000000004</v>
      </c>
      <c r="T360" s="100">
        <v>41.679310344827577</v>
      </c>
      <c r="U360" s="100">
        <v>53.713793103448282</v>
      </c>
      <c r="V360" s="100">
        <v>57.865517241379308</v>
      </c>
      <c r="W360" s="100">
        <v>59.046666666666688</v>
      </c>
      <c r="X360" s="100">
        <v>65.693333333333342</v>
      </c>
      <c r="Y360" s="100">
        <v>60.853571428571435</v>
      </c>
      <c r="Z360" s="100">
        <v>64.517857142857139</v>
      </c>
      <c r="AA360" s="100">
        <v>59.925000000000011</v>
      </c>
      <c r="AB360" s="100">
        <v>62.686206896551738</v>
      </c>
      <c r="AC360" s="100">
        <v>67.158620689655166</v>
      </c>
      <c r="AD360" s="100">
        <v>74.748275862068979</v>
      </c>
      <c r="AE360" s="100">
        <v>59.896428571428551</v>
      </c>
      <c r="AF360" s="100">
        <v>64.560714285714283</v>
      </c>
      <c r="AG360" s="100">
        <v>52.974074074074075</v>
      </c>
      <c r="AH360" s="100">
        <v>50.281481481481492</v>
      </c>
      <c r="AI360" s="100">
        <v>41.062962962962963</v>
      </c>
      <c r="AJ360" s="100">
        <v>43.992592592592601</v>
      </c>
      <c r="AK360" s="100">
        <v>46.86071428571428</v>
      </c>
      <c r="AL360" s="100">
        <v>50.917857142857152</v>
      </c>
      <c r="AM360" s="100">
        <v>49.985714285714302</v>
      </c>
      <c r="AN360" s="100">
        <v>44.868965517241364</v>
      </c>
      <c r="AO360" s="100">
        <v>48.172413793103445</v>
      </c>
      <c r="AP360" s="100">
        <v>33.734482758620686</v>
      </c>
      <c r="AQ360" s="100">
        <v>21.57586206896552</v>
      </c>
      <c r="AR360" s="100">
        <v>15.237931034482758</v>
      </c>
      <c r="AS360" s="100">
        <v>10.63103448275862</v>
      </c>
      <c r="AT360" s="1"/>
      <c r="AU360" s="1"/>
      <c r="AV360" s="1"/>
      <c r="AW360" s="1"/>
      <c r="AX360" s="1"/>
      <c r="AY360" s="1"/>
      <c r="AZ360" s="1"/>
      <c r="BA360" s="1"/>
      <c r="BB360" s="1"/>
      <c r="BC360" s="1"/>
      <c r="BD360" s="1"/>
      <c r="BE360" s="1"/>
      <c r="BF360" s="1"/>
      <c r="BG360" s="1"/>
      <c r="BH360" s="1"/>
      <c r="BI360" s="1"/>
      <c r="BJ360" s="1"/>
      <c r="BK360" s="1"/>
      <c r="BL360" s="1"/>
      <c r="BM360" s="1"/>
    </row>
    <row r="361" spans="1:65" ht="16.5" customHeight="1" x14ac:dyDescent="0.25">
      <c r="A361" s="96">
        <v>24030410</v>
      </c>
      <c r="B361" s="97" t="s">
        <v>26</v>
      </c>
      <c r="C361" s="97" t="s">
        <v>515</v>
      </c>
      <c r="D361" s="97" t="s">
        <v>515</v>
      </c>
      <c r="E361" s="97" t="s">
        <v>390</v>
      </c>
      <c r="F361" s="97">
        <v>6</v>
      </c>
      <c r="G361" s="97">
        <v>2500</v>
      </c>
      <c r="H361" s="98">
        <v>-73.00491667</v>
      </c>
      <c r="I361" s="99">
        <v>5.7438333300000002</v>
      </c>
      <c r="J361" s="100">
        <v>10.896428571428572</v>
      </c>
      <c r="K361" s="100">
        <v>11.337037037037037</v>
      </c>
      <c r="L361" s="100">
        <v>7.0928571428571425</v>
      </c>
      <c r="M361" s="100">
        <v>7.4249999999999998</v>
      </c>
      <c r="N361" s="100">
        <v>10.582142857142856</v>
      </c>
      <c r="O361" s="100">
        <v>12.067857142857147</v>
      </c>
      <c r="P361" s="100">
        <v>19.478571428571428</v>
      </c>
      <c r="Q361" s="100">
        <v>22.842857142857145</v>
      </c>
      <c r="R361" s="100">
        <v>32.260714285714286</v>
      </c>
      <c r="S361" s="100">
        <v>26.048275862068969</v>
      </c>
      <c r="T361" s="100">
        <v>43.556666666666665</v>
      </c>
      <c r="U361" s="100">
        <v>26.706666666666663</v>
      </c>
      <c r="V361" s="100">
        <v>28.580000000000002</v>
      </c>
      <c r="W361" s="100">
        <v>27.030000000000005</v>
      </c>
      <c r="X361" s="100">
        <v>35.293333333333329</v>
      </c>
      <c r="Y361" s="100">
        <v>17.024999999999999</v>
      </c>
      <c r="Z361" s="100">
        <v>17.24814814814815</v>
      </c>
      <c r="AA361" s="100">
        <v>15.265384615384615</v>
      </c>
      <c r="AB361" s="100">
        <v>15.976923076923079</v>
      </c>
      <c r="AC361" s="100">
        <v>19.799999999999997</v>
      </c>
      <c r="AD361" s="100">
        <v>18.576923076923073</v>
      </c>
      <c r="AE361" s="100">
        <v>7.8925925925925924</v>
      </c>
      <c r="AF361" s="100">
        <v>16.635714285714283</v>
      </c>
      <c r="AG361" s="100">
        <v>16.514814814814816</v>
      </c>
      <c r="AH361" s="100">
        <v>13.162068965517241</v>
      </c>
      <c r="AI361" s="100">
        <v>15.641379310344824</v>
      </c>
      <c r="AJ361" s="100">
        <v>16.278571428571428</v>
      </c>
      <c r="AK361" s="100">
        <v>25.8074074074074</v>
      </c>
      <c r="AL361" s="100">
        <v>38.184615384615384</v>
      </c>
      <c r="AM361" s="100">
        <v>33.300000000000011</v>
      </c>
      <c r="AN361" s="100">
        <v>31.011111111111113</v>
      </c>
      <c r="AO361" s="100">
        <v>33.311538461538468</v>
      </c>
      <c r="AP361" s="100">
        <v>26.219230769230766</v>
      </c>
      <c r="AQ361" s="100">
        <v>14.565384615384618</v>
      </c>
      <c r="AR361" s="100">
        <v>13.61923076923077</v>
      </c>
      <c r="AS361" s="100">
        <v>10.392307692307693</v>
      </c>
      <c r="AT361" s="1"/>
      <c r="AU361" s="1"/>
      <c r="AV361" s="1"/>
      <c r="AW361" s="1"/>
      <c r="AX361" s="1"/>
      <c r="AY361" s="1"/>
      <c r="AZ361" s="1"/>
      <c r="BA361" s="1"/>
      <c r="BB361" s="1"/>
      <c r="BC361" s="1"/>
      <c r="BD361" s="1"/>
      <c r="BE361" s="1"/>
      <c r="BF361" s="1"/>
      <c r="BG361" s="1"/>
      <c r="BH361" s="1"/>
      <c r="BI361" s="1"/>
      <c r="BJ361" s="1"/>
      <c r="BK361" s="1"/>
      <c r="BL361" s="1"/>
      <c r="BM361" s="1"/>
    </row>
    <row r="362" spans="1:65" ht="16.5" customHeight="1" x14ac:dyDescent="0.25">
      <c r="A362" s="96">
        <v>24030800</v>
      </c>
      <c r="B362" s="97" t="s">
        <v>26</v>
      </c>
      <c r="C362" s="97" t="s">
        <v>516</v>
      </c>
      <c r="D362" s="97" t="s">
        <v>517</v>
      </c>
      <c r="E362" s="97" t="s">
        <v>390</v>
      </c>
      <c r="F362" s="97">
        <v>6</v>
      </c>
      <c r="G362" s="97">
        <v>3200</v>
      </c>
      <c r="H362" s="98">
        <v>-73.163499999999999</v>
      </c>
      <c r="I362" s="99">
        <v>5.5338055600000002</v>
      </c>
      <c r="J362" s="100">
        <v>5.4629629629629628</v>
      </c>
      <c r="K362" s="100">
        <v>5.2607142857142852</v>
      </c>
      <c r="L362" s="100">
        <v>4.0777777777777784</v>
      </c>
      <c r="M362" s="100">
        <v>7.4703703703703699</v>
      </c>
      <c r="N362" s="100">
        <v>11.888888888888889</v>
      </c>
      <c r="O362" s="100">
        <v>11.988888888888889</v>
      </c>
      <c r="P362" s="100">
        <v>9.5399999999999991</v>
      </c>
      <c r="Q362" s="100">
        <v>24.08666666666667</v>
      </c>
      <c r="R362" s="100">
        <v>30.017241379310342</v>
      </c>
      <c r="S362" s="100">
        <v>23.889285714285716</v>
      </c>
      <c r="T362" s="100">
        <v>33.600000000000009</v>
      </c>
      <c r="U362" s="100">
        <v>32.62068965517242</v>
      </c>
      <c r="V362" s="100">
        <v>30.396551724137936</v>
      </c>
      <c r="W362" s="100">
        <v>27.782758620689652</v>
      </c>
      <c r="X362" s="100">
        <v>36.475862068965519</v>
      </c>
      <c r="Y362" s="100">
        <v>29.114285714285717</v>
      </c>
      <c r="Z362" s="100">
        <v>18.639285714285712</v>
      </c>
      <c r="AA362" s="100">
        <v>22.146428571428576</v>
      </c>
      <c r="AB362" s="100">
        <v>21.335714285714285</v>
      </c>
      <c r="AC362" s="100">
        <v>22.421428571428571</v>
      </c>
      <c r="AD362" s="100">
        <v>25.435714285714287</v>
      </c>
      <c r="AE362" s="100">
        <v>14.510344827586207</v>
      </c>
      <c r="AF362" s="100">
        <v>15.655172413793103</v>
      </c>
      <c r="AG362" s="100">
        <v>15.775000000000002</v>
      </c>
      <c r="AH362" s="100">
        <v>16.425925925925924</v>
      </c>
      <c r="AI362" s="100">
        <v>13.670370370370373</v>
      </c>
      <c r="AJ362" s="100">
        <v>19.12962962962963</v>
      </c>
      <c r="AK362" s="100">
        <v>27.214814814814822</v>
      </c>
      <c r="AL362" s="100">
        <v>27.318518518518523</v>
      </c>
      <c r="AM362" s="100">
        <v>33.461538461538467</v>
      </c>
      <c r="AN362" s="100">
        <v>40.833333333333343</v>
      </c>
      <c r="AO362" s="100">
        <v>38.022222222222219</v>
      </c>
      <c r="AP362" s="100">
        <v>27.800000000000004</v>
      </c>
      <c r="AQ362" s="100">
        <v>19.872413793103451</v>
      </c>
      <c r="AR362" s="100">
        <v>12.56206896551724</v>
      </c>
      <c r="AS362" s="100">
        <v>6.1896551724137927</v>
      </c>
      <c r="AT362" s="1"/>
      <c r="AU362" s="1"/>
      <c r="AV362" s="1"/>
      <c r="AW362" s="1"/>
      <c r="AX362" s="1"/>
      <c r="AY362" s="1"/>
      <c r="AZ362" s="1"/>
      <c r="BA362" s="1"/>
      <c r="BB362" s="1"/>
      <c r="BC362" s="1"/>
      <c r="BD362" s="1"/>
      <c r="BE362" s="1"/>
      <c r="BF362" s="1"/>
      <c r="BG362" s="1"/>
      <c r="BH362" s="1"/>
      <c r="BI362" s="1"/>
      <c r="BJ362" s="1"/>
      <c r="BK362" s="1"/>
      <c r="BL362" s="1"/>
      <c r="BM362" s="1"/>
    </row>
    <row r="363" spans="1:65" ht="16.5" customHeight="1" x14ac:dyDescent="0.25">
      <c r="A363" s="96">
        <v>24030770</v>
      </c>
      <c r="B363" s="97" t="s">
        <v>26</v>
      </c>
      <c r="C363" s="97" t="s">
        <v>2419</v>
      </c>
      <c r="D363" s="97" t="s">
        <v>517</v>
      </c>
      <c r="E363" s="97" t="s">
        <v>390</v>
      </c>
      <c r="F363" s="97">
        <v>6</v>
      </c>
      <c r="G363" s="97">
        <v>2836</v>
      </c>
      <c r="H363" s="98">
        <v>-73.126305560000006</v>
      </c>
      <c r="I363" s="99">
        <v>5.62347222</v>
      </c>
      <c r="J363" s="100">
        <v>7.4473684210526319</v>
      </c>
      <c r="K363" s="100">
        <v>8.2000000000000011</v>
      </c>
      <c r="L363" s="100">
        <v>6.1578947368421053</v>
      </c>
      <c r="M363" s="100">
        <v>5.24</v>
      </c>
      <c r="N363" s="100">
        <v>5.9</v>
      </c>
      <c r="O363" s="100">
        <v>14.485000000000003</v>
      </c>
      <c r="P363" s="100">
        <v>14.982352941176472</v>
      </c>
      <c r="Q363" s="100">
        <v>22.752941176470589</v>
      </c>
      <c r="R363" s="100">
        <v>26.252941176470589</v>
      </c>
      <c r="S363" s="100">
        <v>30.154999999999994</v>
      </c>
      <c r="T363" s="100">
        <v>28.764999999999997</v>
      </c>
      <c r="U363" s="100">
        <v>31.735000000000003</v>
      </c>
      <c r="V363" s="100">
        <v>27.54</v>
      </c>
      <c r="W363" s="100">
        <v>20.445</v>
      </c>
      <c r="X363" s="100">
        <v>28.235000000000003</v>
      </c>
      <c r="Y363" s="100">
        <v>19.299999999999997</v>
      </c>
      <c r="Z363" s="100">
        <v>10.094444444444443</v>
      </c>
      <c r="AA363" s="100">
        <v>18.088888888888889</v>
      </c>
      <c r="AB363" s="100">
        <v>13.910526315789474</v>
      </c>
      <c r="AC363" s="100">
        <v>15.577777777777776</v>
      </c>
      <c r="AD363" s="100">
        <v>14.878947368421052</v>
      </c>
      <c r="AE363" s="100">
        <v>10.273684210526316</v>
      </c>
      <c r="AF363" s="100">
        <v>15.242105263157892</v>
      </c>
      <c r="AG363" s="100">
        <v>15.468421052631578</v>
      </c>
      <c r="AH363" s="100">
        <v>15.700000000000001</v>
      </c>
      <c r="AI363" s="100">
        <v>10.166666666666666</v>
      </c>
      <c r="AJ363" s="100">
        <v>19.205263157894734</v>
      </c>
      <c r="AK363" s="100">
        <v>25.105555555555554</v>
      </c>
      <c r="AL363" s="100">
        <v>30.244444444444451</v>
      </c>
      <c r="AM363" s="100">
        <v>31.429411764705879</v>
      </c>
      <c r="AN363" s="100">
        <v>35.736842105263158</v>
      </c>
      <c r="AO363" s="100">
        <v>25.2</v>
      </c>
      <c r="AP363" s="100">
        <v>21.315789473684209</v>
      </c>
      <c r="AQ363" s="100">
        <v>18.684210526315791</v>
      </c>
      <c r="AR363" s="100">
        <v>15.121052631578948</v>
      </c>
      <c r="AS363" s="100">
        <v>6.7315789473684218</v>
      </c>
      <c r="AT363" s="1" t="s">
        <v>5204</v>
      </c>
      <c r="AU363" s="1"/>
      <c r="AV363" s="1"/>
      <c r="AW363" s="1"/>
      <c r="AX363" s="1"/>
      <c r="AY363" s="1"/>
      <c r="AZ363" s="1"/>
      <c r="BA363" s="1"/>
      <c r="BB363" s="1"/>
      <c r="BC363" s="1"/>
      <c r="BD363" s="1"/>
      <c r="BE363" s="1"/>
      <c r="BF363" s="1"/>
      <c r="BG363" s="1"/>
      <c r="BH363" s="1"/>
      <c r="BI363" s="1"/>
      <c r="BJ363" s="1"/>
      <c r="BK363" s="1"/>
      <c r="BL363" s="1"/>
      <c r="BM363" s="1"/>
    </row>
    <row r="364" spans="1:65" ht="16.5" customHeight="1" x14ac:dyDescent="0.25">
      <c r="A364" s="96">
        <v>24035040</v>
      </c>
      <c r="B364" s="97" t="s">
        <v>56</v>
      </c>
      <c r="C364" s="97" t="s">
        <v>518</v>
      </c>
      <c r="D364" s="97" t="s">
        <v>517</v>
      </c>
      <c r="E364" s="97" t="s">
        <v>390</v>
      </c>
      <c r="F364" s="97">
        <v>6</v>
      </c>
      <c r="G364" s="97">
        <v>2700</v>
      </c>
      <c r="H364" s="98">
        <v>-73.208777779999991</v>
      </c>
      <c r="I364" s="99">
        <v>5.5791944400000002</v>
      </c>
      <c r="J364" s="100">
        <v>9.507142857142858</v>
      </c>
      <c r="K364" s="100">
        <v>6.3785714285714272</v>
      </c>
      <c r="L364" s="100">
        <v>8.974074074074073</v>
      </c>
      <c r="M364" s="100">
        <v>7.677777777777778</v>
      </c>
      <c r="N364" s="100">
        <v>11.240740740740742</v>
      </c>
      <c r="O364" s="100">
        <v>14.825925925925924</v>
      </c>
      <c r="P364" s="100">
        <v>13.529629629629632</v>
      </c>
      <c r="Q364" s="100">
        <v>25.162962962962965</v>
      </c>
      <c r="R364" s="100">
        <v>31.684615384615388</v>
      </c>
      <c r="S364" s="100">
        <v>26.435714285714287</v>
      </c>
      <c r="T364" s="100">
        <v>39.217857142857142</v>
      </c>
      <c r="U364" s="100">
        <v>30.392592592592592</v>
      </c>
      <c r="V364" s="100">
        <v>36.478571428571428</v>
      </c>
      <c r="W364" s="100">
        <v>28.560714285714287</v>
      </c>
      <c r="X364" s="100">
        <v>33.381481481481487</v>
      </c>
      <c r="Y364" s="100">
        <v>22.903846153846153</v>
      </c>
      <c r="Z364" s="100">
        <v>17.138461538461538</v>
      </c>
      <c r="AA364" s="100">
        <v>14.330769230769231</v>
      </c>
      <c r="AB364" s="100">
        <v>17.407407407407405</v>
      </c>
      <c r="AC364" s="100">
        <v>17.988461538461539</v>
      </c>
      <c r="AD364" s="100">
        <v>19.774999999999999</v>
      </c>
      <c r="AE364" s="100">
        <v>12.421428571428574</v>
      </c>
      <c r="AF364" s="100">
        <v>15.674999999999997</v>
      </c>
      <c r="AG364" s="100">
        <v>13.414285714285709</v>
      </c>
      <c r="AH364" s="100">
        <v>17.75357142857143</v>
      </c>
      <c r="AI364" s="100">
        <v>14.3</v>
      </c>
      <c r="AJ364" s="100">
        <v>16.399999999999999</v>
      </c>
      <c r="AK364" s="100">
        <v>22.575000000000006</v>
      </c>
      <c r="AL364" s="100">
        <v>26.103703703703701</v>
      </c>
      <c r="AM364" s="100">
        <v>31.742857142857144</v>
      </c>
      <c r="AN364" s="100">
        <v>34.459259259259262</v>
      </c>
      <c r="AO364" s="100">
        <v>33.337037037037035</v>
      </c>
      <c r="AP364" s="100">
        <v>29.581481481481479</v>
      </c>
      <c r="AQ364" s="100">
        <v>18.859259259259261</v>
      </c>
      <c r="AR364" s="100">
        <v>12.892592592592591</v>
      </c>
      <c r="AS364" s="100">
        <v>9.9111111111111079</v>
      </c>
      <c r="AT364" s="1"/>
      <c r="AU364" s="1"/>
      <c r="AV364" s="1"/>
      <c r="AW364" s="1"/>
      <c r="AX364" s="1"/>
      <c r="AY364" s="1"/>
      <c r="AZ364" s="1"/>
      <c r="BA364" s="1"/>
      <c r="BB364" s="1"/>
      <c r="BC364" s="1"/>
      <c r="BD364" s="1"/>
      <c r="BE364" s="1"/>
      <c r="BF364" s="1"/>
      <c r="BG364" s="1"/>
      <c r="BH364" s="1"/>
      <c r="BI364" s="1"/>
      <c r="BJ364" s="1"/>
      <c r="BK364" s="1"/>
      <c r="BL364" s="1"/>
      <c r="BM364" s="1"/>
    </row>
    <row r="365" spans="1:65" ht="16.5" customHeight="1" x14ac:dyDescent="0.25">
      <c r="A365" s="96">
        <v>24035300</v>
      </c>
      <c r="B365" s="97" t="s">
        <v>150</v>
      </c>
      <c r="C365" s="97" t="s">
        <v>365</v>
      </c>
      <c r="D365" s="97" t="s">
        <v>517</v>
      </c>
      <c r="E365" s="97" t="s">
        <v>390</v>
      </c>
      <c r="F365" s="97">
        <v>6</v>
      </c>
      <c r="G365" s="97">
        <v>2700</v>
      </c>
      <c r="H365" s="98">
        <v>-73.187722220000012</v>
      </c>
      <c r="I365" s="99">
        <v>5.5969166699999997</v>
      </c>
      <c r="J365" s="100">
        <v>7.1277777777777782</v>
      </c>
      <c r="K365" s="100">
        <v>6.2999999999999989</v>
      </c>
      <c r="L365" s="100">
        <v>7.5684210526315798</v>
      </c>
      <c r="M365" s="100">
        <v>7.82</v>
      </c>
      <c r="N365" s="100">
        <v>8.64</v>
      </c>
      <c r="O365" s="100">
        <v>13.154999999999998</v>
      </c>
      <c r="P365" s="100">
        <v>12.36</v>
      </c>
      <c r="Q365" s="100">
        <v>28.53</v>
      </c>
      <c r="R365" s="100">
        <v>33.385000000000005</v>
      </c>
      <c r="S365" s="100">
        <v>25.555</v>
      </c>
      <c r="T365" s="100">
        <v>32.514999999999993</v>
      </c>
      <c r="U365" s="100">
        <v>31.570000000000004</v>
      </c>
      <c r="V365" s="100">
        <v>33.321052631578951</v>
      </c>
      <c r="W365" s="100">
        <v>23.763157894736839</v>
      </c>
      <c r="X365" s="100">
        <v>37.800000000000004</v>
      </c>
      <c r="Y365" s="100">
        <v>26.359999999999996</v>
      </c>
      <c r="Z365" s="100">
        <v>14.660000000000002</v>
      </c>
      <c r="AA365" s="100">
        <v>14.855</v>
      </c>
      <c r="AB365" s="100">
        <v>16.600000000000001</v>
      </c>
      <c r="AC365" s="100">
        <v>16.07</v>
      </c>
      <c r="AD365" s="100">
        <v>20.484999999999996</v>
      </c>
      <c r="AE365" s="100">
        <v>12.049999999999999</v>
      </c>
      <c r="AF365" s="100">
        <v>11.2</v>
      </c>
      <c r="AG365" s="100">
        <v>15.754999999999999</v>
      </c>
      <c r="AH365" s="100">
        <v>17.978947368421053</v>
      </c>
      <c r="AI365" s="100">
        <v>14.410526315789474</v>
      </c>
      <c r="AJ365" s="100">
        <v>21.689473684210522</v>
      </c>
      <c r="AK365" s="100">
        <v>18.684210526315788</v>
      </c>
      <c r="AL365" s="100">
        <v>32.747368421052634</v>
      </c>
      <c r="AM365" s="100">
        <v>42.721052631578942</v>
      </c>
      <c r="AN365" s="100">
        <v>32.431578947368415</v>
      </c>
      <c r="AO365" s="100">
        <v>28.935000000000002</v>
      </c>
      <c r="AP365" s="100">
        <v>28.5</v>
      </c>
      <c r="AQ365" s="100">
        <v>18.904999999999998</v>
      </c>
      <c r="AR365" s="100">
        <v>15.150000000000002</v>
      </c>
      <c r="AS365" s="100">
        <v>8.66</v>
      </c>
      <c r="AT365" s="1" t="s">
        <v>5204</v>
      </c>
      <c r="AU365" s="1"/>
      <c r="AV365" s="1"/>
      <c r="AW365" s="1"/>
      <c r="AX365" s="1"/>
      <c r="AY365" s="1"/>
      <c r="AZ365" s="1"/>
      <c r="BA365" s="1"/>
      <c r="BB365" s="1"/>
      <c r="BC365" s="1"/>
      <c r="BD365" s="1"/>
      <c r="BE365" s="1"/>
      <c r="BF365" s="1"/>
      <c r="BG365" s="1"/>
      <c r="BH365" s="1"/>
      <c r="BI365" s="1"/>
      <c r="BJ365" s="1"/>
      <c r="BK365" s="1"/>
      <c r="BL365" s="1"/>
      <c r="BM365" s="1"/>
    </row>
    <row r="366" spans="1:65" ht="16.5" customHeight="1" x14ac:dyDescent="0.25">
      <c r="A366" s="96">
        <v>24035130</v>
      </c>
      <c r="B366" s="97" t="s">
        <v>43</v>
      </c>
      <c r="C366" s="97" t="s">
        <v>519</v>
      </c>
      <c r="D366" s="97" t="s">
        <v>520</v>
      </c>
      <c r="E366" s="97" t="s">
        <v>390</v>
      </c>
      <c r="F366" s="97">
        <v>6</v>
      </c>
      <c r="G366" s="97">
        <v>2690</v>
      </c>
      <c r="H366" s="98">
        <v>-73.360813059999998</v>
      </c>
      <c r="I366" s="99">
        <v>5.5430774999999999</v>
      </c>
      <c r="J366" s="100">
        <v>8.0266666666666655</v>
      </c>
      <c r="K366" s="100">
        <v>8.2666666666666639</v>
      </c>
      <c r="L366" s="100">
        <v>4.9066666666666672</v>
      </c>
      <c r="M366" s="100">
        <v>7.9933333333333332</v>
      </c>
      <c r="N366" s="100">
        <v>7.38</v>
      </c>
      <c r="O366" s="100">
        <v>12.339999999999998</v>
      </c>
      <c r="P366" s="100">
        <v>14.66</v>
      </c>
      <c r="Q366" s="100">
        <v>18.572413793103451</v>
      </c>
      <c r="R366" s="100">
        <v>23.917241379310347</v>
      </c>
      <c r="S366" s="100">
        <v>30.879310344827587</v>
      </c>
      <c r="T366" s="100">
        <v>34.131034482758622</v>
      </c>
      <c r="U366" s="100">
        <v>28.972413793103446</v>
      </c>
      <c r="V366" s="100">
        <v>27.596551724137921</v>
      </c>
      <c r="W366" s="100">
        <v>24.124137931034483</v>
      </c>
      <c r="X366" s="100">
        <v>30.844827586206897</v>
      </c>
      <c r="Y366" s="100">
        <v>21.407142857142855</v>
      </c>
      <c r="Z366" s="100">
        <v>13.942857142857141</v>
      </c>
      <c r="AA366" s="100">
        <v>15.349999999999998</v>
      </c>
      <c r="AB366" s="100">
        <v>16.596666666666668</v>
      </c>
      <c r="AC366" s="100">
        <v>14.996428571428572</v>
      </c>
      <c r="AD366" s="100">
        <v>19.236666666666665</v>
      </c>
      <c r="AE366" s="100">
        <v>11.085714285714287</v>
      </c>
      <c r="AF366" s="100">
        <v>12.593103448275864</v>
      </c>
      <c r="AG366" s="100">
        <v>13.59285714285714</v>
      </c>
      <c r="AH366" s="100">
        <v>15.610000000000001</v>
      </c>
      <c r="AI366" s="100">
        <v>12.839999999999998</v>
      </c>
      <c r="AJ366" s="100">
        <v>15.089655172413794</v>
      </c>
      <c r="AK366" s="100">
        <v>24.472413793103449</v>
      </c>
      <c r="AL366" s="100">
        <v>27.289655172413795</v>
      </c>
      <c r="AM366" s="100">
        <v>27.172413793103452</v>
      </c>
      <c r="AN366" s="100">
        <v>29.320689655172416</v>
      </c>
      <c r="AO366" s="100">
        <v>30.296551724137931</v>
      </c>
      <c r="AP366" s="100">
        <v>20.762068965517233</v>
      </c>
      <c r="AQ366" s="100">
        <v>15.951724137931036</v>
      </c>
      <c r="AR366" s="100">
        <v>12.358620689655172</v>
      </c>
      <c r="AS366" s="100">
        <v>5.0142857142857142</v>
      </c>
      <c r="AT366" s="1"/>
      <c r="AU366" s="1"/>
      <c r="AV366" s="1"/>
      <c r="AW366" s="1"/>
      <c r="AX366" s="1"/>
      <c r="AY366" s="1"/>
      <c r="AZ366" s="1"/>
      <c r="BA366" s="1"/>
      <c r="BB366" s="1"/>
      <c r="BC366" s="1"/>
      <c r="BD366" s="1"/>
      <c r="BE366" s="1"/>
      <c r="BF366" s="1"/>
      <c r="BG366" s="1"/>
      <c r="BH366" s="1"/>
      <c r="BI366" s="1"/>
      <c r="BJ366" s="1"/>
      <c r="BK366" s="1"/>
      <c r="BL366" s="1"/>
      <c r="BM366" s="1"/>
    </row>
    <row r="367" spans="1:65" ht="16.5" customHeight="1" x14ac:dyDescent="0.25">
      <c r="A367" s="96">
        <v>35070030</v>
      </c>
      <c r="B367" s="97" t="s">
        <v>26</v>
      </c>
      <c r="C367" s="97" t="s">
        <v>521</v>
      </c>
      <c r="D367" s="97" t="s">
        <v>521</v>
      </c>
      <c r="E367" s="97" t="s">
        <v>390</v>
      </c>
      <c r="F367" s="97">
        <v>6</v>
      </c>
      <c r="G367" s="97">
        <v>2400</v>
      </c>
      <c r="H367" s="98">
        <v>-73.496361110000009</v>
      </c>
      <c r="I367" s="99">
        <v>5.3177500000000002</v>
      </c>
      <c r="J367" s="100">
        <v>3.2206896551724138</v>
      </c>
      <c r="K367" s="100">
        <v>4.7482758620689651</v>
      </c>
      <c r="L367" s="100">
        <v>4.5535714285714279</v>
      </c>
      <c r="M367" s="100">
        <v>6.2500000000000009</v>
      </c>
      <c r="N367" s="100">
        <v>7.1964285714285721</v>
      </c>
      <c r="O367" s="100">
        <v>9.5321428571428566</v>
      </c>
      <c r="P367" s="100">
        <v>11.86206896551724</v>
      </c>
      <c r="Q367" s="100">
        <v>16.46551724137931</v>
      </c>
      <c r="R367" s="100">
        <v>25.506896551724136</v>
      </c>
      <c r="S367" s="100">
        <v>20.716666666666661</v>
      </c>
      <c r="T367" s="100">
        <v>28.080000000000002</v>
      </c>
      <c r="U367" s="100">
        <v>25.651724137931041</v>
      </c>
      <c r="V367" s="100">
        <v>28.723333333333336</v>
      </c>
      <c r="W367" s="100">
        <v>32.006666666666668</v>
      </c>
      <c r="X367" s="100">
        <v>39.446666666666673</v>
      </c>
      <c r="Y367" s="100">
        <v>26.139285714285716</v>
      </c>
      <c r="Z367" s="100">
        <v>29.43</v>
      </c>
      <c r="AA367" s="100">
        <v>30.816666666666666</v>
      </c>
      <c r="AB367" s="100">
        <v>26.339999999999996</v>
      </c>
      <c r="AC367" s="100">
        <v>28.243333333333332</v>
      </c>
      <c r="AD367" s="100">
        <v>35.516666666666666</v>
      </c>
      <c r="AE367" s="100">
        <v>23.463333333333331</v>
      </c>
      <c r="AF367" s="100">
        <v>28.943333333333324</v>
      </c>
      <c r="AG367" s="100">
        <v>25.77666666666666</v>
      </c>
      <c r="AH367" s="100">
        <v>23.660000000000004</v>
      </c>
      <c r="AI367" s="100">
        <v>17.786666666666672</v>
      </c>
      <c r="AJ367" s="100">
        <v>17.606666666666669</v>
      </c>
      <c r="AK367" s="100">
        <v>23.434482758620685</v>
      </c>
      <c r="AL367" s="100">
        <v>28.641379310344828</v>
      </c>
      <c r="AM367" s="100">
        <v>29.746428571428567</v>
      </c>
      <c r="AN367" s="100">
        <v>23.36</v>
      </c>
      <c r="AO367" s="100">
        <v>26.753333333333334</v>
      </c>
      <c r="AP367" s="100">
        <v>20.21</v>
      </c>
      <c r="AQ367" s="100">
        <v>11.350000000000001</v>
      </c>
      <c r="AR367" s="100">
        <v>7.9933333333333314</v>
      </c>
      <c r="AS367" s="100">
        <v>6.2333333333333325</v>
      </c>
      <c r="AT367" s="1"/>
      <c r="AU367" s="1"/>
      <c r="AV367" s="1"/>
      <c r="AW367" s="1"/>
      <c r="AX367" s="1"/>
      <c r="AY367" s="1"/>
      <c r="AZ367" s="1"/>
      <c r="BA367" s="1"/>
      <c r="BB367" s="1"/>
      <c r="BC367" s="1"/>
      <c r="BD367" s="1"/>
      <c r="BE367" s="1"/>
      <c r="BF367" s="1"/>
      <c r="BG367" s="1"/>
      <c r="BH367" s="1"/>
      <c r="BI367" s="1"/>
      <c r="BJ367" s="1"/>
      <c r="BK367" s="1"/>
      <c r="BL367" s="1"/>
      <c r="BM367" s="1"/>
    </row>
    <row r="368" spans="1:65" ht="16.5" customHeight="1" x14ac:dyDescent="0.25">
      <c r="A368" s="96">
        <v>24030820</v>
      </c>
      <c r="B368" s="97" t="s">
        <v>54</v>
      </c>
      <c r="C368" s="97" t="s">
        <v>522</v>
      </c>
      <c r="D368" s="97" t="s">
        <v>523</v>
      </c>
      <c r="E368" s="97" t="s">
        <v>390</v>
      </c>
      <c r="F368" s="97">
        <v>6</v>
      </c>
      <c r="G368" s="97">
        <v>2780</v>
      </c>
      <c r="H368" s="98">
        <v>-73.21011111</v>
      </c>
      <c r="I368" s="99">
        <v>5.6637222200000004</v>
      </c>
      <c r="J368" s="100">
        <v>5.4821428571428568</v>
      </c>
      <c r="K368" s="100">
        <v>8.4571428571428591</v>
      </c>
      <c r="L368" s="100">
        <v>5.9</v>
      </c>
      <c r="M368" s="100">
        <v>10.292307692307693</v>
      </c>
      <c r="N368" s="100">
        <v>8.2846153846153836</v>
      </c>
      <c r="O368" s="100">
        <v>16.848000000000003</v>
      </c>
      <c r="P368" s="100">
        <v>14.274074074074072</v>
      </c>
      <c r="Q368" s="100">
        <v>30.603703703703705</v>
      </c>
      <c r="R368" s="100">
        <v>32.11538461538462</v>
      </c>
      <c r="S368" s="100">
        <v>36.278571428571432</v>
      </c>
      <c r="T368" s="100">
        <v>37.850000000000009</v>
      </c>
      <c r="U368" s="100">
        <v>31.37777777777778</v>
      </c>
      <c r="V368" s="100">
        <v>34.589285714285715</v>
      </c>
      <c r="W368" s="100">
        <v>24.692857142857132</v>
      </c>
      <c r="X368" s="100">
        <v>37.857142857142868</v>
      </c>
      <c r="Y368" s="100">
        <v>23.328571428571429</v>
      </c>
      <c r="Z368" s="100">
        <v>18.2</v>
      </c>
      <c r="AA368" s="100">
        <v>13.807142857142859</v>
      </c>
      <c r="AB368" s="100">
        <v>17.408000000000001</v>
      </c>
      <c r="AC368" s="100">
        <v>15.538461538461538</v>
      </c>
      <c r="AD368" s="100">
        <v>18.761538461538461</v>
      </c>
      <c r="AE368" s="100">
        <v>12.348148148148148</v>
      </c>
      <c r="AF368" s="100">
        <v>13.455555555555557</v>
      </c>
      <c r="AG368" s="100">
        <v>12.485185185185186</v>
      </c>
      <c r="AH368" s="100">
        <v>17.438461538461539</v>
      </c>
      <c r="AI368" s="100">
        <v>14.588461538461539</v>
      </c>
      <c r="AJ368" s="100">
        <v>25.836000000000009</v>
      </c>
      <c r="AK368" s="100">
        <v>28.061538461538461</v>
      </c>
      <c r="AL368" s="100">
        <v>33.09615384615384</v>
      </c>
      <c r="AM368" s="100">
        <v>34.150000000000006</v>
      </c>
      <c r="AN368" s="100">
        <v>32.061538461538461</v>
      </c>
      <c r="AO368" s="100">
        <v>36.78846153846154</v>
      </c>
      <c r="AP368" s="100">
        <v>27.307692307692314</v>
      </c>
      <c r="AQ368" s="100">
        <v>20.855999999999998</v>
      </c>
      <c r="AR368" s="100">
        <v>14.327999999999999</v>
      </c>
      <c r="AS368" s="100">
        <v>5.7120000000000006</v>
      </c>
      <c r="AT368" s="1"/>
      <c r="AU368" s="1"/>
      <c r="AV368" s="1"/>
      <c r="AW368" s="1"/>
      <c r="AX368" s="1"/>
      <c r="AY368" s="1"/>
      <c r="AZ368" s="1"/>
      <c r="BA368" s="1"/>
      <c r="BB368" s="1"/>
      <c r="BC368" s="1"/>
      <c r="BD368" s="1"/>
      <c r="BE368" s="1"/>
      <c r="BF368" s="1"/>
      <c r="BG368" s="1"/>
      <c r="BH368" s="1"/>
      <c r="BI368" s="1"/>
      <c r="BJ368" s="1"/>
      <c r="BK368" s="1"/>
      <c r="BL368" s="1"/>
      <c r="BM368" s="1"/>
    </row>
    <row r="369" spans="1:65" ht="16.5" customHeight="1" x14ac:dyDescent="0.25">
      <c r="A369" s="96">
        <v>24030530</v>
      </c>
      <c r="B369" s="97" t="s">
        <v>26</v>
      </c>
      <c r="C369" s="97" t="s">
        <v>524</v>
      </c>
      <c r="D369" s="97" t="s">
        <v>523</v>
      </c>
      <c r="E369" s="97" t="s">
        <v>390</v>
      </c>
      <c r="F369" s="97">
        <v>6</v>
      </c>
      <c r="G369" s="97">
        <v>2580</v>
      </c>
      <c r="H369" s="98">
        <v>-73.234222220000007</v>
      </c>
      <c r="I369" s="99">
        <v>5.6987222199999996</v>
      </c>
      <c r="J369" s="100">
        <v>9.8137931034482762</v>
      </c>
      <c r="K369" s="100">
        <v>10.168965517241379</v>
      </c>
      <c r="L369" s="100">
        <v>7.4392857142857149</v>
      </c>
      <c r="M369" s="100">
        <v>12.3448275862069</v>
      </c>
      <c r="N369" s="100">
        <v>8.6285714285714281</v>
      </c>
      <c r="O369" s="100">
        <v>17.348275862068974</v>
      </c>
      <c r="P369" s="100">
        <v>20.133333333333333</v>
      </c>
      <c r="Q369" s="100">
        <v>27.753333333333334</v>
      </c>
      <c r="R369" s="100">
        <v>36.83793103448275</v>
      </c>
      <c r="S369" s="100">
        <v>36.11</v>
      </c>
      <c r="T369" s="100">
        <v>42.586666666666673</v>
      </c>
      <c r="U369" s="100">
        <v>35.666666666666671</v>
      </c>
      <c r="V369" s="100">
        <v>43.06333333333334</v>
      </c>
      <c r="W369" s="100">
        <v>29.813793103448273</v>
      </c>
      <c r="X369" s="100">
        <v>40.532142857142844</v>
      </c>
      <c r="Y369" s="100">
        <v>23.241379310344822</v>
      </c>
      <c r="Z369" s="100">
        <v>18.389285714285712</v>
      </c>
      <c r="AA369" s="100">
        <v>16.30689655172414</v>
      </c>
      <c r="AB369" s="100">
        <v>17.586206896551722</v>
      </c>
      <c r="AC369" s="100">
        <v>18.872413793103451</v>
      </c>
      <c r="AD369" s="100">
        <v>16.862068965517242</v>
      </c>
      <c r="AE369" s="100">
        <v>12.979310344827589</v>
      </c>
      <c r="AF369" s="100">
        <v>15.913793103448276</v>
      </c>
      <c r="AG369" s="100">
        <v>15.364285714285714</v>
      </c>
      <c r="AH369" s="100">
        <v>20.544827586206896</v>
      </c>
      <c r="AI369" s="100">
        <v>20.137931034482758</v>
      </c>
      <c r="AJ369" s="100">
        <v>23.737931034482759</v>
      </c>
      <c r="AK369" s="100">
        <v>34.763333333333328</v>
      </c>
      <c r="AL369" s="100">
        <v>39.606666666666676</v>
      </c>
      <c r="AM369" s="100">
        <v>40.082758620689646</v>
      </c>
      <c r="AN369" s="100">
        <v>41.751724137931035</v>
      </c>
      <c r="AO369" s="100">
        <v>31.8</v>
      </c>
      <c r="AP369" s="100">
        <v>32.013793103448272</v>
      </c>
      <c r="AQ369" s="100">
        <v>25.326666666666668</v>
      </c>
      <c r="AR369" s="100">
        <v>17.233333333333331</v>
      </c>
      <c r="AS369" s="100">
        <v>8.6333333333333329</v>
      </c>
      <c r="AT369" s="1"/>
      <c r="AU369" s="1"/>
      <c r="AV369" s="1"/>
      <c r="AW369" s="1"/>
      <c r="AX369" s="1"/>
      <c r="AY369" s="1"/>
      <c r="AZ369" s="1"/>
      <c r="BA369" s="1"/>
      <c r="BB369" s="1"/>
      <c r="BC369" s="1"/>
      <c r="BD369" s="1"/>
      <c r="BE369" s="1"/>
      <c r="BF369" s="1"/>
      <c r="BG369" s="1"/>
      <c r="BH369" s="1"/>
      <c r="BI369" s="1"/>
      <c r="BJ369" s="1"/>
      <c r="BK369" s="1"/>
      <c r="BL369" s="1"/>
      <c r="BM369" s="1"/>
    </row>
    <row r="370" spans="1:65" ht="16.5" customHeight="1" x14ac:dyDescent="0.25">
      <c r="A370" s="96">
        <v>24030860</v>
      </c>
      <c r="B370" s="97" t="s">
        <v>26</v>
      </c>
      <c r="C370" s="97" t="s">
        <v>525</v>
      </c>
      <c r="D370" s="97" t="s">
        <v>526</v>
      </c>
      <c r="E370" s="97" t="s">
        <v>390</v>
      </c>
      <c r="F370" s="97">
        <v>6</v>
      </c>
      <c r="G370" s="97">
        <v>2800</v>
      </c>
      <c r="H370" s="98">
        <v>-72.866666670000001</v>
      </c>
      <c r="I370" s="99">
        <v>6.1007222199999998</v>
      </c>
      <c r="J370" s="100">
        <v>13.043333333333331</v>
      </c>
      <c r="K370" s="100">
        <v>14.103333333333335</v>
      </c>
      <c r="L370" s="100">
        <v>9.6466666666666665</v>
      </c>
      <c r="M370" s="100">
        <v>15.679310344827588</v>
      </c>
      <c r="N370" s="100">
        <v>18.027586206896558</v>
      </c>
      <c r="O370" s="100">
        <v>22.862068965517246</v>
      </c>
      <c r="P370" s="100">
        <v>27.868965517241378</v>
      </c>
      <c r="Q370" s="100">
        <v>35.889655172413796</v>
      </c>
      <c r="R370" s="100">
        <v>42.8</v>
      </c>
      <c r="S370" s="100">
        <v>41.176666666666662</v>
      </c>
      <c r="T370" s="100">
        <v>49.916666666666679</v>
      </c>
      <c r="U370" s="100">
        <v>46.343333333333341</v>
      </c>
      <c r="V370" s="100">
        <v>43.156666666666666</v>
      </c>
      <c r="W370" s="100">
        <v>28.96</v>
      </c>
      <c r="X370" s="100">
        <v>40.33333333333335</v>
      </c>
      <c r="Y370" s="100">
        <v>24.089655172413792</v>
      </c>
      <c r="Z370" s="100">
        <v>12.737931034482758</v>
      </c>
      <c r="AA370" s="100">
        <v>14.165517241379309</v>
      </c>
      <c r="AB370" s="100">
        <v>12.806896551724137</v>
      </c>
      <c r="AC370" s="100">
        <v>15.90344827586207</v>
      </c>
      <c r="AD370" s="100">
        <v>17.58620689655173</v>
      </c>
      <c r="AE370" s="100">
        <v>13.920689655172414</v>
      </c>
      <c r="AF370" s="100">
        <v>19.510344827586213</v>
      </c>
      <c r="AG370" s="100">
        <v>24.420689655172417</v>
      </c>
      <c r="AH370" s="100">
        <v>22.643333333333342</v>
      </c>
      <c r="AI370" s="100">
        <v>27.87</v>
      </c>
      <c r="AJ370" s="100">
        <v>32.450000000000003</v>
      </c>
      <c r="AK370" s="100">
        <v>35.659999999999997</v>
      </c>
      <c r="AL370" s="100">
        <v>47.360000000000007</v>
      </c>
      <c r="AM370" s="100">
        <v>41.356666666666669</v>
      </c>
      <c r="AN370" s="100">
        <v>39.696666666666665</v>
      </c>
      <c r="AO370" s="100">
        <v>36.886666666666663</v>
      </c>
      <c r="AP370" s="100">
        <v>26.279999999999994</v>
      </c>
      <c r="AQ370" s="100">
        <v>25.575862068965513</v>
      </c>
      <c r="AR370" s="100">
        <v>15.337931034482757</v>
      </c>
      <c r="AS370" s="100">
        <v>10.696551724137931</v>
      </c>
      <c r="AT370" s="1"/>
      <c r="AU370" s="1"/>
      <c r="AV370" s="1"/>
      <c r="AW370" s="1"/>
      <c r="AX370" s="1"/>
      <c r="AY370" s="1"/>
      <c r="AZ370" s="1"/>
      <c r="BA370" s="1"/>
      <c r="BB370" s="1"/>
      <c r="BC370" s="1"/>
      <c r="BD370" s="1"/>
      <c r="BE370" s="1"/>
      <c r="BF370" s="1"/>
      <c r="BG370" s="1"/>
      <c r="BH370" s="1"/>
      <c r="BI370" s="1"/>
      <c r="BJ370" s="1"/>
      <c r="BK370" s="1"/>
      <c r="BL370" s="1"/>
      <c r="BM370" s="1"/>
    </row>
    <row r="371" spans="1:65" ht="16.5" customHeight="1" x14ac:dyDescent="0.25">
      <c r="A371" s="96">
        <v>24030650</v>
      </c>
      <c r="B371" s="97" t="s">
        <v>26</v>
      </c>
      <c r="C371" s="97" t="s">
        <v>526</v>
      </c>
      <c r="D371" s="97" t="s">
        <v>526</v>
      </c>
      <c r="E371" s="97" t="s">
        <v>390</v>
      </c>
      <c r="F371" s="97">
        <v>6</v>
      </c>
      <c r="G371" s="97">
        <v>2833</v>
      </c>
      <c r="H371" s="98">
        <v>-72.855611109999998</v>
      </c>
      <c r="I371" s="99">
        <v>6.0336111099999998</v>
      </c>
      <c r="J371" s="100">
        <v>10.582142857142857</v>
      </c>
      <c r="K371" s="100">
        <v>13.775</v>
      </c>
      <c r="L371" s="100">
        <v>14.846428571428573</v>
      </c>
      <c r="M371" s="100">
        <v>16.144444444444446</v>
      </c>
      <c r="N371" s="100">
        <v>17.314285714285713</v>
      </c>
      <c r="O371" s="100">
        <v>18.960714285714282</v>
      </c>
      <c r="P371" s="100">
        <v>24.407692307692304</v>
      </c>
      <c r="Q371" s="100">
        <v>34.373076923076923</v>
      </c>
      <c r="R371" s="100">
        <v>41.649999999999991</v>
      </c>
      <c r="S371" s="100">
        <v>41.773076923076921</v>
      </c>
      <c r="T371" s="100">
        <v>54.357692307692304</v>
      </c>
      <c r="U371" s="100">
        <v>40.846153846153847</v>
      </c>
      <c r="V371" s="100">
        <v>40.99285714285714</v>
      </c>
      <c r="W371" s="100">
        <v>24.75</v>
      </c>
      <c r="X371" s="100">
        <v>26.660714285714281</v>
      </c>
      <c r="Y371" s="100">
        <v>18.321428571428573</v>
      </c>
      <c r="Z371" s="100">
        <v>15.760714285714284</v>
      </c>
      <c r="AA371" s="100">
        <v>13.628571428571432</v>
      </c>
      <c r="AB371" s="100">
        <v>15.492592592592597</v>
      </c>
      <c r="AC371" s="100">
        <v>13.514814814814816</v>
      </c>
      <c r="AD371" s="100">
        <v>23.742307692307694</v>
      </c>
      <c r="AE371" s="100">
        <v>14.264285714285716</v>
      </c>
      <c r="AF371" s="100">
        <v>19.764285714285712</v>
      </c>
      <c r="AG371" s="100">
        <v>23.939285714285717</v>
      </c>
      <c r="AH371" s="100">
        <v>18.96153846153846</v>
      </c>
      <c r="AI371" s="100">
        <v>24.007692307692309</v>
      </c>
      <c r="AJ371" s="100">
        <v>24.25</v>
      </c>
      <c r="AK371" s="100">
        <v>38.730769230769234</v>
      </c>
      <c r="AL371" s="100">
        <v>29.557692307692303</v>
      </c>
      <c r="AM371" s="100">
        <v>32.638461538461542</v>
      </c>
      <c r="AN371" s="100">
        <v>30.042307692307688</v>
      </c>
      <c r="AO371" s="100">
        <v>27.247999999999998</v>
      </c>
      <c r="AP371" s="100">
        <v>29.927999999999997</v>
      </c>
      <c r="AQ371" s="100">
        <v>16.677777777777777</v>
      </c>
      <c r="AR371" s="100">
        <v>12.818518518518518</v>
      </c>
      <c r="AS371" s="100">
        <v>7.95185185185185</v>
      </c>
      <c r="AT371" s="1"/>
      <c r="AU371" s="1"/>
      <c r="AV371" s="1"/>
      <c r="AW371" s="1"/>
      <c r="AX371" s="1"/>
      <c r="AY371" s="1"/>
      <c r="AZ371" s="1"/>
      <c r="BA371" s="1"/>
      <c r="BB371" s="1"/>
      <c r="BC371" s="1"/>
      <c r="BD371" s="1"/>
      <c r="BE371" s="1"/>
      <c r="BF371" s="1"/>
      <c r="BG371" s="1"/>
      <c r="BH371" s="1"/>
      <c r="BI371" s="1"/>
      <c r="BJ371" s="1"/>
      <c r="BK371" s="1"/>
      <c r="BL371" s="1"/>
      <c r="BM371" s="1"/>
    </row>
    <row r="372" spans="1:65" ht="16.5" customHeight="1" x14ac:dyDescent="0.25">
      <c r="A372" s="96">
        <v>35070050</v>
      </c>
      <c r="B372" s="97" t="s">
        <v>26</v>
      </c>
      <c r="C372" s="97" t="s">
        <v>527</v>
      </c>
      <c r="D372" s="97" t="s">
        <v>527</v>
      </c>
      <c r="E372" s="97" t="s">
        <v>390</v>
      </c>
      <c r="F372" s="97">
        <v>6</v>
      </c>
      <c r="G372" s="97">
        <v>2300</v>
      </c>
      <c r="H372" s="98">
        <v>-73.444555560000012</v>
      </c>
      <c r="I372" s="99">
        <v>5.2191111100000001</v>
      </c>
      <c r="J372" s="100">
        <v>4.8233333333333341</v>
      </c>
      <c r="K372" s="100">
        <v>5.97</v>
      </c>
      <c r="L372" s="100">
        <v>4.4266666666666659</v>
      </c>
      <c r="M372" s="100">
        <v>8.7066666666666688</v>
      </c>
      <c r="N372" s="100">
        <v>7.2586206896551735</v>
      </c>
      <c r="O372" s="100">
        <v>12.226666666666667</v>
      </c>
      <c r="P372" s="100">
        <v>15.830000000000004</v>
      </c>
      <c r="Q372" s="100">
        <v>18.09</v>
      </c>
      <c r="R372" s="100">
        <v>25.743333333333336</v>
      </c>
      <c r="S372" s="100">
        <v>28.066666666666663</v>
      </c>
      <c r="T372" s="100">
        <v>40.456666666666671</v>
      </c>
      <c r="U372" s="100">
        <v>42.09</v>
      </c>
      <c r="V372" s="100">
        <v>44.826666666666668</v>
      </c>
      <c r="W372" s="100">
        <v>43.956666666666671</v>
      </c>
      <c r="X372" s="100">
        <v>49.689655172413794</v>
      </c>
      <c r="Y372" s="100">
        <v>44.490000000000009</v>
      </c>
      <c r="Z372" s="100">
        <v>46.990000000000009</v>
      </c>
      <c r="AA372" s="100">
        <v>46.473333333333329</v>
      </c>
      <c r="AB372" s="100">
        <v>46.772413793103439</v>
      </c>
      <c r="AC372" s="100">
        <v>48.224137931034477</v>
      </c>
      <c r="AD372" s="100">
        <v>50.213793103448275</v>
      </c>
      <c r="AE372" s="100">
        <v>42.023333333333333</v>
      </c>
      <c r="AF372" s="100">
        <v>41.810000000000009</v>
      </c>
      <c r="AG372" s="100">
        <v>35.143333333333331</v>
      </c>
      <c r="AH372" s="100">
        <v>33.656666666666666</v>
      </c>
      <c r="AI372" s="100">
        <v>26.509999999999998</v>
      </c>
      <c r="AJ372" s="100">
        <v>29.279999999999998</v>
      </c>
      <c r="AK372" s="100">
        <v>29.175862068965518</v>
      </c>
      <c r="AL372" s="100">
        <v>30.420689655172417</v>
      </c>
      <c r="AM372" s="100">
        <v>32.807142857142857</v>
      </c>
      <c r="AN372" s="100">
        <v>29.668965517241375</v>
      </c>
      <c r="AO372" s="100">
        <v>32.734482758620693</v>
      </c>
      <c r="AP372" s="100">
        <v>24.993103448275861</v>
      </c>
      <c r="AQ372" s="100">
        <v>15.665517241379311</v>
      </c>
      <c r="AR372" s="100">
        <v>8.5928571428571416</v>
      </c>
      <c r="AS372" s="100">
        <v>7.8586206896551714</v>
      </c>
      <c r="AT372" s="1"/>
      <c r="AU372" s="1"/>
      <c r="AV372" s="1"/>
      <c r="AW372" s="1"/>
      <c r="AX372" s="1"/>
      <c r="AY372" s="1"/>
      <c r="AZ372" s="1"/>
      <c r="BA372" s="1"/>
      <c r="BB372" s="1"/>
      <c r="BC372" s="1"/>
      <c r="BD372" s="1"/>
      <c r="BE372" s="1"/>
      <c r="BF372" s="1"/>
      <c r="BG372" s="1"/>
      <c r="BH372" s="1"/>
      <c r="BI372" s="1"/>
      <c r="BJ372" s="1"/>
      <c r="BK372" s="1"/>
      <c r="BL372" s="1"/>
      <c r="BM372" s="1"/>
    </row>
    <row r="373" spans="1:65" ht="16.5" customHeight="1" x14ac:dyDescent="0.25">
      <c r="A373" s="96">
        <v>35070020</v>
      </c>
      <c r="B373" s="97" t="s">
        <v>26</v>
      </c>
      <c r="C373" s="97" t="s">
        <v>528</v>
      </c>
      <c r="D373" s="97" t="s">
        <v>528</v>
      </c>
      <c r="E373" s="97" t="s">
        <v>390</v>
      </c>
      <c r="F373" s="97">
        <v>6</v>
      </c>
      <c r="G373" s="97">
        <v>2630</v>
      </c>
      <c r="H373" s="98">
        <v>-73.602888890000003</v>
      </c>
      <c r="I373" s="99">
        <v>5.3830555599999999</v>
      </c>
      <c r="J373" s="100">
        <v>5.5965517241379308</v>
      </c>
      <c r="K373" s="100">
        <v>8.8857142857142843</v>
      </c>
      <c r="L373" s="100">
        <v>6.6464285714285705</v>
      </c>
      <c r="M373" s="100">
        <v>9.6066666666666656</v>
      </c>
      <c r="N373" s="100">
        <v>9.0666666666666647</v>
      </c>
      <c r="O373" s="100">
        <v>11.231034482758622</v>
      </c>
      <c r="P373" s="100">
        <v>13.551724137931034</v>
      </c>
      <c r="Q373" s="100">
        <v>20.296551724137931</v>
      </c>
      <c r="R373" s="100">
        <v>27.7</v>
      </c>
      <c r="S373" s="100">
        <v>24.210344827586209</v>
      </c>
      <c r="T373" s="100">
        <v>32.789655172413795</v>
      </c>
      <c r="U373" s="100">
        <v>30.634482758620692</v>
      </c>
      <c r="V373" s="100">
        <v>34.448275862068968</v>
      </c>
      <c r="W373" s="100">
        <v>31.482758620689651</v>
      </c>
      <c r="X373" s="100">
        <v>38.631034482758608</v>
      </c>
      <c r="Y373" s="100">
        <v>31.75714285714286</v>
      </c>
      <c r="Z373" s="100">
        <v>36.510344827586216</v>
      </c>
      <c r="AA373" s="100">
        <v>37.706896551724157</v>
      </c>
      <c r="AB373" s="100">
        <v>31.57586206896551</v>
      </c>
      <c r="AC373" s="100">
        <v>39.182758620689661</v>
      </c>
      <c r="AD373" s="100">
        <v>40.837931034482757</v>
      </c>
      <c r="AE373" s="100">
        <v>33.356666666666669</v>
      </c>
      <c r="AF373" s="100">
        <v>31.589999999999996</v>
      </c>
      <c r="AG373" s="100">
        <v>28.16</v>
      </c>
      <c r="AH373" s="100">
        <v>27.079999999999995</v>
      </c>
      <c r="AI373" s="100">
        <v>18.944827586206895</v>
      </c>
      <c r="AJ373" s="100">
        <v>21.199999999999996</v>
      </c>
      <c r="AK373" s="100">
        <v>29.744827586206888</v>
      </c>
      <c r="AL373" s="100">
        <v>35.744827586206895</v>
      </c>
      <c r="AM373" s="100">
        <v>31.750000000000007</v>
      </c>
      <c r="AN373" s="100">
        <v>26.146666666666679</v>
      </c>
      <c r="AO373" s="100">
        <v>30.496551724137934</v>
      </c>
      <c r="AP373" s="100">
        <v>26.310344827586206</v>
      </c>
      <c r="AQ373" s="100">
        <v>19.336666666666666</v>
      </c>
      <c r="AR373" s="100">
        <v>12.356666666666666</v>
      </c>
      <c r="AS373" s="100">
        <v>8.8066666666666684</v>
      </c>
      <c r="AT373" s="1"/>
      <c r="AU373" s="1"/>
      <c r="AV373" s="1"/>
      <c r="AW373" s="1"/>
      <c r="AX373" s="1"/>
      <c r="AY373" s="1"/>
      <c r="AZ373" s="1"/>
      <c r="BA373" s="1"/>
      <c r="BB373" s="1"/>
      <c r="BC373" s="1"/>
      <c r="BD373" s="1"/>
      <c r="BE373" s="1"/>
      <c r="BF373" s="1"/>
      <c r="BG373" s="1"/>
      <c r="BH373" s="1"/>
      <c r="BI373" s="1"/>
      <c r="BJ373" s="1"/>
      <c r="BK373" s="1"/>
      <c r="BL373" s="1"/>
      <c r="BM373" s="1"/>
    </row>
    <row r="374" spans="1:65" ht="16.5" customHeight="1" x14ac:dyDescent="0.25">
      <c r="A374" s="96">
        <v>24010410</v>
      </c>
      <c r="B374" s="97" t="s">
        <v>26</v>
      </c>
      <c r="C374" s="97" t="s">
        <v>529</v>
      </c>
      <c r="D374" s="97" t="s">
        <v>5258</v>
      </c>
      <c r="E374" s="97" t="s">
        <v>390</v>
      </c>
      <c r="F374" s="97">
        <v>6</v>
      </c>
      <c r="G374" s="97">
        <v>2120</v>
      </c>
      <c r="H374" s="98">
        <v>-73.545277779999992</v>
      </c>
      <c r="I374" s="99">
        <v>5.6020833300000001</v>
      </c>
      <c r="J374" s="100">
        <v>11.75</v>
      </c>
      <c r="K374" s="100">
        <v>8.6551724137931032</v>
      </c>
      <c r="L374" s="100">
        <v>10.629999999999999</v>
      </c>
      <c r="M374" s="100">
        <v>18.286666666666665</v>
      </c>
      <c r="N374" s="100">
        <v>17.946666666666665</v>
      </c>
      <c r="O374" s="100">
        <v>16.979999999999997</v>
      </c>
      <c r="P374" s="100">
        <v>24.543333333333337</v>
      </c>
      <c r="Q374" s="100">
        <v>27.523333333333326</v>
      </c>
      <c r="R374" s="100">
        <v>29.716666666666658</v>
      </c>
      <c r="S374" s="100">
        <v>27.903448275862068</v>
      </c>
      <c r="T374" s="100">
        <v>36.210344827586205</v>
      </c>
      <c r="U374" s="100">
        <v>23.278571428571428</v>
      </c>
      <c r="V374" s="100">
        <v>29.13666666666667</v>
      </c>
      <c r="W374" s="100">
        <v>13.036666666666669</v>
      </c>
      <c r="X374" s="100">
        <v>23.88</v>
      </c>
      <c r="Y374" s="100">
        <v>11.023333333333333</v>
      </c>
      <c r="Z374" s="100">
        <v>7.8</v>
      </c>
      <c r="AA374" s="100">
        <v>6.0133333333333336</v>
      </c>
      <c r="AB374" s="100">
        <v>6.2700000000000005</v>
      </c>
      <c r="AC374" s="100">
        <v>6.6866666666666674</v>
      </c>
      <c r="AD374" s="100">
        <v>4.7379310344827594</v>
      </c>
      <c r="AE374" s="100">
        <v>4.1433333333333335</v>
      </c>
      <c r="AF374" s="100">
        <v>5.5333333333333332</v>
      </c>
      <c r="AG374" s="100">
        <v>7.7366666666666664</v>
      </c>
      <c r="AH374" s="100">
        <v>10.793333333333333</v>
      </c>
      <c r="AI374" s="100">
        <v>10.168965517241379</v>
      </c>
      <c r="AJ374" s="100">
        <v>17.74285714285714</v>
      </c>
      <c r="AK374" s="100">
        <v>21.736666666666665</v>
      </c>
      <c r="AL374" s="100">
        <v>36.536666666666676</v>
      </c>
      <c r="AM374" s="100">
        <v>34.324137931034493</v>
      </c>
      <c r="AN374" s="100">
        <v>33.417241379310347</v>
      </c>
      <c r="AO374" s="100">
        <v>30.693103448275863</v>
      </c>
      <c r="AP374" s="100">
        <v>28.258620689655178</v>
      </c>
      <c r="AQ374" s="100">
        <v>18.926666666666662</v>
      </c>
      <c r="AR374" s="100">
        <v>17.006666666666668</v>
      </c>
      <c r="AS374" s="100">
        <v>8.4233333333333338</v>
      </c>
      <c r="AT374" s="1"/>
      <c r="AU374" s="1"/>
      <c r="AV374" s="1"/>
      <c r="AW374" s="1"/>
      <c r="AX374" s="1"/>
      <c r="AY374" s="1"/>
      <c r="AZ374" s="1"/>
      <c r="BA374" s="1"/>
      <c r="BB374" s="1"/>
      <c r="BC374" s="1"/>
      <c r="BD374" s="1"/>
      <c r="BE374" s="1"/>
      <c r="BF374" s="1"/>
      <c r="BG374" s="1"/>
      <c r="BH374" s="1"/>
      <c r="BI374" s="1"/>
      <c r="BJ374" s="1"/>
      <c r="BK374" s="1"/>
      <c r="BL374" s="1"/>
      <c r="BM374" s="1"/>
    </row>
    <row r="375" spans="1:65" ht="16.5" customHeight="1" x14ac:dyDescent="0.25">
      <c r="A375" s="96">
        <v>24015300</v>
      </c>
      <c r="B375" s="97" t="s">
        <v>43</v>
      </c>
      <c r="C375" s="97" t="s">
        <v>531</v>
      </c>
      <c r="D375" s="97" t="s">
        <v>5258</v>
      </c>
      <c r="E375" s="97" t="s">
        <v>390</v>
      </c>
      <c r="F375" s="97">
        <v>6</v>
      </c>
      <c r="G375" s="97">
        <v>2215</v>
      </c>
      <c r="H375" s="98">
        <v>-73.54394443999999</v>
      </c>
      <c r="I375" s="99">
        <v>5.6558333300000001</v>
      </c>
      <c r="J375" s="100">
        <v>19.175862068965515</v>
      </c>
      <c r="K375" s="100">
        <v>18.671428571428571</v>
      </c>
      <c r="L375" s="100">
        <v>18.196551724137933</v>
      </c>
      <c r="M375" s="100">
        <v>25.30344827586207</v>
      </c>
      <c r="N375" s="100">
        <v>25.779310344827579</v>
      </c>
      <c r="O375" s="100">
        <v>28.713793103448275</v>
      </c>
      <c r="P375" s="100">
        <v>42.203448275862073</v>
      </c>
      <c r="Q375" s="100">
        <v>38.54137931034483</v>
      </c>
      <c r="R375" s="100">
        <v>53.058620689655164</v>
      </c>
      <c r="S375" s="100">
        <v>39.36</v>
      </c>
      <c r="T375" s="100">
        <v>50.45862068965517</v>
      </c>
      <c r="U375" s="100">
        <v>41.346666666666671</v>
      </c>
      <c r="V375" s="100">
        <v>42.386666666666663</v>
      </c>
      <c r="W375" s="100">
        <v>26.282758620689656</v>
      </c>
      <c r="X375" s="100">
        <v>38.799999999999997</v>
      </c>
      <c r="Y375" s="100">
        <v>20.557692307692307</v>
      </c>
      <c r="Z375" s="100">
        <v>13.282758620689657</v>
      </c>
      <c r="AA375" s="100">
        <v>12.19310344827586</v>
      </c>
      <c r="AB375" s="100">
        <v>13.57666666666667</v>
      </c>
      <c r="AC375" s="100">
        <v>11.713793103448278</v>
      </c>
      <c r="AD375" s="100">
        <v>8.5620689655172413</v>
      </c>
      <c r="AE375" s="100">
        <v>8.1931034482758616</v>
      </c>
      <c r="AF375" s="100">
        <v>11.59310344827586</v>
      </c>
      <c r="AG375" s="100">
        <v>15.489285714285716</v>
      </c>
      <c r="AH375" s="100">
        <v>19.263333333333335</v>
      </c>
      <c r="AI375" s="100">
        <v>17.272413793103446</v>
      </c>
      <c r="AJ375" s="100">
        <v>24.293333333333337</v>
      </c>
      <c r="AK375" s="100">
        <v>35.926666666666662</v>
      </c>
      <c r="AL375" s="100">
        <v>47.526666666666671</v>
      </c>
      <c r="AM375" s="100">
        <v>50.679999999999993</v>
      </c>
      <c r="AN375" s="100">
        <v>55.396666666666661</v>
      </c>
      <c r="AO375" s="100">
        <v>37.42</v>
      </c>
      <c r="AP375" s="100">
        <v>46.737931034482756</v>
      </c>
      <c r="AQ375" s="100">
        <v>38.93666666666666</v>
      </c>
      <c r="AR375" s="100">
        <v>32.813793103448276</v>
      </c>
      <c r="AS375" s="100">
        <v>17.510344827586206</v>
      </c>
      <c r="AT375" s="1"/>
      <c r="AU375" s="1"/>
      <c r="AV375" s="1"/>
      <c r="AW375" s="1"/>
      <c r="AX375" s="1"/>
      <c r="AY375" s="1"/>
      <c r="AZ375" s="1"/>
      <c r="BA375" s="1"/>
      <c r="BB375" s="1"/>
      <c r="BC375" s="1"/>
      <c r="BD375" s="1"/>
      <c r="BE375" s="1"/>
      <c r="BF375" s="1"/>
      <c r="BG375" s="1"/>
      <c r="BH375" s="1"/>
      <c r="BI375" s="1"/>
      <c r="BJ375" s="1"/>
      <c r="BK375" s="1"/>
      <c r="BL375" s="1"/>
      <c r="BM375" s="1"/>
    </row>
    <row r="376" spans="1:65" ht="16.5" customHeight="1" x14ac:dyDescent="0.25">
      <c r="A376" s="96">
        <v>35080010</v>
      </c>
      <c r="B376" s="97" t="s">
        <v>26</v>
      </c>
      <c r="C376" s="97" t="s">
        <v>532</v>
      </c>
      <c r="D376" s="97" t="s">
        <v>533</v>
      </c>
      <c r="E376" s="97" t="s">
        <v>390</v>
      </c>
      <c r="F376" s="97">
        <v>6</v>
      </c>
      <c r="G376" s="97">
        <v>1720</v>
      </c>
      <c r="H376" s="98">
        <v>-73.169277780000002</v>
      </c>
      <c r="I376" s="99">
        <v>5.2829722199999996</v>
      </c>
      <c r="J376" s="100">
        <v>11.476666666666665</v>
      </c>
      <c r="K376" s="100">
        <v>17.209999999999997</v>
      </c>
      <c r="L376" s="100">
        <v>6.5724137931034461</v>
      </c>
      <c r="M376" s="100">
        <v>12.842857142857142</v>
      </c>
      <c r="N376" s="100">
        <v>13.479310344827585</v>
      </c>
      <c r="O376" s="100">
        <v>12.982758620689655</v>
      </c>
      <c r="P376" s="100">
        <v>20.041379310344826</v>
      </c>
      <c r="Q376" s="100">
        <v>28.1551724137931</v>
      </c>
      <c r="R376" s="100">
        <v>36.437931034482752</v>
      </c>
      <c r="S376" s="100">
        <v>46.578571428571429</v>
      </c>
      <c r="T376" s="100">
        <v>61.013793103448279</v>
      </c>
      <c r="U376" s="100">
        <v>63.009999999999991</v>
      </c>
      <c r="V376" s="100">
        <v>64.89</v>
      </c>
      <c r="W376" s="100">
        <v>79.536666666666662</v>
      </c>
      <c r="X376" s="100">
        <v>98.623333333333321</v>
      </c>
      <c r="Y376" s="100">
        <v>86.267857142857125</v>
      </c>
      <c r="Z376" s="100">
        <v>94.58461538461539</v>
      </c>
      <c r="AA376" s="100">
        <v>99.318518518518516</v>
      </c>
      <c r="AB376" s="100">
        <v>88.346428571428561</v>
      </c>
      <c r="AC376" s="100">
        <v>96.31</v>
      </c>
      <c r="AD376" s="100">
        <v>109.1413793103448</v>
      </c>
      <c r="AE376" s="100">
        <v>88.009999999999991</v>
      </c>
      <c r="AF376" s="100">
        <v>88.206896551724128</v>
      </c>
      <c r="AG376" s="100">
        <v>76.821428571428569</v>
      </c>
      <c r="AH376" s="100">
        <v>52.889655172413789</v>
      </c>
      <c r="AI376" s="100">
        <v>50.848275862068974</v>
      </c>
      <c r="AJ376" s="100">
        <v>38.479310344827582</v>
      </c>
      <c r="AK376" s="100">
        <v>51.788888888888906</v>
      </c>
      <c r="AL376" s="100">
        <v>59.029629629629639</v>
      </c>
      <c r="AM376" s="100">
        <v>59.807407407407403</v>
      </c>
      <c r="AN376" s="100">
        <v>58.7</v>
      </c>
      <c r="AO376" s="100">
        <v>55.317241379310353</v>
      </c>
      <c r="AP376" s="100">
        <v>47.07586206896552</v>
      </c>
      <c r="AQ376" s="100">
        <v>37.179310344827584</v>
      </c>
      <c r="AR376" s="100">
        <v>27.455172413793107</v>
      </c>
      <c r="AS376" s="100">
        <v>22.693103448275863</v>
      </c>
      <c r="AT376" s="1"/>
      <c r="AU376" s="1"/>
      <c r="AV376" s="1"/>
      <c r="AW376" s="1"/>
      <c r="AX376" s="1"/>
      <c r="AY376" s="1"/>
      <c r="AZ376" s="1"/>
      <c r="BA376" s="1"/>
      <c r="BB376" s="1"/>
      <c r="BC376" s="1"/>
      <c r="BD376" s="1"/>
      <c r="BE376" s="1"/>
      <c r="BF376" s="1"/>
      <c r="BG376" s="1"/>
      <c r="BH376" s="1"/>
      <c r="BI376" s="1"/>
      <c r="BJ376" s="1"/>
      <c r="BK376" s="1"/>
      <c r="BL376" s="1"/>
      <c r="BM376" s="1"/>
    </row>
    <row r="377" spans="1:65" ht="16.5" customHeight="1" x14ac:dyDescent="0.25">
      <c r="A377" s="96">
        <v>26180190</v>
      </c>
      <c r="B377" s="97" t="s">
        <v>26</v>
      </c>
      <c r="C377" s="97" t="s">
        <v>534</v>
      </c>
      <c r="D377" s="97" t="s">
        <v>534</v>
      </c>
      <c r="E377" s="97" t="s">
        <v>535</v>
      </c>
      <c r="F377" s="97">
        <v>1</v>
      </c>
      <c r="G377" s="97">
        <v>2400</v>
      </c>
      <c r="H377" s="98">
        <v>-75.451194439999995</v>
      </c>
      <c r="I377" s="99">
        <v>5.6000277799999996</v>
      </c>
      <c r="J377" s="100">
        <v>46.482758620689658</v>
      </c>
      <c r="K377" s="100">
        <v>41.068965517241381</v>
      </c>
      <c r="L377" s="100">
        <v>47.142857142857146</v>
      </c>
      <c r="M377" s="100">
        <v>50.241379310344826</v>
      </c>
      <c r="N377" s="100">
        <v>63.91724137931034</v>
      </c>
      <c r="O377" s="100">
        <v>50.275862068965516</v>
      </c>
      <c r="P377" s="100">
        <v>82.196551724137919</v>
      </c>
      <c r="Q377" s="100">
        <v>92.36999999999999</v>
      </c>
      <c r="R377" s="100">
        <v>119.09655172413794</v>
      </c>
      <c r="S377" s="100">
        <v>118.22333333333333</v>
      </c>
      <c r="T377" s="100">
        <v>121.78</v>
      </c>
      <c r="U377" s="100">
        <v>137.48214285714286</v>
      </c>
      <c r="V377" s="100">
        <v>118.21666666666667</v>
      </c>
      <c r="W377" s="100">
        <v>103.87666666666668</v>
      </c>
      <c r="X377" s="100">
        <v>144.45666666666665</v>
      </c>
      <c r="Y377" s="100">
        <v>101.71000000000001</v>
      </c>
      <c r="Z377" s="100">
        <v>73.382758620689657</v>
      </c>
      <c r="AA377" s="100">
        <v>81.439285714285717</v>
      </c>
      <c r="AB377" s="100">
        <v>75.69</v>
      </c>
      <c r="AC377" s="100">
        <v>71.637931034482762</v>
      </c>
      <c r="AD377" s="100">
        <v>61.286206896551732</v>
      </c>
      <c r="AE377" s="100">
        <v>48.37</v>
      </c>
      <c r="AF377" s="100">
        <v>64.553333333333327</v>
      </c>
      <c r="AG377" s="100">
        <v>92.033333333333331</v>
      </c>
      <c r="AH377" s="100">
        <v>91.86666666666666</v>
      </c>
      <c r="AI377" s="100">
        <v>107.37931034482759</v>
      </c>
      <c r="AJ377" s="100">
        <v>112.91379310344827</v>
      </c>
      <c r="AK377" s="100">
        <v>102.24137931034483</v>
      </c>
      <c r="AL377" s="100">
        <v>131.79310344827587</v>
      </c>
      <c r="AM377" s="100">
        <v>159.31724137931033</v>
      </c>
      <c r="AN377" s="100">
        <v>116.20689655172414</v>
      </c>
      <c r="AO377" s="100">
        <v>124.41379310344827</v>
      </c>
      <c r="AP377" s="100">
        <v>94.399999999999991</v>
      </c>
      <c r="AQ377" s="100">
        <v>79.172413793103445</v>
      </c>
      <c r="AR377" s="100">
        <v>66.758620689655174</v>
      </c>
      <c r="AS377" s="100">
        <v>60.800000000000004</v>
      </c>
      <c r="AT377" s="1"/>
      <c r="AU377" s="1"/>
      <c r="AV377" s="1"/>
      <c r="AW377" s="1"/>
      <c r="AX377" s="1"/>
      <c r="AY377" s="1"/>
      <c r="AZ377" s="1"/>
      <c r="BA377" s="1"/>
      <c r="BB377" s="1"/>
      <c r="BC377" s="1"/>
      <c r="BD377" s="1"/>
      <c r="BE377" s="1"/>
      <c r="BF377" s="1"/>
      <c r="BG377" s="1"/>
      <c r="BH377" s="1"/>
      <c r="BI377" s="1"/>
      <c r="BJ377" s="1"/>
      <c r="BK377" s="1"/>
      <c r="BL377" s="1"/>
      <c r="BM377" s="1"/>
    </row>
    <row r="378" spans="1:65" ht="16.5" customHeight="1" x14ac:dyDescent="0.25">
      <c r="A378" s="96">
        <v>26160160</v>
      </c>
      <c r="B378" s="97" t="s">
        <v>26</v>
      </c>
      <c r="C378" s="97" t="s">
        <v>536</v>
      </c>
      <c r="D378" s="97" t="s">
        <v>534</v>
      </c>
      <c r="E378" s="97" t="s">
        <v>535</v>
      </c>
      <c r="F378" s="97">
        <v>1</v>
      </c>
      <c r="G378" s="97">
        <v>1480</v>
      </c>
      <c r="H378" s="98">
        <v>-75.577500000000001</v>
      </c>
      <c r="I378" s="99">
        <v>5.5875000000000004</v>
      </c>
      <c r="J378" s="100">
        <v>44.250000000000007</v>
      </c>
      <c r="K378" s="100">
        <v>34.263333333333335</v>
      </c>
      <c r="L378" s="100">
        <v>36.216666666666669</v>
      </c>
      <c r="M378" s="100">
        <v>41.934482758620689</v>
      </c>
      <c r="N378" s="100">
        <v>45.343333333333341</v>
      </c>
      <c r="O378" s="100">
        <v>61.256666666666661</v>
      </c>
      <c r="P378" s="100">
        <v>71.046666666666667</v>
      </c>
      <c r="Q378" s="100">
        <v>77.703333333333333</v>
      </c>
      <c r="R378" s="100">
        <v>87.210000000000008</v>
      </c>
      <c r="S378" s="100">
        <v>72.376666666666679</v>
      </c>
      <c r="T378" s="100">
        <v>73.94</v>
      </c>
      <c r="U378" s="100">
        <v>91.673333333333346</v>
      </c>
      <c r="V378" s="100">
        <v>115.55999999999999</v>
      </c>
      <c r="W378" s="100">
        <v>97.9</v>
      </c>
      <c r="X378" s="100">
        <v>113.51333333333334</v>
      </c>
      <c r="Y378" s="100">
        <v>85.668965517241389</v>
      </c>
      <c r="Z378" s="100">
        <v>66.841379310344834</v>
      </c>
      <c r="AA378" s="100">
        <v>57.190000000000005</v>
      </c>
      <c r="AB378" s="100">
        <v>57.553333333333349</v>
      </c>
      <c r="AC378" s="100">
        <v>49.583333333333336</v>
      </c>
      <c r="AD378" s="100">
        <v>50.35</v>
      </c>
      <c r="AE378" s="100">
        <v>40.906666666666666</v>
      </c>
      <c r="AF378" s="100">
        <v>61.303448275862074</v>
      </c>
      <c r="AG378" s="100">
        <v>73.460000000000008</v>
      </c>
      <c r="AH378" s="100">
        <v>60.63</v>
      </c>
      <c r="AI378" s="100">
        <v>83.326666666666682</v>
      </c>
      <c r="AJ378" s="100">
        <v>96.283333333333331</v>
      </c>
      <c r="AK378" s="100">
        <v>85.949999999999989</v>
      </c>
      <c r="AL378" s="100">
        <v>102.32000000000001</v>
      </c>
      <c r="AM378" s="100">
        <v>104.87241379310348</v>
      </c>
      <c r="AN378" s="100">
        <v>114.24666666666666</v>
      </c>
      <c r="AO378" s="100">
        <v>103.69</v>
      </c>
      <c r="AP378" s="100">
        <v>93.213333333333324</v>
      </c>
      <c r="AQ378" s="100">
        <v>77</v>
      </c>
      <c r="AR378" s="100">
        <v>84.243333333333339</v>
      </c>
      <c r="AS378" s="100">
        <v>52.126666666666672</v>
      </c>
      <c r="AT378" s="1"/>
      <c r="AU378" s="1"/>
      <c r="AV378" s="1"/>
      <c r="AW378" s="1"/>
      <c r="AX378" s="1"/>
      <c r="AY378" s="1"/>
      <c r="AZ378" s="1"/>
      <c r="BA378" s="1"/>
      <c r="BB378" s="1"/>
      <c r="BC378" s="1"/>
      <c r="BD378" s="1"/>
      <c r="BE378" s="1"/>
      <c r="BF378" s="1"/>
      <c r="BG378" s="1"/>
      <c r="BH378" s="1"/>
      <c r="BI378" s="1"/>
      <c r="BJ378" s="1"/>
      <c r="BK378" s="1"/>
      <c r="BL378" s="1"/>
      <c r="BM378" s="1"/>
    </row>
    <row r="379" spans="1:65" ht="16.5" customHeight="1" x14ac:dyDescent="0.25">
      <c r="A379" s="96">
        <v>26185010</v>
      </c>
      <c r="B379" s="97" t="s">
        <v>56</v>
      </c>
      <c r="C379" s="97" t="s">
        <v>537</v>
      </c>
      <c r="D379" s="97" t="s">
        <v>534</v>
      </c>
      <c r="E379" s="97" t="s">
        <v>535</v>
      </c>
      <c r="F379" s="97">
        <v>1</v>
      </c>
      <c r="G379" s="97">
        <v>2180</v>
      </c>
      <c r="H379" s="98">
        <v>-75.344777780000001</v>
      </c>
      <c r="I379" s="99">
        <v>5.5787499999999994</v>
      </c>
      <c r="J379" s="100">
        <v>34.92998831272125</v>
      </c>
      <c r="K379" s="100">
        <v>31.496622029940287</v>
      </c>
      <c r="L379" s="100">
        <v>29.44787792167179</v>
      </c>
      <c r="M379" s="100">
        <v>35.904000000000003</v>
      </c>
      <c r="N379" s="100">
        <v>41.711433060958335</v>
      </c>
      <c r="O379" s="100">
        <v>44.768594879199988</v>
      </c>
      <c r="P379" s="100">
        <v>44.977228351434071</v>
      </c>
      <c r="Q379" s="100">
        <v>55.952200742721551</v>
      </c>
      <c r="R379" s="100">
        <v>53.183333333333337</v>
      </c>
      <c r="S379" s="100">
        <v>59.431999999999995</v>
      </c>
      <c r="T379" s="100">
        <v>68.475711750030527</v>
      </c>
      <c r="U379" s="100">
        <v>75.558333333333337</v>
      </c>
      <c r="V379" s="100">
        <v>77.50833333333334</v>
      </c>
      <c r="W379" s="100">
        <v>75.716666666666669</v>
      </c>
      <c r="X379" s="100">
        <v>85.289786123958336</v>
      </c>
      <c r="Y379" s="100">
        <v>62.602497247538466</v>
      </c>
      <c r="Z379" s="100">
        <v>53.586340972900381</v>
      </c>
      <c r="AA379" s="100">
        <v>43.607798646926874</v>
      </c>
      <c r="AB379" s="100">
        <v>47.320833333333333</v>
      </c>
      <c r="AC379" s="100">
        <v>50.663999999999994</v>
      </c>
      <c r="AD379" s="100">
        <v>38.644594868024193</v>
      </c>
      <c r="AE379" s="100">
        <v>28.851851851851851</v>
      </c>
      <c r="AF379" s="100">
        <v>39.983333333333327</v>
      </c>
      <c r="AG379" s="100">
        <v>53.733255092302961</v>
      </c>
      <c r="AH379" s="100">
        <v>54.281446430307696</v>
      </c>
      <c r="AI379" s="100">
        <v>55.173076923076934</v>
      </c>
      <c r="AJ379" s="100">
        <v>72.926925193791845</v>
      </c>
      <c r="AK379" s="100">
        <v>66.639557633576572</v>
      </c>
      <c r="AL379" s="100">
        <v>68.152518638610843</v>
      </c>
      <c r="AM379" s="100">
        <v>77.862138752654957</v>
      </c>
      <c r="AN379" s="100">
        <v>74.665878640688362</v>
      </c>
      <c r="AO379" s="100">
        <v>67.031485029061628</v>
      </c>
      <c r="AP379" s="100">
        <v>60.169715613240363</v>
      </c>
      <c r="AQ379" s="100">
        <v>46.865593574519998</v>
      </c>
      <c r="AR379" s="100">
        <v>51.712681358274402</v>
      </c>
      <c r="AS379" s="100">
        <v>34.447181604305904</v>
      </c>
      <c r="AT379" s="1" t="s">
        <v>1888</v>
      </c>
      <c r="AU379" s="1"/>
      <c r="AV379" s="1"/>
      <c r="AW379" s="1"/>
      <c r="AX379" s="1"/>
      <c r="AY379" s="1"/>
      <c r="AZ379" s="1"/>
      <c r="BA379" s="1"/>
      <c r="BB379" s="1"/>
      <c r="BC379" s="1"/>
      <c r="BD379" s="1"/>
      <c r="BE379" s="1"/>
      <c r="BF379" s="1"/>
      <c r="BG379" s="1"/>
      <c r="BH379" s="1"/>
      <c r="BI379" s="1"/>
      <c r="BJ379" s="1"/>
      <c r="BK379" s="1"/>
      <c r="BL379" s="1"/>
      <c r="BM379" s="1"/>
    </row>
    <row r="380" spans="1:65" ht="16.5" customHeight="1" x14ac:dyDescent="0.25">
      <c r="A380" s="96">
        <v>23040030</v>
      </c>
      <c r="B380" s="97" t="s">
        <v>26</v>
      </c>
      <c r="C380" s="97" t="s">
        <v>538</v>
      </c>
      <c r="D380" s="97" t="s">
        <v>539</v>
      </c>
      <c r="E380" s="97" t="s">
        <v>535</v>
      </c>
      <c r="F380" s="97">
        <v>10</v>
      </c>
      <c r="G380" s="97">
        <v>192</v>
      </c>
      <c r="H380" s="98">
        <v>-74.676166670000001</v>
      </c>
      <c r="I380" s="99">
        <v>5.4791944399999997</v>
      </c>
      <c r="J380" s="100">
        <v>27.725925925925928</v>
      </c>
      <c r="K380" s="100">
        <v>29.49285714285714</v>
      </c>
      <c r="L380" s="100">
        <v>26.407142857142855</v>
      </c>
      <c r="M380" s="100">
        <v>29.985714285714288</v>
      </c>
      <c r="N380" s="100">
        <v>27.496428571428574</v>
      </c>
      <c r="O380" s="100">
        <v>27.917857142857144</v>
      </c>
      <c r="P380" s="100">
        <v>52.307142857142864</v>
      </c>
      <c r="Q380" s="100">
        <v>64.821428571428569</v>
      </c>
      <c r="R380" s="100">
        <v>58.803571428571431</v>
      </c>
      <c r="S380" s="100">
        <v>67.514285714285705</v>
      </c>
      <c r="T380" s="100">
        <v>93.424999999999997</v>
      </c>
      <c r="U380" s="100">
        <v>67.150000000000006</v>
      </c>
      <c r="V380" s="100">
        <v>75.992857142857147</v>
      </c>
      <c r="W380" s="100">
        <v>84.125</v>
      </c>
      <c r="X380" s="100">
        <v>84.753571428571419</v>
      </c>
      <c r="Y380" s="100">
        <v>34.807407407407403</v>
      </c>
      <c r="Z380" s="100">
        <v>46.932142857142864</v>
      </c>
      <c r="AA380" s="100">
        <v>25.317857142857143</v>
      </c>
      <c r="AB380" s="100">
        <v>20.170370370370371</v>
      </c>
      <c r="AC380" s="100">
        <v>35.055555555555557</v>
      </c>
      <c r="AD380" s="100">
        <v>29.392857142857142</v>
      </c>
      <c r="AE380" s="100">
        <v>24.514814814814819</v>
      </c>
      <c r="AF380" s="100">
        <v>33.78846153846154</v>
      </c>
      <c r="AG380" s="100">
        <v>57.746153846153831</v>
      </c>
      <c r="AH380" s="100">
        <v>59.153846153846153</v>
      </c>
      <c r="AI380" s="100">
        <v>42.676923076923082</v>
      </c>
      <c r="AJ380" s="100">
        <v>64.180000000000007</v>
      </c>
      <c r="AK380" s="100">
        <v>80.400000000000006</v>
      </c>
      <c r="AL380" s="100">
        <v>87.796000000000006</v>
      </c>
      <c r="AM380" s="100">
        <v>100.15600000000001</v>
      </c>
      <c r="AN380" s="100">
        <v>80.19259259259259</v>
      </c>
      <c r="AO380" s="100">
        <v>88.666666666666671</v>
      </c>
      <c r="AP380" s="100">
        <v>78.566666666666677</v>
      </c>
      <c r="AQ380" s="100">
        <v>77.40384615384616</v>
      </c>
      <c r="AR380" s="100">
        <v>61.904000000000003</v>
      </c>
      <c r="AS380" s="100">
        <v>28.880769230769236</v>
      </c>
      <c r="AT380" s="1"/>
      <c r="AU380" s="1"/>
      <c r="AV380" s="1"/>
      <c r="AW380" s="1"/>
      <c r="AX380" s="1"/>
      <c r="AY380" s="1"/>
      <c r="AZ380" s="1"/>
      <c r="BA380" s="1"/>
      <c r="BB380" s="1"/>
      <c r="BC380" s="1"/>
      <c r="BD380" s="1"/>
      <c r="BE380" s="1"/>
      <c r="BF380" s="1"/>
      <c r="BG380" s="1"/>
      <c r="BH380" s="1"/>
      <c r="BI380" s="1"/>
      <c r="BJ380" s="1"/>
      <c r="BK380" s="1"/>
      <c r="BL380" s="1"/>
      <c r="BM380" s="1"/>
    </row>
    <row r="381" spans="1:65" ht="16.5" customHeight="1" x14ac:dyDescent="0.25">
      <c r="A381" s="96">
        <v>26155110</v>
      </c>
      <c r="B381" s="97" t="s">
        <v>43</v>
      </c>
      <c r="C381" s="97" t="s">
        <v>540</v>
      </c>
      <c r="D381" s="97" t="s">
        <v>108</v>
      </c>
      <c r="E381" s="97" t="s">
        <v>535</v>
      </c>
      <c r="F381" s="97">
        <v>9</v>
      </c>
      <c r="G381" s="97">
        <v>2104</v>
      </c>
      <c r="H381" s="98">
        <v>-75.469916669999989</v>
      </c>
      <c r="I381" s="99">
        <v>5.0297777799999999</v>
      </c>
      <c r="J381" s="100">
        <v>33.713793103448275</v>
      </c>
      <c r="K381" s="100">
        <v>33.810344827586214</v>
      </c>
      <c r="L381" s="100">
        <v>31.38571428571429</v>
      </c>
      <c r="M381" s="100">
        <v>29.614285714285717</v>
      </c>
      <c r="N381" s="100">
        <v>36.120689655172413</v>
      </c>
      <c r="O381" s="100">
        <v>36.624137931034483</v>
      </c>
      <c r="P381" s="100">
        <v>48.969999999999992</v>
      </c>
      <c r="Q381" s="100">
        <v>53.090000000000011</v>
      </c>
      <c r="R381" s="100">
        <v>53.249999999999993</v>
      </c>
      <c r="S381" s="100">
        <v>59.673333333333353</v>
      </c>
      <c r="T381" s="100">
        <v>75.743333333333325</v>
      </c>
      <c r="U381" s="100">
        <v>53.896551724137922</v>
      </c>
      <c r="V381" s="100">
        <v>62.346666666666664</v>
      </c>
      <c r="W381" s="100">
        <v>46.956666666666678</v>
      </c>
      <c r="X381" s="100">
        <v>58.931034482758619</v>
      </c>
      <c r="Y381" s="100">
        <v>46.093103448275848</v>
      </c>
      <c r="Z381" s="100">
        <v>31.410344827586197</v>
      </c>
      <c r="AA381" s="100">
        <v>25.148275862068967</v>
      </c>
      <c r="AB381" s="100">
        <v>25.463333333333335</v>
      </c>
      <c r="AC381" s="100">
        <v>23.099999999999998</v>
      </c>
      <c r="AD381" s="100">
        <v>21.733333333333334</v>
      </c>
      <c r="AE381" s="100">
        <v>20.339999999999996</v>
      </c>
      <c r="AF381" s="100">
        <v>23.34666666666666</v>
      </c>
      <c r="AG381" s="100">
        <v>27.266666666666659</v>
      </c>
      <c r="AH381" s="100">
        <v>36.003448275862063</v>
      </c>
      <c r="AI381" s="100">
        <v>42.286206896551732</v>
      </c>
      <c r="AJ381" s="100">
        <v>52.348275862068974</v>
      </c>
      <c r="AK381" s="100">
        <v>54.141379310344831</v>
      </c>
      <c r="AL381" s="100">
        <v>76.882142857142881</v>
      </c>
      <c r="AM381" s="100">
        <v>72.646428571428572</v>
      </c>
      <c r="AN381" s="100">
        <v>59.289285714285711</v>
      </c>
      <c r="AO381" s="100">
        <v>78.068965517241381</v>
      </c>
      <c r="AP381" s="100">
        <v>56.378571428571419</v>
      </c>
      <c r="AQ381" s="100">
        <v>52.714285714285715</v>
      </c>
      <c r="AR381" s="100">
        <v>44.729629629629642</v>
      </c>
      <c r="AS381" s="100">
        <v>26.092857142857145</v>
      </c>
      <c r="AT381" s="1"/>
      <c r="AU381" s="1"/>
      <c r="AV381" s="1"/>
      <c r="AW381" s="1"/>
      <c r="AX381" s="1"/>
      <c r="AY381" s="1"/>
      <c r="AZ381" s="1"/>
      <c r="BA381" s="1"/>
      <c r="BB381" s="1"/>
      <c r="BC381" s="1"/>
      <c r="BD381" s="1"/>
      <c r="BE381" s="1"/>
      <c r="BF381" s="1"/>
      <c r="BG381" s="1"/>
      <c r="BH381" s="1"/>
      <c r="BI381" s="1"/>
      <c r="BJ381" s="1"/>
      <c r="BK381" s="1"/>
      <c r="BL381" s="1"/>
      <c r="BM381" s="1"/>
    </row>
    <row r="382" spans="1:65" ht="16.5" customHeight="1" x14ac:dyDescent="0.25">
      <c r="A382" s="96">
        <v>26150160</v>
      </c>
      <c r="B382" s="97" t="s">
        <v>43</v>
      </c>
      <c r="C382" s="97" t="s">
        <v>541</v>
      </c>
      <c r="D382" s="97" t="s">
        <v>108</v>
      </c>
      <c r="E382" s="97" t="s">
        <v>535</v>
      </c>
      <c r="F382" s="97">
        <v>9</v>
      </c>
      <c r="G382" s="97">
        <v>3341</v>
      </c>
      <c r="H382" s="98">
        <v>-75.356555560000004</v>
      </c>
      <c r="I382" s="99">
        <v>5.0178333300000002</v>
      </c>
      <c r="J382" s="100">
        <v>20.142857142857142</v>
      </c>
      <c r="K382" s="100">
        <v>26.068965517241381</v>
      </c>
      <c r="L382" s="100">
        <v>24.103448275862068</v>
      </c>
      <c r="M382" s="100">
        <v>19.8</v>
      </c>
      <c r="N382" s="100">
        <v>22.39</v>
      </c>
      <c r="O382" s="100">
        <v>26.833333333333332</v>
      </c>
      <c r="P382" s="100">
        <v>35.376666666666665</v>
      </c>
      <c r="Q382" s="100">
        <v>35.862068965517238</v>
      </c>
      <c r="R382" s="100">
        <v>47.266666666666666</v>
      </c>
      <c r="S382" s="100">
        <v>50.230000000000004</v>
      </c>
      <c r="T382" s="100">
        <v>61.1</v>
      </c>
      <c r="U382" s="100">
        <v>53.353333333333332</v>
      </c>
      <c r="V382" s="100">
        <v>59.9</v>
      </c>
      <c r="W382" s="100">
        <v>54.5</v>
      </c>
      <c r="X382" s="100">
        <v>68.466666666666669</v>
      </c>
      <c r="Y382" s="100">
        <v>47.266666666666666</v>
      </c>
      <c r="Z382" s="100">
        <v>37.019999999999996</v>
      </c>
      <c r="AA382" s="100">
        <v>35.724137931034484</v>
      </c>
      <c r="AB382" s="100">
        <v>38.068965517241381</v>
      </c>
      <c r="AC382" s="100">
        <v>32.055172413793102</v>
      </c>
      <c r="AD382" s="100">
        <v>34.486206896551728</v>
      </c>
      <c r="AE382" s="100">
        <v>22.518518518518519</v>
      </c>
      <c r="AF382" s="100">
        <v>28.407407407407408</v>
      </c>
      <c r="AG382" s="100">
        <v>39.481481481481481</v>
      </c>
      <c r="AH382" s="100">
        <v>32.481481481481481</v>
      </c>
      <c r="AI382" s="100">
        <v>37.074074074074076</v>
      </c>
      <c r="AJ382" s="100">
        <v>49.048148148148144</v>
      </c>
      <c r="AK382" s="100">
        <v>46.629629629629626</v>
      </c>
      <c r="AL382" s="100">
        <v>63.925925925925924</v>
      </c>
      <c r="AM382" s="100">
        <v>64.888888888888886</v>
      </c>
      <c r="AN382" s="100">
        <v>65.455555555555549</v>
      </c>
      <c r="AO382" s="100">
        <v>65.642857142857139</v>
      </c>
      <c r="AP382" s="100">
        <v>42.571428571428569</v>
      </c>
      <c r="AQ382" s="100">
        <v>39.642857142857146</v>
      </c>
      <c r="AR382" s="100">
        <v>38.777777777777779</v>
      </c>
      <c r="AS382" s="100">
        <v>19.857142857142858</v>
      </c>
      <c r="AT382" s="1"/>
      <c r="AU382" s="1"/>
      <c r="AV382" s="1"/>
      <c r="AW382" s="1"/>
      <c r="AX382" s="1"/>
      <c r="AY382" s="1"/>
      <c r="AZ382" s="1"/>
      <c r="BA382" s="1"/>
      <c r="BB382" s="1"/>
      <c r="BC382" s="1"/>
      <c r="BD382" s="1"/>
      <c r="BE382" s="1"/>
      <c r="BF382" s="1"/>
      <c r="BG382" s="1"/>
      <c r="BH382" s="1"/>
      <c r="BI382" s="1"/>
      <c r="BJ382" s="1"/>
      <c r="BK382" s="1"/>
      <c r="BL382" s="1"/>
      <c r="BM382" s="1"/>
    </row>
    <row r="383" spans="1:65" ht="16.5" customHeight="1" x14ac:dyDescent="0.25">
      <c r="A383" s="96">
        <v>23020080</v>
      </c>
      <c r="B383" s="97" t="s">
        <v>26</v>
      </c>
      <c r="C383" s="97" t="s">
        <v>542</v>
      </c>
      <c r="D383" s="97" t="s">
        <v>542</v>
      </c>
      <c r="E383" s="97" t="s">
        <v>535</v>
      </c>
      <c r="F383" s="97">
        <v>10</v>
      </c>
      <c r="G383" s="97">
        <v>1974</v>
      </c>
      <c r="H383" s="98">
        <v>-75.144083330000001</v>
      </c>
      <c r="I383" s="99">
        <v>5.26561111</v>
      </c>
      <c r="J383" s="100">
        <v>66.5</v>
      </c>
      <c r="K383" s="100">
        <v>57.082142857142863</v>
      </c>
      <c r="L383" s="100">
        <v>59.346428571428568</v>
      </c>
      <c r="M383" s="100">
        <v>74.657142857142844</v>
      </c>
      <c r="N383" s="100">
        <v>90.996428571428581</v>
      </c>
      <c r="O383" s="100">
        <v>83.848148148148155</v>
      </c>
      <c r="P383" s="100">
        <v>105.70344827586207</v>
      </c>
      <c r="Q383" s="100">
        <v>112.83103448275861</v>
      </c>
      <c r="R383" s="100">
        <v>136.85862068965517</v>
      </c>
      <c r="S383" s="100">
        <v>119.70714285714284</v>
      </c>
      <c r="T383" s="100">
        <v>123.28928571428571</v>
      </c>
      <c r="U383" s="100">
        <v>111.24482758620692</v>
      </c>
      <c r="V383" s="100">
        <v>132.22758620689652</v>
      </c>
      <c r="W383" s="100">
        <v>97.448275862068982</v>
      </c>
      <c r="X383" s="100">
        <v>120.75172413793102</v>
      </c>
      <c r="Y383" s="100">
        <v>67.444827586206898</v>
      </c>
      <c r="Z383" s="100">
        <v>47.396551724137922</v>
      </c>
      <c r="AA383" s="100">
        <v>48.355172413793099</v>
      </c>
      <c r="AB383" s="100">
        <v>51.917241379310347</v>
      </c>
      <c r="AC383" s="100">
        <v>46.362068965517253</v>
      </c>
      <c r="AD383" s="100">
        <v>39.868965517241378</v>
      </c>
      <c r="AE383" s="100">
        <v>33.375</v>
      </c>
      <c r="AF383" s="100">
        <v>54.574999999999989</v>
      </c>
      <c r="AG383" s="100">
        <v>85.239285714285714</v>
      </c>
      <c r="AH383" s="100">
        <v>79.937931034482759</v>
      </c>
      <c r="AI383" s="100">
        <v>90.858620689655169</v>
      </c>
      <c r="AJ383" s="100">
        <v>104.38620689655173</v>
      </c>
      <c r="AK383" s="100">
        <v>103.50666666666667</v>
      </c>
      <c r="AL383" s="100">
        <v>114.04666666666664</v>
      </c>
      <c r="AM383" s="100">
        <v>138.93333333333331</v>
      </c>
      <c r="AN383" s="100">
        <v>131.34000000000003</v>
      </c>
      <c r="AO383" s="100">
        <v>126.92068965517242</v>
      </c>
      <c r="AP383" s="100">
        <v>118.58666666666666</v>
      </c>
      <c r="AQ383" s="100">
        <v>112.37333333333336</v>
      </c>
      <c r="AR383" s="100">
        <v>101.71724137931035</v>
      </c>
      <c r="AS383" s="100">
        <v>65.068965517241367</v>
      </c>
      <c r="AT383" s="1"/>
      <c r="AU383" s="1"/>
      <c r="AV383" s="1"/>
      <c r="AW383" s="1"/>
      <c r="AX383" s="1"/>
      <c r="AY383" s="1"/>
      <c r="AZ383" s="1"/>
      <c r="BA383" s="1"/>
      <c r="BB383" s="1"/>
      <c r="BC383" s="1"/>
      <c r="BD383" s="1"/>
      <c r="BE383" s="1"/>
      <c r="BF383" s="1"/>
      <c r="BG383" s="1"/>
      <c r="BH383" s="1"/>
      <c r="BI383" s="1"/>
      <c r="BJ383" s="1"/>
      <c r="BK383" s="1"/>
      <c r="BL383" s="1"/>
      <c r="BM383" s="1"/>
    </row>
    <row r="384" spans="1:65" ht="16.5" customHeight="1" x14ac:dyDescent="0.25">
      <c r="A384" s="96">
        <v>23050080</v>
      </c>
      <c r="B384" s="97" t="s">
        <v>26</v>
      </c>
      <c r="C384" s="97" t="s">
        <v>543</v>
      </c>
      <c r="D384" s="97" t="s">
        <v>543</v>
      </c>
      <c r="E384" s="97" t="s">
        <v>535</v>
      </c>
      <c r="F384" s="97">
        <v>10</v>
      </c>
      <c r="G384" s="97">
        <v>1550</v>
      </c>
      <c r="H384" s="98">
        <v>-75.057472220000008</v>
      </c>
      <c r="I384" s="99">
        <v>5.2989166699999997</v>
      </c>
      <c r="J384" s="100">
        <v>88.535714285714292</v>
      </c>
      <c r="K384" s="100">
        <v>80.406896551724145</v>
      </c>
      <c r="L384" s="100">
        <v>69.842857142857142</v>
      </c>
      <c r="M384" s="100">
        <v>100.325</v>
      </c>
      <c r="N384" s="100">
        <v>97.646428571428572</v>
      </c>
      <c r="O384" s="100">
        <v>79.165384615384625</v>
      </c>
      <c r="P384" s="100">
        <v>118.02666666666667</v>
      </c>
      <c r="Q384" s="100">
        <v>110.98666666666668</v>
      </c>
      <c r="R384" s="100">
        <v>110.86</v>
      </c>
      <c r="S384" s="100">
        <v>102.83999999999997</v>
      </c>
      <c r="T384" s="100">
        <v>113.8</v>
      </c>
      <c r="U384" s="100">
        <v>98.066666666666649</v>
      </c>
      <c r="V384" s="100">
        <v>103.68214285714285</v>
      </c>
      <c r="W384" s="100">
        <v>108.47857142857143</v>
      </c>
      <c r="X384" s="100">
        <v>112.45517241379311</v>
      </c>
      <c r="Y384" s="100">
        <v>71.582142857142856</v>
      </c>
      <c r="Z384" s="100">
        <v>50.351724137931029</v>
      </c>
      <c r="AA384" s="100">
        <v>49.671428571428564</v>
      </c>
      <c r="AB384" s="100">
        <v>55.15</v>
      </c>
      <c r="AC384" s="100">
        <v>49.046428571428571</v>
      </c>
      <c r="AD384" s="100">
        <v>49.157142857142858</v>
      </c>
      <c r="AE384" s="100">
        <v>33.917857142857137</v>
      </c>
      <c r="AF384" s="100">
        <v>44.117857142857147</v>
      </c>
      <c r="AG384" s="100">
        <v>81.378571428571419</v>
      </c>
      <c r="AH384" s="100">
        <v>84.825000000000017</v>
      </c>
      <c r="AI384" s="100">
        <v>91.982142857142847</v>
      </c>
      <c r="AJ384" s="100">
        <v>90.571428571428555</v>
      </c>
      <c r="AK384" s="100">
        <v>84.517857142857139</v>
      </c>
      <c r="AL384" s="100">
        <v>109.31428571428572</v>
      </c>
      <c r="AM384" s="100">
        <v>126.62142857142858</v>
      </c>
      <c r="AN384" s="100">
        <v>126.51428571428571</v>
      </c>
      <c r="AO384" s="100">
        <v>111.14999999999998</v>
      </c>
      <c r="AP384" s="100">
        <v>96.339285714285708</v>
      </c>
      <c r="AQ384" s="100">
        <v>107.62962962962962</v>
      </c>
      <c r="AR384" s="100">
        <v>103.07037037037037</v>
      </c>
      <c r="AS384" s="100">
        <v>75.380769230769232</v>
      </c>
      <c r="AT384" s="1"/>
      <c r="AU384" s="1"/>
      <c r="AV384" s="1"/>
      <c r="AW384" s="1"/>
      <c r="AX384" s="1"/>
      <c r="AY384" s="1"/>
      <c r="AZ384" s="1"/>
      <c r="BA384" s="1"/>
      <c r="BB384" s="1"/>
      <c r="BC384" s="1"/>
      <c r="BD384" s="1"/>
      <c r="BE384" s="1"/>
      <c r="BF384" s="1"/>
      <c r="BG384" s="1"/>
      <c r="BH384" s="1"/>
      <c r="BI384" s="1"/>
      <c r="BJ384" s="1"/>
      <c r="BK384" s="1"/>
      <c r="BL384" s="1"/>
      <c r="BM384" s="1"/>
    </row>
    <row r="385" spans="1:65" ht="16.5" customHeight="1" x14ac:dyDescent="0.25">
      <c r="A385" s="96">
        <v>23020090</v>
      </c>
      <c r="B385" s="97" t="s">
        <v>26</v>
      </c>
      <c r="C385" s="97" t="s">
        <v>544</v>
      </c>
      <c r="D385" s="97" t="s">
        <v>544</v>
      </c>
      <c r="E385" s="97" t="s">
        <v>535</v>
      </c>
      <c r="F385" s="97">
        <v>1</v>
      </c>
      <c r="G385" s="97">
        <v>1700</v>
      </c>
      <c r="H385" s="98">
        <v>-75.267138889999998</v>
      </c>
      <c r="I385" s="99">
        <v>5.2781666700000001</v>
      </c>
      <c r="J385" s="100">
        <v>26</v>
      </c>
      <c r="K385" s="100">
        <v>22.4</v>
      </c>
      <c r="L385" s="100">
        <v>23.551724137931036</v>
      </c>
      <c r="M385" s="100">
        <v>31.931034482758619</v>
      </c>
      <c r="N385" s="100">
        <v>34.4</v>
      </c>
      <c r="O385" s="100">
        <v>34.299999999999997</v>
      </c>
      <c r="P385" s="100">
        <v>50.96551724137931</v>
      </c>
      <c r="Q385" s="100">
        <v>51.517241379310342</v>
      </c>
      <c r="R385" s="100">
        <v>59.269230769230766</v>
      </c>
      <c r="S385" s="100">
        <v>61.03448275862069</v>
      </c>
      <c r="T385" s="100">
        <v>58.103448275862071</v>
      </c>
      <c r="U385" s="100">
        <v>67.551724137931032</v>
      </c>
      <c r="V385" s="100">
        <v>77.433333333333337</v>
      </c>
      <c r="W385" s="100">
        <v>83.448275862068968</v>
      </c>
      <c r="X385" s="100">
        <v>84.666666666666671</v>
      </c>
      <c r="Y385" s="100">
        <v>67.966666666666669</v>
      </c>
      <c r="Z385" s="100">
        <v>54.166666666666664</v>
      </c>
      <c r="AA385" s="100">
        <v>48.9</v>
      </c>
      <c r="AB385" s="100">
        <v>52.56666666666667</v>
      </c>
      <c r="AC385" s="100">
        <v>44.033333333333331</v>
      </c>
      <c r="AD385" s="100">
        <v>49.464285714285715</v>
      </c>
      <c r="AE385" s="100">
        <v>33.5</v>
      </c>
      <c r="AF385" s="100">
        <v>39.633333333333333</v>
      </c>
      <c r="AG385" s="100">
        <v>56.966666666666669</v>
      </c>
      <c r="AH385" s="100">
        <v>54.866666666666667</v>
      </c>
      <c r="AI385" s="100">
        <v>73.433333333333337</v>
      </c>
      <c r="AJ385" s="100">
        <v>67.896551724137936</v>
      </c>
      <c r="AK385" s="100">
        <v>62.533333333333331</v>
      </c>
      <c r="AL385" s="100">
        <v>58.333333333333336</v>
      </c>
      <c r="AM385" s="100">
        <v>72.5</v>
      </c>
      <c r="AN385" s="100">
        <v>56.333333333333336</v>
      </c>
      <c r="AO385" s="100">
        <v>51.7</v>
      </c>
      <c r="AP385" s="100">
        <v>44.142857142857146</v>
      </c>
      <c r="AQ385" s="100">
        <v>37.4</v>
      </c>
      <c r="AR385" s="100">
        <v>36.866666666666667</v>
      </c>
      <c r="AS385" s="100">
        <v>29.733333333333334</v>
      </c>
      <c r="AT385" s="1"/>
      <c r="AU385" s="1"/>
      <c r="AV385" s="1"/>
      <c r="AW385" s="1"/>
      <c r="AX385" s="1"/>
      <c r="AY385" s="1"/>
      <c r="AZ385" s="1"/>
      <c r="BA385" s="1"/>
      <c r="BB385" s="1"/>
      <c r="BC385" s="1"/>
      <c r="BD385" s="1"/>
      <c r="BE385" s="1"/>
      <c r="BF385" s="1"/>
      <c r="BG385" s="1"/>
      <c r="BH385" s="1"/>
      <c r="BI385" s="1"/>
      <c r="BJ385" s="1"/>
      <c r="BK385" s="1"/>
      <c r="BL385" s="1"/>
      <c r="BM385" s="1"/>
    </row>
    <row r="386" spans="1:65" ht="16.5" customHeight="1" x14ac:dyDescent="0.25">
      <c r="A386" s="96">
        <v>26160120</v>
      </c>
      <c r="B386" s="97" t="s">
        <v>26</v>
      </c>
      <c r="C386" s="97" t="s">
        <v>545</v>
      </c>
      <c r="D386" s="97" t="s">
        <v>546</v>
      </c>
      <c r="E386" s="97" t="s">
        <v>535</v>
      </c>
      <c r="F386" s="97">
        <v>9</v>
      </c>
      <c r="G386" s="97">
        <v>2411</v>
      </c>
      <c r="H386" s="98">
        <v>-75.435777779999995</v>
      </c>
      <c r="I386" s="99">
        <v>5.1921944399999997</v>
      </c>
      <c r="J386" s="100">
        <v>46.568965517241381</v>
      </c>
      <c r="K386" s="100">
        <v>49.237931034482763</v>
      </c>
      <c r="L386" s="100">
        <v>40.41724137931034</v>
      </c>
      <c r="M386" s="100">
        <v>35.807142857142857</v>
      </c>
      <c r="N386" s="100">
        <v>50.199999999999996</v>
      </c>
      <c r="O386" s="100">
        <v>37.662068965517243</v>
      </c>
      <c r="P386" s="100">
        <v>54.565517241379311</v>
      </c>
      <c r="Q386" s="100">
        <v>49.955172413793107</v>
      </c>
      <c r="R386" s="100">
        <v>73.44285714285715</v>
      </c>
      <c r="S386" s="100">
        <v>63.785714285714285</v>
      </c>
      <c r="T386" s="100">
        <v>79.510344827586209</v>
      </c>
      <c r="U386" s="100">
        <v>66.317241379310346</v>
      </c>
      <c r="V386" s="100">
        <v>73.481481481481481</v>
      </c>
      <c r="W386" s="100">
        <v>53.814814814814817</v>
      </c>
      <c r="X386" s="100">
        <v>60.53846153846154</v>
      </c>
      <c r="Y386" s="100">
        <v>40.857142857142854</v>
      </c>
      <c r="Z386" s="100">
        <v>26.666666666666668</v>
      </c>
      <c r="AA386" s="100">
        <v>21.107142857142858</v>
      </c>
      <c r="AB386" s="100">
        <v>20.25925925925926</v>
      </c>
      <c r="AC386" s="100">
        <v>24.555555555555557</v>
      </c>
      <c r="AD386" s="100">
        <v>20.846153846153847</v>
      </c>
      <c r="AE386" s="100">
        <v>18.37037037037037</v>
      </c>
      <c r="AF386" s="100">
        <v>26.5</v>
      </c>
      <c r="AG386" s="100">
        <v>32.833333333333336</v>
      </c>
      <c r="AH386" s="100">
        <v>31.74074074074074</v>
      </c>
      <c r="AI386" s="100">
        <v>41.884615384615387</v>
      </c>
      <c r="AJ386" s="100">
        <v>65.925925925925924</v>
      </c>
      <c r="AK386" s="100">
        <v>84</v>
      </c>
      <c r="AL386" s="100">
        <v>95.807692307692307</v>
      </c>
      <c r="AM386" s="100">
        <v>103.04</v>
      </c>
      <c r="AN386" s="100">
        <v>84.962962962962962</v>
      </c>
      <c r="AO386" s="100">
        <v>104.18518518518519</v>
      </c>
      <c r="AP386" s="100">
        <v>91.466666666666669</v>
      </c>
      <c r="AQ386" s="100">
        <v>67.962962962962962</v>
      </c>
      <c r="AR386" s="100">
        <v>63.037037037037038</v>
      </c>
      <c r="AS386" s="100">
        <v>27.888888888888889</v>
      </c>
      <c r="AT386" s="1"/>
      <c r="AU386" s="1"/>
      <c r="AV386" s="1"/>
      <c r="AW386" s="1"/>
      <c r="AX386" s="1"/>
      <c r="AY386" s="1"/>
      <c r="AZ386" s="1"/>
      <c r="BA386" s="1"/>
      <c r="BB386" s="1"/>
      <c r="BC386" s="1"/>
      <c r="BD386" s="1"/>
      <c r="BE386" s="1"/>
      <c r="BF386" s="1"/>
      <c r="BG386" s="1"/>
      <c r="BH386" s="1"/>
      <c r="BI386" s="1"/>
      <c r="BJ386" s="1"/>
      <c r="BK386" s="1"/>
      <c r="BL386" s="1"/>
      <c r="BM386" s="1"/>
    </row>
    <row r="387" spans="1:65" ht="16.5" customHeight="1" x14ac:dyDescent="0.25">
      <c r="A387" s="96">
        <v>26160100</v>
      </c>
      <c r="B387" s="97" t="s">
        <v>26</v>
      </c>
      <c r="C387" s="97" t="s">
        <v>546</v>
      </c>
      <c r="D387" s="97" t="s">
        <v>546</v>
      </c>
      <c r="E387" s="97" t="s">
        <v>535</v>
      </c>
      <c r="F387" s="97">
        <v>9</v>
      </c>
      <c r="G387" s="97">
        <v>1980</v>
      </c>
      <c r="H387" s="98">
        <v>-75.518444439999996</v>
      </c>
      <c r="I387" s="99">
        <v>5.1631666699999998</v>
      </c>
      <c r="J387" s="100">
        <v>65.857142857142861</v>
      </c>
      <c r="K387" s="100">
        <v>59.703703703703702</v>
      </c>
      <c r="L387" s="100">
        <v>44.185185185185183</v>
      </c>
      <c r="M387" s="100">
        <v>49.142857142857146</v>
      </c>
      <c r="N387" s="100">
        <v>62.357142857142854</v>
      </c>
      <c r="O387" s="100">
        <v>53.04</v>
      </c>
      <c r="P387" s="100">
        <v>45.846153846153847</v>
      </c>
      <c r="Q387" s="100">
        <v>69.15384615384616</v>
      </c>
      <c r="R387" s="100">
        <v>73.107142857142861</v>
      </c>
      <c r="S387" s="100">
        <v>85.730769230769226</v>
      </c>
      <c r="T387" s="100">
        <v>72.888888888888886</v>
      </c>
      <c r="U387" s="100">
        <v>82.446428571428569</v>
      </c>
      <c r="V387" s="100">
        <v>73.407407407407405</v>
      </c>
      <c r="W387" s="100">
        <v>79.692307692307693</v>
      </c>
      <c r="X387" s="100">
        <v>89.407407407407405</v>
      </c>
      <c r="Y387" s="100">
        <v>65.422222222222231</v>
      </c>
      <c r="Z387" s="100">
        <v>55.03846153846154</v>
      </c>
      <c r="AA387" s="100">
        <v>36.846153846153847</v>
      </c>
      <c r="AB387" s="100">
        <v>36.03846153846154</v>
      </c>
      <c r="AC387" s="100">
        <v>28.26923076923077</v>
      </c>
      <c r="AD387" s="100">
        <v>32.5</v>
      </c>
      <c r="AE387" s="100">
        <v>27.344827586206897</v>
      </c>
      <c r="AF387" s="100">
        <v>44.793103448275865</v>
      </c>
      <c r="AG387" s="100">
        <v>44.392857142857146</v>
      </c>
      <c r="AH387" s="100">
        <v>41.2</v>
      </c>
      <c r="AI387" s="100">
        <v>54.44</v>
      </c>
      <c r="AJ387" s="100">
        <v>62.333333333333336</v>
      </c>
      <c r="AK387" s="100">
        <v>88.615384615384613</v>
      </c>
      <c r="AL387" s="100">
        <v>94.4</v>
      </c>
      <c r="AM387" s="100">
        <v>102.19230769230769</v>
      </c>
      <c r="AN387" s="100">
        <v>106.70370370370371</v>
      </c>
      <c r="AO387" s="100">
        <v>111.92592592592592</v>
      </c>
      <c r="AP387" s="100">
        <v>94.862068965517238</v>
      </c>
      <c r="AQ387" s="100">
        <v>80.98571428571428</v>
      </c>
      <c r="AR387" s="100">
        <v>83.365517241379308</v>
      </c>
      <c r="AS387" s="100">
        <v>43.085714285714289</v>
      </c>
      <c r="AT387" s="1"/>
      <c r="AU387" s="1"/>
      <c r="AV387" s="1"/>
      <c r="AW387" s="1"/>
      <c r="AX387" s="1"/>
      <c r="AY387" s="1"/>
      <c r="AZ387" s="1"/>
      <c r="BA387" s="1"/>
      <c r="BB387" s="1"/>
      <c r="BC387" s="1"/>
      <c r="BD387" s="1"/>
      <c r="BE387" s="1"/>
      <c r="BF387" s="1"/>
      <c r="BG387" s="1"/>
      <c r="BH387" s="1"/>
      <c r="BI387" s="1"/>
      <c r="BJ387" s="1"/>
      <c r="BK387" s="1"/>
      <c r="BL387" s="1"/>
      <c r="BM387" s="1"/>
    </row>
    <row r="388" spans="1:65" ht="16.5" customHeight="1" x14ac:dyDescent="0.25">
      <c r="A388" s="96">
        <v>23050250</v>
      </c>
      <c r="B388" s="97" t="s">
        <v>26</v>
      </c>
      <c r="C388" s="97" t="s">
        <v>547</v>
      </c>
      <c r="D388" s="97" t="s">
        <v>548</v>
      </c>
      <c r="E388" s="97" t="s">
        <v>535</v>
      </c>
      <c r="F388" s="97">
        <v>10</v>
      </c>
      <c r="G388" s="97">
        <v>737</v>
      </c>
      <c r="H388" s="98">
        <v>-74.891694439999995</v>
      </c>
      <c r="I388" s="99">
        <v>5.5744722199999996</v>
      </c>
      <c r="J388" s="100">
        <v>72.970370370370375</v>
      </c>
      <c r="K388" s="100">
        <v>109.48148148148148</v>
      </c>
      <c r="L388" s="100">
        <v>81.455555555555563</v>
      </c>
      <c r="M388" s="100">
        <v>86.5</v>
      </c>
      <c r="N388" s="100">
        <v>106.55555555555556</v>
      </c>
      <c r="O388" s="100">
        <v>66.611111111111114</v>
      </c>
      <c r="P388" s="100">
        <v>103</v>
      </c>
      <c r="Q388" s="100">
        <v>122.96428571428571</v>
      </c>
      <c r="R388" s="100">
        <v>133.0344827586207</v>
      </c>
      <c r="S388" s="100">
        <v>143.5</v>
      </c>
      <c r="T388" s="100">
        <v>163.5</v>
      </c>
      <c r="U388" s="100">
        <v>156.32142857142858</v>
      </c>
      <c r="V388" s="100">
        <v>157.65357142857144</v>
      </c>
      <c r="W388" s="100">
        <v>133.82142857142858</v>
      </c>
      <c r="X388" s="100">
        <v>157.71428571428572</v>
      </c>
      <c r="Y388" s="100">
        <v>87.07692307692308</v>
      </c>
      <c r="Z388" s="100">
        <v>59.907407407407405</v>
      </c>
      <c r="AA388" s="100">
        <v>66.93703703703703</v>
      </c>
      <c r="AB388" s="100">
        <v>54.57692307692308</v>
      </c>
      <c r="AC388" s="100">
        <v>62.07692307692308</v>
      </c>
      <c r="AD388" s="100">
        <v>63.688461538461539</v>
      </c>
      <c r="AE388" s="100">
        <v>74.807692307692307</v>
      </c>
      <c r="AF388" s="100">
        <v>82.65384615384616</v>
      </c>
      <c r="AG388" s="100">
        <v>123.97307692307693</v>
      </c>
      <c r="AH388" s="100">
        <v>116.07692307692308</v>
      </c>
      <c r="AI388" s="100">
        <v>116.74615384615385</v>
      </c>
      <c r="AJ388" s="100">
        <v>126.3423076923077</v>
      </c>
      <c r="AK388" s="100">
        <v>174.74074074074073</v>
      </c>
      <c r="AL388" s="100">
        <v>147.56296296296296</v>
      </c>
      <c r="AM388" s="100">
        <v>203.44444444444446</v>
      </c>
      <c r="AN388" s="100">
        <v>179.35172413793103</v>
      </c>
      <c r="AO388" s="100">
        <v>185.07241379310346</v>
      </c>
      <c r="AP388" s="100">
        <v>167.50714285714284</v>
      </c>
      <c r="AQ388" s="100">
        <v>154.27586206896552</v>
      </c>
      <c r="AR388" s="100">
        <v>146.62068965517241</v>
      </c>
      <c r="AS388" s="100">
        <v>95.137931034482762</v>
      </c>
      <c r="AT388" s="1"/>
      <c r="AU388" s="1"/>
      <c r="AV388" s="1"/>
      <c r="AW388" s="1"/>
      <c r="AX388" s="1"/>
      <c r="AY388" s="1"/>
      <c r="AZ388" s="1"/>
      <c r="BA388" s="1"/>
      <c r="BB388" s="1"/>
      <c r="BC388" s="1"/>
      <c r="BD388" s="1"/>
      <c r="BE388" s="1"/>
      <c r="BF388" s="1"/>
      <c r="BG388" s="1"/>
      <c r="BH388" s="1"/>
      <c r="BI388" s="1"/>
      <c r="BJ388" s="1"/>
      <c r="BK388" s="1"/>
      <c r="BL388" s="1"/>
      <c r="BM388" s="1"/>
    </row>
    <row r="389" spans="1:65" ht="16.5" customHeight="1" x14ac:dyDescent="0.25">
      <c r="A389" s="96">
        <v>26160090</v>
      </c>
      <c r="B389" s="97" t="s">
        <v>26</v>
      </c>
      <c r="C389" s="97" t="s">
        <v>549</v>
      </c>
      <c r="D389" s="97" t="s">
        <v>550</v>
      </c>
      <c r="E389" s="97" t="s">
        <v>535</v>
      </c>
      <c r="F389" s="97">
        <v>1</v>
      </c>
      <c r="G389" s="97">
        <v>712</v>
      </c>
      <c r="H389" s="98">
        <v>-75.455083329999994</v>
      </c>
      <c r="I389" s="99">
        <v>5.5224444400000001</v>
      </c>
      <c r="J389" s="100">
        <v>51.8</v>
      </c>
      <c r="K389" s="100">
        <v>46.333333333333336</v>
      </c>
      <c r="L389" s="100">
        <v>44.517241379310342</v>
      </c>
      <c r="M389" s="100">
        <v>49.896551724137929</v>
      </c>
      <c r="N389" s="100">
        <v>51.758620689655174</v>
      </c>
      <c r="O389" s="100">
        <v>50.448275862068968</v>
      </c>
      <c r="P389" s="100">
        <v>79</v>
      </c>
      <c r="Q389" s="100">
        <v>72.666666666666671</v>
      </c>
      <c r="R389" s="100">
        <v>97.103448275862064</v>
      </c>
      <c r="S389" s="100">
        <v>86.2</v>
      </c>
      <c r="T389" s="100">
        <v>102.8</v>
      </c>
      <c r="U389" s="100">
        <v>109.63333333333334</v>
      </c>
      <c r="V389" s="100">
        <v>108.76666666666667</v>
      </c>
      <c r="W389" s="100">
        <v>102.16666666666667</v>
      </c>
      <c r="X389" s="100">
        <v>110.76666666666667</v>
      </c>
      <c r="Y389" s="100">
        <v>83.433333333333337</v>
      </c>
      <c r="Z389" s="100">
        <v>75.233333333333334</v>
      </c>
      <c r="AA389" s="100">
        <v>55.980000000000004</v>
      </c>
      <c r="AB389" s="100">
        <v>55.04137931034483</v>
      </c>
      <c r="AC389" s="100">
        <v>60.833333333333336</v>
      </c>
      <c r="AD389" s="100">
        <v>57.18333333333333</v>
      </c>
      <c r="AE389" s="100">
        <v>46.733333333333334</v>
      </c>
      <c r="AF389" s="100">
        <v>57.6</v>
      </c>
      <c r="AG389" s="100">
        <v>78.666666666666671</v>
      </c>
      <c r="AH389" s="100">
        <v>78.733333333333334</v>
      </c>
      <c r="AI389" s="100">
        <v>93.556666666666658</v>
      </c>
      <c r="AJ389" s="100">
        <v>97.793333333333337</v>
      </c>
      <c r="AK389" s="100">
        <v>99.766666666666666</v>
      </c>
      <c r="AL389" s="100">
        <v>118.53333333333333</v>
      </c>
      <c r="AM389" s="100">
        <v>129.13333333333333</v>
      </c>
      <c r="AN389" s="100">
        <v>99.266666666666666</v>
      </c>
      <c r="AO389" s="100">
        <v>100.56666666666666</v>
      </c>
      <c r="AP389" s="100">
        <v>85.36666666666666</v>
      </c>
      <c r="AQ389" s="100">
        <v>87.233333333333334</v>
      </c>
      <c r="AR389" s="100">
        <v>73.599999999999994</v>
      </c>
      <c r="AS389" s="100">
        <v>46</v>
      </c>
      <c r="AT389" s="1"/>
      <c r="AU389" s="1"/>
      <c r="AV389" s="1"/>
      <c r="AW389" s="1"/>
      <c r="AX389" s="1"/>
      <c r="AY389" s="1"/>
      <c r="AZ389" s="1"/>
      <c r="BA389" s="1"/>
      <c r="BB389" s="1"/>
      <c r="BC389" s="1"/>
      <c r="BD389" s="1"/>
      <c r="BE389" s="1"/>
      <c r="BF389" s="1"/>
      <c r="BG389" s="1"/>
      <c r="BH389" s="1"/>
      <c r="BI389" s="1"/>
      <c r="BJ389" s="1"/>
      <c r="BK389" s="1"/>
      <c r="BL389" s="1"/>
      <c r="BM389" s="1"/>
    </row>
    <row r="390" spans="1:65" ht="16.5" customHeight="1" x14ac:dyDescent="0.25">
      <c r="A390" s="96">
        <v>26150060</v>
      </c>
      <c r="B390" s="97" t="s">
        <v>26</v>
      </c>
      <c r="C390" s="97" t="s">
        <v>246</v>
      </c>
      <c r="D390" s="97" t="s">
        <v>777</v>
      </c>
      <c r="E390" s="97" t="s">
        <v>535</v>
      </c>
      <c r="F390" s="97">
        <v>9</v>
      </c>
      <c r="G390" s="97">
        <v>917</v>
      </c>
      <c r="H390" s="98">
        <v>-75.701666669999994</v>
      </c>
      <c r="I390" s="99">
        <v>5.1085277800000002</v>
      </c>
      <c r="J390" s="100">
        <v>35.68571428571429</v>
      </c>
      <c r="K390" s="100">
        <v>31.5</v>
      </c>
      <c r="L390" s="100">
        <v>27.810714285714283</v>
      </c>
      <c r="M390" s="100">
        <v>37.017241379310356</v>
      </c>
      <c r="N390" s="100">
        <v>33.62068965517242</v>
      </c>
      <c r="O390" s="100">
        <v>42.51428571428572</v>
      </c>
      <c r="P390" s="100">
        <v>56.437931034482752</v>
      </c>
      <c r="Q390" s="100">
        <v>56.968965517241386</v>
      </c>
      <c r="R390" s="100">
        <v>70.844827586206875</v>
      </c>
      <c r="S390" s="100">
        <v>69.510344827586195</v>
      </c>
      <c r="T390" s="100">
        <v>69.496428571428567</v>
      </c>
      <c r="U390" s="100">
        <v>79.141379310344831</v>
      </c>
      <c r="V390" s="100">
        <v>74.551724137931032</v>
      </c>
      <c r="W390" s="100">
        <v>71.793103448275858</v>
      </c>
      <c r="X390" s="100">
        <v>73.099999999999994</v>
      </c>
      <c r="Y390" s="100">
        <v>67.131034482758608</v>
      </c>
      <c r="Z390" s="100">
        <v>61.772413793103446</v>
      </c>
      <c r="AA390" s="100">
        <v>57.941379310344807</v>
      </c>
      <c r="AB390" s="100">
        <v>47.996428571428574</v>
      </c>
      <c r="AC390" s="100">
        <v>49.807142857142864</v>
      </c>
      <c r="AD390" s="100">
        <v>46.429629629629623</v>
      </c>
      <c r="AE390" s="100">
        <v>28.453571428571429</v>
      </c>
      <c r="AF390" s="100">
        <v>50.467857142857149</v>
      </c>
      <c r="AG390" s="100">
        <v>42.437037037037037</v>
      </c>
      <c r="AH390" s="100">
        <v>66.267857142857139</v>
      </c>
      <c r="AI390" s="100">
        <v>64.148275862068985</v>
      </c>
      <c r="AJ390" s="100">
        <v>62.024137931034474</v>
      </c>
      <c r="AK390" s="100">
        <v>67.367857142857147</v>
      </c>
      <c r="AL390" s="100">
        <v>59.557142857142843</v>
      </c>
      <c r="AM390" s="100">
        <v>76.964285714285708</v>
      </c>
      <c r="AN390" s="100">
        <v>74.431034482758619</v>
      </c>
      <c r="AO390" s="100">
        <v>67.99655172413793</v>
      </c>
      <c r="AP390" s="100">
        <v>70.210714285714275</v>
      </c>
      <c r="AQ390" s="100">
        <v>57.585714285714282</v>
      </c>
      <c r="AR390" s="100">
        <v>59.882142857142867</v>
      </c>
      <c r="AS390" s="100">
        <v>38.032142857142858</v>
      </c>
      <c r="AT390" s="1"/>
      <c r="AU390" s="1"/>
      <c r="AV390" s="1"/>
      <c r="AW390" s="1"/>
      <c r="AX390" s="1"/>
      <c r="AY390" s="1"/>
      <c r="AZ390" s="1"/>
      <c r="BA390" s="1"/>
      <c r="BB390" s="1"/>
      <c r="BC390" s="1"/>
      <c r="BD390" s="1"/>
      <c r="BE390" s="1"/>
      <c r="BF390" s="1"/>
      <c r="BG390" s="1"/>
      <c r="BH390" s="1"/>
      <c r="BI390" s="1"/>
      <c r="BJ390" s="1"/>
      <c r="BK390" s="1"/>
      <c r="BL390" s="1"/>
      <c r="BM390" s="1"/>
    </row>
    <row r="391" spans="1:65" ht="16.5" customHeight="1" x14ac:dyDescent="0.25">
      <c r="A391" s="96">
        <v>23050230</v>
      </c>
      <c r="B391" s="97" t="s">
        <v>26</v>
      </c>
      <c r="C391" s="97" t="s">
        <v>552</v>
      </c>
      <c r="D391" s="97" t="s">
        <v>553</v>
      </c>
      <c r="E391" s="97" t="s">
        <v>535</v>
      </c>
      <c r="F391" s="97">
        <v>10</v>
      </c>
      <c r="G391" s="97">
        <v>216</v>
      </c>
      <c r="H391" s="98">
        <v>-75.14916667</v>
      </c>
      <c r="I391" s="99">
        <v>5.3743055599999998</v>
      </c>
      <c r="J391" s="100">
        <v>52.153571428571425</v>
      </c>
      <c r="K391" s="100">
        <v>51.135714285714293</v>
      </c>
      <c r="L391" s="100">
        <v>58.555555555555564</v>
      </c>
      <c r="M391" s="100">
        <v>71.207407407407402</v>
      </c>
      <c r="N391" s="100">
        <v>89.700000000000017</v>
      </c>
      <c r="O391" s="100">
        <v>73.066666666666677</v>
      </c>
      <c r="P391" s="100">
        <v>102.41034482758621</v>
      </c>
      <c r="Q391" s="100">
        <v>108.92000000000002</v>
      </c>
      <c r="R391" s="100">
        <v>113.87666666666665</v>
      </c>
      <c r="S391" s="100">
        <v>113.47666666666667</v>
      </c>
      <c r="T391" s="100">
        <v>106.57999999999998</v>
      </c>
      <c r="U391" s="100">
        <v>112.49666666666668</v>
      </c>
      <c r="V391" s="100">
        <v>129.05862068965516</v>
      </c>
      <c r="W391" s="100">
        <v>100.8758620689655</v>
      </c>
      <c r="X391" s="100">
        <v>114.67857142857144</v>
      </c>
      <c r="Y391" s="100">
        <v>76.524137931034488</v>
      </c>
      <c r="Z391" s="100">
        <v>54.782758620689656</v>
      </c>
      <c r="AA391" s="100">
        <v>51.934482758620703</v>
      </c>
      <c r="AB391" s="100">
        <v>55.917857142857144</v>
      </c>
      <c r="AC391" s="100">
        <v>52.8</v>
      </c>
      <c r="AD391" s="100">
        <v>51.224999999999987</v>
      </c>
      <c r="AE391" s="100">
        <v>41.042857142857144</v>
      </c>
      <c r="AF391" s="100">
        <v>50.757142857142853</v>
      </c>
      <c r="AG391" s="100">
        <v>83.055555555555557</v>
      </c>
      <c r="AH391" s="100">
        <v>79.621428571428581</v>
      </c>
      <c r="AI391" s="100">
        <v>91.721428571428575</v>
      </c>
      <c r="AJ391" s="100">
        <v>104.67857142857142</v>
      </c>
      <c r="AK391" s="100">
        <v>104.39285714285714</v>
      </c>
      <c r="AL391" s="100">
        <v>107.61428571428573</v>
      </c>
      <c r="AM391" s="100">
        <v>115.52142857142856</v>
      </c>
      <c r="AN391" s="100">
        <v>116.03928571428568</v>
      </c>
      <c r="AO391" s="100">
        <v>100.91071428571429</v>
      </c>
      <c r="AP391" s="100">
        <v>81.725000000000009</v>
      </c>
      <c r="AQ391" s="100">
        <v>79.481481481481481</v>
      </c>
      <c r="AR391" s="100">
        <v>76.492592592592587</v>
      </c>
      <c r="AS391" s="100">
        <v>70.695999999999998</v>
      </c>
      <c r="AT391" s="1"/>
      <c r="AU391" s="1"/>
      <c r="AV391" s="1"/>
      <c r="AW391" s="1"/>
      <c r="AX391" s="1"/>
      <c r="AY391" s="1"/>
      <c r="AZ391" s="1"/>
      <c r="BA391" s="1"/>
      <c r="BB391" s="1"/>
      <c r="BC391" s="1"/>
      <c r="BD391" s="1"/>
      <c r="BE391" s="1"/>
      <c r="BF391" s="1"/>
      <c r="BG391" s="1"/>
      <c r="BH391" s="1"/>
      <c r="BI391" s="1"/>
      <c r="BJ391" s="1"/>
      <c r="BK391" s="1"/>
      <c r="BL391" s="1"/>
      <c r="BM391" s="1"/>
    </row>
    <row r="392" spans="1:65" ht="16.5" customHeight="1" x14ac:dyDescent="0.25">
      <c r="A392" s="96">
        <v>26170290</v>
      </c>
      <c r="B392" s="97" t="s">
        <v>26</v>
      </c>
      <c r="C392" s="97" t="s">
        <v>554</v>
      </c>
      <c r="D392" s="97" t="s">
        <v>5259</v>
      </c>
      <c r="E392" s="97" t="s">
        <v>535</v>
      </c>
      <c r="F392" s="97">
        <v>9</v>
      </c>
      <c r="G392" s="97">
        <v>1946</v>
      </c>
      <c r="H392" s="98">
        <v>-75.730249999999998</v>
      </c>
      <c r="I392" s="99">
        <v>5.4247777799999994</v>
      </c>
      <c r="J392" s="100">
        <v>45.666666666666664</v>
      </c>
      <c r="K392" s="100">
        <v>43.4</v>
      </c>
      <c r="L392" s="100">
        <v>48.466666666666669</v>
      </c>
      <c r="M392" s="100">
        <v>44.533333333333331</v>
      </c>
      <c r="N392" s="100">
        <v>49.133333333333333</v>
      </c>
      <c r="O392" s="100">
        <v>49.366666666666667</v>
      </c>
      <c r="P392" s="100">
        <v>72.733333333333334</v>
      </c>
      <c r="Q392" s="100">
        <v>80.433333333333337</v>
      </c>
      <c r="R392" s="100">
        <v>79.623333333333321</v>
      </c>
      <c r="S392" s="100">
        <v>89.333333333333329</v>
      </c>
      <c r="T392" s="100">
        <v>97.433333333333337</v>
      </c>
      <c r="U392" s="100">
        <v>78.535714285714292</v>
      </c>
      <c r="V392" s="100">
        <v>87.3</v>
      </c>
      <c r="W392" s="100">
        <v>80.5</v>
      </c>
      <c r="X392" s="100">
        <v>91.103448275862064</v>
      </c>
      <c r="Y392" s="100">
        <v>64.678571428571431</v>
      </c>
      <c r="Z392" s="100">
        <v>49.785714285714285</v>
      </c>
      <c r="AA392" s="100">
        <v>52.629629629629626</v>
      </c>
      <c r="AB392" s="100">
        <v>49.172413793103445</v>
      </c>
      <c r="AC392" s="100">
        <v>50.655172413793103</v>
      </c>
      <c r="AD392" s="100">
        <v>51.793103448275865</v>
      </c>
      <c r="AE392" s="100">
        <v>41.379310344827587</v>
      </c>
      <c r="AF392" s="100">
        <v>60.655172413793103</v>
      </c>
      <c r="AG392" s="100">
        <v>61.068965517241381</v>
      </c>
      <c r="AH392" s="100">
        <v>69.071428571428569</v>
      </c>
      <c r="AI392" s="100">
        <v>69.071428571428569</v>
      </c>
      <c r="AJ392" s="100">
        <v>74.714285714285708</v>
      </c>
      <c r="AK392" s="100">
        <v>84.666666666666671</v>
      </c>
      <c r="AL392" s="100">
        <v>92.451851851851842</v>
      </c>
      <c r="AM392" s="100">
        <v>118.18148148148148</v>
      </c>
      <c r="AN392" s="100">
        <v>105.58928571428571</v>
      </c>
      <c r="AO392" s="100">
        <v>95.607142857142861</v>
      </c>
      <c r="AP392" s="100">
        <v>77.392857142857139</v>
      </c>
      <c r="AQ392" s="100">
        <v>74.58620689655173</v>
      </c>
      <c r="AR392" s="100">
        <v>77.758620689655174</v>
      </c>
      <c r="AS392" s="100">
        <v>54.517241379310342</v>
      </c>
      <c r="AT392" s="1"/>
      <c r="AU392" s="1"/>
      <c r="AV392" s="1"/>
      <c r="AW392" s="1"/>
      <c r="AX392" s="1"/>
      <c r="AY392" s="1"/>
      <c r="AZ392" s="1"/>
      <c r="BA392" s="1"/>
      <c r="BB392" s="1"/>
      <c r="BC392" s="1"/>
      <c r="BD392" s="1"/>
      <c r="BE392" s="1"/>
      <c r="BF392" s="1"/>
      <c r="BG392" s="1"/>
      <c r="BH392" s="1"/>
      <c r="BI392" s="1"/>
      <c r="BJ392" s="1"/>
      <c r="BK392" s="1"/>
      <c r="BL392" s="1"/>
      <c r="BM392" s="1"/>
    </row>
    <row r="393" spans="1:65" ht="16.5" customHeight="1" x14ac:dyDescent="0.25">
      <c r="A393" s="96">
        <v>26160080</v>
      </c>
      <c r="B393" s="97" t="s">
        <v>26</v>
      </c>
      <c r="C393" s="97" t="s">
        <v>556</v>
      </c>
      <c r="D393" s="97" t="s">
        <v>1212</v>
      </c>
      <c r="E393" s="97" t="s">
        <v>535</v>
      </c>
      <c r="F393" s="97">
        <v>1</v>
      </c>
      <c r="G393" s="97">
        <v>1890</v>
      </c>
      <c r="H393" s="98">
        <v>-75.489305560000005</v>
      </c>
      <c r="I393" s="99">
        <v>5.3954444400000003</v>
      </c>
      <c r="J393" s="100">
        <v>37.533333333333331</v>
      </c>
      <c r="K393" s="100">
        <v>34.799999999999997</v>
      </c>
      <c r="L393" s="100">
        <v>28.833333333333332</v>
      </c>
      <c r="M393" s="100">
        <v>40.6</v>
      </c>
      <c r="N393" s="100">
        <v>36.56666666666667</v>
      </c>
      <c r="O393" s="100">
        <v>43.137931034482762</v>
      </c>
      <c r="P393" s="100">
        <v>52</v>
      </c>
      <c r="Q393" s="100">
        <v>52.133333333333333</v>
      </c>
      <c r="R393" s="100">
        <v>62.376666666666665</v>
      </c>
      <c r="S393" s="100">
        <v>62.766666666666666</v>
      </c>
      <c r="T393" s="100">
        <v>72.13333333333334</v>
      </c>
      <c r="U393" s="100">
        <v>59.666666666666664</v>
      </c>
      <c r="V393" s="100">
        <v>67.86666666666666</v>
      </c>
      <c r="W393" s="100">
        <v>52.633333333333333</v>
      </c>
      <c r="X393" s="100">
        <v>59.766666666666666</v>
      </c>
      <c r="Y393" s="100">
        <v>41.2</v>
      </c>
      <c r="Z393" s="100">
        <v>25.333333333333332</v>
      </c>
      <c r="AA393" s="100">
        <v>27.033333333333335</v>
      </c>
      <c r="AB393" s="100">
        <v>28.233333333333334</v>
      </c>
      <c r="AC393" s="100">
        <v>27.266666666666666</v>
      </c>
      <c r="AD393" s="100">
        <v>25.862068965517242</v>
      </c>
      <c r="AE393" s="100">
        <v>25.9</v>
      </c>
      <c r="AF393" s="100">
        <v>30.3</v>
      </c>
      <c r="AG393" s="100">
        <v>40.1</v>
      </c>
      <c r="AH393" s="100">
        <v>44.9</v>
      </c>
      <c r="AI393" s="100">
        <v>52</v>
      </c>
      <c r="AJ393" s="100">
        <v>65.599999999999994</v>
      </c>
      <c r="AK393" s="100">
        <v>71.066666666666663</v>
      </c>
      <c r="AL393" s="100">
        <v>73.400000000000006</v>
      </c>
      <c r="AM393" s="100">
        <v>94.833333333333329</v>
      </c>
      <c r="AN393" s="100">
        <v>75.793333333333337</v>
      </c>
      <c r="AO393" s="100">
        <v>73.833333333333329</v>
      </c>
      <c r="AP393" s="100">
        <v>67.966666666666669</v>
      </c>
      <c r="AQ393" s="100">
        <v>56</v>
      </c>
      <c r="AR393" s="100">
        <v>53.5</v>
      </c>
      <c r="AS393" s="100">
        <v>31.96551724137931</v>
      </c>
      <c r="AT393" s="1"/>
      <c r="AU393" s="1"/>
      <c r="AV393" s="1"/>
      <c r="AW393" s="1"/>
      <c r="AX393" s="1"/>
      <c r="AY393" s="1"/>
      <c r="AZ393" s="1"/>
      <c r="BA393" s="1"/>
      <c r="BB393" s="1"/>
      <c r="BC393" s="1"/>
      <c r="BD393" s="1"/>
      <c r="BE393" s="1"/>
      <c r="BF393" s="1"/>
      <c r="BG393" s="1"/>
      <c r="BH393" s="1"/>
      <c r="BI393" s="1"/>
      <c r="BJ393" s="1"/>
      <c r="BK393" s="1"/>
      <c r="BL393" s="1"/>
      <c r="BM393" s="1"/>
    </row>
    <row r="394" spans="1:65" ht="16.5" customHeight="1" x14ac:dyDescent="0.25">
      <c r="A394" s="96">
        <v>26185040</v>
      </c>
      <c r="B394" s="97" t="s">
        <v>56</v>
      </c>
      <c r="C394" s="97" t="s">
        <v>558</v>
      </c>
      <c r="D394" s="97" t="s">
        <v>1212</v>
      </c>
      <c r="E394" s="97" t="s">
        <v>535</v>
      </c>
      <c r="F394" s="97">
        <v>1</v>
      </c>
      <c r="G394" s="97">
        <v>2690</v>
      </c>
      <c r="H394" s="98">
        <v>-75.375333329999989</v>
      </c>
      <c r="I394" s="99">
        <v>5.3729444399999995</v>
      </c>
      <c r="J394" s="100">
        <v>28.951851851851846</v>
      </c>
      <c r="K394" s="100">
        <v>31.99285714285714</v>
      </c>
      <c r="L394" s="100">
        <v>25.657142857142862</v>
      </c>
      <c r="M394" s="100">
        <v>24.430769230769229</v>
      </c>
      <c r="N394" s="100">
        <v>36.939285714285724</v>
      </c>
      <c r="O394" s="100">
        <v>27.936</v>
      </c>
      <c r="P394" s="100">
        <v>47.61071428571428</v>
      </c>
      <c r="Q394" s="100">
        <v>44.765384615384619</v>
      </c>
      <c r="R394" s="100">
        <v>58.611999999999995</v>
      </c>
      <c r="S394" s="100">
        <v>60.357142857142854</v>
      </c>
      <c r="T394" s="100">
        <v>67.13928571428572</v>
      </c>
      <c r="U394" s="100">
        <v>58.169230769230779</v>
      </c>
      <c r="V394" s="100">
        <v>72.433333333333337</v>
      </c>
      <c r="W394" s="100">
        <v>39.870370370370374</v>
      </c>
      <c r="X394" s="100">
        <v>56.707407407407423</v>
      </c>
      <c r="Y394" s="100">
        <v>36.16153846153847</v>
      </c>
      <c r="Z394" s="100">
        <v>28.799999999999997</v>
      </c>
      <c r="AA394" s="100">
        <v>21.618518518518513</v>
      </c>
      <c r="AB394" s="100">
        <v>19.372</v>
      </c>
      <c r="AC394" s="100">
        <v>21.225925925925921</v>
      </c>
      <c r="AD394" s="100">
        <v>22.96153846153846</v>
      </c>
      <c r="AE394" s="100">
        <v>18.485185185185188</v>
      </c>
      <c r="AF394" s="100">
        <v>18.423076923076927</v>
      </c>
      <c r="AG394" s="100">
        <v>30.745833333333326</v>
      </c>
      <c r="AH394" s="100">
        <v>31.259259259259263</v>
      </c>
      <c r="AI394" s="100">
        <v>41.937931034482773</v>
      </c>
      <c r="AJ394" s="100">
        <v>50.625</v>
      </c>
      <c r="AK394" s="100">
        <v>61.911538461538463</v>
      </c>
      <c r="AL394" s="100">
        <v>88.396296296296285</v>
      </c>
      <c r="AM394" s="100">
        <v>87.742857142857147</v>
      </c>
      <c r="AN394" s="100">
        <v>80.010714285714272</v>
      </c>
      <c r="AO394" s="100">
        <v>84.344444444444449</v>
      </c>
      <c r="AP394" s="100">
        <v>67.786206896551732</v>
      </c>
      <c r="AQ394" s="100">
        <v>49.392857142857146</v>
      </c>
      <c r="AR394" s="100">
        <v>47.432142857142857</v>
      </c>
      <c r="AS394" s="100">
        <v>31.226923076923079</v>
      </c>
      <c r="AT394" s="1" t="s">
        <v>1888</v>
      </c>
      <c r="AU394" s="1"/>
      <c r="AV394" s="1"/>
      <c r="AW394" s="1"/>
      <c r="AX394" s="1"/>
      <c r="AY394" s="1"/>
      <c r="AZ394" s="1"/>
      <c r="BA394" s="1"/>
      <c r="BB394" s="1"/>
      <c r="BC394" s="1"/>
      <c r="BD394" s="1"/>
      <c r="BE394" s="1"/>
      <c r="BF394" s="1"/>
      <c r="BG394" s="1"/>
      <c r="BH394" s="1"/>
      <c r="BI394" s="1"/>
      <c r="BJ394" s="1"/>
      <c r="BK394" s="1"/>
      <c r="BL394" s="1"/>
      <c r="BM394" s="1"/>
    </row>
    <row r="395" spans="1:65" ht="16.5" customHeight="1" x14ac:dyDescent="0.25">
      <c r="A395" s="96">
        <v>23055040</v>
      </c>
      <c r="B395" s="97" t="s">
        <v>56</v>
      </c>
      <c r="C395" s="97" t="s">
        <v>559</v>
      </c>
      <c r="D395" s="97" t="s">
        <v>559</v>
      </c>
      <c r="E395" s="97" t="s">
        <v>535</v>
      </c>
      <c r="F395" s="97">
        <v>10</v>
      </c>
      <c r="G395" s="97">
        <v>1532</v>
      </c>
      <c r="H395" s="98">
        <v>-74.992927780000002</v>
      </c>
      <c r="I395" s="99">
        <v>5.4182880600000001</v>
      </c>
      <c r="J395" s="100">
        <v>211.31034482758622</v>
      </c>
      <c r="K395" s="100">
        <v>241.60344827586204</v>
      </c>
      <c r="L395" s="100">
        <v>182.42142857142861</v>
      </c>
      <c r="M395" s="100">
        <v>195.67931034482757</v>
      </c>
      <c r="N395" s="100">
        <v>194.12758620689658</v>
      </c>
      <c r="O395" s="100">
        <v>157.74137931034483</v>
      </c>
      <c r="P395" s="100">
        <v>225.10357142857148</v>
      </c>
      <c r="Q395" s="100">
        <v>212.8</v>
      </c>
      <c r="R395" s="100">
        <v>234.06206896551728</v>
      </c>
      <c r="S395" s="100">
        <v>187.69666666666669</v>
      </c>
      <c r="T395" s="100">
        <v>231.56333333333336</v>
      </c>
      <c r="U395" s="100">
        <v>220.99655172413793</v>
      </c>
      <c r="V395" s="100">
        <v>226.9266666666667</v>
      </c>
      <c r="W395" s="100">
        <v>214.65333333333334</v>
      </c>
      <c r="X395" s="100">
        <v>241.73999999999992</v>
      </c>
      <c r="Y395" s="100">
        <v>138.34333333333333</v>
      </c>
      <c r="Z395" s="100">
        <v>94.266666666666666</v>
      </c>
      <c r="AA395" s="100">
        <v>92.051724137931032</v>
      </c>
      <c r="AB395" s="100">
        <v>95.910000000000011</v>
      </c>
      <c r="AC395" s="100">
        <v>96.562068965517227</v>
      </c>
      <c r="AD395" s="100">
        <v>71.148275862068971</v>
      </c>
      <c r="AE395" s="100">
        <v>71.313333333333333</v>
      </c>
      <c r="AF395" s="100">
        <v>104.0551724137931</v>
      </c>
      <c r="AG395" s="100">
        <v>129.66666666666666</v>
      </c>
      <c r="AH395" s="100">
        <v>158.81666666666666</v>
      </c>
      <c r="AI395" s="100">
        <v>181.27333333333334</v>
      </c>
      <c r="AJ395" s="100">
        <v>211.4966666666667</v>
      </c>
      <c r="AK395" s="100">
        <v>210.35714285714286</v>
      </c>
      <c r="AL395" s="100">
        <v>234.71428571428572</v>
      </c>
      <c r="AM395" s="100">
        <v>325.92758620689654</v>
      </c>
      <c r="AN395" s="100">
        <v>305.65517241379308</v>
      </c>
      <c r="AO395" s="100">
        <v>338.63928571428568</v>
      </c>
      <c r="AP395" s="100">
        <v>316.21428571428572</v>
      </c>
      <c r="AQ395" s="100">
        <v>315.84827586206899</v>
      </c>
      <c r="AR395" s="100">
        <v>315.4724137931035</v>
      </c>
      <c r="AS395" s="100">
        <v>240.88148148148144</v>
      </c>
      <c r="AT395" s="1"/>
      <c r="AU395" s="1"/>
      <c r="AV395" s="1"/>
      <c r="AW395" s="1"/>
      <c r="AX395" s="1"/>
      <c r="AY395" s="1"/>
      <c r="AZ395" s="1"/>
      <c r="BA395" s="1"/>
      <c r="BB395" s="1"/>
      <c r="BC395" s="1"/>
      <c r="BD395" s="1"/>
      <c r="BE395" s="1"/>
      <c r="BF395" s="1"/>
      <c r="BG395" s="1"/>
      <c r="BH395" s="1"/>
      <c r="BI395" s="1"/>
      <c r="BJ395" s="1"/>
      <c r="BK395" s="1"/>
      <c r="BL395" s="1"/>
      <c r="BM395" s="1"/>
    </row>
    <row r="396" spans="1:65" ht="16.5" customHeight="1" x14ac:dyDescent="0.25">
      <c r="A396" s="96">
        <v>23040070</v>
      </c>
      <c r="B396" s="97" t="s">
        <v>26</v>
      </c>
      <c r="C396" s="97" t="s">
        <v>383</v>
      </c>
      <c r="D396" s="97" t="s">
        <v>560</v>
      </c>
      <c r="E396" s="97" t="s">
        <v>535</v>
      </c>
      <c r="F396" s="97">
        <v>10</v>
      </c>
      <c r="G396" s="97">
        <v>1060</v>
      </c>
      <c r="H396" s="98">
        <v>-74.938858330000002</v>
      </c>
      <c r="I396" s="99">
        <v>5.3232861099999997</v>
      </c>
      <c r="J396" s="100">
        <v>129.53214285714287</v>
      </c>
      <c r="K396" s="100">
        <v>122.25862068965516</v>
      </c>
      <c r="L396" s="100">
        <v>99.778571428571396</v>
      </c>
      <c r="M396" s="100">
        <v>123.80357142857142</v>
      </c>
      <c r="N396" s="100">
        <v>125.425</v>
      </c>
      <c r="O396" s="100">
        <v>69.166666666666657</v>
      </c>
      <c r="P396" s="100">
        <v>127.81034482758621</v>
      </c>
      <c r="Q396" s="100">
        <v>131.40344827586208</v>
      </c>
      <c r="R396" s="100">
        <v>160.29655172413794</v>
      </c>
      <c r="S396" s="100">
        <v>137.11724137931034</v>
      </c>
      <c r="T396" s="100">
        <v>175.63793103448279</v>
      </c>
      <c r="U396" s="100">
        <v>136.94137931034481</v>
      </c>
      <c r="V396" s="100">
        <v>165.16666666666669</v>
      </c>
      <c r="W396" s="100">
        <v>125.24999999999997</v>
      </c>
      <c r="X396" s="100">
        <v>149.1758620689655</v>
      </c>
      <c r="Y396" s="100">
        <v>78.25333333333333</v>
      </c>
      <c r="Z396" s="100">
        <v>50.719999999999985</v>
      </c>
      <c r="AA396" s="100">
        <v>54.053333333333335</v>
      </c>
      <c r="AB396" s="100">
        <v>42.296551724137935</v>
      </c>
      <c r="AC396" s="100">
        <v>56.389999999999986</v>
      </c>
      <c r="AD396" s="100">
        <v>38.580000000000005</v>
      </c>
      <c r="AE396" s="100">
        <v>49.476666666666667</v>
      </c>
      <c r="AF396" s="100">
        <v>72.351724137931043</v>
      </c>
      <c r="AG396" s="100">
        <v>105.56206896551724</v>
      </c>
      <c r="AH396" s="100">
        <v>89.933333333333337</v>
      </c>
      <c r="AI396" s="100">
        <v>113.0466666666667</v>
      </c>
      <c r="AJ396" s="100">
        <v>134.65517241379311</v>
      </c>
      <c r="AK396" s="100">
        <v>144.66333333333336</v>
      </c>
      <c r="AL396" s="100">
        <v>156.81333333333333</v>
      </c>
      <c r="AM396" s="100">
        <v>242.41666666666671</v>
      </c>
      <c r="AN396" s="100">
        <v>198.97000000000006</v>
      </c>
      <c r="AO396" s="100">
        <v>240.7862068965517</v>
      </c>
      <c r="AP396" s="100">
        <v>243.97241379310341</v>
      </c>
      <c r="AQ396" s="100">
        <v>216.77407407407409</v>
      </c>
      <c r="AR396" s="100">
        <v>182.66296296296298</v>
      </c>
      <c r="AS396" s="100">
        <v>146.81071428571431</v>
      </c>
      <c r="AT396" s="1"/>
      <c r="AU396" s="1"/>
      <c r="AV396" s="1"/>
      <c r="AW396" s="1"/>
      <c r="AX396" s="1"/>
      <c r="AY396" s="1"/>
      <c r="AZ396" s="1"/>
      <c r="BA396" s="1"/>
      <c r="BB396" s="1"/>
      <c r="BC396" s="1"/>
      <c r="BD396" s="1"/>
      <c r="BE396" s="1"/>
      <c r="BF396" s="1"/>
      <c r="BG396" s="1"/>
      <c r="BH396" s="1"/>
      <c r="BI396" s="1"/>
      <c r="BJ396" s="1"/>
      <c r="BK396" s="1"/>
      <c r="BL396" s="1"/>
      <c r="BM396" s="1"/>
    </row>
    <row r="397" spans="1:65" ht="16.5" customHeight="1" x14ac:dyDescent="0.25">
      <c r="A397" s="96">
        <v>23020100</v>
      </c>
      <c r="B397" s="97" t="s">
        <v>26</v>
      </c>
      <c r="C397" s="97" t="s">
        <v>561</v>
      </c>
      <c r="D397" s="97" t="s">
        <v>560</v>
      </c>
      <c r="E397" s="97" t="s">
        <v>535</v>
      </c>
      <c r="F397" s="97">
        <v>10</v>
      </c>
      <c r="G397" s="97">
        <v>760</v>
      </c>
      <c r="H397" s="98">
        <v>-74.914638890000006</v>
      </c>
      <c r="I397" s="99">
        <v>5.3210833300000004</v>
      </c>
      <c r="J397" s="100">
        <v>101.01071428571429</v>
      </c>
      <c r="K397" s="100">
        <v>83.965517241379317</v>
      </c>
      <c r="L397" s="100">
        <v>71.439285714285717</v>
      </c>
      <c r="M397" s="100">
        <v>90.467857142857113</v>
      </c>
      <c r="N397" s="100">
        <v>99.975862068965526</v>
      </c>
      <c r="O397" s="100">
        <v>61.310714285714276</v>
      </c>
      <c r="P397" s="100">
        <v>96.548275862068991</v>
      </c>
      <c r="Q397" s="100">
        <v>103.42142857142855</v>
      </c>
      <c r="R397" s="100">
        <v>118.56296296296297</v>
      </c>
      <c r="S397" s="100">
        <v>114.15357142857142</v>
      </c>
      <c r="T397" s="100">
        <v>139.70714285714286</v>
      </c>
      <c r="U397" s="100">
        <v>108.63214285714287</v>
      </c>
      <c r="V397" s="100">
        <v>121.02758620689654</v>
      </c>
      <c r="W397" s="100">
        <v>101.4344827586207</v>
      </c>
      <c r="X397" s="100">
        <v>114.36206896551724</v>
      </c>
      <c r="Y397" s="100">
        <v>76.362068965517253</v>
      </c>
      <c r="Z397" s="100">
        <v>39.524137931034481</v>
      </c>
      <c r="AA397" s="100">
        <v>47.468965517241386</v>
      </c>
      <c r="AB397" s="100">
        <v>41.324137931034478</v>
      </c>
      <c r="AC397" s="100">
        <v>43.296551724137935</v>
      </c>
      <c r="AD397" s="100">
        <v>40.060714285714297</v>
      </c>
      <c r="AE397" s="100">
        <v>42.57586206896552</v>
      </c>
      <c r="AF397" s="100">
        <v>60.293103448275865</v>
      </c>
      <c r="AG397" s="100">
        <v>100.06551724137928</v>
      </c>
      <c r="AH397" s="100">
        <v>81.703571428571422</v>
      </c>
      <c r="AI397" s="100">
        <v>80.781481481481492</v>
      </c>
      <c r="AJ397" s="100">
        <v>107.66428571428568</v>
      </c>
      <c r="AK397" s="100">
        <v>131.29285714285714</v>
      </c>
      <c r="AL397" s="100">
        <v>148.15000000000003</v>
      </c>
      <c r="AM397" s="100">
        <v>190.8</v>
      </c>
      <c r="AN397" s="100">
        <v>168.97142857142862</v>
      </c>
      <c r="AO397" s="100">
        <v>193.16785714285714</v>
      </c>
      <c r="AP397" s="100">
        <v>191.46538461538461</v>
      </c>
      <c r="AQ397" s="100">
        <v>174.20357142857142</v>
      </c>
      <c r="AR397" s="100">
        <v>127.85185185185185</v>
      </c>
      <c r="AS397" s="100">
        <v>89.657142857142858</v>
      </c>
      <c r="AT397" s="1"/>
      <c r="AU397" s="1"/>
      <c r="AV397" s="1"/>
      <c r="AW397" s="1"/>
      <c r="AX397" s="1"/>
      <c r="AY397" s="1"/>
      <c r="AZ397" s="1"/>
      <c r="BA397" s="1"/>
      <c r="BB397" s="1"/>
      <c r="BC397" s="1"/>
      <c r="BD397" s="1"/>
      <c r="BE397" s="1"/>
      <c r="BF397" s="1"/>
      <c r="BG397" s="1"/>
      <c r="BH397" s="1"/>
      <c r="BI397" s="1"/>
      <c r="BJ397" s="1"/>
      <c r="BK397" s="1"/>
      <c r="BL397" s="1"/>
      <c r="BM397" s="1"/>
    </row>
    <row r="398" spans="1:65" ht="16.5" customHeight="1" x14ac:dyDescent="0.25">
      <c r="A398" s="96">
        <v>26150150</v>
      </c>
      <c r="B398" s="97" t="s">
        <v>26</v>
      </c>
      <c r="C398" s="97" t="s">
        <v>562</v>
      </c>
      <c r="D398" s="97" t="s">
        <v>563</v>
      </c>
      <c r="E398" s="97" t="s">
        <v>535</v>
      </c>
      <c r="F398" s="97">
        <v>9</v>
      </c>
      <c r="G398" s="97">
        <v>2304</v>
      </c>
      <c r="H398" s="98">
        <v>-75.489722220000004</v>
      </c>
      <c r="I398" s="99">
        <v>4.9516666699999998</v>
      </c>
      <c r="J398" s="100">
        <v>40.326666666666675</v>
      </c>
      <c r="K398" s="100">
        <v>34.446666666666673</v>
      </c>
      <c r="L398" s="100">
        <v>30.063333333333333</v>
      </c>
      <c r="M398" s="100">
        <v>47.5</v>
      </c>
      <c r="N398" s="100">
        <v>40.689655172413794</v>
      </c>
      <c r="O398" s="100">
        <v>41.672413793103438</v>
      </c>
      <c r="P398" s="100">
        <v>58.636666666666663</v>
      </c>
      <c r="Q398" s="100">
        <v>55.943333333333335</v>
      </c>
      <c r="R398" s="100">
        <v>73.646428571428572</v>
      </c>
      <c r="S398" s="100">
        <v>69.341379310344834</v>
      </c>
      <c r="T398" s="100">
        <v>71.831034482758611</v>
      </c>
      <c r="U398" s="100">
        <v>78.021428571428572</v>
      </c>
      <c r="V398" s="100">
        <v>73.937931034482759</v>
      </c>
      <c r="W398" s="100">
        <v>72.465517241379317</v>
      </c>
      <c r="X398" s="100">
        <v>66.857142857142861</v>
      </c>
      <c r="Y398" s="100">
        <v>52.827586206896555</v>
      </c>
      <c r="Z398" s="100">
        <v>41.462068965517247</v>
      </c>
      <c r="AA398" s="100">
        <v>42.751851851851853</v>
      </c>
      <c r="AB398" s="100">
        <v>32.03793103448276</v>
      </c>
      <c r="AC398" s="100">
        <v>31.396428571428572</v>
      </c>
      <c r="AD398" s="100">
        <v>31.462962962962958</v>
      </c>
      <c r="AE398" s="100">
        <v>21.110344827586207</v>
      </c>
      <c r="AF398" s="100">
        <v>27.655172413793103</v>
      </c>
      <c r="AG398" s="100">
        <v>36.88928571428572</v>
      </c>
      <c r="AH398" s="100">
        <v>40.096428571428568</v>
      </c>
      <c r="AI398" s="100">
        <v>45.524999999999999</v>
      </c>
      <c r="AJ398" s="100">
        <v>45.592857142857142</v>
      </c>
      <c r="AK398" s="100">
        <v>63.162962962962965</v>
      </c>
      <c r="AL398" s="100">
        <v>82.518518518518505</v>
      </c>
      <c r="AM398" s="100">
        <v>78.777777777777771</v>
      </c>
      <c r="AN398" s="100">
        <v>85.189655172413779</v>
      </c>
      <c r="AO398" s="100">
        <v>91.862068965517224</v>
      </c>
      <c r="AP398" s="100">
        <v>74.682758620689668</v>
      </c>
      <c r="AQ398" s="100">
        <v>55.341379310344834</v>
      </c>
      <c r="AR398" s="100">
        <v>56.751724137931035</v>
      </c>
      <c r="AS398" s="100">
        <v>31.344827586206897</v>
      </c>
      <c r="AT398" s="1"/>
      <c r="AU398" s="1"/>
      <c r="AV398" s="1"/>
      <c r="AW398" s="1"/>
      <c r="AX398" s="1"/>
      <c r="AY398" s="1"/>
      <c r="AZ398" s="1"/>
      <c r="BA398" s="1"/>
      <c r="BB398" s="1"/>
      <c r="BC398" s="1"/>
      <c r="BD398" s="1"/>
      <c r="BE398" s="1"/>
      <c r="BF398" s="1"/>
      <c r="BG398" s="1"/>
      <c r="BH398" s="1"/>
      <c r="BI398" s="1"/>
      <c r="BJ398" s="1"/>
      <c r="BK398" s="1"/>
      <c r="BL398" s="1"/>
      <c r="BM398" s="1"/>
    </row>
    <row r="399" spans="1:65" ht="16.5" customHeight="1" x14ac:dyDescent="0.25">
      <c r="A399" s="96">
        <v>44040020</v>
      </c>
      <c r="B399" s="97" t="s">
        <v>26</v>
      </c>
      <c r="C399" s="97" t="s">
        <v>5260</v>
      </c>
      <c r="D399" s="97" t="s">
        <v>5260</v>
      </c>
      <c r="E399" s="97" t="s">
        <v>565</v>
      </c>
      <c r="F399" s="97">
        <v>4</v>
      </c>
      <c r="G399" s="97">
        <v>300</v>
      </c>
      <c r="H399" s="98">
        <v>-75.870722220000005</v>
      </c>
      <c r="I399" s="99">
        <v>1.4195277799999999</v>
      </c>
      <c r="J399" s="100">
        <v>37.31333333333334</v>
      </c>
      <c r="K399" s="100">
        <v>60.468965517241379</v>
      </c>
      <c r="L399" s="100">
        <v>59.000000000000007</v>
      </c>
      <c r="M399" s="100">
        <v>72.92</v>
      </c>
      <c r="N399" s="100">
        <v>75.466666666666669</v>
      </c>
      <c r="O399" s="100">
        <v>86.2</v>
      </c>
      <c r="P399" s="100">
        <v>113.75</v>
      </c>
      <c r="Q399" s="100">
        <v>123.95714285714287</v>
      </c>
      <c r="R399" s="100">
        <v>145.13</v>
      </c>
      <c r="S399" s="100">
        <v>146.91666666666666</v>
      </c>
      <c r="T399" s="100">
        <v>169.83999999999997</v>
      </c>
      <c r="U399" s="100">
        <v>163.04827586206895</v>
      </c>
      <c r="V399" s="100">
        <v>168.75666666666669</v>
      </c>
      <c r="W399" s="100">
        <v>157.64666666666665</v>
      </c>
      <c r="X399" s="100">
        <v>165.55862068965519</v>
      </c>
      <c r="Y399" s="100">
        <v>156.22666666666663</v>
      </c>
      <c r="Z399" s="100">
        <v>141.48999999999998</v>
      </c>
      <c r="AA399" s="100">
        <v>151.92666666666668</v>
      </c>
      <c r="AB399" s="100">
        <v>128.48333333333332</v>
      </c>
      <c r="AC399" s="100">
        <v>125.23333333333333</v>
      </c>
      <c r="AD399" s="100">
        <v>118.57931034482758</v>
      </c>
      <c r="AE399" s="100">
        <v>112.45333333333333</v>
      </c>
      <c r="AF399" s="100">
        <v>88.410000000000011</v>
      </c>
      <c r="AG399" s="100">
        <v>91.906666666666666</v>
      </c>
      <c r="AH399" s="100">
        <v>91.036666666666676</v>
      </c>
      <c r="AI399" s="100">
        <v>91.953333333333333</v>
      </c>
      <c r="AJ399" s="100">
        <v>90.36</v>
      </c>
      <c r="AK399" s="100">
        <v>91.953333333333347</v>
      </c>
      <c r="AL399" s="100">
        <v>94.555172413793088</v>
      </c>
      <c r="AM399" s="100">
        <v>101.77241379310347</v>
      </c>
      <c r="AN399" s="100">
        <v>102.28620689655172</v>
      </c>
      <c r="AO399" s="100">
        <v>100.30333333333333</v>
      </c>
      <c r="AP399" s="100">
        <v>93.110714285714295</v>
      </c>
      <c r="AQ399" s="100">
        <v>89.4</v>
      </c>
      <c r="AR399" s="100">
        <v>69.820000000000007</v>
      </c>
      <c r="AS399" s="100">
        <v>72.556666666666658</v>
      </c>
      <c r="AT399" s="1"/>
      <c r="AU399" s="1"/>
      <c r="AV399" s="1"/>
      <c r="AW399" s="1"/>
      <c r="AX399" s="1"/>
      <c r="AY399" s="1"/>
      <c r="AZ399" s="1"/>
      <c r="BA399" s="1"/>
      <c r="BB399" s="1"/>
      <c r="BC399" s="1"/>
      <c r="BD399" s="1"/>
      <c r="BE399" s="1"/>
      <c r="BF399" s="1"/>
      <c r="BG399" s="1"/>
      <c r="BH399" s="1"/>
      <c r="BI399" s="1"/>
      <c r="BJ399" s="1"/>
      <c r="BK399" s="1"/>
      <c r="BL399" s="1"/>
      <c r="BM399" s="1"/>
    </row>
    <row r="400" spans="1:65" ht="16.5" customHeight="1" x14ac:dyDescent="0.25">
      <c r="A400" s="96">
        <v>44045030</v>
      </c>
      <c r="B400" s="97" t="s">
        <v>56</v>
      </c>
      <c r="C400" s="97" t="s">
        <v>566</v>
      </c>
      <c r="D400" s="97" t="s">
        <v>5260</v>
      </c>
      <c r="E400" s="97" t="s">
        <v>565</v>
      </c>
      <c r="F400" s="97">
        <v>4</v>
      </c>
      <c r="G400" s="97">
        <v>300</v>
      </c>
      <c r="H400" s="98">
        <v>-75.807722220000002</v>
      </c>
      <c r="I400" s="99">
        <v>1.3033611100000002</v>
      </c>
      <c r="J400" s="100">
        <v>46.057692307692314</v>
      </c>
      <c r="K400" s="100">
        <v>55.528571428571425</v>
      </c>
      <c r="L400" s="100">
        <v>54.782142857142851</v>
      </c>
      <c r="M400" s="100">
        <v>63.981481481481495</v>
      </c>
      <c r="N400" s="100">
        <v>66.869230769230768</v>
      </c>
      <c r="O400" s="100">
        <v>80.176923076923075</v>
      </c>
      <c r="P400" s="100">
        <v>108.84230769230771</v>
      </c>
      <c r="Q400" s="100">
        <v>117.88148148148147</v>
      </c>
      <c r="R400" s="100">
        <v>127.4925925925926</v>
      </c>
      <c r="S400" s="100">
        <v>132.00370370370371</v>
      </c>
      <c r="T400" s="100">
        <v>130.41194358238806</v>
      </c>
      <c r="U400" s="100">
        <v>137.17692307692312</v>
      </c>
      <c r="V400" s="100">
        <v>151.46800000000002</v>
      </c>
      <c r="W400" s="100">
        <v>155.32</v>
      </c>
      <c r="X400" s="100">
        <v>146.5102834554819</v>
      </c>
      <c r="Y400" s="100">
        <v>150.47499999999999</v>
      </c>
      <c r="Z400" s="100">
        <v>117.19615384615386</v>
      </c>
      <c r="AA400" s="100">
        <v>138.71153846153845</v>
      </c>
      <c r="AB400" s="100">
        <v>115.21111111111111</v>
      </c>
      <c r="AC400" s="100">
        <v>125.74814814814815</v>
      </c>
      <c r="AD400" s="100">
        <v>110.75384615384615</v>
      </c>
      <c r="AE400" s="100">
        <v>92.063999999999993</v>
      </c>
      <c r="AF400" s="100">
        <v>90.077777777777797</v>
      </c>
      <c r="AG400" s="100">
        <v>80.669230769230751</v>
      </c>
      <c r="AH400" s="100">
        <v>76.422222222222231</v>
      </c>
      <c r="AI400" s="100">
        <v>70.070370370370384</v>
      </c>
      <c r="AJ400" s="100">
        <v>83.807692307692307</v>
      </c>
      <c r="AK400" s="100">
        <v>101.70370370370371</v>
      </c>
      <c r="AL400" s="100">
        <v>85.803846153846138</v>
      </c>
      <c r="AM400" s="100">
        <v>91.552000000000007</v>
      </c>
      <c r="AN400" s="100">
        <v>93.501853454589849</v>
      </c>
      <c r="AO400" s="100">
        <v>78.179999999999993</v>
      </c>
      <c r="AP400" s="100">
        <v>78.027999999999992</v>
      </c>
      <c r="AQ400" s="100">
        <v>55.981481481481467</v>
      </c>
      <c r="AR400" s="100">
        <v>55.9</v>
      </c>
      <c r="AS400" s="100">
        <v>50.103703703703694</v>
      </c>
      <c r="AT400" s="1" t="s">
        <v>1888</v>
      </c>
      <c r="AU400" s="1"/>
      <c r="AV400" s="1"/>
      <c r="AW400" s="1"/>
      <c r="AX400" s="1"/>
      <c r="AY400" s="1"/>
      <c r="AZ400" s="1"/>
      <c r="BA400" s="1"/>
      <c r="BB400" s="1"/>
      <c r="BC400" s="1"/>
      <c r="BD400" s="1"/>
      <c r="BE400" s="1"/>
      <c r="BF400" s="1"/>
      <c r="BG400" s="1"/>
      <c r="BH400" s="1"/>
      <c r="BI400" s="1"/>
      <c r="BJ400" s="1"/>
      <c r="BK400" s="1"/>
      <c r="BL400" s="1"/>
      <c r="BM400" s="1"/>
    </row>
    <row r="401" spans="1:65" ht="16.5" customHeight="1" x14ac:dyDescent="0.25">
      <c r="A401" s="96">
        <v>46040010</v>
      </c>
      <c r="B401" s="97" t="s">
        <v>26</v>
      </c>
      <c r="C401" s="97" t="s">
        <v>567</v>
      </c>
      <c r="D401" s="97" t="s">
        <v>567</v>
      </c>
      <c r="E401" s="97" t="s">
        <v>565</v>
      </c>
      <c r="F401" s="97">
        <v>4</v>
      </c>
      <c r="G401" s="97">
        <v>300</v>
      </c>
      <c r="H401" s="98">
        <v>-74.843555560000013</v>
      </c>
      <c r="I401" s="99">
        <v>1.3409166699999999</v>
      </c>
      <c r="J401" s="100">
        <v>18.012</v>
      </c>
      <c r="K401" s="100">
        <v>40.354166666666664</v>
      </c>
      <c r="L401" s="100">
        <v>36.512499999999996</v>
      </c>
      <c r="M401" s="100">
        <v>45.084615384615375</v>
      </c>
      <c r="N401" s="100">
        <v>38.773076923076921</v>
      </c>
      <c r="O401" s="100">
        <v>72.607692307692318</v>
      </c>
      <c r="P401" s="100">
        <v>123.92099468375</v>
      </c>
      <c r="Q401" s="100">
        <v>93.629166666666663</v>
      </c>
      <c r="R401" s="100">
        <v>127.30729548136394</v>
      </c>
      <c r="S401" s="100">
        <v>118.01666666666667</v>
      </c>
      <c r="T401" s="100">
        <v>127.20384615384616</v>
      </c>
      <c r="U401" s="100">
        <v>118.60769230769232</v>
      </c>
      <c r="V401" s="100">
        <v>112.54814814814816</v>
      </c>
      <c r="W401" s="100">
        <v>102.35384615384615</v>
      </c>
      <c r="X401" s="100">
        <v>132.50400000000002</v>
      </c>
      <c r="Y401" s="100">
        <v>132.10384615384615</v>
      </c>
      <c r="Z401" s="100">
        <v>113.29552461306253</v>
      </c>
      <c r="AA401" s="100">
        <v>130.99642404625925</v>
      </c>
      <c r="AB401" s="100">
        <v>115.47307692307693</v>
      </c>
      <c r="AC401" s="100">
        <v>86.385185185185193</v>
      </c>
      <c r="AD401" s="100">
        <v>108.47037037037036</v>
      </c>
      <c r="AE401" s="100">
        <v>87.222222222222229</v>
      </c>
      <c r="AF401" s="100">
        <v>70.951851851851856</v>
      </c>
      <c r="AG401" s="100">
        <v>85.550000000000011</v>
      </c>
      <c r="AH401" s="100">
        <v>63.081481481481482</v>
      </c>
      <c r="AI401" s="100">
        <v>72.014814814814812</v>
      </c>
      <c r="AJ401" s="100">
        <v>77.588888888888889</v>
      </c>
      <c r="AK401" s="100">
        <v>71.375</v>
      </c>
      <c r="AL401" s="100">
        <v>68.229166666666671</v>
      </c>
      <c r="AM401" s="100">
        <v>83.354166666666671</v>
      </c>
      <c r="AN401" s="100">
        <v>80.930769230769229</v>
      </c>
      <c r="AO401" s="100">
        <v>76.012</v>
      </c>
      <c r="AP401" s="100">
        <v>55.604166666666664</v>
      </c>
      <c r="AQ401" s="100">
        <v>44.020833333333336</v>
      </c>
      <c r="AR401" s="100">
        <v>31.44</v>
      </c>
      <c r="AS401" s="100">
        <v>46.217628808080001</v>
      </c>
      <c r="AT401" s="1" t="s">
        <v>1898</v>
      </c>
      <c r="AU401" s="1"/>
      <c r="AV401" s="1"/>
      <c r="AW401" s="1"/>
      <c r="AX401" s="1"/>
      <c r="AY401" s="1"/>
      <c r="AZ401" s="1"/>
      <c r="BA401" s="1"/>
      <c r="BB401" s="1"/>
      <c r="BC401" s="1"/>
      <c r="BD401" s="1"/>
      <c r="BE401" s="1"/>
      <c r="BF401" s="1"/>
      <c r="BG401" s="1"/>
      <c r="BH401" s="1"/>
      <c r="BI401" s="1"/>
      <c r="BJ401" s="1"/>
      <c r="BK401" s="1"/>
      <c r="BL401" s="1"/>
      <c r="BM401" s="1"/>
    </row>
    <row r="402" spans="1:65" ht="16.5" customHeight="1" x14ac:dyDescent="0.25">
      <c r="A402" s="96">
        <v>46035010</v>
      </c>
      <c r="B402" s="97" t="s">
        <v>56</v>
      </c>
      <c r="C402" s="97" t="s">
        <v>569</v>
      </c>
      <c r="D402" s="97" t="s">
        <v>570</v>
      </c>
      <c r="E402" s="97" t="s">
        <v>565</v>
      </c>
      <c r="F402" s="97">
        <v>4</v>
      </c>
      <c r="G402" s="97">
        <v>270</v>
      </c>
      <c r="H402" s="98">
        <v>-75.162666669999993</v>
      </c>
      <c r="I402" s="99">
        <v>1.6402222200000001</v>
      </c>
      <c r="J402" s="100">
        <v>16.803846153846159</v>
      </c>
      <c r="K402" s="100">
        <v>32.948275862068968</v>
      </c>
      <c r="L402" s="100">
        <v>27.506666666666657</v>
      </c>
      <c r="M402" s="100">
        <v>42.509999999999991</v>
      </c>
      <c r="N402" s="100">
        <v>43.88333333333334</v>
      </c>
      <c r="O402" s="100">
        <v>49.140740740740746</v>
      </c>
      <c r="P402" s="100">
        <v>88.948148148148121</v>
      </c>
      <c r="Q402" s="100">
        <v>97.434482758620689</v>
      </c>
      <c r="R402" s="100">
        <v>124.32068965517246</v>
      </c>
      <c r="S402" s="100">
        <v>132.22068965517241</v>
      </c>
      <c r="T402" s="100">
        <v>142.55862068965519</v>
      </c>
      <c r="U402" s="100">
        <v>153.88275862068966</v>
      </c>
      <c r="V402" s="100">
        <v>126.17857142857144</v>
      </c>
      <c r="W402" s="100">
        <v>136.56800000000001</v>
      </c>
      <c r="X402" s="100">
        <v>136.36800000000002</v>
      </c>
      <c r="Y402" s="100">
        <v>141.15862068965518</v>
      </c>
      <c r="Z402" s="100">
        <v>101.5607142857143</v>
      </c>
      <c r="AA402" s="100">
        <v>121.62857142857145</v>
      </c>
      <c r="AB402" s="100">
        <v>93.178571428571445</v>
      </c>
      <c r="AC402" s="100">
        <v>100.32413793103447</v>
      </c>
      <c r="AD402" s="100">
        <v>108.15517241379312</v>
      </c>
      <c r="AE402" s="100">
        <v>71.914285714285739</v>
      </c>
      <c r="AF402" s="100">
        <v>70.833333333333343</v>
      </c>
      <c r="AG402" s="100">
        <v>72.8</v>
      </c>
      <c r="AH402" s="100">
        <v>61.46206896551724</v>
      </c>
      <c r="AI402" s="100">
        <v>80.646666666666675</v>
      </c>
      <c r="AJ402" s="100">
        <v>86.026666666666642</v>
      </c>
      <c r="AK402" s="100">
        <v>100.03999999999999</v>
      </c>
      <c r="AL402" s="100">
        <v>81.84333333333332</v>
      </c>
      <c r="AM402" s="100">
        <v>89.155172413793082</v>
      </c>
      <c r="AN402" s="100">
        <v>91.596666666666636</v>
      </c>
      <c r="AO402" s="100">
        <v>75.81</v>
      </c>
      <c r="AP402" s="100">
        <v>48.936666666666682</v>
      </c>
      <c r="AQ402" s="100">
        <v>38.293103448275865</v>
      </c>
      <c r="AR402" s="100">
        <v>33.572413793103443</v>
      </c>
      <c r="AS402" s="100">
        <v>35.229629629629635</v>
      </c>
      <c r="AT402" s="1"/>
      <c r="AU402" s="1"/>
      <c r="AV402" s="1"/>
      <c r="AW402" s="1"/>
      <c r="AX402" s="1"/>
      <c r="AY402" s="1"/>
      <c r="AZ402" s="1"/>
      <c r="BA402" s="1"/>
      <c r="BB402" s="1"/>
      <c r="BC402" s="1"/>
      <c r="BD402" s="1"/>
      <c r="BE402" s="1"/>
      <c r="BF402" s="1"/>
      <c r="BG402" s="1"/>
      <c r="BH402" s="1"/>
      <c r="BI402" s="1"/>
      <c r="BJ402" s="1"/>
      <c r="BK402" s="1"/>
      <c r="BL402" s="1"/>
      <c r="BM402" s="1"/>
    </row>
    <row r="403" spans="1:65" ht="16.5" customHeight="1" x14ac:dyDescent="0.25">
      <c r="A403" s="96">
        <v>44035020</v>
      </c>
      <c r="B403" s="97" t="s">
        <v>56</v>
      </c>
      <c r="C403" s="97" t="s">
        <v>571</v>
      </c>
      <c r="D403" s="97" t="s">
        <v>5261</v>
      </c>
      <c r="E403" s="97" t="s">
        <v>565</v>
      </c>
      <c r="F403" s="97">
        <v>4</v>
      </c>
      <c r="G403" s="97">
        <v>244</v>
      </c>
      <c r="H403" s="98">
        <v>-75.559555560000007</v>
      </c>
      <c r="I403" s="99">
        <v>1.58905556</v>
      </c>
      <c r="J403" s="100">
        <v>35.649999999999991</v>
      </c>
      <c r="K403" s="100">
        <v>32.611999999999995</v>
      </c>
      <c r="L403" s="100">
        <v>35.592307692307699</v>
      </c>
      <c r="M403" s="100">
        <v>64.142307692307682</v>
      </c>
      <c r="N403" s="100">
        <v>52.32692307692308</v>
      </c>
      <c r="O403" s="100">
        <v>67.050000000000011</v>
      </c>
      <c r="P403" s="100">
        <v>100.66799999999999</v>
      </c>
      <c r="Q403" s="100">
        <v>98.4</v>
      </c>
      <c r="R403" s="100">
        <v>128.48461538461541</v>
      </c>
      <c r="S403" s="100">
        <v>152.49230769230769</v>
      </c>
      <c r="T403" s="100">
        <v>149.00384615384613</v>
      </c>
      <c r="U403" s="100">
        <v>147.268</v>
      </c>
      <c r="V403" s="100">
        <v>175.19615384615386</v>
      </c>
      <c r="W403" s="100">
        <v>164.71923076923076</v>
      </c>
      <c r="X403" s="100">
        <v>203.39230769230772</v>
      </c>
      <c r="Y403" s="100">
        <v>185.21153846153851</v>
      </c>
      <c r="Z403" s="100">
        <v>148.53076923076924</v>
      </c>
      <c r="AA403" s="100">
        <v>157.24230769230766</v>
      </c>
      <c r="AB403" s="100">
        <v>131.96538461538461</v>
      </c>
      <c r="AC403" s="100">
        <v>149.20384615384614</v>
      </c>
      <c r="AD403" s="100">
        <v>141.73846153846154</v>
      </c>
      <c r="AE403" s="100">
        <v>112.38846153846154</v>
      </c>
      <c r="AF403" s="100">
        <v>101.19230769230769</v>
      </c>
      <c r="AG403" s="100">
        <v>91.976923076923057</v>
      </c>
      <c r="AH403" s="100">
        <v>91.423735491434726</v>
      </c>
      <c r="AI403" s="100">
        <v>102.404</v>
      </c>
      <c r="AJ403" s="100">
        <v>121.56399999999999</v>
      </c>
      <c r="AK403" s="100">
        <v>78.872000000000014</v>
      </c>
      <c r="AL403" s="100">
        <v>82.856000000000009</v>
      </c>
      <c r="AM403" s="100">
        <v>67.779166666666683</v>
      </c>
      <c r="AN403" s="100">
        <v>87.120000000000019</v>
      </c>
      <c r="AO403" s="100">
        <v>65.695999999999998</v>
      </c>
      <c r="AP403" s="100">
        <v>75.287500000000009</v>
      </c>
      <c r="AQ403" s="100">
        <v>61.124000000000002</v>
      </c>
      <c r="AR403" s="100">
        <v>38.987999999999992</v>
      </c>
      <c r="AS403" s="100">
        <v>44.37083333333333</v>
      </c>
      <c r="AT403" s="1" t="s">
        <v>1888</v>
      </c>
      <c r="AU403" s="1"/>
      <c r="AV403" s="1"/>
      <c r="AW403" s="1"/>
      <c r="AX403" s="1"/>
      <c r="AY403" s="1"/>
      <c r="AZ403" s="1"/>
      <c r="BA403" s="1"/>
      <c r="BB403" s="1"/>
      <c r="BC403" s="1"/>
      <c r="BD403" s="1"/>
      <c r="BE403" s="1"/>
      <c r="BF403" s="1"/>
      <c r="BG403" s="1"/>
      <c r="BH403" s="1"/>
      <c r="BI403" s="1"/>
      <c r="BJ403" s="1"/>
      <c r="BK403" s="1"/>
      <c r="BL403" s="1"/>
      <c r="BM403" s="1"/>
    </row>
    <row r="404" spans="1:65" ht="16.5" customHeight="1" x14ac:dyDescent="0.25">
      <c r="A404" s="96">
        <v>44030060</v>
      </c>
      <c r="B404" s="97" t="s">
        <v>26</v>
      </c>
      <c r="C404" s="97" t="s">
        <v>573</v>
      </c>
      <c r="D404" s="97" t="s">
        <v>5261</v>
      </c>
      <c r="E404" s="97" t="s">
        <v>565</v>
      </c>
      <c r="F404" s="97">
        <v>4</v>
      </c>
      <c r="G404" s="97">
        <v>500</v>
      </c>
      <c r="H404" s="98">
        <v>-75.489999999999995</v>
      </c>
      <c r="I404" s="99">
        <v>1.49</v>
      </c>
      <c r="J404" s="100">
        <v>37.428571428571431</v>
      </c>
      <c r="K404" s="100">
        <v>61.857142857142854</v>
      </c>
      <c r="L404" s="100">
        <v>50.222222222222221</v>
      </c>
      <c r="M404" s="100">
        <v>66.111111111111114</v>
      </c>
      <c r="N404" s="100">
        <v>72.888888888888886</v>
      </c>
      <c r="O404" s="100">
        <v>76.285714285714292</v>
      </c>
      <c r="P404" s="100">
        <v>124.39285714285714</v>
      </c>
      <c r="Q404" s="100">
        <v>129.7037037037037</v>
      </c>
      <c r="R404" s="100">
        <v>148.57142857142858</v>
      </c>
      <c r="S404" s="100">
        <v>162.17857142857142</v>
      </c>
      <c r="T404" s="100">
        <v>151.88461538461539</v>
      </c>
      <c r="U404" s="100">
        <v>171.53571428571428</v>
      </c>
      <c r="V404" s="100">
        <v>176.57142857142858</v>
      </c>
      <c r="W404" s="100">
        <v>148.25</v>
      </c>
      <c r="X404" s="100">
        <v>178.85185185185185</v>
      </c>
      <c r="Y404" s="100">
        <v>182.74074074074073</v>
      </c>
      <c r="Z404" s="100">
        <v>142.59259259259258</v>
      </c>
      <c r="AA404" s="100">
        <v>148.59259259259258</v>
      </c>
      <c r="AB404" s="100">
        <v>132.15384615384616</v>
      </c>
      <c r="AC404" s="100">
        <v>138.73076923076923</v>
      </c>
      <c r="AD404" s="100">
        <v>122.11538461538461</v>
      </c>
      <c r="AE404" s="100">
        <v>93.307692307692307</v>
      </c>
      <c r="AF404" s="100">
        <v>93.370370370370367</v>
      </c>
      <c r="AG404" s="100">
        <v>87.461538461538467</v>
      </c>
      <c r="AH404" s="100">
        <v>101.92592592592592</v>
      </c>
      <c r="AI404" s="100">
        <v>95.481481481481481</v>
      </c>
      <c r="AJ404" s="100">
        <v>102.62962962962963</v>
      </c>
      <c r="AK404" s="100">
        <v>105.42857142857143</v>
      </c>
      <c r="AL404" s="100">
        <v>77.592592592592595</v>
      </c>
      <c r="AM404" s="100">
        <v>112.46428571428571</v>
      </c>
      <c r="AN404" s="100">
        <v>108.53846153846153</v>
      </c>
      <c r="AO404" s="100">
        <v>87.08</v>
      </c>
      <c r="AP404" s="100">
        <v>84.296296296296291</v>
      </c>
      <c r="AQ404" s="100">
        <v>71.071428571428569</v>
      </c>
      <c r="AR404" s="100">
        <v>64.555555555555557</v>
      </c>
      <c r="AS404" s="100">
        <v>52.928571428571431</v>
      </c>
      <c r="AT404" s="1"/>
      <c r="AU404" s="1"/>
      <c r="AV404" s="1"/>
      <c r="AW404" s="1"/>
      <c r="AX404" s="1"/>
      <c r="AY404" s="1"/>
      <c r="AZ404" s="1"/>
      <c r="BA404" s="1"/>
      <c r="BB404" s="1"/>
      <c r="BC404" s="1"/>
      <c r="BD404" s="1"/>
      <c r="BE404" s="1"/>
      <c r="BF404" s="1"/>
      <c r="BG404" s="1"/>
      <c r="BH404" s="1"/>
      <c r="BI404" s="1"/>
      <c r="BJ404" s="1"/>
      <c r="BK404" s="1"/>
      <c r="BL404" s="1"/>
      <c r="BM404" s="1"/>
    </row>
    <row r="405" spans="1:65" ht="16.5" customHeight="1" x14ac:dyDescent="0.25">
      <c r="A405" s="96">
        <v>44035030</v>
      </c>
      <c r="B405" s="97" t="s">
        <v>72</v>
      </c>
      <c r="C405" s="97" t="s">
        <v>574</v>
      </c>
      <c r="D405" s="97" t="s">
        <v>5261</v>
      </c>
      <c r="E405" s="97" t="s">
        <v>565</v>
      </c>
      <c r="F405" s="97">
        <v>4</v>
      </c>
      <c r="G405" s="97">
        <v>280</v>
      </c>
      <c r="H405" s="98">
        <v>-75.66</v>
      </c>
      <c r="I405" s="99">
        <v>1.5</v>
      </c>
      <c r="J405" s="100">
        <v>38.042307692307688</v>
      </c>
      <c r="K405" s="100">
        <v>44.042307692307688</v>
      </c>
      <c r="L405" s="100">
        <v>45.891666666666659</v>
      </c>
      <c r="M405" s="100">
        <v>70.611111111111114</v>
      </c>
      <c r="N405" s="100">
        <v>61.628571428571419</v>
      </c>
      <c r="O405" s="100">
        <v>69.51428571428572</v>
      </c>
      <c r="P405" s="100">
        <v>111.27692307692308</v>
      </c>
      <c r="Q405" s="100">
        <v>99.712499999999991</v>
      </c>
      <c r="R405" s="100">
        <v>122.76250000000005</v>
      </c>
      <c r="S405" s="100">
        <v>136.17037037037039</v>
      </c>
      <c r="T405" s="100">
        <v>142.24444444444447</v>
      </c>
      <c r="U405" s="100">
        <v>151.25925925925927</v>
      </c>
      <c r="V405" s="100">
        <v>167.35555555555553</v>
      </c>
      <c r="W405" s="100">
        <v>159.74814814814818</v>
      </c>
      <c r="X405" s="100">
        <v>168.36153846153846</v>
      </c>
      <c r="Y405" s="100">
        <v>150.50399999999999</v>
      </c>
      <c r="Z405" s="100">
        <v>128.29230769230773</v>
      </c>
      <c r="AA405" s="100">
        <v>144.40400000000002</v>
      </c>
      <c r="AB405" s="100">
        <v>143.17692307692306</v>
      </c>
      <c r="AC405" s="100">
        <v>128.71481481481482</v>
      </c>
      <c r="AD405" s="100">
        <v>128.99230769230766</v>
      </c>
      <c r="AE405" s="100">
        <v>96.6</v>
      </c>
      <c r="AF405" s="100">
        <v>105.97692307692304</v>
      </c>
      <c r="AG405" s="100">
        <v>91.311538461538476</v>
      </c>
      <c r="AH405" s="100">
        <v>93.103703703703715</v>
      </c>
      <c r="AI405" s="100">
        <v>80.158620689655166</v>
      </c>
      <c r="AJ405" s="100">
        <v>101.08461538461539</v>
      </c>
      <c r="AK405" s="100">
        <v>102.19285714285715</v>
      </c>
      <c r="AL405" s="100">
        <v>80.674999999999983</v>
      </c>
      <c r="AM405" s="100">
        <v>90.933333333333366</v>
      </c>
      <c r="AN405" s="100">
        <v>75.455555555555549</v>
      </c>
      <c r="AO405" s="100">
        <v>78.348148148148113</v>
      </c>
      <c r="AP405" s="100">
        <v>68.300000000000011</v>
      </c>
      <c r="AQ405" s="100">
        <v>57.45384615384615</v>
      </c>
      <c r="AR405" s="100">
        <v>52.692592592592582</v>
      </c>
      <c r="AS405" s="100">
        <v>36.254166666666663</v>
      </c>
      <c r="AT405" s="1" t="s">
        <v>1888</v>
      </c>
      <c r="AU405" s="1"/>
      <c r="AV405" s="1"/>
      <c r="AW405" s="1"/>
      <c r="AX405" s="1"/>
      <c r="AY405" s="1"/>
      <c r="AZ405" s="1"/>
      <c r="BA405" s="1"/>
      <c r="BB405" s="1"/>
      <c r="BC405" s="1"/>
      <c r="BD405" s="1"/>
      <c r="BE405" s="1"/>
      <c r="BF405" s="1"/>
      <c r="BG405" s="1"/>
      <c r="BH405" s="1"/>
      <c r="BI405" s="1"/>
      <c r="BJ405" s="1"/>
      <c r="BK405" s="1"/>
      <c r="BL405" s="1"/>
      <c r="BM405" s="1"/>
    </row>
    <row r="406" spans="1:65" ht="16.5" customHeight="1" x14ac:dyDescent="0.25">
      <c r="A406" s="96">
        <v>44030080</v>
      </c>
      <c r="B406" s="97" t="s">
        <v>26</v>
      </c>
      <c r="C406" s="97" t="s">
        <v>575</v>
      </c>
      <c r="D406" s="97" t="s">
        <v>576</v>
      </c>
      <c r="E406" s="97" t="s">
        <v>565</v>
      </c>
      <c r="F406" s="97">
        <v>4</v>
      </c>
      <c r="G406" s="97">
        <v>260</v>
      </c>
      <c r="H406" s="98">
        <v>-75.510000000000005</v>
      </c>
      <c r="I406" s="99">
        <v>1.29</v>
      </c>
      <c r="J406" s="100">
        <v>33.766666666666666</v>
      </c>
      <c r="K406" s="100">
        <v>55.3</v>
      </c>
      <c r="L406" s="100">
        <v>55.482758620689658</v>
      </c>
      <c r="M406" s="100">
        <v>83.7</v>
      </c>
      <c r="N406" s="100">
        <v>58.766666666666666</v>
      </c>
      <c r="O406" s="100">
        <v>71.241379310344826</v>
      </c>
      <c r="P406" s="100">
        <v>129.33333333333334</v>
      </c>
      <c r="Q406" s="100">
        <v>101.60714285714286</v>
      </c>
      <c r="R406" s="100">
        <v>134.81481481481481</v>
      </c>
      <c r="S406" s="100">
        <v>150.53666666666669</v>
      </c>
      <c r="T406" s="100">
        <v>155.36551724137934</v>
      </c>
      <c r="U406" s="100">
        <v>160.05517241379312</v>
      </c>
      <c r="V406" s="100">
        <v>138.96428571428572</v>
      </c>
      <c r="W406" s="100">
        <v>173.39285714285714</v>
      </c>
      <c r="X406" s="100">
        <v>148.21428571428572</v>
      </c>
      <c r="Y406" s="100">
        <v>145.68965517241378</v>
      </c>
      <c r="Z406" s="100">
        <v>150.07142857142858</v>
      </c>
      <c r="AA406" s="100">
        <v>151.1103448275862</v>
      </c>
      <c r="AB406" s="100">
        <v>129.75862068965517</v>
      </c>
      <c r="AC406" s="100">
        <v>124.49</v>
      </c>
      <c r="AD406" s="100">
        <v>112.75</v>
      </c>
      <c r="AE406" s="100">
        <v>92.720689655172421</v>
      </c>
      <c r="AF406" s="100">
        <v>93.827586206896555</v>
      </c>
      <c r="AG406" s="100">
        <v>99.172413793103445</v>
      </c>
      <c r="AH406" s="100">
        <v>92.3</v>
      </c>
      <c r="AI406" s="100">
        <v>75.637931034482762</v>
      </c>
      <c r="AJ406" s="100">
        <v>103.44827586206897</v>
      </c>
      <c r="AK406" s="100">
        <v>83.3</v>
      </c>
      <c r="AL406" s="100">
        <v>89.896551724137936</v>
      </c>
      <c r="AM406" s="100">
        <v>94</v>
      </c>
      <c r="AN406" s="100">
        <v>71.357142857142861</v>
      </c>
      <c r="AO406" s="100">
        <v>82.551724137931032</v>
      </c>
      <c r="AP406" s="100">
        <v>64.114814814814807</v>
      </c>
      <c r="AQ406" s="100">
        <v>61.571428571428569</v>
      </c>
      <c r="AR406" s="100">
        <v>53.172413793103445</v>
      </c>
      <c r="AS406" s="100">
        <v>38.931034482758619</v>
      </c>
      <c r="AT406" s="1"/>
      <c r="AU406" s="1"/>
      <c r="AV406" s="1"/>
      <c r="AW406" s="1"/>
      <c r="AX406" s="1"/>
      <c r="AY406" s="1"/>
      <c r="AZ406" s="1"/>
      <c r="BA406" s="1"/>
      <c r="BB406" s="1"/>
      <c r="BC406" s="1"/>
      <c r="BD406" s="1"/>
      <c r="BE406" s="1"/>
      <c r="BF406" s="1"/>
      <c r="BG406" s="1"/>
      <c r="BH406" s="1"/>
      <c r="BI406" s="1"/>
      <c r="BJ406" s="1"/>
      <c r="BK406" s="1"/>
      <c r="BL406" s="1"/>
      <c r="BM406" s="1"/>
    </row>
    <row r="407" spans="1:65" ht="16.5" customHeight="1" x14ac:dyDescent="0.25">
      <c r="A407" s="96">
        <v>44050010</v>
      </c>
      <c r="B407" s="97" t="s">
        <v>26</v>
      </c>
      <c r="C407" s="97" t="s">
        <v>577</v>
      </c>
      <c r="D407" s="97" t="s">
        <v>576</v>
      </c>
      <c r="E407" s="97" t="s">
        <v>565</v>
      </c>
      <c r="F407" s="97">
        <v>4</v>
      </c>
      <c r="G407" s="97">
        <v>250</v>
      </c>
      <c r="H407" s="98">
        <v>-75.400333329999995</v>
      </c>
      <c r="I407" s="99">
        <v>1.0996111099999999</v>
      </c>
      <c r="J407" s="100">
        <v>23.392857142857142</v>
      </c>
      <c r="K407" s="100">
        <v>54.074074074074076</v>
      </c>
      <c r="L407" s="100">
        <v>46.5</v>
      </c>
      <c r="M407" s="100">
        <v>48.785714285714285</v>
      </c>
      <c r="N407" s="100">
        <v>59.285714285714285</v>
      </c>
      <c r="O407" s="100">
        <v>69.925925925925924</v>
      </c>
      <c r="P407" s="100">
        <v>83.269230769230774</v>
      </c>
      <c r="Q407" s="100">
        <v>94.333333333333329</v>
      </c>
      <c r="R407" s="100">
        <v>99.123999999999995</v>
      </c>
      <c r="S407" s="100">
        <v>99.169230769230779</v>
      </c>
      <c r="T407" s="100">
        <v>126.56</v>
      </c>
      <c r="U407" s="100">
        <v>135.47999999999999</v>
      </c>
      <c r="V407" s="100">
        <v>122.25925925925925</v>
      </c>
      <c r="W407" s="100">
        <v>135.15384615384616</v>
      </c>
      <c r="X407" s="100">
        <v>155.42307692307693</v>
      </c>
      <c r="Y407" s="100">
        <v>126.88461538461539</v>
      </c>
      <c r="Z407" s="100">
        <v>107.62962962962963</v>
      </c>
      <c r="AA407" s="100">
        <v>121.42307692307692</v>
      </c>
      <c r="AB407" s="100">
        <v>99.962962962962962</v>
      </c>
      <c r="AC407" s="100">
        <v>122.51851851851852</v>
      </c>
      <c r="AD407" s="100">
        <v>115.84615384615384</v>
      </c>
      <c r="AE407" s="100">
        <v>79.777777777777771</v>
      </c>
      <c r="AF407" s="100">
        <v>64.25</v>
      </c>
      <c r="AG407" s="100">
        <v>74.851851851851848</v>
      </c>
      <c r="AH407" s="100">
        <v>64.099999999999994</v>
      </c>
      <c r="AI407" s="100">
        <v>66.357142857142861</v>
      </c>
      <c r="AJ407" s="100">
        <v>67.964285714285708</v>
      </c>
      <c r="AK407" s="100">
        <v>76.42307692307692</v>
      </c>
      <c r="AL407" s="100">
        <v>82.481481481481481</v>
      </c>
      <c r="AM407" s="100">
        <v>78.096000000000004</v>
      </c>
      <c r="AN407" s="100">
        <v>62.142857142857146</v>
      </c>
      <c r="AO407" s="100">
        <v>53.321428571428569</v>
      </c>
      <c r="AP407" s="100">
        <v>60.285714285714285</v>
      </c>
      <c r="AQ407" s="100">
        <v>41.615384615384613</v>
      </c>
      <c r="AR407" s="100">
        <v>38.807692307692307</v>
      </c>
      <c r="AS407" s="100">
        <v>51.769230769230766</v>
      </c>
      <c r="AT407" s="1" t="s">
        <v>1888</v>
      </c>
      <c r="AU407" s="1"/>
      <c r="AV407" s="1"/>
      <c r="AW407" s="1"/>
      <c r="AX407" s="1"/>
      <c r="AY407" s="1"/>
      <c r="AZ407" s="1"/>
      <c r="BA407" s="1"/>
      <c r="BB407" s="1"/>
      <c r="BC407" s="1"/>
      <c r="BD407" s="1"/>
      <c r="BE407" s="1"/>
      <c r="BF407" s="1"/>
      <c r="BG407" s="1"/>
      <c r="BH407" s="1"/>
      <c r="BI407" s="1"/>
      <c r="BJ407" s="1"/>
      <c r="BK407" s="1"/>
      <c r="BL407" s="1"/>
      <c r="BM407" s="1"/>
    </row>
    <row r="408" spans="1:65" ht="16.5" customHeight="1" x14ac:dyDescent="0.25">
      <c r="A408" s="96">
        <v>44045010</v>
      </c>
      <c r="B408" s="97" t="s">
        <v>56</v>
      </c>
      <c r="C408" s="97" t="s">
        <v>5313</v>
      </c>
      <c r="D408" s="97" t="s">
        <v>5262</v>
      </c>
      <c r="E408" s="97" t="s">
        <v>565</v>
      </c>
      <c r="F408" s="97">
        <v>4</v>
      </c>
      <c r="G408" s="97">
        <v>320</v>
      </c>
      <c r="H408" s="98">
        <v>-75.961500000000001</v>
      </c>
      <c r="I408" s="99">
        <v>1.3251388899999998</v>
      </c>
      <c r="J408" s="100">
        <v>65.578571428571436</v>
      </c>
      <c r="K408" s="100">
        <v>52.917241379310333</v>
      </c>
      <c r="L408" s="100">
        <v>62.579310344827576</v>
      </c>
      <c r="M408" s="100">
        <v>84.079999999999984</v>
      </c>
      <c r="N408" s="100">
        <v>76.190000000000012</v>
      </c>
      <c r="O408" s="100">
        <v>97.48</v>
      </c>
      <c r="P408" s="100">
        <v>111.90333333333332</v>
      </c>
      <c r="Q408" s="100">
        <v>132.47333333333333</v>
      </c>
      <c r="R408" s="100">
        <v>156.41724137931035</v>
      </c>
      <c r="S408" s="100">
        <v>153.94137931034487</v>
      </c>
      <c r="T408" s="100">
        <v>173.07666666666668</v>
      </c>
      <c r="U408" s="100">
        <v>160.61333333333334</v>
      </c>
      <c r="V408" s="100">
        <v>161.18620689655171</v>
      </c>
      <c r="W408" s="100">
        <v>173.82142857142858</v>
      </c>
      <c r="X408" s="100">
        <v>202.20344827586206</v>
      </c>
      <c r="Y408" s="100">
        <v>157.54666666666662</v>
      </c>
      <c r="Z408" s="100">
        <v>133.65172413793101</v>
      </c>
      <c r="AA408" s="100">
        <v>136.88666666666668</v>
      </c>
      <c r="AB408" s="100">
        <v>141.40333333333334</v>
      </c>
      <c r="AC408" s="100">
        <v>125.55</v>
      </c>
      <c r="AD408" s="100">
        <v>119.23448275862069</v>
      </c>
      <c r="AE408" s="100">
        <v>90.214285714285694</v>
      </c>
      <c r="AF408" s="100">
        <v>101.55862068965517</v>
      </c>
      <c r="AG408" s="100">
        <v>95.765517241379314</v>
      </c>
      <c r="AH408" s="100">
        <v>87.36</v>
      </c>
      <c r="AI408" s="100">
        <v>98.806666666666658</v>
      </c>
      <c r="AJ408" s="100">
        <v>102.4</v>
      </c>
      <c r="AK408" s="100">
        <v>93.506896551724154</v>
      </c>
      <c r="AL408" s="100">
        <v>125.02000000000002</v>
      </c>
      <c r="AM408" s="100">
        <v>108.65862068965519</v>
      </c>
      <c r="AN408" s="100">
        <v>121.02666666666666</v>
      </c>
      <c r="AO408" s="100">
        <v>123.62333333333331</v>
      </c>
      <c r="AP408" s="100">
        <v>99.079310344827562</v>
      </c>
      <c r="AQ408" s="100">
        <v>83.727586206896547</v>
      </c>
      <c r="AR408" s="100">
        <v>83.365517241379337</v>
      </c>
      <c r="AS408" s="100">
        <v>65.641379310344846</v>
      </c>
      <c r="AT408" s="1"/>
      <c r="AU408" s="1"/>
      <c r="AV408" s="1"/>
      <c r="AW408" s="1"/>
      <c r="AX408" s="1"/>
      <c r="AY408" s="1"/>
      <c r="AZ408" s="1"/>
      <c r="BA408" s="1"/>
      <c r="BB408" s="1"/>
      <c r="BC408" s="1"/>
      <c r="BD408" s="1"/>
      <c r="BE408" s="1"/>
      <c r="BF408" s="1"/>
      <c r="BG408" s="1"/>
      <c r="BH408" s="1"/>
      <c r="BI408" s="1"/>
      <c r="BJ408" s="1"/>
      <c r="BK408" s="1"/>
      <c r="BL408" s="1"/>
      <c r="BM408" s="1"/>
    </row>
    <row r="409" spans="1:65" ht="16.5" customHeight="1" x14ac:dyDescent="0.25">
      <c r="A409" s="96">
        <v>46015020</v>
      </c>
      <c r="B409" s="97" t="s">
        <v>56</v>
      </c>
      <c r="C409" s="97" t="s">
        <v>580</v>
      </c>
      <c r="D409" s="97" t="s">
        <v>5263</v>
      </c>
      <c r="E409" s="97" t="s">
        <v>565</v>
      </c>
      <c r="F409" s="97">
        <v>4</v>
      </c>
      <c r="G409" s="97">
        <v>240</v>
      </c>
      <c r="H409" s="98">
        <v>-74.785055560000004</v>
      </c>
      <c r="I409" s="99">
        <v>1.7354722200000001</v>
      </c>
      <c r="J409" s="100">
        <v>20.246428571428574</v>
      </c>
      <c r="K409" s="100">
        <v>20.550024729999993</v>
      </c>
      <c r="L409" s="100">
        <v>21.880769230769229</v>
      </c>
      <c r="M409" s="100">
        <v>44.948148148148157</v>
      </c>
      <c r="N409" s="100">
        <v>42.949999999999996</v>
      </c>
      <c r="O409" s="100">
        <v>41.951851851851842</v>
      </c>
      <c r="P409" s="100">
        <v>88.444444444444457</v>
      </c>
      <c r="Q409" s="100">
        <v>69.431034482758619</v>
      </c>
      <c r="R409" s="100">
        <v>116.69316001305212</v>
      </c>
      <c r="S409" s="100">
        <v>119.39999999999999</v>
      </c>
      <c r="T409" s="100">
        <v>107.79655172413791</v>
      </c>
      <c r="U409" s="100">
        <v>119.79687866988006</v>
      </c>
      <c r="V409" s="100">
        <v>119.8074074074074</v>
      </c>
      <c r="W409" s="100">
        <v>121.88888888888887</v>
      </c>
      <c r="X409" s="100">
        <v>111.42956544803846</v>
      </c>
      <c r="Y409" s="100">
        <v>145.66923076923078</v>
      </c>
      <c r="Z409" s="100">
        <v>113.2101416905721</v>
      </c>
      <c r="AA409" s="100">
        <v>111.09841483923104</v>
      </c>
      <c r="AB409" s="100">
        <v>104.78276068247283</v>
      </c>
      <c r="AC409" s="100">
        <v>85.173063210759864</v>
      </c>
      <c r="AD409" s="100">
        <v>103.96122571265396</v>
      </c>
      <c r="AE409" s="100">
        <v>76.609239943303081</v>
      </c>
      <c r="AF409" s="100">
        <v>79.630769230769232</v>
      </c>
      <c r="AG409" s="100">
        <v>72.06307692307692</v>
      </c>
      <c r="AH409" s="100">
        <v>75.874074074074073</v>
      </c>
      <c r="AI409" s="100">
        <v>76.337037037037035</v>
      </c>
      <c r="AJ409" s="100">
        <v>78.929629629629616</v>
      </c>
      <c r="AK409" s="100">
        <v>91.273827441533399</v>
      </c>
      <c r="AL409" s="100">
        <v>72.360588675303205</v>
      </c>
      <c r="AM409" s="100">
        <v>85.46666666666664</v>
      </c>
      <c r="AN409" s="100">
        <v>55.511111111111099</v>
      </c>
      <c r="AO409" s="100">
        <v>61.915384615384625</v>
      </c>
      <c r="AP409" s="100">
        <v>44.046428571428578</v>
      </c>
      <c r="AQ409" s="100">
        <v>30.299094093560431</v>
      </c>
      <c r="AR409" s="100">
        <v>27.511111111111113</v>
      </c>
      <c r="AS409" s="100">
        <v>26.787653277692307</v>
      </c>
      <c r="AT409" s="1" t="s">
        <v>1888</v>
      </c>
      <c r="AU409" s="1"/>
      <c r="AV409" s="1"/>
      <c r="AW409" s="1"/>
      <c r="AX409" s="1"/>
      <c r="AY409" s="1"/>
      <c r="AZ409" s="1"/>
      <c r="BA409" s="1"/>
      <c r="BB409" s="1"/>
      <c r="BC409" s="1"/>
      <c r="BD409" s="1"/>
      <c r="BE409" s="1"/>
      <c r="BF409" s="1"/>
      <c r="BG409" s="1"/>
      <c r="BH409" s="1"/>
      <c r="BI409" s="1"/>
      <c r="BJ409" s="1"/>
      <c r="BK409" s="1"/>
      <c r="BL409" s="1"/>
      <c r="BM409" s="1"/>
    </row>
    <row r="410" spans="1:65" ht="16.5" customHeight="1" x14ac:dyDescent="0.25">
      <c r="A410" s="96">
        <v>44135010</v>
      </c>
      <c r="B410" s="97" t="s">
        <v>43</v>
      </c>
      <c r="C410" s="97" t="s">
        <v>582</v>
      </c>
      <c r="D410" s="97" t="s">
        <v>583</v>
      </c>
      <c r="E410" s="97" t="s">
        <v>565</v>
      </c>
      <c r="F410" s="97">
        <v>4</v>
      </c>
      <c r="G410" s="97">
        <v>150</v>
      </c>
      <c r="H410" s="98">
        <v>-72.381916669999995</v>
      </c>
      <c r="I410" s="99">
        <v>-0.61636111000000005</v>
      </c>
      <c r="J410" s="100">
        <v>52.425925925925917</v>
      </c>
      <c r="K410" s="100">
        <v>62.264285714285698</v>
      </c>
      <c r="L410" s="100">
        <v>50.647999999999996</v>
      </c>
      <c r="M410" s="100">
        <v>68.795999999999992</v>
      </c>
      <c r="N410" s="100">
        <v>63.703846153846158</v>
      </c>
      <c r="O410" s="100">
        <v>63.265384615384619</v>
      </c>
      <c r="P410" s="100">
        <v>102.36400000000002</v>
      </c>
      <c r="Q410" s="100">
        <v>91.152000000000001</v>
      </c>
      <c r="R410" s="100">
        <v>110.25618143478648</v>
      </c>
      <c r="S410" s="100">
        <v>107.37692307692306</v>
      </c>
      <c r="T410" s="100">
        <v>145.88888888888891</v>
      </c>
      <c r="U410" s="100">
        <v>117.1153846153846</v>
      </c>
      <c r="V410" s="100">
        <v>142.38846153846154</v>
      </c>
      <c r="W410" s="100">
        <v>125.31200000000001</v>
      </c>
      <c r="X410" s="100">
        <v>126.1846153846154</v>
      </c>
      <c r="Y410" s="100">
        <v>133.82916666666668</v>
      </c>
      <c r="Z410" s="100">
        <v>116.76800000000003</v>
      </c>
      <c r="AA410" s="100">
        <v>110.74720678329469</v>
      </c>
      <c r="AB410" s="100">
        <v>119.53199999999998</v>
      </c>
      <c r="AC410" s="100">
        <v>118.06538461538463</v>
      </c>
      <c r="AD410" s="100">
        <v>95.48</v>
      </c>
      <c r="AE410" s="100">
        <v>76.842307692307699</v>
      </c>
      <c r="AF410" s="100">
        <v>83.859999999999985</v>
      </c>
      <c r="AG410" s="100">
        <v>87.608000000000004</v>
      </c>
      <c r="AH410" s="100">
        <v>65.169230769230779</v>
      </c>
      <c r="AI410" s="100">
        <v>85.130769230769232</v>
      </c>
      <c r="AJ410" s="100">
        <v>89.92</v>
      </c>
      <c r="AK410" s="100">
        <v>104.55599999999998</v>
      </c>
      <c r="AL410" s="100">
        <v>85.419999999999987</v>
      </c>
      <c r="AM410" s="100">
        <v>88.36</v>
      </c>
      <c r="AN410" s="100">
        <v>77.480769230769226</v>
      </c>
      <c r="AO410" s="100">
        <v>84.16</v>
      </c>
      <c r="AP410" s="100">
        <v>67.768000000000015</v>
      </c>
      <c r="AQ410" s="100">
        <v>75.962962962962948</v>
      </c>
      <c r="AR410" s="100">
        <v>71.908000000000015</v>
      </c>
      <c r="AS410" s="100">
        <v>65.623076923076923</v>
      </c>
      <c r="AT410" s="1" t="s">
        <v>1888</v>
      </c>
      <c r="AU410" s="1"/>
      <c r="AV410" s="1"/>
      <c r="AW410" s="1"/>
      <c r="AX410" s="1"/>
      <c r="AY410" s="1"/>
      <c r="AZ410" s="1"/>
      <c r="BA410" s="1"/>
      <c r="BB410" s="1"/>
      <c r="BC410" s="1"/>
      <c r="BD410" s="1"/>
      <c r="BE410" s="1"/>
      <c r="BF410" s="1"/>
      <c r="BG410" s="1"/>
      <c r="BH410" s="1"/>
      <c r="BI410" s="1"/>
      <c r="BJ410" s="1"/>
      <c r="BK410" s="1"/>
      <c r="BL410" s="1"/>
      <c r="BM410" s="1"/>
    </row>
    <row r="411" spans="1:65" ht="16.5" customHeight="1" x14ac:dyDescent="0.25">
      <c r="A411" s="96">
        <v>44100010</v>
      </c>
      <c r="B411" s="97" t="s">
        <v>26</v>
      </c>
      <c r="C411" s="97" t="s">
        <v>328</v>
      </c>
      <c r="D411" s="97" t="s">
        <v>583</v>
      </c>
      <c r="E411" s="97" t="s">
        <v>565</v>
      </c>
      <c r="F411" s="97">
        <v>4</v>
      </c>
      <c r="G411" s="97">
        <v>152</v>
      </c>
      <c r="H411" s="98">
        <v>-74.551833329999994</v>
      </c>
      <c r="I411" s="99">
        <v>-0.11497222</v>
      </c>
      <c r="J411" s="100">
        <v>40.827586206896555</v>
      </c>
      <c r="K411" s="100">
        <v>49.379310344827587</v>
      </c>
      <c r="L411" s="100">
        <v>36.392857142857146</v>
      </c>
      <c r="M411" s="100">
        <v>42.777777777777779</v>
      </c>
      <c r="N411" s="100">
        <v>61</v>
      </c>
      <c r="O411" s="100">
        <v>70.857142857142861</v>
      </c>
      <c r="P411" s="100">
        <v>83.888888888888886</v>
      </c>
      <c r="Q411" s="100">
        <v>77.035714285714292</v>
      </c>
      <c r="R411" s="100">
        <v>88.111111111111114</v>
      </c>
      <c r="S411" s="100">
        <v>113.32142857142857</v>
      </c>
      <c r="T411" s="100">
        <v>104.5925925925926</v>
      </c>
      <c r="U411" s="100">
        <v>112.11111111111111</v>
      </c>
      <c r="V411" s="100">
        <v>118.4074074074074</v>
      </c>
      <c r="W411" s="100">
        <v>130.85185185185185</v>
      </c>
      <c r="X411" s="100">
        <v>131.26923076923077</v>
      </c>
      <c r="Y411" s="100">
        <v>135.65384615384616</v>
      </c>
      <c r="Z411" s="100">
        <v>122.48148148148148</v>
      </c>
      <c r="AA411" s="100">
        <v>134.28571428571428</v>
      </c>
      <c r="AB411" s="100">
        <v>103.68</v>
      </c>
      <c r="AC411" s="100">
        <v>101.40560000000001</v>
      </c>
      <c r="AD411" s="100">
        <v>99.166666666666671</v>
      </c>
      <c r="AE411" s="100">
        <v>77.81481481481481</v>
      </c>
      <c r="AF411" s="100">
        <v>76.321428571428569</v>
      </c>
      <c r="AG411" s="100">
        <v>96.607142857142861</v>
      </c>
      <c r="AH411" s="100">
        <v>95.037037037037038</v>
      </c>
      <c r="AI411" s="100">
        <v>85.384615384615387</v>
      </c>
      <c r="AJ411" s="100">
        <v>63.444444444444443</v>
      </c>
      <c r="AK411" s="100">
        <v>87.428571428571431</v>
      </c>
      <c r="AL411" s="100">
        <v>101.51724137931035</v>
      </c>
      <c r="AM411" s="100">
        <v>114.62068965517241</v>
      </c>
      <c r="AN411" s="100">
        <v>68</v>
      </c>
      <c r="AO411" s="100">
        <v>82.72</v>
      </c>
      <c r="AP411" s="100">
        <v>58.884615384615387</v>
      </c>
      <c r="AQ411" s="100">
        <v>51.592592592592595</v>
      </c>
      <c r="AR411" s="100">
        <v>47.103448275862071</v>
      </c>
      <c r="AS411" s="100">
        <v>44.964285714285715</v>
      </c>
      <c r="AT411" s="1" t="s">
        <v>1888</v>
      </c>
      <c r="AU411" s="1"/>
      <c r="AV411" s="1"/>
      <c r="AW411" s="1"/>
      <c r="AX411" s="1"/>
      <c r="AY411" s="1"/>
      <c r="AZ411" s="1"/>
      <c r="BA411" s="1"/>
      <c r="BB411" s="1"/>
      <c r="BC411" s="1"/>
      <c r="BD411" s="1"/>
      <c r="BE411" s="1"/>
      <c r="BF411" s="1"/>
      <c r="BG411" s="1"/>
      <c r="BH411" s="1"/>
      <c r="BI411" s="1"/>
      <c r="BJ411" s="1"/>
      <c r="BK411" s="1"/>
      <c r="BL411" s="1"/>
      <c r="BM411" s="1"/>
    </row>
    <row r="412" spans="1:65" ht="16.5" customHeight="1" x14ac:dyDescent="0.25">
      <c r="A412" s="96">
        <v>44140020</v>
      </c>
      <c r="B412" s="97" t="s">
        <v>26</v>
      </c>
      <c r="C412" s="97" t="s">
        <v>584</v>
      </c>
      <c r="D412" s="97" t="s">
        <v>583</v>
      </c>
      <c r="E412" s="97" t="s">
        <v>565</v>
      </c>
      <c r="F412" s="97">
        <v>4</v>
      </c>
      <c r="G412" s="97">
        <v>137</v>
      </c>
      <c r="H412" s="98">
        <v>-73.040000000000006</v>
      </c>
      <c r="I412" s="99">
        <v>-0.52</v>
      </c>
      <c r="J412" s="100">
        <v>38.159999999999997</v>
      </c>
      <c r="K412" s="100">
        <v>66.961187362670884</v>
      </c>
      <c r="L412" s="100">
        <v>67.040000000000006</v>
      </c>
      <c r="M412" s="100">
        <v>71.25</v>
      </c>
      <c r="N412" s="100">
        <v>69.708333333333329</v>
      </c>
      <c r="O412" s="100">
        <v>76.666666666666671</v>
      </c>
      <c r="P412" s="100">
        <v>105.68</v>
      </c>
      <c r="Q412" s="100">
        <v>93.76</v>
      </c>
      <c r="R412" s="100">
        <v>132.88</v>
      </c>
      <c r="S412" s="100">
        <v>123.83125301507803</v>
      </c>
      <c r="T412" s="100">
        <v>134.76923076923077</v>
      </c>
      <c r="U412" s="100">
        <v>137.41666666666666</v>
      </c>
      <c r="V412" s="100">
        <v>130.57130583127341</v>
      </c>
      <c r="W412" s="100">
        <v>128.63999999999999</v>
      </c>
      <c r="X412" s="100">
        <v>145.41706642737756</v>
      </c>
      <c r="Y412" s="100">
        <v>127.875</v>
      </c>
      <c r="Z412" s="100">
        <v>126.58333333333333</v>
      </c>
      <c r="AA412" s="100">
        <v>113.58333333333333</v>
      </c>
      <c r="AB412" s="100">
        <v>126.61877486606438</v>
      </c>
      <c r="AC412" s="100">
        <v>113.96</v>
      </c>
      <c r="AD412" s="100">
        <v>148.44215257981548</v>
      </c>
      <c r="AE412" s="100">
        <v>67.916666666666671</v>
      </c>
      <c r="AF412" s="100">
        <v>90.5</v>
      </c>
      <c r="AG412" s="100">
        <v>104.83333333333333</v>
      </c>
      <c r="AH412" s="100">
        <v>96.44</v>
      </c>
      <c r="AI412" s="100">
        <v>95.799559860229493</v>
      </c>
      <c r="AJ412" s="100">
        <v>91.89613021850586</v>
      </c>
      <c r="AK412" s="100">
        <v>90.351722946150858</v>
      </c>
      <c r="AL412" s="100">
        <v>105.33820362885793</v>
      </c>
      <c r="AM412" s="100">
        <v>89.958333333333329</v>
      </c>
      <c r="AN412" s="100">
        <v>87.853143533070877</v>
      </c>
      <c r="AO412" s="100">
        <v>92.137867629528031</v>
      </c>
      <c r="AP412" s="100">
        <v>96.333333333333329</v>
      </c>
      <c r="AQ412" s="100">
        <v>62.08556996859037</v>
      </c>
      <c r="AR412" s="100">
        <v>63</v>
      </c>
      <c r="AS412" s="100">
        <v>98.125</v>
      </c>
      <c r="AT412" s="1" t="s">
        <v>1888</v>
      </c>
      <c r="AU412" s="1"/>
      <c r="AV412" s="1"/>
      <c r="AW412" s="1"/>
      <c r="AX412" s="1"/>
      <c r="AY412" s="1"/>
      <c r="AZ412" s="1"/>
      <c r="BA412" s="1"/>
      <c r="BB412" s="1"/>
      <c r="BC412" s="1"/>
      <c r="BD412" s="1"/>
      <c r="BE412" s="1"/>
      <c r="BF412" s="1"/>
      <c r="BG412" s="1"/>
      <c r="BH412" s="1"/>
      <c r="BI412" s="1"/>
      <c r="BJ412" s="1"/>
      <c r="BK412" s="1"/>
      <c r="BL412" s="1"/>
      <c r="BM412" s="1"/>
    </row>
    <row r="413" spans="1:65" ht="16.5" customHeight="1" x14ac:dyDescent="0.25">
      <c r="A413" s="96">
        <v>44127010</v>
      </c>
      <c r="B413" s="97" t="s">
        <v>23</v>
      </c>
      <c r="C413" s="97" t="s">
        <v>585</v>
      </c>
      <c r="D413" s="97" t="s">
        <v>583</v>
      </c>
      <c r="E413" s="97" t="s">
        <v>565</v>
      </c>
      <c r="F413" s="97">
        <v>4</v>
      </c>
      <c r="G413" s="97">
        <v>139</v>
      </c>
      <c r="H413" s="98">
        <v>-73.53</v>
      </c>
      <c r="I413" s="99">
        <v>-0.49000000000000005</v>
      </c>
      <c r="J413" s="100">
        <v>53.539285714285711</v>
      </c>
      <c r="K413" s="100">
        <v>65.103703703703715</v>
      </c>
      <c r="L413" s="100">
        <v>59.203703703703702</v>
      </c>
      <c r="M413" s="100">
        <v>58.531999999999989</v>
      </c>
      <c r="N413" s="100">
        <v>75.616</v>
      </c>
      <c r="O413" s="100">
        <v>66.458333333333329</v>
      </c>
      <c r="P413" s="100">
        <v>95.685714285714283</v>
      </c>
      <c r="Q413" s="100">
        <v>97.118518518518513</v>
      </c>
      <c r="R413" s="100">
        <v>101.80714285714285</v>
      </c>
      <c r="S413" s="100">
        <v>129.71111111111111</v>
      </c>
      <c r="T413" s="100">
        <v>111.01481481481481</v>
      </c>
      <c r="U413" s="100">
        <v>144.31923076923078</v>
      </c>
      <c r="V413" s="100">
        <v>138.90799999999999</v>
      </c>
      <c r="W413" s="100">
        <v>162.41923076923075</v>
      </c>
      <c r="X413" s="100">
        <v>164.85677781295777</v>
      </c>
      <c r="Y413" s="100">
        <v>172.51153846153846</v>
      </c>
      <c r="Z413" s="100">
        <v>144.71111111111111</v>
      </c>
      <c r="AA413" s="100">
        <v>125.28846153846153</v>
      </c>
      <c r="AB413" s="100">
        <v>136.77777777777777</v>
      </c>
      <c r="AC413" s="100">
        <v>107.71851851851851</v>
      </c>
      <c r="AD413" s="100">
        <v>125.57037037037037</v>
      </c>
      <c r="AE413" s="100">
        <v>101.112189453125</v>
      </c>
      <c r="AF413" s="100">
        <v>99.579166666666652</v>
      </c>
      <c r="AG413" s="100">
        <v>95.555999999999997</v>
      </c>
      <c r="AH413" s="100">
        <v>103.544</v>
      </c>
      <c r="AI413" s="100">
        <v>99.04718305269877</v>
      </c>
      <c r="AJ413" s="100">
        <v>80.608000000000004</v>
      </c>
      <c r="AK413" s="100">
        <v>77.592769233703606</v>
      </c>
      <c r="AL413" s="100">
        <v>84.815999999999988</v>
      </c>
      <c r="AM413" s="100">
        <v>108.77200000000001</v>
      </c>
      <c r="AN413" s="100">
        <v>99.233333333333348</v>
      </c>
      <c r="AO413" s="100">
        <v>95.867999999999995</v>
      </c>
      <c r="AP413" s="100">
        <v>89.267999999999986</v>
      </c>
      <c r="AQ413" s="100">
        <v>78.956000000000003</v>
      </c>
      <c r="AR413" s="100">
        <v>79.580210979168228</v>
      </c>
      <c r="AS413" s="100">
        <v>83.091666666666669</v>
      </c>
      <c r="AT413" s="1" t="s">
        <v>1888</v>
      </c>
      <c r="AU413" s="1"/>
      <c r="AV413" s="1"/>
      <c r="AW413" s="1"/>
      <c r="AX413" s="1"/>
      <c r="AY413" s="1"/>
      <c r="AZ413" s="1"/>
      <c r="BA413" s="1"/>
      <c r="BB413" s="1"/>
      <c r="BC413" s="1"/>
      <c r="BD413" s="1"/>
      <c r="BE413" s="1"/>
      <c r="BF413" s="1"/>
      <c r="BG413" s="1"/>
      <c r="BH413" s="1"/>
      <c r="BI413" s="1"/>
      <c r="BJ413" s="1"/>
      <c r="BK413" s="1"/>
      <c r="BL413" s="1"/>
      <c r="BM413" s="1"/>
    </row>
    <row r="414" spans="1:65" ht="16.5" customHeight="1" x14ac:dyDescent="0.25">
      <c r="A414" s="96">
        <v>44137080</v>
      </c>
      <c r="B414" s="97" t="s">
        <v>23</v>
      </c>
      <c r="C414" s="97" t="s">
        <v>586</v>
      </c>
      <c r="D414" s="97" t="s">
        <v>583</v>
      </c>
      <c r="E414" s="97" t="s">
        <v>565</v>
      </c>
      <c r="F414" s="97">
        <v>4</v>
      </c>
      <c r="G414" s="97">
        <v>132</v>
      </c>
      <c r="H414" s="98">
        <v>-72.47</v>
      </c>
      <c r="I414" s="99">
        <v>-0.6</v>
      </c>
      <c r="J414" s="100">
        <v>49.5</v>
      </c>
      <c r="K414" s="100">
        <v>69.400000000000006</v>
      </c>
      <c r="L414" s="100">
        <v>48.42307692307692</v>
      </c>
      <c r="M414" s="100">
        <v>75.481481481481481</v>
      </c>
      <c r="N414" s="100">
        <v>69.962962962962962</v>
      </c>
      <c r="O414" s="100">
        <v>75.5</v>
      </c>
      <c r="P414" s="100">
        <v>109.36</v>
      </c>
      <c r="Q414" s="100">
        <v>97.751138916000002</v>
      </c>
      <c r="R414" s="100">
        <v>142.7351892789205</v>
      </c>
      <c r="S414" s="100">
        <v>124.42487655052771</v>
      </c>
      <c r="T414" s="100">
        <v>144.76923076923077</v>
      </c>
      <c r="U414" s="100">
        <v>140.53056929653846</v>
      </c>
      <c r="V414" s="100">
        <v>142.15231822087213</v>
      </c>
      <c r="W414" s="100">
        <v>132.97451783640551</v>
      </c>
      <c r="X414" s="100">
        <v>182.67345384451059</v>
      </c>
      <c r="Y414" s="100">
        <v>140.11575476782664</v>
      </c>
      <c r="Z414" s="100">
        <v>135.89615384615385</v>
      </c>
      <c r="AA414" s="100">
        <v>141.036</v>
      </c>
      <c r="AB414" s="100">
        <v>141.62857142857143</v>
      </c>
      <c r="AC414" s="100">
        <v>128.49259259259259</v>
      </c>
      <c r="AD414" s="100">
        <v>114.03703703703704</v>
      </c>
      <c r="AE414" s="100">
        <v>97.7</v>
      </c>
      <c r="AF414" s="100">
        <v>83.062068965517241</v>
      </c>
      <c r="AG414" s="100">
        <v>111.01724137931035</v>
      </c>
      <c r="AH414" s="100">
        <v>88.465517241379317</v>
      </c>
      <c r="AI414" s="100">
        <v>99.593103448275855</v>
      </c>
      <c r="AJ414" s="100">
        <v>101.03103448275863</v>
      </c>
      <c r="AK414" s="100">
        <v>97.528571428571439</v>
      </c>
      <c r="AL414" s="100">
        <v>92.993103448275875</v>
      </c>
      <c r="AM414" s="100">
        <v>111.65185185185184</v>
      </c>
      <c r="AN414" s="100">
        <v>77.203703703703709</v>
      </c>
      <c r="AO414" s="100">
        <v>91.39200000000001</v>
      </c>
      <c r="AP414" s="100">
        <v>79.61071428571428</v>
      </c>
      <c r="AQ414" s="100">
        <v>92.977777777777774</v>
      </c>
      <c r="AR414" s="100">
        <v>78.08</v>
      </c>
      <c r="AS414" s="100">
        <v>78.269230769230774</v>
      </c>
      <c r="AT414" s="1" t="s">
        <v>1888</v>
      </c>
      <c r="AU414" s="1"/>
      <c r="AV414" s="1"/>
      <c r="AW414" s="1"/>
      <c r="AX414" s="1"/>
      <c r="AY414" s="1"/>
      <c r="AZ414" s="1"/>
      <c r="BA414" s="1"/>
      <c r="BB414" s="1"/>
      <c r="BC414" s="1"/>
      <c r="BD414" s="1"/>
      <c r="BE414" s="1"/>
      <c r="BF414" s="1"/>
      <c r="BG414" s="1"/>
      <c r="BH414" s="1"/>
      <c r="BI414" s="1"/>
      <c r="BJ414" s="1"/>
      <c r="BK414" s="1"/>
      <c r="BL414" s="1"/>
      <c r="BM414" s="1"/>
    </row>
    <row r="415" spans="1:65" ht="16.5" customHeight="1" x14ac:dyDescent="0.25">
      <c r="A415" s="96">
        <v>44045020</v>
      </c>
      <c r="B415" s="97" t="s">
        <v>56</v>
      </c>
      <c r="C415" s="97" t="s">
        <v>587</v>
      </c>
      <c r="D415" s="97" t="s">
        <v>588</v>
      </c>
      <c r="E415" s="97" t="s">
        <v>565</v>
      </c>
      <c r="F415" s="97">
        <v>4</v>
      </c>
      <c r="G415" s="97">
        <v>270</v>
      </c>
      <c r="H415" s="98">
        <v>-75.704472220000014</v>
      </c>
      <c r="I415" s="99">
        <v>1.1952500000000001</v>
      </c>
      <c r="J415" s="100">
        <v>37.934615384615384</v>
      </c>
      <c r="K415" s="100">
        <v>53.855555555555554</v>
      </c>
      <c r="L415" s="100">
        <v>53.266666666666666</v>
      </c>
      <c r="M415" s="100">
        <v>60.920833333333327</v>
      </c>
      <c r="N415" s="100">
        <v>63.482142857142854</v>
      </c>
      <c r="O415" s="100">
        <v>80.274074074074065</v>
      </c>
      <c r="P415" s="100">
        <v>108.84400000000001</v>
      </c>
      <c r="Q415" s="100">
        <v>117.22083333333332</v>
      </c>
      <c r="R415" s="100">
        <v>123.09419269943238</v>
      </c>
      <c r="S415" s="100">
        <v>141.26666666666668</v>
      </c>
      <c r="T415" s="100">
        <v>133.79230769230767</v>
      </c>
      <c r="U415" s="100">
        <v>142.0884615384615</v>
      </c>
      <c r="V415" s="100">
        <v>129.78461538461536</v>
      </c>
      <c r="W415" s="100">
        <v>133.96923076923079</v>
      </c>
      <c r="X415" s="100">
        <v>121.97307692307695</v>
      </c>
      <c r="Y415" s="100">
        <v>126.4814814814815</v>
      </c>
      <c r="Z415" s="100">
        <v>113.07692307692307</v>
      </c>
      <c r="AA415" s="100">
        <v>119.01923076923077</v>
      </c>
      <c r="AB415" s="100">
        <v>104.30275959601767</v>
      </c>
      <c r="AC415" s="100">
        <v>120.55188591857912</v>
      </c>
      <c r="AD415" s="100">
        <v>110.50274074074075</v>
      </c>
      <c r="AE415" s="100">
        <v>78.071428571428584</v>
      </c>
      <c r="AF415" s="100">
        <v>79.94814814814815</v>
      </c>
      <c r="AG415" s="100">
        <v>80.696296296296296</v>
      </c>
      <c r="AH415" s="100">
        <v>67.237037037037041</v>
      </c>
      <c r="AI415" s="100">
        <v>63.629629629629619</v>
      </c>
      <c r="AJ415" s="100">
        <v>78.559259259259235</v>
      </c>
      <c r="AK415" s="100">
        <v>78.804000000000002</v>
      </c>
      <c r="AL415" s="100">
        <v>75.575000000000003</v>
      </c>
      <c r="AM415" s="100">
        <v>77.251322771952701</v>
      </c>
      <c r="AN415" s="100">
        <v>80.796296296296291</v>
      </c>
      <c r="AO415" s="100">
        <v>74.538461538461547</v>
      </c>
      <c r="AP415" s="100">
        <v>54.157692307692315</v>
      </c>
      <c r="AQ415" s="100">
        <v>49.847999999999992</v>
      </c>
      <c r="AR415" s="100">
        <v>43.711111111111116</v>
      </c>
      <c r="AS415" s="100">
        <v>49.184615384615391</v>
      </c>
      <c r="AT415" s="1" t="s">
        <v>1888</v>
      </c>
      <c r="AU415" s="1"/>
      <c r="AV415" s="1"/>
      <c r="AW415" s="1"/>
      <c r="AX415" s="1"/>
      <c r="AY415" s="1"/>
      <c r="AZ415" s="1"/>
      <c r="BA415" s="1"/>
      <c r="BB415" s="1"/>
      <c r="BC415" s="1"/>
      <c r="BD415" s="1"/>
      <c r="BE415" s="1"/>
      <c r="BF415" s="1"/>
      <c r="BG415" s="1"/>
      <c r="BH415" s="1"/>
      <c r="BI415" s="1"/>
      <c r="BJ415" s="1"/>
      <c r="BK415" s="1"/>
      <c r="BL415" s="1"/>
      <c r="BM415" s="1"/>
    </row>
    <row r="416" spans="1:65" ht="16.5" customHeight="1" x14ac:dyDescent="0.25">
      <c r="A416" s="96">
        <v>35195030</v>
      </c>
      <c r="B416" s="97" t="s">
        <v>56</v>
      </c>
      <c r="C416" s="97" t="s">
        <v>46</v>
      </c>
      <c r="D416" s="97" t="s">
        <v>46</v>
      </c>
      <c r="E416" s="97" t="s">
        <v>589</v>
      </c>
      <c r="F416" s="97">
        <v>6</v>
      </c>
      <c r="G416" s="97">
        <v>380</v>
      </c>
      <c r="H416" s="98">
        <v>-72.547388890000008</v>
      </c>
      <c r="I416" s="99">
        <v>5.1770833299999994</v>
      </c>
      <c r="J416" s="100">
        <v>3.0892857142857144</v>
      </c>
      <c r="K416" s="100">
        <v>4.3239999999999998</v>
      </c>
      <c r="L416" s="100">
        <v>5.0142857142857142</v>
      </c>
      <c r="M416" s="100">
        <v>12.264285714285716</v>
      </c>
      <c r="N416" s="100">
        <v>5.5444444444444443</v>
      </c>
      <c r="O416" s="100">
        <v>21.73928571428571</v>
      </c>
      <c r="P416" s="100">
        <v>19.62857142857143</v>
      </c>
      <c r="Q416" s="100">
        <v>34.542857142857137</v>
      </c>
      <c r="R416" s="100">
        <v>70.557692307692307</v>
      </c>
      <c r="S416" s="100">
        <v>66.824000000000012</v>
      </c>
      <c r="T416" s="100">
        <v>115.35600000000004</v>
      </c>
      <c r="U416" s="100">
        <v>108.28461538461539</v>
      </c>
      <c r="V416" s="100">
        <v>161.26400000000001</v>
      </c>
      <c r="W416" s="100">
        <v>113.22550055185953</v>
      </c>
      <c r="X416" s="100">
        <v>144.60416666666666</v>
      </c>
      <c r="Y416" s="100">
        <v>134.54820492553708</v>
      </c>
      <c r="Z416" s="100">
        <v>133.1318563956481</v>
      </c>
      <c r="AA416" s="100">
        <v>136.08399999999995</v>
      </c>
      <c r="AB416" s="100">
        <v>121.31481481481481</v>
      </c>
      <c r="AC416" s="100">
        <v>120.26153846153846</v>
      </c>
      <c r="AD416" s="100">
        <v>119.39039999999999</v>
      </c>
      <c r="AE416" s="100">
        <v>117.99615384615387</v>
      </c>
      <c r="AF416" s="100">
        <v>104.41923076923078</v>
      </c>
      <c r="AG416" s="100">
        <v>85.122222222222234</v>
      </c>
      <c r="AH416" s="100">
        <v>117.85925925925929</v>
      </c>
      <c r="AI416" s="100">
        <v>98.733333333333334</v>
      </c>
      <c r="AJ416" s="100">
        <v>99.664400000000001</v>
      </c>
      <c r="AK416" s="100">
        <v>95.460817188262936</v>
      </c>
      <c r="AL416" s="100">
        <v>102.25505420978253</v>
      </c>
      <c r="AM416" s="100">
        <v>98.679401800259257</v>
      </c>
      <c r="AN416" s="100">
        <v>70.585185185185182</v>
      </c>
      <c r="AO416" s="100">
        <v>60.25555555555556</v>
      </c>
      <c r="AP416" s="100">
        <v>43.233333333333341</v>
      </c>
      <c r="AQ416" s="100">
        <v>18.444444444444439</v>
      </c>
      <c r="AR416" s="100">
        <v>13.851851851851848</v>
      </c>
      <c r="AS416" s="100">
        <v>7.0555555555555554</v>
      </c>
      <c r="AT416" s="1" t="s">
        <v>1888</v>
      </c>
      <c r="AU416" s="1"/>
      <c r="AV416" s="1"/>
      <c r="AW416" s="1"/>
      <c r="AX416" s="1"/>
      <c r="AY416" s="1"/>
      <c r="AZ416" s="1"/>
      <c r="BA416" s="1"/>
      <c r="BB416" s="1"/>
      <c r="BC416" s="1"/>
      <c r="BD416" s="1"/>
      <c r="BE416" s="1"/>
      <c r="BF416" s="1"/>
      <c r="BG416" s="1"/>
      <c r="BH416" s="1"/>
      <c r="BI416" s="1"/>
      <c r="BJ416" s="1"/>
      <c r="BK416" s="1"/>
      <c r="BL416" s="1"/>
      <c r="BM416" s="1"/>
    </row>
    <row r="417" spans="1:65" ht="16.5" customHeight="1" x14ac:dyDescent="0.25">
      <c r="A417" s="96">
        <v>35190070</v>
      </c>
      <c r="B417" s="97" t="s">
        <v>26</v>
      </c>
      <c r="C417" s="97" t="s">
        <v>590</v>
      </c>
      <c r="D417" s="97" t="s">
        <v>46</v>
      </c>
      <c r="E417" s="97" t="s">
        <v>589</v>
      </c>
      <c r="F417" s="97">
        <v>6</v>
      </c>
      <c r="G417" s="97">
        <v>190</v>
      </c>
      <c r="H417" s="98">
        <v>-72.458583329999996</v>
      </c>
      <c r="I417" s="99">
        <v>5.0919166699999998</v>
      </c>
      <c r="J417" s="100">
        <v>1.9107142857142858</v>
      </c>
      <c r="K417" s="100">
        <v>4.8321428571428573</v>
      </c>
      <c r="L417" s="100">
        <v>4.3607142857142858</v>
      </c>
      <c r="M417" s="100">
        <v>7.9259259259259256</v>
      </c>
      <c r="N417" s="100">
        <v>5</v>
      </c>
      <c r="O417" s="100">
        <v>10.651851851851852</v>
      </c>
      <c r="P417" s="100">
        <v>14.396296296296297</v>
      </c>
      <c r="Q417" s="100">
        <v>20.200000000000003</v>
      </c>
      <c r="R417" s="100">
        <v>51.776923076923076</v>
      </c>
      <c r="S417" s="100">
        <v>63.196428571428569</v>
      </c>
      <c r="T417" s="100">
        <v>80.022222222222226</v>
      </c>
      <c r="U417" s="100">
        <v>96.94285714285715</v>
      </c>
      <c r="V417" s="100">
        <v>99.775862068965523</v>
      </c>
      <c r="W417" s="100">
        <v>78.324137931034485</v>
      </c>
      <c r="X417" s="100">
        <v>88.579310344827576</v>
      </c>
      <c r="Y417" s="100">
        <v>89.178571428571431</v>
      </c>
      <c r="Z417" s="100">
        <v>94.821428571428569</v>
      </c>
      <c r="AA417" s="100">
        <v>96.459259259259269</v>
      </c>
      <c r="AB417" s="100">
        <v>90.335714285714289</v>
      </c>
      <c r="AC417" s="100">
        <v>79.193103448275878</v>
      </c>
      <c r="AD417" s="100">
        <v>84.707407407407416</v>
      </c>
      <c r="AE417" s="100">
        <v>77.378571428571419</v>
      </c>
      <c r="AF417" s="100">
        <v>78.348148148148155</v>
      </c>
      <c r="AG417" s="100">
        <v>57.524999999999991</v>
      </c>
      <c r="AH417" s="100">
        <v>63.513793103448272</v>
      </c>
      <c r="AI417" s="100">
        <v>55.88928571428572</v>
      </c>
      <c r="AJ417" s="100">
        <v>56.407142857142858</v>
      </c>
      <c r="AK417" s="100">
        <v>81.682142857142864</v>
      </c>
      <c r="AL417" s="100">
        <v>76.710714285714303</v>
      </c>
      <c r="AM417" s="100">
        <v>74.314285714285717</v>
      </c>
      <c r="AN417" s="100">
        <v>63.324137931034493</v>
      </c>
      <c r="AO417" s="100">
        <v>42.968965517241379</v>
      </c>
      <c r="AP417" s="100">
        <v>22.472413793103449</v>
      </c>
      <c r="AQ417" s="100">
        <v>9.6206896551724146</v>
      </c>
      <c r="AR417" s="100">
        <v>3.2448275862068963</v>
      </c>
      <c r="AS417" s="100">
        <v>6.5137931034482763</v>
      </c>
      <c r="AT417" s="1"/>
      <c r="AU417" s="1"/>
      <c r="AV417" s="1"/>
      <c r="AW417" s="1"/>
      <c r="AX417" s="1"/>
      <c r="AY417" s="1"/>
      <c r="AZ417" s="1"/>
      <c r="BA417" s="1"/>
      <c r="BB417" s="1"/>
      <c r="BC417" s="1"/>
      <c r="BD417" s="1"/>
      <c r="BE417" s="1"/>
      <c r="BF417" s="1"/>
      <c r="BG417" s="1"/>
      <c r="BH417" s="1"/>
      <c r="BI417" s="1"/>
      <c r="BJ417" s="1"/>
      <c r="BK417" s="1"/>
      <c r="BL417" s="1"/>
      <c r="BM417" s="1"/>
    </row>
    <row r="418" spans="1:65" ht="16.5" customHeight="1" x14ac:dyDescent="0.25">
      <c r="A418" s="96">
        <v>35190030</v>
      </c>
      <c r="B418" s="97" t="s">
        <v>54</v>
      </c>
      <c r="C418" s="97" t="s">
        <v>591</v>
      </c>
      <c r="D418" s="97" t="s">
        <v>591</v>
      </c>
      <c r="E418" s="97" t="s">
        <v>589</v>
      </c>
      <c r="F418" s="97">
        <v>6</v>
      </c>
      <c r="G418" s="97">
        <v>180</v>
      </c>
      <c r="H418" s="98">
        <v>-72.90288889</v>
      </c>
      <c r="I418" s="99">
        <v>5.2043888899999997</v>
      </c>
      <c r="J418" s="100">
        <v>11.703448275862069</v>
      </c>
      <c r="K418" s="100">
        <v>24.11379310344828</v>
      </c>
      <c r="L418" s="100">
        <v>21.841379310344827</v>
      </c>
      <c r="M418" s="100">
        <v>23.050000000000004</v>
      </c>
      <c r="N418" s="100">
        <v>24.106666666666669</v>
      </c>
      <c r="O418" s="100">
        <v>20.689655172413794</v>
      </c>
      <c r="P418" s="100">
        <v>39.703448275862065</v>
      </c>
      <c r="Q418" s="100">
        <v>59.532142857142844</v>
      </c>
      <c r="R418" s="100">
        <v>107.67586206896551</v>
      </c>
      <c r="S418" s="100">
        <v>117.11666666666666</v>
      </c>
      <c r="T418" s="100">
        <v>146.01379310344825</v>
      </c>
      <c r="U418" s="100">
        <v>157.8172413793103</v>
      </c>
      <c r="V418" s="100">
        <v>172.06296296296298</v>
      </c>
      <c r="W418" s="100">
        <v>172.46551724137927</v>
      </c>
      <c r="X418" s="100">
        <v>197.69285714285712</v>
      </c>
      <c r="Y418" s="100">
        <v>207.93928571428569</v>
      </c>
      <c r="Z418" s="100">
        <v>197.11724137931037</v>
      </c>
      <c r="AA418" s="100">
        <v>247.81379310344832</v>
      </c>
      <c r="AB418" s="100">
        <v>217.02068965517242</v>
      </c>
      <c r="AC418" s="100">
        <v>204.26666666666668</v>
      </c>
      <c r="AD418" s="100">
        <v>212.10666666666668</v>
      </c>
      <c r="AE418" s="100">
        <v>181.57333333333335</v>
      </c>
      <c r="AF418" s="100">
        <v>168.37931034482759</v>
      </c>
      <c r="AG418" s="100">
        <v>139.85384615384618</v>
      </c>
      <c r="AH418" s="100">
        <v>148.75172413793103</v>
      </c>
      <c r="AI418" s="100">
        <v>134.47857142857143</v>
      </c>
      <c r="AJ418" s="100">
        <v>88.278571428571425</v>
      </c>
      <c r="AK418" s="100">
        <v>144.86206896551724</v>
      </c>
      <c r="AL418" s="100">
        <v>131.24074074074073</v>
      </c>
      <c r="AM418" s="100">
        <v>128.93571428571428</v>
      </c>
      <c r="AN418" s="100">
        <v>133.6192307692308</v>
      </c>
      <c r="AO418" s="100">
        <v>110.89310344827587</v>
      </c>
      <c r="AP418" s="100">
        <v>72.453333333333333</v>
      </c>
      <c r="AQ418" s="100">
        <v>65.183333333333337</v>
      </c>
      <c r="AR418" s="100">
        <v>55.36666666666666</v>
      </c>
      <c r="AS418" s="100">
        <v>23.779310344827589</v>
      </c>
      <c r="AT418" s="1"/>
      <c r="AU418" s="1"/>
      <c r="AV418" s="1"/>
      <c r="AW418" s="1"/>
      <c r="AX418" s="1"/>
      <c r="AY418" s="1"/>
      <c r="AZ418" s="1"/>
      <c r="BA418" s="1"/>
      <c r="BB418" s="1"/>
      <c r="BC418" s="1"/>
      <c r="BD418" s="1"/>
      <c r="BE418" s="1"/>
      <c r="BF418" s="1"/>
      <c r="BG418" s="1"/>
      <c r="BH418" s="1"/>
      <c r="BI418" s="1"/>
      <c r="BJ418" s="1"/>
      <c r="BK418" s="1"/>
      <c r="BL418" s="1"/>
      <c r="BM418" s="1"/>
    </row>
    <row r="419" spans="1:65" ht="16.5" customHeight="1" x14ac:dyDescent="0.25">
      <c r="A419" s="96">
        <v>36020020</v>
      </c>
      <c r="B419" s="97" t="s">
        <v>26</v>
      </c>
      <c r="C419" s="97" t="s">
        <v>592</v>
      </c>
      <c r="D419" s="97" t="s">
        <v>593</v>
      </c>
      <c r="E419" s="97" t="s">
        <v>589</v>
      </c>
      <c r="F419" s="97">
        <v>6</v>
      </c>
      <c r="G419" s="97">
        <v>575</v>
      </c>
      <c r="H419" s="98">
        <v>-72.010222220000003</v>
      </c>
      <c r="I419" s="99">
        <v>6.1279166700000003</v>
      </c>
      <c r="J419" s="100">
        <v>12.05185185185185</v>
      </c>
      <c r="K419" s="100">
        <v>6.9464285714285712</v>
      </c>
      <c r="L419" s="100">
        <v>11.028571428571428</v>
      </c>
      <c r="M419" s="100">
        <v>13.440740740740742</v>
      </c>
      <c r="N419" s="100">
        <v>10.428571428571431</v>
      </c>
      <c r="O419" s="100">
        <v>10.789285714285715</v>
      </c>
      <c r="P419" s="100">
        <v>24.800000000000004</v>
      </c>
      <c r="Q419" s="100">
        <v>45.70714285714287</v>
      </c>
      <c r="R419" s="100">
        <v>47.199999999999996</v>
      </c>
      <c r="S419" s="100">
        <v>60.293103448275843</v>
      </c>
      <c r="T419" s="100">
        <v>98.231034482758631</v>
      </c>
      <c r="U419" s="100">
        <v>131.01724137931032</v>
      </c>
      <c r="V419" s="100">
        <v>147.80714285714285</v>
      </c>
      <c r="W419" s="100">
        <v>117.75357142857141</v>
      </c>
      <c r="X419" s="100">
        <v>152.14444444444442</v>
      </c>
      <c r="Y419" s="100">
        <v>127.21851851851852</v>
      </c>
      <c r="Z419" s="100">
        <v>123.05769230769231</v>
      </c>
      <c r="AA419" s="100">
        <v>110.26923076923077</v>
      </c>
      <c r="AB419" s="100">
        <v>135.58518518518517</v>
      </c>
      <c r="AC419" s="100">
        <v>117.79629629629632</v>
      </c>
      <c r="AD419" s="100">
        <v>123.31111111111112</v>
      </c>
      <c r="AE419" s="100">
        <v>87.803703703703718</v>
      </c>
      <c r="AF419" s="100">
        <v>116.64615384615384</v>
      </c>
      <c r="AG419" s="100">
        <v>102.52349897225697</v>
      </c>
      <c r="AH419" s="100">
        <v>99.420833333333306</v>
      </c>
      <c r="AI419" s="100">
        <v>106.82800000000002</v>
      </c>
      <c r="AJ419" s="100">
        <v>91.22</v>
      </c>
      <c r="AK419" s="100">
        <v>122.2692307692308</v>
      </c>
      <c r="AL419" s="100">
        <v>104.38846153846154</v>
      </c>
      <c r="AM419" s="100">
        <v>105.3</v>
      </c>
      <c r="AN419" s="100">
        <v>102.14285714285715</v>
      </c>
      <c r="AO419" s="100">
        <v>92.178571428571416</v>
      </c>
      <c r="AP419" s="100">
        <v>59.188888888888883</v>
      </c>
      <c r="AQ419" s="100">
        <v>35.944444444444443</v>
      </c>
      <c r="AR419" s="100">
        <v>32.171428571428571</v>
      </c>
      <c r="AS419" s="100">
        <v>22.071428571428573</v>
      </c>
      <c r="AT419" s="1" t="s">
        <v>1888</v>
      </c>
      <c r="AU419" s="1"/>
      <c r="AV419" s="1"/>
      <c r="AW419" s="1"/>
      <c r="AX419" s="1"/>
      <c r="AY419" s="1"/>
      <c r="AZ419" s="1"/>
      <c r="BA419" s="1"/>
      <c r="BB419" s="1"/>
      <c r="BC419" s="1"/>
      <c r="BD419" s="1"/>
      <c r="BE419" s="1"/>
      <c r="BF419" s="1"/>
      <c r="BG419" s="1"/>
      <c r="BH419" s="1"/>
      <c r="BI419" s="1"/>
      <c r="BJ419" s="1"/>
      <c r="BK419" s="1"/>
      <c r="BL419" s="1"/>
      <c r="BM419" s="1"/>
    </row>
    <row r="420" spans="1:65" ht="16.5" customHeight="1" x14ac:dyDescent="0.25">
      <c r="A420" s="96">
        <v>35187010</v>
      </c>
      <c r="B420" s="97" t="s">
        <v>23</v>
      </c>
      <c r="C420" s="97" t="s">
        <v>594</v>
      </c>
      <c r="D420" s="97" t="s">
        <v>595</v>
      </c>
      <c r="E420" s="97" t="s">
        <v>589</v>
      </c>
      <c r="F420" s="97">
        <v>3</v>
      </c>
      <c r="G420" s="97">
        <v>148</v>
      </c>
      <c r="H420" s="98">
        <v>-72.152388889999997</v>
      </c>
      <c r="I420" s="99">
        <v>4.4418333299999997</v>
      </c>
      <c r="J420" s="100">
        <v>7.0344827586206895</v>
      </c>
      <c r="K420" s="100">
        <v>5.2413793103448274</v>
      </c>
      <c r="L420" s="100">
        <v>6.5517241379310347</v>
      </c>
      <c r="M420" s="100">
        <v>16.724137931034484</v>
      </c>
      <c r="N420" s="100">
        <v>13.344827586206897</v>
      </c>
      <c r="O420" s="100">
        <v>14.428571428571429</v>
      </c>
      <c r="P420" s="100">
        <v>25.793103448275861</v>
      </c>
      <c r="Q420" s="100">
        <v>32.241379310344826</v>
      </c>
      <c r="R420" s="100">
        <v>65</v>
      </c>
      <c r="S420" s="100">
        <v>86.535714285714292</v>
      </c>
      <c r="T420" s="100">
        <v>102.14642857142857</v>
      </c>
      <c r="U420" s="100">
        <v>114.23076923076923</v>
      </c>
      <c r="V420" s="100">
        <v>121.07407407407408</v>
      </c>
      <c r="W420" s="100">
        <v>121.03846153846153</v>
      </c>
      <c r="X420" s="100">
        <v>148.91999999999999</v>
      </c>
      <c r="Y420" s="100">
        <v>114.19230769230769</v>
      </c>
      <c r="Z420" s="100">
        <v>128.62962962962962</v>
      </c>
      <c r="AA420" s="100">
        <v>133.04</v>
      </c>
      <c r="AB420" s="100">
        <v>118.2</v>
      </c>
      <c r="AC420" s="100">
        <v>86.416666666666671</v>
      </c>
      <c r="AD420" s="100">
        <v>115.44</v>
      </c>
      <c r="AE420" s="100">
        <v>74.111111111111114</v>
      </c>
      <c r="AF420" s="100">
        <v>95.769230769230774</v>
      </c>
      <c r="AG420" s="100">
        <v>94.461538461538467</v>
      </c>
      <c r="AH420" s="100">
        <v>84.044444444444437</v>
      </c>
      <c r="AI420" s="100">
        <v>110</v>
      </c>
      <c r="AJ420" s="100">
        <v>77.12</v>
      </c>
      <c r="AK420" s="100">
        <v>86.884615384615387</v>
      </c>
      <c r="AL420" s="100">
        <v>86.230769230769226</v>
      </c>
      <c r="AM420" s="100">
        <v>86.68</v>
      </c>
      <c r="AN420" s="100">
        <v>75.677777777777777</v>
      </c>
      <c r="AO420" s="100">
        <v>54.96153846153846</v>
      </c>
      <c r="AP420" s="100">
        <v>26.76923076923077</v>
      </c>
      <c r="AQ420" s="100">
        <v>22.464285714285715</v>
      </c>
      <c r="AR420" s="100">
        <v>17.75</v>
      </c>
      <c r="AS420" s="100">
        <v>12.785714285714286</v>
      </c>
      <c r="AT420" s="1"/>
      <c r="AU420" s="1"/>
      <c r="AV420" s="1"/>
      <c r="AW420" s="1"/>
      <c r="AX420" s="1"/>
      <c r="AY420" s="1"/>
      <c r="AZ420" s="1"/>
      <c r="BA420" s="1"/>
      <c r="BB420" s="1"/>
      <c r="BC420" s="1"/>
      <c r="BD420" s="1"/>
      <c r="BE420" s="1"/>
      <c r="BF420" s="1"/>
      <c r="BG420" s="1"/>
      <c r="BH420" s="1"/>
      <c r="BI420" s="1"/>
      <c r="BJ420" s="1"/>
      <c r="BK420" s="1"/>
      <c r="BL420" s="1"/>
      <c r="BM420" s="1"/>
    </row>
    <row r="421" spans="1:65" ht="16.5" customHeight="1" x14ac:dyDescent="0.25">
      <c r="A421" s="96">
        <v>35220040</v>
      </c>
      <c r="B421" s="97" t="s">
        <v>26</v>
      </c>
      <c r="C421" s="97" t="s">
        <v>596</v>
      </c>
      <c r="D421" s="97" t="s">
        <v>597</v>
      </c>
      <c r="E421" s="97" t="s">
        <v>589</v>
      </c>
      <c r="F421" s="97">
        <v>3</v>
      </c>
      <c r="G421" s="97">
        <v>117</v>
      </c>
      <c r="H421" s="98">
        <v>-71.531388890000002</v>
      </c>
      <c r="I421" s="99">
        <v>4.90816667</v>
      </c>
      <c r="J421" s="100">
        <v>6.0357142857142856</v>
      </c>
      <c r="K421" s="100">
        <v>4.4642857142857144</v>
      </c>
      <c r="L421" s="100">
        <v>10</v>
      </c>
      <c r="M421" s="100">
        <v>12.866666666666667</v>
      </c>
      <c r="N421" s="100">
        <v>6.0344827586206895</v>
      </c>
      <c r="O421" s="100">
        <v>8.6206896551724146</v>
      </c>
      <c r="P421" s="100">
        <v>18.172413793103448</v>
      </c>
      <c r="Q421" s="100">
        <v>27.931034482758619</v>
      </c>
      <c r="R421" s="100">
        <v>40.821428571428569</v>
      </c>
      <c r="S421" s="100">
        <v>68.310344827586206</v>
      </c>
      <c r="T421" s="100">
        <v>72.65517241379311</v>
      </c>
      <c r="U421" s="100">
        <v>104.53333333333333</v>
      </c>
      <c r="V421" s="100">
        <v>102.13793103448276</v>
      </c>
      <c r="W421" s="100">
        <v>110.03571428571429</v>
      </c>
      <c r="X421" s="100">
        <v>114.37931034482759</v>
      </c>
      <c r="Y421" s="100">
        <v>105.14814814814815</v>
      </c>
      <c r="Z421" s="100">
        <v>114.78571428571429</v>
      </c>
      <c r="AA421" s="100">
        <v>123.48</v>
      </c>
      <c r="AB421" s="100">
        <v>107.79310344827586</v>
      </c>
      <c r="AC421" s="100">
        <v>90.296296296296291</v>
      </c>
      <c r="AD421" s="100">
        <v>121.22222222222223</v>
      </c>
      <c r="AE421" s="100">
        <v>83.58620689655173</v>
      </c>
      <c r="AF421" s="100">
        <v>97.321428571428569</v>
      </c>
      <c r="AG421" s="100">
        <v>82.428571428571431</v>
      </c>
      <c r="AH421" s="100">
        <v>74.464285714285708</v>
      </c>
      <c r="AI421" s="100">
        <v>75.142857142857139</v>
      </c>
      <c r="AJ421" s="100">
        <v>53.96551724137931</v>
      </c>
      <c r="AK421" s="100">
        <v>83.928571428571431</v>
      </c>
      <c r="AL421" s="100">
        <v>54</v>
      </c>
      <c r="AM421" s="100">
        <v>68.571428571428569</v>
      </c>
      <c r="AN421" s="100">
        <v>72.428571428571431</v>
      </c>
      <c r="AO421" s="100">
        <v>50.928571428571431</v>
      </c>
      <c r="AP421" s="100">
        <v>36.692307692307693</v>
      </c>
      <c r="AQ421" s="100">
        <v>19.5</v>
      </c>
      <c r="AR421" s="100">
        <v>18.75</v>
      </c>
      <c r="AS421" s="100">
        <v>19.689655172413794</v>
      </c>
      <c r="AT421" s="1"/>
      <c r="AU421" s="1"/>
      <c r="AV421" s="1"/>
      <c r="AW421" s="1"/>
      <c r="AX421" s="1"/>
      <c r="AY421" s="1"/>
      <c r="AZ421" s="1"/>
      <c r="BA421" s="1"/>
      <c r="BB421" s="1"/>
      <c r="BC421" s="1"/>
      <c r="BD421" s="1"/>
      <c r="BE421" s="1"/>
      <c r="BF421" s="1"/>
      <c r="BG421" s="1"/>
      <c r="BH421" s="1"/>
      <c r="BI421" s="1"/>
      <c r="BJ421" s="1"/>
      <c r="BK421" s="1"/>
      <c r="BL421" s="1"/>
      <c r="BM421" s="1"/>
    </row>
    <row r="422" spans="1:65" ht="16.5" customHeight="1" x14ac:dyDescent="0.25">
      <c r="A422" s="96">
        <v>35225030</v>
      </c>
      <c r="B422" s="97" t="s">
        <v>56</v>
      </c>
      <c r="C422" s="97" t="s">
        <v>598</v>
      </c>
      <c r="D422" s="97" t="s">
        <v>597</v>
      </c>
      <c r="E422" s="97" t="s">
        <v>589</v>
      </c>
      <c r="F422" s="97">
        <v>3</v>
      </c>
      <c r="G422" s="97">
        <v>130</v>
      </c>
      <c r="H422" s="98">
        <v>-71.433055560000014</v>
      </c>
      <c r="I422" s="99">
        <v>4.9104722199999999</v>
      </c>
      <c r="J422" s="100">
        <v>8.6034482758620694</v>
      </c>
      <c r="K422" s="100">
        <v>5.8103448275862073</v>
      </c>
      <c r="L422" s="100">
        <v>8.1310344827586203</v>
      </c>
      <c r="M422" s="100">
        <v>14.057142857142855</v>
      </c>
      <c r="N422" s="100">
        <v>8.1925925925925913</v>
      </c>
      <c r="O422" s="100">
        <v>7.9214285714285708</v>
      </c>
      <c r="P422" s="100">
        <v>16.553571428571427</v>
      </c>
      <c r="Q422" s="100">
        <v>31.160714285714281</v>
      </c>
      <c r="R422" s="100">
        <v>48.921428571428571</v>
      </c>
      <c r="S422" s="100">
        <v>59.407142857142858</v>
      </c>
      <c r="T422" s="100">
        <v>96.555172413793102</v>
      </c>
      <c r="U422" s="100">
        <v>82.374999999999986</v>
      </c>
      <c r="V422" s="100">
        <v>114.86896551724136</v>
      </c>
      <c r="W422" s="100">
        <v>102.05862068965519</v>
      </c>
      <c r="X422" s="100">
        <v>125.90714285714283</v>
      </c>
      <c r="Y422" s="100">
        <v>104.8793103448276</v>
      </c>
      <c r="Z422" s="100">
        <v>152.82413793103447</v>
      </c>
      <c r="AA422" s="100">
        <v>115.45714285714287</v>
      </c>
      <c r="AB422" s="100">
        <v>114.11724137931034</v>
      </c>
      <c r="AC422" s="100">
        <v>83.475862068965526</v>
      </c>
      <c r="AD422" s="100">
        <v>113.93928571428572</v>
      </c>
      <c r="AE422" s="100">
        <v>84.032142857142844</v>
      </c>
      <c r="AF422" s="100">
        <v>88.181481481481484</v>
      </c>
      <c r="AG422" s="100">
        <v>89.907407407407405</v>
      </c>
      <c r="AH422" s="100">
        <v>81.792592592592612</v>
      </c>
      <c r="AI422" s="100">
        <v>77.525925925925932</v>
      </c>
      <c r="AJ422" s="100">
        <v>62.057142857142864</v>
      </c>
      <c r="AK422" s="100">
        <v>94.488888888888866</v>
      </c>
      <c r="AL422" s="100">
        <v>67.82592592592593</v>
      </c>
      <c r="AM422" s="100">
        <v>61.660000000000011</v>
      </c>
      <c r="AN422" s="100">
        <v>65.127999999999986</v>
      </c>
      <c r="AO422" s="100">
        <v>47.156000000000006</v>
      </c>
      <c r="AP422" s="100">
        <v>37.700000000000003</v>
      </c>
      <c r="AQ422" s="100">
        <v>10.450000000000001</v>
      </c>
      <c r="AR422" s="100">
        <v>11.436000000000002</v>
      </c>
      <c r="AS422" s="100">
        <v>15.547999999999996</v>
      </c>
      <c r="AT422" s="1" t="s">
        <v>1888</v>
      </c>
      <c r="AU422" s="1"/>
      <c r="AV422" s="1"/>
      <c r="AW422" s="1"/>
      <c r="AX422" s="1"/>
      <c r="AY422" s="1"/>
      <c r="AZ422" s="1"/>
      <c r="BA422" s="1"/>
      <c r="BB422" s="1"/>
      <c r="BC422" s="1"/>
      <c r="BD422" s="1"/>
      <c r="BE422" s="1"/>
      <c r="BF422" s="1"/>
      <c r="BG422" s="1"/>
      <c r="BH422" s="1"/>
      <c r="BI422" s="1"/>
      <c r="BJ422" s="1"/>
      <c r="BK422" s="1"/>
      <c r="BL422" s="1"/>
      <c r="BM422" s="1"/>
    </row>
    <row r="423" spans="1:65" ht="16.5" customHeight="1" x14ac:dyDescent="0.25">
      <c r="A423" s="96">
        <v>35220030</v>
      </c>
      <c r="B423" s="97" t="s">
        <v>54</v>
      </c>
      <c r="C423" s="97" t="s">
        <v>597</v>
      </c>
      <c r="D423" s="97" t="s">
        <v>597</v>
      </c>
      <c r="E423" s="97" t="s">
        <v>589</v>
      </c>
      <c r="F423" s="97">
        <v>3</v>
      </c>
      <c r="G423" s="97">
        <v>130</v>
      </c>
      <c r="H423" s="98">
        <v>-71.33</v>
      </c>
      <c r="I423" s="99">
        <v>4.79</v>
      </c>
      <c r="J423" s="100">
        <v>9.34</v>
      </c>
      <c r="K423" s="100">
        <v>5.3115384615384622</v>
      </c>
      <c r="L423" s="100">
        <v>5.4961538461538462</v>
      </c>
      <c r="M423" s="100">
        <v>9.1259259259259267</v>
      </c>
      <c r="N423" s="100">
        <v>7.8185185185185171</v>
      </c>
      <c r="O423" s="100">
        <v>13.962962962962964</v>
      </c>
      <c r="P423" s="100">
        <v>12.544444444444444</v>
      </c>
      <c r="Q423" s="100">
        <v>29.231999999999999</v>
      </c>
      <c r="R423" s="100">
        <v>38.376000000000005</v>
      </c>
      <c r="S423" s="100">
        <v>51.767857142857146</v>
      </c>
      <c r="T423" s="100">
        <v>82.042307692307688</v>
      </c>
      <c r="U423" s="100">
        <v>74.857692307692304</v>
      </c>
      <c r="V423" s="100">
        <v>96.146153846153837</v>
      </c>
      <c r="W423" s="100">
        <v>91.600000000000009</v>
      </c>
      <c r="X423" s="100">
        <v>103.93200855071726</v>
      </c>
      <c r="Y423" s="100">
        <v>95.351851851851848</v>
      </c>
      <c r="Z423" s="100">
        <v>117.15769230769232</v>
      </c>
      <c r="AA423" s="100">
        <v>97.779166666666654</v>
      </c>
      <c r="AB423" s="100">
        <v>94.342307692307699</v>
      </c>
      <c r="AC423" s="100">
        <v>87.884615384615387</v>
      </c>
      <c r="AD423" s="100">
        <v>98.115999999999985</v>
      </c>
      <c r="AE423" s="100">
        <v>68.319230769230757</v>
      </c>
      <c r="AF423" s="100">
        <v>71.39200000000001</v>
      </c>
      <c r="AG423" s="100">
        <v>73.734615384615367</v>
      </c>
      <c r="AH423" s="100">
        <v>64.969230769230791</v>
      </c>
      <c r="AI423" s="100">
        <v>67.530769230769224</v>
      </c>
      <c r="AJ423" s="100">
        <v>66.659722225482653</v>
      </c>
      <c r="AK423" s="100">
        <v>81.260714285714286</v>
      </c>
      <c r="AL423" s="100">
        <v>61.853846153846156</v>
      </c>
      <c r="AM423" s="100">
        <v>75.692592592592604</v>
      </c>
      <c r="AN423" s="100">
        <v>59.525000000000006</v>
      </c>
      <c r="AO423" s="100">
        <v>49.226482391357422</v>
      </c>
      <c r="AP423" s="100">
        <v>34.56666666666667</v>
      </c>
      <c r="AQ423" s="100">
        <v>26.048000000000002</v>
      </c>
      <c r="AR423" s="100">
        <v>10.833333333333334</v>
      </c>
      <c r="AS423" s="100">
        <v>12.996296296296297</v>
      </c>
      <c r="AT423" s="1" t="s">
        <v>1888</v>
      </c>
      <c r="AU423" s="1"/>
      <c r="AV423" s="1"/>
      <c r="AW423" s="1"/>
      <c r="AX423" s="1"/>
      <c r="AY423" s="1"/>
      <c r="AZ423" s="1"/>
      <c r="BA423" s="1"/>
      <c r="BB423" s="1"/>
      <c r="BC423" s="1"/>
      <c r="BD423" s="1"/>
      <c r="BE423" s="1"/>
      <c r="BF423" s="1"/>
      <c r="BG423" s="1"/>
      <c r="BH423" s="1"/>
      <c r="BI423" s="1"/>
      <c r="BJ423" s="1"/>
      <c r="BK423" s="1"/>
      <c r="BL423" s="1"/>
      <c r="BM423" s="1"/>
    </row>
    <row r="424" spans="1:65" ht="16.5" customHeight="1" x14ac:dyDescent="0.25">
      <c r="A424" s="96">
        <v>36015010</v>
      </c>
      <c r="B424" s="97" t="s">
        <v>43</v>
      </c>
      <c r="C424" s="97" t="s">
        <v>599</v>
      </c>
      <c r="D424" s="97" t="s">
        <v>599</v>
      </c>
      <c r="E424" s="97" t="s">
        <v>589</v>
      </c>
      <c r="F424" s="97">
        <v>6</v>
      </c>
      <c r="G424" s="97">
        <v>342</v>
      </c>
      <c r="H424" s="98">
        <v>-71.887194440000002</v>
      </c>
      <c r="I424" s="99">
        <v>5.8785277799999998</v>
      </c>
      <c r="J424" s="100">
        <v>2.0466666666666669</v>
      </c>
      <c r="K424" s="100">
        <v>3.5900000000000003</v>
      </c>
      <c r="L424" s="100">
        <v>10.875862068965519</v>
      </c>
      <c r="M424" s="100">
        <v>7.7103448275862059</v>
      </c>
      <c r="N424" s="100">
        <v>12.586666666666666</v>
      </c>
      <c r="O424" s="100">
        <v>16.923333333333332</v>
      </c>
      <c r="P424" s="100">
        <v>11.136666666666665</v>
      </c>
      <c r="Q424" s="100">
        <v>19.810000000000002</v>
      </c>
      <c r="R424" s="100">
        <v>42.853571428571414</v>
      </c>
      <c r="S424" s="100">
        <v>52.427586206896542</v>
      </c>
      <c r="T424" s="100">
        <v>70.751724137931035</v>
      </c>
      <c r="U424" s="100">
        <v>94.303448275862053</v>
      </c>
      <c r="V424" s="100">
        <v>112.83448275862069</v>
      </c>
      <c r="W424" s="100">
        <v>92.620689655172399</v>
      </c>
      <c r="X424" s="100">
        <v>97</v>
      </c>
      <c r="Y424" s="100">
        <v>83.593103448275869</v>
      </c>
      <c r="Z424" s="100">
        <v>94.726666666666659</v>
      </c>
      <c r="AA424" s="100">
        <v>93.943333333333342</v>
      </c>
      <c r="AB424" s="100">
        <v>100.0033333333333</v>
      </c>
      <c r="AC424" s="100">
        <v>86.283333333333346</v>
      </c>
      <c r="AD424" s="100">
        <v>99.813333333333333</v>
      </c>
      <c r="AE424" s="100">
        <v>82.49</v>
      </c>
      <c r="AF424" s="100">
        <v>78.333333333333329</v>
      </c>
      <c r="AG424" s="100">
        <v>63.396666666666654</v>
      </c>
      <c r="AH424" s="100">
        <v>79.963333333333338</v>
      </c>
      <c r="AI424" s="100">
        <v>68.776666666666671</v>
      </c>
      <c r="AJ424" s="100">
        <v>67.837931034482764</v>
      </c>
      <c r="AK424" s="100">
        <v>95.716666666666654</v>
      </c>
      <c r="AL424" s="100">
        <v>69.03666666666669</v>
      </c>
      <c r="AM424" s="100">
        <v>57.696666666666665</v>
      </c>
      <c r="AN424" s="100">
        <v>48.5</v>
      </c>
      <c r="AO424" s="100">
        <v>59.131034482758636</v>
      </c>
      <c r="AP424" s="100">
        <v>27.158620689655166</v>
      </c>
      <c r="AQ424" s="100">
        <v>17.172413793103448</v>
      </c>
      <c r="AR424" s="100">
        <v>11.586206896551726</v>
      </c>
      <c r="AS424" s="100">
        <v>11.167857142857146</v>
      </c>
      <c r="AT424" s="1"/>
      <c r="AU424" s="1"/>
      <c r="AV424" s="1"/>
      <c r="AW424" s="1"/>
      <c r="AX424" s="1"/>
      <c r="AY424" s="1"/>
      <c r="AZ424" s="1"/>
      <c r="BA424" s="1"/>
      <c r="BB424" s="1"/>
      <c r="BC424" s="1"/>
      <c r="BD424" s="1"/>
      <c r="BE424" s="1"/>
      <c r="BF424" s="1"/>
      <c r="BG424" s="1"/>
      <c r="BH424" s="1"/>
      <c r="BI424" s="1"/>
      <c r="BJ424" s="1"/>
      <c r="BK424" s="1"/>
      <c r="BL424" s="1"/>
      <c r="BM424" s="1"/>
    </row>
    <row r="425" spans="1:65" ht="16.5" customHeight="1" x14ac:dyDescent="0.25">
      <c r="A425" s="96">
        <v>35230020</v>
      </c>
      <c r="B425" s="97" t="s">
        <v>26</v>
      </c>
      <c r="C425" s="97" t="s">
        <v>601</v>
      </c>
      <c r="D425" s="97" t="s">
        <v>601</v>
      </c>
      <c r="E425" s="97" t="s">
        <v>589</v>
      </c>
      <c r="F425" s="97">
        <v>6</v>
      </c>
      <c r="G425" s="97">
        <v>300</v>
      </c>
      <c r="H425" s="98">
        <v>-71.992888890000003</v>
      </c>
      <c r="I425" s="99">
        <v>5.7261388899999996</v>
      </c>
      <c r="J425" s="100">
        <v>2.1749999999999998</v>
      </c>
      <c r="K425" s="100">
        <v>2.5928571428571425</v>
      </c>
      <c r="L425" s="100">
        <v>3.7607142857142857</v>
      </c>
      <c r="M425" s="100">
        <v>6.7607142857142852</v>
      </c>
      <c r="N425" s="100">
        <v>7.7785714285714276</v>
      </c>
      <c r="O425" s="100">
        <v>16.593103448275862</v>
      </c>
      <c r="P425" s="100">
        <v>10.985714285714286</v>
      </c>
      <c r="Q425" s="100">
        <v>22.646428571428572</v>
      </c>
      <c r="R425" s="100">
        <v>56.260714285714279</v>
      </c>
      <c r="S425" s="100">
        <v>63.317241379310325</v>
      </c>
      <c r="T425" s="100">
        <v>75.358620689655169</v>
      </c>
      <c r="U425" s="100">
        <v>118.6</v>
      </c>
      <c r="V425" s="100">
        <v>101.42142857142856</v>
      </c>
      <c r="W425" s="100">
        <v>97.671428571428592</v>
      </c>
      <c r="X425" s="100">
        <v>109.39629629629628</v>
      </c>
      <c r="Y425" s="100">
        <v>88.711111111111123</v>
      </c>
      <c r="Z425" s="100">
        <v>94.596296296296273</v>
      </c>
      <c r="AA425" s="100">
        <v>106.10740740740742</v>
      </c>
      <c r="AB425" s="100">
        <v>98.399999999999991</v>
      </c>
      <c r="AC425" s="100">
        <v>76.281481481481478</v>
      </c>
      <c r="AD425" s="100">
        <v>93.430769230769229</v>
      </c>
      <c r="AE425" s="100">
        <v>81.142857142857139</v>
      </c>
      <c r="AF425" s="100">
        <v>74.862962962962968</v>
      </c>
      <c r="AG425" s="100">
        <v>81.8</v>
      </c>
      <c r="AH425" s="100">
        <v>68.465517241379317</v>
      </c>
      <c r="AI425" s="100">
        <v>67.372413793103433</v>
      </c>
      <c r="AJ425" s="100">
        <v>66.84137931034482</v>
      </c>
      <c r="AK425" s="100">
        <v>97.05925925925925</v>
      </c>
      <c r="AL425" s="100">
        <v>61.533333333333339</v>
      </c>
      <c r="AM425" s="100">
        <v>61.418518518518511</v>
      </c>
      <c r="AN425" s="100">
        <v>53.571428571428569</v>
      </c>
      <c r="AO425" s="100">
        <v>51.244444444444447</v>
      </c>
      <c r="AP425" s="100">
        <v>38.910714285714285</v>
      </c>
      <c r="AQ425" s="100">
        <v>18.500000000000004</v>
      </c>
      <c r="AR425" s="100">
        <v>18.91724137931034</v>
      </c>
      <c r="AS425" s="100">
        <v>14.410344827586208</v>
      </c>
      <c r="AT425" s="1"/>
      <c r="AU425" s="1"/>
      <c r="AV425" s="1"/>
      <c r="AW425" s="1"/>
      <c r="AX425" s="1"/>
      <c r="AY425" s="1"/>
      <c r="AZ425" s="1"/>
      <c r="BA425" s="1"/>
      <c r="BB425" s="1"/>
      <c r="BC425" s="1"/>
      <c r="BD425" s="1"/>
      <c r="BE425" s="1"/>
      <c r="BF425" s="1"/>
      <c r="BG425" s="1"/>
      <c r="BH425" s="1"/>
      <c r="BI425" s="1"/>
      <c r="BJ425" s="1"/>
      <c r="BK425" s="1"/>
      <c r="BL425" s="1"/>
      <c r="BM425" s="1"/>
    </row>
    <row r="426" spans="1:65" ht="16.5" customHeight="1" x14ac:dyDescent="0.25">
      <c r="A426" s="96">
        <v>35097090</v>
      </c>
      <c r="B426" s="97" t="s">
        <v>602</v>
      </c>
      <c r="C426" s="97" t="s">
        <v>603</v>
      </c>
      <c r="D426" s="97" t="s">
        <v>5264</v>
      </c>
      <c r="E426" s="97" t="s">
        <v>589</v>
      </c>
      <c r="F426" s="97">
        <v>3</v>
      </c>
      <c r="G426" s="97">
        <v>451</v>
      </c>
      <c r="H426" s="98">
        <v>-73.047611110000005</v>
      </c>
      <c r="I426" s="99">
        <v>4.9049722199999994</v>
      </c>
      <c r="J426" s="100">
        <v>16.966666666666665</v>
      </c>
      <c r="K426" s="100">
        <v>14.966666666666667</v>
      </c>
      <c r="L426" s="100">
        <v>6.5433333333333339</v>
      </c>
      <c r="M426" s="100">
        <v>22.172413793103448</v>
      </c>
      <c r="N426" s="100">
        <v>14.417241379310346</v>
      </c>
      <c r="O426" s="100">
        <v>13.771428571428572</v>
      </c>
      <c r="P426" s="100">
        <v>30.662068965517243</v>
      </c>
      <c r="Q426" s="100">
        <v>52.1</v>
      </c>
      <c r="R426" s="100">
        <v>80.313333333333333</v>
      </c>
      <c r="S426" s="100">
        <v>107.86</v>
      </c>
      <c r="T426" s="100">
        <v>150.56206896551726</v>
      </c>
      <c r="U426" s="100">
        <v>194.1357142857143</v>
      </c>
      <c r="V426" s="100">
        <v>221.17857142857142</v>
      </c>
      <c r="W426" s="100">
        <v>202.35714285714286</v>
      </c>
      <c r="X426" s="100">
        <v>221.82142857142858</v>
      </c>
      <c r="Y426" s="100">
        <v>219.71428571428572</v>
      </c>
      <c r="Z426" s="100">
        <v>253.44827586206895</v>
      </c>
      <c r="AA426" s="100">
        <v>228.03571428571428</v>
      </c>
      <c r="AB426" s="100">
        <v>237.03333333333333</v>
      </c>
      <c r="AC426" s="100">
        <v>202.76666666666668</v>
      </c>
      <c r="AD426" s="100">
        <v>233.23333333333332</v>
      </c>
      <c r="AE426" s="100">
        <v>185.85</v>
      </c>
      <c r="AF426" s="100">
        <v>193.60714285714286</v>
      </c>
      <c r="AG426" s="100">
        <v>179.73214285714286</v>
      </c>
      <c r="AH426" s="100">
        <v>183.75666666666666</v>
      </c>
      <c r="AI426" s="100">
        <v>146.57000000000002</v>
      </c>
      <c r="AJ426" s="100">
        <v>152.42333333333332</v>
      </c>
      <c r="AK426" s="100">
        <v>153.39285714285714</v>
      </c>
      <c r="AL426" s="100">
        <v>141.85714285714286</v>
      </c>
      <c r="AM426" s="100">
        <v>139.5185185185185</v>
      </c>
      <c r="AN426" s="100">
        <v>125.22222222222223</v>
      </c>
      <c r="AO426" s="100">
        <v>113.36</v>
      </c>
      <c r="AP426" s="100">
        <v>92.444444444444443</v>
      </c>
      <c r="AQ426" s="100">
        <v>69.857142857142861</v>
      </c>
      <c r="AR426" s="100">
        <v>51.857142857142854</v>
      </c>
      <c r="AS426" s="100">
        <v>39.821428571428569</v>
      </c>
      <c r="AT426" s="1"/>
      <c r="AU426" s="1"/>
      <c r="AV426" s="1"/>
      <c r="AW426" s="1"/>
      <c r="AX426" s="1"/>
      <c r="AY426" s="1"/>
      <c r="AZ426" s="1"/>
      <c r="BA426" s="1"/>
      <c r="BB426" s="1"/>
      <c r="BC426" s="1"/>
      <c r="BD426" s="1"/>
      <c r="BE426" s="1"/>
      <c r="BF426" s="1"/>
      <c r="BG426" s="1"/>
      <c r="BH426" s="1"/>
      <c r="BI426" s="1"/>
      <c r="BJ426" s="1"/>
      <c r="BK426" s="1"/>
      <c r="BL426" s="1"/>
      <c r="BM426" s="1"/>
    </row>
    <row r="427" spans="1:65" ht="16.5" customHeight="1" x14ac:dyDescent="0.25">
      <c r="A427" s="96">
        <v>36020010</v>
      </c>
      <c r="B427" s="97" t="s">
        <v>26</v>
      </c>
      <c r="C427" s="97" t="s">
        <v>605</v>
      </c>
      <c r="D427" s="97" t="s">
        <v>606</v>
      </c>
      <c r="E427" s="97" t="s">
        <v>589</v>
      </c>
      <c r="F427" s="97">
        <v>6</v>
      </c>
      <c r="G427" s="97">
        <v>120</v>
      </c>
      <c r="H427" s="98">
        <v>-72.190638890000002</v>
      </c>
      <c r="I427" s="99">
        <v>6.0882222199999996</v>
      </c>
      <c r="J427" s="100">
        <v>14.892857142857139</v>
      </c>
      <c r="K427" s="100">
        <v>22.939285714285717</v>
      </c>
      <c r="L427" s="100">
        <v>25.632142857142856</v>
      </c>
      <c r="M427" s="100">
        <v>19.648275862068964</v>
      </c>
      <c r="N427" s="100">
        <v>22.07931034482759</v>
      </c>
      <c r="O427" s="100">
        <v>27.000000000000004</v>
      </c>
      <c r="P427" s="100">
        <v>35.441379310344828</v>
      </c>
      <c r="Q427" s="100">
        <v>42.413793103448285</v>
      </c>
      <c r="R427" s="100">
        <v>60.982758620689658</v>
      </c>
      <c r="S427" s="100">
        <v>83.7</v>
      </c>
      <c r="T427" s="100">
        <v>110.27</v>
      </c>
      <c r="U427" s="100">
        <v>127.36896551724138</v>
      </c>
      <c r="V427" s="100">
        <v>140.94</v>
      </c>
      <c r="W427" s="100">
        <v>133.41333333333333</v>
      </c>
      <c r="X427" s="100">
        <v>173.4206896551724</v>
      </c>
      <c r="Y427" s="100">
        <v>143.8241379310345</v>
      </c>
      <c r="Z427" s="100">
        <v>145.30689655172412</v>
      </c>
      <c r="AA427" s="100">
        <v>124.70714285714284</v>
      </c>
      <c r="AB427" s="100">
        <v>138.18148148148148</v>
      </c>
      <c r="AC427" s="100">
        <v>138.52857142857141</v>
      </c>
      <c r="AD427" s="100">
        <v>138.82500000000002</v>
      </c>
      <c r="AE427" s="100">
        <v>118.04285714285716</v>
      </c>
      <c r="AF427" s="100">
        <v>110.77777777777774</v>
      </c>
      <c r="AG427" s="100">
        <v>129.97037037037038</v>
      </c>
      <c r="AH427" s="100">
        <v>111.11200000000001</v>
      </c>
      <c r="AI427" s="100">
        <v>107.55199999999999</v>
      </c>
      <c r="AJ427" s="100">
        <v>88.038461538461533</v>
      </c>
      <c r="AK427" s="100">
        <v>126.5206896551724</v>
      </c>
      <c r="AL427" s="100">
        <v>130.78620689655173</v>
      </c>
      <c r="AM427" s="100">
        <v>133.86896551724138</v>
      </c>
      <c r="AN427" s="100">
        <v>100.5925925925926</v>
      </c>
      <c r="AO427" s="100">
        <v>84.93703703703703</v>
      </c>
      <c r="AP427" s="100">
        <v>58.822222222222216</v>
      </c>
      <c r="AQ427" s="100">
        <v>41.25555555555556</v>
      </c>
      <c r="AR427" s="100">
        <v>17.31111111111111</v>
      </c>
      <c r="AS427" s="100">
        <v>25.38148148148148</v>
      </c>
      <c r="AT427" s="1"/>
      <c r="AU427" s="1"/>
      <c r="AV427" s="1"/>
      <c r="AW427" s="1"/>
      <c r="AX427" s="1"/>
      <c r="AY427" s="1"/>
      <c r="AZ427" s="1"/>
      <c r="BA427" s="1"/>
      <c r="BB427" s="1"/>
      <c r="BC427" s="1"/>
      <c r="BD427" s="1"/>
      <c r="BE427" s="1"/>
      <c r="BF427" s="1"/>
      <c r="BG427" s="1"/>
      <c r="BH427" s="1"/>
      <c r="BI427" s="1"/>
      <c r="BJ427" s="1"/>
      <c r="BK427" s="1"/>
      <c r="BL427" s="1"/>
      <c r="BM427" s="1"/>
    </row>
    <row r="428" spans="1:65" ht="16.5" customHeight="1" x14ac:dyDescent="0.25">
      <c r="A428" s="96">
        <v>35230010</v>
      </c>
      <c r="B428" s="97" t="s">
        <v>26</v>
      </c>
      <c r="C428" s="97" t="s">
        <v>5265</v>
      </c>
      <c r="D428" s="97" t="s">
        <v>5265</v>
      </c>
      <c r="E428" s="97" t="s">
        <v>589</v>
      </c>
      <c r="F428" s="97">
        <v>6</v>
      </c>
      <c r="G428" s="97">
        <v>170</v>
      </c>
      <c r="H428" s="98">
        <v>-71.728055560000001</v>
      </c>
      <c r="I428" s="99">
        <v>5.4204999999999997</v>
      </c>
      <c r="J428" s="100">
        <v>4.0133333333333336</v>
      </c>
      <c r="K428" s="100">
        <v>3.57</v>
      </c>
      <c r="L428" s="100">
        <v>4.4133333333333331</v>
      </c>
      <c r="M428" s="100">
        <v>10.69</v>
      </c>
      <c r="N428" s="100">
        <v>13.316666666666665</v>
      </c>
      <c r="O428" s="100">
        <v>9.9379310344827587</v>
      </c>
      <c r="P428" s="100">
        <v>11.148275862068964</v>
      </c>
      <c r="Q428" s="100">
        <v>16.144827586206894</v>
      </c>
      <c r="R428" s="100">
        <v>37.996551724137923</v>
      </c>
      <c r="S428" s="100">
        <v>53.916666666666671</v>
      </c>
      <c r="T428" s="100">
        <v>81.493333333333339</v>
      </c>
      <c r="U428" s="100">
        <v>81.629999999999981</v>
      </c>
      <c r="V428" s="100">
        <v>98.42333333333336</v>
      </c>
      <c r="W428" s="100">
        <v>91.193333333333342</v>
      </c>
      <c r="X428" s="100">
        <v>100.42666666666668</v>
      </c>
      <c r="Y428" s="100">
        <v>87.926666666666691</v>
      </c>
      <c r="Z428" s="100">
        <v>117.95</v>
      </c>
      <c r="AA428" s="100">
        <v>100.38666666666667</v>
      </c>
      <c r="AB428" s="100">
        <v>101.9</v>
      </c>
      <c r="AC428" s="100">
        <v>91.176666666666677</v>
      </c>
      <c r="AD428" s="100">
        <v>106.68333333333332</v>
      </c>
      <c r="AE428" s="100">
        <v>75.963333333333338</v>
      </c>
      <c r="AF428" s="100">
        <v>86.083333333333329</v>
      </c>
      <c r="AG428" s="100">
        <v>62.919999999999995</v>
      </c>
      <c r="AH428" s="100">
        <v>70.710000000000008</v>
      </c>
      <c r="AI428" s="100">
        <v>70.13000000000001</v>
      </c>
      <c r="AJ428" s="100">
        <v>68.66</v>
      </c>
      <c r="AK428" s="100">
        <v>95.296551724137942</v>
      </c>
      <c r="AL428" s="100">
        <v>61.562068965517241</v>
      </c>
      <c r="AM428" s="100">
        <v>60.596551724137932</v>
      </c>
      <c r="AN428" s="100">
        <v>57.211111111111101</v>
      </c>
      <c r="AO428" s="100">
        <v>33.366666666666667</v>
      </c>
      <c r="AP428" s="100">
        <v>23.140740740740743</v>
      </c>
      <c r="AQ428" s="100">
        <v>13.736666666666666</v>
      </c>
      <c r="AR428" s="100">
        <v>7.1000000000000005</v>
      </c>
      <c r="AS428" s="100">
        <v>18.11333333333333</v>
      </c>
      <c r="AT428" s="1"/>
      <c r="AU428" s="1"/>
      <c r="AV428" s="1"/>
      <c r="AW428" s="1"/>
      <c r="AX428" s="1"/>
      <c r="AY428" s="1"/>
      <c r="AZ428" s="1"/>
      <c r="BA428" s="1"/>
      <c r="BB428" s="1"/>
      <c r="BC428" s="1"/>
      <c r="BD428" s="1"/>
      <c r="BE428" s="1"/>
      <c r="BF428" s="1"/>
      <c r="BG428" s="1"/>
      <c r="BH428" s="1"/>
      <c r="BI428" s="1"/>
      <c r="BJ428" s="1"/>
      <c r="BK428" s="1"/>
      <c r="BL428" s="1"/>
      <c r="BM428" s="1"/>
    </row>
    <row r="429" spans="1:65" ht="16.5" customHeight="1" x14ac:dyDescent="0.25">
      <c r="A429" s="96">
        <v>35230030</v>
      </c>
      <c r="B429" s="97" t="s">
        <v>54</v>
      </c>
      <c r="C429" s="97" t="s">
        <v>608</v>
      </c>
      <c r="D429" s="97" t="s">
        <v>609</v>
      </c>
      <c r="E429" s="97" t="s">
        <v>589</v>
      </c>
      <c r="F429" s="97">
        <v>6</v>
      </c>
      <c r="G429" s="97">
        <v>350</v>
      </c>
      <c r="H429" s="98">
        <v>-72.102999999999994</v>
      </c>
      <c r="I429" s="99">
        <v>5.7471944399999995</v>
      </c>
      <c r="J429" s="100">
        <v>3.9666666666666668</v>
      </c>
      <c r="K429" s="100">
        <v>3.3689655172413793</v>
      </c>
      <c r="L429" s="100">
        <v>8.3866666666666667</v>
      </c>
      <c r="M429" s="100">
        <v>11.786206896551722</v>
      </c>
      <c r="N429" s="100">
        <v>16.623333333333335</v>
      </c>
      <c r="O429" s="100">
        <v>23.58</v>
      </c>
      <c r="P429" s="100">
        <v>13.624137931034481</v>
      </c>
      <c r="Q429" s="100">
        <v>27.99285714285714</v>
      </c>
      <c r="R429" s="100">
        <v>48.518518518518519</v>
      </c>
      <c r="S429" s="100">
        <v>75.70357142857145</v>
      </c>
      <c r="T429" s="100">
        <v>101.57142857142858</v>
      </c>
      <c r="U429" s="100">
        <v>116.31538461538463</v>
      </c>
      <c r="V429" s="100">
        <v>144.87500000000003</v>
      </c>
      <c r="W429" s="100">
        <v>119.91923076923074</v>
      </c>
      <c r="X429" s="100">
        <v>117.99230769230768</v>
      </c>
      <c r="Y429" s="100">
        <v>110.86400000000002</v>
      </c>
      <c r="Z429" s="100">
        <v>144.65599999999998</v>
      </c>
      <c r="AA429" s="100">
        <v>135.32692307692307</v>
      </c>
      <c r="AB429" s="100">
        <v>109.76538461538462</v>
      </c>
      <c r="AC429" s="100">
        <v>109.788</v>
      </c>
      <c r="AD429" s="100">
        <v>126.58744079589846</v>
      </c>
      <c r="AE429" s="100">
        <v>101.4</v>
      </c>
      <c r="AF429" s="100">
        <v>121.28909196076923</v>
      </c>
      <c r="AG429" s="100">
        <v>100.9744585876465</v>
      </c>
      <c r="AH429" s="100">
        <v>97.009256216195894</v>
      </c>
      <c r="AI429" s="100">
        <v>86.473076923076931</v>
      </c>
      <c r="AJ429" s="100">
        <v>83.094032550000009</v>
      </c>
      <c r="AK429" s="100">
        <v>118.77777777777777</v>
      </c>
      <c r="AL429" s="100">
        <v>88.176000000000002</v>
      </c>
      <c r="AM429" s="100">
        <v>75.888000000000005</v>
      </c>
      <c r="AN429" s="100">
        <v>64.624137931034483</v>
      </c>
      <c r="AO429" s="100">
        <v>59.462500000000006</v>
      </c>
      <c r="AP429" s="100">
        <v>40.553571428571431</v>
      </c>
      <c r="AQ429" s="100">
        <v>15.620689655172409</v>
      </c>
      <c r="AR429" s="100">
        <v>19.466666666666661</v>
      </c>
      <c r="AS429" s="100">
        <v>15.856666666666664</v>
      </c>
      <c r="AT429" s="1" t="s">
        <v>1888</v>
      </c>
      <c r="AU429" s="1"/>
      <c r="AV429" s="1"/>
      <c r="AW429" s="1"/>
      <c r="AX429" s="1"/>
      <c r="AY429" s="1"/>
      <c r="AZ429" s="1"/>
      <c r="BA429" s="1"/>
      <c r="BB429" s="1"/>
      <c r="BC429" s="1"/>
      <c r="BD429" s="1"/>
      <c r="BE429" s="1"/>
      <c r="BF429" s="1"/>
      <c r="BG429" s="1"/>
      <c r="BH429" s="1"/>
      <c r="BI429" s="1"/>
      <c r="BJ429" s="1"/>
      <c r="BK429" s="1"/>
      <c r="BL429" s="1"/>
      <c r="BM429" s="1"/>
    </row>
    <row r="430" spans="1:65" ht="16.5" customHeight="1" x14ac:dyDescent="0.25">
      <c r="A430" s="96">
        <v>35180010</v>
      </c>
      <c r="B430" s="97" t="s">
        <v>26</v>
      </c>
      <c r="C430" s="97" t="s">
        <v>610</v>
      </c>
      <c r="D430" s="97" t="s">
        <v>611</v>
      </c>
      <c r="E430" s="97" t="s">
        <v>589</v>
      </c>
      <c r="F430" s="97">
        <v>6</v>
      </c>
      <c r="G430" s="97">
        <v>180</v>
      </c>
      <c r="H430" s="98">
        <v>-72.665888890000005</v>
      </c>
      <c r="I430" s="99">
        <v>4.9373611100000003</v>
      </c>
      <c r="J430" s="100">
        <v>4.333333333333333</v>
      </c>
      <c r="K430" s="100">
        <v>4.96</v>
      </c>
      <c r="L430" s="100">
        <v>5.15</v>
      </c>
      <c r="M430" s="100">
        <v>11.93</v>
      </c>
      <c r="N430" s="100">
        <v>11.486666666666668</v>
      </c>
      <c r="O430" s="100">
        <v>10.16</v>
      </c>
      <c r="P430" s="100">
        <v>12.344827586206897</v>
      </c>
      <c r="Q430" s="100">
        <v>28.23103448275862</v>
      </c>
      <c r="R430" s="100">
        <v>53.335714285714289</v>
      </c>
      <c r="S430" s="100">
        <v>78.617857142857147</v>
      </c>
      <c r="T430" s="100">
        <v>109.26071428571429</v>
      </c>
      <c r="U430" s="100">
        <v>106.69285714285715</v>
      </c>
      <c r="V430" s="100">
        <v>112.11379310344829</v>
      </c>
      <c r="W430" s="100">
        <v>105.84137931034483</v>
      </c>
      <c r="X430" s="100">
        <v>122.93928571428573</v>
      </c>
      <c r="Y430" s="100">
        <v>90.144827586206887</v>
      </c>
      <c r="Z430" s="100">
        <v>94.65862068965518</v>
      </c>
      <c r="AA430" s="100">
        <v>118.73793103448278</v>
      </c>
      <c r="AB430" s="100">
        <v>95.410714285714292</v>
      </c>
      <c r="AC430" s="100">
        <v>90.048275862068962</v>
      </c>
      <c r="AD430" s="100">
        <v>102.56551724137931</v>
      </c>
      <c r="AE430" s="100">
        <v>91.162962962962965</v>
      </c>
      <c r="AF430" s="100">
        <v>88.077777777777797</v>
      </c>
      <c r="AG430" s="100">
        <v>82.177777777777791</v>
      </c>
      <c r="AH430" s="100">
        <v>88.370370370370367</v>
      </c>
      <c r="AI430" s="100">
        <v>82.103571428571414</v>
      </c>
      <c r="AJ430" s="100">
        <v>93.714285714285708</v>
      </c>
      <c r="AK430" s="100">
        <v>88.907407407407405</v>
      </c>
      <c r="AL430" s="100">
        <v>86.667857142857159</v>
      </c>
      <c r="AM430" s="100">
        <v>74.63333333333334</v>
      </c>
      <c r="AN430" s="100">
        <v>74.7655172413793</v>
      </c>
      <c r="AO430" s="100">
        <v>55.072413793103443</v>
      </c>
      <c r="AP430" s="100">
        <v>30.975862068965515</v>
      </c>
      <c r="AQ430" s="100">
        <v>19.631034482758619</v>
      </c>
      <c r="AR430" s="100">
        <v>12.934482758620691</v>
      </c>
      <c r="AS430" s="100">
        <v>16.372413793103448</v>
      </c>
      <c r="AT430" s="1"/>
      <c r="AU430" s="1"/>
      <c r="AV430" s="1"/>
      <c r="AW430" s="1"/>
      <c r="AX430" s="1"/>
      <c r="AY430" s="1"/>
      <c r="AZ430" s="1"/>
      <c r="BA430" s="1"/>
      <c r="BB430" s="1"/>
      <c r="BC430" s="1"/>
      <c r="BD430" s="1"/>
      <c r="BE430" s="1"/>
      <c r="BF430" s="1"/>
      <c r="BG430" s="1"/>
      <c r="BH430" s="1"/>
      <c r="BI430" s="1"/>
      <c r="BJ430" s="1"/>
      <c r="BK430" s="1"/>
      <c r="BL430" s="1"/>
      <c r="BM430" s="1"/>
    </row>
    <row r="431" spans="1:65" ht="16.5" customHeight="1" x14ac:dyDescent="0.25">
      <c r="A431" s="96">
        <v>35095110</v>
      </c>
      <c r="B431" s="97" t="s">
        <v>43</v>
      </c>
      <c r="C431" s="97" t="s">
        <v>612</v>
      </c>
      <c r="D431" s="97" t="s">
        <v>248</v>
      </c>
      <c r="E431" s="97" t="s">
        <v>589</v>
      </c>
      <c r="F431" s="97">
        <v>3</v>
      </c>
      <c r="G431" s="97">
        <v>352</v>
      </c>
      <c r="H431" s="98">
        <v>-72.915469999999999</v>
      </c>
      <c r="I431" s="99">
        <v>4.6514699999999998</v>
      </c>
      <c r="J431" s="100">
        <v>4.0730769230769237</v>
      </c>
      <c r="K431" s="100">
        <v>7.088461538461539</v>
      </c>
      <c r="L431" s="100">
        <v>7.0346153846153836</v>
      </c>
      <c r="M431" s="100">
        <v>12.876923076923076</v>
      </c>
      <c r="N431" s="100">
        <v>16.830769230769235</v>
      </c>
      <c r="O431" s="100">
        <v>11.607692307692306</v>
      </c>
      <c r="P431" s="100">
        <v>17.111999999999995</v>
      </c>
      <c r="Q431" s="100">
        <v>32.768000000000001</v>
      </c>
      <c r="R431" s="100">
        <v>65.172000000000011</v>
      </c>
      <c r="S431" s="100">
        <v>91.615384615384613</v>
      </c>
      <c r="T431" s="100">
        <v>138.5615384615385</v>
      </c>
      <c r="U431" s="100">
        <v>118.664</v>
      </c>
      <c r="V431" s="100">
        <v>143.92400000000001</v>
      </c>
      <c r="W431" s="100">
        <v>118.54</v>
      </c>
      <c r="X431" s="100">
        <v>139.80000000000001</v>
      </c>
      <c r="Y431" s="100">
        <v>127.1346153846154</v>
      </c>
      <c r="Z431" s="100">
        <v>115.58846153846153</v>
      </c>
      <c r="AA431" s="100">
        <v>125.16923076923078</v>
      </c>
      <c r="AB431" s="100">
        <v>112.69999999999999</v>
      </c>
      <c r="AC431" s="100">
        <v>126.25416666666666</v>
      </c>
      <c r="AD431" s="100">
        <v>108.02916666666665</v>
      </c>
      <c r="AE431" s="100">
        <v>100.58461538461539</v>
      </c>
      <c r="AF431" s="100">
        <v>95.592000000000013</v>
      </c>
      <c r="AG431" s="100">
        <v>94.830769230769221</v>
      </c>
      <c r="AH431" s="100">
        <v>101.95769230769231</v>
      </c>
      <c r="AI431" s="100">
        <v>87.41538461538461</v>
      </c>
      <c r="AJ431" s="100">
        <v>104.95599999999999</v>
      </c>
      <c r="AK431" s="100">
        <v>100.20000000000003</v>
      </c>
      <c r="AL431" s="100">
        <v>91.771999999999991</v>
      </c>
      <c r="AM431" s="100">
        <v>107.24799999999999</v>
      </c>
      <c r="AN431" s="100">
        <v>90.377544562083344</v>
      </c>
      <c r="AO431" s="100">
        <v>67.808333333333323</v>
      </c>
      <c r="AP431" s="100">
        <v>24.62482285118103</v>
      </c>
      <c r="AQ431" s="100">
        <v>32.207692307692312</v>
      </c>
      <c r="AR431" s="100">
        <v>12.284615384615385</v>
      </c>
      <c r="AS431" s="100">
        <v>15.550000000000002</v>
      </c>
      <c r="AT431" s="1" t="s">
        <v>1898</v>
      </c>
      <c r="AU431" s="1"/>
      <c r="AV431" s="1"/>
      <c r="AW431" s="1"/>
      <c r="AX431" s="1"/>
      <c r="AY431" s="1"/>
      <c r="AZ431" s="1"/>
      <c r="BA431" s="1"/>
      <c r="BB431" s="1"/>
      <c r="BC431" s="1"/>
      <c r="BD431" s="1"/>
      <c r="BE431" s="1"/>
      <c r="BF431" s="1"/>
      <c r="BG431" s="1"/>
      <c r="BH431" s="1"/>
      <c r="BI431" s="1"/>
      <c r="BJ431" s="1"/>
      <c r="BK431" s="1"/>
      <c r="BL431" s="1"/>
      <c r="BM431" s="1"/>
    </row>
    <row r="432" spans="1:65" ht="16.5" customHeight="1" x14ac:dyDescent="0.25">
      <c r="A432" s="96">
        <v>35215020</v>
      </c>
      <c r="B432" s="97" t="s">
        <v>43</v>
      </c>
      <c r="C432" s="97" t="s">
        <v>614</v>
      </c>
      <c r="D432" s="97" t="s">
        <v>615</v>
      </c>
      <c r="E432" s="97" t="s">
        <v>589</v>
      </c>
      <c r="F432" s="97">
        <v>6</v>
      </c>
      <c r="G432" s="97">
        <v>325</v>
      </c>
      <c r="H432" s="98">
        <v>-72.387500000000003</v>
      </c>
      <c r="I432" s="99">
        <v>5.3204444400000002</v>
      </c>
      <c r="J432" s="100">
        <v>1.7111111111111112</v>
      </c>
      <c r="K432" s="100">
        <v>4.1185185185185196</v>
      </c>
      <c r="L432" s="100">
        <v>4.0107142857142852</v>
      </c>
      <c r="M432" s="100">
        <v>10.02142857142857</v>
      </c>
      <c r="N432" s="100">
        <v>14.264285714285714</v>
      </c>
      <c r="O432" s="100">
        <v>12.571428571428571</v>
      </c>
      <c r="P432" s="100">
        <v>14.365384615384615</v>
      </c>
      <c r="Q432" s="100">
        <v>31.323076923076925</v>
      </c>
      <c r="R432" s="100">
        <v>70.237499999999997</v>
      </c>
      <c r="S432" s="100">
        <v>63.56666666666667</v>
      </c>
      <c r="T432" s="100">
        <v>97.965046867083302</v>
      </c>
      <c r="U432" s="100">
        <v>93.762679916400032</v>
      </c>
      <c r="V432" s="100">
        <v>135.00000000000003</v>
      </c>
      <c r="W432" s="100">
        <v>114.49230769230766</v>
      </c>
      <c r="X432" s="100">
        <v>127.25384615384617</v>
      </c>
      <c r="Y432" s="100">
        <v>111.5851851851852</v>
      </c>
      <c r="Z432" s="100">
        <v>107.99285714285712</v>
      </c>
      <c r="AA432" s="100">
        <v>109.71111111111112</v>
      </c>
      <c r="AB432" s="100">
        <v>111.88275862068966</v>
      </c>
      <c r="AC432" s="100">
        <v>106.09642857142856</v>
      </c>
      <c r="AD432" s="100">
        <v>129.875</v>
      </c>
      <c r="AE432" s="100">
        <v>80.611999999999995</v>
      </c>
      <c r="AF432" s="100">
        <v>84.714814814814801</v>
      </c>
      <c r="AG432" s="100">
        <v>95.68214285714285</v>
      </c>
      <c r="AH432" s="100">
        <v>86.835714285714275</v>
      </c>
      <c r="AI432" s="100">
        <v>92.59655172413791</v>
      </c>
      <c r="AJ432" s="100">
        <v>79.978571428571428</v>
      </c>
      <c r="AK432" s="100">
        <v>96.06785714285715</v>
      </c>
      <c r="AL432" s="100">
        <v>86.260714285714286</v>
      </c>
      <c r="AM432" s="100">
        <v>83.708333333333329</v>
      </c>
      <c r="AN432" s="100">
        <v>58.28846153846154</v>
      </c>
      <c r="AO432" s="100">
        <v>51.04</v>
      </c>
      <c r="AP432" s="100">
        <v>25.527999999999999</v>
      </c>
      <c r="AQ432" s="100">
        <v>11.984615384615388</v>
      </c>
      <c r="AR432" s="100">
        <v>11.8</v>
      </c>
      <c r="AS432" s="100">
        <v>10.25</v>
      </c>
      <c r="AT432" s="1" t="s">
        <v>1898</v>
      </c>
      <c r="AU432" s="1"/>
      <c r="AV432" s="1"/>
      <c r="AW432" s="1"/>
      <c r="AX432" s="1"/>
      <c r="AY432" s="1"/>
      <c r="AZ432" s="1"/>
      <c r="BA432" s="1"/>
      <c r="BB432" s="1"/>
      <c r="BC432" s="1"/>
      <c r="BD432" s="1"/>
      <c r="BE432" s="1"/>
      <c r="BF432" s="1"/>
      <c r="BG432" s="1"/>
      <c r="BH432" s="1"/>
      <c r="BI432" s="1"/>
      <c r="BJ432" s="1"/>
      <c r="BK432" s="1"/>
      <c r="BL432" s="1"/>
      <c r="BM432" s="1"/>
    </row>
    <row r="433" spans="1:65" ht="16.5" customHeight="1" x14ac:dyDescent="0.25">
      <c r="A433" s="96">
        <v>35210010</v>
      </c>
      <c r="B433" s="97" t="s">
        <v>26</v>
      </c>
      <c r="C433" s="97" t="s">
        <v>616</v>
      </c>
      <c r="D433" s="97" t="s">
        <v>615</v>
      </c>
      <c r="E433" s="97" t="s">
        <v>589</v>
      </c>
      <c r="F433" s="97">
        <v>6</v>
      </c>
      <c r="G433" s="97">
        <v>656</v>
      </c>
      <c r="H433" s="98">
        <v>-72.456249999999997</v>
      </c>
      <c r="I433" s="99">
        <v>5.4530555600000001</v>
      </c>
      <c r="J433" s="100">
        <v>5.29</v>
      </c>
      <c r="K433" s="100">
        <v>3.5275862068965513</v>
      </c>
      <c r="L433" s="100">
        <v>9.003448275862068</v>
      </c>
      <c r="M433" s="100">
        <v>13.031034482758622</v>
      </c>
      <c r="N433" s="100">
        <v>21.513793103448279</v>
      </c>
      <c r="O433" s="100">
        <v>19.360000000000003</v>
      </c>
      <c r="P433" s="100">
        <v>28.444827586206891</v>
      </c>
      <c r="Q433" s="100">
        <v>42.616666666666674</v>
      </c>
      <c r="R433" s="100">
        <v>64.075862068965506</v>
      </c>
      <c r="S433" s="100">
        <v>104.18333333333334</v>
      </c>
      <c r="T433" s="100">
        <v>132.88666666666668</v>
      </c>
      <c r="U433" s="100">
        <v>164.20999999999998</v>
      </c>
      <c r="V433" s="100">
        <v>187.34333333333331</v>
      </c>
      <c r="W433" s="100">
        <v>153.50333333333336</v>
      </c>
      <c r="X433" s="100">
        <v>186.97666666666663</v>
      </c>
      <c r="Y433" s="100">
        <v>184.28275862068969</v>
      </c>
      <c r="Z433" s="100">
        <v>198.12222222222226</v>
      </c>
      <c r="AA433" s="100">
        <v>170.73793103448276</v>
      </c>
      <c r="AB433" s="100">
        <v>164.1413793103448</v>
      </c>
      <c r="AC433" s="100">
        <v>172.53793103448274</v>
      </c>
      <c r="AD433" s="100">
        <v>175.79999999999998</v>
      </c>
      <c r="AE433" s="100">
        <v>141.51851851851853</v>
      </c>
      <c r="AF433" s="100">
        <v>144.07777777777778</v>
      </c>
      <c r="AG433" s="100">
        <v>136.01785714285717</v>
      </c>
      <c r="AH433" s="100">
        <v>154.18214285714288</v>
      </c>
      <c r="AI433" s="100">
        <v>140.13214285714284</v>
      </c>
      <c r="AJ433" s="100">
        <v>122.61785714285713</v>
      </c>
      <c r="AK433" s="100">
        <v>142.97931034482758</v>
      </c>
      <c r="AL433" s="100">
        <v>131.08620689655174</v>
      </c>
      <c r="AM433" s="100">
        <v>125.02758620689654</v>
      </c>
      <c r="AN433" s="100">
        <v>108.70689655172413</v>
      </c>
      <c r="AO433" s="100">
        <v>70.067857142857136</v>
      </c>
      <c r="AP433" s="100">
        <v>58.228571428571435</v>
      </c>
      <c r="AQ433" s="100">
        <v>37.539285714285711</v>
      </c>
      <c r="AR433" s="100">
        <v>17.639285714285716</v>
      </c>
      <c r="AS433" s="100">
        <v>12.517241379310345</v>
      </c>
      <c r="AT433" s="1"/>
      <c r="AU433" s="1"/>
      <c r="AV433" s="1"/>
      <c r="AW433" s="1"/>
      <c r="AX433" s="1"/>
      <c r="AY433" s="1"/>
      <c r="AZ433" s="1"/>
      <c r="BA433" s="1"/>
      <c r="BB433" s="1"/>
      <c r="BC433" s="1"/>
      <c r="BD433" s="1"/>
      <c r="BE433" s="1"/>
      <c r="BF433" s="1"/>
      <c r="BG433" s="1"/>
      <c r="BH433" s="1"/>
      <c r="BI433" s="1"/>
      <c r="BJ433" s="1"/>
      <c r="BK433" s="1"/>
      <c r="BL433" s="1"/>
      <c r="BM433" s="1"/>
    </row>
    <row r="434" spans="1:65" ht="16.5" customHeight="1" x14ac:dyDescent="0.25">
      <c r="A434" s="96">
        <v>52010020</v>
      </c>
      <c r="B434" s="97" t="s">
        <v>26</v>
      </c>
      <c r="C434" s="97" t="s">
        <v>617</v>
      </c>
      <c r="D434" s="97" t="s">
        <v>5266</v>
      </c>
      <c r="E434" s="97" t="s">
        <v>619</v>
      </c>
      <c r="F434" s="97">
        <v>7</v>
      </c>
      <c r="G434" s="97">
        <v>1700</v>
      </c>
      <c r="H434" s="98">
        <v>-77.221694439999993</v>
      </c>
      <c r="I434" s="99">
        <v>2.0328055599999999</v>
      </c>
      <c r="J434" s="100">
        <v>75.680000000000007</v>
      </c>
      <c r="K434" s="100">
        <v>79.239999999999995</v>
      </c>
      <c r="L434" s="100">
        <v>65</v>
      </c>
      <c r="M434" s="100">
        <v>59.44</v>
      </c>
      <c r="N434" s="100">
        <v>59.548000000000002</v>
      </c>
      <c r="O434" s="100">
        <v>64.040000000000006</v>
      </c>
      <c r="P434" s="100">
        <v>74.352000000000004</v>
      </c>
      <c r="Q434" s="100">
        <v>88.672000000000011</v>
      </c>
      <c r="R434" s="100">
        <v>94.68</v>
      </c>
      <c r="S434" s="100">
        <v>86.6</v>
      </c>
      <c r="T434" s="100">
        <v>83.024000000000001</v>
      </c>
      <c r="U434" s="100">
        <v>67.66</v>
      </c>
      <c r="V434" s="100">
        <v>76.769230769230774</v>
      </c>
      <c r="W434" s="100">
        <v>61.492307692307691</v>
      </c>
      <c r="X434" s="100">
        <v>75.152000000000001</v>
      </c>
      <c r="Y434" s="100">
        <v>23</v>
      </c>
      <c r="Z434" s="100">
        <v>22.044</v>
      </c>
      <c r="AA434" s="100">
        <v>23.96</v>
      </c>
      <c r="AB434" s="100">
        <v>23</v>
      </c>
      <c r="AC434" s="100">
        <v>16.75</v>
      </c>
      <c r="AD434" s="100">
        <v>15.333333333333334</v>
      </c>
      <c r="AE434" s="100">
        <v>11.4</v>
      </c>
      <c r="AF434" s="100">
        <v>14.56</v>
      </c>
      <c r="AG434" s="100">
        <v>20.72</v>
      </c>
      <c r="AH434" s="100">
        <v>24.32</v>
      </c>
      <c r="AI434" s="100">
        <v>15.666666666666666</v>
      </c>
      <c r="AJ434" s="100">
        <v>44.86</v>
      </c>
      <c r="AK434" s="100">
        <v>84.52</v>
      </c>
      <c r="AL434" s="100">
        <v>90.8</v>
      </c>
      <c r="AM434" s="100">
        <v>116.74583333333334</v>
      </c>
      <c r="AN434" s="100">
        <v>141.44</v>
      </c>
      <c r="AO434" s="100">
        <v>156.77600000000001</v>
      </c>
      <c r="AP434" s="100">
        <v>131.69999999999999</v>
      </c>
      <c r="AQ434" s="100">
        <v>114.92</v>
      </c>
      <c r="AR434" s="100">
        <v>134</v>
      </c>
      <c r="AS434" s="100">
        <v>99.32</v>
      </c>
      <c r="AT434" s="1"/>
      <c r="AU434" s="1"/>
      <c r="AV434" s="1"/>
      <c r="AW434" s="1"/>
      <c r="AX434" s="1"/>
      <c r="AY434" s="1"/>
      <c r="AZ434" s="1"/>
      <c r="BA434" s="1"/>
      <c r="BB434" s="1"/>
      <c r="BC434" s="1"/>
      <c r="BD434" s="1"/>
      <c r="BE434" s="1"/>
      <c r="BF434" s="1"/>
      <c r="BG434" s="1"/>
      <c r="BH434" s="1"/>
      <c r="BI434" s="1"/>
      <c r="BJ434" s="1"/>
      <c r="BK434" s="1"/>
      <c r="BL434" s="1"/>
      <c r="BM434" s="1"/>
    </row>
    <row r="435" spans="1:65" ht="16.5" customHeight="1" x14ac:dyDescent="0.25">
      <c r="A435" s="96">
        <v>52025010</v>
      </c>
      <c r="B435" s="97" t="s">
        <v>56</v>
      </c>
      <c r="C435" s="97" t="s">
        <v>313</v>
      </c>
      <c r="D435" s="97" t="s">
        <v>5267</v>
      </c>
      <c r="E435" s="97" t="s">
        <v>619</v>
      </c>
      <c r="F435" s="97">
        <v>7</v>
      </c>
      <c r="G435" s="97">
        <v>1510</v>
      </c>
      <c r="H435" s="98">
        <v>-77.004027780000001</v>
      </c>
      <c r="I435" s="99">
        <v>1.82994444</v>
      </c>
      <c r="J435" s="100">
        <v>62.824999999999996</v>
      </c>
      <c r="K435" s="100">
        <v>59.006666666666668</v>
      </c>
      <c r="L435" s="100">
        <v>42.644827586206901</v>
      </c>
      <c r="M435" s="100">
        <v>44.876666666666672</v>
      </c>
      <c r="N435" s="100">
        <v>38.08</v>
      </c>
      <c r="O435" s="100">
        <v>59.292592592592598</v>
      </c>
      <c r="P435" s="100">
        <v>50.696666666666673</v>
      </c>
      <c r="Q435" s="100">
        <v>72.16551724137932</v>
      </c>
      <c r="R435" s="100">
        <v>62.45</v>
      </c>
      <c r="S435" s="100">
        <v>63.071428571428591</v>
      </c>
      <c r="T435" s="100">
        <v>79.965517241379317</v>
      </c>
      <c r="U435" s="100">
        <v>50.48</v>
      </c>
      <c r="V435" s="100">
        <v>48.523333333333333</v>
      </c>
      <c r="W435" s="100">
        <v>37.15</v>
      </c>
      <c r="X435" s="100">
        <v>39.651724137931048</v>
      </c>
      <c r="Y435" s="100">
        <v>21.669999999999998</v>
      </c>
      <c r="Z435" s="100">
        <v>19.151724137931037</v>
      </c>
      <c r="AA435" s="100">
        <v>12.566666666666666</v>
      </c>
      <c r="AB435" s="100">
        <v>12.175862068965516</v>
      </c>
      <c r="AC435" s="100">
        <v>8.3233333333333324</v>
      </c>
      <c r="AD435" s="100">
        <v>13.589285714285714</v>
      </c>
      <c r="AE435" s="100">
        <v>4.6999999999999993</v>
      </c>
      <c r="AF435" s="100">
        <v>8.6464285714285722</v>
      </c>
      <c r="AG435" s="100">
        <v>10.177777777777779</v>
      </c>
      <c r="AH435" s="100">
        <v>14.84</v>
      </c>
      <c r="AI435" s="100">
        <v>19.563333333333329</v>
      </c>
      <c r="AJ435" s="100">
        <v>37.910000000000004</v>
      </c>
      <c r="AK435" s="100">
        <v>42.410714285714292</v>
      </c>
      <c r="AL435" s="100">
        <v>72.836666666666645</v>
      </c>
      <c r="AM435" s="100">
        <v>99.496296296296279</v>
      </c>
      <c r="AN435" s="100">
        <v>105.86551724137934</v>
      </c>
      <c r="AO435" s="100">
        <v>93.392857142857125</v>
      </c>
      <c r="AP435" s="100">
        <v>77.707407407407416</v>
      </c>
      <c r="AQ435" s="100">
        <v>81.969999999999985</v>
      </c>
      <c r="AR435" s="100">
        <v>82.960714285714303</v>
      </c>
      <c r="AS435" s="100">
        <v>59.86333333333333</v>
      </c>
      <c r="AT435" s="1"/>
      <c r="AU435" s="1"/>
      <c r="AV435" s="1"/>
      <c r="AW435" s="1"/>
      <c r="AX435" s="1"/>
      <c r="AY435" s="1"/>
      <c r="AZ435" s="1"/>
      <c r="BA435" s="1"/>
      <c r="BB435" s="1"/>
      <c r="BC435" s="1"/>
      <c r="BD435" s="1"/>
      <c r="BE435" s="1"/>
      <c r="BF435" s="1"/>
      <c r="BG435" s="1"/>
      <c r="BH435" s="1"/>
      <c r="BI435" s="1"/>
      <c r="BJ435" s="1"/>
      <c r="BK435" s="1"/>
      <c r="BL435" s="1"/>
      <c r="BM435" s="1"/>
    </row>
    <row r="436" spans="1:65" ht="16.5" customHeight="1" x14ac:dyDescent="0.25">
      <c r="A436" s="96">
        <v>52020050</v>
      </c>
      <c r="B436" s="97" t="s">
        <v>26</v>
      </c>
      <c r="C436" s="97" t="s">
        <v>621</v>
      </c>
      <c r="D436" s="97" t="s">
        <v>5267</v>
      </c>
      <c r="E436" s="97" t="s">
        <v>619</v>
      </c>
      <c r="F436" s="97">
        <v>7</v>
      </c>
      <c r="G436" s="97">
        <v>1400</v>
      </c>
      <c r="H436" s="98">
        <v>-76.991611110000008</v>
      </c>
      <c r="I436" s="99">
        <v>1.8801666700000002</v>
      </c>
      <c r="J436" s="100">
        <v>55.513333333333321</v>
      </c>
      <c r="K436" s="100">
        <v>48.756666666666661</v>
      </c>
      <c r="L436" s="100">
        <v>53.029999999999987</v>
      </c>
      <c r="M436" s="100">
        <v>45.190000000000005</v>
      </c>
      <c r="N436" s="100">
        <v>36.603333333333332</v>
      </c>
      <c r="O436" s="100">
        <v>53.496551724137923</v>
      </c>
      <c r="P436" s="100">
        <v>49.22</v>
      </c>
      <c r="Q436" s="100">
        <v>65.653333333333336</v>
      </c>
      <c r="R436" s="100">
        <v>69.206666666666678</v>
      </c>
      <c r="S436" s="100">
        <v>65.320689655172416</v>
      </c>
      <c r="T436" s="100">
        <v>78.660000000000011</v>
      </c>
      <c r="U436" s="100">
        <v>49.439285714285724</v>
      </c>
      <c r="V436" s="100">
        <v>52.965517241379303</v>
      </c>
      <c r="W436" s="100">
        <v>40.406666666666666</v>
      </c>
      <c r="X436" s="100">
        <v>43.703333333333326</v>
      </c>
      <c r="Y436" s="100">
        <v>22.726666666666663</v>
      </c>
      <c r="Z436" s="100">
        <v>15.180000000000001</v>
      </c>
      <c r="AA436" s="100">
        <v>13.527586206896553</v>
      </c>
      <c r="AB436" s="100">
        <v>11.303448275862069</v>
      </c>
      <c r="AC436" s="100">
        <v>11.244827586206897</v>
      </c>
      <c r="AD436" s="100">
        <v>9.4068965517241381</v>
      </c>
      <c r="AE436" s="100">
        <v>4.7137931034482756</v>
      </c>
      <c r="AF436" s="100">
        <v>8.9482758620689662</v>
      </c>
      <c r="AG436" s="100">
        <v>10.677777777777779</v>
      </c>
      <c r="AH436" s="100">
        <v>12.229999999999997</v>
      </c>
      <c r="AI436" s="100">
        <v>15.316666666666665</v>
      </c>
      <c r="AJ436" s="100">
        <v>37.669999999999995</v>
      </c>
      <c r="AK436" s="100">
        <v>41.97</v>
      </c>
      <c r="AL436" s="100">
        <v>72.63666666666667</v>
      </c>
      <c r="AM436" s="100">
        <v>91.036666666666662</v>
      </c>
      <c r="AN436" s="100">
        <v>92.13666666666667</v>
      </c>
      <c r="AO436" s="100">
        <v>96.696551724137905</v>
      </c>
      <c r="AP436" s="100">
        <v>86.033333333333303</v>
      </c>
      <c r="AQ436" s="100">
        <v>80.706666666666678</v>
      </c>
      <c r="AR436" s="100">
        <v>78.24666666666667</v>
      </c>
      <c r="AS436" s="100">
        <v>52.939999999999984</v>
      </c>
      <c r="AT436" s="1"/>
      <c r="AU436" s="1"/>
      <c r="AV436" s="1"/>
      <c r="AW436" s="1"/>
      <c r="AX436" s="1"/>
      <c r="AY436" s="1"/>
      <c r="AZ436" s="1"/>
      <c r="BA436" s="1"/>
      <c r="BB436" s="1"/>
      <c r="BC436" s="1"/>
      <c r="BD436" s="1"/>
      <c r="BE436" s="1"/>
      <c r="BF436" s="1"/>
      <c r="BG436" s="1"/>
      <c r="BH436" s="1"/>
      <c r="BI436" s="1"/>
      <c r="BJ436" s="1"/>
      <c r="BK436" s="1"/>
      <c r="BL436" s="1"/>
      <c r="BM436" s="1"/>
    </row>
    <row r="437" spans="1:65" ht="16.5" customHeight="1" x14ac:dyDescent="0.25">
      <c r="A437" s="96">
        <v>52020010</v>
      </c>
      <c r="B437" s="97" t="s">
        <v>26</v>
      </c>
      <c r="C437" s="97" t="s">
        <v>622</v>
      </c>
      <c r="D437" s="97" t="s">
        <v>5267</v>
      </c>
      <c r="E437" s="97" t="s">
        <v>619</v>
      </c>
      <c r="F437" s="97">
        <v>7</v>
      </c>
      <c r="G437" s="97">
        <v>720</v>
      </c>
      <c r="H437" s="98">
        <v>-77.003055560000007</v>
      </c>
      <c r="I437" s="99">
        <v>2.0463888899999998</v>
      </c>
      <c r="J437" s="100">
        <v>68.08620689655173</v>
      </c>
      <c r="K437" s="100">
        <v>75.433333333333337</v>
      </c>
      <c r="L437" s="100">
        <v>55.655172413793103</v>
      </c>
      <c r="M437" s="100">
        <v>48.363333333333337</v>
      </c>
      <c r="N437" s="100">
        <v>57.9</v>
      </c>
      <c r="O437" s="100">
        <v>51.083333333333336</v>
      </c>
      <c r="P437" s="100">
        <v>64.033333333333331</v>
      </c>
      <c r="Q437" s="100">
        <v>77.953333333333333</v>
      </c>
      <c r="R437" s="100">
        <v>102.13333333333334</v>
      </c>
      <c r="S437" s="100">
        <v>72.126666666666679</v>
      </c>
      <c r="T437" s="100">
        <v>77.833333333333329</v>
      </c>
      <c r="U437" s="100">
        <v>73.766666666666666</v>
      </c>
      <c r="V437" s="100">
        <v>74.5</v>
      </c>
      <c r="W437" s="100">
        <v>58.224137931034484</v>
      </c>
      <c r="X437" s="100">
        <v>72.642857142857139</v>
      </c>
      <c r="Y437" s="100">
        <v>42.75333333333333</v>
      </c>
      <c r="Z437" s="100">
        <v>20.933333333333334</v>
      </c>
      <c r="AA437" s="100">
        <v>23.066666666666666</v>
      </c>
      <c r="AB437" s="100">
        <v>16.600000000000001</v>
      </c>
      <c r="AC437" s="100">
        <v>22.133333333333333</v>
      </c>
      <c r="AD437" s="100">
        <v>18.433333333333334</v>
      </c>
      <c r="AE437" s="100">
        <v>6.0344827586206895</v>
      </c>
      <c r="AF437" s="100">
        <v>15.00344827586207</v>
      </c>
      <c r="AG437" s="100">
        <v>23.862068965517242</v>
      </c>
      <c r="AH437" s="100">
        <v>15.566666666666666</v>
      </c>
      <c r="AI437" s="100">
        <v>22.033333333333335</v>
      </c>
      <c r="AJ437" s="100">
        <v>47.879310344827587</v>
      </c>
      <c r="AK437" s="100">
        <v>61.966666666666669</v>
      </c>
      <c r="AL437" s="100">
        <v>80.710000000000008</v>
      </c>
      <c r="AM437" s="100">
        <v>114.79310344827586</v>
      </c>
      <c r="AN437" s="100">
        <v>107.76666666666667</v>
      </c>
      <c r="AO437" s="100">
        <v>134.36666666666667</v>
      </c>
      <c r="AP437" s="100">
        <v>102.46666666666667</v>
      </c>
      <c r="AQ437" s="100">
        <v>103.14</v>
      </c>
      <c r="AR437" s="100">
        <v>126.73333333333333</v>
      </c>
      <c r="AS437" s="100">
        <v>89.724137931034477</v>
      </c>
      <c r="AT437" s="1"/>
      <c r="AU437" s="1"/>
      <c r="AV437" s="1"/>
      <c r="AW437" s="1"/>
      <c r="AX437" s="1"/>
      <c r="AY437" s="1"/>
      <c r="AZ437" s="1"/>
      <c r="BA437" s="1"/>
      <c r="BB437" s="1"/>
      <c r="BC437" s="1"/>
      <c r="BD437" s="1"/>
      <c r="BE437" s="1"/>
      <c r="BF437" s="1"/>
      <c r="BG437" s="1"/>
      <c r="BH437" s="1"/>
      <c r="BI437" s="1"/>
      <c r="BJ437" s="1"/>
      <c r="BK437" s="1"/>
      <c r="BL437" s="1"/>
      <c r="BM437" s="1"/>
    </row>
    <row r="438" spans="1:65" ht="16.5" customHeight="1" x14ac:dyDescent="0.25">
      <c r="A438" s="96">
        <v>52025020</v>
      </c>
      <c r="B438" s="97" t="s">
        <v>56</v>
      </c>
      <c r="C438" s="97" t="s">
        <v>623</v>
      </c>
      <c r="D438" s="97" t="s">
        <v>5267</v>
      </c>
      <c r="E438" s="97" t="s">
        <v>619</v>
      </c>
      <c r="F438" s="97">
        <v>7</v>
      </c>
      <c r="G438" s="97">
        <v>2300</v>
      </c>
      <c r="H438" s="98">
        <v>-76.891666669999992</v>
      </c>
      <c r="I438" s="99">
        <v>1.75333333</v>
      </c>
      <c r="J438" s="100">
        <v>58.8</v>
      </c>
      <c r="K438" s="100">
        <v>61.693103448275849</v>
      </c>
      <c r="L438" s="100">
        <v>45.567857142857157</v>
      </c>
      <c r="M438" s="100">
        <v>50.36071428571428</v>
      </c>
      <c r="N438" s="100">
        <v>41.04</v>
      </c>
      <c r="O438" s="100">
        <v>51.529999999999994</v>
      </c>
      <c r="P438" s="100">
        <v>44.616666666666667</v>
      </c>
      <c r="Q438" s="100">
        <v>61.289655172413788</v>
      </c>
      <c r="R438" s="100">
        <v>63.978571428571442</v>
      </c>
      <c r="S438" s="100">
        <v>53.417857142857144</v>
      </c>
      <c r="T438" s="100">
        <v>62.378571428571433</v>
      </c>
      <c r="U438" s="100">
        <v>39.234615384615395</v>
      </c>
      <c r="V438" s="100">
        <v>40.948275862068968</v>
      </c>
      <c r="W438" s="100">
        <v>32.435714285714283</v>
      </c>
      <c r="X438" s="100">
        <v>47.141379310344817</v>
      </c>
      <c r="Y438" s="100">
        <v>23.11724137931034</v>
      </c>
      <c r="Z438" s="100">
        <v>11.851724137931035</v>
      </c>
      <c r="AA438" s="100">
        <v>12.475</v>
      </c>
      <c r="AB438" s="100">
        <v>8.3379310344827591</v>
      </c>
      <c r="AC438" s="100">
        <v>10.223333333333336</v>
      </c>
      <c r="AD438" s="100">
        <v>9.2310344827586199</v>
      </c>
      <c r="AE438" s="100">
        <v>3.2399999999999998</v>
      </c>
      <c r="AF438" s="100">
        <v>7.2068965517241379</v>
      </c>
      <c r="AG438" s="100">
        <v>6.4620689655172416</v>
      </c>
      <c r="AH438" s="100">
        <v>11.455172413793104</v>
      </c>
      <c r="AI438" s="100">
        <v>9.06</v>
      </c>
      <c r="AJ438" s="100">
        <v>26.717241379310341</v>
      </c>
      <c r="AK438" s="100">
        <v>35.376666666666658</v>
      </c>
      <c r="AL438" s="100">
        <v>63.486666666666672</v>
      </c>
      <c r="AM438" s="100">
        <v>82.120000000000033</v>
      </c>
      <c r="AN438" s="100">
        <v>73.20714285714287</v>
      </c>
      <c r="AO438" s="100">
        <v>86.196428571428569</v>
      </c>
      <c r="AP438" s="100">
        <v>75.571428571428569</v>
      </c>
      <c r="AQ438" s="100">
        <v>72.317857142857136</v>
      </c>
      <c r="AR438" s="100">
        <v>74.993333333333325</v>
      </c>
      <c r="AS438" s="100">
        <v>57.137931034482776</v>
      </c>
      <c r="AT438" s="1"/>
      <c r="AU438" s="1"/>
      <c r="AV438" s="1"/>
      <c r="AW438" s="1"/>
      <c r="AX438" s="1"/>
      <c r="AY438" s="1"/>
      <c r="AZ438" s="1"/>
      <c r="BA438" s="1"/>
      <c r="BB438" s="1"/>
      <c r="BC438" s="1"/>
      <c r="BD438" s="1"/>
      <c r="BE438" s="1"/>
      <c r="BF438" s="1"/>
      <c r="BG438" s="1"/>
      <c r="BH438" s="1"/>
      <c r="BI438" s="1"/>
      <c r="BJ438" s="1"/>
      <c r="BK438" s="1"/>
      <c r="BL438" s="1"/>
      <c r="BM438" s="1"/>
    </row>
    <row r="439" spans="1:65" ht="16.5" customHeight="1" x14ac:dyDescent="0.25">
      <c r="A439" s="96">
        <v>26020100</v>
      </c>
      <c r="B439" s="97" t="s">
        <v>26</v>
      </c>
      <c r="C439" s="97" t="s">
        <v>624</v>
      </c>
      <c r="D439" s="97" t="s">
        <v>624</v>
      </c>
      <c r="E439" s="97" t="s">
        <v>619</v>
      </c>
      <c r="F439" s="97">
        <v>9</v>
      </c>
      <c r="G439" s="97">
        <v>1228</v>
      </c>
      <c r="H439" s="98">
        <v>-76.639083329999991</v>
      </c>
      <c r="I439" s="99">
        <v>3.0201944399999996</v>
      </c>
      <c r="J439" s="100">
        <v>66.353571428571428</v>
      </c>
      <c r="K439" s="100">
        <v>68.2</v>
      </c>
      <c r="L439" s="100">
        <v>67.113793103448273</v>
      </c>
      <c r="M439" s="100">
        <v>67.589655172413785</v>
      </c>
      <c r="N439" s="100">
        <v>67.475862068965512</v>
      </c>
      <c r="O439" s="100">
        <v>60.592857142857149</v>
      </c>
      <c r="P439" s="100">
        <v>78.693103448275863</v>
      </c>
      <c r="Q439" s="100">
        <v>88.810344827586206</v>
      </c>
      <c r="R439" s="100">
        <v>102.38620689655171</v>
      </c>
      <c r="S439" s="100">
        <v>87</v>
      </c>
      <c r="T439" s="100">
        <v>119.65</v>
      </c>
      <c r="U439" s="100">
        <v>93.925925925925924</v>
      </c>
      <c r="V439" s="100">
        <v>94.482142857142861</v>
      </c>
      <c r="W439" s="100">
        <v>78.34482758620689</v>
      </c>
      <c r="X439" s="100">
        <v>95.217857142857156</v>
      </c>
      <c r="Y439" s="100">
        <v>75.914285714285711</v>
      </c>
      <c r="Z439" s="100">
        <v>48.04137931034483</v>
      </c>
      <c r="AA439" s="100">
        <v>45.406896551724138</v>
      </c>
      <c r="AB439" s="100">
        <v>40.979310344827589</v>
      </c>
      <c r="AC439" s="100">
        <v>27.410344827586208</v>
      </c>
      <c r="AD439" s="100">
        <v>43.582142857142856</v>
      </c>
      <c r="AE439" s="100">
        <v>40.846666666666664</v>
      </c>
      <c r="AF439" s="100">
        <v>24.61</v>
      </c>
      <c r="AG439" s="100">
        <v>52.769999999999996</v>
      </c>
      <c r="AH439" s="100">
        <v>25.331034482758621</v>
      </c>
      <c r="AI439" s="100">
        <v>69.120689655172427</v>
      </c>
      <c r="AJ439" s="100">
        <v>79.662068965517236</v>
      </c>
      <c r="AK439" s="100">
        <v>94.114285714285728</v>
      </c>
      <c r="AL439" s="100">
        <v>81.49655172413793</v>
      </c>
      <c r="AM439" s="100">
        <v>117.02758620689654</v>
      </c>
      <c r="AN439" s="100">
        <v>123.41724137931034</v>
      </c>
      <c r="AO439" s="100">
        <v>124.17586206896553</v>
      </c>
      <c r="AP439" s="100">
        <v>104.99310344827585</v>
      </c>
      <c r="AQ439" s="100">
        <v>74.634482758620678</v>
      </c>
      <c r="AR439" s="100">
        <v>90.52</v>
      </c>
      <c r="AS439" s="100">
        <v>61.348275862068959</v>
      </c>
      <c r="AT439" s="1"/>
      <c r="AU439" s="1"/>
      <c r="AV439" s="1"/>
      <c r="AW439" s="1"/>
      <c r="AX439" s="1"/>
      <c r="AY439" s="1"/>
      <c r="AZ439" s="1"/>
      <c r="BA439" s="1"/>
      <c r="BB439" s="1"/>
      <c r="BC439" s="1"/>
      <c r="BD439" s="1"/>
      <c r="BE439" s="1"/>
      <c r="BF439" s="1"/>
      <c r="BG439" s="1"/>
      <c r="BH439" s="1"/>
      <c r="BI439" s="1"/>
      <c r="BJ439" s="1"/>
      <c r="BK439" s="1"/>
      <c r="BL439" s="1"/>
      <c r="BM439" s="1"/>
    </row>
    <row r="440" spans="1:65" ht="16.5" customHeight="1" x14ac:dyDescent="0.25">
      <c r="A440" s="96">
        <v>26050270</v>
      </c>
      <c r="B440" s="97" t="s">
        <v>26</v>
      </c>
      <c r="C440" s="97" t="s">
        <v>625</v>
      </c>
      <c r="D440" s="97" t="s">
        <v>624</v>
      </c>
      <c r="E440" s="97" t="s">
        <v>619</v>
      </c>
      <c r="F440" s="97">
        <v>9</v>
      </c>
      <c r="G440" s="97">
        <v>1156</v>
      </c>
      <c r="H440" s="98">
        <v>-76.719416669999987</v>
      </c>
      <c r="I440" s="99">
        <v>3.11563889</v>
      </c>
      <c r="J440" s="100">
        <v>51.024999999999999</v>
      </c>
      <c r="K440" s="100">
        <v>55.760714285714286</v>
      </c>
      <c r="L440" s="100">
        <v>53.067857142857143</v>
      </c>
      <c r="M440" s="100">
        <v>67.757142857142853</v>
      </c>
      <c r="N440" s="100">
        <v>65.150000000000006</v>
      </c>
      <c r="O440" s="100">
        <v>46.63214285714286</v>
      </c>
      <c r="P440" s="100">
        <v>73.66785714285713</v>
      </c>
      <c r="Q440" s="100">
        <v>71.089285714285708</v>
      </c>
      <c r="R440" s="100">
        <v>97.228571428571428</v>
      </c>
      <c r="S440" s="100">
        <v>105.59642857142856</v>
      </c>
      <c r="T440" s="100">
        <v>105.79642857142858</v>
      </c>
      <c r="U440" s="100">
        <v>116.36428571428571</v>
      </c>
      <c r="V440" s="100">
        <v>112.62962962962963</v>
      </c>
      <c r="W440" s="100">
        <v>97.839285714285708</v>
      </c>
      <c r="X440" s="100">
        <v>103.47142857142856</v>
      </c>
      <c r="Y440" s="100">
        <v>75.742857142857147</v>
      </c>
      <c r="Z440" s="100">
        <v>62.36071428571428</v>
      </c>
      <c r="AA440" s="100">
        <v>55.93928571428571</v>
      </c>
      <c r="AB440" s="100">
        <v>36.142857142857146</v>
      </c>
      <c r="AC440" s="100">
        <v>42.214285714285715</v>
      </c>
      <c r="AD440" s="100">
        <v>33.821428571428569</v>
      </c>
      <c r="AE440" s="100">
        <v>29.25</v>
      </c>
      <c r="AF440" s="100">
        <v>32.428571428571431</v>
      </c>
      <c r="AG440" s="100">
        <v>54.357142857142854</v>
      </c>
      <c r="AH440" s="100">
        <v>41.857142857142854</v>
      </c>
      <c r="AI440" s="100">
        <v>64.535714285714292</v>
      </c>
      <c r="AJ440" s="100">
        <v>97.964285714285708</v>
      </c>
      <c r="AK440" s="100">
        <v>91.728571428571428</v>
      </c>
      <c r="AL440" s="100">
        <v>93.228571428571428</v>
      </c>
      <c r="AM440" s="100">
        <v>124.52142857142857</v>
      </c>
      <c r="AN440" s="100">
        <v>110.43928571428572</v>
      </c>
      <c r="AO440" s="100">
        <v>99.31785714285715</v>
      </c>
      <c r="AP440" s="100">
        <v>98.26428571428572</v>
      </c>
      <c r="AQ440" s="100">
        <v>73.98571428571428</v>
      </c>
      <c r="AR440" s="100">
        <v>88.810714285714283</v>
      </c>
      <c r="AS440" s="100">
        <v>60.18928571428571</v>
      </c>
      <c r="AT440" s="1"/>
      <c r="AU440" s="1"/>
      <c r="AV440" s="1"/>
      <c r="AW440" s="1"/>
      <c r="AX440" s="1"/>
      <c r="AY440" s="1"/>
      <c r="AZ440" s="1"/>
      <c r="BA440" s="1"/>
      <c r="BB440" s="1"/>
      <c r="BC440" s="1"/>
      <c r="BD440" s="1"/>
      <c r="BE440" s="1"/>
      <c r="BF440" s="1"/>
      <c r="BG440" s="1"/>
      <c r="BH440" s="1"/>
      <c r="BI440" s="1"/>
      <c r="BJ440" s="1"/>
      <c r="BK440" s="1"/>
      <c r="BL440" s="1"/>
      <c r="BM440" s="1"/>
    </row>
    <row r="441" spans="1:65" ht="16.5" customHeight="1" x14ac:dyDescent="0.25">
      <c r="A441" s="96">
        <v>26050340</v>
      </c>
      <c r="B441" s="97" t="s">
        <v>26</v>
      </c>
      <c r="C441" s="97" t="s">
        <v>1940</v>
      </c>
      <c r="D441" s="97" t="s">
        <v>624</v>
      </c>
      <c r="E441" s="97" t="s">
        <v>619</v>
      </c>
      <c r="F441" s="97">
        <v>9</v>
      </c>
      <c r="G441" s="97">
        <v>970</v>
      </c>
      <c r="H441" s="98">
        <v>-76.599999999999994</v>
      </c>
      <c r="I441" s="99">
        <v>3.1</v>
      </c>
      <c r="J441" s="100">
        <v>46.5</v>
      </c>
      <c r="K441" s="100">
        <v>53.65</v>
      </c>
      <c r="L441" s="100">
        <v>50.75</v>
      </c>
      <c r="M441" s="100">
        <v>45.05</v>
      </c>
      <c r="N441" s="100">
        <v>60.7</v>
      </c>
      <c r="O441" s="100">
        <v>49.45</v>
      </c>
      <c r="P441" s="100">
        <v>62.7</v>
      </c>
      <c r="Q441" s="100">
        <v>62.5</v>
      </c>
      <c r="R441" s="100">
        <v>91.85</v>
      </c>
      <c r="S441" s="100">
        <v>84.8</v>
      </c>
      <c r="T441" s="100">
        <v>114.4</v>
      </c>
      <c r="U441" s="100">
        <v>107.5</v>
      </c>
      <c r="V441" s="100">
        <v>78.400000000000006</v>
      </c>
      <c r="W441" s="100">
        <v>63.8</v>
      </c>
      <c r="X441" s="100">
        <v>83.95</v>
      </c>
      <c r="Y441" s="100">
        <v>66</v>
      </c>
      <c r="Z441" s="100">
        <v>39.799999999999997</v>
      </c>
      <c r="AA441" s="100">
        <v>53.5</v>
      </c>
      <c r="AB441" s="100">
        <v>25.9</v>
      </c>
      <c r="AC441" s="100">
        <v>26.25</v>
      </c>
      <c r="AD441" s="100">
        <v>28.25</v>
      </c>
      <c r="AE441" s="100">
        <v>20.55</v>
      </c>
      <c r="AF441" s="100">
        <v>17.149999999999999</v>
      </c>
      <c r="AG441" s="100">
        <v>34.35</v>
      </c>
      <c r="AH441" s="100">
        <v>28.3</v>
      </c>
      <c r="AI441" s="100">
        <v>40.15</v>
      </c>
      <c r="AJ441" s="100">
        <v>78.05</v>
      </c>
      <c r="AK441" s="100">
        <v>75.05</v>
      </c>
      <c r="AL441" s="100">
        <v>77.849999999999994</v>
      </c>
      <c r="AM441" s="100">
        <v>97.15</v>
      </c>
      <c r="AN441" s="100">
        <v>109.65</v>
      </c>
      <c r="AO441" s="100">
        <v>100.31578947368421</v>
      </c>
      <c r="AP441" s="100">
        <v>89.473684210526315</v>
      </c>
      <c r="AQ441" s="100">
        <v>60.35</v>
      </c>
      <c r="AR441" s="100">
        <v>81</v>
      </c>
      <c r="AS441" s="100">
        <v>41</v>
      </c>
      <c r="AT441" s="1" t="s">
        <v>5204</v>
      </c>
      <c r="AU441" s="1"/>
      <c r="AV441" s="1"/>
      <c r="AW441" s="1"/>
      <c r="AX441" s="1"/>
      <c r="AY441" s="1"/>
      <c r="AZ441" s="1"/>
      <c r="BA441" s="1"/>
      <c r="BB441" s="1"/>
      <c r="BC441" s="1"/>
      <c r="BD441" s="1"/>
      <c r="BE441" s="1"/>
      <c r="BF441" s="1"/>
      <c r="BG441" s="1"/>
      <c r="BH441" s="1"/>
      <c r="BI441" s="1"/>
      <c r="BJ441" s="1"/>
      <c r="BK441" s="1"/>
      <c r="BL441" s="1"/>
      <c r="BM441" s="1"/>
    </row>
    <row r="442" spans="1:65" ht="16.5" customHeight="1" x14ac:dyDescent="0.25">
      <c r="A442" s="96">
        <v>26020160</v>
      </c>
      <c r="B442" s="97" t="s">
        <v>26</v>
      </c>
      <c r="C442" s="97" t="s">
        <v>626</v>
      </c>
      <c r="D442" s="97" t="s">
        <v>624</v>
      </c>
      <c r="E442" s="97" t="s">
        <v>619</v>
      </c>
      <c r="F442" s="97">
        <v>9</v>
      </c>
      <c r="G442" s="97">
        <v>1441</v>
      </c>
      <c r="H442" s="98">
        <v>-76.651750000000007</v>
      </c>
      <c r="I442" s="99">
        <v>2.9451666699999999</v>
      </c>
      <c r="J442" s="100">
        <v>59.8</v>
      </c>
      <c r="K442" s="100">
        <v>64.933333333333337</v>
      </c>
      <c r="L442" s="100">
        <v>52.5</v>
      </c>
      <c r="M442" s="100">
        <v>61.3</v>
      </c>
      <c r="N442" s="100">
        <v>59.533333333333331</v>
      </c>
      <c r="O442" s="100">
        <v>66.068965517241381</v>
      </c>
      <c r="P442" s="100">
        <v>63.166666666666664</v>
      </c>
      <c r="Q442" s="100">
        <v>74.400000000000006</v>
      </c>
      <c r="R442" s="100">
        <v>87.4</v>
      </c>
      <c r="S442" s="100">
        <v>81.36333333333333</v>
      </c>
      <c r="T442" s="100">
        <v>99.436666666666667</v>
      </c>
      <c r="U442" s="100">
        <v>88.13333333333334</v>
      </c>
      <c r="V442" s="100">
        <v>78.433333333333337</v>
      </c>
      <c r="W442" s="100">
        <v>64.766666666666666</v>
      </c>
      <c r="X442" s="100">
        <v>78.517241379310349</v>
      </c>
      <c r="Y442" s="100">
        <v>54.133333333333333</v>
      </c>
      <c r="Z442" s="100">
        <v>42.689655172413794</v>
      </c>
      <c r="AA442" s="100">
        <v>46.4</v>
      </c>
      <c r="AB442" s="100">
        <v>26.233333333333334</v>
      </c>
      <c r="AC442" s="100">
        <v>23.9</v>
      </c>
      <c r="AD442" s="100">
        <v>29.566666666666666</v>
      </c>
      <c r="AE442" s="100">
        <v>22</v>
      </c>
      <c r="AF442" s="100">
        <v>23.6</v>
      </c>
      <c r="AG442" s="100">
        <v>37.310344827586206</v>
      </c>
      <c r="AH442" s="100">
        <v>27.133333333333333</v>
      </c>
      <c r="AI442" s="100">
        <v>52.43333333333333</v>
      </c>
      <c r="AJ442" s="100">
        <v>63.233333333333334</v>
      </c>
      <c r="AK442" s="100">
        <v>70.5</v>
      </c>
      <c r="AL442" s="100">
        <v>77.86666666666666</v>
      </c>
      <c r="AM442" s="100">
        <v>101.55172413793103</v>
      </c>
      <c r="AN442" s="100">
        <v>89.433333333333337</v>
      </c>
      <c r="AO442" s="100">
        <v>109.3</v>
      </c>
      <c r="AP442" s="100">
        <v>97.966666666666669</v>
      </c>
      <c r="AQ442" s="100">
        <v>75.033333333333331</v>
      </c>
      <c r="AR442" s="100">
        <v>103.06666666666666</v>
      </c>
      <c r="AS442" s="100">
        <v>66.857142857142861</v>
      </c>
      <c r="AT442" s="1"/>
      <c r="AU442" s="1"/>
      <c r="AV442" s="1"/>
      <c r="AW442" s="1"/>
      <c r="AX442" s="1"/>
      <c r="AY442" s="1"/>
      <c r="AZ442" s="1"/>
      <c r="BA442" s="1"/>
      <c r="BB442" s="1"/>
      <c r="BC442" s="1"/>
      <c r="BD442" s="1"/>
      <c r="BE442" s="1"/>
      <c r="BF442" s="1"/>
      <c r="BG442" s="1"/>
      <c r="BH442" s="1"/>
      <c r="BI442" s="1"/>
      <c r="BJ442" s="1"/>
      <c r="BK442" s="1"/>
      <c r="BL442" s="1"/>
      <c r="BM442" s="1"/>
    </row>
    <row r="443" spans="1:65" ht="16.5" customHeight="1" x14ac:dyDescent="0.25">
      <c r="A443" s="96">
        <v>26020390</v>
      </c>
      <c r="B443" s="97" t="s">
        <v>26</v>
      </c>
      <c r="C443" s="97" t="s">
        <v>627</v>
      </c>
      <c r="D443" s="97" t="s">
        <v>624</v>
      </c>
      <c r="E443" s="97" t="s">
        <v>619</v>
      </c>
      <c r="F443" s="97">
        <v>9</v>
      </c>
      <c r="G443" s="97">
        <v>1546</v>
      </c>
      <c r="H443" s="98">
        <v>-76.588611110000002</v>
      </c>
      <c r="I443" s="99">
        <v>2.8538333300000001</v>
      </c>
      <c r="J443" s="100">
        <v>58.533333333333331</v>
      </c>
      <c r="K443" s="100">
        <v>76.86999999999999</v>
      </c>
      <c r="L443" s="100">
        <v>56.893333333333338</v>
      </c>
      <c r="M443" s="100">
        <v>68.65517241379311</v>
      </c>
      <c r="N443" s="100">
        <v>47.679310344827577</v>
      </c>
      <c r="O443" s="100">
        <v>69.233333333333334</v>
      </c>
      <c r="P443" s="100">
        <v>65.028571428571425</v>
      </c>
      <c r="Q443" s="100">
        <v>74.227586206896547</v>
      </c>
      <c r="R443" s="100">
        <v>89.689655172413794</v>
      </c>
      <c r="S443" s="100">
        <v>74.011111111111106</v>
      </c>
      <c r="T443" s="100">
        <v>85.285714285714292</v>
      </c>
      <c r="U443" s="100">
        <v>68.45</v>
      </c>
      <c r="V443" s="100">
        <v>61.13703703703704</v>
      </c>
      <c r="W443" s="100">
        <v>58.642857142857146</v>
      </c>
      <c r="X443" s="100">
        <v>67.396296296296285</v>
      </c>
      <c r="Y443" s="100">
        <v>44.25925925925926</v>
      </c>
      <c r="Z443" s="100">
        <v>30.785714285714285</v>
      </c>
      <c r="AA443" s="100">
        <v>29.24285714285714</v>
      </c>
      <c r="AB443" s="100">
        <v>29.289285714285715</v>
      </c>
      <c r="AC443" s="100">
        <v>17.278571428571428</v>
      </c>
      <c r="AD443" s="100">
        <v>26.478571428571428</v>
      </c>
      <c r="AE443" s="100">
        <v>15.87857142857143</v>
      </c>
      <c r="AF443" s="100">
        <v>14.140740740740741</v>
      </c>
      <c r="AG443" s="100">
        <v>25.203703703703702</v>
      </c>
      <c r="AH443" s="100">
        <v>24.192857142857143</v>
      </c>
      <c r="AI443" s="100">
        <v>35.88620689655172</v>
      </c>
      <c r="AJ443" s="100">
        <v>44.307142857142857</v>
      </c>
      <c r="AK443" s="100">
        <v>57.696428571428569</v>
      </c>
      <c r="AL443" s="100">
        <v>70.376666666666679</v>
      </c>
      <c r="AM443" s="100">
        <v>86.558620689655172</v>
      </c>
      <c r="AN443" s="100">
        <v>76.826666666666668</v>
      </c>
      <c r="AO443" s="100">
        <v>109.15172413793103</v>
      </c>
      <c r="AP443" s="100">
        <v>98.303448275862053</v>
      </c>
      <c r="AQ443" s="100">
        <v>73.349999999999994</v>
      </c>
      <c r="AR443" s="100">
        <v>87.759999999999991</v>
      </c>
      <c r="AS443" s="100">
        <v>46.482142857142854</v>
      </c>
      <c r="AT443" s="1"/>
      <c r="AU443" s="1"/>
      <c r="AV443" s="1"/>
      <c r="AW443" s="1"/>
      <c r="AX443" s="1"/>
      <c r="AY443" s="1"/>
      <c r="AZ443" s="1"/>
      <c r="BA443" s="1"/>
      <c r="BB443" s="1"/>
      <c r="BC443" s="1"/>
      <c r="BD443" s="1"/>
      <c r="BE443" s="1"/>
      <c r="BF443" s="1"/>
      <c r="BG443" s="1"/>
      <c r="BH443" s="1"/>
      <c r="BI443" s="1"/>
      <c r="BJ443" s="1"/>
      <c r="BK443" s="1"/>
      <c r="BL443" s="1"/>
      <c r="BM443" s="1"/>
    </row>
    <row r="444" spans="1:65" ht="16.5" customHeight="1" x14ac:dyDescent="0.25">
      <c r="A444" s="96">
        <v>26030070</v>
      </c>
      <c r="B444" s="97" t="s">
        <v>26</v>
      </c>
      <c r="C444" s="97" t="s">
        <v>628</v>
      </c>
      <c r="D444" s="97" t="s">
        <v>629</v>
      </c>
      <c r="E444" s="97" t="s">
        <v>619</v>
      </c>
      <c r="F444" s="97">
        <v>9</v>
      </c>
      <c r="G444" s="97">
        <v>1246</v>
      </c>
      <c r="H444" s="98">
        <v>-76.754722220000005</v>
      </c>
      <c r="I444" s="99">
        <v>2.69741667</v>
      </c>
      <c r="J444" s="100">
        <v>77.566666666666663</v>
      </c>
      <c r="K444" s="100">
        <v>86.86666666666666</v>
      </c>
      <c r="L444" s="100">
        <v>84</v>
      </c>
      <c r="M444" s="100">
        <v>77.033333333333331</v>
      </c>
      <c r="N444" s="100">
        <v>73.933333333333337</v>
      </c>
      <c r="O444" s="100">
        <v>82.033333333333331</v>
      </c>
      <c r="P444" s="100">
        <v>91.466666666666669</v>
      </c>
      <c r="Q444" s="100">
        <v>98.1</v>
      </c>
      <c r="R444" s="100">
        <v>110.13333333333334</v>
      </c>
      <c r="S444" s="100">
        <v>85.758620689655174</v>
      </c>
      <c r="T444" s="100">
        <v>103.07666666666667</v>
      </c>
      <c r="U444" s="100">
        <v>115.13333333333334</v>
      </c>
      <c r="V444" s="100">
        <v>88.276666666666671</v>
      </c>
      <c r="W444" s="100">
        <v>77.833333333333329</v>
      </c>
      <c r="X444" s="100">
        <v>92.566666666666663</v>
      </c>
      <c r="Y444" s="100">
        <v>63.133333333333333</v>
      </c>
      <c r="Z444" s="100">
        <v>58.5</v>
      </c>
      <c r="AA444" s="100">
        <v>52.9</v>
      </c>
      <c r="AB444" s="100">
        <v>45.966666666666669</v>
      </c>
      <c r="AC444" s="100">
        <v>40.586206896551722</v>
      </c>
      <c r="AD444" s="100">
        <v>45.4</v>
      </c>
      <c r="AE444" s="100">
        <v>20.433333333333334</v>
      </c>
      <c r="AF444" s="100">
        <v>31.3</v>
      </c>
      <c r="AG444" s="100">
        <v>44.43333333333333</v>
      </c>
      <c r="AH444" s="100">
        <v>37.200000000000003</v>
      </c>
      <c r="AI444" s="100">
        <v>42.4</v>
      </c>
      <c r="AJ444" s="100">
        <v>70.900000000000006</v>
      </c>
      <c r="AK444" s="100">
        <v>86.13333333333334</v>
      </c>
      <c r="AL444" s="100">
        <v>91</v>
      </c>
      <c r="AM444" s="100">
        <v>116.33333333333333</v>
      </c>
      <c r="AN444" s="100">
        <v>107.43333333333334</v>
      </c>
      <c r="AO444" s="100">
        <v>118.96666666666667</v>
      </c>
      <c r="AP444" s="100">
        <v>122.51724137931035</v>
      </c>
      <c r="AQ444" s="100">
        <v>118.13333333333334</v>
      </c>
      <c r="AR444" s="100">
        <v>135.79310344827587</v>
      </c>
      <c r="AS444" s="100">
        <v>89.933333333333337</v>
      </c>
      <c r="AT444" s="1"/>
      <c r="AU444" s="1"/>
      <c r="AV444" s="1"/>
      <c r="AW444" s="1"/>
      <c r="AX444" s="1"/>
      <c r="AY444" s="1"/>
      <c r="AZ444" s="1"/>
      <c r="BA444" s="1"/>
      <c r="BB444" s="1"/>
      <c r="BC444" s="1"/>
      <c r="BD444" s="1"/>
      <c r="BE444" s="1"/>
      <c r="BF444" s="1"/>
      <c r="BG444" s="1"/>
      <c r="BH444" s="1"/>
      <c r="BI444" s="1"/>
      <c r="BJ444" s="1"/>
      <c r="BK444" s="1"/>
      <c r="BL444" s="1"/>
      <c r="BM444" s="1"/>
    </row>
    <row r="445" spans="1:65" ht="16.5" customHeight="1" x14ac:dyDescent="0.25">
      <c r="A445" s="96">
        <v>26020230</v>
      </c>
      <c r="B445" s="97" t="s">
        <v>26</v>
      </c>
      <c r="C445" s="97" t="s">
        <v>630</v>
      </c>
      <c r="D445" s="97" t="s">
        <v>629</v>
      </c>
      <c r="E445" s="97" t="s">
        <v>619</v>
      </c>
      <c r="F445" s="97">
        <v>9</v>
      </c>
      <c r="G445" s="97">
        <v>1767</v>
      </c>
      <c r="H445" s="98">
        <v>-76.756083329999996</v>
      </c>
      <c r="I445" s="99">
        <v>2.6065555599999999</v>
      </c>
      <c r="J445" s="100">
        <v>93.3</v>
      </c>
      <c r="K445" s="100">
        <v>93.724137931034477</v>
      </c>
      <c r="L445" s="100">
        <v>110.1</v>
      </c>
      <c r="M445" s="100">
        <v>92.931034482758619</v>
      </c>
      <c r="N445" s="100">
        <v>85.41379310344827</v>
      </c>
      <c r="O445" s="100">
        <v>88.466666666666669</v>
      </c>
      <c r="P445" s="100">
        <v>84.143333333333345</v>
      </c>
      <c r="Q445" s="100">
        <v>99.416666666666671</v>
      </c>
      <c r="R445" s="100">
        <v>103</v>
      </c>
      <c r="S445" s="100">
        <v>82.8</v>
      </c>
      <c r="T445" s="100">
        <v>100.93333333333334</v>
      </c>
      <c r="U445" s="100">
        <v>87.36666666666666</v>
      </c>
      <c r="V445" s="100">
        <v>85.63333333333334</v>
      </c>
      <c r="W445" s="100">
        <v>60.133333333333333</v>
      </c>
      <c r="X445" s="100">
        <v>81</v>
      </c>
      <c r="Y445" s="100">
        <v>53.796666666666667</v>
      </c>
      <c r="Z445" s="100">
        <v>45.033333333333331</v>
      </c>
      <c r="AA445" s="100">
        <v>46.633333333333333</v>
      </c>
      <c r="AB445" s="100">
        <v>43.2</v>
      </c>
      <c r="AC445" s="100">
        <v>27.016666666666666</v>
      </c>
      <c r="AD445" s="100">
        <v>38.243333333333332</v>
      </c>
      <c r="AE445" s="100">
        <v>17.600000000000001</v>
      </c>
      <c r="AF445" s="100">
        <v>25.8</v>
      </c>
      <c r="AG445" s="100">
        <v>40.633333333333333</v>
      </c>
      <c r="AH445" s="100">
        <v>35.466666666666669</v>
      </c>
      <c r="AI445" s="100">
        <v>45.7</v>
      </c>
      <c r="AJ445" s="100">
        <v>72.993333333333339</v>
      </c>
      <c r="AK445" s="100">
        <v>81.733333333333334</v>
      </c>
      <c r="AL445" s="100">
        <v>96.933333333333337</v>
      </c>
      <c r="AM445" s="100">
        <v>119.11666666666666</v>
      </c>
      <c r="AN445" s="100">
        <v>124.36666666666666</v>
      </c>
      <c r="AO445" s="100">
        <v>145.16666666666666</v>
      </c>
      <c r="AP445" s="100">
        <v>128.23333333333332</v>
      </c>
      <c r="AQ445" s="100">
        <v>131.06666666666666</v>
      </c>
      <c r="AR445" s="100">
        <v>133.19999999999999</v>
      </c>
      <c r="AS445" s="100">
        <v>99.517241379310349</v>
      </c>
      <c r="AT445" s="1"/>
      <c r="AU445" s="1"/>
      <c r="AV445" s="1"/>
      <c r="AW445" s="1"/>
      <c r="AX445" s="1"/>
      <c r="AY445" s="1"/>
      <c r="AZ445" s="1"/>
      <c r="BA445" s="1"/>
      <c r="BB445" s="1"/>
      <c r="BC445" s="1"/>
      <c r="BD445" s="1"/>
      <c r="BE445" s="1"/>
      <c r="BF445" s="1"/>
      <c r="BG445" s="1"/>
      <c r="BH445" s="1"/>
      <c r="BI445" s="1"/>
      <c r="BJ445" s="1"/>
      <c r="BK445" s="1"/>
      <c r="BL445" s="1"/>
      <c r="BM445" s="1"/>
    </row>
    <row r="446" spans="1:65" ht="16.5" customHeight="1" x14ac:dyDescent="0.25">
      <c r="A446" s="96">
        <v>26025090</v>
      </c>
      <c r="B446" s="97" t="s">
        <v>56</v>
      </c>
      <c r="C446" s="97" t="s">
        <v>5314</v>
      </c>
      <c r="D446" s="97" t="s">
        <v>629</v>
      </c>
      <c r="E446" s="97" t="s">
        <v>619</v>
      </c>
      <c r="F446" s="97">
        <v>9</v>
      </c>
      <c r="G446" s="97">
        <v>1850</v>
      </c>
      <c r="H446" s="98">
        <v>-76.561833329999999</v>
      </c>
      <c r="I446" s="99">
        <v>2.5847499999999997</v>
      </c>
      <c r="J446" s="100">
        <v>82.76</v>
      </c>
      <c r="K446" s="100">
        <v>79.64666666666669</v>
      </c>
      <c r="L446" s="100">
        <v>83.193103448275863</v>
      </c>
      <c r="M446" s="100">
        <v>57.331034482758625</v>
      </c>
      <c r="N446" s="100">
        <v>77.400000000000006</v>
      </c>
      <c r="O446" s="100">
        <v>62.006896551724132</v>
      </c>
      <c r="P446" s="100">
        <v>80.392857142857139</v>
      </c>
      <c r="Q446" s="100">
        <v>86.600000000000023</v>
      </c>
      <c r="R446" s="100">
        <v>94.356666666666669</v>
      </c>
      <c r="S446" s="100">
        <v>72.476666666666688</v>
      </c>
      <c r="T446" s="100">
        <v>85.82</v>
      </c>
      <c r="U446" s="100">
        <v>77.103333333333339</v>
      </c>
      <c r="V446" s="100">
        <v>71.946666666666644</v>
      </c>
      <c r="W446" s="100">
        <v>50.644827586206901</v>
      </c>
      <c r="X446" s="100">
        <v>58.989999999999995</v>
      </c>
      <c r="Y446" s="100">
        <v>40.393333333333324</v>
      </c>
      <c r="Z446" s="100">
        <v>26.776666666666667</v>
      </c>
      <c r="AA446" s="100">
        <v>18.876666666666665</v>
      </c>
      <c r="AB446" s="100">
        <v>19.699999999999996</v>
      </c>
      <c r="AC446" s="100">
        <v>13.006666666666668</v>
      </c>
      <c r="AD446" s="100">
        <v>18.589655172413792</v>
      </c>
      <c r="AE446" s="100">
        <v>10.417857142857143</v>
      </c>
      <c r="AF446" s="100">
        <v>19.058620689655175</v>
      </c>
      <c r="AG446" s="100">
        <v>23.6</v>
      </c>
      <c r="AH446" s="100">
        <v>18.05</v>
      </c>
      <c r="AI446" s="100">
        <v>24.686206896551724</v>
      </c>
      <c r="AJ446" s="100">
        <v>46.216666666666669</v>
      </c>
      <c r="AK446" s="100">
        <v>60.45333333333334</v>
      </c>
      <c r="AL446" s="100">
        <v>65.766666666666666</v>
      </c>
      <c r="AM446" s="100">
        <v>88.824137931034485</v>
      </c>
      <c r="AN446" s="100">
        <v>89.955172413793093</v>
      </c>
      <c r="AO446" s="100">
        <v>120.78620689655173</v>
      </c>
      <c r="AP446" s="100">
        <v>109.02758620689656</v>
      </c>
      <c r="AQ446" s="100">
        <v>104.17241379310343</v>
      </c>
      <c r="AR446" s="100">
        <v>92.106896551724134</v>
      </c>
      <c r="AS446" s="100">
        <v>76.225000000000009</v>
      </c>
      <c r="AT446" s="1"/>
      <c r="AU446" s="1"/>
      <c r="AV446" s="1"/>
      <c r="AW446" s="1"/>
      <c r="AX446" s="1"/>
      <c r="AY446" s="1"/>
      <c r="AZ446" s="1"/>
      <c r="BA446" s="1"/>
      <c r="BB446" s="1"/>
      <c r="BC446" s="1"/>
      <c r="BD446" s="1"/>
      <c r="BE446" s="1"/>
      <c r="BF446" s="1"/>
      <c r="BG446" s="1"/>
      <c r="BH446" s="1"/>
      <c r="BI446" s="1"/>
      <c r="BJ446" s="1"/>
      <c r="BK446" s="1"/>
      <c r="BL446" s="1"/>
      <c r="BM446" s="1"/>
    </row>
    <row r="447" spans="1:65" ht="16.5" customHeight="1" x14ac:dyDescent="0.25">
      <c r="A447" s="96">
        <v>26040290</v>
      </c>
      <c r="B447" s="97" t="s">
        <v>26</v>
      </c>
      <c r="C447" s="97" t="s">
        <v>632</v>
      </c>
      <c r="D447" s="97" t="s">
        <v>633</v>
      </c>
      <c r="E447" s="97" t="s">
        <v>619</v>
      </c>
      <c r="F447" s="97">
        <v>9</v>
      </c>
      <c r="G447" s="97">
        <v>2093</v>
      </c>
      <c r="H447" s="98">
        <v>-76.407499999999999</v>
      </c>
      <c r="I447" s="99">
        <v>2.88052778</v>
      </c>
      <c r="J447" s="100">
        <v>46</v>
      </c>
      <c r="K447" s="100">
        <v>64.11</v>
      </c>
      <c r="L447" s="100">
        <v>45.7</v>
      </c>
      <c r="M447" s="100">
        <v>56.4</v>
      </c>
      <c r="N447" s="100">
        <v>56.93333333333333</v>
      </c>
      <c r="O447" s="100">
        <v>62.716666666666669</v>
      </c>
      <c r="P447" s="100">
        <v>68.5</v>
      </c>
      <c r="Q447" s="100">
        <v>75</v>
      </c>
      <c r="R447" s="100">
        <v>83.033333333333331</v>
      </c>
      <c r="S447" s="100">
        <v>68.099999999999994</v>
      </c>
      <c r="T447" s="100">
        <v>87.233333333333334</v>
      </c>
      <c r="U447" s="100">
        <v>60.833333333333336</v>
      </c>
      <c r="V447" s="100">
        <v>54.766666666666666</v>
      </c>
      <c r="W447" s="100">
        <v>46.133333333333333</v>
      </c>
      <c r="X447" s="100">
        <v>47.93333333333333</v>
      </c>
      <c r="Y447" s="100">
        <v>25.866666666666667</v>
      </c>
      <c r="Z447" s="100">
        <v>16.766666666666666</v>
      </c>
      <c r="AA447" s="100">
        <v>15.233333333333333</v>
      </c>
      <c r="AB447" s="100">
        <v>17.433333333333334</v>
      </c>
      <c r="AC447" s="100">
        <v>11.966666666666667</v>
      </c>
      <c r="AD447" s="100">
        <v>16.206896551724139</v>
      </c>
      <c r="AE447" s="100">
        <v>9.1999999999999993</v>
      </c>
      <c r="AF447" s="100">
        <v>14.4</v>
      </c>
      <c r="AG447" s="100">
        <v>21.166666666666668</v>
      </c>
      <c r="AH447" s="100">
        <v>16.899999999999999</v>
      </c>
      <c r="AI447" s="100">
        <v>20.766666666666666</v>
      </c>
      <c r="AJ447" s="100">
        <v>45.93333333333333</v>
      </c>
      <c r="AK447" s="100">
        <v>52.033333333333331</v>
      </c>
      <c r="AL447" s="100">
        <v>74.827586206896555</v>
      </c>
      <c r="AM447" s="100">
        <v>100.6</v>
      </c>
      <c r="AN447" s="100">
        <v>79.400000000000006</v>
      </c>
      <c r="AO447" s="100">
        <v>95.034482758620683</v>
      </c>
      <c r="AP447" s="100">
        <v>91.4</v>
      </c>
      <c r="AQ447" s="100">
        <v>74.466666666666669</v>
      </c>
      <c r="AR447" s="100">
        <v>79.733333333333334</v>
      </c>
      <c r="AS447" s="100">
        <v>53.093333333333334</v>
      </c>
      <c r="AT447" s="1"/>
      <c r="AU447" s="1"/>
      <c r="AV447" s="1"/>
      <c r="AW447" s="1"/>
      <c r="AX447" s="1"/>
      <c r="AY447" s="1"/>
      <c r="AZ447" s="1"/>
      <c r="BA447" s="1"/>
      <c r="BB447" s="1"/>
      <c r="BC447" s="1"/>
      <c r="BD447" s="1"/>
      <c r="BE447" s="1"/>
      <c r="BF447" s="1"/>
      <c r="BG447" s="1"/>
      <c r="BH447" s="1"/>
      <c r="BI447" s="1"/>
      <c r="BJ447" s="1"/>
      <c r="BK447" s="1"/>
      <c r="BL447" s="1"/>
      <c r="BM447" s="1"/>
    </row>
    <row r="448" spans="1:65" ht="16.5" customHeight="1" x14ac:dyDescent="0.25">
      <c r="A448" s="96">
        <v>26020120</v>
      </c>
      <c r="B448" s="97" t="s">
        <v>26</v>
      </c>
      <c r="C448" s="97" t="s">
        <v>634</v>
      </c>
      <c r="D448" s="97" t="s">
        <v>634</v>
      </c>
      <c r="E448" s="97" t="s">
        <v>619</v>
      </c>
      <c r="F448" s="97">
        <v>9</v>
      </c>
      <c r="G448" s="97">
        <v>1136</v>
      </c>
      <c r="H448" s="98">
        <v>-76.406666669999993</v>
      </c>
      <c r="I448" s="99">
        <v>3.0300833299999996</v>
      </c>
      <c r="J448" s="100">
        <v>43.988888888888887</v>
      </c>
      <c r="K448" s="100">
        <v>49.36785714285714</v>
      </c>
      <c r="L448" s="100">
        <v>47.282142857142858</v>
      </c>
      <c r="M448" s="100">
        <v>44.039285714285711</v>
      </c>
      <c r="N448" s="100">
        <v>49.25</v>
      </c>
      <c r="O448" s="100">
        <v>56.5037037037037</v>
      </c>
      <c r="P448" s="100">
        <v>53.553571428571431</v>
      </c>
      <c r="Q448" s="100">
        <v>55.864285714285714</v>
      </c>
      <c r="R448" s="100">
        <v>69.142857142857139</v>
      </c>
      <c r="S448" s="100">
        <v>68.428571428571431</v>
      </c>
      <c r="T448" s="100">
        <v>67</v>
      </c>
      <c r="U448" s="100">
        <v>76.5</v>
      </c>
      <c r="V448" s="100">
        <v>41.111111111111114</v>
      </c>
      <c r="W448" s="100">
        <v>35.178571428571431</v>
      </c>
      <c r="X448" s="100">
        <v>51.107142857142854</v>
      </c>
      <c r="Y448" s="100">
        <v>35.482758620689658</v>
      </c>
      <c r="Z448" s="100">
        <v>16.931034482758619</v>
      </c>
      <c r="AA448" s="100">
        <v>14.793103448275861</v>
      </c>
      <c r="AB448" s="100">
        <v>17.137931034482758</v>
      </c>
      <c r="AC448" s="100">
        <v>18</v>
      </c>
      <c r="AD448" s="100">
        <v>16.827586206896552</v>
      </c>
      <c r="AE448" s="100">
        <v>9.1034482758620694</v>
      </c>
      <c r="AF448" s="100">
        <v>7.6551724137931032</v>
      </c>
      <c r="AG448" s="100">
        <v>16.275862068965516</v>
      </c>
      <c r="AH448" s="100">
        <v>10</v>
      </c>
      <c r="AI448" s="100">
        <v>22.137931034482758</v>
      </c>
      <c r="AJ448" s="100">
        <v>39.379310344827587</v>
      </c>
      <c r="AK448" s="100">
        <v>48.96551724137931</v>
      </c>
      <c r="AL448" s="100">
        <v>72.58620689655173</v>
      </c>
      <c r="AM448" s="100">
        <v>99.931034482758619</v>
      </c>
      <c r="AN448" s="100">
        <v>68.806896551724137</v>
      </c>
      <c r="AO448" s="100">
        <v>85.399999999999991</v>
      </c>
      <c r="AP448" s="100">
        <v>87.151724137931041</v>
      </c>
      <c r="AQ448" s="100">
        <v>70.831034482758611</v>
      </c>
      <c r="AR448" s="100">
        <v>81.741379310344826</v>
      </c>
      <c r="AS448" s="100">
        <v>46.337931034482757</v>
      </c>
      <c r="AT448" s="1"/>
      <c r="AU448" s="1"/>
      <c r="AV448" s="1"/>
      <c r="AW448" s="1"/>
      <c r="AX448" s="1"/>
      <c r="AY448" s="1"/>
      <c r="AZ448" s="1"/>
      <c r="BA448" s="1"/>
      <c r="BB448" s="1"/>
      <c r="BC448" s="1"/>
      <c r="BD448" s="1"/>
      <c r="BE448" s="1"/>
      <c r="BF448" s="1"/>
      <c r="BG448" s="1"/>
      <c r="BH448" s="1"/>
      <c r="BI448" s="1"/>
      <c r="BJ448" s="1"/>
      <c r="BK448" s="1"/>
      <c r="BL448" s="1"/>
      <c r="BM448" s="1"/>
    </row>
    <row r="449" spans="1:65" ht="16.5" customHeight="1" x14ac:dyDescent="0.25">
      <c r="A449" s="96">
        <v>26040210</v>
      </c>
      <c r="B449" s="97" t="s">
        <v>26</v>
      </c>
      <c r="C449" s="97" t="s">
        <v>1978</v>
      </c>
      <c r="D449" s="97" t="s">
        <v>634</v>
      </c>
      <c r="E449" s="97" t="s">
        <v>619</v>
      </c>
      <c r="F449" s="97">
        <v>9</v>
      </c>
      <c r="G449" s="97">
        <v>1500</v>
      </c>
      <c r="H449" s="98">
        <v>-76.25</v>
      </c>
      <c r="I449" s="99">
        <v>3.0166666699999998</v>
      </c>
      <c r="J449" s="100">
        <v>42.5</v>
      </c>
      <c r="K449" s="100">
        <v>56.5</v>
      </c>
      <c r="L449" s="100">
        <v>38.049999999999997</v>
      </c>
      <c r="M449" s="100">
        <v>42.15</v>
      </c>
      <c r="N449" s="100">
        <v>44.25</v>
      </c>
      <c r="O449" s="100">
        <v>39.4</v>
      </c>
      <c r="P449" s="100">
        <v>41.611111111111114</v>
      </c>
      <c r="Q449" s="100">
        <v>68.263157894736835</v>
      </c>
      <c r="R449" s="100">
        <v>53.95</v>
      </c>
      <c r="S449" s="100">
        <v>42.9</v>
      </c>
      <c r="T449" s="100">
        <v>75.94736842105263</v>
      </c>
      <c r="U449" s="100">
        <v>65.263157894736835</v>
      </c>
      <c r="V449" s="100">
        <v>48.35</v>
      </c>
      <c r="W449" s="100">
        <v>39.25</v>
      </c>
      <c r="X449" s="100">
        <v>43.75</v>
      </c>
      <c r="Y449" s="100">
        <v>28</v>
      </c>
      <c r="Z449" s="100">
        <v>22.05263157894737</v>
      </c>
      <c r="AA449" s="100">
        <v>18.7</v>
      </c>
      <c r="AB449" s="100">
        <v>19.2</v>
      </c>
      <c r="AC449" s="100">
        <v>14.95</v>
      </c>
      <c r="AD449" s="100">
        <v>16.350000000000001</v>
      </c>
      <c r="AE449" s="100">
        <v>7.5</v>
      </c>
      <c r="AF449" s="100">
        <v>4.0999999999999996</v>
      </c>
      <c r="AG449" s="100">
        <v>13.6</v>
      </c>
      <c r="AH449" s="100">
        <v>17.350000000000001</v>
      </c>
      <c r="AI449" s="100">
        <v>19.5</v>
      </c>
      <c r="AJ449" s="100">
        <v>45.75</v>
      </c>
      <c r="AK449" s="100">
        <v>45.65</v>
      </c>
      <c r="AL449" s="100">
        <v>79.099999999999994</v>
      </c>
      <c r="AM449" s="100">
        <v>95.8</v>
      </c>
      <c r="AN449" s="100">
        <v>80.5</v>
      </c>
      <c r="AO449" s="100">
        <v>81.349999999999994</v>
      </c>
      <c r="AP449" s="100">
        <v>75.099999999999994</v>
      </c>
      <c r="AQ449" s="100">
        <v>73.3</v>
      </c>
      <c r="AR449" s="100">
        <v>76.150000000000006</v>
      </c>
      <c r="AS449" s="100">
        <v>44.7</v>
      </c>
      <c r="AT449" s="1" t="s">
        <v>5204</v>
      </c>
      <c r="AU449" s="1"/>
      <c r="AV449" s="1"/>
      <c r="AW449" s="1"/>
      <c r="AX449" s="1"/>
      <c r="AY449" s="1"/>
      <c r="AZ449" s="1"/>
      <c r="BA449" s="1"/>
      <c r="BB449" s="1"/>
      <c r="BC449" s="1"/>
      <c r="BD449" s="1"/>
      <c r="BE449" s="1"/>
      <c r="BF449" s="1"/>
      <c r="BG449" s="1"/>
      <c r="BH449" s="1"/>
      <c r="BI449" s="1"/>
      <c r="BJ449" s="1"/>
      <c r="BK449" s="1"/>
      <c r="BL449" s="1"/>
      <c r="BM449" s="1"/>
    </row>
    <row r="450" spans="1:65" ht="16.5" customHeight="1" x14ac:dyDescent="0.25">
      <c r="A450" s="96">
        <v>26040310</v>
      </c>
      <c r="B450" s="97" t="s">
        <v>26</v>
      </c>
      <c r="C450" s="97" t="s">
        <v>635</v>
      </c>
      <c r="D450" s="97" t="s">
        <v>634</v>
      </c>
      <c r="E450" s="97" t="s">
        <v>619</v>
      </c>
      <c r="F450" s="97">
        <v>9</v>
      </c>
      <c r="G450" s="97">
        <v>1090</v>
      </c>
      <c r="H450" s="98">
        <v>-76.377833329999987</v>
      </c>
      <c r="I450" s="99">
        <v>3.0706111100000002</v>
      </c>
      <c r="J450" s="100">
        <v>61.466666666666669</v>
      </c>
      <c r="K450" s="100">
        <v>79.333333333333329</v>
      </c>
      <c r="L450" s="100">
        <v>77.2</v>
      </c>
      <c r="M450" s="100">
        <v>77.933333333333337</v>
      </c>
      <c r="N450" s="100">
        <v>67.86666666666666</v>
      </c>
      <c r="O450" s="100">
        <v>79.931034482758619</v>
      </c>
      <c r="P450" s="100">
        <v>73.466666666666669</v>
      </c>
      <c r="Q450" s="100">
        <v>104.43333333333334</v>
      </c>
      <c r="R450" s="100">
        <v>111.52</v>
      </c>
      <c r="S450" s="100">
        <v>116.76333333333334</v>
      </c>
      <c r="T450" s="100">
        <v>137.63448275862069</v>
      </c>
      <c r="U450" s="100">
        <v>109.65333333333334</v>
      </c>
      <c r="V450" s="100">
        <v>74.233333333333334</v>
      </c>
      <c r="W450" s="100">
        <v>65.766666666666666</v>
      </c>
      <c r="X450" s="100">
        <v>84.744827586206895</v>
      </c>
      <c r="Y450" s="100">
        <v>60.033333333333331</v>
      </c>
      <c r="Z450" s="100">
        <v>35.833333333333336</v>
      </c>
      <c r="AA450" s="100">
        <v>33.866666666666667</v>
      </c>
      <c r="AB450" s="100">
        <v>16.8</v>
      </c>
      <c r="AC450" s="100">
        <v>18</v>
      </c>
      <c r="AD450" s="100">
        <v>28.3</v>
      </c>
      <c r="AE450" s="100">
        <v>9.4482758620689662</v>
      </c>
      <c r="AF450" s="100">
        <v>11.172413793103448</v>
      </c>
      <c r="AG450" s="100">
        <v>27.827586206896552</v>
      </c>
      <c r="AH450" s="100">
        <v>19.586206896551722</v>
      </c>
      <c r="AI450" s="100">
        <v>23.206896551724139</v>
      </c>
      <c r="AJ450" s="100">
        <v>67.310344827586206</v>
      </c>
      <c r="AK450" s="100">
        <v>69.536666666666662</v>
      </c>
      <c r="AL450" s="100">
        <v>93.143333333333345</v>
      </c>
      <c r="AM450" s="100">
        <v>153.26206896551724</v>
      </c>
      <c r="AN450" s="100">
        <v>128.66666666666666</v>
      </c>
      <c r="AO450" s="100">
        <v>136.6</v>
      </c>
      <c r="AP450" s="100">
        <v>138.23333333333332</v>
      </c>
      <c r="AQ450" s="100">
        <v>95.2</v>
      </c>
      <c r="AR450" s="100">
        <v>107.85</v>
      </c>
      <c r="AS450" s="100">
        <v>64.36666666666666</v>
      </c>
      <c r="AT450" s="1"/>
      <c r="AU450" s="1"/>
      <c r="AV450" s="1"/>
      <c r="AW450" s="1"/>
      <c r="AX450" s="1"/>
      <c r="AY450" s="1"/>
      <c r="AZ450" s="1"/>
      <c r="BA450" s="1"/>
      <c r="BB450" s="1"/>
      <c r="BC450" s="1"/>
      <c r="BD450" s="1"/>
      <c r="BE450" s="1"/>
      <c r="BF450" s="1"/>
      <c r="BG450" s="1"/>
      <c r="BH450" s="1"/>
      <c r="BI450" s="1"/>
      <c r="BJ450" s="1"/>
      <c r="BK450" s="1"/>
      <c r="BL450" s="1"/>
      <c r="BM450" s="1"/>
    </row>
    <row r="451" spans="1:65" ht="16.5" customHeight="1" x14ac:dyDescent="0.25">
      <c r="A451" s="96">
        <v>26040250</v>
      </c>
      <c r="B451" s="97" t="s">
        <v>26</v>
      </c>
      <c r="C451" s="97" t="s">
        <v>464</v>
      </c>
      <c r="D451" s="97" t="s">
        <v>464</v>
      </c>
      <c r="E451" s="97" t="s">
        <v>619</v>
      </c>
      <c r="F451" s="97">
        <v>9</v>
      </c>
      <c r="G451" s="97">
        <v>1107</v>
      </c>
      <c r="H451" s="98">
        <v>-76.247694440000004</v>
      </c>
      <c r="I451" s="99">
        <v>3.17911111</v>
      </c>
      <c r="J451" s="100">
        <v>39.775999999999996</v>
      </c>
      <c r="K451" s="100">
        <v>55.832000000000001</v>
      </c>
      <c r="L451" s="100">
        <v>35.076000000000001</v>
      </c>
      <c r="M451" s="100">
        <v>41.508000000000003</v>
      </c>
      <c r="N451" s="100">
        <v>41.42</v>
      </c>
      <c r="O451" s="100">
        <v>43.52</v>
      </c>
      <c r="P451" s="100">
        <v>39.351999999999997</v>
      </c>
      <c r="Q451" s="100">
        <v>52.968000000000004</v>
      </c>
      <c r="R451" s="100">
        <v>50.303999999999995</v>
      </c>
      <c r="S451" s="100">
        <v>49.236000000000004</v>
      </c>
      <c r="T451" s="100">
        <v>71.768000000000001</v>
      </c>
      <c r="U451" s="100">
        <v>72.292000000000002</v>
      </c>
      <c r="V451" s="100">
        <v>42.832000000000001</v>
      </c>
      <c r="W451" s="100">
        <v>40.671999999999997</v>
      </c>
      <c r="X451" s="100">
        <v>32.588000000000001</v>
      </c>
      <c r="Y451" s="100">
        <v>31.291999999999998</v>
      </c>
      <c r="Z451" s="100">
        <v>25.396000000000001</v>
      </c>
      <c r="AA451" s="100">
        <v>12.56</v>
      </c>
      <c r="AB451" s="100">
        <v>14.4</v>
      </c>
      <c r="AC451" s="100">
        <v>15.64</v>
      </c>
      <c r="AD451" s="100">
        <v>17.559999999999999</v>
      </c>
      <c r="AE451" s="100">
        <v>9.6</v>
      </c>
      <c r="AF451" s="100">
        <v>5.56</v>
      </c>
      <c r="AG451" s="100">
        <v>16.920000000000002</v>
      </c>
      <c r="AH451" s="100">
        <v>17.8</v>
      </c>
      <c r="AI451" s="100">
        <v>22.12</v>
      </c>
      <c r="AJ451" s="100">
        <v>37.479999999999997</v>
      </c>
      <c r="AK451" s="100">
        <v>50.027999999999999</v>
      </c>
      <c r="AL451" s="100">
        <v>61.231999999999999</v>
      </c>
      <c r="AM451" s="100">
        <v>73.058333333333337</v>
      </c>
      <c r="AN451" s="100">
        <v>69.72</v>
      </c>
      <c r="AO451" s="100">
        <v>67.652000000000001</v>
      </c>
      <c r="AP451" s="100">
        <v>58.911999999999999</v>
      </c>
      <c r="AQ451" s="100">
        <v>48.695833333333333</v>
      </c>
      <c r="AR451" s="100">
        <v>63.320833333333333</v>
      </c>
      <c r="AS451" s="100">
        <v>28.04</v>
      </c>
      <c r="AT451" s="1" t="s">
        <v>1888</v>
      </c>
      <c r="AU451" s="1"/>
      <c r="AV451" s="1"/>
      <c r="AW451" s="1"/>
      <c r="AX451" s="1"/>
      <c r="AY451" s="1"/>
      <c r="AZ451" s="1"/>
      <c r="BA451" s="1"/>
      <c r="BB451" s="1"/>
      <c r="BC451" s="1"/>
      <c r="BD451" s="1"/>
      <c r="BE451" s="1"/>
      <c r="BF451" s="1"/>
      <c r="BG451" s="1"/>
      <c r="BH451" s="1"/>
      <c r="BI451" s="1"/>
      <c r="BJ451" s="1"/>
      <c r="BK451" s="1"/>
      <c r="BL451" s="1"/>
      <c r="BM451" s="1"/>
    </row>
    <row r="452" spans="1:65" ht="16.5" customHeight="1" x14ac:dyDescent="0.25">
      <c r="A452" s="96">
        <v>26030030</v>
      </c>
      <c r="B452" s="97" t="s">
        <v>26</v>
      </c>
      <c r="C452" s="97" t="s">
        <v>636</v>
      </c>
      <c r="D452" s="97" t="s">
        <v>5268</v>
      </c>
      <c r="E452" s="97" t="s">
        <v>619</v>
      </c>
      <c r="F452" s="97">
        <v>9</v>
      </c>
      <c r="G452" s="97">
        <v>2658</v>
      </c>
      <c r="H452" s="98">
        <v>-76.909027780000002</v>
      </c>
      <c r="I452" s="99">
        <v>2.6406666699999999</v>
      </c>
      <c r="J452" s="100">
        <v>153.65714285714287</v>
      </c>
      <c r="K452" s="100">
        <v>181.58928571428575</v>
      </c>
      <c r="L452" s="100">
        <v>125.46923076923078</v>
      </c>
      <c r="M452" s="100">
        <v>120.97307692307689</v>
      </c>
      <c r="N452" s="100">
        <v>123.45999999999998</v>
      </c>
      <c r="O452" s="100">
        <v>97</v>
      </c>
      <c r="P452" s="100">
        <v>106.29642857142859</v>
      </c>
      <c r="Q452" s="100">
        <v>120.37692307692308</v>
      </c>
      <c r="R452" s="100">
        <v>140.33599999999996</v>
      </c>
      <c r="S452" s="100">
        <v>126.00384615384613</v>
      </c>
      <c r="T452" s="100">
        <v>151.69199999999998</v>
      </c>
      <c r="U452" s="100">
        <v>126.32692307692308</v>
      </c>
      <c r="V452" s="100">
        <v>113.7076923076923</v>
      </c>
      <c r="W452" s="100">
        <v>112.75555555555555</v>
      </c>
      <c r="X452" s="100">
        <v>102.87692307692306</v>
      </c>
      <c r="Y452" s="100">
        <v>77.237037037037041</v>
      </c>
      <c r="Z452" s="100">
        <v>61.730769230769241</v>
      </c>
      <c r="AA452" s="100">
        <v>63.355555555555561</v>
      </c>
      <c r="AB452" s="100">
        <v>54.551851851851843</v>
      </c>
      <c r="AC452" s="100">
        <v>45.507407407407406</v>
      </c>
      <c r="AD452" s="100">
        <v>44.359259259259268</v>
      </c>
      <c r="AE452" s="100">
        <v>34.36666666666666</v>
      </c>
      <c r="AF452" s="100">
        <v>30.838461538461537</v>
      </c>
      <c r="AG452" s="100">
        <v>58.903703703703705</v>
      </c>
      <c r="AH452" s="100">
        <v>65.414298717792221</v>
      </c>
      <c r="AI452" s="100">
        <v>59.296000000000006</v>
      </c>
      <c r="AJ452" s="100">
        <v>108.39259259259258</v>
      </c>
      <c r="AK452" s="100">
        <v>141.66249999999999</v>
      </c>
      <c r="AL452" s="100">
        <v>185.58547557703997</v>
      </c>
      <c r="AM452" s="100">
        <v>186.471148109436</v>
      </c>
      <c r="AN452" s="100">
        <v>229.82083333333335</v>
      </c>
      <c r="AO452" s="100">
        <v>212.17201536618748</v>
      </c>
      <c r="AP452" s="100">
        <v>225.36494308471671</v>
      </c>
      <c r="AQ452" s="100">
        <v>213.60384615384615</v>
      </c>
      <c r="AR452" s="100">
        <v>195.50000000000003</v>
      </c>
      <c r="AS452" s="100">
        <v>163.35026842753089</v>
      </c>
      <c r="AT452" s="1" t="s">
        <v>1888</v>
      </c>
      <c r="AU452" s="1"/>
      <c r="AV452" s="1"/>
      <c r="AW452" s="1"/>
      <c r="AX452" s="1"/>
      <c r="AY452" s="1"/>
      <c r="AZ452" s="1"/>
      <c r="BA452" s="1"/>
      <c r="BB452" s="1"/>
      <c r="BC452" s="1"/>
      <c r="BD452" s="1"/>
      <c r="BE452" s="1"/>
      <c r="BF452" s="1"/>
      <c r="BG452" s="1"/>
      <c r="BH452" s="1"/>
      <c r="BI452" s="1"/>
      <c r="BJ452" s="1"/>
      <c r="BK452" s="1"/>
      <c r="BL452" s="1"/>
      <c r="BM452" s="1"/>
    </row>
    <row r="453" spans="1:65" ht="16.5" customHeight="1" x14ac:dyDescent="0.25">
      <c r="A453" s="96">
        <v>26030060</v>
      </c>
      <c r="B453" s="97" t="s">
        <v>26</v>
      </c>
      <c r="C453" s="97" t="s">
        <v>638</v>
      </c>
      <c r="D453" s="97" t="s">
        <v>5268</v>
      </c>
      <c r="E453" s="97" t="s">
        <v>619</v>
      </c>
      <c r="F453" s="97">
        <v>9</v>
      </c>
      <c r="G453" s="97">
        <v>2171</v>
      </c>
      <c r="H453" s="98">
        <v>-76.853611110000003</v>
      </c>
      <c r="I453" s="99">
        <v>2.62558333</v>
      </c>
      <c r="J453" s="100">
        <v>88.066666666666663</v>
      </c>
      <c r="K453" s="100">
        <v>93.966666666666669</v>
      </c>
      <c r="L453" s="100">
        <v>78.3</v>
      </c>
      <c r="M453" s="100">
        <v>79</v>
      </c>
      <c r="N453" s="100">
        <v>78</v>
      </c>
      <c r="O453" s="100">
        <v>71.266666666666666</v>
      </c>
      <c r="P453" s="100">
        <v>84.166666666666671</v>
      </c>
      <c r="Q453" s="100">
        <v>92.862068965517238</v>
      </c>
      <c r="R453" s="100">
        <v>97.379310344827587</v>
      </c>
      <c r="S453" s="100">
        <v>83.448275862068968</v>
      </c>
      <c r="T453" s="100">
        <v>109.34482758620689</v>
      </c>
      <c r="U453" s="100">
        <v>87.068965517241381</v>
      </c>
      <c r="V453" s="100">
        <v>86.933333333333337</v>
      </c>
      <c r="W453" s="100">
        <v>67.016666666666666</v>
      </c>
      <c r="X453" s="100">
        <v>87.066666666666663</v>
      </c>
      <c r="Y453" s="100">
        <v>55.413793103448278</v>
      </c>
      <c r="Z453" s="100">
        <v>44.43333333333333</v>
      </c>
      <c r="AA453" s="100">
        <v>44.133333333333333</v>
      </c>
      <c r="AB453" s="100">
        <v>36.633333333333333</v>
      </c>
      <c r="AC453" s="100">
        <v>32.6</v>
      </c>
      <c r="AD453" s="100">
        <v>33.966666666666669</v>
      </c>
      <c r="AE453" s="100">
        <v>25.166666666666668</v>
      </c>
      <c r="AF453" s="100">
        <v>29.2</v>
      </c>
      <c r="AG453" s="100">
        <v>51.2</v>
      </c>
      <c r="AH453" s="100">
        <v>44.266666666666666</v>
      </c>
      <c r="AI453" s="100">
        <v>54.2</v>
      </c>
      <c r="AJ453" s="100">
        <v>82.666666666666671</v>
      </c>
      <c r="AK453" s="100">
        <v>92.3</v>
      </c>
      <c r="AL453" s="100">
        <v>120.16666666666667</v>
      </c>
      <c r="AM453" s="100">
        <v>139.55172413793105</v>
      </c>
      <c r="AN453" s="100">
        <v>139.16666666666666</v>
      </c>
      <c r="AO453" s="100">
        <v>128.56666666666666</v>
      </c>
      <c r="AP453" s="100">
        <v>132.33333333333334</v>
      </c>
      <c r="AQ453" s="100">
        <v>115.5</v>
      </c>
      <c r="AR453" s="100">
        <v>134.36666666666667</v>
      </c>
      <c r="AS453" s="100">
        <v>106.33333333333333</v>
      </c>
      <c r="AT453" s="1"/>
      <c r="AU453" s="1"/>
      <c r="AV453" s="1"/>
      <c r="AW453" s="1"/>
      <c r="AX453" s="1"/>
      <c r="AY453" s="1"/>
      <c r="AZ453" s="1"/>
      <c r="BA453" s="1"/>
      <c r="BB453" s="1"/>
      <c r="BC453" s="1"/>
      <c r="BD453" s="1"/>
      <c r="BE453" s="1"/>
      <c r="BF453" s="1"/>
      <c r="BG453" s="1"/>
      <c r="BH453" s="1"/>
      <c r="BI453" s="1"/>
      <c r="BJ453" s="1"/>
      <c r="BK453" s="1"/>
      <c r="BL453" s="1"/>
      <c r="BM453" s="1"/>
    </row>
    <row r="454" spans="1:65" ht="16.5" customHeight="1" x14ac:dyDescent="0.25">
      <c r="A454" s="96">
        <v>53070060</v>
      </c>
      <c r="B454" s="97" t="s">
        <v>26</v>
      </c>
      <c r="C454" s="97" t="s">
        <v>639</v>
      </c>
      <c r="D454" s="97" t="s">
        <v>5268</v>
      </c>
      <c r="E454" s="97" t="s">
        <v>619</v>
      </c>
      <c r="F454" s="97">
        <v>7</v>
      </c>
      <c r="G454" s="97">
        <v>230</v>
      </c>
      <c r="H454" s="98">
        <v>-77.154944439999994</v>
      </c>
      <c r="I454" s="99">
        <v>2.6396111100000001</v>
      </c>
      <c r="J454" s="100">
        <v>131</v>
      </c>
      <c r="K454" s="100">
        <v>137.96296296296296</v>
      </c>
      <c r="L454" s="100">
        <v>134.61538461538461</v>
      </c>
      <c r="M454" s="100">
        <v>101.92592592592592</v>
      </c>
      <c r="N454" s="100">
        <v>104.66666666666667</v>
      </c>
      <c r="O454" s="100">
        <v>99.07692307692308</v>
      </c>
      <c r="P454" s="100">
        <v>112.66666666666667</v>
      </c>
      <c r="Q454" s="100">
        <v>119.81481481481481</v>
      </c>
      <c r="R454" s="100">
        <v>148.65384615384616</v>
      </c>
      <c r="S454" s="100">
        <v>143.18518518518519</v>
      </c>
      <c r="T454" s="100">
        <v>127.96153846153847</v>
      </c>
      <c r="U454" s="100">
        <v>137.25925925925927</v>
      </c>
      <c r="V454" s="100">
        <v>117.75</v>
      </c>
      <c r="W454" s="100">
        <v>106.33333333333333</v>
      </c>
      <c r="X454" s="100">
        <v>121.14285714285714</v>
      </c>
      <c r="Y454" s="100">
        <v>76.07692307692308</v>
      </c>
      <c r="Z454" s="100">
        <v>72.230769230769226</v>
      </c>
      <c r="AA454" s="100">
        <v>80.8</v>
      </c>
      <c r="AB454" s="100">
        <v>65.123999999999995</v>
      </c>
      <c r="AC454" s="100">
        <v>59.730769230769234</v>
      </c>
      <c r="AD454" s="100">
        <v>54.53846153846154</v>
      </c>
      <c r="AE454" s="100">
        <v>52.42307692307692</v>
      </c>
      <c r="AF454" s="100">
        <v>56.346153846153847</v>
      </c>
      <c r="AG454" s="100">
        <v>82.92307692307692</v>
      </c>
      <c r="AH454" s="100">
        <v>77.125</v>
      </c>
      <c r="AI454" s="100">
        <v>80</v>
      </c>
      <c r="AJ454" s="100">
        <v>121.70833333333333</v>
      </c>
      <c r="AK454" s="100">
        <v>148.5556</v>
      </c>
      <c r="AL454" s="100">
        <v>153.32</v>
      </c>
      <c r="AM454" s="100">
        <v>199.52</v>
      </c>
      <c r="AN454" s="100">
        <v>170.45120000000003</v>
      </c>
      <c r="AO454" s="100">
        <v>164.56</v>
      </c>
      <c r="AP454" s="100">
        <v>234.83124999999998</v>
      </c>
      <c r="AQ454" s="100">
        <v>167.19230769230768</v>
      </c>
      <c r="AR454" s="100">
        <v>156.80000000000001</v>
      </c>
      <c r="AS454" s="100">
        <v>133.96</v>
      </c>
      <c r="AT454" s="1" t="s">
        <v>1888</v>
      </c>
      <c r="AU454" s="1"/>
      <c r="AV454" s="1"/>
      <c r="AW454" s="1"/>
      <c r="AX454" s="1"/>
      <c r="AY454" s="1"/>
      <c r="AZ454" s="1"/>
      <c r="BA454" s="1"/>
      <c r="BB454" s="1"/>
      <c r="BC454" s="1"/>
      <c r="BD454" s="1"/>
      <c r="BE454" s="1"/>
      <c r="BF454" s="1"/>
      <c r="BG454" s="1"/>
      <c r="BH454" s="1"/>
      <c r="BI454" s="1"/>
      <c r="BJ454" s="1"/>
      <c r="BK454" s="1"/>
      <c r="BL454" s="1"/>
      <c r="BM454" s="1"/>
    </row>
    <row r="455" spans="1:65" ht="16.5" customHeight="1" x14ac:dyDescent="0.25">
      <c r="A455" s="96">
        <v>53070090</v>
      </c>
      <c r="B455" s="97" t="s">
        <v>26</v>
      </c>
      <c r="C455" s="97" t="s">
        <v>640</v>
      </c>
      <c r="D455" s="97" t="s">
        <v>5268</v>
      </c>
      <c r="E455" s="97" t="s">
        <v>619</v>
      </c>
      <c r="F455" s="97">
        <v>9</v>
      </c>
      <c r="G455" s="97">
        <v>1597</v>
      </c>
      <c r="H455" s="98">
        <v>-76.905277779999992</v>
      </c>
      <c r="I455" s="99">
        <v>2.7451111099999999</v>
      </c>
      <c r="J455" s="100">
        <v>116.5</v>
      </c>
      <c r="K455" s="100">
        <v>134.17241379310346</v>
      </c>
      <c r="L455" s="100">
        <v>102.61379310344829</v>
      </c>
      <c r="M455" s="100">
        <v>113.33214285714287</v>
      </c>
      <c r="N455" s="100">
        <v>109.45714285714287</v>
      </c>
      <c r="O455" s="100">
        <v>83.178571428571431</v>
      </c>
      <c r="P455" s="100">
        <v>107.21851851851852</v>
      </c>
      <c r="Q455" s="100">
        <v>105.24285714285715</v>
      </c>
      <c r="R455" s="100">
        <v>133.34642857142856</v>
      </c>
      <c r="S455" s="100">
        <v>128.41071428571428</v>
      </c>
      <c r="T455" s="100">
        <v>139.43928571428572</v>
      </c>
      <c r="U455" s="100">
        <v>139.77857142857144</v>
      </c>
      <c r="V455" s="100">
        <v>109.76428571428572</v>
      </c>
      <c r="W455" s="100">
        <v>124.55</v>
      </c>
      <c r="X455" s="100">
        <v>131.27500000000001</v>
      </c>
      <c r="Y455" s="100">
        <v>93.277777777777771</v>
      </c>
      <c r="Z455" s="100">
        <v>81.944444444444443</v>
      </c>
      <c r="AA455" s="100">
        <v>82.014814814814812</v>
      </c>
      <c r="AB455" s="100">
        <v>67.092857142857142</v>
      </c>
      <c r="AC455" s="100">
        <v>50.103571428571435</v>
      </c>
      <c r="AD455" s="100">
        <v>53.196428571428569</v>
      </c>
      <c r="AE455" s="100">
        <v>60.217857142857142</v>
      </c>
      <c r="AF455" s="100">
        <v>53.464285714285715</v>
      </c>
      <c r="AG455" s="100">
        <v>65.946428571428569</v>
      </c>
      <c r="AH455" s="100">
        <v>71.384615384615387</v>
      </c>
      <c r="AI455" s="100">
        <v>94.292592592592598</v>
      </c>
      <c r="AJ455" s="100">
        <v>117.83703703703705</v>
      </c>
      <c r="AK455" s="100">
        <v>142.86785714285716</v>
      </c>
      <c r="AL455" s="100">
        <v>149.97857142857143</v>
      </c>
      <c r="AM455" s="100">
        <v>186.19285714285712</v>
      </c>
      <c r="AN455" s="100">
        <v>174.20000000000002</v>
      </c>
      <c r="AO455" s="100">
        <v>175.22857142857143</v>
      </c>
      <c r="AP455" s="100">
        <v>158.58571428571426</v>
      </c>
      <c r="AQ455" s="100">
        <v>138.44814814814814</v>
      </c>
      <c r="AR455" s="100">
        <v>163.28571428571428</v>
      </c>
      <c r="AS455" s="100">
        <v>122.075</v>
      </c>
      <c r="AT455" s="1"/>
      <c r="AU455" s="1"/>
      <c r="AV455" s="1"/>
      <c r="AW455" s="1"/>
      <c r="AX455" s="1"/>
      <c r="AY455" s="1"/>
      <c r="AZ455" s="1"/>
      <c r="BA455" s="1"/>
      <c r="BB455" s="1"/>
      <c r="BC455" s="1"/>
      <c r="BD455" s="1"/>
      <c r="BE455" s="1"/>
      <c r="BF455" s="1"/>
      <c r="BG455" s="1"/>
      <c r="BH455" s="1"/>
      <c r="BI455" s="1"/>
      <c r="BJ455" s="1"/>
      <c r="BK455" s="1"/>
      <c r="BL455" s="1"/>
      <c r="BM455" s="1"/>
    </row>
    <row r="456" spans="1:65" ht="16.5" customHeight="1" x14ac:dyDescent="0.25">
      <c r="A456" s="96">
        <v>26030080</v>
      </c>
      <c r="B456" s="97" t="s">
        <v>26</v>
      </c>
      <c r="C456" s="97" t="s">
        <v>641</v>
      </c>
      <c r="D456" s="97" t="s">
        <v>5268</v>
      </c>
      <c r="E456" s="97" t="s">
        <v>619</v>
      </c>
      <c r="F456" s="97">
        <v>9</v>
      </c>
      <c r="G456" s="97">
        <v>2502</v>
      </c>
      <c r="H456" s="98">
        <v>-76.895111110000002</v>
      </c>
      <c r="I456" s="99">
        <v>2.6228055599999998</v>
      </c>
      <c r="J456" s="100">
        <v>89.717241379310337</v>
      </c>
      <c r="K456" s="100">
        <v>100.78620689655172</v>
      </c>
      <c r="L456" s="100">
        <v>114.14285714285714</v>
      </c>
      <c r="M456" s="100">
        <v>88.111111111111114</v>
      </c>
      <c r="N456" s="100">
        <v>81.959259259259269</v>
      </c>
      <c r="O456" s="100">
        <v>68.035714285714292</v>
      </c>
      <c r="P456" s="100">
        <v>85.603571428571428</v>
      </c>
      <c r="Q456" s="100">
        <v>104.95714285714287</v>
      </c>
      <c r="R456" s="100">
        <v>110.50714285714285</v>
      </c>
      <c r="S456" s="100">
        <v>86.154166666666654</v>
      </c>
      <c r="T456" s="100">
        <v>82.723076923076917</v>
      </c>
      <c r="U456" s="100">
        <v>81.026923076923069</v>
      </c>
      <c r="V456" s="100">
        <v>80.162962962962965</v>
      </c>
      <c r="W456" s="100">
        <v>70.166666666666671</v>
      </c>
      <c r="X456" s="100">
        <v>91.930769230769229</v>
      </c>
      <c r="Y456" s="100">
        <v>63.918518518518518</v>
      </c>
      <c r="Z456" s="100">
        <v>66.774074074074065</v>
      </c>
      <c r="AA456" s="100">
        <v>70.7</v>
      </c>
      <c r="AB456" s="100">
        <v>45.62222222222222</v>
      </c>
      <c r="AC456" s="100">
        <v>44.233333333333334</v>
      </c>
      <c r="AD456" s="100">
        <v>42.684615384615391</v>
      </c>
      <c r="AE456" s="100">
        <v>54.340740740740742</v>
      </c>
      <c r="AF456" s="100">
        <v>34.911111111111111</v>
      </c>
      <c r="AG456" s="100">
        <v>67.666666666666671</v>
      </c>
      <c r="AH456" s="100">
        <v>50.307407407407403</v>
      </c>
      <c r="AI456" s="100">
        <v>50.848148148148141</v>
      </c>
      <c r="AJ456" s="100">
        <v>91.788461538461533</v>
      </c>
      <c r="AK456" s="100">
        <v>97.25555555555556</v>
      </c>
      <c r="AL456" s="100">
        <v>108.04615384615386</v>
      </c>
      <c r="AM456" s="100">
        <v>142.11481481481482</v>
      </c>
      <c r="AN456" s="100">
        <v>149.85384615384618</v>
      </c>
      <c r="AO456" s="100">
        <v>146.124</v>
      </c>
      <c r="AP456" s="100">
        <v>166.34400000000002</v>
      </c>
      <c r="AQ456" s="100">
        <v>125.17407407407408</v>
      </c>
      <c r="AR456" s="100">
        <v>113.4851851851852</v>
      </c>
      <c r="AS456" s="100">
        <v>100.06296296296296</v>
      </c>
      <c r="AT456" s="1"/>
      <c r="AU456" s="1"/>
      <c r="AV456" s="1"/>
      <c r="AW456" s="1"/>
      <c r="AX456" s="1"/>
      <c r="AY456" s="1"/>
      <c r="AZ456" s="1"/>
      <c r="BA456" s="1"/>
      <c r="BB456" s="1"/>
      <c r="BC456" s="1"/>
      <c r="BD456" s="1"/>
      <c r="BE456" s="1"/>
      <c r="BF456" s="1"/>
      <c r="BG456" s="1"/>
      <c r="BH456" s="1"/>
      <c r="BI456" s="1"/>
      <c r="BJ456" s="1"/>
      <c r="BK456" s="1"/>
      <c r="BL456" s="1"/>
      <c r="BM456" s="1"/>
    </row>
    <row r="457" spans="1:65" ht="16.5" customHeight="1" x14ac:dyDescent="0.25">
      <c r="A457" s="96">
        <v>53070020</v>
      </c>
      <c r="B457" s="97" t="s">
        <v>26</v>
      </c>
      <c r="C457" s="97" t="s">
        <v>2866</v>
      </c>
      <c r="D457" s="97" t="s">
        <v>5268</v>
      </c>
      <c r="E457" s="97" t="s">
        <v>619</v>
      </c>
      <c r="F457" s="97">
        <v>9</v>
      </c>
      <c r="G457" s="97">
        <v>110</v>
      </c>
      <c r="H457" s="98">
        <v>-77.099999999999994</v>
      </c>
      <c r="I457" s="99">
        <v>2.4833333299999998</v>
      </c>
      <c r="J457" s="100">
        <v>105.89473684210526</v>
      </c>
      <c r="K457" s="100">
        <v>127.84210526315789</v>
      </c>
      <c r="L457" s="100">
        <v>100.47368421052632</v>
      </c>
      <c r="M457" s="100">
        <v>74.777777777777771</v>
      </c>
      <c r="N457" s="100">
        <v>92.722222222222229</v>
      </c>
      <c r="O457" s="100">
        <v>78.277777777777771</v>
      </c>
      <c r="P457" s="100">
        <v>97.222222222222229</v>
      </c>
      <c r="Q457" s="100">
        <v>112.94444444444444</v>
      </c>
      <c r="R457" s="100">
        <v>122.55555555555556</v>
      </c>
      <c r="S457" s="100">
        <v>105</v>
      </c>
      <c r="T457" s="100">
        <v>126.72222222222223</v>
      </c>
      <c r="U457" s="100">
        <v>135.77777777777777</v>
      </c>
      <c r="V457" s="100">
        <v>102.33333333333333</v>
      </c>
      <c r="W457" s="100">
        <v>113.88888888888889</v>
      </c>
      <c r="X457" s="100">
        <v>111.05263157894737</v>
      </c>
      <c r="Y457" s="100">
        <v>81.7</v>
      </c>
      <c r="Z457" s="100">
        <v>58.85</v>
      </c>
      <c r="AA457" s="100">
        <v>58.85</v>
      </c>
      <c r="AB457" s="100">
        <v>49.4</v>
      </c>
      <c r="AC457" s="100">
        <v>40</v>
      </c>
      <c r="AD457" s="100">
        <v>44.55</v>
      </c>
      <c r="AE457" s="100">
        <v>39.166666666666664</v>
      </c>
      <c r="AF457" s="100">
        <v>31</v>
      </c>
      <c r="AG457" s="100">
        <v>45.941176470588232</v>
      </c>
      <c r="AH457" s="100">
        <v>58.736842105263158</v>
      </c>
      <c r="AI457" s="100">
        <v>81.21052631578948</v>
      </c>
      <c r="AJ457" s="100">
        <v>122.15789473684211</v>
      </c>
      <c r="AK457" s="100">
        <v>109.05263157894737</v>
      </c>
      <c r="AL457" s="100">
        <v>123.57894736842105</v>
      </c>
      <c r="AM457" s="100">
        <v>185.66666666666666</v>
      </c>
      <c r="AN457" s="100">
        <v>196</v>
      </c>
      <c r="AO457" s="100">
        <v>158.33333333333334</v>
      </c>
      <c r="AP457" s="100">
        <v>167.27777777777777</v>
      </c>
      <c r="AQ457" s="100">
        <v>160.47058823529412</v>
      </c>
      <c r="AR457" s="100">
        <v>144.52941176470588</v>
      </c>
      <c r="AS457" s="100">
        <v>124.06874999999999</v>
      </c>
      <c r="AT457" s="1" t="s">
        <v>5204</v>
      </c>
      <c r="AU457" s="1"/>
      <c r="AV457" s="1"/>
      <c r="AW457" s="1"/>
      <c r="AX457" s="1"/>
      <c r="AY457" s="1"/>
      <c r="AZ457" s="1"/>
      <c r="BA457" s="1"/>
      <c r="BB457" s="1"/>
      <c r="BC457" s="1"/>
      <c r="BD457" s="1"/>
      <c r="BE457" s="1"/>
      <c r="BF457" s="1"/>
      <c r="BG457" s="1"/>
      <c r="BH457" s="1"/>
      <c r="BI457" s="1"/>
      <c r="BJ457" s="1"/>
      <c r="BK457" s="1"/>
      <c r="BL457" s="1"/>
      <c r="BM457" s="1"/>
    </row>
    <row r="458" spans="1:65" ht="16.5" customHeight="1" x14ac:dyDescent="0.25">
      <c r="A458" s="96">
        <v>52010100</v>
      </c>
      <c r="B458" s="97" t="s">
        <v>54</v>
      </c>
      <c r="C458" s="97" t="s">
        <v>642</v>
      </c>
      <c r="D458" s="97" t="s">
        <v>5268</v>
      </c>
      <c r="E458" s="97" t="s">
        <v>619</v>
      </c>
      <c r="F458" s="97">
        <v>9</v>
      </c>
      <c r="G458" s="97">
        <v>916</v>
      </c>
      <c r="H458" s="98">
        <v>-76.848694440000003</v>
      </c>
      <c r="I458" s="99">
        <v>2.3321666699999999</v>
      </c>
      <c r="J458" s="100">
        <v>66.885185185185179</v>
      </c>
      <c r="K458" s="100">
        <v>71.907692307692301</v>
      </c>
      <c r="L458" s="100">
        <v>52.32222222222223</v>
      </c>
      <c r="M458" s="100">
        <v>45.614814814814821</v>
      </c>
      <c r="N458" s="100">
        <v>57</v>
      </c>
      <c r="O458" s="100">
        <v>56.548148148148137</v>
      </c>
      <c r="P458" s="100">
        <v>52.053571428571423</v>
      </c>
      <c r="Q458" s="100">
        <v>74.732142857142861</v>
      </c>
      <c r="R458" s="100">
        <v>72.444444444444429</v>
      </c>
      <c r="S458" s="100">
        <v>80.262962962962973</v>
      </c>
      <c r="T458" s="100">
        <v>91.884615384615387</v>
      </c>
      <c r="U458" s="100">
        <v>70.725000000000009</v>
      </c>
      <c r="V458" s="100">
        <v>68.757142857142853</v>
      </c>
      <c r="W458" s="100">
        <v>65.624999999999986</v>
      </c>
      <c r="X458" s="100">
        <v>68.682142857142864</v>
      </c>
      <c r="Y458" s="100">
        <v>42.123076923076923</v>
      </c>
      <c r="Z458" s="100">
        <v>24.567857142857147</v>
      </c>
      <c r="AA458" s="100">
        <v>19.114285714285717</v>
      </c>
      <c r="AB458" s="100">
        <v>15.171428571428573</v>
      </c>
      <c r="AC458" s="100">
        <v>12.582142857142856</v>
      </c>
      <c r="AD458" s="100">
        <v>11.210714285714285</v>
      </c>
      <c r="AE458" s="100">
        <v>5.1192307692307688</v>
      </c>
      <c r="AF458" s="100">
        <v>10.933333333333334</v>
      </c>
      <c r="AG458" s="100">
        <v>17.24642857142857</v>
      </c>
      <c r="AH458" s="100">
        <v>23.576923076923077</v>
      </c>
      <c r="AI458" s="100">
        <v>25.388888888888893</v>
      </c>
      <c r="AJ458" s="100">
        <v>46.196296296296289</v>
      </c>
      <c r="AK458" s="100">
        <v>54.407407407407405</v>
      </c>
      <c r="AL458" s="100">
        <v>71.755555555555574</v>
      </c>
      <c r="AM458" s="100">
        <v>103.712</v>
      </c>
      <c r="AN458" s="100">
        <v>108.84230769230766</v>
      </c>
      <c r="AO458" s="100">
        <v>120.18518518518522</v>
      </c>
      <c r="AP458" s="100">
        <v>109.92592592592592</v>
      </c>
      <c r="AQ458" s="100">
        <v>83.865384615384627</v>
      </c>
      <c r="AR458" s="100">
        <v>105.00384615384617</v>
      </c>
      <c r="AS458" s="100">
        <v>67.650000000000006</v>
      </c>
      <c r="AT458" s="1"/>
      <c r="AU458" s="1"/>
      <c r="AV458" s="1"/>
      <c r="AW458" s="1"/>
      <c r="AX458" s="1"/>
      <c r="AY458" s="1"/>
      <c r="AZ458" s="1"/>
      <c r="BA458" s="1"/>
      <c r="BB458" s="1"/>
      <c r="BC458" s="1"/>
      <c r="BD458" s="1"/>
      <c r="BE458" s="1"/>
      <c r="BF458" s="1"/>
      <c r="BG458" s="1"/>
      <c r="BH458" s="1"/>
      <c r="BI458" s="1"/>
      <c r="BJ458" s="1"/>
      <c r="BK458" s="1"/>
      <c r="BL458" s="1"/>
      <c r="BM458" s="1"/>
    </row>
    <row r="459" spans="1:65" ht="16.5" customHeight="1" x14ac:dyDescent="0.25">
      <c r="A459" s="96">
        <v>26030090</v>
      </c>
      <c r="B459" s="97" t="s">
        <v>26</v>
      </c>
      <c r="C459" s="97" t="s">
        <v>40</v>
      </c>
      <c r="D459" s="97" t="s">
        <v>5268</v>
      </c>
      <c r="E459" s="97" t="s">
        <v>619</v>
      </c>
      <c r="F459" s="97">
        <v>9</v>
      </c>
      <c r="G459" s="97">
        <v>1628</v>
      </c>
      <c r="H459" s="98">
        <v>-76.829722220000008</v>
      </c>
      <c r="I459" s="99">
        <v>2.5150000000000001</v>
      </c>
      <c r="J459" s="100">
        <v>53.103333333333332</v>
      </c>
      <c r="K459" s="100">
        <v>53.49666666666667</v>
      </c>
      <c r="L459" s="100">
        <v>32.056666666666672</v>
      </c>
      <c r="M459" s="100">
        <v>41.137931034482762</v>
      </c>
      <c r="N459" s="100">
        <v>38.08275862068966</v>
      </c>
      <c r="O459" s="100">
        <v>38.148275862068957</v>
      </c>
      <c r="P459" s="100">
        <v>40.253333333333337</v>
      </c>
      <c r="Q459" s="100">
        <v>52.086666666666666</v>
      </c>
      <c r="R459" s="100">
        <v>57.276666666666664</v>
      </c>
      <c r="S459" s="100">
        <v>62.699999999999996</v>
      </c>
      <c r="T459" s="100">
        <v>77.389655172413782</v>
      </c>
      <c r="U459" s="100">
        <v>70.796666666666681</v>
      </c>
      <c r="V459" s="100">
        <v>39.232142857142854</v>
      </c>
      <c r="W459" s="100">
        <v>42.675862068965515</v>
      </c>
      <c r="X459" s="100">
        <v>47.144827586206908</v>
      </c>
      <c r="Y459" s="100">
        <v>34.713333333333338</v>
      </c>
      <c r="Z459" s="100">
        <v>22.61</v>
      </c>
      <c r="AA459" s="100">
        <v>14.546666666666665</v>
      </c>
      <c r="AB459" s="100">
        <v>13.616666666666667</v>
      </c>
      <c r="AC459" s="100">
        <v>27.499999999999996</v>
      </c>
      <c r="AD459" s="100">
        <v>21.3</v>
      </c>
      <c r="AE459" s="100">
        <v>7.4266666666666659</v>
      </c>
      <c r="AF459" s="100">
        <v>9.3266666666666662</v>
      </c>
      <c r="AG459" s="100">
        <v>25.156666666666663</v>
      </c>
      <c r="AH459" s="100">
        <v>19.45</v>
      </c>
      <c r="AI459" s="100">
        <v>23.663333333333338</v>
      </c>
      <c r="AJ459" s="100">
        <v>50.566666666666649</v>
      </c>
      <c r="AK459" s="100">
        <v>83.867857142857162</v>
      </c>
      <c r="AL459" s="100">
        <v>56.079310344827583</v>
      </c>
      <c r="AM459" s="100">
        <v>100.3241379310345</v>
      </c>
      <c r="AN459" s="100">
        <v>96.36</v>
      </c>
      <c r="AO459" s="100">
        <v>89.276666666666671</v>
      </c>
      <c r="AP459" s="100">
        <v>83.655172413793125</v>
      </c>
      <c r="AQ459" s="100">
        <v>74.423333333333332</v>
      </c>
      <c r="AR459" s="100">
        <v>77.743333333333339</v>
      </c>
      <c r="AS459" s="100">
        <v>61.973333333333329</v>
      </c>
      <c r="AT459" s="1"/>
      <c r="AU459" s="1"/>
      <c r="AV459" s="1"/>
      <c r="AW459" s="1"/>
      <c r="AX459" s="1"/>
      <c r="AY459" s="1"/>
      <c r="AZ459" s="1"/>
      <c r="BA459" s="1"/>
      <c r="BB459" s="1"/>
      <c r="BC459" s="1"/>
      <c r="BD459" s="1"/>
      <c r="BE459" s="1"/>
      <c r="BF459" s="1"/>
      <c r="BG459" s="1"/>
      <c r="BH459" s="1"/>
      <c r="BI459" s="1"/>
      <c r="BJ459" s="1"/>
      <c r="BK459" s="1"/>
      <c r="BL459" s="1"/>
      <c r="BM459" s="1"/>
    </row>
    <row r="460" spans="1:65" ht="16.5" customHeight="1" x14ac:dyDescent="0.25">
      <c r="A460" s="96">
        <v>26030050</v>
      </c>
      <c r="B460" s="97" t="s">
        <v>26</v>
      </c>
      <c r="C460" s="97" t="s">
        <v>643</v>
      </c>
      <c r="D460" s="97" t="s">
        <v>5268</v>
      </c>
      <c r="E460" s="97" t="s">
        <v>619</v>
      </c>
      <c r="F460" s="97">
        <v>9</v>
      </c>
      <c r="G460" s="97">
        <v>1742</v>
      </c>
      <c r="H460" s="98">
        <v>-76.811111109999999</v>
      </c>
      <c r="I460" s="99">
        <v>2.45597222</v>
      </c>
      <c r="J460" s="100">
        <v>73.467857142857142</v>
      </c>
      <c r="K460" s="100">
        <v>79.703571428571422</v>
      </c>
      <c r="L460" s="100">
        <v>65.01111111111112</v>
      </c>
      <c r="M460" s="100">
        <v>61.164285714285711</v>
      </c>
      <c r="N460" s="100">
        <v>64.882142857142853</v>
      </c>
      <c r="O460" s="100">
        <v>65.93214285714285</v>
      </c>
      <c r="P460" s="100">
        <v>57.960714285714289</v>
      </c>
      <c r="Q460" s="100">
        <v>74.25</v>
      </c>
      <c r="R460" s="100">
        <v>84.032142857142858</v>
      </c>
      <c r="S460" s="100">
        <v>64.921428571428578</v>
      </c>
      <c r="T460" s="100">
        <v>76.046428571428564</v>
      </c>
      <c r="U460" s="100">
        <v>79.778571428571425</v>
      </c>
      <c r="V460" s="100">
        <v>53.803571428571423</v>
      </c>
      <c r="W460" s="100">
        <v>51.414285714285718</v>
      </c>
      <c r="X460" s="100">
        <v>62.85</v>
      </c>
      <c r="Y460" s="100">
        <v>28.937037037037037</v>
      </c>
      <c r="Z460" s="100">
        <v>20.425925925925931</v>
      </c>
      <c r="AA460" s="100">
        <v>19.81111111111111</v>
      </c>
      <c r="AB460" s="100">
        <v>22.177777777777777</v>
      </c>
      <c r="AC460" s="100">
        <v>14.7</v>
      </c>
      <c r="AD460" s="100">
        <v>16.922222222222221</v>
      </c>
      <c r="AE460" s="100">
        <v>19.214814814814812</v>
      </c>
      <c r="AF460" s="100">
        <v>17.5</v>
      </c>
      <c r="AG460" s="100">
        <v>28.026923076923076</v>
      </c>
      <c r="AH460" s="100">
        <v>29.046153846153842</v>
      </c>
      <c r="AI460" s="100">
        <v>40.153846153846153</v>
      </c>
      <c r="AJ460" s="100">
        <v>70.94814814814815</v>
      </c>
      <c r="AK460" s="100">
        <v>87.344444444444463</v>
      </c>
      <c r="AL460" s="100">
        <v>117.15925925925924</v>
      </c>
      <c r="AM460" s="100">
        <v>114.02142857142859</v>
      </c>
      <c r="AN460" s="100">
        <v>105.32142857142857</v>
      </c>
      <c r="AO460" s="100">
        <v>114.63928571428572</v>
      </c>
      <c r="AP460" s="100">
        <v>117.82857142857144</v>
      </c>
      <c r="AQ460" s="100">
        <v>101.23928571428571</v>
      </c>
      <c r="AR460" s="100">
        <v>107.07857142857142</v>
      </c>
      <c r="AS460" s="100">
        <v>83.47499999999998</v>
      </c>
      <c r="AT460" s="1"/>
      <c r="AU460" s="1"/>
      <c r="AV460" s="1"/>
      <c r="AW460" s="1"/>
      <c r="AX460" s="1"/>
      <c r="AY460" s="1"/>
      <c r="AZ460" s="1"/>
      <c r="BA460" s="1"/>
      <c r="BB460" s="1"/>
      <c r="BC460" s="1"/>
      <c r="BD460" s="1"/>
      <c r="BE460" s="1"/>
      <c r="BF460" s="1"/>
      <c r="BG460" s="1"/>
      <c r="BH460" s="1"/>
      <c r="BI460" s="1"/>
      <c r="BJ460" s="1"/>
      <c r="BK460" s="1"/>
      <c r="BL460" s="1"/>
      <c r="BM460" s="1"/>
    </row>
    <row r="461" spans="1:65" ht="16.5" customHeight="1" x14ac:dyDescent="0.25">
      <c r="A461" s="96">
        <v>53040010</v>
      </c>
      <c r="B461" s="97" t="s">
        <v>26</v>
      </c>
      <c r="C461" s="97" t="s">
        <v>2862</v>
      </c>
      <c r="D461" s="97" t="s">
        <v>2863</v>
      </c>
      <c r="E461" s="97" t="s">
        <v>619</v>
      </c>
      <c r="F461" s="97">
        <v>7</v>
      </c>
      <c r="G461" s="97">
        <v>20</v>
      </c>
      <c r="H461" s="98">
        <v>-77.772999999999996</v>
      </c>
      <c r="I461" s="99">
        <v>2.4856666699999996</v>
      </c>
      <c r="J461" s="100">
        <v>166.89473684210526</v>
      </c>
      <c r="K461" s="100">
        <v>210.6</v>
      </c>
      <c r="L461" s="100">
        <v>207.05263157894737</v>
      </c>
      <c r="M461" s="100">
        <v>178.75</v>
      </c>
      <c r="N461" s="100">
        <v>165.87894736842105</v>
      </c>
      <c r="O461" s="100">
        <v>139.6</v>
      </c>
      <c r="P461" s="100">
        <v>140.75</v>
      </c>
      <c r="Q461" s="100">
        <v>175</v>
      </c>
      <c r="R461" s="100">
        <v>177.47368421052633</v>
      </c>
      <c r="S461" s="100">
        <v>184.77777777777777</v>
      </c>
      <c r="T461" s="100">
        <v>180.22222222222223</v>
      </c>
      <c r="U461" s="100">
        <v>201.47368421052633</v>
      </c>
      <c r="V461" s="100">
        <v>232.61111111111111</v>
      </c>
      <c r="W461" s="100">
        <v>272.55555555555554</v>
      </c>
      <c r="X461" s="100">
        <v>305.10526315789474</v>
      </c>
      <c r="Y461" s="100">
        <v>267.36842105263156</v>
      </c>
      <c r="Z461" s="100">
        <v>193.10526315789474</v>
      </c>
      <c r="AA461" s="100">
        <v>199</v>
      </c>
      <c r="AB461" s="100">
        <v>213.84210526315789</v>
      </c>
      <c r="AC461" s="100">
        <v>166.33333333333334</v>
      </c>
      <c r="AD461" s="100">
        <v>164.55555555555554</v>
      </c>
      <c r="AE461" s="100">
        <v>167.58823529411765</v>
      </c>
      <c r="AF461" s="100">
        <v>158.41176470588235</v>
      </c>
      <c r="AG461" s="100">
        <v>196.58823529411765</v>
      </c>
      <c r="AH461" s="100">
        <v>194.70588235294119</v>
      </c>
      <c r="AI461" s="100">
        <v>188.58823529411765</v>
      </c>
      <c r="AJ461" s="100">
        <v>247.625</v>
      </c>
      <c r="AK461" s="100">
        <v>240.41176470588235</v>
      </c>
      <c r="AL461" s="100">
        <v>167.70588235294119</v>
      </c>
      <c r="AM461" s="100">
        <v>199.94117647058823</v>
      </c>
      <c r="AN461" s="100">
        <v>181.88888888888889</v>
      </c>
      <c r="AO461" s="100">
        <v>170.83333333333334</v>
      </c>
      <c r="AP461" s="100">
        <v>158.03888888888889</v>
      </c>
      <c r="AQ461" s="100">
        <v>193.11111111111111</v>
      </c>
      <c r="AR461" s="100">
        <v>228.27777777777777</v>
      </c>
      <c r="AS461" s="100">
        <v>210.11111111111111</v>
      </c>
      <c r="AT461" s="1" t="s">
        <v>5204</v>
      </c>
      <c r="AU461" s="1"/>
      <c r="AV461" s="1"/>
      <c r="AW461" s="1"/>
      <c r="AX461" s="1"/>
      <c r="AY461" s="1"/>
      <c r="AZ461" s="1"/>
      <c r="BA461" s="1"/>
      <c r="BB461" s="1"/>
      <c r="BC461" s="1"/>
      <c r="BD461" s="1"/>
      <c r="BE461" s="1"/>
      <c r="BF461" s="1"/>
      <c r="BG461" s="1"/>
      <c r="BH461" s="1"/>
      <c r="BI461" s="1"/>
      <c r="BJ461" s="1"/>
      <c r="BK461" s="1"/>
      <c r="BL461" s="1"/>
      <c r="BM461" s="1"/>
    </row>
    <row r="462" spans="1:65" ht="16.5" customHeight="1" x14ac:dyDescent="0.25">
      <c r="A462" s="96">
        <v>21050250</v>
      </c>
      <c r="B462" s="97" t="s">
        <v>26</v>
      </c>
      <c r="C462" s="97" t="s">
        <v>84</v>
      </c>
      <c r="D462" s="97" t="s">
        <v>644</v>
      </c>
      <c r="E462" s="97" t="s">
        <v>619</v>
      </c>
      <c r="F462" s="97">
        <v>4</v>
      </c>
      <c r="G462" s="97">
        <v>2235</v>
      </c>
      <c r="H462" s="98">
        <v>-76.095166669999998</v>
      </c>
      <c r="I462" s="99">
        <v>2.5009999999999999</v>
      </c>
      <c r="J462" s="100">
        <v>30.333333333333332</v>
      </c>
      <c r="K462" s="100">
        <v>38.733333333333334</v>
      </c>
      <c r="L462" s="100">
        <v>38</v>
      </c>
      <c r="M462" s="100">
        <v>34.833333333333336</v>
      </c>
      <c r="N462" s="100">
        <v>42.4</v>
      </c>
      <c r="O462" s="100">
        <v>46.133333333333333</v>
      </c>
      <c r="P462" s="100">
        <v>51.2</v>
      </c>
      <c r="Q462" s="100">
        <v>63.724137931034484</v>
      </c>
      <c r="R462" s="100">
        <v>70.793103448275858</v>
      </c>
      <c r="S462" s="100">
        <v>70.733333333333334</v>
      </c>
      <c r="T462" s="100">
        <v>79.900000000000006</v>
      </c>
      <c r="U462" s="100">
        <v>74.58620689655173</v>
      </c>
      <c r="V462" s="100">
        <v>80.206896551724142</v>
      </c>
      <c r="W462" s="100">
        <v>66.166666666666671</v>
      </c>
      <c r="X462" s="100">
        <v>83.733333333333334</v>
      </c>
      <c r="Y462" s="100">
        <v>67.5</v>
      </c>
      <c r="Z462" s="100">
        <v>58.275862068965516</v>
      </c>
      <c r="AA462" s="100">
        <v>55.233333333333334</v>
      </c>
      <c r="AB462" s="100">
        <v>50.93333333333333</v>
      </c>
      <c r="AC462" s="100">
        <v>48.466666666666669</v>
      </c>
      <c r="AD462" s="100">
        <v>61.586206896551722</v>
      </c>
      <c r="AE462" s="100">
        <v>40.833333333333336</v>
      </c>
      <c r="AF462" s="100">
        <v>39.766666666666666</v>
      </c>
      <c r="AG462" s="100">
        <v>33.56666666666667</v>
      </c>
      <c r="AH462" s="100">
        <v>33.033333333333331</v>
      </c>
      <c r="AI462" s="100">
        <v>42.06666666666667</v>
      </c>
      <c r="AJ462" s="100">
        <v>54.96551724137931</v>
      </c>
      <c r="AK462" s="100">
        <v>51.793103448275865</v>
      </c>
      <c r="AL462" s="100">
        <v>67.758620689655174</v>
      </c>
      <c r="AM462" s="100">
        <v>70.400000000000006</v>
      </c>
      <c r="AN462" s="100">
        <v>64</v>
      </c>
      <c r="AO462" s="100">
        <v>47.766666666666666</v>
      </c>
      <c r="AP462" s="100">
        <v>46.93333333333333</v>
      </c>
      <c r="AQ462" s="100">
        <v>37.9</v>
      </c>
      <c r="AR462" s="100">
        <v>43.206896551724135</v>
      </c>
      <c r="AS462" s="100">
        <v>34.724137931034484</v>
      </c>
      <c r="AT462" s="1"/>
      <c r="AU462" s="1"/>
      <c r="AV462" s="1"/>
      <c r="AW462" s="1"/>
      <c r="AX462" s="1"/>
      <c r="AY462" s="1"/>
      <c r="AZ462" s="1"/>
      <c r="BA462" s="1"/>
      <c r="BB462" s="1"/>
      <c r="BC462" s="1"/>
      <c r="BD462" s="1"/>
      <c r="BE462" s="1"/>
      <c r="BF462" s="1"/>
      <c r="BG462" s="1"/>
      <c r="BH462" s="1"/>
      <c r="BI462" s="1"/>
      <c r="BJ462" s="1"/>
      <c r="BK462" s="1"/>
      <c r="BL462" s="1"/>
      <c r="BM462" s="1"/>
    </row>
    <row r="463" spans="1:65" ht="16.5" customHeight="1" x14ac:dyDescent="0.25">
      <c r="A463" s="96">
        <v>21050310</v>
      </c>
      <c r="B463" s="97" t="s">
        <v>26</v>
      </c>
      <c r="C463" s="97" t="s">
        <v>645</v>
      </c>
      <c r="D463" s="97" t="s">
        <v>644</v>
      </c>
      <c r="E463" s="97" t="s">
        <v>619</v>
      </c>
      <c r="F463" s="97">
        <v>4</v>
      </c>
      <c r="G463" s="97">
        <v>2750</v>
      </c>
      <c r="H463" s="98">
        <v>-76.168916669999987</v>
      </c>
      <c r="I463" s="99">
        <v>2.44683333</v>
      </c>
      <c r="J463" s="100">
        <v>36.275862068965516</v>
      </c>
      <c r="K463" s="100">
        <v>37</v>
      </c>
      <c r="L463" s="100">
        <v>35.620689655172413</v>
      </c>
      <c r="M463" s="100">
        <v>46.071428571428569</v>
      </c>
      <c r="N463" s="100">
        <v>39.821428571428569</v>
      </c>
      <c r="O463" s="100">
        <v>46.785714285714285</v>
      </c>
      <c r="P463" s="100">
        <v>55</v>
      </c>
      <c r="Q463" s="100">
        <v>62.379310344827587</v>
      </c>
      <c r="R463" s="100">
        <v>71.862068965517238</v>
      </c>
      <c r="S463" s="100">
        <v>78.75</v>
      </c>
      <c r="T463" s="100">
        <v>86.551724137931032</v>
      </c>
      <c r="U463" s="100">
        <v>91.793103448275858</v>
      </c>
      <c r="V463" s="100">
        <v>88.107142857142861</v>
      </c>
      <c r="W463" s="100">
        <v>80.5</v>
      </c>
      <c r="X463" s="100">
        <v>96.339285714285708</v>
      </c>
      <c r="Y463" s="100">
        <v>108.65517241379311</v>
      </c>
      <c r="Z463" s="100">
        <v>89.965517241379317</v>
      </c>
      <c r="AA463" s="100">
        <v>98.206896551724142</v>
      </c>
      <c r="AB463" s="100">
        <v>89.827586206896555</v>
      </c>
      <c r="AC463" s="100">
        <v>80.34482758620689</v>
      </c>
      <c r="AD463" s="100">
        <v>99.206896551724142</v>
      </c>
      <c r="AE463" s="100">
        <v>64.392857142857139</v>
      </c>
      <c r="AF463" s="100">
        <v>61.607142857142854</v>
      </c>
      <c r="AG463" s="100">
        <v>59.796428571428571</v>
      </c>
      <c r="AH463" s="100">
        <v>56.666666666666664</v>
      </c>
      <c r="AI463" s="100">
        <v>52.370370370370374</v>
      </c>
      <c r="AJ463" s="100">
        <v>63.148148148148145</v>
      </c>
      <c r="AK463" s="100">
        <v>59.178571428571431</v>
      </c>
      <c r="AL463" s="100">
        <v>71.73571428571428</v>
      </c>
      <c r="AM463" s="100">
        <v>69.714285714285708</v>
      </c>
      <c r="AN463" s="100">
        <v>58.074074074074076</v>
      </c>
      <c r="AO463" s="100">
        <v>54.821428571428569</v>
      </c>
      <c r="AP463" s="100">
        <v>53.642857142857146</v>
      </c>
      <c r="AQ463" s="100">
        <v>49.821428571428569</v>
      </c>
      <c r="AR463" s="100">
        <v>47.148148148148145</v>
      </c>
      <c r="AS463" s="100">
        <v>42.75</v>
      </c>
      <c r="AT463" s="1"/>
      <c r="AU463" s="1"/>
      <c r="AV463" s="1"/>
      <c r="AW463" s="1"/>
      <c r="AX463" s="1"/>
      <c r="AY463" s="1"/>
      <c r="AZ463" s="1"/>
      <c r="BA463" s="1"/>
      <c r="BB463" s="1"/>
      <c r="BC463" s="1"/>
      <c r="BD463" s="1"/>
      <c r="BE463" s="1"/>
      <c r="BF463" s="1"/>
      <c r="BG463" s="1"/>
      <c r="BH463" s="1"/>
      <c r="BI463" s="1"/>
      <c r="BJ463" s="1"/>
      <c r="BK463" s="1"/>
      <c r="BL463" s="1"/>
      <c r="BM463" s="1"/>
    </row>
    <row r="464" spans="1:65" ht="16.5" customHeight="1" x14ac:dyDescent="0.25">
      <c r="A464" s="96">
        <v>21050230</v>
      </c>
      <c r="B464" s="97" t="s">
        <v>26</v>
      </c>
      <c r="C464" s="97" t="s">
        <v>177</v>
      </c>
      <c r="D464" s="97" t="s">
        <v>644</v>
      </c>
      <c r="E464" s="97" t="s">
        <v>619</v>
      </c>
      <c r="F464" s="97">
        <v>4</v>
      </c>
      <c r="G464" s="97">
        <v>1595</v>
      </c>
      <c r="H464" s="98">
        <v>-76.04680556000001</v>
      </c>
      <c r="I464" s="99">
        <v>2.5818055599999998</v>
      </c>
      <c r="J464" s="100">
        <v>36.310344827586206</v>
      </c>
      <c r="K464" s="100">
        <v>43.517241379310342</v>
      </c>
      <c r="L464" s="100">
        <v>31.678571428571427</v>
      </c>
      <c r="M464" s="100">
        <v>37.896551724137929</v>
      </c>
      <c r="N464" s="100">
        <v>33.482758620689658</v>
      </c>
      <c r="O464" s="100">
        <v>43.642857142857146</v>
      </c>
      <c r="P464" s="100">
        <v>49.862068965517238</v>
      </c>
      <c r="Q464" s="100">
        <v>54.96551724137931</v>
      </c>
      <c r="R464" s="100">
        <v>54.017857142857146</v>
      </c>
      <c r="S464" s="100">
        <v>64.107142857142861</v>
      </c>
      <c r="T464" s="100">
        <v>59.892857142857146</v>
      </c>
      <c r="U464" s="100">
        <v>56.037037037037038</v>
      </c>
      <c r="V464" s="100">
        <v>54.555555555555557</v>
      </c>
      <c r="W464" s="100">
        <v>62</v>
      </c>
      <c r="X464" s="100">
        <v>78.481481481481481</v>
      </c>
      <c r="Y464" s="100">
        <v>62.384615384615387</v>
      </c>
      <c r="Z464" s="100">
        <v>47.230769230769234</v>
      </c>
      <c r="AA464" s="100">
        <v>47.52</v>
      </c>
      <c r="AB464" s="100">
        <v>42.92307692307692</v>
      </c>
      <c r="AC464" s="100">
        <v>45.884615384615387</v>
      </c>
      <c r="AD464" s="100">
        <v>49.52</v>
      </c>
      <c r="AE464" s="100">
        <v>33.851851851851855</v>
      </c>
      <c r="AF464" s="100">
        <v>27.571428571428573</v>
      </c>
      <c r="AG464" s="100">
        <v>33.185185185185183</v>
      </c>
      <c r="AH464" s="100">
        <v>26.310344827586206</v>
      </c>
      <c r="AI464" s="100">
        <v>29.428571428571427</v>
      </c>
      <c r="AJ464" s="100">
        <v>33.275862068965516</v>
      </c>
      <c r="AK464" s="100">
        <v>45.678571428571431</v>
      </c>
      <c r="AL464" s="100">
        <v>66.666666666666671</v>
      </c>
      <c r="AM464" s="100">
        <v>66.037037037037038</v>
      </c>
      <c r="AN464" s="100">
        <v>62.821428571428569</v>
      </c>
      <c r="AO464" s="100">
        <v>64.17</v>
      </c>
      <c r="AP464" s="100">
        <v>53.25925925925926</v>
      </c>
      <c r="AQ464" s="100">
        <v>37.357142857142854</v>
      </c>
      <c r="AR464" s="100">
        <v>63.071428571428569</v>
      </c>
      <c r="AS464" s="100">
        <v>45.214285714285715</v>
      </c>
      <c r="AT464" s="1"/>
      <c r="AU464" s="1"/>
      <c r="AV464" s="1"/>
      <c r="AW464" s="1"/>
      <c r="AX464" s="1"/>
      <c r="AY464" s="1"/>
      <c r="AZ464" s="1"/>
      <c r="BA464" s="1"/>
      <c r="BB464" s="1"/>
      <c r="BC464" s="1"/>
      <c r="BD464" s="1"/>
      <c r="BE464" s="1"/>
      <c r="BF464" s="1"/>
      <c r="BG464" s="1"/>
      <c r="BH464" s="1"/>
      <c r="BI464" s="1"/>
      <c r="BJ464" s="1"/>
      <c r="BK464" s="1"/>
      <c r="BL464" s="1"/>
      <c r="BM464" s="1"/>
    </row>
    <row r="465" spans="1:65" ht="16.5" customHeight="1" x14ac:dyDescent="0.25">
      <c r="A465" s="96">
        <v>21055030</v>
      </c>
      <c r="B465" s="97" t="s">
        <v>56</v>
      </c>
      <c r="C465" s="97" t="s">
        <v>646</v>
      </c>
      <c r="D465" s="97" t="s">
        <v>644</v>
      </c>
      <c r="E465" s="97" t="s">
        <v>619</v>
      </c>
      <c r="F465" s="97">
        <v>4</v>
      </c>
      <c r="G465" s="97">
        <v>2085</v>
      </c>
      <c r="H465" s="98">
        <v>-76.16</v>
      </c>
      <c r="I465" s="99">
        <v>2.2400000000000002</v>
      </c>
      <c r="J465" s="100">
        <v>27.217241379310348</v>
      </c>
      <c r="K465" s="100">
        <v>30.237931034482752</v>
      </c>
      <c r="L465" s="100">
        <v>38.507142857142853</v>
      </c>
      <c r="M465" s="100">
        <v>40.060714285714297</v>
      </c>
      <c r="N465" s="100">
        <v>36.355172413793099</v>
      </c>
      <c r="O465" s="100">
        <v>48.872413793103433</v>
      </c>
      <c r="P465" s="100">
        <v>56.30333333333332</v>
      </c>
      <c r="Q465" s="100">
        <v>55.520689655172411</v>
      </c>
      <c r="R465" s="100">
        <v>73.096428571428575</v>
      </c>
      <c r="S465" s="100">
        <v>66.786666666666676</v>
      </c>
      <c r="T465" s="100">
        <v>75.110344827586204</v>
      </c>
      <c r="U465" s="100">
        <v>78.700000000000017</v>
      </c>
      <c r="V465" s="100">
        <v>64.563333333333333</v>
      </c>
      <c r="W465" s="100">
        <v>67.048275862068948</v>
      </c>
      <c r="X465" s="100">
        <v>80.433333333333309</v>
      </c>
      <c r="Y465" s="100">
        <v>62.335714285714289</v>
      </c>
      <c r="Z465" s="100">
        <v>57.84137931034482</v>
      </c>
      <c r="AA465" s="100">
        <v>55.36333333333333</v>
      </c>
      <c r="AB465" s="100">
        <v>48.966666666666669</v>
      </c>
      <c r="AC465" s="100">
        <v>47.110000000000007</v>
      </c>
      <c r="AD465" s="100">
        <v>54.382758620689657</v>
      </c>
      <c r="AE465" s="100">
        <v>34.57</v>
      </c>
      <c r="AF465" s="100">
        <v>35.073333333333338</v>
      </c>
      <c r="AG465" s="100">
        <v>40.033333333333331</v>
      </c>
      <c r="AH465" s="100">
        <v>34.063333333333325</v>
      </c>
      <c r="AI465" s="100">
        <v>33.643333333333324</v>
      </c>
      <c r="AJ465" s="100">
        <v>43.062068965517255</v>
      </c>
      <c r="AK465" s="100">
        <v>40.432142857142857</v>
      </c>
      <c r="AL465" s="100">
        <v>52.518518518518519</v>
      </c>
      <c r="AM465" s="100">
        <v>59.150000000000006</v>
      </c>
      <c r="AN465" s="100">
        <v>54.1</v>
      </c>
      <c r="AO465" s="100">
        <v>53.378571428571433</v>
      </c>
      <c r="AP465" s="100">
        <v>46.017241379310363</v>
      </c>
      <c r="AQ465" s="100">
        <v>40.383333333333333</v>
      </c>
      <c r="AR465" s="100">
        <v>42.942857142857143</v>
      </c>
      <c r="AS465" s="100">
        <v>31.388461538461534</v>
      </c>
      <c r="AT465" s="1"/>
      <c r="AU465" s="1"/>
      <c r="AV465" s="1"/>
      <c r="AW465" s="1"/>
      <c r="AX465" s="1"/>
      <c r="AY465" s="1"/>
      <c r="AZ465" s="1"/>
      <c r="BA465" s="1"/>
      <c r="BB465" s="1"/>
      <c r="BC465" s="1"/>
      <c r="BD465" s="1"/>
      <c r="BE465" s="1"/>
      <c r="BF465" s="1"/>
      <c r="BG465" s="1"/>
      <c r="BH465" s="1"/>
      <c r="BI465" s="1"/>
      <c r="BJ465" s="1"/>
      <c r="BK465" s="1"/>
      <c r="BL465" s="1"/>
      <c r="BM465" s="1"/>
    </row>
    <row r="466" spans="1:65" ht="16.5" customHeight="1" x14ac:dyDescent="0.25">
      <c r="A466" s="96">
        <v>21050240</v>
      </c>
      <c r="B466" s="97" t="s">
        <v>26</v>
      </c>
      <c r="C466" s="97" t="s">
        <v>647</v>
      </c>
      <c r="D466" s="97" t="s">
        <v>644</v>
      </c>
      <c r="E466" s="97" t="s">
        <v>619</v>
      </c>
      <c r="F466" s="97">
        <v>4</v>
      </c>
      <c r="G466" s="97">
        <v>1600</v>
      </c>
      <c r="H466" s="98">
        <v>-76.054194440000003</v>
      </c>
      <c r="I466" s="99">
        <v>2.4606111099999999</v>
      </c>
      <c r="J466" s="100">
        <v>29.714285714285715</v>
      </c>
      <c r="K466" s="100">
        <v>35.689655172413794</v>
      </c>
      <c r="L466" s="100">
        <v>34.689655172413794</v>
      </c>
      <c r="M466" s="100">
        <v>41.862068965517238</v>
      </c>
      <c r="N466" s="100">
        <v>37</v>
      </c>
      <c r="O466" s="100">
        <v>51.464285714285715</v>
      </c>
      <c r="P466" s="100">
        <v>51.275862068965516</v>
      </c>
      <c r="Q466" s="100">
        <v>54.962962962962962</v>
      </c>
      <c r="R466" s="100">
        <v>70.724137931034477</v>
      </c>
      <c r="S466" s="100">
        <v>55.827586206896555</v>
      </c>
      <c r="T466" s="100">
        <v>80.896551724137936</v>
      </c>
      <c r="U466" s="100">
        <v>62.821428571428569</v>
      </c>
      <c r="V466" s="100">
        <v>69.740740740740748</v>
      </c>
      <c r="W466" s="100">
        <v>69</v>
      </c>
      <c r="X466" s="100">
        <v>74.357142857142861</v>
      </c>
      <c r="Y466" s="100">
        <v>51.925925925925924</v>
      </c>
      <c r="Z466" s="100">
        <v>37.222222222222221</v>
      </c>
      <c r="AA466" s="100">
        <v>45.785714285714285</v>
      </c>
      <c r="AB466" s="100">
        <v>41</v>
      </c>
      <c r="AC466" s="100">
        <v>32.678571428571431</v>
      </c>
      <c r="AD466" s="100">
        <v>46.142857142857146</v>
      </c>
      <c r="AE466" s="100">
        <v>31.535714285714285</v>
      </c>
      <c r="AF466" s="100">
        <v>25.821428571428573</v>
      </c>
      <c r="AG466" s="100">
        <v>27.071428571428573</v>
      </c>
      <c r="AH466" s="100">
        <v>24.821428571428573</v>
      </c>
      <c r="AI466" s="100">
        <v>30.5</v>
      </c>
      <c r="AJ466" s="100">
        <v>43</v>
      </c>
      <c r="AK466" s="100">
        <v>52.206896551724135</v>
      </c>
      <c r="AL466" s="100">
        <v>65.862068965517238</v>
      </c>
      <c r="AM466" s="100">
        <v>58.25</v>
      </c>
      <c r="AN466" s="100">
        <v>56</v>
      </c>
      <c r="AO466" s="100">
        <v>56.482758620689658</v>
      </c>
      <c r="AP466" s="100">
        <v>50.172413793103445</v>
      </c>
      <c r="AQ466" s="100">
        <v>43.266666666666666</v>
      </c>
      <c r="AR466" s="100">
        <v>45.93333333333333</v>
      </c>
      <c r="AS466" s="100">
        <v>34.466666666666669</v>
      </c>
      <c r="AT466" s="1"/>
      <c r="AU466" s="1"/>
      <c r="AV466" s="1"/>
      <c r="AW466" s="1"/>
      <c r="AX466" s="1"/>
      <c r="AY466" s="1"/>
      <c r="AZ466" s="1"/>
      <c r="BA466" s="1"/>
      <c r="BB466" s="1"/>
      <c r="BC466" s="1"/>
      <c r="BD466" s="1"/>
      <c r="BE466" s="1"/>
      <c r="BF466" s="1"/>
      <c r="BG466" s="1"/>
      <c r="BH466" s="1"/>
      <c r="BI466" s="1"/>
      <c r="BJ466" s="1"/>
      <c r="BK466" s="1"/>
      <c r="BL466" s="1"/>
      <c r="BM466" s="1"/>
    </row>
    <row r="467" spans="1:65" ht="16.5" customHeight="1" x14ac:dyDescent="0.25">
      <c r="A467" s="96">
        <v>52025090</v>
      </c>
      <c r="B467" s="97" t="s">
        <v>43</v>
      </c>
      <c r="C467" s="97" t="s">
        <v>648</v>
      </c>
      <c r="D467" s="97" t="s">
        <v>648</v>
      </c>
      <c r="E467" s="97" t="s">
        <v>619</v>
      </c>
      <c r="F467" s="97">
        <v>7</v>
      </c>
      <c r="G467" s="97">
        <v>1870</v>
      </c>
      <c r="H467" s="98">
        <v>-76.750333329999989</v>
      </c>
      <c r="I467" s="99">
        <v>2.1938333299999999</v>
      </c>
      <c r="J467" s="100">
        <v>103.83153846153846</v>
      </c>
      <c r="K467" s="100">
        <v>107.57499999999996</v>
      </c>
      <c r="L467" s="100">
        <v>89.811851851851841</v>
      </c>
      <c r="M467" s="100">
        <v>72.678571428571416</v>
      </c>
      <c r="N467" s="100">
        <v>78.367857142857133</v>
      </c>
      <c r="O467" s="100">
        <v>76.951851851851856</v>
      </c>
      <c r="P467" s="100">
        <v>69.403571428571439</v>
      </c>
      <c r="Q467" s="100">
        <v>90.396428571428601</v>
      </c>
      <c r="R467" s="100">
        <v>90.6</v>
      </c>
      <c r="S467" s="100">
        <v>75.628076923076932</v>
      </c>
      <c r="T467" s="100">
        <v>83.588000000000008</v>
      </c>
      <c r="U467" s="100">
        <v>67.674346418160653</v>
      </c>
      <c r="V467" s="100">
        <v>68.284615384615392</v>
      </c>
      <c r="W467" s="100">
        <v>53.396153846153844</v>
      </c>
      <c r="X467" s="100">
        <v>65.67916666666666</v>
      </c>
      <c r="Y467" s="100">
        <v>29.940740740740743</v>
      </c>
      <c r="Z467" s="100">
        <v>23.31785714285714</v>
      </c>
      <c r="AA467" s="100">
        <v>19.251851851851857</v>
      </c>
      <c r="AB467" s="100">
        <v>11.238461538461539</v>
      </c>
      <c r="AC467" s="100">
        <v>12.085714285714287</v>
      </c>
      <c r="AD467" s="100">
        <v>13.832142857142859</v>
      </c>
      <c r="AE467" s="100">
        <v>9.1266666666666669</v>
      </c>
      <c r="AF467" s="100">
        <v>14.053846153846157</v>
      </c>
      <c r="AG467" s="100">
        <v>16.055555555555557</v>
      </c>
      <c r="AH467" s="100">
        <v>15.119230769230771</v>
      </c>
      <c r="AI467" s="100">
        <v>15.015121072769169</v>
      </c>
      <c r="AJ467" s="100">
        <v>55.338076923076933</v>
      </c>
      <c r="AK467" s="100">
        <v>70.321428571428555</v>
      </c>
      <c r="AL467" s="100">
        <v>90.392857142857125</v>
      </c>
      <c r="AM467" s="100">
        <v>121.62962962962962</v>
      </c>
      <c r="AN467" s="100">
        <v>132.6333333333333</v>
      </c>
      <c r="AO467" s="100">
        <v>163.285</v>
      </c>
      <c r="AP467" s="100">
        <v>149.00571428571428</v>
      </c>
      <c r="AQ467" s="100">
        <v>135.81724137931033</v>
      </c>
      <c r="AR467" s="100">
        <v>135.06571428571428</v>
      </c>
      <c r="AS467" s="100">
        <v>102.5526923076923</v>
      </c>
      <c r="AT467" s="1" t="s">
        <v>1888</v>
      </c>
      <c r="AU467" s="1"/>
      <c r="AV467" s="1"/>
      <c r="AW467" s="1"/>
      <c r="AX467" s="1"/>
      <c r="AY467" s="1"/>
      <c r="AZ467" s="1"/>
      <c r="BA467" s="1"/>
      <c r="BB467" s="1"/>
      <c r="BC467" s="1"/>
      <c r="BD467" s="1"/>
      <c r="BE467" s="1"/>
      <c r="BF467" s="1"/>
      <c r="BG467" s="1"/>
      <c r="BH467" s="1"/>
      <c r="BI467" s="1"/>
      <c r="BJ467" s="1"/>
      <c r="BK467" s="1"/>
      <c r="BL467" s="1"/>
      <c r="BM467" s="1"/>
    </row>
    <row r="468" spans="1:65" ht="16.5" customHeight="1" x14ac:dyDescent="0.25">
      <c r="A468" s="96">
        <v>52020020</v>
      </c>
      <c r="B468" s="97" t="s">
        <v>26</v>
      </c>
      <c r="C468" s="97" t="s">
        <v>649</v>
      </c>
      <c r="D468" s="97" t="s">
        <v>649</v>
      </c>
      <c r="E468" s="97" t="s">
        <v>619</v>
      </c>
      <c r="F468" s="97">
        <v>7</v>
      </c>
      <c r="G468" s="97">
        <v>2272</v>
      </c>
      <c r="H468" s="98">
        <v>-76.781666669999993</v>
      </c>
      <c r="I468" s="99">
        <v>2.0049999999999999</v>
      </c>
      <c r="J468" s="100">
        <v>38.772413793103453</v>
      </c>
      <c r="K468" s="100">
        <v>47.48571428571428</v>
      </c>
      <c r="L468" s="100">
        <v>38.38928571428572</v>
      </c>
      <c r="M468" s="100">
        <v>38.082142857142856</v>
      </c>
      <c r="N468" s="100">
        <v>36.696428571428569</v>
      </c>
      <c r="O468" s="100">
        <v>37.646428571428565</v>
      </c>
      <c r="P468" s="100">
        <v>36.411111111111104</v>
      </c>
      <c r="Q468" s="100">
        <v>32.05185185185185</v>
      </c>
      <c r="R468" s="100">
        <v>44.474074074074061</v>
      </c>
      <c r="S468" s="100">
        <v>38.38928571428572</v>
      </c>
      <c r="T468" s="100">
        <v>59.439285714285703</v>
      </c>
      <c r="U468" s="100">
        <v>34.064285714285717</v>
      </c>
      <c r="V468" s="100">
        <v>29.578571428571426</v>
      </c>
      <c r="W468" s="100">
        <v>25.796428571428574</v>
      </c>
      <c r="X468" s="100">
        <v>28.222222222222218</v>
      </c>
      <c r="Y468" s="100">
        <v>17.24642857142857</v>
      </c>
      <c r="Z468" s="100">
        <v>12.174074074074076</v>
      </c>
      <c r="AA468" s="100">
        <v>6.7296296296296294</v>
      </c>
      <c r="AB468" s="100">
        <v>9.4115384615384627</v>
      </c>
      <c r="AC468" s="100">
        <v>7.5666666666666673</v>
      </c>
      <c r="AD468" s="100">
        <v>8.4923076923076923</v>
      </c>
      <c r="AE468" s="100">
        <v>5.492857142857142</v>
      </c>
      <c r="AF468" s="100">
        <v>3.9</v>
      </c>
      <c r="AG468" s="100">
        <v>4.9148148148148145</v>
      </c>
      <c r="AH468" s="100">
        <v>7.4392857142857149</v>
      </c>
      <c r="AI468" s="100">
        <v>9.9678571428571416</v>
      </c>
      <c r="AJ468" s="100">
        <v>24.542857142857141</v>
      </c>
      <c r="AK468" s="100">
        <v>35.422222222222224</v>
      </c>
      <c r="AL468" s="100">
        <v>49.446153846153841</v>
      </c>
      <c r="AM468" s="100">
        <v>74.607407407407408</v>
      </c>
      <c r="AN468" s="100">
        <v>66.646428571428572</v>
      </c>
      <c r="AO468" s="100">
        <v>69.917857142857144</v>
      </c>
      <c r="AP468" s="100">
        <v>66.723076923076931</v>
      </c>
      <c r="AQ468" s="100">
        <v>57.424137931034487</v>
      </c>
      <c r="AR468" s="100">
        <v>57.451724137931031</v>
      </c>
      <c r="AS468" s="100">
        <v>48.313793103448276</v>
      </c>
      <c r="AT468" s="1"/>
      <c r="AU468" s="1"/>
      <c r="AV468" s="1"/>
      <c r="AW468" s="1"/>
      <c r="AX468" s="1"/>
      <c r="AY468" s="1"/>
      <c r="AZ468" s="1"/>
      <c r="BA468" s="1"/>
      <c r="BB468" s="1"/>
      <c r="BC468" s="1"/>
      <c r="BD468" s="1"/>
      <c r="BE468" s="1"/>
      <c r="BF468" s="1"/>
      <c r="BG468" s="1"/>
      <c r="BH468" s="1"/>
      <c r="BI468" s="1"/>
      <c r="BJ468" s="1"/>
      <c r="BK468" s="1"/>
      <c r="BL468" s="1"/>
      <c r="BM468" s="1"/>
    </row>
    <row r="469" spans="1:65" ht="16.5" customHeight="1" x14ac:dyDescent="0.25">
      <c r="A469" s="96">
        <v>53080020</v>
      </c>
      <c r="B469" s="97" t="s">
        <v>26</v>
      </c>
      <c r="C469" s="97" t="s">
        <v>650</v>
      </c>
      <c r="D469" s="97" t="s">
        <v>651</v>
      </c>
      <c r="E469" s="97" t="s">
        <v>619</v>
      </c>
      <c r="F469" s="97">
        <v>7</v>
      </c>
      <c r="G469" s="97">
        <v>150</v>
      </c>
      <c r="H469" s="98">
        <v>-77.135722220000005</v>
      </c>
      <c r="I469" s="99">
        <v>3.1673611099999999</v>
      </c>
      <c r="J469" s="100">
        <v>277.63</v>
      </c>
      <c r="K469" s="100">
        <v>306.27586206896552</v>
      </c>
      <c r="L469" s="100">
        <v>286.10344827586209</v>
      </c>
      <c r="M469" s="100">
        <v>255.79310344827587</v>
      </c>
      <c r="N469" s="100">
        <v>228.59259259259258</v>
      </c>
      <c r="O469" s="100">
        <v>212.55172413793105</v>
      </c>
      <c r="P469" s="100">
        <v>268.44827586206895</v>
      </c>
      <c r="Q469" s="100">
        <v>260.43333333333334</v>
      </c>
      <c r="R469" s="100">
        <v>252.51034482758621</v>
      </c>
      <c r="S469" s="100">
        <v>349.68965517241378</v>
      </c>
      <c r="T469" s="100">
        <v>327.74074074074076</v>
      </c>
      <c r="U469" s="100">
        <v>355.89115384615383</v>
      </c>
      <c r="V469" s="100">
        <v>334.39285714285717</v>
      </c>
      <c r="W469" s="100">
        <v>353.07692307692309</v>
      </c>
      <c r="X469" s="100">
        <v>383.88461538461536</v>
      </c>
      <c r="Y469" s="100">
        <v>295.53846153846155</v>
      </c>
      <c r="Z469" s="100">
        <v>289.51724137931035</v>
      </c>
      <c r="AA469" s="100">
        <v>324.476</v>
      </c>
      <c r="AB469" s="100">
        <v>294.51724137931035</v>
      </c>
      <c r="AC469" s="100">
        <v>323.27586206896552</v>
      </c>
      <c r="AD469" s="100">
        <v>322.60714285714283</v>
      </c>
      <c r="AE469" s="100">
        <v>248.85714285714286</v>
      </c>
      <c r="AF469" s="100">
        <v>271.32142857142856</v>
      </c>
      <c r="AG469" s="100">
        <v>366.14814814814815</v>
      </c>
      <c r="AH469" s="100">
        <v>330.32142857142856</v>
      </c>
      <c r="AI469" s="100">
        <v>379.55555555555554</v>
      </c>
      <c r="AJ469" s="100">
        <v>453.15384615384613</v>
      </c>
      <c r="AK469" s="100">
        <v>375.06896551724139</v>
      </c>
      <c r="AL469" s="100">
        <v>364.57142857142856</v>
      </c>
      <c r="AM469" s="100">
        <v>494.2962962962963</v>
      </c>
      <c r="AN469" s="100">
        <v>404.53571428571428</v>
      </c>
      <c r="AO469" s="100">
        <v>370.32142857142856</v>
      </c>
      <c r="AP469" s="100">
        <v>375.68965517241378</v>
      </c>
      <c r="AQ469" s="100">
        <v>351.51724137931035</v>
      </c>
      <c r="AR469" s="100">
        <v>367.13793103448273</v>
      </c>
      <c r="AS469" s="100">
        <v>379.5</v>
      </c>
      <c r="AT469" s="1" t="s">
        <v>1888</v>
      </c>
      <c r="AU469" s="1"/>
      <c r="AV469" s="1"/>
      <c r="AW469" s="1"/>
      <c r="AX469" s="1"/>
      <c r="AY469" s="1"/>
      <c r="AZ469" s="1"/>
      <c r="BA469" s="1"/>
      <c r="BB469" s="1"/>
      <c r="BC469" s="1"/>
      <c r="BD469" s="1"/>
      <c r="BE469" s="1"/>
      <c r="BF469" s="1"/>
      <c r="BG469" s="1"/>
      <c r="BH469" s="1"/>
      <c r="BI469" s="1"/>
      <c r="BJ469" s="1"/>
      <c r="BK469" s="1"/>
      <c r="BL469" s="1"/>
      <c r="BM469" s="1"/>
    </row>
    <row r="470" spans="1:65" ht="16.5" customHeight="1" x14ac:dyDescent="0.25">
      <c r="A470" s="96">
        <v>53070050</v>
      </c>
      <c r="B470" s="97" t="s">
        <v>26</v>
      </c>
      <c r="C470" s="97" t="s">
        <v>652</v>
      </c>
      <c r="D470" s="97" t="s">
        <v>651</v>
      </c>
      <c r="E470" s="97" t="s">
        <v>619</v>
      </c>
      <c r="F470" s="97">
        <v>7</v>
      </c>
      <c r="G470" s="97">
        <v>100</v>
      </c>
      <c r="H470" s="98">
        <v>-77.536055560000008</v>
      </c>
      <c r="I470" s="99">
        <v>3.0771388900000001</v>
      </c>
      <c r="J470" s="100">
        <v>193.94827586206895</v>
      </c>
      <c r="K470" s="100">
        <v>148.07586206896553</v>
      </c>
      <c r="L470" s="100">
        <v>126.40714285714284</v>
      </c>
      <c r="M470" s="100">
        <v>114.87586206896552</v>
      </c>
      <c r="N470" s="100">
        <v>91.276666666666671</v>
      </c>
      <c r="O470" s="100">
        <v>69.046666666666667</v>
      </c>
      <c r="P470" s="100">
        <v>110.07931034482759</v>
      </c>
      <c r="Q470" s="100">
        <v>114.03</v>
      </c>
      <c r="R470" s="100">
        <v>156.18965517241378</v>
      </c>
      <c r="S470" s="100">
        <v>143.49285714285713</v>
      </c>
      <c r="T470" s="100">
        <v>163.93571428571428</v>
      </c>
      <c r="U470" s="100">
        <v>244.02142857142857</v>
      </c>
      <c r="V470" s="100">
        <v>226.04137931034481</v>
      </c>
      <c r="W470" s="100">
        <v>310.64827586206894</v>
      </c>
      <c r="X470" s="100">
        <v>299.45172413793097</v>
      </c>
      <c r="Y470" s="100">
        <v>199.02068965517242</v>
      </c>
      <c r="Z470" s="100">
        <v>202.14482758620693</v>
      </c>
      <c r="AA470" s="100">
        <v>233.7448275862069</v>
      </c>
      <c r="AB470" s="100">
        <v>189.82758620689654</v>
      </c>
      <c r="AC470" s="100">
        <v>162.74137931034483</v>
      </c>
      <c r="AD470" s="100">
        <v>218.5344827586207</v>
      </c>
      <c r="AE470" s="100">
        <v>188.93333333333334</v>
      </c>
      <c r="AF470" s="100">
        <v>214.27142857142857</v>
      </c>
      <c r="AG470" s="100">
        <v>234.79285714285717</v>
      </c>
      <c r="AH470" s="100">
        <v>221.78275862068969</v>
      </c>
      <c r="AI470" s="100">
        <v>232.70344827586206</v>
      </c>
      <c r="AJ470" s="100">
        <v>282.2448275862069</v>
      </c>
      <c r="AK470" s="100">
        <v>257.32142857142856</v>
      </c>
      <c r="AL470" s="100">
        <v>266.43448275862067</v>
      </c>
      <c r="AM470" s="100">
        <v>257.06785714285712</v>
      </c>
      <c r="AN470" s="100">
        <v>201.67241379310346</v>
      </c>
      <c r="AO470" s="100">
        <v>240.96785714285716</v>
      </c>
      <c r="AP470" s="100">
        <v>206.34</v>
      </c>
      <c r="AQ470" s="100">
        <v>196.6448275862069</v>
      </c>
      <c r="AR470" s="100">
        <v>202.91034482758619</v>
      </c>
      <c r="AS470" s="100">
        <v>173.54642857142858</v>
      </c>
      <c r="AT470" s="1"/>
      <c r="AU470" s="1"/>
      <c r="AV470" s="1"/>
      <c r="AW470" s="1"/>
      <c r="AX470" s="1"/>
      <c r="AY470" s="1"/>
      <c r="AZ470" s="1"/>
      <c r="BA470" s="1"/>
      <c r="BB470" s="1"/>
      <c r="BC470" s="1"/>
      <c r="BD470" s="1"/>
      <c r="BE470" s="1"/>
      <c r="BF470" s="1"/>
      <c r="BG470" s="1"/>
      <c r="BH470" s="1"/>
      <c r="BI470" s="1"/>
      <c r="BJ470" s="1"/>
      <c r="BK470" s="1"/>
      <c r="BL470" s="1"/>
      <c r="BM470" s="1"/>
    </row>
    <row r="471" spans="1:65" ht="16.5" customHeight="1" x14ac:dyDescent="0.25">
      <c r="A471" s="96">
        <v>53070030</v>
      </c>
      <c r="B471" s="97" t="s">
        <v>26</v>
      </c>
      <c r="C471" s="97" t="s">
        <v>653</v>
      </c>
      <c r="D471" s="97" t="s">
        <v>651</v>
      </c>
      <c r="E471" s="97" t="s">
        <v>619</v>
      </c>
      <c r="F471" s="97">
        <v>7</v>
      </c>
      <c r="G471" s="97">
        <v>80</v>
      </c>
      <c r="H471" s="98">
        <v>-77.248972220000013</v>
      </c>
      <c r="I471" s="99">
        <v>2.84527778</v>
      </c>
      <c r="J471" s="100">
        <v>349.28</v>
      </c>
      <c r="K471" s="100">
        <v>322.06666666666666</v>
      </c>
      <c r="L471" s="100">
        <v>309.5965517241379</v>
      </c>
      <c r="M471" s="100">
        <v>255.88333333333333</v>
      </c>
      <c r="N471" s="100">
        <v>295.46206896551729</v>
      </c>
      <c r="O471" s="100">
        <v>220.02068965517242</v>
      </c>
      <c r="P471" s="100">
        <v>267.65862068965521</v>
      </c>
      <c r="Q471" s="100">
        <v>307.89310344827589</v>
      </c>
      <c r="R471" s="100">
        <v>301.29310344827587</v>
      </c>
      <c r="S471" s="100">
        <v>341.24827586206891</v>
      </c>
      <c r="T471" s="100">
        <v>363.49642857142862</v>
      </c>
      <c r="U471" s="100">
        <v>357.36296296296291</v>
      </c>
      <c r="V471" s="100">
        <v>338.93928571428575</v>
      </c>
      <c r="W471" s="100">
        <v>386.762962962963</v>
      </c>
      <c r="X471" s="100">
        <v>379.54642857142852</v>
      </c>
      <c r="Y471" s="100">
        <v>323.39655172413791</v>
      </c>
      <c r="Z471" s="100">
        <v>314.65555555555551</v>
      </c>
      <c r="AA471" s="100">
        <v>356.05555555555554</v>
      </c>
      <c r="AB471" s="100">
        <v>301.69285714285712</v>
      </c>
      <c r="AC471" s="100">
        <v>269.60714285714283</v>
      </c>
      <c r="AD471" s="100">
        <v>289.66428571428571</v>
      </c>
      <c r="AE471" s="100">
        <v>272.11071428571427</v>
      </c>
      <c r="AF471" s="100">
        <v>287.96206896551723</v>
      </c>
      <c r="AG471" s="100">
        <v>351.91666666666669</v>
      </c>
      <c r="AH471" s="100">
        <v>346.02333333333337</v>
      </c>
      <c r="AI471" s="100">
        <v>343.45</v>
      </c>
      <c r="AJ471" s="100">
        <v>374.36666666666667</v>
      </c>
      <c r="AK471" s="100">
        <v>427.20333333333326</v>
      </c>
      <c r="AL471" s="100">
        <v>342.21333333333337</v>
      </c>
      <c r="AM471" s="100">
        <v>419.31481481481484</v>
      </c>
      <c r="AN471" s="100">
        <v>371.95517241379315</v>
      </c>
      <c r="AO471" s="100">
        <v>404.8384615384615</v>
      </c>
      <c r="AP471" s="100">
        <v>386.17307692307691</v>
      </c>
      <c r="AQ471" s="100">
        <v>414.26785714285717</v>
      </c>
      <c r="AR471" s="100">
        <v>351.76071428571424</v>
      </c>
      <c r="AS471" s="100">
        <v>376.23571428571421</v>
      </c>
      <c r="AT471" s="1"/>
      <c r="AU471" s="1"/>
      <c r="AV471" s="1"/>
      <c r="AW471" s="1"/>
      <c r="AX471" s="1"/>
      <c r="AY471" s="1"/>
      <c r="AZ471" s="1"/>
      <c r="BA471" s="1"/>
      <c r="BB471" s="1"/>
      <c r="BC471" s="1"/>
      <c r="BD471" s="1"/>
      <c r="BE471" s="1"/>
      <c r="BF471" s="1"/>
      <c r="BG471" s="1"/>
      <c r="BH471" s="1"/>
      <c r="BI471" s="1"/>
      <c r="BJ471" s="1"/>
      <c r="BK471" s="1"/>
      <c r="BL471" s="1"/>
      <c r="BM471" s="1"/>
    </row>
    <row r="472" spans="1:65" ht="16.5" customHeight="1" x14ac:dyDescent="0.25">
      <c r="A472" s="96">
        <v>52020040</v>
      </c>
      <c r="B472" s="97" t="s">
        <v>26</v>
      </c>
      <c r="C472" s="97" t="s">
        <v>2845</v>
      </c>
      <c r="D472" s="97" t="s">
        <v>2846</v>
      </c>
      <c r="E472" s="97" t="s">
        <v>619</v>
      </c>
      <c r="F472" s="97">
        <v>7</v>
      </c>
      <c r="G472" s="97">
        <v>350</v>
      </c>
      <c r="H472" s="98">
        <v>-77.239500000000007</v>
      </c>
      <c r="I472" s="99">
        <v>1.89969444</v>
      </c>
      <c r="J472" s="100">
        <v>37.0421052631579</v>
      </c>
      <c r="K472" s="100">
        <v>34.231578947368419</v>
      </c>
      <c r="L472" s="100">
        <v>26.894444444444446</v>
      </c>
      <c r="M472" s="100">
        <v>25.894736842105264</v>
      </c>
      <c r="N472" s="100">
        <v>29.86315789473684</v>
      </c>
      <c r="O472" s="100">
        <v>32.57</v>
      </c>
      <c r="P472" s="100">
        <v>38.570000000000007</v>
      </c>
      <c r="Q472" s="100">
        <v>49.44</v>
      </c>
      <c r="R472" s="100">
        <v>45.699999999999996</v>
      </c>
      <c r="S472" s="100">
        <v>47.589473684210532</v>
      </c>
      <c r="T472" s="100">
        <v>55.436842105263153</v>
      </c>
      <c r="U472" s="100">
        <v>32.394444444444446</v>
      </c>
      <c r="V472" s="100">
        <v>40.480000000000004</v>
      </c>
      <c r="W472" s="100">
        <v>34.230000000000004</v>
      </c>
      <c r="X472" s="100">
        <v>41.14</v>
      </c>
      <c r="Y472" s="100">
        <v>20.245000000000001</v>
      </c>
      <c r="Z472" s="100">
        <v>21.264999999999997</v>
      </c>
      <c r="AA472" s="100">
        <v>10.095000000000001</v>
      </c>
      <c r="AB472" s="100">
        <v>13.255000000000001</v>
      </c>
      <c r="AC472" s="100">
        <v>8.3631578947368421</v>
      </c>
      <c r="AD472" s="100">
        <v>8.6950000000000003</v>
      </c>
      <c r="AE472" s="100">
        <v>6.4736842105263159</v>
      </c>
      <c r="AF472" s="100">
        <v>6.51</v>
      </c>
      <c r="AG472" s="100">
        <v>9.48</v>
      </c>
      <c r="AH472" s="100">
        <v>13.868421052631579</v>
      </c>
      <c r="AI472" s="100">
        <v>12.142105263157895</v>
      </c>
      <c r="AJ472" s="100">
        <v>43.278947368421051</v>
      </c>
      <c r="AK472" s="100">
        <v>33.344999999999999</v>
      </c>
      <c r="AL472" s="100">
        <v>63.825000000000003</v>
      </c>
      <c r="AM472" s="100">
        <v>77.682352941176475</v>
      </c>
      <c r="AN472" s="100">
        <v>80.005882352941171</v>
      </c>
      <c r="AO472" s="100">
        <v>82.711111111111123</v>
      </c>
      <c r="AP472" s="100">
        <v>55.588888888888889</v>
      </c>
      <c r="AQ472" s="100">
        <v>47.310526315789481</v>
      </c>
      <c r="AR472" s="100">
        <v>65.873684210526321</v>
      </c>
      <c r="AS472" s="100">
        <v>36.247368421052634</v>
      </c>
      <c r="AT472" s="1" t="s">
        <v>5204</v>
      </c>
      <c r="AU472" s="1"/>
      <c r="AV472" s="1"/>
      <c r="AW472" s="1"/>
      <c r="AX472" s="1"/>
      <c r="AY472" s="1"/>
      <c r="AZ472" s="1"/>
      <c r="BA472" s="1"/>
      <c r="BB472" s="1"/>
      <c r="BC472" s="1"/>
      <c r="BD472" s="1"/>
      <c r="BE472" s="1"/>
      <c r="BF472" s="1"/>
      <c r="BG472" s="1"/>
      <c r="BH472" s="1"/>
      <c r="BI472" s="1"/>
      <c r="BJ472" s="1"/>
      <c r="BK472" s="1"/>
      <c r="BL472" s="1"/>
      <c r="BM472" s="1"/>
    </row>
    <row r="473" spans="1:65" ht="16.5" customHeight="1" x14ac:dyDescent="0.25">
      <c r="A473" s="96">
        <v>26060200</v>
      </c>
      <c r="B473" s="97" t="s">
        <v>26</v>
      </c>
      <c r="C473" s="97" t="s">
        <v>654</v>
      </c>
      <c r="D473" s="97" t="s">
        <v>655</v>
      </c>
      <c r="E473" s="97" t="s">
        <v>619</v>
      </c>
      <c r="F473" s="97">
        <v>9</v>
      </c>
      <c r="G473" s="97">
        <v>2472</v>
      </c>
      <c r="H473" s="98">
        <v>-76.140805560000004</v>
      </c>
      <c r="I473" s="99">
        <v>3.2264166699999999</v>
      </c>
      <c r="J473" s="100">
        <v>39.620689655172413</v>
      </c>
      <c r="K473" s="100">
        <v>58.655172413793103</v>
      </c>
      <c r="L473" s="100">
        <v>36.310344827586206</v>
      </c>
      <c r="M473" s="100">
        <v>28.862068965517242</v>
      </c>
      <c r="N473" s="100">
        <v>39.931034482758619</v>
      </c>
      <c r="O473" s="100">
        <v>40.678571428571431</v>
      </c>
      <c r="P473" s="100">
        <v>51.466666666666669</v>
      </c>
      <c r="Q473" s="100">
        <v>53.633333333333333</v>
      </c>
      <c r="R473" s="100">
        <v>52.06666666666667</v>
      </c>
      <c r="S473" s="100">
        <v>39.379310344827587</v>
      </c>
      <c r="T473" s="100">
        <v>59.448275862068968</v>
      </c>
      <c r="U473" s="100">
        <v>36.068965517241381</v>
      </c>
      <c r="V473" s="100">
        <v>38.172413793103445</v>
      </c>
      <c r="W473" s="100">
        <v>32.137931034482762</v>
      </c>
      <c r="X473" s="100">
        <v>39.321428571428569</v>
      </c>
      <c r="Y473" s="100">
        <v>25.655172413793103</v>
      </c>
      <c r="Z473" s="100">
        <v>16.862068965517242</v>
      </c>
      <c r="AA473" s="100">
        <v>15.896551724137931</v>
      </c>
      <c r="AB473" s="100">
        <v>17.5</v>
      </c>
      <c r="AC473" s="100">
        <v>14.1</v>
      </c>
      <c r="AD473" s="100">
        <v>18.310344827586206</v>
      </c>
      <c r="AE473" s="100">
        <v>11.233333333333333</v>
      </c>
      <c r="AF473" s="100">
        <v>11.566666666666666</v>
      </c>
      <c r="AG473" s="100">
        <v>13.566666666666666</v>
      </c>
      <c r="AH473" s="100">
        <v>12.206896551724139</v>
      </c>
      <c r="AI473" s="100">
        <v>17.551724137931036</v>
      </c>
      <c r="AJ473" s="100">
        <v>28.678571428571427</v>
      </c>
      <c r="AK473" s="100">
        <v>37.655172413793103</v>
      </c>
      <c r="AL473" s="100">
        <v>61.379310344827587</v>
      </c>
      <c r="AM473" s="100">
        <v>69.448275862068968</v>
      </c>
      <c r="AN473" s="100">
        <v>80.65517241379311</v>
      </c>
      <c r="AO473" s="100">
        <v>82.758620689655174</v>
      </c>
      <c r="AP473" s="100">
        <v>60.714285714285715</v>
      </c>
      <c r="AQ473" s="100">
        <v>49.655172413793103</v>
      </c>
      <c r="AR473" s="100">
        <v>59.482758620689658</v>
      </c>
      <c r="AS473" s="100">
        <v>33.206896551724135</v>
      </c>
      <c r="AT473" s="1"/>
      <c r="AU473" s="1"/>
      <c r="AV473" s="1"/>
      <c r="AW473" s="1"/>
      <c r="AX473" s="1"/>
      <c r="AY473" s="1"/>
      <c r="AZ473" s="1"/>
      <c r="BA473" s="1"/>
      <c r="BB473" s="1"/>
      <c r="BC473" s="1"/>
      <c r="BD473" s="1"/>
      <c r="BE473" s="1"/>
      <c r="BF473" s="1"/>
      <c r="BG473" s="1"/>
      <c r="BH473" s="1"/>
      <c r="BI473" s="1"/>
      <c r="BJ473" s="1"/>
      <c r="BK473" s="1"/>
      <c r="BL473" s="1"/>
      <c r="BM473" s="1"/>
    </row>
    <row r="474" spans="1:65" ht="16.5" customHeight="1" x14ac:dyDescent="0.25">
      <c r="A474" s="96">
        <v>26065020</v>
      </c>
      <c r="B474" s="97" t="s">
        <v>56</v>
      </c>
      <c r="C474" s="97" t="s">
        <v>655</v>
      </c>
      <c r="D474" s="97" t="s">
        <v>655</v>
      </c>
      <c r="E474" s="97" t="s">
        <v>619</v>
      </c>
      <c r="F474" s="97">
        <v>9</v>
      </c>
      <c r="G474" s="97">
        <v>1133</v>
      </c>
      <c r="H474" s="98">
        <v>-76.223055560000006</v>
      </c>
      <c r="I474" s="99">
        <v>3.2456666699999999</v>
      </c>
      <c r="J474" s="100">
        <v>38.586206896551722</v>
      </c>
      <c r="K474" s="100">
        <v>44.703571428571422</v>
      </c>
      <c r="L474" s="100">
        <v>27.164285714285711</v>
      </c>
      <c r="M474" s="100">
        <v>39.365517241379315</v>
      </c>
      <c r="N474" s="100">
        <v>50.213793103448282</v>
      </c>
      <c r="O474" s="100">
        <v>42.258620689655181</v>
      </c>
      <c r="P474" s="100">
        <v>51.096551724137939</v>
      </c>
      <c r="Q474" s="100">
        <v>54.265517241379314</v>
      </c>
      <c r="R474" s="100">
        <v>57.017241379310342</v>
      </c>
      <c r="S474" s="100">
        <v>56.533333333333317</v>
      </c>
      <c r="T474" s="100">
        <v>78.886206896551712</v>
      </c>
      <c r="U474" s="100">
        <v>60.373333333333328</v>
      </c>
      <c r="V474" s="100">
        <v>44.099999999999994</v>
      </c>
      <c r="W474" s="100">
        <v>38.11379310344828</v>
      </c>
      <c r="X474" s="100">
        <v>38.062068965517248</v>
      </c>
      <c r="Y474" s="100">
        <v>30.03793103448276</v>
      </c>
      <c r="Z474" s="100">
        <v>16.173333333333336</v>
      </c>
      <c r="AA474" s="100">
        <v>13.726666666666668</v>
      </c>
      <c r="AB474" s="100">
        <v>22.107142857142858</v>
      </c>
      <c r="AC474" s="100">
        <v>19.128571428571426</v>
      </c>
      <c r="AD474" s="100">
        <v>20.12142857142857</v>
      </c>
      <c r="AE474" s="100">
        <v>10.396551724137932</v>
      </c>
      <c r="AF474" s="100">
        <v>5.6103448275862071</v>
      </c>
      <c r="AG474" s="100">
        <v>15.13448275862069</v>
      </c>
      <c r="AH474" s="100">
        <v>20.813793103448276</v>
      </c>
      <c r="AI474" s="100">
        <v>29.651724137931037</v>
      </c>
      <c r="AJ474" s="100">
        <v>51.103448275862071</v>
      </c>
      <c r="AK474" s="100">
        <v>60.796666666666674</v>
      </c>
      <c r="AL474" s="100">
        <v>66.94</v>
      </c>
      <c r="AM474" s="100">
        <v>83.326666666666668</v>
      </c>
      <c r="AN474" s="100">
        <v>74.500000000000014</v>
      </c>
      <c r="AO474" s="100">
        <v>84.572413793103451</v>
      </c>
      <c r="AP474" s="100">
        <v>61.18275862068964</v>
      </c>
      <c r="AQ474" s="100">
        <v>44.503571428571426</v>
      </c>
      <c r="AR474" s="100">
        <v>54.468965517241386</v>
      </c>
      <c r="AS474" s="100">
        <v>29.824137931034482</v>
      </c>
      <c r="AT474" s="1"/>
      <c r="AU474" s="1"/>
      <c r="AV474" s="1"/>
      <c r="AW474" s="1"/>
      <c r="AX474" s="1"/>
      <c r="AY474" s="1"/>
      <c r="AZ474" s="1"/>
      <c r="BA474" s="1"/>
      <c r="BB474" s="1"/>
      <c r="BC474" s="1"/>
      <c r="BD474" s="1"/>
      <c r="BE474" s="1"/>
      <c r="BF474" s="1"/>
      <c r="BG474" s="1"/>
      <c r="BH474" s="1"/>
      <c r="BI474" s="1"/>
      <c r="BJ474" s="1"/>
      <c r="BK474" s="1"/>
      <c r="BL474" s="1"/>
      <c r="BM474" s="1"/>
    </row>
    <row r="475" spans="1:65" ht="16.5" customHeight="1" x14ac:dyDescent="0.25">
      <c r="A475" s="96">
        <v>26020220</v>
      </c>
      <c r="B475" s="97" t="s">
        <v>26</v>
      </c>
      <c r="C475" s="97" t="s">
        <v>656</v>
      </c>
      <c r="D475" s="97" t="s">
        <v>656</v>
      </c>
      <c r="E475" s="97" t="s">
        <v>619</v>
      </c>
      <c r="F475" s="97">
        <v>9</v>
      </c>
      <c r="G475" s="97">
        <v>1692</v>
      </c>
      <c r="H475" s="98">
        <v>-76.624194439999997</v>
      </c>
      <c r="I475" s="99">
        <v>2.76941667</v>
      </c>
      <c r="J475" s="100">
        <v>69.248275862068965</v>
      </c>
      <c r="K475" s="100">
        <v>91.110344827586204</v>
      </c>
      <c r="L475" s="100">
        <v>74.650000000000006</v>
      </c>
      <c r="M475" s="100">
        <v>76.033333333333331</v>
      </c>
      <c r="N475" s="100">
        <v>69.849999999999994</v>
      </c>
      <c r="O475" s="100">
        <v>75.551724137931032</v>
      </c>
      <c r="P475" s="100">
        <v>88.13333333333334</v>
      </c>
      <c r="Q475" s="100">
        <v>89.13333333333334</v>
      </c>
      <c r="R475" s="100">
        <v>94.172413793103445</v>
      </c>
      <c r="S475" s="100">
        <v>94.566666666666663</v>
      </c>
      <c r="T475" s="100">
        <v>108.58620689655173</v>
      </c>
      <c r="U475" s="100">
        <v>80.686206896551724</v>
      </c>
      <c r="V475" s="100">
        <v>82.810714285714283</v>
      </c>
      <c r="W475" s="100">
        <v>62.296296296296298</v>
      </c>
      <c r="X475" s="100">
        <v>77</v>
      </c>
      <c r="Y475" s="100">
        <v>51.178571428571431</v>
      </c>
      <c r="Z475" s="100">
        <v>40.392857142857146</v>
      </c>
      <c r="AA475" s="100">
        <v>32.966666666666669</v>
      </c>
      <c r="AB475" s="100">
        <v>35.439999999999991</v>
      </c>
      <c r="AC475" s="100">
        <v>15.593103448275862</v>
      </c>
      <c r="AD475" s="100">
        <v>35.858620689655176</v>
      </c>
      <c r="AE475" s="100">
        <v>21.733333333333334</v>
      </c>
      <c r="AF475" s="100">
        <v>21.7</v>
      </c>
      <c r="AG475" s="100">
        <v>41.966666666666669</v>
      </c>
      <c r="AH475" s="100">
        <v>29.433333333333334</v>
      </c>
      <c r="AI475" s="100">
        <v>37.166666666666664</v>
      </c>
      <c r="AJ475" s="100">
        <v>63.035714285714285</v>
      </c>
      <c r="AK475" s="100">
        <v>68.36999999999999</v>
      </c>
      <c r="AL475" s="100">
        <v>73.33</v>
      </c>
      <c r="AM475" s="100">
        <v>94.58</v>
      </c>
      <c r="AN475" s="100">
        <v>99.448275862068968</v>
      </c>
      <c r="AO475" s="100">
        <v>117.46666666666667</v>
      </c>
      <c r="AP475" s="100">
        <v>107.46666666666667</v>
      </c>
      <c r="AQ475" s="100">
        <v>89.2</v>
      </c>
      <c r="AR475" s="100">
        <v>92.566666666666663</v>
      </c>
      <c r="AS475" s="100">
        <v>69.900000000000006</v>
      </c>
      <c r="AT475" s="1"/>
      <c r="AU475" s="1"/>
      <c r="AV475" s="1"/>
      <c r="AW475" s="1"/>
      <c r="AX475" s="1"/>
      <c r="AY475" s="1"/>
      <c r="AZ475" s="1"/>
      <c r="BA475" s="1"/>
      <c r="BB475" s="1"/>
      <c r="BC475" s="1"/>
      <c r="BD475" s="1"/>
      <c r="BE475" s="1"/>
      <c r="BF475" s="1"/>
      <c r="BG475" s="1"/>
      <c r="BH475" s="1"/>
      <c r="BI475" s="1"/>
      <c r="BJ475" s="1"/>
      <c r="BK475" s="1"/>
      <c r="BL475" s="1"/>
      <c r="BM475" s="1"/>
    </row>
    <row r="476" spans="1:65" ht="16.5" customHeight="1" x14ac:dyDescent="0.25">
      <c r="A476" s="96">
        <v>26030130</v>
      </c>
      <c r="B476" s="97" t="s">
        <v>26</v>
      </c>
      <c r="C476" s="97" t="s">
        <v>2477</v>
      </c>
      <c r="D476" s="97" t="s">
        <v>656</v>
      </c>
      <c r="E476" s="97" t="s">
        <v>619</v>
      </c>
      <c r="F476" s="97">
        <v>9</v>
      </c>
      <c r="G476" s="97">
        <v>1200</v>
      </c>
      <c r="H476" s="98">
        <v>-76.7</v>
      </c>
      <c r="I476" s="99">
        <v>2.71666667</v>
      </c>
      <c r="J476" s="100">
        <v>95</v>
      </c>
      <c r="K476" s="100">
        <v>94.235294117647058</v>
      </c>
      <c r="L476" s="100">
        <v>71.82352941176471</v>
      </c>
      <c r="M476" s="100">
        <v>68.288235294117655</v>
      </c>
      <c r="N476" s="100">
        <v>83.635294117647049</v>
      </c>
      <c r="O476" s="100">
        <v>67</v>
      </c>
      <c r="P476" s="100">
        <v>79.17647058823529</v>
      </c>
      <c r="Q476" s="100">
        <v>82.95882352941176</v>
      </c>
      <c r="R476" s="100">
        <v>102.23529411764706</v>
      </c>
      <c r="S476" s="100">
        <v>105.11764705882354</v>
      </c>
      <c r="T476" s="100">
        <v>86.882352941176464</v>
      </c>
      <c r="U476" s="100">
        <v>94.17647058823529</v>
      </c>
      <c r="V476" s="100">
        <v>83.17647058823529</v>
      </c>
      <c r="W476" s="100">
        <v>73.764705882352942</v>
      </c>
      <c r="X476" s="100">
        <v>79.294117647058826</v>
      </c>
      <c r="Y476" s="100">
        <v>49.294117647058826</v>
      </c>
      <c r="Z476" s="100">
        <v>49.588235294117645</v>
      </c>
      <c r="AA476" s="100">
        <v>46.941176470588232</v>
      </c>
      <c r="AB476" s="100">
        <v>35.470588235294116</v>
      </c>
      <c r="AC476" s="100">
        <v>31.352941176470587</v>
      </c>
      <c r="AD476" s="100">
        <v>47.982352941176472</v>
      </c>
      <c r="AE476" s="100">
        <v>26.176470588235293</v>
      </c>
      <c r="AF476" s="100">
        <v>26.470588235294116</v>
      </c>
      <c r="AG476" s="100">
        <v>34.882352941176471</v>
      </c>
      <c r="AH476" s="100">
        <v>38.882352941176471</v>
      </c>
      <c r="AI476" s="100">
        <v>40.764705882352942</v>
      </c>
      <c r="AJ476" s="100">
        <v>79.647058823529406</v>
      </c>
      <c r="AK476" s="100">
        <v>68.470588235294116</v>
      </c>
      <c r="AL476" s="100">
        <v>87.882352941176464</v>
      </c>
      <c r="AM476" s="100">
        <v>108.76470588235294</v>
      </c>
      <c r="AN476" s="100">
        <v>90</v>
      </c>
      <c r="AO476" s="100">
        <v>118.47058823529412</v>
      </c>
      <c r="AP476" s="100">
        <v>121.82352941176471</v>
      </c>
      <c r="AQ476" s="100">
        <v>87.117647058823536</v>
      </c>
      <c r="AR476" s="100">
        <v>107.88235294117646</v>
      </c>
      <c r="AS476" s="100">
        <v>95.705882352941174</v>
      </c>
      <c r="AT476" s="1" t="s">
        <v>5204</v>
      </c>
      <c r="AU476" s="1"/>
      <c r="AV476" s="1"/>
      <c r="AW476" s="1"/>
      <c r="AX476" s="1"/>
      <c r="AY476" s="1"/>
      <c r="AZ476" s="1"/>
      <c r="BA476" s="1"/>
      <c r="BB476" s="1"/>
      <c r="BC476" s="1"/>
      <c r="BD476" s="1"/>
      <c r="BE476" s="1"/>
      <c r="BF476" s="1"/>
      <c r="BG476" s="1"/>
      <c r="BH476" s="1"/>
      <c r="BI476" s="1"/>
      <c r="BJ476" s="1"/>
      <c r="BK476" s="1"/>
      <c r="BL476" s="1"/>
      <c r="BM476" s="1"/>
    </row>
    <row r="477" spans="1:65" ht="16.5" customHeight="1" x14ac:dyDescent="0.25">
      <c r="A477" s="96">
        <v>21050070</v>
      </c>
      <c r="B477" s="97" t="s">
        <v>26</v>
      </c>
      <c r="C477" s="97" t="s">
        <v>658</v>
      </c>
      <c r="D477" s="97" t="s">
        <v>659</v>
      </c>
      <c r="E477" s="97" t="s">
        <v>619</v>
      </c>
      <c r="F477" s="97">
        <v>4</v>
      </c>
      <c r="G477" s="97">
        <v>1439</v>
      </c>
      <c r="H477" s="98">
        <v>-75.974972220000012</v>
      </c>
      <c r="I477" s="99">
        <v>2.657</v>
      </c>
      <c r="J477" s="100">
        <v>20.12</v>
      </c>
      <c r="K477" s="100">
        <v>21.98</v>
      </c>
      <c r="L477" s="100">
        <v>16.875999999999998</v>
      </c>
      <c r="M477" s="100">
        <v>26.18</v>
      </c>
      <c r="N477" s="100">
        <v>21.726923076923079</v>
      </c>
      <c r="O477" s="100">
        <v>26.368000000000002</v>
      </c>
      <c r="P477" s="100">
        <v>33.703703703703702</v>
      </c>
      <c r="Q477" s="100">
        <v>32.873076923076923</v>
      </c>
      <c r="R477" s="100">
        <v>44.514814814814819</v>
      </c>
      <c r="S477" s="100">
        <v>52.282142857142858</v>
      </c>
      <c r="T477" s="100">
        <v>47.707407407407402</v>
      </c>
      <c r="U477" s="100">
        <v>45.388888888888886</v>
      </c>
      <c r="V477" s="100">
        <v>42.188888888888883</v>
      </c>
      <c r="W477" s="100">
        <v>39.051851851851858</v>
      </c>
      <c r="X477" s="100">
        <v>48.559259259259257</v>
      </c>
      <c r="Y477" s="100">
        <v>33.299999999999997</v>
      </c>
      <c r="Z477" s="100">
        <v>37.292592592592591</v>
      </c>
      <c r="AA477" s="100">
        <v>36.011111111111113</v>
      </c>
      <c r="AB477" s="100">
        <v>28.688461538461539</v>
      </c>
      <c r="AC477" s="100">
        <v>26.523076923076925</v>
      </c>
      <c r="AD477" s="100">
        <v>36.665384615384617</v>
      </c>
      <c r="AE477" s="100">
        <v>22.074999999999999</v>
      </c>
      <c r="AF477" s="100">
        <v>29.03846153846154</v>
      </c>
      <c r="AG477" s="100">
        <v>22.842307692307696</v>
      </c>
      <c r="AH477" s="100">
        <v>21.508000000000003</v>
      </c>
      <c r="AI477" s="100">
        <v>26.612500000000001</v>
      </c>
      <c r="AJ477" s="100">
        <v>31.512499999999999</v>
      </c>
      <c r="AK477" s="100">
        <v>30.433333333333334</v>
      </c>
      <c r="AL477" s="100">
        <v>42.008333333333333</v>
      </c>
      <c r="AM477" s="100">
        <v>40.006666666666668</v>
      </c>
      <c r="AN477" s="100">
        <v>36.503999999999998</v>
      </c>
      <c r="AO477" s="100">
        <v>38.757692307692309</v>
      </c>
      <c r="AP477" s="100">
        <v>38.411111111111104</v>
      </c>
      <c r="AQ477" s="100">
        <v>25.670370370370367</v>
      </c>
      <c r="AR477" s="100">
        <v>31.24814814814815</v>
      </c>
      <c r="AS477" s="100">
        <v>22.31111111111111</v>
      </c>
      <c r="AT477" s="1" t="s">
        <v>1888</v>
      </c>
      <c r="AU477" s="1"/>
      <c r="AV477" s="1"/>
      <c r="AW477" s="1"/>
      <c r="AX477" s="1"/>
      <c r="AY477" s="1"/>
      <c r="AZ477" s="1"/>
      <c r="BA477" s="1"/>
      <c r="BB477" s="1"/>
      <c r="BC477" s="1"/>
      <c r="BD477" s="1"/>
      <c r="BE477" s="1"/>
      <c r="BF477" s="1"/>
      <c r="BG477" s="1"/>
      <c r="BH477" s="1"/>
      <c r="BI477" s="1"/>
      <c r="BJ477" s="1"/>
      <c r="BK477" s="1"/>
      <c r="BL477" s="1"/>
      <c r="BM477" s="1"/>
    </row>
    <row r="478" spans="1:65" ht="16.5" customHeight="1" x14ac:dyDescent="0.25">
      <c r="A478" s="96">
        <v>21050220</v>
      </c>
      <c r="B478" s="97" t="s">
        <v>26</v>
      </c>
      <c r="C478" s="97" t="s">
        <v>660</v>
      </c>
      <c r="D478" s="97" t="s">
        <v>659</v>
      </c>
      <c r="E478" s="97" t="s">
        <v>619</v>
      </c>
      <c r="F478" s="97">
        <v>4</v>
      </c>
      <c r="G478" s="97">
        <v>1462</v>
      </c>
      <c r="H478" s="98">
        <v>-75.927888890000006</v>
      </c>
      <c r="I478" s="99">
        <v>2.5658888900000001</v>
      </c>
      <c r="J478" s="100">
        <v>32.428571428571431</v>
      </c>
      <c r="K478" s="100">
        <v>26.892857142857142</v>
      </c>
      <c r="L478" s="100">
        <v>28.5</v>
      </c>
      <c r="M478" s="100">
        <v>28.827586206896552</v>
      </c>
      <c r="N478" s="100">
        <v>33.482758620689658</v>
      </c>
      <c r="O478" s="100">
        <v>36.896551724137929</v>
      </c>
      <c r="P478" s="100">
        <v>43.6</v>
      </c>
      <c r="Q478" s="100">
        <v>37.333333333333336</v>
      </c>
      <c r="R478" s="100">
        <v>49.833333333333336</v>
      </c>
      <c r="S478" s="100">
        <v>42.551724137931032</v>
      </c>
      <c r="T478" s="100">
        <v>65.41379310344827</v>
      </c>
      <c r="U478" s="100">
        <v>46.172413793103445</v>
      </c>
      <c r="V478" s="100">
        <v>32.827586206896555</v>
      </c>
      <c r="W478" s="100">
        <v>36.571428571428569</v>
      </c>
      <c r="X478" s="100">
        <v>55.724137931034484</v>
      </c>
      <c r="Y478" s="100">
        <v>38.642857142857146</v>
      </c>
      <c r="Z478" s="100">
        <v>32.428571428571431</v>
      </c>
      <c r="AA478" s="100">
        <v>26.821428571428573</v>
      </c>
      <c r="AB478" s="100">
        <v>21.137931034482758</v>
      </c>
      <c r="AC478" s="100">
        <v>22.241379310344829</v>
      </c>
      <c r="AD478" s="100">
        <v>24.964285714285715</v>
      </c>
      <c r="AE478" s="100">
        <v>17.275862068965516</v>
      </c>
      <c r="AF478" s="100">
        <v>18.655172413793103</v>
      </c>
      <c r="AG478" s="100">
        <v>17.96551724137931</v>
      </c>
      <c r="AH478" s="100">
        <v>20.444444444444443</v>
      </c>
      <c r="AI478" s="100">
        <v>17.148148148148149</v>
      </c>
      <c r="AJ478" s="100">
        <v>36.407407407407405</v>
      </c>
      <c r="AK478" s="100">
        <v>28.785714285714285</v>
      </c>
      <c r="AL478" s="100">
        <v>43.310344827586206</v>
      </c>
      <c r="AM478" s="100">
        <v>45.482758620689658</v>
      </c>
      <c r="AN478" s="100">
        <v>43.366666666666667</v>
      </c>
      <c r="AO478" s="100">
        <v>44.642857142857146</v>
      </c>
      <c r="AP478" s="100">
        <v>49.93333333333333</v>
      </c>
      <c r="AQ478" s="100">
        <v>33.5</v>
      </c>
      <c r="AR478" s="100">
        <v>45.733333333333334</v>
      </c>
      <c r="AS478" s="100">
        <v>37.233333333333334</v>
      </c>
      <c r="AT478" s="1"/>
      <c r="AU478" s="1"/>
      <c r="AV478" s="1"/>
      <c r="AW478" s="1"/>
      <c r="AX478" s="1"/>
      <c r="AY478" s="1"/>
      <c r="AZ478" s="1"/>
      <c r="BA478" s="1"/>
      <c r="BB478" s="1"/>
      <c r="BC478" s="1"/>
      <c r="BD478" s="1"/>
      <c r="BE478" s="1"/>
      <c r="BF478" s="1"/>
      <c r="BG478" s="1"/>
      <c r="BH478" s="1"/>
      <c r="BI478" s="1"/>
      <c r="BJ478" s="1"/>
      <c r="BK478" s="1"/>
      <c r="BL478" s="1"/>
      <c r="BM478" s="1"/>
    </row>
    <row r="479" spans="1:65" ht="16.5" customHeight="1" x14ac:dyDescent="0.25">
      <c r="A479" s="96">
        <v>52025080</v>
      </c>
      <c r="B479" s="97" t="s">
        <v>56</v>
      </c>
      <c r="C479" s="97" t="s">
        <v>661</v>
      </c>
      <c r="D479" s="97" t="s">
        <v>662</v>
      </c>
      <c r="E479" s="97" t="s">
        <v>619</v>
      </c>
      <c r="F479" s="97">
        <v>7</v>
      </c>
      <c r="G479" s="97">
        <v>720</v>
      </c>
      <c r="H479" s="98">
        <v>-77.12</v>
      </c>
      <c r="I479" s="99">
        <v>1.96</v>
      </c>
      <c r="J479" s="100">
        <v>37.375862068965517</v>
      </c>
      <c r="K479" s="100">
        <v>35.973076923076924</v>
      </c>
      <c r="L479" s="100">
        <v>31.213793103448282</v>
      </c>
      <c r="M479" s="100">
        <v>32.337931034482772</v>
      </c>
      <c r="N479" s="100">
        <v>26.048275862068962</v>
      </c>
      <c r="O479" s="100">
        <v>32.503846153846155</v>
      </c>
      <c r="P479" s="100">
        <v>32.485714285714288</v>
      </c>
      <c r="Q479" s="100">
        <v>41.364285714285707</v>
      </c>
      <c r="R479" s="100">
        <v>53.110714285714302</v>
      </c>
      <c r="S479" s="100">
        <v>48.975862068965519</v>
      </c>
      <c r="T479" s="100">
        <v>50.448275862068975</v>
      </c>
      <c r="U479" s="100">
        <v>43.93928571428571</v>
      </c>
      <c r="V479" s="100">
        <v>44.388461538461534</v>
      </c>
      <c r="W479" s="100">
        <v>34.907142857142858</v>
      </c>
      <c r="X479" s="100">
        <v>35.774999999999999</v>
      </c>
      <c r="Y479" s="100">
        <v>15.475862068965519</v>
      </c>
      <c r="Z479" s="100">
        <v>11.351724137931036</v>
      </c>
      <c r="AA479" s="100">
        <v>6.8655172413793109</v>
      </c>
      <c r="AB479" s="100">
        <v>8.0620689655172413</v>
      </c>
      <c r="AC479" s="100">
        <v>8.6466666666666665</v>
      </c>
      <c r="AD479" s="100">
        <v>8.3241379310344836</v>
      </c>
      <c r="AE479" s="100">
        <v>4.3068965517241375</v>
      </c>
      <c r="AF479" s="100">
        <v>4.2629629629629626</v>
      </c>
      <c r="AG479" s="100">
        <v>11.539285714285715</v>
      </c>
      <c r="AH479" s="100">
        <v>12.858620689655174</v>
      </c>
      <c r="AI479" s="100">
        <v>10.346428571428573</v>
      </c>
      <c r="AJ479" s="100">
        <v>33.706666666666663</v>
      </c>
      <c r="AK479" s="100">
        <v>40.296428571428578</v>
      </c>
      <c r="AL479" s="100">
        <v>56.314285714285724</v>
      </c>
      <c r="AM479" s="100">
        <v>71.462068965517233</v>
      </c>
      <c r="AN479" s="100">
        <v>72.171428571428564</v>
      </c>
      <c r="AO479" s="100">
        <v>79.062068965517227</v>
      </c>
      <c r="AP479" s="100">
        <v>55.492307692307705</v>
      </c>
      <c r="AQ479" s="100">
        <v>53.692857142857136</v>
      </c>
      <c r="AR479" s="100">
        <v>62.010344827586223</v>
      </c>
      <c r="AS479" s="100">
        <v>53.217241379310352</v>
      </c>
      <c r="AT479" s="1"/>
      <c r="AU479" s="1"/>
      <c r="AV479" s="1"/>
      <c r="AW479" s="1"/>
      <c r="AX479" s="1"/>
      <c r="AY479" s="1"/>
      <c r="AZ479" s="1"/>
      <c r="BA479" s="1"/>
      <c r="BB479" s="1"/>
      <c r="BC479" s="1"/>
      <c r="BD479" s="1"/>
      <c r="BE479" s="1"/>
      <c r="BF479" s="1"/>
      <c r="BG479" s="1"/>
      <c r="BH479" s="1"/>
      <c r="BI479" s="1"/>
      <c r="BJ479" s="1"/>
      <c r="BK479" s="1"/>
      <c r="BL479" s="1"/>
      <c r="BM479" s="1"/>
    </row>
    <row r="480" spans="1:65" ht="16.5" customHeight="1" x14ac:dyDescent="0.25">
      <c r="A480" s="96">
        <v>52010160</v>
      </c>
      <c r="B480" s="97" t="s">
        <v>26</v>
      </c>
      <c r="C480" s="97" t="s">
        <v>663</v>
      </c>
      <c r="D480" s="97" t="s">
        <v>662</v>
      </c>
      <c r="E480" s="97" t="s">
        <v>619</v>
      </c>
      <c r="F480" s="97">
        <v>7</v>
      </c>
      <c r="G480" s="97">
        <v>580</v>
      </c>
      <c r="H480" s="98">
        <v>-77.119555560000009</v>
      </c>
      <c r="I480" s="99">
        <v>2.26163889</v>
      </c>
      <c r="J480" s="100">
        <v>79.95199999999997</v>
      </c>
      <c r="K480" s="100">
        <v>93.607692307692332</v>
      </c>
      <c r="L480" s="100">
        <v>79.944000000000003</v>
      </c>
      <c r="M480" s="100">
        <v>77.05185185185185</v>
      </c>
      <c r="N480" s="100">
        <v>73.244</v>
      </c>
      <c r="O480" s="100">
        <v>89.440740740740765</v>
      </c>
      <c r="P480" s="100">
        <v>89.081481481481461</v>
      </c>
      <c r="Q480" s="100">
        <v>91.384</v>
      </c>
      <c r="R480" s="100">
        <v>118.52160000000002</v>
      </c>
      <c r="S480" s="100">
        <v>105.30384615384615</v>
      </c>
      <c r="T480" s="100">
        <v>93.910714285714306</v>
      </c>
      <c r="U480" s="100">
        <v>94.514814814814841</v>
      </c>
      <c r="V480" s="100">
        <v>79.982142857142847</v>
      </c>
      <c r="W480" s="100">
        <v>68.214285714285708</v>
      </c>
      <c r="X480" s="100">
        <v>77.374074074074088</v>
      </c>
      <c r="Y480" s="100">
        <v>43.408000000000001</v>
      </c>
      <c r="Z480" s="100">
        <v>33.488888888888887</v>
      </c>
      <c r="AA480" s="100">
        <v>23.180769230769233</v>
      </c>
      <c r="AB480" s="100">
        <v>25.548148148148147</v>
      </c>
      <c r="AC480" s="100">
        <v>32.710714285714289</v>
      </c>
      <c r="AD480" s="100">
        <v>21.94285714285714</v>
      </c>
      <c r="AE480" s="100">
        <v>15.146428571428572</v>
      </c>
      <c r="AF480" s="100">
        <v>14.560714285714287</v>
      </c>
      <c r="AG480" s="100">
        <v>28.314285714285713</v>
      </c>
      <c r="AH480" s="100">
        <v>28.662068965517239</v>
      </c>
      <c r="AI480" s="100">
        <v>37.706896551724135</v>
      </c>
      <c r="AJ480" s="100">
        <v>54.896153846153837</v>
      </c>
      <c r="AK480" s="100">
        <v>91.530769230769238</v>
      </c>
      <c r="AL480" s="100">
        <v>104.3148148148148</v>
      </c>
      <c r="AM480" s="100">
        <v>119.61153846153849</v>
      </c>
      <c r="AN480" s="100">
        <v>166.45599999999999</v>
      </c>
      <c r="AO480" s="100">
        <v>165.95199999999997</v>
      </c>
      <c r="AP480" s="100">
        <v>154.06799999999998</v>
      </c>
      <c r="AQ480" s="100">
        <v>133.43846153846155</v>
      </c>
      <c r="AR480" s="100">
        <v>125.4384615384615</v>
      </c>
      <c r="AS480" s="100">
        <v>91.204000000000036</v>
      </c>
      <c r="AT480" s="1" t="s">
        <v>1888</v>
      </c>
      <c r="AU480" s="1"/>
      <c r="AV480" s="1"/>
      <c r="AW480" s="1"/>
      <c r="AX480" s="1"/>
      <c r="AY480" s="1"/>
      <c r="AZ480" s="1"/>
      <c r="BA480" s="1"/>
      <c r="BB480" s="1"/>
      <c r="BC480" s="1"/>
      <c r="BD480" s="1"/>
      <c r="BE480" s="1"/>
      <c r="BF480" s="1"/>
      <c r="BG480" s="1"/>
      <c r="BH480" s="1"/>
      <c r="BI480" s="1"/>
      <c r="BJ480" s="1"/>
      <c r="BK480" s="1"/>
      <c r="BL480" s="1"/>
      <c r="BM480" s="1"/>
    </row>
    <row r="481" spans="1:65" ht="16.5" customHeight="1" x14ac:dyDescent="0.25">
      <c r="A481" s="96">
        <v>52010180</v>
      </c>
      <c r="B481" s="97" t="s">
        <v>26</v>
      </c>
      <c r="C481" s="97" t="s">
        <v>664</v>
      </c>
      <c r="D481" s="97" t="s">
        <v>662</v>
      </c>
      <c r="E481" s="97" t="s">
        <v>619</v>
      </c>
      <c r="F481" s="97">
        <v>7</v>
      </c>
      <c r="G481" s="97">
        <v>680</v>
      </c>
      <c r="H481" s="98">
        <v>-77.052861110000009</v>
      </c>
      <c r="I481" s="99">
        <v>2.0686388899999999</v>
      </c>
      <c r="J481" s="100">
        <v>48.315384615384616</v>
      </c>
      <c r="K481" s="100">
        <v>42.657692307692301</v>
      </c>
      <c r="L481" s="100">
        <v>32.44</v>
      </c>
      <c r="M481" s="100">
        <v>28.450000000000003</v>
      </c>
      <c r="N481" s="100">
        <v>39.611538461538466</v>
      </c>
      <c r="O481" s="100">
        <v>36.480769230769234</v>
      </c>
      <c r="P481" s="100">
        <v>42.45</v>
      </c>
      <c r="Q481" s="100">
        <v>58.26</v>
      </c>
      <c r="R481" s="100">
        <v>56.523999999999994</v>
      </c>
      <c r="S481" s="100">
        <v>43.273076923076921</v>
      </c>
      <c r="T481" s="100">
        <v>47.428000000000004</v>
      </c>
      <c r="U481" s="100">
        <v>62.716000000000001</v>
      </c>
      <c r="V481" s="100">
        <v>47.034615384615385</v>
      </c>
      <c r="W481" s="100">
        <v>32.299999999999997</v>
      </c>
      <c r="X481" s="100">
        <v>40.738461538461543</v>
      </c>
      <c r="Y481" s="100">
        <v>30.103846153846156</v>
      </c>
      <c r="Z481" s="100">
        <v>13.715384615384616</v>
      </c>
      <c r="AA481" s="100">
        <v>12.265384615384615</v>
      </c>
      <c r="AB481" s="100">
        <v>10.461538461538462</v>
      </c>
      <c r="AC481" s="100">
        <v>10.530769230769231</v>
      </c>
      <c r="AD481" s="100">
        <v>9.1192307692307697</v>
      </c>
      <c r="AE481" s="100">
        <v>4.125</v>
      </c>
      <c r="AF481" s="100">
        <v>7.729166666666667</v>
      </c>
      <c r="AG481" s="100">
        <v>14.083333333333334</v>
      </c>
      <c r="AH481" s="100">
        <v>11.069230769230769</v>
      </c>
      <c r="AI481" s="100">
        <v>8.884615384615385</v>
      </c>
      <c r="AJ481" s="100">
        <v>24.665384615384614</v>
      </c>
      <c r="AK481" s="100">
        <v>50.092592592592595</v>
      </c>
      <c r="AL481" s="100">
        <v>68.740740740740748</v>
      </c>
      <c r="AM481" s="100">
        <v>87.777777777777771</v>
      </c>
      <c r="AN481" s="100">
        <v>90.142307692307682</v>
      </c>
      <c r="AO481" s="100">
        <v>87.722222222222229</v>
      </c>
      <c r="AP481" s="100">
        <v>79.80740740740741</v>
      </c>
      <c r="AQ481" s="100">
        <v>82.840740740740728</v>
      </c>
      <c r="AR481" s="100">
        <v>91.792592592592598</v>
      </c>
      <c r="AS481" s="100">
        <v>50.226923076923079</v>
      </c>
      <c r="AT481" s="1" t="s">
        <v>1888</v>
      </c>
      <c r="AU481" s="1"/>
      <c r="AV481" s="1"/>
      <c r="AW481" s="1"/>
      <c r="AX481" s="1"/>
      <c r="AY481" s="1"/>
      <c r="AZ481" s="1"/>
      <c r="BA481" s="1"/>
      <c r="BB481" s="1"/>
      <c r="BC481" s="1"/>
      <c r="BD481" s="1"/>
      <c r="BE481" s="1"/>
      <c r="BF481" s="1"/>
      <c r="BG481" s="1"/>
      <c r="BH481" s="1"/>
      <c r="BI481" s="1"/>
      <c r="BJ481" s="1"/>
      <c r="BK481" s="1"/>
      <c r="BL481" s="1"/>
      <c r="BM481" s="1"/>
    </row>
    <row r="482" spans="1:65" ht="16.5" customHeight="1" x14ac:dyDescent="0.25">
      <c r="A482" s="96">
        <v>26020030</v>
      </c>
      <c r="B482" s="97" t="s">
        <v>26</v>
      </c>
      <c r="C482" s="97" t="s">
        <v>665</v>
      </c>
      <c r="D482" s="97" t="s">
        <v>666</v>
      </c>
      <c r="E482" s="97" t="s">
        <v>619</v>
      </c>
      <c r="F482" s="97">
        <v>9</v>
      </c>
      <c r="G482" s="97">
        <v>1872</v>
      </c>
      <c r="H482" s="98">
        <v>-76.536111110000007</v>
      </c>
      <c r="I482" s="99">
        <v>2.6426944399999996</v>
      </c>
      <c r="J482" s="100">
        <v>69.946666666666673</v>
      </c>
      <c r="K482" s="100">
        <v>81.039999999999992</v>
      </c>
      <c r="L482" s="100">
        <v>69.663333333333341</v>
      </c>
      <c r="M482" s="100">
        <v>67.165517241379305</v>
      </c>
      <c r="N482" s="100">
        <v>77.356666666666655</v>
      </c>
      <c r="O482" s="100">
        <v>65.186666666666667</v>
      </c>
      <c r="P482" s="100">
        <v>79.526666666666671</v>
      </c>
      <c r="Q482" s="100">
        <v>73.455172413793093</v>
      </c>
      <c r="R482" s="100">
        <v>84.034482758620683</v>
      </c>
      <c r="S482" s="100">
        <v>71.753571428571419</v>
      </c>
      <c r="T482" s="100">
        <v>89.00344827586207</v>
      </c>
      <c r="U482" s="100">
        <v>69.848275862068959</v>
      </c>
      <c r="V482" s="100">
        <v>54.737931034482763</v>
      </c>
      <c r="W482" s="100">
        <v>57.86296296296296</v>
      </c>
      <c r="X482" s="100">
        <v>44.703448275862073</v>
      </c>
      <c r="Y482" s="100">
        <v>31.433333333333334</v>
      </c>
      <c r="Z482" s="100">
        <v>30.983333333333334</v>
      </c>
      <c r="AA482" s="100">
        <v>20.266666666666666</v>
      </c>
      <c r="AB482" s="100">
        <v>27.333333333333332</v>
      </c>
      <c r="AC482" s="100">
        <v>15.186666666666667</v>
      </c>
      <c r="AD482" s="100">
        <v>20.333333333333332</v>
      </c>
      <c r="AE482" s="100">
        <v>12.827586206896552</v>
      </c>
      <c r="AF482" s="100">
        <v>12.96551724137931</v>
      </c>
      <c r="AG482" s="100">
        <v>16.241379310344829</v>
      </c>
      <c r="AH482" s="100">
        <v>14.713793103448275</v>
      </c>
      <c r="AI482" s="100">
        <v>26.975862068965515</v>
      </c>
      <c r="AJ482" s="100">
        <v>42.38275862068965</v>
      </c>
      <c r="AK482" s="100">
        <v>53.467857142857142</v>
      </c>
      <c r="AL482" s="100">
        <v>73.443333333333342</v>
      </c>
      <c r="AM482" s="100">
        <v>106.93103448275862</v>
      </c>
      <c r="AN482" s="100">
        <v>72.806896551724137</v>
      </c>
      <c r="AO482" s="100">
        <v>117.2344827586207</v>
      </c>
      <c r="AP482" s="100">
        <v>95.064285714285717</v>
      </c>
      <c r="AQ482" s="100">
        <v>98.67</v>
      </c>
      <c r="AR482" s="100">
        <v>91.026666666666671</v>
      </c>
      <c r="AS482" s="100">
        <v>74.75333333333333</v>
      </c>
      <c r="AT482" s="1"/>
      <c r="AU482" s="1"/>
      <c r="AV482" s="1"/>
      <c r="AW482" s="1"/>
      <c r="AX482" s="1"/>
      <c r="AY482" s="1"/>
      <c r="AZ482" s="1"/>
      <c r="BA482" s="1"/>
      <c r="BB482" s="1"/>
      <c r="BC482" s="1"/>
      <c r="BD482" s="1"/>
      <c r="BE482" s="1"/>
      <c r="BF482" s="1"/>
      <c r="BG482" s="1"/>
      <c r="BH482" s="1"/>
      <c r="BI482" s="1"/>
      <c r="BJ482" s="1"/>
      <c r="BK482" s="1"/>
      <c r="BL482" s="1"/>
      <c r="BM482" s="1"/>
    </row>
    <row r="483" spans="1:65" ht="16.5" customHeight="1" x14ac:dyDescent="0.25">
      <c r="A483" s="96">
        <v>26025100</v>
      </c>
      <c r="B483" s="97" t="s">
        <v>56</v>
      </c>
      <c r="C483" s="97" t="s">
        <v>667</v>
      </c>
      <c r="D483" s="97" t="s">
        <v>666</v>
      </c>
      <c r="E483" s="97" t="s">
        <v>619</v>
      </c>
      <c r="F483" s="97">
        <v>9</v>
      </c>
      <c r="G483" s="97">
        <v>1822</v>
      </c>
      <c r="H483" s="98">
        <v>-76.52633333</v>
      </c>
      <c r="I483" s="99">
        <v>2.6744722199999997</v>
      </c>
      <c r="J483" s="100">
        <v>62.592857142857156</v>
      </c>
      <c r="K483" s="100">
        <v>77.49666666666667</v>
      </c>
      <c r="L483" s="100">
        <v>65.100000000000009</v>
      </c>
      <c r="M483" s="100">
        <v>72.230000000000018</v>
      </c>
      <c r="N483" s="100">
        <v>80.789655172413774</v>
      </c>
      <c r="O483" s="100">
        <v>65.734482758620686</v>
      </c>
      <c r="P483" s="100">
        <v>77.165517241379305</v>
      </c>
      <c r="Q483" s="100">
        <v>77.617241379310329</v>
      </c>
      <c r="R483" s="100">
        <v>81.725000000000009</v>
      </c>
      <c r="S483" s="100">
        <v>83.517857142857153</v>
      </c>
      <c r="T483" s="100">
        <v>87.696296296296296</v>
      </c>
      <c r="U483" s="100">
        <v>80.803703703703732</v>
      </c>
      <c r="V483" s="100">
        <v>71.918518518518511</v>
      </c>
      <c r="W483" s="100">
        <v>56.855555555555561</v>
      </c>
      <c r="X483" s="100">
        <v>57.670370370370357</v>
      </c>
      <c r="Y483" s="100">
        <v>31.392307692307693</v>
      </c>
      <c r="Z483" s="100">
        <v>27.05185185185185</v>
      </c>
      <c r="AA483" s="100">
        <v>18.43703703703704</v>
      </c>
      <c r="AB483" s="100">
        <v>23.614285714285717</v>
      </c>
      <c r="AC483" s="100">
        <v>15.029629629629628</v>
      </c>
      <c r="AD483" s="100">
        <v>20.264285714285709</v>
      </c>
      <c r="AE483" s="100">
        <v>11.760714285714283</v>
      </c>
      <c r="AF483" s="100">
        <v>12.042857142857143</v>
      </c>
      <c r="AG483" s="100">
        <v>17.174074074074074</v>
      </c>
      <c r="AH483" s="100">
        <v>21.813793103448276</v>
      </c>
      <c r="AI483" s="100">
        <v>27.011111111111106</v>
      </c>
      <c r="AJ483" s="100">
        <v>44.238461538461543</v>
      </c>
      <c r="AK483" s="100">
        <v>56.721428571428568</v>
      </c>
      <c r="AL483" s="100">
        <v>69.949999999999974</v>
      </c>
      <c r="AM483" s="100">
        <v>92.58518518518521</v>
      </c>
      <c r="AN483" s="100">
        <v>77.385714285714286</v>
      </c>
      <c r="AO483" s="100">
        <v>109.37931034482757</v>
      </c>
      <c r="AP483" s="100">
        <v>87.314814814814838</v>
      </c>
      <c r="AQ483" s="100">
        <v>81.924999999999997</v>
      </c>
      <c r="AR483" s="100">
        <v>86.713333333333338</v>
      </c>
      <c r="AS483" s="100">
        <v>79.300000000000011</v>
      </c>
      <c r="AT483" s="1"/>
      <c r="AU483" s="1"/>
      <c r="AV483" s="1"/>
      <c r="AW483" s="1"/>
      <c r="AX483" s="1"/>
      <c r="AY483" s="1"/>
      <c r="AZ483" s="1"/>
      <c r="BA483" s="1"/>
      <c r="BB483" s="1"/>
      <c r="BC483" s="1"/>
      <c r="BD483" s="1"/>
      <c r="BE483" s="1"/>
      <c r="BF483" s="1"/>
      <c r="BG483" s="1"/>
      <c r="BH483" s="1"/>
      <c r="BI483" s="1"/>
      <c r="BJ483" s="1"/>
      <c r="BK483" s="1"/>
      <c r="BL483" s="1"/>
      <c r="BM483" s="1"/>
    </row>
    <row r="484" spans="1:65" ht="16.5" customHeight="1" x14ac:dyDescent="0.25">
      <c r="A484" s="96">
        <v>26020180</v>
      </c>
      <c r="B484" s="97" t="s">
        <v>26</v>
      </c>
      <c r="C484" s="97" t="s">
        <v>668</v>
      </c>
      <c r="D484" s="97" t="s">
        <v>669</v>
      </c>
      <c r="E484" s="97" t="s">
        <v>619</v>
      </c>
      <c r="F484" s="97">
        <v>9</v>
      </c>
      <c r="G484" s="97">
        <v>1742</v>
      </c>
      <c r="H484" s="98">
        <v>-76.638361110000005</v>
      </c>
      <c r="I484" s="99">
        <v>2.4962499999999999</v>
      </c>
      <c r="J484" s="100">
        <v>78.989999999999995</v>
      </c>
      <c r="K484" s="100">
        <v>89.34482758620689</v>
      </c>
      <c r="L484" s="100">
        <v>64.571428571428569</v>
      </c>
      <c r="M484" s="100">
        <v>51.16</v>
      </c>
      <c r="N484" s="100">
        <v>76.660000000000011</v>
      </c>
      <c r="O484" s="100">
        <v>53.63</v>
      </c>
      <c r="P484" s="100">
        <v>63.706666666666671</v>
      </c>
      <c r="Q484" s="100">
        <v>64.903448275862075</v>
      </c>
      <c r="R484" s="100">
        <v>82.066666666666663</v>
      </c>
      <c r="S484" s="100">
        <v>62.389655172413789</v>
      </c>
      <c r="T484" s="100">
        <v>72.52</v>
      </c>
      <c r="U484" s="100">
        <v>55.475862068965519</v>
      </c>
      <c r="V484" s="100">
        <v>62.620689655172413</v>
      </c>
      <c r="W484" s="100">
        <v>51.821428571428569</v>
      </c>
      <c r="X484" s="100">
        <v>63.888888888888886</v>
      </c>
      <c r="Y484" s="100">
        <v>34.731034482758623</v>
      </c>
      <c r="Z484" s="100">
        <v>24.03846153846154</v>
      </c>
      <c r="AA484" s="100">
        <v>25.576923076923077</v>
      </c>
      <c r="AB484" s="100">
        <v>23.833333333333332</v>
      </c>
      <c r="AC484" s="100">
        <v>17.27</v>
      </c>
      <c r="AD484" s="100">
        <v>20.535714285714285</v>
      </c>
      <c r="AE484" s="100">
        <v>14.333333333333334</v>
      </c>
      <c r="AF484" s="100">
        <v>16.366666666666667</v>
      </c>
      <c r="AG484" s="100">
        <v>22.758620689655171</v>
      </c>
      <c r="AH484" s="100">
        <v>21.6</v>
      </c>
      <c r="AI484" s="100">
        <v>34.827586206896555</v>
      </c>
      <c r="AJ484" s="100">
        <v>53.206896551724135</v>
      </c>
      <c r="AK484" s="100">
        <v>69.392857142857139</v>
      </c>
      <c r="AL484" s="100">
        <v>102.61538461538461</v>
      </c>
      <c r="AM484" s="100">
        <v>117.03333333333333</v>
      </c>
      <c r="AN484" s="100">
        <v>98.05714285714285</v>
      </c>
      <c r="AO484" s="100">
        <v>127.81153846153846</v>
      </c>
      <c r="AP484" s="100">
        <v>119.55714285714285</v>
      </c>
      <c r="AQ484" s="100">
        <v>97.460714285714289</v>
      </c>
      <c r="AR484" s="100">
        <v>101.97241379310344</v>
      </c>
      <c r="AS484" s="100">
        <v>87.646428571428572</v>
      </c>
      <c r="AT484" s="1"/>
      <c r="AU484" s="1"/>
      <c r="AV484" s="1"/>
      <c r="AW484" s="1"/>
      <c r="AX484" s="1"/>
      <c r="AY484" s="1"/>
      <c r="AZ484" s="1"/>
      <c r="BA484" s="1"/>
      <c r="BB484" s="1"/>
      <c r="BC484" s="1"/>
      <c r="BD484" s="1"/>
      <c r="BE484" s="1"/>
      <c r="BF484" s="1"/>
      <c r="BG484" s="1"/>
      <c r="BH484" s="1"/>
      <c r="BI484" s="1"/>
      <c r="BJ484" s="1"/>
      <c r="BK484" s="1"/>
      <c r="BL484" s="1"/>
      <c r="BM484" s="1"/>
    </row>
    <row r="485" spans="1:65" ht="16.5" customHeight="1" x14ac:dyDescent="0.25">
      <c r="A485" s="96">
        <v>26045010</v>
      </c>
      <c r="B485" s="97" t="s">
        <v>56</v>
      </c>
      <c r="C485" s="97" t="s">
        <v>670</v>
      </c>
      <c r="D485" s="97" t="s">
        <v>671</v>
      </c>
      <c r="E485" s="97" t="s">
        <v>619</v>
      </c>
      <c r="F485" s="97">
        <v>9</v>
      </c>
      <c r="G485" s="97">
        <v>983</v>
      </c>
      <c r="H485" s="98">
        <v>-76.414472220000007</v>
      </c>
      <c r="I485" s="99">
        <v>3.2628055599999999</v>
      </c>
      <c r="J485" s="100">
        <v>29.782758620689656</v>
      </c>
      <c r="K485" s="100">
        <v>37.134482758620692</v>
      </c>
      <c r="L485" s="100">
        <v>38.414285714285718</v>
      </c>
      <c r="M485" s="100">
        <v>33.307142857142857</v>
      </c>
      <c r="N485" s="100">
        <v>31.379310344827587</v>
      </c>
      <c r="O485" s="100">
        <v>41.907142857142851</v>
      </c>
      <c r="P485" s="100">
        <v>41.603448275862071</v>
      </c>
      <c r="Q485" s="100">
        <v>53.813793103448276</v>
      </c>
      <c r="R485" s="100">
        <v>72.260714285714286</v>
      </c>
      <c r="S485" s="100">
        <v>48.960714285714282</v>
      </c>
      <c r="T485" s="100">
        <v>97.328571428571422</v>
      </c>
      <c r="U485" s="100">
        <v>68.396428571428572</v>
      </c>
      <c r="V485" s="100">
        <v>49.125925925925927</v>
      </c>
      <c r="W485" s="100">
        <v>44.370370370370374</v>
      </c>
      <c r="X485" s="100">
        <v>62.918518518518525</v>
      </c>
      <c r="Y485" s="100">
        <v>46.742307692307691</v>
      </c>
      <c r="Z485" s="100">
        <v>20.015384615384615</v>
      </c>
      <c r="AA485" s="100">
        <v>22.492307692307691</v>
      </c>
      <c r="AB485" s="100">
        <v>19.511111111111109</v>
      </c>
      <c r="AC485" s="100">
        <v>11.655555555555555</v>
      </c>
      <c r="AD485" s="100">
        <v>17.066666666666666</v>
      </c>
      <c r="AE485" s="100">
        <v>10.503703703703705</v>
      </c>
      <c r="AF485" s="100">
        <v>11.444444444444445</v>
      </c>
      <c r="AG485" s="100">
        <v>17.971428571428572</v>
      </c>
      <c r="AH485" s="100">
        <v>20.799999999999997</v>
      </c>
      <c r="AI485" s="100">
        <v>36.792592592592598</v>
      </c>
      <c r="AJ485" s="100">
        <v>53.629629629629626</v>
      </c>
      <c r="AK485" s="100">
        <v>42.937037037037044</v>
      </c>
      <c r="AL485" s="100">
        <v>47.5</v>
      </c>
      <c r="AM485" s="100">
        <v>61.192307692307693</v>
      </c>
      <c r="AN485" s="100">
        <v>62.278571428571425</v>
      </c>
      <c r="AO485" s="100">
        <v>68.222222222222229</v>
      </c>
      <c r="AP485" s="100">
        <v>51.692592592592597</v>
      </c>
      <c r="AQ485" s="100">
        <v>48.8</v>
      </c>
      <c r="AR485" s="100">
        <v>45.125925925925927</v>
      </c>
      <c r="AS485" s="100">
        <v>30.130769230769229</v>
      </c>
      <c r="AT485" s="1"/>
      <c r="AU485" s="1"/>
      <c r="AV485" s="1"/>
      <c r="AW485" s="1"/>
      <c r="AX485" s="1"/>
      <c r="AY485" s="1"/>
      <c r="AZ485" s="1"/>
      <c r="BA485" s="1"/>
      <c r="BB485" s="1"/>
      <c r="BC485" s="1"/>
      <c r="BD485" s="1"/>
      <c r="BE485" s="1"/>
      <c r="BF485" s="1"/>
      <c r="BG485" s="1"/>
      <c r="BH485" s="1"/>
      <c r="BI485" s="1"/>
      <c r="BJ485" s="1"/>
      <c r="BK485" s="1"/>
      <c r="BL485" s="1"/>
      <c r="BM485" s="1"/>
    </row>
    <row r="486" spans="1:65" ht="16.5" customHeight="1" x14ac:dyDescent="0.25">
      <c r="A486" s="96">
        <v>26010020</v>
      </c>
      <c r="B486" s="97" t="s">
        <v>26</v>
      </c>
      <c r="C486" s="97" t="s">
        <v>672</v>
      </c>
      <c r="D486" s="97" t="s">
        <v>673</v>
      </c>
      <c r="E486" s="97" t="s">
        <v>619</v>
      </c>
      <c r="F486" s="97">
        <v>9</v>
      </c>
      <c r="G486" s="97">
        <v>2419</v>
      </c>
      <c r="H486" s="98">
        <v>-76.495500000000007</v>
      </c>
      <c r="I486" s="99">
        <v>2.34336111</v>
      </c>
      <c r="J486" s="100">
        <v>54.743333333333339</v>
      </c>
      <c r="K486" s="100">
        <v>52.003333333333337</v>
      </c>
      <c r="L486" s="100">
        <v>40.453333333333333</v>
      </c>
      <c r="M486" s="100">
        <v>38.496666666666663</v>
      </c>
      <c r="N486" s="100">
        <v>46.18666666666666</v>
      </c>
      <c r="O486" s="100">
        <v>42.426666666666662</v>
      </c>
      <c r="P486" s="100">
        <v>48.148275862068978</v>
      </c>
      <c r="Q486" s="100">
        <v>59.516666666666673</v>
      </c>
      <c r="R486" s="100">
        <v>60.370000000000012</v>
      </c>
      <c r="S486" s="100">
        <v>58.806666666666686</v>
      </c>
      <c r="T486" s="100">
        <v>67.936666666666653</v>
      </c>
      <c r="U486" s="100">
        <v>60.796666666666667</v>
      </c>
      <c r="V486" s="100">
        <v>58.783333333333346</v>
      </c>
      <c r="W486" s="100">
        <v>39.75</v>
      </c>
      <c r="X486" s="100">
        <v>51.79</v>
      </c>
      <c r="Y486" s="100">
        <v>38.449999999999996</v>
      </c>
      <c r="Z486" s="100">
        <v>17.939999999999998</v>
      </c>
      <c r="AA486" s="100">
        <v>16.463333333333335</v>
      </c>
      <c r="AB486" s="100">
        <v>15.403333333333332</v>
      </c>
      <c r="AC486" s="100">
        <v>11.473333333333334</v>
      </c>
      <c r="AD486" s="100">
        <v>17.600000000000001</v>
      </c>
      <c r="AE486" s="100">
        <v>7.3333333333333321</v>
      </c>
      <c r="AF486" s="100">
        <v>8.9733333333333327</v>
      </c>
      <c r="AG486" s="100">
        <v>10.793333333333333</v>
      </c>
      <c r="AH486" s="100">
        <v>11.79</v>
      </c>
      <c r="AI486" s="100">
        <v>17.913333333333334</v>
      </c>
      <c r="AJ486" s="100">
        <v>32.29999999999999</v>
      </c>
      <c r="AK486" s="100">
        <v>39.686666666666675</v>
      </c>
      <c r="AL486" s="100">
        <v>64.839999999999989</v>
      </c>
      <c r="AM486" s="100">
        <v>89.207142857142827</v>
      </c>
      <c r="AN486" s="100">
        <v>73.613793103448288</v>
      </c>
      <c r="AO486" s="100">
        <v>90.223333333333329</v>
      </c>
      <c r="AP486" s="100">
        <v>81.543333333333322</v>
      </c>
      <c r="AQ486" s="100">
        <v>66.916666666666671</v>
      </c>
      <c r="AR486" s="100">
        <v>63.748275862068965</v>
      </c>
      <c r="AS486" s="100">
        <v>50.53</v>
      </c>
      <c r="AT486" s="1"/>
      <c r="AU486" s="1"/>
      <c r="AV486" s="1"/>
      <c r="AW486" s="1"/>
      <c r="AX486" s="1"/>
      <c r="AY486" s="1"/>
      <c r="AZ486" s="1"/>
      <c r="BA486" s="1"/>
      <c r="BB486" s="1"/>
      <c r="BC486" s="1"/>
      <c r="BD486" s="1"/>
      <c r="BE486" s="1"/>
      <c r="BF486" s="1"/>
      <c r="BG486" s="1"/>
      <c r="BH486" s="1"/>
      <c r="BI486" s="1"/>
      <c r="BJ486" s="1"/>
      <c r="BK486" s="1"/>
      <c r="BL486" s="1"/>
      <c r="BM486" s="1"/>
    </row>
    <row r="487" spans="1:65" ht="16.5" customHeight="1" x14ac:dyDescent="0.25">
      <c r="A487" s="96">
        <v>26010030</v>
      </c>
      <c r="B487" s="97" t="s">
        <v>26</v>
      </c>
      <c r="C487" s="97" t="s">
        <v>674</v>
      </c>
      <c r="D487" s="97" t="s">
        <v>673</v>
      </c>
      <c r="E487" s="97" t="s">
        <v>619</v>
      </c>
      <c r="F487" s="97">
        <v>9</v>
      </c>
      <c r="G487" s="97">
        <v>2652</v>
      </c>
      <c r="H487" s="98">
        <v>-76.454777780000001</v>
      </c>
      <c r="I487" s="99">
        <v>2.3808611099999997</v>
      </c>
      <c r="J487" s="100">
        <v>58.586206896551722</v>
      </c>
      <c r="K487" s="100">
        <v>57.758620689655174</v>
      </c>
      <c r="L487" s="100">
        <v>51.516666666666666</v>
      </c>
      <c r="M487" s="100">
        <v>52.06333333333334</v>
      </c>
      <c r="N487" s="100">
        <v>48.24</v>
      </c>
      <c r="O487" s="100">
        <v>48.669999999999995</v>
      </c>
      <c r="P487" s="100">
        <v>44.763333333333335</v>
      </c>
      <c r="Q487" s="100">
        <v>49.376666666666665</v>
      </c>
      <c r="R487" s="100">
        <v>67.986666666666665</v>
      </c>
      <c r="S487" s="100">
        <v>52.716666666666669</v>
      </c>
      <c r="T487" s="100">
        <v>76.38333333333334</v>
      </c>
      <c r="U487" s="100">
        <v>48.059999999999995</v>
      </c>
      <c r="V487" s="100">
        <v>54.54</v>
      </c>
      <c r="W487" s="100">
        <v>44.47</v>
      </c>
      <c r="X487" s="100">
        <v>50.306666666666665</v>
      </c>
      <c r="Y487" s="100">
        <v>22.853333333333335</v>
      </c>
      <c r="Z487" s="100">
        <v>14.066666666666666</v>
      </c>
      <c r="AA487" s="100">
        <v>15.393333333333334</v>
      </c>
      <c r="AB487" s="100">
        <v>10.620689655172415</v>
      </c>
      <c r="AC487" s="100">
        <v>17</v>
      </c>
      <c r="AD487" s="100">
        <v>17</v>
      </c>
      <c r="AE487" s="100">
        <v>7.6</v>
      </c>
      <c r="AF487" s="100">
        <v>9.5333333333333332</v>
      </c>
      <c r="AG487" s="100">
        <v>9.1666666666666661</v>
      </c>
      <c r="AH487" s="100">
        <v>11.266666666666667</v>
      </c>
      <c r="AI487" s="100">
        <v>24.7</v>
      </c>
      <c r="AJ487" s="100">
        <v>28.470000000000002</v>
      </c>
      <c r="AK487" s="100">
        <v>38.310344827586206</v>
      </c>
      <c r="AL487" s="100">
        <v>62.793103448275865</v>
      </c>
      <c r="AM487" s="100">
        <v>89.16551724137932</v>
      </c>
      <c r="AN487" s="100">
        <v>88.964285714285708</v>
      </c>
      <c r="AO487" s="100">
        <v>100.89642857142857</v>
      </c>
      <c r="AP487" s="100">
        <v>101.43793103448276</v>
      </c>
      <c r="AQ487" s="100">
        <v>73.44</v>
      </c>
      <c r="AR487" s="100">
        <v>82.833333333333329</v>
      </c>
      <c r="AS487" s="100">
        <v>73.813333333333333</v>
      </c>
      <c r="AT487" s="1"/>
      <c r="AU487" s="1"/>
      <c r="AV487" s="1"/>
      <c r="AW487" s="1"/>
      <c r="AX487" s="1"/>
      <c r="AY487" s="1"/>
      <c r="AZ487" s="1"/>
      <c r="BA487" s="1"/>
      <c r="BB487" s="1"/>
      <c r="BC487" s="1"/>
      <c r="BD487" s="1"/>
      <c r="BE487" s="1"/>
      <c r="BF487" s="1"/>
      <c r="BG487" s="1"/>
      <c r="BH487" s="1"/>
      <c r="BI487" s="1"/>
      <c r="BJ487" s="1"/>
      <c r="BK487" s="1"/>
      <c r="BL487" s="1"/>
      <c r="BM487" s="1"/>
    </row>
    <row r="488" spans="1:65" ht="16.5" customHeight="1" x14ac:dyDescent="0.25">
      <c r="A488" s="96">
        <v>26020320</v>
      </c>
      <c r="B488" s="97" t="s">
        <v>26</v>
      </c>
      <c r="C488" s="97" t="s">
        <v>675</v>
      </c>
      <c r="D488" s="97" t="s">
        <v>673</v>
      </c>
      <c r="E488" s="97" t="s">
        <v>619</v>
      </c>
      <c r="F488" s="97">
        <v>9</v>
      </c>
      <c r="G488" s="97">
        <v>3482</v>
      </c>
      <c r="H488" s="98">
        <v>-76.404055560000003</v>
      </c>
      <c r="I488" s="99">
        <v>2.3630833299999998</v>
      </c>
      <c r="J488" s="100">
        <v>45.763333333333335</v>
      </c>
      <c r="K488" s="100">
        <v>39.956666666666678</v>
      </c>
      <c r="L488" s="100">
        <v>37.160000000000004</v>
      </c>
      <c r="M488" s="100">
        <v>44.326666666666661</v>
      </c>
      <c r="N488" s="100">
        <v>34.789999999999992</v>
      </c>
      <c r="O488" s="100">
        <v>41.603333333333332</v>
      </c>
      <c r="P488" s="100">
        <v>48.913333333333334</v>
      </c>
      <c r="Q488" s="100">
        <v>43.64</v>
      </c>
      <c r="R488" s="100">
        <v>50.856666666666662</v>
      </c>
      <c r="S488" s="100">
        <v>42.736666666666665</v>
      </c>
      <c r="T488" s="100">
        <v>67.910000000000011</v>
      </c>
      <c r="U488" s="100">
        <v>42.403333333333336</v>
      </c>
      <c r="V488" s="100">
        <v>42.596551724137939</v>
      </c>
      <c r="W488" s="100">
        <v>43.851724137931036</v>
      </c>
      <c r="X488" s="100">
        <v>45.848148148148148</v>
      </c>
      <c r="Y488" s="100">
        <v>42.189655172413794</v>
      </c>
      <c r="Z488" s="100">
        <v>42.134482758620692</v>
      </c>
      <c r="AA488" s="100">
        <v>40.841379310344834</v>
      </c>
      <c r="AB488" s="100">
        <v>40.403448275862068</v>
      </c>
      <c r="AC488" s="100">
        <v>37.637931034482762</v>
      </c>
      <c r="AD488" s="100">
        <v>46.244827586206902</v>
      </c>
      <c r="AE488" s="100">
        <v>32.220689655172407</v>
      </c>
      <c r="AF488" s="100">
        <v>30.264285714285716</v>
      </c>
      <c r="AG488" s="100">
        <v>28.863333333333337</v>
      </c>
      <c r="AH488" s="100">
        <v>23.244827586206902</v>
      </c>
      <c r="AI488" s="100">
        <v>20.758620689655171</v>
      </c>
      <c r="AJ488" s="100">
        <v>26.817241379310342</v>
      </c>
      <c r="AK488" s="100">
        <v>30.646666666666665</v>
      </c>
      <c r="AL488" s="100">
        <v>58.783333333333324</v>
      </c>
      <c r="AM488" s="100">
        <v>66.886206896551727</v>
      </c>
      <c r="AN488" s="100">
        <v>63.546666666666667</v>
      </c>
      <c r="AO488" s="100">
        <v>75.263333333333335</v>
      </c>
      <c r="AP488" s="100">
        <v>65.886206896551727</v>
      </c>
      <c r="AQ488" s="100">
        <v>57.220000000000006</v>
      </c>
      <c r="AR488" s="100">
        <v>56.87</v>
      </c>
      <c r="AS488" s="100">
        <v>48.47</v>
      </c>
      <c r="AT488" s="1"/>
      <c r="AU488" s="1"/>
      <c r="AV488" s="1"/>
      <c r="AW488" s="1"/>
      <c r="AX488" s="1"/>
      <c r="AY488" s="1"/>
      <c r="AZ488" s="1"/>
      <c r="BA488" s="1"/>
      <c r="BB488" s="1"/>
      <c r="BC488" s="1"/>
      <c r="BD488" s="1"/>
      <c r="BE488" s="1"/>
      <c r="BF488" s="1"/>
      <c r="BG488" s="1"/>
      <c r="BH488" s="1"/>
      <c r="BI488" s="1"/>
      <c r="BJ488" s="1"/>
      <c r="BK488" s="1"/>
      <c r="BL488" s="1"/>
      <c r="BM488" s="1"/>
    </row>
    <row r="489" spans="1:65" ht="16.5" customHeight="1" x14ac:dyDescent="0.25">
      <c r="A489" s="96">
        <v>52010050</v>
      </c>
      <c r="B489" s="97" t="s">
        <v>54</v>
      </c>
      <c r="C489" s="97" t="s">
        <v>676</v>
      </c>
      <c r="D489" s="97" t="s">
        <v>677</v>
      </c>
      <c r="E489" s="97" t="s">
        <v>619</v>
      </c>
      <c r="F489" s="97">
        <v>7</v>
      </c>
      <c r="G489" s="97">
        <v>1500</v>
      </c>
      <c r="H489" s="98">
        <v>-76.787861110000009</v>
      </c>
      <c r="I489" s="99">
        <v>2.2322500000000001</v>
      </c>
      <c r="J489" s="100">
        <v>81.706666666666663</v>
      </c>
      <c r="K489" s="100">
        <v>95.789999999999992</v>
      </c>
      <c r="L489" s="100">
        <v>73.65333333333335</v>
      </c>
      <c r="M489" s="100">
        <v>51.300000000000011</v>
      </c>
      <c r="N489" s="100">
        <v>69.175862068965543</v>
      </c>
      <c r="O489" s="100">
        <v>61.760714285714286</v>
      </c>
      <c r="P489" s="100">
        <v>65.653333333333336</v>
      </c>
      <c r="Q489" s="100">
        <v>73.94</v>
      </c>
      <c r="R489" s="100">
        <v>89.875862068965517</v>
      </c>
      <c r="S489" s="100">
        <v>77.23</v>
      </c>
      <c r="T489" s="100">
        <v>85.03</v>
      </c>
      <c r="U489" s="100">
        <v>77.130000000000024</v>
      </c>
      <c r="V489" s="100">
        <v>75.813333333333304</v>
      </c>
      <c r="W489" s="100">
        <v>54.186666666666682</v>
      </c>
      <c r="X489" s="100">
        <v>65.943333333333328</v>
      </c>
      <c r="Y489" s="100">
        <v>38.620689655172406</v>
      </c>
      <c r="Z489" s="100">
        <v>24.520689655172415</v>
      </c>
      <c r="AA489" s="100">
        <v>19.292857142857144</v>
      </c>
      <c r="AB489" s="100">
        <v>13.679310344827586</v>
      </c>
      <c r="AC489" s="100">
        <v>12.7</v>
      </c>
      <c r="AD489" s="100">
        <v>13.503448275862068</v>
      </c>
      <c r="AE489" s="100">
        <v>9.5068965517241377</v>
      </c>
      <c r="AF489" s="100">
        <v>13.948275862068966</v>
      </c>
      <c r="AG489" s="100">
        <v>15.434482758620691</v>
      </c>
      <c r="AH489" s="100">
        <v>17.603448275862068</v>
      </c>
      <c r="AI489" s="100">
        <v>16.531034482758621</v>
      </c>
      <c r="AJ489" s="100">
        <v>47.835714285714289</v>
      </c>
      <c r="AK489" s="100">
        <v>66.61</v>
      </c>
      <c r="AL489" s="100">
        <v>77.762068965517258</v>
      </c>
      <c r="AM489" s="100">
        <v>112.86999999999998</v>
      </c>
      <c r="AN489" s="100">
        <v>115.46551724137933</v>
      </c>
      <c r="AO489" s="100">
        <v>145.70344827586209</v>
      </c>
      <c r="AP489" s="100">
        <v>131.59999999999997</v>
      </c>
      <c r="AQ489" s="100">
        <v>122.71724137931035</v>
      </c>
      <c r="AR489" s="100">
        <v>131.62758620689655</v>
      </c>
      <c r="AS489" s="100">
        <v>99.441379310344828</v>
      </c>
      <c r="AT489" s="1"/>
      <c r="AU489" s="1"/>
      <c r="AV489" s="1"/>
      <c r="AW489" s="1"/>
      <c r="AX489" s="1"/>
      <c r="AY489" s="1"/>
      <c r="AZ489" s="1"/>
      <c r="BA489" s="1"/>
      <c r="BB489" s="1"/>
      <c r="BC489" s="1"/>
      <c r="BD489" s="1"/>
      <c r="BE489" s="1"/>
      <c r="BF489" s="1"/>
      <c r="BG489" s="1"/>
      <c r="BH489" s="1"/>
      <c r="BI489" s="1"/>
      <c r="BJ489" s="1"/>
      <c r="BK489" s="1"/>
      <c r="BL489" s="1"/>
      <c r="BM489" s="1"/>
    </row>
    <row r="490" spans="1:65" ht="16.5" customHeight="1" x14ac:dyDescent="0.25">
      <c r="A490" s="96">
        <v>52010040</v>
      </c>
      <c r="B490" s="97" t="s">
        <v>26</v>
      </c>
      <c r="C490" s="97" t="s">
        <v>677</v>
      </c>
      <c r="D490" s="97" t="s">
        <v>677</v>
      </c>
      <c r="E490" s="97" t="s">
        <v>619</v>
      </c>
      <c r="F490" s="97">
        <v>7</v>
      </c>
      <c r="G490" s="97">
        <v>1750</v>
      </c>
      <c r="H490" s="98">
        <v>-76.737750000000005</v>
      </c>
      <c r="I490" s="99">
        <v>2.26238889</v>
      </c>
      <c r="J490" s="100">
        <v>99.42068965517241</v>
      </c>
      <c r="K490" s="100">
        <v>101.5</v>
      </c>
      <c r="L490" s="100">
        <v>74.664285714285711</v>
      </c>
      <c r="M490" s="100">
        <v>65.99666666666667</v>
      </c>
      <c r="N490" s="100">
        <v>83.100000000000009</v>
      </c>
      <c r="O490" s="100">
        <v>75.724137931034477</v>
      </c>
      <c r="P490" s="100">
        <v>66.637931034482747</v>
      </c>
      <c r="Q490" s="100">
        <v>82.431034482758619</v>
      </c>
      <c r="R490" s="100">
        <v>96.415384615384625</v>
      </c>
      <c r="S490" s="100">
        <v>67.61666666666666</v>
      </c>
      <c r="T490" s="100">
        <v>100.03999999999998</v>
      </c>
      <c r="U490" s="100">
        <v>74.11071428571428</v>
      </c>
      <c r="V490" s="100">
        <v>67.83</v>
      </c>
      <c r="W490" s="100">
        <v>54.020689655172404</v>
      </c>
      <c r="X490" s="100">
        <v>65.627586206896567</v>
      </c>
      <c r="Y490" s="100">
        <v>32.023333333333333</v>
      </c>
      <c r="Z490" s="100">
        <v>16.46551724137931</v>
      </c>
      <c r="AA490" s="100">
        <v>15.24642857142857</v>
      </c>
      <c r="AB490" s="100">
        <v>16.074074074074073</v>
      </c>
      <c r="AC490" s="100">
        <v>13.407142857142857</v>
      </c>
      <c r="AD490" s="100">
        <v>16.875</v>
      </c>
      <c r="AE490" s="100">
        <v>9.6931034482758633</v>
      </c>
      <c r="AF490" s="100">
        <v>10.042857142857143</v>
      </c>
      <c r="AG490" s="100">
        <v>20.248275862068969</v>
      </c>
      <c r="AH490" s="100">
        <v>24.150000000000002</v>
      </c>
      <c r="AI490" s="100">
        <v>22.479999999999997</v>
      </c>
      <c r="AJ490" s="100">
        <v>43.875862068965517</v>
      </c>
      <c r="AK490" s="100">
        <v>75.589999999999989</v>
      </c>
      <c r="AL490" s="100">
        <v>93.899999999999991</v>
      </c>
      <c r="AM490" s="100">
        <v>117.83666666666669</v>
      </c>
      <c r="AN490" s="100">
        <v>114.93448275862069</v>
      </c>
      <c r="AO490" s="100">
        <v>144.57333333333332</v>
      </c>
      <c r="AP490" s="100">
        <v>146.89655172413791</v>
      </c>
      <c r="AQ490" s="100">
        <v>135.2166666666667</v>
      </c>
      <c r="AR490" s="100">
        <v>133.54333333333335</v>
      </c>
      <c r="AS490" s="100">
        <v>101.80344827586204</v>
      </c>
      <c r="AT490" s="1"/>
      <c r="AU490" s="1"/>
      <c r="AV490" s="1"/>
      <c r="AW490" s="1"/>
      <c r="AX490" s="1"/>
      <c r="AY490" s="1"/>
      <c r="AZ490" s="1"/>
      <c r="BA490" s="1"/>
      <c r="BB490" s="1"/>
      <c r="BC490" s="1"/>
      <c r="BD490" s="1"/>
      <c r="BE490" s="1"/>
      <c r="BF490" s="1"/>
      <c r="BG490" s="1"/>
      <c r="BH490" s="1"/>
      <c r="BI490" s="1"/>
      <c r="BJ490" s="1"/>
      <c r="BK490" s="1"/>
      <c r="BL490" s="1"/>
      <c r="BM490" s="1"/>
    </row>
    <row r="491" spans="1:65" ht="16.5" customHeight="1" x14ac:dyDescent="0.25">
      <c r="A491" s="96">
        <v>52020070</v>
      </c>
      <c r="B491" s="97" t="s">
        <v>26</v>
      </c>
      <c r="C491" s="97" t="s">
        <v>678</v>
      </c>
      <c r="D491" s="97" t="s">
        <v>679</v>
      </c>
      <c r="E491" s="97" t="s">
        <v>619</v>
      </c>
      <c r="F491" s="97">
        <v>7</v>
      </c>
      <c r="G491" s="97">
        <v>2180</v>
      </c>
      <c r="H491" s="98">
        <v>-76.782888889999995</v>
      </c>
      <c r="I491" s="99">
        <v>1.8141666700000001</v>
      </c>
      <c r="J491" s="100">
        <v>49.468965517241386</v>
      </c>
      <c r="K491" s="100">
        <v>57.493103448275861</v>
      </c>
      <c r="L491" s="100">
        <v>39.506896551724125</v>
      </c>
      <c r="M491" s="100">
        <v>41.655172413793096</v>
      </c>
      <c r="N491" s="100">
        <v>43.265517241379314</v>
      </c>
      <c r="O491" s="100">
        <v>46.37931034482758</v>
      </c>
      <c r="P491" s="100">
        <v>33.044827586206893</v>
      </c>
      <c r="Q491" s="100">
        <v>43.438461538461532</v>
      </c>
      <c r="R491" s="100">
        <v>40.5448275862069</v>
      </c>
      <c r="S491" s="100">
        <v>34.434482758620696</v>
      </c>
      <c r="T491" s="100">
        <v>40.014285714285712</v>
      </c>
      <c r="U491" s="100">
        <v>31.592857142857145</v>
      </c>
      <c r="V491" s="100">
        <v>25.842857142857149</v>
      </c>
      <c r="W491" s="100">
        <v>21.881481481481483</v>
      </c>
      <c r="X491" s="100">
        <v>30.132142857142867</v>
      </c>
      <c r="Y491" s="100">
        <v>16.723333333333336</v>
      </c>
      <c r="Z491" s="100">
        <v>15.510344827586207</v>
      </c>
      <c r="AA491" s="100">
        <v>13.268965517241378</v>
      </c>
      <c r="AB491" s="100">
        <v>12.570000000000002</v>
      </c>
      <c r="AC491" s="100">
        <v>12.459999999999999</v>
      </c>
      <c r="AD491" s="100">
        <v>17.963333333333331</v>
      </c>
      <c r="AE491" s="100">
        <v>9.3931034482758626</v>
      </c>
      <c r="AF491" s="100">
        <v>11.266666666666669</v>
      </c>
      <c r="AG491" s="100">
        <v>10.668965517241379</v>
      </c>
      <c r="AH491" s="100">
        <v>10.530000000000001</v>
      </c>
      <c r="AI491" s="100">
        <v>9.4</v>
      </c>
      <c r="AJ491" s="100">
        <v>20.737931034482767</v>
      </c>
      <c r="AK491" s="100">
        <v>33.146428571428565</v>
      </c>
      <c r="AL491" s="100">
        <v>50.6</v>
      </c>
      <c r="AM491" s="100">
        <v>79.472413793103442</v>
      </c>
      <c r="AN491" s="100">
        <v>67.414285714285725</v>
      </c>
      <c r="AO491" s="100">
        <v>83.148275862068971</v>
      </c>
      <c r="AP491" s="100">
        <v>68.34137931034482</v>
      </c>
      <c r="AQ491" s="100">
        <v>57.029999999999994</v>
      </c>
      <c r="AR491" s="100">
        <v>72.093333333333334</v>
      </c>
      <c r="AS491" s="100">
        <v>56.562068965517255</v>
      </c>
      <c r="AT491" s="1"/>
      <c r="AU491" s="1"/>
      <c r="AV491" s="1"/>
      <c r="AW491" s="1"/>
      <c r="AX491" s="1"/>
      <c r="AY491" s="1"/>
      <c r="AZ491" s="1"/>
      <c r="BA491" s="1"/>
      <c r="BB491" s="1"/>
      <c r="BC491" s="1"/>
      <c r="BD491" s="1"/>
      <c r="BE491" s="1"/>
      <c r="BF491" s="1"/>
      <c r="BG491" s="1"/>
      <c r="BH491" s="1"/>
      <c r="BI491" s="1"/>
      <c r="BJ491" s="1"/>
      <c r="BK491" s="1"/>
      <c r="BL491" s="1"/>
      <c r="BM491" s="1"/>
    </row>
    <row r="492" spans="1:65" ht="16.5" customHeight="1" x14ac:dyDescent="0.25">
      <c r="A492" s="96">
        <v>44015030</v>
      </c>
      <c r="B492" s="97" t="s">
        <v>43</v>
      </c>
      <c r="C492" s="97" t="s">
        <v>680</v>
      </c>
      <c r="D492" s="97" t="s">
        <v>679</v>
      </c>
      <c r="E492" s="97" t="s">
        <v>619</v>
      </c>
      <c r="F492" s="97">
        <v>7</v>
      </c>
      <c r="G492" s="97">
        <v>2900</v>
      </c>
      <c r="H492" s="98">
        <v>-76.668750000000003</v>
      </c>
      <c r="I492" s="99">
        <v>1.90041667</v>
      </c>
      <c r="J492" s="100">
        <v>26.206896551724139</v>
      </c>
      <c r="K492" s="100">
        <v>31.40666666666667</v>
      </c>
      <c r="L492" s="100">
        <v>23.189999999999998</v>
      </c>
      <c r="M492" s="100">
        <v>27.439285714285713</v>
      </c>
      <c r="N492" s="100">
        <v>24.773333333333337</v>
      </c>
      <c r="O492" s="100">
        <v>25.621428571428567</v>
      </c>
      <c r="P492" s="100">
        <v>25.993103448275864</v>
      </c>
      <c r="Q492" s="100">
        <v>29.726923076923079</v>
      </c>
      <c r="R492" s="100">
        <v>33.906666666666666</v>
      </c>
      <c r="S492" s="100">
        <v>32.36785714285714</v>
      </c>
      <c r="T492" s="100">
        <v>39.066666666666663</v>
      </c>
      <c r="U492" s="100">
        <v>32.85</v>
      </c>
      <c r="V492" s="100">
        <v>31.960714285714285</v>
      </c>
      <c r="W492" s="100">
        <v>28.414814814814818</v>
      </c>
      <c r="X492" s="100">
        <v>36.825000000000003</v>
      </c>
      <c r="Y492" s="100">
        <v>33.699999999999989</v>
      </c>
      <c r="Z492" s="100">
        <v>30.36785714285714</v>
      </c>
      <c r="AA492" s="100">
        <v>30.87142857142857</v>
      </c>
      <c r="AB492" s="100">
        <v>35.685185185185205</v>
      </c>
      <c r="AC492" s="100">
        <v>31.159259259259258</v>
      </c>
      <c r="AD492" s="100">
        <v>43.38275862068965</v>
      </c>
      <c r="AE492" s="100">
        <v>26.751724137931042</v>
      </c>
      <c r="AF492" s="100">
        <v>26.560714285714287</v>
      </c>
      <c r="AG492" s="100">
        <v>21.831034482758625</v>
      </c>
      <c r="AH492" s="100">
        <v>20.879310344827584</v>
      </c>
      <c r="AI492" s="100">
        <v>14.258620689655169</v>
      </c>
      <c r="AJ492" s="100">
        <v>19.589655172413789</v>
      </c>
      <c r="AK492" s="100">
        <v>20.680000000000003</v>
      </c>
      <c r="AL492" s="100">
        <v>32.310344827586214</v>
      </c>
      <c r="AM492" s="100">
        <v>45.650000000000006</v>
      </c>
      <c r="AN492" s="100">
        <v>35.53448275862069</v>
      </c>
      <c r="AO492" s="100">
        <v>43.751724137931042</v>
      </c>
      <c r="AP492" s="100">
        <v>43.999999999999986</v>
      </c>
      <c r="AQ492" s="100">
        <v>36.341379310344834</v>
      </c>
      <c r="AR492" s="100">
        <v>36.803333333333327</v>
      </c>
      <c r="AS492" s="100">
        <v>26.526666666666664</v>
      </c>
      <c r="AT492" s="1"/>
      <c r="AU492" s="1"/>
      <c r="AV492" s="1"/>
      <c r="AW492" s="1"/>
      <c r="AX492" s="1"/>
      <c r="AY492" s="1"/>
      <c r="AZ492" s="1"/>
      <c r="BA492" s="1"/>
      <c r="BB492" s="1"/>
      <c r="BC492" s="1"/>
      <c r="BD492" s="1"/>
      <c r="BE492" s="1"/>
      <c r="BF492" s="1"/>
      <c r="BG492" s="1"/>
      <c r="BH492" s="1"/>
      <c r="BI492" s="1"/>
      <c r="BJ492" s="1"/>
      <c r="BK492" s="1"/>
      <c r="BL492" s="1"/>
      <c r="BM492" s="1"/>
    </row>
    <row r="493" spans="1:65" ht="16.5" customHeight="1" x14ac:dyDescent="0.25">
      <c r="A493" s="96">
        <v>44010100</v>
      </c>
      <c r="B493" s="97" t="s">
        <v>54</v>
      </c>
      <c r="C493" s="97" t="s">
        <v>362</v>
      </c>
      <c r="D493" s="97" t="s">
        <v>362</v>
      </c>
      <c r="E493" s="97" t="s">
        <v>619</v>
      </c>
      <c r="F493" s="97">
        <v>7</v>
      </c>
      <c r="G493" s="97">
        <v>1510</v>
      </c>
      <c r="H493" s="98">
        <v>-76.57122222000001</v>
      </c>
      <c r="I493" s="99">
        <v>1.69483333</v>
      </c>
      <c r="J493" s="100">
        <v>26.09</v>
      </c>
      <c r="K493" s="100">
        <v>30.126666666666662</v>
      </c>
      <c r="L493" s="100">
        <v>32.17</v>
      </c>
      <c r="M493" s="100">
        <v>36.963333333333338</v>
      </c>
      <c r="N493" s="100">
        <v>31.599999999999991</v>
      </c>
      <c r="O493" s="100">
        <v>32.806666666666658</v>
      </c>
      <c r="P493" s="100">
        <v>45.140000000000008</v>
      </c>
      <c r="Q493" s="100">
        <v>47.076666666666668</v>
      </c>
      <c r="R493" s="100">
        <v>47.620000000000012</v>
      </c>
      <c r="S493" s="100">
        <v>56.206666666666663</v>
      </c>
      <c r="T493" s="100">
        <v>64.22</v>
      </c>
      <c r="U493" s="100">
        <v>74.226666666666674</v>
      </c>
      <c r="V493" s="100">
        <v>81.579310344827576</v>
      </c>
      <c r="W493" s="100">
        <v>85.396666666666675</v>
      </c>
      <c r="X493" s="100">
        <v>97.90666666666668</v>
      </c>
      <c r="Y493" s="100">
        <v>94.433333333333351</v>
      </c>
      <c r="Z493" s="100">
        <v>87.066666666666691</v>
      </c>
      <c r="AA493" s="100">
        <v>102.28666666666665</v>
      </c>
      <c r="AB493" s="100">
        <v>86.928571428571431</v>
      </c>
      <c r="AC493" s="100">
        <v>93.2655172413793</v>
      </c>
      <c r="AD493" s="100">
        <v>86.472413793103442</v>
      </c>
      <c r="AE493" s="100">
        <v>68.237931034482756</v>
      </c>
      <c r="AF493" s="100">
        <v>64.468965517241386</v>
      </c>
      <c r="AG493" s="100">
        <v>63.010344827586202</v>
      </c>
      <c r="AH493" s="100">
        <v>58.909999999999989</v>
      </c>
      <c r="AI493" s="100">
        <v>46.358620689655176</v>
      </c>
      <c r="AJ493" s="100">
        <v>51.196666666666673</v>
      </c>
      <c r="AK493" s="100">
        <v>46.66</v>
      </c>
      <c r="AL493" s="100">
        <v>47.763333333333343</v>
      </c>
      <c r="AM493" s="100">
        <v>46.548275862068976</v>
      </c>
      <c r="AN493" s="100">
        <v>46.689655172413801</v>
      </c>
      <c r="AO493" s="100">
        <v>46.46</v>
      </c>
      <c r="AP493" s="100">
        <v>36.243333333333332</v>
      </c>
      <c r="AQ493" s="100">
        <v>33.073333333333338</v>
      </c>
      <c r="AR493" s="100">
        <v>36.126666666666665</v>
      </c>
      <c r="AS493" s="100">
        <v>32.023333333333333</v>
      </c>
      <c r="AT493" s="1"/>
      <c r="AU493" s="1"/>
      <c r="AV493" s="1"/>
      <c r="AW493" s="1"/>
      <c r="AX493" s="1"/>
      <c r="AY493" s="1"/>
      <c r="AZ493" s="1"/>
      <c r="BA493" s="1"/>
      <c r="BB493" s="1"/>
      <c r="BC493" s="1"/>
      <c r="BD493" s="1"/>
      <c r="BE493" s="1"/>
      <c r="BF493" s="1"/>
      <c r="BG493" s="1"/>
      <c r="BH493" s="1"/>
      <c r="BI493" s="1"/>
      <c r="BJ493" s="1"/>
      <c r="BK493" s="1"/>
      <c r="BL493" s="1"/>
      <c r="BM493" s="1"/>
    </row>
    <row r="494" spans="1:65" ht="16.5" customHeight="1" x14ac:dyDescent="0.25">
      <c r="A494" s="96">
        <v>26020200</v>
      </c>
      <c r="B494" s="97" t="s">
        <v>26</v>
      </c>
      <c r="C494" s="97" t="s">
        <v>682</v>
      </c>
      <c r="D494" s="97" t="s">
        <v>5269</v>
      </c>
      <c r="E494" s="97" t="s">
        <v>619</v>
      </c>
      <c r="F494" s="97">
        <v>9</v>
      </c>
      <c r="G494" s="97">
        <v>1197</v>
      </c>
      <c r="H494" s="98">
        <v>-76.489194439999991</v>
      </c>
      <c r="I494" s="99">
        <v>2.9611666699999999</v>
      </c>
      <c r="J494" s="100">
        <v>59.931034482758619</v>
      </c>
      <c r="K494" s="100">
        <v>70.103448275862064</v>
      </c>
      <c r="L494" s="100">
        <v>55.362068965517238</v>
      </c>
      <c r="M494" s="100">
        <v>63.379310344827587</v>
      </c>
      <c r="N494" s="100">
        <v>66.068965517241381</v>
      </c>
      <c r="O494" s="100">
        <v>57.107142857142854</v>
      </c>
      <c r="P494" s="100">
        <v>71.464285714285708</v>
      </c>
      <c r="Q494" s="100">
        <v>69.107142857142861</v>
      </c>
      <c r="R494" s="100">
        <v>94.851851851851848</v>
      </c>
      <c r="S494" s="100">
        <v>66.517241379310349</v>
      </c>
      <c r="T494" s="100">
        <v>103.86206896551724</v>
      </c>
      <c r="U494" s="100">
        <v>77.392857142857139</v>
      </c>
      <c r="V494" s="100">
        <v>65.034482758620683</v>
      </c>
      <c r="W494" s="100">
        <v>63.03448275862069</v>
      </c>
      <c r="X494" s="100">
        <v>66.855172413793099</v>
      </c>
      <c r="Y494" s="100">
        <v>46.482758620689658</v>
      </c>
      <c r="Z494" s="100">
        <v>36.448275862068968</v>
      </c>
      <c r="AA494" s="100">
        <v>33.586206896551722</v>
      </c>
      <c r="AB494" s="100">
        <v>22.793103448275861</v>
      </c>
      <c r="AC494" s="100">
        <v>23.931034482758619</v>
      </c>
      <c r="AD494" s="100">
        <v>27.655172413793103</v>
      </c>
      <c r="AE494" s="100">
        <v>18.655172413793103</v>
      </c>
      <c r="AF494" s="100">
        <v>15.142857142857142</v>
      </c>
      <c r="AG494" s="100">
        <v>31</v>
      </c>
      <c r="AH494" s="100">
        <v>27.551724137931036</v>
      </c>
      <c r="AI494" s="100">
        <v>50.275862068965516</v>
      </c>
      <c r="AJ494" s="100">
        <v>63.862068965517238</v>
      </c>
      <c r="AK494" s="100">
        <v>68.551724137931032</v>
      </c>
      <c r="AL494" s="100">
        <v>76.448275862068968</v>
      </c>
      <c r="AM494" s="100">
        <v>103.20689655172414</v>
      </c>
      <c r="AN494" s="100">
        <v>96.034482758620683</v>
      </c>
      <c r="AO494" s="100">
        <v>96.206896551724142</v>
      </c>
      <c r="AP494" s="100">
        <v>78.172413793103445</v>
      </c>
      <c r="AQ494" s="100">
        <v>70.75</v>
      </c>
      <c r="AR494" s="100">
        <v>92.068965517241381</v>
      </c>
      <c r="AS494" s="100">
        <v>62.8</v>
      </c>
      <c r="AT494" s="1"/>
      <c r="AU494" s="1"/>
      <c r="AV494" s="1"/>
      <c r="AW494" s="1"/>
      <c r="AX494" s="1"/>
      <c r="AY494" s="1"/>
      <c r="AZ494" s="1"/>
      <c r="BA494" s="1"/>
      <c r="BB494" s="1"/>
      <c r="BC494" s="1"/>
      <c r="BD494" s="1"/>
      <c r="BE494" s="1"/>
      <c r="BF494" s="1"/>
      <c r="BG494" s="1"/>
      <c r="BH494" s="1"/>
      <c r="BI494" s="1"/>
      <c r="BJ494" s="1"/>
      <c r="BK494" s="1"/>
      <c r="BL494" s="1"/>
      <c r="BM494" s="1"/>
    </row>
    <row r="495" spans="1:65" ht="16.5" customHeight="1" x14ac:dyDescent="0.25">
      <c r="A495" s="96">
        <v>26020450</v>
      </c>
      <c r="B495" s="97" t="s">
        <v>26</v>
      </c>
      <c r="C495" s="97" t="s">
        <v>2471</v>
      </c>
      <c r="D495" s="97" t="s">
        <v>5269</v>
      </c>
      <c r="E495" s="97" t="s">
        <v>619</v>
      </c>
      <c r="F495" s="97">
        <v>9</v>
      </c>
      <c r="G495" s="97">
        <v>1250</v>
      </c>
      <c r="H495" s="98">
        <v>-76.533333329999991</v>
      </c>
      <c r="I495" s="99">
        <v>2.96666667</v>
      </c>
      <c r="J495" s="100">
        <v>67.7</v>
      </c>
      <c r="K495" s="100">
        <v>60.95</v>
      </c>
      <c r="L495" s="100">
        <v>54.65</v>
      </c>
      <c r="M495" s="100">
        <v>57.5</v>
      </c>
      <c r="N495" s="100">
        <v>59.5</v>
      </c>
      <c r="O495" s="100">
        <v>55.9</v>
      </c>
      <c r="P495" s="100">
        <v>67.599999999999994</v>
      </c>
      <c r="Q495" s="100">
        <v>73.7</v>
      </c>
      <c r="R495" s="100">
        <v>97.25</v>
      </c>
      <c r="S495" s="100">
        <v>72.349999999999994</v>
      </c>
      <c r="T495" s="100">
        <v>87.75</v>
      </c>
      <c r="U495" s="100">
        <v>74.099999999999994</v>
      </c>
      <c r="V495" s="100">
        <v>53.35</v>
      </c>
      <c r="W495" s="100">
        <v>59.8</v>
      </c>
      <c r="X495" s="100">
        <v>64.599999999999994</v>
      </c>
      <c r="Y495" s="100">
        <v>53.65</v>
      </c>
      <c r="Z495" s="100">
        <v>34.299999999999997</v>
      </c>
      <c r="AA495" s="100">
        <v>25.55</v>
      </c>
      <c r="AB495" s="100">
        <v>24.55</v>
      </c>
      <c r="AC495" s="100">
        <v>18.3</v>
      </c>
      <c r="AD495" s="100">
        <v>25.8</v>
      </c>
      <c r="AE495" s="100">
        <v>16.350000000000001</v>
      </c>
      <c r="AF495" s="100">
        <v>9.5500000000000007</v>
      </c>
      <c r="AG495" s="100">
        <v>26.894736842105264</v>
      </c>
      <c r="AH495" s="100">
        <v>17.2</v>
      </c>
      <c r="AI495" s="100">
        <v>41.75</v>
      </c>
      <c r="AJ495" s="100">
        <v>65.95</v>
      </c>
      <c r="AK495" s="100">
        <v>49.7</v>
      </c>
      <c r="AL495" s="100">
        <v>74.45</v>
      </c>
      <c r="AM495" s="100">
        <v>103.4</v>
      </c>
      <c r="AN495" s="100">
        <v>88.3</v>
      </c>
      <c r="AO495" s="100">
        <v>118.9</v>
      </c>
      <c r="AP495" s="100">
        <v>79</v>
      </c>
      <c r="AQ495" s="100">
        <v>74.75</v>
      </c>
      <c r="AR495" s="100">
        <v>82.2</v>
      </c>
      <c r="AS495" s="100">
        <v>62.6</v>
      </c>
      <c r="AT495" s="1" t="s">
        <v>5204</v>
      </c>
      <c r="AU495" s="1"/>
      <c r="AV495" s="1"/>
      <c r="AW495" s="1"/>
      <c r="AX495" s="1"/>
      <c r="AY495" s="1"/>
      <c r="AZ495" s="1"/>
      <c r="BA495" s="1"/>
      <c r="BB495" s="1"/>
      <c r="BC495" s="1"/>
      <c r="BD495" s="1"/>
      <c r="BE495" s="1"/>
      <c r="BF495" s="1"/>
      <c r="BG495" s="1"/>
      <c r="BH495" s="1"/>
      <c r="BI495" s="1"/>
      <c r="BJ495" s="1"/>
      <c r="BK495" s="1"/>
      <c r="BL495" s="1"/>
      <c r="BM495" s="1"/>
    </row>
    <row r="496" spans="1:65" ht="16.5" customHeight="1" x14ac:dyDescent="0.25">
      <c r="A496" s="96">
        <v>26020250</v>
      </c>
      <c r="B496" s="97" t="s">
        <v>26</v>
      </c>
      <c r="C496" s="97" t="s">
        <v>684</v>
      </c>
      <c r="D496" s="97" t="s">
        <v>5269</v>
      </c>
      <c r="E496" s="97" t="s">
        <v>619</v>
      </c>
      <c r="F496" s="97">
        <v>9</v>
      </c>
      <c r="G496" s="97">
        <v>1397</v>
      </c>
      <c r="H496" s="98">
        <v>-76.546972220000001</v>
      </c>
      <c r="I496" s="99">
        <v>2.9036944399999998</v>
      </c>
      <c r="J496" s="100">
        <v>56.320689655172416</v>
      </c>
      <c r="K496" s="100">
        <v>61.482758620689658</v>
      </c>
      <c r="L496" s="100">
        <v>47.855172413793099</v>
      </c>
      <c r="M496" s="100">
        <v>61.586206896551722</v>
      </c>
      <c r="N496" s="100">
        <v>52.656666666666666</v>
      </c>
      <c r="O496" s="100">
        <v>62.65</v>
      </c>
      <c r="P496" s="100">
        <v>62.99666666666667</v>
      </c>
      <c r="Q496" s="100">
        <v>63.479310344827589</v>
      </c>
      <c r="R496" s="100">
        <v>70.42413793103448</v>
      </c>
      <c r="S496" s="100">
        <v>62.058620689655172</v>
      </c>
      <c r="T496" s="100">
        <v>77.52</v>
      </c>
      <c r="U496" s="100">
        <v>50.827586206896555</v>
      </c>
      <c r="V496" s="100">
        <v>51.22</v>
      </c>
      <c r="W496" s="100">
        <v>56.733333333333334</v>
      </c>
      <c r="X496" s="100">
        <v>50.93571428571429</v>
      </c>
      <c r="Y496" s="100">
        <v>35.1</v>
      </c>
      <c r="Z496" s="100">
        <v>25.766666666666666</v>
      </c>
      <c r="AA496" s="100">
        <v>24.533333333333335</v>
      </c>
      <c r="AB496" s="100">
        <v>27.392857142857142</v>
      </c>
      <c r="AC496" s="100">
        <v>21.266666666666666</v>
      </c>
      <c r="AD496" s="100">
        <v>22.733333333333334</v>
      </c>
      <c r="AE496" s="100">
        <v>15.763333333333332</v>
      </c>
      <c r="AF496" s="100">
        <v>10.379310344827585</v>
      </c>
      <c r="AG496" s="100">
        <v>23.866666666666667</v>
      </c>
      <c r="AH496" s="100">
        <v>16.606666666666666</v>
      </c>
      <c r="AI496" s="100">
        <v>31.459999999999997</v>
      </c>
      <c r="AJ496" s="100">
        <v>43.3</v>
      </c>
      <c r="AK496" s="100">
        <v>46.34</v>
      </c>
      <c r="AL496" s="100">
        <v>60.690000000000005</v>
      </c>
      <c r="AM496" s="100">
        <v>76.951851851851842</v>
      </c>
      <c r="AN496" s="100">
        <v>78.733333333333334</v>
      </c>
      <c r="AO496" s="100">
        <v>85.65517241379311</v>
      </c>
      <c r="AP496" s="100">
        <v>87.1</v>
      </c>
      <c r="AQ496" s="100">
        <v>65.459999999999994</v>
      </c>
      <c r="AR496" s="100">
        <v>79.14</v>
      </c>
      <c r="AS496" s="100">
        <v>45.89</v>
      </c>
      <c r="AT496" s="1"/>
      <c r="AU496" s="1"/>
      <c r="AV496" s="1"/>
      <c r="AW496" s="1"/>
      <c r="AX496" s="1"/>
      <c r="AY496" s="1"/>
      <c r="AZ496" s="1"/>
      <c r="BA496" s="1"/>
      <c r="BB496" s="1"/>
      <c r="BC496" s="1"/>
      <c r="BD496" s="1"/>
      <c r="BE496" s="1"/>
      <c r="BF496" s="1"/>
      <c r="BG496" s="1"/>
      <c r="BH496" s="1"/>
      <c r="BI496" s="1"/>
      <c r="BJ496" s="1"/>
      <c r="BK496" s="1"/>
      <c r="BL496" s="1"/>
      <c r="BM496" s="1"/>
    </row>
    <row r="497" spans="1:65" ht="16.5" customHeight="1" x14ac:dyDescent="0.25">
      <c r="A497" s="96">
        <v>26040340</v>
      </c>
      <c r="B497" s="97" t="s">
        <v>26</v>
      </c>
      <c r="C497" s="97" t="s">
        <v>2487</v>
      </c>
      <c r="D497" s="97" t="s">
        <v>686</v>
      </c>
      <c r="E497" s="97" t="s">
        <v>619</v>
      </c>
      <c r="F497" s="97">
        <v>9</v>
      </c>
      <c r="G497" s="97">
        <v>2500</v>
      </c>
      <c r="H497" s="98">
        <v>-76.349999999999994</v>
      </c>
      <c r="I497" s="99">
        <v>2.7</v>
      </c>
      <c r="J497" s="100">
        <v>50.65</v>
      </c>
      <c r="K497" s="100">
        <v>63.2</v>
      </c>
      <c r="L497" s="100">
        <v>46.2</v>
      </c>
      <c r="M497" s="100">
        <v>37.5</v>
      </c>
      <c r="N497" s="100">
        <v>50.4</v>
      </c>
      <c r="O497" s="100">
        <v>37.200000000000003</v>
      </c>
      <c r="P497" s="100">
        <v>47</v>
      </c>
      <c r="Q497" s="100">
        <v>59.55</v>
      </c>
      <c r="R497" s="100">
        <v>66.94736842105263</v>
      </c>
      <c r="S497" s="100">
        <v>49.95</v>
      </c>
      <c r="T497" s="100">
        <v>68.599999999999994</v>
      </c>
      <c r="U497" s="100">
        <v>46.578947368421055</v>
      </c>
      <c r="V497" s="100">
        <v>45.75</v>
      </c>
      <c r="W497" s="100">
        <v>33.15</v>
      </c>
      <c r="X497" s="100">
        <v>52.368421052631582</v>
      </c>
      <c r="Y497" s="100">
        <v>29.8</v>
      </c>
      <c r="Z497" s="100">
        <v>11.95</v>
      </c>
      <c r="AA497" s="100">
        <v>10.4</v>
      </c>
      <c r="AB497" s="100">
        <v>12.2</v>
      </c>
      <c r="AC497" s="100">
        <v>11.1</v>
      </c>
      <c r="AD497" s="100">
        <v>12</v>
      </c>
      <c r="AE497" s="100">
        <v>2.9</v>
      </c>
      <c r="AF497" s="100">
        <v>4.8499999999999996</v>
      </c>
      <c r="AG497" s="100">
        <v>10.9</v>
      </c>
      <c r="AH497" s="100">
        <v>13.95</v>
      </c>
      <c r="AI497" s="100">
        <v>12.4</v>
      </c>
      <c r="AJ497" s="100">
        <v>35.200000000000003</v>
      </c>
      <c r="AK497" s="100">
        <v>37.58</v>
      </c>
      <c r="AL497" s="100">
        <v>72.263157894736835</v>
      </c>
      <c r="AM497" s="100">
        <v>83.525000000000006</v>
      </c>
      <c r="AN497" s="100">
        <v>68.2</v>
      </c>
      <c r="AO497" s="100">
        <v>79.7</v>
      </c>
      <c r="AP497" s="100">
        <v>81.95</v>
      </c>
      <c r="AQ497" s="100">
        <v>55.05</v>
      </c>
      <c r="AR497" s="100">
        <v>68.900000000000006</v>
      </c>
      <c r="AS497" s="100">
        <v>40.65</v>
      </c>
      <c r="AT497" s="1" t="s">
        <v>5204</v>
      </c>
      <c r="AU497" s="1"/>
      <c r="AV497" s="1"/>
      <c r="AW497" s="1"/>
      <c r="AX497" s="1"/>
      <c r="AY497" s="1"/>
      <c r="AZ497" s="1"/>
      <c r="BA497" s="1"/>
      <c r="BB497" s="1"/>
      <c r="BC497" s="1"/>
      <c r="BD497" s="1"/>
      <c r="BE497" s="1"/>
      <c r="BF497" s="1"/>
      <c r="BG497" s="1"/>
      <c r="BH497" s="1"/>
      <c r="BI497" s="1"/>
      <c r="BJ497" s="1"/>
      <c r="BK497" s="1"/>
      <c r="BL497" s="1"/>
      <c r="BM497" s="1"/>
    </row>
    <row r="498" spans="1:65" ht="16.5" customHeight="1" x14ac:dyDescent="0.25">
      <c r="A498" s="96">
        <v>26020020</v>
      </c>
      <c r="B498" s="97" t="s">
        <v>26</v>
      </c>
      <c r="C498" s="97" t="s">
        <v>685</v>
      </c>
      <c r="D498" s="97" t="s">
        <v>686</v>
      </c>
      <c r="E498" s="97" t="s">
        <v>619</v>
      </c>
      <c r="F498" s="97">
        <v>9</v>
      </c>
      <c r="G498" s="97">
        <v>2446</v>
      </c>
      <c r="H498" s="98">
        <v>-76.349138890000006</v>
      </c>
      <c r="I498" s="99">
        <v>2.6246666699999999</v>
      </c>
      <c r="J498" s="100">
        <v>37.96551724137931</v>
      </c>
      <c r="K498" s="100">
        <v>47.766666666666666</v>
      </c>
      <c r="L498" s="100">
        <v>31</v>
      </c>
      <c r="M498" s="100">
        <v>32.620689655172413</v>
      </c>
      <c r="N498" s="100">
        <v>34.793103448275865</v>
      </c>
      <c r="O498" s="100">
        <v>53.344827586206897</v>
      </c>
      <c r="P498" s="100">
        <v>42.333333333333336</v>
      </c>
      <c r="Q498" s="100">
        <v>43.133333333333333</v>
      </c>
      <c r="R498" s="100">
        <v>60.827586206896555</v>
      </c>
      <c r="S498" s="100">
        <v>50.241379310344826</v>
      </c>
      <c r="T498" s="100">
        <v>55.275862068965516</v>
      </c>
      <c r="U498" s="100">
        <v>37.068965517241381</v>
      </c>
      <c r="V498" s="100">
        <v>38.733333333333334</v>
      </c>
      <c r="W498" s="100">
        <v>25</v>
      </c>
      <c r="X498" s="100">
        <v>34.766666666666666</v>
      </c>
      <c r="Y498" s="100">
        <v>21.678571428571427</v>
      </c>
      <c r="Z498" s="100">
        <v>11.689655172413794</v>
      </c>
      <c r="AA498" s="100">
        <v>12.103448275862069</v>
      </c>
      <c r="AB498" s="100">
        <v>10.1</v>
      </c>
      <c r="AC498" s="100">
        <v>8.9</v>
      </c>
      <c r="AD498" s="100">
        <v>10.758620689655173</v>
      </c>
      <c r="AE498" s="100">
        <v>6.7</v>
      </c>
      <c r="AF498" s="100">
        <v>6.753333333333333</v>
      </c>
      <c r="AG498" s="100">
        <v>9.9466666666666654</v>
      </c>
      <c r="AH498" s="100">
        <v>7.5666666666666664</v>
      </c>
      <c r="AI498" s="100">
        <v>15</v>
      </c>
      <c r="AJ498" s="100">
        <v>33.4</v>
      </c>
      <c r="AK498" s="100">
        <v>34.071428571428569</v>
      </c>
      <c r="AL498" s="100">
        <v>57.133333333333333</v>
      </c>
      <c r="AM498" s="100">
        <v>60.96551724137931</v>
      </c>
      <c r="AN498" s="100">
        <v>63.241379310344826</v>
      </c>
      <c r="AO498" s="100">
        <v>73.285714285714292</v>
      </c>
      <c r="AP498" s="100">
        <v>63.773333333333333</v>
      </c>
      <c r="AQ498" s="100">
        <v>44.766666666666666</v>
      </c>
      <c r="AR498" s="100">
        <v>47.7</v>
      </c>
      <c r="AS498" s="100">
        <v>38.866666666666667</v>
      </c>
      <c r="AT498" s="1"/>
      <c r="AU498" s="1"/>
      <c r="AV498" s="1"/>
      <c r="AW498" s="1"/>
      <c r="AX498" s="1"/>
      <c r="AY498" s="1"/>
      <c r="AZ498" s="1"/>
      <c r="BA498" s="1"/>
      <c r="BB498" s="1"/>
      <c r="BC498" s="1"/>
      <c r="BD498" s="1"/>
      <c r="BE498" s="1"/>
      <c r="BF498" s="1"/>
      <c r="BG498" s="1"/>
      <c r="BH498" s="1"/>
      <c r="BI498" s="1"/>
      <c r="BJ498" s="1"/>
      <c r="BK498" s="1"/>
      <c r="BL498" s="1"/>
      <c r="BM498" s="1"/>
    </row>
    <row r="499" spans="1:65" ht="16.5" customHeight="1" x14ac:dyDescent="0.25">
      <c r="A499" s="96">
        <v>52010190</v>
      </c>
      <c r="B499" s="97" t="s">
        <v>26</v>
      </c>
      <c r="C499" s="97" t="s">
        <v>687</v>
      </c>
      <c r="D499" s="97" t="s">
        <v>688</v>
      </c>
      <c r="E499" s="97" t="s">
        <v>619</v>
      </c>
      <c r="F499" s="97">
        <v>7</v>
      </c>
      <c r="G499" s="97">
        <v>2430</v>
      </c>
      <c r="H499" s="98">
        <v>-76.61</v>
      </c>
      <c r="I499" s="99">
        <v>2.17</v>
      </c>
      <c r="J499" s="100">
        <v>47.862500000000004</v>
      </c>
      <c r="K499" s="100">
        <v>55.77600000000001</v>
      </c>
      <c r="L499" s="100">
        <v>41.231999999999999</v>
      </c>
      <c r="M499" s="100">
        <v>32.44</v>
      </c>
      <c r="N499" s="100">
        <v>49.748000000000005</v>
      </c>
      <c r="O499" s="100">
        <v>41.882806186377998</v>
      </c>
      <c r="P499" s="100">
        <v>46.054166666666667</v>
      </c>
      <c r="Q499" s="100">
        <v>53.118630855560305</v>
      </c>
      <c r="R499" s="100">
        <v>50.593587671105681</v>
      </c>
      <c r="S499" s="100">
        <v>48.504000000000005</v>
      </c>
      <c r="T499" s="100">
        <v>60.257692307692309</v>
      </c>
      <c r="U499" s="100">
        <v>37.056000000000004</v>
      </c>
      <c r="V499" s="100">
        <v>37.499999999999993</v>
      </c>
      <c r="W499" s="100">
        <v>31.141666666666666</v>
      </c>
      <c r="X499" s="100">
        <v>33.731028867244717</v>
      </c>
      <c r="Y499" s="100">
        <v>21.271999999999998</v>
      </c>
      <c r="Z499" s="100">
        <v>8.7359999999999989</v>
      </c>
      <c r="AA499" s="100">
        <v>8.24</v>
      </c>
      <c r="AB499" s="100">
        <v>13.759999999999998</v>
      </c>
      <c r="AC499" s="100">
        <v>16.787999999999997</v>
      </c>
      <c r="AD499" s="100">
        <v>10.164000000000001</v>
      </c>
      <c r="AE499" s="100">
        <v>3.9461538461538459</v>
      </c>
      <c r="AF499" s="100">
        <v>4.7440000000000007</v>
      </c>
      <c r="AG499" s="100">
        <v>5.7481481481481476</v>
      </c>
      <c r="AH499" s="100">
        <v>10.785185185185185</v>
      </c>
      <c r="AI499" s="100">
        <v>11.422222222222224</v>
      </c>
      <c r="AJ499" s="100">
        <v>22.108333333333331</v>
      </c>
      <c r="AK499" s="100">
        <v>38.275999999999996</v>
      </c>
      <c r="AL499" s="100">
        <v>54.188000000000002</v>
      </c>
      <c r="AM499" s="100">
        <v>91.179166666666688</v>
      </c>
      <c r="AN499" s="100">
        <v>79.132000000000005</v>
      </c>
      <c r="AO499" s="100">
        <v>99.176923076923089</v>
      </c>
      <c r="AP499" s="100">
        <v>91.23846153846155</v>
      </c>
      <c r="AQ499" s="100">
        <v>85.603846153846149</v>
      </c>
      <c r="AR499" s="100">
        <v>104.8423076923077</v>
      </c>
      <c r="AS499" s="100">
        <v>62.267999999999994</v>
      </c>
      <c r="AT499" s="1" t="s">
        <v>1888</v>
      </c>
      <c r="AU499" s="1"/>
      <c r="AV499" s="1"/>
      <c r="AW499" s="1"/>
      <c r="AX499" s="1"/>
      <c r="AY499" s="1"/>
      <c r="AZ499" s="1"/>
      <c r="BA499" s="1"/>
      <c r="BB499" s="1"/>
      <c r="BC499" s="1"/>
      <c r="BD499" s="1"/>
      <c r="BE499" s="1"/>
      <c r="BF499" s="1"/>
      <c r="BG499" s="1"/>
      <c r="BH499" s="1"/>
      <c r="BI499" s="1"/>
      <c r="BJ499" s="1"/>
      <c r="BK499" s="1"/>
      <c r="BL499" s="1"/>
      <c r="BM499" s="1"/>
    </row>
    <row r="500" spans="1:65" ht="16.5" customHeight="1" x14ac:dyDescent="0.25">
      <c r="A500" s="96">
        <v>52015010</v>
      </c>
      <c r="B500" s="97" t="s">
        <v>56</v>
      </c>
      <c r="C500" s="97" t="s">
        <v>689</v>
      </c>
      <c r="D500" s="97" t="s">
        <v>688</v>
      </c>
      <c r="E500" s="97" t="s">
        <v>619</v>
      </c>
      <c r="F500" s="97">
        <v>7</v>
      </c>
      <c r="G500" s="97">
        <v>2450</v>
      </c>
      <c r="H500" s="98">
        <v>-76.611944440000002</v>
      </c>
      <c r="I500" s="99">
        <v>2.2497222199999998</v>
      </c>
      <c r="J500" s="100">
        <v>84.124000000000009</v>
      </c>
      <c r="K500" s="100">
        <v>61.424000000000007</v>
      </c>
      <c r="L500" s="100">
        <v>60.715999999999994</v>
      </c>
      <c r="M500" s="100">
        <v>50.96153846153846</v>
      </c>
      <c r="N500" s="100">
        <v>65.123076923076923</v>
      </c>
      <c r="O500" s="100">
        <v>64.403999999999996</v>
      </c>
      <c r="P500" s="100">
        <v>50.111538461538444</v>
      </c>
      <c r="Q500" s="100">
        <v>63.199999999999996</v>
      </c>
      <c r="R500" s="100">
        <v>66.634615384615373</v>
      </c>
      <c r="S500" s="100">
        <v>71.919230769230765</v>
      </c>
      <c r="T500" s="100">
        <v>78.430769230769201</v>
      </c>
      <c r="U500" s="100">
        <v>54.04615384615385</v>
      </c>
      <c r="V500" s="100">
        <v>47.511538461538457</v>
      </c>
      <c r="W500" s="100">
        <v>30.088461538461534</v>
      </c>
      <c r="X500" s="100">
        <v>49.345833333333331</v>
      </c>
      <c r="Y500" s="100">
        <v>30.823076923076925</v>
      </c>
      <c r="Z500" s="100">
        <v>15.523076923076921</v>
      </c>
      <c r="AA500" s="100">
        <v>8.9730769230769205</v>
      </c>
      <c r="AB500" s="100">
        <v>10.277777777777775</v>
      </c>
      <c r="AC500" s="100">
        <v>10.31851851851852</v>
      </c>
      <c r="AD500" s="100">
        <v>13.557692307692308</v>
      </c>
      <c r="AE500" s="100">
        <v>4.818518518518518</v>
      </c>
      <c r="AF500" s="100">
        <v>8.337037037037037</v>
      </c>
      <c r="AG500" s="100">
        <v>10.418518518518519</v>
      </c>
      <c r="AH500" s="100">
        <v>11.207407407407411</v>
      </c>
      <c r="AI500" s="100">
        <v>13.270370370370372</v>
      </c>
      <c r="AJ500" s="100">
        <v>28.888888888888896</v>
      </c>
      <c r="AK500" s="100">
        <v>50.970370370370375</v>
      </c>
      <c r="AL500" s="100">
        <v>76.633333333333326</v>
      </c>
      <c r="AM500" s="100">
        <v>120.08846153846154</v>
      </c>
      <c r="AN500" s="100">
        <v>99.876923076923077</v>
      </c>
      <c r="AO500" s="100">
        <v>121.43461538461541</v>
      </c>
      <c r="AP500" s="100">
        <v>103.916</v>
      </c>
      <c r="AQ500" s="100">
        <v>98.066666666666677</v>
      </c>
      <c r="AR500" s="100">
        <v>92.803703703703718</v>
      </c>
      <c r="AS500" s="100">
        <v>67.800000000000011</v>
      </c>
      <c r="AT500" s="1"/>
      <c r="AU500" s="1"/>
      <c r="AV500" s="1"/>
      <c r="AW500" s="1"/>
      <c r="AX500" s="1"/>
      <c r="AY500" s="1"/>
      <c r="AZ500" s="1"/>
      <c r="BA500" s="1"/>
      <c r="BB500" s="1"/>
      <c r="BC500" s="1"/>
      <c r="BD500" s="1"/>
      <c r="BE500" s="1"/>
      <c r="BF500" s="1"/>
      <c r="BG500" s="1"/>
      <c r="BH500" s="1"/>
      <c r="BI500" s="1"/>
      <c r="BJ500" s="1"/>
      <c r="BK500" s="1"/>
      <c r="BL500" s="1"/>
      <c r="BM500" s="1"/>
    </row>
    <row r="501" spans="1:65" ht="16.5" customHeight="1" x14ac:dyDescent="0.25">
      <c r="A501" s="96">
        <v>52010150</v>
      </c>
      <c r="B501" s="97" t="s">
        <v>26</v>
      </c>
      <c r="C501" s="97" t="s">
        <v>2843</v>
      </c>
      <c r="D501" s="97" t="s">
        <v>688</v>
      </c>
      <c r="E501" s="97" t="s">
        <v>619</v>
      </c>
      <c r="F501" s="97">
        <v>7</v>
      </c>
      <c r="G501" s="97">
        <v>2450</v>
      </c>
      <c r="H501" s="98">
        <v>-76.588972220000002</v>
      </c>
      <c r="I501" s="99">
        <v>2.2927499999999998</v>
      </c>
      <c r="J501" s="100">
        <v>66.794117647058826</v>
      </c>
      <c r="K501" s="100">
        <v>74.688235294117646</v>
      </c>
      <c r="L501" s="100">
        <v>48.005263157894738</v>
      </c>
      <c r="M501" s="100">
        <v>36.210526315789473</v>
      </c>
      <c r="N501" s="100">
        <v>51.366666666666667</v>
      </c>
      <c r="O501" s="100">
        <v>42.063157894736847</v>
      </c>
      <c r="P501" s="100">
        <v>54.573684210526324</v>
      </c>
      <c r="Q501" s="100">
        <v>62.5</v>
      </c>
      <c r="R501" s="100">
        <v>64.910526315789483</v>
      </c>
      <c r="S501" s="100">
        <v>56.033333333333331</v>
      </c>
      <c r="T501" s="100">
        <v>61.594736842105263</v>
      </c>
      <c r="U501" s="100">
        <v>56.266666666666673</v>
      </c>
      <c r="V501" s="100">
        <v>42.547368421052639</v>
      </c>
      <c r="W501" s="100">
        <v>37.172222222222224</v>
      </c>
      <c r="X501" s="100">
        <v>39.6</v>
      </c>
      <c r="Y501" s="100">
        <v>28.41578947368421</v>
      </c>
      <c r="Z501" s="100">
        <v>17.016666666666666</v>
      </c>
      <c r="AA501" s="100">
        <v>11.194736842105263</v>
      </c>
      <c r="AB501" s="100">
        <v>8.2526315789473692</v>
      </c>
      <c r="AC501" s="100">
        <v>16.526315789473685</v>
      </c>
      <c r="AD501" s="100">
        <v>14.255555555555556</v>
      </c>
      <c r="AE501" s="100">
        <v>4.2421052631578942</v>
      </c>
      <c r="AF501" s="100">
        <v>6.6</v>
      </c>
      <c r="AG501" s="100">
        <v>6.3176470588235301</v>
      </c>
      <c r="AH501" s="100">
        <v>8.9947368421052634</v>
      </c>
      <c r="AI501" s="100">
        <v>9.715789473684211</v>
      </c>
      <c r="AJ501" s="100">
        <v>44.861111111111114</v>
      </c>
      <c r="AK501" s="100">
        <v>26.5</v>
      </c>
      <c r="AL501" s="100">
        <v>70.36666666666666</v>
      </c>
      <c r="AM501" s="100">
        <v>119.39473684210526</v>
      </c>
      <c r="AN501" s="100">
        <v>77.375</v>
      </c>
      <c r="AO501" s="100">
        <v>100.05999999999999</v>
      </c>
      <c r="AP501" s="100">
        <v>90.978947368421046</v>
      </c>
      <c r="AQ501" s="100">
        <v>83.055555555555557</v>
      </c>
      <c r="AR501" s="100">
        <v>77.731578947368419</v>
      </c>
      <c r="AS501" s="100">
        <v>68.344444444444449</v>
      </c>
      <c r="AT501" s="1" t="s">
        <v>5204</v>
      </c>
      <c r="AU501" s="1"/>
      <c r="AV501" s="1"/>
      <c r="AW501" s="1"/>
      <c r="AX501" s="1"/>
      <c r="AY501" s="1"/>
      <c r="AZ501" s="1"/>
      <c r="BA501" s="1"/>
      <c r="BB501" s="1"/>
      <c r="BC501" s="1"/>
      <c r="BD501" s="1"/>
      <c r="BE501" s="1"/>
      <c r="BF501" s="1"/>
      <c r="BG501" s="1"/>
      <c r="BH501" s="1"/>
      <c r="BI501" s="1"/>
      <c r="BJ501" s="1"/>
      <c r="BK501" s="1"/>
      <c r="BL501" s="1"/>
      <c r="BM501" s="1"/>
    </row>
    <row r="502" spans="1:65" ht="16.5" customHeight="1" x14ac:dyDescent="0.25">
      <c r="A502" s="96">
        <v>26050060</v>
      </c>
      <c r="B502" s="97" t="s">
        <v>26</v>
      </c>
      <c r="C502" s="97" t="s">
        <v>690</v>
      </c>
      <c r="D502" s="97" t="s">
        <v>5270</v>
      </c>
      <c r="E502" s="97" t="s">
        <v>619</v>
      </c>
      <c r="F502" s="97">
        <v>9</v>
      </c>
      <c r="G502" s="97">
        <v>1095</v>
      </c>
      <c r="H502" s="98">
        <v>-76.696111110000004</v>
      </c>
      <c r="I502" s="99">
        <v>2.9545555599999997</v>
      </c>
      <c r="J502" s="100">
        <v>57.533333333333331</v>
      </c>
      <c r="K502" s="100">
        <v>58.833333333333336</v>
      </c>
      <c r="L502" s="100">
        <v>53.633333333333333</v>
      </c>
      <c r="M502" s="100">
        <v>56.366666666666667</v>
      </c>
      <c r="N502" s="100">
        <v>60.733333333333334</v>
      </c>
      <c r="O502" s="100">
        <v>61.033333333333331</v>
      </c>
      <c r="P502" s="100">
        <v>68.433333333333337</v>
      </c>
      <c r="Q502" s="100">
        <v>79.599999999999994</v>
      </c>
      <c r="R502" s="100">
        <v>86.666666666666671</v>
      </c>
      <c r="S502" s="100">
        <v>83.1</v>
      </c>
      <c r="T502" s="100">
        <v>91.066666666666663</v>
      </c>
      <c r="U502" s="100">
        <v>90.9</v>
      </c>
      <c r="V502" s="100">
        <v>88.7</v>
      </c>
      <c r="W502" s="100">
        <v>73.931034482758619</v>
      </c>
      <c r="X502" s="100">
        <v>87.266666666666666</v>
      </c>
      <c r="Y502" s="100">
        <v>60.43333333333333</v>
      </c>
      <c r="Z502" s="100">
        <v>59.5</v>
      </c>
      <c r="AA502" s="100">
        <v>50.866666666666667</v>
      </c>
      <c r="AB502" s="100">
        <v>32.551724137931032</v>
      </c>
      <c r="AC502" s="100">
        <v>25.2</v>
      </c>
      <c r="AD502" s="100">
        <v>36.233333333333334</v>
      </c>
      <c r="AE502" s="100">
        <v>27.6</v>
      </c>
      <c r="AF502" s="100">
        <v>28.724137931034484</v>
      </c>
      <c r="AG502" s="100">
        <v>40.482758620689658</v>
      </c>
      <c r="AH502" s="100">
        <v>29.2</v>
      </c>
      <c r="AI502" s="100">
        <v>49.966666666666669</v>
      </c>
      <c r="AJ502" s="100">
        <v>63.57</v>
      </c>
      <c r="AK502" s="100">
        <v>70.65517241379311</v>
      </c>
      <c r="AL502" s="100">
        <v>82.966666666666669</v>
      </c>
      <c r="AM502" s="100">
        <v>110.17241379310344</v>
      </c>
      <c r="AN502" s="100">
        <v>102.3</v>
      </c>
      <c r="AO502" s="100">
        <v>114.75862068965517</v>
      </c>
      <c r="AP502" s="100">
        <v>92.13333333333334</v>
      </c>
      <c r="AQ502" s="100">
        <v>68.756666666666661</v>
      </c>
      <c r="AR502" s="100">
        <v>93.4</v>
      </c>
      <c r="AS502" s="100">
        <v>72.533333333333331</v>
      </c>
      <c r="AT502" s="1"/>
      <c r="AU502" s="1"/>
      <c r="AV502" s="1"/>
      <c r="AW502" s="1"/>
      <c r="AX502" s="1"/>
      <c r="AY502" s="1"/>
      <c r="AZ502" s="1"/>
      <c r="BA502" s="1"/>
      <c r="BB502" s="1"/>
      <c r="BC502" s="1"/>
      <c r="BD502" s="1"/>
      <c r="BE502" s="1"/>
      <c r="BF502" s="1"/>
      <c r="BG502" s="1"/>
      <c r="BH502" s="1"/>
      <c r="BI502" s="1"/>
      <c r="BJ502" s="1"/>
      <c r="BK502" s="1"/>
      <c r="BL502" s="1"/>
      <c r="BM502" s="1"/>
    </row>
    <row r="503" spans="1:65" ht="16.5" customHeight="1" x14ac:dyDescent="0.25">
      <c r="A503" s="96">
        <v>52010110</v>
      </c>
      <c r="B503" s="97" t="s">
        <v>26</v>
      </c>
      <c r="C503" s="97" t="s">
        <v>692</v>
      </c>
      <c r="D503" s="97" t="s">
        <v>693</v>
      </c>
      <c r="E503" s="97" t="s">
        <v>619</v>
      </c>
      <c r="F503" s="97">
        <v>7</v>
      </c>
      <c r="G503" s="97">
        <v>1820</v>
      </c>
      <c r="H503" s="98">
        <v>-76.620111109999996</v>
      </c>
      <c r="I503" s="99">
        <v>2.3345833300000001</v>
      </c>
      <c r="J503" s="100">
        <v>64.083333333333343</v>
      </c>
      <c r="K503" s="100">
        <v>78.346428571428561</v>
      </c>
      <c r="L503" s="100">
        <v>50.87</v>
      </c>
      <c r="M503" s="100">
        <v>53.743333333333339</v>
      </c>
      <c r="N503" s="100">
        <v>47.732142857142868</v>
      </c>
      <c r="O503" s="100">
        <v>52.582758620689646</v>
      </c>
      <c r="P503" s="100">
        <v>53.051724137931032</v>
      </c>
      <c r="Q503" s="100">
        <v>51.503448275862056</v>
      </c>
      <c r="R503" s="100">
        <v>75.318518518518502</v>
      </c>
      <c r="S503" s="100">
        <v>68.030000000000015</v>
      </c>
      <c r="T503" s="100">
        <v>61.835714285714289</v>
      </c>
      <c r="U503" s="100">
        <v>54.196666666666644</v>
      </c>
      <c r="V503" s="100">
        <v>42.667857142857144</v>
      </c>
      <c r="W503" s="100">
        <v>46.862068965517238</v>
      </c>
      <c r="X503" s="100">
        <v>45.781481481481485</v>
      </c>
      <c r="Y503" s="100">
        <v>25.729629629629631</v>
      </c>
      <c r="Z503" s="100">
        <v>14.251724137931033</v>
      </c>
      <c r="AA503" s="100">
        <v>14.593103448275862</v>
      </c>
      <c r="AB503" s="100">
        <v>16.210344827586205</v>
      </c>
      <c r="AC503" s="100">
        <v>9.2827586206896555</v>
      </c>
      <c r="AD503" s="100">
        <v>11.989285714285714</v>
      </c>
      <c r="AE503" s="100">
        <v>12.906896551724138</v>
      </c>
      <c r="AF503" s="100">
        <v>11.372413793103449</v>
      </c>
      <c r="AG503" s="100">
        <v>14.168965517241379</v>
      </c>
      <c r="AH503" s="100">
        <v>10.469999999999999</v>
      </c>
      <c r="AI503" s="100">
        <v>12.256666666666666</v>
      </c>
      <c r="AJ503" s="100">
        <v>33.893333333333331</v>
      </c>
      <c r="AK503" s="100">
        <v>52.642857142857146</v>
      </c>
      <c r="AL503" s="100">
        <v>70.696428571428569</v>
      </c>
      <c r="AM503" s="100">
        <v>88.634482758620706</v>
      </c>
      <c r="AN503" s="100">
        <v>85.793333333333351</v>
      </c>
      <c r="AO503" s="100">
        <v>113.50333333333332</v>
      </c>
      <c r="AP503" s="100">
        <v>99.660000000000011</v>
      </c>
      <c r="AQ503" s="100">
        <v>88.59</v>
      </c>
      <c r="AR503" s="100">
        <v>99.106666666666669</v>
      </c>
      <c r="AS503" s="100">
        <v>72.164285714285725</v>
      </c>
      <c r="AT503" s="1"/>
      <c r="AU503" s="1"/>
      <c r="AV503" s="1"/>
      <c r="AW503" s="1"/>
      <c r="AX503" s="1"/>
      <c r="AY503" s="1"/>
      <c r="AZ503" s="1"/>
      <c r="BA503" s="1"/>
      <c r="BB503" s="1"/>
      <c r="BC503" s="1"/>
      <c r="BD503" s="1"/>
      <c r="BE503" s="1"/>
      <c r="BF503" s="1"/>
      <c r="BG503" s="1"/>
      <c r="BH503" s="1"/>
      <c r="BI503" s="1"/>
      <c r="BJ503" s="1"/>
      <c r="BK503" s="1"/>
      <c r="BL503" s="1"/>
      <c r="BM503" s="1"/>
    </row>
    <row r="504" spans="1:65" ht="16.5" customHeight="1" x14ac:dyDescent="0.25">
      <c r="A504" s="96">
        <v>53060010</v>
      </c>
      <c r="B504" s="97" t="s">
        <v>26</v>
      </c>
      <c r="C504" s="97" t="s">
        <v>694</v>
      </c>
      <c r="D504" s="97" t="s">
        <v>695</v>
      </c>
      <c r="E504" s="97" t="s">
        <v>619</v>
      </c>
      <c r="F504" s="97">
        <v>7</v>
      </c>
      <c r="G504" s="97">
        <v>40</v>
      </c>
      <c r="H504" s="98">
        <v>-77.466166669999993</v>
      </c>
      <c r="I504" s="99">
        <v>2.7887499999999998</v>
      </c>
      <c r="J504" s="100">
        <v>232.76</v>
      </c>
      <c r="K504" s="100">
        <v>237.52</v>
      </c>
      <c r="L504" s="100">
        <v>191.26923076923077</v>
      </c>
      <c r="M504" s="100">
        <v>173.56</v>
      </c>
      <c r="N504" s="100">
        <v>172.72</v>
      </c>
      <c r="O504" s="100">
        <v>120.04</v>
      </c>
      <c r="P504" s="100">
        <v>159.76</v>
      </c>
      <c r="Q504" s="100">
        <v>144.5</v>
      </c>
      <c r="R504" s="100">
        <v>174.48769230769233</v>
      </c>
      <c r="S504" s="100">
        <v>237.56</v>
      </c>
      <c r="T504" s="100">
        <v>207</v>
      </c>
      <c r="U504" s="100">
        <v>278.66666666666669</v>
      </c>
      <c r="V504" s="100">
        <v>265.375</v>
      </c>
      <c r="W504" s="100">
        <v>283.95833333333331</v>
      </c>
      <c r="X504" s="100">
        <v>288.27863605817157</v>
      </c>
      <c r="Y504" s="100">
        <v>241.02278342615384</v>
      </c>
      <c r="Z504" s="100">
        <v>250.96203498840333</v>
      </c>
      <c r="AA504" s="100">
        <v>233.31836517333986</v>
      </c>
      <c r="AB504" s="100">
        <v>187.375</v>
      </c>
      <c r="AC504" s="100">
        <v>186.08333333333334</v>
      </c>
      <c r="AD504" s="100">
        <v>177.04</v>
      </c>
      <c r="AE504" s="100">
        <v>217.875</v>
      </c>
      <c r="AF504" s="100">
        <v>202.09230769230768</v>
      </c>
      <c r="AG504" s="100">
        <v>238.73153846153849</v>
      </c>
      <c r="AH504" s="100">
        <v>222.42849868535995</v>
      </c>
      <c r="AI504" s="100">
        <v>216.875</v>
      </c>
      <c r="AJ504" s="100">
        <v>246.804</v>
      </c>
      <c r="AK504" s="100">
        <v>297.52</v>
      </c>
      <c r="AL504" s="100">
        <v>235.20833333333334</v>
      </c>
      <c r="AM504" s="100">
        <v>250.32</v>
      </c>
      <c r="AN504" s="100">
        <v>246.79166666666666</v>
      </c>
      <c r="AO504" s="100">
        <v>240.67845678351236</v>
      </c>
      <c r="AP504" s="100">
        <v>245.45466238476001</v>
      </c>
      <c r="AQ504" s="100">
        <v>231.90533232708333</v>
      </c>
      <c r="AR504" s="100">
        <v>184.26166666666666</v>
      </c>
      <c r="AS504" s="100">
        <v>230.79166666666666</v>
      </c>
      <c r="AT504" s="1" t="s">
        <v>1888</v>
      </c>
      <c r="AU504" s="1"/>
      <c r="AV504" s="1"/>
      <c r="AW504" s="1"/>
      <c r="AX504" s="1"/>
      <c r="AY504" s="1"/>
      <c r="AZ504" s="1"/>
      <c r="BA504" s="1"/>
      <c r="BB504" s="1"/>
      <c r="BC504" s="1"/>
      <c r="BD504" s="1"/>
      <c r="BE504" s="1"/>
      <c r="BF504" s="1"/>
      <c r="BG504" s="1"/>
      <c r="BH504" s="1"/>
      <c r="BI504" s="1"/>
      <c r="BJ504" s="1"/>
      <c r="BK504" s="1"/>
      <c r="BL504" s="1"/>
      <c r="BM504" s="1"/>
    </row>
    <row r="505" spans="1:65" ht="16.5" customHeight="1" x14ac:dyDescent="0.25">
      <c r="A505" s="96">
        <v>53060020</v>
      </c>
      <c r="B505" s="97" t="s">
        <v>26</v>
      </c>
      <c r="C505" s="97" t="s">
        <v>2865</v>
      </c>
      <c r="D505" s="97" t="s">
        <v>695</v>
      </c>
      <c r="E505" s="97" t="s">
        <v>619</v>
      </c>
      <c r="F505" s="97">
        <v>7</v>
      </c>
      <c r="G505" s="97">
        <v>30</v>
      </c>
      <c r="H505" s="98">
        <v>-77.621666669999996</v>
      </c>
      <c r="I505" s="99">
        <v>2.8718055599999999</v>
      </c>
      <c r="J505" s="100">
        <v>154.05263157894737</v>
      </c>
      <c r="K505" s="100">
        <v>146.36842105263159</v>
      </c>
      <c r="L505" s="100">
        <v>171.26315789473685</v>
      </c>
      <c r="M505" s="100">
        <v>128.85</v>
      </c>
      <c r="N505" s="100">
        <v>121.25</v>
      </c>
      <c r="O505" s="100">
        <v>69.099999999999994</v>
      </c>
      <c r="P505" s="100">
        <v>131.42105263157896</v>
      </c>
      <c r="Q505" s="100">
        <v>141.66666666666666</v>
      </c>
      <c r="R505" s="100">
        <v>119.77777777777777</v>
      </c>
      <c r="S505" s="100">
        <v>141.98947368421054</v>
      </c>
      <c r="T505" s="100">
        <v>150.29999999999998</v>
      </c>
      <c r="U505" s="100">
        <v>188.38333333333333</v>
      </c>
      <c r="V505" s="100">
        <v>275.83684210526314</v>
      </c>
      <c r="W505" s="100">
        <v>248.67894736842103</v>
      </c>
      <c r="X505" s="100">
        <v>305.11874999999998</v>
      </c>
      <c r="Y505" s="100">
        <v>197.0611111111111</v>
      </c>
      <c r="Z505" s="100">
        <v>166.01052631578946</v>
      </c>
      <c r="AA505" s="100">
        <v>200.42105263157896</v>
      </c>
      <c r="AB505" s="100">
        <v>173.7</v>
      </c>
      <c r="AC505" s="100">
        <v>196</v>
      </c>
      <c r="AD505" s="100">
        <v>203.10526315789474</v>
      </c>
      <c r="AE505" s="100">
        <v>169.34444444444443</v>
      </c>
      <c r="AF505" s="100">
        <v>161.84210526315789</v>
      </c>
      <c r="AG505" s="100">
        <v>204.15789473684211</v>
      </c>
      <c r="AH505" s="100">
        <v>205.47368421052633</v>
      </c>
      <c r="AI505" s="100">
        <v>225.03157894736844</v>
      </c>
      <c r="AJ505" s="100">
        <v>183.33333333333334</v>
      </c>
      <c r="AK505" s="100">
        <v>229.16666666666666</v>
      </c>
      <c r="AL505" s="100">
        <v>211.45</v>
      </c>
      <c r="AM505" s="100">
        <v>282.27777777777777</v>
      </c>
      <c r="AN505" s="100">
        <v>184.16666666666666</v>
      </c>
      <c r="AO505" s="100">
        <v>190.57894736842104</v>
      </c>
      <c r="AP505" s="100">
        <v>197.68421052631578</v>
      </c>
      <c r="AQ505" s="100">
        <v>163.63157894736841</v>
      </c>
      <c r="AR505" s="100">
        <v>152.05263157894737</v>
      </c>
      <c r="AS505" s="100">
        <v>186.10526315789474</v>
      </c>
      <c r="AT505" s="1" t="s">
        <v>5204</v>
      </c>
      <c r="AU505" s="1"/>
      <c r="AV505" s="1"/>
      <c r="AW505" s="1"/>
      <c r="AX505" s="1"/>
      <c r="AY505" s="1"/>
      <c r="AZ505" s="1"/>
      <c r="BA505" s="1"/>
      <c r="BB505" s="1"/>
      <c r="BC505" s="1"/>
      <c r="BD505" s="1"/>
      <c r="BE505" s="1"/>
      <c r="BF505" s="1"/>
      <c r="BG505" s="1"/>
      <c r="BH505" s="1"/>
      <c r="BI505" s="1"/>
      <c r="BJ505" s="1"/>
      <c r="BK505" s="1"/>
      <c r="BL505" s="1"/>
      <c r="BM505" s="1"/>
    </row>
    <row r="506" spans="1:65" ht="16.5" customHeight="1" x14ac:dyDescent="0.25">
      <c r="A506" s="96">
        <v>53050020</v>
      </c>
      <c r="B506" s="97" t="s">
        <v>26</v>
      </c>
      <c r="C506" s="97" t="s">
        <v>695</v>
      </c>
      <c r="D506" s="97" t="s">
        <v>695</v>
      </c>
      <c r="E506" s="97" t="s">
        <v>619</v>
      </c>
      <c r="F506" s="97">
        <v>7</v>
      </c>
      <c r="G506" s="97">
        <v>30</v>
      </c>
      <c r="H506" s="98">
        <v>-77.663611110000005</v>
      </c>
      <c r="I506" s="99">
        <v>2.77361111</v>
      </c>
      <c r="J506" s="100">
        <v>197.41379310344828</v>
      </c>
      <c r="K506" s="100">
        <v>158.07142857142858</v>
      </c>
      <c r="L506" s="100">
        <v>159.62307692307692</v>
      </c>
      <c r="M506" s="100">
        <v>150.55555555555554</v>
      </c>
      <c r="N506" s="100">
        <v>152.89285714285714</v>
      </c>
      <c r="O506" s="100">
        <v>104.21428571428571</v>
      </c>
      <c r="P506" s="100">
        <v>129.10714285714286</v>
      </c>
      <c r="Q506" s="100">
        <v>144</v>
      </c>
      <c r="R506" s="100">
        <v>168.07407407407408</v>
      </c>
      <c r="S506" s="100">
        <v>222.18076923076922</v>
      </c>
      <c r="T506" s="100">
        <v>166.48076923076923</v>
      </c>
      <c r="U506" s="100">
        <v>252.3153846153846</v>
      </c>
      <c r="V506" s="100">
        <v>250.75714285714284</v>
      </c>
      <c r="W506" s="100">
        <v>308.75</v>
      </c>
      <c r="X506" s="100">
        <v>268.71428571428572</v>
      </c>
      <c r="Y506" s="100">
        <v>242</v>
      </c>
      <c r="Z506" s="100">
        <v>221.11111111111111</v>
      </c>
      <c r="AA506" s="100">
        <v>219</v>
      </c>
      <c r="AB506" s="100">
        <v>190.81481481481481</v>
      </c>
      <c r="AC506" s="100">
        <v>157.40740740740742</v>
      </c>
      <c r="AD506" s="100">
        <v>198.61538461538461</v>
      </c>
      <c r="AE506" s="100">
        <v>169.80357142857142</v>
      </c>
      <c r="AF506" s="100">
        <v>154.28571428571428</v>
      </c>
      <c r="AG506" s="100">
        <v>211.73076923076923</v>
      </c>
      <c r="AH506" s="100">
        <v>214.25</v>
      </c>
      <c r="AI506" s="100">
        <v>211.62962962962962</v>
      </c>
      <c r="AJ506" s="100">
        <v>220.61538461538461</v>
      </c>
      <c r="AK506" s="100">
        <v>242.64285714285714</v>
      </c>
      <c r="AL506" s="100">
        <v>242.75862068965517</v>
      </c>
      <c r="AM506" s="100">
        <v>271.42857142857144</v>
      </c>
      <c r="AN506" s="100">
        <v>249.06896551724137</v>
      </c>
      <c r="AO506" s="100">
        <v>211.06896551724137</v>
      </c>
      <c r="AP506" s="100">
        <v>183.0344827586207</v>
      </c>
      <c r="AQ506" s="100">
        <v>187.27586206896552</v>
      </c>
      <c r="AR506" s="100">
        <v>172.17241379310346</v>
      </c>
      <c r="AS506" s="100">
        <v>185.5185185185185</v>
      </c>
      <c r="AT506" s="1" t="s">
        <v>1888</v>
      </c>
      <c r="AU506" s="1"/>
      <c r="AV506" s="1"/>
      <c r="AW506" s="1"/>
      <c r="AX506" s="1"/>
      <c r="AY506" s="1"/>
      <c r="AZ506" s="1"/>
      <c r="BA506" s="1"/>
      <c r="BB506" s="1"/>
      <c r="BC506" s="1"/>
      <c r="BD506" s="1"/>
      <c r="BE506" s="1"/>
      <c r="BF506" s="1"/>
      <c r="BG506" s="1"/>
      <c r="BH506" s="1"/>
      <c r="BI506" s="1"/>
      <c r="BJ506" s="1"/>
      <c r="BK506" s="1"/>
      <c r="BL506" s="1"/>
      <c r="BM506" s="1"/>
    </row>
    <row r="507" spans="1:65" ht="16.5" customHeight="1" x14ac:dyDescent="0.25">
      <c r="A507" s="96">
        <v>26040190</v>
      </c>
      <c r="B507" s="97" t="s">
        <v>26</v>
      </c>
      <c r="C507" s="97" t="s">
        <v>2484</v>
      </c>
      <c r="D507" s="97" t="s">
        <v>697</v>
      </c>
      <c r="E507" s="97" t="s">
        <v>619</v>
      </c>
      <c r="F507" s="97">
        <v>9</v>
      </c>
      <c r="G507" s="97">
        <v>2339</v>
      </c>
      <c r="H507" s="98">
        <v>-76.150000000000006</v>
      </c>
      <c r="I507" s="99">
        <v>3.03333333</v>
      </c>
      <c r="J507" s="100">
        <v>28.85</v>
      </c>
      <c r="K507" s="100">
        <v>42.15</v>
      </c>
      <c r="L507" s="100">
        <v>36.75</v>
      </c>
      <c r="M507" s="100">
        <v>23.6</v>
      </c>
      <c r="N507" s="100">
        <v>37.1</v>
      </c>
      <c r="O507" s="100">
        <v>24.45</v>
      </c>
      <c r="P507" s="100">
        <v>32.75</v>
      </c>
      <c r="Q507" s="100">
        <v>54.1</v>
      </c>
      <c r="R507" s="100">
        <v>44.1</v>
      </c>
      <c r="S507" s="100">
        <v>41.35</v>
      </c>
      <c r="T507" s="100">
        <v>50.9</v>
      </c>
      <c r="U507" s="100">
        <v>50.842105263157897</v>
      </c>
      <c r="V507" s="100">
        <v>56.764705882352942</v>
      </c>
      <c r="W507" s="100">
        <v>33.15</v>
      </c>
      <c r="X507" s="100">
        <v>39</v>
      </c>
      <c r="Y507" s="100">
        <v>35.1</v>
      </c>
      <c r="Z507" s="100">
        <v>22.45</v>
      </c>
      <c r="AA507" s="100">
        <v>17.55</v>
      </c>
      <c r="AB507" s="100">
        <v>17.5</v>
      </c>
      <c r="AC507" s="100">
        <v>11.75</v>
      </c>
      <c r="AD507" s="100">
        <v>19.350000000000001</v>
      </c>
      <c r="AE507" s="100">
        <v>6.7</v>
      </c>
      <c r="AF507" s="100">
        <v>6.05</v>
      </c>
      <c r="AG507" s="100">
        <v>8.4</v>
      </c>
      <c r="AH507" s="100">
        <v>13.4</v>
      </c>
      <c r="AI507" s="100">
        <v>11.578947368421053</v>
      </c>
      <c r="AJ507" s="100">
        <v>26.55</v>
      </c>
      <c r="AK507" s="100">
        <v>20.842105263157894</v>
      </c>
      <c r="AL507" s="100">
        <v>58.8</v>
      </c>
      <c r="AM507" s="100">
        <v>65.400000000000006</v>
      </c>
      <c r="AN507" s="100">
        <v>57.842105263157897</v>
      </c>
      <c r="AO507" s="100">
        <v>62.89473684210526</v>
      </c>
      <c r="AP507" s="100">
        <v>48.578947368421055</v>
      </c>
      <c r="AQ507" s="100">
        <v>38.794736842105266</v>
      </c>
      <c r="AR507" s="100">
        <v>53.75</v>
      </c>
      <c r="AS507" s="100">
        <v>38.700000000000003</v>
      </c>
      <c r="AT507" s="1" t="s">
        <v>5204</v>
      </c>
      <c r="AU507" s="1"/>
      <c r="AV507" s="1"/>
      <c r="AW507" s="1"/>
      <c r="AX507" s="1"/>
      <c r="AY507" s="1"/>
      <c r="AZ507" s="1"/>
      <c r="BA507" s="1"/>
      <c r="BB507" s="1"/>
      <c r="BC507" s="1"/>
      <c r="BD507" s="1"/>
      <c r="BE507" s="1"/>
      <c r="BF507" s="1"/>
      <c r="BG507" s="1"/>
      <c r="BH507" s="1"/>
      <c r="BI507" s="1"/>
      <c r="BJ507" s="1"/>
      <c r="BK507" s="1"/>
      <c r="BL507" s="1"/>
      <c r="BM507" s="1"/>
    </row>
    <row r="508" spans="1:65" ht="16.5" customHeight="1" x14ac:dyDescent="0.25">
      <c r="A508" s="96">
        <v>26040220</v>
      </c>
      <c r="B508" s="97" t="s">
        <v>26</v>
      </c>
      <c r="C508" s="97" t="s">
        <v>2486</v>
      </c>
      <c r="D508" s="97" t="s">
        <v>697</v>
      </c>
      <c r="E508" s="97" t="s">
        <v>619</v>
      </c>
      <c r="F508" s="97">
        <v>9</v>
      </c>
      <c r="G508" s="97">
        <v>1838</v>
      </c>
      <c r="H508" s="98">
        <v>-76.216666669999995</v>
      </c>
      <c r="I508" s="99">
        <v>3.05</v>
      </c>
      <c r="J508" s="100">
        <v>53.75</v>
      </c>
      <c r="K508" s="100">
        <v>70</v>
      </c>
      <c r="L508" s="100">
        <v>47.15</v>
      </c>
      <c r="M508" s="100">
        <v>46.85</v>
      </c>
      <c r="N508" s="100">
        <v>60.6</v>
      </c>
      <c r="O508" s="100">
        <v>39.950000000000003</v>
      </c>
      <c r="P508" s="100">
        <v>56.3</v>
      </c>
      <c r="Q508" s="100">
        <v>70.25</v>
      </c>
      <c r="R508" s="100">
        <v>73.3</v>
      </c>
      <c r="S508" s="100">
        <v>50.1</v>
      </c>
      <c r="T508" s="100">
        <v>69.849999999999994</v>
      </c>
      <c r="U508" s="100">
        <v>60.65</v>
      </c>
      <c r="V508" s="100">
        <v>54.3</v>
      </c>
      <c r="W508" s="100">
        <v>39.799999999999997</v>
      </c>
      <c r="X508" s="100">
        <v>52.4</v>
      </c>
      <c r="Y508" s="100">
        <v>39.5</v>
      </c>
      <c r="Z508" s="100">
        <v>23.1</v>
      </c>
      <c r="AA508" s="100">
        <v>19.350000000000001</v>
      </c>
      <c r="AB508" s="100">
        <v>20.45</v>
      </c>
      <c r="AC508" s="100">
        <v>17.100000000000001</v>
      </c>
      <c r="AD508" s="100">
        <v>23.7</v>
      </c>
      <c r="AE508" s="100">
        <v>9.9499999999999993</v>
      </c>
      <c r="AF508" s="100">
        <v>8.1999999999999993</v>
      </c>
      <c r="AG508" s="100">
        <v>17.2</v>
      </c>
      <c r="AH508" s="100">
        <v>15.35</v>
      </c>
      <c r="AI508" s="100">
        <v>20.5</v>
      </c>
      <c r="AJ508" s="100">
        <v>44.95</v>
      </c>
      <c r="AK508" s="100">
        <v>43.4</v>
      </c>
      <c r="AL508" s="100">
        <v>98.6</v>
      </c>
      <c r="AM508" s="100">
        <v>97.45</v>
      </c>
      <c r="AN508" s="100">
        <v>83.15</v>
      </c>
      <c r="AO508" s="100">
        <v>86.6</v>
      </c>
      <c r="AP508" s="100">
        <v>83.7</v>
      </c>
      <c r="AQ508" s="100">
        <v>72.2</v>
      </c>
      <c r="AR508" s="100">
        <v>82.1</v>
      </c>
      <c r="AS508" s="100">
        <v>52.7</v>
      </c>
      <c r="AT508" s="1" t="s">
        <v>5204</v>
      </c>
      <c r="AU508" s="1"/>
      <c r="AV508" s="1"/>
      <c r="AW508" s="1"/>
      <c r="AX508" s="1"/>
      <c r="AY508" s="1"/>
      <c r="AZ508" s="1"/>
      <c r="BA508" s="1"/>
      <c r="BB508" s="1"/>
      <c r="BC508" s="1"/>
      <c r="BD508" s="1"/>
      <c r="BE508" s="1"/>
      <c r="BF508" s="1"/>
      <c r="BG508" s="1"/>
      <c r="BH508" s="1"/>
      <c r="BI508" s="1"/>
      <c r="BJ508" s="1"/>
      <c r="BK508" s="1"/>
      <c r="BL508" s="1"/>
      <c r="BM508" s="1"/>
    </row>
    <row r="509" spans="1:65" ht="16.5" customHeight="1" x14ac:dyDescent="0.25">
      <c r="A509" s="96">
        <v>26040200</v>
      </c>
      <c r="B509" s="97" t="s">
        <v>26</v>
      </c>
      <c r="C509" s="97" t="s">
        <v>2485</v>
      </c>
      <c r="D509" s="97" t="s">
        <v>697</v>
      </c>
      <c r="E509" s="97" t="s">
        <v>619</v>
      </c>
      <c r="F509" s="97">
        <v>9</v>
      </c>
      <c r="G509" s="97">
        <v>1713</v>
      </c>
      <c r="H509" s="98">
        <v>-76.233333329999994</v>
      </c>
      <c r="I509" s="99">
        <v>2.96666667</v>
      </c>
      <c r="J509" s="100">
        <v>38.799999999999997</v>
      </c>
      <c r="K509" s="100">
        <v>60.5</v>
      </c>
      <c r="L509" s="100">
        <v>47.2</v>
      </c>
      <c r="M509" s="100">
        <v>35.700000000000003</v>
      </c>
      <c r="N509" s="100">
        <v>46.45</v>
      </c>
      <c r="O509" s="100">
        <v>35.25</v>
      </c>
      <c r="P509" s="100">
        <v>48.526315789473685</v>
      </c>
      <c r="Q509" s="100">
        <v>56.05263157894737</v>
      </c>
      <c r="R509" s="100">
        <v>57</v>
      </c>
      <c r="S509" s="100">
        <v>43.94736842105263</v>
      </c>
      <c r="T509" s="100">
        <v>58.736842105263158</v>
      </c>
      <c r="U509" s="100">
        <v>48.10526315789474</v>
      </c>
      <c r="V509" s="100">
        <v>38.700000000000003</v>
      </c>
      <c r="W509" s="100">
        <v>34.950000000000003</v>
      </c>
      <c r="X509" s="100">
        <v>47.35</v>
      </c>
      <c r="Y509" s="100">
        <v>26.35</v>
      </c>
      <c r="Z509" s="100">
        <v>20.05</v>
      </c>
      <c r="AA509" s="100">
        <v>15</v>
      </c>
      <c r="AB509" s="100">
        <v>17.3</v>
      </c>
      <c r="AC509" s="100">
        <v>14.55</v>
      </c>
      <c r="AD509" s="100">
        <v>16.5</v>
      </c>
      <c r="AE509" s="100">
        <v>14.3</v>
      </c>
      <c r="AF509" s="100">
        <v>6.7</v>
      </c>
      <c r="AG509" s="100">
        <v>11.65</v>
      </c>
      <c r="AH509" s="100">
        <v>14.2</v>
      </c>
      <c r="AI509" s="100">
        <v>14.4</v>
      </c>
      <c r="AJ509" s="100">
        <v>32.549999999999997</v>
      </c>
      <c r="AK509" s="100">
        <v>35.473684210526315</v>
      </c>
      <c r="AL509" s="100">
        <v>69.631578947368425</v>
      </c>
      <c r="AM509" s="100">
        <v>89.10526315789474</v>
      </c>
      <c r="AN509" s="100">
        <v>59.95</v>
      </c>
      <c r="AO509" s="100">
        <v>74.8</v>
      </c>
      <c r="AP509" s="100">
        <v>60.263157894736842</v>
      </c>
      <c r="AQ509" s="100">
        <v>56.65</v>
      </c>
      <c r="AR509" s="100">
        <v>60.910000000000004</v>
      </c>
      <c r="AS509" s="100">
        <v>44.7</v>
      </c>
      <c r="AT509" s="1" t="s">
        <v>5204</v>
      </c>
      <c r="AU509" s="1"/>
      <c r="AV509" s="1"/>
      <c r="AW509" s="1"/>
      <c r="AX509" s="1"/>
      <c r="AY509" s="1"/>
      <c r="AZ509" s="1"/>
      <c r="BA509" s="1"/>
      <c r="BB509" s="1"/>
      <c r="BC509" s="1"/>
      <c r="BD509" s="1"/>
      <c r="BE509" s="1"/>
      <c r="BF509" s="1"/>
      <c r="BG509" s="1"/>
      <c r="BH509" s="1"/>
      <c r="BI509" s="1"/>
      <c r="BJ509" s="1"/>
      <c r="BK509" s="1"/>
      <c r="BL509" s="1"/>
      <c r="BM509" s="1"/>
    </row>
    <row r="510" spans="1:65" ht="16.5" customHeight="1" x14ac:dyDescent="0.25">
      <c r="A510" s="96">
        <v>26040260</v>
      </c>
      <c r="B510" s="97" t="s">
        <v>43</v>
      </c>
      <c r="C510" s="97" t="s">
        <v>696</v>
      </c>
      <c r="D510" s="97" t="s">
        <v>697</v>
      </c>
      <c r="E510" s="97" t="s">
        <v>619</v>
      </c>
      <c r="F510" s="97">
        <v>9</v>
      </c>
      <c r="G510" s="97">
        <v>1774</v>
      </c>
      <c r="H510" s="98">
        <v>-76.262222220000012</v>
      </c>
      <c r="I510" s="99">
        <v>2.95236111</v>
      </c>
      <c r="J510" s="100">
        <v>42.571428571428569</v>
      </c>
      <c r="K510" s="100">
        <v>55.892857142857146</v>
      </c>
      <c r="L510" s="100">
        <v>42.428571428571431</v>
      </c>
      <c r="M510" s="100">
        <v>37.035714285714285</v>
      </c>
      <c r="N510" s="100">
        <v>41.464285714285715</v>
      </c>
      <c r="O510" s="100">
        <v>43.285714285714285</v>
      </c>
      <c r="P510" s="100">
        <v>45.074074074074076</v>
      </c>
      <c r="Q510" s="100">
        <v>53.5</v>
      </c>
      <c r="R510" s="100">
        <v>52</v>
      </c>
      <c r="S510" s="100">
        <v>52.24</v>
      </c>
      <c r="T510" s="100">
        <v>71.375</v>
      </c>
      <c r="U510" s="100">
        <v>46.666666666666664</v>
      </c>
      <c r="V510" s="100">
        <v>38.799999999999997</v>
      </c>
      <c r="W510" s="100">
        <v>39.840000000000003</v>
      </c>
      <c r="X510" s="100">
        <v>36.119999999999997</v>
      </c>
      <c r="Y510" s="100">
        <v>26.703703703703702</v>
      </c>
      <c r="Z510" s="100">
        <v>16.777777777777779</v>
      </c>
      <c r="AA510" s="100">
        <v>14.222222222222221</v>
      </c>
      <c r="AB510" s="100">
        <v>15.296296296296296</v>
      </c>
      <c r="AC510" s="100">
        <v>11.925925925925926</v>
      </c>
      <c r="AD510" s="100">
        <v>14.888888888888889</v>
      </c>
      <c r="AE510" s="100">
        <v>9.5555555555555554</v>
      </c>
      <c r="AF510" s="100">
        <v>6.2592592592592595</v>
      </c>
      <c r="AG510" s="100">
        <v>13.25925925925926</v>
      </c>
      <c r="AH510" s="100">
        <v>12.222222222222221</v>
      </c>
      <c r="AI510" s="100">
        <v>14.518518518518519</v>
      </c>
      <c r="AJ510" s="100">
        <v>23.481481481481481</v>
      </c>
      <c r="AK510" s="100">
        <v>34.666666666666664</v>
      </c>
      <c r="AL510" s="100">
        <v>62.5</v>
      </c>
      <c r="AM510" s="100">
        <v>83.5</v>
      </c>
      <c r="AN510" s="100">
        <v>64.592592592592595</v>
      </c>
      <c r="AO510" s="100">
        <v>84.448275862068968</v>
      </c>
      <c r="AP510" s="100">
        <v>64.464285714285708</v>
      </c>
      <c r="AQ510" s="100">
        <v>57.206896551724135</v>
      </c>
      <c r="AR510" s="100">
        <v>57.75</v>
      </c>
      <c r="AS510" s="100">
        <v>41.75</v>
      </c>
      <c r="AT510" s="1"/>
      <c r="AU510" s="1"/>
      <c r="AV510" s="1"/>
      <c r="AW510" s="1"/>
      <c r="AX510" s="1"/>
      <c r="AY510" s="1"/>
      <c r="AZ510" s="1"/>
      <c r="BA510" s="1"/>
      <c r="BB510" s="1"/>
      <c r="BC510" s="1"/>
      <c r="BD510" s="1"/>
      <c r="BE510" s="1"/>
      <c r="BF510" s="1"/>
      <c r="BG510" s="1"/>
      <c r="BH510" s="1"/>
      <c r="BI510" s="1"/>
      <c r="BJ510" s="1"/>
      <c r="BK510" s="1"/>
      <c r="BL510" s="1"/>
      <c r="BM510" s="1"/>
    </row>
    <row r="511" spans="1:65" ht="16.5" customHeight="1" x14ac:dyDescent="0.25">
      <c r="A511" s="96">
        <v>26025070</v>
      </c>
      <c r="B511" s="97" t="s">
        <v>56</v>
      </c>
      <c r="C511" s="97" t="s">
        <v>698</v>
      </c>
      <c r="D511" s="97" t="s">
        <v>699</v>
      </c>
      <c r="E511" s="97" t="s">
        <v>619</v>
      </c>
      <c r="F511" s="97">
        <v>9</v>
      </c>
      <c r="G511" s="97">
        <v>3071</v>
      </c>
      <c r="H511" s="98">
        <v>-76.289055560000008</v>
      </c>
      <c r="I511" s="99">
        <v>2.5097499999999999</v>
      </c>
      <c r="J511" s="100">
        <v>22.553571428571438</v>
      </c>
      <c r="K511" s="100">
        <v>23.410714285714281</v>
      </c>
      <c r="L511" s="100">
        <v>19.649999999999995</v>
      </c>
      <c r="M511" s="100">
        <v>23.903846153846153</v>
      </c>
      <c r="N511" s="100">
        <v>19.229629629629631</v>
      </c>
      <c r="O511" s="100">
        <v>24.325925925925926</v>
      </c>
      <c r="P511" s="100">
        <v>24.079310344827579</v>
      </c>
      <c r="Q511" s="100">
        <v>27.968965517241376</v>
      </c>
      <c r="R511" s="100">
        <v>31.203448275862069</v>
      </c>
      <c r="S511" s="100">
        <v>28.896551724137932</v>
      </c>
      <c r="T511" s="100">
        <v>33.696551724137926</v>
      </c>
      <c r="U511" s="100">
        <v>30.948275862068961</v>
      </c>
      <c r="V511" s="100">
        <v>31.035714285714278</v>
      </c>
      <c r="W511" s="100">
        <v>31.240740740740744</v>
      </c>
      <c r="X511" s="100">
        <v>40.507692307692302</v>
      </c>
      <c r="Y511" s="100">
        <v>30.717857142857149</v>
      </c>
      <c r="Z511" s="100">
        <v>33.732142857142854</v>
      </c>
      <c r="AA511" s="100">
        <v>35.477777777777774</v>
      </c>
      <c r="AB511" s="100">
        <v>33.162962962962965</v>
      </c>
      <c r="AC511" s="100">
        <v>35.288888888888891</v>
      </c>
      <c r="AD511" s="100">
        <v>43.379310344827601</v>
      </c>
      <c r="AE511" s="100">
        <v>22.303571428571427</v>
      </c>
      <c r="AF511" s="100">
        <v>26.318518518518516</v>
      </c>
      <c r="AG511" s="100">
        <v>22.389285714285712</v>
      </c>
      <c r="AH511" s="100">
        <v>19.348000000000003</v>
      </c>
      <c r="AI511" s="100">
        <v>18.625</v>
      </c>
      <c r="AJ511" s="100">
        <v>22.288888888888888</v>
      </c>
      <c r="AK511" s="100">
        <v>20.665517241379309</v>
      </c>
      <c r="AL511" s="100">
        <v>32.432142857142857</v>
      </c>
      <c r="AM511" s="100">
        <v>39.389655172413789</v>
      </c>
      <c r="AN511" s="100">
        <v>41.11071428571428</v>
      </c>
      <c r="AO511" s="100">
        <v>43.024999999999999</v>
      </c>
      <c r="AP511" s="100">
        <v>36.037931034482753</v>
      </c>
      <c r="AQ511" s="100">
        <v>26.889655172413793</v>
      </c>
      <c r="AR511" s="100">
        <v>23.057692307692307</v>
      </c>
      <c r="AS511" s="100">
        <v>19.481481481481481</v>
      </c>
      <c r="AT511" s="1"/>
      <c r="AU511" s="1"/>
      <c r="AV511" s="1"/>
      <c r="AW511" s="1"/>
      <c r="AX511" s="1"/>
      <c r="AY511" s="1"/>
      <c r="AZ511" s="1"/>
      <c r="BA511" s="1"/>
      <c r="BB511" s="1"/>
      <c r="BC511" s="1"/>
      <c r="BD511" s="1"/>
      <c r="BE511" s="1"/>
      <c r="BF511" s="1"/>
      <c r="BG511" s="1"/>
      <c r="BH511" s="1"/>
      <c r="BI511" s="1"/>
      <c r="BJ511" s="1"/>
      <c r="BK511" s="1"/>
      <c r="BL511" s="1"/>
      <c r="BM511" s="1"/>
    </row>
    <row r="512" spans="1:65" ht="16.5" customHeight="1" x14ac:dyDescent="0.25">
      <c r="A512" s="96">
        <v>26020460</v>
      </c>
      <c r="B512" s="97" t="s">
        <v>26</v>
      </c>
      <c r="C512" s="97" t="s">
        <v>700</v>
      </c>
      <c r="D512" s="97" t="s">
        <v>699</v>
      </c>
      <c r="E512" s="97" t="s">
        <v>619</v>
      </c>
      <c r="F512" s="97">
        <v>9</v>
      </c>
      <c r="G512" s="97">
        <v>2507</v>
      </c>
      <c r="H512" s="98">
        <v>-76.404666669999997</v>
      </c>
      <c r="I512" s="99">
        <v>2.4875833299999996</v>
      </c>
      <c r="J512" s="100">
        <v>53.6</v>
      </c>
      <c r="K512" s="100">
        <v>60.54</v>
      </c>
      <c r="L512" s="100">
        <v>46.6</v>
      </c>
      <c r="M512" s="100">
        <v>38.5</v>
      </c>
      <c r="N512" s="100">
        <v>47.2</v>
      </c>
      <c r="O512" s="100">
        <v>43.68333333333333</v>
      </c>
      <c r="P512" s="100">
        <v>52.466666666666669</v>
      </c>
      <c r="Q512" s="100">
        <v>45.843333333333334</v>
      </c>
      <c r="R512" s="100">
        <v>52.28</v>
      </c>
      <c r="S512" s="100">
        <v>51.2</v>
      </c>
      <c r="T512" s="100">
        <v>65.626666666666665</v>
      </c>
      <c r="U512" s="100">
        <v>42.446666666666673</v>
      </c>
      <c r="V512" s="100">
        <v>40.269999999999996</v>
      </c>
      <c r="W512" s="100">
        <v>25.2</v>
      </c>
      <c r="X512" s="100">
        <v>35</v>
      </c>
      <c r="Y512" s="100">
        <v>25.655172413793103</v>
      </c>
      <c r="Z512" s="100">
        <v>9.4</v>
      </c>
      <c r="AA512" s="100">
        <v>7.5466666666666669</v>
      </c>
      <c r="AB512" s="100">
        <v>7.7166666666666668</v>
      </c>
      <c r="AC512" s="100">
        <v>10.073333333333332</v>
      </c>
      <c r="AD512" s="100">
        <v>10.143333333333334</v>
      </c>
      <c r="AE512" s="100">
        <v>2.7866666666666666</v>
      </c>
      <c r="AF512" s="100">
        <v>4.62</v>
      </c>
      <c r="AG512" s="100">
        <v>5.6482758620689655</v>
      </c>
      <c r="AH512" s="100">
        <v>8.6333333333333329</v>
      </c>
      <c r="AI512" s="100">
        <v>10.966666666666667</v>
      </c>
      <c r="AJ512" s="100">
        <v>20.966666666666665</v>
      </c>
      <c r="AK512" s="100">
        <v>35.533333333333331</v>
      </c>
      <c r="AL512" s="100">
        <v>56.93333333333333</v>
      </c>
      <c r="AM512" s="100">
        <v>85.8</v>
      </c>
      <c r="AN512" s="100">
        <v>76.3</v>
      </c>
      <c r="AO512" s="100">
        <v>96.466666666666669</v>
      </c>
      <c r="AP512" s="100">
        <v>86.672413793103445</v>
      </c>
      <c r="AQ512" s="100">
        <v>68.706666666666663</v>
      </c>
      <c r="AR512" s="100">
        <v>72.653333333333336</v>
      </c>
      <c r="AS512" s="100">
        <v>49.068965517241381</v>
      </c>
      <c r="AT512" s="1"/>
      <c r="AU512" s="1"/>
      <c r="AV512" s="1"/>
      <c r="AW512" s="1"/>
      <c r="AX512" s="1"/>
      <c r="AY512" s="1"/>
      <c r="AZ512" s="1"/>
      <c r="BA512" s="1"/>
      <c r="BB512" s="1"/>
      <c r="BC512" s="1"/>
      <c r="BD512" s="1"/>
      <c r="BE512" s="1"/>
      <c r="BF512" s="1"/>
      <c r="BG512" s="1"/>
      <c r="BH512" s="1"/>
      <c r="BI512" s="1"/>
      <c r="BJ512" s="1"/>
      <c r="BK512" s="1"/>
      <c r="BL512" s="1"/>
      <c r="BM512" s="1"/>
    </row>
    <row r="513" spans="1:65" ht="16.5" customHeight="1" x14ac:dyDescent="0.25">
      <c r="A513" s="96">
        <v>26020130</v>
      </c>
      <c r="B513" s="97" t="s">
        <v>26</v>
      </c>
      <c r="C513" s="97" t="s">
        <v>699</v>
      </c>
      <c r="D513" s="97" t="s">
        <v>699</v>
      </c>
      <c r="E513" s="97" t="s">
        <v>619</v>
      </c>
      <c r="F513" s="97">
        <v>9</v>
      </c>
      <c r="G513" s="97">
        <v>2427</v>
      </c>
      <c r="H513" s="98">
        <v>-76.41880556000001</v>
      </c>
      <c r="I513" s="99">
        <v>2.5418333300000002</v>
      </c>
      <c r="J513" s="100">
        <v>58.866666666666667</v>
      </c>
      <c r="K513" s="100">
        <v>72.05</v>
      </c>
      <c r="L513" s="100">
        <v>48.233333333333334</v>
      </c>
      <c r="M513" s="100">
        <v>51.133333333333333</v>
      </c>
      <c r="N513" s="100">
        <v>58.93333333333333</v>
      </c>
      <c r="O513" s="100">
        <v>62.633333333333333</v>
      </c>
      <c r="P513" s="100">
        <v>53.9</v>
      </c>
      <c r="Q513" s="100">
        <v>68.333333333333329</v>
      </c>
      <c r="R513" s="100">
        <v>71.766666666666666</v>
      </c>
      <c r="S513" s="100">
        <v>61.533333333333331</v>
      </c>
      <c r="T513" s="100">
        <v>70.2</v>
      </c>
      <c r="U513" s="100">
        <v>52.833333333333336</v>
      </c>
      <c r="V513" s="100">
        <v>50.2</v>
      </c>
      <c r="W513" s="100">
        <v>31.533333333333335</v>
      </c>
      <c r="X513" s="100">
        <v>39.862068965517238</v>
      </c>
      <c r="Y513" s="100">
        <v>27.1</v>
      </c>
      <c r="Z513" s="100">
        <v>14.9</v>
      </c>
      <c r="AA513" s="100">
        <v>8.9</v>
      </c>
      <c r="AB513" s="100">
        <v>7.166666666666667</v>
      </c>
      <c r="AC513" s="100">
        <v>8.7666666666666675</v>
      </c>
      <c r="AD513" s="100">
        <v>11.2</v>
      </c>
      <c r="AE513" s="100">
        <v>4.3</v>
      </c>
      <c r="AF513" s="100">
        <v>10.066666666666666</v>
      </c>
      <c r="AG513" s="100">
        <v>9.0333333333333332</v>
      </c>
      <c r="AH513" s="100">
        <v>10.233333333333333</v>
      </c>
      <c r="AI513" s="100">
        <v>14.6</v>
      </c>
      <c r="AJ513" s="100">
        <v>27.58</v>
      </c>
      <c r="AK513" s="100">
        <v>45.413793103448278</v>
      </c>
      <c r="AL513" s="100">
        <v>67.620689655172413</v>
      </c>
      <c r="AM513" s="100">
        <v>89.34482758620689</v>
      </c>
      <c r="AN513" s="100">
        <v>80</v>
      </c>
      <c r="AO513" s="100">
        <v>99.4</v>
      </c>
      <c r="AP513" s="100">
        <v>81.166666666666671</v>
      </c>
      <c r="AQ513" s="100">
        <v>89.166666666666671</v>
      </c>
      <c r="AR513" s="100">
        <v>85.736666666666665</v>
      </c>
      <c r="AS513" s="100">
        <v>67.733333333333334</v>
      </c>
      <c r="AT513" s="1"/>
      <c r="AU513" s="1"/>
      <c r="AV513" s="1"/>
      <c r="AW513" s="1"/>
      <c r="AX513" s="1"/>
      <c r="AY513" s="1"/>
      <c r="AZ513" s="1"/>
      <c r="BA513" s="1"/>
      <c r="BB513" s="1"/>
      <c r="BC513" s="1"/>
      <c r="BD513" s="1"/>
      <c r="BE513" s="1"/>
      <c r="BF513" s="1"/>
      <c r="BG513" s="1"/>
      <c r="BH513" s="1"/>
      <c r="BI513" s="1"/>
      <c r="BJ513" s="1"/>
      <c r="BK513" s="1"/>
      <c r="BL513" s="1"/>
      <c r="BM513" s="1"/>
    </row>
    <row r="514" spans="1:65" ht="16.5" customHeight="1" x14ac:dyDescent="0.25">
      <c r="A514" s="96">
        <v>26060030</v>
      </c>
      <c r="B514" s="97" t="s">
        <v>26</v>
      </c>
      <c r="C514" s="97" t="s">
        <v>701</v>
      </c>
      <c r="D514" s="97" t="s">
        <v>701</v>
      </c>
      <c r="E514" s="97" t="s">
        <v>619</v>
      </c>
      <c r="F514" s="97">
        <v>9</v>
      </c>
      <c r="G514" s="97">
        <v>988</v>
      </c>
      <c r="H514" s="98">
        <v>-76.462999999999994</v>
      </c>
      <c r="I514" s="99">
        <v>3.17894444</v>
      </c>
      <c r="J514" s="100">
        <v>44.362068965517238</v>
      </c>
      <c r="K514" s="100">
        <v>41.479310344827589</v>
      </c>
      <c r="L514" s="100">
        <v>49.800000000000004</v>
      </c>
      <c r="M514" s="100">
        <v>51.724137931034484</v>
      </c>
      <c r="N514" s="100">
        <v>43.448275862068968</v>
      </c>
      <c r="O514" s="100">
        <v>60.103448275862071</v>
      </c>
      <c r="P514" s="100">
        <v>61.966666666666669</v>
      </c>
      <c r="Q514" s="100">
        <v>72.533333333333331</v>
      </c>
      <c r="R514" s="100">
        <v>91.666666666666671</v>
      </c>
      <c r="S514" s="100">
        <v>81.933333333333337</v>
      </c>
      <c r="T514" s="100">
        <v>92.86999999999999</v>
      </c>
      <c r="U514" s="100">
        <v>89.163333333333341</v>
      </c>
      <c r="V514" s="100">
        <v>78.066666666666663</v>
      </c>
      <c r="W514" s="100">
        <v>55.5</v>
      </c>
      <c r="X514" s="100">
        <v>75.172413793103445</v>
      </c>
      <c r="Y514" s="100">
        <v>55.231034482758616</v>
      </c>
      <c r="Z514" s="100">
        <v>28.582758620689653</v>
      </c>
      <c r="AA514" s="100">
        <v>33.364285714285714</v>
      </c>
      <c r="AB514" s="100">
        <v>30.206896551724139</v>
      </c>
      <c r="AC514" s="100">
        <v>17.413793103448278</v>
      </c>
      <c r="AD514" s="100">
        <v>25</v>
      </c>
      <c r="AE514" s="100">
        <v>16.972413793103449</v>
      </c>
      <c r="AF514" s="100">
        <v>14.726666666666667</v>
      </c>
      <c r="AG514" s="100">
        <v>19.649999999999999</v>
      </c>
      <c r="AH514" s="100">
        <v>19.466666666666665</v>
      </c>
      <c r="AI514" s="100">
        <v>33</v>
      </c>
      <c r="AJ514" s="100">
        <v>64.8</v>
      </c>
      <c r="AK514" s="100">
        <v>60.06666666666667</v>
      </c>
      <c r="AL514" s="100">
        <v>59.366666666666667</v>
      </c>
      <c r="AM514" s="100">
        <v>84.4</v>
      </c>
      <c r="AN514" s="100">
        <v>77.766666666666666</v>
      </c>
      <c r="AO514" s="100">
        <v>91.9</v>
      </c>
      <c r="AP514" s="100">
        <v>75.833333333333329</v>
      </c>
      <c r="AQ514" s="100">
        <v>60.9</v>
      </c>
      <c r="AR514" s="100">
        <v>58.6</v>
      </c>
      <c r="AS514" s="100">
        <v>44.333333333333336</v>
      </c>
      <c r="AT514" s="1"/>
      <c r="AU514" s="1"/>
      <c r="AV514" s="1"/>
      <c r="AW514" s="1"/>
      <c r="AX514" s="1"/>
      <c r="AY514" s="1"/>
      <c r="AZ514" s="1"/>
      <c r="BA514" s="1"/>
      <c r="BB514" s="1"/>
      <c r="BC514" s="1"/>
      <c r="BD514" s="1"/>
      <c r="BE514" s="1"/>
      <c r="BF514" s="1"/>
      <c r="BG514" s="1"/>
      <c r="BH514" s="1"/>
      <c r="BI514" s="1"/>
      <c r="BJ514" s="1"/>
      <c r="BK514" s="1"/>
      <c r="BL514" s="1"/>
      <c r="BM514" s="1"/>
    </row>
    <row r="515" spans="1:65" ht="16.5" customHeight="1" x14ac:dyDescent="0.25">
      <c r="A515" s="96">
        <v>23215030</v>
      </c>
      <c r="B515" s="97" t="s">
        <v>26</v>
      </c>
      <c r="C515" s="97" t="s">
        <v>702</v>
      </c>
      <c r="D515" s="97" t="s">
        <v>703</v>
      </c>
      <c r="E515" s="97" t="s">
        <v>704</v>
      </c>
      <c r="F515" s="97">
        <v>8</v>
      </c>
      <c r="G515" s="97">
        <v>208</v>
      </c>
      <c r="H515" s="98">
        <v>-73.602777779999997</v>
      </c>
      <c r="I515" s="99">
        <v>8.2288888900000003</v>
      </c>
      <c r="J515" s="100">
        <v>5.679310344827587</v>
      </c>
      <c r="K515" s="100">
        <v>9.8142857142857132</v>
      </c>
      <c r="L515" s="100">
        <v>3</v>
      </c>
      <c r="M515" s="100">
        <v>15.567857142857141</v>
      </c>
      <c r="N515" s="100">
        <v>6.9185185185185176</v>
      </c>
      <c r="O515" s="100">
        <v>10.992857142857142</v>
      </c>
      <c r="P515" s="100">
        <v>11.414285714285713</v>
      </c>
      <c r="Q515" s="100">
        <v>23.818518518518516</v>
      </c>
      <c r="R515" s="100">
        <v>25.11538461538461</v>
      </c>
      <c r="S515" s="100">
        <v>34.211999999999996</v>
      </c>
      <c r="T515" s="100">
        <v>42.218518518518522</v>
      </c>
      <c r="U515" s="100">
        <v>50.140740740740746</v>
      </c>
      <c r="V515" s="100">
        <v>63.944444444444443</v>
      </c>
      <c r="W515" s="100">
        <v>51.746428571428559</v>
      </c>
      <c r="X515" s="100">
        <v>67.967857142857142</v>
      </c>
      <c r="Y515" s="100">
        <v>51.710714285714289</v>
      </c>
      <c r="Z515" s="100">
        <v>48.63928571428572</v>
      </c>
      <c r="AA515" s="100">
        <v>43.722222222222221</v>
      </c>
      <c r="AB515" s="100">
        <v>39.233333333333334</v>
      </c>
      <c r="AC515" s="100">
        <v>41.418518518518511</v>
      </c>
      <c r="AD515" s="100">
        <v>46.303846153846152</v>
      </c>
      <c r="AE515" s="100">
        <v>44.629629629629626</v>
      </c>
      <c r="AF515" s="100">
        <v>42.796296296296298</v>
      </c>
      <c r="AG515" s="100">
        <v>55.203846153846143</v>
      </c>
      <c r="AH515" s="100">
        <v>54.321428571428569</v>
      </c>
      <c r="AI515" s="100">
        <v>70.350000000000009</v>
      </c>
      <c r="AJ515" s="100">
        <v>62.796428571428578</v>
      </c>
      <c r="AK515" s="100">
        <v>53.885714285714286</v>
      </c>
      <c r="AL515" s="100">
        <v>52.742857142857133</v>
      </c>
      <c r="AM515" s="100">
        <v>53.575000000000003</v>
      </c>
      <c r="AN515" s="100">
        <v>44.511538461538471</v>
      </c>
      <c r="AO515" s="100">
        <v>38.381481481481487</v>
      </c>
      <c r="AP515" s="100">
        <v>30.00740740740741</v>
      </c>
      <c r="AQ515" s="100">
        <v>22.553571428571423</v>
      </c>
      <c r="AR515" s="100">
        <v>16.728571428571431</v>
      </c>
      <c r="AS515" s="100">
        <v>9.2321428571428577</v>
      </c>
      <c r="AT515" s="1"/>
      <c r="AU515" s="1"/>
      <c r="AV515" s="1"/>
      <c r="AW515" s="1"/>
      <c r="AX515" s="1"/>
      <c r="AY515" s="1"/>
      <c r="AZ515" s="1"/>
      <c r="BA515" s="1"/>
      <c r="BB515" s="1"/>
      <c r="BC515" s="1"/>
      <c r="BD515" s="1"/>
      <c r="BE515" s="1"/>
      <c r="BF515" s="1"/>
      <c r="BG515" s="1"/>
      <c r="BH515" s="1"/>
      <c r="BI515" s="1"/>
      <c r="BJ515" s="1"/>
      <c r="BK515" s="1"/>
      <c r="BL515" s="1"/>
      <c r="BM515" s="1"/>
    </row>
    <row r="516" spans="1:65" ht="16.5" customHeight="1" x14ac:dyDescent="0.25">
      <c r="A516" s="96">
        <v>23190710</v>
      </c>
      <c r="B516" s="97" t="s">
        <v>26</v>
      </c>
      <c r="C516" s="97" t="s">
        <v>705</v>
      </c>
      <c r="D516" s="97" t="s">
        <v>703</v>
      </c>
      <c r="E516" s="97" t="s">
        <v>704</v>
      </c>
      <c r="F516" s="97">
        <v>8</v>
      </c>
      <c r="G516" s="97">
        <v>50</v>
      </c>
      <c r="H516" s="98">
        <v>-73.724444439999999</v>
      </c>
      <c r="I516" s="99">
        <v>8.01183333</v>
      </c>
      <c r="J516" s="100">
        <v>5.2666666666666666</v>
      </c>
      <c r="K516" s="100">
        <v>2.4333333333333331</v>
      </c>
      <c r="L516" s="100">
        <v>1.5</v>
      </c>
      <c r="M516" s="100">
        <v>5.6333333333333337</v>
      </c>
      <c r="N516" s="100">
        <v>6.5</v>
      </c>
      <c r="O516" s="100">
        <v>5.9655172413793105</v>
      </c>
      <c r="P516" s="100">
        <v>8.3000000000000007</v>
      </c>
      <c r="Q516" s="100">
        <v>19.666666666666668</v>
      </c>
      <c r="R516" s="100">
        <v>29.733333333333334</v>
      </c>
      <c r="S516" s="100">
        <v>35.96551724137931</v>
      </c>
      <c r="T516" s="100">
        <v>76.137931034482762</v>
      </c>
      <c r="U516" s="100">
        <v>88.533333333333331</v>
      </c>
      <c r="V516" s="100">
        <v>95.9</v>
      </c>
      <c r="W516" s="100">
        <v>92.233333333333334</v>
      </c>
      <c r="X516" s="100">
        <v>134.19333333333333</v>
      </c>
      <c r="Y516" s="100">
        <v>78.2</v>
      </c>
      <c r="Z516" s="100">
        <v>91.689655172413794</v>
      </c>
      <c r="AA516" s="100">
        <v>60.2</v>
      </c>
      <c r="AB516" s="100">
        <v>64.666666666666671</v>
      </c>
      <c r="AC516" s="100">
        <v>82.733333333333334</v>
      </c>
      <c r="AD516" s="100">
        <v>51.266666666666666</v>
      </c>
      <c r="AE516" s="100">
        <v>70.266666666666666</v>
      </c>
      <c r="AF516" s="100">
        <v>84.9</v>
      </c>
      <c r="AG516" s="100">
        <v>96.933333333333337</v>
      </c>
      <c r="AH516" s="100">
        <v>80.733333333333334</v>
      </c>
      <c r="AI516" s="100">
        <v>77.599999999999994</v>
      </c>
      <c r="AJ516" s="100">
        <v>106.23333333333333</v>
      </c>
      <c r="AK516" s="100">
        <v>75.266666666666666</v>
      </c>
      <c r="AL516" s="100">
        <v>83.86666666666666</v>
      </c>
      <c r="AM516" s="100">
        <v>91.034482758620683</v>
      </c>
      <c r="AN516" s="100">
        <v>61.482758620689658</v>
      </c>
      <c r="AO516" s="100">
        <v>46.366666666666667</v>
      </c>
      <c r="AP516" s="100">
        <v>41.366666666666667</v>
      </c>
      <c r="AQ516" s="100">
        <v>20.566666666666666</v>
      </c>
      <c r="AR516" s="100">
        <v>13.133333333333333</v>
      </c>
      <c r="AS516" s="100">
        <v>5.1333333333333337</v>
      </c>
      <c r="AT516" s="1"/>
      <c r="AU516" s="1"/>
      <c r="AV516" s="1"/>
      <c r="AW516" s="1"/>
      <c r="AX516" s="1"/>
      <c r="AY516" s="1"/>
      <c r="AZ516" s="1"/>
      <c r="BA516" s="1"/>
      <c r="BB516" s="1"/>
      <c r="BC516" s="1"/>
      <c r="BD516" s="1"/>
      <c r="BE516" s="1"/>
      <c r="BF516" s="1"/>
      <c r="BG516" s="1"/>
      <c r="BH516" s="1"/>
      <c r="BI516" s="1"/>
      <c r="BJ516" s="1"/>
      <c r="BK516" s="1"/>
      <c r="BL516" s="1"/>
      <c r="BM516" s="1"/>
    </row>
    <row r="517" spans="1:65" ht="16.5" customHeight="1" x14ac:dyDescent="0.25">
      <c r="A517" s="96">
        <v>23210130</v>
      </c>
      <c r="B517" s="97" t="s">
        <v>26</v>
      </c>
      <c r="C517" s="97" t="s">
        <v>706</v>
      </c>
      <c r="D517" s="97" t="s">
        <v>703</v>
      </c>
      <c r="E517" s="97" t="s">
        <v>704</v>
      </c>
      <c r="F517" s="97">
        <v>8</v>
      </c>
      <c r="G517" s="97">
        <v>250</v>
      </c>
      <c r="H517" s="98">
        <v>-73.58</v>
      </c>
      <c r="I517" s="99">
        <v>8.2494444399999995</v>
      </c>
      <c r="J517" s="100">
        <v>6.166666666666667</v>
      </c>
      <c r="K517" s="100">
        <v>7.4666666666666668</v>
      </c>
      <c r="L517" s="100">
        <v>6.4</v>
      </c>
      <c r="M517" s="100">
        <v>13.533333333333333</v>
      </c>
      <c r="N517" s="100">
        <v>12.833333333333334</v>
      </c>
      <c r="O517" s="100">
        <v>15.833333333333334</v>
      </c>
      <c r="P517" s="100">
        <v>15.482758620689655</v>
      </c>
      <c r="Q517" s="100">
        <v>20.310344827586206</v>
      </c>
      <c r="R517" s="100">
        <v>35.586206896551722</v>
      </c>
      <c r="S517" s="100">
        <v>39.655172413793103</v>
      </c>
      <c r="T517" s="100">
        <v>55.4</v>
      </c>
      <c r="U517" s="100">
        <v>53.833333333333336</v>
      </c>
      <c r="V517" s="100">
        <v>83.533333333333331</v>
      </c>
      <c r="W517" s="100">
        <v>66.933333333333337</v>
      </c>
      <c r="X517" s="100">
        <v>70.13333333333334</v>
      </c>
      <c r="Y517" s="100">
        <v>57.366666666666667</v>
      </c>
      <c r="Z517" s="100">
        <v>53.724137931034484</v>
      </c>
      <c r="AA517" s="100">
        <v>44.43333333333333</v>
      </c>
      <c r="AB517" s="100">
        <v>46.366666666666667</v>
      </c>
      <c r="AC517" s="100">
        <v>41.833333333333336</v>
      </c>
      <c r="AD517" s="100">
        <v>62.620689655172413</v>
      </c>
      <c r="AE517" s="100">
        <v>41.137931034482762</v>
      </c>
      <c r="AF517" s="100">
        <v>45.678571428571431</v>
      </c>
      <c r="AG517" s="100">
        <v>59.357142857142854</v>
      </c>
      <c r="AH517" s="100">
        <v>44</v>
      </c>
      <c r="AI517" s="100">
        <v>53.896551724137929</v>
      </c>
      <c r="AJ517" s="100">
        <v>61</v>
      </c>
      <c r="AK517" s="100">
        <v>61.137931034482762</v>
      </c>
      <c r="AL517" s="100">
        <v>63.96551724137931</v>
      </c>
      <c r="AM517" s="100">
        <v>60.278571428571425</v>
      </c>
      <c r="AN517" s="100">
        <v>47.833333333333336</v>
      </c>
      <c r="AO517" s="100">
        <v>43.166666666666664</v>
      </c>
      <c r="AP517" s="100">
        <v>34.4</v>
      </c>
      <c r="AQ517" s="100">
        <v>19.899999999999999</v>
      </c>
      <c r="AR517" s="100">
        <v>13.933333333333334</v>
      </c>
      <c r="AS517" s="100">
        <v>11.116666666666667</v>
      </c>
      <c r="AT517" s="1"/>
      <c r="AU517" s="1"/>
      <c r="AV517" s="1"/>
      <c r="AW517" s="1"/>
      <c r="AX517" s="1"/>
      <c r="AY517" s="1"/>
      <c r="AZ517" s="1"/>
      <c r="BA517" s="1"/>
      <c r="BB517" s="1"/>
      <c r="BC517" s="1"/>
      <c r="BD517" s="1"/>
      <c r="BE517" s="1"/>
      <c r="BF517" s="1"/>
      <c r="BG517" s="1"/>
      <c r="BH517" s="1"/>
      <c r="BI517" s="1"/>
      <c r="BJ517" s="1"/>
      <c r="BK517" s="1"/>
      <c r="BL517" s="1"/>
      <c r="BM517" s="1"/>
    </row>
    <row r="518" spans="1:65" ht="16.5" customHeight="1" x14ac:dyDescent="0.25">
      <c r="A518" s="96">
        <v>28020460</v>
      </c>
      <c r="B518" s="97" t="s">
        <v>26</v>
      </c>
      <c r="C518" s="97" t="s">
        <v>707</v>
      </c>
      <c r="D518" s="97" t="s">
        <v>708</v>
      </c>
      <c r="E518" s="97" t="s">
        <v>704</v>
      </c>
      <c r="F518" s="97">
        <v>5</v>
      </c>
      <c r="G518" s="97">
        <v>90</v>
      </c>
      <c r="H518" s="98">
        <v>-73.243388890000006</v>
      </c>
      <c r="I518" s="99">
        <v>10.044638890000002</v>
      </c>
      <c r="J518" s="100">
        <v>9.6666666666666661</v>
      </c>
      <c r="K518" s="100">
        <v>5.8</v>
      </c>
      <c r="L518" s="100">
        <v>11.724137931034482</v>
      </c>
      <c r="M518" s="100">
        <v>12.275862068965518</v>
      </c>
      <c r="N518" s="100">
        <v>10.433333333333334</v>
      </c>
      <c r="O518" s="100">
        <v>5.2</v>
      </c>
      <c r="P518" s="100">
        <v>19.810344827586206</v>
      </c>
      <c r="Q518" s="100">
        <v>22.486206896551725</v>
      </c>
      <c r="R518" s="100">
        <v>41.448275862068968</v>
      </c>
      <c r="S518" s="100">
        <v>29.333333333333332</v>
      </c>
      <c r="T518" s="100">
        <v>62.166666666666664</v>
      </c>
      <c r="U518" s="100">
        <v>50.366666666666667</v>
      </c>
      <c r="V518" s="100">
        <v>58.2</v>
      </c>
      <c r="W518" s="100">
        <v>57.586206896551722</v>
      </c>
      <c r="X518" s="100">
        <v>95.63333333333334</v>
      </c>
      <c r="Y518" s="100">
        <v>51.666666666666664</v>
      </c>
      <c r="Z518" s="100">
        <v>43.8</v>
      </c>
      <c r="AA518" s="100">
        <v>34.068965517241381</v>
      </c>
      <c r="AB518" s="100">
        <v>45.533333333333331</v>
      </c>
      <c r="AC518" s="100">
        <v>27.13</v>
      </c>
      <c r="AD518" s="100">
        <v>48.963333333333338</v>
      </c>
      <c r="AE518" s="100">
        <v>45.766666666666666</v>
      </c>
      <c r="AF518" s="100">
        <v>54.866666666666667</v>
      </c>
      <c r="AG518" s="100">
        <v>68.933333333333337</v>
      </c>
      <c r="AH518" s="100">
        <v>48.733333333333334</v>
      </c>
      <c r="AI518" s="100">
        <v>63.18333333333333</v>
      </c>
      <c r="AJ518" s="100">
        <v>54.4</v>
      </c>
      <c r="AK518" s="100">
        <v>69.86666666666666</v>
      </c>
      <c r="AL518" s="100">
        <v>81.166666666666671</v>
      </c>
      <c r="AM518" s="100">
        <v>97.7</v>
      </c>
      <c r="AN518" s="100">
        <v>68.303448275862067</v>
      </c>
      <c r="AO518" s="100">
        <v>56.448275862068968</v>
      </c>
      <c r="AP518" s="100">
        <v>45.586206896551722</v>
      </c>
      <c r="AQ518" s="100">
        <v>25.7</v>
      </c>
      <c r="AR518" s="100">
        <v>24.566666666666666</v>
      </c>
      <c r="AS518" s="100">
        <v>8.9266666666666676</v>
      </c>
      <c r="AT518" s="1"/>
      <c r="AU518" s="1"/>
      <c r="AV518" s="1"/>
      <c r="AW518" s="1"/>
      <c r="AX518" s="1"/>
      <c r="AY518" s="1"/>
      <c r="AZ518" s="1"/>
      <c r="BA518" s="1"/>
      <c r="BB518" s="1"/>
      <c r="BC518" s="1"/>
      <c r="BD518" s="1"/>
      <c r="BE518" s="1"/>
      <c r="BF518" s="1"/>
      <c r="BG518" s="1"/>
      <c r="BH518" s="1"/>
      <c r="BI518" s="1"/>
      <c r="BJ518" s="1"/>
      <c r="BK518" s="1"/>
      <c r="BL518" s="1"/>
      <c r="BM518" s="1"/>
    </row>
    <row r="519" spans="1:65" ht="16.5" customHeight="1" x14ac:dyDescent="0.25">
      <c r="A519" s="96">
        <v>28020600</v>
      </c>
      <c r="B519" s="97" t="s">
        <v>26</v>
      </c>
      <c r="C519" s="97" t="s">
        <v>709</v>
      </c>
      <c r="D519" s="97" t="s">
        <v>708</v>
      </c>
      <c r="E519" s="97" t="s">
        <v>704</v>
      </c>
      <c r="F519" s="97">
        <v>5</v>
      </c>
      <c r="G519" s="97">
        <v>150</v>
      </c>
      <c r="H519" s="98">
        <v>-73.357166669999998</v>
      </c>
      <c r="I519" s="99">
        <v>9.8547222199999993</v>
      </c>
      <c r="J519" s="100">
        <v>7.3448275862068968</v>
      </c>
      <c r="K519" s="100">
        <v>3.5862068965517242</v>
      </c>
      <c r="L519" s="100">
        <v>4.9655172413793105</v>
      </c>
      <c r="M519" s="100">
        <v>11.458620689655174</v>
      </c>
      <c r="N519" s="100">
        <v>7.7862068965517244</v>
      </c>
      <c r="O519" s="100">
        <v>5.9206896551724135</v>
      </c>
      <c r="P519" s="100">
        <v>17.855172413793102</v>
      </c>
      <c r="Q519" s="100">
        <v>31.213793103448278</v>
      </c>
      <c r="R519" s="100">
        <v>23.979310344827585</v>
      </c>
      <c r="S519" s="100">
        <v>23.293103448275861</v>
      </c>
      <c r="T519" s="100">
        <v>45.368965517241371</v>
      </c>
      <c r="U519" s="100">
        <v>36.141379310344831</v>
      </c>
      <c r="V519" s="100">
        <v>57.306896551724144</v>
      </c>
      <c r="W519" s="100">
        <v>49.11724137931035</v>
      </c>
      <c r="X519" s="100">
        <v>78.527586206896558</v>
      </c>
      <c r="Y519" s="100">
        <v>42.25</v>
      </c>
      <c r="Z519" s="100">
        <v>38.728571428571435</v>
      </c>
      <c r="AA519" s="100">
        <v>35.23571428571428</v>
      </c>
      <c r="AB519" s="100">
        <v>28.303448275862067</v>
      </c>
      <c r="AC519" s="100">
        <v>24.179310344827588</v>
      </c>
      <c r="AD519" s="100">
        <v>30.706896551724139</v>
      </c>
      <c r="AE519" s="100">
        <v>38.975862068965519</v>
      </c>
      <c r="AF519" s="100">
        <v>36.651724137931041</v>
      </c>
      <c r="AG519" s="100">
        <v>52.155172413793103</v>
      </c>
      <c r="AH519" s="100">
        <v>57.6</v>
      </c>
      <c r="AI519" s="100">
        <v>54.913793103448278</v>
      </c>
      <c r="AJ519" s="100">
        <v>46.503448275862063</v>
      </c>
      <c r="AK519" s="100">
        <v>72.589655172413785</v>
      </c>
      <c r="AL519" s="100">
        <v>54.475862068965519</v>
      </c>
      <c r="AM519" s="100">
        <v>79.292592592592598</v>
      </c>
      <c r="AN519" s="100">
        <v>73.486206896551721</v>
      </c>
      <c r="AO519" s="100">
        <v>58.568965517241381</v>
      </c>
      <c r="AP519" s="100">
        <v>30.544827586206896</v>
      </c>
      <c r="AQ519" s="100">
        <v>17.810714285714287</v>
      </c>
      <c r="AR519" s="100">
        <v>12.382758620689655</v>
      </c>
      <c r="AS519" s="100">
        <v>4.2321428571428568</v>
      </c>
      <c r="AT519" s="1"/>
      <c r="AU519" s="1"/>
      <c r="AV519" s="1"/>
      <c r="AW519" s="1"/>
      <c r="AX519" s="1"/>
      <c r="AY519" s="1"/>
      <c r="AZ519" s="1"/>
      <c r="BA519" s="1"/>
      <c r="BB519" s="1"/>
      <c r="BC519" s="1"/>
      <c r="BD519" s="1"/>
      <c r="BE519" s="1"/>
      <c r="BF519" s="1"/>
      <c r="BG519" s="1"/>
      <c r="BH519" s="1"/>
      <c r="BI519" s="1"/>
      <c r="BJ519" s="1"/>
      <c r="BK519" s="1"/>
      <c r="BL519" s="1"/>
      <c r="BM519" s="1"/>
    </row>
    <row r="520" spans="1:65" ht="16.5" customHeight="1" x14ac:dyDescent="0.25">
      <c r="A520" s="96">
        <v>28025090</v>
      </c>
      <c r="B520" s="97" t="s">
        <v>56</v>
      </c>
      <c r="C520" s="97" t="s">
        <v>710</v>
      </c>
      <c r="D520" s="97" t="s">
        <v>708</v>
      </c>
      <c r="E520" s="97" t="s">
        <v>704</v>
      </c>
      <c r="F520" s="97">
        <v>5</v>
      </c>
      <c r="G520" s="97">
        <v>100</v>
      </c>
      <c r="H520" s="98">
        <v>-73.265472220000007</v>
      </c>
      <c r="I520" s="99">
        <v>9.8502500000000008</v>
      </c>
      <c r="J520" s="100">
        <v>6.0266666666666664</v>
      </c>
      <c r="K520" s="100">
        <v>4.21</v>
      </c>
      <c r="L520" s="100">
        <v>8.6214285714285701</v>
      </c>
      <c r="M520" s="100">
        <v>9.6733333333333356</v>
      </c>
      <c r="N520" s="100">
        <v>6.5133333333333336</v>
      </c>
      <c r="O520" s="100">
        <v>9.5750000000000011</v>
      </c>
      <c r="P520" s="100">
        <v>15.083333333333334</v>
      </c>
      <c r="Q520" s="100">
        <v>20.233333333333334</v>
      </c>
      <c r="R520" s="100">
        <v>31.800000000000011</v>
      </c>
      <c r="S520" s="100">
        <v>21.532142857142855</v>
      </c>
      <c r="T520" s="100">
        <v>53.268965517241369</v>
      </c>
      <c r="U520" s="100">
        <v>57.088000000000001</v>
      </c>
      <c r="V520" s="100">
        <v>58.041379310344816</v>
      </c>
      <c r="W520" s="100">
        <v>55.29666666666666</v>
      </c>
      <c r="X520" s="100">
        <v>66.114814814814821</v>
      </c>
      <c r="Y520" s="100">
        <v>50.323333333333331</v>
      </c>
      <c r="Z520" s="100">
        <v>54.058620689655193</v>
      </c>
      <c r="AA520" s="100">
        <v>30.628000000000007</v>
      </c>
      <c r="AB520" s="100">
        <v>28.831034482758618</v>
      </c>
      <c r="AC520" s="100">
        <v>38.936666666666675</v>
      </c>
      <c r="AD520" s="100">
        <v>45.896296296296299</v>
      </c>
      <c r="AE520" s="100">
        <v>46.546428571428571</v>
      </c>
      <c r="AF520" s="100">
        <v>43.072413793103436</v>
      </c>
      <c r="AG520" s="100">
        <v>52.359259259259261</v>
      </c>
      <c r="AH520" s="100">
        <v>51.927586206896564</v>
      </c>
      <c r="AI520" s="100">
        <v>65.639285714285705</v>
      </c>
      <c r="AJ520" s="100">
        <v>64.011538461538464</v>
      </c>
      <c r="AK520" s="100">
        <v>80.453333333333333</v>
      </c>
      <c r="AL520" s="100">
        <v>71.72999999999999</v>
      </c>
      <c r="AM520" s="100">
        <v>70.029166666666669</v>
      </c>
      <c r="AN520" s="100">
        <v>88.123333333333321</v>
      </c>
      <c r="AO520" s="100">
        <v>71.496666666666684</v>
      </c>
      <c r="AP520" s="100">
        <v>30.525925925925922</v>
      </c>
      <c r="AQ520" s="100">
        <v>22.996666666666663</v>
      </c>
      <c r="AR520" s="100">
        <v>26.920689655172417</v>
      </c>
      <c r="AS520" s="100">
        <v>6.9769230769230761</v>
      </c>
      <c r="AT520" s="1" t="s">
        <v>1888</v>
      </c>
      <c r="AU520" s="1"/>
      <c r="AV520" s="1"/>
      <c r="AW520" s="1"/>
      <c r="AX520" s="1"/>
      <c r="AY520" s="1"/>
      <c r="AZ520" s="1"/>
      <c r="BA520" s="1"/>
      <c r="BB520" s="1"/>
      <c r="BC520" s="1"/>
      <c r="BD520" s="1"/>
      <c r="BE520" s="1"/>
      <c r="BF520" s="1"/>
      <c r="BG520" s="1"/>
      <c r="BH520" s="1"/>
      <c r="BI520" s="1"/>
      <c r="BJ520" s="1"/>
      <c r="BK520" s="1"/>
      <c r="BL520" s="1"/>
      <c r="BM520" s="1"/>
    </row>
    <row r="521" spans="1:65" ht="16.5" customHeight="1" x14ac:dyDescent="0.25">
      <c r="A521" s="96">
        <v>28020080</v>
      </c>
      <c r="B521" s="97" t="s">
        <v>26</v>
      </c>
      <c r="C521" s="97" t="s">
        <v>711</v>
      </c>
      <c r="D521" s="97" t="s">
        <v>708</v>
      </c>
      <c r="E521" s="97" t="s">
        <v>704</v>
      </c>
      <c r="F521" s="97">
        <v>5</v>
      </c>
      <c r="G521" s="97">
        <v>60</v>
      </c>
      <c r="H521" s="98">
        <v>-73.462194440000005</v>
      </c>
      <c r="I521" s="99">
        <v>9.8480833300000015</v>
      </c>
      <c r="J521" s="100">
        <v>3.2</v>
      </c>
      <c r="K521" s="100">
        <v>0.53333333333333333</v>
      </c>
      <c r="L521" s="100">
        <v>3.6</v>
      </c>
      <c r="M521" s="100">
        <v>6.5517241379310347</v>
      </c>
      <c r="N521" s="100">
        <v>10.655172413793103</v>
      </c>
      <c r="O521" s="100">
        <v>3.4137931034482758</v>
      </c>
      <c r="P521" s="100">
        <v>14.482758620689655</v>
      </c>
      <c r="Q521" s="100">
        <v>34.379310344827587</v>
      </c>
      <c r="R521" s="100">
        <v>33.655172413793103</v>
      </c>
      <c r="S521" s="100">
        <v>30.689655172413794</v>
      </c>
      <c r="T521" s="100">
        <v>53.586206896551722</v>
      </c>
      <c r="U521" s="100">
        <v>44.762068965517237</v>
      </c>
      <c r="V521" s="100">
        <v>46.555555555555557</v>
      </c>
      <c r="W521" s="100">
        <v>55.148148148148145</v>
      </c>
      <c r="X521" s="100">
        <v>62.333333333333336</v>
      </c>
      <c r="Y521" s="100">
        <v>39.269230769230766</v>
      </c>
      <c r="Z521" s="100">
        <v>44.518518518518519</v>
      </c>
      <c r="AA521" s="100">
        <v>39.75925925925926</v>
      </c>
      <c r="AB521" s="100">
        <v>48.777777777777779</v>
      </c>
      <c r="AC521" s="100">
        <v>45.74074074074074</v>
      </c>
      <c r="AD521" s="100">
        <v>53.148148148148145</v>
      </c>
      <c r="AE521" s="100">
        <v>33.49285714285714</v>
      </c>
      <c r="AF521" s="100">
        <v>45.357142857142854</v>
      </c>
      <c r="AG521" s="100">
        <v>60.333333333333336</v>
      </c>
      <c r="AH521" s="100">
        <v>56.74074074074074</v>
      </c>
      <c r="AI521" s="100">
        <v>59.035714285714285</v>
      </c>
      <c r="AJ521" s="100">
        <v>57</v>
      </c>
      <c r="AK521" s="100">
        <v>62.089285714285715</v>
      </c>
      <c r="AL521" s="100">
        <v>60.571428571428569</v>
      </c>
      <c r="AM521" s="100">
        <v>91.137931034482762</v>
      </c>
      <c r="AN521" s="100">
        <v>89.103448275862064</v>
      </c>
      <c r="AO521" s="100">
        <v>79</v>
      </c>
      <c r="AP521" s="100">
        <v>24.241379310344829</v>
      </c>
      <c r="AQ521" s="100">
        <v>14.037037037037036</v>
      </c>
      <c r="AR521" s="100">
        <v>19.037037037037038</v>
      </c>
      <c r="AS521" s="100">
        <v>2.6666666666666665</v>
      </c>
      <c r="AT521" s="1"/>
      <c r="AU521" s="1"/>
      <c r="AV521" s="1"/>
      <c r="AW521" s="1"/>
      <c r="AX521" s="1"/>
      <c r="AY521" s="1"/>
      <c r="AZ521" s="1"/>
      <c r="BA521" s="1"/>
      <c r="BB521" s="1"/>
      <c r="BC521" s="1"/>
      <c r="BD521" s="1"/>
      <c r="BE521" s="1"/>
      <c r="BF521" s="1"/>
      <c r="BG521" s="1"/>
      <c r="BH521" s="1"/>
      <c r="BI521" s="1"/>
      <c r="BJ521" s="1"/>
      <c r="BK521" s="1"/>
      <c r="BL521" s="1"/>
      <c r="BM521" s="1"/>
    </row>
    <row r="522" spans="1:65" ht="16.5" customHeight="1" x14ac:dyDescent="0.25">
      <c r="A522" s="96">
        <v>28020440</v>
      </c>
      <c r="B522" s="97" t="s">
        <v>26</v>
      </c>
      <c r="C522" s="97" t="s">
        <v>712</v>
      </c>
      <c r="D522" s="97" t="s">
        <v>708</v>
      </c>
      <c r="E522" s="97" t="s">
        <v>704</v>
      </c>
      <c r="F522" s="97">
        <v>5</v>
      </c>
      <c r="G522" s="97">
        <v>80</v>
      </c>
      <c r="H522" s="98">
        <v>-73.286138890000004</v>
      </c>
      <c r="I522" s="99">
        <v>9.9170277799999997</v>
      </c>
      <c r="J522" s="100">
        <v>11.114285714285714</v>
      </c>
      <c r="K522" s="100">
        <v>6.8107142857142851</v>
      </c>
      <c r="L522" s="100">
        <v>5.4321428571428569</v>
      </c>
      <c r="M522" s="100">
        <v>6.9178571428571427</v>
      </c>
      <c r="N522" s="100">
        <v>7.9285714285714288</v>
      </c>
      <c r="O522" s="100">
        <v>13.214285714285714</v>
      </c>
      <c r="P522" s="100">
        <v>13.446428571428573</v>
      </c>
      <c r="Q522" s="100">
        <v>23.650000000000002</v>
      </c>
      <c r="R522" s="100">
        <v>31.603571428571428</v>
      </c>
      <c r="S522" s="100">
        <v>23.510344827586206</v>
      </c>
      <c r="T522" s="100">
        <v>47.151724137931041</v>
      </c>
      <c r="U522" s="100">
        <v>45.627586206896552</v>
      </c>
      <c r="V522" s="100">
        <v>60.72</v>
      </c>
      <c r="W522" s="100">
        <v>47.073333333333338</v>
      </c>
      <c r="X522" s="100">
        <v>84.36333333333333</v>
      </c>
      <c r="Y522" s="100">
        <v>46.146666666666668</v>
      </c>
      <c r="Z522" s="100">
        <v>39.32</v>
      </c>
      <c r="AA522" s="100">
        <v>31.648275862068964</v>
      </c>
      <c r="AB522" s="100">
        <v>39.49</v>
      </c>
      <c r="AC522" s="100">
        <v>39.693103448275856</v>
      </c>
      <c r="AD522" s="100">
        <v>47.573333333333338</v>
      </c>
      <c r="AE522" s="100">
        <v>48.303333333333327</v>
      </c>
      <c r="AF522" s="100">
        <v>61.78</v>
      </c>
      <c r="AG522" s="100">
        <v>50.143333333333331</v>
      </c>
      <c r="AH522" s="100">
        <v>54.803448275862067</v>
      </c>
      <c r="AI522" s="100">
        <v>66.15862068965518</v>
      </c>
      <c r="AJ522" s="100">
        <v>58.878571428571426</v>
      </c>
      <c r="AK522" s="100">
        <v>84.044827586206907</v>
      </c>
      <c r="AL522" s="100">
        <v>65.665517241379305</v>
      </c>
      <c r="AM522" s="100">
        <v>93.003846153846169</v>
      </c>
      <c r="AN522" s="100">
        <v>76.5</v>
      </c>
      <c r="AO522" s="100">
        <v>77.706896551724142</v>
      </c>
      <c r="AP522" s="100">
        <v>37.431034482758619</v>
      </c>
      <c r="AQ522" s="100">
        <v>27.255555555555556</v>
      </c>
      <c r="AR522" s="100">
        <v>22.896428571428572</v>
      </c>
      <c r="AS522" s="100">
        <v>5.8928571428571432</v>
      </c>
      <c r="AT522" s="1"/>
      <c r="AU522" s="1"/>
      <c r="AV522" s="1"/>
      <c r="AW522" s="1"/>
      <c r="AX522" s="1"/>
      <c r="AY522" s="1"/>
      <c r="AZ522" s="1"/>
      <c r="BA522" s="1"/>
      <c r="BB522" s="1"/>
      <c r="BC522" s="1"/>
      <c r="BD522" s="1"/>
      <c r="BE522" s="1"/>
      <c r="BF522" s="1"/>
      <c r="BG522" s="1"/>
      <c r="BH522" s="1"/>
      <c r="BI522" s="1"/>
      <c r="BJ522" s="1"/>
      <c r="BK522" s="1"/>
      <c r="BL522" s="1"/>
      <c r="BM522" s="1"/>
    </row>
    <row r="523" spans="1:65" ht="16.5" customHeight="1" x14ac:dyDescent="0.25">
      <c r="A523" s="96">
        <v>28025070</v>
      </c>
      <c r="B523" s="97" t="s">
        <v>72</v>
      </c>
      <c r="C523" s="97" t="s">
        <v>713</v>
      </c>
      <c r="D523" s="97" t="s">
        <v>708</v>
      </c>
      <c r="E523" s="97" t="s">
        <v>704</v>
      </c>
      <c r="F523" s="97">
        <v>5</v>
      </c>
      <c r="G523" s="97">
        <v>180</v>
      </c>
      <c r="H523" s="98">
        <v>-73.249388890000006</v>
      </c>
      <c r="I523" s="99">
        <v>10.001805559999999</v>
      </c>
      <c r="J523" s="100">
        <v>6.4633333333333329</v>
      </c>
      <c r="K523" s="100">
        <v>10.093333333333332</v>
      </c>
      <c r="L523" s="100">
        <v>7.5866666666666678</v>
      </c>
      <c r="M523" s="100">
        <v>13.121428571428568</v>
      </c>
      <c r="N523" s="100">
        <v>9.4793103448275868</v>
      </c>
      <c r="O523" s="100">
        <v>8.2620689655172406</v>
      </c>
      <c r="P523" s="100">
        <v>22.160714285714288</v>
      </c>
      <c r="Q523" s="100">
        <v>18.224137931034484</v>
      </c>
      <c r="R523" s="100">
        <v>35.1</v>
      </c>
      <c r="S523" s="100">
        <v>29.510344827586209</v>
      </c>
      <c r="T523" s="100">
        <v>58.751724137931035</v>
      </c>
      <c r="U523" s="100">
        <v>42.955172413793107</v>
      </c>
      <c r="V523" s="100">
        <v>73.993333333333325</v>
      </c>
      <c r="W523" s="100">
        <v>46.729629629629621</v>
      </c>
      <c r="X523" s="100">
        <v>86.66206896551725</v>
      </c>
      <c r="Y523" s="100">
        <v>55.682758620689654</v>
      </c>
      <c r="Z523" s="100">
        <v>44.756666666666668</v>
      </c>
      <c r="AA523" s="100">
        <v>34.271428571428565</v>
      </c>
      <c r="AB523" s="100">
        <v>38.286666666666669</v>
      </c>
      <c r="AC523" s="100">
        <v>26.660000000000004</v>
      </c>
      <c r="AD523" s="100">
        <v>53.817241379310339</v>
      </c>
      <c r="AE523" s="100">
        <v>47.403333333333343</v>
      </c>
      <c r="AF523" s="100">
        <v>46.173333333333325</v>
      </c>
      <c r="AG523" s="100">
        <v>51.710000000000008</v>
      </c>
      <c r="AH523" s="100">
        <v>61.210000000000022</v>
      </c>
      <c r="AI523" s="100">
        <v>57.473333333333336</v>
      </c>
      <c r="AJ523" s="100">
        <v>62.676666666666684</v>
      </c>
      <c r="AK523" s="100">
        <v>78.776666666666671</v>
      </c>
      <c r="AL523" s="100">
        <v>92.7</v>
      </c>
      <c r="AM523" s="100">
        <v>84.86999999999999</v>
      </c>
      <c r="AN523" s="100">
        <v>73.900000000000006</v>
      </c>
      <c r="AO523" s="100">
        <v>78.296551724137927</v>
      </c>
      <c r="AP523" s="100">
        <v>48.082142857142863</v>
      </c>
      <c r="AQ523" s="100">
        <v>27.393103448275866</v>
      </c>
      <c r="AR523" s="100">
        <v>29.375862068965521</v>
      </c>
      <c r="AS523" s="100">
        <v>8.8000000000000007</v>
      </c>
      <c r="AT523" s="1"/>
      <c r="AU523" s="1"/>
      <c r="AV523" s="1"/>
      <c r="AW523" s="1"/>
      <c r="AX523" s="1"/>
      <c r="AY523" s="1"/>
      <c r="AZ523" s="1"/>
      <c r="BA523" s="1"/>
      <c r="BB523" s="1"/>
      <c r="BC523" s="1"/>
      <c r="BD523" s="1"/>
      <c r="BE523" s="1"/>
      <c r="BF523" s="1"/>
      <c r="BG523" s="1"/>
      <c r="BH523" s="1"/>
      <c r="BI523" s="1"/>
      <c r="BJ523" s="1"/>
      <c r="BK523" s="1"/>
      <c r="BL523" s="1"/>
      <c r="BM523" s="1"/>
    </row>
    <row r="524" spans="1:65" ht="16.5" customHeight="1" x14ac:dyDescent="0.25">
      <c r="A524" s="96">
        <v>25020220</v>
      </c>
      <c r="B524" s="97" t="s">
        <v>26</v>
      </c>
      <c r="C524" s="97" t="s">
        <v>714</v>
      </c>
      <c r="D524" s="97" t="s">
        <v>714</v>
      </c>
      <c r="E524" s="97" t="s">
        <v>704</v>
      </c>
      <c r="F524" s="97">
        <v>5</v>
      </c>
      <c r="G524" s="97">
        <v>50</v>
      </c>
      <c r="H524" s="98">
        <v>-73.972888890000007</v>
      </c>
      <c r="I524" s="99">
        <v>9.4929444400000005</v>
      </c>
      <c r="J524" s="100">
        <v>5.9300000000000006</v>
      </c>
      <c r="K524" s="100">
        <v>4.5999999999999996</v>
      </c>
      <c r="L524" s="100">
        <v>2.8</v>
      </c>
      <c r="M524" s="100">
        <v>5.7586206896551726</v>
      </c>
      <c r="N524" s="100">
        <v>6.29</v>
      </c>
      <c r="O524" s="100">
        <v>9.6400000000000023</v>
      </c>
      <c r="P524" s="100">
        <v>16.633333333333333</v>
      </c>
      <c r="Q524" s="100">
        <v>30.766666666666666</v>
      </c>
      <c r="R524" s="100">
        <v>41.78</v>
      </c>
      <c r="S524" s="100">
        <v>46.303448275862067</v>
      </c>
      <c r="T524" s="100">
        <v>46.334482758620695</v>
      </c>
      <c r="U524" s="100">
        <v>49.741379310344826</v>
      </c>
      <c r="V524" s="100">
        <v>48.033333333333331</v>
      </c>
      <c r="W524" s="100">
        <v>52.103333333333332</v>
      </c>
      <c r="X524" s="100">
        <v>75.47</v>
      </c>
      <c r="Y524" s="100">
        <v>52.883333333333333</v>
      </c>
      <c r="Z524" s="100">
        <v>45.553333333333327</v>
      </c>
      <c r="AA524" s="100">
        <v>32.576666666666668</v>
      </c>
      <c r="AB524" s="100">
        <v>34.476666666666667</v>
      </c>
      <c r="AC524" s="100">
        <v>25.155172413793103</v>
      </c>
      <c r="AD524" s="100">
        <v>46.543333333333329</v>
      </c>
      <c r="AE524" s="100">
        <v>42.793333333333329</v>
      </c>
      <c r="AF524" s="100">
        <v>66.946666666666673</v>
      </c>
      <c r="AG524" s="100">
        <v>68.523333333333326</v>
      </c>
      <c r="AH524" s="100">
        <v>62.76</v>
      </c>
      <c r="AI524" s="100">
        <v>73.433333333333337</v>
      </c>
      <c r="AJ524" s="100">
        <v>51.4</v>
      </c>
      <c r="AK524" s="100">
        <v>67.993103448275875</v>
      </c>
      <c r="AL524" s="100">
        <v>84.686666666666667</v>
      </c>
      <c r="AM524" s="100">
        <v>61.851724137931036</v>
      </c>
      <c r="AN524" s="100">
        <v>67.313333333333333</v>
      </c>
      <c r="AO524" s="100">
        <v>70.00333333333333</v>
      </c>
      <c r="AP524" s="100">
        <v>42.046666666666667</v>
      </c>
      <c r="AQ524" s="100">
        <v>27.853333333333335</v>
      </c>
      <c r="AR524" s="100">
        <v>15.139999999999999</v>
      </c>
      <c r="AS524" s="100">
        <v>9.6166666666666671</v>
      </c>
      <c r="AT524" s="1"/>
      <c r="AU524" s="1"/>
      <c r="AV524" s="1"/>
      <c r="AW524" s="1"/>
      <c r="AX524" s="1"/>
      <c r="AY524" s="1"/>
      <c r="AZ524" s="1"/>
      <c r="BA524" s="1"/>
      <c r="BB524" s="1"/>
      <c r="BC524" s="1"/>
      <c r="BD524" s="1"/>
      <c r="BE524" s="1"/>
      <c r="BF524" s="1"/>
      <c r="BG524" s="1"/>
      <c r="BH524" s="1"/>
      <c r="BI524" s="1"/>
      <c r="BJ524" s="1"/>
      <c r="BK524" s="1"/>
      <c r="BL524" s="1"/>
      <c r="BM524" s="1"/>
    </row>
    <row r="525" spans="1:65" ht="16.5" customHeight="1" x14ac:dyDescent="0.25">
      <c r="A525" s="96">
        <v>25021650</v>
      </c>
      <c r="B525" s="97" t="s">
        <v>26</v>
      </c>
      <c r="C525" s="97" t="s">
        <v>715</v>
      </c>
      <c r="D525" s="97" t="s">
        <v>714</v>
      </c>
      <c r="E525" s="97" t="s">
        <v>704</v>
      </c>
      <c r="F525" s="97">
        <v>5</v>
      </c>
      <c r="G525" s="97">
        <v>40</v>
      </c>
      <c r="H525" s="98">
        <v>-73.876194439999992</v>
      </c>
      <c r="I525" s="99">
        <v>9.5573888900000004</v>
      </c>
      <c r="J525" s="100">
        <v>10.933333333333334</v>
      </c>
      <c r="K525" s="100">
        <v>12.133333333333333</v>
      </c>
      <c r="L525" s="100">
        <v>5.2</v>
      </c>
      <c r="M525" s="100">
        <v>13.183333333333334</v>
      </c>
      <c r="N525" s="100">
        <v>5.5966666666666667</v>
      </c>
      <c r="O525" s="100">
        <v>6.8275862068965516</v>
      </c>
      <c r="P525" s="100">
        <v>26.267857142857142</v>
      </c>
      <c r="Q525" s="100">
        <v>30.865517241379312</v>
      </c>
      <c r="R525" s="100">
        <v>32.224137931034484</v>
      </c>
      <c r="S525" s="100">
        <v>36.4</v>
      </c>
      <c r="T525" s="100">
        <v>55.6</v>
      </c>
      <c r="U525" s="100">
        <v>40.9</v>
      </c>
      <c r="V525" s="100">
        <v>63.758620689655174</v>
      </c>
      <c r="W525" s="100">
        <v>55.903448275862068</v>
      </c>
      <c r="X525" s="100">
        <v>79.043333333333337</v>
      </c>
      <c r="Y525" s="100">
        <v>46.406666666666666</v>
      </c>
      <c r="Z525" s="100">
        <v>41.18333333333333</v>
      </c>
      <c r="AA525" s="100">
        <v>29.96551724137931</v>
      </c>
      <c r="AB525" s="100">
        <v>44.9</v>
      </c>
      <c r="AC525" s="100">
        <v>32.93333333333333</v>
      </c>
      <c r="AD525" s="100">
        <v>39.46551724137931</v>
      </c>
      <c r="AE525" s="100">
        <v>61.344827586206897</v>
      </c>
      <c r="AF525" s="100">
        <v>65.310344827586206</v>
      </c>
      <c r="AG525" s="100">
        <v>50.071428571428569</v>
      </c>
      <c r="AH525" s="100">
        <v>82.75</v>
      </c>
      <c r="AI525" s="100">
        <v>73.379310344827587</v>
      </c>
      <c r="AJ525" s="100">
        <v>63.586206896551722</v>
      </c>
      <c r="AK525" s="100">
        <v>82.448275862068968</v>
      </c>
      <c r="AL525" s="100">
        <v>67.241379310344826</v>
      </c>
      <c r="AM525" s="100">
        <v>67.666666666666671</v>
      </c>
      <c r="AN525" s="100">
        <v>79.566666666666663</v>
      </c>
      <c r="AO525" s="100">
        <v>73.066666666666663</v>
      </c>
      <c r="AP525" s="100">
        <v>63.9</v>
      </c>
      <c r="AQ525" s="100">
        <v>39.799999999999997</v>
      </c>
      <c r="AR525" s="100">
        <v>18.633333333333333</v>
      </c>
      <c r="AS525" s="100">
        <v>13.533333333333333</v>
      </c>
      <c r="AT525" s="1"/>
      <c r="AU525" s="1"/>
      <c r="AV525" s="1"/>
      <c r="AW525" s="1"/>
      <c r="AX525" s="1"/>
      <c r="AY525" s="1"/>
      <c r="AZ525" s="1"/>
      <c r="BA525" s="1"/>
      <c r="BB525" s="1"/>
      <c r="BC525" s="1"/>
      <c r="BD525" s="1"/>
      <c r="BE525" s="1"/>
      <c r="BF525" s="1"/>
      <c r="BG525" s="1"/>
      <c r="BH525" s="1"/>
      <c r="BI525" s="1"/>
      <c r="BJ525" s="1"/>
      <c r="BK525" s="1"/>
      <c r="BL525" s="1"/>
      <c r="BM525" s="1"/>
    </row>
    <row r="526" spans="1:65" ht="16.5" customHeight="1" x14ac:dyDescent="0.25">
      <c r="A526" s="96">
        <v>28040030</v>
      </c>
      <c r="B526" s="97" t="s">
        <v>26</v>
      </c>
      <c r="C526" s="97" t="s">
        <v>716</v>
      </c>
      <c r="D526" s="97" t="s">
        <v>716</v>
      </c>
      <c r="E526" s="97" t="s">
        <v>704</v>
      </c>
      <c r="F526" s="97">
        <v>5</v>
      </c>
      <c r="G526" s="97">
        <v>130</v>
      </c>
      <c r="H526" s="98">
        <v>-73.881749999999997</v>
      </c>
      <c r="I526" s="99">
        <v>9.9757499999999997</v>
      </c>
      <c r="J526" s="100">
        <v>5.0666666666666664</v>
      </c>
      <c r="K526" s="100">
        <v>6.7931034482758621</v>
      </c>
      <c r="L526" s="100">
        <v>3.7666666666666666</v>
      </c>
      <c r="M526" s="100">
        <v>5.0999999999999996</v>
      </c>
      <c r="N526" s="100">
        <v>11.7</v>
      </c>
      <c r="O526" s="100">
        <v>8.862068965517242</v>
      </c>
      <c r="P526" s="100">
        <v>24.068965517241381</v>
      </c>
      <c r="Q526" s="100">
        <v>32.633333333333333</v>
      </c>
      <c r="R526" s="100">
        <v>40.120689655172413</v>
      </c>
      <c r="S526" s="100">
        <v>36.724137931034484</v>
      </c>
      <c r="T526" s="100">
        <v>64.61333333333333</v>
      </c>
      <c r="U526" s="100">
        <v>64.7</v>
      </c>
      <c r="V526" s="100">
        <v>39.448275862068968</v>
      </c>
      <c r="W526" s="100">
        <v>67.724137931034477</v>
      </c>
      <c r="X526" s="100">
        <v>67.379310344827587</v>
      </c>
      <c r="Y526" s="100">
        <v>61.864285714285714</v>
      </c>
      <c r="Z526" s="100">
        <v>32.464285714285715</v>
      </c>
      <c r="AA526" s="100">
        <v>33</v>
      </c>
      <c r="AB526" s="100">
        <v>30.04137931034483</v>
      </c>
      <c r="AC526" s="100">
        <v>38.855172413793099</v>
      </c>
      <c r="AD526" s="100">
        <v>66.58620689655173</v>
      </c>
      <c r="AE526" s="100">
        <v>55.517241379310342</v>
      </c>
      <c r="AF526" s="100">
        <v>61.972413793103449</v>
      </c>
      <c r="AG526" s="100">
        <v>52.480000000000004</v>
      </c>
      <c r="AH526" s="100">
        <v>40.299999999999997</v>
      </c>
      <c r="AI526" s="100">
        <v>47.633333333333333</v>
      </c>
      <c r="AJ526" s="100">
        <v>41.93333333333333</v>
      </c>
      <c r="AK526" s="100">
        <v>48.41724137931034</v>
      </c>
      <c r="AL526" s="100">
        <v>66.566666666666663</v>
      </c>
      <c r="AM526" s="100">
        <v>52.193333333333335</v>
      </c>
      <c r="AN526" s="100">
        <v>68.266666666666666</v>
      </c>
      <c r="AO526" s="100">
        <v>67.233333333333334</v>
      </c>
      <c r="AP526" s="100">
        <v>32.821428571428569</v>
      </c>
      <c r="AQ526" s="100">
        <v>15.180000000000001</v>
      </c>
      <c r="AR526" s="100">
        <v>23.9</v>
      </c>
      <c r="AS526" s="100">
        <v>6.5333333333333332</v>
      </c>
      <c r="AT526" s="1"/>
      <c r="AU526" s="1"/>
      <c r="AV526" s="1"/>
      <c r="AW526" s="1"/>
      <c r="AX526" s="1"/>
      <c r="AY526" s="1"/>
      <c r="AZ526" s="1"/>
      <c r="BA526" s="1"/>
      <c r="BB526" s="1"/>
      <c r="BC526" s="1"/>
      <c r="BD526" s="1"/>
      <c r="BE526" s="1"/>
      <c r="BF526" s="1"/>
      <c r="BG526" s="1"/>
      <c r="BH526" s="1"/>
      <c r="BI526" s="1"/>
      <c r="BJ526" s="1"/>
      <c r="BK526" s="1"/>
      <c r="BL526" s="1"/>
      <c r="BM526" s="1"/>
    </row>
    <row r="527" spans="1:65" ht="16.5" customHeight="1" x14ac:dyDescent="0.25">
      <c r="A527" s="96">
        <v>28040270</v>
      </c>
      <c r="B527" s="97" t="s">
        <v>26</v>
      </c>
      <c r="C527" s="97" t="s">
        <v>717</v>
      </c>
      <c r="D527" s="97" t="s">
        <v>716</v>
      </c>
      <c r="E527" s="97" t="s">
        <v>704</v>
      </c>
      <c r="F527" s="97">
        <v>5</v>
      </c>
      <c r="G527" s="97">
        <v>150</v>
      </c>
      <c r="H527" s="98">
        <v>-73.788527779999995</v>
      </c>
      <c r="I527" s="99">
        <v>10.035111110000001</v>
      </c>
      <c r="J527" s="100">
        <v>10.620689655172415</v>
      </c>
      <c r="K527" s="100">
        <v>1.0344827586206897</v>
      </c>
      <c r="L527" s="100">
        <v>2.2413793103448274</v>
      </c>
      <c r="M527" s="100">
        <v>11.379310344827585</v>
      </c>
      <c r="N527" s="100">
        <v>9.6551724137931032</v>
      </c>
      <c r="O527" s="100">
        <v>8</v>
      </c>
      <c r="P527" s="100">
        <v>18</v>
      </c>
      <c r="Q527" s="100">
        <v>22.120689655172413</v>
      </c>
      <c r="R527" s="100">
        <v>35.310344827586206</v>
      </c>
      <c r="S527" s="100">
        <v>30.275862068965516</v>
      </c>
      <c r="T527" s="100">
        <v>53.655172413793103</v>
      </c>
      <c r="U527" s="100">
        <v>53.172413793103445</v>
      </c>
      <c r="V527" s="100">
        <v>42.137931034482762</v>
      </c>
      <c r="W527" s="100">
        <v>55.482758620689658</v>
      </c>
      <c r="X527" s="100">
        <v>50</v>
      </c>
      <c r="Y527" s="100">
        <v>35.25925925925926</v>
      </c>
      <c r="Z527" s="100">
        <v>33.035714285714285</v>
      </c>
      <c r="AA527" s="100">
        <v>46.928571428571431</v>
      </c>
      <c r="AB527" s="100">
        <v>37.292857142857144</v>
      </c>
      <c r="AC527" s="100">
        <v>36.65</v>
      </c>
      <c r="AD527" s="100">
        <v>47.885714285714286</v>
      </c>
      <c r="AE527" s="100">
        <v>41.571428571428569</v>
      </c>
      <c r="AF527" s="100">
        <v>65.964285714285708</v>
      </c>
      <c r="AG527" s="100">
        <v>68.555555555555557</v>
      </c>
      <c r="AH527" s="100">
        <v>48.928571428571431</v>
      </c>
      <c r="AI527" s="100">
        <v>46.535714285714285</v>
      </c>
      <c r="AJ527" s="100">
        <v>53.481481481481481</v>
      </c>
      <c r="AK527" s="100">
        <v>39.071428571428569</v>
      </c>
      <c r="AL527" s="100">
        <v>55.625</v>
      </c>
      <c r="AM527" s="100">
        <v>65.172413793103445</v>
      </c>
      <c r="AN527" s="100">
        <v>51.785714285714285</v>
      </c>
      <c r="AO527" s="100">
        <v>49.821428571428569</v>
      </c>
      <c r="AP527" s="100">
        <v>26.535714285714285</v>
      </c>
      <c r="AQ527" s="100">
        <v>15.851851851851851</v>
      </c>
      <c r="AR527" s="100">
        <v>11.518518518518519</v>
      </c>
      <c r="AS527" s="100">
        <v>4.666666666666667</v>
      </c>
      <c r="AT527" s="1"/>
      <c r="AU527" s="1"/>
      <c r="AV527" s="1"/>
      <c r="AW527" s="1"/>
      <c r="AX527" s="1"/>
      <c r="AY527" s="1"/>
      <c r="AZ527" s="1"/>
      <c r="BA527" s="1"/>
      <c r="BB527" s="1"/>
      <c r="BC527" s="1"/>
      <c r="BD527" s="1"/>
      <c r="BE527" s="1"/>
      <c r="BF527" s="1"/>
      <c r="BG527" s="1"/>
      <c r="BH527" s="1"/>
      <c r="BI527" s="1"/>
      <c r="BJ527" s="1"/>
      <c r="BK527" s="1"/>
      <c r="BL527" s="1"/>
      <c r="BM527" s="1"/>
    </row>
    <row r="528" spans="1:65" ht="16.5" customHeight="1" x14ac:dyDescent="0.25">
      <c r="A528" s="96">
        <v>28040070</v>
      </c>
      <c r="B528" s="97" t="s">
        <v>26</v>
      </c>
      <c r="C528" s="97" t="s">
        <v>718</v>
      </c>
      <c r="D528" s="97" t="s">
        <v>716</v>
      </c>
      <c r="E528" s="97" t="s">
        <v>704</v>
      </c>
      <c r="F528" s="97">
        <v>5</v>
      </c>
      <c r="G528" s="97">
        <v>80</v>
      </c>
      <c r="H528" s="98">
        <v>-73.954888890000007</v>
      </c>
      <c r="I528" s="99">
        <v>9.9300833300000004</v>
      </c>
      <c r="J528" s="100">
        <v>9.8333333333333339</v>
      </c>
      <c r="K528" s="100">
        <v>2.5</v>
      </c>
      <c r="L528" s="100">
        <v>4.166666666666667</v>
      </c>
      <c r="M528" s="100">
        <v>6.166666666666667</v>
      </c>
      <c r="N528" s="100">
        <v>7.333333333333333</v>
      </c>
      <c r="O528" s="100">
        <v>7.666666666666667</v>
      </c>
      <c r="P528" s="100">
        <v>14.5</v>
      </c>
      <c r="Q528" s="100">
        <v>25.482758620689655</v>
      </c>
      <c r="R528" s="100">
        <v>32.5</v>
      </c>
      <c r="S528" s="100">
        <v>36.4</v>
      </c>
      <c r="T528" s="100">
        <v>60.9</v>
      </c>
      <c r="U528" s="100">
        <v>53</v>
      </c>
      <c r="V528" s="100">
        <v>52.866666666666667</v>
      </c>
      <c r="W528" s="100">
        <v>56.4</v>
      </c>
      <c r="X528" s="100">
        <v>68.52</v>
      </c>
      <c r="Y528" s="100">
        <v>44.5</v>
      </c>
      <c r="Z528" s="100">
        <v>32.383333333333333</v>
      </c>
      <c r="AA528" s="100">
        <v>44.166666666666664</v>
      </c>
      <c r="AB528" s="100">
        <v>32.666666666666664</v>
      </c>
      <c r="AC528" s="100">
        <v>30.833333333333332</v>
      </c>
      <c r="AD528" s="100">
        <v>61.4</v>
      </c>
      <c r="AE528" s="100">
        <v>50.172413793103445</v>
      </c>
      <c r="AF528" s="100">
        <v>53.793103448275865</v>
      </c>
      <c r="AG528" s="100">
        <v>51.724137931034484</v>
      </c>
      <c r="AH528" s="100">
        <v>45.46551724137931</v>
      </c>
      <c r="AI528" s="100">
        <v>58.155172413793103</v>
      </c>
      <c r="AJ528" s="100">
        <v>59.606896551724134</v>
      </c>
      <c r="AK528" s="100">
        <v>42.068965517241381</v>
      </c>
      <c r="AL528" s="100">
        <v>55.551724137931032</v>
      </c>
      <c r="AM528" s="100">
        <v>74.465517241379317</v>
      </c>
      <c r="AN528" s="100">
        <v>47.413793103448278</v>
      </c>
      <c r="AO528" s="100">
        <v>55.517241379310342</v>
      </c>
      <c r="AP528" s="100">
        <v>47.827586206896555</v>
      </c>
      <c r="AQ528" s="100">
        <v>9.4642857142857135</v>
      </c>
      <c r="AR528" s="100">
        <v>10.517241379310345</v>
      </c>
      <c r="AS528" s="100">
        <v>7.4137931034482758</v>
      </c>
      <c r="AT528" s="1"/>
      <c r="AU528" s="1"/>
      <c r="AV528" s="1"/>
      <c r="AW528" s="1"/>
      <c r="AX528" s="1"/>
      <c r="AY528" s="1"/>
      <c r="AZ528" s="1"/>
      <c r="BA528" s="1"/>
      <c r="BB528" s="1"/>
      <c r="BC528" s="1"/>
      <c r="BD528" s="1"/>
      <c r="BE528" s="1"/>
      <c r="BF528" s="1"/>
      <c r="BG528" s="1"/>
      <c r="BH528" s="1"/>
      <c r="BI528" s="1"/>
      <c r="BJ528" s="1"/>
      <c r="BK528" s="1"/>
      <c r="BL528" s="1"/>
      <c r="BM528" s="1"/>
    </row>
    <row r="529" spans="1:65" ht="16.5" customHeight="1" x14ac:dyDescent="0.25">
      <c r="A529" s="96">
        <v>28040400</v>
      </c>
      <c r="B529" s="97" t="s">
        <v>26</v>
      </c>
      <c r="C529" s="97" t="s">
        <v>1799</v>
      </c>
      <c r="D529" s="97" t="s">
        <v>716</v>
      </c>
      <c r="E529" s="97" t="s">
        <v>704</v>
      </c>
      <c r="F529" s="97">
        <v>5</v>
      </c>
      <c r="G529" s="97">
        <v>50</v>
      </c>
      <c r="H529" s="98">
        <v>-73.889305560000011</v>
      </c>
      <c r="I529" s="99">
        <v>9.9774166700000002</v>
      </c>
      <c r="J529" s="100">
        <v>7.1</v>
      </c>
      <c r="K529" s="100">
        <v>5.55</v>
      </c>
      <c r="L529" s="100">
        <v>6.25</v>
      </c>
      <c r="M529" s="100">
        <v>7.2</v>
      </c>
      <c r="N529" s="100">
        <v>11.2</v>
      </c>
      <c r="O529" s="100">
        <v>4.75</v>
      </c>
      <c r="P529" s="100">
        <v>17.899999999999999</v>
      </c>
      <c r="Q529" s="100">
        <v>21.5</v>
      </c>
      <c r="R529" s="100">
        <v>28.25</v>
      </c>
      <c r="S529" s="100">
        <v>39.94736842105263</v>
      </c>
      <c r="T529" s="100">
        <v>65.15789473684211</v>
      </c>
      <c r="U529" s="100">
        <v>40.368421052631582</v>
      </c>
      <c r="V529" s="100">
        <v>36.800000000000004</v>
      </c>
      <c r="W529" s="100">
        <v>64.473684210526315</v>
      </c>
      <c r="X529" s="100">
        <v>63.763157894736842</v>
      </c>
      <c r="Y529" s="100">
        <v>40.631578947368418</v>
      </c>
      <c r="Z529" s="100">
        <v>29.94736842105263</v>
      </c>
      <c r="AA529" s="100">
        <v>40.736842105263158</v>
      </c>
      <c r="AB529" s="100">
        <v>34.700000000000003</v>
      </c>
      <c r="AC529" s="100">
        <v>22.75</v>
      </c>
      <c r="AD529" s="100">
        <v>48.475000000000001</v>
      </c>
      <c r="AE529" s="100">
        <v>41.342105263157897</v>
      </c>
      <c r="AF529" s="100">
        <v>45.078947368421055</v>
      </c>
      <c r="AG529" s="100">
        <v>38</v>
      </c>
      <c r="AH529" s="100">
        <v>43.89473684210526</v>
      </c>
      <c r="AI529" s="100">
        <v>50.015789473684208</v>
      </c>
      <c r="AJ529" s="100">
        <v>55.473684210526315</v>
      </c>
      <c r="AK529" s="100">
        <v>66</v>
      </c>
      <c r="AL529" s="100">
        <v>64.882352941176464</v>
      </c>
      <c r="AM529" s="100">
        <v>66.32352941176471</v>
      </c>
      <c r="AN529" s="100">
        <v>46.5</v>
      </c>
      <c r="AO529" s="100">
        <v>49.111111111111114</v>
      </c>
      <c r="AP529" s="100">
        <v>40.722222222222221</v>
      </c>
      <c r="AQ529" s="100">
        <v>15.5</v>
      </c>
      <c r="AR529" s="100">
        <v>6.6</v>
      </c>
      <c r="AS529" s="100">
        <v>5.45</v>
      </c>
      <c r="AT529" s="1" t="s">
        <v>5204</v>
      </c>
      <c r="AU529" s="1"/>
      <c r="AV529" s="1"/>
      <c r="AW529" s="1"/>
      <c r="AX529" s="1"/>
      <c r="AY529" s="1"/>
      <c r="AZ529" s="1"/>
      <c r="BA529" s="1"/>
      <c r="BB529" s="1"/>
      <c r="BC529" s="1"/>
      <c r="BD529" s="1"/>
      <c r="BE529" s="1"/>
      <c r="BF529" s="1"/>
      <c r="BG529" s="1"/>
      <c r="BH529" s="1"/>
      <c r="BI529" s="1"/>
      <c r="BJ529" s="1"/>
      <c r="BK529" s="1"/>
      <c r="BL529" s="1"/>
      <c r="BM529" s="1"/>
    </row>
    <row r="530" spans="1:65" ht="16.5" customHeight="1" x14ac:dyDescent="0.25">
      <c r="A530" s="96">
        <v>25021240</v>
      </c>
      <c r="B530" s="97" t="s">
        <v>26</v>
      </c>
      <c r="C530" s="97" t="s">
        <v>719</v>
      </c>
      <c r="D530" s="97" t="s">
        <v>719</v>
      </c>
      <c r="E530" s="97" t="s">
        <v>704</v>
      </c>
      <c r="F530" s="97">
        <v>5</v>
      </c>
      <c r="G530" s="97">
        <v>138</v>
      </c>
      <c r="H530" s="98">
        <v>-73.80986111</v>
      </c>
      <c r="I530" s="99">
        <v>9.2600833300000005</v>
      </c>
      <c r="J530" s="100">
        <v>13.136666666666667</v>
      </c>
      <c r="K530" s="100">
        <v>3.6066666666666669</v>
      </c>
      <c r="L530" s="100">
        <v>2.5499999999999998</v>
      </c>
      <c r="M530" s="100">
        <v>8.336666666666666</v>
      </c>
      <c r="N530" s="100">
        <v>5.9733333333333327</v>
      </c>
      <c r="O530" s="100">
        <v>14.129999999999999</v>
      </c>
      <c r="P530" s="100">
        <v>17.480000000000004</v>
      </c>
      <c r="Q530" s="100">
        <v>21.323333333333331</v>
      </c>
      <c r="R530" s="100">
        <v>37.559999999999988</v>
      </c>
      <c r="S530" s="100">
        <v>49.165517241379305</v>
      </c>
      <c r="T530" s="100">
        <v>64.903333333333336</v>
      </c>
      <c r="U530" s="100">
        <v>65.316666666666663</v>
      </c>
      <c r="V530" s="100">
        <v>72.293333333333337</v>
      </c>
      <c r="W530" s="100">
        <v>74.127586206896567</v>
      </c>
      <c r="X530" s="100">
        <v>97.47</v>
      </c>
      <c r="Y530" s="100">
        <v>60.379999999999995</v>
      </c>
      <c r="Z530" s="100">
        <v>63.43</v>
      </c>
      <c r="AA530" s="100">
        <v>46.56333333333334</v>
      </c>
      <c r="AB530" s="100">
        <v>58.293333333333322</v>
      </c>
      <c r="AC530" s="100">
        <v>41.376666666666658</v>
      </c>
      <c r="AD530" s="100">
        <v>62.43333333333333</v>
      </c>
      <c r="AE530" s="100">
        <v>63.06333333333334</v>
      </c>
      <c r="AF530" s="100">
        <v>69.349999999999994</v>
      </c>
      <c r="AG530" s="100">
        <v>89.8</v>
      </c>
      <c r="AH530" s="100">
        <v>92.910000000000011</v>
      </c>
      <c r="AI530" s="100">
        <v>101.93666666666667</v>
      </c>
      <c r="AJ530" s="100">
        <v>93.07</v>
      </c>
      <c r="AK530" s="100">
        <v>88.956666666666663</v>
      </c>
      <c r="AL530" s="100">
        <v>93.436666666666667</v>
      </c>
      <c r="AM530" s="100">
        <v>115.90357142857145</v>
      </c>
      <c r="AN530" s="100">
        <v>78.966666666666669</v>
      </c>
      <c r="AO530" s="100">
        <v>78.246666666666655</v>
      </c>
      <c r="AP530" s="100">
        <v>63.996666666666663</v>
      </c>
      <c r="AQ530" s="100">
        <v>29.709999999999997</v>
      </c>
      <c r="AR530" s="100">
        <v>19.230000000000004</v>
      </c>
      <c r="AS530" s="100">
        <v>12.356666666666666</v>
      </c>
      <c r="AT530" s="1"/>
      <c r="AU530" s="1"/>
      <c r="AV530" s="1"/>
      <c r="AW530" s="1"/>
      <c r="AX530" s="1"/>
      <c r="AY530" s="1"/>
      <c r="AZ530" s="1"/>
      <c r="BA530" s="1"/>
      <c r="BB530" s="1"/>
      <c r="BC530" s="1"/>
      <c r="BD530" s="1"/>
      <c r="BE530" s="1"/>
      <c r="BF530" s="1"/>
      <c r="BG530" s="1"/>
      <c r="BH530" s="1"/>
      <c r="BI530" s="1"/>
      <c r="BJ530" s="1"/>
      <c r="BK530" s="1"/>
      <c r="BL530" s="1"/>
      <c r="BM530" s="1"/>
    </row>
    <row r="531" spans="1:65" ht="16.5" customHeight="1" x14ac:dyDescent="0.25">
      <c r="A531" s="96">
        <v>25020240</v>
      </c>
      <c r="B531" s="97" t="s">
        <v>26</v>
      </c>
      <c r="C531" s="97" t="s">
        <v>720</v>
      </c>
      <c r="D531" s="97" t="s">
        <v>719</v>
      </c>
      <c r="E531" s="97" t="s">
        <v>704</v>
      </c>
      <c r="F531" s="97">
        <v>5</v>
      </c>
      <c r="G531" s="97">
        <v>70</v>
      </c>
      <c r="H531" s="98">
        <v>-73.890416669999993</v>
      </c>
      <c r="I531" s="99">
        <v>9.4104722199999991</v>
      </c>
      <c r="J531" s="100">
        <v>9.6666666666666661</v>
      </c>
      <c r="K531" s="100">
        <v>5.6</v>
      </c>
      <c r="L531" s="100">
        <v>4.7</v>
      </c>
      <c r="M531" s="100">
        <v>10</v>
      </c>
      <c r="N531" s="100">
        <v>8.3448275862068968</v>
      </c>
      <c r="O531" s="100">
        <v>11.413793103448276</v>
      </c>
      <c r="P531" s="100">
        <v>18.5</v>
      </c>
      <c r="Q531" s="100">
        <v>27.966666666666665</v>
      </c>
      <c r="R531" s="100">
        <v>32.700000000000003</v>
      </c>
      <c r="S531" s="100">
        <v>56.633333333333333</v>
      </c>
      <c r="T531" s="100">
        <v>63.4</v>
      </c>
      <c r="U531" s="100">
        <v>48.033333333333331</v>
      </c>
      <c r="V531" s="100">
        <v>68.466666666666669</v>
      </c>
      <c r="W531" s="100">
        <v>68</v>
      </c>
      <c r="X531" s="100">
        <v>83.566666666666663</v>
      </c>
      <c r="Y531" s="100">
        <v>67.3</v>
      </c>
      <c r="Z531" s="100">
        <v>45.466666666666669</v>
      </c>
      <c r="AA531" s="100">
        <v>42.4</v>
      </c>
      <c r="AB531" s="100">
        <v>39.896551724137929</v>
      </c>
      <c r="AC531" s="100">
        <v>38.758620689655174</v>
      </c>
      <c r="AD531" s="100">
        <v>49.866666666666667</v>
      </c>
      <c r="AE531" s="100">
        <v>59.846666666666671</v>
      </c>
      <c r="AF531" s="100">
        <v>80.86666666666666</v>
      </c>
      <c r="AG531" s="100">
        <v>87.1</v>
      </c>
      <c r="AH531" s="100">
        <v>81.25</v>
      </c>
      <c r="AI531" s="100">
        <v>83.710344827586198</v>
      </c>
      <c r="AJ531" s="100">
        <v>75.379310344827587</v>
      </c>
      <c r="AK531" s="100">
        <v>92.933333333333337</v>
      </c>
      <c r="AL531" s="100">
        <v>87.63333333333334</v>
      </c>
      <c r="AM531" s="100">
        <v>93.931034482758619</v>
      </c>
      <c r="AN531" s="100">
        <v>75.599999999999994</v>
      </c>
      <c r="AO531" s="100">
        <v>71</v>
      </c>
      <c r="AP531" s="100">
        <v>51.833333333333336</v>
      </c>
      <c r="AQ531" s="100">
        <v>40.700000000000003</v>
      </c>
      <c r="AR531" s="100">
        <v>16.2</v>
      </c>
      <c r="AS531" s="100">
        <v>8.3103448275862064</v>
      </c>
      <c r="AT531" s="1"/>
      <c r="AU531" s="1"/>
      <c r="AV531" s="1"/>
      <c r="AW531" s="1"/>
      <c r="AX531" s="1"/>
      <c r="AY531" s="1"/>
      <c r="AZ531" s="1"/>
      <c r="BA531" s="1"/>
      <c r="BB531" s="1"/>
      <c r="BC531" s="1"/>
      <c r="BD531" s="1"/>
      <c r="BE531" s="1"/>
      <c r="BF531" s="1"/>
      <c r="BG531" s="1"/>
      <c r="BH531" s="1"/>
      <c r="BI531" s="1"/>
      <c r="BJ531" s="1"/>
      <c r="BK531" s="1"/>
      <c r="BL531" s="1"/>
      <c r="BM531" s="1"/>
    </row>
    <row r="532" spans="1:65" ht="16.5" customHeight="1" x14ac:dyDescent="0.25">
      <c r="A532" s="96">
        <v>25020270</v>
      </c>
      <c r="B532" s="97" t="s">
        <v>26</v>
      </c>
      <c r="C532" s="97" t="s">
        <v>721</v>
      </c>
      <c r="D532" s="97" t="s">
        <v>719</v>
      </c>
      <c r="E532" s="97" t="s">
        <v>704</v>
      </c>
      <c r="F532" s="97">
        <v>5</v>
      </c>
      <c r="G532" s="97">
        <v>90</v>
      </c>
      <c r="H532" s="98">
        <v>-73.73130556000001</v>
      </c>
      <c r="I532" s="99">
        <v>9.1931666700000001</v>
      </c>
      <c r="J532" s="100">
        <v>12.7</v>
      </c>
      <c r="K532" s="100">
        <v>8.5333333333333332</v>
      </c>
      <c r="L532" s="100">
        <v>4.2666666666666666</v>
      </c>
      <c r="M532" s="100">
        <v>4.5999999999999996</v>
      </c>
      <c r="N532" s="100">
        <v>10.066666666666666</v>
      </c>
      <c r="O532" s="100">
        <v>8.5666666666666664</v>
      </c>
      <c r="P532" s="100">
        <v>29.827586206896552</v>
      </c>
      <c r="Q532" s="100">
        <v>20.862068965517242</v>
      </c>
      <c r="R532" s="100">
        <v>37.03448275862069</v>
      </c>
      <c r="S532" s="100">
        <v>51.133333333333333</v>
      </c>
      <c r="T532" s="100">
        <v>51.440000000000005</v>
      </c>
      <c r="U532" s="100">
        <v>57.6</v>
      </c>
      <c r="V532" s="100">
        <v>75.986666666666665</v>
      </c>
      <c r="W532" s="100">
        <v>103.95</v>
      </c>
      <c r="X532" s="100">
        <v>94.533333333333331</v>
      </c>
      <c r="Y532" s="100">
        <v>56.146666666666668</v>
      </c>
      <c r="Z532" s="100">
        <v>57.866666666666667</v>
      </c>
      <c r="AA532" s="100">
        <v>43.831034482758618</v>
      </c>
      <c r="AB532" s="100">
        <v>57.41</v>
      </c>
      <c r="AC532" s="100">
        <v>47.603333333333332</v>
      </c>
      <c r="AD532" s="100">
        <v>61.76</v>
      </c>
      <c r="AE532" s="100">
        <v>51.206896551724135</v>
      </c>
      <c r="AF532" s="100">
        <v>56.43333333333333</v>
      </c>
      <c r="AG532" s="100">
        <v>63</v>
      </c>
      <c r="AH532" s="100">
        <v>82.13333333333334</v>
      </c>
      <c r="AI532" s="100">
        <v>81.7</v>
      </c>
      <c r="AJ532" s="100">
        <v>102.86999999999999</v>
      </c>
      <c r="AK532" s="100">
        <v>89.766666666666666</v>
      </c>
      <c r="AL532" s="100">
        <v>90.5</v>
      </c>
      <c r="AM532" s="100">
        <v>148.30000000000001</v>
      </c>
      <c r="AN532" s="100">
        <v>98.13333333333334</v>
      </c>
      <c r="AO532" s="100">
        <v>92.8</v>
      </c>
      <c r="AP532" s="100">
        <v>74.137931034482762</v>
      </c>
      <c r="AQ532" s="100">
        <v>48.666666666666664</v>
      </c>
      <c r="AR532" s="100">
        <v>42.633333333333333</v>
      </c>
      <c r="AS532" s="100">
        <v>24.579310344827583</v>
      </c>
      <c r="AT532" s="1"/>
      <c r="AU532" s="1"/>
      <c r="AV532" s="1"/>
      <c r="AW532" s="1"/>
      <c r="AX532" s="1"/>
      <c r="AY532" s="1"/>
      <c r="AZ532" s="1"/>
      <c r="BA532" s="1"/>
      <c r="BB532" s="1"/>
      <c r="BC532" s="1"/>
      <c r="BD532" s="1"/>
      <c r="BE532" s="1"/>
      <c r="BF532" s="1"/>
      <c r="BG532" s="1"/>
      <c r="BH532" s="1"/>
      <c r="BI532" s="1"/>
      <c r="BJ532" s="1"/>
      <c r="BK532" s="1"/>
      <c r="BL532" s="1"/>
      <c r="BM532" s="1"/>
    </row>
    <row r="533" spans="1:65" ht="16.5" customHeight="1" x14ac:dyDescent="0.25">
      <c r="A533" s="96">
        <v>25025250</v>
      </c>
      <c r="B533" s="97" t="s">
        <v>56</v>
      </c>
      <c r="C533" s="97" t="s">
        <v>722</v>
      </c>
      <c r="D533" s="97" t="s">
        <v>722</v>
      </c>
      <c r="E533" s="97" t="s">
        <v>704</v>
      </c>
      <c r="F533" s="97">
        <v>5</v>
      </c>
      <c r="G533" s="97">
        <v>40</v>
      </c>
      <c r="H533" s="98">
        <v>-73.59338889</v>
      </c>
      <c r="I533" s="99">
        <v>9.3610277800000006</v>
      </c>
      <c r="J533" s="100">
        <v>13.003703703703705</v>
      </c>
      <c r="K533" s="100">
        <v>3.659259259259259</v>
      </c>
      <c r="L533" s="100">
        <v>8.1760000000000002</v>
      </c>
      <c r="M533" s="100">
        <v>7.0961538461538458</v>
      </c>
      <c r="N533" s="100">
        <v>9.611538461538462</v>
      </c>
      <c r="O533" s="100">
        <v>7.0375000000000005</v>
      </c>
      <c r="P533" s="100">
        <v>29.423076923076927</v>
      </c>
      <c r="Q533" s="100">
        <v>21.748000000000001</v>
      </c>
      <c r="R533" s="100">
        <v>39.678985717773436</v>
      </c>
      <c r="S533" s="100">
        <v>39.084000000000003</v>
      </c>
      <c r="T533" s="100">
        <v>57.826660884857176</v>
      </c>
      <c r="U533" s="100">
        <v>40.227801608333337</v>
      </c>
      <c r="V533" s="100">
        <v>56.779166666666669</v>
      </c>
      <c r="W533" s="100">
        <v>76.096000000000018</v>
      </c>
      <c r="X533" s="100">
        <v>89.833379570643103</v>
      </c>
      <c r="Y533" s="100">
        <v>59.763999999999996</v>
      </c>
      <c r="Z533" s="100">
        <v>44.20000000000001</v>
      </c>
      <c r="AA533" s="100">
        <v>42.758773862398584</v>
      </c>
      <c r="AB533" s="100">
        <v>34.19166666666667</v>
      </c>
      <c r="AC533" s="100">
        <v>28.929166666666664</v>
      </c>
      <c r="AD533" s="100">
        <v>58.428221191200002</v>
      </c>
      <c r="AE533" s="100">
        <v>41.048000000000002</v>
      </c>
      <c r="AF533" s="100">
        <v>56.064000000000007</v>
      </c>
      <c r="AG533" s="100">
        <v>47.276180594701039</v>
      </c>
      <c r="AH533" s="100">
        <v>68.138461538461542</v>
      </c>
      <c r="AI533" s="100">
        <v>95.018518518518519</v>
      </c>
      <c r="AJ533" s="100">
        <v>74.024790939897315</v>
      </c>
      <c r="AK533" s="100">
        <v>89.684000000000012</v>
      </c>
      <c r="AL533" s="100">
        <v>69.580976231874999</v>
      </c>
      <c r="AM533" s="100">
        <v>104.91566385269167</v>
      </c>
      <c r="AN533" s="100">
        <v>81.942307692307693</v>
      </c>
      <c r="AO533" s="100">
        <v>75.387755435943617</v>
      </c>
      <c r="AP533" s="100">
        <v>60.42</v>
      </c>
      <c r="AQ533" s="100">
        <v>37.674074074074078</v>
      </c>
      <c r="AR533" s="100">
        <v>28.82</v>
      </c>
      <c r="AS533" s="100">
        <v>13.491234970092773</v>
      </c>
      <c r="AT533" s="1" t="s">
        <v>1888</v>
      </c>
      <c r="AU533" s="1"/>
      <c r="AV533" s="1"/>
      <c r="AW533" s="1"/>
      <c r="AX533" s="1"/>
      <c r="AY533" s="1"/>
      <c r="AZ533" s="1"/>
      <c r="BA533" s="1"/>
      <c r="BB533" s="1"/>
      <c r="BC533" s="1"/>
      <c r="BD533" s="1"/>
      <c r="BE533" s="1"/>
      <c r="BF533" s="1"/>
      <c r="BG533" s="1"/>
      <c r="BH533" s="1"/>
      <c r="BI533" s="1"/>
      <c r="BJ533" s="1"/>
      <c r="BK533" s="1"/>
      <c r="BL533" s="1"/>
      <c r="BM533" s="1"/>
    </row>
    <row r="534" spans="1:65" ht="16.5" customHeight="1" x14ac:dyDescent="0.25">
      <c r="A534" s="96">
        <v>25020260</v>
      </c>
      <c r="B534" s="97" t="s">
        <v>26</v>
      </c>
      <c r="C534" s="97" t="s">
        <v>723</v>
      </c>
      <c r="D534" s="97" t="s">
        <v>722</v>
      </c>
      <c r="E534" s="97" t="s">
        <v>704</v>
      </c>
      <c r="F534" s="97">
        <v>5</v>
      </c>
      <c r="G534" s="97">
        <v>100</v>
      </c>
      <c r="H534" s="98">
        <v>-73.488027779999996</v>
      </c>
      <c r="I534" s="99">
        <v>9.3970277800000002</v>
      </c>
      <c r="J534" s="100">
        <v>16.366666666666667</v>
      </c>
      <c r="K534" s="100">
        <v>14.233333333333333</v>
      </c>
      <c r="L534" s="100">
        <v>11.433333333333334</v>
      </c>
      <c r="M534" s="100">
        <v>13.733333333333333</v>
      </c>
      <c r="N534" s="100">
        <v>18.3</v>
      </c>
      <c r="O534" s="100">
        <v>18.433333333333334</v>
      </c>
      <c r="P534" s="100">
        <v>46.866666666666667</v>
      </c>
      <c r="Q534" s="100">
        <v>45.06666666666667</v>
      </c>
      <c r="R534" s="100">
        <v>68.733333333333334</v>
      </c>
      <c r="S534" s="100">
        <v>61.93333333333333</v>
      </c>
      <c r="T534" s="100">
        <v>61.633333333333333</v>
      </c>
      <c r="U534" s="100">
        <v>91.4</v>
      </c>
      <c r="V534" s="100">
        <v>101.17241379310344</v>
      </c>
      <c r="W534" s="100">
        <v>101.79310344827586</v>
      </c>
      <c r="X534" s="100">
        <v>109.51724137931035</v>
      </c>
      <c r="Y534" s="100">
        <v>84.689655172413794</v>
      </c>
      <c r="Z534" s="100">
        <v>91.448275862068968</v>
      </c>
      <c r="AA534" s="100">
        <v>64.448275862068968</v>
      </c>
      <c r="AB534" s="100">
        <v>55.482758620689658</v>
      </c>
      <c r="AC534" s="100">
        <v>71.517241379310349</v>
      </c>
      <c r="AD534" s="100">
        <v>103.13793103448276</v>
      </c>
      <c r="AE534" s="100">
        <v>70.34482758620689</v>
      </c>
      <c r="AF534" s="100">
        <v>90.41379310344827</v>
      </c>
      <c r="AG534" s="100">
        <v>104.98275862068965</v>
      </c>
      <c r="AH534" s="100">
        <v>110.46428571428571</v>
      </c>
      <c r="AI534" s="100">
        <v>134.31034482758622</v>
      </c>
      <c r="AJ534" s="100">
        <v>135.37931034482759</v>
      </c>
      <c r="AK534" s="100">
        <v>141.17857142857142</v>
      </c>
      <c r="AL534" s="100">
        <v>119.28571428571429</v>
      </c>
      <c r="AM534" s="100">
        <v>156.21428571428572</v>
      </c>
      <c r="AN534" s="100">
        <v>137.37931034482759</v>
      </c>
      <c r="AO534" s="100">
        <v>131.38275862068966</v>
      </c>
      <c r="AP534" s="100">
        <v>104.72413793103448</v>
      </c>
      <c r="AQ534" s="100">
        <v>53.03448275862069</v>
      </c>
      <c r="AR534" s="100">
        <v>37.96551724137931</v>
      </c>
      <c r="AS534" s="100">
        <v>26.137931034482758</v>
      </c>
      <c r="AT534" s="1"/>
      <c r="AU534" s="1"/>
      <c r="AV534" s="1"/>
      <c r="AW534" s="1"/>
      <c r="AX534" s="1"/>
      <c r="AY534" s="1"/>
      <c r="AZ534" s="1"/>
      <c r="BA534" s="1"/>
      <c r="BB534" s="1"/>
      <c r="BC534" s="1"/>
      <c r="BD534" s="1"/>
      <c r="BE534" s="1"/>
      <c r="BF534" s="1"/>
      <c r="BG534" s="1"/>
      <c r="BH534" s="1"/>
      <c r="BI534" s="1"/>
      <c r="BJ534" s="1"/>
      <c r="BK534" s="1"/>
      <c r="BL534" s="1"/>
      <c r="BM534" s="1"/>
    </row>
    <row r="535" spans="1:65" ht="16.5" customHeight="1" x14ac:dyDescent="0.25">
      <c r="A535" s="96">
        <v>25020250</v>
      </c>
      <c r="B535" s="97" t="s">
        <v>26</v>
      </c>
      <c r="C535" s="97" t="s">
        <v>724</v>
      </c>
      <c r="D535" s="97" t="s">
        <v>724</v>
      </c>
      <c r="E535" s="97" t="s">
        <v>704</v>
      </c>
      <c r="F535" s="97">
        <v>5</v>
      </c>
      <c r="G535" s="97">
        <v>100</v>
      </c>
      <c r="H535" s="98">
        <v>-73.541944439999995</v>
      </c>
      <c r="I535" s="99">
        <v>9.1971944400000005</v>
      </c>
      <c r="J535" s="100">
        <v>12.396666666666668</v>
      </c>
      <c r="K535" s="100">
        <v>6.4466666666666672</v>
      </c>
      <c r="L535" s="100">
        <v>6.1166666666666663</v>
      </c>
      <c r="M535" s="100">
        <v>8.4533333333333349</v>
      </c>
      <c r="N535" s="100">
        <v>18.693333333333332</v>
      </c>
      <c r="O535" s="100">
        <v>8.6233333333333331</v>
      </c>
      <c r="P535" s="100">
        <v>22.220689655172418</v>
      </c>
      <c r="Q535" s="100">
        <v>23.055172413793112</v>
      </c>
      <c r="R535" s="100">
        <v>33.331034482758632</v>
      </c>
      <c r="S535" s="100">
        <v>44.027586206896544</v>
      </c>
      <c r="T535" s="100">
        <v>39.762068965517237</v>
      </c>
      <c r="U535" s="100">
        <v>45.720689655172407</v>
      </c>
      <c r="V535" s="100">
        <v>74.929629629629616</v>
      </c>
      <c r="W535" s="100">
        <v>72.378571428571433</v>
      </c>
      <c r="X535" s="100">
        <v>73.939285714285717</v>
      </c>
      <c r="Y535" s="100">
        <v>55.306666666666665</v>
      </c>
      <c r="Z535" s="100">
        <v>43.227586206896547</v>
      </c>
      <c r="AA535" s="100">
        <v>35.203448275862065</v>
      </c>
      <c r="AB535" s="100">
        <v>36.856666666666669</v>
      </c>
      <c r="AC535" s="100">
        <v>37.950000000000003</v>
      </c>
      <c r="AD535" s="100">
        <v>39.459999999999994</v>
      </c>
      <c r="AE535" s="100">
        <v>48.76</v>
      </c>
      <c r="AF535" s="100">
        <v>49.493333333333339</v>
      </c>
      <c r="AG535" s="100">
        <v>50.186666666666675</v>
      </c>
      <c r="AH535" s="100">
        <v>71.516666666666666</v>
      </c>
      <c r="AI535" s="100">
        <v>68.11333333333333</v>
      </c>
      <c r="AJ535" s="100">
        <v>65.293333333333337</v>
      </c>
      <c r="AK535" s="100">
        <v>76.58</v>
      </c>
      <c r="AL535" s="100">
        <v>110.00000000000001</v>
      </c>
      <c r="AM535" s="100">
        <v>102.65517241379312</v>
      </c>
      <c r="AN535" s="100">
        <v>84.970000000000013</v>
      </c>
      <c r="AO535" s="100">
        <v>87.376666666666651</v>
      </c>
      <c r="AP535" s="100">
        <v>56.710344827586198</v>
      </c>
      <c r="AQ535" s="100">
        <v>41.81071428571429</v>
      </c>
      <c r="AR535" s="100">
        <v>15.69655172413793</v>
      </c>
      <c r="AS535" s="100">
        <v>11.166666666666666</v>
      </c>
      <c r="AT535" s="1"/>
      <c r="AU535" s="1"/>
      <c r="AV535" s="1"/>
      <c r="AW535" s="1"/>
      <c r="AX535" s="1"/>
      <c r="AY535" s="1"/>
      <c r="AZ535" s="1"/>
      <c r="BA535" s="1"/>
      <c r="BB535" s="1"/>
      <c r="BC535" s="1"/>
      <c r="BD535" s="1"/>
      <c r="BE535" s="1"/>
      <c r="BF535" s="1"/>
      <c r="BG535" s="1"/>
      <c r="BH535" s="1"/>
      <c r="BI535" s="1"/>
      <c r="BJ535" s="1"/>
      <c r="BK535" s="1"/>
      <c r="BL535" s="1"/>
      <c r="BM535" s="1"/>
    </row>
    <row r="536" spans="1:65" ht="16.5" customHeight="1" x14ac:dyDescent="0.25">
      <c r="A536" s="87">
        <v>25020920</v>
      </c>
      <c r="B536" s="82" t="s">
        <v>26</v>
      </c>
      <c r="C536" s="82" t="s">
        <v>1859</v>
      </c>
      <c r="D536" s="82" t="s">
        <v>724</v>
      </c>
      <c r="E536" s="82" t="s">
        <v>704</v>
      </c>
      <c r="F536" s="82">
        <v>5</v>
      </c>
      <c r="G536" s="82">
        <v>500</v>
      </c>
      <c r="H536" s="83">
        <v>-73.416666669999998</v>
      </c>
      <c r="I536" s="93">
        <v>9.2166666700000004</v>
      </c>
      <c r="J536" s="100">
        <v>10.4</v>
      </c>
      <c r="K536" s="100">
        <v>5.9</v>
      </c>
      <c r="L536" s="100">
        <v>6.5</v>
      </c>
      <c r="M536" s="100">
        <v>15.7</v>
      </c>
      <c r="N536" s="100">
        <v>21</v>
      </c>
      <c r="O536" s="100">
        <v>21.1</v>
      </c>
      <c r="P536" s="100">
        <v>21.9</v>
      </c>
      <c r="Q536" s="100">
        <v>48.25</v>
      </c>
      <c r="R536" s="100">
        <v>56.6</v>
      </c>
      <c r="S536" s="100">
        <v>44.85</v>
      </c>
      <c r="T536" s="100">
        <v>93.05</v>
      </c>
      <c r="U536" s="100">
        <v>65.400000000000006</v>
      </c>
      <c r="V536" s="100">
        <v>87.95</v>
      </c>
      <c r="W536" s="100">
        <v>68</v>
      </c>
      <c r="X536" s="100">
        <v>91.277777777777771</v>
      </c>
      <c r="Y536" s="100">
        <v>28.65</v>
      </c>
      <c r="Z536" s="100">
        <v>60.578947368421055</v>
      </c>
      <c r="AA536" s="100">
        <v>56.972222222222221</v>
      </c>
      <c r="AB536" s="100">
        <v>28.75</v>
      </c>
      <c r="AC536" s="100">
        <v>31.805263157894736</v>
      </c>
      <c r="AD536" s="100">
        <v>52.714999999999996</v>
      </c>
      <c r="AE536" s="100">
        <v>29.95</v>
      </c>
      <c r="AF536" s="100">
        <v>43.6</v>
      </c>
      <c r="AG536" s="100">
        <v>72.526315789473685</v>
      </c>
      <c r="AH536" s="100">
        <v>69.589473684210532</v>
      </c>
      <c r="AI536" s="100">
        <v>76.05263157894737</v>
      </c>
      <c r="AJ536" s="100">
        <v>84.058823529411768</v>
      </c>
      <c r="AK536" s="100">
        <v>74.3</v>
      </c>
      <c r="AL536" s="100">
        <v>108.75</v>
      </c>
      <c r="AM536" s="100">
        <v>136.76315789473685</v>
      </c>
      <c r="AN536" s="100">
        <v>93.5</v>
      </c>
      <c r="AO536" s="100">
        <v>100.2</v>
      </c>
      <c r="AP536" s="100">
        <v>88.15789473684211</v>
      </c>
      <c r="AQ536" s="100">
        <v>30.75</v>
      </c>
      <c r="AR536" s="100">
        <v>18.05</v>
      </c>
      <c r="AS536" s="100">
        <v>12.25</v>
      </c>
      <c r="AT536" s="1" t="s">
        <v>5204</v>
      </c>
      <c r="AU536" s="1"/>
      <c r="AV536" s="1"/>
      <c r="AW536" s="1"/>
      <c r="AX536" s="1"/>
      <c r="AY536" s="1"/>
      <c r="AZ536" s="1"/>
      <c r="BA536" s="1"/>
      <c r="BB536" s="1"/>
      <c r="BC536" s="1"/>
      <c r="BD536" s="1"/>
      <c r="BE536" s="1"/>
      <c r="BF536" s="1"/>
      <c r="BG536" s="1"/>
      <c r="BH536" s="1"/>
      <c r="BI536" s="1"/>
      <c r="BJ536" s="1"/>
      <c r="BK536" s="1"/>
      <c r="BL536" s="1"/>
      <c r="BM536" s="1"/>
    </row>
    <row r="537" spans="1:65" ht="16.5" customHeight="1" x14ac:dyDescent="0.25">
      <c r="A537" s="87">
        <v>25020690</v>
      </c>
      <c r="B537" s="82" t="s">
        <v>26</v>
      </c>
      <c r="C537" s="82" t="s">
        <v>725</v>
      </c>
      <c r="D537" s="82" t="s">
        <v>724</v>
      </c>
      <c r="E537" s="82" t="s">
        <v>704</v>
      </c>
      <c r="F537" s="82">
        <v>5</v>
      </c>
      <c r="G537" s="82">
        <v>500</v>
      </c>
      <c r="H537" s="83">
        <v>-73.410944439999994</v>
      </c>
      <c r="I537" s="93">
        <v>9.4232777799999994</v>
      </c>
      <c r="J537" s="100">
        <v>12.476666666666667</v>
      </c>
      <c r="K537" s="100">
        <v>11.166666666666666</v>
      </c>
      <c r="L537" s="100">
        <v>5.7233333333333327</v>
      </c>
      <c r="M537" s="100">
        <v>14.533333333333333</v>
      </c>
      <c r="N537" s="100">
        <v>7.1799999999999988</v>
      </c>
      <c r="O537" s="100">
        <v>17.420689655172414</v>
      </c>
      <c r="P537" s="100">
        <v>25.93</v>
      </c>
      <c r="Q537" s="100">
        <v>39.333333333333336</v>
      </c>
      <c r="R537" s="100">
        <v>37.437931034482759</v>
      </c>
      <c r="S537" s="100">
        <v>54.483333333333334</v>
      </c>
      <c r="T537" s="100">
        <v>54.75</v>
      </c>
      <c r="U537" s="100">
        <v>70.256666666666661</v>
      </c>
      <c r="V537" s="100">
        <v>78.92</v>
      </c>
      <c r="W537" s="100">
        <v>68.773333333333326</v>
      </c>
      <c r="X537" s="100">
        <v>83.61333333333333</v>
      </c>
      <c r="Y537" s="100">
        <v>80.899999999999991</v>
      </c>
      <c r="Z537" s="100">
        <v>59.736666666666665</v>
      </c>
      <c r="AA537" s="100">
        <v>47.419999999999995</v>
      </c>
      <c r="AB537" s="100">
        <v>50.233333333333334</v>
      </c>
      <c r="AC537" s="100">
        <v>41.026666666666664</v>
      </c>
      <c r="AD537" s="100">
        <v>64.900000000000006</v>
      </c>
      <c r="AE537" s="100">
        <v>72.320689655172416</v>
      </c>
      <c r="AF537" s="100">
        <v>57.05</v>
      </c>
      <c r="AG537" s="100">
        <v>68.339999999999989</v>
      </c>
      <c r="AH537" s="100">
        <v>63.625</v>
      </c>
      <c r="AI537" s="100">
        <v>78.786666666666662</v>
      </c>
      <c r="AJ537" s="100">
        <v>80.08</v>
      </c>
      <c r="AK537" s="100">
        <v>97.036666666666662</v>
      </c>
      <c r="AL537" s="100">
        <v>98.663333333333341</v>
      </c>
      <c r="AM537" s="100">
        <v>94.221428571428561</v>
      </c>
      <c r="AN537" s="100">
        <v>100.72333333333333</v>
      </c>
      <c r="AO537" s="100">
        <v>94.61999999999999</v>
      </c>
      <c r="AP537" s="100">
        <v>57.866666666666667</v>
      </c>
      <c r="AQ537" s="100">
        <v>25.026666666666664</v>
      </c>
      <c r="AR537" s="100">
        <v>19.46551724137931</v>
      </c>
      <c r="AS537" s="100">
        <v>13.633333333333333</v>
      </c>
      <c r="AT537" s="1"/>
      <c r="AU537" s="1"/>
      <c r="AV537" s="1"/>
      <c r="AW537" s="1"/>
      <c r="AX537" s="1"/>
      <c r="AY537" s="1"/>
      <c r="AZ537" s="1"/>
      <c r="BA537" s="1"/>
      <c r="BB537" s="1"/>
      <c r="BC537" s="1"/>
      <c r="BD537" s="1"/>
      <c r="BE537" s="1"/>
      <c r="BF537" s="1"/>
      <c r="BG537" s="1"/>
      <c r="BH537" s="1"/>
      <c r="BI537" s="1"/>
      <c r="BJ537" s="1"/>
      <c r="BK537" s="1"/>
      <c r="BL537" s="1"/>
      <c r="BM537" s="1"/>
    </row>
    <row r="538" spans="1:65" ht="16.5" customHeight="1" x14ac:dyDescent="0.25">
      <c r="A538" s="87">
        <v>25020660</v>
      </c>
      <c r="B538" s="82" t="s">
        <v>26</v>
      </c>
      <c r="C538" s="82" t="s">
        <v>726</v>
      </c>
      <c r="D538" s="82" t="s">
        <v>724</v>
      </c>
      <c r="E538" s="82" t="s">
        <v>704</v>
      </c>
      <c r="F538" s="82">
        <v>5</v>
      </c>
      <c r="G538" s="82">
        <v>90</v>
      </c>
      <c r="H538" s="83">
        <v>-73.754027780000001</v>
      </c>
      <c r="I538" s="93">
        <v>9.0097500000000004</v>
      </c>
      <c r="J538" s="100">
        <v>16.366666666666667</v>
      </c>
      <c r="K538" s="100">
        <v>6.4566666666666661</v>
      </c>
      <c r="L538" s="100">
        <v>5.2758620689655169</v>
      </c>
      <c r="M538" s="100">
        <v>5.6</v>
      </c>
      <c r="N538" s="100">
        <v>10.3</v>
      </c>
      <c r="O538" s="100">
        <v>10.413333333333332</v>
      </c>
      <c r="P538" s="100">
        <v>29.620689655172413</v>
      </c>
      <c r="Q538" s="100">
        <v>21.23</v>
      </c>
      <c r="R538" s="100">
        <v>32.296666666666667</v>
      </c>
      <c r="S538" s="100">
        <v>45.853333333333332</v>
      </c>
      <c r="T538" s="100">
        <v>57.083333333333336</v>
      </c>
      <c r="U538" s="100">
        <v>57.913333333333334</v>
      </c>
      <c r="V538" s="100">
        <v>71.86666666666666</v>
      </c>
      <c r="W538" s="100">
        <v>85.13666666666667</v>
      </c>
      <c r="X538" s="100">
        <v>84.233333333333334</v>
      </c>
      <c r="Y538" s="100">
        <v>46.279310344827586</v>
      </c>
      <c r="Z538" s="100">
        <v>50.326666666666668</v>
      </c>
      <c r="AA538" s="100">
        <v>41.468965517241379</v>
      </c>
      <c r="AB538" s="100">
        <v>38.119999999999997</v>
      </c>
      <c r="AC538" s="100">
        <v>47.203333333333333</v>
      </c>
      <c r="AD538" s="100">
        <v>37.406666666666666</v>
      </c>
      <c r="AE538" s="100">
        <v>52.616666666666667</v>
      </c>
      <c r="AF538" s="100">
        <v>66.620689655172413</v>
      </c>
      <c r="AG538" s="100">
        <v>77.279310344827579</v>
      </c>
      <c r="AH538" s="100">
        <v>83.206666666666663</v>
      </c>
      <c r="AI538" s="100">
        <v>77.86999999999999</v>
      </c>
      <c r="AJ538" s="100">
        <v>90.07</v>
      </c>
      <c r="AK538" s="100">
        <v>107.03333333333333</v>
      </c>
      <c r="AL538" s="100">
        <v>96.45</v>
      </c>
      <c r="AM538" s="100">
        <v>126.23333333333333</v>
      </c>
      <c r="AN538" s="100">
        <v>112.52</v>
      </c>
      <c r="AO538" s="100">
        <v>87.213333333333338</v>
      </c>
      <c r="AP538" s="100">
        <v>57.583333333333336</v>
      </c>
      <c r="AQ538" s="100">
        <v>37.616666666666667</v>
      </c>
      <c r="AR538" s="100">
        <v>25.15666666666667</v>
      </c>
      <c r="AS538" s="100">
        <v>22.7</v>
      </c>
      <c r="AT538" s="1"/>
      <c r="AU538" s="1"/>
      <c r="AV538" s="1"/>
      <c r="AW538" s="1"/>
      <c r="AX538" s="1"/>
      <c r="AY538" s="1"/>
      <c r="AZ538" s="1"/>
      <c r="BA538" s="1"/>
      <c r="BB538" s="1"/>
      <c r="BC538" s="1"/>
      <c r="BD538" s="1"/>
      <c r="BE538" s="1"/>
      <c r="BF538" s="1"/>
      <c r="BG538" s="1"/>
      <c r="BH538" s="1"/>
      <c r="BI538" s="1"/>
      <c r="BJ538" s="1"/>
      <c r="BK538" s="1"/>
      <c r="BL538" s="1"/>
      <c r="BM538" s="1"/>
    </row>
    <row r="539" spans="1:65" ht="16.5" customHeight="1" x14ac:dyDescent="0.25">
      <c r="A539" s="87">
        <v>28040310</v>
      </c>
      <c r="B539" s="82" t="s">
        <v>26</v>
      </c>
      <c r="C539" s="82" t="s">
        <v>2696</v>
      </c>
      <c r="D539" s="82" t="s">
        <v>727</v>
      </c>
      <c r="E539" s="82" t="s">
        <v>704</v>
      </c>
      <c r="F539" s="82">
        <v>5</v>
      </c>
      <c r="G539" s="82">
        <v>110</v>
      </c>
      <c r="H539" s="83">
        <v>-73.743416669999988</v>
      </c>
      <c r="I539" s="93">
        <v>9.7760555599999996</v>
      </c>
      <c r="J539" s="100">
        <v>1.8421052631578947</v>
      </c>
      <c r="K539" s="100">
        <v>4.7263157894736842</v>
      </c>
      <c r="L539" s="100">
        <v>1.5263157894736843</v>
      </c>
      <c r="M539" s="100">
        <v>5.6842105263157894</v>
      </c>
      <c r="N539" s="100">
        <v>15.357894736842105</v>
      </c>
      <c r="O539" s="100">
        <v>13.368421052631579</v>
      </c>
      <c r="P539" s="100">
        <v>14.684210526315789</v>
      </c>
      <c r="Q539" s="100">
        <v>37.421052631578945</v>
      </c>
      <c r="R539" s="100">
        <v>30.555555555555557</v>
      </c>
      <c r="S539" s="100">
        <v>53.578947368421055</v>
      </c>
      <c r="T539" s="100">
        <v>54.10526315789474</v>
      </c>
      <c r="U539" s="100">
        <v>48.210526315789473</v>
      </c>
      <c r="V539" s="100">
        <v>43.555555555555557</v>
      </c>
      <c r="W539" s="100">
        <v>73.263157894736835</v>
      </c>
      <c r="X539" s="100">
        <v>71.10526315789474</v>
      </c>
      <c r="Y539" s="100">
        <v>55.94736842105263</v>
      </c>
      <c r="Z539" s="100">
        <v>29.94736842105263</v>
      </c>
      <c r="AA539" s="100">
        <v>39.315789473684212</v>
      </c>
      <c r="AB539" s="100">
        <v>50.210526315789473</v>
      </c>
      <c r="AC539" s="100">
        <v>13.473684210526315</v>
      </c>
      <c r="AD539" s="100">
        <v>28.578947368421051</v>
      </c>
      <c r="AE539" s="100">
        <v>50.94736842105263</v>
      </c>
      <c r="AF539" s="100">
        <v>58.89473684210526</v>
      </c>
      <c r="AG539" s="100">
        <v>63.94736842105263</v>
      </c>
      <c r="AH539" s="100">
        <v>46.736842105263158</v>
      </c>
      <c r="AI539" s="100">
        <v>49.473684210526315</v>
      </c>
      <c r="AJ539" s="100">
        <v>74.888888888888886</v>
      </c>
      <c r="AK539" s="100">
        <v>66.5</v>
      </c>
      <c r="AL539" s="100">
        <v>39.5</v>
      </c>
      <c r="AM539" s="100">
        <v>69.111111111111114</v>
      </c>
      <c r="AN539" s="100">
        <v>56.055555555555557</v>
      </c>
      <c r="AO539" s="100">
        <v>54.722222222222221</v>
      </c>
      <c r="AP539" s="100">
        <v>35.555555555555557</v>
      </c>
      <c r="AQ539" s="100">
        <v>25.111111111111111</v>
      </c>
      <c r="AR539" s="100">
        <v>17.666666666666668</v>
      </c>
      <c r="AS539" s="100">
        <v>0.66666666666666663</v>
      </c>
      <c r="AT539" s="1" t="s">
        <v>5204</v>
      </c>
      <c r="AU539" s="1"/>
      <c r="AV539" s="1"/>
      <c r="AW539" s="1"/>
      <c r="AX539" s="1"/>
      <c r="AY539" s="1"/>
      <c r="AZ539" s="1"/>
      <c r="BA539" s="1"/>
      <c r="BB539" s="1"/>
      <c r="BC539" s="1"/>
      <c r="BD539" s="1"/>
      <c r="BE539" s="1"/>
      <c r="BF539" s="1"/>
      <c r="BG539" s="1"/>
      <c r="BH539" s="1"/>
      <c r="BI539" s="1"/>
      <c r="BJ539" s="1"/>
      <c r="BK539" s="1"/>
      <c r="BL539" s="1"/>
      <c r="BM539" s="1"/>
    </row>
    <row r="540" spans="1:65" ht="16.5" customHeight="1" x14ac:dyDescent="0.25">
      <c r="A540" s="87">
        <v>28040350</v>
      </c>
      <c r="B540" s="82" t="s">
        <v>26</v>
      </c>
      <c r="C540" s="82" t="s">
        <v>727</v>
      </c>
      <c r="D540" s="82" t="s">
        <v>727</v>
      </c>
      <c r="E540" s="82" t="s">
        <v>704</v>
      </c>
      <c r="F540" s="82">
        <v>5</v>
      </c>
      <c r="G540" s="82">
        <v>30</v>
      </c>
      <c r="H540" s="83">
        <v>-73.743694439999999</v>
      </c>
      <c r="I540" s="93">
        <v>9.6569722200000001</v>
      </c>
      <c r="J540" s="100">
        <v>3.3833333333333333</v>
      </c>
      <c r="K540" s="100">
        <v>4.4766666666666675</v>
      </c>
      <c r="L540" s="100">
        <v>2.2285714285714286</v>
      </c>
      <c r="M540" s="100">
        <v>6.0233333333333343</v>
      </c>
      <c r="N540" s="100">
        <v>10.82</v>
      </c>
      <c r="O540" s="100">
        <v>6.4233333333333329</v>
      </c>
      <c r="P540" s="100">
        <v>9.5633333333333326</v>
      </c>
      <c r="Q540" s="100">
        <v>23.206666666666667</v>
      </c>
      <c r="R540" s="100">
        <v>34.396666666666668</v>
      </c>
      <c r="S540" s="100">
        <v>25.123333333333328</v>
      </c>
      <c r="T540" s="100">
        <v>50.893333333333331</v>
      </c>
      <c r="U540" s="100">
        <v>51.023333333333341</v>
      </c>
      <c r="V540" s="100">
        <v>50.81666666666667</v>
      </c>
      <c r="W540" s="100">
        <v>62.083333333333343</v>
      </c>
      <c r="X540" s="100">
        <v>60.81333333333334</v>
      </c>
      <c r="Y540" s="100">
        <v>49.096666666666671</v>
      </c>
      <c r="Z540" s="100">
        <v>44.05</v>
      </c>
      <c r="AA540" s="100">
        <v>36.79</v>
      </c>
      <c r="AB540" s="100">
        <v>34.579310344827583</v>
      </c>
      <c r="AC540" s="100">
        <v>26.629999999999995</v>
      </c>
      <c r="AD540" s="100">
        <v>34.772413793103446</v>
      </c>
      <c r="AE540" s="100">
        <v>39.873333333333328</v>
      </c>
      <c r="AF540" s="100">
        <v>52.769999999999996</v>
      </c>
      <c r="AG540" s="100">
        <v>40.799999999999997</v>
      </c>
      <c r="AH540" s="100">
        <v>59.033333333333324</v>
      </c>
      <c r="AI540" s="100">
        <v>46.669999999999995</v>
      </c>
      <c r="AJ540" s="100">
        <v>55.431034482758619</v>
      </c>
      <c r="AK540" s="100">
        <v>61.379310344827587</v>
      </c>
      <c r="AL540" s="100">
        <v>63.3</v>
      </c>
      <c r="AM540" s="100">
        <v>75.33214285714287</v>
      </c>
      <c r="AN540" s="100">
        <v>68.243333333333339</v>
      </c>
      <c r="AO540" s="100">
        <v>77.773333333333326</v>
      </c>
      <c r="AP540" s="100">
        <v>39.81333333333334</v>
      </c>
      <c r="AQ540" s="100">
        <v>20.524137931034485</v>
      </c>
      <c r="AR540" s="100">
        <v>8.3166666666666664</v>
      </c>
      <c r="AS540" s="100">
        <v>5.8137931034482753</v>
      </c>
      <c r="AT540" s="1"/>
      <c r="AU540" s="1"/>
      <c r="AV540" s="1"/>
      <c r="AW540" s="1"/>
      <c r="AX540" s="1"/>
      <c r="AY540" s="1"/>
      <c r="AZ540" s="1"/>
      <c r="BA540" s="1"/>
      <c r="BB540" s="1"/>
      <c r="BC540" s="1"/>
      <c r="BD540" s="1"/>
      <c r="BE540" s="1"/>
      <c r="BF540" s="1"/>
      <c r="BG540" s="1"/>
      <c r="BH540" s="1"/>
      <c r="BI540" s="1"/>
      <c r="BJ540" s="1"/>
      <c r="BK540" s="1"/>
      <c r="BL540" s="1"/>
      <c r="BM540" s="1"/>
    </row>
    <row r="541" spans="1:65" ht="16.5" customHeight="1" x14ac:dyDescent="0.25">
      <c r="A541" s="87">
        <v>25020280</v>
      </c>
      <c r="B541" s="82" t="s">
        <v>26</v>
      </c>
      <c r="C541" s="82" t="s">
        <v>728</v>
      </c>
      <c r="D541" s="82" t="s">
        <v>727</v>
      </c>
      <c r="E541" s="82" t="s">
        <v>704</v>
      </c>
      <c r="F541" s="82">
        <v>5</v>
      </c>
      <c r="G541" s="82">
        <v>30</v>
      </c>
      <c r="H541" s="83">
        <v>-73.611972220000013</v>
      </c>
      <c r="I541" s="93">
        <v>9.6065277800000004</v>
      </c>
      <c r="J541" s="100">
        <v>1.1111111111111112</v>
      </c>
      <c r="K541" s="100">
        <v>4.5555555555555554</v>
      </c>
      <c r="L541" s="100">
        <v>2.9629629629629628</v>
      </c>
      <c r="M541" s="100">
        <v>8.2962962962962958</v>
      </c>
      <c r="N541" s="100">
        <v>7.0357142857142856</v>
      </c>
      <c r="O541" s="100">
        <v>6.7777777777777777</v>
      </c>
      <c r="P541" s="100">
        <v>12.089285714285714</v>
      </c>
      <c r="Q541" s="100">
        <v>32.103571428571428</v>
      </c>
      <c r="R541" s="100">
        <v>36.857142857142854</v>
      </c>
      <c r="S541" s="100">
        <v>34</v>
      </c>
      <c r="T541" s="100">
        <v>44.375</v>
      </c>
      <c r="U541" s="100">
        <v>55.021428571428565</v>
      </c>
      <c r="V541" s="100">
        <v>55.870370370370374</v>
      </c>
      <c r="W541" s="100">
        <v>55.517857142857146</v>
      </c>
      <c r="X541" s="100">
        <v>79.660714285714292</v>
      </c>
      <c r="Y541" s="100">
        <v>50.072413793103443</v>
      </c>
      <c r="Z541" s="100">
        <v>51.085714285714289</v>
      </c>
      <c r="AA541" s="100">
        <v>48.396428571428565</v>
      </c>
      <c r="AB541" s="100">
        <v>30.535714285714285</v>
      </c>
      <c r="AC541" s="100">
        <v>37.171428571428571</v>
      </c>
      <c r="AD541" s="100">
        <v>53.624137931034483</v>
      </c>
      <c r="AE541" s="100">
        <v>48.220689655172414</v>
      </c>
      <c r="AF541" s="100">
        <v>58.237931034482763</v>
      </c>
      <c r="AG541" s="100">
        <v>75.941379310344828</v>
      </c>
      <c r="AH541" s="100">
        <v>61.857142857142854</v>
      </c>
      <c r="AI541" s="100">
        <v>74</v>
      </c>
      <c r="AJ541" s="100">
        <v>89.962962962962962</v>
      </c>
      <c r="AK541" s="100">
        <v>69.522222222222226</v>
      </c>
      <c r="AL541" s="100">
        <v>68.588888888888889</v>
      </c>
      <c r="AM541" s="100">
        <v>85.234615384615381</v>
      </c>
      <c r="AN541" s="100">
        <v>83.629629629629633</v>
      </c>
      <c r="AO541" s="100">
        <v>77.962962962962962</v>
      </c>
      <c r="AP541" s="100">
        <v>44.76</v>
      </c>
      <c r="AQ541" s="100">
        <v>22.814814814814813</v>
      </c>
      <c r="AR541" s="100">
        <v>15.518518518518519</v>
      </c>
      <c r="AS541" s="100">
        <v>3.8148148148148149</v>
      </c>
      <c r="AT541" s="1"/>
      <c r="AU541" s="1"/>
      <c r="AV541" s="1"/>
      <c r="AW541" s="1"/>
      <c r="AX541" s="1"/>
      <c r="AY541" s="1"/>
      <c r="AZ541" s="1"/>
      <c r="BA541" s="1"/>
      <c r="BB541" s="1"/>
      <c r="BC541" s="1"/>
      <c r="BD541" s="1"/>
      <c r="BE541" s="1"/>
      <c r="BF541" s="1"/>
      <c r="BG541" s="1"/>
      <c r="BH541" s="1"/>
      <c r="BI541" s="1"/>
      <c r="BJ541" s="1"/>
      <c r="BK541" s="1"/>
      <c r="BL541" s="1"/>
      <c r="BM541" s="1"/>
    </row>
    <row r="542" spans="1:65" ht="16.5" customHeight="1" x14ac:dyDescent="0.25">
      <c r="A542" s="87">
        <v>23210160</v>
      </c>
      <c r="B542" s="82" t="s">
        <v>26</v>
      </c>
      <c r="C542" s="82" t="s">
        <v>729</v>
      </c>
      <c r="D542" s="82" t="s">
        <v>729</v>
      </c>
      <c r="E542" s="82" t="s">
        <v>704</v>
      </c>
      <c r="F542" s="82">
        <v>8</v>
      </c>
      <c r="G542" s="82">
        <v>150</v>
      </c>
      <c r="H542" s="83">
        <v>-73.737777780000002</v>
      </c>
      <c r="I542" s="93">
        <v>8.3266666699999998</v>
      </c>
      <c r="J542" s="100">
        <v>3.4827586206896552</v>
      </c>
      <c r="K542" s="100">
        <v>5.0862068965517242</v>
      </c>
      <c r="L542" s="100">
        <v>0.44827586206896552</v>
      </c>
      <c r="M542" s="100">
        <v>4.1379310344827589</v>
      </c>
      <c r="N542" s="100">
        <v>4.0862068965517242</v>
      </c>
      <c r="O542" s="100">
        <v>3.5166666666666666</v>
      </c>
      <c r="P542" s="100">
        <v>4.9448275862068964</v>
      </c>
      <c r="Q542" s="100">
        <v>21.358620689655172</v>
      </c>
      <c r="R542" s="100">
        <v>20.839285714285715</v>
      </c>
      <c r="S542" s="100">
        <v>21.331034482758621</v>
      </c>
      <c r="T542" s="100">
        <v>33.46206896551724</v>
      </c>
      <c r="U542" s="100">
        <v>59.693103448275856</v>
      </c>
      <c r="V542" s="100">
        <v>66.255172413793105</v>
      </c>
      <c r="W542" s="100">
        <v>54.875862068965517</v>
      </c>
      <c r="X542" s="100">
        <v>82.489655172413791</v>
      </c>
      <c r="Y542" s="100">
        <v>59.086666666666666</v>
      </c>
      <c r="Z542" s="100">
        <v>52.553333333333327</v>
      </c>
      <c r="AA542" s="100">
        <v>44.66</v>
      </c>
      <c r="AB542" s="100">
        <v>28.756666666666668</v>
      </c>
      <c r="AC542" s="100">
        <v>44.723333333333336</v>
      </c>
      <c r="AD542" s="100">
        <v>49.79</v>
      </c>
      <c r="AE542" s="100">
        <v>47.656666666666666</v>
      </c>
      <c r="AF542" s="100">
        <v>48.953333333333333</v>
      </c>
      <c r="AG542" s="100">
        <v>50.434482758620689</v>
      </c>
      <c r="AH542" s="100">
        <v>52.710344827586205</v>
      </c>
      <c r="AI542" s="100">
        <v>63.168965517241382</v>
      </c>
      <c r="AJ542" s="100">
        <v>73.658620689655166</v>
      </c>
      <c r="AK542" s="100">
        <v>49.669999999999995</v>
      </c>
      <c r="AL542" s="100">
        <v>57.379310344827587</v>
      </c>
      <c r="AM542" s="100">
        <v>67.7</v>
      </c>
      <c r="AN542" s="100">
        <v>47.072413793103443</v>
      </c>
      <c r="AO542" s="100">
        <v>51.196551724137933</v>
      </c>
      <c r="AP542" s="100">
        <v>31.724999999999998</v>
      </c>
      <c r="AQ542" s="100">
        <v>17.310344827586206</v>
      </c>
      <c r="AR542" s="100">
        <v>9.4482758620689662</v>
      </c>
      <c r="AS542" s="100">
        <v>4.1724137931034484</v>
      </c>
      <c r="AT542" s="1"/>
      <c r="AU542" s="1"/>
      <c r="AV542" s="1"/>
      <c r="AW542" s="1"/>
      <c r="AX542" s="1"/>
      <c r="AY542" s="1"/>
      <c r="AZ542" s="1"/>
      <c r="BA542" s="1"/>
      <c r="BB542" s="1"/>
      <c r="BC542" s="1"/>
      <c r="BD542" s="1"/>
      <c r="BE542" s="1"/>
      <c r="BF542" s="1"/>
      <c r="BG542" s="1"/>
      <c r="BH542" s="1"/>
      <c r="BI542" s="1"/>
      <c r="BJ542" s="1"/>
      <c r="BK542" s="1"/>
      <c r="BL542" s="1"/>
      <c r="BM542" s="1"/>
    </row>
    <row r="543" spans="1:65" ht="16.5" customHeight="1" x14ac:dyDescent="0.25">
      <c r="A543" s="87">
        <v>23210010</v>
      </c>
      <c r="B543" s="82" t="s">
        <v>26</v>
      </c>
      <c r="C543" s="82" t="s">
        <v>730</v>
      </c>
      <c r="D543" s="82" t="s">
        <v>729</v>
      </c>
      <c r="E543" s="82" t="s">
        <v>704</v>
      </c>
      <c r="F543" s="82">
        <v>8</v>
      </c>
      <c r="G543" s="82">
        <v>90</v>
      </c>
      <c r="H543" s="83">
        <v>-73.75527778</v>
      </c>
      <c r="I543" s="93">
        <v>8.1850000000000005</v>
      </c>
      <c r="J543" s="100">
        <v>3</v>
      </c>
      <c r="K543" s="100">
        <v>1.1000000000000001</v>
      </c>
      <c r="L543" s="100">
        <v>0</v>
      </c>
      <c r="M543" s="100">
        <v>8.0666666666666664</v>
      </c>
      <c r="N543" s="100">
        <v>3.5666666666666669</v>
      </c>
      <c r="O543" s="100">
        <v>3.0833333333333335</v>
      </c>
      <c r="P543" s="100">
        <v>5.8666666666666663</v>
      </c>
      <c r="Q543" s="100">
        <v>17.3</v>
      </c>
      <c r="R543" s="100">
        <v>23.766666666666666</v>
      </c>
      <c r="S543" s="100">
        <v>30.5</v>
      </c>
      <c r="T543" s="100">
        <v>47.666666666666664</v>
      </c>
      <c r="U543" s="100">
        <v>51.333333333333336</v>
      </c>
      <c r="V543" s="100">
        <v>80</v>
      </c>
      <c r="W543" s="100">
        <v>57.233333333333334</v>
      </c>
      <c r="X543" s="100">
        <v>62.766666666666666</v>
      </c>
      <c r="Y543" s="100">
        <v>67.033333333333331</v>
      </c>
      <c r="Z543" s="100">
        <v>72.216666666666669</v>
      </c>
      <c r="AA543" s="100">
        <v>48.636666666666663</v>
      </c>
      <c r="AB543" s="100">
        <v>38.56666666666667</v>
      </c>
      <c r="AC543" s="100">
        <v>56.59</v>
      </c>
      <c r="AD543" s="100">
        <v>48.396666666666668</v>
      </c>
      <c r="AE543" s="100">
        <v>57.466666666666669</v>
      </c>
      <c r="AF543" s="100">
        <v>66.266666666666666</v>
      </c>
      <c r="AG543" s="100">
        <v>59.333333333333336</v>
      </c>
      <c r="AH543" s="100">
        <v>58.366666666666667</v>
      </c>
      <c r="AI543" s="100">
        <v>81.766666666666666</v>
      </c>
      <c r="AJ543" s="100">
        <v>81.453333333333347</v>
      </c>
      <c r="AK543" s="100">
        <v>46.6</v>
      </c>
      <c r="AL543" s="100">
        <v>70.36666666666666</v>
      </c>
      <c r="AM543" s="100">
        <v>79.733333333333334</v>
      </c>
      <c r="AN543" s="100">
        <v>42.256666666666668</v>
      </c>
      <c r="AO543" s="100">
        <v>54.033333333333331</v>
      </c>
      <c r="AP543" s="100">
        <v>23.9</v>
      </c>
      <c r="AQ543" s="100">
        <v>9.6833333333333336</v>
      </c>
      <c r="AR543" s="100">
        <v>11.469999999999999</v>
      </c>
      <c r="AS543" s="100">
        <v>4.5517241379310347</v>
      </c>
      <c r="AT543" s="1"/>
      <c r="AU543" s="1"/>
      <c r="AV543" s="1"/>
      <c r="AW543" s="1"/>
      <c r="AX543" s="1"/>
      <c r="AY543" s="1"/>
      <c r="AZ543" s="1"/>
      <c r="BA543" s="1"/>
      <c r="BB543" s="1"/>
      <c r="BC543" s="1"/>
      <c r="BD543" s="1"/>
      <c r="BE543" s="1"/>
      <c r="BF543" s="1"/>
      <c r="BG543" s="1"/>
      <c r="BH543" s="1"/>
      <c r="BI543" s="1"/>
      <c r="BJ543" s="1"/>
      <c r="BK543" s="1"/>
      <c r="BL543" s="1"/>
      <c r="BM543" s="1"/>
    </row>
    <row r="544" spans="1:65" ht="16.5" customHeight="1" x14ac:dyDescent="0.25">
      <c r="A544" s="87">
        <v>23215050</v>
      </c>
      <c r="B544" s="82" t="s">
        <v>26</v>
      </c>
      <c r="C544" s="82" t="s">
        <v>731</v>
      </c>
      <c r="D544" s="82" t="s">
        <v>732</v>
      </c>
      <c r="E544" s="82" t="s">
        <v>704</v>
      </c>
      <c r="F544" s="82">
        <v>8</v>
      </c>
      <c r="G544" s="82">
        <v>163</v>
      </c>
      <c r="H544" s="83">
        <v>-73.636388890000006</v>
      </c>
      <c r="I544" s="93">
        <v>8.6144444399999998</v>
      </c>
      <c r="J544" s="100">
        <v>15.207142857142857</v>
      </c>
      <c r="K544" s="100">
        <v>18.224999999999998</v>
      </c>
      <c r="L544" s="100">
        <v>9.7142857142857135</v>
      </c>
      <c r="M544" s="100">
        <v>17.896153846153844</v>
      </c>
      <c r="N544" s="100">
        <v>12.266666666666666</v>
      </c>
      <c r="O544" s="100">
        <v>13.167857142857143</v>
      </c>
      <c r="P544" s="100">
        <v>43.153571428571432</v>
      </c>
      <c r="Q544" s="100">
        <v>46.664285714285718</v>
      </c>
      <c r="R544" s="100">
        <v>58.846153846153847</v>
      </c>
      <c r="S544" s="100">
        <v>83.107692307692318</v>
      </c>
      <c r="T544" s="100">
        <v>87.442307692307693</v>
      </c>
      <c r="U544" s="100">
        <v>86.419230769230793</v>
      </c>
      <c r="V544" s="100">
        <v>134.05555555555554</v>
      </c>
      <c r="W544" s="100">
        <v>96.232000000000014</v>
      </c>
      <c r="X544" s="100">
        <v>146.96666666666673</v>
      </c>
      <c r="Y544" s="100">
        <v>121.82307692307694</v>
      </c>
      <c r="Z544" s="100">
        <v>86.430769230769243</v>
      </c>
      <c r="AA544" s="100">
        <v>77.203999999999994</v>
      </c>
      <c r="AB544" s="100">
        <v>69.436049354553234</v>
      </c>
      <c r="AC544" s="100">
        <v>69.55</v>
      </c>
      <c r="AD544" s="100">
        <v>73.808333333333337</v>
      </c>
      <c r="AE544" s="100">
        <v>89.354166666666671</v>
      </c>
      <c r="AF544" s="100">
        <v>100.49166666666667</v>
      </c>
      <c r="AG544" s="100">
        <v>138.65908585190772</v>
      </c>
      <c r="AH544" s="100">
        <v>133.19583333333335</v>
      </c>
      <c r="AI544" s="100">
        <v>169.99999999999997</v>
      </c>
      <c r="AJ544" s="100">
        <v>183.51145112609862</v>
      </c>
      <c r="AK544" s="100">
        <v>150.76</v>
      </c>
      <c r="AL544" s="100">
        <v>145.98750000000001</v>
      </c>
      <c r="AM544" s="100">
        <v>192.34804675762462</v>
      </c>
      <c r="AN544" s="100">
        <v>135.0423076923077</v>
      </c>
      <c r="AO544" s="100">
        <v>125.53076923076924</v>
      </c>
      <c r="AP544" s="100">
        <v>77.207999999999998</v>
      </c>
      <c r="AQ544" s="100">
        <v>50.403846153846153</v>
      </c>
      <c r="AR544" s="100">
        <v>19.225925925925921</v>
      </c>
      <c r="AS544" s="100">
        <v>19.118518518518517</v>
      </c>
      <c r="AT544" s="1" t="s">
        <v>1888</v>
      </c>
      <c r="AU544" s="1"/>
      <c r="AV544" s="1"/>
      <c r="AW544" s="1"/>
      <c r="AX544" s="1"/>
      <c r="AY544" s="1"/>
      <c r="AZ544" s="1"/>
      <c r="BA544" s="1"/>
      <c r="BB544" s="1"/>
      <c r="BC544" s="1"/>
      <c r="BD544" s="1"/>
      <c r="BE544" s="1"/>
      <c r="BF544" s="1"/>
      <c r="BG544" s="1"/>
      <c r="BH544" s="1"/>
      <c r="BI544" s="1"/>
      <c r="BJ544" s="1"/>
      <c r="BK544" s="1"/>
      <c r="BL544" s="1"/>
      <c r="BM544" s="1"/>
    </row>
    <row r="545" spans="1:65" ht="16.5" customHeight="1" x14ac:dyDescent="0.25">
      <c r="A545" s="87">
        <v>25020230</v>
      </c>
      <c r="B545" s="82" t="s">
        <v>26</v>
      </c>
      <c r="C545" s="82" t="s">
        <v>733</v>
      </c>
      <c r="D545" s="82" t="s">
        <v>5271</v>
      </c>
      <c r="E545" s="82" t="s">
        <v>704</v>
      </c>
      <c r="F545" s="82">
        <v>5</v>
      </c>
      <c r="G545" s="82">
        <v>170</v>
      </c>
      <c r="H545" s="83">
        <v>-73.339472220000005</v>
      </c>
      <c r="I545" s="93">
        <v>9.5621666700000016</v>
      </c>
      <c r="J545" s="100">
        <v>10.534615384615384</v>
      </c>
      <c r="K545" s="100">
        <v>4.6538461538461542</v>
      </c>
      <c r="L545" s="100">
        <v>3.3703703703703702</v>
      </c>
      <c r="M545" s="100">
        <v>9.2703703703703706</v>
      </c>
      <c r="N545" s="100">
        <v>13.25925925925926</v>
      </c>
      <c r="O545" s="100">
        <v>11.076923076923077</v>
      </c>
      <c r="P545" s="100">
        <v>26.962962962962962</v>
      </c>
      <c r="Q545" s="100">
        <v>30.696296296296296</v>
      </c>
      <c r="R545" s="100">
        <v>46.559259259259257</v>
      </c>
      <c r="S545" s="100">
        <v>39.07586206896552</v>
      </c>
      <c r="T545" s="100">
        <v>48.925000000000004</v>
      </c>
      <c r="U545" s="100">
        <v>72.414814814814818</v>
      </c>
      <c r="V545" s="100">
        <v>71.803703703703704</v>
      </c>
      <c r="W545" s="100">
        <v>85.140740740740725</v>
      </c>
      <c r="X545" s="100">
        <v>120.94074074074075</v>
      </c>
      <c r="Y545" s="100">
        <v>68.649999999999991</v>
      </c>
      <c r="Z545" s="100">
        <v>47.975000000000001</v>
      </c>
      <c r="AA545" s="100">
        <v>41.925000000000004</v>
      </c>
      <c r="AB545" s="100">
        <v>39.837037037037035</v>
      </c>
      <c r="AC545" s="100">
        <v>45.396296296296299</v>
      </c>
      <c r="AD545" s="100">
        <v>58.378571428571426</v>
      </c>
      <c r="AE545" s="100">
        <v>56.035714285714285</v>
      </c>
      <c r="AF545" s="100">
        <v>76.325000000000003</v>
      </c>
      <c r="AG545" s="100">
        <v>75.896428571428572</v>
      </c>
      <c r="AH545" s="100">
        <v>82.607407407407408</v>
      </c>
      <c r="AI545" s="100">
        <v>101.99629629629628</v>
      </c>
      <c r="AJ545" s="100">
        <v>95.622222222222234</v>
      </c>
      <c r="AK545" s="100">
        <v>107.04615384615384</v>
      </c>
      <c r="AL545" s="100">
        <v>112.6576923076923</v>
      </c>
      <c r="AM545" s="100">
        <v>98.584615384615375</v>
      </c>
      <c r="AN545" s="100">
        <v>92.714814814814801</v>
      </c>
      <c r="AO545" s="100">
        <v>86.5</v>
      </c>
      <c r="AP545" s="100">
        <v>45.462962962962962</v>
      </c>
      <c r="AQ545" s="100">
        <v>40.407692307692301</v>
      </c>
      <c r="AR545" s="100">
        <v>12.4</v>
      </c>
      <c r="AS545" s="100">
        <v>9.8115384615384613</v>
      </c>
      <c r="AT545" s="1"/>
      <c r="AU545" s="1"/>
      <c r="AV545" s="1"/>
      <c r="AW545" s="1"/>
      <c r="AX545" s="1"/>
      <c r="AY545" s="1"/>
      <c r="AZ545" s="1"/>
      <c r="BA545" s="1"/>
      <c r="BB545" s="1"/>
      <c r="BC545" s="1"/>
      <c r="BD545" s="1"/>
      <c r="BE545" s="1"/>
      <c r="BF545" s="1"/>
      <c r="BG545" s="1"/>
      <c r="BH545" s="1"/>
      <c r="BI545" s="1"/>
      <c r="BJ545" s="1"/>
      <c r="BK545" s="1"/>
      <c r="BL545" s="1"/>
      <c r="BM545" s="1"/>
    </row>
    <row r="546" spans="1:65" ht="16.5" customHeight="1" x14ac:dyDescent="0.25">
      <c r="A546" s="87">
        <v>28010040</v>
      </c>
      <c r="B546" s="82" t="s">
        <v>26</v>
      </c>
      <c r="C546" s="82" t="s">
        <v>735</v>
      </c>
      <c r="D546" s="82" t="s">
        <v>5272</v>
      </c>
      <c r="E546" s="82" t="s">
        <v>704</v>
      </c>
      <c r="F546" s="82">
        <v>5</v>
      </c>
      <c r="G546" s="82">
        <v>740</v>
      </c>
      <c r="H546" s="83">
        <v>-73.025277779999996</v>
      </c>
      <c r="I546" s="93">
        <v>10.39138889</v>
      </c>
      <c r="J546" s="100">
        <v>4.0678571428571431</v>
      </c>
      <c r="K546" s="100">
        <v>9.1964285714285712</v>
      </c>
      <c r="L546" s="100">
        <v>11.53448275862069</v>
      </c>
      <c r="M546" s="100">
        <v>8.0137931034482754</v>
      </c>
      <c r="N546" s="100">
        <v>9.6758620689655181</v>
      </c>
      <c r="O546" s="100">
        <v>8.3482758620689665</v>
      </c>
      <c r="P546" s="100">
        <v>24.072413793103451</v>
      </c>
      <c r="Q546" s="100">
        <v>20.314285714285713</v>
      </c>
      <c r="R546" s="100">
        <v>37.031034482758621</v>
      </c>
      <c r="S546" s="100">
        <v>44.993103448275853</v>
      </c>
      <c r="T546" s="100">
        <v>55.748275862068972</v>
      </c>
      <c r="U546" s="100">
        <v>69.310344827586221</v>
      </c>
      <c r="V546" s="100">
        <v>86</v>
      </c>
      <c r="W546" s="100">
        <v>80.183333333333337</v>
      </c>
      <c r="X546" s="100">
        <v>92.526666666666671</v>
      </c>
      <c r="Y546" s="100">
        <v>52.626666666666651</v>
      </c>
      <c r="Z546" s="100">
        <v>41.156666666666666</v>
      </c>
      <c r="AA546" s="100">
        <v>33.456666666666663</v>
      </c>
      <c r="AB546" s="100">
        <v>27.775862068965516</v>
      </c>
      <c r="AC546" s="100">
        <v>32.820689655172423</v>
      </c>
      <c r="AD546" s="100">
        <v>35.193103448275863</v>
      </c>
      <c r="AE546" s="100">
        <v>42.71</v>
      </c>
      <c r="AF546" s="100">
        <v>65.173333333333332</v>
      </c>
      <c r="AG546" s="100">
        <v>66.66</v>
      </c>
      <c r="AH546" s="100">
        <v>65.756666666666646</v>
      </c>
      <c r="AI546" s="100">
        <v>90.543333333333308</v>
      </c>
      <c r="AJ546" s="100">
        <v>81.96</v>
      </c>
      <c r="AK546" s="100">
        <v>92.893333333333331</v>
      </c>
      <c r="AL546" s="100">
        <v>95.853333333333325</v>
      </c>
      <c r="AM546" s="100">
        <v>108.11333333333337</v>
      </c>
      <c r="AN546" s="100">
        <v>77.563333333333333</v>
      </c>
      <c r="AO546" s="100">
        <v>72.766666666666666</v>
      </c>
      <c r="AP546" s="100">
        <v>38.317241379310346</v>
      </c>
      <c r="AQ546" s="100">
        <v>26.613793103448277</v>
      </c>
      <c r="AR546" s="100">
        <v>19.279310344827586</v>
      </c>
      <c r="AS546" s="100">
        <v>4.5275862068965518</v>
      </c>
      <c r="AT546" s="1"/>
      <c r="AU546" s="1"/>
      <c r="AV546" s="1"/>
      <c r="AW546" s="1"/>
      <c r="AX546" s="1"/>
      <c r="AY546" s="1"/>
      <c r="AZ546" s="1"/>
      <c r="BA546" s="1"/>
      <c r="BB546" s="1"/>
      <c r="BC546" s="1"/>
      <c r="BD546" s="1"/>
      <c r="BE546" s="1"/>
      <c r="BF546" s="1"/>
      <c r="BG546" s="1"/>
      <c r="BH546" s="1"/>
      <c r="BI546" s="1"/>
      <c r="BJ546" s="1"/>
      <c r="BK546" s="1"/>
      <c r="BL546" s="1"/>
      <c r="BM546" s="1"/>
    </row>
    <row r="547" spans="1:65" ht="16.5" customHeight="1" x14ac:dyDescent="0.25">
      <c r="A547" s="87">
        <v>25020670</v>
      </c>
      <c r="B547" s="82" t="s">
        <v>26</v>
      </c>
      <c r="C547" s="82" t="s">
        <v>368</v>
      </c>
      <c r="D547" s="82" t="s">
        <v>737</v>
      </c>
      <c r="E547" s="82" t="s">
        <v>704</v>
      </c>
      <c r="F547" s="82">
        <v>5</v>
      </c>
      <c r="G547" s="82">
        <v>500</v>
      </c>
      <c r="H547" s="83">
        <v>-73.559722220000012</v>
      </c>
      <c r="I547" s="93">
        <v>9.05027778</v>
      </c>
      <c r="J547" s="100">
        <v>6.9259259259259256</v>
      </c>
      <c r="K547" s="100">
        <v>10.44814814814815</v>
      </c>
      <c r="L547" s="100">
        <v>2.3333333333333335</v>
      </c>
      <c r="M547" s="100">
        <v>8.884615384615385</v>
      </c>
      <c r="N547" s="100">
        <v>5.9846153846153847</v>
      </c>
      <c r="O547" s="100">
        <v>5.9230769230769234</v>
      </c>
      <c r="P547" s="100">
        <v>8.8461538461538467</v>
      </c>
      <c r="Q547" s="100">
        <v>17.811538461538461</v>
      </c>
      <c r="R547" s="100">
        <v>30.870370370370367</v>
      </c>
      <c r="S547" s="100">
        <v>46.353571428571435</v>
      </c>
      <c r="T547" s="100">
        <v>52.61071428571428</v>
      </c>
      <c r="U547" s="100">
        <v>51.703571428571429</v>
      </c>
      <c r="V547" s="100">
        <v>64.446428571428584</v>
      </c>
      <c r="W547" s="100">
        <v>60.528571428571425</v>
      </c>
      <c r="X547" s="100">
        <v>67.017857142857139</v>
      </c>
      <c r="Y547" s="100">
        <v>68.349999999999994</v>
      </c>
      <c r="Z547" s="100">
        <v>51.9</v>
      </c>
      <c r="AA547" s="100">
        <v>28.80714285714286</v>
      </c>
      <c r="AB547" s="100">
        <v>33.871428571428574</v>
      </c>
      <c r="AC547" s="100">
        <v>43.332142857142863</v>
      </c>
      <c r="AD547" s="100">
        <v>61.207142857142856</v>
      </c>
      <c r="AE547" s="100">
        <v>52.24074074074074</v>
      </c>
      <c r="AF547" s="100">
        <v>73.148148148148152</v>
      </c>
      <c r="AG547" s="100">
        <v>70.029629629629625</v>
      </c>
      <c r="AH547" s="100">
        <v>87.434615384615398</v>
      </c>
      <c r="AI547" s="100">
        <v>93.572000000000003</v>
      </c>
      <c r="AJ547" s="100">
        <v>78.057692307692307</v>
      </c>
      <c r="AK547" s="100">
        <v>96.957692307692312</v>
      </c>
      <c r="AL547" s="100">
        <v>87.484615384615381</v>
      </c>
      <c r="AM547" s="100">
        <v>88.319230769230771</v>
      </c>
      <c r="AN547" s="100">
        <v>85.353846153846149</v>
      </c>
      <c r="AO547" s="100">
        <v>74.511538461538464</v>
      </c>
      <c r="AP547" s="100">
        <v>48.196153846153841</v>
      </c>
      <c r="AQ547" s="100">
        <v>21.62962962962963</v>
      </c>
      <c r="AR547" s="100">
        <v>13.603703703703705</v>
      </c>
      <c r="AS547" s="100">
        <v>6.2592592592592595</v>
      </c>
      <c r="AT547" s="1"/>
      <c r="AU547" s="1"/>
      <c r="AV547" s="1"/>
      <c r="AW547" s="1"/>
      <c r="AX547" s="1"/>
      <c r="AY547" s="1"/>
      <c r="AZ547" s="1"/>
      <c r="BA547" s="1"/>
      <c r="BB547" s="1"/>
      <c r="BC547" s="1"/>
      <c r="BD547" s="1"/>
      <c r="BE547" s="1"/>
      <c r="BF547" s="1"/>
      <c r="BG547" s="1"/>
      <c r="BH547" s="1"/>
      <c r="BI547" s="1"/>
      <c r="BJ547" s="1"/>
      <c r="BK547" s="1"/>
      <c r="BL547" s="1"/>
      <c r="BM547" s="1"/>
    </row>
    <row r="548" spans="1:65" ht="16.5" customHeight="1" x14ac:dyDescent="0.25">
      <c r="A548" s="87">
        <v>25021640</v>
      </c>
      <c r="B548" s="82" t="s">
        <v>26</v>
      </c>
      <c r="C548" s="82" t="s">
        <v>49</v>
      </c>
      <c r="D548" s="82" t="s">
        <v>738</v>
      </c>
      <c r="E548" s="82" t="s">
        <v>704</v>
      </c>
      <c r="F548" s="82">
        <v>5</v>
      </c>
      <c r="G548" s="82">
        <v>40</v>
      </c>
      <c r="H548" s="83">
        <v>-73.702555560000008</v>
      </c>
      <c r="I548" s="93">
        <v>8.7127499999999998</v>
      </c>
      <c r="J548" s="100">
        <v>4.3199999999999994</v>
      </c>
      <c r="K548" s="100">
        <v>4.1399999999999997</v>
      </c>
      <c r="L548" s="100">
        <v>7.0966666666666658</v>
      </c>
      <c r="M548" s="100">
        <v>5.2366666666666664</v>
      </c>
      <c r="N548" s="100">
        <v>8.7433333333333341</v>
      </c>
      <c r="O548" s="100">
        <v>8.34</v>
      </c>
      <c r="P548" s="100">
        <v>17.333333333333332</v>
      </c>
      <c r="Q548" s="100">
        <v>27.226666666666663</v>
      </c>
      <c r="R548" s="100">
        <v>31.389655172413796</v>
      </c>
      <c r="S548" s="100">
        <v>42.56333333333334</v>
      </c>
      <c r="T548" s="100">
        <v>50.713333333333324</v>
      </c>
      <c r="U548" s="100">
        <v>54.406896551724138</v>
      </c>
      <c r="V548" s="100">
        <v>63.916666666666657</v>
      </c>
      <c r="W548" s="100">
        <v>58.99</v>
      </c>
      <c r="X548" s="100">
        <v>83.248275862068965</v>
      </c>
      <c r="Y548" s="100">
        <v>58.523333333333348</v>
      </c>
      <c r="Z548" s="100">
        <v>52.513333333333343</v>
      </c>
      <c r="AA548" s="100">
        <v>43.480000000000018</v>
      </c>
      <c r="AB548" s="100">
        <v>37.629999999999995</v>
      </c>
      <c r="AC548" s="100">
        <v>44.233333333333327</v>
      </c>
      <c r="AD548" s="100">
        <v>52.726666666666667</v>
      </c>
      <c r="AE548" s="100">
        <v>59.446666666666651</v>
      </c>
      <c r="AF548" s="100">
        <v>51.99666666666667</v>
      </c>
      <c r="AG548" s="100">
        <v>86.84666666666665</v>
      </c>
      <c r="AH548" s="100">
        <v>71.051724137931046</v>
      </c>
      <c r="AI548" s="100">
        <v>101.14333333333333</v>
      </c>
      <c r="AJ548" s="100">
        <v>77.162068965517236</v>
      </c>
      <c r="AK548" s="100">
        <v>89.244827586206895</v>
      </c>
      <c r="AL548" s="100">
        <v>103.25172413793099</v>
      </c>
      <c r="AM548" s="100">
        <v>106.12857142857146</v>
      </c>
      <c r="AN548" s="100">
        <v>81.106896551724162</v>
      </c>
      <c r="AO548" s="100">
        <v>95.936666666666667</v>
      </c>
      <c r="AP548" s="100">
        <v>47.224137931034484</v>
      </c>
      <c r="AQ548" s="100">
        <v>33.793333333333329</v>
      </c>
      <c r="AR548" s="100">
        <v>14.648275862068965</v>
      </c>
      <c r="AS548" s="100">
        <v>7.4310344827586201</v>
      </c>
      <c r="AT548" s="1"/>
      <c r="AU548" s="1"/>
      <c r="AV548" s="1"/>
      <c r="AW548" s="1"/>
      <c r="AX548" s="1"/>
      <c r="AY548" s="1"/>
      <c r="AZ548" s="1"/>
      <c r="BA548" s="1"/>
      <c r="BB548" s="1"/>
      <c r="BC548" s="1"/>
      <c r="BD548" s="1"/>
      <c r="BE548" s="1"/>
      <c r="BF548" s="1"/>
      <c r="BG548" s="1"/>
      <c r="BH548" s="1"/>
      <c r="BI548" s="1"/>
      <c r="BJ548" s="1"/>
      <c r="BK548" s="1"/>
      <c r="BL548" s="1"/>
      <c r="BM548" s="1"/>
    </row>
    <row r="549" spans="1:65" ht="16.5" customHeight="1" x14ac:dyDescent="0.25">
      <c r="A549" s="87">
        <v>28040010</v>
      </c>
      <c r="B549" s="82" t="s">
        <v>26</v>
      </c>
      <c r="C549" s="82" t="s">
        <v>222</v>
      </c>
      <c r="D549" s="82" t="s">
        <v>222</v>
      </c>
      <c r="E549" s="82" t="s">
        <v>704</v>
      </c>
      <c r="F549" s="82">
        <v>5</v>
      </c>
      <c r="G549" s="82">
        <v>10</v>
      </c>
      <c r="H549" s="83">
        <v>-73.58502777999999</v>
      </c>
      <c r="I549" s="93">
        <v>10.414638890000001</v>
      </c>
      <c r="J549" s="100">
        <v>13.333333333333334</v>
      </c>
      <c r="K549" s="100">
        <v>6.7666666666666666</v>
      </c>
      <c r="L549" s="100">
        <v>5.333333333333333</v>
      </c>
      <c r="M549" s="100">
        <v>6.5</v>
      </c>
      <c r="N549" s="100">
        <v>7.8</v>
      </c>
      <c r="O549" s="100">
        <v>9.8000000000000007</v>
      </c>
      <c r="P549" s="100">
        <v>16.566666666666666</v>
      </c>
      <c r="Q549" s="100">
        <v>22.03448275862069</v>
      </c>
      <c r="R549" s="100">
        <v>38.931034482758619</v>
      </c>
      <c r="S549" s="100">
        <v>39.275862068965516</v>
      </c>
      <c r="T549" s="100">
        <v>63.16</v>
      </c>
      <c r="U549" s="100">
        <v>68.433333333333337</v>
      </c>
      <c r="V549" s="100">
        <v>96.482758620689651</v>
      </c>
      <c r="W549" s="100">
        <v>78</v>
      </c>
      <c r="X549" s="100">
        <v>110.23333333333333</v>
      </c>
      <c r="Y549" s="100">
        <v>91.066666666666663</v>
      </c>
      <c r="Z549" s="100">
        <v>74.533333333333331</v>
      </c>
      <c r="AA549" s="100">
        <v>54.413793103448278</v>
      </c>
      <c r="AB549" s="100">
        <v>30.9</v>
      </c>
      <c r="AC549" s="100">
        <v>55.9</v>
      </c>
      <c r="AD549" s="100">
        <v>62.533333333333331</v>
      </c>
      <c r="AE549" s="100">
        <v>65.283333333333331</v>
      </c>
      <c r="AF549" s="100">
        <v>67.099999999999994</v>
      </c>
      <c r="AG549" s="100">
        <v>98.07931034482759</v>
      </c>
      <c r="AH549" s="100">
        <v>104.03333333333333</v>
      </c>
      <c r="AI549" s="100">
        <v>89.641379310344831</v>
      </c>
      <c r="AJ549" s="100">
        <v>92.13333333333334</v>
      </c>
      <c r="AK549" s="100">
        <v>103.03333333333333</v>
      </c>
      <c r="AL549" s="100">
        <v>97.076666666666668</v>
      </c>
      <c r="AM549" s="100">
        <v>92.827586206896555</v>
      </c>
      <c r="AN549" s="100">
        <v>78.333333333333329</v>
      </c>
      <c r="AO549" s="100">
        <v>77.333333333333329</v>
      </c>
      <c r="AP549" s="100">
        <v>48.81666666666667</v>
      </c>
      <c r="AQ549" s="100">
        <v>38.586206896551722</v>
      </c>
      <c r="AR549" s="100">
        <v>28.586206896551722</v>
      </c>
      <c r="AS549" s="100">
        <v>13.758620689655173</v>
      </c>
      <c r="AT549" s="1"/>
      <c r="AU549" s="1"/>
      <c r="AV549" s="1"/>
      <c r="AW549" s="1"/>
      <c r="AX549" s="1"/>
      <c r="AY549" s="1"/>
      <c r="AZ549" s="1"/>
      <c r="BA549" s="1"/>
      <c r="BB549" s="1"/>
      <c r="BC549" s="1"/>
      <c r="BD549" s="1"/>
      <c r="BE549" s="1"/>
      <c r="BF549" s="1"/>
      <c r="BG549" s="1"/>
      <c r="BH549" s="1"/>
      <c r="BI549" s="1"/>
      <c r="BJ549" s="1"/>
      <c r="BK549" s="1"/>
      <c r="BL549" s="1"/>
      <c r="BM549" s="1"/>
    </row>
    <row r="550" spans="1:65" ht="16.5" customHeight="1" x14ac:dyDescent="0.25">
      <c r="A550" s="87">
        <v>29060090</v>
      </c>
      <c r="B550" s="82" t="s">
        <v>26</v>
      </c>
      <c r="C550" s="82" t="s">
        <v>739</v>
      </c>
      <c r="D550" s="82" t="s">
        <v>222</v>
      </c>
      <c r="E550" s="82" t="s">
        <v>704</v>
      </c>
      <c r="F550" s="82">
        <v>5</v>
      </c>
      <c r="G550" s="82">
        <v>20</v>
      </c>
      <c r="H550" s="83">
        <v>-73.603805560000012</v>
      </c>
      <c r="I550" s="93">
        <v>10.56330556</v>
      </c>
      <c r="J550" s="100">
        <v>5.2</v>
      </c>
      <c r="K550" s="100">
        <v>4.7666666666666666</v>
      </c>
      <c r="L550" s="100">
        <v>2</v>
      </c>
      <c r="M550" s="100">
        <v>6.9333333333333336</v>
      </c>
      <c r="N550" s="100">
        <v>9.5666666666666664</v>
      </c>
      <c r="O550" s="100">
        <v>13.733333333333333</v>
      </c>
      <c r="P550" s="100">
        <v>20.466666666666665</v>
      </c>
      <c r="Q550" s="100">
        <v>23.7</v>
      </c>
      <c r="R550" s="100">
        <v>30.6</v>
      </c>
      <c r="S550" s="100">
        <v>33.392857142857146</v>
      </c>
      <c r="T550" s="100">
        <v>48.275862068965516</v>
      </c>
      <c r="U550" s="100">
        <v>51.172413793103445</v>
      </c>
      <c r="V550" s="100">
        <v>57.451724137931031</v>
      </c>
      <c r="W550" s="100">
        <v>59.758620689655174</v>
      </c>
      <c r="X550" s="100">
        <v>71.482758620689651</v>
      </c>
      <c r="Y550" s="100">
        <v>48.216666666666669</v>
      </c>
      <c r="Z550" s="100">
        <v>40.466666666666669</v>
      </c>
      <c r="AA550" s="100">
        <v>37.133333333333333</v>
      </c>
      <c r="AB550" s="100">
        <v>28.827586206896552</v>
      </c>
      <c r="AC550" s="100">
        <v>38.724137931034484</v>
      </c>
      <c r="AD550" s="100">
        <v>45.321428571428569</v>
      </c>
      <c r="AE550" s="100">
        <v>43.2</v>
      </c>
      <c r="AF550" s="100">
        <v>52.633333333333333</v>
      </c>
      <c r="AG550" s="100">
        <v>64.931034482758619</v>
      </c>
      <c r="AH550" s="100">
        <v>65.900000000000006</v>
      </c>
      <c r="AI550" s="100">
        <v>54.133333333333333</v>
      </c>
      <c r="AJ550" s="100">
        <v>55.655172413793103</v>
      </c>
      <c r="AK550" s="100">
        <v>55.733333333333334</v>
      </c>
      <c r="AL550" s="100">
        <v>53.3</v>
      </c>
      <c r="AM550" s="100">
        <v>53.4</v>
      </c>
      <c r="AN550" s="100">
        <v>41.224137931034484</v>
      </c>
      <c r="AO550" s="100">
        <v>38.6</v>
      </c>
      <c r="AP550" s="100">
        <v>22.933333333333334</v>
      </c>
      <c r="AQ550" s="100">
        <v>16.633333333333333</v>
      </c>
      <c r="AR550" s="100">
        <v>10.166666666666666</v>
      </c>
      <c r="AS550" s="100">
        <v>8.3333333333333339</v>
      </c>
      <c r="AT550" s="1"/>
      <c r="AU550" s="1"/>
      <c r="AV550" s="1"/>
      <c r="AW550" s="1"/>
      <c r="AX550" s="1"/>
      <c r="AY550" s="1"/>
      <c r="AZ550" s="1"/>
      <c r="BA550" s="1"/>
      <c r="BB550" s="1"/>
      <c r="BC550" s="1"/>
      <c r="BD550" s="1"/>
      <c r="BE550" s="1"/>
      <c r="BF550" s="1"/>
      <c r="BG550" s="1"/>
      <c r="BH550" s="1"/>
      <c r="BI550" s="1"/>
      <c r="BJ550" s="1"/>
      <c r="BK550" s="1"/>
      <c r="BL550" s="1"/>
      <c r="BM550" s="1"/>
    </row>
    <row r="551" spans="1:65" ht="16.5" customHeight="1" x14ac:dyDescent="0.25">
      <c r="A551" s="87">
        <v>23190580</v>
      </c>
      <c r="B551" s="82" t="s">
        <v>26</v>
      </c>
      <c r="C551" s="82" t="s">
        <v>740</v>
      </c>
      <c r="D551" s="82" t="s">
        <v>5273</v>
      </c>
      <c r="E551" s="82" t="s">
        <v>704</v>
      </c>
      <c r="F551" s="82">
        <v>8</v>
      </c>
      <c r="G551" s="82">
        <v>75</v>
      </c>
      <c r="H551" s="83">
        <v>-73.618777780000002</v>
      </c>
      <c r="I551" s="93">
        <v>8.0887499999999992</v>
      </c>
      <c r="J551" s="100">
        <v>6.7586206896551726</v>
      </c>
      <c r="K551" s="100">
        <v>7.6206896551724137</v>
      </c>
      <c r="L551" s="100">
        <v>6.1034482758620694</v>
      </c>
      <c r="M551" s="100">
        <v>9.8214285714285712</v>
      </c>
      <c r="N551" s="100">
        <v>7.0714285714285712</v>
      </c>
      <c r="O551" s="100">
        <v>10.5</v>
      </c>
      <c r="P551" s="100">
        <v>9.9</v>
      </c>
      <c r="Q551" s="100">
        <v>28.233333333333334</v>
      </c>
      <c r="R551" s="100">
        <v>30.120689655172413</v>
      </c>
      <c r="S551" s="100">
        <v>33.799999999999997</v>
      </c>
      <c r="T551" s="100">
        <v>56.366666666666667</v>
      </c>
      <c r="U551" s="100">
        <v>80.833333333333329</v>
      </c>
      <c r="V551" s="100">
        <v>92</v>
      </c>
      <c r="W551" s="100">
        <v>81.333333333333329</v>
      </c>
      <c r="X551" s="100">
        <v>79.733333333333334</v>
      </c>
      <c r="Y551" s="100">
        <v>63.142857142857146</v>
      </c>
      <c r="Z551" s="100">
        <v>76</v>
      </c>
      <c r="AA551" s="100">
        <v>62.821428571428569</v>
      </c>
      <c r="AB551" s="100">
        <v>49.1</v>
      </c>
      <c r="AC551" s="100">
        <v>69.099999999999994</v>
      </c>
      <c r="AD551" s="100">
        <v>55.033333333333331</v>
      </c>
      <c r="AE551" s="100">
        <v>77.724137931034477</v>
      </c>
      <c r="AF551" s="100">
        <v>51.724137931034484</v>
      </c>
      <c r="AG551" s="100">
        <v>72.482758620689651</v>
      </c>
      <c r="AH551" s="100">
        <v>69.482758620689651</v>
      </c>
      <c r="AI551" s="100">
        <v>74.379310344827587</v>
      </c>
      <c r="AJ551" s="100">
        <v>90.448275862068968</v>
      </c>
      <c r="AK551" s="100">
        <v>63.06666666666667</v>
      </c>
      <c r="AL551" s="100">
        <v>80.333333333333329</v>
      </c>
      <c r="AM551" s="100">
        <v>72.172413793103445</v>
      </c>
      <c r="AN551" s="100">
        <v>54.678571428571431</v>
      </c>
      <c r="AO551" s="100">
        <v>38.071428571428569</v>
      </c>
      <c r="AP551" s="100">
        <v>28.642857142857142</v>
      </c>
      <c r="AQ551" s="100">
        <v>24.642857142857142</v>
      </c>
      <c r="AR551" s="100">
        <v>14.857142857142858</v>
      </c>
      <c r="AS551" s="100">
        <v>13.642857142857142</v>
      </c>
      <c r="AT551" s="1"/>
      <c r="AU551" s="1"/>
      <c r="AV551" s="1"/>
      <c r="AW551" s="1"/>
      <c r="AX551" s="1"/>
      <c r="AY551" s="1"/>
      <c r="AZ551" s="1"/>
      <c r="BA551" s="1"/>
      <c r="BB551" s="1"/>
      <c r="BC551" s="1"/>
      <c r="BD551" s="1"/>
      <c r="BE551" s="1"/>
      <c r="BF551" s="1"/>
      <c r="BG551" s="1"/>
      <c r="BH551" s="1"/>
      <c r="BI551" s="1"/>
      <c r="BJ551" s="1"/>
      <c r="BK551" s="1"/>
      <c r="BL551" s="1"/>
      <c r="BM551" s="1"/>
    </row>
    <row r="552" spans="1:65" ht="16.5" customHeight="1" x14ac:dyDescent="0.25">
      <c r="A552" s="87">
        <v>23190480</v>
      </c>
      <c r="B552" s="82" t="s">
        <v>26</v>
      </c>
      <c r="C552" s="82" t="s">
        <v>742</v>
      </c>
      <c r="D552" s="82" t="s">
        <v>5273</v>
      </c>
      <c r="E552" s="82" t="s">
        <v>704</v>
      </c>
      <c r="F552" s="82">
        <v>8</v>
      </c>
      <c r="G552" s="82">
        <v>228</v>
      </c>
      <c r="H552" s="83">
        <v>-73.507499999999993</v>
      </c>
      <c r="I552" s="93">
        <v>8.0988888900000013</v>
      </c>
      <c r="J552" s="100">
        <v>15.433333333333334</v>
      </c>
      <c r="K552" s="100">
        <v>6.4333333333333336</v>
      </c>
      <c r="L552" s="100">
        <v>3.5333333333333332</v>
      </c>
      <c r="M552" s="100">
        <v>14.8</v>
      </c>
      <c r="N552" s="100">
        <v>10.666666666666666</v>
      </c>
      <c r="O552" s="100">
        <v>11.6</v>
      </c>
      <c r="P552" s="100">
        <v>22.866666666666667</v>
      </c>
      <c r="Q552" s="100">
        <v>32.1</v>
      </c>
      <c r="R552" s="100">
        <v>31.2</v>
      </c>
      <c r="S552" s="100">
        <v>42.620689655172413</v>
      </c>
      <c r="T552" s="100">
        <v>63.448275862068968</v>
      </c>
      <c r="U552" s="100">
        <v>66.965517241379317</v>
      </c>
      <c r="V552" s="100">
        <v>104.72413793103448</v>
      </c>
      <c r="W552" s="100">
        <v>77.827586206896555</v>
      </c>
      <c r="X552" s="100">
        <v>81.206896551724142</v>
      </c>
      <c r="Y552" s="100">
        <v>69.466666666666669</v>
      </c>
      <c r="Z552" s="100">
        <v>55.666666666666664</v>
      </c>
      <c r="AA552" s="100">
        <v>46.333333333333336</v>
      </c>
      <c r="AB552" s="100">
        <v>43.06666666666667</v>
      </c>
      <c r="AC552" s="100">
        <v>55.2</v>
      </c>
      <c r="AD552" s="100">
        <v>48.033333333333331</v>
      </c>
      <c r="AE552" s="100">
        <v>60.06666666666667</v>
      </c>
      <c r="AF552" s="100">
        <v>49.766666666666666</v>
      </c>
      <c r="AG552" s="100">
        <v>58.4</v>
      </c>
      <c r="AH552" s="100">
        <v>55.848275862068959</v>
      </c>
      <c r="AI552" s="100">
        <v>80.034482758620683</v>
      </c>
      <c r="AJ552" s="100">
        <v>76.551724137931032</v>
      </c>
      <c r="AK552" s="100">
        <v>69.266666666666666</v>
      </c>
      <c r="AL552" s="100">
        <v>82.766666666666666</v>
      </c>
      <c r="AM552" s="100">
        <v>78.7</v>
      </c>
      <c r="AN552" s="100">
        <v>70.034482758620683</v>
      </c>
      <c r="AO552" s="100">
        <v>51.413793103448278</v>
      </c>
      <c r="AP552" s="100">
        <v>53.206896551724135</v>
      </c>
      <c r="AQ552" s="100">
        <v>24.933333333333334</v>
      </c>
      <c r="AR552" s="100">
        <v>16.931034482758619</v>
      </c>
      <c r="AS552" s="100">
        <v>6.068965517241379</v>
      </c>
      <c r="AT552" s="1"/>
      <c r="AU552" s="1"/>
      <c r="AV552" s="1"/>
      <c r="AW552" s="1"/>
      <c r="AX552" s="1"/>
      <c r="AY552" s="1"/>
      <c r="AZ552" s="1"/>
      <c r="BA552" s="1"/>
      <c r="BB552" s="1"/>
      <c r="BC552" s="1"/>
      <c r="BD552" s="1"/>
      <c r="BE552" s="1"/>
      <c r="BF552" s="1"/>
      <c r="BG552" s="1"/>
      <c r="BH552" s="1"/>
      <c r="BI552" s="1"/>
      <c r="BJ552" s="1"/>
      <c r="BK552" s="1"/>
      <c r="BL552" s="1"/>
      <c r="BM552" s="1"/>
    </row>
    <row r="553" spans="1:65" ht="16.5" customHeight="1" x14ac:dyDescent="0.25">
      <c r="A553" s="87">
        <v>16050060</v>
      </c>
      <c r="B553" s="82" t="s">
        <v>26</v>
      </c>
      <c r="C553" s="82" t="s">
        <v>741</v>
      </c>
      <c r="D553" s="82" t="s">
        <v>5273</v>
      </c>
      <c r="E553" s="82" t="s">
        <v>704</v>
      </c>
      <c r="F553" s="82">
        <v>8</v>
      </c>
      <c r="G553" s="82">
        <v>1200</v>
      </c>
      <c r="H553" s="83">
        <v>-73.388333329999995</v>
      </c>
      <c r="I553" s="93">
        <v>8.2930555599999991</v>
      </c>
      <c r="J553" s="100">
        <v>10.833333333333334</v>
      </c>
      <c r="K553" s="100">
        <v>3.8333333333333335</v>
      </c>
      <c r="L553" s="100">
        <v>4.3266666666666671</v>
      </c>
      <c r="M553" s="100">
        <v>3.0833333333333335</v>
      </c>
      <c r="N553" s="100">
        <v>3.4699999999999998</v>
      </c>
      <c r="O553" s="100">
        <v>7.95</v>
      </c>
      <c r="P553" s="100">
        <v>10.683333333333334</v>
      </c>
      <c r="Q553" s="100">
        <v>12.65</v>
      </c>
      <c r="R553" s="100">
        <v>20.8</v>
      </c>
      <c r="S553" s="100">
        <v>21.273333333333333</v>
      </c>
      <c r="T553" s="100">
        <v>37.286666666666662</v>
      </c>
      <c r="U553" s="100">
        <v>57.55</v>
      </c>
      <c r="V553" s="100">
        <v>49.06333333333334</v>
      </c>
      <c r="W553" s="100">
        <v>49.97</v>
      </c>
      <c r="X553" s="100">
        <v>59.486666666666665</v>
      </c>
      <c r="Y553" s="100">
        <v>32.456666666666671</v>
      </c>
      <c r="Z553" s="100">
        <v>33.090000000000003</v>
      </c>
      <c r="AA553" s="100">
        <v>34.483333333333334</v>
      </c>
      <c r="AB553" s="100">
        <v>20.779999999999998</v>
      </c>
      <c r="AC553" s="100">
        <v>29.566666666666666</v>
      </c>
      <c r="AD553" s="100">
        <v>43.296666666666667</v>
      </c>
      <c r="AE553" s="100">
        <v>38.103333333333332</v>
      </c>
      <c r="AF553" s="100">
        <v>46.153333333333329</v>
      </c>
      <c r="AG553" s="100">
        <v>60.743333333333332</v>
      </c>
      <c r="AH553" s="100">
        <v>56.769999999999996</v>
      </c>
      <c r="AI553" s="100">
        <v>61.080000000000005</v>
      </c>
      <c r="AJ553" s="100">
        <v>54.336666666666666</v>
      </c>
      <c r="AK553" s="100">
        <v>52.99666666666667</v>
      </c>
      <c r="AL553" s="100">
        <v>41.283333333333331</v>
      </c>
      <c r="AM553" s="100">
        <v>40.256666666666668</v>
      </c>
      <c r="AN553" s="100">
        <v>32.883333333333333</v>
      </c>
      <c r="AO553" s="100">
        <v>28</v>
      </c>
      <c r="AP553" s="100">
        <v>25.366666666666667</v>
      </c>
      <c r="AQ553" s="100">
        <v>12.263333333333332</v>
      </c>
      <c r="AR553" s="100">
        <v>10.340000000000002</v>
      </c>
      <c r="AS553" s="100">
        <v>10.616666666666667</v>
      </c>
      <c r="AT553" s="1"/>
      <c r="AU553" s="1"/>
      <c r="AV553" s="1"/>
      <c r="AW553" s="1"/>
      <c r="AX553" s="1"/>
      <c r="AY553" s="1"/>
      <c r="AZ553" s="1"/>
      <c r="BA553" s="1"/>
      <c r="BB553" s="1"/>
      <c r="BC553" s="1"/>
      <c r="BD553" s="1"/>
      <c r="BE553" s="1"/>
      <c r="BF553" s="1"/>
      <c r="BG553" s="1"/>
      <c r="BH553" s="1"/>
      <c r="BI553" s="1"/>
      <c r="BJ553" s="1"/>
      <c r="BK553" s="1"/>
      <c r="BL553" s="1"/>
      <c r="BM553" s="1"/>
    </row>
    <row r="554" spans="1:65" ht="16.5" customHeight="1" x14ac:dyDescent="0.25">
      <c r="A554" s="87">
        <v>23190110</v>
      </c>
      <c r="B554" s="82" t="s">
        <v>26</v>
      </c>
      <c r="C554" s="82" t="s">
        <v>743</v>
      </c>
      <c r="D554" s="82" t="s">
        <v>744</v>
      </c>
      <c r="E554" s="82" t="s">
        <v>704</v>
      </c>
      <c r="F554" s="82">
        <v>8</v>
      </c>
      <c r="G554" s="82">
        <v>164</v>
      </c>
      <c r="H554" s="83">
        <v>-73.428055560000004</v>
      </c>
      <c r="I554" s="93">
        <v>7.8380555599999999</v>
      </c>
      <c r="J554" s="100">
        <v>31.496666666666663</v>
      </c>
      <c r="K554" s="100">
        <v>13.15</v>
      </c>
      <c r="L554" s="100">
        <v>13.443333333333332</v>
      </c>
      <c r="M554" s="100">
        <v>24.303333333333331</v>
      </c>
      <c r="N554" s="100">
        <v>19.673333333333332</v>
      </c>
      <c r="O554" s="100">
        <v>27.103333333333332</v>
      </c>
      <c r="P554" s="100">
        <v>30.872413793103448</v>
      </c>
      <c r="Q554" s="100">
        <v>48.983333333333334</v>
      </c>
      <c r="R554" s="100">
        <v>96.283333333333331</v>
      </c>
      <c r="S554" s="100">
        <v>101.59</v>
      </c>
      <c r="T554" s="100">
        <v>101.30666666666666</v>
      </c>
      <c r="U554" s="100">
        <v>118.00000000000001</v>
      </c>
      <c r="V554" s="100">
        <v>106.97666666666667</v>
      </c>
      <c r="W554" s="100">
        <v>101.81999999999996</v>
      </c>
      <c r="X554" s="100">
        <v>98.64666666666669</v>
      </c>
      <c r="Y554" s="100">
        <v>67.320000000000007</v>
      </c>
      <c r="Z554" s="100">
        <v>66.143333333333345</v>
      </c>
      <c r="AA554" s="100">
        <v>62.856666666666669</v>
      </c>
      <c r="AB554" s="100">
        <v>59.500000000000014</v>
      </c>
      <c r="AC554" s="100">
        <v>59.966666666666683</v>
      </c>
      <c r="AD554" s="100">
        <v>49.436666666666675</v>
      </c>
      <c r="AE554" s="100">
        <v>55.676666666666669</v>
      </c>
      <c r="AF554" s="100">
        <v>70.119999999999976</v>
      </c>
      <c r="AG554" s="100">
        <v>73.513333333333335</v>
      </c>
      <c r="AH554" s="100">
        <v>68.306666666666672</v>
      </c>
      <c r="AI554" s="100">
        <v>81.523333333333326</v>
      </c>
      <c r="AJ554" s="100">
        <v>88.693333333333356</v>
      </c>
      <c r="AK554" s="100">
        <v>99.403333333333322</v>
      </c>
      <c r="AL554" s="100">
        <v>109.90689655172415</v>
      </c>
      <c r="AM554" s="100">
        <v>129.1758620689655</v>
      </c>
      <c r="AN554" s="100">
        <v>112.79310344827586</v>
      </c>
      <c r="AO554" s="100">
        <v>87.344827586206918</v>
      </c>
      <c r="AP554" s="100">
        <v>99.213793103448282</v>
      </c>
      <c r="AQ554" s="100">
        <v>60.146666666666668</v>
      </c>
      <c r="AR554" s="100">
        <v>59.320000000000007</v>
      </c>
      <c r="AS554" s="100">
        <v>34.61333333333333</v>
      </c>
      <c r="AT554" s="1"/>
      <c r="AU554" s="1"/>
      <c r="AV554" s="1"/>
      <c r="AW554" s="1"/>
      <c r="AX554" s="1"/>
      <c r="AY554" s="1"/>
      <c r="AZ554" s="1"/>
      <c r="BA554" s="1"/>
      <c r="BB554" s="1"/>
      <c r="BC554" s="1"/>
      <c r="BD554" s="1"/>
      <c r="BE554" s="1"/>
      <c r="BF554" s="1"/>
      <c r="BG554" s="1"/>
      <c r="BH554" s="1"/>
      <c r="BI554" s="1"/>
      <c r="BJ554" s="1"/>
      <c r="BK554" s="1"/>
      <c r="BL554" s="1"/>
      <c r="BM554" s="1"/>
    </row>
    <row r="555" spans="1:65" ht="16.5" customHeight="1" x14ac:dyDescent="0.25">
      <c r="A555" s="87">
        <v>23190810</v>
      </c>
      <c r="B555" s="82" t="s">
        <v>26</v>
      </c>
      <c r="C555" s="82" t="s">
        <v>745</v>
      </c>
      <c r="D555" s="82" t="s">
        <v>744</v>
      </c>
      <c r="E555" s="82" t="s">
        <v>704</v>
      </c>
      <c r="F555" s="82">
        <v>8</v>
      </c>
      <c r="G555" s="82">
        <v>650</v>
      </c>
      <c r="H555" s="83">
        <v>-73.321444439999993</v>
      </c>
      <c r="I555" s="93">
        <v>7.8126111099999997</v>
      </c>
      <c r="J555" s="100">
        <v>32.107142857142854</v>
      </c>
      <c r="K555" s="100">
        <v>28.321428571428573</v>
      </c>
      <c r="L555" s="100">
        <v>22.75</v>
      </c>
      <c r="M555" s="100">
        <v>30.241379310344829</v>
      </c>
      <c r="N555" s="100">
        <v>25.551724137931036</v>
      </c>
      <c r="O555" s="100">
        <v>27.03448275862069</v>
      </c>
      <c r="P555" s="100">
        <v>51</v>
      </c>
      <c r="Q555" s="100">
        <v>68.172413793103445</v>
      </c>
      <c r="R555" s="100">
        <v>98.206896551724142</v>
      </c>
      <c r="S555" s="100">
        <v>86.6</v>
      </c>
      <c r="T555" s="100">
        <v>104.96666666666667</v>
      </c>
      <c r="U555" s="100">
        <v>83.2</v>
      </c>
      <c r="V555" s="100">
        <v>118.73666666666666</v>
      </c>
      <c r="W555" s="100">
        <v>78</v>
      </c>
      <c r="X555" s="100">
        <v>94.466666666666669</v>
      </c>
      <c r="Y555" s="100">
        <v>76.066666666666663</v>
      </c>
      <c r="Z555" s="100">
        <v>52.4</v>
      </c>
      <c r="AA555" s="100">
        <v>46.366666666666667</v>
      </c>
      <c r="AB555" s="100">
        <v>42.266666666666666</v>
      </c>
      <c r="AC555" s="100">
        <v>39.1</v>
      </c>
      <c r="AD555" s="100">
        <v>45.8</v>
      </c>
      <c r="AE555" s="100">
        <v>57.310344827586206</v>
      </c>
      <c r="AF555" s="100">
        <v>65.65517241379311</v>
      </c>
      <c r="AG555" s="100">
        <v>59.655172413793103</v>
      </c>
      <c r="AH555" s="100">
        <v>63.241379310344826</v>
      </c>
      <c r="AI555" s="100">
        <v>84.068965517241381</v>
      </c>
      <c r="AJ555" s="100">
        <v>67.724137931034477</v>
      </c>
      <c r="AK555" s="100">
        <v>105.89655172413794</v>
      </c>
      <c r="AL555" s="100">
        <v>104.13793103448276</v>
      </c>
      <c r="AM555" s="100">
        <v>125.41379310344827</v>
      </c>
      <c r="AN555" s="100">
        <v>117.03448275862068</v>
      </c>
      <c r="AO555" s="100">
        <v>119.55172413793103</v>
      </c>
      <c r="AP555" s="100">
        <v>94.137931034482762</v>
      </c>
      <c r="AQ555" s="100">
        <v>68.241379310344826</v>
      </c>
      <c r="AR555" s="100">
        <v>57.482758620689658</v>
      </c>
      <c r="AS555" s="100">
        <v>40.758620689655174</v>
      </c>
      <c r="AT555" s="1"/>
      <c r="AU555" s="1"/>
      <c r="AV555" s="1"/>
      <c r="AW555" s="1"/>
      <c r="AX555" s="1"/>
      <c r="AY555" s="1"/>
      <c r="AZ555" s="1"/>
      <c r="BA555" s="1"/>
      <c r="BB555" s="1"/>
      <c r="BC555" s="1"/>
      <c r="BD555" s="1"/>
      <c r="BE555" s="1"/>
      <c r="BF555" s="1"/>
      <c r="BG555" s="1"/>
      <c r="BH555" s="1"/>
      <c r="BI555" s="1"/>
      <c r="BJ555" s="1"/>
      <c r="BK555" s="1"/>
      <c r="BL555" s="1"/>
      <c r="BM555" s="1"/>
    </row>
    <row r="556" spans="1:65" ht="16.5" customHeight="1" x14ac:dyDescent="0.25">
      <c r="A556" s="87">
        <v>23190500</v>
      </c>
      <c r="B556" s="82" t="s">
        <v>26</v>
      </c>
      <c r="C556" s="82" t="s">
        <v>744</v>
      </c>
      <c r="D556" s="82" t="s">
        <v>744</v>
      </c>
      <c r="E556" s="82" t="s">
        <v>704</v>
      </c>
      <c r="F556" s="82">
        <v>8</v>
      </c>
      <c r="G556" s="82">
        <v>134</v>
      </c>
      <c r="H556" s="83">
        <v>-73.388333329999995</v>
      </c>
      <c r="I556" s="93">
        <v>7.7597222200000004</v>
      </c>
      <c r="J556" s="100">
        <v>28</v>
      </c>
      <c r="K556" s="100">
        <v>10.888888888888889</v>
      </c>
      <c r="L556" s="100">
        <v>20.76923076923077</v>
      </c>
      <c r="M556" s="100">
        <v>30.407407407407408</v>
      </c>
      <c r="N556" s="100">
        <v>25.74074074074074</v>
      </c>
      <c r="O556" s="100">
        <v>22.407407407407408</v>
      </c>
      <c r="P556" s="100">
        <v>33.230769230769234</v>
      </c>
      <c r="Q556" s="100">
        <v>50.277777777777779</v>
      </c>
      <c r="R556" s="100">
        <v>84.178571428571431</v>
      </c>
      <c r="S556" s="100">
        <v>77.192307692307693</v>
      </c>
      <c r="T556" s="100">
        <v>88.615384615384613</v>
      </c>
      <c r="U556" s="100">
        <v>93.461538461538467</v>
      </c>
      <c r="V556" s="100">
        <v>132.06896551724137</v>
      </c>
      <c r="W556" s="100">
        <v>87.259259259259252</v>
      </c>
      <c r="X556" s="100">
        <v>97.370370370370367</v>
      </c>
      <c r="Y556" s="100">
        <v>62.96551724137931</v>
      </c>
      <c r="Z556" s="100">
        <v>58.620689655172413</v>
      </c>
      <c r="AA556" s="100">
        <v>60.172413793103445</v>
      </c>
      <c r="AB556" s="100">
        <v>47.620689655172413</v>
      </c>
      <c r="AC556" s="100">
        <v>40.172413793103445</v>
      </c>
      <c r="AD556" s="100">
        <v>51.586206896551722</v>
      </c>
      <c r="AE556" s="100">
        <v>49.379310344827587</v>
      </c>
      <c r="AF556" s="100">
        <v>51.551724137931032</v>
      </c>
      <c r="AG556" s="100">
        <v>69.034482758620683</v>
      </c>
      <c r="AH556" s="100">
        <v>74.034482758620683</v>
      </c>
      <c r="AI556" s="100">
        <v>75.310344827586206</v>
      </c>
      <c r="AJ556" s="100">
        <v>73.758620689655174</v>
      </c>
      <c r="AK556" s="100">
        <v>96.018518518518519</v>
      </c>
      <c r="AL556" s="100">
        <v>103.96296296296296</v>
      </c>
      <c r="AM556" s="100">
        <v>107.5925925925926</v>
      </c>
      <c r="AN556" s="100">
        <v>102.96296296296296</v>
      </c>
      <c r="AO556" s="100">
        <v>83</v>
      </c>
      <c r="AP556" s="100">
        <v>102.81481481481481</v>
      </c>
      <c r="AQ556" s="100">
        <v>45.692307692307693</v>
      </c>
      <c r="AR556" s="100">
        <v>66.07692307692308</v>
      </c>
      <c r="AS556" s="100">
        <v>21.807692307692307</v>
      </c>
      <c r="AT556" s="1"/>
      <c r="AU556" s="1"/>
      <c r="AV556" s="1"/>
      <c r="AW556" s="1"/>
      <c r="AX556" s="1"/>
      <c r="AY556" s="1"/>
      <c r="AZ556" s="1"/>
      <c r="BA556" s="1"/>
      <c r="BB556" s="1"/>
      <c r="BC556" s="1"/>
      <c r="BD556" s="1"/>
      <c r="BE556" s="1"/>
      <c r="BF556" s="1"/>
      <c r="BG556" s="1"/>
      <c r="BH556" s="1"/>
      <c r="BI556" s="1"/>
      <c r="BJ556" s="1"/>
      <c r="BK556" s="1"/>
      <c r="BL556" s="1"/>
      <c r="BM556" s="1"/>
    </row>
    <row r="557" spans="1:65" ht="16.5" customHeight="1" x14ac:dyDescent="0.25">
      <c r="A557" s="87">
        <v>28025020</v>
      </c>
      <c r="B557" s="82" t="s">
        <v>56</v>
      </c>
      <c r="C557" s="82" t="s">
        <v>746</v>
      </c>
      <c r="D557" s="82" t="s">
        <v>747</v>
      </c>
      <c r="E557" s="82" t="s">
        <v>704</v>
      </c>
      <c r="F557" s="82">
        <v>5</v>
      </c>
      <c r="G557" s="82">
        <v>350</v>
      </c>
      <c r="H557" s="83">
        <v>-73.131388889999997</v>
      </c>
      <c r="I557" s="93">
        <v>10.271388890000001</v>
      </c>
      <c r="J557" s="100">
        <v>7.3379310344827591</v>
      </c>
      <c r="K557" s="100">
        <v>3.7344827586206901</v>
      </c>
      <c r="L557" s="100">
        <v>5.9076923076923071</v>
      </c>
      <c r="M557" s="100">
        <v>10.644444444444444</v>
      </c>
      <c r="N557" s="100">
        <v>10.110344827586207</v>
      </c>
      <c r="O557" s="100">
        <v>5.833333333333333</v>
      </c>
      <c r="P557" s="100">
        <v>14.610344827586207</v>
      </c>
      <c r="Q557" s="100">
        <v>13.511111111111111</v>
      </c>
      <c r="R557" s="100">
        <v>31.855555555555561</v>
      </c>
      <c r="S557" s="100">
        <v>35.880000000000003</v>
      </c>
      <c r="T557" s="100">
        <v>59.006666666666675</v>
      </c>
      <c r="U557" s="100">
        <v>47.486206896551728</v>
      </c>
      <c r="V557" s="100">
        <v>82.470370370370375</v>
      </c>
      <c r="W557" s="100">
        <v>54.88928571428572</v>
      </c>
      <c r="X557" s="100">
        <v>63.439285714285731</v>
      </c>
      <c r="Y557" s="100">
        <v>47.186666666666682</v>
      </c>
      <c r="Z557" s="100">
        <v>37.520689655172411</v>
      </c>
      <c r="AA557" s="100">
        <v>30.042307692307698</v>
      </c>
      <c r="AB557" s="100">
        <v>35.558620689655164</v>
      </c>
      <c r="AC557" s="100">
        <v>34.375000000000007</v>
      </c>
      <c r="AD557" s="100">
        <v>35.151724137931041</v>
      </c>
      <c r="AE557" s="100">
        <v>46.346153846153847</v>
      </c>
      <c r="AF557" s="100">
        <v>40.37037037037036</v>
      </c>
      <c r="AG557" s="100">
        <v>54.232252829415437</v>
      </c>
      <c r="AH557" s="100">
        <v>40.871428571428574</v>
      </c>
      <c r="AI557" s="100">
        <v>59.125925925925912</v>
      </c>
      <c r="AJ557" s="100">
        <v>53.944000000000017</v>
      </c>
      <c r="AK557" s="100">
        <v>65.689285714285703</v>
      </c>
      <c r="AL557" s="100">
        <v>46.56071428571429</v>
      </c>
      <c r="AM557" s="100">
        <v>72.996296296296293</v>
      </c>
      <c r="AN557" s="100">
        <v>54.219230769230762</v>
      </c>
      <c r="AO557" s="100">
        <v>59.74799999999999</v>
      </c>
      <c r="AP557" s="100">
        <v>36.723076923076924</v>
      </c>
      <c r="AQ557" s="100">
        <v>13.296296296296298</v>
      </c>
      <c r="AR557" s="100">
        <v>17.576923076923077</v>
      </c>
      <c r="AS557" s="100">
        <v>6.7892857142857155</v>
      </c>
      <c r="AT557" s="1" t="s">
        <v>1888</v>
      </c>
      <c r="AU557" s="1"/>
      <c r="AV557" s="1"/>
      <c r="AW557" s="1"/>
      <c r="AX557" s="1"/>
      <c r="AY557" s="1"/>
      <c r="AZ557" s="1"/>
      <c r="BA557" s="1"/>
      <c r="BB557" s="1"/>
      <c r="BC557" s="1"/>
      <c r="BD557" s="1"/>
      <c r="BE557" s="1"/>
      <c r="BF557" s="1"/>
      <c r="BG557" s="1"/>
      <c r="BH557" s="1"/>
      <c r="BI557" s="1"/>
      <c r="BJ557" s="1"/>
      <c r="BK557" s="1"/>
      <c r="BL557" s="1"/>
      <c r="BM557" s="1"/>
    </row>
    <row r="558" spans="1:65" ht="16.5" customHeight="1" x14ac:dyDescent="0.25">
      <c r="A558" s="87">
        <v>28020590</v>
      </c>
      <c r="B558" s="82" t="s">
        <v>26</v>
      </c>
      <c r="C558" s="82" t="s">
        <v>33</v>
      </c>
      <c r="D558" s="82" t="s">
        <v>747</v>
      </c>
      <c r="E558" s="82" t="s">
        <v>704</v>
      </c>
      <c r="F558" s="82">
        <v>5</v>
      </c>
      <c r="G558" s="82">
        <v>140</v>
      </c>
      <c r="H558" s="83">
        <v>-73.221722220000004</v>
      </c>
      <c r="I558" s="93">
        <v>10.152388890000001</v>
      </c>
      <c r="J558" s="100">
        <v>8.9642857142857135</v>
      </c>
      <c r="K558" s="100">
        <v>8.7285714285714295</v>
      </c>
      <c r="L558" s="100">
        <v>3.2714285714285714</v>
      </c>
      <c r="M558" s="100">
        <v>11.951851851851851</v>
      </c>
      <c r="N558" s="100">
        <v>12.725925925925926</v>
      </c>
      <c r="O558" s="100">
        <v>4.0925925925925926</v>
      </c>
      <c r="P558" s="100">
        <v>12.492592592592594</v>
      </c>
      <c r="Q558" s="100">
        <v>12.518518518518519</v>
      </c>
      <c r="R558" s="100">
        <v>37.544444444444444</v>
      </c>
      <c r="S558" s="100">
        <v>33.788888888888884</v>
      </c>
      <c r="T558" s="100">
        <v>43.618518518518513</v>
      </c>
      <c r="U558" s="100">
        <v>47.725925925925921</v>
      </c>
      <c r="V558" s="100">
        <v>55.992592592592594</v>
      </c>
      <c r="W558" s="100">
        <v>50.970370370370375</v>
      </c>
      <c r="X558" s="100">
        <v>59.311111111111117</v>
      </c>
      <c r="Y558" s="100">
        <v>38.738461538461543</v>
      </c>
      <c r="Z558" s="100">
        <v>35.811538461538461</v>
      </c>
      <c r="AA558" s="100">
        <v>22.465384615384615</v>
      </c>
      <c r="AB558" s="100">
        <v>27.236000000000001</v>
      </c>
      <c r="AC558" s="100">
        <v>27.156000000000002</v>
      </c>
      <c r="AD558" s="100">
        <v>40.14</v>
      </c>
      <c r="AE558" s="100">
        <v>25.304000000000002</v>
      </c>
      <c r="AF558" s="100">
        <v>34.116</v>
      </c>
      <c r="AG558" s="100">
        <v>56.358333333333327</v>
      </c>
      <c r="AH558" s="100">
        <v>38.064</v>
      </c>
      <c r="AI558" s="100">
        <v>45.491999999999997</v>
      </c>
      <c r="AJ558" s="100">
        <v>42.770833333333336</v>
      </c>
      <c r="AK558" s="100">
        <v>58.84</v>
      </c>
      <c r="AL558" s="100">
        <v>47.792000000000009</v>
      </c>
      <c r="AM558" s="100">
        <v>70.328000000000003</v>
      </c>
      <c r="AN558" s="100">
        <v>55.523076923076921</v>
      </c>
      <c r="AO558" s="100">
        <v>59.984615384615381</v>
      </c>
      <c r="AP558" s="100">
        <v>45.019230769230766</v>
      </c>
      <c r="AQ558" s="100">
        <v>18.707407407407405</v>
      </c>
      <c r="AR558" s="100">
        <v>19.162962962962961</v>
      </c>
      <c r="AS558" s="100">
        <v>6.9185185185185185</v>
      </c>
      <c r="AT558" s="1" t="s">
        <v>1888</v>
      </c>
      <c r="AU558" s="1"/>
      <c r="AV558" s="1"/>
      <c r="AW558" s="1"/>
      <c r="AX558" s="1"/>
      <c r="AY558" s="1"/>
      <c r="AZ558" s="1"/>
      <c r="BA558" s="1"/>
      <c r="BB558" s="1"/>
      <c r="BC558" s="1"/>
      <c r="BD558" s="1"/>
      <c r="BE558" s="1"/>
      <c r="BF558" s="1"/>
      <c r="BG558" s="1"/>
      <c r="BH558" s="1"/>
      <c r="BI558" s="1"/>
      <c r="BJ558" s="1"/>
      <c r="BK558" s="1"/>
      <c r="BL558" s="1"/>
      <c r="BM558" s="1"/>
    </row>
    <row r="559" spans="1:65" ht="16.5" customHeight="1" x14ac:dyDescent="0.25">
      <c r="A559" s="87">
        <v>28020410</v>
      </c>
      <c r="B559" s="82" t="s">
        <v>26</v>
      </c>
      <c r="C559" s="82" t="s">
        <v>748</v>
      </c>
      <c r="D559" s="82" t="s">
        <v>747</v>
      </c>
      <c r="E559" s="82" t="s">
        <v>704</v>
      </c>
      <c r="F559" s="82">
        <v>5</v>
      </c>
      <c r="G559" s="82">
        <v>150</v>
      </c>
      <c r="H559" s="83">
        <v>-73.317027779999989</v>
      </c>
      <c r="I559" s="93">
        <v>10.184166670000002</v>
      </c>
      <c r="J559" s="100">
        <v>4.4642857142857144</v>
      </c>
      <c r="K559" s="100">
        <v>2.25</v>
      </c>
      <c r="L559" s="100">
        <v>6.8518518518518521</v>
      </c>
      <c r="M559" s="100">
        <v>4.1851851851851851</v>
      </c>
      <c r="N559" s="100">
        <v>6.8571428571428568</v>
      </c>
      <c r="O559" s="100">
        <v>1.2142857142857142</v>
      </c>
      <c r="P559" s="100">
        <v>12</v>
      </c>
      <c r="Q559" s="100">
        <v>7.75</v>
      </c>
      <c r="R559" s="100">
        <v>25.892857142857142</v>
      </c>
      <c r="S559" s="100">
        <v>40.666666666666664</v>
      </c>
      <c r="T559" s="100">
        <v>47.074074074074076</v>
      </c>
      <c r="U559" s="100">
        <v>45.46153846153846</v>
      </c>
      <c r="V559" s="100">
        <v>44.592592592592595</v>
      </c>
      <c r="W559" s="100">
        <v>61.814814814814817</v>
      </c>
      <c r="X559" s="100">
        <v>61.685185185185183</v>
      </c>
      <c r="Y559" s="100">
        <v>30.562068965517241</v>
      </c>
      <c r="Z559" s="100">
        <v>24.07586206896552</v>
      </c>
      <c r="AA559" s="100">
        <v>44.413793103448278</v>
      </c>
      <c r="AB559" s="100">
        <v>27.931034482758619</v>
      </c>
      <c r="AC559" s="100">
        <v>32</v>
      </c>
      <c r="AD559" s="100">
        <v>37.25</v>
      </c>
      <c r="AE559" s="100">
        <v>45.327586206896555</v>
      </c>
      <c r="AF559" s="100">
        <v>50.175862068965515</v>
      </c>
      <c r="AG559" s="100">
        <v>42.672413793103445</v>
      </c>
      <c r="AH559" s="100">
        <v>51.758620689655174</v>
      </c>
      <c r="AI559" s="100">
        <v>46.344827586206897</v>
      </c>
      <c r="AJ559" s="100">
        <v>41.441379310344828</v>
      </c>
      <c r="AK559" s="100">
        <v>76.033333333333331</v>
      </c>
      <c r="AL559" s="100">
        <v>52.083333333333336</v>
      </c>
      <c r="AM559" s="100">
        <v>74.833333333333329</v>
      </c>
      <c r="AN559" s="100">
        <v>74.724137931034477</v>
      </c>
      <c r="AO559" s="100">
        <v>70.327586206896555</v>
      </c>
      <c r="AP559" s="100">
        <v>40.703448275862073</v>
      </c>
      <c r="AQ559" s="100">
        <v>24</v>
      </c>
      <c r="AR559" s="100">
        <v>14.035714285714286</v>
      </c>
      <c r="AS559" s="100">
        <v>8.7142857142857135</v>
      </c>
      <c r="AT559" s="1"/>
      <c r="AU559" s="1"/>
      <c r="AV559" s="1"/>
      <c r="AW559" s="1"/>
      <c r="AX559" s="1"/>
      <c r="AY559" s="1"/>
      <c r="AZ559" s="1"/>
      <c r="BA559" s="1"/>
      <c r="BB559" s="1"/>
      <c r="BC559" s="1"/>
      <c r="BD559" s="1"/>
      <c r="BE559" s="1"/>
      <c r="BF559" s="1"/>
      <c r="BG559" s="1"/>
      <c r="BH559" s="1"/>
      <c r="BI559" s="1"/>
      <c r="BJ559" s="1"/>
      <c r="BK559" s="1"/>
      <c r="BL559" s="1"/>
      <c r="BM559" s="1"/>
    </row>
    <row r="560" spans="1:65" ht="16.5" customHeight="1" x14ac:dyDescent="0.25">
      <c r="A560" s="87">
        <v>28020420</v>
      </c>
      <c r="B560" s="82" t="s">
        <v>26</v>
      </c>
      <c r="C560" s="82" t="s">
        <v>749</v>
      </c>
      <c r="D560" s="82" t="s">
        <v>747</v>
      </c>
      <c r="E560" s="82" t="s">
        <v>704</v>
      </c>
      <c r="F560" s="82">
        <v>5</v>
      </c>
      <c r="G560" s="82">
        <v>70</v>
      </c>
      <c r="H560" s="83">
        <v>-73.547694440000001</v>
      </c>
      <c r="I560" s="93">
        <v>9.8446111100000007</v>
      </c>
      <c r="J560" s="100">
        <v>4.615384615384615</v>
      </c>
      <c r="K560" s="100">
        <v>5.6538461538461542</v>
      </c>
      <c r="L560" s="100">
        <v>6.2</v>
      </c>
      <c r="M560" s="100">
        <v>4.9615384615384617</v>
      </c>
      <c r="N560" s="100">
        <v>11.423076923076923</v>
      </c>
      <c r="O560" s="100">
        <v>5.1923076923076925</v>
      </c>
      <c r="P560" s="100">
        <v>34.074074074074076</v>
      </c>
      <c r="Q560" s="100">
        <v>43.53846153846154</v>
      </c>
      <c r="R560" s="100">
        <v>45.230769230769234</v>
      </c>
      <c r="S560" s="100">
        <v>55.5</v>
      </c>
      <c r="T560" s="100">
        <v>53.678571428571431</v>
      </c>
      <c r="U560" s="100">
        <v>63.285714285714285</v>
      </c>
      <c r="V560" s="100">
        <v>68.142857142857139</v>
      </c>
      <c r="W560" s="100">
        <v>69.785714285714292</v>
      </c>
      <c r="X560" s="100">
        <v>49.107142857142854</v>
      </c>
      <c r="Y560" s="100">
        <v>57.464285714285715</v>
      </c>
      <c r="Z560" s="100">
        <v>42.5</v>
      </c>
      <c r="AA560" s="100">
        <v>39.357142857142854</v>
      </c>
      <c r="AB560" s="100">
        <v>44.892857142857146</v>
      </c>
      <c r="AC560" s="100">
        <v>41.821428571428569</v>
      </c>
      <c r="AD560" s="100">
        <v>54.035714285714285</v>
      </c>
      <c r="AE560" s="100">
        <v>42.5</v>
      </c>
      <c r="AF560" s="100">
        <v>58.357142857142854</v>
      </c>
      <c r="AG560" s="100">
        <v>59.821428571428569</v>
      </c>
      <c r="AH560" s="100">
        <v>52.071428571428569</v>
      </c>
      <c r="AI560" s="100">
        <v>61.107142857142854</v>
      </c>
      <c r="AJ560" s="100">
        <v>69.25</v>
      </c>
      <c r="AK560" s="100">
        <v>53.03846153846154</v>
      </c>
      <c r="AL560" s="100">
        <v>57.42307692307692</v>
      </c>
      <c r="AM560" s="100">
        <v>60.192307692307693</v>
      </c>
      <c r="AN560" s="100">
        <v>66.08</v>
      </c>
      <c r="AO560" s="100">
        <v>78.461538461538467</v>
      </c>
      <c r="AP560" s="100">
        <v>53.346153846153847</v>
      </c>
      <c r="AQ560" s="100">
        <v>35.384615384615387</v>
      </c>
      <c r="AR560" s="100">
        <v>7.7307692307692308</v>
      </c>
      <c r="AS560" s="100">
        <v>9.44</v>
      </c>
      <c r="AT560" s="1"/>
      <c r="AU560" s="1"/>
      <c r="AV560" s="1"/>
      <c r="AW560" s="1"/>
      <c r="AX560" s="1"/>
      <c r="AY560" s="1"/>
      <c r="AZ560" s="1"/>
      <c r="BA560" s="1"/>
      <c r="BB560" s="1"/>
      <c r="BC560" s="1"/>
      <c r="BD560" s="1"/>
      <c r="BE560" s="1"/>
      <c r="BF560" s="1"/>
      <c r="BG560" s="1"/>
      <c r="BH560" s="1"/>
      <c r="BI560" s="1"/>
      <c r="BJ560" s="1"/>
      <c r="BK560" s="1"/>
      <c r="BL560" s="1"/>
      <c r="BM560" s="1"/>
    </row>
    <row r="561" spans="1:65" ht="16.5" customHeight="1" x14ac:dyDescent="0.25">
      <c r="A561" s="87">
        <v>23190520</v>
      </c>
      <c r="B561" s="82" t="s">
        <v>26</v>
      </c>
      <c r="C561" s="82" t="s">
        <v>539</v>
      </c>
      <c r="D561" s="82" t="s">
        <v>5274</v>
      </c>
      <c r="E561" s="82" t="s">
        <v>704</v>
      </c>
      <c r="F561" s="82">
        <v>8</v>
      </c>
      <c r="G561" s="82">
        <v>271</v>
      </c>
      <c r="H561" s="83">
        <v>-73.439722220000007</v>
      </c>
      <c r="I561" s="93">
        <v>7.9955555599999997</v>
      </c>
      <c r="J561" s="100">
        <v>19.148148148148149</v>
      </c>
      <c r="K561" s="100">
        <v>20.607142857142858</v>
      </c>
      <c r="L561" s="100">
        <v>11.357142857142858</v>
      </c>
      <c r="M561" s="100">
        <v>19.821428571428573</v>
      </c>
      <c r="N561" s="100">
        <v>11.285714285714286</v>
      </c>
      <c r="O561" s="100">
        <v>16.428571428571427</v>
      </c>
      <c r="P561" s="100">
        <v>26.689655172413794</v>
      </c>
      <c r="Q561" s="100">
        <v>43.344827586206897</v>
      </c>
      <c r="R561" s="100">
        <v>75.103448275862064</v>
      </c>
      <c r="S561" s="100">
        <v>61.625</v>
      </c>
      <c r="T561" s="100">
        <v>81.642857142857139</v>
      </c>
      <c r="U561" s="100">
        <v>109.97142857142856</v>
      </c>
      <c r="V561" s="100">
        <v>111.96551724137932</v>
      </c>
      <c r="W561" s="100">
        <v>99.766666666666666</v>
      </c>
      <c r="X561" s="100">
        <v>99.22</v>
      </c>
      <c r="Y561" s="100">
        <v>65.353333333333325</v>
      </c>
      <c r="Z561" s="100">
        <v>61.7</v>
      </c>
      <c r="AA561" s="100">
        <v>57.241379310344826</v>
      </c>
      <c r="AB561" s="100">
        <v>57.233333333333334</v>
      </c>
      <c r="AC561" s="100">
        <v>73.666666666666671</v>
      </c>
      <c r="AD561" s="100">
        <v>61.2</v>
      </c>
      <c r="AE561" s="100">
        <v>50.533333333333331</v>
      </c>
      <c r="AF561" s="100">
        <v>54.172413793103445</v>
      </c>
      <c r="AG561" s="100">
        <v>64.833333333333329</v>
      </c>
      <c r="AH561" s="100">
        <v>84.86666666666666</v>
      </c>
      <c r="AI561" s="100">
        <v>94.36666666666666</v>
      </c>
      <c r="AJ561" s="100">
        <v>91.173333333333332</v>
      </c>
      <c r="AK561" s="100">
        <v>93.210344827586198</v>
      </c>
      <c r="AL561" s="100">
        <v>102.55172413793103</v>
      </c>
      <c r="AM561" s="100">
        <v>115.78571428571429</v>
      </c>
      <c r="AN561" s="100">
        <v>115.22222222222223</v>
      </c>
      <c r="AO561" s="100">
        <v>102.96296296296296</v>
      </c>
      <c r="AP561" s="100">
        <v>82.407407407407405</v>
      </c>
      <c r="AQ561" s="100">
        <v>45.964285714285715</v>
      </c>
      <c r="AR561" s="100">
        <v>57.785714285714285</v>
      </c>
      <c r="AS561" s="100">
        <v>28.75</v>
      </c>
      <c r="AT561" s="1"/>
      <c r="AU561" s="1"/>
      <c r="AV561" s="1"/>
      <c r="AW561" s="1"/>
      <c r="AX561" s="1"/>
      <c r="AY561" s="1"/>
      <c r="AZ561" s="1"/>
      <c r="BA561" s="1"/>
      <c r="BB561" s="1"/>
      <c r="BC561" s="1"/>
      <c r="BD561" s="1"/>
      <c r="BE561" s="1"/>
      <c r="BF561" s="1"/>
      <c r="BG561" s="1"/>
      <c r="BH561" s="1"/>
      <c r="BI561" s="1"/>
      <c r="BJ561" s="1"/>
      <c r="BK561" s="1"/>
      <c r="BL561" s="1"/>
      <c r="BM561" s="1"/>
    </row>
    <row r="562" spans="1:65" ht="16.5" customHeight="1" x14ac:dyDescent="0.25">
      <c r="A562" s="87">
        <v>25020090</v>
      </c>
      <c r="B562" s="82" t="s">
        <v>26</v>
      </c>
      <c r="C562" s="82" t="s">
        <v>751</v>
      </c>
      <c r="D562" s="82" t="s">
        <v>751</v>
      </c>
      <c r="E562" s="82" t="s">
        <v>704</v>
      </c>
      <c r="F562" s="82">
        <v>5</v>
      </c>
      <c r="G562" s="82">
        <v>20</v>
      </c>
      <c r="H562" s="83">
        <v>-73.815444439999993</v>
      </c>
      <c r="I562" s="93">
        <v>8.8603888900000012</v>
      </c>
      <c r="J562" s="100">
        <v>8.85</v>
      </c>
      <c r="K562" s="100">
        <v>3.1333333333333333</v>
      </c>
      <c r="L562" s="100">
        <v>7.8</v>
      </c>
      <c r="M562" s="100">
        <v>4.7666666666666666</v>
      </c>
      <c r="N562" s="100">
        <v>9.5066666666666659</v>
      </c>
      <c r="O562" s="100">
        <v>15.013333333333332</v>
      </c>
      <c r="P562" s="100">
        <v>18.973333333333336</v>
      </c>
      <c r="Q562" s="100">
        <v>26.831034482758621</v>
      </c>
      <c r="R562" s="100">
        <v>42.106896551724134</v>
      </c>
      <c r="S562" s="100">
        <v>46.503571428571426</v>
      </c>
      <c r="T562" s="100">
        <v>51.372413793103448</v>
      </c>
      <c r="U562" s="100">
        <v>58.213793103448275</v>
      </c>
      <c r="V562" s="100">
        <v>83.386206896551712</v>
      </c>
      <c r="W562" s="100">
        <v>88.13333333333334</v>
      </c>
      <c r="X562" s="100">
        <v>88.703571428571422</v>
      </c>
      <c r="Y562" s="100">
        <v>66.97</v>
      </c>
      <c r="Z562" s="100">
        <v>50.519999999999996</v>
      </c>
      <c r="AA562" s="100">
        <v>41.166666666666664</v>
      </c>
      <c r="AB562" s="100">
        <v>54.910344827586208</v>
      </c>
      <c r="AC562" s="100">
        <v>51.568965517241381</v>
      </c>
      <c r="AD562" s="100">
        <v>59.241379310344826</v>
      </c>
      <c r="AE562" s="100">
        <v>47.75333333333333</v>
      </c>
      <c r="AF562" s="100">
        <v>72.48</v>
      </c>
      <c r="AG562" s="100">
        <v>90.77</v>
      </c>
      <c r="AH562" s="100">
        <v>81.05714285714285</v>
      </c>
      <c r="AI562" s="100">
        <v>85.05714285714285</v>
      </c>
      <c r="AJ562" s="100">
        <v>88.810714285714283</v>
      </c>
      <c r="AK562" s="100">
        <v>99.846666666666664</v>
      </c>
      <c r="AL562" s="100">
        <v>112.3</v>
      </c>
      <c r="AM562" s="100">
        <v>140.50666666666666</v>
      </c>
      <c r="AN562" s="100">
        <v>109.51034482758621</v>
      </c>
      <c r="AO562" s="100">
        <v>95.55</v>
      </c>
      <c r="AP562" s="100">
        <v>67.239999999999995</v>
      </c>
      <c r="AQ562" s="100">
        <v>33.75</v>
      </c>
      <c r="AR562" s="100">
        <v>28.976666666666667</v>
      </c>
      <c r="AS562" s="100">
        <v>5.9033333333333333</v>
      </c>
      <c r="AT562" s="1"/>
      <c r="AU562" s="1"/>
      <c r="AV562" s="1"/>
      <c r="AW562" s="1"/>
      <c r="AX562" s="1"/>
      <c r="AY562" s="1"/>
      <c r="AZ562" s="1"/>
      <c r="BA562" s="1"/>
      <c r="BB562" s="1"/>
      <c r="BC562" s="1"/>
      <c r="BD562" s="1"/>
      <c r="BE562" s="1"/>
      <c r="BF562" s="1"/>
      <c r="BG562" s="1"/>
      <c r="BH562" s="1"/>
      <c r="BI562" s="1"/>
      <c r="BJ562" s="1"/>
      <c r="BK562" s="1"/>
      <c r="BL562" s="1"/>
      <c r="BM562" s="1"/>
    </row>
    <row r="563" spans="1:65" ht="16.5" customHeight="1" x14ac:dyDescent="0.25">
      <c r="A563" s="87">
        <v>28025502</v>
      </c>
      <c r="B563" s="82" t="s">
        <v>31</v>
      </c>
      <c r="C563" s="82" t="s">
        <v>752</v>
      </c>
      <c r="D563" s="82" t="s">
        <v>753</v>
      </c>
      <c r="E563" s="82" t="s">
        <v>704</v>
      </c>
      <c r="F563" s="82">
        <v>5</v>
      </c>
      <c r="G563" s="82">
        <v>138</v>
      </c>
      <c r="H563" s="83">
        <v>-73.247666670000001</v>
      </c>
      <c r="I563" s="93">
        <v>10.43616667</v>
      </c>
      <c r="J563" s="100">
        <v>1.906666666666667</v>
      </c>
      <c r="K563" s="100">
        <v>4.956666666666667</v>
      </c>
      <c r="L563" s="100">
        <v>0.6103448275862069</v>
      </c>
      <c r="M563" s="100">
        <v>2.8766666666666669</v>
      </c>
      <c r="N563" s="100">
        <v>3.7566666666666668</v>
      </c>
      <c r="O563" s="100">
        <v>1.2749999999999999</v>
      </c>
      <c r="P563" s="100">
        <v>5.0758620689655167</v>
      </c>
      <c r="Q563" s="100">
        <v>10.044827586206896</v>
      </c>
      <c r="R563" s="100">
        <v>15.146153846153844</v>
      </c>
      <c r="S563" s="100">
        <v>12.011111111111113</v>
      </c>
      <c r="T563" s="100">
        <v>28.3074074074074</v>
      </c>
      <c r="U563" s="100">
        <v>34.491999999999997</v>
      </c>
      <c r="V563" s="100">
        <v>54.837931034482757</v>
      </c>
      <c r="W563" s="100">
        <v>56.527586206896551</v>
      </c>
      <c r="X563" s="100">
        <v>67.774074074074065</v>
      </c>
      <c r="Y563" s="100">
        <v>32.306896551724144</v>
      </c>
      <c r="Z563" s="100">
        <v>32.496551724137923</v>
      </c>
      <c r="AA563" s="100">
        <v>22.444444444444439</v>
      </c>
      <c r="AB563" s="100">
        <v>20.41724137931034</v>
      </c>
      <c r="AC563" s="100">
        <v>23.968965517241376</v>
      </c>
      <c r="AD563" s="100">
        <v>22.75</v>
      </c>
      <c r="AE563" s="100">
        <v>28.086206896551719</v>
      </c>
      <c r="AF563" s="100">
        <v>30.025000000000002</v>
      </c>
      <c r="AG563" s="100">
        <v>44.603571428571442</v>
      </c>
      <c r="AH563" s="100">
        <v>39.833333333333329</v>
      </c>
      <c r="AI563" s="100">
        <v>41.616666666666667</v>
      </c>
      <c r="AJ563" s="100">
        <v>38.092857142857149</v>
      </c>
      <c r="AK563" s="100">
        <v>54.4</v>
      </c>
      <c r="AL563" s="100">
        <v>66.096428571428561</v>
      </c>
      <c r="AM563" s="100">
        <v>61.323076923076918</v>
      </c>
      <c r="AN563" s="100">
        <v>44.61379310344828</v>
      </c>
      <c r="AO563" s="100">
        <v>44.927586206896549</v>
      </c>
      <c r="AP563" s="100">
        <v>22.344444444444441</v>
      </c>
      <c r="AQ563" s="100">
        <v>9.6333333333333346</v>
      </c>
      <c r="AR563" s="100">
        <v>8.6066666666666656</v>
      </c>
      <c r="AS563" s="100">
        <v>9.4629629629629637</v>
      </c>
      <c r="AT563" s="1"/>
      <c r="AU563" s="1"/>
      <c r="AV563" s="1"/>
      <c r="AW563" s="1"/>
      <c r="AX563" s="1"/>
      <c r="AY563" s="1"/>
      <c r="AZ563" s="1"/>
      <c r="BA563" s="1"/>
      <c r="BB563" s="1"/>
      <c r="BC563" s="1"/>
      <c r="BD563" s="1"/>
      <c r="BE563" s="1"/>
      <c r="BF563" s="1"/>
      <c r="BG563" s="1"/>
      <c r="BH563" s="1"/>
      <c r="BI563" s="1"/>
      <c r="BJ563" s="1"/>
      <c r="BK563" s="1"/>
      <c r="BL563" s="1"/>
      <c r="BM563" s="1"/>
    </row>
    <row r="564" spans="1:65" ht="16.5" customHeight="1" x14ac:dyDescent="0.25">
      <c r="A564" s="87">
        <v>28010360</v>
      </c>
      <c r="B564" s="82" t="s">
        <v>26</v>
      </c>
      <c r="C564" s="82" t="s">
        <v>754</v>
      </c>
      <c r="D564" s="82" t="s">
        <v>753</v>
      </c>
      <c r="E564" s="82" t="s">
        <v>704</v>
      </c>
      <c r="F564" s="82">
        <v>5</v>
      </c>
      <c r="G564" s="82">
        <v>800</v>
      </c>
      <c r="H564" s="83">
        <v>-73.353055560000001</v>
      </c>
      <c r="I564" s="93">
        <v>10.697333330000001</v>
      </c>
      <c r="J564" s="100">
        <v>9.655555555555555</v>
      </c>
      <c r="K564" s="100">
        <v>3.3074074074074078</v>
      </c>
      <c r="L564" s="100">
        <v>2.8076923076923075</v>
      </c>
      <c r="M564" s="100">
        <v>5.5925925925925926</v>
      </c>
      <c r="N564" s="100">
        <v>8.844444444444445</v>
      </c>
      <c r="O564" s="100">
        <v>9.5518518518518505</v>
      </c>
      <c r="P564" s="100">
        <v>14.933333333333334</v>
      </c>
      <c r="Q564" s="100">
        <v>18.422222222222221</v>
      </c>
      <c r="R564" s="100">
        <v>43.433333333333337</v>
      </c>
      <c r="S564" s="100">
        <v>53.851851851851855</v>
      </c>
      <c r="T564" s="100">
        <v>72.51111111111112</v>
      </c>
      <c r="U564" s="100">
        <v>88.800000000000011</v>
      </c>
      <c r="V564" s="100">
        <v>114.86296296296295</v>
      </c>
      <c r="W564" s="100">
        <v>91.296296296296291</v>
      </c>
      <c r="X564" s="100">
        <v>83.655555555555551</v>
      </c>
      <c r="Y564" s="100">
        <v>64.966666666666669</v>
      </c>
      <c r="Z564" s="100">
        <v>29.425925925925927</v>
      </c>
      <c r="AA564" s="100">
        <v>32.340740740740749</v>
      </c>
      <c r="AB564" s="100">
        <v>41.5</v>
      </c>
      <c r="AC564" s="100">
        <v>50.896296296296306</v>
      </c>
      <c r="AD564" s="100">
        <v>40.277777777777779</v>
      </c>
      <c r="AE564" s="100">
        <v>50.044444444444444</v>
      </c>
      <c r="AF564" s="100">
        <v>66.170370370370364</v>
      </c>
      <c r="AG564" s="100">
        <v>73.922222222222231</v>
      </c>
      <c r="AH564" s="100">
        <v>98.077777777777811</v>
      </c>
      <c r="AI564" s="100">
        <v>100.47037037037036</v>
      </c>
      <c r="AJ564" s="100">
        <v>119.49999999999999</v>
      </c>
      <c r="AK564" s="100">
        <v>159.26071428571427</v>
      </c>
      <c r="AL564" s="100">
        <v>155.72857142857146</v>
      </c>
      <c r="AM564" s="100">
        <v>141.3923076923077</v>
      </c>
      <c r="AN564" s="100">
        <v>90.33214285714287</v>
      </c>
      <c r="AO564" s="100">
        <v>104.36785714285715</v>
      </c>
      <c r="AP564" s="100">
        <v>72.92962962962963</v>
      </c>
      <c r="AQ564" s="100">
        <v>14.488461538461539</v>
      </c>
      <c r="AR564" s="100">
        <v>14.229629629629629</v>
      </c>
      <c r="AS564" s="100">
        <v>10.873076923076923</v>
      </c>
      <c r="AT564" s="1"/>
      <c r="AU564" s="1"/>
      <c r="AV564" s="1"/>
      <c r="AW564" s="1"/>
      <c r="AX564" s="1"/>
      <c r="AY564" s="1"/>
      <c r="AZ564" s="1"/>
      <c r="BA564" s="1"/>
      <c r="BB564" s="1"/>
      <c r="BC564" s="1"/>
      <c r="BD564" s="1"/>
      <c r="BE564" s="1"/>
      <c r="BF564" s="1"/>
      <c r="BG564" s="1"/>
      <c r="BH564" s="1"/>
      <c r="BI564" s="1"/>
      <c r="BJ564" s="1"/>
      <c r="BK564" s="1"/>
      <c r="BL564" s="1"/>
      <c r="BM564" s="1"/>
    </row>
    <row r="565" spans="1:65" ht="16.5" customHeight="1" x14ac:dyDescent="0.25">
      <c r="A565" s="87">
        <v>28030190</v>
      </c>
      <c r="B565" s="82" t="s">
        <v>26</v>
      </c>
      <c r="C565" s="82" t="s">
        <v>755</v>
      </c>
      <c r="D565" s="82" t="s">
        <v>753</v>
      </c>
      <c r="E565" s="82" t="s">
        <v>704</v>
      </c>
      <c r="F565" s="82">
        <v>5</v>
      </c>
      <c r="G565" s="82">
        <v>220</v>
      </c>
      <c r="H565" s="83">
        <v>-73.731722220000009</v>
      </c>
      <c r="I565" s="93">
        <v>10.088694439999999</v>
      </c>
      <c r="J565" s="100">
        <v>4.7666666666666666</v>
      </c>
      <c r="K565" s="100">
        <v>1.49</v>
      </c>
      <c r="L565" s="100">
        <v>0.8666666666666667</v>
      </c>
      <c r="M565" s="100">
        <v>5.2933333333333339</v>
      </c>
      <c r="N565" s="100">
        <v>1.5666666666666667</v>
      </c>
      <c r="O565" s="100">
        <v>3.6633333333333336</v>
      </c>
      <c r="P565" s="100">
        <v>10.96</v>
      </c>
      <c r="Q565" s="100">
        <v>15.03</v>
      </c>
      <c r="R565" s="100">
        <v>27.262068965517241</v>
      </c>
      <c r="S565" s="100">
        <v>25.91</v>
      </c>
      <c r="T565" s="100">
        <v>41.419999999999995</v>
      </c>
      <c r="U565" s="100">
        <v>50.37</v>
      </c>
      <c r="V565" s="100">
        <v>42.803333333333327</v>
      </c>
      <c r="W565" s="100">
        <v>37.04</v>
      </c>
      <c r="X565" s="100">
        <v>42.371428571428574</v>
      </c>
      <c r="Y565" s="100">
        <v>41.163333333333334</v>
      </c>
      <c r="Z565" s="100">
        <v>32.590000000000003</v>
      </c>
      <c r="AA565" s="100">
        <v>31.166666666666668</v>
      </c>
      <c r="AB565" s="100">
        <v>38.809999999999995</v>
      </c>
      <c r="AC565" s="100">
        <v>36.369999999999997</v>
      </c>
      <c r="AD565" s="100">
        <v>50.546666666666667</v>
      </c>
      <c r="AE565" s="100">
        <v>29.753333333333334</v>
      </c>
      <c r="AF565" s="100">
        <v>48.993333333333332</v>
      </c>
      <c r="AG565" s="100">
        <v>46.806896551724144</v>
      </c>
      <c r="AH565" s="100">
        <v>55.406666666666666</v>
      </c>
      <c r="AI565" s="100">
        <v>43.12</v>
      </c>
      <c r="AJ565" s="100">
        <v>47.934482758620689</v>
      </c>
      <c r="AK565" s="100">
        <v>38.576666666666668</v>
      </c>
      <c r="AL565" s="100">
        <v>50.059999999999995</v>
      </c>
      <c r="AM565" s="100">
        <v>47.893333333333331</v>
      </c>
      <c r="AN565" s="100">
        <v>38.173333333333332</v>
      </c>
      <c r="AO565" s="100">
        <v>45.906896551724138</v>
      </c>
      <c r="AP565" s="100">
        <v>23.39</v>
      </c>
      <c r="AQ565" s="100">
        <v>21.403333333333329</v>
      </c>
      <c r="AR565" s="100">
        <v>11.22</v>
      </c>
      <c r="AS565" s="100">
        <v>8.1833333333333336</v>
      </c>
      <c r="AT565" s="1"/>
      <c r="AU565" s="1"/>
      <c r="AV565" s="1"/>
      <c r="AW565" s="1"/>
      <c r="AX565" s="1"/>
      <c r="AY565" s="1"/>
      <c r="AZ565" s="1"/>
      <c r="BA565" s="1"/>
      <c r="BB565" s="1"/>
      <c r="BC565" s="1"/>
      <c r="BD565" s="1"/>
      <c r="BE565" s="1"/>
      <c r="BF565" s="1"/>
      <c r="BG565" s="1"/>
      <c r="BH565" s="1"/>
      <c r="BI565" s="1"/>
      <c r="BJ565" s="1"/>
      <c r="BK565" s="1"/>
      <c r="BL565" s="1"/>
      <c r="BM565" s="1"/>
    </row>
    <row r="566" spans="1:65" ht="16.5" customHeight="1" x14ac:dyDescent="0.25">
      <c r="A566" s="87">
        <v>28035020</v>
      </c>
      <c r="B566" s="82" t="s">
        <v>56</v>
      </c>
      <c r="C566" s="82" t="s">
        <v>756</v>
      </c>
      <c r="D566" s="82" t="s">
        <v>753</v>
      </c>
      <c r="E566" s="82" t="s">
        <v>704</v>
      </c>
      <c r="F566" s="82">
        <v>5</v>
      </c>
      <c r="G566" s="82">
        <v>110</v>
      </c>
      <c r="H566" s="83">
        <v>-73.319444439999998</v>
      </c>
      <c r="I566" s="93">
        <v>10.363055559999999</v>
      </c>
      <c r="J566" s="100">
        <v>2.9827586206896552</v>
      </c>
      <c r="K566" s="100">
        <v>4.5</v>
      </c>
      <c r="L566" s="100">
        <v>1.9241379310344828</v>
      </c>
      <c r="M566" s="100">
        <v>4.5931034482758628</v>
      </c>
      <c r="N566" s="100">
        <v>4.272413793103448</v>
      </c>
      <c r="O566" s="100">
        <v>1.0785714285714285</v>
      </c>
      <c r="P566" s="100">
        <v>5.875</v>
      </c>
      <c r="Q566" s="100">
        <v>10.265517241379312</v>
      </c>
      <c r="R566" s="100">
        <v>19.458620689655174</v>
      </c>
      <c r="S566" s="100">
        <v>23.164285714285711</v>
      </c>
      <c r="T566" s="100">
        <v>42.199999999999996</v>
      </c>
      <c r="U566" s="100">
        <v>49.523076923076921</v>
      </c>
      <c r="V566" s="100">
        <v>54.307142857142857</v>
      </c>
      <c r="W566" s="100">
        <v>56.25</v>
      </c>
      <c r="X566" s="100">
        <v>73.179310344827599</v>
      </c>
      <c r="Y566" s="100">
        <v>48.31333333333334</v>
      </c>
      <c r="Z566" s="100">
        <v>32.710714285714289</v>
      </c>
      <c r="AA566" s="100">
        <v>35.910714285714285</v>
      </c>
      <c r="AB566" s="100">
        <v>25.143333333333338</v>
      </c>
      <c r="AC566" s="100">
        <v>29.627586206896552</v>
      </c>
      <c r="AD566" s="100">
        <v>31.669999999999998</v>
      </c>
      <c r="AE566" s="100">
        <v>34.743333333333339</v>
      </c>
      <c r="AF566" s="100">
        <v>45.710344827586212</v>
      </c>
      <c r="AG566" s="100">
        <v>47.648275862068964</v>
      </c>
      <c r="AH566" s="100">
        <v>47.586206896551722</v>
      </c>
      <c r="AI566" s="100">
        <v>47.57931034482759</v>
      </c>
      <c r="AJ566" s="100">
        <v>42.362068965517231</v>
      </c>
      <c r="AK566" s="100">
        <v>62.30344827586206</v>
      </c>
      <c r="AL566" s="100">
        <v>61.834482758620695</v>
      </c>
      <c r="AM566" s="100">
        <v>71.199999999999989</v>
      </c>
      <c r="AN566" s="100">
        <v>51.135714285714286</v>
      </c>
      <c r="AO566" s="100">
        <v>59.317857142857157</v>
      </c>
      <c r="AP566" s="100">
        <v>30.385185185185179</v>
      </c>
      <c r="AQ566" s="100">
        <v>19.537931034482757</v>
      </c>
      <c r="AR566" s="100">
        <v>12.889655172413793</v>
      </c>
      <c r="AS566" s="100">
        <v>4.8517241379310345</v>
      </c>
      <c r="AT566" s="1"/>
      <c r="AU566" s="1"/>
      <c r="AV566" s="1"/>
      <c r="AW566" s="1"/>
      <c r="AX566" s="1"/>
      <c r="AY566" s="1"/>
      <c r="AZ566" s="1"/>
      <c r="BA566" s="1"/>
      <c r="BB566" s="1"/>
      <c r="BC566" s="1"/>
      <c r="BD566" s="1"/>
      <c r="BE566" s="1"/>
      <c r="BF566" s="1"/>
      <c r="BG566" s="1"/>
      <c r="BH566" s="1"/>
      <c r="BI566" s="1"/>
      <c r="BJ566" s="1"/>
      <c r="BK566" s="1"/>
      <c r="BL566" s="1"/>
      <c r="BM566" s="1"/>
    </row>
    <row r="567" spans="1:65" ht="16.5" customHeight="1" x14ac:dyDescent="0.25">
      <c r="A567" s="87">
        <v>28010020</v>
      </c>
      <c r="B567" s="82" t="s">
        <v>26</v>
      </c>
      <c r="C567" s="82" t="s">
        <v>2650</v>
      </c>
      <c r="D567" s="82" t="s">
        <v>753</v>
      </c>
      <c r="E567" s="82" t="s">
        <v>704</v>
      </c>
      <c r="F567" s="82">
        <v>5</v>
      </c>
      <c r="G567" s="82">
        <v>160</v>
      </c>
      <c r="H567" s="83">
        <v>-73.237194439999996</v>
      </c>
      <c r="I567" s="93">
        <v>10.480111110000001</v>
      </c>
      <c r="J567" s="100">
        <v>2.8947368421052633</v>
      </c>
      <c r="K567" s="100">
        <v>7.1578947368421053</v>
      </c>
      <c r="L567" s="100">
        <v>0</v>
      </c>
      <c r="M567" s="100">
        <v>4.8421052631578947</v>
      </c>
      <c r="N567" s="100">
        <v>8.2105263157894743</v>
      </c>
      <c r="O567" s="100">
        <v>1.1052631578947369</v>
      </c>
      <c r="P567" s="100">
        <v>1.4736842105263157</v>
      </c>
      <c r="Q567" s="100">
        <v>15.947368421052632</v>
      </c>
      <c r="R567" s="100">
        <v>10.315789473684211</v>
      </c>
      <c r="S567" s="100">
        <v>11.684210526315789</v>
      </c>
      <c r="T567" s="100">
        <v>42.89473684210526</v>
      </c>
      <c r="U567" s="100">
        <v>34.10526315789474</v>
      </c>
      <c r="V567" s="100">
        <v>26</v>
      </c>
      <c r="W567" s="100">
        <v>48.631578947368418</v>
      </c>
      <c r="X567" s="100">
        <v>47.4</v>
      </c>
      <c r="Y567" s="100">
        <v>29.45</v>
      </c>
      <c r="Z567" s="100">
        <v>27.5</v>
      </c>
      <c r="AA567" s="100">
        <v>27.15</v>
      </c>
      <c r="AB567" s="100">
        <v>31.75</v>
      </c>
      <c r="AC567" s="100">
        <v>31.35</v>
      </c>
      <c r="AD567" s="100">
        <v>27.5</v>
      </c>
      <c r="AE567" s="100">
        <v>36.200000000000003</v>
      </c>
      <c r="AF567" s="100">
        <v>33.1</v>
      </c>
      <c r="AG567" s="100">
        <v>36.157894736842103</v>
      </c>
      <c r="AH567" s="100">
        <v>45.1</v>
      </c>
      <c r="AI567" s="100">
        <v>50.9</v>
      </c>
      <c r="AJ567" s="100">
        <v>40.799999999999997</v>
      </c>
      <c r="AK567" s="100">
        <v>59.2</v>
      </c>
      <c r="AL567" s="100">
        <v>56.8</v>
      </c>
      <c r="AM567" s="100">
        <v>96.25</v>
      </c>
      <c r="AN567" s="100">
        <v>37.75</v>
      </c>
      <c r="AO567" s="100">
        <v>43.45</v>
      </c>
      <c r="AP567" s="100">
        <v>25.85</v>
      </c>
      <c r="AQ567" s="100">
        <v>14.526315789473685</v>
      </c>
      <c r="AR567" s="100">
        <v>8.473684210526315</v>
      </c>
      <c r="AS567" s="100">
        <v>10.684210526315789</v>
      </c>
      <c r="AT567" s="1" t="s">
        <v>5204</v>
      </c>
      <c r="AU567" s="1"/>
      <c r="AV567" s="1"/>
      <c r="AW567" s="1"/>
      <c r="AX567" s="1"/>
      <c r="AY567" s="1"/>
      <c r="AZ567" s="1"/>
      <c r="BA567" s="1"/>
      <c r="BB567" s="1"/>
      <c r="BC567" s="1"/>
      <c r="BD567" s="1"/>
      <c r="BE567" s="1"/>
      <c r="BF567" s="1"/>
      <c r="BG567" s="1"/>
      <c r="BH567" s="1"/>
      <c r="BI567" s="1"/>
      <c r="BJ567" s="1"/>
      <c r="BK567" s="1"/>
      <c r="BL567" s="1"/>
      <c r="BM567" s="1"/>
    </row>
    <row r="568" spans="1:65" ht="16.5" customHeight="1" x14ac:dyDescent="0.25">
      <c r="A568" s="87">
        <v>28035040</v>
      </c>
      <c r="B568" s="82" t="s">
        <v>56</v>
      </c>
      <c r="C568" s="82" t="s">
        <v>355</v>
      </c>
      <c r="D568" s="82" t="s">
        <v>753</v>
      </c>
      <c r="E568" s="82" t="s">
        <v>704</v>
      </c>
      <c r="F568" s="82">
        <v>5</v>
      </c>
      <c r="G568" s="82">
        <v>50</v>
      </c>
      <c r="H568" s="83">
        <v>-73.64752777999999</v>
      </c>
      <c r="I568" s="93">
        <v>9.9049166700000004</v>
      </c>
      <c r="J568" s="100">
        <v>3.2551724137931037</v>
      </c>
      <c r="K568" s="100">
        <v>2.9379310344827587</v>
      </c>
      <c r="L568" s="100">
        <v>4.3384615384615381</v>
      </c>
      <c r="M568" s="100">
        <v>8.1034482758620694</v>
      </c>
      <c r="N568" s="100">
        <v>10.803571428571429</v>
      </c>
      <c r="O568" s="100">
        <v>4.3964285714285714</v>
      </c>
      <c r="P568" s="100">
        <v>22.421428571428574</v>
      </c>
      <c r="Q568" s="100">
        <v>31.493103448275861</v>
      </c>
      <c r="R568" s="100">
        <v>43.971428571428582</v>
      </c>
      <c r="S568" s="100">
        <v>39.348148148148141</v>
      </c>
      <c r="T568" s="100">
        <v>41.76428571428572</v>
      </c>
      <c r="U568" s="100">
        <v>48.431999999999995</v>
      </c>
      <c r="V568" s="100">
        <v>53.235714285714302</v>
      </c>
      <c r="W568" s="100">
        <v>57.533333333333346</v>
      </c>
      <c r="X568" s="100">
        <v>58.537037037037038</v>
      </c>
      <c r="Y568" s="100">
        <v>43.203571428571429</v>
      </c>
      <c r="Z568" s="100">
        <v>40.048275862068976</v>
      </c>
      <c r="AA568" s="100">
        <v>35.614814814814814</v>
      </c>
      <c r="AB568" s="100">
        <v>38.282758620689656</v>
      </c>
      <c r="AC568" s="100">
        <v>33.06428571428571</v>
      </c>
      <c r="AD568" s="100">
        <v>46.258620689655174</v>
      </c>
      <c r="AE568" s="100">
        <v>44.603571428571435</v>
      </c>
      <c r="AF568" s="100">
        <v>37.675000000000004</v>
      </c>
      <c r="AG568" s="100">
        <v>59.968965517241379</v>
      </c>
      <c r="AH568" s="100">
        <v>44.334482758620695</v>
      </c>
      <c r="AI568" s="100">
        <v>49.021428571428565</v>
      </c>
      <c r="AJ568" s="100">
        <v>50.392592592592592</v>
      </c>
      <c r="AK568" s="100">
        <v>56.662068965517236</v>
      </c>
      <c r="AL568" s="100">
        <v>42.141379310344824</v>
      </c>
      <c r="AM568" s="100">
        <v>68.537499999999994</v>
      </c>
      <c r="AN568" s="100">
        <v>51.29615384615385</v>
      </c>
      <c r="AO568" s="100">
        <v>69.519230769230774</v>
      </c>
      <c r="AP568" s="100">
        <v>41.234596073150634</v>
      </c>
      <c r="AQ568" s="100">
        <v>12.270370370370371</v>
      </c>
      <c r="AR568" s="100">
        <v>16.057692307692307</v>
      </c>
      <c r="AS568" s="100">
        <v>6.8307692307692305</v>
      </c>
      <c r="AT568" s="1" t="s">
        <v>1888</v>
      </c>
      <c r="AU568" s="1"/>
      <c r="AV568" s="1"/>
      <c r="AW568" s="1"/>
      <c r="AX568" s="1"/>
      <c r="AY568" s="1"/>
      <c r="AZ568" s="1"/>
      <c r="BA568" s="1"/>
      <c r="BB568" s="1"/>
      <c r="BC568" s="1"/>
      <c r="BD568" s="1"/>
      <c r="BE568" s="1"/>
      <c r="BF568" s="1"/>
      <c r="BG568" s="1"/>
      <c r="BH568" s="1"/>
      <c r="BI568" s="1"/>
      <c r="BJ568" s="1"/>
      <c r="BK568" s="1"/>
      <c r="BL568" s="1"/>
      <c r="BM568" s="1"/>
    </row>
    <row r="569" spans="1:65" ht="16.5" customHeight="1" x14ac:dyDescent="0.25">
      <c r="A569" s="87">
        <v>28020150</v>
      </c>
      <c r="B569" s="82" t="s">
        <v>26</v>
      </c>
      <c r="C569" s="82" t="s">
        <v>757</v>
      </c>
      <c r="D569" s="82" t="s">
        <v>753</v>
      </c>
      <c r="E569" s="82" t="s">
        <v>704</v>
      </c>
      <c r="F569" s="82">
        <v>5</v>
      </c>
      <c r="G569" s="82">
        <v>60</v>
      </c>
      <c r="H569" s="83">
        <v>-73.668833329999998</v>
      </c>
      <c r="I569" s="93">
        <v>10.029972219999999</v>
      </c>
      <c r="J569" s="100">
        <v>5.666666666666667</v>
      </c>
      <c r="K569" s="100">
        <v>4</v>
      </c>
      <c r="L569" s="100">
        <v>3.7333333333333334</v>
      </c>
      <c r="M569" s="100">
        <v>8.0333333333333332</v>
      </c>
      <c r="N569" s="100">
        <v>7.4333333333333336</v>
      </c>
      <c r="O569" s="100">
        <v>11.333333333333334</v>
      </c>
      <c r="P569" s="100">
        <v>8.6999999999999993</v>
      </c>
      <c r="Q569" s="100">
        <v>25.766666666666666</v>
      </c>
      <c r="R569" s="100">
        <v>37.689655172413794</v>
      </c>
      <c r="S569" s="100">
        <v>28.066666666666666</v>
      </c>
      <c r="T569" s="100">
        <v>36.413793103448278</v>
      </c>
      <c r="U569" s="100">
        <v>47.43333333333333</v>
      </c>
      <c r="V569" s="100">
        <v>55.833333333333336</v>
      </c>
      <c r="W569" s="100">
        <v>55.3</v>
      </c>
      <c r="X569" s="100">
        <v>53.344827586206897</v>
      </c>
      <c r="Y569" s="100">
        <v>45.573333333333338</v>
      </c>
      <c r="Z569" s="100">
        <v>31.733333333333334</v>
      </c>
      <c r="AA569" s="100">
        <v>30.063333333333333</v>
      </c>
      <c r="AB569" s="100">
        <v>40.866666666666667</v>
      </c>
      <c r="AC569" s="100">
        <v>32.81666666666667</v>
      </c>
      <c r="AD569" s="100">
        <v>55.766666666666666</v>
      </c>
      <c r="AE569" s="100">
        <v>45.8</v>
      </c>
      <c r="AF569" s="100">
        <v>58.776666666666664</v>
      </c>
      <c r="AG569" s="100">
        <v>47.68666666666666</v>
      </c>
      <c r="AH569" s="100">
        <v>53.14</v>
      </c>
      <c r="AI569" s="100">
        <v>55.833333333333336</v>
      </c>
      <c r="AJ569" s="100">
        <v>61.337931034482757</v>
      </c>
      <c r="AK569" s="100">
        <v>48.43333333333333</v>
      </c>
      <c r="AL569" s="100">
        <v>55.366666666666667</v>
      </c>
      <c r="AM569" s="100">
        <v>70.900000000000006</v>
      </c>
      <c r="AN569" s="100">
        <v>48.172413793103445</v>
      </c>
      <c r="AO569" s="100">
        <v>72.099999999999994</v>
      </c>
      <c r="AP569" s="100">
        <v>33.133333333333333</v>
      </c>
      <c r="AQ569" s="100">
        <v>21.862068965517242</v>
      </c>
      <c r="AR569" s="100">
        <v>15.068965517241379</v>
      </c>
      <c r="AS569" s="100">
        <v>8.2758620689655178</v>
      </c>
      <c r="AT569" s="1"/>
      <c r="AU569" s="1"/>
      <c r="AV569" s="1"/>
      <c r="AW569" s="1"/>
      <c r="AX569" s="1"/>
      <c r="AY569" s="1"/>
      <c r="AZ569" s="1"/>
      <c r="BA569" s="1"/>
      <c r="BB569" s="1"/>
      <c r="BC569" s="1"/>
      <c r="BD569" s="1"/>
      <c r="BE569" s="1"/>
      <c r="BF569" s="1"/>
      <c r="BG569" s="1"/>
      <c r="BH569" s="1"/>
      <c r="BI569" s="1"/>
      <c r="BJ569" s="1"/>
      <c r="BK569" s="1"/>
      <c r="BL569" s="1"/>
      <c r="BM569" s="1"/>
    </row>
    <row r="570" spans="1:65" ht="16.5" customHeight="1" x14ac:dyDescent="0.25">
      <c r="A570" s="87">
        <v>28010370</v>
      </c>
      <c r="B570" s="82" t="s">
        <v>26</v>
      </c>
      <c r="C570" s="82" t="s">
        <v>758</v>
      </c>
      <c r="D570" s="82" t="s">
        <v>753</v>
      </c>
      <c r="E570" s="82" t="s">
        <v>704</v>
      </c>
      <c r="F570" s="82">
        <v>5</v>
      </c>
      <c r="G570" s="82">
        <v>180</v>
      </c>
      <c r="H570" s="83">
        <v>-73.325444439999998</v>
      </c>
      <c r="I570" s="93">
        <v>10.307083330000001</v>
      </c>
      <c r="J570" s="100">
        <v>4.5517241379310347</v>
      </c>
      <c r="K570" s="100">
        <v>0.36666666666666664</v>
      </c>
      <c r="L570" s="100">
        <v>0.95</v>
      </c>
      <c r="M570" s="100">
        <v>5.2</v>
      </c>
      <c r="N570" s="100">
        <v>5.0333333333333332</v>
      </c>
      <c r="O570" s="100">
        <v>1.2413793103448276</v>
      </c>
      <c r="P570" s="100">
        <v>7.5</v>
      </c>
      <c r="Q570" s="100">
        <v>16.833333333333332</v>
      </c>
      <c r="R570" s="100">
        <v>26.9</v>
      </c>
      <c r="S570" s="100">
        <v>25.46206896551724</v>
      </c>
      <c r="T570" s="100">
        <v>57.448275862068968</v>
      </c>
      <c r="U570" s="100">
        <v>49.827586206896555</v>
      </c>
      <c r="V570" s="100">
        <v>57.241379310344826</v>
      </c>
      <c r="W570" s="100">
        <v>68.071428571428569</v>
      </c>
      <c r="X570" s="100">
        <v>86.666666666666671</v>
      </c>
      <c r="Y570" s="100">
        <v>49.366666666666667</v>
      </c>
      <c r="Z570" s="100">
        <v>44.233333333333334</v>
      </c>
      <c r="AA570" s="100">
        <v>34.4</v>
      </c>
      <c r="AB570" s="100">
        <v>26.206896551724139</v>
      </c>
      <c r="AC570" s="100">
        <v>43.586206896551722</v>
      </c>
      <c r="AD570" s="100">
        <v>37.1</v>
      </c>
      <c r="AE570" s="100">
        <v>38.666666666666664</v>
      </c>
      <c r="AF570" s="100">
        <v>49.733333333333334</v>
      </c>
      <c r="AG570" s="100">
        <v>66.099999999999994</v>
      </c>
      <c r="AH570" s="100">
        <v>55.137931034482762</v>
      </c>
      <c r="AI570" s="100">
        <v>53.586206896551722</v>
      </c>
      <c r="AJ570" s="100">
        <v>58.689655172413794</v>
      </c>
      <c r="AK570" s="100">
        <v>64.896551724137936</v>
      </c>
      <c r="AL570" s="100">
        <v>84.785714285714292</v>
      </c>
      <c r="AM570" s="100">
        <v>68.678571428571431</v>
      </c>
      <c r="AN570" s="100">
        <v>62.866666666666667</v>
      </c>
      <c r="AO570" s="100">
        <v>55.166666666666664</v>
      </c>
      <c r="AP570" s="100">
        <v>27.266666666666666</v>
      </c>
      <c r="AQ570" s="100">
        <v>18.2</v>
      </c>
      <c r="AR570" s="100">
        <v>16.233333333333334</v>
      </c>
      <c r="AS570" s="100">
        <v>6.5666666666666664</v>
      </c>
      <c r="AT570" s="1"/>
      <c r="AU570" s="1"/>
      <c r="AV570" s="1"/>
      <c r="AW570" s="1"/>
      <c r="AX570" s="1"/>
      <c r="AY570" s="1"/>
      <c r="AZ570" s="1"/>
      <c r="BA570" s="1"/>
      <c r="BB570" s="1"/>
      <c r="BC570" s="1"/>
      <c r="BD570" s="1"/>
      <c r="BE570" s="1"/>
      <c r="BF570" s="1"/>
      <c r="BG570" s="1"/>
      <c r="BH570" s="1"/>
      <c r="BI570" s="1"/>
      <c r="BJ570" s="1"/>
      <c r="BK570" s="1"/>
      <c r="BL570" s="1"/>
      <c r="BM570" s="1"/>
    </row>
    <row r="571" spans="1:65" ht="16.5" customHeight="1" x14ac:dyDescent="0.25">
      <c r="A571" s="87">
        <v>28010090</v>
      </c>
      <c r="B571" s="82" t="s">
        <v>26</v>
      </c>
      <c r="C571" s="82" t="s">
        <v>759</v>
      </c>
      <c r="D571" s="82" t="s">
        <v>753</v>
      </c>
      <c r="E571" s="82" t="s">
        <v>704</v>
      </c>
      <c r="F571" s="82">
        <v>5</v>
      </c>
      <c r="G571" s="82">
        <v>450</v>
      </c>
      <c r="H571" s="83">
        <v>-73.211611110000007</v>
      </c>
      <c r="I571" s="93">
        <v>10.70386111</v>
      </c>
      <c r="J571" s="100">
        <v>0.32142857142857145</v>
      </c>
      <c r="K571" s="100">
        <v>1.5</v>
      </c>
      <c r="L571" s="100">
        <v>7.407407407407407E-2</v>
      </c>
      <c r="M571" s="100">
        <v>1.5384615384615385</v>
      </c>
      <c r="N571" s="100">
        <v>0.81481481481481477</v>
      </c>
      <c r="O571" s="100">
        <v>1.0888888888888888</v>
      </c>
      <c r="P571" s="100">
        <v>5.3076923076923075</v>
      </c>
      <c r="Q571" s="100">
        <v>6.4814814814814818</v>
      </c>
      <c r="R571" s="100">
        <v>7.384615384615385</v>
      </c>
      <c r="S571" s="100">
        <v>14.423076923076923</v>
      </c>
      <c r="T571" s="100">
        <v>31.026923076923076</v>
      </c>
      <c r="U571" s="100">
        <v>35.423999999999999</v>
      </c>
      <c r="V571" s="100">
        <v>44.453571428571429</v>
      </c>
      <c r="W571" s="100">
        <v>50.178571428571431</v>
      </c>
      <c r="X571" s="100">
        <v>66.125925925925927</v>
      </c>
      <c r="Y571" s="100">
        <v>34.392857142857146</v>
      </c>
      <c r="Z571" s="100">
        <v>26.225000000000001</v>
      </c>
      <c r="AA571" s="100">
        <v>20.314814814814813</v>
      </c>
      <c r="AB571" s="100">
        <v>19.396428571428572</v>
      </c>
      <c r="AC571" s="100">
        <v>25.092857142857145</v>
      </c>
      <c r="AD571" s="100">
        <v>14.892857142857141</v>
      </c>
      <c r="AE571" s="100">
        <v>22.171428571428571</v>
      </c>
      <c r="AF571" s="100">
        <v>46.235714285714288</v>
      </c>
      <c r="AG571" s="100">
        <v>37.996153846153845</v>
      </c>
      <c r="AH571" s="100">
        <v>41.248148148148147</v>
      </c>
      <c r="AI571" s="100">
        <v>52.181481481481477</v>
      </c>
      <c r="AJ571" s="100">
        <v>52.948148148148157</v>
      </c>
      <c r="AK571" s="100">
        <v>58.844444444444441</v>
      </c>
      <c r="AL571" s="100">
        <v>84.955555555555563</v>
      </c>
      <c r="AM571" s="100">
        <v>67.615384615384613</v>
      </c>
      <c r="AN571" s="100">
        <v>42.31428571428571</v>
      </c>
      <c r="AO571" s="100">
        <v>62.56428571428571</v>
      </c>
      <c r="AP571" s="100">
        <v>27.25357142857143</v>
      </c>
      <c r="AQ571" s="100">
        <v>15.489285714285714</v>
      </c>
      <c r="AR571" s="100">
        <v>7.2142857142857144</v>
      </c>
      <c r="AS571" s="100">
        <v>5.9285714285714288</v>
      </c>
      <c r="AT571" s="1"/>
      <c r="AU571" s="1"/>
      <c r="AV571" s="1"/>
      <c r="AW571" s="1"/>
      <c r="AX571" s="1"/>
      <c r="AY571" s="1"/>
      <c r="AZ571" s="1"/>
      <c r="BA571" s="1"/>
      <c r="BB571" s="1"/>
      <c r="BC571" s="1"/>
      <c r="BD571" s="1"/>
      <c r="BE571" s="1"/>
      <c r="BF571" s="1"/>
      <c r="BG571" s="1"/>
      <c r="BH571" s="1"/>
      <c r="BI571" s="1"/>
      <c r="BJ571" s="1"/>
      <c r="BK571" s="1"/>
      <c r="BL571" s="1"/>
      <c r="BM571" s="1"/>
    </row>
    <row r="572" spans="1:65" ht="16.5" customHeight="1" x14ac:dyDescent="0.25">
      <c r="A572" s="87">
        <v>28030220</v>
      </c>
      <c r="B572" s="82" t="s">
        <v>26</v>
      </c>
      <c r="C572" s="82" t="s">
        <v>760</v>
      </c>
      <c r="D572" s="82" t="s">
        <v>753</v>
      </c>
      <c r="E572" s="82" t="s">
        <v>704</v>
      </c>
      <c r="F572" s="82">
        <v>5</v>
      </c>
      <c r="G572" s="82">
        <v>244</v>
      </c>
      <c r="H572" s="83">
        <v>-73.444138890000005</v>
      </c>
      <c r="I572" s="93">
        <v>10.347055559999999</v>
      </c>
      <c r="J572" s="100">
        <v>1.1481481481481481</v>
      </c>
      <c r="K572" s="100">
        <v>1.1111111111111112</v>
      </c>
      <c r="L572" s="100">
        <v>0</v>
      </c>
      <c r="M572" s="100">
        <v>2.1111111111111112</v>
      </c>
      <c r="N572" s="100">
        <v>1.2962962962962963</v>
      </c>
      <c r="O572" s="100">
        <v>1.5185185185185186</v>
      </c>
      <c r="P572" s="100">
        <v>12.4</v>
      </c>
      <c r="Q572" s="100">
        <v>15.846153846153847</v>
      </c>
      <c r="R572" s="100">
        <v>8.3076923076923084</v>
      </c>
      <c r="S572" s="100">
        <v>20.115384615384617</v>
      </c>
      <c r="T572" s="100">
        <v>22.549999999999997</v>
      </c>
      <c r="U572" s="100">
        <v>43.146153846153844</v>
      </c>
      <c r="V572" s="100">
        <v>31.003846153846155</v>
      </c>
      <c r="W572" s="100">
        <v>65.347999999999999</v>
      </c>
      <c r="X572" s="100">
        <v>47.836000000000006</v>
      </c>
      <c r="Y572" s="100">
        <v>47.71153846153846</v>
      </c>
      <c r="Z572" s="100">
        <v>27.555555555555557</v>
      </c>
      <c r="AA572" s="100">
        <v>25.962962962962962</v>
      </c>
      <c r="AB572" s="100">
        <v>12.044444444444444</v>
      </c>
      <c r="AC572" s="100">
        <v>26.466666666666669</v>
      </c>
      <c r="AD572" s="100">
        <v>29.925925925925927</v>
      </c>
      <c r="AE572" s="100">
        <v>23.24074074074074</v>
      </c>
      <c r="AF572" s="100">
        <v>37.148148148148145</v>
      </c>
      <c r="AG572" s="100">
        <v>46.714814814814815</v>
      </c>
      <c r="AH572" s="100">
        <v>36.04</v>
      </c>
      <c r="AI572" s="100">
        <v>37.08</v>
      </c>
      <c r="AJ572" s="100">
        <v>44.76</v>
      </c>
      <c r="AK572" s="100">
        <v>60.869230769230768</v>
      </c>
      <c r="AL572" s="100">
        <v>61.207692307692312</v>
      </c>
      <c r="AM572" s="100">
        <v>46.368000000000002</v>
      </c>
      <c r="AN572" s="100">
        <v>43.027999999999999</v>
      </c>
      <c r="AO572" s="100">
        <v>39.126923076923077</v>
      </c>
      <c r="AP572" s="100">
        <v>29.338461538461537</v>
      </c>
      <c r="AQ572" s="100">
        <v>9.1923076923076916</v>
      </c>
      <c r="AR572" s="100">
        <v>7.9230769230769234</v>
      </c>
      <c r="AS572" s="100">
        <v>0.64</v>
      </c>
      <c r="AT572" s="1"/>
      <c r="AU572" s="1"/>
      <c r="AV572" s="1"/>
      <c r="AW572" s="1"/>
      <c r="AX572" s="1"/>
      <c r="AY572" s="1"/>
      <c r="AZ572" s="1"/>
      <c r="BA572" s="1"/>
      <c r="BB572" s="1"/>
      <c r="BC572" s="1"/>
      <c r="BD572" s="1"/>
      <c r="BE572" s="1"/>
      <c r="BF572" s="1"/>
      <c r="BG572" s="1"/>
      <c r="BH572" s="1"/>
      <c r="BI572" s="1"/>
      <c r="BJ572" s="1"/>
      <c r="BK572" s="1"/>
      <c r="BL572" s="1"/>
      <c r="BM572" s="1"/>
    </row>
    <row r="573" spans="1:65" ht="16.5" customHeight="1" x14ac:dyDescent="0.25">
      <c r="A573" s="87">
        <v>28010070</v>
      </c>
      <c r="B573" s="82" t="s">
        <v>26</v>
      </c>
      <c r="C573" s="82" t="s">
        <v>761</v>
      </c>
      <c r="D573" s="82" t="s">
        <v>753</v>
      </c>
      <c r="E573" s="82" t="s">
        <v>704</v>
      </c>
      <c r="F573" s="82">
        <v>5</v>
      </c>
      <c r="G573" s="82">
        <v>120</v>
      </c>
      <c r="H573" s="83">
        <v>-73.467111110000005</v>
      </c>
      <c r="I573" s="93">
        <v>10.185499999999999</v>
      </c>
      <c r="J573" s="100">
        <v>8.1233333333333331</v>
      </c>
      <c r="K573" s="100">
        <v>8.4866666666666664</v>
      </c>
      <c r="L573" s="100">
        <v>4.0999999999999996</v>
      </c>
      <c r="M573" s="100">
        <v>2.8</v>
      </c>
      <c r="N573" s="100">
        <v>1.6866666666666668</v>
      </c>
      <c r="O573" s="100">
        <v>11.860000000000001</v>
      </c>
      <c r="P573" s="100">
        <v>13.083333333333334</v>
      </c>
      <c r="Q573" s="100">
        <v>22.733333333333334</v>
      </c>
      <c r="R573" s="100">
        <v>25.259999999999998</v>
      </c>
      <c r="S573" s="100">
        <v>21.975862068965515</v>
      </c>
      <c r="T573" s="100">
        <v>46.580000000000005</v>
      </c>
      <c r="U573" s="100">
        <v>58.769999999999996</v>
      </c>
      <c r="V573" s="100">
        <v>52.873333333333335</v>
      </c>
      <c r="W573" s="100">
        <v>71.716666666666669</v>
      </c>
      <c r="X573" s="100">
        <v>64.463333333333338</v>
      </c>
      <c r="Y573" s="100">
        <v>56.893333333333331</v>
      </c>
      <c r="Z573" s="100">
        <v>32.653333333333329</v>
      </c>
      <c r="AA573" s="100">
        <v>38.858620689655176</v>
      </c>
      <c r="AB573" s="100">
        <v>38.230000000000004</v>
      </c>
      <c r="AC573" s="100">
        <v>36.019999999999996</v>
      </c>
      <c r="AD573" s="100">
        <v>49.71</v>
      </c>
      <c r="AE573" s="100">
        <v>38.18</v>
      </c>
      <c r="AF573" s="100">
        <v>72.416666666666671</v>
      </c>
      <c r="AG573" s="100">
        <v>65.436666666666667</v>
      </c>
      <c r="AH573" s="100">
        <v>65.416666666666671</v>
      </c>
      <c r="AI573" s="100">
        <v>62.713333333333338</v>
      </c>
      <c r="AJ573" s="100">
        <v>63.87</v>
      </c>
      <c r="AK573" s="100">
        <v>71.493333333333339</v>
      </c>
      <c r="AL573" s="100">
        <v>67.61999999999999</v>
      </c>
      <c r="AM573" s="100">
        <v>65.120689655172413</v>
      </c>
      <c r="AN573" s="100">
        <v>54.675862068965515</v>
      </c>
      <c r="AO573" s="100">
        <v>77.243333333333339</v>
      </c>
      <c r="AP573" s="100">
        <v>33.703333333333333</v>
      </c>
      <c r="AQ573" s="100">
        <v>13.327586206896552</v>
      </c>
      <c r="AR573" s="100">
        <v>9.5966666666666658</v>
      </c>
      <c r="AS573" s="100">
        <v>3.0300000000000002</v>
      </c>
      <c r="AT573" s="1"/>
      <c r="AU573" s="1"/>
      <c r="AV573" s="1"/>
      <c r="AW573" s="1"/>
      <c r="AX573" s="1"/>
      <c r="AY573" s="1"/>
      <c r="AZ573" s="1"/>
      <c r="BA573" s="1"/>
      <c r="BB573" s="1"/>
      <c r="BC573" s="1"/>
      <c r="BD573" s="1"/>
      <c r="BE573" s="1"/>
      <c r="BF573" s="1"/>
      <c r="BG573" s="1"/>
      <c r="BH573" s="1"/>
      <c r="BI573" s="1"/>
      <c r="BJ573" s="1"/>
      <c r="BK573" s="1"/>
      <c r="BL573" s="1"/>
      <c r="BM573" s="1"/>
    </row>
    <row r="574" spans="1:65" ht="16.5" customHeight="1" x14ac:dyDescent="0.25">
      <c r="A574" s="87">
        <v>28035010</v>
      </c>
      <c r="B574" s="82" t="s">
        <v>56</v>
      </c>
      <c r="C574" s="82" t="s">
        <v>762</v>
      </c>
      <c r="D574" s="82" t="s">
        <v>753</v>
      </c>
      <c r="E574" s="82" t="s">
        <v>704</v>
      </c>
      <c r="F574" s="82">
        <v>5</v>
      </c>
      <c r="G574" s="82">
        <v>70</v>
      </c>
      <c r="H574" s="83">
        <v>-73.547388890000008</v>
      </c>
      <c r="I574" s="93">
        <v>10.190666670000001</v>
      </c>
      <c r="J574" s="100">
        <v>8.2333333333333325</v>
      </c>
      <c r="K574" s="100">
        <v>2.1730769230769229</v>
      </c>
      <c r="L574" s="100">
        <v>2.6576923076923076</v>
      </c>
      <c r="M574" s="100">
        <v>3.8625000000000003</v>
      </c>
      <c r="N574" s="100">
        <v>3.2230769230769232</v>
      </c>
      <c r="O574" s="100">
        <v>4.166666666666667</v>
      </c>
      <c r="P574" s="100">
        <v>20.974999999999998</v>
      </c>
      <c r="Q574" s="100">
        <v>26.753846153846155</v>
      </c>
      <c r="R574" s="100">
        <v>26.032000000000004</v>
      </c>
      <c r="S574" s="100">
        <v>27.095999999999993</v>
      </c>
      <c r="T574" s="100">
        <v>58.025000000000006</v>
      </c>
      <c r="U574" s="100">
        <v>46.660284192239253</v>
      </c>
      <c r="V574" s="100">
        <v>38.469230769230769</v>
      </c>
      <c r="W574" s="100">
        <v>56.36296296296296</v>
      </c>
      <c r="X574" s="100">
        <v>76.784615384615392</v>
      </c>
      <c r="Y574" s="100">
        <v>45.340740740740742</v>
      </c>
      <c r="Z574" s="100">
        <v>42.25925925925926</v>
      </c>
      <c r="AA574" s="100">
        <v>43.648000000000003</v>
      </c>
      <c r="AB574" s="100">
        <v>33.015384615384612</v>
      </c>
      <c r="AC574" s="100">
        <v>38.780769230769231</v>
      </c>
      <c r="AD574" s="100">
        <v>35.865384615384613</v>
      </c>
      <c r="AE574" s="100">
        <v>42.207142857142856</v>
      </c>
      <c r="AF574" s="100">
        <v>62.673076923076913</v>
      </c>
      <c r="AG574" s="100">
        <v>62.204306503295903</v>
      </c>
      <c r="AH574" s="100">
        <v>68.500000000000014</v>
      </c>
      <c r="AI574" s="100">
        <v>58.79999999999999</v>
      </c>
      <c r="AJ574" s="100">
        <v>58.160000000000011</v>
      </c>
      <c r="AK574" s="100">
        <v>59.034615384615378</v>
      </c>
      <c r="AL574" s="100">
        <v>63</v>
      </c>
      <c r="AM574" s="100">
        <v>55.426923076923089</v>
      </c>
      <c r="AN574" s="100">
        <v>59.907407407407405</v>
      </c>
      <c r="AO574" s="100">
        <v>67.819230769230757</v>
      </c>
      <c r="AP574" s="100">
        <v>34.115384615384613</v>
      </c>
      <c r="AQ574" s="100">
        <v>21.25</v>
      </c>
      <c r="AR574" s="100">
        <v>18.18</v>
      </c>
      <c r="AS574" s="100">
        <v>6.49105987548828</v>
      </c>
      <c r="AT574" s="1" t="s">
        <v>1888</v>
      </c>
      <c r="AU574" s="1"/>
      <c r="AV574" s="1"/>
      <c r="AW574" s="1"/>
      <c r="AX574" s="1"/>
      <c r="AY574" s="1"/>
      <c r="AZ574" s="1"/>
      <c r="BA574" s="1"/>
      <c r="BB574" s="1"/>
      <c r="BC574" s="1"/>
      <c r="BD574" s="1"/>
      <c r="BE574" s="1"/>
      <c r="BF574" s="1"/>
      <c r="BG574" s="1"/>
      <c r="BH574" s="1"/>
      <c r="BI574" s="1"/>
      <c r="BJ574" s="1"/>
      <c r="BK574" s="1"/>
      <c r="BL574" s="1"/>
      <c r="BM574" s="1"/>
    </row>
    <row r="575" spans="1:65" ht="16.5" customHeight="1" x14ac:dyDescent="0.25">
      <c r="A575" s="87">
        <v>11150030</v>
      </c>
      <c r="B575" s="82" t="s">
        <v>26</v>
      </c>
      <c r="C575" s="82" t="s">
        <v>763</v>
      </c>
      <c r="D575" s="82" t="s">
        <v>763</v>
      </c>
      <c r="E575" s="82" t="s">
        <v>764</v>
      </c>
      <c r="F575" s="82">
        <v>1</v>
      </c>
      <c r="G575" s="82">
        <v>2</v>
      </c>
      <c r="H575" s="83">
        <v>-77.276944439999994</v>
      </c>
      <c r="I575" s="93">
        <v>8.5308333300000001</v>
      </c>
      <c r="J575" s="100">
        <v>78.566666666666663</v>
      </c>
      <c r="K575" s="100">
        <v>39.724137931034484</v>
      </c>
      <c r="L575" s="100">
        <v>24.5</v>
      </c>
      <c r="M575" s="100">
        <v>28.233333333333334</v>
      </c>
      <c r="N575" s="100">
        <v>23.133333333333333</v>
      </c>
      <c r="O575" s="100">
        <v>15</v>
      </c>
      <c r="P575" s="100">
        <v>43.43333333333333</v>
      </c>
      <c r="Q575" s="100">
        <v>40.333333333333336</v>
      </c>
      <c r="R575" s="100">
        <v>64.63333333333334</v>
      </c>
      <c r="S575" s="100">
        <v>62.033333333333331</v>
      </c>
      <c r="T575" s="100">
        <v>120.93333333333334</v>
      </c>
      <c r="U575" s="100">
        <v>124.48275862068965</v>
      </c>
      <c r="V575" s="100">
        <v>104.9</v>
      </c>
      <c r="W575" s="100">
        <v>134.24333333333334</v>
      </c>
      <c r="X575" s="100">
        <v>120.71428571428571</v>
      </c>
      <c r="Y575" s="100">
        <v>61.166666666666664</v>
      </c>
      <c r="Z575" s="100">
        <v>86.3</v>
      </c>
      <c r="AA575" s="100">
        <v>115.51724137931035</v>
      </c>
      <c r="AB575" s="100">
        <v>98.666666666666671</v>
      </c>
      <c r="AC575" s="100">
        <v>113.95</v>
      </c>
      <c r="AD575" s="100">
        <v>121.67241379310344</v>
      </c>
      <c r="AE575" s="100">
        <v>111.56666666666666</v>
      </c>
      <c r="AF575" s="100">
        <v>97.7</v>
      </c>
      <c r="AG575" s="100">
        <v>94.58620689655173</v>
      </c>
      <c r="AH575" s="100">
        <v>80.466666666666669</v>
      </c>
      <c r="AI575" s="100">
        <v>92.931034482758619</v>
      </c>
      <c r="AJ575" s="100">
        <v>73.214285714285708</v>
      </c>
      <c r="AK575" s="100">
        <v>80.433333333333337</v>
      </c>
      <c r="AL575" s="100">
        <v>80.2</v>
      </c>
      <c r="AM575" s="100">
        <v>70.607142857142861</v>
      </c>
      <c r="AN575" s="100">
        <v>95.266666666666666</v>
      </c>
      <c r="AO575" s="100">
        <v>102.7</v>
      </c>
      <c r="AP575" s="100">
        <v>70.733333333333334</v>
      </c>
      <c r="AQ575" s="100">
        <v>146.70666666666665</v>
      </c>
      <c r="AR575" s="100">
        <v>104.6</v>
      </c>
      <c r="AS575" s="100">
        <v>49.31666666666667</v>
      </c>
      <c r="AT575" s="1"/>
      <c r="AU575" s="1"/>
      <c r="AV575" s="1"/>
      <c r="AW575" s="1"/>
      <c r="AX575" s="1"/>
      <c r="AY575" s="1"/>
      <c r="AZ575" s="1"/>
      <c r="BA575" s="1"/>
      <c r="BB575" s="1"/>
      <c r="BC575" s="1"/>
      <c r="BD575" s="1"/>
      <c r="BE575" s="1"/>
      <c r="BF575" s="1"/>
      <c r="BG575" s="1"/>
      <c r="BH575" s="1"/>
      <c r="BI575" s="1"/>
      <c r="BJ575" s="1"/>
      <c r="BK575" s="1"/>
      <c r="BL575" s="1"/>
      <c r="BM575" s="1"/>
    </row>
    <row r="576" spans="1:65" ht="16.5" customHeight="1" x14ac:dyDescent="0.25">
      <c r="A576" s="87">
        <v>55015010</v>
      </c>
      <c r="B576" s="82" t="s">
        <v>43</v>
      </c>
      <c r="C576" s="82" t="s">
        <v>765</v>
      </c>
      <c r="D576" s="82" t="s">
        <v>766</v>
      </c>
      <c r="E576" s="82" t="s">
        <v>764</v>
      </c>
      <c r="F576" s="82">
        <v>9</v>
      </c>
      <c r="G576" s="82">
        <v>40</v>
      </c>
      <c r="H576" s="83">
        <v>-76.973166669999998</v>
      </c>
      <c r="I576" s="93">
        <v>5.5210833299999997</v>
      </c>
      <c r="J576" s="100">
        <v>147.68965517241378</v>
      </c>
      <c r="K576" s="100">
        <v>151.7037037037037</v>
      </c>
      <c r="L576" s="100">
        <v>173.58620689655172</v>
      </c>
      <c r="M576" s="100">
        <v>171.82142857142858</v>
      </c>
      <c r="N576" s="100">
        <v>128</v>
      </c>
      <c r="O576" s="100">
        <v>116.37931034482759</v>
      </c>
      <c r="P576" s="100">
        <v>123.23333333333333</v>
      </c>
      <c r="Q576" s="100">
        <v>116.26666666666667</v>
      </c>
      <c r="R576" s="100">
        <v>151.30000000000001</v>
      </c>
      <c r="S576" s="100">
        <v>174.62068965517241</v>
      </c>
      <c r="T576" s="100">
        <v>176.37931034482759</v>
      </c>
      <c r="U576" s="100">
        <v>193.53333333333333</v>
      </c>
      <c r="V576" s="100">
        <v>164.58620689655172</v>
      </c>
      <c r="W576" s="100">
        <v>197.64285714285714</v>
      </c>
      <c r="X576" s="100">
        <v>173.75</v>
      </c>
      <c r="Y576" s="100">
        <v>175.55172413793105</v>
      </c>
      <c r="Z576" s="100">
        <v>215.06896551724137</v>
      </c>
      <c r="AA576" s="100">
        <v>196.93103448275863</v>
      </c>
      <c r="AB576" s="100">
        <v>171.03333333333333</v>
      </c>
      <c r="AC576" s="100">
        <v>198.9</v>
      </c>
      <c r="AD576" s="100">
        <v>212.24137931034483</v>
      </c>
      <c r="AE576" s="100">
        <v>199.76923076923077</v>
      </c>
      <c r="AF576" s="100">
        <v>237.15384615384616</v>
      </c>
      <c r="AG576" s="100">
        <v>186.9346421813965</v>
      </c>
      <c r="AH576" s="100">
        <v>181.04827586206895</v>
      </c>
      <c r="AI576" s="100">
        <v>182.31034482758622</v>
      </c>
      <c r="AJ576" s="100">
        <v>190.03571428571428</v>
      </c>
      <c r="AK576" s="100">
        <v>201.80769230769232</v>
      </c>
      <c r="AL576" s="100">
        <v>187.80769230769232</v>
      </c>
      <c r="AM576" s="100">
        <v>185.19230769230768</v>
      </c>
      <c r="AN576" s="100">
        <v>215.88</v>
      </c>
      <c r="AO576" s="100">
        <v>199.70833333333334</v>
      </c>
      <c r="AP576" s="100">
        <v>194.6</v>
      </c>
      <c r="AQ576" s="100">
        <v>169.06896551724137</v>
      </c>
      <c r="AR576" s="100">
        <v>179.89655172413794</v>
      </c>
      <c r="AS576" s="100">
        <v>198.34482758620689</v>
      </c>
      <c r="AT576" s="1" t="s">
        <v>1888</v>
      </c>
      <c r="AU576" s="1"/>
      <c r="AV576" s="1"/>
      <c r="AW576" s="1"/>
      <c r="AX576" s="1"/>
      <c r="AY576" s="1"/>
      <c r="AZ576" s="1"/>
      <c r="BA576" s="1"/>
      <c r="BB576" s="1"/>
      <c r="BC576" s="1"/>
      <c r="BD576" s="1"/>
      <c r="BE576" s="1"/>
      <c r="BF576" s="1"/>
      <c r="BG576" s="1"/>
      <c r="BH576" s="1"/>
      <c r="BI576" s="1"/>
      <c r="BJ576" s="1"/>
      <c r="BK576" s="1"/>
      <c r="BL576" s="1"/>
      <c r="BM576" s="1"/>
    </row>
    <row r="577" spans="1:65" ht="16.5" customHeight="1" x14ac:dyDescent="0.25">
      <c r="A577" s="87">
        <v>56015010</v>
      </c>
      <c r="B577" s="82" t="s">
        <v>56</v>
      </c>
      <c r="C577" s="82" t="s">
        <v>767</v>
      </c>
      <c r="D577" s="82" t="s">
        <v>768</v>
      </c>
      <c r="E577" s="82" t="s">
        <v>764</v>
      </c>
      <c r="F577" s="82">
        <v>1</v>
      </c>
      <c r="G577" s="82">
        <v>4</v>
      </c>
      <c r="H577" s="83">
        <v>-77.404444439999992</v>
      </c>
      <c r="I577" s="93">
        <v>6.22333333</v>
      </c>
      <c r="J577" s="100">
        <v>95.985185185185188</v>
      </c>
      <c r="K577" s="100">
        <v>75.974999999999994</v>
      </c>
      <c r="L577" s="100">
        <v>86.744444444444454</v>
      </c>
      <c r="M577" s="100">
        <v>47.221428571428568</v>
      </c>
      <c r="N577" s="100">
        <v>56.075000000000003</v>
      </c>
      <c r="O577" s="100">
        <v>62.900000000000006</v>
      </c>
      <c r="P577" s="100">
        <v>59.389285714285712</v>
      </c>
      <c r="Q577" s="100">
        <v>68.382758620689657</v>
      </c>
      <c r="R577" s="100">
        <v>73.672413793103459</v>
      </c>
      <c r="S577" s="100">
        <v>90.737037037037041</v>
      </c>
      <c r="T577" s="100">
        <v>117.64999999999999</v>
      </c>
      <c r="U577" s="100">
        <v>132.13703703703703</v>
      </c>
      <c r="V577" s="100">
        <v>126.08148148148148</v>
      </c>
      <c r="W577" s="100">
        <v>175.19259259259263</v>
      </c>
      <c r="X577" s="100">
        <v>192.5615384615385</v>
      </c>
      <c r="Y577" s="100">
        <v>170.02307692307693</v>
      </c>
      <c r="Z577" s="100">
        <v>158.42222222222222</v>
      </c>
      <c r="AA577" s="100">
        <v>159.10384615384615</v>
      </c>
      <c r="AB577" s="100">
        <v>170.74444444444447</v>
      </c>
      <c r="AC577" s="100">
        <v>158.67037037037036</v>
      </c>
      <c r="AD577" s="100">
        <v>186.12142857142848</v>
      </c>
      <c r="AE577" s="100">
        <v>184.34074074074073</v>
      </c>
      <c r="AF577" s="100">
        <v>178.53928571428574</v>
      </c>
      <c r="AG577" s="100">
        <v>206.23793103448276</v>
      </c>
      <c r="AH577" s="100">
        <v>169.33214285714283</v>
      </c>
      <c r="AI577" s="100">
        <v>190.72500000000005</v>
      </c>
      <c r="AJ577" s="100">
        <v>199.97407407407403</v>
      </c>
      <c r="AK577" s="100">
        <v>250.24814814814812</v>
      </c>
      <c r="AL577" s="100">
        <v>261.41428571428571</v>
      </c>
      <c r="AM577" s="100">
        <v>309.04615384615386</v>
      </c>
      <c r="AN577" s="100">
        <v>212.6037037037037</v>
      </c>
      <c r="AO577" s="100">
        <v>250.44137931034481</v>
      </c>
      <c r="AP577" s="100">
        <v>266.0107142857143</v>
      </c>
      <c r="AQ577" s="100">
        <v>204.48888888888891</v>
      </c>
      <c r="AR577" s="100">
        <v>156.72413793103442</v>
      </c>
      <c r="AS577" s="100">
        <v>157.21923076923073</v>
      </c>
      <c r="AT577" s="1"/>
      <c r="AU577" s="1"/>
      <c r="AV577" s="1"/>
      <c r="AW577" s="1"/>
      <c r="AX577" s="1"/>
      <c r="AY577" s="1"/>
      <c r="AZ577" s="1"/>
      <c r="BA577" s="1"/>
      <c r="BB577" s="1"/>
      <c r="BC577" s="1"/>
      <c r="BD577" s="1"/>
      <c r="BE577" s="1"/>
      <c r="BF577" s="1"/>
      <c r="BG577" s="1"/>
      <c r="BH577" s="1"/>
      <c r="BI577" s="1"/>
      <c r="BJ577" s="1"/>
      <c r="BK577" s="1"/>
      <c r="BL577" s="1"/>
      <c r="BM577" s="1"/>
    </row>
    <row r="578" spans="1:65" ht="16.5" customHeight="1" x14ac:dyDescent="0.25">
      <c r="A578" s="87">
        <v>11080010</v>
      </c>
      <c r="B578" s="82" t="s">
        <v>56</v>
      </c>
      <c r="C578" s="82" t="s">
        <v>769</v>
      </c>
      <c r="D578" s="82" t="s">
        <v>770</v>
      </c>
      <c r="E578" s="82" t="s">
        <v>764</v>
      </c>
      <c r="F578" s="82">
        <v>1</v>
      </c>
      <c r="G578" s="82">
        <v>15</v>
      </c>
      <c r="H578" s="83">
        <v>-76.885416669999998</v>
      </c>
      <c r="I578" s="93">
        <v>6.5591666699999998</v>
      </c>
      <c r="J578" s="100">
        <v>132.76666666666668</v>
      </c>
      <c r="K578" s="100">
        <v>118.93333333333334</v>
      </c>
      <c r="L578" s="100">
        <v>129.63333333333333</v>
      </c>
      <c r="M578" s="100">
        <v>91.533333333333331</v>
      </c>
      <c r="N578" s="100">
        <v>101.46666666666667</v>
      </c>
      <c r="O578" s="100">
        <v>79.099999999999994</v>
      </c>
      <c r="P578" s="100">
        <v>95.8</v>
      </c>
      <c r="Q578" s="100">
        <v>101.9</v>
      </c>
      <c r="R578" s="100">
        <v>101.06666666666666</v>
      </c>
      <c r="S578" s="100">
        <v>142.53333333333333</v>
      </c>
      <c r="T578" s="100">
        <v>158.9</v>
      </c>
      <c r="U578" s="100">
        <v>169.48275862068965</v>
      </c>
      <c r="V578" s="100">
        <v>167.65517241379311</v>
      </c>
      <c r="W578" s="100">
        <v>178.0344827586207</v>
      </c>
      <c r="X578" s="100">
        <v>180.34482758620689</v>
      </c>
      <c r="Y578" s="100">
        <v>160.86206896551724</v>
      </c>
      <c r="Z578" s="100">
        <v>158.27586206896552</v>
      </c>
      <c r="AA578" s="100">
        <v>147.5</v>
      </c>
      <c r="AB578" s="100">
        <v>188.96666666666667</v>
      </c>
      <c r="AC578" s="100">
        <v>164.76000000000002</v>
      </c>
      <c r="AD578" s="100">
        <v>204.93103448275863</v>
      </c>
      <c r="AE578" s="100">
        <v>157.69999999999999</v>
      </c>
      <c r="AF578" s="100">
        <v>174.2</v>
      </c>
      <c r="AG578" s="100">
        <v>163.93103448275863</v>
      </c>
      <c r="AH578" s="100">
        <v>133.9</v>
      </c>
      <c r="AI578" s="100">
        <v>135.86666666666667</v>
      </c>
      <c r="AJ578" s="100">
        <v>121.86666666666666</v>
      </c>
      <c r="AK578" s="100">
        <v>118.43333333333334</v>
      </c>
      <c r="AL578" s="100">
        <v>137.13333333333333</v>
      </c>
      <c r="AM578" s="100">
        <v>171.73333333333332</v>
      </c>
      <c r="AN578" s="100">
        <v>145.46666666666667</v>
      </c>
      <c r="AO578" s="100">
        <v>177.63333333333333</v>
      </c>
      <c r="AP578" s="100">
        <v>182.48275862068965</v>
      </c>
      <c r="AQ578" s="100">
        <v>188.6</v>
      </c>
      <c r="AR578" s="100">
        <v>161.76666666666668</v>
      </c>
      <c r="AS578" s="100">
        <v>168.20689655172413</v>
      </c>
      <c r="AT578" s="1"/>
      <c r="AU578" s="1"/>
      <c r="AV578" s="1"/>
      <c r="AW578" s="1"/>
      <c r="AX578" s="1"/>
      <c r="AY578" s="1"/>
      <c r="AZ578" s="1"/>
      <c r="BA578" s="1"/>
      <c r="BB578" s="1"/>
      <c r="BC578" s="1"/>
      <c r="BD578" s="1"/>
      <c r="BE578" s="1"/>
      <c r="BF578" s="1"/>
      <c r="BG578" s="1"/>
      <c r="BH578" s="1"/>
      <c r="BI578" s="1"/>
      <c r="BJ578" s="1"/>
      <c r="BK578" s="1"/>
      <c r="BL578" s="1"/>
      <c r="BM578" s="1"/>
    </row>
    <row r="579" spans="1:65" ht="16.5" customHeight="1" x14ac:dyDescent="0.25">
      <c r="A579" s="87">
        <v>11090010</v>
      </c>
      <c r="B579" s="82" t="s">
        <v>26</v>
      </c>
      <c r="C579" s="82" t="s">
        <v>771</v>
      </c>
      <c r="D579" s="82" t="s">
        <v>770</v>
      </c>
      <c r="E579" s="82" t="s">
        <v>764</v>
      </c>
      <c r="F579" s="82">
        <v>1</v>
      </c>
      <c r="G579" s="82">
        <v>50</v>
      </c>
      <c r="H579" s="83">
        <v>-76.972722220000009</v>
      </c>
      <c r="I579" s="93">
        <v>6.8125277799999999</v>
      </c>
      <c r="J579" s="100">
        <v>97.533333333333331</v>
      </c>
      <c r="K579" s="100">
        <v>100.76666666666667</v>
      </c>
      <c r="L579" s="100">
        <v>89.1</v>
      </c>
      <c r="M579" s="100">
        <v>63.133333333333333</v>
      </c>
      <c r="N579" s="100">
        <v>94.6</v>
      </c>
      <c r="O579" s="100">
        <v>51.2</v>
      </c>
      <c r="P579" s="100">
        <v>90.966666666666669</v>
      </c>
      <c r="Q579" s="100">
        <v>93.827586206896555</v>
      </c>
      <c r="R579" s="100">
        <v>94.9</v>
      </c>
      <c r="S579" s="100">
        <v>135.36666666666667</v>
      </c>
      <c r="T579" s="100">
        <v>126.4</v>
      </c>
      <c r="U579" s="100">
        <v>122.20689655172414</v>
      </c>
      <c r="V579" s="100">
        <v>198.38333333333333</v>
      </c>
      <c r="W579" s="100">
        <v>183.68965517241378</v>
      </c>
      <c r="X579" s="100">
        <v>153.42857142857142</v>
      </c>
      <c r="Y579" s="100">
        <v>138.69999999999999</v>
      </c>
      <c r="Z579" s="100">
        <v>172.7</v>
      </c>
      <c r="AA579" s="100">
        <v>138.9655172413793</v>
      </c>
      <c r="AB579" s="100">
        <v>165.58620689655172</v>
      </c>
      <c r="AC579" s="100">
        <v>151.28571428571428</v>
      </c>
      <c r="AD579" s="100">
        <v>164.82142857142858</v>
      </c>
      <c r="AE579" s="100">
        <v>161.41</v>
      </c>
      <c r="AF579" s="100">
        <v>163.06666666666666</v>
      </c>
      <c r="AG579" s="100">
        <v>180.10344827586206</v>
      </c>
      <c r="AH579" s="100">
        <v>132.73333333333332</v>
      </c>
      <c r="AI579" s="100">
        <v>140.03333333333333</v>
      </c>
      <c r="AJ579" s="100">
        <v>111.25</v>
      </c>
      <c r="AK579" s="100">
        <v>98.6</v>
      </c>
      <c r="AL579" s="100">
        <v>120.45862068965518</v>
      </c>
      <c r="AM579" s="100">
        <v>150.55555555555554</v>
      </c>
      <c r="AN579" s="100">
        <v>122.24137931034483</v>
      </c>
      <c r="AO579" s="100">
        <v>151.89655172413794</v>
      </c>
      <c r="AP579" s="100">
        <v>170.58620689655172</v>
      </c>
      <c r="AQ579" s="100">
        <v>162.72413793103448</v>
      </c>
      <c r="AR579" s="100">
        <v>145.20689655172413</v>
      </c>
      <c r="AS579" s="100">
        <v>113.06896551724138</v>
      </c>
      <c r="AT579" s="1"/>
      <c r="AU579" s="1"/>
      <c r="AV579" s="1"/>
      <c r="AW579" s="1"/>
      <c r="AX579" s="1"/>
      <c r="AY579" s="1"/>
      <c r="AZ579" s="1"/>
      <c r="BA579" s="1"/>
      <c r="BB579" s="1"/>
      <c r="BC579" s="1"/>
      <c r="BD579" s="1"/>
      <c r="BE579" s="1"/>
      <c r="BF579" s="1"/>
      <c r="BG579" s="1"/>
      <c r="BH579" s="1"/>
      <c r="BI579" s="1"/>
      <c r="BJ579" s="1"/>
      <c r="BK579" s="1"/>
      <c r="BL579" s="1"/>
      <c r="BM579" s="1"/>
    </row>
    <row r="580" spans="1:65" ht="16.5" customHeight="1" x14ac:dyDescent="0.25">
      <c r="A580" s="87">
        <v>11030010</v>
      </c>
      <c r="B580" s="82" t="s">
        <v>26</v>
      </c>
      <c r="C580" s="82" t="s">
        <v>772</v>
      </c>
      <c r="D580" s="82" t="s">
        <v>772</v>
      </c>
      <c r="E580" s="82" t="s">
        <v>764</v>
      </c>
      <c r="F580" s="82">
        <v>9</v>
      </c>
      <c r="G580" s="82">
        <v>72</v>
      </c>
      <c r="H580" s="83">
        <v>-76.61</v>
      </c>
      <c r="I580" s="93">
        <v>5.38</v>
      </c>
      <c r="J580" s="100">
        <v>225.27777777777777</v>
      </c>
      <c r="K580" s="100">
        <v>223.61111111111111</v>
      </c>
      <c r="L580" s="100">
        <v>247.55555555555554</v>
      </c>
      <c r="M580" s="100">
        <v>213.19230769230768</v>
      </c>
      <c r="N580" s="100">
        <v>233.69230769230768</v>
      </c>
      <c r="O580" s="100">
        <v>197.69230769230768</v>
      </c>
      <c r="P580" s="100">
        <v>234.07407407407408</v>
      </c>
      <c r="Q580" s="100">
        <v>196.94230769230768</v>
      </c>
      <c r="R580" s="100">
        <v>258.25925925925924</v>
      </c>
      <c r="S580" s="100">
        <v>240.85185185185185</v>
      </c>
      <c r="T580" s="100">
        <v>266.38461538461536</v>
      </c>
      <c r="U580" s="100">
        <v>283.74074074074076</v>
      </c>
      <c r="V580" s="100">
        <v>249.76666666666665</v>
      </c>
      <c r="W580" s="100">
        <v>311.9666666666667</v>
      </c>
      <c r="X580" s="100">
        <v>313.48518518518517</v>
      </c>
      <c r="Y580" s="100">
        <v>247.42857142857142</v>
      </c>
      <c r="Z580" s="100">
        <v>284.64285714285717</v>
      </c>
      <c r="AA580" s="100">
        <v>269</v>
      </c>
      <c r="AB580" s="100">
        <v>291.39285714285717</v>
      </c>
      <c r="AC580" s="100">
        <v>264.50370370370371</v>
      </c>
      <c r="AD580" s="100">
        <v>310.26785714285717</v>
      </c>
      <c r="AE580" s="100">
        <v>295.7037037037037</v>
      </c>
      <c r="AF580" s="100">
        <v>338.40740740740739</v>
      </c>
      <c r="AG580" s="100">
        <v>360.46428571428572</v>
      </c>
      <c r="AH580" s="100">
        <v>306.25185185185182</v>
      </c>
      <c r="AI580" s="100">
        <v>278.11071428571432</v>
      </c>
      <c r="AJ580" s="100">
        <v>292.83333333333331</v>
      </c>
      <c r="AK580" s="100">
        <v>260.66666666666669</v>
      </c>
      <c r="AL580" s="100">
        <v>228.75</v>
      </c>
      <c r="AM580" s="100">
        <v>302.71428571428572</v>
      </c>
      <c r="AN580" s="100">
        <v>257.57142857142856</v>
      </c>
      <c r="AO580" s="100">
        <v>280.08928571428572</v>
      </c>
      <c r="AP580" s="100">
        <v>245.11111111111111</v>
      </c>
      <c r="AQ580" s="100">
        <v>218.625</v>
      </c>
      <c r="AR580" s="100">
        <v>257.28571428571428</v>
      </c>
      <c r="AS580" s="100">
        <v>247.32142857142858</v>
      </c>
      <c r="AT580" s="1"/>
      <c r="AU580" s="1"/>
      <c r="AV580" s="1"/>
      <c r="AW580" s="1"/>
      <c r="AX580" s="1"/>
      <c r="AY580" s="1"/>
      <c r="AZ580" s="1"/>
      <c r="BA580" s="1"/>
      <c r="BB580" s="1"/>
      <c r="BC580" s="1"/>
      <c r="BD580" s="1"/>
      <c r="BE580" s="1"/>
      <c r="BF580" s="1"/>
      <c r="BG580" s="1"/>
      <c r="BH580" s="1"/>
      <c r="BI580" s="1"/>
      <c r="BJ580" s="1"/>
      <c r="BK580" s="1"/>
      <c r="BL580" s="1"/>
      <c r="BM580" s="1"/>
    </row>
    <row r="581" spans="1:65" ht="16.5" customHeight="1" x14ac:dyDescent="0.25">
      <c r="A581" s="87">
        <v>11010010</v>
      </c>
      <c r="B581" s="82" t="s">
        <v>26</v>
      </c>
      <c r="C581" s="82" t="s">
        <v>773</v>
      </c>
      <c r="D581" s="82" t="s">
        <v>772</v>
      </c>
      <c r="E581" s="82" t="s">
        <v>764</v>
      </c>
      <c r="F581" s="82">
        <v>1</v>
      </c>
      <c r="G581" s="82">
        <v>98</v>
      </c>
      <c r="H581" s="83">
        <v>-76.544722220000011</v>
      </c>
      <c r="I581" s="93">
        <v>5.4589444399999998</v>
      </c>
      <c r="J581" s="100">
        <v>208.78333333333333</v>
      </c>
      <c r="K581" s="100">
        <v>163.36666666666667</v>
      </c>
      <c r="L581" s="100">
        <v>205.98666666666668</v>
      </c>
      <c r="M581" s="100">
        <v>174.21666666666667</v>
      </c>
      <c r="N581" s="100">
        <v>195.27666666666667</v>
      </c>
      <c r="O581" s="100">
        <v>174.91666666666671</v>
      </c>
      <c r="P581" s="100">
        <v>176.8</v>
      </c>
      <c r="Q581" s="100">
        <v>174.56666666666669</v>
      </c>
      <c r="R581" s="100">
        <v>241.91724137931038</v>
      </c>
      <c r="S581" s="100">
        <v>213.6413793103448</v>
      </c>
      <c r="T581" s="100">
        <v>236.7466666666667</v>
      </c>
      <c r="U581" s="100">
        <v>274.58275862068967</v>
      </c>
      <c r="V581" s="100">
        <v>277.25</v>
      </c>
      <c r="W581" s="100">
        <v>287.95666666666665</v>
      </c>
      <c r="X581" s="100">
        <v>282.34482758620692</v>
      </c>
      <c r="Y581" s="100">
        <v>226.85333333333332</v>
      </c>
      <c r="Z581" s="100">
        <v>268.73333333333329</v>
      </c>
      <c r="AA581" s="100">
        <v>249.64482758620687</v>
      </c>
      <c r="AB581" s="100">
        <v>242.23793103448276</v>
      </c>
      <c r="AC581" s="100">
        <v>263.13448275862066</v>
      </c>
      <c r="AD581" s="100">
        <v>302.56785714285712</v>
      </c>
      <c r="AE581" s="100">
        <v>272.5266666666667</v>
      </c>
      <c r="AF581" s="100">
        <v>288.27999999999997</v>
      </c>
      <c r="AG581" s="100">
        <v>323.85862068965508</v>
      </c>
      <c r="AH581" s="100">
        <v>255.46071428571432</v>
      </c>
      <c r="AI581" s="100">
        <v>286.40689655172417</v>
      </c>
      <c r="AJ581" s="100">
        <v>283.71481481481482</v>
      </c>
      <c r="AK581" s="100">
        <v>263.51724137931029</v>
      </c>
      <c r="AL581" s="100">
        <v>224.43103448275863</v>
      </c>
      <c r="AM581" s="100">
        <v>300.91034482758619</v>
      </c>
      <c r="AN581" s="100">
        <v>274.65517241379308</v>
      </c>
      <c r="AO581" s="100">
        <v>273.83793103448278</v>
      </c>
      <c r="AP581" s="100">
        <v>280.70689655172418</v>
      </c>
      <c r="AQ581" s="100">
        <v>210.01724137931035</v>
      </c>
      <c r="AR581" s="100">
        <v>260.21034482758614</v>
      </c>
      <c r="AS581" s="100">
        <v>231.3172413793103</v>
      </c>
      <c r="AT581" s="1"/>
      <c r="AU581" s="1"/>
      <c r="AV581" s="1"/>
      <c r="AW581" s="1"/>
      <c r="AX581" s="1"/>
      <c r="AY581" s="1"/>
      <c r="AZ581" s="1"/>
      <c r="BA581" s="1"/>
      <c r="BB581" s="1"/>
      <c r="BC581" s="1"/>
      <c r="BD581" s="1"/>
      <c r="BE581" s="1"/>
      <c r="BF581" s="1"/>
      <c r="BG581" s="1"/>
      <c r="BH581" s="1"/>
      <c r="BI581" s="1"/>
      <c r="BJ581" s="1"/>
      <c r="BK581" s="1"/>
      <c r="BL581" s="1"/>
      <c r="BM581" s="1"/>
    </row>
    <row r="582" spans="1:65" ht="16.5" customHeight="1" x14ac:dyDescent="0.25">
      <c r="A582" s="87">
        <v>11030030</v>
      </c>
      <c r="B582" s="82" t="s">
        <v>26</v>
      </c>
      <c r="C582" s="82" t="s">
        <v>1927</v>
      </c>
      <c r="D582" s="82" t="s">
        <v>5275</v>
      </c>
      <c r="E582" s="82" t="s">
        <v>764</v>
      </c>
      <c r="F582" s="82">
        <v>9</v>
      </c>
      <c r="G582" s="82">
        <v>64</v>
      </c>
      <c r="H582" s="83">
        <v>-76.728138889999997</v>
      </c>
      <c r="I582" s="93">
        <v>5.3341666700000001</v>
      </c>
      <c r="J582" s="100">
        <v>154.79473684210529</v>
      </c>
      <c r="K582" s="100">
        <v>150.71111111111111</v>
      </c>
      <c r="L582" s="100">
        <v>155.51111111111109</v>
      </c>
      <c r="M582" s="100">
        <v>173.5</v>
      </c>
      <c r="N582" s="100">
        <v>130.5</v>
      </c>
      <c r="O582" s="100">
        <v>160.33333333333334</v>
      </c>
      <c r="P582" s="100">
        <v>166.38888888888889</v>
      </c>
      <c r="Q582" s="100">
        <v>135.16666666666666</v>
      </c>
      <c r="R582" s="100">
        <v>192.66666666666666</v>
      </c>
      <c r="S582" s="100">
        <v>192</v>
      </c>
      <c r="T582" s="100">
        <v>202.94444444444446</v>
      </c>
      <c r="U582" s="100">
        <v>228.66666666666666</v>
      </c>
      <c r="V582" s="100">
        <v>196.83333333333334</v>
      </c>
      <c r="W582" s="100">
        <v>242.23529411764707</v>
      </c>
      <c r="X582" s="100">
        <v>198.78947368421052</v>
      </c>
      <c r="Y582" s="100">
        <v>210.94736842105263</v>
      </c>
      <c r="Z582" s="100">
        <v>191.26315789473685</v>
      </c>
      <c r="AA582" s="100">
        <v>157.72222222222223</v>
      </c>
      <c r="AB582" s="100">
        <v>193.89473684210526</v>
      </c>
      <c r="AC582" s="100">
        <v>226.72222222222223</v>
      </c>
      <c r="AD582" s="100">
        <v>196.15789473684211</v>
      </c>
      <c r="AE582" s="100">
        <v>212.63157894736841</v>
      </c>
      <c r="AF582" s="100">
        <v>213.23684210526315</v>
      </c>
      <c r="AG582" s="100">
        <v>203.52631578947367</v>
      </c>
      <c r="AH582" s="100">
        <v>196</v>
      </c>
      <c r="AI582" s="100">
        <v>188.5</v>
      </c>
      <c r="AJ582" s="100">
        <v>209.31578947368422</v>
      </c>
      <c r="AK582" s="100">
        <v>157.88888888888889</v>
      </c>
      <c r="AL582" s="100">
        <v>152.66666666666666</v>
      </c>
      <c r="AM582" s="100">
        <v>192.94444444444446</v>
      </c>
      <c r="AN582" s="100">
        <v>181.88888888888889</v>
      </c>
      <c r="AO582" s="100">
        <v>137.8111111111111</v>
      </c>
      <c r="AP582" s="100">
        <v>164.73157894736843</v>
      </c>
      <c r="AQ582" s="100">
        <v>120.70625</v>
      </c>
      <c r="AR582" s="100">
        <v>139.18421052631578</v>
      </c>
      <c r="AS582" s="100">
        <v>173.88947368421054</v>
      </c>
      <c r="AT582" s="1" t="s">
        <v>5204</v>
      </c>
      <c r="AU582" s="1"/>
      <c r="AV582" s="1"/>
      <c r="AW582" s="1"/>
      <c r="AX582" s="1"/>
      <c r="AY582" s="1"/>
      <c r="AZ582" s="1"/>
      <c r="BA582" s="1"/>
      <c r="BB582" s="1"/>
      <c r="BC582" s="1"/>
      <c r="BD582" s="1"/>
      <c r="BE582" s="1"/>
      <c r="BF582" s="1"/>
      <c r="BG582" s="1"/>
      <c r="BH582" s="1"/>
      <c r="BI582" s="1"/>
      <c r="BJ582" s="1"/>
      <c r="BK582" s="1"/>
      <c r="BL582" s="1"/>
      <c r="BM582" s="1"/>
    </row>
    <row r="583" spans="1:65" ht="16.5" customHeight="1" x14ac:dyDescent="0.25">
      <c r="A583" s="87">
        <v>11020010</v>
      </c>
      <c r="B583" s="82" t="s">
        <v>26</v>
      </c>
      <c r="C583" s="82" t="s">
        <v>774</v>
      </c>
      <c r="D583" s="82" t="s">
        <v>1534</v>
      </c>
      <c r="E583" s="82" t="s">
        <v>764</v>
      </c>
      <c r="F583" s="82">
        <v>1</v>
      </c>
      <c r="G583" s="82">
        <v>1850</v>
      </c>
      <c r="H583" s="83">
        <v>-76.142083329999991</v>
      </c>
      <c r="I583" s="93">
        <v>5.90852778</v>
      </c>
      <c r="J583" s="100">
        <v>42.586666666666666</v>
      </c>
      <c r="K583" s="100">
        <v>39.833333333333336</v>
      </c>
      <c r="L583" s="100">
        <v>38.700000000000003</v>
      </c>
      <c r="M583" s="100">
        <v>55.5</v>
      </c>
      <c r="N583" s="100">
        <v>56.346666666666671</v>
      </c>
      <c r="O583" s="100">
        <v>52.96551724137931</v>
      </c>
      <c r="P583" s="100">
        <v>67.36666666666666</v>
      </c>
      <c r="Q583" s="100">
        <v>63.233333333333334</v>
      </c>
      <c r="R583" s="100">
        <v>65.86666666666666</v>
      </c>
      <c r="S583" s="100">
        <v>78.666666666666671</v>
      </c>
      <c r="T583" s="100">
        <v>91.966666666666669</v>
      </c>
      <c r="U583" s="100">
        <v>84.3</v>
      </c>
      <c r="V583" s="100">
        <v>102.06666666666666</v>
      </c>
      <c r="W583" s="100">
        <v>112.33333333333333</v>
      </c>
      <c r="X583" s="100">
        <v>126.26666666666667</v>
      </c>
      <c r="Y583" s="100">
        <v>89.166666666666671</v>
      </c>
      <c r="Z583" s="100">
        <v>89.63666666666667</v>
      </c>
      <c r="AA583" s="100">
        <v>82.9</v>
      </c>
      <c r="AB583" s="100">
        <v>99.63333333333334</v>
      </c>
      <c r="AC583" s="100">
        <v>78.36666666666666</v>
      </c>
      <c r="AD583" s="100">
        <v>79.706666666666663</v>
      </c>
      <c r="AE583" s="100">
        <v>70.7</v>
      </c>
      <c r="AF583" s="100">
        <v>75.166666666666671</v>
      </c>
      <c r="AG583" s="100">
        <v>85.379310344827587</v>
      </c>
      <c r="AH583" s="100">
        <v>82.066666666666663</v>
      </c>
      <c r="AI583" s="100">
        <v>74.066666666666663</v>
      </c>
      <c r="AJ583" s="100">
        <v>82.266666666666666</v>
      </c>
      <c r="AK583" s="100">
        <v>85.933333333333337</v>
      </c>
      <c r="AL583" s="100">
        <v>107.93333333333334</v>
      </c>
      <c r="AM583" s="100">
        <v>111.51724137931035</v>
      </c>
      <c r="AN583" s="100">
        <v>104.03448275862068</v>
      </c>
      <c r="AO583" s="100">
        <v>112.95</v>
      </c>
      <c r="AP583" s="100">
        <v>81.64</v>
      </c>
      <c r="AQ583" s="100">
        <v>66.137931034482762</v>
      </c>
      <c r="AR583" s="100">
        <v>69.63333333333334</v>
      </c>
      <c r="AS583" s="100">
        <v>46.033333333333331</v>
      </c>
      <c r="AT583" s="1"/>
      <c r="AU583" s="1"/>
      <c r="AV583" s="1"/>
      <c r="AW583" s="1"/>
      <c r="AX583" s="1"/>
      <c r="AY583" s="1"/>
      <c r="AZ583" s="1"/>
      <c r="BA583" s="1"/>
      <c r="BB583" s="1"/>
      <c r="BC583" s="1"/>
      <c r="BD583" s="1"/>
      <c r="BE583" s="1"/>
      <c r="BF583" s="1"/>
      <c r="BG583" s="1"/>
      <c r="BH583" s="1"/>
      <c r="BI583" s="1"/>
      <c r="BJ583" s="1"/>
      <c r="BK583" s="1"/>
      <c r="BL583" s="1"/>
      <c r="BM583" s="1"/>
    </row>
    <row r="584" spans="1:65" ht="16.5" customHeight="1" x14ac:dyDescent="0.25">
      <c r="A584" s="87">
        <v>11020050</v>
      </c>
      <c r="B584" s="82" t="s">
        <v>26</v>
      </c>
      <c r="C584" s="82" t="s">
        <v>776</v>
      </c>
      <c r="D584" s="82" t="s">
        <v>1534</v>
      </c>
      <c r="E584" s="82" t="s">
        <v>764</v>
      </c>
      <c r="F584" s="82">
        <v>1</v>
      </c>
      <c r="G584" s="82">
        <v>715</v>
      </c>
      <c r="H584" s="83">
        <v>-76.250861110000002</v>
      </c>
      <c r="I584" s="93">
        <v>5.7576666699999999</v>
      </c>
      <c r="J584" s="100">
        <v>182.51724137931035</v>
      </c>
      <c r="K584" s="100">
        <v>160.82758620689654</v>
      </c>
      <c r="L584" s="100">
        <v>159.42857142857142</v>
      </c>
      <c r="M584" s="100">
        <v>142.65</v>
      </c>
      <c r="N584" s="100">
        <v>129.0344827586207</v>
      </c>
      <c r="O584" s="100">
        <v>88.350000000000009</v>
      </c>
      <c r="P584" s="100">
        <v>139.72413793103448</v>
      </c>
      <c r="Q584" s="100">
        <v>147.10714285714286</v>
      </c>
      <c r="R584" s="100">
        <v>172.05555555555554</v>
      </c>
      <c r="S584" s="100">
        <v>147.57142857142858</v>
      </c>
      <c r="T584" s="100">
        <v>217.89285714285714</v>
      </c>
      <c r="U584" s="100">
        <v>202.14814814814815</v>
      </c>
      <c r="V584" s="100">
        <v>241.70714285714286</v>
      </c>
      <c r="W584" s="100">
        <v>255.96428571428572</v>
      </c>
      <c r="X584" s="100">
        <v>266.64285714285717</v>
      </c>
      <c r="Y584" s="100">
        <v>194.85185185185185</v>
      </c>
      <c r="Z584" s="100">
        <v>198.11111111111111</v>
      </c>
      <c r="AA584" s="100">
        <v>173.8153846153846</v>
      </c>
      <c r="AB584" s="100">
        <v>178.81481481481481</v>
      </c>
      <c r="AC584" s="100">
        <v>146.44444444444446</v>
      </c>
      <c r="AD584" s="100">
        <v>143.73076923076923</v>
      </c>
      <c r="AE584" s="100">
        <v>164.15384615384616</v>
      </c>
      <c r="AF584" s="100">
        <v>177.11538461538461</v>
      </c>
      <c r="AG584" s="100">
        <v>161.88461538461539</v>
      </c>
      <c r="AH584" s="100">
        <v>150.44444444444446</v>
      </c>
      <c r="AI584" s="100">
        <v>194.32592592592593</v>
      </c>
      <c r="AJ584" s="100">
        <v>194.22222222222223</v>
      </c>
      <c r="AK584" s="100">
        <v>212.86206896551724</v>
      </c>
      <c r="AL584" s="100">
        <v>219.30344827586208</v>
      </c>
      <c r="AM584" s="100">
        <v>244.35714285714286</v>
      </c>
      <c r="AN584" s="100">
        <v>266.47241379310344</v>
      </c>
      <c r="AO584" s="100">
        <v>286.51724137931035</v>
      </c>
      <c r="AP584" s="100">
        <v>296.68275862068964</v>
      </c>
      <c r="AQ584" s="100">
        <v>226.79310344827587</v>
      </c>
      <c r="AR584" s="100">
        <v>192.62068965517241</v>
      </c>
      <c r="AS584" s="100">
        <v>179.55172413793105</v>
      </c>
      <c r="AT584" s="1"/>
      <c r="AU584" s="1"/>
      <c r="AV584" s="1"/>
      <c r="AW584" s="1"/>
      <c r="AX584" s="1"/>
      <c r="AY584" s="1"/>
      <c r="AZ584" s="1"/>
      <c r="BA584" s="1"/>
      <c r="BB584" s="1"/>
      <c r="BC584" s="1"/>
      <c r="BD584" s="1"/>
      <c r="BE584" s="1"/>
      <c r="BF584" s="1"/>
      <c r="BG584" s="1"/>
      <c r="BH584" s="1"/>
      <c r="BI584" s="1"/>
      <c r="BJ584" s="1"/>
      <c r="BK584" s="1"/>
      <c r="BL584" s="1"/>
      <c r="BM584" s="1"/>
    </row>
    <row r="585" spans="1:65" ht="16.5" customHeight="1" x14ac:dyDescent="0.25">
      <c r="A585" s="87">
        <v>54090010</v>
      </c>
      <c r="B585" s="81" t="s">
        <v>26</v>
      </c>
      <c r="C585" s="81" t="s">
        <v>777</v>
      </c>
      <c r="D585" s="81" t="s">
        <v>5276</v>
      </c>
      <c r="E585" s="81" t="s">
        <v>764</v>
      </c>
      <c r="F585" s="81">
        <v>9</v>
      </c>
      <c r="G585" s="81">
        <v>15</v>
      </c>
      <c r="H585" s="84">
        <v>-77.13555556</v>
      </c>
      <c r="I585" s="92">
        <v>4.1626111100000003</v>
      </c>
      <c r="J585" s="100">
        <v>149.57142857142858</v>
      </c>
      <c r="K585" s="100">
        <v>126.10714285714286</v>
      </c>
      <c r="L585" s="100">
        <v>141.57142857142858</v>
      </c>
      <c r="M585" s="100">
        <v>121.75</v>
      </c>
      <c r="N585" s="100">
        <v>121.14285714285714</v>
      </c>
      <c r="O585" s="100">
        <v>96.821428571428569</v>
      </c>
      <c r="P585" s="100">
        <v>91.961538461538467</v>
      </c>
      <c r="Q585" s="100">
        <v>135.34615384615384</v>
      </c>
      <c r="R585" s="100">
        <v>146.15384615384616</v>
      </c>
      <c r="S585" s="100">
        <v>152.25</v>
      </c>
      <c r="T585" s="100">
        <v>137.60740740740741</v>
      </c>
      <c r="U585" s="100">
        <v>160.57142857142858</v>
      </c>
      <c r="V585" s="100">
        <v>186.78571428571428</v>
      </c>
      <c r="W585" s="100">
        <v>242.25925925925927</v>
      </c>
      <c r="X585" s="100">
        <v>213.18518518518519</v>
      </c>
      <c r="Y585" s="100">
        <v>204.25</v>
      </c>
      <c r="Z585" s="100">
        <v>184.57142857142858</v>
      </c>
      <c r="AA585" s="100">
        <v>186.6</v>
      </c>
      <c r="AB585" s="100">
        <v>187.0296296296296</v>
      </c>
      <c r="AC585" s="100">
        <v>208.66071428571428</v>
      </c>
      <c r="AD585" s="100">
        <v>236.5107142857143</v>
      </c>
      <c r="AE585" s="100">
        <v>253.24444444444447</v>
      </c>
      <c r="AF585" s="100">
        <v>224.3962962962963</v>
      </c>
      <c r="AG585" s="100">
        <v>271.31071428571425</v>
      </c>
      <c r="AH585" s="100">
        <v>263.95</v>
      </c>
      <c r="AI585" s="100">
        <v>285.39629629629627</v>
      </c>
      <c r="AJ585" s="100">
        <v>269.43703703703704</v>
      </c>
      <c r="AK585" s="100">
        <v>282.37037037037038</v>
      </c>
      <c r="AL585" s="100">
        <v>233.35714285714286</v>
      </c>
      <c r="AM585" s="100">
        <v>266.2962962962963</v>
      </c>
      <c r="AN585" s="100">
        <v>269.07142857142856</v>
      </c>
      <c r="AO585" s="100">
        <v>227.89285714285714</v>
      </c>
      <c r="AP585" s="100">
        <v>209.53571428571428</v>
      </c>
      <c r="AQ585" s="100">
        <v>203.79310344827587</v>
      </c>
      <c r="AR585" s="100">
        <v>214.58620689655172</v>
      </c>
      <c r="AS585" s="100">
        <v>204.44444444444446</v>
      </c>
      <c r="AT585" s="1"/>
      <c r="AU585" s="1"/>
      <c r="AV585" s="1"/>
      <c r="AW585" s="1"/>
      <c r="AX585" s="1"/>
      <c r="AY585" s="1"/>
      <c r="AZ585" s="1"/>
      <c r="BA585" s="1"/>
      <c r="BB585" s="1"/>
      <c r="BC585" s="1"/>
      <c r="BD585" s="1"/>
      <c r="BE585" s="1"/>
      <c r="BF585" s="1"/>
      <c r="BG585" s="1"/>
      <c r="BH585" s="1"/>
      <c r="BI585" s="1"/>
      <c r="BJ585" s="1"/>
      <c r="BK585" s="1"/>
      <c r="BL585" s="1"/>
      <c r="BM585" s="1"/>
    </row>
    <row r="586" spans="1:65" ht="16.5" customHeight="1" x14ac:dyDescent="0.25">
      <c r="A586" s="87">
        <v>54010010</v>
      </c>
      <c r="B586" s="81" t="s">
        <v>56</v>
      </c>
      <c r="C586" s="81" t="s">
        <v>779</v>
      </c>
      <c r="D586" s="81" t="s">
        <v>779</v>
      </c>
      <c r="E586" s="81" t="s">
        <v>764</v>
      </c>
      <c r="F586" s="81">
        <v>9</v>
      </c>
      <c r="G586" s="81">
        <v>78</v>
      </c>
      <c r="H586" s="84">
        <v>-76.689222220000005</v>
      </c>
      <c r="I586" s="92">
        <v>5.1587499999999995</v>
      </c>
      <c r="J586" s="100">
        <v>195.25</v>
      </c>
      <c r="K586" s="100">
        <v>170.75</v>
      </c>
      <c r="L586" s="100">
        <v>227.11111111111111</v>
      </c>
      <c r="M586" s="100">
        <v>204.46428571428572</v>
      </c>
      <c r="N586" s="100">
        <v>218.96428571428572</v>
      </c>
      <c r="O586" s="100">
        <v>191.62962962962962</v>
      </c>
      <c r="P586" s="100">
        <v>198.2962962962963</v>
      </c>
      <c r="Q586" s="100">
        <v>199.66666666666666</v>
      </c>
      <c r="R586" s="100">
        <v>233.0185185185185</v>
      </c>
      <c r="S586" s="100">
        <v>226</v>
      </c>
      <c r="T586" s="100">
        <v>218.66666666666666</v>
      </c>
      <c r="U586" s="100">
        <v>205.14814814814815</v>
      </c>
      <c r="V586" s="100">
        <v>251.8111111111111</v>
      </c>
      <c r="W586" s="100">
        <v>267.31428571428575</v>
      </c>
      <c r="X586" s="100">
        <v>249.72142857142856</v>
      </c>
      <c r="Y586" s="100">
        <v>238.71428571428572</v>
      </c>
      <c r="Z586" s="100">
        <v>218.75</v>
      </c>
      <c r="AA586" s="100">
        <v>201.18518518518519</v>
      </c>
      <c r="AB586" s="100">
        <v>219.28571428571428</v>
      </c>
      <c r="AC586" s="100">
        <v>235.86071428571429</v>
      </c>
      <c r="AD586" s="100">
        <v>228.39642857142857</v>
      </c>
      <c r="AE586" s="100">
        <v>234.12857142857143</v>
      </c>
      <c r="AF586" s="100">
        <v>255.53571428571428</v>
      </c>
      <c r="AG586" s="100">
        <v>253.5</v>
      </c>
      <c r="AH586" s="100">
        <v>205.14285714285714</v>
      </c>
      <c r="AI586" s="100">
        <v>245</v>
      </c>
      <c r="AJ586" s="100">
        <v>213.92857142857142</v>
      </c>
      <c r="AK586" s="100">
        <v>212.32142857142858</v>
      </c>
      <c r="AL586" s="100">
        <v>208.64285714285714</v>
      </c>
      <c r="AM586" s="100">
        <v>217.17857142857142</v>
      </c>
      <c r="AN586" s="100">
        <v>210.17857142857142</v>
      </c>
      <c r="AO586" s="100">
        <v>207.39285714285714</v>
      </c>
      <c r="AP586" s="100">
        <v>177.53571428571428</v>
      </c>
      <c r="AQ586" s="100">
        <v>184.39285714285714</v>
      </c>
      <c r="AR586" s="100">
        <v>208.10357142857143</v>
      </c>
      <c r="AS586" s="100">
        <v>211.30370370370369</v>
      </c>
      <c r="AT586" s="1"/>
      <c r="AU586" s="1"/>
      <c r="AV586" s="1"/>
      <c r="AW586" s="1"/>
      <c r="AX586" s="1"/>
      <c r="AY586" s="1"/>
      <c r="AZ586" s="1"/>
      <c r="BA586" s="1"/>
      <c r="BB586" s="1"/>
      <c r="BC586" s="1"/>
      <c r="BD586" s="1"/>
      <c r="BE586" s="1"/>
      <c r="BF586" s="1"/>
      <c r="BG586" s="1"/>
      <c r="BH586" s="1"/>
      <c r="BI586" s="1"/>
      <c r="BJ586" s="1"/>
      <c r="BK586" s="1"/>
      <c r="BL586" s="1"/>
      <c r="BM586" s="1"/>
    </row>
    <row r="587" spans="1:65" ht="16.5" customHeight="1" x14ac:dyDescent="0.25">
      <c r="A587" s="87">
        <v>55010020</v>
      </c>
      <c r="B587" s="82" t="s">
        <v>26</v>
      </c>
      <c r="C587" s="82" t="s">
        <v>780</v>
      </c>
      <c r="D587" s="82" t="s">
        <v>779</v>
      </c>
      <c r="E587" s="82" t="s">
        <v>764</v>
      </c>
      <c r="F587" s="82">
        <v>9</v>
      </c>
      <c r="G587" s="82">
        <v>53</v>
      </c>
      <c r="H587" s="83">
        <v>-76.824722220000012</v>
      </c>
      <c r="I587" s="93">
        <v>5.1184166700000002</v>
      </c>
      <c r="J587" s="100">
        <v>157.83103448275864</v>
      </c>
      <c r="K587" s="100">
        <v>167.37931034482759</v>
      </c>
      <c r="L587" s="100">
        <v>200.20689655172413</v>
      </c>
      <c r="M587" s="100">
        <v>164.11379310344827</v>
      </c>
      <c r="N587" s="100">
        <v>166.01724137931035</v>
      </c>
      <c r="O587" s="100">
        <v>134.70344827586206</v>
      </c>
      <c r="P587" s="100">
        <v>157.01785714285714</v>
      </c>
      <c r="Q587" s="100">
        <v>189.07142857142858</v>
      </c>
      <c r="R587" s="100">
        <v>210.27857142857144</v>
      </c>
      <c r="S587" s="100">
        <v>168.04642857142858</v>
      </c>
      <c r="T587" s="100">
        <v>164.17857142857142</v>
      </c>
      <c r="U587" s="100">
        <v>167.86785714285716</v>
      </c>
      <c r="V587" s="100">
        <v>161.56896551724137</v>
      </c>
      <c r="W587" s="100">
        <v>210.09310344827588</v>
      </c>
      <c r="X587" s="100">
        <v>220.91379310344828</v>
      </c>
      <c r="Y587" s="100">
        <v>184.58620689655172</v>
      </c>
      <c r="Z587" s="100">
        <v>182.0344827586207</v>
      </c>
      <c r="AA587" s="100">
        <v>166.79310344827587</v>
      </c>
      <c r="AB587" s="100">
        <v>191.24137931034483</v>
      </c>
      <c r="AC587" s="100">
        <v>218.48275862068965</v>
      </c>
      <c r="AD587" s="100">
        <v>208.65517241379311</v>
      </c>
      <c r="AE587" s="100">
        <v>169.34482758620689</v>
      </c>
      <c r="AF587" s="100">
        <v>212.82758620689654</v>
      </c>
      <c r="AG587" s="100">
        <v>214.68965517241378</v>
      </c>
      <c r="AH587" s="100">
        <v>156.66666666666666</v>
      </c>
      <c r="AI587" s="100">
        <v>182.26666666666668</v>
      </c>
      <c r="AJ587" s="100">
        <v>181.76666666666668</v>
      </c>
      <c r="AK587" s="100">
        <v>175.63333333333333</v>
      </c>
      <c r="AL587" s="100">
        <v>140.43333333333334</v>
      </c>
      <c r="AM587" s="100">
        <v>221.03333333333333</v>
      </c>
      <c r="AN587" s="100">
        <v>158.23333333333332</v>
      </c>
      <c r="AO587" s="100">
        <v>177.66666666666666</v>
      </c>
      <c r="AP587" s="100">
        <v>193.31034482758622</v>
      </c>
      <c r="AQ587" s="100">
        <v>171.73333333333332</v>
      </c>
      <c r="AR587" s="100">
        <v>162.43333333333334</v>
      </c>
      <c r="AS587" s="100">
        <v>163.83333333333334</v>
      </c>
      <c r="AT587" s="1"/>
      <c r="AU587" s="1"/>
      <c r="AV587" s="1"/>
      <c r="AW587" s="1"/>
      <c r="AX587" s="1"/>
      <c r="AY587" s="1"/>
      <c r="AZ587" s="1"/>
      <c r="BA587" s="1"/>
      <c r="BB587" s="1"/>
      <c r="BC587" s="1"/>
      <c r="BD587" s="1"/>
      <c r="BE587" s="1"/>
      <c r="BF587" s="1"/>
      <c r="BG587" s="1"/>
      <c r="BH587" s="1"/>
      <c r="BI587" s="1"/>
      <c r="BJ587" s="1"/>
      <c r="BK587" s="1"/>
      <c r="BL587" s="1"/>
      <c r="BM587" s="1"/>
    </row>
    <row r="588" spans="1:65" ht="16.5" customHeight="1" x14ac:dyDescent="0.25">
      <c r="A588" s="87">
        <v>11035010</v>
      </c>
      <c r="B588" s="82" t="s">
        <v>43</v>
      </c>
      <c r="C588" s="82" t="s">
        <v>781</v>
      </c>
      <c r="D588" s="82" t="s">
        <v>781</v>
      </c>
      <c r="E588" s="82" t="s">
        <v>764</v>
      </c>
      <c r="F588" s="82">
        <v>1</v>
      </c>
      <c r="G588" s="82">
        <v>41</v>
      </c>
      <c r="H588" s="83">
        <v>-76.58</v>
      </c>
      <c r="I588" s="93">
        <v>5.51</v>
      </c>
      <c r="J588" s="100">
        <v>209.87371999999999</v>
      </c>
      <c r="K588" s="100">
        <v>202.59600000000003</v>
      </c>
      <c r="L588" s="100">
        <v>200.14975999999999</v>
      </c>
      <c r="M588" s="100">
        <v>173.44185185185185</v>
      </c>
      <c r="N588" s="100">
        <v>183.06846153846152</v>
      </c>
      <c r="O588" s="100">
        <v>185.53160000000003</v>
      </c>
      <c r="P588" s="100">
        <v>186.35320000000004</v>
      </c>
      <c r="Q588" s="100">
        <v>189.57777777777775</v>
      </c>
      <c r="R588" s="100">
        <v>252.48407407407402</v>
      </c>
      <c r="S588" s="100">
        <v>215.03703703703704</v>
      </c>
      <c r="T588" s="100">
        <v>249.41851851851848</v>
      </c>
      <c r="U588" s="100">
        <v>260.1142857142857</v>
      </c>
      <c r="V588" s="100">
        <v>250.99959999999999</v>
      </c>
      <c r="W588" s="100">
        <v>271.44833333333332</v>
      </c>
      <c r="X588" s="100">
        <v>271.35199999999998</v>
      </c>
      <c r="Y588" s="100">
        <v>253.16400000000002</v>
      </c>
      <c r="Z588" s="100">
        <v>245.49200000000002</v>
      </c>
      <c r="AA588" s="100">
        <v>254.65185185185189</v>
      </c>
      <c r="AB588" s="100">
        <v>256.30019230769233</v>
      </c>
      <c r="AC588" s="100">
        <v>289.14849999999996</v>
      </c>
      <c r="AD588" s="100">
        <v>289.48208333333332</v>
      </c>
      <c r="AE588" s="100">
        <v>239.39285714285717</v>
      </c>
      <c r="AF588" s="100">
        <v>311.73600000000005</v>
      </c>
      <c r="AG588" s="100">
        <v>321.12111111111113</v>
      </c>
      <c r="AH588" s="100">
        <v>255.86520000000004</v>
      </c>
      <c r="AI588" s="100">
        <v>285.37600000000003</v>
      </c>
      <c r="AJ588" s="100">
        <v>250.31153846153848</v>
      </c>
      <c r="AK588" s="100">
        <v>239.18639999999996</v>
      </c>
      <c r="AL588" s="100">
        <v>206.48884615384611</v>
      </c>
      <c r="AM588" s="100">
        <v>250.33461538461538</v>
      </c>
      <c r="AN588" s="100">
        <v>269.04230769230765</v>
      </c>
      <c r="AO588" s="100">
        <v>269.6723076923077</v>
      </c>
      <c r="AP588" s="100">
        <v>280.95079999999996</v>
      </c>
      <c r="AQ588" s="100">
        <v>250.4008275862069</v>
      </c>
      <c r="AR588" s="100">
        <v>261.2442307692308</v>
      </c>
      <c r="AS588" s="100">
        <v>229.83199999999997</v>
      </c>
      <c r="AT588" s="1" t="s">
        <v>1888</v>
      </c>
      <c r="AU588" s="1"/>
      <c r="AV588" s="1"/>
      <c r="AW588" s="1"/>
      <c r="AX588" s="1"/>
      <c r="AY588" s="1"/>
      <c r="AZ588" s="1"/>
      <c r="BA588" s="1"/>
      <c r="BB588" s="1"/>
      <c r="BC588" s="1"/>
      <c r="BD588" s="1"/>
      <c r="BE588" s="1"/>
      <c r="BF588" s="1"/>
      <c r="BG588" s="1"/>
      <c r="BH588" s="1"/>
      <c r="BI588" s="1"/>
      <c r="BJ588" s="1"/>
      <c r="BK588" s="1"/>
      <c r="BL588" s="1"/>
      <c r="BM588" s="1"/>
    </row>
    <row r="589" spans="1:65" ht="16.5" customHeight="1" x14ac:dyDescent="0.25">
      <c r="A589" s="87">
        <v>11050060</v>
      </c>
      <c r="B589" s="82" t="s">
        <v>26</v>
      </c>
      <c r="C589" s="82" t="s">
        <v>782</v>
      </c>
      <c r="D589" s="82" t="s">
        <v>783</v>
      </c>
      <c r="E589" s="82" t="s">
        <v>764</v>
      </c>
      <c r="F589" s="82">
        <v>1</v>
      </c>
      <c r="G589" s="82">
        <v>100</v>
      </c>
      <c r="H589" s="83">
        <v>-76.915638889999997</v>
      </c>
      <c r="I589" s="93">
        <v>6.1083333299999998</v>
      </c>
      <c r="J589" s="100">
        <v>130.26000000000002</v>
      </c>
      <c r="K589" s="100">
        <v>151.42000000000002</v>
      </c>
      <c r="L589" s="100">
        <v>147.25333333333336</v>
      </c>
      <c r="M589" s="100">
        <v>125.11666666666666</v>
      </c>
      <c r="N589" s="100">
        <v>104.55333333333333</v>
      </c>
      <c r="O589" s="100">
        <v>113.11666666666666</v>
      </c>
      <c r="P589" s="100">
        <v>123.64333333333335</v>
      </c>
      <c r="Q589" s="100">
        <v>109.44827586206897</v>
      </c>
      <c r="R589" s="100">
        <v>143.29</v>
      </c>
      <c r="S589" s="100">
        <v>153.47666666666666</v>
      </c>
      <c r="T589" s="100">
        <v>167.89310344827584</v>
      </c>
      <c r="U589" s="100">
        <v>185.78620689655173</v>
      </c>
      <c r="V589" s="100">
        <v>160.21666666666667</v>
      </c>
      <c r="W589" s="100">
        <v>168.54482758620691</v>
      </c>
      <c r="X589" s="100">
        <v>202.64</v>
      </c>
      <c r="Y589" s="100">
        <v>173.08275862068965</v>
      </c>
      <c r="Z589" s="100">
        <v>192.87857142857143</v>
      </c>
      <c r="AA589" s="100">
        <v>187.23076923076923</v>
      </c>
      <c r="AB589" s="100">
        <v>196.89285714285714</v>
      </c>
      <c r="AC589" s="100">
        <v>164.28571428571428</v>
      </c>
      <c r="AD589" s="100">
        <v>193.77777777777777</v>
      </c>
      <c r="AE589" s="100">
        <v>205.89655172413794</v>
      </c>
      <c r="AF589" s="100">
        <v>163.17333333333332</v>
      </c>
      <c r="AG589" s="100">
        <v>181.07142857142858</v>
      </c>
      <c r="AH589" s="100">
        <v>153.26666666666668</v>
      </c>
      <c r="AI589" s="100">
        <v>148.71</v>
      </c>
      <c r="AJ589" s="100">
        <v>139.15714285714287</v>
      </c>
      <c r="AK589" s="100">
        <v>135.65</v>
      </c>
      <c r="AL589" s="100">
        <v>133.47931034482758</v>
      </c>
      <c r="AM589" s="100">
        <v>178.34137931034482</v>
      </c>
      <c r="AN589" s="100">
        <v>157.01666666666668</v>
      </c>
      <c r="AO589" s="100">
        <v>161.41666666666666</v>
      </c>
      <c r="AP589" s="100">
        <v>180.49655172413793</v>
      </c>
      <c r="AQ589" s="100">
        <v>157.74666666666664</v>
      </c>
      <c r="AR589" s="100">
        <v>150.14285714285714</v>
      </c>
      <c r="AS589" s="100">
        <v>172.25714285714284</v>
      </c>
      <c r="AT589" s="1"/>
      <c r="AU589" s="1"/>
      <c r="AV589" s="1"/>
      <c r="AW589" s="1"/>
      <c r="AX589" s="1"/>
      <c r="AY589" s="1"/>
      <c r="AZ589" s="1"/>
      <c r="BA589" s="1"/>
      <c r="BB589" s="1"/>
      <c r="BC589" s="1"/>
      <c r="BD589" s="1"/>
      <c r="BE589" s="1"/>
      <c r="BF589" s="1"/>
      <c r="BG589" s="1"/>
      <c r="BH589" s="1"/>
      <c r="BI589" s="1"/>
      <c r="BJ589" s="1"/>
      <c r="BK589" s="1"/>
      <c r="BL589" s="1"/>
      <c r="BM589" s="1"/>
    </row>
    <row r="590" spans="1:65" ht="16.5" customHeight="1" x14ac:dyDescent="0.25">
      <c r="A590" s="87">
        <v>11050020</v>
      </c>
      <c r="B590" s="82" t="s">
        <v>56</v>
      </c>
      <c r="C590" s="82" t="s">
        <v>784</v>
      </c>
      <c r="D590" s="82" t="s">
        <v>783</v>
      </c>
      <c r="E590" s="82" t="s">
        <v>764</v>
      </c>
      <c r="F590" s="82">
        <v>1</v>
      </c>
      <c r="G590" s="82">
        <v>25</v>
      </c>
      <c r="H590" s="83">
        <v>-76.780027779999998</v>
      </c>
      <c r="I590" s="93">
        <v>5.9947222199999999</v>
      </c>
      <c r="J590" s="100">
        <v>190.76923076923077</v>
      </c>
      <c r="K590" s="100">
        <v>155.5</v>
      </c>
      <c r="L590" s="100">
        <v>172.08</v>
      </c>
      <c r="M590" s="100">
        <v>149.26923076923077</v>
      </c>
      <c r="N590" s="100">
        <v>124.23076923076923</v>
      </c>
      <c r="O590" s="100">
        <v>116.92</v>
      </c>
      <c r="P590" s="100">
        <v>160</v>
      </c>
      <c r="Q590" s="100">
        <v>169</v>
      </c>
      <c r="R590" s="100">
        <v>164.4</v>
      </c>
      <c r="S590" s="100">
        <v>187.07307692307691</v>
      </c>
      <c r="T590" s="100">
        <v>204.04615384615383</v>
      </c>
      <c r="U590" s="100">
        <v>235.16</v>
      </c>
      <c r="V590" s="100">
        <v>201.42307692307693</v>
      </c>
      <c r="W590" s="100">
        <v>253.18076923076922</v>
      </c>
      <c r="X590" s="100">
        <v>251.28</v>
      </c>
      <c r="Y590" s="100">
        <v>208.15384615384616</v>
      </c>
      <c r="Z590" s="100">
        <v>207.65384615384616</v>
      </c>
      <c r="AA590" s="100">
        <v>213.08</v>
      </c>
      <c r="AB590" s="100">
        <v>205.07692307692307</v>
      </c>
      <c r="AC590" s="100">
        <v>254.65384615384616</v>
      </c>
      <c r="AD590" s="100">
        <v>273.27600000000001</v>
      </c>
      <c r="AE590" s="100">
        <v>273.23076923076923</v>
      </c>
      <c r="AF590" s="100">
        <v>232.64</v>
      </c>
      <c r="AG590" s="100">
        <v>276.23833333333334</v>
      </c>
      <c r="AH590" s="100">
        <v>225.75</v>
      </c>
      <c r="AI590" s="100">
        <v>220.96</v>
      </c>
      <c r="AJ590" s="100">
        <v>204.44</v>
      </c>
      <c r="AK590" s="100">
        <v>153.44</v>
      </c>
      <c r="AL590" s="100">
        <v>174.48</v>
      </c>
      <c r="AM590" s="100">
        <v>227.79166666666666</v>
      </c>
      <c r="AN590" s="100">
        <v>226.72</v>
      </c>
      <c r="AO590" s="100">
        <v>208.625</v>
      </c>
      <c r="AP590" s="100">
        <v>246.78083333333333</v>
      </c>
      <c r="AQ590" s="100">
        <v>221.68</v>
      </c>
      <c r="AR590" s="100">
        <v>233.24</v>
      </c>
      <c r="AS590" s="100">
        <v>225.72</v>
      </c>
      <c r="AT590" s="1" t="s">
        <v>1888</v>
      </c>
      <c r="AU590" s="1"/>
      <c r="AV590" s="1"/>
      <c r="AW590" s="1"/>
      <c r="AX590" s="1"/>
      <c r="AY590" s="1"/>
      <c r="AZ590" s="1"/>
      <c r="BA590" s="1"/>
      <c r="BB590" s="1"/>
      <c r="BC590" s="1"/>
      <c r="BD590" s="1"/>
      <c r="BE590" s="1"/>
      <c r="BF590" s="1"/>
      <c r="BG590" s="1"/>
      <c r="BH590" s="1"/>
      <c r="BI590" s="1"/>
      <c r="BJ590" s="1"/>
      <c r="BK590" s="1"/>
      <c r="BL590" s="1"/>
      <c r="BM590" s="1"/>
    </row>
    <row r="591" spans="1:65" ht="16.5" customHeight="1" x14ac:dyDescent="0.25">
      <c r="A591" s="87">
        <v>11050030</v>
      </c>
      <c r="B591" s="82" t="s">
        <v>26</v>
      </c>
      <c r="C591" s="82" t="s">
        <v>785</v>
      </c>
      <c r="D591" s="82" t="s">
        <v>783</v>
      </c>
      <c r="E591" s="82" t="s">
        <v>764</v>
      </c>
      <c r="F591" s="82">
        <v>1</v>
      </c>
      <c r="G591" s="82">
        <v>25</v>
      </c>
      <c r="H591" s="83">
        <v>-76.821361109999998</v>
      </c>
      <c r="I591" s="93">
        <v>6.1025</v>
      </c>
      <c r="J591" s="100">
        <v>172.93928571428572</v>
      </c>
      <c r="K591" s="100">
        <v>148.75555555555553</v>
      </c>
      <c r="L591" s="100">
        <v>141.64285714285714</v>
      </c>
      <c r="M591" s="100">
        <v>108.22142857142856</v>
      </c>
      <c r="N591" s="100">
        <v>92.917241379310354</v>
      </c>
      <c r="O591" s="100">
        <v>111.08666666666664</v>
      </c>
      <c r="P591" s="100">
        <v>118.15333333333335</v>
      </c>
      <c r="Q591" s="100">
        <v>118.38620689655171</v>
      </c>
      <c r="R591" s="100">
        <v>157.35999999999999</v>
      </c>
      <c r="S591" s="100">
        <v>155.92000000000002</v>
      </c>
      <c r="T591" s="100">
        <v>171.76666666666662</v>
      </c>
      <c r="U591" s="100">
        <v>180.37333333333336</v>
      </c>
      <c r="V591" s="100">
        <v>179.68</v>
      </c>
      <c r="W591" s="100">
        <v>206.26666666666668</v>
      </c>
      <c r="X591" s="100">
        <v>204.41071428571422</v>
      </c>
      <c r="Y591" s="100">
        <v>200.42333333333332</v>
      </c>
      <c r="Z591" s="100">
        <v>189.19285714285712</v>
      </c>
      <c r="AA591" s="100">
        <v>205.17857142857142</v>
      </c>
      <c r="AB591" s="100">
        <v>187.81071428571428</v>
      </c>
      <c r="AC591" s="100">
        <v>202.2428571428571</v>
      </c>
      <c r="AD591" s="100">
        <v>252.39642857142854</v>
      </c>
      <c r="AE591" s="100">
        <v>233.62857142857143</v>
      </c>
      <c r="AF591" s="100">
        <v>208.17931034482757</v>
      </c>
      <c r="AG591" s="100">
        <v>222.96785714285713</v>
      </c>
      <c r="AH591" s="100">
        <v>184.53793103448274</v>
      </c>
      <c r="AI591" s="100">
        <v>178.20344827586206</v>
      </c>
      <c r="AJ591" s="100">
        <v>168.05357142857139</v>
      </c>
      <c r="AK591" s="100">
        <v>158.28965517241377</v>
      </c>
      <c r="AL591" s="100">
        <v>160.23793103448276</v>
      </c>
      <c r="AM591" s="100">
        <v>198.8206896551724</v>
      </c>
      <c r="AN591" s="100">
        <v>176.22142857142859</v>
      </c>
      <c r="AO591" s="100">
        <v>179.32758620689654</v>
      </c>
      <c r="AP591" s="100">
        <v>180.12068965517238</v>
      </c>
      <c r="AQ591" s="100">
        <v>203.77931034482759</v>
      </c>
      <c r="AR591" s="100">
        <v>167.19642857142853</v>
      </c>
      <c r="AS591" s="100">
        <v>146.34814814814814</v>
      </c>
      <c r="AT591" s="1"/>
      <c r="AU591" s="1"/>
      <c r="AV591" s="1"/>
      <c r="AW591" s="1"/>
      <c r="AX591" s="1"/>
      <c r="AY591" s="1"/>
      <c r="AZ591" s="1"/>
      <c r="BA591" s="1"/>
      <c r="BB591" s="1"/>
      <c r="BC591" s="1"/>
      <c r="BD591" s="1"/>
      <c r="BE591" s="1"/>
      <c r="BF591" s="1"/>
      <c r="BG591" s="1"/>
      <c r="BH591" s="1"/>
      <c r="BI591" s="1"/>
      <c r="BJ591" s="1"/>
      <c r="BK591" s="1"/>
      <c r="BL591" s="1"/>
      <c r="BM591" s="1"/>
    </row>
    <row r="592" spans="1:65" ht="16.5" customHeight="1" x14ac:dyDescent="0.25">
      <c r="A592" s="87">
        <v>54020010</v>
      </c>
      <c r="B592" s="82" t="s">
        <v>26</v>
      </c>
      <c r="C592" s="82" t="s">
        <v>786</v>
      </c>
      <c r="D592" s="82" t="s">
        <v>787</v>
      </c>
      <c r="E592" s="82" t="s">
        <v>764</v>
      </c>
      <c r="F592" s="82">
        <v>9</v>
      </c>
      <c r="G592" s="82">
        <v>62</v>
      </c>
      <c r="H592" s="83">
        <v>-76.6965</v>
      </c>
      <c r="I592" s="93">
        <v>5.0976666699999997</v>
      </c>
      <c r="J592" s="100">
        <v>195</v>
      </c>
      <c r="K592" s="100">
        <v>179.05517241379312</v>
      </c>
      <c r="L592" s="100">
        <v>226.82142857142858</v>
      </c>
      <c r="M592" s="100">
        <v>220.34482758620689</v>
      </c>
      <c r="N592" s="100">
        <v>225.10344827586206</v>
      </c>
      <c r="O592" s="100">
        <v>165.58620689655172</v>
      </c>
      <c r="P592" s="100">
        <v>181.51724137931035</v>
      </c>
      <c r="Q592" s="100">
        <v>223.14285714285714</v>
      </c>
      <c r="R592" s="100">
        <v>253.86206896551724</v>
      </c>
      <c r="S592" s="100">
        <v>230.37931034482759</v>
      </c>
      <c r="T592" s="100">
        <v>213.62068965517241</v>
      </c>
      <c r="U592" s="100">
        <v>214.79310344827587</v>
      </c>
      <c r="V592" s="100">
        <v>260.48666666666668</v>
      </c>
      <c r="W592" s="100">
        <v>290.68666666666667</v>
      </c>
      <c r="X592" s="100">
        <v>272.09666666666664</v>
      </c>
      <c r="Y592" s="100">
        <v>252.44666666666666</v>
      </c>
      <c r="Z592" s="100">
        <v>227.12666666666667</v>
      </c>
      <c r="AA592" s="100">
        <v>207.52</v>
      </c>
      <c r="AB592" s="100">
        <v>228.57241379310346</v>
      </c>
      <c r="AC592" s="100">
        <v>257.57142857142856</v>
      </c>
      <c r="AD592" s="100">
        <v>234.62758620689655</v>
      </c>
      <c r="AE592" s="100">
        <v>248.5185185185185</v>
      </c>
      <c r="AF592" s="100">
        <v>255.62068965517241</v>
      </c>
      <c r="AG592" s="100">
        <v>251.72413793103448</v>
      </c>
      <c r="AH592" s="100">
        <v>224.05185185185184</v>
      </c>
      <c r="AI592" s="100">
        <v>246.42857142857142</v>
      </c>
      <c r="AJ592" s="100">
        <v>232.10714285714286</v>
      </c>
      <c r="AK592" s="100">
        <v>224.32142857142858</v>
      </c>
      <c r="AL592" s="100">
        <v>214</v>
      </c>
      <c r="AM592" s="100">
        <v>238.14285714285714</v>
      </c>
      <c r="AN592" s="100">
        <v>206.63333333333333</v>
      </c>
      <c r="AO592" s="100">
        <v>236.36666666666667</v>
      </c>
      <c r="AP592" s="100">
        <v>209.24137931034483</v>
      </c>
      <c r="AQ592" s="100">
        <v>205.57142857142858</v>
      </c>
      <c r="AR592" s="100">
        <v>225.51724137931035</v>
      </c>
      <c r="AS592" s="100">
        <v>215.70689655172413</v>
      </c>
      <c r="AT592" s="1"/>
      <c r="AU592" s="1"/>
      <c r="AV592" s="1"/>
      <c r="AW592" s="1"/>
      <c r="AX592" s="1"/>
      <c r="AY592" s="1"/>
      <c r="AZ592" s="1"/>
      <c r="BA592" s="1"/>
      <c r="BB592" s="1"/>
      <c r="BC592" s="1"/>
      <c r="BD592" s="1"/>
      <c r="BE592" s="1"/>
      <c r="BF592" s="1"/>
      <c r="BG592" s="1"/>
      <c r="BH592" s="1"/>
      <c r="BI592" s="1"/>
      <c r="BJ592" s="1"/>
      <c r="BK592" s="1"/>
      <c r="BL592" s="1"/>
      <c r="BM592" s="1"/>
    </row>
    <row r="593" spans="1:65" ht="16.5" customHeight="1" x14ac:dyDescent="0.25">
      <c r="A593" s="87">
        <v>54020080</v>
      </c>
      <c r="B593" s="82" t="s">
        <v>26</v>
      </c>
      <c r="C593" s="82" t="s">
        <v>788</v>
      </c>
      <c r="D593" s="82" t="s">
        <v>787</v>
      </c>
      <c r="E593" s="82" t="s">
        <v>764</v>
      </c>
      <c r="F593" s="82">
        <v>9</v>
      </c>
      <c r="G593" s="82">
        <v>35</v>
      </c>
      <c r="H593" s="83">
        <v>-76.826944439999991</v>
      </c>
      <c r="I593" s="93">
        <v>4.9322222199999999</v>
      </c>
      <c r="J593" s="100">
        <v>227.0344827586207</v>
      </c>
      <c r="K593" s="100">
        <v>219.17241379310346</v>
      </c>
      <c r="L593" s="100">
        <v>281.10344827586209</v>
      </c>
      <c r="M593" s="100">
        <v>227.37931034482759</v>
      </c>
      <c r="N593" s="100">
        <v>209.73448275862069</v>
      </c>
      <c r="O593" s="100">
        <v>161.02758620689656</v>
      </c>
      <c r="P593" s="100">
        <v>222.46428571428572</v>
      </c>
      <c r="Q593" s="100">
        <v>206.93103448275863</v>
      </c>
      <c r="R593" s="100">
        <v>249.65517241379311</v>
      </c>
      <c r="S593" s="100">
        <v>249.17241379310346</v>
      </c>
      <c r="T593" s="100">
        <v>212.25</v>
      </c>
      <c r="U593" s="100">
        <v>243.96296296296296</v>
      </c>
      <c r="V593" s="100">
        <v>245.00666666666666</v>
      </c>
      <c r="W593" s="100">
        <v>238.27333333333334</v>
      </c>
      <c r="X593" s="100">
        <v>274.00344827586207</v>
      </c>
      <c r="Y593" s="100">
        <v>214.37666666666667</v>
      </c>
      <c r="Z593" s="100">
        <v>219.36666666666667</v>
      </c>
      <c r="AA593" s="100">
        <v>241.23214285714286</v>
      </c>
      <c r="AB593" s="100">
        <v>237.52068965517242</v>
      </c>
      <c r="AC593" s="100">
        <v>273.69333333333333</v>
      </c>
      <c r="AD593" s="100">
        <v>265.84333333333336</v>
      </c>
      <c r="AE593" s="100">
        <v>288.37931034482756</v>
      </c>
      <c r="AF593" s="100">
        <v>245.51724137931035</v>
      </c>
      <c r="AG593" s="100">
        <v>305.27586206896552</v>
      </c>
      <c r="AH593" s="100">
        <v>237</v>
      </c>
      <c r="AI593" s="100">
        <v>231.10344827586206</v>
      </c>
      <c r="AJ593" s="100">
        <v>257.58620689655174</v>
      </c>
      <c r="AK593" s="100">
        <v>231.55172413793105</v>
      </c>
      <c r="AL593" s="100">
        <v>210.48275862068965</v>
      </c>
      <c r="AM593" s="100">
        <v>297.44444444444446</v>
      </c>
      <c r="AN593" s="100">
        <v>242.36666666666667</v>
      </c>
      <c r="AO593" s="100">
        <v>229.3</v>
      </c>
      <c r="AP593" s="100">
        <v>261.79310344827587</v>
      </c>
      <c r="AQ593" s="100">
        <v>219.33333333333334</v>
      </c>
      <c r="AR593" s="100">
        <v>255.53571428571428</v>
      </c>
      <c r="AS593" s="100">
        <v>245.41428571428574</v>
      </c>
      <c r="AT593" s="1"/>
      <c r="AU593" s="1"/>
      <c r="AV593" s="1"/>
      <c r="AW593" s="1"/>
      <c r="AX593" s="1"/>
      <c r="AY593" s="1"/>
      <c r="AZ593" s="1"/>
      <c r="BA593" s="1"/>
      <c r="BB593" s="1"/>
      <c r="BC593" s="1"/>
      <c r="BD593" s="1"/>
      <c r="BE593" s="1"/>
      <c r="BF593" s="1"/>
      <c r="BG593" s="1"/>
      <c r="BH593" s="1"/>
      <c r="BI593" s="1"/>
      <c r="BJ593" s="1"/>
      <c r="BK593" s="1"/>
      <c r="BL593" s="1"/>
      <c r="BM593" s="1"/>
    </row>
    <row r="594" spans="1:65" ht="16.5" customHeight="1" x14ac:dyDescent="0.25">
      <c r="A594" s="87">
        <v>54085010</v>
      </c>
      <c r="B594" s="82" t="s">
        <v>56</v>
      </c>
      <c r="C594" s="82" t="s">
        <v>789</v>
      </c>
      <c r="D594" s="82" t="s">
        <v>787</v>
      </c>
      <c r="E594" s="82" t="s">
        <v>764</v>
      </c>
      <c r="F594" s="82">
        <v>9</v>
      </c>
      <c r="G594" s="82">
        <v>40</v>
      </c>
      <c r="H594" s="83">
        <v>-76.934250000000006</v>
      </c>
      <c r="I594" s="93">
        <v>4.6881944400000002</v>
      </c>
      <c r="J594" s="100">
        <v>153.34615384615384</v>
      </c>
      <c r="K594" s="100">
        <v>144.30004325646621</v>
      </c>
      <c r="L594" s="100">
        <v>170.62142857142857</v>
      </c>
      <c r="M594" s="100">
        <v>128.95925925925926</v>
      </c>
      <c r="N594" s="100">
        <v>140.15185185185183</v>
      </c>
      <c r="O594" s="100">
        <v>110.3142857142857</v>
      </c>
      <c r="P594" s="100">
        <v>143.9703703703704</v>
      </c>
      <c r="Q594" s="100">
        <v>148.31428571428569</v>
      </c>
      <c r="R594" s="100">
        <v>164.05002462768553</v>
      </c>
      <c r="S594" s="100">
        <v>167.49230769230766</v>
      </c>
      <c r="T594" s="100">
        <v>133.13703703703703</v>
      </c>
      <c r="U594" s="100">
        <v>168.60370370370376</v>
      </c>
      <c r="V594" s="100">
        <v>169.93704581627478</v>
      </c>
      <c r="W594" s="100">
        <v>212.93333333333331</v>
      </c>
      <c r="X594" s="100">
        <v>196.86</v>
      </c>
      <c r="Y594" s="100">
        <v>170.63200000000003</v>
      </c>
      <c r="Z594" s="100">
        <v>168.56800000000004</v>
      </c>
      <c r="AA594" s="100">
        <v>168.39200000000005</v>
      </c>
      <c r="AB594" s="100">
        <v>178.4375</v>
      </c>
      <c r="AC594" s="100">
        <v>186.08000000000004</v>
      </c>
      <c r="AD594" s="100">
        <v>226.05599999999998</v>
      </c>
      <c r="AE594" s="100">
        <v>220.37678833039999</v>
      </c>
      <c r="AF594" s="100">
        <v>220.45002882003999</v>
      </c>
      <c r="AG594" s="100">
        <v>228.07684489883334</v>
      </c>
      <c r="AH594" s="100">
        <v>187.79615384615383</v>
      </c>
      <c r="AI594" s="100">
        <v>203.61600000000001</v>
      </c>
      <c r="AJ594" s="100">
        <v>191.0444163513184</v>
      </c>
      <c r="AK594" s="100">
        <v>180.73846153846159</v>
      </c>
      <c r="AL594" s="100">
        <v>197.67307692307688</v>
      </c>
      <c r="AM594" s="100">
        <v>205.34</v>
      </c>
      <c r="AN594" s="100">
        <v>191.44798971111106</v>
      </c>
      <c r="AO594" s="100">
        <v>185.19200000000001</v>
      </c>
      <c r="AP594" s="100">
        <v>154.99657861269438</v>
      </c>
      <c r="AQ594" s="100">
        <v>180.45064722696938</v>
      </c>
      <c r="AR594" s="100">
        <v>188.32000000000005</v>
      </c>
      <c r="AS594" s="100">
        <v>142.24400000000006</v>
      </c>
      <c r="AT594" s="1" t="s">
        <v>1888</v>
      </c>
      <c r="AU594" s="1"/>
      <c r="AV594" s="1"/>
      <c r="AW594" s="1"/>
      <c r="AX594" s="1"/>
      <c r="AY594" s="1"/>
      <c r="AZ594" s="1"/>
      <c r="BA594" s="1"/>
      <c r="BB594" s="1"/>
      <c r="BC594" s="1"/>
      <c r="BD594" s="1"/>
      <c r="BE594" s="1"/>
      <c r="BF594" s="1"/>
      <c r="BG594" s="1"/>
      <c r="BH594" s="1"/>
      <c r="BI594" s="1"/>
      <c r="BJ594" s="1"/>
      <c r="BK594" s="1"/>
      <c r="BL594" s="1"/>
      <c r="BM594" s="1"/>
    </row>
    <row r="595" spans="1:65" ht="16.5" customHeight="1" x14ac:dyDescent="0.25">
      <c r="A595" s="87">
        <v>54020020</v>
      </c>
      <c r="B595" s="82" t="s">
        <v>56</v>
      </c>
      <c r="C595" s="82" t="s">
        <v>790</v>
      </c>
      <c r="D595" s="82" t="s">
        <v>791</v>
      </c>
      <c r="E595" s="82" t="s">
        <v>764</v>
      </c>
      <c r="F595" s="82">
        <v>9</v>
      </c>
      <c r="G595" s="82">
        <v>71</v>
      </c>
      <c r="H595" s="83">
        <v>-76.605555560000013</v>
      </c>
      <c r="I595" s="93">
        <v>4.9556944400000003</v>
      </c>
      <c r="J595" s="100">
        <v>235.31034482758622</v>
      </c>
      <c r="K595" s="100">
        <v>236.27586206896552</v>
      </c>
      <c r="L595" s="100">
        <v>244.66666666666666</v>
      </c>
      <c r="M595" s="100">
        <v>215.07142857142858</v>
      </c>
      <c r="N595" s="100">
        <v>240.67857142857142</v>
      </c>
      <c r="O595" s="100">
        <v>187.78571428571428</v>
      </c>
      <c r="P595" s="100">
        <v>215.9689655172414</v>
      </c>
      <c r="Q595" s="100">
        <v>245.18571428571428</v>
      </c>
      <c r="R595" s="100">
        <v>287.7</v>
      </c>
      <c r="S595" s="100">
        <v>247.10344827586206</v>
      </c>
      <c r="T595" s="100">
        <v>254.16551724137932</v>
      </c>
      <c r="U595" s="100">
        <v>311.2962962962963</v>
      </c>
      <c r="V595" s="100">
        <v>263.0793103448276</v>
      </c>
      <c r="W595" s="100">
        <v>280.04000000000002</v>
      </c>
      <c r="X595" s="100">
        <v>306.85714285714283</v>
      </c>
      <c r="Y595" s="100">
        <v>253.60344827586206</v>
      </c>
      <c r="Z595" s="100">
        <v>223.11071428571429</v>
      </c>
      <c r="AA595" s="100">
        <v>198.2962962962963</v>
      </c>
      <c r="AB595" s="100">
        <v>197.20689655172413</v>
      </c>
      <c r="AC595" s="100">
        <v>196.6</v>
      </c>
      <c r="AD595" s="100">
        <v>277.3642857142857</v>
      </c>
      <c r="AE595" s="100">
        <v>219.53571428571428</v>
      </c>
      <c r="AF595" s="100">
        <v>267.25</v>
      </c>
      <c r="AG595" s="100">
        <v>302.07407407407408</v>
      </c>
      <c r="AH595" s="100">
        <v>240.30769230769232</v>
      </c>
      <c r="AI595" s="100">
        <v>265.30769230769232</v>
      </c>
      <c r="AJ595" s="100">
        <v>272.13461538461536</v>
      </c>
      <c r="AK595" s="100">
        <v>321.85714285714283</v>
      </c>
      <c r="AL595" s="100">
        <v>279.07407407407408</v>
      </c>
      <c r="AM595" s="100">
        <v>332.80769230769232</v>
      </c>
      <c r="AN595" s="100">
        <v>293.25</v>
      </c>
      <c r="AO595" s="100">
        <v>310.06896551724139</v>
      </c>
      <c r="AP595" s="100">
        <v>301.42857142857144</v>
      </c>
      <c r="AQ595" s="100">
        <v>255.22222222222223</v>
      </c>
      <c r="AR595" s="100">
        <v>261.27586206896552</v>
      </c>
      <c r="AS595" s="100">
        <v>268.9655172413793</v>
      </c>
      <c r="AT595" s="1"/>
      <c r="AU595" s="1"/>
      <c r="AV595" s="1"/>
      <c r="AW595" s="1"/>
      <c r="AX595" s="1"/>
      <c r="AY595" s="1"/>
      <c r="AZ595" s="1"/>
      <c r="BA595" s="1"/>
      <c r="BB595" s="1"/>
      <c r="BC595" s="1"/>
      <c r="BD595" s="1"/>
      <c r="BE595" s="1"/>
      <c r="BF595" s="1"/>
      <c r="BG595" s="1"/>
      <c r="BH595" s="1"/>
      <c r="BI595" s="1"/>
      <c r="BJ595" s="1"/>
      <c r="BK595" s="1"/>
      <c r="BL595" s="1"/>
      <c r="BM595" s="1"/>
    </row>
    <row r="596" spans="1:65" ht="16.5" customHeight="1" x14ac:dyDescent="0.25">
      <c r="A596" s="87">
        <v>11045010</v>
      </c>
      <c r="B596" s="82" t="s">
        <v>31</v>
      </c>
      <c r="C596" s="82" t="s">
        <v>792</v>
      </c>
      <c r="D596" s="82" t="s">
        <v>793</v>
      </c>
      <c r="E596" s="82" t="s">
        <v>764</v>
      </c>
      <c r="F596" s="82">
        <v>1</v>
      </c>
      <c r="G596" s="82">
        <v>75</v>
      </c>
      <c r="H596" s="83">
        <v>-76.643777779999994</v>
      </c>
      <c r="I596" s="93">
        <v>5.69055556</v>
      </c>
      <c r="J596" s="100">
        <v>215.94333333333333</v>
      </c>
      <c r="K596" s="100">
        <v>153.93666666666667</v>
      </c>
      <c r="L596" s="100">
        <v>199.90666666666667</v>
      </c>
      <c r="M596" s="100">
        <v>165.02666666666664</v>
      </c>
      <c r="N596" s="100">
        <v>177.70666666666665</v>
      </c>
      <c r="O596" s="100">
        <v>144.61333333333334</v>
      </c>
      <c r="P596" s="100">
        <v>174.43333333333328</v>
      </c>
      <c r="Q596" s="100">
        <v>160.30333333333334</v>
      </c>
      <c r="R596" s="100">
        <v>204.03333333333336</v>
      </c>
      <c r="S596" s="100">
        <v>207.90666666666667</v>
      </c>
      <c r="T596" s="100">
        <v>208.82666666666674</v>
      </c>
      <c r="U596" s="100">
        <v>236.13333333333333</v>
      </c>
      <c r="V596" s="100">
        <v>252.4166666666666</v>
      </c>
      <c r="W596" s="100">
        <v>260.4206896551724</v>
      </c>
      <c r="X596" s="100">
        <v>270.10333333333335</v>
      </c>
      <c r="Y596" s="100">
        <v>265.09999999999997</v>
      </c>
      <c r="Z596" s="100">
        <v>245.92666666666668</v>
      </c>
      <c r="AA596" s="100">
        <v>264.7379310344827</v>
      </c>
      <c r="AB596" s="100">
        <v>252.63333333333333</v>
      </c>
      <c r="AC596" s="100">
        <v>285.86999999999995</v>
      </c>
      <c r="AD596" s="100">
        <v>313.19333333333338</v>
      </c>
      <c r="AE596" s="100">
        <v>270.01034482758615</v>
      </c>
      <c r="AF596" s="100">
        <v>304.56206896551726</v>
      </c>
      <c r="AG596" s="100">
        <v>292.83793103448278</v>
      </c>
      <c r="AH596" s="100">
        <v>237.3133333333333</v>
      </c>
      <c r="AI596" s="100">
        <v>238.97666666666666</v>
      </c>
      <c r="AJ596" s="100">
        <v>222.14</v>
      </c>
      <c r="AK596" s="100">
        <v>182.15333333333334</v>
      </c>
      <c r="AL596" s="100">
        <v>177.55</v>
      </c>
      <c r="AM596" s="100">
        <v>225.03103448275863</v>
      </c>
      <c r="AN596" s="100">
        <v>211.16333333333336</v>
      </c>
      <c r="AO596" s="100">
        <v>214.90333333333328</v>
      </c>
      <c r="AP596" s="100">
        <v>236.26333333333335</v>
      </c>
      <c r="AQ596" s="100">
        <v>234.72413793103448</v>
      </c>
      <c r="AR596" s="100">
        <v>205.96333333333331</v>
      </c>
      <c r="AS596" s="100">
        <v>240.38666666666668</v>
      </c>
      <c r="AT596" s="1"/>
      <c r="AU596" s="1"/>
      <c r="AV596" s="1"/>
      <c r="AW596" s="1"/>
      <c r="AX596" s="1"/>
      <c r="AY596" s="1"/>
      <c r="AZ596" s="1"/>
      <c r="BA596" s="1"/>
      <c r="BB596" s="1"/>
      <c r="BC596" s="1"/>
      <c r="BD596" s="1"/>
      <c r="BE596" s="1"/>
      <c r="BF596" s="1"/>
      <c r="BG596" s="1"/>
      <c r="BH596" s="1"/>
      <c r="BI596" s="1"/>
      <c r="BJ596" s="1"/>
      <c r="BK596" s="1"/>
      <c r="BL596" s="1"/>
      <c r="BM596" s="1"/>
    </row>
    <row r="597" spans="1:65" ht="16.5" customHeight="1" x14ac:dyDescent="0.25">
      <c r="A597" s="87">
        <v>11050010</v>
      </c>
      <c r="B597" s="82" t="s">
        <v>26</v>
      </c>
      <c r="C597" s="82" t="s">
        <v>794</v>
      </c>
      <c r="D597" s="82" t="s">
        <v>793</v>
      </c>
      <c r="E597" s="82" t="s">
        <v>764</v>
      </c>
      <c r="F597" s="82">
        <v>1</v>
      </c>
      <c r="G597" s="82">
        <v>20</v>
      </c>
      <c r="H597" s="83">
        <v>-76.72702778</v>
      </c>
      <c r="I597" s="93">
        <v>6.22177778</v>
      </c>
      <c r="J597" s="100">
        <v>174.63333333333333</v>
      </c>
      <c r="K597" s="100">
        <v>151.16666666666666</v>
      </c>
      <c r="L597" s="100">
        <v>170.31034482758622</v>
      </c>
      <c r="M597" s="100">
        <v>167.6</v>
      </c>
      <c r="N597" s="100">
        <v>118.6</v>
      </c>
      <c r="O597" s="100">
        <v>133.83333333333334</v>
      </c>
      <c r="P597" s="100">
        <v>139</v>
      </c>
      <c r="Q597" s="100">
        <v>133.33333333333334</v>
      </c>
      <c r="R597" s="100">
        <v>149.56666666666666</v>
      </c>
      <c r="S597" s="100">
        <v>186.31333333333333</v>
      </c>
      <c r="T597" s="100">
        <v>243.13793103448276</v>
      </c>
      <c r="U597" s="100">
        <v>201.66666666666666</v>
      </c>
      <c r="V597" s="100">
        <v>244.06666666666666</v>
      </c>
      <c r="W597" s="100">
        <v>229.73333333333332</v>
      </c>
      <c r="X597" s="100">
        <v>268.37037037037038</v>
      </c>
      <c r="Y597" s="100">
        <v>222.63333333333333</v>
      </c>
      <c r="Z597" s="100">
        <v>282.06666666666666</v>
      </c>
      <c r="AA597" s="100">
        <v>269.51724137931035</v>
      </c>
      <c r="AB597" s="100">
        <v>270.23333333333335</v>
      </c>
      <c r="AC597" s="100">
        <v>226.06896551724137</v>
      </c>
      <c r="AD597" s="100">
        <v>298.34482758620692</v>
      </c>
      <c r="AE597" s="100">
        <v>201.28571428571428</v>
      </c>
      <c r="AF597" s="100">
        <v>264.44827586206895</v>
      </c>
      <c r="AG597" s="100">
        <v>258.32142857142856</v>
      </c>
      <c r="AH597" s="100">
        <v>234</v>
      </c>
      <c r="AI597" s="100">
        <v>250.39310344827584</v>
      </c>
      <c r="AJ597" s="100">
        <v>265.92857142857144</v>
      </c>
      <c r="AK597" s="100">
        <v>219.06896551724137</v>
      </c>
      <c r="AL597" s="100">
        <v>211.31034482758622</v>
      </c>
      <c r="AM597" s="100">
        <v>259.21428571428572</v>
      </c>
      <c r="AN597" s="100">
        <v>265.31034482758622</v>
      </c>
      <c r="AO597" s="100">
        <v>232.6</v>
      </c>
      <c r="AP597" s="100">
        <v>216.20689655172413</v>
      </c>
      <c r="AQ597" s="100">
        <v>246.53333333333333</v>
      </c>
      <c r="AR597" s="100">
        <v>214.16666666666666</v>
      </c>
      <c r="AS597" s="100">
        <v>228.53333333333333</v>
      </c>
      <c r="AT597" s="1"/>
      <c r="AU597" s="1"/>
      <c r="AV597" s="1"/>
      <c r="AW597" s="1"/>
      <c r="AX597" s="1"/>
      <c r="AY597" s="1"/>
      <c r="AZ597" s="1"/>
      <c r="BA597" s="1"/>
      <c r="BB597" s="1"/>
      <c r="BC597" s="1"/>
      <c r="BD597" s="1"/>
      <c r="BE597" s="1"/>
      <c r="BF597" s="1"/>
      <c r="BG597" s="1"/>
      <c r="BH597" s="1"/>
      <c r="BI597" s="1"/>
      <c r="BJ597" s="1"/>
      <c r="BK597" s="1"/>
      <c r="BL597" s="1"/>
      <c r="BM597" s="1"/>
    </row>
    <row r="598" spans="1:65" ht="16.5" customHeight="1" x14ac:dyDescent="0.25">
      <c r="A598" s="87">
        <v>11040010</v>
      </c>
      <c r="B598" s="82" t="s">
        <v>26</v>
      </c>
      <c r="C598" s="82" t="s">
        <v>795</v>
      </c>
      <c r="D598" s="82" t="s">
        <v>793</v>
      </c>
      <c r="E598" s="82" t="s">
        <v>764</v>
      </c>
      <c r="F598" s="82">
        <v>1</v>
      </c>
      <c r="G598" s="82">
        <v>54</v>
      </c>
      <c r="H598" s="83">
        <v>-76.53780556000001</v>
      </c>
      <c r="I598" s="93">
        <v>5.7436111099999998</v>
      </c>
      <c r="J598" s="100">
        <v>301.24137931034483</v>
      </c>
      <c r="K598" s="100">
        <v>221.89655172413794</v>
      </c>
      <c r="L598" s="100">
        <v>221.65517241379311</v>
      </c>
      <c r="M598" s="100">
        <v>239.66666666666666</v>
      </c>
      <c r="N598" s="100">
        <v>222.92857142857142</v>
      </c>
      <c r="O598" s="100">
        <v>189.7</v>
      </c>
      <c r="P598" s="100">
        <v>211.66666666666666</v>
      </c>
      <c r="Q598" s="100">
        <v>225.06896551724137</v>
      </c>
      <c r="R598" s="100">
        <v>257.65517241379308</v>
      </c>
      <c r="S598" s="100">
        <v>261.96666666666664</v>
      </c>
      <c r="T598" s="100">
        <v>259.43333333333334</v>
      </c>
      <c r="U598" s="100">
        <v>297.7962962962963</v>
      </c>
      <c r="V598" s="100">
        <v>280.65517241379308</v>
      </c>
      <c r="W598" s="100">
        <v>300.8</v>
      </c>
      <c r="X598" s="100">
        <v>363.62068965517244</v>
      </c>
      <c r="Y598" s="100">
        <v>296.8</v>
      </c>
      <c r="Z598" s="100">
        <v>298.5620689655172</v>
      </c>
      <c r="AA598" s="100">
        <v>318.48275862068965</v>
      </c>
      <c r="AB598" s="100">
        <v>297.55862068965519</v>
      </c>
      <c r="AC598" s="100">
        <v>340.5</v>
      </c>
      <c r="AD598" s="100">
        <v>365</v>
      </c>
      <c r="AE598" s="100">
        <v>313.77931034482759</v>
      </c>
      <c r="AF598" s="100">
        <v>345.86206896551727</v>
      </c>
      <c r="AG598" s="100">
        <v>317.57142857142856</v>
      </c>
      <c r="AH598" s="100">
        <v>316.31034482758622</v>
      </c>
      <c r="AI598" s="100">
        <v>303.24137931034483</v>
      </c>
      <c r="AJ598" s="100">
        <v>300.03571428571428</v>
      </c>
      <c r="AK598" s="100">
        <v>262.43333333333334</v>
      </c>
      <c r="AL598" s="100">
        <v>283.62068965517244</v>
      </c>
      <c r="AM598" s="100">
        <v>322.16666666666669</v>
      </c>
      <c r="AN598" s="100">
        <v>321.71666666666664</v>
      </c>
      <c r="AO598" s="100">
        <v>351.93333333333334</v>
      </c>
      <c r="AP598" s="100">
        <v>304.4379310344828</v>
      </c>
      <c r="AQ598" s="100">
        <v>321.59000000000003</v>
      </c>
      <c r="AR598" s="100">
        <v>306.02068965517242</v>
      </c>
      <c r="AS598" s="100">
        <v>272.65517241379308</v>
      </c>
      <c r="AT598" s="1"/>
      <c r="AU598" s="1"/>
      <c r="AV598" s="1"/>
      <c r="AW598" s="1"/>
      <c r="AX598" s="1"/>
      <c r="AY598" s="1"/>
      <c r="AZ598" s="1"/>
      <c r="BA598" s="1"/>
      <c r="BB598" s="1"/>
      <c r="BC598" s="1"/>
      <c r="BD598" s="1"/>
      <c r="BE598" s="1"/>
      <c r="BF598" s="1"/>
      <c r="BG598" s="1"/>
      <c r="BH598" s="1"/>
      <c r="BI598" s="1"/>
      <c r="BJ598" s="1"/>
      <c r="BK598" s="1"/>
      <c r="BL598" s="1"/>
      <c r="BM598" s="1"/>
    </row>
    <row r="599" spans="1:65" ht="16.5" customHeight="1" x14ac:dyDescent="0.25">
      <c r="A599" s="87">
        <v>11030040</v>
      </c>
      <c r="B599" s="82" t="s">
        <v>26</v>
      </c>
      <c r="C599" s="82" t="s">
        <v>796</v>
      </c>
      <c r="D599" s="82" t="s">
        <v>797</v>
      </c>
      <c r="E599" s="82" t="s">
        <v>764</v>
      </c>
      <c r="F599" s="82">
        <v>1</v>
      </c>
      <c r="G599" s="82">
        <v>35</v>
      </c>
      <c r="H599" s="83">
        <v>-76.740861109999997</v>
      </c>
      <c r="I599" s="93">
        <v>5.4816111100000002</v>
      </c>
      <c r="J599" s="100">
        <v>175.69230769230768</v>
      </c>
      <c r="K599" s="100">
        <v>170.73076923076923</v>
      </c>
      <c r="L599" s="100">
        <v>199.76923076923077</v>
      </c>
      <c r="M599" s="100">
        <v>218.73076923076923</v>
      </c>
      <c r="N599" s="100">
        <v>153.80769230769232</v>
      </c>
      <c r="O599" s="100">
        <v>169.32</v>
      </c>
      <c r="P599" s="100">
        <v>190.03846153846155</v>
      </c>
      <c r="Q599" s="100">
        <v>137.76923076923077</v>
      </c>
      <c r="R599" s="100">
        <v>199.96153846153845</v>
      </c>
      <c r="S599" s="100">
        <v>182.53846153846155</v>
      </c>
      <c r="T599" s="100">
        <v>202.65384615384616</v>
      </c>
      <c r="U599" s="100">
        <v>229.68</v>
      </c>
      <c r="V599" s="100">
        <v>210.69230769230768</v>
      </c>
      <c r="W599" s="100">
        <v>210.96153846153845</v>
      </c>
      <c r="X599" s="100">
        <v>219</v>
      </c>
      <c r="Y599" s="100">
        <v>202.19230769230768</v>
      </c>
      <c r="Z599" s="100">
        <v>206.92400000000001</v>
      </c>
      <c r="AA599" s="100">
        <v>195.08</v>
      </c>
      <c r="AB599" s="100">
        <v>222.048</v>
      </c>
      <c r="AC599" s="100">
        <v>232.76923076923077</v>
      </c>
      <c r="AD599" s="100">
        <v>216.52</v>
      </c>
      <c r="AE599" s="100">
        <v>218.40740740740742</v>
      </c>
      <c r="AF599" s="100">
        <v>252.07407407407408</v>
      </c>
      <c r="AG599" s="100">
        <v>220.03846153846155</v>
      </c>
      <c r="AH599" s="100">
        <v>183.92592592592592</v>
      </c>
      <c r="AI599" s="100">
        <v>208.85185185185185</v>
      </c>
      <c r="AJ599" s="100">
        <v>192.2962962962963</v>
      </c>
      <c r="AK599" s="100">
        <v>165.10714285714286</v>
      </c>
      <c r="AL599" s="100">
        <v>180.75</v>
      </c>
      <c r="AM599" s="100">
        <v>189.57142857142858</v>
      </c>
      <c r="AN599" s="100">
        <v>185.28571428571428</v>
      </c>
      <c r="AO599" s="100">
        <v>161.67857142857142</v>
      </c>
      <c r="AP599" s="100">
        <v>202.07142857142858</v>
      </c>
      <c r="AQ599" s="100">
        <v>187.39285714285714</v>
      </c>
      <c r="AR599" s="100">
        <v>180.85185185185185</v>
      </c>
      <c r="AS599" s="100">
        <v>167.11111111111111</v>
      </c>
      <c r="AT599" s="1"/>
      <c r="AU599" s="1"/>
      <c r="AV599" s="1"/>
      <c r="AW599" s="1"/>
      <c r="AX599" s="1"/>
      <c r="AY599" s="1"/>
      <c r="AZ599" s="1"/>
      <c r="BA599" s="1"/>
      <c r="BB599" s="1"/>
      <c r="BC599" s="1"/>
      <c r="BD599" s="1"/>
      <c r="BE599" s="1"/>
      <c r="BF599" s="1"/>
      <c r="BG599" s="1"/>
      <c r="BH599" s="1"/>
      <c r="BI599" s="1"/>
      <c r="BJ599" s="1"/>
      <c r="BK599" s="1"/>
      <c r="BL599" s="1"/>
      <c r="BM599" s="1"/>
    </row>
    <row r="600" spans="1:65" ht="16.5" customHeight="1" x14ac:dyDescent="0.25">
      <c r="A600" s="87">
        <v>11035020</v>
      </c>
      <c r="B600" s="82" t="s">
        <v>26</v>
      </c>
      <c r="C600" s="82" t="s">
        <v>122</v>
      </c>
      <c r="D600" s="82" t="s">
        <v>797</v>
      </c>
      <c r="E600" s="82" t="s">
        <v>764</v>
      </c>
      <c r="F600" s="82">
        <v>1</v>
      </c>
      <c r="G600" s="82">
        <v>53</v>
      </c>
      <c r="H600" s="83">
        <v>-76.74972222000001</v>
      </c>
      <c r="I600" s="93">
        <v>5.6261666699999999</v>
      </c>
      <c r="J600" s="100">
        <v>198.03793103448277</v>
      </c>
      <c r="K600" s="100">
        <v>159.11999999999995</v>
      </c>
      <c r="L600" s="100">
        <v>174.74285714285719</v>
      </c>
      <c r="M600" s="100">
        <v>164.95925925925926</v>
      </c>
      <c r="N600" s="100">
        <v>166.81379310344826</v>
      </c>
      <c r="O600" s="100">
        <v>136.45714285714283</v>
      </c>
      <c r="P600" s="100">
        <v>179.43666666666667</v>
      </c>
      <c r="Q600" s="100">
        <v>153.59310344827588</v>
      </c>
      <c r="R600" s="100">
        <v>182.17777777777775</v>
      </c>
      <c r="S600" s="100">
        <v>190.6</v>
      </c>
      <c r="T600" s="100">
        <v>192.65769230769232</v>
      </c>
      <c r="U600" s="100">
        <v>217.27142857142863</v>
      </c>
      <c r="V600" s="100">
        <v>190.10689655172408</v>
      </c>
      <c r="W600" s="100">
        <v>224.23857142857148</v>
      </c>
      <c r="X600" s="100">
        <v>223.32800000000006</v>
      </c>
      <c r="Y600" s="100">
        <v>210.33689655172418</v>
      </c>
      <c r="Z600" s="100">
        <v>240.42851851851859</v>
      </c>
      <c r="AA600" s="100">
        <v>232.62307692307695</v>
      </c>
      <c r="AB600" s="100">
        <v>213.92592592592595</v>
      </c>
      <c r="AC600" s="100">
        <v>259.14814814814821</v>
      </c>
      <c r="AD600" s="100">
        <v>271.7791666666667</v>
      </c>
      <c r="AE600" s="100">
        <v>254.29999999999998</v>
      </c>
      <c r="AF600" s="100">
        <v>263.01185185185182</v>
      </c>
      <c r="AG600" s="100">
        <v>239.50416666666669</v>
      </c>
      <c r="AH600" s="100">
        <v>189.64230769230772</v>
      </c>
      <c r="AI600" s="100">
        <v>187.3814814814815</v>
      </c>
      <c r="AJ600" s="100">
        <v>160.76250000000002</v>
      </c>
      <c r="AK600" s="100">
        <v>144.987037037037</v>
      </c>
      <c r="AL600" s="100">
        <v>149.20399999999995</v>
      </c>
      <c r="AM600" s="100">
        <v>193.4592592592592</v>
      </c>
      <c r="AN600" s="100">
        <v>175.89655172413788</v>
      </c>
      <c r="AO600" s="100">
        <v>191.95000000000002</v>
      </c>
      <c r="AP600" s="100">
        <v>192.69655172413792</v>
      </c>
      <c r="AQ600" s="100">
        <v>195.93666666666664</v>
      </c>
      <c r="AR600" s="100">
        <v>157.74999999999994</v>
      </c>
      <c r="AS600" s="100">
        <v>194.21851851851855</v>
      </c>
      <c r="AT600" s="1" t="s">
        <v>1888</v>
      </c>
      <c r="AU600" s="1"/>
      <c r="AV600" s="1"/>
      <c r="AW600" s="1"/>
      <c r="AX600" s="1"/>
      <c r="AY600" s="1"/>
      <c r="AZ600" s="1"/>
      <c r="BA600" s="1"/>
      <c r="BB600" s="1"/>
      <c r="BC600" s="1"/>
      <c r="BD600" s="1"/>
      <c r="BE600" s="1"/>
      <c r="BF600" s="1"/>
      <c r="BG600" s="1"/>
      <c r="BH600" s="1"/>
      <c r="BI600" s="1"/>
      <c r="BJ600" s="1"/>
      <c r="BK600" s="1"/>
      <c r="BL600" s="1"/>
      <c r="BM600" s="1"/>
    </row>
    <row r="601" spans="1:65" ht="16.5" customHeight="1" x14ac:dyDescent="0.25">
      <c r="A601" s="87">
        <v>11120040</v>
      </c>
      <c r="B601" s="82" t="s">
        <v>56</v>
      </c>
      <c r="C601" s="82" t="s">
        <v>554</v>
      </c>
      <c r="D601" s="82" t="s">
        <v>554</v>
      </c>
      <c r="E601" s="82" t="s">
        <v>764</v>
      </c>
      <c r="F601" s="82">
        <v>1</v>
      </c>
      <c r="G601" s="82">
        <v>8</v>
      </c>
      <c r="H601" s="83">
        <v>-77.11527778</v>
      </c>
      <c r="I601" s="93">
        <v>7.4394444399999999</v>
      </c>
      <c r="J601" s="100">
        <v>27.55185185185185</v>
      </c>
      <c r="K601" s="100">
        <v>33</v>
      </c>
      <c r="L601" s="100">
        <v>18.777777777777779</v>
      </c>
      <c r="M601" s="100">
        <v>16.68888888888889</v>
      </c>
      <c r="N601" s="100">
        <v>13.642857142857142</v>
      </c>
      <c r="O601" s="100">
        <v>18.392857142857142</v>
      </c>
      <c r="P601" s="100">
        <v>16.214285714285715</v>
      </c>
      <c r="Q601" s="100">
        <v>28.142857142857142</v>
      </c>
      <c r="R601" s="100">
        <v>31.667857142857144</v>
      </c>
      <c r="S601" s="100">
        <v>51.43928571428571</v>
      </c>
      <c r="T601" s="100">
        <v>52.5</v>
      </c>
      <c r="U601" s="100">
        <v>67.76428571428572</v>
      </c>
      <c r="V601" s="100">
        <v>64.148148148148152</v>
      </c>
      <c r="W601" s="100">
        <v>95.888888888888886</v>
      </c>
      <c r="X601" s="100">
        <v>95.753846153846155</v>
      </c>
      <c r="Y601" s="100">
        <v>84.92307692307692</v>
      </c>
      <c r="Z601" s="100">
        <v>78.538461538461533</v>
      </c>
      <c r="AA601" s="100">
        <v>82.84615384615384</v>
      </c>
      <c r="AB601" s="100">
        <v>92.5</v>
      </c>
      <c r="AC601" s="100">
        <v>97.884615384615387</v>
      </c>
      <c r="AD601" s="100">
        <v>85</v>
      </c>
      <c r="AE601" s="100">
        <v>99</v>
      </c>
      <c r="AF601" s="100">
        <v>96.65384615384616</v>
      </c>
      <c r="AG601" s="100">
        <v>95.375</v>
      </c>
      <c r="AH601" s="100">
        <v>89.430769230769229</v>
      </c>
      <c r="AI601" s="100">
        <v>109.54166666666667</v>
      </c>
      <c r="AJ601" s="100">
        <v>76.065600000000003</v>
      </c>
      <c r="AK601" s="100">
        <v>69.555555555555557</v>
      </c>
      <c r="AL601" s="100">
        <v>54.625925925925927</v>
      </c>
      <c r="AM601" s="100">
        <v>84.792000000000002</v>
      </c>
      <c r="AN601" s="100">
        <v>73.011538461538464</v>
      </c>
      <c r="AO601" s="100">
        <v>89.230769230769226</v>
      </c>
      <c r="AP601" s="100">
        <v>79.730769230769226</v>
      </c>
      <c r="AQ601" s="100">
        <v>80.829629629629636</v>
      </c>
      <c r="AR601" s="100">
        <v>47.307692307692307</v>
      </c>
      <c r="AS601" s="100">
        <v>38.003999999999998</v>
      </c>
      <c r="AT601" s="1" t="s">
        <v>1888</v>
      </c>
      <c r="AU601" s="1" t="e">
        <f>VLOOKUP(A601,#REF!,1,FALSE)</f>
        <v>#REF!</v>
      </c>
      <c r="AV601" s="1"/>
      <c r="AW601" s="1"/>
      <c r="AX601" s="1"/>
      <c r="AY601" s="1"/>
      <c r="AZ601" s="1"/>
      <c r="BA601" s="1"/>
      <c r="BB601" s="1"/>
      <c r="BC601" s="1"/>
      <c r="BD601" s="1"/>
      <c r="BE601" s="1"/>
      <c r="BF601" s="1"/>
      <c r="BG601" s="1"/>
      <c r="BH601" s="1"/>
      <c r="BI601" s="1"/>
      <c r="BJ601" s="1"/>
      <c r="BK601" s="1"/>
      <c r="BL601" s="1"/>
      <c r="BM601" s="1"/>
    </row>
    <row r="602" spans="1:65" ht="16.5" customHeight="1" x14ac:dyDescent="0.25">
      <c r="A602" s="87">
        <v>54020040</v>
      </c>
      <c r="B602" s="82" t="s">
        <v>26</v>
      </c>
      <c r="C602" s="82" t="s">
        <v>799</v>
      </c>
      <c r="D602" s="82" t="s">
        <v>5277</v>
      </c>
      <c r="E602" s="82" t="s">
        <v>764</v>
      </c>
      <c r="F602" s="82">
        <v>9</v>
      </c>
      <c r="G602" s="82">
        <v>429</v>
      </c>
      <c r="H602" s="83">
        <v>-76.290833329999998</v>
      </c>
      <c r="I602" s="93">
        <v>4.9038611100000002</v>
      </c>
      <c r="J602" s="100">
        <v>121.32592592592593</v>
      </c>
      <c r="K602" s="100">
        <v>84.414814814814804</v>
      </c>
      <c r="L602" s="100">
        <v>95.922222222222231</v>
      </c>
      <c r="M602" s="100">
        <v>94.2</v>
      </c>
      <c r="N602" s="100">
        <v>108.47857142857143</v>
      </c>
      <c r="O602" s="100">
        <v>100.68571428571428</v>
      </c>
      <c r="P602" s="100">
        <v>102.30384615384615</v>
      </c>
      <c r="Q602" s="100">
        <v>133.63076923076923</v>
      </c>
      <c r="R602" s="100">
        <v>117.425</v>
      </c>
      <c r="S602" s="100">
        <v>122.09310344827585</v>
      </c>
      <c r="T602" s="100">
        <v>148.48076923076923</v>
      </c>
      <c r="U602" s="100">
        <v>128.8857142857143</v>
      </c>
      <c r="V602" s="100">
        <v>111.20640878631518</v>
      </c>
      <c r="W602" s="100">
        <v>134.768</v>
      </c>
      <c r="X602" s="100">
        <v>154.84732851890416</v>
      </c>
      <c r="Y602" s="100">
        <v>152.45357142857142</v>
      </c>
      <c r="Z602" s="100">
        <v>114.58</v>
      </c>
      <c r="AA602" s="100">
        <v>104.45517241379309</v>
      </c>
      <c r="AB602" s="100">
        <v>95.555555555555557</v>
      </c>
      <c r="AC602" s="100">
        <v>69.848275862068959</v>
      </c>
      <c r="AD602" s="100">
        <v>87.829629629629636</v>
      </c>
      <c r="AE602" s="100">
        <v>77.364094129315134</v>
      </c>
      <c r="AF602" s="100">
        <v>108.35000000000001</v>
      </c>
      <c r="AG602" s="100">
        <v>102.508</v>
      </c>
      <c r="AH602" s="100">
        <v>106.45714285714287</v>
      </c>
      <c r="AI602" s="100">
        <v>121.7</v>
      </c>
      <c r="AJ602" s="100">
        <v>137.34814814814814</v>
      </c>
      <c r="AK602" s="100">
        <v>122.70740740740742</v>
      </c>
      <c r="AL602" s="100">
        <v>131.00769230769231</v>
      </c>
      <c r="AM602" s="100">
        <v>206.952</v>
      </c>
      <c r="AN602" s="100">
        <v>161.5148148148148</v>
      </c>
      <c r="AO602" s="100">
        <v>196.94074074074072</v>
      </c>
      <c r="AP602" s="100">
        <v>169.24348236505801</v>
      </c>
      <c r="AQ602" s="100">
        <v>182.42413793103447</v>
      </c>
      <c r="AR602" s="100">
        <v>181.85555555555558</v>
      </c>
      <c r="AS602" s="100">
        <v>108.5</v>
      </c>
      <c r="AT602" s="1" t="s">
        <v>1888</v>
      </c>
      <c r="AU602" s="1"/>
      <c r="AV602" s="1"/>
      <c r="AW602" s="1"/>
      <c r="AX602" s="1"/>
      <c r="AY602" s="1"/>
      <c r="AZ602" s="1"/>
      <c r="BA602" s="1"/>
      <c r="BB602" s="1"/>
      <c r="BC602" s="1"/>
      <c r="BD602" s="1"/>
      <c r="BE602" s="1"/>
      <c r="BF602" s="1"/>
      <c r="BG602" s="1"/>
      <c r="BH602" s="1"/>
      <c r="BI602" s="1"/>
      <c r="BJ602" s="1"/>
      <c r="BK602" s="1"/>
      <c r="BL602" s="1"/>
      <c r="BM602" s="1"/>
    </row>
    <row r="603" spans="1:65" ht="16.5" customHeight="1" x14ac:dyDescent="0.25">
      <c r="A603" s="87">
        <v>11150020</v>
      </c>
      <c r="B603" s="82" t="s">
        <v>26</v>
      </c>
      <c r="C603" s="82" t="s">
        <v>801</v>
      </c>
      <c r="D603" s="82" t="s">
        <v>802</v>
      </c>
      <c r="E603" s="82" t="s">
        <v>764</v>
      </c>
      <c r="F603" s="82">
        <v>1</v>
      </c>
      <c r="G603" s="82">
        <v>10</v>
      </c>
      <c r="H603" s="83">
        <v>-77.040416669999999</v>
      </c>
      <c r="I603" s="93">
        <v>8.1629166700000013</v>
      </c>
      <c r="J603" s="100">
        <v>39.068965517241381</v>
      </c>
      <c r="K603" s="100">
        <v>41.413793103448278</v>
      </c>
      <c r="L603" s="100">
        <v>24.586206896551722</v>
      </c>
      <c r="M603" s="100">
        <v>18.517241379310345</v>
      </c>
      <c r="N603" s="100">
        <v>27.172413793103448</v>
      </c>
      <c r="O603" s="100">
        <v>18.714285714285715</v>
      </c>
      <c r="P603" s="100">
        <v>36.296428571428571</v>
      </c>
      <c r="Q603" s="100">
        <v>32.839285714285715</v>
      </c>
      <c r="R603" s="100">
        <v>51.792592592592598</v>
      </c>
      <c r="S603" s="100">
        <v>66.427586206896549</v>
      </c>
      <c r="T603" s="100">
        <v>79.703571428571436</v>
      </c>
      <c r="U603" s="100">
        <v>102.02499999999999</v>
      </c>
      <c r="V603" s="100">
        <v>90.973333333333329</v>
      </c>
      <c r="W603" s="100">
        <v>99.083333333333343</v>
      </c>
      <c r="X603" s="100">
        <v>101.18965517241379</v>
      </c>
      <c r="Y603" s="100">
        <v>109.04333333333334</v>
      </c>
      <c r="Z603" s="100">
        <v>101.67333333333333</v>
      </c>
      <c r="AA603" s="100">
        <v>115.17931034482758</v>
      </c>
      <c r="AB603" s="100">
        <v>134.47586206896551</v>
      </c>
      <c r="AC603" s="100">
        <v>127.19666666666666</v>
      </c>
      <c r="AD603" s="100">
        <v>115.93103448275862</v>
      </c>
      <c r="AE603" s="100">
        <v>119.40666666666667</v>
      </c>
      <c r="AF603" s="100">
        <v>125.56896551724138</v>
      </c>
      <c r="AG603" s="100">
        <v>125.28214285714286</v>
      </c>
      <c r="AH603" s="100">
        <v>98.24666666666667</v>
      </c>
      <c r="AI603" s="100">
        <v>90.736666666666665</v>
      </c>
      <c r="AJ603" s="100">
        <v>72.8</v>
      </c>
      <c r="AK603" s="100">
        <v>85.023333333333326</v>
      </c>
      <c r="AL603" s="100">
        <v>66.333333333333329</v>
      </c>
      <c r="AM603" s="100">
        <v>86.19285714285715</v>
      </c>
      <c r="AN603" s="100">
        <v>80.358620689655169</v>
      </c>
      <c r="AO603" s="100">
        <v>76.348275862068959</v>
      </c>
      <c r="AP603" s="100">
        <v>90.520689655172404</v>
      </c>
      <c r="AQ603" s="100">
        <v>94.986206896551721</v>
      </c>
      <c r="AR603" s="100">
        <v>69.748275862068965</v>
      </c>
      <c r="AS603" s="100">
        <v>48.678571428571431</v>
      </c>
      <c r="AT603" s="1"/>
      <c r="AU603" s="1"/>
      <c r="AV603" s="1"/>
      <c r="AW603" s="1"/>
      <c r="AX603" s="1"/>
      <c r="AY603" s="1"/>
      <c r="AZ603" s="1"/>
      <c r="BA603" s="1"/>
      <c r="BB603" s="1"/>
      <c r="BC603" s="1"/>
      <c r="BD603" s="1"/>
      <c r="BE603" s="1"/>
      <c r="BF603" s="1"/>
      <c r="BG603" s="1"/>
      <c r="BH603" s="1"/>
      <c r="BI603" s="1"/>
      <c r="BJ603" s="1"/>
      <c r="BK603" s="1"/>
      <c r="BL603" s="1"/>
      <c r="BM603" s="1"/>
    </row>
    <row r="604" spans="1:65" ht="16.5" customHeight="1" x14ac:dyDescent="0.25">
      <c r="A604" s="87">
        <v>11150010</v>
      </c>
      <c r="B604" s="82" t="s">
        <v>26</v>
      </c>
      <c r="C604" s="82" t="s">
        <v>803</v>
      </c>
      <c r="D604" s="82" t="s">
        <v>802</v>
      </c>
      <c r="E604" s="82" t="s">
        <v>764</v>
      </c>
      <c r="F604" s="82">
        <v>1</v>
      </c>
      <c r="G604" s="82">
        <v>11</v>
      </c>
      <c r="H604" s="83">
        <v>-77.075833329999995</v>
      </c>
      <c r="I604" s="93">
        <v>8.3080555599999997</v>
      </c>
      <c r="J604" s="100">
        <v>32.559999999999995</v>
      </c>
      <c r="K604" s="100">
        <v>32.026666666666664</v>
      </c>
      <c r="L604" s="100">
        <v>20.344827586206897</v>
      </c>
      <c r="M604" s="100">
        <v>25.428571428571427</v>
      </c>
      <c r="N604" s="100">
        <v>15.896551724137931</v>
      </c>
      <c r="O604" s="100">
        <v>6.8620689655172411</v>
      </c>
      <c r="P604" s="100">
        <v>21.106666666666669</v>
      </c>
      <c r="Q604" s="100">
        <v>34.917241379310347</v>
      </c>
      <c r="R604" s="100">
        <v>48.255172413793105</v>
      </c>
      <c r="S604" s="100">
        <v>73.97</v>
      </c>
      <c r="T604" s="100">
        <v>104.78666666666666</v>
      </c>
      <c r="U604" s="100">
        <v>120.26333333333334</v>
      </c>
      <c r="V604" s="100">
        <v>96.326666666666668</v>
      </c>
      <c r="W604" s="100">
        <v>98.39</v>
      </c>
      <c r="X604" s="100">
        <v>109.58620689655173</v>
      </c>
      <c r="Y604" s="100">
        <v>96.392857142857139</v>
      </c>
      <c r="Z604" s="100">
        <v>116.04137931034482</v>
      </c>
      <c r="AA604" s="100">
        <v>103.53214285714286</v>
      </c>
      <c r="AB604" s="100">
        <v>106.10999999999999</v>
      </c>
      <c r="AC604" s="100">
        <v>112.35</v>
      </c>
      <c r="AD604" s="100">
        <v>129.79642857142858</v>
      </c>
      <c r="AE604" s="100">
        <v>98.689655172413794</v>
      </c>
      <c r="AF604" s="100">
        <v>98.737931034482756</v>
      </c>
      <c r="AG604" s="100">
        <v>122.58846153846154</v>
      </c>
      <c r="AH604" s="100">
        <v>92.410344827586215</v>
      </c>
      <c r="AI604" s="100">
        <v>92.927586206896549</v>
      </c>
      <c r="AJ604" s="100">
        <v>77.435714285714297</v>
      </c>
      <c r="AK604" s="100">
        <v>86.91379310344827</v>
      </c>
      <c r="AL604" s="100">
        <v>65.08620689655173</v>
      </c>
      <c r="AM604" s="100">
        <v>79.071428571428569</v>
      </c>
      <c r="AN604" s="100">
        <v>105.98275862068965</v>
      </c>
      <c r="AO604" s="100">
        <v>110.96551724137932</v>
      </c>
      <c r="AP604" s="100">
        <v>88.333333333333329</v>
      </c>
      <c r="AQ604" s="100">
        <v>123.23076923076923</v>
      </c>
      <c r="AR604" s="100">
        <v>71.58846153846153</v>
      </c>
      <c r="AS604" s="100">
        <v>52.659259259259258</v>
      </c>
      <c r="AT604" s="1"/>
      <c r="AU604" s="1"/>
      <c r="AV604" s="1"/>
      <c r="AW604" s="1"/>
      <c r="AX604" s="1"/>
      <c r="AY604" s="1"/>
      <c r="AZ604" s="1"/>
      <c r="BA604" s="1"/>
      <c r="BB604" s="1"/>
      <c r="BC604" s="1"/>
      <c r="BD604" s="1"/>
      <c r="BE604" s="1"/>
      <c r="BF604" s="1"/>
      <c r="BG604" s="1"/>
      <c r="BH604" s="1"/>
      <c r="BI604" s="1"/>
      <c r="BJ604" s="1"/>
      <c r="BK604" s="1"/>
      <c r="BL604" s="1"/>
      <c r="BM604" s="1"/>
    </row>
    <row r="605" spans="1:65" ht="16.5" customHeight="1" x14ac:dyDescent="0.25">
      <c r="A605" s="87">
        <v>11135030</v>
      </c>
      <c r="B605" s="82" t="s">
        <v>43</v>
      </c>
      <c r="C605" s="82" t="s">
        <v>804</v>
      </c>
      <c r="D605" s="82" t="s">
        <v>802</v>
      </c>
      <c r="E605" s="82" t="s">
        <v>764</v>
      </c>
      <c r="F605" s="82">
        <v>1</v>
      </c>
      <c r="G605" s="82">
        <v>14</v>
      </c>
      <c r="H605" s="83">
        <v>-77.087861110000006</v>
      </c>
      <c r="I605" s="93">
        <v>8.0367222199999997</v>
      </c>
      <c r="J605" s="100">
        <v>20.516666666666666</v>
      </c>
      <c r="K605" s="100">
        <v>19.666666666666668</v>
      </c>
      <c r="L605" s="100">
        <v>16.466666666666665</v>
      </c>
      <c r="M605" s="100">
        <v>13.966666666666667</v>
      </c>
      <c r="N605" s="100">
        <v>14.466666666666667</v>
      </c>
      <c r="O605" s="100">
        <v>3.5</v>
      </c>
      <c r="P605" s="100">
        <v>21.033333333333335</v>
      </c>
      <c r="Q605" s="100">
        <v>28.1</v>
      </c>
      <c r="R605" s="100">
        <v>39.9</v>
      </c>
      <c r="S605" s="100">
        <v>53.733333333333334</v>
      </c>
      <c r="T605" s="100">
        <v>49.896551724137929</v>
      </c>
      <c r="U605" s="100">
        <v>72.099999999999994</v>
      </c>
      <c r="V605" s="100">
        <v>89.793103448275858</v>
      </c>
      <c r="W605" s="100">
        <v>73.166666666666671</v>
      </c>
      <c r="X605" s="100">
        <v>88.142857142857139</v>
      </c>
      <c r="Y605" s="100">
        <v>84.9</v>
      </c>
      <c r="Z605" s="100">
        <v>92.5</v>
      </c>
      <c r="AA605" s="100">
        <v>86.428571428571431</v>
      </c>
      <c r="AB605" s="100">
        <v>83.233333333333334</v>
      </c>
      <c r="AC605" s="100">
        <v>98.724137931034477</v>
      </c>
      <c r="AD605" s="100">
        <v>122.47857142857143</v>
      </c>
      <c r="AE605" s="100">
        <v>94.63333333333334</v>
      </c>
      <c r="AF605" s="100">
        <v>108.46666666666667</v>
      </c>
      <c r="AG605" s="100">
        <v>85.758620689655174</v>
      </c>
      <c r="AH605" s="100">
        <v>65.099999999999994</v>
      </c>
      <c r="AI605" s="100">
        <v>73.933333333333337</v>
      </c>
      <c r="AJ605" s="100">
        <v>60</v>
      </c>
      <c r="AK605" s="100">
        <v>83.066666666666663</v>
      </c>
      <c r="AL605" s="100">
        <v>65.63333333333334</v>
      </c>
      <c r="AM605" s="100">
        <v>69.785714285714292</v>
      </c>
      <c r="AN605" s="100">
        <v>63.448275862068968</v>
      </c>
      <c r="AO605" s="100">
        <v>88.13333333333334</v>
      </c>
      <c r="AP605" s="100">
        <v>59.03448275862069</v>
      </c>
      <c r="AQ605" s="100">
        <v>57.107142857142854</v>
      </c>
      <c r="AR605" s="100">
        <v>53.43333333333333</v>
      </c>
      <c r="AS605" s="100">
        <v>38.633333333333333</v>
      </c>
      <c r="AT605" s="1"/>
      <c r="AU605" s="1"/>
      <c r="AV605" s="1"/>
      <c r="AW605" s="1"/>
      <c r="AX605" s="1"/>
      <c r="AY605" s="1"/>
      <c r="AZ605" s="1"/>
      <c r="BA605" s="1"/>
      <c r="BB605" s="1"/>
      <c r="BC605" s="1"/>
      <c r="BD605" s="1"/>
      <c r="BE605" s="1"/>
      <c r="BF605" s="1"/>
      <c r="BG605" s="1"/>
      <c r="BH605" s="1"/>
      <c r="BI605" s="1"/>
      <c r="BJ605" s="1"/>
      <c r="BK605" s="1"/>
      <c r="BL605" s="1"/>
      <c r="BM605" s="1"/>
    </row>
    <row r="606" spans="1:65" ht="16.5" customHeight="1" x14ac:dyDescent="0.25">
      <c r="A606" s="87">
        <v>25025030</v>
      </c>
      <c r="B606" s="82" t="s">
        <v>150</v>
      </c>
      <c r="C606" s="82" t="s">
        <v>805</v>
      </c>
      <c r="D606" s="82" t="s">
        <v>806</v>
      </c>
      <c r="E606" s="82" t="s">
        <v>328</v>
      </c>
      <c r="F606" s="82">
        <v>2</v>
      </c>
      <c r="G606" s="82">
        <v>20</v>
      </c>
      <c r="H606" s="83">
        <v>-75.164555560000011</v>
      </c>
      <c r="I606" s="93">
        <v>8.2950638899999998</v>
      </c>
      <c r="J606" s="100">
        <v>12.364000000000001</v>
      </c>
      <c r="K606" s="100">
        <v>3.6961538461538459</v>
      </c>
      <c r="L606" s="100">
        <v>0.99230769230769234</v>
      </c>
      <c r="M606" s="100">
        <v>4.2359999999999998</v>
      </c>
      <c r="N606" s="100">
        <v>3.8519999999999999</v>
      </c>
      <c r="O606" s="100">
        <v>4.9541666666666666</v>
      </c>
      <c r="P606" s="100">
        <v>12.795999999999999</v>
      </c>
      <c r="Q606" s="100">
        <v>9.8708333333333336</v>
      </c>
      <c r="R606" s="100">
        <v>28.212499999999995</v>
      </c>
      <c r="S606" s="100">
        <v>37.557142857142857</v>
      </c>
      <c r="T606" s="100">
        <v>61.968965517241365</v>
      </c>
      <c r="U606" s="100">
        <v>73.662962962962965</v>
      </c>
      <c r="V606" s="100">
        <v>79.534615384615392</v>
      </c>
      <c r="W606" s="100">
        <v>94.18214285714285</v>
      </c>
      <c r="X606" s="100">
        <v>112.6076923076923</v>
      </c>
      <c r="Y606" s="100">
        <v>101.75555555555557</v>
      </c>
      <c r="Z606" s="100">
        <v>115.17777777777781</v>
      </c>
      <c r="AA606" s="100">
        <v>101.51851851851852</v>
      </c>
      <c r="AB606" s="100">
        <v>109.2730769230769</v>
      </c>
      <c r="AC606" s="100">
        <v>114.46666666666667</v>
      </c>
      <c r="AD606" s="100">
        <v>139.95555555555558</v>
      </c>
      <c r="AE606" s="100">
        <v>128.44444444444446</v>
      </c>
      <c r="AF606" s="100">
        <v>133.86666666666665</v>
      </c>
      <c r="AG606" s="100">
        <v>159.148</v>
      </c>
      <c r="AH606" s="100">
        <v>118.38148148148147</v>
      </c>
      <c r="AI606" s="100">
        <v>113.53703703703705</v>
      </c>
      <c r="AJ606" s="100">
        <v>103.3576923076923</v>
      </c>
      <c r="AK606" s="100">
        <v>82.414814814814818</v>
      </c>
      <c r="AL606" s="100">
        <v>109.16785714285712</v>
      </c>
      <c r="AM606" s="100">
        <v>73.45714285714287</v>
      </c>
      <c r="AN606" s="100">
        <v>75.628571428571448</v>
      </c>
      <c r="AO606" s="100">
        <v>69.135714285714315</v>
      </c>
      <c r="AP606" s="100">
        <v>61.42</v>
      </c>
      <c r="AQ606" s="100">
        <v>25.032142857142855</v>
      </c>
      <c r="AR606" s="100">
        <v>14.279310344827586</v>
      </c>
      <c r="AS606" s="100">
        <v>7.4691993179321274</v>
      </c>
      <c r="AT606" s="1" t="s">
        <v>1888</v>
      </c>
      <c r="AU606" s="1"/>
      <c r="AV606" s="1"/>
      <c r="AW606" s="1"/>
      <c r="AX606" s="1"/>
      <c r="AY606" s="1"/>
      <c r="AZ606" s="1"/>
      <c r="BA606" s="1"/>
      <c r="BB606" s="1"/>
      <c r="BC606" s="1"/>
      <c r="BD606" s="1"/>
      <c r="BE606" s="1"/>
      <c r="BF606" s="1"/>
      <c r="BG606" s="1"/>
      <c r="BH606" s="1"/>
      <c r="BI606" s="1"/>
      <c r="BJ606" s="1"/>
      <c r="BK606" s="1"/>
      <c r="BL606" s="1"/>
      <c r="BM606" s="1"/>
    </row>
    <row r="607" spans="1:65" ht="16.5" customHeight="1" x14ac:dyDescent="0.25">
      <c r="A607" s="87">
        <v>25020780</v>
      </c>
      <c r="B607" s="82" t="s">
        <v>26</v>
      </c>
      <c r="C607" s="82" t="s">
        <v>807</v>
      </c>
      <c r="D607" s="82" t="s">
        <v>806</v>
      </c>
      <c r="E607" s="82" t="s">
        <v>328</v>
      </c>
      <c r="F607" s="82">
        <v>2</v>
      </c>
      <c r="G607" s="82">
        <v>20</v>
      </c>
      <c r="H607" s="83">
        <v>-75.034166669999991</v>
      </c>
      <c r="I607" s="93">
        <v>8.4613888900000003</v>
      </c>
      <c r="J607" s="100">
        <v>10.586206896551724</v>
      </c>
      <c r="K607" s="100">
        <v>4.1034482758620694</v>
      </c>
      <c r="L607" s="100">
        <v>0.8214285714285714</v>
      </c>
      <c r="M607" s="100">
        <v>7.3103448275862073</v>
      </c>
      <c r="N607" s="100">
        <v>1.1379310344827587</v>
      </c>
      <c r="O607" s="100">
        <v>9.1428571428571423</v>
      </c>
      <c r="P607" s="100">
        <v>10.862068965517242</v>
      </c>
      <c r="Q607" s="100">
        <v>14.448275862068966</v>
      </c>
      <c r="R607" s="100">
        <v>13.071428571428571</v>
      </c>
      <c r="S607" s="100">
        <v>31.833333333333332</v>
      </c>
      <c r="T607" s="100">
        <v>39.14</v>
      </c>
      <c r="U607" s="100">
        <v>62.690000000000005</v>
      </c>
      <c r="V607" s="100">
        <v>82.766666666666666</v>
      </c>
      <c r="W607" s="100">
        <v>83.4</v>
      </c>
      <c r="X607" s="100">
        <v>85.266666666666666</v>
      </c>
      <c r="Y607" s="100">
        <v>84.36666666666666</v>
      </c>
      <c r="Z607" s="100">
        <v>94.13333333333334</v>
      </c>
      <c r="AA607" s="100">
        <v>88.7</v>
      </c>
      <c r="AB607" s="100">
        <v>106.43333333333334</v>
      </c>
      <c r="AC607" s="100">
        <v>99.766666666666666</v>
      </c>
      <c r="AD607" s="100">
        <v>118.41379310344827</v>
      </c>
      <c r="AE607" s="100">
        <v>127.96551724137932</v>
      </c>
      <c r="AF607" s="100">
        <v>124.58999999999999</v>
      </c>
      <c r="AG607" s="100">
        <v>138.1</v>
      </c>
      <c r="AH607" s="100">
        <v>114.23333333333333</v>
      </c>
      <c r="AI607" s="100">
        <v>102.2</v>
      </c>
      <c r="AJ607" s="100">
        <v>91.13333333333334</v>
      </c>
      <c r="AK607" s="100">
        <v>108.43333333333334</v>
      </c>
      <c r="AL607" s="100">
        <v>99.333333333333329</v>
      </c>
      <c r="AM607" s="100">
        <v>79.466666666666669</v>
      </c>
      <c r="AN607" s="100">
        <v>86.466666666666669</v>
      </c>
      <c r="AO607" s="100">
        <v>71.599999999999994</v>
      </c>
      <c r="AP607" s="100">
        <v>34.633333333333333</v>
      </c>
      <c r="AQ607" s="100">
        <v>31.133333333333333</v>
      </c>
      <c r="AR607" s="100">
        <v>23.033333333333335</v>
      </c>
      <c r="AS607" s="100">
        <v>14.1</v>
      </c>
      <c r="AT607" s="1"/>
      <c r="AU607" s="1"/>
      <c r="AV607" s="1"/>
      <c r="AW607" s="1"/>
      <c r="AX607" s="1"/>
      <c r="AY607" s="1"/>
      <c r="AZ607" s="1"/>
      <c r="BA607" s="1"/>
      <c r="BB607" s="1"/>
      <c r="BC607" s="1"/>
      <c r="BD607" s="1"/>
      <c r="BE607" s="1"/>
      <c r="BF607" s="1"/>
      <c r="BG607" s="1"/>
      <c r="BH607" s="1"/>
      <c r="BI607" s="1"/>
      <c r="BJ607" s="1"/>
      <c r="BK607" s="1"/>
      <c r="BL607" s="1"/>
      <c r="BM607" s="1"/>
    </row>
    <row r="608" spans="1:65" ht="16.5" customHeight="1" x14ac:dyDescent="0.25">
      <c r="A608" s="87">
        <v>25020480</v>
      </c>
      <c r="B608" s="82" t="s">
        <v>54</v>
      </c>
      <c r="C608" s="82" t="s">
        <v>808</v>
      </c>
      <c r="D608" s="82" t="s">
        <v>806</v>
      </c>
      <c r="E608" s="82" t="s">
        <v>328</v>
      </c>
      <c r="F608" s="82">
        <v>2</v>
      </c>
      <c r="G608" s="82">
        <v>25</v>
      </c>
      <c r="H608" s="83">
        <v>-74.867777779999997</v>
      </c>
      <c r="I608" s="93">
        <v>8.3405555600000003</v>
      </c>
      <c r="J608" s="100">
        <v>7.1703703703703701</v>
      </c>
      <c r="K608" s="100">
        <v>4.3703703703703702</v>
      </c>
      <c r="L608" s="100">
        <v>1.7666666666666668</v>
      </c>
      <c r="M608" s="100">
        <v>13.942307692307692</v>
      </c>
      <c r="N608" s="100">
        <v>5.7259259259259254</v>
      </c>
      <c r="O608" s="100">
        <v>10.75925925925926</v>
      </c>
      <c r="P608" s="100">
        <v>21.755555555555556</v>
      </c>
      <c r="Q608" s="100">
        <v>23.014814814814819</v>
      </c>
      <c r="R608" s="100">
        <v>26.315384615384616</v>
      </c>
      <c r="S608" s="100">
        <v>61.521428571428565</v>
      </c>
      <c r="T608" s="100">
        <v>70.8</v>
      </c>
      <c r="U608" s="100">
        <v>99.871428571428552</v>
      </c>
      <c r="V608" s="100">
        <v>108.3</v>
      </c>
      <c r="W608" s="100">
        <v>88.392857142857139</v>
      </c>
      <c r="X608" s="100">
        <v>126.46071428571427</v>
      </c>
      <c r="Y608" s="100">
        <v>103.22758620689656</v>
      </c>
      <c r="Z608" s="100">
        <v>123.24827586206898</v>
      </c>
      <c r="AA608" s="100">
        <v>93.193103448275878</v>
      </c>
      <c r="AB608" s="100">
        <v>136.36799999999999</v>
      </c>
      <c r="AC608" s="100">
        <v>99.777777777777771</v>
      </c>
      <c r="AD608" s="100">
        <v>135.35</v>
      </c>
      <c r="AE608" s="100">
        <v>130.512</v>
      </c>
      <c r="AF608" s="100">
        <v>147.84444444444446</v>
      </c>
      <c r="AG608" s="100">
        <v>150.29615384615383</v>
      </c>
      <c r="AH608" s="100">
        <v>111.9222222222222</v>
      </c>
      <c r="AI608" s="100">
        <v>135.69642857142858</v>
      </c>
      <c r="AJ608" s="100">
        <v>109.18214285714285</v>
      </c>
      <c r="AK608" s="100">
        <v>125.22857142857143</v>
      </c>
      <c r="AL608" s="100">
        <v>119.58571428571429</v>
      </c>
      <c r="AM608" s="100">
        <v>117.73928571428571</v>
      </c>
      <c r="AN608" s="100">
        <v>121.26538461538462</v>
      </c>
      <c r="AO608" s="100">
        <v>93.392592592592592</v>
      </c>
      <c r="AP608" s="100">
        <v>73.970370370370375</v>
      </c>
      <c r="AQ608" s="100">
        <v>35.43571428571429</v>
      </c>
      <c r="AR608" s="100">
        <v>38.917857142857144</v>
      </c>
      <c r="AS608" s="100">
        <v>21.885714285714283</v>
      </c>
      <c r="AT608" s="1"/>
      <c r="AU608" s="1"/>
      <c r="AV608" s="1"/>
      <c r="AW608" s="1"/>
      <c r="AX608" s="1"/>
      <c r="AY608" s="1"/>
      <c r="AZ608" s="1"/>
      <c r="BA608" s="1"/>
      <c r="BB608" s="1"/>
      <c r="BC608" s="1"/>
      <c r="BD608" s="1"/>
      <c r="BE608" s="1"/>
      <c r="BF608" s="1"/>
      <c r="BG608" s="1"/>
      <c r="BH608" s="1"/>
      <c r="BI608" s="1"/>
      <c r="BJ608" s="1"/>
      <c r="BK608" s="1"/>
      <c r="BL608" s="1"/>
      <c r="BM608" s="1"/>
    </row>
    <row r="609" spans="1:65" ht="16.5" customHeight="1" x14ac:dyDescent="0.25">
      <c r="A609" s="87">
        <v>25020520</v>
      </c>
      <c r="B609" s="82" t="s">
        <v>150</v>
      </c>
      <c r="C609" s="82" t="s">
        <v>809</v>
      </c>
      <c r="D609" s="82" t="s">
        <v>5278</v>
      </c>
      <c r="E609" s="82" t="s">
        <v>328</v>
      </c>
      <c r="F609" s="82">
        <v>2</v>
      </c>
      <c r="G609" s="82">
        <v>110</v>
      </c>
      <c r="H609" s="83">
        <v>-75.467500000000001</v>
      </c>
      <c r="I609" s="93">
        <v>8.2222222200000008</v>
      </c>
      <c r="J609" s="100">
        <v>7.8620689655172411</v>
      </c>
      <c r="K609" s="100">
        <v>5.1071428571428568</v>
      </c>
      <c r="L609" s="100">
        <v>2</v>
      </c>
      <c r="M609" s="100">
        <v>3.5517241379310347</v>
      </c>
      <c r="N609" s="100">
        <v>6.2068965517241379</v>
      </c>
      <c r="O609" s="100">
        <v>7.5714285714285712</v>
      </c>
      <c r="P609" s="100">
        <v>9</v>
      </c>
      <c r="Q609" s="100">
        <v>16.344827586206897</v>
      </c>
      <c r="R609" s="100">
        <v>22.03448275862069</v>
      </c>
      <c r="S609" s="100">
        <v>33.616666666666667</v>
      </c>
      <c r="T609" s="100">
        <v>51.448275862068968</v>
      </c>
      <c r="U609" s="100">
        <v>73.637931034482762</v>
      </c>
      <c r="V609" s="100">
        <v>90.966666666666669</v>
      </c>
      <c r="W609" s="100">
        <v>80.86666666666666</v>
      </c>
      <c r="X609" s="100">
        <v>89.482758620689651</v>
      </c>
      <c r="Y609" s="100">
        <v>115.33333333333333</v>
      </c>
      <c r="Z609" s="100">
        <v>109.1</v>
      </c>
      <c r="AA609" s="100">
        <v>93.9</v>
      </c>
      <c r="AB609" s="100">
        <v>107.25</v>
      </c>
      <c r="AC609" s="100">
        <v>90.5</v>
      </c>
      <c r="AD609" s="100">
        <v>96.407407407407405</v>
      </c>
      <c r="AE609" s="100">
        <v>111.20689655172414</v>
      </c>
      <c r="AF609" s="100">
        <v>94</v>
      </c>
      <c r="AG609" s="100">
        <v>121.16071428571429</v>
      </c>
      <c r="AH609" s="100">
        <v>105.02758620689656</v>
      </c>
      <c r="AI609" s="100">
        <v>111.07142857142857</v>
      </c>
      <c r="AJ609" s="100">
        <v>101.75</v>
      </c>
      <c r="AK609" s="100">
        <v>99.5</v>
      </c>
      <c r="AL609" s="100">
        <v>111.62758620689655</v>
      </c>
      <c r="AM609" s="100">
        <v>83.857142857142861</v>
      </c>
      <c r="AN609" s="100">
        <v>70.068965517241381</v>
      </c>
      <c r="AO609" s="100">
        <v>69.107142857142861</v>
      </c>
      <c r="AP609" s="100">
        <v>49.448275862068968</v>
      </c>
      <c r="AQ609" s="100">
        <v>31.107142857142858</v>
      </c>
      <c r="AR609" s="100">
        <v>24.217857142857145</v>
      </c>
      <c r="AS609" s="100">
        <v>7.5925925925925926</v>
      </c>
      <c r="AT609" s="1"/>
      <c r="AU609" s="1"/>
      <c r="AV609" s="1"/>
      <c r="AW609" s="1"/>
      <c r="AX609" s="1"/>
      <c r="AY609" s="1"/>
      <c r="AZ609" s="1"/>
      <c r="BA609" s="1"/>
      <c r="BB609" s="1"/>
      <c r="BC609" s="1"/>
      <c r="BD609" s="1"/>
      <c r="BE609" s="1"/>
      <c r="BF609" s="1"/>
      <c r="BG609" s="1"/>
      <c r="BH609" s="1"/>
      <c r="BI609" s="1"/>
      <c r="BJ609" s="1"/>
      <c r="BK609" s="1"/>
      <c r="BL609" s="1"/>
      <c r="BM609" s="1"/>
    </row>
    <row r="610" spans="1:65" ht="16.5" customHeight="1" x14ac:dyDescent="0.25">
      <c r="A610" s="87">
        <v>12040020</v>
      </c>
      <c r="B610" s="82" t="s">
        <v>26</v>
      </c>
      <c r="C610" s="82" t="s">
        <v>811</v>
      </c>
      <c r="D610" s="82" t="s">
        <v>811</v>
      </c>
      <c r="E610" s="82" t="s">
        <v>328</v>
      </c>
      <c r="F610" s="82">
        <v>2</v>
      </c>
      <c r="G610" s="82">
        <v>40</v>
      </c>
      <c r="H610" s="83">
        <v>-76.235555560000009</v>
      </c>
      <c r="I610" s="93">
        <v>8.7869444399999992</v>
      </c>
      <c r="J610" s="100">
        <v>7.975862068965518</v>
      </c>
      <c r="K610" s="100">
        <v>6.068965517241379</v>
      </c>
      <c r="L610" s="100">
        <v>4.7857142857142856</v>
      </c>
      <c r="M610" s="100">
        <v>2.6068965517241378</v>
      </c>
      <c r="N610" s="100">
        <v>3.4310344827586206</v>
      </c>
      <c r="O610" s="100">
        <v>1.1428571428571428</v>
      </c>
      <c r="P610" s="100">
        <v>7.6466666666666656</v>
      </c>
      <c r="Q610" s="100">
        <v>8.0866666666666678</v>
      </c>
      <c r="R610" s="100">
        <v>11.864285714285714</v>
      </c>
      <c r="S610" s="100">
        <v>21.686666666666667</v>
      </c>
      <c r="T610" s="100">
        <v>43.558620689655172</v>
      </c>
      <c r="U610" s="100">
        <v>60.65</v>
      </c>
      <c r="V610" s="100">
        <v>64.02</v>
      </c>
      <c r="W610" s="100">
        <v>55.920689655172417</v>
      </c>
      <c r="X610" s="100">
        <v>83.746666666666655</v>
      </c>
      <c r="Y610" s="100">
        <v>58.96</v>
      </c>
      <c r="Z610" s="100">
        <v>61.196666666666673</v>
      </c>
      <c r="AA610" s="100">
        <v>60.703333333333333</v>
      </c>
      <c r="AB610" s="100">
        <v>51.962068965517247</v>
      </c>
      <c r="AC610" s="100">
        <v>57.216666666666669</v>
      </c>
      <c r="AD610" s="100">
        <v>59.666666666666664</v>
      </c>
      <c r="AE610" s="100">
        <v>55.766666666666666</v>
      </c>
      <c r="AF610" s="100">
        <v>51.883333333333333</v>
      </c>
      <c r="AG610" s="100">
        <v>76.323333333333323</v>
      </c>
      <c r="AH610" s="100">
        <v>55.186206896551717</v>
      </c>
      <c r="AI610" s="100">
        <v>71.472413793103442</v>
      </c>
      <c r="AJ610" s="100">
        <v>39.744827586206895</v>
      </c>
      <c r="AK610" s="100">
        <v>64.765517241379314</v>
      </c>
      <c r="AL610" s="100">
        <v>59.5</v>
      </c>
      <c r="AM610" s="100">
        <v>49.265517241379314</v>
      </c>
      <c r="AN610" s="100">
        <v>43.160714285714285</v>
      </c>
      <c r="AO610" s="100">
        <v>51.1</v>
      </c>
      <c r="AP610" s="100">
        <v>46.332142857142856</v>
      </c>
      <c r="AQ610" s="100">
        <v>27.42962962962963</v>
      </c>
      <c r="AR610" s="100">
        <v>26.029629629629628</v>
      </c>
      <c r="AS610" s="100">
        <v>9.8759999999999994</v>
      </c>
      <c r="AT610" s="1"/>
      <c r="AU610" s="1"/>
      <c r="AV610" s="1"/>
      <c r="AW610" s="1"/>
      <c r="AX610" s="1"/>
      <c r="AY610" s="1"/>
      <c r="AZ610" s="1"/>
      <c r="BA610" s="1"/>
      <c r="BB610" s="1"/>
      <c r="BC610" s="1"/>
      <c r="BD610" s="1"/>
      <c r="BE610" s="1"/>
      <c r="BF610" s="1"/>
      <c r="BG610" s="1"/>
      <c r="BH610" s="1"/>
      <c r="BI610" s="1"/>
      <c r="BJ610" s="1"/>
      <c r="BK610" s="1"/>
      <c r="BL610" s="1"/>
      <c r="BM610" s="1"/>
    </row>
    <row r="611" spans="1:65" ht="16.5" customHeight="1" x14ac:dyDescent="0.25">
      <c r="A611" s="87">
        <v>13070050</v>
      </c>
      <c r="B611" s="82" t="s">
        <v>26</v>
      </c>
      <c r="C611" s="82" t="s">
        <v>812</v>
      </c>
      <c r="D611" s="82" t="s">
        <v>812</v>
      </c>
      <c r="E611" s="82" t="s">
        <v>328</v>
      </c>
      <c r="F611" s="82">
        <v>2</v>
      </c>
      <c r="G611" s="82">
        <v>20</v>
      </c>
      <c r="H611" s="83">
        <v>-75.786249999999995</v>
      </c>
      <c r="I611" s="93">
        <v>8.8903333300000007</v>
      </c>
      <c r="J611" s="100">
        <v>6.7214285714285706</v>
      </c>
      <c r="K611" s="100">
        <v>2.5964285714285715</v>
      </c>
      <c r="L611" s="100">
        <v>1.2392857142857141</v>
      </c>
      <c r="M611" s="100">
        <v>5.9892857142857139</v>
      </c>
      <c r="N611" s="100">
        <v>5.6321428571428571</v>
      </c>
      <c r="O611" s="100">
        <v>1.9892857142857139</v>
      </c>
      <c r="P611" s="100">
        <v>12.117857142857144</v>
      </c>
      <c r="Q611" s="100">
        <v>7.6928571428571431</v>
      </c>
      <c r="R611" s="100">
        <v>13.299999999999999</v>
      </c>
      <c r="S611" s="100">
        <v>19.489285714285717</v>
      </c>
      <c r="T611" s="100">
        <v>40.93928571428571</v>
      </c>
      <c r="U611" s="100">
        <v>49.253571428571419</v>
      </c>
      <c r="V611" s="100">
        <v>68.953571428571436</v>
      </c>
      <c r="W611" s="100">
        <v>47.745000000000005</v>
      </c>
      <c r="X611" s="100">
        <v>85.285714285714263</v>
      </c>
      <c r="Y611" s="100">
        <v>47.9</v>
      </c>
      <c r="Z611" s="100">
        <v>43.810714285714297</v>
      </c>
      <c r="AA611" s="100">
        <v>52.693103448275863</v>
      </c>
      <c r="AB611" s="100">
        <v>57.379310344827573</v>
      </c>
      <c r="AC611" s="100">
        <v>46.91379310344827</v>
      </c>
      <c r="AD611" s="100">
        <v>58.793103448275872</v>
      </c>
      <c r="AE611" s="100">
        <v>52.821428571428569</v>
      </c>
      <c r="AF611" s="100">
        <v>68.186206896551738</v>
      </c>
      <c r="AG611" s="100">
        <v>71.399999999999991</v>
      </c>
      <c r="AH611" s="100">
        <v>52.475862068965519</v>
      </c>
      <c r="AI611" s="100">
        <v>61.937931034482752</v>
      </c>
      <c r="AJ611" s="100">
        <v>67.66206896551725</v>
      </c>
      <c r="AK611" s="100">
        <v>70.134482758620692</v>
      </c>
      <c r="AL611" s="100">
        <v>48.431034482758612</v>
      </c>
      <c r="AM611" s="100">
        <v>38.364285714285714</v>
      </c>
      <c r="AN611" s="100">
        <v>27.403703703703709</v>
      </c>
      <c r="AO611" s="100">
        <v>29.049999999999994</v>
      </c>
      <c r="AP611" s="100">
        <v>36.417857142857137</v>
      </c>
      <c r="AQ611" s="100">
        <v>20.349999999999998</v>
      </c>
      <c r="AR611" s="100">
        <v>14.239285714285714</v>
      </c>
      <c r="AS611" s="100">
        <v>7.7535714285714272</v>
      </c>
      <c r="AT611" s="1"/>
      <c r="AU611" s="1"/>
      <c r="AV611" s="1"/>
      <c r="AW611" s="1"/>
      <c r="AX611" s="1"/>
      <c r="AY611" s="1"/>
      <c r="AZ611" s="1"/>
      <c r="BA611" s="1"/>
      <c r="BB611" s="1"/>
      <c r="BC611" s="1"/>
      <c r="BD611" s="1"/>
      <c r="BE611" s="1"/>
      <c r="BF611" s="1"/>
      <c r="BG611" s="1"/>
      <c r="BH611" s="1"/>
      <c r="BI611" s="1"/>
      <c r="BJ611" s="1"/>
      <c r="BK611" s="1"/>
      <c r="BL611" s="1"/>
      <c r="BM611" s="1"/>
    </row>
    <row r="612" spans="1:65" ht="16.5" customHeight="1" x14ac:dyDescent="0.25">
      <c r="A612" s="87">
        <v>13070040</v>
      </c>
      <c r="B612" s="82" t="s">
        <v>26</v>
      </c>
      <c r="C612" s="82" t="s">
        <v>813</v>
      </c>
      <c r="D612" s="82" t="s">
        <v>812</v>
      </c>
      <c r="E612" s="82" t="s">
        <v>328</v>
      </c>
      <c r="F612" s="82">
        <v>2</v>
      </c>
      <c r="G612" s="82">
        <v>19</v>
      </c>
      <c r="H612" s="83">
        <v>-75.74247222000001</v>
      </c>
      <c r="I612" s="93">
        <v>8.9506111100000005</v>
      </c>
      <c r="J612" s="100">
        <v>4.5517241379310347</v>
      </c>
      <c r="K612" s="100">
        <v>3.4827586206896552</v>
      </c>
      <c r="L612" s="100">
        <v>2</v>
      </c>
      <c r="M612" s="100">
        <v>2.5517241379310347</v>
      </c>
      <c r="N612" s="100">
        <v>4.9655172413793105</v>
      </c>
      <c r="O612" s="100">
        <v>6.0344827586206895</v>
      </c>
      <c r="P612" s="100">
        <v>9.862068965517242</v>
      </c>
      <c r="Q612" s="100">
        <v>11.758620689655173</v>
      </c>
      <c r="R612" s="100">
        <v>18.964285714285715</v>
      </c>
      <c r="S612" s="100">
        <v>28.00344827586207</v>
      </c>
      <c r="T612" s="100">
        <v>38.03448275862069</v>
      </c>
      <c r="U612" s="100">
        <v>47.172413793103445</v>
      </c>
      <c r="V612" s="100">
        <v>76.827586206896555</v>
      </c>
      <c r="W612" s="100">
        <v>63.931034482758619</v>
      </c>
      <c r="X612" s="100">
        <v>71.482758620689651</v>
      </c>
      <c r="Y612" s="100">
        <v>62.906666666666666</v>
      </c>
      <c r="Z612" s="100">
        <v>53.74666666666667</v>
      </c>
      <c r="AA612" s="100">
        <v>52.71</v>
      </c>
      <c r="AB612" s="100">
        <v>54.213333333333338</v>
      </c>
      <c r="AC612" s="100">
        <v>50.266666666666666</v>
      </c>
      <c r="AD612" s="100">
        <v>57.393333333333331</v>
      </c>
      <c r="AE612" s="100">
        <v>59.309999999999995</v>
      </c>
      <c r="AF612" s="100">
        <v>74.963333333333324</v>
      </c>
      <c r="AG612" s="100">
        <v>65.542857142857144</v>
      </c>
      <c r="AH612" s="100">
        <v>65.658620689655166</v>
      </c>
      <c r="AI612" s="100">
        <v>76.727586206896547</v>
      </c>
      <c r="AJ612" s="100">
        <v>66.431034482758619</v>
      </c>
      <c r="AK612" s="100">
        <v>60.172413793103445</v>
      </c>
      <c r="AL612" s="100">
        <v>47.266666666666666</v>
      </c>
      <c r="AM612" s="100">
        <v>61.517241379310342</v>
      </c>
      <c r="AN612" s="100">
        <v>37.275862068965516</v>
      </c>
      <c r="AO612" s="100">
        <v>34.275862068965516</v>
      </c>
      <c r="AP612" s="100">
        <v>33.275862068965516</v>
      </c>
      <c r="AQ612" s="100">
        <v>21.833333333333332</v>
      </c>
      <c r="AR612" s="100">
        <v>17.506896551724136</v>
      </c>
      <c r="AS612" s="100">
        <v>17.137931034482758</v>
      </c>
      <c r="AT612" s="1"/>
      <c r="AU612" s="1"/>
      <c r="AV612" s="1"/>
      <c r="AW612" s="1"/>
      <c r="AX612" s="1"/>
      <c r="AY612" s="1"/>
      <c r="AZ612" s="1"/>
      <c r="BA612" s="1"/>
      <c r="BB612" s="1"/>
      <c r="BC612" s="1"/>
      <c r="BD612" s="1"/>
      <c r="BE612" s="1"/>
      <c r="BF612" s="1"/>
      <c r="BG612" s="1"/>
      <c r="BH612" s="1"/>
      <c r="BI612" s="1"/>
      <c r="BJ612" s="1"/>
      <c r="BK612" s="1"/>
      <c r="BL612" s="1"/>
      <c r="BM612" s="1"/>
    </row>
    <row r="613" spans="1:65" ht="16.5" customHeight="1" x14ac:dyDescent="0.25">
      <c r="A613" s="87">
        <v>13075030</v>
      </c>
      <c r="B613" s="82" t="s">
        <v>72</v>
      </c>
      <c r="C613" s="82" t="s">
        <v>814</v>
      </c>
      <c r="D613" s="82" t="s">
        <v>812</v>
      </c>
      <c r="E613" s="82" t="s">
        <v>328</v>
      </c>
      <c r="F613" s="82">
        <v>2</v>
      </c>
      <c r="G613" s="82">
        <v>20</v>
      </c>
      <c r="H613" s="83">
        <v>-75.801888890000001</v>
      </c>
      <c r="I613" s="93">
        <v>8.8395277799999992</v>
      </c>
      <c r="J613" s="100">
        <v>3.1766666666666672</v>
      </c>
      <c r="K613" s="100">
        <v>1.4933333333333332</v>
      </c>
      <c r="L613" s="100">
        <v>4.3137931034482753</v>
      </c>
      <c r="M613" s="100">
        <v>5.9266666666666667</v>
      </c>
      <c r="N613" s="100">
        <v>4.5533333333333328</v>
      </c>
      <c r="O613" s="100">
        <v>2.3821428571428571</v>
      </c>
      <c r="P613" s="100">
        <v>8.4749999999999996</v>
      </c>
      <c r="Q613" s="100">
        <v>6.9413793103448267</v>
      </c>
      <c r="R613" s="100">
        <v>11.975862068965515</v>
      </c>
      <c r="S613" s="100">
        <v>23.96206896551724</v>
      </c>
      <c r="T613" s="100">
        <v>34.50344827586207</v>
      </c>
      <c r="U613" s="100">
        <v>33.781481481481471</v>
      </c>
      <c r="V613" s="100">
        <v>69.965384615384622</v>
      </c>
      <c r="W613" s="100">
        <v>48.292592592592598</v>
      </c>
      <c r="X613" s="100">
        <v>75.144444444444446</v>
      </c>
      <c r="Y613" s="100">
        <v>55.772413793103446</v>
      </c>
      <c r="Z613" s="100">
        <v>48.54666666666666</v>
      </c>
      <c r="AA613" s="100">
        <v>57.996551724137937</v>
      </c>
      <c r="AB613" s="100">
        <v>55.306896551724137</v>
      </c>
      <c r="AC613" s="100">
        <v>53.479310344827589</v>
      </c>
      <c r="AD613" s="100">
        <v>61.995833333333337</v>
      </c>
      <c r="AE613" s="100">
        <v>52.666666666666664</v>
      </c>
      <c r="AF613" s="100">
        <v>49.411111111111104</v>
      </c>
      <c r="AG613" s="100">
        <v>62.507692307692302</v>
      </c>
      <c r="AH613" s="100">
        <v>49.382142857142853</v>
      </c>
      <c r="AI613" s="100">
        <v>73.56785714285715</v>
      </c>
      <c r="AJ613" s="100">
        <v>64.542307692307688</v>
      </c>
      <c r="AK613" s="100">
        <v>62.467857142857135</v>
      </c>
      <c r="AL613" s="100">
        <v>44.967857142857142</v>
      </c>
      <c r="AM613" s="100">
        <v>40.646428571428565</v>
      </c>
      <c r="AN613" s="100">
        <v>34.425000000000004</v>
      </c>
      <c r="AO613" s="100">
        <v>36.382142857142853</v>
      </c>
      <c r="AP613" s="100">
        <v>36.737037037037034</v>
      </c>
      <c r="AQ613" s="100">
        <v>21.719230769230766</v>
      </c>
      <c r="AR613" s="100">
        <v>14.65185185185185</v>
      </c>
      <c r="AS613" s="100">
        <v>8.2874999999999996</v>
      </c>
      <c r="AT613" s="1"/>
      <c r="AU613" s="1"/>
      <c r="AV613" s="1"/>
      <c r="AW613" s="1"/>
      <c r="AX613" s="1"/>
      <c r="AY613" s="1"/>
      <c r="AZ613" s="1"/>
      <c r="BA613" s="1"/>
      <c r="BB613" s="1"/>
      <c r="BC613" s="1"/>
      <c r="BD613" s="1"/>
      <c r="BE613" s="1"/>
      <c r="BF613" s="1"/>
      <c r="BG613" s="1"/>
      <c r="BH613" s="1"/>
      <c r="BI613" s="1"/>
      <c r="BJ613" s="1"/>
      <c r="BK613" s="1"/>
      <c r="BL613" s="1"/>
      <c r="BM613" s="1"/>
    </row>
    <row r="614" spans="1:65" ht="16.5" customHeight="1" x14ac:dyDescent="0.25">
      <c r="A614" s="87">
        <v>13075010</v>
      </c>
      <c r="B614" s="82" t="s">
        <v>56</v>
      </c>
      <c r="C614" s="82" t="s">
        <v>815</v>
      </c>
      <c r="D614" s="82" t="s">
        <v>815</v>
      </c>
      <c r="E614" s="82" t="s">
        <v>328</v>
      </c>
      <c r="F614" s="82">
        <v>2</v>
      </c>
      <c r="G614" s="82">
        <v>20</v>
      </c>
      <c r="H614" s="83">
        <v>-75.622083329999995</v>
      </c>
      <c r="I614" s="93">
        <v>9.1507500000000004</v>
      </c>
      <c r="J614" s="100">
        <v>5.75</v>
      </c>
      <c r="K614" s="100">
        <v>4.2517241379310349</v>
      </c>
      <c r="L614" s="100">
        <v>4.6142857142857139</v>
      </c>
      <c r="M614" s="100">
        <v>5.3758620689655165</v>
      </c>
      <c r="N614" s="100">
        <v>5.1793103448275861</v>
      </c>
      <c r="O614" s="100">
        <v>2.9068965517241376</v>
      </c>
      <c r="P614" s="100">
        <v>6.3413793103448279</v>
      </c>
      <c r="Q614" s="100">
        <v>14.826666666666666</v>
      </c>
      <c r="R614" s="100">
        <v>13.940000000000001</v>
      </c>
      <c r="S614" s="100">
        <v>25.339999999999996</v>
      </c>
      <c r="T614" s="100">
        <v>30.053333333333335</v>
      </c>
      <c r="U614" s="100">
        <v>47.093333333333341</v>
      </c>
      <c r="V614" s="100">
        <v>69.010714285714272</v>
      </c>
      <c r="W614" s="100">
        <v>46.864285714285714</v>
      </c>
      <c r="X614" s="100">
        <v>68.503703703703707</v>
      </c>
      <c r="Y614" s="100">
        <v>50.717857142857135</v>
      </c>
      <c r="Z614" s="100">
        <v>50.050000000000004</v>
      </c>
      <c r="AA614" s="100">
        <v>55.300000000000004</v>
      </c>
      <c r="AB614" s="100">
        <v>43.948</v>
      </c>
      <c r="AC614" s="100">
        <v>54.635714285714293</v>
      </c>
      <c r="AD614" s="100">
        <v>60.851851851851869</v>
      </c>
      <c r="AE614" s="100">
        <v>50.042857142857137</v>
      </c>
      <c r="AF614" s="100">
        <v>49.729629629629635</v>
      </c>
      <c r="AG614" s="100">
        <v>73.899999999999991</v>
      </c>
      <c r="AH614" s="100">
        <v>44.481481481481481</v>
      </c>
      <c r="AI614" s="100">
        <v>63.946428571428569</v>
      </c>
      <c r="AJ614" s="100">
        <v>50.88928571428572</v>
      </c>
      <c r="AK614" s="100">
        <v>42.818518518518523</v>
      </c>
      <c r="AL614" s="100">
        <v>37.725925925925921</v>
      </c>
      <c r="AM614" s="100">
        <v>49.496296296296293</v>
      </c>
      <c r="AN614" s="100">
        <v>25.853571428571428</v>
      </c>
      <c r="AO614" s="100">
        <v>22.159259259259262</v>
      </c>
      <c r="AP614" s="100">
        <v>25.396153846153847</v>
      </c>
      <c r="AQ614" s="100">
        <v>20.174074074074074</v>
      </c>
      <c r="AR614" s="100">
        <v>11.314814814814815</v>
      </c>
      <c r="AS614" s="100">
        <v>9.111538461538462</v>
      </c>
      <c r="AT614" s="1" t="s">
        <v>1888</v>
      </c>
      <c r="AU614" s="1"/>
      <c r="AV614" s="1"/>
      <c r="AW614" s="1"/>
      <c r="AX614" s="1"/>
      <c r="AY614" s="1"/>
      <c r="AZ614" s="1"/>
      <c r="BA614" s="1"/>
      <c r="BB614" s="1"/>
      <c r="BC614" s="1"/>
      <c r="BD614" s="1"/>
      <c r="BE614" s="1"/>
      <c r="BF614" s="1"/>
      <c r="BG614" s="1"/>
      <c r="BH614" s="1"/>
      <c r="BI614" s="1"/>
      <c r="BJ614" s="1"/>
      <c r="BK614" s="1"/>
      <c r="BL614" s="1"/>
      <c r="BM614" s="1"/>
    </row>
    <row r="615" spans="1:65" ht="16.5" customHeight="1" x14ac:dyDescent="0.25">
      <c r="A615" s="87">
        <v>25020470</v>
      </c>
      <c r="B615" s="82" t="s">
        <v>26</v>
      </c>
      <c r="C615" s="82" t="s">
        <v>817</v>
      </c>
      <c r="D615" s="82" t="s">
        <v>818</v>
      </c>
      <c r="E615" s="82" t="s">
        <v>328</v>
      </c>
      <c r="F615" s="82">
        <v>2</v>
      </c>
      <c r="G615" s="82">
        <v>125</v>
      </c>
      <c r="H615" s="83">
        <v>-75.39333332999999</v>
      </c>
      <c r="I615" s="93">
        <v>9.1177777799999991</v>
      </c>
      <c r="J615" s="100">
        <v>9.6172413793103448</v>
      </c>
      <c r="K615" s="100">
        <v>5.9275862068965521</v>
      </c>
      <c r="L615" s="100">
        <v>4.0862068965517242</v>
      </c>
      <c r="M615" s="100">
        <v>6.431034482758621</v>
      </c>
      <c r="N615" s="100">
        <v>7.0655172413793101</v>
      </c>
      <c r="O615" s="100">
        <v>7.931034482758621</v>
      </c>
      <c r="P615" s="100">
        <v>9.2586206896551726</v>
      </c>
      <c r="Q615" s="100">
        <v>18.586206896551722</v>
      </c>
      <c r="R615" s="100">
        <v>19.431034482758619</v>
      </c>
      <c r="S615" s="100">
        <v>33.403448275862068</v>
      </c>
      <c r="T615" s="100">
        <v>37.475862068965519</v>
      </c>
      <c r="U615" s="100">
        <v>38.324137931034478</v>
      </c>
      <c r="V615" s="100">
        <v>61.346428571428568</v>
      </c>
      <c r="W615" s="100">
        <v>44.360714285714288</v>
      </c>
      <c r="X615" s="100">
        <v>70.396551724137936</v>
      </c>
      <c r="Y615" s="100">
        <v>52.92413793103448</v>
      </c>
      <c r="Z615" s="100">
        <v>54.11724137931035</v>
      </c>
      <c r="AA615" s="100">
        <v>57.306896551724137</v>
      </c>
      <c r="AB615" s="100">
        <v>51.472413793103449</v>
      </c>
      <c r="AC615" s="100">
        <v>51.348275862068974</v>
      </c>
      <c r="AD615" s="100">
        <v>63.279310344827586</v>
      </c>
      <c r="AE615" s="100">
        <v>63.910344827586201</v>
      </c>
      <c r="AF615" s="100">
        <v>48.04137931034483</v>
      </c>
      <c r="AG615" s="100">
        <v>62.872413793103448</v>
      </c>
      <c r="AH615" s="100">
        <v>49.958620689655177</v>
      </c>
      <c r="AI615" s="100">
        <v>63.337931034482757</v>
      </c>
      <c r="AJ615" s="100">
        <v>69.744827586206895</v>
      </c>
      <c r="AK615" s="100">
        <v>48.521428571428579</v>
      </c>
      <c r="AL615" s="100">
        <v>44.703571428571422</v>
      </c>
      <c r="AM615" s="100">
        <v>44.907407407407405</v>
      </c>
      <c r="AN615" s="100">
        <v>41.517857142857146</v>
      </c>
      <c r="AO615" s="100">
        <v>33.646428571428579</v>
      </c>
      <c r="AP615" s="100">
        <v>26.371428571428574</v>
      </c>
      <c r="AQ615" s="100">
        <v>14.666666666666666</v>
      </c>
      <c r="AR615" s="100">
        <v>15.41111111111111</v>
      </c>
      <c r="AS615" s="100">
        <v>4.1730769230769234</v>
      </c>
      <c r="AT615" s="1"/>
      <c r="AU615" s="1"/>
      <c r="AV615" s="1"/>
      <c r="AW615" s="1"/>
      <c r="AX615" s="1"/>
      <c r="AY615" s="1"/>
      <c r="AZ615" s="1"/>
      <c r="BA615" s="1"/>
      <c r="BB615" s="1"/>
      <c r="BC615" s="1"/>
      <c r="BD615" s="1"/>
      <c r="BE615" s="1"/>
      <c r="BF615" s="1"/>
      <c r="BG615" s="1"/>
      <c r="BH615" s="1"/>
      <c r="BI615" s="1"/>
      <c r="BJ615" s="1"/>
      <c r="BK615" s="1"/>
      <c r="BL615" s="1"/>
      <c r="BM615" s="1"/>
    </row>
    <row r="616" spans="1:65" ht="16.5" customHeight="1" x14ac:dyDescent="0.25">
      <c r="A616" s="87">
        <v>13077070</v>
      </c>
      <c r="B616" s="82" t="s">
        <v>23</v>
      </c>
      <c r="C616" s="82" t="s">
        <v>819</v>
      </c>
      <c r="D616" s="82" t="s">
        <v>5279</v>
      </c>
      <c r="E616" s="82" t="s">
        <v>328</v>
      </c>
      <c r="F616" s="82">
        <v>2</v>
      </c>
      <c r="G616" s="82">
        <v>10</v>
      </c>
      <c r="H616" s="83">
        <v>-75.63</v>
      </c>
      <c r="I616" s="93">
        <v>8.8699999999999992</v>
      </c>
      <c r="J616" s="100">
        <v>7.5633333333333326</v>
      </c>
      <c r="K616" s="100">
        <v>3.6733333333333333</v>
      </c>
      <c r="L616" s="100">
        <v>6.36551724137931</v>
      </c>
      <c r="M616" s="100">
        <v>11.916666666666666</v>
      </c>
      <c r="N616" s="100">
        <v>6.6033333333333335</v>
      </c>
      <c r="O616" s="100">
        <v>4.6500000000000004</v>
      </c>
      <c r="P616" s="100">
        <v>12.927586206896551</v>
      </c>
      <c r="Q616" s="100">
        <v>15.924999999999999</v>
      </c>
      <c r="R616" s="100">
        <v>12.158620689655173</v>
      </c>
      <c r="S616" s="100">
        <v>30.953571428571429</v>
      </c>
      <c r="T616" s="100">
        <v>32.217857142857142</v>
      </c>
      <c r="U616" s="100">
        <v>49.774999999999984</v>
      </c>
      <c r="V616" s="100">
        <v>56.69655172413794</v>
      </c>
      <c r="W616" s="100">
        <v>60.603448275862071</v>
      </c>
      <c r="X616" s="100">
        <v>81.713793103448268</v>
      </c>
      <c r="Y616" s="100">
        <v>62.175862068965529</v>
      </c>
      <c r="Z616" s="100">
        <v>49.099999999999994</v>
      </c>
      <c r="AA616" s="100">
        <v>49.141379310344817</v>
      </c>
      <c r="AB616" s="100">
        <v>44.51</v>
      </c>
      <c r="AC616" s="100">
        <v>59.978571428571414</v>
      </c>
      <c r="AD616" s="100">
        <v>61.523333333333333</v>
      </c>
      <c r="AE616" s="100">
        <v>63.533333333333331</v>
      </c>
      <c r="AF616" s="100">
        <v>67.736666666666665</v>
      </c>
      <c r="AG616" s="100">
        <v>71.570000000000007</v>
      </c>
      <c r="AH616" s="100">
        <v>67.124137931034483</v>
      </c>
      <c r="AI616" s="100">
        <v>74.606666666666655</v>
      </c>
      <c r="AJ616" s="100">
        <v>72.23</v>
      </c>
      <c r="AK616" s="100">
        <v>69.890000000000015</v>
      </c>
      <c r="AL616" s="100">
        <v>54.526666666666671</v>
      </c>
      <c r="AM616" s="100">
        <v>53.256666666666653</v>
      </c>
      <c r="AN616" s="100">
        <v>41.703448275862065</v>
      </c>
      <c r="AO616" s="100">
        <v>39.196551724137933</v>
      </c>
      <c r="AP616" s="100">
        <v>34.15517241379311</v>
      </c>
      <c r="AQ616" s="100">
        <v>22.879310344827587</v>
      </c>
      <c r="AR616" s="100">
        <v>17.858620689655172</v>
      </c>
      <c r="AS616" s="100">
        <v>9.2586206896551726</v>
      </c>
      <c r="AT616" s="1"/>
      <c r="AU616" s="1"/>
      <c r="AV616" s="1"/>
      <c r="AW616" s="1"/>
      <c r="AX616" s="1"/>
      <c r="AY616" s="1"/>
      <c r="AZ616" s="1"/>
      <c r="BA616" s="1"/>
      <c r="BB616" s="1"/>
      <c r="BC616" s="1"/>
      <c r="BD616" s="1"/>
      <c r="BE616" s="1"/>
      <c r="BF616" s="1"/>
      <c r="BG616" s="1"/>
      <c r="BH616" s="1"/>
      <c r="BI616" s="1"/>
      <c r="BJ616" s="1"/>
      <c r="BK616" s="1"/>
      <c r="BL616" s="1"/>
      <c r="BM616" s="1"/>
    </row>
    <row r="617" spans="1:65" ht="16.5" customHeight="1" x14ac:dyDescent="0.25">
      <c r="A617" s="87">
        <v>13075020</v>
      </c>
      <c r="B617" s="82" t="s">
        <v>56</v>
      </c>
      <c r="C617" s="82" t="s">
        <v>821</v>
      </c>
      <c r="D617" s="82" t="s">
        <v>5279</v>
      </c>
      <c r="E617" s="82" t="s">
        <v>328</v>
      </c>
      <c r="F617" s="82">
        <v>2</v>
      </c>
      <c r="G617" s="82">
        <v>40</v>
      </c>
      <c r="H617" s="83">
        <v>-75.582222220000006</v>
      </c>
      <c r="I617" s="93">
        <v>8.9138888900000008</v>
      </c>
      <c r="J617" s="100">
        <v>6.8766666666666669</v>
      </c>
      <c r="K617" s="100">
        <v>6.5620689655172422</v>
      </c>
      <c r="L617" s="100">
        <v>3.8448275862068964</v>
      </c>
      <c r="M617" s="100">
        <v>7.7266666666666692</v>
      </c>
      <c r="N617" s="100">
        <v>8.7999999999999989</v>
      </c>
      <c r="O617" s="100">
        <v>2.9642857142857144</v>
      </c>
      <c r="P617" s="100">
        <v>5.3137931034482753</v>
      </c>
      <c r="Q617" s="100">
        <v>11.803448275862069</v>
      </c>
      <c r="R617" s="100">
        <v>17.606896551724141</v>
      </c>
      <c r="S617" s="100">
        <v>34.224137931034477</v>
      </c>
      <c r="T617" s="100">
        <v>37.43571428571429</v>
      </c>
      <c r="U617" s="100">
        <v>42.389655172413789</v>
      </c>
      <c r="V617" s="100">
        <v>63.785714285714285</v>
      </c>
      <c r="W617" s="100">
        <v>60.493103448275861</v>
      </c>
      <c r="X617" s="100">
        <v>64.465517241379288</v>
      </c>
      <c r="Y617" s="100">
        <v>64.934482758620689</v>
      </c>
      <c r="Z617" s="100">
        <v>44.855172413793099</v>
      </c>
      <c r="AA617" s="100">
        <v>54.024137931034467</v>
      </c>
      <c r="AB617" s="100">
        <v>51.800000000000004</v>
      </c>
      <c r="AC617" s="100">
        <v>46.996551724137937</v>
      </c>
      <c r="AD617" s="100">
        <v>56.793103448275872</v>
      </c>
      <c r="AE617" s="100">
        <v>64.596551724137939</v>
      </c>
      <c r="AF617" s="100">
        <v>60.334482758620702</v>
      </c>
      <c r="AG617" s="100">
        <v>76.399999999999991</v>
      </c>
      <c r="AH617" s="100">
        <v>56.432142857142864</v>
      </c>
      <c r="AI617" s="100">
        <v>62</v>
      </c>
      <c r="AJ617" s="100">
        <v>66.675862068965515</v>
      </c>
      <c r="AK617" s="100">
        <v>47.596428571428575</v>
      </c>
      <c r="AL617" s="100">
        <v>38.706896551724135</v>
      </c>
      <c r="AM617" s="100">
        <v>50.892307692307682</v>
      </c>
      <c r="AN617" s="100">
        <v>38.164285714285711</v>
      </c>
      <c r="AO617" s="100">
        <v>39.639285714285698</v>
      </c>
      <c r="AP617" s="100">
        <v>37.728571428571421</v>
      </c>
      <c r="AQ617" s="100">
        <v>19.349999999999998</v>
      </c>
      <c r="AR617" s="100">
        <v>15.925000000000001</v>
      </c>
      <c r="AS617" s="100">
        <v>8.5851851851851837</v>
      </c>
      <c r="AT617" s="1"/>
      <c r="AU617" s="1"/>
      <c r="AV617" s="1"/>
      <c r="AW617" s="1"/>
      <c r="AX617" s="1"/>
      <c r="AY617" s="1"/>
      <c r="AZ617" s="1"/>
      <c r="BA617" s="1"/>
      <c r="BB617" s="1"/>
      <c r="BC617" s="1"/>
      <c r="BD617" s="1"/>
      <c r="BE617" s="1"/>
      <c r="BF617" s="1"/>
      <c r="BG617" s="1"/>
      <c r="BH617" s="1"/>
      <c r="BI617" s="1"/>
      <c r="BJ617" s="1"/>
      <c r="BK617" s="1"/>
      <c r="BL617" s="1"/>
      <c r="BM617" s="1"/>
    </row>
    <row r="618" spans="1:65" ht="16.5" customHeight="1" x14ac:dyDescent="0.25">
      <c r="A618" s="87">
        <v>25020700</v>
      </c>
      <c r="B618" s="82" t="s">
        <v>26</v>
      </c>
      <c r="C618" s="82" t="s">
        <v>822</v>
      </c>
      <c r="D618" s="82" t="s">
        <v>822</v>
      </c>
      <c r="E618" s="82" t="s">
        <v>328</v>
      </c>
      <c r="F618" s="82">
        <v>2</v>
      </c>
      <c r="G618" s="82">
        <v>50</v>
      </c>
      <c r="H618" s="83">
        <v>-75.338611110000002</v>
      </c>
      <c r="I618" s="93">
        <v>8.0530555600000007</v>
      </c>
      <c r="J618" s="100">
        <v>10.6</v>
      </c>
      <c r="K618" s="100">
        <v>2.1928571428571431</v>
      </c>
      <c r="L618" s="100">
        <v>1.9310344827586208</v>
      </c>
      <c r="M618" s="100">
        <v>7.4586206896551719</v>
      </c>
      <c r="N618" s="100">
        <v>3.6758620689655177</v>
      </c>
      <c r="O618" s="100">
        <v>8.6413793103448278</v>
      </c>
      <c r="P618" s="100">
        <v>17.806896551724137</v>
      </c>
      <c r="Q618" s="100">
        <v>23.065517241379315</v>
      </c>
      <c r="R618" s="100">
        <v>24.610344827586207</v>
      </c>
      <c r="S618" s="100">
        <v>31.930000000000003</v>
      </c>
      <c r="T618" s="100">
        <v>53.62413793103449</v>
      </c>
      <c r="U618" s="100">
        <v>67.166666666666671</v>
      </c>
      <c r="V618" s="100">
        <v>77.120000000000019</v>
      </c>
      <c r="W618" s="100">
        <v>86.943333333333342</v>
      </c>
      <c r="X618" s="100">
        <v>78.223333333333343</v>
      </c>
      <c r="Y618" s="100">
        <v>80.627586206896567</v>
      </c>
      <c r="Z618" s="100">
        <v>77.728571428571414</v>
      </c>
      <c r="AA618" s="100">
        <v>74.58275862068966</v>
      </c>
      <c r="AB618" s="100">
        <v>83.566666666666649</v>
      </c>
      <c r="AC618" s="100">
        <v>86.413333333333327</v>
      </c>
      <c r="AD618" s="100">
        <v>92.14666666666669</v>
      </c>
      <c r="AE618" s="100">
        <v>103.44000000000001</v>
      </c>
      <c r="AF618" s="100">
        <v>91.51333333333335</v>
      </c>
      <c r="AG618" s="100">
        <v>103.40000000000002</v>
      </c>
      <c r="AH618" s="100">
        <v>72.968965517241386</v>
      </c>
      <c r="AI618" s="100">
        <v>83.92</v>
      </c>
      <c r="AJ618" s="100">
        <v>65.066666666666663</v>
      </c>
      <c r="AK618" s="100">
        <v>63.673333333333325</v>
      </c>
      <c r="AL618" s="100">
        <v>60.38</v>
      </c>
      <c r="AM618" s="100">
        <v>63.374999999999993</v>
      </c>
      <c r="AN618" s="100">
        <v>50.283333333333324</v>
      </c>
      <c r="AO618" s="100">
        <v>60.273333333333326</v>
      </c>
      <c r="AP618" s="100">
        <v>40.986666666666679</v>
      </c>
      <c r="AQ618" s="100">
        <v>26.020000000000003</v>
      </c>
      <c r="AR618" s="100">
        <v>18.483333333333338</v>
      </c>
      <c r="AS618" s="100">
        <v>8.4586206896551737</v>
      </c>
      <c r="AT618" s="1"/>
      <c r="AU618" s="1"/>
      <c r="AV618" s="1"/>
      <c r="AW618" s="1"/>
      <c r="AX618" s="1"/>
      <c r="AY618" s="1"/>
      <c r="AZ618" s="1"/>
      <c r="BA618" s="1"/>
      <c r="BB618" s="1"/>
      <c r="BC618" s="1"/>
      <c r="BD618" s="1"/>
      <c r="BE618" s="1"/>
      <c r="BF618" s="1"/>
      <c r="BG618" s="1"/>
      <c r="BH618" s="1"/>
      <c r="BI618" s="1"/>
      <c r="BJ618" s="1"/>
      <c r="BK618" s="1"/>
      <c r="BL618" s="1"/>
      <c r="BM618" s="1"/>
    </row>
    <row r="619" spans="1:65" ht="16.5" customHeight="1" x14ac:dyDescent="0.25">
      <c r="A619" s="87">
        <v>13085010</v>
      </c>
      <c r="B619" s="82" t="s">
        <v>43</v>
      </c>
      <c r="C619" s="82" t="s">
        <v>823</v>
      </c>
      <c r="D619" s="82" t="s">
        <v>824</v>
      </c>
      <c r="E619" s="82" t="s">
        <v>328</v>
      </c>
      <c r="F619" s="82">
        <v>2</v>
      </c>
      <c r="G619" s="82">
        <v>20</v>
      </c>
      <c r="H619" s="83">
        <v>-75.892777780000003</v>
      </c>
      <c r="I619" s="93">
        <v>9.2972222200000001</v>
      </c>
      <c r="J619" s="100">
        <v>10.814285714285715</v>
      </c>
      <c r="K619" s="100">
        <v>2.7821428571428575</v>
      </c>
      <c r="L619" s="100">
        <v>5.0275862068965518</v>
      </c>
      <c r="M619" s="100">
        <v>1.5111111111111113</v>
      </c>
      <c r="N619" s="100">
        <v>2.1538461538461537</v>
      </c>
      <c r="O619" s="100">
        <v>1.8074074074074074</v>
      </c>
      <c r="P619" s="100">
        <v>5.7074074074074073</v>
      </c>
      <c r="Q619" s="100">
        <v>9.0481481481481492</v>
      </c>
      <c r="R619" s="100">
        <v>4.2222222222222214</v>
      </c>
      <c r="S619" s="100">
        <v>12.416666666666666</v>
      </c>
      <c r="T619" s="100">
        <v>28.768965517241369</v>
      </c>
      <c r="U619" s="100">
        <v>39.674074074074078</v>
      </c>
      <c r="V619" s="100">
        <v>58.653571428571425</v>
      </c>
      <c r="W619" s="100">
        <v>57.058620689655164</v>
      </c>
      <c r="X619" s="100">
        <v>70.18518518518519</v>
      </c>
      <c r="Y619" s="100">
        <v>54.175000000000004</v>
      </c>
      <c r="Z619" s="100">
        <v>55.127586206896552</v>
      </c>
      <c r="AA619" s="100">
        <v>50.330769230769221</v>
      </c>
      <c r="AB619" s="100">
        <v>51.753333333333337</v>
      </c>
      <c r="AC619" s="100">
        <v>43.134482758620692</v>
      </c>
      <c r="AD619" s="100">
        <v>64.916666666666671</v>
      </c>
      <c r="AE619" s="100">
        <v>57.010344827586202</v>
      </c>
      <c r="AF619" s="100">
        <v>60.303571428571423</v>
      </c>
      <c r="AG619" s="100">
        <v>64.800000000000011</v>
      </c>
      <c r="AH619" s="100">
        <v>55.36666666666666</v>
      </c>
      <c r="AI619" s="100">
        <v>66.52</v>
      </c>
      <c r="AJ619" s="100">
        <v>62.266666666666652</v>
      </c>
      <c r="AK619" s="100">
        <v>62.725000000000001</v>
      </c>
      <c r="AL619" s="100">
        <v>51.278571428571411</v>
      </c>
      <c r="AM619" s="100">
        <v>61.207142857142848</v>
      </c>
      <c r="AN619" s="100">
        <v>54.24799999999999</v>
      </c>
      <c r="AO619" s="100">
        <v>47.734615384615374</v>
      </c>
      <c r="AP619" s="100">
        <v>36.619230769230775</v>
      </c>
      <c r="AQ619" s="100">
        <v>21.091999999999999</v>
      </c>
      <c r="AR619" s="100">
        <v>11.692</v>
      </c>
      <c r="AS619" s="100">
        <v>8.8416666666666668</v>
      </c>
      <c r="AT619" s="1" t="s">
        <v>1888</v>
      </c>
      <c r="AU619" s="1"/>
      <c r="AV619" s="1"/>
      <c r="AW619" s="1"/>
      <c r="AX619" s="1"/>
      <c r="AY619" s="1"/>
      <c r="AZ619" s="1"/>
      <c r="BA619" s="1"/>
      <c r="BB619" s="1"/>
      <c r="BC619" s="1"/>
      <c r="BD619" s="1"/>
      <c r="BE619" s="1"/>
      <c r="BF619" s="1"/>
      <c r="BG619" s="1"/>
      <c r="BH619" s="1"/>
      <c r="BI619" s="1"/>
      <c r="BJ619" s="1"/>
      <c r="BK619" s="1"/>
      <c r="BL619" s="1"/>
      <c r="BM619" s="1"/>
    </row>
    <row r="620" spans="1:65" ht="16.5" customHeight="1" x14ac:dyDescent="0.25">
      <c r="A620" s="87">
        <v>13070020</v>
      </c>
      <c r="B620" s="82" t="s">
        <v>26</v>
      </c>
      <c r="C620" s="82" t="s">
        <v>825</v>
      </c>
      <c r="D620" s="82" t="s">
        <v>825</v>
      </c>
      <c r="E620" s="82" t="s">
        <v>328</v>
      </c>
      <c r="F620" s="82">
        <v>2</v>
      </c>
      <c r="G620" s="82">
        <v>20</v>
      </c>
      <c r="H620" s="83">
        <v>-75.688055560000009</v>
      </c>
      <c r="I620" s="93">
        <v>9.2344444400000008</v>
      </c>
      <c r="J620" s="100">
        <v>6.23</v>
      </c>
      <c r="K620" s="100">
        <v>5.3</v>
      </c>
      <c r="L620" s="100">
        <v>3.7586206896551726</v>
      </c>
      <c r="M620" s="100">
        <v>8.8333333333333339</v>
      </c>
      <c r="N620" s="100">
        <v>2.5333333333333332</v>
      </c>
      <c r="O620" s="100">
        <v>1.7586206896551724</v>
      </c>
      <c r="P620" s="100">
        <v>6.4666666666666668</v>
      </c>
      <c r="Q620" s="100">
        <v>9.0333333333333332</v>
      </c>
      <c r="R620" s="100">
        <v>11.383333333333333</v>
      </c>
      <c r="S620" s="100">
        <v>14.413793103448276</v>
      </c>
      <c r="T620" s="100">
        <v>38.027586206896551</v>
      </c>
      <c r="U620" s="100">
        <v>42.344827586206897</v>
      </c>
      <c r="V620" s="100">
        <v>54.428571428571431</v>
      </c>
      <c r="W620" s="100">
        <v>53.068965517241381</v>
      </c>
      <c r="X620" s="100">
        <v>87.071428571428569</v>
      </c>
      <c r="Y620" s="100">
        <v>49.275862068965516</v>
      </c>
      <c r="Z620" s="100">
        <v>63.035714285714285</v>
      </c>
      <c r="AA620" s="100">
        <v>62.137931034482762</v>
      </c>
      <c r="AB620" s="100">
        <v>55.413793103448278</v>
      </c>
      <c r="AC620" s="100">
        <v>53.517241379310342</v>
      </c>
      <c r="AD620" s="100">
        <v>71.110344827586204</v>
      </c>
      <c r="AE620" s="100">
        <v>75.41379310344827</v>
      </c>
      <c r="AF620" s="100">
        <v>51.827586206896555</v>
      </c>
      <c r="AG620" s="100">
        <v>87.41379310344827</v>
      </c>
      <c r="AH620" s="100">
        <v>54.517241379310342</v>
      </c>
      <c r="AI620" s="100">
        <v>61.689655172413794</v>
      </c>
      <c r="AJ620" s="100">
        <v>79.482758620689651</v>
      </c>
      <c r="AK620" s="100">
        <v>55.906896551724138</v>
      </c>
      <c r="AL620" s="100">
        <v>41.668965517241382</v>
      </c>
      <c r="AM620" s="100">
        <v>45.717241379310344</v>
      </c>
      <c r="AN620" s="100">
        <v>38.779310344827586</v>
      </c>
      <c r="AO620" s="100">
        <v>35.727586206896547</v>
      </c>
      <c r="AP620" s="100">
        <v>31.146428571428572</v>
      </c>
      <c r="AQ620" s="100">
        <v>24.675000000000001</v>
      </c>
      <c r="AR620" s="100">
        <v>15.37037037037037</v>
      </c>
      <c r="AS620" s="100">
        <v>12.333333333333334</v>
      </c>
      <c r="AT620" s="1"/>
      <c r="AU620" s="1"/>
      <c r="AV620" s="1"/>
      <c r="AW620" s="1"/>
      <c r="AX620" s="1"/>
      <c r="AY620" s="1"/>
      <c r="AZ620" s="1"/>
      <c r="BA620" s="1"/>
      <c r="BB620" s="1"/>
      <c r="BC620" s="1"/>
      <c r="BD620" s="1"/>
      <c r="BE620" s="1"/>
      <c r="BF620" s="1"/>
      <c r="BG620" s="1"/>
      <c r="BH620" s="1"/>
      <c r="BI620" s="1"/>
      <c r="BJ620" s="1"/>
      <c r="BK620" s="1"/>
      <c r="BL620" s="1"/>
      <c r="BM620" s="1"/>
    </row>
    <row r="621" spans="1:65" ht="16.5" customHeight="1" x14ac:dyDescent="0.25">
      <c r="A621" s="87">
        <v>25025160</v>
      </c>
      <c r="B621" s="82" t="s">
        <v>56</v>
      </c>
      <c r="C621" s="82" t="s">
        <v>826</v>
      </c>
      <c r="D621" s="82" t="s">
        <v>827</v>
      </c>
      <c r="E621" s="82" t="s">
        <v>328</v>
      </c>
      <c r="F621" s="82">
        <v>2</v>
      </c>
      <c r="G621" s="82">
        <v>50</v>
      </c>
      <c r="H621" s="83">
        <v>-75.402777779999994</v>
      </c>
      <c r="I621" s="93">
        <v>8.0038888900000007</v>
      </c>
      <c r="J621" s="100">
        <v>12.792592592592595</v>
      </c>
      <c r="K621" s="100">
        <v>1.7000000000000002</v>
      </c>
      <c r="L621" s="100">
        <v>4.9807692307692308</v>
      </c>
      <c r="M621" s="100">
        <v>9.6518518518518519</v>
      </c>
      <c r="N621" s="100">
        <v>7.0714285714285703</v>
      </c>
      <c r="O621" s="100">
        <v>8.58</v>
      </c>
      <c r="P621" s="100">
        <v>26.165517241379309</v>
      </c>
      <c r="Q621" s="100">
        <v>27.688461538461532</v>
      </c>
      <c r="R621" s="100">
        <v>40.24074074074074</v>
      </c>
      <c r="S621" s="100">
        <v>48.466666666666669</v>
      </c>
      <c r="T621" s="100">
        <v>81.296666666666681</v>
      </c>
      <c r="U621" s="100">
        <v>80.327586206896527</v>
      </c>
      <c r="V621" s="100">
        <v>90.282758620689648</v>
      </c>
      <c r="W621" s="100">
        <v>110.65517241379314</v>
      </c>
      <c r="X621" s="100">
        <v>100.01923076923077</v>
      </c>
      <c r="Y621" s="100">
        <v>107.95000000000002</v>
      </c>
      <c r="Z621" s="100">
        <v>133.0655172413793</v>
      </c>
      <c r="AA621" s="100">
        <v>104.32413793103449</v>
      </c>
      <c r="AB621" s="100">
        <v>128.88148148148144</v>
      </c>
      <c r="AC621" s="100">
        <v>98.516000000000005</v>
      </c>
      <c r="AD621" s="100">
        <v>119.30769230769232</v>
      </c>
      <c r="AE621" s="100">
        <v>133.65925925925924</v>
      </c>
      <c r="AF621" s="100">
        <v>119.39259259259261</v>
      </c>
      <c r="AG621" s="100">
        <v>137.38518518518515</v>
      </c>
      <c r="AH621" s="100">
        <v>102.88571428571427</v>
      </c>
      <c r="AI621" s="100">
        <v>108.54999999999997</v>
      </c>
      <c r="AJ621" s="100">
        <v>105.48571428571429</v>
      </c>
      <c r="AK621" s="100">
        <v>90.148148148148152</v>
      </c>
      <c r="AL621" s="100">
        <v>97.372000000000014</v>
      </c>
      <c r="AM621" s="100">
        <v>87.085185185185196</v>
      </c>
      <c r="AN621" s="100">
        <v>67.033333333333331</v>
      </c>
      <c r="AO621" s="100">
        <v>60.396296296296299</v>
      </c>
      <c r="AP621" s="100">
        <v>58.637037037037032</v>
      </c>
      <c r="AQ621" s="100">
        <v>34.975999999999999</v>
      </c>
      <c r="AR621" s="100">
        <v>19.542307692307691</v>
      </c>
      <c r="AS621" s="100">
        <v>8.9160000000000021</v>
      </c>
      <c r="AT621" s="1"/>
      <c r="AU621" s="1"/>
      <c r="AV621" s="1"/>
      <c r="AW621" s="1"/>
      <c r="AX621" s="1"/>
      <c r="AY621" s="1"/>
      <c r="AZ621" s="1"/>
      <c r="BA621" s="1"/>
      <c r="BB621" s="1"/>
      <c r="BC621" s="1"/>
      <c r="BD621" s="1"/>
      <c r="BE621" s="1"/>
      <c r="BF621" s="1"/>
      <c r="BG621" s="1"/>
      <c r="BH621" s="1"/>
      <c r="BI621" s="1"/>
      <c r="BJ621" s="1"/>
      <c r="BK621" s="1"/>
      <c r="BL621" s="1"/>
      <c r="BM621" s="1"/>
    </row>
    <row r="622" spans="1:65" ht="16.5" customHeight="1" x14ac:dyDescent="0.25">
      <c r="A622" s="87">
        <v>25010080</v>
      </c>
      <c r="B622" s="82" t="s">
        <v>26</v>
      </c>
      <c r="C622" s="82" t="s">
        <v>828</v>
      </c>
      <c r="D622" s="82" t="s">
        <v>827</v>
      </c>
      <c r="E622" s="82" t="s">
        <v>328</v>
      </c>
      <c r="F622" s="82">
        <v>2</v>
      </c>
      <c r="G622" s="82">
        <v>100</v>
      </c>
      <c r="H622" s="83">
        <v>-75.680000000000007</v>
      </c>
      <c r="I622" s="93">
        <v>8.0299999999999994</v>
      </c>
      <c r="J622" s="100">
        <v>15.260714285714286</v>
      </c>
      <c r="K622" s="100">
        <v>5.5535714285714288</v>
      </c>
      <c r="L622" s="100">
        <v>5.8285714285714283</v>
      </c>
      <c r="M622" s="100">
        <v>13.700000000000001</v>
      </c>
      <c r="N622" s="100">
        <v>7.1892857142857149</v>
      </c>
      <c r="O622" s="100">
        <v>8.5392857142857146</v>
      </c>
      <c r="P622" s="100">
        <v>19.782758620689656</v>
      </c>
      <c r="Q622" s="100">
        <v>21.368965517241381</v>
      </c>
      <c r="R622" s="100">
        <v>32.033333333333331</v>
      </c>
      <c r="S622" s="100">
        <v>39.449999999999996</v>
      </c>
      <c r="T622" s="100">
        <v>64.771428571428572</v>
      </c>
      <c r="U622" s="100">
        <v>52.160714285714285</v>
      </c>
      <c r="V622" s="100">
        <v>85.544444444444437</v>
      </c>
      <c r="W622" s="100">
        <v>65.118518518518513</v>
      </c>
      <c r="X622" s="100">
        <v>97.65384615384616</v>
      </c>
      <c r="Y622" s="100">
        <v>118.18518518518519</v>
      </c>
      <c r="Z622" s="100">
        <v>96.525925925925932</v>
      </c>
      <c r="AA622" s="100">
        <v>87.188461538461524</v>
      </c>
      <c r="AB622" s="100">
        <v>93.91153846153847</v>
      </c>
      <c r="AC622" s="100">
        <v>83.030769230769238</v>
      </c>
      <c r="AD622" s="100">
        <v>76.695999999999998</v>
      </c>
      <c r="AE622" s="100">
        <v>102.19259259259259</v>
      </c>
      <c r="AF622" s="100">
        <v>90.666666666666671</v>
      </c>
      <c r="AG622" s="100">
        <v>93.01111111111112</v>
      </c>
      <c r="AH622" s="100">
        <v>64.096428571428575</v>
      </c>
      <c r="AI622" s="100">
        <v>84.407142857142873</v>
      </c>
      <c r="AJ622" s="100">
        <v>76.524999999999991</v>
      </c>
      <c r="AK622" s="100">
        <v>75.867857142857147</v>
      </c>
      <c r="AL622" s="100">
        <v>72.051724137931032</v>
      </c>
      <c r="AM622" s="100">
        <v>71.475862068965526</v>
      </c>
      <c r="AN622" s="100">
        <v>47.372413793103455</v>
      </c>
      <c r="AO622" s="100">
        <v>46.341379310344834</v>
      </c>
      <c r="AP622" s="100">
        <v>33.406896551724138</v>
      </c>
      <c r="AQ622" s="100">
        <v>28.1</v>
      </c>
      <c r="AR622" s="100">
        <v>23.306896551724137</v>
      </c>
      <c r="AS622" s="100">
        <v>15.786206896551725</v>
      </c>
      <c r="AT622" s="1"/>
      <c r="AU622" s="1"/>
      <c r="AV622" s="1"/>
      <c r="AW622" s="1"/>
      <c r="AX622" s="1"/>
      <c r="AY622" s="1"/>
      <c r="AZ622" s="1"/>
      <c r="BA622" s="1"/>
      <c r="BB622" s="1"/>
      <c r="BC622" s="1"/>
      <c r="BD622" s="1"/>
      <c r="BE622" s="1"/>
      <c r="BF622" s="1"/>
      <c r="BG622" s="1"/>
      <c r="BH622" s="1"/>
      <c r="BI622" s="1"/>
      <c r="BJ622" s="1"/>
      <c r="BK622" s="1"/>
      <c r="BL622" s="1"/>
      <c r="BM622" s="1"/>
    </row>
    <row r="623" spans="1:65" ht="16.5" customHeight="1" x14ac:dyDescent="0.25">
      <c r="A623" s="87">
        <v>25010100</v>
      </c>
      <c r="B623" s="82" t="s">
        <v>26</v>
      </c>
      <c r="C623" s="82" t="s">
        <v>829</v>
      </c>
      <c r="D623" s="82" t="s">
        <v>827</v>
      </c>
      <c r="E623" s="82" t="s">
        <v>328</v>
      </c>
      <c r="F623" s="82">
        <v>2</v>
      </c>
      <c r="G623" s="82">
        <v>160</v>
      </c>
      <c r="H623" s="83">
        <v>-75.760000000000005</v>
      </c>
      <c r="I623" s="93">
        <v>8.12916667</v>
      </c>
      <c r="J623" s="100">
        <v>7.1111111111111107</v>
      </c>
      <c r="K623" s="100">
        <v>7.6071428571428568</v>
      </c>
      <c r="L623" s="100">
        <v>6.25</v>
      </c>
      <c r="M623" s="100">
        <v>8.8275862068965516</v>
      </c>
      <c r="N623" s="100">
        <v>7.2758620689655169</v>
      </c>
      <c r="O623" s="100">
        <v>6.8571428571428568</v>
      </c>
      <c r="P623" s="100">
        <v>21.193103448275863</v>
      </c>
      <c r="Q623" s="100">
        <v>20.03793103448276</v>
      </c>
      <c r="R623" s="100">
        <v>23.689655172413794</v>
      </c>
      <c r="S623" s="100">
        <v>53.366666666666667</v>
      </c>
      <c r="T623" s="100">
        <v>52.166666666666664</v>
      </c>
      <c r="U623" s="100">
        <v>55.833333333333336</v>
      </c>
      <c r="V623" s="100">
        <v>80.333333333333329</v>
      </c>
      <c r="W623" s="100">
        <v>81.983333333333334</v>
      </c>
      <c r="X623" s="100">
        <v>73.63333333333334</v>
      </c>
      <c r="Y623" s="100">
        <v>84.066666666666663</v>
      </c>
      <c r="Z623" s="100">
        <v>82.533333333333331</v>
      </c>
      <c r="AA623" s="100">
        <v>83.426666666666677</v>
      </c>
      <c r="AB623" s="100">
        <v>82.906896551724145</v>
      </c>
      <c r="AC623" s="100">
        <v>81.379310344827587</v>
      </c>
      <c r="AD623" s="100">
        <v>81.620689655172413</v>
      </c>
      <c r="AE623" s="100">
        <v>78.933333333333337</v>
      </c>
      <c r="AF623" s="100">
        <v>101.8</v>
      </c>
      <c r="AG623" s="100">
        <v>68.466666666666669</v>
      </c>
      <c r="AH623" s="100">
        <v>73.933333333333337</v>
      </c>
      <c r="AI623" s="100">
        <v>85.066666666666663</v>
      </c>
      <c r="AJ623" s="100">
        <v>74.8</v>
      </c>
      <c r="AK623" s="100">
        <v>80.896666666666675</v>
      </c>
      <c r="AL623" s="100">
        <v>67.400000000000006</v>
      </c>
      <c r="AM623" s="100">
        <v>53.516666666666666</v>
      </c>
      <c r="AN623" s="100">
        <v>48.636666666666663</v>
      </c>
      <c r="AO623" s="100">
        <v>60.633333333333333</v>
      </c>
      <c r="AP623" s="100">
        <v>45.166666666666664</v>
      </c>
      <c r="AQ623" s="100">
        <v>23.517241379310345</v>
      </c>
      <c r="AR623" s="100">
        <v>17.448275862068964</v>
      </c>
      <c r="AS623" s="100">
        <v>12.517241379310345</v>
      </c>
      <c r="AT623" s="1"/>
      <c r="AU623" s="1"/>
      <c r="AV623" s="1"/>
      <c r="AW623" s="1"/>
      <c r="AX623" s="1"/>
      <c r="AY623" s="1"/>
      <c r="AZ623" s="1"/>
      <c r="BA623" s="1"/>
      <c r="BB623" s="1"/>
      <c r="BC623" s="1"/>
      <c r="BD623" s="1"/>
      <c r="BE623" s="1"/>
      <c r="BF623" s="1"/>
      <c r="BG623" s="1"/>
      <c r="BH623" s="1"/>
      <c r="BI623" s="1"/>
      <c r="BJ623" s="1"/>
      <c r="BK623" s="1"/>
      <c r="BL623" s="1"/>
      <c r="BM623" s="1"/>
    </row>
    <row r="624" spans="1:65" ht="16.5" customHeight="1" x14ac:dyDescent="0.25">
      <c r="A624" s="87">
        <v>13035501</v>
      </c>
      <c r="B624" s="82" t="s">
        <v>31</v>
      </c>
      <c r="C624" s="82" t="s">
        <v>830</v>
      </c>
      <c r="D624" s="82" t="s">
        <v>831</v>
      </c>
      <c r="E624" s="82" t="s">
        <v>328</v>
      </c>
      <c r="F624" s="82">
        <v>2</v>
      </c>
      <c r="G624" s="82">
        <v>20</v>
      </c>
      <c r="H624" s="83">
        <v>-75.825138890000005</v>
      </c>
      <c r="I624" s="93">
        <v>8.8258333300000018</v>
      </c>
      <c r="J624" s="100">
        <v>3.8586206896551727</v>
      </c>
      <c r="K624" s="100">
        <v>0.99655172413793103</v>
      </c>
      <c r="L624" s="100">
        <v>2.9851851851851849</v>
      </c>
      <c r="M624" s="100">
        <v>4.3571428571428577</v>
      </c>
      <c r="N624" s="100">
        <v>3.1206896551724137</v>
      </c>
      <c r="O624" s="100">
        <v>2.6359999999999997</v>
      </c>
      <c r="P624" s="100">
        <v>5.4620689655172416</v>
      </c>
      <c r="Q624" s="100">
        <v>6.4068965517241381</v>
      </c>
      <c r="R624" s="100">
        <v>15.571428571428569</v>
      </c>
      <c r="S624" s="100">
        <v>24.210344827586205</v>
      </c>
      <c r="T624" s="100">
        <v>28.824137931034482</v>
      </c>
      <c r="U624" s="100">
        <v>39.467857142857149</v>
      </c>
      <c r="V624" s="100">
        <v>66.724137931034491</v>
      </c>
      <c r="W624" s="100">
        <v>51.43666666666666</v>
      </c>
      <c r="X624" s="100">
        <v>68.393333333333331</v>
      </c>
      <c r="Y624" s="100">
        <v>54.078571428571429</v>
      </c>
      <c r="Z624" s="100">
        <v>53.667857142857159</v>
      </c>
      <c r="AA624" s="100">
        <v>56.396296296296292</v>
      </c>
      <c r="AB624" s="100">
        <v>53.03793103448276</v>
      </c>
      <c r="AC624" s="100">
        <v>56.95333333333334</v>
      </c>
      <c r="AD624" s="100">
        <v>60.267857142857146</v>
      </c>
      <c r="AE624" s="100">
        <v>51.544827586206893</v>
      </c>
      <c r="AF624" s="100">
        <v>57.353333333333346</v>
      </c>
      <c r="AG624" s="100">
        <v>62.62592592592592</v>
      </c>
      <c r="AH624" s="100">
        <v>48.496551724137923</v>
      </c>
      <c r="AI624" s="100">
        <v>62.04</v>
      </c>
      <c r="AJ624" s="100">
        <v>71.785714285714292</v>
      </c>
      <c r="AK624" s="100">
        <v>54.035714285714285</v>
      </c>
      <c r="AL624" s="100">
        <v>46.839285714285715</v>
      </c>
      <c r="AM624" s="100">
        <v>38.944827586206898</v>
      </c>
      <c r="AN624" s="100">
        <v>38.710344827586212</v>
      </c>
      <c r="AO624" s="100">
        <v>37.606896551724134</v>
      </c>
      <c r="AP624" s="100">
        <v>37.562962962962949</v>
      </c>
      <c r="AQ624" s="100">
        <v>20.139285714285712</v>
      </c>
      <c r="AR624" s="100">
        <v>14.780000000000005</v>
      </c>
      <c r="AS624" s="100">
        <v>6.3892857142857133</v>
      </c>
      <c r="AT624" s="1" t="s">
        <v>1888</v>
      </c>
      <c r="AU624" s="1"/>
      <c r="AV624" s="1"/>
      <c r="AW624" s="1"/>
      <c r="AX624" s="1"/>
      <c r="AY624" s="1"/>
      <c r="AZ624" s="1"/>
      <c r="BA624" s="1"/>
      <c r="BB624" s="1"/>
      <c r="BC624" s="1"/>
      <c r="BD624" s="1"/>
      <c r="BE624" s="1"/>
      <c r="BF624" s="1"/>
      <c r="BG624" s="1"/>
      <c r="BH624" s="1"/>
      <c r="BI624" s="1"/>
      <c r="BJ624" s="1"/>
      <c r="BK624" s="1"/>
      <c r="BL624" s="1"/>
      <c r="BM624" s="1"/>
    </row>
    <row r="625" spans="1:65" ht="16.5" customHeight="1" x14ac:dyDescent="0.25">
      <c r="A625" s="87">
        <v>13070070</v>
      </c>
      <c r="B625" s="82" t="s">
        <v>26</v>
      </c>
      <c r="C625" s="82" t="s">
        <v>832</v>
      </c>
      <c r="D625" s="82" t="s">
        <v>831</v>
      </c>
      <c r="E625" s="82" t="s">
        <v>328</v>
      </c>
      <c r="F625" s="82">
        <v>2</v>
      </c>
      <c r="G625" s="82">
        <v>20</v>
      </c>
      <c r="H625" s="83">
        <v>-75.856111110000001</v>
      </c>
      <c r="I625" s="93">
        <v>8.8299166700000011</v>
      </c>
      <c r="J625" s="100">
        <v>9.4642857142857135</v>
      </c>
      <c r="K625" s="100">
        <v>1.3448275862068966</v>
      </c>
      <c r="L625" s="100">
        <v>5.568965517241379</v>
      </c>
      <c r="M625" s="100">
        <v>3.9310344827586206</v>
      </c>
      <c r="N625" s="100">
        <v>6.7586206896551726</v>
      </c>
      <c r="O625" s="100">
        <v>1.9285714285714286</v>
      </c>
      <c r="P625" s="100">
        <v>10.3</v>
      </c>
      <c r="Q625" s="100">
        <v>6.5517241379310347</v>
      </c>
      <c r="R625" s="100">
        <v>14.033333333333333</v>
      </c>
      <c r="S625" s="100">
        <v>23.137931034482758</v>
      </c>
      <c r="T625" s="100">
        <v>28.310344827586206</v>
      </c>
      <c r="U625" s="100">
        <v>44.310344827586206</v>
      </c>
      <c r="V625" s="100">
        <v>63.448275862068968</v>
      </c>
      <c r="W625" s="100">
        <v>57.1</v>
      </c>
      <c r="X625" s="100">
        <v>65.900000000000006</v>
      </c>
      <c r="Y625" s="100">
        <v>47.43333333333333</v>
      </c>
      <c r="Z625" s="100">
        <v>51.833333333333336</v>
      </c>
      <c r="AA625" s="100">
        <v>63.333333333333336</v>
      </c>
      <c r="AB625" s="100">
        <v>63.3</v>
      </c>
      <c r="AC625" s="100">
        <v>51.866666666666667</v>
      </c>
      <c r="AD625" s="100">
        <v>64.833333333333329</v>
      </c>
      <c r="AE625" s="100">
        <v>48.533333333333331</v>
      </c>
      <c r="AF625" s="100">
        <v>61.533333333333331</v>
      </c>
      <c r="AG625" s="100">
        <v>65.13333333333334</v>
      </c>
      <c r="AH625" s="100">
        <v>52.482758620689658</v>
      </c>
      <c r="AI625" s="100">
        <v>71.34482758620689</v>
      </c>
      <c r="AJ625" s="100">
        <v>66.068965517241381</v>
      </c>
      <c r="AK625" s="100">
        <v>58.344827586206897</v>
      </c>
      <c r="AL625" s="100">
        <v>51.068965517241381</v>
      </c>
      <c r="AM625" s="100">
        <v>42.862068965517238</v>
      </c>
      <c r="AN625" s="100">
        <v>45.464285714285715</v>
      </c>
      <c r="AO625" s="100">
        <v>40.892857142857146</v>
      </c>
      <c r="AP625" s="100">
        <v>42.178571428571431</v>
      </c>
      <c r="AQ625" s="100">
        <v>19.525925925925929</v>
      </c>
      <c r="AR625" s="100">
        <v>12.107142857142858</v>
      </c>
      <c r="AS625" s="100">
        <v>7.7321428571428568</v>
      </c>
      <c r="AT625" s="1"/>
      <c r="AU625" s="1"/>
      <c r="AV625" s="1"/>
      <c r="AW625" s="1"/>
      <c r="AX625" s="1"/>
      <c r="AY625" s="1"/>
      <c r="AZ625" s="1"/>
      <c r="BA625" s="1"/>
      <c r="BB625" s="1"/>
      <c r="BC625" s="1"/>
      <c r="BD625" s="1"/>
      <c r="BE625" s="1"/>
      <c r="BF625" s="1"/>
      <c r="BG625" s="1"/>
      <c r="BH625" s="1"/>
      <c r="BI625" s="1"/>
      <c r="BJ625" s="1"/>
      <c r="BK625" s="1"/>
      <c r="BL625" s="1"/>
      <c r="BM625" s="1"/>
    </row>
    <row r="626" spans="1:65" ht="16.5" customHeight="1" x14ac:dyDescent="0.25">
      <c r="A626" s="87">
        <v>13060020</v>
      </c>
      <c r="B626" s="82" t="s">
        <v>26</v>
      </c>
      <c r="C626" s="82" t="s">
        <v>833</v>
      </c>
      <c r="D626" s="82" t="s">
        <v>831</v>
      </c>
      <c r="E626" s="82" t="s">
        <v>328</v>
      </c>
      <c r="F626" s="82">
        <v>2</v>
      </c>
      <c r="G626" s="82">
        <v>55</v>
      </c>
      <c r="H626" s="83">
        <v>-75.765277779999991</v>
      </c>
      <c r="I626" s="93">
        <v>8.4758333300000004</v>
      </c>
      <c r="J626" s="100">
        <v>9.3733333333333331</v>
      </c>
      <c r="K626" s="100">
        <v>5.9333333333333336</v>
      </c>
      <c r="L626" s="100">
        <v>6.4137931034482758</v>
      </c>
      <c r="M626" s="100">
        <v>4.3448275862068968</v>
      </c>
      <c r="N626" s="100">
        <v>4.3448275862068968</v>
      </c>
      <c r="O626" s="100">
        <v>9.4482758620689662</v>
      </c>
      <c r="P626" s="100">
        <v>13.75</v>
      </c>
      <c r="Q626" s="100">
        <v>11.178571428571429</v>
      </c>
      <c r="R626" s="100">
        <v>27.653571428571428</v>
      </c>
      <c r="S626" s="100">
        <v>35.642857142857146</v>
      </c>
      <c r="T626" s="100">
        <v>30.642857142857142</v>
      </c>
      <c r="U626" s="100">
        <v>47.892857142857146</v>
      </c>
      <c r="V626" s="100">
        <v>74.65517241379311</v>
      </c>
      <c r="W626" s="100">
        <v>52.793103448275865</v>
      </c>
      <c r="X626" s="100">
        <v>81.310344827586206</v>
      </c>
      <c r="Y626" s="100">
        <v>59.603448275862071</v>
      </c>
      <c r="Z626" s="100">
        <v>65.631034482758622</v>
      </c>
      <c r="AA626" s="100">
        <v>54.620689655172413</v>
      </c>
      <c r="AB626" s="100">
        <v>54.035714285714285</v>
      </c>
      <c r="AC626" s="100">
        <v>45.428571428571431</v>
      </c>
      <c r="AD626" s="100">
        <v>51.642857142857146</v>
      </c>
      <c r="AE626" s="100">
        <v>73.928571428571431</v>
      </c>
      <c r="AF626" s="100">
        <v>65</v>
      </c>
      <c r="AG626" s="100">
        <v>72.928571428571431</v>
      </c>
      <c r="AH626" s="100">
        <v>47.517857142857146</v>
      </c>
      <c r="AI626" s="100">
        <v>67.214285714285708</v>
      </c>
      <c r="AJ626" s="100">
        <v>67.44285714285715</v>
      </c>
      <c r="AK626" s="100">
        <v>58.703703703703702</v>
      </c>
      <c r="AL626" s="100">
        <v>58.928571428571431</v>
      </c>
      <c r="AM626" s="100">
        <v>33.928571428571431</v>
      </c>
      <c r="AN626" s="100">
        <v>38.275862068965516</v>
      </c>
      <c r="AO626" s="100">
        <v>25.862068965517242</v>
      </c>
      <c r="AP626" s="100">
        <v>25.896551724137932</v>
      </c>
      <c r="AQ626" s="100">
        <v>21</v>
      </c>
      <c r="AR626" s="100">
        <v>16.642857142857142</v>
      </c>
      <c r="AS626" s="100">
        <v>13.925925925925926</v>
      </c>
      <c r="AT626" s="1"/>
      <c r="AU626" s="1"/>
      <c r="AV626" s="1"/>
      <c r="AW626" s="1"/>
      <c r="AX626" s="1"/>
      <c r="AY626" s="1"/>
      <c r="AZ626" s="1"/>
      <c r="BA626" s="1"/>
      <c r="BB626" s="1"/>
      <c r="BC626" s="1"/>
      <c r="BD626" s="1"/>
      <c r="BE626" s="1"/>
      <c r="BF626" s="1"/>
      <c r="BG626" s="1"/>
      <c r="BH626" s="1"/>
      <c r="BI626" s="1"/>
      <c r="BJ626" s="1"/>
      <c r="BK626" s="1"/>
      <c r="BL626" s="1"/>
      <c r="BM626" s="1"/>
    </row>
    <row r="627" spans="1:65" ht="16.5" customHeight="1" x14ac:dyDescent="0.25">
      <c r="A627" s="87">
        <v>13050020</v>
      </c>
      <c r="B627" s="82" t="s">
        <v>26</v>
      </c>
      <c r="C627" s="82" t="s">
        <v>834</v>
      </c>
      <c r="D627" s="82" t="s">
        <v>831</v>
      </c>
      <c r="E627" s="82" t="s">
        <v>328</v>
      </c>
      <c r="F627" s="82">
        <v>2</v>
      </c>
      <c r="G627" s="82">
        <v>220</v>
      </c>
      <c r="H627" s="83">
        <v>-76.123888890000003</v>
      </c>
      <c r="I627" s="93">
        <v>8.6675000000000004</v>
      </c>
      <c r="J627" s="100">
        <v>15.482758620689655</v>
      </c>
      <c r="K627" s="100">
        <v>3.7678571428571428</v>
      </c>
      <c r="L627" s="100">
        <v>3.2142857142857144</v>
      </c>
      <c r="M627" s="100">
        <v>3.07</v>
      </c>
      <c r="N627" s="100">
        <v>5.666666666666667</v>
      </c>
      <c r="O627" s="100">
        <v>1.6666666666666667</v>
      </c>
      <c r="P627" s="100">
        <v>10.758620689655173</v>
      </c>
      <c r="Q627" s="100">
        <v>11.413793103448276</v>
      </c>
      <c r="R627" s="100">
        <v>16.793103448275861</v>
      </c>
      <c r="S627" s="100">
        <v>26.96551724137931</v>
      </c>
      <c r="T627" s="100">
        <v>30.793103448275861</v>
      </c>
      <c r="U627" s="100">
        <v>34.482758620689658</v>
      </c>
      <c r="V627" s="100">
        <v>47</v>
      </c>
      <c r="W627" s="100">
        <v>57.518518518518519</v>
      </c>
      <c r="X627" s="100">
        <v>51.61851851851852</v>
      </c>
      <c r="Y627" s="100">
        <v>37.481481481481481</v>
      </c>
      <c r="Z627" s="100">
        <v>54.153846153846153</v>
      </c>
      <c r="AA627" s="100">
        <v>58.296296296296298</v>
      </c>
      <c r="AB627" s="100">
        <v>42.269230769230766</v>
      </c>
      <c r="AC627" s="100">
        <v>45.846153846153847</v>
      </c>
      <c r="AD627" s="100">
        <v>62.884615384615387</v>
      </c>
      <c r="AE627" s="100">
        <v>51.57692307692308</v>
      </c>
      <c r="AF627" s="100">
        <v>44.346153846153847</v>
      </c>
      <c r="AG627" s="100">
        <v>61.269230769230766</v>
      </c>
      <c r="AH627" s="100">
        <v>49.192307692307693</v>
      </c>
      <c r="AI627" s="100">
        <v>40.307692307692307</v>
      </c>
      <c r="AJ627" s="100">
        <v>66.75</v>
      </c>
      <c r="AK627" s="100">
        <v>49.642857142857146</v>
      </c>
      <c r="AL627" s="100">
        <v>44.696428571428569</v>
      </c>
      <c r="AM627" s="100">
        <v>37.459259259259255</v>
      </c>
      <c r="AN627" s="100">
        <v>44.88928571428572</v>
      </c>
      <c r="AO627" s="100">
        <v>28.071428571428573</v>
      </c>
      <c r="AP627" s="100">
        <v>29.035714285714285</v>
      </c>
      <c r="AQ627" s="100">
        <v>26.615384615384617</v>
      </c>
      <c r="AR627" s="100">
        <v>29.346153846153847</v>
      </c>
      <c r="AS627" s="100">
        <v>10.115384615384615</v>
      </c>
      <c r="AT627" s="1"/>
      <c r="AU627" s="1"/>
      <c r="AV627" s="1"/>
      <c r="AW627" s="1"/>
      <c r="AX627" s="1"/>
      <c r="AY627" s="1"/>
      <c r="AZ627" s="1"/>
      <c r="BA627" s="1"/>
      <c r="BB627" s="1"/>
      <c r="BC627" s="1"/>
      <c r="BD627" s="1"/>
      <c r="BE627" s="1"/>
      <c r="BF627" s="1"/>
      <c r="BG627" s="1"/>
      <c r="BH627" s="1"/>
      <c r="BI627" s="1"/>
      <c r="BJ627" s="1"/>
      <c r="BK627" s="1"/>
      <c r="BL627" s="1"/>
      <c r="BM627" s="1"/>
    </row>
    <row r="628" spans="1:65" ht="16.5" customHeight="1" x14ac:dyDescent="0.25">
      <c r="A628" s="87">
        <v>13050030</v>
      </c>
      <c r="B628" s="82" t="s">
        <v>26</v>
      </c>
      <c r="C628" s="82" t="s">
        <v>835</v>
      </c>
      <c r="D628" s="82" t="s">
        <v>831</v>
      </c>
      <c r="E628" s="82" t="s">
        <v>328</v>
      </c>
      <c r="F628" s="82">
        <v>2</v>
      </c>
      <c r="G628" s="82">
        <v>100</v>
      </c>
      <c r="H628" s="83">
        <v>-76.175277780000002</v>
      </c>
      <c r="I628" s="93">
        <v>8.501944439999999</v>
      </c>
      <c r="J628" s="100">
        <v>14.020689655172415</v>
      </c>
      <c r="K628" s="100">
        <v>8.2413793103448274</v>
      </c>
      <c r="L628" s="100">
        <v>3.6206896551724137</v>
      </c>
      <c r="M628" s="100">
        <v>4.2413793103448274</v>
      </c>
      <c r="N628" s="100">
        <v>3.4827586206896552</v>
      </c>
      <c r="O628" s="100">
        <v>6.3793103448275863</v>
      </c>
      <c r="P628" s="100">
        <v>13.733333333333333</v>
      </c>
      <c r="Q628" s="100">
        <v>14.533333333333333</v>
      </c>
      <c r="R628" s="100">
        <v>20.517241379310345</v>
      </c>
      <c r="S628" s="100">
        <v>27.3</v>
      </c>
      <c r="T628" s="100">
        <v>43.03448275862069</v>
      </c>
      <c r="U628" s="100">
        <v>46.9</v>
      </c>
      <c r="V628" s="100">
        <v>53.1</v>
      </c>
      <c r="W628" s="100">
        <v>65.86666666666666</v>
      </c>
      <c r="X628" s="100">
        <v>68.233333333333334</v>
      </c>
      <c r="Y628" s="100">
        <v>47.03448275862069</v>
      </c>
      <c r="Z628" s="100">
        <v>60.137931034482762</v>
      </c>
      <c r="AA628" s="100">
        <v>58.214285714285715</v>
      </c>
      <c r="AB628" s="100">
        <v>63.75</v>
      </c>
      <c r="AC628" s="100">
        <v>58.758620689655174</v>
      </c>
      <c r="AD628" s="100">
        <v>66.321428571428569</v>
      </c>
      <c r="AE628" s="100">
        <v>47.5</v>
      </c>
      <c r="AF628" s="100">
        <v>72.857142857142861</v>
      </c>
      <c r="AG628" s="100">
        <v>74.925925925925924</v>
      </c>
      <c r="AH628" s="100">
        <v>47.428571428571431</v>
      </c>
      <c r="AI628" s="100">
        <v>54.642857142857146</v>
      </c>
      <c r="AJ628" s="100">
        <v>57.142857142857146</v>
      </c>
      <c r="AK628" s="100">
        <v>67.58620689655173</v>
      </c>
      <c r="AL628" s="100">
        <v>47.137931034482762</v>
      </c>
      <c r="AM628" s="100">
        <v>41.857142857142854</v>
      </c>
      <c r="AN628" s="100">
        <v>43.865384615384613</v>
      </c>
      <c r="AO628" s="100">
        <v>38.692307692307693</v>
      </c>
      <c r="AP628" s="100">
        <v>47.153846153846153</v>
      </c>
      <c r="AQ628" s="100">
        <v>26.44</v>
      </c>
      <c r="AR628" s="100">
        <v>20.416666666666668</v>
      </c>
      <c r="AS628" s="100">
        <v>17.25</v>
      </c>
      <c r="AT628" s="1"/>
      <c r="AU628" s="1"/>
      <c r="AV628" s="1"/>
      <c r="AW628" s="1"/>
      <c r="AX628" s="1"/>
      <c r="AY628" s="1"/>
      <c r="AZ628" s="1"/>
      <c r="BA628" s="1"/>
      <c r="BB628" s="1"/>
      <c r="BC628" s="1"/>
      <c r="BD628" s="1"/>
      <c r="BE628" s="1"/>
      <c r="BF628" s="1"/>
      <c r="BG628" s="1"/>
      <c r="BH628" s="1"/>
      <c r="BI628" s="1"/>
      <c r="BJ628" s="1"/>
      <c r="BK628" s="1"/>
      <c r="BL628" s="1"/>
      <c r="BM628" s="1"/>
    </row>
    <row r="629" spans="1:65" ht="16.5" customHeight="1" x14ac:dyDescent="0.25">
      <c r="A629" s="87">
        <v>13065020</v>
      </c>
      <c r="B629" s="82" t="s">
        <v>56</v>
      </c>
      <c r="C629" s="82" t="s">
        <v>836</v>
      </c>
      <c r="D629" s="82" t="s">
        <v>831</v>
      </c>
      <c r="E629" s="82" t="s">
        <v>328</v>
      </c>
      <c r="F629" s="82">
        <v>2</v>
      </c>
      <c r="G629" s="82">
        <v>25</v>
      </c>
      <c r="H629" s="83">
        <v>-75.88</v>
      </c>
      <c r="I629" s="93">
        <v>8.41</v>
      </c>
      <c r="J629" s="100">
        <v>10.866666666666667</v>
      </c>
      <c r="K629" s="100">
        <v>8.3111111111111118</v>
      </c>
      <c r="L629" s="100">
        <v>6.0615384615384613</v>
      </c>
      <c r="M629" s="100">
        <v>3.8461538461538463</v>
      </c>
      <c r="N629" s="100">
        <v>5.7230769230769223</v>
      </c>
      <c r="O629" s="100">
        <v>6.7625000000000002</v>
      </c>
      <c r="P629" s="100">
        <v>10.359259259259259</v>
      </c>
      <c r="Q629" s="100">
        <v>14.729629629629631</v>
      </c>
      <c r="R629" s="100">
        <v>24.975000000000005</v>
      </c>
      <c r="S629" s="100">
        <v>29.142857142857139</v>
      </c>
      <c r="T629" s="100">
        <v>33.528571428571432</v>
      </c>
      <c r="U629" s="100">
        <v>53.703703703703709</v>
      </c>
      <c r="V629" s="100">
        <v>52.219230769230762</v>
      </c>
      <c r="W629" s="100">
        <v>61.26153846153845</v>
      </c>
      <c r="X629" s="100">
        <v>74.850000000000009</v>
      </c>
      <c r="Y629" s="100">
        <v>61.018518518518519</v>
      </c>
      <c r="Z629" s="100">
        <v>55.311111111111117</v>
      </c>
      <c r="AA629" s="100">
        <v>75.514814814814812</v>
      </c>
      <c r="AB629" s="100">
        <v>52.276000000000003</v>
      </c>
      <c r="AC629" s="100">
        <v>63.307692307692307</v>
      </c>
      <c r="AD629" s="100">
        <v>55.416240000000009</v>
      </c>
      <c r="AE629" s="100">
        <v>70.996153846153845</v>
      </c>
      <c r="AF629" s="100">
        <v>68.219230769230776</v>
      </c>
      <c r="AG629" s="100">
        <v>77.004000000000005</v>
      </c>
      <c r="AH629" s="100">
        <v>51.538461538461533</v>
      </c>
      <c r="AI629" s="100">
        <v>59.753846153846162</v>
      </c>
      <c r="AJ629" s="100">
        <v>77.704166666666666</v>
      </c>
      <c r="AK629" s="100">
        <v>38.753846153846155</v>
      </c>
      <c r="AL629" s="100">
        <v>43.130769230769225</v>
      </c>
      <c r="AM629" s="100">
        <v>35.546153846153842</v>
      </c>
      <c r="AN629" s="100">
        <v>27.387083333333333</v>
      </c>
      <c r="AO629" s="100">
        <v>20.895833333333332</v>
      </c>
      <c r="AP629" s="100">
        <v>26.951125000000001</v>
      </c>
      <c r="AQ629" s="100">
        <v>16.060400000000001</v>
      </c>
      <c r="AR629" s="100">
        <v>15.215576923076922</v>
      </c>
      <c r="AS629" s="100">
        <v>5.5891599999999997</v>
      </c>
      <c r="AT629" s="1" t="s">
        <v>1888</v>
      </c>
      <c r="AU629" s="1"/>
      <c r="AV629" s="1"/>
      <c r="AW629" s="1"/>
      <c r="AX629" s="1"/>
      <c r="AY629" s="1"/>
      <c r="AZ629" s="1"/>
      <c r="BA629" s="1"/>
      <c r="BB629" s="1"/>
      <c r="BC629" s="1"/>
      <c r="BD629" s="1"/>
      <c r="BE629" s="1"/>
      <c r="BF629" s="1"/>
      <c r="BG629" s="1"/>
      <c r="BH629" s="1"/>
      <c r="BI629" s="1"/>
      <c r="BJ629" s="1"/>
      <c r="BK629" s="1"/>
      <c r="BL629" s="1"/>
      <c r="BM629" s="1"/>
    </row>
    <row r="630" spans="1:65" ht="16.5" customHeight="1" x14ac:dyDescent="0.25">
      <c r="A630" s="87">
        <v>13070280</v>
      </c>
      <c r="B630" s="82" t="s">
        <v>26</v>
      </c>
      <c r="C630" s="82" t="s">
        <v>837</v>
      </c>
      <c r="D630" s="82" t="s">
        <v>831</v>
      </c>
      <c r="E630" s="82" t="s">
        <v>328</v>
      </c>
      <c r="F630" s="82">
        <v>2</v>
      </c>
      <c r="G630" s="82">
        <v>10</v>
      </c>
      <c r="H630" s="83">
        <v>-75.751388890000001</v>
      </c>
      <c r="I630" s="93">
        <v>8.7886111100000015</v>
      </c>
      <c r="J630" s="100">
        <v>6.3448275862068968</v>
      </c>
      <c r="K630" s="100">
        <v>3.8214285714285716</v>
      </c>
      <c r="L630" s="100">
        <v>1.3703703703703705</v>
      </c>
      <c r="M630" s="100">
        <v>5.4827586206896548</v>
      </c>
      <c r="N630" s="100">
        <v>4.4827586206896548</v>
      </c>
      <c r="O630" s="100">
        <v>2.5862068965517242</v>
      </c>
      <c r="P630" s="100">
        <v>8.9</v>
      </c>
      <c r="Q630" s="100">
        <v>7.4</v>
      </c>
      <c r="R630" s="100">
        <v>18.333333333333332</v>
      </c>
      <c r="S630" s="100">
        <v>21.2</v>
      </c>
      <c r="T630" s="100">
        <v>35.68666666666666</v>
      </c>
      <c r="U630" s="100">
        <v>52.366666666666667</v>
      </c>
      <c r="V630" s="100">
        <v>57.333333333333336</v>
      </c>
      <c r="W630" s="100">
        <v>62.1</v>
      </c>
      <c r="X630" s="100">
        <v>76.566666666666663</v>
      </c>
      <c r="Y630" s="100">
        <v>54.833333333333336</v>
      </c>
      <c r="Z630" s="100">
        <v>45.966666666666669</v>
      </c>
      <c r="AA630" s="100">
        <v>60</v>
      </c>
      <c r="AB630" s="100">
        <v>51.2</v>
      </c>
      <c r="AC630" s="100">
        <v>62.166666666666664</v>
      </c>
      <c r="AD630" s="100">
        <v>68.033333333333331</v>
      </c>
      <c r="AE630" s="100">
        <v>48.827586206896555</v>
      </c>
      <c r="AF630" s="100">
        <v>67.689655172413794</v>
      </c>
      <c r="AG630" s="100">
        <v>69.137931034482762</v>
      </c>
      <c r="AH630" s="100">
        <v>56.827586206896555</v>
      </c>
      <c r="AI630" s="100">
        <v>60.241379310344826</v>
      </c>
      <c r="AJ630" s="100">
        <v>73.103448275862064</v>
      </c>
      <c r="AK630" s="100">
        <v>54.666666666666664</v>
      </c>
      <c r="AL630" s="100">
        <v>48.629629629629626</v>
      </c>
      <c r="AM630" s="100">
        <v>32.303703703703704</v>
      </c>
      <c r="AN630" s="100">
        <v>53.178571428571431</v>
      </c>
      <c r="AO630" s="100">
        <v>39.821428571428569</v>
      </c>
      <c r="AP630" s="100">
        <v>30.962962962962962</v>
      </c>
      <c r="AQ630" s="100">
        <v>22</v>
      </c>
      <c r="AR630" s="100">
        <v>11.592592592592593</v>
      </c>
      <c r="AS630" s="100">
        <v>6.9230769230769234</v>
      </c>
      <c r="AT630" s="1"/>
      <c r="AU630" s="1"/>
      <c r="AV630" s="1"/>
      <c r="AW630" s="1"/>
      <c r="AX630" s="1"/>
      <c r="AY630" s="1"/>
      <c r="AZ630" s="1"/>
      <c r="BA630" s="1"/>
      <c r="BB630" s="1"/>
      <c r="BC630" s="1"/>
      <c r="BD630" s="1"/>
      <c r="BE630" s="1"/>
      <c r="BF630" s="1"/>
      <c r="BG630" s="1"/>
      <c r="BH630" s="1"/>
      <c r="BI630" s="1"/>
      <c r="BJ630" s="1"/>
      <c r="BK630" s="1"/>
      <c r="BL630" s="1"/>
      <c r="BM630" s="1"/>
    </row>
    <row r="631" spans="1:65" ht="16.5" customHeight="1" x14ac:dyDescent="0.25">
      <c r="A631" s="87">
        <v>13060010</v>
      </c>
      <c r="B631" s="82" t="s">
        <v>26</v>
      </c>
      <c r="C631" s="82" t="s">
        <v>838</v>
      </c>
      <c r="D631" s="82" t="s">
        <v>831</v>
      </c>
      <c r="E631" s="82" t="s">
        <v>328</v>
      </c>
      <c r="F631" s="82">
        <v>2</v>
      </c>
      <c r="G631" s="82">
        <v>75</v>
      </c>
      <c r="H631" s="83">
        <v>-75.861111109999996</v>
      </c>
      <c r="I631" s="93">
        <v>8.5577777800000003</v>
      </c>
      <c r="J631" s="100">
        <v>8.8689655172413797</v>
      </c>
      <c r="K631" s="100">
        <v>5.6896551724137927</v>
      </c>
      <c r="L631" s="100">
        <v>5</v>
      </c>
      <c r="M631" s="100">
        <v>6.7068965517241379</v>
      </c>
      <c r="N631" s="100">
        <v>10.482758620689655</v>
      </c>
      <c r="O631" s="100">
        <v>3.4074074074074074</v>
      </c>
      <c r="P631" s="100">
        <v>14.175862068965518</v>
      </c>
      <c r="Q631" s="100">
        <v>9.0379310344827601</v>
      </c>
      <c r="R631" s="100">
        <v>25.988888888888891</v>
      </c>
      <c r="S631" s="100">
        <v>29.082758620689653</v>
      </c>
      <c r="T631" s="100">
        <v>37.320689655172416</v>
      </c>
      <c r="U631" s="100">
        <v>44.225000000000001</v>
      </c>
      <c r="V631" s="100">
        <v>59.020689655172411</v>
      </c>
      <c r="W631" s="100">
        <v>51.42413793103448</v>
      </c>
      <c r="X631" s="100">
        <v>70.928571428571431</v>
      </c>
      <c r="Y631" s="100">
        <v>50.544827586206893</v>
      </c>
      <c r="Z631" s="100">
        <v>57.644827586206901</v>
      </c>
      <c r="AA631" s="100">
        <v>62.803571428571431</v>
      </c>
      <c r="AB631" s="100">
        <v>43.696551724137933</v>
      </c>
      <c r="AC631" s="100">
        <v>50.017241379310342</v>
      </c>
      <c r="AD631" s="100">
        <v>63.710714285714289</v>
      </c>
      <c r="AE631" s="100">
        <v>56.1</v>
      </c>
      <c r="AF631" s="100">
        <v>61.762068965517237</v>
      </c>
      <c r="AG631" s="100">
        <v>69.775000000000006</v>
      </c>
      <c r="AH631" s="100">
        <v>44.392857142857146</v>
      </c>
      <c r="AI631" s="100">
        <v>56.613793103448273</v>
      </c>
      <c r="AJ631" s="100">
        <v>69.635714285714286</v>
      </c>
      <c r="AK631" s="100">
        <v>45.065517241379311</v>
      </c>
      <c r="AL631" s="100">
        <v>47.837931034482764</v>
      </c>
      <c r="AM631" s="100">
        <v>43.567857142857143</v>
      </c>
      <c r="AN631" s="100">
        <v>39.641379310344824</v>
      </c>
      <c r="AO631" s="100">
        <v>26.448275862068964</v>
      </c>
      <c r="AP631" s="100">
        <v>29.142857142857142</v>
      </c>
      <c r="AQ631" s="100">
        <v>14.722222222222221</v>
      </c>
      <c r="AR631" s="100">
        <v>19.115384615384617</v>
      </c>
      <c r="AS631" s="100">
        <v>16.353846153846153</v>
      </c>
      <c r="AT631" s="1"/>
      <c r="AU631" s="1"/>
      <c r="AV631" s="1"/>
      <c r="AW631" s="1"/>
      <c r="AX631" s="1"/>
      <c r="AY631" s="1"/>
      <c r="AZ631" s="1"/>
      <c r="BA631" s="1"/>
      <c r="BB631" s="1"/>
      <c r="BC631" s="1"/>
      <c r="BD631" s="1"/>
      <c r="BE631" s="1"/>
      <c r="BF631" s="1"/>
      <c r="BG631" s="1"/>
      <c r="BH631" s="1"/>
      <c r="BI631" s="1"/>
      <c r="BJ631" s="1"/>
      <c r="BK631" s="1"/>
      <c r="BL631" s="1"/>
      <c r="BM631" s="1"/>
    </row>
    <row r="632" spans="1:65" ht="16.5" customHeight="1" x14ac:dyDescent="0.25">
      <c r="A632" s="87">
        <v>13050010</v>
      </c>
      <c r="B632" s="82" t="s">
        <v>26</v>
      </c>
      <c r="C632" s="82" t="s">
        <v>294</v>
      </c>
      <c r="D632" s="82" t="s">
        <v>831</v>
      </c>
      <c r="E632" s="82" t="s">
        <v>328</v>
      </c>
      <c r="F632" s="82">
        <v>2</v>
      </c>
      <c r="G632" s="82">
        <v>120</v>
      </c>
      <c r="H632" s="83">
        <v>-76.045277779999992</v>
      </c>
      <c r="I632" s="93">
        <v>8.8486111100000002</v>
      </c>
      <c r="J632" s="100">
        <v>8.7037037037037042</v>
      </c>
      <c r="K632" s="100">
        <v>1.8035714285714286</v>
      </c>
      <c r="L632" s="100">
        <v>2.8</v>
      </c>
      <c r="M632" s="100">
        <v>4.2962962962962967</v>
      </c>
      <c r="N632" s="100">
        <v>1.7037037037037037</v>
      </c>
      <c r="O632" s="100">
        <v>2.0370370370370372</v>
      </c>
      <c r="P632" s="100">
        <v>5.6222222222222218</v>
      </c>
      <c r="Q632" s="100">
        <v>13.548148148148146</v>
      </c>
      <c r="R632" s="100">
        <v>14.911538461538461</v>
      </c>
      <c r="S632" s="100">
        <v>15.200000000000001</v>
      </c>
      <c r="T632" s="100">
        <v>27.724999999999998</v>
      </c>
      <c r="U632" s="100">
        <v>36.346428571428575</v>
      </c>
      <c r="V632" s="100">
        <v>48.58620689655173</v>
      </c>
      <c r="W632" s="100">
        <v>57.962068965517247</v>
      </c>
      <c r="X632" s="100">
        <v>65.993103448275861</v>
      </c>
      <c r="Y632" s="100">
        <v>50.249999999999993</v>
      </c>
      <c r="Z632" s="100">
        <v>38.513793103448272</v>
      </c>
      <c r="AA632" s="100">
        <v>43.317241379310346</v>
      </c>
      <c r="AB632" s="100">
        <v>45.853571428571435</v>
      </c>
      <c r="AC632" s="100">
        <v>55.067857142857143</v>
      </c>
      <c r="AD632" s="100">
        <v>52.578571428571436</v>
      </c>
      <c r="AE632" s="100">
        <v>46.724137931034484</v>
      </c>
      <c r="AF632" s="100">
        <v>47.106896551724141</v>
      </c>
      <c r="AG632" s="100">
        <v>64.527586206896558</v>
      </c>
      <c r="AH632" s="100">
        <v>42.813793103448283</v>
      </c>
      <c r="AI632" s="100">
        <v>58.293103448275858</v>
      </c>
      <c r="AJ632" s="100">
        <v>60.640740740740739</v>
      </c>
      <c r="AK632" s="100">
        <v>48.918518518518518</v>
      </c>
      <c r="AL632" s="100">
        <v>49.092592592592595</v>
      </c>
      <c r="AM632" s="100">
        <v>48.276923076923069</v>
      </c>
      <c r="AN632" s="100">
        <v>38.707692307692312</v>
      </c>
      <c r="AO632" s="100">
        <v>37.592307692307699</v>
      </c>
      <c r="AP632" s="100">
        <v>46.269230769230766</v>
      </c>
      <c r="AQ632" s="100">
        <v>17.819230769230771</v>
      </c>
      <c r="AR632" s="100">
        <v>19.223076923076921</v>
      </c>
      <c r="AS632" s="100">
        <v>6.1884615384615387</v>
      </c>
      <c r="AT632" s="1"/>
      <c r="AU632" s="1"/>
      <c r="AV632" s="1"/>
      <c r="AW632" s="1"/>
      <c r="AX632" s="1"/>
      <c r="AY632" s="1"/>
      <c r="AZ632" s="1"/>
      <c r="BA632" s="1"/>
      <c r="BB632" s="1"/>
      <c r="BC632" s="1"/>
      <c r="BD632" s="1"/>
      <c r="BE632" s="1"/>
      <c r="BF632" s="1"/>
      <c r="BG632" s="1"/>
      <c r="BH632" s="1"/>
      <c r="BI632" s="1"/>
      <c r="BJ632" s="1"/>
      <c r="BK632" s="1"/>
      <c r="BL632" s="1"/>
      <c r="BM632" s="1"/>
    </row>
    <row r="633" spans="1:65" ht="16.5" customHeight="1" x14ac:dyDescent="0.25">
      <c r="A633" s="87">
        <v>25015010</v>
      </c>
      <c r="B633" s="82" t="s">
        <v>56</v>
      </c>
      <c r="C633" s="82" t="s">
        <v>839</v>
      </c>
      <c r="D633" s="82" t="s">
        <v>840</v>
      </c>
      <c r="E633" s="82" t="s">
        <v>328</v>
      </c>
      <c r="F633" s="82">
        <v>2</v>
      </c>
      <c r="G633" s="82">
        <v>170</v>
      </c>
      <c r="H633" s="83">
        <v>-75.632277779999995</v>
      </c>
      <c r="I633" s="93">
        <v>8.1807777799999997</v>
      </c>
      <c r="J633" s="100">
        <v>3.4655172413793105</v>
      </c>
      <c r="K633" s="100">
        <v>2.3448275862068964</v>
      </c>
      <c r="L633" s="100">
        <v>10.044827586206896</v>
      </c>
      <c r="M633" s="100">
        <v>8.1620689655172427</v>
      </c>
      <c r="N633" s="100">
        <v>4.9413793103448267</v>
      </c>
      <c r="O633" s="100">
        <v>3.6655172413793102</v>
      </c>
      <c r="P633" s="100">
        <v>12.737931034482758</v>
      </c>
      <c r="Q633" s="100">
        <v>25.158620689655173</v>
      </c>
      <c r="R633" s="100">
        <v>39.053571428571431</v>
      </c>
      <c r="S633" s="100">
        <v>33.263333333333335</v>
      </c>
      <c r="T633" s="100">
        <v>51.493333333333325</v>
      </c>
      <c r="U633" s="100">
        <v>58.023333333333326</v>
      </c>
      <c r="V633" s="100">
        <v>50.574999999999996</v>
      </c>
      <c r="W633" s="100">
        <v>76.399999999999991</v>
      </c>
      <c r="X633" s="100">
        <v>82.339285714285708</v>
      </c>
      <c r="Y633" s="100">
        <v>76.974074074074082</v>
      </c>
      <c r="Z633" s="100">
        <v>75.733333333333334</v>
      </c>
      <c r="AA633" s="100">
        <v>84.522222222222226</v>
      </c>
      <c r="AB633" s="100">
        <v>101.05925925925925</v>
      </c>
      <c r="AC633" s="100">
        <v>78.985185185185188</v>
      </c>
      <c r="AD633" s="100">
        <v>72.537037037037038</v>
      </c>
      <c r="AE633" s="100">
        <v>87.471428571428604</v>
      </c>
      <c r="AF633" s="100">
        <v>68.978571428571428</v>
      </c>
      <c r="AG633" s="100">
        <v>71.882142857142853</v>
      </c>
      <c r="AH633" s="100">
        <v>60.869230769230768</v>
      </c>
      <c r="AI633" s="100">
        <v>76.07692307692308</v>
      </c>
      <c r="AJ633" s="100">
        <v>81.357692307692318</v>
      </c>
      <c r="AK633" s="100">
        <v>69.707407407407402</v>
      </c>
      <c r="AL633" s="100">
        <v>56.353846153846156</v>
      </c>
      <c r="AM633" s="100">
        <v>44.042857142857152</v>
      </c>
      <c r="AN633" s="100">
        <v>46.078571428571429</v>
      </c>
      <c r="AO633" s="100">
        <v>48.964285714285715</v>
      </c>
      <c r="AP633" s="100">
        <v>35.467857142857142</v>
      </c>
      <c r="AQ633" s="100">
        <v>25.900000000000002</v>
      </c>
      <c r="AR633" s="100">
        <v>18.306896551724137</v>
      </c>
      <c r="AS633" s="100">
        <v>10.93793103448276</v>
      </c>
      <c r="AT633" s="1"/>
      <c r="AU633" s="1"/>
      <c r="AV633" s="1"/>
      <c r="AW633" s="1"/>
      <c r="AX633" s="1"/>
      <c r="AY633" s="1"/>
      <c r="AZ633" s="1"/>
      <c r="BA633" s="1"/>
      <c r="BB633" s="1"/>
      <c r="BC633" s="1"/>
      <c r="BD633" s="1"/>
      <c r="BE633" s="1"/>
      <c r="BF633" s="1"/>
      <c r="BG633" s="1"/>
      <c r="BH633" s="1"/>
      <c r="BI633" s="1"/>
      <c r="BJ633" s="1"/>
      <c r="BK633" s="1"/>
      <c r="BL633" s="1"/>
      <c r="BM633" s="1"/>
    </row>
    <row r="634" spans="1:65" ht="16.5" customHeight="1" x14ac:dyDescent="0.25">
      <c r="A634" s="87">
        <v>25025190</v>
      </c>
      <c r="B634" s="82" t="s">
        <v>56</v>
      </c>
      <c r="C634" s="82" t="s">
        <v>840</v>
      </c>
      <c r="D634" s="82" t="s">
        <v>840</v>
      </c>
      <c r="E634" s="82" t="s">
        <v>328</v>
      </c>
      <c r="F634" s="82">
        <v>2</v>
      </c>
      <c r="G634" s="82">
        <v>90</v>
      </c>
      <c r="H634" s="83">
        <v>-75.583722219999999</v>
      </c>
      <c r="I634" s="93">
        <v>8.399333330000001</v>
      </c>
      <c r="J634" s="100">
        <v>9.7821428571428566</v>
      </c>
      <c r="K634" s="100">
        <v>2.9655172413793105</v>
      </c>
      <c r="L634" s="100">
        <v>7.1785714285714297</v>
      </c>
      <c r="M634" s="100">
        <v>2.9714285714285715</v>
      </c>
      <c r="N634" s="100">
        <v>4.0607142857142859</v>
      </c>
      <c r="O634" s="100">
        <v>5.7821428571428575</v>
      </c>
      <c r="P634" s="100">
        <v>6.5607142857142842</v>
      </c>
      <c r="Q634" s="100">
        <v>20.214285714285715</v>
      </c>
      <c r="R634" s="100">
        <v>23.614814814814817</v>
      </c>
      <c r="S634" s="100">
        <v>29.914285714285711</v>
      </c>
      <c r="T634" s="100">
        <v>41.48571428571428</v>
      </c>
      <c r="U634" s="100">
        <v>57.951724137931031</v>
      </c>
      <c r="V634" s="100">
        <v>60.767857142857132</v>
      </c>
      <c r="W634" s="100">
        <v>62.614285714285714</v>
      </c>
      <c r="X634" s="100">
        <v>85.262068965517273</v>
      </c>
      <c r="Y634" s="100">
        <v>73.603448275862078</v>
      </c>
      <c r="Z634" s="100">
        <v>74.475862068965526</v>
      </c>
      <c r="AA634" s="100">
        <v>65.168965517241375</v>
      </c>
      <c r="AB634" s="100">
        <v>67.571428571428569</v>
      </c>
      <c r="AC634" s="100">
        <v>64.821428571428569</v>
      </c>
      <c r="AD634" s="100">
        <v>73.078571428571422</v>
      </c>
      <c r="AE634" s="100">
        <v>84.268965517241369</v>
      </c>
      <c r="AF634" s="100">
        <v>83.020689655172404</v>
      </c>
      <c r="AG634" s="100">
        <v>90.674999999999983</v>
      </c>
      <c r="AH634" s="100">
        <v>57.217857142857156</v>
      </c>
      <c r="AI634" s="100">
        <v>56.322222222222223</v>
      </c>
      <c r="AJ634" s="100">
        <v>77.515384615384619</v>
      </c>
      <c r="AK634" s="100">
        <v>68.838461538461559</v>
      </c>
      <c r="AL634" s="100">
        <v>68.010714285714286</v>
      </c>
      <c r="AM634" s="100">
        <v>39.42307692307692</v>
      </c>
      <c r="AN634" s="100">
        <v>26.668000000000003</v>
      </c>
      <c r="AO634" s="100">
        <v>44.23749999999999</v>
      </c>
      <c r="AP634" s="100">
        <v>31.384</v>
      </c>
      <c r="AQ634" s="100">
        <v>18.967558586835864</v>
      </c>
      <c r="AR634" s="100">
        <v>18.9375</v>
      </c>
      <c r="AS634" s="100">
        <v>8.2076923076923052</v>
      </c>
      <c r="AT634" s="1" t="s">
        <v>1888</v>
      </c>
      <c r="AU634" s="1"/>
      <c r="AV634" s="1"/>
      <c r="AW634" s="1"/>
      <c r="AX634" s="1"/>
      <c r="AY634" s="1"/>
      <c r="AZ634" s="1"/>
      <c r="BA634" s="1"/>
      <c r="BB634" s="1"/>
      <c r="BC634" s="1"/>
      <c r="BD634" s="1"/>
      <c r="BE634" s="1"/>
      <c r="BF634" s="1"/>
      <c r="BG634" s="1"/>
      <c r="BH634" s="1"/>
      <c r="BI634" s="1"/>
      <c r="BJ634" s="1"/>
      <c r="BK634" s="1"/>
      <c r="BL634" s="1"/>
      <c r="BM634" s="1"/>
    </row>
    <row r="635" spans="1:65" ht="16.5" customHeight="1" x14ac:dyDescent="0.25">
      <c r="A635" s="87">
        <v>25020710</v>
      </c>
      <c r="B635" s="82" t="s">
        <v>26</v>
      </c>
      <c r="C635" s="82" t="s">
        <v>841</v>
      </c>
      <c r="D635" s="82" t="s">
        <v>842</v>
      </c>
      <c r="E635" s="82" t="s">
        <v>328</v>
      </c>
      <c r="F635" s="82">
        <v>2</v>
      </c>
      <c r="G635" s="82">
        <v>25</v>
      </c>
      <c r="H635" s="83">
        <v>-75.273888889999995</v>
      </c>
      <c r="I635" s="93">
        <v>8.42</v>
      </c>
      <c r="J635" s="100">
        <v>9.137931034482758</v>
      </c>
      <c r="K635" s="100">
        <v>1.5310344827586206</v>
      </c>
      <c r="L635" s="100">
        <v>3.5344827586206895</v>
      </c>
      <c r="M635" s="100">
        <v>1.5172413793103448</v>
      </c>
      <c r="N635" s="100">
        <v>4.7931034482758621</v>
      </c>
      <c r="O635" s="100">
        <v>7</v>
      </c>
      <c r="P635" s="100">
        <v>9.5862068965517242</v>
      </c>
      <c r="Q635" s="100">
        <v>12.196551724137931</v>
      </c>
      <c r="R635" s="100">
        <v>19.035714285714285</v>
      </c>
      <c r="S635" s="100">
        <v>36.053333333333327</v>
      </c>
      <c r="T635" s="100">
        <v>48.92413793103448</v>
      </c>
      <c r="U635" s="100">
        <v>58.726666666666667</v>
      </c>
      <c r="V635" s="100">
        <v>78.523333333333326</v>
      </c>
      <c r="W635" s="100">
        <v>100.15666666666667</v>
      </c>
      <c r="X635" s="100">
        <v>94.264285714285705</v>
      </c>
      <c r="Y635" s="100">
        <v>80.819999999999993</v>
      </c>
      <c r="Z635" s="100">
        <v>95.089655172413785</v>
      </c>
      <c r="AA635" s="100">
        <v>80.430000000000007</v>
      </c>
      <c r="AB635" s="100">
        <v>87.586666666666673</v>
      </c>
      <c r="AC635" s="100">
        <v>102.52666666666667</v>
      </c>
      <c r="AD635" s="100">
        <v>108.31</v>
      </c>
      <c r="AE635" s="100">
        <v>100.57586206896551</v>
      </c>
      <c r="AF635" s="100">
        <v>96.7655172413793</v>
      </c>
      <c r="AG635" s="100">
        <v>111.50714285714285</v>
      </c>
      <c r="AH635" s="100">
        <v>87.555172413793102</v>
      </c>
      <c r="AI635" s="100">
        <v>83.510344827586209</v>
      </c>
      <c r="AJ635" s="100">
        <v>84.975000000000009</v>
      </c>
      <c r="AK635" s="100">
        <v>86.323333333333323</v>
      </c>
      <c r="AL635" s="100">
        <v>76.513333333333321</v>
      </c>
      <c r="AM635" s="100">
        <v>54.019999999999996</v>
      </c>
      <c r="AN635" s="100">
        <v>54.696666666666673</v>
      </c>
      <c r="AO635" s="100">
        <v>50.643333333333331</v>
      </c>
      <c r="AP635" s="100">
        <v>23.506666666666668</v>
      </c>
      <c r="AQ635" s="100">
        <v>20.663333333333334</v>
      </c>
      <c r="AR635" s="100">
        <v>21</v>
      </c>
      <c r="AS635" s="100">
        <v>10.086206896551724</v>
      </c>
      <c r="AT635" s="1"/>
      <c r="AU635" s="1"/>
      <c r="AV635" s="1"/>
      <c r="AW635" s="1"/>
      <c r="AX635" s="1"/>
      <c r="AY635" s="1"/>
      <c r="AZ635" s="1"/>
      <c r="BA635" s="1"/>
      <c r="BB635" s="1"/>
      <c r="BC635" s="1"/>
      <c r="BD635" s="1"/>
      <c r="BE635" s="1"/>
      <c r="BF635" s="1"/>
      <c r="BG635" s="1"/>
      <c r="BH635" s="1"/>
      <c r="BI635" s="1"/>
      <c r="BJ635" s="1"/>
      <c r="BK635" s="1"/>
      <c r="BL635" s="1"/>
      <c r="BM635" s="1"/>
    </row>
    <row r="636" spans="1:65" ht="16.5" customHeight="1" x14ac:dyDescent="0.25">
      <c r="A636" s="87">
        <v>25020600</v>
      </c>
      <c r="B636" s="82" t="s">
        <v>26</v>
      </c>
      <c r="C636" s="82" t="s">
        <v>843</v>
      </c>
      <c r="D636" s="82" t="s">
        <v>842</v>
      </c>
      <c r="E636" s="82" t="s">
        <v>328</v>
      </c>
      <c r="F636" s="82">
        <v>2</v>
      </c>
      <c r="G636" s="82">
        <v>100</v>
      </c>
      <c r="H636" s="83">
        <v>-75.601388889999996</v>
      </c>
      <c r="I636" s="93">
        <v>8.4897222199999991</v>
      </c>
      <c r="J636" s="100">
        <v>10.13703703703704</v>
      </c>
      <c r="K636" s="100">
        <v>7.7615384615384624</v>
      </c>
      <c r="L636" s="100">
        <v>8.362962962962964</v>
      </c>
      <c r="M636" s="100">
        <v>5.2423076923076923</v>
      </c>
      <c r="N636" s="100">
        <v>9.9192307692307686</v>
      </c>
      <c r="O636" s="100">
        <v>4.3961538461538456</v>
      </c>
      <c r="P636" s="100">
        <v>14.55</v>
      </c>
      <c r="Q636" s="100">
        <v>14.534615384615384</v>
      </c>
      <c r="R636" s="100">
        <v>18.826923076923077</v>
      </c>
      <c r="S636" s="100">
        <v>30.771999999999998</v>
      </c>
      <c r="T636" s="100">
        <v>50.892307692307682</v>
      </c>
      <c r="U636" s="100">
        <v>72.48888888888888</v>
      </c>
      <c r="V636" s="100">
        <v>68.859259259259261</v>
      </c>
      <c r="W636" s="100">
        <v>83.133333333333312</v>
      </c>
      <c r="X636" s="100">
        <v>97.75</v>
      </c>
      <c r="Y636" s="100">
        <v>89.618518518518513</v>
      </c>
      <c r="Z636" s="100">
        <v>76.407407407407405</v>
      </c>
      <c r="AA636" s="100">
        <v>83.707407407407416</v>
      </c>
      <c r="AB636" s="100">
        <v>79.16785714285713</v>
      </c>
      <c r="AC636" s="100">
        <v>76.79285714285713</v>
      </c>
      <c r="AD636" s="100">
        <v>81.251851851851853</v>
      </c>
      <c r="AE636" s="100">
        <v>89.619230769230754</v>
      </c>
      <c r="AF636" s="100">
        <v>86.448148148148121</v>
      </c>
      <c r="AG636" s="100">
        <v>98.4</v>
      </c>
      <c r="AH636" s="100">
        <v>80.573076923076911</v>
      </c>
      <c r="AI636" s="100">
        <v>74.984615384615395</v>
      </c>
      <c r="AJ636" s="100">
        <v>84.042307692307702</v>
      </c>
      <c r="AK636" s="100">
        <v>81.963999999999999</v>
      </c>
      <c r="AL636" s="100">
        <v>72.384615384615387</v>
      </c>
      <c r="AM636" s="100">
        <v>49.542307692307688</v>
      </c>
      <c r="AN636" s="100">
        <v>48.246153846153852</v>
      </c>
      <c r="AO636" s="100">
        <v>45.350000000000009</v>
      </c>
      <c r="AP636" s="100">
        <v>33.669230769230765</v>
      </c>
      <c r="AQ636" s="100">
        <v>23.391666666666669</v>
      </c>
      <c r="AR636" s="100">
        <v>29.216666666666669</v>
      </c>
      <c r="AS636" s="100">
        <v>17.470833333333335</v>
      </c>
      <c r="AT636" s="1"/>
      <c r="AU636" s="1"/>
      <c r="AV636" s="1"/>
      <c r="AW636" s="1"/>
      <c r="AX636" s="1"/>
      <c r="AY636" s="1"/>
      <c r="AZ636" s="1"/>
      <c r="BA636" s="1"/>
      <c r="BB636" s="1"/>
      <c r="BC636" s="1"/>
      <c r="BD636" s="1"/>
      <c r="BE636" s="1"/>
      <c r="BF636" s="1"/>
      <c r="BG636" s="1"/>
      <c r="BH636" s="1"/>
      <c r="BI636" s="1"/>
      <c r="BJ636" s="1"/>
      <c r="BK636" s="1"/>
      <c r="BL636" s="1"/>
      <c r="BM636" s="1"/>
    </row>
    <row r="637" spans="1:65" ht="16.5" customHeight="1" x14ac:dyDescent="0.25">
      <c r="A637" s="87">
        <v>12040010</v>
      </c>
      <c r="B637" s="82" t="s">
        <v>26</v>
      </c>
      <c r="C637" s="82" t="s">
        <v>844</v>
      </c>
      <c r="D637" s="82" t="s">
        <v>845</v>
      </c>
      <c r="E637" s="82" t="s">
        <v>328</v>
      </c>
      <c r="F637" s="82">
        <v>2</v>
      </c>
      <c r="G637" s="82">
        <v>90</v>
      </c>
      <c r="H637" s="83">
        <v>-76.220833329999991</v>
      </c>
      <c r="I637" s="93">
        <v>8.9008333300000011</v>
      </c>
      <c r="J637" s="100">
        <v>7.2166666666666668</v>
      </c>
      <c r="K637" s="100">
        <v>5.7066666666666661</v>
      </c>
      <c r="L637" s="100">
        <v>2.5866666666666664</v>
      </c>
      <c r="M637" s="100">
        <v>2.1566666666666667</v>
      </c>
      <c r="N637" s="100">
        <v>5.9566666666666661</v>
      </c>
      <c r="O637" s="100">
        <v>1.7333333333333334</v>
      </c>
      <c r="P637" s="100">
        <v>11.696666666666665</v>
      </c>
      <c r="Q637" s="100">
        <v>9.3900000000000023</v>
      </c>
      <c r="R637" s="100">
        <v>12.199999999999998</v>
      </c>
      <c r="S637" s="100">
        <v>12.95</v>
      </c>
      <c r="T637" s="100">
        <v>34.096666666666664</v>
      </c>
      <c r="U637" s="100">
        <v>47.68928571428571</v>
      </c>
      <c r="V637" s="100">
        <v>59.923333333333332</v>
      </c>
      <c r="W637" s="100">
        <v>71.213793103448282</v>
      </c>
      <c r="X637" s="100">
        <v>76.436666666666667</v>
      </c>
      <c r="Y637" s="100">
        <v>56.663333333333334</v>
      </c>
      <c r="Z637" s="100">
        <v>44.262068965517244</v>
      </c>
      <c r="AA637" s="100">
        <v>51.113793103448273</v>
      </c>
      <c r="AB637" s="100">
        <v>45.846666666666664</v>
      </c>
      <c r="AC637" s="100">
        <v>56.806666666666665</v>
      </c>
      <c r="AD637" s="100">
        <v>59.244827586206895</v>
      </c>
      <c r="AE637" s="100">
        <v>57.539999999999985</v>
      </c>
      <c r="AF637" s="100">
        <v>49.78</v>
      </c>
      <c r="AG637" s="100">
        <v>73.379310344827587</v>
      </c>
      <c r="AH637" s="100">
        <v>68.796551724137927</v>
      </c>
      <c r="AI637" s="100">
        <v>55.544827586206893</v>
      </c>
      <c r="AJ637" s="100">
        <v>58.213793103448282</v>
      </c>
      <c r="AK637" s="100">
        <v>47.3</v>
      </c>
      <c r="AL637" s="100">
        <v>56.2153846153846</v>
      </c>
      <c r="AM637" s="100">
        <v>46.303703703703697</v>
      </c>
      <c r="AN637" s="100">
        <v>39.25555555555556</v>
      </c>
      <c r="AO637" s="100">
        <v>43.329629629629636</v>
      </c>
      <c r="AP637" s="100">
        <v>51.455555555555556</v>
      </c>
      <c r="AQ637" s="100">
        <v>24.25</v>
      </c>
      <c r="AR637" s="100">
        <v>23.438461538461539</v>
      </c>
      <c r="AS637" s="100">
        <v>8.611538461538462</v>
      </c>
      <c r="AT637" s="1"/>
      <c r="AU637" s="1"/>
      <c r="AV637" s="1"/>
      <c r="AW637" s="1"/>
      <c r="AX637" s="1"/>
      <c r="AY637" s="1"/>
      <c r="AZ637" s="1"/>
      <c r="BA637" s="1"/>
      <c r="BB637" s="1"/>
      <c r="BC637" s="1"/>
      <c r="BD637" s="1"/>
      <c r="BE637" s="1"/>
      <c r="BF637" s="1"/>
      <c r="BG637" s="1"/>
      <c r="BH637" s="1"/>
      <c r="BI637" s="1"/>
      <c r="BJ637" s="1"/>
      <c r="BK637" s="1"/>
      <c r="BL637" s="1"/>
      <c r="BM637" s="1"/>
    </row>
    <row r="638" spans="1:65" ht="16.5" customHeight="1" x14ac:dyDescent="0.25">
      <c r="A638" s="87">
        <v>25010110</v>
      </c>
      <c r="B638" s="82" t="s">
        <v>26</v>
      </c>
      <c r="C638" s="82" t="s">
        <v>846</v>
      </c>
      <c r="D638" s="82" t="s">
        <v>847</v>
      </c>
      <c r="E638" s="82" t="s">
        <v>328</v>
      </c>
      <c r="F638" s="82">
        <v>2</v>
      </c>
      <c r="G638" s="82">
        <v>80</v>
      </c>
      <c r="H638" s="83">
        <v>-75.647222220000003</v>
      </c>
      <c r="I638" s="93">
        <v>8.0061111100000009</v>
      </c>
      <c r="J638" s="100">
        <v>11.989285714285714</v>
      </c>
      <c r="K638" s="100">
        <v>7.0925925925925926</v>
      </c>
      <c r="L638" s="100">
        <v>7.4730769230769232</v>
      </c>
      <c r="M638" s="100">
        <v>6.9148148148148145</v>
      </c>
      <c r="N638" s="100">
        <v>13.444444444444445</v>
      </c>
      <c r="O638" s="100">
        <v>8.2999999999999989</v>
      </c>
      <c r="P638" s="100">
        <v>18.176923076923075</v>
      </c>
      <c r="Q638" s="100">
        <v>27.096153846153847</v>
      </c>
      <c r="R638" s="100">
        <v>41.084615384615375</v>
      </c>
      <c r="S638" s="100">
        <v>50.618518518518513</v>
      </c>
      <c r="T638" s="100">
        <v>76.992592592592587</v>
      </c>
      <c r="U638" s="100">
        <v>57.603703703703701</v>
      </c>
      <c r="V638" s="100">
        <v>67.918518518518525</v>
      </c>
      <c r="W638" s="100">
        <v>77.803703703703704</v>
      </c>
      <c r="X638" s="100">
        <v>99.51111111111112</v>
      </c>
      <c r="Y638" s="100">
        <v>105.03703703703705</v>
      </c>
      <c r="Z638" s="100">
        <v>82.376923076923077</v>
      </c>
      <c r="AA638" s="100">
        <v>89.434615384615398</v>
      </c>
      <c r="AB638" s="100">
        <v>96.57692307692308</v>
      </c>
      <c r="AC638" s="100">
        <v>90.603846153846149</v>
      </c>
      <c r="AD638" s="100">
        <v>95.834615384615375</v>
      </c>
      <c r="AE638" s="100">
        <v>92.114814814814835</v>
      </c>
      <c r="AF638" s="100">
        <v>88.788888888888877</v>
      </c>
      <c r="AG638" s="100">
        <v>104.46666666666667</v>
      </c>
      <c r="AH638" s="100">
        <v>69.411111111111097</v>
      </c>
      <c r="AI638" s="100">
        <v>93.740740740740748</v>
      </c>
      <c r="AJ638" s="100">
        <v>79.840740740740756</v>
      </c>
      <c r="AK638" s="100">
        <v>80.860714285714295</v>
      </c>
      <c r="AL638" s="100">
        <v>77.600000000000009</v>
      </c>
      <c r="AM638" s="100">
        <v>79.592857142857142</v>
      </c>
      <c r="AN638" s="100">
        <v>67.442857142857136</v>
      </c>
      <c r="AO638" s="100">
        <v>46.56428571428571</v>
      </c>
      <c r="AP638" s="100">
        <v>47.239285714285714</v>
      </c>
      <c r="AQ638" s="100">
        <v>31.76896551724138</v>
      </c>
      <c r="AR638" s="100">
        <v>19.80689655172414</v>
      </c>
      <c r="AS638" s="100">
        <v>16.468965517241379</v>
      </c>
      <c r="AT638" s="1"/>
      <c r="AU638" s="1"/>
      <c r="AV638" s="1"/>
      <c r="AW638" s="1"/>
      <c r="AX638" s="1"/>
      <c r="AY638" s="1"/>
      <c r="AZ638" s="1"/>
      <c r="BA638" s="1"/>
      <c r="BB638" s="1"/>
      <c r="BC638" s="1"/>
      <c r="BD638" s="1"/>
      <c r="BE638" s="1"/>
      <c r="BF638" s="1"/>
      <c r="BG638" s="1"/>
      <c r="BH638" s="1"/>
      <c r="BI638" s="1"/>
      <c r="BJ638" s="1"/>
      <c r="BK638" s="1"/>
      <c r="BL638" s="1"/>
      <c r="BM638" s="1"/>
    </row>
    <row r="639" spans="1:65" ht="16.5" customHeight="1" x14ac:dyDescent="0.25">
      <c r="A639" s="87">
        <v>25010010</v>
      </c>
      <c r="B639" s="82" t="s">
        <v>26</v>
      </c>
      <c r="C639" s="82" t="s">
        <v>847</v>
      </c>
      <c r="D639" s="82" t="s">
        <v>847</v>
      </c>
      <c r="E639" s="82" t="s">
        <v>328</v>
      </c>
      <c r="F639" s="82">
        <v>2</v>
      </c>
      <c r="G639" s="82">
        <v>55</v>
      </c>
      <c r="H639" s="83">
        <v>-75.680000000000007</v>
      </c>
      <c r="I639" s="93">
        <v>7.8902777799999999</v>
      </c>
      <c r="J639" s="100">
        <v>16.357142857142858</v>
      </c>
      <c r="K639" s="100">
        <v>13.857142857142858</v>
      </c>
      <c r="L639" s="100">
        <v>9.5555555555555554</v>
      </c>
      <c r="M639" s="100">
        <v>18.846153846153847</v>
      </c>
      <c r="N639" s="100">
        <v>9</v>
      </c>
      <c r="O639" s="100">
        <v>5.64</v>
      </c>
      <c r="P639" s="100">
        <v>28.46153846153846</v>
      </c>
      <c r="Q639" s="100">
        <v>29.96153846153846</v>
      </c>
      <c r="R639" s="100">
        <v>64.358333333333334</v>
      </c>
      <c r="S639" s="100">
        <v>55.048275862068969</v>
      </c>
      <c r="T639" s="100">
        <v>79.58620689655173</v>
      </c>
      <c r="U639" s="100">
        <v>75.965517241379317</v>
      </c>
      <c r="V639" s="100">
        <v>116.20689655172414</v>
      </c>
      <c r="W639" s="100">
        <v>115.41379310344827</v>
      </c>
      <c r="X639" s="100">
        <v>111.86206896551724</v>
      </c>
      <c r="Y639" s="100">
        <v>116.07407407407408</v>
      </c>
      <c r="Z639" s="100">
        <v>106.46428571428571</v>
      </c>
      <c r="AA639" s="100">
        <v>114.30357142857143</v>
      </c>
      <c r="AB639" s="100">
        <v>112.93103448275862</v>
      </c>
      <c r="AC639" s="100">
        <v>81.672413793103445</v>
      </c>
      <c r="AD639" s="100">
        <v>101.86206896551724</v>
      </c>
      <c r="AE639" s="100">
        <v>113.72413793103448</v>
      </c>
      <c r="AF639" s="100">
        <v>116.17241379310344</v>
      </c>
      <c r="AG639" s="100">
        <v>118.75862068965517</v>
      </c>
      <c r="AH639" s="100">
        <v>85.065517241379311</v>
      </c>
      <c r="AI639" s="100">
        <v>124.75862068965517</v>
      </c>
      <c r="AJ639" s="100">
        <v>95.741379310344826</v>
      </c>
      <c r="AK639" s="100">
        <v>111.93103448275862</v>
      </c>
      <c r="AL639" s="100">
        <v>89.068965517241381</v>
      </c>
      <c r="AM639" s="100">
        <v>87.107142857142861</v>
      </c>
      <c r="AN639" s="100">
        <v>72.551724137931032</v>
      </c>
      <c r="AO639" s="100">
        <v>67.068965517241381</v>
      </c>
      <c r="AP639" s="100">
        <v>45.035714285714285</v>
      </c>
      <c r="AQ639" s="100">
        <v>31.888888888888889</v>
      </c>
      <c r="AR639" s="100">
        <v>32.615384615384613</v>
      </c>
      <c r="AS639" s="100">
        <v>14.192307692307692</v>
      </c>
      <c r="AT639" s="1"/>
      <c r="AU639" s="1"/>
      <c r="AV639" s="1"/>
      <c r="AW639" s="1"/>
      <c r="AX639" s="1"/>
      <c r="AY639" s="1"/>
      <c r="AZ639" s="1"/>
      <c r="BA639" s="1"/>
      <c r="BB639" s="1"/>
      <c r="BC639" s="1"/>
      <c r="BD639" s="1"/>
      <c r="BE639" s="1"/>
      <c r="BF639" s="1"/>
      <c r="BG639" s="1"/>
      <c r="BH639" s="1"/>
      <c r="BI639" s="1"/>
      <c r="BJ639" s="1"/>
      <c r="BK639" s="1"/>
      <c r="BL639" s="1"/>
      <c r="BM639" s="1"/>
    </row>
    <row r="640" spans="1:65" ht="16.5" customHeight="1" x14ac:dyDescent="0.25">
      <c r="A640" s="87">
        <v>25025170</v>
      </c>
      <c r="B640" s="82" t="s">
        <v>56</v>
      </c>
      <c r="C640" s="82" t="s">
        <v>848</v>
      </c>
      <c r="D640" s="82" t="s">
        <v>849</v>
      </c>
      <c r="E640" s="82" t="s">
        <v>328</v>
      </c>
      <c r="F640" s="82">
        <v>2</v>
      </c>
      <c r="G640" s="82">
        <v>125</v>
      </c>
      <c r="H640" s="83">
        <v>-75.498833329999997</v>
      </c>
      <c r="I640" s="93">
        <v>8.7408611100000009</v>
      </c>
      <c r="J640" s="100">
        <v>6.9068965517241381</v>
      </c>
      <c r="K640" s="100">
        <v>4.1206896551724137</v>
      </c>
      <c r="L640" s="100">
        <v>4.3310344827586196</v>
      </c>
      <c r="M640" s="100">
        <v>7.9448275862068956</v>
      </c>
      <c r="N640" s="100">
        <v>7</v>
      </c>
      <c r="O640" s="100">
        <v>11.655172413793103</v>
      </c>
      <c r="P640" s="100">
        <v>7.9428571428571413</v>
      </c>
      <c r="Q640" s="100">
        <v>18.996428571428574</v>
      </c>
      <c r="R640" s="100">
        <v>20.689285714285717</v>
      </c>
      <c r="S640" s="100">
        <v>41.640740740740739</v>
      </c>
      <c r="T640" s="100">
        <v>41.785185185185185</v>
      </c>
      <c r="U640" s="100">
        <v>42.13703703703704</v>
      </c>
      <c r="V640" s="100">
        <v>56.777777777777779</v>
      </c>
      <c r="W640" s="100">
        <v>62.707407407407402</v>
      </c>
      <c r="X640" s="100">
        <v>72.950000000000017</v>
      </c>
      <c r="Y640" s="100">
        <v>67.484615384615395</v>
      </c>
      <c r="Z640" s="100">
        <v>57.215384615384593</v>
      </c>
      <c r="AA640" s="100">
        <v>55.875</v>
      </c>
      <c r="AB640" s="100">
        <v>58.532000000000011</v>
      </c>
      <c r="AC640" s="100">
        <v>61.908000000000008</v>
      </c>
      <c r="AD640" s="100">
        <v>67.591666666666669</v>
      </c>
      <c r="AE640" s="100">
        <v>64.785185185185185</v>
      </c>
      <c r="AF640" s="100">
        <v>74.099999999999994</v>
      </c>
      <c r="AG640" s="100">
        <v>77.992307692307676</v>
      </c>
      <c r="AH640" s="100">
        <v>53.300000000000004</v>
      </c>
      <c r="AI640" s="100">
        <v>59.724000000000018</v>
      </c>
      <c r="AJ640" s="100">
        <v>72.423999999999992</v>
      </c>
      <c r="AK640" s="100">
        <v>58.588461538461537</v>
      </c>
      <c r="AL640" s="100">
        <v>56.872</v>
      </c>
      <c r="AM640" s="100">
        <v>51.064000000000007</v>
      </c>
      <c r="AN640" s="100">
        <v>48.004000000000005</v>
      </c>
      <c r="AO640" s="100">
        <v>40.308</v>
      </c>
      <c r="AP640" s="100">
        <v>26.920833333333331</v>
      </c>
      <c r="AQ640" s="100">
        <v>20.983333333333331</v>
      </c>
      <c r="AR640" s="100">
        <v>17.679166666666667</v>
      </c>
      <c r="AS640" s="100">
        <v>9.8500000000000014</v>
      </c>
      <c r="AT640" s="1" t="s">
        <v>1888</v>
      </c>
      <c r="AU640" s="1"/>
      <c r="AV640" s="1"/>
      <c r="AW640" s="1"/>
      <c r="AX640" s="1"/>
      <c r="AY640" s="1"/>
      <c r="AZ640" s="1"/>
      <c r="BA640" s="1"/>
      <c r="BB640" s="1"/>
      <c r="BC640" s="1"/>
      <c r="BD640" s="1"/>
      <c r="BE640" s="1"/>
      <c r="BF640" s="1"/>
      <c r="BG640" s="1"/>
      <c r="BH640" s="1"/>
      <c r="BI640" s="1"/>
      <c r="BJ640" s="1"/>
      <c r="BK640" s="1"/>
      <c r="BL640" s="1"/>
      <c r="BM640" s="1"/>
    </row>
    <row r="641" spans="1:65" ht="16.5" customHeight="1" x14ac:dyDescent="0.25">
      <c r="A641" s="87">
        <v>25020720</v>
      </c>
      <c r="B641" s="82" t="s">
        <v>26</v>
      </c>
      <c r="C641" s="82" t="s">
        <v>850</v>
      </c>
      <c r="D641" s="82" t="s">
        <v>849</v>
      </c>
      <c r="E641" s="82" t="s">
        <v>328</v>
      </c>
      <c r="F641" s="82">
        <v>2</v>
      </c>
      <c r="G641" s="82">
        <v>130</v>
      </c>
      <c r="H641" s="83">
        <v>-75.383611110000004</v>
      </c>
      <c r="I641" s="93">
        <v>8.63722222</v>
      </c>
      <c r="J641" s="100">
        <v>7.7857142857142856</v>
      </c>
      <c r="K641" s="100">
        <v>4.9642857142857144</v>
      </c>
      <c r="L641" s="100">
        <v>4.8928571428571432</v>
      </c>
      <c r="M641" s="100">
        <v>3.0500000000000003</v>
      </c>
      <c r="N641" s="100">
        <v>4.25</v>
      </c>
      <c r="O641" s="100">
        <v>7.6785714285714288</v>
      </c>
      <c r="P641" s="100">
        <v>17.851851851851851</v>
      </c>
      <c r="Q641" s="100">
        <v>18</v>
      </c>
      <c r="R641" s="100">
        <v>25.25</v>
      </c>
      <c r="S641" s="100">
        <v>32.966666666666669</v>
      </c>
      <c r="T641" s="100">
        <v>41.5</v>
      </c>
      <c r="U641" s="100">
        <v>40.466666666666669</v>
      </c>
      <c r="V641" s="100">
        <v>55.464285714285715</v>
      </c>
      <c r="W641" s="100">
        <v>63.241379310344826</v>
      </c>
      <c r="X641" s="100">
        <v>62.951724137931031</v>
      </c>
      <c r="Y641" s="100">
        <v>69.933333333333337</v>
      </c>
      <c r="Z641" s="100">
        <v>65</v>
      </c>
      <c r="AA641" s="100">
        <v>73.766666666666666</v>
      </c>
      <c r="AB641" s="100">
        <v>71.833333333333329</v>
      </c>
      <c r="AC641" s="100">
        <v>65.733333333333334</v>
      </c>
      <c r="AD641" s="100">
        <v>73.86666666666666</v>
      </c>
      <c r="AE641" s="100">
        <v>65.533333333333331</v>
      </c>
      <c r="AF641" s="100">
        <v>101.91666666666667</v>
      </c>
      <c r="AG641" s="100">
        <v>89.083333333333329</v>
      </c>
      <c r="AH641" s="100">
        <v>77.766666666666666</v>
      </c>
      <c r="AI641" s="100">
        <v>66.75</v>
      </c>
      <c r="AJ641" s="100">
        <v>70.931034482758619</v>
      </c>
      <c r="AK641" s="100">
        <v>58.06666666666667</v>
      </c>
      <c r="AL641" s="100">
        <v>53.43333333333333</v>
      </c>
      <c r="AM641" s="100">
        <v>56.827586206896555</v>
      </c>
      <c r="AN641" s="100">
        <v>54.633333333333333</v>
      </c>
      <c r="AO641" s="100">
        <v>31.758620689655171</v>
      </c>
      <c r="AP641" s="100">
        <v>30.766666666666666</v>
      </c>
      <c r="AQ641" s="100">
        <v>19.766666666666666</v>
      </c>
      <c r="AR641" s="100">
        <v>16.133333333333333</v>
      </c>
      <c r="AS641" s="100">
        <v>10.517241379310345</v>
      </c>
      <c r="AT641" s="1"/>
      <c r="AU641" s="1"/>
      <c r="AV641" s="1"/>
      <c r="AW641" s="1"/>
      <c r="AX641" s="1"/>
      <c r="AY641" s="1"/>
      <c r="AZ641" s="1"/>
      <c r="BA641" s="1"/>
      <c r="BB641" s="1"/>
      <c r="BC641" s="1"/>
      <c r="BD641" s="1"/>
      <c r="BE641" s="1"/>
      <c r="BF641" s="1"/>
      <c r="BG641" s="1"/>
      <c r="BH641" s="1"/>
      <c r="BI641" s="1"/>
      <c r="BJ641" s="1"/>
      <c r="BK641" s="1"/>
      <c r="BL641" s="1"/>
      <c r="BM641" s="1"/>
    </row>
    <row r="642" spans="1:65" ht="16.5" customHeight="1" x14ac:dyDescent="0.25">
      <c r="A642" s="87">
        <v>25020140</v>
      </c>
      <c r="B642" s="82" t="s">
        <v>26</v>
      </c>
      <c r="C642" s="82" t="s">
        <v>849</v>
      </c>
      <c r="D642" s="82" t="s">
        <v>849</v>
      </c>
      <c r="E642" s="82" t="s">
        <v>328</v>
      </c>
      <c r="F642" s="82">
        <v>2</v>
      </c>
      <c r="G642" s="82">
        <v>60</v>
      </c>
      <c r="H642" s="83">
        <v>-75.45</v>
      </c>
      <c r="I642" s="93">
        <v>8.9499972200000002</v>
      </c>
      <c r="J642" s="100">
        <v>7.8166666666666664</v>
      </c>
      <c r="K642" s="100">
        <v>4.1033333333333335</v>
      </c>
      <c r="L642" s="100">
        <v>4.0133333333333336</v>
      </c>
      <c r="M642" s="100">
        <v>8.2733333333333334</v>
      </c>
      <c r="N642" s="100">
        <v>9.57</v>
      </c>
      <c r="O642" s="100">
        <v>8.8933333333333326</v>
      </c>
      <c r="P642" s="100">
        <v>6.3275862068965507</v>
      </c>
      <c r="Q642" s="100">
        <v>16.555172413793102</v>
      </c>
      <c r="R642" s="100">
        <v>18.103448275862068</v>
      </c>
      <c r="S642" s="100">
        <v>29.493103448275864</v>
      </c>
      <c r="T642" s="100">
        <v>34.717241379310344</v>
      </c>
      <c r="U642" s="100">
        <v>35.42068965517241</v>
      </c>
      <c r="V642" s="100">
        <v>58.944827586206891</v>
      </c>
      <c r="W642" s="100">
        <v>51.675862068965522</v>
      </c>
      <c r="X642" s="100">
        <v>56.010344827586195</v>
      </c>
      <c r="Y642" s="100">
        <v>60.593103448275848</v>
      </c>
      <c r="Z642" s="100">
        <v>56.543333333333322</v>
      </c>
      <c r="AA642" s="100">
        <v>60.189999999999991</v>
      </c>
      <c r="AB642" s="100">
        <v>53.589999999999996</v>
      </c>
      <c r="AC642" s="100">
        <v>59.813333333333325</v>
      </c>
      <c r="AD642" s="100">
        <v>54.276666666666664</v>
      </c>
      <c r="AE642" s="100">
        <v>54.849999999999994</v>
      </c>
      <c r="AF642" s="100">
        <v>68.993333333333339</v>
      </c>
      <c r="AG642" s="100">
        <v>78.486666666666679</v>
      </c>
      <c r="AH642" s="100">
        <v>50.257142857142867</v>
      </c>
      <c r="AI642" s="100">
        <v>58.428571428571431</v>
      </c>
      <c r="AJ642" s="100">
        <v>74.914285714285725</v>
      </c>
      <c r="AK642" s="100">
        <v>58.710344827586198</v>
      </c>
      <c r="AL642" s="100">
        <v>64.334482758620695</v>
      </c>
      <c r="AM642" s="100">
        <v>34.441379310344821</v>
      </c>
      <c r="AN642" s="100">
        <v>32.220689655172407</v>
      </c>
      <c r="AO642" s="100">
        <v>38.779310344827586</v>
      </c>
      <c r="AP642" s="100">
        <v>36.468965517241379</v>
      </c>
      <c r="AQ642" s="100">
        <v>16.951724137931038</v>
      </c>
      <c r="AR642" s="100">
        <v>19.444444444444443</v>
      </c>
      <c r="AS642" s="100">
        <v>7.6068965517241374</v>
      </c>
      <c r="AT642" s="1"/>
      <c r="AU642" s="1"/>
      <c r="AV642" s="1"/>
      <c r="AW642" s="1"/>
      <c r="AX642" s="1"/>
      <c r="AY642" s="1"/>
      <c r="AZ642" s="1"/>
      <c r="BA642" s="1"/>
      <c r="BB642" s="1"/>
      <c r="BC642" s="1"/>
      <c r="BD642" s="1"/>
      <c r="BE642" s="1"/>
      <c r="BF642" s="1"/>
      <c r="BG642" s="1"/>
      <c r="BH642" s="1"/>
      <c r="BI642" s="1"/>
      <c r="BJ642" s="1"/>
      <c r="BK642" s="1"/>
      <c r="BL642" s="1"/>
      <c r="BM642" s="1"/>
    </row>
    <row r="643" spans="1:65" ht="16.5" customHeight="1" x14ac:dyDescent="0.25">
      <c r="A643" s="87">
        <v>25021210</v>
      </c>
      <c r="B643" s="82" t="s">
        <v>26</v>
      </c>
      <c r="C643" s="82" t="s">
        <v>851</v>
      </c>
      <c r="D643" s="82" t="s">
        <v>849</v>
      </c>
      <c r="E643" s="82" t="s">
        <v>328</v>
      </c>
      <c r="F643" s="82">
        <v>2</v>
      </c>
      <c r="G643" s="82">
        <v>136</v>
      </c>
      <c r="H643" s="83">
        <v>-75.47</v>
      </c>
      <c r="I643" s="93">
        <v>8.82</v>
      </c>
      <c r="J643" s="100">
        <v>10.551724137931034</v>
      </c>
      <c r="K643" s="100">
        <v>6.5172413793103452</v>
      </c>
      <c r="L643" s="100">
        <v>2.0344827586206895</v>
      </c>
      <c r="M643" s="100">
        <v>6.5357142857142856</v>
      </c>
      <c r="N643" s="100">
        <v>10.535714285714286</v>
      </c>
      <c r="O643" s="100">
        <v>4.1071428571428568</v>
      </c>
      <c r="P643" s="100">
        <v>6.4827586206896548</v>
      </c>
      <c r="Q643" s="100">
        <v>12.172413793103448</v>
      </c>
      <c r="R643" s="100">
        <v>14.172413793103448</v>
      </c>
      <c r="S643" s="100">
        <v>27.448275862068964</v>
      </c>
      <c r="T643" s="100">
        <v>49.896551724137929</v>
      </c>
      <c r="U643" s="100">
        <v>49.610344827586211</v>
      </c>
      <c r="V643" s="100">
        <v>62.344827586206897</v>
      </c>
      <c r="W643" s="100">
        <v>53.206896551724135</v>
      </c>
      <c r="X643" s="100">
        <v>68</v>
      </c>
      <c r="Y643" s="100">
        <v>58.5</v>
      </c>
      <c r="Z643" s="100">
        <v>58.571428571428569</v>
      </c>
      <c r="AA643" s="100">
        <v>57.357142857142854</v>
      </c>
      <c r="AB643" s="100">
        <v>48.724137931034484</v>
      </c>
      <c r="AC643" s="100">
        <v>61.568965517241381</v>
      </c>
      <c r="AD643" s="100">
        <v>61.427586206896557</v>
      </c>
      <c r="AE643" s="100">
        <v>63.844827586206897</v>
      </c>
      <c r="AF643" s="100">
        <v>67.148275862068971</v>
      </c>
      <c r="AG643" s="100">
        <v>78.606896551724134</v>
      </c>
      <c r="AH643" s="100">
        <v>70.535714285714292</v>
      </c>
      <c r="AI643" s="100">
        <v>54.607142857142854</v>
      </c>
      <c r="AJ643" s="100">
        <v>74.125</v>
      </c>
      <c r="AK643" s="100">
        <v>71.142857142857139</v>
      </c>
      <c r="AL643" s="100">
        <v>70.25</v>
      </c>
      <c r="AM643" s="100">
        <v>55.428571428571431</v>
      </c>
      <c r="AN643" s="100">
        <v>51.103448275862071</v>
      </c>
      <c r="AO643" s="100">
        <v>47.241379310344826</v>
      </c>
      <c r="AP643" s="100">
        <v>27.896551724137932</v>
      </c>
      <c r="AQ643" s="100">
        <v>28.357142857142858</v>
      </c>
      <c r="AR643" s="100">
        <v>20.392857142857142</v>
      </c>
      <c r="AS643" s="100">
        <v>16.607142857142858</v>
      </c>
      <c r="AT643" s="1"/>
      <c r="AU643" s="1"/>
      <c r="AV643" s="1"/>
      <c r="AW643" s="1"/>
      <c r="AX643" s="1"/>
      <c r="AY643" s="1"/>
      <c r="AZ643" s="1"/>
      <c r="BA643" s="1"/>
      <c r="BB643" s="1"/>
      <c r="BC643" s="1"/>
      <c r="BD643" s="1"/>
      <c r="BE643" s="1"/>
      <c r="BF643" s="1"/>
      <c r="BG643" s="1"/>
      <c r="BH643" s="1"/>
      <c r="BI643" s="1"/>
      <c r="BJ643" s="1"/>
      <c r="BK643" s="1"/>
      <c r="BL643" s="1"/>
      <c r="BM643" s="1"/>
    </row>
    <row r="644" spans="1:65" ht="16.5" customHeight="1" x14ac:dyDescent="0.25">
      <c r="A644" s="87">
        <v>13070450</v>
      </c>
      <c r="B644" s="82" t="s">
        <v>26</v>
      </c>
      <c r="C644" s="82" t="s">
        <v>852</v>
      </c>
      <c r="D644" s="82" t="s">
        <v>5280</v>
      </c>
      <c r="E644" s="82" t="s">
        <v>328</v>
      </c>
      <c r="F644" s="82">
        <v>2</v>
      </c>
      <c r="G644" s="82">
        <v>75</v>
      </c>
      <c r="H644" s="83">
        <v>-75.491666670000001</v>
      </c>
      <c r="I644" s="93">
        <v>9.2511111100000001</v>
      </c>
      <c r="J644" s="100">
        <v>6.4285714285714288</v>
      </c>
      <c r="K644" s="100">
        <v>7.3571428571428568</v>
      </c>
      <c r="L644" s="100">
        <v>5.1851851851851851</v>
      </c>
      <c r="M644" s="100">
        <v>9.518518518518519</v>
      </c>
      <c r="N644" s="100">
        <v>6.5185185185185182</v>
      </c>
      <c r="O644" s="100">
        <v>3.8888888888888888</v>
      </c>
      <c r="P644" s="100">
        <v>7.8148148148148149</v>
      </c>
      <c r="Q644" s="100">
        <v>9.8214285714285712</v>
      </c>
      <c r="R644" s="100">
        <v>21.821428571428573</v>
      </c>
      <c r="S644" s="100">
        <v>25.785714285714285</v>
      </c>
      <c r="T644" s="100">
        <v>46.555555555555557</v>
      </c>
      <c r="U644" s="100">
        <v>57.785714285714285</v>
      </c>
      <c r="V644" s="100">
        <v>74.928571428571431</v>
      </c>
      <c r="W644" s="100">
        <v>45.392857142857146</v>
      </c>
      <c r="X644" s="100">
        <v>69.571428571428569</v>
      </c>
      <c r="Y644" s="100">
        <v>52.821428571428569</v>
      </c>
      <c r="Z644" s="100">
        <v>49.962962962962962</v>
      </c>
      <c r="AA644" s="100">
        <v>48.428571428571431</v>
      </c>
      <c r="AB644" s="100">
        <v>54.5</v>
      </c>
      <c r="AC644" s="100">
        <v>34.453571428571429</v>
      </c>
      <c r="AD644" s="100">
        <v>46.928571428571431</v>
      </c>
      <c r="AE644" s="100">
        <v>54.885714285714286</v>
      </c>
      <c r="AF644" s="100">
        <v>46.964285714285715</v>
      </c>
      <c r="AG644" s="100">
        <v>59.214285714285715</v>
      </c>
      <c r="AH644" s="100">
        <v>67.489285714285714</v>
      </c>
      <c r="AI644" s="100">
        <v>65.537037037037038</v>
      </c>
      <c r="AJ644" s="100">
        <v>51.535714285714285</v>
      </c>
      <c r="AK644" s="100">
        <v>48.160714285714285</v>
      </c>
      <c r="AL644" s="100">
        <v>55.43928571428571</v>
      </c>
      <c r="AM644" s="100">
        <v>53.00714285714286</v>
      </c>
      <c r="AN644" s="100">
        <v>40.448275862068968</v>
      </c>
      <c r="AO644" s="100">
        <v>52.864285714285714</v>
      </c>
      <c r="AP644" s="100">
        <v>26.967857142857145</v>
      </c>
      <c r="AQ644" s="100">
        <v>24.25925925925926</v>
      </c>
      <c r="AR644" s="100">
        <v>19.74074074074074</v>
      </c>
      <c r="AS644" s="100">
        <v>10.37037037037037</v>
      </c>
      <c r="AT644" s="1"/>
      <c r="AU644" s="1"/>
      <c r="AV644" s="1"/>
      <c r="AW644" s="1"/>
      <c r="AX644" s="1"/>
      <c r="AY644" s="1"/>
      <c r="AZ644" s="1"/>
      <c r="BA644" s="1"/>
      <c r="BB644" s="1"/>
      <c r="BC644" s="1"/>
      <c r="BD644" s="1"/>
      <c r="BE644" s="1"/>
      <c r="BF644" s="1"/>
      <c r="BG644" s="1"/>
      <c r="BH644" s="1"/>
      <c r="BI644" s="1"/>
      <c r="BJ644" s="1"/>
      <c r="BK644" s="1"/>
      <c r="BL644" s="1"/>
      <c r="BM644" s="1"/>
    </row>
    <row r="645" spans="1:65" ht="16.5" customHeight="1" x14ac:dyDescent="0.25">
      <c r="A645" s="87">
        <v>13070430</v>
      </c>
      <c r="B645" s="82" t="s">
        <v>26</v>
      </c>
      <c r="C645" s="82" t="s">
        <v>854</v>
      </c>
      <c r="D645" s="82" t="s">
        <v>5280</v>
      </c>
      <c r="E645" s="82" t="s">
        <v>328</v>
      </c>
      <c r="F645" s="82">
        <v>2</v>
      </c>
      <c r="G645" s="82">
        <v>50</v>
      </c>
      <c r="H645" s="83">
        <v>-75.541111110000003</v>
      </c>
      <c r="I645" s="93">
        <v>9.1952777799999996</v>
      </c>
      <c r="J645" s="100">
        <v>8.9833333333333325</v>
      </c>
      <c r="K645" s="100">
        <v>4.4333333333333336</v>
      </c>
      <c r="L645" s="100">
        <v>4.7</v>
      </c>
      <c r="M645" s="100">
        <v>5.4827586206896548</v>
      </c>
      <c r="N645" s="100">
        <v>7.7586206896551726</v>
      </c>
      <c r="O645" s="100">
        <v>9.7586206896551726</v>
      </c>
      <c r="P645" s="100">
        <v>9.5862068965517242</v>
      </c>
      <c r="Q645" s="100">
        <v>16.413793103448278</v>
      </c>
      <c r="R645" s="100">
        <v>25.931034482758619</v>
      </c>
      <c r="S645" s="100">
        <v>20.392857142857142</v>
      </c>
      <c r="T645" s="100">
        <v>28.642857142857142</v>
      </c>
      <c r="U645" s="100">
        <v>46.785714285714285</v>
      </c>
      <c r="V645" s="100">
        <v>51.839285714285715</v>
      </c>
      <c r="W645" s="100">
        <v>40.214285714285715</v>
      </c>
      <c r="X645" s="100">
        <v>61.803571428571431</v>
      </c>
      <c r="Y645" s="100">
        <v>45.160714285714285</v>
      </c>
      <c r="Z645" s="100">
        <v>46.964285714285715</v>
      </c>
      <c r="AA645" s="100">
        <v>43.285714285714285</v>
      </c>
      <c r="AB645" s="100">
        <v>47.671428571428571</v>
      </c>
      <c r="AC645" s="100">
        <v>37.5</v>
      </c>
      <c r="AD645" s="100">
        <v>49.785714285714285</v>
      </c>
      <c r="AE645" s="100">
        <v>50.392857142857146</v>
      </c>
      <c r="AF645" s="100">
        <v>51.037037037037038</v>
      </c>
      <c r="AG645" s="100">
        <v>70.142857142857139</v>
      </c>
      <c r="AH645" s="100">
        <v>48.714285714285715</v>
      </c>
      <c r="AI645" s="100">
        <v>44.410714285714285</v>
      </c>
      <c r="AJ645" s="100">
        <v>62.053571428571431</v>
      </c>
      <c r="AK645" s="100">
        <v>53.732142857142854</v>
      </c>
      <c r="AL645" s="100">
        <v>45.38928571428572</v>
      </c>
      <c r="AM645" s="100">
        <v>42.274999999999999</v>
      </c>
      <c r="AN645" s="100">
        <v>33.324137931034485</v>
      </c>
      <c r="AO645" s="100">
        <v>32.206896551724135</v>
      </c>
      <c r="AP645" s="100">
        <v>19.46551724137931</v>
      </c>
      <c r="AQ645" s="100">
        <v>19.520689655172415</v>
      </c>
      <c r="AR645" s="100">
        <v>14.928571428571429</v>
      </c>
      <c r="AS645" s="100">
        <v>6.3965517241379306</v>
      </c>
      <c r="AT645" s="1"/>
      <c r="AU645" s="1"/>
      <c r="AV645" s="1"/>
      <c r="AW645" s="1"/>
      <c r="AX645" s="1"/>
      <c r="AY645" s="1"/>
      <c r="AZ645" s="1"/>
      <c r="BA645" s="1"/>
      <c r="BB645" s="1"/>
      <c r="BC645" s="1"/>
      <c r="BD645" s="1"/>
      <c r="BE645" s="1"/>
      <c r="BF645" s="1"/>
      <c r="BG645" s="1"/>
      <c r="BH645" s="1"/>
      <c r="BI645" s="1"/>
      <c r="BJ645" s="1"/>
      <c r="BK645" s="1"/>
      <c r="BL645" s="1"/>
      <c r="BM645" s="1"/>
    </row>
    <row r="646" spans="1:65" ht="16.5" customHeight="1" x14ac:dyDescent="0.25">
      <c r="A646" s="87">
        <v>13070440</v>
      </c>
      <c r="B646" s="82" t="s">
        <v>26</v>
      </c>
      <c r="C646" s="82" t="s">
        <v>855</v>
      </c>
      <c r="D646" s="82" t="s">
        <v>856</v>
      </c>
      <c r="E646" s="82" t="s">
        <v>328</v>
      </c>
      <c r="F646" s="82">
        <v>2</v>
      </c>
      <c r="G646" s="82">
        <v>40</v>
      </c>
      <c r="H646" s="83">
        <v>-75.718888890000002</v>
      </c>
      <c r="I646" s="93">
        <v>9.3522222199999998</v>
      </c>
      <c r="J646" s="100">
        <v>7.7142857142857144</v>
      </c>
      <c r="K646" s="100">
        <v>2.8214285714285716</v>
      </c>
      <c r="L646" s="100">
        <v>5.4750000000000005</v>
      </c>
      <c r="M646" s="100">
        <v>1.8518518518518519</v>
      </c>
      <c r="N646" s="100">
        <v>2.3333333333333335</v>
      </c>
      <c r="O646" s="100">
        <v>2.2185185185185183</v>
      </c>
      <c r="P646" s="100">
        <v>4.9111111111111105</v>
      </c>
      <c r="Q646" s="100">
        <v>7.4666666666666668</v>
      </c>
      <c r="R646" s="100">
        <v>3.9038461538461537</v>
      </c>
      <c r="S646" s="100">
        <v>10.607142857142858</v>
      </c>
      <c r="T646" s="100">
        <v>20.089285714285715</v>
      </c>
      <c r="U646" s="100">
        <v>49.171428571428571</v>
      </c>
      <c r="V646" s="100">
        <v>61.292857142857137</v>
      </c>
      <c r="W646" s="100">
        <v>45.442857142857143</v>
      </c>
      <c r="X646" s="100">
        <v>65.971428571428575</v>
      </c>
      <c r="Y646" s="100">
        <v>50.99285714285714</v>
      </c>
      <c r="Z646" s="100">
        <v>69.810714285714283</v>
      </c>
      <c r="AA646" s="100">
        <v>60.174074074074078</v>
      </c>
      <c r="AB646" s="100">
        <v>50.217857142857142</v>
      </c>
      <c r="AC646" s="100">
        <v>57.85</v>
      </c>
      <c r="AD646" s="100">
        <v>82.68214285714285</v>
      </c>
      <c r="AE646" s="100">
        <v>61.557142857142857</v>
      </c>
      <c r="AF646" s="100">
        <v>63.028571428571432</v>
      </c>
      <c r="AG646" s="100">
        <v>91.864285714285714</v>
      </c>
      <c r="AH646" s="100">
        <v>52.967857142857142</v>
      </c>
      <c r="AI646" s="100">
        <v>75.474074074074082</v>
      </c>
      <c r="AJ646" s="100">
        <v>63.274999999999999</v>
      </c>
      <c r="AK646" s="100">
        <v>58.529629629629625</v>
      </c>
      <c r="AL646" s="100">
        <v>49</v>
      </c>
      <c r="AM646" s="100">
        <v>64.992857142857147</v>
      </c>
      <c r="AN646" s="100">
        <v>52.74285714285714</v>
      </c>
      <c r="AO646" s="100">
        <v>40.585714285714289</v>
      </c>
      <c r="AP646" s="100">
        <v>42.364285714285714</v>
      </c>
      <c r="AQ646" s="100">
        <v>33.103703703703701</v>
      </c>
      <c r="AR646" s="100">
        <v>21.081481481481482</v>
      </c>
      <c r="AS646" s="100">
        <v>15.97037037037037</v>
      </c>
      <c r="AT646" s="1"/>
      <c r="AU646" s="1"/>
      <c r="AV646" s="1"/>
      <c r="AW646" s="1"/>
      <c r="AX646" s="1"/>
      <c r="AY646" s="1"/>
      <c r="AZ646" s="1"/>
      <c r="BA646" s="1"/>
      <c r="BB646" s="1"/>
      <c r="BC646" s="1"/>
      <c r="BD646" s="1"/>
      <c r="BE646" s="1"/>
      <c r="BF646" s="1"/>
      <c r="BG646" s="1"/>
      <c r="BH646" s="1"/>
      <c r="BI646" s="1"/>
      <c r="BJ646" s="1"/>
      <c r="BK646" s="1"/>
      <c r="BL646" s="1"/>
      <c r="BM646" s="1"/>
    </row>
    <row r="647" spans="1:65" ht="16.5" customHeight="1" x14ac:dyDescent="0.25">
      <c r="A647" s="87">
        <v>13070010</v>
      </c>
      <c r="B647" s="82" t="s">
        <v>26</v>
      </c>
      <c r="C647" s="82" t="s">
        <v>325</v>
      </c>
      <c r="D647" s="82" t="s">
        <v>858</v>
      </c>
      <c r="E647" s="82" t="s">
        <v>328</v>
      </c>
      <c r="F647" s="82">
        <v>2</v>
      </c>
      <c r="G647" s="82">
        <v>3</v>
      </c>
      <c r="H647" s="83">
        <v>-75.9375</v>
      </c>
      <c r="I647" s="93">
        <v>9.3361111100000009</v>
      </c>
      <c r="J647" s="100">
        <v>6.6499999999999995</v>
      </c>
      <c r="K647" s="100">
        <v>4.2857142857142856</v>
      </c>
      <c r="L647" s="100">
        <v>3.4285714285714284</v>
      </c>
      <c r="M647" s="100">
        <v>0</v>
      </c>
      <c r="N647" s="100">
        <v>1.1285714285714286</v>
      </c>
      <c r="O647" s="100">
        <v>1.0142857142857142</v>
      </c>
      <c r="P647" s="100">
        <v>7.2142857142857144</v>
      </c>
      <c r="Q647" s="100">
        <v>4</v>
      </c>
      <c r="R647" s="100">
        <v>5.7931034482758621</v>
      </c>
      <c r="S647" s="100">
        <v>17.814814814814813</v>
      </c>
      <c r="T647" s="100">
        <v>27.74074074074074</v>
      </c>
      <c r="U647" s="100">
        <v>39.46153846153846</v>
      </c>
      <c r="V647" s="100">
        <v>46.08</v>
      </c>
      <c r="W647" s="100">
        <v>47.84</v>
      </c>
      <c r="X647" s="100">
        <v>72.52</v>
      </c>
      <c r="Y647" s="100">
        <v>51.384615384615387</v>
      </c>
      <c r="Z647" s="100">
        <v>50.346153846153847</v>
      </c>
      <c r="AA647" s="100">
        <v>47.384615384615387</v>
      </c>
      <c r="AB647" s="100">
        <v>57.75</v>
      </c>
      <c r="AC647" s="100">
        <v>40.840000000000003</v>
      </c>
      <c r="AD647" s="100">
        <v>51.64</v>
      </c>
      <c r="AE647" s="100">
        <v>61.68</v>
      </c>
      <c r="AF647" s="100">
        <v>53.307692307692307</v>
      </c>
      <c r="AG647" s="100">
        <v>70.557692307692307</v>
      </c>
      <c r="AH647" s="100">
        <v>49.192307692307693</v>
      </c>
      <c r="AI647" s="100">
        <v>53.28</v>
      </c>
      <c r="AJ647" s="100">
        <v>58</v>
      </c>
      <c r="AK647" s="100">
        <v>57.92</v>
      </c>
      <c r="AL647" s="100">
        <v>45.84</v>
      </c>
      <c r="AM647" s="100">
        <v>51.541666666666664</v>
      </c>
      <c r="AN647" s="100">
        <v>56.761538461538457</v>
      </c>
      <c r="AO647" s="100">
        <v>50.761538461538457</v>
      </c>
      <c r="AP647" s="100">
        <v>38.611111111111114</v>
      </c>
      <c r="AQ647" s="100">
        <v>15.936</v>
      </c>
      <c r="AR647" s="100">
        <v>24.248000000000001</v>
      </c>
      <c r="AS647" s="100">
        <v>7.6712500000000006</v>
      </c>
      <c r="AT647" s="1" t="s">
        <v>1888</v>
      </c>
      <c r="AU647" s="1"/>
      <c r="AV647" s="1"/>
      <c r="AW647" s="1"/>
      <c r="AX647" s="1"/>
      <c r="AY647" s="1"/>
      <c r="AZ647" s="1"/>
      <c r="BA647" s="1"/>
      <c r="BB647" s="1"/>
      <c r="BC647" s="1"/>
      <c r="BD647" s="1"/>
      <c r="BE647" s="1"/>
      <c r="BF647" s="1"/>
      <c r="BG647" s="1"/>
      <c r="BH647" s="1"/>
      <c r="BI647" s="1"/>
      <c r="BJ647" s="1"/>
      <c r="BK647" s="1"/>
      <c r="BL647" s="1"/>
      <c r="BM647" s="1"/>
    </row>
    <row r="648" spans="1:65" ht="16.5" customHeight="1" x14ac:dyDescent="0.25">
      <c r="A648" s="87">
        <v>13085030</v>
      </c>
      <c r="B648" s="82" t="s">
        <v>56</v>
      </c>
      <c r="C648" s="82" t="s">
        <v>858</v>
      </c>
      <c r="D648" s="82" t="s">
        <v>858</v>
      </c>
      <c r="E648" s="82" t="s">
        <v>328</v>
      </c>
      <c r="F648" s="82">
        <v>2</v>
      </c>
      <c r="G648" s="82">
        <v>22</v>
      </c>
      <c r="H648" s="83">
        <v>-75.95</v>
      </c>
      <c r="I648" s="93">
        <v>9.3699999999999992</v>
      </c>
      <c r="J648" s="100">
        <v>2.8185185185185184</v>
      </c>
      <c r="K648" s="100">
        <v>6.6517241379310343</v>
      </c>
      <c r="L648" s="100">
        <v>1.2448275862068967</v>
      </c>
      <c r="M648" s="100">
        <v>0.15517241379310345</v>
      </c>
      <c r="N648" s="100">
        <v>0.80714285714285705</v>
      </c>
      <c r="O648" s="100">
        <v>0.95357142857142851</v>
      </c>
      <c r="P648" s="100">
        <v>4.5857142857142863</v>
      </c>
      <c r="Q648" s="100">
        <v>7.1749999999999998</v>
      </c>
      <c r="R648" s="100">
        <v>4.1714285714285708</v>
      </c>
      <c r="S648" s="100">
        <v>10.653571428571428</v>
      </c>
      <c r="T648" s="100">
        <v>18.089285714285715</v>
      </c>
      <c r="U648" s="100">
        <v>33.38214285714286</v>
      </c>
      <c r="V648" s="100">
        <v>50.146666666666661</v>
      </c>
      <c r="W648" s="100">
        <v>44.56666666666667</v>
      </c>
      <c r="X648" s="100">
        <v>80.393333333333345</v>
      </c>
      <c r="Y648" s="100">
        <v>45.717857142857142</v>
      </c>
      <c r="Z648" s="100">
        <v>65.242857142857147</v>
      </c>
      <c r="AA648" s="100">
        <v>61.428571428571431</v>
      </c>
      <c r="AB648" s="100">
        <v>57.100000000000009</v>
      </c>
      <c r="AC648" s="100">
        <v>45.711111111111116</v>
      </c>
      <c r="AD648" s="100">
        <v>70.937037037037044</v>
      </c>
      <c r="AE648" s="100">
        <v>61.914814814814818</v>
      </c>
      <c r="AF648" s="100">
        <v>67.103703703703701</v>
      </c>
      <c r="AG648" s="100">
        <v>70.6111111111111</v>
      </c>
      <c r="AH648" s="100">
        <v>75.722222222222214</v>
      </c>
      <c r="AI648" s="100">
        <v>69.285185185185185</v>
      </c>
      <c r="AJ648" s="100">
        <v>73.64444444444446</v>
      </c>
      <c r="AK648" s="100">
        <v>55.781481481481478</v>
      </c>
      <c r="AL648" s="100">
        <v>58.070370370370377</v>
      </c>
      <c r="AM648" s="100">
        <v>72.030769230769224</v>
      </c>
      <c r="AN648" s="100">
        <v>56.534615384615385</v>
      </c>
      <c r="AO648" s="100">
        <v>65.670370370370364</v>
      </c>
      <c r="AP648" s="100">
        <v>45.532142857142851</v>
      </c>
      <c r="AQ648" s="100">
        <v>22.365384615384617</v>
      </c>
      <c r="AR648" s="100">
        <v>17.45</v>
      </c>
      <c r="AS648" s="100">
        <v>9.5120000000000005</v>
      </c>
      <c r="AT648" s="1"/>
      <c r="AU648" s="1"/>
      <c r="AV648" s="1"/>
      <c r="AW648" s="1"/>
      <c r="AX648" s="1"/>
      <c r="AY648" s="1"/>
      <c r="AZ648" s="1"/>
      <c r="BA648" s="1"/>
      <c r="BB648" s="1"/>
      <c r="BC648" s="1"/>
      <c r="BD648" s="1"/>
      <c r="BE648" s="1"/>
      <c r="BF648" s="1"/>
      <c r="BG648" s="1"/>
      <c r="BH648" s="1"/>
      <c r="BI648" s="1"/>
      <c r="BJ648" s="1"/>
      <c r="BK648" s="1"/>
      <c r="BL648" s="1"/>
      <c r="BM648" s="1"/>
    </row>
    <row r="649" spans="1:65" ht="16.5" customHeight="1" x14ac:dyDescent="0.25">
      <c r="A649" s="87">
        <v>13070170</v>
      </c>
      <c r="B649" s="82" t="s">
        <v>26</v>
      </c>
      <c r="C649" s="82" t="s">
        <v>859</v>
      </c>
      <c r="D649" s="82" t="s">
        <v>5239</v>
      </c>
      <c r="E649" s="82" t="s">
        <v>328</v>
      </c>
      <c r="F649" s="82">
        <v>2</v>
      </c>
      <c r="G649" s="82">
        <v>9</v>
      </c>
      <c r="H649" s="83">
        <v>-75.74972222000001</v>
      </c>
      <c r="I649" s="93">
        <v>8.7727777800000002</v>
      </c>
      <c r="J649" s="100">
        <v>5.4965517241379311</v>
      </c>
      <c r="K649" s="100">
        <v>5.5172413793103452</v>
      </c>
      <c r="L649" s="100">
        <v>5.6551724137931032</v>
      </c>
      <c r="M649" s="100">
        <v>4.8275862068965516</v>
      </c>
      <c r="N649" s="100">
        <v>4.4482758620689653</v>
      </c>
      <c r="O649" s="100">
        <v>3.3571428571428572</v>
      </c>
      <c r="P649" s="100">
        <v>7.5172413793103452</v>
      </c>
      <c r="Q649" s="100">
        <v>12.103448275862069</v>
      </c>
      <c r="R649" s="100">
        <v>18.517241379310345</v>
      </c>
      <c r="S649" s="100">
        <v>25.866666666666667</v>
      </c>
      <c r="T649" s="100">
        <v>41</v>
      </c>
      <c r="U649" s="100">
        <v>51.689655172413794</v>
      </c>
      <c r="V649" s="100">
        <v>65.466666666666669</v>
      </c>
      <c r="W649" s="100">
        <v>66.733333333333334</v>
      </c>
      <c r="X649" s="100">
        <v>86.066666666666663</v>
      </c>
      <c r="Y649" s="100">
        <v>73.099999999999994</v>
      </c>
      <c r="Z649" s="100">
        <v>72</v>
      </c>
      <c r="AA649" s="100">
        <v>56.4</v>
      </c>
      <c r="AB649" s="100">
        <v>64.166666666666671</v>
      </c>
      <c r="AC649" s="100">
        <v>66.63333333333334</v>
      </c>
      <c r="AD649" s="100">
        <v>69.373333333333321</v>
      </c>
      <c r="AE649" s="100">
        <v>70.166666666666671</v>
      </c>
      <c r="AF649" s="100">
        <v>65.333333333333329</v>
      </c>
      <c r="AG649" s="100">
        <v>75.626666666666679</v>
      </c>
      <c r="AH649" s="100">
        <v>56.055172413793102</v>
      </c>
      <c r="AI649" s="100">
        <v>64.437931034482759</v>
      </c>
      <c r="AJ649" s="100">
        <v>72.517241379310349</v>
      </c>
      <c r="AK649" s="100">
        <v>37.951724137931031</v>
      </c>
      <c r="AL649" s="100">
        <v>52.903571428571425</v>
      </c>
      <c r="AM649" s="100">
        <v>44.732142857142854</v>
      </c>
      <c r="AN649" s="100">
        <v>40.9</v>
      </c>
      <c r="AO649" s="100">
        <v>38.714285714285715</v>
      </c>
      <c r="AP649" s="100">
        <v>27.75</v>
      </c>
      <c r="AQ649" s="100">
        <v>18.439285714285713</v>
      </c>
      <c r="AR649" s="100">
        <v>13.214285714285714</v>
      </c>
      <c r="AS649" s="100">
        <v>9.7428571428571438</v>
      </c>
      <c r="AT649" s="1"/>
      <c r="AU649" s="1"/>
      <c r="AV649" s="1"/>
      <c r="AW649" s="1"/>
      <c r="AX649" s="1"/>
      <c r="AY649" s="1"/>
      <c r="AZ649" s="1"/>
      <c r="BA649" s="1"/>
      <c r="BB649" s="1"/>
      <c r="BC649" s="1"/>
      <c r="BD649" s="1"/>
      <c r="BE649" s="1"/>
      <c r="BF649" s="1"/>
      <c r="BG649" s="1"/>
      <c r="BH649" s="1"/>
      <c r="BI649" s="1"/>
      <c r="BJ649" s="1"/>
      <c r="BK649" s="1"/>
      <c r="BL649" s="1"/>
      <c r="BM649" s="1"/>
    </row>
    <row r="650" spans="1:65" ht="16.5" customHeight="1" x14ac:dyDescent="0.25">
      <c r="A650" s="87">
        <v>13070120</v>
      </c>
      <c r="B650" s="82" t="s">
        <v>26</v>
      </c>
      <c r="C650" s="82" t="s">
        <v>861</v>
      </c>
      <c r="D650" s="82" t="s">
        <v>5239</v>
      </c>
      <c r="E650" s="82" t="s">
        <v>328</v>
      </c>
      <c r="F650" s="82">
        <v>2</v>
      </c>
      <c r="G650" s="82">
        <v>95</v>
      </c>
      <c r="H650" s="83">
        <v>-75.67777778</v>
      </c>
      <c r="I650" s="93">
        <v>8.6974999999999998</v>
      </c>
      <c r="J650" s="100">
        <v>6.7703703703703706</v>
      </c>
      <c r="K650" s="100">
        <v>4.5851851851851855</v>
      </c>
      <c r="L650" s="100">
        <v>4.5555555555555554</v>
      </c>
      <c r="M650" s="100">
        <v>3.6428571428571428</v>
      </c>
      <c r="N650" s="100">
        <v>5.25</v>
      </c>
      <c r="O650" s="100">
        <v>8.8888888888888893</v>
      </c>
      <c r="P650" s="100">
        <v>16.310344827586206</v>
      </c>
      <c r="Q650" s="100">
        <v>6.3214285714285712</v>
      </c>
      <c r="R650" s="100">
        <v>23.857142857142858</v>
      </c>
      <c r="S650" s="100">
        <v>35.896551724137929</v>
      </c>
      <c r="T650" s="100">
        <v>37.172413793103445</v>
      </c>
      <c r="U650" s="100">
        <v>53.214285714285715</v>
      </c>
      <c r="V650" s="100">
        <v>50.620689655172413</v>
      </c>
      <c r="W650" s="100">
        <v>64.103448275862064</v>
      </c>
      <c r="X650" s="100">
        <v>75.34482758620689</v>
      </c>
      <c r="Y650" s="100">
        <v>58.428571428571431</v>
      </c>
      <c r="Z650" s="100">
        <v>64.5</v>
      </c>
      <c r="AA650" s="100">
        <v>54.962962962962962</v>
      </c>
      <c r="AB650" s="100">
        <v>55.75</v>
      </c>
      <c r="AC650" s="100">
        <v>77.142857142857139</v>
      </c>
      <c r="AD650" s="100">
        <v>77.05925925925925</v>
      </c>
      <c r="AE650" s="100">
        <v>66.75</v>
      </c>
      <c r="AF650" s="100">
        <v>67.357142857142861</v>
      </c>
      <c r="AG650" s="100">
        <v>73.333333333333329</v>
      </c>
      <c r="AH650" s="100">
        <v>52.482142857142854</v>
      </c>
      <c r="AI650" s="100">
        <v>61.821428571428569</v>
      </c>
      <c r="AJ650" s="100">
        <v>78.518518518518519</v>
      </c>
      <c r="AK650" s="100">
        <v>55.344444444444449</v>
      </c>
      <c r="AL650" s="100">
        <v>57.621428571428567</v>
      </c>
      <c r="AM650" s="100">
        <v>45.839285714285715</v>
      </c>
      <c r="AN650" s="100">
        <v>39.526923076923076</v>
      </c>
      <c r="AO650" s="100">
        <v>23.188888888888886</v>
      </c>
      <c r="AP650" s="100">
        <v>28.337037037037039</v>
      </c>
      <c r="AQ650" s="100">
        <v>22.222222222222221</v>
      </c>
      <c r="AR650" s="100">
        <v>22.662962962962961</v>
      </c>
      <c r="AS650" s="100">
        <v>13.507692307692308</v>
      </c>
      <c r="AT650" s="1"/>
      <c r="AU650" s="1"/>
      <c r="AV650" s="1"/>
      <c r="AW650" s="1"/>
      <c r="AX650" s="1"/>
      <c r="AY650" s="1"/>
      <c r="AZ650" s="1"/>
      <c r="BA650" s="1"/>
      <c r="BB650" s="1"/>
      <c r="BC650" s="1"/>
      <c r="BD650" s="1"/>
      <c r="BE650" s="1"/>
      <c r="BF650" s="1"/>
      <c r="BG650" s="1"/>
      <c r="BH650" s="1"/>
      <c r="BI650" s="1"/>
      <c r="BJ650" s="1"/>
      <c r="BK650" s="1"/>
      <c r="BL650" s="1"/>
      <c r="BM650" s="1"/>
    </row>
    <row r="651" spans="1:65" ht="16.5" customHeight="1" x14ac:dyDescent="0.25">
      <c r="A651" s="87">
        <v>13070110</v>
      </c>
      <c r="B651" s="82" t="s">
        <v>26</v>
      </c>
      <c r="C651" s="82" t="s">
        <v>862</v>
      </c>
      <c r="D651" s="82" t="s">
        <v>5239</v>
      </c>
      <c r="E651" s="82" t="s">
        <v>328</v>
      </c>
      <c r="F651" s="82">
        <v>2</v>
      </c>
      <c r="G651" s="82">
        <v>40</v>
      </c>
      <c r="H651" s="83">
        <v>-75.753527779999999</v>
      </c>
      <c r="I651" s="93">
        <v>8.6819444400000005</v>
      </c>
      <c r="J651" s="100">
        <v>3.9</v>
      </c>
      <c r="K651" s="100">
        <v>4.1333333333333337</v>
      </c>
      <c r="L651" s="100">
        <v>5.2</v>
      </c>
      <c r="M651" s="100">
        <v>7.8275862068965516</v>
      </c>
      <c r="N651" s="100">
        <v>4.1379310344827589</v>
      </c>
      <c r="O651" s="100">
        <v>4.8275862068965516</v>
      </c>
      <c r="P651" s="100">
        <v>14.535714285714286</v>
      </c>
      <c r="Q651" s="100">
        <v>8.2962962962962958</v>
      </c>
      <c r="R651" s="100">
        <v>22.25925925925926</v>
      </c>
      <c r="S651" s="100">
        <v>20.241379310344829</v>
      </c>
      <c r="T651" s="100">
        <v>38.310344827586206</v>
      </c>
      <c r="U651" s="100">
        <v>54.714285714285715</v>
      </c>
      <c r="V651" s="100">
        <v>57.827586206896555</v>
      </c>
      <c r="W651" s="100">
        <v>75.151724137931041</v>
      </c>
      <c r="X651" s="100">
        <v>81</v>
      </c>
      <c r="Y651" s="100">
        <v>64.324137931034485</v>
      </c>
      <c r="Z651" s="100">
        <v>61.344827586206897</v>
      </c>
      <c r="AA651" s="100">
        <v>48.727586206896547</v>
      </c>
      <c r="AB651" s="100">
        <v>55.166666666666664</v>
      </c>
      <c r="AC651" s="100">
        <v>75.900000000000006</v>
      </c>
      <c r="AD651" s="100">
        <v>74.310344827586206</v>
      </c>
      <c r="AE651" s="100">
        <v>64.5</v>
      </c>
      <c r="AF651" s="100">
        <v>67.166666666666671</v>
      </c>
      <c r="AG651" s="100">
        <v>75.233333333333334</v>
      </c>
      <c r="AH651" s="100">
        <v>44.724137931034484</v>
      </c>
      <c r="AI651" s="100">
        <v>62.862068965517238</v>
      </c>
      <c r="AJ651" s="100">
        <v>66.448275862068968</v>
      </c>
      <c r="AK651" s="100">
        <v>61.333333333333336</v>
      </c>
      <c r="AL651" s="100">
        <v>59.344827586206897</v>
      </c>
      <c r="AM651" s="100">
        <v>52.766666666666666</v>
      </c>
      <c r="AN651" s="100">
        <v>29.448275862068964</v>
      </c>
      <c r="AO651" s="100">
        <v>41.379310344827587</v>
      </c>
      <c r="AP651" s="100">
        <v>40.158620689655166</v>
      </c>
      <c r="AQ651" s="100">
        <v>26.214285714285715</v>
      </c>
      <c r="AR651" s="100">
        <v>27.620689655172413</v>
      </c>
      <c r="AS651" s="100">
        <v>12.172413793103448</v>
      </c>
      <c r="AT651" s="1"/>
      <c r="AU651" s="1"/>
      <c r="AV651" s="1"/>
      <c r="AW651" s="1"/>
      <c r="AX651" s="1"/>
      <c r="AY651" s="1"/>
      <c r="AZ651" s="1"/>
      <c r="BA651" s="1"/>
      <c r="BB651" s="1"/>
      <c r="BC651" s="1"/>
      <c r="BD651" s="1"/>
      <c r="BE651" s="1"/>
      <c r="BF651" s="1"/>
      <c r="BG651" s="1"/>
      <c r="BH651" s="1"/>
      <c r="BI651" s="1"/>
      <c r="BJ651" s="1"/>
      <c r="BK651" s="1"/>
      <c r="BL651" s="1"/>
      <c r="BM651" s="1"/>
    </row>
    <row r="652" spans="1:65" ht="16.5" customHeight="1" x14ac:dyDescent="0.25">
      <c r="A652" s="87">
        <v>13070190</v>
      </c>
      <c r="B652" s="82" t="s">
        <v>26</v>
      </c>
      <c r="C652" s="82" t="s">
        <v>863</v>
      </c>
      <c r="D652" s="82" t="s">
        <v>5239</v>
      </c>
      <c r="E652" s="82" t="s">
        <v>328</v>
      </c>
      <c r="F652" s="82">
        <v>2</v>
      </c>
      <c r="G652" s="82">
        <v>9</v>
      </c>
      <c r="H652" s="83">
        <v>-75.765000000000001</v>
      </c>
      <c r="I652" s="93">
        <v>8.8047222200000004</v>
      </c>
      <c r="J652" s="100">
        <v>3.7692307692307692</v>
      </c>
      <c r="K652" s="100">
        <v>4.8076923076923075</v>
      </c>
      <c r="L652" s="100">
        <v>2.4230769230769229</v>
      </c>
      <c r="M652" s="100">
        <v>6.7037037037037033</v>
      </c>
      <c r="N652" s="100">
        <v>6.5555555555555554</v>
      </c>
      <c r="O652" s="100">
        <v>2.7407407407407409</v>
      </c>
      <c r="P652" s="100">
        <v>10.574074074074074</v>
      </c>
      <c r="Q652" s="100">
        <v>4.5555555555555554</v>
      </c>
      <c r="R652" s="100">
        <v>16.855555555555558</v>
      </c>
      <c r="S652" s="100">
        <v>23.633333333333333</v>
      </c>
      <c r="T652" s="100">
        <v>37.81111111111111</v>
      </c>
      <c r="U652" s="100">
        <v>47.696296296296296</v>
      </c>
      <c r="V652" s="100">
        <v>63.38148148148148</v>
      </c>
      <c r="W652" s="100">
        <v>54.388888888888886</v>
      </c>
      <c r="X652" s="100">
        <v>80.214814814814815</v>
      </c>
      <c r="Y652" s="100">
        <v>52.431999999999995</v>
      </c>
      <c r="Z652" s="100">
        <v>54.07692307692308</v>
      </c>
      <c r="AA652" s="100">
        <v>56.446153846153841</v>
      </c>
      <c r="AB652" s="100">
        <v>55.792307692307688</v>
      </c>
      <c r="AC652" s="100">
        <v>50.034615384615385</v>
      </c>
      <c r="AD652" s="100">
        <v>64.261538461538464</v>
      </c>
      <c r="AE652" s="100">
        <v>62.869230769230768</v>
      </c>
      <c r="AF652" s="100">
        <v>53.126923076923077</v>
      </c>
      <c r="AG652" s="100">
        <v>62.443999999999996</v>
      </c>
      <c r="AH652" s="100">
        <v>58.653846153846153</v>
      </c>
      <c r="AI652" s="100">
        <v>65.230769230769226</v>
      </c>
      <c r="AJ652" s="100">
        <v>69.615384615384613</v>
      </c>
      <c r="AK652" s="100">
        <v>65.42</v>
      </c>
      <c r="AL652" s="100">
        <v>42.391999999999996</v>
      </c>
      <c r="AM652" s="100">
        <v>44.396000000000001</v>
      </c>
      <c r="AN652" s="100">
        <v>43.358333333333327</v>
      </c>
      <c r="AO652" s="100">
        <v>34.637499999999996</v>
      </c>
      <c r="AP652" s="100">
        <v>33.5625</v>
      </c>
      <c r="AQ652" s="100">
        <v>19.936</v>
      </c>
      <c r="AR652" s="100">
        <v>13.895999999999999</v>
      </c>
      <c r="AS652" s="100">
        <v>12.208</v>
      </c>
      <c r="AT652" s="1"/>
      <c r="AU652" s="1"/>
      <c r="AV652" s="1"/>
      <c r="AW652" s="1"/>
      <c r="AX652" s="1"/>
      <c r="AY652" s="1"/>
      <c r="AZ652" s="1"/>
      <c r="BA652" s="1"/>
      <c r="BB652" s="1"/>
      <c r="BC652" s="1"/>
      <c r="BD652" s="1"/>
      <c r="BE652" s="1"/>
      <c r="BF652" s="1"/>
      <c r="BG652" s="1"/>
      <c r="BH652" s="1"/>
      <c r="BI652" s="1"/>
      <c r="BJ652" s="1"/>
      <c r="BK652" s="1"/>
      <c r="BL652" s="1"/>
      <c r="BM652" s="1"/>
    </row>
    <row r="653" spans="1:65" ht="16.5" customHeight="1" x14ac:dyDescent="0.25">
      <c r="A653" s="87">
        <v>13070090</v>
      </c>
      <c r="B653" s="82" t="s">
        <v>26</v>
      </c>
      <c r="C653" s="82" t="s">
        <v>180</v>
      </c>
      <c r="D653" s="82" t="s">
        <v>5239</v>
      </c>
      <c r="E653" s="82" t="s">
        <v>328</v>
      </c>
      <c r="F653" s="82">
        <v>2</v>
      </c>
      <c r="G653" s="82">
        <v>60</v>
      </c>
      <c r="H653" s="83">
        <v>-75.701388890000004</v>
      </c>
      <c r="I653" s="93">
        <v>8.7905555599999996</v>
      </c>
      <c r="J653" s="100">
        <v>9.6896551724137936</v>
      </c>
      <c r="K653" s="100">
        <v>11.035714285714286</v>
      </c>
      <c r="L653" s="100">
        <v>5.5714285714285712</v>
      </c>
      <c r="M653" s="100">
        <v>8.4827586206896548</v>
      </c>
      <c r="N653" s="100">
        <v>6.8928571428571432</v>
      </c>
      <c r="O653" s="100">
        <v>5.4571428571428573</v>
      </c>
      <c r="P653" s="100">
        <v>10.620689655172415</v>
      </c>
      <c r="Q653" s="100">
        <v>15</v>
      </c>
      <c r="R653" s="100">
        <v>13.03448275862069</v>
      </c>
      <c r="S653" s="100">
        <v>38.517241379310342</v>
      </c>
      <c r="T653" s="100">
        <v>34.241379310344826</v>
      </c>
      <c r="U653" s="100">
        <v>41.448275862068968</v>
      </c>
      <c r="V653" s="100">
        <v>66.275862068965523</v>
      </c>
      <c r="W653" s="100">
        <v>76.482758620689651</v>
      </c>
      <c r="X653" s="100">
        <v>69.227586206896547</v>
      </c>
      <c r="Y653" s="100">
        <v>67</v>
      </c>
      <c r="Z653" s="100">
        <v>55.03448275862069</v>
      </c>
      <c r="AA653" s="100">
        <v>45.206896551724135</v>
      </c>
      <c r="AB653" s="100">
        <v>69.071428571428569</v>
      </c>
      <c r="AC653" s="100">
        <v>56.964285714285715</v>
      </c>
      <c r="AD653" s="100">
        <v>54.767857142857146</v>
      </c>
      <c r="AE653" s="100">
        <v>66.785714285714292</v>
      </c>
      <c r="AF653" s="100">
        <v>63.714285714285715</v>
      </c>
      <c r="AG653" s="100">
        <v>72.285714285714292</v>
      </c>
      <c r="AH653" s="100">
        <v>72</v>
      </c>
      <c r="AI653" s="100">
        <v>77.137037037037032</v>
      </c>
      <c r="AJ653" s="100">
        <v>64.851851851851848</v>
      </c>
      <c r="AK653" s="100">
        <v>69.910714285714292</v>
      </c>
      <c r="AL653" s="100">
        <v>70.785714285714292</v>
      </c>
      <c r="AM653" s="100">
        <v>60.851851851851855</v>
      </c>
      <c r="AN653" s="100">
        <v>40.281481481481478</v>
      </c>
      <c r="AO653" s="100">
        <v>46.5</v>
      </c>
      <c r="AP653" s="100">
        <v>25.21153846153846</v>
      </c>
      <c r="AQ653" s="100">
        <v>21.571428571428573</v>
      </c>
      <c r="AR653" s="100">
        <v>17.25</v>
      </c>
      <c r="AS653" s="100">
        <v>14.074074074074074</v>
      </c>
      <c r="AT653" s="1"/>
      <c r="AU653" s="1"/>
      <c r="AV653" s="1"/>
      <c r="AW653" s="1"/>
      <c r="AX653" s="1"/>
      <c r="AY653" s="1"/>
      <c r="AZ653" s="1"/>
      <c r="BA653" s="1"/>
      <c r="BB653" s="1"/>
      <c r="BC653" s="1"/>
      <c r="BD653" s="1"/>
      <c r="BE653" s="1"/>
      <c r="BF653" s="1"/>
      <c r="BG653" s="1"/>
      <c r="BH653" s="1"/>
      <c r="BI653" s="1"/>
      <c r="BJ653" s="1"/>
      <c r="BK653" s="1"/>
      <c r="BL653" s="1"/>
      <c r="BM653" s="1"/>
    </row>
    <row r="654" spans="1:65" ht="16.5" customHeight="1" x14ac:dyDescent="0.25">
      <c r="A654" s="87">
        <v>13070100</v>
      </c>
      <c r="B654" s="82" t="s">
        <v>26</v>
      </c>
      <c r="C654" s="82" t="s">
        <v>362</v>
      </c>
      <c r="D654" s="82" t="s">
        <v>5239</v>
      </c>
      <c r="E654" s="82" t="s">
        <v>328</v>
      </c>
      <c r="F654" s="82">
        <v>2</v>
      </c>
      <c r="G654" s="82">
        <v>140</v>
      </c>
      <c r="H654" s="83">
        <v>-75.601416669999992</v>
      </c>
      <c r="I654" s="93">
        <v>8.7411111100000003</v>
      </c>
      <c r="J654" s="100">
        <v>10.520689655172415</v>
      </c>
      <c r="K654" s="100">
        <v>3.8275862068965516</v>
      </c>
      <c r="L654" s="100">
        <v>2.6551724137931036</v>
      </c>
      <c r="M654" s="100">
        <v>10.866666666666667</v>
      </c>
      <c r="N654" s="100">
        <v>6</v>
      </c>
      <c r="O654" s="100">
        <v>8.3000000000000007</v>
      </c>
      <c r="P654" s="100">
        <v>15.366666666666667</v>
      </c>
      <c r="Q654" s="100">
        <v>16.966666666666665</v>
      </c>
      <c r="R654" s="100">
        <v>28.7</v>
      </c>
      <c r="S654" s="100">
        <v>36.299999999999997</v>
      </c>
      <c r="T654" s="100">
        <v>48.533333333333331</v>
      </c>
      <c r="U654" s="100">
        <v>54.193333333333335</v>
      </c>
      <c r="V654" s="100">
        <v>61.103448275862071</v>
      </c>
      <c r="W654" s="100">
        <v>69.13333333333334</v>
      </c>
      <c r="X654" s="100">
        <v>72.833333333333329</v>
      </c>
      <c r="Y654" s="100">
        <v>65.517241379310349</v>
      </c>
      <c r="Z654" s="100">
        <v>58.413793103448278</v>
      </c>
      <c r="AA654" s="100">
        <v>50.862068965517238</v>
      </c>
      <c r="AB654" s="100">
        <v>64.464285714285708</v>
      </c>
      <c r="AC654" s="100">
        <v>61.551724137931032</v>
      </c>
      <c r="AD654" s="100">
        <v>66.758620689655174</v>
      </c>
      <c r="AE654" s="100">
        <v>60.310344827586206</v>
      </c>
      <c r="AF654" s="100">
        <v>66.551724137931032</v>
      </c>
      <c r="AG654" s="100">
        <v>68.689655172413794</v>
      </c>
      <c r="AH654" s="100">
        <v>63.03448275862069</v>
      </c>
      <c r="AI654" s="100">
        <v>62.620689655172413</v>
      </c>
      <c r="AJ654" s="100">
        <v>86.472413793103442</v>
      </c>
      <c r="AK654" s="100">
        <v>58.789655172413795</v>
      </c>
      <c r="AL654" s="100">
        <v>61.168965517241382</v>
      </c>
      <c r="AM654" s="100">
        <v>46.982758620689658</v>
      </c>
      <c r="AN654" s="100">
        <v>50.571428571428569</v>
      </c>
      <c r="AO654" s="100">
        <v>42.06071428571429</v>
      </c>
      <c r="AP654" s="100">
        <v>38.696428571428569</v>
      </c>
      <c r="AQ654" s="100">
        <v>31.127586206896552</v>
      </c>
      <c r="AR654" s="100">
        <v>22.103448275862068</v>
      </c>
      <c r="AS654" s="100">
        <v>7.1586206896551721</v>
      </c>
      <c r="AT654" s="1"/>
      <c r="AU654" s="1"/>
      <c r="AV654" s="1"/>
      <c r="AW654" s="1"/>
      <c r="AX654" s="1"/>
      <c r="AY654" s="1"/>
      <c r="AZ654" s="1"/>
      <c r="BA654" s="1"/>
      <c r="BB654" s="1"/>
      <c r="BC654" s="1"/>
      <c r="BD654" s="1"/>
      <c r="BE654" s="1"/>
      <c r="BF654" s="1"/>
      <c r="BG654" s="1"/>
      <c r="BH654" s="1"/>
      <c r="BI654" s="1"/>
      <c r="BJ654" s="1"/>
      <c r="BK654" s="1"/>
      <c r="BL654" s="1"/>
      <c r="BM654" s="1"/>
    </row>
    <row r="655" spans="1:65" ht="16.5" customHeight="1" x14ac:dyDescent="0.25">
      <c r="A655" s="87">
        <v>25010060</v>
      </c>
      <c r="B655" s="82" t="s">
        <v>26</v>
      </c>
      <c r="C655" s="82" t="s">
        <v>2441</v>
      </c>
      <c r="D655" s="82" t="s">
        <v>5281</v>
      </c>
      <c r="E655" s="82" t="s">
        <v>328</v>
      </c>
      <c r="F655" s="82">
        <v>2</v>
      </c>
      <c r="G655" s="82">
        <v>200</v>
      </c>
      <c r="H655" s="83">
        <v>-75.509110829999997</v>
      </c>
      <c r="I655" s="93">
        <v>7.8711388900000001</v>
      </c>
      <c r="J655" s="100">
        <v>13.447368421052632</v>
      </c>
      <c r="K655" s="100">
        <v>7.3736842105263154</v>
      </c>
      <c r="L655" s="100">
        <v>10.173684210526314</v>
      </c>
      <c r="M655" s="100">
        <v>20.194736842105264</v>
      </c>
      <c r="N655" s="100">
        <v>22.4</v>
      </c>
      <c r="O655" s="100">
        <v>8.9789473684210517</v>
      </c>
      <c r="P655" s="100">
        <v>26.068421052631578</v>
      </c>
      <c r="Q655" s="100">
        <v>38.173684210526311</v>
      </c>
      <c r="R655" s="100">
        <v>63.655555555555566</v>
      </c>
      <c r="S655" s="100">
        <v>65.55</v>
      </c>
      <c r="T655" s="100">
        <v>61.285000000000011</v>
      </c>
      <c r="U655" s="100">
        <v>101.75500000000001</v>
      </c>
      <c r="V655" s="100">
        <v>114.38000000000002</v>
      </c>
      <c r="W655" s="100">
        <v>154.30526315789476</v>
      </c>
      <c r="X655" s="100">
        <v>107.02105263157894</v>
      </c>
      <c r="Y655" s="100">
        <v>112.62777777777778</v>
      </c>
      <c r="Z655" s="100">
        <v>109.32222222222222</v>
      </c>
      <c r="AA655" s="100">
        <v>99.483333333333334</v>
      </c>
      <c r="AB655" s="100">
        <v>105.25</v>
      </c>
      <c r="AC655" s="100">
        <v>129.82777777777778</v>
      </c>
      <c r="AD655" s="100">
        <v>101.0611111111111</v>
      </c>
      <c r="AE655" s="100">
        <v>122.28333333333336</v>
      </c>
      <c r="AF655" s="100">
        <v>105.33333333333333</v>
      </c>
      <c r="AG655" s="100">
        <v>94.32352941176471</v>
      </c>
      <c r="AH655" s="100">
        <v>100.6611111111111</v>
      </c>
      <c r="AI655" s="100">
        <v>137.76111111111109</v>
      </c>
      <c r="AJ655" s="100">
        <v>96.55</v>
      </c>
      <c r="AK655" s="100">
        <v>103.75</v>
      </c>
      <c r="AL655" s="100">
        <v>117.50555555555555</v>
      </c>
      <c r="AM655" s="100">
        <v>118.79999999999998</v>
      </c>
      <c r="AN655" s="100">
        <v>98.082352941176467</v>
      </c>
      <c r="AO655" s="100">
        <v>85.835294117647067</v>
      </c>
      <c r="AP655" s="100">
        <v>77.266666666666666</v>
      </c>
      <c r="AQ655" s="100">
        <v>57.683333333333344</v>
      </c>
      <c r="AR655" s="100">
        <v>29.18333333333333</v>
      </c>
      <c r="AS655" s="100">
        <v>27.261111111111109</v>
      </c>
      <c r="AT655" s="1" t="s">
        <v>5204</v>
      </c>
      <c r="AU655" s="1"/>
      <c r="AV655" s="1"/>
      <c r="AW655" s="1"/>
      <c r="AX655" s="1"/>
      <c r="AY655" s="1"/>
      <c r="AZ655" s="1"/>
      <c r="BA655" s="1"/>
      <c r="BB655" s="1"/>
      <c r="BC655" s="1"/>
      <c r="BD655" s="1"/>
      <c r="BE655" s="1"/>
      <c r="BF655" s="1"/>
      <c r="BG655" s="1"/>
      <c r="BH655" s="1"/>
      <c r="BI655" s="1"/>
      <c r="BJ655" s="1"/>
      <c r="BK655" s="1"/>
      <c r="BL655" s="1"/>
      <c r="BM655" s="1"/>
    </row>
    <row r="656" spans="1:65" ht="16.5" customHeight="1" x14ac:dyDescent="0.25">
      <c r="A656" s="87">
        <v>13070180</v>
      </c>
      <c r="B656" s="82" t="s">
        <v>26</v>
      </c>
      <c r="C656" s="82" t="s">
        <v>864</v>
      </c>
      <c r="D656" s="82" t="s">
        <v>865</v>
      </c>
      <c r="E656" s="82" t="s">
        <v>328</v>
      </c>
      <c r="F656" s="82">
        <v>2</v>
      </c>
      <c r="G656" s="82">
        <v>20</v>
      </c>
      <c r="H656" s="83">
        <v>-75.831777779999996</v>
      </c>
      <c r="I656" s="93">
        <v>8.9844444400000008</v>
      </c>
      <c r="J656" s="100">
        <v>2.7241379310344827</v>
      </c>
      <c r="K656" s="100">
        <v>2.9620689655172416</v>
      </c>
      <c r="L656" s="100">
        <v>0.96551724137931039</v>
      </c>
      <c r="M656" s="100">
        <v>1.9285714285714286</v>
      </c>
      <c r="N656" s="100">
        <v>3.4482758620689653</v>
      </c>
      <c r="O656" s="100">
        <v>2.603448275862069</v>
      </c>
      <c r="P656" s="100">
        <v>5.4399999999999995</v>
      </c>
      <c r="Q656" s="100">
        <v>5.71</v>
      </c>
      <c r="R656" s="100">
        <v>13.096666666666666</v>
      </c>
      <c r="S656" s="100">
        <v>24.469999999999995</v>
      </c>
      <c r="T656" s="100">
        <v>35.92</v>
      </c>
      <c r="U656" s="100">
        <v>47.730000000000004</v>
      </c>
      <c r="V656" s="100">
        <v>54.113793103448273</v>
      </c>
      <c r="W656" s="100">
        <v>60.910000000000011</v>
      </c>
      <c r="X656" s="100">
        <v>64.810000000000016</v>
      </c>
      <c r="Y656" s="100">
        <v>45.206666666666678</v>
      </c>
      <c r="Z656" s="100">
        <v>43.096666666666671</v>
      </c>
      <c r="AA656" s="100">
        <v>46.503448275862077</v>
      </c>
      <c r="AB656" s="100">
        <v>41.624137931034497</v>
      </c>
      <c r="AC656" s="100">
        <v>41.665517241379305</v>
      </c>
      <c r="AD656" s="100">
        <v>47.124137931034468</v>
      </c>
      <c r="AE656" s="100">
        <v>58.665517241379305</v>
      </c>
      <c r="AF656" s="100">
        <v>64.92413793103448</v>
      </c>
      <c r="AG656" s="100">
        <v>56.206896551724135</v>
      </c>
      <c r="AH656" s="100">
        <v>53.05</v>
      </c>
      <c r="AI656" s="100">
        <v>59.685714285714297</v>
      </c>
      <c r="AJ656" s="100">
        <v>51.620689655172413</v>
      </c>
      <c r="AK656" s="100">
        <v>56.769999999999996</v>
      </c>
      <c r="AL656" s="100">
        <v>38.363333333333337</v>
      </c>
      <c r="AM656" s="100">
        <v>44.148275862068964</v>
      </c>
      <c r="AN656" s="100">
        <v>35.868965517241378</v>
      </c>
      <c r="AO656" s="100">
        <v>27.627586206896549</v>
      </c>
      <c r="AP656" s="100">
        <v>24.065517241379311</v>
      </c>
      <c r="AQ656" s="100">
        <v>16.955555555555556</v>
      </c>
      <c r="AR656" s="100">
        <v>14.592307692307692</v>
      </c>
      <c r="AS656" s="100">
        <v>6.0629629629629624</v>
      </c>
      <c r="AT656" s="1"/>
      <c r="AU656" s="1"/>
      <c r="AV656" s="1"/>
      <c r="AW656" s="1"/>
      <c r="AX656" s="1"/>
      <c r="AY656" s="1"/>
      <c r="AZ656" s="1"/>
      <c r="BA656" s="1"/>
      <c r="BB656" s="1"/>
      <c r="BC656" s="1"/>
      <c r="BD656" s="1"/>
      <c r="BE656" s="1"/>
      <c r="BF656" s="1"/>
      <c r="BG656" s="1"/>
      <c r="BH656" s="1"/>
      <c r="BI656" s="1"/>
      <c r="BJ656" s="1"/>
      <c r="BK656" s="1"/>
      <c r="BL656" s="1"/>
      <c r="BM656" s="1"/>
    </row>
    <row r="657" spans="1:65" ht="16.5" customHeight="1" x14ac:dyDescent="0.25">
      <c r="A657" s="87">
        <v>13080010</v>
      </c>
      <c r="B657" s="82" t="s">
        <v>26</v>
      </c>
      <c r="C657" s="82" t="s">
        <v>524</v>
      </c>
      <c r="D657" s="82" t="s">
        <v>865</v>
      </c>
      <c r="E657" s="82" t="s">
        <v>328</v>
      </c>
      <c r="F657" s="82">
        <v>2</v>
      </c>
      <c r="G657" s="82">
        <v>50</v>
      </c>
      <c r="H657" s="83">
        <v>-75.953333329999992</v>
      </c>
      <c r="I657" s="93">
        <v>8.9358611100000012</v>
      </c>
      <c r="J657" s="100">
        <v>10.666666666666666</v>
      </c>
      <c r="K657" s="100">
        <v>3.7333333333333334</v>
      </c>
      <c r="L657" s="100">
        <v>4.166666666666667</v>
      </c>
      <c r="M657" s="100">
        <v>5.0999999999999996</v>
      </c>
      <c r="N657" s="100">
        <v>7.8</v>
      </c>
      <c r="O657" s="100">
        <v>4.4333333333333336</v>
      </c>
      <c r="P657" s="100">
        <v>5.0999999999999996</v>
      </c>
      <c r="Q657" s="100">
        <v>13.533333333333333</v>
      </c>
      <c r="R657" s="100">
        <v>12.066666666666666</v>
      </c>
      <c r="S657" s="100">
        <v>27.033333333333335</v>
      </c>
      <c r="T657" s="100">
        <v>40.200000000000003</v>
      </c>
      <c r="U657" s="100">
        <v>43.666666666666664</v>
      </c>
      <c r="V657" s="100">
        <v>61.75333333333333</v>
      </c>
      <c r="W657" s="100">
        <v>67.66</v>
      </c>
      <c r="X657" s="100">
        <v>87.523333333333326</v>
      </c>
      <c r="Y657" s="100">
        <v>50.282758620689656</v>
      </c>
      <c r="Z657" s="100">
        <v>55.310344827586206</v>
      </c>
      <c r="AA657" s="100">
        <v>52.806896551724144</v>
      </c>
      <c r="AB657" s="100">
        <v>63.717857142857142</v>
      </c>
      <c r="AC657" s="100">
        <v>66.042857142857144</v>
      </c>
      <c r="AD657" s="100">
        <v>70.132142857142853</v>
      </c>
      <c r="AE657" s="100">
        <v>56.35</v>
      </c>
      <c r="AF657" s="100">
        <v>77.021428571428572</v>
      </c>
      <c r="AG657" s="100">
        <v>72.167857142857144</v>
      </c>
      <c r="AH657" s="100">
        <v>61.039285714285711</v>
      </c>
      <c r="AI657" s="100">
        <v>68.378571428571419</v>
      </c>
      <c r="AJ657" s="100">
        <v>74.878571428571419</v>
      </c>
      <c r="AK657" s="100">
        <v>62.285185185185185</v>
      </c>
      <c r="AL657" s="100">
        <v>59.81428571428571</v>
      </c>
      <c r="AM657" s="100">
        <v>44.792857142857144</v>
      </c>
      <c r="AN657" s="100">
        <v>47.992592592592594</v>
      </c>
      <c r="AO657" s="100">
        <v>42.070370370370377</v>
      </c>
      <c r="AP657" s="100">
        <v>40.848148148148148</v>
      </c>
      <c r="AQ657" s="100">
        <v>20.144444444444442</v>
      </c>
      <c r="AR657" s="100">
        <v>18.964285714285715</v>
      </c>
      <c r="AS657" s="100">
        <v>11</v>
      </c>
      <c r="AT657" s="1"/>
      <c r="AU657" s="1"/>
      <c r="AV657" s="1"/>
      <c r="AW657" s="1"/>
      <c r="AX657" s="1"/>
      <c r="AY657" s="1"/>
      <c r="AZ657" s="1"/>
      <c r="BA657" s="1"/>
      <c r="BB657" s="1"/>
      <c r="BC657" s="1"/>
      <c r="BD657" s="1"/>
      <c r="BE657" s="1"/>
      <c r="BF657" s="1"/>
      <c r="BG657" s="1"/>
      <c r="BH657" s="1"/>
      <c r="BI657" s="1"/>
      <c r="BJ657" s="1"/>
      <c r="BK657" s="1"/>
      <c r="BL657" s="1"/>
      <c r="BM657" s="1"/>
    </row>
    <row r="658" spans="1:65" ht="16.5" customHeight="1" x14ac:dyDescent="0.25">
      <c r="A658" s="87">
        <v>13060030</v>
      </c>
      <c r="B658" s="82" t="s">
        <v>26</v>
      </c>
      <c r="C658" s="82" t="s">
        <v>866</v>
      </c>
      <c r="D658" s="82" t="s">
        <v>867</v>
      </c>
      <c r="E658" s="82" t="s">
        <v>328</v>
      </c>
      <c r="F658" s="82">
        <v>2</v>
      </c>
      <c r="G658" s="82">
        <v>60</v>
      </c>
      <c r="H658" s="83">
        <v>-75.903888890000005</v>
      </c>
      <c r="I658" s="93">
        <v>8.2661111100000007</v>
      </c>
      <c r="J658" s="100">
        <v>13.96551724137931</v>
      </c>
      <c r="K658" s="100">
        <v>4.1206896551724137</v>
      </c>
      <c r="L658" s="100">
        <v>7.9571428571428555</v>
      </c>
      <c r="M658" s="100">
        <v>8.9896551724137943</v>
      </c>
      <c r="N658" s="100">
        <v>5.5392857142857137</v>
      </c>
      <c r="O658" s="100">
        <v>11.359259259259261</v>
      </c>
      <c r="P658" s="100">
        <v>13.689655172413792</v>
      </c>
      <c r="Q658" s="100">
        <v>15.486206896551721</v>
      </c>
      <c r="R658" s="100">
        <v>24.221428571428572</v>
      </c>
      <c r="S658" s="100">
        <v>29.403333333333329</v>
      </c>
      <c r="T658" s="100">
        <v>46.11333333333333</v>
      </c>
      <c r="U658" s="100">
        <v>55.785714285714292</v>
      </c>
      <c r="V658" s="100">
        <v>78.303333333333342</v>
      </c>
      <c r="W658" s="100">
        <v>72.99666666666667</v>
      </c>
      <c r="X658" s="100">
        <v>78.931034482758619</v>
      </c>
      <c r="Y658" s="100">
        <v>61.006896551724139</v>
      </c>
      <c r="Z658" s="100">
        <v>64.070000000000007</v>
      </c>
      <c r="AA658" s="100">
        <v>69.803571428571431</v>
      </c>
      <c r="AB658" s="100">
        <v>78.043333333333337</v>
      </c>
      <c r="AC658" s="100">
        <v>63.293333333333329</v>
      </c>
      <c r="AD658" s="100">
        <v>57.010344827586202</v>
      </c>
      <c r="AE658" s="100">
        <v>61.723333333333336</v>
      </c>
      <c r="AF658" s="100">
        <v>73.930000000000007</v>
      </c>
      <c r="AG658" s="100">
        <v>75.282758620689663</v>
      </c>
      <c r="AH658" s="100">
        <v>50.027586206896558</v>
      </c>
      <c r="AI658" s="100">
        <v>56.337931034482764</v>
      </c>
      <c r="AJ658" s="100">
        <v>56.99285714285714</v>
      </c>
      <c r="AK658" s="100">
        <v>63.070370370370377</v>
      </c>
      <c r="AL658" s="100">
        <v>58.039285714285711</v>
      </c>
      <c r="AM658" s="100">
        <v>50.055555555555557</v>
      </c>
      <c r="AN658" s="100">
        <v>35.644827586206887</v>
      </c>
      <c r="AO658" s="100">
        <v>38.855172413793113</v>
      </c>
      <c r="AP658" s="100">
        <v>23.803571428571427</v>
      </c>
      <c r="AQ658" s="100">
        <v>20.326923076923077</v>
      </c>
      <c r="AR658" s="100">
        <v>18.737037037037037</v>
      </c>
      <c r="AS658" s="100">
        <v>17.015999999999998</v>
      </c>
      <c r="AT658" s="1"/>
      <c r="AU658" s="1"/>
      <c r="AV658" s="1"/>
      <c r="AW658" s="1"/>
      <c r="AX658" s="1"/>
      <c r="AY658" s="1"/>
      <c r="AZ658" s="1"/>
      <c r="BA658" s="1"/>
      <c r="BB658" s="1"/>
      <c r="BC658" s="1"/>
      <c r="BD658" s="1"/>
      <c r="BE658" s="1"/>
      <c r="BF658" s="1"/>
      <c r="BG658" s="1"/>
      <c r="BH658" s="1"/>
      <c r="BI658" s="1"/>
      <c r="BJ658" s="1"/>
      <c r="BK658" s="1"/>
      <c r="BL658" s="1"/>
      <c r="BM658" s="1"/>
    </row>
    <row r="659" spans="1:65" ht="16.5" customHeight="1" x14ac:dyDescent="0.25">
      <c r="A659" s="87">
        <v>13030010</v>
      </c>
      <c r="B659" s="82" t="s">
        <v>26</v>
      </c>
      <c r="C659" s="82" t="s">
        <v>867</v>
      </c>
      <c r="D659" s="82" t="s">
        <v>867</v>
      </c>
      <c r="E659" s="82" t="s">
        <v>328</v>
      </c>
      <c r="F659" s="82">
        <v>2</v>
      </c>
      <c r="G659" s="82">
        <v>100</v>
      </c>
      <c r="H659" s="83">
        <v>-76.053055560000004</v>
      </c>
      <c r="I659" s="93">
        <v>8.186666670000001</v>
      </c>
      <c r="J659" s="100">
        <v>10.033333333333333</v>
      </c>
      <c r="K659" s="100">
        <v>6.8925925925925924</v>
      </c>
      <c r="L659" s="100">
        <v>6.8520000000000003</v>
      </c>
      <c r="M659" s="100">
        <v>6.3740740740740742</v>
      </c>
      <c r="N659" s="100">
        <v>6.6296296296296298</v>
      </c>
      <c r="O659" s="100">
        <v>6.4230769230769234</v>
      </c>
      <c r="P659" s="100">
        <v>22.333333333333332</v>
      </c>
      <c r="Q659" s="100">
        <v>11.137037037037036</v>
      </c>
      <c r="R659" s="100">
        <v>30.031999999999996</v>
      </c>
      <c r="S659" s="100">
        <v>29.058620689655175</v>
      </c>
      <c r="T659" s="100">
        <v>53.68928571428571</v>
      </c>
      <c r="U659" s="100">
        <v>51.460714285714289</v>
      </c>
      <c r="V659" s="100">
        <v>82.120689655172413</v>
      </c>
      <c r="W659" s="100">
        <v>80.393103448275866</v>
      </c>
      <c r="X659" s="100">
        <v>84.825000000000017</v>
      </c>
      <c r="Y659" s="100">
        <v>84.617857142857133</v>
      </c>
      <c r="Z659" s="100">
        <v>69.675862068965515</v>
      </c>
      <c r="AA659" s="100">
        <v>74.535714285714292</v>
      </c>
      <c r="AB659" s="100">
        <v>63.341379310344834</v>
      </c>
      <c r="AC659" s="100">
        <v>66.306896551724137</v>
      </c>
      <c r="AD659" s="100">
        <v>66.132142857142853</v>
      </c>
      <c r="AE659" s="100">
        <v>62.524999999999991</v>
      </c>
      <c r="AF659" s="100">
        <v>84.603571428571428</v>
      </c>
      <c r="AG659" s="100">
        <v>76.296296296296291</v>
      </c>
      <c r="AH659" s="100">
        <v>54.055555555555557</v>
      </c>
      <c r="AI659" s="100">
        <v>68.92962962962963</v>
      </c>
      <c r="AJ659" s="100">
        <v>56.268000000000001</v>
      </c>
      <c r="AK659" s="100">
        <v>53.353571428571414</v>
      </c>
      <c r="AL659" s="100">
        <v>48.289285714285711</v>
      </c>
      <c r="AM659" s="100">
        <v>50.277777777777779</v>
      </c>
      <c r="AN659" s="100">
        <v>38.300000000000004</v>
      </c>
      <c r="AO659" s="100">
        <v>30.907142857142862</v>
      </c>
      <c r="AP659" s="100">
        <v>38.207142857142863</v>
      </c>
      <c r="AQ659" s="100">
        <v>27.603999999999999</v>
      </c>
      <c r="AR659" s="100">
        <v>33.533333333333331</v>
      </c>
      <c r="AS659" s="100">
        <v>9.4708333333333332</v>
      </c>
      <c r="AT659" s="1" t="s">
        <v>1888</v>
      </c>
      <c r="AU659" s="1"/>
      <c r="AV659" s="1"/>
      <c r="AW659" s="1"/>
      <c r="AX659" s="1"/>
      <c r="AY659" s="1"/>
      <c r="AZ659" s="1"/>
      <c r="BA659" s="1"/>
      <c r="BB659" s="1"/>
      <c r="BC659" s="1"/>
      <c r="BD659" s="1"/>
      <c r="BE659" s="1"/>
      <c r="BF659" s="1"/>
      <c r="BG659" s="1"/>
      <c r="BH659" s="1"/>
      <c r="BI659" s="1"/>
      <c r="BJ659" s="1"/>
      <c r="BK659" s="1"/>
      <c r="BL659" s="1"/>
      <c r="BM659" s="1"/>
    </row>
    <row r="660" spans="1:65" ht="16.5" customHeight="1" x14ac:dyDescent="0.25">
      <c r="A660" s="87">
        <v>13040030</v>
      </c>
      <c r="B660" s="82" t="s">
        <v>26</v>
      </c>
      <c r="C660" s="82" t="s">
        <v>868</v>
      </c>
      <c r="D660" s="82" t="s">
        <v>680</v>
      </c>
      <c r="E660" s="82" t="s">
        <v>328</v>
      </c>
      <c r="F660" s="82">
        <v>2</v>
      </c>
      <c r="G660" s="82">
        <v>80</v>
      </c>
      <c r="H660" s="83">
        <v>-76.169166669999996</v>
      </c>
      <c r="I660" s="93">
        <v>8.26222222</v>
      </c>
      <c r="J660" s="100">
        <v>10.365384615384615</v>
      </c>
      <c r="K660" s="100">
        <v>6.6703703703703701</v>
      </c>
      <c r="L660" s="100">
        <v>7.111538461538462</v>
      </c>
      <c r="M660" s="100">
        <v>4.5807692307692305</v>
      </c>
      <c r="N660" s="100">
        <v>7.8320000000000016</v>
      </c>
      <c r="O660" s="100">
        <v>6.3479999999999999</v>
      </c>
      <c r="P660" s="100">
        <v>18.18148148148148</v>
      </c>
      <c r="Q660" s="100">
        <v>19.32592592592593</v>
      </c>
      <c r="R660" s="100">
        <v>27.615384615384617</v>
      </c>
      <c r="S660" s="100">
        <v>27.11428571428571</v>
      </c>
      <c r="T660" s="100">
        <v>40.76428571428572</v>
      </c>
      <c r="U660" s="100">
        <v>55.662962962962972</v>
      </c>
      <c r="V660" s="100">
        <v>60.978571428571421</v>
      </c>
      <c r="W660" s="100">
        <v>68.846428571428575</v>
      </c>
      <c r="X660" s="100">
        <v>73.340740740740742</v>
      </c>
      <c r="Y660" s="100">
        <v>49.228571428571449</v>
      </c>
      <c r="Z660" s="100">
        <v>52.721428571428568</v>
      </c>
      <c r="AA660" s="100">
        <v>67.867857142857147</v>
      </c>
      <c r="AB660" s="100">
        <v>79.367857142857147</v>
      </c>
      <c r="AC660" s="100">
        <v>51.475000000000009</v>
      </c>
      <c r="AD660" s="100">
        <v>57.444444444444436</v>
      </c>
      <c r="AE660" s="100">
        <v>68.928571428571431</v>
      </c>
      <c r="AF660" s="100">
        <v>66.435714285714297</v>
      </c>
      <c r="AG660" s="100">
        <v>61.744444444444447</v>
      </c>
      <c r="AH660" s="100">
        <v>63.03846153846154</v>
      </c>
      <c r="AI660" s="100">
        <v>52.955555555555563</v>
      </c>
      <c r="AJ660" s="100">
        <v>60.480769230769219</v>
      </c>
      <c r="AK660" s="100">
        <v>57.12592592592592</v>
      </c>
      <c r="AL660" s="100">
        <v>65.585185185185182</v>
      </c>
      <c r="AM660" s="100">
        <v>49.684615384615384</v>
      </c>
      <c r="AN660" s="100">
        <v>48.023076923076921</v>
      </c>
      <c r="AO660" s="100">
        <v>43.096296296296295</v>
      </c>
      <c r="AP660" s="100">
        <v>34.192307692307686</v>
      </c>
      <c r="AQ660" s="100">
        <v>24.927999999999997</v>
      </c>
      <c r="AR660" s="100">
        <v>25.224000000000004</v>
      </c>
      <c r="AS660" s="100">
        <v>9.775999999999998</v>
      </c>
      <c r="AT660" s="1" t="s">
        <v>1888</v>
      </c>
      <c r="AU660" s="1"/>
      <c r="AV660" s="1"/>
      <c r="AW660" s="1"/>
      <c r="AX660" s="1"/>
      <c r="AY660" s="1"/>
      <c r="AZ660" s="1"/>
      <c r="BA660" s="1"/>
      <c r="BB660" s="1"/>
      <c r="BC660" s="1"/>
      <c r="BD660" s="1"/>
      <c r="BE660" s="1"/>
      <c r="BF660" s="1"/>
      <c r="BG660" s="1"/>
      <c r="BH660" s="1"/>
      <c r="BI660" s="1"/>
      <c r="BJ660" s="1"/>
      <c r="BK660" s="1"/>
      <c r="BL660" s="1"/>
      <c r="BM660" s="1"/>
    </row>
    <row r="661" spans="1:65" ht="16.5" customHeight="1" x14ac:dyDescent="0.25">
      <c r="A661" s="87">
        <v>21205660</v>
      </c>
      <c r="B661" s="82" t="s">
        <v>43</v>
      </c>
      <c r="C661" s="82" t="s">
        <v>869</v>
      </c>
      <c r="D661" s="82" t="s">
        <v>870</v>
      </c>
      <c r="E661" s="82" t="s">
        <v>871</v>
      </c>
      <c r="F661" s="82">
        <v>11</v>
      </c>
      <c r="G661" s="82">
        <v>810</v>
      </c>
      <c r="H661" s="83">
        <v>-74.526611110000005</v>
      </c>
      <c r="I661" s="93">
        <v>4.5818888900000001</v>
      </c>
      <c r="J661" s="100">
        <v>22.503571428571426</v>
      </c>
      <c r="K661" s="100">
        <v>29.375862068965517</v>
      </c>
      <c r="L661" s="100">
        <v>21.042857142857141</v>
      </c>
      <c r="M661" s="100">
        <v>34.486206896551735</v>
      </c>
      <c r="N661" s="100">
        <v>28.362068965517249</v>
      </c>
      <c r="O661" s="100">
        <v>30.367857142857144</v>
      </c>
      <c r="P661" s="100">
        <v>31.334482758620688</v>
      </c>
      <c r="Q661" s="100">
        <v>49.872413793103448</v>
      </c>
      <c r="R661" s="100">
        <v>53.306896551724144</v>
      </c>
      <c r="S661" s="100">
        <v>32.319999999999993</v>
      </c>
      <c r="T661" s="100">
        <v>61.571428571428577</v>
      </c>
      <c r="U661" s="100">
        <v>32.657692307692294</v>
      </c>
      <c r="V661" s="100">
        <v>49.076666666666682</v>
      </c>
      <c r="W661" s="100">
        <v>37.224137931034477</v>
      </c>
      <c r="X661" s="100">
        <v>50.027586206896558</v>
      </c>
      <c r="Y661" s="100">
        <v>20.203333333333333</v>
      </c>
      <c r="Z661" s="100">
        <v>13.84</v>
      </c>
      <c r="AA661" s="100">
        <v>11.67586206896552</v>
      </c>
      <c r="AB661" s="100">
        <v>14.213793103448273</v>
      </c>
      <c r="AC661" s="100">
        <v>10.931034482758623</v>
      </c>
      <c r="AD661" s="100">
        <v>12.558620689655172</v>
      </c>
      <c r="AE661" s="100">
        <v>7.2222222222222223</v>
      </c>
      <c r="AF661" s="100">
        <v>13.2</v>
      </c>
      <c r="AG661" s="100">
        <v>19.165517241379309</v>
      </c>
      <c r="AH661" s="100">
        <v>16.444444444444443</v>
      </c>
      <c r="AI661" s="100">
        <v>31.603571428571431</v>
      </c>
      <c r="AJ661" s="100">
        <v>31.407407407407405</v>
      </c>
      <c r="AK661" s="100">
        <v>41.522222222222219</v>
      </c>
      <c r="AL661" s="100">
        <v>45.544444444444444</v>
      </c>
      <c r="AM661" s="100">
        <v>40.237037037037034</v>
      </c>
      <c r="AN661" s="100">
        <v>48.829629629629622</v>
      </c>
      <c r="AO661" s="100">
        <v>61.085714285714289</v>
      </c>
      <c r="AP661" s="100">
        <v>45.021428571428579</v>
      </c>
      <c r="AQ661" s="100">
        <v>34.014285714285712</v>
      </c>
      <c r="AR661" s="100">
        <v>36.246428571428581</v>
      </c>
      <c r="AS661" s="100">
        <v>16.740740740740737</v>
      </c>
      <c r="AT661" s="1"/>
      <c r="AU661" s="1"/>
      <c r="AV661" s="1"/>
      <c r="AW661" s="1"/>
      <c r="AX661" s="1"/>
      <c r="AY661" s="1"/>
      <c r="AZ661" s="1"/>
      <c r="BA661" s="1"/>
      <c r="BB661" s="1"/>
      <c r="BC661" s="1"/>
      <c r="BD661" s="1"/>
      <c r="BE661" s="1"/>
      <c r="BF661" s="1"/>
      <c r="BG661" s="1"/>
      <c r="BH661" s="1"/>
      <c r="BI661" s="1"/>
      <c r="BJ661" s="1"/>
      <c r="BK661" s="1"/>
      <c r="BL661" s="1"/>
      <c r="BM661" s="1"/>
    </row>
    <row r="662" spans="1:65" ht="16.5" customHeight="1" x14ac:dyDescent="0.25">
      <c r="A662" s="87">
        <v>21205670</v>
      </c>
      <c r="B662" s="82" t="s">
        <v>56</v>
      </c>
      <c r="C662" s="82" t="s">
        <v>872</v>
      </c>
      <c r="D662" s="82" t="s">
        <v>873</v>
      </c>
      <c r="E662" s="82" t="s">
        <v>871</v>
      </c>
      <c r="F662" s="82">
        <v>11</v>
      </c>
      <c r="G662" s="82">
        <v>1915</v>
      </c>
      <c r="H662" s="83">
        <v>-74.437638890000002</v>
      </c>
      <c r="I662" s="93">
        <v>4.7708888900000002</v>
      </c>
      <c r="J662" s="100">
        <v>25.159259259259262</v>
      </c>
      <c r="K662" s="100">
        <v>22.442307692307686</v>
      </c>
      <c r="L662" s="100">
        <v>19.224999999999998</v>
      </c>
      <c r="M662" s="100">
        <v>25.653846153846153</v>
      </c>
      <c r="N662" s="100">
        <v>24.314285714285713</v>
      </c>
      <c r="O662" s="100">
        <v>31.111538461538466</v>
      </c>
      <c r="P662" s="100">
        <v>36.884615384615387</v>
      </c>
      <c r="Q662" s="100">
        <v>42.947611646299002</v>
      </c>
      <c r="R662" s="100">
        <v>40.237037037037048</v>
      </c>
      <c r="S662" s="100">
        <v>44.047730636749286</v>
      </c>
      <c r="T662" s="100">
        <v>61.588461538461551</v>
      </c>
      <c r="U662" s="100">
        <v>48.875</v>
      </c>
      <c r="V662" s="100">
        <v>44.116867178916927</v>
      </c>
      <c r="W662" s="100">
        <v>47.359999999999992</v>
      </c>
      <c r="X662" s="100">
        <v>39.703846153846158</v>
      </c>
      <c r="Y662" s="100">
        <v>21.25</v>
      </c>
      <c r="Z662" s="100">
        <v>20.985185185185181</v>
      </c>
      <c r="AA662" s="100">
        <v>17.861538461538462</v>
      </c>
      <c r="AB662" s="100">
        <v>14.500000000000002</v>
      </c>
      <c r="AC662" s="100">
        <v>12.611999999999998</v>
      </c>
      <c r="AD662" s="100">
        <v>14.284374792822476</v>
      </c>
      <c r="AE662" s="100">
        <v>13.837931034482756</v>
      </c>
      <c r="AF662" s="100">
        <v>14.048245903423849</v>
      </c>
      <c r="AG662" s="100">
        <v>35.868000000000002</v>
      </c>
      <c r="AH662" s="100">
        <v>21.786634318033862</v>
      </c>
      <c r="AI662" s="100">
        <v>31.869230769230764</v>
      </c>
      <c r="AJ662" s="100">
        <v>39.814210651539</v>
      </c>
      <c r="AK662" s="100">
        <v>45.230769230769234</v>
      </c>
      <c r="AL662" s="100">
        <v>59.922222222222217</v>
      </c>
      <c r="AM662" s="100">
        <v>59.218150109511157</v>
      </c>
      <c r="AN662" s="100">
        <v>56.74814814814814</v>
      </c>
      <c r="AO662" s="100">
        <v>60.482758620689665</v>
      </c>
      <c r="AP662" s="100">
        <v>43.71153846153846</v>
      </c>
      <c r="AQ662" s="100">
        <v>35.353571428571435</v>
      </c>
      <c r="AR662" s="100">
        <v>30.137931034482758</v>
      </c>
      <c r="AS662" s="100">
        <v>16.979999999999997</v>
      </c>
      <c r="AT662" s="1" t="s">
        <v>1888</v>
      </c>
      <c r="AU662" s="1"/>
      <c r="AV662" s="1"/>
      <c r="AW662" s="1"/>
      <c r="AX662" s="1"/>
      <c r="AY662" s="1"/>
      <c r="AZ662" s="1"/>
      <c r="BA662" s="1"/>
      <c r="BB662" s="1"/>
      <c r="BC662" s="1"/>
      <c r="BD662" s="1"/>
      <c r="BE662" s="1"/>
      <c r="BF662" s="1"/>
      <c r="BG662" s="1"/>
      <c r="BH662" s="1"/>
      <c r="BI662" s="1"/>
      <c r="BJ662" s="1"/>
      <c r="BK662" s="1"/>
      <c r="BL662" s="1"/>
      <c r="BM662" s="1"/>
    </row>
    <row r="663" spans="1:65" ht="16.5" customHeight="1" x14ac:dyDescent="0.25">
      <c r="A663" s="87">
        <v>21206180</v>
      </c>
      <c r="B663" s="82" t="s">
        <v>56</v>
      </c>
      <c r="C663" s="82" t="s">
        <v>874</v>
      </c>
      <c r="D663" s="82" t="s">
        <v>873</v>
      </c>
      <c r="E663" s="82" t="s">
        <v>871</v>
      </c>
      <c r="F663" s="82">
        <v>11</v>
      </c>
      <c r="G663" s="82">
        <v>1850</v>
      </c>
      <c r="H663" s="83">
        <v>-74.443472220000004</v>
      </c>
      <c r="I663" s="93">
        <v>4.8055000000000003</v>
      </c>
      <c r="J663" s="100">
        <v>20.285714285714285</v>
      </c>
      <c r="K663" s="100">
        <v>18.160714285714285</v>
      </c>
      <c r="L663" s="100">
        <v>16.018518518518519</v>
      </c>
      <c r="M663" s="100">
        <v>23.725925925925921</v>
      </c>
      <c r="N663" s="100">
        <v>24.869230769230771</v>
      </c>
      <c r="O663" s="100">
        <v>30.266666666666659</v>
      </c>
      <c r="P663" s="100">
        <v>30.535714285714288</v>
      </c>
      <c r="Q663" s="100">
        <v>39.571428571428569</v>
      </c>
      <c r="R663" s="100">
        <v>39.585714285714289</v>
      </c>
      <c r="S663" s="100">
        <v>37.721428571428575</v>
      </c>
      <c r="T663" s="100">
        <v>45.374999999999993</v>
      </c>
      <c r="U663" s="100">
        <v>38.758620689655167</v>
      </c>
      <c r="V663" s="100">
        <v>37.848148148148148</v>
      </c>
      <c r="W663" s="100">
        <v>35.36071428571428</v>
      </c>
      <c r="X663" s="100">
        <v>26.778571428571428</v>
      </c>
      <c r="Y663" s="100">
        <v>18.539285714285715</v>
      </c>
      <c r="Z663" s="100">
        <v>20.082142857142856</v>
      </c>
      <c r="AA663" s="100">
        <v>15.266666666666667</v>
      </c>
      <c r="AB663" s="100">
        <v>12.754166666666665</v>
      </c>
      <c r="AC663" s="100">
        <v>12.442307692307692</v>
      </c>
      <c r="AD663" s="100">
        <v>12.580769230769231</v>
      </c>
      <c r="AE663" s="100">
        <v>7.0629629629629607</v>
      </c>
      <c r="AF663" s="100">
        <v>13.015384615384612</v>
      </c>
      <c r="AG663" s="100">
        <v>17.04</v>
      </c>
      <c r="AH663" s="100">
        <v>18.014285714285716</v>
      </c>
      <c r="AI663" s="100">
        <v>27.478571428571424</v>
      </c>
      <c r="AJ663" s="100">
        <v>28.338461538461537</v>
      </c>
      <c r="AK663" s="100">
        <v>38.111538461538473</v>
      </c>
      <c r="AL663" s="100">
        <v>49.134615384615394</v>
      </c>
      <c r="AM663" s="100">
        <v>36.992592592592587</v>
      </c>
      <c r="AN663" s="100">
        <v>53.074074074074083</v>
      </c>
      <c r="AO663" s="100">
        <v>40.634615384615373</v>
      </c>
      <c r="AP663" s="100">
        <v>38.407692307692301</v>
      </c>
      <c r="AQ663" s="100">
        <v>24.785714285714285</v>
      </c>
      <c r="AR663" s="100">
        <v>31.429629629629634</v>
      </c>
      <c r="AS663" s="100">
        <v>19.035714285714285</v>
      </c>
      <c r="AT663" s="1" t="s">
        <v>1888</v>
      </c>
      <c r="AU663" s="1"/>
      <c r="AV663" s="1"/>
      <c r="AW663" s="1"/>
      <c r="AX663" s="1"/>
      <c r="AY663" s="1"/>
      <c r="AZ663" s="1"/>
      <c r="BA663" s="1"/>
      <c r="BB663" s="1"/>
      <c r="BC663" s="1"/>
      <c r="BD663" s="1"/>
      <c r="BE663" s="1"/>
      <c r="BF663" s="1"/>
      <c r="BG663" s="1"/>
      <c r="BH663" s="1"/>
      <c r="BI663" s="1"/>
      <c r="BJ663" s="1"/>
      <c r="BK663" s="1"/>
      <c r="BL663" s="1"/>
      <c r="BM663" s="1"/>
    </row>
    <row r="664" spans="1:65" ht="16.5" customHeight="1" x14ac:dyDescent="0.25">
      <c r="A664" s="87">
        <v>21202120</v>
      </c>
      <c r="B664" s="82" t="s">
        <v>26</v>
      </c>
      <c r="C664" s="82" t="s">
        <v>2175</v>
      </c>
      <c r="D664" s="82" t="s">
        <v>304</v>
      </c>
      <c r="E664" s="82" t="s">
        <v>871</v>
      </c>
      <c r="F664" s="82">
        <v>11</v>
      </c>
      <c r="G664" s="82">
        <v>2545</v>
      </c>
      <c r="H664" s="83">
        <v>-74.150000000000006</v>
      </c>
      <c r="I664" s="93">
        <v>4.6666666699999997</v>
      </c>
      <c r="J664" s="100">
        <v>8.5249999999999986</v>
      </c>
      <c r="K664" s="100">
        <v>10.324999999999999</v>
      </c>
      <c r="L664" s="100">
        <v>7.0388888888888896</v>
      </c>
      <c r="M664" s="100">
        <v>11.34736842105263</v>
      </c>
      <c r="N664" s="100">
        <v>12.857894736842105</v>
      </c>
      <c r="O664" s="100">
        <v>16.55263157894737</v>
      </c>
      <c r="P664" s="100">
        <v>17.663157894736841</v>
      </c>
      <c r="Q664" s="100">
        <v>29.447368421052637</v>
      </c>
      <c r="R664" s="100">
        <v>33.715000000000003</v>
      </c>
      <c r="S664" s="100">
        <v>30.285000000000004</v>
      </c>
      <c r="T664" s="100">
        <v>29.424999999999994</v>
      </c>
      <c r="U664" s="100">
        <v>38.495000000000005</v>
      </c>
      <c r="V664" s="100">
        <v>32.285000000000011</v>
      </c>
      <c r="W664" s="100">
        <v>24.78</v>
      </c>
      <c r="X664" s="100">
        <v>40.58</v>
      </c>
      <c r="Y664" s="100">
        <v>31.010000000000009</v>
      </c>
      <c r="Z664" s="100">
        <v>15.605000000000004</v>
      </c>
      <c r="AA664" s="100">
        <v>17.390000000000004</v>
      </c>
      <c r="AB664" s="100">
        <v>15.154999999999998</v>
      </c>
      <c r="AC664" s="100">
        <v>16.324999999999996</v>
      </c>
      <c r="AD664" s="100">
        <v>13.895</v>
      </c>
      <c r="AE664" s="100">
        <v>10.934999999999999</v>
      </c>
      <c r="AF664" s="100">
        <v>13.984999999999999</v>
      </c>
      <c r="AG664" s="100">
        <v>15.389473684210525</v>
      </c>
      <c r="AH664" s="100">
        <v>14.190000000000001</v>
      </c>
      <c r="AI664" s="100">
        <v>15.804999999999998</v>
      </c>
      <c r="AJ664" s="100">
        <v>23.885000000000002</v>
      </c>
      <c r="AK664" s="100">
        <v>20.94736842105263</v>
      </c>
      <c r="AL664" s="100">
        <v>35.244999999999997</v>
      </c>
      <c r="AM664" s="100">
        <v>37.505263157894731</v>
      </c>
      <c r="AN664" s="100">
        <v>37.005000000000003</v>
      </c>
      <c r="AO664" s="100">
        <v>35.46</v>
      </c>
      <c r="AP664" s="100">
        <v>25.54</v>
      </c>
      <c r="AQ664" s="100">
        <v>30.964999999999996</v>
      </c>
      <c r="AR664" s="100">
        <v>23.805</v>
      </c>
      <c r="AS664" s="100">
        <v>6.085</v>
      </c>
      <c r="AT664" s="1" t="s">
        <v>5204</v>
      </c>
      <c r="AU664" s="1"/>
      <c r="AV664" s="1"/>
      <c r="AW664" s="1"/>
      <c r="AX664" s="1"/>
      <c r="AY664" s="1"/>
      <c r="AZ664" s="1"/>
      <c r="BA664" s="1"/>
      <c r="BB664" s="1"/>
      <c r="BC664" s="1"/>
      <c r="BD664" s="1"/>
      <c r="BE664" s="1"/>
      <c r="BF664" s="1"/>
      <c r="BG664" s="1"/>
      <c r="BH664" s="1"/>
      <c r="BI664" s="1"/>
      <c r="BJ664" s="1"/>
      <c r="BK664" s="1"/>
      <c r="BL664" s="1"/>
      <c r="BM664" s="1"/>
    </row>
    <row r="665" spans="1:65" ht="16.5" customHeight="1" x14ac:dyDescent="0.25">
      <c r="A665" s="96">
        <v>21205791</v>
      </c>
      <c r="B665" s="97" t="s">
        <v>31</v>
      </c>
      <c r="C665" s="97" t="s">
        <v>5230</v>
      </c>
      <c r="D665" s="82" t="s">
        <v>304</v>
      </c>
      <c r="E665" s="82" t="s">
        <v>871</v>
      </c>
      <c r="F665" s="97">
        <v>11</v>
      </c>
      <c r="G665" s="97">
        <v>2547</v>
      </c>
      <c r="H665" s="98">
        <v>-74.150666669999993</v>
      </c>
      <c r="I665" s="99">
        <v>4.7055833299999996</v>
      </c>
      <c r="J665" s="100">
        <v>10.57307692307692</v>
      </c>
      <c r="K665" s="100">
        <v>10.943999999999999</v>
      </c>
      <c r="L665" s="100">
        <v>10.873076923076924</v>
      </c>
      <c r="M665" s="100">
        <v>15.06</v>
      </c>
      <c r="N665" s="100">
        <v>18.312000000000001</v>
      </c>
      <c r="O665" s="100">
        <v>18.012</v>
      </c>
      <c r="P665" s="100">
        <v>16.311538461538458</v>
      </c>
      <c r="Q665" s="100">
        <v>32.634615384615373</v>
      </c>
      <c r="R665" s="100">
        <v>34.446153846153841</v>
      </c>
      <c r="S665" s="100">
        <v>31.87692307692307</v>
      </c>
      <c r="T665" s="100">
        <v>42.92799999999999</v>
      </c>
      <c r="U665" s="100">
        <v>41.654166666666661</v>
      </c>
      <c r="V665" s="100">
        <v>33.620000000000005</v>
      </c>
      <c r="W665" s="100">
        <v>32.725000000000001</v>
      </c>
      <c r="X665" s="100">
        <v>40.383999999999993</v>
      </c>
      <c r="Y665" s="100">
        <v>28.543999999999997</v>
      </c>
      <c r="Z665" s="100">
        <v>16.311999999999998</v>
      </c>
      <c r="AA665" s="100">
        <v>14.883333333333333</v>
      </c>
      <c r="AB665" s="100">
        <v>15.992000000000001</v>
      </c>
      <c r="AC665" s="100">
        <v>16.856000000000002</v>
      </c>
      <c r="AD665" s="100">
        <v>14.691666666666668</v>
      </c>
      <c r="AE665" s="100">
        <v>11.576000000000001</v>
      </c>
      <c r="AF665" s="100">
        <v>16.731999999999999</v>
      </c>
      <c r="AG665" s="100">
        <v>16.023999999999994</v>
      </c>
      <c r="AH665" s="100">
        <v>15.879999999999997</v>
      </c>
      <c r="AI665" s="100">
        <v>17.054166666666671</v>
      </c>
      <c r="AJ665" s="100">
        <v>25.756000000000004</v>
      </c>
      <c r="AK665" s="100">
        <v>30.236000000000001</v>
      </c>
      <c r="AL665" s="100">
        <v>37.247999999999998</v>
      </c>
      <c r="AM665" s="100">
        <v>39.712499999999999</v>
      </c>
      <c r="AN665" s="100">
        <v>41.255999999999993</v>
      </c>
      <c r="AO665" s="100">
        <v>35.832000000000001</v>
      </c>
      <c r="AP665" s="100">
        <v>28.633333333333329</v>
      </c>
      <c r="AQ665" s="100">
        <v>28.548000000000002</v>
      </c>
      <c r="AR665" s="100">
        <v>23.504000000000001</v>
      </c>
      <c r="AS665" s="100">
        <v>9.3160000000000007</v>
      </c>
      <c r="AT665" s="1" t="s">
        <v>1888</v>
      </c>
      <c r="AU665" s="1"/>
      <c r="AV665" s="1"/>
      <c r="AW665" s="1"/>
      <c r="AX665" s="1"/>
      <c r="AY665" s="1"/>
      <c r="AZ665" s="1"/>
      <c r="BA665" s="1"/>
      <c r="BB665" s="1"/>
      <c r="BC665" s="1"/>
      <c r="BD665" s="1"/>
      <c r="BE665" s="1"/>
      <c r="BF665" s="1"/>
      <c r="BG665" s="1"/>
      <c r="BH665" s="1"/>
      <c r="BI665" s="1"/>
      <c r="BJ665" s="1"/>
      <c r="BK665" s="1"/>
      <c r="BL665" s="1"/>
      <c r="BM665" s="1"/>
    </row>
    <row r="666" spans="1:65" ht="16.5" customHeight="1" x14ac:dyDescent="0.25">
      <c r="A666" s="87">
        <v>21200080</v>
      </c>
      <c r="B666" s="82" t="s">
        <v>26</v>
      </c>
      <c r="C666" s="82" t="s">
        <v>2115</v>
      </c>
      <c r="D666" s="82" t="s">
        <v>304</v>
      </c>
      <c r="E666" s="82" t="s">
        <v>871</v>
      </c>
      <c r="F666" s="82">
        <v>11</v>
      </c>
      <c r="G666" s="82">
        <v>3047</v>
      </c>
      <c r="H666" s="83">
        <v>-74.033333329999991</v>
      </c>
      <c r="I666" s="93">
        <v>4.5833333300000003</v>
      </c>
      <c r="J666" s="100">
        <v>34.99</v>
      </c>
      <c r="K666" s="100">
        <v>24.469999999999995</v>
      </c>
      <c r="L666" s="100">
        <v>27.625</v>
      </c>
      <c r="M666" s="100">
        <v>18.309999999999999</v>
      </c>
      <c r="N666" s="100">
        <v>21.729999999999997</v>
      </c>
      <c r="O666" s="100">
        <v>32.284999999999997</v>
      </c>
      <c r="P666" s="100">
        <v>28.047368421052624</v>
      </c>
      <c r="Q666" s="100">
        <v>36.152631578947371</v>
      </c>
      <c r="R666" s="100">
        <v>47.005263157894746</v>
      </c>
      <c r="S666" s="100">
        <v>40.450000000000003</v>
      </c>
      <c r="T666" s="100">
        <v>43.8</v>
      </c>
      <c r="U666" s="100">
        <v>42.165000000000006</v>
      </c>
      <c r="V666" s="100">
        <v>48.594999999999992</v>
      </c>
      <c r="W666" s="100">
        <v>40.594999999999992</v>
      </c>
      <c r="X666" s="100">
        <v>49.61</v>
      </c>
      <c r="Y666" s="100">
        <v>42.915000000000006</v>
      </c>
      <c r="Z666" s="100">
        <v>43.164999999999999</v>
      </c>
      <c r="AA666" s="100">
        <v>50.564999999999984</v>
      </c>
      <c r="AB666" s="100">
        <v>44.945</v>
      </c>
      <c r="AC666" s="100">
        <v>56.785000000000011</v>
      </c>
      <c r="AD666" s="100">
        <v>48.970000000000013</v>
      </c>
      <c r="AE666" s="100">
        <v>43.535000000000011</v>
      </c>
      <c r="AF666" s="100">
        <v>41.057894736842108</v>
      </c>
      <c r="AG666" s="100">
        <v>36.369999999999997</v>
      </c>
      <c r="AH666" s="100">
        <v>26.159999999999997</v>
      </c>
      <c r="AI666" s="100">
        <v>21.455000000000002</v>
      </c>
      <c r="AJ666" s="100">
        <v>23.540000000000003</v>
      </c>
      <c r="AK666" s="100">
        <v>29.695</v>
      </c>
      <c r="AL666" s="100">
        <v>42.425000000000004</v>
      </c>
      <c r="AM666" s="100">
        <v>49.874999999999993</v>
      </c>
      <c r="AN666" s="100">
        <v>47.4</v>
      </c>
      <c r="AO666" s="100">
        <v>54.045000000000002</v>
      </c>
      <c r="AP666" s="100">
        <v>39.010000000000005</v>
      </c>
      <c r="AQ666" s="100">
        <v>36.809999999999988</v>
      </c>
      <c r="AR666" s="100">
        <v>33.86999999999999</v>
      </c>
      <c r="AS666" s="100">
        <v>14.490000000000004</v>
      </c>
      <c r="AT666" s="1" t="s">
        <v>5204</v>
      </c>
      <c r="AU666" s="1"/>
      <c r="AV666" s="1"/>
      <c r="AW666" s="1"/>
      <c r="AX666" s="1"/>
      <c r="AY666" s="1"/>
      <c r="AZ666" s="1"/>
      <c r="BA666" s="1"/>
      <c r="BB666" s="1"/>
      <c r="BC666" s="1"/>
      <c r="BD666" s="1"/>
      <c r="BE666" s="1"/>
      <c r="BF666" s="1"/>
      <c r="BG666" s="1"/>
      <c r="BH666" s="1"/>
      <c r="BI666" s="1"/>
      <c r="BJ666" s="1"/>
      <c r="BK666" s="1"/>
      <c r="BL666" s="1"/>
      <c r="BM666" s="1"/>
    </row>
    <row r="667" spans="1:65" ht="16.5" customHeight="1" x14ac:dyDescent="0.25">
      <c r="A667" s="96">
        <v>21201300</v>
      </c>
      <c r="B667" s="97" t="s">
        <v>26</v>
      </c>
      <c r="C667" s="97" t="s">
        <v>302</v>
      </c>
      <c r="D667" s="82" t="s">
        <v>304</v>
      </c>
      <c r="E667" s="82" t="s">
        <v>871</v>
      </c>
      <c r="F667" s="97">
        <v>11</v>
      </c>
      <c r="G667" s="97">
        <v>3050</v>
      </c>
      <c r="H667" s="98">
        <v>-74.132000000000005</v>
      </c>
      <c r="I667" s="99">
        <v>4.3942499999999995</v>
      </c>
      <c r="J667" s="100">
        <v>9.1033333333333335</v>
      </c>
      <c r="K667" s="100">
        <v>6.8866666666666658</v>
      </c>
      <c r="L667" s="100">
        <v>11.013333333333328</v>
      </c>
      <c r="M667" s="100">
        <v>12.710344827586209</v>
      </c>
      <c r="N667" s="100">
        <v>9.2266666666666666</v>
      </c>
      <c r="O667" s="100">
        <v>16.436666666666667</v>
      </c>
      <c r="P667" s="100">
        <v>18.033333333333335</v>
      </c>
      <c r="Q667" s="100">
        <v>20.616666666666667</v>
      </c>
      <c r="R667" s="100">
        <v>31.919999999999998</v>
      </c>
      <c r="S667" s="100">
        <v>33.603333333333332</v>
      </c>
      <c r="T667" s="100">
        <v>40.723333333333343</v>
      </c>
      <c r="U667" s="100">
        <v>42.309999999999995</v>
      </c>
      <c r="V667" s="100">
        <v>48.569999999999986</v>
      </c>
      <c r="W667" s="100">
        <v>54.370000000000005</v>
      </c>
      <c r="X667" s="100">
        <v>64.52</v>
      </c>
      <c r="Y667" s="100">
        <v>53.70333333333334</v>
      </c>
      <c r="Z667" s="100">
        <v>54.031034482758621</v>
      </c>
      <c r="AA667" s="100">
        <v>50.086666666666666</v>
      </c>
      <c r="AB667" s="100">
        <v>49.376666666666672</v>
      </c>
      <c r="AC667" s="100">
        <v>54.296666666666667</v>
      </c>
      <c r="AD667" s="100">
        <v>57.123333333333335</v>
      </c>
      <c r="AE667" s="100">
        <v>39.826666666666675</v>
      </c>
      <c r="AF667" s="100">
        <v>43.416666666666664</v>
      </c>
      <c r="AG667" s="100">
        <v>36.817857142857143</v>
      </c>
      <c r="AH667" s="100">
        <v>35.075862068965513</v>
      </c>
      <c r="AI667" s="100">
        <v>28.113333333333333</v>
      </c>
      <c r="AJ667" s="100">
        <v>28.536666666666655</v>
      </c>
      <c r="AK667" s="100">
        <v>27.873333333333335</v>
      </c>
      <c r="AL667" s="100">
        <v>34.25333333333333</v>
      </c>
      <c r="AM667" s="100">
        <v>37.731034482758623</v>
      </c>
      <c r="AN667" s="100">
        <v>33.053333333333335</v>
      </c>
      <c r="AO667" s="100">
        <v>39.086666666666673</v>
      </c>
      <c r="AP667" s="100">
        <v>24.720000000000002</v>
      </c>
      <c r="AQ667" s="100">
        <v>15.903333333333332</v>
      </c>
      <c r="AR667" s="100">
        <v>13.926666666666666</v>
      </c>
      <c r="AS667" s="100">
        <v>10.47</v>
      </c>
      <c r="AT667" s="1"/>
      <c r="AU667" s="1"/>
      <c r="AV667" s="1"/>
      <c r="AW667" s="1"/>
      <c r="AX667" s="1"/>
      <c r="AY667" s="1"/>
      <c r="AZ667" s="1"/>
      <c r="BA667" s="1"/>
      <c r="BB667" s="1"/>
      <c r="BC667" s="1"/>
      <c r="BD667" s="1"/>
      <c r="BE667" s="1"/>
      <c r="BF667" s="1"/>
      <c r="BG667" s="1"/>
      <c r="BH667" s="1"/>
      <c r="BI667" s="1"/>
      <c r="BJ667" s="1"/>
      <c r="BK667" s="1"/>
      <c r="BL667" s="1"/>
      <c r="BM667" s="1"/>
    </row>
    <row r="668" spans="1:65" ht="16.5" customHeight="1" x14ac:dyDescent="0.25">
      <c r="A668" s="96">
        <v>35020350</v>
      </c>
      <c r="B668" s="97" t="s">
        <v>26</v>
      </c>
      <c r="C668" s="97" t="s">
        <v>83</v>
      </c>
      <c r="D668" s="82" t="s">
        <v>304</v>
      </c>
      <c r="E668" s="82" t="s">
        <v>871</v>
      </c>
      <c r="F668" s="97">
        <v>11</v>
      </c>
      <c r="G668" s="97">
        <v>3150</v>
      </c>
      <c r="H668" s="98">
        <v>-74.146861110000003</v>
      </c>
      <c r="I668" s="99">
        <v>4.2188888899999997</v>
      </c>
      <c r="J668" s="100">
        <v>11.189655172413794</v>
      </c>
      <c r="K668" s="100">
        <v>8.3103448275862064</v>
      </c>
      <c r="L668" s="100">
        <v>11.162068965517241</v>
      </c>
      <c r="M668" s="100">
        <v>13.620689655172415</v>
      </c>
      <c r="N668" s="100">
        <v>13.76896551724138</v>
      </c>
      <c r="O668" s="100">
        <v>15.389655172413795</v>
      </c>
      <c r="P668" s="100">
        <v>18.168965517241379</v>
      </c>
      <c r="Q668" s="100">
        <v>21.920689655172417</v>
      </c>
      <c r="R668" s="100">
        <v>26.7</v>
      </c>
      <c r="S668" s="100">
        <v>29.044827586206896</v>
      </c>
      <c r="T668" s="100">
        <v>39.155172413793103</v>
      </c>
      <c r="U668" s="100">
        <v>44.365517241379308</v>
      </c>
      <c r="V668" s="100">
        <v>40.858620689655176</v>
      </c>
      <c r="W668" s="100">
        <v>49.775862068965523</v>
      </c>
      <c r="X668" s="100">
        <v>50.128571428571433</v>
      </c>
      <c r="Y668" s="100">
        <v>50.84482758620689</v>
      </c>
      <c r="Z668" s="100">
        <v>46.614814814814821</v>
      </c>
      <c r="AA668" s="100">
        <v>54.996551724137937</v>
      </c>
      <c r="AB668" s="100">
        <v>53.467857142857142</v>
      </c>
      <c r="AC668" s="100">
        <v>48.858620689655176</v>
      </c>
      <c r="AD668" s="100">
        <v>54.934482758620696</v>
      </c>
      <c r="AE668" s="100">
        <v>38.024137931034474</v>
      </c>
      <c r="AF668" s="100">
        <v>54.124137931034483</v>
      </c>
      <c r="AG668" s="100">
        <v>33.425925925925924</v>
      </c>
      <c r="AH668" s="100">
        <v>38.082758620689653</v>
      </c>
      <c r="AI668" s="100">
        <v>24.137931034482758</v>
      </c>
      <c r="AJ668" s="100">
        <v>27.485714285714284</v>
      </c>
      <c r="AK668" s="100">
        <v>25.175000000000001</v>
      </c>
      <c r="AL668" s="100">
        <v>36.932142857142857</v>
      </c>
      <c r="AM668" s="100">
        <v>34.762068965517237</v>
      </c>
      <c r="AN668" s="100">
        <v>30.368965517241378</v>
      </c>
      <c r="AO668" s="100">
        <v>39.165517241379305</v>
      </c>
      <c r="AP668" s="100">
        <v>29.31071428571429</v>
      </c>
      <c r="AQ668" s="100">
        <v>19.203571428571426</v>
      </c>
      <c r="AR668" s="100">
        <v>15.12857142857143</v>
      </c>
      <c r="AS668" s="100">
        <v>14.451851851851851</v>
      </c>
      <c r="AT668" s="1"/>
      <c r="AU668" s="1"/>
      <c r="AV668" s="1"/>
      <c r="AW668" s="1"/>
      <c r="AX668" s="1"/>
      <c r="AY668" s="1"/>
      <c r="AZ668" s="1"/>
      <c r="BA668" s="1"/>
      <c r="BB668" s="1"/>
      <c r="BC668" s="1"/>
      <c r="BD668" s="1"/>
      <c r="BE668" s="1"/>
      <c r="BF668" s="1"/>
      <c r="BG668" s="1"/>
      <c r="BH668" s="1"/>
      <c r="BI668" s="1"/>
      <c r="BJ668" s="1"/>
      <c r="BK668" s="1"/>
      <c r="BL668" s="1"/>
      <c r="BM668" s="1"/>
    </row>
    <row r="669" spans="1:65" ht="16.5" customHeight="1" x14ac:dyDescent="0.25">
      <c r="A669" s="87">
        <v>21201540</v>
      </c>
      <c r="B669" s="82" t="s">
        <v>54</v>
      </c>
      <c r="C669" s="82" t="s">
        <v>2150</v>
      </c>
      <c r="D669" s="82" t="s">
        <v>304</v>
      </c>
      <c r="E669" s="82" t="s">
        <v>871</v>
      </c>
      <c r="F669" s="82">
        <v>11</v>
      </c>
      <c r="G669" s="82">
        <v>2640</v>
      </c>
      <c r="H669" s="83">
        <v>-74.2</v>
      </c>
      <c r="I669" s="93">
        <v>4.5999999999999996</v>
      </c>
      <c r="J669" s="100">
        <v>6.7600000000000007</v>
      </c>
      <c r="K669" s="100">
        <v>8.7050000000000001</v>
      </c>
      <c r="L669" s="100">
        <v>5.3052631578947373</v>
      </c>
      <c r="M669" s="100">
        <v>5.1315789473684204</v>
      </c>
      <c r="N669" s="100">
        <v>9.3349999999999991</v>
      </c>
      <c r="O669" s="100">
        <v>13.834999999999999</v>
      </c>
      <c r="P669" s="100">
        <v>13.169999999999998</v>
      </c>
      <c r="Q669" s="100">
        <v>17.989999999999995</v>
      </c>
      <c r="R669" s="100">
        <v>24.799999999999997</v>
      </c>
      <c r="S669" s="100">
        <v>27.63684210526316</v>
      </c>
      <c r="T669" s="100">
        <v>28.568421052631582</v>
      </c>
      <c r="U669" s="100">
        <v>30.278947368421051</v>
      </c>
      <c r="V669" s="100">
        <v>26.524999999999999</v>
      </c>
      <c r="W669" s="100">
        <v>22.609999999999996</v>
      </c>
      <c r="X669" s="100">
        <v>31.01</v>
      </c>
      <c r="Y669" s="100">
        <v>30.055</v>
      </c>
      <c r="Z669" s="100">
        <v>14.845000000000002</v>
      </c>
      <c r="AA669" s="100">
        <v>15.429999999999998</v>
      </c>
      <c r="AB669" s="100">
        <v>15.263157894736842</v>
      </c>
      <c r="AC669" s="100">
        <v>15.194444444444445</v>
      </c>
      <c r="AD669" s="100">
        <v>11.500000000000002</v>
      </c>
      <c r="AE669" s="100">
        <v>9.2500000000000018</v>
      </c>
      <c r="AF669" s="100">
        <v>11.900000000000002</v>
      </c>
      <c r="AG669" s="100">
        <v>12.555000000000001</v>
      </c>
      <c r="AH669" s="100">
        <v>13.790000000000001</v>
      </c>
      <c r="AI669" s="100">
        <v>13.95</v>
      </c>
      <c r="AJ669" s="100">
        <v>16.234999999999999</v>
      </c>
      <c r="AK669" s="100">
        <v>16.774999999999999</v>
      </c>
      <c r="AL669" s="100">
        <v>33.284999999999997</v>
      </c>
      <c r="AM669" s="100">
        <v>29.799999999999994</v>
      </c>
      <c r="AN669" s="100">
        <v>29.49</v>
      </c>
      <c r="AO669" s="100">
        <v>26.825000000000006</v>
      </c>
      <c r="AP669" s="100">
        <v>16.46</v>
      </c>
      <c r="AQ669" s="100">
        <v>18.305263157894739</v>
      </c>
      <c r="AR669" s="100">
        <v>14.700000000000001</v>
      </c>
      <c r="AS669" s="100">
        <v>6.6849999999999996</v>
      </c>
      <c r="AT669" s="1" t="s">
        <v>5204</v>
      </c>
      <c r="AU669" s="1"/>
      <c r="AV669" s="1"/>
      <c r="AW669" s="1"/>
      <c r="AX669" s="1"/>
      <c r="AY669" s="1"/>
      <c r="AZ669" s="1"/>
      <c r="BA669" s="1"/>
      <c r="BB669" s="1"/>
      <c r="BC669" s="1"/>
      <c r="BD669" s="1"/>
      <c r="BE669" s="1"/>
      <c r="BF669" s="1"/>
      <c r="BG669" s="1"/>
      <c r="BH669" s="1"/>
      <c r="BI669" s="1"/>
      <c r="BJ669" s="1"/>
      <c r="BK669" s="1"/>
      <c r="BL669" s="1"/>
      <c r="BM669" s="1"/>
    </row>
    <row r="670" spans="1:65" ht="16.5" customHeight="1" x14ac:dyDescent="0.25">
      <c r="A670" s="87">
        <v>21201970</v>
      </c>
      <c r="B670" s="82" t="s">
        <v>26</v>
      </c>
      <c r="C670" s="82" t="s">
        <v>940</v>
      </c>
      <c r="D670" s="82" t="s">
        <v>304</v>
      </c>
      <c r="E670" s="82" t="s">
        <v>871</v>
      </c>
      <c r="F670" s="82">
        <v>11</v>
      </c>
      <c r="G670" s="82">
        <v>2665</v>
      </c>
      <c r="H670" s="83">
        <v>-74.166666669999998</v>
      </c>
      <c r="I670" s="93">
        <v>4.56666667</v>
      </c>
      <c r="J670" s="100">
        <v>6.5949999999999989</v>
      </c>
      <c r="K670" s="100">
        <v>10.655000000000001</v>
      </c>
      <c r="L670" s="100">
        <v>5.9421052631578952</v>
      </c>
      <c r="M670" s="100">
        <v>4.4315789473684211</v>
      </c>
      <c r="N670" s="100">
        <v>12.178947368421053</v>
      </c>
      <c r="O670" s="100">
        <v>15.221052631578948</v>
      </c>
      <c r="P670" s="100">
        <v>15.1</v>
      </c>
      <c r="Q670" s="100">
        <v>15.352631578947371</v>
      </c>
      <c r="R670" s="100">
        <v>25.573684210526313</v>
      </c>
      <c r="S670" s="100">
        <v>27.183333333333337</v>
      </c>
      <c r="T670" s="100">
        <v>30.884210526315794</v>
      </c>
      <c r="U670" s="100">
        <v>28.473684210526315</v>
      </c>
      <c r="V670" s="100">
        <v>31.28947368421052</v>
      </c>
      <c r="W670" s="100">
        <v>27.347368421052632</v>
      </c>
      <c r="X670" s="100">
        <v>31.021052631578954</v>
      </c>
      <c r="Y670" s="100">
        <v>31.536842105263155</v>
      </c>
      <c r="Z670" s="100">
        <v>14.305000000000001</v>
      </c>
      <c r="AA670" s="100">
        <v>19.18</v>
      </c>
      <c r="AB670" s="100">
        <v>16.395000000000003</v>
      </c>
      <c r="AC670" s="100">
        <v>16.124999999999996</v>
      </c>
      <c r="AD670" s="100">
        <v>13.310000000000002</v>
      </c>
      <c r="AE670" s="100">
        <v>10.215</v>
      </c>
      <c r="AF670" s="100">
        <v>11.679999999999996</v>
      </c>
      <c r="AG670" s="100">
        <v>11.711111111111114</v>
      </c>
      <c r="AH670" s="100">
        <v>10.136842105263156</v>
      </c>
      <c r="AI670" s="100">
        <v>13.035</v>
      </c>
      <c r="AJ670" s="100">
        <v>17.347368421052632</v>
      </c>
      <c r="AK670" s="100">
        <v>14.01</v>
      </c>
      <c r="AL670" s="100">
        <v>33.635000000000005</v>
      </c>
      <c r="AM670" s="100">
        <v>27.442105263157895</v>
      </c>
      <c r="AN670" s="100">
        <v>26.23</v>
      </c>
      <c r="AO670" s="100">
        <v>25.973684210526315</v>
      </c>
      <c r="AP670" s="100">
        <v>18.605555555555561</v>
      </c>
      <c r="AQ670" s="100">
        <v>16</v>
      </c>
      <c r="AR670" s="100">
        <v>22.961111111111112</v>
      </c>
      <c r="AS670" s="100">
        <v>4.5157894736842108</v>
      </c>
      <c r="AT670" s="1" t="s">
        <v>5204</v>
      </c>
      <c r="AU670" s="1"/>
      <c r="AV670" s="1"/>
      <c r="AW670" s="1"/>
      <c r="AX670" s="1"/>
      <c r="AY670" s="1"/>
      <c r="AZ670" s="1"/>
      <c r="BA670" s="1"/>
      <c r="BB670" s="1"/>
      <c r="BC670" s="1"/>
      <c r="BD670" s="1"/>
      <c r="BE670" s="1"/>
      <c r="BF670" s="1"/>
      <c r="BG670" s="1"/>
      <c r="BH670" s="1"/>
      <c r="BI670" s="1"/>
      <c r="BJ670" s="1"/>
      <c r="BK670" s="1"/>
      <c r="BL670" s="1"/>
      <c r="BM670" s="1"/>
    </row>
    <row r="671" spans="1:65" ht="16.5" customHeight="1" x14ac:dyDescent="0.25">
      <c r="A671" s="87">
        <v>21200310</v>
      </c>
      <c r="B671" s="82" t="s">
        <v>26</v>
      </c>
      <c r="C671" s="82" t="s">
        <v>2123</v>
      </c>
      <c r="D671" s="82" t="s">
        <v>304</v>
      </c>
      <c r="E671" s="82" t="s">
        <v>871</v>
      </c>
      <c r="F671" s="82">
        <v>11</v>
      </c>
      <c r="G671" s="82">
        <v>2691</v>
      </c>
      <c r="H671" s="83">
        <v>-74.066666669999989</v>
      </c>
      <c r="I671" s="93">
        <v>4.75</v>
      </c>
      <c r="J671" s="100">
        <v>17.784210526315793</v>
      </c>
      <c r="K671" s="100">
        <v>14.484210526315788</v>
      </c>
      <c r="L671" s="100">
        <v>16.289473684210527</v>
      </c>
      <c r="M671" s="100">
        <v>18.644444444444446</v>
      </c>
      <c r="N671" s="100">
        <v>26.547058823529412</v>
      </c>
      <c r="O671" s="100">
        <v>27.411764705882355</v>
      </c>
      <c r="P671" s="100">
        <v>23.658823529411762</v>
      </c>
      <c r="Q671" s="100">
        <v>29.222222222222221</v>
      </c>
      <c r="R671" s="100">
        <v>49.835294117647045</v>
      </c>
      <c r="S671" s="100">
        <v>37.058823529411768</v>
      </c>
      <c r="T671" s="100">
        <v>34.941176470588232</v>
      </c>
      <c r="U671" s="100">
        <v>36.664705882352941</v>
      </c>
      <c r="V671" s="100">
        <v>32.833333333333336</v>
      </c>
      <c r="W671" s="100">
        <v>34.888888888888886</v>
      </c>
      <c r="X671" s="100">
        <v>33.933333333333337</v>
      </c>
      <c r="Y671" s="100">
        <v>29.931578947368422</v>
      </c>
      <c r="Z671" s="100">
        <v>13.757894736842104</v>
      </c>
      <c r="AA671" s="100">
        <v>11.6</v>
      </c>
      <c r="AB671" s="100">
        <v>15.265000000000001</v>
      </c>
      <c r="AC671" s="100">
        <v>16.884999999999998</v>
      </c>
      <c r="AD671" s="100">
        <v>12.645</v>
      </c>
      <c r="AE671" s="100">
        <v>11.620000000000001</v>
      </c>
      <c r="AF671" s="100">
        <v>15.874999999999996</v>
      </c>
      <c r="AG671" s="100">
        <v>17.175000000000004</v>
      </c>
      <c r="AH671" s="100">
        <v>21.87</v>
      </c>
      <c r="AI671" s="100">
        <v>16.189999999999998</v>
      </c>
      <c r="AJ671" s="100">
        <v>29.494999999999997</v>
      </c>
      <c r="AK671" s="100">
        <v>28.772222222222226</v>
      </c>
      <c r="AL671" s="100">
        <v>39.982352941176472</v>
      </c>
      <c r="AM671" s="100">
        <v>49.966666666666676</v>
      </c>
      <c r="AN671" s="100">
        <v>44.042105263157893</v>
      </c>
      <c r="AO671" s="100">
        <v>48.173684210526311</v>
      </c>
      <c r="AP671" s="100">
        <v>34.284210526315789</v>
      </c>
      <c r="AQ671" s="100">
        <v>28.905263157894733</v>
      </c>
      <c r="AR671" s="100">
        <v>33.163157894736841</v>
      </c>
      <c r="AS671" s="100">
        <v>10.910526315789474</v>
      </c>
      <c r="AT671" s="1" t="s">
        <v>5204</v>
      </c>
      <c r="AU671" s="1"/>
      <c r="AV671" s="1"/>
      <c r="AW671" s="1"/>
      <c r="AX671" s="1"/>
      <c r="AY671" s="1"/>
      <c r="AZ671" s="1"/>
      <c r="BA671" s="1"/>
      <c r="BB671" s="1"/>
      <c r="BC671" s="1"/>
      <c r="BD671" s="1"/>
      <c r="BE671" s="1"/>
      <c r="BF671" s="1"/>
      <c r="BG671" s="1"/>
      <c r="BH671" s="1"/>
      <c r="BI671" s="1"/>
      <c r="BJ671" s="1"/>
      <c r="BK671" s="1"/>
      <c r="BL671" s="1"/>
      <c r="BM671" s="1"/>
    </row>
    <row r="672" spans="1:65" ht="16.5" customHeight="1" x14ac:dyDescent="0.25">
      <c r="A672" s="87">
        <v>21200130</v>
      </c>
      <c r="B672" s="82" t="s">
        <v>26</v>
      </c>
      <c r="C672" s="82" t="s">
        <v>2118</v>
      </c>
      <c r="D672" s="82" t="s">
        <v>304</v>
      </c>
      <c r="E672" s="82" t="s">
        <v>871</v>
      </c>
      <c r="F672" s="82">
        <v>11</v>
      </c>
      <c r="G672" s="82">
        <v>3000</v>
      </c>
      <c r="H672" s="83">
        <v>-74.05</v>
      </c>
      <c r="I672" s="93">
        <v>4.55</v>
      </c>
      <c r="J672" s="100">
        <v>18.96</v>
      </c>
      <c r="K672" s="100">
        <v>17.965000000000003</v>
      </c>
      <c r="L672" s="100">
        <v>22.195000000000004</v>
      </c>
      <c r="M672" s="100">
        <v>13.473684210526315</v>
      </c>
      <c r="N672" s="100">
        <v>20.704999999999998</v>
      </c>
      <c r="O672" s="100">
        <v>32.463157894736845</v>
      </c>
      <c r="P672" s="100">
        <v>20.84210526315789</v>
      </c>
      <c r="Q672" s="100">
        <v>34.374999999999993</v>
      </c>
      <c r="R672" s="100">
        <v>40.664999999999999</v>
      </c>
      <c r="S672" s="100">
        <v>35.364999999999995</v>
      </c>
      <c r="T672" s="100">
        <v>37.88000000000001</v>
      </c>
      <c r="U672" s="100">
        <v>37.249999999999993</v>
      </c>
      <c r="V672" s="100">
        <v>39.26</v>
      </c>
      <c r="W672" s="100">
        <v>38.904999999999987</v>
      </c>
      <c r="X672" s="100">
        <v>51.879999999999995</v>
      </c>
      <c r="Y672" s="100">
        <v>44.538888888888891</v>
      </c>
      <c r="Z672" s="100">
        <v>53.394736842105267</v>
      </c>
      <c r="AA672" s="100">
        <v>59.352631578947374</v>
      </c>
      <c r="AB672" s="100">
        <v>51.86</v>
      </c>
      <c r="AC672" s="100">
        <v>65.984999999999985</v>
      </c>
      <c r="AD672" s="100">
        <v>58.45</v>
      </c>
      <c r="AE672" s="100">
        <v>50.914999999999992</v>
      </c>
      <c r="AF672" s="100">
        <v>47.370000000000005</v>
      </c>
      <c r="AG672" s="100">
        <v>36.840000000000003</v>
      </c>
      <c r="AH672" s="100">
        <v>25.169999999999995</v>
      </c>
      <c r="AI672" s="100">
        <v>22.715000000000003</v>
      </c>
      <c r="AJ672" s="100">
        <v>22.565000000000001</v>
      </c>
      <c r="AK672" s="100">
        <v>21.139999999999997</v>
      </c>
      <c r="AL672" s="100">
        <v>36.795000000000002</v>
      </c>
      <c r="AM672" s="100">
        <v>49.605263157894733</v>
      </c>
      <c r="AN672" s="100">
        <v>37.836842105263152</v>
      </c>
      <c r="AO672" s="100">
        <v>49.278947368421051</v>
      </c>
      <c r="AP672" s="100">
        <v>30.504999999999995</v>
      </c>
      <c r="AQ672" s="100">
        <v>29.914999999999992</v>
      </c>
      <c r="AR672" s="100">
        <v>31.255000000000003</v>
      </c>
      <c r="AS672" s="100">
        <v>9.6315789473684212</v>
      </c>
      <c r="AT672" s="1" t="s">
        <v>5204</v>
      </c>
      <c r="AU672" s="1"/>
      <c r="AV672" s="1"/>
      <c r="AW672" s="1"/>
      <c r="AX672" s="1"/>
      <c r="AY672" s="1"/>
      <c r="AZ672" s="1"/>
      <c r="BA672" s="1"/>
      <c r="BB672" s="1"/>
      <c r="BC672" s="1"/>
      <c r="BD672" s="1"/>
      <c r="BE672" s="1"/>
      <c r="BF672" s="1"/>
      <c r="BG672" s="1"/>
      <c r="BH672" s="1"/>
      <c r="BI672" s="1"/>
      <c r="BJ672" s="1"/>
      <c r="BK672" s="1"/>
      <c r="BL672" s="1"/>
      <c r="BM672" s="1"/>
    </row>
    <row r="673" spans="1:65" ht="16.5" customHeight="1" x14ac:dyDescent="0.25">
      <c r="A673" s="87">
        <v>21206300</v>
      </c>
      <c r="B673" s="82" t="s">
        <v>43</v>
      </c>
      <c r="C673" s="82" t="s">
        <v>2233</v>
      </c>
      <c r="D673" s="82" t="s">
        <v>304</v>
      </c>
      <c r="E673" s="82" t="s">
        <v>871</v>
      </c>
      <c r="F673" s="82">
        <v>11</v>
      </c>
      <c r="G673" s="82">
        <v>2700</v>
      </c>
      <c r="H673" s="83">
        <v>-74.166666669999998</v>
      </c>
      <c r="I673" s="93">
        <v>4.5</v>
      </c>
      <c r="J673" s="100">
        <v>7.089473684210529</v>
      </c>
      <c r="K673" s="100">
        <v>8.6736842105263161</v>
      </c>
      <c r="L673" s="100">
        <v>9.7578947368421058</v>
      </c>
      <c r="M673" s="100">
        <v>8.2473684210526308</v>
      </c>
      <c r="N673" s="100">
        <v>12.821052631578945</v>
      </c>
      <c r="O673" s="100">
        <v>14.077777777777776</v>
      </c>
      <c r="P673" s="100">
        <v>15.011111111111111</v>
      </c>
      <c r="Q673" s="100">
        <v>17.472222222222221</v>
      </c>
      <c r="R673" s="100">
        <v>27.461111111111112</v>
      </c>
      <c r="S673" s="100">
        <v>24.05</v>
      </c>
      <c r="T673" s="100">
        <v>28.583333333333332</v>
      </c>
      <c r="U673" s="100">
        <v>26.694444444444446</v>
      </c>
      <c r="V673" s="100">
        <v>29.516666666666666</v>
      </c>
      <c r="W673" s="100">
        <v>21.900000000000002</v>
      </c>
      <c r="X673" s="100">
        <v>33.361111111111114</v>
      </c>
      <c r="Y673" s="100">
        <v>23.5</v>
      </c>
      <c r="Z673" s="100">
        <v>15.856249999999999</v>
      </c>
      <c r="AA673" s="100">
        <v>21.158823529411762</v>
      </c>
      <c r="AB673" s="100">
        <v>17.900000000000002</v>
      </c>
      <c r="AC673" s="100">
        <v>21.547058823529412</v>
      </c>
      <c r="AD673" s="100">
        <v>16.747058823529414</v>
      </c>
      <c r="AE673" s="100">
        <v>14.388888888888889</v>
      </c>
      <c r="AF673" s="100">
        <v>16.05294117647059</v>
      </c>
      <c r="AG673" s="100">
        <v>15.522222222222224</v>
      </c>
      <c r="AH673" s="100">
        <v>11.533333333333331</v>
      </c>
      <c r="AI673" s="100">
        <v>11.000000000000002</v>
      </c>
      <c r="AJ673" s="100">
        <v>16.082352941176477</v>
      </c>
      <c r="AK673" s="100">
        <v>16.727777777777778</v>
      </c>
      <c r="AL673" s="100">
        <v>25.816666666666666</v>
      </c>
      <c r="AM673" s="100">
        <v>28.138888888888886</v>
      </c>
      <c r="AN673" s="100">
        <v>25.405555555555555</v>
      </c>
      <c r="AO673" s="100">
        <v>30.252941176470586</v>
      </c>
      <c r="AP673" s="100">
        <v>20.094444444444441</v>
      </c>
      <c r="AQ673" s="100">
        <v>19.570588235294117</v>
      </c>
      <c r="AR673" s="100">
        <v>15.738888888888889</v>
      </c>
      <c r="AS673" s="100">
        <v>5.5117647058823529</v>
      </c>
      <c r="AT673" s="1" t="s">
        <v>5204</v>
      </c>
      <c r="AU673" s="1"/>
      <c r="AV673" s="1"/>
      <c r="AW673" s="1"/>
      <c r="AX673" s="1"/>
      <c r="AY673" s="1"/>
      <c r="AZ673" s="1"/>
      <c r="BA673" s="1"/>
      <c r="BB673" s="1"/>
      <c r="BC673" s="1"/>
      <c r="BD673" s="1"/>
      <c r="BE673" s="1"/>
      <c r="BF673" s="1"/>
      <c r="BG673" s="1"/>
      <c r="BH673" s="1"/>
      <c r="BI673" s="1"/>
      <c r="BJ673" s="1"/>
      <c r="BK673" s="1"/>
      <c r="BL673" s="1"/>
      <c r="BM673" s="1"/>
    </row>
    <row r="674" spans="1:65" ht="16.5" customHeight="1" x14ac:dyDescent="0.25">
      <c r="A674" s="87">
        <v>21200200</v>
      </c>
      <c r="B674" s="82" t="s">
        <v>26</v>
      </c>
      <c r="C674" s="82" t="s">
        <v>986</v>
      </c>
      <c r="D674" s="82" t="s">
        <v>304</v>
      </c>
      <c r="E674" s="82" t="s">
        <v>871</v>
      </c>
      <c r="F674" s="82">
        <v>11</v>
      </c>
      <c r="G674" s="82">
        <v>3150</v>
      </c>
      <c r="H674" s="83">
        <v>-74.183333329999996</v>
      </c>
      <c r="I674" s="93">
        <v>4.3833333300000001</v>
      </c>
      <c r="J674" s="100">
        <v>6.8</v>
      </c>
      <c r="K674" s="100">
        <v>5.8999999999999995</v>
      </c>
      <c r="L674" s="100">
        <v>8.14</v>
      </c>
      <c r="M674" s="100">
        <v>9.6999999999999993</v>
      </c>
      <c r="N674" s="100">
        <v>12.4</v>
      </c>
      <c r="O674" s="100">
        <v>10.510000000000002</v>
      </c>
      <c r="P674" s="100">
        <v>14.259999999999996</v>
      </c>
      <c r="Q674" s="100">
        <v>16.444999999999997</v>
      </c>
      <c r="R674" s="100">
        <v>27.064999999999998</v>
      </c>
      <c r="S674" s="100">
        <v>28.515000000000004</v>
      </c>
      <c r="T674" s="100">
        <v>31.47</v>
      </c>
      <c r="U674" s="100">
        <v>37.664999999999999</v>
      </c>
      <c r="V674" s="100">
        <v>44.835000000000008</v>
      </c>
      <c r="W674" s="100">
        <v>38.584999999999994</v>
      </c>
      <c r="X674" s="100">
        <v>46.209999999999994</v>
      </c>
      <c r="Y674" s="100">
        <v>37.700000000000003</v>
      </c>
      <c r="Z674" s="100">
        <v>29.919999999999998</v>
      </c>
      <c r="AA674" s="100">
        <v>29.219999999999992</v>
      </c>
      <c r="AB674" s="100">
        <v>29.03</v>
      </c>
      <c r="AC674" s="100">
        <v>31.884999999999998</v>
      </c>
      <c r="AD674" s="100">
        <v>31.410000000000004</v>
      </c>
      <c r="AE674" s="100">
        <v>23.755000000000003</v>
      </c>
      <c r="AF674" s="100">
        <v>23.41</v>
      </c>
      <c r="AG674" s="100">
        <v>21.53</v>
      </c>
      <c r="AH674" s="100">
        <v>22.995000000000005</v>
      </c>
      <c r="AI674" s="100">
        <v>18.775000000000002</v>
      </c>
      <c r="AJ674" s="100">
        <v>23.625</v>
      </c>
      <c r="AK674" s="100">
        <v>22.329999999999995</v>
      </c>
      <c r="AL674" s="100">
        <v>26.114999999999998</v>
      </c>
      <c r="AM674" s="100">
        <v>31.714999999999996</v>
      </c>
      <c r="AN674" s="100">
        <v>26.48</v>
      </c>
      <c r="AO674" s="100">
        <v>29.889999999999997</v>
      </c>
      <c r="AP674" s="100">
        <v>18.82</v>
      </c>
      <c r="AQ674" s="100">
        <v>15.855</v>
      </c>
      <c r="AR674" s="100">
        <v>12.647368421052633</v>
      </c>
      <c r="AS674" s="100">
        <v>6.2222222222222232</v>
      </c>
      <c r="AT674" s="1" t="s">
        <v>5204</v>
      </c>
      <c r="AU674" s="1"/>
      <c r="AV674" s="1"/>
      <c r="AW674" s="1"/>
      <c r="AX674" s="1"/>
      <c r="AY674" s="1"/>
      <c r="AZ674" s="1"/>
      <c r="BA674" s="1"/>
      <c r="BB674" s="1"/>
      <c r="BC674" s="1"/>
      <c r="BD674" s="1"/>
      <c r="BE674" s="1"/>
      <c r="BF674" s="1"/>
      <c r="BG674" s="1"/>
      <c r="BH674" s="1"/>
      <c r="BI674" s="1"/>
      <c r="BJ674" s="1"/>
      <c r="BK674" s="1"/>
      <c r="BL674" s="1"/>
      <c r="BM674" s="1"/>
    </row>
    <row r="675" spans="1:65" ht="16.5" customHeight="1" x14ac:dyDescent="0.25">
      <c r="A675" s="87">
        <v>21200240</v>
      </c>
      <c r="B675" s="82" t="s">
        <v>26</v>
      </c>
      <c r="C675" s="82" t="s">
        <v>2120</v>
      </c>
      <c r="D675" s="82" t="s">
        <v>304</v>
      </c>
      <c r="E675" s="82" t="s">
        <v>871</v>
      </c>
      <c r="F675" s="82">
        <v>11</v>
      </c>
      <c r="G675" s="82">
        <v>3250</v>
      </c>
      <c r="H675" s="83">
        <v>-74.016666669999992</v>
      </c>
      <c r="I675" s="93">
        <v>4.5833333300000003</v>
      </c>
      <c r="J675" s="100">
        <v>21.2</v>
      </c>
      <c r="K675" s="100">
        <v>16.04</v>
      </c>
      <c r="L675" s="100">
        <v>17.68</v>
      </c>
      <c r="M675" s="100">
        <v>18.14</v>
      </c>
      <c r="N675" s="100">
        <v>18.82</v>
      </c>
      <c r="O675" s="100">
        <v>28.730000000000008</v>
      </c>
      <c r="P675" s="100">
        <v>20.447368421052634</v>
      </c>
      <c r="Q675" s="100">
        <v>35.68421052631578</v>
      </c>
      <c r="R675" s="100">
        <v>43.557894736842101</v>
      </c>
      <c r="S675" s="100">
        <v>36.365000000000009</v>
      </c>
      <c r="T675" s="100">
        <v>41.370000000000005</v>
      </c>
      <c r="U675" s="100">
        <v>40.950000000000003</v>
      </c>
      <c r="V675" s="100">
        <v>49.315000000000005</v>
      </c>
      <c r="W675" s="100">
        <v>41.11</v>
      </c>
      <c r="X675" s="100">
        <v>51.155000000000001</v>
      </c>
      <c r="Y675" s="100">
        <v>50.33</v>
      </c>
      <c r="Z675" s="100">
        <v>52.1</v>
      </c>
      <c r="AA675" s="100">
        <v>58.760000000000005</v>
      </c>
      <c r="AB675" s="100">
        <v>46.885000000000005</v>
      </c>
      <c r="AC675" s="100">
        <v>62.779999999999994</v>
      </c>
      <c r="AD675" s="100">
        <v>58.021052631578961</v>
      </c>
      <c r="AE675" s="100">
        <v>48.825000000000003</v>
      </c>
      <c r="AF675" s="100">
        <v>46.925000000000004</v>
      </c>
      <c r="AG675" s="100">
        <v>41.695</v>
      </c>
      <c r="AH675" s="100">
        <v>27.44736842105263</v>
      </c>
      <c r="AI675" s="100">
        <v>25.475000000000001</v>
      </c>
      <c r="AJ675" s="100">
        <v>30.273684210526319</v>
      </c>
      <c r="AK675" s="100">
        <v>29.405000000000001</v>
      </c>
      <c r="AL675" s="100">
        <v>40.684999999999988</v>
      </c>
      <c r="AM675" s="100">
        <v>48.0421052631579</v>
      </c>
      <c r="AN675" s="100">
        <v>43.815789473684212</v>
      </c>
      <c r="AO675" s="100">
        <v>46.04</v>
      </c>
      <c r="AP675" s="100">
        <v>39.915000000000006</v>
      </c>
      <c r="AQ675" s="100">
        <v>31.864999999999998</v>
      </c>
      <c r="AR675" s="100">
        <v>28.040000000000003</v>
      </c>
      <c r="AS675" s="100">
        <v>15.55</v>
      </c>
      <c r="AT675" s="1" t="s">
        <v>5204</v>
      </c>
      <c r="AU675" s="1"/>
      <c r="AV675" s="1"/>
      <c r="AW675" s="1"/>
      <c r="AX675" s="1"/>
      <c r="AY675" s="1"/>
      <c r="AZ675" s="1"/>
      <c r="BA675" s="1"/>
      <c r="BB675" s="1"/>
      <c r="BC675" s="1"/>
      <c r="BD675" s="1"/>
      <c r="BE675" s="1"/>
      <c r="BF675" s="1"/>
      <c r="BG675" s="1"/>
      <c r="BH675" s="1"/>
      <c r="BI675" s="1"/>
      <c r="BJ675" s="1"/>
      <c r="BK675" s="1"/>
      <c r="BL675" s="1"/>
      <c r="BM675" s="1"/>
    </row>
    <row r="676" spans="1:65" ht="16.5" customHeight="1" x14ac:dyDescent="0.25">
      <c r="A676" s="96">
        <v>21201230</v>
      </c>
      <c r="B676" s="97" t="s">
        <v>26</v>
      </c>
      <c r="C676" s="97" t="s">
        <v>306</v>
      </c>
      <c r="D676" s="82" t="s">
        <v>304</v>
      </c>
      <c r="E676" s="82" t="s">
        <v>871</v>
      </c>
      <c r="F676" s="97">
        <v>11</v>
      </c>
      <c r="G676" s="97">
        <v>2520</v>
      </c>
      <c r="H676" s="98">
        <v>-74.070305560000008</v>
      </c>
      <c r="I676" s="99">
        <v>4.7011250000000002</v>
      </c>
      <c r="J676" s="100">
        <v>19.536666666666669</v>
      </c>
      <c r="K676" s="100">
        <v>14.426666666666669</v>
      </c>
      <c r="L676" s="100">
        <v>22.227586206896554</v>
      </c>
      <c r="M676" s="100">
        <v>16.900000000000002</v>
      </c>
      <c r="N676" s="100">
        <v>24.573333333333331</v>
      </c>
      <c r="O676" s="100">
        <v>25.357142857142858</v>
      </c>
      <c r="P676" s="100">
        <v>30.016666666666662</v>
      </c>
      <c r="Q676" s="100">
        <v>29.910344827586208</v>
      </c>
      <c r="R676" s="100">
        <v>44.542857142857152</v>
      </c>
      <c r="S676" s="100">
        <v>33.029999999999994</v>
      </c>
      <c r="T676" s="100">
        <v>42.190000000000005</v>
      </c>
      <c r="U676" s="100">
        <v>33.760000000000005</v>
      </c>
      <c r="V676" s="100">
        <v>37.686666666666675</v>
      </c>
      <c r="W676" s="100">
        <v>30.303333333333331</v>
      </c>
      <c r="X676" s="100">
        <v>30.72758620689655</v>
      </c>
      <c r="Y676" s="100">
        <v>18.373333333333338</v>
      </c>
      <c r="Z676" s="100">
        <v>13.879999999999997</v>
      </c>
      <c r="AA676" s="100">
        <v>10.665517241379309</v>
      </c>
      <c r="AB676" s="100">
        <v>10.963333333333335</v>
      </c>
      <c r="AC676" s="100">
        <v>13.826666666666664</v>
      </c>
      <c r="AD676" s="100">
        <v>8.7366666666666699</v>
      </c>
      <c r="AE676" s="100">
        <v>6.8448275862068968</v>
      </c>
      <c r="AF676" s="100">
        <v>16.363333333333333</v>
      </c>
      <c r="AG676" s="100">
        <v>13.668965517241379</v>
      </c>
      <c r="AH676" s="100">
        <v>15.776666666666671</v>
      </c>
      <c r="AI676" s="100">
        <v>17.060000000000002</v>
      </c>
      <c r="AJ676" s="100">
        <v>22.489999999999995</v>
      </c>
      <c r="AK676" s="100">
        <v>28.344827586206893</v>
      </c>
      <c r="AL676" s="100">
        <v>34.623333333333328</v>
      </c>
      <c r="AM676" s="100">
        <v>43.227586206896547</v>
      </c>
      <c r="AN676" s="100">
        <v>47.236666666666679</v>
      </c>
      <c r="AO676" s="100">
        <v>50.97999999999999</v>
      </c>
      <c r="AP676" s="100">
        <v>41.707142857142863</v>
      </c>
      <c r="AQ676" s="100">
        <v>38.103448275862078</v>
      </c>
      <c r="AR676" s="100">
        <v>31.764285714285709</v>
      </c>
      <c r="AS676" s="100">
        <v>14.217857142857143</v>
      </c>
      <c r="AT676" s="1"/>
      <c r="AU676" s="1"/>
      <c r="AV676" s="1"/>
      <c r="AW676" s="1"/>
      <c r="AX676" s="1"/>
      <c r="AY676" s="1"/>
      <c r="AZ676" s="1"/>
      <c r="BA676" s="1"/>
      <c r="BB676" s="1"/>
      <c r="BC676" s="1"/>
      <c r="BD676" s="1"/>
      <c r="BE676" s="1"/>
      <c r="BF676" s="1"/>
      <c r="BG676" s="1"/>
      <c r="BH676" s="1"/>
      <c r="BI676" s="1"/>
      <c r="BJ676" s="1"/>
      <c r="BK676" s="1"/>
      <c r="BL676" s="1"/>
      <c r="BM676" s="1"/>
    </row>
    <row r="677" spans="1:65" ht="16.5" customHeight="1" x14ac:dyDescent="0.25">
      <c r="A677" s="96">
        <v>21201200</v>
      </c>
      <c r="B677" s="97" t="s">
        <v>26</v>
      </c>
      <c r="C677" s="97" t="s">
        <v>307</v>
      </c>
      <c r="D677" s="82" t="s">
        <v>304</v>
      </c>
      <c r="E677" s="82" t="s">
        <v>871</v>
      </c>
      <c r="F677" s="97">
        <v>11</v>
      </c>
      <c r="G677" s="97">
        <v>3320</v>
      </c>
      <c r="H677" s="98">
        <v>-74.183888890000006</v>
      </c>
      <c r="I677" s="99">
        <v>4.3429444400000001</v>
      </c>
      <c r="J677" s="100">
        <v>7.4827586206896575</v>
      </c>
      <c r="K677" s="100">
        <v>5.2607142857142861</v>
      </c>
      <c r="L677" s="100">
        <v>10.374074074074073</v>
      </c>
      <c r="M677" s="100">
        <v>11.34642857142857</v>
      </c>
      <c r="N677" s="100">
        <v>9.7821428571428566</v>
      </c>
      <c r="O677" s="100">
        <v>13.103448275862069</v>
      </c>
      <c r="P677" s="100">
        <v>18.625000000000004</v>
      </c>
      <c r="Q677" s="100">
        <v>20.248275862068962</v>
      </c>
      <c r="R677" s="100">
        <v>23.949999999999992</v>
      </c>
      <c r="S677" s="100">
        <v>23.396666666666665</v>
      </c>
      <c r="T677" s="100">
        <v>36.620000000000005</v>
      </c>
      <c r="U677" s="100">
        <v>36.97</v>
      </c>
      <c r="V677" s="100">
        <v>38.178571428571431</v>
      </c>
      <c r="W677" s="100">
        <v>30.953571428571433</v>
      </c>
      <c r="X677" s="100">
        <v>44.737931034482756</v>
      </c>
      <c r="Y677" s="100">
        <v>33.286206896551732</v>
      </c>
      <c r="Z677" s="100">
        <v>31.806896551724137</v>
      </c>
      <c r="AA677" s="100">
        <v>35.758620689655174</v>
      </c>
      <c r="AB677" s="100">
        <v>28.92758620689656</v>
      </c>
      <c r="AC677" s="100">
        <v>30.213793103448282</v>
      </c>
      <c r="AD677" s="100">
        <v>34.679310344827584</v>
      </c>
      <c r="AE677" s="100">
        <v>22.224137931034484</v>
      </c>
      <c r="AF677" s="100">
        <v>19.8</v>
      </c>
      <c r="AG677" s="100">
        <v>16.907142857142858</v>
      </c>
      <c r="AH677" s="100">
        <v>17.91724137931034</v>
      </c>
      <c r="AI677" s="100">
        <v>15.410344827586208</v>
      </c>
      <c r="AJ677" s="100">
        <v>18.557142857142853</v>
      </c>
      <c r="AK677" s="100">
        <v>18.703571428571429</v>
      </c>
      <c r="AL677" s="100">
        <v>29.320689655172416</v>
      </c>
      <c r="AM677" s="100">
        <v>29.675862068965518</v>
      </c>
      <c r="AN677" s="100">
        <v>29.439285714285713</v>
      </c>
      <c r="AO677" s="100">
        <v>27.222222222222225</v>
      </c>
      <c r="AP677" s="100">
        <v>21.349999999999998</v>
      </c>
      <c r="AQ677" s="100">
        <v>14.399999999999997</v>
      </c>
      <c r="AR677" s="100">
        <v>10.610714285714286</v>
      </c>
      <c r="AS677" s="100">
        <v>6.6107142857142867</v>
      </c>
      <c r="AT677" s="1"/>
      <c r="AU677" s="1"/>
      <c r="AV677" s="1"/>
      <c r="AW677" s="1"/>
      <c r="AX677" s="1"/>
      <c r="AY677" s="1"/>
      <c r="AZ677" s="1"/>
      <c r="BA677" s="1"/>
      <c r="BB677" s="1"/>
      <c r="BC677" s="1"/>
      <c r="BD677" s="1"/>
      <c r="BE677" s="1"/>
      <c r="BF677" s="1"/>
      <c r="BG677" s="1"/>
      <c r="BH677" s="1"/>
      <c r="BI677" s="1"/>
      <c r="BJ677" s="1"/>
      <c r="BK677" s="1"/>
      <c r="BL677" s="1"/>
      <c r="BM677" s="1"/>
    </row>
    <row r="678" spans="1:65" ht="16.5" customHeight="1" x14ac:dyDescent="0.25">
      <c r="A678" s="87">
        <v>21200320</v>
      </c>
      <c r="B678" s="82" t="s">
        <v>26</v>
      </c>
      <c r="C678" s="82" t="s">
        <v>2124</v>
      </c>
      <c r="D678" s="82" t="s">
        <v>304</v>
      </c>
      <c r="E678" s="82" t="s">
        <v>871</v>
      </c>
      <c r="F678" s="82">
        <v>11</v>
      </c>
      <c r="G678" s="82">
        <v>3125</v>
      </c>
      <c r="H678" s="83">
        <v>-74.05</v>
      </c>
      <c r="I678" s="93">
        <v>4.6166666699999999</v>
      </c>
      <c r="J678" s="100">
        <v>34.629999999999995</v>
      </c>
      <c r="K678" s="100">
        <v>21.661111111111111</v>
      </c>
      <c r="L678" s="100">
        <v>24.305263157894736</v>
      </c>
      <c r="M678" s="100">
        <v>19.352631578947367</v>
      </c>
      <c r="N678" s="100">
        <v>22.141176470588235</v>
      </c>
      <c r="O678" s="100">
        <v>32.206249999999997</v>
      </c>
      <c r="P678" s="100">
        <v>26.272222222222226</v>
      </c>
      <c r="Q678" s="100">
        <v>37.021052631578947</v>
      </c>
      <c r="R678" s="100">
        <v>40.531578947368416</v>
      </c>
      <c r="S678" s="100">
        <v>39.65</v>
      </c>
      <c r="T678" s="100">
        <v>43.352631578947374</v>
      </c>
      <c r="U678" s="100">
        <v>41.505263157894724</v>
      </c>
      <c r="V678" s="100">
        <v>47.152631578947364</v>
      </c>
      <c r="W678" s="100">
        <v>27.963157894736838</v>
      </c>
      <c r="X678" s="100">
        <v>47.694444444444443</v>
      </c>
      <c r="Y678" s="100">
        <v>35.531578947368416</v>
      </c>
      <c r="Z678" s="100">
        <v>28.347368421052625</v>
      </c>
      <c r="AA678" s="100">
        <v>31.242105263157896</v>
      </c>
      <c r="AB678" s="100">
        <v>27.994736842105269</v>
      </c>
      <c r="AC678" s="100">
        <v>32.631578947368425</v>
      </c>
      <c r="AD678" s="100">
        <v>27.910526315789472</v>
      </c>
      <c r="AE678" s="100">
        <v>24.973684210526319</v>
      </c>
      <c r="AF678" s="100">
        <v>26.757894736842108</v>
      </c>
      <c r="AG678" s="100">
        <v>26.661111111111111</v>
      </c>
      <c r="AH678" s="100">
        <v>18.336842105263159</v>
      </c>
      <c r="AI678" s="100">
        <v>15.721052631578949</v>
      </c>
      <c r="AJ678" s="100">
        <v>25.436842105263157</v>
      </c>
      <c r="AK678" s="100">
        <v>28.821052631578947</v>
      </c>
      <c r="AL678" s="100">
        <v>43.283333333333331</v>
      </c>
      <c r="AM678" s="100">
        <v>49.00555555555556</v>
      </c>
      <c r="AN678" s="100">
        <v>51.370000000000005</v>
      </c>
      <c r="AO678" s="100">
        <v>56.878947368421052</v>
      </c>
      <c r="AP678" s="100">
        <v>35.877777777777773</v>
      </c>
      <c r="AQ678" s="100">
        <v>51.4</v>
      </c>
      <c r="AR678" s="100">
        <v>34.716666666666669</v>
      </c>
      <c r="AS678" s="100">
        <v>14.468421052631578</v>
      </c>
      <c r="AT678" s="1" t="s">
        <v>5204</v>
      </c>
      <c r="AU678" s="1"/>
      <c r="AV678" s="1"/>
      <c r="AW678" s="1"/>
      <c r="AX678" s="1"/>
      <c r="AY678" s="1"/>
      <c r="AZ678" s="1"/>
      <c r="BA678" s="1"/>
      <c r="BB678" s="1"/>
      <c r="BC678" s="1"/>
      <c r="BD678" s="1"/>
      <c r="BE678" s="1"/>
      <c r="BF678" s="1"/>
      <c r="BG678" s="1"/>
      <c r="BH678" s="1"/>
      <c r="BI678" s="1"/>
      <c r="BJ678" s="1"/>
      <c r="BK678" s="1"/>
      <c r="BL678" s="1"/>
      <c r="BM678" s="1"/>
    </row>
    <row r="679" spans="1:65" ht="16.5" customHeight="1" x14ac:dyDescent="0.25">
      <c r="A679" s="87">
        <v>21202040</v>
      </c>
      <c r="B679" s="82" t="s">
        <v>54</v>
      </c>
      <c r="C679" s="82" t="s">
        <v>2169</v>
      </c>
      <c r="D679" s="82" t="s">
        <v>304</v>
      </c>
      <c r="E679" s="82" t="s">
        <v>871</v>
      </c>
      <c r="F679" s="82">
        <v>11</v>
      </c>
      <c r="G679" s="82">
        <v>2682</v>
      </c>
      <c r="H679" s="83">
        <v>-74.083333329999988</v>
      </c>
      <c r="I679" s="93">
        <v>4.5166666700000002</v>
      </c>
      <c r="J679" s="100">
        <v>15.45294117647059</v>
      </c>
      <c r="K679" s="100">
        <v>12.841176470588234</v>
      </c>
      <c r="L679" s="100">
        <v>19.182352941176472</v>
      </c>
      <c r="M679" s="100">
        <v>11.000000000000005</v>
      </c>
      <c r="N679" s="100">
        <v>20.910526315789475</v>
      </c>
      <c r="O679" s="100">
        <v>22.55263157894737</v>
      </c>
      <c r="P679" s="100">
        <v>22.557894736842105</v>
      </c>
      <c r="Q679" s="100">
        <v>28.673684210526314</v>
      </c>
      <c r="R679" s="100">
        <v>33.452941176470581</v>
      </c>
      <c r="S679" s="100">
        <v>31.244444444444444</v>
      </c>
      <c r="T679" s="100">
        <v>31.916666666666661</v>
      </c>
      <c r="U679" s="100">
        <v>40.000000000000007</v>
      </c>
      <c r="V679" s="100">
        <v>42.784210526315789</v>
      </c>
      <c r="W679" s="100">
        <v>38.121052631578948</v>
      </c>
      <c r="X679" s="100">
        <v>50.236842105263143</v>
      </c>
      <c r="Y679" s="100">
        <v>40.889473684210529</v>
      </c>
      <c r="Z679" s="100">
        <v>45.521052631578939</v>
      </c>
      <c r="AA679" s="100">
        <v>54.620000000000019</v>
      </c>
      <c r="AB679" s="100">
        <v>47.474999999999994</v>
      </c>
      <c r="AC679" s="100">
        <v>54.063157894736847</v>
      </c>
      <c r="AD679" s="100">
        <v>47.463157894736845</v>
      </c>
      <c r="AE679" s="100">
        <v>44.305263157894743</v>
      </c>
      <c r="AF679" s="100">
        <v>43.821052631578944</v>
      </c>
      <c r="AG679" s="100">
        <v>28.473684210526315</v>
      </c>
      <c r="AH679" s="100">
        <v>24.472222222222221</v>
      </c>
      <c r="AI679" s="100">
        <v>18.529411764705884</v>
      </c>
      <c r="AJ679" s="100">
        <v>27.281249999999996</v>
      </c>
      <c r="AK679" s="100">
        <v>22.305555555555554</v>
      </c>
      <c r="AL679" s="100">
        <v>34.625</v>
      </c>
      <c r="AM679" s="100">
        <v>41.233333333333327</v>
      </c>
      <c r="AN679" s="100">
        <v>36.644444444444446</v>
      </c>
      <c r="AO679" s="100">
        <v>49.600000000000009</v>
      </c>
      <c r="AP679" s="100">
        <v>35.311111111111117</v>
      </c>
      <c r="AQ679" s="100">
        <v>30.211111111111109</v>
      </c>
      <c r="AR679" s="100">
        <v>22.776470588235295</v>
      </c>
      <c r="AS679" s="100">
        <v>8.2444444444444454</v>
      </c>
      <c r="AT679" s="1" t="s">
        <v>5204</v>
      </c>
      <c r="AU679" s="1"/>
      <c r="AV679" s="1"/>
      <c r="AW679" s="1"/>
      <c r="AX679" s="1"/>
      <c r="AY679" s="1"/>
      <c r="AZ679" s="1"/>
      <c r="BA679" s="1"/>
      <c r="BB679" s="1"/>
      <c r="BC679" s="1"/>
      <c r="BD679" s="1"/>
      <c r="BE679" s="1"/>
      <c r="BF679" s="1"/>
      <c r="BG679" s="1"/>
      <c r="BH679" s="1"/>
      <c r="BI679" s="1"/>
      <c r="BJ679" s="1"/>
      <c r="BK679" s="1"/>
      <c r="BL679" s="1"/>
      <c r="BM679" s="1"/>
    </row>
    <row r="680" spans="1:65" ht="16.5" customHeight="1" x14ac:dyDescent="0.25">
      <c r="A680" s="87">
        <v>21202080</v>
      </c>
      <c r="B680" s="82" t="s">
        <v>54</v>
      </c>
      <c r="C680" s="82" t="s">
        <v>2172</v>
      </c>
      <c r="D680" s="82" t="s">
        <v>304</v>
      </c>
      <c r="E680" s="82" t="s">
        <v>871</v>
      </c>
      <c r="F680" s="82">
        <v>11</v>
      </c>
      <c r="G680" s="82">
        <v>2500</v>
      </c>
      <c r="H680" s="83">
        <v>-74.066666669999989</v>
      </c>
      <c r="I680" s="93">
        <v>4.7666666700000002</v>
      </c>
      <c r="J680" s="100">
        <v>13.689473684210528</v>
      </c>
      <c r="K680" s="100">
        <v>16.005263157894735</v>
      </c>
      <c r="L680" s="100">
        <v>12.089473684210526</v>
      </c>
      <c r="M680" s="100">
        <v>21.65789473684211</v>
      </c>
      <c r="N680" s="100">
        <v>21.790000000000003</v>
      </c>
      <c r="O680" s="100">
        <v>18.164999999999999</v>
      </c>
      <c r="P680" s="100">
        <v>22.240000000000002</v>
      </c>
      <c r="Q680" s="100">
        <v>27.175000000000001</v>
      </c>
      <c r="R680" s="100">
        <v>42.789473684210535</v>
      </c>
      <c r="S680" s="100">
        <v>29.742105263157896</v>
      </c>
      <c r="T680" s="100">
        <v>33.480000000000004</v>
      </c>
      <c r="U680" s="100">
        <v>34.480000000000004</v>
      </c>
      <c r="V680" s="100">
        <v>30.245000000000005</v>
      </c>
      <c r="W680" s="100">
        <v>28.675000000000001</v>
      </c>
      <c r="X680" s="100">
        <v>39.839999999999996</v>
      </c>
      <c r="Y680" s="100">
        <v>26.904999999999994</v>
      </c>
      <c r="Z680" s="100">
        <v>13.657894736842104</v>
      </c>
      <c r="AA680" s="100">
        <v>15.970000000000002</v>
      </c>
      <c r="AB680" s="100">
        <v>17.489473684210523</v>
      </c>
      <c r="AC680" s="100">
        <v>17.794736842105259</v>
      </c>
      <c r="AD680" s="100">
        <v>12.489473684210527</v>
      </c>
      <c r="AE680" s="100">
        <v>10.52</v>
      </c>
      <c r="AF680" s="100">
        <v>16.050000000000004</v>
      </c>
      <c r="AG680" s="100">
        <v>18.97894736842105</v>
      </c>
      <c r="AH680" s="100">
        <v>19.305</v>
      </c>
      <c r="AI680" s="100">
        <v>17.084999999999997</v>
      </c>
      <c r="AJ680" s="100">
        <v>23.570000000000004</v>
      </c>
      <c r="AK680" s="100">
        <v>23.07368421052632</v>
      </c>
      <c r="AL680" s="100">
        <v>44.515789473684208</v>
      </c>
      <c r="AM680" s="100">
        <v>42.534999999999997</v>
      </c>
      <c r="AN680" s="100">
        <v>41.174999999999997</v>
      </c>
      <c r="AO680" s="100">
        <v>33.635000000000005</v>
      </c>
      <c r="AP680" s="100">
        <v>31.631578947368421</v>
      </c>
      <c r="AQ680" s="100">
        <v>26.175000000000001</v>
      </c>
      <c r="AR680" s="100">
        <v>21.089999999999996</v>
      </c>
      <c r="AS680" s="100">
        <v>9.8842105263157904</v>
      </c>
      <c r="AT680" s="1" t="s">
        <v>5204</v>
      </c>
      <c r="AU680" s="1"/>
      <c r="AV680" s="1"/>
      <c r="AW680" s="1"/>
      <c r="AX680" s="1"/>
      <c r="AY680" s="1"/>
      <c r="AZ680" s="1"/>
      <c r="BA680" s="1"/>
      <c r="BB680" s="1"/>
      <c r="BC680" s="1"/>
      <c r="BD680" s="1"/>
      <c r="BE680" s="1"/>
      <c r="BF680" s="1"/>
      <c r="BG680" s="1"/>
      <c r="BH680" s="1"/>
      <c r="BI680" s="1"/>
      <c r="BJ680" s="1"/>
      <c r="BK680" s="1"/>
      <c r="BL680" s="1"/>
      <c r="BM680" s="1"/>
    </row>
    <row r="681" spans="1:65" ht="16.5" customHeight="1" x14ac:dyDescent="0.25">
      <c r="A681" s="87">
        <v>21200340</v>
      </c>
      <c r="B681" s="82" t="s">
        <v>26</v>
      </c>
      <c r="C681" s="82" t="s">
        <v>2125</v>
      </c>
      <c r="D681" s="82" t="s">
        <v>304</v>
      </c>
      <c r="E681" s="82" t="s">
        <v>871</v>
      </c>
      <c r="F681" s="82">
        <v>11</v>
      </c>
      <c r="G681" s="82">
        <v>3056</v>
      </c>
      <c r="H681" s="83">
        <v>-74.150000000000006</v>
      </c>
      <c r="I681" s="93">
        <v>4.4000000000000004</v>
      </c>
      <c r="J681" s="100">
        <v>5.62</v>
      </c>
      <c r="K681" s="100">
        <v>6.3350000000000009</v>
      </c>
      <c r="L681" s="100">
        <v>9.1949999999999967</v>
      </c>
      <c r="M681" s="100">
        <v>10.125000000000004</v>
      </c>
      <c r="N681" s="100">
        <v>11.98</v>
      </c>
      <c r="O681" s="100">
        <v>13</v>
      </c>
      <c r="P681" s="100">
        <v>14.410000000000002</v>
      </c>
      <c r="Q681" s="100">
        <v>17.105</v>
      </c>
      <c r="R681" s="100">
        <v>28.330000000000002</v>
      </c>
      <c r="S681" s="100">
        <v>32.24499999999999</v>
      </c>
      <c r="T681" s="100">
        <v>35.83</v>
      </c>
      <c r="U681" s="100">
        <v>38.42</v>
      </c>
      <c r="V681" s="100">
        <v>50.639999999999993</v>
      </c>
      <c r="W681" s="100">
        <v>45.994999999999997</v>
      </c>
      <c r="X681" s="100">
        <v>56.975000000000001</v>
      </c>
      <c r="Y681" s="100">
        <v>46.750000000000007</v>
      </c>
      <c r="Z681" s="100">
        <v>41.484999999999999</v>
      </c>
      <c r="AA681" s="100">
        <v>40.22</v>
      </c>
      <c r="AB681" s="100">
        <v>39.96</v>
      </c>
      <c r="AC681" s="100">
        <v>42.485000000000007</v>
      </c>
      <c r="AD681" s="100">
        <v>43.094999999999999</v>
      </c>
      <c r="AE681" s="100">
        <v>33.880000000000003</v>
      </c>
      <c r="AF681" s="100">
        <v>31.474999999999994</v>
      </c>
      <c r="AG681" s="100">
        <v>29.4</v>
      </c>
      <c r="AH681" s="100">
        <v>25.914999999999999</v>
      </c>
      <c r="AI681" s="100">
        <v>22.534999999999993</v>
      </c>
      <c r="AJ681" s="100">
        <v>27.734999999999996</v>
      </c>
      <c r="AK681" s="100">
        <v>26.73</v>
      </c>
      <c r="AL681" s="100">
        <v>30.545000000000005</v>
      </c>
      <c r="AM681" s="100">
        <v>38.445000000000007</v>
      </c>
      <c r="AN681" s="100">
        <v>29.329999999999995</v>
      </c>
      <c r="AO681" s="100">
        <v>33.524999999999999</v>
      </c>
      <c r="AP681" s="100">
        <v>24.535</v>
      </c>
      <c r="AQ681" s="100">
        <v>14.644999999999996</v>
      </c>
      <c r="AR681" s="100">
        <v>14.344999999999999</v>
      </c>
      <c r="AS681" s="100">
        <v>8.1550000000000011</v>
      </c>
      <c r="AT681" s="1" t="s">
        <v>5204</v>
      </c>
      <c r="AU681" s="1"/>
      <c r="AV681" s="1"/>
      <c r="AW681" s="1"/>
      <c r="AX681" s="1"/>
      <c r="AY681" s="1"/>
      <c r="AZ681" s="1"/>
      <c r="BA681" s="1"/>
      <c r="BB681" s="1"/>
      <c r="BC681" s="1"/>
      <c r="BD681" s="1"/>
      <c r="BE681" s="1"/>
      <c r="BF681" s="1"/>
      <c r="BG681" s="1"/>
      <c r="BH681" s="1"/>
      <c r="BI681" s="1"/>
      <c r="BJ681" s="1"/>
      <c r="BK681" s="1"/>
      <c r="BL681" s="1"/>
      <c r="BM681" s="1"/>
    </row>
    <row r="682" spans="1:65" ht="16.5" customHeight="1" x14ac:dyDescent="0.25">
      <c r="A682" s="87">
        <v>21195100</v>
      </c>
      <c r="B682" s="82" t="s">
        <v>56</v>
      </c>
      <c r="C682" s="82" t="s">
        <v>2111</v>
      </c>
      <c r="D682" s="82" t="s">
        <v>304</v>
      </c>
      <c r="E682" s="82" t="s">
        <v>871</v>
      </c>
      <c r="F682" s="82">
        <v>11</v>
      </c>
      <c r="G682" s="82">
        <v>3200</v>
      </c>
      <c r="H682" s="83">
        <v>-74.2</v>
      </c>
      <c r="I682" s="93">
        <v>4.1500000000000004</v>
      </c>
      <c r="J682" s="100">
        <v>11.709999999999997</v>
      </c>
      <c r="K682" s="100">
        <v>9.4684210526315784</v>
      </c>
      <c r="L682" s="100">
        <v>13.659999999999997</v>
      </c>
      <c r="M682" s="100">
        <v>15.815000000000001</v>
      </c>
      <c r="N682" s="100">
        <v>17.860000000000003</v>
      </c>
      <c r="O682" s="100">
        <v>17.889999999999997</v>
      </c>
      <c r="P682" s="100">
        <v>26.815000000000005</v>
      </c>
      <c r="Q682" s="100">
        <v>27.974999999999994</v>
      </c>
      <c r="R682" s="100">
        <v>42.185000000000002</v>
      </c>
      <c r="S682" s="100">
        <v>53.075000000000003</v>
      </c>
      <c r="T682" s="100">
        <v>48.345000000000006</v>
      </c>
      <c r="U682" s="100">
        <v>60.804999999999993</v>
      </c>
      <c r="V682" s="100">
        <v>69.03</v>
      </c>
      <c r="W682" s="100">
        <v>62.915000000000006</v>
      </c>
      <c r="X682" s="100">
        <v>77.004999999999981</v>
      </c>
      <c r="Y682" s="100">
        <v>66.180000000000007</v>
      </c>
      <c r="Z682" s="100">
        <v>61.339999999999996</v>
      </c>
      <c r="AA682" s="100">
        <v>72.894999999999996</v>
      </c>
      <c r="AB682" s="100">
        <v>68.674999999999997</v>
      </c>
      <c r="AC682" s="100">
        <v>65.921052631578945</v>
      </c>
      <c r="AD682" s="100">
        <v>69.831578947368413</v>
      </c>
      <c r="AE682" s="100">
        <v>59.036842105263162</v>
      </c>
      <c r="AF682" s="100">
        <v>51.652631578947364</v>
      </c>
      <c r="AG682" s="100">
        <v>49.557894736842101</v>
      </c>
      <c r="AH682" s="100">
        <v>41.61578947368421</v>
      </c>
      <c r="AI682" s="100">
        <v>41.185000000000002</v>
      </c>
      <c r="AJ682" s="100">
        <v>39.549999999999997</v>
      </c>
      <c r="AK682" s="100">
        <v>36.059999999999995</v>
      </c>
      <c r="AL682" s="100">
        <v>38.424999999999997</v>
      </c>
      <c r="AM682" s="100">
        <v>42.114999999999995</v>
      </c>
      <c r="AN682" s="100">
        <v>37.478947368421053</v>
      </c>
      <c r="AO682" s="100">
        <v>36.736842105263165</v>
      </c>
      <c r="AP682" s="100">
        <v>28.485000000000003</v>
      </c>
      <c r="AQ682" s="100">
        <v>20.94</v>
      </c>
      <c r="AR682" s="100">
        <v>15.4</v>
      </c>
      <c r="AS682" s="100">
        <v>14.635</v>
      </c>
      <c r="AT682" s="1" t="s">
        <v>5204</v>
      </c>
      <c r="AU682" s="1"/>
      <c r="AV682" s="1"/>
      <c r="AW682" s="1"/>
      <c r="AX682" s="1"/>
      <c r="AY682" s="1"/>
      <c r="AZ682" s="1"/>
      <c r="BA682" s="1"/>
      <c r="BB682" s="1"/>
      <c r="BC682" s="1"/>
      <c r="BD682" s="1"/>
      <c r="BE682" s="1"/>
      <c r="BF682" s="1"/>
      <c r="BG682" s="1"/>
      <c r="BH682" s="1"/>
      <c r="BI682" s="1"/>
      <c r="BJ682" s="1"/>
      <c r="BK682" s="1"/>
      <c r="BL682" s="1"/>
      <c r="BM682" s="1"/>
    </row>
    <row r="683" spans="1:65" ht="16.5" customHeight="1" x14ac:dyDescent="0.25">
      <c r="A683" s="96">
        <v>35020310</v>
      </c>
      <c r="B683" s="97" t="s">
        <v>54</v>
      </c>
      <c r="C683" s="97" t="s">
        <v>308</v>
      </c>
      <c r="D683" s="82" t="s">
        <v>304</v>
      </c>
      <c r="E683" s="82" t="s">
        <v>871</v>
      </c>
      <c r="F683" s="97">
        <v>11</v>
      </c>
      <c r="G683" s="97">
        <v>2800</v>
      </c>
      <c r="H683" s="98">
        <v>-74.146000000000001</v>
      </c>
      <c r="I683" s="99">
        <v>4.17225</v>
      </c>
      <c r="J683" s="100">
        <v>5.9166666666666679</v>
      </c>
      <c r="K683" s="100">
        <v>7.6299999999999981</v>
      </c>
      <c r="L683" s="100">
        <v>7.9766666666666657</v>
      </c>
      <c r="M683" s="100">
        <v>11.131034482758619</v>
      </c>
      <c r="N683" s="100">
        <v>10.189285714285715</v>
      </c>
      <c r="O683" s="100">
        <v>14.939285714285713</v>
      </c>
      <c r="P683" s="100">
        <v>19.389285714285716</v>
      </c>
      <c r="Q683" s="100">
        <v>21.389285714285712</v>
      </c>
      <c r="R683" s="100">
        <v>30.134482758620688</v>
      </c>
      <c r="S683" s="100">
        <v>35.513793103448279</v>
      </c>
      <c r="T683" s="100">
        <v>35.489285714285707</v>
      </c>
      <c r="U683" s="100">
        <v>46.739285714285714</v>
      </c>
      <c r="V683" s="100">
        <v>49.075000000000003</v>
      </c>
      <c r="W683" s="100">
        <v>49.13793103448274</v>
      </c>
      <c r="X683" s="100">
        <v>60.08620689655173</v>
      </c>
      <c r="Y683" s="100">
        <v>57.529629629629618</v>
      </c>
      <c r="Z683" s="100">
        <v>56.18928571428571</v>
      </c>
      <c r="AA683" s="100">
        <v>61.03333333333331</v>
      </c>
      <c r="AB683" s="100">
        <v>54.392307692307696</v>
      </c>
      <c r="AC683" s="100">
        <v>50.355555555555561</v>
      </c>
      <c r="AD683" s="100">
        <v>54.625925925925941</v>
      </c>
      <c r="AE683" s="100">
        <v>42.625</v>
      </c>
      <c r="AF683" s="100">
        <v>44.175862068965522</v>
      </c>
      <c r="AG683" s="100">
        <v>38.924137931034473</v>
      </c>
      <c r="AH683" s="100">
        <v>34.588888888888881</v>
      </c>
      <c r="AI683" s="100">
        <v>27.020689655172408</v>
      </c>
      <c r="AJ683" s="100">
        <v>27.513793103448275</v>
      </c>
      <c r="AK683" s="100">
        <v>30.182758620689647</v>
      </c>
      <c r="AL683" s="100">
        <v>25.265517241379307</v>
      </c>
      <c r="AM683" s="100">
        <v>32.568965517241381</v>
      </c>
      <c r="AN683" s="100">
        <v>25.448148148148153</v>
      </c>
      <c r="AO683" s="100">
        <v>24.058620689655175</v>
      </c>
      <c r="AP683" s="100">
        <v>16.692857142857143</v>
      </c>
      <c r="AQ683" s="100">
        <v>15.03448275862069</v>
      </c>
      <c r="AR683" s="100">
        <v>7.9321428571428569</v>
      </c>
      <c r="AS683" s="100">
        <v>10.210344827586205</v>
      </c>
      <c r="AT683" s="1"/>
      <c r="AU683" s="1"/>
      <c r="AV683" s="1"/>
      <c r="AW683" s="1"/>
      <c r="AX683" s="1"/>
      <c r="AY683" s="1"/>
      <c r="AZ683" s="1"/>
      <c r="BA683" s="1"/>
      <c r="BB683" s="1"/>
      <c r="BC683" s="1"/>
      <c r="BD683" s="1"/>
      <c r="BE683" s="1"/>
      <c r="BF683" s="1"/>
      <c r="BG683" s="1"/>
      <c r="BH683" s="1"/>
      <c r="BI683" s="1"/>
      <c r="BJ683" s="1"/>
      <c r="BK683" s="1"/>
      <c r="BL683" s="1"/>
      <c r="BM683" s="1"/>
    </row>
    <row r="684" spans="1:65" ht="16.5" customHeight="1" x14ac:dyDescent="0.25">
      <c r="A684" s="96">
        <v>21201580</v>
      </c>
      <c r="B684" s="97" t="s">
        <v>26</v>
      </c>
      <c r="C684" s="97" t="s">
        <v>309</v>
      </c>
      <c r="D684" s="82" t="s">
        <v>304</v>
      </c>
      <c r="E684" s="82" t="s">
        <v>871</v>
      </c>
      <c r="F684" s="97">
        <v>11</v>
      </c>
      <c r="G684" s="97">
        <v>3000</v>
      </c>
      <c r="H684" s="98">
        <v>-74.154833329999988</v>
      </c>
      <c r="I684" s="99">
        <v>4.4465000000000003</v>
      </c>
      <c r="J684" s="100">
        <v>6.1535714285714276</v>
      </c>
      <c r="K684" s="100">
        <v>6.9928571428571429</v>
      </c>
      <c r="L684" s="100">
        <v>7.4428571428571439</v>
      </c>
      <c r="M684" s="100">
        <v>9.8433333333333319</v>
      </c>
      <c r="N684" s="100">
        <v>9.8620689655172438</v>
      </c>
      <c r="O684" s="100">
        <v>12.31</v>
      </c>
      <c r="P684" s="100">
        <v>14.546666666666665</v>
      </c>
      <c r="Q684" s="100">
        <v>17.240000000000002</v>
      </c>
      <c r="R684" s="100">
        <v>23.017241379310342</v>
      </c>
      <c r="S684" s="100">
        <v>22.468965517241379</v>
      </c>
      <c r="T684" s="100">
        <v>32.926666666666662</v>
      </c>
      <c r="U684" s="100">
        <v>30.45</v>
      </c>
      <c r="V684" s="100">
        <v>31.3</v>
      </c>
      <c r="W684" s="100">
        <v>34.13666666666667</v>
      </c>
      <c r="X684" s="100">
        <v>41.983333333333341</v>
      </c>
      <c r="Y684" s="100">
        <v>34.450000000000003</v>
      </c>
      <c r="Z684" s="100">
        <v>31.872413793103444</v>
      </c>
      <c r="AA684" s="100">
        <v>27.625925925925927</v>
      </c>
      <c r="AB684" s="100">
        <v>31.1</v>
      </c>
      <c r="AC684" s="100">
        <v>30.455555555555559</v>
      </c>
      <c r="AD684" s="100">
        <v>32.903703703703698</v>
      </c>
      <c r="AE684" s="100">
        <v>23.544827586206896</v>
      </c>
      <c r="AF684" s="100">
        <v>26.31034482758621</v>
      </c>
      <c r="AG684" s="100">
        <v>19.603448275862071</v>
      </c>
      <c r="AH684" s="100">
        <v>20.179310344827588</v>
      </c>
      <c r="AI684" s="100">
        <v>15.879310344827591</v>
      </c>
      <c r="AJ684" s="100">
        <v>18.525000000000002</v>
      </c>
      <c r="AK684" s="100">
        <v>18.371428571428567</v>
      </c>
      <c r="AL684" s="100">
        <v>25.279310344827586</v>
      </c>
      <c r="AM684" s="100">
        <v>24.270000000000014</v>
      </c>
      <c r="AN684" s="100">
        <v>29.226666666666667</v>
      </c>
      <c r="AO684" s="100">
        <v>31.09</v>
      </c>
      <c r="AP684" s="100">
        <v>18.423333333333336</v>
      </c>
      <c r="AQ684" s="100">
        <v>14.517857142857144</v>
      </c>
      <c r="AR684" s="100">
        <v>12.807142857142855</v>
      </c>
      <c r="AS684" s="100">
        <v>6.1071428571428559</v>
      </c>
      <c r="AT684" s="1"/>
      <c r="AU684" s="1"/>
      <c r="AV684" s="1"/>
      <c r="AW684" s="1"/>
      <c r="AX684" s="1"/>
      <c r="AY684" s="1"/>
      <c r="AZ684" s="1"/>
      <c r="BA684" s="1"/>
      <c r="BB684" s="1"/>
      <c r="BC684" s="1"/>
      <c r="BD684" s="1"/>
      <c r="BE684" s="1"/>
      <c r="BF684" s="1"/>
      <c r="BG684" s="1"/>
      <c r="BH684" s="1"/>
      <c r="BI684" s="1"/>
      <c r="BJ684" s="1"/>
      <c r="BK684" s="1"/>
      <c r="BL684" s="1"/>
      <c r="BM684" s="1"/>
    </row>
    <row r="685" spans="1:65" ht="16.5" customHeight="1" x14ac:dyDescent="0.25">
      <c r="A685" s="87">
        <v>35020410</v>
      </c>
      <c r="B685" s="82" t="s">
        <v>26</v>
      </c>
      <c r="C685" s="82" t="s">
        <v>2750</v>
      </c>
      <c r="D685" s="82" t="s">
        <v>304</v>
      </c>
      <c r="E685" s="82" t="s">
        <v>871</v>
      </c>
      <c r="F685" s="82">
        <v>11</v>
      </c>
      <c r="G685" s="82">
        <v>2850</v>
      </c>
      <c r="H685" s="83">
        <v>-74.133333329999999</v>
      </c>
      <c r="I685" s="93">
        <v>4.0166666700000002</v>
      </c>
      <c r="J685" s="100">
        <v>9.7249999999999996</v>
      </c>
      <c r="K685" s="100">
        <v>6.0150000000000015</v>
      </c>
      <c r="L685" s="100">
        <v>9.8550000000000004</v>
      </c>
      <c r="M685" s="100">
        <v>14.569999999999999</v>
      </c>
      <c r="N685" s="100">
        <v>14.525000000000002</v>
      </c>
      <c r="O685" s="100">
        <v>14.290000000000003</v>
      </c>
      <c r="P685" s="100">
        <v>19.184999999999995</v>
      </c>
      <c r="Q685" s="100">
        <v>21.205263157894738</v>
      </c>
      <c r="R685" s="100">
        <v>34.726315789473681</v>
      </c>
      <c r="S685" s="100">
        <v>38.549999999999997</v>
      </c>
      <c r="T685" s="100">
        <v>35.900000000000013</v>
      </c>
      <c r="U685" s="100">
        <v>48.078947368421055</v>
      </c>
      <c r="V685" s="100">
        <v>55.589473684210532</v>
      </c>
      <c r="W685" s="100">
        <v>47.844999999999999</v>
      </c>
      <c r="X685" s="100">
        <v>63.74499999999999</v>
      </c>
      <c r="Y685" s="100">
        <v>53.057894736842108</v>
      </c>
      <c r="Z685" s="100">
        <v>47.505263157894738</v>
      </c>
      <c r="AA685" s="100">
        <v>55.234999999999992</v>
      </c>
      <c r="AB685" s="100">
        <v>51.268421052631574</v>
      </c>
      <c r="AC685" s="100">
        <v>47.068421052631585</v>
      </c>
      <c r="AD685" s="100">
        <v>48.368421052631582</v>
      </c>
      <c r="AE685" s="100">
        <v>43.10499999999999</v>
      </c>
      <c r="AF685" s="100">
        <v>38.889473684210536</v>
      </c>
      <c r="AG685" s="100">
        <v>35.370000000000005</v>
      </c>
      <c r="AH685" s="100">
        <v>36.689473684210526</v>
      </c>
      <c r="AI685" s="100">
        <v>24.605263157894743</v>
      </c>
      <c r="AJ685" s="100">
        <v>33.799999999999997</v>
      </c>
      <c r="AK685" s="100">
        <v>34.068421052631578</v>
      </c>
      <c r="AL685" s="100">
        <v>32.731578947368426</v>
      </c>
      <c r="AM685" s="100">
        <v>35.225000000000001</v>
      </c>
      <c r="AN685" s="100">
        <v>29.935000000000002</v>
      </c>
      <c r="AO685" s="100">
        <v>27.804999999999996</v>
      </c>
      <c r="AP685" s="100">
        <v>24.135000000000002</v>
      </c>
      <c r="AQ685" s="100">
        <v>18.410526315789472</v>
      </c>
      <c r="AR685" s="100">
        <v>14.779999999999998</v>
      </c>
      <c r="AS685" s="100">
        <v>12.02</v>
      </c>
      <c r="AT685" s="1" t="s">
        <v>5204</v>
      </c>
      <c r="AU685" s="1"/>
      <c r="AV685" s="1"/>
      <c r="AW685" s="1"/>
      <c r="AX685" s="1"/>
      <c r="AY685" s="1"/>
      <c r="AZ685" s="1"/>
      <c r="BA685" s="1"/>
      <c r="BB685" s="1"/>
      <c r="BC685" s="1"/>
      <c r="BD685" s="1"/>
      <c r="BE685" s="1"/>
      <c r="BF685" s="1"/>
      <c r="BG685" s="1"/>
      <c r="BH685" s="1"/>
      <c r="BI685" s="1"/>
      <c r="BJ685" s="1"/>
      <c r="BK685" s="1"/>
      <c r="BL685" s="1"/>
      <c r="BM685" s="1"/>
    </row>
    <row r="686" spans="1:65" ht="16.5" customHeight="1" x14ac:dyDescent="0.25">
      <c r="A686" s="87">
        <v>21202050</v>
      </c>
      <c r="B686" s="82" t="s">
        <v>54</v>
      </c>
      <c r="C686" s="82" t="s">
        <v>2170</v>
      </c>
      <c r="D686" s="82" t="s">
        <v>304</v>
      </c>
      <c r="E686" s="82" t="s">
        <v>871</v>
      </c>
      <c r="F686" s="82">
        <v>11</v>
      </c>
      <c r="G686" s="82">
        <v>3000</v>
      </c>
      <c r="H686" s="83">
        <v>-74.166666669999998</v>
      </c>
      <c r="I686" s="93">
        <v>4.5333333299999996</v>
      </c>
      <c r="J686" s="100">
        <v>6.5150000000000006</v>
      </c>
      <c r="K686" s="100">
        <v>6.24</v>
      </c>
      <c r="L686" s="100">
        <v>8.5149999999999988</v>
      </c>
      <c r="M686" s="100">
        <v>8.620000000000001</v>
      </c>
      <c r="N686" s="100">
        <v>13.135000000000002</v>
      </c>
      <c r="O686" s="100">
        <v>14.915000000000001</v>
      </c>
      <c r="P686" s="100">
        <v>17.104999999999997</v>
      </c>
      <c r="Q686" s="100">
        <v>16.529999999999998</v>
      </c>
      <c r="R686" s="100">
        <v>28.573684210526313</v>
      </c>
      <c r="S686" s="100">
        <v>23.905000000000001</v>
      </c>
      <c r="T686" s="100">
        <v>30.119999999999997</v>
      </c>
      <c r="U686" s="100">
        <v>29.226315789473681</v>
      </c>
      <c r="V686" s="100">
        <v>39.825000000000003</v>
      </c>
      <c r="W686" s="100">
        <v>22.799999999999997</v>
      </c>
      <c r="X686" s="100">
        <v>34.11578947368421</v>
      </c>
      <c r="Y686" s="100">
        <v>27.421052631578949</v>
      </c>
      <c r="Z686" s="100">
        <v>17.831578947368417</v>
      </c>
      <c r="AA686" s="100">
        <v>17.668421052631579</v>
      </c>
      <c r="AB686" s="100">
        <v>17.884210526315794</v>
      </c>
      <c r="AC686" s="100">
        <v>17.242105263157896</v>
      </c>
      <c r="AD686" s="100">
        <v>19.194736842105261</v>
      </c>
      <c r="AE686" s="100">
        <v>16.549999999999997</v>
      </c>
      <c r="AF686" s="100">
        <v>14.324999999999999</v>
      </c>
      <c r="AG686" s="100">
        <v>15.357894736842105</v>
      </c>
      <c r="AH686" s="100">
        <v>16.160000000000004</v>
      </c>
      <c r="AI686" s="100">
        <v>14.625</v>
      </c>
      <c r="AJ686" s="100">
        <v>20.145000000000003</v>
      </c>
      <c r="AK686" s="100">
        <v>18.895</v>
      </c>
      <c r="AL686" s="100">
        <v>36.129999999999995</v>
      </c>
      <c r="AM686" s="100">
        <v>33.165000000000006</v>
      </c>
      <c r="AN686" s="100">
        <v>30.324999999999996</v>
      </c>
      <c r="AO686" s="100">
        <v>25.236842105263158</v>
      </c>
      <c r="AP686" s="100">
        <v>20.641176470588238</v>
      </c>
      <c r="AQ686" s="100">
        <v>15.278947368421056</v>
      </c>
      <c r="AR686" s="100">
        <v>17.136842105263156</v>
      </c>
      <c r="AS686" s="100">
        <v>6.2388888888888889</v>
      </c>
      <c r="AT686" s="1" t="s">
        <v>5204</v>
      </c>
      <c r="AU686" s="1"/>
      <c r="AV686" s="1"/>
      <c r="AW686" s="1"/>
      <c r="AX686" s="1"/>
      <c r="AY686" s="1"/>
      <c r="AZ686" s="1"/>
      <c r="BA686" s="1"/>
      <c r="BB686" s="1"/>
      <c r="BC686" s="1"/>
      <c r="BD686" s="1"/>
      <c r="BE686" s="1"/>
      <c r="BF686" s="1"/>
      <c r="BG686" s="1"/>
      <c r="BH686" s="1"/>
      <c r="BI686" s="1"/>
      <c r="BJ686" s="1"/>
      <c r="BK686" s="1"/>
      <c r="BL686" s="1"/>
      <c r="BM686" s="1"/>
    </row>
    <row r="687" spans="1:65" ht="16.5" customHeight="1" x14ac:dyDescent="0.25">
      <c r="A687" s="87">
        <v>21200400</v>
      </c>
      <c r="B687" s="82" t="s">
        <v>54</v>
      </c>
      <c r="C687" s="82" t="s">
        <v>2127</v>
      </c>
      <c r="D687" s="82" t="s">
        <v>304</v>
      </c>
      <c r="E687" s="82" t="s">
        <v>871</v>
      </c>
      <c r="F687" s="82">
        <v>11</v>
      </c>
      <c r="G687" s="82">
        <v>3000</v>
      </c>
      <c r="H687" s="83">
        <v>-74.033333329999991</v>
      </c>
      <c r="I687" s="93">
        <v>4.6333333300000001</v>
      </c>
      <c r="J687" s="100">
        <v>30.66500000000001</v>
      </c>
      <c r="K687" s="100">
        <v>25.309999999999995</v>
      </c>
      <c r="L687" s="100">
        <v>25.639999999999997</v>
      </c>
      <c r="M687" s="100">
        <v>16.650000000000002</v>
      </c>
      <c r="N687" s="100">
        <v>24.114999999999998</v>
      </c>
      <c r="O687" s="100">
        <v>31.08421052631579</v>
      </c>
      <c r="P687" s="100">
        <v>26.524999999999999</v>
      </c>
      <c r="Q687" s="100">
        <v>32.029999999999987</v>
      </c>
      <c r="R687" s="100">
        <v>39.999999999999993</v>
      </c>
      <c r="S687" s="100">
        <v>43.325000000000003</v>
      </c>
      <c r="T687" s="100">
        <v>60.024999999999999</v>
      </c>
      <c r="U687" s="100">
        <v>41.115000000000002</v>
      </c>
      <c r="V687" s="100">
        <v>46.6</v>
      </c>
      <c r="W687" s="100">
        <v>29.655000000000001</v>
      </c>
      <c r="X687" s="100">
        <v>42.534999999999997</v>
      </c>
      <c r="Y687" s="100">
        <v>30.375000000000007</v>
      </c>
      <c r="Z687" s="100">
        <v>23.415000000000003</v>
      </c>
      <c r="AA687" s="100">
        <v>24.605</v>
      </c>
      <c r="AB687" s="100">
        <v>25.570000000000004</v>
      </c>
      <c r="AC687" s="100">
        <v>25.120000000000005</v>
      </c>
      <c r="AD687" s="100">
        <v>22.305</v>
      </c>
      <c r="AE687" s="100">
        <v>17.409999999999997</v>
      </c>
      <c r="AF687" s="100">
        <v>20.184999999999999</v>
      </c>
      <c r="AG687" s="100">
        <v>22.715</v>
      </c>
      <c r="AH687" s="100">
        <v>16.514999999999997</v>
      </c>
      <c r="AI687" s="100">
        <v>14.680000000000001</v>
      </c>
      <c r="AJ687" s="100">
        <v>25.419999999999998</v>
      </c>
      <c r="AK687" s="100">
        <v>30.459999999999997</v>
      </c>
      <c r="AL687" s="100">
        <v>47.750000000000007</v>
      </c>
      <c r="AM687" s="100">
        <v>55.252631578947366</v>
      </c>
      <c r="AN687" s="100">
        <v>49.155000000000001</v>
      </c>
      <c r="AO687" s="100">
        <v>59.129999999999995</v>
      </c>
      <c r="AP687" s="100">
        <v>44.857894736842113</v>
      </c>
      <c r="AQ687" s="100">
        <v>40.904999999999994</v>
      </c>
      <c r="AR687" s="100">
        <v>33.9</v>
      </c>
      <c r="AS687" s="100">
        <v>12.989999999999998</v>
      </c>
      <c r="AT687" s="1" t="s">
        <v>5204</v>
      </c>
      <c r="AU687" s="1"/>
      <c r="AV687" s="1"/>
      <c r="AW687" s="1"/>
      <c r="AX687" s="1"/>
      <c r="AY687" s="1"/>
      <c r="AZ687" s="1"/>
      <c r="BA687" s="1"/>
      <c r="BB687" s="1"/>
      <c r="BC687" s="1"/>
      <c r="BD687" s="1"/>
      <c r="BE687" s="1"/>
      <c r="BF687" s="1"/>
      <c r="BG687" s="1"/>
      <c r="BH687" s="1"/>
      <c r="BI687" s="1"/>
      <c r="BJ687" s="1"/>
      <c r="BK687" s="1"/>
      <c r="BL687" s="1"/>
      <c r="BM687" s="1"/>
    </row>
    <row r="688" spans="1:65" ht="16.5" customHeight="1" x14ac:dyDescent="0.25">
      <c r="A688" s="87">
        <v>21202070</v>
      </c>
      <c r="B688" s="82" t="s">
        <v>26</v>
      </c>
      <c r="C688" s="82" t="s">
        <v>2171</v>
      </c>
      <c r="D688" s="82" t="s">
        <v>304</v>
      </c>
      <c r="E688" s="82" t="s">
        <v>871</v>
      </c>
      <c r="F688" s="82">
        <v>11</v>
      </c>
      <c r="G688" s="82">
        <v>2900</v>
      </c>
      <c r="H688" s="83">
        <v>-74.150000000000006</v>
      </c>
      <c r="I688" s="93">
        <v>4.6500000000000004</v>
      </c>
      <c r="J688" s="100">
        <v>7.6749999999999989</v>
      </c>
      <c r="K688" s="100">
        <v>6.0950000000000006</v>
      </c>
      <c r="L688" s="100">
        <v>7.5150000000000006</v>
      </c>
      <c r="M688" s="100">
        <v>8.8000000000000007</v>
      </c>
      <c r="N688" s="100">
        <v>14.425000000000001</v>
      </c>
      <c r="O688" s="100">
        <v>16.729999999999997</v>
      </c>
      <c r="P688" s="100">
        <v>15.820000000000002</v>
      </c>
      <c r="Q688" s="100">
        <v>19.285</v>
      </c>
      <c r="R688" s="100">
        <v>35.500000000000007</v>
      </c>
      <c r="S688" s="100">
        <v>29.429999999999996</v>
      </c>
      <c r="T688" s="100">
        <v>29.564999999999998</v>
      </c>
      <c r="U688" s="100">
        <v>34.105000000000004</v>
      </c>
      <c r="V688" s="100">
        <v>32.075000000000003</v>
      </c>
      <c r="W688" s="100">
        <v>26.821052631578947</v>
      </c>
      <c r="X688" s="100">
        <v>42.704999999999998</v>
      </c>
      <c r="Y688" s="100">
        <v>33.409999999999997</v>
      </c>
      <c r="Z688" s="100">
        <v>19.55</v>
      </c>
      <c r="AA688" s="100">
        <v>16.16</v>
      </c>
      <c r="AB688" s="100">
        <v>14.285</v>
      </c>
      <c r="AC688" s="100">
        <v>14.3</v>
      </c>
      <c r="AD688" s="100">
        <v>12.685</v>
      </c>
      <c r="AE688" s="100">
        <v>10.345000000000002</v>
      </c>
      <c r="AF688" s="100">
        <v>15.36</v>
      </c>
      <c r="AG688" s="100">
        <v>15.444444444444445</v>
      </c>
      <c r="AH688" s="100">
        <v>12.931578947368422</v>
      </c>
      <c r="AI688" s="100">
        <v>15.026315789473687</v>
      </c>
      <c r="AJ688" s="100">
        <v>20.657894736842103</v>
      </c>
      <c r="AK688" s="100">
        <v>20.931578947368418</v>
      </c>
      <c r="AL688" s="100">
        <v>37.93684210526316</v>
      </c>
      <c r="AM688" s="100">
        <v>30.836842105263155</v>
      </c>
      <c r="AN688" s="100">
        <v>32.270000000000003</v>
      </c>
      <c r="AO688" s="100">
        <v>33.559999999999995</v>
      </c>
      <c r="AP688" s="100">
        <v>21.650000000000002</v>
      </c>
      <c r="AQ688" s="100">
        <v>22.725000000000001</v>
      </c>
      <c r="AR688" s="100">
        <v>16.244999999999997</v>
      </c>
      <c r="AS688" s="100">
        <v>6.310526315789474</v>
      </c>
      <c r="AT688" s="1" t="s">
        <v>5204</v>
      </c>
      <c r="AU688" s="1"/>
      <c r="AV688" s="1"/>
      <c r="AW688" s="1"/>
      <c r="AX688" s="1"/>
      <c r="AY688" s="1"/>
      <c r="AZ688" s="1"/>
      <c r="BA688" s="1"/>
      <c r="BB688" s="1"/>
      <c r="BC688" s="1"/>
      <c r="BD688" s="1"/>
      <c r="BE688" s="1"/>
      <c r="BF688" s="1"/>
      <c r="BG688" s="1"/>
      <c r="BH688" s="1"/>
      <c r="BI688" s="1"/>
      <c r="BJ688" s="1"/>
      <c r="BK688" s="1"/>
      <c r="BL688" s="1"/>
      <c r="BM688" s="1"/>
    </row>
    <row r="689" spans="1:65" ht="16.5" customHeight="1" x14ac:dyDescent="0.25">
      <c r="A689" s="96">
        <v>21201600</v>
      </c>
      <c r="B689" s="97" t="s">
        <v>54</v>
      </c>
      <c r="C689" s="97" t="s">
        <v>310</v>
      </c>
      <c r="D689" s="82" t="s">
        <v>304</v>
      </c>
      <c r="E689" s="82" t="s">
        <v>871</v>
      </c>
      <c r="F689" s="97">
        <v>11</v>
      </c>
      <c r="G689" s="97">
        <v>2685</v>
      </c>
      <c r="H689" s="98">
        <v>-74.072888890000002</v>
      </c>
      <c r="I689" s="99">
        <v>4.60711111</v>
      </c>
      <c r="J689" s="100">
        <v>28.359259259259257</v>
      </c>
      <c r="K689" s="100">
        <v>23.87777777777778</v>
      </c>
      <c r="L689" s="100">
        <v>19.677777777777781</v>
      </c>
      <c r="M689" s="100">
        <v>25.734615384615385</v>
      </c>
      <c r="N689" s="100">
        <v>25.807692307692314</v>
      </c>
      <c r="O689" s="100">
        <v>32.085185185185182</v>
      </c>
      <c r="P689" s="100">
        <v>31.484000000000002</v>
      </c>
      <c r="Q689" s="100">
        <v>37.768000000000001</v>
      </c>
      <c r="R689" s="100">
        <v>46.544444444444444</v>
      </c>
      <c r="S689" s="100">
        <v>35.262962962962966</v>
      </c>
      <c r="T689" s="100">
        <v>50.25555555555556</v>
      </c>
      <c r="U689" s="100">
        <v>36.678571428571438</v>
      </c>
      <c r="V689" s="100">
        <v>42.703703703703709</v>
      </c>
      <c r="W689" s="100">
        <v>31.796153846153842</v>
      </c>
      <c r="X689" s="100">
        <v>39.404000000000003</v>
      </c>
      <c r="Y689" s="100">
        <v>25.581481481481486</v>
      </c>
      <c r="Z689" s="100">
        <v>18.230769230769234</v>
      </c>
      <c r="AA689" s="100">
        <v>16.349999999999998</v>
      </c>
      <c r="AB689" s="100">
        <v>17.128</v>
      </c>
      <c r="AC689" s="100">
        <v>20.957692307692316</v>
      </c>
      <c r="AD689" s="100">
        <v>16.095833333333331</v>
      </c>
      <c r="AE689" s="100">
        <v>12.600000000000003</v>
      </c>
      <c r="AF689" s="100">
        <v>16.622222222222224</v>
      </c>
      <c r="AG689" s="100">
        <v>15.555999999999997</v>
      </c>
      <c r="AH689" s="100">
        <v>17.011538461538464</v>
      </c>
      <c r="AI689" s="100">
        <v>13.180000000000001</v>
      </c>
      <c r="AJ689" s="100">
        <v>21.215384615384622</v>
      </c>
      <c r="AK689" s="100">
        <v>34.176923076923067</v>
      </c>
      <c r="AL689" s="100">
        <v>44.530769230769224</v>
      </c>
      <c r="AM689" s="100">
        <v>41.273076923076928</v>
      </c>
      <c r="AN689" s="100">
        <v>59.180769230769229</v>
      </c>
      <c r="AO689" s="100">
        <v>53.780769230769238</v>
      </c>
      <c r="AP689" s="100">
        <v>46.115384615384627</v>
      </c>
      <c r="AQ689" s="100">
        <v>39.94</v>
      </c>
      <c r="AR689" s="100">
        <v>38.100000000000009</v>
      </c>
      <c r="AS689" s="100">
        <v>10.772</v>
      </c>
      <c r="AT689" s="1" t="s">
        <v>1888</v>
      </c>
      <c r="AU689" s="1"/>
      <c r="AV689" s="1"/>
      <c r="AW689" s="1"/>
      <c r="AX689" s="1"/>
      <c r="AY689" s="1"/>
      <c r="AZ689" s="1"/>
      <c r="BA689" s="1"/>
      <c r="BB689" s="1"/>
      <c r="BC689" s="1"/>
      <c r="BD689" s="1"/>
      <c r="BE689" s="1"/>
      <c r="BF689" s="1"/>
      <c r="BG689" s="1"/>
      <c r="BH689" s="1"/>
      <c r="BI689" s="1"/>
      <c r="BJ689" s="1"/>
      <c r="BK689" s="1"/>
      <c r="BL689" s="1"/>
      <c r="BM689" s="1"/>
    </row>
    <row r="690" spans="1:65" ht="16.5" customHeight="1" x14ac:dyDescent="0.25">
      <c r="A690" s="87">
        <v>21202020</v>
      </c>
      <c r="B690" s="82" t="s">
        <v>54</v>
      </c>
      <c r="C690" s="82" t="s">
        <v>2168</v>
      </c>
      <c r="D690" s="82" t="s">
        <v>304</v>
      </c>
      <c r="E690" s="82" t="s">
        <v>871</v>
      </c>
      <c r="F690" s="82">
        <v>11</v>
      </c>
      <c r="G690" s="82">
        <v>2800</v>
      </c>
      <c r="H690" s="83">
        <v>-74.016666669999992</v>
      </c>
      <c r="I690" s="93">
        <v>4.7666666700000002</v>
      </c>
      <c r="J690" s="100">
        <v>27.468421052631577</v>
      </c>
      <c r="K690" s="100">
        <v>26.873684210526317</v>
      </c>
      <c r="L690" s="100">
        <v>21.490000000000002</v>
      </c>
      <c r="M690" s="100">
        <v>17</v>
      </c>
      <c r="N690" s="100">
        <v>20.96</v>
      </c>
      <c r="O690" s="100">
        <v>29.935000000000013</v>
      </c>
      <c r="P690" s="100">
        <v>24.195</v>
      </c>
      <c r="Q690" s="100">
        <v>27.97</v>
      </c>
      <c r="R690" s="100">
        <v>41.521052631578932</v>
      </c>
      <c r="S690" s="100">
        <v>34.839999999999989</v>
      </c>
      <c r="T690" s="100">
        <v>46.85499999999999</v>
      </c>
      <c r="U690" s="100">
        <v>33.227777777777774</v>
      </c>
      <c r="V690" s="100">
        <v>35.39</v>
      </c>
      <c r="W690" s="100">
        <v>33</v>
      </c>
      <c r="X690" s="100">
        <v>36.335000000000001</v>
      </c>
      <c r="Y690" s="100">
        <v>26.75</v>
      </c>
      <c r="Z690" s="100">
        <v>22.175000000000001</v>
      </c>
      <c r="AA690" s="100">
        <v>19.585000000000001</v>
      </c>
      <c r="AB690" s="100">
        <v>20.409999999999997</v>
      </c>
      <c r="AC690" s="100">
        <v>23.610526315789475</v>
      </c>
      <c r="AD690" s="100">
        <v>18.015789473684212</v>
      </c>
      <c r="AE690" s="100">
        <v>17.631578947368421</v>
      </c>
      <c r="AF690" s="100">
        <v>17.478947368421053</v>
      </c>
      <c r="AG690" s="100">
        <v>22.54210526315789</v>
      </c>
      <c r="AH690" s="100">
        <v>19.149999999999999</v>
      </c>
      <c r="AI690" s="100">
        <v>15.85</v>
      </c>
      <c r="AJ690" s="100">
        <v>26.085000000000001</v>
      </c>
      <c r="AK690" s="100">
        <v>27.236842105263158</v>
      </c>
      <c r="AL690" s="100">
        <v>50.763157894736842</v>
      </c>
      <c r="AM690" s="100">
        <v>41.031578947368416</v>
      </c>
      <c r="AN690" s="100">
        <v>39.765000000000001</v>
      </c>
      <c r="AO690" s="100">
        <v>42.750000000000014</v>
      </c>
      <c r="AP690" s="100">
        <v>39.049999999999997</v>
      </c>
      <c r="AQ690" s="100">
        <v>34.979999999999997</v>
      </c>
      <c r="AR690" s="100">
        <v>30.545000000000005</v>
      </c>
      <c r="AS690" s="100">
        <v>12.675000000000001</v>
      </c>
      <c r="AT690" s="1" t="s">
        <v>5204</v>
      </c>
      <c r="AU690" s="1"/>
      <c r="AV690" s="1"/>
      <c r="AW690" s="1"/>
      <c r="AX690" s="1"/>
      <c r="AY690" s="1"/>
      <c r="AZ690" s="1"/>
      <c r="BA690" s="1"/>
      <c r="BB690" s="1"/>
      <c r="BC690" s="1"/>
      <c r="BD690" s="1"/>
      <c r="BE690" s="1"/>
      <c r="BF690" s="1"/>
      <c r="BG690" s="1"/>
      <c r="BH690" s="1"/>
      <c r="BI690" s="1"/>
      <c r="BJ690" s="1"/>
      <c r="BK690" s="1"/>
      <c r="BL690" s="1"/>
      <c r="BM690" s="1"/>
    </row>
    <row r="691" spans="1:65" ht="16.5" customHeight="1" x14ac:dyDescent="0.25">
      <c r="A691" s="87">
        <v>21205240</v>
      </c>
      <c r="B691" s="82" t="s">
        <v>56</v>
      </c>
      <c r="C691" s="82" t="s">
        <v>2192</v>
      </c>
      <c r="D691" s="82" t="s">
        <v>304</v>
      </c>
      <c r="E691" s="82" t="s">
        <v>871</v>
      </c>
      <c r="F691" s="82">
        <v>11</v>
      </c>
      <c r="G691" s="82">
        <v>2682</v>
      </c>
      <c r="H691" s="83">
        <v>-74.066666669999989</v>
      </c>
      <c r="I691" s="93">
        <v>4.56666667</v>
      </c>
      <c r="J691" s="100">
        <v>23.21</v>
      </c>
      <c r="K691" s="100">
        <v>18.475000000000005</v>
      </c>
      <c r="L691" s="100">
        <v>24.099999999999998</v>
      </c>
      <c r="M691" s="100">
        <v>17.3</v>
      </c>
      <c r="N691" s="100">
        <v>30.689473684210522</v>
      </c>
      <c r="O691" s="100">
        <v>31.225000000000001</v>
      </c>
      <c r="P691" s="100">
        <v>29.299999999999997</v>
      </c>
      <c r="Q691" s="100">
        <v>32.336842105263166</v>
      </c>
      <c r="R691" s="100">
        <v>47.642105263157895</v>
      </c>
      <c r="S691" s="100">
        <v>35.445</v>
      </c>
      <c r="T691" s="100">
        <v>42.954999999999998</v>
      </c>
      <c r="U691" s="100">
        <v>40.095000000000006</v>
      </c>
      <c r="V691" s="100">
        <v>48.026315789473678</v>
      </c>
      <c r="W691" s="100">
        <v>29.363157894736847</v>
      </c>
      <c r="X691" s="100">
        <v>44.868421052631582</v>
      </c>
      <c r="Y691" s="100">
        <v>30.115789473684213</v>
      </c>
      <c r="Z691" s="100">
        <v>26.247368421052634</v>
      </c>
      <c r="AA691" s="100">
        <v>29.988888888888894</v>
      </c>
      <c r="AB691" s="100">
        <v>26.657894736842106</v>
      </c>
      <c r="AC691" s="100">
        <v>38.526315789473685</v>
      </c>
      <c r="AD691" s="100">
        <v>30.895</v>
      </c>
      <c r="AE691" s="100">
        <v>28.566666666666663</v>
      </c>
      <c r="AF691" s="100">
        <v>28.18888888888889</v>
      </c>
      <c r="AG691" s="100">
        <v>27.394444444444449</v>
      </c>
      <c r="AH691" s="100">
        <v>17.435000000000002</v>
      </c>
      <c r="AI691" s="100">
        <v>20.731578947368423</v>
      </c>
      <c r="AJ691" s="100">
        <v>23.734999999999996</v>
      </c>
      <c r="AK691" s="100">
        <v>26.414999999999999</v>
      </c>
      <c r="AL691" s="100">
        <v>38.805</v>
      </c>
      <c r="AM691" s="100">
        <v>47.355000000000004</v>
      </c>
      <c r="AN691" s="100">
        <v>48.524999999999991</v>
      </c>
      <c r="AO691" s="100">
        <v>55.10526315789474</v>
      </c>
      <c r="AP691" s="100">
        <v>40.431578947368422</v>
      </c>
      <c r="AQ691" s="100">
        <v>44.036842105263155</v>
      </c>
      <c r="AR691" s="100">
        <v>37.784999999999997</v>
      </c>
      <c r="AS691" s="100">
        <v>12.594999999999999</v>
      </c>
      <c r="AT691" s="1" t="s">
        <v>5204</v>
      </c>
      <c r="AU691" s="1"/>
      <c r="AV691" s="1"/>
      <c r="AW691" s="1"/>
      <c r="AX691" s="1"/>
      <c r="AY691" s="1"/>
      <c r="AZ691" s="1"/>
      <c r="BA691" s="1"/>
      <c r="BB691" s="1"/>
      <c r="BC691" s="1"/>
      <c r="BD691" s="1"/>
      <c r="BE691" s="1"/>
      <c r="BF691" s="1"/>
      <c r="BG691" s="1"/>
      <c r="BH691" s="1"/>
      <c r="BI691" s="1"/>
      <c r="BJ691" s="1"/>
      <c r="BK691" s="1"/>
      <c r="BL691" s="1"/>
      <c r="BM691" s="1"/>
    </row>
    <row r="692" spans="1:65" ht="16.5" customHeight="1" x14ac:dyDescent="0.25">
      <c r="A692" s="87">
        <v>21206280</v>
      </c>
      <c r="B692" s="82" t="s">
        <v>43</v>
      </c>
      <c r="C692" s="82" t="s">
        <v>875</v>
      </c>
      <c r="D692" s="82" t="s">
        <v>876</v>
      </c>
      <c r="E692" s="82" t="s">
        <v>871</v>
      </c>
      <c r="F692" s="82">
        <v>11</v>
      </c>
      <c r="G692" s="82">
        <v>2650</v>
      </c>
      <c r="H692" s="83">
        <v>-74.333055560000005</v>
      </c>
      <c r="I692" s="93">
        <v>4.6538333300000003</v>
      </c>
      <c r="J692" s="100">
        <v>13.803703703703702</v>
      </c>
      <c r="K692" s="100">
        <v>13.379310344827585</v>
      </c>
      <c r="L692" s="100">
        <v>14.73448275862069</v>
      </c>
      <c r="M692" s="100">
        <v>19.329629629629629</v>
      </c>
      <c r="N692" s="100">
        <v>16.041379310344826</v>
      </c>
      <c r="O692" s="100">
        <v>23.310714285714287</v>
      </c>
      <c r="P692" s="100">
        <v>19.892307692307693</v>
      </c>
      <c r="Q692" s="100">
        <v>28.574074074074069</v>
      </c>
      <c r="R692" s="100">
        <v>27.647999999999996</v>
      </c>
      <c r="S692" s="100">
        <v>34.450000000000003</v>
      </c>
      <c r="T692" s="100">
        <v>43.565384615384616</v>
      </c>
      <c r="U692" s="100">
        <v>35.809335830688475</v>
      </c>
      <c r="V692" s="100">
        <v>35.929474982261659</v>
      </c>
      <c r="W692" s="100">
        <v>31.464000000000002</v>
      </c>
      <c r="X692" s="100">
        <v>30.021282704671222</v>
      </c>
      <c r="Y692" s="100">
        <v>20.780000000000005</v>
      </c>
      <c r="Z692" s="100">
        <v>13.94814814814815</v>
      </c>
      <c r="AA692" s="100">
        <v>11.069230769230767</v>
      </c>
      <c r="AB692" s="100">
        <v>16.030769230769231</v>
      </c>
      <c r="AC692" s="100">
        <v>12.330769230769231</v>
      </c>
      <c r="AD692" s="100">
        <v>11.107999999999999</v>
      </c>
      <c r="AE692" s="100">
        <v>8.1555555555555568</v>
      </c>
      <c r="AF692" s="100">
        <v>11.87142857142857</v>
      </c>
      <c r="AG692" s="100">
        <v>13.219230769230766</v>
      </c>
      <c r="AH692" s="100">
        <v>16.317857142857143</v>
      </c>
      <c r="AI692" s="100">
        <v>17.748275862068969</v>
      </c>
      <c r="AJ692" s="100">
        <v>26.320000000000004</v>
      </c>
      <c r="AK692" s="100">
        <v>36.742307692307698</v>
      </c>
      <c r="AL692" s="100">
        <v>47.474074074074075</v>
      </c>
      <c r="AM692" s="100">
        <v>34.142857142857146</v>
      </c>
      <c r="AN692" s="100">
        <v>40.91538461538461</v>
      </c>
      <c r="AO692" s="100">
        <v>38.321428571428569</v>
      </c>
      <c r="AP692" s="100">
        <v>21.907142857142862</v>
      </c>
      <c r="AQ692" s="100">
        <v>28.652755399850701</v>
      </c>
      <c r="AR692" s="100">
        <v>24.63703703703704</v>
      </c>
      <c r="AS692" s="100">
        <v>15.518518518518523</v>
      </c>
      <c r="AT692" s="1" t="s">
        <v>1888</v>
      </c>
      <c r="AU692" s="1"/>
      <c r="AV692" s="1"/>
      <c r="AW692" s="1"/>
      <c r="AX692" s="1"/>
      <c r="AY692" s="1"/>
      <c r="AZ692" s="1"/>
      <c r="BA692" s="1"/>
      <c r="BB692" s="1"/>
      <c r="BC692" s="1"/>
      <c r="BD692" s="1"/>
      <c r="BE692" s="1"/>
      <c r="BF692" s="1"/>
      <c r="BG692" s="1"/>
      <c r="BH692" s="1"/>
      <c r="BI692" s="1"/>
      <c r="BJ692" s="1"/>
      <c r="BK692" s="1"/>
      <c r="BL692" s="1"/>
      <c r="BM692" s="1"/>
    </row>
    <row r="693" spans="1:65" ht="16.5" customHeight="1" x14ac:dyDescent="0.25">
      <c r="A693" s="87">
        <v>21190090</v>
      </c>
      <c r="B693" s="82" t="s">
        <v>26</v>
      </c>
      <c r="C693" s="82" t="s">
        <v>877</v>
      </c>
      <c r="D693" s="82" t="s">
        <v>5282</v>
      </c>
      <c r="E693" s="82" t="s">
        <v>871</v>
      </c>
      <c r="F693" s="82">
        <v>11</v>
      </c>
      <c r="G693" s="82">
        <v>1900</v>
      </c>
      <c r="H693" s="83">
        <v>-74.483555560000013</v>
      </c>
      <c r="I693" s="93">
        <v>3.9869722199999997</v>
      </c>
      <c r="J693" s="100">
        <v>11.996551724137932</v>
      </c>
      <c r="K693" s="100">
        <v>21.396551724137932</v>
      </c>
      <c r="L693" s="100">
        <v>12.044827586206896</v>
      </c>
      <c r="M693" s="100">
        <v>18.034482758620694</v>
      </c>
      <c r="N693" s="100">
        <v>21.566666666666666</v>
      </c>
      <c r="O693" s="100">
        <v>20.176666666666669</v>
      </c>
      <c r="P693" s="100">
        <v>20.19655172413793</v>
      </c>
      <c r="Q693" s="100">
        <v>28.675862068965515</v>
      </c>
      <c r="R693" s="100">
        <v>38.11785714285714</v>
      </c>
      <c r="S693" s="100">
        <v>33.762068965517244</v>
      </c>
      <c r="T693" s="100">
        <v>35.306896551724137</v>
      </c>
      <c r="U693" s="100">
        <v>34.944827586206891</v>
      </c>
      <c r="V693" s="100">
        <v>39.717857142857142</v>
      </c>
      <c r="W693" s="100">
        <v>31.88571428571429</v>
      </c>
      <c r="X693" s="100">
        <v>42.828571428571422</v>
      </c>
      <c r="Y693" s="100">
        <v>21.534482758620694</v>
      </c>
      <c r="Z693" s="100">
        <v>20.866666666666671</v>
      </c>
      <c r="AA693" s="100">
        <v>14.383333333333331</v>
      </c>
      <c r="AB693" s="100">
        <v>20.544827586206896</v>
      </c>
      <c r="AC693" s="100">
        <v>15.633333333333338</v>
      </c>
      <c r="AD693" s="100">
        <v>15.675862068965518</v>
      </c>
      <c r="AE693" s="100">
        <v>13.680000000000003</v>
      </c>
      <c r="AF693" s="100">
        <v>17.976666666666667</v>
      </c>
      <c r="AG693" s="100">
        <v>22.351724137931036</v>
      </c>
      <c r="AH693" s="100">
        <v>18.023333333333333</v>
      </c>
      <c r="AI693" s="100">
        <v>22.223333333333336</v>
      </c>
      <c r="AJ693" s="100">
        <v>25.863333333333326</v>
      </c>
      <c r="AK693" s="100">
        <v>31.47000000000001</v>
      </c>
      <c r="AL693" s="100">
        <v>38.563333333333347</v>
      </c>
      <c r="AM693" s="100">
        <v>45.676666666666655</v>
      </c>
      <c r="AN693" s="100">
        <v>46.713333333333331</v>
      </c>
      <c r="AO693" s="100">
        <v>41.926666666666662</v>
      </c>
      <c r="AP693" s="100">
        <v>25.062068965517245</v>
      </c>
      <c r="AQ693" s="100">
        <v>26.625</v>
      </c>
      <c r="AR693" s="100">
        <v>19.657142857142855</v>
      </c>
      <c r="AS693" s="100">
        <v>12.514285714285714</v>
      </c>
      <c r="AT693" s="1"/>
      <c r="AU693" s="1"/>
      <c r="AV693" s="1"/>
      <c r="AW693" s="1"/>
      <c r="AX693" s="1"/>
      <c r="AY693" s="1"/>
      <c r="AZ693" s="1"/>
      <c r="BA693" s="1"/>
      <c r="BB693" s="1"/>
      <c r="BC693" s="1"/>
      <c r="BD693" s="1"/>
      <c r="BE693" s="1"/>
      <c r="BF693" s="1"/>
      <c r="BG693" s="1"/>
      <c r="BH693" s="1"/>
      <c r="BI693" s="1"/>
      <c r="BJ693" s="1"/>
      <c r="BK693" s="1"/>
      <c r="BL693" s="1"/>
      <c r="BM693" s="1"/>
    </row>
    <row r="694" spans="1:65" ht="16.5" customHeight="1" x14ac:dyDescent="0.25">
      <c r="A694" s="87">
        <v>21190330</v>
      </c>
      <c r="B694" s="82" t="s">
        <v>26</v>
      </c>
      <c r="C694" s="82" t="s">
        <v>879</v>
      </c>
      <c r="D694" s="82" t="s">
        <v>5282</v>
      </c>
      <c r="E694" s="82" t="s">
        <v>871</v>
      </c>
      <c r="F694" s="82">
        <v>11</v>
      </c>
      <c r="G694" s="82">
        <v>1950</v>
      </c>
      <c r="H694" s="83">
        <v>-74.509694440000004</v>
      </c>
      <c r="I694" s="93">
        <v>3.90586111</v>
      </c>
      <c r="J694" s="100">
        <v>21.68</v>
      </c>
      <c r="K694" s="100">
        <v>25.586666666666666</v>
      </c>
      <c r="L694" s="100">
        <v>27.16333333333333</v>
      </c>
      <c r="M694" s="100">
        <v>28.123333333333335</v>
      </c>
      <c r="N694" s="100">
        <v>33.246666666666663</v>
      </c>
      <c r="O694" s="100">
        <v>33.11</v>
      </c>
      <c r="P694" s="100">
        <v>38.00333333333333</v>
      </c>
      <c r="Q694" s="100">
        <v>41.320689655172416</v>
      </c>
      <c r="R694" s="100">
        <v>54.306666666666665</v>
      </c>
      <c r="S694" s="100">
        <v>53.810344827586199</v>
      </c>
      <c r="T694" s="100">
        <v>71.941379310344828</v>
      </c>
      <c r="U694" s="100">
        <v>57.603333333333332</v>
      </c>
      <c r="V694" s="100">
        <v>58.472413793103449</v>
      </c>
      <c r="W694" s="100">
        <v>41.610344827586204</v>
      </c>
      <c r="X694" s="100">
        <v>54.192857142857143</v>
      </c>
      <c r="Y694" s="100">
        <v>40.189655172413794</v>
      </c>
      <c r="Z694" s="100">
        <v>38.210344827586205</v>
      </c>
      <c r="AA694" s="100">
        <v>29.637931034482758</v>
      </c>
      <c r="AB694" s="100">
        <v>28.863333333333337</v>
      </c>
      <c r="AC694" s="100">
        <v>32.016666666666673</v>
      </c>
      <c r="AD694" s="100">
        <v>37.806666666666658</v>
      </c>
      <c r="AE694" s="100">
        <v>22.766666666666666</v>
      </c>
      <c r="AF694" s="100">
        <v>26.35</v>
      </c>
      <c r="AG694" s="100">
        <v>29.700000000000006</v>
      </c>
      <c r="AH694" s="100">
        <v>26.324137931034489</v>
      </c>
      <c r="AI694" s="100">
        <v>28.970000000000006</v>
      </c>
      <c r="AJ694" s="100">
        <v>38.81071428571429</v>
      </c>
      <c r="AK694" s="100">
        <v>44.051724137931018</v>
      </c>
      <c r="AL694" s="100">
        <v>54.67931034482757</v>
      </c>
      <c r="AM694" s="100">
        <v>60.110344827586218</v>
      </c>
      <c r="AN694" s="100">
        <v>56.514285714285698</v>
      </c>
      <c r="AO694" s="100">
        <v>56.057142857142871</v>
      </c>
      <c r="AP694" s="100">
        <v>37.651724137931041</v>
      </c>
      <c r="AQ694" s="100">
        <v>41.562068965517234</v>
      </c>
      <c r="AR694" s="100">
        <v>31.286206896551718</v>
      </c>
      <c r="AS694" s="100">
        <v>19.289285714285715</v>
      </c>
      <c r="AT694" s="1"/>
      <c r="AU694" s="1"/>
      <c r="AV694" s="1"/>
      <c r="AW694" s="1"/>
      <c r="AX694" s="1"/>
      <c r="AY694" s="1"/>
      <c r="AZ694" s="1"/>
      <c r="BA694" s="1"/>
      <c r="BB694" s="1"/>
      <c r="BC694" s="1"/>
      <c r="BD694" s="1"/>
      <c r="BE694" s="1"/>
      <c r="BF694" s="1"/>
      <c r="BG694" s="1"/>
      <c r="BH694" s="1"/>
      <c r="BI694" s="1"/>
      <c r="BJ694" s="1"/>
      <c r="BK694" s="1"/>
      <c r="BL694" s="1"/>
      <c r="BM694" s="1"/>
    </row>
    <row r="695" spans="1:65" ht="16.5" customHeight="1" x14ac:dyDescent="0.25">
      <c r="A695" s="87">
        <v>21195110</v>
      </c>
      <c r="B695" s="82" t="s">
        <v>56</v>
      </c>
      <c r="C695" s="82" t="s">
        <v>880</v>
      </c>
      <c r="D695" s="82" t="s">
        <v>5282</v>
      </c>
      <c r="E695" s="82" t="s">
        <v>871</v>
      </c>
      <c r="F695" s="82">
        <v>11</v>
      </c>
      <c r="G695" s="82">
        <v>2050</v>
      </c>
      <c r="H695" s="83">
        <v>-74.443750000000009</v>
      </c>
      <c r="I695" s="93">
        <v>3.9647222200000001</v>
      </c>
      <c r="J695" s="100">
        <v>15.75185185185185</v>
      </c>
      <c r="K695" s="100">
        <v>20.482142857142858</v>
      </c>
      <c r="L695" s="100">
        <v>13.739285714285714</v>
      </c>
      <c r="M695" s="100">
        <v>21.518518518518523</v>
      </c>
      <c r="N695" s="100">
        <v>21.949999999999996</v>
      </c>
      <c r="O695" s="100">
        <v>25.557692307692307</v>
      </c>
      <c r="P695" s="100">
        <v>27.6</v>
      </c>
      <c r="Q695" s="100">
        <v>32.43571428571429</v>
      </c>
      <c r="R695" s="100">
        <v>41.674999999999997</v>
      </c>
      <c r="S695" s="100">
        <v>37.377777777777773</v>
      </c>
      <c r="T695" s="100">
        <v>51.274999999999999</v>
      </c>
      <c r="U695" s="100">
        <v>38.388000000000005</v>
      </c>
      <c r="V695" s="100">
        <v>48.183999999999997</v>
      </c>
      <c r="W695" s="100">
        <v>29.738461538461539</v>
      </c>
      <c r="X695" s="100">
        <v>43.880069927374997</v>
      </c>
      <c r="Y695" s="100">
        <v>28.253846153846155</v>
      </c>
      <c r="Z695" s="100">
        <v>20.781481481481478</v>
      </c>
      <c r="AA695" s="100">
        <v>14.475999999999997</v>
      </c>
      <c r="AB695" s="100">
        <v>17.700000000000003</v>
      </c>
      <c r="AC695" s="100">
        <v>17.073954991941097</v>
      </c>
      <c r="AD695" s="100">
        <v>17.369230769230768</v>
      </c>
      <c r="AE695" s="100">
        <v>15.345833333333331</v>
      </c>
      <c r="AF695" s="100">
        <v>13.896153846153847</v>
      </c>
      <c r="AG695" s="100">
        <v>23.186071982207118</v>
      </c>
      <c r="AH695" s="100">
        <v>17.856000000000002</v>
      </c>
      <c r="AI695" s="100">
        <v>23.096296296296298</v>
      </c>
      <c r="AJ695" s="100">
        <v>28.168000000000006</v>
      </c>
      <c r="AK695" s="100">
        <v>35.100000000000009</v>
      </c>
      <c r="AL695" s="100">
        <v>41.119230769230768</v>
      </c>
      <c r="AM695" s="100">
        <v>47.758333333333333</v>
      </c>
      <c r="AN695" s="100">
        <v>47.648000000000003</v>
      </c>
      <c r="AO695" s="100">
        <v>44.576000000000001</v>
      </c>
      <c r="AP695" s="100">
        <v>35.176000000000002</v>
      </c>
      <c r="AQ695" s="100">
        <v>30.099999999999998</v>
      </c>
      <c r="AR695" s="100">
        <v>35.107407407407415</v>
      </c>
      <c r="AS695" s="100">
        <v>12.176000000000002</v>
      </c>
      <c r="AT695" s="1" t="s">
        <v>1888</v>
      </c>
      <c r="AU695" s="1"/>
      <c r="AV695" s="1"/>
      <c r="AW695" s="1"/>
      <c r="AX695" s="1"/>
      <c r="AY695" s="1"/>
      <c r="AZ695" s="1"/>
      <c r="BA695" s="1"/>
      <c r="BB695" s="1"/>
      <c r="BC695" s="1"/>
      <c r="BD695" s="1"/>
      <c r="BE695" s="1"/>
      <c r="BF695" s="1"/>
      <c r="BG695" s="1"/>
      <c r="BH695" s="1"/>
      <c r="BI695" s="1"/>
      <c r="BJ695" s="1"/>
      <c r="BK695" s="1"/>
      <c r="BL695" s="1"/>
      <c r="BM695" s="1"/>
    </row>
    <row r="696" spans="1:65" ht="16.5" customHeight="1" x14ac:dyDescent="0.25">
      <c r="A696" s="87">
        <v>23060110</v>
      </c>
      <c r="B696" s="82" t="s">
        <v>26</v>
      </c>
      <c r="C696" s="82" t="s">
        <v>881</v>
      </c>
      <c r="D696" s="82" t="s">
        <v>881</v>
      </c>
      <c r="E696" s="82" t="s">
        <v>871</v>
      </c>
      <c r="F696" s="82">
        <v>11</v>
      </c>
      <c r="G696" s="82">
        <v>1270</v>
      </c>
      <c r="H696" s="83">
        <v>-74.494777779999993</v>
      </c>
      <c r="I696" s="93">
        <v>5.3521944399999999</v>
      </c>
      <c r="J696" s="100">
        <v>21.611111111111111</v>
      </c>
      <c r="K696" s="100">
        <v>18.18</v>
      </c>
      <c r="L696" s="100">
        <v>21.920000000000005</v>
      </c>
      <c r="M696" s="100">
        <v>27.232142857142858</v>
      </c>
      <c r="N696" s="100">
        <v>35.703571428571422</v>
      </c>
      <c r="O696" s="100">
        <v>27.546428571428571</v>
      </c>
      <c r="P696" s="100">
        <v>41.60799999999999</v>
      </c>
      <c r="Q696" s="100">
        <v>41.25</v>
      </c>
      <c r="R696" s="100">
        <v>67.107692307692318</v>
      </c>
      <c r="S696" s="100">
        <v>72.344444444444449</v>
      </c>
      <c r="T696" s="100">
        <v>98.189285714285717</v>
      </c>
      <c r="U696" s="100">
        <v>72.861538461538444</v>
      </c>
      <c r="V696" s="100">
        <v>68.151851851851859</v>
      </c>
      <c r="W696" s="100">
        <v>68.189285714285703</v>
      </c>
      <c r="X696" s="100">
        <v>53.667857142857144</v>
      </c>
      <c r="Y696" s="100">
        <v>45.899999999999991</v>
      </c>
      <c r="Z696" s="100">
        <v>31.174074074074081</v>
      </c>
      <c r="AA696" s="100">
        <v>31.618518518518506</v>
      </c>
      <c r="AB696" s="100">
        <v>18.539285714285715</v>
      </c>
      <c r="AC696" s="100">
        <v>8.4571428571428573</v>
      </c>
      <c r="AD696" s="100">
        <v>15.192857142857141</v>
      </c>
      <c r="AE696" s="100">
        <v>14.55</v>
      </c>
      <c r="AF696" s="100">
        <v>23.340740740740742</v>
      </c>
      <c r="AG696" s="100">
        <v>32.224999999999994</v>
      </c>
      <c r="AH696" s="100">
        <v>28.110344827586204</v>
      </c>
      <c r="AI696" s="100">
        <v>44.389655172413789</v>
      </c>
      <c r="AJ696" s="100">
        <v>59.310344827586199</v>
      </c>
      <c r="AK696" s="100">
        <v>70.2</v>
      </c>
      <c r="AL696" s="100">
        <v>88.106896551724148</v>
      </c>
      <c r="AM696" s="100">
        <v>93.678571428571416</v>
      </c>
      <c r="AN696" s="100">
        <v>96.611538461538444</v>
      </c>
      <c r="AO696" s="100">
        <v>70.57692307692308</v>
      </c>
      <c r="AP696" s="100">
        <v>53.781638252735149</v>
      </c>
      <c r="AQ696" s="100">
        <v>54.356000000000002</v>
      </c>
      <c r="AR696" s="100">
        <v>24.071999999999999</v>
      </c>
      <c r="AS696" s="100">
        <v>17.283999999999999</v>
      </c>
      <c r="AT696" s="1" t="s">
        <v>1888</v>
      </c>
      <c r="AU696" s="1"/>
      <c r="AV696" s="1"/>
      <c r="AW696" s="1"/>
      <c r="AX696" s="1"/>
      <c r="AY696" s="1"/>
      <c r="AZ696" s="1"/>
      <c r="BA696" s="1"/>
      <c r="BB696" s="1"/>
      <c r="BC696" s="1"/>
      <c r="BD696" s="1"/>
      <c r="BE696" s="1"/>
      <c r="BF696" s="1"/>
      <c r="BG696" s="1"/>
      <c r="BH696" s="1"/>
      <c r="BI696" s="1"/>
      <c r="BJ696" s="1"/>
      <c r="BK696" s="1"/>
      <c r="BL696" s="1"/>
      <c r="BM696" s="1"/>
    </row>
    <row r="697" spans="1:65" ht="16.5" customHeight="1" x14ac:dyDescent="0.25">
      <c r="A697" s="87">
        <v>23060160</v>
      </c>
      <c r="B697" s="82" t="s">
        <v>26</v>
      </c>
      <c r="C697" s="82" t="s">
        <v>196</v>
      </c>
      <c r="D697" s="82" t="s">
        <v>881</v>
      </c>
      <c r="E697" s="82" t="s">
        <v>871</v>
      </c>
      <c r="F697" s="82">
        <v>11</v>
      </c>
      <c r="G697" s="82">
        <v>1200</v>
      </c>
      <c r="H697" s="83">
        <v>-74.462416669999996</v>
      </c>
      <c r="I697" s="93">
        <v>5.4850833300000001</v>
      </c>
      <c r="J697" s="100">
        <v>34.273333333333333</v>
      </c>
      <c r="K697" s="100">
        <v>28.81</v>
      </c>
      <c r="L697" s="100">
        <v>34.63214285714286</v>
      </c>
      <c r="M697" s="100">
        <v>51.68333333333333</v>
      </c>
      <c r="N697" s="100">
        <v>56.309999999999988</v>
      </c>
      <c r="O697" s="100">
        <v>46.919999999999995</v>
      </c>
      <c r="P697" s="100">
        <v>68.934482758620703</v>
      </c>
      <c r="Q697" s="100">
        <v>69.013793103448279</v>
      </c>
      <c r="R697" s="100">
        <v>80.851724137931058</v>
      </c>
      <c r="S697" s="100">
        <v>104.90333333333334</v>
      </c>
      <c r="T697" s="100">
        <v>110.90333333333329</v>
      </c>
      <c r="U697" s="100">
        <v>92.990000000000009</v>
      </c>
      <c r="V697" s="100">
        <v>96.813333333333318</v>
      </c>
      <c r="W697" s="100">
        <v>101.64666666666669</v>
      </c>
      <c r="X697" s="100">
        <v>91.044827586206878</v>
      </c>
      <c r="Y697" s="100">
        <v>74.575862068965506</v>
      </c>
      <c r="Z697" s="100">
        <v>57.268965517241369</v>
      </c>
      <c r="AA697" s="100">
        <v>46.9</v>
      </c>
      <c r="AB697" s="100">
        <v>49.720689655172407</v>
      </c>
      <c r="AC697" s="100">
        <v>46.113793103448288</v>
      </c>
      <c r="AD697" s="100">
        <v>29.689285714285717</v>
      </c>
      <c r="AE697" s="100">
        <v>20.91</v>
      </c>
      <c r="AF697" s="100">
        <v>31.256666666666668</v>
      </c>
      <c r="AG697" s="100">
        <v>50.824137931034485</v>
      </c>
      <c r="AH697" s="100">
        <v>42.172413793103445</v>
      </c>
      <c r="AI697" s="100">
        <v>63.451724137931052</v>
      </c>
      <c r="AJ697" s="100">
        <v>67.400000000000006</v>
      </c>
      <c r="AK697" s="100">
        <v>90.286206896551718</v>
      </c>
      <c r="AL697" s="100">
        <v>95.871428571428552</v>
      </c>
      <c r="AM697" s="100">
        <v>106.68148148148148</v>
      </c>
      <c r="AN697" s="100">
        <v>99.955172413793122</v>
      </c>
      <c r="AO697" s="100">
        <v>99.378571428571419</v>
      </c>
      <c r="AP697" s="100">
        <v>67.021428571428572</v>
      </c>
      <c r="AQ697" s="100">
        <v>65.3</v>
      </c>
      <c r="AR697" s="100">
        <v>46.996666666666663</v>
      </c>
      <c r="AS697" s="100">
        <v>29.877777777777769</v>
      </c>
      <c r="AT697" s="1"/>
      <c r="AU697" s="1"/>
      <c r="AV697" s="1"/>
      <c r="AW697" s="1"/>
      <c r="AX697" s="1"/>
      <c r="AY697" s="1"/>
      <c r="AZ697" s="1"/>
      <c r="BA697" s="1"/>
      <c r="BB697" s="1"/>
      <c r="BC697" s="1"/>
      <c r="BD697" s="1"/>
      <c r="BE697" s="1"/>
      <c r="BF697" s="1"/>
      <c r="BG697" s="1"/>
      <c r="BH697" s="1"/>
      <c r="BI697" s="1"/>
      <c r="BJ697" s="1"/>
      <c r="BK697" s="1"/>
      <c r="BL697" s="1"/>
      <c r="BM697" s="1"/>
    </row>
    <row r="698" spans="1:65" ht="16.5" customHeight="1" x14ac:dyDescent="0.25">
      <c r="A698" s="87">
        <v>35030080</v>
      </c>
      <c r="B698" s="82" t="s">
        <v>54</v>
      </c>
      <c r="C698" s="82" t="s">
        <v>882</v>
      </c>
      <c r="D698" s="82" t="s">
        <v>883</v>
      </c>
      <c r="E698" s="82" t="s">
        <v>871</v>
      </c>
      <c r="F698" s="82">
        <v>11</v>
      </c>
      <c r="G698" s="82">
        <v>2100</v>
      </c>
      <c r="H698" s="83">
        <v>-73.936388890000003</v>
      </c>
      <c r="I698" s="93">
        <v>4.4411666700000003</v>
      </c>
      <c r="J698" s="100">
        <v>5.3137931034482753</v>
      </c>
      <c r="K698" s="100">
        <v>4.1821428571428578</v>
      </c>
      <c r="L698" s="100">
        <v>4.4275862068965521</v>
      </c>
      <c r="M698" s="100">
        <v>7.793103448275863</v>
      </c>
      <c r="N698" s="100">
        <v>8.6000000000000014</v>
      </c>
      <c r="O698" s="100">
        <v>9.2172413793103445</v>
      </c>
      <c r="P698" s="100">
        <v>10.348275862068965</v>
      </c>
      <c r="Q698" s="100">
        <v>16.848275862068963</v>
      </c>
      <c r="R698" s="100">
        <v>26.966666666666665</v>
      </c>
      <c r="S698" s="100">
        <v>30.413793103448267</v>
      </c>
      <c r="T698" s="100">
        <v>34.803571428571423</v>
      </c>
      <c r="U698" s="100">
        <v>41.451851851851856</v>
      </c>
      <c r="V698" s="100">
        <v>38.233333333333334</v>
      </c>
      <c r="W698" s="100">
        <v>46.303703703703704</v>
      </c>
      <c r="X698" s="100">
        <v>53.342307692307699</v>
      </c>
      <c r="Y698" s="100">
        <v>44.962962962962969</v>
      </c>
      <c r="Z698" s="100">
        <v>41.444444444444443</v>
      </c>
      <c r="AA698" s="100">
        <v>39.429629629629623</v>
      </c>
      <c r="AB698" s="100">
        <v>36.325925925925922</v>
      </c>
      <c r="AC698" s="100">
        <v>39.929629629629638</v>
      </c>
      <c r="AD698" s="100">
        <v>42.355555555555561</v>
      </c>
      <c r="AE698" s="100">
        <v>33.150000000000006</v>
      </c>
      <c r="AF698" s="100">
        <v>34.985618684842038</v>
      </c>
      <c r="AG698" s="100">
        <v>31.998921209573741</v>
      </c>
      <c r="AH698" s="100">
        <v>28.525000000000002</v>
      </c>
      <c r="AI698" s="100">
        <v>23.225000000000001</v>
      </c>
      <c r="AJ698" s="100">
        <v>22.821428571428573</v>
      </c>
      <c r="AK698" s="100">
        <v>19.429629629629627</v>
      </c>
      <c r="AL698" s="100">
        <v>22.46</v>
      </c>
      <c r="AM698" s="100">
        <v>28.970370370370372</v>
      </c>
      <c r="AN698" s="100">
        <v>28.555555555555557</v>
      </c>
      <c r="AO698" s="100">
        <v>22.837037037037039</v>
      </c>
      <c r="AP698" s="100">
        <v>18.619230769230771</v>
      </c>
      <c r="AQ698" s="100">
        <v>15.261538461538462</v>
      </c>
      <c r="AR698" s="100">
        <v>7.1925925925925922</v>
      </c>
      <c r="AS698" s="100">
        <v>7.2481481481481476</v>
      </c>
      <c r="AT698" s="1" t="s">
        <v>1888</v>
      </c>
      <c r="AU698" s="1"/>
      <c r="AV698" s="1"/>
      <c r="AW698" s="1"/>
      <c r="AX698" s="1"/>
      <c r="AY698" s="1"/>
      <c r="AZ698" s="1"/>
      <c r="BA698" s="1"/>
      <c r="BB698" s="1"/>
      <c r="BC698" s="1"/>
      <c r="BD698" s="1"/>
      <c r="BE698" s="1"/>
      <c r="BF698" s="1"/>
      <c r="BG698" s="1"/>
      <c r="BH698" s="1"/>
      <c r="BI698" s="1"/>
      <c r="BJ698" s="1"/>
      <c r="BK698" s="1"/>
      <c r="BL698" s="1"/>
      <c r="BM698" s="1"/>
    </row>
    <row r="699" spans="1:65" ht="16.5" customHeight="1" x14ac:dyDescent="0.25">
      <c r="A699" s="87">
        <v>24010610</v>
      </c>
      <c r="B699" s="82" t="s">
        <v>26</v>
      </c>
      <c r="C699" s="82" t="s">
        <v>2385</v>
      </c>
      <c r="D699" s="82" t="s">
        <v>2385</v>
      </c>
      <c r="E699" s="82" t="s">
        <v>871</v>
      </c>
      <c r="F699" s="82">
        <v>11</v>
      </c>
      <c r="G699" s="82">
        <v>2970</v>
      </c>
      <c r="H699" s="83">
        <v>-73.904472220000002</v>
      </c>
      <c r="I699" s="93">
        <v>5.3512777800000002</v>
      </c>
      <c r="J699" s="100">
        <v>7.7750000000000012</v>
      </c>
      <c r="K699" s="100">
        <v>8.2649999999999988</v>
      </c>
      <c r="L699" s="100">
        <v>6.4799999999999995</v>
      </c>
      <c r="M699" s="100">
        <v>12.335000000000001</v>
      </c>
      <c r="N699" s="100">
        <v>11.894999999999998</v>
      </c>
      <c r="O699" s="100">
        <v>11.064999999999998</v>
      </c>
      <c r="P699" s="100">
        <v>16.294736842105262</v>
      </c>
      <c r="Q699" s="100">
        <v>18.150000000000006</v>
      </c>
      <c r="R699" s="100">
        <v>24.064999999999994</v>
      </c>
      <c r="S699" s="100">
        <v>31.139999999999997</v>
      </c>
      <c r="T699" s="100">
        <v>23.725000000000001</v>
      </c>
      <c r="U699" s="100">
        <v>20.494999999999997</v>
      </c>
      <c r="V699" s="100">
        <v>29.8</v>
      </c>
      <c r="W699" s="100">
        <v>23.134999999999994</v>
      </c>
      <c r="X699" s="100">
        <v>27.5</v>
      </c>
      <c r="Y699" s="100">
        <v>14.419999999999998</v>
      </c>
      <c r="Z699" s="100">
        <v>12.114999999999998</v>
      </c>
      <c r="AA699" s="100">
        <v>10.715</v>
      </c>
      <c r="AB699" s="100">
        <v>13.025</v>
      </c>
      <c r="AC699" s="100">
        <v>12.015000000000001</v>
      </c>
      <c r="AD699" s="100">
        <v>11.178947368421053</v>
      </c>
      <c r="AE699" s="100">
        <v>11.921052631578945</v>
      </c>
      <c r="AF699" s="100">
        <v>12.026315789473683</v>
      </c>
      <c r="AG699" s="100">
        <v>15.694736842105266</v>
      </c>
      <c r="AH699" s="100">
        <v>11.559999999999999</v>
      </c>
      <c r="AI699" s="100">
        <v>8.7650000000000006</v>
      </c>
      <c r="AJ699" s="100">
        <v>22.945</v>
      </c>
      <c r="AK699" s="100">
        <v>17.47</v>
      </c>
      <c r="AL699" s="100">
        <v>29.045000000000005</v>
      </c>
      <c r="AM699" s="100">
        <v>39.694444444444436</v>
      </c>
      <c r="AN699" s="100">
        <v>30.645</v>
      </c>
      <c r="AO699" s="100">
        <v>32.840000000000003</v>
      </c>
      <c r="AP699" s="100">
        <v>13.863157894736844</v>
      </c>
      <c r="AQ699" s="100">
        <v>15.736842105263161</v>
      </c>
      <c r="AR699" s="100">
        <v>16.268421052631581</v>
      </c>
      <c r="AS699" s="100">
        <v>4.8421052631578938</v>
      </c>
      <c r="AT699" s="1" t="s">
        <v>5204</v>
      </c>
      <c r="AU699" s="1"/>
      <c r="AV699" s="1"/>
      <c r="AW699" s="1"/>
      <c r="AX699" s="1"/>
      <c r="AY699" s="1"/>
      <c r="AZ699" s="1"/>
      <c r="BA699" s="1"/>
      <c r="BB699" s="1"/>
      <c r="BC699" s="1"/>
      <c r="BD699" s="1"/>
      <c r="BE699" s="1"/>
      <c r="BF699" s="1"/>
      <c r="BG699" s="1"/>
      <c r="BH699" s="1"/>
      <c r="BI699" s="1"/>
      <c r="BJ699" s="1"/>
      <c r="BK699" s="1"/>
      <c r="BL699" s="1"/>
      <c r="BM699" s="1"/>
    </row>
    <row r="700" spans="1:65" ht="16.5" customHeight="1" x14ac:dyDescent="0.25">
      <c r="A700" s="87">
        <v>21230120</v>
      </c>
      <c r="B700" s="82" t="s">
        <v>26</v>
      </c>
      <c r="C700" s="82" t="s">
        <v>884</v>
      </c>
      <c r="D700" s="82" t="s">
        <v>885</v>
      </c>
      <c r="E700" s="82" t="s">
        <v>871</v>
      </c>
      <c r="F700" s="82">
        <v>11</v>
      </c>
      <c r="G700" s="82">
        <v>1200</v>
      </c>
      <c r="H700" s="83">
        <v>-74.581111110000009</v>
      </c>
      <c r="I700" s="93">
        <v>4.9853888900000003</v>
      </c>
      <c r="J700" s="100">
        <v>22.241379310344829</v>
      </c>
      <c r="K700" s="100">
        <v>20.375862068965517</v>
      </c>
      <c r="L700" s="100">
        <v>32.9</v>
      </c>
      <c r="M700" s="100">
        <v>36.427586206896557</v>
      </c>
      <c r="N700" s="100">
        <v>36.179310344827577</v>
      </c>
      <c r="O700" s="100">
        <v>40.528571428571418</v>
      </c>
      <c r="P700" s="100">
        <v>43.110344827586204</v>
      </c>
      <c r="Q700" s="100">
        <v>58.55</v>
      </c>
      <c r="R700" s="100">
        <v>84.379999999999981</v>
      </c>
      <c r="S700" s="100">
        <v>81.168965517241361</v>
      </c>
      <c r="T700" s="100">
        <v>84.67</v>
      </c>
      <c r="U700" s="100">
        <v>52.816666666666656</v>
      </c>
      <c r="V700" s="100">
        <v>50.131034482758629</v>
      </c>
      <c r="W700" s="100">
        <v>43.517241379310342</v>
      </c>
      <c r="X700" s="100">
        <v>59.210344827586212</v>
      </c>
      <c r="Y700" s="100">
        <v>24.739285714285717</v>
      </c>
      <c r="Z700" s="100">
        <v>16.848275862068963</v>
      </c>
      <c r="AA700" s="100">
        <v>12.442857142857141</v>
      </c>
      <c r="AB700" s="100">
        <v>15.953333333333335</v>
      </c>
      <c r="AC700" s="100">
        <v>18.936666666666667</v>
      </c>
      <c r="AD700" s="100">
        <v>15.953333333333335</v>
      </c>
      <c r="AE700" s="100">
        <v>11.169999999999998</v>
      </c>
      <c r="AF700" s="100">
        <v>13.216666666666667</v>
      </c>
      <c r="AG700" s="100">
        <v>21.32</v>
      </c>
      <c r="AH700" s="100">
        <v>22.423333333333336</v>
      </c>
      <c r="AI700" s="100">
        <v>31.676666666666669</v>
      </c>
      <c r="AJ700" s="100">
        <v>27.251724137931031</v>
      </c>
      <c r="AK700" s="100">
        <v>58.475862068965526</v>
      </c>
      <c r="AL700" s="100">
        <v>89.30714285714285</v>
      </c>
      <c r="AM700" s="100">
        <v>91.062068965517241</v>
      </c>
      <c r="AN700" s="100">
        <v>83.206666666666663</v>
      </c>
      <c r="AO700" s="100">
        <v>69.559999999999988</v>
      </c>
      <c r="AP700" s="100">
        <v>60.766666666666659</v>
      </c>
      <c r="AQ700" s="100">
        <v>44.279999999999994</v>
      </c>
      <c r="AR700" s="100">
        <v>50.951724137931038</v>
      </c>
      <c r="AS700" s="100">
        <v>29.896666666666668</v>
      </c>
      <c r="AT700" s="1"/>
      <c r="AU700" s="1"/>
      <c r="AV700" s="1"/>
      <c r="AW700" s="1"/>
      <c r="AX700" s="1"/>
      <c r="AY700" s="1"/>
      <c r="AZ700" s="1"/>
      <c r="BA700" s="1"/>
      <c r="BB700" s="1"/>
      <c r="BC700" s="1"/>
      <c r="BD700" s="1"/>
      <c r="BE700" s="1"/>
      <c r="BF700" s="1"/>
      <c r="BG700" s="1"/>
      <c r="BH700" s="1"/>
      <c r="BI700" s="1"/>
      <c r="BJ700" s="1"/>
      <c r="BK700" s="1"/>
      <c r="BL700" s="1"/>
      <c r="BM700" s="1"/>
    </row>
    <row r="701" spans="1:65" ht="16.5" customHeight="1" x14ac:dyDescent="0.25">
      <c r="A701" s="87">
        <v>35020240</v>
      </c>
      <c r="B701" s="82" t="s">
        <v>54</v>
      </c>
      <c r="C701" s="82" t="s">
        <v>2747</v>
      </c>
      <c r="D701" s="82" t="s">
        <v>887</v>
      </c>
      <c r="E701" s="82" t="s">
        <v>871</v>
      </c>
      <c r="F701" s="82">
        <v>11</v>
      </c>
      <c r="G701" s="82">
        <v>1950</v>
      </c>
      <c r="H701" s="83">
        <v>-73.933333329999996</v>
      </c>
      <c r="I701" s="93">
        <v>4.5333333299999996</v>
      </c>
      <c r="J701" s="100">
        <v>10.025</v>
      </c>
      <c r="K701" s="100">
        <v>11.925000000000001</v>
      </c>
      <c r="L701" s="100">
        <v>8.8549999999999986</v>
      </c>
      <c r="M701" s="100">
        <v>9.7750000000000004</v>
      </c>
      <c r="N701" s="100">
        <v>11.31</v>
      </c>
      <c r="O701" s="100">
        <v>13.044999999999998</v>
      </c>
      <c r="P701" s="100">
        <v>10.944999999999997</v>
      </c>
      <c r="Q701" s="100">
        <v>29.74</v>
      </c>
      <c r="R701" s="100">
        <v>30.744999999999997</v>
      </c>
      <c r="S701" s="100">
        <v>30.185000000000002</v>
      </c>
      <c r="T701" s="100">
        <v>37.5</v>
      </c>
      <c r="U701" s="100">
        <v>44.6</v>
      </c>
      <c r="V701" s="100">
        <v>50.165000000000006</v>
      </c>
      <c r="W701" s="100">
        <v>49.315000000000005</v>
      </c>
      <c r="X701" s="100">
        <v>53.140000000000008</v>
      </c>
      <c r="Y701" s="100">
        <v>51.636842105263156</v>
      </c>
      <c r="Z701" s="100">
        <v>41.42</v>
      </c>
      <c r="AA701" s="100">
        <v>48.494999999999997</v>
      </c>
      <c r="AB701" s="100">
        <v>46.195</v>
      </c>
      <c r="AC701" s="100">
        <v>44.952631578947361</v>
      </c>
      <c r="AD701" s="100">
        <v>52.221052631578942</v>
      </c>
      <c r="AE701" s="100">
        <v>39.664999999999999</v>
      </c>
      <c r="AF701" s="100">
        <v>42.36</v>
      </c>
      <c r="AG701" s="100">
        <v>35.889473684210522</v>
      </c>
      <c r="AH701" s="100">
        <v>25.935000000000002</v>
      </c>
      <c r="AI701" s="100">
        <v>25.945</v>
      </c>
      <c r="AJ701" s="100">
        <v>29.185000000000002</v>
      </c>
      <c r="AK701" s="100">
        <v>28.099999999999994</v>
      </c>
      <c r="AL701" s="100">
        <v>32.005263157894724</v>
      </c>
      <c r="AM701" s="100">
        <v>36.855555555555561</v>
      </c>
      <c r="AN701" s="100">
        <v>36.325000000000003</v>
      </c>
      <c r="AO701" s="100">
        <v>29.925000000000001</v>
      </c>
      <c r="AP701" s="100">
        <v>22.489473684210523</v>
      </c>
      <c r="AQ701" s="100">
        <v>20.184999999999999</v>
      </c>
      <c r="AR701" s="100">
        <v>13.940000000000001</v>
      </c>
      <c r="AS701" s="100">
        <v>8.34</v>
      </c>
      <c r="AT701" s="1" t="s">
        <v>5204</v>
      </c>
      <c r="AU701" s="1"/>
      <c r="AV701" s="1"/>
      <c r="AW701" s="1"/>
      <c r="AX701" s="1"/>
      <c r="AY701" s="1"/>
      <c r="AZ701" s="1"/>
      <c r="BA701" s="1"/>
      <c r="BB701" s="1"/>
      <c r="BC701" s="1"/>
      <c r="BD701" s="1"/>
      <c r="BE701" s="1"/>
      <c r="BF701" s="1"/>
      <c r="BG701" s="1"/>
      <c r="BH701" s="1"/>
      <c r="BI701" s="1"/>
      <c r="BJ701" s="1"/>
      <c r="BK701" s="1"/>
      <c r="BL701" s="1"/>
      <c r="BM701" s="1"/>
    </row>
    <row r="702" spans="1:65" ht="16.5" customHeight="1" x14ac:dyDescent="0.25">
      <c r="A702" s="87">
        <v>35020280</v>
      </c>
      <c r="B702" s="82" t="s">
        <v>26</v>
      </c>
      <c r="C702" s="82" t="s">
        <v>886</v>
      </c>
      <c r="D702" s="82" t="s">
        <v>887</v>
      </c>
      <c r="E702" s="82" t="s">
        <v>871</v>
      </c>
      <c r="F702" s="82">
        <v>11</v>
      </c>
      <c r="G702" s="82">
        <v>1950</v>
      </c>
      <c r="H702" s="83">
        <v>-73.92658333</v>
      </c>
      <c r="I702" s="93">
        <v>4.5229166699999999</v>
      </c>
      <c r="J702" s="100">
        <v>5.9749999999999996</v>
      </c>
      <c r="K702" s="100">
        <v>5.9857142857142858</v>
      </c>
      <c r="L702" s="100">
        <v>5.5749999999999984</v>
      </c>
      <c r="M702" s="100">
        <v>7.9444444444444438</v>
      </c>
      <c r="N702" s="100">
        <v>8.4142857142857146</v>
      </c>
      <c r="O702" s="100">
        <v>9.0148148148148142</v>
      </c>
      <c r="P702" s="100">
        <v>10.110344827586207</v>
      </c>
      <c r="Q702" s="100">
        <v>22.431034482758619</v>
      </c>
      <c r="R702" s="100">
        <v>26.944827586206895</v>
      </c>
      <c r="S702" s="100">
        <v>30.396551724137922</v>
      </c>
      <c r="T702" s="100">
        <v>41.703448275862051</v>
      </c>
      <c r="U702" s="100">
        <v>37.472413793103442</v>
      </c>
      <c r="V702" s="100">
        <v>40.034482758620697</v>
      </c>
      <c r="W702" s="100">
        <v>45.872413793103455</v>
      </c>
      <c r="X702" s="100">
        <v>48.413793103448278</v>
      </c>
      <c r="Y702" s="100">
        <v>45.283333333333339</v>
      </c>
      <c r="Z702" s="100">
        <v>40.546666666666667</v>
      </c>
      <c r="AA702" s="100">
        <v>37.64</v>
      </c>
      <c r="AB702" s="100">
        <v>35.06071428571429</v>
      </c>
      <c r="AC702" s="100">
        <v>37.196428571428569</v>
      </c>
      <c r="AD702" s="100">
        <v>41.085714285714282</v>
      </c>
      <c r="AE702" s="100">
        <v>30.57586206896552</v>
      </c>
      <c r="AF702" s="100">
        <v>36.041379310344823</v>
      </c>
      <c r="AG702" s="100">
        <v>28.55357142857142</v>
      </c>
      <c r="AH702" s="100">
        <v>25.553333333333335</v>
      </c>
      <c r="AI702" s="100">
        <v>22.893333333333334</v>
      </c>
      <c r="AJ702" s="100">
        <v>24.2</v>
      </c>
      <c r="AK702" s="100">
        <v>20.010344827586206</v>
      </c>
      <c r="AL702" s="100">
        <v>25.703448275862065</v>
      </c>
      <c r="AM702" s="100">
        <v>31.248275862068962</v>
      </c>
      <c r="AN702" s="100">
        <v>30.214285714285715</v>
      </c>
      <c r="AO702" s="100">
        <v>28.832142857142859</v>
      </c>
      <c r="AP702" s="100">
        <v>19.125000000000004</v>
      </c>
      <c r="AQ702" s="100">
        <v>16.133333333333333</v>
      </c>
      <c r="AR702" s="100">
        <v>8.7266666666666648</v>
      </c>
      <c r="AS702" s="100">
        <v>9.51</v>
      </c>
      <c r="AT702" s="1"/>
      <c r="AU702" s="1"/>
      <c r="AV702" s="1"/>
      <c r="AW702" s="1"/>
      <c r="AX702" s="1"/>
      <c r="AY702" s="1"/>
      <c r="AZ702" s="1"/>
      <c r="BA702" s="1"/>
      <c r="BB702" s="1"/>
      <c r="BC702" s="1"/>
      <c r="BD702" s="1"/>
      <c r="BE702" s="1"/>
      <c r="BF702" s="1"/>
      <c r="BG702" s="1"/>
      <c r="BH702" s="1"/>
      <c r="BI702" s="1"/>
      <c r="BJ702" s="1"/>
      <c r="BK702" s="1"/>
      <c r="BL702" s="1"/>
      <c r="BM702" s="1"/>
    </row>
    <row r="703" spans="1:65" ht="16.5" customHeight="1" x14ac:dyDescent="0.25">
      <c r="A703" s="87">
        <v>35025060</v>
      </c>
      <c r="B703" s="82" t="s">
        <v>56</v>
      </c>
      <c r="C703" s="82" t="s">
        <v>888</v>
      </c>
      <c r="D703" s="82" t="s">
        <v>887</v>
      </c>
      <c r="E703" s="82" t="s">
        <v>871</v>
      </c>
      <c r="F703" s="82">
        <v>11</v>
      </c>
      <c r="G703" s="82">
        <v>3195</v>
      </c>
      <c r="H703" s="83">
        <v>-73.981416669999987</v>
      </c>
      <c r="I703" s="93">
        <v>4.5754166700000001</v>
      </c>
      <c r="J703" s="100">
        <v>12.200000000000001</v>
      </c>
      <c r="K703" s="100">
        <v>14.255172413793103</v>
      </c>
      <c r="L703" s="100">
        <v>9.4758620689655153</v>
      </c>
      <c r="M703" s="100">
        <v>12.975</v>
      </c>
      <c r="N703" s="100">
        <v>17.303571428571427</v>
      </c>
      <c r="O703" s="100">
        <v>19.091666666666665</v>
      </c>
      <c r="P703" s="100">
        <v>22.133333333333333</v>
      </c>
      <c r="Q703" s="100">
        <v>31.888888888888889</v>
      </c>
      <c r="R703" s="100">
        <v>41.314814814814817</v>
      </c>
      <c r="S703" s="100">
        <v>39.699999999999996</v>
      </c>
      <c r="T703" s="100">
        <v>52.925925925925924</v>
      </c>
      <c r="U703" s="100">
        <v>49.951999999999998</v>
      </c>
      <c r="V703" s="100">
        <v>48.560714285714276</v>
      </c>
      <c r="W703" s="100">
        <v>53.575862068965513</v>
      </c>
      <c r="X703" s="100">
        <v>55.728000000000002</v>
      </c>
      <c r="Y703" s="100">
        <v>52.7</v>
      </c>
      <c r="Z703" s="100">
        <v>45.393103448275859</v>
      </c>
      <c r="AA703" s="100">
        <v>50.687499999999993</v>
      </c>
      <c r="AB703" s="100">
        <v>45.270370370370379</v>
      </c>
      <c r="AC703" s="100">
        <v>55.706896551724135</v>
      </c>
      <c r="AD703" s="100">
        <v>54.34832300039438</v>
      </c>
      <c r="AE703" s="100">
        <v>39.165517241379298</v>
      </c>
      <c r="AF703" s="100">
        <v>45.024999999999999</v>
      </c>
      <c r="AG703" s="100">
        <v>39.02533979034424</v>
      </c>
      <c r="AH703" s="100">
        <v>32.781481481481485</v>
      </c>
      <c r="AI703" s="100">
        <v>26.892307692307689</v>
      </c>
      <c r="AJ703" s="100">
        <v>28.046153846153842</v>
      </c>
      <c r="AK703" s="100">
        <v>29.089285714285715</v>
      </c>
      <c r="AL703" s="100">
        <v>44.953571428571429</v>
      </c>
      <c r="AM703" s="100">
        <v>43.404166666666661</v>
      </c>
      <c r="AN703" s="100">
        <v>47.746428571428574</v>
      </c>
      <c r="AO703" s="100">
        <v>50.858620689655169</v>
      </c>
      <c r="AP703" s="100">
        <v>34.375862068965517</v>
      </c>
      <c r="AQ703" s="100">
        <v>28.55714285714286</v>
      </c>
      <c r="AR703" s="100">
        <v>16.406666666666666</v>
      </c>
      <c r="AS703" s="100">
        <v>13.407407407407405</v>
      </c>
      <c r="AT703" s="1" t="s">
        <v>1888</v>
      </c>
      <c r="AU703" s="1"/>
      <c r="AV703" s="1"/>
      <c r="AW703" s="1"/>
      <c r="AX703" s="1"/>
      <c r="AY703" s="1"/>
      <c r="AZ703" s="1"/>
      <c r="BA703" s="1"/>
      <c r="BB703" s="1"/>
      <c r="BC703" s="1"/>
      <c r="BD703" s="1"/>
      <c r="BE703" s="1"/>
      <c r="BF703" s="1"/>
      <c r="BG703" s="1"/>
      <c r="BH703" s="1"/>
      <c r="BI703" s="1"/>
      <c r="BJ703" s="1"/>
      <c r="BK703" s="1"/>
      <c r="BL703" s="1"/>
      <c r="BM703" s="1"/>
    </row>
    <row r="704" spans="1:65" ht="16.5" customHeight="1" x14ac:dyDescent="0.25">
      <c r="A704" s="87">
        <v>21200160</v>
      </c>
      <c r="B704" s="82" t="s">
        <v>26</v>
      </c>
      <c r="C704" s="82" t="s">
        <v>889</v>
      </c>
      <c r="D704" s="82" t="s">
        <v>890</v>
      </c>
      <c r="E704" s="82" t="s">
        <v>871</v>
      </c>
      <c r="F704" s="82">
        <v>11</v>
      </c>
      <c r="G704" s="82">
        <v>2800</v>
      </c>
      <c r="H704" s="83">
        <v>-73.734333329999998</v>
      </c>
      <c r="I704" s="93">
        <v>5.0579722199999999</v>
      </c>
      <c r="J704" s="100">
        <v>7.20714285714286</v>
      </c>
      <c r="K704" s="100">
        <v>16.113793103448277</v>
      </c>
      <c r="L704" s="100">
        <v>7.685185185185186</v>
      </c>
      <c r="M704" s="100">
        <v>9.0689655172413772</v>
      </c>
      <c r="N704" s="100">
        <v>9.2551724137931064</v>
      </c>
      <c r="O704" s="100">
        <v>13.803571428571429</v>
      </c>
      <c r="P704" s="100">
        <v>14.796428571428573</v>
      </c>
      <c r="Q704" s="100">
        <v>28.021428571428572</v>
      </c>
      <c r="R704" s="100">
        <v>32.524137931034481</v>
      </c>
      <c r="S704" s="100">
        <v>28.992857142857144</v>
      </c>
      <c r="T704" s="100">
        <v>43.741379310344826</v>
      </c>
      <c r="U704" s="100">
        <v>38.403448275862075</v>
      </c>
      <c r="V704" s="100">
        <v>42.423333333333339</v>
      </c>
      <c r="W704" s="100">
        <v>45.11666666666666</v>
      </c>
      <c r="X704" s="100">
        <v>45.253571428571433</v>
      </c>
      <c r="Y704" s="100">
        <v>48.451724137931038</v>
      </c>
      <c r="Z704" s="100">
        <v>51.358620689655176</v>
      </c>
      <c r="AA704" s="100">
        <v>60.824137931034485</v>
      </c>
      <c r="AB704" s="100">
        <v>50.929999999999993</v>
      </c>
      <c r="AC704" s="100">
        <v>50.093333333333341</v>
      </c>
      <c r="AD704" s="100">
        <v>57.873333333333342</v>
      </c>
      <c r="AE704" s="100">
        <v>42.543333333333337</v>
      </c>
      <c r="AF704" s="100">
        <v>48.283333333333331</v>
      </c>
      <c r="AG704" s="100">
        <v>37.603571428571435</v>
      </c>
      <c r="AH704" s="100">
        <v>34.258620689655174</v>
      </c>
      <c r="AI704" s="100">
        <v>26.727586206896557</v>
      </c>
      <c r="AJ704" s="100">
        <v>23.089285714285712</v>
      </c>
      <c r="AK704" s="100">
        <v>27.448275862068979</v>
      </c>
      <c r="AL704" s="100">
        <v>36.268965517241377</v>
      </c>
      <c r="AM704" s="100">
        <v>36.344827586206897</v>
      </c>
      <c r="AN704" s="100">
        <v>33.725000000000001</v>
      </c>
      <c r="AO704" s="100">
        <v>34.410714285714285</v>
      </c>
      <c r="AP704" s="100">
        <v>25.155555555555559</v>
      </c>
      <c r="AQ704" s="100">
        <v>16.8448275862069</v>
      </c>
      <c r="AR704" s="100">
        <v>7.3758620689655183</v>
      </c>
      <c r="AS704" s="100">
        <v>8.533333333333335</v>
      </c>
      <c r="AT704" s="1"/>
      <c r="AU704" s="1"/>
      <c r="AV704" s="1"/>
      <c r="AW704" s="1"/>
      <c r="AX704" s="1"/>
      <c r="AY704" s="1"/>
      <c r="AZ704" s="1"/>
      <c r="BA704" s="1"/>
      <c r="BB704" s="1"/>
      <c r="BC704" s="1"/>
      <c r="BD704" s="1"/>
      <c r="BE704" s="1"/>
      <c r="BF704" s="1"/>
      <c r="BG704" s="1"/>
      <c r="BH704" s="1"/>
      <c r="BI704" s="1"/>
      <c r="BJ704" s="1"/>
      <c r="BK704" s="1"/>
      <c r="BL704" s="1"/>
      <c r="BM704" s="1"/>
    </row>
    <row r="705" spans="1:65" ht="16.5" customHeight="1" x14ac:dyDescent="0.25">
      <c r="A705" s="87">
        <v>21200620</v>
      </c>
      <c r="B705" s="82" t="s">
        <v>26</v>
      </c>
      <c r="C705" s="82" t="s">
        <v>891</v>
      </c>
      <c r="D705" s="82" t="s">
        <v>890</v>
      </c>
      <c r="E705" s="82" t="s">
        <v>871</v>
      </c>
      <c r="F705" s="82">
        <v>11</v>
      </c>
      <c r="G705" s="82">
        <v>2820</v>
      </c>
      <c r="H705" s="83">
        <v>-73.69686111</v>
      </c>
      <c r="I705" s="93">
        <v>5.0791666700000002</v>
      </c>
      <c r="J705" s="100">
        <v>4.9964285714285719</v>
      </c>
      <c r="K705" s="100">
        <v>8.56</v>
      </c>
      <c r="L705" s="100">
        <v>4.7137931034482756</v>
      </c>
      <c r="M705" s="100">
        <v>10.236666666666663</v>
      </c>
      <c r="N705" s="100">
        <v>7.17</v>
      </c>
      <c r="O705" s="100">
        <v>11.024137931034483</v>
      </c>
      <c r="P705" s="100">
        <v>14.955172413793104</v>
      </c>
      <c r="Q705" s="100">
        <v>22.703333333333326</v>
      </c>
      <c r="R705" s="100">
        <v>27.741379310344822</v>
      </c>
      <c r="S705" s="100">
        <v>23.009999999999994</v>
      </c>
      <c r="T705" s="100">
        <v>42.133333333333333</v>
      </c>
      <c r="U705" s="100">
        <v>42.067857142857136</v>
      </c>
      <c r="V705" s="100">
        <v>45.216666666666676</v>
      </c>
      <c r="W705" s="100">
        <v>55.786666666666669</v>
      </c>
      <c r="X705" s="100">
        <v>53.010000000000005</v>
      </c>
      <c r="Y705" s="100">
        <v>64.63333333333334</v>
      </c>
      <c r="Z705" s="100">
        <v>76.47</v>
      </c>
      <c r="AA705" s="100">
        <v>80.383333333333354</v>
      </c>
      <c r="AB705" s="100">
        <v>75.106666666666655</v>
      </c>
      <c r="AC705" s="100">
        <v>85.130000000000024</v>
      </c>
      <c r="AD705" s="100">
        <v>86.625</v>
      </c>
      <c r="AE705" s="100">
        <v>67.003333333333345</v>
      </c>
      <c r="AF705" s="100">
        <v>62.865517241379322</v>
      </c>
      <c r="AG705" s="100">
        <v>47.783333333333324</v>
      </c>
      <c r="AH705" s="100">
        <v>36.936666666666675</v>
      </c>
      <c r="AI705" s="100">
        <v>28.969999999999985</v>
      </c>
      <c r="AJ705" s="100">
        <v>25.565517241379318</v>
      </c>
      <c r="AK705" s="100">
        <v>29.723333333333326</v>
      </c>
      <c r="AL705" s="100">
        <v>29.606666666666669</v>
      </c>
      <c r="AM705" s="100">
        <v>28.293103448275851</v>
      </c>
      <c r="AN705" s="100">
        <v>28.36333333333333</v>
      </c>
      <c r="AO705" s="100">
        <v>25.886206896551727</v>
      </c>
      <c r="AP705" s="100">
        <v>22.243333333333336</v>
      </c>
      <c r="AQ705" s="100">
        <v>14.336666666666664</v>
      </c>
      <c r="AR705" s="100">
        <v>5.4599999999999991</v>
      </c>
      <c r="AS705" s="100">
        <v>7.2500000000000009</v>
      </c>
      <c r="AT705" s="1"/>
      <c r="AU705" s="1"/>
      <c r="AV705" s="1"/>
      <c r="AW705" s="1"/>
      <c r="AX705" s="1"/>
      <c r="AY705" s="1"/>
      <c r="AZ705" s="1"/>
      <c r="BA705" s="1"/>
      <c r="BB705" s="1"/>
      <c r="BC705" s="1"/>
      <c r="BD705" s="1"/>
      <c r="BE705" s="1"/>
      <c r="BF705" s="1"/>
      <c r="BG705" s="1"/>
      <c r="BH705" s="1"/>
      <c r="BI705" s="1"/>
      <c r="BJ705" s="1"/>
      <c r="BK705" s="1"/>
      <c r="BL705" s="1"/>
      <c r="BM705" s="1"/>
    </row>
    <row r="706" spans="1:65" ht="16.5" customHeight="1" x14ac:dyDescent="0.25">
      <c r="A706" s="87">
        <v>21205740</v>
      </c>
      <c r="B706" s="82" t="s">
        <v>56</v>
      </c>
      <c r="C706" s="82" t="s">
        <v>892</v>
      </c>
      <c r="D706" s="82" t="s">
        <v>890</v>
      </c>
      <c r="E706" s="82" t="s">
        <v>871</v>
      </c>
      <c r="F706" s="82">
        <v>11</v>
      </c>
      <c r="G706" s="82">
        <v>2709</v>
      </c>
      <c r="H706" s="83">
        <v>-73.70141667</v>
      </c>
      <c r="I706" s="93">
        <v>5.1177222200000001</v>
      </c>
      <c r="J706" s="100">
        <v>6.2353401839733138</v>
      </c>
      <c r="K706" s="100">
        <v>7.4375</v>
      </c>
      <c r="L706" s="100">
        <v>7.2809809605280549</v>
      </c>
      <c r="M706" s="100">
        <v>12.012500000000003</v>
      </c>
      <c r="N706" s="100">
        <v>11.733333333333334</v>
      </c>
      <c r="O706" s="100">
        <v>12.419999164581297</v>
      </c>
      <c r="P706" s="100">
        <v>16.715384615384615</v>
      </c>
      <c r="Q706" s="100">
        <v>22.614814814814817</v>
      </c>
      <c r="R706" s="100">
        <v>27.777777777777782</v>
      </c>
      <c r="S706" s="100">
        <v>23.338461538461537</v>
      </c>
      <c r="T706" s="100">
        <v>37.24285714285714</v>
      </c>
      <c r="U706" s="100">
        <v>30.06785714285714</v>
      </c>
      <c r="V706" s="100">
        <v>35.442857142857143</v>
      </c>
      <c r="W706" s="100">
        <v>38.94444444444445</v>
      </c>
      <c r="X706" s="100">
        <v>38.170370370370364</v>
      </c>
      <c r="Y706" s="100">
        <v>38.448275862068975</v>
      </c>
      <c r="Z706" s="100">
        <v>46.803571428571431</v>
      </c>
      <c r="AA706" s="100">
        <v>56.45000000000001</v>
      </c>
      <c r="AB706" s="100">
        <v>52.114814814814828</v>
      </c>
      <c r="AC706" s="100">
        <v>49.577777777777776</v>
      </c>
      <c r="AD706" s="100">
        <v>54.139285714285698</v>
      </c>
      <c r="AE706" s="100">
        <v>43.462962962962969</v>
      </c>
      <c r="AF706" s="100">
        <v>39.813793103448276</v>
      </c>
      <c r="AG706" s="100">
        <v>32.251724137931042</v>
      </c>
      <c r="AH706" s="100">
        <v>30.524137931034488</v>
      </c>
      <c r="AI706" s="100">
        <v>22.616666666666667</v>
      </c>
      <c r="AJ706" s="100">
        <v>18.017241379310349</v>
      </c>
      <c r="AK706" s="100">
        <v>23.935714285714287</v>
      </c>
      <c r="AL706" s="100">
        <v>28.266666666666662</v>
      </c>
      <c r="AM706" s="100">
        <v>23.632142857142856</v>
      </c>
      <c r="AN706" s="100">
        <v>28.075862068965513</v>
      </c>
      <c r="AO706" s="100">
        <v>26.796428571428567</v>
      </c>
      <c r="AP706" s="100">
        <v>22.9</v>
      </c>
      <c r="AQ706" s="100">
        <v>11.881481481481481</v>
      </c>
      <c r="AR706" s="100">
        <v>8.5925925925925934</v>
      </c>
      <c r="AS706" s="100">
        <v>10.511538461538462</v>
      </c>
      <c r="AT706" s="1" t="s">
        <v>1888</v>
      </c>
      <c r="AU706" s="1"/>
      <c r="AV706" s="1"/>
      <c r="AW706" s="1"/>
      <c r="AX706" s="1"/>
      <c r="AY706" s="1"/>
      <c r="AZ706" s="1"/>
      <c r="BA706" s="1"/>
      <c r="BB706" s="1"/>
      <c r="BC706" s="1"/>
      <c r="BD706" s="1"/>
      <c r="BE706" s="1"/>
      <c r="BF706" s="1"/>
      <c r="BG706" s="1"/>
      <c r="BH706" s="1"/>
      <c r="BI706" s="1"/>
      <c r="BJ706" s="1"/>
      <c r="BK706" s="1"/>
      <c r="BL706" s="1"/>
      <c r="BM706" s="1"/>
    </row>
    <row r="707" spans="1:65" ht="16.5" customHeight="1" x14ac:dyDescent="0.25">
      <c r="A707" s="87">
        <v>24010140</v>
      </c>
      <c r="B707" s="82" t="s">
        <v>26</v>
      </c>
      <c r="C707" s="82" t="s">
        <v>893</v>
      </c>
      <c r="D707" s="82" t="s">
        <v>894</v>
      </c>
      <c r="E707" s="82" t="s">
        <v>871</v>
      </c>
      <c r="F707" s="82">
        <v>11</v>
      </c>
      <c r="G707" s="82">
        <v>2818</v>
      </c>
      <c r="H707" s="83">
        <v>-73.77</v>
      </c>
      <c r="I707" s="93">
        <v>5.25</v>
      </c>
      <c r="J707" s="100">
        <v>13.324137931034484</v>
      </c>
      <c r="K707" s="100">
        <v>12.517857142857148</v>
      </c>
      <c r="L707" s="100">
        <v>9.8517241379310345</v>
      </c>
      <c r="M707" s="100">
        <v>12.037037037037036</v>
      </c>
      <c r="N707" s="100">
        <v>12.296428571428569</v>
      </c>
      <c r="O707" s="100">
        <v>13.474999999999998</v>
      </c>
      <c r="P707" s="100">
        <v>18.900000000000002</v>
      </c>
      <c r="Q707" s="100">
        <v>24.460714285714289</v>
      </c>
      <c r="R707" s="100">
        <v>36.217857142857142</v>
      </c>
      <c r="S707" s="100">
        <v>27.842857142857149</v>
      </c>
      <c r="T707" s="100">
        <v>35.496551724137916</v>
      </c>
      <c r="U707" s="100">
        <v>24.54137931034483</v>
      </c>
      <c r="V707" s="100">
        <v>31.162962962962961</v>
      </c>
      <c r="W707" s="100">
        <v>24.233333333333334</v>
      </c>
      <c r="X707" s="100">
        <v>30.270370370370365</v>
      </c>
      <c r="Y707" s="100">
        <v>14.4448275862069</v>
      </c>
      <c r="Z707" s="100">
        <v>14.262068965517241</v>
      </c>
      <c r="AA707" s="100">
        <v>12.775</v>
      </c>
      <c r="AB707" s="100">
        <v>12.851724137931036</v>
      </c>
      <c r="AC707" s="100">
        <v>13.42068965517241</v>
      </c>
      <c r="AD707" s="100">
        <v>14.017241379310347</v>
      </c>
      <c r="AE707" s="100">
        <v>10.162068965517241</v>
      </c>
      <c r="AF707" s="100">
        <v>12.075000000000003</v>
      </c>
      <c r="AG707" s="100">
        <v>11.433333333333335</v>
      </c>
      <c r="AH707" s="100">
        <v>12.993103448275864</v>
      </c>
      <c r="AI707" s="100">
        <v>11.917241379310346</v>
      </c>
      <c r="AJ707" s="100">
        <v>14.444827586206898</v>
      </c>
      <c r="AK707" s="100">
        <v>20.87142857142857</v>
      </c>
      <c r="AL707" s="100">
        <v>33.051724137931046</v>
      </c>
      <c r="AM707" s="100">
        <v>34.557142857142857</v>
      </c>
      <c r="AN707" s="100">
        <v>29.374074074074073</v>
      </c>
      <c r="AO707" s="100">
        <v>38.362962962962968</v>
      </c>
      <c r="AP707" s="100">
        <v>25.511538461538461</v>
      </c>
      <c r="AQ707" s="100">
        <v>22.388888888888886</v>
      </c>
      <c r="AR707" s="100">
        <v>14.52962962962963</v>
      </c>
      <c r="AS707" s="100">
        <v>7.0518518518518514</v>
      </c>
      <c r="AT707" s="1"/>
      <c r="AU707" s="1"/>
      <c r="AV707" s="1"/>
      <c r="AW707" s="1"/>
      <c r="AX707" s="1"/>
      <c r="AY707" s="1"/>
      <c r="AZ707" s="1"/>
      <c r="BA707" s="1"/>
      <c r="BB707" s="1"/>
      <c r="BC707" s="1"/>
      <c r="BD707" s="1"/>
      <c r="BE707" s="1"/>
      <c r="BF707" s="1"/>
      <c r="BG707" s="1"/>
      <c r="BH707" s="1"/>
      <c r="BI707" s="1"/>
      <c r="BJ707" s="1"/>
      <c r="BK707" s="1"/>
      <c r="BL707" s="1"/>
      <c r="BM707" s="1"/>
    </row>
    <row r="708" spans="1:65" ht="16.5" customHeight="1" x14ac:dyDescent="0.25">
      <c r="A708" s="87">
        <v>24011080</v>
      </c>
      <c r="B708" s="82" t="s">
        <v>26</v>
      </c>
      <c r="C708" s="82" t="s">
        <v>895</v>
      </c>
      <c r="D708" s="82" t="s">
        <v>894</v>
      </c>
      <c r="E708" s="82" t="s">
        <v>871</v>
      </c>
      <c r="F708" s="82">
        <v>11</v>
      </c>
      <c r="G708" s="82">
        <v>2818</v>
      </c>
      <c r="H708" s="83">
        <v>-73.77</v>
      </c>
      <c r="I708" s="93">
        <v>5.25</v>
      </c>
      <c r="J708" s="100">
        <v>10.643333333333333</v>
      </c>
      <c r="K708" s="100">
        <v>11.117241379310345</v>
      </c>
      <c r="L708" s="100">
        <v>10.876666666666665</v>
      </c>
      <c r="M708" s="100">
        <v>13.436666666666666</v>
      </c>
      <c r="N708" s="100">
        <v>12.372413793103446</v>
      </c>
      <c r="O708" s="100">
        <v>13.379310344827585</v>
      </c>
      <c r="P708" s="100">
        <v>20.627586206896552</v>
      </c>
      <c r="Q708" s="100">
        <v>24.992592592592587</v>
      </c>
      <c r="R708" s="100">
        <v>32.525925925925925</v>
      </c>
      <c r="S708" s="100">
        <v>25.485185185185191</v>
      </c>
      <c r="T708" s="100">
        <v>31.026666666666667</v>
      </c>
      <c r="U708" s="100">
        <v>21.65</v>
      </c>
      <c r="V708" s="100">
        <v>29.196551724137933</v>
      </c>
      <c r="W708" s="100">
        <v>19.364285714285717</v>
      </c>
      <c r="X708" s="100">
        <v>26.241379310344833</v>
      </c>
      <c r="Y708" s="100">
        <v>13.521428571428572</v>
      </c>
      <c r="Z708" s="100">
        <v>11.553571428571429</v>
      </c>
      <c r="AA708" s="100">
        <v>12.748275862068963</v>
      </c>
      <c r="AB708" s="100">
        <v>12.028571428571427</v>
      </c>
      <c r="AC708" s="100">
        <v>9.6480000000000015</v>
      </c>
      <c r="AD708" s="100">
        <v>11.7354194347675</v>
      </c>
      <c r="AE708" s="100">
        <v>6.8892857142857125</v>
      </c>
      <c r="AF708" s="100">
        <v>9.6413793103448278</v>
      </c>
      <c r="AG708" s="100">
        <v>9.7931034482758594</v>
      </c>
      <c r="AH708" s="100">
        <v>10.774074074074074</v>
      </c>
      <c r="AI708" s="100">
        <v>10.617241379310347</v>
      </c>
      <c r="AJ708" s="100">
        <v>8.8241379310344836</v>
      </c>
      <c r="AK708" s="100">
        <v>23.577777777777783</v>
      </c>
      <c r="AL708" s="100">
        <v>27.965517241379313</v>
      </c>
      <c r="AM708" s="100">
        <v>28.112000000000002</v>
      </c>
      <c r="AN708" s="100">
        <v>34.977777777777774</v>
      </c>
      <c r="AO708" s="100">
        <v>35.986206896551721</v>
      </c>
      <c r="AP708" s="100">
        <v>21.424137931034476</v>
      </c>
      <c r="AQ708" s="100">
        <v>22.75</v>
      </c>
      <c r="AR708" s="100">
        <v>13.706666666666669</v>
      </c>
      <c r="AS708" s="100">
        <v>9.4392857142857149</v>
      </c>
      <c r="AT708" s="1" t="s">
        <v>1888</v>
      </c>
      <c r="AU708" s="1"/>
      <c r="AV708" s="1"/>
      <c r="AW708" s="1"/>
      <c r="AX708" s="1"/>
      <c r="AY708" s="1"/>
      <c r="AZ708" s="1"/>
      <c r="BA708" s="1"/>
      <c r="BB708" s="1"/>
      <c r="BC708" s="1"/>
      <c r="BD708" s="1"/>
      <c r="BE708" s="1"/>
      <c r="BF708" s="1"/>
      <c r="BG708" s="1"/>
      <c r="BH708" s="1"/>
      <c r="BI708" s="1"/>
      <c r="BJ708" s="1"/>
      <c r="BK708" s="1"/>
      <c r="BL708" s="1"/>
      <c r="BM708" s="1"/>
    </row>
    <row r="709" spans="1:65" ht="16.5" customHeight="1" x14ac:dyDescent="0.25">
      <c r="A709" s="87">
        <v>2401500040</v>
      </c>
      <c r="B709" s="82" t="s">
        <v>43</v>
      </c>
      <c r="C709" s="82" t="s">
        <v>896</v>
      </c>
      <c r="D709" s="82" t="s">
        <v>894</v>
      </c>
      <c r="E709" s="82" t="s">
        <v>871</v>
      </c>
      <c r="F709" s="82">
        <v>11</v>
      </c>
      <c r="G709" s="82">
        <v>2834</v>
      </c>
      <c r="H709" s="83">
        <v>-73.784541669999996</v>
      </c>
      <c r="I709" s="93">
        <v>5.2195583299999999</v>
      </c>
      <c r="J709" s="100">
        <v>12.88</v>
      </c>
      <c r="K709" s="100">
        <v>12.289655172413797</v>
      </c>
      <c r="L709" s="100">
        <v>10.506666666666666</v>
      </c>
      <c r="M709" s="100">
        <v>11.964285714285714</v>
      </c>
      <c r="N709" s="100">
        <v>11.872413793103446</v>
      </c>
      <c r="O709" s="100">
        <v>14.903448275862067</v>
      </c>
      <c r="P709" s="100">
        <v>18.686666666666667</v>
      </c>
      <c r="Q709" s="100">
        <v>25.120689655172416</v>
      </c>
      <c r="R709" s="100">
        <v>35.320689655172416</v>
      </c>
      <c r="S709" s="100">
        <v>27.165172413793108</v>
      </c>
      <c r="T709" s="100">
        <v>35.396666666666654</v>
      </c>
      <c r="U709" s="100">
        <v>24.730000000000004</v>
      </c>
      <c r="V709" s="100">
        <v>30.99285714285714</v>
      </c>
      <c r="W709" s="100">
        <v>24.146428571428572</v>
      </c>
      <c r="X709" s="100">
        <v>30.046428571428567</v>
      </c>
      <c r="Y709" s="100">
        <v>14.720000000000002</v>
      </c>
      <c r="Z709" s="100">
        <v>15.163333333333332</v>
      </c>
      <c r="AA709" s="100">
        <v>12.86551724137931</v>
      </c>
      <c r="AB709" s="100">
        <v>13.383333333333335</v>
      </c>
      <c r="AC709" s="100">
        <v>13.586666666666662</v>
      </c>
      <c r="AD709" s="100">
        <v>13.983333333333336</v>
      </c>
      <c r="AE709" s="100">
        <v>10.163333333333332</v>
      </c>
      <c r="AF709" s="100">
        <v>12.010344827586209</v>
      </c>
      <c r="AG709" s="100">
        <v>11.525000000000002</v>
      </c>
      <c r="AH709" s="100">
        <v>13.440000000000001</v>
      </c>
      <c r="AI709" s="100">
        <v>12.473333333333334</v>
      </c>
      <c r="AJ709" s="100">
        <v>14.163333333333334</v>
      </c>
      <c r="AK709" s="100">
        <v>20.190000000000001</v>
      </c>
      <c r="AL709" s="100">
        <v>31.736666666666675</v>
      </c>
      <c r="AM709" s="100">
        <v>33.558620689655172</v>
      </c>
      <c r="AN709" s="100">
        <v>30.675000000000001</v>
      </c>
      <c r="AO709" s="100">
        <v>42.224137931034491</v>
      </c>
      <c r="AP709" s="100">
        <v>28.064285714285713</v>
      </c>
      <c r="AQ709" s="100">
        <v>21.72758620689655</v>
      </c>
      <c r="AR709" s="100">
        <v>14.46551724137931</v>
      </c>
      <c r="AS709" s="100">
        <v>8.137931034482758</v>
      </c>
      <c r="AT709" s="1"/>
      <c r="AU709" s="1"/>
      <c r="AV709" s="1"/>
      <c r="AW709" s="1"/>
      <c r="AX709" s="1"/>
      <c r="AY709" s="1"/>
      <c r="AZ709" s="1"/>
      <c r="BA709" s="1"/>
      <c r="BB709" s="1"/>
      <c r="BC709" s="1"/>
      <c r="BD709" s="1"/>
      <c r="BE709" s="1"/>
      <c r="BF709" s="1"/>
      <c r="BG709" s="1"/>
      <c r="BH709" s="1"/>
      <c r="BI709" s="1"/>
      <c r="BJ709" s="1"/>
      <c r="BK709" s="1"/>
      <c r="BL709" s="1"/>
      <c r="BM709" s="1"/>
    </row>
    <row r="710" spans="1:65" ht="16.5" customHeight="1" x14ac:dyDescent="0.25">
      <c r="A710" s="87">
        <v>23060180</v>
      </c>
      <c r="B710" s="82" t="s">
        <v>26</v>
      </c>
      <c r="C710" s="82" t="s">
        <v>897</v>
      </c>
      <c r="D710" s="82" t="s">
        <v>5283</v>
      </c>
      <c r="E710" s="82" t="s">
        <v>871</v>
      </c>
      <c r="F710" s="82">
        <v>11</v>
      </c>
      <c r="G710" s="82">
        <v>1400</v>
      </c>
      <c r="H710" s="83">
        <v>-74.294499999999999</v>
      </c>
      <c r="I710" s="93">
        <v>5.25344444</v>
      </c>
      <c r="J710" s="100">
        <v>47.959999999999994</v>
      </c>
      <c r="K710" s="100">
        <v>61.029999999999994</v>
      </c>
      <c r="L710" s="100">
        <v>62.220000000000006</v>
      </c>
      <c r="M710" s="100">
        <v>67.47</v>
      </c>
      <c r="N710" s="100">
        <v>72.700000000000017</v>
      </c>
      <c r="O710" s="100">
        <v>58.796666666666667</v>
      </c>
      <c r="P710" s="100">
        <v>87.88000000000001</v>
      </c>
      <c r="Q710" s="100">
        <v>98.823333333333323</v>
      </c>
      <c r="R710" s="100">
        <v>117.60999999999999</v>
      </c>
      <c r="S710" s="100">
        <v>99.719999999999985</v>
      </c>
      <c r="T710" s="100">
        <v>113.97666666666666</v>
      </c>
      <c r="U710" s="100">
        <v>88.826666666666668</v>
      </c>
      <c r="V710" s="100">
        <v>96.406896551724174</v>
      </c>
      <c r="W710" s="100">
        <v>64.570000000000007</v>
      </c>
      <c r="X710" s="100">
        <v>70.213333333333324</v>
      </c>
      <c r="Y710" s="100">
        <v>51.91724137931034</v>
      </c>
      <c r="Z710" s="100">
        <v>39.651724137931041</v>
      </c>
      <c r="AA710" s="100">
        <v>32.668965517241382</v>
      </c>
      <c r="AB710" s="100">
        <v>28.973333333333336</v>
      </c>
      <c r="AC710" s="100">
        <v>30.960000000000004</v>
      </c>
      <c r="AD710" s="100">
        <v>19.356666666666666</v>
      </c>
      <c r="AE710" s="100">
        <v>21.86</v>
      </c>
      <c r="AF710" s="100">
        <v>23.510344827586206</v>
      </c>
      <c r="AG710" s="100">
        <v>40.219999999999985</v>
      </c>
      <c r="AH710" s="100">
        <v>36.062068965517234</v>
      </c>
      <c r="AI710" s="100">
        <v>51.982758620689665</v>
      </c>
      <c r="AJ710" s="100">
        <v>73.551724137931018</v>
      </c>
      <c r="AK710" s="100">
        <v>84.31</v>
      </c>
      <c r="AL710" s="100">
        <v>89.006896551724111</v>
      </c>
      <c r="AM710" s="100">
        <v>125.67999999999999</v>
      </c>
      <c r="AN710" s="100">
        <v>107.98666666666665</v>
      </c>
      <c r="AO710" s="100">
        <v>102.19333333333338</v>
      </c>
      <c r="AP710" s="100">
        <v>79.499999999999972</v>
      </c>
      <c r="AQ710" s="100">
        <v>76.05</v>
      </c>
      <c r="AR710" s="100">
        <v>90.493103448275846</v>
      </c>
      <c r="AS710" s="100">
        <v>50.266666666666666</v>
      </c>
      <c r="AT710" s="1"/>
      <c r="AU710" s="1"/>
      <c r="AV710" s="1"/>
      <c r="AW710" s="1"/>
      <c r="AX710" s="1"/>
      <c r="AY710" s="1"/>
      <c r="AZ710" s="1"/>
      <c r="BA710" s="1"/>
      <c r="BB710" s="1"/>
      <c r="BC710" s="1"/>
      <c r="BD710" s="1"/>
      <c r="BE710" s="1"/>
      <c r="BF710" s="1"/>
      <c r="BG710" s="1"/>
      <c r="BH710" s="1"/>
      <c r="BI710" s="1"/>
      <c r="BJ710" s="1"/>
      <c r="BK710" s="1"/>
      <c r="BL710" s="1"/>
      <c r="BM710" s="1"/>
    </row>
    <row r="711" spans="1:65" ht="16.5" customHeight="1" x14ac:dyDescent="0.25">
      <c r="A711" s="87">
        <v>21201070</v>
      </c>
      <c r="B711" s="82" t="s">
        <v>26</v>
      </c>
      <c r="C711" s="82" t="s">
        <v>899</v>
      </c>
      <c r="D711" s="82" t="s">
        <v>900</v>
      </c>
      <c r="E711" s="82" t="s">
        <v>871</v>
      </c>
      <c r="F711" s="82">
        <v>11</v>
      </c>
      <c r="G711" s="82">
        <v>2845</v>
      </c>
      <c r="H711" s="83">
        <v>-74.289416669999994</v>
      </c>
      <c r="I711" s="93">
        <v>4.8653611100000003</v>
      </c>
      <c r="J711" s="100">
        <v>15.436666666666664</v>
      </c>
      <c r="K711" s="100">
        <v>17.29666666666667</v>
      </c>
      <c r="L711" s="100">
        <v>15.096296296296297</v>
      </c>
      <c r="M711" s="100">
        <v>20.200000000000006</v>
      </c>
      <c r="N711" s="100">
        <v>22.662068965517246</v>
      </c>
      <c r="O711" s="100">
        <v>20.455172413793104</v>
      </c>
      <c r="P711" s="100">
        <v>25.114285714285721</v>
      </c>
      <c r="Q711" s="100">
        <v>36.148275862068971</v>
      </c>
      <c r="R711" s="100">
        <v>43.267857142857146</v>
      </c>
      <c r="S711" s="100">
        <v>30.070000000000004</v>
      </c>
      <c r="T711" s="100">
        <v>39.834482758620702</v>
      </c>
      <c r="U711" s="100">
        <v>33.855172413793113</v>
      </c>
      <c r="V711" s="100">
        <v>37.981481481481481</v>
      </c>
      <c r="W711" s="100">
        <v>26.571428571428573</v>
      </c>
      <c r="X711" s="100">
        <v>34.557142857142864</v>
      </c>
      <c r="Y711" s="100">
        <v>30.289285714285718</v>
      </c>
      <c r="Z711" s="100">
        <v>17.155172413793103</v>
      </c>
      <c r="AA711" s="100">
        <v>15.09310344827586</v>
      </c>
      <c r="AB711" s="100">
        <v>13.355172413793104</v>
      </c>
      <c r="AC711" s="100">
        <v>16.524137931034481</v>
      </c>
      <c r="AD711" s="100">
        <v>16.610344827586207</v>
      </c>
      <c r="AE711" s="100">
        <v>12.66</v>
      </c>
      <c r="AF711" s="100">
        <v>14.856666666666664</v>
      </c>
      <c r="AG711" s="100">
        <v>19.613333333333333</v>
      </c>
      <c r="AH711" s="100">
        <v>13.813333333333334</v>
      </c>
      <c r="AI711" s="100">
        <v>18.130000000000003</v>
      </c>
      <c r="AJ711" s="100">
        <v>18.313333333333333</v>
      </c>
      <c r="AK711" s="100">
        <v>28.610000000000007</v>
      </c>
      <c r="AL711" s="100">
        <v>35.379999999999995</v>
      </c>
      <c r="AM711" s="100">
        <v>38.975000000000001</v>
      </c>
      <c r="AN711" s="100">
        <v>41.716666666666661</v>
      </c>
      <c r="AO711" s="100">
        <v>46.843333333333327</v>
      </c>
      <c r="AP711" s="100">
        <v>26.979310344827582</v>
      </c>
      <c r="AQ711" s="100">
        <v>21.593103448275858</v>
      </c>
      <c r="AR711" s="100">
        <v>21.986666666666665</v>
      </c>
      <c r="AS711" s="100">
        <v>12.086666666666666</v>
      </c>
      <c r="AT711" s="1"/>
      <c r="AU711" s="1"/>
      <c r="AV711" s="1"/>
      <c r="AW711" s="1"/>
      <c r="AX711" s="1"/>
      <c r="AY711" s="1"/>
      <c r="AZ711" s="1"/>
      <c r="BA711" s="1"/>
      <c r="BB711" s="1"/>
      <c r="BC711" s="1"/>
      <c r="BD711" s="1"/>
      <c r="BE711" s="1"/>
      <c r="BF711" s="1"/>
      <c r="BG711" s="1"/>
      <c r="BH711" s="1"/>
      <c r="BI711" s="1"/>
      <c r="BJ711" s="1"/>
      <c r="BK711" s="1"/>
      <c r="BL711" s="1"/>
      <c r="BM711" s="1"/>
    </row>
    <row r="712" spans="1:65" ht="16.5" customHeight="1" x14ac:dyDescent="0.25">
      <c r="A712" s="87">
        <v>35020290</v>
      </c>
      <c r="B712" s="82" t="s">
        <v>26</v>
      </c>
      <c r="C712" s="82" t="s">
        <v>901</v>
      </c>
      <c r="D712" s="82" t="s">
        <v>901</v>
      </c>
      <c r="E712" s="82" t="s">
        <v>871</v>
      </c>
      <c r="F712" s="82">
        <v>11</v>
      </c>
      <c r="G712" s="82">
        <v>1900</v>
      </c>
      <c r="H712" s="83">
        <v>-73.890416669999993</v>
      </c>
      <c r="I712" s="93">
        <v>4.4865277800000003</v>
      </c>
      <c r="J712" s="100">
        <v>8.362962962962964</v>
      </c>
      <c r="K712" s="100">
        <v>7.0407407407407412</v>
      </c>
      <c r="L712" s="100">
        <v>7.9153846153846148</v>
      </c>
      <c r="M712" s="100">
        <v>9.065384615384616</v>
      </c>
      <c r="N712" s="100">
        <v>11.7</v>
      </c>
      <c r="O712" s="100">
        <v>10.838461538461537</v>
      </c>
      <c r="P712" s="100">
        <v>14.13846153846154</v>
      </c>
      <c r="Q712" s="100">
        <v>25.573076923076918</v>
      </c>
      <c r="R712" s="100">
        <v>32.196153846153841</v>
      </c>
      <c r="S712" s="100">
        <v>36.467999999999989</v>
      </c>
      <c r="T712" s="100">
        <v>40.814814814814817</v>
      </c>
      <c r="U712" s="100">
        <v>41.776923076923076</v>
      </c>
      <c r="V712" s="100">
        <v>43.688888888888883</v>
      </c>
      <c r="W712" s="100">
        <v>53.166666666666657</v>
      </c>
      <c r="X712" s="100">
        <v>52.966666666666661</v>
      </c>
      <c r="Y712" s="100">
        <v>55.667857142857137</v>
      </c>
      <c r="Z712" s="100">
        <v>46.317857142857136</v>
      </c>
      <c r="AA712" s="100">
        <v>41.589285714285715</v>
      </c>
      <c r="AB712" s="100">
        <v>44.644827586206901</v>
      </c>
      <c r="AC712" s="100">
        <v>43.778571428571432</v>
      </c>
      <c r="AD712" s="100">
        <v>45.224137931034491</v>
      </c>
      <c r="AE712" s="100">
        <v>36.11785714285714</v>
      </c>
      <c r="AF712" s="100">
        <v>40.2793103448276</v>
      </c>
      <c r="AG712" s="100">
        <v>32.107407407407415</v>
      </c>
      <c r="AH712" s="100">
        <v>30.533333333333335</v>
      </c>
      <c r="AI712" s="100">
        <v>23.457142857142856</v>
      </c>
      <c r="AJ712" s="100">
        <v>26.574999999999996</v>
      </c>
      <c r="AK712" s="100">
        <v>25.546428571428574</v>
      </c>
      <c r="AL712" s="100">
        <v>31.95</v>
      </c>
      <c r="AM712" s="100">
        <v>33.129629629629626</v>
      </c>
      <c r="AN712" s="100">
        <v>32.866666666666667</v>
      </c>
      <c r="AO712" s="100">
        <v>33.281481481481478</v>
      </c>
      <c r="AP712" s="100">
        <v>18.311538461538461</v>
      </c>
      <c r="AQ712" s="100">
        <v>18.032142857142858</v>
      </c>
      <c r="AR712" s="100">
        <v>8.8642857142857139</v>
      </c>
      <c r="AS712" s="100">
        <v>13.157142857142857</v>
      </c>
      <c r="AT712" s="1"/>
      <c r="AU712" s="1"/>
      <c r="AV712" s="1"/>
      <c r="AW712" s="1"/>
      <c r="AX712" s="1"/>
      <c r="AY712" s="1"/>
      <c r="AZ712" s="1"/>
      <c r="BA712" s="1"/>
      <c r="BB712" s="1"/>
      <c r="BC712" s="1"/>
      <c r="BD712" s="1"/>
      <c r="BE712" s="1"/>
      <c r="BF712" s="1"/>
      <c r="BG712" s="1"/>
      <c r="BH712" s="1"/>
      <c r="BI712" s="1"/>
      <c r="BJ712" s="1"/>
      <c r="BK712" s="1"/>
      <c r="BL712" s="1"/>
      <c r="BM712" s="1"/>
    </row>
    <row r="713" spans="1:65" ht="16.5" customHeight="1" x14ac:dyDescent="0.25">
      <c r="A713" s="87">
        <v>35030230</v>
      </c>
      <c r="B713" s="82" t="s">
        <v>26</v>
      </c>
      <c r="C713" s="82" t="s">
        <v>2761</v>
      </c>
      <c r="D713" s="82" t="s">
        <v>901</v>
      </c>
      <c r="E713" s="82" t="s">
        <v>871</v>
      </c>
      <c r="F713" s="82">
        <v>11</v>
      </c>
      <c r="G713" s="82">
        <v>3500</v>
      </c>
      <c r="H713" s="83">
        <v>-73.766666669999992</v>
      </c>
      <c r="I713" s="93">
        <v>4.3833333300000001</v>
      </c>
      <c r="J713" s="100">
        <v>13.300000000000002</v>
      </c>
      <c r="K713" s="100">
        <v>13.680000000000001</v>
      </c>
      <c r="L713" s="100">
        <v>15.280000000000001</v>
      </c>
      <c r="M713" s="100">
        <v>20.205000000000005</v>
      </c>
      <c r="N713" s="100">
        <v>21.980000000000004</v>
      </c>
      <c r="O713" s="100">
        <v>27.599999999999998</v>
      </c>
      <c r="P713" s="100">
        <v>30.504999999999995</v>
      </c>
      <c r="Q713" s="100">
        <v>33.435000000000002</v>
      </c>
      <c r="R713" s="100">
        <v>52.835000000000001</v>
      </c>
      <c r="S713" s="100">
        <v>67.100000000000009</v>
      </c>
      <c r="T713" s="100">
        <v>58.854999999999997</v>
      </c>
      <c r="U713" s="100">
        <v>89.204999999999984</v>
      </c>
      <c r="V713" s="100">
        <v>89.58</v>
      </c>
      <c r="W713" s="100">
        <v>101.79499999999999</v>
      </c>
      <c r="X713" s="100">
        <v>103.41999999999999</v>
      </c>
      <c r="Y713" s="100">
        <v>102.33500000000001</v>
      </c>
      <c r="Z713" s="100">
        <v>108.63499999999999</v>
      </c>
      <c r="AA713" s="100">
        <v>117.96315789473685</v>
      </c>
      <c r="AB713" s="100">
        <v>97.257894736842104</v>
      </c>
      <c r="AC713" s="100">
        <v>98.684210526315795</v>
      </c>
      <c r="AD713" s="100">
        <v>114.90499999999997</v>
      </c>
      <c r="AE713" s="100">
        <v>102.6</v>
      </c>
      <c r="AF713" s="100">
        <v>92.26</v>
      </c>
      <c r="AG713" s="100">
        <v>83.3</v>
      </c>
      <c r="AH713" s="100">
        <v>63.884999999999991</v>
      </c>
      <c r="AI713" s="100">
        <v>58.719999999999985</v>
      </c>
      <c r="AJ713" s="100">
        <v>57.290000000000006</v>
      </c>
      <c r="AK713" s="100">
        <v>50.984999999999999</v>
      </c>
      <c r="AL713" s="100">
        <v>51.245000000000005</v>
      </c>
      <c r="AM713" s="100">
        <v>55.179999999999993</v>
      </c>
      <c r="AN713" s="100">
        <v>51.2</v>
      </c>
      <c r="AO713" s="100">
        <v>53.705000000000005</v>
      </c>
      <c r="AP713" s="100">
        <v>39.705000000000005</v>
      </c>
      <c r="AQ713" s="100">
        <v>33.14</v>
      </c>
      <c r="AR713" s="100">
        <v>21.189999999999998</v>
      </c>
      <c r="AS713" s="100">
        <v>16.78</v>
      </c>
      <c r="AT713" s="1" t="s">
        <v>5204</v>
      </c>
      <c r="AU713" s="1"/>
      <c r="AV713" s="1"/>
      <c r="AW713" s="1"/>
      <c r="AX713" s="1"/>
      <c r="AY713" s="1"/>
      <c r="AZ713" s="1"/>
      <c r="BA713" s="1"/>
      <c r="BB713" s="1"/>
      <c r="BC713" s="1"/>
      <c r="BD713" s="1"/>
      <c r="BE713" s="1"/>
      <c r="BF713" s="1"/>
      <c r="BG713" s="1"/>
      <c r="BH713" s="1"/>
      <c r="BI713" s="1"/>
      <c r="BJ713" s="1"/>
      <c r="BK713" s="1"/>
      <c r="BL713" s="1"/>
      <c r="BM713" s="1"/>
    </row>
    <row r="714" spans="1:65" ht="16.5" customHeight="1" x14ac:dyDescent="0.25">
      <c r="A714" s="87">
        <v>35030260</v>
      </c>
      <c r="B714" s="82" t="s">
        <v>26</v>
      </c>
      <c r="C714" s="82" t="s">
        <v>660</v>
      </c>
      <c r="D714" s="82" t="s">
        <v>901</v>
      </c>
      <c r="E714" s="82" t="s">
        <v>871</v>
      </c>
      <c r="F714" s="82">
        <v>11</v>
      </c>
      <c r="G714" s="82">
        <v>2959</v>
      </c>
      <c r="H714" s="83">
        <v>-73.650000000000006</v>
      </c>
      <c r="I714" s="93">
        <v>4.4833333299999998</v>
      </c>
      <c r="J714" s="100">
        <v>30.66500000000001</v>
      </c>
      <c r="K714" s="100">
        <v>25.309999999999995</v>
      </c>
      <c r="L714" s="100">
        <v>25.639999999999997</v>
      </c>
      <c r="M714" s="100">
        <v>16.650000000000002</v>
      </c>
      <c r="N714" s="100">
        <v>24.114999999999998</v>
      </c>
      <c r="O714" s="100">
        <v>31.08421052631579</v>
      </c>
      <c r="P714" s="100">
        <v>26.524999999999999</v>
      </c>
      <c r="Q714" s="100">
        <v>32.029999999999987</v>
      </c>
      <c r="R714" s="100">
        <v>39.999999999999993</v>
      </c>
      <c r="S714" s="100">
        <v>43.325000000000003</v>
      </c>
      <c r="T714" s="100">
        <v>60.024999999999999</v>
      </c>
      <c r="U714" s="100">
        <v>41.115000000000002</v>
      </c>
      <c r="V714" s="100">
        <v>46.6</v>
      </c>
      <c r="W714" s="100">
        <v>29.655000000000001</v>
      </c>
      <c r="X714" s="100">
        <v>42.534999999999997</v>
      </c>
      <c r="Y714" s="100">
        <v>30.375000000000007</v>
      </c>
      <c r="Z714" s="100">
        <v>23.415000000000003</v>
      </c>
      <c r="AA714" s="100">
        <v>24.605</v>
      </c>
      <c r="AB714" s="100">
        <v>25.570000000000004</v>
      </c>
      <c r="AC714" s="100">
        <v>25.120000000000005</v>
      </c>
      <c r="AD714" s="100">
        <v>22.305</v>
      </c>
      <c r="AE714" s="100">
        <v>17.409999999999997</v>
      </c>
      <c r="AF714" s="100">
        <v>20.184999999999999</v>
      </c>
      <c r="AG714" s="100">
        <v>22.715</v>
      </c>
      <c r="AH714" s="100">
        <v>16.514999999999997</v>
      </c>
      <c r="AI714" s="100">
        <v>14.680000000000001</v>
      </c>
      <c r="AJ714" s="100">
        <v>25.419999999999998</v>
      </c>
      <c r="AK714" s="100">
        <v>30.459999999999997</v>
      </c>
      <c r="AL714" s="100">
        <v>47.750000000000007</v>
      </c>
      <c r="AM714" s="100">
        <v>55.252631578947366</v>
      </c>
      <c r="AN714" s="100">
        <v>49.155000000000001</v>
      </c>
      <c r="AO714" s="100">
        <v>59.129999999999995</v>
      </c>
      <c r="AP714" s="100">
        <v>44.857894736842113</v>
      </c>
      <c r="AQ714" s="100">
        <v>40.904999999999994</v>
      </c>
      <c r="AR714" s="100">
        <v>33.9</v>
      </c>
      <c r="AS714" s="100">
        <v>12.989999999999998</v>
      </c>
      <c r="AT714" s="1" t="s">
        <v>5204</v>
      </c>
      <c r="AU714" s="1"/>
      <c r="AV714" s="1"/>
      <c r="AW714" s="1"/>
      <c r="AX714" s="1"/>
      <c r="AY714" s="1"/>
      <c r="AZ714" s="1"/>
      <c r="BA714" s="1"/>
      <c r="BB714" s="1"/>
      <c r="BC714" s="1"/>
      <c r="BD714" s="1"/>
      <c r="BE714" s="1"/>
      <c r="BF714" s="1"/>
      <c r="BG714" s="1"/>
      <c r="BH714" s="1"/>
      <c r="BI714" s="1"/>
      <c r="BJ714" s="1"/>
      <c r="BK714" s="1"/>
      <c r="BL714" s="1"/>
      <c r="BM714" s="1"/>
    </row>
    <row r="715" spans="1:65" ht="16.5" customHeight="1" x14ac:dyDescent="0.25">
      <c r="A715" s="87">
        <v>24015120</v>
      </c>
      <c r="B715" s="82" t="s">
        <v>43</v>
      </c>
      <c r="C715" s="82" t="s">
        <v>902</v>
      </c>
      <c r="D715" s="82" t="s">
        <v>903</v>
      </c>
      <c r="E715" s="82" t="s">
        <v>871</v>
      </c>
      <c r="F715" s="82">
        <v>11</v>
      </c>
      <c r="G715" s="82">
        <v>2580</v>
      </c>
      <c r="H715" s="83">
        <v>-73.734805560000012</v>
      </c>
      <c r="I715" s="93">
        <v>5.4672777799999999</v>
      </c>
      <c r="J715" s="100">
        <v>22.467857142857149</v>
      </c>
      <c r="K715" s="100">
        <v>21.842857142857138</v>
      </c>
      <c r="L715" s="100">
        <v>15.682758620689654</v>
      </c>
      <c r="M715" s="100">
        <v>23.065517241379311</v>
      </c>
      <c r="N715" s="100">
        <v>20.786206896551725</v>
      </c>
      <c r="O715" s="100">
        <v>20.820689655172409</v>
      </c>
      <c r="P715" s="100">
        <v>42.706896551724142</v>
      </c>
      <c r="Q715" s="100">
        <v>43.251724137931042</v>
      </c>
      <c r="R715" s="100">
        <v>50.561538461538476</v>
      </c>
      <c r="S715" s="100">
        <v>51.026666666666671</v>
      </c>
      <c r="T715" s="100">
        <v>53.873333333333335</v>
      </c>
      <c r="U715" s="100">
        <v>42.859999999999992</v>
      </c>
      <c r="V715" s="100">
        <v>45.099999999999987</v>
      </c>
      <c r="W715" s="100">
        <v>33.817857142857143</v>
      </c>
      <c r="X715" s="100">
        <v>42.503448275862077</v>
      </c>
      <c r="Y715" s="100">
        <v>19.996428571428567</v>
      </c>
      <c r="Z715" s="100">
        <v>13.010344827586206</v>
      </c>
      <c r="AA715" s="100">
        <v>13.985185185185184</v>
      </c>
      <c r="AB715" s="100">
        <v>15.586666666666671</v>
      </c>
      <c r="AC715" s="100">
        <v>16.003333333333337</v>
      </c>
      <c r="AD715" s="100">
        <v>13.671428571428569</v>
      </c>
      <c r="AE715" s="100">
        <v>9.6517241379310335</v>
      </c>
      <c r="AF715" s="100">
        <v>10.796551724137929</v>
      </c>
      <c r="AG715" s="100">
        <v>16.430769230769233</v>
      </c>
      <c r="AH715" s="100">
        <v>17.078571428571429</v>
      </c>
      <c r="AI715" s="100">
        <v>20.362068965517246</v>
      </c>
      <c r="AJ715" s="100">
        <v>26.765384615384626</v>
      </c>
      <c r="AK715" s="100">
        <v>42.074999999999996</v>
      </c>
      <c r="AL715" s="100">
        <v>42.975000000000009</v>
      </c>
      <c r="AM715" s="100">
        <v>56.930769230769208</v>
      </c>
      <c r="AN715" s="100">
        <v>66.789285714285725</v>
      </c>
      <c r="AO715" s="100">
        <v>51.939285714285731</v>
      </c>
      <c r="AP715" s="100">
        <v>49.152000000000001</v>
      </c>
      <c r="AQ715" s="100">
        <v>44.674999999999997</v>
      </c>
      <c r="AR715" s="100">
        <v>36.364285714285721</v>
      </c>
      <c r="AS715" s="100">
        <v>21.022222222222222</v>
      </c>
      <c r="AT715" s="1"/>
      <c r="AU715" s="1"/>
      <c r="AV715" s="1"/>
      <c r="AW715" s="1"/>
      <c r="AX715" s="1"/>
      <c r="AY715" s="1"/>
      <c r="AZ715" s="1"/>
      <c r="BA715" s="1"/>
      <c r="BB715" s="1"/>
      <c r="BC715" s="1"/>
      <c r="BD715" s="1"/>
      <c r="BE715" s="1"/>
      <c r="BF715" s="1"/>
      <c r="BG715" s="1"/>
      <c r="BH715" s="1"/>
      <c r="BI715" s="1"/>
      <c r="BJ715" s="1"/>
      <c r="BK715" s="1"/>
      <c r="BL715" s="1"/>
      <c r="BM715" s="1"/>
    </row>
    <row r="716" spans="1:65" ht="16.5" customHeight="1" x14ac:dyDescent="0.25">
      <c r="A716" s="87">
        <v>21190310</v>
      </c>
      <c r="B716" s="82" t="s">
        <v>26</v>
      </c>
      <c r="C716" s="82" t="s">
        <v>904</v>
      </c>
      <c r="D716" s="82" t="s">
        <v>905</v>
      </c>
      <c r="E716" s="82" t="s">
        <v>871</v>
      </c>
      <c r="F716" s="82">
        <v>11</v>
      </c>
      <c r="G716" s="82">
        <v>1900</v>
      </c>
      <c r="H716" s="83">
        <v>-74.329916669999989</v>
      </c>
      <c r="I716" s="93">
        <v>4.38797222</v>
      </c>
      <c r="J716" s="100">
        <v>43.360714285714288</v>
      </c>
      <c r="K716" s="100">
        <v>47.767857142857153</v>
      </c>
      <c r="L716" s="100">
        <v>43.055555555555557</v>
      </c>
      <c r="M716" s="100">
        <v>46.960000000000008</v>
      </c>
      <c r="N716" s="100">
        <v>48.1</v>
      </c>
      <c r="O716" s="100">
        <v>48.366666666666681</v>
      </c>
      <c r="P716" s="100">
        <v>49.558620689655164</v>
      </c>
      <c r="Q716" s="100">
        <v>63.665517241379327</v>
      </c>
      <c r="R716" s="100">
        <v>71.303448275862081</v>
      </c>
      <c r="S716" s="100">
        <v>50.606666666666676</v>
      </c>
      <c r="T716" s="100">
        <v>85.500000000000014</v>
      </c>
      <c r="U716" s="100">
        <v>52.65</v>
      </c>
      <c r="V716" s="100">
        <v>56.351724137931043</v>
      </c>
      <c r="W716" s="100">
        <v>39.5</v>
      </c>
      <c r="X716" s="100">
        <v>50.596428571428575</v>
      </c>
      <c r="Y716" s="100">
        <v>33.733333333333327</v>
      </c>
      <c r="Z716" s="100">
        <v>28.106896551724134</v>
      </c>
      <c r="AA716" s="100">
        <v>18.790000000000003</v>
      </c>
      <c r="AB716" s="100">
        <v>24.343333333333327</v>
      </c>
      <c r="AC716" s="100">
        <v>26.79666666666667</v>
      </c>
      <c r="AD716" s="100">
        <v>25.27333333333333</v>
      </c>
      <c r="AE716" s="100">
        <v>17.858620689655172</v>
      </c>
      <c r="AF716" s="100">
        <v>22.324137931034478</v>
      </c>
      <c r="AG716" s="100">
        <v>23.634482758620685</v>
      </c>
      <c r="AH716" s="100">
        <v>25.939999999999998</v>
      </c>
      <c r="AI716" s="100">
        <v>23.753333333333334</v>
      </c>
      <c r="AJ716" s="100">
        <v>31.659999999999993</v>
      </c>
      <c r="AK716" s="100">
        <v>52.140000000000008</v>
      </c>
      <c r="AL716" s="100">
        <v>62.286666666666662</v>
      </c>
      <c r="AM716" s="100">
        <v>71.106666666666655</v>
      </c>
      <c r="AN716" s="100">
        <v>75.153571428571439</v>
      </c>
      <c r="AO716" s="100">
        <v>79.971428571428575</v>
      </c>
      <c r="AP716" s="100">
        <v>64.329629629629636</v>
      </c>
      <c r="AQ716" s="100">
        <v>57.508000000000003</v>
      </c>
      <c r="AR716" s="100">
        <v>51.019404954979059</v>
      </c>
      <c r="AS716" s="100">
        <v>32.94814814814815</v>
      </c>
      <c r="AT716" s="1" t="s">
        <v>1888</v>
      </c>
      <c r="AU716" s="1"/>
      <c r="AV716" s="1"/>
      <c r="AW716" s="1"/>
      <c r="AX716" s="1"/>
      <c r="AY716" s="1"/>
      <c r="AZ716" s="1"/>
      <c r="BA716" s="1"/>
      <c r="BB716" s="1"/>
      <c r="BC716" s="1"/>
      <c r="BD716" s="1"/>
      <c r="BE716" s="1"/>
      <c r="BF716" s="1"/>
      <c r="BG716" s="1"/>
      <c r="BH716" s="1"/>
      <c r="BI716" s="1"/>
      <c r="BJ716" s="1"/>
      <c r="BK716" s="1"/>
      <c r="BL716" s="1"/>
      <c r="BM716" s="1"/>
    </row>
    <row r="717" spans="1:65" ht="16.5" customHeight="1" x14ac:dyDescent="0.25">
      <c r="A717" s="87">
        <v>35060100</v>
      </c>
      <c r="B717" s="82" t="s">
        <v>54</v>
      </c>
      <c r="C717" s="82" t="s">
        <v>906</v>
      </c>
      <c r="D717" s="82" t="s">
        <v>907</v>
      </c>
      <c r="E717" s="82" t="s">
        <v>871</v>
      </c>
      <c r="F717" s="82">
        <v>11</v>
      </c>
      <c r="G717" s="82">
        <v>1650</v>
      </c>
      <c r="H717" s="83">
        <v>-73.52069444</v>
      </c>
      <c r="I717" s="93">
        <v>4.7126944399999999</v>
      </c>
      <c r="J717" s="100">
        <v>9.7466666666666661</v>
      </c>
      <c r="K717" s="100">
        <v>16.873333333333331</v>
      </c>
      <c r="L717" s="100">
        <v>15.019999999999998</v>
      </c>
      <c r="M717" s="100">
        <v>22.565517241379311</v>
      </c>
      <c r="N717" s="100">
        <v>19.479310344827585</v>
      </c>
      <c r="O717" s="100">
        <v>33.448275862068968</v>
      </c>
      <c r="P717" s="100">
        <v>39.611111111111114</v>
      </c>
      <c r="Q717" s="100">
        <v>49.768965517241384</v>
      </c>
      <c r="R717" s="100">
        <v>69.717241379310352</v>
      </c>
      <c r="S717" s="100">
        <v>83.539285714285711</v>
      </c>
      <c r="T717" s="100">
        <v>65.42068965517241</v>
      </c>
      <c r="U717" s="100">
        <v>95.881481481481458</v>
      </c>
      <c r="V717" s="100">
        <v>79.329629629629636</v>
      </c>
      <c r="W717" s="100">
        <v>116.58148148148149</v>
      </c>
      <c r="X717" s="100">
        <v>113.87407407407409</v>
      </c>
      <c r="Y717" s="100">
        <v>110.49615384615385</v>
      </c>
      <c r="Z717" s="100">
        <v>101.7074074074074</v>
      </c>
      <c r="AA717" s="100">
        <v>96.94615384615382</v>
      </c>
      <c r="AB717" s="100">
        <v>103.09285714285714</v>
      </c>
      <c r="AC717" s="100">
        <v>90.446428571428555</v>
      </c>
      <c r="AD717" s="100">
        <v>88.9</v>
      </c>
      <c r="AE717" s="100">
        <v>75.710714285714275</v>
      </c>
      <c r="AF717" s="100">
        <v>83.451851851851842</v>
      </c>
      <c r="AG717" s="100">
        <v>72.68148148148147</v>
      </c>
      <c r="AH717" s="100">
        <v>66.130769230769246</v>
      </c>
      <c r="AI717" s="100">
        <v>56.900000000000013</v>
      </c>
      <c r="AJ717" s="100">
        <v>56.674074074074078</v>
      </c>
      <c r="AK717" s="100">
        <v>54.485185185185181</v>
      </c>
      <c r="AL717" s="100">
        <v>38.237037037037041</v>
      </c>
      <c r="AM717" s="100">
        <v>52.642307692307696</v>
      </c>
      <c r="AN717" s="100">
        <v>46.120000000000012</v>
      </c>
      <c r="AO717" s="100">
        <v>39.469230769230769</v>
      </c>
      <c r="AP717" s="100">
        <v>28.461538461538471</v>
      </c>
      <c r="AQ717" s="100">
        <v>23.75555555555556</v>
      </c>
      <c r="AR717" s="100">
        <v>13.637037037037034</v>
      </c>
      <c r="AS717" s="100">
        <v>19.496296296296297</v>
      </c>
      <c r="AT717" s="1"/>
      <c r="AU717" s="1"/>
      <c r="AV717" s="1"/>
      <c r="AW717" s="1"/>
      <c r="AX717" s="1"/>
      <c r="AY717" s="1"/>
      <c r="AZ717" s="1"/>
      <c r="BA717" s="1"/>
      <c r="BB717" s="1"/>
      <c r="BC717" s="1"/>
      <c r="BD717" s="1"/>
      <c r="BE717" s="1"/>
      <c r="BF717" s="1"/>
      <c r="BG717" s="1"/>
      <c r="BH717" s="1"/>
      <c r="BI717" s="1"/>
      <c r="BJ717" s="1"/>
      <c r="BK717" s="1"/>
      <c r="BL717" s="1"/>
      <c r="BM717" s="1"/>
    </row>
    <row r="718" spans="1:65" ht="16.5" customHeight="1" x14ac:dyDescent="0.25">
      <c r="A718" s="87">
        <v>35060090</v>
      </c>
      <c r="B718" s="82" t="s">
        <v>26</v>
      </c>
      <c r="C718" s="82" t="s">
        <v>907</v>
      </c>
      <c r="D718" s="82" t="s">
        <v>907</v>
      </c>
      <c r="E718" s="82" t="s">
        <v>871</v>
      </c>
      <c r="F718" s="82">
        <v>11</v>
      </c>
      <c r="G718" s="82">
        <v>1733</v>
      </c>
      <c r="H718" s="83">
        <v>-73.522916670000001</v>
      </c>
      <c r="I718" s="93">
        <v>4.69052778</v>
      </c>
      <c r="J718" s="100">
        <v>11.870370370370372</v>
      </c>
      <c r="K718" s="100">
        <v>15.62142857142857</v>
      </c>
      <c r="L718" s="100">
        <v>13.52962962962963</v>
      </c>
      <c r="M718" s="100">
        <v>22.36296296296296</v>
      </c>
      <c r="N718" s="100">
        <v>20.885714285714283</v>
      </c>
      <c r="O718" s="100">
        <v>30.837037037037035</v>
      </c>
      <c r="P718" s="100">
        <v>40.84137931034482</v>
      </c>
      <c r="Q718" s="100">
        <v>48.558620689655172</v>
      </c>
      <c r="R718" s="100">
        <v>66.220689655172421</v>
      </c>
      <c r="S718" s="100">
        <v>89.248275862068979</v>
      </c>
      <c r="T718" s="100">
        <v>55.710344827586212</v>
      </c>
      <c r="U718" s="100">
        <v>101.82413793103449</v>
      </c>
      <c r="V718" s="100">
        <v>94.746428571428552</v>
      </c>
      <c r="W718" s="100">
        <v>110.64999999999998</v>
      </c>
      <c r="X718" s="100">
        <v>112.89642857142859</v>
      </c>
      <c r="Y718" s="100">
        <v>122.6925925925926</v>
      </c>
      <c r="Z718" s="100">
        <v>108.78461538461539</v>
      </c>
      <c r="AA718" s="100">
        <v>99.299999999999983</v>
      </c>
      <c r="AB718" s="100">
        <v>98.385185185185165</v>
      </c>
      <c r="AC718" s="100">
        <v>90.792592592592598</v>
      </c>
      <c r="AD718" s="100">
        <v>95.888888888888872</v>
      </c>
      <c r="AE718" s="100">
        <v>80.903999999999982</v>
      </c>
      <c r="AF718" s="100">
        <v>87.649999999999977</v>
      </c>
      <c r="AG718" s="100">
        <v>75.483333333333334</v>
      </c>
      <c r="AH718" s="100">
        <v>70.776923076923083</v>
      </c>
      <c r="AI718" s="100">
        <v>61.526923076923069</v>
      </c>
      <c r="AJ718" s="100">
        <v>57.753846153846162</v>
      </c>
      <c r="AK718" s="100">
        <v>57.388461538461542</v>
      </c>
      <c r="AL718" s="100">
        <v>43.770833333333336</v>
      </c>
      <c r="AM718" s="100">
        <v>49.103846153846156</v>
      </c>
      <c r="AN718" s="100">
        <v>46.145833333333321</v>
      </c>
      <c r="AO718" s="100">
        <v>36.174999999999997</v>
      </c>
      <c r="AP718" s="100">
        <v>31.69970517357191</v>
      </c>
      <c r="AQ718" s="100">
        <v>23.272000000000002</v>
      </c>
      <c r="AR718" s="100">
        <v>15.944000000000003</v>
      </c>
      <c r="AS718" s="100">
        <v>18.05</v>
      </c>
      <c r="AT718" s="1" t="s">
        <v>1888</v>
      </c>
      <c r="AU718" s="1"/>
      <c r="AV718" s="1"/>
      <c r="AW718" s="1"/>
      <c r="AX718" s="1"/>
      <c r="AY718" s="1"/>
      <c r="AZ718" s="1"/>
      <c r="BA718" s="1"/>
      <c r="BB718" s="1"/>
      <c r="BC718" s="1"/>
      <c r="BD718" s="1"/>
      <c r="BE718" s="1"/>
      <c r="BF718" s="1"/>
      <c r="BG718" s="1"/>
      <c r="BH718" s="1"/>
      <c r="BI718" s="1"/>
      <c r="BJ718" s="1"/>
      <c r="BK718" s="1"/>
      <c r="BL718" s="1"/>
      <c r="BM718" s="1"/>
    </row>
    <row r="719" spans="1:65" ht="16.5" customHeight="1" x14ac:dyDescent="0.25">
      <c r="A719" s="87">
        <v>35060120</v>
      </c>
      <c r="B719" s="82" t="s">
        <v>26</v>
      </c>
      <c r="C719" s="82" t="s">
        <v>908</v>
      </c>
      <c r="D719" s="82" t="s">
        <v>907</v>
      </c>
      <c r="E719" s="82" t="s">
        <v>871</v>
      </c>
      <c r="F719" s="82">
        <v>11</v>
      </c>
      <c r="G719" s="82">
        <v>1791</v>
      </c>
      <c r="H719" s="83">
        <v>-73.470555560000008</v>
      </c>
      <c r="I719" s="93">
        <v>4.72330556</v>
      </c>
      <c r="J719" s="100">
        <v>13.867857142857142</v>
      </c>
      <c r="K719" s="100">
        <v>22.446428571428573</v>
      </c>
      <c r="L719" s="100">
        <v>16.392857142857142</v>
      </c>
      <c r="M719" s="100">
        <v>32.880000000000003</v>
      </c>
      <c r="N719" s="100">
        <v>27.566666666666659</v>
      </c>
      <c r="O719" s="100">
        <v>40.889655172413796</v>
      </c>
      <c r="P719" s="100">
        <v>57.948275862068961</v>
      </c>
      <c r="Q719" s="100">
        <v>56.621428571428567</v>
      </c>
      <c r="R719" s="100">
        <v>91.515384615384633</v>
      </c>
      <c r="S719" s="100">
        <v>106.93793103448272</v>
      </c>
      <c r="T719" s="100">
        <v>84.513793103448279</v>
      </c>
      <c r="U719" s="100">
        <v>121.72068965517245</v>
      </c>
      <c r="V719" s="100">
        <v>113.94827586206895</v>
      </c>
      <c r="W719" s="100">
        <v>149.81379310344826</v>
      </c>
      <c r="X719" s="100">
        <v>144.07586206896551</v>
      </c>
      <c r="Y719" s="100">
        <v>143.36071428571424</v>
      </c>
      <c r="Z719" s="100">
        <v>146.22857142857146</v>
      </c>
      <c r="AA719" s="100">
        <v>128.47857142857146</v>
      </c>
      <c r="AB719" s="100">
        <v>137.74642857142859</v>
      </c>
      <c r="AC719" s="100">
        <v>126.21551724137929</v>
      </c>
      <c r="AD719" s="100">
        <v>128.47586206896548</v>
      </c>
      <c r="AE719" s="100">
        <v>103.57333333333331</v>
      </c>
      <c r="AF719" s="100">
        <v>109.19333333333334</v>
      </c>
      <c r="AG719" s="100">
        <v>95.024137931034488</v>
      </c>
      <c r="AH719" s="100">
        <v>92.993333333333339</v>
      </c>
      <c r="AI719" s="100">
        <v>76.363333333333301</v>
      </c>
      <c r="AJ719" s="100">
        <v>72.517241379310335</v>
      </c>
      <c r="AK719" s="100">
        <v>72.443333333333342</v>
      </c>
      <c r="AL719" s="100">
        <v>55.399999999999984</v>
      </c>
      <c r="AM719" s="100">
        <v>62.690000000000012</v>
      </c>
      <c r="AN719" s="100">
        <v>57.2</v>
      </c>
      <c r="AO719" s="100">
        <v>52.946428571428577</v>
      </c>
      <c r="AP719" s="100">
        <v>39.164285714285711</v>
      </c>
      <c r="AQ719" s="100">
        <v>35.5</v>
      </c>
      <c r="AR719" s="100">
        <v>27.020689655172418</v>
      </c>
      <c r="AS719" s="100">
        <v>26.951724137931034</v>
      </c>
      <c r="AT719" s="1"/>
      <c r="AU719" s="1"/>
      <c r="AV719" s="1"/>
      <c r="AW719" s="1"/>
      <c r="AX719" s="1"/>
      <c r="AY719" s="1"/>
      <c r="AZ719" s="1"/>
      <c r="BA719" s="1"/>
      <c r="BB719" s="1"/>
      <c r="BC719" s="1"/>
      <c r="BD719" s="1"/>
      <c r="BE719" s="1"/>
      <c r="BF719" s="1"/>
      <c r="BG719" s="1"/>
      <c r="BH719" s="1"/>
      <c r="BI719" s="1"/>
      <c r="BJ719" s="1"/>
      <c r="BK719" s="1"/>
      <c r="BL719" s="1"/>
      <c r="BM719" s="1"/>
    </row>
    <row r="720" spans="1:65" ht="16.5" customHeight="1" x14ac:dyDescent="0.25">
      <c r="A720" s="87">
        <v>35060130</v>
      </c>
      <c r="B720" s="82" t="s">
        <v>26</v>
      </c>
      <c r="C720" s="82" t="s">
        <v>909</v>
      </c>
      <c r="D720" s="82" t="s">
        <v>907</v>
      </c>
      <c r="E720" s="82" t="s">
        <v>871</v>
      </c>
      <c r="F720" s="82">
        <v>11</v>
      </c>
      <c r="G720" s="82">
        <v>2003</v>
      </c>
      <c r="H720" s="83">
        <v>-73.482138890000002</v>
      </c>
      <c r="I720" s="93">
        <v>4.6751666700000003</v>
      </c>
      <c r="J720" s="100">
        <v>20.896428571428569</v>
      </c>
      <c r="K720" s="100">
        <v>21.721428571428572</v>
      </c>
      <c r="L720" s="100">
        <v>24.110714285714284</v>
      </c>
      <c r="M720" s="100">
        <v>37.774074074074072</v>
      </c>
      <c r="N720" s="100">
        <v>29.000000000000007</v>
      </c>
      <c r="O720" s="100">
        <v>40.125925925925927</v>
      </c>
      <c r="P720" s="100">
        <v>67.08620689655173</v>
      </c>
      <c r="Q720" s="100">
        <v>68.210714285714303</v>
      </c>
      <c r="R720" s="100">
        <v>104.7714285714286</v>
      </c>
      <c r="S720" s="100">
        <v>113.75</v>
      </c>
      <c r="T720" s="100">
        <v>101.13103448275859</v>
      </c>
      <c r="U720" s="100">
        <v>124.66071428571426</v>
      </c>
      <c r="V720" s="100">
        <v>108.8</v>
      </c>
      <c r="W720" s="100">
        <v>139.46</v>
      </c>
      <c r="X720" s="100">
        <v>152.04074074074074</v>
      </c>
      <c r="Y720" s="100">
        <v>146.18333333333337</v>
      </c>
      <c r="Z720" s="100">
        <v>139.82666666666668</v>
      </c>
      <c r="AA720" s="100">
        <v>138.41724137931035</v>
      </c>
      <c r="AB720" s="100">
        <v>139.85000000000002</v>
      </c>
      <c r="AC720" s="100">
        <v>139.61666666666667</v>
      </c>
      <c r="AD720" s="100">
        <v>137.73448275862069</v>
      </c>
      <c r="AE720" s="100">
        <v>106.86071428571429</v>
      </c>
      <c r="AF720" s="100">
        <v>120.40714285714283</v>
      </c>
      <c r="AG720" s="100">
        <v>110.66071428571429</v>
      </c>
      <c r="AH720" s="100">
        <v>106.20689655172414</v>
      </c>
      <c r="AI720" s="100">
        <v>103.61379310344829</v>
      </c>
      <c r="AJ720" s="100">
        <v>75.210344827586198</v>
      </c>
      <c r="AK720" s="100">
        <v>85.167857142857173</v>
      </c>
      <c r="AL720" s="100">
        <v>66.185714285714283</v>
      </c>
      <c r="AM720" s="100">
        <v>80.210714285714289</v>
      </c>
      <c r="AN720" s="100">
        <v>66.507142857142853</v>
      </c>
      <c r="AO720" s="100">
        <v>67.055555555555557</v>
      </c>
      <c r="AP720" s="100">
        <v>44.932142857142857</v>
      </c>
      <c r="AQ720" s="100">
        <v>35.946428571428569</v>
      </c>
      <c r="AR720" s="100">
        <v>27.274074074074079</v>
      </c>
      <c r="AS720" s="100">
        <v>33.396296296296299</v>
      </c>
      <c r="AT720" s="1"/>
      <c r="AU720" s="1"/>
      <c r="AV720" s="1"/>
      <c r="AW720" s="1"/>
      <c r="AX720" s="1"/>
      <c r="AY720" s="1"/>
      <c r="AZ720" s="1"/>
      <c r="BA720" s="1"/>
      <c r="BB720" s="1"/>
      <c r="BC720" s="1"/>
      <c r="BD720" s="1"/>
      <c r="BE720" s="1"/>
      <c r="BF720" s="1"/>
      <c r="BG720" s="1"/>
      <c r="BH720" s="1"/>
      <c r="BI720" s="1"/>
      <c r="BJ720" s="1"/>
      <c r="BK720" s="1"/>
      <c r="BL720" s="1"/>
      <c r="BM720" s="1"/>
    </row>
    <row r="721" spans="1:65" ht="16.5" customHeight="1" x14ac:dyDescent="0.25">
      <c r="A721" s="87">
        <v>35060140</v>
      </c>
      <c r="B721" s="82" t="s">
        <v>26</v>
      </c>
      <c r="C721" s="82" t="s">
        <v>910</v>
      </c>
      <c r="D721" s="82" t="s">
        <v>907</v>
      </c>
      <c r="E721" s="82" t="s">
        <v>871</v>
      </c>
      <c r="F721" s="82">
        <v>11</v>
      </c>
      <c r="G721" s="82">
        <v>2003</v>
      </c>
      <c r="H721" s="83">
        <v>-73.444888890000001</v>
      </c>
      <c r="I721" s="93">
        <v>4.7049166700000002</v>
      </c>
      <c r="J721" s="100">
        <v>23.603703703703701</v>
      </c>
      <c r="K721" s="100">
        <v>29.2</v>
      </c>
      <c r="L721" s="100">
        <v>31.661538461538463</v>
      </c>
      <c r="M721" s="100">
        <v>52.279310344827586</v>
      </c>
      <c r="N721" s="100">
        <v>36.648275862068964</v>
      </c>
      <c r="O721" s="100">
        <v>48.678571428571431</v>
      </c>
      <c r="P721" s="100">
        <v>82.13333333333334</v>
      </c>
      <c r="Q721" s="100">
        <v>81.663333333333341</v>
      </c>
      <c r="R721" s="100">
        <v>124.40666666666668</v>
      </c>
      <c r="S721" s="100">
        <v>147.41785714285717</v>
      </c>
      <c r="T721" s="100">
        <v>134.23928571428573</v>
      </c>
      <c r="U721" s="100">
        <v>170.26785714285714</v>
      </c>
      <c r="V721" s="100">
        <v>160.25333333333336</v>
      </c>
      <c r="W721" s="100">
        <v>207.01333333333332</v>
      </c>
      <c r="X721" s="100">
        <v>210.96666666666667</v>
      </c>
      <c r="Y721" s="100">
        <v>196.13333333333333</v>
      </c>
      <c r="Z721" s="100">
        <v>197.02</v>
      </c>
      <c r="AA721" s="100">
        <v>189.30666666666667</v>
      </c>
      <c r="AB721" s="100">
        <v>190.7607142857143</v>
      </c>
      <c r="AC721" s="100">
        <v>174.65</v>
      </c>
      <c r="AD721" s="100">
        <v>182.66785714285712</v>
      </c>
      <c r="AE721" s="100">
        <v>139.27931034482759</v>
      </c>
      <c r="AF721" s="100">
        <v>154.9655172413793</v>
      </c>
      <c r="AG721" s="100">
        <v>136.09655172413792</v>
      </c>
      <c r="AH721" s="100">
        <v>142.58333333333334</v>
      </c>
      <c r="AI721" s="100">
        <v>122.12333333333335</v>
      </c>
      <c r="AJ721" s="100">
        <v>119.33999999999999</v>
      </c>
      <c r="AK721" s="100">
        <v>104.79666666666667</v>
      </c>
      <c r="AL721" s="100">
        <v>88.61666666666666</v>
      </c>
      <c r="AM721" s="100">
        <v>92.81724137931036</v>
      </c>
      <c r="AN721" s="100">
        <v>77.372413793103448</v>
      </c>
      <c r="AO721" s="100">
        <v>81.83448275862068</v>
      </c>
      <c r="AP721" s="100">
        <v>62.741379310344826</v>
      </c>
      <c r="AQ721" s="100">
        <v>45.152000000000008</v>
      </c>
      <c r="AR721" s="100">
        <v>35.94</v>
      </c>
      <c r="AS721" s="100">
        <v>32.391999999999996</v>
      </c>
      <c r="AT721" s="1"/>
      <c r="AU721" s="1"/>
      <c r="AV721" s="1"/>
      <c r="AW721" s="1"/>
      <c r="AX721" s="1"/>
      <c r="AY721" s="1"/>
      <c r="AZ721" s="1"/>
      <c r="BA721" s="1"/>
      <c r="BB721" s="1"/>
      <c r="BC721" s="1"/>
      <c r="BD721" s="1"/>
      <c r="BE721" s="1"/>
      <c r="BF721" s="1"/>
      <c r="BG721" s="1"/>
      <c r="BH721" s="1"/>
      <c r="BI721" s="1"/>
      <c r="BJ721" s="1"/>
      <c r="BK721" s="1"/>
      <c r="BL721" s="1"/>
      <c r="BM721" s="1"/>
    </row>
    <row r="722" spans="1:65" ht="16.5" customHeight="1" x14ac:dyDescent="0.25">
      <c r="A722" s="87">
        <v>21201050</v>
      </c>
      <c r="B722" s="82" t="s">
        <v>26</v>
      </c>
      <c r="C722" s="82" t="s">
        <v>911</v>
      </c>
      <c r="D722" s="82" t="s">
        <v>912</v>
      </c>
      <c r="E722" s="82" t="s">
        <v>871</v>
      </c>
      <c r="F722" s="82">
        <v>11</v>
      </c>
      <c r="G722" s="82">
        <v>2750</v>
      </c>
      <c r="H722" s="83">
        <v>-73.864666669999991</v>
      </c>
      <c r="I722" s="93">
        <v>4.9828888899999999</v>
      </c>
      <c r="J722" s="100">
        <v>16.744827586206899</v>
      </c>
      <c r="K722" s="100">
        <v>16.396551724137929</v>
      </c>
      <c r="L722" s="100">
        <v>15.096551724137932</v>
      </c>
      <c r="M722" s="100">
        <v>14.332142857142857</v>
      </c>
      <c r="N722" s="100">
        <v>15.367857142857144</v>
      </c>
      <c r="O722" s="100">
        <v>21.135999999999999</v>
      </c>
      <c r="P722" s="100">
        <v>20.660714285714285</v>
      </c>
      <c r="Q722" s="100">
        <v>33.717857142857142</v>
      </c>
      <c r="R722" s="100">
        <v>43.277777777777771</v>
      </c>
      <c r="S722" s="100">
        <v>42.532142857142858</v>
      </c>
      <c r="T722" s="100">
        <v>39.035714285714285</v>
      </c>
      <c r="U722" s="100">
        <v>30.410714285714285</v>
      </c>
      <c r="V722" s="100">
        <v>34.820689655172416</v>
      </c>
      <c r="W722" s="100">
        <v>33.824137931034485</v>
      </c>
      <c r="X722" s="100">
        <v>42.764285714285712</v>
      </c>
      <c r="Y722" s="100">
        <v>30.149999999999995</v>
      </c>
      <c r="Z722" s="100">
        <v>25.916666666666664</v>
      </c>
      <c r="AA722" s="100">
        <v>29.741379310344829</v>
      </c>
      <c r="AB722" s="100">
        <v>27.206896551724135</v>
      </c>
      <c r="AC722" s="100">
        <v>26.082758620689663</v>
      </c>
      <c r="AD722" s="100">
        <v>26.346428571428572</v>
      </c>
      <c r="AE722" s="100">
        <v>17.399999999999999</v>
      </c>
      <c r="AF722" s="100">
        <v>22.606896551724141</v>
      </c>
      <c r="AG722" s="100">
        <v>20.682142857142853</v>
      </c>
      <c r="AH722" s="100">
        <v>20.965517241379313</v>
      </c>
      <c r="AI722" s="100">
        <v>22.531034482758624</v>
      </c>
      <c r="AJ722" s="100">
        <v>19.035714285714285</v>
      </c>
      <c r="AK722" s="100">
        <v>23.882142857142856</v>
      </c>
      <c r="AL722" s="100">
        <v>37.233333333333334</v>
      </c>
      <c r="AM722" s="100">
        <v>42.26666666666668</v>
      </c>
      <c r="AN722" s="100">
        <v>37.528571428571425</v>
      </c>
      <c r="AO722" s="100">
        <v>42.824137931034485</v>
      </c>
      <c r="AP722" s="100">
        <v>32.375862068965517</v>
      </c>
      <c r="AQ722" s="100">
        <v>20.150000000000002</v>
      </c>
      <c r="AR722" s="100">
        <v>21.889285714285712</v>
      </c>
      <c r="AS722" s="100">
        <v>10.170370370370369</v>
      </c>
      <c r="AT722" s="1"/>
      <c r="AU722" s="1"/>
      <c r="AV722" s="1"/>
      <c r="AW722" s="1"/>
      <c r="AX722" s="1"/>
      <c r="AY722" s="1"/>
      <c r="AZ722" s="1"/>
      <c r="BA722" s="1"/>
      <c r="BB722" s="1"/>
      <c r="BC722" s="1"/>
      <c r="BD722" s="1"/>
      <c r="BE722" s="1"/>
      <c r="BF722" s="1"/>
      <c r="BG722" s="1"/>
      <c r="BH722" s="1"/>
      <c r="BI722" s="1"/>
      <c r="BJ722" s="1"/>
      <c r="BK722" s="1"/>
      <c r="BL722" s="1"/>
      <c r="BM722" s="1"/>
    </row>
    <row r="723" spans="1:65" ht="16.5" customHeight="1" x14ac:dyDescent="0.25">
      <c r="A723" s="87">
        <v>35065010</v>
      </c>
      <c r="B723" s="82" t="s">
        <v>56</v>
      </c>
      <c r="C723" s="82" t="s">
        <v>913</v>
      </c>
      <c r="D723" s="82" t="s">
        <v>913</v>
      </c>
      <c r="E723" s="82" t="s">
        <v>871</v>
      </c>
      <c r="F723" s="82">
        <v>11</v>
      </c>
      <c r="G723" s="82">
        <v>1752</v>
      </c>
      <c r="H723" s="83">
        <v>-73.646472220000007</v>
      </c>
      <c r="I723" s="93">
        <v>4.83038889</v>
      </c>
      <c r="J723" s="100">
        <v>11.503846153846153</v>
      </c>
      <c r="K723" s="100">
        <v>8.4500000000000011</v>
      </c>
      <c r="L723" s="100">
        <v>7.446102444529533</v>
      </c>
      <c r="M723" s="100">
        <v>18.448</v>
      </c>
      <c r="N723" s="100">
        <v>11.63283884028594</v>
      </c>
      <c r="O723" s="100">
        <v>14.476060884475705</v>
      </c>
      <c r="P723" s="100">
        <v>22.896153846153847</v>
      </c>
      <c r="Q723" s="100">
        <v>27.065384615384616</v>
      </c>
      <c r="R723" s="100">
        <v>33.003846153846155</v>
      </c>
      <c r="S723" s="100">
        <v>41.108572327173654</v>
      </c>
      <c r="T723" s="100">
        <v>49.984615384615388</v>
      </c>
      <c r="U723" s="100">
        <v>53.008333333333326</v>
      </c>
      <c r="V723" s="100">
        <v>52.74285714285714</v>
      </c>
      <c r="W723" s="100">
        <v>55.623076923076937</v>
      </c>
      <c r="X723" s="100">
        <v>61.785914790133624</v>
      </c>
      <c r="Y723" s="100">
        <v>54.555682667860616</v>
      </c>
      <c r="Z723" s="100">
        <v>51.311111111111103</v>
      </c>
      <c r="AA723" s="100">
        <v>48.231999999999992</v>
      </c>
      <c r="AB723" s="100">
        <v>56.214285714285708</v>
      </c>
      <c r="AC723" s="100">
        <v>50.771428571428565</v>
      </c>
      <c r="AD723" s="100">
        <v>55.417429147164022</v>
      </c>
      <c r="AE723" s="100">
        <v>38.292307692307688</v>
      </c>
      <c r="AF723" s="100">
        <v>45.273076923076921</v>
      </c>
      <c r="AG723" s="100">
        <v>36.043638583583139</v>
      </c>
      <c r="AH723" s="100">
        <v>37.04</v>
      </c>
      <c r="AI723" s="100">
        <v>28.620000000000005</v>
      </c>
      <c r="AJ723" s="100">
        <v>28.035423705975209</v>
      </c>
      <c r="AK723" s="100">
        <v>31.897724255561833</v>
      </c>
      <c r="AL723" s="100">
        <v>39.4</v>
      </c>
      <c r="AM723" s="100">
        <v>48.777654199302191</v>
      </c>
      <c r="AN723" s="100">
        <v>37.223287677692305</v>
      </c>
      <c r="AO723" s="100">
        <v>42.65032246780396</v>
      </c>
      <c r="AP723" s="100">
        <v>25.236045166015629</v>
      </c>
      <c r="AQ723" s="100">
        <v>20.626923076923081</v>
      </c>
      <c r="AR723" s="100">
        <v>15.2</v>
      </c>
      <c r="AS723" s="100">
        <v>15.407774027188621</v>
      </c>
      <c r="AT723" s="1" t="s">
        <v>1888</v>
      </c>
      <c r="AU723" s="1"/>
      <c r="AV723" s="1"/>
      <c r="AW723" s="1"/>
      <c r="AX723" s="1"/>
      <c r="AY723" s="1"/>
      <c r="AZ723" s="1"/>
      <c r="BA723" s="1"/>
      <c r="BB723" s="1"/>
      <c r="BC723" s="1"/>
      <c r="BD723" s="1"/>
      <c r="BE723" s="1"/>
      <c r="BF723" s="1"/>
      <c r="BG723" s="1"/>
      <c r="BH723" s="1"/>
      <c r="BI723" s="1"/>
      <c r="BJ723" s="1"/>
      <c r="BK723" s="1"/>
      <c r="BL723" s="1"/>
      <c r="BM723" s="1"/>
    </row>
    <row r="724" spans="1:65" ht="16.5" customHeight="1" x14ac:dyDescent="0.25">
      <c r="A724" s="87">
        <v>35060170</v>
      </c>
      <c r="B724" s="82" t="s">
        <v>26</v>
      </c>
      <c r="C724" s="82" t="s">
        <v>914</v>
      </c>
      <c r="D724" s="82" t="s">
        <v>913</v>
      </c>
      <c r="E724" s="82" t="s">
        <v>871</v>
      </c>
      <c r="F724" s="82">
        <v>11</v>
      </c>
      <c r="G724" s="82">
        <v>2502</v>
      </c>
      <c r="H724" s="83">
        <v>-73.600361110000009</v>
      </c>
      <c r="I724" s="93">
        <v>4.88569444</v>
      </c>
      <c r="J724" s="100">
        <v>17.544827586206896</v>
      </c>
      <c r="K724" s="100">
        <v>12.113793103448277</v>
      </c>
      <c r="L724" s="100">
        <v>14.251724137931033</v>
      </c>
      <c r="M724" s="100">
        <v>17.551724137931036</v>
      </c>
      <c r="N724" s="100">
        <v>18.141379310344828</v>
      </c>
      <c r="O724" s="100">
        <v>21.664285714285715</v>
      </c>
      <c r="P724" s="100">
        <v>26.74814814814815</v>
      </c>
      <c r="Q724" s="100">
        <v>39.111111111111114</v>
      </c>
      <c r="R724" s="100">
        <v>50.592000000000006</v>
      </c>
      <c r="S724" s="100">
        <v>44.666666666666679</v>
      </c>
      <c r="T724" s="100">
        <v>58.848148148148141</v>
      </c>
      <c r="U724" s="100">
        <v>64.281481481481492</v>
      </c>
      <c r="V724" s="100">
        <v>69.263333333333321</v>
      </c>
      <c r="W724" s="100">
        <v>71.036666666666662</v>
      </c>
      <c r="X724" s="100">
        <v>87.885714285714272</v>
      </c>
      <c r="Y724" s="100">
        <v>75.744444444444454</v>
      </c>
      <c r="Z724" s="100">
        <v>69.699999999999989</v>
      </c>
      <c r="AA724" s="100">
        <v>70.699999999999989</v>
      </c>
      <c r="AB724" s="100">
        <v>66.335714285714289</v>
      </c>
      <c r="AC724" s="100">
        <v>62.017857142857132</v>
      </c>
      <c r="AD724" s="100">
        <v>64.28214285714283</v>
      </c>
      <c r="AE724" s="100">
        <v>43.037931034482753</v>
      </c>
      <c r="AF724" s="100">
        <v>59.848275862068959</v>
      </c>
      <c r="AG724" s="100">
        <v>46.274999999999991</v>
      </c>
      <c r="AH724" s="100">
        <v>39.082758620689653</v>
      </c>
      <c r="AI724" s="100">
        <v>34.362068965517238</v>
      </c>
      <c r="AJ724" s="100">
        <v>29.218518518518522</v>
      </c>
      <c r="AK724" s="100">
        <v>39.88214285714286</v>
      </c>
      <c r="AL724" s="100">
        <v>50.95384615384615</v>
      </c>
      <c r="AM724" s="100">
        <v>60.030769230769224</v>
      </c>
      <c r="AN724" s="100">
        <v>60.056666666666679</v>
      </c>
      <c r="AO724" s="100">
        <v>65.596666666666664</v>
      </c>
      <c r="AP724" s="100">
        <v>38.482758620689658</v>
      </c>
      <c r="AQ724" s="100">
        <v>29.269999999999996</v>
      </c>
      <c r="AR724" s="100">
        <v>21.116666666666667</v>
      </c>
      <c r="AS724" s="100">
        <v>18.16</v>
      </c>
      <c r="AT724" s="1"/>
      <c r="AU724" s="1"/>
      <c r="AV724" s="1"/>
      <c r="AW724" s="1"/>
      <c r="AX724" s="1"/>
      <c r="AY724" s="1"/>
      <c r="AZ724" s="1"/>
      <c r="BA724" s="1"/>
      <c r="BB724" s="1"/>
      <c r="BC724" s="1"/>
      <c r="BD724" s="1"/>
      <c r="BE724" s="1"/>
      <c r="BF724" s="1"/>
      <c r="BG724" s="1"/>
      <c r="BH724" s="1"/>
      <c r="BI724" s="1"/>
      <c r="BJ724" s="1"/>
      <c r="BK724" s="1"/>
      <c r="BL724" s="1"/>
      <c r="BM724" s="1"/>
    </row>
    <row r="725" spans="1:65" ht="16.5" customHeight="1" x14ac:dyDescent="0.25">
      <c r="A725" s="87">
        <v>35060240</v>
      </c>
      <c r="B725" s="82" t="s">
        <v>26</v>
      </c>
      <c r="C725" s="82" t="s">
        <v>2770</v>
      </c>
      <c r="D725" s="82" t="s">
        <v>2770</v>
      </c>
      <c r="E725" s="82" t="s">
        <v>871</v>
      </c>
      <c r="F725" s="82">
        <v>11</v>
      </c>
      <c r="G725" s="82">
        <v>2210</v>
      </c>
      <c r="H725" s="83">
        <v>-73.60991666999999</v>
      </c>
      <c r="I725" s="93">
        <v>4.7642777799999996</v>
      </c>
      <c r="J725" s="100">
        <v>8.78125</v>
      </c>
      <c r="K725" s="100">
        <v>7.1294117647058819</v>
      </c>
      <c r="L725" s="100">
        <v>8.8941176470588221</v>
      </c>
      <c r="M725" s="100">
        <v>14.464705882352941</v>
      </c>
      <c r="N725" s="100">
        <v>20.476470588235291</v>
      </c>
      <c r="O725" s="100">
        <v>8.8277777777777775</v>
      </c>
      <c r="P725" s="100">
        <v>20.283333333333335</v>
      </c>
      <c r="Q725" s="100">
        <v>28.75</v>
      </c>
      <c r="R725" s="100">
        <v>33.794444444444451</v>
      </c>
      <c r="S725" s="100">
        <v>41.263157894736842</v>
      </c>
      <c r="T725" s="100">
        <v>39.016666666666666</v>
      </c>
      <c r="U725" s="100">
        <v>43.594444444444449</v>
      </c>
      <c r="V725" s="100">
        <v>47.339999999999996</v>
      </c>
      <c r="W725" s="100">
        <v>50.355000000000004</v>
      </c>
      <c r="X725" s="100">
        <v>54.214999999999996</v>
      </c>
      <c r="Y725" s="100">
        <v>52.414999999999999</v>
      </c>
      <c r="Z725" s="100">
        <v>56.83</v>
      </c>
      <c r="AA725" s="100">
        <v>58.705000000000005</v>
      </c>
      <c r="AB725" s="100">
        <v>55.585000000000001</v>
      </c>
      <c r="AC725" s="100">
        <v>58.484999999999992</v>
      </c>
      <c r="AD725" s="100">
        <v>57.229999999999983</v>
      </c>
      <c r="AE725" s="100">
        <v>52.621052631578948</v>
      </c>
      <c r="AF725" s="100">
        <v>42.961111111111101</v>
      </c>
      <c r="AG725" s="100">
        <v>44.557894736842108</v>
      </c>
      <c r="AH725" s="100">
        <v>37.82</v>
      </c>
      <c r="AI725" s="100">
        <v>25.950000000000003</v>
      </c>
      <c r="AJ725" s="100">
        <v>26.105263157894733</v>
      </c>
      <c r="AK725" s="100">
        <v>33.60526315789474</v>
      </c>
      <c r="AL725" s="100">
        <v>29.652631578947368</v>
      </c>
      <c r="AM725" s="100">
        <v>32.572222222222223</v>
      </c>
      <c r="AN725" s="100">
        <v>28.3</v>
      </c>
      <c r="AO725" s="100">
        <v>31.712500000000002</v>
      </c>
      <c r="AP725" s="100">
        <v>24.8125</v>
      </c>
      <c r="AQ725" s="100">
        <v>18.068750000000001</v>
      </c>
      <c r="AR725" s="100">
        <v>15.924999999999999</v>
      </c>
      <c r="AS725" s="100">
        <v>5.4499999999999993</v>
      </c>
      <c r="AT725" s="1" t="s">
        <v>5204</v>
      </c>
      <c r="AU725" s="1"/>
      <c r="AV725" s="1"/>
      <c r="AW725" s="1"/>
      <c r="AX725" s="1"/>
      <c r="AY725" s="1"/>
      <c r="AZ725" s="1"/>
      <c r="BA725" s="1"/>
      <c r="BB725" s="1"/>
      <c r="BC725" s="1"/>
      <c r="BD725" s="1"/>
      <c r="BE725" s="1"/>
      <c r="BF725" s="1"/>
      <c r="BG725" s="1"/>
      <c r="BH725" s="1"/>
      <c r="BI725" s="1"/>
      <c r="BJ725" s="1"/>
      <c r="BK725" s="1"/>
      <c r="BL725" s="1"/>
      <c r="BM725" s="1"/>
    </row>
    <row r="726" spans="1:65" ht="16.5" customHeight="1" x14ac:dyDescent="0.25">
      <c r="A726" s="87">
        <v>24010170</v>
      </c>
      <c r="B726" s="82" t="s">
        <v>26</v>
      </c>
      <c r="C726" s="82" t="s">
        <v>915</v>
      </c>
      <c r="D726" s="82" t="s">
        <v>915</v>
      </c>
      <c r="E726" s="82" t="s">
        <v>871</v>
      </c>
      <c r="F726" s="82">
        <v>11</v>
      </c>
      <c r="G726" s="82">
        <v>2690</v>
      </c>
      <c r="H726" s="83">
        <v>-73.691055560000009</v>
      </c>
      <c r="I726" s="93">
        <v>5.3858888899999995</v>
      </c>
      <c r="J726" s="100">
        <v>22.355172413793102</v>
      </c>
      <c r="K726" s="100">
        <v>17.337931034482754</v>
      </c>
      <c r="L726" s="100">
        <v>15.182758620689654</v>
      </c>
      <c r="M726" s="100">
        <v>17.589655172413792</v>
      </c>
      <c r="N726" s="100">
        <v>21.834482758620695</v>
      </c>
      <c r="O726" s="100">
        <v>20.275862068965512</v>
      </c>
      <c r="P726" s="100">
        <v>28.665517241379305</v>
      </c>
      <c r="Q726" s="100">
        <v>31.475862068965515</v>
      </c>
      <c r="R726" s="100">
        <v>45.931034482758619</v>
      </c>
      <c r="S726" s="100">
        <v>33.265517241379314</v>
      </c>
      <c r="T726" s="100">
        <v>38.768965517241384</v>
      </c>
      <c r="U726" s="100">
        <v>33.413793103448278</v>
      </c>
      <c r="V726" s="100">
        <v>29.896551724137936</v>
      </c>
      <c r="W726" s="100">
        <v>20.203448275862069</v>
      </c>
      <c r="X726" s="100">
        <v>28.91724137931034</v>
      </c>
      <c r="Y726" s="100">
        <v>13.372413793103446</v>
      </c>
      <c r="Z726" s="100">
        <v>14.392857142857142</v>
      </c>
      <c r="AA726" s="100">
        <v>14.632142857142862</v>
      </c>
      <c r="AB726" s="100">
        <v>12.546428571428569</v>
      </c>
      <c r="AC726" s="100">
        <v>12.137931034482756</v>
      </c>
      <c r="AD726" s="100">
        <v>11.051724137931036</v>
      </c>
      <c r="AE726" s="100">
        <v>8.5586206896551733</v>
      </c>
      <c r="AF726" s="100">
        <v>11.099999999999998</v>
      </c>
      <c r="AG726" s="100">
        <v>12.131034482758619</v>
      </c>
      <c r="AH726" s="100">
        <v>14.103333333333337</v>
      </c>
      <c r="AI726" s="100">
        <v>12.743333333333332</v>
      </c>
      <c r="AJ726" s="100">
        <v>18.803333333333331</v>
      </c>
      <c r="AK726" s="100">
        <v>26.206896551724142</v>
      </c>
      <c r="AL726" s="100">
        <v>38.616666666666674</v>
      </c>
      <c r="AM726" s="100">
        <v>46.773076923076921</v>
      </c>
      <c r="AN726" s="100">
        <v>44.9</v>
      </c>
      <c r="AO726" s="100">
        <v>52.064285714285703</v>
      </c>
      <c r="AP726" s="100">
        <v>39.555172413793102</v>
      </c>
      <c r="AQ726" s="100">
        <v>35.648275862068957</v>
      </c>
      <c r="AR726" s="100">
        <v>31.086206896551733</v>
      </c>
      <c r="AS726" s="100">
        <v>17.893103448275863</v>
      </c>
      <c r="AT726" s="1"/>
      <c r="AU726" s="1"/>
      <c r="AV726" s="1"/>
      <c r="AW726" s="1"/>
      <c r="AX726" s="1"/>
      <c r="AY726" s="1"/>
      <c r="AZ726" s="1"/>
      <c r="BA726" s="1"/>
      <c r="BB726" s="1"/>
      <c r="BC726" s="1"/>
      <c r="BD726" s="1"/>
      <c r="BE726" s="1"/>
      <c r="BF726" s="1"/>
      <c r="BG726" s="1"/>
      <c r="BH726" s="1"/>
      <c r="BI726" s="1"/>
      <c r="BJ726" s="1"/>
      <c r="BK726" s="1"/>
      <c r="BL726" s="1"/>
      <c r="BM726" s="1"/>
    </row>
    <row r="727" spans="1:65" ht="16.5" customHeight="1" x14ac:dyDescent="0.25">
      <c r="A727" s="87">
        <v>21230090</v>
      </c>
      <c r="B727" s="82" t="s">
        <v>26</v>
      </c>
      <c r="C727" s="82" t="s">
        <v>916</v>
      </c>
      <c r="D727" s="82" t="s">
        <v>917</v>
      </c>
      <c r="E727" s="82" t="s">
        <v>871</v>
      </c>
      <c r="F727" s="82">
        <v>10</v>
      </c>
      <c r="G727" s="82">
        <v>235</v>
      </c>
      <c r="H727" s="83">
        <v>-74.729277780000004</v>
      </c>
      <c r="I727" s="93">
        <v>5.20275</v>
      </c>
      <c r="J727" s="100">
        <v>24.25</v>
      </c>
      <c r="K727" s="100">
        <v>31.996666666666673</v>
      </c>
      <c r="L727" s="100">
        <v>26.489285714285717</v>
      </c>
      <c r="M727" s="100">
        <v>36.116666666666667</v>
      </c>
      <c r="N727" s="100">
        <v>40.306666666666665</v>
      </c>
      <c r="O727" s="100">
        <v>26.616666666666667</v>
      </c>
      <c r="P727" s="100">
        <v>41.041379310344823</v>
      </c>
      <c r="Q727" s="100">
        <v>55.87586206896551</v>
      </c>
      <c r="R727" s="100">
        <v>59.771428571428565</v>
      </c>
      <c r="S727" s="100">
        <v>63.4</v>
      </c>
      <c r="T727" s="100">
        <v>73.66551724137932</v>
      </c>
      <c r="U727" s="100">
        <v>58.327586206896555</v>
      </c>
      <c r="V727" s="100">
        <v>66.906896551724131</v>
      </c>
      <c r="W727" s="100">
        <v>66.324137931034471</v>
      </c>
      <c r="X727" s="100">
        <v>68.006896551724139</v>
      </c>
      <c r="Y727" s="100">
        <v>27.459999999999997</v>
      </c>
      <c r="Z727" s="100">
        <v>24.95</v>
      </c>
      <c r="AA727" s="100">
        <v>20.633333333333336</v>
      </c>
      <c r="AB727" s="100">
        <v>20.083333333333336</v>
      </c>
      <c r="AC727" s="100">
        <v>17.8448275862069</v>
      </c>
      <c r="AD727" s="100">
        <v>24.058620689655172</v>
      </c>
      <c r="AE727" s="100">
        <v>17.713793103448275</v>
      </c>
      <c r="AF727" s="100">
        <v>32.403448275862075</v>
      </c>
      <c r="AG727" s="100">
        <v>43.558620689655172</v>
      </c>
      <c r="AH727" s="100">
        <v>45.251724137931028</v>
      </c>
      <c r="AI727" s="100">
        <v>53.672413793103445</v>
      </c>
      <c r="AJ727" s="100">
        <v>65.006896551724125</v>
      </c>
      <c r="AK727" s="100">
        <v>73.30740740740741</v>
      </c>
      <c r="AL727" s="100">
        <v>71.425925925925938</v>
      </c>
      <c r="AM727" s="100">
        <v>96.066666666666691</v>
      </c>
      <c r="AN727" s="100">
        <v>74.896428571428572</v>
      </c>
      <c r="AO727" s="100">
        <v>80.925000000000026</v>
      </c>
      <c r="AP727" s="100">
        <v>65.592857142857142</v>
      </c>
      <c r="AQ727" s="100">
        <v>54.806896551724144</v>
      </c>
      <c r="AR727" s="100">
        <v>35.996428571428567</v>
      </c>
      <c r="AS727" s="100">
        <v>26.69655172413793</v>
      </c>
      <c r="AT727" s="1"/>
      <c r="AU727" s="1"/>
      <c r="AV727" s="1"/>
      <c r="AW727" s="1"/>
      <c r="AX727" s="1"/>
      <c r="AY727" s="1"/>
      <c r="AZ727" s="1"/>
      <c r="BA727" s="1"/>
      <c r="BB727" s="1"/>
      <c r="BC727" s="1"/>
      <c r="BD727" s="1"/>
      <c r="BE727" s="1"/>
      <c r="BF727" s="1"/>
      <c r="BG727" s="1"/>
      <c r="BH727" s="1"/>
      <c r="BI727" s="1"/>
      <c r="BJ727" s="1"/>
      <c r="BK727" s="1"/>
      <c r="BL727" s="1"/>
      <c r="BM727" s="1"/>
    </row>
    <row r="728" spans="1:65" ht="16.5" customHeight="1" x14ac:dyDescent="0.25">
      <c r="A728" s="87">
        <v>23060140</v>
      </c>
      <c r="B728" s="82" t="s">
        <v>26</v>
      </c>
      <c r="C728" s="82" t="s">
        <v>918</v>
      </c>
      <c r="D728" s="82" t="s">
        <v>917</v>
      </c>
      <c r="E728" s="82" t="s">
        <v>871</v>
      </c>
      <c r="F728" s="82">
        <v>11</v>
      </c>
      <c r="G728" s="82">
        <v>985</v>
      </c>
      <c r="H728" s="83">
        <v>-74.608055560000011</v>
      </c>
      <c r="I728" s="93">
        <v>5.0694444399999998</v>
      </c>
      <c r="J728" s="100">
        <v>20.361538461538462</v>
      </c>
      <c r="K728" s="100">
        <v>24.044000000000004</v>
      </c>
      <c r="L728" s="100">
        <v>22.015999999999998</v>
      </c>
      <c r="M728" s="100">
        <v>32.300000000000004</v>
      </c>
      <c r="N728" s="100">
        <v>26.866666666666667</v>
      </c>
      <c r="O728" s="100">
        <v>31.670370370370367</v>
      </c>
      <c r="P728" s="100">
        <v>39.44444444444445</v>
      </c>
      <c r="Q728" s="100">
        <v>46.951851851851856</v>
      </c>
      <c r="R728" s="100">
        <v>60.140740740740746</v>
      </c>
      <c r="S728" s="100">
        <v>67.207692307692312</v>
      </c>
      <c r="T728" s="100">
        <v>85.253846153846155</v>
      </c>
      <c r="U728" s="100">
        <v>59.103846153846149</v>
      </c>
      <c r="V728" s="100">
        <v>51.29615384615385</v>
      </c>
      <c r="W728" s="100">
        <v>48.561538461538476</v>
      </c>
      <c r="X728" s="100">
        <v>72.468000000000004</v>
      </c>
      <c r="Y728" s="100">
        <v>32.637500000000003</v>
      </c>
      <c r="Z728" s="100">
        <v>18.583333333333336</v>
      </c>
      <c r="AA728" s="100">
        <v>17.132000000000001</v>
      </c>
      <c r="AB728" s="100">
        <v>18.816000000000003</v>
      </c>
      <c r="AC728" s="100">
        <v>16.744</v>
      </c>
      <c r="AD728" s="100">
        <v>18.812000000000001</v>
      </c>
      <c r="AE728" s="100">
        <v>16.126923076923077</v>
      </c>
      <c r="AF728" s="100">
        <v>19.276923076923076</v>
      </c>
      <c r="AG728" s="100">
        <v>36.026923076923083</v>
      </c>
      <c r="AH728" s="100">
        <v>27.807692307692307</v>
      </c>
      <c r="AI728" s="100">
        <v>39.430769230769229</v>
      </c>
      <c r="AJ728" s="100">
        <v>47.349999999999994</v>
      </c>
      <c r="AK728" s="100">
        <v>62.842307692307699</v>
      </c>
      <c r="AL728" s="100">
        <v>79.756</v>
      </c>
      <c r="AM728" s="100">
        <v>86.203846153846158</v>
      </c>
      <c r="AN728" s="100">
        <v>71.311111111111117</v>
      </c>
      <c r="AO728" s="100">
        <v>72.42592592592591</v>
      </c>
      <c r="AP728" s="100">
        <v>48.203703703703702</v>
      </c>
      <c r="AQ728" s="100">
        <v>47.13703703703704</v>
      </c>
      <c r="AR728" s="100">
        <v>43.62222222222222</v>
      </c>
      <c r="AS728" s="100">
        <v>32.129629629629633</v>
      </c>
      <c r="AT728" s="1"/>
      <c r="AU728" s="1"/>
      <c r="AV728" s="1"/>
      <c r="AW728" s="1"/>
      <c r="AX728" s="1"/>
      <c r="AY728" s="1"/>
      <c r="AZ728" s="1"/>
      <c r="BA728" s="1"/>
      <c r="BB728" s="1"/>
      <c r="BC728" s="1"/>
      <c r="BD728" s="1"/>
      <c r="BE728" s="1"/>
      <c r="BF728" s="1"/>
      <c r="BG728" s="1"/>
      <c r="BH728" s="1"/>
      <c r="BI728" s="1"/>
      <c r="BJ728" s="1"/>
      <c r="BK728" s="1"/>
      <c r="BL728" s="1"/>
      <c r="BM728" s="1"/>
    </row>
    <row r="729" spans="1:65" ht="16.5" customHeight="1" x14ac:dyDescent="0.25">
      <c r="A729" s="87">
        <v>21205700</v>
      </c>
      <c r="B729" s="82" t="s">
        <v>56</v>
      </c>
      <c r="C729" s="82" t="s">
        <v>919</v>
      </c>
      <c r="D729" s="82" t="s">
        <v>919</v>
      </c>
      <c r="E729" s="82" t="s">
        <v>871</v>
      </c>
      <c r="F729" s="82">
        <v>11</v>
      </c>
      <c r="G729" s="82">
        <v>2750</v>
      </c>
      <c r="H729" s="83">
        <v>-73.868111110000001</v>
      </c>
      <c r="I729" s="93">
        <v>4.8798611100000002</v>
      </c>
      <c r="J729" s="100">
        <v>15.351851851851851</v>
      </c>
      <c r="K729" s="100">
        <v>10.843999999999999</v>
      </c>
      <c r="L729" s="100">
        <v>9.5679999999999996</v>
      </c>
      <c r="M729" s="100">
        <v>11.807142857142855</v>
      </c>
      <c r="N729" s="100">
        <v>19.017857142857139</v>
      </c>
      <c r="O729" s="100">
        <v>12.808000000000002</v>
      </c>
      <c r="P729" s="100">
        <v>18.870370370370374</v>
      </c>
      <c r="Q729" s="100">
        <v>22.576923076923077</v>
      </c>
      <c r="R729" s="100">
        <v>28.903703703703698</v>
      </c>
      <c r="S729" s="100">
        <v>29.48076923076923</v>
      </c>
      <c r="T729" s="100">
        <v>37.127913828249334</v>
      </c>
      <c r="U729" s="100">
        <v>24.995999999999995</v>
      </c>
      <c r="V729" s="100">
        <v>28.631999999999998</v>
      </c>
      <c r="W729" s="100">
        <v>34.719230769230769</v>
      </c>
      <c r="X729" s="100">
        <v>33.692592592592597</v>
      </c>
      <c r="Y729" s="100">
        <v>25.774999999999999</v>
      </c>
      <c r="Z729" s="100">
        <v>26.003703703703703</v>
      </c>
      <c r="AA729" s="100">
        <v>29.476000000000003</v>
      </c>
      <c r="AB729" s="100">
        <v>27.607142857142854</v>
      </c>
      <c r="AC729" s="100">
        <v>28.896428571428572</v>
      </c>
      <c r="AD729" s="100">
        <v>25.407999999999998</v>
      </c>
      <c r="AE729" s="100">
        <v>19.25</v>
      </c>
      <c r="AF729" s="100">
        <v>21.814814814814813</v>
      </c>
      <c r="AG729" s="100">
        <v>19.760000000000002</v>
      </c>
      <c r="AH729" s="100">
        <v>19.388888888888886</v>
      </c>
      <c r="AI729" s="100">
        <v>14.618518518518519</v>
      </c>
      <c r="AJ729" s="100">
        <v>13.85</v>
      </c>
      <c r="AK729" s="100">
        <v>18.534615384615392</v>
      </c>
      <c r="AL729" s="100">
        <v>24.414285714285722</v>
      </c>
      <c r="AM729" s="100">
        <v>37.41538461538461</v>
      </c>
      <c r="AN729" s="100">
        <v>30.914285714285711</v>
      </c>
      <c r="AO729" s="100">
        <v>37.989655172413798</v>
      </c>
      <c r="AP729" s="100">
        <v>23.755172413793098</v>
      </c>
      <c r="AQ729" s="100">
        <v>16.007142857142856</v>
      </c>
      <c r="AR729" s="100">
        <v>16.235714285714288</v>
      </c>
      <c r="AS729" s="100">
        <v>11.18148148148148</v>
      </c>
      <c r="AT729" s="1" t="s">
        <v>1888</v>
      </c>
      <c r="AU729" s="1"/>
      <c r="AV729" s="1"/>
      <c r="AW729" s="1"/>
      <c r="AX729" s="1"/>
      <c r="AY729" s="1"/>
      <c r="AZ729" s="1"/>
      <c r="BA729" s="1"/>
      <c r="BB729" s="1"/>
      <c r="BC729" s="1"/>
      <c r="BD729" s="1"/>
      <c r="BE729" s="1"/>
      <c r="BF729" s="1"/>
      <c r="BG729" s="1"/>
      <c r="BH729" s="1"/>
      <c r="BI729" s="1"/>
      <c r="BJ729" s="1"/>
      <c r="BK729" s="1"/>
      <c r="BL729" s="1"/>
      <c r="BM729" s="1"/>
    </row>
    <row r="730" spans="1:65" ht="16.5" customHeight="1" x14ac:dyDescent="0.25">
      <c r="A730" s="87">
        <v>21201610</v>
      </c>
      <c r="B730" s="82" t="s">
        <v>26</v>
      </c>
      <c r="C730" s="82" t="s">
        <v>122</v>
      </c>
      <c r="D730" s="82" t="s">
        <v>919</v>
      </c>
      <c r="E730" s="82" t="s">
        <v>871</v>
      </c>
      <c r="F730" s="82">
        <v>11</v>
      </c>
      <c r="G730" s="82">
        <v>2698</v>
      </c>
      <c r="H730" s="83">
        <v>-73.890722220000001</v>
      </c>
      <c r="I730" s="93">
        <v>4.8502888899999999</v>
      </c>
      <c r="J730" s="100">
        <v>11.896551724137929</v>
      </c>
      <c r="K730" s="100">
        <v>13.175862068965516</v>
      </c>
      <c r="L730" s="100">
        <v>8.9517241379310359</v>
      </c>
      <c r="M730" s="100">
        <v>11.76896551724138</v>
      </c>
      <c r="N730" s="100">
        <v>15.720689655172414</v>
      </c>
      <c r="O730" s="100">
        <v>16.96206896551724</v>
      </c>
      <c r="P730" s="100">
        <v>19.086666666666662</v>
      </c>
      <c r="Q730" s="100">
        <v>20.40666666666667</v>
      </c>
      <c r="R730" s="100">
        <v>23.543333333333337</v>
      </c>
      <c r="S730" s="100">
        <v>27.948275862068975</v>
      </c>
      <c r="T730" s="100">
        <v>33.36333333333333</v>
      </c>
      <c r="U730" s="100">
        <v>25.490000000000002</v>
      </c>
      <c r="V730" s="100">
        <v>30.534482758620694</v>
      </c>
      <c r="W730" s="100">
        <v>27.889655172413782</v>
      </c>
      <c r="X730" s="100">
        <v>29.510344827586206</v>
      </c>
      <c r="Y730" s="100">
        <v>25.533333333333342</v>
      </c>
      <c r="Z730" s="100">
        <v>23.053333333333338</v>
      </c>
      <c r="AA730" s="100">
        <v>24.526666666666664</v>
      </c>
      <c r="AB730" s="100">
        <v>22.468965517241383</v>
      </c>
      <c r="AC730" s="100">
        <v>24.331034482758618</v>
      </c>
      <c r="AD730" s="100">
        <v>24.968965517241383</v>
      </c>
      <c r="AE730" s="100">
        <v>18.389999999999997</v>
      </c>
      <c r="AF730" s="100">
        <v>21.796666666666667</v>
      </c>
      <c r="AG730" s="100">
        <v>21.256666666666657</v>
      </c>
      <c r="AH730" s="100">
        <v>17.309999999999999</v>
      </c>
      <c r="AI730" s="100">
        <v>16.50333333333333</v>
      </c>
      <c r="AJ730" s="100">
        <v>15.7</v>
      </c>
      <c r="AK730" s="100">
        <v>16.613793103448273</v>
      </c>
      <c r="AL730" s="100">
        <v>28.065517241379304</v>
      </c>
      <c r="AM730" s="100">
        <v>33.251724137931035</v>
      </c>
      <c r="AN730" s="100">
        <v>29.913793103448278</v>
      </c>
      <c r="AO730" s="100">
        <v>34.46551724137931</v>
      </c>
      <c r="AP730" s="100">
        <v>20.189655172413794</v>
      </c>
      <c r="AQ730" s="100">
        <v>14.642857142857141</v>
      </c>
      <c r="AR730" s="100">
        <v>16.446428571428573</v>
      </c>
      <c r="AS730" s="100">
        <v>10.151851851851852</v>
      </c>
      <c r="AT730" s="1"/>
      <c r="AU730" s="1"/>
      <c r="AV730" s="1"/>
      <c r="AW730" s="1"/>
      <c r="AX730" s="1"/>
      <c r="AY730" s="1"/>
      <c r="AZ730" s="1"/>
      <c r="BA730" s="1"/>
      <c r="BB730" s="1"/>
      <c r="BC730" s="1"/>
      <c r="BD730" s="1"/>
      <c r="BE730" s="1"/>
      <c r="BF730" s="1"/>
      <c r="BG730" s="1"/>
      <c r="BH730" s="1"/>
      <c r="BI730" s="1"/>
      <c r="BJ730" s="1"/>
      <c r="BK730" s="1"/>
      <c r="BL730" s="1"/>
      <c r="BM730" s="1"/>
    </row>
    <row r="731" spans="1:65" ht="16.5" customHeight="1" x14ac:dyDescent="0.25">
      <c r="A731" s="87">
        <v>21206980</v>
      </c>
      <c r="B731" s="82" t="s">
        <v>72</v>
      </c>
      <c r="C731" s="82" t="s">
        <v>920</v>
      </c>
      <c r="D731" s="82" t="s">
        <v>919</v>
      </c>
      <c r="E731" s="82" t="s">
        <v>871</v>
      </c>
      <c r="F731" s="82">
        <v>11</v>
      </c>
      <c r="G731" s="82">
        <v>3100</v>
      </c>
      <c r="H731" s="83">
        <v>-73.870805560000008</v>
      </c>
      <c r="I731" s="93">
        <v>4.78427778</v>
      </c>
      <c r="J731" s="100">
        <v>9.4965517241379303</v>
      </c>
      <c r="K731" s="100">
        <v>8.9724137931034491</v>
      </c>
      <c r="L731" s="100">
        <v>9.4482758620689662</v>
      </c>
      <c r="M731" s="100">
        <v>13.389285714285716</v>
      </c>
      <c r="N731" s="100">
        <v>12.278571428571427</v>
      </c>
      <c r="O731" s="100">
        <v>21.803703703703704</v>
      </c>
      <c r="P731" s="100">
        <v>19.140740740740739</v>
      </c>
      <c r="Q731" s="100">
        <v>20.340740740740742</v>
      </c>
      <c r="R731" s="100">
        <v>30.938461538461539</v>
      </c>
      <c r="S731" s="100">
        <v>36.217241379310344</v>
      </c>
      <c r="T731" s="100">
        <v>35.87931034482758</v>
      </c>
      <c r="U731" s="100">
        <v>37.178571428571431</v>
      </c>
      <c r="V731" s="100">
        <v>46.043999999999997</v>
      </c>
      <c r="W731" s="100">
        <v>42.884615384615373</v>
      </c>
      <c r="X731" s="100">
        <v>49.078184050560004</v>
      </c>
      <c r="Y731" s="100">
        <v>46.851724137931043</v>
      </c>
      <c r="Z731" s="100">
        <v>49.527586206896544</v>
      </c>
      <c r="AA731" s="100">
        <v>56.589655172413799</v>
      </c>
      <c r="AB731" s="100">
        <v>47.800000000000004</v>
      </c>
      <c r="AC731" s="100">
        <v>57.61071428571428</v>
      </c>
      <c r="AD731" s="100">
        <v>54.206896551724157</v>
      </c>
      <c r="AE731" s="100">
        <v>38.741379310344826</v>
      </c>
      <c r="AF731" s="100">
        <v>50.532142857142858</v>
      </c>
      <c r="AG731" s="100">
        <v>38.448275862068975</v>
      </c>
      <c r="AH731" s="100">
        <v>31.058620689655164</v>
      </c>
      <c r="AI731" s="100">
        <v>27.137931034482758</v>
      </c>
      <c r="AJ731" s="100">
        <v>23.262068965517241</v>
      </c>
      <c r="AK731" s="100">
        <v>27.38</v>
      </c>
      <c r="AL731" s="100">
        <v>40.133333333333326</v>
      </c>
      <c r="AM731" s="100">
        <v>31.851724137931033</v>
      </c>
      <c r="AN731" s="100">
        <v>32.833333333333336</v>
      </c>
      <c r="AO731" s="100">
        <v>34.70000000000001</v>
      </c>
      <c r="AP731" s="100">
        <v>30.396551724137936</v>
      </c>
      <c r="AQ731" s="100">
        <v>18.510344827586206</v>
      </c>
      <c r="AR731" s="100">
        <v>9.879310344827589</v>
      </c>
      <c r="AS731" s="100">
        <v>10.085714285714287</v>
      </c>
      <c r="AT731" s="1" t="s">
        <v>1888</v>
      </c>
      <c r="AU731" s="1"/>
      <c r="AV731" s="1"/>
      <c r="AW731" s="1"/>
      <c r="AX731" s="1"/>
      <c r="AY731" s="1"/>
      <c r="AZ731" s="1"/>
      <c r="BA731" s="1"/>
      <c r="BB731" s="1"/>
      <c r="BC731" s="1"/>
      <c r="BD731" s="1"/>
      <c r="BE731" s="1"/>
      <c r="BF731" s="1"/>
      <c r="BG731" s="1"/>
      <c r="BH731" s="1"/>
      <c r="BI731" s="1"/>
      <c r="BJ731" s="1"/>
      <c r="BK731" s="1"/>
      <c r="BL731" s="1"/>
      <c r="BM731" s="1"/>
    </row>
    <row r="732" spans="1:65" ht="16.5" customHeight="1" x14ac:dyDescent="0.25">
      <c r="A732" s="87">
        <v>35060200</v>
      </c>
      <c r="B732" s="82" t="s">
        <v>26</v>
      </c>
      <c r="C732" s="82" t="s">
        <v>921</v>
      </c>
      <c r="D732" s="82" t="s">
        <v>922</v>
      </c>
      <c r="E732" s="82" t="s">
        <v>871</v>
      </c>
      <c r="F732" s="82">
        <v>11</v>
      </c>
      <c r="G732" s="82">
        <v>2963</v>
      </c>
      <c r="H732" s="83">
        <v>-73.745388890000001</v>
      </c>
      <c r="I732" s="93">
        <v>4.8579722199999997</v>
      </c>
      <c r="J732" s="100">
        <v>13.383333333333335</v>
      </c>
      <c r="K732" s="100">
        <v>17.046666666666667</v>
      </c>
      <c r="L732" s="100">
        <v>15.25333333333333</v>
      </c>
      <c r="M732" s="100">
        <v>20.779999999999998</v>
      </c>
      <c r="N732" s="100">
        <v>17.829999999999998</v>
      </c>
      <c r="O732" s="100">
        <v>23.90666666666667</v>
      </c>
      <c r="P732" s="100">
        <v>30.423333333333336</v>
      </c>
      <c r="Q732" s="100">
        <v>35.956666666666671</v>
      </c>
      <c r="R732" s="100">
        <v>48.76</v>
      </c>
      <c r="S732" s="100">
        <v>53.783333333333346</v>
      </c>
      <c r="T732" s="100">
        <v>56.513333333333328</v>
      </c>
      <c r="U732" s="100">
        <v>63.13000000000001</v>
      </c>
      <c r="V732" s="100">
        <v>72.583333333333343</v>
      </c>
      <c r="W732" s="100">
        <v>82.166666666666671</v>
      </c>
      <c r="X732" s="100">
        <v>79.863333333333316</v>
      </c>
      <c r="Y732" s="100">
        <v>82.86999999999999</v>
      </c>
      <c r="Z732" s="100">
        <v>89.433333333333323</v>
      </c>
      <c r="AA732" s="100">
        <v>96.960000000000008</v>
      </c>
      <c r="AB732" s="100">
        <v>87.772413793103439</v>
      </c>
      <c r="AC732" s="100">
        <v>83.92413793103448</v>
      </c>
      <c r="AD732" s="100">
        <v>91.968965517241372</v>
      </c>
      <c r="AE732" s="100">
        <v>59.473333333333329</v>
      </c>
      <c r="AF732" s="100">
        <v>67.773333333333341</v>
      </c>
      <c r="AG732" s="100">
        <v>50.506896551724147</v>
      </c>
      <c r="AH732" s="100">
        <v>49.149999999999991</v>
      </c>
      <c r="AI732" s="100">
        <v>38.320000000000007</v>
      </c>
      <c r="AJ732" s="100">
        <v>34.729999999999997</v>
      </c>
      <c r="AK732" s="100">
        <v>38.173333333333339</v>
      </c>
      <c r="AL732" s="100">
        <v>46.49666666666667</v>
      </c>
      <c r="AM732" s="100">
        <v>52.010344827586216</v>
      </c>
      <c r="AN732" s="100">
        <v>41.036666666666662</v>
      </c>
      <c r="AO732" s="100">
        <v>44.253333333333323</v>
      </c>
      <c r="AP732" s="100">
        <v>36.203333333333333</v>
      </c>
      <c r="AQ732" s="100">
        <v>31.106666666666673</v>
      </c>
      <c r="AR732" s="100">
        <v>20.133333333333333</v>
      </c>
      <c r="AS732" s="100">
        <v>20.69</v>
      </c>
      <c r="AT732" s="1"/>
      <c r="AU732" s="1"/>
      <c r="AV732" s="1"/>
      <c r="AW732" s="1"/>
      <c r="AX732" s="1"/>
      <c r="AY732" s="1"/>
      <c r="AZ732" s="1"/>
      <c r="BA732" s="1"/>
      <c r="BB732" s="1"/>
      <c r="BC732" s="1"/>
      <c r="BD732" s="1"/>
      <c r="BE732" s="1"/>
      <c r="BF732" s="1"/>
      <c r="BG732" s="1"/>
      <c r="BH732" s="1"/>
      <c r="BI732" s="1"/>
      <c r="BJ732" s="1"/>
      <c r="BK732" s="1"/>
      <c r="BL732" s="1"/>
      <c r="BM732" s="1"/>
    </row>
    <row r="733" spans="1:65" ht="16.5" customHeight="1" x14ac:dyDescent="0.25">
      <c r="A733" s="87">
        <v>35060160</v>
      </c>
      <c r="B733" s="82" t="s">
        <v>26</v>
      </c>
      <c r="C733" s="82" t="s">
        <v>923</v>
      </c>
      <c r="D733" s="82" t="s">
        <v>922</v>
      </c>
      <c r="E733" s="82" t="s">
        <v>871</v>
      </c>
      <c r="F733" s="82">
        <v>11</v>
      </c>
      <c r="G733" s="82">
        <v>2802</v>
      </c>
      <c r="H733" s="83">
        <v>-73.769277779999996</v>
      </c>
      <c r="I733" s="93">
        <v>4.8288055600000002</v>
      </c>
      <c r="J733" s="100">
        <v>9.956666666666667</v>
      </c>
      <c r="K733" s="100">
        <v>16.39</v>
      </c>
      <c r="L733" s="100">
        <v>13.114285714285714</v>
      </c>
      <c r="M733" s="100">
        <v>19.04666666666667</v>
      </c>
      <c r="N733" s="100">
        <v>19.993333333333336</v>
      </c>
      <c r="O733" s="100">
        <v>25.343333333333337</v>
      </c>
      <c r="P733" s="100">
        <v>25.817241379310342</v>
      </c>
      <c r="Q733" s="100">
        <v>32.860714285714288</v>
      </c>
      <c r="R733" s="100">
        <v>47.03448275862069</v>
      </c>
      <c r="S733" s="100">
        <v>56.024137931034481</v>
      </c>
      <c r="T733" s="100">
        <v>57.706896551724135</v>
      </c>
      <c r="U733" s="100">
        <v>62.886206896551727</v>
      </c>
      <c r="V733" s="100">
        <v>71.368965517241392</v>
      </c>
      <c r="W733" s="100">
        <v>76.951724137931052</v>
      </c>
      <c r="X733" s="100">
        <v>73.362068965517238</v>
      </c>
      <c r="Y733" s="100">
        <v>80.049999999999983</v>
      </c>
      <c r="Z733" s="100">
        <v>80.039285714285725</v>
      </c>
      <c r="AA733" s="100">
        <v>82.007407407407428</v>
      </c>
      <c r="AB733" s="100">
        <v>83.037037037037038</v>
      </c>
      <c r="AC733" s="100">
        <v>82.233333333333334</v>
      </c>
      <c r="AD733" s="100">
        <v>79.785185185185185</v>
      </c>
      <c r="AE733" s="100">
        <v>64.248148148148147</v>
      </c>
      <c r="AF733" s="100">
        <v>59.25925925925926</v>
      </c>
      <c r="AG733" s="100">
        <v>47.634615384615373</v>
      </c>
      <c r="AH733" s="100">
        <v>41.593103448275855</v>
      </c>
      <c r="AI733" s="100">
        <v>35.400000000000006</v>
      </c>
      <c r="AJ733" s="100">
        <v>33.667857142857137</v>
      </c>
      <c r="AK733" s="100">
        <v>36.448275862068968</v>
      </c>
      <c r="AL733" s="100">
        <v>40.086206896551722</v>
      </c>
      <c r="AM733" s="100">
        <v>49.720689655172414</v>
      </c>
      <c r="AN733" s="100">
        <v>38.410000000000004</v>
      </c>
      <c r="AO733" s="100">
        <v>42.803333333333335</v>
      </c>
      <c r="AP733" s="100">
        <v>32.86</v>
      </c>
      <c r="AQ733" s="100">
        <v>25.975862068965519</v>
      </c>
      <c r="AR733" s="100">
        <v>19.971428571428568</v>
      </c>
      <c r="AS733" s="100">
        <v>17.237931034482759</v>
      </c>
      <c r="AT733" s="1"/>
      <c r="AU733" s="1"/>
      <c r="AV733" s="1"/>
      <c r="AW733" s="1"/>
      <c r="AX733" s="1"/>
      <c r="AY733" s="1"/>
      <c r="AZ733" s="1"/>
      <c r="BA733" s="1"/>
      <c r="BB733" s="1"/>
      <c r="BC733" s="1"/>
      <c r="BD733" s="1"/>
      <c r="BE733" s="1"/>
      <c r="BF733" s="1"/>
      <c r="BG733" s="1"/>
      <c r="BH733" s="1"/>
      <c r="BI733" s="1"/>
      <c r="BJ733" s="1"/>
      <c r="BK733" s="1"/>
      <c r="BL733" s="1"/>
      <c r="BM733" s="1"/>
    </row>
    <row r="734" spans="1:65" ht="16.5" customHeight="1" x14ac:dyDescent="0.25">
      <c r="A734" s="87">
        <v>21200780</v>
      </c>
      <c r="B734" s="82" t="s">
        <v>26</v>
      </c>
      <c r="C734" s="82" t="s">
        <v>924</v>
      </c>
      <c r="D734" s="82" t="s">
        <v>922</v>
      </c>
      <c r="E734" s="82" t="s">
        <v>871</v>
      </c>
      <c r="F734" s="82">
        <v>11</v>
      </c>
      <c r="G734" s="82">
        <v>2780</v>
      </c>
      <c r="H734" s="83">
        <v>-73.780472220000007</v>
      </c>
      <c r="I734" s="93">
        <v>4.9292222199999998</v>
      </c>
      <c r="J734" s="100">
        <v>11.626666666666665</v>
      </c>
      <c r="K734" s="100">
        <v>14.406666666666665</v>
      </c>
      <c r="L734" s="100">
        <v>14.068965517241381</v>
      </c>
      <c r="M734" s="100">
        <v>14.143333333333334</v>
      </c>
      <c r="N734" s="100">
        <v>13.266666666666667</v>
      </c>
      <c r="O734" s="100">
        <v>16.375862068965514</v>
      </c>
      <c r="P734" s="100">
        <v>21.583333333333332</v>
      </c>
      <c r="Q734" s="100">
        <v>26.386666666666663</v>
      </c>
      <c r="R734" s="100">
        <v>28.144827586206908</v>
      </c>
      <c r="S734" s="100">
        <v>30.83</v>
      </c>
      <c r="T734" s="100">
        <v>35.693333333333335</v>
      </c>
      <c r="U734" s="100">
        <v>35.182142857142864</v>
      </c>
      <c r="V734" s="100">
        <v>43.110000000000007</v>
      </c>
      <c r="W734" s="100">
        <v>45.21</v>
      </c>
      <c r="X734" s="100">
        <v>52.053333333333327</v>
      </c>
      <c r="Y734" s="100">
        <v>54.603448275862078</v>
      </c>
      <c r="Z734" s="100">
        <v>59.248275862068972</v>
      </c>
      <c r="AA734" s="100">
        <v>69.017857142857153</v>
      </c>
      <c r="AB734" s="100">
        <v>61.54137931034483</v>
      </c>
      <c r="AC734" s="100">
        <v>60.7793103448276</v>
      </c>
      <c r="AD734" s="100">
        <v>68.759999999999991</v>
      </c>
      <c r="AE734" s="100">
        <v>46.596666666666671</v>
      </c>
      <c r="AF734" s="100">
        <v>47.833333333333343</v>
      </c>
      <c r="AG734" s="100">
        <v>37.489285714285707</v>
      </c>
      <c r="AH734" s="100">
        <v>27.899999999999995</v>
      </c>
      <c r="AI734" s="100">
        <v>20.39</v>
      </c>
      <c r="AJ734" s="100">
        <v>19.569999999999997</v>
      </c>
      <c r="AK734" s="100">
        <v>23.775862068965512</v>
      </c>
      <c r="AL734" s="100">
        <v>27.657142857142862</v>
      </c>
      <c r="AM734" s="100">
        <v>46.075862068965506</v>
      </c>
      <c r="AN734" s="100">
        <v>32.442857142857143</v>
      </c>
      <c r="AO734" s="100">
        <v>32.11851851851852</v>
      </c>
      <c r="AP734" s="100">
        <v>29.872413793103451</v>
      </c>
      <c r="AQ734" s="100">
        <v>20.203333333333333</v>
      </c>
      <c r="AR734" s="100">
        <v>11.103333333333333</v>
      </c>
      <c r="AS734" s="100">
        <v>11.986206896551725</v>
      </c>
      <c r="AT734" s="1"/>
      <c r="AU734" s="1"/>
      <c r="AV734" s="1"/>
      <c r="AW734" s="1"/>
      <c r="AX734" s="1"/>
      <c r="AY734" s="1"/>
      <c r="AZ734" s="1"/>
      <c r="BA734" s="1"/>
      <c r="BB734" s="1"/>
      <c r="BC734" s="1"/>
      <c r="BD734" s="1"/>
      <c r="BE734" s="1"/>
      <c r="BF734" s="1"/>
      <c r="BG734" s="1"/>
      <c r="BH734" s="1"/>
      <c r="BI734" s="1"/>
      <c r="BJ734" s="1"/>
      <c r="BK734" s="1"/>
      <c r="BL734" s="1"/>
      <c r="BM734" s="1"/>
    </row>
    <row r="735" spans="1:65" ht="16.5" customHeight="1" x14ac:dyDescent="0.25">
      <c r="A735" s="87">
        <v>23065060</v>
      </c>
      <c r="B735" s="82" t="s">
        <v>56</v>
      </c>
      <c r="C735" s="82" t="s">
        <v>647</v>
      </c>
      <c r="D735" s="82" t="s">
        <v>5284</v>
      </c>
      <c r="E735" s="82" t="s">
        <v>871</v>
      </c>
      <c r="F735" s="82">
        <v>11</v>
      </c>
      <c r="G735" s="82">
        <v>2200</v>
      </c>
      <c r="H735" s="83">
        <v>-74.461694440000002</v>
      </c>
      <c r="I735" s="93">
        <v>4.8421666700000001</v>
      </c>
      <c r="J735" s="100">
        <v>36.584999999999994</v>
      </c>
      <c r="K735" s="100">
        <v>26.230000000000008</v>
      </c>
      <c r="L735" s="100">
        <v>28.949999999999996</v>
      </c>
      <c r="M735" s="100">
        <v>33.664999999999999</v>
      </c>
      <c r="N735" s="100">
        <v>35.839999999999996</v>
      </c>
      <c r="O735" s="100">
        <v>35.210526315789473</v>
      </c>
      <c r="P735" s="100">
        <v>30.320000000000004</v>
      </c>
      <c r="Q735" s="100">
        <v>41.43</v>
      </c>
      <c r="R735" s="100">
        <v>54.274999999999999</v>
      </c>
      <c r="S735" s="100">
        <v>47.05263157894737</v>
      </c>
      <c r="T735" s="100">
        <v>55.068421052631585</v>
      </c>
      <c r="U735" s="100">
        <v>47.283333333333339</v>
      </c>
      <c r="V735" s="100">
        <v>40.450000000000003</v>
      </c>
      <c r="W735" s="100">
        <v>42.909999999999989</v>
      </c>
      <c r="X735" s="100">
        <v>44.344999999999999</v>
      </c>
      <c r="Y735" s="100">
        <v>30.610526315789468</v>
      </c>
      <c r="Z735" s="100">
        <v>23.389473684210529</v>
      </c>
      <c r="AA735" s="100">
        <v>15.344444444444447</v>
      </c>
      <c r="AB735" s="100">
        <v>22.799999999999997</v>
      </c>
      <c r="AC735" s="100">
        <v>11.642105263157895</v>
      </c>
      <c r="AD735" s="100">
        <v>16.078947368421051</v>
      </c>
      <c r="AE735" s="100">
        <v>14.174999999999997</v>
      </c>
      <c r="AF735" s="100">
        <v>15.083333333333336</v>
      </c>
      <c r="AG735" s="100">
        <v>28.057894736842101</v>
      </c>
      <c r="AH735" s="100">
        <v>23.524999999999999</v>
      </c>
      <c r="AI735" s="100">
        <v>32.721052631578949</v>
      </c>
      <c r="AJ735" s="100">
        <v>38.505555555555553</v>
      </c>
      <c r="AK735" s="100">
        <v>44.29</v>
      </c>
      <c r="AL735" s="100">
        <v>55.90526315789473</v>
      </c>
      <c r="AM735" s="100">
        <v>67.86999999999999</v>
      </c>
      <c r="AN735" s="100">
        <v>63.594736842105249</v>
      </c>
      <c r="AO735" s="100">
        <v>48.252631578947366</v>
      </c>
      <c r="AP735" s="100">
        <v>43.755000000000003</v>
      </c>
      <c r="AQ735" s="100">
        <v>41.12</v>
      </c>
      <c r="AR735" s="100">
        <v>51.285000000000004</v>
      </c>
      <c r="AS735" s="100">
        <v>24.065000000000001</v>
      </c>
      <c r="AT735" s="1" t="s">
        <v>5204</v>
      </c>
      <c r="AU735" s="1"/>
      <c r="AV735" s="1"/>
      <c r="AW735" s="1"/>
      <c r="AX735" s="1"/>
      <c r="AY735" s="1"/>
      <c r="AZ735" s="1"/>
      <c r="BA735" s="1"/>
      <c r="BB735" s="1"/>
      <c r="BC735" s="1"/>
      <c r="BD735" s="1"/>
      <c r="BE735" s="1"/>
      <c r="BF735" s="1"/>
      <c r="BG735" s="1"/>
      <c r="BH735" s="1"/>
      <c r="BI735" s="1"/>
      <c r="BJ735" s="1"/>
      <c r="BK735" s="1"/>
      <c r="BL735" s="1"/>
      <c r="BM735" s="1"/>
    </row>
    <row r="736" spans="1:65" ht="16.5" customHeight="1" x14ac:dyDescent="0.25">
      <c r="A736" s="87">
        <v>35020010</v>
      </c>
      <c r="B736" s="82" t="s">
        <v>26</v>
      </c>
      <c r="C736" s="82" t="s">
        <v>925</v>
      </c>
      <c r="D736" s="82" t="s">
        <v>926</v>
      </c>
      <c r="E736" s="82" t="s">
        <v>871</v>
      </c>
      <c r="F736" s="82">
        <v>3</v>
      </c>
      <c r="G736" s="82">
        <v>1467</v>
      </c>
      <c r="H736" s="83">
        <v>-73.818700000000007</v>
      </c>
      <c r="I736" s="93">
        <v>4.2483000000000004</v>
      </c>
      <c r="J736" s="100">
        <v>13.614285714285714</v>
      </c>
      <c r="K736" s="100">
        <v>12.520000000000001</v>
      </c>
      <c r="L736" s="100">
        <v>14.03793103448276</v>
      </c>
      <c r="M736" s="100">
        <v>21.11785714285714</v>
      </c>
      <c r="N736" s="100">
        <v>17.580000000000002</v>
      </c>
      <c r="O736" s="100">
        <v>21.055555555555557</v>
      </c>
      <c r="P736" s="100">
        <v>35.741379310344826</v>
      </c>
      <c r="Q736" s="100">
        <v>34.977777777777774</v>
      </c>
      <c r="R736" s="100">
        <v>56.911111111111104</v>
      </c>
      <c r="S736" s="100">
        <v>64.472413793103456</v>
      </c>
      <c r="T736" s="100">
        <v>64.715384615384608</v>
      </c>
      <c r="U736" s="100">
        <v>105.86538461538461</v>
      </c>
      <c r="V736" s="100">
        <v>102.02973036766053</v>
      </c>
      <c r="W736" s="100">
        <v>116.17414736014146</v>
      </c>
      <c r="X736" s="100">
        <v>128.41649891888653</v>
      </c>
      <c r="Y736" s="100">
        <v>118.42413793103449</v>
      </c>
      <c r="Z736" s="100">
        <v>124.6347761077881</v>
      </c>
      <c r="AA736" s="100">
        <v>115.37343386840821</v>
      </c>
      <c r="AB736" s="100">
        <v>131.1037037037037</v>
      </c>
      <c r="AC736" s="100">
        <v>138.36224120811181</v>
      </c>
      <c r="AD736" s="100">
        <v>143.65671520233153</v>
      </c>
      <c r="AE736" s="100">
        <v>122.77901668594434</v>
      </c>
      <c r="AF736" s="100">
        <v>121.24074074074075</v>
      </c>
      <c r="AG736" s="100">
        <v>107.62548925536019</v>
      </c>
      <c r="AH736" s="100">
        <v>97.82592592592593</v>
      </c>
      <c r="AI736" s="100">
        <v>73.885714285714286</v>
      </c>
      <c r="AJ736" s="100">
        <v>70.275000000000006</v>
      </c>
      <c r="AK736" s="100">
        <v>63.551851851851858</v>
      </c>
      <c r="AL736" s="100">
        <v>59.353333333333332</v>
      </c>
      <c r="AM736" s="100">
        <v>49.592592592592595</v>
      </c>
      <c r="AN736" s="100">
        <v>42.562068965517241</v>
      </c>
      <c r="AO736" s="100">
        <v>49.29615384615385</v>
      </c>
      <c r="AP736" s="100">
        <v>32.317857142857143</v>
      </c>
      <c r="AQ736" s="100">
        <v>31.596296296296298</v>
      </c>
      <c r="AR736" s="100">
        <v>23.707142857142856</v>
      </c>
      <c r="AS736" s="100">
        <v>24.206896551724139</v>
      </c>
      <c r="AT736" s="1" t="s">
        <v>1888</v>
      </c>
      <c r="AU736" s="1"/>
      <c r="AV736" s="1"/>
      <c r="AW736" s="1"/>
      <c r="AX736" s="1"/>
      <c r="AY736" s="1"/>
      <c r="AZ736" s="1"/>
      <c r="BA736" s="1"/>
      <c r="BB736" s="1"/>
      <c r="BC736" s="1"/>
      <c r="BD736" s="1"/>
      <c r="BE736" s="1"/>
      <c r="BF736" s="1"/>
      <c r="BG736" s="1"/>
      <c r="BH736" s="1"/>
      <c r="BI736" s="1"/>
      <c r="BJ736" s="1"/>
      <c r="BK736" s="1"/>
      <c r="BL736" s="1"/>
      <c r="BM736" s="1"/>
    </row>
    <row r="737" spans="1:65" ht="16.5" customHeight="1" x14ac:dyDescent="0.25">
      <c r="A737" s="87">
        <v>35020020</v>
      </c>
      <c r="B737" s="82" t="s">
        <v>54</v>
      </c>
      <c r="C737" s="82" t="s">
        <v>927</v>
      </c>
      <c r="D737" s="82" t="s">
        <v>926</v>
      </c>
      <c r="E737" s="82" t="s">
        <v>871</v>
      </c>
      <c r="F737" s="82">
        <v>3</v>
      </c>
      <c r="G737" s="82">
        <v>1039</v>
      </c>
      <c r="H737" s="83">
        <v>-73.771169999999998</v>
      </c>
      <c r="I737" s="93">
        <v>4.1983799999999993</v>
      </c>
      <c r="J737" s="100">
        <v>28.353333333333335</v>
      </c>
      <c r="K737" s="100">
        <v>30.213333333333335</v>
      </c>
      <c r="L737" s="100">
        <v>32.230000000000004</v>
      </c>
      <c r="M737" s="100">
        <v>43.416666666666664</v>
      </c>
      <c r="N737" s="100">
        <v>32.263333333333328</v>
      </c>
      <c r="O737" s="100">
        <v>44.873333333333335</v>
      </c>
      <c r="P737" s="100">
        <v>58.796666666666667</v>
      </c>
      <c r="Q737" s="100">
        <v>77.017241379310349</v>
      </c>
      <c r="R737" s="100">
        <v>111.20714285714287</v>
      </c>
      <c r="S737" s="100">
        <v>131.94827586206895</v>
      </c>
      <c r="T737" s="100">
        <v>128.14000000000001</v>
      </c>
      <c r="U737" s="100">
        <v>213.20344827586209</v>
      </c>
      <c r="V737" s="100">
        <v>214.6</v>
      </c>
      <c r="W737" s="100">
        <v>232.76999999999998</v>
      </c>
      <c r="X737" s="100">
        <v>260.63793103448273</v>
      </c>
      <c r="Y737" s="100">
        <v>216.03928571428565</v>
      </c>
      <c r="Z737" s="100">
        <v>234.32857142857139</v>
      </c>
      <c r="AA737" s="100">
        <v>222.27307692307693</v>
      </c>
      <c r="AB737" s="100">
        <v>217.46666666666667</v>
      </c>
      <c r="AC737" s="100">
        <v>213.39666666666668</v>
      </c>
      <c r="AD737" s="100">
        <v>246.79655172413794</v>
      </c>
      <c r="AE737" s="100">
        <v>190.88666666666671</v>
      </c>
      <c r="AF737" s="100">
        <v>182.0333333333333</v>
      </c>
      <c r="AG737" s="100">
        <v>184.71333333333334</v>
      </c>
      <c r="AH737" s="100">
        <v>191.79000000000002</v>
      </c>
      <c r="AI737" s="100">
        <v>159.93666666666667</v>
      </c>
      <c r="AJ737" s="100">
        <v>159.96206896551726</v>
      </c>
      <c r="AK737" s="100">
        <v>132.20666666666668</v>
      </c>
      <c r="AL737" s="100">
        <v>126.30333333333334</v>
      </c>
      <c r="AM737" s="100">
        <v>126.82666666666667</v>
      </c>
      <c r="AN737" s="100">
        <v>108.70666666666664</v>
      </c>
      <c r="AO737" s="100">
        <v>108.91</v>
      </c>
      <c r="AP737" s="100">
        <v>89.446666666666658</v>
      </c>
      <c r="AQ737" s="100">
        <v>69.355172413793099</v>
      </c>
      <c r="AR737" s="100">
        <v>59.367857142857147</v>
      </c>
      <c r="AS737" s="100">
        <v>64.879310344827573</v>
      </c>
      <c r="AT737" s="1"/>
      <c r="AU737" s="1"/>
      <c r="AV737" s="1"/>
      <c r="AW737" s="1"/>
      <c r="AX737" s="1"/>
      <c r="AY737" s="1"/>
      <c r="AZ737" s="1"/>
      <c r="BA737" s="1"/>
      <c r="BB737" s="1"/>
      <c r="BC737" s="1"/>
      <c r="BD737" s="1"/>
      <c r="BE737" s="1"/>
      <c r="BF737" s="1"/>
      <c r="BG737" s="1"/>
      <c r="BH737" s="1"/>
      <c r="BI737" s="1"/>
      <c r="BJ737" s="1"/>
      <c r="BK737" s="1"/>
      <c r="BL737" s="1"/>
      <c r="BM737" s="1"/>
    </row>
    <row r="738" spans="1:65" ht="16.5" customHeight="1" x14ac:dyDescent="0.25">
      <c r="A738" s="87">
        <v>35020300</v>
      </c>
      <c r="B738" s="82" t="s">
        <v>43</v>
      </c>
      <c r="C738" s="82" t="s">
        <v>928</v>
      </c>
      <c r="D738" s="82" t="s">
        <v>929</v>
      </c>
      <c r="E738" s="82" t="s">
        <v>871</v>
      </c>
      <c r="F738" s="82">
        <v>11</v>
      </c>
      <c r="G738" s="82">
        <v>2300</v>
      </c>
      <c r="H738" s="83">
        <v>-74.002694439999999</v>
      </c>
      <c r="I738" s="93">
        <v>4.2539166699999997</v>
      </c>
      <c r="J738" s="100">
        <v>11.756666666666668</v>
      </c>
      <c r="K738" s="100">
        <v>15.186666666666669</v>
      </c>
      <c r="L738" s="100">
        <v>14.856666666666666</v>
      </c>
      <c r="M738" s="100">
        <v>22.835714285714289</v>
      </c>
      <c r="N738" s="100">
        <v>20.255172413793098</v>
      </c>
      <c r="O738" s="100">
        <v>25.83</v>
      </c>
      <c r="P738" s="100">
        <v>29.23</v>
      </c>
      <c r="Q738" s="100">
        <v>26.84333333333333</v>
      </c>
      <c r="R738" s="100">
        <v>44.507407407407399</v>
      </c>
      <c r="S738" s="100">
        <v>54.11333333333333</v>
      </c>
      <c r="T738" s="100">
        <v>51.934482758620696</v>
      </c>
      <c r="U738" s="100">
        <v>60.656666666666659</v>
      </c>
      <c r="V738" s="100">
        <v>71.724137931034477</v>
      </c>
      <c r="W738" s="100">
        <v>75.58275862068966</v>
      </c>
      <c r="X738" s="100">
        <v>76.079310344827576</v>
      </c>
      <c r="Y738" s="100">
        <v>70.462962962962948</v>
      </c>
      <c r="Z738" s="100">
        <v>83.31481481481481</v>
      </c>
      <c r="AA738" s="100">
        <v>82.384615384615387</v>
      </c>
      <c r="AB738" s="100">
        <v>77.300000000000011</v>
      </c>
      <c r="AC738" s="100">
        <v>68.514814814814812</v>
      </c>
      <c r="AD738" s="100">
        <v>80.959259259259269</v>
      </c>
      <c r="AE738" s="100">
        <v>65.248275862068965</v>
      </c>
      <c r="AF738" s="100">
        <v>63.940000000000012</v>
      </c>
      <c r="AG738" s="100">
        <v>53.006896551724147</v>
      </c>
      <c r="AH738" s="100">
        <v>48.521428571428565</v>
      </c>
      <c r="AI738" s="100">
        <v>33.270370370370365</v>
      </c>
      <c r="AJ738" s="100">
        <v>35.714814814814822</v>
      </c>
      <c r="AK738" s="100">
        <v>40.524999999999991</v>
      </c>
      <c r="AL738" s="100">
        <v>45.141379310344824</v>
      </c>
      <c r="AM738" s="100">
        <v>46.225000000000001</v>
      </c>
      <c r="AN738" s="100">
        <v>45.457142857142863</v>
      </c>
      <c r="AO738" s="100">
        <v>39.817857142857143</v>
      </c>
      <c r="AP738" s="100">
        <v>33.266666666666666</v>
      </c>
      <c r="AQ738" s="100">
        <v>29.775000000000002</v>
      </c>
      <c r="AR738" s="100">
        <v>19.749999999999996</v>
      </c>
      <c r="AS738" s="100">
        <v>12.553571428571429</v>
      </c>
      <c r="AT738" s="1"/>
      <c r="AU738" s="1"/>
      <c r="AV738" s="1"/>
      <c r="AW738" s="1"/>
      <c r="AX738" s="1"/>
      <c r="AY738" s="1"/>
      <c r="AZ738" s="1"/>
      <c r="BA738" s="1"/>
      <c r="BB738" s="1"/>
      <c r="BC738" s="1"/>
      <c r="BD738" s="1"/>
      <c r="BE738" s="1"/>
      <c r="BF738" s="1"/>
      <c r="BG738" s="1"/>
      <c r="BH738" s="1"/>
      <c r="BI738" s="1"/>
      <c r="BJ738" s="1"/>
      <c r="BK738" s="1"/>
      <c r="BL738" s="1"/>
      <c r="BM738" s="1"/>
    </row>
    <row r="739" spans="1:65" ht="16.5" customHeight="1" x14ac:dyDescent="0.25">
      <c r="A739" s="87">
        <v>21235010</v>
      </c>
      <c r="B739" s="82" t="s">
        <v>56</v>
      </c>
      <c r="C739" s="82" t="s">
        <v>930</v>
      </c>
      <c r="D739" s="82" t="s">
        <v>930</v>
      </c>
      <c r="E739" s="82" t="s">
        <v>871</v>
      </c>
      <c r="F739" s="82">
        <v>10</v>
      </c>
      <c r="G739" s="82">
        <v>297</v>
      </c>
      <c r="H739" s="83">
        <v>-74.702388889999995</v>
      </c>
      <c r="I739" s="93">
        <v>4.5618055599999998</v>
      </c>
      <c r="J739" s="100">
        <v>13.117857142857144</v>
      </c>
      <c r="K739" s="100">
        <v>17.751724137931038</v>
      </c>
      <c r="L739" s="100">
        <v>19.332142857142859</v>
      </c>
      <c r="M739" s="100">
        <v>20.94</v>
      </c>
      <c r="N739" s="100">
        <v>24.972413793103449</v>
      </c>
      <c r="O739" s="100">
        <v>21.131034482758622</v>
      </c>
      <c r="P739" s="100">
        <v>22.786666666666669</v>
      </c>
      <c r="Q739" s="100">
        <v>41.56666666666667</v>
      </c>
      <c r="R739" s="100">
        <v>41.74666666666667</v>
      </c>
      <c r="S739" s="100">
        <v>35.38666666666667</v>
      </c>
      <c r="T739" s="100">
        <v>64.783333333333331</v>
      </c>
      <c r="U739" s="100">
        <v>54.203448275862065</v>
      </c>
      <c r="V739" s="100">
        <v>51.662068965517236</v>
      </c>
      <c r="W739" s="100">
        <v>31.206896551724139</v>
      </c>
      <c r="X739" s="100">
        <v>47.620689655172413</v>
      </c>
      <c r="Y739" s="100">
        <v>19.14</v>
      </c>
      <c r="Z739" s="100">
        <v>11.313333333333334</v>
      </c>
      <c r="AA739" s="100">
        <v>12.610344827586207</v>
      </c>
      <c r="AB739" s="100">
        <v>11.293333333333331</v>
      </c>
      <c r="AC739" s="100">
        <v>9.4714285714285733</v>
      </c>
      <c r="AD739" s="100">
        <v>13.579999999999995</v>
      </c>
      <c r="AE739" s="100">
        <v>4.9833333333333334</v>
      </c>
      <c r="AF739" s="100">
        <v>10.27</v>
      </c>
      <c r="AG739" s="100">
        <v>20.448275862068968</v>
      </c>
      <c r="AH739" s="100">
        <v>24.696666666666665</v>
      </c>
      <c r="AI739" s="100">
        <v>32.333333333333336</v>
      </c>
      <c r="AJ739" s="100">
        <v>31.783333333333328</v>
      </c>
      <c r="AK739" s="100">
        <v>42.796551724137935</v>
      </c>
      <c r="AL739" s="100">
        <v>44.168965517241382</v>
      </c>
      <c r="AM739" s="100">
        <v>42.172413793103466</v>
      </c>
      <c r="AN739" s="100">
        <v>42.900000000000006</v>
      </c>
      <c r="AO739" s="100">
        <v>39.067857142857129</v>
      </c>
      <c r="AP739" s="100">
        <v>24.962068965517243</v>
      </c>
      <c r="AQ739" s="100">
        <v>21.517857142857142</v>
      </c>
      <c r="AR739" s="100">
        <v>22.517241379310345</v>
      </c>
      <c r="AS739" s="100">
        <v>15.485714285714282</v>
      </c>
      <c r="AT739" s="1"/>
      <c r="AU739" s="1"/>
      <c r="AV739" s="1"/>
      <c r="AW739" s="1"/>
      <c r="AX739" s="1"/>
      <c r="AY739" s="1"/>
      <c r="AZ739" s="1"/>
      <c r="BA739" s="1"/>
      <c r="BB739" s="1"/>
      <c r="BC739" s="1"/>
      <c r="BD739" s="1"/>
      <c r="BE739" s="1"/>
      <c r="BF739" s="1"/>
      <c r="BG739" s="1"/>
      <c r="BH739" s="1"/>
      <c r="BI739" s="1"/>
      <c r="BJ739" s="1"/>
      <c r="BK739" s="1"/>
      <c r="BL739" s="1"/>
      <c r="BM739" s="1"/>
    </row>
    <row r="740" spans="1:65" ht="16.5" customHeight="1" x14ac:dyDescent="0.25">
      <c r="A740" s="87">
        <v>35060210</v>
      </c>
      <c r="B740" s="82" t="s">
        <v>26</v>
      </c>
      <c r="C740" s="82" t="s">
        <v>931</v>
      </c>
      <c r="D740" s="82" t="s">
        <v>932</v>
      </c>
      <c r="E740" s="82" t="s">
        <v>871</v>
      </c>
      <c r="F740" s="82">
        <v>11</v>
      </c>
      <c r="G740" s="82">
        <v>2100</v>
      </c>
      <c r="H740" s="83">
        <v>-73.641444440000001</v>
      </c>
      <c r="I740" s="93">
        <v>4.6502499999999998</v>
      </c>
      <c r="J740" s="100">
        <v>10.36551724137931</v>
      </c>
      <c r="K740" s="100">
        <v>13.532142857142857</v>
      </c>
      <c r="L740" s="100">
        <v>13.32413793103448</v>
      </c>
      <c r="M740" s="100">
        <v>17.210344827586209</v>
      </c>
      <c r="N740" s="100">
        <v>17.623333333333331</v>
      </c>
      <c r="O740" s="100">
        <v>22.91</v>
      </c>
      <c r="P740" s="100">
        <v>34.524137931034474</v>
      </c>
      <c r="Q740" s="100">
        <v>44.61379310344828</v>
      </c>
      <c r="R740" s="100">
        <v>57.172413793103431</v>
      </c>
      <c r="S740" s="100">
        <v>66.217241379310337</v>
      </c>
      <c r="T740" s="100">
        <v>64.010000000000005</v>
      </c>
      <c r="U740" s="100">
        <v>77.38333333333334</v>
      </c>
      <c r="V740" s="100">
        <v>79.220000000000013</v>
      </c>
      <c r="W740" s="100">
        <v>88.38666666666667</v>
      </c>
      <c r="X740" s="100">
        <v>90.63333333333334</v>
      </c>
      <c r="Y740" s="100">
        <v>88.789655172413802</v>
      </c>
      <c r="Z740" s="100">
        <v>89.717241379310352</v>
      </c>
      <c r="AA740" s="100">
        <v>94.100000000000009</v>
      </c>
      <c r="AB740" s="100">
        <v>81.163333333333341</v>
      </c>
      <c r="AC740" s="100">
        <v>78.036666666666648</v>
      </c>
      <c r="AD740" s="100">
        <v>90.396666666666661</v>
      </c>
      <c r="AE740" s="100">
        <v>56.96206896551724</v>
      </c>
      <c r="AF740" s="100">
        <v>65.600000000000009</v>
      </c>
      <c r="AG740" s="100">
        <v>57.124137931034497</v>
      </c>
      <c r="AH740" s="100">
        <v>54.992857142857147</v>
      </c>
      <c r="AI740" s="100">
        <v>41.364285714285714</v>
      </c>
      <c r="AJ740" s="100">
        <v>43.307407407407396</v>
      </c>
      <c r="AK740" s="100">
        <v>47.896551724137908</v>
      </c>
      <c r="AL740" s="100">
        <v>47.203448275862058</v>
      </c>
      <c r="AM740" s="100">
        <v>52.367857142857147</v>
      </c>
      <c r="AN740" s="100">
        <v>46.420689655172424</v>
      </c>
      <c r="AO740" s="100">
        <v>46.317241379310339</v>
      </c>
      <c r="AP740" s="100">
        <v>30.974074074074071</v>
      </c>
      <c r="AQ740" s="100">
        <v>21.270000000000003</v>
      </c>
      <c r="AR740" s="100">
        <v>14.629999999999999</v>
      </c>
      <c r="AS740" s="100">
        <v>16.934482758620689</v>
      </c>
      <c r="AT740" s="1"/>
      <c r="AU740" s="1"/>
      <c r="AV740" s="1"/>
      <c r="AW740" s="1"/>
      <c r="AX740" s="1"/>
      <c r="AY740" s="1"/>
      <c r="AZ740" s="1"/>
      <c r="BA740" s="1"/>
      <c r="BB740" s="1"/>
      <c r="BC740" s="1"/>
      <c r="BD740" s="1"/>
      <c r="BE740" s="1"/>
      <c r="BF740" s="1"/>
      <c r="BG740" s="1"/>
      <c r="BH740" s="1"/>
      <c r="BI740" s="1"/>
      <c r="BJ740" s="1"/>
      <c r="BK740" s="1"/>
      <c r="BL740" s="1"/>
      <c r="BM740" s="1"/>
    </row>
    <row r="741" spans="1:65" ht="16.5" customHeight="1" x14ac:dyDescent="0.25">
      <c r="A741" s="87">
        <v>35060050</v>
      </c>
      <c r="B741" s="82" t="s">
        <v>26</v>
      </c>
      <c r="C741" s="82" t="s">
        <v>932</v>
      </c>
      <c r="D741" s="82" t="s">
        <v>932</v>
      </c>
      <c r="E741" s="82" t="s">
        <v>871</v>
      </c>
      <c r="F741" s="82">
        <v>11</v>
      </c>
      <c r="G741" s="82">
        <v>2323</v>
      </c>
      <c r="H741" s="83">
        <v>-73.668722220000006</v>
      </c>
      <c r="I741" s="93">
        <v>4.7922222200000002</v>
      </c>
      <c r="J741" s="100">
        <v>5.5034482758620706</v>
      </c>
      <c r="K741" s="100">
        <v>9.3206896551724139</v>
      </c>
      <c r="L741" s="100">
        <v>9.1074074074074094</v>
      </c>
      <c r="M741" s="100">
        <v>13.396666666666668</v>
      </c>
      <c r="N741" s="100">
        <v>12.74</v>
      </c>
      <c r="O741" s="100">
        <v>13.059999999999999</v>
      </c>
      <c r="P741" s="100">
        <v>21.023333333333337</v>
      </c>
      <c r="Q741" s="100">
        <v>24.510000000000009</v>
      </c>
      <c r="R741" s="100">
        <v>36.851724137931036</v>
      </c>
      <c r="S741" s="100">
        <v>42.275862068965523</v>
      </c>
      <c r="T741" s="100">
        <v>40.993103448275868</v>
      </c>
      <c r="U741" s="100">
        <v>49.017241379310342</v>
      </c>
      <c r="V741" s="100">
        <v>48.723333333333336</v>
      </c>
      <c r="W741" s="100">
        <v>55.163333333333313</v>
      </c>
      <c r="X741" s="100">
        <v>58.41</v>
      </c>
      <c r="Y741" s="100">
        <v>54.832142857142848</v>
      </c>
      <c r="Z741" s="100">
        <v>51.831034482758625</v>
      </c>
      <c r="AA741" s="100">
        <v>54.110344827586204</v>
      </c>
      <c r="AB741" s="100">
        <v>53.110344827586211</v>
      </c>
      <c r="AC741" s="100">
        <v>52.972413793103463</v>
      </c>
      <c r="AD741" s="100">
        <v>58.210344827586212</v>
      </c>
      <c r="AE741" s="100">
        <v>42.737931034482756</v>
      </c>
      <c r="AF741" s="100">
        <v>40.244827586206895</v>
      </c>
      <c r="AG741" s="100">
        <v>35.010714285714286</v>
      </c>
      <c r="AH741" s="100">
        <v>34.296551724137935</v>
      </c>
      <c r="AI741" s="100">
        <v>29.882758620689657</v>
      </c>
      <c r="AJ741" s="100">
        <v>25.192857142857143</v>
      </c>
      <c r="AK741" s="100">
        <v>24.185185185185187</v>
      </c>
      <c r="AL741" s="100">
        <v>29.50740740740741</v>
      </c>
      <c r="AM741" s="100">
        <v>37.285714285714285</v>
      </c>
      <c r="AN741" s="100">
        <v>23.413793103448278</v>
      </c>
      <c r="AO741" s="100">
        <v>29.406896551724142</v>
      </c>
      <c r="AP741" s="100">
        <v>26.872413793103448</v>
      </c>
      <c r="AQ741" s="100">
        <v>18.217857142857142</v>
      </c>
      <c r="AR741" s="100">
        <v>10.086206896551724</v>
      </c>
      <c r="AS741" s="100">
        <v>11.78888888888889</v>
      </c>
      <c r="AT741" s="1"/>
      <c r="AU741" s="1"/>
      <c r="AV741" s="1"/>
      <c r="AW741" s="1"/>
      <c r="AX741" s="1"/>
      <c r="AY741" s="1"/>
      <c r="AZ741" s="1"/>
      <c r="BA741" s="1"/>
      <c r="BB741" s="1"/>
      <c r="BC741" s="1"/>
      <c r="BD741" s="1"/>
      <c r="BE741" s="1"/>
      <c r="BF741" s="1"/>
      <c r="BG741" s="1"/>
      <c r="BH741" s="1"/>
      <c r="BI741" s="1"/>
      <c r="BJ741" s="1"/>
      <c r="BK741" s="1"/>
      <c r="BL741" s="1"/>
      <c r="BM741" s="1"/>
    </row>
    <row r="742" spans="1:65" ht="16.5" customHeight="1" x14ac:dyDescent="0.25">
      <c r="A742" s="87">
        <v>35060150</v>
      </c>
      <c r="B742" s="82" t="s">
        <v>26</v>
      </c>
      <c r="C742" s="82" t="s">
        <v>933</v>
      </c>
      <c r="D742" s="82" t="s">
        <v>932</v>
      </c>
      <c r="E742" s="82" t="s">
        <v>871</v>
      </c>
      <c r="F742" s="82">
        <v>11</v>
      </c>
      <c r="G742" s="82">
        <v>2878</v>
      </c>
      <c r="H742" s="83">
        <v>-73.665277779999997</v>
      </c>
      <c r="I742" s="93">
        <v>4.7048611099999995</v>
      </c>
      <c r="J742" s="100">
        <v>27.425000000000001</v>
      </c>
      <c r="K742" s="100">
        <v>39.788461538461547</v>
      </c>
      <c r="L742" s="100">
        <v>34.096296296296295</v>
      </c>
      <c r="M742" s="100">
        <v>31.735714285714288</v>
      </c>
      <c r="N742" s="100">
        <v>34.567857142857143</v>
      </c>
      <c r="O742" s="100">
        <v>45.926923076923075</v>
      </c>
      <c r="P742" s="100">
        <v>56.358620689655169</v>
      </c>
      <c r="Q742" s="100">
        <v>74.637931034482747</v>
      </c>
      <c r="R742" s="100">
        <v>100.52068965517236</v>
      </c>
      <c r="S742" s="100">
        <v>110.62222222222223</v>
      </c>
      <c r="T742" s="100">
        <v>133.06071428571425</v>
      </c>
      <c r="U742" s="100">
        <v>129.72142857142859</v>
      </c>
      <c r="V742" s="100">
        <v>146.0148148148148</v>
      </c>
      <c r="W742" s="100">
        <v>138.44444444444443</v>
      </c>
      <c r="X742" s="100">
        <v>155.18076923076924</v>
      </c>
      <c r="Y742" s="100">
        <v>164.52499999999995</v>
      </c>
      <c r="Z742" s="100">
        <v>163.38928571428571</v>
      </c>
      <c r="AA742" s="100">
        <v>161.875</v>
      </c>
      <c r="AB742" s="100">
        <v>140.30384615384617</v>
      </c>
      <c r="AC742" s="100">
        <v>159.19230769230774</v>
      </c>
      <c r="AD742" s="100">
        <v>149.33076923076922</v>
      </c>
      <c r="AE742" s="100">
        <v>106.98571428571425</v>
      </c>
      <c r="AF742" s="100">
        <v>119.79285714285712</v>
      </c>
      <c r="AG742" s="100">
        <v>106.59230769230768</v>
      </c>
      <c r="AH742" s="100">
        <v>85.34</v>
      </c>
      <c r="AI742" s="100">
        <v>76.48846153846155</v>
      </c>
      <c r="AJ742" s="100">
        <v>70.107407407407393</v>
      </c>
      <c r="AK742" s="100">
        <v>89.040740740740731</v>
      </c>
      <c r="AL742" s="100">
        <v>101.41851851851852</v>
      </c>
      <c r="AM742" s="100">
        <v>109.82962962962959</v>
      </c>
      <c r="AN742" s="100">
        <v>91.285714285714263</v>
      </c>
      <c r="AO742" s="100">
        <v>102.93928571428572</v>
      </c>
      <c r="AP742" s="100">
        <v>55.985185185185202</v>
      </c>
      <c r="AQ742" s="100">
        <v>55.582142857142856</v>
      </c>
      <c r="AR742" s="100">
        <v>35.285714285714285</v>
      </c>
      <c r="AS742" s="100">
        <v>35.481481481481488</v>
      </c>
      <c r="AT742" s="1"/>
      <c r="AU742" s="1"/>
      <c r="AV742" s="1"/>
      <c r="AW742" s="1"/>
      <c r="AX742" s="1"/>
      <c r="AY742" s="1"/>
      <c r="AZ742" s="1"/>
      <c r="BA742" s="1"/>
      <c r="BB742" s="1"/>
      <c r="BC742" s="1"/>
      <c r="BD742" s="1"/>
      <c r="BE742" s="1"/>
      <c r="BF742" s="1"/>
      <c r="BG742" s="1"/>
      <c r="BH742" s="1"/>
      <c r="BI742" s="1"/>
      <c r="BJ742" s="1"/>
      <c r="BK742" s="1"/>
      <c r="BL742" s="1"/>
      <c r="BM742" s="1"/>
    </row>
    <row r="743" spans="1:65" ht="16.5" customHeight="1" x14ac:dyDescent="0.25">
      <c r="A743" s="87">
        <v>21201120</v>
      </c>
      <c r="B743" s="82" t="s">
        <v>26</v>
      </c>
      <c r="C743" s="82" t="s">
        <v>2140</v>
      </c>
      <c r="D743" s="82" t="s">
        <v>2117</v>
      </c>
      <c r="E743" s="82" t="s">
        <v>871</v>
      </c>
      <c r="F743" s="82">
        <v>11</v>
      </c>
      <c r="G743" s="82">
        <v>3045</v>
      </c>
      <c r="H743" s="83">
        <v>-74.016666669999992</v>
      </c>
      <c r="I743" s="93">
        <v>4.6333333300000001</v>
      </c>
      <c r="J743" s="100">
        <v>22.805</v>
      </c>
      <c r="K743" s="100">
        <v>22.589999999999996</v>
      </c>
      <c r="L743" s="100">
        <v>16.14</v>
      </c>
      <c r="M743" s="100">
        <v>13.815789473684211</v>
      </c>
      <c r="N743" s="100">
        <v>26.994736842105262</v>
      </c>
      <c r="O743" s="100">
        <v>27.694736842105261</v>
      </c>
      <c r="P743" s="100">
        <v>25.365000000000002</v>
      </c>
      <c r="Q743" s="100">
        <v>32.309999999999988</v>
      </c>
      <c r="R743" s="100">
        <v>40.36999999999999</v>
      </c>
      <c r="S743" s="100">
        <v>35.963157894736838</v>
      </c>
      <c r="T743" s="100">
        <v>39.863157894736844</v>
      </c>
      <c r="U743" s="100">
        <v>36.147368421052626</v>
      </c>
      <c r="V743" s="100">
        <v>45.099999999999994</v>
      </c>
      <c r="W743" s="100">
        <v>27.08421052631579</v>
      </c>
      <c r="X743" s="100">
        <v>48.547368421052632</v>
      </c>
      <c r="Y743" s="100">
        <v>34.268421052631574</v>
      </c>
      <c r="Z743" s="100">
        <v>24.710526315789473</v>
      </c>
      <c r="AA743" s="100">
        <v>27.836842105263155</v>
      </c>
      <c r="AB743" s="100">
        <v>24.766666666666666</v>
      </c>
      <c r="AC743" s="100">
        <v>23.577777777777776</v>
      </c>
      <c r="AD743" s="100">
        <v>29.982352941176469</v>
      </c>
      <c r="AE743" s="100">
        <v>21.1</v>
      </c>
      <c r="AF743" s="100">
        <v>24.074999999999999</v>
      </c>
      <c r="AG743" s="100">
        <v>21.105555555555554</v>
      </c>
      <c r="AH743" s="100">
        <v>13.978947368421053</v>
      </c>
      <c r="AI743" s="100">
        <v>14.704999999999998</v>
      </c>
      <c r="AJ743" s="100">
        <v>17.489473684210527</v>
      </c>
      <c r="AK743" s="100">
        <v>29.705882352941178</v>
      </c>
      <c r="AL743" s="100">
        <v>42.044444444444444</v>
      </c>
      <c r="AM743" s="100">
        <v>43.689473684210526</v>
      </c>
      <c r="AN743" s="100">
        <v>42.43333333333333</v>
      </c>
      <c r="AO743" s="100">
        <v>52.635294117647057</v>
      </c>
      <c r="AP743" s="100">
        <v>44.161111111111119</v>
      </c>
      <c r="AQ743" s="100">
        <v>32.310526315789474</v>
      </c>
      <c r="AR743" s="100">
        <v>32.078947368421048</v>
      </c>
      <c r="AS743" s="100">
        <v>11.327777777777776</v>
      </c>
      <c r="AT743" s="1" t="s">
        <v>5204</v>
      </c>
      <c r="AU743" s="1"/>
      <c r="AV743" s="1"/>
      <c r="AW743" s="1"/>
      <c r="AX743" s="1"/>
      <c r="AY743" s="1"/>
      <c r="AZ743" s="1"/>
      <c r="BA743" s="1"/>
      <c r="BB743" s="1"/>
      <c r="BC743" s="1"/>
      <c r="BD743" s="1"/>
      <c r="BE743" s="1"/>
      <c r="BF743" s="1"/>
      <c r="BG743" s="1"/>
      <c r="BH743" s="1"/>
      <c r="BI743" s="1"/>
      <c r="BJ743" s="1"/>
      <c r="BK743" s="1"/>
      <c r="BL743" s="1"/>
      <c r="BM743" s="1"/>
    </row>
    <row r="744" spans="1:65" ht="16.5" customHeight="1" x14ac:dyDescent="0.25">
      <c r="A744" s="87">
        <v>35020390</v>
      </c>
      <c r="B744" s="82" t="s">
        <v>26</v>
      </c>
      <c r="C744" s="82" t="s">
        <v>2749</v>
      </c>
      <c r="D744" s="82" t="s">
        <v>2117</v>
      </c>
      <c r="E744" s="82" t="s">
        <v>871</v>
      </c>
      <c r="F744" s="82">
        <v>11</v>
      </c>
      <c r="G744" s="82">
        <v>2400</v>
      </c>
      <c r="H744" s="83">
        <v>-73.866666670000001</v>
      </c>
      <c r="I744" s="93">
        <v>4.68333333</v>
      </c>
      <c r="J744" s="100">
        <v>10.87</v>
      </c>
      <c r="K744" s="100">
        <v>13.685000000000002</v>
      </c>
      <c r="L744" s="100">
        <v>12.45</v>
      </c>
      <c r="M744" s="100">
        <v>13.465</v>
      </c>
      <c r="N744" s="100">
        <v>19.445</v>
      </c>
      <c r="O744" s="100">
        <v>19.145000000000003</v>
      </c>
      <c r="P744" s="100">
        <v>20.239999999999995</v>
      </c>
      <c r="Q744" s="100">
        <v>31.21</v>
      </c>
      <c r="R744" s="100">
        <v>37.239999999999995</v>
      </c>
      <c r="S744" s="100">
        <v>39.822222222222223</v>
      </c>
      <c r="T744" s="100">
        <v>47.968421052631584</v>
      </c>
      <c r="U744" s="100">
        <v>49.105263157894747</v>
      </c>
      <c r="V744" s="100">
        <v>60.852631578947374</v>
      </c>
      <c r="W744" s="100">
        <v>58.910526315789468</v>
      </c>
      <c r="X744" s="100">
        <v>66.131578947368439</v>
      </c>
      <c r="Y744" s="100">
        <v>62.064999999999998</v>
      </c>
      <c r="Z744" s="100">
        <v>57.694999999999993</v>
      </c>
      <c r="AA744" s="100">
        <v>77.514999999999986</v>
      </c>
      <c r="AB744" s="100">
        <v>64.710000000000008</v>
      </c>
      <c r="AC744" s="100">
        <v>78.25</v>
      </c>
      <c r="AD744" s="100">
        <v>67.794736842105252</v>
      </c>
      <c r="AE744" s="100">
        <v>61.084210526315786</v>
      </c>
      <c r="AF744" s="100">
        <v>59.510000000000012</v>
      </c>
      <c r="AG744" s="100">
        <v>52.490000000000009</v>
      </c>
      <c r="AH744" s="100">
        <v>34.231578947368412</v>
      </c>
      <c r="AI744" s="100">
        <v>35.560000000000009</v>
      </c>
      <c r="AJ744" s="100">
        <v>41.468421052631577</v>
      </c>
      <c r="AK744" s="100">
        <v>38.889473684210522</v>
      </c>
      <c r="AL744" s="100">
        <v>41.178947368421042</v>
      </c>
      <c r="AM744" s="100">
        <v>46.663157894736841</v>
      </c>
      <c r="AN744" s="100">
        <v>37.468421052631577</v>
      </c>
      <c r="AO744" s="100">
        <v>30.231578947368419</v>
      </c>
      <c r="AP744" s="100">
        <v>24.694736842105261</v>
      </c>
      <c r="AQ744" s="100">
        <v>27.552631578947363</v>
      </c>
      <c r="AR744" s="100">
        <v>16.905263157894737</v>
      </c>
      <c r="AS744" s="100">
        <v>9.7631578947368425</v>
      </c>
      <c r="AT744" s="1" t="s">
        <v>5204</v>
      </c>
      <c r="AU744" s="1"/>
      <c r="AV744" s="1"/>
      <c r="AW744" s="1"/>
      <c r="AX744" s="1"/>
      <c r="AY744" s="1"/>
      <c r="AZ744" s="1"/>
      <c r="BA744" s="1"/>
      <c r="BB744" s="1"/>
      <c r="BC744" s="1"/>
      <c r="BD744" s="1"/>
      <c r="BE744" s="1"/>
      <c r="BF744" s="1"/>
      <c r="BG744" s="1"/>
      <c r="BH744" s="1"/>
      <c r="BI744" s="1"/>
      <c r="BJ744" s="1"/>
      <c r="BK744" s="1"/>
      <c r="BL744" s="1"/>
      <c r="BM744" s="1"/>
    </row>
    <row r="745" spans="1:65" ht="16.5" customHeight="1" x14ac:dyDescent="0.25">
      <c r="A745" s="87">
        <v>23060170</v>
      </c>
      <c r="B745" s="82" t="s">
        <v>26</v>
      </c>
      <c r="C745" s="82" t="s">
        <v>934</v>
      </c>
      <c r="D745" s="82" t="s">
        <v>934</v>
      </c>
      <c r="E745" s="82" t="s">
        <v>871</v>
      </c>
      <c r="F745" s="82">
        <v>11</v>
      </c>
      <c r="G745" s="82">
        <v>1462</v>
      </c>
      <c r="H745" s="83">
        <v>-74.389111110000002</v>
      </c>
      <c r="I745" s="93">
        <v>5.3493611100000003</v>
      </c>
      <c r="J745" s="100">
        <v>29.692307692307693</v>
      </c>
      <c r="K745" s="100">
        <v>39.196153846153841</v>
      </c>
      <c r="L745" s="100">
        <v>43.792307692307688</v>
      </c>
      <c r="M745" s="100">
        <v>46.824999999999989</v>
      </c>
      <c r="N745" s="100">
        <v>59.278571428571418</v>
      </c>
      <c r="O745" s="100">
        <v>50.733333333333341</v>
      </c>
      <c r="P745" s="100">
        <v>74.034615384615378</v>
      </c>
      <c r="Q745" s="100">
        <v>88.992592592592601</v>
      </c>
      <c r="R745" s="100">
        <v>100.19280711986397</v>
      </c>
      <c r="S745" s="100">
        <v>99.867857142857133</v>
      </c>
      <c r="T745" s="100">
        <v>92.335999999999999</v>
      </c>
      <c r="U745" s="100">
        <v>98.811999999999983</v>
      </c>
      <c r="V745" s="100">
        <v>95.899999999999991</v>
      </c>
      <c r="W745" s="100">
        <v>70.80714285714285</v>
      </c>
      <c r="X745" s="100">
        <v>79.842307692307699</v>
      </c>
      <c r="Y745" s="100">
        <v>63.417857142857144</v>
      </c>
      <c r="Z745" s="100">
        <v>48.3</v>
      </c>
      <c r="AA745" s="100">
        <v>60.303571428571431</v>
      </c>
      <c r="AB745" s="100">
        <v>42.357142857142847</v>
      </c>
      <c r="AC745" s="100">
        <v>27.828571428571429</v>
      </c>
      <c r="AD745" s="100">
        <v>30.275000000000002</v>
      </c>
      <c r="AE745" s="100">
        <v>27.532142857142855</v>
      </c>
      <c r="AF745" s="100">
        <v>32.503571428571426</v>
      </c>
      <c r="AG745" s="100">
        <v>44.311538461538468</v>
      </c>
      <c r="AH745" s="100">
        <v>42.848275862068981</v>
      </c>
      <c r="AI745" s="100">
        <v>51.217857142857142</v>
      </c>
      <c r="AJ745" s="100">
        <v>74.262962962962959</v>
      </c>
      <c r="AK745" s="100">
        <v>95.06785714285715</v>
      </c>
      <c r="AL745" s="100">
        <v>91.068965517241381</v>
      </c>
      <c r="AM745" s="100">
        <v>96.593103448275869</v>
      </c>
      <c r="AN745" s="100">
        <v>98.796428571428592</v>
      </c>
      <c r="AO745" s="100">
        <v>77.610714285714295</v>
      </c>
      <c r="AP745" s="100">
        <v>64.928571428571416</v>
      </c>
      <c r="AQ745" s="100">
        <v>62.214814814814787</v>
      </c>
      <c r="AR745" s="100">
        <v>50.407407407407398</v>
      </c>
      <c r="AS745" s="100">
        <v>37.037037037037038</v>
      </c>
      <c r="AT745" s="1" t="s">
        <v>1888</v>
      </c>
      <c r="AU745" s="1"/>
      <c r="AV745" s="1"/>
      <c r="AW745" s="1"/>
      <c r="AX745" s="1"/>
      <c r="AY745" s="1"/>
      <c r="AZ745" s="1"/>
      <c r="BA745" s="1"/>
      <c r="BB745" s="1"/>
      <c r="BC745" s="1"/>
      <c r="BD745" s="1"/>
      <c r="BE745" s="1"/>
      <c r="BF745" s="1"/>
      <c r="BG745" s="1"/>
      <c r="BH745" s="1"/>
      <c r="BI745" s="1"/>
      <c r="BJ745" s="1"/>
      <c r="BK745" s="1"/>
      <c r="BL745" s="1"/>
      <c r="BM745" s="1"/>
    </row>
    <row r="746" spans="1:65" ht="16.5" customHeight="1" x14ac:dyDescent="0.25">
      <c r="A746" s="87">
        <v>24010070</v>
      </c>
      <c r="B746" s="82" t="s">
        <v>26</v>
      </c>
      <c r="C746" s="82" t="s">
        <v>33</v>
      </c>
      <c r="D746" s="82" t="s">
        <v>935</v>
      </c>
      <c r="E746" s="82" t="s">
        <v>871</v>
      </c>
      <c r="F746" s="82">
        <v>11</v>
      </c>
      <c r="G746" s="82">
        <v>2650</v>
      </c>
      <c r="H746" s="83">
        <v>-73.70975</v>
      </c>
      <c r="I746" s="93">
        <v>5.3031944399999995</v>
      </c>
      <c r="J746" s="100">
        <v>18.193333333333328</v>
      </c>
      <c r="K746" s="100">
        <v>14.164285714285716</v>
      </c>
      <c r="L746" s="100">
        <v>12.024137931034481</v>
      </c>
      <c r="M746" s="100">
        <v>14.783333333333333</v>
      </c>
      <c r="N746" s="100">
        <v>14.803333333333333</v>
      </c>
      <c r="O746" s="100">
        <v>19.540000000000003</v>
      </c>
      <c r="P746" s="100">
        <v>19.850000000000001</v>
      </c>
      <c r="Q746" s="100">
        <v>25.619999999999997</v>
      </c>
      <c r="R746" s="100">
        <v>37.067857142857143</v>
      </c>
      <c r="S746" s="100">
        <v>30.332142857142863</v>
      </c>
      <c r="T746" s="100">
        <v>36.282758620689648</v>
      </c>
      <c r="U746" s="100">
        <v>26.341379310344827</v>
      </c>
      <c r="V746" s="100">
        <v>29.366666666666664</v>
      </c>
      <c r="W746" s="100">
        <v>25.003333333333334</v>
      </c>
      <c r="X746" s="100">
        <v>32.41724137931034</v>
      </c>
      <c r="Y746" s="100">
        <v>20.286666666666672</v>
      </c>
      <c r="Z746" s="100">
        <v>17.813333333333333</v>
      </c>
      <c r="AA746" s="100">
        <v>16.816666666666663</v>
      </c>
      <c r="AB746" s="100">
        <v>15.73666666666667</v>
      </c>
      <c r="AC746" s="100">
        <v>17.133333333333333</v>
      </c>
      <c r="AD746" s="100">
        <v>17.133333333333336</v>
      </c>
      <c r="AE746" s="100">
        <v>10.646666666666663</v>
      </c>
      <c r="AF746" s="100">
        <v>15.143333333333333</v>
      </c>
      <c r="AG746" s="100">
        <v>15.203333333333335</v>
      </c>
      <c r="AH746" s="100">
        <v>15.278571428571427</v>
      </c>
      <c r="AI746" s="100">
        <v>15.90357142857143</v>
      </c>
      <c r="AJ746" s="100">
        <v>17.103571428571424</v>
      </c>
      <c r="AK746" s="100">
        <v>28.207692307692305</v>
      </c>
      <c r="AL746" s="100">
        <v>29.25185185185185</v>
      </c>
      <c r="AM746" s="100">
        <v>42.811538461538468</v>
      </c>
      <c r="AN746" s="100">
        <v>32.549999999999997</v>
      </c>
      <c r="AO746" s="100">
        <v>42.353333333333325</v>
      </c>
      <c r="AP746" s="100">
        <v>27.316666666666663</v>
      </c>
      <c r="AQ746" s="100">
        <v>23.037931034482764</v>
      </c>
      <c r="AR746" s="100">
        <v>14.13448275862069</v>
      </c>
      <c r="AS746" s="100">
        <v>10.293103448275861</v>
      </c>
      <c r="AT746" s="1"/>
      <c r="AU746" s="1"/>
      <c r="AV746" s="1"/>
      <c r="AW746" s="1"/>
      <c r="AX746" s="1"/>
      <c r="AY746" s="1"/>
      <c r="AZ746" s="1"/>
      <c r="BA746" s="1"/>
      <c r="BB746" s="1"/>
      <c r="BC746" s="1"/>
      <c r="BD746" s="1"/>
      <c r="BE746" s="1"/>
      <c r="BF746" s="1"/>
      <c r="BG746" s="1"/>
      <c r="BH746" s="1"/>
      <c r="BI746" s="1"/>
      <c r="BJ746" s="1"/>
      <c r="BK746" s="1"/>
      <c r="BL746" s="1"/>
      <c r="BM746" s="1"/>
    </row>
    <row r="747" spans="1:65" ht="16.5" customHeight="1" x14ac:dyDescent="0.25">
      <c r="A747" s="87">
        <v>35070230</v>
      </c>
      <c r="B747" s="82" t="s">
        <v>54</v>
      </c>
      <c r="C747" s="82" t="s">
        <v>936</v>
      </c>
      <c r="D747" s="82" t="s">
        <v>937</v>
      </c>
      <c r="E747" s="82" t="s">
        <v>871</v>
      </c>
      <c r="F747" s="82">
        <v>11</v>
      </c>
      <c r="G747" s="82">
        <v>1815</v>
      </c>
      <c r="H747" s="83">
        <v>-73.579416670000001</v>
      </c>
      <c r="I747" s="93">
        <v>5.0751111099999999</v>
      </c>
      <c r="J747" s="100">
        <v>5.4241379310344833</v>
      </c>
      <c r="K747" s="100">
        <v>6.5392857142857137</v>
      </c>
      <c r="L747" s="100">
        <v>6.4857142857142858</v>
      </c>
      <c r="M747" s="100">
        <v>10.086666666666668</v>
      </c>
      <c r="N747" s="100">
        <v>7.7466666666666653</v>
      </c>
      <c r="O747" s="100">
        <v>12.49</v>
      </c>
      <c r="P747" s="100">
        <v>13.834482758620691</v>
      </c>
      <c r="Q747" s="100">
        <v>21.889655172413796</v>
      </c>
      <c r="R747" s="100">
        <v>28.599999999999998</v>
      </c>
      <c r="S747" s="100">
        <v>34.355172413793106</v>
      </c>
      <c r="T747" s="100">
        <v>38.251724137931035</v>
      </c>
      <c r="U747" s="100">
        <v>42.221428571428568</v>
      </c>
      <c r="V747" s="100">
        <v>45.5</v>
      </c>
      <c r="W747" s="100">
        <v>53.026666666666671</v>
      </c>
      <c r="X747" s="100">
        <v>51.006666666666675</v>
      </c>
      <c r="Y747" s="100">
        <v>48.613793103448273</v>
      </c>
      <c r="Z747" s="100">
        <v>49.77241379310346</v>
      </c>
      <c r="AA747" s="100">
        <v>54.910714285714285</v>
      </c>
      <c r="AB747" s="100">
        <v>55.576666666666675</v>
      </c>
      <c r="AC747" s="100">
        <v>51.176666666666662</v>
      </c>
      <c r="AD747" s="100">
        <v>57.251724137931028</v>
      </c>
      <c r="AE747" s="100">
        <v>45.766666666666666</v>
      </c>
      <c r="AF747" s="100">
        <v>43.969999999999992</v>
      </c>
      <c r="AG747" s="100">
        <v>37.110000000000007</v>
      </c>
      <c r="AH747" s="100">
        <v>33.646428571428579</v>
      </c>
      <c r="AI747" s="100">
        <v>25.921428571428571</v>
      </c>
      <c r="AJ747" s="100">
        <v>27.37142857142857</v>
      </c>
      <c r="AK747" s="100">
        <v>31.403703703703709</v>
      </c>
      <c r="AL747" s="100">
        <v>32.274074074074072</v>
      </c>
      <c r="AM747" s="100">
        <v>39.130769230769232</v>
      </c>
      <c r="AN747" s="100">
        <v>36.307407407407418</v>
      </c>
      <c r="AO747" s="100">
        <v>36.385185185185179</v>
      </c>
      <c r="AP747" s="100">
        <v>22.196000000000005</v>
      </c>
      <c r="AQ747" s="100">
        <v>15.999999999999993</v>
      </c>
      <c r="AR747" s="100">
        <v>8.3814814814814813</v>
      </c>
      <c r="AS747" s="100">
        <v>9.6999999999999993</v>
      </c>
      <c r="AT747" s="1"/>
      <c r="AU747" s="1"/>
      <c r="AV747" s="1"/>
      <c r="AW747" s="1"/>
      <c r="AX747" s="1"/>
      <c r="AY747" s="1"/>
      <c r="AZ747" s="1"/>
      <c r="BA747" s="1"/>
      <c r="BB747" s="1"/>
      <c r="BC747" s="1"/>
      <c r="BD747" s="1"/>
      <c r="BE747" s="1"/>
      <c r="BF747" s="1"/>
      <c r="BG747" s="1"/>
      <c r="BH747" s="1"/>
      <c r="BI747" s="1"/>
      <c r="BJ747" s="1"/>
      <c r="BK747" s="1"/>
      <c r="BL747" s="1"/>
      <c r="BM747" s="1"/>
    </row>
    <row r="748" spans="1:65" ht="16.5" customHeight="1" x14ac:dyDescent="0.25">
      <c r="A748" s="87">
        <v>21205770</v>
      </c>
      <c r="B748" s="82" t="s">
        <v>56</v>
      </c>
      <c r="C748" s="82" t="s">
        <v>938</v>
      </c>
      <c r="D748" s="82" t="s">
        <v>939</v>
      </c>
      <c r="E748" s="82" t="s">
        <v>871</v>
      </c>
      <c r="F748" s="82">
        <v>11</v>
      </c>
      <c r="G748" s="82">
        <v>2550</v>
      </c>
      <c r="H748" s="83">
        <v>-74.272499999999994</v>
      </c>
      <c r="I748" s="93">
        <v>4.7288055599999996</v>
      </c>
      <c r="J748" s="100">
        <v>5.0749999999999993</v>
      </c>
      <c r="K748" s="100">
        <v>4.6857142857142859</v>
      </c>
      <c r="L748" s="100">
        <v>4.7185185185185183</v>
      </c>
      <c r="M748" s="100">
        <v>7.354166666666667</v>
      </c>
      <c r="N748" s="100">
        <v>13.837500000000004</v>
      </c>
      <c r="O748" s="100">
        <v>10.21502902706464</v>
      </c>
      <c r="P748" s="100">
        <v>13.388</v>
      </c>
      <c r="Q748" s="100">
        <v>16.779999999999998</v>
      </c>
      <c r="R748" s="100">
        <v>18.631999999999994</v>
      </c>
      <c r="S748" s="100">
        <v>18.470833333333335</v>
      </c>
      <c r="T748" s="100">
        <v>31.524999999999995</v>
      </c>
      <c r="U748" s="100">
        <v>29.805764229223129</v>
      </c>
      <c r="V748" s="100">
        <v>34.452736822764074</v>
      </c>
      <c r="W748" s="100">
        <v>27.968129063655805</v>
      </c>
      <c r="X748" s="100">
        <v>31.273269190020784</v>
      </c>
      <c r="Y748" s="100">
        <v>23.525925925925929</v>
      </c>
      <c r="Z748" s="100">
        <v>18.877777777777776</v>
      </c>
      <c r="AA748" s="100">
        <v>14.540740740740739</v>
      </c>
      <c r="AB748" s="100">
        <v>14.879103604416159</v>
      </c>
      <c r="AC748" s="100">
        <v>12.999073076923075</v>
      </c>
      <c r="AD748" s="100">
        <v>14.100000000000001</v>
      </c>
      <c r="AE748" s="100">
        <v>8.4920000000000009</v>
      </c>
      <c r="AF748" s="100">
        <v>13.868</v>
      </c>
      <c r="AG748" s="100">
        <v>11.623076923076924</v>
      </c>
      <c r="AH748" s="100">
        <v>12.526541666666667</v>
      </c>
      <c r="AI748" s="100">
        <v>15.70833333333333</v>
      </c>
      <c r="AJ748" s="100">
        <v>16.559391255180042</v>
      </c>
      <c r="AK748" s="100">
        <v>21.112500000000001</v>
      </c>
      <c r="AL748" s="100">
        <v>29.117849617374997</v>
      </c>
      <c r="AM748" s="100">
        <v>25.587500000000002</v>
      </c>
      <c r="AN748" s="100">
        <v>30.18264922518577</v>
      </c>
      <c r="AO748" s="100">
        <v>27.714190463249995</v>
      </c>
      <c r="AP748" s="100">
        <v>19.016666666666662</v>
      </c>
      <c r="AQ748" s="100">
        <v>14.518541666666666</v>
      </c>
      <c r="AR748" s="100">
        <v>13.289166666666667</v>
      </c>
      <c r="AS748" s="100">
        <v>6.4541666666666666</v>
      </c>
      <c r="AT748" s="1" t="s">
        <v>1888</v>
      </c>
      <c r="AU748" s="1"/>
      <c r="AV748" s="1"/>
      <c r="AW748" s="1"/>
      <c r="AX748" s="1"/>
      <c r="AY748" s="1"/>
      <c r="AZ748" s="1"/>
      <c r="BA748" s="1"/>
      <c r="BB748" s="1"/>
      <c r="BC748" s="1"/>
      <c r="BD748" s="1"/>
      <c r="BE748" s="1"/>
      <c r="BF748" s="1"/>
      <c r="BG748" s="1"/>
      <c r="BH748" s="1"/>
      <c r="BI748" s="1"/>
      <c r="BJ748" s="1"/>
      <c r="BK748" s="1"/>
      <c r="BL748" s="1"/>
      <c r="BM748" s="1"/>
    </row>
    <row r="749" spans="1:65" ht="16.5" customHeight="1" x14ac:dyDescent="0.25">
      <c r="A749" s="87">
        <v>21206060</v>
      </c>
      <c r="B749" s="82" t="s">
        <v>150</v>
      </c>
      <c r="C749" s="82" t="s">
        <v>940</v>
      </c>
      <c r="D749" s="82" t="s">
        <v>939</v>
      </c>
      <c r="E749" s="82" t="s">
        <v>871</v>
      </c>
      <c r="F749" s="82">
        <v>11</v>
      </c>
      <c r="G749" s="82">
        <v>2575</v>
      </c>
      <c r="H749" s="83">
        <v>-74.25333332999999</v>
      </c>
      <c r="I749" s="93">
        <v>4.7171111100000003</v>
      </c>
      <c r="J749" s="100">
        <v>5.5541666666666663</v>
      </c>
      <c r="K749" s="100">
        <v>4.3541666666666661</v>
      </c>
      <c r="L749" s="100">
        <v>3.4190326634173593</v>
      </c>
      <c r="M749" s="100">
        <v>5.4000000000000012</v>
      </c>
      <c r="N749" s="100">
        <v>8.4208063339193675</v>
      </c>
      <c r="O749" s="100">
        <v>5.5541666666666663</v>
      </c>
      <c r="P749" s="100">
        <v>11.527487319946287</v>
      </c>
      <c r="Q749" s="100">
        <v>14.965635173519452</v>
      </c>
      <c r="R749" s="100">
        <v>24.688093974192938</v>
      </c>
      <c r="S749" s="100">
        <v>16.445833333333329</v>
      </c>
      <c r="T749" s="100">
        <v>25.584615384615386</v>
      </c>
      <c r="U749" s="100">
        <v>15.920779705047609</v>
      </c>
      <c r="V749" s="100">
        <v>23.476923076923079</v>
      </c>
      <c r="W749" s="100">
        <v>22.529166666666658</v>
      </c>
      <c r="X749" s="100">
        <v>29.847999999999999</v>
      </c>
      <c r="Y749" s="100">
        <v>15.407999999999999</v>
      </c>
      <c r="Z749" s="100">
        <v>11.676923076923078</v>
      </c>
      <c r="AA749" s="100">
        <v>10.723076923076924</v>
      </c>
      <c r="AB749" s="100">
        <v>11.703571428571426</v>
      </c>
      <c r="AC749" s="100">
        <v>9.3000000000000007</v>
      </c>
      <c r="AD749" s="100">
        <v>11.1</v>
      </c>
      <c r="AE749" s="100">
        <v>7.7653846153846171</v>
      </c>
      <c r="AF749" s="100">
        <v>12.621939093589782</v>
      </c>
      <c r="AG749" s="100">
        <v>8.2576923076923077</v>
      </c>
      <c r="AH749" s="100">
        <v>8.4035714285714285</v>
      </c>
      <c r="AI749" s="100">
        <v>6.6884615384615387</v>
      </c>
      <c r="AJ749" s="100">
        <v>13.873076923076923</v>
      </c>
      <c r="AK749" s="100">
        <v>15.188701740874999</v>
      </c>
      <c r="AL749" s="100">
        <v>21.026085346221926</v>
      </c>
      <c r="AM749" s="100">
        <v>17.134615384615383</v>
      </c>
      <c r="AN749" s="100">
        <v>20.366666666666667</v>
      </c>
      <c r="AO749" s="100">
        <v>20.128</v>
      </c>
      <c r="AP749" s="100">
        <v>13.747081576784453</v>
      </c>
      <c r="AQ749" s="100">
        <v>12.191999999999998</v>
      </c>
      <c r="AR749" s="100">
        <v>9.9083333333333332</v>
      </c>
      <c r="AS749" s="100">
        <v>5.354166666666667</v>
      </c>
      <c r="AT749" s="1" t="s">
        <v>1888</v>
      </c>
      <c r="AU749" s="1"/>
      <c r="AV749" s="1"/>
      <c r="AW749" s="1"/>
      <c r="AX749" s="1"/>
      <c r="AY749" s="1"/>
      <c r="AZ749" s="1"/>
      <c r="BA749" s="1"/>
      <c r="BB749" s="1"/>
      <c r="BC749" s="1"/>
      <c r="BD749" s="1"/>
      <c r="BE749" s="1"/>
      <c r="BF749" s="1"/>
      <c r="BG749" s="1"/>
      <c r="BH749" s="1"/>
      <c r="BI749" s="1"/>
      <c r="BJ749" s="1"/>
      <c r="BK749" s="1"/>
      <c r="BL749" s="1"/>
      <c r="BM749" s="1"/>
    </row>
    <row r="750" spans="1:65" ht="16.5" customHeight="1" x14ac:dyDescent="0.25">
      <c r="A750" s="87">
        <v>21201550</v>
      </c>
      <c r="B750" s="82" t="s">
        <v>26</v>
      </c>
      <c r="C750" s="82" t="s">
        <v>941</v>
      </c>
      <c r="D750" s="82" t="s">
        <v>939</v>
      </c>
      <c r="E750" s="82" t="s">
        <v>871</v>
      </c>
      <c r="F750" s="82">
        <v>11</v>
      </c>
      <c r="G750" s="82">
        <v>2560</v>
      </c>
      <c r="H750" s="83">
        <v>-74.226388889999996</v>
      </c>
      <c r="I750" s="93">
        <v>4.7966666699999996</v>
      </c>
      <c r="J750" s="100">
        <v>10.5551724137931</v>
      </c>
      <c r="K750" s="100">
        <v>8.9892857142857157</v>
      </c>
      <c r="L750" s="100">
        <v>8.7034482758620655</v>
      </c>
      <c r="M750" s="100">
        <v>12.010714285714286</v>
      </c>
      <c r="N750" s="100">
        <v>13.617241379310347</v>
      </c>
      <c r="O750" s="100">
        <v>20.627586206896552</v>
      </c>
      <c r="P750" s="100">
        <v>21.860714285714277</v>
      </c>
      <c r="Q750" s="100">
        <v>31.19285714285715</v>
      </c>
      <c r="R750" s="100">
        <v>36.786206896551718</v>
      </c>
      <c r="S750" s="100">
        <v>27.233333333333327</v>
      </c>
      <c r="T750" s="100">
        <v>43.800000000000004</v>
      </c>
      <c r="U750" s="100">
        <v>39.517857142857146</v>
      </c>
      <c r="V750" s="100">
        <v>38.463333333333338</v>
      </c>
      <c r="W750" s="100">
        <v>27.243333333333336</v>
      </c>
      <c r="X750" s="100">
        <v>37.043333333333329</v>
      </c>
      <c r="Y750" s="100">
        <v>29.211111111111109</v>
      </c>
      <c r="Z750" s="100">
        <v>21.01923076923077</v>
      </c>
      <c r="AA750" s="100">
        <v>16.965384615384615</v>
      </c>
      <c r="AB750" s="100">
        <v>18.296153846153842</v>
      </c>
      <c r="AC750" s="100">
        <v>19.549999999999997</v>
      </c>
      <c r="AD750" s="100">
        <v>16.292307692307691</v>
      </c>
      <c r="AE750" s="100">
        <v>12.607692307692313</v>
      </c>
      <c r="AF750" s="100">
        <v>15.876923076923074</v>
      </c>
      <c r="AG750" s="100">
        <v>14.930769230769233</v>
      </c>
      <c r="AH750" s="100">
        <v>16.551724137931036</v>
      </c>
      <c r="AI750" s="100">
        <v>19.403448275862072</v>
      </c>
      <c r="AJ750" s="100">
        <v>22.331034482758618</v>
      </c>
      <c r="AK750" s="100">
        <v>27.700000000000006</v>
      </c>
      <c r="AL750" s="100">
        <v>34.521428571428572</v>
      </c>
      <c r="AM750" s="100">
        <v>39.117857142857133</v>
      </c>
      <c r="AN750" s="100">
        <v>34.999999999999993</v>
      </c>
      <c r="AO750" s="100">
        <v>36.324137931034478</v>
      </c>
      <c r="AP750" s="100">
        <v>31.3448275862069</v>
      </c>
      <c r="AQ750" s="100">
        <v>24.144827586206894</v>
      </c>
      <c r="AR750" s="100">
        <v>17.289655172413795</v>
      </c>
      <c r="AS750" s="100">
        <v>9.9533333333333314</v>
      </c>
      <c r="AT750" s="1"/>
      <c r="AU750" s="1"/>
      <c r="AV750" s="1"/>
      <c r="AW750" s="1"/>
      <c r="AX750" s="1"/>
      <c r="AY750" s="1"/>
      <c r="AZ750" s="1"/>
      <c r="BA750" s="1"/>
      <c r="BB750" s="1"/>
      <c r="BC750" s="1"/>
      <c r="BD750" s="1"/>
      <c r="BE750" s="1"/>
      <c r="BF750" s="1"/>
      <c r="BG750" s="1"/>
      <c r="BH750" s="1"/>
      <c r="BI750" s="1"/>
      <c r="BJ750" s="1"/>
      <c r="BK750" s="1"/>
      <c r="BL750" s="1"/>
      <c r="BM750" s="1"/>
    </row>
    <row r="751" spans="1:65" ht="16.5" customHeight="1" x14ac:dyDescent="0.25">
      <c r="A751" s="87">
        <v>35070490</v>
      </c>
      <c r="B751" s="82" t="s">
        <v>26</v>
      </c>
      <c r="C751" s="82" t="s">
        <v>942</v>
      </c>
      <c r="D751" s="82" t="s">
        <v>943</v>
      </c>
      <c r="E751" s="82" t="s">
        <v>871</v>
      </c>
      <c r="F751" s="82">
        <v>11</v>
      </c>
      <c r="G751" s="82">
        <v>2346</v>
      </c>
      <c r="H751" s="83">
        <v>-73.584361110000003</v>
      </c>
      <c r="I751" s="93">
        <v>4.9593888899999996</v>
      </c>
      <c r="J751" s="100">
        <v>13.648148148148149</v>
      </c>
      <c r="K751" s="100">
        <v>16.711111111111116</v>
      </c>
      <c r="L751" s="100">
        <v>15.774074074074075</v>
      </c>
      <c r="M751" s="100">
        <v>21.051851851851854</v>
      </c>
      <c r="N751" s="100">
        <v>17.418518518518518</v>
      </c>
      <c r="O751" s="100">
        <v>29.84615384615385</v>
      </c>
      <c r="P751" s="100">
        <v>35.628000000000007</v>
      </c>
      <c r="Q751" s="100">
        <v>43.82692307692308</v>
      </c>
      <c r="R751" s="100">
        <v>52.211538461538453</v>
      </c>
      <c r="S751" s="100">
        <v>62.746428571428574</v>
      </c>
      <c r="T751" s="100">
        <v>79.439285714285703</v>
      </c>
      <c r="U751" s="100">
        <v>79.082142857142841</v>
      </c>
      <c r="V751" s="100">
        <v>84.846428571428575</v>
      </c>
      <c r="W751" s="100">
        <v>93.814285714285731</v>
      </c>
      <c r="X751" s="100">
        <v>93.617857142857162</v>
      </c>
      <c r="Y751" s="100">
        <v>100.56923076923077</v>
      </c>
      <c r="Z751" s="100">
        <v>98.34</v>
      </c>
      <c r="AA751" s="100">
        <v>94.354166666666671</v>
      </c>
      <c r="AB751" s="100">
        <v>102.82222222222224</v>
      </c>
      <c r="AC751" s="100">
        <v>108.95925925925924</v>
      </c>
      <c r="AD751" s="100">
        <v>114.00384615384615</v>
      </c>
      <c r="AE751" s="100">
        <v>76.188461538461539</v>
      </c>
      <c r="AF751" s="100">
        <v>85.67692307692306</v>
      </c>
      <c r="AG751" s="100">
        <v>62.79615384615385</v>
      </c>
      <c r="AH751" s="100">
        <v>63.385185185185179</v>
      </c>
      <c r="AI751" s="100">
        <v>57.711538461538467</v>
      </c>
      <c r="AJ751" s="100">
        <v>58.716000000000001</v>
      </c>
      <c r="AK751" s="100">
        <v>56.22307692307691</v>
      </c>
      <c r="AL751" s="100">
        <v>65.207692307692298</v>
      </c>
      <c r="AM751" s="100">
        <v>55.404166666666676</v>
      </c>
      <c r="AN751" s="100">
        <v>60.74799999999999</v>
      </c>
      <c r="AO751" s="100">
        <v>57.195833333333333</v>
      </c>
      <c r="AP751" s="100">
        <v>43.612500000000004</v>
      </c>
      <c r="AQ751" s="100">
        <v>27.588461538461541</v>
      </c>
      <c r="AR751" s="100">
        <v>17.54</v>
      </c>
      <c r="AS751" s="100">
        <v>17.007692307692309</v>
      </c>
      <c r="AT751" s="1" t="s">
        <v>1888</v>
      </c>
      <c r="AU751" s="1"/>
      <c r="AV751" s="1"/>
      <c r="AW751" s="1"/>
      <c r="AX751" s="1"/>
      <c r="AY751" s="1"/>
      <c r="AZ751" s="1"/>
      <c r="BA751" s="1"/>
      <c r="BB751" s="1"/>
      <c r="BC751" s="1"/>
      <c r="BD751" s="1"/>
      <c r="BE751" s="1"/>
      <c r="BF751" s="1"/>
      <c r="BG751" s="1"/>
      <c r="BH751" s="1"/>
      <c r="BI751" s="1"/>
      <c r="BJ751" s="1"/>
      <c r="BK751" s="1"/>
      <c r="BL751" s="1"/>
      <c r="BM751" s="1"/>
    </row>
    <row r="752" spans="1:65" ht="16.5" customHeight="1" x14ac:dyDescent="0.25">
      <c r="A752" s="87">
        <v>35070480</v>
      </c>
      <c r="B752" s="82" t="s">
        <v>54</v>
      </c>
      <c r="C752" s="82" t="s">
        <v>327</v>
      </c>
      <c r="D752" s="82" t="s">
        <v>943</v>
      </c>
      <c r="E752" s="82" t="s">
        <v>871</v>
      </c>
      <c r="F752" s="82">
        <v>6</v>
      </c>
      <c r="G752" s="82">
        <v>1854</v>
      </c>
      <c r="H752" s="83">
        <v>-73.539444439999997</v>
      </c>
      <c r="I752" s="93">
        <v>5.0100277999999996</v>
      </c>
      <c r="J752" s="100">
        <v>7.2214285714285698</v>
      </c>
      <c r="K752" s="100">
        <v>8.4607142857142854</v>
      </c>
      <c r="L752" s="100">
        <v>5.496428571428571</v>
      </c>
      <c r="M752" s="100">
        <v>9.9517241379310342</v>
      </c>
      <c r="N752" s="100">
        <v>7.179310344827587</v>
      </c>
      <c r="O752" s="100">
        <v>10.572413793103447</v>
      </c>
      <c r="P752" s="100">
        <v>14.386206896551725</v>
      </c>
      <c r="Q752" s="100">
        <v>19.992857142857151</v>
      </c>
      <c r="R752" s="100">
        <v>30.00370370370371</v>
      </c>
      <c r="S752" s="100">
        <v>29.951724137931045</v>
      </c>
      <c r="T752" s="100">
        <v>43.406896551724138</v>
      </c>
      <c r="U752" s="100">
        <v>45.703448275862058</v>
      </c>
      <c r="V752" s="100">
        <v>45.062068965517241</v>
      </c>
      <c r="W752" s="100">
        <v>49.931034482758626</v>
      </c>
      <c r="X752" s="100">
        <v>53.324137931034485</v>
      </c>
      <c r="Y752" s="100">
        <v>48.289655172413795</v>
      </c>
      <c r="Z752" s="100">
        <v>52.407407407407405</v>
      </c>
      <c r="AA752" s="100">
        <v>55.062068965517248</v>
      </c>
      <c r="AB752" s="100">
        <v>54.960000000000008</v>
      </c>
      <c r="AC752" s="100">
        <v>51.609999999999992</v>
      </c>
      <c r="AD752" s="100">
        <v>56.736666666666672</v>
      </c>
      <c r="AE752" s="100">
        <v>44.926666666666669</v>
      </c>
      <c r="AF752" s="100">
        <v>47.823333333333338</v>
      </c>
      <c r="AG752" s="100">
        <v>38.81333333333334</v>
      </c>
      <c r="AH752" s="100">
        <v>35.15384615384616</v>
      </c>
      <c r="AI752" s="100">
        <v>26.769230769230774</v>
      </c>
      <c r="AJ752" s="100">
        <v>29.465384615384622</v>
      </c>
      <c r="AK752" s="100">
        <v>33.75555555555556</v>
      </c>
      <c r="AL752" s="100">
        <v>31.9</v>
      </c>
      <c r="AM752" s="100">
        <v>30.025925925925922</v>
      </c>
      <c r="AN752" s="100">
        <v>29.407407407407408</v>
      </c>
      <c r="AO752" s="100">
        <v>34.68518518518519</v>
      </c>
      <c r="AP752" s="100">
        <v>19.31851851851852</v>
      </c>
      <c r="AQ752" s="100">
        <v>15.735714285714286</v>
      </c>
      <c r="AR752" s="100">
        <v>6.5392857142857155</v>
      </c>
      <c r="AS752" s="100">
        <v>7.496428571428571</v>
      </c>
      <c r="AT752" s="1"/>
      <c r="AU752" s="1"/>
      <c r="AV752" s="1"/>
      <c r="AW752" s="1"/>
      <c r="AX752" s="1"/>
      <c r="AY752" s="1"/>
      <c r="AZ752" s="1"/>
      <c r="BA752" s="1"/>
      <c r="BB752" s="1"/>
      <c r="BC752" s="1"/>
      <c r="BD752" s="1"/>
      <c r="BE752" s="1"/>
      <c r="BF752" s="1"/>
      <c r="BG752" s="1"/>
      <c r="BH752" s="1"/>
      <c r="BI752" s="1"/>
      <c r="BJ752" s="1"/>
      <c r="BK752" s="1"/>
      <c r="BL752" s="1"/>
      <c r="BM752" s="1"/>
    </row>
    <row r="753" spans="1:65" ht="16.5" customHeight="1" x14ac:dyDescent="0.25">
      <c r="A753" s="87">
        <v>35040010</v>
      </c>
      <c r="B753" s="82" t="s">
        <v>26</v>
      </c>
      <c r="C753" s="82" t="s">
        <v>944</v>
      </c>
      <c r="D753" s="82" t="s">
        <v>945</v>
      </c>
      <c r="E753" s="82" t="s">
        <v>871</v>
      </c>
      <c r="F753" s="82">
        <v>3</v>
      </c>
      <c r="G753" s="82">
        <v>870</v>
      </c>
      <c r="H753" s="83">
        <v>-73.546527779999991</v>
      </c>
      <c r="I753" s="93">
        <v>4.3387222200000002</v>
      </c>
      <c r="J753" s="100">
        <v>35.880000000000003</v>
      </c>
      <c r="K753" s="100">
        <v>34.68</v>
      </c>
      <c r="L753" s="100">
        <v>39.799999999999997</v>
      </c>
      <c r="M753" s="100">
        <v>31.2</v>
      </c>
      <c r="N753" s="100">
        <v>44.52</v>
      </c>
      <c r="O753" s="100">
        <v>61.099999999999994</v>
      </c>
      <c r="P753" s="100">
        <v>77.07692307692308</v>
      </c>
      <c r="Q753" s="100">
        <v>86.65384615384616</v>
      </c>
      <c r="R753" s="100">
        <v>134.68</v>
      </c>
      <c r="S753" s="100">
        <v>192.70833333333334</v>
      </c>
      <c r="T753" s="100">
        <v>206.58333333333334</v>
      </c>
      <c r="U753" s="100">
        <v>282.04000000000002</v>
      </c>
      <c r="V753" s="100">
        <v>259.41379310344826</v>
      </c>
      <c r="W753" s="100">
        <v>293.58620689655174</v>
      </c>
      <c r="X753" s="100">
        <v>323.92857142857144</v>
      </c>
      <c r="Y753" s="100">
        <v>290.03571428571428</v>
      </c>
      <c r="Z753" s="100">
        <v>279.17857142857144</v>
      </c>
      <c r="AA753" s="100">
        <v>248.92592592592592</v>
      </c>
      <c r="AB753" s="100">
        <v>228.66423686327596</v>
      </c>
      <c r="AC753" s="100">
        <v>242.27195437740374</v>
      </c>
      <c r="AD753" s="100">
        <v>246.36</v>
      </c>
      <c r="AE753" s="100">
        <v>178.84</v>
      </c>
      <c r="AF753" s="100">
        <v>218.66666666666666</v>
      </c>
      <c r="AG753" s="100">
        <v>203.35199691772462</v>
      </c>
      <c r="AH753" s="100">
        <v>173.125</v>
      </c>
      <c r="AI753" s="100">
        <v>191.41666666666666</v>
      </c>
      <c r="AJ753" s="100">
        <v>189.41666666666666</v>
      </c>
      <c r="AK753" s="100">
        <v>221.91200000000001</v>
      </c>
      <c r="AL753" s="100">
        <v>200.94400000000002</v>
      </c>
      <c r="AM753" s="100">
        <v>244.28</v>
      </c>
      <c r="AN753" s="100">
        <v>216.7037037037037</v>
      </c>
      <c r="AO753" s="100">
        <v>217.92592592592592</v>
      </c>
      <c r="AP753" s="100">
        <v>160.61538461538461</v>
      </c>
      <c r="AQ753" s="100">
        <v>145</v>
      </c>
      <c r="AR753" s="100">
        <v>131.69230769230768</v>
      </c>
      <c r="AS753" s="100">
        <v>75.56</v>
      </c>
      <c r="AT753" s="1" t="s">
        <v>1888</v>
      </c>
      <c r="AU753" s="1"/>
      <c r="AV753" s="1"/>
      <c r="AW753" s="1"/>
      <c r="AX753" s="1"/>
      <c r="AY753" s="1"/>
      <c r="AZ753" s="1"/>
      <c r="BA753" s="1"/>
      <c r="BB753" s="1"/>
      <c r="BC753" s="1"/>
      <c r="BD753" s="1"/>
      <c r="BE753" s="1"/>
      <c r="BF753" s="1"/>
      <c r="BG753" s="1"/>
      <c r="BH753" s="1"/>
      <c r="BI753" s="1"/>
      <c r="BJ753" s="1"/>
      <c r="BK753" s="1"/>
      <c r="BL753" s="1"/>
      <c r="BM753" s="1"/>
    </row>
    <row r="754" spans="1:65" ht="16.5" customHeight="1" x14ac:dyDescent="0.25">
      <c r="A754" s="87">
        <v>35050010</v>
      </c>
      <c r="B754" s="82" t="s">
        <v>26</v>
      </c>
      <c r="C754" s="82" t="s">
        <v>945</v>
      </c>
      <c r="D754" s="82" t="s">
        <v>945</v>
      </c>
      <c r="E754" s="82" t="s">
        <v>871</v>
      </c>
      <c r="F754" s="82">
        <v>3</v>
      </c>
      <c r="G754" s="82">
        <v>480</v>
      </c>
      <c r="H754" s="83">
        <v>-73.349997220000006</v>
      </c>
      <c r="I754" s="93">
        <v>4.51</v>
      </c>
      <c r="J754" s="100">
        <v>15.793103448275861</v>
      </c>
      <c r="K754" s="100">
        <v>17.689655172413794</v>
      </c>
      <c r="L754" s="100">
        <v>22.75</v>
      </c>
      <c r="M754" s="100">
        <v>23.206896551724139</v>
      </c>
      <c r="N754" s="100">
        <v>23.241379310344829</v>
      </c>
      <c r="O754" s="100">
        <v>30</v>
      </c>
      <c r="P754" s="100">
        <v>46.517241379310342</v>
      </c>
      <c r="Q754" s="100">
        <v>73.928571428571431</v>
      </c>
      <c r="R754" s="100">
        <v>114.93103448275862</v>
      </c>
      <c r="S754" s="100">
        <v>143.53571428571428</v>
      </c>
      <c r="T754" s="100">
        <v>134.44827586206895</v>
      </c>
      <c r="U754" s="100">
        <v>191.17241379310346</v>
      </c>
      <c r="V754" s="100">
        <v>174.29310344827587</v>
      </c>
      <c r="W754" s="100">
        <v>160.17241379310346</v>
      </c>
      <c r="X754" s="100">
        <v>202.24137931034483</v>
      </c>
      <c r="Y754" s="100">
        <v>176.53571428571428</v>
      </c>
      <c r="Z754" s="100">
        <v>173.78571428571428</v>
      </c>
      <c r="AA754" s="100">
        <v>151.82142857142858</v>
      </c>
      <c r="AB754" s="100">
        <v>153.96666666666667</v>
      </c>
      <c r="AC754" s="100">
        <v>146</v>
      </c>
      <c r="AD754" s="100">
        <v>156.44827586206895</v>
      </c>
      <c r="AE754" s="100">
        <v>109.25</v>
      </c>
      <c r="AF754" s="100">
        <v>120.43333333333334</v>
      </c>
      <c r="AG754" s="100">
        <v>110.23333333333333</v>
      </c>
      <c r="AH754" s="100">
        <v>115.8</v>
      </c>
      <c r="AI754" s="100">
        <v>103.16666666666667</v>
      </c>
      <c r="AJ754" s="100">
        <v>114.46428571428571</v>
      </c>
      <c r="AK754" s="100">
        <v>105.75862068965517</v>
      </c>
      <c r="AL754" s="100">
        <v>122.03571428571429</v>
      </c>
      <c r="AM754" s="100">
        <v>117.10714285714286</v>
      </c>
      <c r="AN754" s="100">
        <v>119.53571428571429</v>
      </c>
      <c r="AO754" s="100">
        <v>137.79310344827587</v>
      </c>
      <c r="AP754" s="100">
        <v>88.178571428571431</v>
      </c>
      <c r="AQ754" s="100">
        <v>49.06666666666667</v>
      </c>
      <c r="AR754" s="100">
        <v>41.7</v>
      </c>
      <c r="AS754" s="100">
        <v>30.9</v>
      </c>
      <c r="AT754" s="1"/>
      <c r="AU754" s="1"/>
      <c r="AV754" s="1"/>
      <c r="AW754" s="1"/>
      <c r="AX754" s="1"/>
      <c r="AY754" s="1"/>
      <c r="AZ754" s="1"/>
      <c r="BA754" s="1"/>
      <c r="BB754" s="1"/>
      <c r="BC754" s="1"/>
      <c r="BD754" s="1"/>
      <c r="BE754" s="1"/>
      <c r="BF754" s="1"/>
      <c r="BG754" s="1"/>
      <c r="BH754" s="1"/>
      <c r="BI754" s="1"/>
      <c r="BJ754" s="1"/>
      <c r="BK754" s="1"/>
      <c r="BL754" s="1"/>
      <c r="BM754" s="1"/>
    </row>
    <row r="755" spans="1:65" ht="16.5" customHeight="1" x14ac:dyDescent="0.25">
      <c r="A755" s="87">
        <v>35050020</v>
      </c>
      <c r="B755" s="82" t="s">
        <v>26</v>
      </c>
      <c r="C755" s="82" t="s">
        <v>946</v>
      </c>
      <c r="D755" s="82" t="s">
        <v>945</v>
      </c>
      <c r="E755" s="82" t="s">
        <v>871</v>
      </c>
      <c r="F755" s="82">
        <v>3</v>
      </c>
      <c r="G755" s="82">
        <v>426</v>
      </c>
      <c r="H755" s="83">
        <v>-73.395972220000004</v>
      </c>
      <c r="I755" s="93">
        <v>4.4232222199999995</v>
      </c>
      <c r="J755" s="100">
        <v>15.133333333333333</v>
      </c>
      <c r="K755" s="100">
        <v>19.310344827586206</v>
      </c>
      <c r="L755" s="100">
        <v>15.366666666666667</v>
      </c>
      <c r="M755" s="100">
        <v>31.166666666666668</v>
      </c>
      <c r="N755" s="100">
        <v>25.966666666666665</v>
      </c>
      <c r="O755" s="100">
        <v>34.5</v>
      </c>
      <c r="P755" s="100">
        <v>32.033333333333331</v>
      </c>
      <c r="Q755" s="100">
        <v>74.566666666666663</v>
      </c>
      <c r="R755" s="100">
        <v>119.31034482758621</v>
      </c>
      <c r="S755" s="100">
        <v>142.93333333333334</v>
      </c>
      <c r="T755" s="100">
        <v>140.26666666666668</v>
      </c>
      <c r="U755" s="100">
        <v>181.0344827586207</v>
      </c>
      <c r="V755" s="100">
        <v>172.86206896551724</v>
      </c>
      <c r="W755" s="100">
        <v>154.9</v>
      </c>
      <c r="X755" s="100">
        <v>203.28571428571428</v>
      </c>
      <c r="Y755" s="100">
        <v>168.82142857142858</v>
      </c>
      <c r="Z755" s="100">
        <v>169.10344827586206</v>
      </c>
      <c r="AA755" s="100">
        <v>171.06666666666666</v>
      </c>
      <c r="AB755" s="100">
        <v>154.23333333333332</v>
      </c>
      <c r="AC755" s="100">
        <v>147.56666666666666</v>
      </c>
      <c r="AD755" s="100">
        <v>156.03333333333333</v>
      </c>
      <c r="AE755" s="100">
        <v>108.4</v>
      </c>
      <c r="AF755" s="100">
        <v>126.66666666666667</v>
      </c>
      <c r="AG755" s="100">
        <v>109.17241379310344</v>
      </c>
      <c r="AH755" s="100">
        <v>121.93333333333334</v>
      </c>
      <c r="AI755" s="100">
        <v>119.34482758620689</v>
      </c>
      <c r="AJ755" s="100">
        <v>120.9</v>
      </c>
      <c r="AK755" s="100">
        <v>108.68965517241379</v>
      </c>
      <c r="AL755" s="100">
        <v>133.86206896551724</v>
      </c>
      <c r="AM755" s="100">
        <v>116.31034482758621</v>
      </c>
      <c r="AN755" s="100">
        <v>127.27586206896552</v>
      </c>
      <c r="AO755" s="100">
        <v>119.58620689655173</v>
      </c>
      <c r="AP755" s="100">
        <v>72.017241379310349</v>
      </c>
      <c r="AQ755" s="100">
        <v>60.321428571428569</v>
      </c>
      <c r="AR755" s="100">
        <v>37</v>
      </c>
      <c r="AS755" s="100">
        <v>36</v>
      </c>
      <c r="AT755" s="1"/>
      <c r="AU755" s="1"/>
      <c r="AV755" s="1"/>
      <c r="AW755" s="1"/>
      <c r="AX755" s="1"/>
      <c r="AY755" s="1"/>
      <c r="AZ755" s="1"/>
      <c r="BA755" s="1"/>
      <c r="BB755" s="1"/>
      <c r="BC755" s="1"/>
      <c r="BD755" s="1"/>
      <c r="BE755" s="1"/>
      <c r="BF755" s="1"/>
      <c r="BG755" s="1"/>
      <c r="BH755" s="1"/>
      <c r="BI755" s="1"/>
      <c r="BJ755" s="1"/>
      <c r="BK755" s="1"/>
      <c r="BL755" s="1"/>
      <c r="BM755" s="1"/>
    </row>
    <row r="756" spans="1:65" ht="16.5" customHeight="1" x14ac:dyDescent="0.25">
      <c r="A756" s="87">
        <v>21205420</v>
      </c>
      <c r="B756" s="82" t="s">
        <v>72</v>
      </c>
      <c r="C756" s="82" t="s">
        <v>947</v>
      </c>
      <c r="D756" s="82" t="s">
        <v>1334</v>
      </c>
      <c r="E756" s="82" t="s">
        <v>871</v>
      </c>
      <c r="F756" s="82">
        <v>11</v>
      </c>
      <c r="G756" s="82">
        <v>2543</v>
      </c>
      <c r="H756" s="83">
        <v>-74.209000000000003</v>
      </c>
      <c r="I756" s="93">
        <v>4.6914166699999997</v>
      </c>
      <c r="J756" s="100">
        <v>5.4821428571428559</v>
      </c>
      <c r="K756" s="100">
        <v>7.6107142857142858</v>
      </c>
      <c r="L756" s="100">
        <v>8.5964285714285715</v>
      </c>
      <c r="M756" s="100">
        <v>10.714814814814813</v>
      </c>
      <c r="N756" s="100">
        <v>12.678571428571429</v>
      </c>
      <c r="O756" s="100">
        <v>14.442857142857141</v>
      </c>
      <c r="P756" s="100">
        <v>17.932142857142857</v>
      </c>
      <c r="Q756" s="100">
        <v>18.75185185185185</v>
      </c>
      <c r="R756" s="100">
        <v>32.9</v>
      </c>
      <c r="S756" s="100">
        <v>24.528571428571421</v>
      </c>
      <c r="T756" s="100">
        <v>33.696428571428577</v>
      </c>
      <c r="U756" s="100">
        <v>31.478571428571428</v>
      </c>
      <c r="V756" s="100">
        <v>29.662962962962958</v>
      </c>
      <c r="W756" s="100">
        <v>27.467857142857138</v>
      </c>
      <c r="X756" s="100">
        <v>37.746428571428574</v>
      </c>
      <c r="Y756" s="100">
        <v>26.26896551724138</v>
      </c>
      <c r="Z756" s="100">
        <v>17.321428571428573</v>
      </c>
      <c r="AA756" s="100">
        <v>16.337931034482757</v>
      </c>
      <c r="AB756" s="100">
        <v>14.474999999999996</v>
      </c>
      <c r="AC756" s="100">
        <v>17.457142857142859</v>
      </c>
      <c r="AD756" s="100">
        <v>14.235714285714286</v>
      </c>
      <c r="AE756" s="100">
        <v>8.3962962962962955</v>
      </c>
      <c r="AF756" s="100">
        <v>13.822222222222221</v>
      </c>
      <c r="AG756" s="100">
        <v>15.459259259259261</v>
      </c>
      <c r="AH756" s="100">
        <v>12.678571428571431</v>
      </c>
      <c r="AI756" s="100">
        <v>12.450000000000001</v>
      </c>
      <c r="AJ756" s="100">
        <v>18.774074074074072</v>
      </c>
      <c r="AK756" s="100">
        <v>21.93571428571429</v>
      </c>
      <c r="AL756" s="100">
        <v>27.75</v>
      </c>
      <c r="AM756" s="100">
        <v>26.928571428571427</v>
      </c>
      <c r="AN756" s="100">
        <v>34.978571428571421</v>
      </c>
      <c r="AO756" s="100">
        <v>33.074999999999996</v>
      </c>
      <c r="AP756" s="100">
        <v>19.371428571428574</v>
      </c>
      <c r="AQ756" s="100">
        <v>19.574999999999996</v>
      </c>
      <c r="AR756" s="100">
        <v>13.874074074074075</v>
      </c>
      <c r="AS756" s="100">
        <v>9.742857142857142</v>
      </c>
      <c r="AT756" s="1"/>
      <c r="AU756" s="1"/>
      <c r="AV756" s="1"/>
      <c r="AW756" s="1"/>
      <c r="AX756" s="1"/>
      <c r="AY756" s="1"/>
      <c r="AZ756" s="1"/>
      <c r="BA756" s="1"/>
      <c r="BB756" s="1"/>
      <c r="BC756" s="1"/>
      <c r="BD756" s="1"/>
      <c r="BE756" s="1"/>
      <c r="BF756" s="1"/>
      <c r="BG756" s="1"/>
      <c r="BH756" s="1"/>
      <c r="BI756" s="1"/>
      <c r="BJ756" s="1"/>
      <c r="BK756" s="1"/>
      <c r="BL756" s="1"/>
      <c r="BM756" s="1"/>
    </row>
    <row r="757" spans="1:65" ht="16.5" customHeight="1" x14ac:dyDescent="0.25">
      <c r="A757" s="87">
        <v>21237010</v>
      </c>
      <c r="B757" s="82" t="s">
        <v>602</v>
      </c>
      <c r="C757" s="82" t="s">
        <v>949</v>
      </c>
      <c r="D757" s="82" t="s">
        <v>5285</v>
      </c>
      <c r="E757" s="82" t="s">
        <v>871</v>
      </c>
      <c r="F757" s="82">
        <v>10</v>
      </c>
      <c r="G757" s="82">
        <v>277</v>
      </c>
      <c r="H757" s="83">
        <v>-74.838374999999999</v>
      </c>
      <c r="I757" s="93">
        <v>4.3877777799999995</v>
      </c>
      <c r="J757" s="100">
        <v>19.006666666666668</v>
      </c>
      <c r="K757" s="100">
        <v>25.569999999999997</v>
      </c>
      <c r="L757" s="100">
        <v>19.036666666666665</v>
      </c>
      <c r="M757" s="100">
        <v>29.106666666666673</v>
      </c>
      <c r="N757" s="100">
        <v>23.703448275862073</v>
      </c>
      <c r="O757" s="100">
        <v>25.650000000000002</v>
      </c>
      <c r="P757" s="100">
        <v>41.433333333333323</v>
      </c>
      <c r="Q757" s="100">
        <v>40.246666666666663</v>
      </c>
      <c r="R757" s="100">
        <v>49.279999999999994</v>
      </c>
      <c r="S757" s="100">
        <v>59.634482758620692</v>
      </c>
      <c r="T757" s="100">
        <v>79.990000000000009</v>
      </c>
      <c r="U757" s="100">
        <v>69.976666666666659</v>
      </c>
      <c r="V757" s="100">
        <v>67.65517241379311</v>
      </c>
      <c r="W757" s="100">
        <v>52.772413793103453</v>
      </c>
      <c r="X757" s="100">
        <v>62.027586206896544</v>
      </c>
      <c r="Y757" s="100">
        <v>26.858620689655179</v>
      </c>
      <c r="Z757" s="100">
        <v>22.731034482758623</v>
      </c>
      <c r="AA757" s="100">
        <v>15.010344827586207</v>
      </c>
      <c r="AB757" s="100">
        <v>15.803448275862067</v>
      </c>
      <c r="AC757" s="100">
        <v>12.058620689655173</v>
      </c>
      <c r="AD757" s="100">
        <v>25.69310344827586</v>
      </c>
      <c r="AE757" s="100">
        <v>8.65</v>
      </c>
      <c r="AF757" s="100">
        <v>14.810714285714287</v>
      </c>
      <c r="AG757" s="100">
        <v>22.392857142857139</v>
      </c>
      <c r="AH757" s="100">
        <v>26.19655172413793</v>
      </c>
      <c r="AI757" s="100">
        <v>43.186206896551717</v>
      </c>
      <c r="AJ757" s="100">
        <v>49.814285714285695</v>
      </c>
      <c r="AK757" s="100">
        <v>46.073333333333338</v>
      </c>
      <c r="AL757" s="100">
        <v>53.110000000000007</v>
      </c>
      <c r="AM757" s="100">
        <v>50.224137931034477</v>
      </c>
      <c r="AN757" s="100">
        <v>42.679310344827577</v>
      </c>
      <c r="AO757" s="100">
        <v>52.393103448275866</v>
      </c>
      <c r="AP757" s="100">
        <v>27.758620689655171</v>
      </c>
      <c r="AQ757" s="100">
        <v>27.817241379310346</v>
      </c>
      <c r="AR757" s="100">
        <v>25.589655172413803</v>
      </c>
      <c r="AS757" s="100">
        <v>16.58275862068966</v>
      </c>
      <c r="AT757" s="1"/>
      <c r="AU757" s="1"/>
      <c r="AV757" s="1"/>
      <c r="AW757" s="1"/>
      <c r="AX757" s="1"/>
      <c r="AY757" s="1"/>
      <c r="AZ757" s="1"/>
      <c r="BA757" s="1"/>
      <c r="BB757" s="1"/>
      <c r="BC757" s="1"/>
      <c r="BD757" s="1"/>
      <c r="BE757" s="1"/>
      <c r="BF757" s="1"/>
      <c r="BG757" s="1"/>
      <c r="BH757" s="1"/>
      <c r="BI757" s="1"/>
      <c r="BJ757" s="1"/>
      <c r="BK757" s="1"/>
      <c r="BL757" s="1"/>
      <c r="BM757" s="1"/>
    </row>
    <row r="758" spans="1:65" ht="16.5" customHeight="1" x14ac:dyDescent="0.25">
      <c r="A758" s="87">
        <v>21230060</v>
      </c>
      <c r="B758" s="82" t="s">
        <v>26</v>
      </c>
      <c r="C758" s="82" t="s">
        <v>951</v>
      </c>
      <c r="D758" s="82" t="s">
        <v>5285</v>
      </c>
      <c r="E758" s="82" t="s">
        <v>871</v>
      </c>
      <c r="F758" s="82">
        <v>10</v>
      </c>
      <c r="G758" s="82">
        <v>289</v>
      </c>
      <c r="H758" s="83">
        <v>-74.825555560000012</v>
      </c>
      <c r="I758" s="93">
        <v>4.39861111</v>
      </c>
      <c r="J758" s="100">
        <v>20.333333333333332</v>
      </c>
      <c r="K758" s="100">
        <v>19.973333333333336</v>
      </c>
      <c r="L758" s="100">
        <v>20.800000000000004</v>
      </c>
      <c r="M758" s="100">
        <v>30.448275862068968</v>
      </c>
      <c r="N758" s="100">
        <v>21.589285714285715</v>
      </c>
      <c r="O758" s="100">
        <v>26.562068965517245</v>
      </c>
      <c r="P758" s="100">
        <v>34.928571428571431</v>
      </c>
      <c r="Q758" s="100">
        <v>50.446428571428577</v>
      </c>
      <c r="R758" s="100">
        <v>48.75714285714286</v>
      </c>
      <c r="S758" s="100">
        <v>59.927586206896564</v>
      </c>
      <c r="T758" s="100">
        <v>78.262068965517244</v>
      </c>
      <c r="U758" s="100">
        <v>65.841379310344834</v>
      </c>
      <c r="V758" s="100">
        <v>63.724137931034491</v>
      </c>
      <c r="W758" s="100">
        <v>45.903448275862075</v>
      </c>
      <c r="X758" s="100">
        <v>72.296428571428564</v>
      </c>
      <c r="Y758" s="100">
        <v>25.134482758620695</v>
      </c>
      <c r="Z758" s="100">
        <v>22.210344827586212</v>
      </c>
      <c r="AA758" s="100">
        <v>14.575862068965519</v>
      </c>
      <c r="AB758" s="100">
        <v>15.73103448275862</v>
      </c>
      <c r="AC758" s="100">
        <v>13.657142857142857</v>
      </c>
      <c r="AD758" s="100">
        <v>18.620689655172413</v>
      </c>
      <c r="AE758" s="100">
        <v>11.92413793103448</v>
      </c>
      <c r="AF758" s="100">
        <v>10.49655172413793</v>
      </c>
      <c r="AG758" s="100">
        <v>20.099999999999994</v>
      </c>
      <c r="AH758" s="100">
        <v>25.527586206896554</v>
      </c>
      <c r="AI758" s="100">
        <v>37.758620689655181</v>
      </c>
      <c r="AJ758" s="100">
        <v>47.62413793103449</v>
      </c>
      <c r="AK758" s="100">
        <v>46.720689655172414</v>
      </c>
      <c r="AL758" s="100">
        <v>49.25517241379309</v>
      </c>
      <c r="AM758" s="100">
        <v>53.968965517241386</v>
      </c>
      <c r="AN758" s="100">
        <v>45.059999999999995</v>
      </c>
      <c r="AO758" s="100">
        <v>43.643333333333331</v>
      </c>
      <c r="AP758" s="100">
        <v>32.036666666666669</v>
      </c>
      <c r="AQ758" s="100">
        <v>23.756666666666668</v>
      </c>
      <c r="AR758" s="100">
        <v>25.943333333333335</v>
      </c>
      <c r="AS758" s="100">
        <v>14.682758620689656</v>
      </c>
      <c r="AT758" s="1"/>
      <c r="AU758" s="1"/>
      <c r="AV758" s="1"/>
      <c r="AW758" s="1"/>
      <c r="AX758" s="1"/>
      <c r="AY758" s="1"/>
      <c r="AZ758" s="1"/>
      <c r="BA758" s="1"/>
      <c r="BB758" s="1"/>
      <c r="BC758" s="1"/>
      <c r="BD758" s="1"/>
      <c r="BE758" s="1"/>
      <c r="BF758" s="1"/>
      <c r="BG758" s="1"/>
      <c r="BH758" s="1"/>
      <c r="BI758" s="1"/>
      <c r="BJ758" s="1"/>
      <c r="BK758" s="1"/>
      <c r="BL758" s="1"/>
      <c r="BM758" s="1"/>
    </row>
    <row r="759" spans="1:65" ht="16.5" customHeight="1" x14ac:dyDescent="0.25">
      <c r="A759" s="87">
        <v>21190210</v>
      </c>
      <c r="B759" s="82" t="s">
        <v>26</v>
      </c>
      <c r="C759" s="82" t="s">
        <v>952</v>
      </c>
      <c r="D759" s="82" t="s">
        <v>952</v>
      </c>
      <c r="E759" s="82" t="s">
        <v>871</v>
      </c>
      <c r="F759" s="82">
        <v>10</v>
      </c>
      <c r="G759" s="82">
        <v>322</v>
      </c>
      <c r="H759" s="83">
        <v>-74.648666669999997</v>
      </c>
      <c r="I759" s="93">
        <v>4.3058888899999994</v>
      </c>
      <c r="J759" s="100">
        <v>16.657142857142855</v>
      </c>
      <c r="K759" s="100">
        <v>22.38571428571429</v>
      </c>
      <c r="L759" s="100">
        <v>28.168965517241382</v>
      </c>
      <c r="M759" s="100">
        <v>30.607142857142858</v>
      </c>
      <c r="N759" s="100">
        <v>32.896428571428572</v>
      </c>
      <c r="O759" s="100">
        <v>30.857142857142858</v>
      </c>
      <c r="P759" s="100">
        <v>45.675000000000004</v>
      </c>
      <c r="Q759" s="100">
        <v>54.175000000000004</v>
      </c>
      <c r="R759" s="100">
        <v>61.857142857142854</v>
      </c>
      <c r="S759" s="100">
        <v>50.010714285714286</v>
      </c>
      <c r="T759" s="100">
        <v>95.751724137931035</v>
      </c>
      <c r="U759" s="100">
        <v>52.25714285714286</v>
      </c>
      <c r="V759" s="100">
        <v>64.137931034482762</v>
      </c>
      <c r="W759" s="100">
        <v>41.955172413793107</v>
      </c>
      <c r="X759" s="100">
        <v>69.351724137931029</v>
      </c>
      <c r="Y759" s="100">
        <v>27.76071428571429</v>
      </c>
      <c r="Z759" s="100">
        <v>18.18148148148148</v>
      </c>
      <c r="AA759" s="100">
        <v>16.125</v>
      </c>
      <c r="AB759" s="100">
        <v>14.321428571428571</v>
      </c>
      <c r="AC759" s="100">
        <v>8.8392857142857135</v>
      </c>
      <c r="AD759" s="100">
        <v>16.389285714285712</v>
      </c>
      <c r="AE759" s="100">
        <v>9.3133333333333326</v>
      </c>
      <c r="AF759" s="100">
        <v>13.413333333333332</v>
      </c>
      <c r="AG759" s="100">
        <v>12.979999999999999</v>
      </c>
      <c r="AH759" s="100">
        <v>16.193103448275863</v>
      </c>
      <c r="AI759" s="100">
        <v>27.744827586206892</v>
      </c>
      <c r="AJ759" s="100">
        <v>46.451724137931031</v>
      </c>
      <c r="AK759" s="100">
        <v>57.996551724137937</v>
      </c>
      <c r="AL759" s="100">
        <v>64.672413793103445</v>
      </c>
      <c r="AM759" s="100">
        <v>71.14</v>
      </c>
      <c r="AN759" s="100">
        <v>53.035714285714285</v>
      </c>
      <c r="AO759" s="100">
        <v>66.314285714285717</v>
      </c>
      <c r="AP759" s="100">
        <v>36.455172413793107</v>
      </c>
      <c r="AQ759" s="100">
        <v>51.096551724137939</v>
      </c>
      <c r="AR759" s="100">
        <v>40.124137931034483</v>
      </c>
      <c r="AS759" s="100">
        <v>27.348275862068967</v>
      </c>
      <c r="AT759" s="1"/>
      <c r="AU759" s="1"/>
      <c r="AV759" s="1"/>
      <c r="AW759" s="1"/>
      <c r="AX759" s="1"/>
      <c r="AY759" s="1"/>
      <c r="AZ759" s="1"/>
      <c r="BA759" s="1"/>
      <c r="BB759" s="1"/>
      <c r="BC759" s="1"/>
      <c r="BD759" s="1"/>
      <c r="BE759" s="1"/>
      <c r="BF759" s="1"/>
      <c r="BG759" s="1"/>
      <c r="BH759" s="1"/>
      <c r="BI759" s="1"/>
      <c r="BJ759" s="1"/>
      <c r="BK759" s="1"/>
      <c r="BL759" s="1"/>
      <c r="BM759" s="1"/>
    </row>
    <row r="760" spans="1:65" ht="16.5" customHeight="1" x14ac:dyDescent="0.25">
      <c r="A760" s="87">
        <v>23060260</v>
      </c>
      <c r="B760" s="82" t="s">
        <v>26</v>
      </c>
      <c r="C760" s="82" t="s">
        <v>953</v>
      </c>
      <c r="D760" s="82" t="s">
        <v>954</v>
      </c>
      <c r="E760" s="82" t="s">
        <v>871</v>
      </c>
      <c r="F760" s="82">
        <v>11</v>
      </c>
      <c r="G760" s="82">
        <v>1500</v>
      </c>
      <c r="H760" s="83">
        <v>-74.382027780000001</v>
      </c>
      <c r="I760" s="93">
        <v>5.0646388900000003</v>
      </c>
      <c r="J760" s="100">
        <v>46.906896551724131</v>
      </c>
      <c r="K760" s="100">
        <v>41.003448275862063</v>
      </c>
      <c r="L760" s="100">
        <v>40.167857142857137</v>
      </c>
      <c r="M760" s="100">
        <v>54.970000000000006</v>
      </c>
      <c r="N760" s="100">
        <v>58.629999999999995</v>
      </c>
      <c r="O760" s="100">
        <v>64.97999999999999</v>
      </c>
      <c r="P760" s="100">
        <v>68.86666666666666</v>
      </c>
      <c r="Q760" s="100">
        <v>61.91666666666665</v>
      </c>
      <c r="R760" s="100">
        <v>72.036666666666676</v>
      </c>
      <c r="S760" s="100">
        <v>74.379999999999981</v>
      </c>
      <c r="T760" s="100">
        <v>90.67</v>
      </c>
      <c r="U760" s="100">
        <v>64.900000000000006</v>
      </c>
      <c r="V760" s="100">
        <v>72.876666666666637</v>
      </c>
      <c r="W760" s="100">
        <v>53.57586206896552</v>
      </c>
      <c r="X760" s="100">
        <v>54.975862068965526</v>
      </c>
      <c r="Y760" s="100">
        <v>31.127586206896545</v>
      </c>
      <c r="Z760" s="100">
        <v>24.439285714285717</v>
      </c>
      <c r="AA760" s="100">
        <v>16.479310344827585</v>
      </c>
      <c r="AB760" s="100">
        <v>17.686666666666664</v>
      </c>
      <c r="AC760" s="100">
        <v>16.29666666666667</v>
      </c>
      <c r="AD760" s="100">
        <v>13.689999999999998</v>
      </c>
      <c r="AE760" s="100">
        <v>13.882758620689655</v>
      </c>
      <c r="AF760" s="100">
        <v>23.036666666666669</v>
      </c>
      <c r="AG760" s="100">
        <v>24.093333333333337</v>
      </c>
      <c r="AH760" s="100">
        <v>24.326666666666668</v>
      </c>
      <c r="AI760" s="100">
        <v>28.483333333333334</v>
      </c>
      <c r="AJ760" s="100">
        <v>50.353571428571449</v>
      </c>
      <c r="AK760" s="100">
        <v>54.274999999999999</v>
      </c>
      <c r="AL760" s="100">
        <v>90.606896551724134</v>
      </c>
      <c r="AM760" s="100">
        <v>80.68214285714285</v>
      </c>
      <c r="AN760" s="100">
        <v>83.293333333333337</v>
      </c>
      <c r="AO760" s="100">
        <v>85.356666666666669</v>
      </c>
      <c r="AP760" s="100">
        <v>65.193333333333342</v>
      </c>
      <c r="AQ760" s="100">
        <v>57.473333333333329</v>
      </c>
      <c r="AR760" s="100">
        <v>62.083333333333336</v>
      </c>
      <c r="AS760" s="100">
        <v>33.096551724137932</v>
      </c>
      <c r="AT760" s="1"/>
      <c r="AU760" s="1"/>
      <c r="AV760" s="1"/>
      <c r="AW760" s="1"/>
      <c r="AX760" s="1"/>
      <c r="AY760" s="1"/>
      <c r="AZ760" s="1"/>
      <c r="BA760" s="1"/>
      <c r="BB760" s="1"/>
      <c r="BC760" s="1"/>
      <c r="BD760" s="1"/>
      <c r="BE760" s="1"/>
      <c r="BF760" s="1"/>
      <c r="BG760" s="1"/>
      <c r="BH760" s="1"/>
      <c r="BI760" s="1"/>
      <c r="BJ760" s="1"/>
      <c r="BK760" s="1"/>
      <c r="BL760" s="1"/>
      <c r="BM760" s="1"/>
    </row>
    <row r="761" spans="1:65" ht="16.5" customHeight="1" x14ac:dyDescent="0.25">
      <c r="A761" s="87">
        <v>23065120</v>
      </c>
      <c r="B761" s="82" t="s">
        <v>56</v>
      </c>
      <c r="C761" s="82" t="s">
        <v>955</v>
      </c>
      <c r="D761" s="82" t="s">
        <v>956</v>
      </c>
      <c r="E761" s="82" t="s">
        <v>871</v>
      </c>
      <c r="F761" s="82">
        <v>11</v>
      </c>
      <c r="G761" s="82">
        <v>2000</v>
      </c>
      <c r="H761" s="83">
        <v>-74.13936111000001</v>
      </c>
      <c r="I761" s="93">
        <v>5.1415555599999996</v>
      </c>
      <c r="J761" s="100">
        <v>39.223333333333336</v>
      </c>
      <c r="K761" s="100">
        <v>40.16666666666665</v>
      </c>
      <c r="L761" s="100">
        <v>33.142857142857146</v>
      </c>
      <c r="M761" s="100">
        <v>40.444827586206891</v>
      </c>
      <c r="N761" s="100">
        <v>45.517241379310327</v>
      </c>
      <c r="O761" s="100">
        <v>38.385714285714286</v>
      </c>
      <c r="P761" s="100">
        <v>49.809999999999988</v>
      </c>
      <c r="Q761" s="100">
        <v>56.437931034482752</v>
      </c>
      <c r="R761" s="100">
        <v>56.474074074074061</v>
      </c>
      <c r="S761" s="100">
        <v>70.451851851851856</v>
      </c>
      <c r="T761" s="100">
        <v>80.449999999999989</v>
      </c>
      <c r="U761" s="100">
        <v>56.981481481481481</v>
      </c>
      <c r="V761" s="100">
        <v>50.003703703703692</v>
      </c>
      <c r="W761" s="100">
        <v>34.988888888888887</v>
      </c>
      <c r="X761" s="100">
        <v>43.307407407407396</v>
      </c>
      <c r="Y761" s="100">
        <v>26.232142857142858</v>
      </c>
      <c r="Z761" s="100">
        <v>12.886206896551725</v>
      </c>
      <c r="AA761" s="100">
        <v>11.110714285714289</v>
      </c>
      <c r="AB761" s="100">
        <v>14.521428571428572</v>
      </c>
      <c r="AC761" s="100">
        <v>14.186206896551724</v>
      </c>
      <c r="AD761" s="100">
        <v>13.892000000000003</v>
      </c>
      <c r="AE761" s="100">
        <v>7.2586206896551726</v>
      </c>
      <c r="AF761" s="100">
        <v>17.457142857142859</v>
      </c>
      <c r="AG761" s="100">
        <v>20.203703703703699</v>
      </c>
      <c r="AH761" s="100">
        <v>25.164285714285711</v>
      </c>
      <c r="AI761" s="100">
        <v>29.926666666666666</v>
      </c>
      <c r="AJ761" s="100">
        <v>43.577777777777776</v>
      </c>
      <c r="AK761" s="100">
        <v>50.618518518518528</v>
      </c>
      <c r="AL761" s="100">
        <v>63.699999999999989</v>
      </c>
      <c r="AM761" s="100">
        <v>75.770370370370372</v>
      </c>
      <c r="AN761" s="100">
        <v>85.810714285714297</v>
      </c>
      <c r="AO761" s="100">
        <v>86.533333333333331</v>
      </c>
      <c r="AP761" s="100">
        <v>61.972000000000008</v>
      </c>
      <c r="AQ761" s="100">
        <v>48.139285714285727</v>
      </c>
      <c r="AR761" s="100">
        <v>55.938461538461539</v>
      </c>
      <c r="AS761" s="100">
        <v>29.338461538461544</v>
      </c>
      <c r="AT761" s="1"/>
      <c r="AU761" s="1"/>
      <c r="AV761" s="1"/>
      <c r="AW761" s="1"/>
      <c r="AX761" s="1"/>
      <c r="AY761" s="1"/>
      <c r="AZ761" s="1"/>
      <c r="BA761" s="1"/>
      <c r="BB761" s="1"/>
      <c r="BC761" s="1"/>
      <c r="BD761" s="1"/>
      <c r="BE761" s="1"/>
      <c r="BF761" s="1"/>
      <c r="BG761" s="1"/>
      <c r="BH761" s="1"/>
      <c r="BI761" s="1"/>
      <c r="BJ761" s="1"/>
      <c r="BK761" s="1"/>
      <c r="BL761" s="1"/>
      <c r="BM761" s="1"/>
    </row>
    <row r="762" spans="1:65" ht="16.5" customHeight="1" x14ac:dyDescent="0.25">
      <c r="A762" s="87">
        <v>23120240</v>
      </c>
      <c r="B762" s="82" t="s">
        <v>26</v>
      </c>
      <c r="C762" s="82" t="s">
        <v>957</v>
      </c>
      <c r="D762" s="82" t="s">
        <v>957</v>
      </c>
      <c r="E762" s="82" t="s">
        <v>871</v>
      </c>
      <c r="F762" s="82">
        <v>11</v>
      </c>
      <c r="G762" s="82">
        <v>138</v>
      </c>
      <c r="H762" s="83">
        <v>-74.154638890000001</v>
      </c>
      <c r="I762" s="93">
        <v>5.3713888899999995</v>
      </c>
      <c r="J762" s="100">
        <v>48.8</v>
      </c>
      <c r="K762" s="100">
        <v>54.879999999999988</v>
      </c>
      <c r="L762" s="100">
        <v>39.763333333333335</v>
      </c>
      <c r="M762" s="100">
        <v>66.303333333333342</v>
      </c>
      <c r="N762" s="100">
        <v>79.410000000000011</v>
      </c>
      <c r="O762" s="100">
        <v>61.120000000000012</v>
      </c>
      <c r="P762" s="100">
        <v>96.823333333333323</v>
      </c>
      <c r="Q762" s="100">
        <v>88.923333333333318</v>
      </c>
      <c r="R762" s="100">
        <v>93.966666666666683</v>
      </c>
      <c r="S762" s="100">
        <v>95.373333333333321</v>
      </c>
      <c r="T762" s="100">
        <v>107.56333333333333</v>
      </c>
      <c r="U762" s="100">
        <v>89.503333333333359</v>
      </c>
      <c r="V762" s="100">
        <v>80.927586206896535</v>
      </c>
      <c r="W762" s="100">
        <v>68.493333333333339</v>
      </c>
      <c r="X762" s="100">
        <v>72.453333333333333</v>
      </c>
      <c r="Y762" s="100">
        <v>50.96</v>
      </c>
      <c r="Z762" s="100">
        <v>33.85</v>
      </c>
      <c r="AA762" s="100">
        <v>28.073333333333334</v>
      </c>
      <c r="AB762" s="100">
        <v>28.821428571428562</v>
      </c>
      <c r="AC762" s="100">
        <v>23.539285714285715</v>
      </c>
      <c r="AD762" s="100">
        <v>32.320689655172416</v>
      </c>
      <c r="AE762" s="100">
        <v>24.41</v>
      </c>
      <c r="AF762" s="100">
        <v>31.393333333333334</v>
      </c>
      <c r="AG762" s="100">
        <v>38.18333333333333</v>
      </c>
      <c r="AH762" s="100">
        <v>41.699999999999989</v>
      </c>
      <c r="AI762" s="100">
        <v>66.3</v>
      </c>
      <c r="AJ762" s="100">
        <v>70.851724137931058</v>
      </c>
      <c r="AK762" s="100">
        <v>71.688888888888883</v>
      </c>
      <c r="AL762" s="100">
        <v>84.948148148148121</v>
      </c>
      <c r="AM762" s="100">
        <v>108.37037037037037</v>
      </c>
      <c r="AN762" s="100">
        <v>108.87777777777775</v>
      </c>
      <c r="AO762" s="100">
        <v>89.633333333333326</v>
      </c>
      <c r="AP762" s="100">
        <v>75.696296296296296</v>
      </c>
      <c r="AQ762" s="100">
        <v>55.168965517241389</v>
      </c>
      <c r="AR762" s="100">
        <v>73.283333333333331</v>
      </c>
      <c r="AS762" s="100">
        <v>43.826666666666668</v>
      </c>
      <c r="AT762" s="1"/>
      <c r="AU762" s="1"/>
      <c r="AV762" s="1"/>
      <c r="AW762" s="1"/>
      <c r="AX762" s="1"/>
      <c r="AY762" s="1"/>
      <c r="AZ762" s="1"/>
      <c r="BA762" s="1"/>
      <c r="BB762" s="1"/>
      <c r="BC762" s="1"/>
      <c r="BD762" s="1"/>
      <c r="BE762" s="1"/>
      <c r="BF762" s="1"/>
      <c r="BG762" s="1"/>
      <c r="BH762" s="1"/>
      <c r="BI762" s="1"/>
      <c r="BJ762" s="1"/>
      <c r="BK762" s="1"/>
      <c r="BL762" s="1"/>
      <c r="BM762" s="1"/>
    </row>
    <row r="763" spans="1:65" ht="16.5" customHeight="1" x14ac:dyDescent="0.25">
      <c r="A763" s="87">
        <v>21195060</v>
      </c>
      <c r="B763" s="82" t="s">
        <v>56</v>
      </c>
      <c r="C763" s="82" t="s">
        <v>958</v>
      </c>
      <c r="D763" s="82" t="s">
        <v>958</v>
      </c>
      <c r="E763" s="82" t="s">
        <v>871</v>
      </c>
      <c r="F763" s="82">
        <v>11</v>
      </c>
      <c r="G763" s="82">
        <v>950</v>
      </c>
      <c r="H763" s="83">
        <v>-74.487416669999988</v>
      </c>
      <c r="I763" s="93">
        <v>4.1927222200000003</v>
      </c>
      <c r="J763" s="100">
        <v>24.123076923076919</v>
      </c>
      <c r="K763" s="100">
        <v>30.088461538461537</v>
      </c>
      <c r="L763" s="100">
        <v>23.784615384615385</v>
      </c>
      <c r="M763" s="100">
        <v>30.211111111111112</v>
      </c>
      <c r="N763" s="100">
        <v>36.689285714285724</v>
      </c>
      <c r="O763" s="100">
        <v>34.392857142857146</v>
      </c>
      <c r="P763" s="100">
        <v>43.048148148148158</v>
      </c>
      <c r="Q763" s="100">
        <v>43.774074074074072</v>
      </c>
      <c r="R763" s="100">
        <v>46.982142857142868</v>
      </c>
      <c r="S763" s="100">
        <v>43.985185185185181</v>
      </c>
      <c r="T763" s="100">
        <v>53.76428571428572</v>
      </c>
      <c r="U763" s="100">
        <v>42.782142857142858</v>
      </c>
      <c r="V763" s="100">
        <v>45.962068965517247</v>
      </c>
      <c r="W763" s="100">
        <v>35.16551724137932</v>
      </c>
      <c r="X763" s="100">
        <v>46.544827586206893</v>
      </c>
      <c r="Y763" s="100">
        <v>23.410714285714278</v>
      </c>
      <c r="Z763" s="100">
        <v>17.966666666666669</v>
      </c>
      <c r="AA763" s="100">
        <v>17.587999999999997</v>
      </c>
      <c r="AB763" s="100">
        <v>18.851851851851855</v>
      </c>
      <c r="AC763" s="100">
        <v>14.253571428571428</v>
      </c>
      <c r="AD763" s="100">
        <v>16.396296296296295</v>
      </c>
      <c r="AE763" s="100">
        <v>12.617857142857146</v>
      </c>
      <c r="AF763" s="100">
        <v>11.248275862068965</v>
      </c>
      <c r="AG763" s="100">
        <v>16.272413793103446</v>
      </c>
      <c r="AH763" s="100">
        <v>12.592307692307694</v>
      </c>
      <c r="AI763" s="100">
        <v>24.203448275862065</v>
      </c>
      <c r="AJ763" s="100">
        <v>32.203703703703709</v>
      </c>
      <c r="AK763" s="100">
        <v>34.731034482758623</v>
      </c>
      <c r="AL763" s="100">
        <v>51.953571428571429</v>
      </c>
      <c r="AM763" s="100">
        <v>57.367857142857147</v>
      </c>
      <c r="AN763" s="100">
        <v>58.244827586206895</v>
      </c>
      <c r="AO763" s="100">
        <v>77.99655172413793</v>
      </c>
      <c r="AP763" s="100">
        <v>47.893333333333345</v>
      </c>
      <c r="AQ763" s="100">
        <v>43.221428571428575</v>
      </c>
      <c r="AR763" s="100">
        <v>39.417857142857152</v>
      </c>
      <c r="AS763" s="100">
        <v>23.946428571428573</v>
      </c>
      <c r="AT763" s="1"/>
      <c r="AU763" s="1"/>
      <c r="AV763" s="1"/>
      <c r="AW763" s="1"/>
      <c r="AX763" s="1"/>
      <c r="AY763" s="1"/>
      <c r="AZ763" s="1"/>
      <c r="BA763" s="1"/>
      <c r="BB763" s="1"/>
      <c r="BC763" s="1"/>
      <c r="BD763" s="1"/>
      <c r="BE763" s="1"/>
      <c r="BF763" s="1"/>
      <c r="BG763" s="1"/>
      <c r="BH763" s="1"/>
      <c r="BI763" s="1"/>
      <c r="BJ763" s="1"/>
      <c r="BK763" s="1"/>
      <c r="BL763" s="1"/>
      <c r="BM763" s="1"/>
    </row>
    <row r="764" spans="1:65" ht="16.5" customHeight="1" x14ac:dyDescent="0.25">
      <c r="A764" s="87">
        <v>35055010</v>
      </c>
      <c r="B764" s="82" t="s">
        <v>56</v>
      </c>
      <c r="C764" s="82" t="s">
        <v>959</v>
      </c>
      <c r="D764" s="82" t="s">
        <v>960</v>
      </c>
      <c r="E764" s="82" t="s">
        <v>871</v>
      </c>
      <c r="F764" s="82">
        <v>3</v>
      </c>
      <c r="G764" s="82">
        <v>280</v>
      </c>
      <c r="H764" s="83">
        <v>-73.301305560000003</v>
      </c>
      <c r="I764" s="93">
        <v>4.3769722199999999</v>
      </c>
      <c r="J764" s="100">
        <v>18.548148148148147</v>
      </c>
      <c r="K764" s="100">
        <v>12.649999999999997</v>
      </c>
      <c r="L764" s="100">
        <v>22.900000000000002</v>
      </c>
      <c r="M764" s="100">
        <v>28.18148148148148</v>
      </c>
      <c r="N764" s="100">
        <v>21.166666666666668</v>
      </c>
      <c r="O764" s="100">
        <v>33.821428571428577</v>
      </c>
      <c r="P764" s="100">
        <v>31.982142857142858</v>
      </c>
      <c r="Q764" s="100">
        <v>55.388888888888879</v>
      </c>
      <c r="R764" s="100">
        <v>91.327707705895094</v>
      </c>
      <c r="S764" s="100">
        <v>112.904</v>
      </c>
      <c r="T764" s="100">
        <v>173.29259259259263</v>
      </c>
      <c r="U764" s="100">
        <v>172.62692307692311</v>
      </c>
      <c r="V764" s="100">
        <v>166.83461538461538</v>
      </c>
      <c r="W764" s="100">
        <v>160.1076923076923</v>
      </c>
      <c r="X764" s="100">
        <v>198.71428571428569</v>
      </c>
      <c r="Y764" s="100">
        <v>157.49615384615385</v>
      </c>
      <c r="Z764" s="100">
        <v>152.30370370370372</v>
      </c>
      <c r="AA764" s="100">
        <v>148.29600000000002</v>
      </c>
      <c r="AB764" s="100">
        <v>155.376</v>
      </c>
      <c r="AC764" s="100">
        <v>139.76153846153846</v>
      </c>
      <c r="AD764" s="100">
        <v>121.45994948577879</v>
      </c>
      <c r="AE764" s="100">
        <v>120.72083333333332</v>
      </c>
      <c r="AF764" s="100">
        <v>110.48333333333331</v>
      </c>
      <c r="AG764" s="100">
        <v>101.08076923076922</v>
      </c>
      <c r="AH764" s="100">
        <v>119.07307692307693</v>
      </c>
      <c r="AI764" s="100">
        <v>104.5777777777778</v>
      </c>
      <c r="AJ764" s="100">
        <v>105.99559261615461</v>
      </c>
      <c r="AK764" s="100">
        <v>112.17857142857143</v>
      </c>
      <c r="AL764" s="100">
        <v>127.63333333333334</v>
      </c>
      <c r="AM764" s="100">
        <v>147.53703703703707</v>
      </c>
      <c r="AN764" s="100">
        <v>143.92307692307693</v>
      </c>
      <c r="AO764" s="100">
        <v>118.80740740740741</v>
      </c>
      <c r="AP764" s="100">
        <v>78.996000000000009</v>
      </c>
      <c r="AQ764" s="100">
        <v>47.438461538461532</v>
      </c>
      <c r="AR764" s="100">
        <v>56.161538461538456</v>
      </c>
      <c r="AS764" s="100">
        <v>27.445833333333336</v>
      </c>
      <c r="AT764" s="1" t="s">
        <v>1888</v>
      </c>
      <c r="AU764" s="1"/>
      <c r="AV764" s="1"/>
      <c r="AW764" s="1"/>
      <c r="AX764" s="1"/>
      <c r="AY764" s="1"/>
      <c r="AZ764" s="1"/>
      <c r="BA764" s="1"/>
      <c r="BB764" s="1"/>
      <c r="BC764" s="1"/>
      <c r="BD764" s="1"/>
      <c r="BE764" s="1"/>
      <c r="BF764" s="1"/>
      <c r="BG764" s="1"/>
      <c r="BH764" s="1"/>
      <c r="BI764" s="1"/>
      <c r="BJ764" s="1"/>
      <c r="BK764" s="1"/>
      <c r="BL764" s="1"/>
      <c r="BM764" s="1"/>
    </row>
    <row r="765" spans="1:65" ht="16.5" customHeight="1" x14ac:dyDescent="0.25">
      <c r="A765" s="87">
        <v>21195190</v>
      </c>
      <c r="B765" s="82" t="s">
        <v>72</v>
      </c>
      <c r="C765" s="82" t="s">
        <v>961</v>
      </c>
      <c r="D765" s="82" t="s">
        <v>962</v>
      </c>
      <c r="E765" s="82" t="s">
        <v>871</v>
      </c>
      <c r="F765" s="82">
        <v>11</v>
      </c>
      <c r="G765" s="82">
        <v>2256</v>
      </c>
      <c r="H765" s="83">
        <v>-74.311750000000004</v>
      </c>
      <c r="I765" s="93">
        <v>4.3101111100000002</v>
      </c>
      <c r="J765" s="100">
        <v>20.488888888888894</v>
      </c>
      <c r="K765" s="100">
        <v>15.696428571428571</v>
      </c>
      <c r="L765" s="100">
        <v>11.810714285714287</v>
      </c>
      <c r="M765" s="100">
        <v>15.974074074074073</v>
      </c>
      <c r="N765" s="100">
        <v>21.146428571428565</v>
      </c>
      <c r="O765" s="100">
        <v>21.337037037037039</v>
      </c>
      <c r="P765" s="100">
        <v>24.543333333333329</v>
      </c>
      <c r="Q765" s="100">
        <v>31.733333333333327</v>
      </c>
      <c r="R765" s="100">
        <v>33.796666666666667</v>
      </c>
      <c r="S765" s="100">
        <v>25.158620689655169</v>
      </c>
      <c r="T765" s="100">
        <v>45.571428571428569</v>
      </c>
      <c r="U765" s="100">
        <v>31.860714285714288</v>
      </c>
      <c r="V765" s="100">
        <v>34.359259259259254</v>
      </c>
      <c r="W765" s="100">
        <v>23.440740740740733</v>
      </c>
      <c r="X765" s="100">
        <v>29.461538461538467</v>
      </c>
      <c r="Y765" s="100">
        <v>21.653846153846157</v>
      </c>
      <c r="Z765" s="100">
        <v>20.096571577512297</v>
      </c>
      <c r="AA765" s="100">
        <v>15.436000000000003</v>
      </c>
      <c r="AB765" s="100">
        <v>16.877777777777776</v>
      </c>
      <c r="AC765" s="100">
        <v>16.551851851851854</v>
      </c>
      <c r="AD765" s="100">
        <v>19.335999999999999</v>
      </c>
      <c r="AE765" s="100">
        <v>10.515384615384615</v>
      </c>
      <c r="AF765" s="100">
        <v>15.61923076923077</v>
      </c>
      <c r="AG765" s="100">
        <v>18.975000000000005</v>
      </c>
      <c r="AH765" s="100">
        <v>16.177777777777777</v>
      </c>
      <c r="AI765" s="100">
        <v>13.566666666666665</v>
      </c>
      <c r="AJ765" s="100">
        <v>21.303703703703704</v>
      </c>
      <c r="AK765" s="100">
        <v>27.826923076923077</v>
      </c>
      <c r="AL765" s="100">
        <v>41.05925925925925</v>
      </c>
      <c r="AM765" s="100">
        <v>37.585185185185189</v>
      </c>
      <c r="AN765" s="100">
        <v>43.732142857142854</v>
      </c>
      <c r="AO765" s="100">
        <v>46.6</v>
      </c>
      <c r="AP765" s="100">
        <v>28.207407407407409</v>
      </c>
      <c r="AQ765" s="100">
        <v>23.82592592592593</v>
      </c>
      <c r="AR765" s="100">
        <v>25.919230769230769</v>
      </c>
      <c r="AS765" s="100">
        <v>11.365384615384615</v>
      </c>
      <c r="AT765" s="1" t="s">
        <v>1888</v>
      </c>
      <c r="AU765" s="1"/>
      <c r="AV765" s="1"/>
      <c r="AW765" s="1"/>
      <c r="AX765" s="1"/>
      <c r="AY765" s="1"/>
      <c r="AZ765" s="1"/>
      <c r="BA765" s="1"/>
      <c r="BB765" s="1"/>
      <c r="BC765" s="1"/>
      <c r="BD765" s="1"/>
      <c r="BE765" s="1"/>
      <c r="BF765" s="1"/>
      <c r="BG765" s="1"/>
      <c r="BH765" s="1"/>
      <c r="BI765" s="1"/>
      <c r="BJ765" s="1"/>
      <c r="BK765" s="1"/>
      <c r="BL765" s="1"/>
      <c r="BM765" s="1"/>
    </row>
    <row r="766" spans="1:65" ht="16.5" customHeight="1" x14ac:dyDescent="0.25">
      <c r="A766" s="87">
        <v>23060150</v>
      </c>
      <c r="B766" s="82" t="s">
        <v>26</v>
      </c>
      <c r="C766" s="82" t="s">
        <v>963</v>
      </c>
      <c r="D766" s="82" t="s">
        <v>964</v>
      </c>
      <c r="E766" s="82" t="s">
        <v>871</v>
      </c>
      <c r="F766" s="82">
        <v>10</v>
      </c>
      <c r="G766" s="82">
        <v>1836</v>
      </c>
      <c r="H766" s="83">
        <v>-74.627333329999999</v>
      </c>
      <c r="I766" s="93">
        <v>5.7582777800000002</v>
      </c>
      <c r="J766" s="100">
        <v>16.116666666666667</v>
      </c>
      <c r="K766" s="100">
        <v>24.496666666666666</v>
      </c>
      <c r="L766" s="100">
        <v>28.55</v>
      </c>
      <c r="M766" s="100">
        <v>33.220000000000006</v>
      </c>
      <c r="N766" s="100">
        <v>35.226666666666667</v>
      </c>
      <c r="O766" s="100">
        <v>34.276666666666664</v>
      </c>
      <c r="P766" s="100">
        <v>65.665517241379305</v>
      </c>
      <c r="Q766" s="100">
        <v>73.455172413793093</v>
      </c>
      <c r="R766" s="100">
        <v>70.437931034482759</v>
      </c>
      <c r="S766" s="100">
        <v>80.017241379310363</v>
      </c>
      <c r="T766" s="100">
        <v>89.737931034482742</v>
      </c>
      <c r="U766" s="100">
        <v>95.182758620689668</v>
      </c>
      <c r="V766" s="100">
        <v>94.868965517241392</v>
      </c>
      <c r="W766" s="100">
        <v>80.779310344827579</v>
      </c>
      <c r="X766" s="100">
        <v>92.034482758620683</v>
      </c>
      <c r="Y766" s="100">
        <v>44.460714285714289</v>
      </c>
      <c r="Z766" s="100">
        <v>46.607142857142847</v>
      </c>
      <c r="AA766" s="100">
        <v>43.744444444444433</v>
      </c>
      <c r="AB766" s="100">
        <v>38.706896551724135</v>
      </c>
      <c r="AC766" s="100">
        <v>31.320689655172419</v>
      </c>
      <c r="AD766" s="100">
        <v>35.274999999999991</v>
      </c>
      <c r="AE766" s="100">
        <v>36.621428571428574</v>
      </c>
      <c r="AF766" s="100">
        <v>45.865517241379308</v>
      </c>
      <c r="AG766" s="100">
        <v>77.896428571428558</v>
      </c>
      <c r="AH766" s="100">
        <v>75.185714285714269</v>
      </c>
      <c r="AI766" s="100">
        <v>52.507142857142853</v>
      </c>
      <c r="AJ766" s="100">
        <v>81.753571428571419</v>
      </c>
      <c r="AK766" s="100">
        <v>86.610344827586204</v>
      </c>
      <c r="AL766" s="100">
        <v>83.020689655172433</v>
      </c>
      <c r="AM766" s="100">
        <v>93.331034482758611</v>
      </c>
      <c r="AN766" s="100">
        <v>88.10714285714289</v>
      </c>
      <c r="AO766" s="100">
        <v>80.428571428571402</v>
      </c>
      <c r="AP766" s="100">
        <v>59.900000000000013</v>
      </c>
      <c r="AQ766" s="100">
        <v>53.348275862068974</v>
      </c>
      <c r="AR766" s="100">
        <v>39.875</v>
      </c>
      <c r="AS766" s="100">
        <v>23.41724137931034</v>
      </c>
      <c r="AT766" s="1"/>
      <c r="AU766" s="1"/>
      <c r="AV766" s="1"/>
      <c r="AW766" s="1"/>
      <c r="AX766" s="1"/>
      <c r="AY766" s="1"/>
      <c r="AZ766" s="1"/>
      <c r="BA766" s="1"/>
      <c r="BB766" s="1"/>
      <c r="BC766" s="1"/>
      <c r="BD766" s="1"/>
      <c r="BE766" s="1"/>
      <c r="BF766" s="1"/>
      <c r="BG766" s="1"/>
      <c r="BH766" s="1"/>
      <c r="BI766" s="1"/>
      <c r="BJ766" s="1"/>
      <c r="BK766" s="1"/>
      <c r="BL766" s="1"/>
      <c r="BM766" s="1"/>
    </row>
    <row r="767" spans="1:65" ht="16.5" customHeight="1" x14ac:dyDescent="0.25">
      <c r="A767" s="87">
        <v>21190350</v>
      </c>
      <c r="B767" s="82" t="s">
        <v>26</v>
      </c>
      <c r="C767" s="82" t="s">
        <v>965</v>
      </c>
      <c r="D767" s="82" t="s">
        <v>5286</v>
      </c>
      <c r="E767" s="82" t="s">
        <v>871</v>
      </c>
      <c r="F767" s="82">
        <v>11</v>
      </c>
      <c r="G767" s="82">
        <v>2700</v>
      </c>
      <c r="H767" s="83">
        <v>-74.359750000000005</v>
      </c>
      <c r="I767" s="93">
        <v>4.1524722199999999</v>
      </c>
      <c r="J767" s="100">
        <v>8.264285714285716</v>
      </c>
      <c r="K767" s="100">
        <v>10.468965517241378</v>
      </c>
      <c r="L767" s="100">
        <v>10.985714285714284</v>
      </c>
      <c r="M767" s="100">
        <v>9.9379310344827605</v>
      </c>
      <c r="N767" s="100">
        <v>14.489655172413794</v>
      </c>
      <c r="O767" s="100">
        <v>20.365517241379305</v>
      </c>
      <c r="P767" s="100">
        <v>15.319999999999999</v>
      </c>
      <c r="Q767" s="100">
        <v>20.146666666666668</v>
      </c>
      <c r="R767" s="100">
        <v>29.410344827586215</v>
      </c>
      <c r="S767" s="100">
        <v>21.996551724137927</v>
      </c>
      <c r="T767" s="100">
        <v>33.337931034482764</v>
      </c>
      <c r="U767" s="100">
        <v>33.96551724137931</v>
      </c>
      <c r="V767" s="100">
        <v>37.796666666666667</v>
      </c>
      <c r="W767" s="100">
        <v>30.49666666666667</v>
      </c>
      <c r="X767" s="100">
        <v>33.793333333333337</v>
      </c>
      <c r="Y767" s="100">
        <v>23.975862068965515</v>
      </c>
      <c r="Z767" s="100">
        <v>18.868965517241381</v>
      </c>
      <c r="AA767" s="100">
        <v>14.965517241379308</v>
      </c>
      <c r="AB767" s="100">
        <v>17.673333333333332</v>
      </c>
      <c r="AC767" s="100">
        <v>19.276666666666667</v>
      </c>
      <c r="AD767" s="100">
        <v>17.450000000000003</v>
      </c>
      <c r="AE767" s="100">
        <v>12.766666666666662</v>
      </c>
      <c r="AF767" s="100">
        <v>15.530000000000001</v>
      </c>
      <c r="AG767" s="100">
        <v>15.4551724137931</v>
      </c>
      <c r="AH767" s="100">
        <v>14.023333333333333</v>
      </c>
      <c r="AI767" s="100">
        <v>16.293333333333337</v>
      </c>
      <c r="AJ767" s="100">
        <v>21.333333333333329</v>
      </c>
      <c r="AK767" s="100">
        <v>27.533333333333335</v>
      </c>
      <c r="AL767" s="100">
        <v>30.93333333333333</v>
      </c>
      <c r="AM767" s="100">
        <v>32.416666666666657</v>
      </c>
      <c r="AN767" s="100">
        <v>31.086206896551722</v>
      </c>
      <c r="AO767" s="100">
        <v>35.651724137931041</v>
      </c>
      <c r="AP767" s="100">
        <v>23.568965517241384</v>
      </c>
      <c r="AQ767" s="100">
        <v>12.673333333333336</v>
      </c>
      <c r="AR767" s="100">
        <v>13.063333333333333</v>
      </c>
      <c r="AS767" s="100">
        <v>8.3066666666666666</v>
      </c>
      <c r="AT767" s="1"/>
      <c r="AU767" s="1"/>
      <c r="AV767" s="1"/>
      <c r="AW767" s="1"/>
      <c r="AX767" s="1"/>
      <c r="AY767" s="1"/>
      <c r="AZ767" s="1"/>
      <c r="BA767" s="1"/>
      <c r="BB767" s="1"/>
      <c r="BC767" s="1"/>
      <c r="BD767" s="1"/>
      <c r="BE767" s="1"/>
      <c r="BF767" s="1"/>
      <c r="BG767" s="1"/>
      <c r="BH767" s="1"/>
      <c r="BI767" s="1"/>
      <c r="BJ767" s="1"/>
      <c r="BK767" s="1"/>
      <c r="BL767" s="1"/>
      <c r="BM767" s="1"/>
    </row>
    <row r="768" spans="1:65" ht="16.5" customHeight="1" x14ac:dyDescent="0.25">
      <c r="A768" s="87">
        <v>21230070</v>
      </c>
      <c r="B768" s="82" t="s">
        <v>26</v>
      </c>
      <c r="C768" s="82" t="s">
        <v>967</v>
      </c>
      <c r="D768" s="82" t="s">
        <v>967</v>
      </c>
      <c r="E768" s="82" t="s">
        <v>871</v>
      </c>
      <c r="F768" s="82">
        <v>10</v>
      </c>
      <c r="G768" s="82">
        <v>1364</v>
      </c>
      <c r="H768" s="83">
        <v>-74.622833329999992</v>
      </c>
      <c r="I768" s="93">
        <v>4.8512777800000002</v>
      </c>
      <c r="J768" s="100">
        <v>18.88</v>
      </c>
      <c r="K768" s="100">
        <v>22.393333333333334</v>
      </c>
      <c r="L768" s="100">
        <v>17.003333333333334</v>
      </c>
      <c r="M768" s="100">
        <v>31.256666666666668</v>
      </c>
      <c r="N768" s="100">
        <v>24.876666666666665</v>
      </c>
      <c r="O768" s="100">
        <v>33.04137931034483</v>
      </c>
      <c r="P768" s="100">
        <v>33.010000000000005</v>
      </c>
      <c r="Q768" s="100">
        <v>41.960000000000008</v>
      </c>
      <c r="R768" s="100">
        <v>53.690000000000005</v>
      </c>
      <c r="S768" s="100">
        <v>54.153333333333322</v>
      </c>
      <c r="T768" s="100">
        <v>62.519999999999989</v>
      </c>
      <c r="U768" s="100">
        <v>46.58333333333335</v>
      </c>
      <c r="V768" s="100">
        <v>46.24</v>
      </c>
      <c r="W768" s="100">
        <v>37.97</v>
      </c>
      <c r="X768" s="100">
        <v>46.206666666666678</v>
      </c>
      <c r="Y768" s="100">
        <v>20.140000000000004</v>
      </c>
      <c r="Z768" s="100">
        <v>14.833333333333334</v>
      </c>
      <c r="AA768" s="100">
        <v>11.658620689655173</v>
      </c>
      <c r="AB768" s="100">
        <v>16.493333333333332</v>
      </c>
      <c r="AC768" s="100">
        <v>12.80666666666667</v>
      </c>
      <c r="AD768" s="100">
        <v>11.626666666666669</v>
      </c>
      <c r="AE768" s="100">
        <v>7.1299999999999981</v>
      </c>
      <c r="AF768" s="100">
        <v>12.510000000000002</v>
      </c>
      <c r="AG768" s="100">
        <v>21.049999999999997</v>
      </c>
      <c r="AH768" s="100">
        <v>24.02</v>
      </c>
      <c r="AI768" s="100">
        <v>27.240000000000002</v>
      </c>
      <c r="AJ768" s="100">
        <v>41.176666666666669</v>
      </c>
      <c r="AK768" s="100">
        <v>36.155172413793103</v>
      </c>
      <c r="AL768" s="100">
        <v>53.044827586206893</v>
      </c>
      <c r="AM768" s="100">
        <v>63.613793103448259</v>
      </c>
      <c r="AN768" s="100">
        <v>55.527586206896544</v>
      </c>
      <c r="AO768" s="100">
        <v>48.079310344827583</v>
      </c>
      <c r="AP768" s="100">
        <v>49.772413793103453</v>
      </c>
      <c r="AQ768" s="100">
        <v>38.000000000000007</v>
      </c>
      <c r="AR768" s="100">
        <v>38.929999999999993</v>
      </c>
      <c r="AS768" s="100">
        <v>22.423333333333336</v>
      </c>
      <c r="AT768" s="1"/>
      <c r="AU768" s="1"/>
      <c r="AV768" s="1"/>
      <c r="AW768" s="1"/>
      <c r="AX768" s="1"/>
      <c r="AY768" s="1"/>
      <c r="AZ768" s="1"/>
      <c r="BA768" s="1"/>
      <c r="BB768" s="1"/>
      <c r="BC768" s="1"/>
      <c r="BD768" s="1"/>
      <c r="BE768" s="1"/>
      <c r="BF768" s="1"/>
      <c r="BG768" s="1"/>
      <c r="BH768" s="1"/>
      <c r="BI768" s="1"/>
      <c r="BJ768" s="1"/>
      <c r="BK768" s="1"/>
      <c r="BL768" s="1"/>
      <c r="BM768" s="1"/>
    </row>
    <row r="769" spans="1:65" ht="16.5" customHeight="1" x14ac:dyDescent="0.25">
      <c r="A769" s="87">
        <v>23060290</v>
      </c>
      <c r="B769" s="82" t="s">
        <v>26</v>
      </c>
      <c r="C769" s="82" t="s">
        <v>969</v>
      </c>
      <c r="D769" s="82" t="s">
        <v>970</v>
      </c>
      <c r="E769" s="82" t="s">
        <v>871</v>
      </c>
      <c r="F769" s="82">
        <v>11</v>
      </c>
      <c r="G769" s="82">
        <v>1425</v>
      </c>
      <c r="H769" s="83">
        <v>-74.412055560000013</v>
      </c>
      <c r="I769" s="93">
        <v>4.9731666700000003</v>
      </c>
      <c r="J769" s="100">
        <v>62.217857142857149</v>
      </c>
      <c r="K769" s="100">
        <v>56.310344827586199</v>
      </c>
      <c r="L769" s="100">
        <v>70.179310344827584</v>
      </c>
      <c r="M769" s="100">
        <v>82.158620689655152</v>
      </c>
      <c r="N769" s="100">
        <v>65.134482758620692</v>
      </c>
      <c r="O769" s="100">
        <v>72.792592592592584</v>
      </c>
      <c r="P769" s="100">
        <v>76.123333333333349</v>
      </c>
      <c r="Q769" s="100">
        <v>91.330000000000013</v>
      </c>
      <c r="R769" s="100">
        <v>91.09666666666665</v>
      </c>
      <c r="S769" s="100">
        <v>97.160000000000025</v>
      </c>
      <c r="T769" s="100">
        <v>104.56</v>
      </c>
      <c r="U769" s="100">
        <v>76.486666666666679</v>
      </c>
      <c r="V769" s="100">
        <v>84.192857142857136</v>
      </c>
      <c r="W769" s="100">
        <v>74.565517241379297</v>
      </c>
      <c r="X769" s="100">
        <v>76.88000000000001</v>
      </c>
      <c r="Y769" s="100">
        <v>50.330000000000005</v>
      </c>
      <c r="Z769" s="100">
        <v>32.53</v>
      </c>
      <c r="AA769" s="100">
        <v>19.616666666666664</v>
      </c>
      <c r="AB769" s="100">
        <v>16.517241379310345</v>
      </c>
      <c r="AC769" s="100">
        <v>22.40666666666667</v>
      </c>
      <c r="AD769" s="100">
        <v>19.453333333333333</v>
      </c>
      <c r="AE769" s="100">
        <v>13.744827586206895</v>
      </c>
      <c r="AF769" s="100">
        <v>26.736666666666672</v>
      </c>
      <c r="AG769" s="100">
        <v>30.52333333333333</v>
      </c>
      <c r="AH769" s="100">
        <v>25.70333333333334</v>
      </c>
      <c r="AI769" s="100">
        <v>38.996666666666677</v>
      </c>
      <c r="AJ769" s="100">
        <v>48.03793103448276</v>
      </c>
      <c r="AK769" s="100">
        <v>69.796551724137942</v>
      </c>
      <c r="AL769" s="100">
        <v>92.21428571428568</v>
      </c>
      <c r="AM769" s="100">
        <v>136.62142857142859</v>
      </c>
      <c r="AN769" s="100">
        <v>134.78620689655168</v>
      </c>
      <c r="AO769" s="100">
        <v>94.427586206896592</v>
      </c>
      <c r="AP769" s="100">
        <v>101.09655172413791</v>
      </c>
      <c r="AQ769" s="100">
        <v>78.556666666666658</v>
      </c>
      <c r="AR769" s="100">
        <v>95.609999999999985</v>
      </c>
      <c r="AS769" s="100">
        <v>50.931034482758626</v>
      </c>
      <c r="AT769" s="1"/>
      <c r="AU769" s="1"/>
      <c r="AV769" s="1"/>
      <c r="AW769" s="1"/>
      <c r="AX769" s="1"/>
      <c r="AY769" s="1"/>
      <c r="AZ769" s="1"/>
      <c r="BA769" s="1"/>
      <c r="BB769" s="1"/>
      <c r="BC769" s="1"/>
      <c r="BD769" s="1"/>
      <c r="BE769" s="1"/>
      <c r="BF769" s="1"/>
      <c r="BG769" s="1"/>
      <c r="BH769" s="1"/>
      <c r="BI769" s="1"/>
      <c r="BJ769" s="1"/>
      <c r="BK769" s="1"/>
      <c r="BL769" s="1"/>
      <c r="BM769" s="1"/>
    </row>
    <row r="770" spans="1:65" ht="16.5" customHeight="1" x14ac:dyDescent="0.25">
      <c r="A770" s="87">
        <v>21201920</v>
      </c>
      <c r="B770" s="82" t="s">
        <v>26</v>
      </c>
      <c r="C770" s="82" t="s">
        <v>971</v>
      </c>
      <c r="D770" s="82" t="s">
        <v>972</v>
      </c>
      <c r="E770" s="82" t="s">
        <v>871</v>
      </c>
      <c r="F770" s="82">
        <v>11</v>
      </c>
      <c r="G770" s="82">
        <v>2750</v>
      </c>
      <c r="H770" s="83">
        <v>-74.299722220000007</v>
      </c>
      <c r="I770" s="93">
        <v>4.44966667</v>
      </c>
      <c r="J770" s="100">
        <v>17.865384615384613</v>
      </c>
      <c r="K770" s="100">
        <v>30.007407407407406</v>
      </c>
      <c r="L770" s="100">
        <v>12.644444444444444</v>
      </c>
      <c r="M770" s="100">
        <v>13.759259259259261</v>
      </c>
      <c r="N770" s="100">
        <v>20.157692307692308</v>
      </c>
      <c r="O770" s="100">
        <v>25.562962962962963</v>
      </c>
      <c r="P770" s="100">
        <v>25.44814814814815</v>
      </c>
      <c r="Q770" s="100">
        <v>35.54615384615385</v>
      </c>
      <c r="R770" s="100">
        <v>37.358333333333334</v>
      </c>
      <c r="S770" s="100">
        <v>33.707999999999998</v>
      </c>
      <c r="T770" s="100">
        <v>48.580000000000013</v>
      </c>
      <c r="U770" s="100">
        <v>36.851999999999997</v>
      </c>
      <c r="V770" s="100">
        <v>40.992307692307691</v>
      </c>
      <c r="W770" s="100">
        <v>26.71153846153846</v>
      </c>
      <c r="X770" s="100">
        <v>37.655555555555559</v>
      </c>
      <c r="Y770" s="100">
        <v>26.466666666666658</v>
      </c>
      <c r="Z770" s="100">
        <v>21.796296296296301</v>
      </c>
      <c r="AA770" s="100">
        <v>15.66666666666667</v>
      </c>
      <c r="AB770" s="100">
        <v>16.059259259259257</v>
      </c>
      <c r="AC770" s="100">
        <v>19.63703703703704</v>
      </c>
      <c r="AD770" s="100">
        <v>16.537037037037038</v>
      </c>
      <c r="AE770" s="100">
        <v>12.003703703703705</v>
      </c>
      <c r="AF770" s="100">
        <v>15.018518518518517</v>
      </c>
      <c r="AG770" s="100">
        <v>16.57037037037037</v>
      </c>
      <c r="AH770" s="100">
        <v>15.888888888888889</v>
      </c>
      <c r="AI770" s="100">
        <v>15.322222222222221</v>
      </c>
      <c r="AJ770" s="100">
        <v>19.474074074074071</v>
      </c>
      <c r="AK770" s="100">
        <v>36.25925925925926</v>
      </c>
      <c r="AL770" s="100">
        <v>43.944444444444443</v>
      </c>
      <c r="AM770" s="100">
        <v>46.149999999999991</v>
      </c>
      <c r="AN770" s="100">
        <v>40.974074074074061</v>
      </c>
      <c r="AO770" s="100">
        <v>42.96153846153846</v>
      </c>
      <c r="AP770" s="100">
        <v>24.226923076923079</v>
      </c>
      <c r="AQ770" s="100">
        <v>21.560714285714287</v>
      </c>
      <c r="AR770" s="100">
        <v>20.853571428571428</v>
      </c>
      <c r="AS770" s="100">
        <v>11.142857142857142</v>
      </c>
      <c r="AT770" s="1" t="s">
        <v>1888</v>
      </c>
      <c r="AU770" s="1"/>
      <c r="AV770" s="1"/>
      <c r="AW770" s="1"/>
      <c r="AX770" s="1"/>
      <c r="AY770" s="1"/>
      <c r="AZ770" s="1"/>
      <c r="BA770" s="1"/>
      <c r="BB770" s="1"/>
      <c r="BC770" s="1"/>
      <c r="BD770" s="1"/>
      <c r="BE770" s="1"/>
      <c r="BF770" s="1"/>
      <c r="BG770" s="1"/>
      <c r="BH770" s="1"/>
      <c r="BI770" s="1"/>
      <c r="BJ770" s="1"/>
      <c r="BK770" s="1"/>
      <c r="BL770" s="1"/>
      <c r="BM770" s="1"/>
    </row>
    <row r="771" spans="1:65" ht="16.5" customHeight="1" x14ac:dyDescent="0.25">
      <c r="A771" s="87">
        <v>21200600</v>
      </c>
      <c r="B771" s="82" t="s">
        <v>54</v>
      </c>
      <c r="C771" s="82" t="s">
        <v>2132</v>
      </c>
      <c r="D771" s="82" t="s">
        <v>972</v>
      </c>
      <c r="E771" s="82" t="s">
        <v>871</v>
      </c>
      <c r="F771" s="82">
        <v>11</v>
      </c>
      <c r="G771" s="82">
        <v>2800</v>
      </c>
      <c r="H771" s="83">
        <v>-74.3</v>
      </c>
      <c r="I771" s="93">
        <v>4.43333333</v>
      </c>
      <c r="J771" s="100">
        <v>18.105555555555554</v>
      </c>
      <c r="K771" s="100">
        <v>29.98947368421053</v>
      </c>
      <c r="L771" s="100">
        <v>13.478947368421053</v>
      </c>
      <c r="M771" s="100">
        <v>12.352631578947369</v>
      </c>
      <c r="N771" s="100">
        <v>17.588888888888889</v>
      </c>
      <c r="O771" s="100">
        <v>21.658823529411766</v>
      </c>
      <c r="P771" s="100">
        <v>25.163157894736845</v>
      </c>
      <c r="Q771" s="100">
        <v>28.535294117647059</v>
      </c>
      <c r="R771" s="100">
        <v>40.123529411764707</v>
      </c>
      <c r="S771" s="100">
        <v>33.599999999999994</v>
      </c>
      <c r="T771" s="100">
        <v>49.62222222222222</v>
      </c>
      <c r="U771" s="100">
        <v>34.394444444444439</v>
      </c>
      <c r="V771" s="100">
        <v>43.961111111111109</v>
      </c>
      <c r="W771" s="100">
        <v>35.327777777777783</v>
      </c>
      <c r="X771" s="100">
        <v>36.18888888888889</v>
      </c>
      <c r="Y771" s="100">
        <v>39.294117647058826</v>
      </c>
      <c r="Z771" s="100">
        <v>21.22941176470588</v>
      </c>
      <c r="AA771" s="100">
        <v>20.494444444444447</v>
      </c>
      <c r="AB771" s="100">
        <v>20.684210526315791</v>
      </c>
      <c r="AC771" s="100">
        <v>20.09</v>
      </c>
      <c r="AD771" s="100">
        <v>19.294999999999998</v>
      </c>
      <c r="AE771" s="100">
        <v>19.11</v>
      </c>
      <c r="AF771" s="100">
        <v>21.184999999999999</v>
      </c>
      <c r="AG771" s="100">
        <v>22.295000000000002</v>
      </c>
      <c r="AH771" s="100">
        <v>19.773684210526316</v>
      </c>
      <c r="AI771" s="100">
        <v>23.110526315789475</v>
      </c>
      <c r="AJ771" s="100">
        <v>32.889473684210522</v>
      </c>
      <c r="AK771" s="100">
        <v>37.46842105263157</v>
      </c>
      <c r="AL771" s="100">
        <v>55.657894736842103</v>
      </c>
      <c r="AM771" s="100">
        <v>51.994117647058822</v>
      </c>
      <c r="AN771" s="100">
        <v>41.084210526315793</v>
      </c>
      <c r="AO771" s="100">
        <v>33.805555555555557</v>
      </c>
      <c r="AP771" s="100">
        <v>34.755555555555553</v>
      </c>
      <c r="AQ771" s="100">
        <v>27.523529411764709</v>
      </c>
      <c r="AR771" s="100">
        <v>44.911111111111119</v>
      </c>
      <c r="AS771" s="100">
        <v>15.283333333333331</v>
      </c>
      <c r="AT771" s="1" t="s">
        <v>5204</v>
      </c>
      <c r="AU771" s="1"/>
      <c r="AV771" s="1"/>
      <c r="AW771" s="1"/>
      <c r="AX771" s="1"/>
      <c r="AY771" s="1"/>
      <c r="AZ771" s="1"/>
      <c r="BA771" s="1"/>
      <c r="BB771" s="1"/>
      <c r="BC771" s="1"/>
      <c r="BD771" s="1"/>
      <c r="BE771" s="1"/>
      <c r="BF771" s="1"/>
      <c r="BG771" s="1"/>
      <c r="BH771" s="1"/>
      <c r="BI771" s="1"/>
      <c r="BJ771" s="1"/>
      <c r="BK771" s="1"/>
      <c r="BL771" s="1"/>
      <c r="BM771" s="1"/>
    </row>
    <row r="772" spans="1:65" ht="16.5" customHeight="1" x14ac:dyDescent="0.25">
      <c r="A772" s="87">
        <v>21201320</v>
      </c>
      <c r="B772" s="82" t="s">
        <v>26</v>
      </c>
      <c r="C772" s="82" t="s">
        <v>973</v>
      </c>
      <c r="D772" s="82" t="s">
        <v>972</v>
      </c>
      <c r="E772" s="82" t="s">
        <v>871</v>
      </c>
      <c r="F772" s="82">
        <v>11</v>
      </c>
      <c r="G772" s="82">
        <v>2640</v>
      </c>
      <c r="H772" s="83">
        <v>-74.268805560000004</v>
      </c>
      <c r="I772" s="93">
        <v>4.5093611099999995</v>
      </c>
      <c r="J772" s="100">
        <v>10.7</v>
      </c>
      <c r="K772" s="100">
        <v>11.803333333333333</v>
      </c>
      <c r="L772" s="100">
        <v>6.6965517241379304</v>
      </c>
      <c r="M772" s="100">
        <v>11.562068965517241</v>
      </c>
      <c r="N772" s="100">
        <v>10.856666666666671</v>
      </c>
      <c r="O772" s="100">
        <v>20.655172413793107</v>
      </c>
      <c r="P772" s="100">
        <v>18.120000000000005</v>
      </c>
      <c r="Q772" s="100">
        <v>22.286666666666669</v>
      </c>
      <c r="R772" s="100">
        <v>31.456666666666663</v>
      </c>
      <c r="S772" s="100">
        <v>29.109999999999992</v>
      </c>
      <c r="T772" s="100">
        <v>38.82</v>
      </c>
      <c r="U772" s="100">
        <v>28.717241379310348</v>
      </c>
      <c r="V772" s="100">
        <v>35.096666666666678</v>
      </c>
      <c r="W772" s="100">
        <v>25.426666666666666</v>
      </c>
      <c r="X772" s="100">
        <v>32.76666666666668</v>
      </c>
      <c r="Y772" s="100">
        <v>27.182758620689661</v>
      </c>
      <c r="Z772" s="100">
        <v>15.649999999999997</v>
      </c>
      <c r="AA772" s="100">
        <v>12.400000000000002</v>
      </c>
      <c r="AB772" s="100">
        <v>15.350000000000003</v>
      </c>
      <c r="AC772" s="100">
        <v>16.160714285714285</v>
      </c>
      <c r="AD772" s="100">
        <v>14.007142857142854</v>
      </c>
      <c r="AE772" s="100">
        <v>10.383333333333336</v>
      </c>
      <c r="AF772" s="100">
        <v>15.47666666666667</v>
      </c>
      <c r="AG772" s="100">
        <v>15.721428571428572</v>
      </c>
      <c r="AH772" s="100">
        <v>16.073333333333331</v>
      </c>
      <c r="AI772" s="100">
        <v>16.663333333333334</v>
      </c>
      <c r="AJ772" s="100">
        <v>20.31034482758621</v>
      </c>
      <c r="AK772" s="100">
        <v>28.13666666666667</v>
      </c>
      <c r="AL772" s="100">
        <v>31.699999999999992</v>
      </c>
      <c r="AM772" s="100">
        <v>32.453333333333333</v>
      </c>
      <c r="AN772" s="100">
        <v>34.063333333333333</v>
      </c>
      <c r="AO772" s="100">
        <v>31.86</v>
      </c>
      <c r="AP772" s="100">
        <v>22.653333333333343</v>
      </c>
      <c r="AQ772" s="100">
        <v>20.843333333333337</v>
      </c>
      <c r="AR772" s="100">
        <v>15.963333333333329</v>
      </c>
      <c r="AS772" s="100">
        <v>11.08888888888889</v>
      </c>
      <c r="AT772" s="1"/>
      <c r="AU772" s="1"/>
      <c r="AV772" s="1"/>
      <c r="AW772" s="1"/>
      <c r="AX772" s="1"/>
      <c r="AY772" s="1"/>
      <c r="AZ772" s="1"/>
      <c r="BA772" s="1"/>
      <c r="BB772" s="1"/>
      <c r="BC772" s="1"/>
      <c r="BD772" s="1"/>
      <c r="BE772" s="1"/>
      <c r="BF772" s="1"/>
      <c r="BG772" s="1"/>
      <c r="BH772" s="1"/>
      <c r="BI772" s="1"/>
      <c r="BJ772" s="1"/>
      <c r="BK772" s="1"/>
      <c r="BL772" s="1"/>
      <c r="BM772" s="1"/>
    </row>
    <row r="773" spans="1:65" ht="16.5" customHeight="1" x14ac:dyDescent="0.25">
      <c r="A773" s="87">
        <v>21201310</v>
      </c>
      <c r="B773" s="82" t="s">
        <v>26</v>
      </c>
      <c r="C773" s="82" t="s">
        <v>974</v>
      </c>
      <c r="D773" s="82" t="s">
        <v>972</v>
      </c>
      <c r="E773" s="82" t="s">
        <v>871</v>
      </c>
      <c r="F773" s="82">
        <v>11</v>
      </c>
      <c r="G773" s="82">
        <v>2650</v>
      </c>
      <c r="H773" s="83">
        <v>-74.267499999999998</v>
      </c>
      <c r="I773" s="93">
        <v>4.4654444399999997</v>
      </c>
      <c r="J773" s="100">
        <v>12.068000000000001</v>
      </c>
      <c r="K773" s="100">
        <v>10.738461538461538</v>
      </c>
      <c r="L773" s="100">
        <v>9.6399999999999988</v>
      </c>
      <c r="M773" s="100">
        <v>8.865384615384615</v>
      </c>
      <c r="N773" s="100">
        <v>12.770370370370371</v>
      </c>
      <c r="O773" s="100">
        <v>22.014814814814812</v>
      </c>
      <c r="P773" s="100">
        <v>17.899999999999999</v>
      </c>
      <c r="Q773" s="100">
        <v>21.345833333333335</v>
      </c>
      <c r="R773" s="100">
        <v>26.611538461538469</v>
      </c>
      <c r="S773" s="100">
        <v>24.510714285714293</v>
      </c>
      <c r="T773" s="100">
        <v>39.281481481481485</v>
      </c>
      <c r="U773" s="100">
        <v>28.265517241379303</v>
      </c>
      <c r="V773" s="100">
        <v>29.786666666666665</v>
      </c>
      <c r="W773" s="100">
        <v>25.263333333333332</v>
      </c>
      <c r="X773" s="100">
        <v>35.96551724137931</v>
      </c>
      <c r="Y773" s="100">
        <v>24.472413793103442</v>
      </c>
      <c r="Z773" s="100">
        <v>16.382758620689657</v>
      </c>
      <c r="AA773" s="100">
        <v>12.796551724137935</v>
      </c>
      <c r="AB773" s="100">
        <v>17.489655172413794</v>
      </c>
      <c r="AC773" s="100">
        <v>25.2</v>
      </c>
      <c r="AD773" s="100">
        <v>14.433333333333334</v>
      </c>
      <c r="AE773" s="100">
        <v>14.096551724137932</v>
      </c>
      <c r="AF773" s="100">
        <v>13.486206896551723</v>
      </c>
      <c r="AG773" s="100">
        <v>14.962068965517245</v>
      </c>
      <c r="AH773" s="100">
        <v>16.659999999999997</v>
      </c>
      <c r="AI773" s="100">
        <v>11.923333333333334</v>
      </c>
      <c r="AJ773" s="100">
        <v>21.111111111111111</v>
      </c>
      <c r="AK773" s="100">
        <v>27.307692307692317</v>
      </c>
      <c r="AL773" s="100">
        <v>30.826923076923077</v>
      </c>
      <c r="AM773" s="100">
        <v>32.230769230769234</v>
      </c>
      <c r="AN773" s="100">
        <v>31.56296296296296</v>
      </c>
      <c r="AO773" s="100">
        <v>28.807142857142853</v>
      </c>
      <c r="AP773" s="100">
        <v>22.5</v>
      </c>
      <c r="AQ773" s="100">
        <v>19.860714285714288</v>
      </c>
      <c r="AR773" s="100">
        <v>18.307142857142853</v>
      </c>
      <c r="AS773" s="100">
        <v>6.2250000000000005</v>
      </c>
      <c r="AT773" s="1" t="s">
        <v>1888</v>
      </c>
      <c r="AU773" s="1"/>
      <c r="AV773" s="1"/>
      <c r="AW773" s="1"/>
      <c r="AX773" s="1"/>
      <c r="AY773" s="1"/>
      <c r="AZ773" s="1"/>
      <c r="BA773" s="1"/>
      <c r="BB773" s="1"/>
      <c r="BC773" s="1"/>
      <c r="BD773" s="1"/>
      <c r="BE773" s="1"/>
      <c r="BF773" s="1"/>
      <c r="BG773" s="1"/>
      <c r="BH773" s="1"/>
      <c r="BI773" s="1"/>
      <c r="BJ773" s="1"/>
      <c r="BK773" s="1"/>
      <c r="BL773" s="1"/>
      <c r="BM773" s="1"/>
    </row>
    <row r="774" spans="1:65" ht="16.5" customHeight="1" x14ac:dyDescent="0.25">
      <c r="A774" s="87">
        <v>24010150</v>
      </c>
      <c r="B774" s="82" t="s">
        <v>54</v>
      </c>
      <c r="C774" s="82" t="s">
        <v>975</v>
      </c>
      <c r="D774" s="82" t="s">
        <v>975</v>
      </c>
      <c r="E774" s="82" t="s">
        <v>871</v>
      </c>
      <c r="F774" s="82">
        <v>11</v>
      </c>
      <c r="G774" s="82">
        <v>2590</v>
      </c>
      <c r="H774" s="83">
        <v>-73.863694440000003</v>
      </c>
      <c r="I774" s="93">
        <v>5.5113055600000003</v>
      </c>
      <c r="J774" s="100">
        <v>10.555999999999997</v>
      </c>
      <c r="K774" s="100">
        <v>9.4479999999999986</v>
      </c>
      <c r="L774" s="100">
        <v>8.65</v>
      </c>
      <c r="M774" s="100">
        <v>14.032000000000004</v>
      </c>
      <c r="N774" s="100">
        <v>14.237500000000002</v>
      </c>
      <c r="O774" s="100">
        <v>17.092307692307692</v>
      </c>
      <c r="P774" s="100">
        <v>28.430769230769233</v>
      </c>
      <c r="Q774" s="100">
        <v>28.174074074074081</v>
      </c>
      <c r="R774" s="100">
        <v>37.046153846153842</v>
      </c>
      <c r="S774" s="100">
        <v>38.389285714285712</v>
      </c>
      <c r="T774" s="100">
        <v>47.051724137931032</v>
      </c>
      <c r="U774" s="100">
        <v>38.88620689655172</v>
      </c>
      <c r="V774" s="100">
        <v>36.81428571428571</v>
      </c>
      <c r="W774" s="100">
        <v>27.796428571428571</v>
      </c>
      <c r="X774" s="100">
        <v>31.986206896551721</v>
      </c>
      <c r="Y774" s="100">
        <v>19.285714285714285</v>
      </c>
      <c r="Z774" s="100">
        <v>12.903448275862072</v>
      </c>
      <c r="AA774" s="100">
        <v>14.437931034482755</v>
      </c>
      <c r="AB774" s="100">
        <v>13.973333333333331</v>
      </c>
      <c r="AC774" s="100">
        <v>14.473333333333333</v>
      </c>
      <c r="AD774" s="100">
        <v>10.540740740740739</v>
      </c>
      <c r="AE774" s="100">
        <v>12.785714285714288</v>
      </c>
      <c r="AF774" s="100">
        <v>11.560714285714285</v>
      </c>
      <c r="AG774" s="100">
        <v>13.142307692307694</v>
      </c>
      <c r="AH774" s="100">
        <v>15.07037037037037</v>
      </c>
      <c r="AI774" s="100">
        <v>18.655555555555559</v>
      </c>
      <c r="AJ774" s="100">
        <v>30.507692307692309</v>
      </c>
      <c r="AK774" s="100">
        <v>32.568965517241381</v>
      </c>
      <c r="AL774" s="100">
        <v>34.092857142857135</v>
      </c>
      <c r="AM774" s="100">
        <v>39.582142857142856</v>
      </c>
      <c r="AN774" s="100">
        <v>48.217241379310352</v>
      </c>
      <c r="AO774" s="100">
        <v>34.371428571428574</v>
      </c>
      <c r="AP774" s="100">
        <v>26.281481481481478</v>
      </c>
      <c r="AQ774" s="100">
        <v>19.585185185185182</v>
      </c>
      <c r="AR774" s="100">
        <v>20.355555555555558</v>
      </c>
      <c r="AS774" s="100">
        <v>16.477777777777778</v>
      </c>
      <c r="AT774" s="1"/>
      <c r="AU774" s="1"/>
      <c r="AV774" s="1"/>
      <c r="AW774" s="1"/>
      <c r="AX774" s="1"/>
      <c r="AY774" s="1"/>
      <c r="AZ774" s="1"/>
      <c r="BA774" s="1"/>
      <c r="BB774" s="1"/>
      <c r="BC774" s="1"/>
      <c r="BD774" s="1"/>
      <c r="BE774" s="1"/>
      <c r="BF774" s="1"/>
      <c r="BG774" s="1"/>
      <c r="BH774" s="1"/>
      <c r="BI774" s="1"/>
      <c r="BJ774" s="1"/>
      <c r="BK774" s="1"/>
      <c r="BL774" s="1"/>
      <c r="BM774" s="1"/>
    </row>
    <row r="775" spans="1:65" ht="16.5" customHeight="1" x14ac:dyDescent="0.25">
      <c r="A775" s="87">
        <v>21202110</v>
      </c>
      <c r="B775" s="82" t="s">
        <v>54</v>
      </c>
      <c r="C775" s="82" t="s">
        <v>2174</v>
      </c>
      <c r="D775" s="82" t="s">
        <v>2153</v>
      </c>
      <c r="E775" s="82" t="s">
        <v>871</v>
      </c>
      <c r="F775" s="82">
        <v>11</v>
      </c>
      <c r="G775" s="82">
        <v>2572</v>
      </c>
      <c r="H775" s="83">
        <v>-74.233333329999994</v>
      </c>
      <c r="I775" s="93">
        <v>4.5833333300000003</v>
      </c>
      <c r="J775" s="100">
        <v>5.3499999999999988</v>
      </c>
      <c r="K775" s="100">
        <v>5.5949999999999998</v>
      </c>
      <c r="L775" s="100">
        <v>5.205000000000001</v>
      </c>
      <c r="M775" s="100">
        <v>5.8000000000000007</v>
      </c>
      <c r="N775" s="100">
        <v>8.4749999999999996</v>
      </c>
      <c r="O775" s="100">
        <v>11.030000000000001</v>
      </c>
      <c r="P775" s="100">
        <v>9.264999999999997</v>
      </c>
      <c r="Q775" s="100">
        <v>13.314999999999998</v>
      </c>
      <c r="R775" s="100">
        <v>26.984999999999996</v>
      </c>
      <c r="S775" s="100">
        <v>22.435000000000002</v>
      </c>
      <c r="T775" s="100">
        <v>26.544999999999998</v>
      </c>
      <c r="U775" s="100">
        <v>26.15</v>
      </c>
      <c r="V775" s="100">
        <v>22.435000000000002</v>
      </c>
      <c r="W775" s="100">
        <v>19.279999999999998</v>
      </c>
      <c r="X775" s="100">
        <v>28.455000000000005</v>
      </c>
      <c r="Y775" s="100">
        <v>23.910000000000007</v>
      </c>
      <c r="Z775" s="100">
        <v>14.190000000000001</v>
      </c>
      <c r="AA775" s="100">
        <v>10.585000000000001</v>
      </c>
      <c r="AB775" s="100">
        <v>11.525</v>
      </c>
      <c r="AC775" s="100">
        <v>12.899999999999997</v>
      </c>
      <c r="AD775" s="100">
        <v>10.331578947368421</v>
      </c>
      <c r="AE775" s="100">
        <v>8.1350000000000016</v>
      </c>
      <c r="AF775" s="100">
        <v>8.2600000000000016</v>
      </c>
      <c r="AG775" s="100">
        <v>10.385000000000002</v>
      </c>
      <c r="AH775" s="100">
        <v>11.805</v>
      </c>
      <c r="AI775" s="100">
        <v>12.134999999999996</v>
      </c>
      <c r="AJ775" s="100">
        <v>18.775000000000002</v>
      </c>
      <c r="AK775" s="100">
        <v>15.569999999999999</v>
      </c>
      <c r="AL775" s="100">
        <v>28.895</v>
      </c>
      <c r="AM775" s="100">
        <v>22.5</v>
      </c>
      <c r="AN775" s="100">
        <v>25.375</v>
      </c>
      <c r="AO775" s="100">
        <v>19.47</v>
      </c>
      <c r="AP775" s="100">
        <v>13.200000000000003</v>
      </c>
      <c r="AQ775" s="100">
        <v>14.925000000000001</v>
      </c>
      <c r="AR775" s="100">
        <v>18.549999999999997</v>
      </c>
      <c r="AS775" s="100">
        <v>5.9200000000000008</v>
      </c>
      <c r="AT775" s="1" t="s">
        <v>5204</v>
      </c>
      <c r="AU775" s="1"/>
      <c r="AV775" s="1"/>
      <c r="AW775" s="1"/>
      <c r="AX775" s="1"/>
      <c r="AY775" s="1"/>
      <c r="AZ775" s="1"/>
      <c r="BA775" s="1"/>
      <c r="BB775" s="1"/>
      <c r="BC775" s="1"/>
      <c r="BD775" s="1"/>
      <c r="BE775" s="1"/>
      <c r="BF775" s="1"/>
      <c r="BG775" s="1"/>
      <c r="BH775" s="1"/>
      <c r="BI775" s="1"/>
      <c r="BJ775" s="1"/>
      <c r="BK775" s="1"/>
      <c r="BL775" s="1"/>
      <c r="BM775" s="1"/>
    </row>
    <row r="776" spans="1:65" ht="16.5" customHeight="1" x14ac:dyDescent="0.25">
      <c r="A776" s="87">
        <v>21205920</v>
      </c>
      <c r="B776" s="82" t="s">
        <v>150</v>
      </c>
      <c r="C776" s="82" t="s">
        <v>976</v>
      </c>
      <c r="D776" s="82" t="s">
        <v>977</v>
      </c>
      <c r="E776" s="82" t="s">
        <v>871</v>
      </c>
      <c r="F776" s="82">
        <v>11</v>
      </c>
      <c r="G776" s="82">
        <v>2650</v>
      </c>
      <c r="H776" s="83">
        <v>-73.963888890000007</v>
      </c>
      <c r="I776" s="93">
        <v>4.8208333300000001</v>
      </c>
      <c r="J776" s="100">
        <v>11.351724137931036</v>
      </c>
      <c r="K776" s="100">
        <v>11.820689655172414</v>
      </c>
      <c r="L776" s="100">
        <v>7.6999999999999984</v>
      </c>
      <c r="M776" s="100">
        <v>12.353571428571428</v>
      </c>
      <c r="N776" s="100">
        <v>11.596296296296297</v>
      </c>
      <c r="O776" s="100">
        <v>19.144444444444442</v>
      </c>
      <c r="P776" s="100">
        <v>19.085714285714289</v>
      </c>
      <c r="Q776" s="100">
        <v>18.657692307692304</v>
      </c>
      <c r="R776" s="100">
        <v>28.781481481481478</v>
      </c>
      <c r="S776" s="100">
        <v>29.546428571428571</v>
      </c>
      <c r="T776" s="100">
        <v>32.803703703703711</v>
      </c>
      <c r="U776" s="100">
        <v>35.011538461538457</v>
      </c>
      <c r="V776" s="100">
        <v>32.160714285714292</v>
      </c>
      <c r="W776" s="100">
        <v>28.4</v>
      </c>
      <c r="X776" s="100">
        <v>38.827999999999996</v>
      </c>
      <c r="Y776" s="100">
        <v>31.189285714285717</v>
      </c>
      <c r="Z776" s="100">
        <v>28.592592592592592</v>
      </c>
      <c r="AA776" s="100">
        <v>27.448</v>
      </c>
      <c r="AB776" s="100">
        <v>29.68620689655172</v>
      </c>
      <c r="AC776" s="100">
        <v>31.589285714285715</v>
      </c>
      <c r="AD776" s="100">
        <v>34.06071428571429</v>
      </c>
      <c r="AE776" s="100">
        <v>25.23448275862069</v>
      </c>
      <c r="AF776" s="100">
        <v>27.42413793103448</v>
      </c>
      <c r="AG776" s="100">
        <v>24.36296296296296</v>
      </c>
      <c r="AH776" s="100">
        <v>19.404</v>
      </c>
      <c r="AI776" s="100">
        <v>21.576923076923077</v>
      </c>
      <c r="AJ776" s="100">
        <v>20.12692307692307</v>
      </c>
      <c r="AK776" s="100">
        <v>20.467857142857145</v>
      </c>
      <c r="AL776" s="100">
        <v>31.307142857142853</v>
      </c>
      <c r="AM776" s="100">
        <v>28.307142857142853</v>
      </c>
      <c r="AN776" s="100">
        <v>32.496296296296293</v>
      </c>
      <c r="AO776" s="100">
        <v>32.785714285714285</v>
      </c>
      <c r="AP776" s="100">
        <v>21.37407407407408</v>
      </c>
      <c r="AQ776" s="100">
        <v>20.00740740740741</v>
      </c>
      <c r="AR776" s="100">
        <v>13.667857142857144</v>
      </c>
      <c r="AS776" s="100">
        <v>9.9111111111111114</v>
      </c>
      <c r="AT776" s="1"/>
      <c r="AU776" s="1"/>
      <c r="AV776" s="1"/>
      <c r="AW776" s="1"/>
      <c r="AX776" s="1"/>
      <c r="AY776" s="1"/>
      <c r="AZ776" s="1"/>
      <c r="BA776" s="1"/>
      <c r="BB776" s="1"/>
      <c r="BC776" s="1"/>
      <c r="BD776" s="1"/>
      <c r="BE776" s="1"/>
      <c r="BF776" s="1"/>
      <c r="BG776" s="1"/>
      <c r="BH776" s="1"/>
      <c r="BI776" s="1"/>
      <c r="BJ776" s="1"/>
      <c r="BK776" s="1"/>
      <c r="BL776" s="1"/>
      <c r="BM776" s="1"/>
    </row>
    <row r="777" spans="1:65" ht="16.5" customHeight="1" x14ac:dyDescent="0.25">
      <c r="A777" s="87">
        <v>21201650</v>
      </c>
      <c r="B777" s="82" t="s">
        <v>26</v>
      </c>
      <c r="C777" s="82" t="s">
        <v>495</v>
      </c>
      <c r="D777" s="82" t="s">
        <v>978</v>
      </c>
      <c r="E777" s="82" t="s">
        <v>871</v>
      </c>
      <c r="F777" s="82">
        <v>11</v>
      </c>
      <c r="G777" s="82">
        <v>2750</v>
      </c>
      <c r="H777" s="83">
        <v>-73.757388890000001</v>
      </c>
      <c r="I777" s="93">
        <v>5.1159166699999998</v>
      </c>
      <c r="J777" s="100">
        <v>5.8066666666666666</v>
      </c>
      <c r="K777" s="100">
        <v>8.0299999999999994</v>
      </c>
      <c r="L777" s="100">
        <v>4.36551724137931</v>
      </c>
      <c r="M777" s="100">
        <v>6.9366666666666674</v>
      </c>
      <c r="N777" s="100">
        <v>8.7899999999999991</v>
      </c>
      <c r="O777" s="100">
        <v>13.416666666666666</v>
      </c>
      <c r="P777" s="100">
        <v>15.596551724137932</v>
      </c>
      <c r="Q777" s="100">
        <v>22.1</v>
      </c>
      <c r="R777" s="100">
        <v>28.717241379310344</v>
      </c>
      <c r="S777" s="100">
        <v>21.023333333333333</v>
      </c>
      <c r="T777" s="100">
        <v>30.106666666666669</v>
      </c>
      <c r="U777" s="100">
        <v>24.475862068965522</v>
      </c>
      <c r="V777" s="100">
        <v>29.933333333333337</v>
      </c>
      <c r="W777" s="100">
        <v>27.493333333333329</v>
      </c>
      <c r="X777" s="100">
        <v>28.144827586206894</v>
      </c>
      <c r="Y777" s="100">
        <v>23.24666666666667</v>
      </c>
      <c r="Z777" s="100">
        <v>28.041379310344826</v>
      </c>
      <c r="AA777" s="100">
        <v>29.479310344827589</v>
      </c>
      <c r="AB777" s="100">
        <v>28.706666666666663</v>
      </c>
      <c r="AC777" s="100">
        <v>28.843333333333337</v>
      </c>
      <c r="AD777" s="100">
        <v>31.462068965517247</v>
      </c>
      <c r="AE777" s="100">
        <v>24.073333333333331</v>
      </c>
      <c r="AF777" s="100">
        <v>23.527586206896547</v>
      </c>
      <c r="AG777" s="100">
        <v>22.450000000000006</v>
      </c>
      <c r="AH777" s="100">
        <v>19.23103448275862</v>
      </c>
      <c r="AI777" s="100">
        <v>14.631034482758626</v>
      </c>
      <c r="AJ777" s="100">
        <v>15.76551724137931</v>
      </c>
      <c r="AK777" s="100">
        <v>23.472413793103446</v>
      </c>
      <c r="AL777" s="100">
        <v>32.143333333333338</v>
      </c>
      <c r="AM777" s="100">
        <v>28.655172413793107</v>
      </c>
      <c r="AN777" s="100">
        <v>28.740000000000002</v>
      </c>
      <c r="AO777" s="100">
        <v>26.153333333333332</v>
      </c>
      <c r="AP777" s="100">
        <v>23.093333333333341</v>
      </c>
      <c r="AQ777" s="100">
        <v>14.589655172413794</v>
      </c>
      <c r="AR777" s="100">
        <v>11.733333333333336</v>
      </c>
      <c r="AS777" s="100">
        <v>8.3103448275862082</v>
      </c>
      <c r="AT777" s="1"/>
      <c r="AU777" s="1"/>
      <c r="AV777" s="1"/>
      <c r="AW777" s="1"/>
      <c r="AX777" s="1"/>
      <c r="AY777" s="1"/>
      <c r="AZ777" s="1"/>
      <c r="BA777" s="1"/>
      <c r="BB777" s="1"/>
      <c r="BC777" s="1"/>
      <c r="BD777" s="1"/>
      <c r="BE777" s="1"/>
      <c r="BF777" s="1"/>
      <c r="BG777" s="1"/>
      <c r="BH777" s="1"/>
      <c r="BI777" s="1"/>
      <c r="BJ777" s="1"/>
      <c r="BK777" s="1"/>
      <c r="BL777" s="1"/>
      <c r="BM777" s="1"/>
    </row>
    <row r="778" spans="1:65" ht="16.5" customHeight="1" x14ac:dyDescent="0.25">
      <c r="A778" s="87">
        <v>23060200</v>
      </c>
      <c r="B778" s="82" t="s">
        <v>26</v>
      </c>
      <c r="C778" s="82" t="s">
        <v>979</v>
      </c>
      <c r="D778" s="82" t="s">
        <v>979</v>
      </c>
      <c r="E778" s="82" t="s">
        <v>871</v>
      </c>
      <c r="F778" s="82">
        <v>11</v>
      </c>
      <c r="G778" s="82">
        <v>1798</v>
      </c>
      <c r="H778" s="83">
        <v>-74.239166669999989</v>
      </c>
      <c r="I778" s="93">
        <v>5.0596944399999995</v>
      </c>
      <c r="J778" s="100">
        <v>58.64</v>
      </c>
      <c r="K778" s="100">
        <v>53.931034482758619</v>
      </c>
      <c r="L778" s="100">
        <v>41.836666666666666</v>
      </c>
      <c r="M778" s="100">
        <v>51.713333333333338</v>
      </c>
      <c r="N778" s="100">
        <v>75.950000000000017</v>
      </c>
      <c r="O778" s="100">
        <v>49.856666666666655</v>
      </c>
      <c r="P778" s="100">
        <v>66.941379310344828</v>
      </c>
      <c r="Q778" s="100">
        <v>67.303333333333327</v>
      </c>
      <c r="R778" s="100">
        <v>92.196428571428584</v>
      </c>
      <c r="S778" s="100">
        <v>87.241379310344811</v>
      </c>
      <c r="T778" s="100">
        <v>95.10344827586205</v>
      </c>
      <c r="U778" s="100">
        <v>71.921428571428564</v>
      </c>
      <c r="V778" s="100">
        <v>67.571428571428584</v>
      </c>
      <c r="W778" s="100">
        <v>44.010344827586202</v>
      </c>
      <c r="X778" s="100">
        <v>51.444827586206905</v>
      </c>
      <c r="Y778" s="100">
        <v>30.416666666666668</v>
      </c>
      <c r="Z778" s="100">
        <v>19.743333333333336</v>
      </c>
      <c r="AA778" s="100">
        <v>14.986206896551725</v>
      </c>
      <c r="AB778" s="100">
        <v>19.23103448275862</v>
      </c>
      <c r="AC778" s="100">
        <v>16.756666666666668</v>
      </c>
      <c r="AD778" s="100">
        <v>15.770000000000001</v>
      </c>
      <c r="AE778" s="100">
        <v>11.193103448275862</v>
      </c>
      <c r="AF778" s="100">
        <v>18.27241379310345</v>
      </c>
      <c r="AG778" s="100">
        <v>21.546428571428571</v>
      </c>
      <c r="AH778" s="100">
        <v>25.232142857142858</v>
      </c>
      <c r="AI778" s="100">
        <v>28.207142857142863</v>
      </c>
      <c r="AJ778" s="100">
        <v>44.417857142857144</v>
      </c>
      <c r="AK778" s="100">
        <v>60.613333333333337</v>
      </c>
      <c r="AL778" s="100">
        <v>86.473333333333329</v>
      </c>
      <c r="AM778" s="100">
        <v>107.55172413793102</v>
      </c>
      <c r="AN778" s="100">
        <v>105.34642857142858</v>
      </c>
      <c r="AO778" s="100">
        <v>100.02413793103449</v>
      </c>
      <c r="AP778" s="100">
        <v>75.770370370370358</v>
      </c>
      <c r="AQ778" s="100">
        <v>57.666666666666664</v>
      </c>
      <c r="AR778" s="100">
        <v>73.36666666666666</v>
      </c>
      <c r="AS778" s="100">
        <v>37.426666666666662</v>
      </c>
      <c r="AT778" s="1"/>
      <c r="AU778" s="1"/>
      <c r="AV778" s="1"/>
      <c r="AW778" s="1"/>
      <c r="AX778" s="1"/>
      <c r="AY778" s="1"/>
      <c r="AZ778" s="1"/>
      <c r="BA778" s="1"/>
      <c r="BB778" s="1"/>
      <c r="BC778" s="1"/>
      <c r="BD778" s="1"/>
      <c r="BE778" s="1"/>
      <c r="BF778" s="1"/>
      <c r="BG778" s="1"/>
      <c r="BH778" s="1"/>
      <c r="BI778" s="1"/>
      <c r="BJ778" s="1"/>
      <c r="BK778" s="1"/>
      <c r="BL778" s="1"/>
      <c r="BM778" s="1"/>
    </row>
    <row r="779" spans="1:65" ht="16.5" customHeight="1" x14ac:dyDescent="0.25">
      <c r="A779" s="87">
        <v>24011060</v>
      </c>
      <c r="B779" s="82" t="s">
        <v>26</v>
      </c>
      <c r="C779" s="82" t="s">
        <v>980</v>
      </c>
      <c r="D779" s="82" t="s">
        <v>980</v>
      </c>
      <c r="E779" s="82" t="s">
        <v>871</v>
      </c>
      <c r="F779" s="82">
        <v>11</v>
      </c>
      <c r="G779" s="82">
        <v>2600</v>
      </c>
      <c r="H779" s="83">
        <v>-73.801555560000011</v>
      </c>
      <c r="I779" s="93">
        <v>5.4624444399999996</v>
      </c>
      <c r="J779" s="100">
        <v>14.483333333333333</v>
      </c>
      <c r="K779" s="100">
        <v>11.323333333333334</v>
      </c>
      <c r="L779" s="100">
        <v>10.917857142857144</v>
      </c>
      <c r="M779" s="100">
        <v>18.636666666666667</v>
      </c>
      <c r="N779" s="100">
        <v>19.403333333333332</v>
      </c>
      <c r="O779" s="100">
        <v>18.38214285714286</v>
      </c>
      <c r="P779" s="100">
        <v>35.590000000000003</v>
      </c>
      <c r="Q779" s="100">
        <v>43.037931034482746</v>
      </c>
      <c r="R779" s="100">
        <v>51.165517241379305</v>
      </c>
      <c r="S779" s="100">
        <v>40.941379310344836</v>
      </c>
      <c r="T779" s="100">
        <v>57.35</v>
      </c>
      <c r="U779" s="100">
        <v>46.848275862068959</v>
      </c>
      <c r="V779" s="100">
        <v>47.906896551724138</v>
      </c>
      <c r="W779" s="100">
        <v>28.296428571428574</v>
      </c>
      <c r="X779" s="100">
        <v>41.37586206896551</v>
      </c>
      <c r="Y779" s="100">
        <v>21.913333333333338</v>
      </c>
      <c r="Z779" s="100">
        <v>11.796666666666665</v>
      </c>
      <c r="AA779" s="100">
        <v>12.6</v>
      </c>
      <c r="AB779" s="100">
        <v>18.03793103448276</v>
      </c>
      <c r="AC779" s="100">
        <v>18.279999999999998</v>
      </c>
      <c r="AD779" s="100">
        <v>11.482758620689655</v>
      </c>
      <c r="AE779" s="100">
        <v>12.068965517241377</v>
      </c>
      <c r="AF779" s="100">
        <v>12.803333333333335</v>
      </c>
      <c r="AG779" s="100">
        <v>16.286666666666669</v>
      </c>
      <c r="AH779" s="100">
        <v>18.746666666666666</v>
      </c>
      <c r="AI779" s="100">
        <v>18.246666666666666</v>
      </c>
      <c r="AJ779" s="100">
        <v>26.799999999999997</v>
      </c>
      <c r="AK779" s="100">
        <v>28.675862068965518</v>
      </c>
      <c r="AL779" s="100">
        <v>41.282142857142851</v>
      </c>
      <c r="AM779" s="100">
        <v>51.36296296296296</v>
      </c>
      <c r="AN779" s="100">
        <v>55.575862068965527</v>
      </c>
      <c r="AO779" s="100">
        <v>38.225000000000009</v>
      </c>
      <c r="AP779" s="100">
        <v>32.217241379310352</v>
      </c>
      <c r="AQ779" s="100">
        <v>31.45333333333333</v>
      </c>
      <c r="AR779" s="100">
        <v>22.603448275862068</v>
      </c>
      <c r="AS779" s="100">
        <v>21.833333333333332</v>
      </c>
      <c r="AT779" s="1"/>
      <c r="AU779" s="1"/>
      <c r="AV779" s="1"/>
      <c r="AW779" s="1"/>
      <c r="AX779" s="1"/>
      <c r="AY779" s="1"/>
      <c r="AZ779" s="1"/>
      <c r="BA779" s="1"/>
      <c r="BB779" s="1"/>
      <c r="BC779" s="1"/>
      <c r="BD779" s="1"/>
      <c r="BE779" s="1"/>
      <c r="BF779" s="1"/>
      <c r="BG779" s="1"/>
      <c r="BH779" s="1"/>
      <c r="BI779" s="1"/>
      <c r="BJ779" s="1"/>
      <c r="BK779" s="1"/>
      <c r="BL779" s="1"/>
      <c r="BM779" s="1"/>
    </row>
    <row r="780" spans="1:65" ht="16.5" customHeight="1" x14ac:dyDescent="0.25">
      <c r="A780" s="87">
        <v>24010440</v>
      </c>
      <c r="B780" s="82" t="s">
        <v>26</v>
      </c>
      <c r="C780" s="82" t="s">
        <v>994</v>
      </c>
      <c r="D780" s="82" t="s">
        <v>980</v>
      </c>
      <c r="E780" s="82" t="s">
        <v>871</v>
      </c>
      <c r="F780" s="82">
        <v>11</v>
      </c>
      <c r="G780" s="82">
        <v>3130</v>
      </c>
      <c r="H780" s="83">
        <v>-73.849999999999994</v>
      </c>
      <c r="I780" s="93">
        <v>5.3833333300000001</v>
      </c>
      <c r="J780" s="100">
        <v>10.777777777777779</v>
      </c>
      <c r="K780" s="100">
        <v>10.694444444444445</v>
      </c>
      <c r="L780" s="100">
        <v>6.416666666666667</v>
      </c>
      <c r="M780" s="100">
        <v>11.805555555555555</v>
      </c>
      <c r="N780" s="100">
        <v>8.9055555555555568</v>
      </c>
      <c r="O780" s="100">
        <v>17.727777777777778</v>
      </c>
      <c r="P780" s="100">
        <v>25.944444444444443</v>
      </c>
      <c r="Q780" s="100">
        <v>28.561111111111114</v>
      </c>
      <c r="R780" s="100">
        <v>26.405555555555555</v>
      </c>
      <c r="S780" s="100">
        <v>36.322222222222223</v>
      </c>
      <c r="T780" s="100">
        <v>38.25</v>
      </c>
      <c r="U780" s="100">
        <v>31.799999999999997</v>
      </c>
      <c r="V780" s="100">
        <v>33.099999999999994</v>
      </c>
      <c r="W780" s="100">
        <v>27.294444444444444</v>
      </c>
      <c r="X780" s="100">
        <v>31.927777777777781</v>
      </c>
      <c r="Y780" s="100">
        <v>15.02222222222222</v>
      </c>
      <c r="Z780" s="100">
        <v>11.555555555555555</v>
      </c>
      <c r="AA780" s="100">
        <v>21.111111111111111</v>
      </c>
      <c r="AB780" s="100">
        <v>18.881250000000001</v>
      </c>
      <c r="AC780" s="100">
        <v>17.6875</v>
      </c>
      <c r="AD780" s="100">
        <v>14.918749999999999</v>
      </c>
      <c r="AE780" s="100">
        <v>16.056249999999999</v>
      </c>
      <c r="AF780" s="100">
        <v>15.481249999999999</v>
      </c>
      <c r="AG780" s="100">
        <v>10.09375</v>
      </c>
      <c r="AH780" s="100">
        <v>14.581250000000001</v>
      </c>
      <c r="AI780" s="100">
        <v>14.706250000000001</v>
      </c>
      <c r="AJ780" s="100">
        <v>18.03125</v>
      </c>
      <c r="AK780" s="100">
        <v>22.9375</v>
      </c>
      <c r="AL780" s="100">
        <v>34.75</v>
      </c>
      <c r="AM780" s="100">
        <v>39.487499999999997</v>
      </c>
      <c r="AN780" s="100">
        <v>27.875</v>
      </c>
      <c r="AO780" s="100">
        <v>27.443750000000001</v>
      </c>
      <c r="AP780" s="100">
        <v>20.5</v>
      </c>
      <c r="AQ780" s="100">
        <v>31.743749999999999</v>
      </c>
      <c r="AR780" s="100">
        <v>19.9375</v>
      </c>
      <c r="AS780" s="100">
        <v>10.875</v>
      </c>
      <c r="AT780" s="1" t="s">
        <v>5204</v>
      </c>
      <c r="AU780" s="1"/>
      <c r="AV780" s="1"/>
      <c r="AW780" s="1"/>
      <c r="AX780" s="1"/>
      <c r="AY780" s="1"/>
      <c r="AZ780" s="1"/>
      <c r="BA780" s="1"/>
      <c r="BB780" s="1"/>
      <c r="BC780" s="1"/>
      <c r="BD780" s="1"/>
      <c r="BE780" s="1"/>
      <c r="BF780" s="1"/>
      <c r="BG780" s="1"/>
      <c r="BH780" s="1"/>
      <c r="BI780" s="1"/>
      <c r="BJ780" s="1"/>
      <c r="BK780" s="1"/>
      <c r="BL780" s="1"/>
      <c r="BM780" s="1"/>
    </row>
    <row r="781" spans="1:65" ht="16.5" customHeight="1" x14ac:dyDescent="0.25">
      <c r="A781" s="87">
        <v>21201630</v>
      </c>
      <c r="B781" s="82" t="s">
        <v>54</v>
      </c>
      <c r="C781" s="82" t="s">
        <v>981</v>
      </c>
      <c r="D781" s="82" t="s">
        <v>982</v>
      </c>
      <c r="E781" s="82" t="s">
        <v>871</v>
      </c>
      <c r="F781" s="82">
        <v>11</v>
      </c>
      <c r="G781" s="82">
        <v>2600</v>
      </c>
      <c r="H781" s="83">
        <v>-74.065611110000006</v>
      </c>
      <c r="I781" s="93">
        <v>4.9330555599999997</v>
      </c>
      <c r="J781" s="100">
        <v>15.551966056823728</v>
      </c>
      <c r="K781" s="100">
        <v>11.699192156021795</v>
      </c>
      <c r="L781" s="100">
        <v>12.407999999999999</v>
      </c>
      <c r="M781" s="100">
        <v>15.95</v>
      </c>
      <c r="N781" s="100">
        <v>17.515384615384612</v>
      </c>
      <c r="O781" s="100">
        <v>22.175000000000008</v>
      </c>
      <c r="P781" s="100">
        <v>21.569230769230767</v>
      </c>
      <c r="Q781" s="100">
        <v>23.007692307692309</v>
      </c>
      <c r="R781" s="100">
        <v>28.403846153846164</v>
      </c>
      <c r="S781" s="100">
        <v>29.675000000000008</v>
      </c>
      <c r="T781" s="100">
        <v>44.837499999999999</v>
      </c>
      <c r="U781" s="100">
        <v>35.476000000000006</v>
      </c>
      <c r="V781" s="100">
        <v>32.84615384615384</v>
      </c>
      <c r="W781" s="100">
        <v>27.052</v>
      </c>
      <c r="X781" s="100">
        <v>40.137499999999996</v>
      </c>
      <c r="Y781" s="100">
        <v>24.074999999999999</v>
      </c>
      <c r="Z781" s="100">
        <v>18.824999999999999</v>
      </c>
      <c r="AA781" s="100">
        <v>16.78</v>
      </c>
      <c r="AB781" s="100">
        <v>17.975999999999999</v>
      </c>
      <c r="AC781" s="100">
        <v>22.831999999999994</v>
      </c>
      <c r="AD781" s="100">
        <v>21.624999999999996</v>
      </c>
      <c r="AE781" s="100">
        <v>14.299999999999999</v>
      </c>
      <c r="AF781" s="100">
        <v>19.268000000000001</v>
      </c>
      <c r="AG781" s="100">
        <v>22.467748322486884</v>
      </c>
      <c r="AH781" s="100">
        <v>20.995999999999999</v>
      </c>
      <c r="AI781" s="100">
        <v>16.929166666666671</v>
      </c>
      <c r="AJ781" s="100">
        <v>29.78485416173935</v>
      </c>
      <c r="AK781" s="100">
        <v>30.599999999999998</v>
      </c>
      <c r="AL781" s="100">
        <v>32.38000000000001</v>
      </c>
      <c r="AM781" s="100">
        <v>42.085185185185189</v>
      </c>
      <c r="AN781" s="100">
        <v>45.48888888888888</v>
      </c>
      <c r="AO781" s="100">
        <v>41.081481481481482</v>
      </c>
      <c r="AP781" s="100">
        <v>31.840740740740742</v>
      </c>
      <c r="AQ781" s="100">
        <v>26.796153846153853</v>
      </c>
      <c r="AR781" s="100">
        <v>21.096153846153847</v>
      </c>
      <c r="AS781" s="100">
        <v>16.01923076923077</v>
      </c>
      <c r="AT781" s="1" t="s">
        <v>1888</v>
      </c>
      <c r="AU781" s="1"/>
      <c r="AV781" s="1"/>
      <c r="AW781" s="1"/>
      <c r="AX781" s="1"/>
      <c r="AY781" s="1"/>
      <c r="AZ781" s="1"/>
      <c r="BA781" s="1"/>
      <c r="BB781" s="1"/>
      <c r="BC781" s="1"/>
      <c r="BD781" s="1"/>
      <c r="BE781" s="1"/>
      <c r="BF781" s="1"/>
      <c r="BG781" s="1"/>
      <c r="BH781" s="1"/>
      <c r="BI781" s="1"/>
      <c r="BJ781" s="1"/>
      <c r="BK781" s="1"/>
      <c r="BL781" s="1"/>
      <c r="BM781" s="1"/>
    </row>
    <row r="782" spans="1:65" ht="16.5" customHeight="1" x14ac:dyDescent="0.25">
      <c r="A782" s="87">
        <v>21206020</v>
      </c>
      <c r="B782" s="82" t="s">
        <v>150</v>
      </c>
      <c r="C782" s="82" t="s">
        <v>983</v>
      </c>
      <c r="D782" s="82" t="s">
        <v>982</v>
      </c>
      <c r="E782" s="82" t="s">
        <v>871</v>
      </c>
      <c r="F782" s="82">
        <v>11</v>
      </c>
      <c r="G782" s="82">
        <v>2575</v>
      </c>
      <c r="H782" s="83">
        <v>-74.104833329999991</v>
      </c>
      <c r="I782" s="93">
        <v>4.8985277800000002</v>
      </c>
      <c r="J782" s="100">
        <v>9.6480000000000015</v>
      </c>
      <c r="K782" s="100">
        <v>8.5846153846153843</v>
      </c>
      <c r="L782" s="100">
        <v>12.199999999999998</v>
      </c>
      <c r="M782" s="100">
        <v>13.192592592592591</v>
      </c>
      <c r="N782" s="100">
        <v>17.919230769230769</v>
      </c>
      <c r="O782" s="100">
        <v>18.653846153846153</v>
      </c>
      <c r="P782" s="100">
        <v>18.69230769230769</v>
      </c>
      <c r="Q782" s="100">
        <v>20.347999999999999</v>
      </c>
      <c r="R782" s="100">
        <v>32.966666666666669</v>
      </c>
      <c r="S782" s="100">
        <v>33.211999999999996</v>
      </c>
      <c r="T782" s="100">
        <v>36.342307692307699</v>
      </c>
      <c r="U782" s="100">
        <v>31.023104065026221</v>
      </c>
      <c r="V782" s="100">
        <v>36.207407407407416</v>
      </c>
      <c r="W782" s="100">
        <v>26.315384615384612</v>
      </c>
      <c r="X782" s="100">
        <v>40.891999999999996</v>
      </c>
      <c r="Y782" s="100">
        <v>27.737500000000001</v>
      </c>
      <c r="Z782" s="100">
        <v>19.100000000000001</v>
      </c>
      <c r="AA782" s="100">
        <v>19.257435904099392</v>
      </c>
      <c r="AB782" s="100">
        <v>22.642307692307689</v>
      </c>
      <c r="AC782" s="100">
        <v>21.86</v>
      </c>
      <c r="AD782" s="100">
        <v>24.950000000000003</v>
      </c>
      <c r="AE782" s="100">
        <v>17.96</v>
      </c>
      <c r="AF782" s="100">
        <v>29.384</v>
      </c>
      <c r="AG782" s="100">
        <v>18.676531209395478</v>
      </c>
      <c r="AH782" s="100">
        <v>23.028571428571428</v>
      </c>
      <c r="AI782" s="100">
        <v>17.715999999999998</v>
      </c>
      <c r="AJ782" s="100">
        <v>20.869230769230771</v>
      </c>
      <c r="AK782" s="100">
        <v>24.657692307692308</v>
      </c>
      <c r="AL782" s="100">
        <v>34.328000000000003</v>
      </c>
      <c r="AM782" s="100">
        <v>29.36666666666666</v>
      </c>
      <c r="AN782" s="100">
        <v>39.680769230769222</v>
      </c>
      <c r="AO782" s="100">
        <v>43.738461538461543</v>
      </c>
      <c r="AP782" s="100">
        <v>31.627999999999997</v>
      </c>
      <c r="AQ782" s="100">
        <v>24.84615384615385</v>
      </c>
      <c r="AR782" s="100">
        <v>18.400000000000002</v>
      </c>
      <c r="AS782" s="100">
        <v>11.830769230769231</v>
      </c>
      <c r="AT782" s="1" t="s">
        <v>1888</v>
      </c>
      <c r="AU782" s="1"/>
      <c r="AV782" s="1"/>
      <c r="AW782" s="1"/>
      <c r="AX782" s="1"/>
      <c r="AY782" s="1"/>
      <c r="AZ782" s="1"/>
      <c r="BA782" s="1"/>
      <c r="BB782" s="1"/>
      <c r="BC782" s="1"/>
      <c r="BD782" s="1"/>
      <c r="BE782" s="1"/>
      <c r="BF782" s="1"/>
      <c r="BG782" s="1"/>
      <c r="BH782" s="1"/>
      <c r="BI782" s="1"/>
      <c r="BJ782" s="1"/>
      <c r="BK782" s="1"/>
      <c r="BL782" s="1"/>
      <c r="BM782" s="1"/>
    </row>
    <row r="783" spans="1:65" ht="16.5" customHeight="1" x14ac:dyDescent="0.25">
      <c r="A783" s="87">
        <v>21201190</v>
      </c>
      <c r="B783" s="82" t="s">
        <v>26</v>
      </c>
      <c r="C783" s="82" t="s">
        <v>984</v>
      </c>
      <c r="D783" s="82" t="s">
        <v>985</v>
      </c>
      <c r="E783" s="82" t="s">
        <v>871</v>
      </c>
      <c r="F783" s="82">
        <v>11</v>
      </c>
      <c r="G783" s="82">
        <v>3100</v>
      </c>
      <c r="H783" s="83">
        <v>-73.907250000000005</v>
      </c>
      <c r="I783" s="93">
        <v>5.2145277800000001</v>
      </c>
      <c r="J783" s="100">
        <v>13.262068965517239</v>
      </c>
      <c r="K783" s="100">
        <v>10.926666666666668</v>
      </c>
      <c r="L783" s="100">
        <v>12.813333333333334</v>
      </c>
      <c r="M783" s="100">
        <v>15.820000000000002</v>
      </c>
      <c r="N783" s="100">
        <v>12.636666666666665</v>
      </c>
      <c r="O783" s="100">
        <v>21.224137931034484</v>
      </c>
      <c r="P783" s="100">
        <v>23.966666666666661</v>
      </c>
      <c r="Q783" s="100">
        <v>35.42413793103448</v>
      </c>
      <c r="R783" s="100">
        <v>35.279999999999994</v>
      </c>
      <c r="S783" s="100">
        <v>32.296551724137935</v>
      </c>
      <c r="T783" s="100">
        <v>39.827586206896569</v>
      </c>
      <c r="U783" s="100">
        <v>32.16551724137932</v>
      </c>
      <c r="V783" s="100">
        <v>32.61666666666666</v>
      </c>
      <c r="W783" s="100">
        <v>26.216666666666661</v>
      </c>
      <c r="X783" s="100">
        <v>30.736666666666665</v>
      </c>
      <c r="Y783" s="100">
        <v>19.53793103448276</v>
      </c>
      <c r="Z783" s="100">
        <v>18.206666666666667</v>
      </c>
      <c r="AA783" s="100">
        <v>18.503333333333337</v>
      </c>
      <c r="AB783" s="100">
        <v>17.243333333333336</v>
      </c>
      <c r="AC783" s="100">
        <v>18.965517241379306</v>
      </c>
      <c r="AD783" s="100">
        <v>20.539999999999996</v>
      </c>
      <c r="AE783" s="100">
        <v>13.58333333333333</v>
      </c>
      <c r="AF783" s="100">
        <v>18.296666666666667</v>
      </c>
      <c r="AG783" s="100">
        <v>19.746666666666663</v>
      </c>
      <c r="AH783" s="100">
        <v>20.729999999999997</v>
      </c>
      <c r="AI783" s="100">
        <v>19.636666666666667</v>
      </c>
      <c r="AJ783" s="100">
        <v>21.263333333333332</v>
      </c>
      <c r="AK783" s="100">
        <v>25.283333333333335</v>
      </c>
      <c r="AL783" s="100">
        <v>30.659999999999989</v>
      </c>
      <c r="AM783" s="100">
        <v>29.403333333333329</v>
      </c>
      <c r="AN783" s="100">
        <v>36.139999999999993</v>
      </c>
      <c r="AO783" s="100">
        <v>38.543333333333322</v>
      </c>
      <c r="AP783" s="100">
        <v>26.106896551724134</v>
      </c>
      <c r="AQ783" s="100">
        <v>18.59333333333333</v>
      </c>
      <c r="AR783" s="100">
        <v>13.103333333333333</v>
      </c>
      <c r="AS783" s="100">
        <v>10.3</v>
      </c>
      <c r="AT783" s="1"/>
      <c r="AU783" s="1"/>
      <c r="AV783" s="1"/>
      <c r="AW783" s="1"/>
      <c r="AX783" s="1"/>
      <c r="AY783" s="1"/>
      <c r="AZ783" s="1"/>
      <c r="BA783" s="1"/>
      <c r="BB783" s="1"/>
      <c r="BC783" s="1"/>
      <c r="BD783" s="1"/>
      <c r="BE783" s="1"/>
      <c r="BF783" s="1"/>
      <c r="BG783" s="1"/>
      <c r="BH783" s="1"/>
      <c r="BI783" s="1"/>
      <c r="BJ783" s="1"/>
      <c r="BK783" s="1"/>
      <c r="BL783" s="1"/>
      <c r="BM783" s="1"/>
    </row>
    <row r="784" spans="1:65" ht="16.5" customHeight="1" x14ac:dyDescent="0.25">
      <c r="A784" s="87">
        <v>21201210</v>
      </c>
      <c r="B784" s="82" t="s">
        <v>26</v>
      </c>
      <c r="C784" s="82" t="s">
        <v>986</v>
      </c>
      <c r="D784" s="82" t="s">
        <v>987</v>
      </c>
      <c r="E784" s="82" t="s">
        <v>871</v>
      </c>
      <c r="F784" s="82">
        <v>11</v>
      </c>
      <c r="G784" s="82">
        <v>2575</v>
      </c>
      <c r="H784" s="83">
        <v>-74.153861110000008</v>
      </c>
      <c r="I784" s="93">
        <v>4.8663888899999996</v>
      </c>
      <c r="J784" s="100">
        <v>5.1566666666666672</v>
      </c>
      <c r="K784" s="100">
        <v>6.7103448275862068</v>
      </c>
      <c r="L784" s="100">
        <v>6.9931034482758623</v>
      </c>
      <c r="M784" s="100">
        <v>10.493103448275861</v>
      </c>
      <c r="N784" s="100">
        <v>17.965517241379313</v>
      </c>
      <c r="O784" s="100">
        <v>13.827586206896552</v>
      </c>
      <c r="P784" s="100">
        <v>17.767857142857142</v>
      </c>
      <c r="Q784" s="100">
        <v>26.207142857142852</v>
      </c>
      <c r="R784" s="100">
        <v>35.026923076923076</v>
      </c>
      <c r="S784" s="100">
        <v>31.158620689655177</v>
      </c>
      <c r="T784" s="100">
        <v>36.606896551724141</v>
      </c>
      <c r="U784" s="100">
        <v>32.813793103448269</v>
      </c>
      <c r="V784" s="100">
        <v>33.524999999999999</v>
      </c>
      <c r="W784" s="100">
        <v>22.971428571428568</v>
      </c>
      <c r="X784" s="100">
        <v>36.174999999999997</v>
      </c>
      <c r="Y784" s="100">
        <v>24.464285714285719</v>
      </c>
      <c r="Z784" s="100">
        <v>17.592857142857142</v>
      </c>
      <c r="AA784" s="100">
        <v>18.87142857142857</v>
      </c>
      <c r="AB784" s="100">
        <v>18.903333333333332</v>
      </c>
      <c r="AC784" s="100">
        <v>18.66333333333333</v>
      </c>
      <c r="AD784" s="100">
        <v>15.257142857142856</v>
      </c>
      <c r="AE784" s="100">
        <v>12.229999999999997</v>
      </c>
      <c r="AF784" s="100">
        <v>18.365517241379315</v>
      </c>
      <c r="AG784" s="100">
        <v>18.026666666666664</v>
      </c>
      <c r="AH784" s="100">
        <v>17.209999999999997</v>
      </c>
      <c r="AI784" s="100">
        <v>17.068965517241381</v>
      </c>
      <c r="AJ784" s="100">
        <v>23.986206896551728</v>
      </c>
      <c r="AK784" s="100">
        <v>25.46551724137931</v>
      </c>
      <c r="AL784" s="100">
        <v>29.551724137931039</v>
      </c>
      <c r="AM784" s="100">
        <v>28.556666666666676</v>
      </c>
      <c r="AN784" s="100">
        <v>32.22</v>
      </c>
      <c r="AO784" s="100">
        <v>27.553333333333331</v>
      </c>
      <c r="AP784" s="100">
        <v>20.146666666666661</v>
      </c>
      <c r="AQ784" s="100">
        <v>18.948275862068968</v>
      </c>
      <c r="AR784" s="100">
        <v>11.627586206896551</v>
      </c>
      <c r="AS784" s="100">
        <v>7.5517241379310338</v>
      </c>
      <c r="AT784" s="1"/>
      <c r="AU784" s="1"/>
      <c r="AV784" s="1"/>
      <c r="AW784" s="1"/>
      <c r="AX784" s="1"/>
      <c r="AY784" s="1"/>
      <c r="AZ784" s="1"/>
      <c r="BA784" s="1"/>
      <c r="BB784" s="1"/>
      <c r="BC784" s="1"/>
      <c r="BD784" s="1"/>
      <c r="BE784" s="1"/>
      <c r="BF784" s="1"/>
      <c r="BG784" s="1"/>
      <c r="BH784" s="1"/>
      <c r="BI784" s="1"/>
      <c r="BJ784" s="1"/>
      <c r="BK784" s="1"/>
      <c r="BL784" s="1"/>
      <c r="BM784" s="1"/>
    </row>
    <row r="785" spans="1:65" ht="16.5" customHeight="1" x14ac:dyDescent="0.25">
      <c r="A785" s="87">
        <v>21205980</v>
      </c>
      <c r="B785" s="82" t="s">
        <v>56</v>
      </c>
      <c r="C785" s="82" t="s">
        <v>988</v>
      </c>
      <c r="D785" s="82" t="s">
        <v>987</v>
      </c>
      <c r="E785" s="82" t="s">
        <v>871</v>
      </c>
      <c r="F785" s="82">
        <v>11</v>
      </c>
      <c r="G785" s="82">
        <v>2560</v>
      </c>
      <c r="H785" s="83">
        <v>-74.200916669999998</v>
      </c>
      <c r="I785" s="93">
        <v>4.7923888899999998</v>
      </c>
      <c r="J785" s="100">
        <v>10.096666666666666</v>
      </c>
      <c r="K785" s="100">
        <v>10.416666666666666</v>
      </c>
      <c r="L785" s="100">
        <v>8.52</v>
      </c>
      <c r="M785" s="100">
        <v>10.23</v>
      </c>
      <c r="N785" s="100">
        <v>13.437931034482757</v>
      </c>
      <c r="O785" s="100">
        <v>21.656666666666673</v>
      </c>
      <c r="P785" s="100">
        <v>22.273333333333326</v>
      </c>
      <c r="Q785" s="100">
        <v>28.130000000000003</v>
      </c>
      <c r="R785" s="100">
        <v>34.11333333333333</v>
      </c>
      <c r="S785" s="100">
        <v>25.2206896551724</v>
      </c>
      <c r="T785" s="100">
        <v>39.731034482758616</v>
      </c>
      <c r="U785" s="100">
        <v>37.875862068965517</v>
      </c>
      <c r="V785" s="100">
        <v>42.289655172413802</v>
      </c>
      <c r="W785" s="100">
        <v>29.803448275862063</v>
      </c>
      <c r="X785" s="100">
        <v>35.362068965517238</v>
      </c>
      <c r="Y785" s="100">
        <v>30.351724137931036</v>
      </c>
      <c r="Z785" s="100">
        <v>21.013793103448279</v>
      </c>
      <c r="AA785" s="100">
        <v>17.789655172413791</v>
      </c>
      <c r="AB785" s="100">
        <v>18.03793103448276</v>
      </c>
      <c r="AC785" s="100">
        <v>19.553571428571434</v>
      </c>
      <c r="AD785" s="100">
        <v>17.606896551724141</v>
      </c>
      <c r="AE785" s="100">
        <v>11.010714285714286</v>
      </c>
      <c r="AF785" s="100">
        <v>17.421428571428574</v>
      </c>
      <c r="AG785" s="100">
        <v>16.971428571428572</v>
      </c>
      <c r="AH785" s="100">
        <v>16.225000000000005</v>
      </c>
      <c r="AI785" s="100">
        <v>19.282142857142855</v>
      </c>
      <c r="AJ785" s="100">
        <v>25.996428571428563</v>
      </c>
      <c r="AK785" s="100">
        <v>28.900000000000002</v>
      </c>
      <c r="AL785" s="100">
        <v>36.860714285714288</v>
      </c>
      <c r="AM785" s="100">
        <v>32.767857142857146</v>
      </c>
      <c r="AN785" s="100">
        <v>39.164285714285711</v>
      </c>
      <c r="AO785" s="100">
        <v>34.703571428571429</v>
      </c>
      <c r="AP785" s="100">
        <v>28.953571428571419</v>
      </c>
      <c r="AQ785" s="100">
        <v>23.889285714285712</v>
      </c>
      <c r="AR785" s="100">
        <v>16.471428571428568</v>
      </c>
      <c r="AS785" s="100">
        <v>9.6535714285714267</v>
      </c>
      <c r="AT785" s="1"/>
      <c r="AU785" s="1"/>
      <c r="AV785" s="1"/>
      <c r="AW785" s="1"/>
      <c r="AX785" s="1"/>
      <c r="AY785" s="1"/>
      <c r="AZ785" s="1"/>
      <c r="BA785" s="1"/>
      <c r="BB785" s="1"/>
      <c r="BC785" s="1"/>
      <c r="BD785" s="1"/>
      <c r="BE785" s="1"/>
      <c r="BF785" s="1"/>
      <c r="BG785" s="1"/>
      <c r="BH785" s="1"/>
      <c r="BI785" s="1"/>
      <c r="BJ785" s="1"/>
      <c r="BK785" s="1"/>
      <c r="BL785" s="1"/>
      <c r="BM785" s="1"/>
    </row>
    <row r="786" spans="1:65" ht="16.5" customHeight="1" x14ac:dyDescent="0.25">
      <c r="A786" s="87">
        <v>21201140</v>
      </c>
      <c r="B786" s="82" t="s">
        <v>26</v>
      </c>
      <c r="C786" s="82" t="s">
        <v>327</v>
      </c>
      <c r="D786" s="82" t="s">
        <v>987</v>
      </c>
      <c r="E786" s="82" t="s">
        <v>871</v>
      </c>
      <c r="F786" s="82">
        <v>11</v>
      </c>
      <c r="G786" s="82">
        <v>2555</v>
      </c>
      <c r="H786" s="83">
        <v>-74.17997222000001</v>
      </c>
      <c r="I786" s="93">
        <v>4.8021666700000001</v>
      </c>
      <c r="J786" s="100">
        <v>8.4115384615384627</v>
      </c>
      <c r="K786" s="100">
        <v>6.8000000000000016</v>
      </c>
      <c r="L786" s="100">
        <v>9.5319999999999983</v>
      </c>
      <c r="M786" s="100">
        <v>8.9999999999999982</v>
      </c>
      <c r="N786" s="100">
        <v>11.648000000000001</v>
      </c>
      <c r="O786" s="100">
        <v>15.491666666666667</v>
      </c>
      <c r="P786" s="100">
        <v>18.600000000000001</v>
      </c>
      <c r="Q786" s="100">
        <v>20.442857142857143</v>
      </c>
      <c r="R786" s="100">
        <v>21.485185185185191</v>
      </c>
      <c r="S786" s="100">
        <v>23.592592592592595</v>
      </c>
      <c r="T786" s="100">
        <v>29.680769230769233</v>
      </c>
      <c r="U786" s="100">
        <v>32.053846153846152</v>
      </c>
      <c r="V786" s="100">
        <v>33.270370370370365</v>
      </c>
      <c r="W786" s="100">
        <v>21.396296296296299</v>
      </c>
      <c r="X786" s="100">
        <v>28.318518518518523</v>
      </c>
      <c r="Y786" s="100">
        <v>20.765384615384615</v>
      </c>
      <c r="Z786" s="100">
        <v>14.459259259259253</v>
      </c>
      <c r="AA786" s="100">
        <v>11.238461538461538</v>
      </c>
      <c r="AB786" s="100">
        <v>13.807692307692305</v>
      </c>
      <c r="AC786" s="100">
        <v>15.852</v>
      </c>
      <c r="AD786" s="100">
        <v>12.088461538461537</v>
      </c>
      <c r="AE786" s="100">
        <v>11.207407407407404</v>
      </c>
      <c r="AF786" s="100">
        <v>13.296153846153846</v>
      </c>
      <c r="AG786" s="100">
        <v>13.5375</v>
      </c>
      <c r="AH786" s="100">
        <v>13.065384615384614</v>
      </c>
      <c r="AI786" s="100">
        <v>11.368</v>
      </c>
      <c r="AJ786" s="100">
        <v>23.338461538461541</v>
      </c>
      <c r="AK786" s="100">
        <v>22.05</v>
      </c>
      <c r="AL786" s="100">
        <v>30.296296296296291</v>
      </c>
      <c r="AM786" s="100">
        <v>28.075000000000006</v>
      </c>
      <c r="AN786" s="100">
        <v>29.871428571428567</v>
      </c>
      <c r="AO786" s="100">
        <v>25.589285714285715</v>
      </c>
      <c r="AP786" s="100">
        <v>19.207692307692305</v>
      </c>
      <c r="AQ786" s="100">
        <v>13.630769230769229</v>
      </c>
      <c r="AR786" s="100">
        <v>13.788888888888884</v>
      </c>
      <c r="AS786" s="100">
        <v>11.277777777777779</v>
      </c>
      <c r="AT786" s="1"/>
      <c r="AU786" s="1"/>
      <c r="AV786" s="1"/>
      <c r="AW786" s="1"/>
      <c r="AX786" s="1"/>
      <c r="AY786" s="1"/>
      <c r="AZ786" s="1"/>
      <c r="BA786" s="1"/>
      <c r="BB786" s="1"/>
      <c r="BC786" s="1"/>
      <c r="BD786" s="1"/>
      <c r="BE786" s="1"/>
      <c r="BF786" s="1"/>
      <c r="BG786" s="1"/>
      <c r="BH786" s="1"/>
      <c r="BI786" s="1"/>
      <c r="BJ786" s="1"/>
      <c r="BK786" s="1"/>
      <c r="BL786" s="1"/>
      <c r="BM786" s="1"/>
    </row>
    <row r="787" spans="1:65" ht="16.5" customHeight="1" x14ac:dyDescent="0.25">
      <c r="A787" s="87">
        <v>21190030</v>
      </c>
      <c r="B787" s="82" t="s">
        <v>54</v>
      </c>
      <c r="C787" s="82" t="s">
        <v>989</v>
      </c>
      <c r="D787" s="82" t="s">
        <v>989</v>
      </c>
      <c r="E787" s="82" t="s">
        <v>871</v>
      </c>
      <c r="F787" s="82">
        <v>11</v>
      </c>
      <c r="G787" s="82">
        <v>1635</v>
      </c>
      <c r="H787" s="83">
        <v>-74.454472220000014</v>
      </c>
      <c r="I787" s="93">
        <v>4.3480555599999997</v>
      </c>
      <c r="J787" s="100">
        <v>32.270000000000003</v>
      </c>
      <c r="K787" s="100">
        <v>34.826666666666668</v>
      </c>
      <c r="L787" s="100">
        <v>20.783333333333328</v>
      </c>
      <c r="M787" s="100">
        <v>30.046666666666667</v>
      </c>
      <c r="N787" s="100">
        <v>32.256666666666668</v>
      </c>
      <c r="O787" s="100">
        <v>39.913333333333334</v>
      </c>
      <c r="P787" s="100">
        <v>36.993333333333347</v>
      </c>
      <c r="Q787" s="100">
        <v>40.193333333333321</v>
      </c>
      <c r="R787" s="100">
        <v>47.603333333333332</v>
      </c>
      <c r="S787" s="100">
        <v>42.343333333333327</v>
      </c>
      <c r="T787" s="100">
        <v>55.433333333333316</v>
      </c>
      <c r="U787" s="100">
        <v>35.836666666666659</v>
      </c>
      <c r="V787" s="100">
        <v>40.879310344827587</v>
      </c>
      <c r="W787" s="100">
        <v>28.941379310344825</v>
      </c>
      <c r="X787" s="100">
        <v>34.299999999999997</v>
      </c>
      <c r="Y787" s="100">
        <v>18.700000000000003</v>
      </c>
      <c r="Z787" s="100">
        <v>15.803333333333335</v>
      </c>
      <c r="AA787" s="100">
        <v>12.41</v>
      </c>
      <c r="AB787" s="100">
        <v>14.70333333333333</v>
      </c>
      <c r="AC787" s="100">
        <v>12.086666666666668</v>
      </c>
      <c r="AD787" s="100">
        <v>14.934482758620693</v>
      </c>
      <c r="AE787" s="100">
        <v>9.1482758620689637</v>
      </c>
      <c r="AF787" s="100">
        <v>11.389999999999999</v>
      </c>
      <c r="AG787" s="100">
        <v>13.059999999999999</v>
      </c>
      <c r="AH787" s="100">
        <v>16.59</v>
      </c>
      <c r="AI787" s="100">
        <v>24.706666666666663</v>
      </c>
      <c r="AJ787" s="100">
        <v>29.060000000000002</v>
      </c>
      <c r="AK787" s="100">
        <v>25.72333333333334</v>
      </c>
      <c r="AL787" s="100">
        <v>54.13666666666667</v>
      </c>
      <c r="AM787" s="100">
        <v>50.030000000000008</v>
      </c>
      <c r="AN787" s="100">
        <v>47.7</v>
      </c>
      <c r="AO787" s="100">
        <v>60.309999999999995</v>
      </c>
      <c r="AP787" s="100">
        <v>48.473333333333336</v>
      </c>
      <c r="AQ787" s="100">
        <v>41.893333333333338</v>
      </c>
      <c r="AR787" s="100">
        <v>30.786666666666669</v>
      </c>
      <c r="AS787" s="100">
        <v>20.073333333333334</v>
      </c>
      <c r="AT787" s="1"/>
      <c r="AU787" s="1"/>
      <c r="AV787" s="1"/>
      <c r="AW787" s="1"/>
      <c r="AX787" s="1"/>
      <c r="AY787" s="1"/>
      <c r="AZ787" s="1"/>
      <c r="BA787" s="1"/>
      <c r="BB787" s="1"/>
      <c r="BC787" s="1"/>
      <c r="BD787" s="1"/>
      <c r="BE787" s="1"/>
      <c r="BF787" s="1"/>
      <c r="BG787" s="1"/>
      <c r="BH787" s="1"/>
      <c r="BI787" s="1"/>
      <c r="BJ787" s="1"/>
      <c r="BK787" s="1"/>
      <c r="BL787" s="1"/>
      <c r="BM787" s="1"/>
    </row>
    <row r="788" spans="1:65" ht="16.5" customHeight="1" x14ac:dyDescent="0.25">
      <c r="A788" s="87">
        <v>21208900</v>
      </c>
      <c r="B788" s="82" t="s">
        <v>23</v>
      </c>
      <c r="C788" s="82" t="s">
        <v>990</v>
      </c>
      <c r="D788" s="82" t="s">
        <v>990</v>
      </c>
      <c r="E788" s="82" t="s">
        <v>871</v>
      </c>
      <c r="F788" s="82">
        <v>11</v>
      </c>
      <c r="G788" s="82">
        <v>490</v>
      </c>
      <c r="H788" s="83">
        <v>-74.650000000000006</v>
      </c>
      <c r="I788" s="93">
        <v>4.47</v>
      </c>
      <c r="J788" s="100">
        <v>16.596551724137928</v>
      </c>
      <c r="K788" s="100">
        <v>22.724999999999998</v>
      </c>
      <c r="L788" s="100">
        <v>23.857142857142858</v>
      </c>
      <c r="M788" s="100">
        <v>19.522222222222219</v>
      </c>
      <c r="N788" s="100">
        <v>24.475000000000001</v>
      </c>
      <c r="O788" s="100">
        <v>32.914814814814818</v>
      </c>
      <c r="P788" s="100">
        <v>29.048148148148151</v>
      </c>
      <c r="Q788" s="100">
        <v>51.680769230769229</v>
      </c>
      <c r="R788" s="100">
        <v>45.184615384615377</v>
      </c>
      <c r="S788" s="100">
        <v>47.8</v>
      </c>
      <c r="T788" s="100">
        <v>64.33846153846153</v>
      </c>
      <c r="U788" s="100">
        <v>55.476923076923072</v>
      </c>
      <c r="V788" s="100">
        <v>54.284000000000013</v>
      </c>
      <c r="W788" s="100">
        <v>37.396000000000001</v>
      </c>
      <c r="X788" s="100">
        <v>56.019230769230766</v>
      </c>
      <c r="Y788" s="100">
        <v>31.157692307692304</v>
      </c>
      <c r="Z788" s="100">
        <v>11.246146671588603</v>
      </c>
      <c r="AA788" s="100">
        <v>9.1416666666666639</v>
      </c>
      <c r="AB788" s="100">
        <v>11.099999999999998</v>
      </c>
      <c r="AC788" s="100">
        <v>4.2080000000000011</v>
      </c>
      <c r="AD788" s="100">
        <v>9.5079999999999991</v>
      </c>
      <c r="AE788" s="100">
        <v>8.4814814814814827</v>
      </c>
      <c r="AF788" s="100">
        <v>11.966666666666667</v>
      </c>
      <c r="AG788" s="100">
        <v>21.139999999999997</v>
      </c>
      <c r="AH788" s="100">
        <v>16.061538461538461</v>
      </c>
      <c r="AI788" s="100">
        <v>35.449999999999996</v>
      </c>
      <c r="AJ788" s="100">
        <v>41.311538461538468</v>
      </c>
      <c r="AK788" s="100">
        <v>38.887999999999998</v>
      </c>
      <c r="AL788" s="100">
        <v>45.184615384615384</v>
      </c>
      <c r="AM788" s="100">
        <v>48.919230769230765</v>
      </c>
      <c r="AN788" s="100">
        <v>52.648275862068957</v>
      </c>
      <c r="AO788" s="100">
        <v>50.75555555555556</v>
      </c>
      <c r="AP788" s="100">
        <v>30.814285714285717</v>
      </c>
      <c r="AQ788" s="100">
        <v>36.492857142857147</v>
      </c>
      <c r="AR788" s="100">
        <v>31.057692307692307</v>
      </c>
      <c r="AS788" s="100">
        <v>15.812000000000001</v>
      </c>
      <c r="AT788" s="1" t="s">
        <v>1888</v>
      </c>
      <c r="AU788" s="1"/>
      <c r="AV788" s="1"/>
      <c r="AW788" s="1"/>
      <c r="AX788" s="1"/>
      <c r="AY788" s="1"/>
      <c r="AZ788" s="1"/>
      <c r="BA788" s="1"/>
      <c r="BB788" s="1"/>
      <c r="BC788" s="1"/>
      <c r="BD788" s="1"/>
      <c r="BE788" s="1"/>
      <c r="BF788" s="1"/>
      <c r="BG788" s="1"/>
      <c r="BH788" s="1"/>
      <c r="BI788" s="1"/>
      <c r="BJ788" s="1"/>
      <c r="BK788" s="1"/>
      <c r="BL788" s="1"/>
      <c r="BM788" s="1"/>
    </row>
    <row r="789" spans="1:65" ht="16.5" customHeight="1" x14ac:dyDescent="0.25">
      <c r="A789" s="87">
        <v>21206140</v>
      </c>
      <c r="B789" s="82" t="s">
        <v>56</v>
      </c>
      <c r="C789" s="82" t="s">
        <v>2224</v>
      </c>
      <c r="D789" s="82" t="s">
        <v>2225</v>
      </c>
      <c r="E789" s="82" t="s">
        <v>871</v>
      </c>
      <c r="F789" s="82">
        <v>11</v>
      </c>
      <c r="G789" s="82">
        <v>2698</v>
      </c>
      <c r="H789" s="83">
        <v>-73.933333329999996</v>
      </c>
      <c r="I789" s="93">
        <v>4.9666666699999995</v>
      </c>
      <c r="J789" s="100">
        <v>17.425000000000004</v>
      </c>
      <c r="K789" s="100">
        <v>14.005000000000001</v>
      </c>
      <c r="L789" s="100">
        <v>12.574999999999999</v>
      </c>
      <c r="M789" s="100">
        <v>15.625000000000005</v>
      </c>
      <c r="N789" s="100">
        <v>18.749999999999996</v>
      </c>
      <c r="O789" s="100">
        <v>16.378947368421056</v>
      </c>
      <c r="P789" s="100">
        <v>22.18</v>
      </c>
      <c r="Q789" s="100">
        <v>26.370000000000005</v>
      </c>
      <c r="R789" s="100">
        <v>26.994736842105262</v>
      </c>
      <c r="S789" s="100">
        <v>34.926315789473676</v>
      </c>
      <c r="T789" s="100">
        <v>35.945000000000007</v>
      </c>
      <c r="U789" s="100">
        <v>27.96</v>
      </c>
      <c r="V789" s="100">
        <v>37.929999999999993</v>
      </c>
      <c r="W789" s="100">
        <v>28.715000000000003</v>
      </c>
      <c r="X789" s="100">
        <v>43</v>
      </c>
      <c r="Y789" s="100">
        <v>25.704999999999995</v>
      </c>
      <c r="Z789" s="100">
        <v>16.79</v>
      </c>
      <c r="AA789" s="100">
        <v>20.100000000000001</v>
      </c>
      <c r="AB789" s="100">
        <v>21.275000000000002</v>
      </c>
      <c r="AC789" s="100">
        <v>20.100000000000001</v>
      </c>
      <c r="AD789" s="100">
        <v>20.329999999999995</v>
      </c>
      <c r="AE789" s="100">
        <v>16.625000000000004</v>
      </c>
      <c r="AF789" s="100">
        <v>19.95</v>
      </c>
      <c r="AG789" s="100">
        <v>19.250000000000004</v>
      </c>
      <c r="AH789" s="100">
        <v>17.435000000000002</v>
      </c>
      <c r="AI789" s="100">
        <v>17.82</v>
      </c>
      <c r="AJ789" s="100">
        <v>31.225000000000001</v>
      </c>
      <c r="AK789" s="100">
        <v>26.950000000000006</v>
      </c>
      <c r="AL789" s="100">
        <v>40.204999999999998</v>
      </c>
      <c r="AM789" s="100">
        <v>40.057894736842101</v>
      </c>
      <c r="AN789" s="100">
        <v>34.04</v>
      </c>
      <c r="AO789" s="100">
        <v>36.54999999999999</v>
      </c>
      <c r="AP789" s="100">
        <v>32.885000000000005</v>
      </c>
      <c r="AQ789" s="100">
        <v>20.490000000000002</v>
      </c>
      <c r="AR789" s="100">
        <v>19.47</v>
      </c>
      <c r="AS789" s="100">
        <v>11.76</v>
      </c>
      <c r="AT789" s="1" t="s">
        <v>5204</v>
      </c>
      <c r="AU789" s="1"/>
      <c r="AV789" s="1"/>
      <c r="AW789" s="1"/>
      <c r="AX789" s="1"/>
      <c r="AY789" s="1"/>
      <c r="AZ789" s="1"/>
      <c r="BA789" s="1"/>
      <c r="BB789" s="1"/>
      <c r="BC789" s="1"/>
      <c r="BD789" s="1"/>
      <c r="BE789" s="1"/>
      <c r="BF789" s="1"/>
      <c r="BG789" s="1"/>
      <c r="BH789" s="1"/>
      <c r="BI789" s="1"/>
      <c r="BJ789" s="1"/>
      <c r="BK789" s="1"/>
      <c r="BL789" s="1"/>
      <c r="BM789" s="1"/>
    </row>
    <row r="790" spans="1:65" ht="16.5" customHeight="1" x14ac:dyDescent="0.25">
      <c r="A790" s="87">
        <v>35060220</v>
      </c>
      <c r="B790" s="82" t="s">
        <v>26</v>
      </c>
      <c r="C790" s="82" t="s">
        <v>732</v>
      </c>
      <c r="D790" s="82" t="s">
        <v>991</v>
      </c>
      <c r="E790" s="82" t="s">
        <v>871</v>
      </c>
      <c r="F790" s="82">
        <v>11</v>
      </c>
      <c r="G790" s="82">
        <v>1845</v>
      </c>
      <c r="H790" s="83">
        <v>-73.419777780000004</v>
      </c>
      <c r="I790" s="93">
        <v>4.8156944399999997</v>
      </c>
      <c r="J790" s="100">
        <v>13.636666666666663</v>
      </c>
      <c r="K790" s="100">
        <v>16.66</v>
      </c>
      <c r="L790" s="100">
        <v>14.71</v>
      </c>
      <c r="M790" s="100">
        <v>28.830000000000002</v>
      </c>
      <c r="N790" s="100">
        <v>21.258620689655178</v>
      </c>
      <c r="O790" s="100">
        <v>23.310000000000002</v>
      </c>
      <c r="P790" s="100">
        <v>38.558620689655172</v>
      </c>
      <c r="Q790" s="100">
        <v>44.313793103448283</v>
      </c>
      <c r="R790" s="100">
        <v>69.922222222222246</v>
      </c>
      <c r="S790" s="100">
        <v>76.131034482758622</v>
      </c>
      <c r="T790" s="100">
        <v>84.444444444444457</v>
      </c>
      <c r="U790" s="100">
        <v>106.69642857142856</v>
      </c>
      <c r="V790" s="100">
        <v>101.12142857142855</v>
      </c>
      <c r="W790" s="100">
        <v>131.1758620689655</v>
      </c>
      <c r="X790" s="100">
        <v>123.19642857142856</v>
      </c>
      <c r="Y790" s="100">
        <v>117.05172413793102</v>
      </c>
      <c r="Z790" s="100">
        <v>128.12068965517238</v>
      </c>
      <c r="AA790" s="100">
        <v>125.53448275862067</v>
      </c>
      <c r="AB790" s="100">
        <v>115.00333333333327</v>
      </c>
      <c r="AC790" s="100">
        <v>116.77666666666666</v>
      </c>
      <c r="AD790" s="100">
        <v>124.91724137931034</v>
      </c>
      <c r="AE790" s="100">
        <v>100.55333333333333</v>
      </c>
      <c r="AF790" s="100">
        <v>103.50666666666665</v>
      </c>
      <c r="AG790" s="100">
        <v>82.526666666666685</v>
      </c>
      <c r="AH790" s="100">
        <v>81.539999999999978</v>
      </c>
      <c r="AI790" s="100">
        <v>68.126666666666679</v>
      </c>
      <c r="AJ790" s="100">
        <v>72.28</v>
      </c>
      <c r="AK790" s="100">
        <v>71.720689655172436</v>
      </c>
      <c r="AL790" s="100">
        <v>51.546666666666674</v>
      </c>
      <c r="AM790" s="100">
        <v>64.849999999999994</v>
      </c>
      <c r="AN790" s="100">
        <v>56.340000000000018</v>
      </c>
      <c r="AO790" s="100">
        <v>49.103333333333346</v>
      </c>
      <c r="AP790" s="100">
        <v>40.800000000000004</v>
      </c>
      <c r="AQ790" s="100">
        <v>27.786666666666676</v>
      </c>
      <c r="AR790" s="100">
        <v>25.316666666666666</v>
      </c>
      <c r="AS790" s="100">
        <v>23.923333333333336</v>
      </c>
      <c r="AT790" s="1"/>
      <c r="AU790" s="1"/>
      <c r="AV790" s="1"/>
      <c r="AW790" s="1"/>
      <c r="AX790" s="1"/>
      <c r="AY790" s="1"/>
      <c r="AZ790" s="1"/>
      <c r="BA790" s="1"/>
      <c r="BB790" s="1"/>
      <c r="BC790" s="1"/>
      <c r="BD790" s="1"/>
      <c r="BE790" s="1"/>
      <c r="BF790" s="1"/>
      <c r="BG790" s="1"/>
      <c r="BH790" s="1"/>
      <c r="BI790" s="1"/>
      <c r="BJ790" s="1"/>
      <c r="BK790" s="1"/>
      <c r="BL790" s="1"/>
      <c r="BM790" s="1"/>
    </row>
    <row r="791" spans="1:65" ht="16.5" customHeight="1" x14ac:dyDescent="0.25">
      <c r="A791" s="87">
        <v>35060300</v>
      </c>
      <c r="B791" s="82" t="s">
        <v>26</v>
      </c>
      <c r="C791" s="82" t="s">
        <v>992</v>
      </c>
      <c r="D791" s="82" t="s">
        <v>991</v>
      </c>
      <c r="E791" s="82" t="s">
        <v>871</v>
      </c>
      <c r="F791" s="82">
        <v>11</v>
      </c>
      <c r="G791" s="82">
        <v>1740</v>
      </c>
      <c r="H791" s="83">
        <v>-73.391944440000003</v>
      </c>
      <c r="I791" s="93">
        <v>4.85252778</v>
      </c>
      <c r="J791" s="100">
        <v>18.941379310344825</v>
      </c>
      <c r="K791" s="100">
        <v>22.013333333333332</v>
      </c>
      <c r="L791" s="100">
        <v>17.676666666666666</v>
      </c>
      <c r="M791" s="100">
        <v>36.906896551724138</v>
      </c>
      <c r="N791" s="100">
        <v>23.382758620689657</v>
      </c>
      <c r="O791" s="100">
        <v>29.07586206896552</v>
      </c>
      <c r="P791" s="100">
        <v>52.103448275862071</v>
      </c>
      <c r="Q791" s="100">
        <v>56.993333333333325</v>
      </c>
      <c r="R791" s="100">
        <v>78.776666666666671</v>
      </c>
      <c r="S791" s="100">
        <v>101.41666666666667</v>
      </c>
      <c r="T791" s="100">
        <v>95.210000000000008</v>
      </c>
      <c r="U791" s="100">
        <v>133.70333333333332</v>
      </c>
      <c r="V791" s="100">
        <v>135.41724137931035</v>
      </c>
      <c r="W791" s="100">
        <v>153.01666666666668</v>
      </c>
      <c r="X791" s="100">
        <v>158.32333333333332</v>
      </c>
      <c r="Y791" s="100">
        <v>158.26666666666668</v>
      </c>
      <c r="Z791" s="100">
        <v>156.43666666666667</v>
      </c>
      <c r="AA791" s="100">
        <v>169.91333333333333</v>
      </c>
      <c r="AB791" s="100">
        <v>158.04137931034487</v>
      </c>
      <c r="AC791" s="100">
        <v>157.92758620689656</v>
      </c>
      <c r="AD791" s="100">
        <v>176.12413793103448</v>
      </c>
      <c r="AE791" s="100">
        <v>138.72333333333336</v>
      </c>
      <c r="AF791" s="100">
        <v>142.82999999999998</v>
      </c>
      <c r="AG791" s="100">
        <v>117.03333333333333</v>
      </c>
      <c r="AH791" s="100">
        <v>116.41034482758621</v>
      </c>
      <c r="AI791" s="100">
        <v>102.02758620689654</v>
      </c>
      <c r="AJ791" s="100">
        <v>85.168965517241389</v>
      </c>
      <c r="AK791" s="100">
        <v>86.251724137931021</v>
      </c>
      <c r="AL791" s="100">
        <v>66.034482758620683</v>
      </c>
      <c r="AM791" s="100">
        <v>76.210344827586226</v>
      </c>
      <c r="AN791" s="100">
        <v>71.393103448275866</v>
      </c>
      <c r="AO791" s="100">
        <v>60.282758620689656</v>
      </c>
      <c r="AP791" s="100">
        <v>47.558620689655172</v>
      </c>
      <c r="AQ791" s="100">
        <v>34.210344827586205</v>
      </c>
      <c r="AR791" s="100">
        <v>26.57586206896552</v>
      </c>
      <c r="AS791" s="100">
        <v>26.565517241379311</v>
      </c>
      <c r="AT791" s="1"/>
      <c r="AU791" s="1"/>
      <c r="AV791" s="1"/>
      <c r="AW791" s="1"/>
      <c r="AX791" s="1"/>
      <c r="AY791" s="1"/>
      <c r="AZ791" s="1"/>
      <c r="BA791" s="1"/>
      <c r="BB791" s="1"/>
      <c r="BC791" s="1"/>
      <c r="BD791" s="1"/>
      <c r="BE791" s="1"/>
      <c r="BF791" s="1"/>
      <c r="BG791" s="1"/>
      <c r="BH791" s="1"/>
      <c r="BI791" s="1"/>
      <c r="BJ791" s="1"/>
      <c r="BK791" s="1"/>
      <c r="BL791" s="1"/>
      <c r="BM791" s="1"/>
    </row>
    <row r="792" spans="1:65" ht="16.5" customHeight="1" x14ac:dyDescent="0.25">
      <c r="A792" s="87">
        <v>35060250</v>
      </c>
      <c r="B792" s="82" t="s">
        <v>26</v>
      </c>
      <c r="C792" s="82" t="s">
        <v>993</v>
      </c>
      <c r="D792" s="82" t="s">
        <v>991</v>
      </c>
      <c r="E792" s="82" t="s">
        <v>871</v>
      </c>
      <c r="F792" s="82">
        <v>11</v>
      </c>
      <c r="G792" s="82">
        <v>1649</v>
      </c>
      <c r="H792" s="83">
        <v>-73.407194439999998</v>
      </c>
      <c r="I792" s="93">
        <v>4.7967777800000002</v>
      </c>
      <c r="J792" s="100">
        <v>19.416666666666671</v>
      </c>
      <c r="K792" s="100">
        <v>22.199999999999996</v>
      </c>
      <c r="L792" s="100">
        <v>19.731034482758623</v>
      </c>
      <c r="M792" s="100">
        <v>42.086666666666673</v>
      </c>
      <c r="N792" s="100">
        <v>25.793103448275861</v>
      </c>
      <c r="O792" s="100">
        <v>31.589655172413792</v>
      </c>
      <c r="P792" s="100">
        <v>47.279310344827579</v>
      </c>
      <c r="Q792" s="100">
        <v>62.513793103448272</v>
      </c>
      <c r="R792" s="100">
        <v>93.858620689655169</v>
      </c>
      <c r="S792" s="100">
        <v>114.9103448275862</v>
      </c>
      <c r="T792" s="100">
        <v>107.74137931034481</v>
      </c>
      <c r="U792" s="100">
        <v>155.64482758620693</v>
      </c>
      <c r="V792" s="100">
        <v>144.82666666666668</v>
      </c>
      <c r="W792" s="100">
        <v>168.28666666666669</v>
      </c>
      <c r="X792" s="100">
        <v>166.48</v>
      </c>
      <c r="Y792" s="100">
        <v>180.88620689655176</v>
      </c>
      <c r="Z792" s="100">
        <v>179.14482758620687</v>
      </c>
      <c r="AA792" s="100">
        <v>165.08275862068965</v>
      </c>
      <c r="AB792" s="100">
        <v>166.94333333333327</v>
      </c>
      <c r="AC792" s="100">
        <v>171.20999999999998</v>
      </c>
      <c r="AD792" s="100">
        <v>174.10666666666671</v>
      </c>
      <c r="AE792" s="100">
        <v>140.68333333333331</v>
      </c>
      <c r="AF792" s="100">
        <v>153.7733333333334</v>
      </c>
      <c r="AG792" s="100">
        <v>123.29333333333334</v>
      </c>
      <c r="AH792" s="100">
        <v>129.0633333333333</v>
      </c>
      <c r="AI792" s="100">
        <v>109.95000000000003</v>
      </c>
      <c r="AJ792" s="100">
        <v>101.93103448275861</v>
      </c>
      <c r="AK792" s="100">
        <v>103.95862068965519</v>
      </c>
      <c r="AL792" s="100">
        <v>87.020689655172433</v>
      </c>
      <c r="AM792" s="100">
        <v>93.742857142857162</v>
      </c>
      <c r="AN792" s="100">
        <v>85.336666666666673</v>
      </c>
      <c r="AO792" s="100">
        <v>67.506666666666675</v>
      </c>
      <c r="AP792" s="100">
        <v>59.463333333333331</v>
      </c>
      <c r="AQ792" s="100">
        <v>47.774999999999999</v>
      </c>
      <c r="AR792" s="100">
        <v>35.167857142857152</v>
      </c>
      <c r="AS792" s="100">
        <v>33.811111111111103</v>
      </c>
      <c r="AT792" s="1"/>
      <c r="AU792" s="1"/>
      <c r="AV792" s="1"/>
      <c r="AW792" s="1"/>
      <c r="AX792" s="1"/>
      <c r="AY792" s="1"/>
      <c r="AZ792" s="1"/>
      <c r="BA792" s="1"/>
      <c r="BB792" s="1"/>
      <c r="BC792" s="1"/>
      <c r="BD792" s="1"/>
      <c r="BE792" s="1"/>
      <c r="BF792" s="1"/>
      <c r="BG792" s="1"/>
      <c r="BH792" s="1"/>
      <c r="BI792" s="1"/>
      <c r="BJ792" s="1"/>
      <c r="BK792" s="1"/>
      <c r="BL792" s="1"/>
      <c r="BM792" s="1"/>
    </row>
    <row r="793" spans="1:65" ht="16.5" customHeight="1" x14ac:dyDescent="0.25">
      <c r="A793" s="87">
        <v>35060230</v>
      </c>
      <c r="B793" s="82" t="s">
        <v>26</v>
      </c>
      <c r="C793" s="82" t="s">
        <v>994</v>
      </c>
      <c r="D793" s="82" t="s">
        <v>991</v>
      </c>
      <c r="E793" s="82" t="s">
        <v>871</v>
      </c>
      <c r="F793" s="82">
        <v>11</v>
      </c>
      <c r="G793" s="82">
        <v>1943</v>
      </c>
      <c r="H793" s="83">
        <v>-73.489055560000011</v>
      </c>
      <c r="I793" s="93">
        <v>4.7814166699999996</v>
      </c>
      <c r="J793" s="100">
        <v>8.5466666666666651</v>
      </c>
      <c r="K793" s="100">
        <v>14.906666666666668</v>
      </c>
      <c r="L793" s="100">
        <v>14.2</v>
      </c>
      <c r="M793" s="100">
        <v>25.643333333333338</v>
      </c>
      <c r="N793" s="100">
        <v>18.937931034482759</v>
      </c>
      <c r="O793" s="100">
        <v>26.966666666666672</v>
      </c>
      <c r="P793" s="100">
        <v>33.582142857142856</v>
      </c>
      <c r="Q793" s="100">
        <v>48.964285714285715</v>
      </c>
      <c r="R793" s="100">
        <v>57.811538461538461</v>
      </c>
      <c r="S793" s="100">
        <v>72.392857142857139</v>
      </c>
      <c r="T793" s="100">
        <v>64.341379310344834</v>
      </c>
      <c r="U793" s="100">
        <v>86.848275862068959</v>
      </c>
      <c r="V793" s="100">
        <v>84.324137931034471</v>
      </c>
      <c r="W793" s="100">
        <v>108.93103448275863</v>
      </c>
      <c r="X793" s="100">
        <v>101.69999999999997</v>
      </c>
      <c r="Y793" s="100">
        <v>101.64827586206896</v>
      </c>
      <c r="Z793" s="100">
        <v>102.06999999999996</v>
      </c>
      <c r="AA793" s="100">
        <v>106.53793103448275</v>
      </c>
      <c r="AB793" s="100">
        <v>104.94333333333336</v>
      </c>
      <c r="AC793" s="100">
        <v>96.130000000000024</v>
      </c>
      <c r="AD793" s="100">
        <v>104.48620689655174</v>
      </c>
      <c r="AE793" s="100">
        <v>73.539999999999992</v>
      </c>
      <c r="AF793" s="100">
        <v>86.839999999999975</v>
      </c>
      <c r="AG793" s="100">
        <v>64.725000000000009</v>
      </c>
      <c r="AH793" s="100">
        <v>66.056666666666672</v>
      </c>
      <c r="AI793" s="100">
        <v>55.91</v>
      </c>
      <c r="AJ793" s="100">
        <v>52.196296296296296</v>
      </c>
      <c r="AK793" s="100">
        <v>53.810344827586214</v>
      </c>
      <c r="AL793" s="100">
        <v>38.062068965517241</v>
      </c>
      <c r="AM793" s="100">
        <v>48.528571428571432</v>
      </c>
      <c r="AN793" s="100">
        <v>43.116666666666674</v>
      </c>
      <c r="AO793" s="100">
        <v>41.789655172413802</v>
      </c>
      <c r="AP793" s="100">
        <v>34.396666666666668</v>
      </c>
      <c r="AQ793" s="100">
        <v>22.213333333333331</v>
      </c>
      <c r="AR793" s="100">
        <v>14.213333333333335</v>
      </c>
      <c r="AS793" s="100">
        <v>16.713333333333335</v>
      </c>
      <c r="AT793" s="1"/>
      <c r="AU793" s="1"/>
      <c r="AV793" s="1"/>
      <c r="AW793" s="1"/>
      <c r="AX793" s="1"/>
      <c r="AY793" s="1"/>
      <c r="AZ793" s="1"/>
      <c r="BA793" s="1"/>
      <c r="BB793" s="1"/>
      <c r="BC793" s="1"/>
      <c r="BD793" s="1"/>
      <c r="BE793" s="1"/>
      <c r="BF793" s="1"/>
      <c r="BG793" s="1"/>
      <c r="BH793" s="1"/>
      <c r="BI793" s="1"/>
      <c r="BJ793" s="1"/>
      <c r="BK793" s="1"/>
      <c r="BL793" s="1"/>
      <c r="BM793" s="1"/>
    </row>
    <row r="794" spans="1:65" ht="16.5" customHeight="1" x14ac:dyDescent="0.25">
      <c r="A794" s="87">
        <v>35060180</v>
      </c>
      <c r="B794" s="82" t="s">
        <v>26</v>
      </c>
      <c r="C794" s="82" t="s">
        <v>991</v>
      </c>
      <c r="D794" s="82" t="s">
        <v>991</v>
      </c>
      <c r="E794" s="82" t="s">
        <v>871</v>
      </c>
      <c r="F794" s="82">
        <v>11</v>
      </c>
      <c r="G794" s="82">
        <v>1929</v>
      </c>
      <c r="H794" s="83">
        <v>-73.528583329999989</v>
      </c>
      <c r="I794" s="93">
        <v>4.7523888899999998</v>
      </c>
      <c r="J794" s="100">
        <v>9.5399999999999991</v>
      </c>
      <c r="K794" s="100">
        <v>14.283333333333337</v>
      </c>
      <c r="L794" s="100">
        <v>13.463333333333333</v>
      </c>
      <c r="M794" s="100">
        <v>27.166666666666675</v>
      </c>
      <c r="N794" s="100">
        <v>19.440000000000001</v>
      </c>
      <c r="O794" s="100">
        <v>26.959999999999997</v>
      </c>
      <c r="P794" s="100">
        <v>37.003448275862063</v>
      </c>
      <c r="Q794" s="100">
        <v>43.679310344827577</v>
      </c>
      <c r="R794" s="100">
        <v>59.162068965517228</v>
      </c>
      <c r="S794" s="100">
        <v>64.557142857142864</v>
      </c>
      <c r="T794" s="100">
        <v>63.774999999999991</v>
      </c>
      <c r="U794" s="100">
        <v>87.724999999999994</v>
      </c>
      <c r="V794" s="100">
        <v>79.953333333333362</v>
      </c>
      <c r="W794" s="100">
        <v>101.98666666666666</v>
      </c>
      <c r="X794" s="100">
        <v>106.42000000000002</v>
      </c>
      <c r="Y794" s="100">
        <v>103.39310344827587</v>
      </c>
      <c r="Z794" s="100">
        <v>94.97586206896554</v>
      </c>
      <c r="AA794" s="100">
        <v>88.703448275862058</v>
      </c>
      <c r="AB794" s="100">
        <v>90.7</v>
      </c>
      <c r="AC794" s="100">
        <v>80.043333333333308</v>
      </c>
      <c r="AD794" s="100">
        <v>87.11</v>
      </c>
      <c r="AE794" s="100">
        <v>70.403448275862061</v>
      </c>
      <c r="AF794" s="100">
        <v>75.958620689655177</v>
      </c>
      <c r="AG794" s="100">
        <v>65.189285714285717</v>
      </c>
      <c r="AH794" s="100">
        <v>57.489285714285735</v>
      </c>
      <c r="AI794" s="100">
        <v>42.214285714285715</v>
      </c>
      <c r="AJ794" s="100">
        <v>46.878571428571426</v>
      </c>
      <c r="AK794" s="100">
        <v>50.58666666666668</v>
      </c>
      <c r="AL794" s="100">
        <v>38.679999999999993</v>
      </c>
      <c r="AM794" s="100">
        <v>53.464285714285722</v>
      </c>
      <c r="AN794" s="100">
        <v>43.699999999999989</v>
      </c>
      <c r="AO794" s="100">
        <v>39.74285714285714</v>
      </c>
      <c r="AP794" s="100">
        <v>29.379310344827591</v>
      </c>
      <c r="AQ794" s="100">
        <v>25.358620689655179</v>
      </c>
      <c r="AR794" s="100">
        <v>16.386206896551727</v>
      </c>
      <c r="AS794" s="100">
        <v>15.655172413793103</v>
      </c>
      <c r="AT794" s="1"/>
      <c r="AU794" s="1"/>
      <c r="AV794" s="1"/>
      <c r="AW794" s="1"/>
      <c r="AX794" s="1"/>
      <c r="AY794" s="1"/>
      <c r="AZ794" s="1"/>
      <c r="BA794" s="1"/>
      <c r="BB794" s="1"/>
      <c r="BC794" s="1"/>
      <c r="BD794" s="1"/>
      <c r="BE794" s="1"/>
      <c r="BF794" s="1"/>
      <c r="BG794" s="1"/>
      <c r="BH794" s="1"/>
      <c r="BI794" s="1"/>
      <c r="BJ794" s="1"/>
      <c r="BK794" s="1"/>
      <c r="BL794" s="1"/>
      <c r="BM794" s="1"/>
    </row>
    <row r="795" spans="1:65" ht="16.5" customHeight="1" x14ac:dyDescent="0.25">
      <c r="A795" s="87">
        <v>35025050</v>
      </c>
      <c r="B795" s="82" t="s">
        <v>56</v>
      </c>
      <c r="C795" s="82" t="s">
        <v>995</v>
      </c>
      <c r="D795" s="82" t="s">
        <v>996</v>
      </c>
      <c r="E795" s="82" t="s">
        <v>871</v>
      </c>
      <c r="F795" s="82">
        <v>11</v>
      </c>
      <c r="G795" s="82">
        <v>2980</v>
      </c>
      <c r="H795" s="83">
        <v>-74.030277779999992</v>
      </c>
      <c r="I795" s="93">
        <v>4.4828333300000001</v>
      </c>
      <c r="J795" s="100">
        <v>8.870370370370372</v>
      </c>
      <c r="K795" s="100">
        <v>10.984000000000002</v>
      </c>
      <c r="L795" s="100">
        <v>12.036368896343092</v>
      </c>
      <c r="M795" s="100">
        <v>15.840219123022896</v>
      </c>
      <c r="N795" s="100">
        <v>13.059259259259258</v>
      </c>
      <c r="O795" s="100">
        <v>21.05185185185185</v>
      </c>
      <c r="P795" s="100">
        <v>19.379310344827587</v>
      </c>
      <c r="Q795" s="100">
        <v>25.593730269555547</v>
      </c>
      <c r="R795" s="100">
        <v>44.089353257156418</v>
      </c>
      <c r="S795" s="100">
        <v>34.168965517241389</v>
      </c>
      <c r="T795" s="100">
        <v>50.292857142857152</v>
      </c>
      <c r="U795" s="100">
        <v>50.523076923076928</v>
      </c>
      <c r="V795" s="100">
        <v>47.527586206896544</v>
      </c>
      <c r="W795" s="100">
        <v>56.292592592592598</v>
      </c>
      <c r="X795" s="100">
        <v>66.282758620689648</v>
      </c>
      <c r="Y795" s="100">
        <v>56.889285714285712</v>
      </c>
      <c r="Z795" s="100">
        <v>63.358620689655176</v>
      </c>
      <c r="AA795" s="100">
        <v>60.26428571428572</v>
      </c>
      <c r="AB795" s="100">
        <v>53.822222222222216</v>
      </c>
      <c r="AC795" s="100">
        <v>64.426666666666662</v>
      </c>
      <c r="AD795" s="100">
        <v>59.259259259259252</v>
      </c>
      <c r="AE795" s="100">
        <v>50.024999999999999</v>
      </c>
      <c r="AF795" s="100">
        <v>56.255555555555539</v>
      </c>
      <c r="AG795" s="100">
        <v>40.629437681198119</v>
      </c>
      <c r="AH795" s="100">
        <v>41.15837604082548</v>
      </c>
      <c r="AI795" s="100">
        <v>27.217676490783688</v>
      </c>
      <c r="AJ795" s="100">
        <v>25.207692307692302</v>
      </c>
      <c r="AK795" s="100">
        <v>31.655555555555551</v>
      </c>
      <c r="AL795" s="100">
        <v>38.553846153846152</v>
      </c>
      <c r="AM795" s="100">
        <v>34.965596887698545</v>
      </c>
      <c r="AN795" s="100">
        <v>41.24814814814814</v>
      </c>
      <c r="AO795" s="100">
        <v>46.992307692307683</v>
      </c>
      <c r="AP795" s="100">
        <v>32.330769230769221</v>
      </c>
      <c r="AQ795" s="100">
        <v>24.085185185185182</v>
      </c>
      <c r="AR795" s="100">
        <v>18.326288616215745</v>
      </c>
      <c r="AS795" s="100">
        <v>16.315881421016233</v>
      </c>
      <c r="AT795" s="1" t="s">
        <v>1888</v>
      </c>
      <c r="AU795" s="1"/>
      <c r="AV795" s="1"/>
      <c r="AW795" s="1"/>
      <c r="AX795" s="1"/>
      <c r="AY795" s="1"/>
      <c r="AZ795" s="1"/>
      <c r="BA795" s="1"/>
      <c r="BB795" s="1"/>
      <c r="BC795" s="1"/>
      <c r="BD795" s="1"/>
      <c r="BE795" s="1"/>
      <c r="BF795" s="1"/>
      <c r="BG795" s="1"/>
      <c r="BH795" s="1"/>
      <c r="BI795" s="1"/>
      <c r="BJ795" s="1"/>
      <c r="BK795" s="1"/>
      <c r="BL795" s="1"/>
      <c r="BM795" s="1"/>
    </row>
    <row r="796" spans="1:65" ht="16.5" customHeight="1" x14ac:dyDescent="0.25">
      <c r="A796" s="87">
        <v>24011090</v>
      </c>
      <c r="B796" s="82" t="s">
        <v>54</v>
      </c>
      <c r="C796" s="82" t="s">
        <v>2393</v>
      </c>
      <c r="D796" s="82" t="s">
        <v>2394</v>
      </c>
      <c r="E796" s="82" t="s">
        <v>871</v>
      </c>
      <c r="F796" s="82">
        <v>11</v>
      </c>
      <c r="G796" s="82">
        <v>2555</v>
      </c>
      <c r="H796" s="83">
        <v>-73.791444439999992</v>
      </c>
      <c r="I796" s="93">
        <v>5.3273333300000001</v>
      </c>
      <c r="J796" s="100">
        <v>10.166666666666666</v>
      </c>
      <c r="K796" s="100">
        <v>6.2894736842105265</v>
      </c>
      <c r="L796" s="100">
        <v>6.5176470588235293</v>
      </c>
      <c r="M796" s="100">
        <v>11.022222222222222</v>
      </c>
      <c r="N796" s="100">
        <v>11.583333333333336</v>
      </c>
      <c r="O796" s="100">
        <v>13.829411764705883</v>
      </c>
      <c r="P796" s="100">
        <v>19.799999999999997</v>
      </c>
      <c r="Q796" s="100">
        <v>33.683333333333337</v>
      </c>
      <c r="R796" s="100">
        <v>24.035294117647055</v>
      </c>
      <c r="S796" s="100">
        <v>32.705263157894734</v>
      </c>
      <c r="T796" s="100">
        <v>25.147368421052633</v>
      </c>
      <c r="U796" s="100">
        <v>26.216666666666665</v>
      </c>
      <c r="V796" s="100">
        <v>35.599999999999994</v>
      </c>
      <c r="W796" s="100">
        <v>21.75555555555556</v>
      </c>
      <c r="X796" s="100">
        <v>40.652941176470591</v>
      </c>
      <c r="Y796" s="100">
        <v>15.917647058823531</v>
      </c>
      <c r="Z796" s="100">
        <v>15.176470588235293</v>
      </c>
      <c r="AA796" s="100">
        <v>17.982352941176472</v>
      </c>
      <c r="AB796" s="100">
        <v>18.561111111111114</v>
      </c>
      <c r="AC796" s="100">
        <v>18.966666666666665</v>
      </c>
      <c r="AD796" s="100">
        <v>14.676470588235293</v>
      </c>
      <c r="AE796" s="100">
        <v>9.7687499999999989</v>
      </c>
      <c r="AF796" s="100">
        <v>15.076470588235296</v>
      </c>
      <c r="AG796" s="100">
        <v>17.805882352941179</v>
      </c>
      <c r="AH796" s="100">
        <v>14.905555555555553</v>
      </c>
      <c r="AI796" s="100">
        <v>15.033333333333331</v>
      </c>
      <c r="AJ796" s="100">
        <v>31.988888888888887</v>
      </c>
      <c r="AK796" s="100">
        <v>26.935294117647061</v>
      </c>
      <c r="AL796" s="100">
        <v>33.882352941176478</v>
      </c>
      <c r="AM796" s="100">
        <v>39.668750000000017</v>
      </c>
      <c r="AN796" s="100">
        <v>34.043749999999996</v>
      </c>
      <c r="AO796" s="100">
        <v>31.318749999999998</v>
      </c>
      <c r="AP796" s="100">
        <v>28.606249999999999</v>
      </c>
      <c r="AQ796" s="100">
        <v>19.027777777777779</v>
      </c>
      <c r="AR796" s="100">
        <v>13.511111111111113</v>
      </c>
      <c r="AS796" s="100">
        <v>9.3294117647058812</v>
      </c>
      <c r="AT796" s="1" t="s">
        <v>5204</v>
      </c>
      <c r="AU796" s="1"/>
      <c r="AV796" s="1"/>
      <c r="AW796" s="1"/>
      <c r="AX796" s="1"/>
      <c r="AY796" s="1"/>
      <c r="AZ796" s="1"/>
      <c r="BA796" s="1"/>
      <c r="BB796" s="1"/>
      <c r="BC796" s="1"/>
      <c r="BD796" s="1"/>
      <c r="BE796" s="1"/>
      <c r="BF796" s="1"/>
      <c r="BG796" s="1"/>
      <c r="BH796" s="1"/>
      <c r="BI796" s="1"/>
      <c r="BJ796" s="1"/>
      <c r="BK796" s="1"/>
      <c r="BL796" s="1"/>
      <c r="BM796" s="1"/>
    </row>
    <row r="797" spans="1:65" ht="16.5" customHeight="1" x14ac:dyDescent="0.25">
      <c r="A797" s="88">
        <v>35020420</v>
      </c>
      <c r="B797" s="85" t="s">
        <v>26</v>
      </c>
      <c r="C797" s="85" t="s">
        <v>2751</v>
      </c>
      <c r="D797" s="85" t="s">
        <v>2751</v>
      </c>
      <c r="E797" s="85" t="s">
        <v>871</v>
      </c>
      <c r="F797" s="85">
        <v>11</v>
      </c>
      <c r="G797" s="85">
        <v>2430</v>
      </c>
      <c r="H797" s="86">
        <v>-74.016666669999992</v>
      </c>
      <c r="I797" s="94">
        <v>4.4000000000000004</v>
      </c>
      <c r="J797" s="100">
        <v>5.1950000000000003</v>
      </c>
      <c r="K797" s="100">
        <v>6.2100000000000009</v>
      </c>
      <c r="L797" s="100">
        <v>6.5750000000000002</v>
      </c>
      <c r="M797" s="100">
        <v>11.190000000000001</v>
      </c>
      <c r="N797" s="100">
        <v>12.695</v>
      </c>
      <c r="O797" s="100">
        <v>13.465</v>
      </c>
      <c r="P797" s="100">
        <v>11.809999999999999</v>
      </c>
      <c r="Q797" s="100">
        <v>17.625000000000004</v>
      </c>
      <c r="R797" s="100">
        <v>31.515000000000004</v>
      </c>
      <c r="S797" s="100">
        <v>32.180000000000014</v>
      </c>
      <c r="T797" s="100">
        <v>34.559999999999995</v>
      </c>
      <c r="U797" s="100">
        <v>38.36</v>
      </c>
      <c r="V797" s="100">
        <v>48.615000000000002</v>
      </c>
      <c r="W797" s="100">
        <v>47.484999999999999</v>
      </c>
      <c r="X797" s="100">
        <v>54.984999999999999</v>
      </c>
      <c r="Y797" s="100">
        <v>49.905000000000001</v>
      </c>
      <c r="Z797" s="100">
        <v>41.904999999999994</v>
      </c>
      <c r="AA797" s="100">
        <v>41.594999999999999</v>
      </c>
      <c r="AB797" s="100">
        <v>38.75</v>
      </c>
      <c r="AC797" s="100">
        <v>40.064999999999991</v>
      </c>
      <c r="AD797" s="100">
        <v>43.105000000000004</v>
      </c>
      <c r="AE797" s="100">
        <v>36.614999999999995</v>
      </c>
      <c r="AF797" s="100">
        <v>33.019999999999996</v>
      </c>
      <c r="AG797" s="100">
        <v>30.109999999999996</v>
      </c>
      <c r="AH797" s="100">
        <v>27.664999999999999</v>
      </c>
      <c r="AI797" s="100">
        <v>21.629999999999995</v>
      </c>
      <c r="AJ797" s="100">
        <v>28.463157894736838</v>
      </c>
      <c r="AK797" s="100">
        <v>23.963157894736838</v>
      </c>
      <c r="AL797" s="100">
        <v>29.405000000000001</v>
      </c>
      <c r="AM797" s="100">
        <v>34.373684210526314</v>
      </c>
      <c r="AN797" s="100">
        <v>24.838888888888889</v>
      </c>
      <c r="AO797" s="100">
        <v>24.516666666666669</v>
      </c>
      <c r="AP797" s="100">
        <v>22.873684210526314</v>
      </c>
      <c r="AQ797" s="100">
        <v>16.725000000000001</v>
      </c>
      <c r="AR797" s="100">
        <v>10.705000000000002</v>
      </c>
      <c r="AS797" s="100">
        <v>6.9052631578947361</v>
      </c>
      <c r="AT797" s="1" t="s">
        <v>5204</v>
      </c>
      <c r="AU797" s="1"/>
      <c r="AV797" s="1"/>
      <c r="AW797" s="1"/>
      <c r="AX797" s="1"/>
      <c r="AY797" s="1"/>
      <c r="AZ797" s="1"/>
      <c r="BA797" s="1"/>
      <c r="BB797" s="1"/>
      <c r="BC797" s="1"/>
      <c r="BD797" s="1"/>
      <c r="BE797" s="1"/>
      <c r="BF797" s="1"/>
      <c r="BG797" s="1"/>
      <c r="BH797" s="1"/>
      <c r="BI797" s="1"/>
      <c r="BJ797" s="1"/>
      <c r="BK797" s="1"/>
      <c r="BL797" s="1"/>
      <c r="BM797" s="1"/>
    </row>
    <row r="798" spans="1:65" ht="16.5" customHeight="1" x14ac:dyDescent="0.25">
      <c r="A798" s="87">
        <v>23060190</v>
      </c>
      <c r="B798" s="82" t="s">
        <v>26</v>
      </c>
      <c r="C798" s="82" t="s">
        <v>997</v>
      </c>
      <c r="D798" s="82" t="s">
        <v>997</v>
      </c>
      <c r="E798" s="82" t="s">
        <v>871</v>
      </c>
      <c r="F798" s="82">
        <v>11</v>
      </c>
      <c r="G798" s="82">
        <v>497</v>
      </c>
      <c r="H798" s="83">
        <v>-74.485500000000002</v>
      </c>
      <c r="I798" s="93">
        <v>5.1960833300000004</v>
      </c>
      <c r="J798" s="100">
        <v>22.885185185185193</v>
      </c>
      <c r="K798" s="100">
        <v>18.762962962962963</v>
      </c>
      <c r="L798" s="100">
        <v>33.925925925925924</v>
      </c>
      <c r="M798" s="100">
        <v>26.433333333333326</v>
      </c>
      <c r="N798" s="100">
        <v>34.737037037037034</v>
      </c>
      <c r="O798" s="100">
        <v>29.973076923076921</v>
      </c>
      <c r="P798" s="100">
        <v>45.228571428571421</v>
      </c>
      <c r="Q798" s="100">
        <v>40.77500000000002</v>
      </c>
      <c r="R798" s="100">
        <v>54.661538461538463</v>
      </c>
      <c r="S798" s="100">
        <v>44.15</v>
      </c>
      <c r="T798" s="100">
        <v>48.107407407407393</v>
      </c>
      <c r="U798" s="100">
        <v>57.955172413793107</v>
      </c>
      <c r="V798" s="100">
        <v>64.407142857142858</v>
      </c>
      <c r="W798" s="100">
        <v>31.81481481481481</v>
      </c>
      <c r="X798" s="100">
        <v>64.546428571428564</v>
      </c>
      <c r="Y798" s="100">
        <v>32.206896551724135</v>
      </c>
      <c r="Z798" s="100">
        <v>24.903571428571432</v>
      </c>
      <c r="AA798" s="100">
        <v>13.171428571428573</v>
      </c>
      <c r="AB798" s="100">
        <v>15.878571428571428</v>
      </c>
      <c r="AC798" s="100">
        <v>10.989285714285716</v>
      </c>
      <c r="AD798" s="100">
        <v>18.646428571428572</v>
      </c>
      <c r="AE798" s="100">
        <v>12.639285714285716</v>
      </c>
      <c r="AF798" s="100">
        <v>16.703571428571429</v>
      </c>
      <c r="AG798" s="100">
        <v>24.228571428571431</v>
      </c>
      <c r="AH798" s="100">
        <v>22.786206896551722</v>
      </c>
      <c r="AI798" s="100">
        <v>34.579310344827583</v>
      </c>
      <c r="AJ798" s="100">
        <v>42.396551724137936</v>
      </c>
      <c r="AK798" s="100">
        <v>57.88620689655172</v>
      </c>
      <c r="AL798" s="100">
        <v>71.555172413793116</v>
      </c>
      <c r="AM798" s="100">
        <v>78.986206896551721</v>
      </c>
      <c r="AN798" s="100">
        <v>57.531034482758606</v>
      </c>
      <c r="AO798" s="100">
        <v>60.389655172413782</v>
      </c>
      <c r="AP798" s="100">
        <v>36.160714285714285</v>
      </c>
      <c r="AQ798" s="100">
        <v>29.7</v>
      </c>
      <c r="AR798" s="100">
        <v>32.521428571428579</v>
      </c>
      <c r="AS798" s="100">
        <v>21.203571428571422</v>
      </c>
      <c r="AT798" s="1"/>
      <c r="AU798" s="1"/>
      <c r="AV798" s="1"/>
      <c r="AW798" s="1"/>
      <c r="AX798" s="1"/>
      <c r="AY798" s="1"/>
      <c r="AZ798" s="1"/>
      <c r="BA798" s="1"/>
      <c r="BB798" s="1"/>
      <c r="BC798" s="1"/>
      <c r="BD798" s="1"/>
      <c r="BE798" s="1"/>
      <c r="BF798" s="1"/>
      <c r="BG798" s="1"/>
      <c r="BH798" s="1"/>
      <c r="BI798" s="1"/>
      <c r="BJ798" s="1"/>
      <c r="BK798" s="1"/>
      <c r="BL798" s="1"/>
      <c r="BM798" s="1"/>
    </row>
    <row r="799" spans="1:65" ht="16.5" customHeight="1" x14ac:dyDescent="0.25">
      <c r="A799" s="87">
        <v>21190240</v>
      </c>
      <c r="B799" s="82" t="s">
        <v>26</v>
      </c>
      <c r="C799" s="82" t="s">
        <v>998</v>
      </c>
      <c r="D799" s="82" t="s">
        <v>854</v>
      </c>
      <c r="E799" s="82" t="s">
        <v>871</v>
      </c>
      <c r="F799" s="82">
        <v>11</v>
      </c>
      <c r="G799" s="82">
        <v>1450</v>
      </c>
      <c r="H799" s="83">
        <v>-74.48872222</v>
      </c>
      <c r="I799" s="93">
        <v>4.0816111099999999</v>
      </c>
      <c r="J799" s="100">
        <v>24.607407407407408</v>
      </c>
      <c r="K799" s="100">
        <v>32.848148148148141</v>
      </c>
      <c r="L799" s="100">
        <v>25.807407407407414</v>
      </c>
      <c r="M799" s="100">
        <v>35.053846153846159</v>
      </c>
      <c r="N799" s="100">
        <v>35.012</v>
      </c>
      <c r="O799" s="100">
        <v>35.907692307692315</v>
      </c>
      <c r="P799" s="100">
        <v>45.662962962962951</v>
      </c>
      <c r="Q799" s="100">
        <v>51.134482758620692</v>
      </c>
      <c r="R799" s="100">
        <v>51.557142857142871</v>
      </c>
      <c r="S799" s="100">
        <v>56.96551724137931</v>
      </c>
      <c r="T799" s="100">
        <v>75.503571428571419</v>
      </c>
      <c r="U799" s="100">
        <v>46.040740740740738</v>
      </c>
      <c r="V799" s="100">
        <v>54.903571428571432</v>
      </c>
      <c r="W799" s="100">
        <v>46.010714285714286</v>
      </c>
      <c r="X799" s="100">
        <v>59.523999999999994</v>
      </c>
      <c r="Y799" s="100">
        <v>35.428571428571423</v>
      </c>
      <c r="Z799" s="100">
        <v>35.078571428571436</v>
      </c>
      <c r="AA799" s="100">
        <v>27.796428571428574</v>
      </c>
      <c r="AB799" s="100">
        <v>30.493103448275861</v>
      </c>
      <c r="AC799" s="100">
        <v>25.575862068965513</v>
      </c>
      <c r="AD799" s="100">
        <v>30.168965517241379</v>
      </c>
      <c r="AE799" s="100">
        <v>24.846428571428572</v>
      </c>
      <c r="AF799" s="100">
        <v>23.224999999999998</v>
      </c>
      <c r="AG799" s="100">
        <v>20.89615384615384</v>
      </c>
      <c r="AH799" s="100">
        <v>23.03846153846154</v>
      </c>
      <c r="AI799" s="100">
        <v>28.703703703703709</v>
      </c>
      <c r="AJ799" s="100">
        <v>37.557692307692307</v>
      </c>
      <c r="AK799" s="100">
        <v>43.507407407407406</v>
      </c>
      <c r="AL799" s="100">
        <v>68.566666666666663</v>
      </c>
      <c r="AM799" s="100">
        <v>65.137037037037032</v>
      </c>
      <c r="AN799" s="100">
        <v>75.007142857142853</v>
      </c>
      <c r="AO799" s="100">
        <v>68.967857142857142</v>
      </c>
      <c r="AP799" s="100">
        <v>49.38214285714286</v>
      </c>
      <c r="AQ799" s="100">
        <v>40.857692307692318</v>
      </c>
      <c r="AR799" s="100">
        <v>44.588888888888896</v>
      </c>
      <c r="AS799" s="100">
        <v>19.792592592592591</v>
      </c>
      <c r="AT799" s="1"/>
      <c r="AU799" s="1"/>
      <c r="AV799" s="1"/>
      <c r="AW799" s="1"/>
      <c r="AX799" s="1"/>
      <c r="AY799" s="1"/>
      <c r="AZ799" s="1"/>
      <c r="BA799" s="1"/>
      <c r="BB799" s="1"/>
      <c r="BC799" s="1"/>
      <c r="BD799" s="1"/>
      <c r="BE799" s="1"/>
      <c r="BF799" s="1"/>
      <c r="BG799" s="1"/>
      <c r="BH799" s="1"/>
      <c r="BI799" s="1"/>
      <c r="BJ799" s="1"/>
      <c r="BK799" s="1"/>
      <c r="BL799" s="1"/>
      <c r="BM799" s="1"/>
    </row>
    <row r="800" spans="1:65" ht="16.5" customHeight="1" x14ac:dyDescent="0.25">
      <c r="A800" s="87">
        <v>21201640</v>
      </c>
      <c r="B800" s="82" t="s">
        <v>54</v>
      </c>
      <c r="C800" s="82" t="s">
        <v>1000</v>
      </c>
      <c r="D800" s="82" t="s">
        <v>1001</v>
      </c>
      <c r="E800" s="82" t="s">
        <v>871</v>
      </c>
      <c r="F800" s="82">
        <v>11</v>
      </c>
      <c r="G800" s="82">
        <v>2745</v>
      </c>
      <c r="H800" s="83">
        <v>-73.590861110000006</v>
      </c>
      <c r="I800" s="93">
        <v>5.2637499999999999</v>
      </c>
      <c r="J800" s="100">
        <v>7.5482758620689658</v>
      </c>
      <c r="K800" s="100">
        <v>9.4896551724137943</v>
      </c>
      <c r="L800" s="100">
        <v>8.0931034482758619</v>
      </c>
      <c r="M800" s="100">
        <v>10.343333333333334</v>
      </c>
      <c r="N800" s="100">
        <v>12.77</v>
      </c>
      <c r="O800" s="100">
        <v>14.553333333333331</v>
      </c>
      <c r="P800" s="100">
        <v>14.003333333333329</v>
      </c>
      <c r="Q800" s="100">
        <v>20.643333333333338</v>
      </c>
      <c r="R800" s="100">
        <v>27.809999999999995</v>
      </c>
      <c r="S800" s="100">
        <v>25.592857142857138</v>
      </c>
      <c r="T800" s="100">
        <v>30.592857142857145</v>
      </c>
      <c r="U800" s="100">
        <v>25.282142857142855</v>
      </c>
      <c r="V800" s="100">
        <v>31.565517241379318</v>
      </c>
      <c r="W800" s="100">
        <v>27.868965517241378</v>
      </c>
      <c r="X800" s="100">
        <v>33.203448275862065</v>
      </c>
      <c r="Y800" s="100">
        <v>25.724999999999998</v>
      </c>
      <c r="Z800" s="100">
        <v>24.479310344827589</v>
      </c>
      <c r="AA800" s="100">
        <v>23.410344827586208</v>
      </c>
      <c r="AB800" s="100">
        <v>23.713793103448278</v>
      </c>
      <c r="AC800" s="100">
        <v>22.024137931034488</v>
      </c>
      <c r="AD800" s="100">
        <v>23.168965517241379</v>
      </c>
      <c r="AE800" s="100">
        <v>17.003448275862073</v>
      </c>
      <c r="AF800" s="100">
        <v>20.582758620689649</v>
      </c>
      <c r="AG800" s="100">
        <v>17.213793103448278</v>
      </c>
      <c r="AH800" s="100">
        <v>19.00344827586207</v>
      </c>
      <c r="AI800" s="100">
        <v>14.737931034482759</v>
      </c>
      <c r="AJ800" s="100">
        <v>18.486206896551721</v>
      </c>
      <c r="AK800" s="100">
        <v>19.682758620689654</v>
      </c>
      <c r="AL800" s="100">
        <v>25.075862068965513</v>
      </c>
      <c r="AM800" s="100">
        <v>30.368965517241385</v>
      </c>
      <c r="AN800" s="100">
        <v>34.168965517241382</v>
      </c>
      <c r="AO800" s="100">
        <v>32.91724137931034</v>
      </c>
      <c r="AP800" s="100">
        <v>23.200000000000003</v>
      </c>
      <c r="AQ800" s="100">
        <v>18.968965517241379</v>
      </c>
      <c r="AR800" s="100">
        <v>12.367857142857144</v>
      </c>
      <c r="AS800" s="100">
        <v>11.344827586206897</v>
      </c>
      <c r="AT800" s="1"/>
      <c r="AU800" s="1"/>
      <c r="AV800" s="1"/>
      <c r="AW800" s="1"/>
      <c r="AX800" s="1"/>
      <c r="AY800" s="1"/>
      <c r="AZ800" s="1"/>
      <c r="BA800" s="1"/>
      <c r="BB800" s="1"/>
      <c r="BC800" s="1"/>
      <c r="BD800" s="1"/>
      <c r="BE800" s="1"/>
      <c r="BF800" s="1"/>
      <c r="BG800" s="1"/>
      <c r="BH800" s="1"/>
      <c r="BI800" s="1"/>
      <c r="BJ800" s="1"/>
      <c r="BK800" s="1"/>
      <c r="BL800" s="1"/>
      <c r="BM800" s="1"/>
    </row>
    <row r="801" spans="1:65" ht="16.5" customHeight="1" x14ac:dyDescent="0.25">
      <c r="A801" s="87">
        <v>21201090</v>
      </c>
      <c r="B801" s="82" t="s">
        <v>26</v>
      </c>
      <c r="C801" s="82" t="s">
        <v>1002</v>
      </c>
      <c r="D801" s="82" t="s">
        <v>1002</v>
      </c>
      <c r="E801" s="82" t="s">
        <v>871</v>
      </c>
      <c r="F801" s="82">
        <v>11</v>
      </c>
      <c r="G801" s="82">
        <v>567</v>
      </c>
      <c r="H801" s="83">
        <v>-74.542249999999996</v>
      </c>
      <c r="I801" s="93">
        <v>4.4426944399999995</v>
      </c>
      <c r="J801" s="100">
        <v>26.280000000000005</v>
      </c>
      <c r="K801" s="100">
        <v>29.919999999999998</v>
      </c>
      <c r="L801" s="100">
        <v>21.306896551724137</v>
      </c>
      <c r="M801" s="100">
        <v>35.70000000000001</v>
      </c>
      <c r="N801" s="100">
        <v>32.293333333333337</v>
      </c>
      <c r="O801" s="100">
        <v>33.443333333333342</v>
      </c>
      <c r="P801" s="100">
        <v>45.079310344827576</v>
      </c>
      <c r="Q801" s="100">
        <v>49.048275862068962</v>
      </c>
      <c r="R801" s="100">
        <v>69.992857142857147</v>
      </c>
      <c r="S801" s="100">
        <v>59.132142857142867</v>
      </c>
      <c r="T801" s="100">
        <v>71.210714285714303</v>
      </c>
      <c r="U801" s="100">
        <v>52.682142857142857</v>
      </c>
      <c r="V801" s="100">
        <v>59.485185185185209</v>
      </c>
      <c r="W801" s="100">
        <v>39.200000000000003</v>
      </c>
      <c r="X801" s="100">
        <v>52.044444444444444</v>
      </c>
      <c r="Y801" s="100">
        <v>25.081481481481479</v>
      </c>
      <c r="Z801" s="100">
        <v>18.911111111111111</v>
      </c>
      <c r="AA801" s="100">
        <v>17.225000000000001</v>
      </c>
      <c r="AB801" s="100">
        <v>19.790000000000006</v>
      </c>
      <c r="AC801" s="100">
        <v>11.13</v>
      </c>
      <c r="AD801" s="100">
        <v>13.700000000000001</v>
      </c>
      <c r="AE801" s="100">
        <v>5.3233333333333324</v>
      </c>
      <c r="AF801" s="100">
        <v>12.783333333333333</v>
      </c>
      <c r="AG801" s="100">
        <v>18.913333333333334</v>
      </c>
      <c r="AH801" s="100">
        <v>16.096666666666668</v>
      </c>
      <c r="AI801" s="100">
        <v>29.653333333333332</v>
      </c>
      <c r="AJ801" s="100">
        <v>33.551724137931032</v>
      </c>
      <c r="AK801" s="100">
        <v>52.137931034482762</v>
      </c>
      <c r="AL801" s="100">
        <v>57.879999999999988</v>
      </c>
      <c r="AM801" s="100">
        <v>71.559999999999988</v>
      </c>
      <c r="AN801" s="100">
        <v>61.383333333333333</v>
      </c>
      <c r="AO801" s="100">
        <v>67.36999999999999</v>
      </c>
      <c r="AP801" s="100">
        <v>51.743333333333339</v>
      </c>
      <c r="AQ801" s="100">
        <v>43.979310344827582</v>
      </c>
      <c r="AR801" s="100">
        <v>38.86</v>
      </c>
      <c r="AS801" s="100">
        <v>14.283333333333333</v>
      </c>
      <c r="AT801" s="1"/>
      <c r="AU801" s="1"/>
      <c r="AV801" s="1"/>
      <c r="AW801" s="1"/>
      <c r="AX801" s="1"/>
      <c r="AY801" s="1"/>
      <c r="AZ801" s="1"/>
      <c r="BA801" s="1"/>
      <c r="BB801" s="1"/>
      <c r="BC801" s="1"/>
      <c r="BD801" s="1"/>
      <c r="BE801" s="1"/>
      <c r="BF801" s="1"/>
      <c r="BG801" s="1"/>
      <c r="BH801" s="1"/>
      <c r="BI801" s="1"/>
      <c r="BJ801" s="1"/>
      <c r="BK801" s="1"/>
      <c r="BL801" s="1"/>
      <c r="BM801" s="1"/>
    </row>
    <row r="802" spans="1:65" ht="16.5" customHeight="1" x14ac:dyDescent="0.25">
      <c r="A802" s="87">
        <v>23065110</v>
      </c>
      <c r="B802" s="82" t="s">
        <v>43</v>
      </c>
      <c r="C802" s="82" t="s">
        <v>1003</v>
      </c>
      <c r="D802" s="82" t="s">
        <v>1004</v>
      </c>
      <c r="E802" s="82" t="s">
        <v>871</v>
      </c>
      <c r="F802" s="82">
        <v>11</v>
      </c>
      <c r="G802" s="82">
        <v>1347</v>
      </c>
      <c r="H802" s="83">
        <v>-74.354583329999997</v>
      </c>
      <c r="I802" s="93">
        <v>5.4841666699999996</v>
      </c>
      <c r="J802" s="100">
        <v>45.014285714285712</v>
      </c>
      <c r="K802" s="100">
        <v>39.672413793103445</v>
      </c>
      <c r="L802" s="100">
        <v>40.307142857142864</v>
      </c>
      <c r="M802" s="100">
        <v>43.570370370370362</v>
      </c>
      <c r="N802" s="100">
        <v>60.910344827586208</v>
      </c>
      <c r="O802" s="100">
        <v>49.949999999999996</v>
      </c>
      <c r="P802" s="100">
        <v>74.803571428571416</v>
      </c>
      <c r="Q802" s="100">
        <v>80.44285714285715</v>
      </c>
      <c r="R802" s="100">
        <v>94.957142857142841</v>
      </c>
      <c r="S802" s="100">
        <v>109.65555555555554</v>
      </c>
      <c r="T802" s="100">
        <v>120.79999999999994</v>
      </c>
      <c r="U802" s="100">
        <v>117.852</v>
      </c>
      <c r="V802" s="100">
        <v>135.68596317584695</v>
      </c>
      <c r="W802" s="100">
        <v>105.72799999999998</v>
      </c>
      <c r="X802" s="100">
        <v>107.88799999999999</v>
      </c>
      <c r="Y802" s="100">
        <v>93.130769230769246</v>
      </c>
      <c r="Z802" s="100">
        <v>84.565384615384602</v>
      </c>
      <c r="AA802" s="100">
        <v>69.544444444444437</v>
      </c>
      <c r="AB802" s="100">
        <v>79.903703703703712</v>
      </c>
      <c r="AC802" s="100">
        <v>56.48571428571428</v>
      </c>
      <c r="AD802" s="100">
        <v>49.883999999999993</v>
      </c>
      <c r="AE802" s="100">
        <v>34.186206896551717</v>
      </c>
      <c r="AF802" s="100">
        <v>50.774999999999999</v>
      </c>
      <c r="AG802" s="100">
        <v>75.541666666666657</v>
      </c>
      <c r="AH802" s="100">
        <v>57.231034482758609</v>
      </c>
      <c r="AI802" s="100">
        <v>77.686206896551724</v>
      </c>
      <c r="AJ802" s="100">
        <v>98.803571428571431</v>
      </c>
      <c r="AK802" s="100">
        <v>91.855555555555569</v>
      </c>
      <c r="AL802" s="100">
        <v>114.71724137931035</v>
      </c>
      <c r="AM802" s="100">
        <v>121.97777777777777</v>
      </c>
      <c r="AN802" s="100">
        <v>112.24642857142855</v>
      </c>
      <c r="AO802" s="100">
        <v>79.710714285714275</v>
      </c>
      <c r="AP802" s="100">
        <v>63.525925925925918</v>
      </c>
      <c r="AQ802" s="100">
        <v>66.081481481481475</v>
      </c>
      <c r="AR802" s="100">
        <v>56.303703703703697</v>
      </c>
      <c r="AS802" s="100">
        <v>33.75</v>
      </c>
      <c r="AT802" s="1" t="s">
        <v>1888</v>
      </c>
      <c r="AU802" s="1"/>
      <c r="AV802" s="1"/>
      <c r="AW802" s="1"/>
      <c r="AX802" s="1"/>
      <c r="AY802" s="1"/>
      <c r="AZ802" s="1"/>
      <c r="BA802" s="1"/>
      <c r="BB802" s="1"/>
      <c r="BC802" s="1"/>
      <c r="BD802" s="1"/>
      <c r="BE802" s="1"/>
      <c r="BF802" s="1"/>
      <c r="BG802" s="1"/>
      <c r="BH802" s="1"/>
      <c r="BI802" s="1"/>
      <c r="BJ802" s="1"/>
      <c r="BK802" s="1"/>
      <c r="BL802" s="1"/>
      <c r="BM802" s="1"/>
    </row>
    <row r="803" spans="1:65" ht="16.5" customHeight="1" x14ac:dyDescent="0.25">
      <c r="A803" s="87">
        <v>21205910</v>
      </c>
      <c r="B803" s="82" t="s">
        <v>43</v>
      </c>
      <c r="C803" s="82" t="s">
        <v>1005</v>
      </c>
      <c r="D803" s="82" t="s">
        <v>1006</v>
      </c>
      <c r="E803" s="82" t="s">
        <v>871</v>
      </c>
      <c r="F803" s="82">
        <v>11</v>
      </c>
      <c r="G803" s="82">
        <v>2600</v>
      </c>
      <c r="H803" s="83">
        <v>-74.001194439999992</v>
      </c>
      <c r="I803" s="93">
        <v>4.9892222200000003</v>
      </c>
      <c r="J803" s="100">
        <v>13.175862068965518</v>
      </c>
      <c r="K803" s="100">
        <v>12.137931034482758</v>
      </c>
      <c r="L803" s="100">
        <v>10.932142857142859</v>
      </c>
      <c r="M803" s="100">
        <v>20.144827586206898</v>
      </c>
      <c r="N803" s="100">
        <v>17.027586206896554</v>
      </c>
      <c r="O803" s="100">
        <v>18.792307692307691</v>
      </c>
      <c r="P803" s="100">
        <v>22.485714285714288</v>
      </c>
      <c r="Q803" s="100">
        <v>24.842857142857145</v>
      </c>
      <c r="R803" s="100">
        <v>32.670370370370364</v>
      </c>
      <c r="S803" s="100">
        <v>35.779310344827586</v>
      </c>
      <c r="T803" s="100">
        <v>36.61724137931035</v>
      </c>
      <c r="U803" s="100">
        <v>27.483999999999995</v>
      </c>
      <c r="V803" s="100">
        <v>33.748275862068972</v>
      </c>
      <c r="W803" s="100">
        <v>20.128571428571433</v>
      </c>
      <c r="X803" s="100">
        <v>37.177777777777777</v>
      </c>
      <c r="Y803" s="100">
        <v>24.710714285714285</v>
      </c>
      <c r="Z803" s="100">
        <v>18.173076923076923</v>
      </c>
      <c r="AA803" s="100">
        <v>17.471428571428572</v>
      </c>
      <c r="AB803" s="100">
        <v>21.161538461538459</v>
      </c>
      <c r="AC803" s="100">
        <v>20.033333333333331</v>
      </c>
      <c r="AD803" s="100">
        <v>22.028000000000002</v>
      </c>
      <c r="AE803" s="100">
        <v>13.333333333333334</v>
      </c>
      <c r="AF803" s="100">
        <v>17.388888888888886</v>
      </c>
      <c r="AG803" s="100">
        <v>16.025925925925929</v>
      </c>
      <c r="AH803" s="100">
        <v>17.440740740740743</v>
      </c>
      <c r="AI803" s="100">
        <v>19.853846153846156</v>
      </c>
      <c r="AJ803" s="100">
        <v>19.469230769230769</v>
      </c>
      <c r="AK803" s="100">
        <v>32.532142857142851</v>
      </c>
      <c r="AL803" s="100">
        <v>35.292857142857137</v>
      </c>
      <c r="AM803" s="100">
        <v>26.869167383511865</v>
      </c>
      <c r="AN803" s="100">
        <v>36.31071428571429</v>
      </c>
      <c r="AO803" s="100">
        <v>41.929629629629623</v>
      </c>
      <c r="AP803" s="100">
        <v>28.892000000000003</v>
      </c>
      <c r="AQ803" s="100">
        <v>18.079999999999998</v>
      </c>
      <c r="AR803" s="100">
        <v>16.313793103448276</v>
      </c>
      <c r="AS803" s="100">
        <v>9.8107142857142868</v>
      </c>
      <c r="AT803" s="1" t="s">
        <v>1888</v>
      </c>
      <c r="AU803" s="1"/>
      <c r="AV803" s="1"/>
      <c r="AW803" s="1"/>
      <c r="AX803" s="1"/>
      <c r="AY803" s="1"/>
      <c r="AZ803" s="1"/>
      <c r="BA803" s="1"/>
      <c r="BB803" s="1"/>
      <c r="BC803" s="1"/>
      <c r="BD803" s="1"/>
      <c r="BE803" s="1"/>
      <c r="BF803" s="1"/>
      <c r="BG803" s="1"/>
      <c r="BH803" s="1"/>
      <c r="BI803" s="1"/>
      <c r="BJ803" s="1"/>
      <c r="BK803" s="1"/>
      <c r="BL803" s="1"/>
      <c r="BM803" s="1"/>
    </row>
    <row r="804" spans="1:65" ht="16.5" customHeight="1" x14ac:dyDescent="0.25">
      <c r="A804" s="87">
        <v>21201060</v>
      </c>
      <c r="B804" s="82" t="s">
        <v>54</v>
      </c>
      <c r="C804" s="82" t="s">
        <v>1007</v>
      </c>
      <c r="D804" s="82" t="s">
        <v>1006</v>
      </c>
      <c r="E804" s="82" t="s">
        <v>871</v>
      </c>
      <c r="F804" s="82">
        <v>11</v>
      </c>
      <c r="G804" s="82">
        <v>3160</v>
      </c>
      <c r="H804" s="83">
        <v>-74.033388889999998</v>
      </c>
      <c r="I804" s="93">
        <v>5.0432499999999996</v>
      </c>
      <c r="J804" s="100">
        <v>15.96551724137931</v>
      </c>
      <c r="K804" s="100">
        <v>14.017241379310349</v>
      </c>
      <c r="L804" s="100">
        <v>12.686206896551724</v>
      </c>
      <c r="M804" s="100">
        <v>19.282758620689656</v>
      </c>
      <c r="N804" s="100">
        <v>17.810344827586206</v>
      </c>
      <c r="O804" s="100">
        <v>22.933333333333341</v>
      </c>
      <c r="P804" s="100">
        <v>33.406896551724138</v>
      </c>
      <c r="Q804" s="100">
        <v>25.251724137931031</v>
      </c>
      <c r="R804" s="100">
        <v>43.553571428571438</v>
      </c>
      <c r="S804" s="100">
        <v>38.299999999999997</v>
      </c>
      <c r="T804" s="100">
        <v>52.493333333333332</v>
      </c>
      <c r="U804" s="100">
        <v>44.07586206896552</v>
      </c>
      <c r="V804" s="100">
        <v>51.409999999999989</v>
      </c>
      <c r="W804" s="100">
        <v>40.623333333333328</v>
      </c>
      <c r="X804" s="100">
        <v>51.896551724137915</v>
      </c>
      <c r="Y804" s="100">
        <v>36.626666666666672</v>
      </c>
      <c r="Z804" s="100">
        <v>34.166666666666664</v>
      </c>
      <c r="AA804" s="100">
        <v>37.544827586206893</v>
      </c>
      <c r="AB804" s="100">
        <v>36.29999999999999</v>
      </c>
      <c r="AC804" s="100">
        <v>40.385714285714293</v>
      </c>
      <c r="AD804" s="100">
        <v>40.318518518518516</v>
      </c>
      <c r="AE804" s="100">
        <v>29.433333333333334</v>
      </c>
      <c r="AF804" s="100">
        <v>38.431034482758619</v>
      </c>
      <c r="AG804" s="100">
        <v>27.280769230769231</v>
      </c>
      <c r="AH804" s="100">
        <v>26.768965517241387</v>
      </c>
      <c r="AI804" s="100">
        <v>27.448275862068961</v>
      </c>
      <c r="AJ804" s="100">
        <v>32.15</v>
      </c>
      <c r="AK804" s="100">
        <v>42.682142857142864</v>
      </c>
      <c r="AL804" s="100">
        <v>42.542857142857137</v>
      </c>
      <c r="AM804" s="100">
        <v>46.648148148148145</v>
      </c>
      <c r="AN804" s="100">
        <v>41.9962962962963</v>
      </c>
      <c r="AO804" s="100">
        <v>44.007407407407406</v>
      </c>
      <c r="AP804" s="100">
        <v>37.092307692307706</v>
      </c>
      <c r="AQ804" s="100">
        <v>26.442307692307693</v>
      </c>
      <c r="AR804" s="100">
        <v>19.092592592592592</v>
      </c>
      <c r="AS804" s="100">
        <v>11.981481481481481</v>
      </c>
      <c r="AT804" s="1"/>
      <c r="AU804" s="1"/>
      <c r="AV804" s="1"/>
      <c r="AW804" s="1"/>
      <c r="AX804" s="1"/>
      <c r="AY804" s="1"/>
      <c r="AZ804" s="1"/>
      <c r="BA804" s="1"/>
      <c r="BB804" s="1"/>
      <c r="BC804" s="1"/>
      <c r="BD804" s="1"/>
      <c r="BE804" s="1"/>
      <c r="BF804" s="1"/>
      <c r="BG804" s="1"/>
      <c r="BH804" s="1"/>
      <c r="BI804" s="1"/>
      <c r="BJ804" s="1"/>
      <c r="BK804" s="1"/>
      <c r="BL804" s="1"/>
      <c r="BM804" s="1"/>
    </row>
    <row r="805" spans="1:65" ht="16.5" customHeight="1" x14ac:dyDescent="0.25">
      <c r="A805" s="87">
        <v>32190010</v>
      </c>
      <c r="B805" s="82" t="s">
        <v>26</v>
      </c>
      <c r="C805" s="82" t="s">
        <v>1008</v>
      </c>
      <c r="D805" s="82" t="s">
        <v>1009</v>
      </c>
      <c r="E805" s="82" t="s">
        <v>1010</v>
      </c>
      <c r="F805" s="82">
        <v>3</v>
      </c>
      <c r="G805" s="82">
        <v>96</v>
      </c>
      <c r="H805" s="83">
        <v>-69.055305560000008</v>
      </c>
      <c r="I805" s="93">
        <v>3.6371388900000001</v>
      </c>
      <c r="J805" s="100">
        <v>25.031034482758621</v>
      </c>
      <c r="K805" s="100">
        <v>26.379310344827587</v>
      </c>
      <c r="L805" s="100">
        <v>26.903703703703702</v>
      </c>
      <c r="M805" s="100">
        <v>31.368965517241381</v>
      </c>
      <c r="N805" s="100">
        <v>22.455172413793104</v>
      </c>
      <c r="O805" s="100">
        <v>31.707142857142856</v>
      </c>
      <c r="P805" s="100">
        <v>50.825925925925922</v>
      </c>
      <c r="Q805" s="100">
        <v>46.225925925925921</v>
      </c>
      <c r="R805" s="100">
        <v>63.696428571428569</v>
      </c>
      <c r="S805" s="100">
        <v>98.944444444444443</v>
      </c>
      <c r="T805" s="100">
        <v>87.775862068965523</v>
      </c>
      <c r="U805" s="100">
        <v>100.30689655172414</v>
      </c>
      <c r="V805" s="100">
        <v>134.68571428571428</v>
      </c>
      <c r="W805" s="100">
        <v>128.84482758620689</v>
      </c>
      <c r="X805" s="100">
        <v>122.32413793103449</v>
      </c>
      <c r="Y805" s="100">
        <v>131.16296296296298</v>
      </c>
      <c r="Z805" s="100">
        <v>134.75925925925927</v>
      </c>
      <c r="AA805" s="100">
        <v>159.25185185185185</v>
      </c>
      <c r="AB805" s="100">
        <v>140.45357142857142</v>
      </c>
      <c r="AC805" s="100">
        <v>131.45862068965519</v>
      </c>
      <c r="AD805" s="100">
        <v>161.87857142857143</v>
      </c>
      <c r="AE805" s="100">
        <v>113.65862068965517</v>
      </c>
      <c r="AF805" s="100">
        <v>138.62758620689655</v>
      </c>
      <c r="AG805" s="100">
        <v>112.93103448275862</v>
      </c>
      <c r="AH805" s="100">
        <v>96.517241379310349</v>
      </c>
      <c r="AI805" s="100">
        <v>80.053571428571431</v>
      </c>
      <c r="AJ805" s="100">
        <v>78.149999999999991</v>
      </c>
      <c r="AK805" s="100">
        <v>92.410714285714292</v>
      </c>
      <c r="AL805" s="100">
        <v>78.746428571428581</v>
      </c>
      <c r="AM805" s="100">
        <v>58.621428571428574</v>
      </c>
      <c r="AN805" s="100">
        <v>69.914814814814818</v>
      </c>
      <c r="AO805" s="100">
        <v>59.2</v>
      </c>
      <c r="AP805" s="100">
        <v>51.096153846153847</v>
      </c>
      <c r="AQ805" s="100">
        <v>52.942307692307693</v>
      </c>
      <c r="AR805" s="100">
        <v>48.4962962962963</v>
      </c>
      <c r="AS805" s="100">
        <v>47.385185185185186</v>
      </c>
      <c r="AT805" s="1"/>
      <c r="AU805" s="1"/>
      <c r="AV805" s="1"/>
      <c r="AW805" s="1"/>
      <c r="AX805" s="1"/>
      <c r="AY805" s="1"/>
      <c r="AZ805" s="1"/>
      <c r="BA805" s="1"/>
      <c r="BB805" s="1"/>
      <c r="BC805" s="1"/>
      <c r="BD805" s="1"/>
      <c r="BE805" s="1"/>
      <c r="BF805" s="1"/>
      <c r="BG805" s="1"/>
      <c r="BH805" s="1"/>
      <c r="BI805" s="1"/>
      <c r="BJ805" s="1"/>
      <c r="BK805" s="1"/>
      <c r="BL805" s="1"/>
      <c r="BM805" s="1"/>
    </row>
    <row r="806" spans="1:65" ht="16.5" customHeight="1" x14ac:dyDescent="0.25">
      <c r="A806" s="87">
        <v>32157060</v>
      </c>
      <c r="B806" s="82" t="s">
        <v>23</v>
      </c>
      <c r="C806" s="82" t="s">
        <v>1011</v>
      </c>
      <c r="D806" s="82" t="s">
        <v>1009</v>
      </c>
      <c r="E806" s="82" t="s">
        <v>1010</v>
      </c>
      <c r="F806" s="82">
        <v>3</v>
      </c>
      <c r="G806" s="82">
        <v>98</v>
      </c>
      <c r="H806" s="83">
        <v>-69.588055560000001</v>
      </c>
      <c r="I806" s="93">
        <v>3.5717222199999998</v>
      </c>
      <c r="J806" s="100">
        <v>30.144827586206898</v>
      </c>
      <c r="K806" s="100">
        <v>21.963333333333331</v>
      </c>
      <c r="L806" s="100">
        <v>38.406666666666666</v>
      </c>
      <c r="M806" s="100">
        <v>42.324137931034485</v>
      </c>
      <c r="N806" s="100">
        <v>23.436666666666667</v>
      </c>
      <c r="O806" s="100">
        <v>37.023333333333333</v>
      </c>
      <c r="P806" s="100">
        <v>46.88</v>
      </c>
      <c r="Q806" s="100">
        <v>39.35</v>
      </c>
      <c r="R806" s="100">
        <v>76.114814814814807</v>
      </c>
      <c r="S806" s="100">
        <v>88.472413793103442</v>
      </c>
      <c r="T806" s="100">
        <v>104.79285714285713</v>
      </c>
      <c r="U806" s="100">
        <v>107.84827586206897</v>
      </c>
      <c r="V806" s="100">
        <v>122.62666666666668</v>
      </c>
      <c r="W806" s="100">
        <v>118.68965517241379</v>
      </c>
      <c r="X806" s="100">
        <v>146.32500000000002</v>
      </c>
      <c r="Y806" s="100">
        <v>107.19642857142857</v>
      </c>
      <c r="Z806" s="100">
        <v>141.0344827586207</v>
      </c>
      <c r="AA806" s="100">
        <v>164.13</v>
      </c>
      <c r="AB806" s="100">
        <v>149.18333333333334</v>
      </c>
      <c r="AC806" s="100">
        <v>148.41333333333333</v>
      </c>
      <c r="AD806" s="100">
        <v>158.5</v>
      </c>
      <c r="AE806" s="100">
        <v>122.8</v>
      </c>
      <c r="AF806" s="100">
        <v>114.99666666666666</v>
      </c>
      <c r="AG806" s="100">
        <v>101.80666666666666</v>
      </c>
      <c r="AH806" s="100">
        <v>93.767857142857139</v>
      </c>
      <c r="AI806" s="100">
        <v>74.246428571428581</v>
      </c>
      <c r="AJ806" s="100">
        <v>74.803703703703704</v>
      </c>
      <c r="AK806" s="100">
        <v>92.377777777777766</v>
      </c>
      <c r="AL806" s="100">
        <v>91.70714285714287</v>
      </c>
      <c r="AM806" s="100">
        <v>63.574074074074076</v>
      </c>
      <c r="AN806" s="100">
        <v>85.91724137931034</v>
      </c>
      <c r="AO806" s="100">
        <v>75.855172413793113</v>
      </c>
      <c r="AP806" s="100">
        <v>57.92413793103448</v>
      </c>
      <c r="AQ806" s="100">
        <v>50.665517241379305</v>
      </c>
      <c r="AR806" s="100">
        <v>44.5037037037037</v>
      </c>
      <c r="AS806" s="100">
        <v>50.571428571428569</v>
      </c>
      <c r="AT806" s="1"/>
      <c r="AU806" s="1"/>
      <c r="AV806" s="1"/>
      <c r="AW806" s="1"/>
      <c r="AX806" s="1"/>
      <c r="AY806" s="1"/>
      <c r="AZ806" s="1"/>
      <c r="BA806" s="1"/>
      <c r="BB806" s="1"/>
      <c r="BC806" s="1"/>
      <c r="BD806" s="1"/>
      <c r="BE806" s="1"/>
      <c r="BF806" s="1"/>
      <c r="BG806" s="1"/>
      <c r="BH806" s="1"/>
      <c r="BI806" s="1"/>
      <c r="BJ806" s="1"/>
      <c r="BK806" s="1"/>
      <c r="BL806" s="1"/>
      <c r="BM806" s="1"/>
    </row>
    <row r="807" spans="1:65" ht="16.5" customHeight="1" x14ac:dyDescent="0.25">
      <c r="A807" s="87">
        <v>32150040</v>
      </c>
      <c r="B807" s="82" t="s">
        <v>26</v>
      </c>
      <c r="C807" s="82" t="s">
        <v>842</v>
      </c>
      <c r="D807" s="82" t="s">
        <v>1009</v>
      </c>
      <c r="E807" s="82" t="s">
        <v>1010</v>
      </c>
      <c r="F807" s="82">
        <v>3</v>
      </c>
      <c r="G807" s="82">
        <v>100</v>
      </c>
      <c r="H807" s="83">
        <v>-69.89</v>
      </c>
      <c r="I807" s="93">
        <v>3.42</v>
      </c>
      <c r="J807" s="100">
        <v>28.5</v>
      </c>
      <c r="K807" s="100">
        <v>21.906896551724138</v>
      </c>
      <c r="L807" s="100">
        <v>31.562068965517245</v>
      </c>
      <c r="M807" s="100">
        <v>38.689655172413794</v>
      </c>
      <c r="N807" s="100">
        <v>23.093103448275862</v>
      </c>
      <c r="O807" s="100">
        <v>36.03448275862069</v>
      </c>
      <c r="P807" s="100">
        <v>56.596551724137932</v>
      </c>
      <c r="Q807" s="100">
        <v>32.213793103448275</v>
      </c>
      <c r="R807" s="100">
        <v>71.66551724137932</v>
      </c>
      <c r="S807" s="100">
        <v>85.566666666666663</v>
      </c>
      <c r="T807" s="100">
        <v>109.49333333333334</v>
      </c>
      <c r="U807" s="100">
        <v>106.68666666666667</v>
      </c>
      <c r="V807" s="100">
        <v>115.46666666666667</v>
      </c>
      <c r="W807" s="100">
        <v>132.30000000000001</v>
      </c>
      <c r="X807" s="100">
        <v>149.76666666666668</v>
      </c>
      <c r="Y807" s="100">
        <v>107.83333333333333</v>
      </c>
      <c r="Z807" s="100">
        <v>148.16666666666666</v>
      </c>
      <c r="AA807" s="100">
        <v>140.30000000000001</v>
      </c>
      <c r="AB807" s="100">
        <v>136.13333333333333</v>
      </c>
      <c r="AC807" s="100">
        <v>113.8</v>
      </c>
      <c r="AD807" s="100">
        <v>128.69999999999999</v>
      </c>
      <c r="AE807" s="100">
        <v>111.24137931034483</v>
      </c>
      <c r="AF807" s="100">
        <v>114.93103448275862</v>
      </c>
      <c r="AG807" s="100">
        <v>99.65517241379311</v>
      </c>
      <c r="AH807" s="100">
        <v>93.178571428571431</v>
      </c>
      <c r="AI807" s="100">
        <v>78.178571428571431</v>
      </c>
      <c r="AJ807" s="100">
        <v>72.607142857142861</v>
      </c>
      <c r="AK807" s="100">
        <v>71.222222222222229</v>
      </c>
      <c r="AL807" s="100">
        <v>76.851851851851848</v>
      </c>
      <c r="AM807" s="100">
        <v>86.18518518518519</v>
      </c>
      <c r="AN807" s="100">
        <v>71.370370370370367</v>
      </c>
      <c r="AO807" s="100">
        <v>55.037037037037038</v>
      </c>
      <c r="AP807" s="100">
        <v>45.814814814814817</v>
      </c>
      <c r="AQ807" s="100">
        <v>48.25925925925926</v>
      </c>
      <c r="AR807" s="100">
        <v>56.703703703703702</v>
      </c>
      <c r="AS807" s="100">
        <v>52.962962962962962</v>
      </c>
      <c r="AT807" s="1"/>
      <c r="AU807" s="1"/>
      <c r="AV807" s="1"/>
      <c r="AW807" s="1"/>
      <c r="AX807" s="1"/>
      <c r="AY807" s="1"/>
      <c r="AZ807" s="1"/>
      <c r="BA807" s="1"/>
      <c r="BB807" s="1"/>
      <c r="BC807" s="1"/>
      <c r="BD807" s="1"/>
      <c r="BE807" s="1"/>
      <c r="BF807" s="1"/>
      <c r="BG807" s="1"/>
      <c r="BH807" s="1"/>
      <c r="BI807" s="1"/>
      <c r="BJ807" s="1"/>
      <c r="BK807" s="1"/>
      <c r="BL807" s="1"/>
      <c r="BM807" s="1"/>
    </row>
    <row r="808" spans="1:65" ht="16.5" customHeight="1" x14ac:dyDescent="0.25">
      <c r="A808" s="87">
        <v>32157050</v>
      </c>
      <c r="B808" s="82" t="s">
        <v>23</v>
      </c>
      <c r="C808" s="82" t="s">
        <v>2734</v>
      </c>
      <c r="D808" s="82" t="s">
        <v>1009</v>
      </c>
      <c r="E808" s="82" t="s">
        <v>1010</v>
      </c>
      <c r="F808" s="82">
        <v>3</v>
      </c>
      <c r="G808" s="82">
        <v>97</v>
      </c>
      <c r="H808" s="83">
        <v>-69.360500000000002</v>
      </c>
      <c r="I808" s="93">
        <v>3.6706111100000003</v>
      </c>
      <c r="J808" s="100">
        <v>26.9</v>
      </c>
      <c r="K808" s="100">
        <v>23.736842105263158</v>
      </c>
      <c r="L808" s="100">
        <v>35.85</v>
      </c>
      <c r="M808" s="100">
        <v>47.85</v>
      </c>
      <c r="N808" s="100">
        <v>24.157894736842106</v>
      </c>
      <c r="O808" s="100">
        <v>46.25</v>
      </c>
      <c r="P808" s="100">
        <v>49.55</v>
      </c>
      <c r="Q808" s="100">
        <v>41.95</v>
      </c>
      <c r="R808" s="100">
        <v>64.25</v>
      </c>
      <c r="S808" s="100">
        <v>73.555555555555557</v>
      </c>
      <c r="T808" s="100">
        <v>101.33333333333333</v>
      </c>
      <c r="U808" s="100">
        <v>114.88888888888889</v>
      </c>
      <c r="V808" s="100">
        <v>109.9</v>
      </c>
      <c r="W808" s="100">
        <v>113.8</v>
      </c>
      <c r="X808" s="100">
        <v>128.73684210526315</v>
      </c>
      <c r="Y808" s="100">
        <v>108.8</v>
      </c>
      <c r="Z808" s="100">
        <v>144.85</v>
      </c>
      <c r="AA808" s="100">
        <v>144.89473684210526</v>
      </c>
      <c r="AB808" s="100">
        <v>116.52631578947368</v>
      </c>
      <c r="AC808" s="100">
        <v>115.68421052631579</v>
      </c>
      <c r="AD808" s="100">
        <v>132.36842105263159</v>
      </c>
      <c r="AE808" s="100">
        <v>109.1</v>
      </c>
      <c r="AF808" s="100">
        <v>99.9</v>
      </c>
      <c r="AG808" s="100">
        <v>94.578947368421055</v>
      </c>
      <c r="AH808" s="100">
        <v>89.888888888888886</v>
      </c>
      <c r="AI808" s="100">
        <v>62.666666666666664</v>
      </c>
      <c r="AJ808" s="100">
        <v>75.166666666666671</v>
      </c>
      <c r="AK808" s="100">
        <v>67.058823529411768</v>
      </c>
      <c r="AL808" s="100">
        <v>55.705882352941174</v>
      </c>
      <c r="AM808" s="100">
        <v>74.888888888888886</v>
      </c>
      <c r="AN808" s="100">
        <v>67.055555555555557</v>
      </c>
      <c r="AO808" s="100">
        <v>88.444444444444443</v>
      </c>
      <c r="AP808" s="100">
        <v>48.722222222222221</v>
      </c>
      <c r="AQ808" s="100">
        <v>50.611111111111114</v>
      </c>
      <c r="AR808" s="100">
        <v>59.89473684210526</v>
      </c>
      <c r="AS808" s="100">
        <v>51.631578947368418</v>
      </c>
      <c r="AT808" s="1" t="s">
        <v>5204</v>
      </c>
      <c r="AU808" s="1"/>
      <c r="AV808" s="1"/>
      <c r="AW808" s="1"/>
      <c r="AX808" s="1"/>
      <c r="AY808" s="1"/>
      <c r="AZ808" s="1"/>
      <c r="BA808" s="1"/>
      <c r="BB808" s="1"/>
      <c r="BC808" s="1"/>
      <c r="BD808" s="1"/>
      <c r="BE808" s="1"/>
      <c r="BF808" s="1"/>
      <c r="BG808" s="1"/>
      <c r="BH808" s="1"/>
      <c r="BI808" s="1"/>
      <c r="BJ808" s="1"/>
      <c r="BK808" s="1"/>
      <c r="BL808" s="1"/>
      <c r="BM808" s="1"/>
    </row>
    <row r="809" spans="1:65" ht="16.5" customHeight="1" x14ac:dyDescent="0.25">
      <c r="A809" s="87">
        <v>31090010</v>
      </c>
      <c r="B809" s="82" t="s">
        <v>26</v>
      </c>
      <c r="C809" s="82" t="s">
        <v>1012</v>
      </c>
      <c r="D809" s="82" t="s">
        <v>1013</v>
      </c>
      <c r="E809" s="82" t="s">
        <v>1010</v>
      </c>
      <c r="F809" s="82">
        <v>3</v>
      </c>
      <c r="G809" s="82">
        <v>92</v>
      </c>
      <c r="H809" s="83">
        <v>-67.84</v>
      </c>
      <c r="I809" s="93">
        <v>3.96</v>
      </c>
      <c r="J809" s="100">
        <v>37.758620689655174</v>
      </c>
      <c r="K809" s="100">
        <v>26.464285714285715</v>
      </c>
      <c r="L809" s="100">
        <v>34</v>
      </c>
      <c r="M809" s="100">
        <v>31.896551724137932</v>
      </c>
      <c r="N809" s="100">
        <v>30.931034482758619</v>
      </c>
      <c r="O809" s="100">
        <v>39.379310344827587</v>
      </c>
      <c r="P809" s="100">
        <v>51.178571428571431</v>
      </c>
      <c r="Q809" s="100">
        <v>52.75</v>
      </c>
      <c r="R809" s="100">
        <v>54.192307692307693</v>
      </c>
      <c r="S809" s="100">
        <v>68.074074074074076</v>
      </c>
      <c r="T809" s="100">
        <v>87.214285714285708</v>
      </c>
      <c r="U809" s="100">
        <v>98.071428571428569</v>
      </c>
      <c r="V809" s="100">
        <v>127.84615384615384</v>
      </c>
      <c r="W809" s="100">
        <v>133.85185185185185</v>
      </c>
      <c r="X809" s="100">
        <v>176.07692307692307</v>
      </c>
      <c r="Y809" s="100">
        <v>162.78571428571428</v>
      </c>
      <c r="Z809" s="100">
        <v>163.42307692307693</v>
      </c>
      <c r="AA809" s="100">
        <v>168.85185185185185</v>
      </c>
      <c r="AB809" s="100">
        <v>157</v>
      </c>
      <c r="AC809" s="100">
        <v>141.03571428571428</v>
      </c>
      <c r="AD809" s="100">
        <v>184.11111111111111</v>
      </c>
      <c r="AE809" s="100">
        <v>151.31034482758622</v>
      </c>
      <c r="AF809" s="100">
        <v>122.77777777777777</v>
      </c>
      <c r="AG809" s="100">
        <v>138.44</v>
      </c>
      <c r="AH809" s="100">
        <v>94.730769230769226</v>
      </c>
      <c r="AI809" s="100">
        <v>99.04</v>
      </c>
      <c r="AJ809" s="100">
        <v>75.142857142857139</v>
      </c>
      <c r="AK809" s="100">
        <v>71.896551724137936</v>
      </c>
      <c r="AL809" s="100">
        <v>65.785714285714292</v>
      </c>
      <c r="AM809" s="100">
        <v>68.214285714285708</v>
      </c>
      <c r="AN809" s="100">
        <v>75.900000000000006</v>
      </c>
      <c r="AO809" s="100">
        <v>70.966666666666669</v>
      </c>
      <c r="AP809" s="100">
        <v>44.2</v>
      </c>
      <c r="AQ809" s="100">
        <v>44.166666666666664</v>
      </c>
      <c r="AR809" s="100">
        <v>36.06666666666667</v>
      </c>
      <c r="AS809" s="100">
        <v>37.5</v>
      </c>
      <c r="AT809" s="1" t="s">
        <v>1888</v>
      </c>
      <c r="AU809" s="1"/>
      <c r="AV809" s="1"/>
      <c r="AW809" s="1"/>
      <c r="AX809" s="1"/>
      <c r="AY809" s="1"/>
      <c r="AZ809" s="1"/>
      <c r="BA809" s="1"/>
      <c r="BB809" s="1"/>
      <c r="BC809" s="1"/>
      <c r="BD809" s="1"/>
      <c r="BE809" s="1"/>
      <c r="BF809" s="1"/>
      <c r="BG809" s="1"/>
      <c r="BH809" s="1"/>
      <c r="BI809" s="1"/>
      <c r="BJ809" s="1"/>
      <c r="BK809" s="1"/>
      <c r="BL809" s="1"/>
      <c r="BM809" s="1"/>
    </row>
    <row r="810" spans="1:65" ht="16.5" customHeight="1" x14ac:dyDescent="0.25">
      <c r="A810" s="87">
        <v>31095030</v>
      </c>
      <c r="B810" s="82" t="s">
        <v>72</v>
      </c>
      <c r="C810" s="82" t="s">
        <v>1014</v>
      </c>
      <c r="D810" s="82" t="s">
        <v>1013</v>
      </c>
      <c r="E810" s="82" t="s">
        <v>1010</v>
      </c>
      <c r="F810" s="82">
        <v>3</v>
      </c>
      <c r="G810" s="82">
        <v>100</v>
      </c>
      <c r="H810" s="83">
        <v>-67.919055560000004</v>
      </c>
      <c r="I810" s="93">
        <v>3.87441667</v>
      </c>
      <c r="J810" s="100">
        <v>35.065384615384623</v>
      </c>
      <c r="K810" s="100">
        <v>30.537037037037027</v>
      </c>
      <c r="L810" s="100">
        <v>35.622222222222213</v>
      </c>
      <c r="M810" s="100">
        <v>43.338461538461537</v>
      </c>
      <c r="N810" s="100">
        <v>32.915384615384617</v>
      </c>
      <c r="O810" s="100">
        <v>43.41153846153847</v>
      </c>
      <c r="P810" s="100">
        <v>47.219230769230769</v>
      </c>
      <c r="Q810" s="100">
        <v>40.073076923076925</v>
      </c>
      <c r="R810" s="100">
        <v>57.692307692307693</v>
      </c>
      <c r="S810" s="100">
        <v>97.904000000000011</v>
      </c>
      <c r="T810" s="100">
        <v>111.53846153846156</v>
      </c>
      <c r="U810" s="100">
        <v>112.07307692307693</v>
      </c>
      <c r="V810" s="100">
        <v>142.50384615384615</v>
      </c>
      <c r="W810" s="100">
        <v>144.53703703703704</v>
      </c>
      <c r="X810" s="100">
        <v>182.42400000000001</v>
      </c>
      <c r="Y810" s="100">
        <v>166.916</v>
      </c>
      <c r="Z810" s="100">
        <v>191.36071428571429</v>
      </c>
      <c r="AA810" s="100">
        <v>196.90384615384619</v>
      </c>
      <c r="AB810" s="100">
        <v>195.84827586206899</v>
      </c>
      <c r="AC810" s="100">
        <v>179.07241379310341</v>
      </c>
      <c r="AD810" s="100">
        <v>192.21379310344827</v>
      </c>
      <c r="AE810" s="100">
        <v>149.5</v>
      </c>
      <c r="AF810" s="100">
        <v>149.48214285714286</v>
      </c>
      <c r="AG810" s="100">
        <v>125.76428571428573</v>
      </c>
      <c r="AH810" s="100">
        <v>100.79999999999998</v>
      </c>
      <c r="AI810" s="100">
        <v>102.09310344827587</v>
      </c>
      <c r="AJ810" s="100">
        <v>88.771428571428558</v>
      </c>
      <c r="AK810" s="100">
        <v>75.496428571428552</v>
      </c>
      <c r="AL810" s="100">
        <v>90.771428571428572</v>
      </c>
      <c r="AM810" s="100">
        <v>80.58214285714287</v>
      </c>
      <c r="AN810" s="100">
        <v>96.264285714285705</v>
      </c>
      <c r="AO810" s="100">
        <v>68.642857142857139</v>
      </c>
      <c r="AP810" s="100">
        <v>48.793103448275865</v>
      </c>
      <c r="AQ810" s="100">
        <v>51.862068965517253</v>
      </c>
      <c r="AR810" s="100">
        <v>47.927586206896557</v>
      </c>
      <c r="AS810" s="100">
        <v>55.645833333333336</v>
      </c>
      <c r="AT810" s="1"/>
      <c r="AU810" s="1"/>
      <c r="AV810" s="1"/>
      <c r="AW810" s="1"/>
      <c r="AX810" s="1"/>
      <c r="AY810" s="1"/>
      <c r="AZ810" s="1"/>
      <c r="BA810" s="1"/>
      <c r="BB810" s="1"/>
      <c r="BC810" s="1"/>
      <c r="BD810" s="1"/>
      <c r="BE810" s="1"/>
      <c r="BF810" s="1"/>
      <c r="BG810" s="1"/>
      <c r="BH810" s="1"/>
      <c r="BI810" s="1"/>
      <c r="BJ810" s="1"/>
      <c r="BK810" s="1"/>
      <c r="BL810" s="1"/>
      <c r="BM810" s="1"/>
    </row>
    <row r="811" spans="1:65" ht="16.5" customHeight="1" x14ac:dyDescent="0.25">
      <c r="A811" s="87">
        <v>31015010</v>
      </c>
      <c r="B811" s="82" t="s">
        <v>56</v>
      </c>
      <c r="C811" s="82" t="s">
        <v>1015</v>
      </c>
      <c r="D811" s="82" t="s">
        <v>1016</v>
      </c>
      <c r="E811" s="82" t="s">
        <v>1017</v>
      </c>
      <c r="F811" s="82">
        <v>3</v>
      </c>
      <c r="G811" s="82">
        <v>150</v>
      </c>
      <c r="H811" s="83">
        <v>-72.64</v>
      </c>
      <c r="I811" s="93">
        <v>2.3727777799999998</v>
      </c>
      <c r="J811" s="100">
        <v>15.389285714285714</v>
      </c>
      <c r="K811" s="100">
        <v>22.717241379310344</v>
      </c>
      <c r="L811" s="100">
        <v>22.707142857142856</v>
      </c>
      <c r="M811" s="100">
        <v>29.36785714285714</v>
      </c>
      <c r="N811" s="100">
        <v>19.532142857142855</v>
      </c>
      <c r="O811" s="100">
        <v>30.782758620689656</v>
      </c>
      <c r="P811" s="100">
        <v>50.389655172413789</v>
      </c>
      <c r="Q811" s="100">
        <v>63.87586206896551</v>
      </c>
      <c r="R811" s="100">
        <v>90.366666666666674</v>
      </c>
      <c r="S811" s="100">
        <v>105.12333333333332</v>
      </c>
      <c r="T811" s="100">
        <v>103.12333333333335</v>
      </c>
      <c r="U811" s="100">
        <v>102.96896551724136</v>
      </c>
      <c r="V811" s="100">
        <v>132.61111111111109</v>
      </c>
      <c r="W811" s="100">
        <v>140.63333333333333</v>
      </c>
      <c r="X811" s="100">
        <v>125.54999999999998</v>
      </c>
      <c r="Y811" s="100">
        <v>112.00344827586207</v>
      </c>
      <c r="Z811" s="100">
        <v>126.72499999999999</v>
      </c>
      <c r="AA811" s="100">
        <v>125.35357142857141</v>
      </c>
      <c r="AB811" s="100">
        <v>131.04285714285714</v>
      </c>
      <c r="AC811" s="100">
        <v>108.74999999999999</v>
      </c>
      <c r="AD811" s="100">
        <v>111.60000000000002</v>
      </c>
      <c r="AE811" s="100">
        <v>101.47857142857141</v>
      </c>
      <c r="AF811" s="100">
        <v>86.882142857142867</v>
      </c>
      <c r="AG811" s="100">
        <v>101.57407407407408</v>
      </c>
      <c r="AH811" s="100">
        <v>81.358620689655169</v>
      </c>
      <c r="AI811" s="100">
        <v>94.203333333333333</v>
      </c>
      <c r="AJ811" s="100">
        <v>80.737931034482756</v>
      </c>
      <c r="AK811" s="100">
        <v>77.431034482758619</v>
      </c>
      <c r="AL811" s="100">
        <v>100.41071428571429</v>
      </c>
      <c r="AM811" s="100">
        <v>94.500000000000014</v>
      </c>
      <c r="AN811" s="100">
        <v>74.337037037037035</v>
      </c>
      <c r="AO811" s="100">
        <v>73.757142857142853</v>
      </c>
      <c r="AP811" s="100">
        <v>58.425000000000004</v>
      </c>
      <c r="AQ811" s="100">
        <v>38.949999999999996</v>
      </c>
      <c r="AR811" s="100">
        <v>35.107407407407415</v>
      </c>
      <c r="AS811" s="100">
        <v>34.485185185185188</v>
      </c>
      <c r="AT811" s="1"/>
      <c r="AU811" s="1"/>
      <c r="AV811" s="1"/>
      <c r="AW811" s="1"/>
      <c r="AX811" s="1"/>
      <c r="AY811" s="1"/>
      <c r="AZ811" s="1"/>
      <c r="BA811" s="1"/>
      <c r="BB811" s="1"/>
      <c r="BC811" s="1"/>
      <c r="BD811" s="1"/>
      <c r="BE811" s="1"/>
      <c r="BF811" s="1"/>
      <c r="BG811" s="1"/>
      <c r="BH811" s="1"/>
      <c r="BI811" s="1"/>
      <c r="BJ811" s="1"/>
      <c r="BK811" s="1"/>
      <c r="BL811" s="1"/>
      <c r="BM811" s="1"/>
    </row>
    <row r="812" spans="1:65" ht="16.5" customHeight="1" x14ac:dyDescent="0.25">
      <c r="A812" s="87">
        <v>32040020</v>
      </c>
      <c r="B812" s="82" t="s">
        <v>26</v>
      </c>
      <c r="C812" s="82" t="s">
        <v>2721</v>
      </c>
      <c r="D812" s="82" t="s">
        <v>5287</v>
      </c>
      <c r="E812" s="82" t="s">
        <v>1017</v>
      </c>
      <c r="F812" s="82">
        <v>3</v>
      </c>
      <c r="G812" s="82">
        <v>184</v>
      </c>
      <c r="H812" s="83">
        <v>-73.166388890000007</v>
      </c>
      <c r="I812" s="93">
        <v>2.3742777799999999</v>
      </c>
      <c r="J812" s="100">
        <v>12.1</v>
      </c>
      <c r="K812" s="100">
        <v>15.4</v>
      </c>
      <c r="L812" s="100">
        <v>10.777777777777779</v>
      </c>
      <c r="M812" s="100">
        <v>25.2</v>
      </c>
      <c r="N812" s="100">
        <v>14.3</v>
      </c>
      <c r="O812" s="100">
        <v>35.1</v>
      </c>
      <c r="P812" s="100">
        <v>66.444444444444443</v>
      </c>
      <c r="Q812" s="100">
        <v>77.2</v>
      </c>
      <c r="R812" s="100">
        <v>63</v>
      </c>
      <c r="S812" s="100">
        <v>85.7</v>
      </c>
      <c r="T812" s="100">
        <v>122.8</v>
      </c>
      <c r="U812" s="100">
        <v>123.3</v>
      </c>
      <c r="V812" s="100">
        <v>112.8</v>
      </c>
      <c r="W812" s="100">
        <v>112</v>
      </c>
      <c r="X812" s="100">
        <v>115.8</v>
      </c>
      <c r="Y812" s="100">
        <v>118.1</v>
      </c>
      <c r="Z812" s="100">
        <v>154.4</v>
      </c>
      <c r="AA812" s="100">
        <v>129.33333333333334</v>
      </c>
      <c r="AB812" s="100">
        <v>93.222222222222229</v>
      </c>
      <c r="AC812" s="100">
        <v>86.222222222222229</v>
      </c>
      <c r="AD812" s="100">
        <v>119.375</v>
      </c>
      <c r="AE812" s="100">
        <v>83.666666666666671</v>
      </c>
      <c r="AF812" s="100">
        <v>91.888888888888886</v>
      </c>
      <c r="AG812" s="100">
        <v>69.666666666666671</v>
      </c>
      <c r="AH812" s="100">
        <v>86.875</v>
      </c>
      <c r="AI812" s="100">
        <v>71.375</v>
      </c>
      <c r="AJ812" s="100">
        <v>69.333333333333329</v>
      </c>
      <c r="AK812" s="100">
        <v>44.1</v>
      </c>
      <c r="AL812" s="100">
        <v>106.4</v>
      </c>
      <c r="AM812" s="100">
        <v>66.849999999999994</v>
      </c>
      <c r="AN812" s="100">
        <v>66.2</v>
      </c>
      <c r="AO812" s="100">
        <v>86.5</v>
      </c>
      <c r="AP812" s="100">
        <v>38</v>
      </c>
      <c r="AQ812" s="100">
        <v>65.599999999999994</v>
      </c>
      <c r="AR812" s="100">
        <v>58.9</v>
      </c>
      <c r="AS812" s="100">
        <v>47.5</v>
      </c>
      <c r="AT812" s="1" t="s">
        <v>5205</v>
      </c>
      <c r="AU812" s="1"/>
      <c r="AV812" s="1"/>
      <c r="AW812" s="1"/>
      <c r="AX812" s="1"/>
      <c r="AY812" s="1"/>
      <c r="AZ812" s="1"/>
      <c r="BA812" s="1"/>
      <c r="BB812" s="1"/>
      <c r="BC812" s="1"/>
      <c r="BD812" s="1"/>
      <c r="BE812" s="1"/>
      <c r="BF812" s="1"/>
      <c r="BG812" s="1"/>
      <c r="BH812" s="1"/>
      <c r="BI812" s="1"/>
      <c r="BJ812" s="1"/>
      <c r="BK812" s="1"/>
      <c r="BL812" s="1"/>
      <c r="BM812" s="1"/>
    </row>
    <row r="813" spans="1:65" ht="16.5" customHeight="1" x14ac:dyDescent="0.25">
      <c r="A813" s="87">
        <v>21030080</v>
      </c>
      <c r="B813" s="82" t="s">
        <v>26</v>
      </c>
      <c r="C813" s="82" t="s">
        <v>1018</v>
      </c>
      <c r="D813" s="82" t="s">
        <v>1018</v>
      </c>
      <c r="E813" s="82" t="s">
        <v>1019</v>
      </c>
      <c r="F813" s="82">
        <v>4</v>
      </c>
      <c r="G813" s="82">
        <v>1350</v>
      </c>
      <c r="H813" s="83">
        <v>-75.942222220000005</v>
      </c>
      <c r="I813" s="93">
        <v>1.8136111100000001</v>
      </c>
      <c r="J813" s="100">
        <v>25.03448275862069</v>
      </c>
      <c r="K813" s="100">
        <v>24.535714285714285</v>
      </c>
      <c r="L813" s="100">
        <v>29.285714285714285</v>
      </c>
      <c r="M813" s="100">
        <v>29.586206896551722</v>
      </c>
      <c r="N813" s="100">
        <v>25.586206896551722</v>
      </c>
      <c r="O813" s="100">
        <v>35.071428571428569</v>
      </c>
      <c r="P813" s="100">
        <v>47.379310344827587</v>
      </c>
      <c r="Q813" s="100">
        <v>42.310344827586206</v>
      </c>
      <c r="R813" s="100">
        <v>45.733333333333334</v>
      </c>
      <c r="S813" s="100">
        <v>53.344827586206897</v>
      </c>
      <c r="T813" s="100">
        <v>56.6</v>
      </c>
      <c r="U813" s="100">
        <v>60.1</v>
      </c>
      <c r="V813" s="100">
        <v>62.413793103448278</v>
      </c>
      <c r="W813" s="100">
        <v>54.8</v>
      </c>
      <c r="X813" s="100">
        <v>72.620689655172413</v>
      </c>
      <c r="Y813" s="100">
        <v>62.321428571428569</v>
      </c>
      <c r="Z813" s="100">
        <v>64.071428571428569</v>
      </c>
      <c r="AA813" s="100">
        <v>62.142857142857146</v>
      </c>
      <c r="AB813" s="100">
        <v>54.833333333333336</v>
      </c>
      <c r="AC813" s="100">
        <v>57.413793103448278</v>
      </c>
      <c r="AD813" s="100">
        <v>61.7</v>
      </c>
      <c r="AE813" s="100">
        <v>48.233333333333334</v>
      </c>
      <c r="AF813" s="100">
        <v>43.068965517241381</v>
      </c>
      <c r="AG813" s="100">
        <v>49.9</v>
      </c>
      <c r="AH813" s="100">
        <v>56.068965517241381</v>
      </c>
      <c r="AI813" s="100">
        <v>40.379310344827587</v>
      </c>
      <c r="AJ813" s="100">
        <v>34.655172413793103</v>
      </c>
      <c r="AK813" s="100">
        <v>38.733333333333334</v>
      </c>
      <c r="AL813" s="100">
        <v>43.266666666666666</v>
      </c>
      <c r="AM813" s="100">
        <v>38.4</v>
      </c>
      <c r="AN813" s="100">
        <v>35.413793103448278</v>
      </c>
      <c r="AO813" s="100">
        <v>39.793103448275865</v>
      </c>
      <c r="AP813" s="100">
        <v>29.96551724137931</v>
      </c>
      <c r="AQ813" s="100">
        <v>33.103448275862071</v>
      </c>
      <c r="AR813" s="100">
        <v>25.413793103448278</v>
      </c>
      <c r="AS813" s="100">
        <v>22.066666666666666</v>
      </c>
      <c r="AT813" s="1"/>
      <c r="AU813" s="1"/>
      <c r="AV813" s="1"/>
      <c r="AW813" s="1"/>
      <c r="AX813" s="1"/>
      <c r="AY813" s="1"/>
      <c r="AZ813" s="1"/>
      <c r="BA813" s="1"/>
      <c r="BB813" s="1"/>
      <c r="BC813" s="1"/>
      <c r="BD813" s="1"/>
      <c r="BE813" s="1"/>
      <c r="BF813" s="1"/>
      <c r="BG813" s="1"/>
      <c r="BH813" s="1"/>
      <c r="BI813" s="1"/>
      <c r="BJ813" s="1"/>
      <c r="BK813" s="1"/>
      <c r="BL813" s="1"/>
      <c r="BM813" s="1"/>
    </row>
    <row r="814" spans="1:65" ht="16.5" customHeight="1" x14ac:dyDescent="0.25">
      <c r="A814" s="87">
        <v>21030060</v>
      </c>
      <c r="B814" s="82" t="s">
        <v>26</v>
      </c>
      <c r="C814" s="82" t="s">
        <v>1020</v>
      </c>
      <c r="D814" s="82" t="s">
        <v>1018</v>
      </c>
      <c r="E814" s="82" t="s">
        <v>1019</v>
      </c>
      <c r="F814" s="82">
        <v>4</v>
      </c>
      <c r="G814" s="82">
        <v>1345</v>
      </c>
      <c r="H814" s="83">
        <v>-76.022083330000001</v>
      </c>
      <c r="I814" s="93">
        <v>1.71427778</v>
      </c>
      <c r="J814" s="100">
        <v>28.613333333333337</v>
      </c>
      <c r="K814" s="100">
        <v>18.080000000000002</v>
      </c>
      <c r="L814" s="100">
        <v>30.18</v>
      </c>
      <c r="M814" s="100">
        <v>33.792857142857144</v>
      </c>
      <c r="N814" s="100">
        <v>39.164285714285718</v>
      </c>
      <c r="O814" s="100">
        <v>35.810714285714283</v>
      </c>
      <c r="P814" s="100">
        <v>52.26428571428572</v>
      </c>
      <c r="Q814" s="100">
        <v>47.95862068965517</v>
      </c>
      <c r="R814" s="100">
        <v>47.33793103448275</v>
      </c>
      <c r="S814" s="100">
        <v>67.731034482758616</v>
      </c>
      <c r="T814" s="100">
        <v>68.824137931034485</v>
      </c>
      <c r="U814" s="100">
        <v>65.096551724137925</v>
      </c>
      <c r="V814" s="100">
        <v>69.566666666666663</v>
      </c>
      <c r="W814" s="100">
        <v>71.416666666666671</v>
      </c>
      <c r="X814" s="100">
        <v>87.803448275862081</v>
      </c>
      <c r="Y814" s="100">
        <v>97.606666666666655</v>
      </c>
      <c r="Z814" s="100">
        <v>70.739999999999995</v>
      </c>
      <c r="AA814" s="100">
        <v>74.48</v>
      </c>
      <c r="AB814" s="100">
        <v>76.774999999999991</v>
      </c>
      <c r="AC814" s="100">
        <v>79.171428571428578</v>
      </c>
      <c r="AD814" s="100">
        <v>79.485714285714266</v>
      </c>
      <c r="AE814" s="100">
        <v>74.73571428571428</v>
      </c>
      <c r="AF814" s="100">
        <v>67.535714285714292</v>
      </c>
      <c r="AG814" s="100">
        <v>69.957142857142856</v>
      </c>
      <c r="AH814" s="100">
        <v>64.31785714285715</v>
      </c>
      <c r="AI814" s="100">
        <v>50.942857142857143</v>
      </c>
      <c r="AJ814" s="100">
        <v>50.410714285714285</v>
      </c>
      <c r="AK814" s="100">
        <v>55.593103448275855</v>
      </c>
      <c r="AL814" s="100">
        <v>50.603448275862071</v>
      </c>
      <c r="AM814" s="100">
        <v>37.762068965517237</v>
      </c>
      <c r="AN814" s="100">
        <v>36.265517241379314</v>
      </c>
      <c r="AO814" s="100">
        <v>35.700000000000003</v>
      </c>
      <c r="AP814" s="100">
        <v>38.955172413793107</v>
      </c>
      <c r="AQ814" s="100">
        <v>36.765517241379307</v>
      </c>
      <c r="AR814" s="100">
        <v>36.210714285714289</v>
      </c>
      <c r="AS814" s="100">
        <v>23.7</v>
      </c>
      <c r="AT814" s="1"/>
      <c r="AU814" s="1"/>
      <c r="AV814" s="1"/>
      <c r="AW814" s="1"/>
      <c r="AX814" s="1"/>
      <c r="AY814" s="1"/>
      <c r="AZ814" s="1"/>
      <c r="BA814" s="1"/>
      <c r="BB814" s="1"/>
      <c r="BC814" s="1"/>
      <c r="BD814" s="1"/>
      <c r="BE814" s="1"/>
      <c r="BF814" s="1"/>
      <c r="BG814" s="1"/>
      <c r="BH814" s="1"/>
      <c r="BI814" s="1"/>
      <c r="BJ814" s="1"/>
      <c r="BK814" s="1"/>
      <c r="BL814" s="1"/>
      <c r="BM814" s="1"/>
    </row>
    <row r="815" spans="1:65" ht="16.5" customHeight="1" x14ac:dyDescent="0.25">
      <c r="A815" s="87">
        <v>21040020</v>
      </c>
      <c r="B815" s="82" t="s">
        <v>26</v>
      </c>
      <c r="C815" s="82" t="s">
        <v>1021</v>
      </c>
      <c r="D815" s="82" t="s">
        <v>1022</v>
      </c>
      <c r="E815" s="82" t="s">
        <v>1019</v>
      </c>
      <c r="F815" s="82">
        <v>4</v>
      </c>
      <c r="G815" s="82">
        <v>2210</v>
      </c>
      <c r="H815" s="83">
        <v>-75.72847222</v>
      </c>
      <c r="I815" s="93">
        <v>2.33402778</v>
      </c>
      <c r="J815" s="100">
        <v>59.879310344827587</v>
      </c>
      <c r="K815" s="100">
        <v>48.06666666666667</v>
      </c>
      <c r="L815" s="100">
        <v>44.233333333333334</v>
      </c>
      <c r="M815" s="100">
        <v>50</v>
      </c>
      <c r="N815" s="100">
        <v>52.655172413793103</v>
      </c>
      <c r="O815" s="100">
        <v>51.25925925925926</v>
      </c>
      <c r="P815" s="100">
        <v>55.56666666666667</v>
      </c>
      <c r="Q815" s="100">
        <v>62.166666666666664</v>
      </c>
      <c r="R815" s="100">
        <v>71.275862068965523</v>
      </c>
      <c r="S815" s="100">
        <v>44.333333333333336</v>
      </c>
      <c r="T815" s="100">
        <v>54.4</v>
      </c>
      <c r="U815" s="100">
        <v>51.766666666666666</v>
      </c>
      <c r="V815" s="100">
        <v>49.448275862068968</v>
      </c>
      <c r="W815" s="100">
        <v>41.03448275862069</v>
      </c>
      <c r="X815" s="100">
        <v>69.448275862068968</v>
      </c>
      <c r="Y815" s="100">
        <v>28.033333333333335</v>
      </c>
      <c r="Z815" s="100">
        <v>21.5</v>
      </c>
      <c r="AA815" s="100">
        <v>29.620689655172413</v>
      </c>
      <c r="AB815" s="100">
        <v>23.896551724137932</v>
      </c>
      <c r="AC815" s="100">
        <v>25.286206896551722</v>
      </c>
      <c r="AD815" s="100">
        <v>21.482758620689655</v>
      </c>
      <c r="AE815" s="100">
        <v>13.933333333333334</v>
      </c>
      <c r="AF815" s="100">
        <v>13.166666666666666</v>
      </c>
      <c r="AG815" s="100">
        <v>13.566666666666666</v>
      </c>
      <c r="AH815" s="100">
        <v>14.9</v>
      </c>
      <c r="AI815" s="100">
        <v>22.833333333333332</v>
      </c>
      <c r="AJ815" s="100">
        <v>27.266666666666666</v>
      </c>
      <c r="AK815" s="100">
        <v>42.1</v>
      </c>
      <c r="AL815" s="100">
        <v>61.5</v>
      </c>
      <c r="AM815" s="100">
        <v>75.833333333333329</v>
      </c>
      <c r="AN815" s="100">
        <v>82.379310344827587</v>
      </c>
      <c r="AO815" s="100">
        <v>86.137931034482762</v>
      </c>
      <c r="AP815" s="100">
        <v>93.137931034482762</v>
      </c>
      <c r="AQ815" s="100">
        <v>80.166666666666671</v>
      </c>
      <c r="AR815" s="100">
        <v>73.766666666666666</v>
      </c>
      <c r="AS815" s="100">
        <v>51.1</v>
      </c>
      <c r="AT815" s="1"/>
      <c r="AU815" s="1"/>
      <c r="AV815" s="1"/>
      <c r="AW815" s="1"/>
      <c r="AX815" s="1"/>
      <c r="AY815" s="1"/>
      <c r="AZ815" s="1"/>
      <c r="BA815" s="1"/>
      <c r="BB815" s="1"/>
      <c r="BC815" s="1"/>
      <c r="BD815" s="1"/>
      <c r="BE815" s="1"/>
      <c r="BF815" s="1"/>
      <c r="BG815" s="1"/>
      <c r="BH815" s="1"/>
      <c r="BI815" s="1"/>
      <c r="BJ815" s="1"/>
      <c r="BK815" s="1"/>
      <c r="BL815" s="1"/>
      <c r="BM815" s="1"/>
    </row>
    <row r="816" spans="1:65" ht="16.5" customHeight="1" x14ac:dyDescent="0.25">
      <c r="A816" s="87">
        <v>21045010</v>
      </c>
      <c r="B816" s="82" t="s">
        <v>56</v>
      </c>
      <c r="C816" s="82" t="s">
        <v>2063</v>
      </c>
      <c r="D816" s="82" t="s">
        <v>1022</v>
      </c>
      <c r="E816" s="82" t="s">
        <v>1019</v>
      </c>
      <c r="F816" s="82">
        <v>4</v>
      </c>
      <c r="G816" s="82">
        <v>780</v>
      </c>
      <c r="H816" s="83">
        <v>-75.705083329999994</v>
      </c>
      <c r="I816" s="93">
        <v>2.2815833299999997</v>
      </c>
      <c r="J816" s="100">
        <v>34.034999999999997</v>
      </c>
      <c r="K816" s="100">
        <v>30.514999999999997</v>
      </c>
      <c r="L816" s="100">
        <v>31.985000000000003</v>
      </c>
      <c r="M816" s="100">
        <v>27.484210526315785</v>
      </c>
      <c r="N816" s="100">
        <v>34.54999999999999</v>
      </c>
      <c r="O816" s="100">
        <v>41.3</v>
      </c>
      <c r="P816" s="100">
        <v>37.163157894736834</v>
      </c>
      <c r="Q816" s="100">
        <v>43.11</v>
      </c>
      <c r="R816" s="100">
        <v>44.769999999999996</v>
      </c>
      <c r="S816" s="100">
        <v>25.030000000000005</v>
      </c>
      <c r="T816" s="100">
        <v>38.39</v>
      </c>
      <c r="U816" s="100">
        <v>36.695</v>
      </c>
      <c r="V816" s="100">
        <v>30.529999999999994</v>
      </c>
      <c r="W816" s="100">
        <v>18.285000000000004</v>
      </c>
      <c r="X816" s="100">
        <v>42.734999999999999</v>
      </c>
      <c r="Y816" s="100">
        <v>19.574999999999999</v>
      </c>
      <c r="Z816" s="100">
        <v>16.59</v>
      </c>
      <c r="AA816" s="100">
        <v>16.945</v>
      </c>
      <c r="AB816" s="100">
        <v>15.569999999999999</v>
      </c>
      <c r="AC816" s="100">
        <v>16.03</v>
      </c>
      <c r="AD816" s="100">
        <v>13.215000000000003</v>
      </c>
      <c r="AE816" s="100">
        <v>10.110000000000001</v>
      </c>
      <c r="AF816" s="100">
        <v>8.3944444444444457</v>
      </c>
      <c r="AG816" s="100">
        <v>9.7315789473684209</v>
      </c>
      <c r="AH816" s="100">
        <v>11.831578947368422</v>
      </c>
      <c r="AI816" s="100">
        <v>9.7052631578947395</v>
      </c>
      <c r="AJ816" s="100">
        <v>21.194736842105261</v>
      </c>
      <c r="AK816" s="100">
        <v>23.55</v>
      </c>
      <c r="AL816" s="100">
        <v>48.609999999999992</v>
      </c>
      <c r="AM816" s="100">
        <v>63.609999999999992</v>
      </c>
      <c r="AN816" s="100">
        <v>42.434999999999988</v>
      </c>
      <c r="AO816" s="100">
        <v>55.854999999999997</v>
      </c>
      <c r="AP816" s="100">
        <v>37.08</v>
      </c>
      <c r="AQ816" s="100">
        <v>39.83</v>
      </c>
      <c r="AR816" s="100">
        <v>46.999999999999986</v>
      </c>
      <c r="AS816" s="100">
        <v>36.840000000000003</v>
      </c>
      <c r="AT816" s="1" t="s">
        <v>5204</v>
      </c>
      <c r="AU816" s="1"/>
      <c r="AV816" s="1"/>
      <c r="AW816" s="1"/>
      <c r="AX816" s="1"/>
      <c r="AY816" s="1"/>
      <c r="AZ816" s="1"/>
      <c r="BA816" s="1"/>
      <c r="BB816" s="1"/>
      <c r="BC816" s="1"/>
      <c r="BD816" s="1"/>
      <c r="BE816" s="1"/>
      <c r="BF816" s="1"/>
      <c r="BG816" s="1"/>
      <c r="BH816" s="1"/>
      <c r="BI816" s="1"/>
      <c r="BJ816" s="1"/>
      <c r="BK816" s="1"/>
      <c r="BL816" s="1"/>
      <c r="BM816" s="1"/>
    </row>
    <row r="817" spans="1:65" ht="16.5" customHeight="1" x14ac:dyDescent="0.25">
      <c r="A817" s="87">
        <v>21040040</v>
      </c>
      <c r="B817" s="82" t="s">
        <v>26</v>
      </c>
      <c r="C817" s="82" t="s">
        <v>1023</v>
      </c>
      <c r="D817" s="82" t="s">
        <v>1022</v>
      </c>
      <c r="E817" s="82" t="s">
        <v>1019</v>
      </c>
      <c r="F817" s="82">
        <v>4</v>
      </c>
      <c r="G817" s="82">
        <v>688</v>
      </c>
      <c r="H817" s="83">
        <v>-75.650000000000006</v>
      </c>
      <c r="I817" s="93">
        <v>2.23</v>
      </c>
      <c r="J817" s="100">
        <v>20.846153846153847</v>
      </c>
      <c r="K817" s="100">
        <v>21.76923076923077</v>
      </c>
      <c r="L817" s="100">
        <v>21.16</v>
      </c>
      <c r="M817" s="100">
        <v>29.9</v>
      </c>
      <c r="N817" s="100">
        <v>21.076923076923077</v>
      </c>
      <c r="O817" s="100">
        <v>29.611999999999998</v>
      </c>
      <c r="P817" s="100">
        <v>31.576923076923077</v>
      </c>
      <c r="Q817" s="100">
        <v>37.153846153846153</v>
      </c>
      <c r="R817" s="100">
        <v>39.346153846153847</v>
      </c>
      <c r="S817" s="100">
        <v>30.03846153846154</v>
      </c>
      <c r="T817" s="100">
        <v>38.57692307692308</v>
      </c>
      <c r="U817" s="100">
        <v>34.5</v>
      </c>
      <c r="V817" s="100">
        <v>34.846153846153847</v>
      </c>
      <c r="W817" s="100">
        <v>20.471599999999999</v>
      </c>
      <c r="X817" s="100">
        <v>38.6</v>
      </c>
      <c r="Y817" s="100">
        <v>25.458333333333332</v>
      </c>
      <c r="Z817" s="100">
        <v>17.2</v>
      </c>
      <c r="AA817" s="100">
        <v>24.12</v>
      </c>
      <c r="AB817" s="100">
        <v>13</v>
      </c>
      <c r="AC817" s="100">
        <v>18.559999999999999</v>
      </c>
      <c r="AD817" s="100">
        <v>13.24</v>
      </c>
      <c r="AE817" s="100">
        <v>11.461538461538462</v>
      </c>
      <c r="AF817" s="100">
        <v>7.4230769230769234</v>
      </c>
      <c r="AG817" s="100">
        <v>9.0399999999999991</v>
      </c>
      <c r="AH817" s="100">
        <v>11.23076923076923</v>
      </c>
      <c r="AI817" s="100">
        <v>8.0769230769230766</v>
      </c>
      <c r="AJ817" s="100">
        <v>17.72</v>
      </c>
      <c r="AK817" s="100">
        <v>18.992307692307694</v>
      </c>
      <c r="AL817" s="100">
        <v>36.4</v>
      </c>
      <c r="AM817" s="100">
        <v>46.96153846153846</v>
      </c>
      <c r="AN817" s="100">
        <v>37.846153846153847</v>
      </c>
      <c r="AO817" s="100">
        <v>46.115384615384613</v>
      </c>
      <c r="AP817" s="100">
        <v>29.076923076923077</v>
      </c>
      <c r="AQ817" s="100">
        <v>37.42307692307692</v>
      </c>
      <c r="AR817" s="100">
        <v>25.03846153846154</v>
      </c>
      <c r="AS817" s="100">
        <v>21.333333333333332</v>
      </c>
      <c r="AT817" s="1" t="s">
        <v>1888</v>
      </c>
      <c r="AU817" s="1"/>
      <c r="AV817" s="1"/>
      <c r="AW817" s="1"/>
      <c r="AX817" s="1"/>
      <c r="AY817" s="1"/>
      <c r="AZ817" s="1"/>
      <c r="BA817" s="1"/>
      <c r="BB817" s="1"/>
      <c r="BC817" s="1"/>
      <c r="BD817" s="1"/>
      <c r="BE817" s="1"/>
      <c r="BF817" s="1"/>
      <c r="BG817" s="1"/>
      <c r="BH817" s="1"/>
      <c r="BI817" s="1"/>
      <c r="BJ817" s="1"/>
      <c r="BK817" s="1"/>
      <c r="BL817" s="1"/>
      <c r="BM817" s="1"/>
    </row>
    <row r="818" spans="1:65" ht="16.5" customHeight="1" x14ac:dyDescent="0.25">
      <c r="A818" s="87">
        <v>21130050</v>
      </c>
      <c r="B818" s="82" t="s">
        <v>26</v>
      </c>
      <c r="C818" s="82" t="s">
        <v>1024</v>
      </c>
      <c r="D818" s="82" t="s">
        <v>1025</v>
      </c>
      <c r="E818" s="82" t="s">
        <v>1019</v>
      </c>
      <c r="F818" s="82">
        <v>4</v>
      </c>
      <c r="G818" s="82">
        <v>450</v>
      </c>
      <c r="H818" s="83">
        <v>-75.255944439999993</v>
      </c>
      <c r="I818" s="93">
        <v>3.2435555599999999</v>
      </c>
      <c r="J818" s="100">
        <v>23.1</v>
      </c>
      <c r="K818" s="100">
        <v>31.166666666666668</v>
      </c>
      <c r="L818" s="100">
        <v>13.275862068965518</v>
      </c>
      <c r="M818" s="100">
        <v>26.566666666666666</v>
      </c>
      <c r="N818" s="100">
        <v>23.466666666666665</v>
      </c>
      <c r="O818" s="100">
        <v>32.06666666666667</v>
      </c>
      <c r="P818" s="100">
        <v>29.566666666666666</v>
      </c>
      <c r="Q818" s="100">
        <v>44.6</v>
      </c>
      <c r="R818" s="100">
        <v>55</v>
      </c>
      <c r="S818" s="100">
        <v>36.799999999999997</v>
      </c>
      <c r="T818" s="100">
        <v>57.1</v>
      </c>
      <c r="U818" s="100">
        <v>41.482758620689658</v>
      </c>
      <c r="V818" s="100">
        <v>33.241379310344826</v>
      </c>
      <c r="W818" s="100">
        <v>32.03448275862069</v>
      </c>
      <c r="X818" s="100">
        <v>25.413793103448278</v>
      </c>
      <c r="Y818" s="100">
        <v>16.899999999999999</v>
      </c>
      <c r="Z818" s="100">
        <v>11.766666666666667</v>
      </c>
      <c r="AA818" s="100">
        <v>5.3448275862068968</v>
      </c>
      <c r="AB818" s="100">
        <v>7.2666666666666666</v>
      </c>
      <c r="AC818" s="100">
        <v>8.8333333333333339</v>
      </c>
      <c r="AD818" s="100">
        <v>6.2666666666666666</v>
      </c>
      <c r="AE818" s="100">
        <v>3.9666666666666668</v>
      </c>
      <c r="AF818" s="100">
        <v>7.9666666666666668</v>
      </c>
      <c r="AG818" s="100">
        <v>7.7</v>
      </c>
      <c r="AH818" s="100">
        <v>13.533333333333333</v>
      </c>
      <c r="AI818" s="100">
        <v>12.033333333333333</v>
      </c>
      <c r="AJ818" s="100">
        <v>25.966666666666665</v>
      </c>
      <c r="AK818" s="100">
        <v>32.133333333333333</v>
      </c>
      <c r="AL818" s="100">
        <v>48.033333333333331</v>
      </c>
      <c r="AM818" s="100">
        <v>77.433333333333337</v>
      </c>
      <c r="AN818" s="100">
        <v>68.758620689655174</v>
      </c>
      <c r="AO818" s="100">
        <v>72.793103448275858</v>
      </c>
      <c r="AP818" s="100">
        <v>58.862068965517238</v>
      </c>
      <c r="AQ818" s="100">
        <v>58.586206896551722</v>
      </c>
      <c r="AR818" s="100">
        <v>57.4</v>
      </c>
      <c r="AS818" s="100">
        <v>25.8</v>
      </c>
      <c r="AT818" s="1"/>
      <c r="AU818" s="1"/>
      <c r="AV818" s="1"/>
      <c r="AW818" s="1"/>
      <c r="AX818" s="1"/>
      <c r="AY818" s="1"/>
      <c r="AZ818" s="1"/>
      <c r="BA818" s="1"/>
      <c r="BB818" s="1"/>
      <c r="BC818" s="1"/>
      <c r="BD818" s="1"/>
      <c r="BE818" s="1"/>
      <c r="BF818" s="1"/>
      <c r="BG818" s="1"/>
      <c r="BH818" s="1"/>
      <c r="BI818" s="1"/>
      <c r="BJ818" s="1"/>
      <c r="BK818" s="1"/>
      <c r="BL818" s="1"/>
      <c r="BM818" s="1"/>
    </row>
    <row r="819" spans="1:65" ht="16.5" customHeight="1" x14ac:dyDescent="0.25">
      <c r="A819" s="87">
        <v>21120040</v>
      </c>
      <c r="B819" s="82" t="s">
        <v>26</v>
      </c>
      <c r="C819" s="82" t="s">
        <v>395</v>
      </c>
      <c r="D819" s="82" t="s">
        <v>1025</v>
      </c>
      <c r="E819" s="82" t="s">
        <v>1019</v>
      </c>
      <c r="F819" s="82">
        <v>4</v>
      </c>
      <c r="G819" s="82">
        <v>850</v>
      </c>
      <c r="H819" s="83">
        <v>-75.379472220000011</v>
      </c>
      <c r="I819" s="93">
        <v>3.1410833299999998</v>
      </c>
      <c r="J819" s="100">
        <v>49.6</v>
      </c>
      <c r="K819" s="100">
        <v>53.035714285714285</v>
      </c>
      <c r="L819" s="100">
        <v>36</v>
      </c>
      <c r="M819" s="100">
        <v>49.466666666666669</v>
      </c>
      <c r="N819" s="100">
        <v>38.299999999999997</v>
      </c>
      <c r="O819" s="100">
        <v>60.172413793103445</v>
      </c>
      <c r="P819" s="100">
        <v>59.689655172413794</v>
      </c>
      <c r="Q819" s="100">
        <v>84.482758620689651</v>
      </c>
      <c r="R819" s="100">
        <v>88.103448275862064</v>
      </c>
      <c r="S819" s="100">
        <v>47.448275862068968</v>
      </c>
      <c r="T819" s="100">
        <v>79</v>
      </c>
      <c r="U819" s="100">
        <v>57.03448275862069</v>
      </c>
      <c r="V819" s="100">
        <v>40.266666666666666</v>
      </c>
      <c r="W819" s="100">
        <v>37.555555555555557</v>
      </c>
      <c r="X819" s="100">
        <v>45.535714285714285</v>
      </c>
      <c r="Y819" s="100">
        <v>22.433333333333334</v>
      </c>
      <c r="Z819" s="100">
        <v>19.100000000000001</v>
      </c>
      <c r="AA819" s="100">
        <v>13.896551724137931</v>
      </c>
      <c r="AB819" s="100">
        <v>12.428571428571429</v>
      </c>
      <c r="AC819" s="100">
        <v>18.03448275862069</v>
      </c>
      <c r="AD819" s="100">
        <v>9.1</v>
      </c>
      <c r="AE819" s="100">
        <v>4.0344827586206895</v>
      </c>
      <c r="AF819" s="100">
        <v>12.3</v>
      </c>
      <c r="AG819" s="100">
        <v>10.733333333333333</v>
      </c>
      <c r="AH819" s="100">
        <v>15.285714285714286</v>
      </c>
      <c r="AI819" s="100">
        <v>22.5</v>
      </c>
      <c r="AJ819" s="100">
        <v>35.542857142857144</v>
      </c>
      <c r="AK819" s="100">
        <v>30.586206896551722</v>
      </c>
      <c r="AL819" s="100">
        <v>68.448275862068968</v>
      </c>
      <c r="AM819" s="100">
        <v>106.73333333333333</v>
      </c>
      <c r="AN819" s="100">
        <v>107.10714285714286</v>
      </c>
      <c r="AO819" s="100">
        <v>103.96666666666667</v>
      </c>
      <c r="AP819" s="100">
        <v>109.31034482758621</v>
      </c>
      <c r="AQ819" s="100">
        <v>81</v>
      </c>
      <c r="AR819" s="100">
        <v>84.962962962962962</v>
      </c>
      <c r="AS819" s="100">
        <v>35.344827586206897</v>
      </c>
      <c r="AT819" s="1"/>
      <c r="AU819" s="1"/>
      <c r="AV819" s="1"/>
      <c r="AW819" s="1"/>
      <c r="AX819" s="1"/>
      <c r="AY819" s="1"/>
      <c r="AZ819" s="1"/>
      <c r="BA819" s="1"/>
      <c r="BB819" s="1"/>
      <c r="BC819" s="1"/>
      <c r="BD819" s="1"/>
      <c r="BE819" s="1"/>
      <c r="BF819" s="1"/>
      <c r="BG819" s="1"/>
      <c r="BH819" s="1"/>
      <c r="BI819" s="1"/>
      <c r="BJ819" s="1"/>
      <c r="BK819" s="1"/>
      <c r="BL819" s="1"/>
      <c r="BM819" s="1"/>
    </row>
    <row r="820" spans="1:65" ht="16.5" customHeight="1" x14ac:dyDescent="0.25">
      <c r="A820" s="87">
        <v>21130110</v>
      </c>
      <c r="B820" s="82" t="s">
        <v>26</v>
      </c>
      <c r="C820" s="82" t="s">
        <v>1026</v>
      </c>
      <c r="D820" s="82" t="s">
        <v>1025</v>
      </c>
      <c r="E820" s="82" t="s">
        <v>1019</v>
      </c>
      <c r="F820" s="82">
        <v>4</v>
      </c>
      <c r="G820" s="82">
        <v>1085</v>
      </c>
      <c r="H820" s="83">
        <v>-75.489999999999995</v>
      </c>
      <c r="I820" s="93">
        <v>3.27</v>
      </c>
      <c r="J820" s="100">
        <v>54.269999999999996</v>
      </c>
      <c r="K820" s="100">
        <v>59.42413793103448</v>
      </c>
      <c r="L820" s="100">
        <v>50.546666666666667</v>
      </c>
      <c r="M820" s="100">
        <v>63.073333333333352</v>
      </c>
      <c r="N820" s="100">
        <v>51.189999999999991</v>
      </c>
      <c r="O820" s="100">
        <v>64.42</v>
      </c>
      <c r="P820" s="100">
        <v>70.696666666666673</v>
      </c>
      <c r="Q820" s="100">
        <v>85.539999999999978</v>
      </c>
      <c r="R820" s="100">
        <v>98.760714285714286</v>
      </c>
      <c r="S820" s="100">
        <v>81.763333333333335</v>
      </c>
      <c r="T820" s="100">
        <v>94.143333333333331</v>
      </c>
      <c r="U820" s="100">
        <v>70.446666666666687</v>
      </c>
      <c r="V820" s="100">
        <v>57.353333333333339</v>
      </c>
      <c r="W820" s="100">
        <v>54.933333333333323</v>
      </c>
      <c r="X820" s="100">
        <v>65.01666666666668</v>
      </c>
      <c r="Y820" s="100">
        <v>28.344827586206893</v>
      </c>
      <c r="Z820" s="100">
        <v>24.479310344827589</v>
      </c>
      <c r="AA820" s="100">
        <v>18.219999999999995</v>
      </c>
      <c r="AB820" s="100">
        <v>17.296666666666667</v>
      </c>
      <c r="AC820" s="100">
        <v>23.743333333333336</v>
      </c>
      <c r="AD820" s="100">
        <v>23.393333333333334</v>
      </c>
      <c r="AE820" s="100">
        <v>10.951724137931034</v>
      </c>
      <c r="AF820" s="100">
        <v>16.71</v>
      </c>
      <c r="AG820" s="100">
        <v>14.036666666666667</v>
      </c>
      <c r="AH820" s="100">
        <v>22.02</v>
      </c>
      <c r="AI820" s="100">
        <v>27.59</v>
      </c>
      <c r="AJ820" s="100">
        <v>46.96</v>
      </c>
      <c r="AK820" s="100">
        <v>48.353571428571414</v>
      </c>
      <c r="AL820" s="100">
        <v>73.424137931034494</v>
      </c>
      <c r="AM820" s="100">
        <v>113.99285714285712</v>
      </c>
      <c r="AN820" s="100">
        <v>99.276666666666657</v>
      </c>
      <c r="AO820" s="100">
        <v>92.989655172413833</v>
      </c>
      <c r="AP820" s="100">
        <v>92.32</v>
      </c>
      <c r="AQ820" s="100">
        <v>78.856666666666655</v>
      </c>
      <c r="AR820" s="100">
        <v>75.75333333333333</v>
      </c>
      <c r="AS820" s="100">
        <v>47.143333333333331</v>
      </c>
      <c r="AT820" s="1"/>
      <c r="AU820" s="1"/>
      <c r="AV820" s="1"/>
      <c r="AW820" s="1"/>
      <c r="AX820" s="1"/>
      <c r="AY820" s="1"/>
      <c r="AZ820" s="1"/>
      <c r="BA820" s="1"/>
      <c r="BB820" s="1"/>
      <c r="BC820" s="1"/>
      <c r="BD820" s="1"/>
      <c r="BE820" s="1"/>
      <c r="BF820" s="1"/>
      <c r="BG820" s="1"/>
      <c r="BH820" s="1"/>
      <c r="BI820" s="1"/>
      <c r="BJ820" s="1"/>
      <c r="BK820" s="1"/>
      <c r="BL820" s="1"/>
      <c r="BM820" s="1"/>
    </row>
    <row r="821" spans="1:65" ht="16.5" customHeight="1" x14ac:dyDescent="0.25">
      <c r="A821" s="87">
        <v>21105030</v>
      </c>
      <c r="B821" s="82" t="s">
        <v>56</v>
      </c>
      <c r="C821" s="82" t="s">
        <v>1028</v>
      </c>
      <c r="D821" s="82" t="s">
        <v>1028</v>
      </c>
      <c r="E821" s="82" t="s">
        <v>1019</v>
      </c>
      <c r="F821" s="82">
        <v>4</v>
      </c>
      <c r="G821" s="82">
        <v>1155</v>
      </c>
      <c r="H821" s="83">
        <v>-75.319997220000005</v>
      </c>
      <c r="I821" s="93">
        <v>2.52</v>
      </c>
      <c r="J821" s="100">
        <v>23.419999999999998</v>
      </c>
      <c r="K821" s="100">
        <v>27.963157894736838</v>
      </c>
      <c r="L821" s="100">
        <v>21.830000000000002</v>
      </c>
      <c r="M821" s="100">
        <v>22.929999999999996</v>
      </c>
      <c r="N821" s="100">
        <v>26.273684210526316</v>
      </c>
      <c r="O821" s="100">
        <v>32.778947368421051</v>
      </c>
      <c r="P821" s="100">
        <v>35.715000000000003</v>
      </c>
      <c r="Q821" s="100">
        <v>48.15</v>
      </c>
      <c r="R821" s="100">
        <v>45.320000000000007</v>
      </c>
      <c r="S821" s="100">
        <v>34.984999999999999</v>
      </c>
      <c r="T821" s="100">
        <v>41.864999999999995</v>
      </c>
      <c r="U821" s="100">
        <v>37.279999999999994</v>
      </c>
      <c r="V821" s="100">
        <v>33.295000000000002</v>
      </c>
      <c r="W821" s="100">
        <v>27.244999999999997</v>
      </c>
      <c r="X821" s="100">
        <v>39.934999999999995</v>
      </c>
      <c r="Y821" s="100">
        <v>26.24</v>
      </c>
      <c r="Z821" s="100">
        <v>22.25</v>
      </c>
      <c r="AA821" s="100">
        <v>19.294999999999998</v>
      </c>
      <c r="AB821" s="100">
        <v>20.664999999999999</v>
      </c>
      <c r="AC821" s="100">
        <v>17.195</v>
      </c>
      <c r="AD821" s="100">
        <v>18.334999999999997</v>
      </c>
      <c r="AE821" s="100">
        <v>15.125</v>
      </c>
      <c r="AF821" s="100">
        <v>12.190000000000001</v>
      </c>
      <c r="AG821" s="100">
        <v>15.239999999999998</v>
      </c>
      <c r="AH821" s="100">
        <v>17.535</v>
      </c>
      <c r="AI821" s="100">
        <v>13.785</v>
      </c>
      <c r="AJ821" s="100">
        <v>22.810000000000006</v>
      </c>
      <c r="AK821" s="100">
        <v>26.952631578947365</v>
      </c>
      <c r="AL821" s="100">
        <v>50.784210526315782</v>
      </c>
      <c r="AM821" s="100">
        <v>65.326315789473682</v>
      </c>
      <c r="AN821" s="100">
        <v>44.7</v>
      </c>
      <c r="AO821" s="100">
        <v>54.58</v>
      </c>
      <c r="AP821" s="100">
        <v>53.585000000000001</v>
      </c>
      <c r="AQ821" s="100">
        <v>43.521052631578954</v>
      </c>
      <c r="AR821" s="100">
        <v>33.78</v>
      </c>
      <c r="AS821" s="100">
        <v>25.011111111111106</v>
      </c>
      <c r="AT821" s="1" t="s">
        <v>5204</v>
      </c>
      <c r="AU821" s="1"/>
      <c r="AV821" s="1"/>
      <c r="AW821" s="1"/>
      <c r="AX821" s="1"/>
      <c r="AY821" s="1"/>
      <c r="AZ821" s="1"/>
      <c r="BA821" s="1"/>
      <c r="BB821" s="1"/>
      <c r="BC821" s="1"/>
      <c r="BD821" s="1"/>
      <c r="BE821" s="1"/>
      <c r="BF821" s="1"/>
      <c r="BG821" s="1"/>
      <c r="BH821" s="1"/>
      <c r="BI821" s="1"/>
      <c r="BJ821" s="1"/>
      <c r="BK821" s="1"/>
      <c r="BL821" s="1"/>
      <c r="BM821" s="1"/>
    </row>
    <row r="822" spans="1:65" ht="16.5" customHeight="1" x14ac:dyDescent="0.25">
      <c r="A822" s="87">
        <v>21100070</v>
      </c>
      <c r="B822" s="82" t="s">
        <v>54</v>
      </c>
      <c r="C822" s="82" t="s">
        <v>1027</v>
      </c>
      <c r="D822" s="82" t="s">
        <v>1028</v>
      </c>
      <c r="E822" s="82" t="s">
        <v>1019</v>
      </c>
      <c r="F822" s="82">
        <v>4</v>
      </c>
      <c r="G822" s="82">
        <v>1750</v>
      </c>
      <c r="H822" s="83">
        <v>-75.235138890000002</v>
      </c>
      <c r="I822" s="93">
        <v>2.56172222</v>
      </c>
      <c r="J822" s="100">
        <v>25.990000000000006</v>
      </c>
      <c r="K822" s="100">
        <v>32.272413793103453</v>
      </c>
      <c r="L822" s="100">
        <v>26.033333333333335</v>
      </c>
      <c r="M822" s="100">
        <v>31.766666666666666</v>
      </c>
      <c r="N822" s="100">
        <v>28.053333333333335</v>
      </c>
      <c r="O822" s="100">
        <v>42.940000000000005</v>
      </c>
      <c r="P822" s="100">
        <v>42.989655172413798</v>
      </c>
      <c r="Q822" s="100">
        <v>50.455172413793115</v>
      </c>
      <c r="R822" s="100">
        <v>57.199999999999996</v>
      </c>
      <c r="S822" s="100">
        <v>57.978571428571421</v>
      </c>
      <c r="T822" s="100">
        <v>78.106896551724134</v>
      </c>
      <c r="U822" s="100">
        <v>60.75</v>
      </c>
      <c r="V822" s="100">
        <v>53.566666666666656</v>
      </c>
      <c r="W822" s="100">
        <v>52.403448275862054</v>
      </c>
      <c r="X822" s="100">
        <v>61.553571428571423</v>
      </c>
      <c r="Y822" s="100">
        <v>45.18333333333333</v>
      </c>
      <c r="Z822" s="100">
        <v>43.149999999999991</v>
      </c>
      <c r="AA822" s="100">
        <v>49.327586206896555</v>
      </c>
      <c r="AB822" s="100">
        <v>36.65517241379311</v>
      </c>
      <c r="AC822" s="100">
        <v>32.572413793103451</v>
      </c>
      <c r="AD822" s="100">
        <v>41.944827586206891</v>
      </c>
      <c r="AE822" s="100">
        <v>20.916666666666671</v>
      </c>
      <c r="AF822" s="100">
        <v>30.923333333333336</v>
      </c>
      <c r="AG822" s="100">
        <v>36.043333333333329</v>
      </c>
      <c r="AH822" s="100">
        <v>31.907142857142855</v>
      </c>
      <c r="AI822" s="100">
        <v>21.13571428571429</v>
      </c>
      <c r="AJ822" s="100">
        <v>35.700000000000003</v>
      </c>
      <c r="AK822" s="100">
        <v>27.507142857142863</v>
      </c>
      <c r="AL822" s="100">
        <v>48.068965517241374</v>
      </c>
      <c r="AM822" s="100">
        <v>65.058620689655172</v>
      </c>
      <c r="AN822" s="100">
        <v>59.800000000000004</v>
      </c>
      <c r="AO822" s="100">
        <v>54.456666666666678</v>
      </c>
      <c r="AP822" s="100">
        <v>52.956666666666671</v>
      </c>
      <c r="AQ822" s="100">
        <v>47.243333333333332</v>
      </c>
      <c r="AR822" s="100">
        <v>39.31333333333334</v>
      </c>
      <c r="AS822" s="100">
        <v>30.966666666666661</v>
      </c>
      <c r="AT822" s="1"/>
      <c r="AU822" s="1"/>
      <c r="AV822" s="1"/>
      <c r="AW822" s="1"/>
      <c r="AX822" s="1"/>
      <c r="AY822" s="1"/>
      <c r="AZ822" s="1"/>
      <c r="BA822" s="1"/>
      <c r="BB822" s="1"/>
      <c r="BC822" s="1"/>
      <c r="BD822" s="1"/>
      <c r="BE822" s="1"/>
      <c r="BF822" s="1"/>
      <c r="BG822" s="1"/>
      <c r="BH822" s="1"/>
      <c r="BI822" s="1"/>
      <c r="BJ822" s="1"/>
      <c r="BK822" s="1"/>
      <c r="BL822" s="1"/>
      <c r="BM822" s="1"/>
    </row>
    <row r="823" spans="1:65" ht="16.5" customHeight="1" x14ac:dyDescent="0.25">
      <c r="A823" s="87">
        <v>21100140</v>
      </c>
      <c r="B823" s="82" t="s">
        <v>26</v>
      </c>
      <c r="C823" s="82" t="s">
        <v>1029</v>
      </c>
      <c r="D823" s="82" t="s">
        <v>1028</v>
      </c>
      <c r="E823" s="82" t="s">
        <v>1019</v>
      </c>
      <c r="F823" s="82">
        <v>4</v>
      </c>
      <c r="G823" s="82">
        <v>1380</v>
      </c>
      <c r="H823" s="83">
        <v>-75.400888890000004</v>
      </c>
      <c r="I823" s="93">
        <v>2.43480556</v>
      </c>
      <c r="J823" s="100">
        <v>48.5</v>
      </c>
      <c r="K823" s="100">
        <v>53.428571428571431</v>
      </c>
      <c r="L823" s="100">
        <v>35.928571428571431</v>
      </c>
      <c r="M823" s="100">
        <v>36.714285714285715</v>
      </c>
      <c r="N823" s="100">
        <v>43.785714285714285</v>
      </c>
      <c r="O823" s="100">
        <v>51.178571428571431</v>
      </c>
      <c r="P823" s="100">
        <v>51.827586206896555</v>
      </c>
      <c r="Q823" s="100">
        <v>53.45862068965517</v>
      </c>
      <c r="R823" s="100">
        <v>59.806896551724144</v>
      </c>
      <c r="S823" s="100">
        <v>60.8</v>
      </c>
      <c r="T823" s="100">
        <v>80.339999999999989</v>
      </c>
      <c r="U823" s="100">
        <v>52.210344827586205</v>
      </c>
      <c r="V823" s="100">
        <v>59.93333333333333</v>
      </c>
      <c r="W823" s="100">
        <v>47.2</v>
      </c>
      <c r="X823" s="100">
        <v>63.666666666666664</v>
      </c>
      <c r="Y823" s="100">
        <v>45.627586206896552</v>
      </c>
      <c r="Z823" s="100">
        <v>38.517241379310342</v>
      </c>
      <c r="AA823" s="100">
        <v>29.586206896551722</v>
      </c>
      <c r="AB823" s="100">
        <v>34.96551724137931</v>
      </c>
      <c r="AC823" s="100">
        <v>23.482758620689655</v>
      </c>
      <c r="AD823" s="100">
        <v>29.551724137931036</v>
      </c>
      <c r="AE823" s="100">
        <v>17.732142857142858</v>
      </c>
      <c r="AF823" s="100">
        <v>18.010714285714286</v>
      </c>
      <c r="AG823" s="100">
        <v>21.464285714285715</v>
      </c>
      <c r="AH823" s="100">
        <v>22.966666666666665</v>
      </c>
      <c r="AI823" s="100">
        <v>22.566666666666666</v>
      </c>
      <c r="AJ823" s="100">
        <v>30.9</v>
      </c>
      <c r="AK823" s="100">
        <v>41.5</v>
      </c>
      <c r="AL823" s="100">
        <v>81.966666666666669</v>
      </c>
      <c r="AM823" s="100">
        <v>91.607142857142861</v>
      </c>
      <c r="AN823" s="100">
        <v>70.466666666666669</v>
      </c>
      <c r="AO823" s="100">
        <v>89.63333333333334</v>
      </c>
      <c r="AP823" s="100">
        <v>72.766666666666666</v>
      </c>
      <c r="AQ823" s="100">
        <v>52.357142857142854</v>
      </c>
      <c r="AR823" s="100">
        <v>55.571428571428569</v>
      </c>
      <c r="AS823" s="100">
        <v>46.068965517241381</v>
      </c>
      <c r="AT823" s="1"/>
      <c r="AU823" s="1"/>
      <c r="AV823" s="1"/>
      <c r="AW823" s="1"/>
      <c r="AX823" s="1"/>
      <c r="AY823" s="1"/>
      <c r="AZ823" s="1"/>
      <c r="BA823" s="1"/>
      <c r="BB823" s="1"/>
      <c r="BC823" s="1"/>
      <c r="BD823" s="1"/>
      <c r="BE823" s="1"/>
      <c r="BF823" s="1"/>
      <c r="BG823" s="1"/>
      <c r="BH823" s="1"/>
      <c r="BI823" s="1"/>
      <c r="BJ823" s="1"/>
      <c r="BK823" s="1"/>
      <c r="BL823" s="1"/>
      <c r="BM823" s="1"/>
    </row>
    <row r="824" spans="1:65" ht="16.5" customHeight="1" x14ac:dyDescent="0.25">
      <c r="A824" s="87">
        <v>21100080</v>
      </c>
      <c r="B824" s="82" t="s">
        <v>26</v>
      </c>
      <c r="C824" s="82" t="s">
        <v>1030</v>
      </c>
      <c r="D824" s="82" t="s">
        <v>1028</v>
      </c>
      <c r="E824" s="82" t="s">
        <v>1019</v>
      </c>
      <c r="F824" s="82">
        <v>4</v>
      </c>
      <c r="G824" s="82">
        <v>1525</v>
      </c>
      <c r="H824" s="83">
        <v>-75.206694439999993</v>
      </c>
      <c r="I824" s="93">
        <v>2.61527778</v>
      </c>
      <c r="J824" s="100">
        <v>25.413793103448278</v>
      </c>
      <c r="K824" s="100">
        <v>25.620689655172413</v>
      </c>
      <c r="L824" s="100">
        <v>23.03448275862069</v>
      </c>
      <c r="M824" s="100">
        <v>22.839285714285715</v>
      </c>
      <c r="N824" s="100">
        <v>29.888888888888889</v>
      </c>
      <c r="O824" s="100">
        <v>39.071428571428569</v>
      </c>
      <c r="P824" s="100">
        <v>35.275862068965516</v>
      </c>
      <c r="Q824" s="100">
        <v>37.103448275862071</v>
      </c>
      <c r="R824" s="100">
        <v>49.733333333333334</v>
      </c>
      <c r="S824" s="100">
        <v>42.9</v>
      </c>
      <c r="T824" s="100">
        <v>45.333333333333336</v>
      </c>
      <c r="U824" s="100">
        <v>45.966666666666669</v>
      </c>
      <c r="V824" s="100">
        <v>45.413793103448278</v>
      </c>
      <c r="W824" s="100">
        <v>39.133333333333333</v>
      </c>
      <c r="X824" s="100">
        <v>49.586206896551722</v>
      </c>
      <c r="Y824" s="100">
        <v>39.206896551724135</v>
      </c>
      <c r="Z824" s="100">
        <v>28.620689655172413</v>
      </c>
      <c r="AA824" s="100">
        <v>37.444444444444443</v>
      </c>
      <c r="AB824" s="100">
        <v>31</v>
      </c>
      <c r="AC824" s="100">
        <v>30.551724137931036</v>
      </c>
      <c r="AD824" s="100">
        <v>25.517241379310345</v>
      </c>
      <c r="AE824" s="100">
        <v>19.964285714285715</v>
      </c>
      <c r="AF824" s="100">
        <v>19.344827586206897</v>
      </c>
      <c r="AG824" s="100">
        <v>21.586206896551722</v>
      </c>
      <c r="AH824" s="100">
        <v>31.844827586206897</v>
      </c>
      <c r="AI824" s="100">
        <v>26.379310344827587</v>
      </c>
      <c r="AJ824" s="100">
        <v>23.03448275862069</v>
      </c>
      <c r="AK824" s="100">
        <v>30.827586206896552</v>
      </c>
      <c r="AL824" s="100">
        <v>37.862068965517238</v>
      </c>
      <c r="AM824" s="100">
        <v>43.142857142857146</v>
      </c>
      <c r="AN824" s="100">
        <v>43.655172413793103</v>
      </c>
      <c r="AO824" s="100">
        <v>50.1</v>
      </c>
      <c r="AP824" s="100">
        <v>48.9</v>
      </c>
      <c r="AQ824" s="100">
        <v>43.482758620689658</v>
      </c>
      <c r="AR824" s="100">
        <v>35.172413793103445</v>
      </c>
      <c r="AS824" s="100">
        <v>24.866666666666667</v>
      </c>
      <c r="AT824" s="1"/>
      <c r="AU824" s="1"/>
      <c r="AV824" s="1"/>
      <c r="AW824" s="1"/>
      <c r="AX824" s="1"/>
      <c r="AY824" s="1"/>
      <c r="AZ824" s="1"/>
      <c r="BA824" s="1"/>
      <c r="BB824" s="1"/>
      <c r="BC824" s="1"/>
      <c r="BD824" s="1"/>
      <c r="BE824" s="1"/>
      <c r="BF824" s="1"/>
      <c r="BG824" s="1"/>
      <c r="BH824" s="1"/>
      <c r="BI824" s="1"/>
      <c r="BJ824" s="1"/>
      <c r="BK824" s="1"/>
      <c r="BL824" s="1"/>
      <c r="BM824" s="1"/>
    </row>
    <row r="825" spans="1:65" ht="16.5" customHeight="1" x14ac:dyDescent="0.25">
      <c r="A825" s="87">
        <v>21030050</v>
      </c>
      <c r="B825" s="82" t="s">
        <v>26</v>
      </c>
      <c r="C825" s="82" t="s">
        <v>1031</v>
      </c>
      <c r="D825" s="82" t="s">
        <v>84</v>
      </c>
      <c r="E825" s="82" t="s">
        <v>1019</v>
      </c>
      <c r="F825" s="82">
        <v>4</v>
      </c>
      <c r="G825" s="82">
        <v>893</v>
      </c>
      <c r="H825" s="83">
        <v>-75.78</v>
      </c>
      <c r="I825" s="93">
        <v>2.0299999999999998</v>
      </c>
      <c r="J825" s="100">
        <v>27.071428571428573</v>
      </c>
      <c r="K825" s="100">
        <v>23.678571428571427</v>
      </c>
      <c r="L825" s="100">
        <v>24.178571428571427</v>
      </c>
      <c r="M825" s="100">
        <v>29.285714285714285</v>
      </c>
      <c r="N825" s="100">
        <v>35.142857142857146</v>
      </c>
      <c r="O825" s="100">
        <v>41.137931034482762</v>
      </c>
      <c r="P825" s="100">
        <v>34.111111111111114</v>
      </c>
      <c r="Q825" s="100">
        <v>41.555555555555557</v>
      </c>
      <c r="R825" s="100">
        <v>47.814814814814817</v>
      </c>
      <c r="S825" s="100">
        <v>44.370370370370374</v>
      </c>
      <c r="T825" s="100">
        <v>40.703703703703702</v>
      </c>
      <c r="U825" s="100">
        <v>41.928571428571431</v>
      </c>
      <c r="V825" s="100">
        <v>41.53846153846154</v>
      </c>
      <c r="W825" s="100">
        <v>33.185185185185183</v>
      </c>
      <c r="X825" s="100">
        <v>56</v>
      </c>
      <c r="Y825" s="100">
        <v>37.75</v>
      </c>
      <c r="Z825" s="100">
        <v>27.74074074074074</v>
      </c>
      <c r="AA825" s="100">
        <v>30.53846153846154</v>
      </c>
      <c r="AB825" s="100">
        <v>28.862068965517242</v>
      </c>
      <c r="AC825" s="100">
        <v>27.75</v>
      </c>
      <c r="AD825" s="100">
        <v>30.666666666666668</v>
      </c>
      <c r="AE825" s="100">
        <v>23.071428571428573</v>
      </c>
      <c r="AF825" s="100">
        <v>20.115384615384617</v>
      </c>
      <c r="AG825" s="100">
        <v>20.111111111111111</v>
      </c>
      <c r="AH825" s="100">
        <v>22.392857142857142</v>
      </c>
      <c r="AI825" s="100">
        <v>21.392857142857142</v>
      </c>
      <c r="AJ825" s="100">
        <v>18.25</v>
      </c>
      <c r="AK825" s="100">
        <v>18.653846153846153</v>
      </c>
      <c r="AL825" s="100">
        <v>38.407407407407405</v>
      </c>
      <c r="AM825" s="100">
        <v>50.07692307692308</v>
      </c>
      <c r="AN825" s="100">
        <v>38.964285714285715</v>
      </c>
      <c r="AO825" s="100">
        <v>46.448275862068968</v>
      </c>
      <c r="AP825" s="100">
        <v>34.517241379310342</v>
      </c>
      <c r="AQ825" s="100">
        <v>31.5</v>
      </c>
      <c r="AR825" s="100">
        <v>33.310344827586206</v>
      </c>
      <c r="AS825" s="100">
        <v>18.428571428571427</v>
      </c>
      <c r="AT825" s="1"/>
      <c r="AU825" s="1"/>
      <c r="AV825" s="1"/>
      <c r="AW825" s="1"/>
      <c r="AX825" s="1"/>
      <c r="AY825" s="1"/>
      <c r="AZ825" s="1"/>
      <c r="BA825" s="1"/>
      <c r="BB825" s="1"/>
      <c r="BC825" s="1"/>
      <c r="BD825" s="1"/>
      <c r="BE825" s="1"/>
      <c r="BF825" s="1"/>
      <c r="BG825" s="1"/>
      <c r="BH825" s="1"/>
      <c r="BI825" s="1"/>
      <c r="BJ825" s="1"/>
      <c r="BK825" s="1"/>
      <c r="BL825" s="1"/>
      <c r="BM825" s="1"/>
    </row>
    <row r="826" spans="1:65" ht="16.5" customHeight="1" x14ac:dyDescent="0.25">
      <c r="A826" s="87">
        <v>21145020</v>
      </c>
      <c r="B826" s="82" t="s">
        <v>56</v>
      </c>
      <c r="C826" s="82" t="s">
        <v>1032</v>
      </c>
      <c r="D826" s="82" t="s">
        <v>1033</v>
      </c>
      <c r="E826" s="82" t="s">
        <v>1019</v>
      </c>
      <c r="F826" s="82">
        <v>4</v>
      </c>
      <c r="G826" s="82">
        <v>638</v>
      </c>
      <c r="H826" s="83">
        <v>-74.935833329999994</v>
      </c>
      <c r="I826" s="93">
        <v>3.27611111</v>
      </c>
      <c r="J826" s="100">
        <v>12.983333333333331</v>
      </c>
      <c r="K826" s="100">
        <v>20.976666666666667</v>
      </c>
      <c r="L826" s="100">
        <v>11.6</v>
      </c>
      <c r="M826" s="100">
        <v>18.72666666666667</v>
      </c>
      <c r="N826" s="100">
        <v>16.816666666666666</v>
      </c>
      <c r="O826" s="100">
        <v>24.279310344827586</v>
      </c>
      <c r="P826" s="100">
        <v>28.31</v>
      </c>
      <c r="Q826" s="100">
        <v>31.124137931034483</v>
      </c>
      <c r="R826" s="100">
        <v>38.337037037037035</v>
      </c>
      <c r="S826" s="100">
        <v>30.413793103448278</v>
      </c>
      <c r="T826" s="100">
        <v>33.024137931034481</v>
      </c>
      <c r="U826" s="100">
        <v>33.910344827586208</v>
      </c>
      <c r="V826" s="100">
        <v>28.446666666666669</v>
      </c>
      <c r="W826" s="100">
        <v>21.253333333333334</v>
      </c>
      <c r="X826" s="100">
        <v>31.466666666666665</v>
      </c>
      <c r="Y826" s="100">
        <v>19.75</v>
      </c>
      <c r="Z826" s="100">
        <v>16.483333333333334</v>
      </c>
      <c r="AA826" s="100">
        <v>15.9</v>
      </c>
      <c r="AB826" s="100">
        <v>17.259999999999998</v>
      </c>
      <c r="AC826" s="100">
        <v>13.023333333333333</v>
      </c>
      <c r="AD826" s="100">
        <v>16.623333333333331</v>
      </c>
      <c r="AE826" s="100">
        <v>9.2200000000000006</v>
      </c>
      <c r="AF826" s="100">
        <v>13.693103448275862</v>
      </c>
      <c r="AG826" s="100">
        <v>10.924137931034483</v>
      </c>
      <c r="AH826" s="100">
        <v>11.927586206896553</v>
      </c>
      <c r="AI826" s="100">
        <v>16.606666666666666</v>
      </c>
      <c r="AJ826" s="100">
        <v>16.023333333333333</v>
      </c>
      <c r="AK826" s="100">
        <v>21.210714285714285</v>
      </c>
      <c r="AL826" s="100">
        <v>35.264285714285712</v>
      </c>
      <c r="AM826" s="100">
        <v>44.141379310344831</v>
      </c>
      <c r="AN826" s="100">
        <v>35.45862068965517</v>
      </c>
      <c r="AO826" s="100">
        <v>53.744827586206895</v>
      </c>
      <c r="AP826" s="100">
        <v>45.111111111111114</v>
      </c>
      <c r="AQ826" s="100">
        <v>29.724137931034484</v>
      </c>
      <c r="AR826" s="100">
        <v>40.862068965517238</v>
      </c>
      <c r="AS826" s="100">
        <v>14.346666666666666</v>
      </c>
      <c r="AT826" s="1"/>
      <c r="AU826" s="1"/>
      <c r="AV826" s="1"/>
      <c r="AW826" s="1"/>
      <c r="AX826" s="1"/>
      <c r="AY826" s="1"/>
      <c r="AZ826" s="1"/>
      <c r="BA826" s="1"/>
      <c r="BB826" s="1"/>
      <c r="BC826" s="1"/>
      <c r="BD826" s="1"/>
      <c r="BE826" s="1"/>
      <c r="BF826" s="1"/>
      <c r="BG826" s="1"/>
      <c r="BH826" s="1"/>
      <c r="BI826" s="1"/>
      <c r="BJ826" s="1"/>
      <c r="BK826" s="1"/>
      <c r="BL826" s="1"/>
      <c r="BM826" s="1"/>
    </row>
    <row r="827" spans="1:65" ht="16.5" customHeight="1" x14ac:dyDescent="0.25">
      <c r="A827" s="87">
        <v>21110070</v>
      </c>
      <c r="B827" s="82" t="s">
        <v>26</v>
      </c>
      <c r="C827" s="82" t="s">
        <v>1033</v>
      </c>
      <c r="D827" s="82" t="s">
        <v>1033</v>
      </c>
      <c r="E827" s="82" t="s">
        <v>1019</v>
      </c>
      <c r="F827" s="82">
        <v>4</v>
      </c>
      <c r="G827" s="82">
        <v>615</v>
      </c>
      <c r="H827" s="83">
        <v>-75.057333329999992</v>
      </c>
      <c r="I827" s="93">
        <v>3.15033333</v>
      </c>
      <c r="J827" s="100">
        <v>24.566666666666666</v>
      </c>
      <c r="K827" s="100">
        <v>17.655172413793103</v>
      </c>
      <c r="L827" s="100">
        <v>14.366666666666667</v>
      </c>
      <c r="M827" s="100">
        <v>18.59333333333333</v>
      </c>
      <c r="N827" s="100">
        <v>22.833333333333332</v>
      </c>
      <c r="O827" s="100">
        <v>41.133333333333333</v>
      </c>
      <c r="P827" s="100">
        <v>38.655172413793103</v>
      </c>
      <c r="Q827" s="100">
        <v>39.533333333333331</v>
      </c>
      <c r="R827" s="100">
        <v>47.03448275862069</v>
      </c>
      <c r="S827" s="100">
        <v>41.06666666666667</v>
      </c>
      <c r="T827" s="100">
        <v>54.966666666666669</v>
      </c>
      <c r="U827" s="100">
        <v>40.633333333333333</v>
      </c>
      <c r="V827" s="100">
        <v>33.133333333333333</v>
      </c>
      <c r="W827" s="100">
        <v>30.966666666666665</v>
      </c>
      <c r="X827" s="100">
        <v>37.666666666666664</v>
      </c>
      <c r="Y827" s="100">
        <v>25.6</v>
      </c>
      <c r="Z827" s="100">
        <v>13.133333333333333</v>
      </c>
      <c r="AA827" s="100">
        <v>12.566666666666666</v>
      </c>
      <c r="AB827" s="100">
        <v>13.928571428571429</v>
      </c>
      <c r="AC827" s="100">
        <v>12.966666666666667</v>
      </c>
      <c r="AD827" s="100">
        <v>11.466666666666667</v>
      </c>
      <c r="AE827" s="100">
        <v>6.4333333333333336</v>
      </c>
      <c r="AF827" s="100">
        <v>7.6</v>
      </c>
      <c r="AG827" s="100">
        <v>9.137931034482758</v>
      </c>
      <c r="AH827" s="100">
        <v>12.766666666666667</v>
      </c>
      <c r="AI827" s="100">
        <v>15.2</v>
      </c>
      <c r="AJ827" s="100">
        <v>20</v>
      </c>
      <c r="AK827" s="100">
        <v>26.6</v>
      </c>
      <c r="AL827" s="100">
        <v>45.333333333333336</v>
      </c>
      <c r="AM827" s="100">
        <v>67.266666666666666</v>
      </c>
      <c r="AN827" s="100">
        <v>53.93333333333333</v>
      </c>
      <c r="AO827" s="100">
        <v>74.099999999999994</v>
      </c>
      <c r="AP827" s="100">
        <v>64.966666666666669</v>
      </c>
      <c r="AQ827" s="100">
        <v>50.1</v>
      </c>
      <c r="AR827" s="100">
        <v>43.551724137931032</v>
      </c>
      <c r="AS827" s="100">
        <v>17.966666666666665</v>
      </c>
      <c r="AT827" s="1"/>
      <c r="AU827" s="1"/>
      <c r="AV827" s="1"/>
      <c r="AW827" s="1"/>
      <c r="AX827" s="1"/>
      <c r="AY827" s="1"/>
      <c r="AZ827" s="1"/>
      <c r="BA827" s="1"/>
      <c r="BB827" s="1"/>
      <c r="BC827" s="1"/>
      <c r="BD827" s="1"/>
      <c r="BE827" s="1"/>
      <c r="BF827" s="1"/>
      <c r="BG827" s="1"/>
      <c r="BH827" s="1"/>
      <c r="BI827" s="1"/>
      <c r="BJ827" s="1"/>
      <c r="BK827" s="1"/>
      <c r="BL827" s="1"/>
      <c r="BM827" s="1"/>
    </row>
    <row r="828" spans="1:65" ht="16.5" customHeight="1" x14ac:dyDescent="0.25">
      <c r="A828" s="87">
        <v>21105040</v>
      </c>
      <c r="B828" s="82" t="s">
        <v>56</v>
      </c>
      <c r="C828" s="82" t="s">
        <v>1034</v>
      </c>
      <c r="D828" s="82" t="s">
        <v>101</v>
      </c>
      <c r="E828" s="82" t="s">
        <v>1019</v>
      </c>
      <c r="F828" s="82">
        <v>4</v>
      </c>
      <c r="G828" s="82">
        <v>680</v>
      </c>
      <c r="H828" s="83">
        <v>-75.298888890000001</v>
      </c>
      <c r="I828" s="93">
        <v>2.69680556</v>
      </c>
      <c r="J828" s="100">
        <v>41.388000000000005</v>
      </c>
      <c r="K828" s="100">
        <v>36.972000000000001</v>
      </c>
      <c r="L828" s="100">
        <v>33.216666666666661</v>
      </c>
      <c r="M828" s="100">
        <v>55.623076923076923</v>
      </c>
      <c r="N828" s="100">
        <v>36.454166666666673</v>
      </c>
      <c r="O828" s="100">
        <v>43.557692307692307</v>
      </c>
      <c r="P828" s="100">
        <v>43.148148148148145</v>
      </c>
      <c r="Q828" s="100">
        <v>58.01111111111112</v>
      </c>
      <c r="R828" s="100">
        <v>59.167999999999999</v>
      </c>
      <c r="S828" s="100">
        <v>38.996000000000002</v>
      </c>
      <c r="T828" s="100">
        <v>61.349999999999994</v>
      </c>
      <c r="U828" s="100">
        <v>43.4</v>
      </c>
      <c r="V828" s="100">
        <v>41.72</v>
      </c>
      <c r="W828" s="100">
        <v>24.416666666666661</v>
      </c>
      <c r="X828" s="100">
        <v>32.476923076923079</v>
      </c>
      <c r="Y828" s="100">
        <v>21.403999999999996</v>
      </c>
      <c r="Z828" s="100">
        <v>14.774999999999999</v>
      </c>
      <c r="AA828" s="100">
        <v>11.827999999999999</v>
      </c>
      <c r="AB828" s="100">
        <v>21.004000000000001</v>
      </c>
      <c r="AC828" s="100">
        <v>11.299999999999999</v>
      </c>
      <c r="AD828" s="100">
        <v>12.364000000000001</v>
      </c>
      <c r="AE828" s="100">
        <v>5.0679999999999996</v>
      </c>
      <c r="AF828" s="100">
        <v>5.4051408939361583</v>
      </c>
      <c r="AG828" s="100">
        <v>10.429166666666665</v>
      </c>
      <c r="AH828" s="100">
        <v>11.580000000000002</v>
      </c>
      <c r="AI828" s="100">
        <v>8.532</v>
      </c>
      <c r="AJ828" s="100">
        <v>18.943999999999996</v>
      </c>
      <c r="AK828" s="100">
        <v>33.107407407407401</v>
      </c>
      <c r="AL828" s="100">
        <v>52.096428571428568</v>
      </c>
      <c r="AM828" s="100">
        <v>71.393196000000003</v>
      </c>
      <c r="AN828" s="100">
        <v>57.483999999999995</v>
      </c>
      <c r="AO828" s="100">
        <v>83.765384615384605</v>
      </c>
      <c r="AP828" s="100">
        <v>73.404000000000011</v>
      </c>
      <c r="AQ828" s="100">
        <v>57.37578210832001</v>
      </c>
      <c r="AR828" s="100">
        <v>66.375999999999991</v>
      </c>
      <c r="AS828" s="100">
        <v>24.054166666666671</v>
      </c>
      <c r="AT828" s="1" t="s">
        <v>1888</v>
      </c>
      <c r="AU828" s="1"/>
      <c r="AV828" s="1"/>
      <c r="AW828" s="1"/>
      <c r="AX828" s="1"/>
      <c r="AY828" s="1"/>
      <c r="AZ828" s="1"/>
      <c r="BA828" s="1"/>
      <c r="BB828" s="1"/>
      <c r="BC828" s="1"/>
      <c r="BD828" s="1"/>
      <c r="BE828" s="1"/>
      <c r="BF828" s="1"/>
      <c r="BG828" s="1"/>
      <c r="BH828" s="1"/>
      <c r="BI828" s="1"/>
      <c r="BJ828" s="1"/>
      <c r="BK828" s="1"/>
      <c r="BL828" s="1"/>
      <c r="BM828" s="1"/>
    </row>
    <row r="829" spans="1:65" ht="16.5" customHeight="1" x14ac:dyDescent="0.25">
      <c r="A829" s="87">
        <v>21105050</v>
      </c>
      <c r="B829" s="82" t="s">
        <v>43</v>
      </c>
      <c r="C829" s="82" t="s">
        <v>1035</v>
      </c>
      <c r="D829" s="82" t="s">
        <v>101</v>
      </c>
      <c r="E829" s="82" t="s">
        <v>1019</v>
      </c>
      <c r="F829" s="82">
        <v>4</v>
      </c>
      <c r="G829" s="82">
        <v>553</v>
      </c>
      <c r="H829" s="83">
        <v>-75.418333329999996</v>
      </c>
      <c r="I829" s="93">
        <v>2.6030555599999996</v>
      </c>
      <c r="J829" s="100">
        <v>40.147999999999996</v>
      </c>
      <c r="K829" s="100">
        <v>49.680000000000007</v>
      </c>
      <c r="L829" s="100">
        <v>26.765075657000914</v>
      </c>
      <c r="M829" s="100">
        <v>34.169230769230765</v>
      </c>
      <c r="N829" s="100">
        <v>34.284615384615378</v>
      </c>
      <c r="O829" s="100">
        <v>48.375</v>
      </c>
      <c r="P829" s="100">
        <v>47.25</v>
      </c>
      <c r="Q829" s="100">
        <v>48.626923076923077</v>
      </c>
      <c r="R829" s="100">
        <v>50.430769230769215</v>
      </c>
      <c r="S829" s="100">
        <v>47.807692307692307</v>
      </c>
      <c r="T829" s="100">
        <v>65.526923076923083</v>
      </c>
      <c r="U829" s="100">
        <v>44.592307692307685</v>
      </c>
      <c r="V829" s="100">
        <v>29.953846153846158</v>
      </c>
      <c r="W829" s="100">
        <v>31.266666666666669</v>
      </c>
      <c r="X829" s="100">
        <v>42.137037037037032</v>
      </c>
      <c r="Y829" s="100">
        <v>20.655555555555551</v>
      </c>
      <c r="Z829" s="100">
        <v>9.2814814814814817</v>
      </c>
      <c r="AA829" s="100">
        <v>10.834615384615386</v>
      </c>
      <c r="AB829" s="100">
        <v>14.574074074074074</v>
      </c>
      <c r="AC829" s="100">
        <v>10.342307692307692</v>
      </c>
      <c r="AD829" s="100">
        <v>11.899999999999999</v>
      </c>
      <c r="AE829" s="100">
        <v>5.0153846153846171</v>
      </c>
      <c r="AF829" s="100">
        <v>6.0719999999999992</v>
      </c>
      <c r="AG829" s="100">
        <v>12.411999999999999</v>
      </c>
      <c r="AH829" s="100">
        <v>11.172000000000001</v>
      </c>
      <c r="AI829" s="100">
        <v>9.069230769230769</v>
      </c>
      <c r="AJ829" s="100">
        <v>22.715384615384611</v>
      </c>
      <c r="AK829" s="100">
        <v>23.68</v>
      </c>
      <c r="AL829" s="100">
        <v>41.714016503592326</v>
      </c>
      <c r="AM829" s="100">
        <v>76.127505942491382</v>
      </c>
      <c r="AN829" s="100">
        <v>62.754166666666656</v>
      </c>
      <c r="AO829" s="100">
        <v>96.358333333333348</v>
      </c>
      <c r="AP829" s="100">
        <v>67.180576546986899</v>
      </c>
      <c r="AQ829" s="100">
        <v>69.180000000000021</v>
      </c>
      <c r="AR829" s="100">
        <v>75.529166666666669</v>
      </c>
      <c r="AS829" s="100">
        <v>27.62113180160523</v>
      </c>
      <c r="AT829" s="1" t="s">
        <v>1888</v>
      </c>
      <c r="AU829" s="1"/>
      <c r="AV829" s="1"/>
      <c r="AW829" s="1"/>
      <c r="AX829" s="1"/>
      <c r="AY829" s="1"/>
      <c r="AZ829" s="1"/>
      <c r="BA829" s="1"/>
      <c r="BB829" s="1"/>
      <c r="BC829" s="1"/>
      <c r="BD829" s="1"/>
      <c r="BE829" s="1"/>
      <c r="BF829" s="1"/>
      <c r="BG829" s="1"/>
      <c r="BH829" s="1"/>
      <c r="BI829" s="1"/>
      <c r="BJ829" s="1"/>
      <c r="BK829" s="1"/>
      <c r="BL829" s="1"/>
      <c r="BM829" s="1"/>
    </row>
    <row r="830" spans="1:65" ht="16.5" customHeight="1" x14ac:dyDescent="0.25">
      <c r="A830" s="87">
        <v>21140130</v>
      </c>
      <c r="B830" s="82" t="s">
        <v>26</v>
      </c>
      <c r="C830" s="82" t="s">
        <v>1036</v>
      </c>
      <c r="D830" s="82" t="s">
        <v>1037</v>
      </c>
      <c r="E830" s="82" t="s">
        <v>1019</v>
      </c>
      <c r="F830" s="82">
        <v>4</v>
      </c>
      <c r="G830" s="82">
        <v>2000</v>
      </c>
      <c r="H830" s="83">
        <v>-74.67</v>
      </c>
      <c r="I830" s="93">
        <v>3.6499983300000003</v>
      </c>
      <c r="J830" s="100">
        <v>23.473076923076924</v>
      </c>
      <c r="K830" s="100">
        <v>26.823076923076922</v>
      </c>
      <c r="L830" s="100">
        <v>20.192307692307693</v>
      </c>
      <c r="M830" s="100">
        <v>34.540740740740745</v>
      </c>
      <c r="N830" s="100">
        <v>21.867857142857144</v>
      </c>
      <c r="O830" s="100">
        <v>30.98076923076923</v>
      </c>
      <c r="P830" s="100">
        <v>33.214547884905784</v>
      </c>
      <c r="Q830" s="100">
        <v>34.552737686157222</v>
      </c>
      <c r="R830" s="100">
        <v>43.171143474578855</v>
      </c>
      <c r="S830" s="100">
        <v>51.459259259259269</v>
      </c>
      <c r="T830" s="100">
        <v>55.024438430483528</v>
      </c>
      <c r="U830" s="100">
        <v>41.655555555555551</v>
      </c>
      <c r="V830" s="100">
        <v>41.800000000000004</v>
      </c>
      <c r="W830" s="100">
        <v>32.288101969824893</v>
      </c>
      <c r="X830" s="100">
        <v>44.650000000000006</v>
      </c>
      <c r="Y830" s="100">
        <v>25.495833333333334</v>
      </c>
      <c r="Z830" s="100">
        <v>21.742981602595403</v>
      </c>
      <c r="AA830" s="100">
        <v>20.096551724137932</v>
      </c>
      <c r="AB830" s="100">
        <v>22.810714285714287</v>
      </c>
      <c r="AC830" s="100">
        <v>18.74642857142857</v>
      </c>
      <c r="AD830" s="100">
        <v>20.37777777777778</v>
      </c>
      <c r="AE830" s="100">
        <v>9</v>
      </c>
      <c r="AF830" s="100">
        <v>18.142857142857142</v>
      </c>
      <c r="AG830" s="100">
        <v>13.13793103448276</v>
      </c>
      <c r="AH830" s="100">
        <v>15.727586206896554</v>
      </c>
      <c r="AI830" s="100">
        <v>16.660714285714285</v>
      </c>
      <c r="AJ830" s="100">
        <v>25.922222222222217</v>
      </c>
      <c r="AK830" s="100">
        <v>31.829629629629633</v>
      </c>
      <c r="AL830" s="100">
        <v>43.314814814814817</v>
      </c>
      <c r="AM830" s="100">
        <v>54.251999999999995</v>
      </c>
      <c r="AN830" s="100">
        <v>58.965384615384622</v>
      </c>
      <c r="AO830" s="100">
        <v>61.996153846153831</v>
      </c>
      <c r="AP830" s="100">
        <v>56.195833333333347</v>
      </c>
      <c r="AQ830" s="100">
        <v>42.907692307692301</v>
      </c>
      <c r="AR830" s="100">
        <v>30.362068965517246</v>
      </c>
      <c r="AS830" s="100">
        <v>15.944000000000001</v>
      </c>
      <c r="AT830" s="1" t="s">
        <v>1888</v>
      </c>
      <c r="AU830" s="1"/>
      <c r="AV830" s="1"/>
      <c r="AW830" s="1"/>
      <c r="AX830" s="1"/>
      <c r="AY830" s="1"/>
      <c r="AZ830" s="1"/>
      <c r="BA830" s="1"/>
      <c r="BB830" s="1"/>
      <c r="BC830" s="1"/>
      <c r="BD830" s="1"/>
      <c r="BE830" s="1"/>
      <c r="BF830" s="1"/>
      <c r="BG830" s="1"/>
      <c r="BH830" s="1"/>
      <c r="BI830" s="1"/>
      <c r="BJ830" s="1"/>
      <c r="BK830" s="1"/>
      <c r="BL830" s="1"/>
      <c r="BM830" s="1"/>
    </row>
    <row r="831" spans="1:65" ht="16.5" customHeight="1" x14ac:dyDescent="0.25">
      <c r="A831" s="87">
        <v>21140010</v>
      </c>
      <c r="B831" s="82" t="s">
        <v>26</v>
      </c>
      <c r="C831" s="82" t="s">
        <v>1038</v>
      </c>
      <c r="D831" s="82" t="s">
        <v>1037</v>
      </c>
      <c r="E831" s="82" t="s">
        <v>1019</v>
      </c>
      <c r="F831" s="82">
        <v>4</v>
      </c>
      <c r="G831" s="82">
        <v>584</v>
      </c>
      <c r="H831" s="83">
        <v>-74.90397222</v>
      </c>
      <c r="I831" s="93">
        <v>3.2915833299999999</v>
      </c>
      <c r="J831" s="100">
        <v>13.733333333333333</v>
      </c>
      <c r="K831" s="100">
        <v>21</v>
      </c>
      <c r="L831" s="100">
        <v>13.2</v>
      </c>
      <c r="M831" s="100">
        <v>7.1379310344827589</v>
      </c>
      <c r="N831" s="100">
        <v>11.035714285714286</v>
      </c>
      <c r="O831" s="100">
        <v>21.344827586206897</v>
      </c>
      <c r="P831" s="100">
        <v>28.866666666666667</v>
      </c>
      <c r="Q831" s="100">
        <v>36.964285714285715</v>
      </c>
      <c r="R831" s="100">
        <v>33.344827586206897</v>
      </c>
      <c r="S831" s="100">
        <v>35.714285714285715</v>
      </c>
      <c r="T831" s="100">
        <v>34.896551724137929</v>
      </c>
      <c r="U831" s="100">
        <v>34.655172413793103</v>
      </c>
      <c r="V831" s="100">
        <v>34.551724137931032</v>
      </c>
      <c r="W831" s="100">
        <v>23.571428571428573</v>
      </c>
      <c r="X831" s="100">
        <v>32.5</v>
      </c>
      <c r="Y831" s="100">
        <v>16.933333333333334</v>
      </c>
      <c r="Z831" s="100">
        <v>12.9</v>
      </c>
      <c r="AA831" s="100">
        <v>13.533333333333333</v>
      </c>
      <c r="AB831" s="100">
        <v>16.2</v>
      </c>
      <c r="AC831" s="100">
        <v>12.433333333333334</v>
      </c>
      <c r="AD831" s="100">
        <v>11.241379310344827</v>
      </c>
      <c r="AE831" s="100">
        <v>9.2333333333333325</v>
      </c>
      <c r="AF831" s="100">
        <v>9.137931034482758</v>
      </c>
      <c r="AG831" s="100">
        <v>8.6333333333333329</v>
      </c>
      <c r="AH831" s="100">
        <v>9.7241379310344822</v>
      </c>
      <c r="AI831" s="100">
        <v>13.172413793103448</v>
      </c>
      <c r="AJ831" s="100">
        <v>13.413793103448276</v>
      </c>
      <c r="AK831" s="100">
        <v>18.758620689655171</v>
      </c>
      <c r="AL831" s="100">
        <v>24.724137931034484</v>
      </c>
      <c r="AM831" s="100">
        <v>36.592592592592595</v>
      </c>
      <c r="AN831" s="100">
        <v>32.533333333333331</v>
      </c>
      <c r="AO831" s="100">
        <v>46.379310344827587</v>
      </c>
      <c r="AP831" s="100">
        <v>35.93333333333333</v>
      </c>
      <c r="AQ831" s="100">
        <v>32.333333333333336</v>
      </c>
      <c r="AR831" s="100">
        <v>26.586206896551722</v>
      </c>
      <c r="AS831" s="100">
        <v>11.6</v>
      </c>
      <c r="AT831" s="1"/>
      <c r="AU831" s="1"/>
      <c r="AV831" s="1"/>
      <c r="AW831" s="1"/>
      <c r="AX831" s="1"/>
      <c r="AY831" s="1"/>
      <c r="AZ831" s="1"/>
      <c r="BA831" s="1"/>
      <c r="BB831" s="1"/>
      <c r="BC831" s="1"/>
      <c r="BD831" s="1"/>
      <c r="BE831" s="1"/>
      <c r="BF831" s="1"/>
      <c r="BG831" s="1"/>
      <c r="BH831" s="1"/>
      <c r="BI831" s="1"/>
      <c r="BJ831" s="1"/>
      <c r="BK831" s="1"/>
      <c r="BL831" s="1"/>
      <c r="BM831" s="1"/>
    </row>
    <row r="832" spans="1:65" ht="16.5" customHeight="1" x14ac:dyDescent="0.25">
      <c r="A832" s="87">
        <v>21145070</v>
      </c>
      <c r="B832" s="82" t="s">
        <v>56</v>
      </c>
      <c r="C832" s="82" t="s">
        <v>1039</v>
      </c>
      <c r="D832" s="82" t="s">
        <v>1037</v>
      </c>
      <c r="E832" s="82" t="s">
        <v>1019</v>
      </c>
      <c r="F832" s="82">
        <v>4</v>
      </c>
      <c r="G832" s="82">
        <v>1476</v>
      </c>
      <c r="H832" s="83">
        <v>-74.702888889999997</v>
      </c>
      <c r="I832" s="93">
        <v>3.3110277799999999</v>
      </c>
      <c r="J832" s="100">
        <v>21.62857142857143</v>
      </c>
      <c r="K832" s="100">
        <v>27.257692307692309</v>
      </c>
      <c r="L832" s="100">
        <v>17.110714285714291</v>
      </c>
      <c r="M832" s="100">
        <v>23.142857142857146</v>
      </c>
      <c r="N832" s="100">
        <v>35.700000000000003</v>
      </c>
      <c r="O832" s="100">
        <v>26.953571428571426</v>
      </c>
      <c r="P832" s="100">
        <v>42.63</v>
      </c>
      <c r="Q832" s="100">
        <v>43.563333333333325</v>
      </c>
      <c r="R832" s="100">
        <v>61.270000000000017</v>
      </c>
      <c r="S832" s="100">
        <v>73.18148148148147</v>
      </c>
      <c r="T832" s="100">
        <v>59.533333333333339</v>
      </c>
      <c r="U832" s="100">
        <v>81.18214285714285</v>
      </c>
      <c r="V832" s="100">
        <v>92.18518518518519</v>
      </c>
      <c r="W832" s="100">
        <v>85.706896551724142</v>
      </c>
      <c r="X832" s="100">
        <v>119.62592592592593</v>
      </c>
      <c r="Y832" s="100">
        <v>111.6642857142857</v>
      </c>
      <c r="Z832" s="100">
        <v>116.5933690685696</v>
      </c>
      <c r="AA832" s="100">
        <v>120.64893103448276</v>
      </c>
      <c r="AB832" s="100">
        <v>126.07407407407406</v>
      </c>
      <c r="AC832" s="100">
        <v>111.07887151581902</v>
      </c>
      <c r="AD832" s="100">
        <v>123.27399031540445</v>
      </c>
      <c r="AE832" s="100">
        <v>95.861349207779455</v>
      </c>
      <c r="AF832" s="100">
        <v>82.433333333333337</v>
      </c>
      <c r="AG832" s="100">
        <v>73.207692307692326</v>
      </c>
      <c r="AH832" s="100">
        <v>66.472413793103442</v>
      </c>
      <c r="AI832" s="100">
        <v>60.973928336428578</v>
      </c>
      <c r="AJ832" s="100">
        <v>49.611538461538458</v>
      </c>
      <c r="AK832" s="100">
        <v>50.803846153846159</v>
      </c>
      <c r="AL832" s="100">
        <v>50.609736530869093</v>
      </c>
      <c r="AM832" s="100">
        <v>52.459259259259255</v>
      </c>
      <c r="AN832" s="100">
        <v>51.129629629629626</v>
      </c>
      <c r="AO832" s="100">
        <v>66.348148148148141</v>
      </c>
      <c r="AP832" s="100">
        <v>68.710346153846146</v>
      </c>
      <c r="AQ832" s="100">
        <v>51.263492307692303</v>
      </c>
      <c r="AR832" s="100">
        <v>39.286666666666655</v>
      </c>
      <c r="AS832" s="100">
        <v>33.74878571428571</v>
      </c>
      <c r="AT832" s="1" t="s">
        <v>1888</v>
      </c>
      <c r="AU832" s="1"/>
      <c r="AV832" s="1"/>
      <c r="AW832" s="1"/>
      <c r="AX832" s="1"/>
      <c r="AY832" s="1"/>
      <c r="AZ832" s="1"/>
      <c r="BA832" s="1"/>
      <c r="BB832" s="1"/>
      <c r="BC832" s="1"/>
      <c r="BD832" s="1"/>
      <c r="BE832" s="1"/>
      <c r="BF832" s="1"/>
      <c r="BG832" s="1"/>
      <c r="BH832" s="1"/>
      <c r="BI832" s="1"/>
      <c r="BJ832" s="1"/>
      <c r="BK832" s="1"/>
      <c r="BL832" s="1"/>
      <c r="BM832" s="1"/>
    </row>
    <row r="833" spans="1:65" ht="16.5" customHeight="1" x14ac:dyDescent="0.25">
      <c r="A833" s="87">
        <v>21140080</v>
      </c>
      <c r="B833" s="82" t="s">
        <v>26</v>
      </c>
      <c r="C833" s="82" t="s">
        <v>1040</v>
      </c>
      <c r="D833" s="82" t="s">
        <v>1037</v>
      </c>
      <c r="E833" s="82" t="s">
        <v>1019</v>
      </c>
      <c r="F833" s="82">
        <v>4</v>
      </c>
      <c r="G833" s="82">
        <v>1049</v>
      </c>
      <c r="H833" s="83">
        <v>-74.739999999999995</v>
      </c>
      <c r="I833" s="93">
        <v>3.48</v>
      </c>
      <c r="J833" s="100">
        <v>17.862068965517242</v>
      </c>
      <c r="K833" s="100">
        <v>15.482758620689655</v>
      </c>
      <c r="L833" s="100">
        <v>8.8965517241379306</v>
      </c>
      <c r="M833" s="100">
        <v>13.033333333333333</v>
      </c>
      <c r="N833" s="100">
        <v>14.366666666666667</v>
      </c>
      <c r="O833" s="100">
        <v>20.8</v>
      </c>
      <c r="P833" s="100">
        <v>26.517241379310345</v>
      </c>
      <c r="Q833" s="100">
        <v>27.655172413793103</v>
      </c>
      <c r="R833" s="100">
        <v>36.448275862068968</v>
      </c>
      <c r="S833" s="100">
        <v>32.931034482758619</v>
      </c>
      <c r="T833" s="100">
        <v>35.866666666666667</v>
      </c>
      <c r="U833" s="100">
        <v>32.517241379310342</v>
      </c>
      <c r="V833" s="100">
        <v>34.366666666666667</v>
      </c>
      <c r="W833" s="100">
        <v>28.233333333333334</v>
      </c>
      <c r="X833" s="100">
        <v>48.9</v>
      </c>
      <c r="Y833" s="100">
        <v>23.357142857142858</v>
      </c>
      <c r="Z833" s="100">
        <v>21.321428571428573</v>
      </c>
      <c r="AA833" s="100">
        <v>19.310344827586206</v>
      </c>
      <c r="AB833" s="100">
        <v>19.666666666666668</v>
      </c>
      <c r="AC833" s="100">
        <v>21.666666666666668</v>
      </c>
      <c r="AD833" s="100">
        <v>17.133333333333333</v>
      </c>
      <c r="AE833" s="100">
        <v>7.8</v>
      </c>
      <c r="AF833" s="100">
        <v>13.448275862068966</v>
      </c>
      <c r="AG833" s="100">
        <v>12.1</v>
      </c>
      <c r="AH833" s="100">
        <v>10.833333333333334</v>
      </c>
      <c r="AI833" s="100">
        <v>11.7</v>
      </c>
      <c r="AJ833" s="100">
        <v>11.1</v>
      </c>
      <c r="AK833" s="100">
        <v>21.2</v>
      </c>
      <c r="AL833" s="100">
        <v>40.799999999999997</v>
      </c>
      <c r="AM833" s="100">
        <v>50.93333333333333</v>
      </c>
      <c r="AN833" s="100">
        <v>46.5</v>
      </c>
      <c r="AO833" s="100">
        <v>62.336666666666666</v>
      </c>
      <c r="AP833" s="100">
        <v>44.266666666666666</v>
      </c>
      <c r="AQ833" s="100">
        <v>30.333333333333332</v>
      </c>
      <c r="AR833" s="100">
        <v>21.866666666666667</v>
      </c>
      <c r="AS833" s="100">
        <v>11.566666666666666</v>
      </c>
      <c r="AT833" s="1"/>
      <c r="AU833" s="1"/>
      <c r="AV833" s="1"/>
      <c r="AW833" s="1"/>
      <c r="AX833" s="1"/>
      <c r="AY833" s="1"/>
      <c r="AZ833" s="1"/>
      <c r="BA833" s="1"/>
      <c r="BB833" s="1"/>
      <c r="BC833" s="1"/>
      <c r="BD833" s="1"/>
      <c r="BE833" s="1"/>
      <c r="BF833" s="1"/>
      <c r="BG833" s="1"/>
      <c r="BH833" s="1"/>
      <c r="BI833" s="1"/>
      <c r="BJ833" s="1"/>
      <c r="BK833" s="1"/>
      <c r="BL833" s="1"/>
      <c r="BM833" s="1"/>
    </row>
    <row r="834" spans="1:65" ht="16.5" customHeight="1" x14ac:dyDescent="0.25">
      <c r="A834" s="87">
        <v>21145080</v>
      </c>
      <c r="B834" s="82" t="s">
        <v>56</v>
      </c>
      <c r="C834" s="82" t="s">
        <v>324</v>
      </c>
      <c r="D834" s="82" t="s">
        <v>1037</v>
      </c>
      <c r="E834" s="82" t="s">
        <v>1019</v>
      </c>
      <c r="F834" s="82">
        <v>4</v>
      </c>
      <c r="G834" s="82">
        <v>1410</v>
      </c>
      <c r="H834" s="83">
        <v>-74.702944439999996</v>
      </c>
      <c r="I834" s="93">
        <v>3.5897777799999999</v>
      </c>
      <c r="J834" s="100">
        <v>17.959999999999997</v>
      </c>
      <c r="K834" s="100">
        <v>25.448275862068968</v>
      </c>
      <c r="L834" s="100">
        <v>15.203448275862071</v>
      </c>
      <c r="M834" s="100">
        <v>23.375000000000004</v>
      </c>
      <c r="N834" s="100">
        <v>22.94814814814815</v>
      </c>
      <c r="O834" s="100">
        <v>28.713333333333335</v>
      </c>
      <c r="P834" s="100">
        <v>28.671428571428578</v>
      </c>
      <c r="Q834" s="100">
        <v>38.57586206896552</v>
      </c>
      <c r="R834" s="100">
        <v>49.343333333333334</v>
      </c>
      <c r="S834" s="100">
        <v>42.342307692307685</v>
      </c>
      <c r="T834" s="100">
        <v>36.971428571428582</v>
      </c>
      <c r="U834" s="100">
        <v>37.482758620689665</v>
      </c>
      <c r="V834" s="100">
        <v>36.379310344827587</v>
      </c>
      <c r="W834" s="100">
        <v>34.248148148148154</v>
      </c>
      <c r="X834" s="100">
        <v>50.122222222222227</v>
      </c>
      <c r="Y834" s="100">
        <v>26.908000000000001</v>
      </c>
      <c r="Z834" s="100">
        <v>24.523076923076925</v>
      </c>
      <c r="AA834" s="100">
        <v>17.159999999999997</v>
      </c>
      <c r="AB834" s="100">
        <v>19.964285714285712</v>
      </c>
      <c r="AC834" s="100">
        <v>17.535714285714285</v>
      </c>
      <c r="AD834" s="100">
        <v>21.699999999999996</v>
      </c>
      <c r="AE834" s="100">
        <v>10.120689655172415</v>
      </c>
      <c r="AF834" s="100">
        <v>9.6892857142857149</v>
      </c>
      <c r="AG834" s="100">
        <v>16.365517241379308</v>
      </c>
      <c r="AH834" s="100">
        <v>11.436666666666666</v>
      </c>
      <c r="AI834" s="100">
        <v>16.179999999999996</v>
      </c>
      <c r="AJ834" s="100">
        <v>22.303703703703711</v>
      </c>
      <c r="AK834" s="100">
        <v>31.23</v>
      </c>
      <c r="AL834" s="100">
        <v>42.828571428571422</v>
      </c>
      <c r="AM834" s="100">
        <v>45.979310344827574</v>
      </c>
      <c r="AN834" s="100">
        <v>53.151724137931026</v>
      </c>
      <c r="AO834" s="100">
        <v>61.344827586206897</v>
      </c>
      <c r="AP834" s="100">
        <v>45.189655172413808</v>
      </c>
      <c r="AQ834" s="100">
        <v>33.644827586206894</v>
      </c>
      <c r="AR834" s="100">
        <v>29.979310344827578</v>
      </c>
      <c r="AS834" s="100">
        <v>19.024137931034485</v>
      </c>
      <c r="AT834" s="1"/>
      <c r="AU834" s="1"/>
      <c r="AV834" s="1"/>
      <c r="AW834" s="1"/>
      <c r="AX834" s="1"/>
      <c r="AY834" s="1"/>
      <c r="AZ834" s="1"/>
      <c r="BA834" s="1"/>
      <c r="BB834" s="1"/>
      <c r="BC834" s="1"/>
      <c r="BD834" s="1"/>
      <c r="BE834" s="1"/>
      <c r="BF834" s="1"/>
      <c r="BG834" s="1"/>
      <c r="BH834" s="1"/>
      <c r="BI834" s="1"/>
      <c r="BJ834" s="1"/>
      <c r="BK834" s="1"/>
      <c r="BL834" s="1"/>
      <c r="BM834" s="1"/>
    </row>
    <row r="835" spans="1:65" ht="16.5" customHeight="1" x14ac:dyDescent="0.25">
      <c r="A835" s="87">
        <v>21020040</v>
      </c>
      <c r="B835" s="82" t="s">
        <v>26</v>
      </c>
      <c r="C835" s="82" t="s">
        <v>1041</v>
      </c>
      <c r="D835" s="82" t="s">
        <v>1042</v>
      </c>
      <c r="E835" s="82" t="s">
        <v>1019</v>
      </c>
      <c r="F835" s="82">
        <v>4</v>
      </c>
      <c r="G835" s="82">
        <v>1017</v>
      </c>
      <c r="H835" s="83">
        <v>-75.91</v>
      </c>
      <c r="I835" s="93">
        <v>2.02</v>
      </c>
      <c r="J835" s="100">
        <v>30.266666666666666</v>
      </c>
      <c r="K835" s="100">
        <v>30.966666666666665</v>
      </c>
      <c r="L835" s="100">
        <v>22.466666666666665</v>
      </c>
      <c r="M835" s="100">
        <v>31.566666666666666</v>
      </c>
      <c r="N835" s="100">
        <v>34.833333333333336</v>
      </c>
      <c r="O835" s="100">
        <v>42.633333333333333</v>
      </c>
      <c r="P835" s="100">
        <v>32.466666666666669</v>
      </c>
      <c r="Q835" s="100">
        <v>42.466666666666669</v>
      </c>
      <c r="R835" s="100">
        <v>43.06666666666667</v>
      </c>
      <c r="S835" s="100">
        <v>48.2</v>
      </c>
      <c r="T835" s="100">
        <v>45.6</v>
      </c>
      <c r="U835" s="100">
        <v>49.333333333333336</v>
      </c>
      <c r="V835" s="100">
        <v>45.7</v>
      </c>
      <c r="W835" s="100">
        <v>39.299999999999997</v>
      </c>
      <c r="X835" s="100">
        <v>46.06666666666667</v>
      </c>
      <c r="Y835" s="100">
        <v>35.766666666666666</v>
      </c>
      <c r="Z835" s="100">
        <v>30.066666666666666</v>
      </c>
      <c r="AA835" s="100">
        <v>30.9</v>
      </c>
      <c r="AB835" s="100">
        <v>25.2</v>
      </c>
      <c r="AC835" s="100">
        <v>23.666666666666668</v>
      </c>
      <c r="AD835" s="100">
        <v>26.566666666666666</v>
      </c>
      <c r="AE835" s="100">
        <v>20.733333333333334</v>
      </c>
      <c r="AF835" s="100">
        <v>16.866666666666667</v>
      </c>
      <c r="AG835" s="100">
        <v>18.033333333333335</v>
      </c>
      <c r="AH835" s="100">
        <v>17.333333333333332</v>
      </c>
      <c r="AI835" s="100">
        <v>25.466666666666665</v>
      </c>
      <c r="AJ835" s="100">
        <v>21.566666666666666</v>
      </c>
      <c r="AK835" s="100">
        <v>22.6</v>
      </c>
      <c r="AL835" s="100">
        <v>36.56666666666667</v>
      </c>
      <c r="AM835" s="100">
        <v>44.4</v>
      </c>
      <c r="AN835" s="100">
        <v>46.133333333333333</v>
      </c>
      <c r="AO835" s="100">
        <v>54.068965517241381</v>
      </c>
      <c r="AP835" s="100">
        <v>45.866666666666667</v>
      </c>
      <c r="AQ835" s="100">
        <v>37.5</v>
      </c>
      <c r="AR835" s="100">
        <v>33.275862068965516</v>
      </c>
      <c r="AS835" s="100">
        <v>29.966666666666665</v>
      </c>
      <c r="AT835" s="1"/>
      <c r="AU835" s="1"/>
      <c r="AV835" s="1"/>
      <c r="AW835" s="1"/>
      <c r="AX835" s="1"/>
      <c r="AY835" s="1"/>
      <c r="AZ835" s="1"/>
      <c r="BA835" s="1"/>
      <c r="BB835" s="1"/>
      <c r="BC835" s="1"/>
      <c r="BD835" s="1"/>
      <c r="BE835" s="1"/>
      <c r="BF835" s="1"/>
      <c r="BG835" s="1"/>
      <c r="BH835" s="1"/>
      <c r="BI835" s="1"/>
      <c r="BJ835" s="1"/>
      <c r="BK835" s="1"/>
      <c r="BL835" s="1"/>
      <c r="BM835" s="1"/>
    </row>
    <row r="836" spans="1:65" ht="16.5" customHeight="1" x14ac:dyDescent="0.25">
      <c r="A836" s="87">
        <v>21020050</v>
      </c>
      <c r="B836" s="82" t="s">
        <v>26</v>
      </c>
      <c r="C836" s="82" t="s">
        <v>1043</v>
      </c>
      <c r="D836" s="82" t="s">
        <v>1042</v>
      </c>
      <c r="E836" s="82" t="s">
        <v>1019</v>
      </c>
      <c r="F836" s="82">
        <v>4</v>
      </c>
      <c r="G836" s="82">
        <v>1046</v>
      </c>
      <c r="H836" s="83">
        <v>-76.010000000000005</v>
      </c>
      <c r="I836" s="93">
        <v>1.98</v>
      </c>
      <c r="J836" s="100">
        <v>33.700000000000003</v>
      </c>
      <c r="K836" s="100">
        <v>23.333333333333332</v>
      </c>
      <c r="L836" s="100">
        <v>32.56666666666667</v>
      </c>
      <c r="M836" s="100">
        <v>38.866666666666667</v>
      </c>
      <c r="N836" s="100">
        <v>35</v>
      </c>
      <c r="O836" s="100">
        <v>50.033333333333331</v>
      </c>
      <c r="P836" s="100">
        <v>37.666666666666664</v>
      </c>
      <c r="Q836" s="100">
        <v>50.931034482758619</v>
      </c>
      <c r="R836" s="100">
        <v>61.068965517241381</v>
      </c>
      <c r="S836" s="100">
        <v>58.931034482758619</v>
      </c>
      <c r="T836" s="100">
        <v>48.3</v>
      </c>
      <c r="U836" s="100">
        <v>51.413793103448278</v>
      </c>
      <c r="V836" s="100">
        <v>59.137931034482762</v>
      </c>
      <c r="W836" s="100">
        <v>47.43333333333333</v>
      </c>
      <c r="X836" s="100">
        <v>62.137931034482762</v>
      </c>
      <c r="Y836" s="100">
        <v>43.96551724137931</v>
      </c>
      <c r="Z836" s="100">
        <v>41.827586206896555</v>
      </c>
      <c r="AA836" s="100">
        <v>42.724137931034484</v>
      </c>
      <c r="AB836" s="100">
        <v>36.833333333333336</v>
      </c>
      <c r="AC836" s="100">
        <v>39.133333333333333</v>
      </c>
      <c r="AD836" s="100">
        <v>47.724137931034484</v>
      </c>
      <c r="AE836" s="100">
        <v>29.8</v>
      </c>
      <c r="AF836" s="100">
        <v>28.607142857142858</v>
      </c>
      <c r="AG836" s="100">
        <v>29.5</v>
      </c>
      <c r="AH836" s="100">
        <v>29.233333333333334</v>
      </c>
      <c r="AI836" s="100">
        <v>28.793103448275861</v>
      </c>
      <c r="AJ836" s="100">
        <v>22.714285714285715</v>
      </c>
      <c r="AK836" s="100">
        <v>31.642857142857142</v>
      </c>
      <c r="AL836" s="100">
        <v>44.214285714285715</v>
      </c>
      <c r="AM836" s="100">
        <v>39.866666666666667</v>
      </c>
      <c r="AN836" s="100">
        <v>49.05</v>
      </c>
      <c r="AO836" s="100">
        <v>49.214285714285715</v>
      </c>
      <c r="AP836" s="100">
        <v>40.366666666666667</v>
      </c>
      <c r="AQ836" s="100">
        <v>42.3</v>
      </c>
      <c r="AR836" s="100">
        <v>31.379310344827587</v>
      </c>
      <c r="AS836" s="100">
        <v>29.233333333333334</v>
      </c>
      <c r="AT836" s="1"/>
      <c r="AU836" s="1"/>
      <c r="AV836" s="1"/>
      <c r="AW836" s="1"/>
      <c r="AX836" s="1"/>
      <c r="AY836" s="1"/>
      <c r="AZ836" s="1"/>
      <c r="BA836" s="1"/>
      <c r="BB836" s="1"/>
      <c r="BC836" s="1"/>
      <c r="BD836" s="1"/>
      <c r="BE836" s="1"/>
      <c r="BF836" s="1"/>
      <c r="BG836" s="1"/>
      <c r="BH836" s="1"/>
      <c r="BI836" s="1"/>
      <c r="BJ836" s="1"/>
      <c r="BK836" s="1"/>
      <c r="BL836" s="1"/>
      <c r="BM836" s="1"/>
    </row>
    <row r="837" spans="1:65" ht="16.5" customHeight="1" x14ac:dyDescent="0.25">
      <c r="A837" s="87">
        <v>21060080</v>
      </c>
      <c r="B837" s="82" t="s">
        <v>26</v>
      </c>
      <c r="C837" s="82" t="s">
        <v>1044</v>
      </c>
      <c r="D837" s="82" t="s">
        <v>1044</v>
      </c>
      <c r="E837" s="82" t="s">
        <v>1019</v>
      </c>
      <c r="F837" s="82">
        <v>4</v>
      </c>
      <c r="G837" s="82">
        <v>990</v>
      </c>
      <c r="H837" s="83">
        <v>-75.605055560000011</v>
      </c>
      <c r="I837" s="93">
        <v>2.1900833299999998</v>
      </c>
      <c r="J837" s="100">
        <v>29.666666666666668</v>
      </c>
      <c r="K837" s="100">
        <v>31.733333333333334</v>
      </c>
      <c r="L837" s="100">
        <v>20.448275862068964</v>
      </c>
      <c r="M837" s="100">
        <v>33.266666666666666</v>
      </c>
      <c r="N837" s="100">
        <v>19</v>
      </c>
      <c r="O837" s="100">
        <v>38.172413793103445</v>
      </c>
      <c r="P837" s="100">
        <v>36.166666666666664</v>
      </c>
      <c r="Q837" s="100">
        <v>39.724137931034484</v>
      </c>
      <c r="R837" s="100">
        <v>48.344827586206897</v>
      </c>
      <c r="S837" s="100">
        <v>36.533333333333331</v>
      </c>
      <c r="T837" s="100">
        <v>41.6</v>
      </c>
      <c r="U837" s="100">
        <v>44.266666666666666</v>
      </c>
      <c r="V837" s="100">
        <v>40.233333333333334</v>
      </c>
      <c r="W837" s="100">
        <v>29.133333333333333</v>
      </c>
      <c r="X837" s="100">
        <v>47.833333333333336</v>
      </c>
      <c r="Y837" s="100">
        <v>41.666666666666664</v>
      </c>
      <c r="Z837" s="100">
        <v>32.466666666666669</v>
      </c>
      <c r="AA837" s="100">
        <v>29.9</v>
      </c>
      <c r="AB837" s="100">
        <v>22.344827586206897</v>
      </c>
      <c r="AC837" s="100">
        <v>25.5</v>
      </c>
      <c r="AD837" s="100">
        <v>23.866666666666667</v>
      </c>
      <c r="AE837" s="100">
        <v>15.966666666666667</v>
      </c>
      <c r="AF837" s="100">
        <v>15.5</v>
      </c>
      <c r="AG837" s="100">
        <v>12.827586206896552</v>
      </c>
      <c r="AH837" s="100">
        <v>16.766666666666666</v>
      </c>
      <c r="AI837" s="100">
        <v>15.633333333333333</v>
      </c>
      <c r="AJ837" s="100">
        <v>17.689655172413794</v>
      </c>
      <c r="AK837" s="100">
        <v>23.833333333333332</v>
      </c>
      <c r="AL837" s="100">
        <v>36.866666666666667</v>
      </c>
      <c r="AM837" s="100">
        <v>52.1</v>
      </c>
      <c r="AN837" s="100">
        <v>42</v>
      </c>
      <c r="AO837" s="100">
        <v>45.733333333333334</v>
      </c>
      <c r="AP837" s="100">
        <v>32.299999999999997</v>
      </c>
      <c r="AQ837" s="100">
        <v>35</v>
      </c>
      <c r="AR837" s="100">
        <v>34.633333333333333</v>
      </c>
      <c r="AS837" s="100">
        <v>21.4</v>
      </c>
      <c r="AT837" s="1"/>
      <c r="AU837" s="1"/>
      <c r="AV837" s="1"/>
      <c r="AW837" s="1"/>
      <c r="AX837" s="1"/>
      <c r="AY837" s="1"/>
      <c r="AZ837" s="1"/>
      <c r="BA837" s="1"/>
      <c r="BB837" s="1"/>
      <c r="BC837" s="1"/>
      <c r="BD837" s="1"/>
      <c r="BE837" s="1"/>
      <c r="BF837" s="1"/>
      <c r="BG837" s="1"/>
      <c r="BH837" s="1"/>
      <c r="BI837" s="1"/>
      <c r="BJ837" s="1"/>
      <c r="BK837" s="1"/>
      <c r="BL837" s="1"/>
      <c r="BM837" s="1"/>
    </row>
    <row r="838" spans="1:65" ht="16.5" customHeight="1" x14ac:dyDescent="0.25">
      <c r="A838" s="87">
        <v>21030090</v>
      </c>
      <c r="B838" s="82" t="s">
        <v>26</v>
      </c>
      <c r="C838" s="82" t="s">
        <v>1045</v>
      </c>
      <c r="D838" s="82" t="s">
        <v>1044</v>
      </c>
      <c r="E838" s="82" t="s">
        <v>1019</v>
      </c>
      <c r="F838" s="82">
        <v>4</v>
      </c>
      <c r="G838" s="82">
        <v>755</v>
      </c>
      <c r="H838" s="83">
        <v>-75.677722220000007</v>
      </c>
      <c r="I838" s="93">
        <v>2.20294444</v>
      </c>
      <c r="J838" s="100">
        <v>27.133333333333333</v>
      </c>
      <c r="K838" s="100">
        <v>21.9</v>
      </c>
      <c r="L838" s="100">
        <v>24</v>
      </c>
      <c r="M838" s="100">
        <v>26.633333333333333</v>
      </c>
      <c r="N838" s="100">
        <v>20.733333333333334</v>
      </c>
      <c r="O838" s="100">
        <v>35.689655172413794</v>
      </c>
      <c r="P838" s="100">
        <v>33.03448275862069</v>
      </c>
      <c r="Q838" s="100">
        <v>42.3</v>
      </c>
      <c r="R838" s="100">
        <v>47.666666666666664</v>
      </c>
      <c r="S838" s="100">
        <v>28.333333333333332</v>
      </c>
      <c r="T838" s="100">
        <v>34.9</v>
      </c>
      <c r="U838" s="100">
        <v>37.799999999999997</v>
      </c>
      <c r="V838" s="100">
        <v>35.103448275862071</v>
      </c>
      <c r="W838" s="100">
        <v>26.133333333333333</v>
      </c>
      <c r="X838" s="100">
        <v>37.96551724137931</v>
      </c>
      <c r="Y838" s="100">
        <v>31.833333333333332</v>
      </c>
      <c r="Z838" s="100">
        <v>21.966666666666665</v>
      </c>
      <c r="AA838" s="100">
        <v>22.966666666666665</v>
      </c>
      <c r="AB838" s="100">
        <v>19.100000000000001</v>
      </c>
      <c r="AC838" s="100">
        <v>19.833333333333332</v>
      </c>
      <c r="AD838" s="100">
        <v>16.566666666666666</v>
      </c>
      <c r="AE838" s="100">
        <v>16.866666666666667</v>
      </c>
      <c r="AF838" s="100">
        <v>11.9</v>
      </c>
      <c r="AG838" s="100">
        <v>11.3</v>
      </c>
      <c r="AH838" s="100">
        <v>14.333333333333334</v>
      </c>
      <c r="AI838" s="100">
        <v>11.833333333333334</v>
      </c>
      <c r="AJ838" s="100">
        <v>16.366666666666667</v>
      </c>
      <c r="AK838" s="100">
        <v>13.366666666666667</v>
      </c>
      <c r="AL838" s="100">
        <v>38.866666666666667</v>
      </c>
      <c r="AM838" s="100">
        <v>44.366666666666667</v>
      </c>
      <c r="AN838" s="100">
        <v>46.766666666666666</v>
      </c>
      <c r="AO838" s="100">
        <v>43.633333333333333</v>
      </c>
      <c r="AP838" s="100">
        <v>31.1</v>
      </c>
      <c r="AQ838" s="100">
        <v>34.799999999999997</v>
      </c>
      <c r="AR838" s="100">
        <v>32.6</v>
      </c>
      <c r="AS838" s="100">
        <v>20.7</v>
      </c>
      <c r="AT838" s="1"/>
      <c r="AU838" s="1"/>
      <c r="AV838" s="1"/>
      <c r="AW838" s="1"/>
      <c r="AX838" s="1"/>
      <c r="AY838" s="1"/>
      <c r="AZ838" s="1"/>
      <c r="BA838" s="1"/>
      <c r="BB838" s="1"/>
      <c r="BC838" s="1"/>
      <c r="BD838" s="1"/>
      <c r="BE838" s="1"/>
      <c r="BF838" s="1"/>
      <c r="BG838" s="1"/>
      <c r="BH838" s="1"/>
      <c r="BI838" s="1"/>
      <c r="BJ838" s="1"/>
      <c r="BK838" s="1"/>
      <c r="BL838" s="1"/>
      <c r="BM838" s="1"/>
    </row>
    <row r="839" spans="1:65" ht="16.5" customHeight="1" x14ac:dyDescent="0.25">
      <c r="A839" s="87">
        <v>21060040</v>
      </c>
      <c r="B839" s="82" t="s">
        <v>26</v>
      </c>
      <c r="C839" s="82" t="s">
        <v>1046</v>
      </c>
      <c r="D839" s="82" t="s">
        <v>1044</v>
      </c>
      <c r="E839" s="82" t="s">
        <v>1019</v>
      </c>
      <c r="F839" s="82">
        <v>4</v>
      </c>
      <c r="G839" s="82">
        <v>1330</v>
      </c>
      <c r="H839" s="83">
        <v>-75.54858333</v>
      </c>
      <c r="I839" s="93">
        <v>2.2020277799999999</v>
      </c>
      <c r="J839" s="100">
        <v>32.166666666666664</v>
      </c>
      <c r="K839" s="100">
        <v>39.966666666666669</v>
      </c>
      <c r="L839" s="100">
        <v>33.06666666666667</v>
      </c>
      <c r="M839" s="100">
        <v>34</v>
      </c>
      <c r="N839" s="100">
        <v>29</v>
      </c>
      <c r="O839" s="100">
        <v>42.56666666666667</v>
      </c>
      <c r="P839" s="100">
        <v>44.133333333333333</v>
      </c>
      <c r="Q839" s="100">
        <v>51.533333333333331</v>
      </c>
      <c r="R839" s="100">
        <v>53.5</v>
      </c>
      <c r="S839" s="100">
        <v>44.366666666666667</v>
      </c>
      <c r="T839" s="100">
        <v>56.466666666666669</v>
      </c>
      <c r="U839" s="100">
        <v>55.1</v>
      </c>
      <c r="V839" s="100">
        <v>60.166666666666664</v>
      </c>
      <c r="W839" s="100">
        <v>51.266666666666666</v>
      </c>
      <c r="X839" s="100">
        <v>52.766666666666666</v>
      </c>
      <c r="Y839" s="100">
        <v>55.266666666666666</v>
      </c>
      <c r="Z839" s="100">
        <v>41.766666666666666</v>
      </c>
      <c r="AA839" s="100">
        <v>31.466666666666665</v>
      </c>
      <c r="AB839" s="100">
        <v>36.655172413793103</v>
      </c>
      <c r="AC839" s="100">
        <v>28.655172413793103</v>
      </c>
      <c r="AD839" s="100">
        <v>34</v>
      </c>
      <c r="AE839" s="100">
        <v>21.633333333333333</v>
      </c>
      <c r="AF839" s="100">
        <v>17.933333333333334</v>
      </c>
      <c r="AG839" s="100">
        <v>17.066666666666666</v>
      </c>
      <c r="AH839" s="100">
        <v>22.758620689655171</v>
      </c>
      <c r="AI839" s="100">
        <v>18.433333333333334</v>
      </c>
      <c r="AJ839" s="100">
        <v>29.1</v>
      </c>
      <c r="AK839" s="100">
        <v>25.236666666666668</v>
      </c>
      <c r="AL839" s="100">
        <v>43.636666666666663</v>
      </c>
      <c r="AM839" s="100">
        <v>53.833333333333336</v>
      </c>
      <c r="AN839" s="100">
        <v>48.466666666666669</v>
      </c>
      <c r="AO839" s="100">
        <v>46.4</v>
      </c>
      <c r="AP839" s="100">
        <v>40.233333333333334</v>
      </c>
      <c r="AQ839" s="100">
        <v>50.8</v>
      </c>
      <c r="AR839" s="100">
        <v>38.799999999999997</v>
      </c>
      <c r="AS839" s="100">
        <v>32.023333333333333</v>
      </c>
      <c r="AT839" s="1"/>
      <c r="AU839" s="1"/>
      <c r="AV839" s="1"/>
      <c r="AW839" s="1"/>
      <c r="AX839" s="1"/>
      <c r="AY839" s="1"/>
      <c r="AZ839" s="1"/>
      <c r="BA839" s="1"/>
      <c r="BB839" s="1"/>
      <c r="BC839" s="1"/>
      <c r="BD839" s="1"/>
      <c r="BE839" s="1"/>
      <c r="BF839" s="1"/>
      <c r="BG839" s="1"/>
      <c r="BH839" s="1"/>
      <c r="BI839" s="1"/>
      <c r="BJ839" s="1"/>
      <c r="BK839" s="1"/>
      <c r="BL839" s="1"/>
      <c r="BM839" s="1"/>
    </row>
    <row r="840" spans="1:65" ht="16.5" customHeight="1" x14ac:dyDescent="0.25">
      <c r="A840" s="87">
        <v>21030110</v>
      </c>
      <c r="B840" s="82" t="s">
        <v>26</v>
      </c>
      <c r="C840" s="82" t="s">
        <v>1047</v>
      </c>
      <c r="D840" s="82" t="s">
        <v>1044</v>
      </c>
      <c r="E840" s="82" t="s">
        <v>1019</v>
      </c>
      <c r="F840" s="82">
        <v>4</v>
      </c>
      <c r="G840" s="82">
        <v>1190</v>
      </c>
      <c r="H840" s="83">
        <v>-75.681944439999995</v>
      </c>
      <c r="I840" s="93">
        <v>2.07775</v>
      </c>
      <c r="J840" s="100">
        <v>30.071428571428573</v>
      </c>
      <c r="K840" s="100">
        <v>33.827586206896555</v>
      </c>
      <c r="L840" s="100">
        <v>40.931034482758619</v>
      </c>
      <c r="M840" s="100">
        <v>49.827586206896555</v>
      </c>
      <c r="N840" s="100">
        <v>38.178571428571431</v>
      </c>
      <c r="O840" s="100">
        <v>53.321428571428569</v>
      </c>
      <c r="P840" s="100">
        <v>49.214285714285715</v>
      </c>
      <c r="Q840" s="100">
        <v>54.586206896551722</v>
      </c>
      <c r="R840" s="100">
        <v>70.862068965517238</v>
      </c>
      <c r="S840" s="100">
        <v>54.413793103448278</v>
      </c>
      <c r="T840" s="100">
        <v>50.103448275862071</v>
      </c>
      <c r="U840" s="100">
        <v>62.379310344827587</v>
      </c>
      <c r="V840" s="100">
        <v>60.321428571428569</v>
      </c>
      <c r="W840" s="100">
        <v>50.068965517241381</v>
      </c>
      <c r="X840" s="100">
        <v>75.310344827586206</v>
      </c>
      <c r="Y840" s="100">
        <v>51.551724137931032</v>
      </c>
      <c r="Z840" s="100">
        <v>52.344827586206897</v>
      </c>
      <c r="AA840" s="100">
        <v>42.689655172413794</v>
      </c>
      <c r="AB840" s="100">
        <v>38.137931034482762</v>
      </c>
      <c r="AC840" s="100">
        <v>34.275862068965516</v>
      </c>
      <c r="AD840" s="100">
        <v>38.620689655172413</v>
      </c>
      <c r="AE840" s="100">
        <v>23.62962962962963</v>
      </c>
      <c r="AF840" s="100">
        <v>26.379310344827587</v>
      </c>
      <c r="AG840" s="100">
        <v>32.96551724137931</v>
      </c>
      <c r="AH840" s="100">
        <v>28.392857142857142</v>
      </c>
      <c r="AI840" s="100">
        <v>30.620689655172413</v>
      </c>
      <c r="AJ840" s="100">
        <v>27.821428571428573</v>
      </c>
      <c r="AK840" s="100">
        <v>34.310344827586206</v>
      </c>
      <c r="AL840" s="100">
        <v>57.344827586206897</v>
      </c>
      <c r="AM840" s="100">
        <v>58</v>
      </c>
      <c r="AN840" s="100">
        <v>57.758620689655174</v>
      </c>
      <c r="AO840" s="100">
        <v>65.931034482758619</v>
      </c>
      <c r="AP840" s="100">
        <v>44.862068965517238</v>
      </c>
      <c r="AQ840" s="100">
        <v>39.714285714285715</v>
      </c>
      <c r="AR840" s="100">
        <v>43.793103448275865</v>
      </c>
      <c r="AS840" s="100">
        <v>30.5</v>
      </c>
      <c r="AT840" s="1"/>
      <c r="AU840" s="1"/>
      <c r="AV840" s="1"/>
      <c r="AW840" s="1"/>
      <c r="AX840" s="1"/>
      <c r="AY840" s="1"/>
      <c r="AZ840" s="1"/>
      <c r="BA840" s="1"/>
      <c r="BB840" s="1"/>
      <c r="BC840" s="1"/>
      <c r="BD840" s="1"/>
      <c r="BE840" s="1"/>
      <c r="BF840" s="1"/>
      <c r="BG840" s="1"/>
      <c r="BH840" s="1"/>
      <c r="BI840" s="1"/>
      <c r="BJ840" s="1"/>
      <c r="BK840" s="1"/>
      <c r="BL840" s="1"/>
      <c r="BM840" s="1"/>
    </row>
    <row r="841" spans="1:65" ht="16.5" customHeight="1" x14ac:dyDescent="0.25">
      <c r="A841" s="87">
        <v>21065040</v>
      </c>
      <c r="B841" s="82" t="s">
        <v>56</v>
      </c>
      <c r="C841" s="82" t="s">
        <v>1048</v>
      </c>
      <c r="D841" s="82" t="s">
        <v>1044</v>
      </c>
      <c r="E841" s="82" t="s">
        <v>1019</v>
      </c>
      <c r="F841" s="82">
        <v>4</v>
      </c>
      <c r="G841" s="82">
        <v>1270</v>
      </c>
      <c r="H841" s="83">
        <v>-75.529444439999992</v>
      </c>
      <c r="I841" s="93">
        <v>2.2524999999999999</v>
      </c>
      <c r="J841" s="100">
        <v>28.49666666666667</v>
      </c>
      <c r="K841" s="100">
        <v>32.246666666666663</v>
      </c>
      <c r="L841" s="100">
        <v>28.966666666666672</v>
      </c>
      <c r="M841" s="100">
        <v>31.800000000000004</v>
      </c>
      <c r="N841" s="100">
        <v>21.242857142857151</v>
      </c>
      <c r="O841" s="100">
        <v>35.925000000000004</v>
      </c>
      <c r="P841" s="100">
        <v>39.646666666666668</v>
      </c>
      <c r="Q841" s="100">
        <v>42.896666666666661</v>
      </c>
      <c r="R841" s="100">
        <v>51.259999999999991</v>
      </c>
      <c r="S841" s="100">
        <v>43.123333333333335</v>
      </c>
      <c r="T841" s="100">
        <v>53.431034482758626</v>
      </c>
      <c r="U841" s="100">
        <v>50.66551724137932</v>
      </c>
      <c r="V841" s="100">
        <v>48.926666666666669</v>
      </c>
      <c r="W841" s="100">
        <v>35.333333333333336</v>
      </c>
      <c r="X841" s="100">
        <v>56.399999999999991</v>
      </c>
      <c r="Y841" s="100">
        <v>45.346666666666664</v>
      </c>
      <c r="Z841" s="100">
        <v>36.893333333333331</v>
      </c>
      <c r="AA841" s="100">
        <v>32.846666666666671</v>
      </c>
      <c r="AB841" s="100">
        <v>30.506896551724139</v>
      </c>
      <c r="AC841" s="100">
        <v>28.286206896551725</v>
      </c>
      <c r="AD841" s="100">
        <v>31.728571428571428</v>
      </c>
      <c r="AE841" s="100">
        <v>21.937931034482755</v>
      </c>
      <c r="AF841" s="100">
        <v>18.953333333333333</v>
      </c>
      <c r="AG841" s="100">
        <v>20.7</v>
      </c>
      <c r="AH841" s="100">
        <v>22.826666666666668</v>
      </c>
      <c r="AI841" s="100">
        <v>22.589999999999993</v>
      </c>
      <c r="AJ841" s="100">
        <v>27.806666666666668</v>
      </c>
      <c r="AK841" s="100">
        <v>22.899999999999991</v>
      </c>
      <c r="AL841" s="100">
        <v>41.048275862068962</v>
      </c>
      <c r="AM841" s="100">
        <v>47.810344827586206</v>
      </c>
      <c r="AN841" s="100">
        <v>49.14</v>
      </c>
      <c r="AO841" s="100">
        <v>41.76</v>
      </c>
      <c r="AP841" s="100">
        <v>37.943333333333342</v>
      </c>
      <c r="AQ841" s="100">
        <v>42.056666666666686</v>
      </c>
      <c r="AR841" s="100">
        <v>39.733333333333334</v>
      </c>
      <c r="AS841" s="100">
        <v>30.041379310344833</v>
      </c>
      <c r="AT841" s="1"/>
      <c r="AU841" s="1"/>
      <c r="AV841" s="1"/>
      <c r="AW841" s="1"/>
      <c r="AX841" s="1"/>
      <c r="AY841" s="1"/>
      <c r="AZ841" s="1"/>
      <c r="BA841" s="1"/>
      <c r="BB841" s="1"/>
      <c r="BC841" s="1"/>
      <c r="BD841" s="1"/>
      <c r="BE841" s="1"/>
      <c r="BF841" s="1"/>
      <c r="BG841" s="1"/>
      <c r="BH841" s="1"/>
      <c r="BI841" s="1"/>
      <c r="BJ841" s="1"/>
      <c r="BK841" s="1"/>
      <c r="BL841" s="1"/>
      <c r="BM841" s="1"/>
    </row>
    <row r="842" spans="1:65" ht="16.5" customHeight="1" x14ac:dyDescent="0.25">
      <c r="A842" s="87">
        <v>21060070</v>
      </c>
      <c r="B842" s="82" t="s">
        <v>26</v>
      </c>
      <c r="C842" s="82" t="s">
        <v>1049</v>
      </c>
      <c r="D842" s="82" t="s">
        <v>1050</v>
      </c>
      <c r="E842" s="82" t="s">
        <v>1019</v>
      </c>
      <c r="F842" s="82">
        <v>4</v>
      </c>
      <c r="G842" s="82">
        <v>850</v>
      </c>
      <c r="H842" s="83">
        <v>-75.538083329999992</v>
      </c>
      <c r="I842" s="93">
        <v>2.38891667</v>
      </c>
      <c r="J842" s="100">
        <v>22.3</v>
      </c>
      <c r="K842" s="100">
        <v>33.700000000000003</v>
      </c>
      <c r="L842" s="100">
        <v>19.933333333333334</v>
      </c>
      <c r="M842" s="100">
        <v>28.233333333333334</v>
      </c>
      <c r="N842" s="100">
        <v>29.466666666666665</v>
      </c>
      <c r="O842" s="100">
        <v>32.700000000000003</v>
      </c>
      <c r="P842" s="100">
        <v>41.833333333333336</v>
      </c>
      <c r="Q842" s="100">
        <v>39.9</v>
      </c>
      <c r="R842" s="100">
        <v>44.8</v>
      </c>
      <c r="S842" s="100">
        <v>33.06666666666667</v>
      </c>
      <c r="T842" s="100">
        <v>47.4</v>
      </c>
      <c r="U842" s="100">
        <v>37.166666666666664</v>
      </c>
      <c r="V842" s="100">
        <v>39.366666666666667</v>
      </c>
      <c r="W842" s="100">
        <v>23.8</v>
      </c>
      <c r="X842" s="100">
        <v>32.43333333333333</v>
      </c>
      <c r="Y842" s="100">
        <v>26.1</v>
      </c>
      <c r="Z842" s="100">
        <v>19.586206896551722</v>
      </c>
      <c r="AA842" s="100">
        <v>16.866666666666667</v>
      </c>
      <c r="AB842" s="100">
        <v>20.866666666666667</v>
      </c>
      <c r="AC842" s="100">
        <v>15.633333333333333</v>
      </c>
      <c r="AD842" s="100">
        <v>16.2</v>
      </c>
      <c r="AE842" s="100">
        <v>12.966666666666667</v>
      </c>
      <c r="AF842" s="100">
        <v>10.633333333333333</v>
      </c>
      <c r="AG842" s="100">
        <v>10.3</v>
      </c>
      <c r="AH842" s="100">
        <v>10.8</v>
      </c>
      <c r="AI842" s="100">
        <v>10.133333333333333</v>
      </c>
      <c r="AJ842" s="100">
        <v>19.5</v>
      </c>
      <c r="AK842" s="100">
        <v>23.366666666666667</v>
      </c>
      <c r="AL842" s="100">
        <v>39.733333333333334</v>
      </c>
      <c r="AM842" s="100">
        <v>55.4</v>
      </c>
      <c r="AN842" s="100">
        <v>43.966666666666669</v>
      </c>
      <c r="AO842" s="100">
        <v>49.766666666666666</v>
      </c>
      <c r="AP842" s="100">
        <v>35.266666666666666</v>
      </c>
      <c r="AQ842" s="100">
        <v>38.766666666666666</v>
      </c>
      <c r="AR842" s="100">
        <v>35.533333333333331</v>
      </c>
      <c r="AS842" s="100">
        <v>23.066666666666666</v>
      </c>
      <c r="AT842" s="1"/>
      <c r="AU842" s="1"/>
      <c r="AV842" s="1"/>
      <c r="AW842" s="1"/>
      <c r="AX842" s="1"/>
      <c r="AY842" s="1"/>
      <c r="AZ842" s="1"/>
      <c r="BA842" s="1"/>
      <c r="BB842" s="1"/>
      <c r="BC842" s="1"/>
      <c r="BD842" s="1"/>
      <c r="BE842" s="1"/>
      <c r="BF842" s="1"/>
      <c r="BG842" s="1"/>
      <c r="BH842" s="1"/>
      <c r="BI842" s="1"/>
      <c r="BJ842" s="1"/>
      <c r="BK842" s="1"/>
      <c r="BL842" s="1"/>
      <c r="BM842" s="1"/>
    </row>
    <row r="843" spans="1:65" ht="16.5" customHeight="1" x14ac:dyDescent="0.25">
      <c r="A843" s="87">
        <v>21060100</v>
      </c>
      <c r="B843" s="82" t="s">
        <v>26</v>
      </c>
      <c r="C843" s="82" t="s">
        <v>1051</v>
      </c>
      <c r="D843" s="82" t="s">
        <v>1050</v>
      </c>
      <c r="E843" s="82" t="s">
        <v>1019</v>
      </c>
      <c r="F843" s="82">
        <v>4</v>
      </c>
      <c r="G843" s="82">
        <v>1460</v>
      </c>
      <c r="H843" s="83">
        <v>-75.503583329999998</v>
      </c>
      <c r="I843" s="93">
        <v>2.3171666699999998</v>
      </c>
      <c r="J843" s="100">
        <v>26.466666666666665</v>
      </c>
      <c r="K843" s="100">
        <v>37.633333333333333</v>
      </c>
      <c r="L843" s="100">
        <v>35.5</v>
      </c>
      <c r="M843" s="100">
        <v>33.033333333333331</v>
      </c>
      <c r="N843" s="100">
        <v>34.466666666666669</v>
      </c>
      <c r="O843" s="100">
        <v>47.5</v>
      </c>
      <c r="P843" s="100">
        <v>55.466666666666669</v>
      </c>
      <c r="Q843" s="100">
        <v>56.666666666666664</v>
      </c>
      <c r="R843" s="100">
        <v>60.666666666666664</v>
      </c>
      <c r="S843" s="100">
        <v>45.827586206896555</v>
      </c>
      <c r="T843" s="100">
        <v>61.517241379310342</v>
      </c>
      <c r="U843" s="100">
        <v>62.586206896551722</v>
      </c>
      <c r="V843" s="100">
        <v>57.724137931034484</v>
      </c>
      <c r="W843" s="100">
        <v>43.655172413793103</v>
      </c>
      <c r="X843" s="100">
        <v>66.034482758620683</v>
      </c>
      <c r="Y843" s="100">
        <v>49.793103448275865</v>
      </c>
      <c r="Z843" s="100">
        <v>37.724137931034484</v>
      </c>
      <c r="AA843" s="100">
        <v>29.96551724137931</v>
      </c>
      <c r="AB843" s="100">
        <v>34.758620689655174</v>
      </c>
      <c r="AC843" s="100">
        <v>29.275862068965516</v>
      </c>
      <c r="AD843" s="100">
        <v>36</v>
      </c>
      <c r="AE843" s="100">
        <v>20.620689655172413</v>
      </c>
      <c r="AF843" s="100">
        <v>23.931034482758619</v>
      </c>
      <c r="AG843" s="100">
        <v>26.413793103448278</v>
      </c>
      <c r="AH843" s="100">
        <v>25</v>
      </c>
      <c r="AI843" s="100">
        <v>21.26923076923077</v>
      </c>
      <c r="AJ843" s="100">
        <v>28.53846153846154</v>
      </c>
      <c r="AK843" s="100">
        <v>31.857142857142858</v>
      </c>
      <c r="AL843" s="100">
        <v>43.785714285714285</v>
      </c>
      <c r="AM843" s="100">
        <v>61.107142857142854</v>
      </c>
      <c r="AN843" s="100">
        <v>61.862068965517238</v>
      </c>
      <c r="AO843" s="100">
        <v>51.733333333333334</v>
      </c>
      <c r="AP843" s="100">
        <v>43.206896551724135</v>
      </c>
      <c r="AQ843" s="100">
        <v>48.133333333333333</v>
      </c>
      <c r="AR843" s="100">
        <v>36.466666666666669</v>
      </c>
      <c r="AS843" s="100">
        <v>29.633333333333333</v>
      </c>
      <c r="AT843" s="1"/>
      <c r="AU843" s="1"/>
      <c r="AV843" s="1"/>
      <c r="AW843" s="1"/>
      <c r="AX843" s="1"/>
      <c r="AY843" s="1"/>
      <c r="AZ843" s="1"/>
      <c r="BA843" s="1"/>
      <c r="BB843" s="1"/>
      <c r="BC843" s="1"/>
      <c r="BD843" s="1"/>
      <c r="BE843" s="1"/>
      <c r="BF843" s="1"/>
      <c r="BG843" s="1"/>
      <c r="BH843" s="1"/>
      <c r="BI843" s="1"/>
      <c r="BJ843" s="1"/>
      <c r="BK843" s="1"/>
      <c r="BL843" s="1"/>
      <c r="BM843" s="1"/>
    </row>
    <row r="844" spans="1:65" ht="16.5" customHeight="1" x14ac:dyDescent="0.25">
      <c r="A844" s="87">
        <v>21060110</v>
      </c>
      <c r="B844" s="82" t="s">
        <v>26</v>
      </c>
      <c r="C844" s="82" t="s">
        <v>1052</v>
      </c>
      <c r="D844" s="82" t="s">
        <v>1050</v>
      </c>
      <c r="E844" s="82" t="s">
        <v>1019</v>
      </c>
      <c r="F844" s="82">
        <v>4</v>
      </c>
      <c r="G844" s="82">
        <v>721</v>
      </c>
      <c r="H844" s="83">
        <v>-75.624666669999996</v>
      </c>
      <c r="I844" s="93">
        <v>2.3214999999999999</v>
      </c>
      <c r="J844" s="100">
        <v>21.413793103448278</v>
      </c>
      <c r="K844" s="100">
        <v>25.8</v>
      </c>
      <c r="L844" s="100">
        <v>20.766666666666666</v>
      </c>
      <c r="M844" s="100">
        <v>25.103448275862068</v>
      </c>
      <c r="N844" s="100">
        <v>24.76923076923077</v>
      </c>
      <c r="O844" s="100">
        <v>41.392857142857146</v>
      </c>
      <c r="P844" s="100">
        <v>32.071428571428569</v>
      </c>
      <c r="Q844" s="100">
        <v>43.724137931034484</v>
      </c>
      <c r="R844" s="100">
        <v>43.241379310344826</v>
      </c>
      <c r="S844" s="100">
        <v>29.75</v>
      </c>
      <c r="T844" s="100">
        <v>36.931034482758619</v>
      </c>
      <c r="U844" s="100">
        <v>34.517241379310342</v>
      </c>
      <c r="V844" s="100">
        <v>30.964285714285715</v>
      </c>
      <c r="W844" s="100">
        <v>29.214285714285715</v>
      </c>
      <c r="X844" s="100">
        <v>37.037037037037038</v>
      </c>
      <c r="Y844" s="100">
        <v>24.607142857142858</v>
      </c>
      <c r="Z844" s="100">
        <v>15.448275862068966</v>
      </c>
      <c r="AA844" s="100">
        <v>15.896551724137931</v>
      </c>
      <c r="AB844" s="100">
        <v>11.448275862068966</v>
      </c>
      <c r="AC844" s="100">
        <v>14.178571428571429</v>
      </c>
      <c r="AD844" s="100">
        <v>13.827586206896552</v>
      </c>
      <c r="AE844" s="100">
        <v>8.6333333333333329</v>
      </c>
      <c r="AF844" s="100">
        <v>8.4</v>
      </c>
      <c r="AG844" s="100">
        <v>9.4333333333333336</v>
      </c>
      <c r="AH844" s="100">
        <v>9.9333333333333336</v>
      </c>
      <c r="AI844" s="100">
        <v>11.8</v>
      </c>
      <c r="AJ844" s="100">
        <v>13.9</v>
      </c>
      <c r="AK844" s="100">
        <v>13.96551724137931</v>
      </c>
      <c r="AL844" s="100">
        <v>35.206896551724135</v>
      </c>
      <c r="AM844" s="100">
        <v>49.9</v>
      </c>
      <c r="AN844" s="100">
        <v>40.896551724137929</v>
      </c>
      <c r="AO844" s="100">
        <v>55.821428571428569</v>
      </c>
      <c r="AP844" s="100">
        <v>32.366666666666667</v>
      </c>
      <c r="AQ844" s="100">
        <v>44.620689655172413</v>
      </c>
      <c r="AR844" s="100">
        <v>34.166666666666664</v>
      </c>
      <c r="AS844" s="100">
        <v>22.166666666666668</v>
      </c>
      <c r="AT844" s="1"/>
      <c r="AU844" s="1"/>
      <c r="AV844" s="1"/>
      <c r="AW844" s="1"/>
      <c r="AX844" s="1"/>
      <c r="AY844" s="1"/>
      <c r="AZ844" s="1"/>
      <c r="BA844" s="1"/>
      <c r="BB844" s="1"/>
      <c r="BC844" s="1"/>
      <c r="BD844" s="1"/>
      <c r="BE844" s="1"/>
      <c r="BF844" s="1"/>
      <c r="BG844" s="1"/>
      <c r="BH844" s="1"/>
      <c r="BI844" s="1"/>
      <c r="BJ844" s="1"/>
      <c r="BK844" s="1"/>
      <c r="BL844" s="1"/>
      <c r="BM844" s="1"/>
    </row>
    <row r="845" spans="1:65" ht="16.5" customHeight="1" x14ac:dyDescent="0.25">
      <c r="A845" s="87">
        <v>21060090</v>
      </c>
      <c r="B845" s="82" t="s">
        <v>26</v>
      </c>
      <c r="C845" s="82" t="s">
        <v>1053</v>
      </c>
      <c r="D845" s="82" t="s">
        <v>1054</v>
      </c>
      <c r="E845" s="82" t="s">
        <v>1019</v>
      </c>
      <c r="F845" s="82">
        <v>4</v>
      </c>
      <c r="G845" s="82">
        <v>636</v>
      </c>
      <c r="H845" s="83">
        <v>-75.435527780000001</v>
      </c>
      <c r="I845" s="93">
        <v>2.5748055599999997</v>
      </c>
      <c r="J845" s="100">
        <v>45.524137931034481</v>
      </c>
      <c r="K845" s="100">
        <v>38.07586206896552</v>
      </c>
      <c r="L845" s="100">
        <v>24.862068965517242</v>
      </c>
      <c r="M845" s="100">
        <v>34.419999999999995</v>
      </c>
      <c r="N845" s="100">
        <v>37.833333333333336</v>
      </c>
      <c r="O845" s="100">
        <v>47.733333333333334</v>
      </c>
      <c r="P845" s="100">
        <v>48.386666666666663</v>
      </c>
      <c r="Q845" s="100">
        <v>58.596551724137932</v>
      </c>
      <c r="R845" s="100">
        <v>53.620689655172413</v>
      </c>
      <c r="S845" s="100">
        <v>40.724137931034484</v>
      </c>
      <c r="T845" s="100">
        <v>54</v>
      </c>
      <c r="U845" s="100">
        <v>44.344827586206897</v>
      </c>
      <c r="V845" s="100">
        <v>39.633333333333333</v>
      </c>
      <c r="W845" s="100">
        <v>35.56666666666667</v>
      </c>
      <c r="X845" s="100">
        <v>45.844827586206897</v>
      </c>
      <c r="Y845" s="100">
        <v>21.933333333333334</v>
      </c>
      <c r="Z845" s="100">
        <v>10.383333333333333</v>
      </c>
      <c r="AA845" s="100">
        <v>9.4333333333333336</v>
      </c>
      <c r="AB845" s="100">
        <v>11.533333333333333</v>
      </c>
      <c r="AC845" s="100">
        <v>10</v>
      </c>
      <c r="AD845" s="100">
        <v>10.966666666666667</v>
      </c>
      <c r="AE845" s="100">
        <v>6.666666666666667</v>
      </c>
      <c r="AF845" s="100">
        <v>6.068965517241379</v>
      </c>
      <c r="AG845" s="100">
        <v>9.1999999999999993</v>
      </c>
      <c r="AH845" s="100">
        <v>13.533333333333333</v>
      </c>
      <c r="AI845" s="100">
        <v>8.4</v>
      </c>
      <c r="AJ845" s="100">
        <v>25.866666666666667</v>
      </c>
      <c r="AK845" s="100">
        <v>26.275862068965516</v>
      </c>
      <c r="AL845" s="100">
        <v>38.678571428571431</v>
      </c>
      <c r="AM845" s="100">
        <v>71.620689655172413</v>
      </c>
      <c r="AN845" s="100">
        <v>65.766666666666666</v>
      </c>
      <c r="AO845" s="100">
        <v>98.103448275862064</v>
      </c>
      <c r="AP845" s="100">
        <v>63</v>
      </c>
      <c r="AQ845" s="100">
        <v>63.724137931034484</v>
      </c>
      <c r="AR845" s="100">
        <v>56.996551724137937</v>
      </c>
      <c r="AS845" s="100">
        <v>34.24666666666667</v>
      </c>
      <c r="AT845" s="1"/>
      <c r="AU845" s="1"/>
      <c r="AV845" s="1"/>
      <c r="AW845" s="1"/>
      <c r="AX845" s="1"/>
      <c r="AY845" s="1"/>
      <c r="AZ845" s="1"/>
      <c r="BA845" s="1"/>
      <c r="BB845" s="1"/>
      <c r="BC845" s="1"/>
      <c r="BD845" s="1"/>
      <c r="BE845" s="1"/>
      <c r="BF845" s="1"/>
      <c r="BG845" s="1"/>
      <c r="BH845" s="1"/>
      <c r="BI845" s="1"/>
      <c r="BJ845" s="1"/>
      <c r="BK845" s="1"/>
      <c r="BL845" s="1"/>
      <c r="BM845" s="1"/>
    </row>
    <row r="846" spans="1:65" ht="16.5" customHeight="1" x14ac:dyDescent="0.25">
      <c r="A846" s="87">
        <v>21080130</v>
      </c>
      <c r="B846" s="82" t="s">
        <v>54</v>
      </c>
      <c r="C846" s="82" t="s">
        <v>2076</v>
      </c>
      <c r="D846" s="82" t="s">
        <v>1056</v>
      </c>
      <c r="E846" s="82" t="s">
        <v>1019</v>
      </c>
      <c r="F846" s="82">
        <v>4</v>
      </c>
      <c r="G846" s="82">
        <v>790</v>
      </c>
      <c r="H846" s="83">
        <v>-75.621194439999996</v>
      </c>
      <c r="I846" s="93">
        <v>2.59375</v>
      </c>
      <c r="J846" s="100">
        <v>78.757894736842118</v>
      </c>
      <c r="K846" s="100">
        <v>85.835000000000008</v>
      </c>
      <c r="L846" s="100">
        <v>50.11</v>
      </c>
      <c r="M846" s="100">
        <v>65.457894736842107</v>
      </c>
      <c r="N846" s="100">
        <v>51.25</v>
      </c>
      <c r="O846" s="100">
        <v>61.870000000000005</v>
      </c>
      <c r="P846" s="100">
        <v>65.566666666666663</v>
      </c>
      <c r="Q846" s="100">
        <v>75.665000000000006</v>
      </c>
      <c r="R846" s="100">
        <v>88.74</v>
      </c>
      <c r="S846" s="100">
        <v>68.778947368421044</v>
      </c>
      <c r="T846" s="100">
        <v>68.844999999999999</v>
      </c>
      <c r="U846" s="100">
        <v>59.219999999999992</v>
      </c>
      <c r="V846" s="100">
        <v>52.426315789473684</v>
      </c>
      <c r="W846" s="100">
        <v>22.71764705882353</v>
      </c>
      <c r="X846" s="100">
        <v>47.4</v>
      </c>
      <c r="Y846" s="100">
        <v>34.152631578947364</v>
      </c>
      <c r="Z846" s="100">
        <v>14.850000000000001</v>
      </c>
      <c r="AA846" s="100">
        <v>15.41176470588235</v>
      </c>
      <c r="AB846" s="100">
        <v>17.77</v>
      </c>
      <c r="AC846" s="100">
        <v>14.954999999999998</v>
      </c>
      <c r="AD846" s="100">
        <v>14.14</v>
      </c>
      <c r="AE846" s="100">
        <v>11.025</v>
      </c>
      <c r="AF846" s="100">
        <v>5.2750000000000004</v>
      </c>
      <c r="AG846" s="100">
        <v>14.315000000000001</v>
      </c>
      <c r="AH846" s="100">
        <v>14.884210526315787</v>
      </c>
      <c r="AI846" s="100">
        <v>13.830000000000002</v>
      </c>
      <c r="AJ846" s="100">
        <v>34.205263157894741</v>
      </c>
      <c r="AK846" s="100">
        <v>31.73</v>
      </c>
      <c r="AL846" s="100">
        <v>63.024999999999999</v>
      </c>
      <c r="AM846" s="100">
        <v>105.85263157894735</v>
      </c>
      <c r="AN846" s="100">
        <v>100.34444444444446</v>
      </c>
      <c r="AO846" s="100">
        <v>107.61500000000001</v>
      </c>
      <c r="AP846" s="100">
        <v>98.614999999999995</v>
      </c>
      <c r="AQ846" s="100">
        <v>120.65</v>
      </c>
      <c r="AR846" s="100">
        <v>124.77999999999997</v>
      </c>
      <c r="AS846" s="100">
        <v>82.483333333333348</v>
      </c>
      <c r="AT846" s="1" t="s">
        <v>5204</v>
      </c>
      <c r="AU846" s="1"/>
      <c r="AV846" s="1"/>
      <c r="AW846" s="1"/>
      <c r="AX846" s="1"/>
      <c r="AY846" s="1"/>
      <c r="AZ846" s="1"/>
      <c r="BA846" s="1"/>
      <c r="BB846" s="1"/>
      <c r="BC846" s="1"/>
      <c r="BD846" s="1"/>
      <c r="BE846" s="1"/>
      <c r="BF846" s="1"/>
      <c r="BG846" s="1"/>
      <c r="BH846" s="1"/>
      <c r="BI846" s="1"/>
      <c r="BJ846" s="1"/>
      <c r="BK846" s="1"/>
      <c r="BL846" s="1"/>
      <c r="BM846" s="1"/>
    </row>
    <row r="847" spans="1:65" ht="16.5" customHeight="1" x14ac:dyDescent="0.25">
      <c r="A847" s="87">
        <v>21085040</v>
      </c>
      <c r="B847" s="82" t="s">
        <v>56</v>
      </c>
      <c r="C847" s="82" t="s">
        <v>1055</v>
      </c>
      <c r="D847" s="82" t="s">
        <v>1056</v>
      </c>
      <c r="E847" s="82" t="s">
        <v>1019</v>
      </c>
      <c r="F847" s="82">
        <v>4</v>
      </c>
      <c r="G847" s="82">
        <v>1650</v>
      </c>
      <c r="H847" s="83">
        <v>-75.665555560000001</v>
      </c>
      <c r="I847" s="93">
        <v>2.6628055599999998</v>
      </c>
      <c r="J847" s="100">
        <v>73.351851851851862</v>
      </c>
      <c r="K847" s="100">
        <v>72.762068965517258</v>
      </c>
      <c r="L847" s="100">
        <v>65.425000000000026</v>
      </c>
      <c r="M847" s="100">
        <v>70.9892857142857</v>
      </c>
      <c r="N847" s="100">
        <v>59.970370370370354</v>
      </c>
      <c r="O847" s="100">
        <v>77.471428571428561</v>
      </c>
      <c r="P847" s="100">
        <v>80.075416988796647</v>
      </c>
      <c r="Q847" s="100">
        <v>97.1</v>
      </c>
      <c r="R847" s="100">
        <v>93.204000000000008</v>
      </c>
      <c r="S847" s="100">
        <v>70.985236288000024</v>
      </c>
      <c r="T847" s="100">
        <v>82.780769230769224</v>
      </c>
      <c r="U847" s="100">
        <v>69.326923076923066</v>
      </c>
      <c r="V847" s="100">
        <v>61.877777777777773</v>
      </c>
      <c r="W847" s="100">
        <v>51.650000000000006</v>
      </c>
      <c r="X847" s="100">
        <v>76.296296296296276</v>
      </c>
      <c r="Y847" s="100">
        <v>44.369477462768558</v>
      </c>
      <c r="Z847" s="100">
        <v>23.9</v>
      </c>
      <c r="AA847" s="100">
        <v>21.468000000000004</v>
      </c>
      <c r="AB847" s="100">
        <v>22.025925925925929</v>
      </c>
      <c r="AC847" s="100">
        <v>20.222222222222221</v>
      </c>
      <c r="AD847" s="100">
        <v>25.948148148148146</v>
      </c>
      <c r="AE847" s="100">
        <v>14.788461538461538</v>
      </c>
      <c r="AF847" s="100">
        <v>14.661538461538466</v>
      </c>
      <c r="AG847" s="100">
        <v>17.253846153846155</v>
      </c>
      <c r="AH847" s="100">
        <v>25.246153846153845</v>
      </c>
      <c r="AI847" s="100">
        <v>21.576821670532226</v>
      </c>
      <c r="AJ847" s="100">
        <v>39.783999999999999</v>
      </c>
      <c r="AK847" s="100">
        <v>40.361538461538466</v>
      </c>
      <c r="AL847" s="100">
        <v>63.718518518518515</v>
      </c>
      <c r="AM847" s="100">
        <v>75.472000000000008</v>
      </c>
      <c r="AN847" s="100">
        <v>86.140786864207342</v>
      </c>
      <c r="AO847" s="100">
        <v>85.626923076923063</v>
      </c>
      <c r="AP847" s="100">
        <v>87.678571428571431</v>
      </c>
      <c r="AQ847" s="100">
        <v>82.626923076923077</v>
      </c>
      <c r="AR847" s="100">
        <v>83.915384615384625</v>
      </c>
      <c r="AS847" s="100">
        <v>55.1</v>
      </c>
      <c r="AT847" s="1" t="s">
        <v>1888</v>
      </c>
      <c r="AU847" s="1"/>
      <c r="AV847" s="1"/>
      <c r="AW847" s="1"/>
      <c r="AX847" s="1"/>
      <c r="AY847" s="1"/>
      <c r="AZ847" s="1"/>
      <c r="BA847" s="1"/>
      <c r="BB847" s="1"/>
      <c r="BC847" s="1"/>
      <c r="BD847" s="1"/>
      <c r="BE847" s="1"/>
      <c r="BF847" s="1"/>
      <c r="BG847" s="1"/>
      <c r="BH847" s="1"/>
      <c r="BI847" s="1"/>
      <c r="BJ847" s="1"/>
      <c r="BK847" s="1"/>
      <c r="BL847" s="1"/>
      <c r="BM847" s="1"/>
    </row>
    <row r="848" spans="1:65" ht="16.5" customHeight="1" x14ac:dyDescent="0.25">
      <c r="A848" s="87">
        <v>21010170</v>
      </c>
      <c r="B848" s="82" t="s">
        <v>26</v>
      </c>
      <c r="C848" s="82" t="s">
        <v>1057</v>
      </c>
      <c r="D848" s="82" t="s">
        <v>1058</v>
      </c>
      <c r="E848" s="82" t="s">
        <v>1019</v>
      </c>
      <c r="F848" s="82">
        <v>4</v>
      </c>
      <c r="G848" s="82">
        <v>1700</v>
      </c>
      <c r="H848" s="83">
        <v>-76.172499999999999</v>
      </c>
      <c r="I848" s="93">
        <v>1.90138889</v>
      </c>
      <c r="J848" s="100">
        <v>34.777777777777779</v>
      </c>
      <c r="K848" s="100">
        <v>26.615384615384617</v>
      </c>
      <c r="L848" s="100">
        <v>30.384615384615383</v>
      </c>
      <c r="M848" s="100">
        <v>48.888888888888886</v>
      </c>
      <c r="N848" s="100">
        <v>36.74074074074074</v>
      </c>
      <c r="O848" s="100">
        <v>46.296296296296298</v>
      </c>
      <c r="P848" s="100">
        <v>53</v>
      </c>
      <c r="Q848" s="100">
        <v>39.821428571428569</v>
      </c>
      <c r="R848" s="100">
        <v>50.642857142857146</v>
      </c>
      <c r="S848" s="100">
        <v>56.620689655172413</v>
      </c>
      <c r="T848" s="100">
        <v>59.166666666666664</v>
      </c>
      <c r="U848" s="100">
        <v>55.1</v>
      </c>
      <c r="V848" s="100">
        <v>51.862068965517238</v>
      </c>
      <c r="W848" s="100">
        <v>51.93333333333333</v>
      </c>
      <c r="X848" s="100">
        <v>65.551724137931032</v>
      </c>
      <c r="Y848" s="100">
        <v>58.93333333333333</v>
      </c>
      <c r="Z848" s="100">
        <v>51.758620689655174</v>
      </c>
      <c r="AA848" s="100">
        <v>57.206896551724135</v>
      </c>
      <c r="AB848" s="100">
        <v>53.035714285714285</v>
      </c>
      <c r="AC848" s="100">
        <v>59.466666666666669</v>
      </c>
      <c r="AD848" s="100">
        <v>62.7</v>
      </c>
      <c r="AE848" s="100">
        <v>42.103448275862071</v>
      </c>
      <c r="AF848" s="100">
        <v>37.310344827586206</v>
      </c>
      <c r="AG848" s="100">
        <v>38.555555555555557</v>
      </c>
      <c r="AH848" s="100">
        <v>37</v>
      </c>
      <c r="AI848" s="100">
        <v>29.25</v>
      </c>
      <c r="AJ848" s="100">
        <v>32.6</v>
      </c>
      <c r="AK848" s="100">
        <v>34.714285714285715</v>
      </c>
      <c r="AL848" s="100">
        <v>47.96551724137931</v>
      </c>
      <c r="AM848" s="100">
        <v>41.964285714285715</v>
      </c>
      <c r="AN848" s="100">
        <v>47.629629629629626</v>
      </c>
      <c r="AO848" s="100">
        <v>52.92307692307692</v>
      </c>
      <c r="AP848" s="100">
        <v>48.444444444444443</v>
      </c>
      <c r="AQ848" s="100">
        <v>51.321428571428569</v>
      </c>
      <c r="AR848" s="100">
        <v>43.407407407407405</v>
      </c>
      <c r="AS848" s="100">
        <v>33.071428571428569</v>
      </c>
      <c r="AT848" s="1"/>
      <c r="AU848" s="1"/>
      <c r="AV848" s="1"/>
      <c r="AW848" s="1"/>
      <c r="AX848" s="1"/>
      <c r="AY848" s="1"/>
      <c r="AZ848" s="1"/>
      <c r="BA848" s="1"/>
      <c r="BB848" s="1"/>
      <c r="BC848" s="1"/>
      <c r="BD848" s="1"/>
      <c r="BE848" s="1"/>
      <c r="BF848" s="1"/>
      <c r="BG848" s="1"/>
      <c r="BH848" s="1"/>
      <c r="BI848" s="1"/>
      <c r="BJ848" s="1"/>
      <c r="BK848" s="1"/>
      <c r="BL848" s="1"/>
      <c r="BM848" s="1"/>
    </row>
    <row r="849" spans="1:65" ht="16.5" customHeight="1" x14ac:dyDescent="0.25">
      <c r="A849" s="87">
        <v>21010250</v>
      </c>
      <c r="B849" s="82" t="s">
        <v>26</v>
      </c>
      <c r="C849" s="82" t="s">
        <v>1059</v>
      </c>
      <c r="D849" s="82" t="s">
        <v>1058</v>
      </c>
      <c r="E849" s="82" t="s">
        <v>1019</v>
      </c>
      <c r="F849" s="82">
        <v>4</v>
      </c>
      <c r="G849" s="82">
        <v>20</v>
      </c>
      <c r="H849" s="83">
        <v>-76.25</v>
      </c>
      <c r="I849" s="93">
        <v>1.98</v>
      </c>
      <c r="J849" s="100">
        <v>27.546666666666667</v>
      </c>
      <c r="K849" s="100">
        <v>32.79</v>
      </c>
      <c r="L849" s="100">
        <v>34.25333333333333</v>
      </c>
      <c r="M849" s="100">
        <v>41.506896551724132</v>
      </c>
      <c r="N849" s="100">
        <v>37.296666666666667</v>
      </c>
      <c r="O849" s="100">
        <v>40.61379310344828</v>
      </c>
      <c r="P849" s="100">
        <v>44.800000000000004</v>
      </c>
      <c r="Q849" s="100">
        <v>43.38275862068965</v>
      </c>
      <c r="R849" s="100">
        <v>62.206896551724135</v>
      </c>
      <c r="S849" s="100">
        <v>55.153333333333329</v>
      </c>
      <c r="T849" s="100">
        <v>55.903333333333329</v>
      </c>
      <c r="U849" s="100">
        <v>48.548275862068962</v>
      </c>
      <c r="V849" s="100">
        <v>47.040740740740738</v>
      </c>
      <c r="W849" s="100">
        <v>50.214285714285715</v>
      </c>
      <c r="X849" s="100">
        <v>54.582142857142848</v>
      </c>
      <c r="Y849" s="100">
        <v>60.593103448275855</v>
      </c>
      <c r="Z849" s="100">
        <v>54.8</v>
      </c>
      <c r="AA849" s="100">
        <v>47.68</v>
      </c>
      <c r="AB849" s="100">
        <v>51.519999999999996</v>
      </c>
      <c r="AC849" s="100">
        <v>45.396666666666668</v>
      </c>
      <c r="AD849" s="100">
        <v>61.03</v>
      </c>
      <c r="AE849" s="100">
        <v>35.139285714285712</v>
      </c>
      <c r="AF849" s="100">
        <v>30.696428571428577</v>
      </c>
      <c r="AG849" s="100">
        <v>29.744827586206899</v>
      </c>
      <c r="AH849" s="100">
        <v>27.024137931034485</v>
      </c>
      <c r="AI849" s="100">
        <v>25.34827586206897</v>
      </c>
      <c r="AJ849" s="100">
        <v>24.837931034482757</v>
      </c>
      <c r="AK849" s="100">
        <v>33.006666666666668</v>
      </c>
      <c r="AL849" s="100">
        <v>31.137931034482754</v>
      </c>
      <c r="AM849" s="100">
        <v>42.453333333333333</v>
      </c>
      <c r="AN849" s="100">
        <v>45.49666666666667</v>
      </c>
      <c r="AO849" s="100">
        <v>58.335714285714289</v>
      </c>
      <c r="AP849" s="100">
        <v>39.826666666666675</v>
      </c>
      <c r="AQ849" s="100">
        <v>53.733333333333334</v>
      </c>
      <c r="AR849" s="100">
        <v>40.120000000000005</v>
      </c>
      <c r="AS849" s="100">
        <v>33.96</v>
      </c>
      <c r="AT849" s="1"/>
      <c r="AU849" s="1"/>
      <c r="AV849" s="1"/>
      <c r="AW849" s="1"/>
      <c r="AX849" s="1"/>
      <c r="AY849" s="1"/>
      <c r="AZ849" s="1"/>
      <c r="BA849" s="1"/>
      <c r="BB849" s="1"/>
      <c r="BC849" s="1"/>
      <c r="BD849" s="1"/>
      <c r="BE849" s="1"/>
      <c r="BF849" s="1"/>
      <c r="BG849" s="1"/>
      <c r="BH849" s="1"/>
      <c r="BI849" s="1"/>
      <c r="BJ849" s="1"/>
      <c r="BK849" s="1"/>
      <c r="BL849" s="1"/>
      <c r="BM849" s="1"/>
    </row>
    <row r="850" spans="1:65" ht="16.5" customHeight="1" x14ac:dyDescent="0.25">
      <c r="A850" s="87">
        <v>21010060</v>
      </c>
      <c r="B850" s="82" t="s">
        <v>26</v>
      </c>
      <c r="C850" s="82" t="s">
        <v>1060</v>
      </c>
      <c r="D850" s="82" t="s">
        <v>1058</v>
      </c>
      <c r="E850" s="82" t="s">
        <v>1019</v>
      </c>
      <c r="F850" s="82">
        <v>4</v>
      </c>
      <c r="G850" s="82">
        <v>1763</v>
      </c>
      <c r="H850" s="83">
        <v>-76.172138889999999</v>
      </c>
      <c r="I850" s="93">
        <v>2.0208333299999999</v>
      </c>
      <c r="J850" s="100">
        <v>40.700000000000003</v>
      </c>
      <c r="K850" s="100">
        <v>36.533333333333331</v>
      </c>
      <c r="L850" s="100">
        <v>38.4</v>
      </c>
      <c r="M850" s="100">
        <v>49.189655172413794</v>
      </c>
      <c r="N850" s="100">
        <v>39</v>
      </c>
      <c r="O850" s="100">
        <v>46.928571428571431</v>
      </c>
      <c r="P850" s="100">
        <v>43.892857142857146</v>
      </c>
      <c r="Q850" s="100">
        <v>48.103448275862071</v>
      </c>
      <c r="R850" s="100">
        <v>67.142857142857139</v>
      </c>
      <c r="S850" s="100">
        <v>54</v>
      </c>
      <c r="T850" s="100">
        <v>64.172413793103445</v>
      </c>
      <c r="U850" s="100">
        <v>62.172413793103445</v>
      </c>
      <c r="V850" s="100">
        <v>55.733333333333334</v>
      </c>
      <c r="W850" s="100">
        <v>59.344827586206897</v>
      </c>
      <c r="X850" s="100">
        <v>79.066666666666663</v>
      </c>
      <c r="Y850" s="100">
        <v>54.733333333333334</v>
      </c>
      <c r="Z850" s="100">
        <v>62.3</v>
      </c>
      <c r="AA850" s="100">
        <v>66.066666666666663</v>
      </c>
      <c r="AB850" s="100">
        <v>55.766666666666666</v>
      </c>
      <c r="AC850" s="100">
        <v>56.655172413793103</v>
      </c>
      <c r="AD850" s="100">
        <v>64.8</v>
      </c>
      <c r="AE850" s="100">
        <v>45.266666666666666</v>
      </c>
      <c r="AF850" s="100">
        <v>33.233333333333334</v>
      </c>
      <c r="AG850" s="100">
        <v>34.766666666666666</v>
      </c>
      <c r="AH850" s="100">
        <v>35.56666666666667</v>
      </c>
      <c r="AI850" s="100">
        <v>28.143333333333331</v>
      </c>
      <c r="AJ850" s="100">
        <v>33.133333333333333</v>
      </c>
      <c r="AK850" s="100">
        <v>31.733333333333334</v>
      </c>
      <c r="AL850" s="100">
        <v>44.666666666666664</v>
      </c>
      <c r="AM850" s="100">
        <v>54.892857142857146</v>
      </c>
      <c r="AN850" s="100">
        <v>55.344827586206897</v>
      </c>
      <c r="AO850" s="100">
        <v>60.142857142857146</v>
      </c>
      <c r="AP850" s="100">
        <v>63.655172413793103</v>
      </c>
      <c r="AQ850" s="100">
        <v>52.966666666666669</v>
      </c>
      <c r="AR850" s="100">
        <v>48.866666666666667</v>
      </c>
      <c r="AS850" s="100">
        <v>42.633333333333333</v>
      </c>
      <c r="AT850" s="1"/>
      <c r="AU850" s="1"/>
      <c r="AV850" s="1"/>
      <c r="AW850" s="1"/>
      <c r="AX850" s="1"/>
      <c r="AY850" s="1"/>
      <c r="AZ850" s="1"/>
      <c r="BA850" s="1"/>
      <c r="BB850" s="1"/>
      <c r="BC850" s="1"/>
      <c r="BD850" s="1"/>
      <c r="BE850" s="1"/>
      <c r="BF850" s="1"/>
      <c r="BG850" s="1"/>
      <c r="BH850" s="1"/>
      <c r="BI850" s="1"/>
      <c r="BJ850" s="1"/>
      <c r="BK850" s="1"/>
      <c r="BL850" s="1"/>
      <c r="BM850" s="1"/>
    </row>
    <row r="851" spans="1:65" ht="16.5" customHeight="1" x14ac:dyDescent="0.25">
      <c r="A851" s="87">
        <v>21010050</v>
      </c>
      <c r="B851" s="82" t="s">
        <v>26</v>
      </c>
      <c r="C851" s="82" t="s">
        <v>1061</v>
      </c>
      <c r="D851" s="82" t="s">
        <v>1058</v>
      </c>
      <c r="E851" s="82" t="s">
        <v>1019</v>
      </c>
      <c r="F851" s="82">
        <v>4</v>
      </c>
      <c r="G851" s="82">
        <v>1720</v>
      </c>
      <c r="H851" s="83">
        <v>-76.214916669999994</v>
      </c>
      <c r="I851" s="93">
        <v>1.93158333</v>
      </c>
      <c r="J851" s="100">
        <v>27.433333333333334</v>
      </c>
      <c r="K851" s="100">
        <v>28.223333333333336</v>
      </c>
      <c r="L851" s="100">
        <v>31.253333333333334</v>
      </c>
      <c r="M851" s="100">
        <v>43.553333333333327</v>
      </c>
      <c r="N851" s="100">
        <v>31.080000000000002</v>
      </c>
      <c r="O851" s="100">
        <v>42.980000000000004</v>
      </c>
      <c r="P851" s="100">
        <v>41.703448275862073</v>
      </c>
      <c r="Q851" s="100">
        <v>36.18928571428571</v>
      </c>
      <c r="R851" s="100">
        <v>55.199999999999996</v>
      </c>
      <c r="S851" s="100">
        <v>51.613333333333337</v>
      </c>
      <c r="T851" s="100">
        <v>48.553333333333335</v>
      </c>
      <c r="U851" s="100">
        <v>54.323333333333331</v>
      </c>
      <c r="V851" s="100">
        <v>47.344444444444434</v>
      </c>
      <c r="W851" s="100">
        <v>41.628571428571426</v>
      </c>
      <c r="X851" s="100">
        <v>56.36785714285714</v>
      </c>
      <c r="Y851" s="100">
        <v>51.246428571428574</v>
      </c>
      <c r="Z851" s="100">
        <v>43.989285714285714</v>
      </c>
      <c r="AA851" s="100">
        <v>45.567857142857143</v>
      </c>
      <c r="AB851" s="100">
        <v>40.010714285714293</v>
      </c>
      <c r="AC851" s="100">
        <v>46.293103448275865</v>
      </c>
      <c r="AD851" s="100">
        <v>49.644827586206887</v>
      </c>
      <c r="AE851" s="100">
        <v>32.679310344827577</v>
      </c>
      <c r="AF851" s="100">
        <v>29.875862068965514</v>
      </c>
      <c r="AG851" s="100">
        <v>34.11379310344828</v>
      </c>
      <c r="AH851" s="100">
        <v>29.844827586206897</v>
      </c>
      <c r="AI851" s="100">
        <v>24.106666666666666</v>
      </c>
      <c r="AJ851" s="100">
        <v>24.286666666666665</v>
      </c>
      <c r="AK851" s="100">
        <v>31.837931034482757</v>
      </c>
      <c r="AL851" s="100">
        <v>41.086206896551715</v>
      </c>
      <c r="AM851" s="100">
        <v>47.106896551724141</v>
      </c>
      <c r="AN851" s="100">
        <v>43.483333333333334</v>
      </c>
      <c r="AO851" s="100">
        <v>55.99666666666667</v>
      </c>
      <c r="AP851" s="100">
        <v>44.18</v>
      </c>
      <c r="AQ851" s="100">
        <v>39.583333333333336</v>
      </c>
      <c r="AR851" s="100">
        <v>42.216666666666669</v>
      </c>
      <c r="AS851" s="100">
        <v>31.496666666666666</v>
      </c>
      <c r="AT851" s="1"/>
      <c r="AU851" s="1"/>
      <c r="AV851" s="1"/>
      <c r="AW851" s="1"/>
      <c r="AX851" s="1"/>
      <c r="AY851" s="1"/>
      <c r="AZ851" s="1"/>
      <c r="BA851" s="1"/>
      <c r="BB851" s="1"/>
      <c r="BC851" s="1"/>
      <c r="BD851" s="1"/>
      <c r="BE851" s="1"/>
      <c r="BF851" s="1"/>
      <c r="BG851" s="1"/>
      <c r="BH851" s="1"/>
      <c r="BI851" s="1"/>
      <c r="BJ851" s="1"/>
      <c r="BK851" s="1"/>
      <c r="BL851" s="1"/>
      <c r="BM851" s="1"/>
    </row>
    <row r="852" spans="1:65" ht="16.5" customHeight="1" x14ac:dyDescent="0.25">
      <c r="A852" s="87">
        <v>21050060</v>
      </c>
      <c r="B852" s="82" t="s">
        <v>26</v>
      </c>
      <c r="C852" s="82" t="s">
        <v>1062</v>
      </c>
      <c r="D852" s="82" t="s">
        <v>1062</v>
      </c>
      <c r="E852" s="82" t="s">
        <v>1019</v>
      </c>
      <c r="F852" s="82">
        <v>4</v>
      </c>
      <c r="G852" s="82">
        <v>1500</v>
      </c>
      <c r="H852" s="83">
        <v>-75.972277779999999</v>
      </c>
      <c r="I852" s="93">
        <v>2.1990555599999997</v>
      </c>
      <c r="J852" s="100">
        <v>31.966666666666665</v>
      </c>
      <c r="K852" s="100">
        <v>25.655172413793103</v>
      </c>
      <c r="L852" s="100">
        <v>30.793103448275861</v>
      </c>
      <c r="M852" s="100">
        <v>38.133333333333333</v>
      </c>
      <c r="N852" s="100">
        <v>28.966666666666665</v>
      </c>
      <c r="O852" s="100">
        <v>47.071428571428569</v>
      </c>
      <c r="P852" s="100">
        <v>53.044444444444444</v>
      </c>
      <c r="Q852" s="100">
        <v>43.241379310344826</v>
      </c>
      <c r="R852" s="100">
        <v>58.137931034482762</v>
      </c>
      <c r="S852" s="100">
        <v>51.862068965517238</v>
      </c>
      <c r="T852" s="100">
        <v>58.2</v>
      </c>
      <c r="U852" s="100">
        <v>51.56666666666667</v>
      </c>
      <c r="V852" s="100">
        <v>43.642857142857146</v>
      </c>
      <c r="W852" s="100">
        <v>45.769230769230766</v>
      </c>
      <c r="X852" s="100">
        <v>59.571428571428569</v>
      </c>
      <c r="Y852" s="100">
        <v>32.321428571428569</v>
      </c>
      <c r="Z852" s="100">
        <v>30</v>
      </c>
      <c r="AA852" s="100">
        <v>32.033333333333331</v>
      </c>
      <c r="AB852" s="100">
        <v>28.035714285714285</v>
      </c>
      <c r="AC852" s="100">
        <v>25.25925925925926</v>
      </c>
      <c r="AD852" s="100">
        <v>26.229629629629631</v>
      </c>
      <c r="AE852" s="100">
        <v>21.206896551724139</v>
      </c>
      <c r="AF852" s="100">
        <v>21.931034482758619</v>
      </c>
      <c r="AG852" s="100">
        <v>19.777777777777779</v>
      </c>
      <c r="AH852" s="100">
        <v>21.551724137931036</v>
      </c>
      <c r="AI852" s="100">
        <v>21.137931034482758</v>
      </c>
      <c r="AJ852" s="100">
        <v>25.206896551724139</v>
      </c>
      <c r="AK852" s="100">
        <v>34</v>
      </c>
      <c r="AL852" s="100">
        <v>54.689655172413794</v>
      </c>
      <c r="AM852" s="100">
        <v>55.206896551724135</v>
      </c>
      <c r="AN852" s="100">
        <v>61</v>
      </c>
      <c r="AO852" s="100">
        <v>63.266666666666666</v>
      </c>
      <c r="AP852" s="100">
        <v>48.9</v>
      </c>
      <c r="AQ852" s="100">
        <v>45.448275862068968</v>
      </c>
      <c r="AR852" s="100">
        <v>44.517241379310342</v>
      </c>
      <c r="AS852" s="100">
        <v>38.1</v>
      </c>
      <c r="AT852" s="1"/>
      <c r="AU852" s="1"/>
      <c r="AV852" s="1"/>
      <c r="AW852" s="1"/>
      <c r="AX852" s="1"/>
      <c r="AY852" s="1"/>
      <c r="AZ852" s="1"/>
      <c r="BA852" s="1"/>
      <c r="BB852" s="1"/>
      <c r="BC852" s="1"/>
      <c r="BD852" s="1"/>
      <c r="BE852" s="1"/>
      <c r="BF852" s="1"/>
      <c r="BG852" s="1"/>
      <c r="BH852" s="1"/>
      <c r="BI852" s="1"/>
      <c r="BJ852" s="1"/>
      <c r="BK852" s="1"/>
      <c r="BL852" s="1"/>
      <c r="BM852" s="1"/>
    </row>
    <row r="853" spans="1:65" ht="16.5" customHeight="1" x14ac:dyDescent="0.25">
      <c r="A853" s="87">
        <v>21055020</v>
      </c>
      <c r="B853" s="82" t="s">
        <v>43</v>
      </c>
      <c r="C853" s="82" t="s">
        <v>1063</v>
      </c>
      <c r="D853" s="82" t="s">
        <v>1064</v>
      </c>
      <c r="E853" s="82" t="s">
        <v>1019</v>
      </c>
      <c r="F853" s="82">
        <v>4</v>
      </c>
      <c r="G853" s="82">
        <v>1070</v>
      </c>
      <c r="H853" s="83">
        <v>-75.89</v>
      </c>
      <c r="I853" s="93">
        <v>2.38</v>
      </c>
      <c r="J853" s="100">
        <v>55.54666666666666</v>
      </c>
      <c r="K853" s="100">
        <v>42.327586206896541</v>
      </c>
      <c r="L853" s="100">
        <v>53.511111111111113</v>
      </c>
      <c r="M853" s="100">
        <v>45.699999999999996</v>
      </c>
      <c r="N853" s="100">
        <v>54.081481481481497</v>
      </c>
      <c r="O853" s="100">
        <v>60.524999999999999</v>
      </c>
      <c r="P853" s="100">
        <v>57.586206896551715</v>
      </c>
      <c r="Q853" s="100">
        <v>62.137931034482769</v>
      </c>
      <c r="R853" s="100">
        <v>73.303571428571416</v>
      </c>
      <c r="S853" s="100">
        <v>57.831034482758625</v>
      </c>
      <c r="T853" s="100">
        <v>52.242857142857147</v>
      </c>
      <c r="U853" s="100">
        <v>50.510344827586216</v>
      </c>
      <c r="V853" s="100">
        <v>42.57586206896552</v>
      </c>
      <c r="W853" s="100">
        <v>42.613793103448266</v>
      </c>
      <c r="X853" s="100">
        <v>53.499999999999993</v>
      </c>
      <c r="Y853" s="100">
        <v>38.764285714285698</v>
      </c>
      <c r="Z853" s="100">
        <v>25.021428571428565</v>
      </c>
      <c r="AA853" s="100">
        <v>26.628571428571433</v>
      </c>
      <c r="AB853" s="100">
        <v>22.571428571428573</v>
      </c>
      <c r="AC853" s="100">
        <v>22.037931034482764</v>
      </c>
      <c r="AD853" s="100">
        <v>20.95</v>
      </c>
      <c r="AE853" s="100">
        <v>12.653571428571428</v>
      </c>
      <c r="AF853" s="100">
        <v>15.048148148148146</v>
      </c>
      <c r="AG853" s="100">
        <v>15.370370370370372</v>
      </c>
      <c r="AH853" s="100">
        <v>14.583333333333332</v>
      </c>
      <c r="AI853" s="100">
        <v>19.776666666666664</v>
      </c>
      <c r="AJ853" s="100">
        <v>21.006666666666671</v>
      </c>
      <c r="AK853" s="100">
        <v>35.54137931034483</v>
      </c>
      <c r="AL853" s="100">
        <v>53.482142857142854</v>
      </c>
      <c r="AM853" s="100">
        <v>50.337037037037035</v>
      </c>
      <c r="AN853" s="100">
        <v>62.865517241379322</v>
      </c>
      <c r="AO853" s="100">
        <v>66.986206896551707</v>
      </c>
      <c r="AP853" s="100">
        <v>58.196428571428569</v>
      </c>
      <c r="AQ853" s="100">
        <v>70.062068965517241</v>
      </c>
      <c r="AR853" s="100">
        <v>52.482142857142875</v>
      </c>
      <c r="AS853" s="100">
        <v>49.348275862068981</v>
      </c>
      <c r="AT853" s="1"/>
      <c r="AU853" s="1"/>
      <c r="AV853" s="1"/>
      <c r="AW853" s="1"/>
      <c r="AX853" s="1"/>
      <c r="AY853" s="1"/>
      <c r="AZ853" s="1"/>
      <c r="BA853" s="1"/>
      <c r="BB853" s="1"/>
      <c r="BC853" s="1"/>
      <c r="BD853" s="1"/>
      <c r="BE853" s="1"/>
      <c r="BF853" s="1"/>
      <c r="BG853" s="1"/>
      <c r="BH853" s="1"/>
      <c r="BI853" s="1"/>
      <c r="BJ853" s="1"/>
      <c r="BK853" s="1"/>
      <c r="BL853" s="1"/>
      <c r="BM853" s="1"/>
    </row>
    <row r="854" spans="1:65" ht="16.5" customHeight="1" x14ac:dyDescent="0.25">
      <c r="A854" s="87">
        <v>21050190</v>
      </c>
      <c r="B854" s="82" t="s">
        <v>26</v>
      </c>
      <c r="C854" s="82" t="s">
        <v>1065</v>
      </c>
      <c r="D854" s="82" t="s">
        <v>1064</v>
      </c>
      <c r="E854" s="82" t="s">
        <v>1019</v>
      </c>
      <c r="F854" s="82">
        <v>4</v>
      </c>
      <c r="G854" s="82">
        <v>2220</v>
      </c>
      <c r="H854" s="83">
        <v>-76.117361110000004</v>
      </c>
      <c r="I854" s="93">
        <v>2.2180555599999998</v>
      </c>
      <c r="J854" s="100">
        <v>31.083333333333332</v>
      </c>
      <c r="K854" s="100">
        <v>35.54137931034483</v>
      </c>
      <c r="L854" s="100">
        <v>40.033333333333331</v>
      </c>
      <c r="M854" s="100">
        <v>49.586206896551722</v>
      </c>
      <c r="N854" s="100">
        <v>38.648148148148145</v>
      </c>
      <c r="O854" s="100">
        <v>47.933333333333337</v>
      </c>
      <c r="P854" s="100">
        <v>54.92307692307692</v>
      </c>
      <c r="Q854" s="100">
        <v>57.703703703703702</v>
      </c>
      <c r="R854" s="100">
        <v>74.390962962962959</v>
      </c>
      <c r="S854" s="100">
        <v>53.56666666666667</v>
      </c>
      <c r="T854" s="100">
        <v>67.973333333333329</v>
      </c>
      <c r="U854" s="100">
        <v>61.25</v>
      </c>
      <c r="V854" s="100">
        <v>64.517241379310349</v>
      </c>
      <c r="W854" s="100">
        <v>56.142857142857146</v>
      </c>
      <c r="X854" s="100">
        <v>78.724137931034477</v>
      </c>
      <c r="Y854" s="100">
        <v>64.137931034482762</v>
      </c>
      <c r="Z854" s="100">
        <v>49.642857142857146</v>
      </c>
      <c r="AA854" s="100">
        <v>50.678571428571431</v>
      </c>
      <c r="AB854" s="100">
        <v>47.172413793103445</v>
      </c>
      <c r="AC854" s="100">
        <v>43</v>
      </c>
      <c r="AD854" s="100">
        <v>52.25</v>
      </c>
      <c r="AE854" s="100">
        <v>37.689655172413794</v>
      </c>
      <c r="AF854" s="100">
        <v>32.344827586206897</v>
      </c>
      <c r="AG854" s="100">
        <v>37.033333333333331</v>
      </c>
      <c r="AH854" s="100">
        <v>30.413793103448278</v>
      </c>
      <c r="AI854" s="100">
        <v>29.166666666666668</v>
      </c>
      <c r="AJ854" s="100">
        <v>36.724137931034484</v>
      </c>
      <c r="AK854" s="100">
        <v>43.068965517241381</v>
      </c>
      <c r="AL854" s="100">
        <v>56.517241379310342</v>
      </c>
      <c r="AM854" s="100">
        <v>65.259259259259252</v>
      </c>
      <c r="AN854" s="100">
        <v>61.172413793103445</v>
      </c>
      <c r="AO854" s="100">
        <v>62.033333333333331</v>
      </c>
      <c r="AP854" s="100">
        <v>50.43333333333333</v>
      </c>
      <c r="AQ854" s="100">
        <v>57.1</v>
      </c>
      <c r="AR854" s="100">
        <v>41.93333333333333</v>
      </c>
      <c r="AS854" s="100">
        <v>33.03793103448276</v>
      </c>
      <c r="AT854" s="1" t="s">
        <v>1888</v>
      </c>
      <c r="AU854" s="1"/>
      <c r="AV854" s="1"/>
      <c r="AW854" s="1"/>
      <c r="AX854" s="1"/>
      <c r="AY854" s="1"/>
      <c r="AZ854" s="1"/>
      <c r="BA854" s="1"/>
      <c r="BB854" s="1"/>
      <c r="BC854" s="1"/>
      <c r="BD854" s="1"/>
      <c r="BE854" s="1"/>
      <c r="BF854" s="1"/>
      <c r="BG854" s="1"/>
      <c r="BH854" s="1"/>
      <c r="BI854" s="1"/>
      <c r="BJ854" s="1"/>
      <c r="BK854" s="1"/>
      <c r="BL854" s="1"/>
      <c r="BM854" s="1"/>
    </row>
    <row r="855" spans="1:65" ht="16.5" customHeight="1" x14ac:dyDescent="0.25">
      <c r="A855" s="87">
        <v>21050160</v>
      </c>
      <c r="B855" s="82" t="s">
        <v>26</v>
      </c>
      <c r="C855" s="82" t="s">
        <v>189</v>
      </c>
      <c r="D855" s="82" t="s">
        <v>1064</v>
      </c>
      <c r="E855" s="82" t="s">
        <v>1019</v>
      </c>
      <c r="F855" s="82">
        <v>4</v>
      </c>
      <c r="G855" s="82">
        <v>1745</v>
      </c>
      <c r="H855" s="83">
        <v>-76.010138889999993</v>
      </c>
      <c r="I855" s="93">
        <v>2.31705556</v>
      </c>
      <c r="J855" s="100">
        <v>49.210344827586205</v>
      </c>
      <c r="K855" s="100">
        <v>34.110344827586211</v>
      </c>
      <c r="L855" s="100">
        <v>55.199999999999996</v>
      </c>
      <c r="M855" s="100">
        <v>39.624137931034483</v>
      </c>
      <c r="N855" s="100">
        <v>37.324137931034485</v>
      </c>
      <c r="O855" s="100">
        <v>61.313793103448276</v>
      </c>
      <c r="P855" s="100">
        <v>50.986666666666672</v>
      </c>
      <c r="Q855" s="100">
        <v>46.268965517241377</v>
      </c>
      <c r="R855" s="100">
        <v>62.146428571428565</v>
      </c>
      <c r="S855" s="100">
        <v>54.557142857142864</v>
      </c>
      <c r="T855" s="100">
        <v>46.157142857142858</v>
      </c>
      <c r="U855" s="100">
        <v>63.085185185185182</v>
      </c>
      <c r="V855" s="100">
        <v>49.93</v>
      </c>
      <c r="W855" s="100">
        <v>60.04666666666666</v>
      </c>
      <c r="X855" s="100">
        <v>70.220000000000013</v>
      </c>
      <c r="Y855" s="100">
        <v>48.87586206896551</v>
      </c>
      <c r="Z855" s="100">
        <v>46.263333333333335</v>
      </c>
      <c r="AA855" s="100">
        <v>42.666666666666664</v>
      </c>
      <c r="AB855" s="100">
        <v>38.013793103448279</v>
      </c>
      <c r="AC855" s="100">
        <v>40.871428571428574</v>
      </c>
      <c r="AD855" s="100">
        <v>45.206896551724135</v>
      </c>
      <c r="AE855" s="100">
        <v>34.406666666666666</v>
      </c>
      <c r="AF855" s="100">
        <v>26.246666666666666</v>
      </c>
      <c r="AG855" s="100">
        <v>29.817241379310346</v>
      </c>
      <c r="AH855" s="100">
        <v>31.723333333333336</v>
      </c>
      <c r="AI855" s="100">
        <v>31.083333333333332</v>
      </c>
      <c r="AJ855" s="100">
        <v>37.99</v>
      </c>
      <c r="AK855" s="100">
        <v>45.263333333333335</v>
      </c>
      <c r="AL855" s="100">
        <v>59.792857142857137</v>
      </c>
      <c r="AM855" s="100">
        <v>59.279310344827586</v>
      </c>
      <c r="AN855" s="100">
        <v>57.5</v>
      </c>
      <c r="AO855" s="100">
        <v>69.681481481481484</v>
      </c>
      <c r="AP855" s="100">
        <v>66.055172413793102</v>
      </c>
      <c r="AQ855" s="100">
        <v>54.157142857142858</v>
      </c>
      <c r="AR855" s="100">
        <v>62.396551724137929</v>
      </c>
      <c r="AS855" s="100">
        <v>40.692857142857143</v>
      </c>
      <c r="AT855" s="1"/>
      <c r="AU855" s="1"/>
      <c r="AV855" s="1"/>
      <c r="AW855" s="1"/>
      <c r="AX855" s="1"/>
      <c r="AY855" s="1"/>
      <c r="AZ855" s="1"/>
      <c r="BA855" s="1"/>
      <c r="BB855" s="1"/>
      <c r="BC855" s="1"/>
      <c r="BD855" s="1"/>
      <c r="BE855" s="1"/>
      <c r="BF855" s="1"/>
      <c r="BG855" s="1"/>
      <c r="BH855" s="1"/>
      <c r="BI855" s="1"/>
      <c r="BJ855" s="1"/>
      <c r="BK855" s="1"/>
      <c r="BL855" s="1"/>
      <c r="BM855" s="1"/>
    </row>
    <row r="856" spans="1:65" ht="16.5" customHeight="1" x14ac:dyDescent="0.25">
      <c r="A856" s="87">
        <v>21050090</v>
      </c>
      <c r="B856" s="82" t="s">
        <v>26</v>
      </c>
      <c r="C856" s="82" t="s">
        <v>1066</v>
      </c>
      <c r="D856" s="82" t="s">
        <v>1067</v>
      </c>
      <c r="E856" s="82" t="s">
        <v>1019</v>
      </c>
      <c r="F856" s="82">
        <v>4</v>
      </c>
      <c r="G856" s="82">
        <v>1545</v>
      </c>
      <c r="H856" s="83">
        <v>-75.8065</v>
      </c>
      <c r="I856" s="93">
        <v>2.55144444</v>
      </c>
      <c r="J856" s="100">
        <v>64.446666666666658</v>
      </c>
      <c r="K856" s="100">
        <v>60.126666666666672</v>
      </c>
      <c r="L856" s="100">
        <v>50.909999999999989</v>
      </c>
      <c r="M856" s="100">
        <v>54.136666666666663</v>
      </c>
      <c r="N856" s="100">
        <v>61.75</v>
      </c>
      <c r="O856" s="100">
        <v>71.475862068965526</v>
      </c>
      <c r="P856" s="100">
        <v>63.586666666666666</v>
      </c>
      <c r="Q856" s="100">
        <v>81.14</v>
      </c>
      <c r="R856" s="100">
        <v>86.546666666666653</v>
      </c>
      <c r="S856" s="100">
        <v>62.529999999999994</v>
      </c>
      <c r="T856" s="100">
        <v>89.226666666666674</v>
      </c>
      <c r="U856" s="100">
        <v>61.926666666666655</v>
      </c>
      <c r="V856" s="100">
        <v>60.693333333333342</v>
      </c>
      <c r="W856" s="100">
        <v>48.953333333333333</v>
      </c>
      <c r="X856" s="100">
        <v>68.370000000000019</v>
      </c>
      <c r="Y856" s="100">
        <v>45.796666666666667</v>
      </c>
      <c r="Z856" s="100">
        <v>32.203333333333333</v>
      </c>
      <c r="AA856" s="100">
        <v>29.803448275862067</v>
      </c>
      <c r="AB856" s="100">
        <v>27.286666666666669</v>
      </c>
      <c r="AC856" s="100">
        <v>24.144827586206898</v>
      </c>
      <c r="AD856" s="100">
        <v>34.234482758620693</v>
      </c>
      <c r="AE856" s="100">
        <v>18.730000000000004</v>
      </c>
      <c r="AF856" s="100">
        <v>17.02</v>
      </c>
      <c r="AG856" s="100">
        <v>20.509999999999998</v>
      </c>
      <c r="AH856" s="100">
        <v>24.913333333333338</v>
      </c>
      <c r="AI856" s="100">
        <v>21.736666666666672</v>
      </c>
      <c r="AJ856" s="100">
        <v>33.626666666666672</v>
      </c>
      <c r="AK856" s="100">
        <v>40.79</v>
      </c>
      <c r="AL856" s="100">
        <v>62.973333333333336</v>
      </c>
      <c r="AM856" s="100">
        <v>78.643333333333345</v>
      </c>
      <c r="AN856" s="100">
        <v>85.029999999999987</v>
      </c>
      <c r="AO856" s="100">
        <v>89.836666666666659</v>
      </c>
      <c r="AP856" s="100">
        <v>90.723333333333329</v>
      </c>
      <c r="AQ856" s="100">
        <v>81.646666666666675</v>
      </c>
      <c r="AR856" s="100">
        <v>80.2</v>
      </c>
      <c r="AS856" s="100">
        <v>66.253333333333316</v>
      </c>
      <c r="AT856" s="1"/>
      <c r="AU856" s="1"/>
      <c r="AV856" s="1"/>
      <c r="AW856" s="1"/>
      <c r="AX856" s="1"/>
      <c r="AY856" s="1"/>
      <c r="AZ856" s="1"/>
      <c r="BA856" s="1"/>
      <c r="BB856" s="1"/>
      <c r="BC856" s="1"/>
      <c r="BD856" s="1"/>
      <c r="BE856" s="1"/>
      <c r="BF856" s="1"/>
      <c r="BG856" s="1"/>
      <c r="BH856" s="1"/>
      <c r="BI856" s="1"/>
      <c r="BJ856" s="1"/>
      <c r="BK856" s="1"/>
      <c r="BL856" s="1"/>
      <c r="BM856" s="1"/>
    </row>
    <row r="857" spans="1:65" ht="16.5" customHeight="1" x14ac:dyDescent="0.25">
      <c r="A857" s="87">
        <v>21050170</v>
      </c>
      <c r="B857" s="82" t="s">
        <v>26</v>
      </c>
      <c r="C857" s="82" t="s">
        <v>238</v>
      </c>
      <c r="D857" s="82" t="s">
        <v>1067</v>
      </c>
      <c r="E857" s="82" t="s">
        <v>1019</v>
      </c>
      <c r="F857" s="82">
        <v>4</v>
      </c>
      <c r="G857" s="82">
        <v>1950</v>
      </c>
      <c r="H857" s="83">
        <v>-75.758944439999993</v>
      </c>
      <c r="I857" s="93">
        <v>2.6523888899999997</v>
      </c>
      <c r="J857" s="100">
        <v>44.266666666666666</v>
      </c>
      <c r="K857" s="100">
        <v>41.166666666666664</v>
      </c>
      <c r="L857" s="100">
        <v>42.2</v>
      </c>
      <c r="M857" s="100">
        <v>50.344827586206897</v>
      </c>
      <c r="N857" s="100">
        <v>33.896551724137929</v>
      </c>
      <c r="O857" s="100">
        <v>44.678571428571431</v>
      </c>
      <c r="P857" s="100">
        <v>54.5</v>
      </c>
      <c r="Q857" s="100">
        <v>69.400000000000006</v>
      </c>
      <c r="R857" s="100">
        <v>78.533333333333331</v>
      </c>
      <c r="S857" s="100">
        <v>65.379310344827587</v>
      </c>
      <c r="T857" s="100">
        <v>79.162068965517236</v>
      </c>
      <c r="U857" s="100">
        <v>73.620689655172413</v>
      </c>
      <c r="V857" s="100">
        <v>55.5</v>
      </c>
      <c r="W857" s="100">
        <v>58.43333333333333</v>
      </c>
      <c r="X857" s="100">
        <v>69.827586206896555</v>
      </c>
      <c r="Y857" s="100">
        <v>56.137931034482762</v>
      </c>
      <c r="Z857" s="100">
        <v>42.766666666666666</v>
      </c>
      <c r="AA857" s="100">
        <v>39.1</v>
      </c>
      <c r="AB857" s="100">
        <v>38.172413793103445</v>
      </c>
      <c r="AC857" s="100">
        <v>30.892857142857142</v>
      </c>
      <c r="AD857" s="100">
        <v>52</v>
      </c>
      <c r="AE857" s="100">
        <v>32.857142857142854</v>
      </c>
      <c r="AF857" s="100">
        <v>24.758620689655171</v>
      </c>
      <c r="AG857" s="100">
        <v>32.241379310344826</v>
      </c>
      <c r="AH857" s="100">
        <v>32.892857142857146</v>
      </c>
      <c r="AI857" s="100">
        <v>34.25</v>
      </c>
      <c r="AJ857" s="100">
        <v>42.586206896551722</v>
      </c>
      <c r="AK857" s="100">
        <v>49.833333333333336</v>
      </c>
      <c r="AL857" s="100">
        <v>57.8</v>
      </c>
      <c r="AM857" s="100">
        <v>71.965517241379317</v>
      </c>
      <c r="AN857" s="100">
        <v>73.25</v>
      </c>
      <c r="AO857" s="100">
        <v>82.107142857142861</v>
      </c>
      <c r="AP857" s="100">
        <v>66.827586206896555</v>
      </c>
      <c r="AQ857" s="100">
        <v>62.428571428571431</v>
      </c>
      <c r="AR857" s="100">
        <v>60.071428571428569</v>
      </c>
      <c r="AS857" s="100">
        <v>51.357142857142854</v>
      </c>
      <c r="AT857" s="1"/>
      <c r="AU857" s="1"/>
      <c r="AV857" s="1"/>
      <c r="AW857" s="1"/>
      <c r="AX857" s="1"/>
      <c r="AY857" s="1"/>
      <c r="AZ857" s="1"/>
      <c r="BA857" s="1"/>
      <c r="BB857" s="1"/>
      <c r="BC857" s="1"/>
      <c r="BD857" s="1"/>
      <c r="BE857" s="1"/>
      <c r="BF857" s="1"/>
      <c r="BG857" s="1"/>
      <c r="BH857" s="1"/>
      <c r="BI857" s="1"/>
      <c r="BJ857" s="1"/>
      <c r="BK857" s="1"/>
      <c r="BL857" s="1"/>
      <c r="BM857" s="1"/>
    </row>
    <row r="858" spans="1:65" ht="16.5" customHeight="1" x14ac:dyDescent="0.25">
      <c r="A858" s="87">
        <v>21115020</v>
      </c>
      <c r="B858" s="82" t="s">
        <v>1068</v>
      </c>
      <c r="C858" s="82" t="s">
        <v>1069</v>
      </c>
      <c r="D858" s="82" t="s">
        <v>1070</v>
      </c>
      <c r="E858" s="82" t="s">
        <v>1019</v>
      </c>
      <c r="F858" s="82">
        <v>4</v>
      </c>
      <c r="G858" s="82">
        <v>439</v>
      </c>
      <c r="H858" s="83">
        <v>-75.293055560000013</v>
      </c>
      <c r="I858" s="93">
        <v>2.94875</v>
      </c>
      <c r="J858" s="100">
        <v>35.586666666666659</v>
      </c>
      <c r="K858" s="100">
        <v>33.206666666666663</v>
      </c>
      <c r="L858" s="100">
        <v>23.57</v>
      </c>
      <c r="M858" s="100">
        <v>44.733333333333334</v>
      </c>
      <c r="N858" s="100">
        <v>27.586666666666666</v>
      </c>
      <c r="O858" s="100">
        <v>55.63666666666667</v>
      </c>
      <c r="P858" s="100">
        <v>45.427586206896549</v>
      </c>
      <c r="Q858" s="100">
        <v>51.333333333333329</v>
      </c>
      <c r="R858" s="100">
        <v>68.870000000000019</v>
      </c>
      <c r="S858" s="100">
        <v>44.526666666666671</v>
      </c>
      <c r="T858" s="100">
        <v>65.26666666666668</v>
      </c>
      <c r="U858" s="100">
        <v>46.999999999999993</v>
      </c>
      <c r="V858" s="100">
        <v>33.416666666666664</v>
      </c>
      <c r="W858" s="100">
        <v>25.926666666666673</v>
      </c>
      <c r="X858" s="100">
        <v>39.196666666666665</v>
      </c>
      <c r="Y858" s="100">
        <v>19.916666666666664</v>
      </c>
      <c r="Z858" s="100">
        <v>9.8833333333333329</v>
      </c>
      <c r="AA858" s="100">
        <v>7.916666666666667</v>
      </c>
      <c r="AB858" s="100">
        <v>10.156666666666666</v>
      </c>
      <c r="AC858" s="100">
        <v>9.4933333333333358</v>
      </c>
      <c r="AD858" s="100">
        <v>6.8448275862068968</v>
      </c>
      <c r="AE858" s="100">
        <v>2.7400000000000007</v>
      </c>
      <c r="AF858" s="100">
        <v>6.1433333333333335</v>
      </c>
      <c r="AG858" s="100">
        <v>6.4966666666666661</v>
      </c>
      <c r="AH858" s="100">
        <v>12.030000000000003</v>
      </c>
      <c r="AI858" s="100">
        <v>11.536666666666665</v>
      </c>
      <c r="AJ858" s="100">
        <v>27.893333333333338</v>
      </c>
      <c r="AK858" s="100">
        <v>31.459999999999997</v>
      </c>
      <c r="AL858" s="100">
        <v>52.572413793103458</v>
      </c>
      <c r="AM858" s="100">
        <v>77.223333333333329</v>
      </c>
      <c r="AN858" s="100">
        <v>82.813333333333333</v>
      </c>
      <c r="AO858" s="100">
        <v>88.28333333333336</v>
      </c>
      <c r="AP858" s="100">
        <v>67.486666666666665</v>
      </c>
      <c r="AQ858" s="100">
        <v>62.59</v>
      </c>
      <c r="AR858" s="100">
        <v>61.886666666666656</v>
      </c>
      <c r="AS858" s="100">
        <v>38.583333333333336</v>
      </c>
      <c r="AT858" s="1"/>
      <c r="AU858" s="1"/>
      <c r="AV858" s="1"/>
      <c r="AW858" s="1"/>
      <c r="AX858" s="1"/>
      <c r="AY858" s="1"/>
      <c r="AZ858" s="1"/>
      <c r="BA858" s="1"/>
      <c r="BB858" s="1"/>
      <c r="BC858" s="1"/>
      <c r="BD858" s="1"/>
      <c r="BE858" s="1"/>
      <c r="BF858" s="1"/>
      <c r="BG858" s="1"/>
      <c r="BH858" s="1"/>
      <c r="BI858" s="1"/>
      <c r="BJ858" s="1"/>
      <c r="BK858" s="1"/>
      <c r="BL858" s="1"/>
      <c r="BM858" s="1"/>
    </row>
    <row r="859" spans="1:65" ht="16.5" customHeight="1" x14ac:dyDescent="0.25">
      <c r="A859" s="87">
        <v>21110430</v>
      </c>
      <c r="B859" s="82" t="s">
        <v>54</v>
      </c>
      <c r="C859" s="82" t="s">
        <v>1071</v>
      </c>
      <c r="D859" s="82" t="s">
        <v>1070</v>
      </c>
      <c r="E859" s="82" t="s">
        <v>1019</v>
      </c>
      <c r="F859" s="82">
        <v>4</v>
      </c>
      <c r="G859" s="82">
        <v>1060</v>
      </c>
      <c r="H859" s="83">
        <v>-75.12</v>
      </c>
      <c r="I859" s="93">
        <v>2.91</v>
      </c>
      <c r="J859" s="100">
        <v>49.634482758620685</v>
      </c>
      <c r="K859" s="100">
        <v>49.062068965517248</v>
      </c>
      <c r="L859" s="100">
        <v>31.66333333333333</v>
      </c>
      <c r="M859" s="100">
        <v>38.741379310344819</v>
      </c>
      <c r="N859" s="100">
        <v>41.044827586206893</v>
      </c>
      <c r="O859" s="100">
        <v>59.039999999999992</v>
      </c>
      <c r="P859" s="100">
        <v>51.08620689655173</v>
      </c>
      <c r="Q859" s="100">
        <v>64.748275862068979</v>
      </c>
      <c r="R859" s="100">
        <v>77.19</v>
      </c>
      <c r="S859" s="100">
        <v>58.743333333333318</v>
      </c>
      <c r="T859" s="100">
        <v>66.923333333333332</v>
      </c>
      <c r="U859" s="100">
        <v>53.480000000000004</v>
      </c>
      <c r="V859" s="100">
        <v>37.220000000000006</v>
      </c>
      <c r="W859" s="100">
        <v>37.623333333333335</v>
      </c>
      <c r="X859" s="100">
        <v>50.634482758620692</v>
      </c>
      <c r="Y859" s="100">
        <v>22.156666666666673</v>
      </c>
      <c r="Z859" s="100">
        <v>16.529999999999998</v>
      </c>
      <c r="AA859" s="100">
        <v>18.433333333333334</v>
      </c>
      <c r="AB859" s="100">
        <v>16.186666666666667</v>
      </c>
      <c r="AC859" s="100">
        <v>18.031034482758621</v>
      </c>
      <c r="AD859" s="100">
        <v>12.896551724137929</v>
      </c>
      <c r="AE859" s="100">
        <v>7.886206896551724</v>
      </c>
      <c r="AF859" s="100">
        <v>10.155172413793103</v>
      </c>
      <c r="AG859" s="100">
        <v>9.4965517241379303</v>
      </c>
      <c r="AH859" s="100">
        <v>16.638461538461538</v>
      </c>
      <c r="AI859" s="100">
        <v>16.328571428571433</v>
      </c>
      <c r="AJ859" s="100">
        <v>24.844444444444449</v>
      </c>
      <c r="AK859" s="100">
        <v>33.772413793103453</v>
      </c>
      <c r="AL859" s="100">
        <v>57.510344827586195</v>
      </c>
      <c r="AM859" s="100">
        <v>75.165517241379305</v>
      </c>
      <c r="AN859" s="100">
        <v>83.533333333333317</v>
      </c>
      <c r="AO859" s="100">
        <v>97.757142857142853</v>
      </c>
      <c r="AP859" s="100">
        <v>83.40666666666668</v>
      </c>
      <c r="AQ859" s="100">
        <v>77.227586206896561</v>
      </c>
      <c r="AR859" s="100">
        <v>80.646428571428572</v>
      </c>
      <c r="AS859" s="100">
        <v>30.865517241379315</v>
      </c>
      <c r="AT859" s="1"/>
      <c r="AU859" s="1"/>
      <c r="AV859" s="1"/>
      <c r="AW859" s="1"/>
      <c r="AX859" s="1"/>
      <c r="AY859" s="1"/>
      <c r="AZ859" s="1"/>
      <c r="BA859" s="1"/>
      <c r="BB859" s="1"/>
      <c r="BC859" s="1"/>
      <c r="BD859" s="1"/>
      <c r="BE859" s="1"/>
      <c r="BF859" s="1"/>
      <c r="BG859" s="1"/>
      <c r="BH859" s="1"/>
      <c r="BI859" s="1"/>
      <c r="BJ859" s="1"/>
      <c r="BK859" s="1"/>
      <c r="BL859" s="1"/>
      <c r="BM859" s="1"/>
    </row>
    <row r="860" spans="1:65" ht="16.5" customHeight="1" x14ac:dyDescent="0.25">
      <c r="A860" s="87">
        <v>21135050</v>
      </c>
      <c r="B860" s="82" t="s">
        <v>56</v>
      </c>
      <c r="C860" s="82" t="s">
        <v>1072</v>
      </c>
      <c r="D860" s="82" t="s">
        <v>1070</v>
      </c>
      <c r="E860" s="82" t="s">
        <v>1019</v>
      </c>
      <c r="F860" s="82">
        <v>4</v>
      </c>
      <c r="G860" s="82">
        <v>1691</v>
      </c>
      <c r="H860" s="83">
        <v>-75.530027779999998</v>
      </c>
      <c r="I860" s="93">
        <v>3.0987777799999998</v>
      </c>
      <c r="J860" s="100">
        <v>58.280769230769245</v>
      </c>
      <c r="K860" s="100">
        <v>55.280769230769224</v>
      </c>
      <c r="L860" s="100">
        <v>55.715384615384615</v>
      </c>
      <c r="M860" s="100">
        <v>56.20333333333334</v>
      </c>
      <c r="N860" s="100">
        <v>55.151724137931026</v>
      </c>
      <c r="O860" s="100">
        <v>65.232142857142861</v>
      </c>
      <c r="P860" s="100">
        <v>70.778571428571439</v>
      </c>
      <c r="Q860" s="100">
        <v>87.310344827586206</v>
      </c>
      <c r="R860" s="100">
        <v>80.275862068965523</v>
      </c>
      <c r="S860" s="100">
        <v>78.323997218792272</v>
      </c>
      <c r="T860" s="100">
        <v>78.367857142857133</v>
      </c>
      <c r="U860" s="100">
        <v>49.046153846153857</v>
      </c>
      <c r="V860" s="100">
        <v>54.382142857142853</v>
      </c>
      <c r="W860" s="100">
        <v>41.425925925925924</v>
      </c>
      <c r="X860" s="100">
        <v>55.915384615384625</v>
      </c>
      <c r="Y860" s="100">
        <v>27.896551724137932</v>
      </c>
      <c r="Z860" s="100">
        <v>24.682758620689654</v>
      </c>
      <c r="AA860" s="100">
        <v>13.974074074074073</v>
      </c>
      <c r="AB860" s="100">
        <v>19.969230769230769</v>
      </c>
      <c r="AC860" s="100">
        <v>19.513333333333339</v>
      </c>
      <c r="AD860" s="100">
        <v>21.710714285714282</v>
      </c>
      <c r="AE860" s="100">
        <v>9.2714285714285705</v>
      </c>
      <c r="AF860" s="100">
        <v>12.251851851851855</v>
      </c>
      <c r="AG860" s="100">
        <v>13.571428571428569</v>
      </c>
      <c r="AH860" s="100">
        <v>18.516666666666669</v>
      </c>
      <c r="AI860" s="100">
        <v>28.090000000000011</v>
      </c>
      <c r="AJ860" s="100">
        <v>37.04137931034483</v>
      </c>
      <c r="AK860" s="100">
        <v>52.75555555555556</v>
      </c>
      <c r="AL860" s="100">
        <v>77.375</v>
      </c>
      <c r="AM860" s="100">
        <v>97.628571428571419</v>
      </c>
      <c r="AN860" s="100">
        <v>67.1758620689655</v>
      </c>
      <c r="AO860" s="100">
        <v>87.682758620689668</v>
      </c>
      <c r="AP860" s="100">
        <v>73.710714285714289</v>
      </c>
      <c r="AQ860" s="100">
        <v>69.473333333333329</v>
      </c>
      <c r="AR860" s="100">
        <v>66.18620689655171</v>
      </c>
      <c r="AS860" s="100">
        <v>41.791666666666664</v>
      </c>
      <c r="AT860" s="1" t="s">
        <v>1888</v>
      </c>
      <c r="AU860" s="1"/>
      <c r="AV860" s="1"/>
      <c r="AW860" s="1"/>
      <c r="AX860" s="1"/>
      <c r="AY860" s="1"/>
      <c r="AZ860" s="1"/>
      <c r="BA860" s="1"/>
      <c r="BB860" s="1"/>
      <c r="BC860" s="1"/>
      <c r="BD860" s="1"/>
      <c r="BE860" s="1"/>
      <c r="BF860" s="1"/>
      <c r="BG860" s="1"/>
      <c r="BH860" s="1"/>
      <c r="BI860" s="1"/>
      <c r="BJ860" s="1"/>
      <c r="BK860" s="1"/>
      <c r="BL860" s="1"/>
      <c r="BM860" s="1"/>
    </row>
    <row r="861" spans="1:65" ht="16.5" customHeight="1" x14ac:dyDescent="0.25">
      <c r="A861" s="87">
        <v>21130080</v>
      </c>
      <c r="B861" s="82" t="s">
        <v>26</v>
      </c>
      <c r="C861" s="82" t="s">
        <v>1073</v>
      </c>
      <c r="D861" s="82" t="s">
        <v>1070</v>
      </c>
      <c r="E861" s="82" t="s">
        <v>1019</v>
      </c>
      <c r="F861" s="82">
        <v>4</v>
      </c>
      <c r="G861" s="82">
        <v>800</v>
      </c>
      <c r="H861" s="83">
        <v>-75.492249999999999</v>
      </c>
      <c r="I861" s="93">
        <v>3.12083333</v>
      </c>
      <c r="J861" s="100">
        <v>60.57692307692308</v>
      </c>
      <c r="K861" s="100">
        <v>47.03846153846154</v>
      </c>
      <c r="L861" s="100">
        <v>48.03846153846154</v>
      </c>
      <c r="M861" s="100">
        <v>61.962962962962962</v>
      </c>
      <c r="N861" s="100">
        <v>60.296296296296298</v>
      </c>
      <c r="O861" s="100">
        <v>75.962962962962962</v>
      </c>
      <c r="P861" s="100">
        <v>74</v>
      </c>
      <c r="Q861" s="100">
        <v>87.888888888888886</v>
      </c>
      <c r="R861" s="100">
        <v>91.851851851851848</v>
      </c>
      <c r="S861" s="100">
        <v>82.172413793103445</v>
      </c>
      <c r="T861" s="100">
        <v>119.51851851851852</v>
      </c>
      <c r="U861" s="100">
        <v>73.357142857142861</v>
      </c>
      <c r="V861" s="100">
        <v>63.275862068965516</v>
      </c>
      <c r="W861" s="100">
        <v>45.607142857142854</v>
      </c>
      <c r="X861" s="100">
        <v>62.107142857142854</v>
      </c>
      <c r="Y861" s="100">
        <v>37.571428571428569</v>
      </c>
      <c r="Z861" s="100">
        <v>22.482758620689655</v>
      </c>
      <c r="AA861" s="100">
        <v>19</v>
      </c>
      <c r="AB861" s="100">
        <v>13.551724137931034</v>
      </c>
      <c r="AC861" s="100">
        <v>16.607142857142858</v>
      </c>
      <c r="AD861" s="100">
        <v>12.620689655172415</v>
      </c>
      <c r="AE861" s="100">
        <v>9.5357142857142865</v>
      </c>
      <c r="AF861" s="100">
        <v>10.928571428571429</v>
      </c>
      <c r="AG861" s="100">
        <v>14.785714285714286</v>
      </c>
      <c r="AH861" s="100">
        <v>22.76923076923077</v>
      </c>
      <c r="AI861" s="100">
        <v>23.73076923076923</v>
      </c>
      <c r="AJ861" s="100">
        <v>42.491999999999997</v>
      </c>
      <c r="AK861" s="100">
        <v>55.785714285714285</v>
      </c>
      <c r="AL861" s="100">
        <v>83.214285714285708</v>
      </c>
      <c r="AM861" s="100">
        <v>108.42857142857143</v>
      </c>
      <c r="AN861" s="100">
        <v>107.14814814814815</v>
      </c>
      <c r="AO861" s="100">
        <v>108.25925925925925</v>
      </c>
      <c r="AP861" s="100">
        <v>97.444444444444443</v>
      </c>
      <c r="AQ861" s="100">
        <v>86.111111111111114</v>
      </c>
      <c r="AR861" s="100">
        <v>81.037037037037038</v>
      </c>
      <c r="AS861" s="100">
        <v>53.407407407407405</v>
      </c>
      <c r="AT861" s="1"/>
      <c r="AU861" s="1"/>
      <c r="AV861" s="1"/>
      <c r="AW861" s="1"/>
      <c r="AX861" s="1"/>
      <c r="AY861" s="1"/>
      <c r="AZ861" s="1"/>
      <c r="BA861" s="1"/>
      <c r="BB861" s="1"/>
      <c r="BC861" s="1"/>
      <c r="BD861" s="1"/>
      <c r="BE861" s="1"/>
      <c r="BF861" s="1"/>
      <c r="BG861" s="1"/>
      <c r="BH861" s="1"/>
      <c r="BI861" s="1"/>
      <c r="BJ861" s="1"/>
      <c r="BK861" s="1"/>
      <c r="BL861" s="1"/>
      <c r="BM861" s="1"/>
    </row>
    <row r="862" spans="1:65" ht="16.5" customHeight="1" x14ac:dyDescent="0.25">
      <c r="A862" s="87">
        <v>21115100</v>
      </c>
      <c r="B862" s="82" t="s">
        <v>56</v>
      </c>
      <c r="C862" s="82" t="s">
        <v>1074</v>
      </c>
      <c r="D862" s="82" t="s">
        <v>1070</v>
      </c>
      <c r="E862" s="82" t="s">
        <v>1019</v>
      </c>
      <c r="F862" s="82">
        <v>4</v>
      </c>
      <c r="G862" s="82">
        <v>1100</v>
      </c>
      <c r="H862" s="83">
        <v>-75.066388889999999</v>
      </c>
      <c r="I862" s="93">
        <v>2.94263889</v>
      </c>
      <c r="J862" s="100">
        <v>45.179310344827584</v>
      </c>
      <c r="K862" s="100">
        <v>46.455172413793107</v>
      </c>
      <c r="L862" s="100">
        <v>35.576666666666668</v>
      </c>
      <c r="M862" s="100">
        <v>40.613333333333344</v>
      </c>
      <c r="N862" s="100">
        <v>33.373333333333328</v>
      </c>
      <c r="O862" s="100">
        <v>46.455172413793107</v>
      </c>
      <c r="P862" s="100">
        <v>47.639999999999993</v>
      </c>
      <c r="Q862" s="100">
        <v>63.470000000000006</v>
      </c>
      <c r="R862" s="100">
        <v>68.872413793103448</v>
      </c>
      <c r="S862" s="100">
        <v>55.689655172413779</v>
      </c>
      <c r="T862" s="100">
        <v>74.368965517241392</v>
      </c>
      <c r="U862" s="100">
        <v>49.224137931034491</v>
      </c>
      <c r="V862" s="100">
        <v>44.853333333333339</v>
      </c>
      <c r="W862" s="100">
        <v>40.03</v>
      </c>
      <c r="X862" s="100">
        <v>42.241379310344826</v>
      </c>
      <c r="Y862" s="100">
        <v>30.576666666666672</v>
      </c>
      <c r="Z862" s="100">
        <v>21.33</v>
      </c>
      <c r="AA862" s="100">
        <v>18.382142857142863</v>
      </c>
      <c r="AB862" s="100">
        <v>19.089655172413792</v>
      </c>
      <c r="AC862" s="100">
        <v>16.082758620689653</v>
      </c>
      <c r="AD862" s="100">
        <v>19.072413793103451</v>
      </c>
      <c r="AE862" s="100">
        <v>10.740000000000004</v>
      </c>
      <c r="AF862" s="100">
        <v>13.126666666666665</v>
      </c>
      <c r="AG862" s="100">
        <v>13.316666666666663</v>
      </c>
      <c r="AH862" s="100">
        <v>15.566666666666663</v>
      </c>
      <c r="AI862" s="100">
        <v>17.392857142857142</v>
      </c>
      <c r="AJ862" s="100">
        <v>22.853333333333328</v>
      </c>
      <c r="AK862" s="100">
        <v>43.0448275862069</v>
      </c>
      <c r="AL862" s="100">
        <v>61.937931034482752</v>
      </c>
      <c r="AM862" s="100">
        <v>80.846666666666678</v>
      </c>
      <c r="AN862" s="100">
        <v>74.61</v>
      </c>
      <c r="AO862" s="100">
        <v>88.833333333333329</v>
      </c>
      <c r="AP862" s="100">
        <v>75.751724137931063</v>
      </c>
      <c r="AQ862" s="100">
        <v>71.585714285714303</v>
      </c>
      <c r="AR862" s="100">
        <v>62.746428571428567</v>
      </c>
      <c r="AS862" s="100">
        <v>34.5</v>
      </c>
      <c r="AT862" s="1"/>
      <c r="AU862" s="1"/>
      <c r="AV862" s="1"/>
      <c r="AW862" s="1"/>
      <c r="AX862" s="1"/>
      <c r="AY862" s="1"/>
      <c r="AZ862" s="1"/>
      <c r="BA862" s="1"/>
      <c r="BB862" s="1"/>
      <c r="BC862" s="1"/>
      <c r="BD862" s="1"/>
      <c r="BE862" s="1"/>
      <c r="BF862" s="1"/>
      <c r="BG862" s="1"/>
      <c r="BH862" s="1"/>
      <c r="BI862" s="1"/>
      <c r="BJ862" s="1"/>
      <c r="BK862" s="1"/>
      <c r="BL862" s="1"/>
      <c r="BM862" s="1"/>
    </row>
    <row r="863" spans="1:65" ht="16.5" customHeight="1" x14ac:dyDescent="0.25">
      <c r="A863" s="87">
        <v>21130040</v>
      </c>
      <c r="B863" s="82" t="s">
        <v>26</v>
      </c>
      <c r="C863" s="82" t="s">
        <v>660</v>
      </c>
      <c r="D863" s="82" t="s">
        <v>1070</v>
      </c>
      <c r="E863" s="82" t="s">
        <v>1019</v>
      </c>
      <c r="F863" s="82">
        <v>4</v>
      </c>
      <c r="G863" s="82">
        <v>1140</v>
      </c>
      <c r="H863" s="83">
        <v>-75.484666669999996</v>
      </c>
      <c r="I863" s="93">
        <v>3.0806388899999999</v>
      </c>
      <c r="J863" s="100">
        <v>46.46153846153846</v>
      </c>
      <c r="K863" s="100">
        <v>63.073362112045288</v>
      </c>
      <c r="L863" s="100">
        <v>47.52</v>
      </c>
      <c r="M863" s="100">
        <v>64.040000000000006</v>
      </c>
      <c r="N863" s="100">
        <v>61.821428571428569</v>
      </c>
      <c r="O863" s="100">
        <v>72.033011665344233</v>
      </c>
      <c r="P863" s="100">
        <v>79.75</v>
      </c>
      <c r="Q863" s="100">
        <v>91.269230769230774</v>
      </c>
      <c r="R863" s="100">
        <v>97.36</v>
      </c>
      <c r="S863" s="100">
        <v>95.961538461538467</v>
      </c>
      <c r="T863" s="100">
        <v>98.28</v>
      </c>
      <c r="U863" s="100">
        <v>60.5</v>
      </c>
      <c r="V863" s="100">
        <v>65.400000000000006</v>
      </c>
      <c r="W863" s="100">
        <v>34.962962962962962</v>
      </c>
      <c r="X863" s="100">
        <v>57.785714285714285</v>
      </c>
      <c r="Y863" s="100">
        <v>36.916666666666664</v>
      </c>
      <c r="Z863" s="100">
        <v>12.461538461538462</v>
      </c>
      <c r="AA863" s="100">
        <v>15.777777777777779</v>
      </c>
      <c r="AB863" s="100">
        <v>13.62962962962963</v>
      </c>
      <c r="AC863" s="100">
        <v>12.2</v>
      </c>
      <c r="AD863" s="100">
        <v>16.416666666666668</v>
      </c>
      <c r="AE863" s="100">
        <v>11.821428571428571</v>
      </c>
      <c r="AF863" s="100">
        <v>9.5</v>
      </c>
      <c r="AG863" s="100">
        <v>13.04</v>
      </c>
      <c r="AH863" s="100">
        <v>13.68</v>
      </c>
      <c r="AI863" s="100">
        <v>25.166666666666668</v>
      </c>
      <c r="AJ863" s="100">
        <v>44.971664600372314</v>
      </c>
      <c r="AK863" s="100">
        <v>59.875</v>
      </c>
      <c r="AL863" s="100">
        <v>65.455793996651963</v>
      </c>
      <c r="AM863" s="100">
        <v>101.82420785228412</v>
      </c>
      <c r="AN863" s="100">
        <v>108.75833333333333</v>
      </c>
      <c r="AO863" s="100">
        <v>105.58566666666668</v>
      </c>
      <c r="AP863" s="100">
        <v>81.639392579958326</v>
      </c>
      <c r="AQ863" s="100">
        <v>80.038461538461533</v>
      </c>
      <c r="AR863" s="100">
        <v>68.888888888888886</v>
      </c>
      <c r="AS863" s="100">
        <v>53.04</v>
      </c>
      <c r="AT863" s="1" t="s">
        <v>1888</v>
      </c>
      <c r="AU863" s="1"/>
      <c r="AV863" s="1"/>
      <c r="AW863" s="1"/>
      <c r="AX863" s="1"/>
      <c r="AY863" s="1"/>
      <c r="AZ863" s="1"/>
      <c r="BA863" s="1"/>
      <c r="BB863" s="1"/>
      <c r="BC863" s="1"/>
      <c r="BD863" s="1"/>
      <c r="BE863" s="1"/>
      <c r="BF863" s="1"/>
      <c r="BG863" s="1"/>
      <c r="BH863" s="1"/>
      <c r="BI863" s="1"/>
      <c r="BJ863" s="1"/>
      <c r="BK863" s="1"/>
      <c r="BL863" s="1"/>
      <c r="BM863" s="1"/>
    </row>
    <row r="864" spans="1:65" ht="16.5" customHeight="1" x14ac:dyDescent="0.25">
      <c r="A864" s="87">
        <v>21110400</v>
      </c>
      <c r="B864" s="82" t="s">
        <v>54</v>
      </c>
      <c r="C864" s="82" t="s">
        <v>154</v>
      </c>
      <c r="D864" s="82" t="s">
        <v>1070</v>
      </c>
      <c r="E864" s="82" t="s">
        <v>1019</v>
      </c>
      <c r="F864" s="82">
        <v>4</v>
      </c>
      <c r="G864" s="82">
        <v>1160</v>
      </c>
      <c r="H864" s="83">
        <v>-75.108194439999991</v>
      </c>
      <c r="I864" s="93">
        <v>2.8511388900000001</v>
      </c>
      <c r="J864" s="100">
        <v>49.931372993833911</v>
      </c>
      <c r="K864" s="100">
        <v>52.149999999999984</v>
      </c>
      <c r="L864" s="100">
        <v>47.385185185185186</v>
      </c>
      <c r="M864" s="100">
        <v>39.457692307692305</v>
      </c>
      <c r="N864" s="100">
        <v>45.135714285714286</v>
      </c>
      <c r="O864" s="100">
        <v>55.134615384615394</v>
      </c>
      <c r="P864" s="100">
        <v>63.381481481481494</v>
      </c>
      <c r="Q864" s="100">
        <v>66.588000000000008</v>
      </c>
      <c r="R864" s="100">
        <v>79.823076923076911</v>
      </c>
      <c r="S864" s="100">
        <v>64.32592592592593</v>
      </c>
      <c r="T864" s="100">
        <v>70.669230769230779</v>
      </c>
      <c r="U864" s="100">
        <v>45.343602967249993</v>
      </c>
      <c r="V864" s="100">
        <v>41.432142857142864</v>
      </c>
      <c r="W864" s="100">
        <v>29.338461538461537</v>
      </c>
      <c r="X864" s="100">
        <v>47.075999999999993</v>
      </c>
      <c r="Y864" s="100">
        <v>35.051724137931032</v>
      </c>
      <c r="Z864" s="100">
        <v>21.35</v>
      </c>
      <c r="AA864" s="100">
        <v>22.303846153846148</v>
      </c>
      <c r="AB864" s="100">
        <v>13.133333333333331</v>
      </c>
      <c r="AC864" s="100">
        <v>19.931266117095952</v>
      </c>
      <c r="AD864" s="100">
        <v>15.953333333333331</v>
      </c>
      <c r="AE864" s="100">
        <v>8.875</v>
      </c>
      <c r="AF864" s="100">
        <v>14.328571428571427</v>
      </c>
      <c r="AG864" s="100">
        <v>13.710714285714285</v>
      </c>
      <c r="AH864" s="100">
        <v>15.215384615384611</v>
      </c>
      <c r="AI864" s="100">
        <v>14.103703703703705</v>
      </c>
      <c r="AJ864" s="100">
        <v>19.215384615384611</v>
      </c>
      <c r="AK864" s="100">
        <v>39.276923076923076</v>
      </c>
      <c r="AL864" s="100">
        <v>76.067999999999998</v>
      </c>
      <c r="AM864" s="100">
        <v>96.027999999999992</v>
      </c>
      <c r="AN864" s="100">
        <v>87.835999999999999</v>
      </c>
      <c r="AO864" s="100">
        <v>106.46</v>
      </c>
      <c r="AP864" s="100">
        <v>98.442365173560006</v>
      </c>
      <c r="AQ864" s="100">
        <v>73.000000000000014</v>
      </c>
      <c r="AR864" s="100">
        <v>73.785714285714292</v>
      </c>
      <c r="AS864" s="100">
        <v>52.87408492574999</v>
      </c>
      <c r="AT864" s="1" t="s">
        <v>1888</v>
      </c>
      <c r="AU864" s="1"/>
      <c r="AV864" s="1"/>
      <c r="AW864" s="1"/>
      <c r="AX864" s="1"/>
      <c r="AY864" s="1"/>
      <c r="AZ864" s="1"/>
      <c r="BA864" s="1"/>
      <c r="BB864" s="1"/>
      <c r="BC864" s="1"/>
      <c r="BD864" s="1"/>
      <c r="BE864" s="1"/>
      <c r="BF864" s="1"/>
      <c r="BG864" s="1"/>
      <c r="BH864" s="1"/>
      <c r="BI864" s="1"/>
      <c r="BJ864" s="1"/>
      <c r="BK864" s="1"/>
      <c r="BL864" s="1"/>
      <c r="BM864" s="1"/>
    </row>
    <row r="865" spans="1:65" ht="16.5" customHeight="1" x14ac:dyDescent="0.25">
      <c r="A865" s="87">
        <v>21040030</v>
      </c>
      <c r="B865" s="82" t="s">
        <v>26</v>
      </c>
      <c r="C865" s="82" t="s">
        <v>1075</v>
      </c>
      <c r="D865" s="82" t="s">
        <v>1075</v>
      </c>
      <c r="E865" s="82" t="s">
        <v>1019</v>
      </c>
      <c r="F865" s="82">
        <v>4</v>
      </c>
      <c r="G865" s="82">
        <v>1614</v>
      </c>
      <c r="H865" s="83">
        <v>-76.10030556000001</v>
      </c>
      <c r="I865" s="93">
        <v>2.0309444399999999</v>
      </c>
      <c r="J865" s="100">
        <v>31.466666666666665</v>
      </c>
      <c r="K865" s="100">
        <v>29.366666666666667</v>
      </c>
      <c r="L865" s="100">
        <v>37.799999999999997</v>
      </c>
      <c r="M865" s="100">
        <v>38.93333333333333</v>
      </c>
      <c r="N865" s="100">
        <v>33.700000000000003</v>
      </c>
      <c r="O865" s="100">
        <v>44.533333333333331</v>
      </c>
      <c r="P865" s="100">
        <v>49.333333333333336</v>
      </c>
      <c r="Q865" s="100">
        <v>42.93333333333333</v>
      </c>
      <c r="R865" s="100">
        <v>53.366666666666667</v>
      </c>
      <c r="S865" s="100">
        <v>56.866666666666667</v>
      </c>
      <c r="T865" s="100">
        <v>44.166666666666664</v>
      </c>
      <c r="U865" s="100">
        <v>56.6</v>
      </c>
      <c r="V865" s="100">
        <v>49.633333333333333</v>
      </c>
      <c r="W865" s="100">
        <v>48.43333333333333</v>
      </c>
      <c r="X865" s="100">
        <v>61.344827586206897</v>
      </c>
      <c r="Y865" s="100">
        <v>47.333333333333336</v>
      </c>
      <c r="Z865" s="100">
        <v>46.866666666666667</v>
      </c>
      <c r="AA865" s="100">
        <v>46.033333333333331</v>
      </c>
      <c r="AB865" s="100">
        <v>42.9</v>
      </c>
      <c r="AC865" s="100">
        <v>35.700000000000003</v>
      </c>
      <c r="AD865" s="100">
        <v>43.166666666666664</v>
      </c>
      <c r="AE865" s="100">
        <v>32.633333333333333</v>
      </c>
      <c r="AF865" s="100">
        <v>31.896551724137932</v>
      </c>
      <c r="AG865" s="100">
        <v>30.689655172413794</v>
      </c>
      <c r="AH865" s="100">
        <v>32.200000000000003</v>
      </c>
      <c r="AI865" s="100">
        <v>29.5</v>
      </c>
      <c r="AJ865" s="100">
        <v>27.766666666666666</v>
      </c>
      <c r="AK865" s="100">
        <v>26</v>
      </c>
      <c r="AL865" s="100">
        <v>42.386206896551727</v>
      </c>
      <c r="AM865" s="100">
        <v>54.6</v>
      </c>
      <c r="AN865" s="100">
        <v>46.966666666666669</v>
      </c>
      <c r="AO865" s="100">
        <v>51.06666666666667</v>
      </c>
      <c r="AP865" s="100">
        <v>42.620689655172413</v>
      </c>
      <c r="AQ865" s="100">
        <v>42.6</v>
      </c>
      <c r="AR865" s="100">
        <v>35.5</v>
      </c>
      <c r="AS865" s="100">
        <v>33.833333333333336</v>
      </c>
      <c r="AT865" s="1"/>
      <c r="AU865" s="1"/>
      <c r="AV865" s="1"/>
      <c r="AW865" s="1"/>
      <c r="AX865" s="1"/>
      <c r="AY865" s="1"/>
      <c r="AZ865" s="1"/>
      <c r="BA865" s="1"/>
      <c r="BB865" s="1"/>
      <c r="BC865" s="1"/>
      <c r="BD865" s="1"/>
      <c r="BE865" s="1"/>
      <c r="BF865" s="1"/>
      <c r="BG865" s="1"/>
      <c r="BH865" s="1"/>
      <c r="BI865" s="1"/>
      <c r="BJ865" s="1"/>
      <c r="BK865" s="1"/>
      <c r="BL865" s="1"/>
      <c r="BM865" s="1"/>
    </row>
    <row r="866" spans="1:65" ht="16.5" customHeight="1" x14ac:dyDescent="0.25">
      <c r="A866" s="87">
        <v>21130060</v>
      </c>
      <c r="B866" s="82" t="s">
        <v>26</v>
      </c>
      <c r="C866" s="82" t="s">
        <v>1076</v>
      </c>
      <c r="D866" s="82" t="s">
        <v>462</v>
      </c>
      <c r="E866" s="82" t="s">
        <v>1019</v>
      </c>
      <c r="F866" s="82">
        <v>4</v>
      </c>
      <c r="G866" s="82">
        <v>2250</v>
      </c>
      <c r="H866" s="83">
        <v>-75.559194439999999</v>
      </c>
      <c r="I866" s="93">
        <v>3.0071388899999998</v>
      </c>
      <c r="J866" s="100">
        <v>35.5</v>
      </c>
      <c r="K866" s="100">
        <v>52.56666666666667</v>
      </c>
      <c r="L866" s="100">
        <v>57.482758620689658</v>
      </c>
      <c r="M866" s="100">
        <v>51.285714285714285</v>
      </c>
      <c r="N866" s="100">
        <v>63.379310344827587</v>
      </c>
      <c r="O866" s="100">
        <v>52.827586206896555</v>
      </c>
      <c r="P866" s="100">
        <v>60.966666666666669</v>
      </c>
      <c r="Q866" s="100">
        <v>65.033333333333331</v>
      </c>
      <c r="R866" s="100">
        <v>86.533333333333331</v>
      </c>
      <c r="S866" s="100">
        <v>70.36666666666666</v>
      </c>
      <c r="T866" s="100">
        <v>67.903448275862075</v>
      </c>
      <c r="U866" s="100">
        <v>54.344827586206897</v>
      </c>
      <c r="V866" s="100">
        <v>54.5</v>
      </c>
      <c r="W866" s="100">
        <v>51.366666666666667</v>
      </c>
      <c r="X866" s="100">
        <v>49.137931034482762</v>
      </c>
      <c r="Y866" s="100">
        <v>30.1</v>
      </c>
      <c r="Z866" s="100">
        <v>28.9</v>
      </c>
      <c r="AA866" s="100">
        <v>21.3</v>
      </c>
      <c r="AB866" s="100">
        <v>24.733333333333334</v>
      </c>
      <c r="AC866" s="100">
        <v>21.833333333333332</v>
      </c>
      <c r="AD866" s="100">
        <v>25.666666666666668</v>
      </c>
      <c r="AE866" s="100">
        <v>10.6</v>
      </c>
      <c r="AF866" s="100">
        <v>21.466666666666665</v>
      </c>
      <c r="AG866" s="100">
        <v>25.066666666666666</v>
      </c>
      <c r="AH866" s="100">
        <v>29.111111111111111</v>
      </c>
      <c r="AI866" s="100">
        <v>25.384615384615383</v>
      </c>
      <c r="AJ866" s="100">
        <v>28.62962962962963</v>
      </c>
      <c r="AK866" s="100">
        <v>62.379310344827587</v>
      </c>
      <c r="AL866" s="100">
        <v>74.535714285714292</v>
      </c>
      <c r="AM866" s="100">
        <v>82.925925925925924</v>
      </c>
      <c r="AN866" s="100">
        <v>88.282758620689648</v>
      </c>
      <c r="AO866" s="100">
        <v>84.931034482758619</v>
      </c>
      <c r="AP866" s="100">
        <v>72.896551724137936</v>
      </c>
      <c r="AQ866" s="100">
        <v>57</v>
      </c>
      <c r="AR866" s="100">
        <v>48.607142857142854</v>
      </c>
      <c r="AS866" s="100">
        <v>44.344827586206897</v>
      </c>
      <c r="AT866" s="1"/>
      <c r="AU866" s="1"/>
      <c r="AV866" s="1"/>
      <c r="AW866" s="1"/>
      <c r="AX866" s="1"/>
      <c r="AY866" s="1"/>
      <c r="AZ866" s="1"/>
      <c r="BA866" s="1"/>
      <c r="BB866" s="1"/>
      <c r="BC866" s="1"/>
      <c r="BD866" s="1"/>
      <c r="BE866" s="1"/>
      <c r="BF866" s="1"/>
      <c r="BG866" s="1"/>
      <c r="BH866" s="1"/>
      <c r="BI866" s="1"/>
      <c r="BJ866" s="1"/>
      <c r="BK866" s="1"/>
      <c r="BL866" s="1"/>
      <c r="BM866" s="1"/>
    </row>
    <row r="867" spans="1:65" ht="16.5" customHeight="1" x14ac:dyDescent="0.25">
      <c r="A867" s="87">
        <v>21090020</v>
      </c>
      <c r="B867" s="82" t="s">
        <v>26</v>
      </c>
      <c r="C867" s="82" t="s">
        <v>1077</v>
      </c>
      <c r="D867" s="82" t="s">
        <v>462</v>
      </c>
      <c r="E867" s="82" t="s">
        <v>1019</v>
      </c>
      <c r="F867" s="82">
        <v>4</v>
      </c>
      <c r="G867" s="82">
        <v>620</v>
      </c>
      <c r="H867" s="83">
        <v>-75.399194440000002</v>
      </c>
      <c r="I867" s="93">
        <v>2.85555556</v>
      </c>
      <c r="J867" s="100">
        <v>65.110344827586204</v>
      </c>
      <c r="K867" s="100">
        <v>55.480000000000004</v>
      </c>
      <c r="L867" s="100">
        <v>36.99</v>
      </c>
      <c r="M867" s="100">
        <v>53.883333333333333</v>
      </c>
      <c r="N867" s="100">
        <v>41.18</v>
      </c>
      <c r="O867" s="100">
        <v>62.903333333333329</v>
      </c>
      <c r="P867" s="100">
        <v>61.74</v>
      </c>
      <c r="Q867" s="100">
        <v>62.266666666666666</v>
      </c>
      <c r="R867" s="100">
        <v>78.5</v>
      </c>
      <c r="S867" s="100">
        <v>54.896551724137929</v>
      </c>
      <c r="T867" s="100">
        <v>87.006666666666661</v>
      </c>
      <c r="U867" s="100">
        <v>40.533333333333331</v>
      </c>
      <c r="V867" s="100">
        <v>43.233333333333334</v>
      </c>
      <c r="W867" s="100">
        <v>43.9</v>
      </c>
      <c r="X867" s="100">
        <v>49.033333333333331</v>
      </c>
      <c r="Y867" s="100">
        <v>28.066666666666666</v>
      </c>
      <c r="Z867" s="100">
        <v>8.6333333333333329</v>
      </c>
      <c r="AA867" s="100">
        <v>6.7</v>
      </c>
      <c r="AB867" s="100">
        <v>12.448275862068966</v>
      </c>
      <c r="AC867" s="100">
        <v>10.586206896551724</v>
      </c>
      <c r="AD867" s="100">
        <v>6.7</v>
      </c>
      <c r="AE867" s="100">
        <v>3.896551724137931</v>
      </c>
      <c r="AF867" s="100">
        <v>7.1724137931034484</v>
      </c>
      <c r="AG867" s="100">
        <v>8.1724137931034484</v>
      </c>
      <c r="AH867" s="100">
        <v>13.137931034482758</v>
      </c>
      <c r="AI867" s="100">
        <v>24.03448275862069</v>
      </c>
      <c r="AJ867" s="100">
        <v>23.241379310344829</v>
      </c>
      <c r="AK867" s="100">
        <v>37.56666666666667</v>
      </c>
      <c r="AL867" s="100">
        <v>66.773333333333341</v>
      </c>
      <c r="AM867" s="100">
        <v>107.61333333333333</v>
      </c>
      <c r="AN867" s="100">
        <v>96.266666666666666</v>
      </c>
      <c r="AO867" s="100">
        <v>93.92</v>
      </c>
      <c r="AP867" s="100">
        <v>96.86333333333333</v>
      </c>
      <c r="AQ867" s="100">
        <v>74.813793103448276</v>
      </c>
      <c r="AR867" s="100">
        <v>98.786206896551732</v>
      </c>
      <c r="AS867" s="100">
        <v>36.451724137931031</v>
      </c>
      <c r="AT867" s="1"/>
      <c r="AU867" s="1"/>
      <c r="AV867" s="1"/>
      <c r="AW867" s="1"/>
      <c r="AX867" s="1"/>
      <c r="AY867" s="1"/>
      <c r="AZ867" s="1"/>
      <c r="BA867" s="1"/>
      <c r="BB867" s="1"/>
      <c r="BC867" s="1"/>
      <c r="BD867" s="1"/>
      <c r="BE867" s="1"/>
      <c r="BF867" s="1"/>
      <c r="BG867" s="1"/>
      <c r="BH867" s="1"/>
      <c r="BI867" s="1"/>
      <c r="BJ867" s="1"/>
      <c r="BK867" s="1"/>
      <c r="BL867" s="1"/>
      <c r="BM867" s="1"/>
    </row>
    <row r="868" spans="1:65" ht="16.5" customHeight="1" x14ac:dyDescent="0.25">
      <c r="A868" s="87">
        <v>21120090</v>
      </c>
      <c r="B868" s="82" t="s">
        <v>26</v>
      </c>
      <c r="C868" s="82" t="s">
        <v>1078</v>
      </c>
      <c r="D868" s="82" t="s">
        <v>462</v>
      </c>
      <c r="E868" s="82" t="s">
        <v>1019</v>
      </c>
      <c r="F868" s="82">
        <v>4</v>
      </c>
      <c r="G868" s="82">
        <v>700</v>
      </c>
      <c r="H868" s="83">
        <v>-75.490972220000003</v>
      </c>
      <c r="I868" s="93">
        <v>2.8703333300000002</v>
      </c>
      <c r="J868" s="100">
        <v>51.75</v>
      </c>
      <c r="K868" s="100">
        <v>49.383333333333333</v>
      </c>
      <c r="L868" s="100">
        <v>31.133333333333333</v>
      </c>
      <c r="M868" s="100">
        <v>65.849999999999994</v>
      </c>
      <c r="N868" s="100">
        <v>41.206896551724135</v>
      </c>
      <c r="O868" s="100">
        <v>57.96551724137931</v>
      </c>
      <c r="P868" s="100">
        <v>64.464285714285708</v>
      </c>
      <c r="Q868" s="100">
        <v>71.482758620689651</v>
      </c>
      <c r="R868" s="100">
        <v>87</v>
      </c>
      <c r="S868" s="100">
        <v>71.896551724137936</v>
      </c>
      <c r="T868" s="100">
        <v>78.13333333333334</v>
      </c>
      <c r="U868" s="100">
        <v>54.466666666666669</v>
      </c>
      <c r="V868" s="100">
        <v>53.172413793103445</v>
      </c>
      <c r="W868" s="100">
        <v>28</v>
      </c>
      <c r="X868" s="100">
        <v>59.2</v>
      </c>
      <c r="Y868" s="100">
        <v>28.266666666666666</v>
      </c>
      <c r="Z868" s="100">
        <v>13.9</v>
      </c>
      <c r="AA868" s="100">
        <v>14.733333333333333</v>
      </c>
      <c r="AB868" s="100">
        <v>13.655172413793103</v>
      </c>
      <c r="AC868" s="100">
        <v>12.866666666666667</v>
      </c>
      <c r="AD868" s="100">
        <v>9.6333333333333329</v>
      </c>
      <c r="AE868" s="100">
        <v>6.333333333333333</v>
      </c>
      <c r="AF868" s="100">
        <v>7.2666666666666666</v>
      </c>
      <c r="AG868" s="100">
        <v>11.2</v>
      </c>
      <c r="AH868" s="100">
        <v>13.566666666666666</v>
      </c>
      <c r="AI868" s="100">
        <v>17.758620689655171</v>
      </c>
      <c r="AJ868" s="100">
        <v>36.620689655172413</v>
      </c>
      <c r="AK868" s="100">
        <v>36.827586206896555</v>
      </c>
      <c r="AL868" s="100">
        <v>63.5</v>
      </c>
      <c r="AM868" s="100">
        <v>92</v>
      </c>
      <c r="AN868" s="100">
        <v>89.65517241379311</v>
      </c>
      <c r="AO868" s="100">
        <v>83.310344827586206</v>
      </c>
      <c r="AP868" s="100">
        <v>86.103448275862064</v>
      </c>
      <c r="AQ868" s="100">
        <v>81.599999999999994</v>
      </c>
      <c r="AR868" s="100">
        <v>77.983333333333334</v>
      </c>
      <c r="AS868" s="100">
        <v>33.948275862068968</v>
      </c>
      <c r="AT868" s="1"/>
      <c r="AU868" s="1"/>
      <c r="AV868" s="1"/>
      <c r="AW868" s="1"/>
      <c r="AX868" s="1"/>
      <c r="AY868" s="1"/>
      <c r="AZ868" s="1"/>
      <c r="BA868" s="1"/>
      <c r="BB868" s="1"/>
      <c r="BC868" s="1"/>
      <c r="BD868" s="1"/>
      <c r="BE868" s="1"/>
      <c r="BF868" s="1"/>
      <c r="BG868" s="1"/>
      <c r="BH868" s="1"/>
      <c r="BI868" s="1"/>
      <c r="BJ868" s="1"/>
      <c r="BK868" s="1"/>
      <c r="BL868" s="1"/>
      <c r="BM868" s="1"/>
    </row>
    <row r="869" spans="1:65" ht="16.5" customHeight="1" x14ac:dyDescent="0.25">
      <c r="A869" s="87">
        <v>21120100</v>
      </c>
      <c r="B869" s="82" t="s">
        <v>26</v>
      </c>
      <c r="C869" s="82" t="s">
        <v>1079</v>
      </c>
      <c r="D869" s="82" t="s">
        <v>462</v>
      </c>
      <c r="E869" s="82" t="s">
        <v>1019</v>
      </c>
      <c r="F869" s="82">
        <v>4</v>
      </c>
      <c r="G869" s="82">
        <v>1105</v>
      </c>
      <c r="H869" s="83">
        <v>-75.566388889999999</v>
      </c>
      <c r="I869" s="93">
        <v>2.8650000000000002</v>
      </c>
      <c r="J869" s="100">
        <v>61.068965517241381</v>
      </c>
      <c r="K869" s="100">
        <v>72.551724137931032</v>
      </c>
      <c r="L869" s="100">
        <v>57.310344827586206</v>
      </c>
      <c r="M869" s="100">
        <v>78.433333333333337</v>
      </c>
      <c r="N869" s="100">
        <v>81</v>
      </c>
      <c r="O869" s="100">
        <v>81.068965517241381</v>
      </c>
      <c r="P869" s="100">
        <v>84.266666666666666</v>
      </c>
      <c r="Q869" s="100">
        <v>93.36666666666666</v>
      </c>
      <c r="R869" s="100">
        <v>108.63333333333334</v>
      </c>
      <c r="S869" s="100">
        <v>84.066666666666663</v>
      </c>
      <c r="T869" s="100">
        <v>98.466666666666669</v>
      </c>
      <c r="U869" s="100">
        <v>77.933333333333337</v>
      </c>
      <c r="V869" s="100">
        <v>66.310344827586206</v>
      </c>
      <c r="W869" s="100">
        <v>63.6</v>
      </c>
      <c r="X869" s="100">
        <v>75.433333333333337</v>
      </c>
      <c r="Y869" s="100">
        <v>44.9</v>
      </c>
      <c r="Z869" s="100">
        <v>30.2</v>
      </c>
      <c r="AA869" s="100">
        <v>24.862068965517242</v>
      </c>
      <c r="AB869" s="100">
        <v>16.241379310344829</v>
      </c>
      <c r="AC869" s="100">
        <v>21.833333333333332</v>
      </c>
      <c r="AD869" s="100">
        <v>18.5</v>
      </c>
      <c r="AE869" s="100">
        <v>13.366666666666667</v>
      </c>
      <c r="AF869" s="100">
        <v>16.933333333333334</v>
      </c>
      <c r="AG869" s="100">
        <v>26</v>
      </c>
      <c r="AH869" s="100">
        <v>21.733333333333334</v>
      </c>
      <c r="AI869" s="100">
        <v>35.666666666666664</v>
      </c>
      <c r="AJ869" s="100">
        <v>45.633333333333333</v>
      </c>
      <c r="AK869" s="100">
        <v>46.428571428571431</v>
      </c>
      <c r="AL869" s="100">
        <v>73.321428571428569</v>
      </c>
      <c r="AM869" s="100">
        <v>113.07407407407408</v>
      </c>
      <c r="AN869" s="100">
        <v>99.275862068965523</v>
      </c>
      <c r="AO869" s="100">
        <v>99.964285714285708</v>
      </c>
      <c r="AP869" s="100">
        <v>94.481481481481481</v>
      </c>
      <c r="AQ869" s="100">
        <v>98.433333333333337</v>
      </c>
      <c r="AR869" s="100">
        <v>109.1</v>
      </c>
      <c r="AS869" s="100">
        <v>53.033333333333331</v>
      </c>
      <c r="AT869" s="1"/>
      <c r="AU869" s="1"/>
      <c r="AV869" s="1"/>
      <c r="AW869" s="1"/>
      <c r="AX869" s="1"/>
      <c r="AY869" s="1"/>
      <c r="AZ869" s="1"/>
      <c r="BA869" s="1"/>
      <c r="BB869" s="1"/>
      <c r="BC869" s="1"/>
      <c r="BD869" s="1"/>
      <c r="BE869" s="1"/>
      <c r="BF869" s="1"/>
      <c r="BG869" s="1"/>
      <c r="BH869" s="1"/>
      <c r="BI869" s="1"/>
      <c r="BJ869" s="1"/>
      <c r="BK869" s="1"/>
      <c r="BL869" s="1"/>
      <c r="BM869" s="1"/>
    </row>
    <row r="870" spans="1:65" ht="16.5" customHeight="1" x14ac:dyDescent="0.25">
      <c r="A870" s="87">
        <v>21090040</v>
      </c>
      <c r="B870" s="82" t="s">
        <v>26</v>
      </c>
      <c r="C870" s="82" t="s">
        <v>1080</v>
      </c>
      <c r="D870" s="82" t="s">
        <v>462</v>
      </c>
      <c r="E870" s="82" t="s">
        <v>1019</v>
      </c>
      <c r="F870" s="82">
        <v>4</v>
      </c>
      <c r="G870" s="82">
        <v>460</v>
      </c>
      <c r="H870" s="83">
        <v>-75.347527779999993</v>
      </c>
      <c r="I870" s="93">
        <v>2.7775833299999997</v>
      </c>
      <c r="J870" s="100">
        <v>55.033333333333331</v>
      </c>
      <c r="K870" s="100">
        <v>43.3</v>
      </c>
      <c r="L870" s="100">
        <v>34.533333333333331</v>
      </c>
      <c r="M870" s="100">
        <v>60.233333333333334</v>
      </c>
      <c r="N870" s="100">
        <v>41.275862068965516</v>
      </c>
      <c r="O870" s="100">
        <v>47.133333333333333</v>
      </c>
      <c r="P870" s="100">
        <v>47.535714285714285</v>
      </c>
      <c r="Q870" s="100">
        <v>67.714285714285708</v>
      </c>
      <c r="R870" s="100">
        <v>78.407407407407405</v>
      </c>
      <c r="S870" s="100">
        <v>51.821428571428569</v>
      </c>
      <c r="T870" s="100">
        <v>56.75</v>
      </c>
      <c r="U870" s="100">
        <v>45.928571428571431</v>
      </c>
      <c r="V870" s="100">
        <v>45.758620689655174</v>
      </c>
      <c r="W870" s="100">
        <v>26.933333333333334</v>
      </c>
      <c r="X870" s="100">
        <v>36.551724137931032</v>
      </c>
      <c r="Y870" s="100">
        <v>17.733333333333334</v>
      </c>
      <c r="Z870" s="100">
        <v>7.1428571428571432</v>
      </c>
      <c r="AA870" s="100">
        <v>10</v>
      </c>
      <c r="AB870" s="100">
        <v>14.733333333333333</v>
      </c>
      <c r="AC870" s="100">
        <v>7.6</v>
      </c>
      <c r="AD870" s="100">
        <v>7</v>
      </c>
      <c r="AE870" s="100">
        <v>4.1724137931034484</v>
      </c>
      <c r="AF870" s="100">
        <v>3.925925925925926</v>
      </c>
      <c r="AG870" s="100">
        <v>5.9655172413793105</v>
      </c>
      <c r="AH870" s="100">
        <v>10.137931034482758</v>
      </c>
      <c r="AI870" s="100">
        <v>13.862068965517242</v>
      </c>
      <c r="AJ870" s="100">
        <v>29.25</v>
      </c>
      <c r="AK870" s="100">
        <v>23.233333333333334</v>
      </c>
      <c r="AL870" s="100">
        <v>46.766666666666666</v>
      </c>
      <c r="AM870" s="100">
        <v>86.964285714285708</v>
      </c>
      <c r="AN870" s="100">
        <v>80.862068965517238</v>
      </c>
      <c r="AO870" s="100">
        <v>86.931034482758619</v>
      </c>
      <c r="AP870" s="100">
        <v>75.733333333333334</v>
      </c>
      <c r="AQ870" s="100">
        <v>77.13333333333334</v>
      </c>
      <c r="AR870" s="100">
        <v>79.7</v>
      </c>
      <c r="AS870" s="100">
        <v>35</v>
      </c>
      <c r="AT870" s="1"/>
      <c r="AU870" s="1"/>
      <c r="AV870" s="1"/>
      <c r="AW870" s="1"/>
      <c r="AX870" s="1"/>
      <c r="AY870" s="1"/>
      <c r="AZ870" s="1"/>
      <c r="BA870" s="1"/>
      <c r="BB870" s="1"/>
      <c r="BC870" s="1"/>
      <c r="BD870" s="1"/>
      <c r="BE870" s="1"/>
      <c r="BF870" s="1"/>
      <c r="BG870" s="1"/>
      <c r="BH870" s="1"/>
      <c r="BI870" s="1"/>
      <c r="BJ870" s="1"/>
      <c r="BK870" s="1"/>
      <c r="BL870" s="1"/>
      <c r="BM870" s="1"/>
    </row>
    <row r="871" spans="1:65" ht="16.5" customHeight="1" x14ac:dyDescent="0.25">
      <c r="A871" s="87">
        <v>21120010</v>
      </c>
      <c r="B871" s="82" t="s">
        <v>26</v>
      </c>
      <c r="C871" s="82" t="s">
        <v>1081</v>
      </c>
      <c r="D871" s="82" t="s">
        <v>462</v>
      </c>
      <c r="E871" s="82" t="s">
        <v>1019</v>
      </c>
      <c r="F871" s="82">
        <v>4</v>
      </c>
      <c r="G871" s="82">
        <v>1300</v>
      </c>
      <c r="H871" s="83">
        <v>-75.485388889999996</v>
      </c>
      <c r="I871" s="93">
        <v>2.9777499999999999</v>
      </c>
      <c r="J871" s="100">
        <v>55.641379310344831</v>
      </c>
      <c r="K871" s="100">
        <v>56.6</v>
      </c>
      <c r="L871" s="100">
        <v>58.151724137931041</v>
      </c>
      <c r="M871" s="100">
        <v>79.146666666666661</v>
      </c>
      <c r="N871" s="100">
        <v>71.889655172413796</v>
      </c>
      <c r="O871" s="100">
        <v>80.779999999999987</v>
      </c>
      <c r="P871" s="100">
        <v>75.274999999999991</v>
      </c>
      <c r="Q871" s="100">
        <v>93.974999999999994</v>
      </c>
      <c r="R871" s="100">
        <v>98.824137931034471</v>
      </c>
      <c r="S871" s="100">
        <v>75.965384615384608</v>
      </c>
      <c r="T871" s="100">
        <v>75.873076923076923</v>
      </c>
      <c r="U871" s="100">
        <v>56.9</v>
      </c>
      <c r="V871" s="100">
        <v>69.512</v>
      </c>
      <c r="W871" s="100">
        <v>41.476923076923072</v>
      </c>
      <c r="X871" s="100">
        <v>75.361538461538458</v>
      </c>
      <c r="Y871" s="100">
        <v>30.488888888888891</v>
      </c>
      <c r="Z871" s="100">
        <v>34.825925925925922</v>
      </c>
      <c r="AA871" s="100">
        <v>23.619230769230771</v>
      </c>
      <c r="AB871" s="100">
        <v>22.906896551724138</v>
      </c>
      <c r="AC871" s="100">
        <v>18.631034482758619</v>
      </c>
      <c r="AD871" s="100">
        <v>18.293103448275861</v>
      </c>
      <c r="AE871" s="100">
        <v>9.69</v>
      </c>
      <c r="AF871" s="100">
        <v>8.9233333333333338</v>
      </c>
      <c r="AG871" s="100">
        <v>14.258620689655173</v>
      </c>
      <c r="AH871" s="100">
        <v>19.889285714285712</v>
      </c>
      <c r="AI871" s="100">
        <v>21.560714285714287</v>
      </c>
      <c r="AJ871" s="100">
        <v>53.196428571428569</v>
      </c>
      <c r="AK871" s="100">
        <v>50.574999999999996</v>
      </c>
      <c r="AL871" s="100">
        <v>93.357142857142861</v>
      </c>
      <c r="AM871" s="100">
        <v>102.43571428571428</v>
      </c>
      <c r="AN871" s="100">
        <v>104.32916666666667</v>
      </c>
      <c r="AO871" s="100">
        <v>114.54</v>
      </c>
      <c r="AP871" s="100">
        <v>92.22</v>
      </c>
      <c r="AQ871" s="100">
        <v>104.14285714285714</v>
      </c>
      <c r="AR871" s="100">
        <v>87.910344827586201</v>
      </c>
      <c r="AS871" s="100">
        <v>42.024137931034481</v>
      </c>
      <c r="AT871" s="1"/>
      <c r="AU871" s="1"/>
      <c r="AV871" s="1"/>
      <c r="AW871" s="1"/>
      <c r="AX871" s="1"/>
      <c r="AY871" s="1"/>
      <c r="AZ871" s="1"/>
      <c r="BA871" s="1"/>
      <c r="BB871" s="1"/>
      <c r="BC871" s="1"/>
      <c r="BD871" s="1"/>
      <c r="BE871" s="1"/>
      <c r="BF871" s="1"/>
      <c r="BG871" s="1"/>
      <c r="BH871" s="1"/>
      <c r="BI871" s="1"/>
      <c r="BJ871" s="1"/>
      <c r="BK871" s="1"/>
      <c r="BL871" s="1"/>
      <c r="BM871" s="1"/>
    </row>
    <row r="872" spans="1:65" ht="16.5" customHeight="1" x14ac:dyDescent="0.25">
      <c r="A872" s="87">
        <v>21120130</v>
      </c>
      <c r="B872" s="82" t="s">
        <v>26</v>
      </c>
      <c r="C872" s="82" t="s">
        <v>2089</v>
      </c>
      <c r="D872" s="82" t="s">
        <v>462</v>
      </c>
      <c r="E872" s="82" t="s">
        <v>1019</v>
      </c>
      <c r="F872" s="82">
        <v>4</v>
      </c>
      <c r="G872" s="82">
        <v>560</v>
      </c>
      <c r="H872" s="83">
        <v>-75.426055560000009</v>
      </c>
      <c r="I872" s="93">
        <v>2.9118611099999998</v>
      </c>
      <c r="J872" s="100">
        <v>60.738888888888887</v>
      </c>
      <c r="K872" s="100">
        <v>42.861111111111114</v>
      </c>
      <c r="L872" s="100">
        <v>43.838888888888889</v>
      </c>
      <c r="M872" s="100">
        <v>43.211111111111109</v>
      </c>
      <c r="N872" s="100">
        <v>41.655555555555551</v>
      </c>
      <c r="O872" s="100">
        <v>70.005555555555546</v>
      </c>
      <c r="P872" s="100">
        <v>62.849999999999994</v>
      </c>
      <c r="Q872" s="100">
        <v>64.472222222222229</v>
      </c>
      <c r="R872" s="100">
        <v>78.71875</v>
      </c>
      <c r="S872" s="100">
        <v>44.876470588235293</v>
      </c>
      <c r="T872" s="100">
        <v>73.489473684210523</v>
      </c>
      <c r="U872" s="100">
        <v>58.06666666666667</v>
      </c>
      <c r="V872" s="100">
        <v>32.472222222222221</v>
      </c>
      <c r="W872" s="100">
        <v>29.188888888888886</v>
      </c>
      <c r="X872" s="100">
        <v>47.866666666666667</v>
      </c>
      <c r="Y872" s="100">
        <v>24.7</v>
      </c>
      <c r="Z872" s="100">
        <v>18.010526315789473</v>
      </c>
      <c r="AA872" s="100">
        <v>11.710526315789474</v>
      </c>
      <c r="AB872" s="100">
        <v>13.638888888888889</v>
      </c>
      <c r="AC872" s="100">
        <v>11.752941176470589</v>
      </c>
      <c r="AD872" s="100">
        <v>6.9777777777777779</v>
      </c>
      <c r="AE872" s="100">
        <v>4.3777777777777773</v>
      </c>
      <c r="AF872" s="100">
        <v>1.9888888888888887</v>
      </c>
      <c r="AG872" s="100">
        <v>9.4722222222222214</v>
      </c>
      <c r="AH872" s="100">
        <v>17.352631578947367</v>
      </c>
      <c r="AI872" s="100">
        <v>13.161111111111111</v>
      </c>
      <c r="AJ872" s="100">
        <v>37.633333333333333</v>
      </c>
      <c r="AK872" s="100">
        <v>25.173684210526314</v>
      </c>
      <c r="AL872" s="100">
        <v>75.452631578947376</v>
      </c>
      <c r="AM872" s="100">
        <v>119.59473684210528</v>
      </c>
      <c r="AN872" s="100">
        <v>86.178947368421063</v>
      </c>
      <c r="AO872" s="100">
        <v>86.257894736842104</v>
      </c>
      <c r="AP872" s="100">
        <v>86.325000000000003</v>
      </c>
      <c r="AQ872" s="100">
        <v>86.566666666666663</v>
      </c>
      <c r="AR872" s="100">
        <v>84.027777777777771</v>
      </c>
      <c r="AS872" s="100">
        <v>26.144444444444446</v>
      </c>
      <c r="AT872" s="1" t="s">
        <v>5204</v>
      </c>
      <c r="AU872" s="1"/>
      <c r="AV872" s="1"/>
      <c r="AW872" s="1"/>
      <c r="AX872" s="1"/>
      <c r="AY872" s="1"/>
      <c r="AZ872" s="1"/>
      <c r="BA872" s="1"/>
      <c r="BB872" s="1"/>
      <c r="BC872" s="1"/>
      <c r="BD872" s="1"/>
      <c r="BE872" s="1"/>
      <c r="BF872" s="1"/>
      <c r="BG872" s="1"/>
      <c r="BH872" s="1"/>
      <c r="BI872" s="1"/>
      <c r="BJ872" s="1"/>
      <c r="BK872" s="1"/>
      <c r="BL872" s="1"/>
      <c r="BM872" s="1"/>
    </row>
    <row r="873" spans="1:65" ht="16.5" customHeight="1" x14ac:dyDescent="0.25">
      <c r="A873" s="87">
        <v>21090110</v>
      </c>
      <c r="B873" s="82" t="s">
        <v>26</v>
      </c>
      <c r="C873" s="82" t="s">
        <v>63</v>
      </c>
      <c r="D873" s="82" t="s">
        <v>462</v>
      </c>
      <c r="E873" s="82" t="s">
        <v>1019</v>
      </c>
      <c r="F873" s="82">
        <v>4</v>
      </c>
      <c r="G873" s="82">
        <v>454</v>
      </c>
      <c r="H873" s="83">
        <v>-75.339888889999997</v>
      </c>
      <c r="I873" s="93">
        <v>2.8655277799999999</v>
      </c>
      <c r="J873" s="100">
        <v>56.251724137931042</v>
      </c>
      <c r="K873" s="100">
        <v>33.351724137931043</v>
      </c>
      <c r="L873" s="100">
        <v>26.5</v>
      </c>
      <c r="M873" s="100">
        <v>49.388888888888886</v>
      </c>
      <c r="N873" s="100">
        <v>29.217241379310348</v>
      </c>
      <c r="O873" s="100">
        <v>40.777777777777779</v>
      </c>
      <c r="P873" s="100">
        <v>50.817241379310353</v>
      </c>
      <c r="Q873" s="100">
        <v>53.766666666666666</v>
      </c>
      <c r="R873" s="100">
        <v>63.503571428571433</v>
      </c>
      <c r="S873" s="100">
        <v>32.200000000000003</v>
      </c>
      <c r="T873" s="100">
        <v>62.149999999999991</v>
      </c>
      <c r="U873" s="100">
        <v>43.23571428571428</v>
      </c>
      <c r="V873" s="100">
        <v>29.667857142857144</v>
      </c>
      <c r="W873" s="100">
        <v>27.982758620689655</v>
      </c>
      <c r="X873" s="100">
        <v>25.36428571428571</v>
      </c>
      <c r="Y873" s="100">
        <v>23.700000000000003</v>
      </c>
      <c r="Z873" s="100">
        <v>5.2620689655172415</v>
      </c>
      <c r="AA873" s="100">
        <v>6.1965517241379322</v>
      </c>
      <c r="AB873" s="100">
        <v>10.99655172413793</v>
      </c>
      <c r="AC873" s="100">
        <v>10.065517241379309</v>
      </c>
      <c r="AD873" s="100">
        <v>9</v>
      </c>
      <c r="AE873" s="100">
        <v>4.6000000000000005</v>
      </c>
      <c r="AF873" s="100">
        <v>6.313793103448277</v>
      </c>
      <c r="AG873" s="100">
        <v>4.2740740740740746</v>
      </c>
      <c r="AH873" s="100">
        <v>8.842307692307692</v>
      </c>
      <c r="AI873" s="100">
        <v>15.437037037037037</v>
      </c>
      <c r="AJ873" s="100">
        <v>21.262962962962959</v>
      </c>
      <c r="AK873" s="100">
        <v>31.218518518518518</v>
      </c>
      <c r="AL873" s="100">
        <v>53.674074074074078</v>
      </c>
      <c r="AM873" s="100">
        <v>91.407692307692315</v>
      </c>
      <c r="AN873" s="100">
        <v>70.5</v>
      </c>
      <c r="AO873" s="100">
        <v>96.08620689655173</v>
      </c>
      <c r="AP873" s="100">
        <v>77.040740740740731</v>
      </c>
      <c r="AQ873" s="100">
        <v>65.75555555555556</v>
      </c>
      <c r="AR873" s="100">
        <v>71.840740740740742</v>
      </c>
      <c r="AS873" s="100">
        <v>24.842307692307696</v>
      </c>
      <c r="AT873" s="1"/>
      <c r="AU873" s="1"/>
      <c r="AV873" s="1"/>
      <c r="AW873" s="1"/>
      <c r="AX873" s="1"/>
      <c r="AY873" s="1"/>
      <c r="AZ873" s="1"/>
      <c r="BA873" s="1"/>
      <c r="BB873" s="1"/>
      <c r="BC873" s="1"/>
      <c r="BD873" s="1"/>
      <c r="BE873" s="1"/>
      <c r="BF873" s="1"/>
      <c r="BG873" s="1"/>
      <c r="BH873" s="1"/>
      <c r="BI873" s="1"/>
      <c r="BJ873" s="1"/>
      <c r="BK873" s="1"/>
      <c r="BL873" s="1"/>
      <c r="BM873" s="1"/>
    </row>
    <row r="874" spans="1:65" ht="16.5" customHeight="1" x14ac:dyDescent="0.25">
      <c r="A874" s="87">
        <v>21010180</v>
      </c>
      <c r="B874" s="82" t="s">
        <v>26</v>
      </c>
      <c r="C874" s="82" t="s">
        <v>1082</v>
      </c>
      <c r="D874" s="82" t="s">
        <v>5288</v>
      </c>
      <c r="E874" s="82" t="s">
        <v>1019</v>
      </c>
      <c r="F874" s="82">
        <v>4</v>
      </c>
      <c r="G874" s="82">
        <v>1700</v>
      </c>
      <c r="H874" s="83">
        <v>-76.155222219999999</v>
      </c>
      <c r="I874" s="93">
        <v>1.6952777800000001</v>
      </c>
      <c r="J874" s="100">
        <v>29.430000000000003</v>
      </c>
      <c r="K874" s="100">
        <v>28.266666666666666</v>
      </c>
      <c r="L874" s="100">
        <v>32.056666666666665</v>
      </c>
      <c r="M874" s="100">
        <v>40.837931034482757</v>
      </c>
      <c r="N874" s="100">
        <v>33.035714285714285</v>
      </c>
      <c r="O874" s="100">
        <v>38.941379310344828</v>
      </c>
      <c r="P874" s="100">
        <v>53.3</v>
      </c>
      <c r="Q874" s="100">
        <v>49.133333333333333</v>
      </c>
      <c r="R874" s="100">
        <v>53.213793103448275</v>
      </c>
      <c r="S874" s="100">
        <v>67.186666666666667</v>
      </c>
      <c r="T874" s="100">
        <v>79.686666666666667</v>
      </c>
      <c r="U874" s="100">
        <v>71.03</v>
      </c>
      <c r="V874" s="100">
        <v>74.706666666666663</v>
      </c>
      <c r="W874" s="100">
        <v>70.339999999999989</v>
      </c>
      <c r="X874" s="100">
        <v>94.606666666666655</v>
      </c>
      <c r="Y874" s="100">
        <v>77.379310344827587</v>
      </c>
      <c r="Z874" s="100">
        <v>73.48</v>
      </c>
      <c r="AA874" s="100">
        <v>85.333333333333329</v>
      </c>
      <c r="AB874" s="100">
        <v>70.650000000000006</v>
      </c>
      <c r="AC874" s="100">
        <v>70.17</v>
      </c>
      <c r="AD874" s="100">
        <v>73.262068965517244</v>
      </c>
      <c r="AE874" s="100">
        <v>56.606896551724134</v>
      </c>
      <c r="AF874" s="100">
        <v>44.456666666666671</v>
      </c>
      <c r="AG874" s="100">
        <v>54.279310344827586</v>
      </c>
      <c r="AH874" s="100">
        <v>53.265517241379307</v>
      </c>
      <c r="AI874" s="100">
        <v>45.520689655172411</v>
      </c>
      <c r="AJ874" s="100">
        <v>50.875862068965517</v>
      </c>
      <c r="AK874" s="100">
        <v>56.29</v>
      </c>
      <c r="AL874" s="100">
        <v>48.266666666666666</v>
      </c>
      <c r="AM874" s="100">
        <v>43.206896551724135</v>
      </c>
      <c r="AN874" s="100">
        <v>41.39</v>
      </c>
      <c r="AO874" s="100">
        <v>52.013333333333335</v>
      </c>
      <c r="AP874" s="100">
        <v>41.273333333333333</v>
      </c>
      <c r="AQ874" s="100">
        <v>44.796666666666667</v>
      </c>
      <c r="AR874" s="100">
        <v>41.693333333333335</v>
      </c>
      <c r="AS874" s="100">
        <v>31.243333333333332</v>
      </c>
      <c r="AT874" s="1"/>
      <c r="AU874" s="1"/>
      <c r="AV874" s="1"/>
      <c r="AW874" s="1"/>
      <c r="AX874" s="1"/>
      <c r="AY874" s="1"/>
      <c r="AZ874" s="1"/>
      <c r="BA874" s="1"/>
      <c r="BB874" s="1"/>
      <c r="BC874" s="1"/>
      <c r="BD874" s="1"/>
      <c r="BE874" s="1"/>
      <c r="BF874" s="1"/>
      <c r="BG874" s="1"/>
      <c r="BH874" s="1"/>
      <c r="BI874" s="1"/>
      <c r="BJ874" s="1"/>
      <c r="BK874" s="1"/>
      <c r="BL874" s="1"/>
      <c r="BM874" s="1"/>
    </row>
    <row r="875" spans="1:65" ht="16.5" customHeight="1" x14ac:dyDescent="0.25">
      <c r="A875" s="87">
        <v>21010100</v>
      </c>
      <c r="B875" s="82" t="s">
        <v>26</v>
      </c>
      <c r="C875" s="82" t="s">
        <v>777</v>
      </c>
      <c r="D875" s="82" t="s">
        <v>5288</v>
      </c>
      <c r="E875" s="82" t="s">
        <v>1019</v>
      </c>
      <c r="F875" s="82">
        <v>4</v>
      </c>
      <c r="G875" s="82">
        <v>1530</v>
      </c>
      <c r="H875" s="83">
        <v>-76.133333329999999</v>
      </c>
      <c r="I875" s="93">
        <v>1.7248333300000001</v>
      </c>
      <c r="J875" s="100">
        <v>27.448275862068964</v>
      </c>
      <c r="K875" s="100">
        <v>31.551724137931036</v>
      </c>
      <c r="L875" s="100">
        <v>25.428571428571427</v>
      </c>
      <c r="M875" s="100">
        <v>37.689655172413794</v>
      </c>
      <c r="N875" s="100">
        <v>40.172413793103445</v>
      </c>
      <c r="O875" s="100">
        <v>46.827586206896555</v>
      </c>
      <c r="P875" s="100">
        <v>53.357142857142854</v>
      </c>
      <c r="Q875" s="100">
        <v>52.75</v>
      </c>
      <c r="R875" s="100">
        <v>53.482758620689658</v>
      </c>
      <c r="S875" s="100">
        <v>66</v>
      </c>
      <c r="T875" s="100">
        <v>64.137931034482762</v>
      </c>
      <c r="U875" s="100">
        <v>63.857142857142854</v>
      </c>
      <c r="V875" s="100">
        <v>68.34482758620689</v>
      </c>
      <c r="W875" s="100">
        <v>68.166666666666671</v>
      </c>
      <c r="X875" s="100">
        <v>90.448275862068968</v>
      </c>
      <c r="Y875" s="100">
        <v>83.933333333333337</v>
      </c>
      <c r="Z875" s="100">
        <v>65.400000000000006</v>
      </c>
      <c r="AA875" s="100">
        <v>74.650000000000006</v>
      </c>
      <c r="AB875" s="100">
        <v>55.620689655172413</v>
      </c>
      <c r="AC875" s="100">
        <v>67.34482758620689</v>
      </c>
      <c r="AD875" s="100">
        <v>79.827586206896555</v>
      </c>
      <c r="AE875" s="100">
        <v>53.766666666666666</v>
      </c>
      <c r="AF875" s="100">
        <v>54.285714285714285</v>
      </c>
      <c r="AG875" s="100">
        <v>62.586206896551722</v>
      </c>
      <c r="AH875" s="100">
        <v>52.428571428571431</v>
      </c>
      <c r="AI875" s="100">
        <v>41.966666666666669</v>
      </c>
      <c r="AJ875" s="100">
        <v>42.333333333333336</v>
      </c>
      <c r="AK875" s="100">
        <v>45.7</v>
      </c>
      <c r="AL875" s="100">
        <v>45.733333333333334</v>
      </c>
      <c r="AM875" s="100">
        <v>43.310344827586206</v>
      </c>
      <c r="AN875" s="100">
        <v>40.25</v>
      </c>
      <c r="AO875" s="100">
        <v>52.03448275862069</v>
      </c>
      <c r="AP875" s="100">
        <v>45.206896551724135</v>
      </c>
      <c r="AQ875" s="100">
        <v>47.766666666666666</v>
      </c>
      <c r="AR875" s="100">
        <v>29.6</v>
      </c>
      <c r="AS875" s="100">
        <v>32.517241379310342</v>
      </c>
      <c r="AT875" s="1"/>
      <c r="AU875" s="1"/>
      <c r="AV875" s="1"/>
      <c r="AW875" s="1"/>
      <c r="AX875" s="1"/>
      <c r="AY875" s="1"/>
      <c r="AZ875" s="1"/>
      <c r="BA875" s="1"/>
      <c r="BB875" s="1"/>
      <c r="BC875" s="1"/>
      <c r="BD875" s="1"/>
      <c r="BE875" s="1"/>
      <c r="BF875" s="1"/>
      <c r="BG875" s="1"/>
      <c r="BH875" s="1"/>
      <c r="BI875" s="1"/>
      <c r="BJ875" s="1"/>
      <c r="BK875" s="1"/>
      <c r="BL875" s="1"/>
      <c r="BM875" s="1"/>
    </row>
    <row r="876" spans="1:65" ht="16.5" customHeight="1" x14ac:dyDescent="0.25">
      <c r="A876" s="87">
        <v>21040060</v>
      </c>
      <c r="B876" s="82" t="s">
        <v>26</v>
      </c>
      <c r="C876" s="82" t="s">
        <v>994</v>
      </c>
      <c r="D876" s="82" t="s">
        <v>1084</v>
      </c>
      <c r="E876" s="82" t="s">
        <v>1019</v>
      </c>
      <c r="F876" s="82">
        <v>4</v>
      </c>
      <c r="G876" s="82">
        <v>805</v>
      </c>
      <c r="H876" s="83">
        <v>-75.779361110000011</v>
      </c>
      <c r="I876" s="93">
        <v>2.1993611099999999</v>
      </c>
      <c r="J876" s="100">
        <v>27.5</v>
      </c>
      <c r="K876" s="100">
        <v>28.785714285714285</v>
      </c>
      <c r="L876" s="100">
        <v>35.285714285714285</v>
      </c>
      <c r="M876" s="100">
        <v>28.678571428571427</v>
      </c>
      <c r="N876" s="100">
        <v>25.777777777777779</v>
      </c>
      <c r="O876" s="100">
        <v>39.407407407407405</v>
      </c>
      <c r="P876" s="100">
        <v>30.62962962962963</v>
      </c>
      <c r="Q876" s="100">
        <v>54.714285714285715</v>
      </c>
      <c r="R876" s="100">
        <v>53.482758620689658</v>
      </c>
      <c r="S876" s="100">
        <v>27.464285714285715</v>
      </c>
      <c r="T876" s="100">
        <v>33.035714285714285</v>
      </c>
      <c r="U876" s="100">
        <v>38.724137931034484</v>
      </c>
      <c r="V876" s="100">
        <v>34.535714285714285</v>
      </c>
      <c r="W876" s="100">
        <v>20.5</v>
      </c>
      <c r="X876" s="100">
        <v>42.642857142857146</v>
      </c>
      <c r="Y876" s="100">
        <v>26.133333333333333</v>
      </c>
      <c r="Z876" s="100">
        <v>17.321428571428573</v>
      </c>
      <c r="AA876" s="100">
        <v>23.275862068965516</v>
      </c>
      <c r="AB876" s="100">
        <v>13.275862068965518</v>
      </c>
      <c r="AC876" s="100">
        <v>13.833333333333334</v>
      </c>
      <c r="AD876" s="100">
        <v>12.310344827586206</v>
      </c>
      <c r="AE876" s="100">
        <v>9.4666666666666668</v>
      </c>
      <c r="AF876" s="100">
        <v>10.533333333333333</v>
      </c>
      <c r="AG876" s="100">
        <v>8.2857142857142865</v>
      </c>
      <c r="AH876" s="100">
        <v>12.862068965517242</v>
      </c>
      <c r="AI876" s="100">
        <v>9.4137931034482758</v>
      </c>
      <c r="AJ876" s="100">
        <v>12</v>
      </c>
      <c r="AK876" s="100">
        <v>16.037037037037038</v>
      </c>
      <c r="AL876" s="100">
        <v>35.888888888888886</v>
      </c>
      <c r="AM876" s="100">
        <v>45.703703703703702</v>
      </c>
      <c r="AN876" s="100">
        <v>42.571428571428569</v>
      </c>
      <c r="AO876" s="100">
        <v>51.03448275862069</v>
      </c>
      <c r="AP876" s="100">
        <v>45.724137931034484</v>
      </c>
      <c r="AQ876" s="100">
        <v>42.56666666666667</v>
      </c>
      <c r="AR876" s="100">
        <v>36.333333333333336</v>
      </c>
      <c r="AS876" s="100">
        <v>22.620689655172413</v>
      </c>
      <c r="AT876" s="1"/>
      <c r="AU876" s="1"/>
      <c r="AV876" s="1"/>
      <c r="AW876" s="1"/>
      <c r="AX876" s="1"/>
      <c r="AY876" s="1"/>
      <c r="AZ876" s="1"/>
      <c r="BA876" s="1"/>
      <c r="BB876" s="1"/>
      <c r="BC876" s="1"/>
      <c r="BD876" s="1"/>
      <c r="BE876" s="1"/>
      <c r="BF876" s="1"/>
      <c r="BG876" s="1"/>
      <c r="BH876" s="1"/>
      <c r="BI876" s="1"/>
      <c r="BJ876" s="1"/>
      <c r="BK876" s="1"/>
      <c r="BL876" s="1"/>
      <c r="BM876" s="1"/>
    </row>
    <row r="877" spans="1:65" ht="16.5" customHeight="1" x14ac:dyDescent="0.25">
      <c r="A877" s="87">
        <v>21010110</v>
      </c>
      <c r="B877" s="82" t="s">
        <v>26</v>
      </c>
      <c r="C877" s="82" t="s">
        <v>1085</v>
      </c>
      <c r="D877" s="82" t="s">
        <v>1086</v>
      </c>
      <c r="E877" s="82" t="s">
        <v>1019</v>
      </c>
      <c r="F877" s="82">
        <v>4</v>
      </c>
      <c r="G877" s="82">
        <v>1265</v>
      </c>
      <c r="H877" s="83">
        <v>-76.074416669999991</v>
      </c>
      <c r="I877" s="93">
        <v>1.8449166699999999</v>
      </c>
      <c r="J877" s="100">
        <v>19.713793103448278</v>
      </c>
      <c r="K877" s="100">
        <v>19.616666666666667</v>
      </c>
      <c r="L877" s="100">
        <v>21.43</v>
      </c>
      <c r="M877" s="100">
        <v>34.643333333333338</v>
      </c>
      <c r="N877" s="100">
        <v>29.166666666666668</v>
      </c>
      <c r="O877" s="100">
        <v>37.18</v>
      </c>
      <c r="P877" s="100">
        <v>40.196666666666673</v>
      </c>
      <c r="Q877" s="100">
        <v>33.503448275862077</v>
      </c>
      <c r="R877" s="100">
        <v>37.013333333333335</v>
      </c>
      <c r="S877" s="100">
        <v>49.653333333333329</v>
      </c>
      <c r="T877" s="100">
        <v>46.156666666666659</v>
      </c>
      <c r="U877" s="100">
        <v>49.326666666666675</v>
      </c>
      <c r="V877" s="100">
        <v>48.386206896551727</v>
      </c>
      <c r="W877" s="100">
        <v>40.57931034482759</v>
      </c>
      <c r="X877" s="100">
        <v>58.437931034482752</v>
      </c>
      <c r="Y877" s="100">
        <v>54.76</v>
      </c>
      <c r="Z877" s="100">
        <v>42.896666666666668</v>
      </c>
      <c r="AA877" s="100">
        <v>45.489655172413784</v>
      </c>
      <c r="AB877" s="100">
        <v>38.556666666666665</v>
      </c>
      <c r="AC877" s="100">
        <v>41.78</v>
      </c>
      <c r="AD877" s="100">
        <v>48.166666666666664</v>
      </c>
      <c r="AE877" s="100">
        <v>33.630000000000003</v>
      </c>
      <c r="AF877" s="100">
        <v>34.531034482758614</v>
      </c>
      <c r="AG877" s="100">
        <v>33.130000000000003</v>
      </c>
      <c r="AH877" s="100">
        <v>30.637931034482758</v>
      </c>
      <c r="AI877" s="100">
        <v>26.948275862068964</v>
      </c>
      <c r="AJ877" s="100">
        <v>26.293103448275861</v>
      </c>
      <c r="AK877" s="100">
        <v>31.063333333333336</v>
      </c>
      <c r="AL877" s="100">
        <v>35.696666666666665</v>
      </c>
      <c r="AM877" s="100">
        <v>37.480000000000004</v>
      </c>
      <c r="AN877" s="100">
        <v>31.490000000000002</v>
      </c>
      <c r="AO877" s="100">
        <v>38.54666666666666</v>
      </c>
      <c r="AP877" s="100">
        <v>32.58620689655173</v>
      </c>
      <c r="AQ877" s="100">
        <v>39.476666666666674</v>
      </c>
      <c r="AR877" s="100">
        <v>28.771428571428572</v>
      </c>
      <c r="AS877" s="100">
        <v>24.066666666666666</v>
      </c>
      <c r="AT877" s="1"/>
      <c r="AU877" s="1"/>
      <c r="AV877" s="1"/>
      <c r="AW877" s="1"/>
      <c r="AX877" s="1"/>
      <c r="AY877" s="1"/>
      <c r="AZ877" s="1"/>
      <c r="BA877" s="1"/>
      <c r="BB877" s="1"/>
      <c r="BC877" s="1"/>
      <c r="BD877" s="1"/>
      <c r="BE877" s="1"/>
      <c r="BF877" s="1"/>
      <c r="BG877" s="1"/>
      <c r="BH877" s="1"/>
      <c r="BI877" s="1"/>
      <c r="BJ877" s="1"/>
      <c r="BK877" s="1"/>
      <c r="BL877" s="1"/>
      <c r="BM877" s="1"/>
    </row>
    <row r="878" spans="1:65" ht="16.5" customHeight="1" x14ac:dyDescent="0.25">
      <c r="A878" s="87">
        <v>21010040</v>
      </c>
      <c r="B878" s="82" t="s">
        <v>26</v>
      </c>
      <c r="C878" s="82" t="s">
        <v>1087</v>
      </c>
      <c r="D878" s="82" t="s">
        <v>1086</v>
      </c>
      <c r="E878" s="82" t="s">
        <v>1019</v>
      </c>
      <c r="F878" s="82">
        <v>4</v>
      </c>
      <c r="G878" s="82">
        <v>1334</v>
      </c>
      <c r="H878" s="83">
        <v>-76.085694439999997</v>
      </c>
      <c r="I878" s="93">
        <v>1.9614722200000001</v>
      </c>
      <c r="J878" s="100">
        <v>27</v>
      </c>
      <c r="K878" s="100">
        <v>21.033333333333335</v>
      </c>
      <c r="L878" s="100">
        <v>30.933333333333334</v>
      </c>
      <c r="M878" s="100">
        <v>38.93333333333333</v>
      </c>
      <c r="N878" s="100">
        <v>25.4</v>
      </c>
      <c r="O878" s="100">
        <v>48.06666666666667</v>
      </c>
      <c r="P878" s="100">
        <v>40.133333333333333</v>
      </c>
      <c r="Q878" s="100">
        <v>37.366666666666667</v>
      </c>
      <c r="R878" s="100">
        <v>47.4</v>
      </c>
      <c r="S878" s="100">
        <v>44.033333333333331</v>
      </c>
      <c r="T878" s="100">
        <v>50.833333333333336</v>
      </c>
      <c r="U878" s="100">
        <v>50.866666666666667</v>
      </c>
      <c r="V878" s="100">
        <v>50.733333333333334</v>
      </c>
      <c r="W878" s="100">
        <v>40.799999999999997</v>
      </c>
      <c r="X878" s="100">
        <v>57.866666666666667</v>
      </c>
      <c r="Y878" s="100">
        <v>50.5</v>
      </c>
      <c r="Z878" s="100">
        <v>42.033333333333331</v>
      </c>
      <c r="AA878" s="100">
        <v>44.833333333333336</v>
      </c>
      <c r="AB878" s="100">
        <v>39.766666666666666</v>
      </c>
      <c r="AC878" s="100">
        <v>43.1</v>
      </c>
      <c r="AD878" s="100">
        <v>46.966666666666669</v>
      </c>
      <c r="AE878" s="100">
        <v>35.233333333333334</v>
      </c>
      <c r="AF878" s="100">
        <v>24.933333333333334</v>
      </c>
      <c r="AG878" s="100">
        <v>35.166666666666664</v>
      </c>
      <c r="AH878" s="100">
        <v>30.2</v>
      </c>
      <c r="AI878" s="100">
        <v>29.566666666666666</v>
      </c>
      <c r="AJ878" s="100">
        <v>27.566666666666666</v>
      </c>
      <c r="AK878" s="100">
        <v>32.766666666666666</v>
      </c>
      <c r="AL878" s="100">
        <v>33.133333333333333</v>
      </c>
      <c r="AM878" s="100">
        <v>33.724137931034484</v>
      </c>
      <c r="AN878" s="100">
        <v>40.333333333333336</v>
      </c>
      <c r="AO878" s="100">
        <v>42.233333333333334</v>
      </c>
      <c r="AP878" s="100">
        <v>40.766666666666666</v>
      </c>
      <c r="AQ878" s="100">
        <v>42.321428571428569</v>
      </c>
      <c r="AR878" s="100">
        <v>30.137931034482758</v>
      </c>
      <c r="AS878" s="100">
        <v>27.206896551724139</v>
      </c>
      <c r="AT878" s="1"/>
      <c r="AU878" s="1"/>
      <c r="AV878" s="1"/>
      <c r="AW878" s="1"/>
      <c r="AX878" s="1"/>
      <c r="AY878" s="1"/>
      <c r="AZ878" s="1"/>
      <c r="BA878" s="1"/>
      <c r="BB878" s="1"/>
      <c r="BC878" s="1"/>
      <c r="BD878" s="1"/>
      <c r="BE878" s="1"/>
      <c r="BF878" s="1"/>
      <c r="BG878" s="1"/>
      <c r="BH878" s="1"/>
      <c r="BI878" s="1"/>
      <c r="BJ878" s="1"/>
      <c r="BK878" s="1"/>
      <c r="BL878" s="1"/>
      <c r="BM878" s="1"/>
    </row>
    <row r="879" spans="1:65" ht="16.5" customHeight="1" x14ac:dyDescent="0.25">
      <c r="A879" s="87">
        <v>21010210</v>
      </c>
      <c r="B879" s="82" t="s">
        <v>26</v>
      </c>
      <c r="C879" s="82" t="s">
        <v>1088</v>
      </c>
      <c r="D879" s="82" t="s">
        <v>1086</v>
      </c>
      <c r="E879" s="82" t="s">
        <v>1019</v>
      </c>
      <c r="F879" s="82">
        <v>4</v>
      </c>
      <c r="G879" s="82">
        <v>1674</v>
      </c>
      <c r="H879" s="83">
        <v>-76.188916669999998</v>
      </c>
      <c r="I879" s="93">
        <v>1.71380556</v>
      </c>
      <c r="J879" s="100">
        <v>44.148148148148145</v>
      </c>
      <c r="K879" s="100">
        <v>54.892857142857146</v>
      </c>
      <c r="L879" s="100">
        <v>44.25</v>
      </c>
      <c r="M879" s="100">
        <v>50.07692307692308</v>
      </c>
      <c r="N879" s="100">
        <v>40.346153846153847</v>
      </c>
      <c r="O879" s="100">
        <v>44.115384615384613</v>
      </c>
      <c r="P879" s="100">
        <v>66.666666666666671</v>
      </c>
      <c r="Q879" s="100">
        <v>53.035714285714285</v>
      </c>
      <c r="R879" s="100">
        <v>72.071428571428569</v>
      </c>
      <c r="S879" s="100">
        <v>77.433333333333337</v>
      </c>
      <c r="T879" s="100">
        <v>71.448275862068968</v>
      </c>
      <c r="U879" s="100">
        <v>82.857142857142861</v>
      </c>
      <c r="V879" s="100">
        <v>72.34482758620689</v>
      </c>
      <c r="W879" s="100">
        <v>89.172413793103445</v>
      </c>
      <c r="X879" s="100">
        <v>96.357142857142861</v>
      </c>
      <c r="Y879" s="100">
        <v>89.071428571428569</v>
      </c>
      <c r="Z879" s="100">
        <v>87</v>
      </c>
      <c r="AA879" s="100">
        <v>78.310344827586206</v>
      </c>
      <c r="AB879" s="100">
        <v>65.214285714285708</v>
      </c>
      <c r="AC879" s="100">
        <v>75.740740740740748</v>
      </c>
      <c r="AD879" s="100">
        <v>91.428571428571431</v>
      </c>
      <c r="AE879" s="100">
        <v>69.241379310344826</v>
      </c>
      <c r="AF879" s="100">
        <v>55.206896551724135</v>
      </c>
      <c r="AG879" s="100">
        <v>67.357142857142861</v>
      </c>
      <c r="AH879" s="100">
        <v>49.6</v>
      </c>
      <c r="AI879" s="100">
        <v>52</v>
      </c>
      <c r="AJ879" s="100">
        <v>44.333333333333336</v>
      </c>
      <c r="AK879" s="100">
        <v>61.5</v>
      </c>
      <c r="AL879" s="100">
        <v>58.266666666666666</v>
      </c>
      <c r="AM879" s="100">
        <v>64.066666666666663</v>
      </c>
      <c r="AN879" s="100">
        <v>49.758620689655174</v>
      </c>
      <c r="AO879" s="100">
        <v>61.25</v>
      </c>
      <c r="AP879" s="100">
        <v>54.428571428571431</v>
      </c>
      <c r="AQ879" s="100">
        <v>60.06666666666667</v>
      </c>
      <c r="AR879" s="100">
        <v>49.986206896551721</v>
      </c>
      <c r="AS879" s="100">
        <v>48.93333333333333</v>
      </c>
      <c r="AT879" s="1"/>
      <c r="AU879" s="1"/>
      <c r="AV879" s="1"/>
      <c r="AW879" s="1"/>
      <c r="AX879" s="1"/>
      <c r="AY879" s="1"/>
      <c r="AZ879" s="1"/>
      <c r="BA879" s="1"/>
      <c r="BB879" s="1"/>
      <c r="BC879" s="1"/>
      <c r="BD879" s="1"/>
      <c r="BE879" s="1"/>
      <c r="BF879" s="1"/>
      <c r="BG879" s="1"/>
      <c r="BH879" s="1"/>
      <c r="BI879" s="1"/>
      <c r="BJ879" s="1"/>
      <c r="BK879" s="1"/>
      <c r="BL879" s="1"/>
      <c r="BM879" s="1"/>
    </row>
    <row r="880" spans="1:65" ht="16.5" customHeight="1" x14ac:dyDescent="0.25">
      <c r="A880" s="87">
        <v>21015020</v>
      </c>
      <c r="B880" s="82" t="s">
        <v>56</v>
      </c>
      <c r="C880" s="82" t="s">
        <v>1089</v>
      </c>
      <c r="D880" s="82" t="s">
        <v>1086</v>
      </c>
      <c r="E880" s="82" t="s">
        <v>1019</v>
      </c>
      <c r="F880" s="82">
        <v>4</v>
      </c>
      <c r="G880" s="82">
        <v>1320</v>
      </c>
      <c r="H880" s="83">
        <v>-76.13027778</v>
      </c>
      <c r="I880" s="93">
        <v>1.8248333300000001</v>
      </c>
      <c r="J880" s="100">
        <v>18.119999999999997</v>
      </c>
      <c r="K880" s="100">
        <v>19.556666666666668</v>
      </c>
      <c r="L880" s="100">
        <v>19.683333333333337</v>
      </c>
      <c r="M880" s="100">
        <v>30.820689655172412</v>
      </c>
      <c r="N880" s="100">
        <v>21.685714285714287</v>
      </c>
      <c r="O880" s="100">
        <v>31.462068965517254</v>
      </c>
      <c r="P880" s="100">
        <v>38.663333333333327</v>
      </c>
      <c r="Q880" s="100">
        <v>30.620689655172413</v>
      </c>
      <c r="R880" s="100">
        <v>35.616666666666667</v>
      </c>
      <c r="S880" s="100">
        <v>45.868965517241378</v>
      </c>
      <c r="T880" s="100">
        <v>42.896666666666675</v>
      </c>
      <c r="U880" s="100">
        <v>43.353333333333339</v>
      </c>
      <c r="V880" s="100">
        <v>46.174999999999997</v>
      </c>
      <c r="W880" s="100">
        <v>39.872</v>
      </c>
      <c r="X880" s="100">
        <v>51.953571428571415</v>
      </c>
      <c r="Y880" s="100">
        <v>50.786206896551739</v>
      </c>
      <c r="Z880" s="100">
        <v>40.344827586206897</v>
      </c>
      <c r="AA880" s="100">
        <v>44.942857142857157</v>
      </c>
      <c r="AB880" s="100">
        <v>37.638461538461534</v>
      </c>
      <c r="AC880" s="100">
        <v>41.88148148148148</v>
      </c>
      <c r="AD880" s="100">
        <v>46.773076923076921</v>
      </c>
      <c r="AE880" s="100">
        <v>33.510344827586209</v>
      </c>
      <c r="AF880" s="100">
        <v>29.217241379310341</v>
      </c>
      <c r="AG880" s="100">
        <v>31.006896551724129</v>
      </c>
      <c r="AH880" s="100">
        <v>27.013333333333335</v>
      </c>
      <c r="AI880" s="100">
        <v>26.330000000000005</v>
      </c>
      <c r="AJ880" s="100">
        <v>23.543333333333337</v>
      </c>
      <c r="AK880" s="100">
        <v>26.255172413793112</v>
      </c>
      <c r="AL880" s="100">
        <v>31.916666666666668</v>
      </c>
      <c r="AM880" s="100">
        <v>31.862068965517238</v>
      </c>
      <c r="AN880" s="100">
        <v>31.128571428571433</v>
      </c>
      <c r="AO880" s="100">
        <v>36.9</v>
      </c>
      <c r="AP880" s="100">
        <v>29.068965517241388</v>
      </c>
      <c r="AQ880" s="100">
        <v>33.606896551724127</v>
      </c>
      <c r="AR880" s="100">
        <v>30.096551724137925</v>
      </c>
      <c r="AS880" s="100">
        <v>22.486206896551728</v>
      </c>
      <c r="AT880" s="1" t="s">
        <v>1888</v>
      </c>
      <c r="AU880" s="1"/>
      <c r="AV880" s="1"/>
      <c r="AW880" s="1"/>
      <c r="AX880" s="1"/>
      <c r="AY880" s="1"/>
      <c r="AZ880" s="1"/>
      <c r="BA880" s="1"/>
      <c r="BB880" s="1"/>
      <c r="BC880" s="1"/>
      <c r="BD880" s="1"/>
      <c r="BE880" s="1"/>
      <c r="BF880" s="1"/>
      <c r="BG880" s="1"/>
      <c r="BH880" s="1"/>
      <c r="BI880" s="1"/>
      <c r="BJ880" s="1"/>
      <c r="BK880" s="1"/>
      <c r="BL880" s="1"/>
      <c r="BM880" s="1"/>
    </row>
    <row r="881" spans="1:65" ht="16.5" customHeight="1" x14ac:dyDescent="0.25">
      <c r="A881" s="87">
        <v>21110440</v>
      </c>
      <c r="B881" s="82" t="s">
        <v>26</v>
      </c>
      <c r="C881" s="82" t="s">
        <v>1090</v>
      </c>
      <c r="D881" s="82" t="s">
        <v>1091</v>
      </c>
      <c r="E881" s="82" t="s">
        <v>1019</v>
      </c>
      <c r="F881" s="82">
        <v>4</v>
      </c>
      <c r="G881" s="82">
        <v>735</v>
      </c>
      <c r="H881" s="83">
        <v>-75.239277779999995</v>
      </c>
      <c r="I881" s="93">
        <v>2.7956666700000001</v>
      </c>
      <c r="J881" s="100">
        <v>71.046666666666667</v>
      </c>
      <c r="K881" s="100">
        <v>42.68333333333333</v>
      </c>
      <c r="L881" s="100">
        <v>38.627586206896552</v>
      </c>
      <c r="M881" s="100">
        <v>64.921428571428564</v>
      </c>
      <c r="N881" s="100">
        <v>47.558620689655172</v>
      </c>
      <c r="O881" s="100">
        <v>63.635714285714286</v>
      </c>
      <c r="P881" s="100">
        <v>69.270370370370372</v>
      </c>
      <c r="Q881" s="100">
        <v>70.835714285714275</v>
      </c>
      <c r="R881" s="100">
        <v>82.117857142857147</v>
      </c>
      <c r="S881" s="100">
        <v>62.75333333333333</v>
      </c>
      <c r="T881" s="100">
        <v>81.710000000000008</v>
      </c>
      <c r="U881" s="100">
        <v>54.95</v>
      </c>
      <c r="V881" s="100">
        <v>46.120689655172413</v>
      </c>
      <c r="W881" s="100">
        <v>46.043333333333329</v>
      </c>
      <c r="X881" s="100">
        <v>45.45862068965517</v>
      </c>
      <c r="Y881" s="100">
        <v>25.9</v>
      </c>
      <c r="Z881" s="100">
        <v>14.643333333333334</v>
      </c>
      <c r="AA881" s="100">
        <v>12.166666666666666</v>
      </c>
      <c r="AB881" s="100">
        <v>16.382758620689657</v>
      </c>
      <c r="AC881" s="100">
        <v>15.564285714285715</v>
      </c>
      <c r="AD881" s="100">
        <v>10.857142857142858</v>
      </c>
      <c r="AE881" s="100">
        <v>3.3433333333333333</v>
      </c>
      <c r="AF881" s="100">
        <v>5.6233333333333331</v>
      </c>
      <c r="AG881" s="100">
        <v>5.42</v>
      </c>
      <c r="AH881" s="100">
        <v>15.803333333333333</v>
      </c>
      <c r="AI881" s="100">
        <v>10.936666666666667</v>
      </c>
      <c r="AJ881" s="100">
        <v>28.360000000000003</v>
      </c>
      <c r="AK881" s="100">
        <v>31.153333333333332</v>
      </c>
      <c r="AL881" s="100">
        <v>67.106666666666669</v>
      </c>
      <c r="AM881" s="100">
        <v>100.47333333333333</v>
      </c>
      <c r="AN881" s="100">
        <v>93.562068965517241</v>
      </c>
      <c r="AO881" s="100">
        <v>114.99285714285715</v>
      </c>
      <c r="AP881" s="100">
        <v>109.72068965517241</v>
      </c>
      <c r="AQ881" s="100">
        <v>83.42068965517241</v>
      </c>
      <c r="AR881" s="100">
        <v>85.544827586206907</v>
      </c>
      <c r="AS881" s="100">
        <v>53.124137931034483</v>
      </c>
      <c r="AT881" s="1"/>
      <c r="AU881" s="1"/>
      <c r="AV881" s="1"/>
      <c r="AW881" s="1"/>
      <c r="AX881" s="1"/>
      <c r="AY881" s="1"/>
      <c r="AZ881" s="1"/>
      <c r="BA881" s="1"/>
      <c r="BB881" s="1"/>
      <c r="BC881" s="1"/>
      <c r="BD881" s="1"/>
      <c r="BE881" s="1"/>
      <c r="BF881" s="1"/>
      <c r="BG881" s="1"/>
      <c r="BH881" s="1"/>
      <c r="BI881" s="1"/>
      <c r="BJ881" s="1"/>
      <c r="BK881" s="1"/>
      <c r="BL881" s="1"/>
      <c r="BM881" s="1"/>
    </row>
    <row r="882" spans="1:65" ht="16.5" customHeight="1" x14ac:dyDescent="0.25">
      <c r="A882" s="87">
        <v>21010220</v>
      </c>
      <c r="B882" s="82" t="s">
        <v>26</v>
      </c>
      <c r="C882" s="82" t="s">
        <v>1092</v>
      </c>
      <c r="D882" s="82" t="s">
        <v>1093</v>
      </c>
      <c r="E882" s="82" t="s">
        <v>1019</v>
      </c>
      <c r="F882" s="82">
        <v>4</v>
      </c>
      <c r="G882" s="82">
        <v>1625</v>
      </c>
      <c r="H882" s="83">
        <v>-76.185000000000002</v>
      </c>
      <c r="I882" s="93">
        <v>2.0658888899999996</v>
      </c>
      <c r="J882" s="100">
        <v>44.551724137931032</v>
      </c>
      <c r="K882" s="100">
        <v>48.896551724137929</v>
      </c>
      <c r="L882" s="100">
        <v>48.689655172413794</v>
      </c>
      <c r="M882" s="100">
        <v>68.931034482758619</v>
      </c>
      <c r="N882" s="100">
        <v>50.413793103448278</v>
      </c>
      <c r="O882" s="100">
        <v>56.93333333333333</v>
      </c>
      <c r="P882" s="100">
        <v>62.6</v>
      </c>
      <c r="Q882" s="100">
        <v>61.133333333333333</v>
      </c>
      <c r="R882" s="100">
        <v>86.033333333333331</v>
      </c>
      <c r="S882" s="100">
        <v>66.466666666666669</v>
      </c>
      <c r="T882" s="100">
        <v>62.931034482758619</v>
      </c>
      <c r="U882" s="100">
        <v>70.933333333333337</v>
      </c>
      <c r="V882" s="100">
        <v>63.392857142857146</v>
      </c>
      <c r="W882" s="100">
        <v>78.071428571428569</v>
      </c>
      <c r="X882" s="100">
        <v>74.571428571428569</v>
      </c>
      <c r="Y882" s="100">
        <v>70.275862068965523</v>
      </c>
      <c r="Z882" s="100">
        <v>85.607142857142861</v>
      </c>
      <c r="AA882" s="100">
        <v>64.037037037037038</v>
      </c>
      <c r="AB882" s="100">
        <v>73.599999999999994</v>
      </c>
      <c r="AC882" s="100">
        <v>69.183333333333337</v>
      </c>
      <c r="AD882" s="100">
        <v>72.400000000000006</v>
      </c>
      <c r="AE882" s="100">
        <v>57.7</v>
      </c>
      <c r="AF882" s="100">
        <v>54.166666666666664</v>
      </c>
      <c r="AG882" s="100">
        <v>52.310344827586206</v>
      </c>
      <c r="AH882" s="100">
        <v>36.200000000000003</v>
      </c>
      <c r="AI882" s="100">
        <v>38</v>
      </c>
      <c r="AJ882" s="100">
        <v>40.866666666666667</v>
      </c>
      <c r="AK882" s="100">
        <v>55.06666666666667</v>
      </c>
      <c r="AL882" s="100">
        <v>66.142857142857139</v>
      </c>
      <c r="AM882" s="100">
        <v>85.896551724137936</v>
      </c>
      <c r="AN882" s="100">
        <v>64.241379310344826</v>
      </c>
      <c r="AO882" s="100">
        <v>76.862068965517238</v>
      </c>
      <c r="AP882" s="100">
        <v>83.517241379310349</v>
      </c>
      <c r="AQ882" s="100">
        <v>68.310344827586206</v>
      </c>
      <c r="AR882" s="100">
        <v>65.379310344827587</v>
      </c>
      <c r="AS882" s="100">
        <v>47.241379310344826</v>
      </c>
      <c r="AT882" s="1"/>
      <c r="AU882" s="1"/>
      <c r="AV882" s="1"/>
      <c r="AW882" s="1"/>
      <c r="AX882" s="1"/>
      <c r="AY882" s="1"/>
      <c r="AZ882" s="1"/>
      <c r="BA882" s="1"/>
      <c r="BB882" s="1"/>
      <c r="BC882" s="1"/>
      <c r="BD882" s="1"/>
      <c r="BE882" s="1"/>
      <c r="BF882" s="1"/>
      <c r="BG882" s="1"/>
      <c r="BH882" s="1"/>
      <c r="BI882" s="1"/>
      <c r="BJ882" s="1"/>
      <c r="BK882" s="1"/>
      <c r="BL882" s="1"/>
      <c r="BM882" s="1"/>
    </row>
    <row r="883" spans="1:65" ht="16.5" customHeight="1" x14ac:dyDescent="0.25">
      <c r="A883" s="87">
        <v>21010190</v>
      </c>
      <c r="B883" s="82" t="s">
        <v>26</v>
      </c>
      <c r="C883" s="82" t="s">
        <v>1094</v>
      </c>
      <c r="D883" s="82" t="s">
        <v>1095</v>
      </c>
      <c r="E883" s="82" t="s">
        <v>1019</v>
      </c>
      <c r="F883" s="82">
        <v>4</v>
      </c>
      <c r="G883" s="82">
        <v>1700</v>
      </c>
      <c r="H883" s="83">
        <v>-76.24972222000001</v>
      </c>
      <c r="I883" s="93">
        <v>1.8489444399999999</v>
      </c>
      <c r="J883" s="100">
        <v>28.482758620689655</v>
      </c>
      <c r="K883" s="100">
        <v>28.857142857142858</v>
      </c>
      <c r="L883" s="100">
        <v>24.793103448275861</v>
      </c>
      <c r="M883" s="100">
        <v>40.896551724137929</v>
      </c>
      <c r="N883" s="100">
        <v>24.96551724137931</v>
      </c>
      <c r="O883" s="100">
        <v>39.413793103448278</v>
      </c>
      <c r="P883" s="100">
        <v>47.862068965517238</v>
      </c>
      <c r="Q883" s="100">
        <v>40.551724137931032</v>
      </c>
      <c r="R883" s="100">
        <v>50.379310344827587</v>
      </c>
      <c r="S883" s="100">
        <v>53.137931034482762</v>
      </c>
      <c r="T883" s="100">
        <v>54.172413793103445</v>
      </c>
      <c r="U883" s="100">
        <v>57.862068965517238</v>
      </c>
      <c r="V883" s="100">
        <v>58.966666666666669</v>
      </c>
      <c r="W883" s="100">
        <v>45.033333333333331</v>
      </c>
      <c r="X883" s="100">
        <v>71.8</v>
      </c>
      <c r="Y883" s="100">
        <v>67.642857142857139</v>
      </c>
      <c r="Z883" s="100">
        <v>56.785714285714285</v>
      </c>
      <c r="AA883" s="100">
        <v>57.178571428571431</v>
      </c>
      <c r="AB883" s="100">
        <v>52</v>
      </c>
      <c r="AC883" s="100">
        <v>60.071428571428569</v>
      </c>
      <c r="AD883" s="100">
        <v>56.821428571428569</v>
      </c>
      <c r="AE883" s="100">
        <v>49.7</v>
      </c>
      <c r="AF883" s="100">
        <v>34.133333333333333</v>
      </c>
      <c r="AG883" s="100">
        <v>42.466666666666669</v>
      </c>
      <c r="AH883" s="100">
        <v>30.655172413793103</v>
      </c>
      <c r="AI883" s="100">
        <v>28.482758620689655</v>
      </c>
      <c r="AJ883" s="100">
        <v>28.275862068965516</v>
      </c>
      <c r="AK883" s="100">
        <v>28.357142857142858</v>
      </c>
      <c r="AL883" s="100">
        <v>39.518518518518519</v>
      </c>
      <c r="AM883" s="100">
        <v>43.857142857142854</v>
      </c>
      <c r="AN883" s="100">
        <v>40.428571428571431</v>
      </c>
      <c r="AO883" s="100">
        <v>54.785714285714285</v>
      </c>
      <c r="AP883" s="100">
        <v>43.214285714285715</v>
      </c>
      <c r="AQ883" s="100">
        <v>36.74074074074074</v>
      </c>
      <c r="AR883" s="100">
        <v>42</v>
      </c>
      <c r="AS883" s="100">
        <v>28.888888888888889</v>
      </c>
      <c r="AT883" s="1"/>
      <c r="AU883" s="1"/>
      <c r="AV883" s="1"/>
      <c r="AW883" s="1"/>
      <c r="AX883" s="1"/>
      <c r="AY883" s="1"/>
      <c r="AZ883" s="1"/>
      <c r="BA883" s="1"/>
      <c r="BB883" s="1"/>
      <c r="BC883" s="1"/>
      <c r="BD883" s="1"/>
      <c r="BE883" s="1"/>
      <c r="BF883" s="1"/>
      <c r="BG883" s="1"/>
      <c r="BH883" s="1"/>
      <c r="BI883" s="1"/>
      <c r="BJ883" s="1"/>
      <c r="BK883" s="1"/>
      <c r="BL883" s="1"/>
      <c r="BM883" s="1"/>
    </row>
    <row r="884" spans="1:65" ht="16.5" customHeight="1" x14ac:dyDescent="0.25">
      <c r="A884" s="87">
        <v>21010130</v>
      </c>
      <c r="B884" s="82" t="s">
        <v>26</v>
      </c>
      <c r="C884" s="82" t="s">
        <v>1096</v>
      </c>
      <c r="D884" s="82" t="s">
        <v>1095</v>
      </c>
      <c r="E884" s="82" t="s">
        <v>1019</v>
      </c>
      <c r="F884" s="82">
        <v>4</v>
      </c>
      <c r="G884" s="82">
        <v>1660</v>
      </c>
      <c r="H884" s="83">
        <v>-76.246694439999999</v>
      </c>
      <c r="I884" s="93">
        <v>1.81038889</v>
      </c>
      <c r="J884" s="100">
        <v>35.700000000000003</v>
      </c>
      <c r="K884" s="100">
        <v>29.5</v>
      </c>
      <c r="L884" s="100">
        <v>33.733333333333334</v>
      </c>
      <c r="M884" s="100">
        <v>39.344827586206897</v>
      </c>
      <c r="N884" s="100">
        <v>30.896551724137932</v>
      </c>
      <c r="O884" s="100">
        <v>39.103448275862071</v>
      </c>
      <c r="P884" s="100">
        <v>55.103448275862071</v>
      </c>
      <c r="Q884" s="100">
        <v>53.06666666666667</v>
      </c>
      <c r="R884" s="100">
        <v>53.482758620689658</v>
      </c>
      <c r="S884" s="100">
        <v>61.793103448275865</v>
      </c>
      <c r="T884" s="100">
        <v>66.266666666666666</v>
      </c>
      <c r="U884" s="100">
        <v>69.65517241379311</v>
      </c>
      <c r="V884" s="100">
        <v>62.5</v>
      </c>
      <c r="W884" s="100">
        <v>61.8</v>
      </c>
      <c r="X884" s="100">
        <v>71.896551724137936</v>
      </c>
      <c r="Y884" s="100">
        <v>73.7</v>
      </c>
      <c r="Z884" s="100">
        <v>64.033333333333331</v>
      </c>
      <c r="AA884" s="100">
        <v>63.866666666666667</v>
      </c>
      <c r="AB884" s="100">
        <v>53.793103448275865</v>
      </c>
      <c r="AC884" s="100">
        <v>50.379310344827587</v>
      </c>
      <c r="AD884" s="100">
        <v>62.5</v>
      </c>
      <c r="AE884" s="100">
        <v>48.766666666666666</v>
      </c>
      <c r="AF884" s="100">
        <v>42.275862068965516</v>
      </c>
      <c r="AG884" s="100">
        <v>41.178571428571431</v>
      </c>
      <c r="AH884" s="100">
        <v>40.56666666666667</v>
      </c>
      <c r="AI884" s="100">
        <v>29.266666666666666</v>
      </c>
      <c r="AJ884" s="100">
        <v>34.9</v>
      </c>
      <c r="AK884" s="100">
        <v>36.833333333333336</v>
      </c>
      <c r="AL884" s="100">
        <v>46.93333333333333</v>
      </c>
      <c r="AM884" s="100">
        <v>56.133333333333333</v>
      </c>
      <c r="AN884" s="100">
        <v>51.586206896551722</v>
      </c>
      <c r="AO884" s="100">
        <v>62.966666666666669</v>
      </c>
      <c r="AP884" s="100">
        <v>38.107142857142854</v>
      </c>
      <c r="AQ884" s="100">
        <v>38.366666666666667</v>
      </c>
      <c r="AR884" s="100">
        <v>51.2</v>
      </c>
      <c r="AS884" s="100">
        <v>33.633333333333333</v>
      </c>
      <c r="AT884" s="1"/>
      <c r="AU884" s="1"/>
      <c r="AV884" s="1"/>
      <c r="AW884" s="1"/>
      <c r="AX884" s="1"/>
      <c r="AY884" s="1"/>
      <c r="AZ884" s="1"/>
      <c r="BA884" s="1"/>
      <c r="BB884" s="1"/>
      <c r="BC884" s="1"/>
      <c r="BD884" s="1"/>
      <c r="BE884" s="1"/>
      <c r="BF884" s="1"/>
      <c r="BG884" s="1"/>
      <c r="BH884" s="1"/>
      <c r="BI884" s="1"/>
      <c r="BJ884" s="1"/>
      <c r="BK884" s="1"/>
      <c r="BL884" s="1"/>
      <c r="BM884" s="1"/>
    </row>
    <row r="885" spans="1:65" ht="16.5" customHeight="1" x14ac:dyDescent="0.25">
      <c r="A885" s="87">
        <v>21010230</v>
      </c>
      <c r="B885" s="82" t="s">
        <v>26</v>
      </c>
      <c r="C885" s="82" t="s">
        <v>1097</v>
      </c>
      <c r="D885" s="82" t="s">
        <v>1095</v>
      </c>
      <c r="E885" s="82" t="s">
        <v>1019</v>
      </c>
      <c r="F885" s="82">
        <v>4</v>
      </c>
      <c r="G885" s="82">
        <v>1949</v>
      </c>
      <c r="H885" s="83">
        <v>-76.304249999999996</v>
      </c>
      <c r="I885" s="93">
        <v>1.9058055600000001</v>
      </c>
      <c r="J885" s="100">
        <v>31.056666666666668</v>
      </c>
      <c r="K885" s="100">
        <v>31.95</v>
      </c>
      <c r="L885" s="100">
        <v>30.646666666666668</v>
      </c>
      <c r="M885" s="100">
        <v>39.81333333333334</v>
      </c>
      <c r="N885" s="100">
        <v>29.631034482758622</v>
      </c>
      <c r="O885" s="100">
        <v>38.320689655172416</v>
      </c>
      <c r="P885" s="100">
        <v>42.883333333333333</v>
      </c>
      <c r="Q885" s="100">
        <v>38.206666666666663</v>
      </c>
      <c r="R885" s="100">
        <v>41.68333333333333</v>
      </c>
      <c r="S885" s="100">
        <v>43.375862068965517</v>
      </c>
      <c r="T885" s="100">
        <v>46.020689655172411</v>
      </c>
      <c r="U885" s="100">
        <v>45.5</v>
      </c>
      <c r="V885" s="100">
        <v>52.589999999999996</v>
      </c>
      <c r="W885" s="100">
        <v>46.709999999999994</v>
      </c>
      <c r="X885" s="100">
        <v>53.65</v>
      </c>
      <c r="Y885" s="100">
        <v>53.924137931034473</v>
      </c>
      <c r="Z885" s="100">
        <v>49.027586206896551</v>
      </c>
      <c r="AA885" s="100">
        <v>48.675862068965507</v>
      </c>
      <c r="AB885" s="100">
        <v>41.989285714285707</v>
      </c>
      <c r="AC885" s="100">
        <v>45.486666666666665</v>
      </c>
      <c r="AD885" s="100">
        <v>51.467857142857156</v>
      </c>
      <c r="AE885" s="100">
        <v>35.093333333333334</v>
      </c>
      <c r="AF885" s="100">
        <v>30.837931034482761</v>
      </c>
      <c r="AG885" s="100">
        <v>32.666666666666664</v>
      </c>
      <c r="AH885" s="100">
        <v>24.986206896551725</v>
      </c>
      <c r="AI885" s="100">
        <v>29.610344827586207</v>
      </c>
      <c r="AJ885" s="100">
        <v>27.924137931034487</v>
      </c>
      <c r="AK885" s="100">
        <v>33.190000000000005</v>
      </c>
      <c r="AL885" s="100">
        <v>36.143333333333338</v>
      </c>
      <c r="AM885" s="100">
        <v>41.243333333333332</v>
      </c>
      <c r="AN885" s="100">
        <v>43.013333333333328</v>
      </c>
      <c r="AO885" s="100">
        <v>55.392857142857146</v>
      </c>
      <c r="AP885" s="100">
        <v>34.216666666666669</v>
      </c>
      <c r="AQ885" s="100">
        <v>42.77</v>
      </c>
      <c r="AR885" s="100">
        <v>46.146428571428565</v>
      </c>
      <c r="AS885" s="100">
        <v>32.448275862068968</v>
      </c>
      <c r="AT885" s="1"/>
      <c r="AU885" s="1"/>
      <c r="AV885" s="1"/>
      <c r="AW885" s="1"/>
      <c r="AX885" s="1"/>
      <c r="AY885" s="1"/>
      <c r="AZ885" s="1"/>
      <c r="BA885" s="1"/>
      <c r="BB885" s="1"/>
      <c r="BC885" s="1"/>
      <c r="BD885" s="1"/>
      <c r="BE885" s="1"/>
      <c r="BF885" s="1"/>
      <c r="BG885" s="1"/>
      <c r="BH885" s="1"/>
      <c r="BI885" s="1"/>
      <c r="BJ885" s="1"/>
      <c r="BK885" s="1"/>
      <c r="BL885" s="1"/>
      <c r="BM885" s="1"/>
    </row>
    <row r="886" spans="1:65" ht="16.5" customHeight="1" x14ac:dyDescent="0.25">
      <c r="A886" s="87">
        <v>21010140</v>
      </c>
      <c r="B886" s="82" t="s">
        <v>26</v>
      </c>
      <c r="C886" s="82" t="s">
        <v>1098</v>
      </c>
      <c r="D886" s="82" t="s">
        <v>1095</v>
      </c>
      <c r="E886" s="82" t="s">
        <v>1019</v>
      </c>
      <c r="F886" s="82">
        <v>4</v>
      </c>
      <c r="G886" s="82">
        <v>1940</v>
      </c>
      <c r="H886" s="83">
        <v>-76.360833329999991</v>
      </c>
      <c r="I886" s="93">
        <v>1.8643888900000001</v>
      </c>
      <c r="J886" s="100">
        <v>36.862068965517238</v>
      </c>
      <c r="K886" s="100">
        <v>37.344827586206897</v>
      </c>
      <c r="L886" s="100">
        <v>44.03448275862069</v>
      </c>
      <c r="M886" s="100">
        <v>38.533333333333331</v>
      </c>
      <c r="N886" s="100">
        <v>31.8</v>
      </c>
      <c r="O886" s="100">
        <v>46.43333333333333</v>
      </c>
      <c r="P886" s="100">
        <v>53.366666666666667</v>
      </c>
      <c r="Q886" s="100">
        <v>47.333333333333336</v>
      </c>
      <c r="R886" s="100">
        <v>59.666666666666664</v>
      </c>
      <c r="S886" s="100">
        <v>63</v>
      </c>
      <c r="T886" s="100">
        <v>57.5</v>
      </c>
      <c r="U886" s="100">
        <v>64.766666666666666</v>
      </c>
      <c r="V886" s="100">
        <v>71.599999999999994</v>
      </c>
      <c r="W886" s="100">
        <v>59.74</v>
      </c>
      <c r="X886" s="100">
        <v>76.233333333333334</v>
      </c>
      <c r="Y886" s="100">
        <v>67.965517241379317</v>
      </c>
      <c r="Z886" s="100">
        <v>69.206896551724142</v>
      </c>
      <c r="AA886" s="100">
        <v>60.96551724137931</v>
      </c>
      <c r="AB886" s="100">
        <v>64.3</v>
      </c>
      <c r="AC886" s="100">
        <v>65.666666666666671</v>
      </c>
      <c r="AD886" s="100">
        <v>70.620689655172413</v>
      </c>
      <c r="AE886" s="100">
        <v>54.9</v>
      </c>
      <c r="AF886" s="100">
        <v>53.2</v>
      </c>
      <c r="AG886" s="100">
        <v>47.133333333333333</v>
      </c>
      <c r="AH886" s="100">
        <v>46.551724137931032</v>
      </c>
      <c r="AI886" s="100">
        <v>43.633333333333333</v>
      </c>
      <c r="AJ886" s="100">
        <v>37.966666666666669</v>
      </c>
      <c r="AK886" s="100">
        <v>40.766666666666666</v>
      </c>
      <c r="AL886" s="100">
        <v>49.366666666666667</v>
      </c>
      <c r="AM886" s="100">
        <v>52.866666666666667</v>
      </c>
      <c r="AN886" s="100">
        <v>50.6</v>
      </c>
      <c r="AO886" s="100">
        <v>54.366666666666667</v>
      </c>
      <c r="AP886" s="100">
        <v>49.733333333333334</v>
      </c>
      <c r="AQ886" s="100">
        <v>46.166666666666664</v>
      </c>
      <c r="AR886" s="100">
        <v>52.56666666666667</v>
      </c>
      <c r="AS886" s="100">
        <v>34.766666666666666</v>
      </c>
      <c r="AT886" s="1"/>
      <c r="AU886" s="1"/>
      <c r="AV886" s="1"/>
      <c r="AW886" s="1"/>
      <c r="AX886" s="1"/>
      <c r="AY886" s="1"/>
      <c r="AZ886" s="1"/>
      <c r="BA886" s="1"/>
      <c r="BB886" s="1"/>
      <c r="BC886" s="1"/>
      <c r="BD886" s="1"/>
      <c r="BE886" s="1"/>
      <c r="BF886" s="1"/>
      <c r="BG886" s="1"/>
      <c r="BH886" s="1"/>
      <c r="BI886" s="1"/>
      <c r="BJ886" s="1"/>
      <c r="BK886" s="1"/>
      <c r="BL886" s="1"/>
      <c r="BM886" s="1"/>
    </row>
    <row r="887" spans="1:65" ht="16.5" customHeight="1" x14ac:dyDescent="0.25">
      <c r="A887" s="87">
        <v>21015030</v>
      </c>
      <c r="B887" s="82" t="s">
        <v>26</v>
      </c>
      <c r="C887" s="82" t="s">
        <v>1099</v>
      </c>
      <c r="D887" s="82" t="s">
        <v>1095</v>
      </c>
      <c r="E887" s="82" t="s">
        <v>1019</v>
      </c>
      <c r="F887" s="82">
        <v>4</v>
      </c>
      <c r="G887" s="82">
        <v>1800</v>
      </c>
      <c r="H887" s="83">
        <v>-76.294972220000005</v>
      </c>
      <c r="I887" s="93">
        <v>1.8884722200000001</v>
      </c>
      <c r="J887" s="100">
        <v>26.183333333333334</v>
      </c>
      <c r="K887" s="100">
        <v>31.416666666666664</v>
      </c>
      <c r="L887" s="100">
        <v>28.38</v>
      </c>
      <c r="M887" s="100">
        <v>38.320000000000007</v>
      </c>
      <c r="N887" s="100">
        <v>28.493333333333329</v>
      </c>
      <c r="O887" s="100">
        <v>40.293103448275872</v>
      </c>
      <c r="P887" s="100">
        <v>42.646666666666661</v>
      </c>
      <c r="Q887" s="100">
        <v>40.286666666666669</v>
      </c>
      <c r="R887" s="100">
        <v>45.82</v>
      </c>
      <c r="S887" s="100">
        <v>48.78</v>
      </c>
      <c r="T887" s="100">
        <v>47.870000000000005</v>
      </c>
      <c r="U887" s="100">
        <v>53.856666666666662</v>
      </c>
      <c r="V887" s="100">
        <v>50.320000000000007</v>
      </c>
      <c r="W887" s="100">
        <v>45.789999999999992</v>
      </c>
      <c r="X887" s="100">
        <v>56.823333333333331</v>
      </c>
      <c r="Y887" s="100">
        <v>56.646666666666654</v>
      </c>
      <c r="Z887" s="100">
        <v>47.806666666666665</v>
      </c>
      <c r="AA887" s="100">
        <v>50.886666666666677</v>
      </c>
      <c r="AB887" s="100">
        <v>44.227586206896547</v>
      </c>
      <c r="AC887" s="100">
        <v>46.668965517241382</v>
      </c>
      <c r="AD887" s="100">
        <v>52.806896551724144</v>
      </c>
      <c r="AE887" s="100">
        <v>35.003448275862077</v>
      </c>
      <c r="AF887" s="100">
        <v>31.455172413793107</v>
      </c>
      <c r="AG887" s="100">
        <v>32.478571428571435</v>
      </c>
      <c r="AH887" s="100">
        <v>33.375862068965517</v>
      </c>
      <c r="AI887" s="100">
        <v>26.766666666666666</v>
      </c>
      <c r="AJ887" s="100">
        <v>31.143333333333334</v>
      </c>
      <c r="AK887" s="100">
        <v>28.61724137931034</v>
      </c>
      <c r="AL887" s="100">
        <v>39.373333333333335</v>
      </c>
      <c r="AM887" s="100">
        <v>41.953333333333333</v>
      </c>
      <c r="AN887" s="100">
        <v>44.536666666666662</v>
      </c>
      <c r="AO887" s="100">
        <v>52.709999999999994</v>
      </c>
      <c r="AP887" s="100">
        <v>44.11333333333333</v>
      </c>
      <c r="AQ887" s="100">
        <v>44.26</v>
      </c>
      <c r="AR887" s="100">
        <v>43.286666666666662</v>
      </c>
      <c r="AS887" s="100">
        <v>31.113333333333333</v>
      </c>
      <c r="AT887" s="1"/>
      <c r="AU887" s="1"/>
      <c r="AV887" s="1"/>
      <c r="AW887" s="1"/>
      <c r="AX887" s="1"/>
      <c r="AY887" s="1"/>
      <c r="AZ887" s="1"/>
      <c r="BA887" s="1"/>
      <c r="BB887" s="1"/>
      <c r="BC887" s="1"/>
      <c r="BD887" s="1"/>
      <c r="BE887" s="1"/>
      <c r="BF887" s="1"/>
      <c r="BG887" s="1"/>
      <c r="BH887" s="1"/>
      <c r="BI887" s="1"/>
      <c r="BJ887" s="1"/>
      <c r="BK887" s="1"/>
      <c r="BL887" s="1"/>
      <c r="BM887" s="1"/>
    </row>
    <row r="888" spans="1:65" ht="16.5" customHeight="1" x14ac:dyDescent="0.25">
      <c r="A888" s="87">
        <v>21010200</v>
      </c>
      <c r="B888" s="82" t="s">
        <v>26</v>
      </c>
      <c r="C888" s="82" t="s">
        <v>1100</v>
      </c>
      <c r="D888" s="82" t="s">
        <v>1095</v>
      </c>
      <c r="E888" s="82" t="s">
        <v>1019</v>
      </c>
      <c r="F888" s="82">
        <v>4</v>
      </c>
      <c r="G888" s="82">
        <v>1800</v>
      </c>
      <c r="H888" s="83">
        <v>-76.317555560000002</v>
      </c>
      <c r="I888" s="93">
        <v>1.85030556</v>
      </c>
      <c r="J888" s="100">
        <v>24.285714285714285</v>
      </c>
      <c r="K888" s="100">
        <v>30.366666666666667</v>
      </c>
      <c r="L888" s="100">
        <v>34.413793103448278</v>
      </c>
      <c r="M888" s="100">
        <v>37.448275862068968</v>
      </c>
      <c r="N888" s="100">
        <v>27.925925925925927</v>
      </c>
      <c r="O888" s="100">
        <v>40.379310344827587</v>
      </c>
      <c r="P888" s="100">
        <v>54</v>
      </c>
      <c r="Q888" s="100">
        <v>40.607142857142854</v>
      </c>
      <c r="R888" s="100">
        <v>40</v>
      </c>
      <c r="S888" s="100">
        <v>48.346153846153847</v>
      </c>
      <c r="T888" s="100">
        <v>63.185185185185183</v>
      </c>
      <c r="U888" s="100">
        <v>73.740740740740748</v>
      </c>
      <c r="V888" s="100">
        <v>50.571428571428569</v>
      </c>
      <c r="W888" s="100">
        <v>56.8</v>
      </c>
      <c r="X888" s="100">
        <v>75.86666666666666</v>
      </c>
      <c r="Y888" s="100">
        <v>62.533333333333331</v>
      </c>
      <c r="Z888" s="100">
        <v>52.2</v>
      </c>
      <c r="AA888" s="100">
        <v>67.3</v>
      </c>
      <c r="AB888" s="100">
        <v>59.344827586206897</v>
      </c>
      <c r="AC888" s="100">
        <v>64.533333333333331</v>
      </c>
      <c r="AD888" s="100">
        <v>78.793103448275858</v>
      </c>
      <c r="AE888" s="100">
        <v>47</v>
      </c>
      <c r="AF888" s="100">
        <v>41.482758620689658</v>
      </c>
      <c r="AG888" s="100">
        <v>40.206896551724135</v>
      </c>
      <c r="AH888" s="100">
        <v>35.200000000000003</v>
      </c>
      <c r="AI888" s="100">
        <v>33.482758620689658</v>
      </c>
      <c r="AJ888" s="100">
        <v>33.586206896551722</v>
      </c>
      <c r="AK888" s="100">
        <v>33</v>
      </c>
      <c r="AL888" s="100">
        <v>43.241379310344826</v>
      </c>
      <c r="AM888" s="100">
        <v>49.517241379310342</v>
      </c>
      <c r="AN888" s="100">
        <v>33.482758620689658</v>
      </c>
      <c r="AO888" s="100">
        <v>40.56666666666667</v>
      </c>
      <c r="AP888" s="100">
        <v>40.966666666666669</v>
      </c>
      <c r="AQ888" s="100">
        <v>38.966666666666669</v>
      </c>
      <c r="AR888" s="100">
        <v>40.666666666666664</v>
      </c>
      <c r="AS888" s="100">
        <v>29.033333333333335</v>
      </c>
      <c r="AT888" s="1"/>
      <c r="AU888" s="1"/>
      <c r="AV888" s="1"/>
      <c r="AW888" s="1"/>
      <c r="AX888" s="1"/>
      <c r="AY888" s="1"/>
      <c r="AZ888" s="1"/>
      <c r="BA888" s="1"/>
      <c r="BB888" s="1"/>
      <c r="BC888" s="1"/>
      <c r="BD888" s="1"/>
      <c r="BE888" s="1"/>
      <c r="BF888" s="1"/>
      <c r="BG888" s="1"/>
      <c r="BH888" s="1"/>
      <c r="BI888" s="1"/>
      <c r="BJ888" s="1"/>
      <c r="BK888" s="1"/>
      <c r="BL888" s="1"/>
      <c r="BM888" s="1"/>
    </row>
    <row r="889" spans="1:65" ht="16.5" customHeight="1" x14ac:dyDescent="0.25">
      <c r="A889" s="87">
        <v>21010160</v>
      </c>
      <c r="B889" s="82" t="s">
        <v>26</v>
      </c>
      <c r="C889" s="82" t="s">
        <v>1101</v>
      </c>
      <c r="D889" s="82" t="s">
        <v>1095</v>
      </c>
      <c r="E889" s="82" t="s">
        <v>1019</v>
      </c>
      <c r="F889" s="82">
        <v>4</v>
      </c>
      <c r="G889" s="82">
        <v>1724</v>
      </c>
      <c r="H889" s="83">
        <v>-76.39416666999999</v>
      </c>
      <c r="I889" s="93">
        <v>1.8994444399999999</v>
      </c>
      <c r="J889" s="100">
        <v>33.513333333333335</v>
      </c>
      <c r="K889" s="100">
        <v>33.646666666666668</v>
      </c>
      <c r="L889" s="100">
        <v>35.523333333333333</v>
      </c>
      <c r="M889" s="100">
        <v>31.936666666666664</v>
      </c>
      <c r="N889" s="100">
        <v>31.907142857142855</v>
      </c>
      <c r="O889" s="100">
        <v>49.536666666666662</v>
      </c>
      <c r="P889" s="100">
        <v>38.092857142857142</v>
      </c>
      <c r="Q889" s="100">
        <v>39.351724137931029</v>
      </c>
      <c r="R889" s="100">
        <v>51.542307692307695</v>
      </c>
      <c r="S889" s="100">
        <v>59.692592592592604</v>
      </c>
      <c r="T889" s="100">
        <v>53.866666666666667</v>
      </c>
      <c r="U889" s="100">
        <v>59.896428571428579</v>
      </c>
      <c r="V889" s="100">
        <v>59.196551724137926</v>
      </c>
      <c r="W889" s="100">
        <v>54.711111111111101</v>
      </c>
      <c r="X889" s="100">
        <v>61.37777777777778</v>
      </c>
      <c r="Y889" s="100">
        <v>70.3</v>
      </c>
      <c r="Z889" s="100">
        <v>64.151851851851859</v>
      </c>
      <c r="AA889" s="100">
        <v>64.42962962962963</v>
      </c>
      <c r="AB889" s="100">
        <v>54.193103448275856</v>
      </c>
      <c r="AC889" s="100">
        <v>52.867857142857147</v>
      </c>
      <c r="AD889" s="100">
        <v>61.96153846153846</v>
      </c>
      <c r="AE889" s="100">
        <v>46.527586206896544</v>
      </c>
      <c r="AF889" s="100">
        <v>36.129629629629626</v>
      </c>
      <c r="AG889" s="100">
        <v>36.988888888888887</v>
      </c>
      <c r="AH889" s="100">
        <v>39.810344827586206</v>
      </c>
      <c r="AI889" s="100">
        <v>36.357142857142854</v>
      </c>
      <c r="AJ889" s="100">
        <v>33.121428571428574</v>
      </c>
      <c r="AK889" s="100">
        <v>33.9</v>
      </c>
      <c r="AL889" s="100">
        <v>41.142857142857146</v>
      </c>
      <c r="AM889" s="100">
        <v>41.703448275862073</v>
      </c>
      <c r="AN889" s="100">
        <v>52.956666666666671</v>
      </c>
      <c r="AO889" s="100">
        <v>60.755172413793098</v>
      </c>
      <c r="AP889" s="100">
        <v>53.563333333333325</v>
      </c>
      <c r="AQ889" s="100">
        <v>49.046666666666667</v>
      </c>
      <c r="AR889" s="100">
        <v>54.644827586206901</v>
      </c>
      <c r="AS889" s="100">
        <v>28.696666666666669</v>
      </c>
      <c r="AT889" s="1"/>
      <c r="AU889" s="1"/>
      <c r="AV889" s="1"/>
      <c r="AW889" s="1"/>
      <c r="AX889" s="1"/>
      <c r="AY889" s="1"/>
      <c r="AZ889" s="1"/>
      <c r="BA889" s="1"/>
      <c r="BB889" s="1"/>
      <c r="BC889" s="1"/>
      <c r="BD889" s="1"/>
      <c r="BE889" s="1"/>
      <c r="BF889" s="1"/>
      <c r="BG889" s="1"/>
      <c r="BH889" s="1"/>
      <c r="BI889" s="1"/>
      <c r="BJ889" s="1"/>
      <c r="BK889" s="1"/>
      <c r="BL889" s="1"/>
      <c r="BM889" s="1"/>
    </row>
    <row r="890" spans="1:65" ht="16.5" customHeight="1" x14ac:dyDescent="0.25">
      <c r="A890" s="87">
        <v>21125010</v>
      </c>
      <c r="B890" s="82" t="s">
        <v>56</v>
      </c>
      <c r="C890" s="82" t="s">
        <v>488</v>
      </c>
      <c r="D890" s="82" t="s">
        <v>5289</v>
      </c>
      <c r="E890" s="82" t="s">
        <v>1019</v>
      </c>
      <c r="F890" s="82">
        <v>4</v>
      </c>
      <c r="G890" s="82">
        <v>1300</v>
      </c>
      <c r="H890" s="83">
        <v>-75.589055560000006</v>
      </c>
      <c r="I890" s="93">
        <v>2.9356944399999998</v>
      </c>
      <c r="J890" s="100">
        <v>37.292307692307695</v>
      </c>
      <c r="K890" s="100">
        <v>33.019230769230766</v>
      </c>
      <c r="L890" s="100">
        <v>35.400000000000006</v>
      </c>
      <c r="M890" s="100">
        <v>36.569230769230764</v>
      </c>
      <c r="N890" s="100">
        <v>40.238461538461543</v>
      </c>
      <c r="O890" s="100">
        <v>40.362499999999997</v>
      </c>
      <c r="P890" s="100">
        <v>59.832000000000008</v>
      </c>
      <c r="Q890" s="100">
        <v>72.595999999999989</v>
      </c>
      <c r="R890" s="100">
        <v>64.63333333333334</v>
      </c>
      <c r="S890" s="100">
        <v>71.674999999999997</v>
      </c>
      <c r="T890" s="100">
        <v>73.783333333333346</v>
      </c>
      <c r="U890" s="100">
        <v>54.57500000000001</v>
      </c>
      <c r="V890" s="100">
        <v>50.146153846153844</v>
      </c>
      <c r="W890" s="100">
        <v>48.438461538461539</v>
      </c>
      <c r="X890" s="100">
        <v>68.900000000000006</v>
      </c>
      <c r="Y890" s="100">
        <v>43.770370370370379</v>
      </c>
      <c r="Z890" s="100">
        <v>21.900000000000002</v>
      </c>
      <c r="AA890" s="100">
        <v>21.496153846153845</v>
      </c>
      <c r="AB890" s="100">
        <v>20.632000000000001</v>
      </c>
      <c r="AC890" s="100">
        <v>22.212000000000003</v>
      </c>
      <c r="AD890" s="100">
        <v>25.379166666666666</v>
      </c>
      <c r="AE890" s="100">
        <v>11.488461538461539</v>
      </c>
      <c r="AF890" s="100">
        <v>15.226923076923079</v>
      </c>
      <c r="AG890" s="100">
        <v>20.844000000000001</v>
      </c>
      <c r="AH890" s="100">
        <v>17.188461538461535</v>
      </c>
      <c r="AI890" s="100">
        <v>26.984615384615385</v>
      </c>
      <c r="AJ890" s="100">
        <v>36.746153846153852</v>
      </c>
      <c r="AK890" s="100">
        <v>44.128000000000014</v>
      </c>
      <c r="AL890" s="100">
        <v>62.472000000000008</v>
      </c>
      <c r="AM890" s="100">
        <v>71.51538461538459</v>
      </c>
      <c r="AN890" s="100">
        <v>70.531999999999996</v>
      </c>
      <c r="AO890" s="100">
        <v>72.14</v>
      </c>
      <c r="AP890" s="100">
        <v>62.10799999999999</v>
      </c>
      <c r="AQ890" s="100">
        <v>44.052</v>
      </c>
      <c r="AR890" s="100">
        <v>53.516463699340818</v>
      </c>
      <c r="AS890" s="100">
        <v>29.887500000000003</v>
      </c>
      <c r="AT890" s="1" t="s">
        <v>1888</v>
      </c>
      <c r="AU890" s="1"/>
      <c r="AV890" s="1"/>
      <c r="AW890" s="1"/>
      <c r="AX890" s="1"/>
      <c r="AY890" s="1"/>
      <c r="AZ890" s="1"/>
      <c r="BA890" s="1"/>
      <c r="BB890" s="1"/>
      <c r="BC890" s="1"/>
      <c r="BD890" s="1"/>
      <c r="BE890" s="1"/>
      <c r="BF890" s="1"/>
      <c r="BG890" s="1"/>
      <c r="BH890" s="1"/>
      <c r="BI890" s="1"/>
      <c r="BJ890" s="1"/>
      <c r="BK890" s="1"/>
      <c r="BL890" s="1"/>
      <c r="BM890" s="1"/>
    </row>
    <row r="891" spans="1:65" ht="16.5" customHeight="1" x14ac:dyDescent="0.25">
      <c r="A891" s="87">
        <v>21035040</v>
      </c>
      <c r="B891" s="82" t="s">
        <v>56</v>
      </c>
      <c r="C891" s="82" t="s">
        <v>1036</v>
      </c>
      <c r="D891" s="82" t="s">
        <v>1103</v>
      </c>
      <c r="E891" s="82" t="s">
        <v>1019</v>
      </c>
      <c r="F891" s="82">
        <v>4</v>
      </c>
      <c r="G891" s="82">
        <v>1045</v>
      </c>
      <c r="H891" s="83">
        <v>-75.83</v>
      </c>
      <c r="I891" s="93">
        <v>1.87</v>
      </c>
      <c r="J891" s="100">
        <v>21.885714285714283</v>
      </c>
      <c r="K891" s="100">
        <v>21.067857142857143</v>
      </c>
      <c r="L891" s="100">
        <v>20.903448275862068</v>
      </c>
      <c r="M891" s="100">
        <v>28.021428571428572</v>
      </c>
      <c r="N891" s="100">
        <v>24.181481481481484</v>
      </c>
      <c r="O891" s="100">
        <v>27.111999999999995</v>
      </c>
      <c r="P891" s="100">
        <v>34.488148148148149</v>
      </c>
      <c r="Q891" s="100">
        <v>34.742307692307683</v>
      </c>
      <c r="R891" s="100">
        <v>45.796428571428571</v>
      </c>
      <c r="S891" s="100">
        <v>46.906896551724145</v>
      </c>
      <c r="T891" s="100">
        <v>46.000000000000007</v>
      </c>
      <c r="U891" s="100">
        <v>55.000000000000007</v>
      </c>
      <c r="V891" s="100">
        <v>48.984615384615388</v>
      </c>
      <c r="W891" s="100">
        <v>41.907407407407419</v>
      </c>
      <c r="X891" s="100">
        <v>63.196428571428562</v>
      </c>
      <c r="Y891" s="100">
        <v>50.253571428571441</v>
      </c>
      <c r="Z891" s="100">
        <v>47.089285714285708</v>
      </c>
      <c r="AA891" s="100">
        <v>43.178571428571423</v>
      </c>
      <c r="AB891" s="100">
        <v>39</v>
      </c>
      <c r="AC891" s="100">
        <v>40.63793103448274</v>
      </c>
      <c r="AD891" s="100">
        <v>42.571428571428577</v>
      </c>
      <c r="AE891" s="100">
        <v>33.975862068965519</v>
      </c>
      <c r="AF891" s="100">
        <v>25.085714285714285</v>
      </c>
      <c r="AG891" s="100">
        <v>31.386206896551723</v>
      </c>
      <c r="AH891" s="100">
        <v>36.146428571428579</v>
      </c>
      <c r="AI891" s="100">
        <v>31.849999999999998</v>
      </c>
      <c r="AJ891" s="100">
        <v>29.096428571428572</v>
      </c>
      <c r="AK891" s="100">
        <v>26.86296296296296</v>
      </c>
      <c r="AL891" s="100">
        <v>37.555555555555557</v>
      </c>
      <c r="AM891" s="100">
        <v>41.246428571428574</v>
      </c>
      <c r="AN891" s="100">
        <v>28.396666666666668</v>
      </c>
      <c r="AO891" s="100">
        <v>32.03448275862069</v>
      </c>
      <c r="AP891" s="100">
        <v>37.077777777777776</v>
      </c>
      <c r="AQ891" s="100">
        <v>34.686666666666675</v>
      </c>
      <c r="AR891" s="100">
        <v>25.685714285714283</v>
      </c>
      <c r="AS891" s="100">
        <v>20.834615384615386</v>
      </c>
      <c r="AT891" s="1" t="s">
        <v>1888</v>
      </c>
      <c r="AU891" s="1"/>
      <c r="AV891" s="1"/>
      <c r="AW891" s="1"/>
      <c r="AX891" s="1"/>
      <c r="AY891" s="1"/>
      <c r="AZ891" s="1"/>
      <c r="BA891" s="1"/>
      <c r="BB891" s="1"/>
      <c r="BC891" s="1"/>
      <c r="BD891" s="1"/>
      <c r="BE891" s="1"/>
      <c r="BF891" s="1"/>
      <c r="BG891" s="1"/>
      <c r="BH891" s="1"/>
      <c r="BI891" s="1"/>
      <c r="BJ891" s="1"/>
      <c r="BK891" s="1"/>
      <c r="BL891" s="1"/>
      <c r="BM891" s="1"/>
    </row>
    <row r="892" spans="1:65" ht="16.5" customHeight="1" x14ac:dyDescent="0.25">
      <c r="A892" s="87">
        <v>21040050</v>
      </c>
      <c r="B892" s="82" t="s">
        <v>26</v>
      </c>
      <c r="C892" s="82" t="s">
        <v>1104</v>
      </c>
      <c r="D892" s="82" t="s">
        <v>1104</v>
      </c>
      <c r="E892" s="82" t="s">
        <v>1019</v>
      </c>
      <c r="F892" s="82">
        <v>4</v>
      </c>
      <c r="G892" s="82">
        <v>830</v>
      </c>
      <c r="H892" s="83">
        <v>-75.822805560000006</v>
      </c>
      <c r="I892" s="93">
        <v>2.10883333</v>
      </c>
      <c r="J892" s="100">
        <v>28.509999999999998</v>
      </c>
      <c r="K892" s="100">
        <v>27.146666666666668</v>
      </c>
      <c r="L892" s="100">
        <v>22.326666666666664</v>
      </c>
      <c r="M892" s="100">
        <v>24.376666666666669</v>
      </c>
      <c r="N892" s="100">
        <v>26.786666666666669</v>
      </c>
      <c r="O892" s="100">
        <v>41.167857142857144</v>
      </c>
      <c r="P892" s="100">
        <v>25.003333333333334</v>
      </c>
      <c r="Q892" s="100">
        <v>39.283333333333331</v>
      </c>
      <c r="R892" s="100">
        <v>40.758620689655174</v>
      </c>
      <c r="S892" s="100">
        <v>33.549999999999997</v>
      </c>
      <c r="T892" s="100">
        <v>41.730000000000004</v>
      </c>
      <c r="U892" s="100">
        <v>29.410344827586208</v>
      </c>
      <c r="V892" s="100">
        <v>28.335714285714285</v>
      </c>
      <c r="W892" s="100">
        <v>32.00344827586207</v>
      </c>
      <c r="X892" s="100">
        <v>38.489285714285707</v>
      </c>
      <c r="Y892" s="100">
        <v>21.310714285714287</v>
      </c>
      <c r="Z892" s="100">
        <v>21.960714285714285</v>
      </c>
      <c r="AA892" s="100">
        <v>21.815384615384616</v>
      </c>
      <c r="AB892" s="100">
        <v>17.213793103448275</v>
      </c>
      <c r="AC892" s="100">
        <v>21.896551724137932</v>
      </c>
      <c r="AD892" s="100">
        <v>16.553333333333331</v>
      </c>
      <c r="AE892" s="100">
        <v>15.907142857142857</v>
      </c>
      <c r="AF892" s="100">
        <v>13.625</v>
      </c>
      <c r="AG892" s="100">
        <v>9.1137931034482751</v>
      </c>
      <c r="AH892" s="100">
        <v>13.006896551724138</v>
      </c>
      <c r="AI892" s="100">
        <v>11.686206896551724</v>
      </c>
      <c r="AJ892" s="100">
        <v>13.25185185185185</v>
      </c>
      <c r="AK892" s="100">
        <v>19.127586206896552</v>
      </c>
      <c r="AL892" s="100">
        <v>37.820689655172416</v>
      </c>
      <c r="AM892" s="100">
        <v>36.535714285714285</v>
      </c>
      <c r="AN892" s="100">
        <v>43.442857142857129</v>
      </c>
      <c r="AO892" s="100">
        <v>54.017241379310342</v>
      </c>
      <c r="AP892" s="100">
        <v>39.1</v>
      </c>
      <c r="AQ892" s="100">
        <v>33.553571428571431</v>
      </c>
      <c r="AR892" s="100">
        <v>34.286666666666669</v>
      </c>
      <c r="AS892" s="100">
        <v>22.844827586206897</v>
      </c>
      <c r="AT892" s="1"/>
      <c r="AU892" s="1"/>
      <c r="AV892" s="1"/>
      <c r="AW892" s="1"/>
      <c r="AX892" s="1"/>
      <c r="AY892" s="1"/>
      <c r="AZ892" s="1"/>
      <c r="BA892" s="1"/>
      <c r="BB892" s="1"/>
      <c r="BC892" s="1"/>
      <c r="BD892" s="1"/>
      <c r="BE892" s="1"/>
      <c r="BF892" s="1"/>
      <c r="BG892" s="1"/>
      <c r="BH892" s="1"/>
      <c r="BI892" s="1"/>
      <c r="BJ892" s="1"/>
      <c r="BK892" s="1"/>
      <c r="BL892" s="1"/>
      <c r="BM892" s="1"/>
    </row>
    <row r="893" spans="1:65" ht="16.5" customHeight="1" x14ac:dyDescent="0.25">
      <c r="A893" s="87">
        <v>21115070</v>
      </c>
      <c r="B893" s="82" t="s">
        <v>56</v>
      </c>
      <c r="C893" s="82" t="s">
        <v>2086</v>
      </c>
      <c r="D893" s="82" t="s">
        <v>1106</v>
      </c>
      <c r="E893" s="82" t="s">
        <v>1019</v>
      </c>
      <c r="F893" s="82">
        <v>4</v>
      </c>
      <c r="G893" s="82">
        <v>1300</v>
      </c>
      <c r="H893" s="83">
        <v>-75.072999999999993</v>
      </c>
      <c r="I893" s="93">
        <v>3.0149444399999998</v>
      </c>
      <c r="J893" s="100">
        <v>27.85</v>
      </c>
      <c r="K893" s="100">
        <v>33.35499999999999</v>
      </c>
      <c r="L893" s="100">
        <v>27.050000000000004</v>
      </c>
      <c r="M893" s="100">
        <v>28.663157894736838</v>
      </c>
      <c r="N893" s="100">
        <v>33.036842105263162</v>
      </c>
      <c r="O893" s="100">
        <v>42.494736842105262</v>
      </c>
      <c r="P893" s="100">
        <v>49.81578947368422</v>
      </c>
      <c r="Q893" s="100">
        <v>43.831578947368428</v>
      </c>
      <c r="R893" s="100">
        <v>87.089473684210532</v>
      </c>
      <c r="S893" s="100">
        <v>50.429999999999993</v>
      </c>
      <c r="T893" s="100">
        <v>66.615789473684231</v>
      </c>
      <c r="U893" s="100">
        <v>55.570000000000007</v>
      </c>
      <c r="V893" s="100">
        <v>38.760000000000005</v>
      </c>
      <c r="W893" s="100">
        <v>33.36</v>
      </c>
      <c r="X893" s="100">
        <v>51.945000000000007</v>
      </c>
      <c r="Y893" s="100">
        <v>32.010000000000005</v>
      </c>
      <c r="Z893" s="100">
        <v>20.47</v>
      </c>
      <c r="AA893" s="100">
        <v>23.469999999999995</v>
      </c>
      <c r="AB893" s="100">
        <v>22.700000000000003</v>
      </c>
      <c r="AC893" s="100">
        <v>21.640000000000004</v>
      </c>
      <c r="AD893" s="100">
        <v>16.336842105263155</v>
      </c>
      <c r="AE893" s="100">
        <v>14.605263157894736</v>
      </c>
      <c r="AF893" s="100">
        <v>11.53529411764706</v>
      </c>
      <c r="AG893" s="100">
        <v>12.963157894736844</v>
      </c>
      <c r="AH893" s="100">
        <v>20.778947368421058</v>
      </c>
      <c r="AI893" s="100">
        <v>17.190000000000001</v>
      </c>
      <c r="AJ893" s="100">
        <v>31.339999999999996</v>
      </c>
      <c r="AK893" s="100">
        <v>34.36</v>
      </c>
      <c r="AL893" s="100">
        <v>63.910526315789461</v>
      </c>
      <c r="AM893" s="100">
        <v>90.821052631578937</v>
      </c>
      <c r="AN893" s="100">
        <v>66.405000000000001</v>
      </c>
      <c r="AO893" s="100">
        <v>86.955000000000013</v>
      </c>
      <c r="AP893" s="100">
        <v>73.538888888888891</v>
      </c>
      <c r="AQ893" s="100">
        <v>66.331578947368428</v>
      </c>
      <c r="AR893" s="100">
        <v>63.431578947368422</v>
      </c>
      <c r="AS893" s="100">
        <v>20.100000000000001</v>
      </c>
      <c r="AT893" s="1" t="s">
        <v>5204</v>
      </c>
      <c r="AU893" s="1"/>
      <c r="AV893" s="1"/>
      <c r="AW893" s="1"/>
      <c r="AX893" s="1"/>
      <c r="AY893" s="1"/>
      <c r="AZ893" s="1"/>
      <c r="BA893" s="1"/>
      <c r="BB893" s="1"/>
      <c r="BC893" s="1"/>
      <c r="BD893" s="1"/>
      <c r="BE893" s="1"/>
      <c r="BF893" s="1"/>
      <c r="BG893" s="1"/>
      <c r="BH893" s="1"/>
      <c r="BI893" s="1"/>
      <c r="BJ893" s="1"/>
      <c r="BK893" s="1"/>
      <c r="BL893" s="1"/>
      <c r="BM893" s="1"/>
    </row>
    <row r="894" spans="1:65" ht="16.5" customHeight="1" x14ac:dyDescent="0.25">
      <c r="A894" s="87">
        <v>21110180</v>
      </c>
      <c r="B894" s="82" t="s">
        <v>26</v>
      </c>
      <c r="C894" s="82" t="s">
        <v>1105</v>
      </c>
      <c r="D894" s="82" t="s">
        <v>1106</v>
      </c>
      <c r="E894" s="82" t="s">
        <v>1019</v>
      </c>
      <c r="F894" s="82">
        <v>4</v>
      </c>
      <c r="G894" s="82">
        <v>591</v>
      </c>
      <c r="H894" s="83">
        <v>-75.159722220000006</v>
      </c>
      <c r="I894" s="93">
        <v>3.03602778</v>
      </c>
      <c r="J894" s="100">
        <v>30.2</v>
      </c>
      <c r="K894" s="100">
        <v>25.448275862068964</v>
      </c>
      <c r="L894" s="100">
        <v>17.100000000000001</v>
      </c>
      <c r="M894" s="100">
        <v>23.642857142857142</v>
      </c>
      <c r="N894" s="100">
        <v>21.166666666666668</v>
      </c>
      <c r="O894" s="100">
        <v>47</v>
      </c>
      <c r="P894" s="100">
        <v>40.266666666666666</v>
      </c>
      <c r="Q894" s="100">
        <v>45.586206896551722</v>
      </c>
      <c r="R894" s="100">
        <v>56.8</v>
      </c>
      <c r="S894" s="100">
        <v>48</v>
      </c>
      <c r="T894" s="100">
        <v>59.2</v>
      </c>
      <c r="U894" s="100">
        <v>45.233333333333334</v>
      </c>
      <c r="V894" s="100">
        <v>31.172413793103448</v>
      </c>
      <c r="W894" s="100">
        <v>30.068965517241381</v>
      </c>
      <c r="X894" s="100">
        <v>26.3</v>
      </c>
      <c r="Y894" s="100">
        <v>17.466666666666665</v>
      </c>
      <c r="Z894" s="100">
        <v>8.5</v>
      </c>
      <c r="AA894" s="100">
        <v>9.0666666666666664</v>
      </c>
      <c r="AB894" s="100">
        <v>14.137931034482758</v>
      </c>
      <c r="AC894" s="100">
        <v>11.413793103448276</v>
      </c>
      <c r="AD894" s="100">
        <v>7.931034482758621</v>
      </c>
      <c r="AE894" s="100">
        <v>4.6206896551724137</v>
      </c>
      <c r="AF894" s="100">
        <v>4.2857142857142856</v>
      </c>
      <c r="AG894" s="100">
        <v>5.6785714285714288</v>
      </c>
      <c r="AH894" s="100">
        <v>9.3103448275862064</v>
      </c>
      <c r="AI894" s="100">
        <v>10.620689655172415</v>
      </c>
      <c r="AJ894" s="100">
        <v>20.655172413793103</v>
      </c>
      <c r="AK894" s="100">
        <v>33.799999999999997</v>
      </c>
      <c r="AL894" s="100">
        <v>51.5</v>
      </c>
      <c r="AM894" s="100">
        <v>71.13333333333334</v>
      </c>
      <c r="AN894" s="100">
        <v>65.672413793103445</v>
      </c>
      <c r="AO894" s="100">
        <v>87.827586206896555</v>
      </c>
      <c r="AP894" s="100">
        <v>55.766666666666666</v>
      </c>
      <c r="AQ894" s="100">
        <v>57.517241379310342</v>
      </c>
      <c r="AR894" s="100">
        <v>71.86666666666666</v>
      </c>
      <c r="AS894" s="100">
        <v>23.433333333333334</v>
      </c>
      <c r="AT894" s="1"/>
      <c r="AU894" s="1"/>
      <c r="AV894" s="1"/>
      <c r="AW894" s="1"/>
      <c r="AX894" s="1"/>
      <c r="AY894" s="1"/>
      <c r="AZ894" s="1"/>
      <c r="BA894" s="1"/>
      <c r="BB894" s="1"/>
      <c r="BC894" s="1"/>
      <c r="BD894" s="1"/>
      <c r="BE894" s="1"/>
      <c r="BF894" s="1"/>
      <c r="BG894" s="1"/>
      <c r="BH894" s="1"/>
      <c r="BI894" s="1"/>
      <c r="BJ894" s="1"/>
      <c r="BK894" s="1"/>
      <c r="BL894" s="1"/>
      <c r="BM894" s="1"/>
    </row>
    <row r="895" spans="1:65" ht="16.5" customHeight="1" x14ac:dyDescent="0.25">
      <c r="A895" s="87">
        <v>21110040</v>
      </c>
      <c r="B895" s="82" t="s">
        <v>26</v>
      </c>
      <c r="C895" s="82" t="s">
        <v>1107</v>
      </c>
      <c r="D895" s="82" t="s">
        <v>1106</v>
      </c>
      <c r="E895" s="82" t="s">
        <v>1019</v>
      </c>
      <c r="F895" s="82">
        <v>4</v>
      </c>
      <c r="G895" s="82">
        <v>548</v>
      </c>
      <c r="H895" s="83">
        <v>-75.168416669999999</v>
      </c>
      <c r="I895" s="93">
        <v>3.07488889</v>
      </c>
      <c r="J895" s="100">
        <v>26.49</v>
      </c>
      <c r="K895" s="100">
        <v>26.513793103448275</v>
      </c>
      <c r="L895" s="100">
        <v>18.667857142857141</v>
      </c>
      <c r="M895" s="100">
        <v>23.413333333333334</v>
      </c>
      <c r="N895" s="100">
        <v>20.376666666666665</v>
      </c>
      <c r="O895" s="100">
        <v>39.883333333333333</v>
      </c>
      <c r="P895" s="100">
        <v>35.682758620689661</v>
      </c>
      <c r="Q895" s="100">
        <v>44.996551724137923</v>
      </c>
      <c r="R895" s="100">
        <v>58.2</v>
      </c>
      <c r="S895" s="100">
        <v>38.820000000000007</v>
      </c>
      <c r="T895" s="100">
        <v>52.453333333333333</v>
      </c>
      <c r="U895" s="100">
        <v>35.200000000000003</v>
      </c>
      <c r="V895" s="100">
        <v>34.533333333333331</v>
      </c>
      <c r="W895" s="100">
        <v>34.32</v>
      </c>
      <c r="X895" s="100">
        <v>32.782758620689656</v>
      </c>
      <c r="Y895" s="100">
        <v>19.427586206896549</v>
      </c>
      <c r="Z895" s="100">
        <v>11.174999999999999</v>
      </c>
      <c r="AA895" s="100">
        <v>7.6178571428571429</v>
      </c>
      <c r="AB895" s="100">
        <v>14.255172413793103</v>
      </c>
      <c r="AC895" s="100">
        <v>12.010344827586207</v>
      </c>
      <c r="AD895" s="100">
        <v>9.7642857142857142</v>
      </c>
      <c r="AE895" s="100">
        <v>4.0733333333333333</v>
      </c>
      <c r="AF895" s="100">
        <v>3.93</v>
      </c>
      <c r="AG895" s="100">
        <v>7.9300000000000006</v>
      </c>
      <c r="AH895" s="100">
        <v>9.5866666666666678</v>
      </c>
      <c r="AI895" s="100">
        <v>8.93</v>
      </c>
      <c r="AJ895" s="100">
        <v>20.816666666666666</v>
      </c>
      <c r="AK895" s="100">
        <v>23.506666666666668</v>
      </c>
      <c r="AL895" s="100">
        <v>40.156666666666666</v>
      </c>
      <c r="AM895" s="100">
        <v>58.963333333333338</v>
      </c>
      <c r="AN895" s="100">
        <v>67.28</v>
      </c>
      <c r="AO895" s="100">
        <v>84.65</v>
      </c>
      <c r="AP895" s="100">
        <v>53.843333333333334</v>
      </c>
      <c r="AQ895" s="100">
        <v>41.410344827586208</v>
      </c>
      <c r="AR895" s="100">
        <v>56.269999999999996</v>
      </c>
      <c r="AS895" s="100">
        <v>17.816666666666666</v>
      </c>
      <c r="AT895" s="1"/>
      <c r="AU895" s="1"/>
      <c r="AV895" s="1"/>
      <c r="AW895" s="1"/>
      <c r="AX895" s="1"/>
      <c r="AY895" s="1"/>
      <c r="AZ895" s="1"/>
      <c r="BA895" s="1"/>
      <c r="BB895" s="1"/>
      <c r="BC895" s="1"/>
      <c r="BD895" s="1"/>
      <c r="BE895" s="1"/>
      <c r="BF895" s="1"/>
      <c r="BG895" s="1"/>
      <c r="BH895" s="1"/>
      <c r="BI895" s="1"/>
      <c r="BJ895" s="1"/>
      <c r="BK895" s="1"/>
      <c r="BL895" s="1"/>
      <c r="BM895" s="1"/>
    </row>
    <row r="896" spans="1:65" ht="16.5" customHeight="1" x14ac:dyDescent="0.25">
      <c r="A896" s="87">
        <v>21110160</v>
      </c>
      <c r="B896" s="82" t="s">
        <v>26</v>
      </c>
      <c r="C896" s="82" t="s">
        <v>1108</v>
      </c>
      <c r="D896" s="82" t="s">
        <v>1106</v>
      </c>
      <c r="E896" s="82" t="s">
        <v>1019</v>
      </c>
      <c r="F896" s="82">
        <v>4</v>
      </c>
      <c r="G896" s="82">
        <v>500</v>
      </c>
      <c r="H896" s="83">
        <v>-75.199027779999994</v>
      </c>
      <c r="I896" s="93">
        <v>3.1184722199999997</v>
      </c>
      <c r="J896" s="100">
        <v>29.166666666666668</v>
      </c>
      <c r="K896" s="100">
        <v>29.866666666666667</v>
      </c>
      <c r="L896" s="100">
        <v>15.333333333333334</v>
      </c>
      <c r="M896" s="100">
        <v>20.827586206896552</v>
      </c>
      <c r="N896" s="100">
        <v>21.862068965517242</v>
      </c>
      <c r="O896" s="100">
        <v>35</v>
      </c>
      <c r="P896" s="100">
        <v>33.466666666666669</v>
      </c>
      <c r="Q896" s="100">
        <v>34.266666666666666</v>
      </c>
      <c r="R896" s="100">
        <v>51.833333333333336</v>
      </c>
      <c r="S896" s="100">
        <v>40.43333333333333</v>
      </c>
      <c r="T896" s="100">
        <v>44.43333333333333</v>
      </c>
      <c r="U896" s="100">
        <v>32.43333333333333</v>
      </c>
      <c r="V896" s="100">
        <v>31.333333333333332</v>
      </c>
      <c r="W896" s="100">
        <v>25.433333333333334</v>
      </c>
      <c r="X896" s="100">
        <v>27.933333333333334</v>
      </c>
      <c r="Y896" s="100">
        <v>17.033333333333335</v>
      </c>
      <c r="Z896" s="100">
        <v>10.666666666666666</v>
      </c>
      <c r="AA896" s="100">
        <v>7.2333333333333334</v>
      </c>
      <c r="AB896" s="100">
        <v>11.733333333333333</v>
      </c>
      <c r="AC896" s="100">
        <v>10</v>
      </c>
      <c r="AD896" s="100">
        <v>10.366666666666667</v>
      </c>
      <c r="AE896" s="100">
        <v>4.5</v>
      </c>
      <c r="AF896" s="100">
        <v>3.17</v>
      </c>
      <c r="AG896" s="100">
        <v>7.2</v>
      </c>
      <c r="AH896" s="100">
        <v>7.4666666666666668</v>
      </c>
      <c r="AI896" s="100">
        <v>11.3</v>
      </c>
      <c r="AJ896" s="100">
        <v>21.633333333333333</v>
      </c>
      <c r="AK896" s="100">
        <v>26.5</v>
      </c>
      <c r="AL896" s="100">
        <v>43.133333333333333</v>
      </c>
      <c r="AM896" s="100">
        <v>59.266666666666666</v>
      </c>
      <c r="AN896" s="100">
        <v>73.321428571428569</v>
      </c>
      <c r="AO896" s="100">
        <v>73.448275862068968</v>
      </c>
      <c r="AP896" s="100">
        <v>43.655172413793103</v>
      </c>
      <c r="AQ896" s="100">
        <v>48.366666666666667</v>
      </c>
      <c r="AR896" s="100">
        <v>56</v>
      </c>
      <c r="AS896" s="100">
        <v>23.448275862068964</v>
      </c>
      <c r="AT896" s="1"/>
      <c r="AU896" s="1"/>
      <c r="AV896" s="1"/>
      <c r="AW896" s="1"/>
      <c r="AX896" s="1"/>
      <c r="AY896" s="1"/>
      <c r="AZ896" s="1"/>
      <c r="BA896" s="1"/>
      <c r="BB896" s="1"/>
      <c r="BC896" s="1"/>
      <c r="BD896" s="1"/>
      <c r="BE896" s="1"/>
      <c r="BF896" s="1"/>
      <c r="BG896" s="1"/>
      <c r="BH896" s="1"/>
      <c r="BI896" s="1"/>
      <c r="BJ896" s="1"/>
      <c r="BK896" s="1"/>
      <c r="BL896" s="1"/>
      <c r="BM896" s="1"/>
    </row>
    <row r="897" spans="1:65" ht="16.5" customHeight="1" x14ac:dyDescent="0.25">
      <c r="A897" s="87">
        <v>21080080</v>
      </c>
      <c r="B897" s="82" t="s">
        <v>54</v>
      </c>
      <c r="C897" s="82" t="s">
        <v>1109</v>
      </c>
      <c r="D897" s="82" t="s">
        <v>1110</v>
      </c>
      <c r="E897" s="82" t="s">
        <v>1019</v>
      </c>
      <c r="F897" s="82">
        <v>4</v>
      </c>
      <c r="G897" s="82">
        <v>1800</v>
      </c>
      <c r="H897" s="83">
        <v>-75.632000000000005</v>
      </c>
      <c r="I897" s="93">
        <v>2.79305556</v>
      </c>
      <c r="J897" s="100">
        <v>36.193333333333335</v>
      </c>
      <c r="K897" s="100">
        <v>39.283333333333324</v>
      </c>
      <c r="L897" s="100">
        <v>42.486666666666679</v>
      </c>
      <c r="M897" s="100">
        <v>45.623333333333335</v>
      </c>
      <c r="N897" s="100">
        <v>45.723333333333336</v>
      </c>
      <c r="O897" s="100">
        <v>52.124137931034468</v>
      </c>
      <c r="P897" s="100">
        <v>61.569999999999986</v>
      </c>
      <c r="Q897" s="100">
        <v>75.283333333333317</v>
      </c>
      <c r="R897" s="100">
        <v>77.846666666666636</v>
      </c>
      <c r="S897" s="100">
        <v>60.562068965517241</v>
      </c>
      <c r="T897" s="100">
        <v>75.841379310344834</v>
      </c>
      <c r="U897" s="100">
        <v>50.599999999999994</v>
      </c>
      <c r="V897" s="100">
        <v>46.61</v>
      </c>
      <c r="W897" s="100">
        <v>42.056666666666686</v>
      </c>
      <c r="X897" s="100">
        <v>61.689999999999991</v>
      </c>
      <c r="Y897" s="100">
        <v>39.710000000000008</v>
      </c>
      <c r="Z897" s="100">
        <v>20.783333333333342</v>
      </c>
      <c r="AA897" s="100">
        <v>14.021428571428569</v>
      </c>
      <c r="AB897" s="100">
        <v>17.36</v>
      </c>
      <c r="AC897" s="100">
        <v>19.803333333333335</v>
      </c>
      <c r="AD897" s="100">
        <v>25.420689655172417</v>
      </c>
      <c r="AE897" s="100">
        <v>17.790000000000003</v>
      </c>
      <c r="AF897" s="100">
        <v>18.113793103448273</v>
      </c>
      <c r="AG897" s="100">
        <v>13.033333333333333</v>
      </c>
      <c r="AH897" s="100">
        <v>22.389655172413789</v>
      </c>
      <c r="AI897" s="100">
        <v>26.686206896551731</v>
      </c>
      <c r="AJ897" s="100">
        <v>44.333333333333336</v>
      </c>
      <c r="AK897" s="100">
        <v>41.146666666666668</v>
      </c>
      <c r="AL897" s="100">
        <v>53.123333333333328</v>
      </c>
      <c r="AM897" s="100">
        <v>71.693333333333342</v>
      </c>
      <c r="AN897" s="100">
        <v>58.423333333333332</v>
      </c>
      <c r="AO897" s="100">
        <v>65.426666666666677</v>
      </c>
      <c r="AP897" s="100">
        <v>52.276666666666657</v>
      </c>
      <c r="AQ897" s="100">
        <v>50.183333333333344</v>
      </c>
      <c r="AR897" s="100">
        <v>56.45333333333334</v>
      </c>
      <c r="AS897" s="100">
        <v>38.08</v>
      </c>
      <c r="AT897" s="1"/>
      <c r="AU897" s="1"/>
      <c r="AV897" s="1"/>
      <c r="AW897" s="1"/>
      <c r="AX897" s="1"/>
      <c r="AY897" s="1"/>
      <c r="AZ897" s="1"/>
      <c r="BA897" s="1"/>
      <c r="BB897" s="1"/>
      <c r="BC897" s="1"/>
      <c r="BD897" s="1"/>
      <c r="BE897" s="1"/>
      <c r="BF897" s="1"/>
      <c r="BG897" s="1"/>
      <c r="BH897" s="1"/>
      <c r="BI897" s="1"/>
      <c r="BJ897" s="1"/>
      <c r="BK897" s="1"/>
      <c r="BL897" s="1"/>
      <c r="BM897" s="1"/>
    </row>
    <row r="898" spans="1:65" ht="16.5" customHeight="1" x14ac:dyDescent="0.25">
      <c r="A898" s="87">
        <v>21080100</v>
      </c>
      <c r="B898" s="82" t="s">
        <v>26</v>
      </c>
      <c r="C898" s="82" t="s">
        <v>1111</v>
      </c>
      <c r="D898" s="82" t="s">
        <v>1110</v>
      </c>
      <c r="E898" s="82" t="s">
        <v>1019</v>
      </c>
      <c r="F898" s="82">
        <v>4</v>
      </c>
      <c r="G898" s="82">
        <v>1800</v>
      </c>
      <c r="H898" s="83">
        <v>-75.613055560000006</v>
      </c>
      <c r="I898" s="93">
        <v>2.7728333300000001</v>
      </c>
      <c r="J898" s="100">
        <v>50.911538461538463</v>
      </c>
      <c r="K898" s="100">
        <v>76.644444444444446</v>
      </c>
      <c r="L898" s="100">
        <v>64.2</v>
      </c>
      <c r="M898" s="100">
        <v>67.816000000000003</v>
      </c>
      <c r="N898" s="100">
        <v>74.269230769230774</v>
      </c>
      <c r="O898" s="100">
        <v>100.23846153846154</v>
      </c>
      <c r="P898" s="100">
        <v>85.546153846153842</v>
      </c>
      <c r="Q898" s="100">
        <v>90.117857142857147</v>
      </c>
      <c r="R898" s="100">
        <v>93.878571428571419</v>
      </c>
      <c r="S898" s="100">
        <v>77</v>
      </c>
      <c r="T898" s="100">
        <v>102.42413793103449</v>
      </c>
      <c r="U898" s="100">
        <v>67.896428571428572</v>
      </c>
      <c r="V898" s="100">
        <v>43.903571428571425</v>
      </c>
      <c r="W898" s="100">
        <v>49.607142857142854</v>
      </c>
      <c r="X898" s="100">
        <v>84.618518518518513</v>
      </c>
      <c r="Y898" s="100">
        <v>34.266666666666666</v>
      </c>
      <c r="Z898" s="100">
        <v>33.95384615384615</v>
      </c>
      <c r="AA898" s="100">
        <v>20.819230769230767</v>
      </c>
      <c r="AB898" s="100">
        <v>29.029629629629628</v>
      </c>
      <c r="AC898" s="100">
        <v>20.185185185185187</v>
      </c>
      <c r="AD898" s="100">
        <v>31.053846153846152</v>
      </c>
      <c r="AE898" s="100">
        <v>8.9692307692307693</v>
      </c>
      <c r="AF898" s="100">
        <v>18.977777777777778</v>
      </c>
      <c r="AG898" s="100">
        <v>25.177777777777777</v>
      </c>
      <c r="AH898" s="100">
        <v>26.396153846153844</v>
      </c>
      <c r="AI898" s="100">
        <v>25.830769230769231</v>
      </c>
      <c r="AJ898" s="100">
        <v>57.455555555555556</v>
      </c>
      <c r="AK898" s="100">
        <v>50.426923076923075</v>
      </c>
      <c r="AL898" s="100">
        <v>70.246153846153845</v>
      </c>
      <c r="AM898" s="100">
        <v>100.55</v>
      </c>
      <c r="AN898" s="100">
        <v>76.44074074074075</v>
      </c>
      <c r="AO898" s="100">
        <v>116.57777777777777</v>
      </c>
      <c r="AP898" s="100">
        <v>82.422222222222231</v>
      </c>
      <c r="AQ898" s="100">
        <v>90.962962962962962</v>
      </c>
      <c r="AR898" s="100">
        <v>89.117857142857147</v>
      </c>
      <c r="AS898" s="100">
        <v>58.642857142857146</v>
      </c>
      <c r="AT898" s="1"/>
      <c r="AU898" s="1"/>
      <c r="AV898" s="1"/>
      <c r="AW898" s="1"/>
      <c r="AX898" s="1"/>
      <c r="AY898" s="1"/>
      <c r="AZ898" s="1"/>
      <c r="BA898" s="1"/>
      <c r="BB898" s="1"/>
      <c r="BC898" s="1"/>
      <c r="BD898" s="1"/>
      <c r="BE898" s="1"/>
      <c r="BF898" s="1"/>
      <c r="BG898" s="1"/>
      <c r="BH898" s="1"/>
      <c r="BI898" s="1"/>
      <c r="BJ898" s="1"/>
      <c r="BK898" s="1"/>
      <c r="BL898" s="1"/>
      <c r="BM898" s="1"/>
    </row>
    <row r="899" spans="1:65" ht="16.5" customHeight="1" x14ac:dyDescent="0.25">
      <c r="A899" s="87">
        <v>21085030</v>
      </c>
      <c r="B899" s="82" t="s">
        <v>56</v>
      </c>
      <c r="C899" s="82" t="s">
        <v>1112</v>
      </c>
      <c r="D899" s="82" t="s">
        <v>1110</v>
      </c>
      <c r="E899" s="82" t="s">
        <v>1019</v>
      </c>
      <c r="F899" s="82">
        <v>4</v>
      </c>
      <c r="G899" s="82">
        <v>1030</v>
      </c>
      <c r="H899" s="83">
        <v>-75.58</v>
      </c>
      <c r="I899" s="93">
        <v>2.76</v>
      </c>
      <c r="J899" s="100">
        <v>62.66206896551725</v>
      </c>
      <c r="K899" s="100">
        <v>74.125000000000014</v>
      </c>
      <c r="L899" s="100">
        <v>58.757142857142846</v>
      </c>
      <c r="M899" s="100">
        <v>73.792857142857159</v>
      </c>
      <c r="N899" s="100">
        <v>53.241379310344819</v>
      </c>
      <c r="O899" s="100">
        <v>70.749999999999986</v>
      </c>
      <c r="P899" s="100">
        <v>81.810344827586206</v>
      </c>
      <c r="Q899" s="100">
        <v>93.137037037037018</v>
      </c>
      <c r="R899" s="100">
        <v>93.051724137931032</v>
      </c>
      <c r="S899" s="100">
        <v>85.492307692307676</v>
      </c>
      <c r="T899" s="100">
        <v>81.781481481481492</v>
      </c>
      <c r="U899" s="100">
        <v>61.611538461538458</v>
      </c>
      <c r="V899" s="100">
        <v>48.442857142857136</v>
      </c>
      <c r="W899" s="100">
        <v>51.637931034482762</v>
      </c>
      <c r="X899" s="100">
        <v>71.278571428571439</v>
      </c>
      <c r="Y899" s="100">
        <v>36.692857142857143</v>
      </c>
      <c r="Z899" s="100">
        <v>16.765384615384615</v>
      </c>
      <c r="AA899" s="100">
        <v>20.435714285714283</v>
      </c>
      <c r="AB899" s="100">
        <v>20.360000000000003</v>
      </c>
      <c r="AC899" s="100">
        <v>14.328571428571431</v>
      </c>
      <c r="AD899" s="100">
        <v>19.956</v>
      </c>
      <c r="AE899" s="100">
        <v>13.61923076923077</v>
      </c>
      <c r="AF899" s="100">
        <v>14.875999999999999</v>
      </c>
      <c r="AG899" s="100">
        <v>13.388461538461538</v>
      </c>
      <c r="AH899" s="100">
        <v>15.206896551724139</v>
      </c>
      <c r="AI899" s="100">
        <v>22.964285714285715</v>
      </c>
      <c r="AJ899" s="100">
        <v>40.306896551724137</v>
      </c>
      <c r="AK899" s="100">
        <v>45.55</v>
      </c>
      <c r="AL899" s="100">
        <v>69.329629629629622</v>
      </c>
      <c r="AM899" s="100">
        <v>100.33703703703704</v>
      </c>
      <c r="AN899" s="100">
        <v>97.996551724137916</v>
      </c>
      <c r="AO899" s="100">
        <v>110.37333333333332</v>
      </c>
      <c r="AP899" s="100">
        <v>94.279999999999987</v>
      </c>
      <c r="AQ899" s="100">
        <v>104.76666666666665</v>
      </c>
      <c r="AR899" s="100">
        <v>106.75666666666666</v>
      </c>
      <c r="AS899" s="100">
        <v>54.903448275862068</v>
      </c>
      <c r="AT899" s="1" t="s">
        <v>1888</v>
      </c>
      <c r="AU899" s="1"/>
      <c r="AV899" s="1"/>
      <c r="AW899" s="1"/>
      <c r="AX899" s="1"/>
      <c r="AY899" s="1"/>
      <c r="AZ899" s="1"/>
      <c r="BA899" s="1"/>
      <c r="BB899" s="1"/>
      <c r="BC899" s="1"/>
      <c r="BD899" s="1"/>
      <c r="BE899" s="1"/>
      <c r="BF899" s="1"/>
      <c r="BG899" s="1"/>
      <c r="BH899" s="1"/>
      <c r="BI899" s="1"/>
      <c r="BJ899" s="1"/>
      <c r="BK899" s="1"/>
      <c r="BL899" s="1"/>
      <c r="BM899" s="1"/>
    </row>
    <row r="900" spans="1:65" ht="16.5" customHeight="1" x14ac:dyDescent="0.25">
      <c r="A900" s="87">
        <v>21050140</v>
      </c>
      <c r="B900" s="82" t="s">
        <v>26</v>
      </c>
      <c r="C900" s="82" t="s">
        <v>1113</v>
      </c>
      <c r="D900" s="82" t="s">
        <v>1114</v>
      </c>
      <c r="E900" s="82" t="s">
        <v>1019</v>
      </c>
      <c r="F900" s="82">
        <v>4</v>
      </c>
      <c r="G900" s="82">
        <v>900</v>
      </c>
      <c r="H900" s="83">
        <v>-75.615666669999996</v>
      </c>
      <c r="I900" s="93">
        <v>2.5107777799999997</v>
      </c>
      <c r="J900" s="100">
        <v>62.466666666666669</v>
      </c>
      <c r="K900" s="100">
        <v>67.758620689655174</v>
      </c>
      <c r="L900" s="100">
        <v>33.966666666666669</v>
      </c>
      <c r="M900" s="100">
        <v>49.43333333333333</v>
      </c>
      <c r="N900" s="100">
        <v>48.233333333333334</v>
      </c>
      <c r="O900" s="100">
        <v>71.433333333333337</v>
      </c>
      <c r="P900" s="100">
        <v>53.379310344827587</v>
      </c>
      <c r="Q900" s="100">
        <v>73.289655172413802</v>
      </c>
      <c r="R900" s="100">
        <v>75.758620689655174</v>
      </c>
      <c r="S900" s="100">
        <v>50.5</v>
      </c>
      <c r="T900" s="100">
        <v>56.133333333333333</v>
      </c>
      <c r="U900" s="100">
        <v>48.866666666666667</v>
      </c>
      <c r="V900" s="100">
        <v>40.428571428571431</v>
      </c>
      <c r="W900" s="100">
        <v>38.666666666666664</v>
      </c>
      <c r="X900" s="100">
        <v>36.178571428571431</v>
      </c>
      <c r="Y900" s="100">
        <v>30.6</v>
      </c>
      <c r="Z900" s="100">
        <v>12.266666666666667</v>
      </c>
      <c r="AA900" s="100">
        <v>13.933333333333334</v>
      </c>
      <c r="AB900" s="100">
        <v>13.246666666666666</v>
      </c>
      <c r="AC900" s="100">
        <v>12.566666666666666</v>
      </c>
      <c r="AD900" s="100">
        <v>9.1999999999999993</v>
      </c>
      <c r="AE900" s="100">
        <v>8.5</v>
      </c>
      <c r="AF900" s="100">
        <v>8.5862068965517242</v>
      </c>
      <c r="AG900" s="100">
        <v>9.862068965517242</v>
      </c>
      <c r="AH900" s="100">
        <v>9.1</v>
      </c>
      <c r="AI900" s="100">
        <v>10.482758620689655</v>
      </c>
      <c r="AJ900" s="100">
        <v>31.666666666666668</v>
      </c>
      <c r="AK900" s="100">
        <v>34.56666666666667</v>
      </c>
      <c r="AL900" s="100">
        <v>65.766666666666666</v>
      </c>
      <c r="AM900" s="100">
        <v>79.724137931034477</v>
      </c>
      <c r="AN900" s="100">
        <v>93.1</v>
      </c>
      <c r="AO900" s="100">
        <v>94.733333333333334</v>
      </c>
      <c r="AP900" s="100">
        <v>112.26666666666667</v>
      </c>
      <c r="AQ900" s="100">
        <v>87.4</v>
      </c>
      <c r="AR900" s="100">
        <v>89.566666666666663</v>
      </c>
      <c r="AS900" s="100">
        <v>62.466666666666669</v>
      </c>
      <c r="AT900" s="1"/>
      <c r="AU900" s="1"/>
      <c r="AV900" s="1"/>
      <c r="AW900" s="1"/>
      <c r="AX900" s="1"/>
      <c r="AY900" s="1"/>
      <c r="AZ900" s="1"/>
      <c r="BA900" s="1"/>
      <c r="BB900" s="1"/>
      <c r="BC900" s="1"/>
      <c r="BD900" s="1"/>
      <c r="BE900" s="1"/>
      <c r="BF900" s="1"/>
      <c r="BG900" s="1"/>
      <c r="BH900" s="1"/>
      <c r="BI900" s="1"/>
      <c r="BJ900" s="1"/>
      <c r="BK900" s="1"/>
      <c r="BL900" s="1"/>
      <c r="BM900" s="1"/>
    </row>
    <row r="901" spans="1:65" ht="16.5" customHeight="1" x14ac:dyDescent="0.25">
      <c r="A901" s="87">
        <v>21080110</v>
      </c>
      <c r="B901" s="82" t="s">
        <v>54</v>
      </c>
      <c r="C901" s="82" t="s">
        <v>1115</v>
      </c>
      <c r="D901" s="82" t="s">
        <v>1114</v>
      </c>
      <c r="E901" s="82" t="s">
        <v>1019</v>
      </c>
      <c r="F901" s="82">
        <v>4</v>
      </c>
      <c r="G901" s="82">
        <v>1000</v>
      </c>
      <c r="H901" s="83">
        <v>-75.72</v>
      </c>
      <c r="I901" s="93">
        <v>2.58</v>
      </c>
      <c r="J901" s="100">
        <v>49.029629629629639</v>
      </c>
      <c r="K901" s="100">
        <v>61.36785714285714</v>
      </c>
      <c r="L901" s="100">
        <v>40.867857142857154</v>
      </c>
      <c r="M901" s="100">
        <v>54.633333333333333</v>
      </c>
      <c r="N901" s="100">
        <v>46.057142857142864</v>
      </c>
      <c r="O901" s="100">
        <v>59.289285714285704</v>
      </c>
      <c r="P901" s="100">
        <v>53.562962962962956</v>
      </c>
      <c r="Q901" s="100">
        <v>77.31481481481481</v>
      </c>
      <c r="R901" s="100">
        <v>54.311111111111117</v>
      </c>
      <c r="S901" s="100">
        <v>55.510714285714279</v>
      </c>
      <c r="T901" s="100">
        <v>62.844444444444449</v>
      </c>
      <c r="U901" s="100">
        <v>48.374074074074073</v>
      </c>
      <c r="V901" s="100">
        <v>47.253846153846148</v>
      </c>
      <c r="W901" s="100">
        <v>41.860000000000007</v>
      </c>
      <c r="X901" s="100">
        <v>55.788461538461533</v>
      </c>
      <c r="Y901" s="100">
        <v>35.540740740740745</v>
      </c>
      <c r="Z901" s="100">
        <v>17.13571428571429</v>
      </c>
      <c r="AA901" s="100">
        <v>15.74642857142857</v>
      </c>
      <c r="AB901" s="100">
        <v>16.130769230769236</v>
      </c>
      <c r="AC901" s="100">
        <v>13.869230769230771</v>
      </c>
      <c r="AD901" s="100">
        <v>13.872</v>
      </c>
      <c r="AE901" s="100">
        <v>7.3321428571428564</v>
      </c>
      <c r="AF901" s="100">
        <v>14.874074074074073</v>
      </c>
      <c r="AG901" s="100">
        <v>11.724999999999998</v>
      </c>
      <c r="AH901" s="100">
        <v>14.757142857142856</v>
      </c>
      <c r="AI901" s="100">
        <v>15.214285714285714</v>
      </c>
      <c r="AJ901" s="100">
        <v>24.944827586206891</v>
      </c>
      <c r="AK901" s="100">
        <v>33.293333333333337</v>
      </c>
      <c r="AL901" s="100">
        <v>40.763333333333335</v>
      </c>
      <c r="AM901" s="100">
        <v>66.243333333333354</v>
      </c>
      <c r="AN901" s="100">
        <v>75.970370370370361</v>
      </c>
      <c r="AO901" s="100">
        <v>69.190000000000012</v>
      </c>
      <c r="AP901" s="100">
        <v>71.84666666666665</v>
      </c>
      <c r="AQ901" s="100">
        <v>69.960714285714275</v>
      </c>
      <c r="AR901" s="100">
        <v>78.132142857142853</v>
      </c>
      <c r="AS901" s="100">
        <v>46.913333333333334</v>
      </c>
      <c r="AT901" s="1"/>
      <c r="AU901" s="1"/>
      <c r="AV901" s="1"/>
      <c r="AW901" s="1"/>
      <c r="AX901" s="1"/>
      <c r="AY901" s="1"/>
      <c r="AZ901" s="1"/>
      <c r="BA901" s="1"/>
      <c r="BB901" s="1"/>
      <c r="BC901" s="1"/>
      <c r="BD901" s="1"/>
      <c r="BE901" s="1"/>
      <c r="BF901" s="1"/>
      <c r="BG901" s="1"/>
      <c r="BH901" s="1"/>
      <c r="BI901" s="1"/>
      <c r="BJ901" s="1"/>
      <c r="BK901" s="1"/>
      <c r="BL901" s="1"/>
      <c r="BM901" s="1"/>
    </row>
    <row r="902" spans="1:65" ht="16.5" customHeight="1" x14ac:dyDescent="0.25">
      <c r="A902" s="87">
        <v>21050150</v>
      </c>
      <c r="B902" s="82" t="s">
        <v>26</v>
      </c>
      <c r="C902" s="82" t="s">
        <v>1116</v>
      </c>
      <c r="D902" s="82" t="s">
        <v>1114</v>
      </c>
      <c r="E902" s="82" t="s">
        <v>1019</v>
      </c>
      <c r="F902" s="82">
        <v>4</v>
      </c>
      <c r="G902" s="82">
        <v>788</v>
      </c>
      <c r="H902" s="83">
        <v>-75.760000000000005</v>
      </c>
      <c r="I902" s="93">
        <v>2.46</v>
      </c>
      <c r="J902" s="100">
        <v>65.2</v>
      </c>
      <c r="K902" s="100">
        <v>56.666666666666664</v>
      </c>
      <c r="L902" s="100">
        <v>41.666666666666664</v>
      </c>
      <c r="M902" s="100">
        <v>47.9</v>
      </c>
      <c r="N902" s="100">
        <v>50.966666666666669</v>
      </c>
      <c r="O902" s="100">
        <v>61.133333333333333</v>
      </c>
      <c r="P902" s="100">
        <v>51</v>
      </c>
      <c r="Q902" s="100">
        <v>77.666666666666671</v>
      </c>
      <c r="R902" s="100">
        <v>71.966666666666669</v>
      </c>
      <c r="S902" s="100">
        <v>43.966666666666669</v>
      </c>
      <c r="T902" s="100">
        <v>54.7</v>
      </c>
      <c r="U902" s="100">
        <v>39.700000000000003</v>
      </c>
      <c r="V902" s="100">
        <v>43.7</v>
      </c>
      <c r="W902" s="100">
        <v>37.9</v>
      </c>
      <c r="X902" s="100">
        <v>42.233333333333334</v>
      </c>
      <c r="Y902" s="100">
        <v>21.266666666666666</v>
      </c>
      <c r="Z902" s="100">
        <v>11.8</v>
      </c>
      <c r="AA902" s="100">
        <v>11.533333333333333</v>
      </c>
      <c r="AB902" s="100">
        <v>12.433333333333334</v>
      </c>
      <c r="AC902" s="100">
        <v>11.533333333333333</v>
      </c>
      <c r="AD902" s="100">
        <v>9.1333333333333329</v>
      </c>
      <c r="AE902" s="100">
        <v>7.3</v>
      </c>
      <c r="AF902" s="100">
        <v>6.7</v>
      </c>
      <c r="AG902" s="100">
        <v>9.1</v>
      </c>
      <c r="AH902" s="100">
        <v>9.6333333333333329</v>
      </c>
      <c r="AI902" s="100">
        <v>10.733333333333333</v>
      </c>
      <c r="AJ902" s="100">
        <v>20.172413793103448</v>
      </c>
      <c r="AK902" s="100">
        <v>33.366666666666667</v>
      </c>
      <c r="AL902" s="100">
        <v>64.900000000000006</v>
      </c>
      <c r="AM902" s="100">
        <v>70.8</v>
      </c>
      <c r="AN902" s="100">
        <v>73.36666666666666</v>
      </c>
      <c r="AO902" s="100">
        <v>84.833333333333329</v>
      </c>
      <c r="AP902" s="100">
        <v>97.068965517241381</v>
      </c>
      <c r="AQ902" s="100">
        <v>83.896551724137936</v>
      </c>
      <c r="AR902" s="100">
        <v>80.103448275862064</v>
      </c>
      <c r="AS902" s="100">
        <v>62.137931034482762</v>
      </c>
      <c r="AT902" s="1"/>
      <c r="AU902" s="1"/>
      <c r="AV902" s="1"/>
      <c r="AW902" s="1"/>
      <c r="AX902" s="1"/>
      <c r="AY902" s="1"/>
      <c r="AZ902" s="1"/>
      <c r="BA902" s="1"/>
      <c r="BB902" s="1"/>
      <c r="BC902" s="1"/>
      <c r="BD902" s="1"/>
      <c r="BE902" s="1"/>
      <c r="BF902" s="1"/>
      <c r="BG902" s="1"/>
      <c r="BH902" s="1"/>
      <c r="BI902" s="1"/>
      <c r="BJ902" s="1"/>
      <c r="BK902" s="1"/>
      <c r="BL902" s="1"/>
      <c r="BM902" s="1"/>
    </row>
    <row r="903" spans="1:65" ht="16.5" customHeight="1" x14ac:dyDescent="0.25">
      <c r="A903" s="87">
        <v>21050290</v>
      </c>
      <c r="B903" s="82" t="s">
        <v>26</v>
      </c>
      <c r="C903" s="82" t="s">
        <v>1117</v>
      </c>
      <c r="D903" s="82" t="s">
        <v>1114</v>
      </c>
      <c r="E903" s="82" t="s">
        <v>1019</v>
      </c>
      <c r="F903" s="82">
        <v>4</v>
      </c>
      <c r="G903" s="82">
        <v>825</v>
      </c>
      <c r="H903" s="83">
        <v>-75.728499999999997</v>
      </c>
      <c r="I903" s="93">
        <v>2.4912777799999999</v>
      </c>
      <c r="J903" s="100">
        <v>48.87</v>
      </c>
      <c r="K903" s="100">
        <v>53.86333333333333</v>
      </c>
      <c r="L903" s="100">
        <v>38.45333333333334</v>
      </c>
      <c r="M903" s="100">
        <v>55.24</v>
      </c>
      <c r="N903" s="100">
        <v>39.00333333333333</v>
      </c>
      <c r="O903" s="100">
        <v>59.74666666666667</v>
      </c>
      <c r="P903" s="100">
        <v>51.066666666666656</v>
      </c>
      <c r="Q903" s="100">
        <v>84.076666666666668</v>
      </c>
      <c r="R903" s="100">
        <v>65.11</v>
      </c>
      <c r="S903" s="100">
        <v>48.04666666666666</v>
      </c>
      <c r="T903" s="100">
        <v>63.476666666666659</v>
      </c>
      <c r="U903" s="100">
        <v>42.856666666666669</v>
      </c>
      <c r="V903" s="100">
        <v>47.009999999999991</v>
      </c>
      <c r="W903" s="100">
        <v>37.953333333333333</v>
      </c>
      <c r="X903" s="100">
        <v>37.809999999999995</v>
      </c>
      <c r="Y903" s="100">
        <v>22.86</v>
      </c>
      <c r="Z903" s="100">
        <v>14.476666666666667</v>
      </c>
      <c r="AA903" s="100">
        <v>13.04666666666667</v>
      </c>
      <c r="AB903" s="100">
        <v>14.083333333333334</v>
      </c>
      <c r="AC903" s="100">
        <v>14.82</v>
      </c>
      <c r="AD903" s="100">
        <v>11.131034482758619</v>
      </c>
      <c r="AE903" s="100">
        <v>5.9133333333333322</v>
      </c>
      <c r="AF903" s="100">
        <v>7.0733333333333333</v>
      </c>
      <c r="AG903" s="100">
        <v>11.426666666666666</v>
      </c>
      <c r="AH903" s="100">
        <v>8.91</v>
      </c>
      <c r="AI903" s="100">
        <v>9.9400000000000013</v>
      </c>
      <c r="AJ903" s="100">
        <v>17.426666666666669</v>
      </c>
      <c r="AK903" s="100">
        <v>38.836666666666673</v>
      </c>
      <c r="AL903" s="100">
        <v>59.599999999999987</v>
      </c>
      <c r="AM903" s="100">
        <v>72.468965517241372</v>
      </c>
      <c r="AN903" s="100">
        <v>76.73</v>
      </c>
      <c r="AO903" s="100">
        <v>91.886206896551712</v>
      </c>
      <c r="AP903" s="100">
        <v>91.58620689655173</v>
      </c>
      <c r="AQ903" s="100">
        <v>86.871428571428595</v>
      </c>
      <c r="AR903" s="100">
        <v>81.555172413793116</v>
      </c>
      <c r="AS903" s="100">
        <v>57.41724137931034</v>
      </c>
      <c r="AT903" s="1"/>
      <c r="AU903" s="1"/>
      <c r="AV903" s="1"/>
      <c r="AW903" s="1"/>
      <c r="AX903" s="1"/>
      <c r="AY903" s="1"/>
      <c r="AZ903" s="1"/>
      <c r="BA903" s="1"/>
      <c r="BB903" s="1"/>
      <c r="BC903" s="1"/>
      <c r="BD903" s="1"/>
      <c r="BE903" s="1"/>
      <c r="BF903" s="1"/>
      <c r="BG903" s="1"/>
      <c r="BH903" s="1"/>
      <c r="BI903" s="1"/>
      <c r="BJ903" s="1"/>
      <c r="BK903" s="1"/>
      <c r="BL903" s="1"/>
      <c r="BM903" s="1"/>
    </row>
    <row r="904" spans="1:65" ht="16.5" customHeight="1" x14ac:dyDescent="0.25">
      <c r="A904" s="87">
        <v>21140110</v>
      </c>
      <c r="B904" s="82" t="s">
        <v>26</v>
      </c>
      <c r="C904" s="82" t="s">
        <v>1118</v>
      </c>
      <c r="D904" s="82" t="s">
        <v>1119</v>
      </c>
      <c r="E904" s="82" t="s">
        <v>1019</v>
      </c>
      <c r="F904" s="82">
        <v>4</v>
      </c>
      <c r="G904" s="82">
        <v>444</v>
      </c>
      <c r="H904" s="83">
        <v>-75.09744443999999</v>
      </c>
      <c r="I904" s="93">
        <v>3.3453611099999998</v>
      </c>
      <c r="J904" s="100">
        <v>18.933333333333334</v>
      </c>
      <c r="K904" s="100">
        <v>26.233333333333334</v>
      </c>
      <c r="L904" s="100">
        <v>16.896551724137932</v>
      </c>
      <c r="M904" s="100">
        <v>31.633333333333333</v>
      </c>
      <c r="N904" s="100">
        <v>15.333333333333334</v>
      </c>
      <c r="O904" s="100">
        <v>32.700000000000003</v>
      </c>
      <c r="P904" s="100">
        <v>31.40666666666667</v>
      </c>
      <c r="Q904" s="100">
        <v>38</v>
      </c>
      <c r="R904" s="100">
        <v>54.241379310344826</v>
      </c>
      <c r="S904" s="100">
        <v>32.1</v>
      </c>
      <c r="T904" s="100">
        <v>44.1</v>
      </c>
      <c r="U904" s="100">
        <v>33.06666666666667</v>
      </c>
      <c r="V904" s="100">
        <v>20.75</v>
      </c>
      <c r="W904" s="100">
        <v>28.321428571428573</v>
      </c>
      <c r="X904" s="100">
        <v>25.703703703703702</v>
      </c>
      <c r="Y904" s="100">
        <v>18.074074074074073</v>
      </c>
      <c r="Z904" s="100">
        <v>8.75</v>
      </c>
      <c r="AA904" s="100">
        <v>17.571428571428573</v>
      </c>
      <c r="AB904" s="100">
        <v>8.1071428571428577</v>
      </c>
      <c r="AC904" s="100">
        <v>5.3103448275862073</v>
      </c>
      <c r="AD904" s="100">
        <v>7.8620689655172411</v>
      </c>
      <c r="AE904" s="100">
        <v>5.3103448275862073</v>
      </c>
      <c r="AF904" s="100">
        <v>3.0689655172413794</v>
      </c>
      <c r="AG904" s="100">
        <v>7.1034482758620694</v>
      </c>
      <c r="AH904" s="100">
        <v>13.724137931034482</v>
      </c>
      <c r="AI904" s="100">
        <v>12.482758620689655</v>
      </c>
      <c r="AJ904" s="100">
        <v>19.535714285714285</v>
      </c>
      <c r="AK904" s="100">
        <v>26.758620689655171</v>
      </c>
      <c r="AL904" s="100">
        <v>45.966666666666669</v>
      </c>
      <c r="AM904" s="100">
        <v>50.266666666666666</v>
      </c>
      <c r="AN904" s="100">
        <v>54.482758620689658</v>
      </c>
      <c r="AO904" s="100">
        <v>65.733333333333334</v>
      </c>
      <c r="AP904" s="100">
        <v>53</v>
      </c>
      <c r="AQ904" s="100">
        <v>47.275862068965516</v>
      </c>
      <c r="AR904" s="100">
        <v>52.162068965517243</v>
      </c>
      <c r="AS904" s="100">
        <v>21.933333333333334</v>
      </c>
      <c r="AT904" s="1"/>
      <c r="AU904" s="1"/>
      <c r="AV904" s="1"/>
      <c r="AW904" s="1"/>
      <c r="AX904" s="1"/>
      <c r="AY904" s="1"/>
      <c r="AZ904" s="1"/>
      <c r="BA904" s="1"/>
      <c r="BB904" s="1"/>
      <c r="BC904" s="1"/>
      <c r="BD904" s="1"/>
      <c r="BE904" s="1"/>
      <c r="BF904" s="1"/>
      <c r="BG904" s="1"/>
      <c r="BH904" s="1"/>
      <c r="BI904" s="1"/>
      <c r="BJ904" s="1"/>
      <c r="BK904" s="1"/>
      <c r="BL904" s="1"/>
      <c r="BM904" s="1"/>
    </row>
    <row r="905" spans="1:65" ht="16.5" customHeight="1" x14ac:dyDescent="0.25">
      <c r="A905" s="87">
        <v>21110290</v>
      </c>
      <c r="B905" s="82" t="s">
        <v>26</v>
      </c>
      <c r="C905" s="82" t="s">
        <v>561</v>
      </c>
      <c r="D905" s="82" t="s">
        <v>1119</v>
      </c>
      <c r="E905" s="82" t="s">
        <v>1019</v>
      </c>
      <c r="F905" s="82">
        <v>4</v>
      </c>
      <c r="G905" s="82">
        <v>400</v>
      </c>
      <c r="H905" s="83">
        <v>-75.170305560000003</v>
      </c>
      <c r="I905" s="93">
        <v>3.3495555599999998</v>
      </c>
      <c r="J905" s="100">
        <v>26.866666666666667</v>
      </c>
      <c r="K905" s="100">
        <v>28.5</v>
      </c>
      <c r="L905" s="100">
        <v>22.068965517241381</v>
      </c>
      <c r="M905" s="100">
        <v>31.866666666666667</v>
      </c>
      <c r="N905" s="100">
        <v>21.689655172413794</v>
      </c>
      <c r="O905" s="100">
        <v>40.5</v>
      </c>
      <c r="P905" s="100">
        <v>33.833333333333336</v>
      </c>
      <c r="Q905" s="100">
        <v>46.827586206896555</v>
      </c>
      <c r="R905" s="100">
        <v>61.785714285714285</v>
      </c>
      <c r="S905" s="100">
        <v>49.821428571428569</v>
      </c>
      <c r="T905" s="100">
        <v>60.137931034482762</v>
      </c>
      <c r="U905" s="100">
        <v>54.185185185185183</v>
      </c>
      <c r="V905" s="100">
        <v>44.241379310344826</v>
      </c>
      <c r="W905" s="100">
        <v>32.964285714285715</v>
      </c>
      <c r="X905" s="100">
        <v>35.03448275862069</v>
      </c>
      <c r="Y905" s="100">
        <v>21.777777777777779</v>
      </c>
      <c r="Z905" s="100">
        <v>7.666666666666667</v>
      </c>
      <c r="AA905" s="100">
        <v>13.071428571428571</v>
      </c>
      <c r="AB905" s="100">
        <v>11.275862068965518</v>
      </c>
      <c r="AC905" s="100">
        <v>7.2758620689655169</v>
      </c>
      <c r="AD905" s="100">
        <v>10.925925925925926</v>
      </c>
      <c r="AE905" s="100">
        <v>5.4482758620689653</v>
      </c>
      <c r="AF905" s="100">
        <v>8.5714285714285712</v>
      </c>
      <c r="AG905" s="100">
        <v>6.8461538461538458</v>
      </c>
      <c r="AH905" s="100">
        <v>12.551724137931034</v>
      </c>
      <c r="AI905" s="100">
        <v>15.4</v>
      </c>
      <c r="AJ905" s="100">
        <v>28.5</v>
      </c>
      <c r="AK905" s="100">
        <v>28</v>
      </c>
      <c r="AL905" s="100">
        <v>54.166666666666664</v>
      </c>
      <c r="AM905" s="100">
        <v>77.222222222222229</v>
      </c>
      <c r="AN905" s="100">
        <v>79.168965517241389</v>
      </c>
      <c r="AO905" s="100">
        <v>77.218518518518522</v>
      </c>
      <c r="AP905" s="100">
        <v>75.380769230769232</v>
      </c>
      <c r="AQ905" s="100">
        <v>64.103448275862064</v>
      </c>
      <c r="AR905" s="100">
        <v>84.962962962962962</v>
      </c>
      <c r="AS905" s="100">
        <v>30.214285714285715</v>
      </c>
      <c r="AT905" s="1" t="s">
        <v>1888</v>
      </c>
      <c r="AU905" s="1"/>
      <c r="AV905" s="1"/>
      <c r="AW905" s="1"/>
      <c r="AX905" s="1"/>
      <c r="AY905" s="1"/>
      <c r="AZ905" s="1"/>
      <c r="BA905" s="1"/>
      <c r="BB905" s="1"/>
      <c r="BC905" s="1"/>
      <c r="BD905" s="1"/>
      <c r="BE905" s="1"/>
      <c r="BF905" s="1"/>
      <c r="BG905" s="1"/>
      <c r="BH905" s="1"/>
      <c r="BI905" s="1"/>
      <c r="BJ905" s="1"/>
      <c r="BK905" s="1"/>
      <c r="BL905" s="1"/>
      <c r="BM905" s="1"/>
    </row>
    <row r="906" spans="1:65" ht="16.5" customHeight="1" x14ac:dyDescent="0.25">
      <c r="A906" s="87">
        <v>21110120</v>
      </c>
      <c r="B906" s="82" t="s">
        <v>26</v>
      </c>
      <c r="C906" s="82" t="s">
        <v>1120</v>
      </c>
      <c r="D906" s="82" t="s">
        <v>1119</v>
      </c>
      <c r="E906" s="82" t="s">
        <v>1019</v>
      </c>
      <c r="F906" s="82">
        <v>4</v>
      </c>
      <c r="G906" s="82">
        <v>400</v>
      </c>
      <c r="H906" s="83">
        <v>-75.200777779999996</v>
      </c>
      <c r="I906" s="93">
        <v>3.3053333299999998</v>
      </c>
      <c r="J906" s="100">
        <v>21.675862068965515</v>
      </c>
      <c r="K906" s="100">
        <v>28.079310344827594</v>
      </c>
      <c r="L906" s="100">
        <v>17.175862068965522</v>
      </c>
      <c r="M906" s="100">
        <v>24.303333333333338</v>
      </c>
      <c r="N906" s="100">
        <v>22.38</v>
      </c>
      <c r="O906" s="100">
        <v>32.344827586206904</v>
      </c>
      <c r="P906" s="100">
        <v>30.962962962962962</v>
      </c>
      <c r="Q906" s="100">
        <v>36.624137931034483</v>
      </c>
      <c r="R906" s="100">
        <v>44.150000000000013</v>
      </c>
      <c r="S906" s="100">
        <v>35.826666666666668</v>
      </c>
      <c r="T906" s="100">
        <v>48.396551724137929</v>
      </c>
      <c r="U906" s="100">
        <v>42.756666666666668</v>
      </c>
      <c r="V906" s="100">
        <v>38.731034482758623</v>
      </c>
      <c r="W906" s="100">
        <v>31.420689655172417</v>
      </c>
      <c r="X906" s="100">
        <v>28.80689655172414</v>
      </c>
      <c r="Y906" s="100">
        <v>18.144827586206898</v>
      </c>
      <c r="Z906" s="100">
        <v>8.4241379310344833</v>
      </c>
      <c r="AA906" s="100">
        <v>11.893103448275861</v>
      </c>
      <c r="AB906" s="100">
        <v>11.196666666666665</v>
      </c>
      <c r="AC906" s="100">
        <v>4.3448275862068968</v>
      </c>
      <c r="AD906" s="100">
        <v>10.413333333333332</v>
      </c>
      <c r="AE906" s="100">
        <v>4.5533333333333319</v>
      </c>
      <c r="AF906" s="100">
        <v>6.613793103448276</v>
      </c>
      <c r="AG906" s="100">
        <v>10.886666666666667</v>
      </c>
      <c r="AH906" s="100">
        <v>11.656666666666663</v>
      </c>
      <c r="AI906" s="100">
        <v>16.91</v>
      </c>
      <c r="AJ906" s="100">
        <v>25.353333333333335</v>
      </c>
      <c r="AK906" s="100">
        <v>19.900000000000002</v>
      </c>
      <c r="AL906" s="100">
        <v>30.99</v>
      </c>
      <c r="AM906" s="100">
        <v>53.831034482758618</v>
      </c>
      <c r="AN906" s="100">
        <v>67.929999999999993</v>
      </c>
      <c r="AO906" s="100">
        <v>79.806666666666672</v>
      </c>
      <c r="AP906" s="100">
        <v>51.751724137931042</v>
      </c>
      <c r="AQ906" s="100">
        <v>50.089285714285715</v>
      </c>
      <c r="AR906" s="100">
        <v>56.042857142857144</v>
      </c>
      <c r="AS906" s="100">
        <v>18.03448275862069</v>
      </c>
      <c r="AT906" s="1"/>
      <c r="AU906" s="1"/>
      <c r="AV906" s="1"/>
      <c r="AW906" s="1"/>
      <c r="AX906" s="1"/>
      <c r="AY906" s="1"/>
      <c r="AZ906" s="1"/>
      <c r="BA906" s="1"/>
      <c r="BB906" s="1"/>
      <c r="BC906" s="1"/>
      <c r="BD906" s="1"/>
      <c r="BE906" s="1"/>
      <c r="BF906" s="1"/>
      <c r="BG906" s="1"/>
      <c r="BH906" s="1"/>
      <c r="BI906" s="1"/>
      <c r="BJ906" s="1"/>
      <c r="BK906" s="1"/>
      <c r="BL906" s="1"/>
      <c r="BM906" s="1"/>
    </row>
    <row r="907" spans="1:65" ht="16.5" customHeight="1" x14ac:dyDescent="0.25">
      <c r="A907" s="87">
        <v>21110330</v>
      </c>
      <c r="B907" s="82" t="s">
        <v>26</v>
      </c>
      <c r="C907" s="82" t="s">
        <v>1121</v>
      </c>
      <c r="D907" s="82" t="s">
        <v>1119</v>
      </c>
      <c r="E907" s="82" t="s">
        <v>1019</v>
      </c>
      <c r="F907" s="82">
        <v>4</v>
      </c>
      <c r="G907" s="82">
        <v>429</v>
      </c>
      <c r="H907" s="83">
        <v>-75.218416669999996</v>
      </c>
      <c r="I907" s="93">
        <v>3.1873888899999998</v>
      </c>
      <c r="J907" s="100">
        <v>20.7</v>
      </c>
      <c r="K907" s="100">
        <v>35.820689655172416</v>
      </c>
      <c r="L907" s="100">
        <v>16.379310344827587</v>
      </c>
      <c r="M907" s="100">
        <v>32.620689655172413</v>
      </c>
      <c r="N907" s="100">
        <v>20.793103448275861</v>
      </c>
      <c r="O907" s="100">
        <v>35.344827586206897</v>
      </c>
      <c r="P907" s="100">
        <v>32.366666666666667</v>
      </c>
      <c r="Q907" s="100">
        <v>39.166666666666664</v>
      </c>
      <c r="R907" s="100">
        <v>59.866666666666667</v>
      </c>
      <c r="S907" s="100">
        <v>38.06666666666667</v>
      </c>
      <c r="T907" s="100">
        <v>66.310344827586206</v>
      </c>
      <c r="U907" s="100">
        <v>33.733333333333334</v>
      </c>
      <c r="V907" s="100">
        <v>34.06666666666667</v>
      </c>
      <c r="W907" s="100">
        <v>29.366666666666667</v>
      </c>
      <c r="X907" s="100">
        <v>26.236666666666668</v>
      </c>
      <c r="Y907" s="100">
        <v>14.466666666666667</v>
      </c>
      <c r="Z907" s="100">
        <v>12.827586206896552</v>
      </c>
      <c r="AA907" s="100">
        <v>6.7241379310344831</v>
      </c>
      <c r="AB907" s="100">
        <v>9.2333333333333325</v>
      </c>
      <c r="AC907" s="100">
        <v>9.6</v>
      </c>
      <c r="AD907" s="100">
        <v>8.8000000000000007</v>
      </c>
      <c r="AE907" s="100">
        <v>3.9</v>
      </c>
      <c r="AF907" s="100">
        <v>9.7586206896551726</v>
      </c>
      <c r="AG907" s="100">
        <v>6.0333333333333332</v>
      </c>
      <c r="AH907" s="100">
        <v>7.0666666666666664</v>
      </c>
      <c r="AI907" s="100">
        <v>15.517241379310345</v>
      </c>
      <c r="AJ907" s="100">
        <v>27.333333333333332</v>
      </c>
      <c r="AK907" s="100">
        <v>30.633333333333333</v>
      </c>
      <c r="AL907" s="100">
        <v>40.833333333333336</v>
      </c>
      <c r="AM907" s="100">
        <v>63.533333333333331</v>
      </c>
      <c r="AN907" s="100">
        <v>77.599999999999994</v>
      </c>
      <c r="AO907" s="100">
        <v>75.033333333333331</v>
      </c>
      <c r="AP907" s="100">
        <v>47.666666666666664</v>
      </c>
      <c r="AQ907" s="100">
        <v>58.133333333333333</v>
      </c>
      <c r="AR907" s="100">
        <v>55.7</v>
      </c>
      <c r="AS907" s="100">
        <v>21.8</v>
      </c>
      <c r="AT907" s="1"/>
      <c r="AU907" s="1"/>
      <c r="AV907" s="1"/>
      <c r="AW907" s="1"/>
      <c r="AX907" s="1"/>
      <c r="AY907" s="1"/>
      <c r="AZ907" s="1"/>
      <c r="BA907" s="1"/>
      <c r="BB907" s="1"/>
      <c r="BC907" s="1"/>
      <c r="BD907" s="1"/>
      <c r="BE907" s="1"/>
      <c r="BF907" s="1"/>
      <c r="BG907" s="1"/>
      <c r="BH907" s="1"/>
      <c r="BI907" s="1"/>
      <c r="BJ907" s="1"/>
      <c r="BK907" s="1"/>
      <c r="BL907" s="1"/>
      <c r="BM907" s="1"/>
    </row>
    <row r="908" spans="1:65" ht="16.5" customHeight="1" x14ac:dyDescent="0.25">
      <c r="A908" s="87">
        <v>21110090</v>
      </c>
      <c r="B908" s="82" t="s">
        <v>26</v>
      </c>
      <c r="C908" s="82" t="s">
        <v>1122</v>
      </c>
      <c r="D908" s="82" t="s">
        <v>1119</v>
      </c>
      <c r="E908" s="82" t="s">
        <v>1019</v>
      </c>
      <c r="F908" s="82">
        <v>4</v>
      </c>
      <c r="G908" s="82">
        <v>400</v>
      </c>
      <c r="H908" s="83">
        <v>-75.169250000000005</v>
      </c>
      <c r="I908" s="93">
        <v>3.3871388900000001</v>
      </c>
      <c r="J908" s="100">
        <v>25.1</v>
      </c>
      <c r="K908" s="100">
        <v>27.862068965517242</v>
      </c>
      <c r="L908" s="100">
        <v>23.833333333333332</v>
      </c>
      <c r="M908" s="100">
        <v>28.966666666666665</v>
      </c>
      <c r="N908" s="100">
        <v>17.862068965517242</v>
      </c>
      <c r="O908" s="100">
        <v>31.8</v>
      </c>
      <c r="P908" s="100">
        <v>34.413793103448278</v>
      </c>
      <c r="Q908" s="100">
        <v>41.724137931034484</v>
      </c>
      <c r="R908" s="100">
        <v>62</v>
      </c>
      <c r="S908" s="100">
        <v>45.333333333333336</v>
      </c>
      <c r="T908" s="100">
        <v>59.8</v>
      </c>
      <c r="U908" s="100">
        <v>38.1</v>
      </c>
      <c r="V908" s="100">
        <v>41</v>
      </c>
      <c r="W908" s="100">
        <v>28.233333333333334</v>
      </c>
      <c r="X908" s="100">
        <v>28.633333333333333</v>
      </c>
      <c r="Y908" s="100">
        <v>20.166666666666668</v>
      </c>
      <c r="Z908" s="100">
        <v>8.3103448275862064</v>
      </c>
      <c r="AA908" s="100">
        <v>14.566666666666666</v>
      </c>
      <c r="AB908" s="100">
        <v>8.5517241379310338</v>
      </c>
      <c r="AC908" s="100">
        <v>7.3</v>
      </c>
      <c r="AD908" s="100">
        <v>6.2333333333333334</v>
      </c>
      <c r="AE908" s="100">
        <v>4.4333333333333336</v>
      </c>
      <c r="AF908" s="100">
        <v>6.666666666666667</v>
      </c>
      <c r="AG908" s="100">
        <v>13.666666666666666</v>
      </c>
      <c r="AH908" s="100">
        <v>12.2</v>
      </c>
      <c r="AI908" s="100">
        <v>17.517241379310345</v>
      </c>
      <c r="AJ908" s="100">
        <v>23.241379310344829</v>
      </c>
      <c r="AK908" s="100">
        <v>25.827586206896552</v>
      </c>
      <c r="AL908" s="100">
        <v>47.620689655172413</v>
      </c>
      <c r="AM908" s="100">
        <v>71.793103448275858</v>
      </c>
      <c r="AN908" s="100">
        <v>73.724137931034477</v>
      </c>
      <c r="AO908" s="100">
        <v>83.2</v>
      </c>
      <c r="AP908" s="100">
        <v>58.413793103448278</v>
      </c>
      <c r="AQ908" s="100">
        <v>59.633333333333333</v>
      </c>
      <c r="AR908" s="100">
        <v>74.36666666666666</v>
      </c>
      <c r="AS908" s="100">
        <v>37.299999999999997</v>
      </c>
      <c r="AT908" s="1"/>
      <c r="AU908" s="1"/>
      <c r="AV908" s="1"/>
      <c r="AW908" s="1"/>
      <c r="AX908" s="1"/>
      <c r="AY908" s="1"/>
      <c r="AZ908" s="1"/>
      <c r="BA908" s="1"/>
      <c r="BB908" s="1"/>
      <c r="BC908" s="1"/>
      <c r="BD908" s="1"/>
      <c r="BE908" s="1"/>
      <c r="BF908" s="1"/>
      <c r="BG908" s="1"/>
      <c r="BH908" s="1"/>
      <c r="BI908" s="1"/>
      <c r="BJ908" s="1"/>
      <c r="BK908" s="1"/>
      <c r="BL908" s="1"/>
      <c r="BM908" s="1"/>
    </row>
    <row r="909" spans="1:65" ht="16.5" customHeight="1" x14ac:dyDescent="0.25">
      <c r="A909" s="87">
        <v>21145040</v>
      </c>
      <c r="B909" s="82" t="s">
        <v>72</v>
      </c>
      <c r="C909" s="82" t="s">
        <v>1123</v>
      </c>
      <c r="D909" s="82" t="s">
        <v>1119</v>
      </c>
      <c r="E909" s="82" t="s">
        <v>1019</v>
      </c>
      <c r="F909" s="82">
        <v>4</v>
      </c>
      <c r="G909" s="82">
        <v>440</v>
      </c>
      <c r="H909" s="83">
        <v>-75.110111110000005</v>
      </c>
      <c r="I909" s="93">
        <v>3.3733611099999998</v>
      </c>
      <c r="J909" s="100">
        <v>17.831034482758618</v>
      </c>
      <c r="K909" s="100">
        <v>27.058620689655175</v>
      </c>
      <c r="L909" s="100">
        <v>18.110344827586207</v>
      </c>
      <c r="M909" s="100">
        <v>28.610714285714291</v>
      </c>
      <c r="N909" s="100">
        <v>14.775</v>
      </c>
      <c r="O909" s="100">
        <v>34.131034482758615</v>
      </c>
      <c r="P909" s="100">
        <v>28.414285714285715</v>
      </c>
      <c r="Q909" s="100">
        <v>49.303703703703704</v>
      </c>
      <c r="R909" s="100">
        <v>66.232142857142861</v>
      </c>
      <c r="S909" s="100">
        <v>35.114285714285721</v>
      </c>
      <c r="T909" s="100">
        <v>53.858620689655162</v>
      </c>
      <c r="U909" s="100">
        <v>30.244827586206899</v>
      </c>
      <c r="V909" s="100">
        <v>26.689285714285713</v>
      </c>
      <c r="W909" s="100">
        <v>25.024137931034485</v>
      </c>
      <c r="X909" s="100">
        <v>26.916666666666661</v>
      </c>
      <c r="Y909" s="100">
        <v>18.151851851851852</v>
      </c>
      <c r="Z909" s="100">
        <v>11.484615384615385</v>
      </c>
      <c r="AA909" s="100">
        <v>6.24</v>
      </c>
      <c r="AB909" s="100">
        <v>12.311111111111112</v>
      </c>
      <c r="AC909" s="100">
        <v>8.3120000000000012</v>
      </c>
      <c r="AD909" s="100">
        <v>7.2846153846153863</v>
      </c>
      <c r="AE909" s="100">
        <v>6.4857142857142831</v>
      </c>
      <c r="AF909" s="100">
        <v>4.2384615384615385</v>
      </c>
      <c r="AG909" s="100">
        <v>11.74074074074074</v>
      </c>
      <c r="AH909" s="100">
        <v>11.253846153846153</v>
      </c>
      <c r="AI909" s="100">
        <v>13.533333333333335</v>
      </c>
      <c r="AJ909" s="100">
        <v>22.181481481481484</v>
      </c>
      <c r="AK909" s="100">
        <v>23.74074074074074</v>
      </c>
      <c r="AL909" s="100">
        <v>42.914285714285718</v>
      </c>
      <c r="AM909" s="100">
        <v>55.800000000000004</v>
      </c>
      <c r="AN909" s="100">
        <v>59.592857142857142</v>
      </c>
      <c r="AO909" s="100">
        <v>79.467857142857142</v>
      </c>
      <c r="AP909" s="100">
        <v>60.742857142857147</v>
      </c>
      <c r="AQ909" s="100">
        <v>55.975000000000001</v>
      </c>
      <c r="AR909" s="100">
        <v>55.707999999999998</v>
      </c>
      <c r="AS909" s="100">
        <v>21.496428571428574</v>
      </c>
      <c r="AT909" s="1" t="s">
        <v>1888</v>
      </c>
      <c r="AU909" s="1"/>
      <c r="AV909" s="1"/>
      <c r="AW909" s="1"/>
      <c r="AX909" s="1"/>
      <c r="AY909" s="1"/>
      <c r="AZ909" s="1"/>
      <c r="BA909" s="1"/>
      <c r="BB909" s="1"/>
      <c r="BC909" s="1"/>
      <c r="BD909" s="1"/>
      <c r="BE909" s="1"/>
      <c r="BF909" s="1"/>
      <c r="BG909" s="1"/>
      <c r="BH909" s="1"/>
      <c r="BI909" s="1"/>
      <c r="BJ909" s="1"/>
      <c r="BK909" s="1"/>
      <c r="BL909" s="1"/>
      <c r="BM909" s="1"/>
    </row>
    <row r="910" spans="1:65" ht="16.5" customHeight="1" x14ac:dyDescent="0.25">
      <c r="A910" s="87">
        <v>21115060</v>
      </c>
      <c r="B910" s="82" t="s">
        <v>56</v>
      </c>
      <c r="C910" s="82" t="s">
        <v>274</v>
      </c>
      <c r="D910" s="82" t="s">
        <v>1119</v>
      </c>
      <c r="E910" s="82" t="s">
        <v>1019</v>
      </c>
      <c r="F910" s="82">
        <v>4</v>
      </c>
      <c r="G910" s="82">
        <v>400</v>
      </c>
      <c r="H910" s="83">
        <v>-75.184055560000004</v>
      </c>
      <c r="I910" s="93">
        <v>3.3292222200000001</v>
      </c>
      <c r="J910" s="100">
        <v>16.158620689655177</v>
      </c>
      <c r="K910" s="100">
        <v>29.81</v>
      </c>
      <c r="L910" s="100">
        <v>17.87</v>
      </c>
      <c r="M910" s="100">
        <v>18.486206896551725</v>
      </c>
      <c r="N910" s="100">
        <v>23.40666666666667</v>
      </c>
      <c r="O910" s="100">
        <v>30.960000000000012</v>
      </c>
      <c r="P910" s="100">
        <v>30.209999999999997</v>
      </c>
      <c r="Q910" s="100">
        <v>39.553333333333349</v>
      </c>
      <c r="R910" s="100">
        <v>54.42068965517241</v>
      </c>
      <c r="S910" s="100">
        <v>44.036666666666669</v>
      </c>
      <c r="T910" s="100">
        <v>49.18666666666666</v>
      </c>
      <c r="U910" s="100">
        <v>42.693333333333342</v>
      </c>
      <c r="V910" s="100">
        <v>35.00333333333333</v>
      </c>
      <c r="W910" s="100">
        <v>28.799999999999997</v>
      </c>
      <c r="X910" s="100">
        <v>23.826666666666664</v>
      </c>
      <c r="Y910" s="100">
        <v>16.48</v>
      </c>
      <c r="Z910" s="100">
        <v>10.179310344827588</v>
      </c>
      <c r="AA910" s="100">
        <v>11.196428571428569</v>
      </c>
      <c r="AB910" s="100">
        <v>11.530000000000001</v>
      </c>
      <c r="AC910" s="100">
        <v>5.5666666666666673</v>
      </c>
      <c r="AD910" s="100">
        <v>8.0966666666666658</v>
      </c>
      <c r="AE910" s="100">
        <v>5.2833333333333332</v>
      </c>
      <c r="AF910" s="100">
        <v>8.0100000000000016</v>
      </c>
      <c r="AG910" s="100">
        <v>6.5166666666666666</v>
      </c>
      <c r="AH910" s="100">
        <v>12.926666666666664</v>
      </c>
      <c r="AI910" s="100">
        <v>13.816666666666668</v>
      </c>
      <c r="AJ910" s="100">
        <v>28.86666666666666</v>
      </c>
      <c r="AK910" s="100">
        <v>22.526666666666664</v>
      </c>
      <c r="AL910" s="100">
        <v>43.63</v>
      </c>
      <c r="AM910" s="100">
        <v>58.243333333333339</v>
      </c>
      <c r="AN910" s="100">
        <v>71.273333333333326</v>
      </c>
      <c r="AO910" s="100">
        <v>74.38666666666667</v>
      </c>
      <c r="AP910" s="100">
        <v>56.951851851851856</v>
      </c>
      <c r="AQ910" s="100">
        <v>55.643333333333331</v>
      </c>
      <c r="AR910" s="100">
        <v>62.633333333333333</v>
      </c>
      <c r="AS910" s="100">
        <v>23.883333333333333</v>
      </c>
      <c r="AT910" s="1"/>
      <c r="AU910" s="1"/>
      <c r="AV910" s="1"/>
      <c r="AW910" s="1"/>
      <c r="AX910" s="1"/>
      <c r="AY910" s="1"/>
      <c r="AZ910" s="1"/>
      <c r="BA910" s="1"/>
      <c r="BB910" s="1"/>
      <c r="BC910" s="1"/>
      <c r="BD910" s="1"/>
      <c r="BE910" s="1"/>
      <c r="BF910" s="1"/>
      <c r="BG910" s="1"/>
      <c r="BH910" s="1"/>
      <c r="BI910" s="1"/>
      <c r="BJ910" s="1"/>
      <c r="BK910" s="1"/>
      <c r="BL910" s="1"/>
      <c r="BM910" s="1"/>
    </row>
    <row r="911" spans="1:65" ht="16.5" customHeight="1" x14ac:dyDescent="0.25">
      <c r="A911" s="87">
        <v>21140100</v>
      </c>
      <c r="B911" s="82" t="s">
        <v>26</v>
      </c>
      <c r="C911" s="82" t="s">
        <v>946</v>
      </c>
      <c r="D911" s="82" t="s">
        <v>1119</v>
      </c>
      <c r="E911" s="82" t="s">
        <v>1019</v>
      </c>
      <c r="F911" s="82">
        <v>4</v>
      </c>
      <c r="G911" s="82">
        <v>368</v>
      </c>
      <c r="H911" s="83">
        <v>-75.104638890000004</v>
      </c>
      <c r="I911" s="93">
        <v>3.423</v>
      </c>
      <c r="J911" s="100">
        <v>23.879310344827587</v>
      </c>
      <c r="K911" s="100">
        <v>22.44814814814815</v>
      </c>
      <c r="L911" s="100">
        <v>17.600000000000001</v>
      </c>
      <c r="M911" s="100">
        <v>23.689285714285713</v>
      </c>
      <c r="N911" s="100">
        <v>23.660714285714285</v>
      </c>
      <c r="O911" s="100">
        <v>33.528571428571425</v>
      </c>
      <c r="P911" s="100">
        <v>39.910714285714285</v>
      </c>
      <c r="Q911" s="100">
        <v>52.537931034482753</v>
      </c>
      <c r="R911" s="100">
        <v>71.389655172413782</v>
      </c>
      <c r="S911" s="100">
        <v>48.9</v>
      </c>
      <c r="T911" s="100">
        <v>48.503571428571426</v>
      </c>
      <c r="U911" s="100">
        <v>38.366666666666667</v>
      </c>
      <c r="V911" s="100">
        <v>45.033333333333331</v>
      </c>
      <c r="W911" s="100">
        <v>21.718518518518522</v>
      </c>
      <c r="X911" s="100">
        <v>28.048148148148147</v>
      </c>
      <c r="Y911" s="100">
        <v>23.523076923076925</v>
      </c>
      <c r="Z911" s="100">
        <v>10.817857142857141</v>
      </c>
      <c r="AA911" s="100">
        <v>11.346428571428573</v>
      </c>
      <c r="AB911" s="100">
        <v>10.049999999999999</v>
      </c>
      <c r="AC911" s="100">
        <v>8.8071428571428569</v>
      </c>
      <c r="AD911" s="100">
        <v>7.8571428571428568</v>
      </c>
      <c r="AE911" s="100">
        <v>6.3321428571428573</v>
      </c>
      <c r="AF911" s="100">
        <v>9.2428571428571438</v>
      </c>
      <c r="AG911" s="100">
        <v>6.4714285714285706</v>
      </c>
      <c r="AH911" s="100">
        <v>16.484615384615385</v>
      </c>
      <c r="AI911" s="100">
        <v>17.527999999999999</v>
      </c>
      <c r="AJ911" s="100">
        <v>29.176000000000002</v>
      </c>
      <c r="AK911" s="100">
        <v>37.217241379310344</v>
      </c>
      <c r="AL911" s="100">
        <v>45.014285714285712</v>
      </c>
      <c r="AM911" s="100">
        <v>58.813793103448283</v>
      </c>
      <c r="AN911" s="100">
        <v>68.396428571428572</v>
      </c>
      <c r="AO911" s="100">
        <v>84.303448275862081</v>
      </c>
      <c r="AP911" s="100">
        <v>57.310344827586206</v>
      </c>
      <c r="AQ911" s="100">
        <v>66.368965517241378</v>
      </c>
      <c r="AR911" s="100">
        <v>67.613793103448273</v>
      </c>
      <c r="AS911" s="100">
        <v>28.203571428571429</v>
      </c>
      <c r="AT911" s="1"/>
      <c r="AU911" s="1"/>
      <c r="AV911" s="1"/>
      <c r="AW911" s="1"/>
      <c r="AX911" s="1"/>
      <c r="AY911" s="1"/>
      <c r="AZ911" s="1"/>
      <c r="BA911" s="1"/>
      <c r="BB911" s="1"/>
      <c r="BC911" s="1"/>
      <c r="BD911" s="1"/>
      <c r="BE911" s="1"/>
      <c r="BF911" s="1"/>
      <c r="BG911" s="1"/>
      <c r="BH911" s="1"/>
      <c r="BI911" s="1"/>
      <c r="BJ911" s="1"/>
      <c r="BK911" s="1"/>
      <c r="BL911" s="1"/>
      <c r="BM911" s="1"/>
    </row>
    <row r="912" spans="1:65" ht="16.5" customHeight="1" x14ac:dyDescent="0.25">
      <c r="A912" s="87">
        <v>21115080</v>
      </c>
      <c r="B912" s="82" t="s">
        <v>56</v>
      </c>
      <c r="C912" s="82" t="s">
        <v>1124</v>
      </c>
      <c r="D912" s="82" t="s">
        <v>1119</v>
      </c>
      <c r="E912" s="82" t="s">
        <v>1019</v>
      </c>
      <c r="F912" s="82">
        <v>4</v>
      </c>
      <c r="G912" s="82">
        <v>430</v>
      </c>
      <c r="H912" s="83">
        <v>-75.247500000000002</v>
      </c>
      <c r="I912" s="93">
        <v>3.1830555599999997</v>
      </c>
      <c r="J912" s="100">
        <v>17.892592592592592</v>
      </c>
      <c r="K912" s="100">
        <v>29.403571428571428</v>
      </c>
      <c r="L912" s="100">
        <v>18.366666666666667</v>
      </c>
      <c r="M912" s="100">
        <v>26.942307692307693</v>
      </c>
      <c r="N912" s="100">
        <v>24.103703703703705</v>
      </c>
      <c r="O912" s="100">
        <v>33.403703703703705</v>
      </c>
      <c r="P912" s="100">
        <v>34.322222222222216</v>
      </c>
      <c r="Q912" s="100">
        <v>48.344444444444441</v>
      </c>
      <c r="R912" s="100">
        <v>60.166666666666686</v>
      </c>
      <c r="S912" s="100">
        <v>37.448148148148142</v>
      </c>
      <c r="T912" s="100">
        <v>62.803703703703682</v>
      </c>
      <c r="U912" s="100">
        <v>36.155555555555559</v>
      </c>
      <c r="V912" s="100">
        <v>31.94074074074074</v>
      </c>
      <c r="W912" s="100">
        <v>31.93703703703704</v>
      </c>
      <c r="X912" s="100">
        <v>24.829629629629625</v>
      </c>
      <c r="Y912" s="100">
        <v>13.851851851851848</v>
      </c>
      <c r="Z912" s="100">
        <v>10.825925925925926</v>
      </c>
      <c r="AA912" s="100">
        <v>9.6037037037037063</v>
      </c>
      <c r="AB912" s="100">
        <v>11.092592592592593</v>
      </c>
      <c r="AC912" s="100">
        <v>9.9370370370370402</v>
      </c>
      <c r="AD912" s="100">
        <v>7.9518518518518517</v>
      </c>
      <c r="AE912" s="100">
        <v>5.0629629629629633</v>
      </c>
      <c r="AF912" s="100">
        <v>8.7703703703703706</v>
      </c>
      <c r="AG912" s="100">
        <v>5.7555555555555555</v>
      </c>
      <c r="AH912" s="100">
        <v>10.837037037037035</v>
      </c>
      <c r="AI912" s="100">
        <v>18.025925925925929</v>
      </c>
      <c r="AJ912" s="100">
        <v>32.74444444444444</v>
      </c>
      <c r="AK912" s="100">
        <v>27.751851851851853</v>
      </c>
      <c r="AL912" s="100">
        <v>41.711111111111116</v>
      </c>
      <c r="AM912" s="100">
        <v>58.755555555555553</v>
      </c>
      <c r="AN912" s="100">
        <v>72.092592592592609</v>
      </c>
      <c r="AO912" s="100">
        <v>69.251851851851839</v>
      </c>
      <c r="AP912" s="100">
        <v>46.32592592592593</v>
      </c>
      <c r="AQ912" s="100">
        <v>57.292592592592591</v>
      </c>
      <c r="AR912" s="100">
        <v>56.375</v>
      </c>
      <c r="AS912" s="100">
        <v>15.607407407407406</v>
      </c>
      <c r="AT912" s="1"/>
      <c r="AU912" s="1"/>
      <c r="AV912" s="1"/>
      <c r="AW912" s="1"/>
      <c r="AX912" s="1"/>
      <c r="AY912" s="1"/>
      <c r="AZ912" s="1"/>
      <c r="BA912" s="1"/>
      <c r="BB912" s="1"/>
      <c r="BC912" s="1"/>
      <c r="BD912" s="1"/>
      <c r="BE912" s="1"/>
      <c r="BF912" s="1"/>
      <c r="BG912" s="1"/>
      <c r="BH912" s="1"/>
      <c r="BI912" s="1"/>
      <c r="BJ912" s="1"/>
      <c r="BK912" s="1"/>
      <c r="BL912" s="1"/>
      <c r="BM912" s="1"/>
    </row>
    <row r="913" spans="1:65" ht="16.5" customHeight="1" x14ac:dyDescent="0.25">
      <c r="A913" s="87">
        <v>21080070</v>
      </c>
      <c r="B913" s="82" t="s">
        <v>26</v>
      </c>
      <c r="C913" s="82" t="s">
        <v>1125</v>
      </c>
      <c r="D913" s="82" t="s">
        <v>1126</v>
      </c>
      <c r="E913" s="82" t="s">
        <v>1019</v>
      </c>
      <c r="F913" s="82">
        <v>4</v>
      </c>
      <c r="G913" s="82">
        <v>650</v>
      </c>
      <c r="H913" s="83">
        <v>-75.580916669999993</v>
      </c>
      <c r="I913" s="93">
        <v>2.6369166699999997</v>
      </c>
      <c r="J913" s="100">
        <v>75.279310344827593</v>
      </c>
      <c r="K913" s="100">
        <v>79.151724137931041</v>
      </c>
      <c r="L913" s="100">
        <v>54.689655172413801</v>
      </c>
      <c r="M913" s="100">
        <v>53.58275862068966</v>
      </c>
      <c r="N913" s="100">
        <v>49.80344827586206</v>
      </c>
      <c r="O913" s="100">
        <v>60.996551724137937</v>
      </c>
      <c r="P913" s="100">
        <v>64.150000000000006</v>
      </c>
      <c r="Q913" s="100">
        <v>98.876666666666679</v>
      </c>
      <c r="R913" s="100">
        <v>80.786666666666662</v>
      </c>
      <c r="S913" s="100">
        <v>58.393103448275859</v>
      </c>
      <c r="T913" s="100">
        <v>82.84137931034482</v>
      </c>
      <c r="U913" s="100">
        <v>67.165517241379305</v>
      </c>
      <c r="V913" s="100">
        <v>54.237931034482763</v>
      </c>
      <c r="W913" s="100">
        <v>39.644827586206887</v>
      </c>
      <c r="X913" s="100">
        <v>59.931034482758619</v>
      </c>
      <c r="Y913" s="100">
        <v>23.243333333333332</v>
      </c>
      <c r="Z913" s="100">
        <v>9.1333333333333329</v>
      </c>
      <c r="AA913" s="100">
        <v>15.240000000000006</v>
      </c>
      <c r="AB913" s="100">
        <v>12.916666666666666</v>
      </c>
      <c r="AC913" s="100">
        <v>9.456666666666667</v>
      </c>
      <c r="AD913" s="100">
        <v>10.537931034482757</v>
      </c>
      <c r="AE913" s="100">
        <v>4.544827586206897</v>
      </c>
      <c r="AF913" s="100">
        <v>6.1966666666666663</v>
      </c>
      <c r="AG913" s="100">
        <v>9.5266666666666655</v>
      </c>
      <c r="AH913" s="100">
        <v>12.3</v>
      </c>
      <c r="AI913" s="100">
        <v>14.065517241379309</v>
      </c>
      <c r="AJ913" s="100">
        <v>35.178571428571431</v>
      </c>
      <c r="AK913" s="100">
        <v>35.873333333333328</v>
      </c>
      <c r="AL913" s="100">
        <v>56.61333333333333</v>
      </c>
      <c r="AM913" s="100">
        <v>95.743333333333339</v>
      </c>
      <c r="AN913" s="100">
        <v>112.85172413793103</v>
      </c>
      <c r="AO913" s="100">
        <v>113.04482758620689</v>
      </c>
      <c r="AP913" s="100">
        <v>129.96896551724137</v>
      </c>
      <c r="AQ913" s="100">
        <v>113.66428571428573</v>
      </c>
      <c r="AR913" s="100">
        <v>108.42413793103449</v>
      </c>
      <c r="AS913" s="100">
        <v>70.179310344827584</v>
      </c>
      <c r="AT913" s="1"/>
      <c r="AU913" s="1"/>
      <c r="AV913" s="1"/>
      <c r="AW913" s="1"/>
      <c r="AX913" s="1"/>
      <c r="AY913" s="1"/>
      <c r="AZ913" s="1"/>
      <c r="BA913" s="1"/>
      <c r="BB913" s="1"/>
      <c r="BC913" s="1"/>
      <c r="BD913" s="1"/>
      <c r="BE913" s="1"/>
      <c r="BF913" s="1"/>
      <c r="BG913" s="1"/>
      <c r="BH913" s="1"/>
      <c r="BI913" s="1"/>
      <c r="BJ913" s="1"/>
      <c r="BK913" s="1"/>
      <c r="BL913" s="1"/>
      <c r="BM913" s="1"/>
    </row>
    <row r="914" spans="1:65" ht="16.5" customHeight="1" x14ac:dyDescent="0.25">
      <c r="A914" s="87">
        <v>21080030</v>
      </c>
      <c r="B914" s="82" t="s">
        <v>26</v>
      </c>
      <c r="C914" s="82" t="s">
        <v>1126</v>
      </c>
      <c r="D914" s="82" t="s">
        <v>1126</v>
      </c>
      <c r="E914" s="82" t="s">
        <v>1019</v>
      </c>
      <c r="F914" s="82">
        <v>4</v>
      </c>
      <c r="G914" s="82">
        <v>600</v>
      </c>
      <c r="H914" s="83">
        <v>-75.528861110000008</v>
      </c>
      <c r="I914" s="93">
        <v>2.66961111</v>
      </c>
      <c r="J914" s="100">
        <v>59.499999999999993</v>
      </c>
      <c r="K914" s="100">
        <v>57.353333333333325</v>
      </c>
      <c r="L914" s="100">
        <v>32.566666666666656</v>
      </c>
      <c r="M914" s="100">
        <v>58.256666666666653</v>
      </c>
      <c r="N914" s="100">
        <v>38.150000000000006</v>
      </c>
      <c r="O914" s="100">
        <v>51.386666666666663</v>
      </c>
      <c r="P914" s="100">
        <v>62.75</v>
      </c>
      <c r="Q914" s="100">
        <v>75.556666666666672</v>
      </c>
      <c r="R914" s="100">
        <v>74.760000000000005</v>
      </c>
      <c r="S914" s="100">
        <v>53.18333333333333</v>
      </c>
      <c r="T914" s="100">
        <v>64.91</v>
      </c>
      <c r="U914" s="100">
        <v>47.526666666666671</v>
      </c>
      <c r="V914" s="100">
        <v>46.653333333333329</v>
      </c>
      <c r="W914" s="100">
        <v>26.413333333333338</v>
      </c>
      <c r="X914" s="100">
        <v>48.13</v>
      </c>
      <c r="Y914" s="100">
        <v>19.440000000000001</v>
      </c>
      <c r="Z914" s="100">
        <v>10.223333333333334</v>
      </c>
      <c r="AA914" s="100">
        <v>11.263333333333332</v>
      </c>
      <c r="AB914" s="100">
        <v>12.780000000000001</v>
      </c>
      <c r="AC914" s="100">
        <v>13.336666666666668</v>
      </c>
      <c r="AD914" s="100">
        <v>8.1433333333333344</v>
      </c>
      <c r="AE914" s="100">
        <v>5.2366666666666672</v>
      </c>
      <c r="AF914" s="100">
        <v>5.1733333333333329</v>
      </c>
      <c r="AG914" s="100">
        <v>7.3433333333333328</v>
      </c>
      <c r="AH914" s="100">
        <v>9.6</v>
      </c>
      <c r="AI914" s="100">
        <v>10.844827586206897</v>
      </c>
      <c r="AJ914" s="100">
        <v>24.131034482758619</v>
      </c>
      <c r="AK914" s="100">
        <v>34.441379310344828</v>
      </c>
      <c r="AL914" s="100">
        <v>49.526666666666657</v>
      </c>
      <c r="AM914" s="100">
        <v>74.746666666666684</v>
      </c>
      <c r="AN914" s="100">
        <v>76.743333333333339</v>
      </c>
      <c r="AO914" s="100">
        <v>87.09666666666665</v>
      </c>
      <c r="AP914" s="100">
        <v>107.50000000000001</v>
      </c>
      <c r="AQ914" s="100">
        <v>79.573333333333323</v>
      </c>
      <c r="AR914" s="100">
        <v>75.320000000000007</v>
      </c>
      <c r="AS914" s="100">
        <v>53.351724137931036</v>
      </c>
      <c r="AT914" s="1"/>
      <c r="AU914" s="1"/>
      <c r="AV914" s="1"/>
      <c r="AW914" s="1"/>
      <c r="AX914" s="1"/>
      <c r="AY914" s="1"/>
      <c r="AZ914" s="1"/>
      <c r="BA914" s="1"/>
      <c r="BB914" s="1"/>
      <c r="BC914" s="1"/>
      <c r="BD914" s="1"/>
      <c r="BE914" s="1"/>
      <c r="BF914" s="1"/>
      <c r="BG914" s="1"/>
      <c r="BH914" s="1"/>
      <c r="BI914" s="1"/>
      <c r="BJ914" s="1"/>
      <c r="BK914" s="1"/>
      <c r="BL914" s="1"/>
      <c r="BM914" s="1"/>
    </row>
    <row r="915" spans="1:65" ht="16.5" customHeight="1" x14ac:dyDescent="0.25">
      <c r="A915" s="87">
        <v>15060020</v>
      </c>
      <c r="B915" s="82" t="s">
        <v>26</v>
      </c>
      <c r="C915" s="82" t="s">
        <v>1127</v>
      </c>
      <c r="D915" s="82" t="s">
        <v>5290</v>
      </c>
      <c r="E915" s="82" t="s">
        <v>1129</v>
      </c>
      <c r="F915" s="82">
        <v>5</v>
      </c>
      <c r="G915" s="82">
        <v>93</v>
      </c>
      <c r="H915" s="83">
        <v>-72.611805560000008</v>
      </c>
      <c r="I915" s="93">
        <v>11.197388890000001</v>
      </c>
      <c r="J915" s="100">
        <v>7.2551724137931037</v>
      </c>
      <c r="K915" s="100">
        <v>2.1533333333333333</v>
      </c>
      <c r="L915" s="100">
        <v>0.93103448275862066</v>
      </c>
      <c r="M915" s="100">
        <v>1.9</v>
      </c>
      <c r="N915" s="100">
        <v>0</v>
      </c>
      <c r="O915" s="100">
        <v>0.8666666666666667</v>
      </c>
      <c r="P915" s="100">
        <v>2.4866666666666664</v>
      </c>
      <c r="Q915" s="100">
        <v>5.0999999999999996</v>
      </c>
      <c r="R915" s="100">
        <v>3.44</v>
      </c>
      <c r="S915" s="100">
        <v>5.59</v>
      </c>
      <c r="T915" s="100">
        <v>24.046666666666667</v>
      </c>
      <c r="U915" s="100">
        <v>21.366666666666667</v>
      </c>
      <c r="V915" s="100">
        <v>44.696666666666673</v>
      </c>
      <c r="W915" s="100">
        <v>33.234482758620686</v>
      </c>
      <c r="X915" s="100">
        <v>39.299999999999997</v>
      </c>
      <c r="Y915" s="100">
        <v>19.13</v>
      </c>
      <c r="Z915" s="100">
        <v>15.139999999999999</v>
      </c>
      <c r="AA915" s="100">
        <v>17.613333333333333</v>
      </c>
      <c r="AB915" s="100">
        <v>6.9</v>
      </c>
      <c r="AC915" s="100">
        <v>9.7833333333333332</v>
      </c>
      <c r="AD915" s="100">
        <v>9.6733333333333356</v>
      </c>
      <c r="AE915" s="100">
        <v>26.055172413793105</v>
      </c>
      <c r="AF915" s="100">
        <v>24.2</v>
      </c>
      <c r="AG915" s="100">
        <v>49.255172413793098</v>
      </c>
      <c r="AH915" s="100">
        <v>47.648275862068964</v>
      </c>
      <c r="AI915" s="100">
        <v>56.18333333333333</v>
      </c>
      <c r="AJ915" s="100">
        <v>68.393333333333345</v>
      </c>
      <c r="AK915" s="100">
        <v>44.675862068965515</v>
      </c>
      <c r="AL915" s="100">
        <v>48.38275862068965</v>
      </c>
      <c r="AM915" s="100">
        <v>63.585714285714289</v>
      </c>
      <c r="AN915" s="100">
        <v>50.896428571428565</v>
      </c>
      <c r="AO915" s="100">
        <v>44.924137931034487</v>
      </c>
      <c r="AP915" s="100">
        <v>48.441379310344828</v>
      </c>
      <c r="AQ915" s="100">
        <v>31.623333333333335</v>
      </c>
      <c r="AR915" s="100">
        <v>12.756666666666666</v>
      </c>
      <c r="AS915" s="100">
        <v>7.1333333333333337</v>
      </c>
      <c r="AT915" s="1"/>
      <c r="AU915" s="1"/>
      <c r="AV915" s="1"/>
      <c r="AW915" s="1"/>
      <c r="AX915" s="1"/>
      <c r="AY915" s="1"/>
      <c r="AZ915" s="1"/>
      <c r="BA915" s="1"/>
      <c r="BB915" s="1"/>
      <c r="BC915" s="1"/>
      <c r="BD915" s="1"/>
      <c r="BE915" s="1"/>
      <c r="BF915" s="1"/>
      <c r="BG915" s="1"/>
      <c r="BH915" s="1"/>
      <c r="BI915" s="1"/>
      <c r="BJ915" s="1"/>
      <c r="BK915" s="1"/>
      <c r="BL915" s="1"/>
      <c r="BM915" s="1"/>
    </row>
    <row r="916" spans="1:65" ht="16.5" customHeight="1" x14ac:dyDescent="0.25">
      <c r="A916" s="87">
        <v>15065501</v>
      </c>
      <c r="B916" s="82" t="s">
        <v>43</v>
      </c>
      <c r="C916" s="82" t="s">
        <v>1130</v>
      </c>
      <c r="D916" s="82" t="s">
        <v>5290</v>
      </c>
      <c r="E916" s="82" t="s">
        <v>1129</v>
      </c>
      <c r="F916" s="82">
        <v>5</v>
      </c>
      <c r="G916" s="82">
        <v>80</v>
      </c>
      <c r="H916" s="83">
        <v>-72.615944439999993</v>
      </c>
      <c r="I916" s="93">
        <v>11.13758333</v>
      </c>
      <c r="J916" s="100">
        <v>8.9037037037037035</v>
      </c>
      <c r="K916" s="100">
        <v>2.8933333333333335</v>
      </c>
      <c r="L916" s="100">
        <v>2.8034482758620687</v>
      </c>
      <c r="M916" s="100">
        <v>1.4172413793103449</v>
      </c>
      <c r="N916" s="100">
        <v>0.81071428571428572</v>
      </c>
      <c r="O916" s="100">
        <v>2.0724137931034483</v>
      </c>
      <c r="P916" s="100">
        <v>3.3846153846153846</v>
      </c>
      <c r="Q916" s="100">
        <v>4.1499999999999995</v>
      </c>
      <c r="R916" s="100">
        <v>7.8071428571428569</v>
      </c>
      <c r="S916" s="100">
        <v>6.8517241379310345</v>
      </c>
      <c r="T916" s="100">
        <v>22.893103448275873</v>
      </c>
      <c r="U916" s="100">
        <v>30.211111111111112</v>
      </c>
      <c r="V916" s="100">
        <v>31.717241379310341</v>
      </c>
      <c r="W916" s="100">
        <v>30.876666666666669</v>
      </c>
      <c r="X916" s="100">
        <v>53.986206896551728</v>
      </c>
      <c r="Y916" s="100">
        <v>20.236666666666668</v>
      </c>
      <c r="Z916" s="100">
        <v>14.466666666666665</v>
      </c>
      <c r="AA916" s="100">
        <v>16.092857142857138</v>
      </c>
      <c r="AB916" s="100">
        <v>9.5466666666666651</v>
      </c>
      <c r="AC916" s="100">
        <v>15.337931034482761</v>
      </c>
      <c r="AD916" s="100">
        <v>24.203448275862069</v>
      </c>
      <c r="AE916" s="100">
        <v>20.137931034482758</v>
      </c>
      <c r="AF916" s="100">
        <v>23.427586206896549</v>
      </c>
      <c r="AG916" s="100">
        <v>54.792592592592605</v>
      </c>
      <c r="AH916" s="100">
        <v>49.925000000000011</v>
      </c>
      <c r="AI916" s="100">
        <v>43.670370370370378</v>
      </c>
      <c r="AJ916" s="100">
        <v>49.033333333333331</v>
      </c>
      <c r="AK916" s="100">
        <v>53.317241379310332</v>
      </c>
      <c r="AL916" s="100">
        <v>50.589285714285715</v>
      </c>
      <c r="AM916" s="100">
        <v>51.388461538461542</v>
      </c>
      <c r="AN916" s="100">
        <v>56.448275862068975</v>
      </c>
      <c r="AO916" s="100">
        <v>47.814285714285703</v>
      </c>
      <c r="AP916" s="100">
        <v>63.535714285714292</v>
      </c>
      <c r="AQ916" s="100">
        <v>34.679310344827584</v>
      </c>
      <c r="AR916" s="100">
        <v>12.793103448275861</v>
      </c>
      <c r="AS916" s="100">
        <v>9.586666666666666</v>
      </c>
      <c r="AT916" s="1" t="s">
        <v>1888</v>
      </c>
      <c r="AU916" s="1"/>
      <c r="AV916" s="1"/>
      <c r="AW916" s="1"/>
      <c r="AX916" s="1"/>
      <c r="AY916" s="1"/>
      <c r="AZ916" s="1"/>
      <c r="BA916" s="1"/>
      <c r="BB916" s="1"/>
      <c r="BC916" s="1"/>
      <c r="BD916" s="1"/>
      <c r="BE916" s="1"/>
      <c r="BF916" s="1"/>
      <c r="BG916" s="1"/>
      <c r="BH916" s="1"/>
      <c r="BI916" s="1"/>
      <c r="BJ916" s="1"/>
      <c r="BK916" s="1"/>
      <c r="BL916" s="1"/>
      <c r="BM916" s="1"/>
    </row>
    <row r="917" spans="1:65" ht="16.5" customHeight="1" x14ac:dyDescent="0.25">
      <c r="A917" s="87">
        <v>15060040</v>
      </c>
      <c r="B917" s="82" t="s">
        <v>26</v>
      </c>
      <c r="C917" s="82" t="s">
        <v>984</v>
      </c>
      <c r="D917" s="82" t="s">
        <v>1131</v>
      </c>
      <c r="E917" s="82" t="s">
        <v>1129</v>
      </c>
      <c r="F917" s="82">
        <v>5</v>
      </c>
      <c r="G917" s="82">
        <v>900</v>
      </c>
      <c r="H917" s="83">
        <v>-72.877527779999994</v>
      </c>
      <c r="I917" s="93">
        <v>11.034361110000001</v>
      </c>
      <c r="J917" s="100">
        <v>2.0689655172413794</v>
      </c>
      <c r="K917" s="100">
        <v>3.5071428571428571</v>
      </c>
      <c r="L917" s="100">
        <v>1.9896551724137932</v>
      </c>
      <c r="M917" s="100">
        <v>2.8620689655172415</v>
      </c>
      <c r="N917" s="100">
        <v>0.68965517241379315</v>
      </c>
      <c r="O917" s="100">
        <v>0.5</v>
      </c>
      <c r="P917" s="100">
        <v>2.7862068965517239</v>
      </c>
      <c r="Q917" s="100">
        <v>5.8448275862068968</v>
      </c>
      <c r="R917" s="100">
        <v>14.831034482758621</v>
      </c>
      <c r="S917" s="100">
        <v>17.531034482758621</v>
      </c>
      <c r="T917" s="100">
        <v>60.11724137931035</v>
      </c>
      <c r="U917" s="100">
        <v>41.334482758620695</v>
      </c>
      <c r="V917" s="100">
        <v>63.951724137931031</v>
      </c>
      <c r="W917" s="100">
        <v>50.062068965517248</v>
      </c>
      <c r="X917" s="100">
        <v>60.889655172413789</v>
      </c>
      <c r="Y917" s="100">
        <v>34.468965517241379</v>
      </c>
      <c r="Z917" s="100">
        <v>38.227586206896547</v>
      </c>
      <c r="AA917" s="100">
        <v>29.206896551724139</v>
      </c>
      <c r="AB917" s="100">
        <v>18.596551724137928</v>
      </c>
      <c r="AC917" s="100">
        <v>23.706896551724139</v>
      </c>
      <c r="AD917" s="100">
        <v>26.182758620689654</v>
      </c>
      <c r="AE917" s="100">
        <v>31.071428571428573</v>
      </c>
      <c r="AF917" s="100">
        <v>36.565517241379311</v>
      </c>
      <c r="AG917" s="100">
        <v>46.386206896551727</v>
      </c>
      <c r="AH917" s="100">
        <v>50.292857142857144</v>
      </c>
      <c r="AI917" s="100">
        <v>47.224137931034484</v>
      </c>
      <c r="AJ917" s="100">
        <v>49.865517241379308</v>
      </c>
      <c r="AK917" s="100">
        <v>63.079310344827583</v>
      </c>
      <c r="AL917" s="100">
        <v>58.029629629629625</v>
      </c>
      <c r="AM917" s="100">
        <v>67.707142857142856</v>
      </c>
      <c r="AN917" s="100">
        <v>53.793103448275865</v>
      </c>
      <c r="AO917" s="100">
        <v>55.241379310344826</v>
      </c>
      <c r="AP917" s="100">
        <v>43.493103448275861</v>
      </c>
      <c r="AQ917" s="100">
        <v>20.262068965517241</v>
      </c>
      <c r="AR917" s="100">
        <v>12.911111111111111</v>
      </c>
      <c r="AS917" s="100">
        <v>4.1551724137931032</v>
      </c>
      <c r="AT917" s="1"/>
      <c r="AU917" s="1"/>
      <c r="AV917" s="1"/>
      <c r="AW917" s="1"/>
      <c r="AX917" s="1"/>
      <c r="AY917" s="1"/>
      <c r="AZ917" s="1"/>
      <c r="BA917" s="1"/>
      <c r="BB917" s="1"/>
      <c r="BC917" s="1"/>
      <c r="BD917" s="1"/>
      <c r="BE917" s="1"/>
      <c r="BF917" s="1"/>
      <c r="BG917" s="1"/>
      <c r="BH917" s="1"/>
      <c r="BI917" s="1"/>
      <c r="BJ917" s="1"/>
      <c r="BK917" s="1"/>
      <c r="BL917" s="1"/>
      <c r="BM917" s="1"/>
    </row>
    <row r="918" spans="1:65" ht="16.5" customHeight="1" x14ac:dyDescent="0.25">
      <c r="A918" s="87">
        <v>15067130</v>
      </c>
      <c r="B918" s="82" t="s">
        <v>602</v>
      </c>
      <c r="C918" s="82" t="s">
        <v>1132</v>
      </c>
      <c r="D918" s="82" t="s">
        <v>1131</v>
      </c>
      <c r="E918" s="82" t="s">
        <v>1129</v>
      </c>
      <c r="F918" s="82">
        <v>5</v>
      </c>
      <c r="G918" s="82">
        <v>210</v>
      </c>
      <c r="H918" s="83">
        <v>-72.819555560000012</v>
      </c>
      <c r="I918" s="93">
        <v>10.99855556</v>
      </c>
      <c r="J918" s="100">
        <v>1.2666666666666666</v>
      </c>
      <c r="K918" s="100">
        <v>1.52</v>
      </c>
      <c r="L918" s="100">
        <v>1.5833333333333333</v>
      </c>
      <c r="M918" s="100">
        <v>0.18275862068965518</v>
      </c>
      <c r="N918" s="100">
        <v>0.18965517241379309</v>
      </c>
      <c r="O918" s="100">
        <v>0</v>
      </c>
      <c r="P918" s="100">
        <v>3.4758620689655171</v>
      </c>
      <c r="Q918" s="100">
        <v>9.1551724137931032</v>
      </c>
      <c r="R918" s="100">
        <v>5.8500000000000005</v>
      </c>
      <c r="S918" s="100">
        <v>6.7793103448275849</v>
      </c>
      <c r="T918" s="100">
        <v>31.879310344827587</v>
      </c>
      <c r="U918" s="100">
        <v>32.796551724137927</v>
      </c>
      <c r="V918" s="100">
        <v>33.216666666666669</v>
      </c>
      <c r="W918" s="100">
        <v>42.223333333333329</v>
      </c>
      <c r="X918" s="100">
        <v>51.559999999999988</v>
      </c>
      <c r="Y918" s="100">
        <v>36.536666666666662</v>
      </c>
      <c r="Z918" s="100">
        <v>25.516666666666662</v>
      </c>
      <c r="AA918" s="100">
        <v>30.639999999999997</v>
      </c>
      <c r="AB918" s="100">
        <v>13.37</v>
      </c>
      <c r="AC918" s="100">
        <v>13.479999999999997</v>
      </c>
      <c r="AD918" s="100">
        <v>20.76551724137931</v>
      </c>
      <c r="AE918" s="100">
        <v>21.535714285714288</v>
      </c>
      <c r="AF918" s="100">
        <v>28.448275862068961</v>
      </c>
      <c r="AG918" s="100">
        <v>40.714285714285722</v>
      </c>
      <c r="AH918" s="100">
        <v>38.968965517241394</v>
      </c>
      <c r="AI918" s="100">
        <v>50.779310344827593</v>
      </c>
      <c r="AJ918" s="100">
        <v>47.293103448275858</v>
      </c>
      <c r="AK918" s="100">
        <v>55.421428571428571</v>
      </c>
      <c r="AL918" s="100">
        <v>48.553571428571431</v>
      </c>
      <c r="AM918" s="100">
        <v>40.069230769230771</v>
      </c>
      <c r="AN918" s="100">
        <v>27.441379310344828</v>
      </c>
      <c r="AO918" s="100">
        <v>25.569999999999997</v>
      </c>
      <c r="AP918" s="100">
        <v>25.373333333333331</v>
      </c>
      <c r="AQ918" s="100">
        <v>20.871428571428574</v>
      </c>
      <c r="AR918" s="100">
        <v>8.0142857142857142</v>
      </c>
      <c r="AS918" s="100">
        <v>2.25</v>
      </c>
      <c r="AT918" s="1"/>
      <c r="AU918" s="1"/>
      <c r="AV918" s="1"/>
      <c r="AW918" s="1"/>
      <c r="AX918" s="1"/>
      <c r="AY918" s="1"/>
      <c r="AZ918" s="1"/>
      <c r="BA918" s="1"/>
      <c r="BB918" s="1"/>
      <c r="BC918" s="1"/>
      <c r="BD918" s="1"/>
      <c r="BE918" s="1"/>
      <c r="BF918" s="1"/>
      <c r="BG918" s="1"/>
      <c r="BH918" s="1"/>
      <c r="BI918" s="1"/>
      <c r="BJ918" s="1"/>
      <c r="BK918" s="1"/>
      <c r="BL918" s="1"/>
      <c r="BM918" s="1"/>
    </row>
    <row r="919" spans="1:65" ht="16.5" customHeight="1" x14ac:dyDescent="0.25">
      <c r="A919" s="87">
        <v>15060210</v>
      </c>
      <c r="B919" s="82" t="s">
        <v>54</v>
      </c>
      <c r="C919" s="82" t="s">
        <v>1133</v>
      </c>
      <c r="D919" s="82" t="s">
        <v>1131</v>
      </c>
      <c r="E919" s="82" t="s">
        <v>1129</v>
      </c>
      <c r="F919" s="82">
        <v>5</v>
      </c>
      <c r="G919" s="82">
        <v>95</v>
      </c>
      <c r="H919" s="83">
        <v>-72.674999999999997</v>
      </c>
      <c r="I919" s="93">
        <v>11.076888890000001</v>
      </c>
      <c r="J919" s="100">
        <v>4.1071428571428568</v>
      </c>
      <c r="K919" s="100">
        <v>1.7344827586206899</v>
      </c>
      <c r="L919" s="100">
        <v>2.6392857142857147</v>
      </c>
      <c r="M919" s="100">
        <v>0.95925925925925937</v>
      </c>
      <c r="N919" s="100">
        <v>0.35714285714285715</v>
      </c>
      <c r="O919" s="100">
        <v>0.47037037037037033</v>
      </c>
      <c r="P919" s="100">
        <v>2.6285714285714286</v>
      </c>
      <c r="Q919" s="100">
        <v>3.4827586206896548</v>
      </c>
      <c r="R919" s="100">
        <v>3.3142857142857141</v>
      </c>
      <c r="S919" s="100">
        <v>8.625</v>
      </c>
      <c r="T919" s="100">
        <v>26.82500000000001</v>
      </c>
      <c r="U919" s="100">
        <v>35.328571428571422</v>
      </c>
      <c r="V919" s="100">
        <v>29.241379310344822</v>
      </c>
      <c r="W919" s="100">
        <v>38.896666666666661</v>
      </c>
      <c r="X919" s="100">
        <v>43.446666666666673</v>
      </c>
      <c r="Y919" s="100">
        <v>25.016666666666666</v>
      </c>
      <c r="Z919" s="100">
        <v>16.913333333333334</v>
      </c>
      <c r="AA919" s="100">
        <v>18.541379310344826</v>
      </c>
      <c r="AB919" s="100">
        <v>8.6733333333333302</v>
      </c>
      <c r="AC919" s="100">
        <v>18.18333333333333</v>
      </c>
      <c r="AD919" s="100">
        <v>14.643333333333329</v>
      </c>
      <c r="AE919" s="100">
        <v>17.757692307692309</v>
      </c>
      <c r="AF919" s="100">
        <v>29.046153846153842</v>
      </c>
      <c r="AG919" s="100">
        <v>53.662962962962965</v>
      </c>
      <c r="AH919" s="100">
        <v>45.534615384615371</v>
      </c>
      <c r="AI919" s="100">
        <v>40.542857142857137</v>
      </c>
      <c r="AJ919" s="100">
        <v>37.342857142857142</v>
      </c>
      <c r="AK919" s="100">
        <v>38.355172413793113</v>
      </c>
      <c r="AL919" s="100">
        <v>35.037931034482753</v>
      </c>
      <c r="AM919" s="100">
        <v>42.33793103448275</v>
      </c>
      <c r="AN919" s="100">
        <v>39.55555555555555</v>
      </c>
      <c r="AO919" s="100">
        <v>35.567857142857136</v>
      </c>
      <c r="AP919" s="100">
        <v>38.828571428571429</v>
      </c>
      <c r="AQ919" s="100">
        <v>21.151851851851848</v>
      </c>
      <c r="AR919" s="100">
        <v>12.133333333333333</v>
      </c>
      <c r="AS919" s="100">
        <v>6.1692307692307695</v>
      </c>
      <c r="AT919" s="1"/>
      <c r="AU919" s="1"/>
      <c r="AV919" s="1"/>
      <c r="AW919" s="1"/>
      <c r="AX919" s="1"/>
      <c r="AY919" s="1"/>
      <c r="AZ919" s="1"/>
      <c r="BA919" s="1"/>
      <c r="BB919" s="1"/>
      <c r="BC919" s="1"/>
      <c r="BD919" s="1"/>
      <c r="BE919" s="1"/>
      <c r="BF919" s="1"/>
      <c r="BG919" s="1"/>
      <c r="BH919" s="1"/>
      <c r="BI919" s="1"/>
      <c r="BJ919" s="1"/>
      <c r="BK919" s="1"/>
      <c r="BL919" s="1"/>
      <c r="BM919" s="1"/>
    </row>
    <row r="920" spans="1:65" ht="16.5" customHeight="1" x14ac:dyDescent="0.25">
      <c r="A920" s="87">
        <v>15030010</v>
      </c>
      <c r="B920" s="82" t="s">
        <v>26</v>
      </c>
      <c r="C920" s="82" t="s">
        <v>1134</v>
      </c>
      <c r="D920" s="82" t="s">
        <v>1134</v>
      </c>
      <c r="E920" s="82" t="s">
        <v>1129</v>
      </c>
      <c r="F920" s="82">
        <v>5</v>
      </c>
      <c r="G920" s="82">
        <v>5</v>
      </c>
      <c r="H920" s="83">
        <v>-73.312194439999999</v>
      </c>
      <c r="I920" s="93">
        <v>11.27522222</v>
      </c>
      <c r="J920" s="100">
        <v>1.4533333333333334</v>
      </c>
      <c r="K920" s="100">
        <v>4.4133333333333322</v>
      </c>
      <c r="L920" s="100">
        <v>9.16</v>
      </c>
      <c r="M920" s="100">
        <v>6.706666666666667</v>
      </c>
      <c r="N920" s="100">
        <v>1.8033333333333332</v>
      </c>
      <c r="O920" s="100">
        <v>2.7566666666666668</v>
      </c>
      <c r="P920" s="100">
        <v>12.544827586206896</v>
      </c>
      <c r="Q920" s="100">
        <v>4.5133333333333336</v>
      </c>
      <c r="R920" s="100">
        <v>12.855172413793104</v>
      </c>
      <c r="S920" s="100">
        <v>10.275862068965518</v>
      </c>
      <c r="T920" s="100">
        <v>32.426666666666669</v>
      </c>
      <c r="U920" s="100">
        <v>41.45333333333334</v>
      </c>
      <c r="V920" s="100">
        <v>70.327586206896555</v>
      </c>
      <c r="W920" s="100">
        <v>51.372413793103448</v>
      </c>
      <c r="X920" s="100">
        <v>58.813793103448276</v>
      </c>
      <c r="Y920" s="100">
        <v>41.483333333333334</v>
      </c>
      <c r="Z920" s="100">
        <v>26.423333333333336</v>
      </c>
      <c r="AA920" s="100">
        <v>24.756666666666668</v>
      </c>
      <c r="AB920" s="100">
        <v>10.98</v>
      </c>
      <c r="AC920" s="100">
        <v>16.586666666666666</v>
      </c>
      <c r="AD920" s="100">
        <v>17.048275862068966</v>
      </c>
      <c r="AE920" s="100">
        <v>30.443333333333332</v>
      </c>
      <c r="AF920" s="100">
        <v>27.036666666666669</v>
      </c>
      <c r="AG920" s="100">
        <v>68.624999999999986</v>
      </c>
      <c r="AH920" s="100">
        <v>52.383333333333326</v>
      </c>
      <c r="AI920" s="100">
        <v>67.710344827586212</v>
      </c>
      <c r="AJ920" s="100">
        <v>89.799999999999983</v>
      </c>
      <c r="AK920" s="100">
        <v>93.134482758620692</v>
      </c>
      <c r="AL920" s="100">
        <v>91.98666666666665</v>
      </c>
      <c r="AM920" s="100">
        <v>126.72068965517242</v>
      </c>
      <c r="AN920" s="100">
        <v>82.589999999999989</v>
      </c>
      <c r="AO920" s="100">
        <v>94.35333333333331</v>
      </c>
      <c r="AP920" s="100">
        <v>61.81333333333334</v>
      </c>
      <c r="AQ920" s="100">
        <v>39.786206896551732</v>
      </c>
      <c r="AR920" s="100">
        <v>7.248275862068966</v>
      </c>
      <c r="AS920" s="100">
        <v>8.2827586206896555</v>
      </c>
      <c r="AT920" s="1"/>
      <c r="AU920" s="1"/>
      <c r="AV920" s="1"/>
      <c r="AW920" s="1"/>
      <c r="AX920" s="1"/>
      <c r="AY920" s="1"/>
      <c r="AZ920" s="1"/>
      <c r="BA920" s="1"/>
      <c r="BB920" s="1"/>
      <c r="BC920" s="1"/>
      <c r="BD920" s="1"/>
      <c r="BE920" s="1"/>
      <c r="BF920" s="1"/>
      <c r="BG920" s="1"/>
      <c r="BH920" s="1"/>
      <c r="BI920" s="1"/>
      <c r="BJ920" s="1"/>
      <c r="BK920" s="1"/>
      <c r="BL920" s="1"/>
      <c r="BM920" s="1"/>
    </row>
    <row r="921" spans="1:65" ht="16.5" customHeight="1" x14ac:dyDescent="0.25">
      <c r="A921" s="87">
        <v>15060050</v>
      </c>
      <c r="B921" s="82" t="s">
        <v>26</v>
      </c>
      <c r="C921" s="82" t="s">
        <v>1135</v>
      </c>
      <c r="D921" s="82" t="s">
        <v>1136</v>
      </c>
      <c r="E921" s="82" t="s">
        <v>1129</v>
      </c>
      <c r="F921" s="82">
        <v>5</v>
      </c>
      <c r="G921" s="82">
        <v>420</v>
      </c>
      <c r="H921" s="83">
        <v>-73.047972220000005</v>
      </c>
      <c r="I921" s="93">
        <v>10.952999999999999</v>
      </c>
      <c r="J921" s="100">
        <v>2.113793103448276</v>
      </c>
      <c r="K921" s="100">
        <v>3.3620689655172415</v>
      </c>
      <c r="L921" s="100">
        <v>3.1448275862068966</v>
      </c>
      <c r="M921" s="100">
        <v>3.3103448275862069</v>
      </c>
      <c r="N921" s="100">
        <v>2.7689655172413792</v>
      </c>
      <c r="O921" s="100">
        <v>0.89655172413793105</v>
      </c>
      <c r="P921" s="100">
        <v>2.8482758620689652</v>
      </c>
      <c r="Q921" s="100">
        <v>8.8551724137931043</v>
      </c>
      <c r="R921" s="100">
        <v>14.834482758620689</v>
      </c>
      <c r="S921" s="100">
        <v>16.141379310344828</v>
      </c>
      <c r="T921" s="100">
        <v>32.234482758620686</v>
      </c>
      <c r="U921" s="100">
        <v>39.553571428571431</v>
      </c>
      <c r="V921" s="100">
        <v>52.803448275862067</v>
      </c>
      <c r="W921" s="100">
        <v>58.203448275862058</v>
      </c>
      <c r="X921" s="100">
        <v>64.193103448275863</v>
      </c>
      <c r="Y921" s="100">
        <v>36.941379310344828</v>
      </c>
      <c r="Z921" s="100">
        <v>32.6</v>
      </c>
      <c r="AA921" s="100">
        <v>26.324137931034482</v>
      </c>
      <c r="AB921" s="100">
        <v>16.886206896551723</v>
      </c>
      <c r="AC921" s="100">
        <v>21.331034482758621</v>
      </c>
      <c r="AD921" s="100">
        <v>22.520689655172415</v>
      </c>
      <c r="AE921" s="100">
        <v>35.179310344827584</v>
      </c>
      <c r="AF921" s="100">
        <v>40.327586206896555</v>
      </c>
      <c r="AG921" s="100">
        <v>47.103448275862071</v>
      </c>
      <c r="AH921" s="100">
        <v>45.178571428571431</v>
      </c>
      <c r="AI921" s="100">
        <v>49.310714285714276</v>
      </c>
      <c r="AJ921" s="100">
        <v>48.839285714285715</v>
      </c>
      <c r="AK921" s="100">
        <v>45.082142857142856</v>
      </c>
      <c r="AL921" s="100">
        <v>60.4</v>
      </c>
      <c r="AM921" s="100">
        <v>59.137037037037032</v>
      </c>
      <c r="AN921" s="100">
        <v>51.485185185185188</v>
      </c>
      <c r="AO921" s="100">
        <v>36.023076923076921</v>
      </c>
      <c r="AP921" s="100">
        <v>30.211111111111109</v>
      </c>
      <c r="AQ921" s="100">
        <v>16.410714285714285</v>
      </c>
      <c r="AR921" s="100">
        <v>14.564285714285715</v>
      </c>
      <c r="AS921" s="100">
        <v>3.8892857142857147</v>
      </c>
      <c r="AT921" s="1"/>
      <c r="AU921" s="1"/>
      <c r="AV921" s="1"/>
      <c r="AW921" s="1"/>
      <c r="AX921" s="1"/>
      <c r="AY921" s="1"/>
      <c r="AZ921" s="1"/>
      <c r="BA921" s="1"/>
      <c r="BB921" s="1"/>
      <c r="BC921" s="1"/>
      <c r="BD921" s="1"/>
      <c r="BE921" s="1"/>
      <c r="BF921" s="1"/>
      <c r="BG921" s="1"/>
      <c r="BH921" s="1"/>
      <c r="BI921" s="1"/>
      <c r="BJ921" s="1"/>
      <c r="BK921" s="1"/>
      <c r="BL921" s="1"/>
      <c r="BM921" s="1"/>
    </row>
    <row r="922" spans="1:65" ht="16.5" customHeight="1" x14ac:dyDescent="0.25">
      <c r="A922" s="87">
        <v>15060150</v>
      </c>
      <c r="B922" s="82" t="s">
        <v>26</v>
      </c>
      <c r="C922" s="82" t="s">
        <v>1137</v>
      </c>
      <c r="D922" s="82" t="s">
        <v>1138</v>
      </c>
      <c r="E922" s="82" t="s">
        <v>1129</v>
      </c>
      <c r="F922" s="82">
        <v>5</v>
      </c>
      <c r="G922" s="82">
        <v>350</v>
      </c>
      <c r="H922" s="83">
        <v>-72.798194440000003</v>
      </c>
      <c r="I922" s="93">
        <v>10.777944440000001</v>
      </c>
      <c r="J922" s="100">
        <v>1.2517241379310344</v>
      </c>
      <c r="K922" s="100">
        <v>2.579310344827586</v>
      </c>
      <c r="L922" s="100">
        <v>1.1862068965517241</v>
      </c>
      <c r="M922" s="100">
        <v>0.62068965517241381</v>
      </c>
      <c r="N922" s="100">
        <v>1.6965517241379311</v>
      </c>
      <c r="O922" s="100">
        <v>1.7892857142857144</v>
      </c>
      <c r="P922" s="100">
        <v>8.3413793103448288</v>
      </c>
      <c r="Q922" s="100">
        <v>5.1482758620689655</v>
      </c>
      <c r="R922" s="100">
        <v>8.3379310344827591</v>
      </c>
      <c r="S922" s="100">
        <v>15.886206896551725</v>
      </c>
      <c r="T922" s="100">
        <v>25.989655172413794</v>
      </c>
      <c r="U922" s="100">
        <v>33.572413793103443</v>
      </c>
      <c r="V922" s="100">
        <v>37.541379310344823</v>
      </c>
      <c r="W922" s="100">
        <v>42.220689655172414</v>
      </c>
      <c r="X922" s="100">
        <v>43.535714285714285</v>
      </c>
      <c r="Y922" s="100">
        <v>30.310344827586206</v>
      </c>
      <c r="Z922" s="100">
        <v>18.313793103448276</v>
      </c>
      <c r="AA922" s="100">
        <v>12.185714285714285</v>
      </c>
      <c r="AB922" s="100">
        <v>19.665517241379312</v>
      </c>
      <c r="AC922" s="100">
        <v>16.293103448275865</v>
      </c>
      <c r="AD922" s="100">
        <v>23.048275862068966</v>
      </c>
      <c r="AE922" s="100">
        <v>20.217241379310348</v>
      </c>
      <c r="AF922" s="100">
        <v>21.86</v>
      </c>
      <c r="AG922" s="100">
        <v>35.080000000000005</v>
      </c>
      <c r="AH922" s="100">
        <v>41.646666666666668</v>
      </c>
      <c r="AI922" s="100">
        <v>57.613333333333337</v>
      </c>
      <c r="AJ922" s="100">
        <v>38.85</v>
      </c>
      <c r="AK922" s="100">
        <v>54.927586206896557</v>
      </c>
      <c r="AL922" s="100">
        <v>49.144827586206887</v>
      </c>
      <c r="AM922" s="100">
        <v>44.285185185185185</v>
      </c>
      <c r="AN922" s="100">
        <v>54.137931034482762</v>
      </c>
      <c r="AO922" s="100">
        <v>22.879310344827587</v>
      </c>
      <c r="AP922" s="100">
        <v>23.889655172413793</v>
      </c>
      <c r="AQ922" s="100">
        <v>28.982758620689655</v>
      </c>
      <c r="AR922" s="100">
        <v>10.941379310344828</v>
      </c>
      <c r="AS922" s="100">
        <v>2.75</v>
      </c>
      <c r="AT922" s="1"/>
      <c r="AU922" s="1"/>
      <c r="AV922" s="1"/>
      <c r="AW922" s="1"/>
      <c r="AX922" s="1"/>
      <c r="AY922" s="1"/>
      <c r="AZ922" s="1"/>
      <c r="BA922" s="1"/>
      <c r="BB922" s="1"/>
      <c r="BC922" s="1"/>
      <c r="BD922" s="1"/>
      <c r="BE922" s="1"/>
      <c r="BF922" s="1"/>
      <c r="BG922" s="1"/>
      <c r="BH922" s="1"/>
      <c r="BI922" s="1"/>
      <c r="BJ922" s="1"/>
      <c r="BK922" s="1"/>
      <c r="BL922" s="1"/>
      <c r="BM922" s="1"/>
    </row>
    <row r="923" spans="1:65" ht="16.5" customHeight="1" x14ac:dyDescent="0.25">
      <c r="A923" s="87">
        <v>15060070</v>
      </c>
      <c r="B923" s="82" t="s">
        <v>26</v>
      </c>
      <c r="C923" s="82" t="s">
        <v>1999</v>
      </c>
      <c r="D923" s="82" t="s">
        <v>1138</v>
      </c>
      <c r="E923" s="82" t="s">
        <v>1129</v>
      </c>
      <c r="F923" s="82">
        <v>5</v>
      </c>
      <c r="G923" s="82">
        <v>390</v>
      </c>
      <c r="H923" s="83">
        <v>-72.768361110000001</v>
      </c>
      <c r="I923" s="93">
        <v>10.786</v>
      </c>
      <c r="J923" s="100">
        <v>1.2473684210526315</v>
      </c>
      <c r="K923" s="100">
        <v>3</v>
      </c>
      <c r="L923" s="100">
        <v>0.65789473684210531</v>
      </c>
      <c r="M923" s="100">
        <v>1.5052631578947369</v>
      </c>
      <c r="N923" s="100">
        <v>1.1789473684210525</v>
      </c>
      <c r="O923" s="100">
        <v>1.6777777777777778</v>
      </c>
      <c r="P923" s="100">
        <v>5.852631578947368</v>
      </c>
      <c r="Q923" s="100">
        <v>12.605263157894736</v>
      </c>
      <c r="R923" s="100">
        <v>9.9421052631578952</v>
      </c>
      <c r="S923" s="100">
        <v>31.357894736842102</v>
      </c>
      <c r="T923" s="100">
        <v>47.44736842105263</v>
      </c>
      <c r="U923" s="100">
        <v>51.768421052631574</v>
      </c>
      <c r="V923" s="100">
        <v>44.073684210526316</v>
      </c>
      <c r="W923" s="100">
        <v>43.031578947368423</v>
      </c>
      <c r="X923" s="100">
        <v>52.773684210526319</v>
      </c>
      <c r="Y923" s="100">
        <v>50.777777777777779</v>
      </c>
      <c r="Z923" s="100">
        <v>35.072222222222223</v>
      </c>
      <c r="AA923" s="100">
        <v>33.700000000000003</v>
      </c>
      <c r="AB923" s="100">
        <v>19.761111111111109</v>
      </c>
      <c r="AC923" s="100">
        <v>24.552941176470586</v>
      </c>
      <c r="AD923" s="100">
        <v>23.427777777777781</v>
      </c>
      <c r="AE923" s="100">
        <v>36.538888888888891</v>
      </c>
      <c r="AF923" s="100">
        <v>31.055555555555557</v>
      </c>
      <c r="AG923" s="100">
        <v>39.950000000000003</v>
      </c>
      <c r="AH923" s="100">
        <v>29.166666666666668</v>
      </c>
      <c r="AI923" s="100">
        <v>75.205555555555563</v>
      </c>
      <c r="AJ923" s="100">
        <v>53.016666666666666</v>
      </c>
      <c r="AK923" s="100">
        <v>64.027777777777771</v>
      </c>
      <c r="AL923" s="100">
        <v>48.655555555555551</v>
      </c>
      <c r="AM923" s="100">
        <v>63.916666666666664</v>
      </c>
      <c r="AN923" s="100">
        <v>63.900000000000006</v>
      </c>
      <c r="AO923" s="100">
        <v>50.338888888888881</v>
      </c>
      <c r="AP923" s="100">
        <v>38.694444444444443</v>
      </c>
      <c r="AQ923" s="100">
        <v>32.216666666666669</v>
      </c>
      <c r="AR923" s="100">
        <v>15.561111111111112</v>
      </c>
      <c r="AS923" s="100">
        <v>8.1833333333333336</v>
      </c>
      <c r="AT923" s="1" t="s">
        <v>5204</v>
      </c>
      <c r="AU923" s="1"/>
      <c r="AV923" s="1"/>
      <c r="AW923" s="1"/>
      <c r="AX923" s="1"/>
      <c r="AY923" s="1"/>
      <c r="AZ923" s="1"/>
      <c r="BA923" s="1"/>
      <c r="BB923" s="1"/>
      <c r="BC923" s="1"/>
      <c r="BD923" s="1"/>
      <c r="BE923" s="1"/>
      <c r="BF923" s="1"/>
      <c r="BG923" s="1"/>
      <c r="BH923" s="1"/>
      <c r="BI923" s="1"/>
      <c r="BJ923" s="1"/>
      <c r="BK923" s="1"/>
      <c r="BL923" s="1"/>
      <c r="BM923" s="1"/>
    </row>
    <row r="924" spans="1:65" ht="16.5" customHeight="1" x14ac:dyDescent="0.25">
      <c r="A924" s="87">
        <v>15060090</v>
      </c>
      <c r="B924" s="82" t="s">
        <v>54</v>
      </c>
      <c r="C924" s="82" t="s">
        <v>311</v>
      </c>
      <c r="D924" s="82" t="s">
        <v>1139</v>
      </c>
      <c r="E924" s="82" t="s">
        <v>1129</v>
      </c>
      <c r="F924" s="82">
        <v>5</v>
      </c>
      <c r="G924" s="82">
        <v>220</v>
      </c>
      <c r="H924" s="83">
        <v>-72.77669444</v>
      </c>
      <c r="I924" s="93">
        <v>11.063388890000001</v>
      </c>
      <c r="J924" s="100">
        <v>1.5172413793103448</v>
      </c>
      <c r="K924" s="100">
        <v>2.1413793103448278</v>
      </c>
      <c r="L924" s="100">
        <v>0.94137931034482758</v>
      </c>
      <c r="M924" s="100">
        <v>1.317241379310345</v>
      </c>
      <c r="N924" s="100">
        <v>0.13793103448275862</v>
      </c>
      <c r="O924" s="100">
        <v>0.21379310344827585</v>
      </c>
      <c r="P924" s="100">
        <v>2.613793103448276</v>
      </c>
      <c r="Q924" s="100">
        <v>5.7758620689655178</v>
      </c>
      <c r="R924" s="100">
        <v>7.36551724137931</v>
      </c>
      <c r="S924" s="100">
        <v>6.1655172413793107</v>
      </c>
      <c r="T924" s="100">
        <v>32.672413793103445</v>
      </c>
      <c r="U924" s="100">
        <v>32.606896551724141</v>
      </c>
      <c r="V924" s="100">
        <v>40.573333333333331</v>
      </c>
      <c r="W924" s="100">
        <v>44.083333333333343</v>
      </c>
      <c r="X924" s="100">
        <v>60.986666666666665</v>
      </c>
      <c r="Y924" s="100">
        <v>30.862068965517242</v>
      </c>
      <c r="Z924" s="100">
        <v>23.066666666666666</v>
      </c>
      <c r="AA924" s="100">
        <v>17.986666666666668</v>
      </c>
      <c r="AB924" s="100">
        <v>11.09</v>
      </c>
      <c r="AC924" s="100">
        <v>19.455172413793104</v>
      </c>
      <c r="AD924" s="100">
        <v>15.386206896551721</v>
      </c>
      <c r="AE924" s="100">
        <v>23.457142857142856</v>
      </c>
      <c r="AF924" s="100">
        <v>26.150000000000002</v>
      </c>
      <c r="AG924" s="100">
        <v>50.65</v>
      </c>
      <c r="AH924" s="100">
        <v>41.846428571428568</v>
      </c>
      <c r="AI924" s="100">
        <v>46.36785714285714</v>
      </c>
      <c r="AJ924" s="100">
        <v>46.082142857142848</v>
      </c>
      <c r="AK924" s="100">
        <v>44.413793103448278</v>
      </c>
      <c r="AL924" s="100">
        <v>55.258620689655174</v>
      </c>
      <c r="AM924" s="100">
        <v>49.341379310344834</v>
      </c>
      <c r="AN924" s="100">
        <v>36.058620689655172</v>
      </c>
      <c r="AO924" s="100">
        <v>27.496428571428574</v>
      </c>
      <c r="AP924" s="100">
        <v>27.048275862068966</v>
      </c>
      <c r="AQ924" s="100">
        <v>15.424999999999999</v>
      </c>
      <c r="AR924" s="100">
        <v>15.278571428571427</v>
      </c>
      <c r="AS924" s="100">
        <v>1.8571428571428572</v>
      </c>
      <c r="AT924" s="1"/>
      <c r="AU924" s="1"/>
      <c r="AV924" s="1"/>
      <c r="AW924" s="1"/>
      <c r="AX924" s="1"/>
      <c r="AY924" s="1"/>
      <c r="AZ924" s="1"/>
      <c r="BA924" s="1"/>
      <c r="BB924" s="1"/>
      <c r="BC924" s="1"/>
      <c r="BD924" s="1"/>
      <c r="BE924" s="1"/>
      <c r="BF924" s="1"/>
      <c r="BG924" s="1"/>
      <c r="BH924" s="1"/>
      <c r="BI924" s="1"/>
      <c r="BJ924" s="1"/>
      <c r="BK924" s="1"/>
      <c r="BL924" s="1"/>
      <c r="BM924" s="1"/>
    </row>
    <row r="925" spans="1:65" ht="16.5" customHeight="1" x14ac:dyDescent="0.25">
      <c r="A925" s="87">
        <v>15065100</v>
      </c>
      <c r="B925" s="82" t="s">
        <v>150</v>
      </c>
      <c r="C925" s="82" t="s">
        <v>1140</v>
      </c>
      <c r="D925" s="82" t="s">
        <v>1139</v>
      </c>
      <c r="E925" s="82" t="s">
        <v>1129</v>
      </c>
      <c r="F925" s="82">
        <v>5</v>
      </c>
      <c r="G925" s="82">
        <v>155</v>
      </c>
      <c r="H925" s="83">
        <v>-72.708583329999996</v>
      </c>
      <c r="I925" s="93">
        <v>11.115861110000001</v>
      </c>
      <c r="J925" s="100">
        <v>4.5</v>
      </c>
      <c r="K925" s="100">
        <v>2.6428571428571428</v>
      </c>
      <c r="L925" s="100">
        <v>2.3760000000000003</v>
      </c>
      <c r="M925" s="100">
        <v>1.7857142857142858</v>
      </c>
      <c r="N925" s="100">
        <v>0.5</v>
      </c>
      <c r="O925" s="100">
        <v>1.8259259259259257</v>
      </c>
      <c r="P925" s="100">
        <v>4.9285714285714288</v>
      </c>
      <c r="Q925" s="100">
        <v>7.3137931034482753</v>
      </c>
      <c r="R925" s="100">
        <v>6.3142857142857149</v>
      </c>
      <c r="S925" s="100">
        <v>5.6482758620689655</v>
      </c>
      <c r="T925" s="100">
        <v>27.206896551724139</v>
      </c>
      <c r="U925" s="100">
        <v>33.75</v>
      </c>
      <c r="V925" s="100">
        <v>25.724137931034484</v>
      </c>
      <c r="W925" s="100">
        <v>40.086206896551722</v>
      </c>
      <c r="X925" s="100">
        <v>52.964285714285715</v>
      </c>
      <c r="Y925" s="100">
        <v>21.856666666666669</v>
      </c>
      <c r="Z925" s="100">
        <v>18.033333333333335</v>
      </c>
      <c r="AA925" s="100">
        <v>13.225</v>
      </c>
      <c r="AB925" s="100">
        <v>8.8928571428571423</v>
      </c>
      <c r="AC925" s="100">
        <v>16.724137931034484</v>
      </c>
      <c r="AD925" s="100">
        <v>15.332142857142857</v>
      </c>
      <c r="AE925" s="100">
        <v>21.953571428571429</v>
      </c>
      <c r="AF925" s="100">
        <v>26.74074074074074</v>
      </c>
      <c r="AG925" s="100">
        <v>42.234615384615381</v>
      </c>
      <c r="AH925" s="100">
        <v>48.628571428571426</v>
      </c>
      <c r="AI925" s="100">
        <v>45.357142857142854</v>
      </c>
      <c r="AJ925" s="100">
        <v>35.67307692307692</v>
      </c>
      <c r="AK925" s="100">
        <v>48.446153846153841</v>
      </c>
      <c r="AL925" s="100">
        <v>48.347999999999999</v>
      </c>
      <c r="AM925" s="100">
        <v>51.596153846153847</v>
      </c>
      <c r="AN925" s="100">
        <v>47.392857142857146</v>
      </c>
      <c r="AO925" s="100">
        <v>34.155555555555559</v>
      </c>
      <c r="AP925" s="100">
        <v>44.077777777777776</v>
      </c>
      <c r="AQ925" s="100">
        <v>19.185185185185187</v>
      </c>
      <c r="AR925" s="100">
        <v>16.642857142857142</v>
      </c>
      <c r="AS925" s="100">
        <v>4.1576923076923071</v>
      </c>
      <c r="AT925" s="1"/>
      <c r="AU925" s="1"/>
      <c r="AV925" s="1"/>
      <c r="AW925" s="1"/>
      <c r="AX925" s="1"/>
      <c r="AY925" s="1"/>
      <c r="AZ925" s="1"/>
      <c r="BA925" s="1"/>
      <c r="BB925" s="1"/>
      <c r="BC925" s="1"/>
      <c r="BD925" s="1"/>
      <c r="BE925" s="1"/>
      <c r="BF925" s="1"/>
      <c r="BG925" s="1"/>
      <c r="BH925" s="1"/>
      <c r="BI925" s="1"/>
      <c r="BJ925" s="1"/>
      <c r="BK925" s="1"/>
      <c r="BL925" s="1"/>
      <c r="BM925" s="1"/>
    </row>
    <row r="926" spans="1:65" ht="16.5" customHeight="1" x14ac:dyDescent="0.25">
      <c r="A926" s="87">
        <v>15060180</v>
      </c>
      <c r="B926" s="82" t="s">
        <v>26</v>
      </c>
      <c r="C926" s="82" t="s">
        <v>732</v>
      </c>
      <c r="D926" s="82" t="s">
        <v>1139</v>
      </c>
      <c r="E926" s="82" t="s">
        <v>1129</v>
      </c>
      <c r="F926" s="82">
        <v>5</v>
      </c>
      <c r="G926" s="82">
        <v>680</v>
      </c>
      <c r="H926" s="83">
        <v>-72.711500000000001</v>
      </c>
      <c r="I926" s="93">
        <v>11.13802778</v>
      </c>
      <c r="J926" s="100">
        <v>4.7333333333333334</v>
      </c>
      <c r="K926" s="100">
        <v>3.5333333333333332</v>
      </c>
      <c r="L926" s="100">
        <v>4.0666666666666664</v>
      </c>
      <c r="M926" s="100">
        <v>1.5862068965517242</v>
      </c>
      <c r="N926" s="100">
        <v>0.86206896551724133</v>
      </c>
      <c r="O926" s="100">
        <v>2.0689655172413794</v>
      </c>
      <c r="P926" s="100">
        <v>3.3703703703703702</v>
      </c>
      <c r="Q926" s="100">
        <v>5.1111111111111107</v>
      </c>
      <c r="R926" s="100">
        <v>12.689655172413794</v>
      </c>
      <c r="S926" s="100">
        <v>13.777777777777779</v>
      </c>
      <c r="T926" s="100">
        <v>32.571428571428569</v>
      </c>
      <c r="U926" s="100">
        <v>37.703703703703702</v>
      </c>
      <c r="V926" s="100">
        <v>36.896551724137929</v>
      </c>
      <c r="W926" s="100">
        <v>41.068965517241381</v>
      </c>
      <c r="X926" s="100">
        <v>60.379310344827587</v>
      </c>
      <c r="Y926" s="100">
        <v>28.96551724137931</v>
      </c>
      <c r="Z926" s="100">
        <v>20.293103448275861</v>
      </c>
      <c r="AA926" s="100">
        <v>14.686206896551724</v>
      </c>
      <c r="AB926" s="100">
        <v>8.7857142857142865</v>
      </c>
      <c r="AC926" s="100">
        <v>13.892857142857142</v>
      </c>
      <c r="AD926" s="100">
        <v>18.285714285714285</v>
      </c>
      <c r="AE926" s="100">
        <v>23.888888888888889</v>
      </c>
      <c r="AF926" s="100">
        <v>27.851851851851851</v>
      </c>
      <c r="AG926" s="100">
        <v>49.592592592592595</v>
      </c>
      <c r="AH926" s="100">
        <v>59.148148148148145</v>
      </c>
      <c r="AI926" s="100">
        <v>66.407407407407405</v>
      </c>
      <c r="AJ926" s="100">
        <v>59.96153846153846</v>
      </c>
      <c r="AK926" s="100">
        <v>61.03448275862069</v>
      </c>
      <c r="AL926" s="100">
        <v>64.568965517241381</v>
      </c>
      <c r="AM926" s="100">
        <v>62.931034482758619</v>
      </c>
      <c r="AN926" s="100">
        <v>59.892857142857146</v>
      </c>
      <c r="AO926" s="100">
        <v>50.607142857142854</v>
      </c>
      <c r="AP926" s="100">
        <v>60.035714285714285</v>
      </c>
      <c r="AQ926" s="100">
        <v>22.535714285714285</v>
      </c>
      <c r="AR926" s="100">
        <v>20.821428571428573</v>
      </c>
      <c r="AS926" s="100">
        <v>9.5357142857142865</v>
      </c>
      <c r="AT926" s="1"/>
      <c r="AU926" s="1"/>
      <c r="AV926" s="1"/>
      <c r="AW926" s="1"/>
      <c r="AX926" s="1"/>
      <c r="AY926" s="1"/>
      <c r="AZ926" s="1"/>
      <c r="BA926" s="1"/>
      <c r="BB926" s="1"/>
      <c r="BC926" s="1"/>
      <c r="BD926" s="1"/>
      <c r="BE926" s="1"/>
      <c r="BF926" s="1"/>
      <c r="BG926" s="1"/>
      <c r="BH926" s="1"/>
      <c r="BI926" s="1"/>
      <c r="BJ926" s="1"/>
      <c r="BK926" s="1"/>
      <c r="BL926" s="1"/>
      <c r="BM926" s="1"/>
    </row>
    <row r="927" spans="1:65" ht="16.5" customHeight="1" x14ac:dyDescent="0.25">
      <c r="A927" s="87">
        <v>15085030</v>
      </c>
      <c r="B927" s="82" t="s">
        <v>56</v>
      </c>
      <c r="C927" s="82" t="s">
        <v>1141</v>
      </c>
      <c r="D927" s="82" t="s">
        <v>1142</v>
      </c>
      <c r="E927" s="82" t="s">
        <v>1129</v>
      </c>
      <c r="F927" s="82">
        <v>5</v>
      </c>
      <c r="G927" s="82">
        <v>118</v>
      </c>
      <c r="H927" s="83">
        <v>-72.359944439999992</v>
      </c>
      <c r="I927" s="93">
        <v>11.216749999999999</v>
      </c>
      <c r="J927" s="100">
        <v>11.008333333333335</v>
      </c>
      <c r="K927" s="100">
        <v>7.4461538461538463</v>
      </c>
      <c r="L927" s="100">
        <v>6.3640410203200117</v>
      </c>
      <c r="M927" s="100">
        <v>3.3740740740740738</v>
      </c>
      <c r="N927" s="100">
        <v>0.91538461538461557</v>
      </c>
      <c r="O927" s="100">
        <v>3.162962962962963</v>
      </c>
      <c r="P927" s="100">
        <v>10.057692307692308</v>
      </c>
      <c r="Q927" s="100">
        <v>8.0407407407407412</v>
      </c>
      <c r="R927" s="100">
        <v>6.7458333333333327</v>
      </c>
      <c r="S927" s="100">
        <v>4.3576923076923073</v>
      </c>
      <c r="T927" s="100">
        <v>24.624137931034486</v>
      </c>
      <c r="U927" s="100">
        <v>26.855172413793099</v>
      </c>
      <c r="V927" s="100">
        <v>50.688888888888883</v>
      </c>
      <c r="W927" s="100">
        <v>37.182142857142857</v>
      </c>
      <c r="X927" s="100">
        <v>60.948148148148157</v>
      </c>
      <c r="Y927" s="100">
        <v>35.88620689655172</v>
      </c>
      <c r="Z927" s="100">
        <v>16.707407407407405</v>
      </c>
      <c r="AA927" s="100">
        <v>10.888</v>
      </c>
      <c r="AB927" s="100">
        <v>14.362499999999995</v>
      </c>
      <c r="AC927" s="100">
        <v>19.62083333333333</v>
      </c>
      <c r="AD927" s="100">
        <v>11.47037037037037</v>
      </c>
      <c r="AE927" s="100">
        <v>19.863999999999997</v>
      </c>
      <c r="AF927" s="100">
        <v>36.926923076923075</v>
      </c>
      <c r="AG927" s="100">
        <v>40.623076923076916</v>
      </c>
      <c r="AH927" s="100">
        <v>40.711111111111123</v>
      </c>
      <c r="AI927" s="100">
        <v>48.407407407407405</v>
      </c>
      <c r="AJ927" s="100">
        <v>70.385714285714286</v>
      </c>
      <c r="AK927" s="100">
        <v>74.240214199490012</v>
      </c>
      <c r="AL927" s="100">
        <v>59.196287094116215</v>
      </c>
      <c r="AM927" s="100">
        <v>74.392592592592578</v>
      </c>
      <c r="AN927" s="100">
        <v>71.296428571428564</v>
      </c>
      <c r="AO927" s="100">
        <v>76.673565486669546</v>
      </c>
      <c r="AP927" s="100">
        <v>81.14</v>
      </c>
      <c r="AQ927" s="100">
        <v>61.146153846153851</v>
      </c>
      <c r="AR927" s="100">
        <v>23.723076923076913</v>
      </c>
      <c r="AS927" s="100">
        <v>10.225</v>
      </c>
      <c r="AT927" s="1" t="s">
        <v>1888</v>
      </c>
      <c r="AU927" s="1"/>
      <c r="AV927" s="1"/>
      <c r="AW927" s="1"/>
      <c r="AX927" s="1"/>
      <c r="AY927" s="1"/>
      <c r="AZ927" s="1"/>
      <c r="BA927" s="1"/>
      <c r="BB927" s="1"/>
      <c r="BC927" s="1"/>
      <c r="BD927" s="1"/>
      <c r="BE927" s="1"/>
      <c r="BF927" s="1"/>
      <c r="BG927" s="1"/>
      <c r="BH927" s="1"/>
      <c r="BI927" s="1"/>
      <c r="BJ927" s="1"/>
      <c r="BK927" s="1"/>
      <c r="BL927" s="1"/>
      <c r="BM927" s="1"/>
    </row>
    <row r="928" spans="1:65" ht="16.5" customHeight="1" x14ac:dyDescent="0.25">
      <c r="A928" s="87">
        <v>15070160</v>
      </c>
      <c r="B928" s="82" t="s">
        <v>26</v>
      </c>
      <c r="C928" s="82" t="s">
        <v>1143</v>
      </c>
      <c r="D928" s="82" t="s">
        <v>1142</v>
      </c>
      <c r="E928" s="82" t="s">
        <v>1129</v>
      </c>
      <c r="F928" s="82">
        <v>5</v>
      </c>
      <c r="G928" s="82">
        <v>85</v>
      </c>
      <c r="H928" s="83">
        <v>-72.469972220000002</v>
      </c>
      <c r="I928" s="93">
        <v>11.437749999999999</v>
      </c>
      <c r="J928" s="100">
        <v>0.27586206896551724</v>
      </c>
      <c r="K928" s="100">
        <v>0.37931034482758619</v>
      </c>
      <c r="L928" s="100">
        <v>1.6071428571428572</v>
      </c>
      <c r="M928" s="100">
        <v>0.8</v>
      </c>
      <c r="N928" s="100">
        <v>2.3333333333333335</v>
      </c>
      <c r="O928" s="100">
        <v>0</v>
      </c>
      <c r="P928" s="100">
        <v>0</v>
      </c>
      <c r="Q928" s="100">
        <v>0.9</v>
      </c>
      <c r="R928" s="100">
        <v>3.103448275862069</v>
      </c>
      <c r="S928" s="100">
        <v>1.5</v>
      </c>
      <c r="T928" s="100">
        <v>17.066666666666666</v>
      </c>
      <c r="U928" s="100">
        <v>19.59333333333333</v>
      </c>
      <c r="V928" s="100">
        <v>24.509999999999998</v>
      </c>
      <c r="W928" s="100">
        <v>18.38</v>
      </c>
      <c r="X928" s="100">
        <v>44.919999999999995</v>
      </c>
      <c r="Y928" s="100">
        <v>16.966666666666665</v>
      </c>
      <c r="Z928" s="100">
        <v>8.8333333333333339</v>
      </c>
      <c r="AA928" s="100">
        <v>10.886666666666667</v>
      </c>
      <c r="AB928" s="100">
        <v>9.1</v>
      </c>
      <c r="AC928" s="100">
        <v>11.99</v>
      </c>
      <c r="AD928" s="100">
        <v>11.172413793103448</v>
      </c>
      <c r="AE928" s="100">
        <v>11.3</v>
      </c>
      <c r="AF928" s="100">
        <v>14.379999999999999</v>
      </c>
      <c r="AG928" s="100">
        <v>33.555172413793102</v>
      </c>
      <c r="AH928" s="100">
        <v>24.086666666666666</v>
      </c>
      <c r="AI928" s="100">
        <v>48.873333333333335</v>
      </c>
      <c r="AJ928" s="100">
        <v>46.483333333333334</v>
      </c>
      <c r="AK928" s="100">
        <v>50.633333333333333</v>
      </c>
      <c r="AL928" s="100">
        <v>52.906666666666666</v>
      </c>
      <c r="AM928" s="100">
        <v>49.43333333333333</v>
      </c>
      <c r="AN928" s="100">
        <v>58.103333333333332</v>
      </c>
      <c r="AO928" s="100">
        <v>33.033333333333331</v>
      </c>
      <c r="AP928" s="100">
        <v>28.216666666666665</v>
      </c>
      <c r="AQ928" s="100">
        <v>9.8931034482758609</v>
      </c>
      <c r="AR928" s="100">
        <v>5.2758620689655169</v>
      </c>
      <c r="AS928" s="100">
        <v>0.96551724137931039</v>
      </c>
      <c r="AT928" s="1"/>
      <c r="AU928" s="1"/>
      <c r="AV928" s="1"/>
      <c r="AW928" s="1"/>
      <c r="AX928" s="1"/>
      <c r="AY928" s="1"/>
      <c r="AZ928" s="1"/>
      <c r="BA928" s="1"/>
      <c r="BB928" s="1"/>
      <c r="BC928" s="1"/>
      <c r="BD928" s="1"/>
      <c r="BE928" s="1"/>
      <c r="BF928" s="1"/>
      <c r="BG928" s="1"/>
      <c r="BH928" s="1"/>
      <c r="BI928" s="1"/>
      <c r="BJ928" s="1"/>
      <c r="BK928" s="1"/>
      <c r="BL928" s="1"/>
      <c r="BM928" s="1"/>
    </row>
    <row r="929" spans="1:65" ht="16.5" customHeight="1" x14ac:dyDescent="0.25">
      <c r="A929" s="87">
        <v>15070230</v>
      </c>
      <c r="B929" s="82" t="s">
        <v>26</v>
      </c>
      <c r="C929" s="82" t="s">
        <v>2011</v>
      </c>
      <c r="D929" s="82" t="s">
        <v>1142</v>
      </c>
      <c r="E929" s="82" t="s">
        <v>1129</v>
      </c>
      <c r="F929" s="82">
        <v>5</v>
      </c>
      <c r="G929" s="82">
        <v>85</v>
      </c>
      <c r="H929" s="83">
        <v>-72.553777780000004</v>
      </c>
      <c r="I929" s="93">
        <v>11.44011111</v>
      </c>
      <c r="J929" s="100">
        <v>0.31578947368421051</v>
      </c>
      <c r="K929" s="100">
        <v>0.21052631578947367</v>
      </c>
      <c r="L929" s="100">
        <v>2.6315789473684209E-2</v>
      </c>
      <c r="M929" s="100">
        <v>0</v>
      </c>
      <c r="N929" s="100">
        <v>1.8421052631578947</v>
      </c>
      <c r="O929" s="100">
        <v>0.21052631578947367</v>
      </c>
      <c r="P929" s="100">
        <v>2.4210526315789473</v>
      </c>
      <c r="Q929" s="100">
        <v>0.89473684210526316</v>
      </c>
      <c r="R929" s="100">
        <v>7.8947368421052628</v>
      </c>
      <c r="S929" s="100">
        <v>6.3684210526315788</v>
      </c>
      <c r="T929" s="100">
        <v>26.263157894736842</v>
      </c>
      <c r="U929" s="100">
        <v>19.421052631578949</v>
      </c>
      <c r="V929" s="100">
        <v>19.105263157894736</v>
      </c>
      <c r="W929" s="100">
        <v>38.94736842105263</v>
      </c>
      <c r="X929" s="100">
        <v>67.131578947368425</v>
      </c>
      <c r="Y929" s="100">
        <v>35.94736842105263</v>
      </c>
      <c r="Z929" s="100">
        <v>14.578947368421053</v>
      </c>
      <c r="AA929" s="100">
        <v>11.052631578947368</v>
      </c>
      <c r="AB929" s="100">
        <v>9.526315789473685</v>
      </c>
      <c r="AC929" s="100">
        <v>6.3999999999999995</v>
      </c>
      <c r="AD929" s="100">
        <v>9.1578947368421044</v>
      </c>
      <c r="AE929" s="100">
        <v>7.333333333333333</v>
      </c>
      <c r="AF929" s="100">
        <v>29.555555555555557</v>
      </c>
      <c r="AG929" s="100">
        <v>71.166666666666671</v>
      </c>
      <c r="AH929" s="100">
        <v>35.352941176470587</v>
      </c>
      <c r="AI929" s="100">
        <v>72.82352941176471</v>
      </c>
      <c r="AJ929" s="100">
        <v>34.941176470588232</v>
      </c>
      <c r="AK929" s="100">
        <v>47.941176470588232</v>
      </c>
      <c r="AL929" s="100">
        <v>66.941176470588232</v>
      </c>
      <c r="AM929" s="100">
        <v>53.529411764705884</v>
      </c>
      <c r="AN929" s="100">
        <v>61.411764705882355</v>
      </c>
      <c r="AO929" s="100">
        <v>37.235294117647058</v>
      </c>
      <c r="AP929" s="100">
        <v>29.647058823529413</v>
      </c>
      <c r="AQ929" s="100">
        <v>22.823529411764707</v>
      </c>
      <c r="AR929" s="100">
        <v>12.058823529411764</v>
      </c>
      <c r="AS929" s="100">
        <v>8.5882352941176467</v>
      </c>
      <c r="AT929" s="1" t="s">
        <v>5204</v>
      </c>
      <c r="AU929" s="1"/>
      <c r="AV929" s="1"/>
      <c r="AW929" s="1"/>
      <c r="AX929" s="1"/>
      <c r="AY929" s="1"/>
      <c r="AZ929" s="1"/>
      <c r="BA929" s="1"/>
      <c r="BB929" s="1"/>
      <c r="BC929" s="1"/>
      <c r="BD929" s="1"/>
      <c r="BE929" s="1"/>
      <c r="BF929" s="1"/>
      <c r="BG929" s="1"/>
      <c r="BH929" s="1"/>
      <c r="BI929" s="1"/>
      <c r="BJ929" s="1"/>
      <c r="BK929" s="1"/>
      <c r="BL929" s="1"/>
      <c r="BM929" s="1"/>
    </row>
    <row r="930" spans="1:65" ht="16.5" customHeight="1" x14ac:dyDescent="0.25">
      <c r="A930" s="87">
        <v>15060130</v>
      </c>
      <c r="B930" s="82" t="s">
        <v>54</v>
      </c>
      <c r="C930" s="82" t="s">
        <v>2001</v>
      </c>
      <c r="D930" s="82" t="s">
        <v>1142</v>
      </c>
      <c r="E930" s="82" t="s">
        <v>1129</v>
      </c>
      <c r="F930" s="82">
        <v>5</v>
      </c>
      <c r="G930" s="82">
        <v>87</v>
      </c>
      <c r="H930" s="83">
        <v>-72.508472220000002</v>
      </c>
      <c r="I930" s="93">
        <v>11.141999999999999</v>
      </c>
      <c r="J930" s="100">
        <v>1.3777777777777778</v>
      </c>
      <c r="K930" s="100">
        <v>3.5555555555555554</v>
      </c>
      <c r="L930" s="100">
        <v>0.61111111111111116</v>
      </c>
      <c r="M930" s="100">
        <v>4.4117647058823533</v>
      </c>
      <c r="N930" s="100">
        <v>1.6470588235294117</v>
      </c>
      <c r="O930" s="100">
        <v>0</v>
      </c>
      <c r="P930" s="100">
        <v>2.6062499999999997</v>
      </c>
      <c r="Q930" s="100">
        <v>3.9125000000000001</v>
      </c>
      <c r="R930" s="100">
        <v>3.6812500000000004</v>
      </c>
      <c r="S930" s="100">
        <v>11.911111111111111</v>
      </c>
      <c r="T930" s="100">
        <v>34.516666666666673</v>
      </c>
      <c r="U930" s="100">
        <v>17.5</v>
      </c>
      <c r="V930" s="100">
        <v>24.589473684210525</v>
      </c>
      <c r="W930" s="100">
        <v>15.026315789473685</v>
      </c>
      <c r="X930" s="100">
        <v>41.388888888888886</v>
      </c>
      <c r="Y930" s="100">
        <v>33.689473684210519</v>
      </c>
      <c r="Z930" s="100">
        <v>16.38421052631579</v>
      </c>
      <c r="AA930" s="100">
        <v>16.989473684210523</v>
      </c>
      <c r="AB930" s="100">
        <v>14.089473684210526</v>
      </c>
      <c r="AC930" s="100">
        <v>16.268421052631577</v>
      </c>
      <c r="AD930" s="100">
        <v>14.516666666666667</v>
      </c>
      <c r="AE930" s="100">
        <v>10.972222222222221</v>
      </c>
      <c r="AF930" s="100">
        <v>26.577777777777779</v>
      </c>
      <c r="AG930" s="100">
        <v>51.866666666666674</v>
      </c>
      <c r="AH930" s="100">
        <v>41.676470588235297</v>
      </c>
      <c r="AI930" s="100">
        <v>56.123529411764707</v>
      </c>
      <c r="AJ930" s="100">
        <v>39.341176470588238</v>
      </c>
      <c r="AK930" s="100">
        <v>45.055555555555564</v>
      </c>
      <c r="AL930" s="100">
        <v>33.472222222222214</v>
      </c>
      <c r="AM930" s="100">
        <v>55.988235294117644</v>
      </c>
      <c r="AN930" s="100">
        <v>58.755555555555553</v>
      </c>
      <c r="AO930" s="100">
        <v>42.044444444444451</v>
      </c>
      <c r="AP930" s="100">
        <v>54.577777777777783</v>
      </c>
      <c r="AQ930" s="100">
        <v>40.494444444444447</v>
      </c>
      <c r="AR930" s="100">
        <v>15.127777777777778</v>
      </c>
      <c r="AS930" s="100">
        <v>6.5555555555555554</v>
      </c>
      <c r="AT930" s="1" t="s">
        <v>5204</v>
      </c>
      <c r="AU930" s="1"/>
      <c r="AV930" s="1"/>
      <c r="AW930" s="1"/>
      <c r="AX930" s="1"/>
      <c r="AY930" s="1"/>
      <c r="AZ930" s="1"/>
      <c r="BA930" s="1"/>
      <c r="BB930" s="1"/>
      <c r="BC930" s="1"/>
      <c r="BD930" s="1"/>
      <c r="BE930" s="1"/>
      <c r="BF930" s="1"/>
      <c r="BG930" s="1"/>
      <c r="BH930" s="1"/>
      <c r="BI930" s="1"/>
      <c r="BJ930" s="1"/>
      <c r="BK930" s="1"/>
      <c r="BL930" s="1"/>
      <c r="BM930" s="1"/>
    </row>
    <row r="931" spans="1:65" ht="16.5" customHeight="1" x14ac:dyDescent="0.25">
      <c r="A931" s="87">
        <v>15087080</v>
      </c>
      <c r="B931" s="82" t="s">
        <v>602</v>
      </c>
      <c r="C931" s="82" t="s">
        <v>1144</v>
      </c>
      <c r="D931" s="82" t="s">
        <v>1142</v>
      </c>
      <c r="E931" s="82" t="s">
        <v>1129</v>
      </c>
      <c r="F931" s="82">
        <v>5</v>
      </c>
      <c r="G931" s="82">
        <v>35</v>
      </c>
      <c r="H931" s="83">
        <v>-72.13244444</v>
      </c>
      <c r="I931" s="93">
        <v>11.36013889</v>
      </c>
      <c r="J931" s="100">
        <v>7.6000000000000005</v>
      </c>
      <c r="K931" s="100">
        <v>10.310714285714287</v>
      </c>
      <c r="L931" s="100">
        <v>4.2857142857142856</v>
      </c>
      <c r="M931" s="100">
        <v>1.8620689655172413</v>
      </c>
      <c r="N931" s="100">
        <v>0.13793103448275862</v>
      </c>
      <c r="O931" s="100">
        <v>0.17241379310344829</v>
      </c>
      <c r="P931" s="100">
        <v>1.5115384615384617</v>
      </c>
      <c r="Q931" s="100">
        <v>6.6592592592592599</v>
      </c>
      <c r="R931" s="100">
        <v>3.6111111111111112</v>
      </c>
      <c r="S931" s="100">
        <v>3.1851851851851851</v>
      </c>
      <c r="T931" s="100">
        <v>8.8074074074074087</v>
      </c>
      <c r="U931" s="100">
        <v>5.2703703703703706</v>
      </c>
      <c r="V931" s="100">
        <v>22.42962962962963</v>
      </c>
      <c r="W931" s="100">
        <v>30.970370370370372</v>
      </c>
      <c r="X931" s="100">
        <v>23.549999999999997</v>
      </c>
      <c r="Y931" s="100">
        <v>17.910714285714285</v>
      </c>
      <c r="Z931" s="100">
        <v>10.496428571428572</v>
      </c>
      <c r="AA931" s="100">
        <v>5.25</v>
      </c>
      <c r="AB931" s="100">
        <v>5.8035714285714288</v>
      </c>
      <c r="AC931" s="100">
        <v>7.5357142857142856</v>
      </c>
      <c r="AD931" s="100">
        <v>16.649999999999999</v>
      </c>
      <c r="AE931" s="100">
        <v>10.014285714285714</v>
      </c>
      <c r="AF931" s="100">
        <v>25.2</v>
      </c>
      <c r="AG931" s="100">
        <v>34.049999999999997</v>
      </c>
      <c r="AH931" s="100">
        <v>31.61785714285714</v>
      </c>
      <c r="AI931" s="100">
        <v>43.717857142857149</v>
      </c>
      <c r="AJ931" s="100">
        <v>54.967857142857149</v>
      </c>
      <c r="AK931" s="100">
        <v>51.86666666666666</v>
      </c>
      <c r="AL931" s="100">
        <v>58.511111111111113</v>
      </c>
      <c r="AM931" s="100">
        <v>51.518518518518526</v>
      </c>
      <c r="AN931" s="100">
        <v>49.069230769230771</v>
      </c>
      <c r="AO931" s="100">
        <v>48.984615384615388</v>
      </c>
      <c r="AP931" s="100">
        <v>29.634615384615383</v>
      </c>
      <c r="AQ931" s="100">
        <v>25.462962962962962</v>
      </c>
      <c r="AR931" s="100">
        <v>11.035714285714286</v>
      </c>
      <c r="AS931" s="100">
        <v>16.196428571428573</v>
      </c>
      <c r="AT931" s="1"/>
      <c r="AU931" s="1"/>
      <c r="AV931" s="1"/>
      <c r="AW931" s="1"/>
      <c r="AX931" s="1"/>
      <c r="AY931" s="1"/>
      <c r="AZ931" s="1"/>
      <c r="BA931" s="1"/>
      <c r="BB931" s="1"/>
      <c r="BC931" s="1"/>
      <c r="BD931" s="1"/>
      <c r="BE931" s="1"/>
      <c r="BF931" s="1"/>
      <c r="BG931" s="1"/>
      <c r="BH931" s="1"/>
      <c r="BI931" s="1"/>
      <c r="BJ931" s="1"/>
      <c r="BK931" s="1"/>
      <c r="BL931" s="1"/>
      <c r="BM931" s="1"/>
    </row>
    <row r="932" spans="1:65" ht="16.5" customHeight="1" x14ac:dyDescent="0.25">
      <c r="A932" s="87">
        <v>15070130</v>
      </c>
      <c r="B932" s="82" t="s">
        <v>26</v>
      </c>
      <c r="C932" s="82" t="s">
        <v>1145</v>
      </c>
      <c r="D932" s="82" t="s">
        <v>735</v>
      </c>
      <c r="E932" s="82" t="s">
        <v>1129</v>
      </c>
      <c r="F932" s="82">
        <v>5</v>
      </c>
      <c r="G932" s="82">
        <v>2</v>
      </c>
      <c r="H932" s="83">
        <v>-72.676416669999995</v>
      </c>
      <c r="I932" s="93">
        <v>11.70947222</v>
      </c>
      <c r="J932" s="100">
        <v>2.44</v>
      </c>
      <c r="K932" s="100">
        <v>0.5</v>
      </c>
      <c r="L932" s="100">
        <v>0.6875</v>
      </c>
      <c r="M932" s="100">
        <v>0.59200000000000008</v>
      </c>
      <c r="N932" s="100">
        <v>0.12</v>
      </c>
      <c r="O932" s="100">
        <v>0.04</v>
      </c>
      <c r="P932" s="100">
        <v>0.25</v>
      </c>
      <c r="Q932" s="100">
        <v>8.3333333333333329E-2</v>
      </c>
      <c r="R932" s="100">
        <v>3.0833333333333335</v>
      </c>
      <c r="S932" s="100">
        <v>1.5384615384615385E-2</v>
      </c>
      <c r="T932" s="100">
        <v>2.2807692307692307</v>
      </c>
      <c r="U932" s="100">
        <v>9.5269230769230759</v>
      </c>
      <c r="V932" s="100">
        <v>13.423076923076923</v>
      </c>
      <c r="W932" s="100">
        <v>14.430769230769231</v>
      </c>
      <c r="X932" s="100">
        <v>15.146153846153847</v>
      </c>
      <c r="Y932" s="100">
        <v>14.934615384615386</v>
      </c>
      <c r="Z932" s="100">
        <v>5.1538461538461542</v>
      </c>
      <c r="AA932" s="100">
        <v>3.2307692307692308</v>
      </c>
      <c r="AB932" s="100">
        <v>2.8653846153846154</v>
      </c>
      <c r="AC932" s="100">
        <v>7.1923076923076925</v>
      </c>
      <c r="AD932" s="100">
        <v>3.6923076923076925</v>
      </c>
      <c r="AE932" s="100">
        <v>3.02</v>
      </c>
      <c r="AF932" s="100">
        <v>8.8269230769230766</v>
      </c>
      <c r="AG932" s="100">
        <v>12.003846153846155</v>
      </c>
      <c r="AH932" s="100">
        <v>16.98</v>
      </c>
      <c r="AI932" s="100">
        <v>26.691666666666666</v>
      </c>
      <c r="AJ932" s="100">
        <v>30.22</v>
      </c>
      <c r="AK932" s="100">
        <v>37.530769230769231</v>
      </c>
      <c r="AL932" s="100">
        <v>57.34</v>
      </c>
      <c r="AM932" s="100">
        <v>48.684615384615384</v>
      </c>
      <c r="AN932" s="100">
        <v>49.846153846153847</v>
      </c>
      <c r="AO932" s="100">
        <v>34.75</v>
      </c>
      <c r="AP932" s="100">
        <v>13.26923076923077</v>
      </c>
      <c r="AQ932" s="100">
        <v>13.34</v>
      </c>
      <c r="AR932" s="100">
        <v>8.5519999999999996</v>
      </c>
      <c r="AS932" s="100">
        <v>2</v>
      </c>
      <c r="AT932" s="1"/>
      <c r="AU932" s="1"/>
      <c r="AV932" s="1"/>
      <c r="AW932" s="1"/>
      <c r="AX932" s="1"/>
      <c r="AY932" s="1"/>
      <c r="AZ932" s="1"/>
      <c r="BA932" s="1"/>
      <c r="BB932" s="1"/>
      <c r="BC932" s="1"/>
      <c r="BD932" s="1"/>
      <c r="BE932" s="1"/>
      <c r="BF932" s="1"/>
      <c r="BG932" s="1"/>
      <c r="BH932" s="1"/>
      <c r="BI932" s="1"/>
      <c r="BJ932" s="1"/>
      <c r="BK932" s="1"/>
      <c r="BL932" s="1"/>
      <c r="BM932" s="1"/>
    </row>
    <row r="933" spans="1:65" ht="16.5" customHeight="1" x14ac:dyDescent="0.25">
      <c r="A933" s="87">
        <v>15070150</v>
      </c>
      <c r="B933" s="82" t="s">
        <v>26</v>
      </c>
      <c r="C933" s="82" t="s">
        <v>2009</v>
      </c>
      <c r="D933" s="82" t="s">
        <v>735</v>
      </c>
      <c r="E933" s="82" t="s">
        <v>1129</v>
      </c>
      <c r="F933" s="82">
        <v>5</v>
      </c>
      <c r="G933" s="82">
        <v>80</v>
      </c>
      <c r="H933" s="83">
        <v>-72.558972220000001</v>
      </c>
      <c r="I933" s="93">
        <v>11.482138890000002</v>
      </c>
      <c r="J933" s="100">
        <v>0.75</v>
      </c>
      <c r="K933" s="100">
        <v>0.9</v>
      </c>
      <c r="L933" s="100">
        <v>1.95</v>
      </c>
      <c r="M933" s="100">
        <v>0.22500000000000001</v>
      </c>
      <c r="N933" s="100">
        <v>0.85</v>
      </c>
      <c r="O933" s="100">
        <v>1.3</v>
      </c>
      <c r="P933" s="100">
        <v>3.35</v>
      </c>
      <c r="Q933" s="100">
        <v>1.1000000000000001</v>
      </c>
      <c r="R933" s="100">
        <v>6</v>
      </c>
      <c r="S933" s="100">
        <v>3.35</v>
      </c>
      <c r="T933" s="100">
        <v>14.55</v>
      </c>
      <c r="U933" s="100">
        <v>11.421052631578947</v>
      </c>
      <c r="V933" s="100">
        <v>26.8</v>
      </c>
      <c r="W933" s="100">
        <v>22.3</v>
      </c>
      <c r="X933" s="100">
        <v>17.715</v>
      </c>
      <c r="Y933" s="100">
        <v>24.8</v>
      </c>
      <c r="Z933" s="100">
        <v>10.5</v>
      </c>
      <c r="AA933" s="100">
        <v>6.95</v>
      </c>
      <c r="AB933" s="100">
        <v>3.25</v>
      </c>
      <c r="AC933" s="100">
        <v>6.95</v>
      </c>
      <c r="AD933" s="100">
        <v>6.45</v>
      </c>
      <c r="AE933" s="100">
        <v>11.75</v>
      </c>
      <c r="AF933" s="100">
        <v>10.3</v>
      </c>
      <c r="AG933" s="100">
        <v>42.25</v>
      </c>
      <c r="AH933" s="100">
        <v>35.1</v>
      </c>
      <c r="AI933" s="100">
        <v>57.36</v>
      </c>
      <c r="AJ933" s="100">
        <v>45.1</v>
      </c>
      <c r="AK933" s="100">
        <v>38.450000000000003</v>
      </c>
      <c r="AL933" s="100">
        <v>49.575000000000003</v>
      </c>
      <c r="AM933" s="100">
        <v>39.1</v>
      </c>
      <c r="AN933" s="100">
        <v>38.9</v>
      </c>
      <c r="AO933" s="100">
        <v>27.85</v>
      </c>
      <c r="AP933" s="100">
        <v>15.25</v>
      </c>
      <c r="AQ933" s="100">
        <v>22.578947368421051</v>
      </c>
      <c r="AR933" s="100">
        <v>10.473684210526315</v>
      </c>
      <c r="AS933" s="100">
        <v>6.7368421052631575</v>
      </c>
      <c r="AT933" s="1" t="s">
        <v>5204</v>
      </c>
      <c r="AU933" s="1"/>
      <c r="AV933" s="1"/>
      <c r="AW933" s="1"/>
      <c r="AX933" s="1"/>
      <c r="AY933" s="1"/>
      <c r="AZ933" s="1"/>
      <c r="BA933" s="1"/>
      <c r="BB933" s="1"/>
      <c r="BC933" s="1"/>
      <c r="BD933" s="1"/>
      <c r="BE933" s="1"/>
      <c r="BF933" s="1"/>
      <c r="BG933" s="1"/>
      <c r="BH933" s="1"/>
      <c r="BI933" s="1"/>
      <c r="BJ933" s="1"/>
      <c r="BK933" s="1"/>
      <c r="BL933" s="1"/>
      <c r="BM933" s="1"/>
    </row>
    <row r="934" spans="1:65" ht="16.5" customHeight="1" x14ac:dyDescent="0.25">
      <c r="A934" s="87">
        <v>15070140</v>
      </c>
      <c r="B934" s="82" t="s">
        <v>26</v>
      </c>
      <c r="C934" s="82" t="s">
        <v>1146</v>
      </c>
      <c r="D934" s="82" t="s">
        <v>735</v>
      </c>
      <c r="E934" s="82" t="s">
        <v>1129</v>
      </c>
      <c r="F934" s="82">
        <v>5</v>
      </c>
      <c r="G934" s="82">
        <v>3</v>
      </c>
      <c r="H934" s="83">
        <v>-72.786749999999998</v>
      </c>
      <c r="I934" s="93">
        <v>11.65027778</v>
      </c>
      <c r="J934" s="100">
        <v>2.6896551724137931</v>
      </c>
      <c r="K934" s="100">
        <v>3.3103448275862069</v>
      </c>
      <c r="L934" s="100">
        <v>6.8965517241379309E-2</v>
      </c>
      <c r="M934" s="100">
        <v>0.75862068965517238</v>
      </c>
      <c r="N934" s="100">
        <v>0</v>
      </c>
      <c r="O934" s="100">
        <v>0</v>
      </c>
      <c r="P934" s="100">
        <v>0.17857142857142858</v>
      </c>
      <c r="Q934" s="100">
        <v>0.27586206896551724</v>
      </c>
      <c r="R934" s="100">
        <v>2.4827586206896552</v>
      </c>
      <c r="S934" s="100">
        <v>1.8275862068965518</v>
      </c>
      <c r="T934" s="100">
        <v>8.6551724137931032</v>
      </c>
      <c r="U934" s="100">
        <v>9.2137931034482747</v>
      </c>
      <c r="V934" s="100">
        <v>19.275862068965516</v>
      </c>
      <c r="W934" s="100">
        <v>9.9482758620689662</v>
      </c>
      <c r="X934" s="100">
        <v>16</v>
      </c>
      <c r="Y934" s="100">
        <v>9.2344827586206897</v>
      </c>
      <c r="Z934" s="100">
        <v>6.8034482758620696</v>
      </c>
      <c r="AA934" s="100">
        <v>5.3551724137931043</v>
      </c>
      <c r="AB934" s="100">
        <v>1.9107142857142858</v>
      </c>
      <c r="AC934" s="100">
        <v>7.6214285714285719</v>
      </c>
      <c r="AD934" s="100">
        <v>6.4642857142857144</v>
      </c>
      <c r="AE934" s="100">
        <v>9.4482758620689662</v>
      </c>
      <c r="AF934" s="100">
        <v>10.103448275862069</v>
      </c>
      <c r="AG934" s="100">
        <v>24.431034482758619</v>
      </c>
      <c r="AH934" s="100">
        <v>25.665517241379309</v>
      </c>
      <c r="AI934" s="100">
        <v>36.017241379310342</v>
      </c>
      <c r="AJ934" s="100">
        <v>44.92413793103448</v>
      </c>
      <c r="AK934" s="100">
        <v>55.492857142857147</v>
      </c>
      <c r="AL934" s="100">
        <v>42.479310344827589</v>
      </c>
      <c r="AM934" s="100">
        <v>56.858620689655176</v>
      </c>
      <c r="AN934" s="100">
        <v>56.624137931034483</v>
      </c>
      <c r="AO934" s="100">
        <v>36.072413793103443</v>
      </c>
      <c r="AP934" s="100">
        <v>17.50344827586207</v>
      </c>
      <c r="AQ934" s="100">
        <v>36.448275862068968</v>
      </c>
      <c r="AR934" s="100">
        <v>7.4137931034482758</v>
      </c>
      <c r="AS934" s="100">
        <v>3.5172413793103448</v>
      </c>
      <c r="AT934" s="1"/>
      <c r="AU934" s="1"/>
      <c r="AV934" s="1"/>
      <c r="AW934" s="1"/>
      <c r="AX934" s="1"/>
      <c r="AY934" s="1"/>
      <c r="AZ934" s="1"/>
      <c r="BA934" s="1"/>
      <c r="BB934" s="1"/>
      <c r="BC934" s="1"/>
      <c r="BD934" s="1"/>
      <c r="BE934" s="1"/>
      <c r="BF934" s="1"/>
      <c r="BG934" s="1"/>
      <c r="BH934" s="1"/>
      <c r="BI934" s="1"/>
      <c r="BJ934" s="1"/>
      <c r="BK934" s="1"/>
      <c r="BL934" s="1"/>
      <c r="BM934" s="1"/>
    </row>
    <row r="935" spans="1:65" ht="16.5" customHeight="1" x14ac:dyDescent="0.25">
      <c r="A935" s="87">
        <v>15065180</v>
      </c>
      <c r="B935" s="82" t="s">
        <v>31</v>
      </c>
      <c r="C935" s="82" t="s">
        <v>1147</v>
      </c>
      <c r="D935" s="82" t="s">
        <v>1148</v>
      </c>
      <c r="E935" s="82" t="s">
        <v>1129</v>
      </c>
      <c r="F935" s="82">
        <v>5</v>
      </c>
      <c r="G935" s="82">
        <v>4</v>
      </c>
      <c r="H935" s="83">
        <v>-72.917666669999988</v>
      </c>
      <c r="I935" s="93">
        <v>11.529611110000001</v>
      </c>
      <c r="J935" s="100">
        <v>2.4814814814814814</v>
      </c>
      <c r="K935" s="100">
        <v>1.6178571428571427</v>
      </c>
      <c r="L935" s="100">
        <v>0.61851851851851847</v>
      </c>
      <c r="M935" s="100">
        <v>0.94230769230769229</v>
      </c>
      <c r="N935" s="100">
        <v>0.22307692307692312</v>
      </c>
      <c r="O935" s="100">
        <v>0.23200000000000004</v>
      </c>
      <c r="P935" s="100">
        <v>0.7</v>
      </c>
      <c r="Q935" s="100">
        <v>1.1862068965517243</v>
      </c>
      <c r="R935" s="100">
        <v>3.8439999999999999</v>
      </c>
      <c r="S935" s="100">
        <v>1.337037037037037</v>
      </c>
      <c r="T935" s="100">
        <v>14.71111111111111</v>
      </c>
      <c r="U935" s="100">
        <v>8.6227041666666668</v>
      </c>
      <c r="V935" s="100">
        <v>20.862068965517242</v>
      </c>
      <c r="W935" s="100">
        <v>21.751724137931038</v>
      </c>
      <c r="X935" s="100">
        <v>37.526923076923076</v>
      </c>
      <c r="Y935" s="100">
        <v>21.775000000000002</v>
      </c>
      <c r="Z935" s="100">
        <v>14.472413793103447</v>
      </c>
      <c r="AA935" s="100">
        <v>11.759259259259261</v>
      </c>
      <c r="AB935" s="100">
        <v>2.7785714285714285</v>
      </c>
      <c r="AC935" s="100">
        <v>5.2827586206896546</v>
      </c>
      <c r="AD935" s="100">
        <v>8.3576923076923073</v>
      </c>
      <c r="AE935" s="100">
        <v>9.7344827586206879</v>
      </c>
      <c r="AF935" s="100">
        <v>14.620689655172411</v>
      </c>
      <c r="AG935" s="100">
        <v>26.588461538461534</v>
      </c>
      <c r="AH935" s="100">
        <v>40.203571428571422</v>
      </c>
      <c r="AI935" s="100">
        <v>44.632142857142853</v>
      </c>
      <c r="AJ935" s="100">
        <v>53.985185185185188</v>
      </c>
      <c r="AK935" s="100">
        <v>40.507407407407406</v>
      </c>
      <c r="AL935" s="100">
        <v>69.329629629629622</v>
      </c>
      <c r="AM935" s="100">
        <v>37.291666666666664</v>
      </c>
      <c r="AN935" s="100">
        <v>41.78846153846154</v>
      </c>
      <c r="AO935" s="100">
        <v>30.616</v>
      </c>
      <c r="AP935" s="100">
        <v>25.94256</v>
      </c>
      <c r="AQ935" s="100">
        <v>20.962962962962965</v>
      </c>
      <c r="AR935" s="100">
        <v>12.190592592592592</v>
      </c>
      <c r="AS935" s="100">
        <v>2.344525</v>
      </c>
      <c r="AT935" s="1" t="s">
        <v>1888</v>
      </c>
      <c r="AU935" s="1"/>
      <c r="AV935" s="1"/>
      <c r="AW935" s="1"/>
      <c r="AX935" s="1"/>
      <c r="AY935" s="1"/>
      <c r="AZ935" s="1"/>
      <c r="BA935" s="1"/>
      <c r="BB935" s="1"/>
      <c r="BC935" s="1"/>
      <c r="BD935" s="1"/>
      <c r="BE935" s="1"/>
      <c r="BF935" s="1"/>
      <c r="BG935" s="1"/>
      <c r="BH935" s="1"/>
      <c r="BI935" s="1"/>
      <c r="BJ935" s="1"/>
      <c r="BK935" s="1"/>
      <c r="BL935" s="1"/>
      <c r="BM935" s="1"/>
    </row>
    <row r="936" spans="1:65" ht="16.5" customHeight="1" x14ac:dyDescent="0.25">
      <c r="A936" s="87">
        <v>15050010</v>
      </c>
      <c r="B936" s="82" t="s">
        <v>26</v>
      </c>
      <c r="C936" s="82" t="s">
        <v>1149</v>
      </c>
      <c r="D936" s="82" t="s">
        <v>1148</v>
      </c>
      <c r="E936" s="82" t="s">
        <v>1129</v>
      </c>
      <c r="F936" s="82">
        <v>5</v>
      </c>
      <c r="G936" s="82">
        <v>5</v>
      </c>
      <c r="H936" s="83">
        <v>-73.052722220000007</v>
      </c>
      <c r="I936" s="93">
        <v>11.428833330000002</v>
      </c>
      <c r="J936" s="100">
        <v>7.1428571428571425E-2</v>
      </c>
      <c r="K936" s="100">
        <v>2.0714285714285716</v>
      </c>
      <c r="L936" s="100">
        <v>0.5714285714285714</v>
      </c>
      <c r="M936" s="100">
        <v>3.4482758620689655E-2</v>
      </c>
      <c r="N936" s="100">
        <v>0</v>
      </c>
      <c r="O936" s="100">
        <v>0</v>
      </c>
      <c r="P936" s="100">
        <v>4</v>
      </c>
      <c r="Q936" s="100">
        <v>3.2689655172413792</v>
      </c>
      <c r="R936" s="100">
        <v>2.103448275862069</v>
      </c>
      <c r="S936" s="100">
        <v>4.5517241379310347</v>
      </c>
      <c r="T936" s="100">
        <v>5.8517241379310345</v>
      </c>
      <c r="U936" s="100">
        <v>8.1896551724137936</v>
      </c>
      <c r="V936" s="100">
        <v>18.058620689655175</v>
      </c>
      <c r="W936" s="100">
        <v>15.310344827586206</v>
      </c>
      <c r="X936" s="100">
        <v>39.089655172413792</v>
      </c>
      <c r="Y936" s="100">
        <v>13.337931034482759</v>
      </c>
      <c r="Z936" s="100">
        <v>15.613793103448277</v>
      </c>
      <c r="AA936" s="100">
        <v>11.110344827586207</v>
      </c>
      <c r="AB936" s="100">
        <v>5.0607142857142851</v>
      </c>
      <c r="AC936" s="100">
        <v>7.2678571428571432</v>
      </c>
      <c r="AD936" s="100">
        <v>14.933333333333334</v>
      </c>
      <c r="AE936" s="100">
        <v>14.286206896551725</v>
      </c>
      <c r="AF936" s="100">
        <v>12.275862068965518</v>
      </c>
      <c r="AG936" s="100">
        <v>36.731034482758623</v>
      </c>
      <c r="AH936" s="100">
        <v>45.758620689655174</v>
      </c>
      <c r="AI936" s="100">
        <v>36.296551724137927</v>
      </c>
      <c r="AJ936" s="100">
        <v>46.179310344827584</v>
      </c>
      <c r="AK936" s="100">
        <v>55.61724137931035</v>
      </c>
      <c r="AL936" s="100">
        <v>51.857142857142854</v>
      </c>
      <c r="AM936" s="100">
        <v>56.103571428571435</v>
      </c>
      <c r="AN936" s="100">
        <v>40.224137931034484</v>
      </c>
      <c r="AO936" s="100">
        <v>29.3</v>
      </c>
      <c r="AP936" s="100">
        <v>19.167857142857144</v>
      </c>
      <c r="AQ936" s="100">
        <v>19.25925925925926</v>
      </c>
      <c r="AR936" s="100">
        <v>6.2222222222222223</v>
      </c>
      <c r="AS936" s="100">
        <v>3.1111111111111112</v>
      </c>
      <c r="AT936" s="1"/>
      <c r="AU936" s="1"/>
      <c r="AV936" s="1"/>
      <c r="AW936" s="1"/>
      <c r="AX936" s="1"/>
      <c r="AY936" s="1"/>
      <c r="AZ936" s="1"/>
      <c r="BA936" s="1"/>
      <c r="BB936" s="1"/>
      <c r="BC936" s="1"/>
      <c r="BD936" s="1"/>
      <c r="BE936" s="1"/>
      <c r="BF936" s="1"/>
      <c r="BG936" s="1"/>
      <c r="BH936" s="1"/>
      <c r="BI936" s="1"/>
      <c r="BJ936" s="1"/>
      <c r="BK936" s="1"/>
      <c r="BL936" s="1"/>
      <c r="BM936" s="1"/>
    </row>
    <row r="937" spans="1:65" ht="16.5" customHeight="1" x14ac:dyDescent="0.25">
      <c r="A937" s="87">
        <v>15060270</v>
      </c>
      <c r="B937" s="82" t="s">
        <v>26</v>
      </c>
      <c r="C937" s="82" t="s">
        <v>1150</v>
      </c>
      <c r="D937" s="82" t="s">
        <v>1148</v>
      </c>
      <c r="E937" s="82" t="s">
        <v>1129</v>
      </c>
      <c r="F937" s="82">
        <v>5</v>
      </c>
      <c r="G937" s="82">
        <v>120</v>
      </c>
      <c r="H937" s="83">
        <v>-72.727916669999999</v>
      </c>
      <c r="I937" s="93">
        <v>11.189138890000001</v>
      </c>
      <c r="J937" s="100">
        <v>2.5</v>
      </c>
      <c r="K937" s="100">
        <v>0.8</v>
      </c>
      <c r="L937" s="100">
        <v>3.1</v>
      </c>
      <c r="M937" s="100">
        <v>0.46666666666666667</v>
      </c>
      <c r="N937" s="100">
        <v>1.4666666666666666</v>
      </c>
      <c r="O937" s="100">
        <v>1.5</v>
      </c>
      <c r="P937" s="100">
        <v>5.5666666666666664</v>
      </c>
      <c r="Q937" s="100">
        <v>9.5</v>
      </c>
      <c r="R937" s="100">
        <v>10.266666666666667</v>
      </c>
      <c r="S937" s="100">
        <v>17.100000000000001</v>
      </c>
      <c r="T937" s="100">
        <v>29.446666666666665</v>
      </c>
      <c r="U937" s="100">
        <v>46.28</v>
      </c>
      <c r="V937" s="100">
        <v>48.213333333333338</v>
      </c>
      <c r="W937" s="100">
        <v>48.193333333333335</v>
      </c>
      <c r="X937" s="100">
        <v>71.056666666666658</v>
      </c>
      <c r="Y937" s="100">
        <v>29.533333333333335</v>
      </c>
      <c r="Z937" s="100">
        <v>29.266666666666666</v>
      </c>
      <c r="AA937" s="100">
        <v>14.172413793103448</v>
      </c>
      <c r="AB937" s="100">
        <v>8.1999999999999993</v>
      </c>
      <c r="AC937" s="100">
        <v>21.3</v>
      </c>
      <c r="AD937" s="100">
        <v>20.866666666666667</v>
      </c>
      <c r="AE937" s="100">
        <v>26.866666666666667</v>
      </c>
      <c r="AF937" s="100">
        <v>27.466666666666665</v>
      </c>
      <c r="AG937" s="100">
        <v>58.166666666666664</v>
      </c>
      <c r="AH937" s="100">
        <v>54.75</v>
      </c>
      <c r="AI937" s="100">
        <v>85.203333333333333</v>
      </c>
      <c r="AJ937" s="100">
        <v>85.9</v>
      </c>
      <c r="AK937" s="100">
        <v>86.13333333333334</v>
      </c>
      <c r="AL937" s="100">
        <v>96.310344827586206</v>
      </c>
      <c r="AM937" s="100">
        <v>99.2</v>
      </c>
      <c r="AN937" s="100">
        <v>74.141379310344831</v>
      </c>
      <c r="AO937" s="100">
        <v>50.344827586206897</v>
      </c>
      <c r="AP937" s="100">
        <v>48.366666666666667</v>
      </c>
      <c r="AQ937" s="100">
        <v>30.366666666666667</v>
      </c>
      <c r="AR937" s="100">
        <v>16.866666666666667</v>
      </c>
      <c r="AS937" s="100">
        <v>13.620689655172415</v>
      </c>
      <c r="AT937" s="1"/>
      <c r="AU937" s="1"/>
      <c r="AV937" s="1"/>
      <c r="AW937" s="1"/>
      <c r="AX937" s="1"/>
      <c r="AY937" s="1"/>
      <c r="AZ937" s="1"/>
      <c r="BA937" s="1"/>
      <c r="BB937" s="1"/>
      <c r="BC937" s="1"/>
      <c r="BD937" s="1"/>
      <c r="BE937" s="1"/>
      <c r="BF937" s="1"/>
      <c r="BG937" s="1"/>
      <c r="BH937" s="1"/>
      <c r="BI937" s="1"/>
      <c r="BJ937" s="1"/>
      <c r="BK937" s="1"/>
      <c r="BL937" s="1"/>
      <c r="BM937" s="1"/>
    </row>
    <row r="938" spans="1:65" ht="16.5" customHeight="1" x14ac:dyDescent="0.25">
      <c r="A938" s="87">
        <v>15060010</v>
      </c>
      <c r="B938" s="82" t="s">
        <v>26</v>
      </c>
      <c r="C938" s="82" t="s">
        <v>1151</v>
      </c>
      <c r="D938" s="82" t="s">
        <v>1148</v>
      </c>
      <c r="E938" s="82" t="s">
        <v>1129</v>
      </c>
      <c r="F938" s="82">
        <v>5</v>
      </c>
      <c r="G938" s="82">
        <v>10</v>
      </c>
      <c r="H938" s="83">
        <v>-72.913499999999999</v>
      </c>
      <c r="I938" s="93">
        <v>11.38177778</v>
      </c>
      <c r="J938" s="100">
        <v>2.0666666666666669</v>
      </c>
      <c r="K938" s="100">
        <v>0.8</v>
      </c>
      <c r="L938" s="100">
        <v>1.1666666666666667</v>
      </c>
      <c r="M938" s="100">
        <v>0.23333333333333334</v>
      </c>
      <c r="N938" s="100">
        <v>0.16666666666666666</v>
      </c>
      <c r="O938" s="100">
        <v>0.46666666666666667</v>
      </c>
      <c r="P938" s="100">
        <v>4.833333333333333</v>
      </c>
      <c r="Q938" s="100">
        <v>9.3333333333333339</v>
      </c>
      <c r="R938" s="100">
        <v>3.0666666666666669</v>
      </c>
      <c r="S938" s="100">
        <v>1.5333333333333334</v>
      </c>
      <c r="T938" s="100">
        <v>17.899999999999999</v>
      </c>
      <c r="U938" s="100">
        <v>32.43333333333333</v>
      </c>
      <c r="V938" s="100">
        <v>35.233333333333334</v>
      </c>
      <c r="W938" s="100">
        <v>30.6</v>
      </c>
      <c r="X938" s="100">
        <v>71.716666666666669</v>
      </c>
      <c r="Y938" s="100">
        <v>39.56666666666667</v>
      </c>
      <c r="Z938" s="100">
        <v>33.5</v>
      </c>
      <c r="AA938" s="100">
        <v>18.933333333333334</v>
      </c>
      <c r="AB938" s="100">
        <v>13.166666666666666</v>
      </c>
      <c r="AC938" s="100">
        <v>8.1999999999999993</v>
      </c>
      <c r="AD938" s="100">
        <v>30.933333333333334</v>
      </c>
      <c r="AE938" s="100">
        <v>41.3</v>
      </c>
      <c r="AF938" s="100">
        <v>37.299999999999997</v>
      </c>
      <c r="AG938" s="100">
        <v>55.833333333333336</v>
      </c>
      <c r="AH938" s="100">
        <v>63.517241379310342</v>
      </c>
      <c r="AI938" s="100">
        <v>67.65517241379311</v>
      </c>
      <c r="AJ938" s="100">
        <v>87.651724137931041</v>
      </c>
      <c r="AK938" s="100">
        <v>90.758620689655174</v>
      </c>
      <c r="AL938" s="100">
        <v>90.827586206896555</v>
      </c>
      <c r="AM938" s="100">
        <v>82.178571428571431</v>
      </c>
      <c r="AN938" s="100">
        <v>61.517241379310342</v>
      </c>
      <c r="AO938" s="100">
        <v>49.344827586206897</v>
      </c>
      <c r="AP938" s="100">
        <v>29.689655172413794</v>
      </c>
      <c r="AQ938" s="100">
        <v>28.482758620689655</v>
      </c>
      <c r="AR938" s="100">
        <v>8.8275862068965516</v>
      </c>
      <c r="AS938" s="100">
        <v>1.5862068965517242</v>
      </c>
      <c r="AT938" s="1"/>
      <c r="AU938" s="1"/>
      <c r="AV938" s="1"/>
      <c r="AW938" s="1"/>
      <c r="AX938" s="1"/>
      <c r="AY938" s="1"/>
      <c r="AZ938" s="1"/>
      <c r="BA938" s="1"/>
      <c r="BB938" s="1"/>
      <c r="BC938" s="1"/>
      <c r="BD938" s="1"/>
      <c r="BE938" s="1"/>
      <c r="BF938" s="1"/>
      <c r="BG938" s="1"/>
      <c r="BH938" s="1"/>
      <c r="BI938" s="1"/>
      <c r="BJ938" s="1"/>
      <c r="BK938" s="1"/>
      <c r="BL938" s="1"/>
      <c r="BM938" s="1"/>
    </row>
    <row r="939" spans="1:65" ht="16.5" customHeight="1" x14ac:dyDescent="0.25">
      <c r="A939" s="87">
        <v>15060080</v>
      </c>
      <c r="B939" s="82" t="s">
        <v>26</v>
      </c>
      <c r="C939" s="82" t="s">
        <v>1152</v>
      </c>
      <c r="D939" s="82" t="s">
        <v>5291</v>
      </c>
      <c r="E939" s="82" t="s">
        <v>1129</v>
      </c>
      <c r="F939" s="82">
        <v>5</v>
      </c>
      <c r="G939" s="82">
        <v>230</v>
      </c>
      <c r="H939" s="83">
        <v>-72.845222220000011</v>
      </c>
      <c r="I939" s="93">
        <v>10.75777778</v>
      </c>
      <c r="J939" s="100">
        <v>6.3</v>
      </c>
      <c r="K939" s="100">
        <v>1.1766666666666665</v>
      </c>
      <c r="L939" s="100">
        <v>3.5</v>
      </c>
      <c r="M939" s="100">
        <v>2.5666666666666669</v>
      </c>
      <c r="N939" s="100">
        <v>1.2068965517241379</v>
      </c>
      <c r="O939" s="100">
        <v>2.5517241379310347</v>
      </c>
      <c r="P939" s="100">
        <v>8.5633333333333326</v>
      </c>
      <c r="Q939" s="100">
        <v>15.366666666666667</v>
      </c>
      <c r="R939" s="100">
        <v>18.766666666666666</v>
      </c>
      <c r="S939" s="100">
        <v>27.166666666666668</v>
      </c>
      <c r="T939" s="100">
        <v>42.5</v>
      </c>
      <c r="U939" s="100">
        <v>41.296666666666667</v>
      </c>
      <c r="V939" s="100">
        <v>64.872413793103448</v>
      </c>
      <c r="W939" s="100">
        <v>64.689655172413794</v>
      </c>
      <c r="X939" s="100">
        <v>60.679310344827584</v>
      </c>
      <c r="Y939" s="100">
        <v>49.166666666666664</v>
      </c>
      <c r="Z939" s="100">
        <v>39.916666666666664</v>
      </c>
      <c r="AA939" s="100">
        <v>32.619999999999997</v>
      </c>
      <c r="AB939" s="100">
        <v>22.416666666666668</v>
      </c>
      <c r="AC939" s="100">
        <v>39.362068965517238</v>
      </c>
      <c r="AD939" s="100">
        <v>32.396551724137929</v>
      </c>
      <c r="AE939" s="100">
        <v>43.603333333333332</v>
      </c>
      <c r="AF939" s="100">
        <v>46.333333333333336</v>
      </c>
      <c r="AG939" s="100">
        <v>47.758620689655174</v>
      </c>
      <c r="AH939" s="100">
        <v>39.43333333333333</v>
      </c>
      <c r="AI939" s="100">
        <v>60.583333333333336</v>
      </c>
      <c r="AJ939" s="100">
        <v>60.163333333333334</v>
      </c>
      <c r="AK939" s="100">
        <v>71.663333333333341</v>
      </c>
      <c r="AL939" s="100">
        <v>60.269999999999996</v>
      </c>
      <c r="AM939" s="100">
        <v>72.103448275862064</v>
      </c>
      <c r="AN939" s="100">
        <v>52.68333333333333</v>
      </c>
      <c r="AO939" s="100">
        <v>43.013333333333335</v>
      </c>
      <c r="AP939" s="100">
        <v>33.75</v>
      </c>
      <c r="AQ939" s="100">
        <v>22.666666666666668</v>
      </c>
      <c r="AR939" s="100">
        <v>7.7666666666666666</v>
      </c>
      <c r="AS939" s="100">
        <v>5.5466666666666669</v>
      </c>
      <c r="AT939" s="1"/>
      <c r="AU939" s="1"/>
      <c r="AV939" s="1"/>
      <c r="AW939" s="1"/>
      <c r="AX939" s="1"/>
      <c r="AY939" s="1"/>
      <c r="AZ939" s="1"/>
      <c r="BA939" s="1"/>
      <c r="BB939" s="1"/>
      <c r="BC939" s="1"/>
      <c r="BD939" s="1"/>
      <c r="BE939" s="1"/>
      <c r="BF939" s="1"/>
      <c r="BG939" s="1"/>
      <c r="BH939" s="1"/>
      <c r="BI939" s="1"/>
      <c r="BJ939" s="1"/>
      <c r="BK939" s="1"/>
      <c r="BL939" s="1"/>
      <c r="BM939" s="1"/>
    </row>
    <row r="940" spans="1:65" ht="16.5" customHeight="1" x14ac:dyDescent="0.25">
      <c r="A940" s="87">
        <v>15065200</v>
      </c>
      <c r="B940" s="82" t="s">
        <v>26</v>
      </c>
      <c r="C940" s="82" t="s">
        <v>1154</v>
      </c>
      <c r="D940" s="82" t="s">
        <v>5291</v>
      </c>
      <c r="E940" s="82" t="s">
        <v>1129</v>
      </c>
      <c r="F940" s="82">
        <v>5</v>
      </c>
      <c r="G940" s="82">
        <v>300</v>
      </c>
      <c r="H940" s="83">
        <v>-73.003194440000001</v>
      </c>
      <c r="I940" s="93">
        <v>10.752333330000001</v>
      </c>
      <c r="J940" s="100">
        <v>0.9285714285714286</v>
      </c>
      <c r="K940" s="100">
        <v>2.8607142857142853</v>
      </c>
      <c r="L940" s="100">
        <v>7.1428571428571425E-2</v>
      </c>
      <c r="M940" s="100">
        <v>1.7241379310344827E-2</v>
      </c>
      <c r="N940" s="100">
        <v>0.19310344827586207</v>
      </c>
      <c r="O940" s="100">
        <v>7.2413793103448282E-2</v>
      </c>
      <c r="P940" s="100">
        <v>3.1999999999999997</v>
      </c>
      <c r="Q940" s="100">
        <v>4.8821428571428571</v>
      </c>
      <c r="R940" s="100">
        <v>6.2357142857142867</v>
      </c>
      <c r="S940" s="100">
        <v>6.4607142857142863</v>
      </c>
      <c r="T940" s="100">
        <v>20.974999999999998</v>
      </c>
      <c r="U940" s="100">
        <v>32.217857142857142</v>
      </c>
      <c r="V940" s="100">
        <v>37.18928571428571</v>
      </c>
      <c r="W940" s="100">
        <v>56.867857142857147</v>
      </c>
      <c r="X940" s="100">
        <v>56.025925925925918</v>
      </c>
      <c r="Y940" s="100">
        <v>27.048148148148147</v>
      </c>
      <c r="Z940" s="100">
        <v>29.339285714285715</v>
      </c>
      <c r="AA940" s="100">
        <v>19.467857142857145</v>
      </c>
      <c r="AB940" s="100">
        <v>19.841379310344831</v>
      </c>
      <c r="AC940" s="100">
        <v>17.934482758620689</v>
      </c>
      <c r="AD940" s="100">
        <v>17.45862068965517</v>
      </c>
      <c r="AE940" s="100">
        <v>28.848275862068967</v>
      </c>
      <c r="AF940" s="100">
        <v>27.624137931034483</v>
      </c>
      <c r="AG940" s="100">
        <v>31.282758620689652</v>
      </c>
      <c r="AH940" s="100">
        <v>35.982758620689658</v>
      </c>
      <c r="AI940" s="100">
        <v>52.875</v>
      </c>
      <c r="AJ940" s="100">
        <v>41.210714285714289</v>
      </c>
      <c r="AK940" s="100">
        <v>54.567857142857136</v>
      </c>
      <c r="AL940" s="100">
        <v>38.346428571428568</v>
      </c>
      <c r="AM940" s="100">
        <v>60.86666666666666</v>
      </c>
      <c r="AN940" s="100">
        <v>43.646428571428565</v>
      </c>
      <c r="AO940" s="100">
        <v>22.076923076923077</v>
      </c>
      <c r="AP940" s="100">
        <v>19.321428571428573</v>
      </c>
      <c r="AQ940" s="100">
        <v>11.671428571428573</v>
      </c>
      <c r="AR940" s="100">
        <v>8.5142857142857142</v>
      </c>
      <c r="AS940" s="100">
        <v>1.5250000000000001</v>
      </c>
      <c r="AT940" s="1"/>
      <c r="AU940" s="1"/>
      <c r="AV940" s="1"/>
      <c r="AW940" s="1"/>
      <c r="AX940" s="1"/>
      <c r="AY940" s="1"/>
      <c r="AZ940" s="1"/>
      <c r="BA940" s="1"/>
      <c r="BB940" s="1"/>
      <c r="BC940" s="1"/>
      <c r="BD940" s="1"/>
      <c r="BE940" s="1"/>
      <c r="BF940" s="1"/>
      <c r="BG940" s="1"/>
      <c r="BH940" s="1"/>
      <c r="BI940" s="1"/>
      <c r="BJ940" s="1"/>
      <c r="BK940" s="1"/>
      <c r="BL940" s="1"/>
      <c r="BM940" s="1"/>
    </row>
    <row r="941" spans="1:65" ht="16.5" customHeight="1" x14ac:dyDescent="0.25">
      <c r="A941" s="87">
        <v>28010200</v>
      </c>
      <c r="B941" s="82" t="s">
        <v>26</v>
      </c>
      <c r="C941" s="82" t="s">
        <v>1155</v>
      </c>
      <c r="D941" s="82" t="s">
        <v>5291</v>
      </c>
      <c r="E941" s="82" t="s">
        <v>1129</v>
      </c>
      <c r="F941" s="82">
        <v>5</v>
      </c>
      <c r="G941" s="82">
        <v>594</v>
      </c>
      <c r="H941" s="83">
        <v>-73.114166669999989</v>
      </c>
      <c r="I941" s="93">
        <v>10.860222220000001</v>
      </c>
      <c r="J941" s="100">
        <v>1.4241379310344826</v>
      </c>
      <c r="K941" s="100">
        <v>1.5689655172413792</v>
      </c>
      <c r="L941" s="100">
        <v>4.113793103448276</v>
      </c>
      <c r="M941" s="100">
        <v>2.6620689655172414</v>
      </c>
      <c r="N941" s="100">
        <v>0.88965517241379299</v>
      </c>
      <c r="O941" s="100">
        <v>0.39642857142857141</v>
      </c>
      <c r="P941" s="100">
        <v>1.4285714285714286</v>
      </c>
      <c r="Q941" s="100">
        <v>5.8892857142857142</v>
      </c>
      <c r="R941" s="100">
        <v>11.632142857142854</v>
      </c>
      <c r="S941" s="100">
        <v>10.15</v>
      </c>
      <c r="T941" s="100">
        <v>26.453571428571426</v>
      </c>
      <c r="U941" s="100">
        <v>32.085714285714282</v>
      </c>
      <c r="V941" s="100">
        <v>54.071428571428569</v>
      </c>
      <c r="W941" s="100">
        <v>67.492857142857147</v>
      </c>
      <c r="X941" s="100">
        <v>55.253571428571426</v>
      </c>
      <c r="Y941" s="100">
        <v>28.400000000000006</v>
      </c>
      <c r="Z941" s="100">
        <v>22.596428571428572</v>
      </c>
      <c r="AA941" s="100">
        <v>19.596428571428572</v>
      </c>
      <c r="AB941" s="100">
        <v>26.400000000000002</v>
      </c>
      <c r="AC941" s="100">
        <v>17.107142857142854</v>
      </c>
      <c r="AD941" s="100">
        <v>25.246428571428574</v>
      </c>
      <c r="AE941" s="100">
        <v>37.932142857142857</v>
      </c>
      <c r="AF941" s="100">
        <v>37.521428571428565</v>
      </c>
      <c r="AG941" s="100">
        <v>49.317857142857143</v>
      </c>
      <c r="AH941" s="100">
        <v>53.528571428571425</v>
      </c>
      <c r="AI941" s="100">
        <v>61.339285714285708</v>
      </c>
      <c r="AJ941" s="100">
        <v>55.714285714285715</v>
      </c>
      <c r="AK941" s="100">
        <v>56.428571428571431</v>
      </c>
      <c r="AL941" s="100">
        <v>68.385714285714286</v>
      </c>
      <c r="AM941" s="100">
        <v>49.517857142857146</v>
      </c>
      <c r="AN941" s="100">
        <v>50.672413793103445</v>
      </c>
      <c r="AO941" s="100">
        <v>37.386206896551727</v>
      </c>
      <c r="AP941" s="100">
        <v>20.76071428571429</v>
      </c>
      <c r="AQ941" s="100">
        <v>5.7821428571428566</v>
      </c>
      <c r="AR941" s="100">
        <v>8.8285714285714274</v>
      </c>
      <c r="AS941" s="100">
        <v>10.053571428571429</v>
      </c>
      <c r="AT941" s="1"/>
      <c r="AU941" s="1"/>
      <c r="AV941" s="1"/>
      <c r="AW941" s="1"/>
      <c r="AX941" s="1"/>
      <c r="AY941" s="1"/>
      <c r="AZ941" s="1"/>
      <c r="BA941" s="1"/>
      <c r="BB941" s="1"/>
      <c r="BC941" s="1"/>
      <c r="BD941" s="1"/>
      <c r="BE941" s="1"/>
      <c r="BF941" s="1"/>
      <c r="BG941" s="1"/>
      <c r="BH941" s="1"/>
      <c r="BI941" s="1"/>
      <c r="BJ941" s="1"/>
      <c r="BK941" s="1"/>
      <c r="BL941" s="1"/>
      <c r="BM941" s="1"/>
    </row>
    <row r="942" spans="1:65" ht="16.5" customHeight="1" x14ac:dyDescent="0.25">
      <c r="A942" s="87">
        <v>15075501</v>
      </c>
      <c r="B942" s="82" t="s">
        <v>43</v>
      </c>
      <c r="C942" s="82" t="s">
        <v>1156</v>
      </c>
      <c r="D942" s="82" t="s">
        <v>1157</v>
      </c>
      <c r="E942" s="82" t="s">
        <v>1129</v>
      </c>
      <c r="F942" s="82">
        <v>5</v>
      </c>
      <c r="G942" s="82">
        <v>10</v>
      </c>
      <c r="H942" s="83">
        <v>-71.982888889999998</v>
      </c>
      <c r="I942" s="93">
        <v>12.224305559999999</v>
      </c>
      <c r="J942" s="100">
        <v>1.5703703703703706</v>
      </c>
      <c r="K942" s="100">
        <v>1.9655172413793103</v>
      </c>
      <c r="L942" s="100">
        <v>1.1962962962962964</v>
      </c>
      <c r="M942" s="100">
        <v>0.30000000000000004</v>
      </c>
      <c r="N942" s="100">
        <v>0.1620689655172414</v>
      </c>
      <c r="O942" s="100">
        <v>0.3</v>
      </c>
      <c r="P942" s="100">
        <v>0.42962962962962964</v>
      </c>
      <c r="Q942" s="100">
        <v>0.13333333333333336</v>
      </c>
      <c r="R942" s="100">
        <v>2.0615384615384613</v>
      </c>
      <c r="S942" s="100">
        <v>0.96551724137931039</v>
      </c>
      <c r="T942" s="100">
        <v>0.67586206896551726</v>
      </c>
      <c r="U942" s="100">
        <v>3.1214285714285714</v>
      </c>
      <c r="V942" s="100">
        <v>12.806896551724137</v>
      </c>
      <c r="W942" s="100">
        <v>8.0433333333333348</v>
      </c>
      <c r="X942" s="100">
        <v>5.6464285714285705</v>
      </c>
      <c r="Y942" s="100">
        <v>6.3344827586206902</v>
      </c>
      <c r="Z942" s="100">
        <v>1.0833333333333333</v>
      </c>
      <c r="AA942" s="100">
        <v>0.90370370370370368</v>
      </c>
      <c r="AB942" s="100">
        <v>3.35</v>
      </c>
      <c r="AC942" s="100">
        <v>1.8107142857142857</v>
      </c>
      <c r="AD942" s="100">
        <v>4.4714285714285715</v>
      </c>
      <c r="AE942" s="100">
        <v>5.7461538461538453</v>
      </c>
      <c r="AF942" s="100">
        <v>6.6034482758620694</v>
      </c>
      <c r="AG942" s="100">
        <v>8.5499999999999989</v>
      </c>
      <c r="AH942" s="100">
        <v>12.44074074074074</v>
      </c>
      <c r="AI942" s="100">
        <v>16.333333333333332</v>
      </c>
      <c r="AJ942" s="100">
        <v>23.077777777777783</v>
      </c>
      <c r="AK942" s="100">
        <v>31.974074074074071</v>
      </c>
      <c r="AL942" s="100">
        <v>33.518518518518519</v>
      </c>
      <c r="AM942" s="100">
        <v>33.689307692307686</v>
      </c>
      <c r="AN942" s="100">
        <v>31.533333333333328</v>
      </c>
      <c r="AO942" s="100">
        <v>22.729629629629631</v>
      </c>
      <c r="AP942" s="100">
        <v>6.6296296296296306</v>
      </c>
      <c r="AQ942" s="100">
        <v>15.667857142857143</v>
      </c>
      <c r="AR942" s="100">
        <v>8.1857142857142851</v>
      </c>
      <c r="AS942" s="100">
        <v>1.3888888888888888</v>
      </c>
      <c r="AT942" s="1" t="s">
        <v>1888</v>
      </c>
      <c r="AU942" s="1"/>
      <c r="AV942" s="1"/>
      <c r="AW942" s="1"/>
      <c r="AX942" s="1"/>
      <c r="AY942" s="1"/>
      <c r="AZ942" s="1"/>
      <c r="BA942" s="1"/>
      <c r="BB942" s="1"/>
      <c r="BC942" s="1"/>
      <c r="BD942" s="1"/>
      <c r="BE942" s="1"/>
      <c r="BF942" s="1"/>
      <c r="BG942" s="1"/>
      <c r="BH942" s="1"/>
      <c r="BI942" s="1"/>
      <c r="BJ942" s="1"/>
      <c r="BK942" s="1"/>
      <c r="BL942" s="1"/>
      <c r="BM942" s="1"/>
    </row>
    <row r="943" spans="1:65" ht="16.5" customHeight="1" x14ac:dyDescent="0.25">
      <c r="A943" s="87">
        <v>15070060</v>
      </c>
      <c r="B943" s="82" t="s">
        <v>26</v>
      </c>
      <c r="C943" s="82" t="s">
        <v>624</v>
      </c>
      <c r="D943" s="82" t="s">
        <v>1157</v>
      </c>
      <c r="E943" s="82" t="s">
        <v>1129</v>
      </c>
      <c r="F943" s="82">
        <v>5</v>
      </c>
      <c r="G943" s="82">
        <v>40</v>
      </c>
      <c r="H943" s="83">
        <v>-71.415888890000005</v>
      </c>
      <c r="I943" s="93">
        <v>12.273416670000001</v>
      </c>
      <c r="J943" s="100">
        <v>5.99</v>
      </c>
      <c r="K943" s="100">
        <v>4.7333333333333334</v>
      </c>
      <c r="L943" s="100">
        <v>4.3133333333333335</v>
      </c>
      <c r="M943" s="100">
        <v>4.0928571428571425</v>
      </c>
      <c r="N943" s="100">
        <v>3.4285714285714284</v>
      </c>
      <c r="O943" s="100">
        <v>1.8357142857142856</v>
      </c>
      <c r="P943" s="100">
        <v>0.96296296296296291</v>
      </c>
      <c r="Q943" s="100">
        <v>0.95555555555555549</v>
      </c>
      <c r="R943" s="100">
        <v>0.37037037037037035</v>
      </c>
      <c r="S943" s="100">
        <v>0.35714285714285715</v>
      </c>
      <c r="T943" s="100">
        <v>0.99642857142857133</v>
      </c>
      <c r="U943" s="100">
        <v>1.9928571428571427</v>
      </c>
      <c r="V943" s="100">
        <v>5.7071428571428573</v>
      </c>
      <c r="W943" s="100">
        <v>16.978571428571428</v>
      </c>
      <c r="X943" s="100">
        <v>17.342857142857145</v>
      </c>
      <c r="Y943" s="100">
        <v>7.1642857142857155</v>
      </c>
      <c r="Z943" s="100">
        <v>1.7857142857142858</v>
      </c>
      <c r="AA943" s="100">
        <v>0.38928571428571429</v>
      </c>
      <c r="AB943" s="100">
        <v>0.2857142857142857</v>
      </c>
      <c r="AC943" s="100">
        <v>0.14285714285714285</v>
      </c>
      <c r="AD943" s="100">
        <v>6.9821428571428568</v>
      </c>
      <c r="AE943" s="100">
        <v>2.3785714285714286</v>
      </c>
      <c r="AF943" s="100">
        <v>0.86785714285714288</v>
      </c>
      <c r="AG943" s="100">
        <v>11.592857142857143</v>
      </c>
      <c r="AH943" s="100">
        <v>18.671999999999997</v>
      </c>
      <c r="AI943" s="100">
        <v>17.848148148148148</v>
      </c>
      <c r="AJ943" s="100">
        <v>21.644444444444449</v>
      </c>
      <c r="AK943" s="100">
        <v>33.965384615384615</v>
      </c>
      <c r="AL943" s="100">
        <v>58.911538461538456</v>
      </c>
      <c r="AM943" s="100">
        <v>49.980769230769234</v>
      </c>
      <c r="AN943" s="100">
        <v>34.292307692307688</v>
      </c>
      <c r="AO943" s="100">
        <v>37.940000000000005</v>
      </c>
      <c r="AP943" s="100">
        <v>19.142307692307693</v>
      </c>
      <c r="AQ943" s="100">
        <v>34.792592592592591</v>
      </c>
      <c r="AR943" s="100">
        <v>12.744444444444445</v>
      </c>
      <c r="AS943" s="100">
        <v>8.3111111111111118</v>
      </c>
      <c r="AT943" s="1"/>
      <c r="AU943" s="1"/>
      <c r="AV943" s="1"/>
      <c r="AW943" s="1"/>
      <c r="AX943" s="1"/>
      <c r="AY943" s="1"/>
      <c r="AZ943" s="1"/>
      <c r="BA943" s="1"/>
      <c r="BB943" s="1"/>
      <c r="BC943" s="1"/>
      <c r="BD943" s="1"/>
      <c r="BE943" s="1"/>
      <c r="BF943" s="1"/>
      <c r="BG943" s="1"/>
      <c r="BH943" s="1"/>
      <c r="BI943" s="1"/>
      <c r="BJ943" s="1"/>
      <c r="BK943" s="1"/>
      <c r="BL943" s="1"/>
      <c r="BM943" s="1"/>
    </row>
    <row r="944" spans="1:65" ht="16.5" customHeight="1" x14ac:dyDescent="0.25">
      <c r="A944" s="87">
        <v>15070190</v>
      </c>
      <c r="B944" s="82" t="s">
        <v>26</v>
      </c>
      <c r="C944" s="82" t="s">
        <v>1158</v>
      </c>
      <c r="D944" s="82" t="s">
        <v>1157</v>
      </c>
      <c r="E944" s="82" t="s">
        <v>1129</v>
      </c>
      <c r="F944" s="82">
        <v>5</v>
      </c>
      <c r="G944" s="82">
        <v>100</v>
      </c>
      <c r="H944" s="83">
        <v>-71.512777779999993</v>
      </c>
      <c r="I944" s="93">
        <v>12.269138890000001</v>
      </c>
      <c r="J944" s="100">
        <v>4.8</v>
      </c>
      <c r="K944" s="100">
        <v>2.2666666666666666</v>
      </c>
      <c r="L944" s="100">
        <v>4.0999999999999996</v>
      </c>
      <c r="M944" s="100">
        <v>0.46666666666666667</v>
      </c>
      <c r="N944" s="100">
        <v>1.1333333333333333</v>
      </c>
      <c r="O944" s="100">
        <v>0.3</v>
      </c>
      <c r="P944" s="100">
        <v>1</v>
      </c>
      <c r="Q944" s="100">
        <v>1.7333333333333334</v>
      </c>
      <c r="R944" s="100">
        <v>1.3333333333333333</v>
      </c>
      <c r="S944" s="100">
        <v>0.13333333333333333</v>
      </c>
      <c r="T944" s="100">
        <v>4.2666666666666666</v>
      </c>
      <c r="U944" s="100">
        <v>0.76666666666666672</v>
      </c>
      <c r="V944" s="100">
        <v>10.133333333333333</v>
      </c>
      <c r="W944" s="100">
        <v>16.379310344827587</v>
      </c>
      <c r="X944" s="100">
        <v>12.689655172413794</v>
      </c>
      <c r="Y944" s="100">
        <v>8.3333333333333339</v>
      </c>
      <c r="Z944" s="100">
        <v>1.3</v>
      </c>
      <c r="AA944" s="100">
        <v>3.4</v>
      </c>
      <c r="AB944" s="100">
        <v>1</v>
      </c>
      <c r="AC944" s="100">
        <v>1.6</v>
      </c>
      <c r="AD944" s="100">
        <v>2</v>
      </c>
      <c r="AE944" s="100">
        <v>2.1333333333333333</v>
      </c>
      <c r="AF944" s="100">
        <v>4.166666666666667</v>
      </c>
      <c r="AG944" s="100">
        <v>21.6</v>
      </c>
      <c r="AH944" s="100">
        <v>23.733333333333334</v>
      </c>
      <c r="AI944" s="100">
        <v>11.6</v>
      </c>
      <c r="AJ944" s="100">
        <v>30.433333333333334</v>
      </c>
      <c r="AK944" s="100">
        <v>31.033333333333335</v>
      </c>
      <c r="AL944" s="100">
        <v>42.6</v>
      </c>
      <c r="AM944" s="100">
        <v>38.033333333333331</v>
      </c>
      <c r="AN944" s="100">
        <v>35.466666666666669</v>
      </c>
      <c r="AO944" s="100">
        <v>44.033333333333331</v>
      </c>
      <c r="AP944" s="100">
        <v>25.2</v>
      </c>
      <c r="AQ944" s="100">
        <v>29.724137931034484</v>
      </c>
      <c r="AR944" s="100">
        <v>10.620689655172415</v>
      </c>
      <c r="AS944" s="100">
        <v>8.0344827586206904</v>
      </c>
      <c r="AT944" s="1"/>
      <c r="AU944" s="1"/>
      <c r="AV944" s="1"/>
      <c r="AW944" s="1"/>
      <c r="AX944" s="1"/>
      <c r="AY944" s="1"/>
      <c r="AZ944" s="1"/>
      <c r="BA944" s="1"/>
      <c r="BB944" s="1"/>
      <c r="BC944" s="1"/>
      <c r="BD944" s="1"/>
      <c r="BE944" s="1"/>
      <c r="BF944" s="1"/>
      <c r="BG944" s="1"/>
      <c r="BH944" s="1"/>
      <c r="BI944" s="1"/>
      <c r="BJ944" s="1"/>
      <c r="BK944" s="1"/>
      <c r="BL944" s="1"/>
      <c r="BM944" s="1"/>
    </row>
    <row r="945" spans="1:65" ht="16.5" customHeight="1" x14ac:dyDescent="0.25">
      <c r="A945" s="87">
        <v>15070100</v>
      </c>
      <c r="B945" s="82" t="s">
        <v>26</v>
      </c>
      <c r="C945" s="82" t="s">
        <v>862</v>
      </c>
      <c r="D945" s="82" t="s">
        <v>1157</v>
      </c>
      <c r="E945" s="82" t="s">
        <v>1129</v>
      </c>
      <c r="F945" s="82">
        <v>5</v>
      </c>
      <c r="G945" s="82">
        <v>5</v>
      </c>
      <c r="H945" s="83">
        <v>-72.180000000000007</v>
      </c>
      <c r="I945" s="93">
        <v>12</v>
      </c>
      <c r="J945" s="100">
        <v>4.4210526315789478</v>
      </c>
      <c r="K945" s="100">
        <v>3.4736842105263159</v>
      </c>
      <c r="L945" s="100">
        <v>2.6111111111111112</v>
      </c>
      <c r="M945" s="100">
        <v>5.3684210526315788</v>
      </c>
      <c r="N945" s="100">
        <v>2.0526315789473686</v>
      </c>
      <c r="O945" s="100">
        <v>0.52631578947368418</v>
      </c>
      <c r="P945" s="100">
        <v>0.66666666666666663</v>
      </c>
      <c r="Q945" s="100">
        <v>1</v>
      </c>
      <c r="R945" s="100">
        <v>1.411764705882353</v>
      </c>
      <c r="S945" s="100">
        <v>5.6111111111111107</v>
      </c>
      <c r="T945" s="100">
        <v>6.3888888888888893</v>
      </c>
      <c r="U945" s="100">
        <v>4.1111111111111107</v>
      </c>
      <c r="V945" s="100">
        <v>15.823529411764707</v>
      </c>
      <c r="W945" s="100">
        <v>19.294117647058822</v>
      </c>
      <c r="X945" s="100">
        <v>24.470588235294116</v>
      </c>
      <c r="Y945" s="100">
        <v>22.894736842105264</v>
      </c>
      <c r="Z945" s="100">
        <v>6.8421052631578947</v>
      </c>
      <c r="AA945" s="100">
        <v>10.526315789473685</v>
      </c>
      <c r="AB945" s="100">
        <v>8.7722222222222221</v>
      </c>
      <c r="AC945" s="100">
        <v>7.2578947368421058</v>
      </c>
      <c r="AD945" s="100">
        <v>3.9105263157894736</v>
      </c>
      <c r="AE945" s="100">
        <v>17.631578947368421</v>
      </c>
      <c r="AF945" s="100">
        <v>23.894736842105264</v>
      </c>
      <c r="AG945" s="100">
        <v>15.368421052631579</v>
      </c>
      <c r="AH945" s="100">
        <v>22.647368421052633</v>
      </c>
      <c r="AI945" s="100">
        <v>40.789473684210527</v>
      </c>
      <c r="AJ945" s="100">
        <v>49.368421052631582</v>
      </c>
      <c r="AK945" s="100">
        <v>81.611111111111114</v>
      </c>
      <c r="AL945" s="100">
        <v>92.036842105263162</v>
      </c>
      <c r="AM945" s="100">
        <v>79.205555555555563</v>
      </c>
      <c r="AN945" s="100">
        <v>52.315789473684212</v>
      </c>
      <c r="AO945" s="100">
        <v>38.263157894736842</v>
      </c>
      <c r="AP945" s="100">
        <v>27.578947368421051</v>
      </c>
      <c r="AQ945" s="100">
        <v>25.421052631578949</v>
      </c>
      <c r="AR945" s="100">
        <v>24.94736842105263</v>
      </c>
      <c r="AS945" s="100">
        <v>20.94736842105263</v>
      </c>
      <c r="AT945" s="1" t="s">
        <v>5204</v>
      </c>
      <c r="AU945" s="1"/>
      <c r="AV945" s="1"/>
      <c r="AW945" s="1"/>
      <c r="AX945" s="1"/>
      <c r="AY945" s="1"/>
      <c r="AZ945" s="1"/>
      <c r="BA945" s="1"/>
      <c r="BB945" s="1"/>
      <c r="BC945" s="1"/>
      <c r="BD945" s="1"/>
      <c r="BE945" s="1"/>
      <c r="BF945" s="1"/>
      <c r="BG945" s="1"/>
      <c r="BH945" s="1"/>
      <c r="BI945" s="1"/>
      <c r="BJ945" s="1"/>
      <c r="BK945" s="1"/>
      <c r="BL945" s="1"/>
      <c r="BM945" s="1"/>
    </row>
    <row r="946" spans="1:65" ht="16.5" customHeight="1" x14ac:dyDescent="0.25">
      <c r="A946" s="87">
        <v>15070070</v>
      </c>
      <c r="B946" s="82" t="s">
        <v>26</v>
      </c>
      <c r="C946" s="82" t="s">
        <v>1159</v>
      </c>
      <c r="D946" s="82" t="s">
        <v>1157</v>
      </c>
      <c r="E946" s="82" t="s">
        <v>1129</v>
      </c>
      <c r="F946" s="82">
        <v>5</v>
      </c>
      <c r="G946" s="82">
        <v>65</v>
      </c>
      <c r="H946" s="83">
        <v>-71.952277780000003</v>
      </c>
      <c r="I946" s="93">
        <v>12.126361110000001</v>
      </c>
      <c r="J946" s="100">
        <v>0.83333333333333337</v>
      </c>
      <c r="K946" s="100">
        <v>0.93333333333333335</v>
      </c>
      <c r="L946" s="100">
        <v>0.83333333333333337</v>
      </c>
      <c r="M946" s="100">
        <v>3.3333333333333333E-2</v>
      </c>
      <c r="N946" s="100">
        <v>0.23333333333333334</v>
      </c>
      <c r="O946" s="100">
        <v>0</v>
      </c>
      <c r="P946" s="100">
        <v>0.33333333333333331</v>
      </c>
      <c r="Q946" s="100">
        <v>3.3333333333333333E-2</v>
      </c>
      <c r="R946" s="100">
        <v>1.0333333333333334</v>
      </c>
      <c r="S946" s="100">
        <v>4.8</v>
      </c>
      <c r="T946" s="100">
        <v>3.9666666666666668</v>
      </c>
      <c r="U946" s="100">
        <v>0.46666666666666667</v>
      </c>
      <c r="V946" s="100">
        <v>10.5</v>
      </c>
      <c r="W946" s="100">
        <v>10.133333333333333</v>
      </c>
      <c r="X946" s="100">
        <v>7.5666666666666664</v>
      </c>
      <c r="Y946" s="100">
        <v>8.9333333333333336</v>
      </c>
      <c r="Z946" s="100">
        <v>1.3333333333333333</v>
      </c>
      <c r="AA946" s="100">
        <v>0.93333333333333335</v>
      </c>
      <c r="AB946" s="100">
        <v>2.4</v>
      </c>
      <c r="AC946" s="100">
        <v>2.6666666666666665</v>
      </c>
      <c r="AD946" s="100">
        <v>2.1</v>
      </c>
      <c r="AE946" s="100">
        <v>3.7586206896551726</v>
      </c>
      <c r="AF946" s="100">
        <v>2.9333333333333331</v>
      </c>
      <c r="AG946" s="100">
        <v>14.033333333333333</v>
      </c>
      <c r="AH946" s="100">
        <v>23.233333333333334</v>
      </c>
      <c r="AI946" s="100">
        <v>27.2</v>
      </c>
      <c r="AJ946" s="100">
        <v>25.7</v>
      </c>
      <c r="AK946" s="100">
        <v>33.241379310344826</v>
      </c>
      <c r="AL946" s="100">
        <v>33.655172413793103</v>
      </c>
      <c r="AM946" s="100">
        <v>42.03448275862069</v>
      </c>
      <c r="AN946" s="100">
        <v>47.766666666666666</v>
      </c>
      <c r="AO946" s="100">
        <v>28.196666666666665</v>
      </c>
      <c r="AP946" s="100">
        <v>11.433333333333334</v>
      </c>
      <c r="AQ946" s="100">
        <v>13.043333333333333</v>
      </c>
      <c r="AR946" s="100">
        <v>4.166666666666667</v>
      </c>
      <c r="AS946" s="100">
        <v>1.6333333333333333</v>
      </c>
      <c r="AT946" s="1"/>
      <c r="AU946" s="1"/>
      <c r="AV946" s="1"/>
      <c r="AW946" s="1"/>
      <c r="AX946" s="1"/>
      <c r="AY946" s="1"/>
      <c r="AZ946" s="1"/>
      <c r="BA946" s="1"/>
      <c r="BB946" s="1"/>
      <c r="BC946" s="1"/>
      <c r="BD946" s="1"/>
      <c r="BE946" s="1"/>
      <c r="BF946" s="1"/>
      <c r="BG946" s="1"/>
      <c r="BH946" s="1"/>
      <c r="BI946" s="1"/>
      <c r="BJ946" s="1"/>
      <c r="BK946" s="1"/>
      <c r="BL946" s="1"/>
      <c r="BM946" s="1"/>
    </row>
    <row r="947" spans="1:65" ht="16.5" customHeight="1" x14ac:dyDescent="0.25">
      <c r="A947" s="87">
        <v>15080080</v>
      </c>
      <c r="B947" s="82" t="s">
        <v>26</v>
      </c>
      <c r="C947" s="82" t="s">
        <v>2013</v>
      </c>
      <c r="D947" s="82" t="s">
        <v>1157</v>
      </c>
      <c r="E947" s="82" t="s">
        <v>1129</v>
      </c>
      <c r="F947" s="82">
        <v>5</v>
      </c>
      <c r="G947" s="82">
        <v>35</v>
      </c>
      <c r="H947" s="83">
        <v>-71.964722219999999</v>
      </c>
      <c r="I947" s="93">
        <v>11.790416670000001</v>
      </c>
      <c r="J947" s="100">
        <v>0</v>
      </c>
      <c r="K947" s="100">
        <v>0.55000000000000004</v>
      </c>
      <c r="L947" s="100">
        <v>1.35</v>
      </c>
      <c r="M947" s="100">
        <v>0</v>
      </c>
      <c r="N947" s="100">
        <v>0.75</v>
      </c>
      <c r="O947" s="100">
        <v>0</v>
      </c>
      <c r="P947" s="100">
        <v>0</v>
      </c>
      <c r="Q947" s="100">
        <v>0.25</v>
      </c>
      <c r="R947" s="100">
        <v>2</v>
      </c>
      <c r="S947" s="100">
        <v>0.25</v>
      </c>
      <c r="T947" s="100">
        <v>5.6315789473684212</v>
      </c>
      <c r="U947" s="100">
        <v>0</v>
      </c>
      <c r="V947" s="100">
        <v>6.05</v>
      </c>
      <c r="W947" s="100">
        <v>15.05</v>
      </c>
      <c r="X947" s="100">
        <v>18.059999999999999</v>
      </c>
      <c r="Y947" s="100">
        <v>1.1000000000000001</v>
      </c>
      <c r="Z947" s="100">
        <v>1.405</v>
      </c>
      <c r="AA947" s="100">
        <v>0</v>
      </c>
      <c r="AB947" s="100">
        <v>0.6</v>
      </c>
      <c r="AC947" s="100">
        <v>2.25</v>
      </c>
      <c r="AD947" s="100">
        <v>8.35</v>
      </c>
      <c r="AE947" s="100">
        <v>9.754999999999999</v>
      </c>
      <c r="AF947" s="100">
        <v>4.9000000000000004</v>
      </c>
      <c r="AG947" s="100">
        <v>14.815000000000001</v>
      </c>
      <c r="AH947" s="100">
        <v>14.11</v>
      </c>
      <c r="AI947" s="100">
        <v>9.2200000000000006</v>
      </c>
      <c r="AJ947" s="100">
        <v>21.504999999999999</v>
      </c>
      <c r="AK947" s="100">
        <v>16.05</v>
      </c>
      <c r="AL947" s="100">
        <v>15.415000000000001</v>
      </c>
      <c r="AM947" s="100">
        <v>11.81111111111111</v>
      </c>
      <c r="AN947" s="100">
        <v>20.055</v>
      </c>
      <c r="AO947" s="100">
        <v>22.764999999999997</v>
      </c>
      <c r="AP947" s="100">
        <v>6.49</v>
      </c>
      <c r="AQ947" s="100">
        <v>6.85</v>
      </c>
      <c r="AR947" s="100">
        <v>1.4300000000000002</v>
      </c>
      <c r="AS947" s="100">
        <v>1.2250000000000001</v>
      </c>
      <c r="AT947" s="1" t="s">
        <v>5204</v>
      </c>
      <c r="AU947" s="1"/>
      <c r="AV947" s="1"/>
      <c r="AW947" s="1"/>
      <c r="AX947" s="1"/>
      <c r="AY947" s="1"/>
      <c r="AZ947" s="1"/>
      <c r="BA947" s="1"/>
      <c r="BB947" s="1"/>
      <c r="BC947" s="1"/>
      <c r="BD947" s="1"/>
      <c r="BE947" s="1"/>
      <c r="BF947" s="1"/>
      <c r="BG947" s="1"/>
      <c r="BH947" s="1"/>
      <c r="BI947" s="1"/>
      <c r="BJ947" s="1"/>
      <c r="BK947" s="1"/>
      <c r="BL947" s="1"/>
      <c r="BM947" s="1"/>
    </row>
    <row r="948" spans="1:65" ht="16.5" customHeight="1" x14ac:dyDescent="0.25">
      <c r="A948" s="87">
        <v>15070110</v>
      </c>
      <c r="B948" s="82" t="s">
        <v>26</v>
      </c>
      <c r="C948" s="82" t="s">
        <v>1160</v>
      </c>
      <c r="D948" s="82" t="s">
        <v>1157</v>
      </c>
      <c r="E948" s="82" t="s">
        <v>1129</v>
      </c>
      <c r="F948" s="82">
        <v>5</v>
      </c>
      <c r="G948" s="82">
        <v>120</v>
      </c>
      <c r="H948" s="83">
        <v>-71.965305560000004</v>
      </c>
      <c r="I948" s="93">
        <v>11.811444440000001</v>
      </c>
      <c r="J948" s="100">
        <v>1</v>
      </c>
      <c r="K948" s="100">
        <v>4.8214285714285712</v>
      </c>
      <c r="L948" s="100">
        <v>0</v>
      </c>
      <c r="M948" s="100">
        <v>0</v>
      </c>
      <c r="N948" s="100">
        <v>0</v>
      </c>
      <c r="O948" s="100">
        <v>0</v>
      </c>
      <c r="P948" s="100">
        <v>0.6785714285714286</v>
      </c>
      <c r="Q948" s="100">
        <v>1.7857142857142858</v>
      </c>
      <c r="R948" s="100">
        <v>2.1428571428571428</v>
      </c>
      <c r="S948" s="100">
        <v>2.8275862068965516</v>
      </c>
      <c r="T948" s="100">
        <v>8.1724137931034484</v>
      </c>
      <c r="U948" s="100">
        <v>2.8620689655172415</v>
      </c>
      <c r="V948" s="100">
        <v>19.267857142857142</v>
      </c>
      <c r="W948" s="100">
        <v>19.553571428571427</v>
      </c>
      <c r="X948" s="100">
        <v>18.303571428571427</v>
      </c>
      <c r="Y948" s="100">
        <v>9.9285714285714288</v>
      </c>
      <c r="Z948" s="100">
        <v>1.8928571428571428</v>
      </c>
      <c r="AA948" s="100">
        <v>0.14285714285714285</v>
      </c>
      <c r="AB948" s="100">
        <v>3.75</v>
      </c>
      <c r="AC948" s="100">
        <v>0.5714285714285714</v>
      </c>
      <c r="AD948" s="100">
        <v>4.6428571428571432</v>
      </c>
      <c r="AE948" s="100">
        <v>7.0357142857142856</v>
      </c>
      <c r="AF948" s="100">
        <v>8.8571428571428577</v>
      </c>
      <c r="AG948" s="100">
        <v>17.428571428571427</v>
      </c>
      <c r="AH948" s="100">
        <v>16.107142857142858</v>
      </c>
      <c r="AI948" s="100">
        <v>16.464285714285715</v>
      </c>
      <c r="AJ948" s="100">
        <v>16.714285714285715</v>
      </c>
      <c r="AK948" s="100">
        <v>19.357142857142858</v>
      </c>
      <c r="AL948" s="100">
        <v>34.5</v>
      </c>
      <c r="AM948" s="100">
        <v>41.592857142857142</v>
      </c>
      <c r="AN948" s="100">
        <v>23.625</v>
      </c>
      <c r="AO948" s="100">
        <v>33.892857142857146</v>
      </c>
      <c r="AP948" s="100">
        <v>11.321428571428571</v>
      </c>
      <c r="AQ948" s="100">
        <v>3.6296296296296298</v>
      </c>
      <c r="AR948" s="100">
        <v>3.1851851851851851</v>
      </c>
      <c r="AS948" s="100">
        <v>5.7407407407407405</v>
      </c>
      <c r="AT948" s="1"/>
      <c r="AU948" s="1"/>
      <c r="AV948" s="1"/>
      <c r="AW948" s="1"/>
      <c r="AX948" s="1"/>
      <c r="AY948" s="1"/>
      <c r="AZ948" s="1"/>
      <c r="BA948" s="1"/>
      <c r="BB948" s="1"/>
      <c r="BC948" s="1"/>
      <c r="BD948" s="1"/>
      <c r="BE948" s="1"/>
      <c r="BF948" s="1"/>
      <c r="BG948" s="1"/>
      <c r="BH948" s="1"/>
      <c r="BI948" s="1"/>
      <c r="BJ948" s="1"/>
      <c r="BK948" s="1"/>
      <c r="BL948" s="1"/>
      <c r="BM948" s="1"/>
    </row>
    <row r="949" spans="1:65" ht="16.5" customHeight="1" x14ac:dyDescent="0.25">
      <c r="A949" s="87">
        <v>15070080</v>
      </c>
      <c r="B949" s="82" t="s">
        <v>26</v>
      </c>
      <c r="C949" s="82" t="s">
        <v>1161</v>
      </c>
      <c r="D949" s="82" t="s">
        <v>1157</v>
      </c>
      <c r="E949" s="82" t="s">
        <v>1129</v>
      </c>
      <c r="F949" s="82">
        <v>5</v>
      </c>
      <c r="G949" s="82">
        <v>35</v>
      </c>
      <c r="H949" s="83">
        <v>-71.458694440000002</v>
      </c>
      <c r="I949" s="93">
        <v>12.21836111</v>
      </c>
      <c r="J949" s="100">
        <v>8.9666666666666668</v>
      </c>
      <c r="K949" s="100">
        <v>4</v>
      </c>
      <c r="L949" s="100">
        <v>3.4137931034482758</v>
      </c>
      <c r="M949" s="100">
        <v>5.0666666666666664</v>
      </c>
      <c r="N949" s="100">
        <v>3.5333333333333332</v>
      </c>
      <c r="O949" s="100">
        <v>4.3666666666666663</v>
      </c>
      <c r="P949" s="100">
        <v>2.3666666666666667</v>
      </c>
      <c r="Q949" s="100">
        <v>1.2333333333333334</v>
      </c>
      <c r="R949" s="100">
        <v>2.1666666666666665</v>
      </c>
      <c r="S949" s="100">
        <v>1.6</v>
      </c>
      <c r="T949" s="100">
        <v>4.5999999999999996</v>
      </c>
      <c r="U949" s="100">
        <v>3.7</v>
      </c>
      <c r="V949" s="100">
        <v>11.633333333333333</v>
      </c>
      <c r="W949" s="100">
        <v>18.666666666666668</v>
      </c>
      <c r="X949" s="100">
        <v>12.263333333333332</v>
      </c>
      <c r="Y949" s="100">
        <v>9.4333333333333336</v>
      </c>
      <c r="Z949" s="100">
        <v>1.5133333333333332</v>
      </c>
      <c r="AA949" s="100">
        <v>1.4666666666666666</v>
      </c>
      <c r="AB949" s="100">
        <v>1.7666666666666666</v>
      </c>
      <c r="AC949" s="100">
        <v>0.7</v>
      </c>
      <c r="AD949" s="100">
        <v>1.9</v>
      </c>
      <c r="AE949" s="100">
        <v>2.3666666666666667</v>
      </c>
      <c r="AF949" s="100">
        <v>3.6551724137931036</v>
      </c>
      <c r="AG949" s="100">
        <v>20.166666666666668</v>
      </c>
      <c r="AH949" s="100">
        <v>24.8</v>
      </c>
      <c r="AI949" s="100">
        <v>23.466666666666665</v>
      </c>
      <c r="AJ949" s="100">
        <v>35.836666666666666</v>
      </c>
      <c r="AK949" s="100">
        <v>45.044827586206893</v>
      </c>
      <c r="AL949" s="100">
        <v>55.96551724137931</v>
      </c>
      <c r="AM949" s="100">
        <v>48.931034482758619</v>
      </c>
      <c r="AN949" s="100">
        <v>40.133333333333333</v>
      </c>
      <c r="AO949" s="100">
        <v>49.616666666666667</v>
      </c>
      <c r="AP949" s="100">
        <v>36.216666666666669</v>
      </c>
      <c r="AQ949" s="100">
        <v>44.955172413793107</v>
      </c>
      <c r="AR949" s="100">
        <v>24.716666666666665</v>
      </c>
      <c r="AS949" s="100">
        <v>16.600000000000001</v>
      </c>
      <c r="AT949" s="1"/>
      <c r="AU949" s="1"/>
      <c r="AV949" s="1"/>
      <c r="AW949" s="1"/>
      <c r="AX949" s="1"/>
      <c r="AY949" s="1"/>
      <c r="AZ949" s="1"/>
      <c r="BA949" s="1"/>
      <c r="BB949" s="1"/>
      <c r="BC949" s="1"/>
      <c r="BD949" s="1"/>
      <c r="BE949" s="1"/>
      <c r="BF949" s="1"/>
      <c r="BG949" s="1"/>
      <c r="BH949" s="1"/>
      <c r="BI949" s="1"/>
      <c r="BJ949" s="1"/>
      <c r="BK949" s="1"/>
      <c r="BL949" s="1"/>
      <c r="BM949" s="1"/>
    </row>
    <row r="950" spans="1:65" ht="16.5" customHeight="1" x14ac:dyDescent="0.25">
      <c r="A950" s="87">
        <v>15070020</v>
      </c>
      <c r="B950" s="82" t="s">
        <v>26</v>
      </c>
      <c r="C950" s="82" t="s">
        <v>1162</v>
      </c>
      <c r="D950" s="82" t="s">
        <v>1157</v>
      </c>
      <c r="E950" s="82" t="s">
        <v>1129</v>
      </c>
      <c r="F950" s="82">
        <v>5</v>
      </c>
      <c r="G950" s="82">
        <v>39</v>
      </c>
      <c r="H950" s="83">
        <v>-71.819194440000004</v>
      </c>
      <c r="I950" s="93">
        <v>12.34391667</v>
      </c>
      <c r="J950" s="100">
        <v>0.82413793103448274</v>
      </c>
      <c r="K950" s="100">
        <v>1.2068965517241379</v>
      </c>
      <c r="L950" s="100">
        <v>1.5689655172413792</v>
      </c>
      <c r="M950" s="100">
        <v>0.34482758620689657</v>
      </c>
      <c r="N950" s="100">
        <v>0.94137931034482758</v>
      </c>
      <c r="O950" s="100">
        <v>0.19655172413793104</v>
      </c>
      <c r="P950" s="100">
        <v>0.17586206896551726</v>
      </c>
      <c r="Q950" s="100">
        <v>0</v>
      </c>
      <c r="R950" s="100">
        <v>0</v>
      </c>
      <c r="S950" s="100">
        <v>0</v>
      </c>
      <c r="T950" s="100">
        <v>1.6071428571428572</v>
      </c>
      <c r="U950" s="100">
        <v>0.29285714285714282</v>
      </c>
      <c r="V950" s="100">
        <v>2.0357142857142856</v>
      </c>
      <c r="W950" s="100">
        <v>5.2857142857142856</v>
      </c>
      <c r="X950" s="100">
        <v>5.6142857142857139</v>
      </c>
      <c r="Y950" s="100">
        <v>4.0178571428571432</v>
      </c>
      <c r="Z950" s="100">
        <v>1.217857142857143</v>
      </c>
      <c r="AA950" s="100">
        <v>1.1142857142857143</v>
      </c>
      <c r="AB950" s="100">
        <v>0.6428571428571429</v>
      </c>
      <c r="AC950" s="100">
        <v>1.3178571428571428</v>
      </c>
      <c r="AD950" s="100">
        <v>2.8928571428571428</v>
      </c>
      <c r="AE950" s="100">
        <v>0.25</v>
      </c>
      <c r="AF950" s="100">
        <v>4.8928571428571432</v>
      </c>
      <c r="AG950" s="100">
        <v>15.114285714285714</v>
      </c>
      <c r="AH950" s="100">
        <v>14.710714285714285</v>
      </c>
      <c r="AI950" s="100">
        <v>11.700000000000001</v>
      </c>
      <c r="AJ950" s="100">
        <v>22.532142857142855</v>
      </c>
      <c r="AK950" s="100">
        <v>17.142857142857142</v>
      </c>
      <c r="AL950" s="100">
        <v>27.032142857142855</v>
      </c>
      <c r="AM950" s="100">
        <v>32.703571428571429</v>
      </c>
      <c r="AN950" s="100">
        <v>22.527586206896551</v>
      </c>
      <c r="AO950" s="100">
        <v>26.127586206896552</v>
      </c>
      <c r="AP950" s="100">
        <v>10.393103448275861</v>
      </c>
      <c r="AQ950" s="100">
        <v>4.4259259259259256</v>
      </c>
      <c r="AR950" s="100">
        <v>8.3142857142857149</v>
      </c>
      <c r="AS950" s="100">
        <v>1.4107142857142858</v>
      </c>
      <c r="AT950" s="1"/>
      <c r="AU950" s="1"/>
      <c r="AV950" s="1"/>
      <c r="AW950" s="1"/>
      <c r="AX950" s="1"/>
      <c r="AY950" s="1"/>
      <c r="AZ950" s="1"/>
      <c r="BA950" s="1"/>
      <c r="BB950" s="1"/>
      <c r="BC950" s="1"/>
      <c r="BD950" s="1"/>
      <c r="BE950" s="1"/>
      <c r="BF950" s="1"/>
      <c r="BG950" s="1"/>
      <c r="BH950" s="1"/>
      <c r="BI950" s="1"/>
      <c r="BJ950" s="1"/>
      <c r="BK950" s="1"/>
      <c r="BL950" s="1"/>
      <c r="BM950" s="1"/>
    </row>
    <row r="951" spans="1:65" ht="16.5" customHeight="1" x14ac:dyDescent="0.25">
      <c r="A951" s="87">
        <v>15070240</v>
      </c>
      <c r="B951" s="82" t="s">
        <v>26</v>
      </c>
      <c r="C951" s="82" t="s">
        <v>1163</v>
      </c>
      <c r="D951" s="82" t="s">
        <v>1157</v>
      </c>
      <c r="E951" s="82" t="s">
        <v>1129</v>
      </c>
      <c r="F951" s="82">
        <v>5</v>
      </c>
      <c r="G951" s="82">
        <v>100</v>
      </c>
      <c r="H951" s="83">
        <v>-72.190611110000006</v>
      </c>
      <c r="I951" s="93">
        <v>11.811638890000001</v>
      </c>
      <c r="J951" s="100">
        <v>5.6071428571428568</v>
      </c>
      <c r="K951" s="100">
        <v>1.3793103448275863</v>
      </c>
      <c r="L951" s="100">
        <v>1.7931034482758621</v>
      </c>
      <c r="M951" s="100">
        <v>1.6071428571428572</v>
      </c>
      <c r="N951" s="100">
        <v>0.8928571428571429</v>
      </c>
      <c r="O951" s="100">
        <v>0</v>
      </c>
      <c r="P951" s="100">
        <v>3.7931034482758621</v>
      </c>
      <c r="Q951" s="100">
        <v>3.0344827586206895</v>
      </c>
      <c r="R951" s="100">
        <v>3.3793103448275863</v>
      </c>
      <c r="S951" s="100">
        <v>6.5172413793103452</v>
      </c>
      <c r="T951" s="100">
        <v>6.2413793103448274</v>
      </c>
      <c r="U951" s="100">
        <v>4.2758620689655169</v>
      </c>
      <c r="V951" s="100">
        <v>20.379310344827587</v>
      </c>
      <c r="W951" s="100">
        <v>10.793103448275861</v>
      </c>
      <c r="X951" s="100">
        <v>15.103448275862069</v>
      </c>
      <c r="Y951" s="100">
        <v>5.3793103448275863</v>
      </c>
      <c r="Z951" s="100">
        <v>2.3103448275862069</v>
      </c>
      <c r="AA951" s="100">
        <v>0.58620689655172409</v>
      </c>
      <c r="AB951" s="100">
        <v>2.0689655172413794</v>
      </c>
      <c r="AC951" s="100">
        <v>2.4482758620689653</v>
      </c>
      <c r="AD951" s="100">
        <v>4.8620689655172411</v>
      </c>
      <c r="AE951" s="100">
        <v>10.379310344827585</v>
      </c>
      <c r="AF951" s="100">
        <v>8.5172413793103452</v>
      </c>
      <c r="AG951" s="100">
        <v>17.392857142857142</v>
      </c>
      <c r="AH951" s="100">
        <v>21.551724137931036</v>
      </c>
      <c r="AI951" s="100">
        <v>31.96551724137931</v>
      </c>
      <c r="AJ951" s="100">
        <v>40.96551724137931</v>
      </c>
      <c r="AK951" s="100">
        <v>39.724137931034484</v>
      </c>
      <c r="AL951" s="100">
        <v>40.896551724137929</v>
      </c>
      <c r="AM951" s="100">
        <v>57.855172413793099</v>
      </c>
      <c r="AN951" s="100">
        <v>34.782758620689656</v>
      </c>
      <c r="AO951" s="100">
        <v>41.448275862068968</v>
      </c>
      <c r="AP951" s="100">
        <v>24.724137931034484</v>
      </c>
      <c r="AQ951" s="100">
        <v>19.357142857142858</v>
      </c>
      <c r="AR951" s="100">
        <v>7.5714285714285712</v>
      </c>
      <c r="AS951" s="100">
        <v>7.8214285714285712</v>
      </c>
      <c r="AT951" s="1"/>
      <c r="AU951" s="1"/>
      <c r="AV951" s="1"/>
      <c r="AW951" s="1"/>
      <c r="AX951" s="1"/>
      <c r="AY951" s="1"/>
      <c r="AZ951" s="1"/>
      <c r="BA951" s="1"/>
      <c r="BB951" s="1"/>
      <c r="BC951" s="1"/>
      <c r="BD951" s="1"/>
      <c r="BE951" s="1"/>
      <c r="BF951" s="1"/>
      <c r="BG951" s="1"/>
      <c r="BH951" s="1"/>
      <c r="BI951" s="1"/>
      <c r="BJ951" s="1"/>
      <c r="BK951" s="1"/>
      <c r="BL951" s="1"/>
      <c r="BM951" s="1"/>
    </row>
    <row r="952" spans="1:65" ht="16.5" customHeight="1" x14ac:dyDescent="0.25">
      <c r="A952" s="87">
        <v>15070090</v>
      </c>
      <c r="B952" s="82" t="s">
        <v>26</v>
      </c>
      <c r="C952" s="82" t="s">
        <v>1164</v>
      </c>
      <c r="D952" s="82" t="s">
        <v>1157</v>
      </c>
      <c r="E952" s="82" t="s">
        <v>1129</v>
      </c>
      <c r="F952" s="82">
        <v>5</v>
      </c>
      <c r="G952" s="82">
        <v>65</v>
      </c>
      <c r="H952" s="83">
        <v>-71.819305560000004</v>
      </c>
      <c r="I952" s="93">
        <v>12.08855556</v>
      </c>
      <c r="J952" s="100">
        <v>1.9666666666666666</v>
      </c>
      <c r="K952" s="100">
        <v>3.6333333333333333</v>
      </c>
      <c r="L952" s="100">
        <v>1.9666666666666666</v>
      </c>
      <c r="M952" s="100">
        <v>0.26666666666666666</v>
      </c>
      <c r="N952" s="100">
        <v>1.3666666666666667</v>
      </c>
      <c r="O952" s="100">
        <v>1.9666666666666666</v>
      </c>
      <c r="P952" s="100">
        <v>2.8</v>
      </c>
      <c r="Q952" s="100">
        <v>1.6333333333333333</v>
      </c>
      <c r="R952" s="100">
        <v>2.8333333333333335</v>
      </c>
      <c r="S952" s="100">
        <v>1.6</v>
      </c>
      <c r="T952" s="100">
        <v>7.5366666666666662</v>
      </c>
      <c r="U952" s="100">
        <v>4.3666666666666663</v>
      </c>
      <c r="V952" s="100">
        <v>14.6</v>
      </c>
      <c r="W952" s="100">
        <v>19</v>
      </c>
      <c r="X952" s="100">
        <v>20.366666666666667</v>
      </c>
      <c r="Y952" s="100">
        <v>8.5333333333333332</v>
      </c>
      <c r="Z952" s="100">
        <v>6.3666666666666663</v>
      </c>
      <c r="AA952" s="100">
        <v>5.7666666666666666</v>
      </c>
      <c r="AB952" s="100">
        <v>6.1333333333333337</v>
      </c>
      <c r="AC952" s="100">
        <v>3.8</v>
      </c>
      <c r="AD952" s="100">
        <v>4.5333333333333332</v>
      </c>
      <c r="AE952" s="100">
        <v>8.2666666666666675</v>
      </c>
      <c r="AF952" s="100">
        <v>12.416666666666666</v>
      </c>
      <c r="AG952" s="100">
        <v>18.896551724137932</v>
      </c>
      <c r="AH952" s="100">
        <v>19.633333333333333</v>
      </c>
      <c r="AI952" s="100">
        <v>25.136666666666667</v>
      </c>
      <c r="AJ952" s="100">
        <v>34.4</v>
      </c>
      <c r="AK952" s="100">
        <v>46.276666666666664</v>
      </c>
      <c r="AL952" s="100">
        <v>46.966666666666669</v>
      </c>
      <c r="AM952" s="100">
        <v>45.93333333333333</v>
      </c>
      <c r="AN952" s="100">
        <v>29.989655172413794</v>
      </c>
      <c r="AO952" s="100">
        <v>39.086206896551722</v>
      </c>
      <c r="AP952" s="100">
        <v>19.45</v>
      </c>
      <c r="AQ952" s="100">
        <v>9.5862068965517242</v>
      </c>
      <c r="AR952" s="100">
        <v>7.5172413793103452</v>
      </c>
      <c r="AS952" s="100">
        <v>7.5620689655172422</v>
      </c>
      <c r="AT952" s="1"/>
      <c r="AU952" s="1"/>
      <c r="AV952" s="1"/>
      <c r="AW952" s="1"/>
      <c r="AX952" s="1"/>
      <c r="AY952" s="1"/>
      <c r="AZ952" s="1"/>
      <c r="BA952" s="1"/>
      <c r="BB952" s="1"/>
      <c r="BC952" s="1"/>
      <c r="BD952" s="1"/>
      <c r="BE952" s="1"/>
      <c r="BF952" s="1"/>
      <c r="BG952" s="1"/>
      <c r="BH952" s="1"/>
      <c r="BI952" s="1"/>
      <c r="BJ952" s="1"/>
      <c r="BK952" s="1"/>
      <c r="BL952" s="1"/>
      <c r="BM952" s="1"/>
    </row>
    <row r="953" spans="1:65" ht="16.5" customHeight="1" x14ac:dyDescent="0.25">
      <c r="A953" s="87">
        <v>15080010</v>
      </c>
      <c r="B953" s="82" t="s">
        <v>26</v>
      </c>
      <c r="C953" s="82" t="s">
        <v>1165</v>
      </c>
      <c r="D953" s="82" t="s">
        <v>1157</v>
      </c>
      <c r="E953" s="82" t="s">
        <v>1129</v>
      </c>
      <c r="F953" s="82">
        <v>5</v>
      </c>
      <c r="G953" s="82">
        <v>5</v>
      </c>
      <c r="H953" s="83">
        <v>-71.311972220000001</v>
      </c>
      <c r="I953" s="93">
        <v>12.34530556</v>
      </c>
      <c r="J953" s="100">
        <v>2.896551724137931</v>
      </c>
      <c r="K953" s="100">
        <v>1.3793103448275863</v>
      </c>
      <c r="L953" s="100">
        <v>3.6206896551724137</v>
      </c>
      <c r="M953" s="100">
        <v>0.51724137931034486</v>
      </c>
      <c r="N953" s="100">
        <v>1.0344827586206897</v>
      </c>
      <c r="O953" s="100">
        <v>0.34482758620689657</v>
      </c>
      <c r="P953" s="100">
        <v>0.51724137931034486</v>
      </c>
      <c r="Q953" s="100">
        <v>1.3793103448275863</v>
      </c>
      <c r="R953" s="100">
        <v>0.68965517241379315</v>
      </c>
      <c r="S953" s="100">
        <v>0</v>
      </c>
      <c r="T953" s="100">
        <v>0</v>
      </c>
      <c r="U953" s="100">
        <v>0.86206896551724133</v>
      </c>
      <c r="V953" s="100">
        <v>7.1724137931034484</v>
      </c>
      <c r="W953" s="100">
        <v>4.3103448275862073</v>
      </c>
      <c r="X953" s="100">
        <v>7.1724137931034484</v>
      </c>
      <c r="Y953" s="100">
        <v>2.4137931034482758</v>
      </c>
      <c r="Z953" s="100">
        <v>0.34482758620689657</v>
      </c>
      <c r="AA953" s="100">
        <v>1.3793103448275863</v>
      </c>
      <c r="AB953" s="100">
        <v>0.39285714285714285</v>
      </c>
      <c r="AC953" s="100">
        <v>0.35714285714285715</v>
      </c>
      <c r="AD953" s="100">
        <v>1.2222222222222223</v>
      </c>
      <c r="AE953" s="100">
        <v>0</v>
      </c>
      <c r="AF953" s="100">
        <v>0.51724137931034486</v>
      </c>
      <c r="AG953" s="100">
        <v>9.2758620689655178</v>
      </c>
      <c r="AH953" s="100">
        <v>11.03448275862069</v>
      </c>
      <c r="AI953" s="100">
        <v>9.3793103448275854</v>
      </c>
      <c r="AJ953" s="100">
        <v>18.827586206896552</v>
      </c>
      <c r="AK953" s="100">
        <v>39.535714285714285</v>
      </c>
      <c r="AL953" s="100">
        <v>25.392857142857142</v>
      </c>
      <c r="AM953" s="100">
        <v>24.785714285714285</v>
      </c>
      <c r="AN953" s="100">
        <v>33.468965517241379</v>
      </c>
      <c r="AO953" s="100">
        <v>27.620689655172413</v>
      </c>
      <c r="AP953" s="100">
        <v>16.275862068965516</v>
      </c>
      <c r="AQ953" s="100">
        <v>29.241379310344829</v>
      </c>
      <c r="AR953" s="100">
        <v>10.275862068965518</v>
      </c>
      <c r="AS953" s="100">
        <v>14.344827586206897</v>
      </c>
      <c r="AT953" s="1"/>
      <c r="AU953" s="1"/>
      <c r="AV953" s="1"/>
      <c r="AW953" s="1"/>
      <c r="AX953" s="1"/>
      <c r="AY953" s="1"/>
      <c r="AZ953" s="1"/>
      <c r="BA953" s="1"/>
      <c r="BB953" s="1"/>
      <c r="BC953" s="1"/>
      <c r="BD953" s="1"/>
      <c r="BE953" s="1"/>
      <c r="BF953" s="1"/>
      <c r="BG953" s="1"/>
      <c r="BH953" s="1"/>
      <c r="BI953" s="1"/>
      <c r="BJ953" s="1"/>
      <c r="BK953" s="1"/>
      <c r="BL953" s="1"/>
      <c r="BM953" s="1"/>
    </row>
    <row r="954" spans="1:65" ht="16.5" customHeight="1" x14ac:dyDescent="0.25">
      <c r="A954" s="87">
        <v>15080090</v>
      </c>
      <c r="B954" s="82" t="s">
        <v>26</v>
      </c>
      <c r="C954" s="82" t="s">
        <v>653</v>
      </c>
      <c r="D954" s="82" t="s">
        <v>1157</v>
      </c>
      <c r="E954" s="82" t="s">
        <v>1129</v>
      </c>
      <c r="F954" s="82">
        <v>5</v>
      </c>
      <c r="G954" s="82">
        <v>2</v>
      </c>
      <c r="H954" s="83">
        <v>-71.282499999999999</v>
      </c>
      <c r="I954" s="93">
        <v>11.93427778</v>
      </c>
      <c r="J954" s="100">
        <v>0.7551724137931034</v>
      </c>
      <c r="K954" s="100">
        <v>0.55172413793103448</v>
      </c>
      <c r="L954" s="100">
        <v>3.4482758620689655E-2</v>
      </c>
      <c r="M954" s="100">
        <v>1.0357142857142858</v>
      </c>
      <c r="N954" s="100">
        <v>0.44827586206896552</v>
      </c>
      <c r="O954" s="100">
        <v>0.20689655172413793</v>
      </c>
      <c r="P954" s="100">
        <v>1.2758620689655173</v>
      </c>
      <c r="Q954" s="100">
        <v>0</v>
      </c>
      <c r="R954" s="100">
        <v>1.9655172413793103</v>
      </c>
      <c r="S954" s="100">
        <v>0</v>
      </c>
      <c r="T954" s="100">
        <v>0.96551724137931039</v>
      </c>
      <c r="U954" s="100">
        <v>0.27586206896551724</v>
      </c>
      <c r="V954" s="100">
        <v>6.3448275862068968</v>
      </c>
      <c r="W954" s="100">
        <v>8.2413793103448274</v>
      </c>
      <c r="X954" s="100">
        <v>6.0344827586206895</v>
      </c>
      <c r="Y954" s="100">
        <v>4.1068965517241374</v>
      </c>
      <c r="Z954" s="100">
        <v>2.103448275862069</v>
      </c>
      <c r="AA954" s="100">
        <v>1.0344827586206897</v>
      </c>
      <c r="AB954" s="100">
        <v>7.25</v>
      </c>
      <c r="AC954" s="100">
        <v>3.6428571428571428</v>
      </c>
      <c r="AD954" s="100">
        <v>0.5357142857142857</v>
      </c>
      <c r="AE954" s="100">
        <v>2.1379310344827585</v>
      </c>
      <c r="AF954" s="100">
        <v>3.8275862068965516</v>
      </c>
      <c r="AG954" s="100">
        <v>11.241379310344827</v>
      </c>
      <c r="AH954" s="100">
        <v>10.172413793103448</v>
      </c>
      <c r="AI954" s="100">
        <v>14.379310344827585</v>
      </c>
      <c r="AJ954" s="100">
        <v>13.96551724137931</v>
      </c>
      <c r="AK954" s="100">
        <v>28.75</v>
      </c>
      <c r="AL954" s="100">
        <v>18.071428571428573</v>
      </c>
      <c r="AM954" s="100">
        <v>24.464285714285715</v>
      </c>
      <c r="AN954" s="100">
        <v>25.210344827586209</v>
      </c>
      <c r="AO954" s="100">
        <v>24.96551724137931</v>
      </c>
      <c r="AP954" s="100">
        <v>14.275862068965518</v>
      </c>
      <c r="AQ954" s="100">
        <v>12.039285714285715</v>
      </c>
      <c r="AR954" s="100">
        <v>4.1500000000000004</v>
      </c>
      <c r="AS954" s="100">
        <v>4.0714285714285712</v>
      </c>
      <c r="AT954" s="1"/>
      <c r="AU954" s="1"/>
      <c r="AV954" s="1"/>
      <c r="AW954" s="1"/>
      <c r="AX954" s="1"/>
      <c r="AY954" s="1"/>
      <c r="AZ954" s="1"/>
      <c r="BA954" s="1"/>
      <c r="BB954" s="1"/>
      <c r="BC954" s="1"/>
      <c r="BD954" s="1"/>
      <c r="BE954" s="1"/>
      <c r="BF954" s="1"/>
      <c r="BG954" s="1"/>
      <c r="BH954" s="1"/>
      <c r="BI954" s="1"/>
      <c r="BJ954" s="1"/>
      <c r="BK954" s="1"/>
      <c r="BL954" s="1"/>
      <c r="BM954" s="1"/>
    </row>
    <row r="955" spans="1:65" ht="16.5" customHeight="1" x14ac:dyDescent="0.25">
      <c r="A955" s="87">
        <v>15085040</v>
      </c>
      <c r="B955" s="82" t="s">
        <v>56</v>
      </c>
      <c r="C955" s="82" t="s">
        <v>1166</v>
      </c>
      <c r="D955" s="82" t="s">
        <v>1157</v>
      </c>
      <c r="E955" s="82" t="s">
        <v>1129</v>
      </c>
      <c r="F955" s="82">
        <v>5</v>
      </c>
      <c r="G955" s="82">
        <v>50</v>
      </c>
      <c r="H955" s="83">
        <v>-71.833055560000005</v>
      </c>
      <c r="I955" s="93">
        <v>11.68605556</v>
      </c>
      <c r="J955" s="100">
        <v>3.3466666666666662</v>
      </c>
      <c r="K955" s="100">
        <v>0.75000000000000011</v>
      </c>
      <c r="L955" s="100">
        <v>2.9666666666666668</v>
      </c>
      <c r="M955" s="100">
        <v>0.86</v>
      </c>
      <c r="N955" s="100">
        <v>0.75333333333333341</v>
      </c>
      <c r="O955" s="100">
        <v>6.8965517241379318E-3</v>
      </c>
      <c r="P955" s="100">
        <v>7.0000000000000007E-2</v>
      </c>
      <c r="Q955" s="100">
        <v>0.31</v>
      </c>
      <c r="R955" s="100">
        <v>1.01</v>
      </c>
      <c r="S955" s="100">
        <v>0.5066666666666666</v>
      </c>
      <c r="T955" s="100">
        <v>3.0068965517241382</v>
      </c>
      <c r="U955" s="100">
        <v>0.74666666666666659</v>
      </c>
      <c r="V955" s="100">
        <v>12.103333333333333</v>
      </c>
      <c r="W955" s="100">
        <v>12.943333333333333</v>
      </c>
      <c r="X955" s="100">
        <v>12.948275862068968</v>
      </c>
      <c r="Y955" s="100">
        <v>4.5766666666666671</v>
      </c>
      <c r="Z955" s="100">
        <v>0.24333333333333332</v>
      </c>
      <c r="AA955" s="100">
        <v>0.98666666666666669</v>
      </c>
      <c r="AB955" s="100">
        <v>2.0862068965517242</v>
      </c>
      <c r="AC955" s="100">
        <v>1.5931034482758619</v>
      </c>
      <c r="AD955" s="100">
        <v>4.544827586206897</v>
      </c>
      <c r="AE955" s="100">
        <v>9.4321428571428587</v>
      </c>
      <c r="AF955" s="100">
        <v>6.3413793103448288</v>
      </c>
      <c r="AG955" s="100">
        <v>11.779310344827588</v>
      </c>
      <c r="AH955" s="100">
        <v>21.700000000000003</v>
      </c>
      <c r="AI955" s="100">
        <v>20.941379310344825</v>
      </c>
      <c r="AJ955" s="100">
        <v>34.824137931034493</v>
      </c>
      <c r="AK955" s="100">
        <v>34.00714285714286</v>
      </c>
      <c r="AL955" s="100">
        <v>35.486206896551728</v>
      </c>
      <c r="AM955" s="100">
        <v>25.562068965517241</v>
      </c>
      <c r="AN955" s="100">
        <v>27.124137931034483</v>
      </c>
      <c r="AO955" s="100">
        <v>36.189655172413794</v>
      </c>
      <c r="AP955" s="100">
        <v>5.7928571428571427</v>
      </c>
      <c r="AQ955" s="100">
        <v>14.414285714285715</v>
      </c>
      <c r="AR955" s="100">
        <v>1.8714285714285714</v>
      </c>
      <c r="AS955" s="100">
        <v>0.81071428571428572</v>
      </c>
      <c r="AT955" s="1"/>
      <c r="AU955" s="1"/>
      <c r="AV955" s="1"/>
      <c r="AW955" s="1"/>
      <c r="AX955" s="1"/>
      <c r="AY955" s="1"/>
      <c r="AZ955" s="1"/>
      <c r="BA955" s="1"/>
      <c r="BB955" s="1"/>
      <c r="BC955" s="1"/>
      <c r="BD955" s="1"/>
      <c r="BE955" s="1"/>
      <c r="BF955" s="1"/>
      <c r="BG955" s="1"/>
      <c r="BH955" s="1"/>
      <c r="BI955" s="1"/>
      <c r="BJ955" s="1"/>
      <c r="BK955" s="1"/>
      <c r="BL955" s="1"/>
      <c r="BM955" s="1"/>
    </row>
    <row r="956" spans="1:65" ht="16.5" customHeight="1" x14ac:dyDescent="0.25">
      <c r="A956" s="87">
        <v>15070010</v>
      </c>
      <c r="B956" s="82" t="s">
        <v>26</v>
      </c>
      <c r="C956" s="82" t="s">
        <v>1167</v>
      </c>
      <c r="D956" s="82" t="s">
        <v>1157</v>
      </c>
      <c r="E956" s="82" t="s">
        <v>1129</v>
      </c>
      <c r="F956" s="82">
        <v>5</v>
      </c>
      <c r="G956" s="82">
        <v>30</v>
      </c>
      <c r="H956" s="83">
        <v>-72.050194439999999</v>
      </c>
      <c r="I956" s="93">
        <v>12.08658333</v>
      </c>
      <c r="J956" s="100">
        <v>0.5714285714285714</v>
      </c>
      <c r="K956" s="100">
        <v>0.6071428571428571</v>
      </c>
      <c r="L956" s="100">
        <v>0.42857142857142855</v>
      </c>
      <c r="M956" s="100">
        <v>0.10344827586206896</v>
      </c>
      <c r="N956" s="100">
        <v>0</v>
      </c>
      <c r="O956" s="100">
        <v>0</v>
      </c>
      <c r="P956" s="100">
        <v>0.72413793103448276</v>
      </c>
      <c r="Q956" s="100">
        <v>0</v>
      </c>
      <c r="R956" s="100">
        <v>1.0689655172413792</v>
      </c>
      <c r="S956" s="100">
        <v>2.7586206896551726</v>
      </c>
      <c r="T956" s="100">
        <v>6.2068965517241379</v>
      </c>
      <c r="U956" s="100">
        <v>6.6206896551724137</v>
      </c>
      <c r="V956" s="100">
        <v>24</v>
      </c>
      <c r="W956" s="100">
        <v>14.793103448275861</v>
      </c>
      <c r="X956" s="100">
        <v>16.724137931034484</v>
      </c>
      <c r="Y956" s="100">
        <v>5.931034482758621</v>
      </c>
      <c r="Z956" s="100">
        <v>2.896551724137931</v>
      </c>
      <c r="AA956" s="100">
        <v>2.0344827586206895</v>
      </c>
      <c r="AB956" s="100">
        <v>4.8965517241379306</v>
      </c>
      <c r="AC956" s="100">
        <v>3.4827586206896552</v>
      </c>
      <c r="AD956" s="100">
        <v>1</v>
      </c>
      <c r="AE956" s="100">
        <v>5.931034482758621</v>
      </c>
      <c r="AF956" s="100">
        <v>3.4482758620689653</v>
      </c>
      <c r="AG956" s="100">
        <v>19.724137931034484</v>
      </c>
      <c r="AH956" s="100">
        <v>23.862068965517242</v>
      </c>
      <c r="AI956" s="100">
        <v>28.862068965517242</v>
      </c>
      <c r="AJ956" s="100">
        <v>29.571428571428573</v>
      </c>
      <c r="AK956" s="100">
        <v>45.896551724137929</v>
      </c>
      <c r="AL956" s="100">
        <v>42.103448275862071</v>
      </c>
      <c r="AM956" s="100">
        <v>54.793103448275865</v>
      </c>
      <c r="AN956" s="100">
        <v>56.275862068965516</v>
      </c>
      <c r="AO956" s="100">
        <v>20.896551724137932</v>
      </c>
      <c r="AP956" s="100">
        <v>8.3103448275862064</v>
      </c>
      <c r="AQ956" s="100">
        <v>19.758620689655171</v>
      </c>
      <c r="AR956" s="100">
        <v>6.7931034482758621</v>
      </c>
      <c r="AS956" s="100">
        <v>2.2142857142857144</v>
      </c>
      <c r="AT956" s="1"/>
      <c r="AU956" s="1"/>
      <c r="AV956" s="1"/>
      <c r="AW956" s="1"/>
      <c r="AX956" s="1"/>
      <c r="AY956" s="1"/>
      <c r="AZ956" s="1"/>
      <c r="BA956" s="1"/>
      <c r="BB956" s="1"/>
      <c r="BC956" s="1"/>
      <c r="BD956" s="1"/>
      <c r="BE956" s="1"/>
      <c r="BF956" s="1"/>
      <c r="BG956" s="1"/>
      <c r="BH956" s="1"/>
      <c r="BI956" s="1"/>
      <c r="BJ956" s="1"/>
      <c r="BK956" s="1"/>
      <c r="BL956" s="1"/>
      <c r="BM956" s="1"/>
    </row>
    <row r="957" spans="1:65" ht="16.5" customHeight="1" x14ac:dyDescent="0.25">
      <c r="A957" s="87">
        <v>15080040</v>
      </c>
      <c r="B957" s="82" t="s">
        <v>26</v>
      </c>
      <c r="C957" s="82" t="s">
        <v>1168</v>
      </c>
      <c r="D957" s="82" t="s">
        <v>1157</v>
      </c>
      <c r="E957" s="82" t="s">
        <v>1129</v>
      </c>
      <c r="F957" s="82">
        <v>5</v>
      </c>
      <c r="G957" s="82">
        <v>145</v>
      </c>
      <c r="H957" s="83">
        <v>-71.3185</v>
      </c>
      <c r="I957" s="93">
        <v>12.06947222</v>
      </c>
      <c r="J957" s="100">
        <v>3.7241379310344827</v>
      </c>
      <c r="K957" s="100">
        <v>3.5172413793103448</v>
      </c>
      <c r="L957" s="100">
        <v>5.2413793103448274</v>
      </c>
      <c r="M957" s="100">
        <v>0.2413793103448276</v>
      </c>
      <c r="N957" s="100">
        <v>1.7931034482758621</v>
      </c>
      <c r="O957" s="100">
        <v>2.4827586206896552</v>
      </c>
      <c r="P957" s="100">
        <v>2.3793103448275863</v>
      </c>
      <c r="Q957" s="100">
        <v>0.58620689655172409</v>
      </c>
      <c r="R957" s="100">
        <v>0</v>
      </c>
      <c r="S957" s="100">
        <v>0</v>
      </c>
      <c r="T957" s="100">
        <v>0.51724137931034486</v>
      </c>
      <c r="U957" s="100">
        <v>0.65517241379310343</v>
      </c>
      <c r="V957" s="100">
        <v>3.1379310344827585</v>
      </c>
      <c r="W957" s="100">
        <v>6.5</v>
      </c>
      <c r="X957" s="100">
        <v>1.6206896551724137</v>
      </c>
      <c r="Y957" s="100">
        <v>0</v>
      </c>
      <c r="Z957" s="100">
        <v>0</v>
      </c>
      <c r="AA957" s="100">
        <v>2.9655172413793105</v>
      </c>
      <c r="AB957" s="100">
        <v>0</v>
      </c>
      <c r="AC957" s="100">
        <v>0</v>
      </c>
      <c r="AD957" s="100">
        <v>1.9310344827586208</v>
      </c>
      <c r="AE957" s="100">
        <v>1.103448275862069</v>
      </c>
      <c r="AF957" s="100">
        <v>5.1034482758620694</v>
      </c>
      <c r="AG957" s="100">
        <v>5.7068965517241379</v>
      </c>
      <c r="AH957" s="100">
        <v>15.96551724137931</v>
      </c>
      <c r="AI957" s="100">
        <v>9.9137931034482758</v>
      </c>
      <c r="AJ957" s="100">
        <v>20.086206896551722</v>
      </c>
      <c r="AK957" s="100">
        <v>38.731034482758623</v>
      </c>
      <c r="AL957" s="100">
        <v>30.679310344827588</v>
      </c>
      <c r="AM957" s="100">
        <v>25</v>
      </c>
      <c r="AN957" s="100">
        <v>23.413793103448278</v>
      </c>
      <c r="AO957" s="100">
        <v>42.682758620689654</v>
      </c>
      <c r="AP957" s="100">
        <v>24.689655172413794</v>
      </c>
      <c r="AQ957" s="100">
        <v>37.658620689655166</v>
      </c>
      <c r="AR957" s="100">
        <v>12.571428571428571</v>
      </c>
      <c r="AS957" s="100">
        <v>13.607142857142858</v>
      </c>
      <c r="AT957" s="1"/>
      <c r="AU957" s="1"/>
      <c r="AV957" s="1"/>
      <c r="AW957" s="1"/>
      <c r="AX957" s="1"/>
      <c r="AY957" s="1"/>
      <c r="AZ957" s="1"/>
      <c r="BA957" s="1"/>
      <c r="BB957" s="1"/>
      <c r="BC957" s="1"/>
      <c r="BD957" s="1"/>
      <c r="BE957" s="1"/>
      <c r="BF957" s="1"/>
      <c r="BG957" s="1"/>
      <c r="BH957" s="1"/>
      <c r="BI957" s="1"/>
      <c r="BJ957" s="1"/>
      <c r="BK957" s="1"/>
      <c r="BL957" s="1"/>
      <c r="BM957" s="1"/>
    </row>
    <row r="958" spans="1:65" ht="16.5" customHeight="1" x14ac:dyDescent="0.25">
      <c r="A958" s="87">
        <v>15080070</v>
      </c>
      <c r="B958" s="82" t="s">
        <v>26</v>
      </c>
      <c r="C958" s="82" t="s">
        <v>1169</v>
      </c>
      <c r="D958" s="82" t="s">
        <v>1157</v>
      </c>
      <c r="E958" s="82" t="s">
        <v>1129</v>
      </c>
      <c r="F958" s="82">
        <v>5</v>
      </c>
      <c r="G958" s="82">
        <v>115</v>
      </c>
      <c r="H958" s="83">
        <v>-71.515888889999999</v>
      </c>
      <c r="I958" s="93">
        <v>11.899416670000001</v>
      </c>
      <c r="J958" s="100">
        <v>2.5517241379310347</v>
      </c>
      <c r="K958" s="100">
        <v>1.4642857142857142</v>
      </c>
      <c r="L958" s="100">
        <v>0.44827586206896552</v>
      </c>
      <c r="M958" s="100">
        <v>0</v>
      </c>
      <c r="N958" s="100">
        <v>6.8965517241379309E-2</v>
      </c>
      <c r="O958" s="100">
        <v>0</v>
      </c>
      <c r="P958" s="100">
        <v>1.1724137931034482</v>
      </c>
      <c r="Q958" s="100">
        <v>0.10344827586206896</v>
      </c>
      <c r="R958" s="100">
        <v>0.10344827586206896</v>
      </c>
      <c r="S958" s="100">
        <v>0</v>
      </c>
      <c r="T958" s="100">
        <v>3.8275862068965516</v>
      </c>
      <c r="U958" s="100">
        <v>1.0689655172413792</v>
      </c>
      <c r="V958" s="100">
        <v>8.2413793103448274</v>
      </c>
      <c r="W958" s="100">
        <v>5.0344827586206895</v>
      </c>
      <c r="X958" s="100">
        <v>5.5357142857142856</v>
      </c>
      <c r="Y958" s="100">
        <v>7.931034482758621</v>
      </c>
      <c r="Z958" s="100">
        <v>1.0344827586206897</v>
      </c>
      <c r="AA958" s="100">
        <v>1</v>
      </c>
      <c r="AB958" s="100">
        <v>1.3793103448275863</v>
      </c>
      <c r="AC958" s="100">
        <v>0.65517241379310343</v>
      </c>
      <c r="AD958" s="100">
        <v>3.8620689655172415</v>
      </c>
      <c r="AE958" s="100">
        <v>2.0689655172413794</v>
      </c>
      <c r="AF958" s="100">
        <v>1.2068965517241379</v>
      </c>
      <c r="AG958" s="100">
        <v>17.379310344827587</v>
      </c>
      <c r="AH958" s="100">
        <v>8.1111111111111107</v>
      </c>
      <c r="AI958" s="100">
        <v>13.25925925925926</v>
      </c>
      <c r="AJ958" s="100">
        <v>20.888888888888889</v>
      </c>
      <c r="AK958" s="100">
        <v>25.928571428571427</v>
      </c>
      <c r="AL958" s="100">
        <v>27.857142857142858</v>
      </c>
      <c r="AM958" s="100">
        <v>32.428571428571431</v>
      </c>
      <c r="AN958" s="100">
        <v>15.785714285714286</v>
      </c>
      <c r="AO958" s="100">
        <v>20.37037037037037</v>
      </c>
      <c r="AP958" s="100">
        <v>6.3571428571428568</v>
      </c>
      <c r="AQ958" s="100">
        <v>13</v>
      </c>
      <c r="AR958" s="100">
        <v>3.25</v>
      </c>
      <c r="AS958" s="100">
        <v>3.5185185185185186</v>
      </c>
      <c r="AT958" s="1"/>
      <c r="AU958" s="1"/>
      <c r="AV958" s="1"/>
      <c r="AW958" s="1"/>
      <c r="AX958" s="1"/>
      <c r="AY958" s="1"/>
      <c r="AZ958" s="1"/>
      <c r="BA958" s="1"/>
      <c r="BB958" s="1"/>
      <c r="BC958" s="1"/>
      <c r="BD958" s="1"/>
      <c r="BE958" s="1"/>
      <c r="BF958" s="1"/>
      <c r="BG958" s="1"/>
      <c r="BH958" s="1"/>
      <c r="BI958" s="1"/>
      <c r="BJ958" s="1"/>
      <c r="BK958" s="1"/>
      <c r="BL958" s="1"/>
      <c r="BM958" s="1"/>
    </row>
    <row r="959" spans="1:65" ht="16.5" customHeight="1" x14ac:dyDescent="0.25">
      <c r="A959" s="87">
        <v>15080020</v>
      </c>
      <c r="B959" s="82" t="s">
        <v>26</v>
      </c>
      <c r="C959" s="82" t="s">
        <v>2012</v>
      </c>
      <c r="D959" s="82" t="s">
        <v>1157</v>
      </c>
      <c r="E959" s="82" t="s">
        <v>1129</v>
      </c>
      <c r="F959" s="82">
        <v>5</v>
      </c>
      <c r="G959" s="82">
        <v>100</v>
      </c>
      <c r="H959" s="83">
        <v>-71.268694440000004</v>
      </c>
      <c r="I959" s="93">
        <v>12.119361110000002</v>
      </c>
      <c r="J959" s="100">
        <v>19.515789473684212</v>
      </c>
      <c r="K959" s="100">
        <v>3.9736842105263159</v>
      </c>
      <c r="L959" s="100">
        <v>1.6666666666666667</v>
      </c>
      <c r="M959" s="100">
        <v>2.2263157894736842</v>
      </c>
      <c r="N959" s="100">
        <v>3.1842105263157894</v>
      </c>
      <c r="O959" s="100">
        <v>4.0473684210526315</v>
      </c>
      <c r="P959" s="100">
        <v>2.1473684210526316</v>
      </c>
      <c r="Q959" s="100">
        <v>1.8842105263157893</v>
      </c>
      <c r="R959" s="100">
        <v>0.89473684210526316</v>
      </c>
      <c r="S959" s="100">
        <v>3.736842105263158</v>
      </c>
      <c r="T959" s="100">
        <v>8.1666666666666661</v>
      </c>
      <c r="U959" s="100">
        <v>1.236842105263158</v>
      </c>
      <c r="V959" s="100">
        <v>9.2263157894736842</v>
      </c>
      <c r="W959" s="100">
        <v>11.626315789473685</v>
      </c>
      <c r="X959" s="100">
        <v>19.315789473684209</v>
      </c>
      <c r="Y959" s="100">
        <v>4.2894736842105265</v>
      </c>
      <c r="Z959" s="100">
        <v>0.89473684210526316</v>
      </c>
      <c r="AA959" s="100">
        <v>2.2947368421052632</v>
      </c>
      <c r="AB959" s="100">
        <v>0.94736842105263153</v>
      </c>
      <c r="AC959" s="100">
        <v>0.10526315789473684</v>
      </c>
      <c r="AD959" s="100">
        <v>3.7894736842105261</v>
      </c>
      <c r="AE959" s="100">
        <v>1.2578947368421052</v>
      </c>
      <c r="AF959" s="100">
        <v>5.0263157894736841</v>
      </c>
      <c r="AG959" s="100">
        <v>10.689473684210528</v>
      </c>
      <c r="AH959" s="100">
        <v>20.563157894736843</v>
      </c>
      <c r="AI959" s="100">
        <v>12.373684210526315</v>
      </c>
      <c r="AJ959" s="100">
        <v>22.773684210526316</v>
      </c>
      <c r="AK959" s="100">
        <v>20.057894736842105</v>
      </c>
      <c r="AL959" s="100">
        <v>26.084210526315786</v>
      </c>
      <c r="AM959" s="100">
        <v>45.016666666666666</v>
      </c>
      <c r="AN959" s="100">
        <v>38.763157894736842</v>
      </c>
      <c r="AO959" s="100">
        <v>30.721052631578949</v>
      </c>
      <c r="AP959" s="100">
        <v>21.994736842105262</v>
      </c>
      <c r="AQ959" s="100">
        <v>24.8</v>
      </c>
      <c r="AR959" s="100">
        <v>33.155555555555551</v>
      </c>
      <c r="AS959" s="100">
        <v>13.378947368421052</v>
      </c>
      <c r="AT959" s="1" t="s">
        <v>5204</v>
      </c>
      <c r="AU959" s="1"/>
      <c r="AV959" s="1"/>
      <c r="AW959" s="1"/>
      <c r="AX959" s="1"/>
      <c r="AY959" s="1"/>
      <c r="AZ959" s="1"/>
      <c r="BA959" s="1"/>
      <c r="BB959" s="1"/>
      <c r="BC959" s="1"/>
      <c r="BD959" s="1"/>
      <c r="BE959" s="1"/>
      <c r="BF959" s="1"/>
      <c r="BG959" s="1"/>
      <c r="BH959" s="1"/>
      <c r="BI959" s="1"/>
      <c r="BJ959" s="1"/>
      <c r="BK959" s="1"/>
      <c r="BL959" s="1"/>
      <c r="BM959" s="1"/>
    </row>
    <row r="960" spans="1:65" ht="16.5" customHeight="1" x14ac:dyDescent="0.25">
      <c r="A960" s="87">
        <v>28015070</v>
      </c>
      <c r="B960" s="82" t="s">
        <v>56</v>
      </c>
      <c r="C960" s="82" t="s">
        <v>1170</v>
      </c>
      <c r="D960" s="82" t="s">
        <v>1170</v>
      </c>
      <c r="E960" s="82" t="s">
        <v>1129</v>
      </c>
      <c r="F960" s="82">
        <v>5</v>
      </c>
      <c r="G960" s="82">
        <v>255</v>
      </c>
      <c r="H960" s="83">
        <v>-73.016388890000002</v>
      </c>
      <c r="I960" s="93">
        <v>10.566388890000001</v>
      </c>
      <c r="J960" s="100">
        <v>2.6689655172413795</v>
      </c>
      <c r="K960" s="100">
        <v>1.5296296296296299</v>
      </c>
      <c r="L960" s="100">
        <v>1.6103448275862069</v>
      </c>
      <c r="M960" s="100">
        <v>2.0689655172413794</v>
      </c>
      <c r="N960" s="100">
        <v>3.103448275862069</v>
      </c>
      <c r="O960" s="100">
        <v>5.0071428571428571</v>
      </c>
      <c r="P960" s="100">
        <v>11.348275862068967</v>
      </c>
      <c r="Q960" s="100">
        <v>12.203448275862069</v>
      </c>
      <c r="R960" s="100">
        <v>16.596428571428572</v>
      </c>
      <c r="S960" s="100">
        <v>20.386206896551723</v>
      </c>
      <c r="T960" s="100">
        <v>32.716666666666669</v>
      </c>
      <c r="U960" s="100">
        <v>52.617857142857133</v>
      </c>
      <c r="V960" s="100">
        <v>47.253333333333337</v>
      </c>
      <c r="W960" s="100">
        <v>54.960000000000015</v>
      </c>
      <c r="X960" s="100">
        <v>71.058620689655172</v>
      </c>
      <c r="Y960" s="100">
        <v>44.431034482758626</v>
      </c>
      <c r="Z960" s="100">
        <v>43.376666666666665</v>
      </c>
      <c r="AA960" s="100">
        <v>31.677777777777777</v>
      </c>
      <c r="AB960" s="100">
        <v>32.451724137931038</v>
      </c>
      <c r="AC960" s="100">
        <v>29.72666666666667</v>
      </c>
      <c r="AD960" s="100">
        <v>24.256666666666668</v>
      </c>
      <c r="AE960" s="100">
        <v>29.49666666666667</v>
      </c>
      <c r="AF960" s="100">
        <v>39.946666666666673</v>
      </c>
      <c r="AG960" s="100">
        <v>40.592857142857142</v>
      </c>
      <c r="AH960" s="100">
        <v>44.307142857142864</v>
      </c>
      <c r="AI960" s="100">
        <v>52.069230769230771</v>
      </c>
      <c r="AJ960" s="100">
        <v>55.420000000000009</v>
      </c>
      <c r="AK960" s="100">
        <v>60.317241379310346</v>
      </c>
      <c r="AL960" s="100">
        <v>56.337931034482764</v>
      </c>
      <c r="AM960" s="100">
        <v>69.244827586206895</v>
      </c>
      <c r="AN960" s="100">
        <v>59.75714285714286</v>
      </c>
      <c r="AO960" s="100">
        <v>57.362962962962953</v>
      </c>
      <c r="AP960" s="100">
        <v>33.260714285714286</v>
      </c>
      <c r="AQ960" s="100">
        <v>23.644827586206901</v>
      </c>
      <c r="AR960" s="100">
        <v>16.537931034482757</v>
      </c>
      <c r="AS960" s="100">
        <v>9.0034482758620697</v>
      </c>
      <c r="AT960" s="1"/>
      <c r="AU960" s="1"/>
      <c r="AV960" s="1"/>
      <c r="AW960" s="1"/>
      <c r="AX960" s="1"/>
      <c r="AY960" s="1"/>
      <c r="AZ960" s="1"/>
      <c r="BA960" s="1"/>
      <c r="BB960" s="1"/>
      <c r="BC960" s="1"/>
      <c r="BD960" s="1"/>
      <c r="BE960" s="1"/>
      <c r="BF960" s="1"/>
      <c r="BG960" s="1"/>
      <c r="BH960" s="1"/>
      <c r="BI960" s="1"/>
      <c r="BJ960" s="1"/>
      <c r="BK960" s="1"/>
      <c r="BL960" s="1"/>
      <c r="BM960" s="1"/>
    </row>
    <row r="961" spans="1:65" ht="16.5" customHeight="1" x14ac:dyDescent="0.25">
      <c r="A961" s="87">
        <v>28010340</v>
      </c>
      <c r="B961" s="82" t="s">
        <v>26</v>
      </c>
      <c r="C961" s="82" t="s">
        <v>248</v>
      </c>
      <c r="D961" s="82" t="s">
        <v>248</v>
      </c>
      <c r="E961" s="82" t="s">
        <v>1129</v>
      </c>
      <c r="F961" s="82">
        <v>5</v>
      </c>
      <c r="G961" s="82">
        <v>340</v>
      </c>
      <c r="H961" s="83">
        <v>-72.981944439999992</v>
      </c>
      <c r="I961" s="93">
        <v>10.615833330000001</v>
      </c>
      <c r="J961" s="100">
        <v>8</v>
      </c>
      <c r="K961" s="100">
        <v>5.931034482758621</v>
      </c>
      <c r="L961" s="100">
        <v>2.4482758620689653</v>
      </c>
      <c r="M961" s="100">
        <v>0.65517241379310343</v>
      </c>
      <c r="N961" s="100">
        <v>3.6206896551724137</v>
      </c>
      <c r="O961" s="100">
        <v>1.5517241379310345</v>
      </c>
      <c r="P961" s="100">
        <v>9.3103448275862064</v>
      </c>
      <c r="Q961" s="100">
        <v>9.3965517241379306</v>
      </c>
      <c r="R961" s="100">
        <v>12.23448275862069</v>
      </c>
      <c r="S961" s="100">
        <v>18.413793103448278</v>
      </c>
      <c r="T961" s="100">
        <v>28.751724137931031</v>
      </c>
      <c r="U961" s="100">
        <v>51.586206896551722</v>
      </c>
      <c r="V961" s="100">
        <v>57.672413793103445</v>
      </c>
      <c r="W961" s="100">
        <v>67.137931034482762</v>
      </c>
      <c r="X961" s="100">
        <v>75.931034482758619</v>
      </c>
      <c r="Y961" s="100">
        <v>44.344827586206897</v>
      </c>
      <c r="Z961" s="100">
        <v>35.655172413793103</v>
      </c>
      <c r="AA961" s="100">
        <v>30.513793103448275</v>
      </c>
      <c r="AB961" s="100">
        <v>30</v>
      </c>
      <c r="AC961" s="100">
        <v>33.586206896551722</v>
      </c>
      <c r="AD961" s="100">
        <v>26.010714285714283</v>
      </c>
      <c r="AE961" s="100">
        <v>35.93928571428571</v>
      </c>
      <c r="AF961" s="100">
        <v>42.551724137931032</v>
      </c>
      <c r="AG961" s="100">
        <v>48.142857142857146</v>
      </c>
      <c r="AH961" s="100">
        <v>49.586206896551722</v>
      </c>
      <c r="AI961" s="100">
        <v>62</v>
      </c>
      <c r="AJ961" s="100">
        <v>57.928571428571431</v>
      </c>
      <c r="AK961" s="100">
        <v>78.857142857142861</v>
      </c>
      <c r="AL961" s="100">
        <v>66.862068965517238</v>
      </c>
      <c r="AM961" s="100">
        <v>79.896551724137936</v>
      </c>
      <c r="AN961" s="100">
        <v>58.110344827586211</v>
      </c>
      <c r="AO961" s="100">
        <v>56.310344827586206</v>
      </c>
      <c r="AP961" s="100">
        <v>31.068965517241381</v>
      </c>
      <c r="AQ961" s="100">
        <v>28.137931034482758</v>
      </c>
      <c r="AR961" s="100">
        <v>13.517241379310345</v>
      </c>
      <c r="AS961" s="100">
        <v>8.068965517241379</v>
      </c>
      <c r="AT961" s="1"/>
      <c r="AU961" s="1"/>
      <c r="AV961" s="1"/>
      <c r="AW961" s="1"/>
      <c r="AX961" s="1"/>
      <c r="AY961" s="1"/>
      <c r="AZ961" s="1"/>
      <c r="BA961" s="1"/>
      <c r="BB961" s="1"/>
      <c r="BC961" s="1"/>
      <c r="BD961" s="1"/>
      <c r="BE961" s="1"/>
      <c r="BF961" s="1"/>
      <c r="BG961" s="1"/>
      <c r="BH961" s="1"/>
      <c r="BI961" s="1"/>
      <c r="BJ961" s="1"/>
      <c r="BK961" s="1"/>
      <c r="BL961" s="1"/>
      <c r="BM961" s="1"/>
    </row>
    <row r="962" spans="1:65" ht="16.5" customHeight="1" x14ac:dyDescent="0.25">
      <c r="A962" s="87">
        <v>28040150</v>
      </c>
      <c r="B962" s="82" t="s">
        <v>26</v>
      </c>
      <c r="C962" s="82" t="s">
        <v>769</v>
      </c>
      <c r="D962" s="82" t="s">
        <v>1172</v>
      </c>
      <c r="E962" s="82" t="s">
        <v>1173</v>
      </c>
      <c r="F962" s="82">
        <v>5</v>
      </c>
      <c r="G962" s="82">
        <v>140</v>
      </c>
      <c r="H962" s="83">
        <v>-74.039222219999999</v>
      </c>
      <c r="I962" s="93">
        <v>10.30805556</v>
      </c>
      <c r="J962" s="100">
        <v>6.8555555555555552</v>
      </c>
      <c r="K962" s="100">
        <v>6.0038461538461538</v>
      </c>
      <c r="L962" s="100">
        <v>9.4259259259259256</v>
      </c>
      <c r="M962" s="100">
        <v>13.485185185185186</v>
      </c>
      <c r="N962" s="100">
        <v>9.637037037037036</v>
      </c>
      <c r="O962" s="100">
        <v>11.088888888888889</v>
      </c>
      <c r="P962" s="100">
        <v>22.407407407407408</v>
      </c>
      <c r="Q962" s="100">
        <v>26.077777777777776</v>
      </c>
      <c r="R962" s="100">
        <v>32.611111111111114</v>
      </c>
      <c r="S962" s="100">
        <v>23.68148148148148</v>
      </c>
      <c r="T962" s="100">
        <v>52.06666666666667</v>
      </c>
      <c r="U962" s="100">
        <v>47.496296296296286</v>
      </c>
      <c r="V962" s="100">
        <v>52.83461538461539</v>
      </c>
      <c r="W962" s="100">
        <v>65.055555555555557</v>
      </c>
      <c r="X962" s="100">
        <v>60.203703703703702</v>
      </c>
      <c r="Y962" s="100">
        <v>40.407407407407405</v>
      </c>
      <c r="Z962" s="100">
        <v>34.385185185185186</v>
      </c>
      <c r="AA962" s="100">
        <v>33.94444444444445</v>
      </c>
      <c r="AB962" s="100">
        <v>33.700000000000003</v>
      </c>
      <c r="AC962" s="100">
        <v>23.562962962962956</v>
      </c>
      <c r="AD962" s="100">
        <v>50.765384615384619</v>
      </c>
      <c r="AE962" s="100">
        <v>36.219230769230762</v>
      </c>
      <c r="AF962" s="100">
        <v>50.707692307692312</v>
      </c>
      <c r="AG962" s="100">
        <v>50.053846153846152</v>
      </c>
      <c r="AH962" s="100">
        <v>45.54999999999999</v>
      </c>
      <c r="AI962" s="100">
        <v>66.003846153846155</v>
      </c>
      <c r="AJ962" s="100">
        <v>48.119230769230768</v>
      </c>
      <c r="AK962" s="100">
        <v>60.933333333333337</v>
      </c>
      <c r="AL962" s="100">
        <v>75.3888888888889</v>
      </c>
      <c r="AM962" s="100">
        <v>72.970370370370375</v>
      </c>
      <c r="AN962" s="100">
        <v>61.551851851851865</v>
      </c>
      <c r="AO962" s="100">
        <v>89.851851851851848</v>
      </c>
      <c r="AP962" s="100">
        <v>25.425925925925927</v>
      </c>
      <c r="AQ962" s="100">
        <v>12.592307692307692</v>
      </c>
      <c r="AR962" s="100">
        <v>16.003703703703703</v>
      </c>
      <c r="AS962" s="100">
        <v>10.748148148148145</v>
      </c>
      <c r="AT962" s="1"/>
      <c r="AU962" s="1"/>
      <c r="AV962" s="1"/>
      <c r="AW962" s="1"/>
      <c r="AX962" s="1"/>
      <c r="AY962" s="1"/>
      <c r="AZ962" s="1"/>
      <c r="BA962" s="1"/>
      <c r="BB962" s="1"/>
      <c r="BC962" s="1"/>
      <c r="BD962" s="1"/>
      <c r="BE962" s="1"/>
      <c r="BF962" s="1"/>
      <c r="BG962" s="1"/>
      <c r="BH962" s="1"/>
      <c r="BI962" s="1"/>
      <c r="BJ962" s="1"/>
      <c r="BK962" s="1"/>
      <c r="BL962" s="1"/>
      <c r="BM962" s="1"/>
    </row>
    <row r="963" spans="1:65" ht="16.5" customHeight="1" x14ac:dyDescent="0.25">
      <c r="A963" s="87">
        <v>29060060</v>
      </c>
      <c r="B963" s="82" t="s">
        <v>26</v>
      </c>
      <c r="C963" s="82" t="s">
        <v>1174</v>
      </c>
      <c r="D963" s="82" t="s">
        <v>1175</v>
      </c>
      <c r="E963" s="82" t="s">
        <v>1173</v>
      </c>
      <c r="F963" s="82">
        <v>5</v>
      </c>
      <c r="G963" s="82">
        <v>450</v>
      </c>
      <c r="H963" s="83">
        <v>-74.073222220000005</v>
      </c>
      <c r="I963" s="93">
        <v>10.651611110000001</v>
      </c>
      <c r="J963" s="100">
        <v>8.6999999999999993</v>
      </c>
      <c r="K963" s="100">
        <v>11.2</v>
      </c>
      <c r="L963" s="100">
        <v>10.689655172413794</v>
      </c>
      <c r="M963" s="100">
        <v>2.8928571428571428</v>
      </c>
      <c r="N963" s="100">
        <v>7.9642857142857144</v>
      </c>
      <c r="O963" s="100">
        <v>11.074074074074074</v>
      </c>
      <c r="P963" s="100">
        <v>18.417857142857144</v>
      </c>
      <c r="Q963" s="100">
        <v>29.857142857142858</v>
      </c>
      <c r="R963" s="100">
        <v>25.578571428571429</v>
      </c>
      <c r="S963" s="100">
        <v>52.641379310344824</v>
      </c>
      <c r="T963" s="100">
        <v>84.178571428571431</v>
      </c>
      <c r="U963" s="100">
        <v>123</v>
      </c>
      <c r="V963" s="100">
        <v>101.03571428571429</v>
      </c>
      <c r="W963" s="100">
        <v>126.64285714285714</v>
      </c>
      <c r="X963" s="100">
        <v>131.30769230769232</v>
      </c>
      <c r="Y963" s="100">
        <v>91.370370370370367</v>
      </c>
      <c r="Z963" s="100">
        <v>103.5925925925926</v>
      </c>
      <c r="AA963" s="100">
        <v>81.103703703703715</v>
      </c>
      <c r="AB963" s="100">
        <v>71.933333333333337</v>
      </c>
      <c r="AC963" s="100">
        <v>100.7</v>
      </c>
      <c r="AD963" s="100">
        <v>99.903333333333336</v>
      </c>
      <c r="AE963" s="100">
        <v>84.34482758620689</v>
      </c>
      <c r="AF963" s="100">
        <v>99.034482758620683</v>
      </c>
      <c r="AG963" s="100">
        <v>107.12068965517241</v>
      </c>
      <c r="AH963" s="100">
        <v>118.37931034482759</v>
      </c>
      <c r="AI963" s="100">
        <v>110.46551724137932</v>
      </c>
      <c r="AJ963" s="100">
        <v>121.08928571428571</v>
      </c>
      <c r="AK963" s="100">
        <v>121.43333333333334</v>
      </c>
      <c r="AL963" s="100">
        <v>138.13666666666668</v>
      </c>
      <c r="AM963" s="100">
        <v>130.66896551724136</v>
      </c>
      <c r="AN963" s="100">
        <v>116.05666666666666</v>
      </c>
      <c r="AO963" s="100">
        <v>113.46666666666667</v>
      </c>
      <c r="AP963" s="100">
        <v>82.275862068965523</v>
      </c>
      <c r="AQ963" s="100">
        <v>35.96551724137931</v>
      </c>
      <c r="AR963" s="100">
        <v>32.586206896551722</v>
      </c>
      <c r="AS963" s="100">
        <v>20.571428571428573</v>
      </c>
      <c r="AT963" s="1"/>
      <c r="AU963" s="1"/>
      <c r="AV963" s="1"/>
      <c r="AW963" s="1"/>
      <c r="AX963" s="1"/>
      <c r="AY963" s="1"/>
      <c r="AZ963" s="1"/>
      <c r="BA963" s="1"/>
      <c r="BB963" s="1"/>
      <c r="BC963" s="1"/>
      <c r="BD963" s="1"/>
      <c r="BE963" s="1"/>
      <c r="BF963" s="1"/>
      <c r="BG963" s="1"/>
      <c r="BH963" s="1"/>
      <c r="BI963" s="1"/>
      <c r="BJ963" s="1"/>
      <c r="BK963" s="1"/>
      <c r="BL963" s="1"/>
      <c r="BM963" s="1"/>
    </row>
    <row r="964" spans="1:65" ht="16.5" customHeight="1" x14ac:dyDescent="0.25">
      <c r="A964" s="87">
        <v>29060200</v>
      </c>
      <c r="B964" s="82" t="s">
        <v>26</v>
      </c>
      <c r="C964" s="82" t="s">
        <v>536</v>
      </c>
      <c r="D964" s="82" t="s">
        <v>1175</v>
      </c>
      <c r="E964" s="82" t="s">
        <v>1173</v>
      </c>
      <c r="F964" s="82">
        <v>5</v>
      </c>
      <c r="G964" s="82">
        <v>30</v>
      </c>
      <c r="H964" s="83">
        <v>-74.186972220000001</v>
      </c>
      <c r="I964" s="93">
        <v>10.54066667</v>
      </c>
      <c r="J964" s="100">
        <v>4.8571428571428568</v>
      </c>
      <c r="K964" s="100">
        <v>3.4074074074074074</v>
      </c>
      <c r="L964" s="100">
        <v>1.1153846153846154</v>
      </c>
      <c r="M964" s="100">
        <v>0.48148148148148145</v>
      </c>
      <c r="N964" s="100">
        <v>1.3703703703703705</v>
      </c>
      <c r="O964" s="100">
        <v>2.6153846153846154</v>
      </c>
      <c r="P964" s="100">
        <v>4.1785714285714288</v>
      </c>
      <c r="Q964" s="100">
        <v>13.107142857142858</v>
      </c>
      <c r="R964" s="100">
        <v>21.703703703703702</v>
      </c>
      <c r="S964" s="100">
        <v>26.821428571428573</v>
      </c>
      <c r="T964" s="100">
        <v>26.535714285714285</v>
      </c>
      <c r="U964" s="100">
        <v>57.964285714285715</v>
      </c>
      <c r="V964" s="100">
        <v>54.571428571428569</v>
      </c>
      <c r="W964" s="100">
        <v>66.178571428571431</v>
      </c>
      <c r="X964" s="100">
        <v>74.870370370370367</v>
      </c>
      <c r="Y964" s="100">
        <v>50.703703703703702</v>
      </c>
      <c r="Z964" s="100">
        <v>52.925925925925924</v>
      </c>
      <c r="AA964" s="100">
        <v>36.851851851851855</v>
      </c>
      <c r="AB964" s="100">
        <v>23.821428571428573</v>
      </c>
      <c r="AC964" s="100">
        <v>46.892857142857146</v>
      </c>
      <c r="AD964" s="100">
        <v>50</v>
      </c>
      <c r="AE964" s="100">
        <v>48.931034482758619</v>
      </c>
      <c r="AF964" s="100">
        <v>48.689655172413794</v>
      </c>
      <c r="AG964" s="100">
        <v>64.517241379310349</v>
      </c>
      <c r="AH964" s="100">
        <v>78.241379310344826</v>
      </c>
      <c r="AI964" s="100">
        <v>71.103448275862064</v>
      </c>
      <c r="AJ964" s="100">
        <v>71.827586206896555</v>
      </c>
      <c r="AK964" s="100">
        <v>86.137931034482762</v>
      </c>
      <c r="AL964" s="100">
        <v>89.172413793103445</v>
      </c>
      <c r="AM964" s="100">
        <v>100.07142857142857</v>
      </c>
      <c r="AN964" s="100">
        <v>59.068965517241381</v>
      </c>
      <c r="AO964" s="100">
        <v>62.931034482758619</v>
      </c>
      <c r="AP964" s="100">
        <v>26.931034482758619</v>
      </c>
      <c r="AQ964" s="100">
        <v>19.931034482758619</v>
      </c>
      <c r="AR964" s="100">
        <v>12.655172413793103</v>
      </c>
      <c r="AS964" s="100">
        <v>5.8620689655172411</v>
      </c>
      <c r="AT964" s="1"/>
      <c r="AU964" s="1"/>
      <c r="AV964" s="1"/>
      <c r="AW964" s="1"/>
      <c r="AX964" s="1"/>
      <c r="AY964" s="1"/>
      <c r="AZ964" s="1"/>
      <c r="BA964" s="1"/>
      <c r="BB964" s="1"/>
      <c r="BC964" s="1"/>
      <c r="BD964" s="1"/>
      <c r="BE964" s="1"/>
      <c r="BF964" s="1"/>
      <c r="BG964" s="1"/>
      <c r="BH964" s="1"/>
      <c r="BI964" s="1"/>
      <c r="BJ964" s="1"/>
      <c r="BK964" s="1"/>
      <c r="BL964" s="1"/>
      <c r="BM964" s="1"/>
    </row>
    <row r="965" spans="1:65" ht="16.5" customHeight="1" x14ac:dyDescent="0.25">
      <c r="A965" s="87">
        <v>25025000</v>
      </c>
      <c r="B965" s="82" t="s">
        <v>43</v>
      </c>
      <c r="C965" s="82" t="s">
        <v>1176</v>
      </c>
      <c r="D965" s="82" t="s">
        <v>5292</v>
      </c>
      <c r="E965" s="82" t="s">
        <v>1173</v>
      </c>
      <c r="F965" s="82">
        <v>5</v>
      </c>
      <c r="G965" s="82">
        <v>120</v>
      </c>
      <c r="H965" s="83">
        <v>-74.085805560000011</v>
      </c>
      <c r="I965" s="93">
        <v>9.9119722199999991</v>
      </c>
      <c r="J965" s="100">
        <v>10.75</v>
      </c>
      <c r="K965" s="100">
        <v>7.4285714285714288</v>
      </c>
      <c r="L965" s="100">
        <v>5.0714285714285712</v>
      </c>
      <c r="M965" s="100">
        <v>5.0714285714285712</v>
      </c>
      <c r="N965" s="100">
        <v>9.875</v>
      </c>
      <c r="O965" s="100">
        <v>5.6142857142857139</v>
      </c>
      <c r="P965" s="100">
        <v>18.551724137931036</v>
      </c>
      <c r="Q965" s="100">
        <v>24.193103448275863</v>
      </c>
      <c r="R965" s="100">
        <v>29.724137931034484</v>
      </c>
      <c r="S965" s="100">
        <v>31.321428571428573</v>
      </c>
      <c r="T965" s="100">
        <v>43.892857142857146</v>
      </c>
      <c r="U965" s="100">
        <v>44.25925925925926</v>
      </c>
      <c r="V965" s="100">
        <v>46.428571428571431</v>
      </c>
      <c r="W965" s="100">
        <v>48.4</v>
      </c>
      <c r="X965" s="100">
        <v>55.928571428571431</v>
      </c>
      <c r="Y965" s="100">
        <v>47.586206896551722</v>
      </c>
      <c r="Z965" s="100">
        <v>33.620689655172413</v>
      </c>
      <c r="AA965" s="100">
        <v>32.107142857142854</v>
      </c>
      <c r="AB965" s="100">
        <v>29.689655172413794</v>
      </c>
      <c r="AC965" s="100">
        <v>27.810344827586206</v>
      </c>
      <c r="AD965" s="100">
        <v>51.827586206896555</v>
      </c>
      <c r="AE965" s="100">
        <v>37</v>
      </c>
      <c r="AF965" s="100">
        <v>48.413793103448278</v>
      </c>
      <c r="AG965" s="100">
        <v>56.857142857142854</v>
      </c>
      <c r="AH965" s="100">
        <v>53.206896551724135</v>
      </c>
      <c r="AI965" s="100">
        <v>56.620689655172413</v>
      </c>
      <c r="AJ965" s="100">
        <v>55.068965517241381</v>
      </c>
      <c r="AK965" s="100">
        <v>50.642857142857146</v>
      </c>
      <c r="AL965" s="100">
        <v>76.071428571428569</v>
      </c>
      <c r="AM965" s="100">
        <v>60.285714285714285</v>
      </c>
      <c r="AN965" s="100">
        <v>43.821428571428569</v>
      </c>
      <c r="AO965" s="100">
        <v>56.071428571428569</v>
      </c>
      <c r="AP965" s="100">
        <v>49.303571428571431</v>
      </c>
      <c r="AQ965" s="100">
        <v>13.142857142857142</v>
      </c>
      <c r="AR965" s="100">
        <v>14.196428571428571</v>
      </c>
      <c r="AS965" s="100">
        <v>8.2857142857142865</v>
      </c>
      <c r="AT965" s="1"/>
      <c r="AU965" s="1"/>
      <c r="AV965" s="1"/>
      <c r="AW965" s="1"/>
      <c r="AX965" s="1"/>
      <c r="AY965" s="1"/>
      <c r="AZ965" s="1"/>
      <c r="BA965" s="1"/>
      <c r="BB965" s="1"/>
      <c r="BC965" s="1"/>
      <c r="BD965" s="1"/>
      <c r="BE965" s="1"/>
      <c r="BF965" s="1"/>
      <c r="BG965" s="1"/>
      <c r="BH965" s="1"/>
      <c r="BI965" s="1"/>
      <c r="BJ965" s="1"/>
      <c r="BK965" s="1"/>
      <c r="BL965" s="1"/>
      <c r="BM965" s="1"/>
    </row>
    <row r="966" spans="1:65" ht="16.5" customHeight="1" x14ac:dyDescent="0.25">
      <c r="A966" s="87">
        <v>28040360</v>
      </c>
      <c r="B966" s="82" t="s">
        <v>26</v>
      </c>
      <c r="C966" s="82" t="s">
        <v>1178</v>
      </c>
      <c r="D966" s="82" t="s">
        <v>5292</v>
      </c>
      <c r="E966" s="82" t="s">
        <v>1173</v>
      </c>
      <c r="F966" s="82">
        <v>5</v>
      </c>
      <c r="G966" s="82">
        <v>100</v>
      </c>
      <c r="H966" s="83">
        <v>-74.076722220000008</v>
      </c>
      <c r="I966" s="93">
        <v>9.8610000000000007</v>
      </c>
      <c r="J966" s="100">
        <v>16.666666666666668</v>
      </c>
      <c r="K966" s="100">
        <v>5.6533333333333333</v>
      </c>
      <c r="L966" s="100">
        <v>5.1724137931034484</v>
      </c>
      <c r="M966" s="100">
        <v>10.766666666666667</v>
      </c>
      <c r="N966" s="100">
        <v>10.033333333333333</v>
      </c>
      <c r="O966" s="100">
        <v>9.6333333333333329</v>
      </c>
      <c r="P966" s="100">
        <v>26.666666666666668</v>
      </c>
      <c r="Q966" s="100">
        <v>34.96551724137931</v>
      </c>
      <c r="R966" s="100">
        <v>35.200000000000003</v>
      </c>
      <c r="S966" s="100">
        <v>44.06666666666667</v>
      </c>
      <c r="T966" s="100">
        <v>60.06666666666667</v>
      </c>
      <c r="U966" s="100">
        <v>46.733333333333334</v>
      </c>
      <c r="V966" s="100">
        <v>56.2</v>
      </c>
      <c r="W966" s="100">
        <v>58.6</v>
      </c>
      <c r="X966" s="100">
        <v>60.96551724137931</v>
      </c>
      <c r="Y966" s="100">
        <v>47.56666666666667</v>
      </c>
      <c r="Z966" s="100">
        <v>34.266666666666666</v>
      </c>
      <c r="AA966" s="100">
        <v>39.799999999999997</v>
      </c>
      <c r="AB966" s="100">
        <v>31.103448275862068</v>
      </c>
      <c r="AC966" s="100">
        <v>47.666666666666664</v>
      </c>
      <c r="AD966" s="100">
        <v>53.633333333333333</v>
      </c>
      <c r="AE966" s="100">
        <v>43.3</v>
      </c>
      <c r="AF966" s="100">
        <v>53.190000000000005</v>
      </c>
      <c r="AG966" s="100">
        <v>66.533333333333331</v>
      </c>
      <c r="AH966" s="100">
        <v>54.8</v>
      </c>
      <c r="AI966" s="100">
        <v>60.533333333333331</v>
      </c>
      <c r="AJ966" s="100">
        <v>56.733333333333334</v>
      </c>
      <c r="AK966" s="100">
        <v>50.466666666666669</v>
      </c>
      <c r="AL966" s="100">
        <v>65.36666666666666</v>
      </c>
      <c r="AM966" s="100">
        <v>62.689655172413794</v>
      </c>
      <c r="AN966" s="100">
        <v>78.724137931034477</v>
      </c>
      <c r="AO966" s="100">
        <v>68.068965517241381</v>
      </c>
      <c r="AP966" s="100">
        <v>56.379310344827587</v>
      </c>
      <c r="AQ966" s="100">
        <v>20.2</v>
      </c>
      <c r="AR966" s="100">
        <v>19.033333333333335</v>
      </c>
      <c r="AS966" s="100">
        <v>11.533333333333333</v>
      </c>
      <c r="AT966" s="1"/>
      <c r="AU966" s="1"/>
      <c r="AV966" s="1"/>
      <c r="AW966" s="1"/>
      <c r="AX966" s="1"/>
      <c r="AY966" s="1"/>
      <c r="AZ966" s="1"/>
      <c r="BA966" s="1"/>
      <c r="BB966" s="1"/>
      <c r="BC966" s="1"/>
      <c r="BD966" s="1"/>
      <c r="BE966" s="1"/>
      <c r="BF966" s="1"/>
      <c r="BG966" s="1"/>
      <c r="BH966" s="1"/>
      <c r="BI966" s="1"/>
      <c r="BJ966" s="1"/>
      <c r="BK966" s="1"/>
      <c r="BL966" s="1"/>
      <c r="BM966" s="1"/>
    </row>
    <row r="967" spans="1:65" ht="16.5" customHeight="1" x14ac:dyDescent="0.25">
      <c r="A967" s="87">
        <v>28040300</v>
      </c>
      <c r="B967" s="82" t="s">
        <v>26</v>
      </c>
      <c r="C967" s="82" t="s">
        <v>1179</v>
      </c>
      <c r="D967" s="82" t="s">
        <v>5292</v>
      </c>
      <c r="E967" s="82" t="s">
        <v>1173</v>
      </c>
      <c r="F967" s="82">
        <v>5</v>
      </c>
      <c r="G967" s="82">
        <v>120</v>
      </c>
      <c r="H967" s="83">
        <v>-73.85944443999999</v>
      </c>
      <c r="I967" s="93">
        <v>9.7063055600000006</v>
      </c>
      <c r="J967" s="100">
        <v>6.9333333333333336</v>
      </c>
      <c r="K967" s="100">
        <v>8.4333333333333336</v>
      </c>
      <c r="L967" s="100">
        <v>4.5172413793103452</v>
      </c>
      <c r="M967" s="100">
        <v>10.133333333333333</v>
      </c>
      <c r="N967" s="100">
        <v>12</v>
      </c>
      <c r="O967" s="100">
        <v>11.233333333333333</v>
      </c>
      <c r="P967" s="100">
        <v>20.758620689655171</v>
      </c>
      <c r="Q967" s="100">
        <v>30.551724137931036</v>
      </c>
      <c r="R967" s="100">
        <v>35.489655172413798</v>
      </c>
      <c r="S967" s="100">
        <v>41.551724137931032</v>
      </c>
      <c r="T967" s="100">
        <v>59.389655172413789</v>
      </c>
      <c r="U967" s="100">
        <v>53.379310344827587</v>
      </c>
      <c r="V967" s="100">
        <v>47.155172413793103</v>
      </c>
      <c r="W967" s="100">
        <v>53.448275862068968</v>
      </c>
      <c r="X967" s="100">
        <v>64.8</v>
      </c>
      <c r="Y967" s="100">
        <v>34.641379310344824</v>
      </c>
      <c r="Z967" s="100">
        <v>36.800000000000004</v>
      </c>
      <c r="AA967" s="100">
        <v>34.927586206896549</v>
      </c>
      <c r="AB967" s="100">
        <v>37.213793103448275</v>
      </c>
      <c r="AC967" s="100">
        <v>30.172413793103448</v>
      </c>
      <c r="AD967" s="100">
        <v>40.842857142857142</v>
      </c>
      <c r="AE967" s="100">
        <v>32.924999999999997</v>
      </c>
      <c r="AF967" s="100">
        <v>52.350000000000009</v>
      </c>
      <c r="AG967" s="100">
        <v>54.107142857142854</v>
      </c>
      <c r="AH967" s="100">
        <v>65.61666666666666</v>
      </c>
      <c r="AI967" s="100">
        <v>54.613333333333337</v>
      </c>
      <c r="AJ967" s="100">
        <v>70.651724137931041</v>
      </c>
      <c r="AK967" s="100">
        <v>64.333333333333329</v>
      </c>
      <c r="AL967" s="100">
        <v>47.785185185185185</v>
      </c>
      <c r="AM967" s="100">
        <v>62.56428571428571</v>
      </c>
      <c r="AN967" s="100">
        <v>59.724137931034484</v>
      </c>
      <c r="AO967" s="100">
        <v>69</v>
      </c>
      <c r="AP967" s="100">
        <v>47.862068965517238</v>
      </c>
      <c r="AQ967" s="100">
        <v>18.186206896551724</v>
      </c>
      <c r="AR967" s="100">
        <v>15.03448275862069</v>
      </c>
      <c r="AS967" s="100">
        <v>5.7931034482758621</v>
      </c>
      <c r="AT967" s="1"/>
      <c r="AU967" s="1"/>
      <c r="AV967" s="1"/>
      <c r="AW967" s="1"/>
      <c r="AX967" s="1"/>
      <c r="AY967" s="1"/>
      <c r="AZ967" s="1"/>
      <c r="BA967" s="1"/>
      <c r="BB967" s="1"/>
      <c r="BC967" s="1"/>
      <c r="BD967" s="1"/>
      <c r="BE967" s="1"/>
      <c r="BF967" s="1"/>
      <c r="BG967" s="1"/>
      <c r="BH967" s="1"/>
      <c r="BI967" s="1"/>
      <c r="BJ967" s="1"/>
      <c r="BK967" s="1"/>
      <c r="BL967" s="1"/>
      <c r="BM967" s="1"/>
    </row>
    <row r="968" spans="1:65" ht="16.5" customHeight="1" x14ac:dyDescent="0.25">
      <c r="A968" s="87">
        <v>29060340</v>
      </c>
      <c r="B968" s="82" t="s">
        <v>26</v>
      </c>
      <c r="C968" s="82" t="s">
        <v>1180</v>
      </c>
      <c r="D968" s="82" t="s">
        <v>1181</v>
      </c>
      <c r="E968" s="82" t="s">
        <v>1173</v>
      </c>
      <c r="F968" s="82">
        <v>5</v>
      </c>
      <c r="G968" s="82">
        <v>1200</v>
      </c>
      <c r="H968" s="83">
        <v>-74.025638889999996</v>
      </c>
      <c r="I968" s="93">
        <v>10.77344444</v>
      </c>
      <c r="J968" s="100">
        <v>9.5666666666666664</v>
      </c>
      <c r="K968" s="100">
        <v>5.2733333333333325</v>
      </c>
      <c r="L968" s="100">
        <v>6.4066666666666663</v>
      </c>
      <c r="M968" s="100">
        <v>9.5</v>
      </c>
      <c r="N968" s="100">
        <v>14.553333333333335</v>
      </c>
      <c r="O968" s="100">
        <v>6.5</v>
      </c>
      <c r="P968" s="100">
        <v>20.448275862068964</v>
      </c>
      <c r="Q968" s="100">
        <v>24.931034482758619</v>
      </c>
      <c r="R968" s="100">
        <v>47.03448275862069</v>
      </c>
      <c r="S968" s="100">
        <v>58.96551724137931</v>
      </c>
      <c r="T968" s="100">
        <v>73.275862068965523</v>
      </c>
      <c r="U968" s="100">
        <v>92.965517241379317</v>
      </c>
      <c r="V968" s="100">
        <v>118.27586206896552</v>
      </c>
      <c r="W968" s="100">
        <v>109.32142857142857</v>
      </c>
      <c r="X968" s="100">
        <v>140.46428571428572</v>
      </c>
      <c r="Y968" s="100">
        <v>95.524999999999991</v>
      </c>
      <c r="Z968" s="100">
        <v>86.217857142857142</v>
      </c>
      <c r="AA968" s="100">
        <v>54.68571428571429</v>
      </c>
      <c r="AB968" s="100">
        <v>54.268965517241377</v>
      </c>
      <c r="AC968" s="100">
        <v>47.613793103448273</v>
      </c>
      <c r="AD968" s="100">
        <v>59.510344827586216</v>
      </c>
      <c r="AE968" s="100">
        <v>65.666666666666671</v>
      </c>
      <c r="AF968" s="100">
        <v>81.599999999999994</v>
      </c>
      <c r="AG968" s="100">
        <v>110.69310344827586</v>
      </c>
      <c r="AH968" s="100">
        <v>98.95714285714287</v>
      </c>
      <c r="AI968" s="100">
        <v>93.171428571428578</v>
      </c>
      <c r="AJ968" s="100">
        <v>124.85714285714286</v>
      </c>
      <c r="AK968" s="100">
        <v>119.43333333333334</v>
      </c>
      <c r="AL968" s="100">
        <v>145.16666666666666</v>
      </c>
      <c r="AM968" s="100">
        <v>122.07333333333332</v>
      </c>
      <c r="AN968" s="100">
        <v>87.275862068965523</v>
      </c>
      <c r="AO968" s="100">
        <v>89.58620689655173</v>
      </c>
      <c r="AP968" s="100">
        <v>65.613793103448273</v>
      </c>
      <c r="AQ968" s="100">
        <v>38.383333333333333</v>
      </c>
      <c r="AR968" s="100">
        <v>25.303333333333335</v>
      </c>
      <c r="AS968" s="100">
        <v>7.9433333333333334</v>
      </c>
      <c r="AT968" s="1"/>
      <c r="AU968" s="1"/>
      <c r="AV968" s="1"/>
      <c r="AW968" s="1"/>
      <c r="AX968" s="1"/>
      <c r="AY968" s="1"/>
      <c r="AZ968" s="1"/>
      <c r="BA968" s="1"/>
      <c r="BB968" s="1"/>
      <c r="BC968" s="1"/>
      <c r="BD968" s="1"/>
      <c r="BE968" s="1"/>
      <c r="BF968" s="1"/>
      <c r="BG968" s="1"/>
      <c r="BH968" s="1"/>
      <c r="BI968" s="1"/>
      <c r="BJ968" s="1"/>
      <c r="BK968" s="1"/>
      <c r="BL968" s="1"/>
      <c r="BM968" s="1"/>
    </row>
    <row r="969" spans="1:65" ht="16.5" customHeight="1" x14ac:dyDescent="0.25">
      <c r="A969" s="87">
        <v>29060210</v>
      </c>
      <c r="B969" s="82" t="s">
        <v>26</v>
      </c>
      <c r="C969" s="82" t="s">
        <v>934</v>
      </c>
      <c r="D969" s="82" t="s">
        <v>1181</v>
      </c>
      <c r="E969" s="82" t="s">
        <v>1173</v>
      </c>
      <c r="F969" s="82">
        <v>5</v>
      </c>
      <c r="G969" s="82">
        <v>23</v>
      </c>
      <c r="H969" s="83">
        <v>-74.204694439999997</v>
      </c>
      <c r="I969" s="93">
        <v>10.96683333</v>
      </c>
      <c r="J969" s="100">
        <v>0.23448275862068968</v>
      </c>
      <c r="K969" s="100">
        <v>0.11666666666666667</v>
      </c>
      <c r="L969" s="100">
        <v>0</v>
      </c>
      <c r="M969" s="100">
        <v>6.3333333333333339E-2</v>
      </c>
      <c r="N969" s="100">
        <v>0.55000000000000004</v>
      </c>
      <c r="O969" s="100">
        <v>6.8965517241379318E-3</v>
      </c>
      <c r="P969" s="100">
        <v>2.4034482758620692</v>
      </c>
      <c r="Q969" s="100">
        <v>1.9793103448275864</v>
      </c>
      <c r="R969" s="100">
        <v>1.2551724137931033</v>
      </c>
      <c r="S969" s="100">
        <v>4.876666666666666</v>
      </c>
      <c r="T969" s="100">
        <v>7.26</v>
      </c>
      <c r="U969" s="100">
        <v>16.930000000000003</v>
      </c>
      <c r="V969" s="100">
        <v>22.63</v>
      </c>
      <c r="W969" s="100">
        <v>30.753333333333334</v>
      </c>
      <c r="X969" s="100">
        <v>39.26</v>
      </c>
      <c r="Y969" s="100">
        <v>38.409999999999997</v>
      </c>
      <c r="Z969" s="100">
        <v>18.596551724137932</v>
      </c>
      <c r="AA969" s="100">
        <v>23.566666666666663</v>
      </c>
      <c r="AB969" s="100">
        <v>19.896666666666665</v>
      </c>
      <c r="AC969" s="100">
        <v>22.323333333333334</v>
      </c>
      <c r="AD969" s="100">
        <v>23.713333333333328</v>
      </c>
      <c r="AE969" s="100">
        <v>21.213333333333331</v>
      </c>
      <c r="AF969" s="100">
        <v>36.296666666666667</v>
      </c>
      <c r="AG969" s="100">
        <v>45.256666666666675</v>
      </c>
      <c r="AH969" s="100">
        <v>37.820000000000007</v>
      </c>
      <c r="AI969" s="100">
        <v>48.920000000000009</v>
      </c>
      <c r="AJ969" s="100">
        <v>54.063333333333318</v>
      </c>
      <c r="AK969" s="100">
        <v>50.536666666666669</v>
      </c>
      <c r="AL969" s="100">
        <v>58.383333333333333</v>
      </c>
      <c r="AM969" s="100">
        <v>63.946428571428577</v>
      </c>
      <c r="AN969" s="100">
        <v>45.000000000000007</v>
      </c>
      <c r="AO969" s="100">
        <v>41.886666666666663</v>
      </c>
      <c r="AP969" s="100">
        <v>17.14</v>
      </c>
      <c r="AQ969" s="100">
        <v>10.876666666666665</v>
      </c>
      <c r="AR969" s="100">
        <v>2.54</v>
      </c>
      <c r="AS969" s="100">
        <v>1.91</v>
      </c>
      <c r="AT969" s="1"/>
      <c r="AU969" s="1"/>
      <c r="AV969" s="1"/>
      <c r="AW969" s="1"/>
      <c r="AX969" s="1"/>
      <c r="AY969" s="1"/>
      <c r="AZ969" s="1"/>
      <c r="BA969" s="1"/>
      <c r="BB969" s="1"/>
      <c r="BC969" s="1"/>
      <c r="BD969" s="1"/>
      <c r="BE969" s="1"/>
      <c r="BF969" s="1"/>
      <c r="BG969" s="1"/>
      <c r="BH969" s="1"/>
      <c r="BI969" s="1"/>
      <c r="BJ969" s="1"/>
      <c r="BK969" s="1"/>
      <c r="BL969" s="1"/>
      <c r="BM969" s="1"/>
    </row>
    <row r="970" spans="1:65" ht="16.5" customHeight="1" x14ac:dyDescent="0.25">
      <c r="A970" s="87">
        <v>29060070</v>
      </c>
      <c r="B970" s="82" t="s">
        <v>26</v>
      </c>
      <c r="C970" s="82" t="s">
        <v>196</v>
      </c>
      <c r="D970" s="82" t="s">
        <v>1181</v>
      </c>
      <c r="E970" s="82" t="s">
        <v>1173</v>
      </c>
      <c r="F970" s="82">
        <v>5</v>
      </c>
      <c r="G970" s="82">
        <v>800</v>
      </c>
      <c r="H970" s="83">
        <v>-74.02680556</v>
      </c>
      <c r="I970" s="93">
        <v>10.808194439999999</v>
      </c>
      <c r="J970" s="100">
        <v>7.8999999999999995</v>
      </c>
      <c r="K970" s="100">
        <v>7.9344827586206899</v>
      </c>
      <c r="L970" s="100">
        <v>5.8275862068965516</v>
      </c>
      <c r="M970" s="100">
        <v>6.5333333333333332</v>
      </c>
      <c r="N970" s="100">
        <v>11.733333333333333</v>
      </c>
      <c r="O970" s="100">
        <v>4.8</v>
      </c>
      <c r="P970" s="100">
        <v>22.07</v>
      </c>
      <c r="Q970" s="100">
        <v>24.666666666666668</v>
      </c>
      <c r="R970" s="100">
        <v>39.406666666666666</v>
      </c>
      <c r="S970" s="100">
        <v>37.269999999999996</v>
      </c>
      <c r="T970" s="100">
        <v>65.7</v>
      </c>
      <c r="U970" s="100">
        <v>83.1</v>
      </c>
      <c r="V970" s="100">
        <v>84.61</v>
      </c>
      <c r="W970" s="100">
        <v>116.98333333333333</v>
      </c>
      <c r="X970" s="100">
        <v>123.41666666666667</v>
      </c>
      <c r="Y970" s="100">
        <v>106.01</v>
      </c>
      <c r="Z970" s="100">
        <v>88.466666666666669</v>
      </c>
      <c r="AA970" s="100">
        <v>65.110344827586204</v>
      </c>
      <c r="AB970" s="100">
        <v>64.766666666666666</v>
      </c>
      <c r="AC970" s="100">
        <v>66.283333333333331</v>
      </c>
      <c r="AD970" s="100">
        <v>68.333333333333329</v>
      </c>
      <c r="AE970" s="100">
        <v>88.766666666666666</v>
      </c>
      <c r="AF970" s="100">
        <v>86.63333333333334</v>
      </c>
      <c r="AG970" s="100">
        <v>99.068965517241381</v>
      </c>
      <c r="AH970" s="100">
        <v>100.86666666666666</v>
      </c>
      <c r="AI970" s="100">
        <v>92.86666666666666</v>
      </c>
      <c r="AJ970" s="100">
        <v>131.43333333333334</v>
      </c>
      <c r="AK970" s="100">
        <v>109.86666666666666</v>
      </c>
      <c r="AL970" s="100">
        <v>122.44333333333334</v>
      </c>
      <c r="AM970" s="100">
        <v>125.53333333333333</v>
      </c>
      <c r="AN970" s="100">
        <v>92.266666666666666</v>
      </c>
      <c r="AO970" s="100">
        <v>66.41379310344827</v>
      </c>
      <c r="AP970" s="100">
        <v>37.866666666666667</v>
      </c>
      <c r="AQ970" s="100">
        <v>33.275862068965516</v>
      </c>
      <c r="AR970" s="100">
        <v>28.517241379310345</v>
      </c>
      <c r="AS970" s="100">
        <v>16.266666666666666</v>
      </c>
      <c r="AT970" s="1"/>
      <c r="AU970" s="1"/>
      <c r="AV970" s="1"/>
      <c r="AW970" s="1"/>
      <c r="AX970" s="1"/>
      <c r="AY970" s="1"/>
      <c r="AZ970" s="1"/>
      <c r="BA970" s="1"/>
      <c r="BB970" s="1"/>
      <c r="BC970" s="1"/>
      <c r="BD970" s="1"/>
      <c r="BE970" s="1"/>
      <c r="BF970" s="1"/>
      <c r="BG970" s="1"/>
      <c r="BH970" s="1"/>
      <c r="BI970" s="1"/>
      <c r="BJ970" s="1"/>
      <c r="BK970" s="1"/>
      <c r="BL970" s="1"/>
      <c r="BM970" s="1"/>
    </row>
    <row r="971" spans="1:65" ht="16.5" customHeight="1" x14ac:dyDescent="0.25">
      <c r="A971" s="87">
        <v>29060310</v>
      </c>
      <c r="B971" s="82" t="s">
        <v>26</v>
      </c>
      <c r="C971" s="82" t="s">
        <v>1182</v>
      </c>
      <c r="D971" s="82" t="s">
        <v>1181</v>
      </c>
      <c r="E971" s="82" t="s">
        <v>1173</v>
      </c>
      <c r="F971" s="82">
        <v>5</v>
      </c>
      <c r="G971" s="82">
        <v>5</v>
      </c>
      <c r="H971" s="83">
        <v>-74.252444439999991</v>
      </c>
      <c r="I971" s="93">
        <v>10.93305556</v>
      </c>
      <c r="J971" s="100">
        <v>0.33333333333333331</v>
      </c>
      <c r="K971" s="100">
        <v>6.6666666666666666E-2</v>
      </c>
      <c r="L971" s="100">
        <v>0</v>
      </c>
      <c r="M971" s="100">
        <v>6.6666666666666666E-2</v>
      </c>
      <c r="N971" s="100">
        <v>0</v>
      </c>
      <c r="O971" s="100">
        <v>0.1</v>
      </c>
      <c r="P971" s="100">
        <v>2.8666666666666667</v>
      </c>
      <c r="Q971" s="100">
        <v>0.76666666666666672</v>
      </c>
      <c r="R971" s="100">
        <v>0.65517241379310343</v>
      </c>
      <c r="S971" s="100">
        <v>3.9310344827586206</v>
      </c>
      <c r="T971" s="100">
        <v>5.0999999999999996</v>
      </c>
      <c r="U971" s="100">
        <v>16.100000000000001</v>
      </c>
      <c r="V971" s="100">
        <v>15.4</v>
      </c>
      <c r="W971" s="100">
        <v>38.799999999999997</v>
      </c>
      <c r="X971" s="100">
        <v>46.733333333333334</v>
      </c>
      <c r="Y971" s="100">
        <v>38.6</v>
      </c>
      <c r="Z971" s="100">
        <v>30.433333333333334</v>
      </c>
      <c r="AA971" s="100">
        <v>38.226666666666667</v>
      </c>
      <c r="AB971" s="100">
        <v>34.4</v>
      </c>
      <c r="AC971" s="100">
        <v>24.503333333333334</v>
      </c>
      <c r="AD971" s="100">
        <v>25.413333333333334</v>
      </c>
      <c r="AE971" s="100">
        <v>34.633333333333333</v>
      </c>
      <c r="AF971" s="100">
        <v>39.833333333333336</v>
      </c>
      <c r="AG971" s="100">
        <v>55.7</v>
      </c>
      <c r="AH971" s="100">
        <v>62.06666666666667</v>
      </c>
      <c r="AI971" s="100">
        <v>61.893333333333331</v>
      </c>
      <c r="AJ971" s="100">
        <v>54.93333333333333</v>
      </c>
      <c r="AK971" s="100">
        <v>74.766666666666666</v>
      </c>
      <c r="AL971" s="100">
        <v>87.99666666666667</v>
      </c>
      <c r="AM971" s="100">
        <v>66.642857142857139</v>
      </c>
      <c r="AN971" s="100">
        <v>56.266666666666666</v>
      </c>
      <c r="AO971" s="100">
        <v>60.56666666666667</v>
      </c>
      <c r="AP971" s="100">
        <v>19</v>
      </c>
      <c r="AQ971" s="100">
        <v>11.066666666666666</v>
      </c>
      <c r="AR971" s="100">
        <v>5.7333333333333334</v>
      </c>
      <c r="AS971" s="100">
        <v>2.1724137931034484</v>
      </c>
      <c r="AT971" s="1"/>
      <c r="AU971" s="1"/>
      <c r="AV971" s="1"/>
      <c r="AW971" s="1"/>
      <c r="AX971" s="1"/>
      <c r="AY971" s="1"/>
      <c r="AZ971" s="1"/>
      <c r="BA971" s="1"/>
      <c r="BB971" s="1"/>
      <c r="BC971" s="1"/>
      <c r="BD971" s="1"/>
      <c r="BE971" s="1"/>
      <c r="BF971" s="1"/>
      <c r="BG971" s="1"/>
      <c r="BH971" s="1"/>
      <c r="BI971" s="1"/>
      <c r="BJ971" s="1"/>
      <c r="BK971" s="1"/>
      <c r="BL971" s="1"/>
      <c r="BM971" s="1"/>
    </row>
    <row r="972" spans="1:65" ht="16.5" customHeight="1" x14ac:dyDescent="0.25">
      <c r="A972" s="87">
        <v>25025090</v>
      </c>
      <c r="B972" s="82" t="s">
        <v>43</v>
      </c>
      <c r="C972" s="82" t="s">
        <v>1183</v>
      </c>
      <c r="D972" s="82" t="s">
        <v>1184</v>
      </c>
      <c r="E972" s="82" t="s">
        <v>1173</v>
      </c>
      <c r="F972" s="82">
        <v>5</v>
      </c>
      <c r="G972" s="82">
        <v>34</v>
      </c>
      <c r="H972" s="83">
        <v>-73.970833329999991</v>
      </c>
      <c r="I972" s="93">
        <v>9.0463333300000013</v>
      </c>
      <c r="J972" s="100">
        <v>15.816666666666666</v>
      </c>
      <c r="K972" s="100">
        <v>7.55</v>
      </c>
      <c r="L972" s="100">
        <v>6.0896551724137939</v>
      </c>
      <c r="M972" s="100">
        <v>6.5862068965517242</v>
      </c>
      <c r="N972" s="100">
        <v>7.4999999999999991</v>
      </c>
      <c r="O972" s="100">
        <v>9.1241379310344843</v>
      </c>
      <c r="P972" s="100">
        <v>18.213793103448275</v>
      </c>
      <c r="Q972" s="100">
        <v>18.337931034482757</v>
      </c>
      <c r="R972" s="100">
        <v>38.482142857142868</v>
      </c>
      <c r="S972" s="100">
        <v>45.528571428571446</v>
      </c>
      <c r="T972" s="100">
        <v>64.153571428571425</v>
      </c>
      <c r="U972" s="100">
        <v>58.140740740740732</v>
      </c>
      <c r="V972" s="100">
        <v>75.42962962962963</v>
      </c>
      <c r="W972" s="100">
        <v>75.149999999999991</v>
      </c>
      <c r="X972" s="100">
        <v>72.276923076923055</v>
      </c>
      <c r="Y972" s="100">
        <v>84.714814814814815</v>
      </c>
      <c r="Z972" s="100">
        <v>50.978571428571414</v>
      </c>
      <c r="AA972" s="100">
        <v>33.144444444444446</v>
      </c>
      <c r="AB972" s="100">
        <v>46.056666666666679</v>
      </c>
      <c r="AC972" s="100">
        <v>42.11333333333333</v>
      </c>
      <c r="AD972" s="100">
        <v>59.975862068965519</v>
      </c>
      <c r="AE972" s="100">
        <v>55.979310344827574</v>
      </c>
      <c r="AF972" s="100">
        <v>57.713793103448282</v>
      </c>
      <c r="AG972" s="100">
        <v>79.375862068965517</v>
      </c>
      <c r="AH972" s="100">
        <v>87.517857142857139</v>
      </c>
      <c r="AI972" s="100">
        <v>96.742857142857133</v>
      </c>
      <c r="AJ972" s="100">
        <v>94.814285714285759</v>
      </c>
      <c r="AK972" s="100">
        <v>86.82962962962965</v>
      </c>
      <c r="AL972" s="100">
        <v>101.45000000000002</v>
      </c>
      <c r="AM972" s="100">
        <v>137.71071428571426</v>
      </c>
      <c r="AN972" s="100">
        <v>112.07407407407409</v>
      </c>
      <c r="AO972" s="100">
        <v>80.770370370370372</v>
      </c>
      <c r="AP972" s="100">
        <v>58.836000000000006</v>
      </c>
      <c r="AQ972" s="100">
        <v>44.73793103448277</v>
      </c>
      <c r="AR972" s="100">
        <v>29.517241379310342</v>
      </c>
      <c r="AS972" s="100">
        <v>23.096551724137932</v>
      </c>
      <c r="AT972" s="1" t="s">
        <v>1888</v>
      </c>
      <c r="AU972" s="1"/>
      <c r="AV972" s="1"/>
      <c r="AW972" s="1"/>
      <c r="AX972" s="1"/>
      <c r="AY972" s="1"/>
      <c r="AZ972" s="1"/>
      <c r="BA972" s="1"/>
      <c r="BB972" s="1"/>
      <c r="BC972" s="1"/>
      <c r="BD972" s="1"/>
      <c r="BE972" s="1"/>
      <c r="BF972" s="1"/>
      <c r="BG972" s="1"/>
      <c r="BH972" s="1"/>
      <c r="BI972" s="1"/>
      <c r="BJ972" s="1"/>
      <c r="BK972" s="1"/>
      <c r="BL972" s="1"/>
      <c r="BM972" s="1"/>
    </row>
    <row r="973" spans="1:65" ht="16.5" customHeight="1" x14ac:dyDescent="0.25">
      <c r="A973" s="87">
        <v>25021200</v>
      </c>
      <c r="B973" s="82" t="s">
        <v>26</v>
      </c>
      <c r="C973" s="82" t="s">
        <v>1185</v>
      </c>
      <c r="D973" s="82" t="s">
        <v>1184</v>
      </c>
      <c r="E973" s="82" t="s">
        <v>1173</v>
      </c>
      <c r="F973" s="82">
        <v>2</v>
      </c>
      <c r="G973" s="82">
        <v>26</v>
      </c>
      <c r="H973" s="83">
        <v>-74.079444440000003</v>
      </c>
      <c r="I973" s="93">
        <v>9.0266666700000009</v>
      </c>
      <c r="J973" s="100">
        <v>10.482758620689655</v>
      </c>
      <c r="K973" s="100">
        <v>9.3571428571428577</v>
      </c>
      <c r="L973" s="100">
        <v>7.1034482758620694</v>
      </c>
      <c r="M973" s="100">
        <v>11.827586206896552</v>
      </c>
      <c r="N973" s="100">
        <v>8.5714285714285712</v>
      </c>
      <c r="O973" s="100">
        <v>6.9285714285714288</v>
      </c>
      <c r="P973" s="100">
        <v>22.607142857142858</v>
      </c>
      <c r="Q973" s="100">
        <v>22.655172413793103</v>
      </c>
      <c r="R973" s="100">
        <v>28.827586206896552</v>
      </c>
      <c r="S973" s="100">
        <v>47.103448275862071</v>
      </c>
      <c r="T973" s="100">
        <v>62.079310344827583</v>
      </c>
      <c r="U973" s="100">
        <v>55.696551724137933</v>
      </c>
      <c r="V973" s="100">
        <v>92.034482758620683</v>
      </c>
      <c r="W973" s="100">
        <v>81.8</v>
      </c>
      <c r="X973" s="100">
        <v>101.41666666666667</v>
      </c>
      <c r="Y973" s="100">
        <v>85.933333333333337</v>
      </c>
      <c r="Z973" s="100">
        <v>60.43333333333333</v>
      </c>
      <c r="AA973" s="100">
        <v>47.940000000000005</v>
      </c>
      <c r="AB973" s="100">
        <v>57.4</v>
      </c>
      <c r="AC973" s="100">
        <v>51.333333333333336</v>
      </c>
      <c r="AD973" s="100">
        <v>74.643333333333345</v>
      </c>
      <c r="AE973" s="100">
        <v>82.758620689655174</v>
      </c>
      <c r="AF973" s="100">
        <v>93.231034482758616</v>
      </c>
      <c r="AG973" s="100">
        <v>110.51724137931035</v>
      </c>
      <c r="AH973" s="100">
        <v>99.142857142857139</v>
      </c>
      <c r="AI973" s="100">
        <v>113.82142857142857</v>
      </c>
      <c r="AJ973" s="100">
        <v>105.64285714285714</v>
      </c>
      <c r="AK973" s="100">
        <v>108.75</v>
      </c>
      <c r="AL973" s="100">
        <v>116.64999999999999</v>
      </c>
      <c r="AM973" s="100">
        <v>172.32142857142858</v>
      </c>
      <c r="AN973" s="100">
        <v>118.71428571428571</v>
      </c>
      <c r="AO973" s="100">
        <v>102.08928571428571</v>
      </c>
      <c r="AP973" s="100">
        <v>80.071428571428569</v>
      </c>
      <c r="AQ973" s="100">
        <v>60.178571428571431</v>
      </c>
      <c r="AR973" s="100">
        <v>33.642857142857146</v>
      </c>
      <c r="AS973" s="100">
        <v>26.642857142857142</v>
      </c>
      <c r="AT973" s="1"/>
      <c r="AU973" s="1"/>
      <c r="AV973" s="1"/>
      <c r="AW973" s="1"/>
      <c r="AX973" s="1"/>
      <c r="AY973" s="1"/>
      <c r="AZ973" s="1"/>
      <c r="BA973" s="1"/>
      <c r="BB973" s="1"/>
      <c r="BC973" s="1"/>
      <c r="BD973" s="1"/>
      <c r="BE973" s="1"/>
      <c r="BF973" s="1"/>
      <c r="BG973" s="1"/>
      <c r="BH973" s="1"/>
      <c r="BI973" s="1"/>
      <c r="BJ973" s="1"/>
      <c r="BK973" s="1"/>
      <c r="BL973" s="1"/>
      <c r="BM973" s="1"/>
    </row>
    <row r="974" spans="1:65" ht="16.5" customHeight="1" x14ac:dyDescent="0.25">
      <c r="A974" s="87">
        <v>25021040</v>
      </c>
      <c r="B974" s="82" t="s">
        <v>26</v>
      </c>
      <c r="C974" s="82" t="s">
        <v>1186</v>
      </c>
      <c r="D974" s="82" t="s">
        <v>1184</v>
      </c>
      <c r="E974" s="82" t="s">
        <v>1173</v>
      </c>
      <c r="F974" s="82">
        <v>5</v>
      </c>
      <c r="G974" s="82">
        <v>25</v>
      </c>
      <c r="H974" s="83">
        <v>-74.044222220000009</v>
      </c>
      <c r="I974" s="93">
        <v>9.1880555600000005</v>
      </c>
      <c r="J974" s="100">
        <v>12</v>
      </c>
      <c r="K974" s="100">
        <v>3.5333333333333332</v>
      </c>
      <c r="L974" s="100">
        <v>2</v>
      </c>
      <c r="M974" s="100">
        <v>9.1999999999999993</v>
      </c>
      <c r="N974" s="100">
        <v>5.7666666666666666</v>
      </c>
      <c r="O974" s="100">
        <v>7.5333333333333332</v>
      </c>
      <c r="P974" s="100">
        <v>28.266666666666666</v>
      </c>
      <c r="Q974" s="100">
        <v>22.2</v>
      </c>
      <c r="R974" s="100">
        <v>32.366666666666667</v>
      </c>
      <c r="S974" s="100">
        <v>51.666666666666664</v>
      </c>
      <c r="T974" s="100">
        <v>68.966666666666669</v>
      </c>
      <c r="U974" s="100">
        <v>61.466666666666669</v>
      </c>
      <c r="V974" s="100">
        <v>75.766666666666666</v>
      </c>
      <c r="W974" s="100">
        <v>68.333333333333329</v>
      </c>
      <c r="X974" s="100">
        <v>98.033333333333331</v>
      </c>
      <c r="Y974" s="100">
        <v>68.3</v>
      </c>
      <c r="Z974" s="100">
        <v>44.93333333333333</v>
      </c>
      <c r="AA974" s="100">
        <v>50.466666666666669</v>
      </c>
      <c r="AB974" s="100">
        <v>46.733333333333334</v>
      </c>
      <c r="AC974" s="100">
        <v>39.200000000000003</v>
      </c>
      <c r="AD974" s="100">
        <v>70.44</v>
      </c>
      <c r="AE974" s="100">
        <v>59.56666666666667</v>
      </c>
      <c r="AF974" s="100">
        <v>79.5</v>
      </c>
      <c r="AG974" s="100">
        <v>82.1</v>
      </c>
      <c r="AH974" s="100">
        <v>78.13333333333334</v>
      </c>
      <c r="AI974" s="100">
        <v>80.928571428571431</v>
      </c>
      <c r="AJ974" s="100">
        <v>83.466666666666669</v>
      </c>
      <c r="AK974" s="100">
        <v>90.563333333333333</v>
      </c>
      <c r="AL974" s="100">
        <v>112.6</v>
      </c>
      <c r="AM974" s="100">
        <v>111.93333333333334</v>
      </c>
      <c r="AN974" s="100">
        <v>77.666666666666671</v>
      </c>
      <c r="AO974" s="100">
        <v>64.2</v>
      </c>
      <c r="AP974" s="100">
        <v>49.5</v>
      </c>
      <c r="AQ974" s="100">
        <v>39.56666666666667</v>
      </c>
      <c r="AR974" s="100">
        <v>19.733333333333334</v>
      </c>
      <c r="AS974" s="100">
        <v>15.233333333333333</v>
      </c>
      <c r="AT974" s="1"/>
      <c r="AU974" s="1"/>
      <c r="AV974" s="1"/>
      <c r="AW974" s="1"/>
      <c r="AX974" s="1"/>
      <c r="AY974" s="1"/>
      <c r="AZ974" s="1"/>
      <c r="BA974" s="1"/>
      <c r="BB974" s="1"/>
      <c r="BC974" s="1"/>
      <c r="BD974" s="1"/>
      <c r="BE974" s="1"/>
      <c r="BF974" s="1"/>
      <c r="BG974" s="1"/>
      <c r="BH974" s="1"/>
      <c r="BI974" s="1"/>
      <c r="BJ974" s="1"/>
      <c r="BK974" s="1"/>
      <c r="BL974" s="1"/>
      <c r="BM974" s="1"/>
    </row>
    <row r="975" spans="1:65" ht="16.5" customHeight="1" x14ac:dyDescent="0.25">
      <c r="A975" s="87">
        <v>25021380</v>
      </c>
      <c r="B975" s="82" t="s">
        <v>26</v>
      </c>
      <c r="C975" s="82" t="s">
        <v>1187</v>
      </c>
      <c r="D975" s="82" t="s">
        <v>1184</v>
      </c>
      <c r="E975" s="82" t="s">
        <v>1173</v>
      </c>
      <c r="F975" s="82">
        <v>2</v>
      </c>
      <c r="G975" s="82">
        <v>24</v>
      </c>
      <c r="H975" s="83">
        <v>-74.150000000000006</v>
      </c>
      <c r="I975" s="93">
        <v>9.07</v>
      </c>
      <c r="J975" s="100">
        <v>10.533333333333333</v>
      </c>
      <c r="K975" s="100">
        <v>7.7333333333333334</v>
      </c>
      <c r="L975" s="100">
        <v>3.2333333333333334</v>
      </c>
      <c r="M975" s="100">
        <v>4.7</v>
      </c>
      <c r="N975" s="100">
        <v>10.448275862068966</v>
      </c>
      <c r="O975" s="100">
        <v>14.766666666666667</v>
      </c>
      <c r="P975" s="100">
        <v>23.3</v>
      </c>
      <c r="Q975" s="100">
        <v>15.333333333333334</v>
      </c>
      <c r="R975" s="100">
        <v>31.241379310344829</v>
      </c>
      <c r="S975" s="100">
        <v>42.310344827586206</v>
      </c>
      <c r="T975" s="100">
        <v>63</v>
      </c>
      <c r="U975" s="100">
        <v>51.75</v>
      </c>
      <c r="V975" s="100">
        <v>86.833333333333329</v>
      </c>
      <c r="W975" s="100">
        <v>56.233333333333334</v>
      </c>
      <c r="X975" s="100">
        <v>90.173333333333332</v>
      </c>
      <c r="Y975" s="100">
        <v>77.321428571428569</v>
      </c>
      <c r="Z975" s="100">
        <v>60.892857142857146</v>
      </c>
      <c r="AA975" s="100">
        <v>40.642857142857146</v>
      </c>
      <c r="AB975" s="100">
        <v>45.962962962962962</v>
      </c>
      <c r="AC975" s="100">
        <v>43.5</v>
      </c>
      <c r="AD975" s="100">
        <v>53.777777777777779</v>
      </c>
      <c r="AE975" s="100">
        <v>55.464285714285715</v>
      </c>
      <c r="AF975" s="100">
        <v>82.121428571428581</v>
      </c>
      <c r="AG975" s="100">
        <v>90.518518518518519</v>
      </c>
      <c r="AH975" s="100">
        <v>88.206896551724142</v>
      </c>
      <c r="AI975" s="100">
        <v>84.071428571428569</v>
      </c>
      <c r="AJ975" s="100">
        <v>92.142857142857139</v>
      </c>
      <c r="AK975" s="100">
        <v>94.103448275862064</v>
      </c>
      <c r="AL975" s="100">
        <v>119.10344827586206</v>
      </c>
      <c r="AM975" s="100">
        <v>128.31034482758622</v>
      </c>
      <c r="AN975" s="100">
        <v>95.206896551724142</v>
      </c>
      <c r="AO975" s="100">
        <v>65.34482758620689</v>
      </c>
      <c r="AP975" s="100">
        <v>65.827586206896555</v>
      </c>
      <c r="AQ975" s="100">
        <v>50.071428571428569</v>
      </c>
      <c r="AR975" s="100">
        <v>30.964285714285715</v>
      </c>
      <c r="AS975" s="100">
        <v>15.724137931034482</v>
      </c>
      <c r="AT975" s="1"/>
      <c r="AU975" s="1"/>
      <c r="AV975" s="1"/>
      <c r="AW975" s="1"/>
      <c r="AX975" s="1"/>
      <c r="AY975" s="1"/>
      <c r="AZ975" s="1"/>
      <c r="BA975" s="1"/>
      <c r="BB975" s="1"/>
      <c r="BC975" s="1"/>
      <c r="BD975" s="1"/>
      <c r="BE975" s="1"/>
      <c r="BF975" s="1"/>
      <c r="BG975" s="1"/>
      <c r="BH975" s="1"/>
      <c r="BI975" s="1"/>
      <c r="BJ975" s="1"/>
      <c r="BK975" s="1"/>
      <c r="BL975" s="1"/>
      <c r="BM975" s="1"/>
    </row>
    <row r="976" spans="1:65" ht="16.5" customHeight="1" x14ac:dyDescent="0.25">
      <c r="A976" s="87">
        <v>29050010</v>
      </c>
      <c r="B976" s="82" t="s">
        <v>26</v>
      </c>
      <c r="C976" s="82" t="s">
        <v>1188</v>
      </c>
      <c r="D976" s="82" t="s">
        <v>1189</v>
      </c>
      <c r="E976" s="82" t="s">
        <v>1173</v>
      </c>
      <c r="F976" s="82">
        <v>5</v>
      </c>
      <c r="G976" s="82">
        <v>41</v>
      </c>
      <c r="H976" s="83">
        <v>-74.732111110000005</v>
      </c>
      <c r="I976" s="93">
        <v>10.344416670000001</v>
      </c>
      <c r="J976" s="100">
        <v>11.466666666666667</v>
      </c>
      <c r="K976" s="100">
        <v>2.4</v>
      </c>
      <c r="L976" s="100">
        <v>2.8</v>
      </c>
      <c r="M976" s="100">
        <v>5.6333333333333337</v>
      </c>
      <c r="N976" s="100">
        <v>7.2</v>
      </c>
      <c r="O976" s="100">
        <v>4.4000000000000004</v>
      </c>
      <c r="P976" s="100">
        <v>14.1</v>
      </c>
      <c r="Q976" s="100">
        <v>12.8</v>
      </c>
      <c r="R976" s="100">
        <v>29.833333333333332</v>
      </c>
      <c r="S976" s="100">
        <v>24.8</v>
      </c>
      <c r="T976" s="100">
        <v>36.56666666666667</v>
      </c>
      <c r="U976" s="100">
        <v>64.433333333333337</v>
      </c>
      <c r="V976" s="100">
        <v>40.931034482758619</v>
      </c>
      <c r="W976" s="100">
        <v>51.827586206896555</v>
      </c>
      <c r="X976" s="100">
        <v>55.620689655172413</v>
      </c>
      <c r="Y976" s="100">
        <v>50.666666666666664</v>
      </c>
      <c r="Z976" s="100">
        <v>45.134482758620692</v>
      </c>
      <c r="AA976" s="100">
        <v>35.633333333333333</v>
      </c>
      <c r="AB976" s="100">
        <v>38.233333333333334</v>
      </c>
      <c r="AC976" s="100">
        <v>46.2</v>
      </c>
      <c r="AD976" s="100">
        <v>61.4</v>
      </c>
      <c r="AE976" s="100">
        <v>46.333333333333336</v>
      </c>
      <c r="AF976" s="100">
        <v>58.366666666666667</v>
      </c>
      <c r="AG976" s="100">
        <v>61.733333333333334</v>
      </c>
      <c r="AH976" s="100">
        <v>69.066666666666663</v>
      </c>
      <c r="AI976" s="100">
        <v>53</v>
      </c>
      <c r="AJ976" s="100">
        <v>41.93333333333333</v>
      </c>
      <c r="AK976" s="100">
        <v>65.766666666666666</v>
      </c>
      <c r="AL976" s="100">
        <v>59.4</v>
      </c>
      <c r="AM976" s="100">
        <v>68.933333333333337</v>
      </c>
      <c r="AN976" s="100">
        <v>43.357142857142854</v>
      </c>
      <c r="AO976" s="100">
        <v>30.9</v>
      </c>
      <c r="AP976" s="100">
        <v>27.233333333333334</v>
      </c>
      <c r="AQ976" s="100">
        <v>19</v>
      </c>
      <c r="AR976" s="100">
        <v>8.3333333333333339</v>
      </c>
      <c r="AS976" s="100">
        <v>8.137931034482758</v>
      </c>
      <c r="AT976" s="1"/>
      <c r="AU976" s="1"/>
      <c r="AV976" s="1"/>
      <c r="AW976" s="1"/>
      <c r="AX976" s="1"/>
      <c r="AY976" s="1"/>
      <c r="AZ976" s="1"/>
      <c r="BA976" s="1"/>
      <c r="BB976" s="1"/>
      <c r="BC976" s="1"/>
      <c r="BD976" s="1"/>
      <c r="BE976" s="1"/>
      <c r="BF976" s="1"/>
      <c r="BG976" s="1"/>
      <c r="BH976" s="1"/>
      <c r="BI976" s="1"/>
      <c r="BJ976" s="1"/>
      <c r="BK976" s="1"/>
      <c r="BL976" s="1"/>
      <c r="BM976" s="1"/>
    </row>
    <row r="977" spans="1:65" ht="16.5" customHeight="1" x14ac:dyDescent="0.25">
      <c r="A977" s="87">
        <v>29060350</v>
      </c>
      <c r="B977" s="82" t="s">
        <v>26</v>
      </c>
      <c r="C977" s="82" t="s">
        <v>1190</v>
      </c>
      <c r="D977" s="82" t="s">
        <v>1191</v>
      </c>
      <c r="E977" s="82" t="s">
        <v>1173</v>
      </c>
      <c r="F977" s="82">
        <v>5</v>
      </c>
      <c r="G977" s="82">
        <v>30</v>
      </c>
      <c r="H977" s="83">
        <v>-74.29858333</v>
      </c>
      <c r="I977" s="93">
        <v>10.631166670000001</v>
      </c>
      <c r="J977" s="100">
        <v>1.012</v>
      </c>
      <c r="K977" s="100">
        <v>3.52</v>
      </c>
      <c r="L977" s="100">
        <v>0</v>
      </c>
      <c r="M977" s="100">
        <v>0</v>
      </c>
      <c r="N977" s="100">
        <v>0.56799999999999995</v>
      </c>
      <c r="O977" s="100">
        <v>0.21600000000000003</v>
      </c>
      <c r="P977" s="100">
        <v>4.3600000000000003</v>
      </c>
      <c r="Q977" s="100">
        <v>2.6639999999999997</v>
      </c>
      <c r="R977" s="100">
        <v>5.2639999999999993</v>
      </c>
      <c r="S977" s="100">
        <v>7.0192307692307692</v>
      </c>
      <c r="T977" s="100">
        <v>19.80740740740741</v>
      </c>
      <c r="U977" s="100">
        <v>40.237037037037034</v>
      </c>
      <c r="V977" s="100">
        <v>36.881481481481472</v>
      </c>
      <c r="W977" s="100">
        <v>67.159259259259258</v>
      </c>
      <c r="X977" s="100">
        <v>62.991999999999997</v>
      </c>
      <c r="Y977" s="100">
        <v>47.733333333333341</v>
      </c>
      <c r="Z977" s="100">
        <v>41.596428571428575</v>
      </c>
      <c r="AA977" s="100">
        <v>31.671428571428574</v>
      </c>
      <c r="AB977" s="100">
        <v>25.953571428571426</v>
      </c>
      <c r="AC977" s="100">
        <v>43.324999999999996</v>
      </c>
      <c r="AD977" s="100">
        <v>37.374999999999993</v>
      </c>
      <c r="AE977" s="100">
        <v>45.088888888888881</v>
      </c>
      <c r="AF977" s="100">
        <v>42.266666666666666</v>
      </c>
      <c r="AG977" s="100">
        <v>67.396296296296285</v>
      </c>
      <c r="AH977" s="100">
        <v>57.253846153846148</v>
      </c>
      <c r="AI977" s="100">
        <v>69.684615384615384</v>
      </c>
      <c r="AJ977" s="100">
        <v>76.066666666666677</v>
      </c>
      <c r="AK977" s="100">
        <v>86.844444444444434</v>
      </c>
      <c r="AL977" s="100">
        <v>88.166666666666643</v>
      </c>
      <c r="AM977" s="100">
        <v>75.726923076923086</v>
      </c>
      <c r="AN977" s="100">
        <v>64.103703703703715</v>
      </c>
      <c r="AO977" s="100">
        <v>53.444444444444443</v>
      </c>
      <c r="AP977" s="100">
        <v>25.170370370370367</v>
      </c>
      <c r="AQ977" s="100">
        <v>16.675999999999998</v>
      </c>
      <c r="AR977" s="100">
        <v>8.8000000000000007</v>
      </c>
      <c r="AS977" s="100">
        <v>7.9291666666666671</v>
      </c>
      <c r="AT977" s="1"/>
      <c r="AU977" s="1"/>
      <c r="AV977" s="1"/>
      <c r="AW977" s="1"/>
      <c r="AX977" s="1"/>
      <c r="AY977" s="1"/>
      <c r="AZ977" s="1"/>
      <c r="BA977" s="1"/>
      <c r="BB977" s="1"/>
      <c r="BC977" s="1"/>
      <c r="BD977" s="1"/>
      <c r="BE977" s="1"/>
      <c r="BF977" s="1"/>
      <c r="BG977" s="1"/>
      <c r="BH977" s="1"/>
      <c r="BI977" s="1"/>
      <c r="BJ977" s="1"/>
      <c r="BK977" s="1"/>
      <c r="BL977" s="1"/>
      <c r="BM977" s="1"/>
    </row>
    <row r="978" spans="1:65" ht="16.5" customHeight="1" x14ac:dyDescent="0.25">
      <c r="A978" s="87">
        <v>29060030</v>
      </c>
      <c r="B978" s="82" t="s">
        <v>26</v>
      </c>
      <c r="C978" s="82" t="s">
        <v>1192</v>
      </c>
      <c r="D978" s="82" t="s">
        <v>1191</v>
      </c>
      <c r="E978" s="82" t="s">
        <v>1173</v>
      </c>
      <c r="F978" s="82">
        <v>5</v>
      </c>
      <c r="G978" s="82">
        <v>20</v>
      </c>
      <c r="H978" s="83">
        <v>-74.375500000000002</v>
      </c>
      <c r="I978" s="93">
        <v>10.64877778</v>
      </c>
      <c r="J978" s="100">
        <v>2.2666666666666666</v>
      </c>
      <c r="K978" s="100">
        <v>0.2</v>
      </c>
      <c r="L978" s="100">
        <v>0</v>
      </c>
      <c r="M978" s="100">
        <v>0.16666666666666666</v>
      </c>
      <c r="N978" s="100">
        <v>0.7</v>
      </c>
      <c r="O978" s="100">
        <v>0.26666666666666666</v>
      </c>
      <c r="P978" s="100">
        <v>1.3</v>
      </c>
      <c r="Q978" s="100">
        <v>5.666666666666667</v>
      </c>
      <c r="R978" s="100">
        <v>5.4333333333333336</v>
      </c>
      <c r="S978" s="100">
        <v>5.7</v>
      </c>
      <c r="T978" s="100">
        <v>25.6</v>
      </c>
      <c r="U978" s="100">
        <v>45.1</v>
      </c>
      <c r="V978" s="100">
        <v>37.233333333333334</v>
      </c>
      <c r="W978" s="100">
        <v>56.3</v>
      </c>
      <c r="X978" s="100">
        <v>75.066666666666663</v>
      </c>
      <c r="Y978" s="100">
        <v>80.196551724137919</v>
      </c>
      <c r="Z978" s="100">
        <v>37.896551724137929</v>
      </c>
      <c r="AA978" s="100">
        <v>39.689655172413794</v>
      </c>
      <c r="AB978" s="100">
        <v>37.166666666666664</v>
      </c>
      <c r="AC978" s="100">
        <v>44.266666666666666</v>
      </c>
      <c r="AD978" s="100">
        <v>38.406666666666666</v>
      </c>
      <c r="AE978" s="100">
        <v>37.93333333333333</v>
      </c>
      <c r="AF978" s="100">
        <v>56.43333333333333</v>
      </c>
      <c r="AG978" s="100">
        <v>72.63333333333334</v>
      </c>
      <c r="AH978" s="100">
        <v>56.43333333333333</v>
      </c>
      <c r="AI978" s="100">
        <v>64.566666666666663</v>
      </c>
      <c r="AJ978" s="100">
        <v>73.39</v>
      </c>
      <c r="AK978" s="100">
        <v>96.2</v>
      </c>
      <c r="AL978" s="100">
        <v>81.310344827586206</v>
      </c>
      <c r="AM978" s="100">
        <v>100.7344827586207</v>
      </c>
      <c r="AN978" s="100">
        <v>60.833333333333336</v>
      </c>
      <c r="AO978" s="100">
        <v>68.3</v>
      </c>
      <c r="AP978" s="100">
        <v>23.482758620689655</v>
      </c>
      <c r="AQ978" s="100">
        <v>17.2</v>
      </c>
      <c r="AR978" s="100">
        <v>5.166666666666667</v>
      </c>
      <c r="AS978" s="100">
        <v>14.827586206896552</v>
      </c>
      <c r="AT978" s="1"/>
      <c r="AU978" s="1"/>
      <c r="AV978" s="1"/>
      <c r="AW978" s="1"/>
      <c r="AX978" s="1"/>
      <c r="AY978" s="1"/>
      <c r="AZ978" s="1"/>
      <c r="BA978" s="1"/>
      <c r="BB978" s="1"/>
      <c r="BC978" s="1"/>
      <c r="BD978" s="1"/>
      <c r="BE978" s="1"/>
      <c r="BF978" s="1"/>
      <c r="BG978" s="1"/>
      <c r="BH978" s="1"/>
      <c r="BI978" s="1"/>
      <c r="BJ978" s="1"/>
      <c r="BK978" s="1"/>
      <c r="BL978" s="1"/>
      <c r="BM978" s="1"/>
    </row>
    <row r="979" spans="1:65" ht="16.5" customHeight="1" x14ac:dyDescent="0.25">
      <c r="A979" s="87">
        <v>29060150</v>
      </c>
      <c r="B979" s="82" t="s">
        <v>26</v>
      </c>
      <c r="C979" s="82" t="s">
        <v>1193</v>
      </c>
      <c r="D979" s="82" t="s">
        <v>1191</v>
      </c>
      <c r="E979" s="82" t="s">
        <v>1173</v>
      </c>
      <c r="F979" s="82">
        <v>5</v>
      </c>
      <c r="G979" s="82">
        <v>20</v>
      </c>
      <c r="H979" s="83">
        <v>-74.22411111000001</v>
      </c>
      <c r="I979" s="93">
        <v>10.573666670000001</v>
      </c>
      <c r="J979" s="100">
        <v>2.8666666666666667</v>
      </c>
      <c r="K979" s="100">
        <v>0.36666666666666664</v>
      </c>
      <c r="L979" s="100">
        <v>1.2758620689655173</v>
      </c>
      <c r="M979" s="100">
        <v>1.2</v>
      </c>
      <c r="N979" s="100">
        <v>3.7</v>
      </c>
      <c r="O979" s="100">
        <v>1.9</v>
      </c>
      <c r="P979" s="100">
        <v>3.6666666666666665</v>
      </c>
      <c r="Q979" s="100">
        <v>7.5</v>
      </c>
      <c r="R979" s="100">
        <v>14.633333333333333</v>
      </c>
      <c r="S979" s="100">
        <v>23.5</v>
      </c>
      <c r="T979" s="100">
        <v>31.633333333333333</v>
      </c>
      <c r="U979" s="100">
        <v>49.06666666666667</v>
      </c>
      <c r="V979" s="100">
        <v>57.03448275862069</v>
      </c>
      <c r="W979" s="100">
        <v>67.3</v>
      </c>
      <c r="X979" s="100">
        <v>85.517241379310349</v>
      </c>
      <c r="Y979" s="100">
        <v>61.266666666666666</v>
      </c>
      <c r="Z979" s="100">
        <v>69.233333333333334</v>
      </c>
      <c r="AA979" s="100">
        <v>40.233333333333334</v>
      </c>
      <c r="AB979" s="100">
        <v>45.166666666666664</v>
      </c>
      <c r="AC979" s="100">
        <v>54.8</v>
      </c>
      <c r="AD979" s="100">
        <v>54.93333333333333</v>
      </c>
      <c r="AE979" s="100">
        <v>45</v>
      </c>
      <c r="AF979" s="100">
        <v>66.8</v>
      </c>
      <c r="AG979" s="100">
        <v>73.933333333333337</v>
      </c>
      <c r="AH979" s="100">
        <v>86.65517241379311</v>
      </c>
      <c r="AI979" s="100">
        <v>79.275862068965523</v>
      </c>
      <c r="AJ979" s="100">
        <v>89.464285714285708</v>
      </c>
      <c r="AK979" s="100">
        <v>112.06896551724138</v>
      </c>
      <c r="AL979" s="100">
        <v>113.79310344827586</v>
      </c>
      <c r="AM979" s="100">
        <v>123.48275862068965</v>
      </c>
      <c r="AN979" s="100">
        <v>84.241379310344826</v>
      </c>
      <c r="AO979" s="100">
        <v>78.827586206896555</v>
      </c>
      <c r="AP979" s="100">
        <v>38.068965517241381</v>
      </c>
      <c r="AQ979" s="100">
        <v>24.655172413793103</v>
      </c>
      <c r="AR979" s="100">
        <v>9.8275862068965516</v>
      </c>
      <c r="AS979" s="100">
        <v>11.379310344827585</v>
      </c>
      <c r="AT979" s="1"/>
      <c r="AU979" s="1"/>
      <c r="AV979" s="1"/>
      <c r="AW979" s="1"/>
      <c r="AX979" s="1"/>
      <c r="AY979" s="1"/>
      <c r="AZ979" s="1"/>
      <c r="BA979" s="1"/>
      <c r="BB979" s="1"/>
      <c r="BC979" s="1"/>
      <c r="BD979" s="1"/>
      <c r="BE979" s="1"/>
      <c r="BF979" s="1"/>
      <c r="BG979" s="1"/>
      <c r="BH979" s="1"/>
      <c r="BI979" s="1"/>
      <c r="BJ979" s="1"/>
      <c r="BK979" s="1"/>
      <c r="BL979" s="1"/>
      <c r="BM979" s="1"/>
    </row>
    <row r="980" spans="1:65" ht="16.5" customHeight="1" x14ac:dyDescent="0.25">
      <c r="A980" s="87">
        <v>29060170</v>
      </c>
      <c r="B980" s="82" t="s">
        <v>26</v>
      </c>
      <c r="C980" s="82" t="s">
        <v>1194</v>
      </c>
      <c r="D980" s="82" t="s">
        <v>1191</v>
      </c>
      <c r="E980" s="82" t="s">
        <v>1173</v>
      </c>
      <c r="F980" s="82">
        <v>5</v>
      </c>
      <c r="G980" s="82">
        <v>20</v>
      </c>
      <c r="H980" s="83">
        <v>-74.330694440000002</v>
      </c>
      <c r="I980" s="93">
        <v>10.68044444</v>
      </c>
      <c r="J980" s="100">
        <v>1.54</v>
      </c>
      <c r="K980" s="100">
        <v>0.97333333333333327</v>
      </c>
      <c r="L980" s="100">
        <v>0</v>
      </c>
      <c r="M980" s="100">
        <v>0.35</v>
      </c>
      <c r="N980" s="100">
        <v>0</v>
      </c>
      <c r="O980" s="100">
        <v>0</v>
      </c>
      <c r="P980" s="100">
        <v>1.6666666666666667</v>
      </c>
      <c r="Q980" s="100">
        <v>2.3466666666666667</v>
      </c>
      <c r="R980" s="100">
        <v>3.1566666666666667</v>
      </c>
      <c r="S980" s="100">
        <v>1.5068965517241379</v>
      </c>
      <c r="T980" s="100">
        <v>11.373333333333333</v>
      </c>
      <c r="U980" s="100">
        <v>28.063333333333336</v>
      </c>
      <c r="V980" s="100">
        <v>20.880000000000003</v>
      </c>
      <c r="W980" s="100">
        <v>41.816666666666656</v>
      </c>
      <c r="X980" s="100">
        <v>50.453333333333333</v>
      </c>
      <c r="Y980" s="100">
        <v>47.68571428571429</v>
      </c>
      <c r="Z980" s="100">
        <v>29.751724137931038</v>
      </c>
      <c r="AA980" s="100">
        <v>19.210344827586209</v>
      </c>
      <c r="AB980" s="100">
        <v>26.603333333333335</v>
      </c>
      <c r="AC980" s="100">
        <v>29.075862068965513</v>
      </c>
      <c r="AD980" s="100">
        <v>32.124999999999993</v>
      </c>
      <c r="AE980" s="100">
        <v>30.673333333333339</v>
      </c>
      <c r="AF980" s="100">
        <v>31.166666666666664</v>
      </c>
      <c r="AG980" s="100">
        <v>42.843333333333341</v>
      </c>
      <c r="AH980" s="100">
        <v>36.516666666666666</v>
      </c>
      <c r="AI980" s="100">
        <v>40.78</v>
      </c>
      <c r="AJ980" s="100">
        <v>63.300000000000011</v>
      </c>
      <c r="AK980" s="100">
        <v>65.410344827586215</v>
      </c>
      <c r="AL980" s="100">
        <v>62.15862068965518</v>
      </c>
      <c r="AM980" s="100">
        <v>67.662962962962965</v>
      </c>
      <c r="AN980" s="100">
        <v>47.734482758620686</v>
      </c>
      <c r="AO980" s="100">
        <v>48.406896551724138</v>
      </c>
      <c r="AP980" s="100">
        <v>8.1551724137931032</v>
      </c>
      <c r="AQ980" s="100">
        <v>11.951724137931034</v>
      </c>
      <c r="AR980" s="100">
        <v>3.2137931034482761</v>
      </c>
      <c r="AS980" s="100">
        <v>4.0166666666666666</v>
      </c>
      <c r="AT980" s="1"/>
      <c r="AU980" s="1"/>
      <c r="AV980" s="1"/>
      <c r="AW980" s="1"/>
      <c r="AX980" s="1"/>
      <c r="AY980" s="1"/>
      <c r="AZ980" s="1"/>
      <c r="BA980" s="1"/>
      <c r="BB980" s="1"/>
      <c r="BC980" s="1"/>
      <c r="BD980" s="1"/>
      <c r="BE980" s="1"/>
      <c r="BF980" s="1"/>
      <c r="BG980" s="1"/>
      <c r="BH980" s="1"/>
      <c r="BI980" s="1"/>
      <c r="BJ980" s="1"/>
      <c r="BK980" s="1"/>
      <c r="BL980" s="1"/>
      <c r="BM980" s="1"/>
    </row>
    <row r="981" spans="1:65" ht="16.5" customHeight="1" x14ac:dyDescent="0.25">
      <c r="A981" s="87">
        <v>29060190</v>
      </c>
      <c r="B981" s="82" t="s">
        <v>26</v>
      </c>
      <c r="C981" s="82" t="s">
        <v>872</v>
      </c>
      <c r="D981" s="82" t="s">
        <v>1191</v>
      </c>
      <c r="E981" s="82" t="s">
        <v>1173</v>
      </c>
      <c r="F981" s="82">
        <v>5</v>
      </c>
      <c r="G981" s="82">
        <v>26</v>
      </c>
      <c r="H981" s="83">
        <v>-74.255388890000006</v>
      </c>
      <c r="I981" s="93">
        <v>10.610638890000001</v>
      </c>
      <c r="J981" s="100">
        <v>2.3076923076923075</v>
      </c>
      <c r="K981" s="100">
        <v>3.04</v>
      </c>
      <c r="L981" s="100">
        <v>0</v>
      </c>
      <c r="M981" s="100">
        <v>1.5384615384615385</v>
      </c>
      <c r="N981" s="100">
        <v>1.5384615384615385</v>
      </c>
      <c r="O981" s="100">
        <v>1.3846153846153846</v>
      </c>
      <c r="P981" s="100">
        <v>3.8461538461538463</v>
      </c>
      <c r="Q981" s="100">
        <v>5.9230769230769234</v>
      </c>
      <c r="R981" s="100">
        <v>5.1923076923076925</v>
      </c>
      <c r="S981" s="100">
        <v>8.3076923076923084</v>
      </c>
      <c r="T981" s="100">
        <v>16.846153846153847</v>
      </c>
      <c r="U981" s="100">
        <v>46.53846153846154</v>
      </c>
      <c r="V981" s="100">
        <v>47.57692307692308</v>
      </c>
      <c r="W981" s="100">
        <v>60.03846153846154</v>
      </c>
      <c r="X981" s="100">
        <v>60.769230769230766</v>
      </c>
      <c r="Y981" s="100">
        <v>71.680000000000007</v>
      </c>
      <c r="Z981" s="100">
        <v>41.32</v>
      </c>
      <c r="AA981" s="100">
        <v>35.04</v>
      </c>
      <c r="AB981" s="100">
        <v>24.36</v>
      </c>
      <c r="AC981" s="100">
        <v>28.68</v>
      </c>
      <c r="AD981" s="100">
        <v>44.6</v>
      </c>
      <c r="AE981" s="100">
        <v>45.916666666666664</v>
      </c>
      <c r="AF981" s="100">
        <v>54.416666666666664</v>
      </c>
      <c r="AG981" s="100">
        <v>56.666666666666664</v>
      </c>
      <c r="AH981" s="100">
        <v>66.083333333333329</v>
      </c>
      <c r="AI981" s="100">
        <v>48</v>
      </c>
      <c r="AJ981" s="100">
        <v>79.166666666666671</v>
      </c>
      <c r="AK981" s="100">
        <v>90.470833333333346</v>
      </c>
      <c r="AL981" s="100">
        <v>86</v>
      </c>
      <c r="AM981" s="100">
        <v>69.375</v>
      </c>
      <c r="AN981" s="100">
        <v>50.520833333333336</v>
      </c>
      <c r="AO981" s="100">
        <v>42.791666666666664</v>
      </c>
      <c r="AP981" s="100">
        <v>21.291666666666668</v>
      </c>
      <c r="AQ981" s="100">
        <v>23.48</v>
      </c>
      <c r="AR981" s="100">
        <v>11.4</v>
      </c>
      <c r="AS981" s="100">
        <v>6.04</v>
      </c>
      <c r="AT981" s="1"/>
      <c r="AU981" s="1"/>
      <c r="AV981" s="1"/>
      <c r="AW981" s="1"/>
      <c r="AX981" s="1"/>
      <c r="AY981" s="1"/>
      <c r="AZ981" s="1"/>
      <c r="BA981" s="1"/>
      <c r="BB981" s="1"/>
      <c r="BC981" s="1"/>
      <c r="BD981" s="1"/>
      <c r="BE981" s="1"/>
      <c r="BF981" s="1"/>
      <c r="BG981" s="1"/>
      <c r="BH981" s="1"/>
      <c r="BI981" s="1"/>
      <c r="BJ981" s="1"/>
      <c r="BK981" s="1"/>
      <c r="BL981" s="1"/>
      <c r="BM981" s="1"/>
    </row>
    <row r="982" spans="1:65" ht="16.5" customHeight="1" x14ac:dyDescent="0.25">
      <c r="A982" s="87">
        <v>29060560</v>
      </c>
      <c r="B982" s="82" t="s">
        <v>26</v>
      </c>
      <c r="C982" s="82" t="s">
        <v>1195</v>
      </c>
      <c r="D982" s="82" t="s">
        <v>1196</v>
      </c>
      <c r="E982" s="82" t="s">
        <v>1173</v>
      </c>
      <c r="F982" s="82">
        <v>5</v>
      </c>
      <c r="G982" s="82">
        <v>50</v>
      </c>
      <c r="H982" s="83">
        <v>-74.17794443999999</v>
      </c>
      <c r="I982" s="93">
        <v>10.384444439999999</v>
      </c>
      <c r="J982" s="100">
        <v>3.71</v>
      </c>
      <c r="K982" s="100">
        <v>4.0666666666666664</v>
      </c>
      <c r="L982" s="100">
        <v>2.8166666666666669</v>
      </c>
      <c r="M982" s="100">
        <v>2.5</v>
      </c>
      <c r="N982" s="100">
        <v>4.5566666666666666</v>
      </c>
      <c r="O982" s="100">
        <v>3.5666666666666669</v>
      </c>
      <c r="P982" s="100">
        <v>14.296666666666665</v>
      </c>
      <c r="Q982" s="100">
        <v>14.7</v>
      </c>
      <c r="R982" s="100">
        <v>25.433333333333334</v>
      </c>
      <c r="S982" s="100">
        <v>30.1</v>
      </c>
      <c r="T982" s="100">
        <v>29.7</v>
      </c>
      <c r="U982" s="100">
        <v>34.353333333333332</v>
      </c>
      <c r="V982" s="100">
        <v>45</v>
      </c>
      <c r="W982" s="100">
        <v>32.833333333333336</v>
      </c>
      <c r="X982" s="100">
        <v>55.133333333333333</v>
      </c>
      <c r="Y982" s="100">
        <v>27.366666666666667</v>
      </c>
      <c r="Z982" s="100">
        <v>26.333333333333332</v>
      </c>
      <c r="AA982" s="100">
        <v>34.31666666666667</v>
      </c>
      <c r="AB982" s="100">
        <v>14.172413793103448</v>
      </c>
      <c r="AC982" s="100">
        <v>22.551724137931036</v>
      </c>
      <c r="AD982" s="100">
        <v>27.137931034482758</v>
      </c>
      <c r="AE982" s="100">
        <v>42.865517241379308</v>
      </c>
      <c r="AF982" s="100">
        <v>47.517241379310342</v>
      </c>
      <c r="AG982" s="100">
        <v>38.43333333333333</v>
      </c>
      <c r="AH982" s="100">
        <v>60.1</v>
      </c>
      <c r="AI982" s="100">
        <v>53.3</v>
      </c>
      <c r="AJ982" s="100">
        <v>61.43333333333333</v>
      </c>
      <c r="AK982" s="100">
        <v>75.444444444444443</v>
      </c>
      <c r="AL982" s="100">
        <v>68.5</v>
      </c>
      <c r="AM982" s="100">
        <v>58.024137931034481</v>
      </c>
      <c r="AN982" s="100">
        <v>59.551724137931032</v>
      </c>
      <c r="AO982" s="100">
        <v>42.055172413793102</v>
      </c>
      <c r="AP982" s="100">
        <v>39.413793103448278</v>
      </c>
      <c r="AQ982" s="100">
        <v>10.732142857142858</v>
      </c>
      <c r="AR982" s="100">
        <v>12.896551724137931</v>
      </c>
      <c r="AS982" s="100">
        <v>3.8928571428571428</v>
      </c>
      <c r="AT982" s="1"/>
      <c r="AU982" s="1"/>
      <c r="AV982" s="1"/>
      <c r="AW982" s="1"/>
      <c r="AX982" s="1"/>
      <c r="AY982" s="1"/>
      <c r="AZ982" s="1"/>
      <c r="BA982" s="1"/>
      <c r="BB982" s="1"/>
      <c r="BC982" s="1"/>
      <c r="BD982" s="1"/>
      <c r="BE982" s="1"/>
      <c r="BF982" s="1"/>
      <c r="BG982" s="1"/>
      <c r="BH982" s="1"/>
      <c r="BI982" s="1"/>
      <c r="BJ982" s="1"/>
      <c r="BK982" s="1"/>
      <c r="BL982" s="1"/>
      <c r="BM982" s="1"/>
    </row>
    <row r="983" spans="1:65" ht="16.5" customHeight="1" x14ac:dyDescent="0.25">
      <c r="A983" s="87">
        <v>29060040</v>
      </c>
      <c r="B983" s="82" t="s">
        <v>26</v>
      </c>
      <c r="C983" s="82" t="s">
        <v>1196</v>
      </c>
      <c r="D983" s="82" t="s">
        <v>1196</v>
      </c>
      <c r="E983" s="82" t="s">
        <v>1173</v>
      </c>
      <c r="F983" s="82">
        <v>5</v>
      </c>
      <c r="G983" s="82">
        <v>40</v>
      </c>
      <c r="H983" s="83">
        <v>-74.18222222</v>
      </c>
      <c r="I983" s="93">
        <v>10.524361110000001</v>
      </c>
      <c r="J983" s="100">
        <v>6.7068965517241379</v>
      </c>
      <c r="K983" s="100">
        <v>2.5172413793103448</v>
      </c>
      <c r="L983" s="100">
        <v>0.7931034482758621</v>
      </c>
      <c r="M983" s="100">
        <v>2.7413793103448274</v>
      </c>
      <c r="N983" s="100">
        <v>2.0068965517241382</v>
      </c>
      <c r="O983" s="100">
        <v>1.75</v>
      </c>
      <c r="P983" s="100">
        <v>6.29</v>
      </c>
      <c r="Q983" s="100">
        <v>10.35</v>
      </c>
      <c r="R983" s="100">
        <v>18.556666666666668</v>
      </c>
      <c r="S983" s="100">
        <v>29.263333333333332</v>
      </c>
      <c r="T983" s="100">
        <v>26.216666666666665</v>
      </c>
      <c r="U983" s="100">
        <v>48.133333333333326</v>
      </c>
      <c r="V983" s="100">
        <v>54.7</v>
      </c>
      <c r="W983" s="100">
        <v>58.87</v>
      </c>
      <c r="X983" s="100">
        <v>77.013333333333335</v>
      </c>
      <c r="Y983" s="100">
        <v>53.55</v>
      </c>
      <c r="Z983" s="100">
        <v>58.56666666666667</v>
      </c>
      <c r="AA983" s="100">
        <v>30.533333333333335</v>
      </c>
      <c r="AB983" s="100">
        <v>32.516666666666666</v>
      </c>
      <c r="AC983" s="100">
        <v>42.519999999999996</v>
      </c>
      <c r="AD983" s="100">
        <v>66.224137931034477</v>
      </c>
      <c r="AE983" s="100">
        <v>42.56666666666667</v>
      </c>
      <c r="AF983" s="100">
        <v>52.15</v>
      </c>
      <c r="AG983" s="100">
        <v>59.216666666666669</v>
      </c>
      <c r="AH983" s="100">
        <v>76.73</v>
      </c>
      <c r="AI983" s="100">
        <v>65.473333333333329</v>
      </c>
      <c r="AJ983" s="100">
        <v>70.736666666666665</v>
      </c>
      <c r="AK983" s="100">
        <v>91.81379310344829</v>
      </c>
      <c r="AL983" s="100">
        <v>82.42068965517241</v>
      </c>
      <c r="AM983" s="100">
        <v>89.610344827586204</v>
      </c>
      <c r="AN983" s="100">
        <v>68.386206896551727</v>
      </c>
      <c r="AO983" s="100">
        <v>63.810344827586206</v>
      </c>
      <c r="AP983" s="100">
        <v>25.982758620689655</v>
      </c>
      <c r="AQ983" s="100">
        <v>21.868965517241381</v>
      </c>
      <c r="AR983" s="100">
        <v>10.089655172413794</v>
      </c>
      <c r="AS983" s="100">
        <v>5.2586206896551726</v>
      </c>
      <c r="AT983" s="1"/>
      <c r="AU983" s="1"/>
      <c r="AV983" s="1"/>
      <c r="AW983" s="1"/>
      <c r="AX983" s="1"/>
      <c r="AY983" s="1"/>
      <c r="AZ983" s="1"/>
      <c r="BA983" s="1"/>
      <c r="BB983" s="1"/>
      <c r="BC983" s="1"/>
      <c r="BD983" s="1"/>
      <c r="BE983" s="1"/>
      <c r="BF983" s="1"/>
      <c r="BG983" s="1"/>
      <c r="BH983" s="1"/>
      <c r="BI983" s="1"/>
      <c r="BJ983" s="1"/>
      <c r="BK983" s="1"/>
      <c r="BL983" s="1"/>
      <c r="BM983" s="1"/>
    </row>
    <row r="984" spans="1:65" ht="16.5" customHeight="1" x14ac:dyDescent="0.25">
      <c r="A984" s="87">
        <v>29060100</v>
      </c>
      <c r="B984" s="82" t="s">
        <v>26</v>
      </c>
      <c r="C984" s="82" t="s">
        <v>1197</v>
      </c>
      <c r="D984" s="82" t="s">
        <v>1196</v>
      </c>
      <c r="E984" s="82" t="s">
        <v>1173</v>
      </c>
      <c r="F984" s="82">
        <v>5</v>
      </c>
      <c r="G984" s="82">
        <v>75</v>
      </c>
      <c r="H984" s="83">
        <v>-74.108000000000004</v>
      </c>
      <c r="I984" s="93">
        <v>10.402749999999999</v>
      </c>
      <c r="J984" s="100">
        <v>5.2</v>
      </c>
      <c r="K984" s="100">
        <v>5.6</v>
      </c>
      <c r="L984" s="100">
        <v>4.7333333333333334</v>
      </c>
      <c r="M984" s="100">
        <v>1.7333333333333334</v>
      </c>
      <c r="N984" s="100">
        <v>10.4</v>
      </c>
      <c r="O984" s="100">
        <v>9.2333333333333325</v>
      </c>
      <c r="P984" s="100">
        <v>18.133333333333333</v>
      </c>
      <c r="Q984" s="100">
        <v>22.366666666666667</v>
      </c>
      <c r="R984" s="100">
        <v>32.700000000000003</v>
      </c>
      <c r="S984" s="100">
        <v>38.966666666666669</v>
      </c>
      <c r="T984" s="100">
        <v>44.6</v>
      </c>
      <c r="U984" s="100">
        <v>44.068965517241381</v>
      </c>
      <c r="V984" s="100">
        <v>55.862068965517238</v>
      </c>
      <c r="W984" s="100">
        <v>66.896551724137936</v>
      </c>
      <c r="X984" s="100">
        <v>82.733333333333334</v>
      </c>
      <c r="Y984" s="100">
        <v>51.821428571428569</v>
      </c>
      <c r="Z984" s="100">
        <v>60.5</v>
      </c>
      <c r="AA984" s="100">
        <v>40.866666666666667</v>
      </c>
      <c r="AB984" s="100">
        <v>26.166666666666668</v>
      </c>
      <c r="AC984" s="100">
        <v>48.06666666666667</v>
      </c>
      <c r="AD984" s="100">
        <v>55.448275862068968</v>
      </c>
      <c r="AE984" s="100">
        <v>39.633333333333333</v>
      </c>
      <c r="AF984" s="100">
        <v>56.733333333333334</v>
      </c>
      <c r="AG984" s="100">
        <v>57.033333333333331</v>
      </c>
      <c r="AH984" s="100">
        <v>71.610344827586204</v>
      </c>
      <c r="AI984" s="100">
        <v>68.683333333333337</v>
      </c>
      <c r="AJ984" s="100">
        <v>48.4</v>
      </c>
      <c r="AK984" s="100">
        <v>78.766666666666666</v>
      </c>
      <c r="AL984" s="100">
        <v>84.36666666666666</v>
      </c>
      <c r="AM984" s="100">
        <v>98.793103448275858</v>
      </c>
      <c r="AN984" s="100">
        <v>79.400000000000006</v>
      </c>
      <c r="AO984" s="100">
        <v>70.233333333333334</v>
      </c>
      <c r="AP984" s="100">
        <v>36.299999999999997</v>
      </c>
      <c r="AQ984" s="100">
        <v>25.566666666666666</v>
      </c>
      <c r="AR984" s="100">
        <v>27.233333333333334</v>
      </c>
      <c r="AS984" s="100">
        <v>11.320689655172414</v>
      </c>
      <c r="AT984" s="1"/>
      <c r="AU984" s="1"/>
      <c r="AV984" s="1"/>
      <c r="AW984" s="1"/>
      <c r="AX984" s="1"/>
      <c r="AY984" s="1"/>
      <c r="AZ984" s="1"/>
      <c r="BA984" s="1"/>
      <c r="BB984" s="1"/>
      <c r="BC984" s="1"/>
      <c r="BD984" s="1"/>
      <c r="BE984" s="1"/>
      <c r="BF984" s="1"/>
      <c r="BG984" s="1"/>
      <c r="BH984" s="1"/>
      <c r="BI984" s="1"/>
      <c r="BJ984" s="1"/>
      <c r="BK984" s="1"/>
      <c r="BL984" s="1"/>
      <c r="BM984" s="1"/>
    </row>
    <row r="985" spans="1:65" ht="16.5" customHeight="1" x14ac:dyDescent="0.25">
      <c r="A985" s="87">
        <v>25021620</v>
      </c>
      <c r="B985" s="82" t="s">
        <v>26</v>
      </c>
      <c r="C985" s="82" t="s">
        <v>1198</v>
      </c>
      <c r="D985" s="82" t="s">
        <v>1199</v>
      </c>
      <c r="E985" s="82" t="s">
        <v>1173</v>
      </c>
      <c r="F985" s="82">
        <v>5</v>
      </c>
      <c r="G985" s="82">
        <v>80</v>
      </c>
      <c r="H985" s="83">
        <v>-74.322166670000001</v>
      </c>
      <c r="I985" s="93">
        <v>9.6837777799999998</v>
      </c>
      <c r="J985" s="100">
        <v>11.2</v>
      </c>
      <c r="K985" s="100">
        <v>12.931034482758621</v>
      </c>
      <c r="L985" s="100">
        <v>11.633333333333333</v>
      </c>
      <c r="M985" s="100">
        <v>14.633333333333333</v>
      </c>
      <c r="N985" s="100">
        <v>13.966666666666667</v>
      </c>
      <c r="O985" s="100">
        <v>12.833333333333334</v>
      </c>
      <c r="P985" s="100">
        <v>11.933333333333334</v>
      </c>
      <c r="Q985" s="100">
        <v>35.963333333333338</v>
      </c>
      <c r="R985" s="100">
        <v>35.21</v>
      </c>
      <c r="S985" s="100">
        <v>29.666666666666668</v>
      </c>
      <c r="T985" s="100">
        <v>50</v>
      </c>
      <c r="U985" s="100">
        <v>50.466666666666669</v>
      </c>
      <c r="V985" s="100">
        <v>47.033333333333331</v>
      </c>
      <c r="W985" s="100">
        <v>48.133333333333333</v>
      </c>
      <c r="X985" s="100">
        <v>52.169999999999995</v>
      </c>
      <c r="Y985" s="100">
        <v>32.206896551724135</v>
      </c>
      <c r="Z985" s="100">
        <v>33.03448275862069</v>
      </c>
      <c r="AA985" s="100">
        <v>42.665517241379305</v>
      </c>
      <c r="AB985" s="100">
        <v>39.379310344827587</v>
      </c>
      <c r="AC985" s="100">
        <v>40.568965517241381</v>
      </c>
      <c r="AD985" s="100">
        <v>60.620689655172413</v>
      </c>
      <c r="AE985" s="100">
        <v>39.344827586206897</v>
      </c>
      <c r="AF985" s="100">
        <v>45.596551724137932</v>
      </c>
      <c r="AG985" s="100">
        <v>59.689655172413794</v>
      </c>
      <c r="AH985" s="100">
        <v>47.689655172413794</v>
      </c>
      <c r="AI985" s="100">
        <v>72.068965517241381</v>
      </c>
      <c r="AJ985" s="100">
        <v>55.172413793103445</v>
      </c>
      <c r="AK985" s="100">
        <v>75.36666666666666</v>
      </c>
      <c r="AL985" s="100">
        <v>61.466666666666669</v>
      </c>
      <c r="AM985" s="100">
        <v>71.536666666666662</v>
      </c>
      <c r="AN985" s="100">
        <v>53.533333333333331</v>
      </c>
      <c r="AO985" s="100">
        <v>56.93333333333333</v>
      </c>
      <c r="AP985" s="100">
        <v>49.633333333333333</v>
      </c>
      <c r="AQ985" s="100">
        <v>32.466666666666669</v>
      </c>
      <c r="AR985" s="100">
        <v>20.016666666666666</v>
      </c>
      <c r="AS985" s="100">
        <v>14.333333333333334</v>
      </c>
      <c r="AT985" s="1"/>
      <c r="AU985" s="1"/>
      <c r="AV985" s="1"/>
      <c r="AW985" s="1"/>
      <c r="AX985" s="1"/>
      <c r="AY985" s="1"/>
      <c r="AZ985" s="1"/>
      <c r="BA985" s="1"/>
      <c r="BB985" s="1"/>
      <c r="BC985" s="1"/>
      <c r="BD985" s="1"/>
      <c r="BE985" s="1"/>
      <c r="BF985" s="1"/>
      <c r="BG985" s="1"/>
      <c r="BH985" s="1"/>
      <c r="BI985" s="1"/>
      <c r="BJ985" s="1"/>
      <c r="BK985" s="1"/>
      <c r="BL985" s="1"/>
      <c r="BM985" s="1"/>
    </row>
    <row r="986" spans="1:65" ht="16.5" customHeight="1" x14ac:dyDescent="0.25">
      <c r="A986" s="87">
        <v>25021630</v>
      </c>
      <c r="B986" s="82" t="s">
        <v>26</v>
      </c>
      <c r="C986" s="82" t="s">
        <v>1199</v>
      </c>
      <c r="D986" s="82" t="s">
        <v>1199</v>
      </c>
      <c r="E986" s="82" t="s">
        <v>1173</v>
      </c>
      <c r="F986" s="82">
        <v>5</v>
      </c>
      <c r="G986" s="82">
        <v>110</v>
      </c>
      <c r="H986" s="83">
        <v>-74.38855556</v>
      </c>
      <c r="I986" s="93">
        <v>9.8017500000000002</v>
      </c>
      <c r="J986" s="100">
        <v>16.166666666666668</v>
      </c>
      <c r="K986" s="100">
        <v>7</v>
      </c>
      <c r="L986" s="100">
        <v>7.2333333333333334</v>
      </c>
      <c r="M986" s="100">
        <v>6.7931034482758621</v>
      </c>
      <c r="N986" s="100">
        <v>12.589655172413794</v>
      </c>
      <c r="O986" s="100">
        <v>10.551724137931034</v>
      </c>
      <c r="P986" s="100">
        <v>17.068965517241381</v>
      </c>
      <c r="Q986" s="100">
        <v>30.627586206896552</v>
      </c>
      <c r="R986" s="100">
        <v>20.275862068965516</v>
      </c>
      <c r="S986" s="100">
        <v>34.396666666666668</v>
      </c>
      <c r="T986" s="100">
        <v>55.5</v>
      </c>
      <c r="U986" s="100">
        <v>36.96551724137931</v>
      </c>
      <c r="V986" s="100">
        <v>43.466666666666669</v>
      </c>
      <c r="W986" s="100">
        <v>35.241379310344826</v>
      </c>
      <c r="X986" s="100">
        <v>43.9</v>
      </c>
      <c r="Y986" s="100">
        <v>49.833333333333336</v>
      </c>
      <c r="Z986" s="100">
        <v>48.633333333333333</v>
      </c>
      <c r="AA986" s="100">
        <v>35.466666666666669</v>
      </c>
      <c r="AB986" s="100">
        <v>40.700000000000003</v>
      </c>
      <c r="AC986" s="100">
        <v>37.266666666666666</v>
      </c>
      <c r="AD986" s="100">
        <v>58.233333333333334</v>
      </c>
      <c r="AE986" s="100">
        <v>50.233333333333334</v>
      </c>
      <c r="AF986" s="100">
        <v>40.200000000000003</v>
      </c>
      <c r="AG986" s="100">
        <v>51.106896551724134</v>
      </c>
      <c r="AH986" s="100">
        <v>46.99</v>
      </c>
      <c r="AI986" s="100">
        <v>43.586666666666666</v>
      </c>
      <c r="AJ986" s="100">
        <v>50.05</v>
      </c>
      <c r="AK986" s="100">
        <v>49.4</v>
      </c>
      <c r="AL986" s="100">
        <v>56.766666666666666</v>
      </c>
      <c r="AM986" s="100">
        <v>63.616666666666667</v>
      </c>
      <c r="AN986" s="100">
        <v>44.036666666666662</v>
      </c>
      <c r="AO986" s="100">
        <v>46.2</v>
      </c>
      <c r="AP986" s="100">
        <v>32.093333333333334</v>
      </c>
      <c r="AQ986" s="100">
        <v>16.633333333333333</v>
      </c>
      <c r="AR986" s="100">
        <v>24.566666666666666</v>
      </c>
      <c r="AS986" s="100">
        <v>15.566666666666666</v>
      </c>
      <c r="AT986" s="1"/>
      <c r="AU986" s="1"/>
      <c r="AV986" s="1"/>
      <c r="AW986" s="1"/>
      <c r="AX986" s="1"/>
      <c r="AY986" s="1"/>
      <c r="AZ986" s="1"/>
      <c r="BA986" s="1"/>
      <c r="BB986" s="1"/>
      <c r="BC986" s="1"/>
      <c r="BD986" s="1"/>
      <c r="BE986" s="1"/>
      <c r="BF986" s="1"/>
      <c r="BG986" s="1"/>
      <c r="BH986" s="1"/>
      <c r="BI986" s="1"/>
      <c r="BJ986" s="1"/>
      <c r="BK986" s="1"/>
      <c r="BL986" s="1"/>
      <c r="BM986" s="1"/>
    </row>
    <row r="987" spans="1:65" ht="16.5" customHeight="1" x14ac:dyDescent="0.25">
      <c r="A987" s="87">
        <v>29020020</v>
      </c>
      <c r="B987" s="82" t="s">
        <v>26</v>
      </c>
      <c r="C987" s="82" t="s">
        <v>1200</v>
      </c>
      <c r="D987" s="82" t="s">
        <v>1201</v>
      </c>
      <c r="E987" s="82" t="s">
        <v>1173</v>
      </c>
      <c r="F987" s="82">
        <v>5</v>
      </c>
      <c r="G987" s="82">
        <v>60</v>
      </c>
      <c r="H987" s="83">
        <v>-74.42397222000001</v>
      </c>
      <c r="I987" s="93">
        <v>10.32155556</v>
      </c>
      <c r="J987" s="100">
        <v>7.6071428571428568</v>
      </c>
      <c r="K987" s="100">
        <v>6.6785714285714288</v>
      </c>
      <c r="L987" s="100">
        <v>2.0535714285714284</v>
      </c>
      <c r="M987" s="100">
        <v>5.7481481481481476</v>
      </c>
      <c r="N987" s="100">
        <v>7.5370370370370372</v>
      </c>
      <c r="O987" s="100">
        <v>4.5740740740740744</v>
      </c>
      <c r="P987" s="100">
        <v>13.738461538461538</v>
      </c>
      <c r="Q987" s="100">
        <v>28.434615384615384</v>
      </c>
      <c r="R987" s="100">
        <v>34</v>
      </c>
      <c r="S987" s="100">
        <v>32.892307692307696</v>
      </c>
      <c r="T987" s="100">
        <v>38.769230769230766</v>
      </c>
      <c r="U987" s="100">
        <v>40.468000000000004</v>
      </c>
      <c r="V987" s="100">
        <v>54.02</v>
      </c>
      <c r="W987" s="100">
        <v>69.507999999999996</v>
      </c>
      <c r="X987" s="100">
        <v>64.438461538461539</v>
      </c>
      <c r="Y987" s="100">
        <v>61.353846153846156</v>
      </c>
      <c r="Z987" s="100">
        <v>38.588888888888896</v>
      </c>
      <c r="AA987" s="100">
        <v>50.211111111111116</v>
      </c>
      <c r="AB987" s="100">
        <v>43.466666666666661</v>
      </c>
      <c r="AC987" s="100">
        <v>40.1</v>
      </c>
      <c r="AD987" s="100">
        <v>61.144444444444446</v>
      </c>
      <c r="AE987" s="100">
        <v>54.629629629629626</v>
      </c>
      <c r="AF987" s="100">
        <v>65.303703703703704</v>
      </c>
      <c r="AG987" s="100">
        <v>68.87777777777778</v>
      </c>
      <c r="AH987" s="100">
        <v>91.348148148148155</v>
      </c>
      <c r="AI987" s="100">
        <v>64.029629629629625</v>
      </c>
      <c r="AJ987" s="100">
        <v>63.477777777777781</v>
      </c>
      <c r="AK987" s="100">
        <v>72.982142857142861</v>
      </c>
      <c r="AL987" s="100">
        <v>75.210714285714289</v>
      </c>
      <c r="AM987" s="100">
        <v>74.721428571428561</v>
      </c>
      <c r="AN987" s="100">
        <v>61.703703703703702</v>
      </c>
      <c r="AO987" s="100">
        <v>51.859259259259261</v>
      </c>
      <c r="AP987" s="100">
        <v>27.12962962962963</v>
      </c>
      <c r="AQ987" s="100">
        <v>32.718518518518515</v>
      </c>
      <c r="AR987" s="100">
        <v>25.566666666666666</v>
      </c>
      <c r="AS987" s="100">
        <v>6.333333333333333</v>
      </c>
      <c r="AT987" s="1"/>
      <c r="AU987" s="1"/>
      <c r="AV987" s="1"/>
      <c r="AW987" s="1"/>
      <c r="AX987" s="1"/>
      <c r="AY987" s="1"/>
      <c r="AZ987" s="1"/>
      <c r="BA987" s="1"/>
      <c r="BB987" s="1"/>
      <c r="BC987" s="1"/>
      <c r="BD987" s="1"/>
      <c r="BE987" s="1"/>
      <c r="BF987" s="1"/>
      <c r="BG987" s="1"/>
      <c r="BH987" s="1"/>
      <c r="BI987" s="1"/>
      <c r="BJ987" s="1"/>
      <c r="BK987" s="1"/>
      <c r="BL987" s="1"/>
      <c r="BM987" s="1"/>
    </row>
    <row r="988" spans="1:65" ht="16.5" customHeight="1" x14ac:dyDescent="0.25">
      <c r="A988" s="87">
        <v>29065000</v>
      </c>
      <c r="B988" s="82" t="s">
        <v>43</v>
      </c>
      <c r="C988" s="82" t="s">
        <v>1202</v>
      </c>
      <c r="D988" s="82" t="s">
        <v>1201</v>
      </c>
      <c r="E988" s="82" t="s">
        <v>1173</v>
      </c>
      <c r="F988" s="82">
        <v>5</v>
      </c>
      <c r="G988" s="82">
        <v>20</v>
      </c>
      <c r="H988" s="83">
        <v>-74.506666670000001</v>
      </c>
      <c r="I988" s="93">
        <v>10.51002778</v>
      </c>
      <c r="J988" s="100">
        <v>2.8433333333333333</v>
      </c>
      <c r="K988" s="100">
        <v>3.9433333333333334</v>
      </c>
      <c r="L988" s="100">
        <v>6.8965517241379309E-2</v>
      </c>
      <c r="M988" s="100">
        <v>0.17241379310344829</v>
      </c>
      <c r="N988" s="100">
        <v>0.66666666666666663</v>
      </c>
      <c r="O988" s="100">
        <v>1.0344827586206897</v>
      </c>
      <c r="P988" s="100">
        <v>2.0066666666666668</v>
      </c>
      <c r="Q988" s="100">
        <v>3.7633333333333336</v>
      </c>
      <c r="R988" s="100">
        <v>15.043333333333333</v>
      </c>
      <c r="S988" s="100">
        <v>11.541379310344826</v>
      </c>
      <c r="T988" s="100">
        <v>18.289655172413791</v>
      </c>
      <c r="U988" s="100">
        <v>49.217857142857142</v>
      </c>
      <c r="V988" s="100">
        <v>46.596551724137939</v>
      </c>
      <c r="W988" s="100">
        <v>38.11724137931035</v>
      </c>
      <c r="X988" s="100">
        <v>48.274999999999991</v>
      </c>
      <c r="Y988" s="100">
        <v>38.527586206896551</v>
      </c>
      <c r="Z988" s="100">
        <v>49.583333333333336</v>
      </c>
      <c r="AA988" s="100">
        <v>31.556666666666665</v>
      </c>
      <c r="AB988" s="100">
        <v>24.03448275862069</v>
      </c>
      <c r="AC988" s="100">
        <v>34.364285714285714</v>
      </c>
      <c r="AD988" s="100">
        <v>41.907407407407405</v>
      </c>
      <c r="AE988" s="100">
        <v>43.710000000000008</v>
      </c>
      <c r="AF988" s="100">
        <v>42.82</v>
      </c>
      <c r="AG988" s="100">
        <v>68.811111111111117</v>
      </c>
      <c r="AH988" s="100">
        <v>54.628571428571426</v>
      </c>
      <c r="AI988" s="100">
        <v>61.906896551724138</v>
      </c>
      <c r="AJ988" s="100">
        <v>48.296428571428571</v>
      </c>
      <c r="AK988" s="100">
        <v>44.989655172413798</v>
      </c>
      <c r="AL988" s="100">
        <v>54.313793103448276</v>
      </c>
      <c r="AM988" s="100">
        <v>61.478571428571421</v>
      </c>
      <c r="AN988" s="100">
        <v>46.040740740740738</v>
      </c>
      <c r="AO988" s="100">
        <v>38.126666666666665</v>
      </c>
      <c r="AP988" s="100">
        <v>30.324137931034482</v>
      </c>
      <c r="AQ988" s="100">
        <v>24.733333333333334</v>
      </c>
      <c r="AR988" s="100">
        <v>13.075862068965517</v>
      </c>
      <c r="AS988" s="100">
        <v>2.9407407407407411</v>
      </c>
      <c r="AT988" s="1"/>
      <c r="AU988" s="1"/>
      <c r="AV988" s="1"/>
      <c r="AW988" s="1"/>
      <c r="AX988" s="1"/>
      <c r="AY988" s="1"/>
      <c r="AZ988" s="1"/>
      <c r="BA988" s="1"/>
      <c r="BB988" s="1"/>
      <c r="BC988" s="1"/>
      <c r="BD988" s="1"/>
      <c r="BE988" s="1"/>
      <c r="BF988" s="1"/>
      <c r="BG988" s="1"/>
      <c r="BH988" s="1"/>
      <c r="BI988" s="1"/>
      <c r="BJ988" s="1"/>
      <c r="BK988" s="1"/>
      <c r="BL988" s="1"/>
      <c r="BM988" s="1"/>
    </row>
    <row r="989" spans="1:65" ht="16.5" customHeight="1" x14ac:dyDescent="0.25">
      <c r="A989" s="87">
        <v>28040100</v>
      </c>
      <c r="B989" s="82" t="s">
        <v>26</v>
      </c>
      <c r="C989" s="82" t="s">
        <v>1203</v>
      </c>
      <c r="D989" s="82" t="s">
        <v>1201</v>
      </c>
      <c r="E989" s="82" t="s">
        <v>1173</v>
      </c>
      <c r="F989" s="82">
        <v>5</v>
      </c>
      <c r="G989" s="82">
        <v>100</v>
      </c>
      <c r="H989" s="83">
        <v>-74.273250000000004</v>
      </c>
      <c r="I989" s="93">
        <v>10.233694439999999</v>
      </c>
      <c r="J989" s="100">
        <v>10.333333333333334</v>
      </c>
      <c r="K989" s="100">
        <v>2.9666666666666668</v>
      </c>
      <c r="L989" s="100">
        <v>11</v>
      </c>
      <c r="M989" s="100">
        <v>15.5</v>
      </c>
      <c r="N989" s="100">
        <v>16.433333333333334</v>
      </c>
      <c r="O989" s="100">
        <v>4.3</v>
      </c>
      <c r="P989" s="100">
        <v>24.933333333333334</v>
      </c>
      <c r="Q989" s="100">
        <v>31.566666666666666</v>
      </c>
      <c r="R989" s="100">
        <v>48.43333333333333</v>
      </c>
      <c r="S989" s="100">
        <v>46.533333333333331</v>
      </c>
      <c r="T989" s="100">
        <v>57.966666666666669</v>
      </c>
      <c r="U989" s="100">
        <v>66.5</v>
      </c>
      <c r="V989" s="100">
        <v>54.4</v>
      </c>
      <c r="W989" s="100">
        <v>64.103333333333325</v>
      </c>
      <c r="X989" s="100">
        <v>63.6</v>
      </c>
      <c r="Y989" s="100">
        <v>47.586206896551722</v>
      </c>
      <c r="Z989" s="100">
        <v>56.8</v>
      </c>
      <c r="AA989" s="100">
        <v>51.403333333333329</v>
      </c>
      <c r="AB989" s="100">
        <v>55.7</v>
      </c>
      <c r="AC989" s="100">
        <v>45.866666666666667</v>
      </c>
      <c r="AD989" s="100">
        <v>67.36666666666666</v>
      </c>
      <c r="AE989" s="100">
        <v>69.068965517241381</v>
      </c>
      <c r="AF989" s="100">
        <v>64.392857142857139</v>
      </c>
      <c r="AG989" s="100">
        <v>69.379310344827587</v>
      </c>
      <c r="AH989" s="100">
        <v>77.107142857142861</v>
      </c>
      <c r="AI989" s="100">
        <v>74.41379310344827</v>
      </c>
      <c r="AJ989" s="100">
        <v>72.068965517241381</v>
      </c>
      <c r="AK989" s="100">
        <v>66.5</v>
      </c>
      <c r="AL989" s="100">
        <v>84.9</v>
      </c>
      <c r="AM989" s="100">
        <v>79.589999999999989</v>
      </c>
      <c r="AN989" s="100">
        <v>72.900000000000006</v>
      </c>
      <c r="AO989" s="100">
        <v>59.766666666666666</v>
      </c>
      <c r="AP989" s="100">
        <v>36.56666666666667</v>
      </c>
      <c r="AQ989" s="100">
        <v>26.9</v>
      </c>
      <c r="AR989" s="100">
        <v>19.5</v>
      </c>
      <c r="AS989" s="100">
        <v>10.763333333333332</v>
      </c>
      <c r="AT989" s="1"/>
      <c r="AU989" s="1"/>
      <c r="AV989" s="1"/>
      <c r="AW989" s="1"/>
      <c r="AX989" s="1"/>
      <c r="AY989" s="1"/>
      <c r="AZ989" s="1"/>
      <c r="BA989" s="1"/>
      <c r="BB989" s="1"/>
      <c r="BC989" s="1"/>
      <c r="BD989" s="1"/>
      <c r="BE989" s="1"/>
      <c r="BF989" s="1"/>
      <c r="BG989" s="1"/>
      <c r="BH989" s="1"/>
      <c r="BI989" s="1"/>
      <c r="BJ989" s="1"/>
      <c r="BK989" s="1"/>
      <c r="BL989" s="1"/>
      <c r="BM989" s="1"/>
    </row>
    <row r="990" spans="1:65" ht="16.5" customHeight="1" x14ac:dyDescent="0.25">
      <c r="A990" s="87">
        <v>25021600</v>
      </c>
      <c r="B990" s="82" t="s">
        <v>26</v>
      </c>
      <c r="C990" s="82" t="s">
        <v>1204</v>
      </c>
      <c r="D990" s="82" t="s">
        <v>1205</v>
      </c>
      <c r="E990" s="82" t="s">
        <v>1173</v>
      </c>
      <c r="F990" s="82">
        <v>5</v>
      </c>
      <c r="G990" s="82">
        <v>85</v>
      </c>
      <c r="H990" s="83">
        <v>-74.580388889999995</v>
      </c>
      <c r="I990" s="93">
        <v>9.8725000000000005</v>
      </c>
      <c r="J990" s="100">
        <v>14.866666666666667</v>
      </c>
      <c r="K990" s="100">
        <v>4.9666666666666668</v>
      </c>
      <c r="L990" s="100">
        <v>12.933333333333334</v>
      </c>
      <c r="M990" s="100">
        <v>16.7</v>
      </c>
      <c r="N990" s="100">
        <v>18.7</v>
      </c>
      <c r="O990" s="100">
        <v>4.9000000000000004</v>
      </c>
      <c r="P990" s="100">
        <v>15</v>
      </c>
      <c r="Q990" s="100">
        <v>30.766666666666666</v>
      </c>
      <c r="R990" s="100">
        <v>39.133333333333333</v>
      </c>
      <c r="S990" s="100">
        <v>51.4</v>
      </c>
      <c r="T990" s="100">
        <v>39.4</v>
      </c>
      <c r="U990" s="100">
        <v>46.333333333333336</v>
      </c>
      <c r="V990" s="100">
        <v>51.276666666666664</v>
      </c>
      <c r="W990" s="100">
        <v>59.633333333333333</v>
      </c>
      <c r="X990" s="100">
        <v>39.1</v>
      </c>
      <c r="Y990" s="100">
        <v>65.241379310344826</v>
      </c>
      <c r="Z990" s="100">
        <v>53.379310344827587</v>
      </c>
      <c r="AA990" s="100">
        <v>50.620689655172413</v>
      </c>
      <c r="AB990" s="100">
        <v>48.033333333333331</v>
      </c>
      <c r="AC990" s="100">
        <v>49.833333333333336</v>
      </c>
      <c r="AD990" s="100">
        <v>53.133333333333333</v>
      </c>
      <c r="AE990" s="100">
        <v>60.133333333333333</v>
      </c>
      <c r="AF990" s="100">
        <v>46.266666666666666</v>
      </c>
      <c r="AG990" s="100">
        <v>64.033333333333331</v>
      </c>
      <c r="AH990" s="100">
        <v>62.866666666666667</v>
      </c>
      <c r="AI990" s="100">
        <v>48.6</v>
      </c>
      <c r="AJ990" s="100">
        <v>52</v>
      </c>
      <c r="AK990" s="100">
        <v>61.103448275862071</v>
      </c>
      <c r="AL990" s="100">
        <v>50.7</v>
      </c>
      <c r="AM990" s="100">
        <v>52.482758620689658</v>
      </c>
      <c r="AN990" s="100">
        <v>42.7</v>
      </c>
      <c r="AO990" s="100">
        <v>38.733333333333334</v>
      </c>
      <c r="AP990" s="100">
        <v>29.9</v>
      </c>
      <c r="AQ990" s="100">
        <v>32.233333333333334</v>
      </c>
      <c r="AR990" s="100">
        <v>22.3</v>
      </c>
      <c r="AS990" s="100">
        <v>13.4</v>
      </c>
      <c r="AT990" s="1"/>
      <c r="AU990" s="1"/>
      <c r="AV990" s="1"/>
      <c r="AW990" s="1"/>
      <c r="AX990" s="1"/>
      <c r="AY990" s="1"/>
      <c r="AZ990" s="1"/>
      <c r="BA990" s="1"/>
      <c r="BB990" s="1"/>
      <c r="BC990" s="1"/>
      <c r="BD990" s="1"/>
      <c r="BE990" s="1"/>
      <c r="BF990" s="1"/>
      <c r="BG990" s="1"/>
      <c r="BH990" s="1"/>
      <c r="BI990" s="1"/>
      <c r="BJ990" s="1"/>
      <c r="BK990" s="1"/>
      <c r="BL990" s="1"/>
      <c r="BM990" s="1"/>
    </row>
    <row r="991" spans="1:65" ht="16.5" customHeight="1" x14ac:dyDescent="0.25">
      <c r="A991" s="87">
        <v>25021610</v>
      </c>
      <c r="B991" s="82" t="s">
        <v>26</v>
      </c>
      <c r="C991" s="82" t="s">
        <v>1206</v>
      </c>
      <c r="D991" s="82" t="s">
        <v>1205</v>
      </c>
      <c r="E991" s="82" t="s">
        <v>1173</v>
      </c>
      <c r="F991" s="82">
        <v>5</v>
      </c>
      <c r="G991" s="82">
        <v>100</v>
      </c>
      <c r="H991" s="83">
        <v>-74.504861110000007</v>
      </c>
      <c r="I991" s="93">
        <v>9.6856666700000016</v>
      </c>
      <c r="J991" s="100">
        <v>9.0666666666666664</v>
      </c>
      <c r="K991" s="100">
        <v>11.533333333333333</v>
      </c>
      <c r="L991" s="100">
        <v>1.3103448275862069</v>
      </c>
      <c r="M991" s="100">
        <v>8.6</v>
      </c>
      <c r="N991" s="100">
        <v>11.266666666666667</v>
      </c>
      <c r="O991" s="100">
        <v>8.3000000000000007</v>
      </c>
      <c r="P991" s="100">
        <v>22.266666666666666</v>
      </c>
      <c r="Q991" s="100">
        <v>25.483333333333334</v>
      </c>
      <c r="R991" s="100">
        <v>34.633333333333333</v>
      </c>
      <c r="S991" s="100">
        <v>37.533333333333331</v>
      </c>
      <c r="T991" s="100">
        <v>43</v>
      </c>
      <c r="U991" s="100">
        <v>44.93666666666666</v>
      </c>
      <c r="V991" s="100">
        <v>75.266666666666666</v>
      </c>
      <c r="W991" s="100">
        <v>48.243333333333332</v>
      </c>
      <c r="X991" s="100">
        <v>74.793103448275858</v>
      </c>
      <c r="Y991" s="100">
        <v>61.493333333333332</v>
      </c>
      <c r="Z991" s="100">
        <v>40.833333333333336</v>
      </c>
      <c r="AA991" s="100">
        <v>38.4</v>
      </c>
      <c r="AB991" s="100">
        <v>35.533333333333331</v>
      </c>
      <c r="AC991" s="100">
        <v>46.333333333333336</v>
      </c>
      <c r="AD991" s="100">
        <v>60.137931034482762</v>
      </c>
      <c r="AE991" s="100">
        <v>45.9</v>
      </c>
      <c r="AF991" s="100">
        <v>51.9</v>
      </c>
      <c r="AG991" s="100">
        <v>65.433333333333337</v>
      </c>
      <c r="AH991" s="100">
        <v>50.137931034482762</v>
      </c>
      <c r="AI991" s="100">
        <v>67.724137931034477</v>
      </c>
      <c r="AJ991" s="100">
        <v>52.814814814814817</v>
      </c>
      <c r="AK991" s="100">
        <v>69.033333333333331</v>
      </c>
      <c r="AL991" s="100">
        <v>53.666666666666664</v>
      </c>
      <c r="AM991" s="100">
        <v>58.56666666666667</v>
      </c>
      <c r="AN991" s="100">
        <v>66.266666666666666</v>
      </c>
      <c r="AO991" s="100">
        <v>44.133333333333333</v>
      </c>
      <c r="AP991" s="100">
        <v>32.655172413793103</v>
      </c>
      <c r="AQ991" s="100">
        <v>28.793103448275861</v>
      </c>
      <c r="AR991" s="100">
        <v>22.933333333333334</v>
      </c>
      <c r="AS991" s="100">
        <v>8.1333333333333329</v>
      </c>
      <c r="AT991" s="1"/>
      <c r="AU991" s="1"/>
      <c r="AV991" s="1"/>
      <c r="AW991" s="1"/>
      <c r="AX991" s="1"/>
      <c r="AY991" s="1"/>
      <c r="AZ991" s="1"/>
      <c r="BA991" s="1"/>
      <c r="BB991" s="1"/>
      <c r="BC991" s="1"/>
      <c r="BD991" s="1"/>
      <c r="BE991" s="1"/>
      <c r="BF991" s="1"/>
      <c r="BG991" s="1"/>
      <c r="BH991" s="1"/>
      <c r="BI991" s="1"/>
      <c r="BJ991" s="1"/>
      <c r="BK991" s="1"/>
      <c r="BL991" s="1"/>
      <c r="BM991" s="1"/>
    </row>
    <row r="992" spans="1:65" ht="16.5" customHeight="1" x14ac:dyDescent="0.25">
      <c r="A992" s="87">
        <v>29060180</v>
      </c>
      <c r="B992" s="82" t="s">
        <v>26</v>
      </c>
      <c r="C992" s="82" t="s">
        <v>327</v>
      </c>
      <c r="D992" s="82" t="s">
        <v>1207</v>
      </c>
      <c r="E992" s="82" t="s">
        <v>1173</v>
      </c>
      <c r="F992" s="82">
        <v>5</v>
      </c>
      <c r="G992" s="82">
        <v>25</v>
      </c>
      <c r="H992" s="83">
        <v>-74.306277780000002</v>
      </c>
      <c r="I992" s="93">
        <v>10.74252778</v>
      </c>
      <c r="J992" s="100">
        <v>0.6333333333333333</v>
      </c>
      <c r="K992" s="100">
        <v>1.1666666666666667</v>
      </c>
      <c r="L992" s="100">
        <v>0.5</v>
      </c>
      <c r="M992" s="100">
        <v>0.66666666666666663</v>
      </c>
      <c r="N992" s="100">
        <v>0</v>
      </c>
      <c r="O992" s="100">
        <v>0</v>
      </c>
      <c r="P992" s="100">
        <v>2.2999999999999998</v>
      </c>
      <c r="Q992" s="100">
        <v>1.4333333333333333</v>
      </c>
      <c r="R992" s="100">
        <v>5.2666666666666666</v>
      </c>
      <c r="S992" s="100">
        <v>7.1</v>
      </c>
      <c r="T992" s="100">
        <v>15.333333333333334</v>
      </c>
      <c r="U992" s="100">
        <v>52.81666666666667</v>
      </c>
      <c r="V992" s="100">
        <v>35.166666666666664</v>
      </c>
      <c r="W992" s="100">
        <v>62.1</v>
      </c>
      <c r="X992" s="100">
        <v>86.333333333333329</v>
      </c>
      <c r="Y992" s="100">
        <v>72.3</v>
      </c>
      <c r="Z992" s="100">
        <v>54.4</v>
      </c>
      <c r="AA992" s="100">
        <v>41.5</v>
      </c>
      <c r="AB992" s="100">
        <v>42.1</v>
      </c>
      <c r="AC992" s="100">
        <v>48.379310344827587</v>
      </c>
      <c r="AD992" s="100">
        <v>48.266666666666666</v>
      </c>
      <c r="AE992" s="100">
        <v>50.966666666666669</v>
      </c>
      <c r="AF992" s="100">
        <v>60.93333333333333</v>
      </c>
      <c r="AG992" s="100">
        <v>77.466666666666669</v>
      </c>
      <c r="AH992" s="100">
        <v>70.84482758620689</v>
      </c>
      <c r="AI992" s="100">
        <v>76.103448275862064</v>
      </c>
      <c r="AJ992" s="100">
        <v>80.896551724137936</v>
      </c>
      <c r="AK992" s="100">
        <v>108.7</v>
      </c>
      <c r="AL992" s="100">
        <v>103.96666666666667</v>
      </c>
      <c r="AM992" s="100">
        <v>97.63333333333334</v>
      </c>
      <c r="AN992" s="100">
        <v>77.65517241379311</v>
      </c>
      <c r="AO992" s="100">
        <v>60.862068965517238</v>
      </c>
      <c r="AP992" s="100">
        <v>23.448275862068964</v>
      </c>
      <c r="AQ992" s="100">
        <v>20.2</v>
      </c>
      <c r="AR992" s="100">
        <v>8.8000000000000007</v>
      </c>
      <c r="AS992" s="100">
        <v>12.5</v>
      </c>
      <c r="AT992" s="1"/>
      <c r="AU992" s="1"/>
      <c r="AV992" s="1"/>
      <c r="AW992" s="1"/>
      <c r="AX992" s="1"/>
      <c r="AY992" s="1"/>
      <c r="AZ992" s="1"/>
      <c r="BA992" s="1"/>
      <c r="BB992" s="1"/>
      <c r="BC992" s="1"/>
      <c r="BD992" s="1"/>
      <c r="BE992" s="1"/>
      <c r="BF992" s="1"/>
      <c r="BG992" s="1"/>
      <c r="BH992" s="1"/>
      <c r="BI992" s="1"/>
      <c r="BJ992" s="1"/>
      <c r="BK992" s="1"/>
      <c r="BL992" s="1"/>
      <c r="BM992" s="1"/>
    </row>
    <row r="993" spans="1:65" ht="16.5" customHeight="1" x14ac:dyDescent="0.25">
      <c r="A993" s="87">
        <v>29060270</v>
      </c>
      <c r="B993" s="82" t="s">
        <v>26</v>
      </c>
      <c r="C993" s="82" t="s">
        <v>1208</v>
      </c>
      <c r="D993" s="82" t="s">
        <v>1207</v>
      </c>
      <c r="E993" s="82" t="s">
        <v>1173</v>
      </c>
      <c r="F993" s="82">
        <v>5</v>
      </c>
      <c r="G993" s="82">
        <v>25</v>
      </c>
      <c r="H993" s="83">
        <v>-74.271916669999996</v>
      </c>
      <c r="I993" s="93">
        <v>10.7225</v>
      </c>
      <c r="J993" s="100">
        <v>1.6666666666666667</v>
      </c>
      <c r="K993" s="100">
        <v>0.43333333333333335</v>
      </c>
      <c r="L993" s="100">
        <v>0.01</v>
      </c>
      <c r="M993" s="100">
        <v>0.53333333333333333</v>
      </c>
      <c r="N993" s="100">
        <v>0.56666666666666665</v>
      </c>
      <c r="O993" s="100">
        <v>0</v>
      </c>
      <c r="P993" s="100">
        <v>0.6333333333333333</v>
      </c>
      <c r="Q993" s="100">
        <v>4.0333333333333332</v>
      </c>
      <c r="R993" s="100">
        <v>3.1666666666666665</v>
      </c>
      <c r="S993" s="100">
        <v>5.5517241379310347</v>
      </c>
      <c r="T993" s="100">
        <v>18.068965517241381</v>
      </c>
      <c r="U993" s="100">
        <v>33.655172413793103</v>
      </c>
      <c r="V993" s="100">
        <v>30.535714285714285</v>
      </c>
      <c r="W993" s="100">
        <v>47.862068965517238</v>
      </c>
      <c r="X993" s="100">
        <v>51.964285714285715</v>
      </c>
      <c r="Y993" s="100">
        <v>48.633333333333333</v>
      </c>
      <c r="Z993" s="100">
        <v>40.1</v>
      </c>
      <c r="AA993" s="100">
        <v>34</v>
      </c>
      <c r="AB993" s="100">
        <v>25.689655172413794</v>
      </c>
      <c r="AC993" s="100">
        <v>29.586206896551722</v>
      </c>
      <c r="AD993" s="100">
        <v>33.975862068965519</v>
      </c>
      <c r="AE993" s="100">
        <v>35.266666666666666</v>
      </c>
      <c r="AF993" s="100">
        <v>40.799999999999997</v>
      </c>
      <c r="AG993" s="100">
        <v>51.5</v>
      </c>
      <c r="AH993" s="100">
        <v>54.567857142857143</v>
      </c>
      <c r="AI993" s="100">
        <v>56.03448275862069</v>
      </c>
      <c r="AJ993" s="100">
        <v>59.827586206896555</v>
      </c>
      <c r="AK993" s="100">
        <v>67.751724137931035</v>
      </c>
      <c r="AL993" s="100">
        <v>83.275862068965523</v>
      </c>
      <c r="AM993" s="100">
        <v>72.839285714285708</v>
      </c>
      <c r="AN993" s="100">
        <v>40.482758620689658</v>
      </c>
      <c r="AO993" s="100">
        <v>29.531034482758621</v>
      </c>
      <c r="AP993" s="100">
        <v>17.448275862068964</v>
      </c>
      <c r="AQ993" s="100">
        <v>14.8</v>
      </c>
      <c r="AR993" s="100">
        <v>3.2966666666666664</v>
      </c>
      <c r="AS993" s="100">
        <v>5.3448275862068968</v>
      </c>
      <c r="AT993" s="1"/>
      <c r="AU993" s="1"/>
      <c r="AV993" s="1"/>
      <c r="AW993" s="1"/>
      <c r="AX993" s="1"/>
      <c r="AY993" s="1"/>
      <c r="AZ993" s="1"/>
      <c r="BA993" s="1"/>
      <c r="BB993" s="1"/>
      <c r="BC993" s="1"/>
      <c r="BD993" s="1"/>
      <c r="BE993" s="1"/>
      <c r="BF993" s="1"/>
      <c r="BG993" s="1"/>
      <c r="BH993" s="1"/>
      <c r="BI993" s="1"/>
      <c r="BJ993" s="1"/>
      <c r="BK993" s="1"/>
      <c r="BL993" s="1"/>
      <c r="BM993" s="1"/>
    </row>
    <row r="994" spans="1:65" ht="16.5" customHeight="1" x14ac:dyDescent="0.25">
      <c r="A994" s="87">
        <v>29060120</v>
      </c>
      <c r="B994" s="82" t="s">
        <v>26</v>
      </c>
      <c r="C994" s="82" t="s">
        <v>1209</v>
      </c>
      <c r="D994" s="82" t="s">
        <v>1207</v>
      </c>
      <c r="E994" s="82" t="s">
        <v>1173</v>
      </c>
      <c r="F994" s="82">
        <v>5</v>
      </c>
      <c r="G994" s="82">
        <v>2</v>
      </c>
      <c r="H994" s="83">
        <v>-74.361750000000001</v>
      </c>
      <c r="I994" s="93">
        <v>10.97622222</v>
      </c>
      <c r="J994" s="100">
        <v>0.83333333333333337</v>
      </c>
      <c r="K994" s="100">
        <v>0.2</v>
      </c>
      <c r="L994" s="100">
        <v>0</v>
      </c>
      <c r="M994" s="100">
        <v>0</v>
      </c>
      <c r="N994" s="100">
        <v>0.64333333333333331</v>
      </c>
      <c r="O994" s="100">
        <v>0</v>
      </c>
      <c r="P994" s="100">
        <v>1.8666666666666667</v>
      </c>
      <c r="Q994" s="100">
        <v>1.5666666666666667</v>
      </c>
      <c r="R994" s="100">
        <v>0.83333333333333337</v>
      </c>
      <c r="S994" s="100">
        <v>1.3666666666666667</v>
      </c>
      <c r="T994" s="100">
        <v>5.6833333333333336</v>
      </c>
      <c r="U994" s="100">
        <v>4.3</v>
      </c>
      <c r="V994" s="100">
        <v>9.6206896551724146</v>
      </c>
      <c r="W994" s="100">
        <v>11.327586206896552</v>
      </c>
      <c r="X994" s="100">
        <v>11.931034482758621</v>
      </c>
      <c r="Y994" s="100">
        <v>9.0862068965517242</v>
      </c>
      <c r="Z994" s="100">
        <v>6.4827586206896548</v>
      </c>
      <c r="AA994" s="100">
        <v>9.931034482758621</v>
      </c>
      <c r="AB994" s="100">
        <v>11.466666666666667</v>
      </c>
      <c r="AC994" s="100">
        <v>8.9666666666666668</v>
      </c>
      <c r="AD994" s="100">
        <v>7.9666666666666668</v>
      </c>
      <c r="AE994" s="100">
        <v>24.116666666666667</v>
      </c>
      <c r="AF994" s="100">
        <v>19.55</v>
      </c>
      <c r="AG994" s="100">
        <v>16.956666666666667</v>
      </c>
      <c r="AH994" s="100">
        <v>25.166666666666668</v>
      </c>
      <c r="AI994" s="100">
        <v>23.943333333333332</v>
      </c>
      <c r="AJ994" s="100">
        <v>31.813333333333336</v>
      </c>
      <c r="AK994" s="100">
        <v>26.15666666666667</v>
      </c>
      <c r="AL994" s="100">
        <v>29.063333333333333</v>
      </c>
      <c r="AM994" s="100">
        <v>22.55</v>
      </c>
      <c r="AN994" s="100">
        <v>8.0333333333333332</v>
      </c>
      <c r="AO994" s="100">
        <v>13.136666666666667</v>
      </c>
      <c r="AP994" s="100">
        <v>5.5</v>
      </c>
      <c r="AQ994" s="100">
        <v>2.8333333333333335</v>
      </c>
      <c r="AR994" s="100">
        <v>0.5</v>
      </c>
      <c r="AS994" s="100">
        <v>0.6333333333333333</v>
      </c>
      <c r="AT994" s="1"/>
      <c r="AU994" s="1"/>
      <c r="AV994" s="1"/>
      <c r="AW994" s="1"/>
      <c r="AX994" s="1"/>
      <c r="AY994" s="1"/>
      <c r="AZ994" s="1"/>
      <c r="BA994" s="1"/>
      <c r="BB994" s="1"/>
      <c r="BC994" s="1"/>
      <c r="BD994" s="1"/>
      <c r="BE994" s="1"/>
      <c r="BF994" s="1"/>
      <c r="BG994" s="1"/>
      <c r="BH994" s="1"/>
      <c r="BI994" s="1"/>
      <c r="BJ994" s="1"/>
      <c r="BK994" s="1"/>
      <c r="BL994" s="1"/>
      <c r="BM994" s="1"/>
    </row>
    <row r="995" spans="1:65" ht="16.5" customHeight="1" x14ac:dyDescent="0.25">
      <c r="A995" s="87">
        <v>29060540</v>
      </c>
      <c r="B995" s="82" t="s">
        <v>26</v>
      </c>
      <c r="C995" s="82" t="s">
        <v>1112</v>
      </c>
      <c r="D995" s="82" t="s">
        <v>40</v>
      </c>
      <c r="E995" s="82" t="s">
        <v>1173</v>
      </c>
      <c r="F995" s="82">
        <v>5</v>
      </c>
      <c r="G995" s="82">
        <v>10</v>
      </c>
      <c r="H995" s="83">
        <v>-74.647000000000006</v>
      </c>
      <c r="I995" s="93">
        <v>10.590611110000001</v>
      </c>
      <c r="J995" s="100">
        <v>1.9</v>
      </c>
      <c r="K995" s="100">
        <v>1.3333333333333333</v>
      </c>
      <c r="L995" s="100">
        <v>0.66666666666666663</v>
      </c>
      <c r="M995" s="100">
        <v>0.16666666666666666</v>
      </c>
      <c r="N995" s="100">
        <v>1.3333333333333333</v>
      </c>
      <c r="O995" s="100">
        <v>0</v>
      </c>
      <c r="P995" s="100">
        <v>0.16666666666666666</v>
      </c>
      <c r="Q995" s="100">
        <v>9.0333333333333332</v>
      </c>
      <c r="R995" s="100">
        <v>9.6551724137931032</v>
      </c>
      <c r="S995" s="100">
        <v>14.433333333333334</v>
      </c>
      <c r="T995" s="100">
        <v>20.166666666666668</v>
      </c>
      <c r="U995" s="100">
        <v>47.533333333333331</v>
      </c>
      <c r="V995" s="100">
        <v>46.06666666666667</v>
      </c>
      <c r="W995" s="100">
        <v>39.966666666666669</v>
      </c>
      <c r="X995" s="100">
        <v>61.633333333333333</v>
      </c>
      <c r="Y995" s="100">
        <v>33.43333333333333</v>
      </c>
      <c r="Z995" s="100">
        <v>50.333333333333336</v>
      </c>
      <c r="AA995" s="100">
        <v>44.93333333333333</v>
      </c>
      <c r="AB995" s="100">
        <v>33.333333333333336</v>
      </c>
      <c r="AC995" s="100">
        <v>36.333333333333336</v>
      </c>
      <c r="AD995" s="100">
        <v>42.966666666666669</v>
      </c>
      <c r="AE995" s="100">
        <v>46.93333333333333</v>
      </c>
      <c r="AF995" s="100">
        <v>61.9</v>
      </c>
      <c r="AG995" s="100">
        <v>57.133333333333333</v>
      </c>
      <c r="AH995" s="100">
        <v>64.86666666666666</v>
      </c>
      <c r="AI995" s="100">
        <v>51.3</v>
      </c>
      <c r="AJ995" s="100">
        <v>51.4</v>
      </c>
      <c r="AK995" s="100">
        <v>53.666666666666664</v>
      </c>
      <c r="AL995" s="100">
        <v>64.7</v>
      </c>
      <c r="AM995" s="100">
        <v>57.733333333333334</v>
      </c>
      <c r="AN995" s="100">
        <v>40.9</v>
      </c>
      <c r="AO995" s="100">
        <v>43.1</v>
      </c>
      <c r="AP995" s="100">
        <v>29.366666666666667</v>
      </c>
      <c r="AQ995" s="100">
        <v>13.866666666666667</v>
      </c>
      <c r="AR995" s="100">
        <v>6.4666666666666668</v>
      </c>
      <c r="AS995" s="100">
        <v>1.5</v>
      </c>
      <c r="AT995" s="1"/>
      <c r="AU995" s="1"/>
      <c r="AV995" s="1"/>
      <c r="AW995" s="1"/>
      <c r="AX995" s="1"/>
      <c r="AY995" s="1"/>
      <c r="AZ995" s="1"/>
      <c r="BA995" s="1"/>
      <c r="BB995" s="1"/>
      <c r="BC995" s="1"/>
      <c r="BD995" s="1"/>
      <c r="BE995" s="1"/>
      <c r="BF995" s="1"/>
      <c r="BG995" s="1"/>
      <c r="BH995" s="1"/>
      <c r="BI995" s="1"/>
      <c r="BJ995" s="1"/>
      <c r="BK995" s="1"/>
      <c r="BL995" s="1"/>
      <c r="BM995" s="1"/>
    </row>
    <row r="996" spans="1:65" ht="16.5" customHeight="1" x14ac:dyDescent="0.25">
      <c r="A996" s="87">
        <v>28040140</v>
      </c>
      <c r="B996" s="82" t="s">
        <v>26</v>
      </c>
      <c r="C996" s="82" t="s">
        <v>1210</v>
      </c>
      <c r="D996" s="82" t="s">
        <v>5293</v>
      </c>
      <c r="E996" s="82" t="s">
        <v>1173</v>
      </c>
      <c r="F996" s="82">
        <v>5</v>
      </c>
      <c r="G996" s="82">
        <v>140</v>
      </c>
      <c r="H996" s="83">
        <v>-74.212611109999997</v>
      </c>
      <c r="I996" s="93">
        <v>10.033055559999999</v>
      </c>
      <c r="J996" s="100">
        <v>4.3100000000000005</v>
      </c>
      <c r="K996" s="100">
        <v>6.7133333333333338</v>
      </c>
      <c r="L996" s="100">
        <v>4.3033333333333328</v>
      </c>
      <c r="M996" s="100">
        <v>10.110000000000001</v>
      </c>
      <c r="N996" s="100">
        <v>8.9333333333333336</v>
      </c>
      <c r="O996" s="100">
        <v>3.0933333333333333</v>
      </c>
      <c r="P996" s="100">
        <v>17.686206896551724</v>
      </c>
      <c r="Q996" s="100">
        <v>17.255172413793101</v>
      </c>
      <c r="R996" s="100">
        <v>30.158620689655169</v>
      </c>
      <c r="S996" s="100">
        <v>34.239999999999995</v>
      </c>
      <c r="T996" s="100">
        <v>44.126666666666665</v>
      </c>
      <c r="U996" s="100">
        <v>40.243333333333339</v>
      </c>
      <c r="V996" s="100">
        <v>36.690000000000005</v>
      </c>
      <c r="W996" s="100">
        <v>34.00333333333333</v>
      </c>
      <c r="X996" s="100">
        <v>47.355172413793113</v>
      </c>
      <c r="Y996" s="100">
        <v>46.324137931034485</v>
      </c>
      <c r="Z996" s="100">
        <v>37.027586206896551</v>
      </c>
      <c r="AA996" s="100">
        <v>30.272413793103446</v>
      </c>
      <c r="AB996" s="100">
        <v>25.775862068965516</v>
      </c>
      <c r="AC996" s="100">
        <v>27.403448275862072</v>
      </c>
      <c r="AD996" s="100">
        <v>43.6</v>
      </c>
      <c r="AE996" s="100">
        <v>40.475862068965526</v>
      </c>
      <c r="AF996" s="100">
        <v>41.524137931034481</v>
      </c>
      <c r="AG996" s="100">
        <v>53.03448275862069</v>
      </c>
      <c r="AH996" s="100">
        <v>45.989655172413798</v>
      </c>
      <c r="AI996" s="100">
        <v>63.1</v>
      </c>
      <c r="AJ996" s="100">
        <v>49.868965517241371</v>
      </c>
      <c r="AK996" s="100">
        <v>51.842857142857142</v>
      </c>
      <c r="AL996" s="100">
        <v>57.059259259259257</v>
      </c>
      <c r="AM996" s="100">
        <v>53.292592592592598</v>
      </c>
      <c r="AN996" s="100">
        <v>40.81071428571429</v>
      </c>
      <c r="AO996" s="100">
        <v>54.432142857142857</v>
      </c>
      <c r="AP996" s="100">
        <v>36.778571428571432</v>
      </c>
      <c r="AQ996" s="100">
        <v>13.810714285714285</v>
      </c>
      <c r="AR996" s="100">
        <v>12.567857142857141</v>
      </c>
      <c r="AS996" s="100">
        <v>1.7071428571428571</v>
      </c>
      <c r="AT996" s="1"/>
      <c r="AU996" s="1"/>
      <c r="AV996" s="1"/>
      <c r="AW996" s="1"/>
      <c r="AX996" s="1"/>
      <c r="AY996" s="1"/>
      <c r="AZ996" s="1"/>
      <c r="BA996" s="1"/>
      <c r="BB996" s="1"/>
      <c r="BC996" s="1"/>
      <c r="BD996" s="1"/>
      <c r="BE996" s="1"/>
      <c r="BF996" s="1"/>
      <c r="BG996" s="1"/>
      <c r="BH996" s="1"/>
      <c r="BI996" s="1"/>
      <c r="BJ996" s="1"/>
      <c r="BK996" s="1"/>
      <c r="BL996" s="1"/>
      <c r="BM996" s="1"/>
    </row>
    <row r="997" spans="1:65" ht="16.5" customHeight="1" x14ac:dyDescent="0.25">
      <c r="A997" s="87">
        <v>29050020</v>
      </c>
      <c r="B997" s="82" t="s">
        <v>26</v>
      </c>
      <c r="C997" s="82" t="s">
        <v>1212</v>
      </c>
      <c r="D997" s="82" t="s">
        <v>1212</v>
      </c>
      <c r="E997" s="82" t="s">
        <v>1173</v>
      </c>
      <c r="F997" s="82">
        <v>5</v>
      </c>
      <c r="G997" s="82">
        <v>15</v>
      </c>
      <c r="H997" s="83">
        <v>-74.790000000000006</v>
      </c>
      <c r="I997" s="93">
        <v>10.487527780000001</v>
      </c>
      <c r="J997" s="100">
        <v>1.5566666666666669</v>
      </c>
      <c r="K997" s="100">
        <v>2.8333333333333335</v>
      </c>
      <c r="L997" s="100">
        <v>0.21666666666666667</v>
      </c>
      <c r="M997" s="100">
        <v>0.46666666666666667</v>
      </c>
      <c r="N997" s="100">
        <v>0</v>
      </c>
      <c r="O997" s="100">
        <v>1.1566666666666667</v>
      </c>
      <c r="P997" s="100">
        <v>2.6466666666666669</v>
      </c>
      <c r="Q997" s="100">
        <v>6.1066666666666674</v>
      </c>
      <c r="R997" s="100">
        <v>11.706896551724139</v>
      </c>
      <c r="S997" s="100">
        <v>10.707142857142857</v>
      </c>
      <c r="T997" s="100">
        <v>23.526666666666664</v>
      </c>
      <c r="U997" s="100">
        <v>49.368965517241378</v>
      </c>
      <c r="V997" s="100">
        <v>33.831034482758625</v>
      </c>
      <c r="W997" s="100">
        <v>42.372413793103462</v>
      </c>
      <c r="X997" s="100">
        <v>49.03448275862069</v>
      </c>
      <c r="Y997" s="100">
        <v>41.65</v>
      </c>
      <c r="Z997" s="100">
        <v>43.543333333333337</v>
      </c>
      <c r="AA997" s="100">
        <v>40.153333333333336</v>
      </c>
      <c r="AB997" s="100">
        <v>28.179310344827588</v>
      </c>
      <c r="AC997" s="100">
        <v>34.283333333333331</v>
      </c>
      <c r="AD997" s="100">
        <v>34.570000000000007</v>
      </c>
      <c r="AE997" s="100">
        <v>42.476666666666667</v>
      </c>
      <c r="AF997" s="100">
        <v>55.479310344827596</v>
      </c>
      <c r="AG997" s="100">
        <v>49.143333333333338</v>
      </c>
      <c r="AH997" s="100">
        <v>42.393103448275873</v>
      </c>
      <c r="AI997" s="100">
        <v>39.323333333333331</v>
      </c>
      <c r="AJ997" s="100">
        <v>43.162068965517236</v>
      </c>
      <c r="AK997" s="100">
        <v>45.800000000000018</v>
      </c>
      <c r="AL997" s="100">
        <v>52.843333333333334</v>
      </c>
      <c r="AM997" s="100">
        <v>43.136666666666663</v>
      </c>
      <c r="AN997" s="100">
        <v>41.01666666666668</v>
      </c>
      <c r="AO997" s="100">
        <v>40.493333333333332</v>
      </c>
      <c r="AP997" s="100">
        <v>27.103333333333332</v>
      </c>
      <c r="AQ997" s="100">
        <v>14.756666666666668</v>
      </c>
      <c r="AR997" s="100">
        <v>4.8666666666666663</v>
      </c>
      <c r="AS997" s="100">
        <v>3.9033333333333333</v>
      </c>
      <c r="AT997" s="1"/>
      <c r="AU997" s="1"/>
      <c r="AV997" s="1"/>
      <c r="AW997" s="1"/>
      <c r="AX997" s="1"/>
      <c r="AY997" s="1"/>
      <c r="AZ997" s="1"/>
      <c r="BA997" s="1"/>
      <c r="BB997" s="1"/>
      <c r="BC997" s="1"/>
      <c r="BD997" s="1"/>
      <c r="BE997" s="1"/>
      <c r="BF997" s="1"/>
      <c r="BG997" s="1"/>
      <c r="BH997" s="1"/>
      <c r="BI997" s="1"/>
      <c r="BJ997" s="1"/>
      <c r="BK997" s="1"/>
      <c r="BL997" s="1"/>
      <c r="BM997" s="1"/>
    </row>
    <row r="998" spans="1:65" ht="16.5" customHeight="1" x14ac:dyDescent="0.25">
      <c r="A998" s="87">
        <v>25025300</v>
      </c>
      <c r="B998" s="82" t="s">
        <v>56</v>
      </c>
      <c r="C998" s="82" t="s">
        <v>1214</v>
      </c>
      <c r="D998" s="82" t="s">
        <v>5294</v>
      </c>
      <c r="E998" s="82" t="s">
        <v>1173</v>
      </c>
      <c r="F998" s="82">
        <v>5</v>
      </c>
      <c r="G998" s="82">
        <v>50</v>
      </c>
      <c r="H998" s="83">
        <v>-74.322277779999993</v>
      </c>
      <c r="I998" s="93">
        <v>9.6836666700000009</v>
      </c>
      <c r="J998" s="100">
        <v>7.5366666666666662</v>
      </c>
      <c r="K998" s="100">
        <v>5</v>
      </c>
      <c r="L998" s="100">
        <v>1.6714285714285715</v>
      </c>
      <c r="M998" s="100">
        <v>5.6071428571428568</v>
      </c>
      <c r="N998" s="100">
        <v>5.0965517241379317</v>
      </c>
      <c r="O998" s="100">
        <v>4.7857142857142847</v>
      </c>
      <c r="P998" s="100">
        <v>11.182758620689656</v>
      </c>
      <c r="Q998" s="100">
        <v>23.875862068965521</v>
      </c>
      <c r="R998" s="100">
        <v>20.446428571428573</v>
      </c>
      <c r="S998" s="100">
        <v>35.724137931034484</v>
      </c>
      <c r="T998" s="100">
        <v>50.68928571428571</v>
      </c>
      <c r="U998" s="100">
        <v>40.214285714285715</v>
      </c>
      <c r="V998" s="100">
        <v>54.485714285714288</v>
      </c>
      <c r="W998" s="100">
        <v>57.967857142857142</v>
      </c>
      <c r="X998" s="100">
        <v>69.315999999999988</v>
      </c>
      <c r="Y998" s="100">
        <v>34.903571428571425</v>
      </c>
      <c r="Z998" s="100">
        <v>46.231034482758616</v>
      </c>
      <c r="AA998" s="100">
        <v>42.52</v>
      </c>
      <c r="AB998" s="100">
        <v>35.36</v>
      </c>
      <c r="AC998" s="100">
        <v>38.731034482758623</v>
      </c>
      <c r="AD998" s="100">
        <v>41.640740740740746</v>
      </c>
      <c r="AE998" s="100">
        <v>52.085185185185182</v>
      </c>
      <c r="AF998" s="100">
        <v>55.4962962962963</v>
      </c>
      <c r="AG998" s="100">
        <v>72.270833333333314</v>
      </c>
      <c r="AH998" s="100">
        <v>50.188888888888883</v>
      </c>
      <c r="AI998" s="100">
        <v>68.849999999999994</v>
      </c>
      <c r="AJ998" s="100">
        <v>56.954166666666673</v>
      </c>
      <c r="AK998" s="100">
        <v>57.996428571428559</v>
      </c>
      <c r="AL998" s="100">
        <v>66.92962962962963</v>
      </c>
      <c r="AM998" s="100">
        <v>55.251999999999988</v>
      </c>
      <c r="AN998" s="100">
        <v>59.375000000000007</v>
      </c>
      <c r="AO998" s="100">
        <v>47.275862068965516</v>
      </c>
      <c r="AP998" s="100">
        <v>41.910714285714285</v>
      </c>
      <c r="AQ998" s="100">
        <v>28.521428571428569</v>
      </c>
      <c r="AR998" s="100">
        <v>13.551724137931034</v>
      </c>
      <c r="AS998" s="100">
        <v>7.3296296296296291</v>
      </c>
      <c r="AT998" s="1" t="s">
        <v>1888</v>
      </c>
      <c r="AU998" s="1"/>
      <c r="AV998" s="1"/>
      <c r="AW998" s="1"/>
      <c r="AX998" s="1"/>
      <c r="AY998" s="1"/>
      <c r="AZ998" s="1"/>
      <c r="BA998" s="1"/>
      <c r="BB998" s="1"/>
      <c r="BC998" s="1"/>
      <c r="BD998" s="1"/>
      <c r="BE998" s="1"/>
      <c r="BF998" s="1"/>
      <c r="BG998" s="1"/>
      <c r="BH998" s="1"/>
      <c r="BI998" s="1"/>
      <c r="BJ998" s="1"/>
      <c r="BK998" s="1"/>
      <c r="BL998" s="1"/>
      <c r="BM998" s="1"/>
    </row>
    <row r="999" spans="1:65" ht="16.5" customHeight="1" x14ac:dyDescent="0.25">
      <c r="A999" s="87">
        <v>25020900</v>
      </c>
      <c r="B999" s="82" t="s">
        <v>26</v>
      </c>
      <c r="C999" s="82" t="s">
        <v>679</v>
      </c>
      <c r="D999" s="82" t="s">
        <v>5294</v>
      </c>
      <c r="E999" s="82" t="s">
        <v>1173</v>
      </c>
      <c r="F999" s="82">
        <v>2</v>
      </c>
      <c r="G999" s="82">
        <v>65</v>
      </c>
      <c r="H999" s="83">
        <v>-74.355833329999996</v>
      </c>
      <c r="I999" s="93">
        <v>9.2338888900000011</v>
      </c>
      <c r="J999" s="100">
        <v>6.1333333333333337</v>
      </c>
      <c r="K999" s="100">
        <v>4.0999999999999996</v>
      </c>
      <c r="L999" s="100">
        <v>3.0333333333333332</v>
      </c>
      <c r="M999" s="100">
        <v>3.1666666666666665</v>
      </c>
      <c r="N999" s="100">
        <v>7.6333333333333337</v>
      </c>
      <c r="O999" s="100">
        <v>7.7333333333333334</v>
      </c>
      <c r="P999" s="100">
        <v>13.8</v>
      </c>
      <c r="Q999" s="100">
        <v>19.709999999999997</v>
      </c>
      <c r="R999" s="100">
        <v>19.633333333333333</v>
      </c>
      <c r="S999" s="100">
        <v>31.448275862068964</v>
      </c>
      <c r="T999" s="100">
        <v>29.827586206896552</v>
      </c>
      <c r="U999" s="100">
        <v>47.607142857142854</v>
      </c>
      <c r="V999" s="100">
        <v>59.620689655172413</v>
      </c>
      <c r="W999" s="100">
        <v>65</v>
      </c>
      <c r="X999" s="100">
        <v>81.793103448275858</v>
      </c>
      <c r="Y999" s="100">
        <v>63.892857142857146</v>
      </c>
      <c r="Z999" s="100">
        <v>77.370370370370367</v>
      </c>
      <c r="AA999" s="100">
        <v>41.111111111111114</v>
      </c>
      <c r="AB999" s="100">
        <v>51.551724137931032</v>
      </c>
      <c r="AC999" s="100">
        <v>41.482758620689658</v>
      </c>
      <c r="AD999" s="100">
        <v>44</v>
      </c>
      <c r="AE999" s="100">
        <v>51.678571428571431</v>
      </c>
      <c r="AF999" s="100">
        <v>70.642857142857139</v>
      </c>
      <c r="AG999" s="100">
        <v>64.578571428571436</v>
      </c>
      <c r="AH999" s="100">
        <v>65.857142857142861</v>
      </c>
      <c r="AI999" s="100">
        <v>71.857142857142861</v>
      </c>
      <c r="AJ999" s="100">
        <v>59.777777777777779</v>
      </c>
      <c r="AK999" s="100">
        <v>69.482758620689651</v>
      </c>
      <c r="AL999" s="100">
        <v>51.310344827586206</v>
      </c>
      <c r="AM999" s="100">
        <v>78.714285714285708</v>
      </c>
      <c r="AN999" s="100">
        <v>63.827586206896555</v>
      </c>
      <c r="AO999" s="100">
        <v>42.631034482758622</v>
      </c>
      <c r="AP999" s="100">
        <v>41.172413793103445</v>
      </c>
      <c r="AQ999" s="100">
        <v>26.344827586206897</v>
      </c>
      <c r="AR999" s="100">
        <v>27.017857142857142</v>
      </c>
      <c r="AS999" s="100">
        <v>4.5517241379310347</v>
      </c>
      <c r="AT999" s="1"/>
      <c r="AU999" s="1"/>
      <c r="AV999" s="1"/>
      <c r="AW999" s="1"/>
      <c r="AX999" s="1"/>
      <c r="AY999" s="1"/>
      <c r="AZ999" s="1"/>
      <c r="BA999" s="1"/>
      <c r="BB999" s="1"/>
      <c r="BC999" s="1"/>
      <c r="BD999" s="1"/>
      <c r="BE999" s="1"/>
      <c r="BF999" s="1"/>
      <c r="BG999" s="1"/>
      <c r="BH999" s="1"/>
      <c r="BI999" s="1"/>
      <c r="BJ999" s="1"/>
      <c r="BK999" s="1"/>
      <c r="BL999" s="1"/>
      <c r="BM999" s="1"/>
    </row>
    <row r="1000" spans="1:65" ht="16.5" customHeight="1" x14ac:dyDescent="0.25">
      <c r="A1000" s="87">
        <v>25021030</v>
      </c>
      <c r="B1000" s="82" t="s">
        <v>26</v>
      </c>
      <c r="C1000" s="82" t="s">
        <v>1216</v>
      </c>
      <c r="D1000" s="82" t="s">
        <v>1216</v>
      </c>
      <c r="E1000" s="82" t="s">
        <v>1173</v>
      </c>
      <c r="F1000" s="82">
        <v>2</v>
      </c>
      <c r="G1000" s="82">
        <v>25</v>
      </c>
      <c r="H1000" s="83">
        <v>-74.501944440000003</v>
      </c>
      <c r="I1000" s="93">
        <v>9.2475000000000005</v>
      </c>
      <c r="J1000" s="100">
        <v>10.9</v>
      </c>
      <c r="K1000" s="100">
        <v>7.5333333333333332</v>
      </c>
      <c r="L1000" s="100">
        <v>0.62068965517241381</v>
      </c>
      <c r="M1000" s="100">
        <v>9.5666666666666664</v>
      </c>
      <c r="N1000" s="100">
        <v>4.2</v>
      </c>
      <c r="O1000" s="100">
        <v>5.7333333333333334</v>
      </c>
      <c r="P1000" s="100">
        <v>18.166666666666668</v>
      </c>
      <c r="Q1000" s="100">
        <v>19.933333333333334</v>
      </c>
      <c r="R1000" s="100">
        <v>27.233333333333334</v>
      </c>
      <c r="S1000" s="100">
        <v>27.033333333333335</v>
      </c>
      <c r="T1000" s="100">
        <v>35.06666666666667</v>
      </c>
      <c r="U1000" s="100">
        <v>65.13333333333334</v>
      </c>
      <c r="V1000" s="100">
        <v>62.966666666666669</v>
      </c>
      <c r="W1000" s="100">
        <v>72</v>
      </c>
      <c r="X1000" s="100">
        <v>93</v>
      </c>
      <c r="Y1000" s="100">
        <v>72.333333333333329</v>
      </c>
      <c r="Z1000" s="100">
        <v>85.566666666666663</v>
      </c>
      <c r="AA1000" s="100">
        <v>47.651724137931041</v>
      </c>
      <c r="AB1000" s="100">
        <v>66.862068965517238</v>
      </c>
      <c r="AC1000" s="100">
        <v>71.896551724137936</v>
      </c>
      <c r="AD1000" s="100">
        <v>84.41379310344827</v>
      </c>
      <c r="AE1000" s="100">
        <v>75.310344827586206</v>
      </c>
      <c r="AF1000" s="100">
        <v>99.482758620689651</v>
      </c>
      <c r="AG1000" s="100">
        <v>102.75862068965517</v>
      </c>
      <c r="AH1000" s="100">
        <v>69.172413793103445</v>
      </c>
      <c r="AI1000" s="100">
        <v>98.275862068965523</v>
      </c>
      <c r="AJ1000" s="100">
        <v>78.034482758620683</v>
      </c>
      <c r="AK1000" s="100">
        <v>89.696551724137919</v>
      </c>
      <c r="AL1000" s="100">
        <v>89.379310344827587</v>
      </c>
      <c r="AM1000" s="100">
        <v>90.178571428571431</v>
      </c>
      <c r="AN1000" s="100">
        <v>80.93214285714285</v>
      </c>
      <c r="AO1000" s="100">
        <v>105.32142857142857</v>
      </c>
      <c r="AP1000" s="100">
        <v>45.035714285714285</v>
      </c>
      <c r="AQ1000" s="100">
        <v>38.448275862068968</v>
      </c>
      <c r="AR1000" s="100">
        <v>29.793103448275861</v>
      </c>
      <c r="AS1000" s="100">
        <v>12.724137931034482</v>
      </c>
      <c r="AT1000" s="1"/>
      <c r="AU1000" s="1"/>
      <c r="AV1000" s="1"/>
      <c r="AW1000" s="1"/>
      <c r="AX1000" s="1"/>
      <c r="AY1000" s="1"/>
      <c r="AZ1000" s="1"/>
      <c r="BA1000" s="1"/>
      <c r="BB1000" s="1"/>
      <c r="BC1000" s="1"/>
      <c r="BD1000" s="1"/>
      <c r="BE1000" s="1"/>
      <c r="BF1000" s="1"/>
      <c r="BG1000" s="1"/>
      <c r="BH1000" s="1"/>
      <c r="BI1000" s="1"/>
      <c r="BJ1000" s="1"/>
      <c r="BK1000" s="1"/>
      <c r="BL1000" s="1"/>
      <c r="BM1000" s="1"/>
    </row>
    <row r="1001" spans="1:65" ht="16.5" customHeight="1" x14ac:dyDescent="0.25">
      <c r="A1001" s="87">
        <v>28040320</v>
      </c>
      <c r="B1001" s="82" t="s">
        <v>26</v>
      </c>
      <c r="C1001" s="82" t="s">
        <v>1217</v>
      </c>
      <c r="D1001" s="82" t="s">
        <v>324</v>
      </c>
      <c r="E1001" s="82" t="s">
        <v>1173</v>
      </c>
      <c r="F1001" s="82">
        <v>5</v>
      </c>
      <c r="G1001" s="82">
        <v>135</v>
      </c>
      <c r="H1001" s="83">
        <v>-73.959138890000006</v>
      </c>
      <c r="I1001" s="93">
        <v>9.70275</v>
      </c>
      <c r="J1001" s="100">
        <v>6.333333333333333</v>
      </c>
      <c r="K1001" s="100">
        <v>11.333333333333334</v>
      </c>
      <c r="L1001" s="100">
        <v>5.9333333333333336</v>
      </c>
      <c r="M1001" s="100">
        <v>6.2333333333333334</v>
      </c>
      <c r="N1001" s="100">
        <v>8.9666666666666668</v>
      </c>
      <c r="O1001" s="100">
        <v>12.933333333333334</v>
      </c>
      <c r="P1001" s="100">
        <v>16.899999999999999</v>
      </c>
      <c r="Q1001" s="100">
        <v>21.366666666666667</v>
      </c>
      <c r="R1001" s="100">
        <v>42.413793103448278</v>
      </c>
      <c r="S1001" s="100">
        <v>39.833333333333336</v>
      </c>
      <c r="T1001" s="100">
        <v>59.233333333333334</v>
      </c>
      <c r="U1001" s="100">
        <v>56.56666666666667</v>
      </c>
      <c r="V1001" s="100">
        <v>51.3</v>
      </c>
      <c r="W1001" s="100">
        <v>64.533333333333331</v>
      </c>
      <c r="X1001" s="100">
        <v>65.933333333333337</v>
      </c>
      <c r="Y1001" s="100">
        <v>46.5</v>
      </c>
      <c r="Z1001" s="100">
        <v>36.56666666666667</v>
      </c>
      <c r="AA1001" s="100">
        <v>32.620689655172413</v>
      </c>
      <c r="AB1001" s="100">
        <v>40.56666666666667</v>
      </c>
      <c r="AC1001" s="100">
        <v>28.733333333333334</v>
      </c>
      <c r="AD1001" s="100">
        <v>55.8</v>
      </c>
      <c r="AE1001" s="100">
        <v>53.862068965517238</v>
      </c>
      <c r="AF1001" s="100">
        <v>58.655172413793103</v>
      </c>
      <c r="AG1001" s="100">
        <v>69.827586206896555</v>
      </c>
      <c r="AH1001" s="100">
        <v>69.571428571428569</v>
      </c>
      <c r="AI1001" s="100">
        <v>56.620689655172413</v>
      </c>
      <c r="AJ1001" s="100">
        <v>55</v>
      </c>
      <c r="AK1001" s="100">
        <v>56.571428571428569</v>
      </c>
      <c r="AL1001" s="100">
        <v>81.431034482758619</v>
      </c>
      <c r="AM1001" s="100">
        <v>84.517241379310349</v>
      </c>
      <c r="AN1001" s="100">
        <v>74.068965517241381</v>
      </c>
      <c r="AO1001" s="100">
        <v>71.206896551724142</v>
      </c>
      <c r="AP1001" s="100">
        <v>42.931034482758619</v>
      </c>
      <c r="AQ1001" s="100">
        <v>13.96551724137931</v>
      </c>
      <c r="AR1001" s="100">
        <v>12.413793103448276</v>
      </c>
      <c r="AS1001" s="100">
        <v>9.2758620689655178</v>
      </c>
      <c r="AT1001" s="1"/>
      <c r="AU1001" s="1"/>
      <c r="AV1001" s="1"/>
      <c r="AW1001" s="1"/>
      <c r="AX1001" s="1"/>
      <c r="AY1001" s="1"/>
      <c r="AZ1001" s="1"/>
      <c r="BA1001" s="1"/>
      <c r="BB1001" s="1"/>
      <c r="BC1001" s="1"/>
      <c r="BD1001" s="1"/>
      <c r="BE1001" s="1"/>
      <c r="BF1001" s="1"/>
      <c r="BG1001" s="1"/>
      <c r="BH1001" s="1"/>
      <c r="BI1001" s="1"/>
      <c r="BJ1001" s="1"/>
      <c r="BK1001" s="1"/>
      <c r="BL1001" s="1"/>
      <c r="BM1001" s="1"/>
    </row>
    <row r="1002" spans="1:65" ht="16.5" customHeight="1" x14ac:dyDescent="0.25">
      <c r="A1002" s="87">
        <v>25021500</v>
      </c>
      <c r="B1002" s="82" t="s">
        <v>26</v>
      </c>
      <c r="C1002" s="82" t="s">
        <v>1218</v>
      </c>
      <c r="D1002" s="82" t="s">
        <v>324</v>
      </c>
      <c r="E1002" s="82" t="s">
        <v>1173</v>
      </c>
      <c r="F1002" s="82">
        <v>5</v>
      </c>
      <c r="G1002" s="82">
        <v>35</v>
      </c>
      <c r="H1002" s="83">
        <v>-74.352249999999998</v>
      </c>
      <c r="I1002" s="93">
        <v>9.58116667</v>
      </c>
      <c r="J1002" s="100">
        <v>6.0333333333333332</v>
      </c>
      <c r="K1002" s="100">
        <v>9.8000000000000007</v>
      </c>
      <c r="L1002" s="100">
        <v>5.0999999999999996</v>
      </c>
      <c r="M1002" s="100">
        <v>7.7333333333333334</v>
      </c>
      <c r="N1002" s="100">
        <v>9.6</v>
      </c>
      <c r="O1002" s="100">
        <v>12.666666666666666</v>
      </c>
      <c r="P1002" s="100">
        <v>17.8</v>
      </c>
      <c r="Q1002" s="100">
        <v>23.166666666666668</v>
      </c>
      <c r="R1002" s="100">
        <v>27.866666666666667</v>
      </c>
      <c r="S1002" s="100">
        <v>35.166666666666664</v>
      </c>
      <c r="T1002" s="100">
        <v>38.700000000000003</v>
      </c>
      <c r="U1002" s="100">
        <v>33.736666666666665</v>
      </c>
      <c r="V1002" s="100">
        <v>49.033333333333331</v>
      </c>
      <c r="W1002" s="100">
        <v>45.616666666666667</v>
      </c>
      <c r="X1002" s="100">
        <v>65.966666666666669</v>
      </c>
      <c r="Y1002" s="100">
        <v>34.403333333333329</v>
      </c>
      <c r="Z1002" s="100">
        <v>39.700000000000003</v>
      </c>
      <c r="AA1002" s="100">
        <v>34.533333333333331</v>
      </c>
      <c r="AB1002" s="100">
        <v>29.7</v>
      </c>
      <c r="AC1002" s="100">
        <v>27.95</v>
      </c>
      <c r="AD1002" s="100">
        <v>46.666666666666664</v>
      </c>
      <c r="AE1002" s="100">
        <v>41.5</v>
      </c>
      <c r="AF1002" s="100">
        <v>44.55</v>
      </c>
      <c r="AG1002" s="100">
        <v>45.3</v>
      </c>
      <c r="AH1002" s="100">
        <v>37.536666666666662</v>
      </c>
      <c r="AI1002" s="100">
        <v>44.366666666666667</v>
      </c>
      <c r="AJ1002" s="100">
        <v>37.6</v>
      </c>
      <c r="AK1002" s="100">
        <v>47.383333333333333</v>
      </c>
      <c r="AL1002" s="100">
        <v>49.733333333333334</v>
      </c>
      <c r="AM1002" s="100">
        <v>43.266666666666666</v>
      </c>
      <c r="AN1002" s="100">
        <v>40.299999999999997</v>
      </c>
      <c r="AO1002" s="100">
        <v>39.93333333333333</v>
      </c>
      <c r="AP1002" s="100">
        <v>36.733333333333334</v>
      </c>
      <c r="AQ1002" s="100">
        <v>15.666666666666666</v>
      </c>
      <c r="AR1002" s="100">
        <v>17.233333333333334</v>
      </c>
      <c r="AS1002" s="100">
        <v>9.3333333333333339</v>
      </c>
      <c r="AT1002" s="1"/>
      <c r="AU1002" s="1"/>
      <c r="AV1002" s="1"/>
      <c r="AW1002" s="1"/>
      <c r="AX1002" s="1"/>
      <c r="AY1002" s="1"/>
      <c r="AZ1002" s="1"/>
      <c r="BA1002" s="1"/>
      <c r="BB1002" s="1"/>
      <c r="BC1002" s="1"/>
      <c r="BD1002" s="1"/>
      <c r="BE1002" s="1"/>
      <c r="BF1002" s="1"/>
      <c r="BG1002" s="1"/>
      <c r="BH1002" s="1"/>
      <c r="BI1002" s="1"/>
      <c r="BJ1002" s="1"/>
      <c r="BK1002" s="1"/>
      <c r="BL1002" s="1"/>
      <c r="BM1002" s="1"/>
    </row>
    <row r="1003" spans="1:65" ht="16.5" customHeight="1" x14ac:dyDescent="0.25">
      <c r="A1003" s="87">
        <v>25021190</v>
      </c>
      <c r="B1003" s="82" t="s">
        <v>26</v>
      </c>
      <c r="C1003" s="82" t="s">
        <v>1219</v>
      </c>
      <c r="D1003" s="82" t="s">
        <v>5295</v>
      </c>
      <c r="E1003" s="82" t="s">
        <v>1173</v>
      </c>
      <c r="F1003" s="82">
        <v>5</v>
      </c>
      <c r="G1003" s="82">
        <v>100</v>
      </c>
      <c r="H1003" s="83">
        <v>-74.595638890000004</v>
      </c>
      <c r="I1003" s="93">
        <v>9.6229444399999995</v>
      </c>
      <c r="J1003" s="100">
        <v>11.357142857142858</v>
      </c>
      <c r="K1003" s="100">
        <v>5.25</v>
      </c>
      <c r="L1003" s="100">
        <v>1.1785714285714286</v>
      </c>
      <c r="M1003" s="100">
        <v>9.4137931034482758</v>
      </c>
      <c r="N1003" s="100">
        <v>11.172413793103448</v>
      </c>
      <c r="O1003" s="100">
        <v>8.8965517241379306</v>
      </c>
      <c r="P1003" s="100">
        <v>13.928571428571429</v>
      </c>
      <c r="Q1003" s="100">
        <v>27.142857142857142</v>
      </c>
      <c r="R1003" s="100">
        <v>35.539285714285718</v>
      </c>
      <c r="S1003" s="100">
        <v>35.571428571428569</v>
      </c>
      <c r="T1003" s="100">
        <v>53.714285714285715</v>
      </c>
      <c r="U1003" s="100">
        <v>55.035714285714285</v>
      </c>
      <c r="V1003" s="100">
        <v>69.678571428571431</v>
      </c>
      <c r="W1003" s="100">
        <v>55.964285714285715</v>
      </c>
      <c r="X1003" s="100">
        <v>85.553571428571431</v>
      </c>
      <c r="Y1003" s="100">
        <v>50.06666666666667</v>
      </c>
      <c r="Z1003" s="100">
        <v>47.633333333333333</v>
      </c>
      <c r="AA1003" s="100">
        <v>35.333333333333336</v>
      </c>
      <c r="AB1003" s="100">
        <v>41.93333333333333</v>
      </c>
      <c r="AC1003" s="100">
        <v>47.8</v>
      </c>
      <c r="AD1003" s="100">
        <v>47.666666666666664</v>
      </c>
      <c r="AE1003" s="100">
        <v>51.7</v>
      </c>
      <c r="AF1003" s="100">
        <v>56.93333333333333</v>
      </c>
      <c r="AG1003" s="100">
        <v>57.333333333333336</v>
      </c>
      <c r="AH1003" s="100">
        <v>51.4</v>
      </c>
      <c r="AI1003" s="100">
        <v>56.56666666666667</v>
      </c>
      <c r="AJ1003" s="100">
        <v>62</v>
      </c>
      <c r="AK1003" s="100">
        <v>60.03448275862069</v>
      </c>
      <c r="AL1003" s="100">
        <v>71.448275862068968</v>
      </c>
      <c r="AM1003" s="100">
        <v>52.206896551724135</v>
      </c>
      <c r="AN1003" s="100">
        <v>58.344827586206897</v>
      </c>
      <c r="AO1003" s="100">
        <v>44.793103448275865</v>
      </c>
      <c r="AP1003" s="100">
        <v>38.413793103448278</v>
      </c>
      <c r="AQ1003" s="100">
        <v>23.25</v>
      </c>
      <c r="AR1003" s="100">
        <v>13.653571428571428</v>
      </c>
      <c r="AS1003" s="100">
        <v>7.1678571428571427</v>
      </c>
      <c r="AT1003" s="1"/>
      <c r="AU1003" s="1"/>
      <c r="AV1003" s="1"/>
      <c r="AW1003" s="1"/>
      <c r="AX1003" s="1"/>
      <c r="AY1003" s="1"/>
      <c r="AZ1003" s="1"/>
      <c r="BA1003" s="1"/>
      <c r="BB1003" s="1"/>
      <c r="BC1003" s="1"/>
      <c r="BD1003" s="1"/>
      <c r="BE1003" s="1"/>
      <c r="BF1003" s="1"/>
      <c r="BG1003" s="1"/>
      <c r="BH1003" s="1"/>
      <c r="BI1003" s="1"/>
      <c r="BJ1003" s="1"/>
      <c r="BK1003" s="1"/>
      <c r="BL1003" s="1"/>
      <c r="BM1003" s="1"/>
    </row>
    <row r="1004" spans="1:65" ht="16.5" customHeight="1" x14ac:dyDescent="0.25">
      <c r="A1004" s="87">
        <v>25021020</v>
      </c>
      <c r="B1004" s="82" t="s">
        <v>26</v>
      </c>
      <c r="C1004" s="82" t="s">
        <v>1221</v>
      </c>
      <c r="D1004" s="82" t="s">
        <v>5295</v>
      </c>
      <c r="E1004" s="82" t="s">
        <v>1173</v>
      </c>
      <c r="F1004" s="82">
        <v>2</v>
      </c>
      <c r="G1004" s="82">
        <v>25</v>
      </c>
      <c r="H1004" s="83">
        <v>-74.739166669999989</v>
      </c>
      <c r="I1004" s="93">
        <v>9.436666670000001</v>
      </c>
      <c r="J1004" s="100">
        <v>4.931034482758621</v>
      </c>
      <c r="K1004" s="100">
        <v>1.7586206896551724</v>
      </c>
      <c r="L1004" s="100">
        <v>0.55172413793103448</v>
      </c>
      <c r="M1004" s="100">
        <v>1.7241379310344827</v>
      </c>
      <c r="N1004" s="100">
        <v>3.7586206896551726</v>
      </c>
      <c r="O1004" s="100">
        <v>3.4827586206896552</v>
      </c>
      <c r="P1004" s="100">
        <v>9.75</v>
      </c>
      <c r="Q1004" s="100">
        <v>9.2142857142857135</v>
      </c>
      <c r="R1004" s="100">
        <v>9.6896551724137936</v>
      </c>
      <c r="S1004" s="100">
        <v>20.7</v>
      </c>
      <c r="T1004" s="100">
        <v>18.866666666666667</v>
      </c>
      <c r="U1004" s="100">
        <v>34.533333333333331</v>
      </c>
      <c r="V1004" s="100">
        <v>49.56666666666667</v>
      </c>
      <c r="W1004" s="100">
        <v>42.758620689655174</v>
      </c>
      <c r="X1004" s="100">
        <v>63.866666666666667</v>
      </c>
      <c r="Y1004" s="100">
        <v>51.06666666666667</v>
      </c>
      <c r="Z1004" s="100">
        <v>47.233333333333334</v>
      </c>
      <c r="AA1004" s="100">
        <v>41.233333333333334</v>
      </c>
      <c r="AB1004" s="100">
        <v>30.733333333333334</v>
      </c>
      <c r="AC1004" s="100">
        <v>39.36</v>
      </c>
      <c r="AD1004" s="100">
        <v>51.4</v>
      </c>
      <c r="AE1004" s="100">
        <v>41.689655172413794</v>
      </c>
      <c r="AF1004" s="100">
        <v>46.793103448275865</v>
      </c>
      <c r="AG1004" s="100">
        <v>53.25925925925926</v>
      </c>
      <c r="AH1004" s="100">
        <v>39.96551724137931</v>
      </c>
      <c r="AI1004" s="100">
        <v>63.793103448275865</v>
      </c>
      <c r="AJ1004" s="100">
        <v>36.551724137931032</v>
      </c>
      <c r="AK1004" s="100">
        <v>50.275862068965516</v>
      </c>
      <c r="AL1004" s="100">
        <v>54.310344827586206</v>
      </c>
      <c r="AM1004" s="100">
        <v>46.103448275862071</v>
      </c>
      <c r="AN1004" s="100">
        <v>33.333333333333336</v>
      </c>
      <c r="AO1004" s="100">
        <v>38.428571428571431</v>
      </c>
      <c r="AP1004" s="100">
        <v>16.503703703703703</v>
      </c>
      <c r="AQ1004" s="100">
        <v>9.2307692307692299</v>
      </c>
      <c r="AR1004" s="100">
        <v>11.222222222222221</v>
      </c>
      <c r="AS1004" s="100">
        <v>8.7777777777777786</v>
      </c>
      <c r="AT1004" s="1"/>
      <c r="AU1004" s="1"/>
      <c r="AV1004" s="1"/>
      <c r="AW1004" s="1"/>
      <c r="AX1004" s="1"/>
      <c r="AY1004" s="1"/>
      <c r="AZ1004" s="1"/>
      <c r="BA1004" s="1"/>
      <c r="BB1004" s="1"/>
      <c r="BC1004" s="1"/>
      <c r="BD1004" s="1"/>
      <c r="BE1004" s="1"/>
      <c r="BF1004" s="1"/>
      <c r="BG1004" s="1"/>
      <c r="BH1004" s="1"/>
      <c r="BI1004" s="1"/>
      <c r="BJ1004" s="1"/>
      <c r="BK1004" s="1"/>
      <c r="BL1004" s="1"/>
      <c r="BM1004" s="1"/>
    </row>
    <row r="1005" spans="1:65" ht="16.5" customHeight="1" x14ac:dyDescent="0.25">
      <c r="A1005" s="87">
        <v>15015050</v>
      </c>
      <c r="B1005" s="82" t="s">
        <v>31</v>
      </c>
      <c r="C1005" s="82" t="s">
        <v>1222</v>
      </c>
      <c r="D1005" s="82" t="s">
        <v>1223</v>
      </c>
      <c r="E1005" s="82" t="s">
        <v>1173</v>
      </c>
      <c r="F1005" s="82">
        <v>5</v>
      </c>
      <c r="G1005" s="82">
        <v>4</v>
      </c>
      <c r="H1005" s="83">
        <v>-74.228888890000007</v>
      </c>
      <c r="I1005" s="93">
        <v>11.12833333</v>
      </c>
      <c r="J1005" s="100">
        <v>0.18965517241379309</v>
      </c>
      <c r="K1005" s="100">
        <v>3.4482758620689655E-2</v>
      </c>
      <c r="L1005" s="100">
        <v>7.1428571428571435E-3</v>
      </c>
      <c r="M1005" s="100">
        <v>0.42666666666666669</v>
      </c>
      <c r="N1005" s="100">
        <v>0.67666666666666653</v>
      </c>
      <c r="O1005" s="100">
        <v>7.0370370370370375E-2</v>
      </c>
      <c r="P1005" s="100">
        <v>0.8633333333333334</v>
      </c>
      <c r="Q1005" s="100">
        <v>1.1300000000000001</v>
      </c>
      <c r="R1005" s="100">
        <v>0.15517241379310343</v>
      </c>
      <c r="S1005" s="100">
        <v>2.9714285714285715</v>
      </c>
      <c r="T1005" s="100">
        <v>4.3142857142857141</v>
      </c>
      <c r="U1005" s="100">
        <v>7.0599999999999987</v>
      </c>
      <c r="V1005" s="100">
        <v>11.5</v>
      </c>
      <c r="W1005" s="100">
        <v>17.624137931034483</v>
      </c>
      <c r="X1005" s="100">
        <v>21.87037037037037</v>
      </c>
      <c r="Y1005" s="100">
        <v>21.829999999999995</v>
      </c>
      <c r="Z1005" s="100">
        <v>12.393333333333336</v>
      </c>
      <c r="AA1005" s="100">
        <v>24.521428571428565</v>
      </c>
      <c r="AB1005" s="100">
        <v>18.653333333333329</v>
      </c>
      <c r="AC1005" s="100">
        <v>21.103448275862064</v>
      </c>
      <c r="AD1005" s="100">
        <v>19.541379310344826</v>
      </c>
      <c r="AE1005" s="100">
        <v>17.633333333333333</v>
      </c>
      <c r="AF1005" s="100">
        <v>18.744827586206892</v>
      </c>
      <c r="AG1005" s="100">
        <v>25.01071428571429</v>
      </c>
      <c r="AH1005" s="100">
        <v>26.517241379310345</v>
      </c>
      <c r="AI1005" s="100">
        <v>33.558620689655164</v>
      </c>
      <c r="AJ1005" s="100">
        <v>37.251851851851853</v>
      </c>
      <c r="AK1005" s="100">
        <v>38.086666666666666</v>
      </c>
      <c r="AL1005" s="100">
        <v>46.696551724137933</v>
      </c>
      <c r="AM1005" s="100">
        <v>37.051851851851865</v>
      </c>
      <c r="AN1005" s="100">
        <v>32.089655172413785</v>
      </c>
      <c r="AO1005" s="100">
        <v>35.755172413793105</v>
      </c>
      <c r="AP1005" s="100">
        <v>12.403703703703705</v>
      </c>
      <c r="AQ1005" s="100">
        <v>4.5266666666666673</v>
      </c>
      <c r="AR1005" s="100">
        <v>2.6333333333333333</v>
      </c>
      <c r="AS1005" s="100">
        <v>0.62142857142857155</v>
      </c>
      <c r="AT1005" s="1"/>
      <c r="AU1005" s="1"/>
      <c r="AV1005" s="1"/>
      <c r="AW1005" s="1"/>
      <c r="AX1005" s="1"/>
      <c r="AY1005" s="1"/>
      <c r="AZ1005" s="1"/>
      <c r="BA1005" s="1"/>
      <c r="BB1005" s="1"/>
      <c r="BC1005" s="1"/>
      <c r="BD1005" s="1"/>
      <c r="BE1005" s="1"/>
      <c r="BF1005" s="1"/>
      <c r="BG1005" s="1"/>
      <c r="BH1005" s="1"/>
      <c r="BI1005" s="1"/>
      <c r="BJ1005" s="1"/>
      <c r="BK1005" s="1"/>
      <c r="BL1005" s="1"/>
      <c r="BM1005" s="1"/>
    </row>
    <row r="1006" spans="1:65" ht="16.5" customHeight="1" x14ac:dyDescent="0.25">
      <c r="A1006" s="87">
        <v>15010020</v>
      </c>
      <c r="B1006" s="82" t="s">
        <v>26</v>
      </c>
      <c r="C1006" s="82" t="s">
        <v>1224</v>
      </c>
      <c r="D1006" s="82" t="s">
        <v>1223</v>
      </c>
      <c r="E1006" s="82" t="s">
        <v>1173</v>
      </c>
      <c r="F1006" s="82">
        <v>5</v>
      </c>
      <c r="G1006" s="82">
        <v>30</v>
      </c>
      <c r="H1006" s="83">
        <v>-73.764750000000006</v>
      </c>
      <c r="I1006" s="93">
        <v>11.250130560000001</v>
      </c>
      <c r="J1006" s="100">
        <v>18</v>
      </c>
      <c r="K1006" s="100">
        <v>13.133333333333333</v>
      </c>
      <c r="L1006" s="100">
        <v>8.2100000000000009</v>
      </c>
      <c r="M1006" s="100">
        <v>15.693333333333333</v>
      </c>
      <c r="N1006" s="100">
        <v>11.333333333333334</v>
      </c>
      <c r="O1006" s="100">
        <v>6.8</v>
      </c>
      <c r="P1006" s="100">
        <v>21.366666666666667</v>
      </c>
      <c r="Q1006" s="100">
        <v>29.1</v>
      </c>
      <c r="R1006" s="100">
        <v>11.6</v>
      </c>
      <c r="S1006" s="100">
        <v>15.566666666666666</v>
      </c>
      <c r="T1006" s="100">
        <v>43.266666666666666</v>
      </c>
      <c r="U1006" s="100">
        <v>31.266666666666666</v>
      </c>
      <c r="V1006" s="100">
        <v>40.25333333333333</v>
      </c>
      <c r="W1006" s="100">
        <v>36.886666666666663</v>
      </c>
      <c r="X1006" s="100">
        <v>78.232142857142861</v>
      </c>
      <c r="Y1006" s="100">
        <v>40.369999999999997</v>
      </c>
      <c r="Z1006" s="100">
        <v>40.266666666666666</v>
      </c>
      <c r="AA1006" s="100">
        <v>34.799999999999997</v>
      </c>
      <c r="AB1006" s="100">
        <v>32.06666666666667</v>
      </c>
      <c r="AC1006" s="100">
        <v>23.966666666666665</v>
      </c>
      <c r="AD1006" s="100">
        <v>37.266666666666666</v>
      </c>
      <c r="AE1006" s="100">
        <v>41.073333333333338</v>
      </c>
      <c r="AF1006" s="100">
        <v>71.599999999999994</v>
      </c>
      <c r="AG1006" s="100">
        <v>83.4</v>
      </c>
      <c r="AH1006" s="100">
        <v>67.833333333333329</v>
      </c>
      <c r="AI1006" s="100">
        <v>82.3</v>
      </c>
      <c r="AJ1006" s="100">
        <v>80.733333333333334</v>
      </c>
      <c r="AK1006" s="100">
        <v>91.7</v>
      </c>
      <c r="AL1006" s="100">
        <v>94.36666666666666</v>
      </c>
      <c r="AM1006" s="100">
        <v>163.80000000000001</v>
      </c>
      <c r="AN1006" s="100">
        <v>136.23333333333332</v>
      </c>
      <c r="AO1006" s="100">
        <v>116.36666666666666</v>
      </c>
      <c r="AP1006" s="100">
        <v>124.43333333333334</v>
      </c>
      <c r="AQ1006" s="100">
        <v>94.566666666666663</v>
      </c>
      <c r="AR1006" s="100">
        <v>42.8</v>
      </c>
      <c r="AS1006" s="100">
        <v>31.066666666666666</v>
      </c>
      <c r="AT1006" s="1"/>
      <c r="AU1006" s="1"/>
      <c r="AV1006" s="1"/>
      <c r="AW1006" s="1"/>
      <c r="AX1006" s="1"/>
      <c r="AY1006" s="1"/>
      <c r="AZ1006" s="1"/>
      <c r="BA1006" s="1"/>
      <c r="BB1006" s="1"/>
      <c r="BC1006" s="1"/>
      <c r="BD1006" s="1"/>
      <c r="BE1006" s="1"/>
      <c r="BF1006" s="1"/>
      <c r="BG1006" s="1"/>
      <c r="BH1006" s="1"/>
      <c r="BI1006" s="1"/>
      <c r="BJ1006" s="1"/>
      <c r="BK1006" s="1"/>
      <c r="BL1006" s="1"/>
      <c r="BM1006" s="1"/>
    </row>
    <row r="1007" spans="1:65" ht="16.5" customHeight="1" x14ac:dyDescent="0.25">
      <c r="A1007" s="87">
        <v>15010300</v>
      </c>
      <c r="B1007" s="82" t="s">
        <v>54</v>
      </c>
      <c r="C1007" s="82" t="s">
        <v>1225</v>
      </c>
      <c r="D1007" s="82" t="s">
        <v>1223</v>
      </c>
      <c r="E1007" s="82" t="s">
        <v>1173</v>
      </c>
      <c r="F1007" s="82">
        <v>5</v>
      </c>
      <c r="G1007" s="82">
        <v>45</v>
      </c>
      <c r="H1007" s="83">
        <v>-73.83666667</v>
      </c>
      <c r="I1007" s="93">
        <v>11.25638889</v>
      </c>
      <c r="J1007" s="100">
        <v>17.786666666666669</v>
      </c>
      <c r="K1007" s="100">
        <v>12.666666666666666</v>
      </c>
      <c r="L1007" s="100">
        <v>12.375</v>
      </c>
      <c r="M1007" s="100">
        <v>13.77241379310345</v>
      </c>
      <c r="N1007" s="100">
        <v>15.148275862068965</v>
      </c>
      <c r="O1007" s="100">
        <v>9.1482758620689655</v>
      </c>
      <c r="P1007" s="100">
        <v>30.09333333333333</v>
      </c>
      <c r="Q1007" s="100">
        <v>28.713333333333331</v>
      </c>
      <c r="R1007" s="100">
        <v>17.713793103448278</v>
      </c>
      <c r="S1007" s="100">
        <v>23.217857142857145</v>
      </c>
      <c r="T1007" s="100">
        <v>48.342857142857142</v>
      </c>
      <c r="U1007" s="100">
        <v>30.514285714285712</v>
      </c>
      <c r="V1007" s="100">
        <v>44.086206896551722</v>
      </c>
      <c r="W1007" s="100">
        <v>33.206896551724135</v>
      </c>
      <c r="X1007" s="100">
        <v>76.089655172413799</v>
      </c>
      <c r="Y1007" s="100">
        <v>39.61724137931035</v>
      </c>
      <c r="Z1007" s="100">
        <v>34.135714285714286</v>
      </c>
      <c r="AA1007" s="100">
        <v>38.865517241379315</v>
      </c>
      <c r="AB1007" s="100">
        <v>36.672413793103445</v>
      </c>
      <c r="AC1007" s="100">
        <v>26.086666666666666</v>
      </c>
      <c r="AD1007" s="100">
        <v>27.853333333333335</v>
      </c>
      <c r="AE1007" s="100">
        <v>40.324137931034485</v>
      </c>
      <c r="AF1007" s="100">
        <v>62.34</v>
      </c>
      <c r="AG1007" s="100">
        <v>66.689655172413794</v>
      </c>
      <c r="AH1007" s="100">
        <v>66.69</v>
      </c>
      <c r="AI1007" s="100">
        <v>67.403333333333336</v>
      </c>
      <c r="AJ1007" s="100">
        <v>88.896428571428586</v>
      </c>
      <c r="AK1007" s="100">
        <v>99.131034482758622</v>
      </c>
      <c r="AL1007" s="100">
        <v>90.593103448275855</v>
      </c>
      <c r="AM1007" s="100">
        <v>167.9655172413793</v>
      </c>
      <c r="AN1007" s="100">
        <v>139.01666666666668</v>
      </c>
      <c r="AO1007" s="100">
        <v>121.62333333333335</v>
      </c>
      <c r="AP1007" s="100">
        <v>129.28620689655173</v>
      </c>
      <c r="AQ1007" s="100">
        <v>93.371428571428581</v>
      </c>
      <c r="AR1007" s="100">
        <v>47.381481481481487</v>
      </c>
      <c r="AS1007" s="100">
        <v>48.885714285714293</v>
      </c>
      <c r="AT1007" s="1"/>
      <c r="AU1007" s="1"/>
      <c r="AV1007" s="1"/>
      <c r="AW1007" s="1"/>
      <c r="AX1007" s="1"/>
      <c r="AY1007" s="1"/>
      <c r="AZ1007" s="1"/>
      <c r="BA1007" s="1"/>
      <c r="BB1007" s="1"/>
      <c r="BC1007" s="1"/>
      <c r="BD1007" s="1"/>
      <c r="BE1007" s="1"/>
      <c r="BF1007" s="1"/>
      <c r="BG1007" s="1"/>
      <c r="BH1007" s="1"/>
      <c r="BI1007" s="1"/>
      <c r="BJ1007" s="1"/>
      <c r="BK1007" s="1"/>
      <c r="BL1007" s="1"/>
      <c r="BM1007" s="1"/>
    </row>
    <row r="1008" spans="1:65" ht="16.5" customHeight="1" x14ac:dyDescent="0.25">
      <c r="A1008" s="87">
        <v>15010010</v>
      </c>
      <c r="B1008" s="82" t="s">
        <v>26</v>
      </c>
      <c r="C1008" s="82" t="s">
        <v>1226</v>
      </c>
      <c r="D1008" s="82" t="s">
        <v>1223</v>
      </c>
      <c r="E1008" s="82" t="s">
        <v>1173</v>
      </c>
      <c r="F1008" s="82">
        <v>5</v>
      </c>
      <c r="G1008" s="82">
        <v>640</v>
      </c>
      <c r="H1008" s="83">
        <v>-74.12</v>
      </c>
      <c r="I1008" s="93">
        <v>11.140833330000001</v>
      </c>
      <c r="J1008" s="100">
        <v>0.93448275862068975</v>
      </c>
      <c r="K1008" s="100">
        <v>1.9724137931034482</v>
      </c>
      <c r="L1008" s="100">
        <v>0.12413793103448274</v>
      </c>
      <c r="M1008" s="100">
        <v>2.1448275862068966</v>
      </c>
      <c r="N1008" s="100">
        <v>1.6793103448275863</v>
      </c>
      <c r="O1008" s="100">
        <v>1.1724137931034482</v>
      </c>
      <c r="P1008" s="100">
        <v>4.7586206896551726</v>
      </c>
      <c r="Q1008" s="100">
        <v>9.8862068965517214</v>
      </c>
      <c r="R1008" s="100">
        <v>4.36551724137931</v>
      </c>
      <c r="S1008" s="100">
        <v>15.443333333333332</v>
      </c>
      <c r="T1008" s="100">
        <v>20.009999999999998</v>
      </c>
      <c r="U1008" s="100">
        <v>51.113333333333323</v>
      </c>
      <c r="V1008" s="100">
        <v>65.48333333333332</v>
      </c>
      <c r="W1008" s="100">
        <v>84.973333333333358</v>
      </c>
      <c r="X1008" s="100">
        <v>117.02333333333334</v>
      </c>
      <c r="Y1008" s="100">
        <v>79.10333333333331</v>
      </c>
      <c r="Z1008" s="100">
        <v>73.25</v>
      </c>
      <c r="AA1008" s="100">
        <v>71.403333333333336</v>
      </c>
      <c r="AB1008" s="100">
        <v>66.65666666666668</v>
      </c>
      <c r="AC1008" s="100">
        <v>66.97999999999999</v>
      </c>
      <c r="AD1008" s="100">
        <v>90.568965517241352</v>
      </c>
      <c r="AE1008" s="100">
        <v>95.090000000000018</v>
      </c>
      <c r="AF1008" s="100">
        <v>91.713333333333324</v>
      </c>
      <c r="AG1008" s="100">
        <v>104.61999999999999</v>
      </c>
      <c r="AH1008" s="100">
        <v>105.17931034482758</v>
      </c>
      <c r="AI1008" s="100">
        <v>117.96206896551723</v>
      </c>
      <c r="AJ1008" s="100">
        <v>130.13793103448276</v>
      </c>
      <c r="AK1008" s="100">
        <v>127.53103448275861</v>
      </c>
      <c r="AL1008" s="100">
        <v>124.57241379310345</v>
      </c>
      <c r="AM1008" s="100">
        <v>112.96896551724137</v>
      </c>
      <c r="AN1008" s="100">
        <v>93.113793103448273</v>
      </c>
      <c r="AO1008" s="100">
        <v>88.3</v>
      </c>
      <c r="AP1008" s="100">
        <v>54.592857142857142</v>
      </c>
      <c r="AQ1008" s="100">
        <v>30.755172413793108</v>
      </c>
      <c r="AR1008" s="100">
        <v>18.758620689655171</v>
      </c>
      <c r="AS1008" s="100">
        <v>7.3517241379310345</v>
      </c>
      <c r="AT1008" s="1"/>
      <c r="AU1008" s="1"/>
      <c r="AV1008" s="1"/>
      <c r="AW1008" s="1"/>
      <c r="AX1008" s="1"/>
      <c r="AY1008" s="1"/>
      <c r="AZ1008" s="1"/>
      <c r="BA1008" s="1"/>
      <c r="BB1008" s="1"/>
      <c r="BC1008" s="1"/>
      <c r="BD1008" s="1"/>
      <c r="BE1008" s="1"/>
      <c r="BF1008" s="1"/>
      <c r="BG1008" s="1"/>
      <c r="BH1008" s="1"/>
      <c r="BI1008" s="1"/>
      <c r="BJ1008" s="1"/>
      <c r="BK1008" s="1"/>
      <c r="BL1008" s="1"/>
      <c r="BM1008" s="1"/>
    </row>
    <row r="1009" spans="1:65" ht="16.5" customHeight="1" x14ac:dyDescent="0.25">
      <c r="A1009" s="87">
        <v>15015060</v>
      </c>
      <c r="B1009" s="82" t="s">
        <v>43</v>
      </c>
      <c r="C1009" s="82" t="s">
        <v>1227</v>
      </c>
      <c r="D1009" s="82" t="s">
        <v>1223</v>
      </c>
      <c r="E1009" s="82" t="s">
        <v>1173</v>
      </c>
      <c r="F1009" s="82">
        <v>5</v>
      </c>
      <c r="G1009" s="82">
        <v>2200</v>
      </c>
      <c r="H1009" s="83">
        <v>-74.054694439999992</v>
      </c>
      <c r="I1009" s="93">
        <v>11.111083330000001</v>
      </c>
      <c r="J1009" s="100">
        <v>5.388461538461538</v>
      </c>
      <c r="K1009" s="100">
        <v>5.5879999999999992</v>
      </c>
      <c r="L1009" s="100">
        <v>4.3000000000000007</v>
      </c>
      <c r="M1009" s="100">
        <v>7.7423076923076923</v>
      </c>
      <c r="N1009" s="100">
        <v>7.4481481481481504</v>
      </c>
      <c r="O1009" s="100">
        <v>6.7080000000000011</v>
      </c>
      <c r="P1009" s="100">
        <v>10.033333333333333</v>
      </c>
      <c r="Q1009" s="100">
        <v>11.103846153846156</v>
      </c>
      <c r="R1009" s="100">
        <v>22.516666666666666</v>
      </c>
      <c r="S1009" s="100">
        <v>30.45384615384615</v>
      </c>
      <c r="T1009" s="100">
        <v>54.351724137931043</v>
      </c>
      <c r="U1009" s="100">
        <v>68.077638914255004</v>
      </c>
      <c r="V1009" s="100">
        <v>101.64074074074071</v>
      </c>
      <c r="W1009" s="100">
        <v>91.834482758620666</v>
      </c>
      <c r="X1009" s="100">
        <v>115.28399999999998</v>
      </c>
      <c r="Y1009" s="100">
        <v>94.355172413793127</v>
      </c>
      <c r="Z1009" s="100">
        <v>108.89310344827588</v>
      </c>
      <c r="AA1009" s="100">
        <v>109.03448275862068</v>
      </c>
      <c r="AB1009" s="100">
        <v>90.188461538461524</v>
      </c>
      <c r="AC1009" s="100">
        <v>100.19655172413796</v>
      </c>
      <c r="AD1009" s="100">
        <v>118.82800000000003</v>
      </c>
      <c r="AE1009" s="100">
        <v>117.36296296296298</v>
      </c>
      <c r="AF1009" s="100">
        <v>134.49629629629632</v>
      </c>
      <c r="AG1009" s="100">
        <v>142.51025856733324</v>
      </c>
      <c r="AH1009" s="100">
        <v>143.56464978324041</v>
      </c>
      <c r="AI1009" s="100">
        <v>132.80370370370369</v>
      </c>
      <c r="AJ1009" s="100">
        <v>134.21997197723388</v>
      </c>
      <c r="AK1009" s="100">
        <v>139.20357142857145</v>
      </c>
      <c r="AL1009" s="100">
        <v>126.09629629629629</v>
      </c>
      <c r="AM1009" s="100">
        <v>112.43919079392045</v>
      </c>
      <c r="AN1009" s="100">
        <v>103.8786634172712</v>
      </c>
      <c r="AO1009" s="100">
        <v>104.03076923076921</v>
      </c>
      <c r="AP1009" s="100">
        <v>69.29340124863846</v>
      </c>
      <c r="AQ1009" s="100">
        <v>54.996296296296293</v>
      </c>
      <c r="AR1009" s="100">
        <v>50.655555555555559</v>
      </c>
      <c r="AS1009" s="100">
        <v>16.429166666666667</v>
      </c>
      <c r="AT1009" s="1" t="s">
        <v>1888</v>
      </c>
      <c r="AU1009" s="1"/>
      <c r="AV1009" s="1"/>
      <c r="AW1009" s="1"/>
      <c r="AX1009" s="1"/>
      <c r="AY1009" s="1"/>
      <c r="AZ1009" s="1"/>
      <c r="BA1009" s="1"/>
      <c r="BB1009" s="1"/>
      <c r="BC1009" s="1"/>
      <c r="BD1009" s="1"/>
      <c r="BE1009" s="1"/>
      <c r="BF1009" s="1"/>
      <c r="BG1009" s="1"/>
      <c r="BH1009" s="1"/>
      <c r="BI1009" s="1"/>
      <c r="BJ1009" s="1"/>
      <c r="BK1009" s="1"/>
      <c r="BL1009" s="1"/>
      <c r="BM1009" s="1"/>
    </row>
    <row r="1010" spans="1:65" ht="16.5" customHeight="1" x14ac:dyDescent="0.25">
      <c r="A1010" s="87">
        <v>15010040</v>
      </c>
      <c r="B1010" s="82" t="s">
        <v>26</v>
      </c>
      <c r="C1010" s="82" t="s">
        <v>1228</v>
      </c>
      <c r="D1010" s="82" t="s">
        <v>1223</v>
      </c>
      <c r="E1010" s="82" t="s">
        <v>1173</v>
      </c>
      <c r="F1010" s="82">
        <v>5</v>
      </c>
      <c r="G1010" s="82">
        <v>20</v>
      </c>
      <c r="H1010" s="83">
        <v>-74.07986111000001</v>
      </c>
      <c r="I1010" s="93">
        <v>11.085361110000001</v>
      </c>
      <c r="J1010" s="100">
        <v>5.4666666666666668</v>
      </c>
      <c r="K1010" s="100">
        <v>3.3666666666666667</v>
      </c>
      <c r="L1010" s="100">
        <v>1.896551724137931</v>
      </c>
      <c r="M1010" s="100">
        <v>2.6896551724137931</v>
      </c>
      <c r="N1010" s="100">
        <v>5.5517241379310347</v>
      </c>
      <c r="O1010" s="100">
        <v>5.068965517241379</v>
      </c>
      <c r="P1010" s="100">
        <v>4.7241379310344831</v>
      </c>
      <c r="Q1010" s="100">
        <v>6.955172413793103</v>
      </c>
      <c r="R1010" s="100">
        <v>17.275862068965516</v>
      </c>
      <c r="S1010" s="100">
        <v>29.836666666666666</v>
      </c>
      <c r="T1010" s="100">
        <v>48.330000000000005</v>
      </c>
      <c r="U1010" s="100">
        <v>64.923333333333332</v>
      </c>
      <c r="V1010" s="100">
        <v>98.7</v>
      </c>
      <c r="W1010" s="100">
        <v>89.26</v>
      </c>
      <c r="X1010" s="100">
        <v>115.3896551724138</v>
      </c>
      <c r="Y1010" s="100">
        <v>105.95666666666666</v>
      </c>
      <c r="Z1010" s="100">
        <v>96.67</v>
      </c>
      <c r="AA1010" s="100">
        <v>100.66666666666667</v>
      </c>
      <c r="AB1010" s="100">
        <v>99.22</v>
      </c>
      <c r="AC1010" s="100">
        <v>94.666666666666671</v>
      </c>
      <c r="AD1010" s="100">
        <v>111.46666666666667</v>
      </c>
      <c r="AE1010" s="100">
        <v>118.51724137931035</v>
      </c>
      <c r="AF1010" s="100">
        <v>117.06896551724138</v>
      </c>
      <c r="AG1010" s="100">
        <v>119.92857142857143</v>
      </c>
      <c r="AH1010" s="100">
        <v>124.60666666666665</v>
      </c>
      <c r="AI1010" s="100">
        <v>129.80000000000001</v>
      </c>
      <c r="AJ1010" s="100">
        <v>126.13333333333334</v>
      </c>
      <c r="AK1010" s="100">
        <v>123.5</v>
      </c>
      <c r="AL1010" s="100">
        <v>113.86666666666666</v>
      </c>
      <c r="AM1010" s="100">
        <v>126.17241379310344</v>
      </c>
      <c r="AN1010" s="100">
        <v>87.933333333333337</v>
      </c>
      <c r="AO1010" s="100">
        <v>87.966666666666669</v>
      </c>
      <c r="AP1010" s="100">
        <v>51.1</v>
      </c>
      <c r="AQ1010" s="100">
        <v>31.633333333333333</v>
      </c>
      <c r="AR1010" s="100">
        <v>26</v>
      </c>
      <c r="AS1010" s="100">
        <v>10.6</v>
      </c>
      <c r="AT1010" s="1"/>
      <c r="AU1010" s="1"/>
      <c r="AV1010" s="1"/>
      <c r="AW1010" s="1"/>
      <c r="AX1010" s="1"/>
      <c r="AY1010" s="1"/>
      <c r="AZ1010" s="1"/>
      <c r="BA1010" s="1"/>
      <c r="BB1010" s="1"/>
      <c r="BC1010" s="1"/>
      <c r="BD1010" s="1"/>
      <c r="BE1010" s="1"/>
      <c r="BF1010" s="1"/>
      <c r="BG1010" s="1"/>
      <c r="BH1010" s="1"/>
      <c r="BI1010" s="1"/>
      <c r="BJ1010" s="1"/>
      <c r="BK1010" s="1"/>
      <c r="BL1010" s="1"/>
      <c r="BM1010" s="1"/>
    </row>
    <row r="1011" spans="1:65" ht="16.5" customHeight="1" x14ac:dyDescent="0.25">
      <c r="A1011" s="87">
        <v>29060080</v>
      </c>
      <c r="B1011" s="82" t="s">
        <v>26</v>
      </c>
      <c r="C1011" s="82" t="s">
        <v>1229</v>
      </c>
      <c r="D1011" s="82" t="s">
        <v>1230</v>
      </c>
      <c r="E1011" s="82" t="s">
        <v>1173</v>
      </c>
      <c r="F1011" s="82">
        <v>5</v>
      </c>
      <c r="G1011" s="82">
        <v>4</v>
      </c>
      <c r="H1011" s="83">
        <v>-74.683638889999997</v>
      </c>
      <c r="I1011" s="93">
        <v>11.00597222</v>
      </c>
      <c r="J1011" s="100">
        <v>0</v>
      </c>
      <c r="K1011" s="100">
        <v>0</v>
      </c>
      <c r="L1011" s="100">
        <v>0</v>
      </c>
      <c r="M1011" s="100">
        <v>0</v>
      </c>
      <c r="N1011" s="100">
        <v>0</v>
      </c>
      <c r="O1011" s="100">
        <v>0</v>
      </c>
      <c r="P1011" s="100">
        <v>4.6428571428571432</v>
      </c>
      <c r="Q1011" s="100">
        <v>0</v>
      </c>
      <c r="R1011" s="100">
        <v>7.1428571428571425E-2</v>
      </c>
      <c r="S1011" s="100">
        <v>1.1607142857142858</v>
      </c>
      <c r="T1011" s="100">
        <v>14.924999999999999</v>
      </c>
      <c r="U1011" s="100">
        <v>24.585714285714285</v>
      </c>
      <c r="V1011" s="100">
        <v>50.281481481481478</v>
      </c>
      <c r="W1011" s="100">
        <v>78.248148148148147</v>
      </c>
      <c r="X1011" s="100">
        <v>59.192592592592582</v>
      </c>
      <c r="Y1011" s="100">
        <v>67.376923076923077</v>
      </c>
      <c r="Z1011" s="100">
        <v>28.626923076923074</v>
      </c>
      <c r="AA1011" s="100">
        <v>38.411538461538463</v>
      </c>
      <c r="AB1011" s="100">
        <v>16.32</v>
      </c>
      <c r="AC1011" s="100">
        <v>34.357692307692304</v>
      </c>
      <c r="AD1011" s="100">
        <v>35.450000000000003</v>
      </c>
      <c r="AE1011" s="100">
        <v>41.315999999999995</v>
      </c>
      <c r="AF1011" s="100">
        <v>43.223999999999997</v>
      </c>
      <c r="AG1011" s="100">
        <v>62.441666666666663</v>
      </c>
      <c r="AH1011" s="100">
        <v>66.384</v>
      </c>
      <c r="AI1011" s="100">
        <v>56.803999999999995</v>
      </c>
      <c r="AJ1011" s="100">
        <v>61.776000000000003</v>
      </c>
      <c r="AK1011" s="100">
        <v>64.41538461538461</v>
      </c>
      <c r="AL1011" s="100">
        <v>89.434615384615398</v>
      </c>
      <c r="AM1011" s="100">
        <v>76.792000000000002</v>
      </c>
      <c r="AN1011" s="100">
        <v>37.856000000000002</v>
      </c>
      <c r="AO1011" s="100">
        <v>83.588461538461544</v>
      </c>
      <c r="AP1011" s="100">
        <v>24.503846153846155</v>
      </c>
      <c r="AQ1011" s="100">
        <v>3.7692307692307692</v>
      </c>
      <c r="AR1011" s="100">
        <v>0.60384615384615381</v>
      </c>
      <c r="AS1011" s="100">
        <v>8.1481481481481488E-2</v>
      </c>
      <c r="AT1011" s="1"/>
      <c r="AU1011" s="1"/>
      <c r="AV1011" s="1"/>
      <c r="AW1011" s="1"/>
      <c r="AX1011" s="1"/>
      <c r="AY1011" s="1"/>
      <c r="AZ1011" s="1"/>
      <c r="BA1011" s="1"/>
      <c r="BB1011" s="1"/>
      <c r="BC1011" s="1"/>
      <c r="BD1011" s="1"/>
      <c r="BE1011" s="1"/>
      <c r="BF1011" s="1"/>
      <c r="BG1011" s="1"/>
      <c r="BH1011" s="1"/>
      <c r="BI1011" s="1"/>
      <c r="BJ1011" s="1"/>
      <c r="BK1011" s="1"/>
      <c r="BL1011" s="1"/>
      <c r="BM1011" s="1"/>
    </row>
    <row r="1012" spans="1:65" ht="16.5" customHeight="1" x14ac:dyDescent="0.25">
      <c r="A1012" s="87">
        <v>29060140</v>
      </c>
      <c r="B1012" s="82" t="s">
        <v>26</v>
      </c>
      <c r="C1012" s="82" t="s">
        <v>1076</v>
      </c>
      <c r="D1012" s="82" t="s">
        <v>1231</v>
      </c>
      <c r="E1012" s="82" t="s">
        <v>1173</v>
      </c>
      <c r="F1012" s="82">
        <v>5</v>
      </c>
      <c r="G1012" s="82">
        <v>25</v>
      </c>
      <c r="H1012" s="83">
        <v>-74.206444439999999</v>
      </c>
      <c r="I1012" s="93">
        <v>10.6755</v>
      </c>
      <c r="J1012" s="100">
        <v>2.0333333333333332</v>
      </c>
      <c r="K1012" s="100">
        <v>1.4666666666666666</v>
      </c>
      <c r="L1012" s="100">
        <v>0.34482758620689657</v>
      </c>
      <c r="M1012" s="100">
        <v>1.3333333333333333</v>
      </c>
      <c r="N1012" s="100">
        <v>2.2413793103448274</v>
      </c>
      <c r="O1012" s="100">
        <v>0.83333333333333337</v>
      </c>
      <c r="P1012" s="100">
        <v>5.2413793103448274</v>
      </c>
      <c r="Q1012" s="100">
        <v>4.7333333333333334</v>
      </c>
      <c r="R1012" s="100">
        <v>9.1724137931034484</v>
      </c>
      <c r="S1012" s="100">
        <v>17.100000000000001</v>
      </c>
      <c r="T1012" s="100">
        <v>27.55</v>
      </c>
      <c r="U1012" s="100">
        <v>51.39</v>
      </c>
      <c r="V1012" s="100">
        <v>62.586666666666666</v>
      </c>
      <c r="W1012" s="100">
        <v>79.223333333333329</v>
      </c>
      <c r="X1012" s="100">
        <v>86.441379310344828</v>
      </c>
      <c r="Y1012" s="100">
        <v>75.8</v>
      </c>
      <c r="Z1012" s="100">
        <v>69.433333333333337</v>
      </c>
      <c r="AA1012" s="100">
        <v>54.466666666666669</v>
      </c>
      <c r="AB1012" s="100">
        <v>43</v>
      </c>
      <c r="AC1012" s="100">
        <v>40.172413793103445</v>
      </c>
      <c r="AD1012" s="100">
        <v>55.68333333333333</v>
      </c>
      <c r="AE1012" s="100">
        <v>68.2</v>
      </c>
      <c r="AF1012" s="100">
        <v>72</v>
      </c>
      <c r="AG1012" s="100">
        <v>70.066666666666663</v>
      </c>
      <c r="AH1012" s="100">
        <v>79.833333333333329</v>
      </c>
      <c r="AI1012" s="100">
        <v>78.833333333333329</v>
      </c>
      <c r="AJ1012" s="100">
        <v>87.333333333333329</v>
      </c>
      <c r="AK1012" s="100">
        <v>123.83666666666666</v>
      </c>
      <c r="AL1012" s="100">
        <v>121</v>
      </c>
      <c r="AM1012" s="100">
        <v>119.75862068965517</v>
      </c>
      <c r="AN1012" s="100">
        <v>74.069999999999993</v>
      </c>
      <c r="AO1012" s="100">
        <v>66.373333333333335</v>
      </c>
      <c r="AP1012" s="100">
        <v>24.483333333333334</v>
      </c>
      <c r="AQ1012" s="100">
        <v>25.523333333333333</v>
      </c>
      <c r="AR1012" s="100">
        <v>4.9399999999999995</v>
      </c>
      <c r="AS1012" s="100">
        <v>1.6333333333333333</v>
      </c>
      <c r="AT1012" s="1"/>
      <c r="AU1012" s="1"/>
      <c r="AV1012" s="1"/>
      <c r="AW1012" s="1"/>
      <c r="AX1012" s="1"/>
      <c r="AY1012" s="1"/>
      <c r="AZ1012" s="1"/>
      <c r="BA1012" s="1"/>
      <c r="BB1012" s="1"/>
      <c r="BC1012" s="1"/>
      <c r="BD1012" s="1"/>
      <c r="BE1012" s="1"/>
      <c r="BF1012" s="1"/>
      <c r="BG1012" s="1"/>
      <c r="BH1012" s="1"/>
      <c r="BI1012" s="1"/>
      <c r="BJ1012" s="1"/>
      <c r="BK1012" s="1"/>
      <c r="BL1012" s="1"/>
      <c r="BM1012" s="1"/>
    </row>
    <row r="1013" spans="1:65" ht="16.5" customHeight="1" x14ac:dyDescent="0.25">
      <c r="A1013" s="87">
        <v>29060160</v>
      </c>
      <c r="B1013" s="82" t="s">
        <v>26</v>
      </c>
      <c r="C1013" s="82" t="s">
        <v>1232</v>
      </c>
      <c r="D1013" s="82" t="s">
        <v>1231</v>
      </c>
      <c r="E1013" s="82" t="s">
        <v>1173</v>
      </c>
      <c r="F1013" s="82">
        <v>5</v>
      </c>
      <c r="G1013" s="82">
        <v>25</v>
      </c>
      <c r="H1013" s="83">
        <v>-74.189472220000013</v>
      </c>
      <c r="I1013" s="93">
        <v>10.902194440000001</v>
      </c>
      <c r="J1013" s="100">
        <v>0.17241379310344829</v>
      </c>
      <c r="K1013" s="100">
        <v>0.43103448275862066</v>
      </c>
      <c r="L1013" s="100">
        <v>0</v>
      </c>
      <c r="M1013" s="100">
        <v>0.18620689655172415</v>
      </c>
      <c r="N1013" s="100">
        <v>0</v>
      </c>
      <c r="O1013" s="100">
        <v>1.0344827586206896E-2</v>
      </c>
      <c r="P1013" s="100">
        <v>2.4379310344827587</v>
      </c>
      <c r="Q1013" s="100">
        <v>0.22500000000000003</v>
      </c>
      <c r="R1013" s="100">
        <v>1.6413793103448275</v>
      </c>
      <c r="S1013" s="100">
        <v>4.7068965517241379</v>
      </c>
      <c r="T1013" s="100">
        <v>10.706896551724135</v>
      </c>
      <c r="U1013" s="100">
        <v>17.606896551724137</v>
      </c>
      <c r="V1013" s="100">
        <v>28.386206896551712</v>
      </c>
      <c r="W1013" s="100">
        <v>36.971428571428575</v>
      </c>
      <c r="X1013" s="100">
        <v>48.296428571428571</v>
      </c>
      <c r="Y1013" s="100">
        <v>50.303448275862067</v>
      </c>
      <c r="Z1013" s="100">
        <v>37.375862068965517</v>
      </c>
      <c r="AA1013" s="100">
        <v>33.478571428571435</v>
      </c>
      <c r="AB1013" s="100">
        <v>30.027586206896558</v>
      </c>
      <c r="AC1013" s="100">
        <v>25.789655172413791</v>
      </c>
      <c r="AD1013" s="100">
        <v>24.751724137931038</v>
      </c>
      <c r="AE1013" s="100">
        <v>39.637931034482769</v>
      </c>
      <c r="AF1013" s="100">
        <v>41.589285714285722</v>
      </c>
      <c r="AG1013" s="100">
        <v>52.939285714285724</v>
      </c>
      <c r="AH1013" s="100">
        <v>59.648275862068964</v>
      </c>
      <c r="AI1013" s="100">
        <v>64.710344827586212</v>
      </c>
      <c r="AJ1013" s="100">
        <v>58.10689655172412</v>
      </c>
      <c r="AK1013" s="100">
        <v>63.065517241379311</v>
      </c>
      <c r="AL1013" s="100">
        <v>78.08275862068966</v>
      </c>
      <c r="AM1013" s="100">
        <v>60.085185185185175</v>
      </c>
      <c r="AN1013" s="100">
        <v>45.041379310344823</v>
      </c>
      <c r="AO1013" s="100">
        <v>40.806896551724144</v>
      </c>
      <c r="AP1013" s="100">
        <v>23.76896551724138</v>
      </c>
      <c r="AQ1013" s="100">
        <v>6.63448275862069</v>
      </c>
      <c r="AR1013" s="100">
        <v>4.1655172413793107</v>
      </c>
      <c r="AS1013" s="100">
        <v>0.9</v>
      </c>
      <c r="AT1013" s="1"/>
      <c r="AU1013" s="1"/>
      <c r="AV1013" s="1"/>
      <c r="AW1013" s="1"/>
      <c r="AX1013" s="1"/>
      <c r="AY1013" s="1"/>
      <c r="AZ1013" s="1"/>
      <c r="BA1013" s="1"/>
      <c r="BB1013" s="1"/>
      <c r="BC1013" s="1"/>
      <c r="BD1013" s="1"/>
      <c r="BE1013" s="1"/>
      <c r="BF1013" s="1"/>
      <c r="BG1013" s="1"/>
      <c r="BH1013" s="1"/>
      <c r="BI1013" s="1"/>
      <c r="BJ1013" s="1"/>
      <c r="BK1013" s="1"/>
      <c r="BL1013" s="1"/>
      <c r="BM1013" s="1"/>
    </row>
    <row r="1014" spans="1:65" ht="16.5" customHeight="1" x14ac:dyDescent="0.25">
      <c r="A1014" s="87">
        <v>29060550</v>
      </c>
      <c r="B1014" s="82" t="s">
        <v>26</v>
      </c>
      <c r="C1014" s="82" t="s">
        <v>2716</v>
      </c>
      <c r="D1014" s="82" t="s">
        <v>1231</v>
      </c>
      <c r="E1014" s="82" t="s">
        <v>1173</v>
      </c>
      <c r="F1014" s="82">
        <v>5</v>
      </c>
      <c r="G1014" s="82">
        <v>20</v>
      </c>
      <c r="H1014" s="83">
        <v>-74.18822222</v>
      </c>
      <c r="I1014" s="93">
        <v>10.845138890000001</v>
      </c>
      <c r="J1014" s="100">
        <v>0.95</v>
      </c>
      <c r="K1014" s="100">
        <v>0.8</v>
      </c>
      <c r="L1014" s="100">
        <v>5.2631578947368418E-2</v>
      </c>
      <c r="M1014" s="100">
        <v>0.52631578947368418</v>
      </c>
      <c r="N1014" s="100">
        <v>7.8947368421052627E-2</v>
      </c>
      <c r="O1014" s="100">
        <v>0</v>
      </c>
      <c r="P1014" s="100">
        <v>2.7222222222222223</v>
      </c>
      <c r="Q1014" s="100">
        <v>0</v>
      </c>
      <c r="R1014" s="100">
        <v>1.9444444444444444</v>
      </c>
      <c r="S1014" s="100">
        <v>12.026315789473685</v>
      </c>
      <c r="T1014" s="100">
        <v>5.2105263157894735</v>
      </c>
      <c r="U1014" s="100">
        <v>46</v>
      </c>
      <c r="V1014" s="100">
        <v>27.978947368421053</v>
      </c>
      <c r="W1014" s="100">
        <v>48.355555555555554</v>
      </c>
      <c r="X1014" s="100">
        <v>61.410526315789468</v>
      </c>
      <c r="Y1014" s="100">
        <v>48.747368421052634</v>
      </c>
      <c r="Z1014" s="100">
        <v>46.463157894736838</v>
      </c>
      <c r="AA1014" s="100">
        <v>45.368421052631582</v>
      </c>
      <c r="AB1014" s="100">
        <v>41.547368421052632</v>
      </c>
      <c r="AC1014" s="100">
        <v>25.400000000000002</v>
      </c>
      <c r="AD1014" s="100">
        <v>26.494736842105265</v>
      </c>
      <c r="AE1014" s="100">
        <v>37.163157894736841</v>
      </c>
      <c r="AF1014" s="100">
        <v>66.426315789473676</v>
      </c>
      <c r="AG1014" s="100">
        <v>50.663157894736841</v>
      </c>
      <c r="AH1014" s="100">
        <v>69.442105263157899</v>
      </c>
      <c r="AI1014" s="100">
        <v>66.926315789473676</v>
      </c>
      <c r="AJ1014" s="100">
        <v>61.805263157894736</v>
      </c>
      <c r="AK1014" s="100">
        <v>69.995000000000005</v>
      </c>
      <c r="AL1014" s="100">
        <v>77.610526315789471</v>
      </c>
      <c r="AM1014" s="100">
        <v>63.094736842105263</v>
      </c>
      <c r="AN1014" s="100">
        <v>67.800000000000011</v>
      </c>
      <c r="AO1014" s="100">
        <v>36.736842105263158</v>
      </c>
      <c r="AP1014" s="100">
        <v>28.49</v>
      </c>
      <c r="AQ1014" s="100">
        <v>13.180000000000001</v>
      </c>
      <c r="AR1014" s="100">
        <v>18</v>
      </c>
      <c r="AS1014" s="100">
        <v>3.4049999999999998</v>
      </c>
      <c r="AT1014" s="1" t="s">
        <v>5204</v>
      </c>
      <c r="AU1014" s="1"/>
      <c r="AV1014" s="1"/>
      <c r="AW1014" s="1"/>
      <c r="AX1014" s="1"/>
      <c r="AY1014" s="1"/>
      <c r="AZ1014" s="1"/>
      <c r="BA1014" s="1"/>
      <c r="BB1014" s="1"/>
      <c r="BC1014" s="1"/>
      <c r="BD1014" s="1"/>
      <c r="BE1014" s="1"/>
      <c r="BF1014" s="1"/>
      <c r="BG1014" s="1"/>
      <c r="BH1014" s="1"/>
      <c r="BI1014" s="1"/>
      <c r="BJ1014" s="1"/>
      <c r="BK1014" s="1"/>
      <c r="BL1014" s="1"/>
      <c r="BM1014" s="1"/>
    </row>
    <row r="1015" spans="1:65" ht="16.5" customHeight="1" x14ac:dyDescent="0.25">
      <c r="A1015" s="87">
        <v>29060330</v>
      </c>
      <c r="B1015" s="82" t="s">
        <v>26</v>
      </c>
      <c r="C1015" s="82" t="s">
        <v>2715</v>
      </c>
      <c r="D1015" s="82" t="s">
        <v>1231</v>
      </c>
      <c r="E1015" s="82" t="s">
        <v>1173</v>
      </c>
      <c r="F1015" s="82">
        <v>5</v>
      </c>
      <c r="G1015" s="82">
        <v>20</v>
      </c>
      <c r="H1015" s="83">
        <v>-74.120472220000011</v>
      </c>
      <c r="I1015" s="93">
        <v>10.761972220000001</v>
      </c>
      <c r="J1015" s="100">
        <v>0.85</v>
      </c>
      <c r="K1015" s="100">
        <v>2.5499999999999998</v>
      </c>
      <c r="L1015" s="100">
        <v>0</v>
      </c>
      <c r="M1015" s="100">
        <v>1.2</v>
      </c>
      <c r="N1015" s="100">
        <v>1.6</v>
      </c>
      <c r="O1015" s="100">
        <v>0</v>
      </c>
      <c r="P1015" s="100">
        <v>5.4749999999999996</v>
      </c>
      <c r="Q1015" s="100">
        <v>7.0526315789473681</v>
      </c>
      <c r="R1015" s="100">
        <v>3.6842105263157894</v>
      </c>
      <c r="S1015" s="100">
        <v>17.149999999999999</v>
      </c>
      <c r="T1015" s="100">
        <v>31.15</v>
      </c>
      <c r="U1015" s="100">
        <v>51.1</v>
      </c>
      <c r="V1015" s="100">
        <v>45.1</v>
      </c>
      <c r="W1015" s="100">
        <v>80</v>
      </c>
      <c r="X1015" s="100">
        <v>92.95</v>
      </c>
      <c r="Y1015" s="100">
        <v>56.4</v>
      </c>
      <c r="Z1015" s="100">
        <v>74.8</v>
      </c>
      <c r="AA1015" s="100">
        <v>57.825000000000003</v>
      </c>
      <c r="AB1015" s="100">
        <v>45.875</v>
      </c>
      <c r="AC1015" s="100">
        <v>46.2</v>
      </c>
      <c r="AD1015" s="100">
        <v>55.75</v>
      </c>
      <c r="AE1015" s="100">
        <v>51.05</v>
      </c>
      <c r="AF1015" s="100">
        <v>47.21</v>
      </c>
      <c r="AG1015" s="100">
        <v>72.25</v>
      </c>
      <c r="AH1015" s="100">
        <v>65.825000000000003</v>
      </c>
      <c r="AI1015" s="100">
        <v>73.15789473684211</v>
      </c>
      <c r="AJ1015" s="100">
        <v>87.968421052631584</v>
      </c>
      <c r="AK1015" s="100">
        <v>103.3</v>
      </c>
      <c r="AL1015" s="100">
        <v>97.35</v>
      </c>
      <c r="AM1015" s="100">
        <v>104.675</v>
      </c>
      <c r="AN1015" s="100">
        <v>70.7</v>
      </c>
      <c r="AO1015" s="100">
        <v>43.5</v>
      </c>
      <c r="AP1015" s="100">
        <v>51.25</v>
      </c>
      <c r="AQ1015" s="100">
        <v>21.842105263157894</v>
      </c>
      <c r="AR1015" s="100">
        <v>10.254999999999999</v>
      </c>
      <c r="AS1015" s="100">
        <v>3.1</v>
      </c>
      <c r="AT1015" s="1" t="s">
        <v>5204</v>
      </c>
      <c r="AU1015" s="1"/>
      <c r="AV1015" s="1"/>
      <c r="AW1015" s="1"/>
      <c r="AX1015" s="1"/>
      <c r="AY1015" s="1"/>
      <c r="AZ1015" s="1"/>
      <c r="BA1015" s="1"/>
      <c r="BB1015" s="1"/>
      <c r="BC1015" s="1"/>
      <c r="BD1015" s="1"/>
      <c r="BE1015" s="1"/>
      <c r="BF1015" s="1"/>
      <c r="BG1015" s="1"/>
      <c r="BH1015" s="1"/>
      <c r="BI1015" s="1"/>
      <c r="BJ1015" s="1"/>
      <c r="BK1015" s="1"/>
      <c r="BL1015" s="1"/>
      <c r="BM1015" s="1"/>
    </row>
    <row r="1016" spans="1:65" ht="16.5" customHeight="1" x14ac:dyDescent="0.25">
      <c r="A1016" s="87">
        <v>29060230</v>
      </c>
      <c r="B1016" s="82" t="s">
        <v>26</v>
      </c>
      <c r="C1016" s="82" t="s">
        <v>2714</v>
      </c>
      <c r="D1016" s="82" t="s">
        <v>1231</v>
      </c>
      <c r="E1016" s="82" t="s">
        <v>1173</v>
      </c>
      <c r="F1016" s="82">
        <v>5</v>
      </c>
      <c r="G1016" s="82">
        <v>25</v>
      </c>
      <c r="H1016" s="83">
        <v>-74.161027779999998</v>
      </c>
      <c r="I1016" s="93">
        <v>10.83622222</v>
      </c>
      <c r="J1016" s="100">
        <v>0.55000000000000004</v>
      </c>
      <c r="K1016" s="100">
        <v>3.4</v>
      </c>
      <c r="L1016" s="100">
        <v>0</v>
      </c>
      <c r="M1016" s="100">
        <v>1.4</v>
      </c>
      <c r="N1016" s="100">
        <v>1.45</v>
      </c>
      <c r="O1016" s="100">
        <v>0.6</v>
      </c>
      <c r="P1016" s="100">
        <v>3.4</v>
      </c>
      <c r="Q1016" s="100">
        <v>1.2</v>
      </c>
      <c r="R1016" s="100">
        <v>2.65</v>
      </c>
      <c r="S1016" s="100">
        <v>10.35</v>
      </c>
      <c r="T1016" s="100">
        <v>13.25</v>
      </c>
      <c r="U1016" s="100">
        <v>31.8</v>
      </c>
      <c r="V1016" s="100">
        <v>29.05</v>
      </c>
      <c r="W1016" s="100">
        <v>53.35</v>
      </c>
      <c r="X1016" s="100">
        <v>71.650000000000006</v>
      </c>
      <c r="Y1016" s="100">
        <v>64.599999999999994</v>
      </c>
      <c r="Z1016" s="100">
        <v>47.3</v>
      </c>
      <c r="AA1016" s="100">
        <v>43.8</v>
      </c>
      <c r="AB1016" s="100">
        <v>42.65</v>
      </c>
      <c r="AC1016" s="100">
        <v>28.6</v>
      </c>
      <c r="AD1016" s="100">
        <v>41.95</v>
      </c>
      <c r="AE1016" s="100">
        <v>41.4</v>
      </c>
      <c r="AF1016" s="100">
        <v>54.9</v>
      </c>
      <c r="AG1016" s="100">
        <v>59.25</v>
      </c>
      <c r="AH1016" s="100">
        <v>70.349999999999994</v>
      </c>
      <c r="AI1016" s="100">
        <v>58.75</v>
      </c>
      <c r="AJ1016" s="100">
        <v>88.95</v>
      </c>
      <c r="AK1016" s="100">
        <v>56.368421052631582</v>
      </c>
      <c r="AL1016" s="100">
        <v>69.8</v>
      </c>
      <c r="AM1016" s="100">
        <v>79.95</v>
      </c>
      <c r="AN1016" s="100">
        <v>52.842105263157897</v>
      </c>
      <c r="AO1016" s="100">
        <v>43.72</v>
      </c>
      <c r="AP1016" s="100">
        <v>21.119999999999997</v>
      </c>
      <c r="AQ1016" s="100">
        <v>14.9</v>
      </c>
      <c r="AR1016" s="100">
        <v>8.25</v>
      </c>
      <c r="AS1016" s="100">
        <v>1.1052631578947369</v>
      </c>
      <c r="AT1016" s="1" t="s">
        <v>5204</v>
      </c>
      <c r="AU1016" s="1"/>
      <c r="AV1016" s="1"/>
      <c r="AW1016" s="1"/>
      <c r="AX1016" s="1"/>
      <c r="AY1016" s="1"/>
      <c r="AZ1016" s="1"/>
      <c r="BA1016" s="1"/>
      <c r="BB1016" s="1"/>
      <c r="BC1016" s="1"/>
      <c r="BD1016" s="1"/>
      <c r="BE1016" s="1"/>
      <c r="BF1016" s="1"/>
      <c r="BG1016" s="1"/>
      <c r="BH1016" s="1"/>
      <c r="BI1016" s="1"/>
      <c r="BJ1016" s="1"/>
      <c r="BK1016" s="1"/>
      <c r="BL1016" s="1"/>
      <c r="BM1016" s="1"/>
    </row>
    <row r="1017" spans="1:65" ht="16.5" customHeight="1" x14ac:dyDescent="0.25">
      <c r="A1017" s="87">
        <v>29060240</v>
      </c>
      <c r="B1017" s="82" t="s">
        <v>26</v>
      </c>
      <c r="C1017" s="82" t="s">
        <v>973</v>
      </c>
      <c r="D1017" s="82" t="s">
        <v>1231</v>
      </c>
      <c r="E1017" s="82" t="s">
        <v>1173</v>
      </c>
      <c r="F1017" s="82">
        <v>5</v>
      </c>
      <c r="G1017" s="82">
        <v>20</v>
      </c>
      <c r="H1017" s="83">
        <v>-74.223555560000008</v>
      </c>
      <c r="I1017" s="93">
        <v>10.70655556</v>
      </c>
      <c r="J1017" s="100">
        <v>0</v>
      </c>
      <c r="K1017" s="100">
        <v>1.9230769230769231</v>
      </c>
      <c r="L1017" s="100">
        <v>0.57692307692307687</v>
      </c>
      <c r="M1017" s="100">
        <v>0</v>
      </c>
      <c r="N1017" s="100">
        <v>0</v>
      </c>
      <c r="O1017" s="100">
        <v>0</v>
      </c>
      <c r="P1017" s="100">
        <v>0</v>
      </c>
      <c r="Q1017" s="100">
        <v>1.96</v>
      </c>
      <c r="R1017" s="100">
        <v>3.2692307692307692</v>
      </c>
      <c r="S1017" s="100">
        <v>6.2307692307692308</v>
      </c>
      <c r="T1017" s="100">
        <v>8.3461538461538467</v>
      </c>
      <c r="U1017" s="100">
        <v>24.8</v>
      </c>
      <c r="V1017" s="100">
        <v>39.07692307692308</v>
      </c>
      <c r="W1017" s="100">
        <v>42.230769230769234</v>
      </c>
      <c r="X1017" s="100">
        <v>64.44</v>
      </c>
      <c r="Y1017" s="100">
        <v>50</v>
      </c>
      <c r="Z1017" s="100">
        <v>49.384615384615387</v>
      </c>
      <c r="AA1017" s="100">
        <v>31.73076923076923</v>
      </c>
      <c r="AB1017" s="100">
        <v>37.230769230769234</v>
      </c>
      <c r="AC1017" s="100">
        <v>36.92307692307692</v>
      </c>
      <c r="AD1017" s="100">
        <v>46.53846153846154</v>
      </c>
      <c r="AE1017" s="100">
        <v>33.115384615384613</v>
      </c>
      <c r="AF1017" s="100">
        <v>68</v>
      </c>
      <c r="AG1017" s="100">
        <v>68.92307692307692</v>
      </c>
      <c r="AH1017" s="100">
        <v>61.92307692307692</v>
      </c>
      <c r="AI1017" s="100">
        <v>88.5</v>
      </c>
      <c r="AJ1017" s="100">
        <v>73.07692307692308</v>
      </c>
      <c r="AK1017" s="100">
        <v>76.961538461538467</v>
      </c>
      <c r="AL1017" s="100">
        <v>132.23076923076923</v>
      </c>
      <c r="AM1017" s="100">
        <v>101.69230769230769</v>
      </c>
      <c r="AN1017" s="100">
        <v>70.88</v>
      </c>
      <c r="AO1017" s="100">
        <v>63.32</v>
      </c>
      <c r="AP1017" s="100">
        <v>41.92</v>
      </c>
      <c r="AQ1017" s="100">
        <v>27.708333333333332</v>
      </c>
      <c r="AR1017" s="100">
        <v>15.791666666666666</v>
      </c>
      <c r="AS1017" s="100">
        <v>9.2083333333333339</v>
      </c>
      <c r="AT1017" s="1" t="s">
        <v>1888</v>
      </c>
      <c r="AU1017" s="1"/>
      <c r="AV1017" s="1"/>
      <c r="AW1017" s="1"/>
      <c r="AX1017" s="1"/>
      <c r="AY1017" s="1"/>
      <c r="AZ1017" s="1"/>
      <c r="BA1017" s="1"/>
      <c r="BB1017" s="1"/>
      <c r="BC1017" s="1"/>
      <c r="BD1017" s="1"/>
      <c r="BE1017" s="1"/>
      <c r="BF1017" s="1"/>
      <c r="BG1017" s="1"/>
      <c r="BH1017" s="1"/>
      <c r="BI1017" s="1"/>
      <c r="BJ1017" s="1"/>
      <c r="BK1017" s="1"/>
      <c r="BL1017" s="1"/>
      <c r="BM1017" s="1"/>
    </row>
    <row r="1018" spans="1:65" ht="16.5" customHeight="1" x14ac:dyDescent="0.25">
      <c r="A1018" s="87">
        <v>29060250</v>
      </c>
      <c r="B1018" s="82" t="s">
        <v>26</v>
      </c>
      <c r="C1018" s="82" t="s">
        <v>1233</v>
      </c>
      <c r="D1018" s="82" t="s">
        <v>1231</v>
      </c>
      <c r="E1018" s="82" t="s">
        <v>1173</v>
      </c>
      <c r="F1018" s="82">
        <v>5</v>
      </c>
      <c r="G1018" s="82">
        <v>20</v>
      </c>
      <c r="H1018" s="83">
        <v>-74.23708332999999</v>
      </c>
      <c r="I1018" s="93">
        <v>10.736722220000001</v>
      </c>
      <c r="J1018" s="100">
        <v>0</v>
      </c>
      <c r="K1018" s="100">
        <v>0.11666666666666667</v>
      </c>
      <c r="L1018" s="100">
        <v>0</v>
      </c>
      <c r="M1018" s="100">
        <v>0.21</v>
      </c>
      <c r="N1018" s="100">
        <v>0</v>
      </c>
      <c r="O1018" s="100">
        <v>3.3333333333333333E-2</v>
      </c>
      <c r="P1018" s="100">
        <v>4.3833333333333337</v>
      </c>
      <c r="Q1018" s="100">
        <v>4.1900000000000004</v>
      </c>
      <c r="R1018" s="100">
        <v>1.1766666666666665</v>
      </c>
      <c r="S1018" s="100">
        <v>7.6033333333333335</v>
      </c>
      <c r="T1018" s="100">
        <v>17.969999999999995</v>
      </c>
      <c r="U1018" s="100">
        <v>37.516666666666666</v>
      </c>
      <c r="V1018" s="100">
        <v>18.393103448275863</v>
      </c>
      <c r="W1018" s="100">
        <v>44.503333333333337</v>
      </c>
      <c r="X1018" s="100">
        <v>62.65</v>
      </c>
      <c r="Y1018" s="100">
        <v>40.406666666666659</v>
      </c>
      <c r="Z1018" s="100">
        <v>38.333333333333343</v>
      </c>
      <c r="AA1018" s="100">
        <v>24.306666666666668</v>
      </c>
      <c r="AB1018" s="100">
        <v>18.706666666666667</v>
      </c>
      <c r="AC1018" s="100">
        <v>28.696666666666662</v>
      </c>
      <c r="AD1018" s="100">
        <v>26.616666666666667</v>
      </c>
      <c r="AE1018" s="100">
        <v>43.216666666666669</v>
      </c>
      <c r="AF1018" s="100">
        <v>33.443333333333335</v>
      </c>
      <c r="AG1018" s="100">
        <v>36.631034482758629</v>
      </c>
      <c r="AH1018" s="100">
        <v>31.876666666666672</v>
      </c>
      <c r="AI1018" s="100">
        <v>66.61</v>
      </c>
      <c r="AJ1018" s="100">
        <v>65.533333333333331</v>
      </c>
      <c r="AK1018" s="100">
        <v>71.232142857142847</v>
      </c>
      <c r="AL1018" s="100">
        <v>80.137931034482762</v>
      </c>
      <c r="AM1018" s="100">
        <v>53.342857142857156</v>
      </c>
      <c r="AN1018" s="100">
        <v>31.020689655172415</v>
      </c>
      <c r="AO1018" s="100">
        <v>43.396551724137929</v>
      </c>
      <c r="AP1018" s="100">
        <v>11.513793103448277</v>
      </c>
      <c r="AQ1018" s="100">
        <v>9.6366666666666667</v>
      </c>
      <c r="AR1018" s="100">
        <v>7.2333333333333334</v>
      </c>
      <c r="AS1018" s="100">
        <v>2.0233333333333334</v>
      </c>
      <c r="AT1018" s="1"/>
      <c r="AU1018" s="1"/>
      <c r="AV1018" s="1"/>
      <c r="AW1018" s="1"/>
      <c r="AX1018" s="1"/>
      <c r="AY1018" s="1"/>
      <c r="AZ1018" s="1"/>
      <c r="BA1018" s="1"/>
      <c r="BB1018" s="1"/>
      <c r="BC1018" s="1"/>
      <c r="BD1018" s="1"/>
      <c r="BE1018" s="1"/>
      <c r="BF1018" s="1"/>
      <c r="BG1018" s="1"/>
      <c r="BH1018" s="1"/>
      <c r="BI1018" s="1"/>
      <c r="BJ1018" s="1"/>
      <c r="BK1018" s="1"/>
      <c r="BL1018" s="1"/>
      <c r="BM1018" s="1"/>
    </row>
    <row r="1019" spans="1:65" ht="16.5" customHeight="1" x14ac:dyDescent="0.25">
      <c r="A1019" s="87">
        <v>29065020</v>
      </c>
      <c r="B1019" s="82" t="s">
        <v>56</v>
      </c>
      <c r="C1019" s="82" t="s">
        <v>1234</v>
      </c>
      <c r="D1019" s="82" t="s">
        <v>1231</v>
      </c>
      <c r="E1019" s="82" t="s">
        <v>1173</v>
      </c>
      <c r="F1019" s="82">
        <v>5</v>
      </c>
      <c r="G1019" s="82">
        <v>20</v>
      </c>
      <c r="H1019" s="83">
        <v>-74.199722220000012</v>
      </c>
      <c r="I1019" s="93">
        <v>10.721111110000001</v>
      </c>
      <c r="J1019" s="100">
        <v>0.43214285714285711</v>
      </c>
      <c r="K1019" s="100">
        <v>1.8259259259259257</v>
      </c>
      <c r="L1019" s="100">
        <v>0.40740740740740738</v>
      </c>
      <c r="M1019" s="100">
        <v>0.47307692307692312</v>
      </c>
      <c r="N1019" s="100">
        <v>1.0884615384615386</v>
      </c>
      <c r="O1019" s="100">
        <v>4.6153846153846149E-2</v>
      </c>
      <c r="P1019" s="100">
        <v>3.1178571428571429</v>
      </c>
      <c r="Q1019" s="100">
        <v>4.1214285714285719</v>
      </c>
      <c r="R1019" s="100">
        <v>3.8071428571428569</v>
      </c>
      <c r="S1019" s="100">
        <v>4.3275862068965516</v>
      </c>
      <c r="T1019" s="100">
        <v>14.978571428571428</v>
      </c>
      <c r="U1019" s="100">
        <v>28.950000000000003</v>
      </c>
      <c r="V1019" s="100">
        <v>33.620689655172406</v>
      </c>
      <c r="W1019" s="100">
        <v>47.758620689655174</v>
      </c>
      <c r="X1019" s="100">
        <v>75.792592592592584</v>
      </c>
      <c r="Y1019" s="100">
        <v>48.579310344827576</v>
      </c>
      <c r="Z1019" s="100">
        <v>49.699999999999996</v>
      </c>
      <c r="AA1019" s="100">
        <v>37.289285714285711</v>
      </c>
      <c r="AB1019" s="100">
        <v>31.70333333333333</v>
      </c>
      <c r="AC1019" s="100">
        <v>36.126666666666665</v>
      </c>
      <c r="AD1019" s="100">
        <v>43.648275862068964</v>
      </c>
      <c r="AE1019" s="100">
        <v>44.621428571428567</v>
      </c>
      <c r="AF1019" s="100">
        <v>44.66551724137932</v>
      </c>
      <c r="AG1019" s="100">
        <v>53.811111111111096</v>
      </c>
      <c r="AH1019" s="100">
        <v>58.476666666666667</v>
      </c>
      <c r="AI1019" s="100">
        <v>55.140000000000008</v>
      </c>
      <c r="AJ1019" s="100">
        <v>56.134482758620692</v>
      </c>
      <c r="AK1019" s="100">
        <v>80.189655172413794</v>
      </c>
      <c r="AL1019" s="100">
        <v>95.269999999999982</v>
      </c>
      <c r="AM1019" s="100">
        <v>86.632142857142867</v>
      </c>
      <c r="AN1019" s="100">
        <v>63.773333333333333</v>
      </c>
      <c r="AO1019" s="100">
        <v>57.939999999999991</v>
      </c>
      <c r="AP1019" s="100">
        <v>21.303571428571427</v>
      </c>
      <c r="AQ1019" s="100">
        <v>24.43333333333333</v>
      </c>
      <c r="AR1019" s="100">
        <v>9.8642857142857139</v>
      </c>
      <c r="AS1019" s="100">
        <v>2.1392857142857142</v>
      </c>
      <c r="AT1019" s="1"/>
      <c r="AU1019" s="1"/>
      <c r="AV1019" s="1"/>
      <c r="AW1019" s="1"/>
      <c r="AX1019" s="1"/>
      <c r="AY1019" s="1"/>
      <c r="AZ1019" s="1"/>
      <c r="BA1019" s="1"/>
      <c r="BB1019" s="1"/>
      <c r="BC1019" s="1"/>
      <c r="BD1019" s="1"/>
      <c r="BE1019" s="1"/>
      <c r="BF1019" s="1"/>
      <c r="BG1019" s="1"/>
      <c r="BH1019" s="1"/>
      <c r="BI1019" s="1"/>
      <c r="BJ1019" s="1"/>
      <c r="BK1019" s="1"/>
      <c r="BL1019" s="1"/>
      <c r="BM1019" s="1"/>
    </row>
    <row r="1020" spans="1:65" ht="16.5" customHeight="1" x14ac:dyDescent="0.25">
      <c r="A1020" s="87">
        <v>29065030</v>
      </c>
      <c r="B1020" s="82" t="s">
        <v>56</v>
      </c>
      <c r="C1020" s="82" t="s">
        <v>2717</v>
      </c>
      <c r="D1020" s="82" t="s">
        <v>1231</v>
      </c>
      <c r="E1020" s="82" t="s">
        <v>1173</v>
      </c>
      <c r="F1020" s="82">
        <v>5</v>
      </c>
      <c r="G1020" s="82">
        <v>18</v>
      </c>
      <c r="H1020" s="83">
        <v>-74.154722220000011</v>
      </c>
      <c r="I1020" s="93">
        <v>10.76416667</v>
      </c>
      <c r="J1020" s="100">
        <v>0.49000000000000005</v>
      </c>
      <c r="K1020" s="100">
        <v>2.8736842105263154</v>
      </c>
      <c r="L1020" s="100">
        <v>0</v>
      </c>
      <c r="M1020" s="100">
        <v>0.54500000000000004</v>
      </c>
      <c r="N1020" s="100">
        <v>2.8058823529411767</v>
      </c>
      <c r="O1020" s="100">
        <v>0.03</v>
      </c>
      <c r="P1020" s="100">
        <v>5.6210526315789471</v>
      </c>
      <c r="Q1020" s="100">
        <v>3.5368421052631582</v>
      </c>
      <c r="R1020" s="100">
        <v>3.3849999999999993</v>
      </c>
      <c r="S1020" s="100">
        <v>7.8600000000000012</v>
      </c>
      <c r="T1020" s="100">
        <v>21.015000000000004</v>
      </c>
      <c r="U1020" s="100">
        <v>37.373684210526314</v>
      </c>
      <c r="V1020" s="100">
        <v>50.135000000000005</v>
      </c>
      <c r="W1020" s="100">
        <v>54.114999999999995</v>
      </c>
      <c r="X1020" s="100">
        <v>81.157894736842096</v>
      </c>
      <c r="Y1020" s="100">
        <v>68.77000000000001</v>
      </c>
      <c r="Z1020" s="100">
        <v>52.289473684210535</v>
      </c>
      <c r="AA1020" s="100">
        <v>51.684210526315788</v>
      </c>
      <c r="AB1020" s="100">
        <v>53.375</v>
      </c>
      <c r="AC1020" s="100">
        <v>47.484999999999999</v>
      </c>
      <c r="AD1020" s="100">
        <v>56.357894736842091</v>
      </c>
      <c r="AE1020" s="100">
        <v>61.595000000000006</v>
      </c>
      <c r="AF1020" s="100">
        <v>50.195</v>
      </c>
      <c r="AG1020" s="100">
        <v>83.831578947368428</v>
      </c>
      <c r="AH1020" s="100">
        <v>85.368421052631589</v>
      </c>
      <c r="AI1020" s="100">
        <v>83.455555555555563</v>
      </c>
      <c r="AJ1020" s="100">
        <v>83.352941176470608</v>
      </c>
      <c r="AK1020" s="100">
        <v>96.231578947368419</v>
      </c>
      <c r="AL1020" s="100">
        <v>86.278947368421044</v>
      </c>
      <c r="AM1020" s="100">
        <v>92.326315789473682</v>
      </c>
      <c r="AN1020" s="100">
        <v>59.794736842105273</v>
      </c>
      <c r="AO1020" s="100">
        <v>62.084999999999994</v>
      </c>
      <c r="AP1020" s="100">
        <v>34.589473684210532</v>
      </c>
      <c r="AQ1020" s="100">
        <v>26.355555555555554</v>
      </c>
      <c r="AR1020" s="100">
        <v>9.8764705882352928</v>
      </c>
      <c r="AS1020" s="100">
        <v>3.5526315789473686</v>
      </c>
      <c r="AT1020" s="1" t="s">
        <v>5204</v>
      </c>
      <c r="AU1020" s="1"/>
      <c r="AV1020" s="1"/>
      <c r="AW1020" s="1"/>
      <c r="AX1020" s="1"/>
      <c r="AY1020" s="1"/>
      <c r="AZ1020" s="1"/>
      <c r="BA1020" s="1"/>
      <c r="BB1020" s="1"/>
      <c r="BC1020" s="1"/>
      <c r="BD1020" s="1"/>
      <c r="BE1020" s="1"/>
      <c r="BF1020" s="1"/>
      <c r="BG1020" s="1"/>
      <c r="BH1020" s="1"/>
      <c r="BI1020" s="1"/>
      <c r="BJ1020" s="1"/>
      <c r="BK1020" s="1"/>
      <c r="BL1020" s="1"/>
      <c r="BM1020" s="1"/>
    </row>
    <row r="1021" spans="1:65" ht="16.5" customHeight="1" x14ac:dyDescent="0.25">
      <c r="A1021" s="87">
        <v>29060280</v>
      </c>
      <c r="B1021" s="82" t="s">
        <v>26</v>
      </c>
      <c r="C1021" s="82" t="s">
        <v>122</v>
      </c>
      <c r="D1021" s="82" t="s">
        <v>1231</v>
      </c>
      <c r="E1021" s="82" t="s">
        <v>1173</v>
      </c>
      <c r="F1021" s="82">
        <v>5</v>
      </c>
      <c r="G1021" s="82">
        <v>25</v>
      </c>
      <c r="H1021" s="83">
        <v>-74.220611110000007</v>
      </c>
      <c r="I1021" s="93">
        <v>10.900833330000001</v>
      </c>
      <c r="J1021" s="100">
        <v>0.17241379310344829</v>
      </c>
      <c r="K1021" s="100">
        <v>0.21379310344827587</v>
      </c>
      <c r="L1021" s="100">
        <v>1.2137931034482761</v>
      </c>
      <c r="M1021" s="100">
        <v>4.8275862068965517E-2</v>
      </c>
      <c r="N1021" s="100">
        <v>0</v>
      </c>
      <c r="O1021" s="100">
        <v>0</v>
      </c>
      <c r="P1021" s="100">
        <v>2.2137931034482756</v>
      </c>
      <c r="Q1021" s="100">
        <v>0.36206896551724138</v>
      </c>
      <c r="R1021" s="100">
        <v>0.77500000000000013</v>
      </c>
      <c r="S1021" s="100">
        <v>0.7448275862068966</v>
      </c>
      <c r="T1021" s="100">
        <v>10.23448275862069</v>
      </c>
      <c r="U1021" s="100">
        <v>20.224137931034484</v>
      </c>
      <c r="V1021" s="100">
        <v>31.849999999999998</v>
      </c>
      <c r="W1021" s="100">
        <v>34.828571428571415</v>
      </c>
      <c r="X1021" s="100">
        <v>43.04285714285713</v>
      </c>
      <c r="Y1021" s="100">
        <v>34.467857142857135</v>
      </c>
      <c r="Z1021" s="100">
        <v>27.274999999999999</v>
      </c>
      <c r="AA1021" s="100">
        <v>28.514285714285705</v>
      </c>
      <c r="AB1021" s="100">
        <v>25.517857142857139</v>
      </c>
      <c r="AC1021" s="100">
        <v>15.203571428571431</v>
      </c>
      <c r="AD1021" s="100">
        <v>29.75</v>
      </c>
      <c r="AE1021" s="100">
        <v>26.76071428571429</v>
      </c>
      <c r="AF1021" s="100">
        <v>31.185714285714283</v>
      </c>
      <c r="AG1021" s="100">
        <v>36.767857142857146</v>
      </c>
      <c r="AH1021" s="100">
        <v>45.921428571428564</v>
      </c>
      <c r="AI1021" s="100">
        <v>50.707142857142856</v>
      </c>
      <c r="AJ1021" s="100">
        <v>44.603571428571421</v>
      </c>
      <c r="AK1021" s="100">
        <v>58.8</v>
      </c>
      <c r="AL1021" s="100">
        <v>58.199999999999996</v>
      </c>
      <c r="AM1021" s="100">
        <v>53.446153846153848</v>
      </c>
      <c r="AN1021" s="100">
        <v>32.370370370370374</v>
      </c>
      <c r="AO1021" s="100">
        <v>33.307407407407403</v>
      </c>
      <c r="AP1021" s="100">
        <v>13.47777777777778</v>
      </c>
      <c r="AQ1021" s="100">
        <v>7.203448275862069</v>
      </c>
      <c r="AR1021" s="100">
        <v>2.9379310344827587</v>
      </c>
      <c r="AS1021" s="100">
        <v>0.875</v>
      </c>
      <c r="AT1021" s="1"/>
      <c r="AU1021" s="1"/>
      <c r="AV1021" s="1"/>
      <c r="AW1021" s="1"/>
      <c r="AX1021" s="1"/>
      <c r="AY1021" s="1"/>
      <c r="AZ1021" s="1"/>
      <c r="BA1021" s="1"/>
      <c r="BB1021" s="1"/>
      <c r="BC1021" s="1"/>
      <c r="BD1021" s="1"/>
      <c r="BE1021" s="1"/>
      <c r="BF1021" s="1"/>
      <c r="BG1021" s="1"/>
      <c r="BH1021" s="1"/>
      <c r="BI1021" s="1"/>
      <c r="BJ1021" s="1"/>
      <c r="BK1021" s="1"/>
      <c r="BL1021" s="1"/>
      <c r="BM1021" s="1"/>
    </row>
    <row r="1022" spans="1:65" ht="16.5" customHeight="1" x14ac:dyDescent="0.25">
      <c r="A1022" s="87">
        <v>35010020</v>
      </c>
      <c r="B1022" s="82" t="s">
        <v>26</v>
      </c>
      <c r="C1022" s="82" t="s">
        <v>1235</v>
      </c>
      <c r="D1022" s="82" t="s">
        <v>1235</v>
      </c>
      <c r="E1022" s="82" t="s">
        <v>1236</v>
      </c>
      <c r="F1022" s="82">
        <v>3</v>
      </c>
      <c r="G1022" s="82">
        <v>525</v>
      </c>
      <c r="H1022" s="83">
        <v>-73.765583329999998</v>
      </c>
      <c r="I1022" s="93">
        <v>3.9946388900000001</v>
      </c>
      <c r="J1022" s="100">
        <v>23.043333333333333</v>
      </c>
      <c r="K1022" s="100">
        <v>28.663333333333338</v>
      </c>
      <c r="L1022" s="100">
        <v>19.959999999999997</v>
      </c>
      <c r="M1022" s="100">
        <v>36.950000000000003</v>
      </c>
      <c r="N1022" s="100">
        <v>23.54666666666667</v>
      </c>
      <c r="O1022" s="100">
        <v>40.426666666666662</v>
      </c>
      <c r="P1022" s="100">
        <v>69.926666666666677</v>
      </c>
      <c r="Q1022" s="100">
        <v>92.306666666666658</v>
      </c>
      <c r="R1022" s="100">
        <v>116.48275862068965</v>
      </c>
      <c r="S1022" s="100">
        <v>153.97333333333333</v>
      </c>
      <c r="T1022" s="100">
        <v>197.82333333333332</v>
      </c>
      <c r="U1022" s="100">
        <v>225.34333333333333</v>
      </c>
      <c r="V1022" s="100">
        <v>215.78620689655173</v>
      </c>
      <c r="W1022" s="100">
        <v>214.32758620689654</v>
      </c>
      <c r="X1022" s="100">
        <v>252.79285714285714</v>
      </c>
      <c r="Y1022" s="100">
        <v>184.875</v>
      </c>
      <c r="Z1022" s="100">
        <v>206.03333333333333</v>
      </c>
      <c r="AA1022" s="100">
        <v>176.87142857142857</v>
      </c>
      <c r="AB1022" s="100">
        <v>156.0310344827586</v>
      </c>
      <c r="AC1022" s="100">
        <v>129.06551724137933</v>
      </c>
      <c r="AD1022" s="100">
        <v>156.84482758620689</v>
      </c>
      <c r="AE1022" s="100">
        <v>123.05172413793103</v>
      </c>
      <c r="AF1022" s="100">
        <v>130.73793103448276</v>
      </c>
      <c r="AG1022" s="100">
        <v>124.63666666666667</v>
      </c>
      <c r="AH1022" s="100">
        <v>128.16</v>
      </c>
      <c r="AI1022" s="100">
        <v>113.09333333333333</v>
      </c>
      <c r="AJ1022" s="100">
        <v>136.12333333333333</v>
      </c>
      <c r="AK1022" s="100">
        <v>153.2551724137931</v>
      </c>
      <c r="AL1022" s="100">
        <v>153.93103448275863</v>
      </c>
      <c r="AM1022" s="100">
        <v>167.14444444444442</v>
      </c>
      <c r="AN1022" s="100">
        <v>168.09259259259258</v>
      </c>
      <c r="AO1022" s="100">
        <v>159.50344827586207</v>
      </c>
      <c r="AP1022" s="100">
        <v>138.85862068965517</v>
      </c>
      <c r="AQ1022" s="100">
        <v>104.96</v>
      </c>
      <c r="AR1022" s="100">
        <v>89.926666666666677</v>
      </c>
      <c r="AS1022" s="100">
        <v>57.543333333333329</v>
      </c>
      <c r="AT1022" s="1"/>
      <c r="AU1022" s="1"/>
      <c r="AV1022" s="1"/>
      <c r="AW1022" s="1"/>
      <c r="AX1022" s="1"/>
      <c r="AY1022" s="1"/>
      <c r="AZ1022" s="1"/>
      <c r="BA1022" s="1"/>
      <c r="BB1022" s="1"/>
      <c r="BC1022" s="1"/>
      <c r="BD1022" s="1"/>
      <c r="BE1022" s="1"/>
      <c r="BF1022" s="1"/>
      <c r="BG1022" s="1"/>
      <c r="BH1022" s="1"/>
      <c r="BI1022" s="1"/>
      <c r="BJ1022" s="1"/>
      <c r="BK1022" s="1"/>
      <c r="BL1022" s="1"/>
      <c r="BM1022" s="1"/>
    </row>
    <row r="1023" spans="1:65" ht="16.5" customHeight="1" x14ac:dyDescent="0.25">
      <c r="A1023" s="87">
        <v>35105050</v>
      </c>
      <c r="B1023" s="82" t="s">
        <v>56</v>
      </c>
      <c r="C1023" s="82" t="s">
        <v>1237</v>
      </c>
      <c r="D1023" s="82" t="s">
        <v>5296</v>
      </c>
      <c r="E1023" s="82" t="s">
        <v>1236</v>
      </c>
      <c r="F1023" s="82">
        <v>3</v>
      </c>
      <c r="G1023" s="82">
        <v>206</v>
      </c>
      <c r="H1023" s="83">
        <v>-72.953639999999993</v>
      </c>
      <c r="I1023" s="93">
        <v>4.4686500000000002</v>
      </c>
      <c r="J1023" s="100">
        <v>6.0291666666666659</v>
      </c>
      <c r="K1023" s="100">
        <v>7.1999999999999993</v>
      </c>
      <c r="L1023" s="100">
        <v>13.007999999999999</v>
      </c>
      <c r="M1023" s="100">
        <v>16.374999999999996</v>
      </c>
      <c r="N1023" s="100">
        <v>10.26</v>
      </c>
      <c r="O1023" s="100">
        <v>11.488000000000001</v>
      </c>
      <c r="P1023" s="100">
        <v>23.565384615384616</v>
      </c>
      <c r="Q1023" s="100">
        <v>31.130769230769229</v>
      </c>
      <c r="R1023" s="100">
        <v>81.94</v>
      </c>
      <c r="S1023" s="100">
        <v>80.492307692307676</v>
      </c>
      <c r="T1023" s="100">
        <v>116.56636141263523</v>
      </c>
      <c r="U1023" s="100">
        <v>112.55931414365767</v>
      </c>
      <c r="V1023" s="100">
        <v>151.8692307692308</v>
      </c>
      <c r="W1023" s="100">
        <v>99.211538461538439</v>
      </c>
      <c r="X1023" s="100">
        <v>139.37692307692308</v>
      </c>
      <c r="Y1023" s="100">
        <v>110.12426688120915</v>
      </c>
      <c r="Z1023" s="100">
        <v>100.06772549947102</v>
      </c>
      <c r="AA1023" s="100">
        <v>106.59583333333335</v>
      </c>
      <c r="AB1023" s="100">
        <v>93.730769230769255</v>
      </c>
      <c r="AC1023" s="100">
        <v>81.024000000000001</v>
      </c>
      <c r="AD1023" s="100">
        <v>97.534615384615364</v>
      </c>
      <c r="AE1023" s="100">
        <v>87.26153846153845</v>
      </c>
      <c r="AF1023" s="100">
        <v>77.900000000000006</v>
      </c>
      <c r="AG1023" s="100">
        <v>78.33461538461539</v>
      </c>
      <c r="AH1023" s="100">
        <v>78.647999999999996</v>
      </c>
      <c r="AI1023" s="100">
        <v>83.9</v>
      </c>
      <c r="AJ1023" s="100">
        <v>73.037037037037038</v>
      </c>
      <c r="AK1023" s="100">
        <v>99.992307692307676</v>
      </c>
      <c r="AL1023" s="100">
        <v>90.757692307692295</v>
      </c>
      <c r="AM1023" s="100">
        <v>89.037037037037067</v>
      </c>
      <c r="AN1023" s="100">
        <v>81.029629629629625</v>
      </c>
      <c r="AO1023" s="100">
        <v>59.281481481481478</v>
      </c>
      <c r="AP1023" s="100">
        <v>35.120000000000005</v>
      </c>
      <c r="AQ1023" s="100">
        <v>24.712</v>
      </c>
      <c r="AR1023" s="100">
        <v>8.6760000000000002</v>
      </c>
      <c r="AS1023" s="100">
        <v>14.837499999999999</v>
      </c>
      <c r="AT1023" s="1" t="s">
        <v>1888</v>
      </c>
      <c r="AU1023" s="1"/>
      <c r="AV1023" s="1"/>
      <c r="AW1023" s="1"/>
      <c r="AX1023" s="1"/>
      <c r="AY1023" s="1"/>
      <c r="AZ1023" s="1"/>
      <c r="BA1023" s="1"/>
      <c r="BB1023" s="1"/>
      <c r="BC1023" s="1"/>
      <c r="BD1023" s="1"/>
      <c r="BE1023" s="1"/>
      <c r="BF1023" s="1"/>
      <c r="BG1023" s="1"/>
      <c r="BH1023" s="1"/>
      <c r="BI1023" s="1"/>
      <c r="BJ1023" s="1"/>
      <c r="BK1023" s="1"/>
      <c r="BL1023" s="1"/>
      <c r="BM1023" s="1"/>
    </row>
    <row r="1024" spans="1:65" ht="16.5" customHeight="1" x14ac:dyDescent="0.25">
      <c r="A1024" s="87">
        <v>35100020</v>
      </c>
      <c r="B1024" s="82" t="s">
        <v>26</v>
      </c>
      <c r="C1024" s="82" t="s">
        <v>1239</v>
      </c>
      <c r="D1024" s="82" t="s">
        <v>1239</v>
      </c>
      <c r="E1024" s="82" t="s">
        <v>1236</v>
      </c>
      <c r="F1024" s="82">
        <v>3</v>
      </c>
      <c r="G1024" s="82">
        <v>180</v>
      </c>
      <c r="H1024" s="83">
        <v>-72.790000000000006</v>
      </c>
      <c r="I1024" s="93">
        <v>4.28</v>
      </c>
      <c r="J1024" s="100">
        <v>4</v>
      </c>
      <c r="K1024" s="100">
        <v>4.3103448275862073</v>
      </c>
      <c r="L1024" s="100">
        <v>10.03448275862069</v>
      </c>
      <c r="M1024" s="100">
        <v>13.482758620689655</v>
      </c>
      <c r="N1024" s="100">
        <v>12.023333333333333</v>
      </c>
      <c r="O1024" s="100">
        <v>18.133333333333333</v>
      </c>
      <c r="P1024" s="100">
        <v>19.533333333333335</v>
      </c>
      <c r="Q1024" s="100">
        <v>27.934482758620689</v>
      </c>
      <c r="R1024" s="100">
        <v>70.5</v>
      </c>
      <c r="S1024" s="100">
        <v>85.744827586206895</v>
      </c>
      <c r="T1024" s="100">
        <v>104.22333333333333</v>
      </c>
      <c r="U1024" s="100">
        <v>114.55666666666666</v>
      </c>
      <c r="V1024" s="100">
        <v>132.19</v>
      </c>
      <c r="W1024" s="100">
        <v>97.946666666666673</v>
      </c>
      <c r="X1024" s="100">
        <v>128.62413793103448</v>
      </c>
      <c r="Y1024" s="100">
        <v>113.53333333333333</v>
      </c>
      <c r="Z1024" s="100">
        <v>102.91666666666667</v>
      </c>
      <c r="AA1024" s="100">
        <v>111.86551724137931</v>
      </c>
      <c r="AB1024" s="100">
        <v>94.889655172413782</v>
      </c>
      <c r="AC1024" s="100">
        <v>87.627586206896567</v>
      </c>
      <c r="AD1024" s="100">
        <v>94.83448275862068</v>
      </c>
      <c r="AE1024" s="100">
        <v>82.768965517241384</v>
      </c>
      <c r="AF1024" s="100">
        <v>75.926666666666677</v>
      </c>
      <c r="AG1024" s="100">
        <v>72.758620689655174</v>
      </c>
      <c r="AH1024" s="100">
        <v>69.256666666666661</v>
      </c>
      <c r="AI1024" s="100">
        <v>83.156666666666666</v>
      </c>
      <c r="AJ1024" s="100">
        <v>57.11379310344828</v>
      </c>
      <c r="AK1024" s="100">
        <v>90.596551724137939</v>
      </c>
      <c r="AL1024" s="100">
        <v>79.568965517241381</v>
      </c>
      <c r="AM1024" s="100">
        <v>75.282758620689663</v>
      </c>
      <c r="AN1024" s="100">
        <v>75.83448275862068</v>
      </c>
      <c r="AO1024" s="100">
        <v>48.720689655172414</v>
      </c>
      <c r="AP1024" s="100">
        <v>32.227586206896547</v>
      </c>
      <c r="AQ1024" s="100">
        <v>13.479310344827585</v>
      </c>
      <c r="AR1024" s="100">
        <v>9.4344827586206907</v>
      </c>
      <c r="AS1024" s="100">
        <v>10.041379310344826</v>
      </c>
      <c r="AT1024" s="1"/>
      <c r="AU1024" s="1"/>
      <c r="AV1024" s="1"/>
      <c r="AW1024" s="1"/>
      <c r="AX1024" s="1"/>
      <c r="AY1024" s="1"/>
      <c r="AZ1024" s="1"/>
      <c r="BA1024" s="1"/>
      <c r="BB1024" s="1"/>
      <c r="BC1024" s="1"/>
      <c r="BD1024" s="1"/>
      <c r="BE1024" s="1"/>
      <c r="BF1024" s="1"/>
      <c r="BG1024" s="1"/>
      <c r="BH1024" s="1"/>
      <c r="BI1024" s="1"/>
      <c r="BJ1024" s="1"/>
      <c r="BK1024" s="1"/>
      <c r="BL1024" s="1"/>
      <c r="BM1024" s="1"/>
    </row>
    <row r="1025" spans="1:65" ht="16.5" customHeight="1" x14ac:dyDescent="0.25">
      <c r="A1025" s="88">
        <v>35010060</v>
      </c>
      <c r="B1025" s="85" t="s">
        <v>26</v>
      </c>
      <c r="C1025" s="85" t="s">
        <v>1240</v>
      </c>
      <c r="D1025" s="85" t="s">
        <v>1241</v>
      </c>
      <c r="E1025" s="85" t="s">
        <v>1236</v>
      </c>
      <c r="F1025" s="85">
        <v>3</v>
      </c>
      <c r="G1025" s="85">
        <v>230</v>
      </c>
      <c r="H1025" s="86">
        <v>-73.400555560000001</v>
      </c>
      <c r="I1025" s="94">
        <v>3.7866666699999998</v>
      </c>
      <c r="J1025" s="100">
        <v>5.3793103448275863</v>
      </c>
      <c r="K1025" s="100">
        <v>13.033333333333333</v>
      </c>
      <c r="L1025" s="100">
        <v>13.266666666666667</v>
      </c>
      <c r="M1025" s="100">
        <v>19.133333333333333</v>
      </c>
      <c r="N1025" s="100">
        <v>14</v>
      </c>
      <c r="O1025" s="100">
        <v>16.482758620689655</v>
      </c>
      <c r="P1025" s="100">
        <v>30.758620689655171</v>
      </c>
      <c r="Q1025" s="100">
        <v>47.133333333333333</v>
      </c>
      <c r="R1025" s="100">
        <v>93.379310344827587</v>
      </c>
      <c r="S1025" s="100">
        <v>115.58620689655173</v>
      </c>
      <c r="T1025" s="100">
        <v>110.75862068965517</v>
      </c>
      <c r="U1025" s="100">
        <v>130.20689655172413</v>
      </c>
      <c r="V1025" s="100">
        <v>131.06896551724137</v>
      </c>
      <c r="W1025" s="100">
        <v>115.92857142857143</v>
      </c>
      <c r="X1025" s="100">
        <v>127.89285714285714</v>
      </c>
      <c r="Y1025" s="100">
        <v>123.39285714285714</v>
      </c>
      <c r="Z1025" s="100">
        <v>111.85714285714286</v>
      </c>
      <c r="AA1025" s="100">
        <v>108.58620689655173</v>
      </c>
      <c r="AB1025" s="100">
        <v>99.4</v>
      </c>
      <c r="AC1025" s="100">
        <v>82.36666666666666</v>
      </c>
      <c r="AD1025" s="100">
        <v>92.689655172413794</v>
      </c>
      <c r="AE1025" s="100">
        <v>77.482758620689651</v>
      </c>
      <c r="AF1025" s="100">
        <v>70.333333333333329</v>
      </c>
      <c r="AG1025" s="100">
        <v>69.233333333333334</v>
      </c>
      <c r="AH1025" s="100">
        <v>69.166666666666671</v>
      </c>
      <c r="AI1025" s="100">
        <v>74.333333333333329</v>
      </c>
      <c r="AJ1025" s="100">
        <v>69.517241379310349</v>
      </c>
      <c r="AK1025" s="100">
        <v>63.133333333333333</v>
      </c>
      <c r="AL1025" s="100">
        <v>83.8</v>
      </c>
      <c r="AM1025" s="100">
        <v>61.551724137931032</v>
      </c>
      <c r="AN1025" s="100">
        <v>71.827586206896555</v>
      </c>
      <c r="AO1025" s="100">
        <v>71.222222222222229</v>
      </c>
      <c r="AP1025" s="100">
        <v>49.964285714285715</v>
      </c>
      <c r="AQ1025" s="100">
        <v>24.03448275862069</v>
      </c>
      <c r="AR1025" s="100">
        <v>23.862068965517242</v>
      </c>
      <c r="AS1025" s="100">
        <v>17.137931034482758</v>
      </c>
      <c r="AT1025" s="1"/>
      <c r="AU1025" s="1"/>
      <c r="AV1025" s="1"/>
      <c r="AW1025" s="1"/>
      <c r="AX1025" s="1"/>
      <c r="AY1025" s="1"/>
      <c r="AZ1025" s="1"/>
      <c r="BA1025" s="1"/>
      <c r="BB1025" s="1"/>
      <c r="BC1025" s="1"/>
      <c r="BD1025" s="1"/>
      <c r="BE1025" s="1"/>
      <c r="BF1025" s="1"/>
      <c r="BG1025" s="1"/>
      <c r="BH1025" s="1"/>
      <c r="BI1025" s="1"/>
      <c r="BJ1025" s="1"/>
      <c r="BK1025" s="1"/>
      <c r="BL1025" s="1"/>
      <c r="BM1025" s="1"/>
    </row>
    <row r="1026" spans="1:65" ht="16.5" customHeight="1" x14ac:dyDescent="0.25">
      <c r="A1026" s="87">
        <v>32060030</v>
      </c>
      <c r="B1026" s="82" t="s">
        <v>26</v>
      </c>
      <c r="C1026" s="82" t="s">
        <v>1242</v>
      </c>
      <c r="D1026" s="82" t="s">
        <v>1243</v>
      </c>
      <c r="E1026" s="82" t="s">
        <v>1236</v>
      </c>
      <c r="F1026" s="82">
        <v>3</v>
      </c>
      <c r="G1026" s="82">
        <v>598</v>
      </c>
      <c r="H1026" s="83">
        <v>-73.842789999999994</v>
      </c>
      <c r="I1026" s="93">
        <v>3.79068</v>
      </c>
      <c r="J1026" s="100">
        <v>39.533333333333331</v>
      </c>
      <c r="K1026" s="100">
        <v>47.9</v>
      </c>
      <c r="L1026" s="100">
        <v>26</v>
      </c>
      <c r="M1026" s="100">
        <v>40.666666666666664</v>
      </c>
      <c r="N1026" s="100">
        <v>43.266666666666666</v>
      </c>
      <c r="O1026" s="100">
        <v>59.93333333333333</v>
      </c>
      <c r="P1026" s="100">
        <v>77.566666666666663</v>
      </c>
      <c r="Q1026" s="100">
        <v>97.346666666666664</v>
      </c>
      <c r="R1026" s="100">
        <v>149.82758620689654</v>
      </c>
      <c r="S1026" s="100">
        <v>176.48275862068965</v>
      </c>
      <c r="T1026" s="100">
        <v>205.06666666666666</v>
      </c>
      <c r="U1026" s="100">
        <v>216.48275862068965</v>
      </c>
      <c r="V1026" s="100">
        <v>202.4</v>
      </c>
      <c r="W1026" s="100">
        <v>196.66666666666666</v>
      </c>
      <c r="X1026" s="100">
        <v>235.1</v>
      </c>
      <c r="Y1026" s="100">
        <v>214.6</v>
      </c>
      <c r="Z1026" s="100">
        <v>182.11666666666667</v>
      </c>
      <c r="AA1026" s="100">
        <v>157.66666666666666</v>
      </c>
      <c r="AB1026" s="100">
        <v>158.93333333333334</v>
      </c>
      <c r="AC1026" s="100">
        <v>136.56666666666666</v>
      </c>
      <c r="AD1026" s="100">
        <v>143.63333333333333</v>
      </c>
      <c r="AE1026" s="100">
        <v>115.82758620689656</v>
      </c>
      <c r="AF1026" s="100">
        <v>118.86666666666666</v>
      </c>
      <c r="AG1026" s="100">
        <v>121.03333333333333</v>
      </c>
      <c r="AH1026" s="100">
        <v>116.56666666666666</v>
      </c>
      <c r="AI1026" s="100">
        <v>124.76666666666667</v>
      </c>
      <c r="AJ1026" s="100">
        <v>130.69999999999999</v>
      </c>
      <c r="AK1026" s="100">
        <v>151.23333333333332</v>
      </c>
      <c r="AL1026" s="100">
        <v>167.13333333333333</v>
      </c>
      <c r="AM1026" s="100">
        <v>172.31034482758622</v>
      </c>
      <c r="AN1026" s="100">
        <v>181.6</v>
      </c>
      <c r="AO1026" s="100">
        <v>218.3</v>
      </c>
      <c r="AP1026" s="100">
        <v>156.53333333333333</v>
      </c>
      <c r="AQ1026" s="100">
        <v>103.20689655172414</v>
      </c>
      <c r="AR1026" s="100">
        <v>94.566666666666663</v>
      </c>
      <c r="AS1026" s="100">
        <v>52.533333333333331</v>
      </c>
      <c r="AT1026" s="1"/>
      <c r="AU1026" s="1"/>
      <c r="AV1026" s="1"/>
      <c r="AW1026" s="1"/>
      <c r="AX1026" s="1"/>
      <c r="AY1026" s="1"/>
      <c r="AZ1026" s="1"/>
      <c r="BA1026" s="1"/>
      <c r="BB1026" s="1"/>
      <c r="BC1026" s="1"/>
      <c r="BD1026" s="1"/>
      <c r="BE1026" s="1"/>
      <c r="BF1026" s="1"/>
      <c r="BG1026" s="1"/>
      <c r="BH1026" s="1"/>
      <c r="BI1026" s="1"/>
      <c r="BJ1026" s="1"/>
      <c r="BK1026" s="1"/>
      <c r="BL1026" s="1"/>
      <c r="BM1026" s="1"/>
    </row>
    <row r="1027" spans="1:65" ht="16.5" customHeight="1" x14ac:dyDescent="0.25">
      <c r="A1027" s="87">
        <v>35045020</v>
      </c>
      <c r="B1027" s="82" t="s">
        <v>56</v>
      </c>
      <c r="C1027" s="82" t="s">
        <v>1244</v>
      </c>
      <c r="D1027" s="82" t="s">
        <v>1245</v>
      </c>
      <c r="E1027" s="82" t="s">
        <v>1236</v>
      </c>
      <c r="F1027" s="82">
        <v>3</v>
      </c>
      <c r="G1027" s="82">
        <v>305</v>
      </c>
      <c r="H1027" s="83">
        <v>-73.357500000000002</v>
      </c>
      <c r="I1027" s="93">
        <v>4.3004444399999997</v>
      </c>
      <c r="J1027" s="100">
        <v>15.707142857142857</v>
      </c>
      <c r="K1027" s="100">
        <v>9.3379310344827573</v>
      </c>
      <c r="L1027" s="100">
        <v>13.532142857142857</v>
      </c>
      <c r="M1027" s="100">
        <v>20.162068965517239</v>
      </c>
      <c r="N1027" s="100">
        <v>14.000000000000002</v>
      </c>
      <c r="O1027" s="100">
        <v>30.080000000000002</v>
      </c>
      <c r="P1027" s="100">
        <v>28.04666666666667</v>
      </c>
      <c r="Q1027" s="100">
        <v>55.29666666666666</v>
      </c>
      <c r="R1027" s="100">
        <v>100.56999999999998</v>
      </c>
      <c r="S1027" s="100">
        <v>109.47931034482757</v>
      </c>
      <c r="T1027" s="100">
        <v>142.71666666666667</v>
      </c>
      <c r="U1027" s="100">
        <v>154.41</v>
      </c>
      <c r="V1027" s="100">
        <v>155.58965517241379</v>
      </c>
      <c r="W1027" s="100">
        <v>146.19655172413792</v>
      </c>
      <c r="X1027" s="100">
        <v>165.84333333333336</v>
      </c>
      <c r="Y1027" s="100">
        <v>152.47</v>
      </c>
      <c r="Z1027" s="100">
        <v>144.37</v>
      </c>
      <c r="AA1027" s="100">
        <v>128.95517241379309</v>
      </c>
      <c r="AB1027" s="100">
        <v>133.38</v>
      </c>
      <c r="AC1027" s="100">
        <v>122.66206896551722</v>
      </c>
      <c r="AD1027" s="100">
        <v>120.27586206896549</v>
      </c>
      <c r="AE1027" s="100">
        <v>106.67333333333335</v>
      </c>
      <c r="AF1027" s="100">
        <v>105.45714285714288</v>
      </c>
      <c r="AG1027" s="100">
        <v>88.146428571428558</v>
      </c>
      <c r="AH1027" s="100">
        <v>109.83333333333333</v>
      </c>
      <c r="AI1027" s="100">
        <v>98.979310344827596</v>
      </c>
      <c r="AJ1027" s="100">
        <v>111.30666666666667</v>
      </c>
      <c r="AK1027" s="100">
        <v>109.16000000000004</v>
      </c>
      <c r="AL1027" s="100">
        <v>112.29999999999997</v>
      </c>
      <c r="AM1027" s="100">
        <v>118.92666666666666</v>
      </c>
      <c r="AN1027" s="100">
        <v>124.34666666666665</v>
      </c>
      <c r="AO1027" s="100">
        <v>113.93</v>
      </c>
      <c r="AP1027" s="100">
        <v>80.083333333333314</v>
      </c>
      <c r="AQ1027" s="100">
        <v>34.893333333333331</v>
      </c>
      <c r="AR1027" s="100">
        <v>44.686206896551717</v>
      </c>
      <c r="AS1027" s="100">
        <v>32.846153846153854</v>
      </c>
      <c r="AT1027" s="1"/>
      <c r="AU1027" s="1"/>
      <c r="AV1027" s="1"/>
      <c r="AW1027" s="1"/>
      <c r="AX1027" s="1"/>
      <c r="AY1027" s="1"/>
      <c r="AZ1027" s="1"/>
      <c r="BA1027" s="1"/>
      <c r="BB1027" s="1"/>
      <c r="BC1027" s="1"/>
      <c r="BD1027" s="1"/>
      <c r="BE1027" s="1"/>
      <c r="BF1027" s="1"/>
      <c r="BG1027" s="1"/>
      <c r="BH1027" s="1"/>
      <c r="BI1027" s="1"/>
      <c r="BJ1027" s="1"/>
      <c r="BK1027" s="1"/>
      <c r="BL1027" s="1"/>
      <c r="BM1027" s="1"/>
    </row>
    <row r="1028" spans="1:65" ht="16.5" customHeight="1" x14ac:dyDescent="0.25">
      <c r="A1028" s="87">
        <v>35030010</v>
      </c>
      <c r="B1028" s="82" t="s">
        <v>54</v>
      </c>
      <c r="C1028" s="82" t="s">
        <v>1246</v>
      </c>
      <c r="D1028" s="82" t="s">
        <v>1246</v>
      </c>
      <c r="E1028" s="82" t="s">
        <v>1236</v>
      </c>
      <c r="F1028" s="82">
        <v>3</v>
      </c>
      <c r="G1028" s="82">
        <v>1902</v>
      </c>
      <c r="H1028" s="83">
        <v>-73.713189999999997</v>
      </c>
      <c r="I1028" s="93">
        <v>4.3525900000000002</v>
      </c>
      <c r="J1028" s="100">
        <v>9.158620689655173</v>
      </c>
      <c r="K1028" s="100">
        <v>13.021428571428574</v>
      </c>
      <c r="L1028" s="100">
        <v>10.355555555555556</v>
      </c>
      <c r="M1028" s="100">
        <v>20.348275862068967</v>
      </c>
      <c r="N1028" s="100">
        <v>18.103571428571428</v>
      </c>
      <c r="O1028" s="100">
        <v>26.953571428571433</v>
      </c>
      <c r="P1028" s="100">
        <v>31.824999999999999</v>
      </c>
      <c r="Q1028" s="100">
        <v>42.459999999999994</v>
      </c>
      <c r="R1028" s="100">
        <v>66.150000000000006</v>
      </c>
      <c r="S1028" s="100">
        <v>83.783333333333331</v>
      </c>
      <c r="T1028" s="100">
        <v>83.63333333333334</v>
      </c>
      <c r="U1028" s="100">
        <v>111.75333333333334</v>
      </c>
      <c r="V1028" s="100">
        <v>102.54642857142858</v>
      </c>
      <c r="W1028" s="100">
        <v>129.81379310344826</v>
      </c>
      <c r="X1028" s="100">
        <v>135.92413793103449</v>
      </c>
      <c r="Y1028" s="100">
        <v>133.06551724137933</v>
      </c>
      <c r="Z1028" s="100">
        <v>133.2103448275862</v>
      </c>
      <c r="AA1028" s="100">
        <v>130.04137931034481</v>
      </c>
      <c r="AB1028" s="100">
        <v>130.51379310344831</v>
      </c>
      <c r="AC1028" s="100">
        <v>134.0107142857143</v>
      </c>
      <c r="AD1028" s="100">
        <v>144.15357142857141</v>
      </c>
      <c r="AE1028" s="100">
        <v>114.30714285714285</v>
      </c>
      <c r="AF1028" s="100">
        <v>126.58620689655173</v>
      </c>
      <c r="AG1028" s="100">
        <v>105.84482758620688</v>
      </c>
      <c r="AH1028" s="100">
        <v>99.082758620689674</v>
      </c>
      <c r="AI1028" s="100">
        <v>83.2655172413793</v>
      </c>
      <c r="AJ1028" s="100">
        <v>68.342307692307699</v>
      </c>
      <c r="AK1028" s="100">
        <v>67.56785714285715</v>
      </c>
      <c r="AL1028" s="100">
        <v>58.73214285714284</v>
      </c>
      <c r="AM1028" s="100">
        <v>57.224999999999987</v>
      </c>
      <c r="AN1028" s="100">
        <v>54.096428571428568</v>
      </c>
      <c r="AO1028" s="100">
        <v>47.857142857142854</v>
      </c>
      <c r="AP1028" s="100">
        <v>30.165384615384617</v>
      </c>
      <c r="AQ1028" s="100">
        <v>29.089655172413789</v>
      </c>
      <c r="AR1028" s="100">
        <v>18.131034482758619</v>
      </c>
      <c r="AS1028" s="100">
        <v>21.810344827586206</v>
      </c>
      <c r="AT1028" s="1"/>
      <c r="AU1028" s="1"/>
      <c r="AV1028" s="1"/>
      <c r="AW1028" s="1"/>
      <c r="AX1028" s="1"/>
      <c r="AY1028" s="1"/>
      <c r="AZ1028" s="1"/>
      <c r="BA1028" s="1"/>
      <c r="BB1028" s="1"/>
      <c r="BC1028" s="1"/>
      <c r="BD1028" s="1"/>
      <c r="BE1028" s="1"/>
      <c r="BF1028" s="1"/>
      <c r="BG1028" s="1"/>
      <c r="BH1028" s="1"/>
      <c r="BI1028" s="1"/>
      <c r="BJ1028" s="1"/>
      <c r="BK1028" s="1"/>
      <c r="BL1028" s="1"/>
      <c r="BM1028" s="1"/>
    </row>
    <row r="1029" spans="1:65" ht="16.5" customHeight="1" x14ac:dyDescent="0.25">
      <c r="A1029" s="87">
        <v>35030020</v>
      </c>
      <c r="B1029" s="82" t="s">
        <v>26</v>
      </c>
      <c r="C1029" s="82" t="s">
        <v>1247</v>
      </c>
      <c r="D1029" s="82" t="s">
        <v>1246</v>
      </c>
      <c r="E1029" s="82" t="s">
        <v>1236</v>
      </c>
      <c r="F1029" s="82">
        <v>3</v>
      </c>
      <c r="G1029" s="82">
        <v>1100</v>
      </c>
      <c r="H1029" s="83">
        <v>-73.648027779999993</v>
      </c>
      <c r="I1029" s="93">
        <v>4.3100833299999994</v>
      </c>
      <c r="J1029" s="100">
        <v>35.392857142857146</v>
      </c>
      <c r="K1029" s="100">
        <v>33.407407407407405</v>
      </c>
      <c r="L1029" s="100">
        <v>33.428571428571431</v>
      </c>
      <c r="M1029" s="100">
        <v>68.321428571428569</v>
      </c>
      <c r="N1029" s="100">
        <v>50.206896551724135</v>
      </c>
      <c r="O1029" s="100">
        <v>50.43333333333333</v>
      </c>
      <c r="P1029" s="100">
        <v>90.758620689655174</v>
      </c>
      <c r="Q1029" s="100">
        <v>75.566666666666663</v>
      </c>
      <c r="R1029" s="100">
        <v>143.68965517241378</v>
      </c>
      <c r="S1029" s="100">
        <v>164.38214285714284</v>
      </c>
      <c r="T1029" s="100">
        <v>155.82758620689654</v>
      </c>
      <c r="U1029" s="100">
        <v>258.06896551724139</v>
      </c>
      <c r="V1029" s="100">
        <v>245.96666666666667</v>
      </c>
      <c r="W1029" s="100">
        <v>286.56666666666666</v>
      </c>
      <c r="X1029" s="100">
        <v>291.31034482758622</v>
      </c>
      <c r="Y1029" s="100">
        <v>264.20689655172413</v>
      </c>
      <c r="Z1029" s="100">
        <v>286.53571428571428</v>
      </c>
      <c r="AA1029" s="100">
        <v>255.07142857142858</v>
      </c>
      <c r="AB1029" s="100">
        <v>252.37931034482759</v>
      </c>
      <c r="AC1029" s="100">
        <v>247.55172413793105</v>
      </c>
      <c r="AD1029" s="100">
        <v>276.96153846153845</v>
      </c>
      <c r="AE1029" s="100">
        <v>212.44827586206895</v>
      </c>
      <c r="AF1029" s="100">
        <v>213.79310344827587</v>
      </c>
      <c r="AG1029" s="100">
        <v>213.25</v>
      </c>
      <c r="AH1029" s="100">
        <v>216.82142857142858</v>
      </c>
      <c r="AI1029" s="100">
        <v>202.03571428571428</v>
      </c>
      <c r="AJ1029" s="100">
        <v>214.85714285714286</v>
      </c>
      <c r="AK1029" s="100">
        <v>168.9655172413793</v>
      </c>
      <c r="AL1029" s="100">
        <v>161.34482758620689</v>
      </c>
      <c r="AM1029" s="100">
        <v>180.25</v>
      </c>
      <c r="AN1029" s="100">
        <v>122.07142857142857</v>
      </c>
      <c r="AO1029" s="100">
        <v>145.39285714285714</v>
      </c>
      <c r="AP1029" s="100">
        <v>122.07142857142857</v>
      </c>
      <c r="AQ1029" s="100">
        <v>91.896551724137936</v>
      </c>
      <c r="AR1029" s="100">
        <v>74.275862068965523</v>
      </c>
      <c r="AS1029" s="100">
        <v>55.037037037037038</v>
      </c>
      <c r="AT1029" s="1"/>
      <c r="AU1029" s="1"/>
      <c r="AV1029" s="1"/>
      <c r="AW1029" s="1"/>
      <c r="AX1029" s="1"/>
      <c r="AY1029" s="1"/>
      <c r="AZ1029" s="1"/>
      <c r="BA1029" s="1"/>
      <c r="BB1029" s="1"/>
      <c r="BC1029" s="1"/>
      <c r="BD1029" s="1"/>
      <c r="BE1029" s="1"/>
      <c r="BF1029" s="1"/>
      <c r="BG1029" s="1"/>
      <c r="BH1029" s="1"/>
      <c r="BI1029" s="1"/>
      <c r="BJ1029" s="1"/>
      <c r="BK1029" s="1"/>
      <c r="BL1029" s="1"/>
      <c r="BM1029" s="1"/>
    </row>
    <row r="1030" spans="1:65" ht="16.5" customHeight="1" x14ac:dyDescent="0.25">
      <c r="A1030" s="87">
        <v>32060020</v>
      </c>
      <c r="B1030" s="82" t="s">
        <v>26</v>
      </c>
      <c r="C1030" s="82" t="s">
        <v>1248</v>
      </c>
      <c r="D1030" s="82" t="s">
        <v>1249</v>
      </c>
      <c r="E1030" s="82" t="s">
        <v>1236</v>
      </c>
      <c r="F1030" s="82">
        <v>3</v>
      </c>
      <c r="G1030" s="82">
        <v>584</v>
      </c>
      <c r="H1030" s="83">
        <v>-73.887810000000002</v>
      </c>
      <c r="I1030" s="93">
        <v>3.5405399999999996</v>
      </c>
      <c r="J1030" s="100">
        <v>17.358620689655172</v>
      </c>
      <c r="K1030" s="100">
        <v>23.593103448275862</v>
      </c>
      <c r="L1030" s="100">
        <v>14.189655172413794</v>
      </c>
      <c r="M1030" s="100">
        <v>24.634482758620688</v>
      </c>
      <c r="N1030" s="100">
        <v>27.334482758620691</v>
      </c>
      <c r="O1030" s="100">
        <v>36.410714285714285</v>
      </c>
      <c r="P1030" s="100">
        <v>44.186206896551724</v>
      </c>
      <c r="Q1030" s="100">
        <v>63.68571428571429</v>
      </c>
      <c r="R1030" s="100">
        <v>114.13448275862069</v>
      </c>
      <c r="S1030" s="100">
        <v>151.6</v>
      </c>
      <c r="T1030" s="100">
        <v>134.19285714285715</v>
      </c>
      <c r="U1030" s="100">
        <v>162.77931034482759</v>
      </c>
      <c r="V1030" s="100">
        <v>160.51034482758621</v>
      </c>
      <c r="W1030" s="100">
        <v>156.40689655172415</v>
      </c>
      <c r="X1030" s="100">
        <v>180.94642857142858</v>
      </c>
      <c r="Y1030" s="100">
        <v>151.90344827586208</v>
      </c>
      <c r="Z1030" s="100">
        <v>156.22857142857143</v>
      </c>
      <c r="AA1030" s="100">
        <v>120.98214285714286</v>
      </c>
      <c r="AB1030" s="100">
        <v>119.18965517241379</v>
      </c>
      <c r="AC1030" s="100">
        <v>126.60357142857143</v>
      </c>
      <c r="AD1030" s="100">
        <v>119.80357142857143</v>
      </c>
      <c r="AE1030" s="100">
        <v>91.541379310344823</v>
      </c>
      <c r="AF1030" s="100">
        <v>97.34482758620689</v>
      </c>
      <c r="AG1030" s="100">
        <v>94.5</v>
      </c>
      <c r="AH1030" s="100">
        <v>76.135714285714286</v>
      </c>
      <c r="AI1030" s="100">
        <v>100.69642857142857</v>
      </c>
      <c r="AJ1030" s="100">
        <v>81.371428571428581</v>
      </c>
      <c r="AK1030" s="100">
        <v>87.096551724137939</v>
      </c>
      <c r="AL1030" s="100">
        <v>105.29655172413793</v>
      </c>
      <c r="AM1030" s="100">
        <v>106.4793103448276</v>
      </c>
      <c r="AN1030" s="100">
        <v>124.27586206896552</v>
      </c>
      <c r="AO1030" s="100">
        <v>99.282758620689648</v>
      </c>
      <c r="AP1030" s="100">
        <v>64.41724137931034</v>
      </c>
      <c r="AQ1030" s="100">
        <v>47.148275862068964</v>
      </c>
      <c r="AR1030" s="100">
        <v>29.262068965517241</v>
      </c>
      <c r="AS1030" s="100">
        <v>37.5</v>
      </c>
      <c r="AT1030" s="1"/>
      <c r="AU1030" s="1"/>
      <c r="AV1030" s="1"/>
      <c r="AW1030" s="1"/>
      <c r="AX1030" s="1"/>
      <c r="AY1030" s="1"/>
      <c r="AZ1030" s="1"/>
      <c r="BA1030" s="1"/>
      <c r="BB1030" s="1"/>
      <c r="BC1030" s="1"/>
      <c r="BD1030" s="1"/>
      <c r="BE1030" s="1"/>
      <c r="BF1030" s="1"/>
      <c r="BG1030" s="1"/>
      <c r="BH1030" s="1"/>
      <c r="BI1030" s="1"/>
      <c r="BJ1030" s="1"/>
      <c r="BK1030" s="1"/>
      <c r="BL1030" s="1"/>
      <c r="BM1030" s="1"/>
    </row>
    <row r="1031" spans="1:65" ht="16.5" customHeight="1" x14ac:dyDescent="0.25">
      <c r="A1031" s="87">
        <v>32060060</v>
      </c>
      <c r="B1031" s="82" t="s">
        <v>26</v>
      </c>
      <c r="C1031" s="82" t="s">
        <v>1250</v>
      </c>
      <c r="D1031" s="82" t="s">
        <v>1251</v>
      </c>
      <c r="E1031" s="82" t="s">
        <v>1236</v>
      </c>
      <c r="F1031" s="82">
        <v>3</v>
      </c>
      <c r="G1031" s="82">
        <v>800</v>
      </c>
      <c r="H1031" s="83">
        <v>-73.834694439999993</v>
      </c>
      <c r="I1031" s="93">
        <v>3.7423333300000001</v>
      </c>
      <c r="J1031" s="100">
        <v>32.222222222222221</v>
      </c>
      <c r="K1031" s="100">
        <v>41.769230769230766</v>
      </c>
      <c r="L1031" s="100">
        <v>26.607142857142858</v>
      </c>
      <c r="M1031" s="100">
        <v>36.74074074074074</v>
      </c>
      <c r="N1031" s="100">
        <v>41.517723657466746</v>
      </c>
      <c r="O1031" s="100">
        <v>56.555555555555557</v>
      </c>
      <c r="P1031" s="100">
        <v>79.18518518518519</v>
      </c>
      <c r="Q1031" s="100">
        <v>105.44444444444444</v>
      </c>
      <c r="R1031" s="100">
        <v>139.73129127519999</v>
      </c>
      <c r="S1031" s="100">
        <v>194.66145563124999</v>
      </c>
      <c r="T1031" s="100">
        <v>202.05945601849928</v>
      </c>
      <c r="U1031" s="100">
        <v>206.74074668173077</v>
      </c>
      <c r="V1031" s="100">
        <v>209.72560318311056</v>
      </c>
      <c r="W1031" s="100">
        <v>204.21493023649728</v>
      </c>
      <c r="X1031" s="100">
        <v>233.50688701879892</v>
      </c>
      <c r="Y1031" s="100">
        <v>199.47296563287577</v>
      </c>
      <c r="Z1031" s="100">
        <v>206.03960523991978</v>
      </c>
      <c r="AA1031" s="100">
        <v>148.936017195375</v>
      </c>
      <c r="AB1031" s="100">
        <v>143.34918344024464</v>
      </c>
      <c r="AC1031" s="100">
        <v>138.64385714133581</v>
      </c>
      <c r="AD1031" s="100">
        <v>153.52000000000001</v>
      </c>
      <c r="AE1031" s="100">
        <v>116.2323338508606</v>
      </c>
      <c r="AF1031" s="100">
        <v>115.02312977790832</v>
      </c>
      <c r="AG1031" s="100">
        <v>127.05680988843625</v>
      </c>
      <c r="AH1031" s="100">
        <v>110.04924156188964</v>
      </c>
      <c r="AI1031" s="100">
        <v>96.8</v>
      </c>
      <c r="AJ1031" s="100">
        <v>117.33333333333333</v>
      </c>
      <c r="AK1031" s="100">
        <v>137.60358436573927</v>
      </c>
      <c r="AL1031" s="100">
        <v>163.64202413956323</v>
      </c>
      <c r="AM1031" s="100">
        <v>167.90573362478648</v>
      </c>
      <c r="AN1031" s="100">
        <v>186.9389218918846</v>
      </c>
      <c r="AO1031" s="100">
        <v>187.81505438000002</v>
      </c>
      <c r="AP1031" s="100">
        <v>153.86240522678082</v>
      </c>
      <c r="AQ1031" s="100">
        <v>95.850376716026886</v>
      </c>
      <c r="AR1031" s="100">
        <v>71.592646360269228</v>
      </c>
      <c r="AS1031" s="100">
        <v>50.439851265924965</v>
      </c>
      <c r="AT1031" s="1" t="s">
        <v>1888</v>
      </c>
      <c r="AU1031" s="1"/>
      <c r="AV1031" s="1"/>
      <c r="AW1031" s="1"/>
      <c r="AX1031" s="1"/>
      <c r="AY1031" s="1"/>
      <c r="AZ1031" s="1"/>
      <c r="BA1031" s="1"/>
      <c r="BB1031" s="1"/>
      <c r="BC1031" s="1"/>
      <c r="BD1031" s="1"/>
      <c r="BE1031" s="1"/>
      <c r="BF1031" s="1"/>
      <c r="BG1031" s="1"/>
      <c r="BH1031" s="1"/>
      <c r="BI1031" s="1"/>
      <c r="BJ1031" s="1"/>
      <c r="BK1031" s="1"/>
      <c r="BL1031" s="1"/>
      <c r="BM1031" s="1"/>
    </row>
    <row r="1032" spans="1:65" ht="16.5" customHeight="1" x14ac:dyDescent="0.25">
      <c r="A1032" s="87">
        <v>32070060</v>
      </c>
      <c r="B1032" s="82" t="s">
        <v>26</v>
      </c>
      <c r="C1032" s="82" t="s">
        <v>1252</v>
      </c>
      <c r="D1032" s="82" t="s">
        <v>1252</v>
      </c>
      <c r="E1032" s="82" t="s">
        <v>1236</v>
      </c>
      <c r="F1032" s="82">
        <v>3</v>
      </c>
      <c r="G1032" s="82">
        <v>300</v>
      </c>
      <c r="H1032" s="83">
        <v>-73.633333329999999</v>
      </c>
      <c r="I1032" s="93">
        <v>3.46666667</v>
      </c>
      <c r="J1032" s="100">
        <v>8.7333333333333325</v>
      </c>
      <c r="K1032" s="100">
        <v>22.1</v>
      </c>
      <c r="L1032" s="100">
        <v>17.933333333333334</v>
      </c>
      <c r="M1032" s="100">
        <v>23.766666666666666</v>
      </c>
      <c r="N1032" s="100">
        <v>25.533333333333335</v>
      </c>
      <c r="O1032" s="100">
        <v>28.275862068965516</v>
      </c>
      <c r="P1032" s="100">
        <v>38.6</v>
      </c>
      <c r="Q1032" s="100">
        <v>60.133333333333333</v>
      </c>
      <c r="R1032" s="100">
        <v>105.83333333333333</v>
      </c>
      <c r="S1032" s="100">
        <v>132.9</v>
      </c>
      <c r="T1032" s="100">
        <v>130.03333333333333</v>
      </c>
      <c r="U1032" s="100">
        <v>138.56666666666666</v>
      </c>
      <c r="V1032" s="100">
        <v>141.63333333333333</v>
      </c>
      <c r="W1032" s="100">
        <v>135.36666666666667</v>
      </c>
      <c r="X1032" s="100">
        <v>152</v>
      </c>
      <c r="Y1032" s="100">
        <v>141.06666666666666</v>
      </c>
      <c r="Z1032" s="100">
        <v>130.63333333333333</v>
      </c>
      <c r="AA1032" s="100">
        <v>120.46666666666667</v>
      </c>
      <c r="AB1032" s="100">
        <v>113.3</v>
      </c>
      <c r="AC1032" s="100">
        <v>101.86666666666666</v>
      </c>
      <c r="AD1032" s="100">
        <v>111.89655172413794</v>
      </c>
      <c r="AE1032" s="100">
        <v>82.566666666666663</v>
      </c>
      <c r="AF1032" s="100">
        <v>78.63333333333334</v>
      </c>
      <c r="AG1032" s="100">
        <v>72.966666666666669</v>
      </c>
      <c r="AH1032" s="100">
        <v>71.933333333333337</v>
      </c>
      <c r="AI1032" s="100">
        <v>66.5</v>
      </c>
      <c r="AJ1032" s="100">
        <v>78.566666666666663</v>
      </c>
      <c r="AK1032" s="100">
        <v>93</v>
      </c>
      <c r="AL1032" s="100">
        <v>74.7</v>
      </c>
      <c r="AM1032" s="100">
        <v>93.333333333333329</v>
      </c>
      <c r="AN1032" s="100">
        <v>90.066666666666663</v>
      </c>
      <c r="AO1032" s="100">
        <v>71.833333333333329</v>
      </c>
      <c r="AP1032" s="100">
        <v>47.166666666666664</v>
      </c>
      <c r="AQ1032" s="100">
        <v>31.933333333333334</v>
      </c>
      <c r="AR1032" s="100">
        <v>20.233333333333334</v>
      </c>
      <c r="AS1032" s="100">
        <v>31.4</v>
      </c>
      <c r="AT1032" s="1"/>
      <c r="AU1032" s="1"/>
      <c r="AV1032" s="1"/>
      <c r="AW1032" s="1"/>
      <c r="AX1032" s="1"/>
      <c r="AY1032" s="1"/>
      <c r="AZ1032" s="1"/>
      <c r="BA1032" s="1"/>
      <c r="BB1032" s="1"/>
      <c r="BC1032" s="1"/>
      <c r="BD1032" s="1"/>
      <c r="BE1032" s="1"/>
      <c r="BF1032" s="1"/>
      <c r="BG1032" s="1"/>
      <c r="BH1032" s="1"/>
      <c r="BI1032" s="1"/>
      <c r="BJ1032" s="1"/>
      <c r="BK1032" s="1"/>
      <c r="BL1032" s="1"/>
      <c r="BM1032" s="1"/>
    </row>
    <row r="1033" spans="1:65" ht="16.5" customHeight="1" x14ac:dyDescent="0.25">
      <c r="A1033" s="87">
        <v>32070110</v>
      </c>
      <c r="B1033" s="82" t="s">
        <v>26</v>
      </c>
      <c r="C1033" s="82" t="s">
        <v>702</v>
      </c>
      <c r="D1033" s="82" t="s">
        <v>5236</v>
      </c>
      <c r="E1033" s="82" t="s">
        <v>1236</v>
      </c>
      <c r="F1033" s="82">
        <v>3</v>
      </c>
      <c r="G1033" s="82">
        <v>426</v>
      </c>
      <c r="H1033" s="83">
        <v>-73.861850000000004</v>
      </c>
      <c r="I1033" s="93">
        <v>3.47071</v>
      </c>
      <c r="J1033" s="100">
        <v>13.724137931034482</v>
      </c>
      <c r="K1033" s="100">
        <v>18.793103448275861</v>
      </c>
      <c r="L1033" s="100">
        <v>15.517241379310345</v>
      </c>
      <c r="M1033" s="100">
        <v>22.576666666666664</v>
      </c>
      <c r="N1033" s="100">
        <v>21.95</v>
      </c>
      <c r="O1033" s="100">
        <v>23.926666666666666</v>
      </c>
      <c r="P1033" s="100">
        <v>38.700000000000003</v>
      </c>
      <c r="Q1033" s="100">
        <v>70.066666666666663</v>
      </c>
      <c r="R1033" s="100">
        <v>109.13333333333334</v>
      </c>
      <c r="S1033" s="100">
        <v>132.81666666666666</v>
      </c>
      <c r="T1033" s="100">
        <v>111.02</v>
      </c>
      <c r="U1033" s="100">
        <v>135.98333333333332</v>
      </c>
      <c r="V1033" s="100">
        <v>128.77666666666667</v>
      </c>
      <c r="W1033" s="100">
        <v>145.74666666666664</v>
      </c>
      <c r="X1033" s="100">
        <v>147.96333333333331</v>
      </c>
      <c r="Y1033" s="100">
        <v>133.36000000000001</v>
      </c>
      <c r="Z1033" s="100">
        <v>129.15</v>
      </c>
      <c r="AA1033" s="100">
        <v>105.96666666666667</v>
      </c>
      <c r="AB1033" s="100">
        <v>100.87931034482759</v>
      </c>
      <c r="AC1033" s="100">
        <v>92.327586206896555</v>
      </c>
      <c r="AD1033" s="100">
        <v>108.86206896551724</v>
      </c>
      <c r="AE1033" s="100">
        <v>84.448275862068968</v>
      </c>
      <c r="AF1033" s="100">
        <v>79.565517241379311</v>
      </c>
      <c r="AG1033" s="100">
        <v>85.693103448275863</v>
      </c>
      <c r="AH1033" s="100">
        <v>68.766666666666666</v>
      </c>
      <c r="AI1033" s="100">
        <v>95.339999999999989</v>
      </c>
      <c r="AJ1033" s="100">
        <v>79.356666666666655</v>
      </c>
      <c r="AK1033" s="100">
        <v>85.026666666666671</v>
      </c>
      <c r="AL1033" s="100">
        <v>89.193333333333342</v>
      </c>
      <c r="AM1033" s="100">
        <v>84.51</v>
      </c>
      <c r="AN1033" s="100">
        <v>97.15517241379311</v>
      </c>
      <c r="AO1033" s="100">
        <v>81.08620689655173</v>
      </c>
      <c r="AP1033" s="100">
        <v>60.142857142857146</v>
      </c>
      <c r="AQ1033" s="100">
        <v>38.486666666666665</v>
      </c>
      <c r="AR1033" s="100">
        <v>19.920000000000002</v>
      </c>
      <c r="AS1033" s="100">
        <v>30.053333333333335</v>
      </c>
      <c r="AT1033" s="1"/>
      <c r="AU1033" s="1"/>
      <c r="AV1033" s="1"/>
      <c r="AW1033" s="1"/>
      <c r="AX1033" s="1"/>
      <c r="AY1033" s="1"/>
      <c r="AZ1033" s="1"/>
      <c r="BA1033" s="1"/>
      <c r="BB1033" s="1"/>
      <c r="BC1033" s="1"/>
      <c r="BD1033" s="1"/>
      <c r="BE1033" s="1"/>
      <c r="BF1033" s="1"/>
      <c r="BG1033" s="1"/>
      <c r="BH1033" s="1"/>
      <c r="BI1033" s="1"/>
      <c r="BJ1033" s="1"/>
      <c r="BK1033" s="1"/>
      <c r="BL1033" s="1"/>
      <c r="BM1033" s="1"/>
    </row>
    <row r="1034" spans="1:65" ht="16.5" customHeight="1" x14ac:dyDescent="0.25">
      <c r="A1034" s="87">
        <v>32075040</v>
      </c>
      <c r="B1034" s="82" t="s">
        <v>56</v>
      </c>
      <c r="C1034" s="82" t="s">
        <v>1255</v>
      </c>
      <c r="D1034" s="82" t="s">
        <v>5236</v>
      </c>
      <c r="E1034" s="82" t="s">
        <v>1236</v>
      </c>
      <c r="F1034" s="82">
        <v>3</v>
      </c>
      <c r="G1034" s="82">
        <v>360</v>
      </c>
      <c r="H1034" s="83">
        <v>-73.71602777999999</v>
      </c>
      <c r="I1034" s="93">
        <v>3.5163333300000001</v>
      </c>
      <c r="J1034" s="100">
        <v>6.9125000000000005</v>
      </c>
      <c r="K1034" s="100">
        <v>16.695833333333333</v>
      </c>
      <c r="L1034" s="100">
        <v>17.855999999999998</v>
      </c>
      <c r="M1034" s="100">
        <v>22.204166666666669</v>
      </c>
      <c r="N1034" s="100">
        <v>24.531999999999996</v>
      </c>
      <c r="O1034" s="100">
        <v>30.783333333333331</v>
      </c>
      <c r="P1034" s="100">
        <v>47.48749999999999</v>
      </c>
      <c r="Q1034" s="100">
        <v>67.2</v>
      </c>
      <c r="R1034" s="100">
        <v>98.46334419846535</v>
      </c>
      <c r="S1034" s="100">
        <v>122.91771395206452</v>
      </c>
      <c r="T1034" s="100">
        <v>132.77403710279364</v>
      </c>
      <c r="U1034" s="100">
        <v>125.68738950093586</v>
      </c>
      <c r="V1034" s="100">
        <v>134.56666666666666</v>
      </c>
      <c r="W1034" s="100">
        <v>139.81599999999997</v>
      </c>
      <c r="X1034" s="100">
        <v>138.90399999999997</v>
      </c>
      <c r="Y1034" s="100">
        <v>131.85833333333332</v>
      </c>
      <c r="Z1034" s="100">
        <v>121.18516960877641</v>
      </c>
      <c r="AA1034" s="100">
        <v>105.29007048990354</v>
      </c>
      <c r="AB1034" s="100">
        <v>96.488582542419422</v>
      </c>
      <c r="AC1034" s="100">
        <v>92.956000000000003</v>
      </c>
      <c r="AD1034" s="100">
        <v>106.85610796401416</v>
      </c>
      <c r="AE1034" s="100">
        <v>78.612500000000011</v>
      </c>
      <c r="AF1034" s="100">
        <v>82.576167420541665</v>
      </c>
      <c r="AG1034" s="100">
        <v>67.461727726458321</v>
      </c>
      <c r="AH1034" s="100">
        <v>74.51600000000002</v>
      </c>
      <c r="AI1034" s="100">
        <v>79.115999999999985</v>
      </c>
      <c r="AJ1034" s="100">
        <v>72.391999999999996</v>
      </c>
      <c r="AK1034" s="100">
        <v>77.936000000000007</v>
      </c>
      <c r="AL1034" s="100">
        <v>79.278097343444813</v>
      </c>
      <c r="AM1034" s="100">
        <v>107.14583333333336</v>
      </c>
      <c r="AN1034" s="100">
        <v>90.97499999999998</v>
      </c>
      <c r="AO1034" s="100">
        <v>85.270833333333329</v>
      </c>
      <c r="AP1034" s="100">
        <v>60.843999999999994</v>
      </c>
      <c r="AQ1034" s="100">
        <v>36.25416666666667</v>
      </c>
      <c r="AR1034" s="100">
        <v>20.539999999999996</v>
      </c>
      <c r="AS1034" s="100">
        <v>25.524000000000001</v>
      </c>
      <c r="AT1034" s="1" t="s">
        <v>1888</v>
      </c>
      <c r="AU1034" s="1"/>
      <c r="AV1034" s="1"/>
      <c r="AW1034" s="1"/>
      <c r="AX1034" s="1"/>
      <c r="AY1034" s="1"/>
      <c r="AZ1034" s="1"/>
      <c r="BA1034" s="1"/>
      <c r="BB1034" s="1"/>
      <c r="BC1034" s="1"/>
      <c r="BD1034" s="1"/>
      <c r="BE1034" s="1"/>
      <c r="BF1034" s="1"/>
      <c r="BG1034" s="1"/>
      <c r="BH1034" s="1"/>
      <c r="BI1034" s="1"/>
      <c r="BJ1034" s="1"/>
      <c r="BK1034" s="1"/>
      <c r="BL1034" s="1"/>
      <c r="BM1034" s="1"/>
    </row>
    <row r="1035" spans="1:65" ht="16.5" customHeight="1" x14ac:dyDescent="0.25">
      <c r="A1035" s="87">
        <v>35010040</v>
      </c>
      <c r="B1035" s="82" t="s">
        <v>26</v>
      </c>
      <c r="C1035" s="82" t="s">
        <v>1256</v>
      </c>
      <c r="D1035" s="82" t="s">
        <v>5297</v>
      </c>
      <c r="E1035" s="82" t="s">
        <v>1236</v>
      </c>
      <c r="F1035" s="82">
        <v>3</v>
      </c>
      <c r="G1035" s="82">
        <v>639</v>
      </c>
      <c r="H1035" s="83">
        <v>-73.81362</v>
      </c>
      <c r="I1035" s="93">
        <v>3.9250699999999998</v>
      </c>
      <c r="J1035" s="100">
        <v>36.799999999999997</v>
      </c>
      <c r="K1035" s="100">
        <v>35.793103448275865</v>
      </c>
      <c r="L1035" s="100">
        <v>30.8</v>
      </c>
      <c r="M1035" s="100">
        <v>41.06666666666667</v>
      </c>
      <c r="N1035" s="100">
        <v>35.517241379310342</v>
      </c>
      <c r="O1035" s="100">
        <v>45.4</v>
      </c>
      <c r="P1035" s="100">
        <v>94.63333333333334</v>
      </c>
      <c r="Q1035" s="100">
        <v>94.966666666666669</v>
      </c>
      <c r="R1035" s="100">
        <v>176.56666666666666</v>
      </c>
      <c r="S1035" s="100">
        <v>204.53333333333333</v>
      </c>
      <c r="T1035" s="100">
        <v>205.3</v>
      </c>
      <c r="U1035" s="100">
        <v>231.55172413793105</v>
      </c>
      <c r="V1035" s="100">
        <v>224.26666666666668</v>
      </c>
      <c r="W1035" s="100">
        <v>236.9</v>
      </c>
      <c r="X1035" s="100">
        <v>294</v>
      </c>
      <c r="Y1035" s="100">
        <v>248.62068965517241</v>
      </c>
      <c r="Z1035" s="100">
        <v>249.96428571428572</v>
      </c>
      <c r="AA1035" s="100">
        <v>207.25</v>
      </c>
      <c r="AB1035" s="100">
        <v>175.6</v>
      </c>
      <c r="AC1035" s="100">
        <v>158.69999999999999</v>
      </c>
      <c r="AD1035" s="100">
        <v>181.36666666666667</v>
      </c>
      <c r="AE1035" s="100">
        <v>143.51724137931035</v>
      </c>
      <c r="AF1035" s="100">
        <v>139.9655172413793</v>
      </c>
      <c r="AG1035" s="100">
        <v>143.35714285714286</v>
      </c>
      <c r="AH1035" s="100">
        <v>143.65517241379311</v>
      </c>
      <c r="AI1035" s="100">
        <v>122.75862068965517</v>
      </c>
      <c r="AJ1035" s="100">
        <v>135.48275862068965</v>
      </c>
      <c r="AK1035" s="100">
        <v>161.93333333333334</v>
      </c>
      <c r="AL1035" s="100">
        <v>179.75862068965517</v>
      </c>
      <c r="AM1035" s="100">
        <v>190.56666666666666</v>
      </c>
      <c r="AN1035" s="100">
        <v>195.60714285714286</v>
      </c>
      <c r="AO1035" s="100">
        <v>226.23214285714286</v>
      </c>
      <c r="AP1035" s="100">
        <v>169.89655172413794</v>
      </c>
      <c r="AQ1035" s="100">
        <v>120.1</v>
      </c>
      <c r="AR1035" s="100">
        <v>93.233333333333334</v>
      </c>
      <c r="AS1035" s="100">
        <v>61.9</v>
      </c>
      <c r="AT1035" s="1"/>
      <c r="AU1035" s="1"/>
      <c r="AV1035" s="1"/>
      <c r="AW1035" s="1"/>
      <c r="AX1035" s="1"/>
      <c r="AY1035" s="1"/>
      <c r="AZ1035" s="1"/>
      <c r="BA1035" s="1"/>
      <c r="BB1035" s="1"/>
      <c r="BC1035" s="1"/>
      <c r="BD1035" s="1"/>
      <c r="BE1035" s="1"/>
      <c r="BF1035" s="1"/>
      <c r="BG1035" s="1"/>
      <c r="BH1035" s="1"/>
      <c r="BI1035" s="1"/>
      <c r="BJ1035" s="1"/>
      <c r="BK1035" s="1"/>
      <c r="BL1035" s="1"/>
      <c r="BM1035" s="1"/>
    </row>
    <row r="1036" spans="1:65" ht="16.5" customHeight="1" x14ac:dyDescent="0.25">
      <c r="A1036" s="87">
        <v>35010070</v>
      </c>
      <c r="B1036" s="82" t="s">
        <v>26</v>
      </c>
      <c r="C1036" s="82" t="s">
        <v>1258</v>
      </c>
      <c r="D1036" s="82" t="s">
        <v>5297</v>
      </c>
      <c r="E1036" s="82" t="s">
        <v>1236</v>
      </c>
      <c r="F1036" s="82">
        <v>3</v>
      </c>
      <c r="G1036" s="82">
        <v>525</v>
      </c>
      <c r="H1036" s="83">
        <v>-73.758611110000004</v>
      </c>
      <c r="I1036" s="93">
        <v>3.8783333300000002</v>
      </c>
      <c r="J1036" s="100">
        <v>21.173333333333336</v>
      </c>
      <c r="K1036" s="100">
        <v>32.133333333333333</v>
      </c>
      <c r="L1036" s="100">
        <v>18.633333333333333</v>
      </c>
      <c r="M1036" s="100">
        <v>26.856666666666669</v>
      </c>
      <c r="N1036" s="100">
        <v>39.506896551724139</v>
      </c>
      <c r="O1036" s="100">
        <v>36.133333333333333</v>
      </c>
      <c r="P1036" s="100">
        <v>65.696551724137933</v>
      </c>
      <c r="Q1036" s="100">
        <v>77.026666666666671</v>
      </c>
      <c r="R1036" s="100">
        <v>131.95666666666665</v>
      </c>
      <c r="S1036" s="100">
        <v>150.27333333333334</v>
      </c>
      <c r="T1036" s="100">
        <v>161.30333333333334</v>
      </c>
      <c r="U1036" s="100">
        <v>182.26666666666668</v>
      </c>
      <c r="V1036" s="100">
        <v>176.4814814814815</v>
      </c>
      <c r="W1036" s="100">
        <v>183.44827586206895</v>
      </c>
      <c r="X1036" s="100">
        <v>219.58333333333334</v>
      </c>
      <c r="Y1036" s="100">
        <v>174.44827586206895</v>
      </c>
      <c r="Z1036" s="100">
        <v>177.93103448275863</v>
      </c>
      <c r="AA1036" s="100">
        <v>154.83333333333334</v>
      </c>
      <c r="AB1036" s="100">
        <v>152.66666666666666</v>
      </c>
      <c r="AC1036" s="100">
        <v>115.93333333333334</v>
      </c>
      <c r="AD1036" s="100">
        <v>129.26666666666668</v>
      </c>
      <c r="AE1036" s="100">
        <v>109.68965517241379</v>
      </c>
      <c r="AF1036" s="100">
        <v>109.36666666666666</v>
      </c>
      <c r="AG1036" s="100">
        <v>117.46666666666667</v>
      </c>
      <c r="AH1036" s="100">
        <v>110.23333333333333</v>
      </c>
      <c r="AI1036" s="100">
        <v>107.62068965517241</v>
      </c>
      <c r="AJ1036" s="100">
        <v>120.4</v>
      </c>
      <c r="AK1036" s="100">
        <v>125.9</v>
      </c>
      <c r="AL1036" s="100">
        <v>142.26666666666668</v>
      </c>
      <c r="AM1036" s="100">
        <v>156.0344827586207</v>
      </c>
      <c r="AN1036" s="100">
        <v>158.75862068965517</v>
      </c>
      <c r="AO1036" s="100">
        <v>172.31034482758622</v>
      </c>
      <c r="AP1036" s="100">
        <v>121.7</v>
      </c>
      <c r="AQ1036" s="100">
        <v>73.379310344827587</v>
      </c>
      <c r="AR1036" s="100">
        <v>61.310344827586206</v>
      </c>
      <c r="AS1036" s="100">
        <v>56.655172413793103</v>
      </c>
      <c r="AT1036" s="1"/>
      <c r="AU1036" s="1"/>
      <c r="AV1036" s="1"/>
      <c r="AW1036" s="1"/>
      <c r="AX1036" s="1"/>
      <c r="AY1036" s="1"/>
      <c r="AZ1036" s="1"/>
      <c r="BA1036" s="1"/>
      <c r="BB1036" s="1"/>
      <c r="BC1036" s="1"/>
      <c r="BD1036" s="1"/>
      <c r="BE1036" s="1"/>
      <c r="BF1036" s="1"/>
      <c r="BG1036" s="1"/>
      <c r="BH1036" s="1"/>
      <c r="BI1036" s="1"/>
      <c r="BJ1036" s="1"/>
      <c r="BK1036" s="1"/>
      <c r="BL1036" s="1"/>
      <c r="BM1036" s="1"/>
    </row>
    <row r="1037" spans="1:65" ht="16.5" customHeight="1" x14ac:dyDescent="0.25">
      <c r="A1037" s="87">
        <v>32035010</v>
      </c>
      <c r="B1037" s="82" t="s">
        <v>43</v>
      </c>
      <c r="C1037" s="82" t="s">
        <v>1259</v>
      </c>
      <c r="D1037" s="82" t="s">
        <v>1259</v>
      </c>
      <c r="E1037" s="82" t="s">
        <v>1236</v>
      </c>
      <c r="F1037" s="82">
        <v>3</v>
      </c>
      <c r="G1037" s="82">
        <v>248</v>
      </c>
      <c r="H1037" s="83">
        <v>-73.793333329999996</v>
      </c>
      <c r="I1037" s="93">
        <v>2.1761111099999999</v>
      </c>
      <c r="J1037" s="100">
        <v>16.5</v>
      </c>
      <c r="K1037" s="100">
        <v>14.627586206896551</v>
      </c>
      <c r="L1037" s="100">
        <v>24.707142857142859</v>
      </c>
      <c r="M1037" s="100">
        <v>23.289285714285715</v>
      </c>
      <c r="N1037" s="100">
        <v>22.585185185185182</v>
      </c>
      <c r="O1037" s="100">
        <v>35.237931034482763</v>
      </c>
      <c r="P1037" s="100">
        <v>52.131034482758622</v>
      </c>
      <c r="Q1037" s="100">
        <v>56.792592592592598</v>
      </c>
      <c r="R1037" s="100">
        <v>89.392592592592592</v>
      </c>
      <c r="S1037" s="100">
        <v>106.748</v>
      </c>
      <c r="T1037" s="100">
        <v>113.48461538461538</v>
      </c>
      <c r="U1037" s="100">
        <v>111.38</v>
      </c>
      <c r="V1037" s="100">
        <v>126.88571428571427</v>
      </c>
      <c r="W1037" s="100">
        <v>117.32333333333331</v>
      </c>
      <c r="X1037" s="100">
        <v>120.06206896551723</v>
      </c>
      <c r="Y1037" s="100">
        <v>132.95862068965519</v>
      </c>
      <c r="Z1037" s="100">
        <v>127.03448275862067</v>
      </c>
      <c r="AA1037" s="100">
        <v>116.69285714285715</v>
      </c>
      <c r="AB1037" s="100">
        <v>116.07142857142857</v>
      </c>
      <c r="AC1037" s="100">
        <v>108.21724137931034</v>
      </c>
      <c r="AD1037" s="100">
        <v>106.27666666666667</v>
      </c>
      <c r="AE1037" s="100">
        <v>99.151724137931012</v>
      </c>
      <c r="AF1037" s="100">
        <v>71.7655172413793</v>
      </c>
      <c r="AG1037" s="100">
        <v>80.55</v>
      </c>
      <c r="AH1037" s="100">
        <v>76.570000000000007</v>
      </c>
      <c r="AI1037" s="100">
        <v>87.372413793103448</v>
      </c>
      <c r="AJ1037" s="100">
        <v>67.827586206896569</v>
      </c>
      <c r="AK1037" s="100">
        <v>61.157142857142858</v>
      </c>
      <c r="AL1037" s="100">
        <v>81.18148148148147</v>
      </c>
      <c r="AM1037" s="100">
        <v>64.070000000000007</v>
      </c>
      <c r="AN1037" s="100">
        <v>65.444444444444443</v>
      </c>
      <c r="AO1037" s="100">
        <v>52.644827586206887</v>
      </c>
      <c r="AP1037" s="100">
        <v>46.853571428571435</v>
      </c>
      <c r="AQ1037" s="100">
        <v>35.810344827586206</v>
      </c>
      <c r="AR1037" s="100">
        <v>29.020689655172411</v>
      </c>
      <c r="AS1037" s="100">
        <v>29.2</v>
      </c>
      <c r="AT1037" s="1" t="s">
        <v>1888</v>
      </c>
      <c r="AU1037" s="1"/>
      <c r="AV1037" s="1"/>
      <c r="AW1037" s="1"/>
      <c r="AX1037" s="1"/>
      <c r="AY1037" s="1"/>
      <c r="AZ1037" s="1"/>
      <c r="BA1037" s="1"/>
      <c r="BB1037" s="1"/>
      <c r="BC1037" s="1"/>
      <c r="BD1037" s="1"/>
      <c r="BE1037" s="1"/>
      <c r="BF1037" s="1"/>
      <c r="BG1037" s="1"/>
      <c r="BH1037" s="1"/>
      <c r="BI1037" s="1"/>
      <c r="BJ1037" s="1"/>
      <c r="BK1037" s="1"/>
      <c r="BL1037" s="1"/>
      <c r="BM1037" s="1"/>
    </row>
    <row r="1038" spans="1:65" ht="16.5" customHeight="1" x14ac:dyDescent="0.25">
      <c r="A1038" s="87">
        <v>32030020</v>
      </c>
      <c r="B1038" s="82" t="s">
        <v>26</v>
      </c>
      <c r="C1038" s="82" t="s">
        <v>1260</v>
      </c>
      <c r="D1038" s="82" t="s">
        <v>1259</v>
      </c>
      <c r="E1038" s="82" t="s">
        <v>1236</v>
      </c>
      <c r="F1038" s="82">
        <v>3</v>
      </c>
      <c r="G1038" s="82">
        <v>351</v>
      </c>
      <c r="H1038" s="83">
        <v>-73.943888889999997</v>
      </c>
      <c r="I1038" s="93">
        <v>2.3224999999999998</v>
      </c>
      <c r="J1038" s="100">
        <v>11.785714285714286</v>
      </c>
      <c r="K1038" s="100">
        <v>20.75</v>
      </c>
      <c r="L1038" s="100">
        <v>20.222222222222221</v>
      </c>
      <c r="M1038" s="100">
        <v>34.392857142857146</v>
      </c>
      <c r="N1038" s="100">
        <v>26.357142857142858</v>
      </c>
      <c r="O1038" s="100">
        <v>33.925925925925924</v>
      </c>
      <c r="P1038" s="100">
        <v>71.730769230769226</v>
      </c>
      <c r="Q1038" s="100">
        <v>77.461538461538467</v>
      </c>
      <c r="R1038" s="100">
        <v>106.88461538461539</v>
      </c>
      <c r="S1038" s="100">
        <v>131.19999999999999</v>
      </c>
      <c r="T1038" s="100">
        <v>128.15384615384616</v>
      </c>
      <c r="U1038" s="100">
        <v>139.03703703703704</v>
      </c>
      <c r="V1038" s="100">
        <v>150.77777777777777</v>
      </c>
      <c r="W1038" s="100">
        <v>122.84615384615384</v>
      </c>
      <c r="X1038" s="100">
        <v>140.44444444444446</v>
      </c>
      <c r="Y1038" s="100">
        <v>160.88620689655173</v>
      </c>
      <c r="Z1038" s="100">
        <v>143.31724137931033</v>
      </c>
      <c r="AA1038" s="100">
        <v>131.58928571428572</v>
      </c>
      <c r="AB1038" s="100">
        <v>139.92592592592592</v>
      </c>
      <c r="AC1038" s="100">
        <v>131.7037037037037</v>
      </c>
      <c r="AD1038" s="100">
        <v>130.23076923076923</v>
      </c>
      <c r="AE1038" s="100">
        <v>104.60714285714286</v>
      </c>
      <c r="AF1038" s="100">
        <v>84.992857142857147</v>
      </c>
      <c r="AG1038" s="100">
        <v>95.444444444444443</v>
      </c>
      <c r="AH1038" s="100">
        <v>82.925925925925924</v>
      </c>
      <c r="AI1038" s="100">
        <v>72.888888888888886</v>
      </c>
      <c r="AJ1038" s="100">
        <v>83.370370370370367</v>
      </c>
      <c r="AK1038" s="100">
        <v>88.142857142857139</v>
      </c>
      <c r="AL1038" s="100">
        <v>89.071428571428569</v>
      </c>
      <c r="AM1038" s="100">
        <v>79.821428571428569</v>
      </c>
      <c r="AN1038" s="100">
        <v>88.75</v>
      </c>
      <c r="AO1038" s="100">
        <v>87.821428571428569</v>
      </c>
      <c r="AP1038" s="100">
        <v>53.285714285714285</v>
      </c>
      <c r="AQ1038" s="100">
        <v>37.148148148148145</v>
      </c>
      <c r="AR1038" s="100">
        <v>24.925925925925927</v>
      </c>
      <c r="AS1038" s="100">
        <v>22.555555555555557</v>
      </c>
      <c r="AT1038" s="1"/>
      <c r="AU1038" s="1"/>
      <c r="AV1038" s="1"/>
      <c r="AW1038" s="1"/>
      <c r="AX1038" s="1"/>
      <c r="AY1038" s="1"/>
      <c r="AZ1038" s="1"/>
      <c r="BA1038" s="1"/>
      <c r="BB1038" s="1"/>
      <c r="BC1038" s="1"/>
      <c r="BD1038" s="1"/>
      <c r="BE1038" s="1"/>
      <c r="BF1038" s="1"/>
      <c r="BG1038" s="1"/>
      <c r="BH1038" s="1"/>
      <c r="BI1038" s="1"/>
      <c r="BJ1038" s="1"/>
      <c r="BK1038" s="1"/>
      <c r="BL1038" s="1"/>
      <c r="BM1038" s="1"/>
    </row>
    <row r="1039" spans="1:65" ht="16.5" customHeight="1" x14ac:dyDescent="0.25">
      <c r="A1039" s="87">
        <v>32065010</v>
      </c>
      <c r="B1039" s="82" t="s">
        <v>56</v>
      </c>
      <c r="C1039" s="82" t="s">
        <v>1261</v>
      </c>
      <c r="D1039" s="82" t="s">
        <v>1262</v>
      </c>
      <c r="E1039" s="82" t="s">
        <v>1236</v>
      </c>
      <c r="F1039" s="82">
        <v>3</v>
      </c>
      <c r="G1039" s="82">
        <v>680</v>
      </c>
      <c r="H1039" s="83">
        <v>-74.016666669999992</v>
      </c>
      <c r="I1039" s="93">
        <v>3.53333333</v>
      </c>
      <c r="J1039" s="100">
        <v>21.028000000000002</v>
      </c>
      <c r="K1039" s="100">
        <v>20.668000000000003</v>
      </c>
      <c r="L1039" s="100">
        <v>19.14</v>
      </c>
      <c r="M1039" s="100">
        <v>33.024000000000008</v>
      </c>
      <c r="N1039" s="100">
        <v>41.12</v>
      </c>
      <c r="O1039" s="100">
        <v>35.662499999999994</v>
      </c>
      <c r="P1039" s="100">
        <v>61.336000000000006</v>
      </c>
      <c r="Q1039" s="100">
        <v>83.839999999999975</v>
      </c>
      <c r="R1039" s="100">
        <v>112.89200000000001</v>
      </c>
      <c r="S1039" s="100">
        <v>152.44583333333333</v>
      </c>
      <c r="T1039" s="100">
        <v>152.21200000000002</v>
      </c>
      <c r="U1039" s="100">
        <v>177.23199999999997</v>
      </c>
      <c r="V1039" s="100">
        <v>154.244</v>
      </c>
      <c r="W1039" s="100">
        <v>172.07083333333333</v>
      </c>
      <c r="X1039" s="100">
        <v>206.88000000000002</v>
      </c>
      <c r="Y1039" s="100">
        <v>179.6541666666667</v>
      </c>
      <c r="Z1039" s="100">
        <v>166.85699752807622</v>
      </c>
      <c r="AA1039" s="100">
        <v>133.74799999999999</v>
      </c>
      <c r="AB1039" s="100">
        <v>148.852</v>
      </c>
      <c r="AC1039" s="100">
        <v>135.78</v>
      </c>
      <c r="AD1039" s="100">
        <v>158.964</v>
      </c>
      <c r="AE1039" s="100">
        <v>110.70416666666665</v>
      </c>
      <c r="AF1039" s="100">
        <v>110.488</v>
      </c>
      <c r="AG1039" s="100">
        <v>98.354166666666686</v>
      </c>
      <c r="AH1039" s="100">
        <v>106.47271204120956</v>
      </c>
      <c r="AI1039" s="100">
        <v>112.67916666666667</v>
      </c>
      <c r="AJ1039" s="100">
        <v>106.39999999999999</v>
      </c>
      <c r="AK1039" s="100">
        <v>107.80416666666667</v>
      </c>
      <c r="AL1039" s="100">
        <v>118.56979141632713</v>
      </c>
      <c r="AM1039" s="100">
        <v>136.24062152504919</v>
      </c>
      <c r="AN1039" s="100">
        <v>124.00477279524011</v>
      </c>
      <c r="AO1039" s="100">
        <v>97.966666666666654</v>
      </c>
      <c r="AP1039" s="100">
        <v>71.487499999999997</v>
      </c>
      <c r="AQ1039" s="100">
        <v>56.220833333333331</v>
      </c>
      <c r="AR1039" s="100">
        <v>36.116666666666667</v>
      </c>
      <c r="AS1039" s="100">
        <v>23.966666666666665</v>
      </c>
      <c r="AT1039" s="1" t="s">
        <v>1888</v>
      </c>
      <c r="AU1039" s="1"/>
      <c r="AV1039" s="1"/>
      <c r="AW1039" s="1"/>
      <c r="AX1039" s="1"/>
      <c r="AY1039" s="1"/>
      <c r="AZ1039" s="1"/>
      <c r="BA1039" s="1"/>
      <c r="BB1039" s="1"/>
      <c r="BC1039" s="1"/>
      <c r="BD1039" s="1"/>
      <c r="BE1039" s="1"/>
      <c r="BF1039" s="1"/>
      <c r="BG1039" s="1"/>
      <c r="BH1039" s="1"/>
      <c r="BI1039" s="1"/>
      <c r="BJ1039" s="1"/>
      <c r="BK1039" s="1"/>
      <c r="BL1039" s="1"/>
      <c r="BM1039" s="1"/>
    </row>
    <row r="1040" spans="1:65" ht="16.5" customHeight="1" x14ac:dyDescent="0.25">
      <c r="A1040" s="87">
        <v>32097010</v>
      </c>
      <c r="B1040" s="82" t="s">
        <v>23</v>
      </c>
      <c r="C1040" s="82" t="s">
        <v>1263</v>
      </c>
      <c r="D1040" s="82" t="s">
        <v>1264</v>
      </c>
      <c r="E1040" s="82" t="s">
        <v>1236</v>
      </c>
      <c r="F1040" s="82">
        <v>3</v>
      </c>
      <c r="G1040" s="82">
        <v>158</v>
      </c>
      <c r="H1040" s="83">
        <v>-72.130111110000001</v>
      </c>
      <c r="I1040" s="93">
        <v>2.8897222199999999</v>
      </c>
      <c r="J1040" s="100">
        <v>10.5</v>
      </c>
      <c r="K1040" s="100">
        <v>13.961538461538462</v>
      </c>
      <c r="L1040" s="100">
        <v>28.423076923076923</v>
      </c>
      <c r="M1040" s="100">
        <v>30.444444444444443</v>
      </c>
      <c r="N1040" s="100">
        <v>24.111111111111111</v>
      </c>
      <c r="O1040" s="100">
        <v>30.777777777777779</v>
      </c>
      <c r="P1040" s="100">
        <v>59.269230769230766</v>
      </c>
      <c r="Q1040" s="100">
        <v>53.615384615384613</v>
      </c>
      <c r="R1040" s="100">
        <v>76.357142857142861</v>
      </c>
      <c r="S1040" s="100">
        <v>110.60714285714286</v>
      </c>
      <c r="T1040" s="100">
        <v>115.85714285714286</v>
      </c>
      <c r="U1040" s="100">
        <v>106.28571428571429</v>
      </c>
      <c r="V1040" s="100">
        <v>124.06785714285715</v>
      </c>
      <c r="W1040" s="100">
        <v>126.03928571428571</v>
      </c>
      <c r="X1040" s="100">
        <v>140.73703703703703</v>
      </c>
      <c r="Y1040" s="100">
        <v>125.75384615384615</v>
      </c>
      <c r="Z1040" s="100">
        <v>143.86296296296297</v>
      </c>
      <c r="AA1040" s="100">
        <v>122.39629629629628</v>
      </c>
      <c r="AB1040" s="100">
        <v>139.77037037037039</v>
      </c>
      <c r="AC1040" s="100">
        <v>102.29230769230769</v>
      </c>
      <c r="AD1040" s="100">
        <v>119.67777777777779</v>
      </c>
      <c r="AE1040" s="100">
        <v>97.188888888888883</v>
      </c>
      <c r="AF1040" s="100">
        <v>96.762962962962959</v>
      </c>
      <c r="AG1040" s="100">
        <v>80.785185185185185</v>
      </c>
      <c r="AH1040" s="100">
        <v>98.061538461538461</v>
      </c>
      <c r="AI1040" s="100">
        <v>90.103999999999999</v>
      </c>
      <c r="AJ1040" s="100">
        <v>84.588888888888889</v>
      </c>
      <c r="AK1040" s="100">
        <v>75.666666666666671</v>
      </c>
      <c r="AL1040" s="100">
        <v>88.333333333333329</v>
      </c>
      <c r="AM1040" s="100">
        <v>91.230769230769226</v>
      </c>
      <c r="AN1040" s="100">
        <v>84.42307692307692</v>
      </c>
      <c r="AO1040" s="100">
        <v>93.12</v>
      </c>
      <c r="AP1040" s="100">
        <v>68.291666666666671</v>
      </c>
      <c r="AQ1040" s="100">
        <v>39.958333333333336</v>
      </c>
      <c r="AR1040" s="100">
        <v>32.269230769230766</v>
      </c>
      <c r="AS1040" s="100">
        <v>36.692307692307693</v>
      </c>
      <c r="AT1040" s="1" t="s">
        <v>1888</v>
      </c>
      <c r="AU1040" s="1"/>
      <c r="AV1040" s="1"/>
      <c r="AW1040" s="1"/>
      <c r="AX1040" s="1"/>
      <c r="AY1040" s="1"/>
      <c r="AZ1040" s="1"/>
      <c r="BA1040" s="1"/>
      <c r="BB1040" s="1"/>
      <c r="BC1040" s="1"/>
      <c r="BD1040" s="1"/>
      <c r="BE1040" s="1"/>
      <c r="BF1040" s="1"/>
      <c r="BG1040" s="1"/>
      <c r="BH1040" s="1"/>
      <c r="BI1040" s="1"/>
      <c r="BJ1040" s="1"/>
      <c r="BK1040" s="1"/>
      <c r="BL1040" s="1"/>
      <c r="BM1040" s="1"/>
    </row>
    <row r="1041" spans="1:65" ht="16.5" customHeight="1" x14ac:dyDescent="0.25">
      <c r="A1041" s="87">
        <v>32075050</v>
      </c>
      <c r="B1041" s="82" t="s">
        <v>56</v>
      </c>
      <c r="C1041" s="82" t="s">
        <v>1265</v>
      </c>
      <c r="D1041" s="82" t="s">
        <v>1265</v>
      </c>
      <c r="E1041" s="82" t="s">
        <v>1236</v>
      </c>
      <c r="F1041" s="82">
        <v>3</v>
      </c>
      <c r="G1041" s="82">
        <v>556</v>
      </c>
      <c r="H1041" s="83">
        <v>-74.043000000000006</v>
      </c>
      <c r="I1041" s="93">
        <v>3.38008</v>
      </c>
      <c r="J1041" s="100">
        <v>21.558333333333334</v>
      </c>
      <c r="K1041" s="100">
        <v>22.496153846153845</v>
      </c>
      <c r="L1041" s="100">
        <v>20.081481481481482</v>
      </c>
      <c r="M1041" s="100">
        <v>20.946153846153841</v>
      </c>
      <c r="N1041" s="100">
        <v>34.096296296296295</v>
      </c>
      <c r="O1041" s="100">
        <v>20.596153846153847</v>
      </c>
      <c r="P1041" s="100">
        <v>40.781481481481478</v>
      </c>
      <c r="Q1041" s="100">
        <v>83.822222222222209</v>
      </c>
      <c r="R1041" s="100">
        <v>99.092592592592595</v>
      </c>
      <c r="S1041" s="100">
        <v>151.06400000000002</v>
      </c>
      <c r="T1041" s="100">
        <v>117.35384615384615</v>
      </c>
      <c r="U1041" s="100">
        <v>130.3481481481482</v>
      </c>
      <c r="V1041" s="100">
        <v>136.54000000000005</v>
      </c>
      <c r="W1041" s="100">
        <v>130.46544677734374</v>
      </c>
      <c r="X1041" s="100">
        <v>154.53721425914765</v>
      </c>
      <c r="Y1041" s="100">
        <v>128.64187876261198</v>
      </c>
      <c r="Z1041" s="100">
        <v>139.79230769230773</v>
      </c>
      <c r="AA1041" s="100">
        <v>111.7730769230769</v>
      </c>
      <c r="AB1041" s="100">
        <v>123.89300044000001</v>
      </c>
      <c r="AC1041" s="100">
        <v>90.019230769230774</v>
      </c>
      <c r="AD1041" s="100">
        <v>119.94035540390014</v>
      </c>
      <c r="AE1041" s="100">
        <v>104.93740379626934</v>
      </c>
      <c r="AF1041" s="100">
        <v>89.364508382479343</v>
      </c>
      <c r="AG1041" s="100">
        <v>87.584000000000017</v>
      </c>
      <c r="AH1041" s="100">
        <v>97.753571428571448</v>
      </c>
      <c r="AI1041" s="100">
        <v>91.407407407407419</v>
      </c>
      <c r="AJ1041" s="100">
        <v>79.861538461538458</v>
      </c>
      <c r="AK1041" s="100">
        <v>96.811538461538461</v>
      </c>
      <c r="AL1041" s="100">
        <v>94.140000000000015</v>
      </c>
      <c r="AM1041" s="100">
        <v>82.3</v>
      </c>
      <c r="AN1041" s="100">
        <v>102.63571428571427</v>
      </c>
      <c r="AO1041" s="100">
        <v>64.607407407407408</v>
      </c>
      <c r="AP1041" s="100">
        <v>52.426923076923075</v>
      </c>
      <c r="AQ1041" s="100">
        <v>36.338461538461537</v>
      </c>
      <c r="AR1041" s="100">
        <v>27.262962962962963</v>
      </c>
      <c r="AS1041" s="100">
        <v>31.626923076923074</v>
      </c>
      <c r="AT1041" s="1" t="s">
        <v>1888</v>
      </c>
      <c r="AU1041" s="1"/>
      <c r="AV1041" s="1"/>
      <c r="AW1041" s="1"/>
      <c r="AX1041" s="1"/>
      <c r="AY1041" s="1"/>
      <c r="AZ1041" s="1"/>
      <c r="BA1041" s="1"/>
      <c r="BB1041" s="1"/>
      <c r="BC1041" s="1"/>
      <c r="BD1041" s="1"/>
      <c r="BE1041" s="1"/>
      <c r="BF1041" s="1"/>
      <c r="BG1041" s="1"/>
      <c r="BH1041" s="1"/>
      <c r="BI1041" s="1"/>
      <c r="BJ1041" s="1"/>
      <c r="BK1041" s="1"/>
      <c r="BL1041" s="1"/>
      <c r="BM1041" s="1"/>
    </row>
    <row r="1042" spans="1:65" ht="16.5" customHeight="1" x14ac:dyDescent="0.25">
      <c r="A1042" s="87">
        <v>35120010</v>
      </c>
      <c r="B1042" s="82" t="s">
        <v>26</v>
      </c>
      <c r="C1042" s="82" t="s">
        <v>1266</v>
      </c>
      <c r="D1042" s="82" t="s">
        <v>1266</v>
      </c>
      <c r="E1042" s="82" t="s">
        <v>1236</v>
      </c>
      <c r="F1042" s="82">
        <v>3</v>
      </c>
      <c r="G1042" s="82">
        <v>150</v>
      </c>
      <c r="H1042" s="83">
        <v>-72.076638889999998</v>
      </c>
      <c r="I1042" s="93">
        <v>4.3113888899999999</v>
      </c>
      <c r="J1042" s="100">
        <v>2.9285714285714284</v>
      </c>
      <c r="K1042" s="100">
        <v>3.5535714285714284</v>
      </c>
      <c r="L1042" s="100">
        <v>7.0370370370370372</v>
      </c>
      <c r="M1042" s="100">
        <v>14.571428571428571</v>
      </c>
      <c r="N1042" s="100">
        <v>11.758620689655173</v>
      </c>
      <c r="O1042" s="100">
        <v>7.0310344827586206</v>
      </c>
      <c r="P1042" s="100">
        <v>24.206896551724139</v>
      </c>
      <c r="Q1042" s="100">
        <v>31.96551724137931</v>
      </c>
      <c r="R1042" s="100">
        <v>55.758620689655174</v>
      </c>
      <c r="S1042" s="100">
        <v>64.931034482758619</v>
      </c>
      <c r="T1042" s="100">
        <v>108.5</v>
      </c>
      <c r="U1042" s="100">
        <v>84.517241379310349</v>
      </c>
      <c r="V1042" s="100">
        <v>108.65517241379311</v>
      </c>
      <c r="W1042" s="100">
        <v>102.60714285714286</v>
      </c>
      <c r="X1042" s="100">
        <v>103.84615384615384</v>
      </c>
      <c r="Y1042" s="100">
        <v>118.72413793103448</v>
      </c>
      <c r="Z1042" s="100">
        <v>116.81481481481481</v>
      </c>
      <c r="AA1042" s="100">
        <v>130.41071428571428</v>
      </c>
      <c r="AB1042" s="100">
        <v>90.607142857142861</v>
      </c>
      <c r="AC1042" s="100">
        <v>88.551724137931032</v>
      </c>
      <c r="AD1042" s="100">
        <v>100.03571428571429</v>
      </c>
      <c r="AE1042" s="100">
        <v>70.034482758620683</v>
      </c>
      <c r="AF1042" s="100">
        <v>85.41379310344827</v>
      </c>
      <c r="AG1042" s="100">
        <v>92.428571428571431</v>
      </c>
      <c r="AH1042" s="100">
        <v>84.142857142857139</v>
      </c>
      <c r="AI1042" s="100">
        <v>85.678571428571431</v>
      </c>
      <c r="AJ1042" s="100">
        <v>63.758620689655174</v>
      </c>
      <c r="AK1042" s="100">
        <v>65.18518518518519</v>
      </c>
      <c r="AL1042" s="100">
        <v>65.442307692307693</v>
      </c>
      <c r="AM1042" s="100">
        <v>69.32692307692308</v>
      </c>
      <c r="AN1042" s="100">
        <v>61.78846153846154</v>
      </c>
      <c r="AO1042" s="100">
        <v>43.28</v>
      </c>
      <c r="AP1042" s="100">
        <v>30.44</v>
      </c>
      <c r="AQ1042" s="100">
        <v>24.178571428571427</v>
      </c>
      <c r="AR1042" s="100">
        <v>13.678571428571429</v>
      </c>
      <c r="AS1042" s="100">
        <v>8.2321428571428577</v>
      </c>
      <c r="AT1042" s="1"/>
      <c r="AU1042" s="1"/>
      <c r="AV1042" s="1"/>
      <c r="AW1042" s="1"/>
      <c r="AX1042" s="1"/>
      <c r="AY1042" s="1"/>
      <c r="AZ1042" s="1"/>
      <c r="BA1042" s="1"/>
      <c r="BB1042" s="1"/>
      <c r="BC1042" s="1"/>
      <c r="BD1042" s="1"/>
      <c r="BE1042" s="1"/>
      <c r="BF1042" s="1"/>
      <c r="BG1042" s="1"/>
      <c r="BH1042" s="1"/>
      <c r="BI1042" s="1"/>
      <c r="BJ1042" s="1"/>
      <c r="BK1042" s="1"/>
      <c r="BL1042" s="1"/>
      <c r="BM1042" s="1"/>
    </row>
    <row r="1043" spans="1:65" ht="16.5" customHeight="1" x14ac:dyDescent="0.25">
      <c r="A1043" s="87">
        <v>32070020</v>
      </c>
      <c r="B1043" s="82" t="s">
        <v>26</v>
      </c>
      <c r="C1043" s="82" t="s">
        <v>1267</v>
      </c>
      <c r="D1043" s="82" t="s">
        <v>1268</v>
      </c>
      <c r="E1043" s="82" t="s">
        <v>1236</v>
      </c>
      <c r="F1043" s="82">
        <v>3</v>
      </c>
      <c r="G1043" s="82">
        <v>261</v>
      </c>
      <c r="H1043" s="83">
        <v>-73.529079999999993</v>
      </c>
      <c r="I1043" s="93">
        <v>3.3185000000000002</v>
      </c>
      <c r="J1043" s="100">
        <v>13.258620689655173</v>
      </c>
      <c r="K1043" s="100">
        <v>14.051724137931034</v>
      </c>
      <c r="L1043" s="100">
        <v>12.96551724137931</v>
      </c>
      <c r="M1043" s="100">
        <v>15.551724137931034</v>
      </c>
      <c r="N1043" s="100">
        <v>22.103448275862068</v>
      </c>
      <c r="O1043" s="100">
        <v>19.414285714285715</v>
      </c>
      <c r="P1043" s="100">
        <v>30.25925925925926</v>
      </c>
      <c r="Q1043" s="100">
        <v>61.913793103448278</v>
      </c>
      <c r="R1043" s="100">
        <v>76.767857142857139</v>
      </c>
      <c r="S1043" s="100">
        <v>114.15</v>
      </c>
      <c r="T1043" s="100">
        <v>106.18965517241379</v>
      </c>
      <c r="U1043" s="100">
        <v>114.58620689655173</v>
      </c>
      <c r="V1043" s="100">
        <v>126.9</v>
      </c>
      <c r="W1043" s="100">
        <v>116.20689655172414</v>
      </c>
      <c r="X1043" s="100">
        <v>123.28571428571429</v>
      </c>
      <c r="Y1043" s="100">
        <v>125.89285714285714</v>
      </c>
      <c r="Z1043" s="100">
        <v>108.48214285714286</v>
      </c>
      <c r="AA1043" s="100">
        <v>121.73214285714286</v>
      </c>
      <c r="AB1043" s="100">
        <v>99.666666666666671</v>
      </c>
      <c r="AC1043" s="100">
        <v>73.982758620689651</v>
      </c>
      <c r="AD1043" s="100">
        <v>90.5</v>
      </c>
      <c r="AE1043" s="100">
        <v>71.666666666666671</v>
      </c>
      <c r="AF1043" s="100">
        <v>69.25</v>
      </c>
      <c r="AG1043" s="100">
        <v>47.827586206896555</v>
      </c>
      <c r="AH1043" s="100">
        <v>52.583333333333336</v>
      </c>
      <c r="AI1043" s="100">
        <v>69.183333333333337</v>
      </c>
      <c r="AJ1043" s="100">
        <v>64.933333333333337</v>
      </c>
      <c r="AK1043" s="100">
        <v>82.137931034482762</v>
      </c>
      <c r="AL1043" s="100">
        <v>62.879310344827587</v>
      </c>
      <c r="AM1043" s="100">
        <v>89.571428571428569</v>
      </c>
      <c r="AN1043" s="100">
        <v>74.61666666666666</v>
      </c>
      <c r="AO1043" s="100">
        <v>71.196666666666673</v>
      </c>
      <c r="AP1043" s="100">
        <v>46.637931034482762</v>
      </c>
      <c r="AQ1043" s="100">
        <v>29.866666666666667</v>
      </c>
      <c r="AR1043" s="100">
        <v>21.137931034482758</v>
      </c>
      <c r="AS1043" s="100">
        <v>24.551724137931036</v>
      </c>
      <c r="AT1043" s="1"/>
      <c r="AU1043" s="1"/>
      <c r="AV1043" s="1"/>
      <c r="AW1043" s="1"/>
      <c r="AX1043" s="1"/>
      <c r="AY1043" s="1"/>
      <c r="AZ1043" s="1"/>
      <c r="BA1043" s="1"/>
      <c r="BB1043" s="1"/>
      <c r="BC1043" s="1"/>
      <c r="BD1043" s="1"/>
      <c r="BE1043" s="1"/>
      <c r="BF1043" s="1"/>
      <c r="BG1043" s="1"/>
      <c r="BH1043" s="1"/>
      <c r="BI1043" s="1"/>
      <c r="BJ1043" s="1"/>
      <c r="BK1043" s="1"/>
      <c r="BL1043" s="1"/>
      <c r="BM1043" s="1"/>
    </row>
    <row r="1044" spans="1:65" ht="16.5" customHeight="1" x14ac:dyDescent="0.25">
      <c r="A1044" s="87">
        <v>32075080</v>
      </c>
      <c r="B1044" s="82" t="s">
        <v>56</v>
      </c>
      <c r="C1044" s="82" t="s">
        <v>1268</v>
      </c>
      <c r="D1044" s="82" t="s">
        <v>1268</v>
      </c>
      <c r="E1044" s="82" t="s">
        <v>1236</v>
      </c>
      <c r="F1044" s="82">
        <v>3</v>
      </c>
      <c r="G1044" s="82">
        <v>245</v>
      </c>
      <c r="H1044" s="83">
        <v>-73.373194439999992</v>
      </c>
      <c r="I1044" s="93">
        <v>3.2676944399999996</v>
      </c>
      <c r="J1044" s="100">
        <v>2.9368421052631581</v>
      </c>
      <c r="K1044" s="100">
        <v>8.7684210526315791</v>
      </c>
      <c r="L1044" s="100">
        <v>10.278947368421052</v>
      </c>
      <c r="M1044" s="100">
        <v>24.147368421052629</v>
      </c>
      <c r="N1044" s="100">
        <v>30.3</v>
      </c>
      <c r="O1044" s="100">
        <v>21.6</v>
      </c>
      <c r="P1044" s="100">
        <v>41.426315789473684</v>
      </c>
      <c r="Q1044" s="100">
        <v>67.71052631578948</v>
      </c>
      <c r="R1044" s="100">
        <v>87.441176470588232</v>
      </c>
      <c r="S1044" s="100">
        <v>117.26315789473684</v>
      </c>
      <c r="T1044" s="100">
        <v>106.81500000000001</v>
      </c>
      <c r="U1044" s="100">
        <v>131.34210526315789</v>
      </c>
      <c r="V1044" s="100">
        <v>143.63529411764708</v>
      </c>
      <c r="W1044" s="100">
        <v>123.90526315789472</v>
      </c>
      <c r="X1044" s="100">
        <v>137.68421052631581</v>
      </c>
      <c r="Y1044" s="100">
        <v>146.87222222222223</v>
      </c>
      <c r="Z1044" s="100">
        <v>120</v>
      </c>
      <c r="AA1044" s="100">
        <v>144.14705882352939</v>
      </c>
      <c r="AB1044" s="100">
        <v>100.05294117647058</v>
      </c>
      <c r="AC1044" s="100">
        <v>103.71111111111112</v>
      </c>
      <c r="AD1044" s="100">
        <v>88.622222222222206</v>
      </c>
      <c r="AE1044" s="100">
        <v>97.526315789473685</v>
      </c>
      <c r="AF1044" s="100">
        <v>64.566666666666663</v>
      </c>
      <c r="AG1044" s="100">
        <v>83.527777777777771</v>
      </c>
      <c r="AH1044" s="100">
        <v>73.847368421052622</v>
      </c>
      <c r="AI1044" s="100">
        <v>77.3</v>
      </c>
      <c r="AJ1044" s="100">
        <v>73.947368421052644</v>
      </c>
      <c r="AK1044" s="100">
        <v>86.614999999999995</v>
      </c>
      <c r="AL1044" s="100">
        <v>69.819999999999993</v>
      </c>
      <c r="AM1044" s="100">
        <v>92.868421052631561</v>
      </c>
      <c r="AN1044" s="100">
        <v>79.752941176470586</v>
      </c>
      <c r="AO1044" s="100">
        <v>65.435000000000002</v>
      </c>
      <c r="AP1044" s="100">
        <v>46.834999999999994</v>
      </c>
      <c r="AQ1044" s="100">
        <v>31.389999999999997</v>
      </c>
      <c r="AR1044" s="100">
        <v>22.131578947368418</v>
      </c>
      <c r="AS1044" s="100">
        <v>18.510526315789473</v>
      </c>
      <c r="AT1044" s="1" t="s">
        <v>5204</v>
      </c>
      <c r="AU1044" s="1"/>
      <c r="AV1044" s="1"/>
      <c r="AW1044" s="1"/>
      <c r="AX1044" s="1"/>
      <c r="AY1044" s="1"/>
      <c r="AZ1044" s="1"/>
      <c r="BA1044" s="1"/>
      <c r="BB1044" s="1"/>
      <c r="BC1044" s="1"/>
      <c r="BD1044" s="1"/>
      <c r="BE1044" s="1"/>
      <c r="BF1044" s="1"/>
      <c r="BG1044" s="1"/>
      <c r="BH1044" s="1"/>
      <c r="BI1044" s="1"/>
      <c r="BJ1044" s="1"/>
      <c r="BK1044" s="1"/>
      <c r="BL1044" s="1"/>
      <c r="BM1044" s="1"/>
    </row>
    <row r="1045" spans="1:65" ht="16.5" customHeight="1" x14ac:dyDescent="0.25">
      <c r="A1045" s="87">
        <v>32070080</v>
      </c>
      <c r="B1045" s="82" t="s">
        <v>26</v>
      </c>
      <c r="C1045" s="82" t="s">
        <v>1221</v>
      </c>
      <c r="D1045" s="82" t="s">
        <v>1268</v>
      </c>
      <c r="E1045" s="82" t="s">
        <v>1236</v>
      </c>
      <c r="F1045" s="82">
        <v>3</v>
      </c>
      <c r="G1045" s="82">
        <v>191</v>
      </c>
      <c r="H1045" s="83">
        <v>-73.226388889999996</v>
      </c>
      <c r="I1045" s="93">
        <v>3.0874999999999999</v>
      </c>
      <c r="J1045" s="100">
        <v>10.379310344827585</v>
      </c>
      <c r="K1045" s="100">
        <v>13.344827586206897</v>
      </c>
      <c r="L1045" s="100">
        <v>13.827586206896552</v>
      </c>
      <c r="M1045" s="100">
        <v>25.344827586206897</v>
      </c>
      <c r="N1045" s="100">
        <v>24.103448275862068</v>
      </c>
      <c r="O1045" s="100">
        <v>28.035714285714285</v>
      </c>
      <c r="P1045" s="100">
        <v>43.310344827586206</v>
      </c>
      <c r="Q1045" s="100">
        <v>67.285714285714292</v>
      </c>
      <c r="R1045" s="100">
        <v>77.111111111111114</v>
      </c>
      <c r="S1045" s="100">
        <v>99.482758620689651</v>
      </c>
      <c r="T1045" s="100">
        <v>115.24137931034483</v>
      </c>
      <c r="U1045" s="100">
        <v>103.72413793103448</v>
      </c>
      <c r="V1045" s="100">
        <v>144.19999999999999</v>
      </c>
      <c r="W1045" s="100">
        <v>115.13333333333334</v>
      </c>
      <c r="X1045" s="100">
        <v>116.60000000000001</v>
      </c>
      <c r="Y1045" s="100">
        <v>117.7</v>
      </c>
      <c r="Z1045" s="100">
        <v>119.9</v>
      </c>
      <c r="AA1045" s="100">
        <v>125.83333333333333</v>
      </c>
      <c r="AB1045" s="100">
        <v>110.76666666666667</v>
      </c>
      <c r="AC1045" s="100">
        <v>90.433333333333337</v>
      </c>
      <c r="AD1045" s="100">
        <v>104.86206896551724</v>
      </c>
      <c r="AE1045" s="100">
        <v>88.3</v>
      </c>
      <c r="AF1045" s="100">
        <v>78.966666666666669</v>
      </c>
      <c r="AG1045" s="100">
        <v>76.357142857142861</v>
      </c>
      <c r="AH1045" s="100">
        <v>63.517241379310342</v>
      </c>
      <c r="AI1045" s="100">
        <v>66.310344827586206</v>
      </c>
      <c r="AJ1045" s="100">
        <v>64.75</v>
      </c>
      <c r="AK1045" s="100">
        <v>87.862068965517238</v>
      </c>
      <c r="AL1045" s="100">
        <v>73.58620689655173</v>
      </c>
      <c r="AM1045" s="100">
        <v>81.214285714285708</v>
      </c>
      <c r="AN1045" s="100">
        <v>91.678571428571431</v>
      </c>
      <c r="AO1045" s="100">
        <v>75.111111111111114</v>
      </c>
      <c r="AP1045" s="100">
        <v>55.370370370370374</v>
      </c>
      <c r="AQ1045" s="100">
        <v>34.896551724137929</v>
      </c>
      <c r="AR1045" s="100">
        <v>31.827586206896552</v>
      </c>
      <c r="AS1045" s="100">
        <v>21.620689655172413</v>
      </c>
      <c r="AT1045" s="1"/>
      <c r="AU1045" s="1"/>
      <c r="AV1045" s="1"/>
      <c r="AW1045" s="1"/>
      <c r="AX1045" s="1"/>
      <c r="AY1045" s="1"/>
      <c r="AZ1045" s="1"/>
      <c r="BA1045" s="1"/>
      <c r="BB1045" s="1"/>
      <c r="BC1045" s="1"/>
      <c r="BD1045" s="1"/>
      <c r="BE1045" s="1"/>
      <c r="BF1045" s="1"/>
      <c r="BG1045" s="1"/>
      <c r="BH1045" s="1"/>
      <c r="BI1045" s="1"/>
      <c r="BJ1045" s="1"/>
      <c r="BK1045" s="1"/>
      <c r="BL1045" s="1"/>
      <c r="BM1045" s="1"/>
    </row>
    <row r="1046" spans="1:65" ht="16.5" customHeight="1" x14ac:dyDescent="0.25">
      <c r="A1046" s="87">
        <v>35180030</v>
      </c>
      <c r="B1046" s="82" t="s">
        <v>26</v>
      </c>
      <c r="C1046" s="82" t="s">
        <v>1269</v>
      </c>
      <c r="D1046" s="82" t="s">
        <v>653</v>
      </c>
      <c r="E1046" s="82" t="s">
        <v>1236</v>
      </c>
      <c r="F1046" s="82">
        <v>3</v>
      </c>
      <c r="G1046" s="82">
        <v>155</v>
      </c>
      <c r="H1046" s="83">
        <v>-72.39</v>
      </c>
      <c r="I1046" s="93">
        <v>4.33</v>
      </c>
      <c r="J1046" s="100">
        <v>2.7333333333333334</v>
      </c>
      <c r="K1046" s="100">
        <v>8.8333333333333339</v>
      </c>
      <c r="L1046" s="100">
        <v>9.9666666666666668</v>
      </c>
      <c r="M1046" s="100">
        <v>13.926666666666668</v>
      </c>
      <c r="N1046" s="100">
        <v>17.416666666666668</v>
      </c>
      <c r="O1046" s="100">
        <v>9.4166666666666661</v>
      </c>
      <c r="P1046" s="100">
        <v>20.486666666666668</v>
      </c>
      <c r="Q1046" s="100">
        <v>29.09333333333333</v>
      </c>
      <c r="R1046" s="100">
        <v>56.203448275862073</v>
      </c>
      <c r="S1046" s="100">
        <v>83.714285714285708</v>
      </c>
      <c r="T1046" s="100">
        <v>107.74285714285715</v>
      </c>
      <c r="U1046" s="100">
        <v>125.97857142857143</v>
      </c>
      <c r="V1046" s="100">
        <v>145.74285714285716</v>
      </c>
      <c r="W1046" s="100">
        <v>113.18076923076923</v>
      </c>
      <c r="X1046" s="100">
        <v>142.07857142857142</v>
      </c>
      <c r="Y1046" s="100">
        <v>119.35555555555555</v>
      </c>
      <c r="Z1046" s="100">
        <v>137.93793103448274</v>
      </c>
      <c r="AA1046" s="100">
        <v>129.74827586206897</v>
      </c>
      <c r="AB1046" s="100">
        <v>108.16666666666667</v>
      </c>
      <c r="AC1046" s="100">
        <v>86.483333333333334</v>
      </c>
      <c r="AD1046" s="100">
        <v>116.07586206896551</v>
      </c>
      <c r="AE1046" s="100">
        <v>94.544827586206907</v>
      </c>
      <c r="AF1046" s="100">
        <v>105.76785714285714</v>
      </c>
      <c r="AG1046" s="100">
        <v>87.431034482758619</v>
      </c>
      <c r="AH1046" s="100">
        <v>106.25185185185185</v>
      </c>
      <c r="AI1046" s="100">
        <v>95.796296296296291</v>
      </c>
      <c r="AJ1046" s="100">
        <v>83.767999999999986</v>
      </c>
      <c r="AK1046" s="100">
        <v>99.046428571428578</v>
      </c>
      <c r="AL1046" s="100">
        <v>91.464285714285708</v>
      </c>
      <c r="AM1046" s="100">
        <v>87.821428571428569</v>
      </c>
      <c r="AN1046" s="100">
        <v>67.568965517241381</v>
      </c>
      <c r="AO1046" s="100">
        <v>47.275862068965516</v>
      </c>
      <c r="AP1046" s="100">
        <v>41.713793103448275</v>
      </c>
      <c r="AQ1046" s="100">
        <v>21.589285714285715</v>
      </c>
      <c r="AR1046" s="100">
        <v>13.964285714285714</v>
      </c>
      <c r="AS1046" s="100">
        <v>13.428571428571429</v>
      </c>
      <c r="AT1046" s="1"/>
      <c r="AU1046" s="1"/>
      <c r="AV1046" s="1"/>
      <c r="AW1046" s="1"/>
      <c r="AX1046" s="1"/>
      <c r="AY1046" s="1"/>
      <c r="AZ1046" s="1"/>
      <c r="BA1046" s="1"/>
      <c r="BB1046" s="1"/>
      <c r="BC1046" s="1"/>
      <c r="BD1046" s="1"/>
      <c r="BE1046" s="1"/>
      <c r="BF1046" s="1"/>
      <c r="BG1046" s="1"/>
      <c r="BH1046" s="1"/>
      <c r="BI1046" s="1"/>
      <c r="BJ1046" s="1"/>
      <c r="BK1046" s="1"/>
      <c r="BL1046" s="1"/>
      <c r="BM1046" s="1"/>
    </row>
    <row r="1047" spans="1:65" ht="16.5" customHeight="1" x14ac:dyDescent="0.25">
      <c r="A1047" s="87">
        <v>35130010</v>
      </c>
      <c r="B1047" s="82" t="s">
        <v>26</v>
      </c>
      <c r="C1047" s="82" t="s">
        <v>1270</v>
      </c>
      <c r="D1047" s="82" t="s">
        <v>653</v>
      </c>
      <c r="E1047" s="82" t="s">
        <v>1236</v>
      </c>
      <c r="F1047" s="82">
        <v>3</v>
      </c>
      <c r="G1047" s="82">
        <v>225</v>
      </c>
      <c r="H1047" s="83">
        <v>-72.765722220000001</v>
      </c>
      <c r="I1047" s="93">
        <v>3.9560833299999998</v>
      </c>
      <c r="J1047" s="100">
        <v>4.0999999999999996</v>
      </c>
      <c r="K1047" s="100">
        <v>7.2666666666666666</v>
      </c>
      <c r="L1047" s="100">
        <v>14.866666666666667</v>
      </c>
      <c r="M1047" s="100">
        <v>14.6</v>
      </c>
      <c r="N1047" s="100">
        <v>13.566666666666666</v>
      </c>
      <c r="O1047" s="100">
        <v>18</v>
      </c>
      <c r="P1047" s="100">
        <v>31.206896551724139</v>
      </c>
      <c r="Q1047" s="100">
        <v>44.551724137931032</v>
      </c>
      <c r="R1047" s="100">
        <v>69.933333333333337</v>
      </c>
      <c r="S1047" s="100">
        <v>96.555999999999997</v>
      </c>
      <c r="T1047" s="100">
        <v>113.56</v>
      </c>
      <c r="U1047" s="100">
        <v>106.94521599549513</v>
      </c>
      <c r="V1047" s="100">
        <v>116.33333333333333</v>
      </c>
      <c r="W1047" s="100">
        <v>116.92592592592592</v>
      </c>
      <c r="X1047" s="100">
        <v>126.36</v>
      </c>
      <c r="Y1047" s="100">
        <v>129.27586206896552</v>
      </c>
      <c r="Z1047" s="100">
        <v>130.31785714285715</v>
      </c>
      <c r="AA1047" s="100">
        <v>128.55555555555554</v>
      </c>
      <c r="AB1047" s="100">
        <v>105.96296296296296</v>
      </c>
      <c r="AC1047" s="100">
        <v>102.24137931034483</v>
      </c>
      <c r="AD1047" s="100">
        <v>116.5</v>
      </c>
      <c r="AE1047" s="100">
        <v>88.034482758620683</v>
      </c>
      <c r="AF1047" s="100">
        <v>86.931034482758619</v>
      </c>
      <c r="AG1047" s="100">
        <v>85.928571428571431</v>
      </c>
      <c r="AH1047" s="100">
        <v>85.58620689655173</v>
      </c>
      <c r="AI1047" s="100">
        <v>86.137931034482762</v>
      </c>
      <c r="AJ1047" s="100">
        <v>77.428571428571431</v>
      </c>
      <c r="AK1047" s="100">
        <v>98.333333333333329</v>
      </c>
      <c r="AL1047" s="100">
        <v>89.066666666666663</v>
      </c>
      <c r="AM1047" s="100">
        <v>79</v>
      </c>
      <c r="AN1047" s="100">
        <v>79.357142857142861</v>
      </c>
      <c r="AO1047" s="100">
        <v>48.428571428571431</v>
      </c>
      <c r="AP1047" s="100">
        <v>39.25925925925926</v>
      </c>
      <c r="AQ1047" s="100">
        <v>24.379310344827587</v>
      </c>
      <c r="AR1047" s="100">
        <v>29.482758620689655</v>
      </c>
      <c r="AS1047" s="100">
        <v>12.344827586206897</v>
      </c>
      <c r="AT1047" s="1" t="s">
        <v>1888</v>
      </c>
      <c r="AU1047" s="1"/>
      <c r="AV1047" s="1"/>
      <c r="AW1047" s="1"/>
      <c r="AX1047" s="1"/>
      <c r="AY1047" s="1"/>
      <c r="AZ1047" s="1"/>
      <c r="BA1047" s="1"/>
      <c r="BB1047" s="1"/>
      <c r="BC1047" s="1"/>
      <c r="BD1047" s="1"/>
      <c r="BE1047" s="1"/>
      <c r="BF1047" s="1"/>
      <c r="BG1047" s="1"/>
      <c r="BH1047" s="1"/>
      <c r="BI1047" s="1"/>
      <c r="BJ1047" s="1"/>
      <c r="BK1047" s="1"/>
      <c r="BL1047" s="1"/>
      <c r="BM1047" s="1"/>
    </row>
    <row r="1048" spans="1:65" ht="16.5" customHeight="1" x14ac:dyDescent="0.25">
      <c r="A1048" s="87">
        <v>35010080</v>
      </c>
      <c r="B1048" s="82" t="s">
        <v>26</v>
      </c>
      <c r="C1048" s="82" t="s">
        <v>1271</v>
      </c>
      <c r="D1048" s="82" t="s">
        <v>653</v>
      </c>
      <c r="E1048" s="82" t="s">
        <v>1236</v>
      </c>
      <c r="F1048" s="82">
        <v>3</v>
      </c>
      <c r="G1048" s="82">
        <v>200</v>
      </c>
      <c r="H1048" s="83">
        <v>-73.149722220000001</v>
      </c>
      <c r="I1048" s="93">
        <v>3.7938888899999998</v>
      </c>
      <c r="J1048" s="100">
        <v>7.6785714285714288</v>
      </c>
      <c r="K1048" s="100">
        <v>8.9</v>
      </c>
      <c r="L1048" s="100">
        <v>17.5</v>
      </c>
      <c r="M1048" s="100">
        <v>21.466666666666665</v>
      </c>
      <c r="N1048" s="100">
        <v>14.172413793103448</v>
      </c>
      <c r="O1048" s="100">
        <v>12.5</v>
      </c>
      <c r="P1048" s="100">
        <v>26.172413793103448</v>
      </c>
      <c r="Q1048" s="100">
        <v>37.166666666666664</v>
      </c>
      <c r="R1048" s="100">
        <v>77.033333333333331</v>
      </c>
      <c r="S1048" s="100">
        <v>110.7</v>
      </c>
      <c r="T1048" s="100">
        <v>115.26666666666667</v>
      </c>
      <c r="U1048" s="100">
        <v>134.10344827586206</v>
      </c>
      <c r="V1048" s="100">
        <v>117.1</v>
      </c>
      <c r="W1048" s="100">
        <v>109.06896551724138</v>
      </c>
      <c r="X1048" s="100">
        <v>125.48275862068965</v>
      </c>
      <c r="Y1048" s="100">
        <v>110.9</v>
      </c>
      <c r="Z1048" s="100">
        <v>111.96666666666667</v>
      </c>
      <c r="AA1048" s="100">
        <v>121.7</v>
      </c>
      <c r="AB1048" s="100">
        <v>97.833333333333329</v>
      </c>
      <c r="AC1048" s="100">
        <v>97.2</v>
      </c>
      <c r="AD1048" s="100">
        <v>96.1</v>
      </c>
      <c r="AE1048" s="100">
        <v>74.400000000000006</v>
      </c>
      <c r="AF1048" s="100">
        <v>84.566666666666663</v>
      </c>
      <c r="AG1048" s="100">
        <v>69.986666666666665</v>
      </c>
      <c r="AH1048" s="100">
        <v>67.066666666666663</v>
      </c>
      <c r="AI1048" s="100">
        <v>72.3</v>
      </c>
      <c r="AJ1048" s="100">
        <v>71.86666666666666</v>
      </c>
      <c r="AK1048" s="100">
        <v>82.033333333333331</v>
      </c>
      <c r="AL1048" s="100">
        <v>81.099999999999994</v>
      </c>
      <c r="AM1048" s="100">
        <v>76.599999999999994</v>
      </c>
      <c r="AN1048" s="100">
        <v>61.75</v>
      </c>
      <c r="AO1048" s="100">
        <v>57.586206896551722</v>
      </c>
      <c r="AP1048" s="100">
        <v>44.206896551724135</v>
      </c>
      <c r="AQ1048" s="100">
        <v>19.862068965517242</v>
      </c>
      <c r="AR1048" s="100">
        <v>20.310344827586206</v>
      </c>
      <c r="AS1048" s="100">
        <v>14.344827586206897</v>
      </c>
      <c r="AT1048" s="1"/>
      <c r="AU1048" s="1"/>
      <c r="AV1048" s="1"/>
      <c r="AW1048" s="1"/>
      <c r="AX1048" s="1"/>
      <c r="AY1048" s="1"/>
      <c r="AZ1048" s="1"/>
      <c r="BA1048" s="1"/>
      <c r="BB1048" s="1"/>
      <c r="BC1048" s="1"/>
      <c r="BD1048" s="1"/>
      <c r="BE1048" s="1"/>
      <c r="BF1048" s="1"/>
      <c r="BG1048" s="1"/>
      <c r="BH1048" s="1"/>
      <c r="BI1048" s="1"/>
      <c r="BJ1048" s="1"/>
      <c r="BK1048" s="1"/>
      <c r="BL1048" s="1"/>
      <c r="BM1048" s="1"/>
    </row>
    <row r="1049" spans="1:65" ht="16.5" customHeight="1" x14ac:dyDescent="0.25">
      <c r="A1049" s="87">
        <v>35010010</v>
      </c>
      <c r="B1049" s="82" t="s">
        <v>26</v>
      </c>
      <c r="C1049" s="82" t="s">
        <v>653</v>
      </c>
      <c r="D1049" s="82" t="s">
        <v>653</v>
      </c>
      <c r="E1049" s="82" t="s">
        <v>1236</v>
      </c>
      <c r="F1049" s="82">
        <v>3</v>
      </c>
      <c r="G1049" s="82">
        <v>182</v>
      </c>
      <c r="H1049" s="83">
        <v>-72.936499999999995</v>
      </c>
      <c r="I1049" s="93">
        <v>4.1050277800000003</v>
      </c>
      <c r="J1049" s="100">
        <v>3.2413793103448274</v>
      </c>
      <c r="K1049" s="100">
        <v>6.8689655172413788</v>
      </c>
      <c r="L1049" s="100">
        <v>9.068965517241379</v>
      </c>
      <c r="M1049" s="100">
        <v>12.7</v>
      </c>
      <c r="N1049" s="100">
        <v>14.233333333333333</v>
      </c>
      <c r="O1049" s="100">
        <v>14.633333333333333</v>
      </c>
      <c r="P1049" s="100">
        <v>26.266666666666666</v>
      </c>
      <c r="Q1049" s="100">
        <v>31.3</v>
      </c>
      <c r="R1049" s="100">
        <v>87.2</v>
      </c>
      <c r="S1049" s="100">
        <v>104.85357142857143</v>
      </c>
      <c r="T1049" s="100">
        <v>124.64333333333335</v>
      </c>
      <c r="U1049" s="100">
        <v>112.59655172413794</v>
      </c>
      <c r="V1049" s="100">
        <v>125.26</v>
      </c>
      <c r="W1049" s="100">
        <v>100.32666666666667</v>
      </c>
      <c r="X1049" s="100">
        <v>140.67000000000002</v>
      </c>
      <c r="Y1049" s="100">
        <v>121.39655172413794</v>
      </c>
      <c r="Z1049" s="100">
        <v>118.36333333333333</v>
      </c>
      <c r="AA1049" s="100">
        <v>129.81379310344826</v>
      </c>
      <c r="AB1049" s="100">
        <v>108.72413793103448</v>
      </c>
      <c r="AC1049" s="100">
        <v>89.172413793103445</v>
      </c>
      <c r="AD1049" s="100">
        <v>91.142857142857139</v>
      </c>
      <c r="AE1049" s="100">
        <v>77.74666666666667</v>
      </c>
      <c r="AF1049" s="100">
        <v>80.966666666666669</v>
      </c>
      <c r="AG1049" s="100">
        <v>73.3</v>
      </c>
      <c r="AH1049" s="100">
        <v>83.63333333333334</v>
      </c>
      <c r="AI1049" s="100">
        <v>83.8</v>
      </c>
      <c r="AJ1049" s="100">
        <v>74.36666666666666</v>
      </c>
      <c r="AK1049" s="100">
        <v>96.766666666666666</v>
      </c>
      <c r="AL1049" s="100">
        <v>83.7</v>
      </c>
      <c r="AM1049" s="100">
        <v>80.107142857142861</v>
      </c>
      <c r="AN1049" s="100">
        <v>84.793103448275858</v>
      </c>
      <c r="AO1049" s="100">
        <v>53.103448275862071</v>
      </c>
      <c r="AP1049" s="100">
        <v>31.551724137931036</v>
      </c>
      <c r="AQ1049" s="100">
        <v>16</v>
      </c>
      <c r="AR1049" s="100">
        <v>22.517241379310345</v>
      </c>
      <c r="AS1049" s="100">
        <v>15.931034482758621</v>
      </c>
      <c r="AT1049" s="1"/>
      <c r="AU1049" s="1"/>
      <c r="AV1049" s="1"/>
      <c r="AW1049" s="1"/>
      <c r="AX1049" s="1"/>
      <c r="AY1049" s="1"/>
      <c r="AZ1049" s="1"/>
      <c r="BA1049" s="1"/>
      <c r="BB1049" s="1"/>
      <c r="BC1049" s="1"/>
      <c r="BD1049" s="1"/>
      <c r="BE1049" s="1"/>
      <c r="BF1049" s="1"/>
      <c r="BG1049" s="1"/>
      <c r="BH1049" s="1"/>
      <c r="BI1049" s="1"/>
      <c r="BJ1049" s="1"/>
      <c r="BK1049" s="1"/>
      <c r="BL1049" s="1"/>
      <c r="BM1049" s="1"/>
    </row>
    <row r="1050" spans="1:65" ht="16.5" customHeight="1" x14ac:dyDescent="0.25">
      <c r="A1050" s="87">
        <v>32080010</v>
      </c>
      <c r="B1050" s="82" t="s">
        <v>26</v>
      </c>
      <c r="C1050" s="82" t="s">
        <v>1272</v>
      </c>
      <c r="D1050" s="82" t="s">
        <v>1272</v>
      </c>
      <c r="E1050" s="82" t="s">
        <v>1236</v>
      </c>
      <c r="F1050" s="82">
        <v>3</v>
      </c>
      <c r="G1050" s="82">
        <v>230</v>
      </c>
      <c r="H1050" s="83">
        <v>-73.209999999999994</v>
      </c>
      <c r="I1050" s="93">
        <v>2.94</v>
      </c>
      <c r="J1050" s="100">
        <v>11.827586206896552</v>
      </c>
      <c r="K1050" s="100">
        <v>11.862068965517242</v>
      </c>
      <c r="L1050" s="100">
        <v>18.413793103448278</v>
      </c>
      <c r="M1050" s="100">
        <v>25.466666666666665</v>
      </c>
      <c r="N1050" s="100">
        <v>25.966666666666665</v>
      </c>
      <c r="O1050" s="100">
        <v>31.5</v>
      </c>
      <c r="P1050" s="100">
        <v>41.033333333333331</v>
      </c>
      <c r="Q1050" s="100">
        <v>63.8</v>
      </c>
      <c r="R1050" s="100">
        <v>78.066666666666663</v>
      </c>
      <c r="S1050" s="100">
        <v>107.86206896551724</v>
      </c>
      <c r="T1050" s="100">
        <v>122.17241379310344</v>
      </c>
      <c r="U1050" s="100">
        <v>133.10714285714286</v>
      </c>
      <c r="V1050" s="100">
        <v>157.41379310344828</v>
      </c>
      <c r="W1050" s="100">
        <v>119.83333333333333</v>
      </c>
      <c r="X1050" s="100">
        <v>118.2</v>
      </c>
      <c r="Y1050" s="100">
        <v>122.10344827586206</v>
      </c>
      <c r="Z1050" s="100">
        <v>121.68965517241379</v>
      </c>
      <c r="AA1050" s="100">
        <v>125.5</v>
      </c>
      <c r="AB1050" s="100">
        <v>112.57142857142857</v>
      </c>
      <c r="AC1050" s="100">
        <v>84.678571428571431</v>
      </c>
      <c r="AD1050" s="100">
        <v>96.896551724137936</v>
      </c>
      <c r="AE1050" s="100">
        <v>86.2</v>
      </c>
      <c r="AF1050" s="100">
        <v>76.400000000000006</v>
      </c>
      <c r="AG1050" s="100">
        <v>77.7</v>
      </c>
      <c r="AH1050" s="100">
        <v>64.41379310344827</v>
      </c>
      <c r="AI1050" s="100">
        <v>67.896551724137936</v>
      </c>
      <c r="AJ1050" s="100">
        <v>75.758620689655174</v>
      </c>
      <c r="AK1050" s="100">
        <v>86.166666666666671</v>
      </c>
      <c r="AL1050" s="100">
        <v>80.733333333333334</v>
      </c>
      <c r="AM1050" s="100">
        <v>87.766666666666666</v>
      </c>
      <c r="AN1050" s="100">
        <v>82.766666666666666</v>
      </c>
      <c r="AO1050" s="100">
        <v>89.166666666666671</v>
      </c>
      <c r="AP1050" s="100">
        <v>57.733333333333334</v>
      </c>
      <c r="AQ1050" s="100">
        <v>31.766666666666666</v>
      </c>
      <c r="AR1050" s="100">
        <v>37.9</v>
      </c>
      <c r="AS1050" s="100">
        <v>20.333333333333332</v>
      </c>
      <c r="AT1050" s="1"/>
      <c r="AU1050" s="1"/>
      <c r="AV1050" s="1"/>
      <c r="AW1050" s="1"/>
      <c r="AX1050" s="1"/>
      <c r="AY1050" s="1"/>
      <c r="AZ1050" s="1"/>
      <c r="BA1050" s="1"/>
      <c r="BB1050" s="1"/>
      <c r="BC1050" s="1"/>
      <c r="BD1050" s="1"/>
      <c r="BE1050" s="1"/>
      <c r="BF1050" s="1"/>
      <c r="BG1050" s="1"/>
      <c r="BH1050" s="1"/>
      <c r="BI1050" s="1"/>
      <c r="BJ1050" s="1"/>
      <c r="BK1050" s="1"/>
      <c r="BL1050" s="1"/>
      <c r="BM1050" s="1"/>
    </row>
    <row r="1051" spans="1:65" ht="16.5" customHeight="1" x14ac:dyDescent="0.25">
      <c r="A1051" s="87">
        <v>35030090</v>
      </c>
      <c r="B1051" s="82" t="s">
        <v>54</v>
      </c>
      <c r="C1051" s="82" t="s">
        <v>1274</v>
      </c>
      <c r="D1051" s="82" t="s">
        <v>5298</v>
      </c>
      <c r="E1051" s="82" t="s">
        <v>1236</v>
      </c>
      <c r="F1051" s="82">
        <v>3</v>
      </c>
      <c r="G1051" s="82">
        <v>1280</v>
      </c>
      <c r="H1051" s="83">
        <v>-73.617833329999996</v>
      </c>
      <c r="I1051" s="93">
        <v>4.27477778</v>
      </c>
      <c r="J1051" s="100">
        <v>61.276923076923076</v>
      </c>
      <c r="K1051" s="100">
        <v>67.180769230769229</v>
      </c>
      <c r="L1051" s="100">
        <v>56.555999999999997</v>
      </c>
      <c r="M1051" s="100">
        <v>71.496153846153845</v>
      </c>
      <c r="N1051" s="100">
        <v>59.807692307692307</v>
      </c>
      <c r="O1051" s="100">
        <v>66.703999999999994</v>
      </c>
      <c r="P1051" s="100">
        <v>94.603703703703715</v>
      </c>
      <c r="Q1051" s="100">
        <v>129.71923076923079</v>
      </c>
      <c r="R1051" s="100">
        <v>196.86666666666665</v>
      </c>
      <c r="S1051" s="100">
        <v>226.03076923076924</v>
      </c>
      <c r="T1051" s="100">
        <v>259.62692307692311</v>
      </c>
      <c r="U1051" s="100">
        <v>343.08846153846156</v>
      </c>
      <c r="V1051" s="100">
        <v>343.72962962962964</v>
      </c>
      <c r="W1051" s="100">
        <v>357.21923076923082</v>
      </c>
      <c r="X1051" s="100">
        <v>410.71538461538455</v>
      </c>
      <c r="Y1051" s="100">
        <v>335.573076923077</v>
      </c>
      <c r="Z1051" s="100">
        <v>331.53076923076918</v>
      </c>
      <c r="AA1051" s="100">
        <v>326.14800000000002</v>
      </c>
      <c r="AB1051" s="100">
        <v>318.46923076923082</v>
      </c>
      <c r="AC1051" s="100">
        <v>298.14</v>
      </c>
      <c r="AD1051" s="100">
        <v>290.53461538461539</v>
      </c>
      <c r="AE1051" s="100">
        <v>218.49259259259259</v>
      </c>
      <c r="AF1051" s="100">
        <v>225.66666666666666</v>
      </c>
      <c r="AG1051" s="100">
        <v>217.72400000000002</v>
      </c>
      <c r="AH1051" s="100">
        <v>214.22692307692307</v>
      </c>
      <c r="AI1051" s="100">
        <v>234.09230769230771</v>
      </c>
      <c r="AJ1051" s="100">
        <v>228.00384615384615</v>
      </c>
      <c r="AK1051" s="100">
        <v>249.91153846153844</v>
      </c>
      <c r="AL1051" s="100">
        <v>236.804</v>
      </c>
      <c r="AM1051" s="100">
        <v>294.75769230769231</v>
      </c>
      <c r="AN1051" s="100">
        <v>280.1481481481481</v>
      </c>
      <c r="AO1051" s="100">
        <v>263.28461538461539</v>
      </c>
      <c r="AP1051" s="100">
        <v>203.51538461538459</v>
      </c>
      <c r="AQ1051" s="100">
        <v>184.88518518518518</v>
      </c>
      <c r="AR1051" s="100">
        <v>186.13703703703706</v>
      </c>
      <c r="AS1051" s="100">
        <v>125.08518518518518</v>
      </c>
      <c r="AT1051" s="1"/>
      <c r="AU1051" s="1"/>
      <c r="AV1051" s="1"/>
      <c r="AW1051" s="1"/>
      <c r="AX1051" s="1"/>
      <c r="AY1051" s="1"/>
      <c r="AZ1051" s="1"/>
      <c r="BA1051" s="1"/>
      <c r="BB1051" s="1"/>
      <c r="BC1051" s="1"/>
      <c r="BD1051" s="1"/>
      <c r="BE1051" s="1"/>
      <c r="BF1051" s="1"/>
      <c r="BG1051" s="1"/>
      <c r="BH1051" s="1"/>
      <c r="BI1051" s="1"/>
      <c r="BJ1051" s="1"/>
      <c r="BK1051" s="1"/>
      <c r="BL1051" s="1"/>
      <c r="BM1051" s="1"/>
    </row>
    <row r="1052" spans="1:65" ht="16.5" customHeight="1" x14ac:dyDescent="0.25">
      <c r="A1052" s="87">
        <v>32070120</v>
      </c>
      <c r="B1052" s="82" t="s">
        <v>26</v>
      </c>
      <c r="C1052" s="82" t="s">
        <v>1276</v>
      </c>
      <c r="D1052" s="82" t="s">
        <v>1279</v>
      </c>
      <c r="E1052" s="82" t="s">
        <v>1236</v>
      </c>
      <c r="F1052" s="82">
        <v>3</v>
      </c>
      <c r="G1052" s="82">
        <v>882</v>
      </c>
      <c r="H1052" s="83">
        <v>-74.029969999999992</v>
      </c>
      <c r="I1052" s="93">
        <v>3.4565600000000001</v>
      </c>
      <c r="J1052" s="100">
        <v>11.666666666666666</v>
      </c>
      <c r="K1052" s="100">
        <v>20.037037037037038</v>
      </c>
      <c r="L1052" s="100">
        <v>17.666666666666668</v>
      </c>
      <c r="M1052" s="100">
        <v>25.777777777777779</v>
      </c>
      <c r="N1052" s="100">
        <v>37.851851851851855</v>
      </c>
      <c r="O1052" s="100">
        <v>26.814814814814813</v>
      </c>
      <c r="P1052" s="100">
        <v>47.296296296296298</v>
      </c>
      <c r="Q1052" s="100">
        <v>82.629629629629633</v>
      </c>
      <c r="R1052" s="100">
        <v>125.96296296296296</v>
      </c>
      <c r="S1052" s="100">
        <v>176.07407407407408</v>
      </c>
      <c r="T1052" s="100">
        <v>165.37037037037038</v>
      </c>
      <c r="U1052" s="100">
        <v>172.40740740740742</v>
      </c>
      <c r="V1052" s="100">
        <v>166.07692307692307</v>
      </c>
      <c r="W1052" s="100">
        <v>177.65384615384616</v>
      </c>
      <c r="X1052" s="100">
        <v>199.80769230769232</v>
      </c>
      <c r="Y1052" s="100">
        <v>179.38461538461539</v>
      </c>
      <c r="Z1052" s="100">
        <v>177.96153846153845</v>
      </c>
      <c r="AA1052" s="100">
        <v>138.36000000000001</v>
      </c>
      <c r="AB1052" s="100">
        <v>162.84</v>
      </c>
      <c r="AC1052" s="100">
        <v>139.08000000000001</v>
      </c>
      <c r="AD1052" s="100">
        <v>146.04</v>
      </c>
      <c r="AE1052" s="100">
        <v>122.96</v>
      </c>
      <c r="AF1052" s="100">
        <v>116.96</v>
      </c>
      <c r="AG1052" s="100">
        <v>114.92</v>
      </c>
      <c r="AH1052" s="100">
        <v>100.53846153846153</v>
      </c>
      <c r="AI1052" s="100">
        <v>125.73076923076923</v>
      </c>
      <c r="AJ1052" s="100">
        <v>109.46153846153847</v>
      </c>
      <c r="AK1052" s="100">
        <v>111.61538461538461</v>
      </c>
      <c r="AL1052" s="100">
        <v>117.26923076923077</v>
      </c>
      <c r="AM1052" s="100">
        <v>111.07407407407408</v>
      </c>
      <c r="AN1052" s="100">
        <v>121.25925925925925</v>
      </c>
      <c r="AO1052" s="100">
        <v>95.666666666666671</v>
      </c>
      <c r="AP1052" s="100">
        <v>73.629629629629633</v>
      </c>
      <c r="AQ1052" s="100">
        <v>40.615384615384613</v>
      </c>
      <c r="AR1052" s="100">
        <v>39.807692307692307</v>
      </c>
      <c r="AS1052" s="100">
        <v>32.629629629629626</v>
      </c>
      <c r="AT1052" s="1"/>
      <c r="AU1052" s="1"/>
      <c r="AV1052" s="1"/>
      <c r="AW1052" s="1"/>
      <c r="AX1052" s="1"/>
      <c r="AY1052" s="1"/>
      <c r="AZ1052" s="1"/>
      <c r="BA1052" s="1"/>
      <c r="BB1052" s="1"/>
      <c r="BC1052" s="1"/>
      <c r="BD1052" s="1"/>
      <c r="BE1052" s="1"/>
      <c r="BF1052" s="1"/>
      <c r="BG1052" s="1"/>
      <c r="BH1052" s="1"/>
      <c r="BI1052" s="1"/>
      <c r="BJ1052" s="1"/>
      <c r="BK1052" s="1"/>
      <c r="BL1052" s="1"/>
      <c r="BM1052" s="1"/>
    </row>
    <row r="1053" spans="1:65" ht="16.5" customHeight="1" x14ac:dyDescent="0.25">
      <c r="A1053" s="87">
        <v>32070090</v>
      </c>
      <c r="B1053" s="82" t="s">
        <v>26</v>
      </c>
      <c r="C1053" s="82" t="s">
        <v>1278</v>
      </c>
      <c r="D1053" s="82" t="s">
        <v>1279</v>
      </c>
      <c r="E1053" s="82" t="s">
        <v>1236</v>
      </c>
      <c r="F1053" s="82">
        <v>3</v>
      </c>
      <c r="G1053" s="82">
        <v>354</v>
      </c>
      <c r="H1053" s="83">
        <v>-73.906149999999997</v>
      </c>
      <c r="I1053" s="93">
        <v>3.2562200000000003</v>
      </c>
      <c r="J1053" s="100">
        <v>18.760000000000002</v>
      </c>
      <c r="K1053" s="100">
        <v>26.96</v>
      </c>
      <c r="L1053" s="100">
        <v>18.458333333333332</v>
      </c>
      <c r="M1053" s="100">
        <v>31.2</v>
      </c>
      <c r="N1053" s="100">
        <v>31.12</v>
      </c>
      <c r="O1053" s="100">
        <v>31.444444444444443</v>
      </c>
      <c r="P1053" s="100">
        <v>44.666666666666664</v>
      </c>
      <c r="Q1053" s="100">
        <v>80.84615384615384</v>
      </c>
      <c r="R1053" s="100">
        <v>103.84615384615384</v>
      </c>
      <c r="S1053" s="100">
        <v>155.57692307692307</v>
      </c>
      <c r="T1053" s="100">
        <v>132.15384615384616</v>
      </c>
      <c r="U1053" s="100">
        <v>160.20833333333334</v>
      </c>
      <c r="V1053" s="100">
        <v>192.19741145769754</v>
      </c>
      <c r="W1053" s="100">
        <v>173.57518554687479</v>
      </c>
      <c r="X1053" s="100">
        <v>170.58338177680969</v>
      </c>
      <c r="Y1053" s="100">
        <v>162.375</v>
      </c>
      <c r="Z1053" s="100">
        <v>154.79166666666666</v>
      </c>
      <c r="AA1053" s="100">
        <v>124.30257550875342</v>
      </c>
      <c r="AB1053" s="100">
        <v>145.80769230769232</v>
      </c>
      <c r="AC1053" s="100">
        <v>114.73076923076923</v>
      </c>
      <c r="AD1053" s="100">
        <v>121.55200000000001</v>
      </c>
      <c r="AE1053" s="100">
        <v>98.12</v>
      </c>
      <c r="AF1053" s="100">
        <v>100.45833333333333</v>
      </c>
      <c r="AG1053" s="100">
        <v>78.680000000000007</v>
      </c>
      <c r="AH1053" s="100">
        <v>69.920833333333334</v>
      </c>
      <c r="AI1053" s="100">
        <v>84.708333333333329</v>
      </c>
      <c r="AJ1053" s="100">
        <v>81.57692307692308</v>
      </c>
      <c r="AK1053" s="100">
        <v>110.12</v>
      </c>
      <c r="AL1053" s="100">
        <v>99.884615384615387</v>
      </c>
      <c r="AM1053" s="100">
        <v>112.37921113967896</v>
      </c>
      <c r="AN1053" s="100">
        <v>119.16</v>
      </c>
      <c r="AO1053" s="100">
        <v>99.10232163521772</v>
      </c>
      <c r="AP1053" s="100">
        <v>71.966666666666669</v>
      </c>
      <c r="AQ1053" s="100">
        <v>57.68</v>
      </c>
      <c r="AR1053" s="100">
        <v>44.76</v>
      </c>
      <c r="AS1053" s="100">
        <v>47.791666666666664</v>
      </c>
      <c r="AT1053" s="1" t="s">
        <v>1888</v>
      </c>
      <c r="AU1053" s="1"/>
      <c r="AV1053" s="1"/>
      <c r="AW1053" s="1"/>
      <c r="AX1053" s="1"/>
      <c r="AY1053" s="1"/>
      <c r="AZ1053" s="1"/>
      <c r="BA1053" s="1"/>
      <c r="BB1053" s="1"/>
      <c r="BC1053" s="1"/>
      <c r="BD1053" s="1"/>
      <c r="BE1053" s="1"/>
      <c r="BF1053" s="1"/>
      <c r="BG1053" s="1"/>
      <c r="BH1053" s="1"/>
      <c r="BI1053" s="1"/>
      <c r="BJ1053" s="1"/>
      <c r="BK1053" s="1"/>
      <c r="BL1053" s="1"/>
      <c r="BM1053" s="1"/>
    </row>
    <row r="1054" spans="1:65" ht="16.5" customHeight="1" x14ac:dyDescent="0.25">
      <c r="A1054" s="87">
        <v>32070100</v>
      </c>
      <c r="B1054" s="82" t="s">
        <v>26</v>
      </c>
      <c r="C1054" s="82" t="s">
        <v>1279</v>
      </c>
      <c r="D1054" s="82" t="s">
        <v>1279</v>
      </c>
      <c r="E1054" s="82" t="s">
        <v>1236</v>
      </c>
      <c r="F1054" s="82">
        <v>3</v>
      </c>
      <c r="G1054" s="82">
        <v>454</v>
      </c>
      <c r="H1054" s="83">
        <v>-73.876940000000005</v>
      </c>
      <c r="I1054" s="93">
        <v>3.3775900000000001</v>
      </c>
      <c r="J1054" s="100">
        <v>10.133333333333333</v>
      </c>
      <c r="K1054" s="100">
        <v>17.7</v>
      </c>
      <c r="L1054" s="100">
        <v>10.896551724137931</v>
      </c>
      <c r="M1054" s="100">
        <v>26.4</v>
      </c>
      <c r="N1054" s="100">
        <v>24.248275862068969</v>
      </c>
      <c r="O1054" s="100">
        <v>23.15666666666667</v>
      </c>
      <c r="P1054" s="100">
        <v>49</v>
      </c>
      <c r="Q1054" s="100">
        <v>65.566666666666663</v>
      </c>
      <c r="R1054" s="100">
        <v>103.3</v>
      </c>
      <c r="S1054" s="100">
        <v>140.48333333333332</v>
      </c>
      <c r="T1054" s="100">
        <v>125.4</v>
      </c>
      <c r="U1054" s="100">
        <v>135.07</v>
      </c>
      <c r="V1054" s="100">
        <v>140.69666666666666</v>
      </c>
      <c r="W1054" s="100">
        <v>149.56666666666666</v>
      </c>
      <c r="X1054" s="100">
        <v>154.51666666666668</v>
      </c>
      <c r="Y1054" s="100">
        <v>133.94999999999999</v>
      </c>
      <c r="Z1054" s="100">
        <v>134.05000000000001</v>
      </c>
      <c r="AA1054" s="100">
        <v>118.68333333333334</v>
      </c>
      <c r="AB1054" s="100">
        <v>106.76666666666667</v>
      </c>
      <c r="AC1054" s="100">
        <v>99.216666666666669</v>
      </c>
      <c r="AD1054" s="100">
        <v>109.63333333333334</v>
      </c>
      <c r="AE1054" s="100">
        <v>76.766666666666666</v>
      </c>
      <c r="AF1054" s="100">
        <v>79.766666666666666</v>
      </c>
      <c r="AG1054" s="100">
        <v>64.61666666666666</v>
      </c>
      <c r="AH1054" s="100">
        <v>73.05</v>
      </c>
      <c r="AI1054" s="100">
        <v>81.716666666666669</v>
      </c>
      <c r="AJ1054" s="100">
        <v>86.9</v>
      </c>
      <c r="AK1054" s="100">
        <v>79.436666666666667</v>
      </c>
      <c r="AL1054" s="100">
        <v>85.096666666666664</v>
      </c>
      <c r="AM1054" s="100">
        <v>94.123333333333321</v>
      </c>
      <c r="AN1054" s="100">
        <v>93.827586206896555</v>
      </c>
      <c r="AO1054" s="100">
        <v>83.137931034482762</v>
      </c>
      <c r="AP1054" s="100">
        <v>51.706896551724135</v>
      </c>
      <c r="AQ1054" s="100">
        <v>35.883333333333333</v>
      </c>
      <c r="AR1054" s="100">
        <v>19.45</v>
      </c>
      <c r="AS1054" s="100">
        <v>29.466666666666665</v>
      </c>
      <c r="AT1054" s="1"/>
      <c r="AU1054" s="1"/>
      <c r="AV1054" s="1"/>
      <c r="AW1054" s="1"/>
      <c r="AX1054" s="1"/>
      <c r="AY1054" s="1"/>
      <c r="AZ1054" s="1"/>
      <c r="BA1054" s="1"/>
      <c r="BB1054" s="1"/>
      <c r="BC1054" s="1"/>
      <c r="BD1054" s="1"/>
      <c r="BE1054" s="1"/>
      <c r="BF1054" s="1"/>
      <c r="BG1054" s="1"/>
      <c r="BH1054" s="1"/>
      <c r="BI1054" s="1"/>
      <c r="BJ1054" s="1"/>
      <c r="BK1054" s="1"/>
      <c r="BL1054" s="1"/>
      <c r="BM1054" s="1"/>
    </row>
    <row r="1055" spans="1:65" ht="16.5" customHeight="1" x14ac:dyDescent="0.25">
      <c r="A1055" s="87">
        <v>35030300</v>
      </c>
      <c r="B1055" s="82" t="s">
        <v>26</v>
      </c>
      <c r="C1055" s="82" t="s">
        <v>2763</v>
      </c>
      <c r="D1055" s="82" t="s">
        <v>946</v>
      </c>
      <c r="E1055" s="82" t="s">
        <v>1236</v>
      </c>
      <c r="F1055" s="82">
        <v>11</v>
      </c>
      <c r="G1055" s="82">
        <v>3300</v>
      </c>
      <c r="H1055" s="83">
        <v>-73.516666669999992</v>
      </c>
      <c r="I1055" s="93">
        <v>4.45</v>
      </c>
      <c r="J1055" s="100">
        <v>13.300000000000002</v>
      </c>
      <c r="K1055" s="100">
        <v>13.680000000000001</v>
      </c>
      <c r="L1055" s="100">
        <v>15.280000000000001</v>
      </c>
      <c r="M1055" s="100">
        <v>20.205000000000005</v>
      </c>
      <c r="N1055" s="100">
        <v>21.980000000000004</v>
      </c>
      <c r="O1055" s="100">
        <v>27.599999999999998</v>
      </c>
      <c r="P1055" s="100">
        <v>30.504999999999995</v>
      </c>
      <c r="Q1055" s="100">
        <v>33.435000000000002</v>
      </c>
      <c r="R1055" s="100">
        <v>52.835000000000001</v>
      </c>
      <c r="S1055" s="100">
        <v>67.100000000000009</v>
      </c>
      <c r="T1055" s="100">
        <v>58.854999999999997</v>
      </c>
      <c r="U1055" s="100">
        <v>89.204999999999984</v>
      </c>
      <c r="V1055" s="100">
        <v>89.58</v>
      </c>
      <c r="W1055" s="100">
        <v>101.79499999999999</v>
      </c>
      <c r="X1055" s="100">
        <v>103.41999999999999</v>
      </c>
      <c r="Y1055" s="100">
        <v>102.33500000000001</v>
      </c>
      <c r="Z1055" s="100">
        <v>108.63499999999999</v>
      </c>
      <c r="AA1055" s="100">
        <v>117.96315789473685</v>
      </c>
      <c r="AB1055" s="100">
        <v>97.257894736842104</v>
      </c>
      <c r="AC1055" s="100">
        <v>98.684210526315795</v>
      </c>
      <c r="AD1055" s="100">
        <v>114.90499999999997</v>
      </c>
      <c r="AE1055" s="100">
        <v>102.6</v>
      </c>
      <c r="AF1055" s="100">
        <v>92.26</v>
      </c>
      <c r="AG1055" s="100">
        <v>83.3</v>
      </c>
      <c r="AH1055" s="100">
        <v>63.884999999999991</v>
      </c>
      <c r="AI1055" s="100">
        <v>58.719999999999985</v>
      </c>
      <c r="AJ1055" s="100">
        <v>57.290000000000006</v>
      </c>
      <c r="AK1055" s="100">
        <v>50.984999999999999</v>
      </c>
      <c r="AL1055" s="100">
        <v>51.245000000000005</v>
      </c>
      <c r="AM1055" s="100">
        <v>55.179999999999993</v>
      </c>
      <c r="AN1055" s="100">
        <v>51.2</v>
      </c>
      <c r="AO1055" s="100">
        <v>53.705000000000005</v>
      </c>
      <c r="AP1055" s="100">
        <v>39.705000000000005</v>
      </c>
      <c r="AQ1055" s="100">
        <v>33.14</v>
      </c>
      <c r="AR1055" s="100">
        <v>21.189999999999998</v>
      </c>
      <c r="AS1055" s="100">
        <v>16.78</v>
      </c>
      <c r="AT1055" s="1" t="s">
        <v>5204</v>
      </c>
      <c r="AU1055" s="1"/>
      <c r="AV1055" s="1"/>
      <c r="AW1055" s="1"/>
      <c r="AX1055" s="1"/>
      <c r="AY1055" s="1"/>
      <c r="AZ1055" s="1"/>
      <c r="BA1055" s="1"/>
      <c r="BB1055" s="1"/>
      <c r="BC1055" s="1"/>
      <c r="BD1055" s="1"/>
      <c r="BE1055" s="1"/>
      <c r="BF1055" s="1"/>
      <c r="BG1055" s="1"/>
      <c r="BH1055" s="1"/>
      <c r="BI1055" s="1"/>
      <c r="BJ1055" s="1"/>
      <c r="BK1055" s="1"/>
      <c r="BL1055" s="1"/>
      <c r="BM1055" s="1"/>
    </row>
    <row r="1056" spans="1:65" ht="16.5" customHeight="1" x14ac:dyDescent="0.25">
      <c r="A1056" s="87">
        <v>35010090</v>
      </c>
      <c r="B1056" s="82" t="s">
        <v>26</v>
      </c>
      <c r="C1056" s="82" t="s">
        <v>1280</v>
      </c>
      <c r="D1056" s="82" t="s">
        <v>1280</v>
      </c>
      <c r="E1056" s="82" t="s">
        <v>1236</v>
      </c>
      <c r="F1056" s="82">
        <v>3</v>
      </c>
      <c r="G1056" s="82">
        <v>447</v>
      </c>
      <c r="H1056" s="83">
        <v>-73.708079999999995</v>
      </c>
      <c r="I1056" s="93">
        <v>3.7084900000000003</v>
      </c>
      <c r="J1056" s="100">
        <v>12.729999999999999</v>
      </c>
      <c r="K1056" s="100">
        <v>17.966666666666665</v>
      </c>
      <c r="L1056" s="100">
        <v>14.933333333333334</v>
      </c>
      <c r="M1056" s="100">
        <v>21.133333333333333</v>
      </c>
      <c r="N1056" s="100">
        <v>25.026666666666664</v>
      </c>
      <c r="O1056" s="100">
        <v>32.206666666666671</v>
      </c>
      <c r="P1056" s="100">
        <v>47.648275862068964</v>
      </c>
      <c r="Q1056" s="100">
        <v>73.262068965517244</v>
      </c>
      <c r="R1056" s="100">
        <v>108.90666666666667</v>
      </c>
      <c r="S1056" s="100">
        <v>144.72</v>
      </c>
      <c r="T1056" s="100">
        <v>146.24666666666664</v>
      </c>
      <c r="U1056" s="100">
        <v>166.35666666666665</v>
      </c>
      <c r="V1056" s="100">
        <v>168.35333333333335</v>
      </c>
      <c r="W1056" s="100">
        <v>171.23999999999998</v>
      </c>
      <c r="X1056" s="100">
        <v>176.6448275862069</v>
      </c>
      <c r="Y1056" s="100">
        <v>154.31666666666666</v>
      </c>
      <c r="Z1056" s="100">
        <v>137.57333333333332</v>
      </c>
      <c r="AA1056" s="100">
        <v>117.32758620689656</v>
      </c>
      <c r="AB1056" s="100">
        <v>120.5206896551724</v>
      </c>
      <c r="AC1056" s="100">
        <v>105.23333333333333</v>
      </c>
      <c r="AD1056" s="100">
        <v>115.93103448275862</v>
      </c>
      <c r="AE1056" s="100">
        <v>92.666666666666671</v>
      </c>
      <c r="AF1056" s="100">
        <v>84.233333333333334</v>
      </c>
      <c r="AG1056" s="100">
        <v>84.9</v>
      </c>
      <c r="AH1056" s="100">
        <v>83.741379310344826</v>
      </c>
      <c r="AI1056" s="100">
        <v>85.806666666666658</v>
      </c>
      <c r="AJ1056" s="100">
        <v>103.42666666666668</v>
      </c>
      <c r="AK1056" s="100">
        <v>109.63333333333334</v>
      </c>
      <c r="AL1056" s="100">
        <v>108.38000000000001</v>
      </c>
      <c r="AM1056" s="100">
        <v>127.1</v>
      </c>
      <c r="AN1056" s="100">
        <v>105.27586206896552</v>
      </c>
      <c r="AO1056" s="100">
        <v>97.034482758620683</v>
      </c>
      <c r="AP1056" s="100">
        <v>64.65517241379311</v>
      </c>
      <c r="AQ1056" s="100">
        <v>45.035714285714285</v>
      </c>
      <c r="AR1056" s="100">
        <v>29.241379310344829</v>
      </c>
      <c r="AS1056" s="100">
        <v>34.896551724137929</v>
      </c>
      <c r="AT1056" s="1"/>
      <c r="AU1056" s="1"/>
      <c r="AV1056" s="1"/>
      <c r="AW1056" s="1"/>
      <c r="AX1056" s="1"/>
      <c r="AY1056" s="1"/>
      <c r="AZ1056" s="1"/>
      <c r="BA1056" s="1"/>
      <c r="BB1056" s="1"/>
      <c r="BC1056" s="1"/>
      <c r="BD1056" s="1"/>
      <c r="BE1056" s="1"/>
      <c r="BF1056" s="1"/>
      <c r="BG1056" s="1"/>
      <c r="BH1056" s="1"/>
      <c r="BI1056" s="1"/>
      <c r="BJ1056" s="1"/>
      <c r="BK1056" s="1"/>
      <c r="BL1056" s="1"/>
      <c r="BM1056" s="1"/>
    </row>
    <row r="1057" spans="1:65" ht="16.5" customHeight="1" x14ac:dyDescent="0.25">
      <c r="A1057" s="88">
        <v>32010010</v>
      </c>
      <c r="B1057" s="85" t="s">
        <v>26</v>
      </c>
      <c r="C1057" s="85" t="s">
        <v>1282</v>
      </c>
      <c r="D1057" s="85" t="s">
        <v>1283</v>
      </c>
      <c r="E1057" s="85" t="s">
        <v>1236</v>
      </c>
      <c r="F1057" s="85">
        <v>3</v>
      </c>
      <c r="G1057" s="85">
        <v>383</v>
      </c>
      <c r="H1057" s="86">
        <v>-74.10308332999999</v>
      </c>
      <c r="I1057" s="94">
        <v>2.5628333300000001</v>
      </c>
      <c r="J1057" s="100">
        <v>7.8888888888888893</v>
      </c>
      <c r="K1057" s="100">
        <v>14.148148148148149</v>
      </c>
      <c r="L1057" s="100">
        <v>20.37037037037037</v>
      </c>
      <c r="M1057" s="100">
        <v>31.76923076923077</v>
      </c>
      <c r="N1057" s="100">
        <v>17.53846153846154</v>
      </c>
      <c r="O1057" s="100">
        <v>33.269230769230766</v>
      </c>
      <c r="P1057" s="100">
        <v>52.678571428571431</v>
      </c>
      <c r="Q1057" s="100">
        <v>63.857142857142854</v>
      </c>
      <c r="R1057" s="100">
        <v>94.75</v>
      </c>
      <c r="S1057" s="100">
        <v>122.27586206896552</v>
      </c>
      <c r="T1057" s="100">
        <v>105.26896551724138</v>
      </c>
      <c r="U1057" s="100">
        <v>107.25925925925925</v>
      </c>
      <c r="V1057" s="100">
        <v>137.84615384615384</v>
      </c>
      <c r="W1057" s="100">
        <v>116.65384615384616</v>
      </c>
      <c r="X1057" s="100">
        <v>130.6</v>
      </c>
      <c r="Y1057" s="100">
        <v>133.9655172413793</v>
      </c>
      <c r="Z1057" s="100">
        <v>121.2</v>
      </c>
      <c r="AA1057" s="100">
        <v>141.10714285714286</v>
      </c>
      <c r="AB1057" s="100">
        <v>104.71428571428571</v>
      </c>
      <c r="AC1057" s="100">
        <v>124.71428571428571</v>
      </c>
      <c r="AD1057" s="100">
        <v>115.65517241379311</v>
      </c>
      <c r="AE1057" s="100">
        <v>82.933333333333337</v>
      </c>
      <c r="AF1057" s="100">
        <v>91.8</v>
      </c>
      <c r="AG1057" s="100">
        <v>73.925925925925924</v>
      </c>
      <c r="AH1057" s="100">
        <v>97.6</v>
      </c>
      <c r="AI1057" s="100">
        <v>49.896551724137929</v>
      </c>
      <c r="AJ1057" s="100">
        <v>50.689655172413794</v>
      </c>
      <c r="AK1057" s="100">
        <v>76.2</v>
      </c>
      <c r="AL1057" s="100">
        <v>69.466666666666669</v>
      </c>
      <c r="AM1057" s="100">
        <v>70.827586206896555</v>
      </c>
      <c r="AN1057" s="100">
        <v>55.51</v>
      </c>
      <c r="AO1057" s="100">
        <v>51.43666666666666</v>
      </c>
      <c r="AP1057" s="100">
        <v>32.931034482758619</v>
      </c>
      <c r="AQ1057" s="100">
        <v>34.482758620689658</v>
      </c>
      <c r="AR1057" s="100">
        <v>13.206896551724139</v>
      </c>
      <c r="AS1057" s="100">
        <v>19.344827586206897</v>
      </c>
      <c r="AT1057" s="1"/>
      <c r="AU1057" s="1"/>
      <c r="AV1057" s="1"/>
      <c r="AW1057" s="1"/>
      <c r="AX1057" s="1"/>
      <c r="AY1057" s="1"/>
      <c r="AZ1057" s="1"/>
      <c r="BA1057" s="1"/>
      <c r="BB1057" s="1"/>
      <c r="BC1057" s="1"/>
      <c r="BD1057" s="1"/>
      <c r="BE1057" s="1"/>
      <c r="BF1057" s="1"/>
      <c r="BG1057" s="1"/>
      <c r="BH1057" s="1"/>
      <c r="BI1057" s="1"/>
      <c r="BJ1057" s="1"/>
      <c r="BK1057" s="1"/>
      <c r="BL1057" s="1"/>
      <c r="BM1057" s="1"/>
    </row>
    <row r="1058" spans="1:65" ht="16.5" customHeight="1" x14ac:dyDescent="0.25">
      <c r="A1058" s="88">
        <v>32020020</v>
      </c>
      <c r="B1058" s="85" t="s">
        <v>26</v>
      </c>
      <c r="C1058" s="85" t="s">
        <v>1284</v>
      </c>
      <c r="D1058" s="85" t="s">
        <v>1283</v>
      </c>
      <c r="E1058" s="85" t="s">
        <v>1236</v>
      </c>
      <c r="F1058" s="85">
        <v>3</v>
      </c>
      <c r="G1058" s="85">
        <v>722</v>
      </c>
      <c r="H1058" s="86">
        <v>-74.35812</v>
      </c>
      <c r="I1058" s="94">
        <v>3.2432300000000001</v>
      </c>
      <c r="J1058" s="100">
        <v>13.192307692307692</v>
      </c>
      <c r="K1058" s="100">
        <v>22.24</v>
      </c>
      <c r="L1058" s="100">
        <v>24.46153846153846</v>
      </c>
      <c r="M1058" s="100">
        <v>31.37037037037037</v>
      </c>
      <c r="N1058" s="100">
        <v>37.653846153846153</v>
      </c>
      <c r="O1058" s="100">
        <v>30.925925925925927</v>
      </c>
      <c r="P1058" s="100">
        <v>77.518518518518519</v>
      </c>
      <c r="Q1058" s="100">
        <v>71.714285714285708</v>
      </c>
      <c r="R1058" s="100">
        <v>116.29629629629629</v>
      </c>
      <c r="S1058" s="100">
        <v>175.40740740740742</v>
      </c>
      <c r="T1058" s="100">
        <v>142.04</v>
      </c>
      <c r="U1058" s="100">
        <v>177.59259259259258</v>
      </c>
      <c r="V1058" s="100">
        <v>194.88461538461539</v>
      </c>
      <c r="W1058" s="100">
        <v>188.76923076923077</v>
      </c>
      <c r="X1058" s="100">
        <v>230.30769230769232</v>
      </c>
      <c r="Y1058" s="100">
        <v>197.4814814814815</v>
      </c>
      <c r="Z1058" s="100">
        <v>181.62592592592591</v>
      </c>
      <c r="AA1058" s="100">
        <v>190.40740740740742</v>
      </c>
      <c r="AB1058" s="100">
        <v>188.53846153846155</v>
      </c>
      <c r="AC1058" s="100">
        <v>155.34615384615384</v>
      </c>
      <c r="AD1058" s="100">
        <v>173.19230769230768</v>
      </c>
      <c r="AE1058" s="100">
        <v>121.24</v>
      </c>
      <c r="AF1058" s="100">
        <v>108.46153846153847</v>
      </c>
      <c r="AG1058" s="100">
        <v>158.68</v>
      </c>
      <c r="AH1058" s="100">
        <v>110.88461538461539</v>
      </c>
      <c r="AI1058" s="100">
        <v>110.07692307692308</v>
      </c>
      <c r="AJ1058" s="100">
        <v>95.6</v>
      </c>
      <c r="AK1058" s="100">
        <v>108.11538461538461</v>
      </c>
      <c r="AL1058" s="100">
        <v>94.807692307692307</v>
      </c>
      <c r="AM1058" s="100">
        <v>101.32</v>
      </c>
      <c r="AN1058" s="100">
        <v>102.26923076923077</v>
      </c>
      <c r="AO1058" s="100">
        <v>78.65384615384616</v>
      </c>
      <c r="AP1058" s="100">
        <v>55.92307692307692</v>
      </c>
      <c r="AQ1058" s="100">
        <v>57.692307692307693</v>
      </c>
      <c r="AR1058" s="100">
        <v>35.46153846153846</v>
      </c>
      <c r="AS1058" s="100">
        <v>38.24</v>
      </c>
      <c r="AT1058" s="1"/>
      <c r="AU1058" s="1"/>
      <c r="AV1058" s="1"/>
      <c r="AW1058" s="1"/>
      <c r="AX1058" s="1"/>
      <c r="AY1058" s="1"/>
      <c r="AZ1058" s="1"/>
      <c r="BA1058" s="1"/>
      <c r="BB1058" s="1"/>
      <c r="BC1058" s="1"/>
      <c r="BD1058" s="1"/>
      <c r="BE1058" s="1"/>
      <c r="BF1058" s="1"/>
      <c r="BG1058" s="1"/>
      <c r="BH1058" s="1"/>
      <c r="BI1058" s="1"/>
      <c r="BJ1058" s="1"/>
      <c r="BK1058" s="1"/>
      <c r="BL1058" s="1"/>
      <c r="BM1058" s="1"/>
    </row>
    <row r="1059" spans="1:65" ht="16.5" customHeight="1" x14ac:dyDescent="0.25">
      <c r="A1059" s="87">
        <v>35035020</v>
      </c>
      <c r="B1059" s="82" t="s">
        <v>31</v>
      </c>
      <c r="C1059" s="82" t="s">
        <v>1285</v>
      </c>
      <c r="D1059" s="82" t="s">
        <v>1286</v>
      </c>
      <c r="E1059" s="82" t="s">
        <v>1236</v>
      </c>
      <c r="F1059" s="82">
        <v>3</v>
      </c>
      <c r="G1059" s="82">
        <v>422</v>
      </c>
      <c r="H1059" s="83">
        <v>-73.617577780000005</v>
      </c>
      <c r="I1059" s="93">
        <v>4.1619194400000001</v>
      </c>
      <c r="J1059" s="100">
        <v>18.306896551724133</v>
      </c>
      <c r="K1059" s="100">
        <v>23.52</v>
      </c>
      <c r="L1059" s="100">
        <v>18.72666666666667</v>
      </c>
      <c r="M1059" s="100">
        <v>33.449999999999996</v>
      </c>
      <c r="N1059" s="100">
        <v>30.686666666666671</v>
      </c>
      <c r="O1059" s="100">
        <v>38.11724137931035</v>
      </c>
      <c r="P1059" s="100">
        <v>62.406666666666666</v>
      </c>
      <c r="Q1059" s="100">
        <v>73.723333333333343</v>
      </c>
      <c r="R1059" s="100">
        <v>117.56333333333332</v>
      </c>
      <c r="S1059" s="100">
        <v>142.29333333333335</v>
      </c>
      <c r="T1059" s="100">
        <v>180.81333333333333</v>
      </c>
      <c r="U1059" s="100">
        <v>205.30666666666667</v>
      </c>
      <c r="V1059" s="100">
        <v>209.99333333333328</v>
      </c>
      <c r="W1059" s="100">
        <v>217.02333333333328</v>
      </c>
      <c r="X1059" s="100">
        <v>230.6866666666667</v>
      </c>
      <c r="Y1059" s="100">
        <v>187.62000000000006</v>
      </c>
      <c r="Z1059" s="100">
        <v>178.21000000000004</v>
      </c>
      <c r="AA1059" s="100">
        <v>180.10666666666665</v>
      </c>
      <c r="AB1059" s="100">
        <v>173.28</v>
      </c>
      <c r="AC1059" s="100">
        <v>150.21666666666664</v>
      </c>
      <c r="AD1059" s="100">
        <v>159.4733333333333</v>
      </c>
      <c r="AE1059" s="100">
        <v>134.32666666666668</v>
      </c>
      <c r="AF1059" s="100">
        <v>127.38000000000002</v>
      </c>
      <c r="AG1059" s="100">
        <v>129.80999999999997</v>
      </c>
      <c r="AH1059" s="100">
        <v>125.46333333333335</v>
      </c>
      <c r="AI1059" s="100">
        <v>133.9733333333333</v>
      </c>
      <c r="AJ1059" s="100">
        <v>143.9</v>
      </c>
      <c r="AK1059" s="100">
        <v>159.54642857142858</v>
      </c>
      <c r="AL1059" s="100">
        <v>151.05666666666667</v>
      </c>
      <c r="AM1059" s="100">
        <v>159.77666666666667</v>
      </c>
      <c r="AN1059" s="100">
        <v>157.94999999999996</v>
      </c>
      <c r="AO1059" s="100">
        <v>137.61333333333334</v>
      </c>
      <c r="AP1059" s="100">
        <v>123.03666666666665</v>
      </c>
      <c r="AQ1059" s="100">
        <v>78.316666666666649</v>
      </c>
      <c r="AR1059" s="100">
        <v>74.349999999999994</v>
      </c>
      <c r="AS1059" s="100">
        <v>50.493333333333339</v>
      </c>
      <c r="AT1059" s="1"/>
      <c r="AU1059" s="1"/>
      <c r="AV1059" s="1"/>
      <c r="AW1059" s="1"/>
      <c r="AX1059" s="1"/>
      <c r="AY1059" s="1"/>
      <c r="AZ1059" s="1"/>
      <c r="BA1059" s="1"/>
      <c r="BB1059" s="1"/>
      <c r="BC1059" s="1"/>
      <c r="BD1059" s="1"/>
      <c r="BE1059" s="1"/>
      <c r="BF1059" s="1"/>
      <c r="BG1059" s="1"/>
      <c r="BH1059" s="1"/>
      <c r="BI1059" s="1"/>
      <c r="BJ1059" s="1"/>
      <c r="BK1059" s="1"/>
      <c r="BL1059" s="1"/>
      <c r="BM1059" s="1"/>
    </row>
    <row r="1060" spans="1:65" ht="16.5" customHeight="1" x14ac:dyDescent="0.25">
      <c r="A1060" s="87">
        <v>35030100</v>
      </c>
      <c r="B1060" s="82" t="s">
        <v>54</v>
      </c>
      <c r="C1060" s="82" t="s">
        <v>1287</v>
      </c>
      <c r="D1060" s="82" t="s">
        <v>1286</v>
      </c>
      <c r="E1060" s="82" t="s">
        <v>1236</v>
      </c>
      <c r="F1060" s="82">
        <v>3</v>
      </c>
      <c r="G1060" s="82">
        <v>470</v>
      </c>
      <c r="H1060" s="83">
        <v>-73.633333329999999</v>
      </c>
      <c r="I1060" s="93">
        <v>4.1500000000000004</v>
      </c>
      <c r="J1060" s="100">
        <v>17.036000000000005</v>
      </c>
      <c r="K1060" s="100">
        <v>25.251999999999999</v>
      </c>
      <c r="L1060" s="100">
        <v>18.667999999999996</v>
      </c>
      <c r="M1060" s="100">
        <v>30.356000000000005</v>
      </c>
      <c r="N1060" s="100">
        <v>32.496000000000002</v>
      </c>
      <c r="O1060" s="100">
        <v>37.272000000000006</v>
      </c>
      <c r="P1060" s="100">
        <v>51.046153846153857</v>
      </c>
      <c r="Q1060" s="100">
        <v>69.412500000000009</v>
      </c>
      <c r="R1060" s="100">
        <v>119.11199999999999</v>
      </c>
      <c r="S1060" s="100">
        <v>132.29166666666666</v>
      </c>
      <c r="T1060" s="100">
        <v>187.2833333333333</v>
      </c>
      <c r="U1060" s="100">
        <v>183.88749999999996</v>
      </c>
      <c r="V1060" s="100">
        <v>202.66961328315995</v>
      </c>
      <c r="W1060" s="100">
        <v>224.97500000000002</v>
      </c>
      <c r="X1060" s="100">
        <v>239.08400000000006</v>
      </c>
      <c r="Y1060" s="100">
        <v>189.64166666666668</v>
      </c>
      <c r="Z1060" s="100">
        <v>187.60416666666666</v>
      </c>
      <c r="AA1060" s="100">
        <v>179.89583333333334</v>
      </c>
      <c r="AB1060" s="100">
        <v>154.90799999999999</v>
      </c>
      <c r="AC1060" s="100">
        <v>139.48799999999997</v>
      </c>
      <c r="AD1060" s="100">
        <v>141.61199999999999</v>
      </c>
      <c r="AE1060" s="100">
        <v>131.52399999999997</v>
      </c>
      <c r="AF1060" s="100">
        <v>131.61666666666667</v>
      </c>
      <c r="AG1060" s="100">
        <v>127.24583333333332</v>
      </c>
      <c r="AH1060" s="100">
        <v>123.98333333333329</v>
      </c>
      <c r="AI1060" s="100">
        <v>128.76400000000004</v>
      </c>
      <c r="AJ1060" s="100">
        <v>128.49199999999999</v>
      </c>
      <c r="AK1060" s="100">
        <v>146.48828242204166</v>
      </c>
      <c r="AL1060" s="100">
        <v>144.39801061966665</v>
      </c>
      <c r="AM1060" s="100">
        <v>163.73749999999998</v>
      </c>
      <c r="AN1060" s="100">
        <v>161.97199999999998</v>
      </c>
      <c r="AO1060" s="100">
        <v>151.51599999999996</v>
      </c>
      <c r="AP1060" s="100">
        <v>130.4291666666667</v>
      </c>
      <c r="AQ1060" s="100">
        <v>87.55416666666666</v>
      </c>
      <c r="AR1060" s="100">
        <v>83.280795166000004</v>
      </c>
      <c r="AS1060" s="100">
        <v>59.954392779839999</v>
      </c>
      <c r="AT1060" s="1" t="s">
        <v>1898</v>
      </c>
      <c r="AU1060" s="1"/>
      <c r="AV1060" s="1"/>
      <c r="AW1060" s="1"/>
      <c r="AX1060" s="1"/>
      <c r="AY1060" s="1"/>
      <c r="AZ1060" s="1"/>
      <c r="BA1060" s="1"/>
      <c r="BB1060" s="1"/>
      <c r="BC1060" s="1"/>
      <c r="BD1060" s="1"/>
      <c r="BE1060" s="1"/>
      <c r="BF1060" s="1"/>
      <c r="BG1060" s="1"/>
      <c r="BH1060" s="1"/>
      <c r="BI1060" s="1"/>
      <c r="BJ1060" s="1"/>
      <c r="BK1060" s="1"/>
      <c r="BL1060" s="1"/>
      <c r="BM1060" s="1"/>
    </row>
    <row r="1061" spans="1:65" ht="16.5" customHeight="1" x14ac:dyDescent="0.25">
      <c r="A1061" s="87">
        <v>35025110</v>
      </c>
      <c r="B1061" s="82" t="s">
        <v>72</v>
      </c>
      <c r="C1061" s="82" t="s">
        <v>1288</v>
      </c>
      <c r="D1061" s="82" t="s">
        <v>1286</v>
      </c>
      <c r="E1061" s="82" t="s">
        <v>1236</v>
      </c>
      <c r="F1061" s="82">
        <v>3</v>
      </c>
      <c r="G1061" s="82">
        <v>336</v>
      </c>
      <c r="H1061" s="83">
        <v>-73.467916669999994</v>
      </c>
      <c r="I1061" s="93">
        <v>4.0573611099999995</v>
      </c>
      <c r="J1061" s="100">
        <v>10.176</v>
      </c>
      <c r="K1061" s="100">
        <v>12.603703703703705</v>
      </c>
      <c r="L1061" s="100">
        <v>13.657142857142858</v>
      </c>
      <c r="M1061" s="100">
        <v>21.988888888888887</v>
      </c>
      <c r="N1061" s="100">
        <v>14.603703703703705</v>
      </c>
      <c r="O1061" s="100">
        <v>24.932142857142853</v>
      </c>
      <c r="P1061" s="100">
        <v>32.43703703703703</v>
      </c>
      <c r="Q1061" s="100">
        <v>47.600000000000009</v>
      </c>
      <c r="R1061" s="100">
        <v>94.68518518518519</v>
      </c>
      <c r="S1061" s="100">
        <v>116.55600000000003</v>
      </c>
      <c r="T1061" s="100">
        <v>122.70769230769227</v>
      </c>
      <c r="U1061" s="100">
        <v>153.91851851851854</v>
      </c>
      <c r="V1061" s="100">
        <v>152.54</v>
      </c>
      <c r="W1061" s="100">
        <v>125.83252278137211</v>
      </c>
      <c r="X1061" s="100">
        <v>163.6076923076923</v>
      </c>
      <c r="Y1061" s="100">
        <v>144.15384615384619</v>
      </c>
      <c r="Z1061" s="100">
        <v>134.94074074074075</v>
      </c>
      <c r="AA1061" s="100">
        <v>114.572</v>
      </c>
      <c r="AB1061" s="100">
        <v>115.83703703703704</v>
      </c>
      <c r="AC1061" s="100">
        <v>92.326923076923066</v>
      </c>
      <c r="AD1061" s="100">
        <v>112.464</v>
      </c>
      <c r="AE1061" s="100">
        <v>88.178571428571431</v>
      </c>
      <c r="AF1061" s="100">
        <v>74.978571428571428</v>
      </c>
      <c r="AG1061" s="100">
        <v>78.161538461538456</v>
      </c>
      <c r="AH1061" s="100">
        <v>80.170370370370378</v>
      </c>
      <c r="AI1061" s="100">
        <v>83.333333333333329</v>
      </c>
      <c r="AJ1061" s="100">
        <v>92.484000000000009</v>
      </c>
      <c r="AK1061" s="100">
        <v>98.256</v>
      </c>
      <c r="AL1061" s="100">
        <v>100.85925925925928</v>
      </c>
      <c r="AM1061" s="100">
        <v>100.44814814814815</v>
      </c>
      <c r="AN1061" s="100">
        <v>90.130769230769246</v>
      </c>
      <c r="AO1061" s="100">
        <v>78.528000000000006</v>
      </c>
      <c r="AP1061" s="100">
        <v>53.319230769230771</v>
      </c>
      <c r="AQ1061" s="100">
        <v>40.24814814814814</v>
      </c>
      <c r="AR1061" s="100">
        <v>27.803703703703711</v>
      </c>
      <c r="AS1061" s="100">
        <v>30.414814814814818</v>
      </c>
      <c r="AT1061" s="1" t="s">
        <v>1888</v>
      </c>
      <c r="AU1061" s="1"/>
      <c r="AV1061" s="1"/>
      <c r="AW1061" s="1"/>
      <c r="AX1061" s="1"/>
      <c r="AY1061" s="1"/>
      <c r="AZ1061" s="1"/>
      <c r="BA1061" s="1"/>
      <c r="BB1061" s="1"/>
      <c r="BC1061" s="1"/>
      <c r="BD1061" s="1"/>
      <c r="BE1061" s="1"/>
      <c r="BF1061" s="1"/>
      <c r="BG1061" s="1"/>
      <c r="BH1061" s="1"/>
      <c r="BI1061" s="1"/>
      <c r="BJ1061" s="1"/>
      <c r="BK1061" s="1"/>
      <c r="BL1061" s="1"/>
      <c r="BM1061" s="1"/>
    </row>
    <row r="1062" spans="1:65" ht="16.5" customHeight="1" x14ac:dyDescent="0.25">
      <c r="A1062" s="87">
        <v>35030050</v>
      </c>
      <c r="B1062" s="82" t="s">
        <v>26</v>
      </c>
      <c r="C1062" s="82" t="s">
        <v>1289</v>
      </c>
      <c r="D1062" s="82" t="s">
        <v>1286</v>
      </c>
      <c r="E1062" s="82" t="s">
        <v>1236</v>
      </c>
      <c r="F1062" s="82">
        <v>3</v>
      </c>
      <c r="G1062" s="82">
        <v>300</v>
      </c>
      <c r="H1062" s="83">
        <v>-73.44877778</v>
      </c>
      <c r="I1062" s="93">
        <v>4.0911388899999999</v>
      </c>
      <c r="J1062" s="100">
        <v>9.4642857142857135</v>
      </c>
      <c r="K1062" s="100">
        <v>9.7923076923076913</v>
      </c>
      <c r="L1062" s="100">
        <v>8.6666666666666661</v>
      </c>
      <c r="M1062" s="100">
        <v>20.666666666666668</v>
      </c>
      <c r="N1062" s="100">
        <v>14.607142857142858</v>
      </c>
      <c r="O1062" s="100">
        <v>18.814814814814813</v>
      </c>
      <c r="P1062" s="100">
        <v>30.25</v>
      </c>
      <c r="Q1062" s="100">
        <v>49.92307692307692</v>
      </c>
      <c r="R1062" s="100">
        <v>107.70370370370371</v>
      </c>
      <c r="S1062" s="100">
        <v>108.70833333333333</v>
      </c>
      <c r="T1062" s="100">
        <v>134.76986773808798</v>
      </c>
      <c r="U1062" s="100">
        <v>127.47050056841665</v>
      </c>
      <c r="V1062" s="100">
        <v>145.66036075847265</v>
      </c>
      <c r="W1062" s="100">
        <v>127.65040274458333</v>
      </c>
      <c r="X1062" s="100">
        <v>168.06325642267862</v>
      </c>
      <c r="Y1062" s="100">
        <v>126.65650367736816</v>
      </c>
      <c r="Z1062" s="100">
        <v>133.50719009399415</v>
      </c>
      <c r="AA1062" s="100">
        <v>129.20759910601288</v>
      </c>
      <c r="AB1062" s="100">
        <v>122.26</v>
      </c>
      <c r="AC1062" s="100">
        <v>103.66</v>
      </c>
      <c r="AD1062" s="100">
        <v>114.53846153846153</v>
      </c>
      <c r="AE1062" s="100">
        <v>97.074074074074076</v>
      </c>
      <c r="AF1062" s="100">
        <v>77.038461538461533</v>
      </c>
      <c r="AG1062" s="100">
        <v>82.708333333333329</v>
      </c>
      <c r="AH1062" s="100">
        <v>92.979166666666671</v>
      </c>
      <c r="AI1062" s="100">
        <v>86.115384615384613</v>
      </c>
      <c r="AJ1062" s="100">
        <v>96.968932609558109</v>
      </c>
      <c r="AK1062" s="100">
        <v>89.773076923076914</v>
      </c>
      <c r="AL1062" s="100">
        <v>124.05769230769231</v>
      </c>
      <c r="AM1062" s="100">
        <v>109.46153846153847</v>
      </c>
      <c r="AN1062" s="100">
        <v>88.703703703703709</v>
      </c>
      <c r="AO1062" s="100">
        <v>96.307692307692307</v>
      </c>
      <c r="AP1062" s="100">
        <v>52.42307692307692</v>
      </c>
      <c r="AQ1062" s="100">
        <v>31.24</v>
      </c>
      <c r="AR1062" s="100">
        <v>25.03846153846154</v>
      </c>
      <c r="AS1062" s="100">
        <v>35.08</v>
      </c>
      <c r="AT1062" s="1" t="s">
        <v>1888</v>
      </c>
      <c r="AU1062" s="1"/>
      <c r="AV1062" s="1"/>
      <c r="AW1062" s="1"/>
      <c r="AX1062" s="1"/>
      <c r="AY1062" s="1"/>
      <c r="AZ1062" s="1"/>
      <c r="BA1062" s="1"/>
      <c r="BB1062" s="1"/>
      <c r="BC1062" s="1"/>
      <c r="BD1062" s="1"/>
      <c r="BE1062" s="1"/>
      <c r="BF1062" s="1"/>
      <c r="BG1062" s="1"/>
      <c r="BH1062" s="1"/>
      <c r="BI1062" s="1"/>
      <c r="BJ1062" s="1"/>
      <c r="BK1062" s="1"/>
      <c r="BL1062" s="1"/>
      <c r="BM1062" s="1"/>
    </row>
    <row r="1063" spans="1:65" ht="16.5" customHeight="1" x14ac:dyDescent="0.25">
      <c r="A1063" s="87">
        <v>35020060</v>
      </c>
      <c r="B1063" s="82" t="s">
        <v>26</v>
      </c>
      <c r="C1063" s="82" t="s">
        <v>1290</v>
      </c>
      <c r="D1063" s="82" t="s">
        <v>1286</v>
      </c>
      <c r="E1063" s="82" t="s">
        <v>1236</v>
      </c>
      <c r="F1063" s="82">
        <v>3</v>
      </c>
      <c r="G1063" s="82">
        <v>260</v>
      </c>
      <c r="H1063" s="83">
        <v>-73.367999999999995</v>
      </c>
      <c r="I1063" s="93">
        <v>4.0397499999999997</v>
      </c>
      <c r="J1063" s="100">
        <v>3.15</v>
      </c>
      <c r="K1063" s="100">
        <v>12.126666666666667</v>
      </c>
      <c r="L1063" s="100">
        <v>16.873333333333331</v>
      </c>
      <c r="M1063" s="100">
        <v>15.46</v>
      </c>
      <c r="N1063" s="100">
        <v>12.996666666666666</v>
      </c>
      <c r="O1063" s="100">
        <v>22.053333333333335</v>
      </c>
      <c r="P1063" s="100">
        <v>29.14</v>
      </c>
      <c r="Q1063" s="100">
        <v>46.786666666666662</v>
      </c>
      <c r="R1063" s="100">
        <v>69.486206896551721</v>
      </c>
      <c r="S1063" s="100">
        <v>109.96071428571429</v>
      </c>
      <c r="T1063" s="100">
        <v>119.32666666666667</v>
      </c>
      <c r="U1063" s="100">
        <v>145.30714285714285</v>
      </c>
      <c r="V1063" s="100">
        <v>142.37</v>
      </c>
      <c r="W1063" s="100">
        <v>123.36999999999999</v>
      </c>
      <c r="X1063" s="100">
        <v>141.73666666666668</v>
      </c>
      <c r="Y1063" s="100">
        <v>136.49333333333334</v>
      </c>
      <c r="Z1063" s="100">
        <v>127.85862068965517</v>
      </c>
      <c r="AA1063" s="100">
        <v>104.82333333333332</v>
      </c>
      <c r="AB1063" s="100">
        <v>106.17</v>
      </c>
      <c r="AC1063" s="100">
        <v>77.456666666666663</v>
      </c>
      <c r="AD1063" s="100">
        <v>114.38666666666667</v>
      </c>
      <c r="AE1063" s="100">
        <v>91.36666666666666</v>
      </c>
      <c r="AF1063" s="100">
        <v>77.45</v>
      </c>
      <c r="AG1063" s="100">
        <v>76.893333333333345</v>
      </c>
      <c r="AH1063" s="100">
        <v>75.486666666666665</v>
      </c>
      <c r="AI1063" s="100">
        <v>85.36999999999999</v>
      </c>
      <c r="AJ1063" s="100">
        <v>70.706666666666663</v>
      </c>
      <c r="AK1063" s="100">
        <v>88.248275862068965</v>
      </c>
      <c r="AL1063" s="100">
        <v>92.733333333333334</v>
      </c>
      <c r="AM1063" s="100">
        <v>88.339999999999989</v>
      </c>
      <c r="AN1063" s="100">
        <v>90.010344827586209</v>
      </c>
      <c r="AO1063" s="100">
        <v>69.524137931034488</v>
      </c>
      <c r="AP1063" s="100">
        <v>48.565517241379311</v>
      </c>
      <c r="AQ1063" s="100">
        <v>30.427586206896549</v>
      </c>
      <c r="AR1063" s="100">
        <v>18.572413793103451</v>
      </c>
      <c r="AS1063" s="100">
        <v>19.855172413793102</v>
      </c>
      <c r="AT1063" s="1"/>
      <c r="AU1063" s="1"/>
      <c r="AV1063" s="1"/>
      <c r="AW1063" s="1"/>
      <c r="AX1063" s="1"/>
      <c r="AY1063" s="1"/>
      <c r="AZ1063" s="1"/>
      <c r="BA1063" s="1"/>
      <c r="BB1063" s="1"/>
      <c r="BC1063" s="1"/>
      <c r="BD1063" s="1"/>
      <c r="BE1063" s="1"/>
      <c r="BF1063" s="1"/>
      <c r="BG1063" s="1"/>
      <c r="BH1063" s="1"/>
      <c r="BI1063" s="1"/>
      <c r="BJ1063" s="1"/>
      <c r="BK1063" s="1"/>
      <c r="BL1063" s="1"/>
      <c r="BM1063" s="1"/>
    </row>
    <row r="1064" spans="1:65" ht="16.5" customHeight="1" x14ac:dyDescent="0.25">
      <c r="A1064" s="87">
        <v>35030290</v>
      </c>
      <c r="B1064" s="82" t="s">
        <v>54</v>
      </c>
      <c r="C1064" s="82" t="s">
        <v>1291</v>
      </c>
      <c r="D1064" s="82" t="s">
        <v>1286</v>
      </c>
      <c r="E1064" s="82" t="s">
        <v>1236</v>
      </c>
      <c r="F1064" s="82">
        <v>3</v>
      </c>
      <c r="G1064" s="82">
        <v>1084</v>
      </c>
      <c r="H1064" s="83">
        <v>-73.692329999999998</v>
      </c>
      <c r="I1064" s="93">
        <v>4.1884899999999998</v>
      </c>
      <c r="J1064" s="100">
        <v>40.487500000000004</v>
      </c>
      <c r="K1064" s="100">
        <v>43.227999999999994</v>
      </c>
      <c r="L1064" s="100">
        <v>39.32</v>
      </c>
      <c r="M1064" s="100">
        <v>58.283999999999985</v>
      </c>
      <c r="N1064" s="100">
        <v>37.325000000000003</v>
      </c>
      <c r="O1064" s="100">
        <v>62.508333333333326</v>
      </c>
      <c r="P1064" s="100">
        <v>91.887499999999989</v>
      </c>
      <c r="Q1064" s="100">
        <v>104.02083333333333</v>
      </c>
      <c r="R1064" s="100">
        <v>168.19991359719998</v>
      </c>
      <c r="S1064" s="100">
        <v>185.81200000000001</v>
      </c>
      <c r="T1064" s="100">
        <v>252.78399999999999</v>
      </c>
      <c r="U1064" s="100">
        <v>305.875</v>
      </c>
      <c r="V1064" s="100">
        <v>292.60833333333335</v>
      </c>
      <c r="W1064" s="100">
        <v>325.69200000000001</v>
      </c>
      <c r="X1064" s="100">
        <v>361.95200000000006</v>
      </c>
      <c r="Y1064" s="100">
        <v>296.22399999999999</v>
      </c>
      <c r="Z1064" s="100">
        <v>282.82400000000001</v>
      </c>
      <c r="AA1064" s="100">
        <v>299.16800000000001</v>
      </c>
      <c r="AB1064" s="100">
        <v>256.85769230769222</v>
      </c>
      <c r="AC1064" s="100">
        <v>233.78846153846158</v>
      </c>
      <c r="AD1064" s="100">
        <v>261.56538461538457</v>
      </c>
      <c r="AE1064" s="100">
        <v>203.16923076923078</v>
      </c>
      <c r="AF1064" s="100">
        <v>202.1423076923077</v>
      </c>
      <c r="AG1064" s="100">
        <v>205.34615384615381</v>
      </c>
      <c r="AH1064" s="100">
        <v>187.72692307692307</v>
      </c>
      <c r="AI1064" s="100">
        <v>194.06923076923073</v>
      </c>
      <c r="AJ1064" s="100">
        <v>210.43846153846155</v>
      </c>
      <c r="AK1064" s="100">
        <v>202.17692307692312</v>
      </c>
      <c r="AL1064" s="100">
        <v>212.79082009887694</v>
      </c>
      <c r="AM1064" s="100">
        <v>231.99199999999996</v>
      </c>
      <c r="AN1064" s="100">
        <v>250.0625</v>
      </c>
      <c r="AO1064" s="100">
        <v>216.34230769230768</v>
      </c>
      <c r="AP1064" s="100">
        <v>206.77916666666667</v>
      </c>
      <c r="AQ1064" s="100">
        <v>149.13076923076923</v>
      </c>
      <c r="AR1064" s="100">
        <v>144.21153846153845</v>
      </c>
      <c r="AS1064" s="100">
        <v>82.46</v>
      </c>
      <c r="AT1064" s="1" t="s">
        <v>1888</v>
      </c>
      <c r="AU1064" s="1"/>
      <c r="AV1064" s="1"/>
      <c r="AW1064" s="1"/>
      <c r="AX1064" s="1"/>
      <c r="AY1064" s="1"/>
      <c r="AZ1064" s="1"/>
      <c r="BA1064" s="1"/>
      <c r="BB1064" s="1"/>
      <c r="BC1064" s="1"/>
      <c r="BD1064" s="1"/>
      <c r="BE1064" s="1"/>
      <c r="BF1064" s="1"/>
      <c r="BG1064" s="1"/>
      <c r="BH1064" s="1"/>
      <c r="BI1064" s="1"/>
      <c r="BJ1064" s="1"/>
      <c r="BK1064" s="1"/>
      <c r="BL1064" s="1"/>
      <c r="BM1064" s="1"/>
    </row>
    <row r="1065" spans="1:65" ht="16.5" customHeight="1" x14ac:dyDescent="0.25">
      <c r="A1065" s="87">
        <v>35035070</v>
      </c>
      <c r="B1065" s="82" t="s">
        <v>43</v>
      </c>
      <c r="C1065" s="82" t="s">
        <v>1292</v>
      </c>
      <c r="D1065" s="82" t="s">
        <v>1286</v>
      </c>
      <c r="E1065" s="82" t="s">
        <v>1236</v>
      </c>
      <c r="F1065" s="82">
        <v>3</v>
      </c>
      <c r="G1065" s="82">
        <v>340</v>
      </c>
      <c r="H1065" s="83">
        <v>-73.581999999999994</v>
      </c>
      <c r="I1065" s="93">
        <v>4.0767222199999997</v>
      </c>
      <c r="J1065" s="100">
        <v>24.621950604625003</v>
      </c>
      <c r="K1065" s="100">
        <v>30.224999999999998</v>
      </c>
      <c r="L1065" s="100">
        <v>29.087310629615388</v>
      </c>
      <c r="M1065" s="100">
        <v>20.716666666666665</v>
      </c>
      <c r="N1065" s="100">
        <v>17.912500000000001</v>
      </c>
      <c r="O1065" s="100">
        <v>33.545833333333341</v>
      </c>
      <c r="P1065" s="100">
        <v>44.52</v>
      </c>
      <c r="Q1065" s="100">
        <v>62.0346153846154</v>
      </c>
      <c r="R1065" s="100">
        <v>117.66000000000003</v>
      </c>
      <c r="S1065" s="100">
        <v>135.58000000000001</v>
      </c>
      <c r="T1065" s="100">
        <v>149.96</v>
      </c>
      <c r="U1065" s="100">
        <v>167.77916666666667</v>
      </c>
      <c r="V1065" s="100">
        <v>162.9346153846154</v>
      </c>
      <c r="W1065" s="100">
        <v>145.98846153846151</v>
      </c>
      <c r="X1065" s="100">
        <v>185.88888888888883</v>
      </c>
      <c r="Y1065" s="100">
        <v>157.82</v>
      </c>
      <c r="Z1065" s="100">
        <v>161.44462235639995</v>
      </c>
      <c r="AA1065" s="100">
        <v>141.69199999999998</v>
      </c>
      <c r="AB1065" s="100">
        <v>130.07310158212499</v>
      </c>
      <c r="AC1065" s="100">
        <v>106.36558685304163</v>
      </c>
      <c r="AD1065" s="100">
        <v>134.46538461538464</v>
      </c>
      <c r="AE1065" s="100">
        <v>109.02400000000002</v>
      </c>
      <c r="AF1065" s="100">
        <v>107.07745080726923</v>
      </c>
      <c r="AG1065" s="100">
        <v>109.72</v>
      </c>
      <c r="AH1065" s="100">
        <v>88.86</v>
      </c>
      <c r="AI1065" s="100">
        <v>92.444444444444443</v>
      </c>
      <c r="AJ1065" s="100">
        <v>112.19615384615385</v>
      </c>
      <c r="AK1065" s="100">
        <v>125.41595629403999</v>
      </c>
      <c r="AL1065" s="100">
        <v>127.05384615384614</v>
      </c>
      <c r="AM1065" s="100">
        <v>136.33846153846153</v>
      </c>
      <c r="AN1065" s="100">
        <v>123.85</v>
      </c>
      <c r="AO1065" s="100">
        <v>103.61851851851853</v>
      </c>
      <c r="AP1065" s="100">
        <v>82.146153846153851</v>
      </c>
      <c r="AQ1065" s="100">
        <v>52.538461538461533</v>
      </c>
      <c r="AR1065" s="100">
        <v>39.779655862083331</v>
      </c>
      <c r="AS1065" s="100">
        <v>33.270923404916672</v>
      </c>
      <c r="AT1065" s="1" t="s">
        <v>1898</v>
      </c>
      <c r="AU1065" s="1"/>
      <c r="AV1065" s="1"/>
      <c r="AW1065" s="1"/>
      <c r="AX1065" s="1"/>
      <c r="AY1065" s="1"/>
      <c r="AZ1065" s="1"/>
      <c r="BA1065" s="1"/>
      <c r="BB1065" s="1"/>
      <c r="BC1065" s="1"/>
      <c r="BD1065" s="1"/>
      <c r="BE1065" s="1"/>
      <c r="BF1065" s="1"/>
      <c r="BG1065" s="1"/>
      <c r="BH1065" s="1"/>
      <c r="BI1065" s="1"/>
      <c r="BJ1065" s="1"/>
      <c r="BK1065" s="1"/>
      <c r="BL1065" s="1"/>
      <c r="BM1065" s="1"/>
    </row>
    <row r="1066" spans="1:65" ht="16.5" customHeight="1" x14ac:dyDescent="0.25">
      <c r="A1066" s="87">
        <v>32070010</v>
      </c>
      <c r="B1066" s="82" t="s">
        <v>26</v>
      </c>
      <c r="C1066" s="82" t="s">
        <v>1293</v>
      </c>
      <c r="D1066" s="82" t="s">
        <v>1294</v>
      </c>
      <c r="E1066" s="82" t="s">
        <v>1236</v>
      </c>
      <c r="F1066" s="82">
        <v>3</v>
      </c>
      <c r="G1066" s="82">
        <v>321</v>
      </c>
      <c r="H1066" s="83">
        <v>-73.876940000000005</v>
      </c>
      <c r="I1066" s="93">
        <v>3.3775900000000001</v>
      </c>
      <c r="J1066" s="100">
        <v>9.5</v>
      </c>
      <c r="K1066" s="100">
        <v>14.566666666666666</v>
      </c>
      <c r="L1066" s="100">
        <v>17.733333333333334</v>
      </c>
      <c r="M1066" s="100">
        <v>23.379310344827587</v>
      </c>
      <c r="N1066" s="100">
        <v>24.333333333333332</v>
      </c>
      <c r="O1066" s="100">
        <v>37.793103448275865</v>
      </c>
      <c r="P1066" s="100">
        <v>47.275862068965516</v>
      </c>
      <c r="Q1066" s="100">
        <v>60.655172413793103</v>
      </c>
      <c r="R1066" s="100">
        <v>106.07142857142857</v>
      </c>
      <c r="S1066" s="100">
        <v>142.31034482758622</v>
      </c>
      <c r="T1066" s="100">
        <v>117.78571428571429</v>
      </c>
      <c r="U1066" s="100">
        <v>146.82142857142858</v>
      </c>
      <c r="V1066" s="100">
        <v>135.46428571428572</v>
      </c>
      <c r="W1066" s="100">
        <v>146.85714285714286</v>
      </c>
      <c r="X1066" s="100">
        <v>147.41379310344828</v>
      </c>
      <c r="Y1066" s="100">
        <v>134.44827586206895</v>
      </c>
      <c r="Z1066" s="100">
        <v>109.25925925925925</v>
      </c>
      <c r="AA1066" s="100">
        <v>98.517241379310349</v>
      </c>
      <c r="AB1066" s="100">
        <v>111.44827586206897</v>
      </c>
      <c r="AC1066" s="100">
        <v>90.965517241379317</v>
      </c>
      <c r="AD1066" s="100">
        <v>95.41379310344827</v>
      </c>
      <c r="AE1066" s="100">
        <v>64.241379310344826</v>
      </c>
      <c r="AF1066" s="100">
        <v>83.275862068965523</v>
      </c>
      <c r="AG1066" s="100">
        <v>67.571428571428569</v>
      </c>
      <c r="AH1066" s="100">
        <v>61.206896551724135</v>
      </c>
      <c r="AI1066" s="100">
        <v>85.896551724137936</v>
      </c>
      <c r="AJ1066" s="100">
        <v>80.034482758620683</v>
      </c>
      <c r="AK1066" s="100">
        <v>71.896551724137936</v>
      </c>
      <c r="AL1066" s="100">
        <v>80.172413793103445</v>
      </c>
      <c r="AM1066" s="100">
        <v>101.17241379310344</v>
      </c>
      <c r="AN1066" s="100">
        <v>94.536666666666662</v>
      </c>
      <c r="AO1066" s="100">
        <v>68.7</v>
      </c>
      <c r="AP1066" s="100">
        <v>49.966666666666669</v>
      </c>
      <c r="AQ1066" s="100">
        <v>32.4</v>
      </c>
      <c r="AR1066" s="100">
        <v>24.233333333333334</v>
      </c>
      <c r="AS1066" s="100">
        <v>28.7</v>
      </c>
      <c r="AT1066" s="1"/>
      <c r="AU1066" s="1"/>
      <c r="AV1066" s="1"/>
      <c r="AW1066" s="1"/>
      <c r="AX1066" s="1"/>
      <c r="AY1066" s="1"/>
      <c r="AZ1066" s="1"/>
      <c r="BA1066" s="1"/>
      <c r="BB1066" s="1"/>
      <c r="BC1066" s="1"/>
      <c r="BD1066" s="1"/>
      <c r="BE1066" s="1"/>
      <c r="BF1066" s="1"/>
      <c r="BG1066" s="1"/>
      <c r="BH1066" s="1"/>
      <c r="BI1066" s="1"/>
      <c r="BJ1066" s="1"/>
      <c r="BK1066" s="1"/>
      <c r="BL1066" s="1"/>
      <c r="BM1066" s="1"/>
    </row>
    <row r="1067" spans="1:65" ht="16.5" customHeight="1" x14ac:dyDescent="0.25">
      <c r="A1067" s="87">
        <v>32070040</v>
      </c>
      <c r="B1067" s="82" t="s">
        <v>26</v>
      </c>
      <c r="C1067" s="82" t="s">
        <v>1295</v>
      </c>
      <c r="D1067" s="82" t="s">
        <v>1294</v>
      </c>
      <c r="E1067" s="82" t="s">
        <v>1236</v>
      </c>
      <c r="F1067" s="82">
        <v>3</v>
      </c>
      <c r="G1067" s="82">
        <v>246</v>
      </c>
      <c r="H1067" s="83">
        <v>-73.67501</v>
      </c>
      <c r="I1067" s="93">
        <v>2.9761900000000003</v>
      </c>
      <c r="J1067" s="100">
        <v>11.793103448275861</v>
      </c>
      <c r="K1067" s="100">
        <v>10.610344827586207</v>
      </c>
      <c r="L1067" s="100">
        <v>20.827586206896552</v>
      </c>
      <c r="M1067" s="100">
        <v>30.275862068965516</v>
      </c>
      <c r="N1067" s="100">
        <v>19.610344827586207</v>
      </c>
      <c r="O1067" s="100">
        <v>28.920689655172417</v>
      </c>
      <c r="P1067" s="100">
        <v>59.551724137931032</v>
      </c>
      <c r="Q1067" s="100">
        <v>76.34482758620689</v>
      </c>
      <c r="R1067" s="100">
        <v>78.928571428571431</v>
      </c>
      <c r="S1067" s="100">
        <v>130.21428571428572</v>
      </c>
      <c r="T1067" s="100">
        <v>136.42413793103449</v>
      </c>
      <c r="U1067" s="100">
        <v>130.79310344827587</v>
      </c>
      <c r="V1067" s="100">
        <v>150.64285714285714</v>
      </c>
      <c r="W1067" s="100">
        <v>138.7037037037037</v>
      </c>
      <c r="X1067" s="100">
        <v>132.51724137931035</v>
      </c>
      <c r="Y1067" s="100">
        <v>145.05333333333334</v>
      </c>
      <c r="Z1067" s="100">
        <v>137.26666666666668</v>
      </c>
      <c r="AA1067" s="100">
        <v>111.28999999999999</v>
      </c>
      <c r="AB1067" s="100">
        <v>109.86551724137931</v>
      </c>
      <c r="AC1067" s="100">
        <v>100.72</v>
      </c>
      <c r="AD1067" s="100">
        <v>112.18333333333334</v>
      </c>
      <c r="AE1067" s="100">
        <v>68.333333333333329</v>
      </c>
      <c r="AF1067" s="100">
        <v>79.943333333333342</v>
      </c>
      <c r="AG1067" s="100">
        <v>59.736666666666665</v>
      </c>
      <c r="AH1067" s="100">
        <v>58.633333333333333</v>
      </c>
      <c r="AI1067" s="100">
        <v>73.275862068965523</v>
      </c>
      <c r="AJ1067" s="100">
        <v>83.666666666666671</v>
      </c>
      <c r="AK1067" s="100">
        <v>87.233333333333334</v>
      </c>
      <c r="AL1067" s="100">
        <v>97.533333333333331</v>
      </c>
      <c r="AM1067" s="100">
        <v>111.53333333333333</v>
      </c>
      <c r="AN1067" s="100">
        <v>106.16666666666667</v>
      </c>
      <c r="AO1067" s="100">
        <v>81.933333333333337</v>
      </c>
      <c r="AP1067" s="100">
        <v>46.93333333333333</v>
      </c>
      <c r="AQ1067" s="100">
        <v>38.379310344827587</v>
      </c>
      <c r="AR1067" s="100">
        <v>25.172413793103448</v>
      </c>
      <c r="AS1067" s="100">
        <v>24.931034482758619</v>
      </c>
      <c r="AT1067" s="1"/>
      <c r="AU1067" s="1"/>
      <c r="AV1067" s="1"/>
      <c r="AW1067" s="1"/>
      <c r="AX1067" s="1"/>
      <c r="AY1067" s="1"/>
      <c r="AZ1067" s="1"/>
      <c r="BA1067" s="1"/>
      <c r="BB1067" s="1"/>
      <c r="BC1067" s="1"/>
      <c r="BD1067" s="1"/>
      <c r="BE1067" s="1"/>
      <c r="BF1067" s="1"/>
      <c r="BG1067" s="1"/>
      <c r="BH1067" s="1"/>
      <c r="BI1067" s="1"/>
      <c r="BJ1067" s="1"/>
      <c r="BK1067" s="1"/>
      <c r="BL1067" s="1"/>
      <c r="BM1067" s="1"/>
    </row>
    <row r="1068" spans="1:65" ht="16.5" customHeight="1" x14ac:dyDescent="0.25">
      <c r="A1068" s="87">
        <v>52055230</v>
      </c>
      <c r="B1068" s="82" t="s">
        <v>31</v>
      </c>
      <c r="C1068" s="82" t="s">
        <v>1296</v>
      </c>
      <c r="D1068" s="82" t="s">
        <v>1297</v>
      </c>
      <c r="E1068" s="82" t="s">
        <v>951</v>
      </c>
      <c r="F1068" s="82">
        <v>7</v>
      </c>
      <c r="G1068" s="82">
        <v>2961</v>
      </c>
      <c r="H1068" s="83">
        <v>-77.677750000000003</v>
      </c>
      <c r="I1068" s="93">
        <v>0.85708333000000014</v>
      </c>
      <c r="J1068" s="100">
        <v>22.933333333333334</v>
      </c>
      <c r="K1068" s="100">
        <v>25.513333333333332</v>
      </c>
      <c r="L1068" s="100">
        <v>22.369999999999994</v>
      </c>
      <c r="M1068" s="100">
        <v>26.96206896551724</v>
      </c>
      <c r="N1068" s="100">
        <v>21.926666666666666</v>
      </c>
      <c r="O1068" s="100">
        <v>25.516666666666662</v>
      </c>
      <c r="P1068" s="100">
        <v>30.069999999999993</v>
      </c>
      <c r="Q1068" s="100">
        <v>30.555172413793102</v>
      </c>
      <c r="R1068" s="100">
        <v>35.066666666666656</v>
      </c>
      <c r="S1068" s="100">
        <v>36.133333333333333</v>
      </c>
      <c r="T1068" s="100">
        <v>37.633333333333333</v>
      </c>
      <c r="U1068" s="100">
        <v>27.20333333333333</v>
      </c>
      <c r="V1068" s="100">
        <v>28.916666666666668</v>
      </c>
      <c r="W1068" s="100">
        <v>24.213333333333328</v>
      </c>
      <c r="X1068" s="100">
        <v>31.863333333333333</v>
      </c>
      <c r="Y1068" s="100">
        <v>21.339999999999996</v>
      </c>
      <c r="Z1068" s="100">
        <v>16.516666666666666</v>
      </c>
      <c r="AA1068" s="100">
        <v>14.436666666666669</v>
      </c>
      <c r="AB1068" s="100">
        <v>13.386666666666665</v>
      </c>
      <c r="AC1068" s="100">
        <v>16.04</v>
      </c>
      <c r="AD1068" s="100">
        <v>14.543333333333335</v>
      </c>
      <c r="AE1068" s="100">
        <v>8.7633333333333319</v>
      </c>
      <c r="AF1068" s="100">
        <v>10.206666666666669</v>
      </c>
      <c r="AG1068" s="100">
        <v>10.873333333333331</v>
      </c>
      <c r="AH1068" s="100">
        <v>12.293333333333331</v>
      </c>
      <c r="AI1068" s="100">
        <v>12.455172413793106</v>
      </c>
      <c r="AJ1068" s="100">
        <v>16.866666666666667</v>
      </c>
      <c r="AK1068" s="100">
        <v>17.906896551724138</v>
      </c>
      <c r="AL1068" s="100">
        <v>25.826666666666668</v>
      </c>
      <c r="AM1068" s="100">
        <v>28.514285714285712</v>
      </c>
      <c r="AN1068" s="100">
        <v>34.373333333333335</v>
      </c>
      <c r="AO1068" s="100">
        <v>37.859999999999992</v>
      </c>
      <c r="AP1068" s="100">
        <v>35.656666666666666</v>
      </c>
      <c r="AQ1068" s="100">
        <v>32.026666666666671</v>
      </c>
      <c r="AR1068" s="100">
        <v>37.24</v>
      </c>
      <c r="AS1068" s="100">
        <v>28.916666666666661</v>
      </c>
      <c r="AT1068" s="1"/>
      <c r="AU1068" s="1"/>
      <c r="AV1068" s="1"/>
      <c r="AW1068" s="1"/>
      <c r="AX1068" s="1"/>
      <c r="AY1068" s="1"/>
      <c r="AZ1068" s="1"/>
      <c r="BA1068" s="1"/>
      <c r="BB1068" s="1"/>
      <c r="BC1068" s="1"/>
      <c r="BD1068" s="1"/>
      <c r="BE1068" s="1"/>
      <c r="BF1068" s="1"/>
      <c r="BG1068" s="1"/>
      <c r="BH1068" s="1"/>
      <c r="BI1068" s="1"/>
      <c r="BJ1068" s="1"/>
      <c r="BK1068" s="1"/>
      <c r="BL1068" s="1"/>
      <c r="BM1068" s="1"/>
    </row>
    <row r="1069" spans="1:65" ht="16.5" customHeight="1" x14ac:dyDescent="0.25">
      <c r="A1069" s="87">
        <v>52040160</v>
      </c>
      <c r="B1069" s="82" t="s">
        <v>26</v>
      </c>
      <c r="C1069" s="82" t="s">
        <v>1298</v>
      </c>
      <c r="D1069" s="82" t="s">
        <v>1299</v>
      </c>
      <c r="E1069" s="82" t="s">
        <v>951</v>
      </c>
      <c r="F1069" s="82">
        <v>7</v>
      </c>
      <c r="G1069" s="82">
        <v>2200</v>
      </c>
      <c r="H1069" s="83">
        <v>-77.135305560000006</v>
      </c>
      <c r="I1069" s="93">
        <v>1.5052777799999999</v>
      </c>
      <c r="J1069" s="100">
        <v>72.00344827586207</v>
      </c>
      <c r="K1069" s="100">
        <v>67.186206896551738</v>
      </c>
      <c r="L1069" s="100">
        <v>45.575862068965513</v>
      </c>
      <c r="M1069" s="100">
        <v>59.151724137931026</v>
      </c>
      <c r="N1069" s="100">
        <v>51.334482758620695</v>
      </c>
      <c r="O1069" s="100">
        <v>63.844827586206904</v>
      </c>
      <c r="P1069" s="100">
        <v>46.27</v>
      </c>
      <c r="Q1069" s="100">
        <v>62.858620689655169</v>
      </c>
      <c r="R1069" s="100">
        <v>77.010000000000005</v>
      </c>
      <c r="S1069" s="100">
        <v>60.076666666666661</v>
      </c>
      <c r="T1069" s="100">
        <v>64.976666666666659</v>
      </c>
      <c r="U1069" s="100">
        <v>55.939999999999991</v>
      </c>
      <c r="V1069" s="100">
        <v>48.659999999999989</v>
      </c>
      <c r="W1069" s="100">
        <v>41.3</v>
      </c>
      <c r="X1069" s="100">
        <v>48.626666666666658</v>
      </c>
      <c r="Y1069" s="100">
        <v>28.983333333333334</v>
      </c>
      <c r="Z1069" s="100">
        <v>21.243333333333332</v>
      </c>
      <c r="AA1069" s="100">
        <v>14.930000000000003</v>
      </c>
      <c r="AB1069" s="100">
        <v>11.675862068965516</v>
      </c>
      <c r="AC1069" s="100">
        <v>12.36896551724138</v>
      </c>
      <c r="AD1069" s="100">
        <v>13.903703703703703</v>
      </c>
      <c r="AE1069" s="100">
        <v>4.3214285714285712</v>
      </c>
      <c r="AF1069" s="100">
        <v>8.9</v>
      </c>
      <c r="AG1069" s="100">
        <v>7.5482758620689649</v>
      </c>
      <c r="AH1069" s="100">
        <v>12.62</v>
      </c>
      <c r="AI1069" s="100">
        <v>16.439999999999998</v>
      </c>
      <c r="AJ1069" s="100">
        <v>32.026666666666671</v>
      </c>
      <c r="AK1069" s="100">
        <v>45.286666666666662</v>
      </c>
      <c r="AL1069" s="100">
        <v>58.276666666666664</v>
      </c>
      <c r="AM1069" s="100">
        <v>74.609999999999985</v>
      </c>
      <c r="AN1069" s="100">
        <v>109.63333333333335</v>
      </c>
      <c r="AO1069" s="100">
        <v>85.783333333333331</v>
      </c>
      <c r="AP1069" s="100">
        <v>98.433333333333351</v>
      </c>
      <c r="AQ1069" s="100">
        <v>86.537931034482739</v>
      </c>
      <c r="AR1069" s="100">
        <v>94.041379310344809</v>
      </c>
      <c r="AS1069" s="100">
        <v>74.839285714285708</v>
      </c>
      <c r="AT1069" s="1"/>
      <c r="AU1069" s="1"/>
      <c r="AV1069" s="1"/>
      <c r="AW1069" s="1"/>
      <c r="AX1069" s="1"/>
      <c r="AY1069" s="1"/>
      <c r="AZ1069" s="1"/>
      <c r="BA1069" s="1"/>
      <c r="BB1069" s="1"/>
      <c r="BC1069" s="1"/>
      <c r="BD1069" s="1"/>
      <c r="BE1069" s="1"/>
      <c r="BF1069" s="1"/>
      <c r="BG1069" s="1"/>
      <c r="BH1069" s="1"/>
      <c r="BI1069" s="1"/>
      <c r="BJ1069" s="1"/>
      <c r="BK1069" s="1"/>
      <c r="BL1069" s="1"/>
      <c r="BM1069" s="1"/>
    </row>
    <row r="1070" spans="1:65" ht="16.5" customHeight="1" x14ac:dyDescent="0.25">
      <c r="A1070" s="87">
        <v>52065020</v>
      </c>
      <c r="B1070" s="82" t="s">
        <v>26</v>
      </c>
      <c r="C1070" s="82" t="s">
        <v>1300</v>
      </c>
      <c r="D1070" s="82" t="s">
        <v>1300</v>
      </c>
      <c r="E1070" s="82" t="s">
        <v>951</v>
      </c>
      <c r="F1070" s="82">
        <v>7</v>
      </c>
      <c r="G1070" s="82">
        <v>32</v>
      </c>
      <c r="H1070" s="83">
        <v>-78.14</v>
      </c>
      <c r="I1070" s="93">
        <v>1.67</v>
      </c>
      <c r="J1070" s="100">
        <v>197.76296296296294</v>
      </c>
      <c r="K1070" s="100">
        <v>207.17199999999997</v>
      </c>
      <c r="L1070" s="100">
        <v>203.6592592592593</v>
      </c>
      <c r="M1070" s="100">
        <v>172.19615384615386</v>
      </c>
      <c r="N1070" s="100">
        <v>177.01444444444442</v>
      </c>
      <c r="O1070" s="100">
        <v>146.45416666666665</v>
      </c>
      <c r="P1070" s="100">
        <v>178.08148148148143</v>
      </c>
      <c r="Q1070" s="100">
        <v>205.12857142857143</v>
      </c>
      <c r="R1070" s="100">
        <v>213.41153846153844</v>
      </c>
      <c r="S1070" s="100">
        <v>224.76538461538465</v>
      </c>
      <c r="T1070" s="100">
        <v>290.73599999999999</v>
      </c>
      <c r="U1070" s="100">
        <v>287.72621863228943</v>
      </c>
      <c r="V1070" s="100">
        <v>308.67142857142863</v>
      </c>
      <c r="W1070" s="100">
        <v>267.7962962962963</v>
      </c>
      <c r="X1070" s="100">
        <v>298.63599999999997</v>
      </c>
      <c r="Y1070" s="100">
        <v>224.0202380631809</v>
      </c>
      <c r="Z1070" s="100">
        <v>192.83200000000005</v>
      </c>
      <c r="AA1070" s="100">
        <v>186.15574064254756</v>
      </c>
      <c r="AB1070" s="100">
        <v>192.30963892576921</v>
      </c>
      <c r="AC1070" s="100">
        <v>158.72202448272705</v>
      </c>
      <c r="AD1070" s="100">
        <v>140.16669393686149</v>
      </c>
      <c r="AE1070" s="100">
        <v>110</v>
      </c>
      <c r="AF1070" s="100">
        <v>135.00115384615381</v>
      </c>
      <c r="AG1070" s="100">
        <v>118.70481481481481</v>
      </c>
      <c r="AH1070" s="100">
        <v>134.86153846153846</v>
      </c>
      <c r="AI1070" s="100">
        <v>131.59170770150641</v>
      </c>
      <c r="AJ1070" s="100">
        <v>164.66</v>
      </c>
      <c r="AK1070" s="100">
        <v>174.31785714285715</v>
      </c>
      <c r="AL1070" s="100">
        <v>156.14520000000002</v>
      </c>
      <c r="AM1070" s="100">
        <v>185.29599999999999</v>
      </c>
      <c r="AN1070" s="100">
        <v>132.01600000000002</v>
      </c>
      <c r="AO1070" s="100">
        <v>122.61599999999999</v>
      </c>
      <c r="AP1070" s="100">
        <v>125.73846153846156</v>
      </c>
      <c r="AQ1070" s="100">
        <v>160.29067148355335</v>
      </c>
      <c r="AR1070" s="100">
        <v>155.54372342916633</v>
      </c>
      <c r="AS1070" s="100">
        <v>208.05140946232362</v>
      </c>
      <c r="AT1070" s="1" t="s">
        <v>1888</v>
      </c>
      <c r="AU1070" s="1"/>
      <c r="AV1070" s="1"/>
      <c r="AW1070" s="1"/>
      <c r="AX1070" s="1"/>
      <c r="AY1070" s="1"/>
      <c r="AZ1070" s="1"/>
      <c r="BA1070" s="1"/>
      <c r="BB1070" s="1"/>
      <c r="BC1070" s="1"/>
      <c r="BD1070" s="1"/>
      <c r="BE1070" s="1"/>
      <c r="BF1070" s="1"/>
      <c r="BG1070" s="1"/>
      <c r="BH1070" s="1"/>
      <c r="BI1070" s="1"/>
      <c r="BJ1070" s="1"/>
      <c r="BK1070" s="1"/>
      <c r="BL1070" s="1"/>
      <c r="BM1070" s="1"/>
    </row>
    <row r="1071" spans="1:65" ht="16.5" customHeight="1" x14ac:dyDescent="0.25">
      <c r="A1071" s="87">
        <v>51020010</v>
      </c>
      <c r="B1071" s="82" t="s">
        <v>54</v>
      </c>
      <c r="C1071" s="82" t="s">
        <v>1301</v>
      </c>
      <c r="D1071" s="82" t="s">
        <v>1300</v>
      </c>
      <c r="E1071" s="82" t="s">
        <v>951</v>
      </c>
      <c r="F1071" s="82">
        <v>7</v>
      </c>
      <c r="G1071" s="82">
        <v>950</v>
      </c>
      <c r="H1071" s="83">
        <v>-78.122333329999989</v>
      </c>
      <c r="I1071" s="93">
        <v>1.3402777800000001</v>
      </c>
      <c r="J1071" s="100">
        <v>292.63448275862066</v>
      </c>
      <c r="K1071" s="100">
        <v>248.97</v>
      </c>
      <c r="L1071" s="100">
        <v>248.70333333333335</v>
      </c>
      <c r="M1071" s="100">
        <v>208.67</v>
      </c>
      <c r="N1071" s="100">
        <v>217.87586206896552</v>
      </c>
      <c r="O1071" s="100">
        <v>197.85333333333335</v>
      </c>
      <c r="P1071" s="100">
        <v>259.24666666666667</v>
      </c>
      <c r="Q1071" s="100">
        <v>281.09666666666664</v>
      </c>
      <c r="R1071" s="100">
        <v>279.78275862068966</v>
      </c>
      <c r="S1071" s="100">
        <v>283.57666666666671</v>
      </c>
      <c r="T1071" s="100">
        <v>348.05517241379306</v>
      </c>
      <c r="U1071" s="100">
        <v>315.60333333333335</v>
      </c>
      <c r="V1071" s="100">
        <v>314.03666666666663</v>
      </c>
      <c r="W1071" s="100">
        <v>312.55333333333334</v>
      </c>
      <c r="X1071" s="100">
        <v>309.49333333333328</v>
      </c>
      <c r="Y1071" s="100">
        <v>255.26666666666668</v>
      </c>
      <c r="Z1071" s="100">
        <v>251.79333333333335</v>
      </c>
      <c r="AA1071" s="100">
        <v>219.74999999999997</v>
      </c>
      <c r="AB1071" s="100">
        <v>217.85999999999999</v>
      </c>
      <c r="AC1071" s="100">
        <v>189.83333333333334</v>
      </c>
      <c r="AD1071" s="100">
        <v>182.3666666666667</v>
      </c>
      <c r="AE1071" s="100">
        <v>144.28620689655176</v>
      </c>
      <c r="AF1071" s="100">
        <v>135.77586206896552</v>
      </c>
      <c r="AG1071" s="100">
        <v>147.12758620689655</v>
      </c>
      <c r="AH1071" s="100">
        <v>155.05517241379314</v>
      </c>
      <c r="AI1071" s="100">
        <v>179.2103448275862</v>
      </c>
      <c r="AJ1071" s="100">
        <v>245.58275862068965</v>
      </c>
      <c r="AK1071" s="100">
        <v>240.70689655172413</v>
      </c>
      <c r="AL1071" s="100">
        <v>276.54137931034484</v>
      </c>
      <c r="AM1071" s="100">
        <v>311.45862068965516</v>
      </c>
      <c r="AN1071" s="100">
        <v>238.92857142857147</v>
      </c>
      <c r="AO1071" s="100">
        <v>249.28214285714287</v>
      </c>
      <c r="AP1071" s="100">
        <v>234.10740740740744</v>
      </c>
      <c r="AQ1071" s="100">
        <v>269.92222222222222</v>
      </c>
      <c r="AR1071" s="100">
        <v>272.25185185185188</v>
      </c>
      <c r="AS1071" s="100">
        <v>301.92592592592587</v>
      </c>
      <c r="AT1071" s="1"/>
      <c r="AU1071" s="1"/>
      <c r="AV1071" s="1"/>
      <c r="AW1071" s="1"/>
      <c r="AX1071" s="1"/>
      <c r="AY1071" s="1"/>
      <c r="AZ1071" s="1"/>
      <c r="BA1071" s="1"/>
      <c r="BB1071" s="1"/>
      <c r="BC1071" s="1"/>
      <c r="BD1071" s="1"/>
      <c r="BE1071" s="1"/>
      <c r="BF1071" s="1"/>
      <c r="BG1071" s="1"/>
      <c r="BH1071" s="1"/>
      <c r="BI1071" s="1"/>
      <c r="BJ1071" s="1"/>
      <c r="BK1071" s="1"/>
      <c r="BL1071" s="1"/>
      <c r="BM1071" s="1"/>
    </row>
    <row r="1072" spans="1:65" ht="16.5" customHeight="1" x14ac:dyDescent="0.25">
      <c r="A1072" s="87">
        <v>52040040</v>
      </c>
      <c r="B1072" s="82" t="s">
        <v>26</v>
      </c>
      <c r="C1072" s="82" t="s">
        <v>1302</v>
      </c>
      <c r="D1072" s="82" t="s">
        <v>1302</v>
      </c>
      <c r="E1072" s="82" t="s">
        <v>951</v>
      </c>
      <c r="F1072" s="82">
        <v>7</v>
      </c>
      <c r="G1072" s="82">
        <v>220</v>
      </c>
      <c r="H1072" s="83">
        <v>-77.149722220000001</v>
      </c>
      <c r="I1072" s="93">
        <v>1.4041666700000002</v>
      </c>
      <c r="J1072" s="100">
        <v>48.016666666666673</v>
      </c>
      <c r="K1072" s="100">
        <v>43.586666666666659</v>
      </c>
      <c r="L1072" s="100">
        <v>26.631034482758619</v>
      </c>
      <c r="M1072" s="100">
        <v>36.166666666666664</v>
      </c>
      <c r="N1072" s="100">
        <v>33.086666666666673</v>
      </c>
      <c r="O1072" s="100">
        <v>40.883333333333333</v>
      </c>
      <c r="P1072" s="100">
        <v>33.803333333333342</v>
      </c>
      <c r="Q1072" s="100">
        <v>44.524999999999991</v>
      </c>
      <c r="R1072" s="100">
        <v>58.2793103448276</v>
      </c>
      <c r="S1072" s="100">
        <v>58.66</v>
      </c>
      <c r="T1072" s="100">
        <v>56.633333333333326</v>
      </c>
      <c r="U1072" s="100">
        <v>39.53793103448276</v>
      </c>
      <c r="V1072" s="100">
        <v>42.431034482758612</v>
      </c>
      <c r="W1072" s="100">
        <v>33.758620689655174</v>
      </c>
      <c r="X1072" s="100">
        <v>49.572413793103443</v>
      </c>
      <c r="Y1072" s="100">
        <v>21.475862068965515</v>
      </c>
      <c r="Z1072" s="100">
        <v>13.578571428571427</v>
      </c>
      <c r="AA1072" s="100">
        <v>6.1482758620689655</v>
      </c>
      <c r="AB1072" s="100">
        <v>8.7785714285714285</v>
      </c>
      <c r="AC1072" s="100">
        <v>8.1777777777777771</v>
      </c>
      <c r="AD1072" s="100">
        <v>13.921428571428569</v>
      </c>
      <c r="AE1072" s="100">
        <v>2.2448275862068963</v>
      </c>
      <c r="AF1072" s="100">
        <v>7.4357142857142851</v>
      </c>
      <c r="AG1072" s="100">
        <v>2.6678571428571431</v>
      </c>
      <c r="AH1072" s="100">
        <v>7.7133333333333329</v>
      </c>
      <c r="AI1072" s="100">
        <v>12.729999999999999</v>
      </c>
      <c r="AJ1072" s="100">
        <v>28.82</v>
      </c>
      <c r="AK1072" s="100">
        <v>39.57931034482759</v>
      </c>
      <c r="AL1072" s="100">
        <v>52.371428571428574</v>
      </c>
      <c r="AM1072" s="100">
        <v>55.953571428571415</v>
      </c>
      <c r="AN1072" s="100">
        <v>64.713333333333324</v>
      </c>
      <c r="AO1072" s="100">
        <v>70.917241379310326</v>
      </c>
      <c r="AP1072" s="100">
        <v>59.710344827586205</v>
      </c>
      <c r="AQ1072" s="100">
        <v>57.979310344827582</v>
      </c>
      <c r="AR1072" s="100">
        <v>52.428571428571431</v>
      </c>
      <c r="AS1072" s="100">
        <v>39.560714285714276</v>
      </c>
      <c r="AT1072" s="1"/>
      <c r="AU1072" s="1"/>
      <c r="AV1072" s="1"/>
      <c r="AW1072" s="1"/>
      <c r="AX1072" s="1"/>
      <c r="AY1072" s="1"/>
      <c r="AZ1072" s="1"/>
      <c r="BA1072" s="1"/>
      <c r="BB1072" s="1"/>
      <c r="BC1072" s="1"/>
      <c r="BD1072" s="1"/>
      <c r="BE1072" s="1"/>
      <c r="BF1072" s="1"/>
      <c r="BG1072" s="1"/>
      <c r="BH1072" s="1"/>
      <c r="BI1072" s="1"/>
      <c r="BJ1072" s="1"/>
      <c r="BK1072" s="1"/>
      <c r="BL1072" s="1"/>
      <c r="BM1072" s="1"/>
    </row>
    <row r="1073" spans="1:65" ht="16.5" customHeight="1" x14ac:dyDescent="0.25">
      <c r="A1073" s="87">
        <v>52040060</v>
      </c>
      <c r="B1073" s="82" t="s">
        <v>26</v>
      </c>
      <c r="C1073" s="82" t="s">
        <v>1303</v>
      </c>
      <c r="D1073" s="82" t="s">
        <v>1302</v>
      </c>
      <c r="E1073" s="82" t="s">
        <v>951</v>
      </c>
      <c r="F1073" s="82">
        <v>7</v>
      </c>
      <c r="G1073" s="82">
        <v>2568</v>
      </c>
      <c r="H1073" s="83">
        <v>-77.174055560000014</v>
      </c>
      <c r="I1073" s="93">
        <v>1.2873055600000001</v>
      </c>
      <c r="J1073" s="100">
        <v>55.506666666666675</v>
      </c>
      <c r="K1073" s="100">
        <v>51.666666666666671</v>
      </c>
      <c r="L1073" s="100">
        <v>38.160000000000004</v>
      </c>
      <c r="M1073" s="100">
        <v>34.372413793103462</v>
      </c>
      <c r="N1073" s="100">
        <v>41.551724137931039</v>
      </c>
      <c r="O1073" s="100">
        <v>47.765517241379314</v>
      </c>
      <c r="P1073" s="100">
        <v>43.748275862068951</v>
      </c>
      <c r="Q1073" s="100">
        <v>49.364285714285714</v>
      </c>
      <c r="R1073" s="100">
        <v>55.700000000000017</v>
      </c>
      <c r="S1073" s="100">
        <v>50.74666666666667</v>
      </c>
      <c r="T1073" s="100">
        <v>61.870000000000005</v>
      </c>
      <c r="U1073" s="100">
        <v>34.210000000000008</v>
      </c>
      <c r="V1073" s="100">
        <v>39.613793103448273</v>
      </c>
      <c r="W1073" s="100">
        <v>31.883333333333333</v>
      </c>
      <c r="X1073" s="100">
        <v>42.256666666666668</v>
      </c>
      <c r="Y1073" s="100">
        <v>26.166666666666668</v>
      </c>
      <c r="Z1073" s="100">
        <v>12.34</v>
      </c>
      <c r="AA1073" s="100">
        <v>12.568965517241381</v>
      </c>
      <c r="AB1073" s="100">
        <v>9.158620689655173</v>
      </c>
      <c r="AC1073" s="100">
        <v>11.813793103448276</v>
      </c>
      <c r="AD1073" s="100">
        <v>8.2551724137931046</v>
      </c>
      <c r="AE1073" s="100">
        <v>3.4689655172413798</v>
      </c>
      <c r="AF1073" s="100">
        <v>9.0103448275862075</v>
      </c>
      <c r="AG1073" s="100">
        <v>6.8793103448275854</v>
      </c>
      <c r="AH1073" s="100">
        <v>7.9566666666666661</v>
      </c>
      <c r="AI1073" s="100">
        <v>9.1633333333333322</v>
      </c>
      <c r="AJ1073" s="100">
        <v>23.796551724137927</v>
      </c>
      <c r="AK1073" s="100">
        <v>31.065517241379304</v>
      </c>
      <c r="AL1073" s="100">
        <v>48.968965517241386</v>
      </c>
      <c r="AM1073" s="100">
        <v>65.326666666666668</v>
      </c>
      <c r="AN1073" s="100">
        <v>69.856666666666669</v>
      </c>
      <c r="AO1073" s="100">
        <v>77.77000000000001</v>
      </c>
      <c r="AP1073" s="100">
        <v>64.65333333333335</v>
      </c>
      <c r="AQ1073" s="100">
        <v>53.762068965517237</v>
      </c>
      <c r="AR1073" s="100">
        <v>66.370000000000019</v>
      </c>
      <c r="AS1073" s="100">
        <v>47.941379310344828</v>
      </c>
      <c r="AT1073" s="1"/>
      <c r="AU1073" s="1"/>
      <c r="AV1073" s="1"/>
      <c r="AW1073" s="1"/>
      <c r="AX1073" s="1"/>
      <c r="AY1073" s="1"/>
      <c r="AZ1073" s="1"/>
      <c r="BA1073" s="1"/>
      <c r="BB1073" s="1"/>
      <c r="BC1073" s="1"/>
      <c r="BD1073" s="1"/>
      <c r="BE1073" s="1"/>
      <c r="BF1073" s="1"/>
      <c r="BG1073" s="1"/>
      <c r="BH1073" s="1"/>
      <c r="BI1073" s="1"/>
      <c r="BJ1073" s="1"/>
      <c r="BK1073" s="1"/>
      <c r="BL1073" s="1"/>
      <c r="BM1073" s="1"/>
    </row>
    <row r="1074" spans="1:65" ht="16.5" customHeight="1" x14ac:dyDescent="0.25">
      <c r="A1074" s="87">
        <v>52045020</v>
      </c>
      <c r="B1074" s="82" t="s">
        <v>31</v>
      </c>
      <c r="C1074" s="82" t="s">
        <v>1304</v>
      </c>
      <c r="D1074" s="82" t="s">
        <v>1305</v>
      </c>
      <c r="E1074" s="82" t="s">
        <v>951</v>
      </c>
      <c r="F1074" s="82">
        <v>7</v>
      </c>
      <c r="G1074" s="82">
        <v>1796</v>
      </c>
      <c r="H1074" s="83">
        <v>-77.290861110000009</v>
      </c>
      <c r="I1074" s="93">
        <v>1.3940833300000002</v>
      </c>
      <c r="J1074" s="100">
        <v>41.248275862068958</v>
      </c>
      <c r="K1074" s="100">
        <v>37.03448275862069</v>
      </c>
      <c r="L1074" s="100">
        <v>27.020000000000007</v>
      </c>
      <c r="M1074" s="100">
        <v>25.30689655172414</v>
      </c>
      <c r="N1074" s="100">
        <v>29.589999999999996</v>
      </c>
      <c r="O1074" s="100">
        <v>32.983333333333334</v>
      </c>
      <c r="P1074" s="100">
        <v>36.743333333333339</v>
      </c>
      <c r="Q1074" s="100">
        <v>49.143333333333338</v>
      </c>
      <c r="R1074" s="100">
        <v>46.656666666666666</v>
      </c>
      <c r="S1074" s="100">
        <v>52.98</v>
      </c>
      <c r="T1074" s="100">
        <v>60.650000000000013</v>
      </c>
      <c r="U1074" s="100">
        <v>43.960000000000008</v>
      </c>
      <c r="V1074" s="100">
        <v>49.368965517241392</v>
      </c>
      <c r="W1074" s="100">
        <v>33.237931034482763</v>
      </c>
      <c r="X1074" s="100">
        <v>38.453571428571429</v>
      </c>
      <c r="Y1074" s="100">
        <v>25.31</v>
      </c>
      <c r="Z1074" s="100">
        <v>20.65</v>
      </c>
      <c r="AA1074" s="100">
        <v>9.6103448275862071</v>
      </c>
      <c r="AB1074" s="100">
        <v>11.293103448275865</v>
      </c>
      <c r="AC1074" s="100">
        <v>10.236666666666668</v>
      </c>
      <c r="AD1074" s="100">
        <v>11.236666666666666</v>
      </c>
      <c r="AE1074" s="100">
        <v>5.2933333333333321</v>
      </c>
      <c r="AF1074" s="100">
        <v>6.4103448275862061</v>
      </c>
      <c r="AG1074" s="100">
        <v>6.4931034482758605</v>
      </c>
      <c r="AH1074" s="100">
        <v>10.803448275862067</v>
      </c>
      <c r="AI1074" s="100">
        <v>13.634482758620688</v>
      </c>
      <c r="AJ1074" s="100">
        <v>29.796551724137931</v>
      </c>
      <c r="AK1074" s="100">
        <v>37.717241379310337</v>
      </c>
      <c r="AL1074" s="100">
        <v>43.386666666666663</v>
      </c>
      <c r="AM1074" s="100">
        <v>54.264285714285727</v>
      </c>
      <c r="AN1074" s="100">
        <v>60.11999999999999</v>
      </c>
      <c r="AO1074" s="100">
        <v>62.7</v>
      </c>
      <c r="AP1074" s="100">
        <v>51.153333333333336</v>
      </c>
      <c r="AQ1074" s="100">
        <v>39.610344827586211</v>
      </c>
      <c r="AR1074" s="100">
        <v>47.496551724137937</v>
      </c>
      <c r="AS1074" s="100">
        <v>36.551724137931025</v>
      </c>
      <c r="AT1074" s="1"/>
      <c r="AU1074" s="1"/>
      <c r="AV1074" s="1"/>
      <c r="AW1074" s="1"/>
      <c r="AX1074" s="1"/>
      <c r="AY1074" s="1"/>
      <c r="AZ1074" s="1"/>
      <c r="BA1074" s="1"/>
      <c r="BB1074" s="1"/>
      <c r="BC1074" s="1"/>
      <c r="BD1074" s="1"/>
      <c r="BE1074" s="1"/>
      <c r="BF1074" s="1"/>
      <c r="BG1074" s="1"/>
      <c r="BH1074" s="1"/>
      <c r="BI1074" s="1"/>
      <c r="BJ1074" s="1"/>
      <c r="BK1074" s="1"/>
      <c r="BL1074" s="1"/>
      <c r="BM1074" s="1"/>
    </row>
    <row r="1075" spans="1:65" ht="16.5" customHeight="1" x14ac:dyDescent="0.25">
      <c r="A1075" s="87">
        <v>52030060</v>
      </c>
      <c r="B1075" s="82" t="s">
        <v>26</v>
      </c>
      <c r="C1075" s="82" t="s">
        <v>1306</v>
      </c>
      <c r="D1075" s="82" t="s">
        <v>1307</v>
      </c>
      <c r="E1075" s="82" t="s">
        <v>951</v>
      </c>
      <c r="F1075" s="82">
        <v>7</v>
      </c>
      <c r="G1075" s="82">
        <v>1820</v>
      </c>
      <c r="H1075" s="83">
        <v>-77.014972220000004</v>
      </c>
      <c r="I1075" s="93">
        <v>1.6656388899999999</v>
      </c>
      <c r="J1075" s="100">
        <v>51.036666666666662</v>
      </c>
      <c r="K1075" s="100">
        <v>47.639999999999993</v>
      </c>
      <c r="L1075" s="100">
        <v>34.70333333333334</v>
      </c>
      <c r="M1075" s="100">
        <v>33.79</v>
      </c>
      <c r="N1075" s="100">
        <v>39.54</v>
      </c>
      <c r="O1075" s="100">
        <v>37.840000000000011</v>
      </c>
      <c r="P1075" s="100">
        <v>39.289999999999985</v>
      </c>
      <c r="Q1075" s="100">
        <v>50.080000000000013</v>
      </c>
      <c r="R1075" s="100">
        <v>52.093333333333334</v>
      </c>
      <c r="S1075" s="100">
        <v>39.883333333333333</v>
      </c>
      <c r="T1075" s="100">
        <v>62.45333333333334</v>
      </c>
      <c r="U1075" s="100">
        <v>39.359999999999992</v>
      </c>
      <c r="V1075" s="100">
        <v>43.03</v>
      </c>
      <c r="W1075" s="100">
        <v>28.456666666666663</v>
      </c>
      <c r="X1075" s="100">
        <v>28.990000000000002</v>
      </c>
      <c r="Y1075" s="100">
        <v>18.953333333333337</v>
      </c>
      <c r="Z1075" s="100">
        <v>9.3600000000000012</v>
      </c>
      <c r="AA1075" s="100">
        <v>8.7033333333333296</v>
      </c>
      <c r="AB1075" s="100">
        <v>6.2266666666666657</v>
      </c>
      <c r="AC1075" s="100">
        <v>5.9200000000000008</v>
      </c>
      <c r="AD1075" s="100">
        <v>8.0299999999999994</v>
      </c>
      <c r="AE1075" s="100">
        <v>2.6966666666666663</v>
      </c>
      <c r="AF1075" s="100">
        <v>7.5965517241379317</v>
      </c>
      <c r="AG1075" s="100">
        <v>4.3666666666666663</v>
      </c>
      <c r="AH1075" s="100">
        <v>7.1896551724137918</v>
      </c>
      <c r="AI1075" s="100">
        <v>12.246666666666666</v>
      </c>
      <c r="AJ1075" s="100">
        <v>26.96</v>
      </c>
      <c r="AK1075" s="100">
        <v>32.346666666666664</v>
      </c>
      <c r="AL1075" s="100">
        <v>48.857142857142847</v>
      </c>
      <c r="AM1075" s="100">
        <v>77.873333333333306</v>
      </c>
      <c r="AN1075" s="100">
        <v>73.358620689655154</v>
      </c>
      <c r="AO1075" s="100">
        <v>91.310344827586206</v>
      </c>
      <c r="AP1075" s="100">
        <v>70.662068965517236</v>
      </c>
      <c r="AQ1075" s="100">
        <v>60.203448275862058</v>
      </c>
      <c r="AR1075" s="100">
        <v>65.528571428571425</v>
      </c>
      <c r="AS1075" s="100">
        <v>52.655172413793089</v>
      </c>
      <c r="AT1075" s="1"/>
      <c r="AU1075" s="1"/>
      <c r="AV1075" s="1"/>
      <c r="AW1075" s="1"/>
      <c r="AX1075" s="1"/>
      <c r="AY1075" s="1"/>
      <c r="AZ1075" s="1"/>
      <c r="BA1075" s="1"/>
      <c r="BB1075" s="1"/>
      <c r="BC1075" s="1"/>
      <c r="BD1075" s="1"/>
      <c r="BE1075" s="1"/>
      <c r="BF1075" s="1"/>
      <c r="BG1075" s="1"/>
      <c r="BH1075" s="1"/>
      <c r="BI1075" s="1"/>
      <c r="BJ1075" s="1"/>
      <c r="BK1075" s="1"/>
      <c r="BL1075" s="1"/>
      <c r="BM1075" s="1"/>
    </row>
    <row r="1076" spans="1:65" ht="16.5" customHeight="1" x14ac:dyDescent="0.25">
      <c r="A1076" s="87">
        <v>52055030</v>
      </c>
      <c r="B1076" s="82" t="s">
        <v>56</v>
      </c>
      <c r="C1076" s="82" t="s">
        <v>1308</v>
      </c>
      <c r="D1076" s="82" t="s">
        <v>1309</v>
      </c>
      <c r="E1076" s="82" t="s">
        <v>951</v>
      </c>
      <c r="F1076" s="82">
        <v>7</v>
      </c>
      <c r="G1076" s="82">
        <v>1493</v>
      </c>
      <c r="H1076" s="83">
        <v>-77.465111110000009</v>
      </c>
      <c r="I1076" s="93">
        <v>1.18436111</v>
      </c>
      <c r="J1076" s="100">
        <v>38.923333333333325</v>
      </c>
      <c r="K1076" s="100">
        <v>38.506666666666668</v>
      </c>
      <c r="L1076" s="100">
        <v>28.067857142857147</v>
      </c>
      <c r="M1076" s="100">
        <v>21.355555555555558</v>
      </c>
      <c r="N1076" s="100">
        <v>27.930000000000003</v>
      </c>
      <c r="O1076" s="100">
        <v>31.45862068965517</v>
      </c>
      <c r="P1076" s="100">
        <v>26.73103448275862</v>
      </c>
      <c r="Q1076" s="100">
        <v>41.306896551724137</v>
      </c>
      <c r="R1076" s="100">
        <v>37.972413793103442</v>
      </c>
      <c r="S1076" s="100">
        <v>32.731034482758616</v>
      </c>
      <c r="T1076" s="100">
        <v>45.039285714285725</v>
      </c>
      <c r="U1076" s="100">
        <v>41.003999999999998</v>
      </c>
      <c r="V1076" s="100">
        <v>31.55</v>
      </c>
      <c r="W1076" s="100">
        <v>31.86428571428571</v>
      </c>
      <c r="X1076" s="100">
        <v>32.172413793103445</v>
      </c>
      <c r="Y1076" s="100">
        <v>20.892592592592592</v>
      </c>
      <c r="Z1076" s="100">
        <v>14.953571428571433</v>
      </c>
      <c r="AA1076" s="100">
        <v>13.485185185185186</v>
      </c>
      <c r="AB1076" s="100">
        <v>9.7107142857142872</v>
      </c>
      <c r="AC1076" s="100">
        <v>9.5285714285714302</v>
      </c>
      <c r="AD1076" s="100">
        <v>10.525</v>
      </c>
      <c r="AE1076" s="100">
        <v>5.1461538461538456</v>
      </c>
      <c r="AF1076" s="100">
        <v>5.1275862068965514</v>
      </c>
      <c r="AG1076" s="100">
        <v>6.1814814814814829</v>
      </c>
      <c r="AH1076" s="100">
        <v>8.6714285714285726</v>
      </c>
      <c r="AI1076" s="100">
        <v>7.6965517241379313</v>
      </c>
      <c r="AJ1076" s="100">
        <v>20.896296296296295</v>
      </c>
      <c r="AK1076" s="100">
        <v>30.232142857142858</v>
      </c>
      <c r="AL1076" s="100">
        <v>34.451724137931038</v>
      </c>
      <c r="AM1076" s="100">
        <v>49.234482758620672</v>
      </c>
      <c r="AN1076" s="100">
        <v>55.653571428571418</v>
      </c>
      <c r="AO1076" s="100">
        <v>50.132142857142853</v>
      </c>
      <c r="AP1076" s="100">
        <v>45.258620689655181</v>
      </c>
      <c r="AQ1076" s="100">
        <v>50.989285714285721</v>
      </c>
      <c r="AR1076" s="100">
        <v>49.379310344827594</v>
      </c>
      <c r="AS1076" s="100">
        <v>41.887999999999991</v>
      </c>
      <c r="AT1076" s="1"/>
      <c r="AU1076" s="1"/>
      <c r="AV1076" s="1"/>
      <c r="AW1076" s="1"/>
      <c r="AX1076" s="1"/>
      <c r="AY1076" s="1"/>
      <c r="AZ1076" s="1"/>
      <c r="BA1076" s="1"/>
      <c r="BB1076" s="1"/>
      <c r="BC1076" s="1"/>
      <c r="BD1076" s="1"/>
      <c r="BE1076" s="1"/>
      <c r="BF1076" s="1"/>
      <c r="BG1076" s="1"/>
      <c r="BH1076" s="1"/>
      <c r="BI1076" s="1"/>
      <c r="BJ1076" s="1"/>
      <c r="BK1076" s="1"/>
      <c r="BL1076" s="1"/>
      <c r="BM1076" s="1"/>
    </row>
    <row r="1077" spans="1:65" ht="16.5" customHeight="1" x14ac:dyDescent="0.25">
      <c r="A1077" s="87">
        <v>52050130</v>
      </c>
      <c r="B1077" s="82" t="s">
        <v>26</v>
      </c>
      <c r="C1077" s="82" t="s">
        <v>1310</v>
      </c>
      <c r="D1077" s="82" t="s">
        <v>1311</v>
      </c>
      <c r="E1077" s="82" t="s">
        <v>951</v>
      </c>
      <c r="F1077" s="82">
        <v>7</v>
      </c>
      <c r="G1077" s="82">
        <v>3100</v>
      </c>
      <c r="H1077" s="83">
        <v>-77.848333329999988</v>
      </c>
      <c r="I1077" s="93">
        <v>0.81166667000000003</v>
      </c>
      <c r="J1077" s="100">
        <v>27.51</v>
      </c>
      <c r="K1077" s="100">
        <v>28.721428571428572</v>
      </c>
      <c r="L1077" s="100">
        <v>28.983333333333338</v>
      </c>
      <c r="M1077" s="100">
        <v>28.903448275862072</v>
      </c>
      <c r="N1077" s="100">
        <v>29.325925925925926</v>
      </c>
      <c r="O1077" s="100">
        <v>36.18333333333333</v>
      </c>
      <c r="P1077" s="100">
        <v>33.836666666666659</v>
      </c>
      <c r="Q1077" s="100">
        <v>37.942857142857143</v>
      </c>
      <c r="R1077" s="100">
        <v>46.839285714285722</v>
      </c>
      <c r="S1077" s="100">
        <v>44.635714285714279</v>
      </c>
      <c r="T1077" s="100">
        <v>55.420689655172417</v>
      </c>
      <c r="U1077" s="100">
        <v>41.046428571428578</v>
      </c>
      <c r="V1077" s="100">
        <v>41.173333333333325</v>
      </c>
      <c r="W1077" s="100">
        <v>38.75</v>
      </c>
      <c r="X1077" s="100">
        <v>44.603703703703708</v>
      </c>
      <c r="Y1077" s="100">
        <v>27.678571428571423</v>
      </c>
      <c r="Z1077" s="100">
        <v>21.50370370370371</v>
      </c>
      <c r="AA1077" s="100">
        <v>17.942857142857143</v>
      </c>
      <c r="AB1077" s="100">
        <v>17.758620689655171</v>
      </c>
      <c r="AC1077" s="100">
        <v>18.982142857142861</v>
      </c>
      <c r="AD1077" s="100">
        <v>15.948275862068961</v>
      </c>
      <c r="AE1077" s="100">
        <v>10.78</v>
      </c>
      <c r="AF1077" s="100">
        <v>9.1517241379310352</v>
      </c>
      <c r="AG1077" s="100">
        <v>12.531034482758617</v>
      </c>
      <c r="AH1077" s="100">
        <v>11.593333333333334</v>
      </c>
      <c r="AI1077" s="100">
        <v>13.32</v>
      </c>
      <c r="AJ1077" s="100">
        <v>17.180000000000003</v>
      </c>
      <c r="AK1077" s="100">
        <v>34.18</v>
      </c>
      <c r="AL1077" s="100">
        <v>29.76</v>
      </c>
      <c r="AM1077" s="100">
        <v>39.520000000000003</v>
      </c>
      <c r="AN1077" s="100">
        <v>44.665517241379305</v>
      </c>
      <c r="AO1077" s="100">
        <v>45.157142857142851</v>
      </c>
      <c r="AP1077" s="100">
        <v>39.103448275862071</v>
      </c>
      <c r="AQ1077" s="100">
        <v>35.241379310344833</v>
      </c>
      <c r="AR1077" s="100">
        <v>42.737037037037041</v>
      </c>
      <c r="AS1077" s="100">
        <v>30.278571428571432</v>
      </c>
      <c r="AT1077" s="1"/>
      <c r="AU1077" s="1"/>
      <c r="AV1077" s="1"/>
      <c r="AW1077" s="1"/>
      <c r="AX1077" s="1"/>
      <c r="AY1077" s="1"/>
      <c r="AZ1077" s="1"/>
      <c r="BA1077" s="1"/>
      <c r="BB1077" s="1"/>
      <c r="BC1077" s="1"/>
      <c r="BD1077" s="1"/>
      <c r="BE1077" s="1"/>
      <c r="BF1077" s="1"/>
      <c r="BG1077" s="1"/>
      <c r="BH1077" s="1"/>
      <c r="BI1077" s="1"/>
      <c r="BJ1077" s="1"/>
      <c r="BK1077" s="1"/>
      <c r="BL1077" s="1"/>
      <c r="BM1077" s="1"/>
    </row>
    <row r="1078" spans="1:65" ht="16.5" customHeight="1" x14ac:dyDescent="0.25">
      <c r="A1078" s="87">
        <v>52050110</v>
      </c>
      <c r="B1078" s="82" t="s">
        <v>26</v>
      </c>
      <c r="C1078" s="82" t="s">
        <v>1311</v>
      </c>
      <c r="D1078" s="82" t="s">
        <v>1311</v>
      </c>
      <c r="E1078" s="82" t="s">
        <v>951</v>
      </c>
      <c r="F1078" s="82">
        <v>7</v>
      </c>
      <c r="G1078" s="82">
        <v>392</v>
      </c>
      <c r="H1078" s="83">
        <v>-77.787111109999998</v>
      </c>
      <c r="I1078" s="93">
        <v>0.90800000000000003</v>
      </c>
      <c r="J1078" s="100">
        <v>29.686666666666667</v>
      </c>
      <c r="K1078" s="100">
        <v>25.253333333333337</v>
      </c>
      <c r="L1078" s="100">
        <v>22.916666666666668</v>
      </c>
      <c r="M1078" s="100">
        <v>26.633333333333329</v>
      </c>
      <c r="N1078" s="100">
        <v>20.06666666666667</v>
      </c>
      <c r="O1078" s="100">
        <v>29.693333333333328</v>
      </c>
      <c r="P1078" s="100">
        <v>30.089999999999989</v>
      </c>
      <c r="Q1078" s="100">
        <v>29.143333333333334</v>
      </c>
      <c r="R1078" s="100">
        <v>37.253571428571426</v>
      </c>
      <c r="S1078" s="100">
        <v>32.886666666666677</v>
      </c>
      <c r="T1078" s="100">
        <v>42.833333333333307</v>
      </c>
      <c r="U1078" s="100">
        <v>27.903333333333325</v>
      </c>
      <c r="V1078" s="100">
        <v>32.809999999999995</v>
      </c>
      <c r="W1078" s="100">
        <v>26.980000000000008</v>
      </c>
      <c r="X1078" s="100">
        <v>31.776666666666667</v>
      </c>
      <c r="Y1078" s="100">
        <v>18.533333333333335</v>
      </c>
      <c r="Z1078" s="100">
        <v>16.14</v>
      </c>
      <c r="AA1078" s="100">
        <v>14.326666666666664</v>
      </c>
      <c r="AB1078" s="100">
        <v>10.626666666666667</v>
      </c>
      <c r="AC1078" s="100">
        <v>12.459999999999999</v>
      </c>
      <c r="AD1078" s="100">
        <v>13.253333333333334</v>
      </c>
      <c r="AE1078" s="100">
        <v>7.4366666666666665</v>
      </c>
      <c r="AF1078" s="100">
        <v>8.7399999999999984</v>
      </c>
      <c r="AG1078" s="100">
        <v>8.772413793103448</v>
      </c>
      <c r="AH1078" s="100">
        <v>11.466666666666667</v>
      </c>
      <c r="AI1078" s="100">
        <v>10.886666666666665</v>
      </c>
      <c r="AJ1078" s="100">
        <v>18.033333333333335</v>
      </c>
      <c r="AK1078" s="100">
        <v>19.773333333333337</v>
      </c>
      <c r="AL1078" s="100">
        <v>25.779999999999998</v>
      </c>
      <c r="AM1078" s="100">
        <v>32.559999999999995</v>
      </c>
      <c r="AN1078" s="100">
        <v>35.269999999999996</v>
      </c>
      <c r="AO1078" s="100">
        <v>34.276666666666664</v>
      </c>
      <c r="AP1078" s="100">
        <v>32.966666666666661</v>
      </c>
      <c r="AQ1078" s="100">
        <v>34.18333333333333</v>
      </c>
      <c r="AR1078" s="100">
        <v>42.983333333333341</v>
      </c>
      <c r="AS1078" s="100">
        <v>29.143333333333331</v>
      </c>
      <c r="AT1078" s="1"/>
      <c r="AU1078" s="1"/>
      <c r="AV1078" s="1"/>
      <c r="AW1078" s="1"/>
      <c r="AX1078" s="1"/>
      <c r="AY1078" s="1"/>
      <c r="AZ1078" s="1"/>
      <c r="BA1078" s="1"/>
      <c r="BB1078" s="1"/>
      <c r="BC1078" s="1"/>
      <c r="BD1078" s="1"/>
      <c r="BE1078" s="1"/>
      <c r="BF1078" s="1"/>
      <c r="BG1078" s="1"/>
      <c r="BH1078" s="1"/>
      <c r="BI1078" s="1"/>
      <c r="BJ1078" s="1"/>
      <c r="BK1078" s="1"/>
      <c r="BL1078" s="1"/>
      <c r="BM1078" s="1"/>
    </row>
    <row r="1079" spans="1:65" ht="16.5" customHeight="1" x14ac:dyDescent="0.25">
      <c r="A1079" s="87">
        <v>52080010</v>
      </c>
      <c r="B1079" s="82" t="s">
        <v>26</v>
      </c>
      <c r="C1079" s="82" t="s">
        <v>1312</v>
      </c>
      <c r="D1079" s="82" t="s">
        <v>1313</v>
      </c>
      <c r="E1079" s="82" t="s">
        <v>951</v>
      </c>
      <c r="F1079" s="82">
        <v>7</v>
      </c>
      <c r="G1079" s="82">
        <v>350</v>
      </c>
      <c r="H1079" s="83">
        <v>-77.505555560000005</v>
      </c>
      <c r="I1079" s="93">
        <v>1.65138889</v>
      </c>
      <c r="J1079" s="100">
        <v>50.313333333333325</v>
      </c>
      <c r="K1079" s="100">
        <v>49.813333333333347</v>
      </c>
      <c r="L1079" s="100">
        <v>36.403571428571425</v>
      </c>
      <c r="M1079" s="100">
        <v>28.183333333333337</v>
      </c>
      <c r="N1079" s="100">
        <v>40.45333333333334</v>
      </c>
      <c r="O1079" s="100">
        <v>29.186666666666664</v>
      </c>
      <c r="P1079" s="100">
        <v>32.263333333333328</v>
      </c>
      <c r="Q1079" s="100">
        <v>46.346666666666671</v>
      </c>
      <c r="R1079" s="100">
        <v>33.020689655172418</v>
      </c>
      <c r="S1079" s="100">
        <v>27.969999999999995</v>
      </c>
      <c r="T1079" s="100">
        <v>45.626666666666672</v>
      </c>
      <c r="U1079" s="100">
        <v>34.563333333333318</v>
      </c>
      <c r="V1079" s="100">
        <v>32.263333333333335</v>
      </c>
      <c r="W1079" s="100">
        <v>22.583333333333332</v>
      </c>
      <c r="X1079" s="100">
        <v>37.403333333333336</v>
      </c>
      <c r="Y1079" s="100">
        <v>23.066666666666666</v>
      </c>
      <c r="Z1079" s="100">
        <v>15.276666666666666</v>
      </c>
      <c r="AA1079" s="100">
        <v>14.033333333333335</v>
      </c>
      <c r="AB1079" s="100">
        <v>10.793333333333331</v>
      </c>
      <c r="AC1079" s="100">
        <v>11.363333333333333</v>
      </c>
      <c r="AD1079" s="100">
        <v>9.7566666666666659</v>
      </c>
      <c r="AE1079" s="100">
        <v>7.9766666666666648</v>
      </c>
      <c r="AF1079" s="100">
        <v>9.24</v>
      </c>
      <c r="AG1079" s="100">
        <v>11.293333333333331</v>
      </c>
      <c r="AH1079" s="100">
        <v>10.456666666666665</v>
      </c>
      <c r="AI1079" s="100">
        <v>18.236666666666668</v>
      </c>
      <c r="AJ1079" s="100">
        <v>34.136666666666677</v>
      </c>
      <c r="AK1079" s="100">
        <v>38.053333333333327</v>
      </c>
      <c r="AL1079" s="100">
        <v>54.060000000000009</v>
      </c>
      <c r="AM1079" s="100">
        <v>82.31</v>
      </c>
      <c r="AN1079" s="100">
        <v>70.069999999999993</v>
      </c>
      <c r="AO1079" s="100">
        <v>69.586666666666645</v>
      </c>
      <c r="AP1079" s="100">
        <v>52.446666666666687</v>
      </c>
      <c r="AQ1079" s="100">
        <v>53.213333333333317</v>
      </c>
      <c r="AR1079" s="100">
        <v>62.65</v>
      </c>
      <c r="AS1079" s="100">
        <v>54.93666666666666</v>
      </c>
      <c r="AT1079" s="1"/>
      <c r="AU1079" s="1"/>
      <c r="AV1079" s="1"/>
      <c r="AW1079" s="1"/>
      <c r="AX1079" s="1"/>
      <c r="AY1079" s="1"/>
      <c r="AZ1079" s="1"/>
      <c r="BA1079" s="1"/>
      <c r="BB1079" s="1"/>
      <c r="BC1079" s="1"/>
      <c r="BD1079" s="1"/>
      <c r="BE1079" s="1"/>
      <c r="BF1079" s="1"/>
      <c r="BG1079" s="1"/>
      <c r="BH1079" s="1"/>
      <c r="BI1079" s="1"/>
      <c r="BJ1079" s="1"/>
      <c r="BK1079" s="1"/>
      <c r="BL1079" s="1"/>
      <c r="BM1079" s="1"/>
    </row>
    <row r="1080" spans="1:65" ht="16.5" customHeight="1" x14ac:dyDescent="0.25">
      <c r="A1080" s="87">
        <v>53020010</v>
      </c>
      <c r="B1080" s="82" t="s">
        <v>26</v>
      </c>
      <c r="C1080" s="82" t="s">
        <v>1314</v>
      </c>
      <c r="D1080" s="82" t="s">
        <v>1315</v>
      </c>
      <c r="E1080" s="82" t="s">
        <v>951</v>
      </c>
      <c r="F1080" s="82">
        <v>7</v>
      </c>
      <c r="G1080" s="82">
        <v>50</v>
      </c>
      <c r="H1080" s="83">
        <v>-78.091333329999998</v>
      </c>
      <c r="I1080" s="93">
        <v>2.44188889</v>
      </c>
      <c r="J1080" s="100">
        <v>118.52142857142857</v>
      </c>
      <c r="K1080" s="100">
        <v>136.11071428571429</v>
      </c>
      <c r="L1080" s="100">
        <v>132.11785714285716</v>
      </c>
      <c r="M1080" s="100">
        <v>102.91071428571429</v>
      </c>
      <c r="N1080" s="100">
        <v>89.462962962962962</v>
      </c>
      <c r="O1080" s="100">
        <v>70.217857142857142</v>
      </c>
      <c r="P1080" s="100">
        <v>78.482142857142861</v>
      </c>
      <c r="Q1080" s="100">
        <v>96.882758620689657</v>
      </c>
      <c r="R1080" s="100">
        <v>101.78148148148148</v>
      </c>
      <c r="S1080" s="100">
        <v>95.434482758620689</v>
      </c>
      <c r="T1080" s="100">
        <v>106.55714285714285</v>
      </c>
      <c r="U1080" s="100">
        <v>156.17499999999998</v>
      </c>
      <c r="V1080" s="100">
        <v>128.21481481481482</v>
      </c>
      <c r="W1080" s="100">
        <v>172.28888888888889</v>
      </c>
      <c r="X1080" s="100">
        <v>158.36153846153846</v>
      </c>
      <c r="Y1080" s="100">
        <v>132.75</v>
      </c>
      <c r="Z1080" s="100">
        <v>129.6357142857143</v>
      </c>
      <c r="AA1080" s="100">
        <v>132.98518518518517</v>
      </c>
      <c r="AB1080" s="100">
        <v>125.77037037037037</v>
      </c>
      <c r="AC1080" s="100">
        <v>101.75185185185185</v>
      </c>
      <c r="AD1080" s="100">
        <v>86.4</v>
      </c>
      <c r="AE1080" s="100">
        <v>86.328571428571422</v>
      </c>
      <c r="AF1080" s="100">
        <v>89.672413793103445</v>
      </c>
      <c r="AG1080" s="100">
        <v>86.758620689655174</v>
      </c>
      <c r="AH1080" s="100">
        <v>66.396551724137936</v>
      </c>
      <c r="AI1080" s="100">
        <v>76.278571428571439</v>
      </c>
      <c r="AJ1080" s="100">
        <v>105.65357142857144</v>
      </c>
      <c r="AK1080" s="100">
        <v>101.77857142857144</v>
      </c>
      <c r="AL1080" s="100">
        <v>94.282142857142873</v>
      </c>
      <c r="AM1080" s="100">
        <v>100.12857142857142</v>
      </c>
      <c r="AN1080" s="100">
        <v>78.492857142857147</v>
      </c>
      <c r="AO1080" s="100">
        <v>78.857142857142861</v>
      </c>
      <c r="AP1080" s="100">
        <v>83.29285714285713</v>
      </c>
      <c r="AQ1080" s="100">
        <v>83.242857142857147</v>
      </c>
      <c r="AR1080" s="100">
        <v>91.05</v>
      </c>
      <c r="AS1080" s="100">
        <v>82.19285714285715</v>
      </c>
      <c r="AT1080" s="1"/>
      <c r="AU1080" s="1"/>
      <c r="AV1080" s="1"/>
      <c r="AW1080" s="1"/>
      <c r="AX1080" s="1"/>
      <c r="AY1080" s="1"/>
      <c r="AZ1080" s="1"/>
      <c r="BA1080" s="1"/>
      <c r="BB1080" s="1"/>
      <c r="BC1080" s="1"/>
      <c r="BD1080" s="1"/>
      <c r="BE1080" s="1"/>
      <c r="BF1080" s="1"/>
      <c r="BG1080" s="1"/>
      <c r="BH1080" s="1"/>
      <c r="BI1080" s="1"/>
      <c r="BJ1080" s="1"/>
      <c r="BK1080" s="1"/>
      <c r="BL1080" s="1"/>
      <c r="BM1080" s="1"/>
    </row>
    <row r="1081" spans="1:65" ht="16.5" customHeight="1" x14ac:dyDescent="0.25">
      <c r="A1081" s="87">
        <v>52050010</v>
      </c>
      <c r="B1081" s="82" t="s">
        <v>26</v>
      </c>
      <c r="C1081" s="82" t="s">
        <v>160</v>
      </c>
      <c r="D1081" s="82" t="s">
        <v>160</v>
      </c>
      <c r="E1081" s="82" t="s">
        <v>951</v>
      </c>
      <c r="F1081" s="82">
        <v>7</v>
      </c>
      <c r="G1081" s="82">
        <v>1620</v>
      </c>
      <c r="H1081" s="83">
        <v>-77.439444440000003</v>
      </c>
      <c r="I1081" s="93">
        <v>1.4544444400000001</v>
      </c>
      <c r="J1081" s="100">
        <v>36.439999999999991</v>
      </c>
      <c r="K1081" s="100">
        <v>34.320000000000014</v>
      </c>
      <c r="L1081" s="100">
        <v>25.043333333333337</v>
      </c>
      <c r="M1081" s="100">
        <v>21.59</v>
      </c>
      <c r="N1081" s="100">
        <v>32.46</v>
      </c>
      <c r="O1081" s="100">
        <v>29.163333333333338</v>
      </c>
      <c r="P1081" s="100">
        <v>28.383333333333329</v>
      </c>
      <c r="Q1081" s="100">
        <v>42.283333333333324</v>
      </c>
      <c r="R1081" s="100">
        <v>38.983333333333327</v>
      </c>
      <c r="S1081" s="100">
        <v>40.049999999999997</v>
      </c>
      <c r="T1081" s="100">
        <v>51.59</v>
      </c>
      <c r="U1081" s="100">
        <v>42.483333333333341</v>
      </c>
      <c r="V1081" s="100">
        <v>41.266666666666659</v>
      </c>
      <c r="W1081" s="100">
        <v>39.593103448275862</v>
      </c>
      <c r="X1081" s="100">
        <v>46.24666666666667</v>
      </c>
      <c r="Y1081" s="100">
        <v>26.939999999999994</v>
      </c>
      <c r="Z1081" s="100">
        <v>18.800000000000004</v>
      </c>
      <c r="AA1081" s="100">
        <v>14.41666666666667</v>
      </c>
      <c r="AB1081" s="100">
        <v>11.426666666666671</v>
      </c>
      <c r="AC1081" s="100">
        <v>8.7333333333333325</v>
      </c>
      <c r="AD1081" s="100">
        <v>10.626666666666667</v>
      </c>
      <c r="AE1081" s="100">
        <v>2.7133333333333334</v>
      </c>
      <c r="AF1081" s="100">
        <v>6.3466666666666667</v>
      </c>
      <c r="AG1081" s="100">
        <v>8.3533333333333335</v>
      </c>
      <c r="AH1081" s="100">
        <v>8.6833333333333336</v>
      </c>
      <c r="AI1081" s="100">
        <v>13.89666666666667</v>
      </c>
      <c r="AJ1081" s="100">
        <v>32.013333333333335</v>
      </c>
      <c r="AK1081" s="100">
        <v>31.013793103448279</v>
      </c>
      <c r="AL1081" s="100">
        <v>47.866666666666667</v>
      </c>
      <c r="AM1081" s="100">
        <v>58.373333333333335</v>
      </c>
      <c r="AN1081" s="100">
        <v>54.09</v>
      </c>
      <c r="AO1081" s="100">
        <v>52.906666666666659</v>
      </c>
      <c r="AP1081" s="100">
        <v>44.333333333333329</v>
      </c>
      <c r="AQ1081" s="100">
        <v>39.586666666666673</v>
      </c>
      <c r="AR1081" s="100">
        <v>41.823333333333331</v>
      </c>
      <c r="AS1081" s="100">
        <v>32.013333333333343</v>
      </c>
      <c r="AT1081" s="1"/>
      <c r="AU1081" s="1"/>
      <c r="AV1081" s="1"/>
      <c r="AW1081" s="1"/>
      <c r="AX1081" s="1"/>
      <c r="AY1081" s="1"/>
      <c r="AZ1081" s="1"/>
      <c r="BA1081" s="1"/>
      <c r="BB1081" s="1"/>
      <c r="BC1081" s="1"/>
      <c r="BD1081" s="1"/>
      <c r="BE1081" s="1"/>
      <c r="BF1081" s="1"/>
      <c r="BG1081" s="1"/>
      <c r="BH1081" s="1"/>
      <c r="BI1081" s="1"/>
      <c r="BJ1081" s="1"/>
      <c r="BK1081" s="1"/>
      <c r="BL1081" s="1"/>
      <c r="BM1081" s="1"/>
    </row>
    <row r="1082" spans="1:65" ht="16.5" customHeight="1" x14ac:dyDescent="0.25">
      <c r="A1082" s="87">
        <v>52010030</v>
      </c>
      <c r="B1082" s="82" t="s">
        <v>26</v>
      </c>
      <c r="C1082" s="82" t="s">
        <v>1316</v>
      </c>
      <c r="D1082" s="82" t="s">
        <v>630</v>
      </c>
      <c r="E1082" s="82" t="s">
        <v>951</v>
      </c>
      <c r="F1082" s="82">
        <v>7</v>
      </c>
      <c r="G1082" s="82">
        <v>1700</v>
      </c>
      <c r="H1082" s="83">
        <v>-77.337500000000006</v>
      </c>
      <c r="I1082" s="93">
        <v>1.73944444</v>
      </c>
      <c r="J1082" s="100">
        <v>34.309999999999995</v>
      </c>
      <c r="K1082" s="100">
        <v>34.589999999999996</v>
      </c>
      <c r="L1082" s="100">
        <v>27.893103448275863</v>
      </c>
      <c r="M1082" s="100">
        <v>25.748275862068962</v>
      </c>
      <c r="N1082" s="100">
        <v>24.686206896551727</v>
      </c>
      <c r="O1082" s="100">
        <v>27.414285714285711</v>
      </c>
      <c r="P1082" s="100">
        <v>25.44</v>
      </c>
      <c r="Q1082" s="100">
        <v>44.230000000000011</v>
      </c>
      <c r="R1082" s="100">
        <v>40.95333333333334</v>
      </c>
      <c r="S1082" s="100">
        <v>43.49</v>
      </c>
      <c r="T1082" s="100">
        <v>49.983333333333327</v>
      </c>
      <c r="U1082" s="100">
        <v>33.773333333333341</v>
      </c>
      <c r="V1082" s="100">
        <v>36.370000000000005</v>
      </c>
      <c r="W1082" s="100">
        <v>23.929999999999996</v>
      </c>
      <c r="X1082" s="100">
        <v>40.089285714285715</v>
      </c>
      <c r="Y1082" s="100">
        <v>24.250000000000007</v>
      </c>
      <c r="Z1082" s="100">
        <v>17.213333333333335</v>
      </c>
      <c r="AA1082" s="100">
        <v>19.5448275862069</v>
      </c>
      <c r="AB1082" s="100">
        <v>12.917241379310344</v>
      </c>
      <c r="AC1082" s="100">
        <v>14.521428571428572</v>
      </c>
      <c r="AD1082" s="100">
        <v>10.620689655172416</v>
      </c>
      <c r="AE1082" s="100">
        <v>6.4933333333333332</v>
      </c>
      <c r="AF1082" s="100">
        <v>10.26</v>
      </c>
      <c r="AG1082" s="100">
        <v>12.366666666666667</v>
      </c>
      <c r="AH1082" s="100">
        <v>12.740000000000002</v>
      </c>
      <c r="AI1082" s="100">
        <v>16.196666666666669</v>
      </c>
      <c r="AJ1082" s="100">
        <v>34.67</v>
      </c>
      <c r="AK1082" s="100">
        <v>27.493333333333332</v>
      </c>
      <c r="AL1082" s="100">
        <v>42.41</v>
      </c>
      <c r="AM1082" s="100">
        <v>70.36</v>
      </c>
      <c r="AN1082" s="100">
        <v>60.543333333333322</v>
      </c>
      <c r="AO1082" s="100">
        <v>66.063333333333347</v>
      </c>
      <c r="AP1082" s="100">
        <v>42.620000000000012</v>
      </c>
      <c r="AQ1082" s="100">
        <v>38.393333333333331</v>
      </c>
      <c r="AR1082" s="100">
        <v>38.45333333333334</v>
      </c>
      <c r="AS1082" s="100">
        <v>36.250000000000007</v>
      </c>
      <c r="AT1082" s="1"/>
      <c r="AU1082" s="1"/>
      <c r="AV1082" s="1"/>
      <c r="AW1082" s="1"/>
      <c r="AX1082" s="1"/>
      <c r="AY1082" s="1"/>
      <c r="AZ1082" s="1"/>
      <c r="BA1082" s="1"/>
      <c r="BB1082" s="1"/>
      <c r="BC1082" s="1"/>
      <c r="BD1082" s="1"/>
      <c r="BE1082" s="1"/>
      <c r="BF1082" s="1"/>
      <c r="BG1082" s="1"/>
      <c r="BH1082" s="1"/>
      <c r="BI1082" s="1"/>
      <c r="BJ1082" s="1"/>
      <c r="BK1082" s="1"/>
      <c r="BL1082" s="1"/>
      <c r="BM1082" s="1"/>
    </row>
    <row r="1083" spans="1:65" ht="16.5" customHeight="1" x14ac:dyDescent="0.25">
      <c r="A1083" s="87">
        <v>52040050</v>
      </c>
      <c r="B1083" s="82" t="s">
        <v>26</v>
      </c>
      <c r="C1083" s="82" t="s">
        <v>1317</v>
      </c>
      <c r="D1083" s="82" t="s">
        <v>1318</v>
      </c>
      <c r="E1083" s="82" t="s">
        <v>951</v>
      </c>
      <c r="F1083" s="82">
        <v>7</v>
      </c>
      <c r="G1083" s="82">
        <v>1800</v>
      </c>
      <c r="H1083" s="83">
        <v>-77.03052778</v>
      </c>
      <c r="I1083" s="93">
        <v>1.3973333299999999</v>
      </c>
      <c r="J1083" s="100">
        <v>73.658620689655166</v>
      </c>
      <c r="K1083" s="100">
        <v>52.342857142857142</v>
      </c>
      <c r="L1083" s="100">
        <v>54.635714285714286</v>
      </c>
      <c r="M1083" s="100">
        <v>38.886206896551727</v>
      </c>
      <c r="N1083" s="100">
        <v>52.396551724137929</v>
      </c>
      <c r="O1083" s="100">
        <v>47.837037037037035</v>
      </c>
      <c r="P1083" s="100">
        <v>45.546666666666667</v>
      </c>
      <c r="Q1083" s="100">
        <v>55.356666666666669</v>
      </c>
      <c r="R1083" s="100">
        <v>61.033333333333331</v>
      </c>
      <c r="S1083" s="100">
        <v>60.842857142857149</v>
      </c>
      <c r="T1083" s="100">
        <v>62.100000000000016</v>
      </c>
      <c r="U1083" s="100">
        <v>44.11785714285714</v>
      </c>
      <c r="V1083" s="100">
        <v>47.310344827586214</v>
      </c>
      <c r="W1083" s="100">
        <v>31.207407407407405</v>
      </c>
      <c r="X1083" s="100">
        <v>38.817857142857143</v>
      </c>
      <c r="Y1083" s="100">
        <v>24.08275862068966</v>
      </c>
      <c r="Z1083" s="100">
        <v>15.110714285714284</v>
      </c>
      <c r="AA1083" s="100">
        <v>11.113793103448272</v>
      </c>
      <c r="AB1083" s="100">
        <v>11.992857142857142</v>
      </c>
      <c r="AC1083" s="100">
        <v>16.057692307692303</v>
      </c>
      <c r="AD1083" s="100">
        <v>11.165517241379309</v>
      </c>
      <c r="AE1083" s="100">
        <v>4.6233333333333331</v>
      </c>
      <c r="AF1083" s="100">
        <v>8.456666666666667</v>
      </c>
      <c r="AG1083" s="100">
        <v>6.3321428571428573</v>
      </c>
      <c r="AH1083" s="100">
        <v>9.5344827586206868</v>
      </c>
      <c r="AI1083" s="100">
        <v>9.91</v>
      </c>
      <c r="AJ1083" s="100">
        <v>21.273076923076928</v>
      </c>
      <c r="AK1083" s="100">
        <v>32.051851851851843</v>
      </c>
      <c r="AL1083" s="100">
        <v>52.371428571428574</v>
      </c>
      <c r="AM1083" s="100">
        <v>73.45714285714287</v>
      </c>
      <c r="AN1083" s="100">
        <v>73.528571428571439</v>
      </c>
      <c r="AO1083" s="100">
        <v>113.3535714285714</v>
      </c>
      <c r="AP1083" s="100">
        <v>70.906896551724131</v>
      </c>
      <c r="AQ1083" s="100">
        <v>74.224137931034477</v>
      </c>
      <c r="AR1083" s="100">
        <v>95.521428571428586</v>
      </c>
      <c r="AS1083" s="100">
        <v>64.407407407407405</v>
      </c>
      <c r="AT1083" s="1" t="s">
        <v>1888</v>
      </c>
      <c r="AU1083" s="1"/>
      <c r="AV1083" s="1"/>
      <c r="AW1083" s="1"/>
      <c r="AX1083" s="1"/>
      <c r="AY1083" s="1"/>
      <c r="AZ1083" s="1"/>
      <c r="BA1083" s="1"/>
      <c r="BB1083" s="1"/>
      <c r="BC1083" s="1"/>
      <c r="BD1083" s="1"/>
      <c r="BE1083" s="1"/>
      <c r="BF1083" s="1"/>
      <c r="BG1083" s="1"/>
      <c r="BH1083" s="1"/>
      <c r="BI1083" s="1"/>
      <c r="BJ1083" s="1"/>
      <c r="BK1083" s="1"/>
      <c r="BL1083" s="1"/>
      <c r="BM1083" s="1"/>
    </row>
    <row r="1084" spans="1:65" ht="16.5" customHeight="1" x14ac:dyDescent="0.25">
      <c r="A1084" s="87">
        <v>52090010</v>
      </c>
      <c r="B1084" s="82" t="s">
        <v>26</v>
      </c>
      <c r="C1084" s="82" t="s">
        <v>1319</v>
      </c>
      <c r="D1084" s="82" t="s">
        <v>1320</v>
      </c>
      <c r="E1084" s="82" t="s">
        <v>951</v>
      </c>
      <c r="F1084" s="82">
        <v>7</v>
      </c>
      <c r="G1084" s="82">
        <v>3</v>
      </c>
      <c r="H1084" s="83">
        <v>-78.658333329999991</v>
      </c>
      <c r="I1084" s="93">
        <v>2.03888889</v>
      </c>
      <c r="J1084" s="100">
        <v>145.67000000000002</v>
      </c>
      <c r="K1084" s="100">
        <v>169.46206896551723</v>
      </c>
      <c r="L1084" s="100">
        <v>213.12</v>
      </c>
      <c r="M1084" s="100">
        <v>165.29</v>
      </c>
      <c r="N1084" s="100">
        <v>124.49666666666667</v>
      </c>
      <c r="O1084" s="100">
        <v>105.08965517241379</v>
      </c>
      <c r="P1084" s="100">
        <v>72.182758620689668</v>
      </c>
      <c r="Q1084" s="100">
        <v>93.864285714285714</v>
      </c>
      <c r="R1084" s="100">
        <v>102.67333333333333</v>
      </c>
      <c r="S1084" s="100">
        <v>120.23666666666666</v>
      </c>
      <c r="T1084" s="100">
        <v>154.78</v>
      </c>
      <c r="U1084" s="100">
        <v>164.91785714285714</v>
      </c>
      <c r="V1084" s="100">
        <v>225.51724137931035</v>
      </c>
      <c r="W1084" s="100">
        <v>206.75172413793103</v>
      </c>
      <c r="X1084" s="100">
        <v>241.8111111111111</v>
      </c>
      <c r="Y1084" s="100">
        <v>234.34642857142856</v>
      </c>
      <c r="Z1084" s="100">
        <v>189.92999999999998</v>
      </c>
      <c r="AA1084" s="100">
        <v>167.54482758620691</v>
      </c>
      <c r="AB1084" s="100">
        <v>217.92000000000002</v>
      </c>
      <c r="AC1084" s="100">
        <v>121.68148148148148</v>
      </c>
      <c r="AD1084" s="100">
        <v>124.0925925925926</v>
      </c>
      <c r="AE1084" s="100">
        <v>117.15172413793104</v>
      </c>
      <c r="AF1084" s="100">
        <v>104.09285714285714</v>
      </c>
      <c r="AG1084" s="100">
        <v>105.6962962962963</v>
      </c>
      <c r="AH1084" s="100">
        <v>87.471428571428561</v>
      </c>
      <c r="AI1084" s="100">
        <v>78.55</v>
      </c>
      <c r="AJ1084" s="100">
        <v>139.15666666666667</v>
      </c>
      <c r="AK1084" s="100">
        <v>111.53076923076924</v>
      </c>
      <c r="AL1084" s="100">
        <v>109.6103448275862</v>
      </c>
      <c r="AM1084" s="100">
        <v>128.03214285714287</v>
      </c>
      <c r="AN1084" s="100">
        <v>100.56551724137931</v>
      </c>
      <c r="AO1084" s="100">
        <v>111.95555555555556</v>
      </c>
      <c r="AP1084" s="100">
        <v>103.87931034482759</v>
      </c>
      <c r="AQ1084" s="100">
        <v>98.532142857142858</v>
      </c>
      <c r="AR1084" s="100">
        <v>149.71785714285716</v>
      </c>
      <c r="AS1084" s="100">
        <v>138.27857142857144</v>
      </c>
      <c r="AT1084" s="1"/>
      <c r="AU1084" s="1"/>
      <c r="AV1084" s="1"/>
      <c r="AW1084" s="1"/>
      <c r="AX1084" s="1"/>
      <c r="AY1084" s="1"/>
      <c r="AZ1084" s="1"/>
      <c r="BA1084" s="1"/>
      <c r="BB1084" s="1"/>
      <c r="BC1084" s="1"/>
      <c r="BD1084" s="1"/>
      <c r="BE1084" s="1"/>
      <c r="BF1084" s="1"/>
      <c r="BG1084" s="1"/>
      <c r="BH1084" s="1"/>
      <c r="BI1084" s="1"/>
      <c r="BJ1084" s="1"/>
      <c r="BK1084" s="1"/>
      <c r="BL1084" s="1"/>
      <c r="BM1084" s="1"/>
    </row>
    <row r="1085" spans="1:65" ht="16.5" customHeight="1" x14ac:dyDescent="0.25">
      <c r="A1085" s="87">
        <v>52050100</v>
      </c>
      <c r="B1085" s="82" t="s">
        <v>26</v>
      </c>
      <c r="C1085" s="82" t="s">
        <v>1321</v>
      </c>
      <c r="D1085" s="82" t="s">
        <v>1321</v>
      </c>
      <c r="E1085" s="82" t="s">
        <v>951</v>
      </c>
      <c r="F1085" s="82">
        <v>7</v>
      </c>
      <c r="G1085" s="82">
        <v>2830</v>
      </c>
      <c r="H1085" s="83">
        <v>-77.581388889999999</v>
      </c>
      <c r="I1085" s="93">
        <v>0.90666667000000012</v>
      </c>
      <c r="J1085" s="100">
        <v>25.793333333333333</v>
      </c>
      <c r="K1085" s="100">
        <v>19.793333333333337</v>
      </c>
      <c r="L1085" s="100">
        <v>21.653333333333332</v>
      </c>
      <c r="M1085" s="100">
        <v>27.686666666666671</v>
      </c>
      <c r="N1085" s="100">
        <v>23.103333333333335</v>
      </c>
      <c r="O1085" s="100">
        <v>24.70333333333333</v>
      </c>
      <c r="P1085" s="100">
        <v>33.941379310344828</v>
      </c>
      <c r="Q1085" s="100">
        <v>31.943333333333339</v>
      </c>
      <c r="R1085" s="100">
        <v>38.453333333333326</v>
      </c>
      <c r="S1085" s="100">
        <v>33.9</v>
      </c>
      <c r="T1085" s="100">
        <v>45.673333333333332</v>
      </c>
      <c r="U1085" s="100">
        <v>25.686206896551724</v>
      </c>
      <c r="V1085" s="100">
        <v>36.603333333333325</v>
      </c>
      <c r="W1085" s="100">
        <v>29.290000000000006</v>
      </c>
      <c r="X1085" s="100">
        <v>34.979310344827596</v>
      </c>
      <c r="Y1085" s="100">
        <v>26.541379310344816</v>
      </c>
      <c r="Z1085" s="100">
        <v>20.18</v>
      </c>
      <c r="AA1085" s="100">
        <v>19.062068965517245</v>
      </c>
      <c r="AB1085" s="100">
        <v>18.741379310344829</v>
      </c>
      <c r="AC1085" s="100">
        <v>19.58620689655173</v>
      </c>
      <c r="AD1085" s="100">
        <v>18.589655172413789</v>
      </c>
      <c r="AE1085" s="100">
        <v>11.906896551724138</v>
      </c>
      <c r="AF1085" s="100">
        <v>14.71666666666667</v>
      </c>
      <c r="AG1085" s="100">
        <v>12.849999999999998</v>
      </c>
      <c r="AH1085" s="100">
        <v>18.2</v>
      </c>
      <c r="AI1085" s="100">
        <v>19.42413793103448</v>
      </c>
      <c r="AJ1085" s="100">
        <v>23.624137931034483</v>
      </c>
      <c r="AK1085" s="100">
        <v>25.1</v>
      </c>
      <c r="AL1085" s="100">
        <v>25.013333333333328</v>
      </c>
      <c r="AM1085" s="100">
        <v>40.313793103448283</v>
      </c>
      <c r="AN1085" s="100">
        <v>36.572413793103443</v>
      </c>
      <c r="AO1085" s="100">
        <v>39.151724137931026</v>
      </c>
      <c r="AP1085" s="100">
        <v>36.099999999999994</v>
      </c>
      <c r="AQ1085" s="100">
        <v>33.876666666666665</v>
      </c>
      <c r="AR1085" s="100">
        <v>38.63333333333334</v>
      </c>
      <c r="AS1085" s="100">
        <v>32.051724137931032</v>
      </c>
      <c r="AT1085" s="1"/>
      <c r="AU1085" s="1"/>
      <c r="AV1085" s="1"/>
      <c r="AW1085" s="1"/>
      <c r="AX1085" s="1"/>
      <c r="AY1085" s="1"/>
      <c r="AZ1085" s="1"/>
      <c r="BA1085" s="1"/>
      <c r="BB1085" s="1"/>
      <c r="BC1085" s="1"/>
      <c r="BD1085" s="1"/>
      <c r="BE1085" s="1"/>
      <c r="BF1085" s="1"/>
      <c r="BG1085" s="1"/>
      <c r="BH1085" s="1"/>
      <c r="BI1085" s="1"/>
      <c r="BJ1085" s="1"/>
      <c r="BK1085" s="1"/>
      <c r="BL1085" s="1"/>
      <c r="BM1085" s="1"/>
    </row>
    <row r="1086" spans="1:65" ht="16.5" customHeight="1" x14ac:dyDescent="0.25">
      <c r="A1086" s="87">
        <v>52050090</v>
      </c>
      <c r="B1086" s="82" t="s">
        <v>26</v>
      </c>
      <c r="C1086" s="82" t="s">
        <v>1322</v>
      </c>
      <c r="D1086" s="82" t="s">
        <v>1322</v>
      </c>
      <c r="E1086" s="82" t="s">
        <v>951</v>
      </c>
      <c r="F1086" s="82">
        <v>7</v>
      </c>
      <c r="G1086" s="82">
        <v>2550</v>
      </c>
      <c r="H1086" s="83">
        <v>-77.499555560000005</v>
      </c>
      <c r="I1086" s="93">
        <v>1.05525</v>
      </c>
      <c r="J1086" s="100">
        <v>35.960000000000008</v>
      </c>
      <c r="K1086" s="100">
        <v>35.63666666666667</v>
      </c>
      <c r="L1086" s="100">
        <v>21.363333333333337</v>
      </c>
      <c r="M1086" s="100">
        <v>26.346666666666678</v>
      </c>
      <c r="N1086" s="100">
        <v>29.11</v>
      </c>
      <c r="O1086" s="100">
        <v>26.996666666666673</v>
      </c>
      <c r="P1086" s="100">
        <v>34.441379310344836</v>
      </c>
      <c r="Q1086" s="100">
        <v>36.748275862068958</v>
      </c>
      <c r="R1086" s="100">
        <v>38.203448275862087</v>
      </c>
      <c r="S1086" s="100">
        <v>38.972413793103442</v>
      </c>
      <c r="T1086" s="100">
        <v>52.558620689655193</v>
      </c>
      <c r="U1086" s="100">
        <v>32.406896551724138</v>
      </c>
      <c r="V1086" s="100">
        <v>36.231034482758623</v>
      </c>
      <c r="W1086" s="100">
        <v>29.117241379310347</v>
      </c>
      <c r="X1086" s="100">
        <v>34.434482758620696</v>
      </c>
      <c r="Y1086" s="100">
        <v>21.503333333333334</v>
      </c>
      <c r="Z1086" s="100">
        <v>13.983333333333329</v>
      </c>
      <c r="AA1086" s="100">
        <v>11.086666666666666</v>
      </c>
      <c r="AB1086" s="100">
        <v>10.993103448275862</v>
      </c>
      <c r="AC1086" s="100">
        <v>11.182758620689658</v>
      </c>
      <c r="AD1086" s="100">
        <v>9.2551724137931011</v>
      </c>
      <c r="AE1086" s="100">
        <v>6.4233333333333338</v>
      </c>
      <c r="AF1086" s="100">
        <v>11.266666666666669</v>
      </c>
      <c r="AG1086" s="100">
        <v>6.46</v>
      </c>
      <c r="AH1086" s="100">
        <v>10.653333333333336</v>
      </c>
      <c r="AI1086" s="100">
        <v>10.223333333333329</v>
      </c>
      <c r="AJ1086" s="100">
        <v>25.030000000000005</v>
      </c>
      <c r="AK1086" s="100">
        <v>25.623333333333338</v>
      </c>
      <c r="AL1086" s="100">
        <v>37.893333333333324</v>
      </c>
      <c r="AM1086" s="100">
        <v>42.336666666666666</v>
      </c>
      <c r="AN1086" s="100">
        <v>47.613333333333337</v>
      </c>
      <c r="AO1086" s="100">
        <v>47.393333333333331</v>
      </c>
      <c r="AP1086" s="100">
        <v>41.331034482758625</v>
      </c>
      <c r="AQ1086" s="100">
        <v>40.18666666666666</v>
      </c>
      <c r="AR1086" s="100">
        <v>42.480000000000018</v>
      </c>
      <c r="AS1086" s="100">
        <v>35.590000000000003</v>
      </c>
      <c r="AT1086" s="1"/>
      <c r="AU1086" s="1"/>
      <c r="AV1086" s="1"/>
      <c r="AW1086" s="1"/>
      <c r="AX1086" s="1"/>
      <c r="AY1086" s="1"/>
      <c r="AZ1086" s="1"/>
      <c r="BA1086" s="1"/>
      <c r="BB1086" s="1"/>
      <c r="BC1086" s="1"/>
      <c r="BD1086" s="1"/>
      <c r="BE1086" s="1"/>
      <c r="BF1086" s="1"/>
      <c r="BG1086" s="1"/>
      <c r="BH1086" s="1"/>
      <c r="BI1086" s="1"/>
      <c r="BJ1086" s="1"/>
      <c r="BK1086" s="1"/>
      <c r="BL1086" s="1"/>
      <c r="BM1086" s="1"/>
    </row>
    <row r="1087" spans="1:65" ht="16.5" customHeight="1" x14ac:dyDescent="0.25">
      <c r="A1087" s="87">
        <v>52030090</v>
      </c>
      <c r="B1087" s="82" t="s">
        <v>26</v>
      </c>
      <c r="C1087" s="82" t="s">
        <v>1323</v>
      </c>
      <c r="D1087" s="82" t="s">
        <v>1323</v>
      </c>
      <c r="E1087" s="82" t="s">
        <v>951</v>
      </c>
      <c r="F1087" s="82">
        <v>7</v>
      </c>
      <c r="G1087" s="82">
        <v>2248</v>
      </c>
      <c r="H1087" s="83">
        <v>-76.834166670000002</v>
      </c>
      <c r="I1087" s="93">
        <v>1.5952777800000002</v>
      </c>
      <c r="J1087" s="100">
        <v>46.753333333333337</v>
      </c>
      <c r="K1087" s="100">
        <v>59.463333333333331</v>
      </c>
      <c r="L1087" s="100">
        <v>38.970000000000013</v>
      </c>
      <c r="M1087" s="100">
        <v>35.675862068965515</v>
      </c>
      <c r="N1087" s="100">
        <v>39.600000000000009</v>
      </c>
      <c r="O1087" s="100">
        <v>42.903448275862061</v>
      </c>
      <c r="P1087" s="100">
        <v>37.653333333333329</v>
      </c>
      <c r="Q1087" s="100">
        <v>45.241379310344826</v>
      </c>
      <c r="R1087" s="100">
        <v>51.403333333333336</v>
      </c>
      <c r="S1087" s="100">
        <v>47.499999999999993</v>
      </c>
      <c r="T1087" s="100">
        <v>73.866666666666688</v>
      </c>
      <c r="U1087" s="100">
        <v>30.813793103448276</v>
      </c>
      <c r="V1087" s="100">
        <v>33.696666666666673</v>
      </c>
      <c r="W1087" s="100">
        <v>28.720000000000002</v>
      </c>
      <c r="X1087" s="100">
        <v>34.88666666666667</v>
      </c>
      <c r="Y1087" s="100">
        <v>17.36</v>
      </c>
      <c r="Z1087" s="100">
        <v>9.629999999999999</v>
      </c>
      <c r="AA1087" s="100">
        <v>10.546666666666669</v>
      </c>
      <c r="AB1087" s="100">
        <v>11.251724137931038</v>
      </c>
      <c r="AC1087" s="100">
        <v>11.124137931034484</v>
      </c>
      <c r="AD1087" s="100">
        <v>10.706896551724139</v>
      </c>
      <c r="AE1087" s="100">
        <v>2.9448275862068956</v>
      </c>
      <c r="AF1087" s="100">
        <v>6.9482758620689653</v>
      </c>
      <c r="AG1087" s="100">
        <v>6.0892857142857144</v>
      </c>
      <c r="AH1087" s="100">
        <v>10.193333333333332</v>
      </c>
      <c r="AI1087" s="100">
        <v>10.406666666666666</v>
      </c>
      <c r="AJ1087" s="100">
        <v>24.769999999999996</v>
      </c>
      <c r="AK1087" s="100">
        <v>46.976666666666667</v>
      </c>
      <c r="AL1087" s="100">
        <v>53.08</v>
      </c>
      <c r="AM1087" s="100">
        <v>66.137931034482762</v>
      </c>
      <c r="AN1087" s="100">
        <v>65.5</v>
      </c>
      <c r="AO1087" s="100">
        <v>77.026666666666685</v>
      </c>
      <c r="AP1087" s="100">
        <v>73.766666666666652</v>
      </c>
      <c r="AQ1087" s="100">
        <v>56.870000000000012</v>
      </c>
      <c r="AR1087" s="100">
        <v>71.603448275862064</v>
      </c>
      <c r="AS1087" s="100">
        <v>60.53</v>
      </c>
      <c r="AT1087" s="1"/>
      <c r="AU1087" s="1"/>
      <c r="AV1087" s="1"/>
      <c r="AW1087" s="1"/>
      <c r="AX1087" s="1"/>
      <c r="AY1087" s="1"/>
      <c r="AZ1087" s="1"/>
      <c r="BA1087" s="1"/>
      <c r="BB1087" s="1"/>
      <c r="BC1087" s="1"/>
      <c r="BD1087" s="1"/>
      <c r="BE1087" s="1"/>
      <c r="BF1087" s="1"/>
      <c r="BG1087" s="1"/>
      <c r="BH1087" s="1"/>
      <c r="BI1087" s="1"/>
      <c r="BJ1087" s="1"/>
      <c r="BK1087" s="1"/>
      <c r="BL1087" s="1"/>
      <c r="BM1087" s="1"/>
    </row>
    <row r="1088" spans="1:65" ht="16.5" customHeight="1" x14ac:dyDescent="0.25">
      <c r="A1088" s="87">
        <v>52060040</v>
      </c>
      <c r="B1088" s="82" t="s">
        <v>26</v>
      </c>
      <c r="C1088" s="82" t="s">
        <v>1324</v>
      </c>
      <c r="D1088" s="82" t="s">
        <v>1325</v>
      </c>
      <c r="E1088" s="82" t="s">
        <v>951</v>
      </c>
      <c r="F1088" s="82">
        <v>7</v>
      </c>
      <c r="G1088" s="82">
        <v>1770</v>
      </c>
      <c r="H1088" s="83">
        <v>-77.641694439999995</v>
      </c>
      <c r="I1088" s="93">
        <v>1.5291666700000002</v>
      </c>
      <c r="J1088" s="100">
        <v>109.91</v>
      </c>
      <c r="K1088" s="100">
        <v>117.16666666666664</v>
      </c>
      <c r="L1088" s="100">
        <v>81.456666666666692</v>
      </c>
      <c r="M1088" s="100">
        <v>73.956666666666663</v>
      </c>
      <c r="N1088" s="100">
        <v>78.506666666666661</v>
      </c>
      <c r="O1088" s="100">
        <v>66.320000000000007</v>
      </c>
      <c r="P1088" s="100">
        <v>68.603448275862064</v>
      </c>
      <c r="Q1088" s="100">
        <v>86.868965517241392</v>
      </c>
      <c r="R1088" s="100">
        <v>87.214814814814815</v>
      </c>
      <c r="S1088" s="100">
        <v>75.210344827586198</v>
      </c>
      <c r="T1088" s="100">
        <v>92.377777777777794</v>
      </c>
      <c r="U1088" s="100">
        <v>70.444827586206898</v>
      </c>
      <c r="V1088" s="100">
        <v>78.427586206896535</v>
      </c>
      <c r="W1088" s="100">
        <v>70.300000000000011</v>
      </c>
      <c r="X1088" s="100">
        <v>76.806896551724122</v>
      </c>
      <c r="Y1088" s="100">
        <v>44.171428571428578</v>
      </c>
      <c r="Z1088" s="100">
        <v>30.672413793103445</v>
      </c>
      <c r="AA1088" s="100">
        <v>23.42413793103448</v>
      </c>
      <c r="AB1088" s="100">
        <v>20.692857142857143</v>
      </c>
      <c r="AC1088" s="100">
        <v>23.220689655172418</v>
      </c>
      <c r="AD1088" s="100">
        <v>21.886206896551727</v>
      </c>
      <c r="AE1088" s="100">
        <v>13.441379310344827</v>
      </c>
      <c r="AF1088" s="100">
        <v>14.706896551724142</v>
      </c>
      <c r="AG1088" s="100">
        <v>19.355555555555558</v>
      </c>
      <c r="AH1088" s="100">
        <v>18.693103448275863</v>
      </c>
      <c r="AI1088" s="100">
        <v>34.946428571428569</v>
      </c>
      <c r="AJ1088" s="100">
        <v>57.117241379310329</v>
      </c>
      <c r="AK1088" s="100">
        <v>62.959999999999987</v>
      </c>
      <c r="AL1088" s="100">
        <v>101.90333333333334</v>
      </c>
      <c r="AM1088" s="100">
        <v>136.78214285714287</v>
      </c>
      <c r="AN1088" s="100">
        <v>131.4366666666667</v>
      </c>
      <c r="AO1088" s="100">
        <v>125.3551724137931</v>
      </c>
      <c r="AP1088" s="100">
        <v>100.67666666666668</v>
      </c>
      <c r="AQ1088" s="100">
        <v>120.35666666666667</v>
      </c>
      <c r="AR1088" s="100">
        <v>132.84000000000003</v>
      </c>
      <c r="AS1088" s="100">
        <v>116.0633333333333</v>
      </c>
      <c r="AT1088" s="1"/>
      <c r="AU1088" s="1"/>
      <c r="AV1088" s="1"/>
      <c r="AW1088" s="1"/>
      <c r="AX1088" s="1"/>
      <c r="AY1088" s="1"/>
      <c r="AZ1088" s="1"/>
      <c r="BA1088" s="1"/>
      <c r="BB1088" s="1"/>
      <c r="BC1088" s="1"/>
      <c r="BD1088" s="1"/>
      <c r="BE1088" s="1"/>
      <c r="BF1088" s="1"/>
      <c r="BG1088" s="1"/>
      <c r="BH1088" s="1"/>
      <c r="BI1088" s="1"/>
      <c r="BJ1088" s="1"/>
      <c r="BK1088" s="1"/>
      <c r="BL1088" s="1"/>
      <c r="BM1088" s="1"/>
    </row>
    <row r="1089" spans="1:65" ht="16.5" customHeight="1" x14ac:dyDescent="0.25">
      <c r="A1089" s="87">
        <v>52030030</v>
      </c>
      <c r="B1089" s="82" t="s">
        <v>26</v>
      </c>
      <c r="C1089" s="82" t="s">
        <v>142</v>
      </c>
      <c r="D1089" s="82" t="s">
        <v>973</v>
      </c>
      <c r="E1089" s="82" t="s">
        <v>951</v>
      </c>
      <c r="F1089" s="82">
        <v>7</v>
      </c>
      <c r="G1089" s="82">
        <v>1745</v>
      </c>
      <c r="H1089" s="83">
        <v>-77.132666669999992</v>
      </c>
      <c r="I1089" s="93">
        <v>1.5830555600000003</v>
      </c>
      <c r="J1089" s="100">
        <v>66.27</v>
      </c>
      <c r="K1089" s="100">
        <v>69.480000000000018</v>
      </c>
      <c r="L1089" s="100">
        <v>51.490000000000009</v>
      </c>
      <c r="M1089" s="100">
        <v>54.093333333333327</v>
      </c>
      <c r="N1089" s="100">
        <v>54.459999999999994</v>
      </c>
      <c r="O1089" s="100">
        <v>61.896666666666682</v>
      </c>
      <c r="P1089" s="100">
        <v>60.64</v>
      </c>
      <c r="Q1089" s="100">
        <v>76.426666666666677</v>
      </c>
      <c r="R1089" s="100">
        <v>86.136666666666684</v>
      </c>
      <c r="S1089" s="100">
        <v>74.843333333333334</v>
      </c>
      <c r="T1089" s="100">
        <v>81.013333333333321</v>
      </c>
      <c r="U1089" s="100">
        <v>69.473333333333343</v>
      </c>
      <c r="V1089" s="100">
        <v>65.341379310344834</v>
      </c>
      <c r="W1089" s="100">
        <v>53.793103448275865</v>
      </c>
      <c r="X1089" s="100">
        <v>56.948275862068975</v>
      </c>
      <c r="Y1089" s="100">
        <v>41.475862068965505</v>
      </c>
      <c r="Z1089" s="100">
        <v>31.970000000000002</v>
      </c>
      <c r="AA1089" s="100">
        <v>24.836666666666662</v>
      </c>
      <c r="AB1089" s="100">
        <v>18.503333333333337</v>
      </c>
      <c r="AC1089" s="100">
        <v>15.113333333333333</v>
      </c>
      <c r="AD1089" s="100">
        <v>18.12</v>
      </c>
      <c r="AE1089" s="100">
        <v>9.6965517241379313</v>
      </c>
      <c r="AF1089" s="100">
        <v>11.041379310344826</v>
      </c>
      <c r="AG1089" s="100">
        <v>18.137931034482758</v>
      </c>
      <c r="AH1089" s="100">
        <v>14.343333333333334</v>
      </c>
      <c r="AI1089" s="100">
        <v>24.55</v>
      </c>
      <c r="AJ1089" s="100">
        <v>44.716666666666676</v>
      </c>
      <c r="AK1089" s="100">
        <v>52.006896551724139</v>
      </c>
      <c r="AL1089" s="100">
        <v>68.358620689655183</v>
      </c>
      <c r="AM1089" s="100">
        <v>92.02413793103446</v>
      </c>
      <c r="AN1089" s="100">
        <v>102.08275862068965</v>
      </c>
      <c r="AO1089" s="100">
        <v>109.83333333333334</v>
      </c>
      <c r="AP1089" s="100">
        <v>91.786666666666676</v>
      </c>
      <c r="AQ1089" s="100">
        <v>89.816666666666663</v>
      </c>
      <c r="AR1089" s="100">
        <v>92.936666666666667</v>
      </c>
      <c r="AS1089" s="100">
        <v>68.99666666666667</v>
      </c>
      <c r="AT1089" s="1"/>
      <c r="AU1089" s="1"/>
      <c r="AV1089" s="1"/>
      <c r="AW1089" s="1"/>
      <c r="AX1089" s="1"/>
      <c r="AY1089" s="1"/>
      <c r="AZ1089" s="1"/>
      <c r="BA1089" s="1"/>
      <c r="BB1089" s="1"/>
      <c r="BC1089" s="1"/>
      <c r="BD1089" s="1"/>
      <c r="BE1089" s="1"/>
      <c r="BF1089" s="1"/>
      <c r="BG1089" s="1"/>
      <c r="BH1089" s="1"/>
      <c r="BI1089" s="1"/>
      <c r="BJ1089" s="1"/>
      <c r="BK1089" s="1"/>
      <c r="BL1089" s="1"/>
      <c r="BM1089" s="1"/>
    </row>
    <row r="1090" spans="1:65" ht="16.5" customHeight="1" x14ac:dyDescent="0.25">
      <c r="A1090" s="87">
        <v>52010060</v>
      </c>
      <c r="B1090" s="82" t="s">
        <v>26</v>
      </c>
      <c r="C1090" s="82" t="s">
        <v>1327</v>
      </c>
      <c r="D1090" s="82" t="s">
        <v>1328</v>
      </c>
      <c r="E1090" s="82" t="s">
        <v>951</v>
      </c>
      <c r="F1090" s="82">
        <v>7</v>
      </c>
      <c r="G1090" s="82">
        <v>650</v>
      </c>
      <c r="H1090" s="83">
        <v>-77.216388890000005</v>
      </c>
      <c r="I1090" s="93">
        <v>1.95463889</v>
      </c>
      <c r="J1090" s="100">
        <v>44.823333333333338</v>
      </c>
      <c r="K1090" s="100">
        <v>42.296551724137927</v>
      </c>
      <c r="L1090" s="100">
        <v>38.162068965517243</v>
      </c>
      <c r="M1090" s="100">
        <v>29.35</v>
      </c>
      <c r="N1090" s="100">
        <v>36.310344827586206</v>
      </c>
      <c r="O1090" s="100">
        <v>36.876666666666665</v>
      </c>
      <c r="P1090" s="100">
        <v>36.724137931034484</v>
      </c>
      <c r="Q1090" s="100">
        <v>52.821428571428569</v>
      </c>
      <c r="R1090" s="100">
        <v>57.807407407407403</v>
      </c>
      <c r="S1090" s="100">
        <v>47.062068965517241</v>
      </c>
      <c r="T1090" s="100">
        <v>60.3</v>
      </c>
      <c r="U1090" s="100">
        <v>44.486206896551721</v>
      </c>
      <c r="V1090" s="100">
        <v>39.586206896551722</v>
      </c>
      <c r="W1090" s="100">
        <v>37.824999999999996</v>
      </c>
      <c r="X1090" s="100">
        <v>41.815384615384616</v>
      </c>
      <c r="Y1090" s="100">
        <v>18.467857142857145</v>
      </c>
      <c r="Z1090" s="100">
        <v>14.879310344827585</v>
      </c>
      <c r="AA1090" s="100">
        <v>8.0896551724137922</v>
      </c>
      <c r="AB1090" s="100">
        <v>9.3724137931034495</v>
      </c>
      <c r="AC1090" s="100">
        <v>9.5035714285714299</v>
      </c>
      <c r="AD1090" s="100">
        <v>6.7285714285714286</v>
      </c>
      <c r="AE1090" s="100">
        <v>6.3793103448275863</v>
      </c>
      <c r="AF1090" s="100">
        <v>7.4448275862068964</v>
      </c>
      <c r="AG1090" s="100">
        <v>12.646428571428572</v>
      </c>
      <c r="AH1090" s="100">
        <v>11.089655172413794</v>
      </c>
      <c r="AI1090" s="100">
        <v>14.486206896551725</v>
      </c>
      <c r="AJ1090" s="100">
        <v>32.957692307692305</v>
      </c>
      <c r="AK1090" s="100">
        <v>42.628571428571426</v>
      </c>
      <c r="AL1090" s="100">
        <v>57.028571428571425</v>
      </c>
      <c r="AM1090" s="100">
        <v>76.271999999999991</v>
      </c>
      <c r="AN1090" s="100">
        <v>69.081481481481489</v>
      </c>
      <c r="AO1090" s="100">
        <v>87.478571428571428</v>
      </c>
      <c r="AP1090" s="100">
        <v>71.035714285714292</v>
      </c>
      <c r="AQ1090" s="100">
        <v>51.358620689655176</v>
      </c>
      <c r="AR1090" s="100">
        <v>69.757142857142853</v>
      </c>
      <c r="AS1090" s="100">
        <v>51.938461538461539</v>
      </c>
      <c r="AT1090" s="1"/>
      <c r="AU1090" s="1"/>
      <c r="AV1090" s="1"/>
      <c r="AW1090" s="1"/>
      <c r="AX1090" s="1"/>
      <c r="AY1090" s="1"/>
      <c r="AZ1090" s="1"/>
      <c r="BA1090" s="1"/>
      <c r="BB1090" s="1"/>
      <c r="BC1090" s="1"/>
      <c r="BD1090" s="1"/>
      <c r="BE1090" s="1"/>
      <c r="BF1090" s="1"/>
      <c r="BG1090" s="1"/>
      <c r="BH1090" s="1"/>
      <c r="BI1090" s="1"/>
      <c r="BJ1090" s="1"/>
      <c r="BK1090" s="1"/>
      <c r="BL1090" s="1"/>
      <c r="BM1090" s="1"/>
    </row>
    <row r="1091" spans="1:65" ht="16.5" customHeight="1" x14ac:dyDescent="0.25">
      <c r="A1091" s="87">
        <v>52050140</v>
      </c>
      <c r="B1091" s="82" t="s">
        <v>26</v>
      </c>
      <c r="C1091" s="82" t="s">
        <v>1329</v>
      </c>
      <c r="D1091" s="82" t="s">
        <v>1330</v>
      </c>
      <c r="E1091" s="82" t="s">
        <v>951</v>
      </c>
      <c r="F1091" s="82">
        <v>7</v>
      </c>
      <c r="G1091" s="82">
        <v>1480</v>
      </c>
      <c r="H1091" s="83">
        <v>-77.526111110000002</v>
      </c>
      <c r="I1091" s="93">
        <v>1.3480555600000002</v>
      </c>
      <c r="J1091" s="100">
        <v>37.406666666666673</v>
      </c>
      <c r="K1091" s="100">
        <v>41.88666666666667</v>
      </c>
      <c r="L1091" s="100">
        <v>25.146666666666658</v>
      </c>
      <c r="M1091" s="100">
        <v>25.993333333333329</v>
      </c>
      <c r="N1091" s="100">
        <v>30.11666666666666</v>
      </c>
      <c r="O1091" s="100">
        <v>28.672413793103448</v>
      </c>
      <c r="P1091" s="100">
        <v>34.919999999999995</v>
      </c>
      <c r="Q1091" s="100">
        <v>50.91379310344827</v>
      </c>
      <c r="R1091" s="100">
        <v>48.583333333333329</v>
      </c>
      <c r="S1091" s="100">
        <v>41.256666666666668</v>
      </c>
      <c r="T1091" s="100">
        <v>54.07</v>
      </c>
      <c r="U1091" s="100">
        <v>48.273333333333326</v>
      </c>
      <c r="V1091" s="100">
        <v>38.600000000000009</v>
      </c>
      <c r="W1091" s="100">
        <v>37.11333333333333</v>
      </c>
      <c r="X1091" s="100">
        <v>42.521428571428594</v>
      </c>
      <c r="Y1091" s="100">
        <v>25.033333333333335</v>
      </c>
      <c r="Z1091" s="100">
        <v>20.886666666666667</v>
      </c>
      <c r="AA1091" s="100">
        <v>16.026666666666667</v>
      </c>
      <c r="AB1091" s="100">
        <v>14.327586206896555</v>
      </c>
      <c r="AC1091" s="100">
        <v>14.009999999999998</v>
      </c>
      <c r="AD1091" s="100">
        <v>13.373333333333333</v>
      </c>
      <c r="AE1091" s="100">
        <v>6.5482758620689658</v>
      </c>
      <c r="AF1091" s="100">
        <v>9.7999999999999989</v>
      </c>
      <c r="AG1091" s="100">
        <v>10.26896551724138</v>
      </c>
      <c r="AH1091" s="100">
        <v>9.51</v>
      </c>
      <c r="AI1091" s="100">
        <v>12.63</v>
      </c>
      <c r="AJ1091" s="100">
        <v>33.803333333333335</v>
      </c>
      <c r="AK1091" s="100">
        <v>33.82</v>
      </c>
      <c r="AL1091" s="100">
        <v>48.426666666666655</v>
      </c>
      <c r="AM1091" s="100">
        <v>65.262068965517244</v>
      </c>
      <c r="AN1091" s="100">
        <v>63.146666666666661</v>
      </c>
      <c r="AO1091" s="100">
        <v>63.283333333333339</v>
      </c>
      <c r="AP1091" s="100">
        <v>50.756666666666668</v>
      </c>
      <c r="AQ1091" s="100">
        <v>49.20000000000001</v>
      </c>
      <c r="AR1091" s="100">
        <v>54.003333333333323</v>
      </c>
      <c r="AS1091" s="100">
        <v>37.589285714285708</v>
      </c>
      <c r="AT1091" s="1"/>
      <c r="AU1091" s="1"/>
      <c r="AV1091" s="1"/>
      <c r="AW1091" s="1"/>
      <c r="AX1091" s="1"/>
      <c r="AY1091" s="1"/>
      <c r="AZ1091" s="1"/>
      <c r="BA1091" s="1"/>
      <c r="BB1091" s="1"/>
      <c r="BC1091" s="1"/>
      <c r="BD1091" s="1"/>
      <c r="BE1091" s="1"/>
      <c r="BF1091" s="1"/>
      <c r="BG1091" s="1"/>
      <c r="BH1091" s="1"/>
      <c r="BI1091" s="1"/>
      <c r="BJ1091" s="1"/>
      <c r="BK1091" s="1"/>
      <c r="BL1091" s="1"/>
      <c r="BM1091" s="1"/>
    </row>
    <row r="1092" spans="1:65" ht="16.5" customHeight="1" x14ac:dyDescent="0.25">
      <c r="A1092" s="87">
        <v>52070010</v>
      </c>
      <c r="B1092" s="82" t="s">
        <v>26</v>
      </c>
      <c r="C1092" s="82" t="s">
        <v>1331</v>
      </c>
      <c r="D1092" s="82" t="s">
        <v>1332</v>
      </c>
      <c r="E1092" s="82" t="s">
        <v>951</v>
      </c>
      <c r="F1092" s="82">
        <v>7</v>
      </c>
      <c r="G1092" s="82">
        <v>100</v>
      </c>
      <c r="H1092" s="83">
        <v>-78.183888890000006</v>
      </c>
      <c r="I1092" s="93">
        <v>1.7650000000000001</v>
      </c>
      <c r="J1092" s="100">
        <v>103.82142857142857</v>
      </c>
      <c r="K1092" s="100">
        <v>132.13793103448276</v>
      </c>
      <c r="L1092" s="100">
        <v>149.92592592592592</v>
      </c>
      <c r="M1092" s="100">
        <v>127.21428571428571</v>
      </c>
      <c r="N1092" s="100">
        <v>119.375</v>
      </c>
      <c r="O1092" s="100">
        <v>98.115384615384613</v>
      </c>
      <c r="P1092" s="100">
        <v>134.19259259259258</v>
      </c>
      <c r="Q1092" s="100">
        <v>153.67857142857142</v>
      </c>
      <c r="R1092" s="100">
        <v>203.52</v>
      </c>
      <c r="S1092" s="100">
        <v>189.31034482758622</v>
      </c>
      <c r="T1092" s="100">
        <v>192.77777777777777</v>
      </c>
      <c r="U1092" s="100">
        <v>209.25</v>
      </c>
      <c r="V1092" s="100">
        <v>209.53846153846155</v>
      </c>
      <c r="W1092" s="100">
        <v>199.15079742431641</v>
      </c>
      <c r="X1092" s="100">
        <v>202</v>
      </c>
      <c r="Y1092" s="100">
        <v>180.62962962962962</v>
      </c>
      <c r="Z1092" s="100">
        <v>170.39285714285714</v>
      </c>
      <c r="AA1092" s="100">
        <v>171.84615384615384</v>
      </c>
      <c r="AB1092" s="100">
        <v>161.51724137931035</v>
      </c>
      <c r="AC1092" s="100">
        <v>131.07142857142858</v>
      </c>
      <c r="AD1092" s="100">
        <v>109.67857142857143</v>
      </c>
      <c r="AE1092" s="100">
        <v>79.862068965517238</v>
      </c>
      <c r="AF1092" s="100">
        <v>110.96428571428571</v>
      </c>
      <c r="AG1092" s="100">
        <v>84.428571428571431</v>
      </c>
      <c r="AH1092" s="100">
        <v>105.03571428571429</v>
      </c>
      <c r="AI1092" s="100">
        <v>103.17241379310344</v>
      </c>
      <c r="AJ1092" s="100">
        <v>120.03571428571429</v>
      </c>
      <c r="AK1092" s="100">
        <v>100.35714285714286</v>
      </c>
      <c r="AL1092" s="100">
        <v>107.07407407407408</v>
      </c>
      <c r="AM1092" s="100">
        <v>106.25925925925925</v>
      </c>
      <c r="AN1092" s="100">
        <v>101.65517241379311</v>
      </c>
      <c r="AO1092" s="100">
        <v>88.75</v>
      </c>
      <c r="AP1092" s="100">
        <v>92.642857142857139</v>
      </c>
      <c r="AQ1092" s="100">
        <v>109.62068965517241</v>
      </c>
      <c r="AR1092" s="100">
        <v>115.75</v>
      </c>
      <c r="AS1092" s="100">
        <v>141.53846153846155</v>
      </c>
      <c r="AT1092" s="1" t="s">
        <v>1888</v>
      </c>
      <c r="AU1092" s="1"/>
      <c r="AV1092" s="1"/>
      <c r="AW1092" s="1"/>
      <c r="AX1092" s="1"/>
      <c r="AY1092" s="1"/>
      <c r="AZ1092" s="1"/>
      <c r="BA1092" s="1"/>
      <c r="BB1092" s="1"/>
      <c r="BC1092" s="1"/>
      <c r="BD1092" s="1"/>
      <c r="BE1092" s="1"/>
      <c r="BF1092" s="1"/>
      <c r="BG1092" s="1"/>
      <c r="BH1092" s="1"/>
      <c r="BI1092" s="1"/>
      <c r="BJ1092" s="1"/>
      <c r="BK1092" s="1"/>
      <c r="BL1092" s="1"/>
      <c r="BM1092" s="1"/>
    </row>
    <row r="1093" spans="1:65" ht="16.5" customHeight="1" x14ac:dyDescent="0.25">
      <c r="A1093" s="87">
        <v>53020020</v>
      </c>
      <c r="B1093" s="82" t="s">
        <v>26</v>
      </c>
      <c r="C1093" s="82" t="s">
        <v>1333</v>
      </c>
      <c r="D1093" s="82" t="s">
        <v>1332</v>
      </c>
      <c r="E1093" s="82" t="s">
        <v>951</v>
      </c>
      <c r="F1093" s="82">
        <v>7</v>
      </c>
      <c r="G1093" s="82">
        <v>80</v>
      </c>
      <c r="H1093" s="83">
        <v>-78.112861109999997</v>
      </c>
      <c r="I1093" s="93">
        <v>2.07927778</v>
      </c>
      <c r="J1093" s="100">
        <v>137.1</v>
      </c>
      <c r="K1093" s="100">
        <v>148.33333333333334</v>
      </c>
      <c r="L1093" s="100">
        <v>154.91</v>
      </c>
      <c r="M1093" s="100">
        <v>139.72962962962961</v>
      </c>
      <c r="N1093" s="100">
        <v>126.31785714285715</v>
      </c>
      <c r="O1093" s="100">
        <v>109.96551724137932</v>
      </c>
      <c r="P1093" s="100">
        <v>107.41724137931034</v>
      </c>
      <c r="Q1093" s="100">
        <v>117.82758620689656</v>
      </c>
      <c r="R1093" s="100">
        <v>129.25862068965517</v>
      </c>
      <c r="S1093" s="100">
        <v>150.39285714285714</v>
      </c>
      <c r="T1093" s="100">
        <v>182.41379310344828</v>
      </c>
      <c r="U1093" s="100">
        <v>195.33333333333334</v>
      </c>
      <c r="V1093" s="100">
        <v>215.27586206896552</v>
      </c>
      <c r="W1093" s="100">
        <v>214.36551724137934</v>
      </c>
      <c r="X1093" s="100">
        <v>223.12068965517241</v>
      </c>
      <c r="Y1093" s="100">
        <v>187.11724137931034</v>
      </c>
      <c r="Z1093" s="100">
        <v>175.01000000000002</v>
      </c>
      <c r="AA1093" s="100">
        <v>159.50689655172414</v>
      </c>
      <c r="AB1093" s="100">
        <v>138.36333333333332</v>
      </c>
      <c r="AC1093" s="100">
        <v>131.21379310344827</v>
      </c>
      <c r="AD1093" s="100">
        <v>114.68571428571428</v>
      </c>
      <c r="AE1093" s="100">
        <v>102.51724137931035</v>
      </c>
      <c r="AF1093" s="100">
        <v>109.06</v>
      </c>
      <c r="AG1093" s="100">
        <v>106.31</v>
      </c>
      <c r="AH1093" s="100">
        <v>93.7</v>
      </c>
      <c r="AI1093" s="100">
        <v>112.23333333333333</v>
      </c>
      <c r="AJ1093" s="100">
        <v>117.03333333333333</v>
      </c>
      <c r="AK1093" s="100">
        <v>102.71379310344827</v>
      </c>
      <c r="AL1093" s="100">
        <v>114.03103448275863</v>
      </c>
      <c r="AM1093" s="100">
        <v>143.83333333333334</v>
      </c>
      <c r="AN1093" s="100">
        <v>112.55172413793103</v>
      </c>
      <c r="AO1093" s="100">
        <v>98.86666666666666</v>
      </c>
      <c r="AP1093" s="100">
        <v>99.660000000000011</v>
      </c>
      <c r="AQ1093" s="100">
        <v>100.43333333333334</v>
      </c>
      <c r="AR1093" s="100">
        <v>105.44285714285715</v>
      </c>
      <c r="AS1093" s="100">
        <v>133.00666666666666</v>
      </c>
      <c r="AT1093" s="1"/>
      <c r="AU1093" s="1"/>
      <c r="AV1093" s="1"/>
      <c r="AW1093" s="1"/>
      <c r="AX1093" s="1"/>
      <c r="AY1093" s="1"/>
      <c r="AZ1093" s="1"/>
      <c r="BA1093" s="1"/>
      <c r="BB1093" s="1"/>
      <c r="BC1093" s="1"/>
      <c r="BD1093" s="1"/>
      <c r="BE1093" s="1"/>
      <c r="BF1093" s="1"/>
      <c r="BG1093" s="1"/>
      <c r="BH1093" s="1"/>
      <c r="BI1093" s="1"/>
      <c r="BJ1093" s="1"/>
      <c r="BK1093" s="1"/>
      <c r="BL1093" s="1"/>
      <c r="BM1093" s="1"/>
    </row>
    <row r="1094" spans="1:65" ht="16.5" customHeight="1" x14ac:dyDescent="0.25">
      <c r="A1094" s="87">
        <v>53010020</v>
      </c>
      <c r="B1094" s="82" t="s">
        <v>26</v>
      </c>
      <c r="C1094" s="82" t="s">
        <v>1334</v>
      </c>
      <c r="D1094" s="82" t="s">
        <v>1334</v>
      </c>
      <c r="E1094" s="82" t="s">
        <v>951</v>
      </c>
      <c r="F1094" s="82">
        <v>7</v>
      </c>
      <c r="G1094" s="82">
        <v>10</v>
      </c>
      <c r="H1094" s="83">
        <v>-78.454527779999992</v>
      </c>
      <c r="I1094" s="93">
        <v>2.5050833299999997</v>
      </c>
      <c r="J1094" s="100">
        <v>122.25666666666666</v>
      </c>
      <c r="K1094" s="100">
        <v>108.84033333333333</v>
      </c>
      <c r="L1094" s="100">
        <v>171.25291666666666</v>
      </c>
      <c r="M1094" s="100">
        <v>113.47037037037038</v>
      </c>
      <c r="N1094" s="100">
        <v>80.492592592592601</v>
      </c>
      <c r="O1094" s="100">
        <v>87.45714285714287</v>
      </c>
      <c r="P1094" s="100">
        <v>59.627586206896559</v>
      </c>
      <c r="Q1094" s="100">
        <v>54.996666666666663</v>
      </c>
      <c r="R1094" s="100">
        <v>72.679999999999993</v>
      </c>
      <c r="S1094" s="100">
        <v>87.98</v>
      </c>
      <c r="T1094" s="100">
        <v>112.27037037037037</v>
      </c>
      <c r="U1094" s="100">
        <v>128.71428571428569</v>
      </c>
      <c r="V1094" s="100">
        <v>124.85925925925925</v>
      </c>
      <c r="W1094" s="100">
        <v>190.98571428571429</v>
      </c>
      <c r="X1094" s="100">
        <v>183.70384615384611</v>
      </c>
      <c r="Y1094" s="100">
        <v>154.27307692307693</v>
      </c>
      <c r="Z1094" s="100">
        <v>116.11024144887925</v>
      </c>
      <c r="AA1094" s="100">
        <v>118.94074074074075</v>
      </c>
      <c r="AB1094" s="100">
        <v>131.73703703703703</v>
      </c>
      <c r="AC1094" s="100">
        <v>79.513333333333321</v>
      </c>
      <c r="AD1094" s="100">
        <v>82.668965517241389</v>
      </c>
      <c r="AE1094" s="100">
        <v>43.576666666666675</v>
      </c>
      <c r="AF1094" s="100">
        <v>72.228571428571428</v>
      </c>
      <c r="AG1094" s="100">
        <v>83.262068965517258</v>
      </c>
      <c r="AH1094" s="100">
        <v>60.850000000000009</v>
      </c>
      <c r="AI1094" s="100">
        <v>74.113793103448288</v>
      </c>
      <c r="AJ1094" s="100">
        <v>126.67241379310344</v>
      </c>
      <c r="AK1094" s="100">
        <v>97.803703703703718</v>
      </c>
      <c r="AL1094" s="100">
        <v>104.21379310344828</v>
      </c>
      <c r="AM1094" s="100">
        <v>136.78076923076924</v>
      </c>
      <c r="AN1094" s="100">
        <v>105.62000000000002</v>
      </c>
      <c r="AO1094" s="100">
        <v>108.21428571428571</v>
      </c>
      <c r="AP1094" s="100">
        <v>125.39999999999999</v>
      </c>
      <c r="AQ1094" s="100">
        <v>86.141379310344846</v>
      </c>
      <c r="AR1094" s="100">
        <v>94.111538461538458</v>
      </c>
      <c r="AS1094" s="100">
        <v>122.80714285714285</v>
      </c>
      <c r="AT1094" s="1" t="s">
        <v>1888</v>
      </c>
      <c r="AU1094" s="1"/>
      <c r="AV1094" s="1"/>
      <c r="AW1094" s="1"/>
      <c r="AX1094" s="1"/>
      <c r="AY1094" s="1"/>
      <c r="AZ1094" s="1"/>
      <c r="BA1094" s="1"/>
      <c r="BB1094" s="1"/>
      <c r="BC1094" s="1"/>
      <c r="BD1094" s="1"/>
      <c r="BE1094" s="1"/>
      <c r="BF1094" s="1"/>
      <c r="BG1094" s="1"/>
      <c r="BH1094" s="1"/>
      <c r="BI1094" s="1"/>
      <c r="BJ1094" s="1"/>
      <c r="BK1094" s="1"/>
      <c r="BL1094" s="1"/>
      <c r="BM1094" s="1"/>
    </row>
    <row r="1095" spans="1:65" ht="16.5" customHeight="1" x14ac:dyDescent="0.25">
      <c r="A1095" s="87">
        <v>52040070</v>
      </c>
      <c r="B1095" s="82" t="s">
        <v>26</v>
      </c>
      <c r="C1095" s="82" t="s">
        <v>951</v>
      </c>
      <c r="D1095" s="82" t="s">
        <v>951</v>
      </c>
      <c r="E1095" s="82" t="s">
        <v>951</v>
      </c>
      <c r="F1095" s="82">
        <v>7</v>
      </c>
      <c r="G1095" s="82">
        <v>2590</v>
      </c>
      <c r="H1095" s="83">
        <v>-77.355000000000004</v>
      </c>
      <c r="I1095" s="93">
        <v>1.28277778</v>
      </c>
      <c r="J1095" s="100">
        <v>85.807142857142864</v>
      </c>
      <c r="K1095" s="100">
        <v>75.493333333333325</v>
      </c>
      <c r="L1095" s="100">
        <v>58.31333333333334</v>
      </c>
      <c r="M1095" s="100">
        <v>54.676666666666662</v>
      </c>
      <c r="N1095" s="100">
        <v>61.576666666666661</v>
      </c>
      <c r="O1095" s="100">
        <v>67.349999999999994</v>
      </c>
      <c r="P1095" s="100">
        <v>70.272413793103453</v>
      </c>
      <c r="Q1095" s="100">
        <v>67.7655172413793</v>
      </c>
      <c r="R1095" s="100">
        <v>95.772413793103468</v>
      </c>
      <c r="S1095" s="100">
        <v>58.060714285714262</v>
      </c>
      <c r="T1095" s="100">
        <v>70.041379310344823</v>
      </c>
      <c r="U1095" s="100">
        <v>62.289285714285718</v>
      </c>
      <c r="V1095" s="100">
        <v>53.610000000000007</v>
      </c>
      <c r="W1095" s="100">
        <v>46.189655172413786</v>
      </c>
      <c r="X1095" s="100">
        <v>51.573333333333338</v>
      </c>
      <c r="Y1095" s="100">
        <v>26.806666666666661</v>
      </c>
      <c r="Z1095" s="100">
        <v>25.3</v>
      </c>
      <c r="AA1095" s="100">
        <v>18.996666666666666</v>
      </c>
      <c r="AB1095" s="100">
        <v>15.273333333333335</v>
      </c>
      <c r="AC1095" s="100">
        <v>17.553333333333335</v>
      </c>
      <c r="AD1095" s="100">
        <v>20.196666666666669</v>
      </c>
      <c r="AE1095" s="100">
        <v>7.2678571428571432</v>
      </c>
      <c r="AF1095" s="100">
        <v>10.182758620689656</v>
      </c>
      <c r="AG1095" s="100">
        <v>12.40689655172414</v>
      </c>
      <c r="AH1095" s="100">
        <v>10.186206896551724</v>
      </c>
      <c r="AI1095" s="100">
        <v>15.555172413793102</v>
      </c>
      <c r="AJ1095" s="100">
        <v>42.603703703703694</v>
      </c>
      <c r="AK1095" s="100">
        <v>51.279310344827593</v>
      </c>
      <c r="AL1095" s="100">
        <v>71.535714285714278</v>
      </c>
      <c r="AM1095" s="100">
        <v>106.02142857142856</v>
      </c>
      <c r="AN1095" s="100">
        <v>115.06071428571433</v>
      </c>
      <c r="AO1095" s="100">
        <v>119.07857142857142</v>
      </c>
      <c r="AP1095" s="100">
        <v>102.15925925925924</v>
      </c>
      <c r="AQ1095" s="100">
        <v>85.833333333333314</v>
      </c>
      <c r="AR1095" s="100">
        <v>111.89285714285715</v>
      </c>
      <c r="AS1095" s="100">
        <v>72.853571428571428</v>
      </c>
      <c r="AT1095" s="1"/>
      <c r="AU1095" s="1"/>
      <c r="AV1095" s="1"/>
      <c r="AW1095" s="1"/>
      <c r="AX1095" s="1"/>
      <c r="AY1095" s="1"/>
      <c r="AZ1095" s="1"/>
      <c r="BA1095" s="1"/>
      <c r="BB1095" s="1"/>
      <c r="BC1095" s="1"/>
      <c r="BD1095" s="1"/>
      <c r="BE1095" s="1"/>
      <c r="BF1095" s="1"/>
      <c r="BG1095" s="1"/>
      <c r="BH1095" s="1"/>
      <c r="BI1095" s="1"/>
      <c r="BJ1095" s="1"/>
      <c r="BK1095" s="1"/>
      <c r="BL1095" s="1"/>
      <c r="BM1095" s="1"/>
    </row>
    <row r="1096" spans="1:65" ht="16.5" customHeight="1" x14ac:dyDescent="0.25">
      <c r="A1096" s="87">
        <v>52055210</v>
      </c>
      <c r="B1096" s="82" t="s">
        <v>43</v>
      </c>
      <c r="C1096" s="82" t="s">
        <v>1337</v>
      </c>
      <c r="D1096" s="82" t="s">
        <v>1338</v>
      </c>
      <c r="E1096" s="82" t="s">
        <v>951</v>
      </c>
      <c r="F1096" s="82">
        <v>7</v>
      </c>
      <c r="G1096" s="82">
        <v>2820</v>
      </c>
      <c r="H1096" s="83">
        <v>-77.278805560000009</v>
      </c>
      <c r="I1096" s="93">
        <v>1.1599999999999999</v>
      </c>
      <c r="J1096" s="100">
        <v>35.085185185185189</v>
      </c>
      <c r="K1096" s="100">
        <v>28.329629629629636</v>
      </c>
      <c r="L1096" s="100">
        <v>21.632142857142856</v>
      </c>
      <c r="M1096" s="100">
        <v>27.192592592592593</v>
      </c>
      <c r="N1096" s="100">
        <v>21.5</v>
      </c>
      <c r="O1096" s="100">
        <v>23.876923076923074</v>
      </c>
      <c r="P1096" s="100">
        <v>26.515384615384622</v>
      </c>
      <c r="Q1096" s="100">
        <v>32.274999999999999</v>
      </c>
      <c r="R1096" s="100">
        <v>35.844444444444441</v>
      </c>
      <c r="S1096" s="100">
        <v>31.682758620689661</v>
      </c>
      <c r="T1096" s="100">
        <v>36.317857142857143</v>
      </c>
      <c r="U1096" s="100">
        <v>33.744444444444447</v>
      </c>
      <c r="V1096" s="100">
        <v>28.533333333333339</v>
      </c>
      <c r="W1096" s="100">
        <v>26.486206896551725</v>
      </c>
      <c r="X1096" s="100">
        <v>35.1</v>
      </c>
      <c r="Y1096" s="100">
        <v>25.433333333333341</v>
      </c>
      <c r="Z1096" s="100">
        <v>20.382758620689664</v>
      </c>
      <c r="AA1096" s="100">
        <v>21.007142857142867</v>
      </c>
      <c r="AB1096" s="100">
        <v>15.832142857142856</v>
      </c>
      <c r="AC1096" s="100">
        <v>21.635714285714283</v>
      </c>
      <c r="AD1096" s="100">
        <v>20.814285714285713</v>
      </c>
      <c r="AE1096" s="100">
        <v>12.388888888888889</v>
      </c>
      <c r="AF1096" s="100">
        <v>13.241379310344829</v>
      </c>
      <c r="AG1096" s="100">
        <v>13.255172413793101</v>
      </c>
      <c r="AH1096" s="100">
        <v>12.103448275862073</v>
      </c>
      <c r="AI1096" s="100">
        <v>10.944444444444446</v>
      </c>
      <c r="AJ1096" s="100">
        <v>20.435714285714287</v>
      </c>
      <c r="AK1096" s="100">
        <v>22.203571428571429</v>
      </c>
      <c r="AL1096" s="100">
        <v>27.91724137931034</v>
      </c>
      <c r="AM1096" s="100">
        <v>35.332142857142856</v>
      </c>
      <c r="AN1096" s="100">
        <v>41.448275862068975</v>
      </c>
      <c r="AO1096" s="100">
        <v>35.564285714285731</v>
      </c>
      <c r="AP1096" s="100">
        <v>39.582142857142856</v>
      </c>
      <c r="AQ1096" s="100">
        <v>29.741379310344829</v>
      </c>
      <c r="AR1096" s="100">
        <v>37.539285714285704</v>
      </c>
      <c r="AS1096" s="100">
        <v>31.879166666666666</v>
      </c>
      <c r="AT1096" s="1"/>
      <c r="AU1096" s="1"/>
      <c r="AV1096" s="1"/>
      <c r="AW1096" s="1"/>
      <c r="AX1096" s="1"/>
      <c r="AY1096" s="1"/>
      <c r="AZ1096" s="1"/>
      <c r="BA1096" s="1"/>
      <c r="BB1096" s="1"/>
      <c r="BC1096" s="1"/>
      <c r="BD1096" s="1"/>
      <c r="BE1096" s="1"/>
      <c r="BF1096" s="1"/>
      <c r="BG1096" s="1"/>
      <c r="BH1096" s="1"/>
      <c r="BI1096" s="1"/>
      <c r="BJ1096" s="1"/>
      <c r="BK1096" s="1"/>
      <c r="BL1096" s="1"/>
      <c r="BM1096" s="1"/>
    </row>
    <row r="1097" spans="1:65" ht="16.5" customHeight="1" x14ac:dyDescent="0.25">
      <c r="A1097" s="87">
        <v>47015100</v>
      </c>
      <c r="B1097" s="82" t="s">
        <v>43</v>
      </c>
      <c r="C1097" s="82" t="s">
        <v>1339</v>
      </c>
      <c r="D1097" s="82" t="s">
        <v>1338</v>
      </c>
      <c r="E1097" s="82" t="s">
        <v>951</v>
      </c>
      <c r="F1097" s="82">
        <v>7</v>
      </c>
      <c r="G1097" s="82">
        <v>2830</v>
      </c>
      <c r="H1097" s="83">
        <v>-77.161472220000007</v>
      </c>
      <c r="I1097" s="93">
        <v>1.1599444399999999</v>
      </c>
      <c r="J1097" s="100">
        <v>32.79999999999999</v>
      </c>
      <c r="K1097" s="100">
        <v>34.475862068965512</v>
      </c>
      <c r="L1097" s="100">
        <v>31.189285714285717</v>
      </c>
      <c r="M1097" s="100">
        <v>34.456666666666671</v>
      </c>
      <c r="N1097" s="100">
        <v>24.941379310344821</v>
      </c>
      <c r="O1097" s="100">
        <v>30.327586206896552</v>
      </c>
      <c r="P1097" s="100">
        <v>32.103846153846149</v>
      </c>
      <c r="Q1097" s="100">
        <v>36.914285714285711</v>
      </c>
      <c r="R1097" s="100">
        <v>40.086206896551722</v>
      </c>
      <c r="S1097" s="100">
        <v>45.903571428571425</v>
      </c>
      <c r="T1097" s="100">
        <v>54.513793103448279</v>
      </c>
      <c r="U1097" s="100">
        <v>43.996551724137923</v>
      </c>
      <c r="V1097" s="100">
        <v>51.514814814814812</v>
      </c>
      <c r="W1097" s="100">
        <v>51.418518518518525</v>
      </c>
      <c r="X1097" s="100">
        <v>60.506666666666675</v>
      </c>
      <c r="Y1097" s="100">
        <v>55.285714285714285</v>
      </c>
      <c r="Z1097" s="100">
        <v>49.366666666666667</v>
      </c>
      <c r="AA1097" s="100">
        <v>44.576666666666668</v>
      </c>
      <c r="AB1097" s="100">
        <v>44.699999999999989</v>
      </c>
      <c r="AC1097" s="100">
        <v>50.332142857142848</v>
      </c>
      <c r="AD1097" s="100">
        <v>54.073076923076911</v>
      </c>
      <c r="AE1097" s="100">
        <v>32.270370370370372</v>
      </c>
      <c r="AF1097" s="100">
        <v>32.717857142857149</v>
      </c>
      <c r="AG1097" s="100">
        <v>32.323333333333323</v>
      </c>
      <c r="AH1097" s="100">
        <v>30.220689655172414</v>
      </c>
      <c r="AI1097" s="100">
        <v>24.644827586206898</v>
      </c>
      <c r="AJ1097" s="100">
        <v>28.831034482758621</v>
      </c>
      <c r="AK1097" s="100">
        <v>26.078571428571429</v>
      </c>
      <c r="AL1097" s="100">
        <v>31.520689655172415</v>
      </c>
      <c r="AM1097" s="100">
        <v>35.380769230769239</v>
      </c>
      <c r="AN1097" s="100">
        <v>34.348275862068959</v>
      </c>
      <c r="AO1097" s="100">
        <v>41.466666666666676</v>
      </c>
      <c r="AP1097" s="100">
        <v>36.552</v>
      </c>
      <c r="AQ1097" s="100">
        <v>31.574074074074073</v>
      </c>
      <c r="AR1097" s="100">
        <v>38.403571428571425</v>
      </c>
      <c r="AS1097" s="100">
        <v>37.036000000000001</v>
      </c>
      <c r="AT1097" s="1" t="s">
        <v>1888</v>
      </c>
      <c r="AU1097" s="1"/>
      <c r="AV1097" s="1"/>
      <c r="AW1097" s="1"/>
      <c r="AX1097" s="1"/>
      <c r="AY1097" s="1"/>
      <c r="AZ1097" s="1"/>
      <c r="BA1097" s="1"/>
      <c r="BB1097" s="1"/>
      <c r="BC1097" s="1"/>
      <c r="BD1097" s="1"/>
      <c r="BE1097" s="1"/>
      <c r="BF1097" s="1"/>
      <c r="BG1097" s="1"/>
      <c r="BH1097" s="1"/>
      <c r="BI1097" s="1"/>
      <c r="BJ1097" s="1"/>
      <c r="BK1097" s="1"/>
      <c r="BL1097" s="1"/>
      <c r="BM1097" s="1"/>
    </row>
    <row r="1098" spans="1:65" ht="16.5" customHeight="1" x14ac:dyDescent="0.25">
      <c r="A1098" s="87">
        <v>52045010</v>
      </c>
      <c r="B1098" s="82" t="s">
        <v>72</v>
      </c>
      <c r="C1098" s="82" t="s">
        <v>1340</v>
      </c>
      <c r="D1098" s="82" t="s">
        <v>1338</v>
      </c>
      <c r="E1098" s="82" t="s">
        <v>951</v>
      </c>
      <c r="F1098" s="82">
        <v>7</v>
      </c>
      <c r="G1098" s="82">
        <v>2710</v>
      </c>
      <c r="H1098" s="83">
        <v>-77.303083329999993</v>
      </c>
      <c r="I1098" s="93">
        <v>1.1982222199999999</v>
      </c>
      <c r="J1098" s="100">
        <v>27.537499999999998</v>
      </c>
      <c r="K1098" s="100">
        <v>27.467258817759998</v>
      </c>
      <c r="L1098" s="100">
        <v>21.1</v>
      </c>
      <c r="M1098" s="100">
        <v>22.177777777777781</v>
      </c>
      <c r="N1098" s="100">
        <v>22.025925925925929</v>
      </c>
      <c r="O1098" s="100">
        <v>24.761538461538461</v>
      </c>
      <c r="P1098" s="100">
        <v>24.933333333333334</v>
      </c>
      <c r="Q1098" s="100">
        <v>25.698578894153847</v>
      </c>
      <c r="R1098" s="100">
        <v>33.480769230769226</v>
      </c>
      <c r="S1098" s="100">
        <v>30.137037037037036</v>
      </c>
      <c r="T1098" s="100">
        <v>33.123076923076923</v>
      </c>
      <c r="U1098" s="100">
        <v>23.180000000000003</v>
      </c>
      <c r="V1098" s="100">
        <v>25.20384615384615</v>
      </c>
      <c r="W1098" s="100">
        <v>27.891666666666666</v>
      </c>
      <c r="X1098" s="100">
        <v>30.580000000000005</v>
      </c>
      <c r="Y1098" s="100">
        <v>16.554166666666667</v>
      </c>
      <c r="Z1098" s="100">
        <v>14.955555555555557</v>
      </c>
      <c r="AA1098" s="100">
        <v>14.681481481481478</v>
      </c>
      <c r="AB1098" s="100">
        <v>11.215384615384616</v>
      </c>
      <c r="AC1098" s="100">
        <v>13.884615384615385</v>
      </c>
      <c r="AD1098" s="100">
        <v>10.126113548759999</v>
      </c>
      <c r="AE1098" s="100">
        <v>6.6821428571428569</v>
      </c>
      <c r="AF1098" s="100">
        <v>8.7576923076923094</v>
      </c>
      <c r="AG1098" s="100">
        <v>8.8962962962962955</v>
      </c>
      <c r="AH1098" s="100">
        <v>8.023076923076923</v>
      </c>
      <c r="AI1098" s="100">
        <v>12.499999999999996</v>
      </c>
      <c r="AJ1098" s="100">
        <v>24.096296296296298</v>
      </c>
      <c r="AK1098" s="100">
        <v>25.522222222222219</v>
      </c>
      <c r="AL1098" s="100">
        <v>29.185185185185187</v>
      </c>
      <c r="AM1098" s="100">
        <v>37.72</v>
      </c>
      <c r="AN1098" s="100">
        <v>39.134615384615387</v>
      </c>
      <c r="AO1098" s="100">
        <v>40.47321234148</v>
      </c>
      <c r="AP1098" s="100">
        <v>36.473076923076924</v>
      </c>
      <c r="AQ1098" s="100">
        <v>27.707692307692305</v>
      </c>
      <c r="AR1098" s="100">
        <v>36.251999999999995</v>
      </c>
      <c r="AS1098" s="100">
        <v>26.065333465560002</v>
      </c>
      <c r="AT1098" s="1" t="s">
        <v>1888</v>
      </c>
      <c r="AU1098" s="1"/>
      <c r="AV1098" s="1"/>
      <c r="AW1098" s="1"/>
      <c r="AX1098" s="1"/>
      <c r="AY1098" s="1"/>
      <c r="AZ1098" s="1"/>
      <c r="BA1098" s="1"/>
      <c r="BB1098" s="1"/>
      <c r="BC1098" s="1"/>
      <c r="BD1098" s="1"/>
      <c r="BE1098" s="1"/>
      <c r="BF1098" s="1"/>
      <c r="BG1098" s="1"/>
      <c r="BH1098" s="1"/>
      <c r="BI1098" s="1"/>
      <c r="BJ1098" s="1"/>
      <c r="BK1098" s="1"/>
      <c r="BL1098" s="1"/>
      <c r="BM1098" s="1"/>
    </row>
    <row r="1099" spans="1:65" ht="16.5" customHeight="1" x14ac:dyDescent="0.25">
      <c r="A1099" s="87">
        <v>52050060</v>
      </c>
      <c r="B1099" s="82" t="s">
        <v>26</v>
      </c>
      <c r="C1099" s="82" t="s">
        <v>1341</v>
      </c>
      <c r="D1099" s="82" t="s">
        <v>1338</v>
      </c>
      <c r="E1099" s="82" t="s">
        <v>951</v>
      </c>
      <c r="F1099" s="82">
        <v>7</v>
      </c>
      <c r="G1099" s="82">
        <v>364</v>
      </c>
      <c r="H1099" s="83">
        <v>-77.299722220000007</v>
      </c>
      <c r="I1099" s="93">
        <v>1.0994999999999999</v>
      </c>
      <c r="J1099" s="100">
        <v>36.393333333333331</v>
      </c>
      <c r="K1099" s="100">
        <v>36.18666666666666</v>
      </c>
      <c r="L1099" s="100">
        <v>30.546666666666667</v>
      </c>
      <c r="M1099" s="100">
        <v>33.50344827586207</v>
      </c>
      <c r="N1099" s="100">
        <v>26.553333333333335</v>
      </c>
      <c r="O1099" s="100">
        <v>33.303333333333335</v>
      </c>
      <c r="P1099" s="100">
        <v>28.926666666666666</v>
      </c>
      <c r="Q1099" s="100">
        <v>34.516666666666666</v>
      </c>
      <c r="R1099" s="100">
        <v>42.068965517241381</v>
      </c>
      <c r="S1099" s="100">
        <v>37.614285714285714</v>
      </c>
      <c r="T1099" s="100">
        <v>47.553333333333327</v>
      </c>
      <c r="U1099" s="100">
        <v>38.672413793103445</v>
      </c>
      <c r="V1099" s="100">
        <v>35.840000000000003</v>
      </c>
      <c r="W1099" s="100">
        <v>33.289285714285718</v>
      </c>
      <c r="X1099" s="100">
        <v>42.610344827586211</v>
      </c>
      <c r="Y1099" s="100">
        <v>29.741379310344829</v>
      </c>
      <c r="Z1099" s="100">
        <v>20.531034482758621</v>
      </c>
      <c r="AA1099" s="100">
        <v>22.732142857142858</v>
      </c>
      <c r="AB1099" s="100">
        <v>18.728571428571428</v>
      </c>
      <c r="AC1099" s="100">
        <v>21.520689655172415</v>
      </c>
      <c r="AD1099" s="100">
        <v>19.514285714285712</v>
      </c>
      <c r="AE1099" s="100">
        <v>15.307142857142859</v>
      </c>
      <c r="AF1099" s="100">
        <v>12.937931034482759</v>
      </c>
      <c r="AG1099" s="100">
        <v>13.389285714285714</v>
      </c>
      <c r="AH1099" s="100">
        <v>15.693333333333333</v>
      </c>
      <c r="AI1099" s="100">
        <v>11.97</v>
      </c>
      <c r="AJ1099" s="100">
        <v>19.103448275862068</v>
      </c>
      <c r="AK1099" s="100">
        <v>22.486666666666668</v>
      </c>
      <c r="AL1099" s="100">
        <v>34.733333333333334</v>
      </c>
      <c r="AM1099" s="100">
        <v>40.9</v>
      </c>
      <c r="AN1099" s="100">
        <v>39.830000000000005</v>
      </c>
      <c r="AO1099" s="100">
        <v>45.603333333333332</v>
      </c>
      <c r="AP1099" s="100">
        <v>43.283333333333331</v>
      </c>
      <c r="AQ1099" s="100">
        <v>34.796666666666667</v>
      </c>
      <c r="AR1099" s="100">
        <v>44.43666666666666</v>
      </c>
      <c r="AS1099" s="100">
        <v>32.083333333333336</v>
      </c>
      <c r="AT1099" s="1"/>
      <c r="AU1099" s="1"/>
      <c r="AV1099" s="1"/>
      <c r="AW1099" s="1"/>
      <c r="AX1099" s="1"/>
      <c r="AY1099" s="1"/>
      <c r="AZ1099" s="1"/>
      <c r="BA1099" s="1"/>
      <c r="BB1099" s="1"/>
      <c r="BC1099" s="1"/>
      <c r="BD1099" s="1"/>
      <c r="BE1099" s="1"/>
      <c r="BF1099" s="1"/>
      <c r="BG1099" s="1"/>
      <c r="BH1099" s="1"/>
      <c r="BI1099" s="1"/>
      <c r="BJ1099" s="1"/>
      <c r="BK1099" s="1"/>
      <c r="BL1099" s="1"/>
      <c r="BM1099" s="1"/>
    </row>
    <row r="1100" spans="1:65" ht="16.5" customHeight="1" x14ac:dyDescent="0.25">
      <c r="A1100" s="87">
        <v>47010230</v>
      </c>
      <c r="B1100" s="82" t="s">
        <v>26</v>
      </c>
      <c r="C1100" s="82" t="s">
        <v>49</v>
      </c>
      <c r="D1100" s="82" t="s">
        <v>1338</v>
      </c>
      <c r="E1100" s="82" t="s">
        <v>951</v>
      </c>
      <c r="F1100" s="82">
        <v>7</v>
      </c>
      <c r="G1100" s="82">
        <v>2719</v>
      </c>
      <c r="H1100" s="83">
        <v>-77.157361110000011</v>
      </c>
      <c r="I1100" s="93">
        <v>0.99016667000000014</v>
      </c>
      <c r="J1100" s="100">
        <v>33.4</v>
      </c>
      <c r="K1100" s="100">
        <v>34.503999999999998</v>
      </c>
      <c r="L1100" s="100">
        <v>43.457692307692312</v>
      </c>
      <c r="M1100" s="100">
        <v>44.348991080125167</v>
      </c>
      <c r="N1100" s="100">
        <v>33.962298749043399</v>
      </c>
      <c r="O1100" s="100">
        <v>41.548000000000009</v>
      </c>
      <c r="P1100" s="100">
        <v>49.323076923076925</v>
      </c>
      <c r="Q1100" s="100">
        <v>47.140740740740732</v>
      </c>
      <c r="R1100" s="100">
        <v>52.78</v>
      </c>
      <c r="S1100" s="100">
        <v>59.676923076923075</v>
      </c>
      <c r="T1100" s="100">
        <v>60.344000000000008</v>
      </c>
      <c r="U1100" s="100">
        <v>56.24738323307038</v>
      </c>
      <c r="V1100" s="100">
        <v>68.69583333333334</v>
      </c>
      <c r="W1100" s="100">
        <v>68.777593596776327</v>
      </c>
      <c r="X1100" s="100">
        <v>74.715788681030261</v>
      </c>
      <c r="Y1100" s="100">
        <v>69.419999999999987</v>
      </c>
      <c r="Z1100" s="100">
        <v>75.888631889343259</v>
      </c>
      <c r="AA1100" s="100">
        <v>69.75</v>
      </c>
      <c r="AB1100" s="100">
        <v>70.695540386199951</v>
      </c>
      <c r="AC1100" s="100">
        <v>71.767765186188328</v>
      </c>
      <c r="AD1100" s="100">
        <v>78.326229826920013</v>
      </c>
      <c r="AE1100" s="100">
        <v>54.872413793103448</v>
      </c>
      <c r="AF1100" s="100">
        <v>66.04061255984837</v>
      </c>
      <c r="AG1100" s="100">
        <v>50.06310329437256</v>
      </c>
      <c r="AH1100" s="100">
        <v>42.5</v>
      </c>
      <c r="AI1100" s="100">
        <v>37.475999999999999</v>
      </c>
      <c r="AJ1100" s="100">
        <v>40.088461538461537</v>
      </c>
      <c r="AK1100" s="100">
        <v>37.403703703703705</v>
      </c>
      <c r="AL1100" s="100">
        <v>34.720658402783521</v>
      </c>
      <c r="AM1100" s="100">
        <v>39.388461538461542</v>
      </c>
      <c r="AN1100" s="100">
        <v>36.391999999999996</v>
      </c>
      <c r="AO1100" s="100">
        <v>41.928000000000004</v>
      </c>
      <c r="AP1100" s="100">
        <v>49.154659239451085</v>
      </c>
      <c r="AQ1100" s="100">
        <v>48.784000000000006</v>
      </c>
      <c r="AR1100" s="100">
        <v>41.586413297269232</v>
      </c>
      <c r="AS1100" s="100">
        <v>37.167376252015437</v>
      </c>
      <c r="AT1100" s="1" t="s">
        <v>1888</v>
      </c>
      <c r="AU1100" s="1"/>
      <c r="AV1100" s="1"/>
      <c r="AW1100" s="1"/>
      <c r="AX1100" s="1"/>
      <c r="AY1100" s="1"/>
      <c r="AZ1100" s="1"/>
      <c r="BA1100" s="1"/>
      <c r="BB1100" s="1"/>
      <c r="BC1100" s="1"/>
      <c r="BD1100" s="1"/>
      <c r="BE1100" s="1"/>
      <c r="BF1100" s="1"/>
      <c r="BG1100" s="1"/>
      <c r="BH1100" s="1"/>
      <c r="BI1100" s="1"/>
      <c r="BJ1100" s="1"/>
      <c r="BK1100" s="1"/>
      <c r="BL1100" s="1"/>
      <c r="BM1100" s="1"/>
    </row>
    <row r="1101" spans="1:65" ht="16.5" customHeight="1" x14ac:dyDescent="0.25">
      <c r="A1101" s="87">
        <v>52045070</v>
      </c>
      <c r="B1101" s="82" t="s">
        <v>56</v>
      </c>
      <c r="C1101" s="82" t="s">
        <v>1342</v>
      </c>
      <c r="D1101" s="82" t="s">
        <v>1338</v>
      </c>
      <c r="E1101" s="82" t="s">
        <v>951</v>
      </c>
      <c r="F1101" s="82">
        <v>7</v>
      </c>
      <c r="G1101" s="82">
        <v>2850</v>
      </c>
      <c r="H1101" s="83">
        <v>-77.19</v>
      </c>
      <c r="I1101" s="93">
        <v>1.1999983299999999</v>
      </c>
      <c r="J1101" s="100">
        <v>41.083999999999996</v>
      </c>
      <c r="K1101" s="100">
        <v>36.998275862068965</v>
      </c>
      <c r="L1101" s="100">
        <v>32.845357142857139</v>
      </c>
      <c r="M1101" s="100">
        <v>31.473076923076921</v>
      </c>
      <c r="N1101" s="100">
        <v>31.453846153846161</v>
      </c>
      <c r="O1101" s="100">
        <v>35.20333333333334</v>
      </c>
      <c r="P1101" s="100">
        <v>35.272413793103453</v>
      </c>
      <c r="Q1101" s="100">
        <v>37.38214285714286</v>
      </c>
      <c r="R1101" s="100">
        <v>42.93928571428571</v>
      </c>
      <c r="S1101" s="100">
        <v>39.464285714285715</v>
      </c>
      <c r="T1101" s="100">
        <v>49.278571428571425</v>
      </c>
      <c r="U1101" s="100">
        <v>35.837037037037042</v>
      </c>
      <c r="V1101" s="100">
        <v>45.960714285714282</v>
      </c>
      <c r="W1101" s="100">
        <v>44.08275862068966</v>
      </c>
      <c r="X1101" s="100">
        <v>53.027586206896544</v>
      </c>
      <c r="Y1101" s="100">
        <v>51.618148148148151</v>
      </c>
      <c r="Z1101" s="100">
        <v>42.689285714285731</v>
      </c>
      <c r="AA1101" s="100">
        <v>45.800000000000004</v>
      </c>
      <c r="AB1101" s="100">
        <v>41.580769230769235</v>
      </c>
      <c r="AC1101" s="100">
        <v>47.807142857142843</v>
      </c>
      <c r="AD1101" s="100">
        <v>52.076206896551732</v>
      </c>
      <c r="AE1101" s="100">
        <v>32.275862068965523</v>
      </c>
      <c r="AF1101" s="100">
        <v>37.030769230769231</v>
      </c>
      <c r="AG1101" s="100">
        <v>32.300000000000004</v>
      </c>
      <c r="AH1101" s="100">
        <v>29.038461538461547</v>
      </c>
      <c r="AI1101" s="100">
        <v>20.210714285714285</v>
      </c>
      <c r="AJ1101" s="100">
        <v>25.385714285714293</v>
      </c>
      <c r="AK1101" s="100">
        <v>28.514285714285709</v>
      </c>
      <c r="AL1101" s="100">
        <v>35.307407407407403</v>
      </c>
      <c r="AM1101" s="100">
        <v>45.759259259259252</v>
      </c>
      <c r="AN1101" s="100">
        <v>47.265517241379307</v>
      </c>
      <c r="AO1101" s="100">
        <v>48.650000000000013</v>
      </c>
      <c r="AP1101" s="100">
        <v>49.377777777777787</v>
      </c>
      <c r="AQ1101" s="100">
        <v>36.924999999999997</v>
      </c>
      <c r="AR1101" s="100">
        <v>42.9</v>
      </c>
      <c r="AS1101" s="100">
        <v>35.864850306510917</v>
      </c>
      <c r="AT1101" s="1" t="s">
        <v>1888</v>
      </c>
      <c r="AU1101" s="1"/>
      <c r="AV1101" s="1"/>
      <c r="AW1101" s="1"/>
      <c r="AX1101" s="1"/>
      <c r="AY1101" s="1"/>
      <c r="AZ1101" s="1"/>
      <c r="BA1101" s="1"/>
      <c r="BB1101" s="1"/>
      <c r="BC1101" s="1"/>
      <c r="BD1101" s="1"/>
      <c r="BE1101" s="1"/>
      <c r="BF1101" s="1"/>
      <c r="BG1101" s="1"/>
      <c r="BH1101" s="1"/>
      <c r="BI1101" s="1"/>
      <c r="BJ1101" s="1"/>
      <c r="BK1101" s="1"/>
      <c r="BL1101" s="1"/>
      <c r="BM1101" s="1"/>
    </row>
    <row r="1102" spans="1:65" ht="16.5" customHeight="1" x14ac:dyDescent="0.25">
      <c r="A1102" s="87">
        <v>52010140</v>
      </c>
      <c r="B1102" s="82" t="s">
        <v>26</v>
      </c>
      <c r="C1102" s="82" t="s">
        <v>1343</v>
      </c>
      <c r="D1102" s="82" t="s">
        <v>1344</v>
      </c>
      <c r="E1102" s="82" t="s">
        <v>951</v>
      </c>
      <c r="F1102" s="82">
        <v>7</v>
      </c>
      <c r="G1102" s="82">
        <v>500</v>
      </c>
      <c r="H1102" s="83">
        <v>-77.429444439999997</v>
      </c>
      <c r="I1102" s="93">
        <v>1.59444444</v>
      </c>
      <c r="J1102" s="100">
        <v>23.00333333333333</v>
      </c>
      <c r="K1102" s="100">
        <v>18.466666666666661</v>
      </c>
      <c r="L1102" s="100">
        <v>17.340740740740742</v>
      </c>
      <c r="M1102" s="100">
        <v>8.4733333333333345</v>
      </c>
      <c r="N1102" s="100">
        <v>18.19655172413793</v>
      </c>
      <c r="O1102" s="100">
        <v>15.246428571428572</v>
      </c>
      <c r="P1102" s="100">
        <v>15.948275862068966</v>
      </c>
      <c r="Q1102" s="100">
        <v>25.478571428571431</v>
      </c>
      <c r="R1102" s="100">
        <v>22.406896551724138</v>
      </c>
      <c r="S1102" s="100">
        <v>20.71</v>
      </c>
      <c r="T1102" s="100">
        <v>29.766666666666669</v>
      </c>
      <c r="U1102" s="100">
        <v>16.671428571428574</v>
      </c>
      <c r="V1102" s="100">
        <v>17.724137931034484</v>
      </c>
      <c r="W1102" s="100">
        <v>12.930000000000001</v>
      </c>
      <c r="X1102" s="100">
        <v>19.346428571428568</v>
      </c>
      <c r="Y1102" s="100">
        <v>9.6535714285714285</v>
      </c>
      <c r="Z1102" s="100">
        <v>4.7</v>
      </c>
      <c r="AA1102" s="100">
        <v>3.8</v>
      </c>
      <c r="AB1102" s="100">
        <v>4.4533333333333331</v>
      </c>
      <c r="AC1102" s="100">
        <v>4.7933333333333339</v>
      </c>
      <c r="AD1102" s="100">
        <v>1.9962962962962962</v>
      </c>
      <c r="AE1102" s="100">
        <v>3.0379310344827588</v>
      </c>
      <c r="AF1102" s="100">
        <v>2.35</v>
      </c>
      <c r="AG1102" s="100">
        <v>5.8</v>
      </c>
      <c r="AH1102" s="100">
        <v>3.1833333333333331</v>
      </c>
      <c r="AI1102" s="100">
        <v>4.9620689655172416</v>
      </c>
      <c r="AJ1102" s="100">
        <v>16.323333333333334</v>
      </c>
      <c r="AK1102" s="100">
        <v>18.506666666666668</v>
      </c>
      <c r="AL1102" s="100">
        <v>31.232142857142858</v>
      </c>
      <c r="AM1102" s="100">
        <v>40.185185185185183</v>
      </c>
      <c r="AN1102" s="100">
        <v>41.826666666666668</v>
      </c>
      <c r="AO1102" s="100">
        <v>36.419999999999987</v>
      </c>
      <c r="AP1102" s="100">
        <v>23.476666666666663</v>
      </c>
      <c r="AQ1102" s="100">
        <v>21.990000000000002</v>
      </c>
      <c r="AR1102" s="100">
        <v>23.946666666666662</v>
      </c>
      <c r="AS1102" s="100">
        <v>20.789285714285715</v>
      </c>
      <c r="AT1102" s="1"/>
      <c r="AU1102" s="1"/>
      <c r="AV1102" s="1"/>
      <c r="AW1102" s="1"/>
      <c r="AX1102" s="1"/>
      <c r="AY1102" s="1"/>
      <c r="AZ1102" s="1"/>
      <c r="BA1102" s="1"/>
      <c r="BB1102" s="1"/>
      <c r="BC1102" s="1"/>
      <c r="BD1102" s="1"/>
      <c r="BE1102" s="1"/>
      <c r="BF1102" s="1"/>
      <c r="BG1102" s="1"/>
      <c r="BH1102" s="1"/>
      <c r="BI1102" s="1"/>
      <c r="BJ1102" s="1"/>
      <c r="BK1102" s="1"/>
      <c r="BL1102" s="1"/>
      <c r="BM1102" s="1"/>
    </row>
    <row r="1103" spans="1:65" ht="16.5" customHeight="1" x14ac:dyDescent="0.25">
      <c r="A1103" s="87">
        <v>52070030</v>
      </c>
      <c r="B1103" s="82" t="s">
        <v>26</v>
      </c>
      <c r="C1103" s="82" t="s">
        <v>1345</v>
      </c>
      <c r="D1103" s="82" t="s">
        <v>1344</v>
      </c>
      <c r="E1103" s="82" t="s">
        <v>951</v>
      </c>
      <c r="F1103" s="82">
        <v>7</v>
      </c>
      <c r="G1103" s="82">
        <v>340</v>
      </c>
      <c r="H1103" s="83">
        <v>-77.527777779999994</v>
      </c>
      <c r="I1103" s="93">
        <v>1.73972222</v>
      </c>
      <c r="J1103" s="100">
        <v>76.241379310344826</v>
      </c>
      <c r="K1103" s="100">
        <v>74.153333333333336</v>
      </c>
      <c r="L1103" s="100">
        <v>54.1</v>
      </c>
      <c r="M1103" s="100">
        <v>34.379310344827587</v>
      </c>
      <c r="N1103" s="100">
        <v>46.866666666666667</v>
      </c>
      <c r="O1103" s="100">
        <v>50.733333333333334</v>
      </c>
      <c r="P1103" s="100">
        <v>54.1</v>
      </c>
      <c r="Q1103" s="100">
        <v>70.900000000000006</v>
      </c>
      <c r="R1103" s="100">
        <v>55.620689655172413</v>
      </c>
      <c r="S1103" s="100">
        <v>52.266666666666666</v>
      </c>
      <c r="T1103" s="100">
        <v>66.3</v>
      </c>
      <c r="U1103" s="100">
        <v>54.233333333333334</v>
      </c>
      <c r="V1103" s="100">
        <v>59.827586206896555</v>
      </c>
      <c r="W1103" s="100">
        <v>35.96551724137931</v>
      </c>
      <c r="X1103" s="100">
        <v>52</v>
      </c>
      <c r="Y1103" s="100">
        <v>34.013333333333335</v>
      </c>
      <c r="Z1103" s="100">
        <v>21.3</v>
      </c>
      <c r="AA1103" s="100">
        <v>20.468965517241379</v>
      </c>
      <c r="AB1103" s="100">
        <v>14.642857142857142</v>
      </c>
      <c r="AC1103" s="100">
        <v>22</v>
      </c>
      <c r="AD1103" s="100">
        <v>17.655172413793103</v>
      </c>
      <c r="AE1103" s="100">
        <v>12.8</v>
      </c>
      <c r="AF1103" s="100">
        <v>17.75</v>
      </c>
      <c r="AG1103" s="100">
        <v>13.166666666666666</v>
      </c>
      <c r="AH1103" s="100">
        <v>15.833333333333334</v>
      </c>
      <c r="AI1103" s="100">
        <v>29.266666666666666</v>
      </c>
      <c r="AJ1103" s="100">
        <v>44.744827586206895</v>
      </c>
      <c r="AK1103" s="100">
        <v>51.833333333333336</v>
      </c>
      <c r="AL1103" s="100">
        <v>89.13333333333334</v>
      </c>
      <c r="AM1103" s="100">
        <v>120.5</v>
      </c>
      <c r="AN1103" s="100">
        <v>118.21000000000001</v>
      </c>
      <c r="AO1103" s="100">
        <v>105.83333333333333</v>
      </c>
      <c r="AP1103" s="100">
        <v>86.766666666666666</v>
      </c>
      <c r="AQ1103" s="100">
        <v>103.29642857142858</v>
      </c>
      <c r="AR1103" s="100">
        <v>91.38333333333334</v>
      </c>
      <c r="AS1103" s="100">
        <v>90.75</v>
      </c>
      <c r="AT1103" s="1"/>
      <c r="AU1103" s="1"/>
      <c r="AV1103" s="1"/>
      <c r="AW1103" s="1"/>
      <c r="AX1103" s="1"/>
      <c r="AY1103" s="1"/>
      <c r="AZ1103" s="1"/>
      <c r="BA1103" s="1"/>
      <c r="BB1103" s="1"/>
      <c r="BC1103" s="1"/>
      <c r="BD1103" s="1"/>
      <c r="BE1103" s="1"/>
      <c r="BF1103" s="1"/>
      <c r="BG1103" s="1"/>
      <c r="BH1103" s="1"/>
      <c r="BI1103" s="1"/>
      <c r="BJ1103" s="1"/>
      <c r="BK1103" s="1"/>
      <c r="BL1103" s="1"/>
      <c r="BM1103" s="1"/>
    </row>
    <row r="1104" spans="1:65" ht="16.5" customHeight="1" x14ac:dyDescent="0.25">
      <c r="A1104" s="87">
        <v>52050190</v>
      </c>
      <c r="B1104" s="82" t="s">
        <v>26</v>
      </c>
      <c r="C1104" s="82" t="s">
        <v>1346</v>
      </c>
      <c r="D1104" s="82" t="s">
        <v>1347</v>
      </c>
      <c r="E1104" s="82" t="s">
        <v>951</v>
      </c>
      <c r="F1104" s="82">
        <v>7</v>
      </c>
      <c r="G1104" s="82">
        <v>2746</v>
      </c>
      <c r="H1104" s="83">
        <v>-77.568527779999997</v>
      </c>
      <c r="I1104" s="93">
        <v>0.81625000000000003</v>
      </c>
      <c r="J1104" s="100">
        <v>30.348000000000003</v>
      </c>
      <c r="K1104" s="100">
        <v>28.739999999999991</v>
      </c>
      <c r="L1104" s="100">
        <v>22.099999999999994</v>
      </c>
      <c r="M1104" s="100">
        <v>29.920833333333334</v>
      </c>
      <c r="N1104" s="100">
        <v>22.254166666666666</v>
      </c>
      <c r="O1104" s="100">
        <v>30.03073193232218</v>
      </c>
      <c r="P1104" s="100">
        <v>34.429166666666667</v>
      </c>
      <c r="Q1104" s="100">
        <v>33.445833333333333</v>
      </c>
      <c r="R1104" s="100">
        <v>32.69166666666667</v>
      </c>
      <c r="S1104" s="100">
        <v>35.983749999999993</v>
      </c>
      <c r="T1104" s="100">
        <v>41.020833333333329</v>
      </c>
      <c r="U1104" s="100">
        <v>36.662500000000001</v>
      </c>
      <c r="V1104" s="100">
        <v>35.095833333333331</v>
      </c>
      <c r="W1104" s="100">
        <v>28.804166666666671</v>
      </c>
      <c r="X1104" s="100">
        <v>42.837499999999999</v>
      </c>
      <c r="Y1104" s="100">
        <v>36.287499999999994</v>
      </c>
      <c r="Z1104" s="100">
        <v>30.862500000000001</v>
      </c>
      <c r="AA1104" s="100">
        <v>27.733333333333331</v>
      </c>
      <c r="AB1104" s="100">
        <v>21.48</v>
      </c>
      <c r="AC1104" s="100">
        <v>24.800000000000004</v>
      </c>
      <c r="AD1104" s="100">
        <v>28.232000000000006</v>
      </c>
      <c r="AE1104" s="100">
        <v>16.296000000000003</v>
      </c>
      <c r="AF1104" s="100">
        <v>15.375999999999999</v>
      </c>
      <c r="AG1104" s="100">
        <v>20.076000000000001</v>
      </c>
      <c r="AH1104" s="100">
        <v>22.335999999999999</v>
      </c>
      <c r="AI1104" s="100">
        <v>16.992000000000001</v>
      </c>
      <c r="AJ1104" s="100">
        <v>20.416000000000004</v>
      </c>
      <c r="AK1104" s="100">
        <v>23.08</v>
      </c>
      <c r="AL1104" s="100">
        <v>26.02000000000001</v>
      </c>
      <c r="AM1104" s="100">
        <v>37.876000000000005</v>
      </c>
      <c r="AN1104" s="100">
        <v>31.437500000000004</v>
      </c>
      <c r="AO1104" s="100">
        <v>45.715999999999994</v>
      </c>
      <c r="AP1104" s="100">
        <v>38.296000000000006</v>
      </c>
      <c r="AQ1104" s="100">
        <v>29.412499999999998</v>
      </c>
      <c r="AR1104" s="100">
        <v>41.463999999999999</v>
      </c>
      <c r="AS1104" s="100">
        <v>28.695999999999994</v>
      </c>
      <c r="AT1104" s="1" t="s">
        <v>1888</v>
      </c>
      <c r="AU1104" s="1"/>
      <c r="AV1104" s="1"/>
      <c r="AW1104" s="1"/>
      <c r="AX1104" s="1"/>
      <c r="AY1104" s="1"/>
      <c r="AZ1104" s="1"/>
      <c r="BA1104" s="1"/>
      <c r="BB1104" s="1"/>
      <c r="BC1104" s="1"/>
      <c r="BD1104" s="1"/>
      <c r="BE1104" s="1"/>
      <c r="BF1104" s="1"/>
      <c r="BG1104" s="1"/>
      <c r="BH1104" s="1"/>
      <c r="BI1104" s="1"/>
      <c r="BJ1104" s="1"/>
      <c r="BK1104" s="1"/>
      <c r="BL1104" s="1"/>
      <c r="BM1104" s="1"/>
    </row>
    <row r="1105" spans="1:65" ht="16.5" customHeight="1" x14ac:dyDescent="0.25">
      <c r="A1105" s="87">
        <v>47015080</v>
      </c>
      <c r="B1105" s="82" t="s">
        <v>56</v>
      </c>
      <c r="C1105" s="82" t="s">
        <v>1348</v>
      </c>
      <c r="D1105" s="82" t="s">
        <v>1349</v>
      </c>
      <c r="E1105" s="82" t="s">
        <v>951</v>
      </c>
      <c r="F1105" s="82">
        <v>7</v>
      </c>
      <c r="G1105" s="82">
        <v>1776</v>
      </c>
      <c r="H1105" s="83">
        <v>-77.303611110000006</v>
      </c>
      <c r="I1105" s="93">
        <v>0.80491667000000011</v>
      </c>
      <c r="J1105" s="100">
        <v>69.217241379310337</v>
      </c>
      <c r="K1105" s="100">
        <v>51.11379310344828</v>
      </c>
      <c r="L1105" s="100">
        <v>80.120689655172427</v>
      </c>
      <c r="M1105" s="100">
        <v>72.537931034482753</v>
      </c>
      <c r="N1105" s="100">
        <v>53.861613816228406</v>
      </c>
      <c r="O1105" s="100">
        <v>57.130769230769225</v>
      </c>
      <c r="P1105" s="100">
        <v>76.721147374753613</v>
      </c>
      <c r="Q1105" s="100">
        <v>65.100000000000009</v>
      </c>
      <c r="R1105" s="100">
        <v>68.342857142857142</v>
      </c>
      <c r="S1105" s="100">
        <v>90.749999999999986</v>
      </c>
      <c r="T1105" s="100">
        <v>85.411111111111111</v>
      </c>
      <c r="U1105" s="100">
        <v>86.907692307692301</v>
      </c>
      <c r="V1105" s="100">
        <v>105.04074074074077</v>
      </c>
      <c r="W1105" s="100">
        <v>106.788</v>
      </c>
      <c r="X1105" s="100">
        <v>120.42413793103448</v>
      </c>
      <c r="Y1105" s="100">
        <v>129.32666666666668</v>
      </c>
      <c r="Z1105" s="100">
        <v>134.18186365493705</v>
      </c>
      <c r="AA1105" s="100">
        <v>153.68846153846152</v>
      </c>
      <c r="AB1105" s="100">
        <v>131.27500000000001</v>
      </c>
      <c r="AC1105" s="100">
        <v>142.81428571428572</v>
      </c>
      <c r="AD1105" s="100">
        <v>161.26296296296297</v>
      </c>
      <c r="AE1105" s="100">
        <v>132.17777777777778</v>
      </c>
      <c r="AF1105" s="100">
        <v>116.45000000000003</v>
      </c>
      <c r="AG1105" s="100">
        <v>96.610243598937984</v>
      </c>
      <c r="AH1105" s="100">
        <v>94.234615384615395</v>
      </c>
      <c r="AI1105" s="100">
        <v>72.082758620689646</v>
      </c>
      <c r="AJ1105" s="100">
        <v>71.637931034482762</v>
      </c>
      <c r="AK1105" s="100">
        <v>60.976923076923079</v>
      </c>
      <c r="AL1105" s="100">
        <v>56.459259259259255</v>
      </c>
      <c r="AM1105" s="100">
        <v>50.185185185185176</v>
      </c>
      <c r="AN1105" s="100">
        <v>45.062962962962963</v>
      </c>
      <c r="AO1105" s="100">
        <v>45.096428571428568</v>
      </c>
      <c r="AP1105" s="100">
        <v>61.113793103448259</v>
      </c>
      <c r="AQ1105" s="100">
        <v>55.513333333333328</v>
      </c>
      <c r="AR1105" s="100">
        <v>68.288888888888877</v>
      </c>
      <c r="AS1105" s="100">
        <v>87.418518518518525</v>
      </c>
      <c r="AT1105" s="1" t="s">
        <v>1888</v>
      </c>
      <c r="AU1105" s="1" t="e">
        <f>VLOOKUP(A1105,#REF!,1,FALSE)</f>
        <v>#REF!</v>
      </c>
      <c r="AV1105" s="1"/>
      <c r="AW1105" s="1"/>
      <c r="AX1105" s="1"/>
      <c r="AY1105" s="1"/>
      <c r="AZ1105" s="1"/>
      <c r="BA1105" s="1"/>
      <c r="BB1105" s="1"/>
      <c r="BC1105" s="1"/>
      <c r="BD1105" s="1"/>
      <c r="BE1105" s="1"/>
      <c r="BF1105" s="1"/>
      <c r="BG1105" s="1"/>
      <c r="BH1105" s="1"/>
      <c r="BI1105" s="1"/>
      <c r="BJ1105" s="1"/>
      <c r="BK1105" s="1"/>
      <c r="BL1105" s="1"/>
      <c r="BM1105" s="1"/>
    </row>
    <row r="1106" spans="1:65" ht="16.5" customHeight="1" x14ac:dyDescent="0.25">
      <c r="A1106" s="87">
        <v>52050120</v>
      </c>
      <c r="B1106" s="82" t="s">
        <v>26</v>
      </c>
      <c r="C1106" s="82" t="s">
        <v>1349</v>
      </c>
      <c r="D1106" s="82" t="s">
        <v>1349</v>
      </c>
      <c r="E1106" s="82" t="s">
        <v>951</v>
      </c>
      <c r="F1106" s="82">
        <v>7</v>
      </c>
      <c r="G1106" s="82">
        <v>2817</v>
      </c>
      <c r="H1106" s="83">
        <v>-77.502916669999991</v>
      </c>
      <c r="I1106" s="93">
        <v>0.88824999999999998</v>
      </c>
      <c r="J1106" s="100">
        <v>33.643333333333345</v>
      </c>
      <c r="K1106" s="100">
        <v>27.590000000000011</v>
      </c>
      <c r="L1106" s="100">
        <v>26.836666666666666</v>
      </c>
      <c r="M1106" s="100">
        <v>27.839999999999996</v>
      </c>
      <c r="N1106" s="100">
        <v>23.209999999999997</v>
      </c>
      <c r="O1106" s="100">
        <v>28.986206896551725</v>
      </c>
      <c r="P1106" s="100">
        <v>32.716666666666676</v>
      </c>
      <c r="Q1106" s="100">
        <v>31.456666666666663</v>
      </c>
      <c r="R1106" s="100">
        <v>31.728571428571428</v>
      </c>
      <c r="S1106" s="100">
        <v>39.444827586206891</v>
      </c>
      <c r="T1106" s="100">
        <v>40.803333333333335</v>
      </c>
      <c r="U1106" s="100">
        <v>29.77666666666666</v>
      </c>
      <c r="V1106" s="100">
        <v>34.739999999999995</v>
      </c>
      <c r="W1106" s="100">
        <v>30.562068965517245</v>
      </c>
      <c r="X1106" s="100">
        <v>37.631034482758622</v>
      </c>
      <c r="Y1106" s="100">
        <v>31.531034482758617</v>
      </c>
      <c r="Z1106" s="100">
        <v>26.551724137931036</v>
      </c>
      <c r="AA1106" s="100">
        <v>26.323333333333331</v>
      </c>
      <c r="AB1106" s="100">
        <v>24.936666666666671</v>
      </c>
      <c r="AC1106" s="100">
        <v>26.703333333333333</v>
      </c>
      <c r="AD1106" s="100">
        <v>31.196666666666669</v>
      </c>
      <c r="AE1106" s="100">
        <v>20.246666666666666</v>
      </c>
      <c r="AF1106" s="100">
        <v>23.860000000000003</v>
      </c>
      <c r="AG1106" s="100">
        <v>19.431034482758616</v>
      </c>
      <c r="AH1106" s="100">
        <v>19.743333333333329</v>
      </c>
      <c r="AI1106" s="100">
        <v>13.396666666666667</v>
      </c>
      <c r="AJ1106" s="100">
        <v>19.516666666666666</v>
      </c>
      <c r="AK1106" s="100">
        <v>20.65333333333334</v>
      </c>
      <c r="AL1106" s="100">
        <v>26.033333333333335</v>
      </c>
      <c r="AM1106" s="100">
        <v>30.276666666666664</v>
      </c>
      <c r="AN1106" s="100">
        <v>33.633333333333333</v>
      </c>
      <c r="AO1106" s="100">
        <v>41.556666666666679</v>
      </c>
      <c r="AP1106" s="100">
        <v>35.283333333333324</v>
      </c>
      <c r="AQ1106" s="100">
        <v>35.743333333333332</v>
      </c>
      <c r="AR1106" s="100">
        <v>40.590000000000003</v>
      </c>
      <c r="AS1106" s="100">
        <v>36.013333333333328</v>
      </c>
      <c r="AT1106" s="1"/>
      <c r="AU1106" s="1"/>
      <c r="AV1106" s="1"/>
      <c r="AW1106" s="1"/>
      <c r="AX1106" s="1"/>
      <c r="AY1106" s="1"/>
      <c r="AZ1106" s="1"/>
      <c r="BA1106" s="1"/>
      <c r="BB1106" s="1"/>
      <c r="BC1106" s="1"/>
      <c r="BD1106" s="1"/>
      <c r="BE1106" s="1"/>
      <c r="BF1106" s="1"/>
      <c r="BG1106" s="1"/>
      <c r="BH1106" s="1"/>
      <c r="BI1106" s="1"/>
      <c r="BJ1106" s="1"/>
      <c r="BK1106" s="1"/>
      <c r="BL1106" s="1"/>
      <c r="BM1106" s="1"/>
    </row>
    <row r="1107" spans="1:65" ht="16.5" customHeight="1" x14ac:dyDescent="0.25">
      <c r="A1107" s="87">
        <v>52090020</v>
      </c>
      <c r="B1107" s="82" t="s">
        <v>26</v>
      </c>
      <c r="C1107" s="82" t="s">
        <v>1350</v>
      </c>
      <c r="D1107" s="82" t="s">
        <v>5299</v>
      </c>
      <c r="E1107" s="82" t="s">
        <v>951</v>
      </c>
      <c r="F1107" s="82">
        <v>7</v>
      </c>
      <c r="G1107" s="82">
        <v>40</v>
      </c>
      <c r="H1107" s="83">
        <v>-78.416388890000007</v>
      </c>
      <c r="I1107" s="93">
        <v>2.19036111</v>
      </c>
      <c r="J1107" s="100">
        <v>84.580908813476569</v>
      </c>
      <c r="K1107" s="100">
        <v>125.51599999999999</v>
      </c>
      <c r="L1107" s="100">
        <v>137.76666666666668</v>
      </c>
      <c r="M1107" s="100">
        <v>106.42000000000002</v>
      </c>
      <c r="N1107" s="100">
        <v>100.12400000000001</v>
      </c>
      <c r="O1107" s="100">
        <v>60.715384615384615</v>
      </c>
      <c r="P1107" s="100">
        <v>73.350000000000009</v>
      </c>
      <c r="Q1107" s="100">
        <v>70.488</v>
      </c>
      <c r="R1107" s="100">
        <v>94.325200000000009</v>
      </c>
      <c r="S1107" s="100">
        <v>94.835999999999984</v>
      </c>
      <c r="T1107" s="100">
        <v>90.196153846153862</v>
      </c>
      <c r="U1107" s="100">
        <v>99.395999999999987</v>
      </c>
      <c r="V1107" s="100">
        <v>122.29615384615386</v>
      </c>
      <c r="W1107" s="100">
        <v>140.52153846153846</v>
      </c>
      <c r="X1107" s="100">
        <v>133.309</v>
      </c>
      <c r="Y1107" s="100">
        <v>107.72</v>
      </c>
      <c r="Z1107" s="100">
        <v>97.68461538461537</v>
      </c>
      <c r="AA1107" s="100">
        <v>84.134615384615387</v>
      </c>
      <c r="AB1107" s="100">
        <v>93.14</v>
      </c>
      <c r="AC1107" s="100">
        <v>75.234615384615395</v>
      </c>
      <c r="AD1107" s="100">
        <v>75.519346374511727</v>
      </c>
      <c r="AE1107" s="100">
        <v>38.742307692307691</v>
      </c>
      <c r="AF1107" s="100">
        <v>57.237037037037034</v>
      </c>
      <c r="AG1107" s="100">
        <v>58.616000000000007</v>
      </c>
      <c r="AH1107" s="100">
        <v>63.973076923076931</v>
      </c>
      <c r="AI1107" s="100">
        <v>65.796000000000006</v>
      </c>
      <c r="AJ1107" s="100">
        <v>96.868000000000009</v>
      </c>
      <c r="AK1107" s="100">
        <v>89.04</v>
      </c>
      <c r="AL1107" s="100">
        <v>89.036153846153852</v>
      </c>
      <c r="AM1107" s="100">
        <v>90.35199999999999</v>
      </c>
      <c r="AN1107" s="100">
        <v>66.404000000000011</v>
      </c>
      <c r="AO1107" s="100">
        <v>79.214230769230753</v>
      </c>
      <c r="AP1107" s="100">
        <v>77.212499999999991</v>
      </c>
      <c r="AQ1107" s="100">
        <v>73.44</v>
      </c>
      <c r="AR1107" s="100">
        <v>90.958333333333329</v>
      </c>
      <c r="AS1107" s="100">
        <v>91.199999999999989</v>
      </c>
      <c r="AT1107" s="1" t="s">
        <v>1888</v>
      </c>
      <c r="AU1107" s="1"/>
      <c r="AV1107" s="1"/>
      <c r="AW1107" s="1"/>
      <c r="AX1107" s="1"/>
      <c r="AY1107" s="1"/>
      <c r="AZ1107" s="1"/>
      <c r="BA1107" s="1"/>
      <c r="BB1107" s="1"/>
      <c r="BC1107" s="1"/>
      <c r="BD1107" s="1"/>
      <c r="BE1107" s="1"/>
      <c r="BF1107" s="1"/>
      <c r="BG1107" s="1"/>
      <c r="BH1107" s="1"/>
      <c r="BI1107" s="1"/>
      <c r="BJ1107" s="1"/>
      <c r="BK1107" s="1"/>
      <c r="BL1107" s="1"/>
      <c r="BM1107" s="1"/>
    </row>
    <row r="1108" spans="1:65" ht="16.5" customHeight="1" x14ac:dyDescent="0.25">
      <c r="A1108" s="87">
        <v>52050020</v>
      </c>
      <c r="B1108" s="82" t="s">
        <v>26</v>
      </c>
      <c r="C1108" s="82" t="s">
        <v>1352</v>
      </c>
      <c r="D1108" s="82" t="s">
        <v>1352</v>
      </c>
      <c r="E1108" s="82" t="s">
        <v>951</v>
      </c>
      <c r="F1108" s="82">
        <v>7</v>
      </c>
      <c r="G1108" s="82">
        <v>1700</v>
      </c>
      <c r="H1108" s="83">
        <v>-77.591416669999987</v>
      </c>
      <c r="I1108" s="93">
        <v>1.3414444400000001</v>
      </c>
      <c r="J1108" s="100">
        <v>44.593333333333327</v>
      </c>
      <c r="K1108" s="100">
        <v>53.57</v>
      </c>
      <c r="L1108" s="100">
        <v>31.603333333333339</v>
      </c>
      <c r="M1108" s="100">
        <v>35.706666666666671</v>
      </c>
      <c r="N1108" s="100">
        <v>31.449999999999989</v>
      </c>
      <c r="O1108" s="100">
        <v>33.016666666666666</v>
      </c>
      <c r="P1108" s="100">
        <v>42.373333333333335</v>
      </c>
      <c r="Q1108" s="100">
        <v>58.11999999999999</v>
      </c>
      <c r="R1108" s="100">
        <v>61.2</v>
      </c>
      <c r="S1108" s="100">
        <v>51.441379310344828</v>
      </c>
      <c r="T1108" s="100">
        <v>67.11666666666666</v>
      </c>
      <c r="U1108" s="100">
        <v>51.675862068965536</v>
      </c>
      <c r="V1108" s="100">
        <v>62.136666666666663</v>
      </c>
      <c r="W1108" s="100">
        <v>47.590000000000011</v>
      </c>
      <c r="X1108" s="100">
        <v>51.606896551724148</v>
      </c>
      <c r="Y1108" s="100">
        <v>23.893103448275863</v>
      </c>
      <c r="Z1108" s="100">
        <v>26.040000000000003</v>
      </c>
      <c r="AA1108" s="100">
        <v>28.865517241379312</v>
      </c>
      <c r="AB1108" s="100">
        <v>16.55</v>
      </c>
      <c r="AC1108" s="100">
        <v>12.056666666666668</v>
      </c>
      <c r="AD1108" s="100">
        <v>13.386206896551721</v>
      </c>
      <c r="AE1108" s="100">
        <v>8.83</v>
      </c>
      <c r="AF1108" s="100">
        <v>9.2633333333333319</v>
      </c>
      <c r="AG1108" s="100">
        <v>12.206666666666669</v>
      </c>
      <c r="AH1108" s="100">
        <v>12.153333333333334</v>
      </c>
      <c r="AI1108" s="100">
        <v>18.546666666666667</v>
      </c>
      <c r="AJ1108" s="100">
        <v>43.319999999999986</v>
      </c>
      <c r="AK1108" s="100">
        <v>48.210344827586205</v>
      </c>
      <c r="AL1108" s="100">
        <v>63.155172413793117</v>
      </c>
      <c r="AM1108" s="100">
        <v>72.63333333333334</v>
      </c>
      <c r="AN1108" s="100">
        <v>68.11999999999999</v>
      </c>
      <c r="AO1108" s="100">
        <v>67.973333333333329</v>
      </c>
      <c r="AP1108" s="100">
        <v>63.000000000000007</v>
      </c>
      <c r="AQ1108" s="100">
        <v>61.749999999999993</v>
      </c>
      <c r="AR1108" s="100">
        <v>56.586666666666673</v>
      </c>
      <c r="AS1108" s="100">
        <v>46.376666666666658</v>
      </c>
      <c r="AT1108" s="1"/>
      <c r="AU1108" s="1"/>
      <c r="AV1108" s="1"/>
      <c r="AW1108" s="1"/>
      <c r="AX1108" s="1"/>
      <c r="AY1108" s="1"/>
      <c r="AZ1108" s="1"/>
      <c r="BA1108" s="1"/>
      <c r="BB1108" s="1"/>
      <c r="BC1108" s="1"/>
      <c r="BD1108" s="1"/>
      <c r="BE1108" s="1"/>
      <c r="BF1108" s="1"/>
      <c r="BG1108" s="1"/>
      <c r="BH1108" s="1"/>
      <c r="BI1108" s="1"/>
      <c r="BJ1108" s="1"/>
      <c r="BK1108" s="1"/>
      <c r="BL1108" s="1"/>
      <c r="BM1108" s="1"/>
    </row>
    <row r="1109" spans="1:65" ht="16.5" customHeight="1" x14ac:dyDescent="0.25">
      <c r="A1109" s="87">
        <v>52055060</v>
      </c>
      <c r="B1109" s="82" t="s">
        <v>56</v>
      </c>
      <c r="C1109" s="82" t="s">
        <v>1353</v>
      </c>
      <c r="D1109" s="82" t="s">
        <v>1352</v>
      </c>
      <c r="E1109" s="82" t="s">
        <v>951</v>
      </c>
      <c r="F1109" s="82">
        <v>7</v>
      </c>
      <c r="G1109" s="82">
        <v>1500</v>
      </c>
      <c r="H1109" s="83">
        <v>-77.583055560000005</v>
      </c>
      <c r="I1109" s="93">
        <v>1.37355556</v>
      </c>
      <c r="J1109" s="100">
        <v>40.542307692307695</v>
      </c>
      <c r="K1109" s="100">
        <v>51.659259259259258</v>
      </c>
      <c r="L1109" s="100">
        <v>27.917857142857141</v>
      </c>
      <c r="M1109" s="100">
        <v>27.016666666666669</v>
      </c>
      <c r="N1109" s="100">
        <v>36.325000000000003</v>
      </c>
      <c r="O1109" s="100">
        <v>34.532142857142851</v>
      </c>
      <c r="P1109" s="100">
        <v>32.4</v>
      </c>
      <c r="Q1109" s="100">
        <v>56.596666666666657</v>
      </c>
      <c r="R1109" s="100">
        <v>50.168965517241382</v>
      </c>
      <c r="S1109" s="100">
        <v>46.685714285714276</v>
      </c>
      <c r="T1109" s="100">
        <v>62.634482758620692</v>
      </c>
      <c r="U1109" s="100">
        <v>44.721428571428575</v>
      </c>
      <c r="V1109" s="100">
        <v>48.142857142857132</v>
      </c>
      <c r="W1109" s="100">
        <v>41.066666666666656</v>
      </c>
      <c r="X1109" s="100">
        <v>43.655555555555551</v>
      </c>
      <c r="Y1109" s="100">
        <v>27.318518518518516</v>
      </c>
      <c r="Z1109" s="100">
        <v>20.099999999999998</v>
      </c>
      <c r="AA1109" s="100">
        <v>20.076923076923077</v>
      </c>
      <c r="AB1109" s="100">
        <v>14.556666666666668</v>
      </c>
      <c r="AC1109" s="100">
        <v>9.4241379310344815</v>
      </c>
      <c r="AD1109" s="100">
        <v>12.360000000000001</v>
      </c>
      <c r="AE1109" s="100">
        <v>7.8464285714285706</v>
      </c>
      <c r="AF1109" s="100">
        <v>12.096428571428573</v>
      </c>
      <c r="AG1109" s="100">
        <v>10.631034482758624</v>
      </c>
      <c r="AH1109" s="100">
        <v>10.351724137931035</v>
      </c>
      <c r="AI1109" s="100">
        <v>19.417241379310347</v>
      </c>
      <c r="AJ1109" s="100">
        <v>37.17777777777777</v>
      </c>
      <c r="AK1109" s="100">
        <v>44.099999999999994</v>
      </c>
      <c r="AL1109" s="100">
        <v>55.896551724137929</v>
      </c>
      <c r="AM1109" s="100">
        <v>75.399999999999991</v>
      </c>
      <c r="AN1109" s="100">
        <v>72.573076923076911</v>
      </c>
      <c r="AO1109" s="100">
        <v>74.033333333333331</v>
      </c>
      <c r="AP1109" s="100">
        <v>55.286122054320117</v>
      </c>
      <c r="AQ1109" s="100">
        <v>51.739285714285714</v>
      </c>
      <c r="AR1109" s="100">
        <v>63.707142857142848</v>
      </c>
      <c r="AS1109" s="100">
        <v>44.516666666666673</v>
      </c>
      <c r="AT1109" s="1" t="s">
        <v>1888</v>
      </c>
      <c r="AU1109" s="1"/>
      <c r="AV1109" s="1"/>
      <c r="AW1109" s="1"/>
      <c r="AX1109" s="1"/>
      <c r="AY1109" s="1"/>
      <c r="AZ1109" s="1"/>
      <c r="BA1109" s="1"/>
      <c r="BB1109" s="1"/>
      <c r="BC1109" s="1"/>
      <c r="BD1109" s="1"/>
      <c r="BE1109" s="1"/>
      <c r="BF1109" s="1"/>
      <c r="BG1109" s="1"/>
      <c r="BH1109" s="1"/>
      <c r="BI1109" s="1"/>
      <c r="BJ1109" s="1"/>
      <c r="BK1109" s="1"/>
      <c r="BL1109" s="1"/>
      <c r="BM1109" s="1"/>
    </row>
    <row r="1110" spans="1:65" ht="16.5" customHeight="1" x14ac:dyDescent="0.25">
      <c r="A1110" s="87">
        <v>52045030</v>
      </c>
      <c r="B1110" s="82" t="s">
        <v>56</v>
      </c>
      <c r="C1110" s="82" t="s">
        <v>1354</v>
      </c>
      <c r="D1110" s="82" t="s">
        <v>1354</v>
      </c>
      <c r="E1110" s="82" t="s">
        <v>951</v>
      </c>
      <c r="F1110" s="82">
        <v>7</v>
      </c>
      <c r="G1110" s="82">
        <v>2190</v>
      </c>
      <c r="H1110" s="83">
        <v>-77.032611110000005</v>
      </c>
      <c r="I1110" s="93">
        <v>1.5387222199999999</v>
      </c>
      <c r="J1110" s="100">
        <v>77.188000000000002</v>
      </c>
      <c r="K1110" s="100">
        <v>81.977777777777774</v>
      </c>
      <c r="L1110" s="100">
        <v>63.45862068965517</v>
      </c>
      <c r="M1110" s="100">
        <v>58.292007167522719</v>
      </c>
      <c r="N1110" s="100">
        <v>57.466666666666669</v>
      </c>
      <c r="O1110" s="100">
        <v>70.974074074074082</v>
      </c>
      <c r="P1110" s="100">
        <v>56.410714285714285</v>
      </c>
      <c r="Q1110" s="100">
        <v>78.732142857142819</v>
      </c>
      <c r="R1110" s="100">
        <v>92.732142857142847</v>
      </c>
      <c r="S1110" s="100">
        <v>73.488461538461536</v>
      </c>
      <c r="T1110" s="100">
        <v>73.588571428571441</v>
      </c>
      <c r="U1110" s="100">
        <v>58.151851851851852</v>
      </c>
      <c r="V1110" s="100">
        <v>57.448148148148142</v>
      </c>
      <c r="W1110" s="100">
        <v>52.185714285714276</v>
      </c>
      <c r="X1110" s="100">
        <v>54.555555555555557</v>
      </c>
      <c r="Y1110" s="100">
        <v>31.1103448275862</v>
      </c>
      <c r="Z1110" s="100">
        <v>28.659259259259265</v>
      </c>
      <c r="AA1110" s="100">
        <v>18.61785714285714</v>
      </c>
      <c r="AB1110" s="100">
        <v>16.167857142857148</v>
      </c>
      <c r="AC1110" s="100">
        <v>18.182142857142857</v>
      </c>
      <c r="AD1110" s="100">
        <v>18.155172413793107</v>
      </c>
      <c r="AE1110" s="100">
        <v>10.6</v>
      </c>
      <c r="AF1110" s="100">
        <v>15.842857142857143</v>
      </c>
      <c r="AG1110" s="100">
        <v>12.162962962962965</v>
      </c>
      <c r="AH1110" s="100">
        <v>14.392592592592589</v>
      </c>
      <c r="AI1110" s="100">
        <v>20.041379310344826</v>
      </c>
      <c r="AJ1110" s="100">
        <v>38.539285714285718</v>
      </c>
      <c r="AK1110" s="100">
        <v>50.989655172413798</v>
      </c>
      <c r="AL1110" s="100">
        <v>68.082758620689646</v>
      </c>
      <c r="AM1110" s="100">
        <v>93.72499999999998</v>
      </c>
      <c r="AN1110" s="100">
        <v>105.15000000000002</v>
      </c>
      <c r="AO1110" s="100">
        <v>115.96551724137932</v>
      </c>
      <c r="AP1110" s="100">
        <v>96.374999999999986</v>
      </c>
      <c r="AQ1110" s="100">
        <v>91.989285714285728</v>
      </c>
      <c r="AR1110" s="100">
        <v>102.116</v>
      </c>
      <c r="AS1110" s="100">
        <v>83.852589382443938</v>
      </c>
      <c r="AT1110" s="1" t="s">
        <v>1888</v>
      </c>
      <c r="AU1110" s="1"/>
      <c r="AV1110" s="1"/>
      <c r="AW1110" s="1"/>
      <c r="AX1110" s="1"/>
      <c r="AY1110" s="1"/>
      <c r="AZ1110" s="1"/>
      <c r="BA1110" s="1"/>
      <c r="BB1110" s="1"/>
      <c r="BC1110" s="1"/>
      <c r="BD1110" s="1"/>
      <c r="BE1110" s="1"/>
      <c r="BF1110" s="1"/>
      <c r="BG1110" s="1"/>
      <c r="BH1110" s="1"/>
      <c r="BI1110" s="1"/>
      <c r="BJ1110" s="1"/>
      <c r="BK1110" s="1"/>
      <c r="BL1110" s="1"/>
      <c r="BM1110" s="1"/>
    </row>
    <row r="1111" spans="1:65" ht="16.5" customHeight="1" x14ac:dyDescent="0.25">
      <c r="A1111" s="87">
        <v>52050040</v>
      </c>
      <c r="B1111" s="82" t="s">
        <v>26</v>
      </c>
      <c r="C1111" s="82" t="s">
        <v>1356</v>
      </c>
      <c r="D1111" s="82" t="s">
        <v>1357</v>
      </c>
      <c r="E1111" s="82" t="s">
        <v>951</v>
      </c>
      <c r="F1111" s="82">
        <v>7</v>
      </c>
      <c r="G1111" s="82">
        <v>20</v>
      </c>
      <c r="H1111" s="83">
        <v>-77.479194440000001</v>
      </c>
      <c r="I1111" s="93">
        <v>1.3222500000000001</v>
      </c>
      <c r="J1111" s="100">
        <v>35.203448275862065</v>
      </c>
      <c r="K1111" s="100">
        <v>37.28</v>
      </c>
      <c r="L1111" s="100">
        <v>22.900000000000002</v>
      </c>
      <c r="M1111" s="100">
        <v>22.92962962962963</v>
      </c>
      <c r="N1111" s="100">
        <v>32.307142857142857</v>
      </c>
      <c r="O1111" s="100">
        <v>30.144444444444442</v>
      </c>
      <c r="P1111" s="100">
        <v>29.941379310344825</v>
      </c>
      <c r="Q1111" s="100">
        <v>50.65</v>
      </c>
      <c r="R1111" s="100">
        <v>47.07586206896552</v>
      </c>
      <c r="S1111" s="100">
        <v>53.565517241379311</v>
      </c>
      <c r="T1111" s="100">
        <v>57.07</v>
      </c>
      <c r="U1111" s="100">
        <v>60.937931034482759</v>
      </c>
      <c r="V1111" s="100">
        <v>53.206666666666671</v>
      </c>
      <c r="W1111" s="100">
        <v>44.593333333333334</v>
      </c>
      <c r="X1111" s="100">
        <v>51.496551724137937</v>
      </c>
      <c r="Y1111" s="100">
        <v>32.093333333333334</v>
      </c>
      <c r="Z1111" s="100">
        <v>22.9</v>
      </c>
      <c r="AA1111" s="100">
        <v>15.666666666666666</v>
      </c>
      <c r="AB1111" s="100">
        <v>16.717857142857145</v>
      </c>
      <c r="AC1111" s="100">
        <v>12.821428571428571</v>
      </c>
      <c r="AD1111" s="100">
        <v>13.885714285714286</v>
      </c>
      <c r="AE1111" s="100">
        <v>4.9333333333333336</v>
      </c>
      <c r="AF1111" s="100">
        <v>9.3833333333333329</v>
      </c>
      <c r="AG1111" s="100">
        <v>11.633333333333333</v>
      </c>
      <c r="AH1111" s="100">
        <v>8.0833333333333339</v>
      </c>
      <c r="AI1111" s="100">
        <v>15.586666666666668</v>
      </c>
      <c r="AJ1111" s="100">
        <v>30.209999999999997</v>
      </c>
      <c r="AK1111" s="100">
        <v>31.903448275862072</v>
      </c>
      <c r="AL1111" s="100">
        <v>41.9</v>
      </c>
      <c r="AM1111" s="100">
        <v>57.126666666666665</v>
      </c>
      <c r="AN1111" s="100">
        <v>57.269999999999996</v>
      </c>
      <c r="AO1111" s="100">
        <v>55.4</v>
      </c>
      <c r="AP1111" s="100">
        <v>47.760714285714286</v>
      </c>
      <c r="AQ1111" s="100">
        <v>47.153571428571425</v>
      </c>
      <c r="AR1111" s="100">
        <v>48.273076923076921</v>
      </c>
      <c r="AS1111" s="100">
        <v>42.85</v>
      </c>
      <c r="AT1111" s="1"/>
      <c r="AU1111" s="1"/>
      <c r="AV1111" s="1"/>
      <c r="AW1111" s="1"/>
      <c r="AX1111" s="1"/>
      <c r="AY1111" s="1"/>
      <c r="AZ1111" s="1"/>
      <c r="BA1111" s="1"/>
      <c r="BB1111" s="1"/>
      <c r="BC1111" s="1"/>
      <c r="BD1111" s="1"/>
      <c r="BE1111" s="1"/>
      <c r="BF1111" s="1"/>
      <c r="BG1111" s="1"/>
      <c r="BH1111" s="1"/>
      <c r="BI1111" s="1"/>
      <c r="BJ1111" s="1"/>
      <c r="BK1111" s="1"/>
      <c r="BL1111" s="1"/>
      <c r="BM1111" s="1"/>
    </row>
    <row r="1112" spans="1:65" ht="16.5" customHeight="1" x14ac:dyDescent="0.25">
      <c r="A1112" s="87">
        <v>52060050</v>
      </c>
      <c r="B1112" s="82" t="s">
        <v>26</v>
      </c>
      <c r="C1112" s="82" t="s">
        <v>1358</v>
      </c>
      <c r="D1112" s="82" t="s">
        <v>5300</v>
      </c>
      <c r="E1112" s="82" t="s">
        <v>951</v>
      </c>
      <c r="F1112" s="82">
        <v>7</v>
      </c>
      <c r="G1112" s="82">
        <v>840</v>
      </c>
      <c r="H1112" s="83">
        <v>-77.775833329999998</v>
      </c>
      <c r="I1112" s="93">
        <v>1.40472222</v>
      </c>
      <c r="J1112" s="100">
        <v>173.89310344827584</v>
      </c>
      <c r="K1112" s="100">
        <v>170.4115384615385</v>
      </c>
      <c r="L1112" s="100">
        <v>121.98148148148147</v>
      </c>
      <c r="M1112" s="100">
        <v>114.74333333333334</v>
      </c>
      <c r="N1112" s="100">
        <v>109.06538461538459</v>
      </c>
      <c r="O1112" s="100">
        <v>106.6448275862069</v>
      </c>
      <c r="P1112" s="100">
        <v>121.44333333333331</v>
      </c>
      <c r="Q1112" s="100">
        <v>148.47333333333333</v>
      </c>
      <c r="R1112" s="100">
        <v>154.76153846153846</v>
      </c>
      <c r="S1112" s="100">
        <v>151.71600000000001</v>
      </c>
      <c r="T1112" s="100">
        <v>173.67586206896553</v>
      </c>
      <c r="U1112" s="100">
        <v>126.29999999999998</v>
      </c>
      <c r="V1112" s="100">
        <v>125.99642857142854</v>
      </c>
      <c r="W1112" s="100">
        <v>131.00544472474317</v>
      </c>
      <c r="X1112" s="100">
        <v>109.77142857142859</v>
      </c>
      <c r="Y1112" s="100">
        <v>91.349455085167534</v>
      </c>
      <c r="Z1112" s="100">
        <v>74.141379310344831</v>
      </c>
      <c r="AA1112" s="100">
        <v>72.624137931034497</v>
      </c>
      <c r="AB1112" s="100">
        <v>61.226666666666659</v>
      </c>
      <c r="AC1112" s="100">
        <v>54.139285714285712</v>
      </c>
      <c r="AD1112" s="100">
        <v>56.542857142857137</v>
      </c>
      <c r="AE1112" s="100">
        <v>43.988888888888887</v>
      </c>
      <c r="AF1112" s="100">
        <v>52.489285714285721</v>
      </c>
      <c r="AG1112" s="100">
        <v>65.134482758620692</v>
      </c>
      <c r="AH1112" s="100">
        <v>54.482142857142868</v>
      </c>
      <c r="AI1112" s="100">
        <v>84.158620689655166</v>
      </c>
      <c r="AJ1112" s="100">
        <v>113.11111111111111</v>
      </c>
      <c r="AK1112" s="100">
        <v>129.22500000000002</v>
      </c>
      <c r="AL1112" s="100">
        <v>162.04642857142858</v>
      </c>
      <c r="AM1112" s="100">
        <v>195.35172413793103</v>
      </c>
      <c r="AN1112" s="100">
        <v>177.93596296296292</v>
      </c>
      <c r="AO1112" s="100">
        <v>187.68629629629629</v>
      </c>
      <c r="AP1112" s="100">
        <v>176.52</v>
      </c>
      <c r="AQ1112" s="100">
        <v>197.29223418928567</v>
      </c>
      <c r="AR1112" s="100">
        <v>200.85708333333332</v>
      </c>
      <c r="AS1112" s="100">
        <v>193.07689619393184</v>
      </c>
      <c r="AT1112" s="1" t="s">
        <v>1888</v>
      </c>
      <c r="AU1112" s="1"/>
      <c r="AV1112" s="1"/>
      <c r="AW1112" s="1"/>
      <c r="AX1112" s="1"/>
      <c r="AY1112" s="1"/>
      <c r="AZ1112" s="1"/>
      <c r="BA1112" s="1"/>
      <c r="BB1112" s="1"/>
      <c r="BC1112" s="1"/>
      <c r="BD1112" s="1"/>
      <c r="BE1112" s="1"/>
      <c r="BF1112" s="1"/>
      <c r="BG1112" s="1"/>
      <c r="BH1112" s="1"/>
      <c r="BI1112" s="1"/>
      <c r="BJ1112" s="1"/>
      <c r="BK1112" s="1"/>
      <c r="BL1112" s="1"/>
      <c r="BM1112" s="1"/>
    </row>
    <row r="1113" spans="1:65" ht="16.5" customHeight="1" x14ac:dyDescent="0.25">
      <c r="A1113" s="87">
        <v>52050050</v>
      </c>
      <c r="B1113" s="82" t="s">
        <v>26</v>
      </c>
      <c r="C1113" s="82" t="s">
        <v>1360</v>
      </c>
      <c r="D1113" s="82" t="s">
        <v>5300</v>
      </c>
      <c r="E1113" s="82" t="s">
        <v>951</v>
      </c>
      <c r="F1113" s="82">
        <v>7</v>
      </c>
      <c r="G1113" s="82">
        <v>2834</v>
      </c>
      <c r="H1113" s="83">
        <v>-77.679666669999989</v>
      </c>
      <c r="I1113" s="93">
        <v>1.22063889</v>
      </c>
      <c r="J1113" s="100">
        <v>57.383333333333333</v>
      </c>
      <c r="K1113" s="100">
        <v>64.166666666666671</v>
      </c>
      <c r="L1113" s="100">
        <v>42.343333333333334</v>
      </c>
      <c r="M1113" s="100">
        <v>39.120000000000005</v>
      </c>
      <c r="N1113" s="100">
        <v>40.196666666666673</v>
      </c>
      <c r="O1113" s="100">
        <v>36.448275862068968</v>
      </c>
      <c r="P1113" s="100">
        <v>47.426666666666669</v>
      </c>
      <c r="Q1113" s="100">
        <v>63.76333333333335</v>
      </c>
      <c r="R1113" s="100">
        <v>62.043333333333322</v>
      </c>
      <c r="S1113" s="100">
        <v>60.45</v>
      </c>
      <c r="T1113" s="100">
        <v>81.293333333333337</v>
      </c>
      <c r="U1113" s="100">
        <v>62.444827586206877</v>
      </c>
      <c r="V1113" s="100">
        <v>50.25</v>
      </c>
      <c r="W1113" s="100">
        <v>50.580000000000013</v>
      </c>
      <c r="X1113" s="100">
        <v>50.940000000000019</v>
      </c>
      <c r="Y1113" s="100">
        <v>29.041379310344833</v>
      </c>
      <c r="Z1113" s="100">
        <v>28.520689655172415</v>
      </c>
      <c r="AA1113" s="100">
        <v>23.839285714285719</v>
      </c>
      <c r="AB1113" s="100">
        <v>18.672413793103448</v>
      </c>
      <c r="AC1113" s="100">
        <v>17.048275862068966</v>
      </c>
      <c r="AD1113" s="100">
        <v>17.296428571428574</v>
      </c>
      <c r="AE1113" s="100">
        <v>10.382758620689653</v>
      </c>
      <c r="AF1113" s="100">
        <v>12.339999999999998</v>
      </c>
      <c r="AG1113" s="100">
        <v>15.91</v>
      </c>
      <c r="AH1113" s="100">
        <v>12.149999999999999</v>
      </c>
      <c r="AI1113" s="100">
        <v>18.446666666666665</v>
      </c>
      <c r="AJ1113" s="100">
        <v>39.953333333333347</v>
      </c>
      <c r="AK1113" s="100">
        <v>47.926666666666662</v>
      </c>
      <c r="AL1113" s="100">
        <v>61.46</v>
      </c>
      <c r="AM1113" s="100">
        <v>79.173333333333332</v>
      </c>
      <c r="AN1113" s="100">
        <v>81.116666666666703</v>
      </c>
      <c r="AO1113" s="100">
        <v>81.146666666666675</v>
      </c>
      <c r="AP1113" s="100">
        <v>65.460000000000008</v>
      </c>
      <c r="AQ1113" s="100">
        <v>69.672413793103445</v>
      </c>
      <c r="AR1113" s="100">
        <v>77.406666666666666</v>
      </c>
      <c r="AS1113" s="100">
        <v>62.023333333333312</v>
      </c>
      <c r="AT1113" s="1"/>
      <c r="AU1113" s="1"/>
      <c r="AV1113" s="1"/>
      <c r="AW1113" s="1"/>
      <c r="AX1113" s="1"/>
      <c r="AY1113" s="1"/>
      <c r="AZ1113" s="1"/>
      <c r="BA1113" s="1"/>
      <c r="BB1113" s="1"/>
      <c r="BC1113" s="1"/>
      <c r="BD1113" s="1"/>
      <c r="BE1113" s="1"/>
      <c r="BF1113" s="1"/>
      <c r="BG1113" s="1"/>
      <c r="BH1113" s="1"/>
      <c r="BI1113" s="1"/>
      <c r="BJ1113" s="1"/>
      <c r="BK1113" s="1"/>
      <c r="BL1113" s="1"/>
      <c r="BM1113" s="1"/>
    </row>
    <row r="1114" spans="1:65" ht="16.5" customHeight="1" x14ac:dyDescent="0.25">
      <c r="A1114" s="87">
        <v>52045040</v>
      </c>
      <c r="B1114" s="82" t="s">
        <v>56</v>
      </c>
      <c r="C1114" s="82" t="s">
        <v>1361</v>
      </c>
      <c r="D1114" s="82" t="s">
        <v>1361</v>
      </c>
      <c r="E1114" s="82" t="s">
        <v>951</v>
      </c>
      <c r="F1114" s="82">
        <v>7</v>
      </c>
      <c r="G1114" s="82">
        <v>1875</v>
      </c>
      <c r="H1114" s="83">
        <v>-77.267499999999998</v>
      </c>
      <c r="I1114" s="93">
        <v>1.5491666700000002</v>
      </c>
      <c r="J1114" s="100">
        <v>50.426666666666655</v>
      </c>
      <c r="K1114" s="100">
        <v>50.903333333333329</v>
      </c>
      <c r="L1114" s="100">
        <v>36.220689655172414</v>
      </c>
      <c r="M1114" s="100">
        <v>39.213793103448296</v>
      </c>
      <c r="N1114" s="100">
        <v>36.768965517241369</v>
      </c>
      <c r="O1114" s="100">
        <v>43.817241379310346</v>
      </c>
      <c r="P1114" s="100">
        <v>42.824137931034478</v>
      </c>
      <c r="Q1114" s="100">
        <v>60.785714285714285</v>
      </c>
      <c r="R1114" s="100">
        <v>77.857142857142861</v>
      </c>
      <c r="S1114" s="100">
        <v>68.356666666666655</v>
      </c>
      <c r="T1114" s="100">
        <v>72.946666666666687</v>
      </c>
      <c r="U1114" s="100">
        <v>59.185185185185183</v>
      </c>
      <c r="V1114" s="100">
        <v>61.586206896551722</v>
      </c>
      <c r="W1114" s="100">
        <v>54.017241379310342</v>
      </c>
      <c r="X1114" s="100">
        <v>52.736666666666657</v>
      </c>
      <c r="Y1114" s="100">
        <v>35.65</v>
      </c>
      <c r="Z1114" s="100">
        <v>26.061538461538461</v>
      </c>
      <c r="AA1114" s="100">
        <v>20.135714285714283</v>
      </c>
      <c r="AB1114" s="100">
        <v>21.389655172413793</v>
      </c>
      <c r="AC1114" s="100">
        <v>13.12142857142857</v>
      </c>
      <c r="AD1114" s="100">
        <v>19.7</v>
      </c>
      <c r="AE1114" s="100">
        <v>7.36551724137931</v>
      </c>
      <c r="AF1114" s="100">
        <v>13.170370370370371</v>
      </c>
      <c r="AG1114" s="100">
        <v>13.322222222222221</v>
      </c>
      <c r="AH1114" s="100">
        <v>16.676666666666666</v>
      </c>
      <c r="AI1114" s="100">
        <v>20.735714285714288</v>
      </c>
      <c r="AJ1114" s="100">
        <v>38.870000000000012</v>
      </c>
      <c r="AK1114" s="100">
        <v>45.330000000000005</v>
      </c>
      <c r="AL1114" s="100">
        <v>60.830000000000005</v>
      </c>
      <c r="AM1114" s="100">
        <v>84.437931034482759</v>
      </c>
      <c r="AN1114" s="100">
        <v>84.565517241379311</v>
      </c>
      <c r="AO1114" s="100">
        <v>84.626666666666679</v>
      </c>
      <c r="AP1114" s="100">
        <v>74.751724137931021</v>
      </c>
      <c r="AQ1114" s="100">
        <v>65.160000000000011</v>
      </c>
      <c r="AR1114" s="100">
        <v>69.98</v>
      </c>
      <c r="AS1114" s="100">
        <v>48.586206896551722</v>
      </c>
      <c r="AT1114" s="1"/>
      <c r="AU1114" s="1"/>
      <c r="AV1114" s="1"/>
      <c r="AW1114" s="1"/>
      <c r="AX1114" s="1"/>
      <c r="AY1114" s="1"/>
      <c r="AZ1114" s="1"/>
      <c r="BA1114" s="1"/>
      <c r="BB1114" s="1"/>
      <c r="BC1114" s="1"/>
      <c r="BD1114" s="1"/>
      <c r="BE1114" s="1"/>
      <c r="BF1114" s="1"/>
      <c r="BG1114" s="1"/>
      <c r="BH1114" s="1"/>
      <c r="BI1114" s="1"/>
      <c r="BJ1114" s="1"/>
      <c r="BK1114" s="1"/>
      <c r="BL1114" s="1"/>
      <c r="BM1114" s="1"/>
    </row>
    <row r="1115" spans="1:65" ht="16.5" customHeight="1" x14ac:dyDescent="0.25">
      <c r="A1115" s="87">
        <v>52035040</v>
      </c>
      <c r="B1115" s="82" t="s">
        <v>56</v>
      </c>
      <c r="C1115" s="82" t="s">
        <v>1362</v>
      </c>
      <c r="D1115" s="82" t="s">
        <v>1361</v>
      </c>
      <c r="E1115" s="82" t="s">
        <v>951</v>
      </c>
      <c r="F1115" s="82">
        <v>7</v>
      </c>
      <c r="G1115" s="82">
        <v>1400</v>
      </c>
      <c r="H1115" s="83">
        <v>-77.34</v>
      </c>
      <c r="I1115" s="93">
        <v>1.62</v>
      </c>
      <c r="J1115" s="100">
        <v>24.473333333333333</v>
      </c>
      <c r="K1115" s="100">
        <v>23.110344827586211</v>
      </c>
      <c r="L1115" s="100">
        <v>17.741379310344833</v>
      </c>
      <c r="M1115" s="100">
        <v>17.260000000000002</v>
      </c>
      <c r="N1115" s="100">
        <v>19.268965517241373</v>
      </c>
      <c r="O1115" s="100">
        <v>17.526666666666664</v>
      </c>
      <c r="P1115" s="100">
        <v>22.035714285714281</v>
      </c>
      <c r="Q1115" s="100">
        <v>39.285714285714292</v>
      </c>
      <c r="R1115" s="100">
        <v>34.33793103448275</v>
      </c>
      <c r="S1115" s="100">
        <v>34.96551724137931</v>
      </c>
      <c r="T1115" s="100">
        <v>41.634482758620685</v>
      </c>
      <c r="U1115" s="100">
        <v>29.139285714285709</v>
      </c>
      <c r="V1115" s="100">
        <v>31.363333333333326</v>
      </c>
      <c r="W1115" s="100">
        <v>20.576666666666664</v>
      </c>
      <c r="X1115" s="100">
        <v>30.144444444444449</v>
      </c>
      <c r="Y1115" s="100">
        <v>18.8</v>
      </c>
      <c r="Z1115" s="100">
        <v>11.644827586206896</v>
      </c>
      <c r="AA1115" s="100">
        <v>14.341379310344825</v>
      </c>
      <c r="AB1115" s="100">
        <v>10.242857142857144</v>
      </c>
      <c r="AC1115" s="100">
        <v>9.1068965517241391</v>
      </c>
      <c r="AD1115" s="100">
        <v>8.3821428571428562</v>
      </c>
      <c r="AE1115" s="100">
        <v>3.342857142857143</v>
      </c>
      <c r="AF1115" s="100">
        <v>7.62</v>
      </c>
      <c r="AG1115" s="100">
        <v>8.3733333333333331</v>
      </c>
      <c r="AH1115" s="100">
        <v>7.3866666666666685</v>
      </c>
      <c r="AI1115" s="100">
        <v>10.616666666666665</v>
      </c>
      <c r="AJ1115" s="100">
        <v>20.603703703703697</v>
      </c>
      <c r="AK1115" s="100">
        <v>23.668965517241379</v>
      </c>
      <c r="AL1115" s="100">
        <v>29.430000000000007</v>
      </c>
      <c r="AM1115" s="100">
        <v>49.013333333333335</v>
      </c>
      <c r="AN1115" s="100">
        <v>48.08666666666668</v>
      </c>
      <c r="AO1115" s="100">
        <v>47.351724137931043</v>
      </c>
      <c r="AP1115" s="100">
        <v>28.553333333333331</v>
      </c>
      <c r="AQ1115" s="100">
        <v>27.786666666666676</v>
      </c>
      <c r="AR1115" s="100">
        <v>28.062068965517248</v>
      </c>
      <c r="AS1115" s="100">
        <v>20.936666666666671</v>
      </c>
      <c r="AT1115" s="1"/>
      <c r="AU1115" s="1"/>
      <c r="AV1115" s="1"/>
      <c r="AW1115" s="1"/>
      <c r="AX1115" s="1"/>
      <c r="AY1115" s="1"/>
      <c r="AZ1115" s="1"/>
      <c r="BA1115" s="1"/>
      <c r="BB1115" s="1"/>
      <c r="BC1115" s="1"/>
      <c r="BD1115" s="1"/>
      <c r="BE1115" s="1"/>
      <c r="BF1115" s="1"/>
      <c r="BG1115" s="1"/>
      <c r="BH1115" s="1"/>
      <c r="BI1115" s="1"/>
      <c r="BJ1115" s="1"/>
      <c r="BK1115" s="1"/>
      <c r="BL1115" s="1"/>
      <c r="BM1115" s="1"/>
    </row>
    <row r="1116" spans="1:65" ht="16.5" customHeight="1" x14ac:dyDescent="0.25">
      <c r="A1116" s="87">
        <v>52055090</v>
      </c>
      <c r="B1116" s="82" t="s">
        <v>43</v>
      </c>
      <c r="C1116" s="82" t="s">
        <v>1363</v>
      </c>
      <c r="D1116" s="82" t="s">
        <v>1364</v>
      </c>
      <c r="E1116" s="82" t="s">
        <v>951</v>
      </c>
      <c r="F1116" s="82">
        <v>7</v>
      </c>
      <c r="G1116" s="82">
        <v>2800</v>
      </c>
      <c r="H1116" s="83">
        <v>-77.38936111000001</v>
      </c>
      <c r="I1116" s="93">
        <v>1.10758333</v>
      </c>
      <c r="J1116" s="100">
        <v>36.725000000000009</v>
      </c>
      <c r="K1116" s="100">
        <v>34.346428571428568</v>
      </c>
      <c r="L1116" s="100">
        <v>23.372413793103451</v>
      </c>
      <c r="M1116" s="100">
        <v>28.516666666666666</v>
      </c>
      <c r="N1116" s="100">
        <v>24.024137931034474</v>
      </c>
      <c r="O1116" s="100">
        <v>28.563333333333333</v>
      </c>
      <c r="P1116" s="100">
        <v>31.393103448275863</v>
      </c>
      <c r="Q1116" s="100">
        <v>31.15</v>
      </c>
      <c r="R1116" s="100">
        <v>37.279999999999994</v>
      </c>
      <c r="S1116" s="100">
        <v>35.917857142857152</v>
      </c>
      <c r="T1116" s="100">
        <v>44.124999999999993</v>
      </c>
      <c r="U1116" s="100">
        <v>31.285714285714285</v>
      </c>
      <c r="V1116" s="100">
        <v>35.975862068965519</v>
      </c>
      <c r="W1116" s="100">
        <v>30.655172413793107</v>
      </c>
      <c r="X1116" s="100">
        <v>34.682142857142857</v>
      </c>
      <c r="Y1116" s="100">
        <v>22.559259259259267</v>
      </c>
      <c r="Z1116" s="100">
        <v>13.665517241379309</v>
      </c>
      <c r="AA1116" s="100">
        <v>14.132142857142858</v>
      </c>
      <c r="AB1116" s="100">
        <v>11.299999999999999</v>
      </c>
      <c r="AC1116" s="100">
        <v>13.18148148148148</v>
      </c>
      <c r="AD1116" s="100">
        <v>11.289285714285715</v>
      </c>
      <c r="AE1116" s="100">
        <v>6.1166666666666663</v>
      </c>
      <c r="AF1116" s="100">
        <v>6.0555555555555554</v>
      </c>
      <c r="AG1116" s="100">
        <v>6.7392857142857148</v>
      </c>
      <c r="AH1116" s="100">
        <v>9.0413793103448263</v>
      </c>
      <c r="AI1116" s="100">
        <v>11</v>
      </c>
      <c r="AJ1116" s="100">
        <v>24.796428571428574</v>
      </c>
      <c r="AK1116" s="100">
        <v>25.893103448275863</v>
      </c>
      <c r="AL1116" s="100">
        <v>34.196666666666673</v>
      </c>
      <c r="AM1116" s="100">
        <v>39.98571428571428</v>
      </c>
      <c r="AN1116" s="100">
        <v>45.224137931034484</v>
      </c>
      <c r="AO1116" s="100">
        <v>46.185714285714269</v>
      </c>
      <c r="AP1116" s="100">
        <v>45.433333333333323</v>
      </c>
      <c r="AQ1116" s="100">
        <v>33.11379310344828</v>
      </c>
      <c r="AR1116" s="100">
        <v>44.806896551724137</v>
      </c>
      <c r="AS1116" s="100">
        <v>34.737931034482756</v>
      </c>
      <c r="AT1116" s="1"/>
      <c r="AU1116" s="1"/>
      <c r="AV1116" s="1"/>
      <c r="AW1116" s="1"/>
      <c r="AX1116" s="1"/>
      <c r="AY1116" s="1"/>
      <c r="AZ1116" s="1"/>
      <c r="BA1116" s="1"/>
      <c r="BB1116" s="1"/>
      <c r="BC1116" s="1"/>
      <c r="BD1116" s="1"/>
      <c r="BE1116" s="1"/>
      <c r="BF1116" s="1"/>
      <c r="BG1116" s="1"/>
      <c r="BH1116" s="1"/>
      <c r="BI1116" s="1"/>
      <c r="BJ1116" s="1"/>
      <c r="BK1116" s="1"/>
      <c r="BL1116" s="1"/>
      <c r="BM1116" s="1"/>
    </row>
    <row r="1117" spans="1:65" ht="16.5" customHeight="1" x14ac:dyDescent="0.25">
      <c r="A1117" s="87">
        <v>52050080</v>
      </c>
      <c r="B1117" s="82" t="s">
        <v>26</v>
      </c>
      <c r="C1117" s="82" t="s">
        <v>1364</v>
      </c>
      <c r="D1117" s="82" t="s">
        <v>1364</v>
      </c>
      <c r="E1117" s="82" t="s">
        <v>951</v>
      </c>
      <c r="F1117" s="82">
        <v>7</v>
      </c>
      <c r="G1117" s="82">
        <v>2420</v>
      </c>
      <c r="H1117" s="83">
        <v>-77.391972220000014</v>
      </c>
      <c r="I1117" s="93">
        <v>1.0941666700000001</v>
      </c>
      <c r="J1117" s="100">
        <v>37.970000000000006</v>
      </c>
      <c r="K1117" s="100">
        <v>36.04</v>
      </c>
      <c r="L1117" s="100">
        <v>23.056666666666668</v>
      </c>
      <c r="M1117" s="100">
        <v>24.078571428571429</v>
      </c>
      <c r="N1117" s="100">
        <v>21.828571428571426</v>
      </c>
      <c r="O1117" s="100">
        <v>24.482142857142851</v>
      </c>
      <c r="P1117" s="100">
        <v>37.393333333333324</v>
      </c>
      <c r="Q1117" s="100">
        <v>33.348275862068959</v>
      </c>
      <c r="R1117" s="100">
        <v>38.25714285714286</v>
      </c>
      <c r="S1117" s="100">
        <v>38.559999999999995</v>
      </c>
      <c r="T1117" s="100">
        <v>46.572413793103443</v>
      </c>
      <c r="U1117" s="100">
        <v>31.11666666666666</v>
      </c>
      <c r="V1117" s="100">
        <v>32.358620689655162</v>
      </c>
      <c r="W1117" s="100">
        <v>31.983333333333327</v>
      </c>
      <c r="X1117" s="100">
        <v>38.7344827586207</v>
      </c>
      <c r="Y1117" s="100">
        <v>22.903333333333332</v>
      </c>
      <c r="Z1117" s="100">
        <v>11.729999999999999</v>
      </c>
      <c r="AA1117" s="100">
        <v>9.9866666666666664</v>
      </c>
      <c r="AB1117" s="100">
        <v>10.586206896551724</v>
      </c>
      <c r="AC1117" s="100">
        <v>12.016666666666669</v>
      </c>
      <c r="AD1117" s="100">
        <v>9.1233333333333331</v>
      </c>
      <c r="AE1117" s="100">
        <v>4.8999999999999995</v>
      </c>
      <c r="AF1117" s="100">
        <v>5.1724137931034493</v>
      </c>
      <c r="AG1117" s="100">
        <v>6.1379310344827589</v>
      </c>
      <c r="AH1117" s="100">
        <v>8.5599999999999987</v>
      </c>
      <c r="AI1117" s="100">
        <v>11.006666666666664</v>
      </c>
      <c r="AJ1117" s="100">
        <v>24.56</v>
      </c>
      <c r="AK1117" s="100">
        <v>26.586666666666666</v>
      </c>
      <c r="AL1117" s="100">
        <v>37.92413793103448</v>
      </c>
      <c r="AM1117" s="100">
        <v>43.406896551724131</v>
      </c>
      <c r="AN1117" s="100">
        <v>47.151724137931026</v>
      </c>
      <c r="AO1117" s="100">
        <v>51.91</v>
      </c>
      <c r="AP1117" s="100">
        <v>47.006896551724139</v>
      </c>
      <c r="AQ1117" s="100">
        <v>32.120689655172413</v>
      </c>
      <c r="AR1117" s="100">
        <v>47.437931034482745</v>
      </c>
      <c r="AS1117" s="100">
        <v>31.746153846153845</v>
      </c>
      <c r="AT1117" s="1"/>
      <c r="AU1117" s="1"/>
      <c r="AV1117" s="1"/>
      <c r="AW1117" s="1"/>
      <c r="AX1117" s="1"/>
      <c r="AY1117" s="1"/>
      <c r="AZ1117" s="1"/>
      <c r="BA1117" s="1"/>
      <c r="BB1117" s="1"/>
      <c r="BC1117" s="1"/>
      <c r="BD1117" s="1"/>
      <c r="BE1117" s="1"/>
      <c r="BF1117" s="1"/>
      <c r="BG1117" s="1"/>
      <c r="BH1117" s="1"/>
      <c r="BI1117" s="1"/>
      <c r="BJ1117" s="1"/>
      <c r="BK1117" s="1"/>
      <c r="BL1117" s="1"/>
      <c r="BM1117" s="1"/>
    </row>
    <row r="1118" spans="1:65" ht="16.5" customHeight="1" x14ac:dyDescent="0.25">
      <c r="A1118" s="87">
        <v>51035020</v>
      </c>
      <c r="B1118" s="82" t="s">
        <v>43</v>
      </c>
      <c r="C1118" s="82" t="s">
        <v>1365</v>
      </c>
      <c r="D1118" s="82" t="s">
        <v>1366</v>
      </c>
      <c r="E1118" s="82" t="s">
        <v>951</v>
      </c>
      <c r="F1118" s="82">
        <v>7</v>
      </c>
      <c r="G1118" s="82">
        <v>1</v>
      </c>
      <c r="H1118" s="83">
        <v>-78.73</v>
      </c>
      <c r="I1118" s="93">
        <v>1.8191666700000002</v>
      </c>
      <c r="J1118" s="100">
        <v>86.357777777777784</v>
      </c>
      <c r="K1118" s="100">
        <v>127.40800000000002</v>
      </c>
      <c r="L1118" s="100">
        <v>132.45000000000002</v>
      </c>
      <c r="M1118" s="100">
        <v>96.872414515568636</v>
      </c>
      <c r="N1118" s="100">
        <v>90.125</v>
      </c>
      <c r="O1118" s="100">
        <v>70.458799999999982</v>
      </c>
      <c r="P1118" s="100">
        <v>82.330769230769249</v>
      </c>
      <c r="Q1118" s="100">
        <v>73.544000000000011</v>
      </c>
      <c r="R1118" s="100">
        <v>96.429166666666688</v>
      </c>
      <c r="S1118" s="100">
        <v>110.15384615384613</v>
      </c>
      <c r="T1118" s="100">
        <v>105.24615384615383</v>
      </c>
      <c r="U1118" s="100">
        <v>104.71600000000001</v>
      </c>
      <c r="V1118" s="100">
        <v>122.12307692307694</v>
      </c>
      <c r="W1118" s="100">
        <v>119.16538461538461</v>
      </c>
      <c r="X1118" s="100">
        <v>131.41666666666666</v>
      </c>
      <c r="Y1118" s="100">
        <v>104.12851851851853</v>
      </c>
      <c r="Z1118" s="100">
        <v>80.65384615384616</v>
      </c>
      <c r="AA1118" s="100">
        <v>54.841666666666661</v>
      </c>
      <c r="AB1118" s="100">
        <v>59.350000000000009</v>
      </c>
      <c r="AC1118" s="100">
        <v>61.11999999999999</v>
      </c>
      <c r="AD1118" s="100">
        <v>43.599999999999994</v>
      </c>
      <c r="AE1118" s="100">
        <v>21.134615384615383</v>
      </c>
      <c r="AF1118" s="100">
        <v>43.592307692307699</v>
      </c>
      <c r="AG1118" s="100">
        <v>35.50416666666667</v>
      </c>
      <c r="AH1118" s="100">
        <v>36.061538461538461</v>
      </c>
      <c r="AI1118" s="100">
        <v>32.815384615384616</v>
      </c>
      <c r="AJ1118" s="100">
        <v>38.30833333333333</v>
      </c>
      <c r="AK1118" s="100">
        <v>45.256</v>
      </c>
      <c r="AL1118" s="100">
        <v>31.84</v>
      </c>
      <c r="AM1118" s="100">
        <v>42.12916666666667</v>
      </c>
      <c r="AN1118" s="100">
        <v>35.396153846153844</v>
      </c>
      <c r="AO1118" s="100">
        <v>32.94</v>
      </c>
      <c r="AP1118" s="100">
        <v>43.334800000000016</v>
      </c>
      <c r="AQ1118" s="100">
        <v>40.208333333333336</v>
      </c>
      <c r="AR1118" s="100">
        <v>78.835999999999999</v>
      </c>
      <c r="AS1118" s="100">
        <v>68.535672569274908</v>
      </c>
      <c r="AT1118" s="1" t="s">
        <v>1888</v>
      </c>
      <c r="AU1118" s="1"/>
      <c r="AV1118" s="1"/>
      <c r="AW1118" s="1"/>
      <c r="AX1118" s="1"/>
      <c r="AY1118" s="1"/>
      <c r="AZ1118" s="1"/>
      <c r="BA1118" s="1"/>
      <c r="BB1118" s="1"/>
      <c r="BC1118" s="1"/>
      <c r="BD1118" s="1"/>
      <c r="BE1118" s="1"/>
      <c r="BF1118" s="1"/>
      <c r="BG1118" s="1"/>
      <c r="BH1118" s="1"/>
      <c r="BI1118" s="1"/>
      <c r="BJ1118" s="1"/>
      <c r="BK1118" s="1"/>
      <c r="BL1118" s="1"/>
      <c r="BM1118" s="1"/>
    </row>
    <row r="1119" spans="1:65" ht="16.5" customHeight="1" x14ac:dyDescent="0.25">
      <c r="A1119" s="87">
        <v>51030020</v>
      </c>
      <c r="B1119" s="82" t="s">
        <v>26</v>
      </c>
      <c r="C1119" s="82" t="s">
        <v>1367</v>
      </c>
      <c r="D1119" s="82" t="s">
        <v>1366</v>
      </c>
      <c r="E1119" s="82" t="s">
        <v>951</v>
      </c>
      <c r="F1119" s="82">
        <v>7</v>
      </c>
      <c r="G1119" s="82">
        <v>20</v>
      </c>
      <c r="H1119" s="83">
        <v>-78.629861110000007</v>
      </c>
      <c r="I1119" s="93">
        <v>1.6337222200000001</v>
      </c>
      <c r="J1119" s="100">
        <v>89.731034482758616</v>
      </c>
      <c r="K1119" s="100">
        <v>109.86333333333333</v>
      </c>
      <c r="L1119" s="100">
        <v>111.84666666666666</v>
      </c>
      <c r="M1119" s="100">
        <v>93.36666666666666</v>
      </c>
      <c r="N1119" s="100">
        <v>88.18</v>
      </c>
      <c r="O1119" s="100">
        <v>65.790000000000006</v>
      </c>
      <c r="P1119" s="100">
        <v>83.039999999999992</v>
      </c>
      <c r="Q1119" s="100">
        <v>75.48571428571428</v>
      </c>
      <c r="R1119" s="100">
        <v>98.976666666666674</v>
      </c>
      <c r="S1119" s="100">
        <v>119.6</v>
      </c>
      <c r="T1119" s="100">
        <v>135.54827586206895</v>
      </c>
      <c r="U1119" s="100">
        <v>138.06666666666666</v>
      </c>
      <c r="V1119" s="100">
        <v>159.54</v>
      </c>
      <c r="W1119" s="100">
        <v>170.92413793103449</v>
      </c>
      <c r="X1119" s="100">
        <v>159.27241379310342</v>
      </c>
      <c r="Y1119" s="100">
        <v>101.91785714285713</v>
      </c>
      <c r="Z1119" s="100">
        <v>110.375</v>
      </c>
      <c r="AA1119" s="100">
        <v>72.12222222222222</v>
      </c>
      <c r="AB1119" s="100">
        <v>68.093103448275869</v>
      </c>
      <c r="AC1119" s="100">
        <v>57.531034482758621</v>
      </c>
      <c r="AD1119" s="100">
        <v>42.507407407407406</v>
      </c>
      <c r="AE1119" s="100">
        <v>26.103333333333335</v>
      </c>
      <c r="AF1119" s="100">
        <v>43.128571428571426</v>
      </c>
      <c r="AG1119" s="100">
        <v>47.675862068965515</v>
      </c>
      <c r="AH1119" s="100">
        <v>42.523333333333333</v>
      </c>
      <c r="AI1119" s="100">
        <v>36.616666666666667</v>
      </c>
      <c r="AJ1119" s="100">
        <v>58.713333333333338</v>
      </c>
      <c r="AK1119" s="100">
        <v>62.693103448275856</v>
      </c>
      <c r="AL1119" s="100">
        <v>59.396551724137929</v>
      </c>
      <c r="AM1119" s="100">
        <v>39.872413793103448</v>
      </c>
      <c r="AN1119" s="100">
        <v>35.310344827586206</v>
      </c>
      <c r="AO1119" s="100">
        <v>29.403703703703702</v>
      </c>
      <c r="AP1119" s="100">
        <v>50.885714285714286</v>
      </c>
      <c r="AQ1119" s="100">
        <v>44.434482758620689</v>
      </c>
      <c r="AR1119" s="100">
        <v>69.42068965517241</v>
      </c>
      <c r="AS1119" s="100">
        <v>75.899999999999991</v>
      </c>
      <c r="AT1119" s="1"/>
      <c r="AU1119" s="1"/>
      <c r="AV1119" s="1"/>
      <c r="AW1119" s="1"/>
      <c r="AX1119" s="1"/>
      <c r="AY1119" s="1"/>
      <c r="AZ1119" s="1"/>
      <c r="BA1119" s="1"/>
      <c r="BB1119" s="1"/>
      <c r="BC1119" s="1"/>
      <c r="BD1119" s="1"/>
      <c r="BE1119" s="1"/>
      <c r="BF1119" s="1"/>
      <c r="BG1119" s="1"/>
      <c r="BH1119" s="1"/>
      <c r="BI1119" s="1"/>
      <c r="BJ1119" s="1"/>
      <c r="BK1119" s="1"/>
      <c r="BL1119" s="1"/>
      <c r="BM1119" s="1"/>
    </row>
    <row r="1120" spans="1:65" ht="16.5" customHeight="1" x14ac:dyDescent="0.25">
      <c r="A1120" s="87">
        <v>51025090</v>
      </c>
      <c r="B1120" s="82" t="s">
        <v>43</v>
      </c>
      <c r="C1120" s="82" t="s">
        <v>1368</v>
      </c>
      <c r="D1120" s="82" t="s">
        <v>1366</v>
      </c>
      <c r="E1120" s="82" t="s">
        <v>951</v>
      </c>
      <c r="F1120" s="82">
        <v>7</v>
      </c>
      <c r="G1120" s="82">
        <v>16</v>
      </c>
      <c r="H1120" s="83">
        <v>-78.695583329999991</v>
      </c>
      <c r="I1120" s="93">
        <v>1.5501944400000001</v>
      </c>
      <c r="J1120" s="100">
        <v>85.410714285714306</v>
      </c>
      <c r="K1120" s="100">
        <v>120.67857142857142</v>
      </c>
      <c r="L1120" s="100">
        <v>118.14444444444445</v>
      </c>
      <c r="M1120" s="100">
        <v>100.93703703703704</v>
      </c>
      <c r="N1120" s="100">
        <v>101.50370370370374</v>
      </c>
      <c r="O1120" s="100">
        <v>76.091232483203598</v>
      </c>
      <c r="P1120" s="100">
        <v>89.851724137931029</v>
      </c>
      <c r="Q1120" s="100">
        <v>75.73571428571428</v>
      </c>
      <c r="R1120" s="100">
        <v>101.175</v>
      </c>
      <c r="S1120" s="100">
        <v>126.37333333333335</v>
      </c>
      <c r="T1120" s="100">
        <v>112.75384615384615</v>
      </c>
      <c r="U1120" s="100">
        <v>128.63103448275862</v>
      </c>
      <c r="V1120" s="100">
        <v>165.07777777777775</v>
      </c>
      <c r="W1120" s="100">
        <v>152.3857142857143</v>
      </c>
      <c r="X1120" s="100">
        <v>142.46666666666667</v>
      </c>
      <c r="Y1120" s="100">
        <v>115.74615384615383</v>
      </c>
      <c r="Z1120" s="100">
        <v>95</v>
      </c>
      <c r="AA1120" s="100">
        <v>84.944444444444443</v>
      </c>
      <c r="AB1120" s="100">
        <v>79.938461538461553</v>
      </c>
      <c r="AC1120" s="100">
        <v>81.523076923076914</v>
      </c>
      <c r="AD1120" s="100">
        <v>55.015999999999991</v>
      </c>
      <c r="AE1120" s="100">
        <v>33.988461538461536</v>
      </c>
      <c r="AF1120" s="100">
        <v>37.667857142857137</v>
      </c>
      <c r="AG1120" s="100">
        <v>49.481481481481481</v>
      </c>
      <c r="AH1120" s="100">
        <v>49.351851851851862</v>
      </c>
      <c r="AI1120" s="100">
        <v>43.829629629629636</v>
      </c>
      <c r="AJ1120" s="100">
        <v>61.637037037037032</v>
      </c>
      <c r="AK1120" s="100">
        <v>49.496153846153838</v>
      </c>
      <c r="AL1120" s="100">
        <v>55.987266376100749</v>
      </c>
      <c r="AM1120" s="100">
        <v>58.265384615384619</v>
      </c>
      <c r="AN1120" s="100">
        <v>36.627586206896545</v>
      </c>
      <c r="AO1120" s="100">
        <v>33.403571428571432</v>
      </c>
      <c r="AP1120" s="100">
        <v>47.735714285714309</v>
      </c>
      <c r="AQ1120" s="100">
        <v>55.4962962962963</v>
      </c>
      <c r="AR1120" s="100">
        <v>64.180769230769215</v>
      </c>
      <c r="AS1120" s="100">
        <v>100.71491273097941</v>
      </c>
      <c r="AT1120" s="1" t="s">
        <v>1888</v>
      </c>
      <c r="AU1120" s="1"/>
      <c r="AV1120" s="1"/>
      <c r="AW1120" s="1"/>
      <c r="AX1120" s="1"/>
      <c r="AY1120" s="1"/>
      <c r="AZ1120" s="1"/>
      <c r="BA1120" s="1"/>
      <c r="BB1120" s="1"/>
      <c r="BC1120" s="1"/>
      <c r="BD1120" s="1"/>
      <c r="BE1120" s="1"/>
      <c r="BF1120" s="1"/>
      <c r="BG1120" s="1"/>
      <c r="BH1120" s="1"/>
      <c r="BI1120" s="1"/>
      <c r="BJ1120" s="1"/>
      <c r="BK1120" s="1"/>
      <c r="BL1120" s="1"/>
      <c r="BM1120" s="1"/>
    </row>
    <row r="1121" spans="1:65" ht="16.5" customHeight="1" x14ac:dyDescent="0.25">
      <c r="A1121" s="87">
        <v>51020050</v>
      </c>
      <c r="B1121" s="82" t="s">
        <v>26</v>
      </c>
      <c r="C1121" s="82" t="s">
        <v>1369</v>
      </c>
      <c r="D1121" s="82" t="s">
        <v>1366</v>
      </c>
      <c r="E1121" s="82" t="s">
        <v>951</v>
      </c>
      <c r="F1121" s="82">
        <v>7</v>
      </c>
      <c r="G1121" s="82">
        <v>100</v>
      </c>
      <c r="H1121" s="83">
        <v>-78.437388889999994</v>
      </c>
      <c r="I1121" s="93">
        <v>1.4146111100000001</v>
      </c>
      <c r="J1121" s="100">
        <v>182.2</v>
      </c>
      <c r="K1121" s="100">
        <v>182</v>
      </c>
      <c r="L1121" s="100">
        <v>201.4</v>
      </c>
      <c r="M1121" s="100">
        <v>190.16</v>
      </c>
      <c r="N1121" s="100">
        <v>183.96666666666667</v>
      </c>
      <c r="O1121" s="100">
        <v>135.82758620689654</v>
      </c>
      <c r="P1121" s="100">
        <v>182.0344827586207</v>
      </c>
      <c r="Q1121" s="100">
        <v>170.51666666666668</v>
      </c>
      <c r="R1121" s="100">
        <v>208.13793103448276</v>
      </c>
      <c r="S1121" s="100">
        <v>219.27586206896552</v>
      </c>
      <c r="T1121" s="100">
        <v>252.76666666666668</v>
      </c>
      <c r="U1121" s="100">
        <v>248.34482758620689</v>
      </c>
      <c r="V1121" s="100">
        <v>258.73333333333335</v>
      </c>
      <c r="W1121" s="100">
        <v>261.8</v>
      </c>
      <c r="X1121" s="100">
        <v>248.9</v>
      </c>
      <c r="Y1121" s="100">
        <v>195.48</v>
      </c>
      <c r="Z1121" s="100">
        <v>199.14285714285714</v>
      </c>
      <c r="AA1121" s="100">
        <v>174.1</v>
      </c>
      <c r="AB1121" s="100">
        <v>185.73333333333332</v>
      </c>
      <c r="AC1121" s="100">
        <v>158.93333333333334</v>
      </c>
      <c r="AD1121" s="100">
        <v>156.30000000000001</v>
      </c>
      <c r="AE1121" s="100">
        <v>110.33333333333333</v>
      </c>
      <c r="AF1121" s="100">
        <v>120.56666666666666</v>
      </c>
      <c r="AG1121" s="100">
        <v>122.83333333333333</v>
      </c>
      <c r="AH1121" s="100">
        <v>131.69999999999999</v>
      </c>
      <c r="AI1121" s="100">
        <v>124.43333333333334</v>
      </c>
      <c r="AJ1121" s="100">
        <v>160.5</v>
      </c>
      <c r="AK1121" s="100">
        <v>144.06666666666666</v>
      </c>
      <c r="AL1121" s="100">
        <v>139.48275862068965</v>
      </c>
      <c r="AM1121" s="100">
        <v>125.23333333333333</v>
      </c>
      <c r="AN1121" s="100">
        <v>100.1</v>
      </c>
      <c r="AO1121" s="100">
        <v>90.566666666666663</v>
      </c>
      <c r="AP1121" s="100">
        <v>103.3</v>
      </c>
      <c r="AQ1121" s="100">
        <v>117.93333333333334</v>
      </c>
      <c r="AR1121" s="100">
        <v>128.39333333333335</v>
      </c>
      <c r="AS1121" s="100">
        <v>204.98</v>
      </c>
      <c r="AT1121" s="1"/>
      <c r="AU1121" s="1"/>
      <c r="AV1121" s="1"/>
      <c r="AW1121" s="1"/>
      <c r="AX1121" s="1"/>
      <c r="AY1121" s="1"/>
      <c r="AZ1121" s="1"/>
      <c r="BA1121" s="1"/>
      <c r="BB1121" s="1"/>
      <c r="BC1121" s="1"/>
      <c r="BD1121" s="1"/>
      <c r="BE1121" s="1"/>
      <c r="BF1121" s="1"/>
      <c r="BG1121" s="1"/>
      <c r="BH1121" s="1"/>
      <c r="BI1121" s="1"/>
      <c r="BJ1121" s="1"/>
      <c r="BK1121" s="1"/>
      <c r="BL1121" s="1"/>
      <c r="BM1121" s="1"/>
    </row>
    <row r="1122" spans="1:65" ht="16.5" customHeight="1" x14ac:dyDescent="0.25">
      <c r="A1122" s="87">
        <v>52055220</v>
      </c>
      <c r="B1122" s="82" t="s">
        <v>43</v>
      </c>
      <c r="C1122" s="82" t="s">
        <v>1370</v>
      </c>
      <c r="D1122" s="82" t="s">
        <v>1371</v>
      </c>
      <c r="E1122" s="82" t="s">
        <v>951</v>
      </c>
      <c r="F1122" s="82">
        <v>7</v>
      </c>
      <c r="G1122" s="82">
        <v>3120</v>
      </c>
      <c r="H1122" s="83">
        <v>-77.636888889999994</v>
      </c>
      <c r="I1122" s="93">
        <v>1.07061111</v>
      </c>
      <c r="J1122" s="100">
        <v>32.146666666666675</v>
      </c>
      <c r="K1122" s="100">
        <v>31.303333333333335</v>
      </c>
      <c r="L1122" s="100">
        <v>20.756666666666664</v>
      </c>
      <c r="M1122" s="100">
        <v>24.103448275862068</v>
      </c>
      <c r="N1122" s="100">
        <v>21.790000000000006</v>
      </c>
      <c r="O1122" s="100">
        <v>26.316666666666666</v>
      </c>
      <c r="P1122" s="100">
        <v>29.31481481481482</v>
      </c>
      <c r="Q1122" s="100">
        <v>39.444827586206898</v>
      </c>
      <c r="R1122" s="100">
        <v>45.244827586206902</v>
      </c>
      <c r="S1122" s="100">
        <v>40.75</v>
      </c>
      <c r="T1122" s="100">
        <v>58.006666666666675</v>
      </c>
      <c r="U1122" s="100">
        <v>37.596551724137932</v>
      </c>
      <c r="V1122" s="100">
        <v>38.048275862068976</v>
      </c>
      <c r="W1122" s="100">
        <v>37.236666666666665</v>
      </c>
      <c r="X1122" s="100">
        <v>40.075862068965506</v>
      </c>
      <c r="Y1122" s="100">
        <v>24.369999999999994</v>
      </c>
      <c r="Z1122" s="100">
        <v>19.137931034482754</v>
      </c>
      <c r="AA1122" s="100">
        <v>14.989655172413794</v>
      </c>
      <c r="AB1122" s="100">
        <v>11.986666666666668</v>
      </c>
      <c r="AC1122" s="100">
        <v>13.658620689655171</v>
      </c>
      <c r="AD1122" s="100">
        <v>11.896666666666667</v>
      </c>
      <c r="AE1122" s="100">
        <v>6.746666666666667</v>
      </c>
      <c r="AF1122" s="100">
        <v>6.4724137931034491</v>
      </c>
      <c r="AG1122" s="100">
        <v>7.2066666666666661</v>
      </c>
      <c r="AH1122" s="100">
        <v>10.083333333333334</v>
      </c>
      <c r="AI1122" s="100">
        <v>12.975862068965519</v>
      </c>
      <c r="AJ1122" s="100">
        <v>23.033333333333328</v>
      </c>
      <c r="AK1122" s="100">
        <v>25.355172413793099</v>
      </c>
      <c r="AL1122" s="100">
        <v>31.103571428571421</v>
      </c>
      <c r="AM1122" s="100">
        <v>42.577777777777783</v>
      </c>
      <c r="AN1122" s="100">
        <v>45.914285714285725</v>
      </c>
      <c r="AO1122" s="100">
        <v>40.128571428571433</v>
      </c>
      <c r="AP1122" s="100">
        <v>33.07931034482759</v>
      </c>
      <c r="AQ1122" s="100">
        <v>33.630000000000003</v>
      </c>
      <c r="AR1122" s="100">
        <v>37.75333333333333</v>
      </c>
      <c r="AS1122" s="100">
        <v>32.496551724137937</v>
      </c>
      <c r="AT1122" s="1"/>
      <c r="AU1122" s="1"/>
      <c r="AV1122" s="1"/>
      <c r="AW1122" s="1"/>
      <c r="AX1122" s="1"/>
      <c r="AY1122" s="1"/>
      <c r="AZ1122" s="1"/>
      <c r="BA1122" s="1"/>
      <c r="BB1122" s="1"/>
      <c r="BC1122" s="1"/>
      <c r="BD1122" s="1"/>
      <c r="BE1122" s="1"/>
      <c r="BF1122" s="1"/>
      <c r="BG1122" s="1"/>
      <c r="BH1122" s="1"/>
      <c r="BI1122" s="1"/>
      <c r="BJ1122" s="1"/>
      <c r="BK1122" s="1"/>
      <c r="BL1122" s="1"/>
      <c r="BM1122" s="1"/>
    </row>
    <row r="1123" spans="1:65" ht="16.5" customHeight="1" x14ac:dyDescent="0.25">
      <c r="A1123" s="87">
        <v>16055040</v>
      </c>
      <c r="B1123" s="82" t="s">
        <v>43</v>
      </c>
      <c r="C1123" s="82" t="s">
        <v>1372</v>
      </c>
      <c r="D1123" s="82" t="s">
        <v>1373</v>
      </c>
      <c r="E1123" s="82" t="s">
        <v>1374</v>
      </c>
      <c r="F1123" s="82">
        <v>8</v>
      </c>
      <c r="G1123" s="82">
        <v>1430</v>
      </c>
      <c r="H1123" s="83">
        <v>-73.223055560000006</v>
      </c>
      <c r="I1123" s="93">
        <v>8.0872222199999992</v>
      </c>
      <c r="J1123" s="100">
        <v>7.382142857142858</v>
      </c>
      <c r="K1123" s="100">
        <v>2.6269230769230769</v>
      </c>
      <c r="L1123" s="100">
        <v>2.5629629629629624</v>
      </c>
      <c r="M1123" s="100">
        <v>5.9107142857142847</v>
      </c>
      <c r="N1123" s="100">
        <v>2.7321428571428572</v>
      </c>
      <c r="O1123" s="100">
        <v>4.9714285714285706</v>
      </c>
      <c r="P1123" s="100">
        <v>8.2428571428571438</v>
      </c>
      <c r="Q1123" s="100">
        <v>6.0259259259259252</v>
      </c>
      <c r="R1123" s="100">
        <v>14.684615384615386</v>
      </c>
      <c r="S1123" s="100">
        <v>29.267857142857139</v>
      </c>
      <c r="T1123" s="100">
        <v>42.003703703703707</v>
      </c>
      <c r="U1123" s="100">
        <v>51.737037037037041</v>
      </c>
      <c r="V1123" s="100">
        <v>67.930769230769229</v>
      </c>
      <c r="W1123" s="100">
        <v>44.646153846153844</v>
      </c>
      <c r="X1123" s="100">
        <v>63.099999999999994</v>
      </c>
      <c r="Y1123" s="100">
        <v>39.442307692307693</v>
      </c>
      <c r="Z1123" s="100">
        <v>34.715384615384622</v>
      </c>
      <c r="AA1123" s="100">
        <v>18.484615384615385</v>
      </c>
      <c r="AB1123" s="100">
        <v>19.744444444444436</v>
      </c>
      <c r="AC1123" s="100">
        <v>30.580769230769231</v>
      </c>
      <c r="AD1123" s="100">
        <v>31.192592592592593</v>
      </c>
      <c r="AE1123" s="100">
        <v>44.417857142857144</v>
      </c>
      <c r="AF1123" s="100">
        <v>52.692857142857143</v>
      </c>
      <c r="AG1123" s="100">
        <v>47.080000000000013</v>
      </c>
      <c r="AH1123" s="100">
        <v>58.449999999999989</v>
      </c>
      <c r="AI1123" s="100">
        <v>81.47586206896554</v>
      </c>
      <c r="AJ1123" s="100">
        <v>60.432142857142871</v>
      </c>
      <c r="AK1123" s="100">
        <v>69.293103448275872</v>
      </c>
      <c r="AL1123" s="100">
        <v>54.299999999999983</v>
      </c>
      <c r="AM1123" s="100">
        <v>45.4653846153846</v>
      </c>
      <c r="AN1123" s="100">
        <v>36.427586206896557</v>
      </c>
      <c r="AO1123" s="100">
        <v>28.403703703703709</v>
      </c>
      <c r="AP1123" s="100">
        <v>23.714814814814822</v>
      </c>
      <c r="AQ1123" s="100">
        <v>10.939285714285713</v>
      </c>
      <c r="AR1123" s="100">
        <v>4.8821428571428553</v>
      </c>
      <c r="AS1123" s="100">
        <v>3.6333333333333333</v>
      </c>
      <c r="AT1123" s="1" t="s">
        <v>1888</v>
      </c>
      <c r="AU1123" s="1"/>
      <c r="AV1123" s="1"/>
      <c r="AW1123" s="1"/>
      <c r="AX1123" s="1"/>
      <c r="AY1123" s="1"/>
      <c r="AZ1123" s="1"/>
      <c r="BA1123" s="1"/>
      <c r="BB1123" s="1"/>
      <c r="BC1123" s="1"/>
      <c r="BD1123" s="1"/>
      <c r="BE1123" s="1"/>
      <c r="BF1123" s="1"/>
      <c r="BG1123" s="1"/>
      <c r="BH1123" s="1"/>
      <c r="BI1123" s="1"/>
      <c r="BJ1123" s="1"/>
      <c r="BK1123" s="1"/>
      <c r="BL1123" s="1"/>
      <c r="BM1123" s="1"/>
    </row>
    <row r="1124" spans="1:65" ht="16.5" customHeight="1" x14ac:dyDescent="0.25">
      <c r="A1124" s="87">
        <v>16040010</v>
      </c>
      <c r="B1124" s="82" t="s">
        <v>26</v>
      </c>
      <c r="C1124" s="82" t="s">
        <v>1375</v>
      </c>
      <c r="D1124" s="82" t="s">
        <v>1373</v>
      </c>
      <c r="E1124" s="82" t="s">
        <v>1374</v>
      </c>
      <c r="F1124" s="82">
        <v>8</v>
      </c>
      <c r="G1124" s="82">
        <v>1920</v>
      </c>
      <c r="H1124" s="83">
        <v>-73.070833329999999</v>
      </c>
      <c r="I1124" s="93">
        <v>8.0888888900000016</v>
      </c>
      <c r="J1124" s="100">
        <v>5.1034482758620694</v>
      </c>
      <c r="K1124" s="100">
        <v>12.696551724137931</v>
      </c>
      <c r="L1124" s="100">
        <v>5.3793103448275863</v>
      </c>
      <c r="M1124" s="100">
        <v>4.8620689655172411</v>
      </c>
      <c r="N1124" s="100">
        <v>8.862068965517242</v>
      </c>
      <c r="O1124" s="100">
        <v>10.103448275862069</v>
      </c>
      <c r="P1124" s="100">
        <v>11.689655172413794</v>
      </c>
      <c r="Q1124" s="100">
        <v>14.517241379310345</v>
      </c>
      <c r="R1124" s="100">
        <v>21</v>
      </c>
      <c r="S1124" s="100">
        <v>39.741379310344826</v>
      </c>
      <c r="T1124" s="100">
        <v>47.482758620689658</v>
      </c>
      <c r="U1124" s="100">
        <v>53.689655172413794</v>
      </c>
      <c r="V1124" s="100">
        <v>43.66</v>
      </c>
      <c r="W1124" s="100">
        <v>59.516666666666666</v>
      </c>
      <c r="X1124" s="100">
        <v>71.293333333333337</v>
      </c>
      <c r="Y1124" s="100">
        <v>20.833333333333332</v>
      </c>
      <c r="Z1124" s="100">
        <v>23.766666666666666</v>
      </c>
      <c r="AA1124" s="100">
        <v>7.4333333333333336</v>
      </c>
      <c r="AB1124" s="100">
        <v>11.655172413793103</v>
      </c>
      <c r="AC1124" s="100">
        <v>17.655172413793103</v>
      </c>
      <c r="AD1124" s="100">
        <v>13.882758620689655</v>
      </c>
      <c r="AE1124" s="100">
        <v>24.933333333333334</v>
      </c>
      <c r="AF1124" s="100">
        <v>27.833333333333332</v>
      </c>
      <c r="AG1124" s="100">
        <v>53.93333333333333</v>
      </c>
      <c r="AH1124" s="100">
        <v>42.833333333333336</v>
      </c>
      <c r="AI1124" s="100">
        <v>77.266666666666666</v>
      </c>
      <c r="AJ1124" s="100">
        <v>94.36666666666666</v>
      </c>
      <c r="AK1124" s="100">
        <v>103.72413793103448</v>
      </c>
      <c r="AL1124" s="100">
        <v>104.63333333333334</v>
      </c>
      <c r="AM1124" s="100">
        <v>110.03333333333333</v>
      </c>
      <c r="AN1124" s="100">
        <v>61</v>
      </c>
      <c r="AO1124" s="100">
        <v>65.13333333333334</v>
      </c>
      <c r="AP1124" s="100">
        <v>63.43333333333333</v>
      </c>
      <c r="AQ1124" s="100">
        <v>16.666666666666668</v>
      </c>
      <c r="AR1124" s="100">
        <v>20.555555555555557</v>
      </c>
      <c r="AS1124" s="100">
        <v>9.4285714285714288</v>
      </c>
      <c r="AT1124" s="1"/>
      <c r="AU1124" s="1"/>
      <c r="AV1124" s="1"/>
      <c r="AW1124" s="1"/>
      <c r="AX1124" s="1"/>
      <c r="AY1124" s="1"/>
      <c r="AZ1124" s="1"/>
      <c r="BA1124" s="1"/>
      <c r="BB1124" s="1"/>
      <c r="BC1124" s="1"/>
      <c r="BD1124" s="1"/>
      <c r="BE1124" s="1"/>
      <c r="BF1124" s="1"/>
      <c r="BG1124" s="1"/>
      <c r="BH1124" s="1"/>
      <c r="BI1124" s="1"/>
      <c r="BJ1124" s="1"/>
      <c r="BK1124" s="1"/>
      <c r="BL1124" s="1"/>
      <c r="BM1124" s="1"/>
    </row>
    <row r="1125" spans="1:65" ht="16.5" customHeight="1" x14ac:dyDescent="0.25">
      <c r="A1125" s="87">
        <v>16050120</v>
      </c>
      <c r="B1125" s="82" t="s">
        <v>26</v>
      </c>
      <c r="C1125" s="82" t="s">
        <v>1376</v>
      </c>
      <c r="D1125" s="82" t="s">
        <v>1373</v>
      </c>
      <c r="E1125" s="82" t="s">
        <v>1374</v>
      </c>
      <c r="F1125" s="82">
        <v>8</v>
      </c>
      <c r="G1125" s="82">
        <v>1700</v>
      </c>
      <c r="H1125" s="83">
        <v>-73.219277779999999</v>
      </c>
      <c r="I1125" s="93">
        <v>8.0364166700000013</v>
      </c>
      <c r="J1125" s="100">
        <v>9.9</v>
      </c>
      <c r="K1125" s="100">
        <v>5.6333333333333337</v>
      </c>
      <c r="L1125" s="100">
        <v>2.8</v>
      </c>
      <c r="M1125" s="100">
        <v>4.6551724137931032</v>
      </c>
      <c r="N1125" s="100">
        <v>6.7241379310344831</v>
      </c>
      <c r="O1125" s="100">
        <v>11.5</v>
      </c>
      <c r="P1125" s="100">
        <v>13.103448275862069</v>
      </c>
      <c r="Q1125" s="100">
        <v>16.137931034482758</v>
      </c>
      <c r="R1125" s="100">
        <v>25.03448275862069</v>
      </c>
      <c r="S1125" s="100">
        <v>46.7</v>
      </c>
      <c r="T1125" s="100">
        <v>57.3</v>
      </c>
      <c r="U1125" s="100">
        <v>70.566666666666663</v>
      </c>
      <c r="V1125" s="100">
        <v>78.966666666666669</v>
      </c>
      <c r="W1125" s="100">
        <v>63.873333333333335</v>
      </c>
      <c r="X1125" s="100">
        <v>77.533333333333331</v>
      </c>
      <c r="Y1125" s="100">
        <v>37.724137931034484</v>
      </c>
      <c r="Z1125" s="100">
        <v>30.344827586206897</v>
      </c>
      <c r="AA1125" s="100">
        <v>20.275862068965516</v>
      </c>
      <c r="AB1125" s="100">
        <v>22</v>
      </c>
      <c r="AC1125" s="100">
        <v>29.96551724137931</v>
      </c>
      <c r="AD1125" s="100">
        <v>28.428571428571427</v>
      </c>
      <c r="AE1125" s="100">
        <v>35.481481481481481</v>
      </c>
      <c r="AF1125" s="100">
        <v>51.777777777777779</v>
      </c>
      <c r="AG1125" s="100">
        <v>57.153846153846153</v>
      </c>
      <c r="AH1125" s="100">
        <v>55.88275862068965</v>
      </c>
      <c r="AI1125" s="100">
        <v>88.337931034482764</v>
      </c>
      <c r="AJ1125" s="100">
        <v>82.289655172413802</v>
      </c>
      <c r="AK1125" s="100">
        <v>73.321428571428569</v>
      </c>
      <c r="AL1125" s="100">
        <v>71.571428571428569</v>
      </c>
      <c r="AM1125" s="100">
        <v>66.821428571428569</v>
      </c>
      <c r="AN1125" s="100">
        <v>50.310344827586206</v>
      </c>
      <c r="AO1125" s="100">
        <v>34.03448275862069</v>
      </c>
      <c r="AP1125" s="100">
        <v>26.241379310344829</v>
      </c>
      <c r="AQ1125" s="100">
        <v>10.481481481481481</v>
      </c>
      <c r="AR1125" s="100">
        <v>11.285714285714286</v>
      </c>
      <c r="AS1125" s="100">
        <v>7.9642857142857144</v>
      </c>
      <c r="AT1125" s="1"/>
      <c r="AU1125" s="1"/>
      <c r="AV1125" s="1"/>
      <c r="AW1125" s="1"/>
      <c r="AX1125" s="1"/>
      <c r="AY1125" s="1"/>
      <c r="AZ1125" s="1"/>
      <c r="BA1125" s="1"/>
      <c r="BB1125" s="1"/>
      <c r="BC1125" s="1"/>
      <c r="BD1125" s="1"/>
      <c r="BE1125" s="1"/>
      <c r="BF1125" s="1"/>
      <c r="BG1125" s="1"/>
      <c r="BH1125" s="1"/>
      <c r="BI1125" s="1"/>
      <c r="BJ1125" s="1"/>
      <c r="BK1125" s="1"/>
      <c r="BL1125" s="1"/>
      <c r="BM1125" s="1"/>
    </row>
    <row r="1126" spans="1:65" ht="16.5" customHeight="1" x14ac:dyDescent="0.25">
      <c r="A1126" s="87">
        <v>16050130</v>
      </c>
      <c r="B1126" s="82" t="s">
        <v>26</v>
      </c>
      <c r="C1126" s="82" t="s">
        <v>1377</v>
      </c>
      <c r="D1126" s="82" t="s">
        <v>1373</v>
      </c>
      <c r="E1126" s="82" t="s">
        <v>1374</v>
      </c>
      <c r="F1126" s="82">
        <v>8</v>
      </c>
      <c r="G1126" s="82">
        <v>1800</v>
      </c>
      <c r="H1126" s="83">
        <v>-73.23444443999999</v>
      </c>
      <c r="I1126" s="93">
        <v>8.0047222199999997</v>
      </c>
      <c r="J1126" s="100">
        <v>11.886206896551723</v>
      </c>
      <c r="K1126" s="100">
        <v>5.3379310344827591</v>
      </c>
      <c r="L1126" s="100">
        <v>4.4482758620689653</v>
      </c>
      <c r="M1126" s="100">
        <v>12.596551724137932</v>
      </c>
      <c r="N1126" s="100">
        <v>6.4321428571428569</v>
      </c>
      <c r="O1126" s="100">
        <v>8.4172413793103438</v>
      </c>
      <c r="P1126" s="100">
        <v>11.824137931034482</v>
      </c>
      <c r="Q1126" s="100">
        <v>24.844827586206897</v>
      </c>
      <c r="R1126" s="100">
        <v>34.782758620689656</v>
      </c>
      <c r="S1126" s="100">
        <v>57.233333333333334</v>
      </c>
      <c r="T1126" s="100">
        <v>64.988888888888894</v>
      </c>
      <c r="U1126" s="100">
        <v>62.262962962962959</v>
      </c>
      <c r="V1126" s="100">
        <v>75.441379310344828</v>
      </c>
      <c r="W1126" s="100">
        <v>72.41724137931034</v>
      </c>
      <c r="X1126" s="100">
        <v>72.286206896551732</v>
      </c>
      <c r="Y1126" s="100">
        <v>38.323333333333338</v>
      </c>
      <c r="Z1126" s="100">
        <v>33.130000000000003</v>
      </c>
      <c r="AA1126" s="100">
        <v>25.544827586206896</v>
      </c>
      <c r="AB1126" s="100">
        <v>23.886666666666667</v>
      </c>
      <c r="AC1126" s="100">
        <v>27.923333333333336</v>
      </c>
      <c r="AD1126" s="100">
        <v>32.940000000000005</v>
      </c>
      <c r="AE1126" s="100">
        <v>33.817241379310346</v>
      </c>
      <c r="AF1126" s="100">
        <v>41.979310344827589</v>
      </c>
      <c r="AG1126" s="100">
        <v>68.91724137931034</v>
      </c>
      <c r="AH1126" s="100">
        <v>65</v>
      </c>
      <c r="AI1126" s="100">
        <v>70.096666666666664</v>
      </c>
      <c r="AJ1126" s="100">
        <v>86.558620689655172</v>
      </c>
      <c r="AK1126" s="100">
        <v>79.110344827586204</v>
      </c>
      <c r="AL1126" s="100">
        <v>84.675862068965515</v>
      </c>
      <c r="AM1126" s="100">
        <v>63.165517241379305</v>
      </c>
      <c r="AN1126" s="100">
        <v>56.61785714285714</v>
      </c>
      <c r="AO1126" s="100">
        <v>39.588888888888896</v>
      </c>
      <c r="AP1126" s="100">
        <v>32.289285714285718</v>
      </c>
      <c r="AQ1126" s="100">
        <v>15.379310344827585</v>
      </c>
      <c r="AR1126" s="100">
        <v>11.924137931034483</v>
      </c>
      <c r="AS1126" s="100">
        <v>7.4517241379310342</v>
      </c>
      <c r="AT1126" s="1"/>
      <c r="AU1126" s="1"/>
      <c r="AV1126" s="1"/>
      <c r="AW1126" s="1"/>
      <c r="AX1126" s="1"/>
      <c r="AY1126" s="1"/>
      <c r="AZ1126" s="1"/>
      <c r="BA1126" s="1"/>
      <c r="BB1126" s="1"/>
      <c r="BC1126" s="1"/>
      <c r="BD1126" s="1"/>
      <c r="BE1126" s="1"/>
      <c r="BF1126" s="1"/>
      <c r="BG1126" s="1"/>
      <c r="BH1126" s="1"/>
      <c r="BI1126" s="1"/>
      <c r="BJ1126" s="1"/>
      <c r="BK1126" s="1"/>
      <c r="BL1126" s="1"/>
      <c r="BM1126" s="1"/>
    </row>
    <row r="1127" spans="1:65" ht="16.5" customHeight="1" x14ac:dyDescent="0.25">
      <c r="A1127" s="87">
        <v>16050100</v>
      </c>
      <c r="B1127" s="82" t="s">
        <v>26</v>
      </c>
      <c r="C1127" s="82" t="s">
        <v>1378</v>
      </c>
      <c r="D1127" s="82" t="s">
        <v>1373</v>
      </c>
      <c r="E1127" s="82" t="s">
        <v>1374</v>
      </c>
      <c r="F1127" s="82">
        <v>8</v>
      </c>
      <c r="G1127" s="82">
        <v>1498</v>
      </c>
      <c r="H1127" s="83">
        <v>-73.183750000000003</v>
      </c>
      <c r="I1127" s="93">
        <v>8.0174722200000001</v>
      </c>
      <c r="J1127" s="100">
        <v>9.1800000000000015</v>
      </c>
      <c r="K1127" s="100">
        <v>2.3433333333333333</v>
      </c>
      <c r="L1127" s="100">
        <v>1.95</v>
      </c>
      <c r="M1127" s="100">
        <v>7.3866666666666676</v>
      </c>
      <c r="N1127" s="100">
        <v>7.2566666666666668</v>
      </c>
      <c r="O1127" s="100">
        <v>11.303333333333333</v>
      </c>
      <c r="P1127" s="100">
        <v>18.596666666666668</v>
      </c>
      <c r="Q1127" s="100">
        <v>20.416666666666668</v>
      </c>
      <c r="R1127" s="100">
        <v>35.973333333333343</v>
      </c>
      <c r="S1127" s="100">
        <v>47.673333333333332</v>
      </c>
      <c r="T1127" s="100">
        <v>59.370000000000012</v>
      </c>
      <c r="U1127" s="100">
        <v>65.52</v>
      </c>
      <c r="V1127" s="100">
        <v>77.203333333333333</v>
      </c>
      <c r="W1127" s="100">
        <v>62.383333333333333</v>
      </c>
      <c r="X1127" s="100">
        <v>68.206666666666663</v>
      </c>
      <c r="Y1127" s="100">
        <v>34.193333333333342</v>
      </c>
      <c r="Z1127" s="100">
        <v>29.11333333333333</v>
      </c>
      <c r="AA1127" s="100">
        <v>17.306666666666668</v>
      </c>
      <c r="AB1127" s="100">
        <v>17.03</v>
      </c>
      <c r="AC1127" s="100">
        <v>20.920000000000005</v>
      </c>
      <c r="AD1127" s="100">
        <v>33.96</v>
      </c>
      <c r="AE1127" s="100">
        <v>28.02666666666666</v>
      </c>
      <c r="AF1127" s="100">
        <v>37.786666666666669</v>
      </c>
      <c r="AG1127" s="100">
        <v>59.626666666666679</v>
      </c>
      <c r="AH1127" s="100">
        <v>57.810000000000009</v>
      </c>
      <c r="AI1127" s="100">
        <v>76.13666666666667</v>
      </c>
      <c r="AJ1127" s="100">
        <v>85.75</v>
      </c>
      <c r="AK1127" s="100">
        <v>78.934482758620689</v>
      </c>
      <c r="AL1127" s="100">
        <v>75.696551724137947</v>
      </c>
      <c r="AM1127" s="100">
        <v>57.472413793103449</v>
      </c>
      <c r="AN1127" s="100">
        <v>56.482758620689665</v>
      </c>
      <c r="AO1127" s="100">
        <v>35.310344827586206</v>
      </c>
      <c r="AP1127" s="100">
        <v>39.124137931034483</v>
      </c>
      <c r="AQ1127" s="100">
        <v>17.546666666666667</v>
      </c>
      <c r="AR1127" s="100">
        <v>13.376666666666667</v>
      </c>
      <c r="AS1127" s="100">
        <v>8.1199999999999992</v>
      </c>
      <c r="AT1127" s="1"/>
      <c r="AU1127" s="1"/>
      <c r="AV1127" s="1"/>
      <c r="AW1127" s="1"/>
      <c r="AX1127" s="1"/>
      <c r="AY1127" s="1"/>
      <c r="AZ1127" s="1"/>
      <c r="BA1127" s="1"/>
      <c r="BB1127" s="1"/>
      <c r="BC1127" s="1"/>
      <c r="BD1127" s="1"/>
      <c r="BE1127" s="1"/>
      <c r="BF1127" s="1"/>
      <c r="BG1127" s="1"/>
      <c r="BH1127" s="1"/>
      <c r="BI1127" s="1"/>
      <c r="BJ1127" s="1"/>
      <c r="BK1127" s="1"/>
      <c r="BL1127" s="1"/>
      <c r="BM1127" s="1"/>
    </row>
    <row r="1128" spans="1:65" ht="16.5" customHeight="1" x14ac:dyDescent="0.25">
      <c r="A1128" s="87">
        <v>16040050</v>
      </c>
      <c r="B1128" s="82" t="s">
        <v>43</v>
      </c>
      <c r="C1128" s="82" t="s">
        <v>1379</v>
      </c>
      <c r="D1128" s="82" t="s">
        <v>1373</v>
      </c>
      <c r="E1128" s="82" t="s">
        <v>1374</v>
      </c>
      <c r="F1128" s="82">
        <v>8</v>
      </c>
      <c r="G1128" s="82">
        <v>1800</v>
      </c>
      <c r="H1128" s="83">
        <v>-73.21166667</v>
      </c>
      <c r="I1128" s="93">
        <v>7.93444444</v>
      </c>
      <c r="J1128" s="100">
        <v>13.1</v>
      </c>
      <c r="K1128" s="100">
        <v>7.6333333333333337</v>
      </c>
      <c r="L1128" s="100">
        <v>10.033333333333333</v>
      </c>
      <c r="M1128" s="100">
        <v>17.133333333333333</v>
      </c>
      <c r="N1128" s="100">
        <v>11.2</v>
      </c>
      <c r="O1128" s="100">
        <v>19.766666666666666</v>
      </c>
      <c r="P1128" s="100">
        <v>29.633333333333333</v>
      </c>
      <c r="Q1128" s="100">
        <v>37.666666666666664</v>
      </c>
      <c r="R1128" s="100">
        <v>51.5</v>
      </c>
      <c r="S1128" s="100">
        <v>80.448275862068968</v>
      </c>
      <c r="T1128" s="100">
        <v>109</v>
      </c>
      <c r="U1128" s="100">
        <v>101.27586206896552</v>
      </c>
      <c r="V1128" s="100">
        <v>108.82758620689656</v>
      </c>
      <c r="W1128" s="100">
        <v>83.862068965517238</v>
      </c>
      <c r="X1128" s="100">
        <v>106.61379310344829</v>
      </c>
      <c r="Y1128" s="100">
        <v>59.586666666666666</v>
      </c>
      <c r="Z1128" s="100">
        <v>40.24666666666667</v>
      </c>
      <c r="AA1128" s="100">
        <v>24.236666666666668</v>
      </c>
      <c r="AB1128" s="100">
        <v>34.403333333333329</v>
      </c>
      <c r="AC1128" s="100">
        <v>32.223333333333336</v>
      </c>
      <c r="AD1128" s="100">
        <v>35.620689655172413</v>
      </c>
      <c r="AE1128" s="100">
        <v>40.548275862068969</v>
      </c>
      <c r="AF1128" s="100">
        <v>53.843333333333334</v>
      </c>
      <c r="AG1128" s="100">
        <v>64.536666666666662</v>
      </c>
      <c r="AH1128" s="100">
        <v>67.53</v>
      </c>
      <c r="AI1128" s="100">
        <v>94.043333333333337</v>
      </c>
      <c r="AJ1128" s="100">
        <v>99.024137931034474</v>
      </c>
      <c r="AK1128" s="100">
        <v>92</v>
      </c>
      <c r="AL1128" s="100">
        <v>109.06896551724138</v>
      </c>
      <c r="AM1128" s="100">
        <v>99.620689655172413</v>
      </c>
      <c r="AN1128" s="100">
        <v>84.310344827586206</v>
      </c>
      <c r="AO1128" s="100">
        <v>74.103448275862064</v>
      </c>
      <c r="AP1128" s="100">
        <v>49.344827586206897</v>
      </c>
      <c r="AQ1128" s="100">
        <v>27.466666666666665</v>
      </c>
      <c r="AR1128" s="100">
        <v>24.862068965517242</v>
      </c>
      <c r="AS1128" s="100">
        <v>11.2</v>
      </c>
      <c r="AT1128" s="1"/>
      <c r="AU1128" s="1"/>
      <c r="AV1128" s="1"/>
      <c r="AW1128" s="1"/>
      <c r="AX1128" s="1"/>
      <c r="AY1128" s="1"/>
      <c r="AZ1128" s="1"/>
      <c r="BA1128" s="1"/>
      <c r="BB1128" s="1"/>
      <c r="BC1128" s="1"/>
      <c r="BD1128" s="1"/>
      <c r="BE1128" s="1"/>
      <c r="BF1128" s="1"/>
      <c r="BG1128" s="1"/>
      <c r="BH1128" s="1"/>
      <c r="BI1128" s="1"/>
      <c r="BJ1128" s="1"/>
      <c r="BK1128" s="1"/>
      <c r="BL1128" s="1"/>
      <c r="BM1128" s="1"/>
    </row>
    <row r="1129" spans="1:65" ht="16.5" customHeight="1" x14ac:dyDescent="0.25">
      <c r="A1129" s="87">
        <v>16020050</v>
      </c>
      <c r="B1129" s="82" t="s">
        <v>26</v>
      </c>
      <c r="C1129" s="82" t="s">
        <v>1380</v>
      </c>
      <c r="D1129" s="82" t="s">
        <v>1380</v>
      </c>
      <c r="E1129" s="82" t="s">
        <v>1374</v>
      </c>
      <c r="F1129" s="82">
        <v>8</v>
      </c>
      <c r="G1129" s="82">
        <v>925</v>
      </c>
      <c r="H1129" s="83">
        <v>-72.799722220000007</v>
      </c>
      <c r="I1129" s="93">
        <v>7.64444444</v>
      </c>
      <c r="J1129" s="100">
        <v>20.785714285714285</v>
      </c>
      <c r="K1129" s="100">
        <v>26.357142857142858</v>
      </c>
      <c r="L1129" s="100">
        <v>14.75</v>
      </c>
      <c r="M1129" s="100">
        <v>37.25</v>
      </c>
      <c r="N1129" s="100">
        <v>21.607142857142858</v>
      </c>
      <c r="O1129" s="100">
        <v>27.344827586206897</v>
      </c>
      <c r="P1129" s="100">
        <v>44.766666666666666</v>
      </c>
      <c r="Q1129" s="100">
        <v>33.200000000000003</v>
      </c>
      <c r="R1129" s="100">
        <v>60.033333333333331</v>
      </c>
      <c r="S1129" s="100">
        <v>57.517241379310342</v>
      </c>
      <c r="T1129" s="100">
        <v>75.206896551724142</v>
      </c>
      <c r="U1129" s="100">
        <v>62.620689655172413</v>
      </c>
      <c r="V1129" s="100">
        <v>67.724137931034477</v>
      </c>
      <c r="W1129" s="100">
        <v>41.7</v>
      </c>
      <c r="X1129" s="100">
        <v>50.25</v>
      </c>
      <c r="Y1129" s="100">
        <v>29.766666666666666</v>
      </c>
      <c r="Z1129" s="100">
        <v>29.333333333333332</v>
      </c>
      <c r="AA1129" s="100">
        <v>34.166666666666664</v>
      </c>
      <c r="AB1129" s="100">
        <v>21.3</v>
      </c>
      <c r="AC1129" s="100">
        <v>30.03448275862069</v>
      </c>
      <c r="AD1129" s="100">
        <v>29.896551724137932</v>
      </c>
      <c r="AE1129" s="100">
        <v>29.785714285714285</v>
      </c>
      <c r="AF1129" s="100">
        <v>38.785714285714285</v>
      </c>
      <c r="AG1129" s="100">
        <v>49.535714285714285</v>
      </c>
      <c r="AH1129" s="100">
        <v>58.03448275862069</v>
      </c>
      <c r="AI1129" s="100">
        <v>63.655172413793103</v>
      </c>
      <c r="AJ1129" s="100">
        <v>79.986206896551721</v>
      </c>
      <c r="AK1129" s="100">
        <v>66.392857142857139</v>
      </c>
      <c r="AL1129" s="100">
        <v>75.714285714285708</v>
      </c>
      <c r="AM1129" s="100">
        <v>96.178571428571431</v>
      </c>
      <c r="AN1129" s="100">
        <v>80.758620689655174</v>
      </c>
      <c r="AO1129" s="100">
        <v>81.857142857142861</v>
      </c>
      <c r="AP1129" s="100">
        <v>65.034482758620683</v>
      </c>
      <c r="AQ1129" s="100">
        <v>58.379310344827587</v>
      </c>
      <c r="AR1129" s="100">
        <v>36.482758620689658</v>
      </c>
      <c r="AS1129" s="100">
        <v>23.862068965517242</v>
      </c>
      <c r="AT1129" s="1"/>
      <c r="AU1129" s="1"/>
      <c r="AV1129" s="1"/>
      <c r="AW1129" s="1"/>
      <c r="AX1129" s="1"/>
      <c r="AY1129" s="1"/>
      <c r="AZ1129" s="1"/>
      <c r="BA1129" s="1"/>
      <c r="BB1129" s="1"/>
      <c r="BC1129" s="1"/>
      <c r="BD1129" s="1"/>
      <c r="BE1129" s="1"/>
      <c r="BF1129" s="1"/>
      <c r="BG1129" s="1"/>
      <c r="BH1129" s="1"/>
      <c r="BI1129" s="1"/>
      <c r="BJ1129" s="1"/>
      <c r="BK1129" s="1"/>
      <c r="BL1129" s="1"/>
      <c r="BM1129" s="1"/>
    </row>
    <row r="1130" spans="1:65" ht="16.5" customHeight="1" x14ac:dyDescent="0.25">
      <c r="A1130" s="87">
        <v>16010020</v>
      </c>
      <c r="B1130" s="82" t="s">
        <v>26</v>
      </c>
      <c r="C1130" s="82" t="s">
        <v>1381</v>
      </c>
      <c r="D1130" s="82" t="s">
        <v>1382</v>
      </c>
      <c r="E1130" s="82" t="s">
        <v>1374</v>
      </c>
      <c r="F1130" s="82">
        <v>8</v>
      </c>
      <c r="G1130" s="82">
        <v>770</v>
      </c>
      <c r="H1130" s="83">
        <v>-72.601388889999996</v>
      </c>
      <c r="I1130" s="93">
        <v>7.6972222200000004</v>
      </c>
      <c r="J1130" s="100">
        <v>21.717241379310344</v>
      </c>
      <c r="K1130" s="100">
        <v>14.331034482758621</v>
      </c>
      <c r="L1130" s="100">
        <v>10.948275862068961</v>
      </c>
      <c r="M1130" s="100">
        <v>22.693103448275863</v>
      </c>
      <c r="N1130" s="100">
        <v>18.537931034482757</v>
      </c>
      <c r="O1130" s="100">
        <v>19.262068965517241</v>
      </c>
      <c r="P1130" s="100">
        <v>27.682758620689654</v>
      </c>
      <c r="Q1130" s="100">
        <v>23.662068965517239</v>
      </c>
      <c r="R1130" s="100">
        <v>33.124137931034483</v>
      </c>
      <c r="S1130" s="100">
        <v>44.406896551724145</v>
      </c>
      <c r="T1130" s="100">
        <v>51.455172413793086</v>
      </c>
      <c r="U1130" s="100">
        <v>24.886206896551727</v>
      </c>
      <c r="V1130" s="100">
        <v>30.020689655172415</v>
      </c>
      <c r="W1130" s="100">
        <v>22.148275862068967</v>
      </c>
      <c r="X1130" s="100">
        <v>26.92413793103448</v>
      </c>
      <c r="Y1130" s="100">
        <v>12.972413793103447</v>
      </c>
      <c r="Z1130" s="100">
        <v>14.627586206896556</v>
      </c>
      <c r="AA1130" s="100">
        <v>18.141379310344828</v>
      </c>
      <c r="AB1130" s="100">
        <v>19.03448275862069</v>
      </c>
      <c r="AC1130" s="100">
        <v>17.77241379310345</v>
      </c>
      <c r="AD1130" s="100">
        <v>13.446428571428571</v>
      </c>
      <c r="AE1130" s="100">
        <v>19.882758620689657</v>
      </c>
      <c r="AF1130" s="100">
        <v>16.275862068965516</v>
      </c>
      <c r="AG1130" s="100">
        <v>30.455172413793097</v>
      </c>
      <c r="AH1130" s="100">
        <v>21.568965517241381</v>
      </c>
      <c r="AI1130" s="100">
        <v>37.596551724137932</v>
      </c>
      <c r="AJ1130" s="100">
        <v>33.103448275862071</v>
      </c>
      <c r="AK1130" s="100">
        <v>40.0448275862069</v>
      </c>
      <c r="AL1130" s="100">
        <v>62.193103448275856</v>
      </c>
      <c r="AM1130" s="100">
        <v>61.646428571428558</v>
      </c>
      <c r="AN1130" s="100">
        <v>51.058620689655164</v>
      </c>
      <c r="AO1130" s="100">
        <v>63.837931034482764</v>
      </c>
      <c r="AP1130" s="100">
        <v>60.755172413793098</v>
      </c>
      <c r="AQ1130" s="100">
        <v>44.12068965517242</v>
      </c>
      <c r="AR1130" s="100">
        <v>19.193103448275863</v>
      </c>
      <c r="AS1130" s="100">
        <v>16.572413793103447</v>
      </c>
      <c r="AT1130" s="1"/>
      <c r="AU1130" s="1"/>
      <c r="AV1130" s="1"/>
      <c r="AW1130" s="1"/>
      <c r="AX1130" s="1"/>
      <c r="AY1130" s="1"/>
      <c r="AZ1130" s="1"/>
      <c r="BA1130" s="1"/>
      <c r="BB1130" s="1"/>
      <c r="BC1130" s="1"/>
      <c r="BD1130" s="1"/>
      <c r="BE1130" s="1"/>
      <c r="BF1130" s="1"/>
      <c r="BG1130" s="1"/>
      <c r="BH1130" s="1"/>
      <c r="BI1130" s="1"/>
      <c r="BJ1130" s="1"/>
      <c r="BK1130" s="1"/>
      <c r="BL1130" s="1"/>
      <c r="BM1130" s="1"/>
    </row>
    <row r="1131" spans="1:65" ht="16.5" customHeight="1" x14ac:dyDescent="0.25">
      <c r="A1131" s="87">
        <v>23195180</v>
      </c>
      <c r="B1131" s="82" t="s">
        <v>56</v>
      </c>
      <c r="C1131" s="82" t="s">
        <v>1383</v>
      </c>
      <c r="D1131" s="82" t="s">
        <v>1384</v>
      </c>
      <c r="E1131" s="82" t="s">
        <v>1374</v>
      </c>
      <c r="F1131" s="82">
        <v>8</v>
      </c>
      <c r="G1131" s="82">
        <v>1882</v>
      </c>
      <c r="H1131" s="83">
        <v>-73.051666669999989</v>
      </c>
      <c r="I1131" s="93">
        <v>7.7352777799999997</v>
      </c>
      <c r="J1131" s="100">
        <v>9.9730769230769205</v>
      </c>
      <c r="K1131" s="100">
        <v>9.6538461538461533</v>
      </c>
      <c r="L1131" s="100">
        <v>5.8407407407407401</v>
      </c>
      <c r="M1131" s="100">
        <v>9.2538461538461529</v>
      </c>
      <c r="N1131" s="100">
        <v>9.1100000000000012</v>
      </c>
      <c r="O1131" s="100">
        <v>11.426923076923078</v>
      </c>
      <c r="P1131" s="100">
        <v>18.892592592592596</v>
      </c>
      <c r="Q1131" s="100">
        <v>21.777777777777779</v>
      </c>
      <c r="R1131" s="100">
        <v>26.811999999999994</v>
      </c>
      <c r="S1131" s="100">
        <v>29.203846153846165</v>
      </c>
      <c r="T1131" s="100">
        <v>37.849999999999994</v>
      </c>
      <c r="U1131" s="100">
        <v>30.120003002166751</v>
      </c>
      <c r="V1131" s="100">
        <v>46.603999999999999</v>
      </c>
      <c r="W1131" s="100">
        <v>26.94074074074074</v>
      </c>
      <c r="X1131" s="100">
        <v>35.462962962962969</v>
      </c>
      <c r="Y1131" s="100">
        <v>23.489285714285717</v>
      </c>
      <c r="Z1131" s="100">
        <v>17.705664631839998</v>
      </c>
      <c r="AA1131" s="100">
        <v>14.113186702021848</v>
      </c>
      <c r="AB1131" s="100">
        <v>17.054390459961539</v>
      </c>
      <c r="AC1131" s="100">
        <v>17.356896064846154</v>
      </c>
      <c r="AD1131" s="100">
        <v>21.458200172730763</v>
      </c>
      <c r="AE1131" s="100">
        <v>17.092592592592592</v>
      </c>
      <c r="AF1131" s="100">
        <v>21.169230769230769</v>
      </c>
      <c r="AG1131" s="100">
        <v>31.727999999999994</v>
      </c>
      <c r="AH1131" s="100">
        <v>39.574074074074076</v>
      </c>
      <c r="AI1131" s="100">
        <v>47.370838321964278</v>
      </c>
      <c r="AJ1131" s="100">
        <v>51.66153846153847</v>
      </c>
      <c r="AK1131" s="100">
        <v>48.550629629629626</v>
      </c>
      <c r="AL1131" s="100">
        <v>55.937037037037037</v>
      </c>
      <c r="AM1131" s="100">
        <v>44.736000000000004</v>
      </c>
      <c r="AN1131" s="100">
        <v>42.332000000000001</v>
      </c>
      <c r="AO1131" s="100">
        <v>38.489285714285707</v>
      </c>
      <c r="AP1131" s="100">
        <v>24.67407407407407</v>
      </c>
      <c r="AQ1131" s="100">
        <v>22.715999999999998</v>
      </c>
      <c r="AR1131" s="100">
        <v>9.4759999999999991</v>
      </c>
      <c r="AS1131" s="100">
        <v>7.4307692307692292</v>
      </c>
      <c r="AT1131" s="1" t="s">
        <v>1888</v>
      </c>
      <c r="AU1131" s="1"/>
      <c r="AV1131" s="1"/>
      <c r="AW1131" s="1"/>
      <c r="AX1131" s="1"/>
      <c r="AY1131" s="1"/>
      <c r="AZ1131" s="1"/>
      <c r="BA1131" s="1"/>
      <c r="BB1131" s="1"/>
      <c r="BC1131" s="1"/>
      <c r="BD1131" s="1"/>
      <c r="BE1131" s="1"/>
      <c r="BF1131" s="1"/>
      <c r="BG1131" s="1"/>
      <c r="BH1131" s="1"/>
      <c r="BI1131" s="1"/>
      <c r="BJ1131" s="1"/>
      <c r="BK1131" s="1"/>
      <c r="BL1131" s="1"/>
      <c r="BM1131" s="1"/>
    </row>
    <row r="1132" spans="1:65" ht="16.5" customHeight="1" x14ac:dyDescent="0.25">
      <c r="A1132" s="87">
        <v>23190540</v>
      </c>
      <c r="B1132" s="82" t="s">
        <v>26</v>
      </c>
      <c r="C1132" s="82" t="s">
        <v>649</v>
      </c>
      <c r="D1132" s="82" t="s">
        <v>1384</v>
      </c>
      <c r="E1132" s="82" t="s">
        <v>1374</v>
      </c>
      <c r="F1132" s="82">
        <v>8</v>
      </c>
      <c r="G1132" s="82">
        <v>710</v>
      </c>
      <c r="H1132" s="83">
        <v>-73.180555560000002</v>
      </c>
      <c r="I1132" s="93">
        <v>7.6508333300000002</v>
      </c>
      <c r="J1132" s="100">
        <v>28.817241379310346</v>
      </c>
      <c r="K1132" s="100">
        <v>17.403448275862068</v>
      </c>
      <c r="L1132" s="100">
        <v>15.144827586206896</v>
      </c>
      <c r="M1132" s="100">
        <v>32.296666666666674</v>
      </c>
      <c r="N1132" s="100">
        <v>19.166666666666668</v>
      </c>
      <c r="O1132" s="100">
        <v>22.893333333333327</v>
      </c>
      <c r="P1132" s="100">
        <v>42.120689655172413</v>
      </c>
      <c r="Q1132" s="100">
        <v>38.482758620689644</v>
      </c>
      <c r="R1132" s="100">
        <v>58.206896551724135</v>
      </c>
      <c r="S1132" s="100">
        <v>56.256666666666675</v>
      </c>
      <c r="T1132" s="100">
        <v>75.126666666666679</v>
      </c>
      <c r="U1132" s="100">
        <v>69.290000000000006</v>
      </c>
      <c r="V1132" s="100">
        <v>68.628571428571433</v>
      </c>
      <c r="W1132" s="100">
        <v>60.507407407407406</v>
      </c>
      <c r="X1132" s="100">
        <v>90.970370370370361</v>
      </c>
      <c r="Y1132" s="100">
        <v>45.910344827586201</v>
      </c>
      <c r="Z1132" s="100">
        <v>36.755172413793098</v>
      </c>
      <c r="AA1132" s="100">
        <v>26.444827586206895</v>
      </c>
      <c r="AB1132" s="100">
        <v>24.944827586206898</v>
      </c>
      <c r="AC1132" s="100">
        <v>24.993103448275861</v>
      </c>
      <c r="AD1132" s="100">
        <v>36.146428571428579</v>
      </c>
      <c r="AE1132" s="100">
        <v>37</v>
      </c>
      <c r="AF1132" s="100">
        <v>43.372413793103448</v>
      </c>
      <c r="AG1132" s="100">
        <v>47.762068965517251</v>
      </c>
      <c r="AH1132" s="100">
        <v>42.158620689655166</v>
      </c>
      <c r="AI1132" s="100">
        <v>63.900000000000006</v>
      </c>
      <c r="AJ1132" s="100">
        <v>82.379310344827573</v>
      </c>
      <c r="AK1132" s="100">
        <v>76.024137931034474</v>
      </c>
      <c r="AL1132" s="100">
        <v>82.165517241379291</v>
      </c>
      <c r="AM1132" s="100">
        <v>83.641379310344831</v>
      </c>
      <c r="AN1132" s="100">
        <v>77.699999999999989</v>
      </c>
      <c r="AO1132" s="100">
        <v>73.41724137931034</v>
      </c>
      <c r="AP1132" s="100">
        <v>57.286206896551718</v>
      </c>
      <c r="AQ1132" s="100">
        <v>37.226666666666659</v>
      </c>
      <c r="AR1132" s="100">
        <v>18.740000000000002</v>
      </c>
      <c r="AS1132" s="100">
        <v>18.329999999999998</v>
      </c>
      <c r="AT1132" s="1"/>
      <c r="AU1132" s="1"/>
      <c r="AV1132" s="1"/>
      <c r="AW1132" s="1"/>
      <c r="AX1132" s="1"/>
      <c r="AY1132" s="1"/>
      <c r="AZ1132" s="1"/>
      <c r="BA1132" s="1"/>
      <c r="BB1132" s="1"/>
      <c r="BC1132" s="1"/>
      <c r="BD1132" s="1"/>
      <c r="BE1132" s="1"/>
      <c r="BF1132" s="1"/>
      <c r="BG1132" s="1"/>
      <c r="BH1132" s="1"/>
      <c r="BI1132" s="1"/>
      <c r="BJ1132" s="1"/>
      <c r="BK1132" s="1"/>
      <c r="BL1132" s="1"/>
      <c r="BM1132" s="1"/>
    </row>
    <row r="1133" spans="1:65" ht="16.5" customHeight="1" x14ac:dyDescent="0.25">
      <c r="A1133" s="87">
        <v>37010030</v>
      </c>
      <c r="B1133" s="82" t="s">
        <v>26</v>
      </c>
      <c r="C1133" s="82" t="s">
        <v>1385</v>
      </c>
      <c r="D1133" s="82" t="s">
        <v>1385</v>
      </c>
      <c r="E1133" s="82" t="s">
        <v>1374</v>
      </c>
      <c r="F1133" s="82">
        <v>8</v>
      </c>
      <c r="G1133" s="82">
        <v>2645</v>
      </c>
      <c r="H1133" s="83">
        <v>-72.643611110000009</v>
      </c>
      <c r="I1133" s="93">
        <v>7.27</v>
      </c>
      <c r="J1133" s="100">
        <v>3.0466666666666669</v>
      </c>
      <c r="K1133" s="100">
        <v>3.5066666666666668</v>
      </c>
      <c r="L1133" s="100">
        <v>2.5333333333333332</v>
      </c>
      <c r="M1133" s="100">
        <v>4.3</v>
      </c>
      <c r="N1133" s="100">
        <v>2.3966666666666669</v>
      </c>
      <c r="O1133" s="100">
        <v>8.1999999999999993</v>
      </c>
      <c r="P1133" s="100">
        <v>9.1999999999999993</v>
      </c>
      <c r="Q1133" s="100">
        <v>10.933333333333334</v>
      </c>
      <c r="R1133" s="100">
        <v>18.866666666666667</v>
      </c>
      <c r="S1133" s="100">
        <v>21.055172413793105</v>
      </c>
      <c r="T1133" s="100">
        <v>27.172413793103448</v>
      </c>
      <c r="U1133" s="100">
        <v>16.758620689655171</v>
      </c>
      <c r="V1133" s="100">
        <v>23.724137931034484</v>
      </c>
      <c r="W1133" s="100">
        <v>22.758620689655171</v>
      </c>
      <c r="X1133" s="100">
        <v>30.689655172413794</v>
      </c>
      <c r="Y1133" s="100">
        <v>23.96551724137931</v>
      </c>
      <c r="Z1133" s="100">
        <v>35.317241379310346</v>
      </c>
      <c r="AA1133" s="100">
        <v>49.655172413793103</v>
      </c>
      <c r="AB1133" s="100">
        <v>32.689655172413794</v>
      </c>
      <c r="AC1133" s="100">
        <v>33.724137931034484</v>
      </c>
      <c r="AD1133" s="100">
        <v>32.793103448275865</v>
      </c>
      <c r="AE1133" s="100">
        <v>26.103448275862068</v>
      </c>
      <c r="AF1133" s="100">
        <v>24.03448275862069</v>
      </c>
      <c r="AG1133" s="100">
        <v>24.655172413793103</v>
      </c>
      <c r="AH1133" s="100">
        <v>21.96551724137931</v>
      </c>
      <c r="AI1133" s="100">
        <v>23.206896551724139</v>
      </c>
      <c r="AJ1133" s="100">
        <v>20.5</v>
      </c>
      <c r="AK1133" s="100">
        <v>21.206896551724139</v>
      </c>
      <c r="AL1133" s="100">
        <v>17.655172413793103</v>
      </c>
      <c r="AM1133" s="100">
        <v>21.551724137931036</v>
      </c>
      <c r="AN1133" s="100">
        <v>15.782758620689656</v>
      </c>
      <c r="AO1133" s="100">
        <v>16.882758620689657</v>
      </c>
      <c r="AP1133" s="100">
        <v>7.2379310344827585</v>
      </c>
      <c r="AQ1133" s="100">
        <v>5.6482758620689655</v>
      </c>
      <c r="AR1133" s="100">
        <v>2.5137931034482759</v>
      </c>
      <c r="AS1133" s="100">
        <v>3.9241379310344828</v>
      </c>
      <c r="AT1133" s="1"/>
      <c r="AU1133" s="1"/>
      <c r="AV1133" s="1"/>
      <c r="AW1133" s="1"/>
      <c r="AX1133" s="1"/>
      <c r="AY1133" s="1"/>
      <c r="AZ1133" s="1"/>
      <c r="BA1133" s="1"/>
      <c r="BB1133" s="1"/>
      <c r="BC1133" s="1"/>
      <c r="BD1133" s="1"/>
      <c r="BE1133" s="1"/>
      <c r="BF1133" s="1"/>
      <c r="BG1133" s="1"/>
      <c r="BH1133" s="1"/>
      <c r="BI1133" s="1"/>
      <c r="BJ1133" s="1"/>
      <c r="BK1133" s="1"/>
      <c r="BL1133" s="1"/>
      <c r="BM1133" s="1"/>
    </row>
    <row r="1134" spans="1:65" ht="16.5" customHeight="1" x14ac:dyDescent="0.25">
      <c r="A1134" s="87">
        <v>16010110</v>
      </c>
      <c r="B1134" s="82" t="s">
        <v>26</v>
      </c>
      <c r="C1134" s="82" t="s">
        <v>542</v>
      </c>
      <c r="D1134" s="82" t="s">
        <v>1386</v>
      </c>
      <c r="E1134" s="82" t="s">
        <v>1374</v>
      </c>
      <c r="F1134" s="82">
        <v>8</v>
      </c>
      <c r="G1134" s="82">
        <v>1350</v>
      </c>
      <c r="H1134" s="83">
        <v>-72.590833329999995</v>
      </c>
      <c r="I1134" s="93">
        <v>7.61277778</v>
      </c>
      <c r="J1134" s="100">
        <v>21.40666666666667</v>
      </c>
      <c r="K1134" s="100">
        <v>18.470000000000002</v>
      </c>
      <c r="L1134" s="100">
        <v>9.0766666666666662</v>
      </c>
      <c r="M1134" s="100">
        <v>20.720000000000002</v>
      </c>
      <c r="N1134" s="100">
        <v>14.523333333333332</v>
      </c>
      <c r="O1134" s="100">
        <v>20.410000000000004</v>
      </c>
      <c r="P1134" s="100">
        <v>21.913333333333338</v>
      </c>
      <c r="Q1134" s="100">
        <v>25.08</v>
      </c>
      <c r="R1134" s="100">
        <v>45.530000000000008</v>
      </c>
      <c r="S1134" s="100">
        <v>53.393333333333324</v>
      </c>
      <c r="T1134" s="100">
        <v>78.513333333333321</v>
      </c>
      <c r="U1134" s="100">
        <v>48.02</v>
      </c>
      <c r="V1134" s="100">
        <v>61.206666666666678</v>
      </c>
      <c r="W1134" s="100">
        <v>35.943333333333335</v>
      </c>
      <c r="X1134" s="100">
        <v>42.533333333333324</v>
      </c>
      <c r="Y1134" s="100">
        <v>37.585714285714289</v>
      </c>
      <c r="Z1134" s="100">
        <v>27.529629629629628</v>
      </c>
      <c r="AA1134" s="100">
        <v>34.403703703703698</v>
      </c>
      <c r="AB1134" s="100">
        <v>26.939285714285717</v>
      </c>
      <c r="AC1134" s="100">
        <v>32.764285714285712</v>
      </c>
      <c r="AD1134" s="100">
        <v>29.914285714285715</v>
      </c>
      <c r="AE1134" s="100">
        <v>24.385714285714283</v>
      </c>
      <c r="AF1134" s="100">
        <v>28.142857142857142</v>
      </c>
      <c r="AG1134" s="100">
        <v>34.94285714285715</v>
      </c>
      <c r="AH1134" s="100">
        <v>40.024999999999999</v>
      </c>
      <c r="AI1134" s="100">
        <v>53.76785714285716</v>
      </c>
      <c r="AJ1134" s="100">
        <v>52.160714285714292</v>
      </c>
      <c r="AK1134" s="100">
        <v>63.324999999999989</v>
      </c>
      <c r="AL1134" s="100">
        <v>67.875</v>
      </c>
      <c r="AM1134" s="100">
        <v>74.8</v>
      </c>
      <c r="AN1134" s="100">
        <v>75.055172413793116</v>
      </c>
      <c r="AO1134" s="100">
        <v>69.131034482758622</v>
      </c>
      <c r="AP1134" s="100">
        <v>50.375862068965532</v>
      </c>
      <c r="AQ1134" s="100">
        <v>45.327586206896555</v>
      </c>
      <c r="AR1134" s="100">
        <v>28.510344827586206</v>
      </c>
      <c r="AS1134" s="100">
        <v>15.037931034482757</v>
      </c>
      <c r="AT1134" s="1"/>
      <c r="AU1134" s="1"/>
      <c r="AV1134" s="1"/>
      <c r="AW1134" s="1"/>
      <c r="AX1134" s="1"/>
      <c r="AY1134" s="1"/>
      <c r="AZ1134" s="1"/>
      <c r="BA1134" s="1"/>
      <c r="BB1134" s="1"/>
      <c r="BC1134" s="1"/>
      <c r="BD1134" s="1"/>
      <c r="BE1134" s="1"/>
      <c r="BF1134" s="1"/>
      <c r="BG1134" s="1"/>
      <c r="BH1134" s="1"/>
      <c r="BI1134" s="1"/>
      <c r="BJ1134" s="1"/>
      <c r="BK1134" s="1"/>
      <c r="BL1134" s="1"/>
      <c r="BM1134" s="1"/>
    </row>
    <row r="1135" spans="1:65" ht="16.5" customHeight="1" x14ac:dyDescent="0.25">
      <c r="A1135" s="87">
        <v>37010020</v>
      </c>
      <c r="B1135" s="82" t="s">
        <v>26</v>
      </c>
      <c r="C1135" s="82" t="s">
        <v>1387</v>
      </c>
      <c r="D1135" s="82" t="s">
        <v>1387</v>
      </c>
      <c r="E1135" s="82" t="s">
        <v>1374</v>
      </c>
      <c r="F1135" s="82">
        <v>8</v>
      </c>
      <c r="G1135" s="82">
        <v>2410</v>
      </c>
      <c r="H1135" s="83">
        <v>-72.664722220000002</v>
      </c>
      <c r="I1135" s="93">
        <v>7.1394444400000001</v>
      </c>
      <c r="J1135" s="100">
        <v>5.2966666666666669</v>
      </c>
      <c r="K1135" s="100">
        <v>4.8966666666666665</v>
      </c>
      <c r="L1135" s="100">
        <v>3.8433333333333337</v>
      </c>
      <c r="M1135" s="100">
        <v>5.6241379310344817</v>
      </c>
      <c r="N1135" s="100">
        <v>6.0000000000000009</v>
      </c>
      <c r="O1135" s="100">
        <v>10.086206896551724</v>
      </c>
      <c r="P1135" s="100">
        <v>12.323333333333332</v>
      </c>
      <c r="Q1135" s="100">
        <v>13.213333333333333</v>
      </c>
      <c r="R1135" s="100">
        <v>17.796666666666663</v>
      </c>
      <c r="S1135" s="100">
        <v>27.366666666666671</v>
      </c>
      <c r="T1135" s="100">
        <v>31.393333333333331</v>
      </c>
      <c r="U1135" s="100">
        <v>24.365517241379315</v>
      </c>
      <c r="V1135" s="100">
        <v>36.360000000000007</v>
      </c>
      <c r="W1135" s="100">
        <v>31.110000000000007</v>
      </c>
      <c r="X1135" s="100">
        <v>43.72</v>
      </c>
      <c r="Y1135" s="100">
        <v>46.456666666666671</v>
      </c>
      <c r="Z1135" s="100">
        <v>54.943333333333335</v>
      </c>
      <c r="AA1135" s="100">
        <v>83.149999999999991</v>
      </c>
      <c r="AB1135" s="100">
        <v>54.523333333333341</v>
      </c>
      <c r="AC1135" s="100">
        <v>57.606666666666676</v>
      </c>
      <c r="AD1135" s="100">
        <v>61.334482758620695</v>
      </c>
      <c r="AE1135" s="100">
        <v>43.06666666666667</v>
      </c>
      <c r="AF1135" s="100">
        <v>44.386666666666677</v>
      </c>
      <c r="AG1135" s="100">
        <v>40.906666666666659</v>
      </c>
      <c r="AH1135" s="100">
        <v>35.946666666666673</v>
      </c>
      <c r="AI1135" s="100">
        <v>29.399999999999995</v>
      </c>
      <c r="AJ1135" s="100">
        <v>27.319999999999997</v>
      </c>
      <c r="AK1135" s="100">
        <v>34.643333333333331</v>
      </c>
      <c r="AL1135" s="100">
        <v>23.6</v>
      </c>
      <c r="AM1135" s="100">
        <v>28.583333333333332</v>
      </c>
      <c r="AN1135" s="100">
        <v>22.723333333333336</v>
      </c>
      <c r="AO1135" s="100">
        <v>17.39</v>
      </c>
      <c r="AP1135" s="100">
        <v>11.866666666666671</v>
      </c>
      <c r="AQ1135" s="100">
        <v>10.4</v>
      </c>
      <c r="AR1135" s="100">
        <v>3.5633333333333339</v>
      </c>
      <c r="AS1135" s="100">
        <v>7.6799999999999988</v>
      </c>
      <c r="AT1135" s="1"/>
      <c r="AU1135" s="1"/>
      <c r="AV1135" s="1"/>
      <c r="AW1135" s="1"/>
      <c r="AX1135" s="1"/>
      <c r="AY1135" s="1"/>
      <c r="AZ1135" s="1"/>
      <c r="BA1135" s="1"/>
      <c r="BB1135" s="1"/>
      <c r="BC1135" s="1"/>
      <c r="BD1135" s="1"/>
      <c r="BE1135" s="1"/>
      <c r="BF1135" s="1"/>
      <c r="BG1135" s="1"/>
      <c r="BH1135" s="1"/>
      <c r="BI1135" s="1"/>
      <c r="BJ1135" s="1"/>
      <c r="BK1135" s="1"/>
      <c r="BL1135" s="1"/>
      <c r="BM1135" s="1"/>
    </row>
    <row r="1136" spans="1:65" ht="16.5" customHeight="1" x14ac:dyDescent="0.25">
      <c r="A1136" s="87">
        <v>37010040</v>
      </c>
      <c r="B1136" s="82" t="s">
        <v>26</v>
      </c>
      <c r="C1136" s="82" t="s">
        <v>1388</v>
      </c>
      <c r="D1136" s="82" t="s">
        <v>1387</v>
      </c>
      <c r="E1136" s="82" t="s">
        <v>1374</v>
      </c>
      <c r="F1136" s="82">
        <v>8</v>
      </c>
      <c r="G1136" s="82">
        <v>3320</v>
      </c>
      <c r="H1136" s="83">
        <v>-72.680833329999999</v>
      </c>
      <c r="I1136" s="93">
        <v>7.0138888899999996</v>
      </c>
      <c r="J1136" s="100">
        <v>12.853846153846153</v>
      </c>
      <c r="K1136" s="100">
        <v>10.296428571428569</v>
      </c>
      <c r="L1136" s="100">
        <v>7.382758620689656</v>
      </c>
      <c r="M1136" s="100">
        <v>16.37857142857143</v>
      </c>
      <c r="N1136" s="100">
        <v>16.942857142857143</v>
      </c>
      <c r="O1136" s="100">
        <v>16.614814814814814</v>
      </c>
      <c r="P1136" s="100">
        <v>23.793103448275858</v>
      </c>
      <c r="Q1136" s="100">
        <v>25.670370370370371</v>
      </c>
      <c r="R1136" s="100">
        <v>44.539285714285718</v>
      </c>
      <c r="S1136" s="100">
        <v>52.918518518518525</v>
      </c>
      <c r="T1136" s="100">
        <v>57.643999999999984</v>
      </c>
      <c r="U1136" s="100">
        <v>51.064000000000014</v>
      </c>
      <c r="V1136" s="100">
        <v>61.329629629629622</v>
      </c>
      <c r="W1136" s="100">
        <v>54.004000000000005</v>
      </c>
      <c r="X1136" s="100">
        <v>63.361538461538473</v>
      </c>
      <c r="Y1136" s="100">
        <v>66.236000000000018</v>
      </c>
      <c r="Z1136" s="100">
        <v>61.959259259259262</v>
      </c>
      <c r="AA1136" s="100">
        <v>87.777777777777757</v>
      </c>
      <c r="AB1136" s="100">
        <v>58.920689655172417</v>
      </c>
      <c r="AC1136" s="100">
        <v>62.781481481481485</v>
      </c>
      <c r="AD1136" s="100">
        <v>71.278571428571425</v>
      </c>
      <c r="AE1136" s="100">
        <v>52.324999999999996</v>
      </c>
      <c r="AF1136" s="100">
        <v>55.182142857142857</v>
      </c>
      <c r="AG1136" s="100">
        <v>60.575000000000003</v>
      </c>
      <c r="AH1136" s="100">
        <v>45.510000000000005</v>
      </c>
      <c r="AI1136" s="100">
        <v>51.893103448275852</v>
      </c>
      <c r="AJ1136" s="100">
        <v>42.08275862068966</v>
      </c>
      <c r="AK1136" s="100">
        <v>52.100000000000016</v>
      </c>
      <c r="AL1136" s="100">
        <v>47.317857142857157</v>
      </c>
      <c r="AM1136" s="100">
        <v>49.980000000000011</v>
      </c>
      <c r="AN1136" s="100">
        <v>47.672413793103445</v>
      </c>
      <c r="AO1136" s="100">
        <v>41.246428571428567</v>
      </c>
      <c r="AP1136" s="100">
        <v>24.807142857142857</v>
      </c>
      <c r="AQ1136" s="100">
        <v>22.107407407407408</v>
      </c>
      <c r="AR1136" s="100">
        <v>9.303703703703702</v>
      </c>
      <c r="AS1136" s="100">
        <v>13.223076923076924</v>
      </c>
      <c r="AT1136" s="1"/>
      <c r="AU1136" s="1"/>
      <c r="AV1136" s="1"/>
      <c r="AW1136" s="1"/>
      <c r="AX1136" s="1"/>
      <c r="AY1136" s="1"/>
      <c r="AZ1136" s="1"/>
      <c r="BA1136" s="1"/>
      <c r="BB1136" s="1"/>
      <c r="BC1136" s="1"/>
      <c r="BD1136" s="1"/>
      <c r="BE1136" s="1"/>
      <c r="BF1136" s="1"/>
      <c r="BG1136" s="1"/>
      <c r="BH1136" s="1"/>
      <c r="BI1136" s="1"/>
      <c r="BJ1136" s="1"/>
      <c r="BK1136" s="1"/>
      <c r="BL1136" s="1"/>
      <c r="BM1136" s="1"/>
    </row>
    <row r="1137" spans="1:65" ht="16.5" customHeight="1" x14ac:dyDescent="0.25">
      <c r="A1137" s="87">
        <v>16050240</v>
      </c>
      <c r="B1137" s="82" t="s">
        <v>26</v>
      </c>
      <c r="C1137" s="82" t="s">
        <v>2047</v>
      </c>
      <c r="D1137" s="82" t="s">
        <v>1390</v>
      </c>
      <c r="E1137" s="82" t="s">
        <v>1374</v>
      </c>
      <c r="F1137" s="82">
        <v>8</v>
      </c>
      <c r="G1137" s="82">
        <v>1280</v>
      </c>
      <c r="H1137" s="83">
        <v>-73.351138890000001</v>
      </c>
      <c r="I1137" s="93">
        <v>8.6103333300000013</v>
      </c>
      <c r="J1137" s="100">
        <v>24.263157894736842</v>
      </c>
      <c r="K1137" s="100">
        <v>19.315789473684209</v>
      </c>
      <c r="L1137" s="100">
        <v>15.263157894736842</v>
      </c>
      <c r="M1137" s="100">
        <v>16.842105263157894</v>
      </c>
      <c r="N1137" s="100">
        <v>20.210526315789473</v>
      </c>
      <c r="O1137" s="100">
        <v>24</v>
      </c>
      <c r="P1137" s="100">
        <v>39.777777777777779</v>
      </c>
      <c r="Q1137" s="100">
        <v>33.833333333333336</v>
      </c>
      <c r="R1137" s="100">
        <v>37.277777777777779</v>
      </c>
      <c r="S1137" s="100">
        <v>66.389473684210529</v>
      </c>
      <c r="T1137" s="100">
        <v>72.2</v>
      </c>
      <c r="U1137" s="100">
        <v>67.536842105263162</v>
      </c>
      <c r="V1137" s="100">
        <v>89.389473684210529</v>
      </c>
      <c r="W1137" s="100">
        <v>59.494444444444447</v>
      </c>
      <c r="X1137" s="100">
        <v>70.816666666666663</v>
      </c>
      <c r="Y1137" s="100">
        <v>56.5</v>
      </c>
      <c r="Z1137" s="100">
        <v>71.28947368421052</v>
      </c>
      <c r="AA1137" s="100">
        <v>40.731250000000003</v>
      </c>
      <c r="AB1137" s="100">
        <v>60.826315789473689</v>
      </c>
      <c r="AC1137" s="100">
        <v>57.205263157894741</v>
      </c>
      <c r="AD1137" s="100">
        <v>84.063157894736847</v>
      </c>
      <c r="AE1137" s="100">
        <v>63.875</v>
      </c>
      <c r="AF1137" s="100">
        <v>72.070000000000007</v>
      </c>
      <c r="AG1137" s="100">
        <v>90.929999999999993</v>
      </c>
      <c r="AH1137" s="100">
        <v>80.984210526315792</v>
      </c>
      <c r="AI1137" s="100">
        <v>83.957894736842107</v>
      </c>
      <c r="AJ1137" s="100">
        <v>89.821052631578937</v>
      </c>
      <c r="AK1137" s="100">
        <v>85.473684210526315</v>
      </c>
      <c r="AL1137" s="100">
        <v>86.315789473684205</v>
      </c>
      <c r="AM1137" s="100">
        <v>103.05263157894737</v>
      </c>
      <c r="AN1137" s="100">
        <v>80.97999999999999</v>
      </c>
      <c r="AO1137" s="100">
        <v>79.87</v>
      </c>
      <c r="AP1137" s="100">
        <v>61.27</v>
      </c>
      <c r="AQ1137" s="100">
        <v>66.900000000000006</v>
      </c>
      <c r="AR1137" s="100">
        <v>44.5</v>
      </c>
      <c r="AS1137" s="100">
        <v>19.722222222222221</v>
      </c>
      <c r="AT1137" s="1" t="s">
        <v>5204</v>
      </c>
      <c r="AU1137" s="1"/>
      <c r="AV1137" s="1"/>
      <c r="AW1137" s="1"/>
      <c r="AX1137" s="1"/>
      <c r="AY1137" s="1"/>
      <c r="AZ1137" s="1"/>
      <c r="BA1137" s="1"/>
      <c r="BB1137" s="1"/>
      <c r="BC1137" s="1"/>
      <c r="BD1137" s="1"/>
      <c r="BE1137" s="1"/>
      <c r="BF1137" s="1"/>
      <c r="BG1137" s="1"/>
      <c r="BH1137" s="1"/>
      <c r="BI1137" s="1"/>
      <c r="BJ1137" s="1"/>
      <c r="BK1137" s="1"/>
      <c r="BL1137" s="1"/>
      <c r="BM1137" s="1"/>
    </row>
    <row r="1138" spans="1:65" ht="16.5" customHeight="1" x14ac:dyDescent="0.25">
      <c r="A1138" s="87">
        <v>16055090</v>
      </c>
      <c r="B1138" s="82" t="s">
        <v>43</v>
      </c>
      <c r="C1138" s="82" t="s">
        <v>1389</v>
      </c>
      <c r="D1138" s="82" t="s">
        <v>1390</v>
      </c>
      <c r="E1138" s="82" t="s">
        <v>1374</v>
      </c>
      <c r="F1138" s="82">
        <v>8</v>
      </c>
      <c r="G1138" s="82">
        <v>1076</v>
      </c>
      <c r="H1138" s="83">
        <v>-73.343888890000002</v>
      </c>
      <c r="I1138" s="93">
        <v>8.4705555599999993</v>
      </c>
      <c r="J1138" s="100">
        <v>15.725</v>
      </c>
      <c r="K1138" s="100">
        <v>16.464000000000002</v>
      </c>
      <c r="L1138" s="100">
        <v>15.412000000000003</v>
      </c>
      <c r="M1138" s="100">
        <v>14.120000000000003</v>
      </c>
      <c r="N1138" s="100">
        <v>12.727999999999998</v>
      </c>
      <c r="O1138" s="100">
        <v>20.432000000000002</v>
      </c>
      <c r="P1138" s="100">
        <v>20.904</v>
      </c>
      <c r="Q1138" s="100">
        <v>23.212500000000002</v>
      </c>
      <c r="R1138" s="100">
        <v>26.74</v>
      </c>
      <c r="S1138" s="100">
        <v>37.643999999999998</v>
      </c>
      <c r="T1138" s="100">
        <v>45.215999999999994</v>
      </c>
      <c r="U1138" s="100">
        <v>52.768000000000008</v>
      </c>
      <c r="V1138" s="100">
        <v>50.660000000000011</v>
      </c>
      <c r="W1138" s="100">
        <v>39.628000000000007</v>
      </c>
      <c r="X1138" s="100">
        <v>59.300000000000011</v>
      </c>
      <c r="Y1138" s="100">
        <v>36.96</v>
      </c>
      <c r="Z1138" s="100">
        <v>35.795999999999999</v>
      </c>
      <c r="AA1138" s="100">
        <v>25.695999999999991</v>
      </c>
      <c r="AB1138" s="100">
        <v>35.583999999999989</v>
      </c>
      <c r="AC1138" s="100">
        <v>35.643999999999998</v>
      </c>
      <c r="AD1138" s="100">
        <v>44.227999999999994</v>
      </c>
      <c r="AE1138" s="100">
        <v>40.875999999999991</v>
      </c>
      <c r="AF1138" s="100">
        <v>46.992000000000004</v>
      </c>
      <c r="AG1138" s="100">
        <v>54.123999999999995</v>
      </c>
      <c r="AH1138" s="100">
        <v>53.45000000000001</v>
      </c>
      <c r="AI1138" s="100">
        <v>57.262499999999989</v>
      </c>
      <c r="AJ1138" s="100">
        <v>68.583333333333329</v>
      </c>
      <c r="AK1138" s="100">
        <v>71.604166666666643</v>
      </c>
      <c r="AL1138" s="100">
        <v>60.75200000000001</v>
      </c>
      <c r="AM1138" s="100">
        <v>68.164000000000016</v>
      </c>
      <c r="AN1138" s="100">
        <v>57.150000000000006</v>
      </c>
      <c r="AO1138" s="100">
        <v>63.404166666666676</v>
      </c>
      <c r="AP1138" s="100">
        <v>49.127999999999993</v>
      </c>
      <c r="AQ1138" s="100">
        <v>44.416666666666664</v>
      </c>
      <c r="AR1138" s="100">
        <v>33.612500000000004</v>
      </c>
      <c r="AS1138" s="100">
        <v>20.537500000000001</v>
      </c>
      <c r="AT1138" s="1" t="s">
        <v>1888</v>
      </c>
      <c r="AU1138" s="1"/>
      <c r="AV1138" s="1"/>
      <c r="AW1138" s="1"/>
      <c r="AX1138" s="1"/>
      <c r="AY1138" s="1"/>
      <c r="AZ1138" s="1"/>
      <c r="BA1138" s="1"/>
      <c r="BB1138" s="1"/>
      <c r="BC1138" s="1"/>
      <c r="BD1138" s="1"/>
      <c r="BE1138" s="1"/>
      <c r="BF1138" s="1"/>
      <c r="BG1138" s="1"/>
      <c r="BH1138" s="1"/>
      <c r="BI1138" s="1"/>
      <c r="BJ1138" s="1"/>
      <c r="BK1138" s="1"/>
      <c r="BL1138" s="1"/>
      <c r="BM1138" s="1"/>
    </row>
    <row r="1139" spans="1:65" ht="16.5" customHeight="1" x14ac:dyDescent="0.25">
      <c r="A1139" s="87">
        <v>16015010</v>
      </c>
      <c r="B1139" s="82" t="s">
        <v>31</v>
      </c>
      <c r="C1139" s="82" t="s">
        <v>1391</v>
      </c>
      <c r="D1139" s="82" t="s">
        <v>1392</v>
      </c>
      <c r="E1139" s="82" t="s">
        <v>1374</v>
      </c>
      <c r="F1139" s="82">
        <v>8</v>
      </c>
      <c r="G1139" s="82">
        <v>250</v>
      </c>
      <c r="H1139" s="83">
        <v>-72.509166669999999</v>
      </c>
      <c r="I1139" s="93">
        <v>7.9302777799999999</v>
      </c>
      <c r="J1139" s="100">
        <v>33.611999999999995</v>
      </c>
      <c r="K1139" s="100">
        <v>17.957692307692309</v>
      </c>
      <c r="L1139" s="100">
        <v>13.773076923076925</v>
      </c>
      <c r="M1139" s="100">
        <v>16.791999999999998</v>
      </c>
      <c r="N1139" s="100">
        <v>18.771999999999998</v>
      </c>
      <c r="O1139" s="100">
        <v>10.536</v>
      </c>
      <c r="P1139" s="100">
        <v>15.267999999999999</v>
      </c>
      <c r="Q1139" s="100">
        <v>20.191999999999997</v>
      </c>
      <c r="R1139" s="100">
        <v>30.448000000000008</v>
      </c>
      <c r="S1139" s="100">
        <v>34.124000000000002</v>
      </c>
      <c r="T1139" s="100">
        <v>39.363999999999997</v>
      </c>
      <c r="U1139" s="100">
        <v>29.239999999999995</v>
      </c>
      <c r="V1139" s="100">
        <v>39.768000000000001</v>
      </c>
      <c r="W1139" s="100">
        <v>23.872000000000003</v>
      </c>
      <c r="X1139" s="100">
        <v>21.304166666666671</v>
      </c>
      <c r="Y1139" s="100">
        <v>15.956000000000001</v>
      </c>
      <c r="Z1139" s="100">
        <v>10.412000000000001</v>
      </c>
      <c r="AA1139" s="100">
        <v>16.168000000000003</v>
      </c>
      <c r="AB1139" s="100">
        <v>12.191999999999998</v>
      </c>
      <c r="AC1139" s="100">
        <v>14.596000000000002</v>
      </c>
      <c r="AD1139" s="100">
        <v>11.492000000000001</v>
      </c>
      <c r="AE1139" s="100">
        <v>11.354166666666664</v>
      </c>
      <c r="AF1139" s="100">
        <v>10.100000000000001</v>
      </c>
      <c r="AG1139" s="100">
        <v>23.387999999999998</v>
      </c>
      <c r="AH1139" s="100">
        <v>13.420833333333333</v>
      </c>
      <c r="AI1139" s="100">
        <v>23.841666666666665</v>
      </c>
      <c r="AJ1139" s="100">
        <v>23.395833333333332</v>
      </c>
      <c r="AK1139" s="100">
        <v>33.05833333333333</v>
      </c>
      <c r="AL1139" s="100">
        <v>45.216666666666647</v>
      </c>
      <c r="AM1139" s="100">
        <v>40.783333333333339</v>
      </c>
      <c r="AN1139" s="100">
        <v>46.074999999999989</v>
      </c>
      <c r="AO1139" s="100">
        <v>51.037499999999994</v>
      </c>
      <c r="AP1139" s="100">
        <v>46.712500000000006</v>
      </c>
      <c r="AQ1139" s="100">
        <v>40.962499999999999</v>
      </c>
      <c r="AR1139" s="100">
        <v>25.504166666666663</v>
      </c>
      <c r="AS1139" s="100">
        <v>17.033749999999998</v>
      </c>
      <c r="AT1139" s="1" t="s">
        <v>1888</v>
      </c>
      <c r="AU1139" s="1"/>
      <c r="AV1139" s="1"/>
      <c r="AW1139" s="1"/>
      <c r="AX1139" s="1"/>
      <c r="AY1139" s="1"/>
      <c r="AZ1139" s="1"/>
      <c r="BA1139" s="1"/>
      <c r="BB1139" s="1"/>
      <c r="BC1139" s="1"/>
      <c r="BD1139" s="1"/>
      <c r="BE1139" s="1"/>
      <c r="BF1139" s="1"/>
      <c r="BG1139" s="1"/>
      <c r="BH1139" s="1"/>
      <c r="BI1139" s="1"/>
      <c r="BJ1139" s="1"/>
      <c r="BK1139" s="1"/>
      <c r="BL1139" s="1"/>
      <c r="BM1139" s="1"/>
    </row>
    <row r="1140" spans="1:65" ht="16.5" customHeight="1" x14ac:dyDescent="0.25">
      <c r="A1140" s="87">
        <v>16020320</v>
      </c>
      <c r="B1140" s="82" t="s">
        <v>26</v>
      </c>
      <c r="C1140" s="82" t="s">
        <v>2028</v>
      </c>
      <c r="D1140" s="82" t="s">
        <v>1392</v>
      </c>
      <c r="E1140" s="82" t="s">
        <v>1374</v>
      </c>
      <c r="F1140" s="82">
        <v>8</v>
      </c>
      <c r="G1140" s="82">
        <v>250</v>
      </c>
      <c r="H1140" s="83">
        <v>-72.483611109999998</v>
      </c>
      <c r="I1140" s="93">
        <v>8.0361111100000002</v>
      </c>
      <c r="J1140" s="100">
        <v>62.310526315789481</v>
      </c>
      <c r="K1140" s="100">
        <v>30.431578947368422</v>
      </c>
      <c r="L1140" s="100">
        <v>41.055555555555557</v>
      </c>
      <c r="M1140" s="100">
        <v>17.344444444444445</v>
      </c>
      <c r="N1140" s="100">
        <v>39.083333333333336</v>
      </c>
      <c r="O1140" s="100">
        <v>22.288888888888888</v>
      </c>
      <c r="P1140" s="100">
        <v>29.811111111111114</v>
      </c>
      <c r="Q1140" s="100">
        <v>25.738888888888891</v>
      </c>
      <c r="R1140" s="100">
        <v>40.161111111111111</v>
      </c>
      <c r="S1140" s="100">
        <v>36.12222222222222</v>
      </c>
      <c r="T1140" s="100">
        <v>56.085000000000001</v>
      </c>
      <c r="U1140" s="100">
        <v>44.904999999999994</v>
      </c>
      <c r="V1140" s="100">
        <v>24.479999999999997</v>
      </c>
      <c r="W1140" s="100">
        <v>48.100000000000009</v>
      </c>
      <c r="X1140" s="100">
        <v>59.139999999999986</v>
      </c>
      <c r="Y1140" s="100">
        <v>29.060000000000002</v>
      </c>
      <c r="Z1140" s="100">
        <v>20.740000000000002</v>
      </c>
      <c r="AA1140" s="100">
        <v>12.675000000000001</v>
      </c>
      <c r="AB1140" s="100">
        <v>15.93157894736842</v>
      </c>
      <c r="AC1140" s="100">
        <v>19.05263157894737</v>
      </c>
      <c r="AD1140" s="100">
        <v>14.284210526315789</v>
      </c>
      <c r="AE1140" s="100">
        <v>18.847368421052632</v>
      </c>
      <c r="AF1140" s="100">
        <v>23.368421052631579</v>
      </c>
      <c r="AG1140" s="100">
        <v>41.021052631578947</v>
      </c>
      <c r="AH1140" s="100">
        <v>27.221052631578949</v>
      </c>
      <c r="AI1140" s="100">
        <v>35.657894736842103</v>
      </c>
      <c r="AJ1140" s="100">
        <v>36.531578947368423</v>
      </c>
      <c r="AK1140" s="100">
        <v>59.400000000000006</v>
      </c>
      <c r="AL1140" s="100">
        <v>86.610526315789485</v>
      </c>
      <c r="AM1140" s="100">
        <v>47.710526315789473</v>
      </c>
      <c r="AN1140" s="100">
        <v>77.433333333333337</v>
      </c>
      <c r="AO1140" s="100">
        <v>86.438888888888897</v>
      </c>
      <c r="AP1140" s="100">
        <v>64.435294117647061</v>
      </c>
      <c r="AQ1140" s="100">
        <v>81.427777777777777</v>
      </c>
      <c r="AR1140" s="100">
        <v>46.805555555555557</v>
      </c>
      <c r="AS1140" s="100">
        <v>44.761111111111113</v>
      </c>
      <c r="AT1140" s="1" t="s">
        <v>5204</v>
      </c>
      <c r="AU1140" s="1"/>
      <c r="AV1140" s="1"/>
      <c r="AW1140" s="1"/>
      <c r="AX1140" s="1"/>
      <c r="AY1140" s="1"/>
      <c r="AZ1140" s="1"/>
      <c r="BA1140" s="1"/>
      <c r="BB1140" s="1"/>
      <c r="BC1140" s="1"/>
      <c r="BD1140" s="1"/>
      <c r="BE1140" s="1"/>
      <c r="BF1140" s="1"/>
      <c r="BG1140" s="1"/>
      <c r="BH1140" s="1"/>
      <c r="BI1140" s="1"/>
      <c r="BJ1140" s="1"/>
      <c r="BK1140" s="1"/>
      <c r="BL1140" s="1"/>
      <c r="BM1140" s="1"/>
    </row>
    <row r="1141" spans="1:65" ht="16.5" customHeight="1" x14ac:dyDescent="0.25">
      <c r="A1141" s="87">
        <v>16020130</v>
      </c>
      <c r="B1141" s="82" t="s">
        <v>26</v>
      </c>
      <c r="C1141" s="82" t="s">
        <v>1131</v>
      </c>
      <c r="D1141" s="82" t="s">
        <v>1392</v>
      </c>
      <c r="E1141" s="82" t="s">
        <v>1374</v>
      </c>
      <c r="F1141" s="82">
        <v>8</v>
      </c>
      <c r="G1141" s="82">
        <v>74</v>
      </c>
      <c r="H1141" s="83">
        <v>-72.526305560000011</v>
      </c>
      <c r="I1141" s="93">
        <v>8.2454999999999998</v>
      </c>
      <c r="J1141" s="100">
        <v>46.5</v>
      </c>
      <c r="K1141" s="100">
        <v>40.266666666666666</v>
      </c>
      <c r="L1141" s="100">
        <v>43.033333333333331</v>
      </c>
      <c r="M1141" s="100">
        <v>46.53</v>
      </c>
      <c r="N1141" s="100">
        <v>35.200000000000003</v>
      </c>
      <c r="O1141" s="100">
        <v>22.1</v>
      </c>
      <c r="P1141" s="100">
        <v>38.666666666666664</v>
      </c>
      <c r="Q1141" s="100">
        <v>46.666666666666664</v>
      </c>
      <c r="R1141" s="100">
        <v>58.4</v>
      </c>
      <c r="S1141" s="100">
        <v>71.5</v>
      </c>
      <c r="T1141" s="100">
        <v>74.3</v>
      </c>
      <c r="U1141" s="100">
        <v>99.733333333333334</v>
      </c>
      <c r="V1141" s="100">
        <v>97.766666666666666</v>
      </c>
      <c r="W1141" s="100">
        <v>59.966666666666669</v>
      </c>
      <c r="X1141" s="100">
        <v>87.433333333333337</v>
      </c>
      <c r="Y1141" s="100">
        <v>39.24666666666667</v>
      </c>
      <c r="Z1141" s="100">
        <v>45.966666666666669</v>
      </c>
      <c r="AA1141" s="100">
        <v>36.733333333333334</v>
      </c>
      <c r="AB1141" s="100">
        <v>38.333333333333336</v>
      </c>
      <c r="AC1141" s="100">
        <v>41.1</v>
      </c>
      <c r="AD1141" s="100">
        <v>45.4</v>
      </c>
      <c r="AE1141" s="100">
        <v>43.233333333333334</v>
      </c>
      <c r="AF1141" s="100">
        <v>56.133333333333333</v>
      </c>
      <c r="AG1141" s="100">
        <v>57.966666666666669</v>
      </c>
      <c r="AH1141" s="100">
        <v>75.266666666666666</v>
      </c>
      <c r="AI1141" s="100">
        <v>92.233333333333334</v>
      </c>
      <c r="AJ1141" s="100">
        <v>91.333333333333329</v>
      </c>
      <c r="AK1141" s="100">
        <v>109.16666666666667</v>
      </c>
      <c r="AL1141" s="100">
        <v>115.86666666666666</v>
      </c>
      <c r="AM1141" s="100">
        <v>123.41379310344827</v>
      </c>
      <c r="AN1141" s="100">
        <v>113.37931034482759</v>
      </c>
      <c r="AO1141" s="100">
        <v>116.9</v>
      </c>
      <c r="AP1141" s="100">
        <v>98.727586206896547</v>
      </c>
      <c r="AQ1141" s="100">
        <v>103.03333333333333</v>
      </c>
      <c r="AR1141" s="100">
        <v>72.7</v>
      </c>
      <c r="AS1141" s="100">
        <v>50.2</v>
      </c>
      <c r="AT1141" s="1"/>
      <c r="AU1141" s="1"/>
      <c r="AV1141" s="1"/>
      <c r="AW1141" s="1"/>
      <c r="AX1141" s="1"/>
      <c r="AY1141" s="1"/>
      <c r="AZ1141" s="1"/>
      <c r="BA1141" s="1"/>
      <c r="BB1141" s="1"/>
      <c r="BC1141" s="1"/>
      <c r="BD1141" s="1"/>
      <c r="BE1141" s="1"/>
      <c r="BF1141" s="1"/>
      <c r="BG1141" s="1"/>
      <c r="BH1141" s="1"/>
      <c r="BI1141" s="1"/>
      <c r="BJ1141" s="1"/>
      <c r="BK1141" s="1"/>
      <c r="BL1141" s="1"/>
      <c r="BM1141" s="1"/>
    </row>
    <row r="1142" spans="1:65" ht="16.5" customHeight="1" x14ac:dyDescent="0.25">
      <c r="A1142" s="87">
        <v>16020140</v>
      </c>
      <c r="B1142" s="82" t="s">
        <v>26</v>
      </c>
      <c r="C1142" s="82" t="s">
        <v>1393</v>
      </c>
      <c r="D1142" s="82" t="s">
        <v>1392</v>
      </c>
      <c r="E1142" s="82" t="s">
        <v>1374</v>
      </c>
      <c r="F1142" s="82">
        <v>8</v>
      </c>
      <c r="G1142" s="82">
        <v>150</v>
      </c>
      <c r="H1142" s="83">
        <v>-72.583888889999997</v>
      </c>
      <c r="I1142" s="93">
        <v>8.0773333300000001</v>
      </c>
      <c r="J1142" s="100">
        <v>42.186206896551724</v>
      </c>
      <c r="K1142" s="100">
        <v>27.451724137931038</v>
      </c>
      <c r="L1142" s="100">
        <v>23.451724137931034</v>
      </c>
      <c r="M1142" s="100">
        <v>21.24642857142857</v>
      </c>
      <c r="N1142" s="100">
        <v>22.271428571428572</v>
      </c>
      <c r="O1142" s="100">
        <v>16.985714285714288</v>
      </c>
      <c r="P1142" s="100">
        <v>25.353333333333339</v>
      </c>
      <c r="Q1142" s="100">
        <v>27.130000000000006</v>
      </c>
      <c r="R1142" s="100">
        <v>37.053333333333327</v>
      </c>
      <c r="S1142" s="100">
        <v>40.363333333333337</v>
      </c>
      <c r="T1142" s="100">
        <v>47.63</v>
      </c>
      <c r="U1142" s="100">
        <v>52.633333333333333</v>
      </c>
      <c r="V1142" s="100">
        <v>49.403333333333329</v>
      </c>
      <c r="W1142" s="100">
        <v>45.126666666666665</v>
      </c>
      <c r="X1142" s="100">
        <v>54.979310344827582</v>
      </c>
      <c r="Y1142" s="100">
        <v>23.290000000000003</v>
      </c>
      <c r="Z1142" s="100">
        <v>21.763333333333335</v>
      </c>
      <c r="AA1142" s="100">
        <v>14.582758620689653</v>
      </c>
      <c r="AB1142" s="100">
        <v>25.660000000000004</v>
      </c>
      <c r="AC1142" s="100">
        <v>19.641379310344824</v>
      </c>
      <c r="AD1142" s="100">
        <v>33.026666666666664</v>
      </c>
      <c r="AE1142" s="100">
        <v>27.323333333333334</v>
      </c>
      <c r="AF1142" s="100">
        <v>31.576666666666661</v>
      </c>
      <c r="AG1142" s="100">
        <v>43.266666666666673</v>
      </c>
      <c r="AH1142" s="100">
        <v>38.056666666666658</v>
      </c>
      <c r="AI1142" s="100">
        <v>37.090000000000011</v>
      </c>
      <c r="AJ1142" s="100">
        <v>51.2</v>
      </c>
      <c r="AK1142" s="100">
        <v>68.839999999999989</v>
      </c>
      <c r="AL1142" s="100">
        <v>64.63000000000001</v>
      </c>
      <c r="AM1142" s="100">
        <v>91.527586206896558</v>
      </c>
      <c r="AN1142" s="100">
        <v>97.578571428571422</v>
      </c>
      <c r="AO1142" s="100">
        <v>88.048148148148158</v>
      </c>
      <c r="AP1142" s="100">
        <v>69.170370370370378</v>
      </c>
      <c r="AQ1142" s="100">
        <v>60.467857142857149</v>
      </c>
      <c r="AR1142" s="100">
        <v>35.782758620689648</v>
      </c>
      <c r="AS1142" s="100">
        <v>32.182142857142864</v>
      </c>
      <c r="AT1142" s="1"/>
      <c r="AU1142" s="1"/>
      <c r="AV1142" s="1"/>
      <c r="AW1142" s="1"/>
      <c r="AX1142" s="1"/>
      <c r="AY1142" s="1"/>
      <c r="AZ1142" s="1"/>
      <c r="BA1142" s="1"/>
      <c r="BB1142" s="1"/>
      <c r="BC1142" s="1"/>
      <c r="BD1142" s="1"/>
      <c r="BE1142" s="1"/>
      <c r="BF1142" s="1"/>
      <c r="BG1142" s="1"/>
      <c r="BH1142" s="1"/>
      <c r="BI1142" s="1"/>
      <c r="BJ1142" s="1"/>
      <c r="BK1142" s="1"/>
      <c r="BL1142" s="1"/>
      <c r="BM1142" s="1"/>
    </row>
    <row r="1143" spans="1:65" ht="16.5" customHeight="1" x14ac:dyDescent="0.25">
      <c r="A1143" s="87">
        <v>16025010</v>
      </c>
      <c r="B1143" s="82" t="s">
        <v>43</v>
      </c>
      <c r="C1143" s="82" t="s">
        <v>1394</v>
      </c>
      <c r="D1143" s="82" t="s">
        <v>1392</v>
      </c>
      <c r="E1143" s="82" t="s">
        <v>1374</v>
      </c>
      <c r="F1143" s="82">
        <v>8</v>
      </c>
      <c r="G1143" s="82">
        <v>285</v>
      </c>
      <c r="H1143" s="83">
        <v>-72.566111110000008</v>
      </c>
      <c r="I1143" s="93">
        <v>7.8488888899999996</v>
      </c>
      <c r="J1143" s="100">
        <v>26.969999999999995</v>
      </c>
      <c r="K1143" s="100">
        <v>13.263333333333337</v>
      </c>
      <c r="L1143" s="100">
        <v>15.5</v>
      </c>
      <c r="M1143" s="100">
        <v>17.636666666666667</v>
      </c>
      <c r="N1143" s="100">
        <v>25.823333333333331</v>
      </c>
      <c r="O1143" s="100">
        <v>17.513793103448275</v>
      </c>
      <c r="P1143" s="100">
        <v>21.556666666666672</v>
      </c>
      <c r="Q1143" s="100">
        <v>23.576666666666672</v>
      </c>
      <c r="R1143" s="100">
        <v>35.730000000000004</v>
      </c>
      <c r="S1143" s="100">
        <v>41.129999999999995</v>
      </c>
      <c r="T1143" s="100">
        <v>39.396551724137936</v>
      </c>
      <c r="U1143" s="100">
        <v>35.013793103448272</v>
      </c>
      <c r="V1143" s="100">
        <v>37.444827586206898</v>
      </c>
      <c r="W1143" s="100">
        <v>21.22666666666667</v>
      </c>
      <c r="X1143" s="100">
        <v>28.619999999999997</v>
      </c>
      <c r="Y1143" s="100">
        <v>11.123333333333333</v>
      </c>
      <c r="Z1143" s="100">
        <v>10.620000000000001</v>
      </c>
      <c r="AA1143" s="100">
        <v>13.29</v>
      </c>
      <c r="AB1143" s="100">
        <v>11.82</v>
      </c>
      <c r="AC1143" s="100">
        <v>12.743333333333332</v>
      </c>
      <c r="AD1143" s="100">
        <v>10.927586206896551</v>
      </c>
      <c r="AE1143" s="100">
        <v>9.8533333333333299</v>
      </c>
      <c r="AF1143" s="100">
        <v>11.853333333333332</v>
      </c>
      <c r="AG1143" s="100">
        <v>22.916666666666671</v>
      </c>
      <c r="AH1143" s="100">
        <v>17.510000000000002</v>
      </c>
      <c r="AI1143" s="100">
        <v>22.763333333333335</v>
      </c>
      <c r="AJ1143" s="100">
        <v>25.917857142857144</v>
      </c>
      <c r="AK1143" s="100">
        <v>42.470000000000006</v>
      </c>
      <c r="AL1143" s="100">
        <v>52.706666666666678</v>
      </c>
      <c r="AM1143" s="100">
        <v>58.468965517241386</v>
      </c>
      <c r="AN1143" s="100">
        <v>55.907142857142851</v>
      </c>
      <c r="AO1143" s="100">
        <v>65.820689655172416</v>
      </c>
      <c r="AP1143" s="100">
        <v>48.917857142857152</v>
      </c>
      <c r="AQ1143" s="100">
        <v>45.357142857142847</v>
      </c>
      <c r="AR1143" s="100">
        <v>15.406896551724142</v>
      </c>
      <c r="AS1143" s="100">
        <v>16.358620689655172</v>
      </c>
      <c r="AT1143" s="1"/>
      <c r="AU1143" s="1"/>
      <c r="AV1143" s="1"/>
      <c r="AW1143" s="1"/>
      <c r="AX1143" s="1"/>
      <c r="AY1143" s="1"/>
      <c r="AZ1143" s="1"/>
      <c r="BA1143" s="1"/>
      <c r="BB1143" s="1"/>
      <c r="BC1143" s="1"/>
      <c r="BD1143" s="1"/>
      <c r="BE1143" s="1"/>
      <c r="BF1143" s="1"/>
      <c r="BG1143" s="1"/>
      <c r="BH1143" s="1"/>
      <c r="BI1143" s="1"/>
      <c r="BJ1143" s="1"/>
      <c r="BK1143" s="1"/>
      <c r="BL1143" s="1"/>
      <c r="BM1143" s="1"/>
    </row>
    <row r="1144" spans="1:65" ht="16.5" customHeight="1" x14ac:dyDescent="0.25">
      <c r="A1144" s="87">
        <v>16020180</v>
      </c>
      <c r="B1144" s="82" t="s">
        <v>26</v>
      </c>
      <c r="C1144" s="82" t="s">
        <v>1395</v>
      </c>
      <c r="D1144" s="82" t="s">
        <v>1392</v>
      </c>
      <c r="E1144" s="82" t="s">
        <v>1374</v>
      </c>
      <c r="F1144" s="82">
        <v>8</v>
      </c>
      <c r="G1144" s="82">
        <v>300</v>
      </c>
      <c r="H1144" s="83">
        <v>-72.500277780000005</v>
      </c>
      <c r="I1144" s="93">
        <v>8.0119444400000006</v>
      </c>
      <c r="J1144" s="100">
        <v>44.558620689655172</v>
      </c>
      <c r="K1144" s="100">
        <v>27.410344827586208</v>
      </c>
      <c r="L1144" s="100">
        <v>22.960714285714285</v>
      </c>
      <c r="M1144" s="100">
        <v>18.210344827586209</v>
      </c>
      <c r="N1144" s="100">
        <v>27.793103448275861</v>
      </c>
      <c r="O1144" s="100">
        <v>16.562068965517241</v>
      </c>
      <c r="P1144" s="100">
        <v>20.607142857142858</v>
      </c>
      <c r="Q1144" s="100">
        <v>23.214285714285715</v>
      </c>
      <c r="R1144" s="100">
        <v>29.851851851851851</v>
      </c>
      <c r="S1144" s="100">
        <v>28.333333333333332</v>
      </c>
      <c r="T1144" s="100">
        <v>47.857142857142854</v>
      </c>
      <c r="U1144" s="100">
        <v>38.796296296296298</v>
      </c>
      <c r="V1144" s="100">
        <v>23</v>
      </c>
      <c r="W1144" s="100">
        <v>25.981481481481481</v>
      </c>
      <c r="X1144" s="100">
        <v>39.007407407407406</v>
      </c>
      <c r="Y1144" s="100">
        <v>22.738461538461539</v>
      </c>
      <c r="Z1144" s="100">
        <v>11.611111111111111</v>
      </c>
      <c r="AA1144" s="100">
        <v>14.959259259259259</v>
      </c>
      <c r="AB1144" s="100">
        <v>11.207142857142857</v>
      </c>
      <c r="AC1144" s="100">
        <v>14.25</v>
      </c>
      <c r="AD1144" s="100">
        <v>14.75</v>
      </c>
      <c r="AE1144" s="100">
        <v>12.637931034482758</v>
      </c>
      <c r="AF1144" s="100">
        <v>12.655172413793103</v>
      </c>
      <c r="AG1144" s="100">
        <v>25.562068965517241</v>
      </c>
      <c r="AH1144" s="100">
        <v>20.133333333333333</v>
      </c>
      <c r="AI1144" s="100">
        <v>27.782758620689656</v>
      </c>
      <c r="AJ1144" s="100">
        <v>30.056666666666668</v>
      </c>
      <c r="AK1144" s="100">
        <v>56.903448275862068</v>
      </c>
      <c r="AL1144" s="100">
        <v>77.267857142857139</v>
      </c>
      <c r="AM1144" s="100">
        <v>48.518518518518519</v>
      </c>
      <c r="AN1144" s="100">
        <v>61.793103448275865</v>
      </c>
      <c r="AO1144" s="100">
        <v>73.733333333333334</v>
      </c>
      <c r="AP1144" s="100">
        <v>59.633333333333333</v>
      </c>
      <c r="AQ1144" s="100">
        <v>47.35</v>
      </c>
      <c r="AR1144" s="100">
        <v>37.928571428571431</v>
      </c>
      <c r="AS1144" s="100">
        <v>31.303571428571427</v>
      </c>
      <c r="AT1144" s="1"/>
      <c r="AU1144" s="1"/>
      <c r="AV1144" s="1"/>
      <c r="AW1144" s="1"/>
      <c r="AX1144" s="1"/>
      <c r="AY1144" s="1"/>
      <c r="AZ1144" s="1"/>
      <c r="BA1144" s="1"/>
      <c r="BB1144" s="1"/>
      <c r="BC1144" s="1"/>
      <c r="BD1144" s="1"/>
      <c r="BE1144" s="1"/>
      <c r="BF1144" s="1"/>
      <c r="BG1144" s="1"/>
      <c r="BH1144" s="1"/>
      <c r="BI1144" s="1"/>
      <c r="BJ1144" s="1"/>
      <c r="BK1144" s="1"/>
      <c r="BL1144" s="1"/>
      <c r="BM1144" s="1"/>
    </row>
    <row r="1145" spans="1:65" ht="16.5" customHeight="1" x14ac:dyDescent="0.25">
      <c r="A1145" s="87">
        <v>16025040</v>
      </c>
      <c r="B1145" s="82" t="s">
        <v>43</v>
      </c>
      <c r="C1145" s="82" t="s">
        <v>1396</v>
      </c>
      <c r="D1145" s="82" t="s">
        <v>1392</v>
      </c>
      <c r="E1145" s="82" t="s">
        <v>1374</v>
      </c>
      <c r="F1145" s="82">
        <v>8</v>
      </c>
      <c r="G1145" s="82">
        <v>100</v>
      </c>
      <c r="H1145" s="83">
        <v>-72.468611109999998</v>
      </c>
      <c r="I1145" s="93">
        <v>8.1677777799999998</v>
      </c>
      <c r="J1145" s="100">
        <v>68.48888888888888</v>
      </c>
      <c r="K1145" s="100">
        <v>63.007692307692309</v>
      </c>
      <c r="L1145" s="100">
        <v>57.075999999999993</v>
      </c>
      <c r="M1145" s="100">
        <v>51.78400000000002</v>
      </c>
      <c r="N1145" s="100">
        <v>42.31851851851853</v>
      </c>
      <c r="O1145" s="100">
        <v>37.611538461538466</v>
      </c>
      <c r="P1145" s="100">
        <v>47.657142857142858</v>
      </c>
      <c r="Q1145" s="100">
        <v>50.164285714285711</v>
      </c>
      <c r="R1145" s="100">
        <v>58.478571428571449</v>
      </c>
      <c r="S1145" s="100">
        <v>51.603571428571421</v>
      </c>
      <c r="T1145" s="100">
        <v>75.825925925925915</v>
      </c>
      <c r="U1145" s="100">
        <v>74.171428571428592</v>
      </c>
      <c r="V1145" s="100">
        <v>69.493103448275875</v>
      </c>
      <c r="W1145" s="100">
        <v>43.535714285714285</v>
      </c>
      <c r="X1145" s="100">
        <v>66.088888888888889</v>
      </c>
      <c r="Y1145" s="100">
        <v>33.907692307692315</v>
      </c>
      <c r="Z1145" s="100">
        <v>36.519230769230766</v>
      </c>
      <c r="AA1145" s="100">
        <v>37.5</v>
      </c>
      <c r="AB1145" s="100">
        <v>41.285714285714292</v>
      </c>
      <c r="AC1145" s="100">
        <v>34.228571428571421</v>
      </c>
      <c r="AD1145" s="100">
        <v>26.417857142857144</v>
      </c>
      <c r="AE1145" s="100">
        <v>35.110344827586211</v>
      </c>
      <c r="AF1145" s="100">
        <v>52.714285714285715</v>
      </c>
      <c r="AG1145" s="100">
        <v>51.296296296296298</v>
      </c>
      <c r="AH1145" s="100">
        <v>54.870370370370374</v>
      </c>
      <c r="AI1145" s="100">
        <v>63.307142857142857</v>
      </c>
      <c r="AJ1145" s="100">
        <v>80.796296296296291</v>
      </c>
      <c r="AK1145" s="100">
        <v>82.734615384615367</v>
      </c>
      <c r="AL1145" s="100">
        <v>106.22592592592594</v>
      </c>
      <c r="AM1145" s="100">
        <v>109.97037037037036</v>
      </c>
      <c r="AN1145" s="100">
        <v>91.251724137931035</v>
      </c>
      <c r="AO1145" s="100">
        <v>119.0851851851852</v>
      </c>
      <c r="AP1145" s="100">
        <v>96.239285714285714</v>
      </c>
      <c r="AQ1145" s="100">
        <v>85.392857142857153</v>
      </c>
      <c r="AR1145" s="100">
        <v>71.662962962962951</v>
      </c>
      <c r="AS1145" s="100">
        <v>51.691999999999986</v>
      </c>
      <c r="AT1145" s="1" t="s">
        <v>1888</v>
      </c>
      <c r="AU1145" s="1"/>
      <c r="AV1145" s="1"/>
      <c r="AW1145" s="1"/>
      <c r="AX1145" s="1"/>
      <c r="AY1145" s="1"/>
      <c r="AZ1145" s="1"/>
      <c r="BA1145" s="1"/>
      <c r="BB1145" s="1"/>
      <c r="BC1145" s="1"/>
      <c r="BD1145" s="1"/>
      <c r="BE1145" s="1"/>
      <c r="BF1145" s="1"/>
      <c r="BG1145" s="1"/>
      <c r="BH1145" s="1"/>
      <c r="BI1145" s="1"/>
      <c r="BJ1145" s="1"/>
      <c r="BK1145" s="1"/>
      <c r="BL1145" s="1"/>
      <c r="BM1145" s="1"/>
    </row>
    <row r="1146" spans="1:65" ht="16.5" customHeight="1" x14ac:dyDescent="0.25">
      <c r="A1146" s="87">
        <v>16010060</v>
      </c>
      <c r="B1146" s="82" t="s">
        <v>26</v>
      </c>
      <c r="C1146" s="82" t="s">
        <v>1397</v>
      </c>
      <c r="D1146" s="82" t="s">
        <v>1392</v>
      </c>
      <c r="E1146" s="82" t="s">
        <v>1374</v>
      </c>
      <c r="F1146" s="82">
        <v>8</v>
      </c>
      <c r="G1146" s="82">
        <v>87</v>
      </c>
      <c r="H1146" s="83">
        <v>-72.43222222</v>
      </c>
      <c r="I1146" s="93">
        <v>8.2019444400000001</v>
      </c>
      <c r="J1146" s="100">
        <v>62.366666666666667</v>
      </c>
      <c r="K1146" s="100">
        <v>55.333333333333336</v>
      </c>
      <c r="L1146" s="100">
        <v>48.4</v>
      </c>
      <c r="M1146" s="100">
        <v>50.6</v>
      </c>
      <c r="N1146" s="100">
        <v>37.56666666666667</v>
      </c>
      <c r="O1146" s="100">
        <v>30.433333333333334</v>
      </c>
      <c r="P1146" s="100">
        <v>45.2</v>
      </c>
      <c r="Q1146" s="100">
        <v>52.43333333333333</v>
      </c>
      <c r="R1146" s="100">
        <v>51.93333333333333</v>
      </c>
      <c r="S1146" s="100">
        <v>69.400000000000006</v>
      </c>
      <c r="T1146" s="100">
        <v>102.83333333333333</v>
      </c>
      <c r="U1146" s="100">
        <v>97.1</v>
      </c>
      <c r="V1146" s="100">
        <v>76.5</v>
      </c>
      <c r="W1146" s="100">
        <v>61.666666666666664</v>
      </c>
      <c r="X1146" s="100">
        <v>78.666666666666671</v>
      </c>
      <c r="Y1146" s="100">
        <v>37.266666666666666</v>
      </c>
      <c r="Z1146" s="100">
        <v>43.2</v>
      </c>
      <c r="AA1146" s="100">
        <v>53.783333333333331</v>
      </c>
      <c r="AB1146" s="100">
        <v>37.9</v>
      </c>
      <c r="AC1146" s="100">
        <v>47.7</v>
      </c>
      <c r="AD1146" s="100">
        <v>55.733333333333334</v>
      </c>
      <c r="AE1146" s="100">
        <v>39.366666666666667</v>
      </c>
      <c r="AF1146" s="100">
        <v>55.866666666666667</v>
      </c>
      <c r="AG1146" s="100">
        <v>53.966666666666669</v>
      </c>
      <c r="AH1146" s="100">
        <v>73.7</v>
      </c>
      <c r="AI1146" s="100">
        <v>83.333333333333329</v>
      </c>
      <c r="AJ1146" s="100">
        <v>89.9</v>
      </c>
      <c r="AK1146" s="100">
        <v>102.53333333333333</v>
      </c>
      <c r="AL1146" s="100">
        <v>104</v>
      </c>
      <c r="AM1146" s="100">
        <v>132.34482758620689</v>
      </c>
      <c r="AN1146" s="100">
        <v>98.206896551724142</v>
      </c>
      <c r="AO1146" s="100">
        <v>126.79310344827586</v>
      </c>
      <c r="AP1146" s="100">
        <v>112.93103448275862</v>
      </c>
      <c r="AQ1146" s="100">
        <v>108.13333333333334</v>
      </c>
      <c r="AR1146" s="100">
        <v>81.433333333333337</v>
      </c>
      <c r="AS1146" s="100">
        <v>58.333333333333336</v>
      </c>
      <c r="AT1146" s="1"/>
      <c r="AU1146" s="1"/>
      <c r="AV1146" s="1"/>
      <c r="AW1146" s="1"/>
      <c r="AX1146" s="1"/>
      <c r="AY1146" s="1"/>
      <c r="AZ1146" s="1"/>
      <c r="BA1146" s="1"/>
      <c r="BB1146" s="1"/>
      <c r="BC1146" s="1"/>
      <c r="BD1146" s="1"/>
      <c r="BE1146" s="1"/>
      <c r="BF1146" s="1"/>
      <c r="BG1146" s="1"/>
      <c r="BH1146" s="1"/>
      <c r="BI1146" s="1"/>
      <c r="BJ1146" s="1"/>
      <c r="BK1146" s="1"/>
      <c r="BL1146" s="1"/>
      <c r="BM1146" s="1"/>
    </row>
    <row r="1147" spans="1:65" ht="16.5" customHeight="1" x14ac:dyDescent="0.25">
      <c r="A1147" s="87">
        <v>16020250</v>
      </c>
      <c r="B1147" s="82" t="s">
        <v>26</v>
      </c>
      <c r="C1147" s="82" t="s">
        <v>1398</v>
      </c>
      <c r="D1147" s="82" t="s">
        <v>1392</v>
      </c>
      <c r="E1147" s="82" t="s">
        <v>1374</v>
      </c>
      <c r="F1147" s="82">
        <v>8</v>
      </c>
      <c r="G1147" s="82">
        <v>70</v>
      </c>
      <c r="H1147" s="83">
        <v>-72.52455556000001</v>
      </c>
      <c r="I1147" s="93">
        <v>8.2191666699999999</v>
      </c>
      <c r="J1147" s="100">
        <v>62.5</v>
      </c>
      <c r="K1147" s="100">
        <v>52.4</v>
      </c>
      <c r="L1147" s="100">
        <v>46.333333333333336</v>
      </c>
      <c r="M1147" s="100">
        <v>44.06666666666667</v>
      </c>
      <c r="N1147" s="100">
        <v>31.172413793103448</v>
      </c>
      <c r="O1147" s="100">
        <v>32.366666666666667</v>
      </c>
      <c r="P1147" s="100">
        <v>42.9</v>
      </c>
      <c r="Q1147" s="100">
        <v>55.666666666666664</v>
      </c>
      <c r="R1147" s="100">
        <v>57.8</v>
      </c>
      <c r="S1147" s="100">
        <v>66.733333333333334</v>
      </c>
      <c r="T1147" s="100">
        <v>72.433333333333337</v>
      </c>
      <c r="U1147" s="100">
        <v>78.724137931034477</v>
      </c>
      <c r="V1147" s="100">
        <v>88.36666666666666</v>
      </c>
      <c r="W1147" s="100">
        <v>50</v>
      </c>
      <c r="X1147" s="100">
        <v>72.099999999999994</v>
      </c>
      <c r="Y1147" s="100">
        <v>39.275862068965516</v>
      </c>
      <c r="Z1147" s="100">
        <v>49.862068965517238</v>
      </c>
      <c r="AA1147" s="100">
        <v>34.793103448275865</v>
      </c>
      <c r="AB1147" s="100">
        <v>36.785714285714285</v>
      </c>
      <c r="AC1147" s="100">
        <v>30.857142857142858</v>
      </c>
      <c r="AD1147" s="100">
        <v>34.74074074074074</v>
      </c>
      <c r="AE1147" s="100">
        <v>37.827586206896555</v>
      </c>
      <c r="AF1147" s="100">
        <v>52.137931034482762</v>
      </c>
      <c r="AG1147" s="100">
        <v>62.620689655172413</v>
      </c>
      <c r="AH1147" s="100">
        <v>64.758620689655174</v>
      </c>
      <c r="AI1147" s="100">
        <v>77.034482758620683</v>
      </c>
      <c r="AJ1147" s="100">
        <v>80.5</v>
      </c>
      <c r="AK1147" s="100">
        <v>94.620689655172413</v>
      </c>
      <c r="AL1147" s="100">
        <v>118.17241379310344</v>
      </c>
      <c r="AM1147" s="100">
        <v>110.62068965517241</v>
      </c>
      <c r="AN1147" s="100">
        <v>110.93103448275862</v>
      </c>
      <c r="AO1147" s="100">
        <v>117.68965517241379</v>
      </c>
      <c r="AP1147" s="100">
        <v>102.51724137931035</v>
      </c>
      <c r="AQ1147" s="100">
        <v>78.517241379310349</v>
      </c>
      <c r="AR1147" s="100">
        <v>77.310344827586206</v>
      </c>
      <c r="AS1147" s="100">
        <v>54.3</v>
      </c>
      <c r="AT1147" s="1"/>
      <c r="AU1147" s="1"/>
      <c r="AV1147" s="1"/>
      <c r="AW1147" s="1"/>
      <c r="AX1147" s="1"/>
      <c r="AY1147" s="1"/>
      <c r="AZ1147" s="1"/>
      <c r="BA1147" s="1"/>
      <c r="BB1147" s="1"/>
      <c r="BC1147" s="1"/>
      <c r="BD1147" s="1"/>
      <c r="BE1147" s="1"/>
      <c r="BF1147" s="1"/>
      <c r="BG1147" s="1"/>
      <c r="BH1147" s="1"/>
      <c r="BI1147" s="1"/>
      <c r="BJ1147" s="1"/>
      <c r="BK1147" s="1"/>
      <c r="BL1147" s="1"/>
      <c r="BM1147" s="1"/>
    </row>
    <row r="1148" spans="1:65" ht="16.5" customHeight="1" x14ac:dyDescent="0.25">
      <c r="A1148" s="87">
        <v>16020340</v>
      </c>
      <c r="B1148" s="82" t="s">
        <v>26</v>
      </c>
      <c r="C1148" s="82" t="s">
        <v>1399</v>
      </c>
      <c r="D1148" s="82" t="s">
        <v>1392</v>
      </c>
      <c r="E1148" s="82" t="s">
        <v>1374</v>
      </c>
      <c r="F1148" s="82">
        <v>8</v>
      </c>
      <c r="G1148" s="82">
        <v>100</v>
      </c>
      <c r="H1148" s="83">
        <v>-72.436111109999999</v>
      </c>
      <c r="I1148" s="93">
        <v>8.2169444400000007</v>
      </c>
      <c r="J1148" s="100">
        <v>60.643333333333331</v>
      </c>
      <c r="K1148" s="100">
        <v>48.9</v>
      </c>
      <c r="L1148" s="100">
        <v>47.848275862068959</v>
      </c>
      <c r="M1148" s="100">
        <v>39.765517241379314</v>
      </c>
      <c r="N1148" s="100">
        <v>28.596551724137928</v>
      </c>
      <c r="O1148" s="100">
        <v>29.486206896551725</v>
      </c>
      <c r="P1148" s="100">
        <v>43.793103448275865</v>
      </c>
      <c r="Q1148" s="100">
        <v>48.713793103448268</v>
      </c>
      <c r="R1148" s="100">
        <v>58.303448275862067</v>
      </c>
      <c r="S1148" s="100">
        <v>54.953571428571429</v>
      </c>
      <c r="T1148" s="100">
        <v>82.679310344827584</v>
      </c>
      <c r="U1148" s="100">
        <v>71.465517241379317</v>
      </c>
      <c r="V1148" s="100">
        <v>68.453333333333333</v>
      </c>
      <c r="W1148" s="100">
        <v>53.49666666666667</v>
      </c>
      <c r="X1148" s="100">
        <v>59.606666666666669</v>
      </c>
      <c r="Y1148" s="100">
        <v>40.18</v>
      </c>
      <c r="Z1148" s="100">
        <v>27.203333333333333</v>
      </c>
      <c r="AA1148" s="100">
        <v>25.382758620689653</v>
      </c>
      <c r="AB1148" s="100">
        <v>32.283333333333331</v>
      </c>
      <c r="AC1148" s="100">
        <v>35.093333333333334</v>
      </c>
      <c r="AD1148" s="100">
        <v>40.1</v>
      </c>
      <c r="AE1148" s="100">
        <v>34.283333333333331</v>
      </c>
      <c r="AF1148" s="100">
        <v>49.526666666666671</v>
      </c>
      <c r="AG1148" s="100">
        <v>40.82</v>
      </c>
      <c r="AH1148" s="100">
        <v>67.853333333333325</v>
      </c>
      <c r="AI1148" s="100">
        <v>72.956666666666663</v>
      </c>
      <c r="AJ1148" s="100">
        <v>79.346666666666664</v>
      </c>
      <c r="AK1148" s="100">
        <v>74.093333333333334</v>
      </c>
      <c r="AL1148" s="100">
        <v>92.936666666666667</v>
      </c>
      <c r="AM1148" s="100">
        <v>100</v>
      </c>
      <c r="AN1148" s="100">
        <v>97.486206896551721</v>
      </c>
      <c r="AO1148" s="100">
        <v>109.15517241379312</v>
      </c>
      <c r="AP1148" s="100">
        <v>85.751724137931035</v>
      </c>
      <c r="AQ1148" s="100">
        <v>77.493333333333339</v>
      </c>
      <c r="AR1148" s="100">
        <v>61.666666666666664</v>
      </c>
      <c r="AS1148" s="100">
        <v>41.326666666666668</v>
      </c>
      <c r="AT1148" s="1"/>
      <c r="AU1148" s="1"/>
      <c r="AV1148" s="1"/>
      <c r="AW1148" s="1"/>
      <c r="AX1148" s="1"/>
      <c r="AY1148" s="1"/>
      <c r="AZ1148" s="1"/>
      <c r="BA1148" s="1"/>
      <c r="BB1148" s="1"/>
      <c r="BC1148" s="1"/>
      <c r="BD1148" s="1"/>
      <c r="BE1148" s="1"/>
      <c r="BF1148" s="1"/>
      <c r="BG1148" s="1"/>
      <c r="BH1148" s="1"/>
      <c r="BI1148" s="1"/>
      <c r="BJ1148" s="1"/>
      <c r="BK1148" s="1"/>
      <c r="BL1148" s="1"/>
      <c r="BM1148" s="1"/>
    </row>
    <row r="1149" spans="1:65" ht="16.5" customHeight="1" x14ac:dyDescent="0.25">
      <c r="A1149" s="87">
        <v>16010100</v>
      </c>
      <c r="B1149" s="82" t="s">
        <v>26</v>
      </c>
      <c r="C1149" s="82" t="s">
        <v>1400</v>
      </c>
      <c r="D1149" s="82" t="s">
        <v>1392</v>
      </c>
      <c r="E1149" s="82" t="s">
        <v>1374</v>
      </c>
      <c r="F1149" s="82">
        <v>8</v>
      </c>
      <c r="G1149" s="82">
        <v>1492</v>
      </c>
      <c r="H1149" s="83">
        <v>-72.353972220000003</v>
      </c>
      <c r="I1149" s="93">
        <v>8.0263611100000016</v>
      </c>
      <c r="J1149" s="100">
        <v>72.068965517241381</v>
      </c>
      <c r="K1149" s="100">
        <v>59.448275862068968</v>
      </c>
      <c r="L1149" s="100">
        <v>44.931034482758619</v>
      </c>
      <c r="M1149" s="100">
        <v>37.448275862068968</v>
      </c>
      <c r="N1149" s="100">
        <v>54.607142857142854</v>
      </c>
      <c r="O1149" s="100">
        <v>43.827586206896555</v>
      </c>
      <c r="P1149" s="100">
        <v>67.689655172413794</v>
      </c>
      <c r="Q1149" s="100">
        <v>52.206896551724135</v>
      </c>
      <c r="R1149" s="100">
        <v>69.862068965517238</v>
      </c>
      <c r="S1149" s="100">
        <v>73.137931034482762</v>
      </c>
      <c r="T1149" s="100">
        <v>69.689655172413794</v>
      </c>
      <c r="U1149" s="100">
        <v>61.310344827586206</v>
      </c>
      <c r="V1149" s="100">
        <v>64.241379310344826</v>
      </c>
      <c r="W1149" s="100">
        <v>34.357142857142854</v>
      </c>
      <c r="X1149" s="100">
        <v>39.964285714285715</v>
      </c>
      <c r="Y1149" s="100">
        <v>20.535714285714285</v>
      </c>
      <c r="Z1149" s="100">
        <v>16.655172413793103</v>
      </c>
      <c r="AA1149" s="100">
        <v>20.137931034482758</v>
      </c>
      <c r="AB1149" s="100">
        <v>15.896551724137931</v>
      </c>
      <c r="AC1149" s="100">
        <v>21.310344827586206</v>
      </c>
      <c r="AD1149" s="100">
        <v>21.827586206896552</v>
      </c>
      <c r="AE1149" s="100">
        <v>20.655172413793103</v>
      </c>
      <c r="AF1149" s="100">
        <v>13.137931034482758</v>
      </c>
      <c r="AG1149" s="100">
        <v>37.758620689655174</v>
      </c>
      <c r="AH1149" s="100">
        <v>34.551724137931032</v>
      </c>
      <c r="AI1149" s="100">
        <v>60.310344827586206</v>
      </c>
      <c r="AJ1149" s="100">
        <v>56.172413793103445</v>
      </c>
      <c r="AK1149" s="100">
        <v>68.607142857142861</v>
      </c>
      <c r="AL1149" s="100">
        <v>101.5</v>
      </c>
      <c r="AM1149" s="100">
        <v>85.071428571428569</v>
      </c>
      <c r="AN1149" s="100">
        <v>87.642857142857139</v>
      </c>
      <c r="AO1149" s="100">
        <v>122.10714285714286</v>
      </c>
      <c r="AP1149" s="100">
        <v>97.321428571428569</v>
      </c>
      <c r="AQ1149" s="100">
        <v>103.42857142857143</v>
      </c>
      <c r="AR1149" s="100">
        <v>55.53846153846154</v>
      </c>
      <c r="AS1149" s="100">
        <v>53.75</v>
      </c>
      <c r="AT1149" s="1"/>
      <c r="AU1149" s="1"/>
      <c r="AV1149" s="1"/>
      <c r="AW1149" s="1"/>
      <c r="AX1149" s="1"/>
      <c r="AY1149" s="1"/>
      <c r="AZ1149" s="1"/>
      <c r="BA1149" s="1"/>
      <c r="BB1149" s="1"/>
      <c r="BC1149" s="1"/>
      <c r="BD1149" s="1"/>
      <c r="BE1149" s="1"/>
      <c r="BF1149" s="1"/>
      <c r="BG1149" s="1"/>
      <c r="BH1149" s="1"/>
      <c r="BI1149" s="1"/>
      <c r="BJ1149" s="1"/>
      <c r="BK1149" s="1"/>
      <c r="BL1149" s="1"/>
      <c r="BM1149" s="1"/>
    </row>
    <row r="1150" spans="1:65" ht="16.5" customHeight="1" x14ac:dyDescent="0.25">
      <c r="A1150" s="87">
        <v>16010040</v>
      </c>
      <c r="B1150" s="82" t="s">
        <v>26</v>
      </c>
      <c r="C1150" s="82" t="s">
        <v>138</v>
      </c>
      <c r="D1150" s="82" t="s">
        <v>1392</v>
      </c>
      <c r="E1150" s="82" t="s">
        <v>1374</v>
      </c>
      <c r="F1150" s="82">
        <v>8</v>
      </c>
      <c r="G1150" s="82">
        <v>72</v>
      </c>
      <c r="H1150" s="83">
        <v>-72.368333329999999</v>
      </c>
      <c r="I1150" s="93">
        <v>8.1855555599999992</v>
      </c>
      <c r="J1150" s="100">
        <v>61.192857142857143</v>
      </c>
      <c r="K1150" s="100">
        <v>48.285714285714285</v>
      </c>
      <c r="L1150" s="100">
        <v>36.996296296296293</v>
      </c>
      <c r="M1150" s="100">
        <v>40.748148148148147</v>
      </c>
      <c r="N1150" s="100">
        <v>35.474074074074075</v>
      </c>
      <c r="O1150" s="100">
        <v>24.788888888888891</v>
      </c>
      <c r="P1150" s="100">
        <v>54.562962962962963</v>
      </c>
      <c r="Q1150" s="100">
        <v>49.659259259259265</v>
      </c>
      <c r="R1150" s="100">
        <v>92.649999999999991</v>
      </c>
      <c r="S1150" s="100">
        <v>81.503999999999991</v>
      </c>
      <c r="T1150" s="100">
        <v>93.965384615384636</v>
      </c>
      <c r="U1150" s="100">
        <v>76.057692307692307</v>
      </c>
      <c r="V1150" s="100">
        <v>71.16538461538461</v>
      </c>
      <c r="W1150" s="100">
        <v>61.823999999999998</v>
      </c>
      <c r="X1150" s="100">
        <v>90.403999999999996</v>
      </c>
      <c r="Y1150" s="100">
        <v>36.72</v>
      </c>
      <c r="Z1150" s="100">
        <v>48.676923076923075</v>
      </c>
      <c r="AA1150" s="100">
        <v>48.276923076923069</v>
      </c>
      <c r="AB1150" s="100">
        <v>43.574074074074076</v>
      </c>
      <c r="AC1150" s="100">
        <v>59.674074074074078</v>
      </c>
      <c r="AD1150" s="100">
        <v>78.237037037037041</v>
      </c>
      <c r="AE1150" s="100">
        <v>49.868000000000002</v>
      </c>
      <c r="AF1150" s="100">
        <v>69.333333333333343</v>
      </c>
      <c r="AG1150" s="100">
        <v>63.707999999999998</v>
      </c>
      <c r="AH1150" s="100">
        <v>85.72</v>
      </c>
      <c r="AI1150" s="100">
        <v>97.947999999999993</v>
      </c>
      <c r="AJ1150" s="100">
        <v>89.132000000000005</v>
      </c>
      <c r="AK1150" s="100">
        <v>119.95200000000001</v>
      </c>
      <c r="AL1150" s="100">
        <v>117.19199999999999</v>
      </c>
      <c r="AM1150" s="100">
        <v>122.97307692307692</v>
      </c>
      <c r="AN1150" s="100">
        <v>95.507999999999996</v>
      </c>
      <c r="AO1150" s="100">
        <v>117.67307692307692</v>
      </c>
      <c r="AP1150" s="100">
        <v>98.516000000000005</v>
      </c>
      <c r="AQ1150" s="100">
        <v>91.951724137931052</v>
      </c>
      <c r="AR1150" s="100">
        <v>70.689655172413794</v>
      </c>
      <c r="AS1150" s="100">
        <v>65.124137931034483</v>
      </c>
      <c r="AT1150" s="1" t="s">
        <v>1888</v>
      </c>
      <c r="AU1150" s="1"/>
      <c r="AV1150" s="1"/>
      <c r="AW1150" s="1"/>
      <c r="AX1150" s="1"/>
      <c r="AY1150" s="1"/>
      <c r="AZ1150" s="1"/>
      <c r="BA1150" s="1"/>
      <c r="BB1150" s="1"/>
      <c r="BC1150" s="1"/>
      <c r="BD1150" s="1"/>
      <c r="BE1150" s="1"/>
      <c r="BF1150" s="1"/>
      <c r="BG1150" s="1"/>
      <c r="BH1150" s="1"/>
      <c r="BI1150" s="1"/>
      <c r="BJ1150" s="1"/>
      <c r="BK1150" s="1"/>
      <c r="BL1150" s="1"/>
      <c r="BM1150" s="1"/>
    </row>
    <row r="1151" spans="1:65" ht="16.5" customHeight="1" x14ac:dyDescent="0.25">
      <c r="A1151" s="87">
        <v>16010340</v>
      </c>
      <c r="B1151" s="82" t="s">
        <v>26</v>
      </c>
      <c r="C1151" s="82" t="s">
        <v>1401</v>
      </c>
      <c r="D1151" s="82" t="s">
        <v>1392</v>
      </c>
      <c r="E1151" s="82" t="s">
        <v>1374</v>
      </c>
      <c r="F1151" s="82">
        <v>8</v>
      </c>
      <c r="G1151" s="82">
        <v>953</v>
      </c>
      <c r="H1151" s="83">
        <v>-72.461722219999999</v>
      </c>
      <c r="I1151" s="93">
        <v>7.9930277800000002</v>
      </c>
      <c r="J1151" s="100">
        <v>39.062068965517248</v>
      </c>
      <c r="K1151" s="100">
        <v>37.593333333333327</v>
      </c>
      <c r="L1151" s="100">
        <v>26.236666666666668</v>
      </c>
      <c r="M1151" s="100">
        <v>31.434482758620685</v>
      </c>
      <c r="N1151" s="100">
        <v>37.272413793103453</v>
      </c>
      <c r="O1151" s="100">
        <v>21.260714285714283</v>
      </c>
      <c r="P1151" s="100">
        <v>22.817857142857147</v>
      </c>
      <c r="Q1151" s="100">
        <v>29.864285714285717</v>
      </c>
      <c r="R1151" s="100">
        <v>33.760714285714286</v>
      </c>
      <c r="S1151" s="100">
        <v>41.017241379310356</v>
      </c>
      <c r="T1151" s="100">
        <v>46.070000000000007</v>
      </c>
      <c r="U1151" s="100">
        <v>48.963333333333331</v>
      </c>
      <c r="V1151" s="100">
        <v>32.176666666666662</v>
      </c>
      <c r="W1151" s="100">
        <v>34.07931034482759</v>
      </c>
      <c r="X1151" s="100">
        <v>33.078571428571429</v>
      </c>
      <c r="Y1151" s="100">
        <v>22.437931034482766</v>
      </c>
      <c r="Z1151" s="100">
        <v>22.259999999999998</v>
      </c>
      <c r="AA1151" s="100">
        <v>14.766666666666667</v>
      </c>
      <c r="AB1151" s="100">
        <v>13.440000000000001</v>
      </c>
      <c r="AC1151" s="100">
        <v>16.049999999999997</v>
      </c>
      <c r="AD1151" s="100">
        <v>13.069999999999999</v>
      </c>
      <c r="AE1151" s="100">
        <v>18.083333333333329</v>
      </c>
      <c r="AF1151" s="100">
        <v>20.183333333333337</v>
      </c>
      <c r="AG1151" s="100">
        <v>25.880000000000003</v>
      </c>
      <c r="AH1151" s="100">
        <v>16.306666666666665</v>
      </c>
      <c r="AI1151" s="100">
        <v>35.706666666666671</v>
      </c>
      <c r="AJ1151" s="100">
        <v>22.619999999999997</v>
      </c>
      <c r="AK1151" s="100">
        <v>40.720689655172407</v>
      </c>
      <c r="AL1151" s="100">
        <v>53.87931034482758</v>
      </c>
      <c r="AM1151" s="100">
        <v>59.267857142857146</v>
      </c>
      <c r="AN1151" s="100">
        <v>60.334482758620695</v>
      </c>
      <c r="AO1151" s="100">
        <v>71.879310344827573</v>
      </c>
      <c r="AP1151" s="100">
        <v>47.986206896551721</v>
      </c>
      <c r="AQ1151" s="100">
        <v>50.585714285714296</v>
      </c>
      <c r="AR1151" s="100">
        <v>44.81428571428571</v>
      </c>
      <c r="AS1151" s="100">
        <v>39.03793103448276</v>
      </c>
      <c r="AT1151" s="1"/>
      <c r="AU1151" s="1"/>
      <c r="AV1151" s="1"/>
      <c r="AW1151" s="1"/>
      <c r="AX1151" s="1"/>
      <c r="AY1151" s="1"/>
      <c r="AZ1151" s="1"/>
      <c r="BA1151" s="1"/>
      <c r="BB1151" s="1"/>
      <c r="BC1151" s="1"/>
      <c r="BD1151" s="1"/>
      <c r="BE1151" s="1"/>
      <c r="BF1151" s="1"/>
      <c r="BG1151" s="1"/>
      <c r="BH1151" s="1"/>
      <c r="BI1151" s="1"/>
      <c r="BJ1151" s="1"/>
      <c r="BK1151" s="1"/>
      <c r="BL1151" s="1"/>
      <c r="BM1151" s="1"/>
    </row>
    <row r="1152" spans="1:65" ht="16.5" customHeight="1" x14ac:dyDescent="0.25">
      <c r="A1152" s="87">
        <v>16020080</v>
      </c>
      <c r="B1152" s="82" t="s">
        <v>26</v>
      </c>
      <c r="C1152" s="82" t="s">
        <v>1402</v>
      </c>
      <c r="D1152" s="82" t="s">
        <v>1402</v>
      </c>
      <c r="E1152" s="82" t="s">
        <v>1374</v>
      </c>
      <c r="F1152" s="82">
        <v>8</v>
      </c>
      <c r="G1152" s="82">
        <v>1280</v>
      </c>
      <c r="H1152" s="83">
        <v>-72.772777779999998</v>
      </c>
      <c r="I1152" s="93">
        <v>7.5341666700000003</v>
      </c>
      <c r="J1152" s="100">
        <v>25.693333333333332</v>
      </c>
      <c r="K1152" s="100">
        <v>22.490000000000002</v>
      </c>
      <c r="L1152" s="100">
        <v>20.506666666666668</v>
      </c>
      <c r="M1152" s="100">
        <v>30.683333333333334</v>
      </c>
      <c r="N1152" s="100">
        <v>18.896666666666668</v>
      </c>
      <c r="O1152" s="100">
        <v>30.62</v>
      </c>
      <c r="P1152" s="100">
        <v>35.383333333333333</v>
      </c>
      <c r="Q1152" s="100">
        <v>39.593333333333341</v>
      </c>
      <c r="R1152" s="100">
        <v>60.346666666666664</v>
      </c>
      <c r="S1152" s="100">
        <v>63.506666666666661</v>
      </c>
      <c r="T1152" s="100">
        <v>79.206666666666663</v>
      </c>
      <c r="U1152" s="100">
        <v>76.766666666666652</v>
      </c>
      <c r="V1152" s="100">
        <v>64.626666666666679</v>
      </c>
      <c r="W1152" s="100">
        <v>52.153333333333329</v>
      </c>
      <c r="X1152" s="100">
        <v>57.716666666666661</v>
      </c>
      <c r="Y1152" s="100">
        <v>35.053333333333327</v>
      </c>
      <c r="Z1152" s="100">
        <v>27.536666666666665</v>
      </c>
      <c r="AA1152" s="100">
        <v>29.07</v>
      </c>
      <c r="AB1152" s="100">
        <v>19.38</v>
      </c>
      <c r="AC1152" s="100">
        <v>28.243333333333336</v>
      </c>
      <c r="AD1152" s="100">
        <v>27.313333333333333</v>
      </c>
      <c r="AE1152" s="100">
        <v>29.970000000000006</v>
      </c>
      <c r="AF1152" s="100">
        <v>39.480000000000004</v>
      </c>
      <c r="AG1152" s="100">
        <v>51.586666666666673</v>
      </c>
      <c r="AH1152" s="100">
        <v>37.766666666666666</v>
      </c>
      <c r="AI1152" s="100">
        <v>66.653333333333322</v>
      </c>
      <c r="AJ1152" s="100">
        <v>59.583333333333336</v>
      </c>
      <c r="AK1152" s="100">
        <v>85.462068965517233</v>
      </c>
      <c r="AL1152" s="100">
        <v>85.882758620689657</v>
      </c>
      <c r="AM1152" s="100">
        <v>122.15517241379308</v>
      </c>
      <c r="AN1152" s="100">
        <v>96.950000000000017</v>
      </c>
      <c r="AO1152" s="100">
        <v>105.98275862068965</v>
      </c>
      <c r="AP1152" s="100">
        <v>81.167857142857159</v>
      </c>
      <c r="AQ1152" s="100">
        <v>64.176666666666677</v>
      </c>
      <c r="AR1152" s="100">
        <v>37.783333333333331</v>
      </c>
      <c r="AS1152" s="100">
        <v>23.133333333333329</v>
      </c>
      <c r="AT1152" s="1"/>
      <c r="AU1152" s="1"/>
      <c r="AV1152" s="1"/>
      <c r="AW1152" s="1"/>
      <c r="AX1152" s="1"/>
      <c r="AY1152" s="1"/>
      <c r="AZ1152" s="1"/>
      <c r="BA1152" s="1"/>
      <c r="BB1152" s="1"/>
      <c r="BC1152" s="1"/>
      <c r="BD1152" s="1"/>
      <c r="BE1152" s="1"/>
      <c r="BF1152" s="1"/>
      <c r="BG1152" s="1"/>
      <c r="BH1152" s="1"/>
      <c r="BI1152" s="1"/>
      <c r="BJ1152" s="1"/>
      <c r="BK1152" s="1"/>
      <c r="BL1152" s="1"/>
      <c r="BM1152" s="1"/>
    </row>
    <row r="1153" spans="1:65" ht="16.5" customHeight="1" x14ac:dyDescent="0.25">
      <c r="A1153" s="87">
        <v>16020010</v>
      </c>
      <c r="B1153" s="82" t="s">
        <v>26</v>
      </c>
      <c r="C1153" s="82" t="s">
        <v>1403</v>
      </c>
      <c r="D1153" s="82" t="s">
        <v>1403</v>
      </c>
      <c r="E1153" s="82" t="s">
        <v>1374</v>
      </c>
      <c r="F1153" s="82">
        <v>8</v>
      </c>
      <c r="G1153" s="82">
        <v>120</v>
      </c>
      <c r="H1153" s="83">
        <v>-72.799444440000002</v>
      </c>
      <c r="I1153" s="93">
        <v>7.8919444399999996</v>
      </c>
      <c r="J1153" s="100">
        <v>25.551724137931036</v>
      </c>
      <c r="K1153" s="100">
        <v>14.517241379310345</v>
      </c>
      <c r="L1153" s="100">
        <v>17.103448275862068</v>
      </c>
      <c r="M1153" s="100">
        <v>35.517241379310342</v>
      </c>
      <c r="N1153" s="100">
        <v>21.241379310344829</v>
      </c>
      <c r="O1153" s="100">
        <v>26.137931034482758</v>
      </c>
      <c r="P1153" s="100">
        <v>30.986206896551725</v>
      </c>
      <c r="Q1153" s="100">
        <v>43.766666666666666</v>
      </c>
      <c r="R1153" s="100">
        <v>63.166666666666664</v>
      </c>
      <c r="S1153" s="100">
        <v>59.9</v>
      </c>
      <c r="T1153" s="100">
        <v>68.033333333333331</v>
      </c>
      <c r="U1153" s="100">
        <v>73.900000000000006</v>
      </c>
      <c r="V1153" s="100">
        <v>69.033333333333331</v>
      </c>
      <c r="W1153" s="100">
        <v>47.2</v>
      </c>
      <c r="X1153" s="100">
        <v>53.233333333333334</v>
      </c>
      <c r="Y1153" s="100">
        <v>24.7</v>
      </c>
      <c r="Z1153" s="100">
        <v>22.533333333333335</v>
      </c>
      <c r="AA1153" s="100">
        <v>19.433333333333334</v>
      </c>
      <c r="AB1153" s="100">
        <v>22.366666666666667</v>
      </c>
      <c r="AC1153" s="100">
        <v>17.2</v>
      </c>
      <c r="AD1153" s="100">
        <v>25.482758620689655</v>
      </c>
      <c r="AE1153" s="100">
        <v>26.566666666666666</v>
      </c>
      <c r="AF1153" s="100">
        <v>35.31666666666667</v>
      </c>
      <c r="AG1153" s="100">
        <v>37.233333333333334</v>
      </c>
      <c r="AH1153" s="100">
        <v>52.586206896551722</v>
      </c>
      <c r="AI1153" s="100">
        <v>73.758620689655174</v>
      </c>
      <c r="AJ1153" s="100">
        <v>74.551724137931032</v>
      </c>
      <c r="AK1153" s="100">
        <v>83.4</v>
      </c>
      <c r="AL1153" s="100">
        <v>85.7</v>
      </c>
      <c r="AM1153" s="100">
        <v>96.8</v>
      </c>
      <c r="AN1153" s="100">
        <v>93.4</v>
      </c>
      <c r="AO1153" s="100">
        <v>109.23333333333333</v>
      </c>
      <c r="AP1153" s="100">
        <v>76.900000000000006</v>
      </c>
      <c r="AQ1153" s="100">
        <v>64.533333333333331</v>
      </c>
      <c r="AR1153" s="100">
        <v>26.793103448275861</v>
      </c>
      <c r="AS1153" s="100">
        <v>21.275862068965516</v>
      </c>
      <c r="AT1153" s="1"/>
      <c r="AU1153" s="1"/>
      <c r="AV1153" s="1"/>
      <c r="AW1153" s="1"/>
      <c r="AX1153" s="1"/>
      <c r="AY1153" s="1"/>
      <c r="AZ1153" s="1"/>
      <c r="BA1153" s="1"/>
      <c r="BB1153" s="1"/>
      <c r="BC1153" s="1"/>
      <c r="BD1153" s="1"/>
      <c r="BE1153" s="1"/>
      <c r="BF1153" s="1"/>
      <c r="BG1153" s="1"/>
      <c r="BH1153" s="1"/>
      <c r="BI1153" s="1"/>
      <c r="BJ1153" s="1"/>
      <c r="BK1153" s="1"/>
      <c r="BL1153" s="1"/>
      <c r="BM1153" s="1"/>
    </row>
    <row r="1154" spans="1:65" ht="16.5" customHeight="1" x14ac:dyDescent="0.25">
      <c r="A1154" s="87">
        <v>23190510</v>
      </c>
      <c r="B1154" s="82" t="s">
        <v>26</v>
      </c>
      <c r="C1154" s="82" t="s">
        <v>1404</v>
      </c>
      <c r="D1154" s="82" t="s">
        <v>327</v>
      </c>
      <c r="E1154" s="82" t="s">
        <v>1374</v>
      </c>
      <c r="F1154" s="82">
        <v>8</v>
      </c>
      <c r="G1154" s="82">
        <v>300</v>
      </c>
      <c r="H1154" s="83">
        <v>-73.327500000000001</v>
      </c>
      <c r="I1154" s="93">
        <v>7.5955555600000002</v>
      </c>
      <c r="J1154" s="100">
        <v>40.653846153846153</v>
      </c>
      <c r="K1154" s="100">
        <v>25.5</v>
      </c>
      <c r="L1154" s="100">
        <v>24.611538461538462</v>
      </c>
      <c r="M1154" s="100">
        <v>40.03846153846154</v>
      </c>
      <c r="N1154" s="100">
        <v>26.615384615384617</v>
      </c>
      <c r="O1154" s="100">
        <v>25.653846153846153</v>
      </c>
      <c r="P1154" s="100">
        <v>56.857692307692318</v>
      </c>
      <c r="Q1154" s="100">
        <v>60.666666666666664</v>
      </c>
      <c r="R1154" s="100">
        <v>87.68148148148147</v>
      </c>
      <c r="S1154" s="100">
        <v>67.411538461538456</v>
      </c>
      <c r="T1154" s="100">
        <v>93.040740740740731</v>
      </c>
      <c r="U1154" s="100">
        <v>73.42962962962963</v>
      </c>
      <c r="V1154" s="100">
        <v>110.42142857142858</v>
      </c>
      <c r="W1154" s="100">
        <v>68.95</v>
      </c>
      <c r="X1154" s="100">
        <v>82.859259259259247</v>
      </c>
      <c r="Y1154" s="100">
        <v>56.833333333333336</v>
      </c>
      <c r="Z1154" s="100">
        <v>43.938461538461539</v>
      </c>
      <c r="AA1154" s="100">
        <v>32.234615384615388</v>
      </c>
      <c r="AB1154" s="100">
        <v>41.63703703703704</v>
      </c>
      <c r="AC1154" s="100">
        <v>41.403571428571432</v>
      </c>
      <c r="AD1154" s="100">
        <v>40.392857142857146</v>
      </c>
      <c r="AE1154" s="100">
        <v>37.23571428571428</v>
      </c>
      <c r="AF1154" s="100">
        <v>48.546428571428571</v>
      </c>
      <c r="AG1154" s="100">
        <v>67.482142857142861</v>
      </c>
      <c r="AH1154" s="100">
        <v>62.307407407407418</v>
      </c>
      <c r="AI1154" s="100">
        <v>56.760714285714293</v>
      </c>
      <c r="AJ1154" s="100">
        <v>78.789285714285711</v>
      </c>
      <c r="AK1154" s="100">
        <v>102.6888888888889</v>
      </c>
      <c r="AL1154" s="100">
        <v>92.725925925925921</v>
      </c>
      <c r="AM1154" s="100">
        <v>124.05925925925925</v>
      </c>
      <c r="AN1154" s="100">
        <v>93.642307692307682</v>
      </c>
      <c r="AO1154" s="100">
        <v>96.426923076923075</v>
      </c>
      <c r="AP1154" s="100">
        <v>93.123076923076923</v>
      </c>
      <c r="AQ1154" s="100">
        <v>75.533333333333331</v>
      </c>
      <c r="AR1154" s="100">
        <v>64.796153846153842</v>
      </c>
      <c r="AS1154" s="100">
        <v>38.888461538461542</v>
      </c>
      <c r="AT1154" s="1"/>
      <c r="AU1154" s="1"/>
      <c r="AV1154" s="1"/>
      <c r="AW1154" s="1"/>
      <c r="AX1154" s="1"/>
      <c r="AY1154" s="1"/>
      <c r="AZ1154" s="1"/>
      <c r="BA1154" s="1"/>
      <c r="BB1154" s="1"/>
      <c r="BC1154" s="1"/>
      <c r="BD1154" s="1"/>
      <c r="BE1154" s="1"/>
      <c r="BF1154" s="1"/>
      <c r="BG1154" s="1"/>
      <c r="BH1154" s="1"/>
      <c r="BI1154" s="1"/>
      <c r="BJ1154" s="1"/>
      <c r="BK1154" s="1"/>
      <c r="BL1154" s="1"/>
      <c r="BM1154" s="1"/>
    </row>
    <row r="1155" spans="1:65" ht="16.5" customHeight="1" x14ac:dyDescent="0.25">
      <c r="A1155" s="87">
        <v>16055060</v>
      </c>
      <c r="B1155" s="82" t="s">
        <v>56</v>
      </c>
      <c r="C1155" s="82" t="s">
        <v>1405</v>
      </c>
      <c r="D1155" s="82" t="s">
        <v>1405</v>
      </c>
      <c r="E1155" s="82" t="s">
        <v>1374</v>
      </c>
      <c r="F1155" s="82">
        <v>8</v>
      </c>
      <c r="G1155" s="82">
        <v>1500</v>
      </c>
      <c r="H1155" s="83">
        <v>-73.234999999999999</v>
      </c>
      <c r="I1155" s="93">
        <v>8.2174999999999994</v>
      </c>
      <c r="J1155" s="100">
        <v>10.037037037037036</v>
      </c>
      <c r="K1155" s="100">
        <v>4.9319999999999995</v>
      </c>
      <c r="L1155" s="100">
        <v>2.8555555555555552</v>
      </c>
      <c r="M1155" s="100">
        <v>3.4074074074074074</v>
      </c>
      <c r="N1155" s="100">
        <v>3.6076923076923064</v>
      </c>
      <c r="O1155" s="100">
        <v>5.6</v>
      </c>
      <c r="P1155" s="100">
        <v>7.3413793103448279</v>
      </c>
      <c r="Q1155" s="100">
        <v>9.62222222222222</v>
      </c>
      <c r="R1155" s="100">
        <v>12.796800000000001</v>
      </c>
      <c r="S1155" s="100">
        <v>16.988888888888887</v>
      </c>
      <c r="T1155" s="100">
        <v>28.953571428571429</v>
      </c>
      <c r="U1155" s="100">
        <v>28.280769230769231</v>
      </c>
      <c r="V1155" s="100">
        <v>42.648148148148159</v>
      </c>
      <c r="W1155" s="100">
        <v>22.773076923076921</v>
      </c>
      <c r="X1155" s="100">
        <v>40.651851851851859</v>
      </c>
      <c r="Y1155" s="100">
        <v>21.453571428571429</v>
      </c>
      <c r="Z1155" s="100">
        <v>22.766666666666673</v>
      </c>
      <c r="AA1155" s="100">
        <v>11.157692307692308</v>
      </c>
      <c r="AB1155" s="100">
        <v>10.220000000000001</v>
      </c>
      <c r="AC1155" s="100">
        <v>15.029629629629628</v>
      </c>
      <c r="AD1155" s="100">
        <v>18.359259259259261</v>
      </c>
      <c r="AE1155" s="100">
        <v>20.767857142857142</v>
      </c>
      <c r="AF1155" s="100">
        <v>29.516666666666666</v>
      </c>
      <c r="AG1155" s="100">
        <v>32.65384615384616</v>
      </c>
      <c r="AH1155" s="100">
        <v>42.085714285714289</v>
      </c>
      <c r="AI1155" s="100">
        <v>47.942307692307693</v>
      </c>
      <c r="AJ1155" s="100">
        <v>43.210714285714282</v>
      </c>
      <c r="AK1155" s="100">
        <v>52.581481481481482</v>
      </c>
      <c r="AL1155" s="100">
        <v>47.130769230769225</v>
      </c>
      <c r="AM1155" s="100">
        <v>43.355555555555569</v>
      </c>
      <c r="AN1155" s="100">
        <v>30.668000000000006</v>
      </c>
      <c r="AO1155" s="100">
        <v>32.592592592592595</v>
      </c>
      <c r="AP1155" s="100">
        <v>27.07407407407408</v>
      </c>
      <c r="AQ1155" s="100">
        <v>15.123999999999999</v>
      </c>
      <c r="AR1155" s="100">
        <v>8.7291666666666661</v>
      </c>
      <c r="AS1155" s="100">
        <v>4.0374958333333337</v>
      </c>
      <c r="AT1155" s="1" t="s">
        <v>1888</v>
      </c>
      <c r="AU1155" s="1"/>
      <c r="AV1155" s="1"/>
      <c r="AW1155" s="1"/>
      <c r="AX1155" s="1"/>
      <c r="AY1155" s="1"/>
      <c r="AZ1155" s="1"/>
      <c r="BA1155" s="1"/>
      <c r="BB1155" s="1"/>
      <c r="BC1155" s="1"/>
      <c r="BD1155" s="1"/>
      <c r="BE1155" s="1"/>
      <c r="BF1155" s="1"/>
      <c r="BG1155" s="1"/>
      <c r="BH1155" s="1"/>
      <c r="BI1155" s="1"/>
      <c r="BJ1155" s="1"/>
      <c r="BK1155" s="1"/>
      <c r="BL1155" s="1"/>
      <c r="BM1155" s="1"/>
    </row>
    <row r="1156" spans="1:65" ht="16.5" customHeight="1" x14ac:dyDescent="0.25">
      <c r="A1156" s="87">
        <v>37010010</v>
      </c>
      <c r="B1156" s="82" t="s">
        <v>26</v>
      </c>
      <c r="C1156" s="82" t="s">
        <v>1406</v>
      </c>
      <c r="D1156" s="82" t="s">
        <v>1406</v>
      </c>
      <c r="E1156" s="82" t="s">
        <v>1374</v>
      </c>
      <c r="F1156" s="82">
        <v>8</v>
      </c>
      <c r="G1156" s="82">
        <v>1560</v>
      </c>
      <c r="H1156" s="83">
        <v>-72.500555560000009</v>
      </c>
      <c r="I1156" s="93">
        <v>7.2980555599999999</v>
      </c>
      <c r="J1156" s="100">
        <v>6.3766666666666669</v>
      </c>
      <c r="K1156" s="100">
        <v>6.3</v>
      </c>
      <c r="L1156" s="100">
        <v>8.862068965517242</v>
      </c>
      <c r="M1156" s="100">
        <v>8.7931034482758612</v>
      </c>
      <c r="N1156" s="100">
        <v>7.9</v>
      </c>
      <c r="O1156" s="100">
        <v>11.068965517241379</v>
      </c>
      <c r="P1156" s="100">
        <v>17.448275862068964</v>
      </c>
      <c r="Q1156" s="100">
        <v>20</v>
      </c>
      <c r="R1156" s="100">
        <v>25.448275862068964</v>
      </c>
      <c r="S1156" s="100">
        <v>35.586206896551722</v>
      </c>
      <c r="T1156" s="100">
        <v>37.931034482758619</v>
      </c>
      <c r="U1156" s="100">
        <v>32.43333333333333</v>
      </c>
      <c r="V1156" s="100">
        <v>42.93333333333333</v>
      </c>
      <c r="W1156" s="100">
        <v>37.733333333333334</v>
      </c>
      <c r="X1156" s="100">
        <v>49.103448275862071</v>
      </c>
      <c r="Y1156" s="100">
        <v>48</v>
      </c>
      <c r="Z1156" s="100">
        <v>52.379310344827587</v>
      </c>
      <c r="AA1156" s="100">
        <v>59.682758620689654</v>
      </c>
      <c r="AB1156" s="100">
        <v>46.266666666666666</v>
      </c>
      <c r="AC1156" s="100">
        <v>43.666666666666664</v>
      </c>
      <c r="AD1156" s="100">
        <v>49.448275862068968</v>
      </c>
      <c r="AE1156" s="100">
        <v>39.466666666666669</v>
      </c>
      <c r="AF1156" s="100">
        <v>38.533333333333331</v>
      </c>
      <c r="AG1156" s="100">
        <v>39.966666666666669</v>
      </c>
      <c r="AH1156" s="100">
        <v>36.56666666666667</v>
      </c>
      <c r="AI1156" s="100">
        <v>37.766666666666666</v>
      </c>
      <c r="AJ1156" s="100">
        <v>34.4</v>
      </c>
      <c r="AK1156" s="100">
        <v>27.44</v>
      </c>
      <c r="AL1156" s="100">
        <v>34.93333333333333</v>
      </c>
      <c r="AM1156" s="100">
        <v>30.433333333333334</v>
      </c>
      <c r="AN1156" s="100">
        <v>28.633333333333333</v>
      </c>
      <c r="AO1156" s="100">
        <v>25.333333333333332</v>
      </c>
      <c r="AP1156" s="100">
        <v>18.166666666666668</v>
      </c>
      <c r="AQ1156" s="100">
        <v>13.166666666666666</v>
      </c>
      <c r="AR1156" s="100">
        <v>7.5</v>
      </c>
      <c r="AS1156" s="100">
        <v>7.4333333333333336</v>
      </c>
      <c r="AT1156" s="1"/>
      <c r="AU1156" s="1"/>
      <c r="AV1156" s="1"/>
      <c r="AW1156" s="1"/>
      <c r="AX1156" s="1"/>
      <c r="AY1156" s="1"/>
      <c r="AZ1156" s="1"/>
      <c r="BA1156" s="1"/>
      <c r="BB1156" s="1"/>
      <c r="BC1156" s="1"/>
      <c r="BD1156" s="1"/>
      <c r="BE1156" s="1"/>
      <c r="BF1156" s="1"/>
      <c r="BG1156" s="1"/>
      <c r="BH1156" s="1"/>
      <c r="BI1156" s="1"/>
      <c r="BJ1156" s="1"/>
      <c r="BK1156" s="1"/>
      <c r="BL1156" s="1"/>
      <c r="BM1156" s="1"/>
    </row>
    <row r="1157" spans="1:65" ht="16.5" customHeight="1" x14ac:dyDescent="0.25">
      <c r="A1157" s="87">
        <v>16030080</v>
      </c>
      <c r="B1157" s="82" t="s">
        <v>26</v>
      </c>
      <c r="C1157" s="82" t="s">
        <v>911</v>
      </c>
      <c r="D1157" s="82" t="s">
        <v>911</v>
      </c>
      <c r="E1157" s="82" t="s">
        <v>1374</v>
      </c>
      <c r="F1157" s="82">
        <v>8</v>
      </c>
      <c r="G1157" s="82">
        <v>1200</v>
      </c>
      <c r="H1157" s="83">
        <v>-72.832499999999996</v>
      </c>
      <c r="I1157" s="93">
        <v>7.9502777799999995</v>
      </c>
      <c r="J1157" s="100">
        <v>31.199999999999996</v>
      </c>
      <c r="K1157" s="100">
        <v>25.766666666666669</v>
      </c>
      <c r="L1157" s="100">
        <v>26.84</v>
      </c>
      <c r="M1157" s="100">
        <v>29.116666666666671</v>
      </c>
      <c r="N1157" s="100">
        <v>30.263333333333332</v>
      </c>
      <c r="O1157" s="100">
        <v>20.443333333333335</v>
      </c>
      <c r="P1157" s="100">
        <v>41.623333333333328</v>
      </c>
      <c r="Q1157" s="100">
        <v>35.83</v>
      </c>
      <c r="R1157" s="100">
        <v>47.766666666666673</v>
      </c>
      <c r="S1157" s="100">
        <v>49.2793103448276</v>
      </c>
      <c r="T1157" s="100">
        <v>74.548275862068962</v>
      </c>
      <c r="U1157" s="100">
        <v>53.334482758620702</v>
      </c>
      <c r="V1157" s="100">
        <v>56.110344827586218</v>
      </c>
      <c r="W1157" s="100">
        <v>38.126666666666665</v>
      </c>
      <c r="X1157" s="100">
        <v>40.316666666666656</v>
      </c>
      <c r="Y1157" s="100">
        <v>23.306666666666665</v>
      </c>
      <c r="Z1157" s="100">
        <v>20.166666666666668</v>
      </c>
      <c r="AA1157" s="100">
        <v>20.02333333333333</v>
      </c>
      <c r="AB1157" s="100">
        <v>33.363333333333337</v>
      </c>
      <c r="AC1157" s="100">
        <v>21.619999999999997</v>
      </c>
      <c r="AD1157" s="100">
        <v>22.040000000000003</v>
      </c>
      <c r="AE1157" s="100">
        <v>21.730000000000004</v>
      </c>
      <c r="AF1157" s="100">
        <v>28.57</v>
      </c>
      <c r="AG1157" s="100">
        <v>38.93333333333333</v>
      </c>
      <c r="AH1157" s="100">
        <v>36.08</v>
      </c>
      <c r="AI1157" s="100">
        <v>69.183333333333323</v>
      </c>
      <c r="AJ1157" s="100">
        <v>49.876666666666665</v>
      </c>
      <c r="AK1157" s="100">
        <v>59.830000000000005</v>
      </c>
      <c r="AL1157" s="100">
        <v>62.879999999999995</v>
      </c>
      <c r="AM1157" s="100">
        <v>78.276666666666671</v>
      </c>
      <c r="AN1157" s="100">
        <v>91.913333333333327</v>
      </c>
      <c r="AO1157" s="100">
        <v>94.68</v>
      </c>
      <c r="AP1157" s="100">
        <v>88.440000000000012</v>
      </c>
      <c r="AQ1157" s="100">
        <v>54.437931034482766</v>
      </c>
      <c r="AR1157" s="100">
        <v>46.096428571428554</v>
      </c>
      <c r="AS1157" s="100">
        <v>20.49285714285714</v>
      </c>
      <c r="AT1157" s="1"/>
      <c r="AU1157" s="1"/>
      <c r="AV1157" s="1"/>
      <c r="AW1157" s="1"/>
      <c r="AX1157" s="1"/>
      <c r="AY1157" s="1"/>
      <c r="AZ1157" s="1"/>
      <c r="BA1157" s="1"/>
      <c r="BB1157" s="1"/>
      <c r="BC1157" s="1"/>
      <c r="BD1157" s="1"/>
      <c r="BE1157" s="1"/>
      <c r="BF1157" s="1"/>
      <c r="BG1157" s="1"/>
      <c r="BH1157" s="1"/>
      <c r="BI1157" s="1"/>
      <c r="BJ1157" s="1"/>
      <c r="BK1157" s="1"/>
      <c r="BL1157" s="1"/>
      <c r="BM1157" s="1"/>
    </row>
    <row r="1158" spans="1:65" ht="16.5" customHeight="1" x14ac:dyDescent="0.25">
      <c r="A1158" s="87">
        <v>16020110</v>
      </c>
      <c r="B1158" s="82" t="s">
        <v>26</v>
      </c>
      <c r="C1158" s="82" t="s">
        <v>1407</v>
      </c>
      <c r="D1158" s="82" t="s">
        <v>1408</v>
      </c>
      <c r="E1158" s="82" t="s">
        <v>1374</v>
      </c>
      <c r="F1158" s="82">
        <v>8</v>
      </c>
      <c r="G1158" s="82">
        <v>2875</v>
      </c>
      <c r="H1158" s="83">
        <v>-72.718333329999993</v>
      </c>
      <c r="I1158" s="93">
        <v>7.3169444400000003</v>
      </c>
      <c r="J1158" s="100">
        <v>12.117857142857142</v>
      </c>
      <c r="K1158" s="100">
        <v>9.4571428571428573</v>
      </c>
      <c r="L1158" s="100">
        <v>10.078571428571426</v>
      </c>
      <c r="M1158" s="100">
        <v>12.696551724137931</v>
      </c>
      <c r="N1158" s="100">
        <v>14.079310344827586</v>
      </c>
      <c r="O1158" s="100">
        <v>18.320689655172412</v>
      </c>
      <c r="P1158" s="100">
        <v>23.231034482758623</v>
      </c>
      <c r="Q1158" s="100">
        <v>23.106896551724137</v>
      </c>
      <c r="R1158" s="100">
        <v>31.313793103448276</v>
      </c>
      <c r="S1158" s="100">
        <v>45</v>
      </c>
      <c r="T1158" s="100">
        <v>54.499999999999993</v>
      </c>
      <c r="U1158" s="100">
        <v>38.292857142857144</v>
      </c>
      <c r="V1158" s="100">
        <v>46.092857142857142</v>
      </c>
      <c r="W1158" s="100">
        <v>39.953571428571422</v>
      </c>
      <c r="X1158" s="100">
        <v>43.803448275862067</v>
      </c>
      <c r="Y1158" s="100">
        <v>36.720689655172414</v>
      </c>
      <c r="Z1158" s="100">
        <v>36.889655172413789</v>
      </c>
      <c r="AA1158" s="100">
        <v>56.465517241379303</v>
      </c>
      <c r="AB1158" s="100">
        <v>36.917241379310347</v>
      </c>
      <c r="AC1158" s="100">
        <v>44.110344827586204</v>
      </c>
      <c r="AD1158" s="100">
        <v>37.137931034482762</v>
      </c>
      <c r="AE1158" s="100">
        <v>27.675000000000001</v>
      </c>
      <c r="AF1158" s="100">
        <v>32.710344827586205</v>
      </c>
      <c r="AG1158" s="100">
        <v>37.989655172413798</v>
      </c>
      <c r="AH1158" s="100">
        <v>31.166666666666668</v>
      </c>
      <c r="AI1158" s="100">
        <v>36.876666666666665</v>
      </c>
      <c r="AJ1158" s="100">
        <v>39.360000000000007</v>
      </c>
      <c r="AK1158" s="100">
        <v>50.482758620689658</v>
      </c>
      <c r="AL1158" s="100">
        <v>41.251724137931035</v>
      </c>
      <c r="AM1158" s="100">
        <v>45.982758620689644</v>
      </c>
      <c r="AN1158" s="100">
        <v>41.210344827586212</v>
      </c>
      <c r="AO1158" s="100">
        <v>40.272413793103446</v>
      </c>
      <c r="AP1158" s="100">
        <v>24.407142857142862</v>
      </c>
      <c r="AQ1158" s="100">
        <v>23.050000000000004</v>
      </c>
      <c r="AR1158" s="100">
        <v>10.964285714285717</v>
      </c>
      <c r="AS1158" s="100">
        <v>9.6357142857142861</v>
      </c>
      <c r="AT1158" s="1"/>
      <c r="AU1158" s="1"/>
      <c r="AV1158" s="1"/>
      <c r="AW1158" s="1"/>
      <c r="AX1158" s="1"/>
      <c r="AY1158" s="1"/>
      <c r="AZ1158" s="1"/>
      <c r="BA1158" s="1"/>
      <c r="BB1158" s="1"/>
      <c r="BC1158" s="1"/>
      <c r="BD1158" s="1"/>
      <c r="BE1158" s="1"/>
      <c r="BF1158" s="1"/>
      <c r="BG1158" s="1"/>
      <c r="BH1158" s="1"/>
      <c r="BI1158" s="1"/>
      <c r="BJ1158" s="1"/>
      <c r="BK1158" s="1"/>
      <c r="BL1158" s="1"/>
      <c r="BM1158" s="1"/>
    </row>
    <row r="1159" spans="1:65" ht="16.5" customHeight="1" x14ac:dyDescent="0.25">
      <c r="A1159" s="87">
        <v>16055010</v>
      </c>
      <c r="B1159" s="82" t="s">
        <v>43</v>
      </c>
      <c r="C1159" s="82" t="s">
        <v>1409</v>
      </c>
      <c r="D1159" s="82" t="s">
        <v>1410</v>
      </c>
      <c r="E1159" s="82" t="s">
        <v>1374</v>
      </c>
      <c r="F1159" s="82">
        <v>8</v>
      </c>
      <c r="G1159" s="82">
        <v>1435</v>
      </c>
      <c r="H1159" s="83">
        <v>-73.357500000000002</v>
      </c>
      <c r="I1159" s="93">
        <v>8.3152777800000006</v>
      </c>
      <c r="J1159" s="100">
        <v>9.4375000000000018</v>
      </c>
      <c r="K1159" s="100">
        <v>1.7439999999999998</v>
      </c>
      <c r="L1159" s="100">
        <v>2.3280000000000003</v>
      </c>
      <c r="M1159" s="100">
        <v>1.8038461538461541</v>
      </c>
      <c r="N1159" s="100">
        <v>3.3200000000000007</v>
      </c>
      <c r="O1159" s="100">
        <v>3.8039999999999994</v>
      </c>
      <c r="P1159" s="100">
        <v>11.884</v>
      </c>
      <c r="Q1159" s="100">
        <v>13.9294728717804</v>
      </c>
      <c r="R1159" s="100">
        <v>18.918329095840445</v>
      </c>
      <c r="S1159" s="100">
        <v>27.628106389999392</v>
      </c>
      <c r="T1159" s="100">
        <v>29.942287879943837</v>
      </c>
      <c r="U1159" s="100">
        <v>42.616641435635493</v>
      </c>
      <c r="V1159" s="100">
        <v>49.544569367628824</v>
      </c>
      <c r="W1159" s="100">
        <v>30.887999999999998</v>
      </c>
      <c r="X1159" s="100">
        <v>62.671999999999997</v>
      </c>
      <c r="Y1159" s="100">
        <v>26.204000000000001</v>
      </c>
      <c r="Z1159" s="100">
        <v>30.695833333333336</v>
      </c>
      <c r="AA1159" s="100">
        <v>18.511538461538461</v>
      </c>
      <c r="AB1159" s="100">
        <v>17.988000000000003</v>
      </c>
      <c r="AC1159" s="100">
        <v>21.861539522806805</v>
      </c>
      <c r="AD1159" s="100">
        <v>20.967999999999996</v>
      </c>
      <c r="AE1159" s="100">
        <v>31.330769230769228</v>
      </c>
      <c r="AF1159" s="100">
        <v>41.057692307692307</v>
      </c>
      <c r="AG1159" s="100">
        <v>41.826007604583339</v>
      </c>
      <c r="AH1159" s="100">
        <v>50.865384615384599</v>
      </c>
      <c r="AI1159" s="100">
        <v>57.600000000000009</v>
      </c>
      <c r="AJ1159" s="100">
        <v>50.108333333333327</v>
      </c>
      <c r="AK1159" s="100">
        <v>61.544166666666676</v>
      </c>
      <c r="AL1159" s="100">
        <v>41.275999999999996</v>
      </c>
      <c r="AM1159" s="100">
        <v>42.695118252833687</v>
      </c>
      <c r="AN1159" s="100">
        <v>31.34</v>
      </c>
      <c r="AO1159" s="100">
        <v>27.111999999999998</v>
      </c>
      <c r="AP1159" s="100">
        <v>17.074999999999999</v>
      </c>
      <c r="AQ1159" s="100">
        <v>12.054641040291669</v>
      </c>
      <c r="AR1159" s="100">
        <v>6.7250000000000014</v>
      </c>
      <c r="AS1159" s="100">
        <v>3.6602122183268264</v>
      </c>
      <c r="AT1159" s="1" t="s">
        <v>1888</v>
      </c>
      <c r="AU1159" s="1"/>
      <c r="AV1159" s="1"/>
      <c r="AW1159" s="1"/>
      <c r="AX1159" s="1"/>
      <c r="AY1159" s="1"/>
      <c r="AZ1159" s="1"/>
      <c r="BA1159" s="1"/>
      <c r="BB1159" s="1"/>
      <c r="BC1159" s="1"/>
      <c r="BD1159" s="1"/>
      <c r="BE1159" s="1"/>
      <c r="BF1159" s="1"/>
      <c r="BG1159" s="1"/>
      <c r="BH1159" s="1"/>
      <c r="BI1159" s="1"/>
      <c r="BJ1159" s="1"/>
      <c r="BK1159" s="1"/>
      <c r="BL1159" s="1"/>
      <c r="BM1159" s="1"/>
    </row>
    <row r="1160" spans="1:65" ht="16.5" customHeight="1" x14ac:dyDescent="0.25">
      <c r="A1160" s="87">
        <v>16050170</v>
      </c>
      <c r="B1160" s="82" t="s">
        <v>26</v>
      </c>
      <c r="C1160" s="82" t="s">
        <v>1411</v>
      </c>
      <c r="D1160" s="82" t="s">
        <v>1410</v>
      </c>
      <c r="E1160" s="82" t="s">
        <v>1374</v>
      </c>
      <c r="F1160" s="82">
        <v>8</v>
      </c>
      <c r="G1160" s="82">
        <v>1545</v>
      </c>
      <c r="H1160" s="83">
        <v>-73.423333329999991</v>
      </c>
      <c r="I1160" s="93">
        <v>8.400555559999999</v>
      </c>
      <c r="J1160" s="100">
        <v>8.4899999999999984</v>
      </c>
      <c r="K1160" s="100">
        <v>8.74</v>
      </c>
      <c r="L1160" s="100">
        <v>12.023333333333332</v>
      </c>
      <c r="M1160" s="100">
        <v>4.7133333333333329</v>
      </c>
      <c r="N1160" s="100">
        <v>8.0566666666666666</v>
      </c>
      <c r="O1160" s="100">
        <v>6.7533333333333321</v>
      </c>
      <c r="P1160" s="100">
        <v>13.882758620689653</v>
      </c>
      <c r="Q1160" s="100">
        <v>18.482758620689651</v>
      </c>
      <c r="R1160" s="100">
        <v>14.999999999999998</v>
      </c>
      <c r="S1160" s="100">
        <v>28.343333333333341</v>
      </c>
      <c r="T1160" s="100">
        <v>38.283333333333339</v>
      </c>
      <c r="U1160" s="100">
        <v>31.316666666666674</v>
      </c>
      <c r="V1160" s="100">
        <v>41.61</v>
      </c>
      <c r="W1160" s="100">
        <v>39.690000000000012</v>
      </c>
      <c r="X1160" s="100">
        <v>52.18333333333333</v>
      </c>
      <c r="Y1160" s="100">
        <v>34.656666666666659</v>
      </c>
      <c r="Z1160" s="100">
        <v>28.656666666666673</v>
      </c>
      <c r="AA1160" s="100">
        <v>22.653333333333332</v>
      </c>
      <c r="AB1160" s="100">
        <v>25.383333333333333</v>
      </c>
      <c r="AC1160" s="100">
        <v>32.800000000000004</v>
      </c>
      <c r="AD1160" s="100">
        <v>27.12</v>
      </c>
      <c r="AE1160" s="100">
        <v>28.363333333333333</v>
      </c>
      <c r="AF1160" s="100">
        <v>37.869999999999997</v>
      </c>
      <c r="AG1160" s="100">
        <v>39.500000000000007</v>
      </c>
      <c r="AH1160" s="100">
        <v>51.266666666666673</v>
      </c>
      <c r="AI1160" s="100">
        <v>49.736666666666665</v>
      </c>
      <c r="AJ1160" s="100">
        <v>46.293103448275843</v>
      </c>
      <c r="AK1160" s="100">
        <v>56.089999999999996</v>
      </c>
      <c r="AL1160" s="100">
        <v>41.36</v>
      </c>
      <c r="AM1160" s="100">
        <v>40.300000000000004</v>
      </c>
      <c r="AN1160" s="100">
        <v>37.696666666666673</v>
      </c>
      <c r="AO1160" s="100">
        <v>37.666666666666671</v>
      </c>
      <c r="AP1160" s="100">
        <v>23.296666666666667</v>
      </c>
      <c r="AQ1160" s="100">
        <v>18.586666666666666</v>
      </c>
      <c r="AR1160" s="100">
        <v>9.4466666666666654</v>
      </c>
      <c r="AS1160" s="100">
        <v>10.056666666666667</v>
      </c>
      <c r="AT1160" s="1"/>
      <c r="AU1160" s="1"/>
      <c r="AV1160" s="1"/>
      <c r="AW1160" s="1"/>
      <c r="AX1160" s="1"/>
      <c r="AY1160" s="1"/>
      <c r="AZ1160" s="1"/>
      <c r="BA1160" s="1"/>
      <c r="BB1160" s="1"/>
      <c r="BC1160" s="1"/>
      <c r="BD1160" s="1"/>
      <c r="BE1160" s="1"/>
      <c r="BF1160" s="1"/>
      <c r="BG1160" s="1"/>
      <c r="BH1160" s="1"/>
      <c r="BI1160" s="1"/>
      <c r="BJ1160" s="1"/>
      <c r="BK1160" s="1"/>
      <c r="BL1160" s="1"/>
      <c r="BM1160" s="1"/>
    </row>
    <row r="1161" spans="1:65" ht="16.5" customHeight="1" x14ac:dyDescent="0.25">
      <c r="A1161" s="87">
        <v>16055100</v>
      </c>
      <c r="B1161" s="82" t="s">
        <v>56</v>
      </c>
      <c r="C1161" s="82" t="s">
        <v>2051</v>
      </c>
      <c r="D1161" s="82" t="s">
        <v>1410</v>
      </c>
      <c r="E1161" s="82" t="s">
        <v>1374</v>
      </c>
      <c r="F1161" s="82">
        <v>8</v>
      </c>
      <c r="G1161" s="82">
        <v>1150</v>
      </c>
      <c r="H1161" s="83">
        <v>-73.32222222</v>
      </c>
      <c r="I1161" s="93">
        <v>8.23777778</v>
      </c>
      <c r="J1161" s="100">
        <v>9.9631578947368435</v>
      </c>
      <c r="K1161" s="100">
        <v>2.8421052631578942</v>
      </c>
      <c r="L1161" s="100">
        <v>1.8157894736842106</v>
      </c>
      <c r="M1161" s="100">
        <v>3.1111111111111112</v>
      </c>
      <c r="N1161" s="100">
        <v>3.5500000000000003</v>
      </c>
      <c r="O1161" s="100">
        <v>5.6888888888888882</v>
      </c>
      <c r="P1161" s="100">
        <v>16.511111111111109</v>
      </c>
      <c r="Q1161" s="100">
        <v>11.616666666666667</v>
      </c>
      <c r="R1161" s="100">
        <v>23.13529411764706</v>
      </c>
      <c r="S1161" s="100">
        <v>29.994117647058822</v>
      </c>
      <c r="T1161" s="100">
        <v>39.29999999999999</v>
      </c>
      <c r="U1161" s="100">
        <v>50.344444444444441</v>
      </c>
      <c r="V1161" s="100">
        <v>40.394444444444439</v>
      </c>
      <c r="W1161" s="100">
        <v>38.577777777777776</v>
      </c>
      <c r="X1161" s="100">
        <v>62.461111111111109</v>
      </c>
      <c r="Y1161" s="100">
        <v>28.676470588235293</v>
      </c>
      <c r="Z1161" s="100">
        <v>21.452941176470588</v>
      </c>
      <c r="AA1161" s="100">
        <v>14.666666666666666</v>
      </c>
      <c r="AB1161" s="100">
        <v>17.044444444444448</v>
      </c>
      <c r="AC1161" s="100">
        <v>14.66111111111111</v>
      </c>
      <c r="AD1161" s="100">
        <v>25.755555555555556</v>
      </c>
      <c r="AE1161" s="100">
        <v>21.772222222222226</v>
      </c>
      <c r="AF1161" s="100">
        <v>27.18333333333333</v>
      </c>
      <c r="AG1161" s="100">
        <v>31.862499999999997</v>
      </c>
      <c r="AH1161" s="100">
        <v>49.927777777777777</v>
      </c>
      <c r="AI1161" s="100">
        <v>60.822222222222223</v>
      </c>
      <c r="AJ1161" s="100">
        <v>58.872222222222227</v>
      </c>
      <c r="AK1161" s="100">
        <v>55.838888888888889</v>
      </c>
      <c r="AL1161" s="100">
        <v>45.816666666666663</v>
      </c>
      <c r="AM1161" s="100">
        <v>43.677777777777777</v>
      </c>
      <c r="AN1161" s="100">
        <v>46.277777777777779</v>
      </c>
      <c r="AO1161" s="100">
        <v>39.511111111111113</v>
      </c>
      <c r="AP1161" s="100">
        <v>29.329411764705885</v>
      </c>
      <c r="AQ1161" s="100">
        <v>11.344444444444443</v>
      </c>
      <c r="AR1161" s="100">
        <v>7.4611111111111121</v>
      </c>
      <c r="AS1161" s="100">
        <v>5.8263157894736848</v>
      </c>
      <c r="AT1161" s="1" t="s">
        <v>5204</v>
      </c>
      <c r="AU1161" s="1"/>
      <c r="AV1161" s="1"/>
      <c r="AW1161" s="1"/>
      <c r="AX1161" s="1"/>
      <c r="AY1161" s="1"/>
      <c r="AZ1161" s="1"/>
      <c r="BA1161" s="1"/>
      <c r="BB1161" s="1"/>
      <c r="BC1161" s="1"/>
      <c r="BD1161" s="1"/>
      <c r="BE1161" s="1"/>
      <c r="BF1161" s="1"/>
      <c r="BG1161" s="1"/>
      <c r="BH1161" s="1"/>
      <c r="BI1161" s="1"/>
      <c r="BJ1161" s="1"/>
      <c r="BK1161" s="1"/>
      <c r="BL1161" s="1"/>
      <c r="BM1161" s="1"/>
    </row>
    <row r="1162" spans="1:65" ht="16.5" customHeight="1" x14ac:dyDescent="0.25">
      <c r="A1162" s="87">
        <v>16015020</v>
      </c>
      <c r="B1162" s="82" t="s">
        <v>72</v>
      </c>
      <c r="C1162" s="82" t="s">
        <v>1412</v>
      </c>
      <c r="D1162" s="82" t="s">
        <v>1413</v>
      </c>
      <c r="E1162" s="82" t="s">
        <v>1374</v>
      </c>
      <c r="F1162" s="82">
        <v>8</v>
      </c>
      <c r="G1162" s="82">
        <v>2340</v>
      </c>
      <c r="H1162" s="83">
        <v>-72.644999999999996</v>
      </c>
      <c r="I1162" s="93">
        <v>7.37311111</v>
      </c>
      <c r="J1162" s="100">
        <v>13.150000000000004</v>
      </c>
      <c r="K1162" s="100">
        <v>11.456666666666671</v>
      </c>
      <c r="L1162" s="100">
        <v>9.1444444444444439</v>
      </c>
      <c r="M1162" s="100">
        <v>7.8333333333333339</v>
      </c>
      <c r="N1162" s="100">
        <v>11.526666666666667</v>
      </c>
      <c r="O1162" s="100">
        <v>13.942857142857145</v>
      </c>
      <c r="P1162" s="100">
        <v>15.60333333333333</v>
      </c>
      <c r="Q1162" s="100">
        <v>18.732142857142858</v>
      </c>
      <c r="R1162" s="100">
        <v>34.800000000000004</v>
      </c>
      <c r="S1162" s="100">
        <v>36.53448275862069</v>
      </c>
      <c r="T1162" s="100">
        <v>45.289655172413795</v>
      </c>
      <c r="U1162" s="100">
        <v>35.45000000000001</v>
      </c>
      <c r="V1162" s="100">
        <v>40.236666666666665</v>
      </c>
      <c r="W1162" s="100">
        <v>25.306666666666672</v>
      </c>
      <c r="X1162" s="100">
        <v>33.024137931034481</v>
      </c>
      <c r="Y1162" s="100">
        <v>24.243333333333332</v>
      </c>
      <c r="Z1162" s="100">
        <v>21.943333333333339</v>
      </c>
      <c r="AA1162" s="100">
        <v>25.216666666666665</v>
      </c>
      <c r="AB1162" s="100">
        <v>17.751724137931031</v>
      </c>
      <c r="AC1162" s="100">
        <v>21.883333333333333</v>
      </c>
      <c r="AD1162" s="100">
        <v>17.555172413793105</v>
      </c>
      <c r="AE1162" s="100">
        <v>16.79666666666666</v>
      </c>
      <c r="AF1162" s="100">
        <v>18.744827586206899</v>
      </c>
      <c r="AG1162" s="100">
        <v>30.343333333333341</v>
      </c>
      <c r="AH1162" s="100">
        <v>26.337931034482757</v>
      </c>
      <c r="AI1162" s="100">
        <v>34.396666666666661</v>
      </c>
      <c r="AJ1162" s="100">
        <v>33.724137931034484</v>
      </c>
      <c r="AK1162" s="100">
        <v>40.233333333333341</v>
      </c>
      <c r="AL1162" s="100">
        <v>40.265517241379314</v>
      </c>
      <c r="AM1162" s="100">
        <v>45.493333333333339</v>
      </c>
      <c r="AN1162" s="100">
        <v>38.365517241379315</v>
      </c>
      <c r="AO1162" s="100">
        <v>49.965517241379317</v>
      </c>
      <c r="AP1162" s="100">
        <v>25.884615384615383</v>
      </c>
      <c r="AQ1162" s="100">
        <v>20.362068965517238</v>
      </c>
      <c r="AR1162" s="100">
        <v>8.521428571428574</v>
      </c>
      <c r="AS1162" s="100">
        <v>8.4919999999999973</v>
      </c>
      <c r="AT1162" s="1"/>
      <c r="AU1162" s="1"/>
      <c r="AV1162" s="1"/>
      <c r="AW1162" s="1"/>
      <c r="AX1162" s="1"/>
      <c r="AY1162" s="1"/>
      <c r="AZ1162" s="1"/>
      <c r="BA1162" s="1"/>
      <c r="BB1162" s="1"/>
      <c r="BC1162" s="1"/>
      <c r="BD1162" s="1"/>
      <c r="BE1162" s="1"/>
      <c r="BF1162" s="1"/>
      <c r="BG1162" s="1"/>
      <c r="BH1162" s="1"/>
      <c r="BI1162" s="1"/>
      <c r="BJ1162" s="1"/>
      <c r="BK1162" s="1"/>
      <c r="BL1162" s="1"/>
      <c r="BM1162" s="1"/>
    </row>
    <row r="1163" spans="1:65" ht="16.5" customHeight="1" x14ac:dyDescent="0.25">
      <c r="A1163" s="87">
        <v>16020370</v>
      </c>
      <c r="B1163" s="82" t="s">
        <v>26</v>
      </c>
      <c r="C1163" s="82" t="s">
        <v>353</v>
      </c>
      <c r="D1163" s="82" t="s">
        <v>353</v>
      </c>
      <c r="E1163" s="82" t="s">
        <v>1374</v>
      </c>
      <c r="F1163" s="82">
        <v>8</v>
      </c>
      <c r="G1163" s="82">
        <v>50</v>
      </c>
      <c r="H1163" s="83">
        <v>-72.41</v>
      </c>
      <c r="I1163" s="93">
        <v>8.3594444400000008</v>
      </c>
      <c r="J1163" s="100">
        <v>47.666666666666664</v>
      </c>
      <c r="K1163" s="100">
        <v>64.5</v>
      </c>
      <c r="L1163" s="100">
        <v>36.6</v>
      </c>
      <c r="M1163" s="100">
        <v>48</v>
      </c>
      <c r="N1163" s="100">
        <v>40.466666666666669</v>
      </c>
      <c r="O1163" s="100">
        <v>36.766666666666666</v>
      </c>
      <c r="P1163" s="100">
        <v>47.966666666666669</v>
      </c>
      <c r="Q1163" s="100">
        <v>59.56666666666667</v>
      </c>
      <c r="R1163" s="100">
        <v>75.7</v>
      </c>
      <c r="S1163" s="100">
        <v>93.766666666666666</v>
      </c>
      <c r="T1163" s="100">
        <v>86.86666666666666</v>
      </c>
      <c r="U1163" s="100">
        <v>100.1</v>
      </c>
      <c r="V1163" s="100">
        <v>104.8</v>
      </c>
      <c r="W1163" s="100">
        <v>66.400000000000006</v>
      </c>
      <c r="X1163" s="100">
        <v>83.033333333333331</v>
      </c>
      <c r="Y1163" s="100">
        <v>48.666666666666664</v>
      </c>
      <c r="Z1163" s="100">
        <v>62.5</v>
      </c>
      <c r="AA1163" s="100">
        <v>44.43333333333333</v>
      </c>
      <c r="AB1163" s="100">
        <v>59.8</v>
      </c>
      <c r="AC1163" s="100">
        <v>64.7</v>
      </c>
      <c r="AD1163" s="100">
        <v>76.566666666666663</v>
      </c>
      <c r="AE1163" s="100">
        <v>57.833333333333336</v>
      </c>
      <c r="AF1163" s="100">
        <v>70.323333333333323</v>
      </c>
      <c r="AG1163" s="100">
        <v>75.36666666666666</v>
      </c>
      <c r="AH1163" s="100">
        <v>101.63333333333334</v>
      </c>
      <c r="AI1163" s="100">
        <v>88.833333333333329</v>
      </c>
      <c r="AJ1163" s="100">
        <v>100.53333333333333</v>
      </c>
      <c r="AK1163" s="100">
        <v>121.36666666666666</v>
      </c>
      <c r="AL1163" s="100">
        <v>139.23333333333332</v>
      </c>
      <c r="AM1163" s="100">
        <v>114.73333333333333</v>
      </c>
      <c r="AN1163" s="100">
        <v>121.96666666666667</v>
      </c>
      <c r="AO1163" s="100">
        <v>124.33333333333333</v>
      </c>
      <c r="AP1163" s="100">
        <v>128.46666666666667</v>
      </c>
      <c r="AQ1163" s="100">
        <v>101.73333333333333</v>
      </c>
      <c r="AR1163" s="100">
        <v>87.533333333333331</v>
      </c>
      <c r="AS1163" s="100">
        <v>60.3</v>
      </c>
      <c r="AT1163" s="1"/>
      <c r="AU1163" s="1"/>
      <c r="AV1163" s="1"/>
      <c r="AW1163" s="1"/>
      <c r="AX1163" s="1"/>
      <c r="AY1163" s="1"/>
      <c r="AZ1163" s="1"/>
      <c r="BA1163" s="1"/>
      <c r="BB1163" s="1"/>
      <c r="BC1163" s="1"/>
      <c r="BD1163" s="1"/>
      <c r="BE1163" s="1"/>
      <c r="BF1163" s="1"/>
      <c r="BG1163" s="1"/>
      <c r="BH1163" s="1"/>
      <c r="BI1163" s="1"/>
      <c r="BJ1163" s="1"/>
      <c r="BK1163" s="1"/>
      <c r="BL1163" s="1"/>
      <c r="BM1163" s="1"/>
    </row>
    <row r="1164" spans="1:65" ht="16.5" customHeight="1" x14ac:dyDescent="0.25">
      <c r="A1164" s="87">
        <v>16015030</v>
      </c>
      <c r="B1164" s="82" t="s">
        <v>56</v>
      </c>
      <c r="C1164" s="82" t="s">
        <v>327</v>
      </c>
      <c r="D1164" s="82" t="s">
        <v>1414</v>
      </c>
      <c r="E1164" s="82" t="s">
        <v>1374</v>
      </c>
      <c r="F1164" s="82">
        <v>8</v>
      </c>
      <c r="G1164" s="82">
        <v>1760</v>
      </c>
      <c r="H1164" s="83">
        <v>-72.53388889</v>
      </c>
      <c r="I1164" s="93">
        <v>7.5697222200000001</v>
      </c>
      <c r="J1164" s="100">
        <v>20.37</v>
      </c>
      <c r="K1164" s="100">
        <v>15.586666666666668</v>
      </c>
      <c r="L1164" s="100">
        <v>10.816666666666668</v>
      </c>
      <c r="M1164" s="100">
        <v>15.556666666666668</v>
      </c>
      <c r="N1164" s="100">
        <v>12.386666666666667</v>
      </c>
      <c r="O1164" s="100">
        <v>12.613793103448277</v>
      </c>
      <c r="P1164" s="100">
        <v>20.383333333333329</v>
      </c>
      <c r="Q1164" s="100">
        <v>22.010344827586213</v>
      </c>
      <c r="R1164" s="100">
        <v>37.20333333333334</v>
      </c>
      <c r="S1164" s="100">
        <v>43.08</v>
      </c>
      <c r="T1164" s="100">
        <v>62.320000000000007</v>
      </c>
      <c r="U1164" s="100">
        <v>46.168965517241368</v>
      </c>
      <c r="V1164" s="100">
        <v>63.673333333333339</v>
      </c>
      <c r="W1164" s="100">
        <v>41.929999999999993</v>
      </c>
      <c r="X1164" s="100">
        <v>53.910344827586201</v>
      </c>
      <c r="Y1164" s="100">
        <v>46.370000000000005</v>
      </c>
      <c r="Z1164" s="100">
        <v>40.4</v>
      </c>
      <c r="AA1164" s="100">
        <v>42.024137931034474</v>
      </c>
      <c r="AB1164" s="100">
        <v>37.38666666666667</v>
      </c>
      <c r="AC1164" s="100">
        <v>44.779999999999994</v>
      </c>
      <c r="AD1164" s="100">
        <v>38.71</v>
      </c>
      <c r="AE1164" s="100">
        <v>33.213793103448282</v>
      </c>
      <c r="AF1164" s="100">
        <v>45.51</v>
      </c>
      <c r="AG1164" s="100">
        <v>55.141379310344838</v>
      </c>
      <c r="AH1164" s="100">
        <v>51.048275862068955</v>
      </c>
      <c r="AI1164" s="100">
        <v>62.623333333333335</v>
      </c>
      <c r="AJ1164" s="100">
        <v>54.407142857142858</v>
      </c>
      <c r="AK1164" s="100">
        <v>73.646666666666675</v>
      </c>
      <c r="AL1164" s="100">
        <v>71.319999999999993</v>
      </c>
      <c r="AM1164" s="100">
        <v>69.160714285714292</v>
      </c>
      <c r="AN1164" s="100">
        <v>64.217241379310337</v>
      </c>
      <c r="AO1164" s="100">
        <v>67.751724137931049</v>
      </c>
      <c r="AP1164" s="100">
        <v>47.289655172413781</v>
      </c>
      <c r="AQ1164" s="100">
        <v>39.751724137931028</v>
      </c>
      <c r="AR1164" s="100">
        <v>17.317241379310349</v>
      </c>
      <c r="AS1164" s="100">
        <v>14.674074074074072</v>
      </c>
      <c r="AT1164" s="1"/>
      <c r="AU1164" s="1"/>
      <c r="AV1164" s="1"/>
      <c r="AW1164" s="1"/>
      <c r="AX1164" s="1"/>
      <c r="AY1164" s="1"/>
      <c r="AZ1164" s="1"/>
      <c r="BA1164" s="1"/>
      <c r="BB1164" s="1"/>
      <c r="BC1164" s="1"/>
      <c r="BD1164" s="1"/>
      <c r="BE1164" s="1"/>
      <c r="BF1164" s="1"/>
      <c r="BG1164" s="1"/>
      <c r="BH1164" s="1"/>
      <c r="BI1164" s="1"/>
      <c r="BJ1164" s="1"/>
      <c r="BK1164" s="1"/>
      <c r="BL1164" s="1"/>
      <c r="BM1164" s="1"/>
    </row>
    <row r="1165" spans="1:65" ht="16.5" customHeight="1" x14ac:dyDescent="0.25">
      <c r="A1165" s="87">
        <v>16025030</v>
      </c>
      <c r="B1165" s="82" t="s">
        <v>43</v>
      </c>
      <c r="C1165" s="82" t="s">
        <v>1415</v>
      </c>
      <c r="D1165" s="82" t="s">
        <v>1415</v>
      </c>
      <c r="E1165" s="82" t="s">
        <v>1374</v>
      </c>
      <c r="F1165" s="82">
        <v>8</v>
      </c>
      <c r="G1165" s="82">
        <v>860</v>
      </c>
      <c r="H1165" s="83">
        <v>-72.830555560000008</v>
      </c>
      <c r="I1165" s="93">
        <v>7.7745833299999996</v>
      </c>
      <c r="J1165" s="100">
        <v>43.813333333333347</v>
      </c>
      <c r="K1165" s="100">
        <v>33.18</v>
      </c>
      <c r="L1165" s="100">
        <v>40.756666666666668</v>
      </c>
      <c r="M1165" s="100">
        <v>52.379310344827587</v>
      </c>
      <c r="N1165" s="100">
        <v>34.61</v>
      </c>
      <c r="O1165" s="100">
        <v>35.403448275862068</v>
      </c>
      <c r="P1165" s="100">
        <v>45.572413793103458</v>
      </c>
      <c r="Q1165" s="100">
        <v>45.429999999999993</v>
      </c>
      <c r="R1165" s="100">
        <v>88.13000000000001</v>
      </c>
      <c r="S1165" s="100">
        <v>89.246428571428552</v>
      </c>
      <c r="T1165" s="100">
        <v>104.80357142857142</v>
      </c>
      <c r="U1165" s="100">
        <v>104.3</v>
      </c>
      <c r="V1165" s="100">
        <v>94.927586206896549</v>
      </c>
      <c r="W1165" s="100">
        <v>60.585714285714303</v>
      </c>
      <c r="X1165" s="100">
        <v>76.41724137931034</v>
      </c>
      <c r="Y1165" s="100">
        <v>32.596551724137925</v>
      </c>
      <c r="Z1165" s="100">
        <v>28.825000000000006</v>
      </c>
      <c r="AA1165" s="100">
        <v>27.46206896551724</v>
      </c>
      <c r="AB1165" s="100">
        <v>25.955172413793107</v>
      </c>
      <c r="AC1165" s="100">
        <v>23.799999999999997</v>
      </c>
      <c r="AD1165" s="100">
        <v>31.472413793103449</v>
      </c>
      <c r="AE1165" s="100">
        <v>26.541379310344826</v>
      </c>
      <c r="AF1165" s="100">
        <v>31.1</v>
      </c>
      <c r="AG1165" s="100">
        <v>56.162068965517236</v>
      </c>
      <c r="AH1165" s="100">
        <v>46.948148148148135</v>
      </c>
      <c r="AI1165" s="100">
        <v>90.171428571428578</v>
      </c>
      <c r="AJ1165" s="100">
        <v>114.32222222222219</v>
      </c>
      <c r="AK1165" s="100">
        <v>139.42666666666665</v>
      </c>
      <c r="AL1165" s="100">
        <v>123.14999999999999</v>
      </c>
      <c r="AM1165" s="100">
        <v>168.43</v>
      </c>
      <c r="AN1165" s="100">
        <v>155.60999999999999</v>
      </c>
      <c r="AO1165" s="100">
        <v>148.24482758620687</v>
      </c>
      <c r="AP1165" s="100">
        <v>141.43793103448274</v>
      </c>
      <c r="AQ1165" s="100">
        <v>105.19000000000001</v>
      </c>
      <c r="AR1165" s="100">
        <v>75.453333333333333</v>
      </c>
      <c r="AS1165" s="100">
        <v>52.17</v>
      </c>
      <c r="AT1165" s="1"/>
      <c r="AU1165" s="1"/>
      <c r="AV1165" s="1"/>
      <c r="AW1165" s="1"/>
      <c r="AX1165" s="1"/>
      <c r="AY1165" s="1"/>
      <c r="AZ1165" s="1"/>
      <c r="BA1165" s="1"/>
      <c r="BB1165" s="1"/>
      <c r="BC1165" s="1"/>
      <c r="BD1165" s="1"/>
      <c r="BE1165" s="1"/>
      <c r="BF1165" s="1"/>
      <c r="BG1165" s="1"/>
      <c r="BH1165" s="1"/>
      <c r="BI1165" s="1"/>
      <c r="BJ1165" s="1"/>
      <c r="BK1165" s="1"/>
      <c r="BL1165" s="1"/>
      <c r="BM1165" s="1"/>
    </row>
    <row r="1166" spans="1:65" ht="16.5" customHeight="1" x14ac:dyDescent="0.25">
      <c r="A1166" s="87">
        <v>16020190</v>
      </c>
      <c r="B1166" s="82" t="s">
        <v>26</v>
      </c>
      <c r="C1166" s="82" t="s">
        <v>1416</v>
      </c>
      <c r="D1166" s="82" t="s">
        <v>372</v>
      </c>
      <c r="E1166" s="82" t="s">
        <v>1374</v>
      </c>
      <c r="F1166" s="82">
        <v>8</v>
      </c>
      <c r="G1166" s="82">
        <v>250</v>
      </c>
      <c r="H1166" s="83">
        <v>-72.634166669999999</v>
      </c>
      <c r="I1166" s="93">
        <v>7.9013888899999998</v>
      </c>
      <c r="J1166" s="100">
        <v>36.222222222222221</v>
      </c>
      <c r="K1166" s="100">
        <v>19.592592592592592</v>
      </c>
      <c r="L1166" s="100">
        <v>15.622222222222222</v>
      </c>
      <c r="M1166" s="100">
        <v>19.785714285714285</v>
      </c>
      <c r="N1166" s="100">
        <v>29.75</v>
      </c>
      <c r="O1166" s="100">
        <v>17.464285714285715</v>
      </c>
      <c r="P1166" s="100">
        <v>19.428571428571427</v>
      </c>
      <c r="Q1166" s="100">
        <v>28.857142857142858</v>
      </c>
      <c r="R1166" s="100">
        <v>46.333333333333336</v>
      </c>
      <c r="S1166" s="100">
        <v>52.111111111111114</v>
      </c>
      <c r="T1166" s="100">
        <v>50.444444444444443</v>
      </c>
      <c r="U1166" s="100">
        <v>41.407407407407405</v>
      </c>
      <c r="V1166" s="100">
        <v>47.518518518518519</v>
      </c>
      <c r="W1166" s="100">
        <v>24.296296296296298</v>
      </c>
      <c r="X1166" s="100">
        <v>36.629629629629626</v>
      </c>
      <c r="Y1166" s="100">
        <v>9.92</v>
      </c>
      <c r="Z1166" s="100">
        <v>16.72</v>
      </c>
      <c r="AA1166" s="100">
        <v>16.12</v>
      </c>
      <c r="AB1166" s="100">
        <v>14.692307692307692</v>
      </c>
      <c r="AC1166" s="100">
        <v>13.461538461538462</v>
      </c>
      <c r="AD1166" s="100">
        <v>13.36</v>
      </c>
      <c r="AE1166" s="100">
        <v>12.807692307692308</v>
      </c>
      <c r="AF1166" s="100">
        <v>12.5</v>
      </c>
      <c r="AG1166" s="100">
        <v>30.076923076923077</v>
      </c>
      <c r="AH1166" s="100">
        <v>31.384615384615383</v>
      </c>
      <c r="AI1166" s="100">
        <v>38.962962962962962</v>
      </c>
      <c r="AJ1166" s="100">
        <v>52.962962962962962</v>
      </c>
      <c r="AK1166" s="100">
        <v>57.275862068965516</v>
      </c>
      <c r="AL1166" s="100">
        <v>67.41379310344827</v>
      </c>
      <c r="AM1166" s="100">
        <v>67.965517241379317</v>
      </c>
      <c r="AN1166" s="100">
        <v>68.84615384615384</v>
      </c>
      <c r="AO1166" s="100">
        <v>71.740740740740748</v>
      </c>
      <c r="AP1166" s="100">
        <v>56.642857142857146</v>
      </c>
      <c r="AQ1166" s="100">
        <v>52.310344827586206</v>
      </c>
      <c r="AR1166" s="100">
        <v>13.75</v>
      </c>
      <c r="AS1166" s="100">
        <v>14.428571428571429</v>
      </c>
      <c r="AT1166" s="1"/>
      <c r="AU1166" s="1"/>
      <c r="AV1166" s="1"/>
      <c r="AW1166" s="1"/>
      <c r="AX1166" s="1"/>
      <c r="AY1166" s="1"/>
      <c r="AZ1166" s="1"/>
      <c r="BA1166" s="1"/>
      <c r="BB1166" s="1"/>
      <c r="BC1166" s="1"/>
      <c r="BD1166" s="1"/>
      <c r="BE1166" s="1"/>
      <c r="BF1166" s="1"/>
      <c r="BG1166" s="1"/>
      <c r="BH1166" s="1"/>
      <c r="BI1166" s="1"/>
      <c r="BJ1166" s="1"/>
      <c r="BK1166" s="1"/>
      <c r="BL1166" s="1"/>
      <c r="BM1166" s="1"/>
    </row>
    <row r="1167" spans="1:65" ht="16.5" customHeight="1" x14ac:dyDescent="0.25">
      <c r="A1167" s="87">
        <v>16020280</v>
      </c>
      <c r="B1167" s="82" t="s">
        <v>26</v>
      </c>
      <c r="C1167" s="82" t="s">
        <v>1418</v>
      </c>
      <c r="D1167" s="82" t="s">
        <v>372</v>
      </c>
      <c r="E1167" s="82" t="s">
        <v>1374</v>
      </c>
      <c r="F1167" s="82">
        <v>8</v>
      </c>
      <c r="G1167" s="82">
        <v>221</v>
      </c>
      <c r="H1167" s="83">
        <v>-72.592500000000001</v>
      </c>
      <c r="I1167" s="93">
        <v>7.9008333300000002</v>
      </c>
      <c r="J1167" s="100">
        <v>34.168965517241375</v>
      </c>
      <c r="K1167" s="100">
        <v>10.724137931034482</v>
      </c>
      <c r="L1167" s="100">
        <v>20.620689655172413</v>
      </c>
      <c r="M1167" s="100">
        <v>18.068965517241381</v>
      </c>
      <c r="N1167" s="100">
        <v>25.482758620689655</v>
      </c>
      <c r="O1167" s="100">
        <v>17.413793103448278</v>
      </c>
      <c r="P1167" s="100">
        <v>14.724137931034482</v>
      </c>
      <c r="Q1167" s="100">
        <v>20.620689655172413</v>
      </c>
      <c r="R1167" s="100">
        <v>49.413793103448278</v>
      </c>
      <c r="S1167" s="100">
        <v>67.766666666666666</v>
      </c>
      <c r="T1167" s="100">
        <v>45.363333333333337</v>
      </c>
      <c r="U1167" s="100">
        <v>42.676666666666662</v>
      </c>
      <c r="V1167" s="100">
        <v>47.543333333333329</v>
      </c>
      <c r="W1167" s="100">
        <v>25.40666666666667</v>
      </c>
      <c r="X1167" s="100">
        <v>32.909999999999997</v>
      </c>
      <c r="Y1167" s="100">
        <v>9.8033333333333346</v>
      </c>
      <c r="Z1167" s="100">
        <v>10.133333333333333</v>
      </c>
      <c r="AA1167" s="100">
        <v>7</v>
      </c>
      <c r="AB1167" s="100">
        <v>8.1566666666666663</v>
      </c>
      <c r="AC1167" s="100">
        <v>9.8000000000000007</v>
      </c>
      <c r="AD1167" s="100">
        <v>5</v>
      </c>
      <c r="AE1167" s="100">
        <v>5.3793103448275863</v>
      </c>
      <c r="AF1167" s="100">
        <v>12.720689655172412</v>
      </c>
      <c r="AG1167" s="100">
        <v>25.724137931034484</v>
      </c>
      <c r="AH1167" s="100">
        <v>18.3</v>
      </c>
      <c r="AI1167" s="100">
        <v>38.268965517241377</v>
      </c>
      <c r="AJ1167" s="100">
        <v>37.893103448275866</v>
      </c>
      <c r="AK1167" s="100">
        <v>64.86666666666666</v>
      </c>
      <c r="AL1167" s="100">
        <v>66.733333333333334</v>
      </c>
      <c r="AM1167" s="100">
        <v>76.966666666666669</v>
      </c>
      <c r="AN1167" s="100">
        <v>70.517241379310349</v>
      </c>
      <c r="AO1167" s="100">
        <v>82.620689655172413</v>
      </c>
      <c r="AP1167" s="100">
        <v>58.827586206896555</v>
      </c>
      <c r="AQ1167" s="100">
        <v>52.25714285714286</v>
      </c>
      <c r="AR1167" s="100">
        <v>21.678571428571427</v>
      </c>
      <c r="AS1167" s="100">
        <v>23.232142857142858</v>
      </c>
      <c r="AT1167" s="1"/>
      <c r="AU1167" s="1"/>
      <c r="AV1167" s="1"/>
      <c r="AW1167" s="1"/>
      <c r="AX1167" s="1"/>
      <c r="AY1167" s="1"/>
      <c r="AZ1167" s="1"/>
      <c r="BA1167" s="1"/>
      <c r="BB1167" s="1"/>
      <c r="BC1167" s="1"/>
      <c r="BD1167" s="1"/>
      <c r="BE1167" s="1"/>
      <c r="BF1167" s="1"/>
      <c r="BG1167" s="1"/>
      <c r="BH1167" s="1"/>
      <c r="BI1167" s="1"/>
      <c r="BJ1167" s="1"/>
      <c r="BK1167" s="1"/>
      <c r="BL1167" s="1"/>
      <c r="BM1167" s="1"/>
    </row>
    <row r="1168" spans="1:65" ht="16.5" customHeight="1" x14ac:dyDescent="0.25">
      <c r="A1168" s="87">
        <v>16020030</v>
      </c>
      <c r="B1168" s="82" t="s">
        <v>26</v>
      </c>
      <c r="C1168" s="82" t="s">
        <v>1419</v>
      </c>
      <c r="D1168" s="82" t="s">
        <v>678</v>
      </c>
      <c r="E1168" s="82" t="s">
        <v>1374</v>
      </c>
      <c r="F1168" s="82">
        <v>8</v>
      </c>
      <c r="G1168" s="82">
        <v>411</v>
      </c>
      <c r="H1168" s="83">
        <v>-72.71611111</v>
      </c>
      <c r="I1168" s="93">
        <v>7.8641666700000004</v>
      </c>
      <c r="J1168" s="100">
        <v>13.35</v>
      </c>
      <c r="K1168" s="100">
        <v>20.657142857142862</v>
      </c>
      <c r="L1168" s="100">
        <v>16.760714285714286</v>
      </c>
      <c r="M1168" s="100">
        <v>21.532142857142855</v>
      </c>
      <c r="N1168" s="100">
        <v>20.99285714285714</v>
      </c>
      <c r="O1168" s="100">
        <v>21.86296296296296</v>
      </c>
      <c r="P1168" s="100">
        <v>22.296428571428571</v>
      </c>
      <c r="Q1168" s="100">
        <v>20.082142857142859</v>
      </c>
      <c r="R1168" s="100">
        <v>38.282142857142851</v>
      </c>
      <c r="S1168" s="100">
        <v>51.403448275862068</v>
      </c>
      <c r="T1168" s="100">
        <v>45.355172413793092</v>
      </c>
      <c r="U1168" s="100">
        <v>38.810344827586206</v>
      </c>
      <c r="V1168" s="100">
        <v>52.471428571428568</v>
      </c>
      <c r="W1168" s="100">
        <v>23.603571428571428</v>
      </c>
      <c r="X1168" s="100">
        <v>27.977777777777778</v>
      </c>
      <c r="Y1168" s="100">
        <v>13.646428571428569</v>
      </c>
      <c r="Z1168" s="100">
        <v>17.957142857142859</v>
      </c>
      <c r="AA1168" s="100">
        <v>10.62142857142857</v>
      </c>
      <c r="AB1168" s="100">
        <v>5.5344827586206895</v>
      </c>
      <c r="AC1168" s="100">
        <v>8.1758620689655164</v>
      </c>
      <c r="AD1168" s="100">
        <v>14.717241379310344</v>
      </c>
      <c r="AE1168" s="100">
        <v>12</v>
      </c>
      <c r="AF1168" s="100">
        <v>17.300000000000004</v>
      </c>
      <c r="AG1168" s="100">
        <v>23.451851851851849</v>
      </c>
      <c r="AH1168" s="100">
        <v>19.25925925925926</v>
      </c>
      <c r="AI1168" s="100">
        <v>35.551851851851858</v>
      </c>
      <c r="AJ1168" s="100">
        <v>43.337037037037035</v>
      </c>
      <c r="AK1168" s="100">
        <v>54.74444444444444</v>
      </c>
      <c r="AL1168" s="100">
        <v>55.414814814814818</v>
      </c>
      <c r="AM1168" s="100">
        <v>70.907407407407405</v>
      </c>
      <c r="AN1168" s="100">
        <v>55.914285714285711</v>
      </c>
      <c r="AO1168" s="100">
        <v>67.585714285714275</v>
      </c>
      <c r="AP1168" s="100">
        <v>54.165517241379305</v>
      </c>
      <c r="AQ1168" s="100">
        <v>35.444827586206891</v>
      </c>
      <c r="AR1168" s="100">
        <v>25.658620689655173</v>
      </c>
      <c r="AS1168" s="100">
        <v>17.634482758620688</v>
      </c>
      <c r="AT1168" s="1"/>
      <c r="AU1168" s="1"/>
      <c r="AV1168" s="1"/>
      <c r="AW1168" s="1"/>
      <c r="AX1168" s="1"/>
      <c r="AY1168" s="1"/>
      <c r="AZ1168" s="1"/>
      <c r="BA1168" s="1"/>
      <c r="BB1168" s="1"/>
      <c r="BC1168" s="1"/>
      <c r="BD1168" s="1"/>
      <c r="BE1168" s="1"/>
      <c r="BF1168" s="1"/>
      <c r="BG1168" s="1"/>
      <c r="BH1168" s="1"/>
      <c r="BI1168" s="1"/>
      <c r="BJ1168" s="1"/>
      <c r="BK1168" s="1"/>
      <c r="BL1168" s="1"/>
      <c r="BM1168" s="1"/>
    </row>
    <row r="1169" spans="1:65" ht="16.5" customHeight="1" x14ac:dyDescent="0.25">
      <c r="A1169" s="87">
        <v>16030140</v>
      </c>
      <c r="B1169" s="82" t="s">
        <v>26</v>
      </c>
      <c r="C1169" s="82" t="s">
        <v>1421</v>
      </c>
      <c r="D1169" s="82" t="s">
        <v>1422</v>
      </c>
      <c r="E1169" s="82" t="s">
        <v>1374</v>
      </c>
      <c r="F1169" s="82">
        <v>8</v>
      </c>
      <c r="G1169" s="82">
        <v>100</v>
      </c>
      <c r="H1169" s="83">
        <v>-72.693611110000006</v>
      </c>
      <c r="I1169" s="93">
        <v>8.3427777800000005</v>
      </c>
      <c r="J1169" s="100">
        <v>45.266666666666666</v>
      </c>
      <c r="K1169" s="100">
        <v>33.333333333333336</v>
      </c>
      <c r="L1169" s="100">
        <v>33.633333333333333</v>
      </c>
      <c r="M1169" s="100">
        <v>43.866666666666667</v>
      </c>
      <c r="N1169" s="100">
        <v>33.700000000000003</v>
      </c>
      <c r="O1169" s="100">
        <v>30.833333333333332</v>
      </c>
      <c r="P1169" s="100">
        <v>57.4</v>
      </c>
      <c r="Q1169" s="100">
        <v>56.5</v>
      </c>
      <c r="R1169" s="100">
        <v>83.068965517241381</v>
      </c>
      <c r="S1169" s="100">
        <v>96.63333333333334</v>
      </c>
      <c r="T1169" s="100">
        <v>78.5</v>
      </c>
      <c r="U1169" s="100">
        <v>120.96666666666667</v>
      </c>
      <c r="V1169" s="100">
        <v>110.93333333333334</v>
      </c>
      <c r="W1169" s="100">
        <v>95.466666666666669</v>
      </c>
      <c r="X1169" s="100">
        <v>106.37931034482759</v>
      </c>
      <c r="Y1169" s="100">
        <v>67.666666666666671</v>
      </c>
      <c r="Z1169" s="100">
        <v>75.7</v>
      </c>
      <c r="AA1169" s="100">
        <v>79.900000000000006</v>
      </c>
      <c r="AB1169" s="100">
        <v>72.533333333333331</v>
      </c>
      <c r="AC1169" s="100">
        <v>74.63333333333334</v>
      </c>
      <c r="AD1169" s="100">
        <v>88.1</v>
      </c>
      <c r="AE1169" s="100">
        <v>94.13333333333334</v>
      </c>
      <c r="AF1169" s="100">
        <v>100.61333333333333</v>
      </c>
      <c r="AG1169" s="100">
        <v>107.76666666666667</v>
      </c>
      <c r="AH1169" s="100">
        <v>121.6</v>
      </c>
      <c r="AI1169" s="100">
        <v>110.06896551724138</v>
      </c>
      <c r="AJ1169" s="100">
        <v>134.33333333333334</v>
      </c>
      <c r="AK1169" s="100">
        <v>137.83333333333334</v>
      </c>
      <c r="AL1169" s="100">
        <v>130.33333333333334</v>
      </c>
      <c r="AM1169" s="100">
        <v>164.73333333333332</v>
      </c>
      <c r="AN1169" s="100">
        <v>150.06666666666666</v>
      </c>
      <c r="AO1169" s="100">
        <v>131.96666666666667</v>
      </c>
      <c r="AP1169" s="100">
        <v>154.63</v>
      </c>
      <c r="AQ1169" s="100">
        <v>126.66666666666667</v>
      </c>
      <c r="AR1169" s="100">
        <v>86.066666666666663</v>
      </c>
      <c r="AS1169" s="100">
        <v>51.733333333333334</v>
      </c>
      <c r="AT1169" s="1"/>
      <c r="AU1169" s="1"/>
      <c r="AV1169" s="1"/>
      <c r="AW1169" s="1"/>
      <c r="AX1169" s="1"/>
      <c r="AY1169" s="1"/>
      <c r="AZ1169" s="1"/>
      <c r="BA1169" s="1"/>
      <c r="BB1169" s="1"/>
      <c r="BC1169" s="1"/>
      <c r="BD1169" s="1"/>
      <c r="BE1169" s="1"/>
      <c r="BF1169" s="1"/>
      <c r="BG1169" s="1"/>
      <c r="BH1169" s="1"/>
      <c r="BI1169" s="1"/>
      <c r="BJ1169" s="1"/>
      <c r="BK1169" s="1"/>
      <c r="BL1169" s="1"/>
      <c r="BM1169" s="1"/>
    </row>
    <row r="1170" spans="1:65" ht="16.5" customHeight="1" x14ac:dyDescent="0.25">
      <c r="A1170" s="87">
        <v>16030060</v>
      </c>
      <c r="B1170" s="82" t="s">
        <v>26</v>
      </c>
      <c r="C1170" s="82" t="s">
        <v>1599</v>
      </c>
      <c r="D1170" s="82" t="s">
        <v>1422</v>
      </c>
      <c r="E1170" s="82" t="s">
        <v>1374</v>
      </c>
      <c r="F1170" s="82">
        <v>8</v>
      </c>
      <c r="G1170" s="82">
        <v>480</v>
      </c>
      <c r="H1170" s="83">
        <v>-72.858055560000011</v>
      </c>
      <c r="I1170" s="93">
        <v>8.2244444399999992</v>
      </c>
      <c r="J1170" s="100">
        <v>100.55555555555556</v>
      </c>
      <c r="K1170" s="100">
        <v>72.166666666666671</v>
      </c>
      <c r="L1170" s="100">
        <v>66.055555555555557</v>
      </c>
      <c r="M1170" s="100">
        <v>82.529411764705884</v>
      </c>
      <c r="N1170" s="100">
        <v>65.875</v>
      </c>
      <c r="O1170" s="100">
        <v>43.823529411764703</v>
      </c>
      <c r="P1170" s="100">
        <v>80.473684210526315</v>
      </c>
      <c r="Q1170" s="100">
        <v>56.842105263157897</v>
      </c>
      <c r="R1170" s="100">
        <v>100.36842105263158</v>
      </c>
      <c r="S1170" s="100">
        <v>88.736842105263165</v>
      </c>
      <c r="T1170" s="100">
        <v>117.84210526315789</v>
      </c>
      <c r="U1170" s="100">
        <v>137.31578947368422</v>
      </c>
      <c r="V1170" s="100">
        <v>120.55555555555556</v>
      </c>
      <c r="W1170" s="100">
        <v>90.833333333333329</v>
      </c>
      <c r="X1170" s="100">
        <v>124.66666666666667</v>
      </c>
      <c r="Y1170" s="100">
        <v>51.05</v>
      </c>
      <c r="Z1170" s="100">
        <v>61.15</v>
      </c>
      <c r="AA1170" s="100">
        <v>46</v>
      </c>
      <c r="AB1170" s="100">
        <v>88.45</v>
      </c>
      <c r="AC1170" s="100">
        <v>45.3</v>
      </c>
      <c r="AD1170" s="100">
        <v>64.554999999999993</v>
      </c>
      <c r="AE1170" s="100">
        <v>61.65</v>
      </c>
      <c r="AF1170" s="100">
        <v>75</v>
      </c>
      <c r="AG1170" s="100">
        <v>113.05</v>
      </c>
      <c r="AH1170" s="100">
        <v>118.55499999999999</v>
      </c>
      <c r="AI1170" s="100">
        <v>115.295</v>
      </c>
      <c r="AJ1170" s="100">
        <v>146.19</v>
      </c>
      <c r="AK1170" s="100">
        <v>153.33333333333334</v>
      </c>
      <c r="AL1170" s="100">
        <v>165.44444444444446</v>
      </c>
      <c r="AM1170" s="100">
        <v>165.44444444444446</v>
      </c>
      <c r="AN1170" s="100">
        <v>139.47368421052633</v>
      </c>
      <c r="AO1170" s="100">
        <v>182.26315789473685</v>
      </c>
      <c r="AP1170" s="100">
        <v>199.63157894736841</v>
      </c>
      <c r="AQ1170" s="100">
        <v>181.31578947368422</v>
      </c>
      <c r="AR1170" s="100">
        <v>104.21052631578948</v>
      </c>
      <c r="AS1170" s="100">
        <v>79.21052631578948</v>
      </c>
      <c r="AT1170" s="1" t="s">
        <v>5204</v>
      </c>
      <c r="AU1170" s="1"/>
      <c r="AV1170" s="1"/>
      <c r="AW1170" s="1"/>
      <c r="AX1170" s="1"/>
      <c r="AY1170" s="1"/>
      <c r="AZ1170" s="1"/>
      <c r="BA1170" s="1"/>
      <c r="BB1170" s="1"/>
      <c r="BC1170" s="1"/>
      <c r="BD1170" s="1"/>
      <c r="BE1170" s="1"/>
      <c r="BF1170" s="1"/>
      <c r="BG1170" s="1"/>
      <c r="BH1170" s="1"/>
      <c r="BI1170" s="1"/>
      <c r="BJ1170" s="1"/>
      <c r="BK1170" s="1"/>
      <c r="BL1170" s="1"/>
      <c r="BM1170" s="1"/>
    </row>
    <row r="1171" spans="1:65" ht="16.5" customHeight="1" x14ac:dyDescent="0.25">
      <c r="A1171" s="87">
        <v>16035030</v>
      </c>
      <c r="B1171" s="82" t="s">
        <v>26</v>
      </c>
      <c r="C1171" s="82" t="s">
        <v>1422</v>
      </c>
      <c r="D1171" s="82" t="s">
        <v>1422</v>
      </c>
      <c r="E1171" s="82" t="s">
        <v>1374</v>
      </c>
      <c r="F1171" s="82">
        <v>8</v>
      </c>
      <c r="G1171" s="82">
        <v>320</v>
      </c>
      <c r="H1171" s="83">
        <v>-72.803055560000004</v>
      </c>
      <c r="I1171" s="93">
        <v>8.0766666699999998</v>
      </c>
      <c r="J1171" s="100">
        <v>38.983333333333341</v>
      </c>
      <c r="K1171" s="100">
        <v>24.11333333333334</v>
      </c>
      <c r="L1171" s="100">
        <v>20.449999999999996</v>
      </c>
      <c r="M1171" s="100">
        <v>38.133333333333326</v>
      </c>
      <c r="N1171" s="100">
        <v>26.03793103448276</v>
      </c>
      <c r="O1171" s="100">
        <v>23.849999999999998</v>
      </c>
      <c r="P1171" s="100">
        <v>37.413333333333334</v>
      </c>
      <c r="Q1171" s="100">
        <v>42.065517241379304</v>
      </c>
      <c r="R1171" s="100">
        <v>61.462068965517247</v>
      </c>
      <c r="S1171" s="100">
        <v>63.334482758620673</v>
      </c>
      <c r="T1171" s="100">
        <v>59.410344827586215</v>
      </c>
      <c r="U1171" s="100">
        <v>61.644827586206908</v>
      </c>
      <c r="V1171" s="100">
        <v>64.662962962962965</v>
      </c>
      <c r="W1171" s="100">
        <v>37.003571428571426</v>
      </c>
      <c r="X1171" s="100">
        <v>40.017857142857146</v>
      </c>
      <c r="Y1171" s="100">
        <v>21.550000000000004</v>
      </c>
      <c r="Z1171" s="100">
        <v>16.713793103448275</v>
      </c>
      <c r="AA1171" s="100">
        <v>13.206896551724141</v>
      </c>
      <c r="AB1171" s="100">
        <v>12.971428571428573</v>
      </c>
      <c r="AC1171" s="100">
        <v>12.785714285714283</v>
      </c>
      <c r="AD1171" s="100">
        <v>17.921428571428571</v>
      </c>
      <c r="AE1171" s="100">
        <v>20.764285714285716</v>
      </c>
      <c r="AF1171" s="100">
        <v>37.474074074074068</v>
      </c>
      <c r="AG1171" s="100">
        <v>44.467857142857142</v>
      </c>
      <c r="AH1171" s="100">
        <v>39.733333333333341</v>
      </c>
      <c r="AI1171" s="100">
        <v>54.957142857142863</v>
      </c>
      <c r="AJ1171" s="100">
        <v>66.096428571428561</v>
      </c>
      <c r="AK1171" s="100">
        <v>76.164285714285725</v>
      </c>
      <c r="AL1171" s="100">
        <v>76.096428571428561</v>
      </c>
      <c r="AM1171" s="100">
        <v>80.642857142857139</v>
      </c>
      <c r="AN1171" s="100">
        <v>71.092857142857142</v>
      </c>
      <c r="AO1171" s="100">
        <v>87.360714285714295</v>
      </c>
      <c r="AP1171" s="100">
        <v>95.94814814814815</v>
      </c>
      <c r="AQ1171" s="100">
        <v>66.403448275862075</v>
      </c>
      <c r="AR1171" s="100">
        <v>26.713793103448271</v>
      </c>
      <c r="AS1171" s="100">
        <v>27.686206896551724</v>
      </c>
      <c r="AT1171" s="1"/>
      <c r="AU1171" s="1"/>
      <c r="AV1171" s="1"/>
      <c r="AW1171" s="1"/>
      <c r="AX1171" s="1"/>
      <c r="AY1171" s="1"/>
      <c r="AZ1171" s="1"/>
      <c r="BA1171" s="1"/>
      <c r="BB1171" s="1"/>
      <c r="BC1171" s="1"/>
      <c r="BD1171" s="1"/>
      <c r="BE1171" s="1"/>
      <c r="BF1171" s="1"/>
      <c r="BG1171" s="1"/>
      <c r="BH1171" s="1"/>
      <c r="BI1171" s="1"/>
      <c r="BJ1171" s="1"/>
      <c r="BK1171" s="1"/>
      <c r="BL1171" s="1"/>
      <c r="BM1171" s="1"/>
    </row>
    <row r="1172" spans="1:65" ht="16.5" customHeight="1" x14ac:dyDescent="0.25">
      <c r="A1172" s="87">
        <v>37010080</v>
      </c>
      <c r="B1172" s="82" t="s">
        <v>26</v>
      </c>
      <c r="C1172" s="82" t="s">
        <v>1423</v>
      </c>
      <c r="D1172" s="82" t="s">
        <v>892</v>
      </c>
      <c r="E1172" s="82" t="s">
        <v>1374</v>
      </c>
      <c r="F1172" s="82">
        <v>8</v>
      </c>
      <c r="G1172" s="82">
        <v>2650</v>
      </c>
      <c r="H1172" s="83">
        <v>-72.712777779999996</v>
      </c>
      <c r="I1172" s="93">
        <v>7.1983333299999996</v>
      </c>
      <c r="J1172" s="100">
        <v>4.8896551724137938</v>
      </c>
      <c r="K1172" s="100">
        <v>11.600000000000001</v>
      </c>
      <c r="L1172" s="100">
        <v>3.9068965517241385</v>
      </c>
      <c r="M1172" s="100">
        <v>10.146666666666668</v>
      </c>
      <c r="N1172" s="100">
        <v>9.6241379310344843</v>
      </c>
      <c r="O1172" s="100">
        <v>6.4482758620689644</v>
      </c>
      <c r="P1172" s="100">
        <v>18.576666666666664</v>
      </c>
      <c r="Q1172" s="100">
        <v>13.326666666666664</v>
      </c>
      <c r="R1172" s="100">
        <v>17.966666666666665</v>
      </c>
      <c r="S1172" s="100">
        <v>19.873333333333331</v>
      </c>
      <c r="T1172" s="100">
        <v>29.453333333333337</v>
      </c>
      <c r="U1172" s="100">
        <v>23.756666666666668</v>
      </c>
      <c r="V1172" s="100">
        <v>27.326666666666668</v>
      </c>
      <c r="W1172" s="100">
        <v>25.923333333333332</v>
      </c>
      <c r="X1172" s="100">
        <v>30</v>
      </c>
      <c r="Y1172" s="100">
        <v>29.85517241379311</v>
      </c>
      <c r="Z1172" s="100">
        <v>32.033333333333339</v>
      </c>
      <c r="AA1172" s="100">
        <v>36.506666666666661</v>
      </c>
      <c r="AB1172" s="100">
        <v>26.856666666666662</v>
      </c>
      <c r="AC1172" s="100">
        <v>27.272413793103446</v>
      </c>
      <c r="AD1172" s="100">
        <v>23.106896551724141</v>
      </c>
      <c r="AE1172" s="100">
        <v>20.29</v>
      </c>
      <c r="AF1172" s="100">
        <v>33.080000000000005</v>
      </c>
      <c r="AG1172" s="100">
        <v>23.937931034482755</v>
      </c>
      <c r="AH1172" s="100">
        <v>30.696666666666665</v>
      </c>
      <c r="AI1172" s="100">
        <v>20.516666666666666</v>
      </c>
      <c r="AJ1172" s="100">
        <v>23.499999999999996</v>
      </c>
      <c r="AK1172" s="100">
        <v>20.646666666666668</v>
      </c>
      <c r="AL1172" s="100">
        <v>28.856666666666666</v>
      </c>
      <c r="AM1172" s="100">
        <v>22.972413793103446</v>
      </c>
      <c r="AN1172" s="100">
        <v>23.086666666666666</v>
      </c>
      <c r="AO1172" s="100">
        <v>20.717241379310344</v>
      </c>
      <c r="AP1172" s="100">
        <v>12.248275862068967</v>
      </c>
      <c r="AQ1172" s="100">
        <v>7.0068965517241386</v>
      </c>
      <c r="AR1172" s="100">
        <v>6.6965517241379304</v>
      </c>
      <c r="AS1172" s="100">
        <v>5.4137931034482749</v>
      </c>
      <c r="AT1172" s="1"/>
      <c r="AU1172" s="1"/>
      <c r="AV1172" s="1"/>
      <c r="AW1172" s="1"/>
      <c r="AX1172" s="1"/>
      <c r="AY1172" s="1"/>
      <c r="AZ1172" s="1"/>
      <c r="BA1172" s="1"/>
      <c r="BB1172" s="1"/>
      <c r="BC1172" s="1"/>
      <c r="BD1172" s="1"/>
      <c r="BE1172" s="1"/>
      <c r="BF1172" s="1"/>
      <c r="BG1172" s="1"/>
      <c r="BH1172" s="1"/>
      <c r="BI1172" s="1"/>
      <c r="BJ1172" s="1"/>
      <c r="BK1172" s="1"/>
      <c r="BL1172" s="1"/>
      <c r="BM1172" s="1"/>
    </row>
    <row r="1173" spans="1:65" ht="16.5" customHeight="1" x14ac:dyDescent="0.25">
      <c r="A1173" s="87">
        <v>37015010</v>
      </c>
      <c r="B1173" s="82" t="s">
        <v>56</v>
      </c>
      <c r="C1173" s="82" t="s">
        <v>892</v>
      </c>
      <c r="D1173" s="82" t="s">
        <v>892</v>
      </c>
      <c r="E1173" s="82" t="s">
        <v>1374</v>
      </c>
      <c r="F1173" s="82">
        <v>8</v>
      </c>
      <c r="G1173" s="82">
        <v>2765</v>
      </c>
      <c r="H1173" s="83">
        <v>-72.75333332999999</v>
      </c>
      <c r="I1173" s="93">
        <v>7.2074999999999996</v>
      </c>
      <c r="J1173" s="100">
        <v>3.7900000000000005</v>
      </c>
      <c r="K1173" s="100">
        <v>6.7799999999999985</v>
      </c>
      <c r="L1173" s="100">
        <v>5.2052631578947368</v>
      </c>
      <c r="M1173" s="100">
        <v>5.6947368421052635</v>
      </c>
      <c r="N1173" s="100">
        <v>7.3210526315789473</v>
      </c>
      <c r="O1173" s="100">
        <v>11.494736842105262</v>
      </c>
      <c r="P1173" s="100">
        <v>8.7947368421052623</v>
      </c>
      <c r="Q1173" s="100">
        <v>15.373684210526314</v>
      </c>
      <c r="R1173" s="100">
        <v>18.747368421052631</v>
      </c>
      <c r="S1173" s="100">
        <v>20.422222222222224</v>
      </c>
      <c r="T1173" s="100">
        <v>32.761111111111113</v>
      </c>
      <c r="U1173" s="100">
        <v>22.394444444444442</v>
      </c>
      <c r="V1173" s="100">
        <v>32.877777777777773</v>
      </c>
      <c r="W1173" s="100">
        <v>30.5</v>
      </c>
      <c r="X1173" s="100">
        <v>36.566666666666663</v>
      </c>
      <c r="Y1173" s="100">
        <v>22.666666666666668</v>
      </c>
      <c r="Z1173" s="100">
        <v>29.473684210526315</v>
      </c>
      <c r="AA1173" s="100">
        <v>40.036842105263155</v>
      </c>
      <c r="AB1173" s="100">
        <v>27.589473684210528</v>
      </c>
      <c r="AC1173" s="100">
        <v>30.952631578947368</v>
      </c>
      <c r="AD1173" s="100">
        <v>28.815789473684209</v>
      </c>
      <c r="AE1173" s="100">
        <v>23.194736842105257</v>
      </c>
      <c r="AF1173" s="100">
        <v>26.868421052631582</v>
      </c>
      <c r="AG1173" s="100">
        <v>33.921052631578952</v>
      </c>
      <c r="AH1173" s="100">
        <v>29.315789473684209</v>
      </c>
      <c r="AI1173" s="100">
        <v>32.968421052631577</v>
      </c>
      <c r="AJ1173" s="100">
        <v>33.916666666666664</v>
      </c>
      <c r="AK1173" s="100">
        <v>38.026315789473685</v>
      </c>
      <c r="AL1173" s="100">
        <v>30.866666666666667</v>
      </c>
      <c r="AM1173" s="100">
        <v>32.336842105263159</v>
      </c>
      <c r="AN1173" s="100">
        <v>27.121052631578944</v>
      </c>
      <c r="AO1173" s="100">
        <v>23.636842105263156</v>
      </c>
      <c r="AP1173" s="100">
        <v>16.661111111111111</v>
      </c>
      <c r="AQ1173" s="100">
        <v>16.031578947368416</v>
      </c>
      <c r="AR1173" s="100">
        <v>3.9210526315789473</v>
      </c>
      <c r="AS1173" s="100">
        <v>5.9315789473684211</v>
      </c>
      <c r="AT1173" s="1" t="s">
        <v>5204</v>
      </c>
      <c r="AU1173" s="1"/>
      <c r="AV1173" s="1"/>
      <c r="AW1173" s="1"/>
      <c r="AX1173" s="1"/>
      <c r="AY1173" s="1"/>
      <c r="AZ1173" s="1"/>
      <c r="BA1173" s="1"/>
      <c r="BB1173" s="1"/>
      <c r="BC1173" s="1"/>
      <c r="BD1173" s="1"/>
      <c r="BE1173" s="1"/>
      <c r="BF1173" s="1"/>
      <c r="BG1173" s="1"/>
      <c r="BH1173" s="1"/>
      <c r="BI1173" s="1"/>
      <c r="BJ1173" s="1"/>
      <c r="BK1173" s="1"/>
      <c r="BL1173" s="1"/>
      <c r="BM1173" s="1"/>
    </row>
    <row r="1174" spans="1:65" ht="16.5" customHeight="1" x14ac:dyDescent="0.25">
      <c r="A1174" s="87">
        <v>16050020</v>
      </c>
      <c r="B1174" s="82" t="s">
        <v>26</v>
      </c>
      <c r="C1174" s="82" t="s">
        <v>1424</v>
      </c>
      <c r="D1174" s="82" t="s">
        <v>1425</v>
      </c>
      <c r="E1174" s="82" t="s">
        <v>1374</v>
      </c>
      <c r="F1174" s="82">
        <v>8</v>
      </c>
      <c r="G1174" s="82">
        <v>360</v>
      </c>
      <c r="H1174" s="83">
        <v>-73.244444439999995</v>
      </c>
      <c r="I1174" s="93">
        <v>8.5380555600000001</v>
      </c>
      <c r="J1174" s="100">
        <v>25.766666666666666</v>
      </c>
      <c r="K1174" s="100">
        <v>25.533333333333335</v>
      </c>
      <c r="L1174" s="100">
        <v>19.966666666666665</v>
      </c>
      <c r="M1174" s="100">
        <v>28.966666666666665</v>
      </c>
      <c r="N1174" s="100">
        <v>21.933333333333334</v>
      </c>
      <c r="O1174" s="100">
        <v>24.766666666666666</v>
      </c>
      <c r="P1174" s="100">
        <v>26.866666666666667</v>
      </c>
      <c r="Q1174" s="100">
        <v>34.4</v>
      </c>
      <c r="R1174" s="100">
        <v>35.666666666666664</v>
      </c>
      <c r="S1174" s="100">
        <v>71.123333333333321</v>
      </c>
      <c r="T1174" s="100">
        <v>66.066666666666663</v>
      </c>
      <c r="U1174" s="100">
        <v>73.233333333333334</v>
      </c>
      <c r="V1174" s="100">
        <v>100.23666666666666</v>
      </c>
      <c r="W1174" s="100">
        <v>60.213333333333338</v>
      </c>
      <c r="X1174" s="100">
        <v>76.626666666666679</v>
      </c>
      <c r="Y1174" s="100">
        <v>47.726666666666667</v>
      </c>
      <c r="Z1174" s="100">
        <v>62.916666666666664</v>
      </c>
      <c r="AA1174" s="100">
        <v>39.9</v>
      </c>
      <c r="AB1174" s="100">
        <v>51.3</v>
      </c>
      <c r="AC1174" s="100">
        <v>44.633333333333333</v>
      </c>
      <c r="AD1174" s="100">
        <v>59</v>
      </c>
      <c r="AE1174" s="100">
        <v>61.137931034482762</v>
      </c>
      <c r="AF1174" s="100">
        <v>68.551724137931032</v>
      </c>
      <c r="AG1174" s="100">
        <v>81.34482758620689</v>
      </c>
      <c r="AH1174" s="100">
        <v>72.966666666666669</v>
      </c>
      <c r="AI1174" s="100">
        <v>92.266666666666666</v>
      </c>
      <c r="AJ1174" s="100">
        <v>95.86666666666666</v>
      </c>
      <c r="AK1174" s="100">
        <v>127.53333333333333</v>
      </c>
      <c r="AL1174" s="100">
        <v>83.63333333333334</v>
      </c>
      <c r="AM1174" s="100">
        <v>104.44666666666667</v>
      </c>
      <c r="AN1174" s="100">
        <v>111.46666666666667</v>
      </c>
      <c r="AO1174" s="100">
        <v>92.7</v>
      </c>
      <c r="AP1174" s="100">
        <v>71.099999999999994</v>
      </c>
      <c r="AQ1174" s="100">
        <v>80.7</v>
      </c>
      <c r="AR1174" s="100">
        <v>61.666666666666664</v>
      </c>
      <c r="AS1174" s="100">
        <v>39.200000000000003</v>
      </c>
      <c r="AT1174" s="1"/>
      <c r="AU1174" s="1"/>
      <c r="AV1174" s="1"/>
      <c r="AW1174" s="1"/>
      <c r="AX1174" s="1"/>
      <c r="AY1174" s="1"/>
      <c r="AZ1174" s="1"/>
      <c r="BA1174" s="1"/>
      <c r="BB1174" s="1"/>
      <c r="BC1174" s="1"/>
      <c r="BD1174" s="1"/>
      <c r="BE1174" s="1"/>
      <c r="BF1174" s="1"/>
      <c r="BG1174" s="1"/>
      <c r="BH1174" s="1"/>
      <c r="BI1174" s="1"/>
      <c r="BJ1174" s="1"/>
      <c r="BK1174" s="1"/>
      <c r="BL1174" s="1"/>
      <c r="BM1174" s="1"/>
    </row>
    <row r="1175" spans="1:65" ht="16.5" customHeight="1" x14ac:dyDescent="0.25">
      <c r="A1175" s="87">
        <v>16055020</v>
      </c>
      <c r="B1175" s="82" t="s">
        <v>56</v>
      </c>
      <c r="C1175" s="82" t="s">
        <v>1425</v>
      </c>
      <c r="D1175" s="82" t="s">
        <v>1425</v>
      </c>
      <c r="E1175" s="82" t="s">
        <v>1374</v>
      </c>
      <c r="F1175" s="82">
        <v>8</v>
      </c>
      <c r="G1175" s="82">
        <v>1160</v>
      </c>
      <c r="H1175" s="83">
        <v>-73.285277780000001</v>
      </c>
      <c r="I1175" s="93">
        <v>8.4422222199999997</v>
      </c>
      <c r="J1175" s="100">
        <v>14.715384615384618</v>
      </c>
      <c r="K1175" s="100">
        <v>17.884</v>
      </c>
      <c r="L1175" s="100">
        <v>18.225000000000001</v>
      </c>
      <c r="M1175" s="100">
        <v>19.399999999999999</v>
      </c>
      <c r="N1175" s="100">
        <v>11.356000000000002</v>
      </c>
      <c r="O1175" s="100">
        <v>17.292307692307688</v>
      </c>
      <c r="P1175" s="100">
        <v>12.50740740740741</v>
      </c>
      <c r="Q1175" s="100">
        <v>17.985714285714288</v>
      </c>
      <c r="R1175" s="100">
        <v>19.833333333333332</v>
      </c>
      <c r="S1175" s="100">
        <v>38.112000000000002</v>
      </c>
      <c r="T1175" s="100">
        <v>33.896000000000001</v>
      </c>
      <c r="U1175" s="100">
        <v>43.814814814814824</v>
      </c>
      <c r="V1175" s="100">
        <v>45.742307692307691</v>
      </c>
      <c r="W1175" s="100">
        <v>29.159259259259258</v>
      </c>
      <c r="X1175" s="100">
        <v>50.665384615384625</v>
      </c>
      <c r="Y1175" s="100">
        <v>38.644444444444446</v>
      </c>
      <c r="Z1175" s="100">
        <v>31.507692307692309</v>
      </c>
      <c r="AA1175" s="100">
        <v>23.842307692307696</v>
      </c>
      <c r="AB1175" s="100">
        <v>36.915384615384625</v>
      </c>
      <c r="AC1175" s="100">
        <v>33.369230769230768</v>
      </c>
      <c r="AD1175" s="100">
        <v>36.96</v>
      </c>
      <c r="AE1175" s="100">
        <v>35.857999999999997</v>
      </c>
      <c r="AF1175" s="100">
        <v>47.226923076923072</v>
      </c>
      <c r="AG1175" s="100">
        <v>53.244</v>
      </c>
      <c r="AH1175" s="100">
        <v>56.523076923076921</v>
      </c>
      <c r="AI1175" s="100">
        <v>60.523076923076921</v>
      </c>
      <c r="AJ1175" s="100">
        <v>66.152000000000001</v>
      </c>
      <c r="AK1175" s="100">
        <v>63.773076923076935</v>
      </c>
      <c r="AL1175" s="100">
        <v>73.092592592592595</v>
      </c>
      <c r="AM1175" s="100">
        <v>63.654184169182415</v>
      </c>
      <c r="AN1175" s="100">
        <v>42.796000000000006</v>
      </c>
      <c r="AO1175" s="100">
        <v>55.942310307576115</v>
      </c>
      <c r="AP1175" s="100">
        <v>44.484615384615374</v>
      </c>
      <c r="AQ1175" s="100">
        <v>44.607692307692297</v>
      </c>
      <c r="AR1175" s="100">
        <v>28.383333333333329</v>
      </c>
      <c r="AS1175" s="100">
        <v>20.774129089200006</v>
      </c>
      <c r="AT1175" s="1" t="s">
        <v>1888</v>
      </c>
      <c r="AU1175" s="1"/>
      <c r="AV1175" s="1"/>
      <c r="AW1175" s="1"/>
      <c r="AX1175" s="1"/>
      <c r="AY1175" s="1"/>
      <c r="AZ1175" s="1"/>
      <c r="BA1175" s="1"/>
      <c r="BB1175" s="1"/>
      <c r="BC1175" s="1"/>
      <c r="BD1175" s="1"/>
      <c r="BE1175" s="1"/>
      <c r="BF1175" s="1"/>
      <c r="BG1175" s="1"/>
      <c r="BH1175" s="1"/>
      <c r="BI1175" s="1"/>
      <c r="BJ1175" s="1"/>
      <c r="BK1175" s="1"/>
      <c r="BL1175" s="1"/>
      <c r="BM1175" s="1"/>
    </row>
    <row r="1176" spans="1:65" ht="16.5" customHeight="1" x14ac:dyDescent="0.25">
      <c r="A1176" s="87">
        <v>16030030</v>
      </c>
      <c r="B1176" s="82" t="s">
        <v>26</v>
      </c>
      <c r="C1176" s="82" t="s">
        <v>1426</v>
      </c>
      <c r="D1176" s="82" t="s">
        <v>1427</v>
      </c>
      <c r="E1176" s="82" t="s">
        <v>1374</v>
      </c>
      <c r="F1176" s="82">
        <v>8</v>
      </c>
      <c r="G1176" s="82">
        <v>40</v>
      </c>
      <c r="H1176" s="83">
        <v>-72.697444439999998</v>
      </c>
      <c r="I1176" s="93">
        <v>8.5149444400000007</v>
      </c>
      <c r="J1176" s="100">
        <v>50.466666666666669</v>
      </c>
      <c r="K1176" s="100">
        <v>33.033333333333331</v>
      </c>
      <c r="L1176" s="100">
        <v>28.333333333333332</v>
      </c>
      <c r="M1176" s="100">
        <v>37.4</v>
      </c>
      <c r="N1176" s="100">
        <v>40.166666666666664</v>
      </c>
      <c r="O1176" s="100">
        <v>36.200000000000003</v>
      </c>
      <c r="P1176" s="100">
        <v>52.56666666666667</v>
      </c>
      <c r="Q1176" s="100">
        <v>60.233333333333334</v>
      </c>
      <c r="R1176" s="100">
        <v>83.6</v>
      </c>
      <c r="S1176" s="100">
        <v>108.43333333333334</v>
      </c>
      <c r="T1176" s="100">
        <v>106</v>
      </c>
      <c r="U1176" s="100">
        <v>125.36666666666666</v>
      </c>
      <c r="V1176" s="100">
        <v>141.75862068965517</v>
      </c>
      <c r="W1176" s="100">
        <v>111.13793103448276</v>
      </c>
      <c r="X1176" s="100">
        <v>110.58620689655173</v>
      </c>
      <c r="Y1176" s="100">
        <v>88.066666666666663</v>
      </c>
      <c r="Z1176" s="100">
        <v>101.89666666666668</v>
      </c>
      <c r="AA1176" s="100">
        <v>83.583333333333329</v>
      </c>
      <c r="AB1176" s="100">
        <v>76.7</v>
      </c>
      <c r="AC1176" s="100">
        <v>78.5</v>
      </c>
      <c r="AD1176" s="100">
        <v>88.827586206896555</v>
      </c>
      <c r="AE1176" s="100">
        <v>86.482758620689651</v>
      </c>
      <c r="AF1176" s="100">
        <v>99.482758620689651</v>
      </c>
      <c r="AG1176" s="100">
        <v>95.689655172413794</v>
      </c>
      <c r="AH1176" s="100">
        <v>101.96551724137932</v>
      </c>
      <c r="AI1176" s="100">
        <v>114.79310344827586</v>
      </c>
      <c r="AJ1176" s="100">
        <v>118.51724137931035</v>
      </c>
      <c r="AK1176" s="100">
        <v>148.58620689655172</v>
      </c>
      <c r="AL1176" s="100">
        <v>111.39285714285714</v>
      </c>
      <c r="AM1176" s="100">
        <v>140.82758620689654</v>
      </c>
      <c r="AN1176" s="100">
        <v>133.34827586206896</v>
      </c>
      <c r="AO1176" s="100">
        <v>134.9655172413793</v>
      </c>
      <c r="AP1176" s="100">
        <v>131.37931034482759</v>
      </c>
      <c r="AQ1176" s="100">
        <v>122.33333333333333</v>
      </c>
      <c r="AR1176" s="100">
        <v>60.43333333333333</v>
      </c>
      <c r="AS1176" s="100">
        <v>50.103448275862071</v>
      </c>
      <c r="AT1176" s="1"/>
      <c r="AU1176" s="1"/>
      <c r="AV1176" s="1"/>
      <c r="AW1176" s="1"/>
      <c r="AX1176" s="1"/>
      <c r="AY1176" s="1"/>
      <c r="AZ1176" s="1"/>
      <c r="BA1176" s="1"/>
      <c r="BB1176" s="1"/>
      <c r="BC1176" s="1"/>
      <c r="BD1176" s="1"/>
      <c r="BE1176" s="1"/>
      <c r="BF1176" s="1"/>
      <c r="BG1176" s="1"/>
      <c r="BH1176" s="1"/>
      <c r="BI1176" s="1"/>
      <c r="BJ1176" s="1"/>
      <c r="BK1176" s="1"/>
      <c r="BL1176" s="1"/>
      <c r="BM1176" s="1"/>
    </row>
    <row r="1177" spans="1:65" ht="16.5" customHeight="1" x14ac:dyDescent="0.25">
      <c r="A1177" s="87">
        <v>16060010</v>
      </c>
      <c r="B1177" s="82" t="s">
        <v>26</v>
      </c>
      <c r="C1177" s="82" t="s">
        <v>1428</v>
      </c>
      <c r="D1177" s="82" t="s">
        <v>1427</v>
      </c>
      <c r="E1177" s="82" t="s">
        <v>1374</v>
      </c>
      <c r="F1177" s="82">
        <v>8</v>
      </c>
      <c r="G1177" s="82">
        <v>75</v>
      </c>
      <c r="H1177" s="83">
        <v>-72.791666669999998</v>
      </c>
      <c r="I1177" s="93">
        <v>8.8347222199999997</v>
      </c>
      <c r="J1177" s="100">
        <v>51.833333333333336</v>
      </c>
      <c r="K1177" s="100">
        <v>41.2</v>
      </c>
      <c r="L1177" s="100">
        <v>30.766666666666666</v>
      </c>
      <c r="M1177" s="100">
        <v>36.033333333333331</v>
      </c>
      <c r="N1177" s="100">
        <v>39.56666666666667</v>
      </c>
      <c r="O1177" s="100">
        <v>28.1</v>
      </c>
      <c r="P1177" s="100">
        <v>59.6</v>
      </c>
      <c r="Q1177" s="100">
        <v>50.7</v>
      </c>
      <c r="R1177" s="100">
        <v>67.433333333333337</v>
      </c>
      <c r="S1177" s="100">
        <v>112.1</v>
      </c>
      <c r="T1177" s="100">
        <v>137.6</v>
      </c>
      <c r="U1177" s="100">
        <v>134.48275862068965</v>
      </c>
      <c r="V1177" s="100">
        <v>167.8</v>
      </c>
      <c r="W1177" s="100">
        <v>127.7</v>
      </c>
      <c r="X1177" s="100">
        <v>149.0344827586207</v>
      </c>
      <c r="Y1177" s="100">
        <v>71.275862068965523</v>
      </c>
      <c r="Z1177" s="100">
        <v>81.172413793103445</v>
      </c>
      <c r="AA1177" s="100">
        <v>79.965517241379317</v>
      </c>
      <c r="AB1177" s="100">
        <v>82.351724137931029</v>
      </c>
      <c r="AC1177" s="100">
        <v>119.62068965517241</v>
      </c>
      <c r="AD1177" s="100">
        <v>105.72413793103448</v>
      </c>
      <c r="AE1177" s="100">
        <v>79.266666666666666</v>
      </c>
      <c r="AF1177" s="100">
        <v>125.1</v>
      </c>
      <c r="AG1177" s="100">
        <v>97.766666666666666</v>
      </c>
      <c r="AH1177" s="100">
        <v>134.6</v>
      </c>
      <c r="AI1177" s="100">
        <v>137.23333333333332</v>
      </c>
      <c r="AJ1177" s="100">
        <v>154.57142857142858</v>
      </c>
      <c r="AK1177" s="100">
        <v>151.93333333333334</v>
      </c>
      <c r="AL1177" s="100">
        <v>150.36666666666667</v>
      </c>
      <c r="AM1177" s="100">
        <v>161.66666666666666</v>
      </c>
      <c r="AN1177" s="100">
        <v>144.63333333333333</v>
      </c>
      <c r="AO1177" s="100">
        <v>173.4</v>
      </c>
      <c r="AP1177" s="100">
        <v>171.9655172413793</v>
      </c>
      <c r="AQ1177" s="100">
        <v>103.63333333333334</v>
      </c>
      <c r="AR1177" s="100">
        <v>92.63333333333334</v>
      </c>
      <c r="AS1177" s="100">
        <v>78.65517241379311</v>
      </c>
      <c r="AT1177" s="1"/>
      <c r="AU1177" s="1"/>
      <c r="AV1177" s="1"/>
      <c r="AW1177" s="1"/>
      <c r="AX1177" s="1"/>
      <c r="AY1177" s="1"/>
      <c r="AZ1177" s="1"/>
      <c r="BA1177" s="1"/>
      <c r="BB1177" s="1"/>
      <c r="BC1177" s="1"/>
      <c r="BD1177" s="1"/>
      <c r="BE1177" s="1"/>
      <c r="BF1177" s="1"/>
      <c r="BG1177" s="1"/>
      <c r="BH1177" s="1"/>
      <c r="BI1177" s="1"/>
      <c r="BJ1177" s="1"/>
      <c r="BK1177" s="1"/>
      <c r="BL1177" s="1"/>
      <c r="BM1177" s="1"/>
    </row>
    <row r="1178" spans="1:65" ht="16.5" customHeight="1" x14ac:dyDescent="0.25">
      <c r="A1178" s="87">
        <v>16030150</v>
      </c>
      <c r="B1178" s="82" t="s">
        <v>26</v>
      </c>
      <c r="C1178" s="82" t="s">
        <v>1429</v>
      </c>
      <c r="D1178" s="82" t="s">
        <v>1427</v>
      </c>
      <c r="E1178" s="82" t="s">
        <v>1374</v>
      </c>
      <c r="F1178" s="82">
        <v>8</v>
      </c>
      <c r="G1178" s="82">
        <v>90</v>
      </c>
      <c r="H1178" s="83">
        <v>-72.646388889999997</v>
      </c>
      <c r="I1178" s="93">
        <v>8.3277777799999999</v>
      </c>
      <c r="J1178" s="100">
        <v>41.517241379310342</v>
      </c>
      <c r="K1178" s="100">
        <v>48.866666666666667</v>
      </c>
      <c r="L1178" s="100">
        <v>37.06666666666667</v>
      </c>
      <c r="M1178" s="100">
        <v>42.466666666666669</v>
      </c>
      <c r="N1178" s="100">
        <v>47.033333333333331</v>
      </c>
      <c r="O1178" s="100">
        <v>32.93333333333333</v>
      </c>
      <c r="P1178" s="100">
        <v>48.689655172413794</v>
      </c>
      <c r="Q1178" s="100">
        <v>70.63333333333334</v>
      </c>
      <c r="R1178" s="100">
        <v>80.3</v>
      </c>
      <c r="S1178" s="100">
        <v>86.65517241379311</v>
      </c>
      <c r="T1178" s="100">
        <v>95.572413793103451</v>
      </c>
      <c r="U1178" s="100">
        <v>130.03333333333333</v>
      </c>
      <c r="V1178" s="100">
        <v>107.6</v>
      </c>
      <c r="W1178" s="100">
        <v>114.1</v>
      </c>
      <c r="X1178" s="100">
        <v>105.63333333333334</v>
      </c>
      <c r="Y1178" s="100">
        <v>62.366666666666667</v>
      </c>
      <c r="Z1178" s="100">
        <v>67.099999999999994</v>
      </c>
      <c r="AA1178" s="100">
        <v>67.7</v>
      </c>
      <c r="AB1178" s="100">
        <v>67.2</v>
      </c>
      <c r="AC1178" s="100">
        <v>67.099999999999994</v>
      </c>
      <c r="AD1178" s="100">
        <v>78.2</v>
      </c>
      <c r="AE1178" s="100">
        <v>87</v>
      </c>
      <c r="AF1178" s="100">
        <v>95.3</v>
      </c>
      <c r="AG1178" s="100">
        <v>96.833333333333329</v>
      </c>
      <c r="AH1178" s="100">
        <v>110.33999999999999</v>
      </c>
      <c r="AI1178" s="100">
        <v>105.63333333333334</v>
      </c>
      <c r="AJ1178" s="100">
        <v>133.23333333333332</v>
      </c>
      <c r="AK1178" s="100">
        <v>129.80000000000001</v>
      </c>
      <c r="AL1178" s="100">
        <v>144.69999999999999</v>
      </c>
      <c r="AM1178" s="100">
        <v>175.83333333333334</v>
      </c>
      <c r="AN1178" s="100">
        <v>139.16666666666666</v>
      </c>
      <c r="AO1178" s="100">
        <v>146.80000000000001</v>
      </c>
      <c r="AP1178" s="100">
        <v>148.19999999999999</v>
      </c>
      <c r="AQ1178" s="100">
        <v>118.76666666666667</v>
      </c>
      <c r="AR1178" s="100">
        <v>89.63333333333334</v>
      </c>
      <c r="AS1178" s="100">
        <v>63.033333333333331</v>
      </c>
      <c r="AT1178" s="1"/>
      <c r="AU1178" s="1"/>
      <c r="AV1178" s="1"/>
      <c r="AW1178" s="1"/>
      <c r="AX1178" s="1"/>
      <c r="AY1178" s="1"/>
      <c r="AZ1178" s="1"/>
      <c r="BA1178" s="1"/>
      <c r="BB1178" s="1"/>
      <c r="BC1178" s="1"/>
      <c r="BD1178" s="1"/>
      <c r="BE1178" s="1"/>
      <c r="BF1178" s="1"/>
      <c r="BG1178" s="1"/>
      <c r="BH1178" s="1"/>
      <c r="BI1178" s="1"/>
      <c r="BJ1178" s="1"/>
      <c r="BK1178" s="1"/>
      <c r="BL1178" s="1"/>
      <c r="BM1178" s="1"/>
    </row>
    <row r="1179" spans="1:65" ht="16.5" customHeight="1" x14ac:dyDescent="0.25">
      <c r="A1179" s="87">
        <v>16070040</v>
      </c>
      <c r="B1179" s="82" t="s">
        <v>26</v>
      </c>
      <c r="C1179" s="82" t="s">
        <v>1430</v>
      </c>
      <c r="D1179" s="82" t="s">
        <v>1427</v>
      </c>
      <c r="E1179" s="82" t="s">
        <v>1374</v>
      </c>
      <c r="F1179" s="82">
        <v>8</v>
      </c>
      <c r="G1179" s="82">
        <v>150</v>
      </c>
      <c r="H1179" s="83">
        <v>-72.909444440000001</v>
      </c>
      <c r="I1179" s="93">
        <v>8.6411111100000007</v>
      </c>
      <c r="J1179" s="100">
        <v>51.551724137931032</v>
      </c>
      <c r="K1179" s="100">
        <v>52.862068965517238</v>
      </c>
      <c r="L1179" s="100">
        <v>36.241379310344826</v>
      </c>
      <c r="M1179" s="100">
        <v>57.931034482758619</v>
      </c>
      <c r="N1179" s="100">
        <v>50.172413793103445</v>
      </c>
      <c r="O1179" s="100">
        <v>36.724137931034484</v>
      </c>
      <c r="P1179" s="100">
        <v>80.964285714285708</v>
      </c>
      <c r="Q1179" s="100">
        <v>76.535714285714292</v>
      </c>
      <c r="R1179" s="100">
        <v>121.20689655172414</v>
      </c>
      <c r="S1179" s="100">
        <v>124.27586206896552</v>
      </c>
      <c r="T1179" s="100">
        <v>153.34482758620689</v>
      </c>
      <c r="U1179" s="100">
        <v>176.82758620689654</v>
      </c>
      <c r="V1179" s="100">
        <v>157.17241379310346</v>
      </c>
      <c r="W1179" s="100">
        <v>127.86206896551724</v>
      </c>
      <c r="X1179" s="100">
        <v>131.75862068965517</v>
      </c>
      <c r="Y1179" s="100">
        <v>101.37931034482759</v>
      </c>
      <c r="Z1179" s="100">
        <v>98.551724137931032</v>
      </c>
      <c r="AA1179" s="100">
        <v>91.120689655172413</v>
      </c>
      <c r="AB1179" s="100">
        <v>85.892857142857139</v>
      </c>
      <c r="AC1179" s="100">
        <v>103.68965517241379</v>
      </c>
      <c r="AD1179" s="100">
        <v>128.27586206896552</v>
      </c>
      <c r="AE1179" s="100">
        <v>93.275862068965523</v>
      </c>
      <c r="AF1179" s="100">
        <v>112.65517241379311</v>
      </c>
      <c r="AG1179" s="100">
        <v>138.69999999999999</v>
      </c>
      <c r="AH1179" s="100">
        <v>110.1</v>
      </c>
      <c r="AI1179" s="100">
        <v>142.36666666666667</v>
      </c>
      <c r="AJ1179" s="100">
        <v>148.26666666666668</v>
      </c>
      <c r="AK1179" s="100">
        <v>156.44827586206895</v>
      </c>
      <c r="AL1179" s="100">
        <v>144.06896551724137</v>
      </c>
      <c r="AM1179" s="100">
        <v>184.24137931034483</v>
      </c>
      <c r="AN1179" s="100">
        <v>143.51724137931035</v>
      </c>
      <c r="AO1179" s="100">
        <v>202.63448275862066</v>
      </c>
      <c r="AP1179" s="100">
        <v>190.51724137931035</v>
      </c>
      <c r="AQ1179" s="100">
        <v>157.06896551724137</v>
      </c>
      <c r="AR1179" s="100">
        <v>110.17241379310344</v>
      </c>
      <c r="AS1179" s="100">
        <v>87.65517241379311</v>
      </c>
      <c r="AT1179" s="1"/>
      <c r="AU1179" s="1"/>
      <c r="AV1179" s="1"/>
      <c r="AW1179" s="1"/>
      <c r="AX1179" s="1"/>
      <c r="AY1179" s="1"/>
      <c r="AZ1179" s="1"/>
      <c r="BA1179" s="1"/>
      <c r="BB1179" s="1"/>
      <c r="BC1179" s="1"/>
      <c r="BD1179" s="1"/>
      <c r="BE1179" s="1"/>
      <c r="BF1179" s="1"/>
      <c r="BG1179" s="1"/>
      <c r="BH1179" s="1"/>
      <c r="BI1179" s="1"/>
      <c r="BJ1179" s="1"/>
      <c r="BK1179" s="1"/>
      <c r="BL1179" s="1"/>
      <c r="BM1179" s="1"/>
    </row>
    <row r="1180" spans="1:65" ht="16.5" customHeight="1" x14ac:dyDescent="0.25">
      <c r="A1180" s="87">
        <v>16070010</v>
      </c>
      <c r="B1180" s="82" t="s">
        <v>26</v>
      </c>
      <c r="C1180" s="82" t="s">
        <v>1431</v>
      </c>
      <c r="D1180" s="82" t="s">
        <v>1427</v>
      </c>
      <c r="E1180" s="82" t="s">
        <v>1374</v>
      </c>
      <c r="F1180" s="82">
        <v>8</v>
      </c>
      <c r="G1180" s="82">
        <v>50</v>
      </c>
      <c r="H1180" s="83">
        <v>-72.896944439999999</v>
      </c>
      <c r="I1180" s="93">
        <v>8.9980555599999992</v>
      </c>
      <c r="J1180" s="100">
        <v>55.96153846153846</v>
      </c>
      <c r="K1180" s="100">
        <v>28.384615384615383</v>
      </c>
      <c r="L1180" s="100">
        <v>38.04</v>
      </c>
      <c r="M1180" s="100">
        <v>40.840000000000003</v>
      </c>
      <c r="N1180" s="100">
        <v>44.92</v>
      </c>
      <c r="O1180" s="100">
        <v>44.88</v>
      </c>
      <c r="P1180" s="100">
        <v>47.333333333333336</v>
      </c>
      <c r="Q1180" s="100">
        <v>58.875</v>
      </c>
      <c r="R1180" s="100">
        <v>69.75</v>
      </c>
      <c r="S1180" s="100">
        <v>95.666666666666671</v>
      </c>
      <c r="T1180" s="100">
        <v>169.25</v>
      </c>
      <c r="U1180" s="100">
        <v>179.20833333333334</v>
      </c>
      <c r="V1180" s="100">
        <v>217.72</v>
      </c>
      <c r="W1180" s="100">
        <v>172.96</v>
      </c>
      <c r="X1180" s="100">
        <v>209.36</v>
      </c>
      <c r="Y1180" s="100">
        <v>150.42307692307693</v>
      </c>
      <c r="Z1180" s="100">
        <v>138</v>
      </c>
      <c r="AA1180" s="100">
        <v>128.76</v>
      </c>
      <c r="AB1180" s="100">
        <v>131.69230769230768</v>
      </c>
      <c r="AC1180" s="100">
        <v>118.69230769230769</v>
      </c>
      <c r="AD1180" s="100">
        <v>142.6</v>
      </c>
      <c r="AE1180" s="100">
        <v>129.37037037037038</v>
      </c>
      <c r="AF1180" s="100">
        <v>155.85185185185185</v>
      </c>
      <c r="AG1180" s="100">
        <v>165.92592592592592</v>
      </c>
      <c r="AH1180" s="100">
        <v>146.80769230769232</v>
      </c>
      <c r="AI1180" s="100">
        <v>164.15384615384616</v>
      </c>
      <c r="AJ1180" s="100">
        <v>204.61538461538461</v>
      </c>
      <c r="AK1180" s="100">
        <v>199</v>
      </c>
      <c r="AL1180" s="100">
        <v>211.28</v>
      </c>
      <c r="AM1180" s="100">
        <v>306.24</v>
      </c>
      <c r="AN1180" s="100">
        <v>266.12</v>
      </c>
      <c r="AO1180" s="100">
        <v>199.6</v>
      </c>
      <c r="AP1180" s="100">
        <v>213.8</v>
      </c>
      <c r="AQ1180" s="100">
        <v>187.24</v>
      </c>
      <c r="AR1180" s="100">
        <v>147.56</v>
      </c>
      <c r="AS1180" s="100">
        <v>75.88</v>
      </c>
      <c r="AT1180" s="1"/>
      <c r="AU1180" s="1"/>
      <c r="AV1180" s="1"/>
      <c r="AW1180" s="1"/>
      <c r="AX1180" s="1"/>
      <c r="AY1180" s="1"/>
      <c r="AZ1180" s="1"/>
      <c r="BA1180" s="1"/>
      <c r="BB1180" s="1"/>
      <c r="BC1180" s="1"/>
      <c r="BD1180" s="1"/>
      <c r="BE1180" s="1"/>
      <c r="BF1180" s="1"/>
      <c r="BG1180" s="1"/>
      <c r="BH1180" s="1"/>
      <c r="BI1180" s="1"/>
      <c r="BJ1180" s="1"/>
      <c r="BK1180" s="1"/>
      <c r="BL1180" s="1"/>
      <c r="BM1180" s="1"/>
    </row>
    <row r="1181" spans="1:65" ht="16.5" customHeight="1" x14ac:dyDescent="0.25">
      <c r="A1181" s="87">
        <v>37020030</v>
      </c>
      <c r="B1181" s="82" t="s">
        <v>26</v>
      </c>
      <c r="C1181" s="82" t="s">
        <v>1432</v>
      </c>
      <c r="D1181" s="82" t="s">
        <v>5301</v>
      </c>
      <c r="E1181" s="82" t="s">
        <v>1374</v>
      </c>
      <c r="F1181" s="82">
        <v>8</v>
      </c>
      <c r="G1181" s="82">
        <v>1660</v>
      </c>
      <c r="H1181" s="83">
        <v>-72.300277780000002</v>
      </c>
      <c r="I1181" s="93">
        <v>7.0988888899999996</v>
      </c>
      <c r="J1181" s="100">
        <v>60.275862068965516</v>
      </c>
      <c r="K1181" s="100">
        <v>67.310344827586206</v>
      </c>
      <c r="L1181" s="100">
        <v>68.724137931034477</v>
      </c>
      <c r="M1181" s="100">
        <v>90.033333333333331</v>
      </c>
      <c r="N1181" s="100">
        <v>72.083333333333329</v>
      </c>
      <c r="O1181" s="100">
        <v>102.96666666666667</v>
      </c>
      <c r="P1181" s="100">
        <v>116.4</v>
      </c>
      <c r="Q1181" s="100">
        <v>117.26666666666667</v>
      </c>
      <c r="R1181" s="100">
        <v>141.40666666666667</v>
      </c>
      <c r="S1181" s="100">
        <v>139.6</v>
      </c>
      <c r="T1181" s="100">
        <v>167.53333333333333</v>
      </c>
      <c r="U1181" s="100">
        <v>158.1</v>
      </c>
      <c r="V1181" s="100">
        <v>188.5</v>
      </c>
      <c r="W1181" s="100">
        <v>190.33333333333334</v>
      </c>
      <c r="X1181" s="100">
        <v>210.43333333333334</v>
      </c>
      <c r="Y1181" s="100">
        <v>225.33333333333334</v>
      </c>
      <c r="Z1181" s="100">
        <v>251.55172413793105</v>
      </c>
      <c r="AA1181" s="100">
        <v>307.33333333333331</v>
      </c>
      <c r="AB1181" s="100">
        <v>261.96666666666664</v>
      </c>
      <c r="AC1181" s="100">
        <v>225.98333333333332</v>
      </c>
      <c r="AD1181" s="100">
        <v>257.06666666666666</v>
      </c>
      <c r="AE1181" s="100">
        <v>220.86666666666667</v>
      </c>
      <c r="AF1181" s="100">
        <v>197.23333333333332</v>
      </c>
      <c r="AG1181" s="100">
        <v>187.73333333333332</v>
      </c>
      <c r="AH1181" s="100">
        <v>189.06666666666666</v>
      </c>
      <c r="AI1181" s="100">
        <v>163.16666666666666</v>
      </c>
      <c r="AJ1181" s="100">
        <v>134</v>
      </c>
      <c r="AK1181" s="100">
        <v>130.96666666666667</v>
      </c>
      <c r="AL1181" s="100">
        <v>114.72413793103448</v>
      </c>
      <c r="AM1181" s="100">
        <v>95.733333333333334</v>
      </c>
      <c r="AN1181" s="100">
        <v>107.86666666666666</v>
      </c>
      <c r="AO1181" s="100">
        <v>90.433333333333337</v>
      </c>
      <c r="AP1181" s="100">
        <v>81.400000000000006</v>
      </c>
      <c r="AQ1181" s="100">
        <v>85.068965517241381</v>
      </c>
      <c r="AR1181" s="100">
        <v>64</v>
      </c>
      <c r="AS1181" s="100">
        <v>52.666666666666664</v>
      </c>
      <c r="AT1181" s="1"/>
      <c r="AU1181" s="1"/>
      <c r="AV1181" s="1"/>
      <c r="AW1181" s="1"/>
      <c r="AX1181" s="1"/>
      <c r="AY1181" s="1"/>
      <c r="AZ1181" s="1"/>
      <c r="BA1181" s="1"/>
      <c r="BB1181" s="1"/>
      <c r="BC1181" s="1"/>
      <c r="BD1181" s="1"/>
      <c r="BE1181" s="1"/>
      <c r="BF1181" s="1"/>
      <c r="BG1181" s="1"/>
      <c r="BH1181" s="1"/>
      <c r="BI1181" s="1"/>
      <c r="BJ1181" s="1"/>
      <c r="BK1181" s="1"/>
      <c r="BL1181" s="1"/>
      <c r="BM1181" s="1"/>
    </row>
    <row r="1182" spans="1:65" ht="16.5" customHeight="1" x14ac:dyDescent="0.25">
      <c r="A1182" s="87">
        <v>37020020</v>
      </c>
      <c r="B1182" s="82" t="s">
        <v>26</v>
      </c>
      <c r="C1182" s="82" t="s">
        <v>1434</v>
      </c>
      <c r="D1182" s="82" t="s">
        <v>5301</v>
      </c>
      <c r="E1182" s="82" t="s">
        <v>1374</v>
      </c>
      <c r="F1182" s="82">
        <v>8</v>
      </c>
      <c r="G1182" s="82">
        <v>145</v>
      </c>
      <c r="H1182" s="83">
        <v>-72.44194444</v>
      </c>
      <c r="I1182" s="93">
        <v>7.2266666700000002</v>
      </c>
      <c r="J1182" s="100">
        <v>13.87</v>
      </c>
      <c r="K1182" s="100">
        <v>8.0965517241379299</v>
      </c>
      <c r="L1182" s="100">
        <v>10.333333333333334</v>
      </c>
      <c r="M1182" s="100">
        <v>14.389655172413789</v>
      </c>
      <c r="N1182" s="100">
        <v>11.972413793103447</v>
      </c>
      <c r="O1182" s="100">
        <v>25.68965517241379</v>
      </c>
      <c r="P1182" s="100">
        <v>30.38</v>
      </c>
      <c r="Q1182" s="100">
        <v>26.233333333333334</v>
      </c>
      <c r="R1182" s="100">
        <v>37.17</v>
      </c>
      <c r="S1182" s="100">
        <v>40.986666666666672</v>
      </c>
      <c r="T1182" s="100">
        <v>46.873333333333335</v>
      </c>
      <c r="U1182" s="100">
        <v>47.810000000000016</v>
      </c>
      <c r="V1182" s="100">
        <v>55.353333333333325</v>
      </c>
      <c r="W1182" s="100">
        <v>48.463333333333338</v>
      </c>
      <c r="X1182" s="100">
        <v>62.546666666666674</v>
      </c>
      <c r="Y1182" s="100">
        <v>58.396666666666654</v>
      </c>
      <c r="Z1182" s="100">
        <v>64.679999999999993</v>
      </c>
      <c r="AA1182" s="100">
        <v>83.08275862068966</v>
      </c>
      <c r="AB1182" s="100">
        <v>67.864285714285714</v>
      </c>
      <c r="AC1182" s="100">
        <v>69.772413793103453</v>
      </c>
      <c r="AD1182" s="100">
        <v>62.703448275862065</v>
      </c>
      <c r="AE1182" s="100">
        <v>53.613793103448273</v>
      </c>
      <c r="AF1182" s="100">
        <v>58.275862068965509</v>
      </c>
      <c r="AG1182" s="100">
        <v>51.9551724137931</v>
      </c>
      <c r="AH1182" s="100">
        <v>46.958620689655177</v>
      </c>
      <c r="AI1182" s="100">
        <v>39.565517241379311</v>
      </c>
      <c r="AJ1182" s="100">
        <v>32.779310344827586</v>
      </c>
      <c r="AK1182" s="100">
        <v>34.668965517241375</v>
      </c>
      <c r="AL1182" s="100">
        <v>27.200000000000003</v>
      </c>
      <c r="AM1182" s="100">
        <v>22.220000000000002</v>
      </c>
      <c r="AN1182" s="100">
        <v>25.060000000000002</v>
      </c>
      <c r="AO1182" s="100">
        <v>22.850000000000005</v>
      </c>
      <c r="AP1182" s="100">
        <v>17.836666666666662</v>
      </c>
      <c r="AQ1182" s="100">
        <v>20.54</v>
      </c>
      <c r="AR1182" s="100">
        <v>10.806666666666667</v>
      </c>
      <c r="AS1182" s="100">
        <v>9.7793103448275858</v>
      </c>
      <c r="AT1182" s="1"/>
      <c r="AU1182" s="1"/>
      <c r="AV1182" s="1"/>
      <c r="AW1182" s="1"/>
      <c r="AX1182" s="1"/>
      <c r="AY1182" s="1"/>
      <c r="AZ1182" s="1"/>
      <c r="BA1182" s="1"/>
      <c r="BB1182" s="1"/>
      <c r="BC1182" s="1"/>
      <c r="BD1182" s="1"/>
      <c r="BE1182" s="1"/>
      <c r="BF1182" s="1"/>
      <c r="BG1182" s="1"/>
      <c r="BH1182" s="1"/>
      <c r="BI1182" s="1"/>
      <c r="BJ1182" s="1"/>
      <c r="BK1182" s="1"/>
      <c r="BL1182" s="1"/>
      <c r="BM1182" s="1"/>
    </row>
    <row r="1183" spans="1:65" ht="16.5" customHeight="1" x14ac:dyDescent="0.25">
      <c r="A1183" s="87">
        <v>37020040</v>
      </c>
      <c r="B1183" s="82" t="s">
        <v>26</v>
      </c>
      <c r="C1183" s="82" t="s">
        <v>1435</v>
      </c>
      <c r="D1183" s="82" t="s">
        <v>5301</v>
      </c>
      <c r="E1183" s="82" t="s">
        <v>1374</v>
      </c>
      <c r="F1183" s="82">
        <v>8</v>
      </c>
      <c r="G1183" s="82">
        <v>850</v>
      </c>
      <c r="H1183" s="83">
        <v>-72.252499999999998</v>
      </c>
      <c r="I1183" s="93">
        <v>7.0936111100000003</v>
      </c>
      <c r="J1183" s="100">
        <v>55.176666666666662</v>
      </c>
      <c r="K1183" s="100">
        <v>55.593333333333334</v>
      </c>
      <c r="L1183" s="100">
        <v>52.756666666666661</v>
      </c>
      <c r="M1183" s="100">
        <v>82.40333333333335</v>
      </c>
      <c r="N1183" s="100">
        <v>55.980000000000004</v>
      </c>
      <c r="O1183" s="100">
        <v>89.140000000000015</v>
      </c>
      <c r="P1183" s="100">
        <v>95.163333333333313</v>
      </c>
      <c r="Q1183" s="100">
        <v>97.337931034482764</v>
      </c>
      <c r="R1183" s="100">
        <v>124.16896551724139</v>
      </c>
      <c r="S1183" s="100">
        <v>134.86206896551727</v>
      </c>
      <c r="T1183" s="100">
        <v>168.28999999999996</v>
      </c>
      <c r="U1183" s="100">
        <v>154.13793103448279</v>
      </c>
      <c r="V1183" s="100">
        <v>185.04333333333332</v>
      </c>
      <c r="W1183" s="100">
        <v>180.34666666666669</v>
      </c>
      <c r="X1183" s="100">
        <v>206.78965517241377</v>
      </c>
      <c r="Y1183" s="100">
        <v>219.28275862068961</v>
      </c>
      <c r="Z1183" s="100">
        <v>221.9433333333333</v>
      </c>
      <c r="AA1183" s="100">
        <v>266.39333333333326</v>
      </c>
      <c r="AB1183" s="100">
        <v>230.26666666666671</v>
      </c>
      <c r="AC1183" s="100">
        <v>209.83999999999997</v>
      </c>
      <c r="AD1183" s="100">
        <v>240.25666666666666</v>
      </c>
      <c r="AE1183" s="100">
        <v>221.94</v>
      </c>
      <c r="AF1183" s="100">
        <v>195.9966666666667</v>
      </c>
      <c r="AG1183" s="100">
        <v>200.84666666666666</v>
      </c>
      <c r="AH1183" s="100">
        <v>199.40333333333334</v>
      </c>
      <c r="AI1183" s="100">
        <v>170.57</v>
      </c>
      <c r="AJ1183" s="100">
        <v>163.37666666666669</v>
      </c>
      <c r="AK1183" s="100">
        <v>161.34137931034485</v>
      </c>
      <c r="AL1183" s="100">
        <v>137.99666666666664</v>
      </c>
      <c r="AM1183" s="100">
        <v>127.58275862068965</v>
      </c>
      <c r="AN1183" s="100">
        <v>120.51333333333331</v>
      </c>
      <c r="AO1183" s="100">
        <v>105.82666666666667</v>
      </c>
      <c r="AP1183" s="100">
        <v>89.546666666666638</v>
      </c>
      <c r="AQ1183" s="100">
        <v>91.268965517241384</v>
      </c>
      <c r="AR1183" s="100">
        <v>66.724137931034477</v>
      </c>
      <c r="AS1183" s="100">
        <v>69.150000000000006</v>
      </c>
      <c r="AT1183" s="1"/>
      <c r="AU1183" s="1"/>
      <c r="AV1183" s="1"/>
      <c r="AW1183" s="1"/>
      <c r="AX1183" s="1"/>
      <c r="AY1183" s="1"/>
      <c r="AZ1183" s="1"/>
      <c r="BA1183" s="1"/>
      <c r="BB1183" s="1"/>
      <c r="BC1183" s="1"/>
      <c r="BD1183" s="1"/>
      <c r="BE1183" s="1"/>
      <c r="BF1183" s="1"/>
      <c r="BG1183" s="1"/>
      <c r="BH1183" s="1"/>
      <c r="BI1183" s="1"/>
      <c r="BJ1183" s="1"/>
      <c r="BK1183" s="1"/>
      <c r="BL1183" s="1"/>
      <c r="BM1183" s="1"/>
    </row>
    <row r="1184" spans="1:65" ht="16.5" customHeight="1" x14ac:dyDescent="0.25">
      <c r="A1184" s="87">
        <v>37035010</v>
      </c>
      <c r="B1184" s="82" t="s">
        <v>56</v>
      </c>
      <c r="C1184" s="82" t="s">
        <v>1436</v>
      </c>
      <c r="D1184" s="82" t="s">
        <v>5301</v>
      </c>
      <c r="E1184" s="82" t="s">
        <v>1374</v>
      </c>
      <c r="F1184" s="82">
        <v>8</v>
      </c>
      <c r="G1184" s="82">
        <v>370</v>
      </c>
      <c r="H1184" s="83">
        <v>-72.115833329999987</v>
      </c>
      <c r="I1184" s="93">
        <v>7.00611111</v>
      </c>
      <c r="J1184" s="100">
        <v>44.419230769230765</v>
      </c>
      <c r="K1184" s="100">
        <v>51.679166666666674</v>
      </c>
      <c r="L1184" s="100">
        <v>44.385185185185179</v>
      </c>
      <c r="M1184" s="100">
        <v>54.521428571428586</v>
      </c>
      <c r="N1184" s="100">
        <v>50.153571428571411</v>
      </c>
      <c r="O1184" s="100">
        <v>57.064285714285731</v>
      </c>
      <c r="P1184" s="100">
        <v>63.767857142857153</v>
      </c>
      <c r="Q1184" s="100">
        <v>81.985714285714295</v>
      </c>
      <c r="R1184" s="100">
        <v>113.05555555555557</v>
      </c>
      <c r="S1184" s="100">
        <v>106.49259259259259</v>
      </c>
      <c r="T1184" s="100">
        <v>130.61851851851853</v>
      </c>
      <c r="U1184" s="100">
        <v>138.91785714285714</v>
      </c>
      <c r="V1184" s="100">
        <v>195.78928571428565</v>
      </c>
      <c r="W1184" s="100">
        <v>170.05172413793099</v>
      </c>
      <c r="X1184" s="100">
        <v>200.82307692307688</v>
      </c>
      <c r="Y1184" s="100">
        <v>198.33928571428569</v>
      </c>
      <c r="Z1184" s="100">
        <v>218.15555555555554</v>
      </c>
      <c r="AA1184" s="100">
        <v>237.30799999999996</v>
      </c>
      <c r="AB1184" s="100">
        <v>247.82000000000005</v>
      </c>
      <c r="AC1184" s="100">
        <v>210.32758620689651</v>
      </c>
      <c r="AD1184" s="100">
        <v>225.82499999999999</v>
      </c>
      <c r="AE1184" s="100">
        <v>273.21071428571429</v>
      </c>
      <c r="AF1184" s="100">
        <v>185.59259259259258</v>
      </c>
      <c r="AG1184" s="100">
        <v>190.84999999999997</v>
      </c>
      <c r="AH1184" s="100">
        <v>192.90740740740742</v>
      </c>
      <c r="AI1184" s="100">
        <v>175.71923076923076</v>
      </c>
      <c r="AJ1184" s="100">
        <v>159.21938347449668</v>
      </c>
      <c r="AK1184" s="100">
        <v>153.87037037037041</v>
      </c>
      <c r="AL1184" s="100">
        <v>131.96296296296293</v>
      </c>
      <c r="AM1184" s="100">
        <v>125.17407407407408</v>
      </c>
      <c r="AN1184" s="100">
        <v>109.78928571428573</v>
      </c>
      <c r="AO1184" s="100">
        <v>137.66296296296295</v>
      </c>
      <c r="AP1184" s="100">
        <v>91.79285714285713</v>
      </c>
      <c r="AQ1184" s="100">
        <v>93.36666666666666</v>
      </c>
      <c r="AR1184" s="100">
        <v>66.744</v>
      </c>
      <c r="AS1184" s="100">
        <v>62.328000000000003</v>
      </c>
      <c r="AT1184" s="1" t="s">
        <v>1888</v>
      </c>
      <c r="AU1184" s="1"/>
      <c r="AV1184" s="1"/>
      <c r="AW1184" s="1"/>
      <c r="AX1184" s="1"/>
      <c r="AY1184" s="1"/>
      <c r="AZ1184" s="1"/>
      <c r="BA1184" s="1"/>
      <c r="BB1184" s="1"/>
      <c r="BC1184" s="1"/>
      <c r="BD1184" s="1"/>
      <c r="BE1184" s="1"/>
      <c r="BF1184" s="1"/>
      <c r="BG1184" s="1"/>
      <c r="BH1184" s="1"/>
      <c r="BI1184" s="1"/>
      <c r="BJ1184" s="1"/>
      <c r="BK1184" s="1"/>
      <c r="BL1184" s="1"/>
      <c r="BM1184" s="1"/>
    </row>
    <row r="1185" spans="1:65" ht="16.5" customHeight="1" x14ac:dyDescent="0.25">
      <c r="A1185" s="87">
        <v>16030100</v>
      </c>
      <c r="B1185" s="82" t="s">
        <v>26</v>
      </c>
      <c r="C1185" s="82" t="s">
        <v>1437</v>
      </c>
      <c r="D1185" s="82" t="s">
        <v>1438</v>
      </c>
      <c r="E1185" s="82" t="s">
        <v>1374</v>
      </c>
      <c r="F1185" s="82">
        <v>8</v>
      </c>
      <c r="G1185" s="82">
        <v>2240</v>
      </c>
      <c r="H1185" s="83">
        <v>-73.018611110000009</v>
      </c>
      <c r="I1185" s="93">
        <v>8.0252777799999997</v>
      </c>
      <c r="J1185" s="100">
        <v>8.5</v>
      </c>
      <c r="K1185" s="100">
        <v>5.1428571428571432</v>
      </c>
      <c r="L1185" s="100">
        <v>7.7857142857142856</v>
      </c>
      <c r="M1185" s="100">
        <v>6.5714285714285712</v>
      </c>
      <c r="N1185" s="100">
        <v>5.6785714285714288</v>
      </c>
      <c r="O1185" s="100">
        <v>8.1428571428571423</v>
      </c>
      <c r="P1185" s="100">
        <v>12.178571428571429</v>
      </c>
      <c r="Q1185" s="100">
        <v>10.607142857142858</v>
      </c>
      <c r="R1185" s="100">
        <v>25.321428571428573</v>
      </c>
      <c r="S1185" s="100">
        <v>29.689655172413794</v>
      </c>
      <c r="T1185" s="100">
        <v>38.206896551724135</v>
      </c>
      <c r="U1185" s="100">
        <v>40.206896551724135</v>
      </c>
      <c r="V1185" s="100">
        <v>45.103448275862071</v>
      </c>
      <c r="W1185" s="100">
        <v>24.931034482758619</v>
      </c>
      <c r="X1185" s="100">
        <v>27.896551724137932</v>
      </c>
      <c r="Y1185" s="100">
        <v>13.172413793103448</v>
      </c>
      <c r="Z1185" s="100">
        <v>5.4827586206896548</v>
      </c>
      <c r="AA1185" s="100">
        <v>6.6551724137931032</v>
      </c>
      <c r="AB1185" s="100">
        <v>7.5</v>
      </c>
      <c r="AC1185" s="100">
        <v>12.75</v>
      </c>
      <c r="AD1185" s="100">
        <v>14.142857142857142</v>
      </c>
      <c r="AE1185" s="100">
        <v>10.071428571428571</v>
      </c>
      <c r="AF1185" s="100">
        <v>18.714285714285715</v>
      </c>
      <c r="AG1185" s="100">
        <v>39.964285714285715</v>
      </c>
      <c r="AH1185" s="100">
        <v>37.714285714285715</v>
      </c>
      <c r="AI1185" s="100">
        <v>38.428571428571431</v>
      </c>
      <c r="AJ1185" s="100">
        <v>48.035714285714285</v>
      </c>
      <c r="AK1185" s="100">
        <v>50.357142857142854</v>
      </c>
      <c r="AL1185" s="100">
        <v>51.071428571428569</v>
      </c>
      <c r="AM1185" s="100">
        <v>56.214285714285715</v>
      </c>
      <c r="AN1185" s="100">
        <v>30</v>
      </c>
      <c r="AO1185" s="100">
        <v>38.535714285714285</v>
      </c>
      <c r="AP1185" s="100">
        <v>34.296296296296298</v>
      </c>
      <c r="AQ1185" s="100">
        <v>12.846153846153847</v>
      </c>
      <c r="AR1185" s="100">
        <v>8.0769230769230766</v>
      </c>
      <c r="AS1185" s="100">
        <v>3.7307692307692308</v>
      </c>
      <c r="AT1185" s="1"/>
      <c r="AU1185" s="1"/>
      <c r="AV1185" s="1"/>
      <c r="AW1185" s="1"/>
      <c r="AX1185" s="1"/>
      <c r="AY1185" s="1"/>
      <c r="AZ1185" s="1"/>
      <c r="BA1185" s="1"/>
      <c r="BB1185" s="1"/>
      <c r="BC1185" s="1"/>
      <c r="BD1185" s="1"/>
      <c r="BE1185" s="1"/>
      <c r="BF1185" s="1"/>
      <c r="BG1185" s="1"/>
      <c r="BH1185" s="1"/>
      <c r="BI1185" s="1"/>
      <c r="BJ1185" s="1"/>
      <c r="BK1185" s="1"/>
      <c r="BL1185" s="1"/>
      <c r="BM1185" s="1"/>
    </row>
    <row r="1186" spans="1:65" ht="16.5" customHeight="1" x14ac:dyDescent="0.25">
      <c r="A1186" s="87">
        <v>16030090</v>
      </c>
      <c r="B1186" s="82" t="s">
        <v>26</v>
      </c>
      <c r="C1186" s="82" t="s">
        <v>1438</v>
      </c>
      <c r="D1186" s="82" t="s">
        <v>1438</v>
      </c>
      <c r="E1186" s="82" t="s">
        <v>1374</v>
      </c>
      <c r="F1186" s="82">
        <v>8</v>
      </c>
      <c r="G1186" s="82">
        <v>1490</v>
      </c>
      <c r="H1186" s="83">
        <v>-72.98</v>
      </c>
      <c r="I1186" s="93">
        <v>7.9147222199999998</v>
      </c>
      <c r="J1186" s="100">
        <v>19.392857142857142</v>
      </c>
      <c r="K1186" s="100">
        <v>9.9285714285714288</v>
      </c>
      <c r="L1186" s="100">
        <v>6.4642857142857144</v>
      </c>
      <c r="M1186" s="100">
        <v>21.678571428571427</v>
      </c>
      <c r="N1186" s="100">
        <v>9.75</v>
      </c>
      <c r="O1186" s="100">
        <v>13.485714285714286</v>
      </c>
      <c r="P1186" s="100">
        <v>15.333333333333334</v>
      </c>
      <c r="Q1186" s="100">
        <v>24.153846153846153</v>
      </c>
      <c r="R1186" s="100">
        <v>29.437037037037037</v>
      </c>
      <c r="S1186" s="100">
        <v>36</v>
      </c>
      <c r="T1186" s="100">
        <v>50.25</v>
      </c>
      <c r="U1186" s="100">
        <v>38.785714285714285</v>
      </c>
      <c r="V1186" s="100">
        <v>42.071428571428569</v>
      </c>
      <c r="W1186" s="100">
        <v>31.607142857142858</v>
      </c>
      <c r="X1186" s="100">
        <v>38.285714285714285</v>
      </c>
      <c r="Y1186" s="100">
        <v>17.62962962962963</v>
      </c>
      <c r="Z1186" s="100">
        <v>12.071428571428571</v>
      </c>
      <c r="AA1186" s="100">
        <v>14.428571428571429</v>
      </c>
      <c r="AB1186" s="100">
        <v>9.1071428571428577</v>
      </c>
      <c r="AC1186" s="100">
        <v>21.25</v>
      </c>
      <c r="AD1186" s="100">
        <v>14.910714285714286</v>
      </c>
      <c r="AE1186" s="100">
        <v>17.107142857142858</v>
      </c>
      <c r="AF1186" s="100">
        <v>17.857142857142858</v>
      </c>
      <c r="AG1186" s="100">
        <v>25.178571428571427</v>
      </c>
      <c r="AH1186" s="100">
        <v>29.892857142857142</v>
      </c>
      <c r="AI1186" s="100">
        <v>46.428571428571431</v>
      </c>
      <c r="AJ1186" s="100">
        <v>56.892857142857146</v>
      </c>
      <c r="AK1186" s="100">
        <v>68.964285714285708</v>
      </c>
      <c r="AL1186" s="100">
        <v>46.928571428571431</v>
      </c>
      <c r="AM1186" s="100">
        <v>49.428571428571431</v>
      </c>
      <c r="AN1186" s="100">
        <v>54.214285714285715</v>
      </c>
      <c r="AO1186" s="100">
        <v>60.857142857142854</v>
      </c>
      <c r="AP1186" s="100">
        <v>46.535714285714285</v>
      </c>
      <c r="AQ1186" s="100">
        <v>33.821428571428569</v>
      </c>
      <c r="AR1186" s="100">
        <v>20.892857142857142</v>
      </c>
      <c r="AS1186" s="100">
        <v>14.892857142857142</v>
      </c>
      <c r="AT1186" s="1"/>
      <c r="AU1186" s="1"/>
      <c r="AV1186" s="1"/>
      <c r="AW1186" s="1"/>
      <c r="AX1186" s="1"/>
      <c r="AY1186" s="1"/>
      <c r="AZ1186" s="1"/>
      <c r="BA1186" s="1"/>
      <c r="BB1186" s="1"/>
      <c r="BC1186" s="1"/>
      <c r="BD1186" s="1"/>
      <c r="BE1186" s="1"/>
      <c r="BF1186" s="1"/>
      <c r="BG1186" s="1"/>
      <c r="BH1186" s="1"/>
      <c r="BI1186" s="1"/>
      <c r="BJ1186" s="1"/>
      <c r="BK1186" s="1"/>
      <c r="BL1186" s="1"/>
      <c r="BM1186" s="1"/>
    </row>
    <row r="1187" spans="1:65" ht="16.5" customHeight="1" x14ac:dyDescent="0.25">
      <c r="A1187" s="87">
        <v>16010010</v>
      </c>
      <c r="B1187" s="82" t="s">
        <v>26</v>
      </c>
      <c r="C1187" s="82" t="s">
        <v>1439</v>
      </c>
      <c r="D1187" s="82" t="s">
        <v>1439</v>
      </c>
      <c r="E1187" s="82" t="s">
        <v>1374</v>
      </c>
      <c r="F1187" s="82">
        <v>8</v>
      </c>
      <c r="G1187" s="82">
        <v>522</v>
      </c>
      <c r="H1187" s="83">
        <v>-72.477777779999997</v>
      </c>
      <c r="I1187" s="93">
        <v>7.8177777800000001</v>
      </c>
      <c r="J1187" s="100">
        <v>25.533333333333335</v>
      </c>
      <c r="K1187" s="100">
        <v>13.666666666666666</v>
      </c>
      <c r="L1187" s="100">
        <v>8.1666666666666661</v>
      </c>
      <c r="M1187" s="100">
        <v>13.3</v>
      </c>
      <c r="N1187" s="100">
        <v>18.899999999999999</v>
      </c>
      <c r="O1187" s="100">
        <v>15.766666666666667</v>
      </c>
      <c r="P1187" s="100">
        <v>15.266666666666667</v>
      </c>
      <c r="Q1187" s="100">
        <v>14.8</v>
      </c>
      <c r="R1187" s="100">
        <v>24.733333333333334</v>
      </c>
      <c r="S1187" s="100">
        <v>31.5</v>
      </c>
      <c r="T1187" s="100">
        <v>30.366666666666667</v>
      </c>
      <c r="U1187" s="100">
        <v>24.620689655172413</v>
      </c>
      <c r="V1187" s="100">
        <v>32.103448275862071</v>
      </c>
      <c r="W1187" s="100">
        <v>17.689655172413794</v>
      </c>
      <c r="X1187" s="100">
        <v>27.172413793103448</v>
      </c>
      <c r="Y1187" s="100">
        <v>10.103448275862069</v>
      </c>
      <c r="Z1187" s="100">
        <v>15.275862068965518</v>
      </c>
      <c r="AA1187" s="100">
        <v>12.551724137931034</v>
      </c>
      <c r="AB1187" s="100">
        <v>12.3</v>
      </c>
      <c r="AC1187" s="100">
        <v>11.1</v>
      </c>
      <c r="AD1187" s="100">
        <v>9.9333333333333336</v>
      </c>
      <c r="AE1187" s="100">
        <v>9.3344827586206893</v>
      </c>
      <c r="AF1187" s="100">
        <v>7.6896551724137927</v>
      </c>
      <c r="AG1187" s="100">
        <v>18.348275862068967</v>
      </c>
      <c r="AH1187" s="100">
        <v>14.275862068965518</v>
      </c>
      <c r="AI1187" s="100">
        <v>18.917241379310347</v>
      </c>
      <c r="AJ1187" s="100">
        <v>23.862068965517242</v>
      </c>
      <c r="AK1187" s="100">
        <v>37.827586206896555</v>
      </c>
      <c r="AL1187" s="100">
        <v>45.96551724137931</v>
      </c>
      <c r="AM1187" s="100">
        <v>38.896551724137929</v>
      </c>
      <c r="AN1187" s="100">
        <v>40.766666666666666</v>
      </c>
      <c r="AO1187" s="100">
        <v>46.1</v>
      </c>
      <c r="AP1187" s="100">
        <v>51.666666666666664</v>
      </c>
      <c r="AQ1187" s="100">
        <v>37.766666666666666</v>
      </c>
      <c r="AR1187" s="100">
        <v>18</v>
      </c>
      <c r="AS1187" s="100">
        <v>21.5</v>
      </c>
      <c r="AT1187" s="1"/>
      <c r="AU1187" s="1"/>
      <c r="AV1187" s="1"/>
      <c r="AW1187" s="1"/>
      <c r="AX1187" s="1"/>
      <c r="AY1187" s="1"/>
      <c r="AZ1187" s="1"/>
      <c r="BA1187" s="1"/>
      <c r="BB1187" s="1"/>
      <c r="BC1187" s="1"/>
      <c r="BD1187" s="1"/>
      <c r="BE1187" s="1"/>
      <c r="BF1187" s="1"/>
      <c r="BG1187" s="1"/>
      <c r="BH1187" s="1"/>
      <c r="BI1187" s="1"/>
      <c r="BJ1187" s="1"/>
      <c r="BK1187" s="1"/>
      <c r="BL1187" s="1"/>
      <c r="BM1187" s="1"/>
    </row>
    <row r="1188" spans="1:65" ht="16.5" customHeight="1" x14ac:dyDescent="0.25">
      <c r="A1188" s="87">
        <v>47015040</v>
      </c>
      <c r="B1188" s="82" t="s">
        <v>56</v>
      </c>
      <c r="C1188" s="82" t="s">
        <v>1441</v>
      </c>
      <c r="D1188" s="82" t="s">
        <v>1442</v>
      </c>
      <c r="E1188" s="82" t="s">
        <v>1443</v>
      </c>
      <c r="F1188" s="82">
        <v>7</v>
      </c>
      <c r="G1188" s="82">
        <v>2100</v>
      </c>
      <c r="H1188" s="83">
        <v>-76.960972220000002</v>
      </c>
      <c r="I1188" s="93">
        <v>1.19827778</v>
      </c>
      <c r="J1188" s="100">
        <v>27.948275862068964</v>
      </c>
      <c r="K1188" s="100">
        <v>31.025000000000002</v>
      </c>
      <c r="L1188" s="100">
        <v>31.566666666666666</v>
      </c>
      <c r="M1188" s="100">
        <v>37.717241379310337</v>
      </c>
      <c r="N1188" s="100">
        <v>27.393333333333338</v>
      </c>
      <c r="O1188" s="100">
        <v>32.856666666666662</v>
      </c>
      <c r="P1188" s="100">
        <v>42.065517241379304</v>
      </c>
      <c r="Q1188" s="100">
        <v>42.600000000000009</v>
      </c>
      <c r="R1188" s="100">
        <v>48.489285714285707</v>
      </c>
      <c r="S1188" s="100">
        <v>51.229629629629621</v>
      </c>
      <c r="T1188" s="100">
        <v>50.362962962962968</v>
      </c>
      <c r="U1188" s="100">
        <v>53.850000000000009</v>
      </c>
      <c r="V1188" s="100">
        <v>53.058620689655172</v>
      </c>
      <c r="W1188" s="100">
        <v>63.489655172413784</v>
      </c>
      <c r="X1188" s="100">
        <v>68.785714285714292</v>
      </c>
      <c r="Y1188" s="100">
        <v>68.343333333333334</v>
      </c>
      <c r="Z1188" s="100">
        <v>56.741379310344819</v>
      </c>
      <c r="AA1188" s="100">
        <v>64.993103448275846</v>
      </c>
      <c r="AB1188" s="100">
        <v>64.246666666666684</v>
      </c>
      <c r="AC1188" s="100">
        <v>63.760000000000005</v>
      </c>
      <c r="AD1188" s="100">
        <v>61.62413793103449</v>
      </c>
      <c r="AE1188" s="100">
        <v>43.903333333333336</v>
      </c>
      <c r="AF1188" s="100">
        <v>41.086206896551722</v>
      </c>
      <c r="AG1188" s="100">
        <v>46.444827586206898</v>
      </c>
      <c r="AH1188" s="100">
        <v>48.162068965517228</v>
      </c>
      <c r="AI1188" s="100">
        <v>33.917241379310347</v>
      </c>
      <c r="AJ1188" s="100">
        <v>34.096551724137925</v>
      </c>
      <c r="AK1188" s="100">
        <v>32.400000000000006</v>
      </c>
      <c r="AL1188" s="100">
        <v>29.472413793103449</v>
      </c>
      <c r="AM1188" s="100">
        <v>33.027586206896551</v>
      </c>
      <c r="AN1188" s="100">
        <v>35.375862068965517</v>
      </c>
      <c r="AO1188" s="100">
        <v>34.92</v>
      </c>
      <c r="AP1188" s="100">
        <v>39.065517241379304</v>
      </c>
      <c r="AQ1188" s="100">
        <v>31.93214285714286</v>
      </c>
      <c r="AR1188" s="100">
        <v>36.664285714285718</v>
      </c>
      <c r="AS1188" s="100">
        <v>35.516666666666659</v>
      </c>
      <c r="AT1188" s="1"/>
      <c r="AU1188" s="1"/>
      <c r="AV1188" s="1"/>
      <c r="AW1188" s="1"/>
      <c r="AX1188" s="1"/>
      <c r="AY1188" s="1"/>
      <c r="AZ1188" s="1"/>
      <c r="BA1188" s="1"/>
      <c r="BB1188" s="1"/>
      <c r="BC1188" s="1"/>
      <c r="BD1188" s="1"/>
      <c r="BE1188" s="1"/>
      <c r="BF1188" s="1"/>
      <c r="BG1188" s="1"/>
      <c r="BH1188" s="1"/>
      <c r="BI1188" s="1"/>
      <c r="BJ1188" s="1"/>
      <c r="BK1188" s="1"/>
      <c r="BL1188" s="1"/>
      <c r="BM1188" s="1"/>
    </row>
    <row r="1189" spans="1:65" ht="16.5" customHeight="1" x14ac:dyDescent="0.25">
      <c r="A1189" s="87">
        <v>44015060</v>
      </c>
      <c r="B1189" s="82" t="s">
        <v>43</v>
      </c>
      <c r="C1189" s="82" t="s">
        <v>1444</v>
      </c>
      <c r="D1189" s="82" t="s">
        <v>1445</v>
      </c>
      <c r="E1189" s="82" t="s">
        <v>1443</v>
      </c>
      <c r="F1189" s="82">
        <v>7</v>
      </c>
      <c r="G1189" s="82">
        <v>650</v>
      </c>
      <c r="H1189" s="83">
        <v>-76.651833329999988</v>
      </c>
      <c r="I1189" s="93">
        <v>1.1573333299999999</v>
      </c>
      <c r="J1189" s="100">
        <v>71.914814814814804</v>
      </c>
      <c r="K1189" s="100">
        <v>60.678571428571431</v>
      </c>
      <c r="L1189" s="100">
        <v>72.789285714285697</v>
      </c>
      <c r="M1189" s="100">
        <v>88.08275862068966</v>
      </c>
      <c r="N1189" s="100">
        <v>63.260714285714279</v>
      </c>
      <c r="O1189" s="100">
        <v>77.216666666666669</v>
      </c>
      <c r="P1189" s="100">
        <v>97.058620689655172</v>
      </c>
      <c r="Q1189" s="100">
        <v>81.853846153846163</v>
      </c>
      <c r="R1189" s="100">
        <v>113.39629629629633</v>
      </c>
      <c r="S1189" s="100">
        <v>110.99642857142858</v>
      </c>
      <c r="T1189" s="100">
        <v>130.74285714285716</v>
      </c>
      <c r="U1189" s="100">
        <v>144.68518518518519</v>
      </c>
      <c r="V1189" s="100">
        <v>137.84285714285716</v>
      </c>
      <c r="W1189" s="100">
        <v>134.43200000000002</v>
      </c>
      <c r="X1189" s="100">
        <v>161.00370370370371</v>
      </c>
      <c r="Y1189" s="100">
        <v>176.41851851851848</v>
      </c>
      <c r="Z1189" s="100">
        <v>143.66153846153847</v>
      </c>
      <c r="AA1189" s="100">
        <v>145.69999999999999</v>
      </c>
      <c r="AB1189" s="100">
        <v>141.76666666666665</v>
      </c>
      <c r="AC1189" s="100">
        <v>142.73599999999999</v>
      </c>
      <c r="AD1189" s="100">
        <v>140.8678571428571</v>
      </c>
      <c r="AE1189" s="100">
        <v>110.85925925925925</v>
      </c>
      <c r="AF1189" s="100">
        <v>97.159999999999982</v>
      </c>
      <c r="AG1189" s="100">
        <v>108.55384615384614</v>
      </c>
      <c r="AH1189" s="100">
        <v>106.49615384615385</v>
      </c>
      <c r="AI1189" s="100">
        <v>92.944444444444443</v>
      </c>
      <c r="AJ1189" s="100">
        <v>102.18846153846154</v>
      </c>
      <c r="AK1189" s="100">
        <v>85.092857142857142</v>
      </c>
      <c r="AL1189" s="100">
        <v>81.148148148148138</v>
      </c>
      <c r="AM1189" s="100">
        <v>69.970370370370361</v>
      </c>
      <c r="AN1189" s="100">
        <v>72.083333333333329</v>
      </c>
      <c r="AO1189" s="100">
        <v>84.959259259259269</v>
      </c>
      <c r="AP1189" s="100">
        <v>82.327586206896555</v>
      </c>
      <c r="AQ1189" s="100">
        <v>72.5107142857143</v>
      </c>
      <c r="AR1189" s="100">
        <v>75.518518518518505</v>
      </c>
      <c r="AS1189" s="100">
        <v>78.007407407407399</v>
      </c>
      <c r="AT1189" s="1" t="s">
        <v>1888</v>
      </c>
      <c r="AU1189" s="1"/>
      <c r="AV1189" s="1"/>
      <c r="AW1189" s="1"/>
      <c r="AX1189" s="1"/>
      <c r="AY1189" s="1"/>
      <c r="AZ1189" s="1"/>
      <c r="BA1189" s="1"/>
      <c r="BB1189" s="1"/>
      <c r="BC1189" s="1"/>
      <c r="BD1189" s="1"/>
      <c r="BE1189" s="1"/>
      <c r="BF1189" s="1"/>
      <c r="BG1189" s="1"/>
      <c r="BH1189" s="1"/>
      <c r="BI1189" s="1"/>
      <c r="BJ1189" s="1"/>
      <c r="BK1189" s="1"/>
      <c r="BL1189" s="1"/>
      <c r="BM1189" s="1"/>
    </row>
    <row r="1190" spans="1:65" ht="16.5" customHeight="1" x14ac:dyDescent="0.25">
      <c r="A1190" s="87">
        <v>44010030</v>
      </c>
      <c r="B1190" s="82" t="s">
        <v>26</v>
      </c>
      <c r="C1190" s="82" t="s">
        <v>1446</v>
      </c>
      <c r="D1190" s="82" t="s">
        <v>1445</v>
      </c>
      <c r="E1190" s="82" t="s">
        <v>1443</v>
      </c>
      <c r="F1190" s="82">
        <v>7</v>
      </c>
      <c r="G1190" s="82">
        <v>1400</v>
      </c>
      <c r="H1190" s="83">
        <v>-76.680833329999999</v>
      </c>
      <c r="I1190" s="93">
        <v>1.2025000000000001</v>
      </c>
      <c r="J1190" s="100">
        <v>58.213793103448261</v>
      </c>
      <c r="K1190" s="100">
        <v>68.156666666666666</v>
      </c>
      <c r="L1190" s="100">
        <v>67.496666666666684</v>
      </c>
      <c r="M1190" s="100">
        <v>93.855172413793099</v>
      </c>
      <c r="N1190" s="100">
        <v>59.383333333333326</v>
      </c>
      <c r="O1190" s="100">
        <v>68.803333333333313</v>
      </c>
      <c r="P1190" s="100">
        <v>92.299999999999969</v>
      </c>
      <c r="Q1190" s="100">
        <v>87.856666666666655</v>
      </c>
      <c r="R1190" s="100">
        <v>100.87241379310348</v>
      </c>
      <c r="S1190" s="100">
        <v>119.39655172413794</v>
      </c>
      <c r="T1190" s="100">
        <v>138.61034482758623</v>
      </c>
      <c r="U1190" s="100">
        <v>151.28965517241377</v>
      </c>
      <c r="V1190" s="100">
        <v>165.64</v>
      </c>
      <c r="W1190" s="100">
        <v>157.95666666666668</v>
      </c>
      <c r="X1190" s="100">
        <v>161.42000000000002</v>
      </c>
      <c r="Y1190" s="100">
        <v>191.92333333333329</v>
      </c>
      <c r="Z1190" s="100">
        <v>179.79999999999998</v>
      </c>
      <c r="AA1190" s="100">
        <v>162.10357142857143</v>
      </c>
      <c r="AB1190" s="100">
        <v>163.91333333333333</v>
      </c>
      <c r="AC1190" s="100">
        <v>160.2931034482759</v>
      </c>
      <c r="AD1190" s="100">
        <v>178.10333333333332</v>
      </c>
      <c r="AE1190" s="100">
        <v>116.55862068965519</v>
      </c>
      <c r="AF1190" s="100">
        <v>122.70000000000002</v>
      </c>
      <c r="AG1190" s="100">
        <v>115.26896551724138</v>
      </c>
      <c r="AH1190" s="100">
        <v>99.723333333333343</v>
      </c>
      <c r="AI1190" s="100">
        <v>90.593103448275855</v>
      </c>
      <c r="AJ1190" s="100">
        <v>100.01333333333336</v>
      </c>
      <c r="AK1190" s="100">
        <v>80.296666666666681</v>
      </c>
      <c r="AL1190" s="100">
        <v>89.093333333333334</v>
      </c>
      <c r="AM1190" s="100">
        <v>66.06296296296297</v>
      </c>
      <c r="AN1190" s="100">
        <v>68.333333333333314</v>
      </c>
      <c r="AO1190" s="100">
        <v>77.693103448275878</v>
      </c>
      <c r="AP1190" s="100">
        <v>75.603448275862064</v>
      </c>
      <c r="AQ1190" s="100">
        <v>69.616666666666688</v>
      </c>
      <c r="AR1190" s="100">
        <v>79.879310344827587</v>
      </c>
      <c r="AS1190" s="100">
        <v>80.492857142857133</v>
      </c>
      <c r="AT1190" s="1"/>
      <c r="AU1190" s="1"/>
      <c r="AV1190" s="1"/>
      <c r="AW1190" s="1"/>
      <c r="AX1190" s="1"/>
      <c r="AY1190" s="1"/>
      <c r="AZ1190" s="1"/>
      <c r="BA1190" s="1"/>
      <c r="BB1190" s="1"/>
      <c r="BC1190" s="1"/>
      <c r="BD1190" s="1"/>
      <c r="BE1190" s="1"/>
      <c r="BF1190" s="1"/>
      <c r="BG1190" s="1"/>
      <c r="BH1190" s="1"/>
      <c r="BI1190" s="1"/>
      <c r="BJ1190" s="1"/>
      <c r="BK1190" s="1"/>
      <c r="BL1190" s="1"/>
      <c r="BM1190" s="1"/>
    </row>
    <row r="1191" spans="1:65" ht="16.5" customHeight="1" x14ac:dyDescent="0.25">
      <c r="A1191" s="87">
        <v>44010090</v>
      </c>
      <c r="B1191" s="82" t="s">
        <v>26</v>
      </c>
      <c r="C1191" s="82" t="s">
        <v>1447</v>
      </c>
      <c r="D1191" s="82" t="s">
        <v>1445</v>
      </c>
      <c r="E1191" s="82" t="s">
        <v>1443</v>
      </c>
      <c r="F1191" s="82">
        <v>7</v>
      </c>
      <c r="G1191" s="82">
        <v>500</v>
      </c>
      <c r="H1191" s="83">
        <v>-76.584194440000005</v>
      </c>
      <c r="I1191" s="93">
        <v>1.2805</v>
      </c>
      <c r="J1191" s="100">
        <v>69.63333333333334</v>
      </c>
      <c r="K1191" s="100">
        <v>53.366666666666667</v>
      </c>
      <c r="L1191" s="100">
        <v>63.9</v>
      </c>
      <c r="M1191" s="100">
        <v>85.2</v>
      </c>
      <c r="N1191" s="100">
        <v>60.482758620689658</v>
      </c>
      <c r="O1191" s="100">
        <v>67.833333333333329</v>
      </c>
      <c r="P1191" s="100">
        <v>85.86666666666666</v>
      </c>
      <c r="Q1191" s="100">
        <v>70</v>
      </c>
      <c r="R1191" s="100">
        <v>95.2</v>
      </c>
      <c r="S1191" s="100">
        <v>103.36666666666666</v>
      </c>
      <c r="T1191" s="100">
        <v>107.33333333333333</v>
      </c>
      <c r="U1191" s="100">
        <v>120.63333333333334</v>
      </c>
      <c r="V1191" s="100">
        <v>125.66666666666667</v>
      </c>
      <c r="W1191" s="100">
        <v>124.43333333333334</v>
      </c>
      <c r="X1191" s="100">
        <v>132.5</v>
      </c>
      <c r="Y1191" s="100">
        <v>134.36666666666667</v>
      </c>
      <c r="Z1191" s="100">
        <v>121.51724137931035</v>
      </c>
      <c r="AA1191" s="100">
        <v>113.72413793103448</v>
      </c>
      <c r="AB1191" s="100">
        <v>119.68965517241379</v>
      </c>
      <c r="AC1191" s="100">
        <v>122.93333333333334</v>
      </c>
      <c r="AD1191" s="100">
        <v>125.51724137931035</v>
      </c>
      <c r="AE1191" s="100">
        <v>103.71428571428571</v>
      </c>
      <c r="AF1191" s="100">
        <v>91.724137931034477</v>
      </c>
      <c r="AG1191" s="100">
        <v>91.066666666666663</v>
      </c>
      <c r="AH1191" s="100">
        <v>85.310344827586206</v>
      </c>
      <c r="AI1191" s="100">
        <v>71.8</v>
      </c>
      <c r="AJ1191" s="100">
        <v>77.241379310344826</v>
      </c>
      <c r="AK1191" s="100">
        <v>85.053333333333327</v>
      </c>
      <c r="AL1191" s="100">
        <v>65.966666666666669</v>
      </c>
      <c r="AM1191" s="100">
        <v>71.965517241379317</v>
      </c>
      <c r="AN1191" s="100">
        <v>63.5</v>
      </c>
      <c r="AO1191" s="100">
        <v>78.86666666666666</v>
      </c>
      <c r="AP1191" s="100">
        <v>76</v>
      </c>
      <c r="AQ1191" s="100">
        <v>68.827586206896555</v>
      </c>
      <c r="AR1191" s="100">
        <v>81.099999999999994</v>
      </c>
      <c r="AS1191" s="100">
        <v>73.433333333333337</v>
      </c>
      <c r="AT1191" s="1"/>
      <c r="AU1191" s="1"/>
      <c r="AV1191" s="1"/>
      <c r="AW1191" s="1"/>
      <c r="AX1191" s="1"/>
      <c r="AY1191" s="1"/>
      <c r="AZ1191" s="1"/>
      <c r="BA1191" s="1"/>
      <c r="BB1191" s="1"/>
      <c r="BC1191" s="1"/>
      <c r="BD1191" s="1"/>
      <c r="BE1191" s="1"/>
      <c r="BF1191" s="1"/>
      <c r="BG1191" s="1"/>
      <c r="BH1191" s="1"/>
      <c r="BI1191" s="1"/>
      <c r="BJ1191" s="1"/>
      <c r="BK1191" s="1"/>
      <c r="BL1191" s="1"/>
      <c r="BM1191" s="1"/>
    </row>
    <row r="1192" spans="1:65" ht="16.5" customHeight="1" x14ac:dyDescent="0.25">
      <c r="A1192" s="87">
        <v>44010110</v>
      </c>
      <c r="B1192" s="82" t="s">
        <v>26</v>
      </c>
      <c r="C1192" s="82" t="s">
        <v>1448</v>
      </c>
      <c r="D1192" s="82" t="s">
        <v>1445</v>
      </c>
      <c r="E1192" s="82" t="s">
        <v>1443</v>
      </c>
      <c r="F1192" s="82">
        <v>7</v>
      </c>
      <c r="G1192" s="82">
        <v>430</v>
      </c>
      <c r="H1192" s="83">
        <v>-76.541527779999996</v>
      </c>
      <c r="I1192" s="93">
        <v>1.0268055599999999</v>
      </c>
      <c r="J1192" s="100">
        <v>148.23000000000002</v>
      </c>
      <c r="K1192" s="100">
        <v>114.01000000000002</v>
      </c>
      <c r="L1192" s="100">
        <v>121.58333333333334</v>
      </c>
      <c r="M1192" s="100">
        <v>139.32333333333332</v>
      </c>
      <c r="N1192" s="100">
        <v>121.06333333333333</v>
      </c>
      <c r="O1192" s="100">
        <v>134.17000000000002</v>
      </c>
      <c r="P1192" s="100">
        <v>140.54482758620691</v>
      </c>
      <c r="Q1192" s="100">
        <v>167.17999999999998</v>
      </c>
      <c r="R1192" s="100">
        <v>160.41379310344828</v>
      </c>
      <c r="S1192" s="100">
        <v>206.64000000000001</v>
      </c>
      <c r="T1192" s="100">
        <v>195.15999999999994</v>
      </c>
      <c r="U1192" s="100">
        <v>207.63103448275868</v>
      </c>
      <c r="V1192" s="100">
        <v>217.88</v>
      </c>
      <c r="W1192" s="100">
        <v>211.32333333333338</v>
      </c>
      <c r="X1192" s="100">
        <v>241.64137931034483</v>
      </c>
      <c r="Y1192" s="100">
        <v>203.1166666666667</v>
      </c>
      <c r="Z1192" s="100">
        <v>197.61724137931034</v>
      </c>
      <c r="AA1192" s="100">
        <v>200.01999999999998</v>
      </c>
      <c r="AB1192" s="100">
        <v>176.79666666666662</v>
      </c>
      <c r="AC1192" s="100">
        <v>178.58333333333331</v>
      </c>
      <c r="AD1192" s="100">
        <v>176.26666666666668</v>
      </c>
      <c r="AE1192" s="100">
        <v>129.18965517241378</v>
      </c>
      <c r="AF1192" s="100">
        <v>125.06206896551727</v>
      </c>
      <c r="AG1192" s="100">
        <v>128.98965517241379</v>
      </c>
      <c r="AH1192" s="100">
        <v>108.34333333333333</v>
      </c>
      <c r="AI1192" s="100">
        <v>130.66666666666666</v>
      </c>
      <c r="AJ1192" s="100">
        <v>142.96666666666667</v>
      </c>
      <c r="AK1192" s="100">
        <v>121.98333333333333</v>
      </c>
      <c r="AL1192" s="100">
        <v>143.33103448275864</v>
      </c>
      <c r="AM1192" s="100">
        <v>138.49999999999997</v>
      </c>
      <c r="AN1192" s="100">
        <v>163.61333333333332</v>
      </c>
      <c r="AO1192" s="100">
        <v>157.00333333333336</v>
      </c>
      <c r="AP1192" s="100">
        <v>149.9433333333333</v>
      </c>
      <c r="AQ1192" s="100">
        <v>167.35666666666665</v>
      </c>
      <c r="AR1192" s="100">
        <v>150.36000000000001</v>
      </c>
      <c r="AS1192" s="100">
        <v>158.58333333333337</v>
      </c>
      <c r="AT1192" s="1"/>
      <c r="AU1192" s="1"/>
      <c r="AV1192" s="1"/>
      <c r="AW1192" s="1"/>
      <c r="AX1192" s="1"/>
      <c r="AY1192" s="1"/>
      <c r="AZ1192" s="1"/>
      <c r="BA1192" s="1"/>
      <c r="BB1192" s="1"/>
      <c r="BC1192" s="1"/>
      <c r="BD1192" s="1"/>
      <c r="BE1192" s="1"/>
      <c r="BF1192" s="1"/>
      <c r="BG1192" s="1"/>
      <c r="BH1192" s="1"/>
      <c r="BI1192" s="1"/>
      <c r="BJ1192" s="1"/>
      <c r="BK1192" s="1"/>
      <c r="BL1192" s="1"/>
      <c r="BM1192" s="1"/>
    </row>
    <row r="1193" spans="1:65" ht="16.5" customHeight="1" x14ac:dyDescent="0.25">
      <c r="A1193" s="87">
        <v>47010220</v>
      </c>
      <c r="B1193" s="82" t="s">
        <v>26</v>
      </c>
      <c r="C1193" s="82" t="s">
        <v>1449</v>
      </c>
      <c r="D1193" s="82" t="s">
        <v>1450</v>
      </c>
      <c r="E1193" s="82" t="s">
        <v>1443</v>
      </c>
      <c r="F1193" s="82">
        <v>7</v>
      </c>
      <c r="G1193" s="82">
        <v>385</v>
      </c>
      <c r="H1193" s="83">
        <v>-76.836277780000003</v>
      </c>
      <c r="I1193" s="93">
        <v>0.48972222000000004</v>
      </c>
      <c r="J1193" s="100">
        <v>94.839285714285708</v>
      </c>
      <c r="K1193" s="100">
        <v>76.210000000000008</v>
      </c>
      <c r="L1193" s="100">
        <v>83.2344827586207</v>
      </c>
      <c r="M1193" s="100">
        <v>81.086666666666673</v>
      </c>
      <c r="N1193" s="100">
        <v>86.21</v>
      </c>
      <c r="O1193" s="100">
        <v>94.876923076923077</v>
      </c>
      <c r="P1193" s="100">
        <v>133.75185185185185</v>
      </c>
      <c r="Q1193" s="100">
        <v>133.26206896551724</v>
      </c>
      <c r="R1193" s="100">
        <v>124.85517241379311</v>
      </c>
      <c r="S1193" s="100">
        <v>156.66666666666666</v>
      </c>
      <c r="T1193" s="100">
        <v>129.40357142857141</v>
      </c>
      <c r="U1193" s="100">
        <v>137.57931034482755</v>
      </c>
      <c r="V1193" s="100">
        <v>175.88084240666143</v>
      </c>
      <c r="W1193" s="100">
        <v>140.77407407407406</v>
      </c>
      <c r="X1193" s="100">
        <v>132.92222222222222</v>
      </c>
      <c r="Y1193" s="100">
        <v>119.39285714285712</v>
      </c>
      <c r="Z1193" s="100">
        <v>111.13103448275862</v>
      </c>
      <c r="AA1193" s="100">
        <v>136.41851851851851</v>
      </c>
      <c r="AB1193" s="100">
        <v>119.89999999999999</v>
      </c>
      <c r="AC1193" s="100">
        <v>119.5148148148148</v>
      </c>
      <c r="AD1193" s="100">
        <v>105.82500000000002</v>
      </c>
      <c r="AE1193" s="100">
        <v>82.647312632313501</v>
      </c>
      <c r="AF1193" s="100">
        <v>67.177777777777777</v>
      </c>
      <c r="AG1193" s="100">
        <v>78.953571428571422</v>
      </c>
      <c r="AH1193" s="100">
        <v>80.532142857142873</v>
      </c>
      <c r="AI1193" s="100">
        <v>80.089655172413799</v>
      </c>
      <c r="AJ1193" s="100">
        <v>92.140740740740753</v>
      </c>
      <c r="AK1193" s="100">
        <v>91.362068965517238</v>
      </c>
      <c r="AL1193" s="100">
        <v>103.02499999999999</v>
      </c>
      <c r="AM1193" s="100">
        <v>113.30714285714285</v>
      </c>
      <c r="AN1193" s="100">
        <v>125.87407407407409</v>
      </c>
      <c r="AO1193" s="100">
        <v>124.14999999999999</v>
      </c>
      <c r="AP1193" s="100">
        <v>131.64483898707797</v>
      </c>
      <c r="AQ1193" s="100">
        <v>121.59077167510986</v>
      </c>
      <c r="AR1193" s="100">
        <v>107.20000000000002</v>
      </c>
      <c r="AS1193" s="100">
        <v>104.02692307692307</v>
      </c>
      <c r="AT1193" s="1" t="s">
        <v>1888</v>
      </c>
      <c r="AU1193" s="1"/>
      <c r="AV1193" s="1"/>
      <c r="AW1193" s="1"/>
      <c r="AX1193" s="1"/>
      <c r="AY1193" s="1"/>
      <c r="AZ1193" s="1"/>
      <c r="BA1193" s="1"/>
      <c r="BB1193" s="1"/>
      <c r="BC1193" s="1"/>
      <c r="BD1193" s="1"/>
      <c r="BE1193" s="1"/>
      <c r="BF1193" s="1"/>
      <c r="BG1193" s="1"/>
      <c r="BH1193" s="1"/>
      <c r="BI1193" s="1"/>
      <c r="BJ1193" s="1"/>
      <c r="BK1193" s="1"/>
      <c r="BL1193" s="1"/>
      <c r="BM1193" s="1"/>
    </row>
    <row r="1194" spans="1:65" ht="16.5" customHeight="1" x14ac:dyDescent="0.25">
      <c r="A1194" s="87">
        <v>47030010</v>
      </c>
      <c r="B1194" s="82" t="s">
        <v>26</v>
      </c>
      <c r="C1194" s="82" t="s">
        <v>1451</v>
      </c>
      <c r="D1194" s="82" t="s">
        <v>1452</v>
      </c>
      <c r="E1194" s="82" t="s">
        <v>1443</v>
      </c>
      <c r="F1194" s="82">
        <v>7</v>
      </c>
      <c r="G1194" s="82">
        <v>200</v>
      </c>
      <c r="H1194" s="83">
        <v>-76.336138890000001</v>
      </c>
      <c r="I1194" s="93">
        <v>0.39541667000000003</v>
      </c>
      <c r="J1194" s="100">
        <v>57.833333333333336</v>
      </c>
      <c r="K1194" s="100">
        <v>91.36666666666666</v>
      </c>
      <c r="L1194" s="100">
        <v>63.975862068965519</v>
      </c>
      <c r="M1194" s="100">
        <v>69.035714285714292</v>
      </c>
      <c r="N1194" s="100">
        <v>91.931034482758619</v>
      </c>
      <c r="O1194" s="100">
        <v>100.06896551724138</v>
      </c>
      <c r="P1194" s="100">
        <v>121.03571428571429</v>
      </c>
      <c r="Q1194" s="100">
        <v>116.94827586206897</v>
      </c>
      <c r="R1194" s="100">
        <v>112</v>
      </c>
      <c r="S1194" s="100">
        <v>135.58214285714286</v>
      </c>
      <c r="T1194" s="100">
        <v>136.48275862068965</v>
      </c>
      <c r="U1194" s="100">
        <v>136.06896551724137</v>
      </c>
      <c r="V1194" s="100">
        <v>119.85714285714286</v>
      </c>
      <c r="W1194" s="100">
        <v>135.03333333333333</v>
      </c>
      <c r="X1194" s="100">
        <v>135.1</v>
      </c>
      <c r="Y1194" s="100">
        <v>116.74074074074075</v>
      </c>
      <c r="Z1194" s="100">
        <v>127.12758620689655</v>
      </c>
      <c r="AA1194" s="100">
        <v>127.71428571428571</v>
      </c>
      <c r="AB1194" s="100">
        <v>128.03333333333333</v>
      </c>
      <c r="AC1194" s="100">
        <v>121.5</v>
      </c>
      <c r="AD1194" s="100">
        <v>93.548275862068962</v>
      </c>
      <c r="AE1194" s="100">
        <v>79.81481481481481</v>
      </c>
      <c r="AF1194" s="100">
        <v>80.518518518518519</v>
      </c>
      <c r="AG1194" s="100">
        <v>64.962962962962962</v>
      </c>
      <c r="AH1194" s="100">
        <v>79.241379310344826</v>
      </c>
      <c r="AI1194" s="100">
        <v>77.037037037037038</v>
      </c>
      <c r="AJ1194" s="100">
        <v>81.968965517241372</v>
      </c>
      <c r="AK1194" s="100">
        <v>77</v>
      </c>
      <c r="AL1194" s="100">
        <v>73.785714285714292</v>
      </c>
      <c r="AM1194" s="100">
        <v>95.407407407407405</v>
      </c>
      <c r="AN1194" s="100">
        <v>105.67857142857143</v>
      </c>
      <c r="AO1194" s="100">
        <v>116.70370370370371</v>
      </c>
      <c r="AP1194" s="100">
        <v>68.428571428571431</v>
      </c>
      <c r="AQ1194" s="100">
        <v>83.068965517241381</v>
      </c>
      <c r="AR1194" s="100">
        <v>63.579310344827583</v>
      </c>
      <c r="AS1194" s="100">
        <v>63.266666666666666</v>
      </c>
      <c r="AT1194" s="1"/>
      <c r="AU1194" s="1"/>
      <c r="AV1194" s="1"/>
      <c r="AW1194" s="1"/>
      <c r="AX1194" s="1"/>
      <c r="AY1194" s="1"/>
      <c r="AZ1194" s="1"/>
      <c r="BA1194" s="1"/>
      <c r="BB1194" s="1"/>
      <c r="BC1194" s="1"/>
      <c r="BD1194" s="1"/>
      <c r="BE1194" s="1"/>
      <c r="BF1194" s="1"/>
      <c r="BG1194" s="1"/>
      <c r="BH1194" s="1"/>
      <c r="BI1194" s="1"/>
      <c r="BJ1194" s="1"/>
      <c r="BK1194" s="1"/>
      <c r="BL1194" s="1"/>
      <c r="BM1194" s="1"/>
    </row>
    <row r="1195" spans="1:65" ht="16.5" customHeight="1" x14ac:dyDescent="0.25">
      <c r="A1195" s="87">
        <v>47010030</v>
      </c>
      <c r="B1195" s="82" t="s">
        <v>26</v>
      </c>
      <c r="C1195" s="82" t="s">
        <v>1453</v>
      </c>
      <c r="D1195" s="82" t="s">
        <v>1452</v>
      </c>
      <c r="E1195" s="82" t="s">
        <v>1443</v>
      </c>
      <c r="F1195" s="82">
        <v>7</v>
      </c>
      <c r="G1195" s="82">
        <v>260</v>
      </c>
      <c r="H1195" s="83">
        <v>-76.480222220000002</v>
      </c>
      <c r="I1195" s="93">
        <v>0.47361111</v>
      </c>
      <c r="J1195" s="100">
        <v>64.393333333333331</v>
      </c>
      <c r="K1195" s="100">
        <v>80.413333333333341</v>
      </c>
      <c r="L1195" s="100">
        <v>69.45</v>
      </c>
      <c r="M1195" s="100">
        <v>82.813793103448262</v>
      </c>
      <c r="N1195" s="100">
        <v>78.059999999999988</v>
      </c>
      <c r="O1195" s="100">
        <v>88.570000000000022</v>
      </c>
      <c r="P1195" s="100">
        <v>109.04137931034482</v>
      </c>
      <c r="Q1195" s="100">
        <v>119.38275862068967</v>
      </c>
      <c r="R1195" s="100">
        <v>121.52666666666667</v>
      </c>
      <c r="S1195" s="100">
        <v>125.29333333333334</v>
      </c>
      <c r="T1195" s="100">
        <v>133.36666666666667</v>
      </c>
      <c r="U1195" s="100">
        <v>130.48333333333332</v>
      </c>
      <c r="V1195" s="100">
        <v>132.15666666666667</v>
      </c>
      <c r="W1195" s="100">
        <v>140.15333333333334</v>
      </c>
      <c r="X1195" s="100">
        <v>134.28275862068963</v>
      </c>
      <c r="Y1195" s="100">
        <v>124.2266666666667</v>
      </c>
      <c r="Z1195" s="100">
        <v>130.3366666666667</v>
      </c>
      <c r="AA1195" s="100">
        <v>113.14333333333329</v>
      </c>
      <c r="AB1195" s="100">
        <v>120.86999999999999</v>
      </c>
      <c r="AC1195" s="100">
        <v>112.08666666666666</v>
      </c>
      <c r="AD1195" s="100">
        <v>87</v>
      </c>
      <c r="AE1195" s="100">
        <v>65.724999999999994</v>
      </c>
      <c r="AF1195" s="100">
        <v>78.406896551724145</v>
      </c>
      <c r="AG1195" s="100">
        <v>73.648275862068971</v>
      </c>
      <c r="AH1195" s="100">
        <v>76.11666666666666</v>
      </c>
      <c r="AI1195" s="100">
        <v>74.386666666666684</v>
      </c>
      <c r="AJ1195" s="100">
        <v>89.403333333333322</v>
      </c>
      <c r="AK1195" s="100">
        <v>71.406896551724131</v>
      </c>
      <c r="AL1195" s="100">
        <v>89.08275862068966</v>
      </c>
      <c r="AM1195" s="100">
        <v>119.12413793103451</v>
      </c>
      <c r="AN1195" s="100">
        <v>106.24137931034481</v>
      </c>
      <c r="AO1195" s="100">
        <v>143.08620689655172</v>
      </c>
      <c r="AP1195" s="100">
        <v>100.20357142857145</v>
      </c>
      <c r="AQ1195" s="100">
        <v>87.886206896551698</v>
      </c>
      <c r="AR1195" s="100">
        <v>80.327586206896541</v>
      </c>
      <c r="AS1195" s="100">
        <v>75.934482758620675</v>
      </c>
      <c r="AT1195" s="1"/>
      <c r="AU1195" s="1"/>
      <c r="AV1195" s="1"/>
      <c r="AW1195" s="1"/>
      <c r="AX1195" s="1"/>
      <c r="AY1195" s="1"/>
      <c r="AZ1195" s="1"/>
      <c r="BA1195" s="1"/>
      <c r="BB1195" s="1"/>
      <c r="BC1195" s="1"/>
      <c r="BD1195" s="1"/>
      <c r="BE1195" s="1"/>
      <c r="BF1195" s="1"/>
      <c r="BG1195" s="1"/>
      <c r="BH1195" s="1"/>
      <c r="BI1195" s="1"/>
      <c r="BJ1195" s="1"/>
      <c r="BK1195" s="1"/>
      <c r="BL1195" s="1"/>
      <c r="BM1195" s="1"/>
    </row>
    <row r="1196" spans="1:65" ht="16.5" customHeight="1" x14ac:dyDescent="0.25">
      <c r="A1196" s="87">
        <v>47010110</v>
      </c>
      <c r="B1196" s="82" t="s">
        <v>26</v>
      </c>
      <c r="C1196" s="82" t="s">
        <v>1454</v>
      </c>
      <c r="D1196" s="82" t="s">
        <v>1454</v>
      </c>
      <c r="E1196" s="82" t="s">
        <v>1443</v>
      </c>
      <c r="F1196" s="82">
        <v>7</v>
      </c>
      <c r="G1196" s="82">
        <v>300</v>
      </c>
      <c r="H1196" s="83">
        <v>-76.605166669999988</v>
      </c>
      <c r="I1196" s="93">
        <v>0.68591667000000012</v>
      </c>
      <c r="J1196" s="100">
        <v>85.031034482758628</v>
      </c>
      <c r="K1196" s="100">
        <v>90.226666666666645</v>
      </c>
      <c r="L1196" s="100">
        <v>74.896666666666675</v>
      </c>
      <c r="M1196" s="100">
        <v>86.649999999999963</v>
      </c>
      <c r="N1196" s="100">
        <v>74.88666666666667</v>
      </c>
      <c r="O1196" s="100">
        <v>79.283333333333331</v>
      </c>
      <c r="P1196" s="100">
        <v>115.26206896551722</v>
      </c>
      <c r="Q1196" s="100">
        <v>117.30999999999999</v>
      </c>
      <c r="R1196" s="100">
        <v>114.56206896551723</v>
      </c>
      <c r="S1196" s="100">
        <v>141.70357142857142</v>
      </c>
      <c r="T1196" s="100">
        <v>156.73793103448276</v>
      </c>
      <c r="U1196" s="100">
        <v>147.91785714285712</v>
      </c>
      <c r="V1196" s="100">
        <v>176.29642857142861</v>
      </c>
      <c r="W1196" s="100">
        <v>147.27586206896552</v>
      </c>
      <c r="X1196" s="100">
        <v>135.47777777777776</v>
      </c>
      <c r="Y1196" s="100">
        <v>131.23448275862069</v>
      </c>
      <c r="Z1196" s="100">
        <v>120.92758620689655</v>
      </c>
      <c r="AA1196" s="100">
        <v>117.49655172413793</v>
      </c>
      <c r="AB1196" s="100">
        <v>100.48620689655174</v>
      </c>
      <c r="AC1196" s="100">
        <v>114.00689655172413</v>
      </c>
      <c r="AD1196" s="100">
        <v>88.875</v>
      </c>
      <c r="AE1196" s="100">
        <v>73.092857142857142</v>
      </c>
      <c r="AF1196" s="100">
        <v>73.018518518518519</v>
      </c>
      <c r="AG1196" s="100">
        <v>88.666666666666643</v>
      </c>
      <c r="AH1196" s="100">
        <v>81.285714285714292</v>
      </c>
      <c r="AI1196" s="100">
        <v>82.882142857142881</v>
      </c>
      <c r="AJ1196" s="100">
        <v>96.718518518518522</v>
      </c>
      <c r="AK1196" s="100">
        <v>85.071428571428555</v>
      </c>
      <c r="AL1196" s="100">
        <v>108.43703703703704</v>
      </c>
      <c r="AM1196" s="100">
        <v>98.285185185185199</v>
      </c>
      <c r="AN1196" s="100">
        <v>143.49285714285716</v>
      </c>
      <c r="AO1196" s="100">
        <v>124.74444444444445</v>
      </c>
      <c r="AP1196" s="100">
        <v>115.74444444444443</v>
      </c>
      <c r="AQ1196" s="100">
        <v>98.81724137931036</v>
      </c>
      <c r="AR1196" s="100">
        <v>113.34482758620692</v>
      </c>
      <c r="AS1196" s="100">
        <v>92.572413793103451</v>
      </c>
      <c r="AT1196" s="1"/>
      <c r="AU1196" s="1"/>
      <c r="AV1196" s="1"/>
      <c r="AW1196" s="1"/>
      <c r="AX1196" s="1"/>
      <c r="AY1196" s="1"/>
      <c r="AZ1196" s="1"/>
      <c r="BA1196" s="1"/>
      <c r="BB1196" s="1"/>
      <c r="BC1196" s="1"/>
      <c r="BD1196" s="1"/>
      <c r="BE1196" s="1"/>
      <c r="BF1196" s="1"/>
      <c r="BG1196" s="1"/>
      <c r="BH1196" s="1"/>
      <c r="BI1196" s="1"/>
      <c r="BJ1196" s="1"/>
      <c r="BK1196" s="1"/>
      <c r="BL1196" s="1"/>
      <c r="BM1196" s="1"/>
    </row>
    <row r="1197" spans="1:65" ht="16.5" customHeight="1" x14ac:dyDescent="0.25">
      <c r="A1197" s="87">
        <v>44010080</v>
      </c>
      <c r="B1197" s="82" t="s">
        <v>26</v>
      </c>
      <c r="C1197" s="82" t="s">
        <v>294</v>
      </c>
      <c r="D1197" s="82" t="s">
        <v>1455</v>
      </c>
      <c r="E1197" s="82" t="s">
        <v>1443</v>
      </c>
      <c r="F1197" s="82">
        <v>7</v>
      </c>
      <c r="G1197" s="82">
        <v>500</v>
      </c>
      <c r="H1197" s="83">
        <v>-76.441361110000003</v>
      </c>
      <c r="I1197" s="93">
        <v>0.96155555999999998</v>
      </c>
      <c r="J1197" s="100">
        <v>106.16296296296296</v>
      </c>
      <c r="K1197" s="100">
        <v>82.803703703703704</v>
      </c>
      <c r="L1197" s="100">
        <v>108.02307692307691</v>
      </c>
      <c r="M1197" s="100">
        <v>109.67777777777779</v>
      </c>
      <c r="N1197" s="100">
        <v>99.850000000000009</v>
      </c>
      <c r="O1197" s="100">
        <v>119.18571428571428</v>
      </c>
      <c r="P1197" s="100">
        <v>145.84</v>
      </c>
      <c r="Q1197" s="100">
        <v>156.33103448275864</v>
      </c>
      <c r="R1197" s="100">
        <v>159.91034482758619</v>
      </c>
      <c r="S1197" s="100">
        <v>176.90333333333334</v>
      </c>
      <c r="T1197" s="100">
        <v>183.90666666666667</v>
      </c>
      <c r="U1197" s="100">
        <v>181.51333333333332</v>
      </c>
      <c r="V1197" s="100">
        <v>173.31666666666666</v>
      </c>
      <c r="W1197" s="100">
        <v>179.73793103448276</v>
      </c>
      <c r="X1197" s="100">
        <v>176.32142857142858</v>
      </c>
      <c r="Y1197" s="100">
        <v>162.43666666666667</v>
      </c>
      <c r="Z1197" s="100">
        <v>139.30333333333334</v>
      </c>
      <c r="AA1197" s="100">
        <v>158.15714285714284</v>
      </c>
      <c r="AB1197" s="100">
        <v>141.23793103448276</v>
      </c>
      <c r="AC1197" s="100">
        <v>149.6357142857143</v>
      </c>
      <c r="AD1197" s="100">
        <v>122.81428571428572</v>
      </c>
      <c r="AE1197" s="100">
        <v>113.9</v>
      </c>
      <c r="AF1197" s="100">
        <v>103.82692307692308</v>
      </c>
      <c r="AG1197" s="100">
        <v>113.82592592592593</v>
      </c>
      <c r="AH1197" s="100">
        <v>87.525925925925918</v>
      </c>
      <c r="AI1197" s="100">
        <v>106.93214285714285</v>
      </c>
      <c r="AJ1197" s="100">
        <v>107.44642857142857</v>
      </c>
      <c r="AK1197" s="100">
        <v>108.61379310344829</v>
      </c>
      <c r="AL1197" s="100">
        <v>128.88620689655173</v>
      </c>
      <c r="AM1197" s="100">
        <v>125.21428571428571</v>
      </c>
      <c r="AN1197" s="100">
        <v>145.72222222222223</v>
      </c>
      <c r="AO1197" s="100">
        <v>152.32962962962961</v>
      </c>
      <c r="AP1197" s="100">
        <v>116.01481481481481</v>
      </c>
      <c r="AQ1197" s="100">
        <v>117.68214285714285</v>
      </c>
      <c r="AR1197" s="100">
        <v>125.61379310344829</v>
      </c>
      <c r="AS1197" s="100">
        <v>129.56896551724137</v>
      </c>
      <c r="AT1197" s="1"/>
      <c r="AU1197" s="1"/>
      <c r="AV1197" s="1"/>
      <c r="AW1197" s="1"/>
      <c r="AX1197" s="1"/>
      <c r="AY1197" s="1"/>
      <c r="AZ1197" s="1"/>
      <c r="BA1197" s="1"/>
      <c r="BB1197" s="1"/>
      <c r="BC1197" s="1"/>
      <c r="BD1197" s="1"/>
      <c r="BE1197" s="1"/>
      <c r="BF1197" s="1"/>
      <c r="BG1197" s="1"/>
      <c r="BH1197" s="1"/>
      <c r="BI1197" s="1"/>
      <c r="BJ1197" s="1"/>
      <c r="BK1197" s="1"/>
      <c r="BL1197" s="1"/>
      <c r="BM1197" s="1"/>
    </row>
    <row r="1198" spans="1:65" ht="16.5" customHeight="1" x14ac:dyDescent="0.25">
      <c r="A1198" s="87">
        <v>47030020</v>
      </c>
      <c r="B1198" s="82" t="s">
        <v>26</v>
      </c>
      <c r="C1198" s="82" t="s">
        <v>115</v>
      </c>
      <c r="D1198" s="82" t="s">
        <v>1456</v>
      </c>
      <c r="E1198" s="82" t="s">
        <v>1443</v>
      </c>
      <c r="F1198" s="82">
        <v>7</v>
      </c>
      <c r="G1198" s="82">
        <v>195</v>
      </c>
      <c r="H1198" s="83">
        <v>-75.629722220000005</v>
      </c>
      <c r="I1198" s="93">
        <v>4.6944440000000004E-2</v>
      </c>
      <c r="J1198" s="100">
        <v>46.57692307692308</v>
      </c>
      <c r="K1198" s="100">
        <v>61.223076923076931</v>
      </c>
      <c r="L1198" s="100">
        <v>85.138461538461542</v>
      </c>
      <c r="M1198" s="100">
        <v>80.656000000000006</v>
      </c>
      <c r="N1198" s="100">
        <v>71.643999999999991</v>
      </c>
      <c r="O1198" s="100">
        <v>91.449999999999989</v>
      </c>
      <c r="P1198" s="100">
        <v>164.84230769230768</v>
      </c>
      <c r="Q1198" s="100">
        <v>146.80800000000002</v>
      </c>
      <c r="R1198" s="100">
        <v>159.68076923076922</v>
      </c>
      <c r="S1198" s="100">
        <v>159.60399999999998</v>
      </c>
      <c r="T1198" s="100">
        <v>147.85599999999999</v>
      </c>
      <c r="U1198" s="100">
        <v>154.11851851851856</v>
      </c>
      <c r="V1198" s="100">
        <v>173.19583333333333</v>
      </c>
      <c r="W1198" s="100">
        <v>167.07916666666668</v>
      </c>
      <c r="X1198" s="100">
        <v>180.71931140000001</v>
      </c>
      <c r="Y1198" s="100">
        <v>184.49482922271997</v>
      </c>
      <c r="Z1198" s="100">
        <v>170.50916000000001</v>
      </c>
      <c r="AA1198" s="100">
        <v>172.30416666666665</v>
      </c>
      <c r="AB1198" s="100">
        <v>129.83599999999998</v>
      </c>
      <c r="AC1198" s="100">
        <v>166.02709951666614</v>
      </c>
      <c r="AD1198" s="100">
        <v>125.57600000000001</v>
      </c>
      <c r="AE1198" s="100">
        <v>102.29583333333333</v>
      </c>
      <c r="AF1198" s="100">
        <v>86.076000000000008</v>
      </c>
      <c r="AG1198" s="100">
        <v>79.283999999999992</v>
      </c>
      <c r="AH1198" s="100">
        <v>88.369738273620612</v>
      </c>
      <c r="AI1198" s="100">
        <v>97.23599999999999</v>
      </c>
      <c r="AJ1198" s="100">
        <v>80.852606431643167</v>
      </c>
      <c r="AK1198" s="100">
        <v>109.64332879873422</v>
      </c>
      <c r="AL1198" s="100">
        <v>82.26</v>
      </c>
      <c r="AM1198" s="100">
        <v>89.565359252929682</v>
      </c>
      <c r="AN1198" s="100">
        <v>87.936000000000007</v>
      </c>
      <c r="AO1198" s="100">
        <v>85.485185185185188</v>
      </c>
      <c r="AP1198" s="100">
        <v>90.080769230769249</v>
      </c>
      <c r="AQ1198" s="100">
        <v>50.988461538461529</v>
      </c>
      <c r="AR1198" s="100">
        <v>64.384615384615387</v>
      </c>
      <c r="AS1198" s="100">
        <v>70.565384615384616</v>
      </c>
      <c r="AT1198" s="1" t="s">
        <v>1888</v>
      </c>
      <c r="AU1198" s="1"/>
      <c r="AV1198" s="1"/>
      <c r="AW1198" s="1"/>
      <c r="AX1198" s="1"/>
      <c r="AY1198" s="1"/>
      <c r="AZ1198" s="1"/>
      <c r="BA1198" s="1"/>
      <c r="BB1198" s="1"/>
      <c r="BC1198" s="1"/>
      <c r="BD1198" s="1"/>
      <c r="BE1198" s="1"/>
      <c r="BF1198" s="1"/>
      <c r="BG1198" s="1"/>
      <c r="BH1198" s="1"/>
      <c r="BI1198" s="1"/>
      <c r="BJ1198" s="1"/>
      <c r="BK1198" s="1"/>
      <c r="BL1198" s="1"/>
      <c r="BM1198" s="1"/>
    </row>
    <row r="1199" spans="1:65" ht="16.5" customHeight="1" x14ac:dyDescent="0.25">
      <c r="A1199" s="87">
        <v>44115020</v>
      </c>
      <c r="B1199" s="82" t="s">
        <v>72</v>
      </c>
      <c r="C1199" s="82" t="s">
        <v>1457</v>
      </c>
      <c r="D1199" s="82" t="s">
        <v>1456</v>
      </c>
      <c r="E1199" s="82" t="s">
        <v>1443</v>
      </c>
      <c r="F1199" s="82">
        <v>4</v>
      </c>
      <c r="G1199" s="82">
        <v>153</v>
      </c>
      <c r="H1199" s="83">
        <v>-74.665222220000004</v>
      </c>
      <c r="I1199" s="93">
        <v>-6.0750000000000005E-2</v>
      </c>
      <c r="J1199" s="100">
        <v>32.739999999999995</v>
      </c>
      <c r="K1199" s="100">
        <v>40.688461538461532</v>
      </c>
      <c r="L1199" s="100">
        <v>34.703846153846158</v>
      </c>
      <c r="M1199" s="100">
        <v>54.300000000000004</v>
      </c>
      <c r="N1199" s="100">
        <v>54.192000000000007</v>
      </c>
      <c r="O1199" s="100">
        <v>65.341666666666654</v>
      </c>
      <c r="P1199" s="100">
        <v>81.234615384615395</v>
      </c>
      <c r="Q1199" s="100">
        <v>78.92307692307692</v>
      </c>
      <c r="R1199" s="100">
        <v>91.532142857142844</v>
      </c>
      <c r="S1199" s="100">
        <v>103.3814814814815</v>
      </c>
      <c r="T1199" s="100">
        <v>100.68518518518516</v>
      </c>
      <c r="U1199" s="100">
        <v>85.449999999999989</v>
      </c>
      <c r="V1199" s="100">
        <v>120.43846153846152</v>
      </c>
      <c r="W1199" s="100">
        <v>119.0923076923077</v>
      </c>
      <c r="X1199" s="100">
        <v>129.96399999999997</v>
      </c>
      <c r="Y1199" s="100">
        <v>121.31990802288057</v>
      </c>
      <c r="Z1199" s="100">
        <v>111.95185041057371</v>
      </c>
      <c r="AA1199" s="100">
        <v>132.75999999999996</v>
      </c>
      <c r="AB1199" s="100">
        <v>94.653846153846175</v>
      </c>
      <c r="AC1199" s="100">
        <v>101.9509152832</v>
      </c>
      <c r="AD1199" s="100">
        <v>102.90870733811306</v>
      </c>
      <c r="AE1199" s="100">
        <v>64.375</v>
      </c>
      <c r="AF1199" s="100">
        <v>77.27445215078501</v>
      </c>
      <c r="AG1199" s="100">
        <v>86.711538461538467</v>
      </c>
      <c r="AH1199" s="100">
        <v>68.080769230769235</v>
      </c>
      <c r="AI1199" s="100">
        <v>80.403703703703684</v>
      </c>
      <c r="AJ1199" s="100">
        <v>65.096428571428561</v>
      </c>
      <c r="AK1199" s="100">
        <v>80.466666666666669</v>
      </c>
      <c r="AL1199" s="100">
        <v>81.42</v>
      </c>
      <c r="AM1199" s="100">
        <v>81.25958162454458</v>
      </c>
      <c r="AN1199" s="100">
        <v>60.085714285714289</v>
      </c>
      <c r="AO1199" s="100">
        <v>81.518518518518519</v>
      </c>
      <c r="AP1199" s="100">
        <v>59.711538461538453</v>
      </c>
      <c r="AQ1199" s="100">
        <v>48.034615384615385</v>
      </c>
      <c r="AR1199" s="100">
        <v>47.996153846153838</v>
      </c>
      <c r="AS1199" s="100">
        <v>48.75416666666667</v>
      </c>
      <c r="AT1199" s="1" t="s">
        <v>1888</v>
      </c>
      <c r="AU1199" s="1"/>
      <c r="AV1199" s="1"/>
      <c r="AW1199" s="1"/>
      <c r="AX1199" s="1"/>
      <c r="AY1199" s="1"/>
      <c r="AZ1199" s="1"/>
      <c r="BA1199" s="1"/>
      <c r="BB1199" s="1"/>
      <c r="BC1199" s="1"/>
      <c r="BD1199" s="1"/>
      <c r="BE1199" s="1"/>
      <c r="BF1199" s="1"/>
      <c r="BG1199" s="1"/>
      <c r="BH1199" s="1"/>
      <c r="BI1199" s="1"/>
      <c r="BJ1199" s="1"/>
      <c r="BK1199" s="1"/>
      <c r="BL1199" s="1"/>
      <c r="BM1199" s="1"/>
    </row>
    <row r="1200" spans="1:65" ht="16.5" customHeight="1" x14ac:dyDescent="0.25">
      <c r="A1200" s="87">
        <v>47045010</v>
      </c>
      <c r="B1200" s="82" t="s">
        <v>56</v>
      </c>
      <c r="C1200" s="82" t="s">
        <v>1456</v>
      </c>
      <c r="D1200" s="82" t="s">
        <v>1456</v>
      </c>
      <c r="E1200" s="82" t="s">
        <v>1443</v>
      </c>
      <c r="F1200" s="82">
        <v>7</v>
      </c>
      <c r="G1200" s="82">
        <v>147</v>
      </c>
      <c r="H1200" s="83">
        <v>-74.776277780000001</v>
      </c>
      <c r="I1200" s="93">
        <v>-0.18061111000000002</v>
      </c>
      <c r="J1200" s="100">
        <v>37.507692307692309</v>
      </c>
      <c r="K1200" s="100">
        <v>42.922222222222224</v>
      </c>
      <c r="L1200" s="100">
        <v>48.103999999999999</v>
      </c>
      <c r="M1200" s="100">
        <v>55.644444444444453</v>
      </c>
      <c r="N1200" s="100">
        <v>53.741538461538468</v>
      </c>
      <c r="O1200" s="100">
        <v>60.259259259259267</v>
      </c>
      <c r="P1200" s="100">
        <v>87.7777777777778</v>
      </c>
      <c r="Q1200" s="100">
        <v>86.238046051923078</v>
      </c>
      <c r="R1200" s="100">
        <v>93.504583333333315</v>
      </c>
      <c r="S1200" s="100">
        <v>109.06799999999997</v>
      </c>
      <c r="T1200" s="100">
        <v>102.86153846153844</v>
      </c>
      <c r="U1200" s="100">
        <v>109.084</v>
      </c>
      <c r="V1200" s="100">
        <v>91.952000000000012</v>
      </c>
      <c r="W1200" s="100">
        <v>134.59615384615384</v>
      </c>
      <c r="X1200" s="100">
        <v>128.22319177246092</v>
      </c>
      <c r="Y1200" s="100">
        <v>137.82000000000005</v>
      </c>
      <c r="Z1200" s="100">
        <v>125.47777777777776</v>
      </c>
      <c r="AA1200" s="100">
        <v>132.39615384615382</v>
      </c>
      <c r="AB1200" s="100">
        <v>103.94166666666666</v>
      </c>
      <c r="AC1200" s="100">
        <v>100.97307692307689</v>
      </c>
      <c r="AD1200" s="100">
        <v>97.876000000000005</v>
      </c>
      <c r="AE1200" s="100">
        <v>82.340740740740756</v>
      </c>
      <c r="AF1200" s="100">
        <v>73.777777777777786</v>
      </c>
      <c r="AG1200" s="100">
        <v>82.134615384615387</v>
      </c>
      <c r="AH1200" s="100">
        <v>82.3</v>
      </c>
      <c r="AI1200" s="100">
        <v>79.422222222222203</v>
      </c>
      <c r="AJ1200" s="100">
        <v>67.86666666666666</v>
      </c>
      <c r="AK1200" s="100">
        <v>71.399999999999991</v>
      </c>
      <c r="AL1200" s="100">
        <v>72.024137931034474</v>
      </c>
      <c r="AM1200" s="100">
        <v>91.474074074074082</v>
      </c>
      <c r="AN1200" s="100">
        <v>75.881481481481487</v>
      </c>
      <c r="AO1200" s="100">
        <v>83.200000000000017</v>
      </c>
      <c r="AP1200" s="100">
        <v>63.768886384963977</v>
      </c>
      <c r="AQ1200" s="100">
        <v>52.24</v>
      </c>
      <c r="AR1200" s="100">
        <v>47.596296296296295</v>
      </c>
      <c r="AS1200" s="100">
        <v>50.7076992044082</v>
      </c>
      <c r="AT1200" s="1" t="s">
        <v>1888</v>
      </c>
      <c r="AU1200" s="1"/>
      <c r="AV1200" s="1"/>
      <c r="AW1200" s="1"/>
      <c r="AX1200" s="1"/>
      <c r="AY1200" s="1"/>
      <c r="AZ1200" s="1"/>
      <c r="BA1200" s="1"/>
      <c r="BB1200" s="1"/>
      <c r="BC1200" s="1"/>
      <c r="BD1200" s="1"/>
      <c r="BE1200" s="1"/>
      <c r="BF1200" s="1"/>
      <c r="BG1200" s="1"/>
      <c r="BH1200" s="1"/>
      <c r="BI1200" s="1"/>
      <c r="BJ1200" s="1"/>
      <c r="BK1200" s="1"/>
      <c r="BL1200" s="1"/>
      <c r="BM1200" s="1"/>
    </row>
    <row r="1201" spans="1:65" ht="16.5" customHeight="1" x14ac:dyDescent="0.25">
      <c r="A1201" s="87">
        <v>47035020</v>
      </c>
      <c r="B1201" s="82" t="s">
        <v>56</v>
      </c>
      <c r="C1201" s="82" t="s">
        <v>1458</v>
      </c>
      <c r="D1201" s="82" t="s">
        <v>1456</v>
      </c>
      <c r="E1201" s="82" t="s">
        <v>1443</v>
      </c>
      <c r="F1201" s="82">
        <v>7</v>
      </c>
      <c r="G1201" s="82">
        <v>190</v>
      </c>
      <c r="H1201" s="83">
        <v>-75.851111110000005</v>
      </c>
      <c r="I1201" s="93">
        <v>0.13286111</v>
      </c>
      <c r="J1201" s="100">
        <v>41.583333333333336</v>
      </c>
      <c r="K1201" s="100">
        <v>54.553846153846152</v>
      </c>
      <c r="L1201" s="100">
        <v>55.328224262824428</v>
      </c>
      <c r="M1201" s="100">
        <v>50.141666666666673</v>
      </c>
      <c r="N1201" s="100">
        <v>61.167999999999992</v>
      </c>
      <c r="O1201" s="100">
        <v>70.125842402531546</v>
      </c>
      <c r="P1201" s="100">
        <v>90</v>
      </c>
      <c r="Q1201" s="100">
        <v>90.399999999999991</v>
      </c>
      <c r="R1201" s="100">
        <v>115.26398373791284</v>
      </c>
      <c r="S1201" s="100">
        <v>108.27916666666665</v>
      </c>
      <c r="T1201" s="100">
        <v>104.994</v>
      </c>
      <c r="U1201" s="100">
        <v>107.06399999999998</v>
      </c>
      <c r="V1201" s="100">
        <v>116.63670483430228</v>
      </c>
      <c r="W1201" s="100">
        <v>117.56250000000001</v>
      </c>
      <c r="X1201" s="100">
        <v>119.03762336952025</v>
      </c>
      <c r="Y1201" s="100">
        <v>109.81250000000001</v>
      </c>
      <c r="Z1201" s="100">
        <v>128.70771073458403</v>
      </c>
      <c r="AA1201" s="100">
        <v>108.34399999999999</v>
      </c>
      <c r="AB1201" s="100">
        <v>121.10997138975998</v>
      </c>
      <c r="AC1201" s="100">
        <v>107.625</v>
      </c>
      <c r="AD1201" s="100">
        <v>95.058115737915031</v>
      </c>
      <c r="AE1201" s="100">
        <v>71.312500000000014</v>
      </c>
      <c r="AF1201" s="100">
        <v>68.983333333333334</v>
      </c>
      <c r="AG1201" s="100">
        <v>79.026923076923069</v>
      </c>
      <c r="AH1201" s="100">
        <v>68.961538461538467</v>
      </c>
      <c r="AI1201" s="100">
        <v>75.19583333333334</v>
      </c>
      <c r="AJ1201" s="100">
        <v>65.137140365600573</v>
      </c>
      <c r="AK1201" s="100">
        <v>69.08</v>
      </c>
      <c r="AL1201" s="100">
        <v>64.307692307692307</v>
      </c>
      <c r="AM1201" s="100">
        <v>66.86399999999999</v>
      </c>
      <c r="AN1201" s="100">
        <v>78.007999999999981</v>
      </c>
      <c r="AO1201" s="100">
        <v>71.103703703703687</v>
      </c>
      <c r="AP1201" s="100">
        <v>71.584000000000017</v>
      </c>
      <c r="AQ1201" s="100">
        <v>64.600000000000009</v>
      </c>
      <c r="AR1201" s="100">
        <v>54.679889848497176</v>
      </c>
      <c r="AS1201" s="100">
        <v>47.59708333333333</v>
      </c>
      <c r="AT1201" s="1" t="s">
        <v>1888</v>
      </c>
      <c r="AU1201" s="1"/>
      <c r="AV1201" s="1"/>
      <c r="AW1201" s="1"/>
      <c r="AX1201" s="1"/>
      <c r="AY1201" s="1"/>
      <c r="AZ1201" s="1"/>
      <c r="BA1201" s="1"/>
      <c r="BB1201" s="1"/>
      <c r="BC1201" s="1"/>
      <c r="BD1201" s="1"/>
      <c r="BE1201" s="1"/>
      <c r="BF1201" s="1"/>
      <c r="BG1201" s="1"/>
      <c r="BH1201" s="1"/>
      <c r="BI1201" s="1"/>
      <c r="BJ1201" s="1"/>
      <c r="BK1201" s="1"/>
      <c r="BL1201" s="1"/>
      <c r="BM1201" s="1"/>
    </row>
    <row r="1202" spans="1:65" ht="16.5" customHeight="1" x14ac:dyDescent="0.25">
      <c r="A1202" s="87">
        <v>47030030</v>
      </c>
      <c r="B1202" s="82" t="s">
        <v>26</v>
      </c>
      <c r="C1202" s="82" t="s">
        <v>1459</v>
      </c>
      <c r="D1202" s="82" t="s">
        <v>1456</v>
      </c>
      <c r="E1202" s="82" t="s">
        <v>1443</v>
      </c>
      <c r="F1202" s="82">
        <v>7</v>
      </c>
      <c r="G1202" s="82">
        <v>195</v>
      </c>
      <c r="H1202" s="83">
        <v>-76.078249999999997</v>
      </c>
      <c r="I1202" s="93">
        <v>0.33811110999999999</v>
      </c>
      <c r="J1202" s="100">
        <v>62.256</v>
      </c>
      <c r="K1202" s="100">
        <v>60.903999999999996</v>
      </c>
      <c r="L1202" s="100">
        <v>72.072000000000003</v>
      </c>
      <c r="M1202" s="100">
        <v>113.2</v>
      </c>
      <c r="N1202" s="100">
        <v>70.183999999999997</v>
      </c>
      <c r="O1202" s="100">
        <v>92.952000000000012</v>
      </c>
      <c r="P1202" s="100">
        <v>108.64230769230768</v>
      </c>
      <c r="Q1202" s="100">
        <v>94.147999999999996</v>
      </c>
      <c r="R1202" s="100">
        <v>123.28365528494008</v>
      </c>
      <c r="S1202" s="100">
        <v>134.7205479812622</v>
      </c>
      <c r="T1202" s="100">
        <v>123.70384615384616</v>
      </c>
      <c r="U1202" s="100">
        <v>124.94642534255982</v>
      </c>
      <c r="V1202" s="100">
        <v>112.92692307692307</v>
      </c>
      <c r="W1202" s="100">
        <v>113.86923076923077</v>
      </c>
      <c r="X1202" s="100">
        <v>132.06666666666666</v>
      </c>
      <c r="Y1202" s="100">
        <v>131.28461538461539</v>
      </c>
      <c r="Z1202" s="100">
        <v>141.16666666666666</v>
      </c>
      <c r="AA1202" s="100">
        <v>127.62725201359501</v>
      </c>
      <c r="AB1202" s="100">
        <v>120.58214285714287</v>
      </c>
      <c r="AC1202" s="100">
        <v>126.31848751350687</v>
      </c>
      <c r="AD1202" s="100">
        <v>100.96483905498798</v>
      </c>
      <c r="AE1202" s="100">
        <v>73.542094152945054</v>
      </c>
      <c r="AF1202" s="100">
        <v>85.84</v>
      </c>
      <c r="AG1202" s="100">
        <v>91.557692307692307</v>
      </c>
      <c r="AH1202" s="100">
        <v>76.592592592592595</v>
      </c>
      <c r="AI1202" s="100">
        <v>79.633333333333326</v>
      </c>
      <c r="AJ1202" s="100">
        <v>71.975999999999999</v>
      </c>
      <c r="AK1202" s="100">
        <v>77.680769230769229</v>
      </c>
      <c r="AL1202" s="100">
        <v>60.111538461538466</v>
      </c>
      <c r="AM1202" s="100">
        <v>77.280769230769224</v>
      </c>
      <c r="AN1202" s="100">
        <v>80.216000000000008</v>
      </c>
      <c r="AO1202" s="100">
        <v>86.754166666666663</v>
      </c>
      <c r="AP1202" s="100">
        <v>70.915384615384625</v>
      </c>
      <c r="AQ1202" s="100">
        <v>90.322222222222209</v>
      </c>
      <c r="AR1202" s="100">
        <v>61.444444444444443</v>
      </c>
      <c r="AS1202" s="100">
        <v>53.946199932087985</v>
      </c>
      <c r="AT1202" s="1" t="s">
        <v>1888</v>
      </c>
      <c r="AU1202" s="1"/>
      <c r="AV1202" s="1"/>
      <c r="AW1202" s="1"/>
      <c r="AX1202" s="1"/>
      <c r="AY1202" s="1"/>
      <c r="AZ1202" s="1"/>
      <c r="BA1202" s="1"/>
      <c r="BB1202" s="1"/>
      <c r="BC1202" s="1"/>
      <c r="BD1202" s="1"/>
      <c r="BE1202" s="1"/>
      <c r="BF1202" s="1"/>
      <c r="BG1202" s="1"/>
      <c r="BH1202" s="1"/>
      <c r="BI1202" s="1"/>
      <c r="BJ1202" s="1"/>
      <c r="BK1202" s="1"/>
      <c r="BL1202" s="1"/>
      <c r="BM1202" s="1"/>
    </row>
    <row r="1203" spans="1:65" ht="16.5" customHeight="1" x14ac:dyDescent="0.25">
      <c r="A1203" s="87">
        <v>47010050</v>
      </c>
      <c r="B1203" s="82" t="s">
        <v>26</v>
      </c>
      <c r="C1203" s="82" t="s">
        <v>1460</v>
      </c>
      <c r="D1203" s="82" t="s">
        <v>181</v>
      </c>
      <c r="E1203" s="82" t="s">
        <v>1443</v>
      </c>
      <c r="F1203" s="82">
        <v>7</v>
      </c>
      <c r="G1203" s="82">
        <v>2100</v>
      </c>
      <c r="H1203" s="83">
        <v>-76.930250000000001</v>
      </c>
      <c r="I1203" s="93">
        <v>1.13405556</v>
      </c>
      <c r="J1203" s="100">
        <v>34.68333333333333</v>
      </c>
      <c r="K1203" s="100">
        <v>37.696666666666665</v>
      </c>
      <c r="L1203" s="100">
        <v>48.703333333333333</v>
      </c>
      <c r="M1203" s="100">
        <v>52.91724137931034</v>
      </c>
      <c r="N1203" s="100">
        <v>36.666666666666664</v>
      </c>
      <c r="O1203" s="100">
        <v>45.456666666666671</v>
      </c>
      <c r="P1203" s="100">
        <v>63.262068965517237</v>
      </c>
      <c r="Q1203" s="100">
        <v>61.262068965517237</v>
      </c>
      <c r="R1203" s="100">
        <v>66.313793103448276</v>
      </c>
      <c r="S1203" s="100">
        <v>71.606666666666655</v>
      </c>
      <c r="T1203" s="100">
        <v>72.196666666666687</v>
      </c>
      <c r="U1203" s="100">
        <v>79.55</v>
      </c>
      <c r="V1203" s="100">
        <v>89.903333333333336</v>
      </c>
      <c r="W1203" s="100">
        <v>103.40333333333335</v>
      </c>
      <c r="X1203" s="100">
        <v>107.43333333333337</v>
      </c>
      <c r="Y1203" s="100">
        <v>141.68666666666667</v>
      </c>
      <c r="Z1203" s="100">
        <v>145.47999999999999</v>
      </c>
      <c r="AA1203" s="100">
        <v>164.88000000000002</v>
      </c>
      <c r="AB1203" s="100">
        <v>142.5266666666667</v>
      </c>
      <c r="AC1203" s="100">
        <v>165.31666666666666</v>
      </c>
      <c r="AD1203" s="100">
        <v>185.3233333333333</v>
      </c>
      <c r="AE1203" s="100">
        <v>135.65862068965515</v>
      </c>
      <c r="AF1203" s="100">
        <v>115.58214285714284</v>
      </c>
      <c r="AG1203" s="100">
        <v>99.9413793103448</v>
      </c>
      <c r="AH1203" s="100">
        <v>85.386206896551727</v>
      </c>
      <c r="AI1203" s="100">
        <v>65.823333333333352</v>
      </c>
      <c r="AJ1203" s="100">
        <v>56.366666666666674</v>
      </c>
      <c r="AK1203" s="100">
        <v>51.9</v>
      </c>
      <c r="AL1203" s="100">
        <v>48.773333333333333</v>
      </c>
      <c r="AM1203" s="100">
        <v>45.820000000000014</v>
      </c>
      <c r="AN1203" s="100">
        <v>43.030000000000008</v>
      </c>
      <c r="AO1203" s="100">
        <v>42.506666666666661</v>
      </c>
      <c r="AP1203" s="100">
        <v>42.978571428571435</v>
      </c>
      <c r="AQ1203" s="100">
        <v>39.929999999999993</v>
      </c>
      <c r="AR1203" s="100">
        <v>46.103333333333353</v>
      </c>
      <c r="AS1203" s="100">
        <v>54.286206896551739</v>
      </c>
      <c r="AT1203" s="1"/>
      <c r="AU1203" s="1"/>
      <c r="AV1203" s="1"/>
      <c r="AW1203" s="1"/>
      <c r="AX1203" s="1"/>
      <c r="AY1203" s="1"/>
      <c r="AZ1203" s="1"/>
      <c r="BA1203" s="1"/>
      <c r="BB1203" s="1"/>
      <c r="BC1203" s="1"/>
      <c r="BD1203" s="1"/>
      <c r="BE1203" s="1"/>
      <c r="BF1203" s="1"/>
      <c r="BG1203" s="1"/>
      <c r="BH1203" s="1"/>
      <c r="BI1203" s="1"/>
      <c r="BJ1203" s="1"/>
      <c r="BK1203" s="1"/>
      <c r="BL1203" s="1"/>
      <c r="BM1203" s="1"/>
    </row>
    <row r="1204" spans="1:65" ht="16.5" customHeight="1" x14ac:dyDescent="0.25">
      <c r="A1204" s="87">
        <v>44010040</v>
      </c>
      <c r="B1204" s="82" t="s">
        <v>54</v>
      </c>
      <c r="C1204" s="82" t="s">
        <v>1462</v>
      </c>
      <c r="D1204" s="82" t="s">
        <v>181</v>
      </c>
      <c r="E1204" s="82" t="s">
        <v>1443</v>
      </c>
      <c r="F1204" s="82">
        <v>7</v>
      </c>
      <c r="G1204" s="82">
        <v>2300</v>
      </c>
      <c r="H1204" s="83">
        <v>-76.817083329999988</v>
      </c>
      <c r="I1204" s="93">
        <v>1.2021111099999999</v>
      </c>
      <c r="J1204" s="100">
        <v>63.143333333333324</v>
      </c>
      <c r="K1204" s="100">
        <v>63.500000000000007</v>
      </c>
      <c r="L1204" s="100">
        <v>85.36</v>
      </c>
      <c r="M1204" s="100">
        <v>84.196551724137919</v>
      </c>
      <c r="N1204" s="100">
        <v>67.473333333333315</v>
      </c>
      <c r="O1204" s="100">
        <v>74.489999999999995</v>
      </c>
      <c r="P1204" s="100">
        <v>96.490000000000009</v>
      </c>
      <c r="Q1204" s="100">
        <v>81.876666666666651</v>
      </c>
      <c r="R1204" s="100">
        <v>95.063333333333318</v>
      </c>
      <c r="S1204" s="100">
        <v>107.64137931034486</v>
      </c>
      <c r="T1204" s="100">
        <v>108.42333333333333</v>
      </c>
      <c r="U1204" s="100">
        <v>110.60333333333338</v>
      </c>
      <c r="V1204" s="100">
        <v>131.75517241379308</v>
      </c>
      <c r="W1204" s="100">
        <v>128.68666666666664</v>
      </c>
      <c r="X1204" s="100">
        <v>143.57931034482755</v>
      </c>
      <c r="Y1204" s="100">
        <v>155.99310344827586</v>
      </c>
      <c r="Z1204" s="100">
        <v>148.79285714285714</v>
      </c>
      <c r="AA1204" s="100">
        <v>152.51724137931029</v>
      </c>
      <c r="AB1204" s="100">
        <v>142.99310344827586</v>
      </c>
      <c r="AC1204" s="100">
        <v>141.90357142857141</v>
      </c>
      <c r="AD1204" s="100">
        <v>162.38461538461539</v>
      </c>
      <c r="AE1204" s="100">
        <v>113.94444444444443</v>
      </c>
      <c r="AF1204" s="100">
        <v>98.510714285714272</v>
      </c>
      <c r="AG1204" s="100">
        <v>109.8923076923077</v>
      </c>
      <c r="AH1204" s="100">
        <v>95.267857142857153</v>
      </c>
      <c r="AI1204" s="100">
        <v>86.330769230769249</v>
      </c>
      <c r="AJ1204" s="100">
        <v>85.655555555555566</v>
      </c>
      <c r="AK1204" s="100">
        <v>72.30714285714285</v>
      </c>
      <c r="AL1204" s="100">
        <v>59.144444444444431</v>
      </c>
      <c r="AM1204" s="100">
        <v>61.746428571428581</v>
      </c>
      <c r="AN1204" s="100">
        <v>57.310344827586206</v>
      </c>
      <c r="AO1204" s="100">
        <v>66.168965517241389</v>
      </c>
      <c r="AP1204" s="100">
        <v>69.67407407407407</v>
      </c>
      <c r="AQ1204" s="100">
        <v>63.53666666666664</v>
      </c>
      <c r="AR1204" s="100">
        <v>71.273333333333341</v>
      </c>
      <c r="AS1204" s="100">
        <v>71.710000000000008</v>
      </c>
      <c r="AT1204" s="1"/>
      <c r="AU1204" s="1"/>
      <c r="AV1204" s="1"/>
      <c r="AW1204" s="1"/>
      <c r="AX1204" s="1"/>
      <c r="AY1204" s="1"/>
      <c r="AZ1204" s="1"/>
      <c r="BA1204" s="1"/>
      <c r="BB1204" s="1"/>
      <c r="BC1204" s="1"/>
      <c r="BD1204" s="1"/>
      <c r="BE1204" s="1"/>
      <c r="BF1204" s="1"/>
      <c r="BG1204" s="1"/>
      <c r="BH1204" s="1"/>
      <c r="BI1204" s="1"/>
      <c r="BJ1204" s="1"/>
      <c r="BK1204" s="1"/>
      <c r="BL1204" s="1"/>
      <c r="BM1204" s="1"/>
    </row>
    <row r="1205" spans="1:65" ht="16.5" customHeight="1" x14ac:dyDescent="0.25">
      <c r="A1205" s="87">
        <v>47010090</v>
      </c>
      <c r="B1205" s="82" t="s">
        <v>26</v>
      </c>
      <c r="C1205" s="82" t="s">
        <v>181</v>
      </c>
      <c r="D1205" s="82" t="s">
        <v>181</v>
      </c>
      <c r="E1205" s="82" t="s">
        <v>1443</v>
      </c>
      <c r="F1205" s="82">
        <v>7</v>
      </c>
      <c r="G1205" s="82">
        <v>2140</v>
      </c>
      <c r="H1205" s="83">
        <v>-76.883388890000006</v>
      </c>
      <c r="I1205" s="93">
        <v>1.17894444</v>
      </c>
      <c r="J1205" s="100">
        <v>32.376666666666665</v>
      </c>
      <c r="K1205" s="100">
        <v>37.414285714285711</v>
      </c>
      <c r="L1205" s="100">
        <v>47.046666666666667</v>
      </c>
      <c r="M1205" s="100">
        <v>49.613333333333337</v>
      </c>
      <c r="N1205" s="100">
        <v>35.89</v>
      </c>
      <c r="O1205" s="100">
        <v>37.553333333333327</v>
      </c>
      <c r="P1205" s="100">
        <v>60.716666666666669</v>
      </c>
      <c r="Q1205" s="100">
        <v>52.903333333333329</v>
      </c>
      <c r="R1205" s="100">
        <v>53.065517241379311</v>
      </c>
      <c r="S1205" s="100">
        <v>69.621428571428581</v>
      </c>
      <c r="T1205" s="100">
        <v>68.489285714285714</v>
      </c>
      <c r="U1205" s="100">
        <v>71.619230769230768</v>
      </c>
      <c r="V1205" s="100">
        <v>71.933333333333337</v>
      </c>
      <c r="W1205" s="100">
        <v>86.541379310344823</v>
      </c>
      <c r="X1205" s="100">
        <v>84.03</v>
      </c>
      <c r="Y1205" s="100">
        <v>98.75333333333333</v>
      </c>
      <c r="Z1205" s="100">
        <v>93.5</v>
      </c>
      <c r="AA1205" s="100">
        <v>89.89</v>
      </c>
      <c r="AB1205" s="100">
        <v>94.058620689655172</v>
      </c>
      <c r="AC1205" s="100">
        <v>91.982142857142861</v>
      </c>
      <c r="AD1205" s="100">
        <v>101.54333333333334</v>
      </c>
      <c r="AE1205" s="100">
        <v>62.66</v>
      </c>
      <c r="AF1205" s="100">
        <v>59.736666666666665</v>
      </c>
      <c r="AG1205" s="100">
        <v>62.431034482758619</v>
      </c>
      <c r="AH1205" s="100">
        <v>57.473333333333336</v>
      </c>
      <c r="AI1205" s="100">
        <v>53.317241379310346</v>
      </c>
      <c r="AJ1205" s="100">
        <v>48.337931034482757</v>
      </c>
      <c r="AK1205" s="100">
        <v>42.653333333333329</v>
      </c>
      <c r="AL1205" s="100">
        <v>42.858620689655176</v>
      </c>
      <c r="AM1205" s="100">
        <v>37.967857142857142</v>
      </c>
      <c r="AN1205" s="100">
        <v>34.944827586206898</v>
      </c>
      <c r="AO1205" s="100">
        <v>43.796666666666667</v>
      </c>
      <c r="AP1205" s="100">
        <v>45.419999999999995</v>
      </c>
      <c r="AQ1205" s="100">
        <v>40.953333333333333</v>
      </c>
      <c r="AR1205" s="100">
        <v>48.12</v>
      </c>
      <c r="AS1205" s="100">
        <v>49.106666666666669</v>
      </c>
      <c r="AT1205" s="1"/>
      <c r="AU1205" s="1"/>
      <c r="AV1205" s="1"/>
      <c r="AW1205" s="1"/>
      <c r="AX1205" s="1"/>
      <c r="AY1205" s="1"/>
      <c r="AZ1205" s="1"/>
      <c r="BA1205" s="1"/>
      <c r="BB1205" s="1"/>
      <c r="BC1205" s="1"/>
      <c r="BD1205" s="1"/>
      <c r="BE1205" s="1"/>
      <c r="BF1205" s="1"/>
      <c r="BG1205" s="1"/>
      <c r="BH1205" s="1"/>
      <c r="BI1205" s="1"/>
      <c r="BJ1205" s="1"/>
      <c r="BK1205" s="1"/>
      <c r="BL1205" s="1"/>
      <c r="BM1205" s="1"/>
    </row>
    <row r="1206" spans="1:65" ht="16.5" customHeight="1" x14ac:dyDescent="0.25">
      <c r="A1206" s="87">
        <v>47010180</v>
      </c>
      <c r="B1206" s="82" t="s">
        <v>26</v>
      </c>
      <c r="C1206" s="82" t="s">
        <v>1463</v>
      </c>
      <c r="D1206" s="82" t="s">
        <v>181</v>
      </c>
      <c r="E1206" s="82" t="s">
        <v>1443</v>
      </c>
      <c r="F1206" s="82">
        <v>7</v>
      </c>
      <c r="G1206" s="82">
        <v>30</v>
      </c>
      <c r="H1206" s="83">
        <v>-76.844999999999999</v>
      </c>
      <c r="I1206" s="93">
        <v>1.1454166699999999</v>
      </c>
      <c r="J1206" s="100">
        <v>63.830000000000005</v>
      </c>
      <c r="K1206" s="100">
        <v>68.566666666666677</v>
      </c>
      <c r="L1206" s="100">
        <v>83.586666666666673</v>
      </c>
      <c r="M1206" s="100">
        <v>94.229999999999976</v>
      </c>
      <c r="N1206" s="100">
        <v>66.326666666666682</v>
      </c>
      <c r="O1206" s="100">
        <v>77.149999999999991</v>
      </c>
      <c r="P1206" s="100">
        <v>103.71333333333331</v>
      </c>
      <c r="Q1206" s="100">
        <v>97.673333333333332</v>
      </c>
      <c r="R1206" s="100">
        <v>103.35999999999999</v>
      </c>
      <c r="S1206" s="100">
        <v>113.55000000000001</v>
      </c>
      <c r="T1206" s="100">
        <v>119.89333333333337</v>
      </c>
      <c r="U1206" s="100">
        <v>134.40333333333331</v>
      </c>
      <c r="V1206" s="100">
        <v>156.5266666666667</v>
      </c>
      <c r="W1206" s="100">
        <v>160.32</v>
      </c>
      <c r="X1206" s="100">
        <v>170.90689655172412</v>
      </c>
      <c r="Y1206" s="100">
        <v>218.80333333333337</v>
      </c>
      <c r="Z1206" s="100">
        <v>227.58333333333337</v>
      </c>
      <c r="AA1206" s="100">
        <v>257.19</v>
      </c>
      <c r="AB1206" s="100">
        <v>223.43333333333337</v>
      </c>
      <c r="AC1206" s="100">
        <v>240.73666666666665</v>
      </c>
      <c r="AD1206" s="100">
        <v>262.21666666666664</v>
      </c>
      <c r="AE1206" s="100">
        <v>185.09666666666669</v>
      </c>
      <c r="AF1206" s="100">
        <v>165.35666666666668</v>
      </c>
      <c r="AG1206" s="100">
        <v>153.63999999999999</v>
      </c>
      <c r="AH1206" s="100">
        <v>118.42666666666668</v>
      </c>
      <c r="AI1206" s="100">
        <v>97.853333333333381</v>
      </c>
      <c r="AJ1206" s="100">
        <v>87.359999999999971</v>
      </c>
      <c r="AK1206" s="100">
        <v>87.663333333333341</v>
      </c>
      <c r="AL1206" s="100">
        <v>89.913333333333341</v>
      </c>
      <c r="AM1206" s="100">
        <v>71.59</v>
      </c>
      <c r="AN1206" s="100">
        <v>75.903333333333293</v>
      </c>
      <c r="AO1206" s="100">
        <v>70.74666666666667</v>
      </c>
      <c r="AP1206" s="100">
        <v>71.646666666666675</v>
      </c>
      <c r="AQ1206" s="100">
        <v>69.686666666666696</v>
      </c>
      <c r="AR1206" s="100">
        <v>85.533333333333331</v>
      </c>
      <c r="AS1206" s="100">
        <v>76.566666666666663</v>
      </c>
      <c r="AT1206" s="1"/>
      <c r="AU1206" s="1"/>
      <c r="AV1206" s="1"/>
      <c r="AW1206" s="1"/>
      <c r="AX1206" s="1"/>
      <c r="AY1206" s="1"/>
      <c r="AZ1206" s="1"/>
      <c r="BA1206" s="1"/>
      <c r="BB1206" s="1"/>
      <c r="BC1206" s="1"/>
      <c r="BD1206" s="1"/>
      <c r="BE1206" s="1"/>
      <c r="BF1206" s="1"/>
      <c r="BG1206" s="1"/>
      <c r="BH1206" s="1"/>
      <c r="BI1206" s="1"/>
      <c r="BJ1206" s="1"/>
      <c r="BK1206" s="1"/>
      <c r="BL1206" s="1"/>
      <c r="BM1206" s="1"/>
    </row>
    <row r="1207" spans="1:65" ht="16.5" customHeight="1" x14ac:dyDescent="0.25">
      <c r="A1207" s="87">
        <v>47020010</v>
      </c>
      <c r="B1207" s="82" t="s">
        <v>26</v>
      </c>
      <c r="C1207" s="82" t="s">
        <v>207</v>
      </c>
      <c r="D1207" s="82" t="s">
        <v>1464</v>
      </c>
      <c r="E1207" s="82" t="s">
        <v>1443</v>
      </c>
      <c r="F1207" s="82">
        <v>7</v>
      </c>
      <c r="G1207" s="82">
        <v>500</v>
      </c>
      <c r="H1207" s="83">
        <v>-76.927250000000001</v>
      </c>
      <c r="I1207" s="93">
        <v>0.27927778000000003</v>
      </c>
      <c r="J1207" s="100">
        <v>56.450935119628909</v>
      </c>
      <c r="K1207" s="100">
        <v>74.062499999999986</v>
      </c>
      <c r="L1207" s="100">
        <v>76.003999999999991</v>
      </c>
      <c r="M1207" s="100">
        <v>77.746153846153845</v>
      </c>
      <c r="N1207" s="100">
        <v>78.200000000000017</v>
      </c>
      <c r="O1207" s="100">
        <v>98.754166666666649</v>
      </c>
      <c r="P1207" s="100">
        <v>99.770833333333314</v>
      </c>
      <c r="Q1207" s="100">
        <v>106.38549028910126</v>
      </c>
      <c r="R1207" s="100">
        <v>117.86912115153849</v>
      </c>
      <c r="S1207" s="100">
        <v>125.06800000000001</v>
      </c>
      <c r="T1207" s="100">
        <v>127.05200000000001</v>
      </c>
      <c r="U1207" s="100">
        <v>126.18657508450686</v>
      </c>
      <c r="V1207" s="100">
        <v>123.35599999999998</v>
      </c>
      <c r="W1207" s="100">
        <v>120.91380894734311</v>
      </c>
      <c r="X1207" s="100">
        <v>119.8846153846154</v>
      </c>
      <c r="Y1207" s="100">
        <v>113.50000000000001</v>
      </c>
      <c r="Z1207" s="100">
        <v>116.66923076923078</v>
      </c>
      <c r="AA1207" s="100">
        <v>128.33199999999999</v>
      </c>
      <c r="AB1207" s="100">
        <v>112.57307692307693</v>
      </c>
      <c r="AC1207" s="100">
        <v>99.066666666666634</v>
      </c>
      <c r="AD1207" s="100">
        <v>83.24444444444444</v>
      </c>
      <c r="AE1207" s="100">
        <v>63.222222222222229</v>
      </c>
      <c r="AF1207" s="100">
        <v>75.170370370370364</v>
      </c>
      <c r="AG1207" s="100">
        <v>79.27500000000002</v>
      </c>
      <c r="AH1207" s="100">
        <v>77.473076923076903</v>
      </c>
      <c r="AI1207" s="100">
        <v>67.5</v>
      </c>
      <c r="AJ1207" s="100">
        <v>72.236000000000004</v>
      </c>
      <c r="AK1207" s="100">
        <v>94.422222222222189</v>
      </c>
      <c r="AL1207" s="100">
        <v>104.30769230769232</v>
      </c>
      <c r="AM1207" s="100">
        <v>101.80384615384614</v>
      </c>
      <c r="AN1207" s="100">
        <v>106.31851851851853</v>
      </c>
      <c r="AO1207" s="100">
        <v>136.29713897705076</v>
      </c>
      <c r="AP1207" s="100">
        <v>120.51249999999999</v>
      </c>
      <c r="AQ1207" s="100">
        <v>115.13016859436037</v>
      </c>
      <c r="AR1207" s="100">
        <v>93.183333333333323</v>
      </c>
      <c r="AS1207" s="100">
        <v>71.124999999999986</v>
      </c>
      <c r="AT1207" s="1" t="s">
        <v>1888</v>
      </c>
      <c r="AU1207" s="1"/>
      <c r="AV1207" s="1"/>
      <c r="AW1207" s="1"/>
      <c r="AX1207" s="1"/>
      <c r="AY1207" s="1"/>
      <c r="AZ1207" s="1"/>
      <c r="BA1207" s="1"/>
      <c r="BB1207" s="1"/>
      <c r="BC1207" s="1"/>
      <c r="BD1207" s="1"/>
      <c r="BE1207" s="1"/>
      <c r="BF1207" s="1"/>
      <c r="BG1207" s="1"/>
      <c r="BH1207" s="1"/>
      <c r="BI1207" s="1"/>
      <c r="BJ1207" s="1"/>
      <c r="BK1207" s="1"/>
      <c r="BL1207" s="1"/>
      <c r="BM1207" s="1"/>
    </row>
    <row r="1208" spans="1:65" ht="16.5" customHeight="1" x14ac:dyDescent="0.25">
      <c r="A1208" s="87">
        <v>47010020</v>
      </c>
      <c r="B1208" s="82" t="s">
        <v>54</v>
      </c>
      <c r="C1208" s="82" t="s">
        <v>1465</v>
      </c>
      <c r="D1208" s="82" t="s">
        <v>678</v>
      </c>
      <c r="E1208" s="82" t="s">
        <v>1443</v>
      </c>
      <c r="F1208" s="82">
        <v>7</v>
      </c>
      <c r="G1208" s="82">
        <v>270</v>
      </c>
      <c r="H1208" s="83">
        <v>-76.981277779999999</v>
      </c>
      <c r="I1208" s="93">
        <v>1.1178888899999999</v>
      </c>
      <c r="J1208" s="100">
        <v>35.743333333333339</v>
      </c>
      <c r="K1208" s="100">
        <v>32.95333333333334</v>
      </c>
      <c r="L1208" s="100">
        <v>37.476666666666681</v>
      </c>
      <c r="M1208" s="100">
        <v>40.38275862068965</v>
      </c>
      <c r="N1208" s="100">
        <v>30.162068965517236</v>
      </c>
      <c r="O1208" s="100">
        <v>39.328571428571429</v>
      </c>
      <c r="P1208" s="100">
        <v>46.182758620689654</v>
      </c>
      <c r="Q1208" s="100">
        <v>42.274999999999991</v>
      </c>
      <c r="R1208" s="100">
        <v>50.65517241379311</v>
      </c>
      <c r="S1208" s="100">
        <v>57.910714285714278</v>
      </c>
      <c r="T1208" s="100">
        <v>47.767857142857132</v>
      </c>
      <c r="U1208" s="100">
        <v>55.539285714285711</v>
      </c>
      <c r="V1208" s="100">
        <v>61.873333333333321</v>
      </c>
      <c r="W1208" s="100">
        <v>62.523333333333333</v>
      </c>
      <c r="X1208" s="100">
        <v>74.676666666666662</v>
      </c>
      <c r="Y1208" s="100">
        <v>76.309999999999988</v>
      </c>
      <c r="Z1208" s="100">
        <v>68.023333333333326</v>
      </c>
      <c r="AA1208" s="100">
        <v>78.110344827586204</v>
      </c>
      <c r="AB1208" s="100">
        <v>71.213793103448268</v>
      </c>
      <c r="AC1208" s="100">
        <v>81.020689655172404</v>
      </c>
      <c r="AD1208" s="100">
        <v>82.727586206896547</v>
      </c>
      <c r="AE1208" s="100">
        <v>61.45862068965517</v>
      </c>
      <c r="AF1208" s="100">
        <v>56.941379310344836</v>
      </c>
      <c r="AG1208" s="100">
        <v>52.748275862068965</v>
      </c>
      <c r="AH1208" s="100">
        <v>50.420689655172424</v>
      </c>
      <c r="AI1208" s="100">
        <v>41.593103448275869</v>
      </c>
      <c r="AJ1208" s="100">
        <v>41.689655172413794</v>
      </c>
      <c r="AK1208" s="100">
        <v>37.910714285714292</v>
      </c>
      <c r="AL1208" s="100">
        <v>32.232142857142861</v>
      </c>
      <c r="AM1208" s="100">
        <v>37.015384615384612</v>
      </c>
      <c r="AN1208" s="100">
        <v>32.068965517241388</v>
      </c>
      <c r="AO1208" s="100">
        <v>31.182142857142857</v>
      </c>
      <c r="AP1208" s="100">
        <v>37.260714285714293</v>
      </c>
      <c r="AQ1208" s="100">
        <v>35.903448275862068</v>
      </c>
      <c r="AR1208" s="100">
        <v>36.789655172413788</v>
      </c>
      <c r="AS1208" s="100">
        <v>44.45</v>
      </c>
      <c r="AT1208" s="1"/>
      <c r="AU1208" s="1"/>
      <c r="AV1208" s="1"/>
      <c r="AW1208" s="1"/>
      <c r="AX1208" s="1"/>
      <c r="AY1208" s="1"/>
      <c r="AZ1208" s="1"/>
      <c r="BA1208" s="1"/>
      <c r="BB1208" s="1"/>
      <c r="BC1208" s="1"/>
      <c r="BD1208" s="1"/>
      <c r="BE1208" s="1"/>
      <c r="BF1208" s="1"/>
      <c r="BG1208" s="1"/>
      <c r="BH1208" s="1"/>
      <c r="BI1208" s="1"/>
      <c r="BJ1208" s="1"/>
      <c r="BK1208" s="1"/>
      <c r="BL1208" s="1"/>
      <c r="BM1208" s="1"/>
    </row>
    <row r="1209" spans="1:65" ht="16.5" customHeight="1" x14ac:dyDescent="0.25">
      <c r="A1209" s="87">
        <v>47010150</v>
      </c>
      <c r="B1209" s="82" t="s">
        <v>26</v>
      </c>
      <c r="C1209" s="82" t="s">
        <v>862</v>
      </c>
      <c r="D1209" s="82" t="s">
        <v>678</v>
      </c>
      <c r="E1209" s="82" t="s">
        <v>1443</v>
      </c>
      <c r="F1209" s="82">
        <v>7</v>
      </c>
      <c r="G1209" s="82">
        <v>2300</v>
      </c>
      <c r="H1209" s="83">
        <v>-77.037305560000007</v>
      </c>
      <c r="I1209" s="93">
        <v>1.1367500000000001</v>
      </c>
      <c r="J1209" s="100">
        <v>44.893333333333338</v>
      </c>
      <c r="K1209" s="100">
        <v>50.99666666666667</v>
      </c>
      <c r="L1209" s="100">
        <v>71.182758620689668</v>
      </c>
      <c r="M1209" s="100">
        <v>57.856666666666669</v>
      </c>
      <c r="N1209" s="100">
        <v>48.786666666666662</v>
      </c>
      <c r="O1209" s="100">
        <v>65.916666666666671</v>
      </c>
      <c r="P1209" s="100">
        <v>80.14</v>
      </c>
      <c r="Q1209" s="100">
        <v>62.817241379310346</v>
      </c>
      <c r="R1209" s="100">
        <v>79.960000000000008</v>
      </c>
      <c r="S1209" s="100">
        <v>97.768965517241384</v>
      </c>
      <c r="T1209" s="100">
        <v>89.275862068965523</v>
      </c>
      <c r="U1209" s="100">
        <v>80.596551724137939</v>
      </c>
      <c r="V1209" s="100">
        <v>92.955172413793093</v>
      </c>
      <c r="W1209" s="100">
        <v>100.20333333333333</v>
      </c>
      <c r="X1209" s="100">
        <v>127.10333333333332</v>
      </c>
      <c r="Y1209" s="100">
        <v>115.33793103448276</v>
      </c>
      <c r="Z1209" s="100">
        <v>92.14</v>
      </c>
      <c r="AA1209" s="100">
        <v>107.39</v>
      </c>
      <c r="AB1209" s="100">
        <v>95.44074074074075</v>
      </c>
      <c r="AC1209" s="100">
        <v>98.378571428571419</v>
      </c>
      <c r="AD1209" s="100">
        <v>103.88214285714285</v>
      </c>
      <c r="AE1209" s="100">
        <v>82.621428571428581</v>
      </c>
      <c r="AF1209" s="100">
        <v>63.892592592592592</v>
      </c>
      <c r="AG1209" s="100">
        <v>67.540740740740731</v>
      </c>
      <c r="AH1209" s="100">
        <v>54.972413793103449</v>
      </c>
      <c r="AI1209" s="100">
        <v>52.568965517241381</v>
      </c>
      <c r="AJ1209" s="100">
        <v>49.448275862068968</v>
      </c>
      <c r="AK1209" s="100">
        <v>43.227586206896547</v>
      </c>
      <c r="AL1209" s="100">
        <v>40.058620689655172</v>
      </c>
      <c r="AM1209" s="100">
        <v>49.176666666666662</v>
      </c>
      <c r="AN1209" s="100">
        <v>46.743333333333332</v>
      </c>
      <c r="AO1209" s="100">
        <v>54.523333333333333</v>
      </c>
      <c r="AP1209" s="100">
        <v>46.300000000000004</v>
      </c>
      <c r="AQ1209" s="100">
        <v>57.676666666666662</v>
      </c>
      <c r="AR1209" s="100">
        <v>52.820689655172416</v>
      </c>
      <c r="AS1209" s="100">
        <v>61.323333333333338</v>
      </c>
      <c r="AT1209" s="1"/>
      <c r="AU1209" s="1"/>
      <c r="AV1209" s="1"/>
      <c r="AW1209" s="1"/>
      <c r="AX1209" s="1"/>
      <c r="AY1209" s="1"/>
      <c r="AZ1209" s="1"/>
      <c r="BA1209" s="1"/>
      <c r="BB1209" s="1"/>
      <c r="BC1209" s="1"/>
      <c r="BD1209" s="1"/>
      <c r="BE1209" s="1"/>
      <c r="BF1209" s="1"/>
      <c r="BG1209" s="1"/>
      <c r="BH1209" s="1"/>
      <c r="BI1209" s="1"/>
      <c r="BJ1209" s="1"/>
      <c r="BK1209" s="1"/>
      <c r="BL1209" s="1"/>
      <c r="BM1209" s="1"/>
    </row>
    <row r="1210" spans="1:65" ht="16.5" customHeight="1" x14ac:dyDescent="0.25">
      <c r="A1210" s="87">
        <v>47020020</v>
      </c>
      <c r="B1210" s="82" t="s">
        <v>26</v>
      </c>
      <c r="C1210" s="82" t="s">
        <v>1467</v>
      </c>
      <c r="D1210" s="82" t="s">
        <v>5302</v>
      </c>
      <c r="E1210" s="82" t="s">
        <v>1443</v>
      </c>
      <c r="F1210" s="82">
        <v>7</v>
      </c>
      <c r="G1210" s="82">
        <v>500</v>
      </c>
      <c r="H1210" s="83">
        <v>-77.099722220000004</v>
      </c>
      <c r="I1210" s="93">
        <v>0.47697222000000006</v>
      </c>
      <c r="J1210" s="100">
        <v>117.03571428571429</v>
      </c>
      <c r="K1210" s="100">
        <v>141.48461538461538</v>
      </c>
      <c r="L1210" s="100">
        <v>114.92307692307692</v>
      </c>
      <c r="M1210" s="100">
        <v>123.5</v>
      </c>
      <c r="N1210" s="100">
        <v>134.28571428571428</v>
      </c>
      <c r="O1210" s="100">
        <v>125.20689655172414</v>
      </c>
      <c r="P1210" s="100">
        <v>203.0344827586207</v>
      </c>
      <c r="Q1210" s="100">
        <v>179.90300288579289</v>
      </c>
      <c r="R1210" s="100">
        <v>180.3430448676923</v>
      </c>
      <c r="S1210" s="100">
        <v>195.11111111111111</v>
      </c>
      <c r="T1210" s="100">
        <v>214.26923076923077</v>
      </c>
      <c r="U1210" s="100">
        <v>177.12068965517241</v>
      </c>
      <c r="V1210" s="100">
        <v>213.86206896551724</v>
      </c>
      <c r="W1210" s="100">
        <v>176.78571428571428</v>
      </c>
      <c r="X1210" s="100">
        <v>226.26896551724138</v>
      </c>
      <c r="Y1210" s="100">
        <v>209.59259259259258</v>
      </c>
      <c r="Z1210" s="100">
        <v>156.03703703703704</v>
      </c>
      <c r="AA1210" s="100">
        <v>169.5</v>
      </c>
      <c r="AB1210" s="100">
        <v>154.4814814814815</v>
      </c>
      <c r="AC1210" s="100">
        <v>208.03571428571428</v>
      </c>
      <c r="AD1210" s="100">
        <v>129.99259259259259</v>
      </c>
      <c r="AE1210" s="100">
        <v>120</v>
      </c>
      <c r="AF1210" s="100">
        <v>114.02180103460948</v>
      </c>
      <c r="AG1210" s="100">
        <v>104.80466274114755</v>
      </c>
      <c r="AH1210" s="100">
        <v>128</v>
      </c>
      <c r="AI1210" s="100">
        <v>145.45833333333334</v>
      </c>
      <c r="AJ1210" s="100">
        <v>141.42307692307693</v>
      </c>
      <c r="AK1210" s="100">
        <v>123.57692307692308</v>
      </c>
      <c r="AL1210" s="100">
        <v>132.07407407407408</v>
      </c>
      <c r="AM1210" s="100">
        <v>154.92592592592592</v>
      </c>
      <c r="AN1210" s="100">
        <v>138.62962962962962</v>
      </c>
      <c r="AO1210" s="100">
        <v>186.05310626559785</v>
      </c>
      <c r="AP1210" s="100">
        <v>178.148</v>
      </c>
      <c r="AQ1210" s="100">
        <v>201.78571428571428</v>
      </c>
      <c r="AR1210" s="100">
        <v>152.39285714285714</v>
      </c>
      <c r="AS1210" s="100">
        <v>148.48076923076923</v>
      </c>
      <c r="AT1210" s="1" t="s">
        <v>1888</v>
      </c>
      <c r="AU1210" s="1"/>
      <c r="AV1210" s="1"/>
      <c r="AW1210" s="1"/>
      <c r="AX1210" s="1"/>
      <c r="AY1210" s="1"/>
      <c r="AZ1210" s="1"/>
      <c r="BA1210" s="1"/>
      <c r="BB1210" s="1"/>
      <c r="BC1210" s="1"/>
      <c r="BD1210" s="1"/>
      <c r="BE1210" s="1"/>
      <c r="BF1210" s="1"/>
      <c r="BG1210" s="1"/>
      <c r="BH1210" s="1"/>
      <c r="BI1210" s="1"/>
      <c r="BJ1210" s="1"/>
      <c r="BK1210" s="1"/>
      <c r="BL1210" s="1"/>
      <c r="BM1210" s="1"/>
    </row>
    <row r="1211" spans="1:65" ht="16.5" customHeight="1" x14ac:dyDescent="0.25">
      <c r="A1211" s="87">
        <v>26125061</v>
      </c>
      <c r="B1211" s="82" t="s">
        <v>31</v>
      </c>
      <c r="C1211" s="82" t="s">
        <v>1469</v>
      </c>
      <c r="D1211" s="82" t="s">
        <v>76</v>
      </c>
      <c r="E1211" s="82" t="s">
        <v>1471</v>
      </c>
      <c r="F1211" s="82">
        <v>9</v>
      </c>
      <c r="G1211" s="82">
        <v>1229</v>
      </c>
      <c r="H1211" s="83">
        <v>-75.766388890000002</v>
      </c>
      <c r="I1211" s="93">
        <v>4.4547222199999998</v>
      </c>
      <c r="J1211" s="100">
        <v>49.300000000000004</v>
      </c>
      <c r="K1211" s="100">
        <v>44.444444444444443</v>
      </c>
      <c r="L1211" s="100">
        <v>39.553571428571431</v>
      </c>
      <c r="M1211" s="100">
        <v>46.31428571428571</v>
      </c>
      <c r="N1211" s="100">
        <v>47.207142857142848</v>
      </c>
      <c r="O1211" s="100">
        <v>54.678571428571431</v>
      </c>
      <c r="P1211" s="100">
        <v>62.427586206896549</v>
      </c>
      <c r="Q1211" s="100">
        <v>75.368965517241378</v>
      </c>
      <c r="R1211" s="100">
        <v>69.267857142857153</v>
      </c>
      <c r="S1211" s="100">
        <v>84.293103448275872</v>
      </c>
      <c r="T1211" s="100">
        <v>95.962068965517233</v>
      </c>
      <c r="U1211" s="100">
        <v>91.006896551724125</v>
      </c>
      <c r="V1211" s="100">
        <v>82.10344827586205</v>
      </c>
      <c r="W1211" s="100">
        <v>65.551724137931018</v>
      </c>
      <c r="X1211" s="100">
        <v>81.672413793103445</v>
      </c>
      <c r="Y1211" s="100">
        <v>70.160714285714292</v>
      </c>
      <c r="Z1211" s="100">
        <v>43.658620689655187</v>
      </c>
      <c r="AA1211" s="100">
        <v>38.878571428571433</v>
      </c>
      <c r="AB1211" s="100">
        <v>44.13928571428572</v>
      </c>
      <c r="AC1211" s="100">
        <v>36.544444444444444</v>
      </c>
      <c r="AD1211" s="100">
        <v>26.918518518518521</v>
      </c>
      <c r="AE1211" s="100">
        <v>29.5</v>
      </c>
      <c r="AF1211" s="100">
        <v>29.003571428571433</v>
      </c>
      <c r="AG1211" s="100">
        <v>39.457142857142856</v>
      </c>
      <c r="AH1211" s="100">
        <v>44.98</v>
      </c>
      <c r="AI1211" s="100">
        <v>64.506896551724125</v>
      </c>
      <c r="AJ1211" s="100">
        <v>73.331034482758639</v>
      </c>
      <c r="AK1211" s="100">
        <v>75.921428571428578</v>
      </c>
      <c r="AL1211" s="100">
        <v>79.035714285714263</v>
      </c>
      <c r="AM1211" s="100">
        <v>97.34074074074077</v>
      </c>
      <c r="AN1211" s="100">
        <v>98.377777777777766</v>
      </c>
      <c r="AO1211" s="100">
        <v>101.32857142857141</v>
      </c>
      <c r="AP1211" s="100">
        <v>93.170370370370335</v>
      </c>
      <c r="AQ1211" s="100">
        <v>79.7777777777778</v>
      </c>
      <c r="AR1211" s="100">
        <v>73.792592592592584</v>
      </c>
      <c r="AS1211" s="100">
        <v>32.26666666666668</v>
      </c>
      <c r="AT1211" s="1"/>
      <c r="AU1211" s="1"/>
      <c r="AV1211" s="1"/>
      <c r="AW1211" s="1"/>
      <c r="AX1211" s="1"/>
      <c r="AY1211" s="1"/>
      <c r="AZ1211" s="1"/>
      <c r="BA1211" s="1"/>
      <c r="BB1211" s="1"/>
      <c r="BC1211" s="1"/>
      <c r="BD1211" s="1"/>
      <c r="BE1211" s="1"/>
      <c r="BF1211" s="1"/>
      <c r="BG1211" s="1"/>
      <c r="BH1211" s="1"/>
      <c r="BI1211" s="1"/>
      <c r="BJ1211" s="1"/>
      <c r="BK1211" s="1"/>
      <c r="BL1211" s="1"/>
      <c r="BM1211" s="1"/>
    </row>
    <row r="1212" spans="1:65" ht="16.5" customHeight="1" x14ac:dyDescent="0.25">
      <c r="A1212" s="87">
        <v>26120170</v>
      </c>
      <c r="B1212" s="82" t="s">
        <v>26</v>
      </c>
      <c r="C1212" s="82" t="s">
        <v>1472</v>
      </c>
      <c r="D1212" s="82" t="s">
        <v>1472</v>
      </c>
      <c r="E1212" s="82" t="s">
        <v>1471</v>
      </c>
      <c r="F1212" s="82">
        <v>9</v>
      </c>
      <c r="G1212" s="82">
        <v>1685</v>
      </c>
      <c r="H1212" s="83">
        <v>-75.706277779999994</v>
      </c>
      <c r="I1212" s="93">
        <v>4.3327499999999999</v>
      </c>
      <c r="J1212" s="100">
        <v>71.599999999999994</v>
      </c>
      <c r="K1212" s="100">
        <v>70.766666666666666</v>
      </c>
      <c r="L1212" s="100">
        <v>61.93333333333333</v>
      </c>
      <c r="M1212" s="100">
        <v>57</v>
      </c>
      <c r="N1212" s="100">
        <v>62.379310344827587</v>
      </c>
      <c r="O1212" s="100">
        <v>59.866666666666667</v>
      </c>
      <c r="P1212" s="100">
        <v>64.400000000000006</v>
      </c>
      <c r="Q1212" s="100">
        <v>80.966666666666669</v>
      </c>
      <c r="R1212" s="100">
        <v>91.233333333333334</v>
      </c>
      <c r="S1212" s="100">
        <v>81.599999999999994</v>
      </c>
      <c r="T1212" s="100">
        <v>103.46666666666667</v>
      </c>
      <c r="U1212" s="100">
        <v>81.433333333333337</v>
      </c>
      <c r="V1212" s="100">
        <v>74.333333333333329</v>
      </c>
      <c r="W1212" s="100">
        <v>72.033333333333331</v>
      </c>
      <c r="X1212" s="100">
        <v>75.86666666666666</v>
      </c>
      <c r="Y1212" s="100">
        <v>45.866666666666667</v>
      </c>
      <c r="Z1212" s="100">
        <v>30.366666666666667</v>
      </c>
      <c r="AA1212" s="100">
        <v>26.4</v>
      </c>
      <c r="AB1212" s="100">
        <v>25.383333333333333</v>
      </c>
      <c r="AC1212" s="100">
        <v>22.633333333333333</v>
      </c>
      <c r="AD1212" s="100">
        <v>27.6</v>
      </c>
      <c r="AE1212" s="100">
        <v>16.633333333333333</v>
      </c>
      <c r="AF1212" s="100">
        <v>18.633333333333333</v>
      </c>
      <c r="AG1212" s="100">
        <v>29.3</v>
      </c>
      <c r="AH1212" s="100">
        <v>30.413793103448278</v>
      </c>
      <c r="AI1212" s="100">
        <v>42.448275862068968</v>
      </c>
      <c r="AJ1212" s="100">
        <v>58.213793103448275</v>
      </c>
      <c r="AK1212" s="100">
        <v>75.857142857142861</v>
      </c>
      <c r="AL1212" s="100">
        <v>97</v>
      </c>
      <c r="AM1212" s="100">
        <v>109.92857142857143</v>
      </c>
      <c r="AN1212" s="100">
        <v>119.51724137931035</v>
      </c>
      <c r="AO1212" s="100">
        <v>145.58620689655172</v>
      </c>
      <c r="AP1212" s="100">
        <v>125.06896551724138</v>
      </c>
      <c r="AQ1212" s="100">
        <v>96.137931034482762</v>
      </c>
      <c r="AR1212" s="100">
        <v>90.068965517241381</v>
      </c>
      <c r="AS1212" s="100">
        <v>48.862068965517238</v>
      </c>
      <c r="AT1212" s="1"/>
      <c r="AU1212" s="1"/>
      <c r="AV1212" s="1"/>
      <c r="AW1212" s="1"/>
      <c r="AX1212" s="1"/>
      <c r="AY1212" s="1"/>
      <c r="AZ1212" s="1"/>
      <c r="BA1212" s="1"/>
      <c r="BB1212" s="1"/>
      <c r="BC1212" s="1"/>
      <c r="BD1212" s="1"/>
      <c r="BE1212" s="1"/>
      <c r="BF1212" s="1"/>
      <c r="BG1212" s="1"/>
      <c r="BH1212" s="1"/>
      <c r="BI1212" s="1"/>
      <c r="BJ1212" s="1"/>
      <c r="BK1212" s="1"/>
      <c r="BL1212" s="1"/>
      <c r="BM1212" s="1"/>
    </row>
    <row r="1213" spans="1:65" ht="16.5" customHeight="1" x14ac:dyDescent="0.25">
      <c r="A1213" s="87">
        <v>26120160</v>
      </c>
      <c r="B1213" s="82" t="s">
        <v>26</v>
      </c>
      <c r="C1213" s="82" t="s">
        <v>1473</v>
      </c>
      <c r="D1213" s="82" t="s">
        <v>1473</v>
      </c>
      <c r="E1213" s="82" t="s">
        <v>1471</v>
      </c>
      <c r="F1213" s="82">
        <v>9</v>
      </c>
      <c r="G1213" s="82">
        <v>1926</v>
      </c>
      <c r="H1213" s="83">
        <v>-75.569166670000001</v>
      </c>
      <c r="I1213" s="93">
        <v>4.6362777799999995</v>
      </c>
      <c r="J1213" s="100">
        <v>82.178571428571431</v>
      </c>
      <c r="K1213" s="100">
        <v>81.482758620689651</v>
      </c>
      <c r="L1213" s="100">
        <v>84.071428571428569</v>
      </c>
      <c r="M1213" s="100">
        <v>56.379310344827587</v>
      </c>
      <c r="N1213" s="100">
        <v>66.448275862068968</v>
      </c>
      <c r="O1213" s="100">
        <v>67.966666666666669</v>
      </c>
      <c r="P1213" s="100">
        <v>80.13333333333334</v>
      </c>
      <c r="Q1213" s="100">
        <v>75.044827586206907</v>
      </c>
      <c r="R1213" s="100">
        <v>99.86666666666666</v>
      </c>
      <c r="S1213" s="100">
        <v>91.8</v>
      </c>
      <c r="T1213" s="100">
        <v>95.733333333333334</v>
      </c>
      <c r="U1213" s="100">
        <v>74.88333333333334</v>
      </c>
      <c r="V1213" s="100">
        <v>86.9</v>
      </c>
      <c r="W1213" s="100">
        <v>64.862068965517238</v>
      </c>
      <c r="X1213" s="100">
        <v>75.965517241379317</v>
      </c>
      <c r="Y1213" s="100">
        <v>51.035714285714285</v>
      </c>
      <c r="Z1213" s="100">
        <v>32.178571428571431</v>
      </c>
      <c r="AA1213" s="100">
        <v>26.703703703703702</v>
      </c>
      <c r="AB1213" s="100">
        <v>18.620689655172413</v>
      </c>
      <c r="AC1213" s="100">
        <v>19.758620689655171</v>
      </c>
      <c r="AD1213" s="100">
        <v>22.535714285714285</v>
      </c>
      <c r="AE1213" s="100">
        <v>11.620689655172415</v>
      </c>
      <c r="AF1213" s="100">
        <v>25.586206896551722</v>
      </c>
      <c r="AG1213" s="100">
        <v>35.172413793103445</v>
      </c>
      <c r="AH1213" s="100">
        <v>29.96551724137931</v>
      </c>
      <c r="AI1213" s="100">
        <v>48.275862068965516</v>
      </c>
      <c r="AJ1213" s="100">
        <v>60.655172413793103</v>
      </c>
      <c r="AK1213" s="100">
        <v>95.34482758620689</v>
      </c>
      <c r="AL1213" s="100">
        <v>133.10344827586206</v>
      </c>
      <c r="AM1213" s="100">
        <v>154.62068965517241</v>
      </c>
      <c r="AN1213" s="100">
        <v>146.68965517241378</v>
      </c>
      <c r="AO1213" s="100">
        <v>178.62068965517241</v>
      </c>
      <c r="AP1213" s="100">
        <v>150.31034482758622</v>
      </c>
      <c r="AQ1213" s="100">
        <v>100.44827586206897</v>
      </c>
      <c r="AR1213" s="100">
        <v>122.03448275862068</v>
      </c>
      <c r="AS1213" s="100">
        <v>51.928571428571431</v>
      </c>
      <c r="AT1213" s="1"/>
      <c r="AU1213" s="1"/>
      <c r="AV1213" s="1"/>
      <c r="AW1213" s="1"/>
      <c r="AX1213" s="1"/>
      <c r="AY1213" s="1"/>
      <c r="AZ1213" s="1"/>
      <c r="BA1213" s="1"/>
      <c r="BB1213" s="1"/>
      <c r="BC1213" s="1"/>
      <c r="BD1213" s="1"/>
      <c r="BE1213" s="1"/>
      <c r="BF1213" s="1"/>
      <c r="BG1213" s="1"/>
      <c r="BH1213" s="1"/>
      <c r="BI1213" s="1"/>
      <c r="BJ1213" s="1"/>
      <c r="BK1213" s="1"/>
      <c r="BL1213" s="1"/>
      <c r="BM1213" s="1"/>
    </row>
    <row r="1214" spans="1:65" ht="16.5" customHeight="1" x14ac:dyDescent="0.25">
      <c r="A1214" s="87">
        <v>54010020</v>
      </c>
      <c r="B1214" s="82" t="s">
        <v>26</v>
      </c>
      <c r="C1214" s="82" t="s">
        <v>1474</v>
      </c>
      <c r="D1214" s="82" t="s">
        <v>1475</v>
      </c>
      <c r="E1214" s="82" t="s">
        <v>1476</v>
      </c>
      <c r="F1214" s="82">
        <v>9</v>
      </c>
      <c r="G1214" s="82">
        <v>2004</v>
      </c>
      <c r="H1214" s="83">
        <v>-75.979416669999992</v>
      </c>
      <c r="I1214" s="93">
        <v>5.1715555599999998</v>
      </c>
      <c r="J1214" s="100">
        <v>56.206896551724135</v>
      </c>
      <c r="K1214" s="100">
        <v>47.551724137931032</v>
      </c>
      <c r="L1214" s="100">
        <v>58.75</v>
      </c>
      <c r="M1214" s="100">
        <v>56.962962962962962</v>
      </c>
      <c r="N1214" s="100">
        <v>64.592592592592595</v>
      </c>
      <c r="O1214" s="100">
        <v>50.111111111111114</v>
      </c>
      <c r="P1214" s="100">
        <v>63.370370370370374</v>
      </c>
      <c r="Q1214" s="100">
        <v>76.481481481481481</v>
      </c>
      <c r="R1214" s="100">
        <v>89.696428571428569</v>
      </c>
      <c r="S1214" s="100">
        <v>105.29629629629629</v>
      </c>
      <c r="T1214" s="100">
        <v>98.740740740740748</v>
      </c>
      <c r="U1214" s="100">
        <v>83.81481481481481</v>
      </c>
      <c r="V1214" s="100">
        <v>88.5</v>
      </c>
      <c r="W1214" s="100">
        <v>98.571428571428569</v>
      </c>
      <c r="X1214" s="100">
        <v>99.285714285714292</v>
      </c>
      <c r="Y1214" s="100">
        <v>81.25</v>
      </c>
      <c r="Z1214" s="100">
        <v>69.714285714285708</v>
      </c>
      <c r="AA1214" s="100">
        <v>76.928571428571431</v>
      </c>
      <c r="AB1214" s="100">
        <v>68.428571428571431</v>
      </c>
      <c r="AC1214" s="100">
        <v>66.357142857142861</v>
      </c>
      <c r="AD1214" s="100">
        <v>62.827586206896555</v>
      </c>
      <c r="AE1214" s="100">
        <v>57.642857142857146</v>
      </c>
      <c r="AF1214" s="100">
        <v>60.857142857142854</v>
      </c>
      <c r="AG1214" s="100">
        <v>71.259259259259252</v>
      </c>
      <c r="AH1214" s="100">
        <v>72.428571428571431</v>
      </c>
      <c r="AI1214" s="100">
        <v>67</v>
      </c>
      <c r="AJ1214" s="100">
        <v>79.178571428571431</v>
      </c>
      <c r="AK1214" s="100">
        <v>77.740740740740748</v>
      </c>
      <c r="AL1214" s="100">
        <v>120.73076923076923</v>
      </c>
      <c r="AM1214" s="100">
        <v>130.96153846153845</v>
      </c>
      <c r="AN1214" s="100">
        <v>117.96296296296296</v>
      </c>
      <c r="AO1214" s="100">
        <v>133.96296296296296</v>
      </c>
      <c r="AP1214" s="100">
        <v>90.5</v>
      </c>
      <c r="AQ1214" s="100">
        <v>81.321428571428569</v>
      </c>
      <c r="AR1214" s="100">
        <v>93.392857142857139</v>
      </c>
      <c r="AS1214" s="100">
        <v>32.333333333333336</v>
      </c>
      <c r="AT1214" s="1"/>
      <c r="AU1214" s="1"/>
      <c r="AV1214" s="1"/>
      <c r="AW1214" s="1"/>
      <c r="AX1214" s="1"/>
      <c r="AY1214" s="1"/>
      <c r="AZ1214" s="1"/>
      <c r="BA1214" s="1"/>
      <c r="BB1214" s="1"/>
      <c r="BC1214" s="1"/>
      <c r="BD1214" s="1"/>
      <c r="BE1214" s="1"/>
      <c r="BF1214" s="1"/>
      <c r="BG1214" s="1"/>
      <c r="BH1214" s="1"/>
      <c r="BI1214" s="1"/>
      <c r="BJ1214" s="1"/>
      <c r="BK1214" s="1"/>
      <c r="BL1214" s="1"/>
      <c r="BM1214" s="1"/>
    </row>
    <row r="1215" spans="1:65" ht="16.5" customHeight="1" x14ac:dyDescent="0.25">
      <c r="A1215" s="87">
        <v>26140090</v>
      </c>
      <c r="B1215" s="82" t="s">
        <v>26</v>
      </c>
      <c r="C1215" s="82" t="s">
        <v>1477</v>
      </c>
      <c r="D1215" s="82" t="s">
        <v>5303</v>
      </c>
      <c r="E1215" s="82" t="s">
        <v>1476</v>
      </c>
      <c r="F1215" s="82">
        <v>9</v>
      </c>
      <c r="G1215" s="82">
        <v>1609</v>
      </c>
      <c r="H1215" s="83">
        <v>-75.862777780000002</v>
      </c>
      <c r="I1215" s="93">
        <v>5.1670555599999997</v>
      </c>
      <c r="J1215" s="100">
        <v>44.689655172413794</v>
      </c>
      <c r="K1215" s="100">
        <v>29.793103448275861</v>
      </c>
      <c r="L1215" s="100">
        <v>38.724137931034484</v>
      </c>
      <c r="M1215" s="100">
        <v>43.033333333333331</v>
      </c>
      <c r="N1215" s="100">
        <v>49.5</v>
      </c>
      <c r="O1215" s="100">
        <v>37.481481481481481</v>
      </c>
      <c r="P1215" s="100">
        <v>55.56666666666667</v>
      </c>
      <c r="Q1215" s="100">
        <v>61.853333333333332</v>
      </c>
      <c r="R1215" s="100">
        <v>75.571428571428569</v>
      </c>
      <c r="S1215" s="100">
        <v>74.166666666666671</v>
      </c>
      <c r="T1215" s="100">
        <v>76.241379310344826</v>
      </c>
      <c r="U1215" s="100">
        <v>71.650000000000006</v>
      </c>
      <c r="V1215" s="100">
        <v>87.3</v>
      </c>
      <c r="W1215" s="100">
        <v>82.233333333333334</v>
      </c>
      <c r="X1215" s="100">
        <v>99.6</v>
      </c>
      <c r="Y1215" s="100">
        <v>72.86666666666666</v>
      </c>
      <c r="Z1215" s="100">
        <v>53.393333333333331</v>
      </c>
      <c r="AA1215" s="100">
        <v>59.344827586206897</v>
      </c>
      <c r="AB1215" s="100">
        <v>56.137931034482762</v>
      </c>
      <c r="AC1215" s="100">
        <v>56.448275862068968</v>
      </c>
      <c r="AD1215" s="100">
        <v>51.444827586206898</v>
      </c>
      <c r="AE1215" s="100">
        <v>40.43333333333333</v>
      </c>
      <c r="AF1215" s="100">
        <v>59.2</v>
      </c>
      <c r="AG1215" s="100">
        <v>53.1</v>
      </c>
      <c r="AH1215" s="100">
        <v>60.535714285714285</v>
      </c>
      <c r="AI1215" s="100">
        <v>75.103448275862064</v>
      </c>
      <c r="AJ1215" s="100">
        <v>72.672413793103445</v>
      </c>
      <c r="AK1215" s="100">
        <v>65.607142857142861</v>
      </c>
      <c r="AL1215" s="100">
        <v>83.035714285714292</v>
      </c>
      <c r="AM1215" s="100">
        <v>116.29629629629629</v>
      </c>
      <c r="AN1215" s="100">
        <v>96.448275862068968</v>
      </c>
      <c r="AO1215" s="100">
        <v>112.34482758620689</v>
      </c>
      <c r="AP1215" s="100">
        <v>85.068965517241381</v>
      </c>
      <c r="AQ1215" s="100">
        <v>67.931034482758619</v>
      </c>
      <c r="AR1215" s="100">
        <v>84.65517241379311</v>
      </c>
      <c r="AS1215" s="100">
        <v>38.178571428571431</v>
      </c>
      <c r="AT1215" s="1"/>
      <c r="AU1215" s="1"/>
      <c r="AV1215" s="1"/>
      <c r="AW1215" s="1"/>
      <c r="AX1215" s="1"/>
      <c r="AY1215" s="1"/>
      <c r="AZ1215" s="1"/>
      <c r="BA1215" s="1"/>
      <c r="BB1215" s="1"/>
      <c r="BC1215" s="1"/>
      <c r="BD1215" s="1"/>
      <c r="BE1215" s="1"/>
      <c r="BF1215" s="1"/>
      <c r="BG1215" s="1"/>
      <c r="BH1215" s="1"/>
      <c r="BI1215" s="1"/>
      <c r="BJ1215" s="1"/>
      <c r="BK1215" s="1"/>
      <c r="BL1215" s="1"/>
      <c r="BM1215" s="1"/>
    </row>
    <row r="1216" spans="1:65" ht="16.5" customHeight="1" x14ac:dyDescent="0.25">
      <c r="A1216" s="87">
        <v>26140110</v>
      </c>
      <c r="B1216" s="82" t="s">
        <v>26</v>
      </c>
      <c r="C1216" s="82" t="s">
        <v>1479</v>
      </c>
      <c r="D1216" s="82" t="s">
        <v>1480</v>
      </c>
      <c r="E1216" s="82" t="s">
        <v>1476</v>
      </c>
      <c r="F1216" s="82">
        <v>9</v>
      </c>
      <c r="G1216" s="82">
        <v>2173</v>
      </c>
      <c r="H1216" s="83">
        <v>-75.787666669999993</v>
      </c>
      <c r="I1216" s="93">
        <v>5.3178611099999999</v>
      </c>
      <c r="J1216" s="100">
        <v>41.230769230769234</v>
      </c>
      <c r="K1216" s="100">
        <v>37.42307692307692</v>
      </c>
      <c r="L1216" s="100">
        <v>31.076923076923077</v>
      </c>
      <c r="M1216" s="100">
        <v>33.653846153846153</v>
      </c>
      <c r="N1216" s="100">
        <v>53.846153846153847</v>
      </c>
      <c r="O1216" s="100">
        <v>36.083333333333336</v>
      </c>
      <c r="P1216" s="100">
        <v>56.53846153846154</v>
      </c>
      <c r="Q1216" s="100">
        <v>62.307692307692307</v>
      </c>
      <c r="R1216" s="100">
        <v>78.692307692307693</v>
      </c>
      <c r="S1216" s="100">
        <v>93.92307692307692</v>
      </c>
      <c r="T1216" s="100">
        <v>91.769230769230774</v>
      </c>
      <c r="U1216" s="100">
        <v>83.961538461538467</v>
      </c>
      <c r="V1216" s="100">
        <v>83.384615384615387</v>
      </c>
      <c r="W1216" s="100">
        <v>67.34615384615384</v>
      </c>
      <c r="X1216" s="100">
        <v>83.76</v>
      </c>
      <c r="Y1216" s="100">
        <v>57.726923076923079</v>
      </c>
      <c r="Z1216" s="100">
        <v>45.815384615384616</v>
      </c>
      <c r="AA1216" s="100">
        <v>43.615384615384613</v>
      </c>
      <c r="AB1216" s="100">
        <v>61.53846153846154</v>
      </c>
      <c r="AC1216" s="100">
        <v>44.653846153846153</v>
      </c>
      <c r="AD1216" s="100">
        <v>59.44</v>
      </c>
      <c r="AE1216" s="100">
        <v>35.333333333333336</v>
      </c>
      <c r="AF1216" s="100">
        <v>43.296296296296298</v>
      </c>
      <c r="AG1216" s="100">
        <v>59.692307692307693</v>
      </c>
      <c r="AH1216" s="100">
        <v>57.269230769230766</v>
      </c>
      <c r="AI1216" s="100">
        <v>78.84615384615384</v>
      </c>
      <c r="AJ1216" s="100">
        <v>81</v>
      </c>
      <c r="AK1216" s="100">
        <v>76.416666666666671</v>
      </c>
      <c r="AL1216" s="100">
        <v>88.72</v>
      </c>
      <c r="AM1216" s="100">
        <v>101.125</v>
      </c>
      <c r="AN1216" s="100">
        <v>86.023076923076914</v>
      </c>
      <c r="AO1216" s="100">
        <v>83.388461538461542</v>
      </c>
      <c r="AP1216" s="100">
        <v>61.957692307692312</v>
      </c>
      <c r="AQ1216" s="100">
        <v>55.346153846153847</v>
      </c>
      <c r="AR1216" s="100">
        <v>53.115384615384613</v>
      </c>
      <c r="AS1216" s="100">
        <v>42.153846153846153</v>
      </c>
      <c r="AT1216" s="1" t="s">
        <v>1888</v>
      </c>
      <c r="AU1216" s="1"/>
      <c r="AV1216" s="1"/>
      <c r="AW1216" s="1"/>
      <c r="AX1216" s="1"/>
      <c r="AY1216" s="1"/>
      <c r="AZ1216" s="1"/>
      <c r="BA1216" s="1"/>
      <c r="BB1216" s="1"/>
      <c r="BC1216" s="1"/>
      <c r="BD1216" s="1"/>
      <c r="BE1216" s="1"/>
      <c r="BF1216" s="1"/>
      <c r="BG1216" s="1"/>
      <c r="BH1216" s="1"/>
      <c r="BI1216" s="1"/>
      <c r="BJ1216" s="1"/>
      <c r="BK1216" s="1"/>
      <c r="BL1216" s="1"/>
      <c r="BM1216" s="1"/>
    </row>
    <row r="1217" spans="1:65" ht="16.5" customHeight="1" x14ac:dyDescent="0.25">
      <c r="A1217" s="87">
        <v>26140080</v>
      </c>
      <c r="B1217" s="82" t="s">
        <v>26</v>
      </c>
      <c r="C1217" s="82" t="s">
        <v>1481</v>
      </c>
      <c r="D1217" s="82" t="s">
        <v>1480</v>
      </c>
      <c r="E1217" s="82" t="s">
        <v>1476</v>
      </c>
      <c r="F1217" s="82">
        <v>9</v>
      </c>
      <c r="G1217" s="82">
        <v>1478</v>
      </c>
      <c r="H1217" s="83">
        <v>-75.825833329999995</v>
      </c>
      <c r="I1217" s="93">
        <v>5.2808055600000001</v>
      </c>
      <c r="J1217" s="100">
        <v>25.689655172413794</v>
      </c>
      <c r="K1217" s="100">
        <v>25.758620689655171</v>
      </c>
      <c r="L1217" s="100">
        <v>34.5</v>
      </c>
      <c r="M1217" s="100">
        <v>28</v>
      </c>
      <c r="N1217" s="100">
        <v>32.793103448275865</v>
      </c>
      <c r="O1217" s="100">
        <v>32.827586206896555</v>
      </c>
      <c r="P1217" s="100">
        <v>40.379310344827587</v>
      </c>
      <c r="Q1217" s="100">
        <v>48.482758620689658</v>
      </c>
      <c r="R1217" s="100">
        <v>50.744827586206895</v>
      </c>
      <c r="S1217" s="100">
        <v>72.3</v>
      </c>
      <c r="T1217" s="100">
        <v>66.333333333333329</v>
      </c>
      <c r="U1217" s="100">
        <v>72.599999999999994</v>
      </c>
      <c r="V1217" s="100">
        <v>66.86666666666666</v>
      </c>
      <c r="W1217" s="100">
        <v>68.266666666666666</v>
      </c>
      <c r="X1217" s="100">
        <v>74.650000000000006</v>
      </c>
      <c r="Y1217" s="100">
        <v>51.766666666666666</v>
      </c>
      <c r="Z1217" s="100">
        <v>39.689655172413794</v>
      </c>
      <c r="AA1217" s="100">
        <v>40.333333333333336</v>
      </c>
      <c r="AB1217" s="100">
        <v>48.93333333333333</v>
      </c>
      <c r="AC1217" s="100">
        <v>35.733333333333334</v>
      </c>
      <c r="AD1217" s="100">
        <v>42.18</v>
      </c>
      <c r="AE1217" s="100">
        <v>39.93333333333333</v>
      </c>
      <c r="AF1217" s="100">
        <v>40.866666666666667</v>
      </c>
      <c r="AG1217" s="100">
        <v>46.333333333333336</v>
      </c>
      <c r="AH1217" s="100">
        <v>44.482758620689658</v>
      </c>
      <c r="AI1217" s="100">
        <v>53.275862068965516</v>
      </c>
      <c r="AJ1217" s="100">
        <v>65.551724137931032</v>
      </c>
      <c r="AK1217" s="100">
        <v>58.711111111111116</v>
      </c>
      <c r="AL1217" s="100">
        <v>71.81481481481481</v>
      </c>
      <c r="AM1217" s="100">
        <v>58.630769230769232</v>
      </c>
      <c r="AN1217" s="100">
        <v>56.448275862068968</v>
      </c>
      <c r="AO1217" s="100">
        <v>59.482758620689658</v>
      </c>
      <c r="AP1217" s="100">
        <v>49.275862068965516</v>
      </c>
      <c r="AQ1217" s="100">
        <v>44.96551724137931</v>
      </c>
      <c r="AR1217" s="100">
        <v>44.827586206896555</v>
      </c>
      <c r="AS1217" s="100">
        <v>27.517241379310345</v>
      </c>
      <c r="AT1217" s="1"/>
      <c r="AU1217" s="1"/>
      <c r="AV1217" s="1"/>
      <c r="AW1217" s="1"/>
      <c r="AX1217" s="1"/>
      <c r="AY1217" s="1"/>
      <c r="AZ1217" s="1"/>
      <c r="BA1217" s="1"/>
      <c r="BB1217" s="1"/>
      <c r="BC1217" s="1"/>
      <c r="BD1217" s="1"/>
      <c r="BE1217" s="1"/>
      <c r="BF1217" s="1"/>
      <c r="BG1217" s="1"/>
      <c r="BH1217" s="1"/>
      <c r="BI1217" s="1"/>
      <c r="BJ1217" s="1"/>
      <c r="BK1217" s="1"/>
      <c r="BL1217" s="1"/>
      <c r="BM1217" s="1"/>
    </row>
    <row r="1218" spans="1:65" ht="16.5" customHeight="1" x14ac:dyDescent="0.25">
      <c r="A1218" s="87">
        <v>26140180</v>
      </c>
      <c r="B1218" s="82" t="s">
        <v>26</v>
      </c>
      <c r="C1218" s="82" t="s">
        <v>1482</v>
      </c>
      <c r="D1218" s="82" t="s">
        <v>1483</v>
      </c>
      <c r="E1218" s="82" t="s">
        <v>1476</v>
      </c>
      <c r="F1218" s="82">
        <v>9</v>
      </c>
      <c r="G1218" s="82">
        <v>922</v>
      </c>
      <c r="H1218" s="83">
        <v>-75.882777779999998</v>
      </c>
      <c r="I1218" s="93">
        <v>4.8925000000000001</v>
      </c>
      <c r="J1218" s="100">
        <v>34.689655172413794</v>
      </c>
      <c r="K1218" s="100">
        <v>30.724137931034484</v>
      </c>
      <c r="L1218" s="100">
        <v>26.551724137931036</v>
      </c>
      <c r="M1218" s="100">
        <v>41.033333333333331</v>
      </c>
      <c r="N1218" s="100">
        <v>42.8</v>
      </c>
      <c r="O1218" s="100">
        <v>39.133333333333333</v>
      </c>
      <c r="P1218" s="100">
        <v>59.406666666666666</v>
      </c>
      <c r="Q1218" s="100">
        <v>62.8</v>
      </c>
      <c r="R1218" s="100">
        <v>59.5</v>
      </c>
      <c r="S1218" s="100">
        <v>73.214285714285708</v>
      </c>
      <c r="T1218" s="100">
        <v>74.739999999999995</v>
      </c>
      <c r="U1218" s="100">
        <v>74.933333333333337</v>
      </c>
      <c r="V1218" s="100">
        <v>74.5</v>
      </c>
      <c r="W1218" s="100">
        <v>74.241379310344826</v>
      </c>
      <c r="X1218" s="100">
        <v>89.13333333333334</v>
      </c>
      <c r="Y1218" s="100">
        <v>65.473333333333329</v>
      </c>
      <c r="Z1218" s="100">
        <v>48.9</v>
      </c>
      <c r="AA1218" s="100">
        <v>60.54</v>
      </c>
      <c r="AB1218" s="100">
        <v>50.35</v>
      </c>
      <c r="AC1218" s="100">
        <v>41.533333333333331</v>
      </c>
      <c r="AD1218" s="100">
        <v>41.5</v>
      </c>
      <c r="AE1218" s="100">
        <v>33.43333333333333</v>
      </c>
      <c r="AF1218" s="100">
        <v>36.200000000000003</v>
      </c>
      <c r="AG1218" s="100">
        <v>42</v>
      </c>
      <c r="AH1218" s="100">
        <v>32.413793103448278</v>
      </c>
      <c r="AI1218" s="100">
        <v>48.103448275862071</v>
      </c>
      <c r="AJ1218" s="100">
        <v>56</v>
      </c>
      <c r="AK1218" s="100">
        <v>51.964285714285715</v>
      </c>
      <c r="AL1218" s="100">
        <v>59.571428571428569</v>
      </c>
      <c r="AM1218" s="100">
        <v>69.18518518518519</v>
      </c>
      <c r="AN1218" s="100">
        <v>80.275862068965523</v>
      </c>
      <c r="AO1218" s="100">
        <v>72.34482758620689</v>
      </c>
      <c r="AP1218" s="100">
        <v>72.034482758620683</v>
      </c>
      <c r="AQ1218" s="100">
        <v>50.96551724137931</v>
      </c>
      <c r="AR1218" s="100">
        <v>52.172413793103445</v>
      </c>
      <c r="AS1218" s="100">
        <v>36.321428571428569</v>
      </c>
      <c r="AT1218" s="1"/>
      <c r="AU1218" s="1"/>
      <c r="AV1218" s="1"/>
      <c r="AW1218" s="1"/>
      <c r="AX1218" s="1"/>
      <c r="AY1218" s="1"/>
      <c r="AZ1218" s="1"/>
      <c r="BA1218" s="1"/>
      <c r="BB1218" s="1"/>
      <c r="BC1218" s="1"/>
      <c r="BD1218" s="1"/>
      <c r="BE1218" s="1"/>
      <c r="BF1218" s="1"/>
      <c r="BG1218" s="1"/>
      <c r="BH1218" s="1"/>
      <c r="BI1218" s="1"/>
      <c r="BJ1218" s="1"/>
      <c r="BK1218" s="1"/>
      <c r="BL1218" s="1"/>
      <c r="BM1218" s="1"/>
    </row>
    <row r="1219" spans="1:65" ht="16.5" customHeight="1" x14ac:dyDescent="0.25">
      <c r="A1219" s="87">
        <v>26130200</v>
      </c>
      <c r="B1219" s="82" t="s">
        <v>26</v>
      </c>
      <c r="C1219" s="82" t="s">
        <v>1484</v>
      </c>
      <c r="D1219" s="82" t="s">
        <v>1485</v>
      </c>
      <c r="E1219" s="82" t="s">
        <v>1476</v>
      </c>
      <c r="F1219" s="82">
        <v>9</v>
      </c>
      <c r="G1219" s="82">
        <v>1587</v>
      </c>
      <c r="H1219" s="83">
        <v>-75.741666670000001</v>
      </c>
      <c r="I1219" s="93">
        <v>4.9624166699999996</v>
      </c>
      <c r="J1219" s="100">
        <v>43.57692307692308</v>
      </c>
      <c r="K1219" s="100">
        <v>50.611999999999995</v>
      </c>
      <c r="L1219" s="100">
        <v>46.148410102844238</v>
      </c>
      <c r="M1219" s="100">
        <v>54.292307692307688</v>
      </c>
      <c r="N1219" s="100">
        <v>65.82692307692308</v>
      </c>
      <c r="O1219" s="100">
        <v>47.847999999999992</v>
      </c>
      <c r="P1219" s="100">
        <v>60.403846153846153</v>
      </c>
      <c r="Q1219" s="100">
        <v>93.067857142857136</v>
      </c>
      <c r="R1219" s="100">
        <v>93.646428571428586</v>
      </c>
      <c r="S1219" s="100">
        <v>89.386206896551727</v>
      </c>
      <c r="T1219" s="100">
        <v>105.01071428571429</v>
      </c>
      <c r="U1219" s="100">
        <v>108.05185185185185</v>
      </c>
      <c r="V1219" s="100">
        <v>112.75</v>
      </c>
      <c r="W1219" s="100">
        <v>75.835714285714275</v>
      </c>
      <c r="X1219" s="100">
        <v>111.02499999999999</v>
      </c>
      <c r="Y1219" s="100">
        <v>109.76071428571427</v>
      </c>
      <c r="Z1219" s="100">
        <v>73.117857142857133</v>
      </c>
      <c r="AA1219" s="100">
        <v>85.096296296296288</v>
      </c>
      <c r="AB1219" s="100">
        <v>74.8</v>
      </c>
      <c r="AC1219" s="100">
        <v>71.423076923076934</v>
      </c>
      <c r="AD1219" s="100">
        <v>64.86666666666666</v>
      </c>
      <c r="AE1219" s="100">
        <v>48.596428571428575</v>
      </c>
      <c r="AF1219" s="100">
        <v>68.942857142857136</v>
      </c>
      <c r="AG1219" s="100">
        <v>66.896000000000001</v>
      </c>
      <c r="AH1219" s="100">
        <v>68.229629629629628</v>
      </c>
      <c r="AI1219" s="100">
        <v>76.614814814814792</v>
      </c>
      <c r="AJ1219" s="100">
        <v>93.463999999999999</v>
      </c>
      <c r="AK1219" s="100">
        <v>68.992000000000004</v>
      </c>
      <c r="AL1219" s="100">
        <v>83.75200000000001</v>
      </c>
      <c r="AM1219" s="100">
        <v>106.59583333333335</v>
      </c>
      <c r="AN1219" s="100">
        <v>114.57083333333334</v>
      </c>
      <c r="AO1219" s="100">
        <v>105.7625</v>
      </c>
      <c r="AP1219" s="100">
        <v>71.727508449554435</v>
      </c>
      <c r="AQ1219" s="100">
        <v>68.099999999999994</v>
      </c>
      <c r="AR1219" s="100">
        <v>85.76400000000001</v>
      </c>
      <c r="AS1219" s="100">
        <v>37.837500000000006</v>
      </c>
      <c r="AT1219" s="1" t="s">
        <v>1888</v>
      </c>
      <c r="AU1219" s="1"/>
      <c r="AV1219" s="1"/>
      <c r="AW1219" s="1"/>
      <c r="AX1219" s="1"/>
      <c r="AY1219" s="1"/>
      <c r="AZ1219" s="1"/>
      <c r="BA1219" s="1"/>
      <c r="BB1219" s="1"/>
      <c r="BC1219" s="1"/>
      <c r="BD1219" s="1"/>
      <c r="BE1219" s="1"/>
      <c r="BF1219" s="1"/>
      <c r="BG1219" s="1"/>
      <c r="BH1219" s="1"/>
      <c r="BI1219" s="1"/>
      <c r="BJ1219" s="1"/>
      <c r="BK1219" s="1"/>
      <c r="BL1219" s="1"/>
      <c r="BM1219" s="1"/>
    </row>
    <row r="1220" spans="1:65" ht="16.5" customHeight="1" x14ac:dyDescent="0.25">
      <c r="A1220" s="87">
        <v>26140120</v>
      </c>
      <c r="B1220" s="82" t="s">
        <v>26</v>
      </c>
      <c r="C1220" s="82" t="s">
        <v>1486</v>
      </c>
      <c r="D1220" s="82" t="s">
        <v>1487</v>
      </c>
      <c r="E1220" s="82" t="s">
        <v>1476</v>
      </c>
      <c r="F1220" s="82">
        <v>9</v>
      </c>
      <c r="G1220" s="82">
        <v>1483</v>
      </c>
      <c r="H1220" s="83">
        <v>-75.87272222</v>
      </c>
      <c r="I1220" s="93">
        <v>5.2942499999999999</v>
      </c>
      <c r="J1220" s="100">
        <v>24.166666666666668</v>
      </c>
      <c r="K1220" s="100">
        <v>25.766666666666666</v>
      </c>
      <c r="L1220" s="100">
        <v>29.137931034482758</v>
      </c>
      <c r="M1220" s="100">
        <v>31.96551724137931</v>
      </c>
      <c r="N1220" s="100">
        <v>36.785714285714285</v>
      </c>
      <c r="O1220" s="100">
        <v>30.517241379310345</v>
      </c>
      <c r="P1220" s="100">
        <v>33.071428571428569</v>
      </c>
      <c r="Q1220" s="100">
        <v>48.827586206896555</v>
      </c>
      <c r="R1220" s="100">
        <v>47.821428571428569</v>
      </c>
      <c r="S1220" s="100">
        <v>58.241379310344826</v>
      </c>
      <c r="T1220" s="100">
        <v>57.068965517241381</v>
      </c>
      <c r="U1220" s="100">
        <v>62.96551724137931</v>
      </c>
      <c r="V1220" s="100">
        <v>57.071428571428569</v>
      </c>
      <c r="W1220" s="100">
        <v>63.827586206896555</v>
      </c>
      <c r="X1220" s="100">
        <v>71.448275862068968</v>
      </c>
      <c r="Y1220" s="100">
        <v>53.75</v>
      </c>
      <c r="Z1220" s="100">
        <v>33.896551724137929</v>
      </c>
      <c r="AA1220" s="100">
        <v>36.379310344827587</v>
      </c>
      <c r="AB1220" s="100">
        <v>42.241379310344826</v>
      </c>
      <c r="AC1220" s="100">
        <v>34.758620689655174</v>
      </c>
      <c r="AD1220" s="100">
        <v>42.037037037037038</v>
      </c>
      <c r="AE1220" s="100">
        <v>37.96551724137931</v>
      </c>
      <c r="AF1220" s="100">
        <v>36.303448275862067</v>
      </c>
      <c r="AG1220" s="100">
        <v>40.96551724137931</v>
      </c>
      <c r="AH1220" s="100">
        <v>38.964285714285715</v>
      </c>
      <c r="AI1220" s="100">
        <v>52.241379310344826</v>
      </c>
      <c r="AJ1220" s="100">
        <v>56.586206896551722</v>
      </c>
      <c r="AK1220" s="100">
        <v>48.321428571428569</v>
      </c>
      <c r="AL1220" s="100">
        <v>60.464285714285715</v>
      </c>
      <c r="AM1220" s="100">
        <v>61.928571428571431</v>
      </c>
      <c r="AN1220" s="100">
        <v>59.714285714285715</v>
      </c>
      <c r="AO1220" s="100">
        <v>62.111111111111114</v>
      </c>
      <c r="AP1220" s="100">
        <v>47.321428571428569</v>
      </c>
      <c r="AQ1220" s="100">
        <v>49.379310344827587</v>
      </c>
      <c r="AR1220" s="100">
        <v>35.6</v>
      </c>
      <c r="AS1220" s="100">
        <v>19.074074074074073</v>
      </c>
      <c r="AT1220" s="1"/>
      <c r="AU1220" s="1"/>
      <c r="AV1220" s="1"/>
      <c r="AW1220" s="1"/>
      <c r="AX1220" s="1"/>
      <c r="AY1220" s="1"/>
      <c r="AZ1220" s="1"/>
      <c r="BA1220" s="1"/>
      <c r="BB1220" s="1"/>
      <c r="BC1220" s="1"/>
      <c r="BD1220" s="1"/>
      <c r="BE1220" s="1"/>
      <c r="BF1220" s="1"/>
      <c r="BG1220" s="1"/>
      <c r="BH1220" s="1"/>
      <c r="BI1220" s="1"/>
      <c r="BJ1220" s="1"/>
      <c r="BK1220" s="1"/>
      <c r="BL1220" s="1"/>
      <c r="BM1220" s="1"/>
    </row>
    <row r="1221" spans="1:65" ht="16.5" customHeight="1" x14ac:dyDescent="0.25">
      <c r="A1221" s="87">
        <v>26135040</v>
      </c>
      <c r="B1221" s="82" t="s">
        <v>31</v>
      </c>
      <c r="C1221" s="82" t="s">
        <v>1488</v>
      </c>
      <c r="D1221" s="82" t="s">
        <v>1489</v>
      </c>
      <c r="E1221" s="82" t="s">
        <v>1476</v>
      </c>
      <c r="F1221" s="82">
        <v>9</v>
      </c>
      <c r="G1221" s="82">
        <v>1342</v>
      </c>
      <c r="H1221" s="83">
        <v>-75.737222220000007</v>
      </c>
      <c r="I1221" s="93">
        <v>4.8158611100000002</v>
      </c>
      <c r="J1221" s="100">
        <v>39.916666666666664</v>
      </c>
      <c r="K1221" s="100">
        <v>41.336666666666666</v>
      </c>
      <c r="L1221" s="100">
        <v>43.96206896551724</v>
      </c>
      <c r="M1221" s="100">
        <v>50.016666666666673</v>
      </c>
      <c r="N1221" s="100">
        <v>53.193333333333349</v>
      </c>
      <c r="O1221" s="100">
        <v>47.85</v>
      </c>
      <c r="P1221" s="100">
        <v>74.849999999999994</v>
      </c>
      <c r="Q1221" s="100">
        <v>77.68620689655171</v>
      </c>
      <c r="R1221" s="100">
        <v>93.816666666666663</v>
      </c>
      <c r="S1221" s="100">
        <v>80.046666666666653</v>
      </c>
      <c r="T1221" s="100">
        <v>91.606666666666669</v>
      </c>
      <c r="U1221" s="100">
        <v>83.11999999999999</v>
      </c>
      <c r="V1221" s="100">
        <v>91.736666666666665</v>
      </c>
      <c r="W1221" s="100">
        <v>86.056666666666672</v>
      </c>
      <c r="X1221" s="100">
        <v>83.09999999999998</v>
      </c>
      <c r="Y1221" s="100">
        <v>86.853333333333325</v>
      </c>
      <c r="Z1221" s="100">
        <v>55.058620689655172</v>
      </c>
      <c r="AA1221" s="100">
        <v>53.593333333333327</v>
      </c>
      <c r="AB1221" s="100">
        <v>52.499999999999986</v>
      </c>
      <c r="AC1221" s="100">
        <v>43.76</v>
      </c>
      <c r="AD1221" s="100">
        <v>34.9551724137931</v>
      </c>
      <c r="AE1221" s="100">
        <v>35.13928571428572</v>
      </c>
      <c r="AF1221" s="100">
        <v>43.137931034482762</v>
      </c>
      <c r="AG1221" s="100">
        <v>49.675862068965515</v>
      </c>
      <c r="AH1221" s="100">
        <v>49.50333333333333</v>
      </c>
      <c r="AI1221" s="100">
        <v>62.517241379310356</v>
      </c>
      <c r="AJ1221" s="100">
        <v>62.65517241379311</v>
      </c>
      <c r="AK1221" s="100">
        <v>71.431034482758633</v>
      </c>
      <c r="AL1221" s="100">
        <v>96.893103448275866</v>
      </c>
      <c r="AM1221" s="100">
        <v>113.34137931034483</v>
      </c>
      <c r="AN1221" s="100">
        <v>104.35862068965517</v>
      </c>
      <c r="AO1221" s="100">
        <v>97.386206896551727</v>
      </c>
      <c r="AP1221" s="100">
        <v>100.38965517241378</v>
      </c>
      <c r="AQ1221" s="100">
        <v>74.110344827586204</v>
      </c>
      <c r="AR1221" s="100">
        <v>83.289655172413774</v>
      </c>
      <c r="AS1221" s="100">
        <v>48.613793103448273</v>
      </c>
      <c r="AT1221" s="1"/>
      <c r="AU1221" s="1"/>
      <c r="AV1221" s="1"/>
      <c r="AW1221" s="1"/>
      <c r="AX1221" s="1"/>
      <c r="AY1221" s="1"/>
      <c r="AZ1221" s="1"/>
      <c r="BA1221" s="1"/>
      <c r="BB1221" s="1"/>
      <c r="BC1221" s="1"/>
      <c r="BD1221" s="1"/>
      <c r="BE1221" s="1"/>
      <c r="BF1221" s="1"/>
      <c r="BG1221" s="1"/>
      <c r="BH1221" s="1"/>
      <c r="BI1221" s="1"/>
      <c r="BJ1221" s="1"/>
      <c r="BK1221" s="1"/>
      <c r="BL1221" s="1"/>
      <c r="BM1221" s="1"/>
    </row>
    <row r="1222" spans="1:65" ht="16.5" customHeight="1" x14ac:dyDescent="0.25">
      <c r="A1222" s="87">
        <v>26130220</v>
      </c>
      <c r="B1222" s="82" t="s">
        <v>26</v>
      </c>
      <c r="C1222" s="82" t="s">
        <v>1490</v>
      </c>
      <c r="D1222" s="82" t="s">
        <v>1489</v>
      </c>
      <c r="E1222" s="82" t="s">
        <v>1476</v>
      </c>
      <c r="F1222" s="82">
        <v>9</v>
      </c>
      <c r="G1222" s="82">
        <v>1201</v>
      </c>
      <c r="H1222" s="83">
        <v>-75.84305556000001</v>
      </c>
      <c r="I1222" s="93">
        <v>4.8121666699999999</v>
      </c>
      <c r="J1222" s="100">
        <v>36.700000000000003</v>
      </c>
      <c r="K1222" s="100">
        <v>32.200000000000003</v>
      </c>
      <c r="L1222" s="100">
        <v>39.4</v>
      </c>
      <c r="M1222" s="100">
        <v>48.446666666666673</v>
      </c>
      <c r="N1222" s="100">
        <v>41.833333333333336</v>
      </c>
      <c r="O1222" s="100">
        <v>44.7</v>
      </c>
      <c r="P1222" s="100">
        <v>60.133333333333333</v>
      </c>
      <c r="Q1222" s="100">
        <v>67.36666666666666</v>
      </c>
      <c r="R1222" s="100">
        <v>68.819999999999993</v>
      </c>
      <c r="S1222" s="100">
        <v>74.36666666666666</v>
      </c>
      <c r="T1222" s="100">
        <v>89.13333333333334</v>
      </c>
      <c r="U1222" s="100">
        <v>82.862068965517238</v>
      </c>
      <c r="V1222" s="100">
        <v>72.17</v>
      </c>
      <c r="W1222" s="100">
        <v>69.243333333333339</v>
      </c>
      <c r="X1222" s="100">
        <v>69.946666666666673</v>
      </c>
      <c r="Y1222" s="100">
        <v>65.7</v>
      </c>
      <c r="Z1222" s="100">
        <v>39.15</v>
      </c>
      <c r="AA1222" s="100">
        <v>33.310344827586206</v>
      </c>
      <c r="AB1222" s="100">
        <v>50.4</v>
      </c>
      <c r="AC1222" s="100">
        <v>40.200000000000003</v>
      </c>
      <c r="AD1222" s="100">
        <v>35.233333333333334</v>
      </c>
      <c r="AE1222" s="100">
        <v>31.933333333333334</v>
      </c>
      <c r="AF1222" s="100">
        <v>38.633333333333333</v>
      </c>
      <c r="AG1222" s="100">
        <v>41.833333333333336</v>
      </c>
      <c r="AH1222" s="100">
        <v>41.834482758620695</v>
      </c>
      <c r="AI1222" s="100">
        <v>59.751724137931035</v>
      </c>
      <c r="AJ1222" s="100">
        <v>55.679310344827584</v>
      </c>
      <c r="AK1222" s="100">
        <v>55.464285714285715</v>
      </c>
      <c r="AL1222" s="100">
        <v>74.714285714285708</v>
      </c>
      <c r="AM1222" s="100">
        <v>81.278571428571439</v>
      </c>
      <c r="AN1222" s="100">
        <v>84.517241379310349</v>
      </c>
      <c r="AO1222" s="100">
        <v>76.58620689655173</v>
      </c>
      <c r="AP1222" s="100">
        <v>83.103448275862064</v>
      </c>
      <c r="AQ1222" s="100">
        <v>61.896551724137929</v>
      </c>
      <c r="AR1222" s="100">
        <v>57.482758620689658</v>
      </c>
      <c r="AS1222" s="100">
        <v>37.517241379310342</v>
      </c>
      <c r="AT1222" s="1"/>
      <c r="AU1222" s="1"/>
      <c r="AV1222" s="1"/>
      <c r="AW1222" s="1"/>
      <c r="AX1222" s="1"/>
      <c r="AY1222" s="1"/>
      <c r="AZ1222" s="1"/>
      <c r="BA1222" s="1"/>
      <c r="BB1222" s="1"/>
      <c r="BC1222" s="1"/>
      <c r="BD1222" s="1"/>
      <c r="BE1222" s="1"/>
      <c r="BF1222" s="1"/>
      <c r="BG1222" s="1"/>
      <c r="BH1222" s="1"/>
      <c r="BI1222" s="1"/>
      <c r="BJ1222" s="1"/>
      <c r="BK1222" s="1"/>
      <c r="BL1222" s="1"/>
      <c r="BM1222" s="1"/>
    </row>
    <row r="1223" spans="1:65" ht="16.5" customHeight="1" x14ac:dyDescent="0.25">
      <c r="A1223" s="87">
        <v>26130180</v>
      </c>
      <c r="B1223" s="82" t="s">
        <v>26</v>
      </c>
      <c r="C1223" s="82" t="s">
        <v>122</v>
      </c>
      <c r="D1223" s="82" t="s">
        <v>1489</v>
      </c>
      <c r="E1223" s="82" t="s">
        <v>1476</v>
      </c>
      <c r="F1223" s="82">
        <v>9</v>
      </c>
      <c r="G1223" s="82">
        <v>1196</v>
      </c>
      <c r="H1223" s="83">
        <v>-75.858333329999994</v>
      </c>
      <c r="I1223" s="93">
        <v>4.8009722200000002</v>
      </c>
      <c r="J1223" s="100">
        <v>42.793103448275865</v>
      </c>
      <c r="K1223" s="100">
        <v>26.03448275862069</v>
      </c>
      <c r="L1223" s="100">
        <v>30.357142857142858</v>
      </c>
      <c r="M1223" s="100">
        <v>41.93333333333333</v>
      </c>
      <c r="N1223" s="100">
        <v>43.06666666666667</v>
      </c>
      <c r="O1223" s="100">
        <v>39.1</v>
      </c>
      <c r="P1223" s="100">
        <v>47.43333333333333</v>
      </c>
      <c r="Q1223" s="100">
        <v>64.233333333333334</v>
      </c>
      <c r="R1223" s="100">
        <v>60</v>
      </c>
      <c r="S1223" s="100">
        <v>68.8</v>
      </c>
      <c r="T1223" s="100">
        <v>82.533333333333331</v>
      </c>
      <c r="U1223" s="100">
        <v>71.285714285714292</v>
      </c>
      <c r="V1223" s="100">
        <v>74.599999999999994</v>
      </c>
      <c r="W1223" s="100">
        <v>64.448275862068968</v>
      </c>
      <c r="X1223" s="100">
        <v>70.13333333333334</v>
      </c>
      <c r="Y1223" s="100">
        <v>62.533333333333331</v>
      </c>
      <c r="Z1223" s="100">
        <v>38.666666666666664</v>
      </c>
      <c r="AA1223" s="100">
        <v>32.758620689655174</v>
      </c>
      <c r="AB1223" s="100">
        <v>43.6</v>
      </c>
      <c r="AC1223" s="100">
        <v>44.413793103448278</v>
      </c>
      <c r="AD1223" s="100">
        <v>32.172413793103445</v>
      </c>
      <c r="AE1223" s="100">
        <v>28.6</v>
      </c>
      <c r="AF1223" s="100">
        <v>31.733333333333334</v>
      </c>
      <c r="AG1223" s="100">
        <v>36.833333333333336</v>
      </c>
      <c r="AH1223" s="100">
        <v>38.103448275862071</v>
      </c>
      <c r="AI1223" s="100">
        <v>52.370370370370374</v>
      </c>
      <c r="AJ1223" s="100">
        <v>51.96551724137931</v>
      </c>
      <c r="AK1223" s="100">
        <v>59.5</v>
      </c>
      <c r="AL1223" s="100">
        <v>69.821428571428569</v>
      </c>
      <c r="AM1223" s="100">
        <v>75.5</v>
      </c>
      <c r="AN1223" s="100">
        <v>81.931034482758619</v>
      </c>
      <c r="AO1223" s="100">
        <v>71.965517241379317</v>
      </c>
      <c r="AP1223" s="100">
        <v>75.285714285714292</v>
      </c>
      <c r="AQ1223" s="100">
        <v>58.481481481481481</v>
      </c>
      <c r="AR1223" s="100">
        <v>50.178571428571431</v>
      </c>
      <c r="AS1223" s="100">
        <v>32.107142857142854</v>
      </c>
      <c r="AT1223" s="1"/>
      <c r="AU1223" s="1"/>
      <c r="AV1223" s="1"/>
      <c r="AW1223" s="1"/>
      <c r="AX1223" s="1"/>
      <c r="AY1223" s="1"/>
      <c r="AZ1223" s="1"/>
      <c r="BA1223" s="1"/>
      <c r="BB1223" s="1"/>
      <c r="BC1223" s="1"/>
      <c r="BD1223" s="1"/>
      <c r="BE1223" s="1"/>
      <c r="BF1223" s="1"/>
      <c r="BG1223" s="1"/>
      <c r="BH1223" s="1"/>
      <c r="BI1223" s="1"/>
      <c r="BJ1223" s="1"/>
      <c r="BK1223" s="1"/>
      <c r="BL1223" s="1"/>
      <c r="BM1223" s="1"/>
    </row>
    <row r="1224" spans="1:65" ht="16.5" customHeight="1" x14ac:dyDescent="0.25">
      <c r="A1224" s="87">
        <v>26170260</v>
      </c>
      <c r="B1224" s="82" t="s">
        <v>26</v>
      </c>
      <c r="C1224" s="82" t="s">
        <v>1491</v>
      </c>
      <c r="D1224" s="82" t="s">
        <v>1492</v>
      </c>
      <c r="E1224" s="82" t="s">
        <v>1476</v>
      </c>
      <c r="F1224" s="82">
        <v>9</v>
      </c>
      <c r="G1224" s="82">
        <v>797</v>
      </c>
      <c r="H1224" s="83">
        <v>-75.66497222000001</v>
      </c>
      <c r="I1224" s="93">
        <v>5.2810555599999995</v>
      </c>
      <c r="J1224" s="100">
        <v>33.379310344827587</v>
      </c>
      <c r="K1224" s="100">
        <v>26.8</v>
      </c>
      <c r="L1224" s="100">
        <v>31.466666666666665</v>
      </c>
      <c r="M1224" s="100">
        <v>34.466666666666669</v>
      </c>
      <c r="N1224" s="100">
        <v>33.1</v>
      </c>
      <c r="O1224" s="100">
        <v>37.275862068965516</v>
      </c>
      <c r="P1224" s="100">
        <v>37.810344827586206</v>
      </c>
      <c r="Q1224" s="100">
        <v>44.7</v>
      </c>
      <c r="R1224" s="100">
        <v>55.99285714285714</v>
      </c>
      <c r="S1224" s="100">
        <v>55.580000000000005</v>
      </c>
      <c r="T1224" s="100">
        <v>65.41</v>
      </c>
      <c r="U1224" s="100">
        <v>63.357142857142854</v>
      </c>
      <c r="V1224" s="100">
        <v>64.341379310344834</v>
      </c>
      <c r="W1224" s="100">
        <v>68.506896551724139</v>
      </c>
      <c r="X1224" s="100">
        <v>75.624137931034483</v>
      </c>
      <c r="Y1224" s="100">
        <v>52.410714285714285</v>
      </c>
      <c r="Z1224" s="100">
        <v>42.164285714285711</v>
      </c>
      <c r="AA1224" s="100">
        <v>40.615384615384613</v>
      </c>
      <c r="AB1224" s="100">
        <v>31.885714285714283</v>
      </c>
      <c r="AC1224" s="100">
        <v>28.786206896551722</v>
      </c>
      <c r="AD1224" s="100">
        <v>29.910344827586208</v>
      </c>
      <c r="AE1224" s="100">
        <v>27.57037037037037</v>
      </c>
      <c r="AF1224" s="100">
        <v>34.43928571428571</v>
      </c>
      <c r="AG1224" s="100">
        <v>46.36785714285714</v>
      </c>
      <c r="AH1224" s="100">
        <v>53.071428571428569</v>
      </c>
      <c r="AI1224" s="100">
        <v>58.642857142857146</v>
      </c>
      <c r="AJ1224" s="100">
        <v>67.07692307692308</v>
      </c>
      <c r="AK1224" s="100">
        <v>55.983333333333334</v>
      </c>
      <c r="AL1224" s="100">
        <v>73.392857142857139</v>
      </c>
      <c r="AM1224" s="100">
        <v>76.241379310344826</v>
      </c>
      <c r="AN1224" s="100">
        <v>63.655172413793103</v>
      </c>
      <c r="AO1224" s="100">
        <v>66.103448275862064</v>
      </c>
      <c r="AP1224" s="100">
        <v>53.379310344827587</v>
      </c>
      <c r="AQ1224" s="100">
        <v>54.96551724137931</v>
      </c>
      <c r="AR1224" s="100">
        <v>62.862068965517238</v>
      </c>
      <c r="AS1224" s="100">
        <v>32.071428571428569</v>
      </c>
      <c r="AT1224" s="1"/>
      <c r="AU1224" s="1"/>
      <c r="AV1224" s="1"/>
      <c r="AW1224" s="1"/>
      <c r="AX1224" s="1"/>
      <c r="AY1224" s="1"/>
      <c r="AZ1224" s="1"/>
      <c r="BA1224" s="1"/>
      <c r="BB1224" s="1"/>
      <c r="BC1224" s="1"/>
      <c r="BD1224" s="1"/>
      <c r="BE1224" s="1"/>
      <c r="BF1224" s="1"/>
      <c r="BG1224" s="1"/>
      <c r="BH1224" s="1"/>
      <c r="BI1224" s="1"/>
      <c r="BJ1224" s="1"/>
      <c r="BK1224" s="1"/>
      <c r="BL1224" s="1"/>
      <c r="BM1224" s="1"/>
    </row>
    <row r="1225" spans="1:65" ht="16.5" customHeight="1" x14ac:dyDescent="0.25">
      <c r="A1225" s="87">
        <v>26130560</v>
      </c>
      <c r="B1225" s="82" t="s">
        <v>26</v>
      </c>
      <c r="C1225" s="82" t="s">
        <v>1493</v>
      </c>
      <c r="D1225" s="82" t="s">
        <v>5304</v>
      </c>
      <c r="E1225" s="82" t="s">
        <v>1476</v>
      </c>
      <c r="F1225" s="82">
        <v>9</v>
      </c>
      <c r="G1225" s="82">
        <v>1875</v>
      </c>
      <c r="H1225" s="83">
        <v>-75.575555560000012</v>
      </c>
      <c r="I1225" s="93">
        <v>4.7327222200000003</v>
      </c>
      <c r="J1225" s="100">
        <v>79.125925925925941</v>
      </c>
      <c r="K1225" s="100">
        <v>63.292592592592591</v>
      </c>
      <c r="L1225" s="100">
        <v>77.407407407407419</v>
      </c>
      <c r="M1225" s="100">
        <v>64.777777777777786</v>
      </c>
      <c r="N1225" s="100">
        <v>80.226923076923086</v>
      </c>
      <c r="O1225" s="100">
        <v>81.503846153846155</v>
      </c>
      <c r="P1225" s="100">
        <v>91.825925925925915</v>
      </c>
      <c r="Q1225" s="100">
        <v>103.57407407407409</v>
      </c>
      <c r="R1225" s="100">
        <v>113.12222222222221</v>
      </c>
      <c r="S1225" s="100">
        <v>108.80769230769231</v>
      </c>
      <c r="T1225" s="100">
        <v>112.35384615384615</v>
      </c>
      <c r="U1225" s="100">
        <v>93.807692307692307</v>
      </c>
      <c r="V1225" s="100">
        <v>112.48888888888892</v>
      </c>
      <c r="W1225" s="100">
        <v>79.922222222222231</v>
      </c>
      <c r="X1225" s="100">
        <v>94.09999999999998</v>
      </c>
      <c r="Y1225" s="100">
        <v>67.06538461538463</v>
      </c>
      <c r="Z1225" s="100">
        <v>39.552</v>
      </c>
      <c r="AA1225" s="100">
        <v>39.135999999999996</v>
      </c>
      <c r="AB1225" s="100">
        <v>41.995999999999995</v>
      </c>
      <c r="AC1225" s="100">
        <v>34.661688001339243</v>
      </c>
      <c r="AD1225" s="100">
        <v>34.136000000000003</v>
      </c>
      <c r="AE1225" s="100">
        <v>18.157692307692308</v>
      </c>
      <c r="AF1225" s="100">
        <v>33.640740740740746</v>
      </c>
      <c r="AG1225" s="100">
        <v>50.811999999999998</v>
      </c>
      <c r="AH1225" s="100">
        <v>45.455999999999996</v>
      </c>
      <c r="AI1225" s="100">
        <v>62.031999999999989</v>
      </c>
      <c r="AJ1225" s="100">
        <v>89.669230769230793</v>
      </c>
      <c r="AK1225" s="100">
        <v>107.82692307692308</v>
      </c>
      <c r="AL1225" s="100">
        <v>117.66153846153847</v>
      </c>
      <c r="AM1225" s="100">
        <v>135.50800000000001</v>
      </c>
      <c r="AN1225" s="100">
        <v>122.73703703703704</v>
      </c>
      <c r="AO1225" s="100">
        <v>136.99629629629629</v>
      </c>
      <c r="AP1225" s="100">
        <v>123.6</v>
      </c>
      <c r="AQ1225" s="100">
        <v>120.92857142857143</v>
      </c>
      <c r="AR1225" s="100">
        <v>100.15357142857142</v>
      </c>
      <c r="AS1225" s="100">
        <v>67.244</v>
      </c>
      <c r="AT1225" s="1" t="s">
        <v>1888</v>
      </c>
      <c r="AU1225" s="1"/>
      <c r="AV1225" s="1"/>
      <c r="AW1225" s="1"/>
      <c r="AX1225" s="1"/>
      <c r="AY1225" s="1"/>
      <c r="AZ1225" s="1"/>
      <c r="BA1225" s="1"/>
      <c r="BB1225" s="1"/>
      <c r="BC1225" s="1"/>
      <c r="BD1225" s="1"/>
      <c r="BE1225" s="1"/>
      <c r="BF1225" s="1"/>
      <c r="BG1225" s="1"/>
      <c r="BH1225" s="1"/>
      <c r="BI1225" s="1"/>
      <c r="BJ1225" s="1"/>
      <c r="BK1225" s="1"/>
      <c r="BL1225" s="1"/>
      <c r="BM1225" s="1"/>
    </row>
    <row r="1226" spans="1:65" ht="16.5" customHeight="1" x14ac:dyDescent="0.25">
      <c r="A1226" s="87">
        <v>26130540</v>
      </c>
      <c r="B1226" s="82" t="s">
        <v>26</v>
      </c>
      <c r="C1226" s="82" t="s">
        <v>1495</v>
      </c>
      <c r="D1226" s="82" t="s">
        <v>5304</v>
      </c>
      <c r="E1226" s="82" t="s">
        <v>1476</v>
      </c>
      <c r="F1226" s="82">
        <v>9</v>
      </c>
      <c r="G1226" s="82">
        <v>1728</v>
      </c>
      <c r="H1226" s="83">
        <v>-75.597194439999996</v>
      </c>
      <c r="I1226" s="93">
        <v>4.7567222200000003</v>
      </c>
      <c r="J1226" s="100">
        <v>75.038461538461533</v>
      </c>
      <c r="K1226" s="100">
        <v>65.942307692307708</v>
      </c>
      <c r="L1226" s="100">
        <v>69.223076923076945</v>
      </c>
      <c r="M1226" s="100">
        <v>62.82692307692308</v>
      </c>
      <c r="N1226" s="100">
        <v>83.692307692307693</v>
      </c>
      <c r="O1226" s="100">
        <v>75.467999999999989</v>
      </c>
      <c r="P1226" s="100">
        <v>79.15384615384616</v>
      </c>
      <c r="Q1226" s="100">
        <v>89.384</v>
      </c>
      <c r="R1226" s="100">
        <v>110.63461538461539</v>
      </c>
      <c r="S1226" s="100">
        <v>108.10799999999999</v>
      </c>
      <c r="T1226" s="100">
        <v>108.30769230769231</v>
      </c>
      <c r="U1226" s="100">
        <v>89.730769230769255</v>
      </c>
      <c r="V1226" s="100">
        <v>114.89629629629627</v>
      </c>
      <c r="W1226" s="100">
        <v>79.951851851851856</v>
      </c>
      <c r="X1226" s="100">
        <v>97.461538461538439</v>
      </c>
      <c r="Y1226" s="100">
        <v>76.648148148148152</v>
      </c>
      <c r="Z1226" s="100">
        <v>47.944444444444443</v>
      </c>
      <c r="AA1226" s="100">
        <v>44.2</v>
      </c>
      <c r="AB1226" s="100">
        <v>47.144444444444439</v>
      </c>
      <c r="AC1226" s="100">
        <v>37.725925925925921</v>
      </c>
      <c r="AD1226" s="100">
        <v>38.477777777777781</v>
      </c>
      <c r="AE1226" s="100">
        <v>25.751851851851853</v>
      </c>
      <c r="AF1226" s="100">
        <v>36.714814814814815</v>
      </c>
      <c r="AG1226" s="100">
        <v>53.942307692307701</v>
      </c>
      <c r="AH1226" s="100">
        <v>47.784000000000013</v>
      </c>
      <c r="AI1226" s="100">
        <v>75.27600000000001</v>
      </c>
      <c r="AJ1226" s="100">
        <v>89.311999999999983</v>
      </c>
      <c r="AK1226" s="100">
        <v>104.51600000000002</v>
      </c>
      <c r="AL1226" s="100">
        <v>121.87692307692306</v>
      </c>
      <c r="AM1226" s="100">
        <v>146.23076923076923</v>
      </c>
      <c r="AN1226" s="100">
        <v>132.97777777777782</v>
      </c>
      <c r="AO1226" s="100">
        <v>125.96153846153844</v>
      </c>
      <c r="AP1226" s="100">
        <v>120.54444444444451</v>
      </c>
      <c r="AQ1226" s="100">
        <v>100.18148148148148</v>
      </c>
      <c r="AR1226" s="100">
        <v>103.80370370370368</v>
      </c>
      <c r="AS1226" s="100">
        <v>75.30740740740741</v>
      </c>
      <c r="AT1226" s="1"/>
      <c r="AU1226" s="1"/>
      <c r="AV1226" s="1"/>
      <c r="AW1226" s="1"/>
      <c r="AX1226" s="1"/>
      <c r="AY1226" s="1"/>
      <c r="AZ1226" s="1"/>
      <c r="BA1226" s="1"/>
      <c r="BB1226" s="1"/>
      <c r="BC1226" s="1"/>
      <c r="BD1226" s="1"/>
      <c r="BE1226" s="1"/>
      <c r="BF1226" s="1"/>
      <c r="BG1226" s="1"/>
      <c r="BH1226" s="1"/>
      <c r="BI1226" s="1"/>
      <c r="BJ1226" s="1"/>
      <c r="BK1226" s="1"/>
      <c r="BL1226" s="1"/>
      <c r="BM1226" s="1"/>
    </row>
    <row r="1227" spans="1:65" ht="16.5" customHeight="1" x14ac:dyDescent="0.25">
      <c r="A1227" s="87">
        <v>26130170</v>
      </c>
      <c r="B1227" s="82" t="s">
        <v>26</v>
      </c>
      <c r="C1227" s="82" t="s">
        <v>1496</v>
      </c>
      <c r="D1227" s="82" t="s">
        <v>5304</v>
      </c>
      <c r="E1227" s="82" t="s">
        <v>1476</v>
      </c>
      <c r="F1227" s="82">
        <v>9</v>
      </c>
      <c r="G1227" s="82">
        <v>2134</v>
      </c>
      <c r="H1227" s="83">
        <v>-75.558055560000014</v>
      </c>
      <c r="I1227" s="93">
        <v>4.8855555600000002</v>
      </c>
      <c r="J1227" s="100">
        <v>40.700000000000003</v>
      </c>
      <c r="K1227" s="100">
        <v>57.773333333333326</v>
      </c>
      <c r="L1227" s="100">
        <v>42.883333333333333</v>
      </c>
      <c r="M1227" s="100">
        <v>52.406666666666673</v>
      </c>
      <c r="N1227" s="100">
        <v>55.856666666666669</v>
      </c>
      <c r="O1227" s="100">
        <v>52.707407407407395</v>
      </c>
      <c r="P1227" s="100">
        <v>58.273333333333341</v>
      </c>
      <c r="Q1227" s="100">
        <v>71.760000000000005</v>
      </c>
      <c r="R1227" s="100">
        <v>77.013793103448279</v>
      </c>
      <c r="S1227" s="100">
        <v>75.100000000000009</v>
      </c>
      <c r="T1227" s="100">
        <v>98.913333333333355</v>
      </c>
      <c r="U1227" s="100">
        <v>65.706666666666663</v>
      </c>
      <c r="V1227" s="100">
        <v>77.076666666666654</v>
      </c>
      <c r="W1227" s="100">
        <v>65.916666666666671</v>
      </c>
      <c r="X1227" s="100">
        <v>63.456666666666663</v>
      </c>
      <c r="Y1227" s="100">
        <v>55.283333333333331</v>
      </c>
      <c r="Z1227" s="100">
        <v>43.362068965517238</v>
      </c>
      <c r="AA1227" s="100">
        <v>38.403571428571425</v>
      </c>
      <c r="AB1227" s="100">
        <v>41.473333333333329</v>
      </c>
      <c r="AC1227" s="100">
        <v>34.846666666666664</v>
      </c>
      <c r="AD1227" s="100">
        <v>35.916666666666664</v>
      </c>
      <c r="AE1227" s="100">
        <v>31.334482758620691</v>
      </c>
      <c r="AF1227" s="100">
        <v>36.641379310344831</v>
      </c>
      <c r="AG1227" s="100">
        <v>35.63333333333334</v>
      </c>
      <c r="AH1227" s="100">
        <v>42.276666666666664</v>
      </c>
      <c r="AI1227" s="100">
        <v>59.510714285714293</v>
      </c>
      <c r="AJ1227" s="100">
        <v>58.596551724137932</v>
      </c>
      <c r="AK1227" s="100">
        <v>85.488888888888866</v>
      </c>
      <c r="AL1227" s="100">
        <v>94.07407407407409</v>
      </c>
      <c r="AM1227" s="100">
        <v>96.055555555555571</v>
      </c>
      <c r="AN1227" s="100">
        <v>94.142857142857139</v>
      </c>
      <c r="AO1227" s="100">
        <v>112.6111111111111</v>
      </c>
      <c r="AP1227" s="100">
        <v>93.933333333333337</v>
      </c>
      <c r="AQ1227" s="100">
        <v>81.403703703703684</v>
      </c>
      <c r="AR1227" s="100">
        <v>71.33793103448275</v>
      </c>
      <c r="AS1227" s="100">
        <v>49.296428571428578</v>
      </c>
      <c r="AT1227" s="1"/>
      <c r="AU1227" s="1"/>
      <c r="AV1227" s="1"/>
      <c r="AW1227" s="1"/>
      <c r="AX1227" s="1"/>
      <c r="AY1227" s="1"/>
      <c r="AZ1227" s="1"/>
      <c r="BA1227" s="1"/>
      <c r="BB1227" s="1"/>
      <c r="BC1227" s="1"/>
      <c r="BD1227" s="1"/>
      <c r="BE1227" s="1"/>
      <c r="BF1227" s="1"/>
      <c r="BG1227" s="1"/>
      <c r="BH1227" s="1"/>
      <c r="BI1227" s="1"/>
      <c r="BJ1227" s="1"/>
      <c r="BK1227" s="1"/>
      <c r="BL1227" s="1"/>
      <c r="BM1227" s="1"/>
    </row>
    <row r="1228" spans="1:65" ht="16.5" customHeight="1" x14ac:dyDescent="0.25">
      <c r="A1228" s="87">
        <v>26135160</v>
      </c>
      <c r="B1228" s="82" t="s">
        <v>26</v>
      </c>
      <c r="C1228" s="82" t="s">
        <v>1497</v>
      </c>
      <c r="D1228" s="82" t="s">
        <v>5304</v>
      </c>
      <c r="E1228" s="82" t="s">
        <v>1476</v>
      </c>
      <c r="F1228" s="82">
        <v>9</v>
      </c>
      <c r="G1228" s="82">
        <v>1947</v>
      </c>
      <c r="H1228" s="83">
        <v>-75.579972220000002</v>
      </c>
      <c r="I1228" s="93">
        <v>4.8416666699999995</v>
      </c>
      <c r="J1228" s="100">
        <v>61.943999999999988</v>
      </c>
      <c r="K1228" s="100">
        <v>66.295833333333306</v>
      </c>
      <c r="L1228" s="100">
        <v>54.904166666666669</v>
      </c>
      <c r="M1228" s="100">
        <v>59.437499999999993</v>
      </c>
      <c r="N1228" s="100">
        <v>66.175999999999988</v>
      </c>
      <c r="O1228" s="100">
        <v>58.13750000000001</v>
      </c>
      <c r="P1228" s="100">
        <v>66.201058252652487</v>
      </c>
      <c r="Q1228" s="100">
        <v>91.966666666666683</v>
      </c>
      <c r="R1228" s="100">
        <v>95.329166666666666</v>
      </c>
      <c r="S1228" s="100">
        <v>97.21250000000002</v>
      </c>
      <c r="T1228" s="100">
        <v>117.7422934293747</v>
      </c>
      <c r="U1228" s="100">
        <v>99.832000000000008</v>
      </c>
      <c r="V1228" s="100">
        <v>101.70416666666665</v>
      </c>
      <c r="W1228" s="100">
        <v>84.250897840499874</v>
      </c>
      <c r="X1228" s="100">
        <v>86.3125</v>
      </c>
      <c r="Y1228" s="100">
        <v>80.931999999999988</v>
      </c>
      <c r="Z1228" s="100">
        <v>63.411538461538456</v>
      </c>
      <c r="AA1228" s="100">
        <v>42.244000000000007</v>
      </c>
      <c r="AB1228" s="100">
        <v>51.058339954376216</v>
      </c>
      <c r="AC1228" s="100">
        <v>45.258333333333326</v>
      </c>
      <c r="AD1228" s="100">
        <v>36.530769230769231</v>
      </c>
      <c r="AE1228" s="100">
        <v>47.18</v>
      </c>
      <c r="AF1228" s="100">
        <v>47.716666666666669</v>
      </c>
      <c r="AG1228" s="100">
        <v>54.192</v>
      </c>
      <c r="AH1228" s="100">
        <v>57.04999999999999</v>
      </c>
      <c r="AI1228" s="100">
        <v>80.020000000000024</v>
      </c>
      <c r="AJ1228" s="100">
        <v>83.591666666666654</v>
      </c>
      <c r="AK1228" s="100">
        <v>108.93600000000001</v>
      </c>
      <c r="AL1228" s="100">
        <v>113.95000000000002</v>
      </c>
      <c r="AM1228" s="100">
        <v>126.0777777777778</v>
      </c>
      <c r="AN1228" s="100">
        <v>105.71481481481482</v>
      </c>
      <c r="AO1228" s="100">
        <v>110.95555555555559</v>
      </c>
      <c r="AP1228" s="100">
        <v>103.42222222222223</v>
      </c>
      <c r="AQ1228" s="100">
        <v>92.992592592592601</v>
      </c>
      <c r="AR1228" s="100">
        <v>80.800000000000011</v>
      </c>
      <c r="AS1228" s="100">
        <v>58.084000000000003</v>
      </c>
      <c r="AT1228" s="1" t="s">
        <v>1888</v>
      </c>
      <c r="AU1228" s="1"/>
      <c r="AV1228" s="1"/>
      <c r="AW1228" s="1"/>
      <c r="AX1228" s="1"/>
      <c r="AY1228" s="1"/>
      <c r="AZ1228" s="1"/>
      <c r="BA1228" s="1"/>
      <c r="BB1228" s="1"/>
      <c r="BC1228" s="1"/>
      <c r="BD1228" s="1"/>
      <c r="BE1228" s="1"/>
      <c r="BF1228" s="1"/>
      <c r="BG1228" s="1"/>
      <c r="BH1228" s="1"/>
      <c r="BI1228" s="1"/>
      <c r="BJ1228" s="1"/>
      <c r="BK1228" s="1"/>
      <c r="BL1228" s="1"/>
      <c r="BM1228" s="1"/>
    </row>
    <row r="1229" spans="1:65" ht="16.5" customHeight="1" x14ac:dyDescent="0.25">
      <c r="A1229" s="87">
        <v>26130020</v>
      </c>
      <c r="B1229" s="82" t="s">
        <v>26</v>
      </c>
      <c r="C1229" s="82" t="s">
        <v>1498</v>
      </c>
      <c r="D1229" s="82" t="s">
        <v>5304</v>
      </c>
      <c r="E1229" s="82" t="s">
        <v>1476</v>
      </c>
      <c r="F1229" s="82">
        <v>9</v>
      </c>
      <c r="G1229" s="82">
        <v>2001</v>
      </c>
      <c r="H1229" s="83">
        <v>-75.558055560000014</v>
      </c>
      <c r="I1229" s="93">
        <v>4.8441666699999999</v>
      </c>
      <c r="J1229" s="100">
        <v>56.527586206896558</v>
      </c>
      <c r="K1229" s="100">
        <v>53.38333333333334</v>
      </c>
      <c r="L1229" s="100">
        <v>55.896666666666668</v>
      </c>
      <c r="M1229" s="100">
        <v>46.013333333333328</v>
      </c>
      <c r="N1229" s="100">
        <v>66.41</v>
      </c>
      <c r="O1229" s="100">
        <v>57.634482758620699</v>
      </c>
      <c r="P1229" s="100">
        <v>73.723333333333343</v>
      </c>
      <c r="Q1229" s="100">
        <v>86.993333333333339</v>
      </c>
      <c r="R1229" s="100">
        <v>92.924137931034451</v>
      </c>
      <c r="S1229" s="100">
        <v>84.500000000000014</v>
      </c>
      <c r="T1229" s="100">
        <v>116.41333333333334</v>
      </c>
      <c r="U1229" s="100">
        <v>83.296551724137927</v>
      </c>
      <c r="V1229" s="100">
        <v>95.353333333333367</v>
      </c>
      <c r="W1229" s="100">
        <v>81.40000000000002</v>
      </c>
      <c r="X1229" s="100">
        <v>88.046666666666653</v>
      </c>
      <c r="Y1229" s="100">
        <v>72.34</v>
      </c>
      <c r="Z1229" s="100">
        <v>52.546666666666674</v>
      </c>
      <c r="AA1229" s="100">
        <v>41.273333333333333</v>
      </c>
      <c r="AB1229" s="100">
        <v>45.782758620689656</v>
      </c>
      <c r="AC1229" s="100">
        <v>37.206896551724128</v>
      </c>
      <c r="AD1229" s="100">
        <v>36.275862068965516</v>
      </c>
      <c r="AE1229" s="100">
        <v>38.274999999999999</v>
      </c>
      <c r="AF1229" s="100">
        <v>42.578571428571429</v>
      </c>
      <c r="AG1229" s="100">
        <v>51.346428571428568</v>
      </c>
      <c r="AH1229" s="100">
        <v>52.682758620689647</v>
      </c>
      <c r="AI1229" s="100">
        <v>70.382758620689657</v>
      </c>
      <c r="AJ1229" s="100">
        <v>86.748275862068979</v>
      </c>
      <c r="AK1229" s="100">
        <v>103.75862068965517</v>
      </c>
      <c r="AL1229" s="100">
        <v>109.61034482758622</v>
      </c>
      <c r="AM1229" s="100">
        <v>98.5</v>
      </c>
      <c r="AN1229" s="100">
        <v>112.36666666666666</v>
      </c>
      <c r="AO1229" s="100">
        <v>115.33999999999999</v>
      </c>
      <c r="AP1229" s="100">
        <v>100.92333333333333</v>
      </c>
      <c r="AQ1229" s="100">
        <v>84.103333333333325</v>
      </c>
      <c r="AR1229" s="100">
        <v>82.059999999999988</v>
      </c>
      <c r="AS1229" s="100">
        <v>53.603333333333339</v>
      </c>
      <c r="AT1229" s="1"/>
      <c r="AU1229" s="1"/>
      <c r="AV1229" s="1"/>
      <c r="AW1229" s="1"/>
      <c r="AX1229" s="1"/>
      <c r="AY1229" s="1"/>
      <c r="AZ1229" s="1"/>
      <c r="BA1229" s="1"/>
      <c r="BB1229" s="1"/>
      <c r="BC1229" s="1"/>
      <c r="BD1229" s="1"/>
      <c r="BE1229" s="1"/>
      <c r="BF1229" s="1"/>
      <c r="BG1229" s="1"/>
      <c r="BH1229" s="1"/>
      <c r="BI1229" s="1"/>
      <c r="BJ1229" s="1"/>
      <c r="BK1229" s="1"/>
      <c r="BL1229" s="1"/>
      <c r="BM1229" s="1"/>
    </row>
    <row r="1230" spans="1:65" ht="16.5" customHeight="1" x14ac:dyDescent="0.25">
      <c r="A1230" s="87">
        <v>23125060</v>
      </c>
      <c r="B1230" s="82" t="s">
        <v>56</v>
      </c>
      <c r="C1230" s="82" t="s">
        <v>1499</v>
      </c>
      <c r="D1230" s="82" t="s">
        <v>1499</v>
      </c>
      <c r="E1230" s="82" t="s">
        <v>1501</v>
      </c>
      <c r="F1230" s="82">
        <v>8</v>
      </c>
      <c r="G1230" s="82">
        <v>1690</v>
      </c>
      <c r="H1230" s="83">
        <v>-73.91333333</v>
      </c>
      <c r="I1230" s="93">
        <v>5.7583333300000001</v>
      </c>
      <c r="J1230" s="100">
        <v>58.684615384615377</v>
      </c>
      <c r="K1230" s="100">
        <v>41.096428571428575</v>
      </c>
      <c r="L1230" s="100">
        <v>51.146428571428579</v>
      </c>
      <c r="M1230" s="100">
        <v>45.274074074074079</v>
      </c>
      <c r="N1230" s="100">
        <v>63.523076923076935</v>
      </c>
      <c r="O1230" s="100">
        <v>44.899999999999991</v>
      </c>
      <c r="P1230" s="100">
        <v>84.864285714285714</v>
      </c>
      <c r="Q1230" s="100">
        <v>89.733333333333334</v>
      </c>
      <c r="R1230" s="100">
        <v>97.165384615384639</v>
      </c>
      <c r="S1230" s="100">
        <v>113.45555555555555</v>
      </c>
      <c r="T1230" s="100">
        <v>133.50740740740741</v>
      </c>
      <c r="U1230" s="100">
        <v>106.09153846153848</v>
      </c>
      <c r="V1230" s="100">
        <v>108.30740740740741</v>
      </c>
      <c r="W1230" s="100">
        <v>67.155555555555566</v>
      </c>
      <c r="X1230" s="100">
        <v>92.943999999999974</v>
      </c>
      <c r="Y1230" s="100">
        <v>60.492307692307683</v>
      </c>
      <c r="Z1230" s="100">
        <v>37.97119570512038</v>
      </c>
      <c r="AA1230" s="100">
        <v>43.03345216787779</v>
      </c>
      <c r="AB1230" s="100">
        <v>35.395335449244357</v>
      </c>
      <c r="AC1230" s="100">
        <v>31.276923076923079</v>
      </c>
      <c r="AD1230" s="100">
        <v>38.492307692307698</v>
      </c>
      <c r="AE1230" s="100">
        <v>34.703846153846158</v>
      </c>
      <c r="AF1230" s="100">
        <v>36.668409369615389</v>
      </c>
      <c r="AG1230" s="100">
        <v>52.292000000000016</v>
      </c>
      <c r="AH1230" s="100">
        <v>47.571428571428569</v>
      </c>
      <c r="AI1230" s="100">
        <v>66.443999999999988</v>
      </c>
      <c r="AJ1230" s="100">
        <v>74.411538461538441</v>
      </c>
      <c r="AK1230" s="100">
        <v>103.02000000000002</v>
      </c>
      <c r="AL1230" s="100">
        <v>111.92237215423583</v>
      </c>
      <c r="AM1230" s="100">
        <v>122.21563677597049</v>
      </c>
      <c r="AN1230" s="100">
        <v>119.33894370750147</v>
      </c>
      <c r="AO1230" s="100">
        <v>92.361538461538458</v>
      </c>
      <c r="AP1230" s="100">
        <v>105.95890462198078</v>
      </c>
      <c r="AQ1230" s="100">
        <v>76.003703703703721</v>
      </c>
      <c r="AR1230" s="100">
        <v>78.344444444444434</v>
      </c>
      <c r="AS1230" s="100">
        <v>41.333333333333336</v>
      </c>
      <c r="AT1230" s="1" t="s">
        <v>1888</v>
      </c>
      <c r="AU1230" s="1"/>
      <c r="AV1230" s="1"/>
      <c r="AW1230" s="1"/>
      <c r="AX1230" s="1"/>
      <c r="AY1230" s="1"/>
      <c r="AZ1230" s="1"/>
      <c r="BA1230" s="1"/>
      <c r="BB1230" s="1"/>
      <c r="BC1230" s="1"/>
      <c r="BD1230" s="1"/>
      <c r="BE1230" s="1"/>
      <c r="BF1230" s="1"/>
      <c r="BG1230" s="1"/>
      <c r="BH1230" s="1"/>
      <c r="BI1230" s="1"/>
      <c r="BJ1230" s="1"/>
      <c r="BK1230" s="1"/>
      <c r="BL1230" s="1"/>
      <c r="BM1230" s="1"/>
    </row>
    <row r="1231" spans="1:65" ht="16.5" customHeight="1" x14ac:dyDescent="0.25">
      <c r="A1231" s="87">
        <v>24040050</v>
      </c>
      <c r="B1231" s="82" t="s">
        <v>26</v>
      </c>
      <c r="C1231" s="82" t="s">
        <v>49</v>
      </c>
      <c r="D1231" s="82" t="s">
        <v>1502</v>
      </c>
      <c r="E1231" s="82" t="s">
        <v>1501</v>
      </c>
      <c r="F1231" s="82">
        <v>8</v>
      </c>
      <c r="G1231" s="82">
        <v>1300</v>
      </c>
      <c r="H1231" s="83">
        <v>-73.202777779999991</v>
      </c>
      <c r="I1231" s="93">
        <v>6.64444444</v>
      </c>
      <c r="J1231" s="100">
        <v>11.533333333333333</v>
      </c>
      <c r="K1231" s="100">
        <v>6.6333333333333337</v>
      </c>
      <c r="L1231" s="100">
        <v>9.1666666666666661</v>
      </c>
      <c r="M1231" s="100">
        <v>10.033333333333333</v>
      </c>
      <c r="N1231" s="100">
        <v>13.1</v>
      </c>
      <c r="O1231" s="100">
        <v>11.533333333333333</v>
      </c>
      <c r="P1231" s="100">
        <v>23.266666666666666</v>
      </c>
      <c r="Q1231" s="100">
        <v>23.766666666666666</v>
      </c>
      <c r="R1231" s="100">
        <v>39.266666666666666</v>
      </c>
      <c r="S1231" s="100">
        <v>31.366666666666667</v>
      </c>
      <c r="T1231" s="100">
        <v>45.733333333333334</v>
      </c>
      <c r="U1231" s="100">
        <v>37.866666666666667</v>
      </c>
      <c r="V1231" s="100">
        <v>41.06666666666667</v>
      </c>
      <c r="W1231" s="100">
        <v>38.6</v>
      </c>
      <c r="X1231" s="100">
        <v>45.56666666666667</v>
      </c>
      <c r="Y1231" s="100">
        <v>25.966666666666665</v>
      </c>
      <c r="Z1231" s="100">
        <v>27.533333333333335</v>
      </c>
      <c r="AA1231" s="100">
        <v>25.3</v>
      </c>
      <c r="AB1231" s="100">
        <v>22.933333333333334</v>
      </c>
      <c r="AC1231" s="100">
        <v>30.9</v>
      </c>
      <c r="AD1231" s="100">
        <v>30.970000000000002</v>
      </c>
      <c r="AE1231" s="100">
        <v>27.366666666666667</v>
      </c>
      <c r="AF1231" s="100">
        <v>34.366666666666667</v>
      </c>
      <c r="AG1231" s="100">
        <v>33.43333333333333</v>
      </c>
      <c r="AH1231" s="100">
        <v>39.200000000000003</v>
      </c>
      <c r="AI1231" s="100">
        <v>37.827586206896555</v>
      </c>
      <c r="AJ1231" s="100">
        <v>46.5</v>
      </c>
      <c r="AK1231" s="100">
        <v>47.833333333333336</v>
      </c>
      <c r="AL1231" s="100">
        <v>49.966666666666669</v>
      </c>
      <c r="AM1231" s="100">
        <v>39.533333333333331</v>
      </c>
      <c r="AN1231" s="100">
        <v>38.299999999999997</v>
      </c>
      <c r="AO1231" s="100">
        <v>33.033333333333331</v>
      </c>
      <c r="AP1231" s="100">
        <v>21.366666666666667</v>
      </c>
      <c r="AQ1231" s="100">
        <v>19.2</v>
      </c>
      <c r="AR1231" s="100">
        <v>10.693333333333333</v>
      </c>
      <c r="AS1231" s="100">
        <v>7.666666666666667</v>
      </c>
      <c r="AT1231" s="1"/>
      <c r="AU1231" s="1"/>
      <c r="AV1231" s="1"/>
      <c r="AW1231" s="1"/>
      <c r="AX1231" s="1"/>
      <c r="AY1231" s="1"/>
      <c r="AZ1231" s="1"/>
      <c r="BA1231" s="1"/>
      <c r="BB1231" s="1"/>
      <c r="BC1231" s="1"/>
      <c r="BD1231" s="1"/>
      <c r="BE1231" s="1"/>
      <c r="BF1231" s="1"/>
      <c r="BG1231" s="1"/>
      <c r="BH1231" s="1"/>
      <c r="BI1231" s="1"/>
      <c r="BJ1231" s="1"/>
      <c r="BK1231" s="1"/>
      <c r="BL1231" s="1"/>
      <c r="BM1231" s="1"/>
    </row>
    <row r="1232" spans="1:65" ht="16.5" customHeight="1" x14ac:dyDescent="0.25">
      <c r="A1232" s="87">
        <v>23155030</v>
      </c>
      <c r="B1232" s="82" t="s">
        <v>31</v>
      </c>
      <c r="C1232" s="82" t="s">
        <v>1503</v>
      </c>
      <c r="D1232" s="82" t="s">
        <v>1504</v>
      </c>
      <c r="E1232" s="82" t="s">
        <v>1501</v>
      </c>
      <c r="F1232" s="82">
        <v>8</v>
      </c>
      <c r="G1232" s="82">
        <v>126</v>
      </c>
      <c r="H1232" s="83">
        <v>-73.808611110000001</v>
      </c>
      <c r="I1232" s="93">
        <v>7.0263888899999998</v>
      </c>
      <c r="J1232" s="100">
        <v>18.49642857142857</v>
      </c>
      <c r="K1232" s="100">
        <v>25.157142857142855</v>
      </c>
      <c r="L1232" s="100">
        <v>17.028571428571428</v>
      </c>
      <c r="M1232" s="100">
        <v>34.582758620689653</v>
      </c>
      <c r="N1232" s="100">
        <v>34.492857142857147</v>
      </c>
      <c r="O1232" s="100">
        <v>31.048275862068969</v>
      </c>
      <c r="P1232" s="100">
        <v>53.72758620689654</v>
      </c>
      <c r="Q1232" s="100">
        <v>55.772413793103425</v>
      </c>
      <c r="R1232" s="100">
        <v>70.055172413793116</v>
      </c>
      <c r="S1232" s="100">
        <v>83.279310344827593</v>
      </c>
      <c r="T1232" s="100">
        <v>96.47586206896554</v>
      </c>
      <c r="U1232" s="100">
        <v>109.35714285714285</v>
      </c>
      <c r="V1232" s="100">
        <v>125.72758620689655</v>
      </c>
      <c r="W1232" s="100">
        <v>101.64285714285711</v>
      </c>
      <c r="X1232" s="100">
        <v>142.51071428571424</v>
      </c>
      <c r="Y1232" s="100">
        <v>75.653571428571425</v>
      </c>
      <c r="Z1232" s="100">
        <v>109.99310344827589</v>
      </c>
      <c r="AA1232" s="100">
        <v>67.757142857142853</v>
      </c>
      <c r="AB1232" s="100">
        <v>74.072413793103451</v>
      </c>
      <c r="AC1232" s="100">
        <v>92.41379310344827</v>
      </c>
      <c r="AD1232" s="100">
        <v>74.165517241379291</v>
      </c>
      <c r="AE1232" s="100">
        <v>67.624999999999986</v>
      </c>
      <c r="AF1232" s="100">
        <v>78.389285714285734</v>
      </c>
      <c r="AG1232" s="100">
        <v>126.74642857142859</v>
      </c>
      <c r="AH1232" s="100">
        <v>104.04444444444444</v>
      </c>
      <c r="AI1232" s="100">
        <v>131.52857142857144</v>
      </c>
      <c r="AJ1232" s="100">
        <v>112.89642857142856</v>
      </c>
      <c r="AK1232" s="100">
        <v>124.06071428571428</v>
      </c>
      <c r="AL1232" s="100">
        <v>145.59230769230768</v>
      </c>
      <c r="AM1232" s="100">
        <v>133.55357142857142</v>
      </c>
      <c r="AN1232" s="100">
        <v>113.97500000000001</v>
      </c>
      <c r="AO1232" s="100">
        <v>122.78214285714283</v>
      </c>
      <c r="AP1232" s="100">
        <v>105.32500000000002</v>
      </c>
      <c r="AQ1232" s="100">
        <v>63.582142857142856</v>
      </c>
      <c r="AR1232" s="100">
        <v>49.228571428571435</v>
      </c>
      <c r="AS1232" s="100">
        <v>24.570370370370366</v>
      </c>
      <c r="AT1232" s="1"/>
      <c r="AU1232" s="1"/>
      <c r="AV1232" s="1"/>
      <c r="AW1232" s="1"/>
      <c r="AX1232" s="1"/>
      <c r="AY1232" s="1"/>
      <c r="AZ1232" s="1"/>
      <c r="BA1232" s="1"/>
      <c r="BB1232" s="1"/>
      <c r="BC1232" s="1"/>
      <c r="BD1232" s="1"/>
      <c r="BE1232" s="1"/>
      <c r="BF1232" s="1"/>
      <c r="BG1232" s="1"/>
      <c r="BH1232" s="1"/>
      <c r="BI1232" s="1"/>
      <c r="BJ1232" s="1"/>
      <c r="BK1232" s="1"/>
      <c r="BL1232" s="1"/>
      <c r="BM1232" s="1"/>
    </row>
    <row r="1233" spans="1:65" ht="16.5" customHeight="1" x14ac:dyDescent="0.25">
      <c r="A1233" s="87">
        <v>23130010</v>
      </c>
      <c r="B1233" s="82" t="s">
        <v>26</v>
      </c>
      <c r="C1233" s="82" t="s">
        <v>1505</v>
      </c>
      <c r="D1233" s="82" t="s">
        <v>1504</v>
      </c>
      <c r="E1233" s="82" t="s">
        <v>1501</v>
      </c>
      <c r="F1233" s="82">
        <v>8</v>
      </c>
      <c r="G1233" s="82">
        <v>100</v>
      </c>
      <c r="H1233" s="83">
        <v>-74.031388890000002</v>
      </c>
      <c r="I1233" s="93">
        <v>6.8777777799999997</v>
      </c>
      <c r="J1233" s="100">
        <v>22.036666666666669</v>
      </c>
      <c r="K1233" s="100">
        <v>15.593333333333332</v>
      </c>
      <c r="L1233" s="100">
        <v>23.016666666666666</v>
      </c>
      <c r="M1233" s="100">
        <v>34.820000000000007</v>
      </c>
      <c r="N1233" s="100">
        <v>28.343333333333337</v>
      </c>
      <c r="O1233" s="100">
        <v>33.550000000000004</v>
      </c>
      <c r="P1233" s="100">
        <v>68.276666666666671</v>
      </c>
      <c r="Q1233" s="100">
        <v>69.36666666666666</v>
      </c>
      <c r="R1233" s="100">
        <v>95.665517241379305</v>
      </c>
      <c r="S1233" s="100">
        <v>78.213793103448268</v>
      </c>
      <c r="T1233" s="100">
        <v>97.772413793103453</v>
      </c>
      <c r="U1233" s="100">
        <v>93.827586206896555</v>
      </c>
      <c r="V1233" s="100">
        <v>118.92</v>
      </c>
      <c r="W1233" s="100">
        <v>117.54666666666668</v>
      </c>
      <c r="X1233" s="100">
        <v>122.17666666666669</v>
      </c>
      <c r="Y1233" s="100">
        <v>69</v>
      </c>
      <c r="Z1233" s="100">
        <v>92.582758620689646</v>
      </c>
      <c r="AA1233" s="100">
        <v>80.33793103448275</v>
      </c>
      <c r="AB1233" s="100">
        <v>64.40333333333335</v>
      </c>
      <c r="AC1233" s="100">
        <v>84.630000000000024</v>
      </c>
      <c r="AD1233" s="100">
        <v>81.173333333333332</v>
      </c>
      <c r="AE1233" s="100">
        <v>87.390000000000029</v>
      </c>
      <c r="AF1233" s="100">
        <v>91.706666666666649</v>
      </c>
      <c r="AG1233" s="100">
        <v>118.06206896551724</v>
      </c>
      <c r="AH1233" s="100">
        <v>124.66551724137931</v>
      </c>
      <c r="AI1233" s="100">
        <v>133.82758620689651</v>
      </c>
      <c r="AJ1233" s="100">
        <v>119.43448275862069</v>
      </c>
      <c r="AK1233" s="100">
        <v>121.41379310344831</v>
      </c>
      <c r="AL1233" s="100">
        <v>118.05172413793103</v>
      </c>
      <c r="AM1233" s="100">
        <v>159.58620689655174</v>
      </c>
      <c r="AN1233" s="100">
        <v>107.94482758620688</v>
      </c>
      <c r="AO1233" s="100">
        <v>102.54827586206899</v>
      </c>
      <c r="AP1233" s="100">
        <v>94.600000000000009</v>
      </c>
      <c r="AQ1233" s="100">
        <v>64.50333333333333</v>
      </c>
      <c r="AR1233" s="100">
        <v>61.97333333333335</v>
      </c>
      <c r="AS1233" s="100">
        <v>30.210000000000004</v>
      </c>
      <c r="AT1233" s="1"/>
      <c r="AU1233" s="1"/>
      <c r="AV1233" s="1"/>
      <c r="AW1233" s="1"/>
      <c r="AX1233" s="1"/>
      <c r="AY1233" s="1"/>
      <c r="AZ1233" s="1"/>
      <c r="BA1233" s="1"/>
      <c r="BB1233" s="1"/>
      <c r="BC1233" s="1"/>
      <c r="BD1233" s="1"/>
      <c r="BE1233" s="1"/>
      <c r="BF1233" s="1"/>
      <c r="BG1233" s="1"/>
      <c r="BH1233" s="1"/>
      <c r="BI1233" s="1"/>
      <c r="BJ1233" s="1"/>
      <c r="BK1233" s="1"/>
      <c r="BL1233" s="1"/>
      <c r="BM1233" s="1"/>
    </row>
    <row r="1234" spans="1:65" ht="16.5" customHeight="1" x14ac:dyDescent="0.25">
      <c r="A1234" s="87">
        <v>23155040</v>
      </c>
      <c r="B1234" s="82" t="s">
        <v>56</v>
      </c>
      <c r="C1234" s="82" t="s">
        <v>1506</v>
      </c>
      <c r="D1234" s="82" t="s">
        <v>1504</v>
      </c>
      <c r="E1234" s="82" t="s">
        <v>1501</v>
      </c>
      <c r="F1234" s="82">
        <v>8</v>
      </c>
      <c r="G1234" s="82">
        <v>114</v>
      </c>
      <c r="H1234" s="83">
        <v>-73.765083329999996</v>
      </c>
      <c r="I1234" s="93">
        <v>6.8595555599999996</v>
      </c>
      <c r="J1234" s="100">
        <v>26.517857142857146</v>
      </c>
      <c r="K1234" s="100">
        <v>27.73703703703703</v>
      </c>
      <c r="L1234" s="100">
        <v>23.553571428571434</v>
      </c>
      <c r="M1234" s="100">
        <v>39.921428571428571</v>
      </c>
      <c r="N1234" s="100">
        <v>44.36296296296296</v>
      </c>
      <c r="O1234" s="100">
        <v>31.92068965517241</v>
      </c>
      <c r="P1234" s="100">
        <v>50.425925925925924</v>
      </c>
      <c r="Q1234" s="100">
        <v>61.037037037037038</v>
      </c>
      <c r="R1234" s="100">
        <v>74.099999999999994</v>
      </c>
      <c r="S1234" s="100">
        <v>82.122222222222234</v>
      </c>
      <c r="T1234" s="100">
        <v>75.234615384615381</v>
      </c>
      <c r="U1234" s="100">
        <v>80.142307692307696</v>
      </c>
      <c r="V1234" s="100">
        <v>98.665384615384639</v>
      </c>
      <c r="W1234" s="100">
        <v>100.87857142857145</v>
      </c>
      <c r="X1234" s="100">
        <v>110.69642857142857</v>
      </c>
      <c r="Y1234" s="100">
        <v>64.230769230769226</v>
      </c>
      <c r="Z1234" s="100">
        <v>78.237499999999997</v>
      </c>
      <c r="AA1234" s="100">
        <v>59.70000000000001</v>
      </c>
      <c r="AB1234" s="100">
        <v>45.962500000000006</v>
      </c>
      <c r="AC1234" s="100">
        <v>83.070370370370355</v>
      </c>
      <c r="AD1234" s="100">
        <v>61.997732162499986</v>
      </c>
      <c r="AE1234" s="100">
        <v>50.325925925925915</v>
      </c>
      <c r="AF1234" s="100">
        <v>67.840740740740742</v>
      </c>
      <c r="AG1234" s="100">
        <v>68.91111111111114</v>
      </c>
      <c r="AH1234" s="100">
        <v>85.114285714285728</v>
      </c>
      <c r="AI1234" s="100">
        <v>96.876148061481473</v>
      </c>
      <c r="AJ1234" s="100">
        <v>102.57547886374999</v>
      </c>
      <c r="AK1234" s="100">
        <v>104.36153846153846</v>
      </c>
      <c r="AL1234" s="100">
        <v>111.97692307692309</v>
      </c>
      <c r="AM1234" s="100">
        <v>117.69341659168002</v>
      </c>
      <c r="AN1234" s="100">
        <v>93.220163208007804</v>
      </c>
      <c r="AO1234" s="100">
        <v>93.511538461538464</v>
      </c>
      <c r="AP1234" s="100">
        <v>81.234615384615381</v>
      </c>
      <c r="AQ1234" s="100">
        <v>70.555999999999997</v>
      </c>
      <c r="AR1234" s="100">
        <v>53.242307692307698</v>
      </c>
      <c r="AS1234" s="100">
        <v>25.265327570988582</v>
      </c>
      <c r="AT1234" s="1" t="s">
        <v>1888</v>
      </c>
      <c r="AU1234" s="1"/>
      <c r="AV1234" s="1"/>
      <c r="AW1234" s="1"/>
      <c r="AX1234" s="1"/>
      <c r="AY1234" s="1"/>
      <c r="AZ1234" s="1"/>
      <c r="BA1234" s="1"/>
      <c r="BB1234" s="1"/>
      <c r="BC1234" s="1"/>
      <c r="BD1234" s="1"/>
      <c r="BE1234" s="1"/>
      <c r="BF1234" s="1"/>
      <c r="BG1234" s="1"/>
      <c r="BH1234" s="1"/>
      <c r="BI1234" s="1"/>
      <c r="BJ1234" s="1"/>
      <c r="BK1234" s="1"/>
      <c r="BL1234" s="1"/>
      <c r="BM1234" s="1"/>
    </row>
    <row r="1235" spans="1:65" ht="16.5" customHeight="1" x14ac:dyDescent="0.25">
      <c r="A1235" s="87">
        <v>24010640</v>
      </c>
      <c r="B1235" s="82" t="s">
        <v>26</v>
      </c>
      <c r="C1235" s="82" t="s">
        <v>313</v>
      </c>
      <c r="D1235" s="82" t="s">
        <v>5305</v>
      </c>
      <c r="E1235" s="82" t="s">
        <v>1501</v>
      </c>
      <c r="F1235" s="82">
        <v>8</v>
      </c>
      <c r="G1235" s="82">
        <v>2165</v>
      </c>
      <c r="H1235" s="83">
        <v>-73.770833329999988</v>
      </c>
      <c r="I1235" s="93">
        <v>5.9861111100000004</v>
      </c>
      <c r="J1235" s="100">
        <v>23.266666666666662</v>
      </c>
      <c r="K1235" s="100">
        <v>16.420000000000002</v>
      </c>
      <c r="L1235" s="100">
        <v>22.930000000000003</v>
      </c>
      <c r="M1235" s="100">
        <v>27.896666666666661</v>
      </c>
      <c r="N1235" s="100">
        <v>34.779999999999994</v>
      </c>
      <c r="O1235" s="100">
        <v>27.24666666666667</v>
      </c>
      <c r="P1235" s="100">
        <v>56.106666666666662</v>
      </c>
      <c r="Q1235" s="100">
        <v>53.51</v>
      </c>
      <c r="R1235" s="100">
        <v>72.150000000000006</v>
      </c>
      <c r="S1235" s="100">
        <v>73.263333333333321</v>
      </c>
      <c r="T1235" s="100">
        <v>84.733333333333348</v>
      </c>
      <c r="U1235" s="100">
        <v>128.13666666666671</v>
      </c>
      <c r="V1235" s="100">
        <v>115.59666666666666</v>
      </c>
      <c r="W1235" s="100">
        <v>106.53333333333333</v>
      </c>
      <c r="X1235" s="100">
        <v>118.81000000000002</v>
      </c>
      <c r="Y1235" s="100">
        <v>92.916666666666671</v>
      </c>
      <c r="Z1235" s="100">
        <v>73.856666666666669</v>
      </c>
      <c r="AA1235" s="100">
        <v>59.556666666666679</v>
      </c>
      <c r="AB1235" s="100">
        <v>70.69</v>
      </c>
      <c r="AC1235" s="100">
        <v>73.606666666666655</v>
      </c>
      <c r="AD1235" s="100">
        <v>68.69</v>
      </c>
      <c r="AE1235" s="100">
        <v>57.743333333333332</v>
      </c>
      <c r="AF1235" s="100">
        <v>68.13666666666667</v>
      </c>
      <c r="AG1235" s="100">
        <v>88.726666666666688</v>
      </c>
      <c r="AH1235" s="100">
        <v>71.24137931034484</v>
      </c>
      <c r="AI1235" s="100">
        <v>88.35333333333331</v>
      </c>
      <c r="AJ1235" s="100">
        <v>99.59333333333332</v>
      </c>
      <c r="AK1235" s="100">
        <v>87.5833333333333</v>
      </c>
      <c r="AL1235" s="100">
        <v>93.833333333333314</v>
      </c>
      <c r="AM1235" s="100">
        <v>88.536666666666662</v>
      </c>
      <c r="AN1235" s="100">
        <v>80.719999999999985</v>
      </c>
      <c r="AO1235" s="100">
        <v>61.653333333333329</v>
      </c>
      <c r="AP1235" s="100">
        <v>51.563333333333325</v>
      </c>
      <c r="AQ1235" s="100">
        <v>44.79</v>
      </c>
      <c r="AR1235" s="100">
        <v>35.63666666666667</v>
      </c>
      <c r="AS1235" s="100">
        <v>21.143333333333327</v>
      </c>
      <c r="AT1235" s="1"/>
      <c r="AU1235" s="1"/>
      <c r="AV1235" s="1"/>
      <c r="AW1235" s="1"/>
      <c r="AX1235" s="1"/>
      <c r="AY1235" s="1"/>
      <c r="AZ1235" s="1"/>
      <c r="BA1235" s="1"/>
      <c r="BB1235" s="1"/>
      <c r="BC1235" s="1"/>
      <c r="BD1235" s="1"/>
      <c r="BE1235" s="1"/>
      <c r="BF1235" s="1"/>
      <c r="BG1235" s="1"/>
      <c r="BH1235" s="1"/>
      <c r="BI1235" s="1"/>
      <c r="BJ1235" s="1"/>
      <c r="BK1235" s="1"/>
      <c r="BL1235" s="1"/>
      <c r="BM1235" s="1"/>
    </row>
    <row r="1236" spans="1:65" ht="16.5" customHeight="1" x14ac:dyDescent="0.25">
      <c r="A1236" s="87">
        <v>23190590</v>
      </c>
      <c r="B1236" s="82" t="s">
        <v>54</v>
      </c>
      <c r="C1236" s="82" t="s">
        <v>1508</v>
      </c>
      <c r="D1236" s="82" t="s">
        <v>1509</v>
      </c>
      <c r="E1236" s="82" t="s">
        <v>1501</v>
      </c>
      <c r="F1236" s="82">
        <v>8</v>
      </c>
      <c r="G1236" s="82">
        <v>925</v>
      </c>
      <c r="H1236" s="83">
        <v>-73.123888890000003</v>
      </c>
      <c r="I1236" s="93">
        <v>7.0902777800000001</v>
      </c>
      <c r="J1236" s="100">
        <v>20.953333333333337</v>
      </c>
      <c r="K1236" s="100">
        <v>27.250000000000004</v>
      </c>
      <c r="L1236" s="100">
        <v>20.456666666666663</v>
      </c>
      <c r="M1236" s="100">
        <v>30.84333333333333</v>
      </c>
      <c r="N1236" s="100">
        <v>32.199999999999996</v>
      </c>
      <c r="O1236" s="100">
        <v>26.670000000000005</v>
      </c>
      <c r="P1236" s="100">
        <v>45.160000000000004</v>
      </c>
      <c r="Q1236" s="100">
        <v>43.816666666666684</v>
      </c>
      <c r="R1236" s="100">
        <v>38.086666666666666</v>
      </c>
      <c r="S1236" s="100">
        <v>32.46551724137931</v>
      </c>
      <c r="T1236" s="100">
        <v>33.4</v>
      </c>
      <c r="U1236" s="100">
        <v>37.923333333333325</v>
      </c>
      <c r="V1236" s="100">
        <v>46.2</v>
      </c>
      <c r="W1236" s="100">
        <v>38.059999999999995</v>
      </c>
      <c r="X1236" s="100">
        <v>54.533333333333324</v>
      </c>
      <c r="Y1236" s="100">
        <v>35.339999999999996</v>
      </c>
      <c r="Z1236" s="100">
        <v>38.206666666666678</v>
      </c>
      <c r="AA1236" s="100">
        <v>25.668965517241382</v>
      </c>
      <c r="AB1236" s="100">
        <v>27.643333333333334</v>
      </c>
      <c r="AC1236" s="100">
        <v>33.67</v>
      </c>
      <c r="AD1236" s="100">
        <v>41.553333333333335</v>
      </c>
      <c r="AE1236" s="100">
        <v>28.376666666666665</v>
      </c>
      <c r="AF1236" s="100">
        <v>41.883333333333326</v>
      </c>
      <c r="AG1236" s="100">
        <v>34.04666666666666</v>
      </c>
      <c r="AH1236" s="100">
        <v>33.333333333333336</v>
      </c>
      <c r="AI1236" s="100">
        <v>36.283333333333339</v>
      </c>
      <c r="AJ1236" s="100">
        <v>35.426666666666662</v>
      </c>
      <c r="AK1236" s="100">
        <v>39.75</v>
      </c>
      <c r="AL1236" s="100">
        <v>56.696551724137926</v>
      </c>
      <c r="AM1236" s="100">
        <v>49.051724137931025</v>
      </c>
      <c r="AN1236" s="100">
        <v>38.526666666666678</v>
      </c>
      <c r="AO1236" s="100">
        <v>42.360000000000014</v>
      </c>
      <c r="AP1236" s="100">
        <v>37.366666666666674</v>
      </c>
      <c r="AQ1236" s="100">
        <v>16.32</v>
      </c>
      <c r="AR1236" s="100">
        <v>18.839999999999996</v>
      </c>
      <c r="AS1236" s="100">
        <v>10.316666666666666</v>
      </c>
      <c r="AT1236" s="1"/>
      <c r="AU1236" s="1"/>
      <c r="AV1236" s="1"/>
      <c r="AW1236" s="1"/>
      <c r="AX1236" s="1"/>
      <c r="AY1236" s="1"/>
      <c r="AZ1236" s="1"/>
      <c r="BA1236" s="1"/>
      <c r="BB1236" s="1"/>
      <c r="BC1236" s="1"/>
      <c r="BD1236" s="1"/>
      <c r="BE1236" s="1"/>
      <c r="BF1236" s="1"/>
      <c r="BG1236" s="1"/>
      <c r="BH1236" s="1"/>
      <c r="BI1236" s="1"/>
      <c r="BJ1236" s="1"/>
      <c r="BK1236" s="1"/>
      <c r="BL1236" s="1"/>
      <c r="BM1236" s="1"/>
    </row>
    <row r="1237" spans="1:65" ht="16.5" customHeight="1" x14ac:dyDescent="0.25">
      <c r="A1237" s="87">
        <v>24040060</v>
      </c>
      <c r="B1237" s="82" t="s">
        <v>26</v>
      </c>
      <c r="C1237" s="82" t="s">
        <v>40</v>
      </c>
      <c r="D1237" s="82" t="s">
        <v>877</v>
      </c>
      <c r="E1237" s="82" t="s">
        <v>1501</v>
      </c>
      <c r="F1237" s="82">
        <v>8</v>
      </c>
      <c r="G1237" s="82">
        <v>630</v>
      </c>
      <c r="H1237" s="83">
        <v>-73.276111110000002</v>
      </c>
      <c r="I1237" s="93">
        <v>6.6061111099999996</v>
      </c>
      <c r="J1237" s="100">
        <v>11.95333333333333</v>
      </c>
      <c r="K1237" s="100">
        <v>12.38</v>
      </c>
      <c r="L1237" s="100">
        <v>11.196666666666665</v>
      </c>
      <c r="M1237" s="100">
        <v>22.744827586206899</v>
      </c>
      <c r="N1237" s="100">
        <v>17.592857142857145</v>
      </c>
      <c r="O1237" s="100">
        <v>15.082142857142859</v>
      </c>
      <c r="P1237" s="100">
        <v>33.773333333333326</v>
      </c>
      <c r="Q1237" s="100">
        <v>35.559999999999995</v>
      </c>
      <c r="R1237" s="100">
        <v>55.306666666666658</v>
      </c>
      <c r="S1237" s="100">
        <v>40.775862068965523</v>
      </c>
      <c r="T1237" s="100">
        <v>65.196551724137933</v>
      </c>
      <c r="U1237" s="100">
        <v>66.206896551724142</v>
      </c>
      <c r="V1237" s="100">
        <v>53.716666666666676</v>
      </c>
      <c r="W1237" s="100">
        <v>51.896666666666654</v>
      </c>
      <c r="X1237" s="100">
        <v>60.323333333333345</v>
      </c>
      <c r="Y1237" s="100">
        <v>41.309999999999995</v>
      </c>
      <c r="Z1237" s="100">
        <v>25.966666666666665</v>
      </c>
      <c r="AA1237" s="100">
        <v>19.166666666666668</v>
      </c>
      <c r="AB1237" s="100">
        <v>32.003333333333337</v>
      </c>
      <c r="AC1237" s="100">
        <v>38.51</v>
      </c>
      <c r="AD1237" s="100">
        <v>35.769999999999996</v>
      </c>
      <c r="AE1237" s="100">
        <v>28.713333333333331</v>
      </c>
      <c r="AF1237" s="100">
        <v>40.673333333333325</v>
      </c>
      <c r="AG1237" s="100">
        <v>50.623333333333335</v>
      </c>
      <c r="AH1237" s="100">
        <v>52.586666666666659</v>
      </c>
      <c r="AI1237" s="100">
        <v>55.456666666666671</v>
      </c>
      <c r="AJ1237" s="100">
        <v>56.216666666666676</v>
      </c>
      <c r="AK1237" s="100">
        <v>72.763333333333335</v>
      </c>
      <c r="AL1237" s="100">
        <v>64.353333333333325</v>
      </c>
      <c r="AM1237" s="100">
        <v>67.056666666666672</v>
      </c>
      <c r="AN1237" s="100">
        <v>55.103448275862071</v>
      </c>
      <c r="AO1237" s="100">
        <v>49.755172413793098</v>
      </c>
      <c r="AP1237" s="100">
        <v>46.317241379310332</v>
      </c>
      <c r="AQ1237" s="100">
        <v>29.306896551724137</v>
      </c>
      <c r="AR1237" s="100">
        <v>14.186206896551724</v>
      </c>
      <c r="AS1237" s="100">
        <v>8.6137931034482751</v>
      </c>
      <c r="AT1237" s="1"/>
      <c r="AU1237" s="1"/>
      <c r="AV1237" s="1"/>
      <c r="AW1237" s="1"/>
      <c r="AX1237" s="1"/>
      <c r="AY1237" s="1"/>
      <c r="AZ1237" s="1"/>
      <c r="BA1237" s="1"/>
      <c r="BB1237" s="1"/>
      <c r="BC1237" s="1"/>
      <c r="BD1237" s="1"/>
      <c r="BE1237" s="1"/>
      <c r="BF1237" s="1"/>
      <c r="BG1237" s="1"/>
      <c r="BH1237" s="1"/>
      <c r="BI1237" s="1"/>
      <c r="BJ1237" s="1"/>
      <c r="BK1237" s="1"/>
      <c r="BL1237" s="1"/>
      <c r="BM1237" s="1"/>
    </row>
    <row r="1238" spans="1:65" ht="16.5" customHeight="1" x14ac:dyDescent="0.25">
      <c r="A1238" s="87">
        <v>24035260</v>
      </c>
      <c r="B1238" s="82" t="s">
        <v>56</v>
      </c>
      <c r="C1238" s="82" t="s">
        <v>1511</v>
      </c>
      <c r="D1238" s="82" t="s">
        <v>1511</v>
      </c>
      <c r="E1238" s="82" t="s">
        <v>1501</v>
      </c>
      <c r="F1238" s="82">
        <v>6</v>
      </c>
      <c r="G1238" s="82">
        <v>1082</v>
      </c>
      <c r="H1238" s="83">
        <v>-72.696611110000006</v>
      </c>
      <c r="I1238" s="93">
        <v>6.5207222199999997</v>
      </c>
      <c r="J1238" s="100">
        <v>7.0862068965517242</v>
      </c>
      <c r="K1238" s="100">
        <v>6.3633333333333333</v>
      </c>
      <c r="L1238" s="100">
        <v>5.0535714285714288</v>
      </c>
      <c r="M1238" s="100">
        <v>10.976923076923075</v>
      </c>
      <c r="N1238" s="100">
        <v>8.9370370370370367</v>
      </c>
      <c r="O1238" s="100">
        <v>10.481481481481481</v>
      </c>
      <c r="P1238" s="100">
        <v>15.986206896551725</v>
      </c>
      <c r="Q1238" s="100">
        <v>18.021428571428576</v>
      </c>
      <c r="R1238" s="100">
        <v>27.896551724137932</v>
      </c>
      <c r="S1238" s="100">
        <v>29.471428571428572</v>
      </c>
      <c r="T1238" s="100">
        <v>42.948275862068961</v>
      </c>
      <c r="U1238" s="100">
        <v>34.840740740740742</v>
      </c>
      <c r="V1238" s="100">
        <v>46.579310344827583</v>
      </c>
      <c r="W1238" s="100">
        <v>28.524999999999999</v>
      </c>
      <c r="X1238" s="100">
        <v>34.325000000000003</v>
      </c>
      <c r="Y1238" s="100">
        <v>25.396296296296303</v>
      </c>
      <c r="Z1238" s="100">
        <v>17.222222222222221</v>
      </c>
      <c r="AA1238" s="100">
        <v>16.376923076923074</v>
      </c>
      <c r="AB1238" s="100">
        <v>15.981481481481481</v>
      </c>
      <c r="AC1238" s="100">
        <v>15.014285714285714</v>
      </c>
      <c r="AD1238" s="100">
        <v>14.360714285714284</v>
      </c>
      <c r="AE1238" s="100">
        <v>16.900000000000002</v>
      </c>
      <c r="AF1238" s="100">
        <v>20.235714285714291</v>
      </c>
      <c r="AG1238" s="100">
        <v>29.107407407407393</v>
      </c>
      <c r="AH1238" s="100">
        <v>27.167857142857141</v>
      </c>
      <c r="AI1238" s="100">
        <v>29.496428571428574</v>
      </c>
      <c r="AJ1238" s="100">
        <v>33.506896551724132</v>
      </c>
      <c r="AK1238" s="100">
        <v>40.296428571428578</v>
      </c>
      <c r="AL1238" s="100">
        <v>33.974074074074075</v>
      </c>
      <c r="AM1238" s="100">
        <v>40.769230769230766</v>
      </c>
      <c r="AN1238" s="100">
        <v>28.050000000000004</v>
      </c>
      <c r="AO1238" s="100">
        <v>21.558620689655175</v>
      </c>
      <c r="AP1238" s="100">
        <v>13.503571428571428</v>
      </c>
      <c r="AQ1238" s="100">
        <v>7.2892857142857128</v>
      </c>
      <c r="AR1238" s="100">
        <v>8.7551724137931028</v>
      </c>
      <c r="AS1238" s="100">
        <v>4.6749999999999998</v>
      </c>
      <c r="AT1238" s="1"/>
      <c r="AU1238" s="1"/>
      <c r="AV1238" s="1"/>
      <c r="AW1238" s="1"/>
      <c r="AX1238" s="1"/>
      <c r="AY1238" s="1"/>
      <c r="AZ1238" s="1"/>
      <c r="BA1238" s="1"/>
      <c r="BB1238" s="1"/>
      <c r="BC1238" s="1"/>
      <c r="BD1238" s="1"/>
      <c r="BE1238" s="1"/>
      <c r="BF1238" s="1"/>
      <c r="BG1238" s="1"/>
      <c r="BH1238" s="1"/>
      <c r="BI1238" s="1"/>
      <c r="BJ1238" s="1"/>
      <c r="BK1238" s="1"/>
      <c r="BL1238" s="1"/>
      <c r="BM1238" s="1"/>
    </row>
    <row r="1239" spans="1:65" ht="16.5" customHeight="1" x14ac:dyDescent="0.25">
      <c r="A1239" s="87">
        <v>24030320</v>
      </c>
      <c r="B1239" s="82" t="s">
        <v>26</v>
      </c>
      <c r="C1239" s="82" t="s">
        <v>1512</v>
      </c>
      <c r="D1239" s="82" t="s">
        <v>1513</v>
      </c>
      <c r="E1239" s="82" t="s">
        <v>1501</v>
      </c>
      <c r="F1239" s="82">
        <v>8</v>
      </c>
      <c r="G1239" s="82">
        <v>224</v>
      </c>
      <c r="H1239" s="83">
        <v>-72.63</v>
      </c>
      <c r="I1239" s="93">
        <v>6.6275000000000004</v>
      </c>
      <c r="J1239" s="100">
        <v>11.83</v>
      </c>
      <c r="K1239" s="100">
        <v>15.483333333333333</v>
      </c>
      <c r="L1239" s="100">
        <v>5.8033333333333337</v>
      </c>
      <c r="M1239" s="100">
        <v>16.049999999999997</v>
      </c>
      <c r="N1239" s="100">
        <v>17.079999999999998</v>
      </c>
      <c r="O1239" s="100">
        <v>21.56</v>
      </c>
      <c r="P1239" s="100">
        <v>25.736666666666668</v>
      </c>
      <c r="Q1239" s="100">
        <v>29.886666666666667</v>
      </c>
      <c r="R1239" s="100">
        <v>47.803333333333349</v>
      </c>
      <c r="S1239" s="100">
        <v>64.693333333333328</v>
      </c>
      <c r="T1239" s="100">
        <v>87.573333333333352</v>
      </c>
      <c r="U1239" s="100">
        <v>57.14</v>
      </c>
      <c r="V1239" s="100">
        <v>65.816666666666663</v>
      </c>
      <c r="W1239" s="100">
        <v>63.693333333333342</v>
      </c>
      <c r="X1239" s="100">
        <v>62.57</v>
      </c>
      <c r="Y1239" s="100">
        <v>41.419999999999995</v>
      </c>
      <c r="Z1239" s="100">
        <v>30.313333333333333</v>
      </c>
      <c r="AA1239" s="100">
        <v>21.706666666666667</v>
      </c>
      <c r="AB1239" s="100">
        <v>22.933333333333334</v>
      </c>
      <c r="AC1239" s="100">
        <v>29.619999999999997</v>
      </c>
      <c r="AD1239" s="100">
        <v>30.199999999999996</v>
      </c>
      <c r="AE1239" s="100">
        <v>25.209999999999997</v>
      </c>
      <c r="AF1239" s="100">
        <v>32.433333333333344</v>
      </c>
      <c r="AG1239" s="100">
        <v>34.56333333333334</v>
      </c>
      <c r="AH1239" s="100">
        <v>42.724137931034491</v>
      </c>
      <c r="AI1239" s="100">
        <v>49.496551724137944</v>
      </c>
      <c r="AJ1239" s="100">
        <v>54.555172413793116</v>
      </c>
      <c r="AK1239" s="100">
        <v>64.573333333333323</v>
      </c>
      <c r="AL1239" s="100">
        <v>68.890000000000015</v>
      </c>
      <c r="AM1239" s="100">
        <v>67.44</v>
      </c>
      <c r="AN1239" s="100">
        <v>68.013793103448251</v>
      </c>
      <c r="AO1239" s="100">
        <v>53.306896551724144</v>
      </c>
      <c r="AP1239" s="100">
        <v>31.824137931034482</v>
      </c>
      <c r="AQ1239" s="100">
        <v>21.365517241379308</v>
      </c>
      <c r="AR1239" s="100">
        <v>11.63103448275862</v>
      </c>
      <c r="AS1239" s="100">
        <v>9.6034482758620694</v>
      </c>
      <c r="AT1239" s="1"/>
      <c r="AU1239" s="1"/>
      <c r="AV1239" s="1"/>
      <c r="AW1239" s="1"/>
      <c r="AX1239" s="1"/>
      <c r="AY1239" s="1"/>
      <c r="AZ1239" s="1"/>
      <c r="BA1239" s="1"/>
      <c r="BB1239" s="1"/>
      <c r="BC1239" s="1"/>
      <c r="BD1239" s="1"/>
      <c r="BE1239" s="1"/>
      <c r="BF1239" s="1"/>
      <c r="BG1239" s="1"/>
      <c r="BH1239" s="1"/>
      <c r="BI1239" s="1"/>
      <c r="BJ1239" s="1"/>
      <c r="BK1239" s="1"/>
      <c r="BL1239" s="1"/>
      <c r="BM1239" s="1"/>
    </row>
    <row r="1240" spans="1:65" ht="16.5" customHeight="1" x14ac:dyDescent="0.25">
      <c r="A1240" s="87">
        <v>24030680</v>
      </c>
      <c r="B1240" s="82" t="s">
        <v>43</v>
      </c>
      <c r="C1240" s="82" t="s">
        <v>1514</v>
      </c>
      <c r="D1240" s="82" t="s">
        <v>1513</v>
      </c>
      <c r="E1240" s="82" t="s">
        <v>1501</v>
      </c>
      <c r="F1240" s="82">
        <v>8</v>
      </c>
      <c r="G1240" s="82">
        <v>2394</v>
      </c>
      <c r="H1240" s="83">
        <v>-72.590833329999995</v>
      </c>
      <c r="I1240" s="93">
        <v>6.6533333299999997</v>
      </c>
      <c r="J1240" s="100">
        <v>11.543333333333333</v>
      </c>
      <c r="K1240" s="100">
        <v>13.366666666666667</v>
      </c>
      <c r="L1240" s="100">
        <v>10.643333333333336</v>
      </c>
      <c r="M1240" s="100">
        <v>13.24</v>
      </c>
      <c r="N1240" s="100">
        <v>16.643333333333334</v>
      </c>
      <c r="O1240" s="100">
        <v>18.033333333333339</v>
      </c>
      <c r="P1240" s="100">
        <v>27.519999999999992</v>
      </c>
      <c r="Q1240" s="100">
        <v>27.58</v>
      </c>
      <c r="R1240" s="100">
        <v>38.113333333333337</v>
      </c>
      <c r="S1240" s="100">
        <v>40.096666666666664</v>
      </c>
      <c r="T1240" s="100">
        <v>59.186666666666675</v>
      </c>
      <c r="U1240" s="100">
        <v>41.906666666666673</v>
      </c>
      <c r="V1240" s="100">
        <v>56.160000000000004</v>
      </c>
      <c r="W1240" s="100">
        <v>39.316666666666656</v>
      </c>
      <c r="X1240" s="100">
        <v>50.41</v>
      </c>
      <c r="Y1240" s="100">
        <v>36.270000000000003</v>
      </c>
      <c r="Z1240" s="100">
        <v>31.315333333333331</v>
      </c>
      <c r="AA1240" s="100">
        <v>27.730000000000008</v>
      </c>
      <c r="AB1240" s="100">
        <v>22.796666666666674</v>
      </c>
      <c r="AC1240" s="100">
        <v>29.743333333333329</v>
      </c>
      <c r="AD1240" s="100">
        <v>29.910344827586211</v>
      </c>
      <c r="AE1240" s="100">
        <v>27.463333333333328</v>
      </c>
      <c r="AF1240" s="100">
        <v>35.353333333333332</v>
      </c>
      <c r="AG1240" s="100">
        <v>38.380000000000003</v>
      </c>
      <c r="AH1240" s="100">
        <v>37.173333333333332</v>
      </c>
      <c r="AI1240" s="100">
        <v>44.613333333333344</v>
      </c>
      <c r="AJ1240" s="100">
        <v>44.830000000000005</v>
      </c>
      <c r="AK1240" s="100">
        <v>55.13000000000001</v>
      </c>
      <c r="AL1240" s="100">
        <v>58.206666666666671</v>
      </c>
      <c r="AM1240" s="100">
        <v>53.306666666666665</v>
      </c>
      <c r="AN1240" s="100">
        <v>49.676666666666669</v>
      </c>
      <c r="AO1240" s="100">
        <v>43.210344827586212</v>
      </c>
      <c r="AP1240" s="100">
        <v>27.040000000000006</v>
      </c>
      <c r="AQ1240" s="100">
        <v>20.86</v>
      </c>
      <c r="AR1240" s="100">
        <v>11.826666666666664</v>
      </c>
      <c r="AS1240" s="100">
        <v>9.5466666666666651</v>
      </c>
      <c r="AT1240" s="1"/>
      <c r="AU1240" s="1"/>
      <c r="AV1240" s="1"/>
      <c r="AW1240" s="1"/>
      <c r="AX1240" s="1"/>
      <c r="AY1240" s="1"/>
      <c r="AZ1240" s="1"/>
      <c r="BA1240" s="1"/>
      <c r="BB1240" s="1"/>
      <c r="BC1240" s="1"/>
      <c r="BD1240" s="1"/>
      <c r="BE1240" s="1"/>
      <c r="BF1240" s="1"/>
      <c r="BG1240" s="1"/>
      <c r="BH1240" s="1"/>
      <c r="BI1240" s="1"/>
      <c r="BJ1240" s="1"/>
      <c r="BK1240" s="1"/>
      <c r="BL1240" s="1"/>
      <c r="BM1240" s="1"/>
    </row>
    <row r="1241" spans="1:65" ht="16.5" customHeight="1" x14ac:dyDescent="0.25">
      <c r="A1241" s="87">
        <v>24030300</v>
      </c>
      <c r="B1241" s="82" t="s">
        <v>26</v>
      </c>
      <c r="C1241" s="82" t="s">
        <v>1515</v>
      </c>
      <c r="D1241" s="82" t="s">
        <v>1516</v>
      </c>
      <c r="E1241" s="82" t="s">
        <v>1501</v>
      </c>
      <c r="F1241" s="82">
        <v>8</v>
      </c>
      <c r="G1241" s="82">
        <v>600</v>
      </c>
      <c r="H1241" s="83">
        <v>-72.974999999999994</v>
      </c>
      <c r="I1241" s="93">
        <v>6.75305556</v>
      </c>
      <c r="J1241" s="100">
        <v>16.223333333333333</v>
      </c>
      <c r="K1241" s="100">
        <v>13.273333333333335</v>
      </c>
      <c r="L1241" s="100">
        <v>12.22</v>
      </c>
      <c r="M1241" s="100">
        <v>12.096666666666666</v>
      </c>
      <c r="N1241" s="100">
        <v>22.176666666666666</v>
      </c>
      <c r="O1241" s="100">
        <v>23.713333333333335</v>
      </c>
      <c r="P1241" s="100">
        <v>26.176666666666669</v>
      </c>
      <c r="Q1241" s="100">
        <v>24.466666666666665</v>
      </c>
      <c r="R1241" s="100">
        <v>37.431034482758619</v>
      </c>
      <c r="S1241" s="100">
        <v>33.300000000000004</v>
      </c>
      <c r="T1241" s="100">
        <v>39.28</v>
      </c>
      <c r="U1241" s="100">
        <v>34.889999999999993</v>
      </c>
      <c r="V1241" s="100">
        <v>38.46551724137931</v>
      </c>
      <c r="W1241" s="100">
        <v>26.317241379310349</v>
      </c>
      <c r="X1241" s="100">
        <v>41.531034482758621</v>
      </c>
      <c r="Y1241" s="100">
        <v>29.366666666666664</v>
      </c>
      <c r="Z1241" s="100">
        <v>22.356666666666666</v>
      </c>
      <c r="AA1241" s="100">
        <v>16.649999999999999</v>
      </c>
      <c r="AB1241" s="100">
        <v>24.2</v>
      </c>
      <c r="AC1241" s="100">
        <v>36.653333333333329</v>
      </c>
      <c r="AD1241" s="100">
        <v>31.479999999999997</v>
      </c>
      <c r="AE1241" s="100">
        <v>19.753333333333337</v>
      </c>
      <c r="AF1241" s="100">
        <v>34.65</v>
      </c>
      <c r="AG1241" s="100">
        <v>37.383333333333333</v>
      </c>
      <c r="AH1241" s="100">
        <v>28.453333333333333</v>
      </c>
      <c r="AI1241" s="100">
        <v>31.33</v>
      </c>
      <c r="AJ1241" s="100">
        <v>44.53</v>
      </c>
      <c r="AK1241" s="100">
        <v>46.958620689655177</v>
      </c>
      <c r="AL1241" s="100">
        <v>45.296551724137927</v>
      </c>
      <c r="AM1241" s="100">
        <v>38.782142857142858</v>
      </c>
      <c r="AN1241" s="100">
        <v>37.532142857142858</v>
      </c>
      <c r="AO1241" s="100">
        <v>43.203448275862073</v>
      </c>
      <c r="AP1241" s="100">
        <v>27.551724137931036</v>
      </c>
      <c r="AQ1241" s="100">
        <v>12.844827586206897</v>
      </c>
      <c r="AR1241" s="100">
        <v>15.617241379310345</v>
      </c>
      <c r="AS1241" s="100">
        <v>9.6413793103448278</v>
      </c>
      <c r="AT1241" s="1"/>
      <c r="AU1241" s="1"/>
      <c r="AV1241" s="1"/>
      <c r="AW1241" s="1"/>
      <c r="AX1241" s="1"/>
      <c r="AY1241" s="1"/>
      <c r="AZ1241" s="1"/>
      <c r="BA1241" s="1"/>
      <c r="BB1241" s="1"/>
      <c r="BC1241" s="1"/>
      <c r="BD1241" s="1"/>
      <c r="BE1241" s="1"/>
      <c r="BF1241" s="1"/>
      <c r="BG1241" s="1"/>
      <c r="BH1241" s="1"/>
      <c r="BI1241" s="1"/>
      <c r="BJ1241" s="1"/>
      <c r="BK1241" s="1"/>
      <c r="BL1241" s="1"/>
      <c r="BM1241" s="1"/>
    </row>
    <row r="1242" spans="1:65" ht="16.5" customHeight="1" x14ac:dyDescent="0.25">
      <c r="A1242" s="87">
        <v>24030210</v>
      </c>
      <c r="B1242" s="82" t="s">
        <v>26</v>
      </c>
      <c r="C1242" s="82" t="s">
        <v>1517</v>
      </c>
      <c r="D1242" s="82" t="s">
        <v>1517</v>
      </c>
      <c r="E1242" s="82" t="s">
        <v>1501</v>
      </c>
      <c r="F1242" s="82">
        <v>8</v>
      </c>
      <c r="G1242" s="82">
        <v>2440</v>
      </c>
      <c r="H1242" s="83">
        <v>-72.69722222</v>
      </c>
      <c r="I1242" s="93">
        <v>6.83611111</v>
      </c>
      <c r="J1242" s="100">
        <v>13.149999999999999</v>
      </c>
      <c r="K1242" s="100">
        <v>11.270000000000001</v>
      </c>
      <c r="L1242" s="100">
        <v>8.9499999999999993</v>
      </c>
      <c r="M1242" s="100">
        <v>11.320689655172414</v>
      </c>
      <c r="N1242" s="100">
        <v>14.916666666666666</v>
      </c>
      <c r="O1242" s="100">
        <v>15.3</v>
      </c>
      <c r="P1242" s="100">
        <v>26.069999999999993</v>
      </c>
      <c r="Q1242" s="100">
        <v>32.22</v>
      </c>
      <c r="R1242" s="100">
        <v>37.313333333333325</v>
      </c>
      <c r="S1242" s="100">
        <v>40.756666666666668</v>
      </c>
      <c r="T1242" s="100">
        <v>61.526666666666664</v>
      </c>
      <c r="U1242" s="100">
        <v>35.486666666666672</v>
      </c>
      <c r="V1242" s="100">
        <v>49.779999999999987</v>
      </c>
      <c r="W1242" s="100">
        <v>33.38333333333334</v>
      </c>
      <c r="X1242" s="100">
        <v>43.206666666666671</v>
      </c>
      <c r="Y1242" s="100">
        <v>29.563333333333333</v>
      </c>
      <c r="Z1242" s="100">
        <v>25.166666666666664</v>
      </c>
      <c r="AA1242" s="100">
        <v>19.869999999999997</v>
      </c>
      <c r="AB1242" s="100">
        <v>19.86333333333333</v>
      </c>
      <c r="AC1242" s="100">
        <v>25.849999999999998</v>
      </c>
      <c r="AD1242" s="100">
        <v>25.940000000000005</v>
      </c>
      <c r="AE1242" s="100">
        <v>27.646666666666672</v>
      </c>
      <c r="AF1242" s="100">
        <v>28.006666666666664</v>
      </c>
      <c r="AG1242" s="100">
        <v>38.806666666666665</v>
      </c>
      <c r="AH1242" s="100">
        <v>34.99</v>
      </c>
      <c r="AI1242" s="100">
        <v>38.846666666666678</v>
      </c>
      <c r="AJ1242" s="100">
        <v>51.29</v>
      </c>
      <c r="AK1242" s="100">
        <v>52.620000000000012</v>
      </c>
      <c r="AL1242" s="100">
        <v>54.933333333333323</v>
      </c>
      <c r="AM1242" s="100">
        <v>51.86666666666666</v>
      </c>
      <c r="AN1242" s="100">
        <v>49.216666666666676</v>
      </c>
      <c r="AO1242" s="100">
        <v>45.430000000000014</v>
      </c>
      <c r="AP1242" s="100">
        <v>28.05</v>
      </c>
      <c r="AQ1242" s="100">
        <v>21.23</v>
      </c>
      <c r="AR1242" s="100">
        <v>11.520000000000003</v>
      </c>
      <c r="AS1242" s="100">
        <v>8.7066666666666688</v>
      </c>
      <c r="AT1242" s="1"/>
      <c r="AU1242" s="1"/>
      <c r="AV1242" s="1"/>
      <c r="AW1242" s="1"/>
      <c r="AX1242" s="1"/>
      <c r="AY1242" s="1"/>
      <c r="AZ1242" s="1"/>
      <c r="BA1242" s="1"/>
      <c r="BB1242" s="1"/>
      <c r="BC1242" s="1"/>
      <c r="BD1242" s="1"/>
      <c r="BE1242" s="1"/>
      <c r="BF1242" s="1"/>
      <c r="BG1242" s="1"/>
      <c r="BH1242" s="1"/>
      <c r="BI1242" s="1"/>
      <c r="BJ1242" s="1"/>
      <c r="BK1242" s="1"/>
      <c r="BL1242" s="1"/>
      <c r="BM1242" s="1"/>
    </row>
    <row r="1243" spans="1:65" ht="16.5" customHeight="1" x14ac:dyDescent="0.25">
      <c r="A1243" s="87">
        <v>24025050</v>
      </c>
      <c r="B1243" s="82" t="s">
        <v>56</v>
      </c>
      <c r="C1243" s="82" t="s">
        <v>1518</v>
      </c>
      <c r="D1243" s="82" t="s">
        <v>1518</v>
      </c>
      <c r="E1243" s="82" t="s">
        <v>1501</v>
      </c>
      <c r="F1243" s="82">
        <v>8</v>
      </c>
      <c r="G1243" s="82">
        <v>1350</v>
      </c>
      <c r="H1243" s="83">
        <v>-73.150555560000001</v>
      </c>
      <c r="I1243" s="93">
        <v>6.2741666699999996</v>
      </c>
      <c r="J1243" s="100">
        <v>36.07</v>
      </c>
      <c r="K1243" s="100">
        <v>31.186666666666664</v>
      </c>
      <c r="L1243" s="100">
        <v>42.586666666666673</v>
      </c>
      <c r="M1243" s="100">
        <v>54.63</v>
      </c>
      <c r="N1243" s="100">
        <v>52.657142857142844</v>
      </c>
      <c r="O1243" s="100">
        <v>50.162068965517236</v>
      </c>
      <c r="P1243" s="100">
        <v>78.213333333333324</v>
      </c>
      <c r="Q1243" s="100">
        <v>80.513793103448279</v>
      </c>
      <c r="R1243" s="100">
        <v>93.51</v>
      </c>
      <c r="S1243" s="100">
        <v>93.433333333333323</v>
      </c>
      <c r="T1243" s="100">
        <v>114.42857142857143</v>
      </c>
      <c r="U1243" s="100">
        <v>107.46923076923078</v>
      </c>
      <c r="V1243" s="100">
        <v>106.32222222222224</v>
      </c>
      <c r="W1243" s="100">
        <v>91.319230769230799</v>
      </c>
      <c r="X1243" s="100">
        <v>95.93703703703703</v>
      </c>
      <c r="Y1243" s="100">
        <v>69.137931034482762</v>
      </c>
      <c r="Z1243" s="100">
        <v>53.365517241379308</v>
      </c>
      <c r="AA1243" s="100">
        <v>49.93666666666666</v>
      </c>
      <c r="AB1243" s="100">
        <v>53.724137931034484</v>
      </c>
      <c r="AC1243" s="100">
        <v>49.37</v>
      </c>
      <c r="AD1243" s="100">
        <v>54.513333333333328</v>
      </c>
      <c r="AE1243" s="100">
        <v>58.728571428571449</v>
      </c>
      <c r="AF1243" s="100">
        <v>60.957142857142848</v>
      </c>
      <c r="AG1243" s="100">
        <v>77.748148148148147</v>
      </c>
      <c r="AH1243" s="100">
        <v>65.242857142857147</v>
      </c>
      <c r="AI1243" s="100">
        <v>89.627586206896524</v>
      </c>
      <c r="AJ1243" s="100">
        <v>88.035714285714306</v>
      </c>
      <c r="AK1243" s="100">
        <v>121.77407407407409</v>
      </c>
      <c r="AL1243" s="100">
        <v>110.73214285714288</v>
      </c>
      <c r="AM1243" s="100">
        <v>106.06071428571428</v>
      </c>
      <c r="AN1243" s="100">
        <v>105.61071428571428</v>
      </c>
      <c r="AO1243" s="100">
        <v>93.137037037037032</v>
      </c>
      <c r="AP1243" s="100">
        <v>80.403571428571439</v>
      </c>
      <c r="AQ1243" s="100">
        <v>55.637931034482769</v>
      </c>
      <c r="AR1243" s="100">
        <v>62.406896551724145</v>
      </c>
      <c r="AS1243" s="100">
        <v>33.315384615384616</v>
      </c>
      <c r="AT1243" s="1"/>
      <c r="AU1243" s="1"/>
      <c r="AV1243" s="1"/>
      <c r="AW1243" s="1"/>
      <c r="AX1243" s="1"/>
      <c r="AY1243" s="1"/>
      <c r="AZ1243" s="1"/>
      <c r="BA1243" s="1"/>
      <c r="BB1243" s="1"/>
      <c r="BC1243" s="1"/>
      <c r="BD1243" s="1"/>
      <c r="BE1243" s="1"/>
      <c r="BF1243" s="1"/>
      <c r="BG1243" s="1"/>
      <c r="BH1243" s="1"/>
      <c r="BI1243" s="1"/>
      <c r="BJ1243" s="1"/>
      <c r="BK1243" s="1"/>
      <c r="BL1243" s="1"/>
      <c r="BM1243" s="1"/>
    </row>
    <row r="1244" spans="1:65" ht="16.5" customHeight="1" x14ac:dyDescent="0.25">
      <c r="A1244" s="87">
        <v>24015260</v>
      </c>
      <c r="B1244" s="82" t="s">
        <v>56</v>
      </c>
      <c r="C1244" s="82" t="s">
        <v>815</v>
      </c>
      <c r="D1244" s="82" t="s">
        <v>815</v>
      </c>
      <c r="E1244" s="82" t="s">
        <v>1501</v>
      </c>
      <c r="F1244" s="82">
        <v>8</v>
      </c>
      <c r="G1244" s="82">
        <v>1090</v>
      </c>
      <c r="H1244" s="83">
        <v>-73.368333329999999</v>
      </c>
      <c r="I1244" s="93">
        <v>6.3550000000000004</v>
      </c>
      <c r="J1244" s="100">
        <v>31.919999999999998</v>
      </c>
      <c r="K1244" s="100">
        <v>28.656666666666673</v>
      </c>
      <c r="L1244" s="100">
        <v>34.706666666666663</v>
      </c>
      <c r="M1244" s="100">
        <v>52.572413793103443</v>
      </c>
      <c r="N1244" s="100">
        <v>45</v>
      </c>
      <c r="O1244" s="100">
        <v>57.831034482758618</v>
      </c>
      <c r="P1244" s="100">
        <v>70.613333333333316</v>
      </c>
      <c r="Q1244" s="100">
        <v>93.833333333333329</v>
      </c>
      <c r="R1244" s="100">
        <v>104.2966666666667</v>
      </c>
      <c r="S1244" s="100">
        <v>102.05333333333333</v>
      </c>
      <c r="T1244" s="100">
        <v>117.25333333333334</v>
      </c>
      <c r="U1244" s="100">
        <v>128.05000000000004</v>
      </c>
      <c r="V1244" s="100">
        <v>125.74</v>
      </c>
      <c r="W1244" s="100">
        <v>119.10999999999999</v>
      </c>
      <c r="X1244" s="100">
        <v>122.16</v>
      </c>
      <c r="Y1244" s="100">
        <v>72.5</v>
      </c>
      <c r="Z1244" s="100">
        <v>59.796551724137942</v>
      </c>
      <c r="AA1244" s="100">
        <v>59.575862068965506</v>
      </c>
      <c r="AB1244" s="100">
        <v>63.075862068965527</v>
      </c>
      <c r="AC1244" s="100">
        <v>81.565517241379325</v>
      </c>
      <c r="AD1244" s="100">
        <v>75.665517241379291</v>
      </c>
      <c r="AE1244" s="100">
        <v>67.858620689655169</v>
      </c>
      <c r="AF1244" s="100">
        <v>80.893103448275866</v>
      </c>
      <c r="AG1244" s="100">
        <v>98.306896551724137</v>
      </c>
      <c r="AH1244" s="100">
        <v>88.065517241379325</v>
      </c>
      <c r="AI1244" s="100">
        <v>100.10689655172409</v>
      </c>
      <c r="AJ1244" s="100">
        <v>106.2</v>
      </c>
      <c r="AK1244" s="100">
        <v>122.64285714285712</v>
      </c>
      <c r="AL1244" s="100">
        <v>103.27857142857142</v>
      </c>
      <c r="AM1244" s="100">
        <v>132.84230769230768</v>
      </c>
      <c r="AN1244" s="100">
        <v>113.57931034482759</v>
      </c>
      <c r="AO1244" s="100">
        <v>108.23793103448274</v>
      </c>
      <c r="AP1244" s="100">
        <v>82.978571428571414</v>
      </c>
      <c r="AQ1244" s="100">
        <v>63.053333333333349</v>
      </c>
      <c r="AR1244" s="100">
        <v>74.724137931034477</v>
      </c>
      <c r="AS1244" s="100">
        <v>31.866666666666667</v>
      </c>
      <c r="AT1244" s="1"/>
      <c r="AU1244" s="1"/>
      <c r="AV1244" s="1"/>
      <c r="AW1244" s="1"/>
      <c r="AX1244" s="1"/>
      <c r="AY1244" s="1"/>
      <c r="AZ1244" s="1"/>
      <c r="BA1244" s="1"/>
      <c r="BB1244" s="1"/>
      <c r="BC1244" s="1"/>
      <c r="BD1244" s="1"/>
      <c r="BE1244" s="1"/>
      <c r="BF1244" s="1"/>
      <c r="BG1244" s="1"/>
      <c r="BH1244" s="1"/>
      <c r="BI1244" s="1"/>
      <c r="BJ1244" s="1"/>
      <c r="BK1244" s="1"/>
      <c r="BL1244" s="1"/>
      <c r="BM1244" s="1"/>
    </row>
    <row r="1245" spans="1:65" ht="16.5" customHeight="1" x14ac:dyDescent="0.25">
      <c r="A1245" s="87">
        <v>23125120</v>
      </c>
      <c r="B1245" s="82" t="s">
        <v>56</v>
      </c>
      <c r="C1245" s="82" t="s">
        <v>1520</v>
      </c>
      <c r="D1245" s="82" t="s">
        <v>1520</v>
      </c>
      <c r="E1245" s="82" t="s">
        <v>1501</v>
      </c>
      <c r="F1245" s="82">
        <v>8</v>
      </c>
      <c r="G1245" s="82">
        <v>198</v>
      </c>
      <c r="H1245" s="83">
        <v>-73.95222222000001</v>
      </c>
      <c r="I1245" s="93">
        <v>6.3086111100000002</v>
      </c>
      <c r="J1245" s="100">
        <v>53.03214285714288</v>
      </c>
      <c r="K1245" s="100">
        <v>46.358620689655183</v>
      </c>
      <c r="L1245" s="100">
        <v>49.455172413793115</v>
      </c>
      <c r="M1245" s="100">
        <v>64.046428571428592</v>
      </c>
      <c r="N1245" s="100">
        <v>50.492857142857147</v>
      </c>
      <c r="O1245" s="100">
        <v>54.718518518518522</v>
      </c>
      <c r="P1245" s="100">
        <v>76.57037037037037</v>
      </c>
      <c r="Q1245" s="100">
        <v>96.711538461538439</v>
      </c>
      <c r="R1245" s="100">
        <v>100.2896551724138</v>
      </c>
      <c r="S1245" s="100">
        <v>89.507142857142853</v>
      </c>
      <c r="T1245" s="100">
        <v>110.45000000000002</v>
      </c>
      <c r="U1245" s="100">
        <v>100.14999999999999</v>
      </c>
      <c r="V1245" s="100">
        <v>92.316666666666691</v>
      </c>
      <c r="W1245" s="100">
        <v>83.737037037037027</v>
      </c>
      <c r="X1245" s="100">
        <v>101.97037037037042</v>
      </c>
      <c r="Y1245" s="100">
        <v>71.8888888888889</v>
      </c>
      <c r="Z1245" s="100">
        <v>56.196551724137926</v>
      </c>
      <c r="AA1245" s="100">
        <v>52.464285714285722</v>
      </c>
      <c r="AB1245" s="100">
        <v>58.555555555555564</v>
      </c>
      <c r="AC1245" s="100">
        <v>47.737037037037041</v>
      </c>
      <c r="AD1245" s="100">
        <v>59.540740740740738</v>
      </c>
      <c r="AE1245" s="100">
        <v>52.91724137931034</v>
      </c>
      <c r="AF1245" s="100">
        <v>58.72758620689654</v>
      </c>
      <c r="AG1245" s="100">
        <v>78.571428571428569</v>
      </c>
      <c r="AH1245" s="100">
        <v>74.466666666666669</v>
      </c>
      <c r="AI1245" s="100">
        <v>102.10714285714288</v>
      </c>
      <c r="AJ1245" s="100">
        <v>97.342857142857127</v>
      </c>
      <c r="AK1245" s="100">
        <v>102.67142857142856</v>
      </c>
      <c r="AL1245" s="100">
        <v>129.48928571428573</v>
      </c>
      <c r="AM1245" s="100">
        <v>130.84642857142859</v>
      </c>
      <c r="AN1245" s="100">
        <v>142.10666666666668</v>
      </c>
      <c r="AO1245" s="100">
        <v>106.8758620689655</v>
      </c>
      <c r="AP1245" s="100">
        <v>96.910344827586215</v>
      </c>
      <c r="AQ1245" s="100">
        <v>84.348275862068959</v>
      </c>
      <c r="AR1245" s="100">
        <v>76.314285714285717</v>
      </c>
      <c r="AS1245" s="100">
        <v>41.211111111111116</v>
      </c>
      <c r="AT1245" s="1"/>
      <c r="AU1245" s="1"/>
      <c r="AV1245" s="1"/>
      <c r="AW1245" s="1"/>
      <c r="AX1245" s="1"/>
      <c r="AY1245" s="1"/>
      <c r="AZ1245" s="1"/>
      <c r="BA1245" s="1"/>
      <c r="BB1245" s="1"/>
      <c r="BC1245" s="1"/>
      <c r="BD1245" s="1"/>
      <c r="BE1245" s="1"/>
      <c r="BF1245" s="1"/>
      <c r="BG1245" s="1"/>
      <c r="BH1245" s="1"/>
      <c r="BI1245" s="1"/>
      <c r="BJ1245" s="1"/>
      <c r="BK1245" s="1"/>
      <c r="BL1245" s="1"/>
      <c r="BM1245" s="1"/>
    </row>
    <row r="1246" spans="1:65" ht="16.5" customHeight="1" x14ac:dyDescent="0.25">
      <c r="A1246" s="87">
        <v>23120010</v>
      </c>
      <c r="B1246" s="82" t="s">
        <v>26</v>
      </c>
      <c r="C1246" s="82" t="s">
        <v>1521</v>
      </c>
      <c r="D1246" s="82" t="s">
        <v>1520</v>
      </c>
      <c r="E1246" s="82" t="s">
        <v>1501</v>
      </c>
      <c r="F1246" s="82">
        <v>8</v>
      </c>
      <c r="G1246" s="82">
        <v>140</v>
      </c>
      <c r="H1246" s="83">
        <v>-73.899722220000001</v>
      </c>
      <c r="I1246" s="93">
        <v>6.4124999999999996</v>
      </c>
      <c r="J1246" s="100">
        <v>66.465517241379317</v>
      </c>
      <c r="K1246" s="100">
        <v>40.931034482758619</v>
      </c>
      <c r="L1246" s="100">
        <v>55.96551724137931</v>
      </c>
      <c r="M1246" s="100">
        <v>64.766666666666666</v>
      </c>
      <c r="N1246" s="100">
        <v>61.616666666666667</v>
      </c>
      <c r="O1246" s="100">
        <v>58.713333333333338</v>
      </c>
      <c r="P1246" s="100">
        <v>89.063333333333333</v>
      </c>
      <c r="Q1246" s="100">
        <v>119.07333333333332</v>
      </c>
      <c r="R1246" s="100">
        <v>129.04333333333335</v>
      </c>
      <c r="S1246" s="100">
        <v>117</v>
      </c>
      <c r="T1246" s="100">
        <v>132.86666666666667</v>
      </c>
      <c r="U1246" s="100">
        <v>121.13333333333334</v>
      </c>
      <c r="V1246" s="100">
        <v>129.73333333333332</v>
      </c>
      <c r="W1246" s="100">
        <v>119.66666666666667</v>
      </c>
      <c r="X1246" s="100">
        <v>125.79310344827586</v>
      </c>
      <c r="Y1246" s="100">
        <v>95.034482758620683</v>
      </c>
      <c r="Z1246" s="100">
        <v>93.862068965517238</v>
      </c>
      <c r="AA1246" s="100">
        <v>70.689655172413794</v>
      </c>
      <c r="AB1246" s="100">
        <v>62.275862068965516</v>
      </c>
      <c r="AC1246" s="100">
        <v>67.379310344827587</v>
      </c>
      <c r="AD1246" s="100">
        <v>81.821428571428569</v>
      </c>
      <c r="AE1246" s="100">
        <v>66.857142857142861</v>
      </c>
      <c r="AF1246" s="100">
        <v>80.142857142857139</v>
      </c>
      <c r="AG1246" s="100">
        <v>88.357142857142861</v>
      </c>
      <c r="AH1246" s="100">
        <v>104.58620689655173</v>
      </c>
      <c r="AI1246" s="100">
        <v>121.82758620689656</v>
      </c>
      <c r="AJ1246" s="100">
        <v>148.41379310344828</v>
      </c>
      <c r="AK1246" s="100">
        <v>155.96296296296296</v>
      </c>
      <c r="AL1246" s="100">
        <v>148.44444444444446</v>
      </c>
      <c r="AM1246" s="100">
        <v>165.65384615384616</v>
      </c>
      <c r="AN1246" s="100">
        <v>168.59</v>
      </c>
      <c r="AO1246" s="100">
        <v>153.33333333333334</v>
      </c>
      <c r="AP1246" s="100">
        <v>127.56666666666666</v>
      </c>
      <c r="AQ1246" s="100">
        <v>94.34482758620689</v>
      </c>
      <c r="AR1246" s="100">
        <v>75.13333333333334</v>
      </c>
      <c r="AS1246" s="100">
        <v>57.833333333333336</v>
      </c>
      <c r="AT1246" s="1"/>
      <c r="AU1246" s="1"/>
      <c r="AV1246" s="1"/>
      <c r="AW1246" s="1"/>
      <c r="AX1246" s="1"/>
      <c r="AY1246" s="1"/>
      <c r="AZ1246" s="1"/>
      <c r="BA1246" s="1"/>
      <c r="BB1246" s="1"/>
      <c r="BC1246" s="1"/>
      <c r="BD1246" s="1"/>
      <c r="BE1246" s="1"/>
      <c r="BF1246" s="1"/>
      <c r="BG1246" s="1"/>
      <c r="BH1246" s="1"/>
      <c r="BI1246" s="1"/>
      <c r="BJ1246" s="1"/>
      <c r="BK1246" s="1"/>
      <c r="BL1246" s="1"/>
      <c r="BM1246" s="1"/>
    </row>
    <row r="1247" spans="1:65" ht="16.5" customHeight="1" x14ac:dyDescent="0.25">
      <c r="A1247" s="87">
        <v>23110060</v>
      </c>
      <c r="B1247" s="82" t="s">
        <v>26</v>
      </c>
      <c r="C1247" s="82" t="s">
        <v>1522</v>
      </c>
      <c r="D1247" s="82" t="s">
        <v>1520</v>
      </c>
      <c r="E1247" s="82" t="s">
        <v>1501</v>
      </c>
      <c r="F1247" s="82">
        <v>8</v>
      </c>
      <c r="G1247" s="82">
        <v>171</v>
      </c>
      <c r="H1247" s="83">
        <v>-74.333055560000005</v>
      </c>
      <c r="I1247" s="93">
        <v>6.19361111</v>
      </c>
      <c r="J1247" s="100">
        <v>33.793103448275865</v>
      </c>
      <c r="K1247" s="100">
        <v>24.065517241379315</v>
      </c>
      <c r="L1247" s="100">
        <v>21.662068965517239</v>
      </c>
      <c r="M1247" s="100">
        <v>24.203448275862069</v>
      </c>
      <c r="N1247" s="100">
        <v>45.672413793103459</v>
      </c>
      <c r="O1247" s="100">
        <v>46.251851851851839</v>
      </c>
      <c r="P1247" s="100">
        <v>66.610344827586189</v>
      </c>
      <c r="Q1247" s="100">
        <v>81.910344827586215</v>
      </c>
      <c r="R1247" s="100">
        <v>79.524137931034474</v>
      </c>
      <c r="S1247" s="100">
        <v>93.427586206896535</v>
      </c>
      <c r="T1247" s="100">
        <v>103.90689655172415</v>
      </c>
      <c r="U1247" s="100">
        <v>112.2103448275862</v>
      </c>
      <c r="V1247" s="100">
        <v>102.77407407407408</v>
      </c>
      <c r="W1247" s="100">
        <v>109.91481481481482</v>
      </c>
      <c r="X1247" s="100">
        <v>116.42592592592592</v>
      </c>
      <c r="Y1247" s="100">
        <v>82.872413793103448</v>
      </c>
      <c r="Z1247" s="100">
        <v>81.7344827586207</v>
      </c>
      <c r="AA1247" s="100">
        <v>77.658620689655152</v>
      </c>
      <c r="AB1247" s="100">
        <v>69.162962962962965</v>
      </c>
      <c r="AC1247" s="100">
        <v>60.15</v>
      </c>
      <c r="AD1247" s="100">
        <v>68.078571428571436</v>
      </c>
      <c r="AE1247" s="100">
        <v>56.81071428571429</v>
      </c>
      <c r="AF1247" s="100">
        <v>77.953571428571422</v>
      </c>
      <c r="AG1247" s="100">
        <v>88.820689655172416</v>
      </c>
      <c r="AH1247" s="100">
        <v>79.241379310344826</v>
      </c>
      <c r="AI1247" s="100">
        <v>113.37241379310342</v>
      </c>
      <c r="AJ1247" s="100">
        <v>133.8862068965517</v>
      </c>
      <c r="AK1247" s="100">
        <v>104.80357142857144</v>
      </c>
      <c r="AL1247" s="100">
        <v>109.3142857142857</v>
      </c>
      <c r="AM1247" s="100">
        <v>121.84285714285714</v>
      </c>
      <c r="AN1247" s="100">
        <v>105.60344827586208</v>
      </c>
      <c r="AO1247" s="100">
        <v>91.831034482758611</v>
      </c>
      <c r="AP1247" s="100">
        <v>74.368965517241378</v>
      </c>
      <c r="AQ1247" s="100">
        <v>61.092857142857149</v>
      </c>
      <c r="AR1247" s="100">
        <v>49.042857142857144</v>
      </c>
      <c r="AS1247" s="100">
        <v>28.667857142857144</v>
      </c>
      <c r="AT1247" s="1"/>
      <c r="AU1247" s="1"/>
      <c r="AV1247" s="1"/>
      <c r="AW1247" s="1"/>
      <c r="AX1247" s="1"/>
      <c r="AY1247" s="1"/>
      <c r="AZ1247" s="1"/>
      <c r="BA1247" s="1"/>
      <c r="BB1247" s="1"/>
      <c r="BC1247" s="1"/>
      <c r="BD1247" s="1"/>
      <c r="BE1247" s="1"/>
      <c r="BF1247" s="1"/>
      <c r="BG1247" s="1"/>
      <c r="BH1247" s="1"/>
      <c r="BI1247" s="1"/>
      <c r="BJ1247" s="1"/>
      <c r="BK1247" s="1"/>
      <c r="BL1247" s="1"/>
      <c r="BM1247" s="1"/>
    </row>
    <row r="1248" spans="1:65" ht="16.5" customHeight="1" x14ac:dyDescent="0.25">
      <c r="A1248" s="87">
        <v>23120200</v>
      </c>
      <c r="B1248" s="82" t="s">
        <v>26</v>
      </c>
      <c r="C1248" s="82" t="s">
        <v>1523</v>
      </c>
      <c r="D1248" s="82" t="s">
        <v>1520</v>
      </c>
      <c r="E1248" s="82" t="s">
        <v>1501</v>
      </c>
      <c r="F1248" s="82">
        <v>8</v>
      </c>
      <c r="G1248" s="82">
        <v>118</v>
      </c>
      <c r="H1248" s="83">
        <v>-74.082499999999996</v>
      </c>
      <c r="I1248" s="93">
        <v>6.5338888900000001</v>
      </c>
      <c r="J1248" s="100">
        <v>30.579999999999995</v>
      </c>
      <c r="K1248" s="100">
        <v>22.976666666666667</v>
      </c>
      <c r="L1248" s="100">
        <v>30.696551724137926</v>
      </c>
      <c r="M1248" s="100">
        <v>36.013793103448272</v>
      </c>
      <c r="N1248" s="100">
        <v>31.103448275862061</v>
      </c>
      <c r="O1248" s="100">
        <v>41.524137931034481</v>
      </c>
      <c r="P1248" s="100">
        <v>55.926666666666655</v>
      </c>
      <c r="Q1248" s="100">
        <v>79.11</v>
      </c>
      <c r="R1248" s="100">
        <v>91.539999999999992</v>
      </c>
      <c r="S1248" s="100">
        <v>91.5</v>
      </c>
      <c r="T1248" s="100">
        <v>93.46</v>
      </c>
      <c r="U1248" s="100">
        <v>104.53333333333333</v>
      </c>
      <c r="V1248" s="100">
        <v>103.71666666666665</v>
      </c>
      <c r="W1248" s="100">
        <v>104.37333333333332</v>
      </c>
      <c r="X1248" s="100">
        <v>114.11333333333336</v>
      </c>
      <c r="Y1248" s="100">
        <v>96.323333333333309</v>
      </c>
      <c r="Z1248" s="100">
        <v>73.933333333333337</v>
      </c>
      <c r="AA1248" s="100">
        <v>72.846666666666664</v>
      </c>
      <c r="AB1248" s="100">
        <v>63.190000000000012</v>
      </c>
      <c r="AC1248" s="100">
        <v>68.293333333333337</v>
      </c>
      <c r="AD1248" s="100">
        <v>66.993333333333325</v>
      </c>
      <c r="AE1248" s="100">
        <v>75.443333333333328</v>
      </c>
      <c r="AF1248" s="100">
        <v>92.509999999999991</v>
      </c>
      <c r="AG1248" s="100">
        <v>82.14666666666669</v>
      </c>
      <c r="AH1248" s="100">
        <v>111.34666666666665</v>
      </c>
      <c r="AI1248" s="100">
        <v>120.16333333333336</v>
      </c>
      <c r="AJ1248" s="100">
        <v>100.27</v>
      </c>
      <c r="AK1248" s="100">
        <v>127.58999999999997</v>
      </c>
      <c r="AL1248" s="100">
        <v>115.39999999999999</v>
      </c>
      <c r="AM1248" s="100">
        <v>159.91666666666666</v>
      </c>
      <c r="AN1248" s="100">
        <v>107.66333333333336</v>
      </c>
      <c r="AO1248" s="100">
        <v>128.51333333333335</v>
      </c>
      <c r="AP1248" s="100">
        <v>94.243333333333339</v>
      </c>
      <c r="AQ1248" s="100">
        <v>69.15333333333335</v>
      </c>
      <c r="AR1248" s="100">
        <v>53.296666666666667</v>
      </c>
      <c r="AS1248" s="100">
        <v>27.896666666666661</v>
      </c>
      <c r="AT1248" s="1"/>
      <c r="AU1248" s="1"/>
      <c r="AV1248" s="1"/>
      <c r="AW1248" s="1"/>
      <c r="AX1248" s="1"/>
      <c r="AY1248" s="1"/>
      <c r="AZ1248" s="1"/>
      <c r="BA1248" s="1"/>
      <c r="BB1248" s="1"/>
      <c r="BC1248" s="1"/>
      <c r="BD1248" s="1"/>
      <c r="BE1248" s="1"/>
      <c r="BF1248" s="1"/>
      <c r="BG1248" s="1"/>
      <c r="BH1248" s="1"/>
      <c r="BI1248" s="1"/>
      <c r="BJ1248" s="1"/>
      <c r="BK1248" s="1"/>
      <c r="BL1248" s="1"/>
      <c r="BM1248" s="1"/>
    </row>
    <row r="1249" spans="1:65" ht="16.5" customHeight="1" x14ac:dyDescent="0.25">
      <c r="A1249" s="87">
        <v>37010050</v>
      </c>
      <c r="B1249" s="82" t="s">
        <v>26</v>
      </c>
      <c r="C1249" s="82" t="s">
        <v>1524</v>
      </c>
      <c r="D1249" s="82" t="s">
        <v>115</v>
      </c>
      <c r="E1249" s="82" t="s">
        <v>1501</v>
      </c>
      <c r="F1249" s="82">
        <v>8</v>
      </c>
      <c r="G1249" s="82">
        <v>3168</v>
      </c>
      <c r="H1249" s="83">
        <v>-72.556111110000003</v>
      </c>
      <c r="I1249" s="93">
        <v>6.8102777799999998</v>
      </c>
      <c r="J1249" s="100">
        <v>8.4482758620689662</v>
      </c>
      <c r="K1249" s="100">
        <v>7.25</v>
      </c>
      <c r="L1249" s="100">
        <v>6.3448275862068968</v>
      </c>
      <c r="M1249" s="100">
        <v>12.448275862068966</v>
      </c>
      <c r="N1249" s="100">
        <v>11.241379310344827</v>
      </c>
      <c r="O1249" s="100">
        <v>13.689655172413794</v>
      </c>
      <c r="P1249" s="100">
        <v>21.866666666666667</v>
      </c>
      <c r="Q1249" s="100">
        <v>18.366666666666667</v>
      </c>
      <c r="R1249" s="100">
        <v>29.5</v>
      </c>
      <c r="S1249" s="100">
        <v>34.324137931034485</v>
      </c>
      <c r="T1249" s="100">
        <v>42.213793103448275</v>
      </c>
      <c r="U1249" s="100">
        <v>39.689655172413794</v>
      </c>
      <c r="V1249" s="100">
        <v>50.206896551724135</v>
      </c>
      <c r="W1249" s="100">
        <v>47.275862068965516</v>
      </c>
      <c r="X1249" s="100">
        <v>58.448275862068968</v>
      </c>
      <c r="Y1249" s="100">
        <v>62.379310344827587</v>
      </c>
      <c r="Z1249" s="100">
        <v>65.58620689655173</v>
      </c>
      <c r="AA1249" s="100">
        <v>85.689655172413794</v>
      </c>
      <c r="AB1249" s="100">
        <v>64.035714285714292</v>
      </c>
      <c r="AC1249" s="100">
        <v>69.464285714285708</v>
      </c>
      <c r="AD1249" s="100">
        <v>84.25</v>
      </c>
      <c r="AE1249" s="100">
        <v>53.36071428571428</v>
      </c>
      <c r="AF1249" s="100">
        <v>58.607142857142854</v>
      </c>
      <c r="AG1249" s="100">
        <v>59.464285714285715</v>
      </c>
      <c r="AH1249" s="100">
        <v>49.703703703703702</v>
      </c>
      <c r="AI1249" s="100">
        <v>53.535714285714285</v>
      </c>
      <c r="AJ1249" s="100">
        <v>57</v>
      </c>
      <c r="AK1249" s="100">
        <v>49.642857142857146</v>
      </c>
      <c r="AL1249" s="100">
        <v>52.428571428571431</v>
      </c>
      <c r="AM1249" s="100">
        <v>45.75</v>
      </c>
      <c r="AN1249" s="100">
        <v>35.357142857142854</v>
      </c>
      <c r="AO1249" s="100">
        <v>29.785714285714285</v>
      </c>
      <c r="AP1249" s="100">
        <v>25.5</v>
      </c>
      <c r="AQ1249" s="100">
        <v>17.357142857142858</v>
      </c>
      <c r="AR1249" s="100">
        <v>8.0714285714285712</v>
      </c>
      <c r="AS1249" s="100">
        <v>7.5714285714285712</v>
      </c>
      <c r="AT1249" s="1"/>
      <c r="AU1249" s="1"/>
      <c r="AV1249" s="1"/>
      <c r="AW1249" s="1"/>
      <c r="AX1249" s="1"/>
      <c r="AY1249" s="1"/>
      <c r="AZ1249" s="1"/>
      <c r="BA1249" s="1"/>
      <c r="BB1249" s="1"/>
      <c r="BC1249" s="1"/>
      <c r="BD1249" s="1"/>
      <c r="BE1249" s="1"/>
      <c r="BF1249" s="1"/>
      <c r="BG1249" s="1"/>
      <c r="BH1249" s="1"/>
      <c r="BI1249" s="1"/>
      <c r="BJ1249" s="1"/>
      <c r="BK1249" s="1"/>
      <c r="BL1249" s="1"/>
      <c r="BM1249" s="1"/>
    </row>
    <row r="1250" spans="1:65" ht="16.5" customHeight="1" x14ac:dyDescent="0.25">
      <c r="A1250" s="87">
        <v>24010230</v>
      </c>
      <c r="B1250" s="82" t="s">
        <v>26</v>
      </c>
      <c r="C1250" s="82" t="s">
        <v>1526</v>
      </c>
      <c r="D1250" s="82" t="s">
        <v>1526</v>
      </c>
      <c r="E1250" s="82" t="s">
        <v>1501</v>
      </c>
      <c r="F1250" s="82">
        <v>8</v>
      </c>
      <c r="G1250" s="82">
        <v>1523</v>
      </c>
      <c r="H1250" s="83">
        <v>-73.239722220000004</v>
      </c>
      <c r="I1250" s="93">
        <v>6.3552777799999998</v>
      </c>
      <c r="J1250" s="100">
        <v>23.140000000000004</v>
      </c>
      <c r="K1250" s="100">
        <v>19.663333333333334</v>
      </c>
      <c r="L1250" s="100">
        <v>18.889999999999997</v>
      </c>
      <c r="M1250" s="100">
        <v>29.144827586206901</v>
      </c>
      <c r="N1250" s="100">
        <v>31.623333333333338</v>
      </c>
      <c r="O1250" s="100">
        <v>34.926666666666669</v>
      </c>
      <c r="P1250" s="100">
        <v>50.336666666666666</v>
      </c>
      <c r="Q1250" s="100">
        <v>64.833333333333329</v>
      </c>
      <c r="R1250" s="100">
        <v>79.643333333333345</v>
      </c>
      <c r="S1250" s="100">
        <v>79</v>
      </c>
      <c r="T1250" s="100">
        <v>104.47000000000001</v>
      </c>
      <c r="U1250" s="100">
        <v>91.796666666666667</v>
      </c>
      <c r="V1250" s="100">
        <v>104.15999999999995</v>
      </c>
      <c r="W1250" s="100">
        <v>93.941379310344828</v>
      </c>
      <c r="X1250" s="100">
        <v>98.136666666666642</v>
      </c>
      <c r="Y1250" s="100">
        <v>70.333333333333329</v>
      </c>
      <c r="Z1250" s="100">
        <v>61.51</v>
      </c>
      <c r="AA1250" s="100">
        <v>52.616666666666674</v>
      </c>
      <c r="AB1250" s="100">
        <v>56.756666666666668</v>
      </c>
      <c r="AC1250" s="100">
        <v>61.639999999999993</v>
      </c>
      <c r="AD1250" s="100">
        <v>71.676666666666677</v>
      </c>
      <c r="AE1250" s="100">
        <v>60.243333333333339</v>
      </c>
      <c r="AF1250" s="100">
        <v>71.383333333333312</v>
      </c>
      <c r="AG1250" s="100">
        <v>81.54000000000002</v>
      </c>
      <c r="AH1250" s="100">
        <v>75.173333333333332</v>
      </c>
      <c r="AI1250" s="100">
        <v>78.586666666666659</v>
      </c>
      <c r="AJ1250" s="100">
        <v>105.9</v>
      </c>
      <c r="AK1250" s="100">
        <v>81.696666666666658</v>
      </c>
      <c r="AL1250" s="100">
        <v>99.506666666666646</v>
      </c>
      <c r="AM1250" s="100">
        <v>89.490000000000023</v>
      </c>
      <c r="AN1250" s="100">
        <v>93.200000000000017</v>
      </c>
      <c r="AO1250" s="100">
        <v>64.196666666666658</v>
      </c>
      <c r="AP1250" s="100">
        <v>56.519999999999989</v>
      </c>
      <c r="AQ1250" s="100">
        <v>35.61</v>
      </c>
      <c r="AR1250" s="100">
        <v>35.573333333333338</v>
      </c>
      <c r="AS1250" s="100">
        <v>14.713333333333336</v>
      </c>
      <c r="AT1250" s="1"/>
      <c r="AU1250" s="1"/>
      <c r="AV1250" s="1"/>
      <c r="AW1250" s="1"/>
      <c r="AX1250" s="1"/>
      <c r="AY1250" s="1"/>
      <c r="AZ1250" s="1"/>
      <c r="BA1250" s="1"/>
      <c r="BB1250" s="1"/>
      <c r="BC1250" s="1"/>
      <c r="BD1250" s="1"/>
      <c r="BE1250" s="1"/>
      <c r="BF1250" s="1"/>
      <c r="BG1250" s="1"/>
      <c r="BH1250" s="1"/>
      <c r="BI1250" s="1"/>
      <c r="BJ1250" s="1"/>
      <c r="BK1250" s="1"/>
      <c r="BL1250" s="1"/>
      <c r="BM1250" s="1"/>
    </row>
    <row r="1251" spans="1:65" ht="16.5" customHeight="1" x14ac:dyDescent="0.25">
      <c r="A1251" s="87">
        <v>24011070</v>
      </c>
      <c r="B1251" s="82" t="s">
        <v>26</v>
      </c>
      <c r="C1251" s="82" t="s">
        <v>1527</v>
      </c>
      <c r="D1251" s="82" t="s">
        <v>1528</v>
      </c>
      <c r="E1251" s="82" t="s">
        <v>1501</v>
      </c>
      <c r="F1251" s="82">
        <v>8</v>
      </c>
      <c r="G1251" s="82">
        <v>1799</v>
      </c>
      <c r="H1251" s="83">
        <v>-73.46741111</v>
      </c>
      <c r="I1251" s="93">
        <v>6.3239327799999998</v>
      </c>
      <c r="J1251" s="100">
        <v>52.810000000000009</v>
      </c>
      <c r="K1251" s="100">
        <v>51.933333333333323</v>
      </c>
      <c r="L1251" s="100">
        <v>40.9</v>
      </c>
      <c r="M1251" s="100">
        <v>67.248275862068965</v>
      </c>
      <c r="N1251" s="100">
        <v>49.432142857142843</v>
      </c>
      <c r="O1251" s="100">
        <v>55.555172413793102</v>
      </c>
      <c r="P1251" s="100">
        <v>87.86</v>
      </c>
      <c r="Q1251" s="100">
        <v>84.606666666666655</v>
      </c>
      <c r="R1251" s="100">
        <v>111.08333333333331</v>
      </c>
      <c r="S1251" s="100">
        <v>120.98</v>
      </c>
      <c r="T1251" s="100">
        <v>144.46666666666667</v>
      </c>
      <c r="U1251" s="100">
        <v>159.93333333333334</v>
      </c>
      <c r="V1251" s="100">
        <v>176.66333333333336</v>
      </c>
      <c r="W1251" s="100">
        <v>193.24000000000004</v>
      </c>
      <c r="X1251" s="100">
        <v>187.59333333333336</v>
      </c>
      <c r="Y1251" s="100">
        <v>150.87241379310345</v>
      </c>
      <c r="Z1251" s="100">
        <v>130.06551724137933</v>
      </c>
      <c r="AA1251" s="100">
        <v>113.55517241379312</v>
      </c>
      <c r="AB1251" s="100">
        <v>114.76333333333334</v>
      </c>
      <c r="AC1251" s="100">
        <v>117.30666666666666</v>
      </c>
      <c r="AD1251" s="100">
        <v>110.59655172413792</v>
      </c>
      <c r="AE1251" s="100">
        <v>124.09310344827587</v>
      </c>
      <c r="AF1251" s="100">
        <v>138.88999999999999</v>
      </c>
      <c r="AG1251" s="100">
        <v>160.17586206896553</v>
      </c>
      <c r="AH1251" s="100">
        <v>135.57142857142858</v>
      </c>
      <c r="AI1251" s="100">
        <v>154.39642857142854</v>
      </c>
      <c r="AJ1251" s="100">
        <v>172.11724137931034</v>
      </c>
      <c r="AK1251" s="100">
        <v>146.93666666666664</v>
      </c>
      <c r="AL1251" s="100">
        <v>158.33666666666667</v>
      </c>
      <c r="AM1251" s="100">
        <v>192.4666666666667</v>
      </c>
      <c r="AN1251" s="100">
        <v>148.67241379310346</v>
      </c>
      <c r="AO1251" s="100">
        <v>138.33928571428572</v>
      </c>
      <c r="AP1251" s="100">
        <v>116.32857142857144</v>
      </c>
      <c r="AQ1251" s="100">
        <v>92.111111111111128</v>
      </c>
      <c r="AR1251" s="100">
        <v>93.770370370370358</v>
      </c>
      <c r="AS1251" s="100">
        <v>69.766666666666666</v>
      </c>
      <c r="AT1251" s="1"/>
      <c r="AU1251" s="1"/>
      <c r="AV1251" s="1"/>
      <c r="AW1251" s="1"/>
      <c r="AX1251" s="1"/>
      <c r="AY1251" s="1"/>
      <c r="AZ1251" s="1"/>
      <c r="BA1251" s="1"/>
      <c r="BB1251" s="1"/>
      <c r="BC1251" s="1"/>
      <c r="BD1251" s="1"/>
      <c r="BE1251" s="1"/>
      <c r="BF1251" s="1"/>
      <c r="BG1251" s="1"/>
      <c r="BH1251" s="1"/>
      <c r="BI1251" s="1"/>
      <c r="BJ1251" s="1"/>
      <c r="BK1251" s="1"/>
      <c r="BL1251" s="1"/>
      <c r="BM1251" s="1"/>
    </row>
    <row r="1252" spans="1:65" ht="16.5" customHeight="1" x14ac:dyDescent="0.25">
      <c r="A1252" s="87">
        <v>24020120</v>
      </c>
      <c r="B1252" s="82" t="s">
        <v>26</v>
      </c>
      <c r="C1252" s="82" t="s">
        <v>1529</v>
      </c>
      <c r="D1252" s="82" t="s">
        <v>1529</v>
      </c>
      <c r="E1252" s="82" t="s">
        <v>1501</v>
      </c>
      <c r="F1252" s="82">
        <v>8</v>
      </c>
      <c r="G1252" s="82">
        <v>1520</v>
      </c>
      <c r="H1252" s="83">
        <v>-73.044722220000011</v>
      </c>
      <c r="I1252" s="93">
        <v>6.2994444400000003</v>
      </c>
      <c r="J1252" s="100">
        <v>36.986666666666672</v>
      </c>
      <c r="K1252" s="100">
        <v>32.589999999999996</v>
      </c>
      <c r="L1252" s="100">
        <v>34.230000000000004</v>
      </c>
      <c r="M1252" s="100">
        <v>53.210000000000008</v>
      </c>
      <c r="N1252" s="100">
        <v>45.746666666666677</v>
      </c>
      <c r="O1252" s="100">
        <v>38.379999999999995</v>
      </c>
      <c r="P1252" s="100">
        <v>81.45</v>
      </c>
      <c r="Q1252" s="100">
        <v>77.456666666666663</v>
      </c>
      <c r="R1252" s="100">
        <v>80.206666666666678</v>
      </c>
      <c r="S1252" s="100">
        <v>94.96333333333331</v>
      </c>
      <c r="T1252" s="100">
        <v>132.96333333333331</v>
      </c>
      <c r="U1252" s="100">
        <v>98.596666666666678</v>
      </c>
      <c r="V1252" s="100">
        <v>107.17333333333333</v>
      </c>
      <c r="W1252" s="100">
        <v>88.08</v>
      </c>
      <c r="X1252" s="100">
        <v>96.643333333333331</v>
      </c>
      <c r="Y1252" s="100">
        <v>64.86999999999999</v>
      </c>
      <c r="Z1252" s="100">
        <v>51.463333333333338</v>
      </c>
      <c r="AA1252" s="100">
        <v>46.393333333333331</v>
      </c>
      <c r="AB1252" s="100">
        <v>35.81666666666667</v>
      </c>
      <c r="AC1252" s="100">
        <v>44.226666666666667</v>
      </c>
      <c r="AD1252" s="100">
        <v>51.383333333333333</v>
      </c>
      <c r="AE1252" s="100">
        <v>47.763333333333335</v>
      </c>
      <c r="AF1252" s="100">
        <v>50.570000000000007</v>
      </c>
      <c r="AG1252" s="100">
        <v>68.083333333333329</v>
      </c>
      <c r="AH1252" s="100">
        <v>53.656666666666666</v>
      </c>
      <c r="AI1252" s="100">
        <v>73.143333333333302</v>
      </c>
      <c r="AJ1252" s="100">
        <v>83.57</v>
      </c>
      <c r="AK1252" s="100">
        <v>102.40333333333334</v>
      </c>
      <c r="AL1252" s="100">
        <v>103.02</v>
      </c>
      <c r="AM1252" s="100">
        <v>116.19666666666667</v>
      </c>
      <c r="AN1252" s="100">
        <v>113.33666666666663</v>
      </c>
      <c r="AO1252" s="100">
        <v>92.57</v>
      </c>
      <c r="AP1252" s="100">
        <v>89.616666666666646</v>
      </c>
      <c r="AQ1252" s="100">
        <v>60.743333333333318</v>
      </c>
      <c r="AR1252" s="100">
        <v>72.723333333333343</v>
      </c>
      <c r="AS1252" s="100">
        <v>33.809999999999995</v>
      </c>
      <c r="AT1252" s="1"/>
      <c r="AU1252" s="1"/>
      <c r="AV1252" s="1"/>
      <c r="AW1252" s="1"/>
      <c r="AX1252" s="1"/>
      <c r="AY1252" s="1"/>
      <c r="AZ1252" s="1"/>
      <c r="BA1252" s="1"/>
      <c r="BB1252" s="1"/>
      <c r="BC1252" s="1"/>
      <c r="BD1252" s="1"/>
      <c r="BE1252" s="1"/>
      <c r="BF1252" s="1"/>
      <c r="BG1252" s="1"/>
      <c r="BH1252" s="1"/>
      <c r="BI1252" s="1"/>
      <c r="BJ1252" s="1"/>
      <c r="BK1252" s="1"/>
      <c r="BL1252" s="1"/>
      <c r="BM1252" s="1"/>
    </row>
    <row r="1253" spans="1:65" ht="16.5" customHeight="1" x14ac:dyDescent="0.25">
      <c r="A1253" s="87">
        <v>24020220</v>
      </c>
      <c r="B1253" s="82" t="s">
        <v>26</v>
      </c>
      <c r="C1253" s="82" t="s">
        <v>1530</v>
      </c>
      <c r="D1253" s="82" t="s">
        <v>1529</v>
      </c>
      <c r="E1253" s="82" t="s">
        <v>1501</v>
      </c>
      <c r="F1253" s="82">
        <v>8</v>
      </c>
      <c r="G1253" s="82">
        <v>2625</v>
      </c>
      <c r="H1253" s="83">
        <v>-72.964583329999996</v>
      </c>
      <c r="I1253" s="93">
        <v>6.1527222200000002</v>
      </c>
      <c r="J1253" s="100">
        <v>35</v>
      </c>
      <c r="K1253" s="100">
        <v>52.75</v>
      </c>
      <c r="L1253" s="100">
        <v>40.607142857142854</v>
      </c>
      <c r="M1253" s="100">
        <v>51.392857142857146</v>
      </c>
      <c r="N1253" s="100">
        <v>60.928571428571431</v>
      </c>
      <c r="O1253" s="100">
        <v>52.607142857142854</v>
      </c>
      <c r="P1253" s="100">
        <v>77.481481481481481</v>
      </c>
      <c r="Q1253" s="100">
        <v>87.407407407407405</v>
      </c>
      <c r="R1253" s="100">
        <v>110.85185185185185</v>
      </c>
      <c r="S1253" s="100">
        <v>92.303571428571431</v>
      </c>
      <c r="T1253" s="100">
        <v>96.074074074074076</v>
      </c>
      <c r="U1253" s="100">
        <v>100.37037037037037</v>
      </c>
      <c r="V1253" s="100">
        <v>77.778571428571439</v>
      </c>
      <c r="W1253" s="100">
        <v>62.285714285714285</v>
      </c>
      <c r="X1253" s="100">
        <v>69.607142857142861</v>
      </c>
      <c r="Y1253" s="100">
        <v>40.137931034482762</v>
      </c>
      <c r="Z1253" s="100">
        <v>25.068965517241381</v>
      </c>
      <c r="AA1253" s="100">
        <v>15.413793103448276</v>
      </c>
      <c r="AB1253" s="100">
        <v>17.364285714285714</v>
      </c>
      <c r="AC1253" s="100">
        <v>25.178571428571427</v>
      </c>
      <c r="AD1253" s="100">
        <v>15.707142857142857</v>
      </c>
      <c r="AE1253" s="100">
        <v>16.296296296296298</v>
      </c>
      <c r="AF1253" s="100">
        <v>27.888888888888889</v>
      </c>
      <c r="AG1253" s="100">
        <v>37.962962962962962</v>
      </c>
      <c r="AH1253" s="100">
        <v>33.928571428571431</v>
      </c>
      <c r="AI1253" s="100">
        <v>47.678571428571431</v>
      </c>
      <c r="AJ1253" s="100">
        <v>62.75</v>
      </c>
      <c r="AK1253" s="100">
        <v>81.275862068965523</v>
      </c>
      <c r="AL1253" s="100">
        <v>102.27586206896552</v>
      </c>
      <c r="AM1253" s="100">
        <v>94.49655172413793</v>
      </c>
      <c r="AN1253" s="100">
        <v>101.70370370370371</v>
      </c>
      <c r="AO1253" s="100">
        <v>86.12</v>
      </c>
      <c r="AP1253" s="100">
        <v>71.42307692307692</v>
      </c>
      <c r="AQ1253" s="100">
        <v>58.035714285714285</v>
      </c>
      <c r="AR1253" s="100">
        <v>55.142857142857146</v>
      </c>
      <c r="AS1253" s="100">
        <v>30.75</v>
      </c>
      <c r="AT1253" s="1"/>
      <c r="AU1253" s="1"/>
      <c r="AV1253" s="1"/>
      <c r="AW1253" s="1"/>
      <c r="AX1253" s="1"/>
      <c r="AY1253" s="1"/>
      <c r="AZ1253" s="1"/>
      <c r="BA1253" s="1"/>
      <c r="BB1253" s="1"/>
      <c r="BC1253" s="1"/>
      <c r="BD1253" s="1"/>
      <c r="BE1253" s="1"/>
      <c r="BF1253" s="1"/>
      <c r="BG1253" s="1"/>
      <c r="BH1253" s="1"/>
      <c r="BI1253" s="1"/>
      <c r="BJ1253" s="1"/>
      <c r="BK1253" s="1"/>
      <c r="BL1253" s="1"/>
      <c r="BM1253" s="1"/>
    </row>
    <row r="1254" spans="1:65" ht="16.5" customHeight="1" x14ac:dyDescent="0.25">
      <c r="A1254" s="87">
        <v>24020230</v>
      </c>
      <c r="B1254" s="82" t="s">
        <v>26</v>
      </c>
      <c r="C1254" s="82" t="s">
        <v>1531</v>
      </c>
      <c r="D1254" s="82" t="s">
        <v>1529</v>
      </c>
      <c r="E1254" s="82" t="s">
        <v>1501</v>
      </c>
      <c r="F1254" s="82">
        <v>8</v>
      </c>
      <c r="G1254" s="82">
        <v>2107</v>
      </c>
      <c r="H1254" s="83">
        <v>-72.946722220000012</v>
      </c>
      <c r="I1254" s="93">
        <v>6.2487777800000002</v>
      </c>
      <c r="J1254" s="100">
        <v>21.599999999999998</v>
      </c>
      <c r="K1254" s="100">
        <v>23.046428571428571</v>
      </c>
      <c r="L1254" s="100">
        <v>28.762068965517241</v>
      </c>
      <c r="M1254" s="100">
        <v>30.828571428571429</v>
      </c>
      <c r="N1254" s="100">
        <v>31.55</v>
      </c>
      <c r="O1254" s="100">
        <v>22.857142857142858</v>
      </c>
      <c r="P1254" s="100">
        <v>49.251851851851853</v>
      </c>
      <c r="Q1254" s="100">
        <v>44.840740740740742</v>
      </c>
      <c r="R1254" s="100">
        <v>64.32692307692308</v>
      </c>
      <c r="S1254" s="100">
        <v>52.677777777777777</v>
      </c>
      <c r="T1254" s="100">
        <v>69.392592592592592</v>
      </c>
      <c r="U1254" s="100">
        <v>68.081481481481489</v>
      </c>
      <c r="V1254" s="100">
        <v>57.650000000000006</v>
      </c>
      <c r="W1254" s="100">
        <v>44.438461538461539</v>
      </c>
      <c r="X1254" s="100">
        <v>54.523076923076928</v>
      </c>
      <c r="Y1254" s="100">
        <v>28.55925925925926</v>
      </c>
      <c r="Z1254" s="100">
        <v>26.396296296296295</v>
      </c>
      <c r="AA1254" s="100">
        <v>29.7</v>
      </c>
      <c r="AB1254" s="100">
        <v>27.923999999999999</v>
      </c>
      <c r="AC1254" s="100">
        <v>46.46</v>
      </c>
      <c r="AD1254" s="100">
        <v>25.364000000000001</v>
      </c>
      <c r="AE1254" s="100">
        <v>26.028571428571432</v>
      </c>
      <c r="AF1254" s="100">
        <v>30.074999999999999</v>
      </c>
      <c r="AG1254" s="100">
        <v>42.057692307692307</v>
      </c>
      <c r="AH1254" s="100">
        <v>34.138461538461542</v>
      </c>
      <c r="AI1254" s="100">
        <v>38.653846153846153</v>
      </c>
      <c r="AJ1254" s="100">
        <v>46.088000000000001</v>
      </c>
      <c r="AK1254" s="100">
        <v>54.542307692307695</v>
      </c>
      <c r="AL1254" s="100">
        <v>63.976000000000006</v>
      </c>
      <c r="AM1254" s="100">
        <v>57.288000000000004</v>
      </c>
      <c r="AN1254" s="100">
        <v>59.83461538461539</v>
      </c>
      <c r="AO1254" s="100">
        <v>58.253846153846162</v>
      </c>
      <c r="AP1254" s="100">
        <v>42.146153846153851</v>
      </c>
      <c r="AQ1254" s="100">
        <v>31.303703703703704</v>
      </c>
      <c r="AR1254" s="100">
        <v>25.362962962962964</v>
      </c>
      <c r="AS1254" s="100">
        <v>27.482142857142858</v>
      </c>
      <c r="AT1254" s="1"/>
      <c r="AU1254" s="1"/>
      <c r="AV1254" s="1"/>
      <c r="AW1254" s="1"/>
      <c r="AX1254" s="1"/>
      <c r="AY1254" s="1"/>
      <c r="AZ1254" s="1"/>
      <c r="BA1254" s="1"/>
      <c r="BB1254" s="1"/>
      <c r="BC1254" s="1"/>
      <c r="BD1254" s="1"/>
      <c r="BE1254" s="1"/>
      <c r="BF1254" s="1"/>
      <c r="BG1254" s="1"/>
      <c r="BH1254" s="1"/>
      <c r="BI1254" s="1"/>
      <c r="BJ1254" s="1"/>
      <c r="BK1254" s="1"/>
      <c r="BL1254" s="1"/>
      <c r="BM1254" s="1"/>
    </row>
    <row r="1255" spans="1:65" ht="16.5" customHeight="1" x14ac:dyDescent="0.25">
      <c r="A1255" s="87">
        <v>24020130</v>
      </c>
      <c r="B1255" s="82" t="s">
        <v>26</v>
      </c>
      <c r="C1255" s="82" t="s">
        <v>1532</v>
      </c>
      <c r="D1255" s="82" t="s">
        <v>1533</v>
      </c>
      <c r="E1255" s="82" t="s">
        <v>1501</v>
      </c>
      <c r="F1255" s="82">
        <v>8</v>
      </c>
      <c r="G1255" s="82">
        <v>1626</v>
      </c>
      <c r="H1255" s="83">
        <v>-73.056111110000003</v>
      </c>
      <c r="I1255" s="93">
        <v>6.5982500000000002</v>
      </c>
      <c r="J1255" s="100">
        <v>6.6033333333333335</v>
      </c>
      <c r="K1255" s="100">
        <v>6.3100000000000005</v>
      </c>
      <c r="L1255" s="100">
        <v>7.3266666666666662</v>
      </c>
      <c r="M1255" s="100">
        <v>11.31</v>
      </c>
      <c r="N1255" s="100">
        <v>11.1</v>
      </c>
      <c r="O1255" s="100">
        <v>11.166666666666666</v>
      </c>
      <c r="P1255" s="100">
        <v>20.75333333333333</v>
      </c>
      <c r="Q1255" s="100">
        <v>24.926666666666662</v>
      </c>
      <c r="R1255" s="100">
        <v>27.103333333333332</v>
      </c>
      <c r="S1255" s="100">
        <v>34.99</v>
      </c>
      <c r="T1255" s="100">
        <v>53.936666666666682</v>
      </c>
      <c r="U1255" s="100">
        <v>49.8</v>
      </c>
      <c r="V1255" s="100">
        <v>57.93333333333333</v>
      </c>
      <c r="W1255" s="100">
        <v>57.943333333333342</v>
      </c>
      <c r="X1255" s="100">
        <v>59.996666666666655</v>
      </c>
      <c r="Y1255" s="100">
        <v>54.54</v>
      </c>
      <c r="Z1255" s="100">
        <v>56.459999999999994</v>
      </c>
      <c r="AA1255" s="100">
        <v>46.7</v>
      </c>
      <c r="AB1255" s="100">
        <v>44.81666666666667</v>
      </c>
      <c r="AC1255" s="100">
        <v>56.375862068965503</v>
      </c>
      <c r="AD1255" s="100">
        <v>54.13</v>
      </c>
      <c r="AE1255" s="100">
        <v>48.696666666666673</v>
      </c>
      <c r="AF1255" s="100">
        <v>51.940000000000012</v>
      </c>
      <c r="AG1255" s="100">
        <v>50.373333333333321</v>
      </c>
      <c r="AH1255" s="100">
        <v>48.156666666666652</v>
      </c>
      <c r="AI1255" s="100">
        <v>45.123333333333335</v>
      </c>
      <c r="AJ1255" s="100">
        <v>47.706666666666671</v>
      </c>
      <c r="AK1255" s="100">
        <v>52.61999999999999</v>
      </c>
      <c r="AL1255" s="100">
        <v>43.165517241379305</v>
      </c>
      <c r="AM1255" s="100">
        <v>46.370000000000012</v>
      </c>
      <c r="AN1255" s="100">
        <v>34.103333333333332</v>
      </c>
      <c r="AO1255" s="100">
        <v>32.206666666666671</v>
      </c>
      <c r="AP1255" s="100">
        <v>20.216666666666665</v>
      </c>
      <c r="AQ1255" s="100">
        <v>13.186666666666667</v>
      </c>
      <c r="AR1255" s="100">
        <v>9.0299999999999994</v>
      </c>
      <c r="AS1255" s="100">
        <v>8.4166666666666679</v>
      </c>
      <c r="AT1255" s="1"/>
      <c r="AU1255" s="1"/>
      <c r="AV1255" s="1"/>
      <c r="AW1255" s="1"/>
      <c r="AX1255" s="1"/>
      <c r="AY1255" s="1"/>
      <c r="AZ1255" s="1"/>
      <c r="BA1255" s="1"/>
      <c r="BB1255" s="1"/>
      <c r="BC1255" s="1"/>
      <c r="BD1255" s="1"/>
      <c r="BE1255" s="1"/>
      <c r="BF1255" s="1"/>
      <c r="BG1255" s="1"/>
      <c r="BH1255" s="1"/>
      <c r="BI1255" s="1"/>
      <c r="BJ1255" s="1"/>
      <c r="BK1255" s="1"/>
      <c r="BL1255" s="1"/>
      <c r="BM1255" s="1"/>
    </row>
    <row r="1256" spans="1:65" ht="16.5" customHeight="1" x14ac:dyDescent="0.25">
      <c r="A1256" s="87">
        <v>23145020</v>
      </c>
      <c r="B1256" s="82" t="s">
        <v>56</v>
      </c>
      <c r="C1256" s="82" t="s">
        <v>1534</v>
      </c>
      <c r="D1256" s="82" t="s">
        <v>1534</v>
      </c>
      <c r="E1256" s="82" t="s">
        <v>1501</v>
      </c>
      <c r="F1256" s="82">
        <v>8</v>
      </c>
      <c r="G1256" s="82">
        <v>805</v>
      </c>
      <c r="H1256" s="83">
        <v>-73.510000000000005</v>
      </c>
      <c r="I1256" s="93">
        <v>6.6963888899999997</v>
      </c>
      <c r="J1256" s="100">
        <v>31.996551724137934</v>
      </c>
      <c r="K1256" s="100">
        <v>23.696428571428573</v>
      </c>
      <c r="L1256" s="100">
        <v>30.844444444444441</v>
      </c>
      <c r="M1256" s="100">
        <v>32.539285714285725</v>
      </c>
      <c r="N1256" s="100">
        <v>38.151724137931026</v>
      </c>
      <c r="O1256" s="100">
        <v>26.446153846153852</v>
      </c>
      <c r="P1256" s="100">
        <v>51.396428571428551</v>
      </c>
      <c r="Q1256" s="100">
        <v>51.151724137931019</v>
      </c>
      <c r="R1256" s="100">
        <v>69.862962962962968</v>
      </c>
      <c r="S1256" s="100">
        <v>65.720358077964292</v>
      </c>
      <c r="T1256" s="100">
        <v>89.767857142857125</v>
      </c>
      <c r="U1256" s="100">
        <v>90.426923076923075</v>
      </c>
      <c r="V1256" s="100">
        <v>114.01481481481484</v>
      </c>
      <c r="W1256" s="100">
        <v>90.346428571428561</v>
      </c>
      <c r="X1256" s="100">
        <v>107.10000000000001</v>
      </c>
      <c r="Y1256" s="100">
        <v>86.181481481481498</v>
      </c>
      <c r="Z1256" s="100">
        <v>76.385185185185193</v>
      </c>
      <c r="AA1256" s="100">
        <v>59.907692307692301</v>
      </c>
      <c r="AB1256" s="100">
        <v>67.234615384615367</v>
      </c>
      <c r="AC1256" s="100">
        <v>70.825000000000003</v>
      </c>
      <c r="AD1256" s="100">
        <v>76.47777777777776</v>
      </c>
      <c r="AE1256" s="100">
        <v>73.5</v>
      </c>
      <c r="AF1256" s="100">
        <v>77.607407407407393</v>
      </c>
      <c r="AG1256" s="100">
        <v>87.474074074074096</v>
      </c>
      <c r="AH1256" s="100">
        <v>76.121428571428581</v>
      </c>
      <c r="AI1256" s="100">
        <v>81.935714285714283</v>
      </c>
      <c r="AJ1256" s="100">
        <v>80.032142857142873</v>
      </c>
      <c r="AK1256" s="100">
        <v>82.957692307692298</v>
      </c>
      <c r="AL1256" s="100">
        <v>103.8</v>
      </c>
      <c r="AM1256" s="100">
        <v>88.253846153846169</v>
      </c>
      <c r="AN1256" s="100">
        <v>97.661538461538441</v>
      </c>
      <c r="AO1256" s="100">
        <v>86.334482758620695</v>
      </c>
      <c r="AP1256" s="100">
        <v>79.3</v>
      </c>
      <c r="AQ1256" s="100">
        <v>51.122222222222213</v>
      </c>
      <c r="AR1256" s="100">
        <v>46.851999999999997</v>
      </c>
      <c r="AS1256" s="100">
        <v>30.122222222222216</v>
      </c>
      <c r="AT1256" s="1" t="s">
        <v>1888</v>
      </c>
      <c r="AU1256" s="1"/>
      <c r="AV1256" s="1"/>
      <c r="AW1256" s="1"/>
      <c r="AX1256" s="1"/>
      <c r="AY1256" s="1"/>
      <c r="AZ1256" s="1"/>
      <c r="BA1256" s="1"/>
      <c r="BB1256" s="1"/>
      <c r="BC1256" s="1"/>
      <c r="BD1256" s="1"/>
      <c r="BE1256" s="1"/>
      <c r="BF1256" s="1"/>
      <c r="BG1256" s="1"/>
      <c r="BH1256" s="1"/>
      <c r="BI1256" s="1"/>
      <c r="BJ1256" s="1"/>
      <c r="BK1256" s="1"/>
      <c r="BL1256" s="1"/>
      <c r="BM1256" s="1"/>
    </row>
    <row r="1257" spans="1:65" ht="16.5" customHeight="1" x14ac:dyDescent="0.25">
      <c r="A1257" s="87">
        <v>23140070</v>
      </c>
      <c r="B1257" s="82" t="s">
        <v>26</v>
      </c>
      <c r="C1257" s="82" t="s">
        <v>1536</v>
      </c>
      <c r="D1257" s="82" t="s">
        <v>1534</v>
      </c>
      <c r="E1257" s="82" t="s">
        <v>1501</v>
      </c>
      <c r="F1257" s="82">
        <v>8</v>
      </c>
      <c r="G1257" s="82">
        <v>183</v>
      </c>
      <c r="H1257" s="83">
        <v>-73.616388889999996</v>
      </c>
      <c r="I1257" s="93">
        <v>6.7719444400000004</v>
      </c>
      <c r="J1257" s="100">
        <v>30.983333333333334</v>
      </c>
      <c r="K1257" s="100">
        <v>29.793103448275861</v>
      </c>
      <c r="L1257" s="100">
        <v>43.456666666666678</v>
      </c>
      <c r="M1257" s="100">
        <v>46.583333333333336</v>
      </c>
      <c r="N1257" s="100">
        <v>54.72333333333335</v>
      </c>
      <c r="O1257" s="100">
        <v>51.573333333333331</v>
      </c>
      <c r="P1257" s="100">
        <v>73.279310344827579</v>
      </c>
      <c r="Q1257" s="100">
        <v>73.258620689655174</v>
      </c>
      <c r="R1257" s="100">
        <v>90.220000000000013</v>
      </c>
      <c r="S1257" s="100">
        <v>84.134482758620678</v>
      </c>
      <c r="T1257" s="100">
        <v>93.879310344827587</v>
      </c>
      <c r="U1257" s="100">
        <v>102.14482758620687</v>
      </c>
      <c r="V1257" s="100">
        <v>106.32499999999997</v>
      </c>
      <c r="W1257" s="100">
        <v>78.63666666666667</v>
      </c>
      <c r="X1257" s="100">
        <v>76.537931034482753</v>
      </c>
      <c r="Y1257" s="100">
        <v>65.924999999999997</v>
      </c>
      <c r="Z1257" s="100">
        <v>57.417241379310333</v>
      </c>
      <c r="AA1257" s="100">
        <v>47.999999999999993</v>
      </c>
      <c r="AB1257" s="100">
        <v>59.186206896551717</v>
      </c>
      <c r="AC1257" s="100">
        <v>50.886206896551727</v>
      </c>
      <c r="AD1257" s="100">
        <v>49.2</v>
      </c>
      <c r="AE1257" s="100">
        <v>40.627586206896559</v>
      </c>
      <c r="AF1257" s="100">
        <v>61.051724137931032</v>
      </c>
      <c r="AG1257" s="100">
        <v>54.148275862068949</v>
      </c>
      <c r="AH1257" s="100">
        <v>68.893103448275866</v>
      </c>
      <c r="AI1257" s="100">
        <v>93.620689655172413</v>
      </c>
      <c r="AJ1257" s="100">
        <v>81.027586206896558</v>
      </c>
      <c r="AK1257" s="100">
        <v>93.336666666666659</v>
      </c>
      <c r="AL1257" s="100">
        <v>91.063333333333333</v>
      </c>
      <c r="AM1257" s="100">
        <v>97.873333333333349</v>
      </c>
      <c r="AN1257" s="100">
        <v>98.546666666666667</v>
      </c>
      <c r="AO1257" s="100">
        <v>118.65</v>
      </c>
      <c r="AP1257" s="100">
        <v>70.64</v>
      </c>
      <c r="AQ1257" s="100">
        <v>79.813333333333333</v>
      </c>
      <c r="AR1257" s="100">
        <v>64.950000000000017</v>
      </c>
      <c r="AS1257" s="100">
        <v>27.916666666666671</v>
      </c>
      <c r="AT1257" s="1"/>
      <c r="AU1257" s="1"/>
      <c r="AV1257" s="1"/>
      <c r="AW1257" s="1"/>
      <c r="AX1257" s="1"/>
      <c r="AY1257" s="1"/>
      <c r="AZ1257" s="1"/>
      <c r="BA1257" s="1"/>
      <c r="BB1257" s="1"/>
      <c r="BC1257" s="1"/>
      <c r="BD1257" s="1"/>
      <c r="BE1257" s="1"/>
      <c r="BF1257" s="1"/>
      <c r="BG1257" s="1"/>
      <c r="BH1257" s="1"/>
      <c r="BI1257" s="1"/>
      <c r="BJ1257" s="1"/>
      <c r="BK1257" s="1"/>
      <c r="BL1257" s="1"/>
      <c r="BM1257" s="1"/>
    </row>
    <row r="1258" spans="1:65" ht="16.5" customHeight="1" x14ac:dyDescent="0.25">
      <c r="A1258" s="87">
        <v>23190140</v>
      </c>
      <c r="B1258" s="82" t="s">
        <v>26</v>
      </c>
      <c r="C1258" s="82" t="s">
        <v>1537</v>
      </c>
      <c r="D1258" s="82" t="s">
        <v>1537</v>
      </c>
      <c r="E1258" s="82" t="s">
        <v>1501</v>
      </c>
      <c r="F1258" s="82">
        <v>8</v>
      </c>
      <c r="G1258" s="82">
        <v>500</v>
      </c>
      <c r="H1258" s="83">
        <v>-73.201388890000004</v>
      </c>
      <c r="I1258" s="93">
        <v>7.4647222199999996</v>
      </c>
      <c r="J1258" s="100">
        <v>41.87</v>
      </c>
      <c r="K1258" s="100">
        <v>25.113333333333333</v>
      </c>
      <c r="L1258" s="100">
        <v>22.730000000000004</v>
      </c>
      <c r="M1258" s="100">
        <v>39.383333333333333</v>
      </c>
      <c r="N1258" s="100">
        <v>26.313333333333329</v>
      </c>
      <c r="O1258" s="100">
        <v>32.18333333333333</v>
      </c>
      <c r="P1258" s="100">
        <v>56.649999999999991</v>
      </c>
      <c r="Q1258" s="100">
        <v>49.673333333333325</v>
      </c>
      <c r="R1258" s="100">
        <v>66.84</v>
      </c>
      <c r="S1258" s="100">
        <v>60.666666666666671</v>
      </c>
      <c r="T1258" s="100">
        <v>75.803333333333342</v>
      </c>
      <c r="U1258" s="100">
        <v>79.746666666666655</v>
      </c>
      <c r="V1258" s="100">
        <v>80.650000000000006</v>
      </c>
      <c r="W1258" s="100">
        <v>60.249999999999993</v>
      </c>
      <c r="X1258" s="100">
        <v>82.486666666666665</v>
      </c>
      <c r="Y1258" s="100">
        <v>50.446666666666673</v>
      </c>
      <c r="Z1258" s="100">
        <v>50.866666666666667</v>
      </c>
      <c r="AA1258" s="100">
        <v>35.923333333333332</v>
      </c>
      <c r="AB1258" s="100">
        <v>40.043333333333322</v>
      </c>
      <c r="AC1258" s="100">
        <v>37.386666666666663</v>
      </c>
      <c r="AD1258" s="100">
        <v>42.126666666666658</v>
      </c>
      <c r="AE1258" s="100">
        <v>42.093333333333341</v>
      </c>
      <c r="AF1258" s="100">
        <v>57.213333333333324</v>
      </c>
      <c r="AG1258" s="100">
        <v>46.160000000000004</v>
      </c>
      <c r="AH1258" s="100">
        <v>55.496666666666663</v>
      </c>
      <c r="AI1258" s="100">
        <v>65.8</v>
      </c>
      <c r="AJ1258" s="100">
        <v>56.443333333333335</v>
      </c>
      <c r="AK1258" s="100">
        <v>75.606666666666655</v>
      </c>
      <c r="AL1258" s="100">
        <v>86.526666666666657</v>
      </c>
      <c r="AM1258" s="100">
        <v>96.633333333333312</v>
      </c>
      <c r="AN1258" s="100">
        <v>78.433333333333337</v>
      </c>
      <c r="AO1258" s="100">
        <v>83.059999999999988</v>
      </c>
      <c r="AP1258" s="100">
        <v>61.223333333333336</v>
      </c>
      <c r="AQ1258" s="100">
        <v>54.06333333333334</v>
      </c>
      <c r="AR1258" s="100">
        <v>47.746666666666663</v>
      </c>
      <c r="AS1258" s="100">
        <v>26.15333333333334</v>
      </c>
      <c r="AT1258" s="1"/>
      <c r="AU1258" s="1"/>
      <c r="AV1258" s="1"/>
      <c r="AW1258" s="1"/>
      <c r="AX1258" s="1"/>
      <c r="AY1258" s="1"/>
      <c r="AZ1258" s="1"/>
      <c r="BA1258" s="1"/>
      <c r="BB1258" s="1"/>
      <c r="BC1258" s="1"/>
      <c r="BD1258" s="1"/>
      <c r="BE1258" s="1"/>
      <c r="BF1258" s="1"/>
      <c r="BG1258" s="1"/>
      <c r="BH1258" s="1"/>
      <c r="BI1258" s="1"/>
      <c r="BJ1258" s="1"/>
      <c r="BK1258" s="1"/>
      <c r="BL1258" s="1"/>
      <c r="BM1258" s="1"/>
    </row>
    <row r="1259" spans="1:65" ht="16.5" customHeight="1" x14ac:dyDescent="0.25">
      <c r="A1259" s="87">
        <v>24020040</v>
      </c>
      <c r="B1259" s="82" t="s">
        <v>54</v>
      </c>
      <c r="C1259" s="82" t="s">
        <v>1538</v>
      </c>
      <c r="D1259" s="82" t="s">
        <v>1538</v>
      </c>
      <c r="E1259" s="82" t="s">
        <v>1501</v>
      </c>
      <c r="F1259" s="82">
        <v>8</v>
      </c>
      <c r="G1259" s="82">
        <v>1814</v>
      </c>
      <c r="H1259" s="83">
        <v>-73.098055560000006</v>
      </c>
      <c r="I1259" s="93">
        <v>6.13833333</v>
      </c>
      <c r="J1259" s="100">
        <v>69.765517241379328</v>
      </c>
      <c r="K1259" s="100">
        <v>75.620689655172413</v>
      </c>
      <c r="L1259" s="100">
        <v>77.607142857142861</v>
      </c>
      <c r="M1259" s="100">
        <v>95.964285714285737</v>
      </c>
      <c r="N1259" s="100">
        <v>108.9392857142857</v>
      </c>
      <c r="O1259" s="100">
        <v>77.903571428571439</v>
      </c>
      <c r="P1259" s="100">
        <v>106.08333333333334</v>
      </c>
      <c r="Q1259" s="100">
        <v>134.06206896551723</v>
      </c>
      <c r="R1259" s="100">
        <v>139.90357142857141</v>
      </c>
      <c r="S1259" s="100">
        <v>118.61999999999998</v>
      </c>
      <c r="T1259" s="100">
        <v>130.22068965517241</v>
      </c>
      <c r="U1259" s="100">
        <v>133.21333333333334</v>
      </c>
      <c r="V1259" s="100">
        <v>110.84137931034485</v>
      </c>
      <c r="W1259" s="100">
        <v>90.882758620689671</v>
      </c>
      <c r="X1259" s="100">
        <v>99.034482758620726</v>
      </c>
      <c r="Y1259" s="100">
        <v>65.948275862068954</v>
      </c>
      <c r="Z1259" s="100">
        <v>60.03448275862069</v>
      </c>
      <c r="AA1259" s="100">
        <v>35.813793103448276</v>
      </c>
      <c r="AB1259" s="100">
        <v>46.675862068965507</v>
      </c>
      <c r="AC1259" s="100">
        <v>39.755172413793105</v>
      </c>
      <c r="AD1259" s="100">
        <v>42.282758620689648</v>
      </c>
      <c r="AE1259" s="100">
        <v>37.055172413793095</v>
      </c>
      <c r="AF1259" s="100">
        <v>53.537931034482753</v>
      </c>
      <c r="AG1259" s="100">
        <v>66.448275862068982</v>
      </c>
      <c r="AH1259" s="100">
        <v>61.806896551724122</v>
      </c>
      <c r="AI1259" s="100">
        <v>69.22999999999999</v>
      </c>
      <c r="AJ1259" s="100">
        <v>95.143333333333331</v>
      </c>
      <c r="AK1259" s="100">
        <v>127.01428571428569</v>
      </c>
      <c r="AL1259" s="100">
        <v>115.82857142857144</v>
      </c>
      <c r="AM1259" s="100">
        <v>141.77000000000001</v>
      </c>
      <c r="AN1259" s="100">
        <v>179.73703703703703</v>
      </c>
      <c r="AO1259" s="100">
        <v>136.61724137931034</v>
      </c>
      <c r="AP1259" s="100">
        <v>144.97777777777779</v>
      </c>
      <c r="AQ1259" s="100">
        <v>109.49999999999999</v>
      </c>
      <c r="AR1259" s="100">
        <v>114.73928571428571</v>
      </c>
      <c r="AS1259" s="100">
        <v>77.062962962962956</v>
      </c>
      <c r="AT1259" s="1"/>
      <c r="AU1259" s="1"/>
      <c r="AV1259" s="1"/>
      <c r="AW1259" s="1"/>
      <c r="AX1259" s="1"/>
      <c r="AY1259" s="1"/>
      <c r="AZ1259" s="1"/>
      <c r="BA1259" s="1"/>
      <c r="BB1259" s="1"/>
      <c r="BC1259" s="1"/>
      <c r="BD1259" s="1"/>
      <c r="BE1259" s="1"/>
      <c r="BF1259" s="1"/>
      <c r="BG1259" s="1"/>
      <c r="BH1259" s="1"/>
      <c r="BI1259" s="1"/>
      <c r="BJ1259" s="1"/>
      <c r="BK1259" s="1"/>
      <c r="BL1259" s="1"/>
      <c r="BM1259" s="1"/>
    </row>
    <row r="1260" spans="1:65" ht="16.5" customHeight="1" x14ac:dyDescent="0.25">
      <c r="A1260" s="87">
        <v>23190400</v>
      </c>
      <c r="B1260" s="82" t="s">
        <v>26</v>
      </c>
      <c r="C1260" s="82" t="s">
        <v>1539</v>
      </c>
      <c r="D1260" s="82" t="s">
        <v>1540</v>
      </c>
      <c r="E1260" s="82" t="s">
        <v>1501</v>
      </c>
      <c r="F1260" s="82">
        <v>8</v>
      </c>
      <c r="G1260" s="82">
        <v>1779</v>
      </c>
      <c r="H1260" s="83">
        <v>-73.05722222</v>
      </c>
      <c r="I1260" s="93">
        <v>7.1244444399999995</v>
      </c>
      <c r="J1260" s="100">
        <v>27.863333333333333</v>
      </c>
      <c r="K1260" s="100">
        <v>27.573333333333334</v>
      </c>
      <c r="L1260" s="100">
        <v>40.006666666666668</v>
      </c>
      <c r="M1260" s="100">
        <v>38.966666666666669</v>
      </c>
      <c r="N1260" s="100">
        <v>34.323333333333338</v>
      </c>
      <c r="O1260" s="100">
        <v>36.25</v>
      </c>
      <c r="P1260" s="100">
        <v>42.413333333333327</v>
      </c>
      <c r="Q1260" s="100">
        <v>49.523333333333326</v>
      </c>
      <c r="R1260" s="100">
        <v>53.516666666666652</v>
      </c>
      <c r="S1260" s="100">
        <v>49.403333333333336</v>
      </c>
      <c r="T1260" s="100">
        <v>76.293333333333322</v>
      </c>
      <c r="U1260" s="100">
        <v>55.399999999999991</v>
      </c>
      <c r="V1260" s="100">
        <v>66.353333333333325</v>
      </c>
      <c r="W1260" s="100">
        <v>57.626666666666672</v>
      </c>
      <c r="X1260" s="100">
        <v>80.36</v>
      </c>
      <c r="Y1260" s="100">
        <v>58.139999999999993</v>
      </c>
      <c r="Z1260" s="100">
        <v>52.419999999999987</v>
      </c>
      <c r="AA1260" s="100">
        <v>38.843333333333341</v>
      </c>
      <c r="AB1260" s="100">
        <v>41.686666666666653</v>
      </c>
      <c r="AC1260" s="100">
        <v>46.25</v>
      </c>
      <c r="AD1260" s="100">
        <v>57.00333333333333</v>
      </c>
      <c r="AE1260" s="100">
        <v>45.50333333333333</v>
      </c>
      <c r="AF1260" s="100">
        <v>45.683333333333344</v>
      </c>
      <c r="AG1260" s="100">
        <v>57.553333333333335</v>
      </c>
      <c r="AH1260" s="100">
        <v>57.423333333333325</v>
      </c>
      <c r="AI1260" s="100">
        <v>50.296551724137942</v>
      </c>
      <c r="AJ1260" s="100">
        <v>58.050000000000004</v>
      </c>
      <c r="AK1260" s="100">
        <v>60.03</v>
      </c>
      <c r="AL1260" s="100">
        <v>72.946666666666673</v>
      </c>
      <c r="AM1260" s="100">
        <v>71.356666666666641</v>
      </c>
      <c r="AN1260" s="100">
        <v>69.280000000000015</v>
      </c>
      <c r="AO1260" s="100">
        <v>63.193333333333335</v>
      </c>
      <c r="AP1260" s="100">
        <v>55.026666666666671</v>
      </c>
      <c r="AQ1260" s="100">
        <v>28.370000000000005</v>
      </c>
      <c r="AR1260" s="100">
        <v>28.943333333333335</v>
      </c>
      <c r="AS1260" s="100">
        <v>23.826666666666664</v>
      </c>
      <c r="AT1260" s="1"/>
      <c r="AU1260" s="1"/>
      <c r="AV1260" s="1"/>
      <c r="AW1260" s="1"/>
      <c r="AX1260" s="1"/>
      <c r="AY1260" s="1"/>
      <c r="AZ1260" s="1"/>
      <c r="BA1260" s="1"/>
      <c r="BB1260" s="1"/>
      <c r="BC1260" s="1"/>
      <c r="BD1260" s="1"/>
      <c r="BE1260" s="1"/>
      <c r="BF1260" s="1"/>
      <c r="BG1260" s="1"/>
      <c r="BH1260" s="1"/>
      <c r="BI1260" s="1"/>
      <c r="BJ1260" s="1"/>
      <c r="BK1260" s="1"/>
      <c r="BL1260" s="1"/>
      <c r="BM1260" s="1"/>
    </row>
    <row r="1261" spans="1:65" ht="16.5" customHeight="1" x14ac:dyDescent="0.25">
      <c r="A1261" s="87">
        <v>24015280</v>
      </c>
      <c r="B1261" s="82" t="s">
        <v>56</v>
      </c>
      <c r="C1261" s="82" t="s">
        <v>1541</v>
      </c>
      <c r="D1261" s="82" t="s">
        <v>1541</v>
      </c>
      <c r="E1261" s="82" t="s">
        <v>1501</v>
      </c>
      <c r="F1261" s="82">
        <v>8</v>
      </c>
      <c r="G1261" s="82">
        <v>1900</v>
      </c>
      <c r="H1261" s="83">
        <v>-73.343611109999998</v>
      </c>
      <c r="I1261" s="93">
        <v>5.9447222200000001</v>
      </c>
      <c r="J1261" s="100">
        <v>42.365384615384627</v>
      </c>
      <c r="K1261" s="100">
        <v>40.396428571428579</v>
      </c>
      <c r="L1261" s="100">
        <v>43.412118537902828</v>
      </c>
      <c r="M1261" s="100">
        <v>54.703703703703695</v>
      </c>
      <c r="N1261" s="100">
        <v>48.344827586206904</v>
      </c>
      <c r="O1261" s="100">
        <v>45.82727431456248</v>
      </c>
      <c r="P1261" s="100">
        <v>65.203703703703709</v>
      </c>
      <c r="Q1261" s="100">
        <v>73.767857142857125</v>
      </c>
      <c r="R1261" s="100">
        <v>87.427999999999997</v>
      </c>
      <c r="S1261" s="100">
        <v>102.25925925925925</v>
      </c>
      <c r="T1261" s="100">
        <v>112.08639246622724</v>
      </c>
      <c r="U1261" s="100">
        <v>109.3423076923077</v>
      </c>
      <c r="V1261" s="100">
        <v>117.80689655172414</v>
      </c>
      <c r="W1261" s="100">
        <v>89.476923076923057</v>
      </c>
      <c r="X1261" s="100">
        <v>93.211538461538467</v>
      </c>
      <c r="Y1261" s="100">
        <v>71.385185185185165</v>
      </c>
      <c r="Z1261" s="100">
        <v>54.769230769230759</v>
      </c>
      <c r="AA1261" s="100">
        <v>39.376000000000005</v>
      </c>
      <c r="AB1261" s="100">
        <v>41.015222139358521</v>
      </c>
      <c r="AC1261" s="100">
        <v>37.092592592592595</v>
      </c>
      <c r="AD1261" s="100">
        <v>45.348148148148148</v>
      </c>
      <c r="AE1261" s="100">
        <v>39.182142857142843</v>
      </c>
      <c r="AF1261" s="100">
        <v>49.98571428571428</v>
      </c>
      <c r="AG1261" s="100">
        <v>66.888461538461542</v>
      </c>
      <c r="AH1261" s="100">
        <v>52.361538461538458</v>
      </c>
      <c r="AI1261" s="100">
        <v>73.68275862068964</v>
      </c>
      <c r="AJ1261" s="100">
        <v>73.188461538461539</v>
      </c>
      <c r="AK1261" s="100">
        <v>97.306902769633695</v>
      </c>
      <c r="AL1261" s="100">
        <v>89.469183715820307</v>
      </c>
      <c r="AM1261" s="100">
        <v>110.23703703703706</v>
      </c>
      <c r="AN1261" s="100">
        <v>100.86666666666667</v>
      </c>
      <c r="AO1261" s="100">
        <v>95.751851851851882</v>
      </c>
      <c r="AP1261" s="100">
        <v>72.235714285714295</v>
      </c>
      <c r="AQ1261" s="100">
        <v>70.357529702553379</v>
      </c>
      <c r="AR1261" s="100">
        <v>55.240740740740733</v>
      </c>
      <c r="AS1261" s="100">
        <v>36.641377752560828</v>
      </c>
      <c r="AT1261" s="1" t="s">
        <v>1888</v>
      </c>
      <c r="AU1261" s="1"/>
      <c r="AV1261" s="1"/>
      <c r="AW1261" s="1"/>
      <c r="AX1261" s="1"/>
      <c r="AY1261" s="1"/>
      <c r="AZ1261" s="1"/>
      <c r="BA1261" s="1"/>
      <c r="BB1261" s="1"/>
      <c r="BC1261" s="1"/>
      <c r="BD1261" s="1"/>
      <c r="BE1261" s="1"/>
      <c r="BF1261" s="1"/>
      <c r="BG1261" s="1"/>
      <c r="BH1261" s="1"/>
      <c r="BI1261" s="1"/>
      <c r="BJ1261" s="1"/>
      <c r="BK1261" s="1"/>
      <c r="BL1261" s="1"/>
      <c r="BM1261" s="1"/>
    </row>
    <row r="1262" spans="1:65" ht="16.5" customHeight="1" x14ac:dyDescent="0.25">
      <c r="A1262" s="87">
        <v>24010850</v>
      </c>
      <c r="B1262" s="82" t="s">
        <v>26</v>
      </c>
      <c r="C1262" s="82" t="s">
        <v>1542</v>
      </c>
      <c r="D1262" s="82" t="s">
        <v>1541</v>
      </c>
      <c r="E1262" s="82" t="s">
        <v>1501</v>
      </c>
      <c r="F1262" s="82">
        <v>6</v>
      </c>
      <c r="G1262" s="82">
        <v>2100</v>
      </c>
      <c r="H1262" s="83">
        <v>-73.383833329999987</v>
      </c>
      <c r="I1262" s="93">
        <v>5.8680000000000003</v>
      </c>
      <c r="J1262" s="100">
        <v>42.983333333333334</v>
      </c>
      <c r="K1262" s="100">
        <v>36.399999999999991</v>
      </c>
      <c r="L1262" s="100">
        <v>41.033333333333324</v>
      </c>
      <c r="M1262" s="100">
        <v>47.064285714285724</v>
      </c>
      <c r="N1262" s="100">
        <v>53.362068965517231</v>
      </c>
      <c r="O1262" s="100">
        <v>45.857142857142868</v>
      </c>
      <c r="P1262" s="100">
        <v>73.5</v>
      </c>
      <c r="Q1262" s="100">
        <v>88.810344827586221</v>
      </c>
      <c r="R1262" s="100">
        <v>105.6</v>
      </c>
      <c r="S1262" s="100">
        <v>105.19999999999999</v>
      </c>
      <c r="T1262" s="100">
        <v>125.75862068965515</v>
      </c>
      <c r="U1262" s="100">
        <v>105.09655172413794</v>
      </c>
      <c r="V1262" s="100">
        <v>104.20714285714284</v>
      </c>
      <c r="W1262" s="100">
        <v>85.425925925925938</v>
      </c>
      <c r="X1262" s="100">
        <v>98.07037037037037</v>
      </c>
      <c r="Y1262" s="100">
        <v>66.172413793103459</v>
      </c>
      <c r="Z1262" s="100">
        <v>46.976666666666674</v>
      </c>
      <c r="AA1262" s="100">
        <v>39.166666666666671</v>
      </c>
      <c r="AB1262" s="100">
        <v>37.236666666666665</v>
      </c>
      <c r="AC1262" s="100">
        <v>35.696666666666673</v>
      </c>
      <c r="AD1262" s="100">
        <v>36.323333333333338</v>
      </c>
      <c r="AE1262" s="100">
        <v>33.946666666666665</v>
      </c>
      <c r="AF1262" s="100">
        <v>34.24666666666667</v>
      </c>
      <c r="AG1262" s="100">
        <v>59.876666666666665</v>
      </c>
      <c r="AH1262" s="100">
        <v>47.285714285714278</v>
      </c>
      <c r="AI1262" s="100">
        <v>59.18148148148147</v>
      </c>
      <c r="AJ1262" s="100">
        <v>86.992857142857133</v>
      </c>
      <c r="AK1262" s="100">
        <v>95.558620689655186</v>
      </c>
      <c r="AL1262" s="100">
        <v>89.831034482758639</v>
      </c>
      <c r="AM1262" s="100">
        <v>118.74827586206897</v>
      </c>
      <c r="AN1262" s="100">
        <v>106.31481481481484</v>
      </c>
      <c r="AO1262" s="100">
        <v>93.929629629629645</v>
      </c>
      <c r="AP1262" s="100">
        <v>70.448148148148164</v>
      </c>
      <c r="AQ1262" s="100">
        <v>63.906896551724138</v>
      </c>
      <c r="AR1262" s="100">
        <v>60.462962962962983</v>
      </c>
      <c r="AS1262" s="100">
        <v>42.38148148148148</v>
      </c>
      <c r="AT1262" s="1"/>
      <c r="AU1262" s="1"/>
      <c r="AV1262" s="1"/>
      <c r="AW1262" s="1"/>
      <c r="AX1262" s="1"/>
      <c r="AY1262" s="1"/>
      <c r="AZ1262" s="1"/>
      <c r="BA1262" s="1"/>
      <c r="BB1262" s="1"/>
      <c r="BC1262" s="1"/>
      <c r="BD1262" s="1"/>
      <c r="BE1262" s="1"/>
      <c r="BF1262" s="1"/>
      <c r="BG1262" s="1"/>
      <c r="BH1262" s="1"/>
      <c r="BI1262" s="1"/>
      <c r="BJ1262" s="1"/>
      <c r="BK1262" s="1"/>
      <c r="BL1262" s="1"/>
      <c r="BM1262" s="1"/>
    </row>
    <row r="1263" spans="1:65" ht="16.5" customHeight="1" x14ac:dyDescent="0.25">
      <c r="A1263" s="87">
        <v>23190600</v>
      </c>
      <c r="B1263" s="82" t="s">
        <v>26</v>
      </c>
      <c r="C1263" s="82" t="s">
        <v>1543</v>
      </c>
      <c r="D1263" s="82" t="s">
        <v>1544</v>
      </c>
      <c r="E1263" s="82" t="s">
        <v>1501</v>
      </c>
      <c r="F1263" s="82">
        <v>8</v>
      </c>
      <c r="G1263" s="82">
        <v>1280</v>
      </c>
      <c r="H1263" s="83">
        <v>-73.230277779999994</v>
      </c>
      <c r="I1263" s="93">
        <v>6.9975000000000005</v>
      </c>
      <c r="J1263" s="100">
        <v>13.879999999999999</v>
      </c>
      <c r="K1263" s="100">
        <v>16.38</v>
      </c>
      <c r="L1263" s="100">
        <v>18.540000000000003</v>
      </c>
      <c r="M1263" s="100">
        <v>24.086666666666666</v>
      </c>
      <c r="N1263" s="100">
        <v>23.779999999999998</v>
      </c>
      <c r="O1263" s="100">
        <v>17.813333333333336</v>
      </c>
      <c r="P1263" s="100">
        <v>32.253333333333337</v>
      </c>
      <c r="Q1263" s="100">
        <v>35.483333333333334</v>
      </c>
      <c r="R1263" s="100">
        <v>28.013333333333332</v>
      </c>
      <c r="S1263" s="100">
        <v>28.029999999999998</v>
      </c>
      <c r="T1263" s="100">
        <v>36.251724137931035</v>
      </c>
      <c r="U1263" s="100">
        <v>31.562068965517248</v>
      </c>
      <c r="V1263" s="100">
        <v>29.709999999999997</v>
      </c>
      <c r="W1263" s="100">
        <v>32.573333333333338</v>
      </c>
      <c r="X1263" s="100">
        <v>43.373333333333328</v>
      </c>
      <c r="Y1263" s="100">
        <v>24.672413793103452</v>
      </c>
      <c r="Z1263" s="100">
        <v>22.935714285714287</v>
      </c>
      <c r="AA1263" s="100">
        <v>19.907142857142862</v>
      </c>
      <c r="AB1263" s="100">
        <v>18.829629629629629</v>
      </c>
      <c r="AC1263" s="100">
        <v>21.660714285714285</v>
      </c>
      <c r="AD1263" s="100">
        <v>26.070370370370373</v>
      </c>
      <c r="AE1263" s="100">
        <v>15.359259259259259</v>
      </c>
      <c r="AF1263" s="100">
        <v>32.544444444444444</v>
      </c>
      <c r="AG1263" s="100">
        <v>27.511111111111109</v>
      </c>
      <c r="AH1263" s="100">
        <v>26.714814814814812</v>
      </c>
      <c r="AI1263" s="100">
        <v>34.585185185185182</v>
      </c>
      <c r="AJ1263" s="100">
        <v>38.957692307692312</v>
      </c>
      <c r="AK1263" s="100">
        <v>36.18888888888889</v>
      </c>
      <c r="AL1263" s="100">
        <v>39.967857142857142</v>
      </c>
      <c r="AM1263" s="100">
        <v>47.707142857142856</v>
      </c>
      <c r="AN1263" s="100">
        <v>39.679310344827577</v>
      </c>
      <c r="AO1263" s="100">
        <v>41.989655172413798</v>
      </c>
      <c r="AP1263" s="100">
        <v>29.983333333333334</v>
      </c>
      <c r="AQ1263" s="100">
        <v>14.23666666666667</v>
      </c>
      <c r="AR1263" s="100">
        <v>14.006666666666668</v>
      </c>
      <c r="AS1263" s="100">
        <v>9.6999999999999993</v>
      </c>
      <c r="AT1263" s="1"/>
      <c r="AU1263" s="1"/>
      <c r="AV1263" s="1"/>
      <c r="AW1263" s="1"/>
      <c r="AX1263" s="1"/>
      <c r="AY1263" s="1"/>
      <c r="AZ1263" s="1"/>
      <c r="BA1263" s="1"/>
      <c r="BB1263" s="1"/>
      <c r="BC1263" s="1"/>
      <c r="BD1263" s="1"/>
      <c r="BE1263" s="1"/>
      <c r="BF1263" s="1"/>
      <c r="BG1263" s="1"/>
      <c r="BH1263" s="1"/>
      <c r="BI1263" s="1"/>
      <c r="BJ1263" s="1"/>
      <c r="BK1263" s="1"/>
      <c r="BL1263" s="1"/>
      <c r="BM1263" s="1"/>
    </row>
    <row r="1264" spans="1:65" ht="16.5" customHeight="1" x14ac:dyDescent="0.25">
      <c r="A1264" s="87">
        <v>24060070</v>
      </c>
      <c r="B1264" s="82" t="s">
        <v>54</v>
      </c>
      <c r="C1264" s="82" t="s">
        <v>2439</v>
      </c>
      <c r="D1264" s="82" t="s">
        <v>1544</v>
      </c>
      <c r="E1264" s="82" t="s">
        <v>1501</v>
      </c>
      <c r="F1264" s="82">
        <v>8</v>
      </c>
      <c r="G1264" s="82">
        <v>267</v>
      </c>
      <c r="H1264" s="83">
        <v>-73.327777779999991</v>
      </c>
      <c r="I1264" s="93">
        <v>7.0763888899999996</v>
      </c>
      <c r="J1264" s="100">
        <v>36.055</v>
      </c>
      <c r="K1264" s="100">
        <v>26.835000000000001</v>
      </c>
      <c r="L1264" s="100">
        <v>20.738888888888891</v>
      </c>
      <c r="M1264" s="100">
        <v>44.279999999999994</v>
      </c>
      <c r="N1264" s="100">
        <v>53.209999999999994</v>
      </c>
      <c r="O1264" s="100">
        <v>46.77</v>
      </c>
      <c r="P1264" s="100">
        <v>44.384999999999998</v>
      </c>
      <c r="Q1264" s="100">
        <v>60.234999999999978</v>
      </c>
      <c r="R1264" s="100">
        <v>57.64</v>
      </c>
      <c r="S1264" s="100">
        <v>45.225000000000001</v>
      </c>
      <c r="T1264" s="100">
        <v>46.540000000000013</v>
      </c>
      <c r="U1264" s="100">
        <v>49.714999999999996</v>
      </c>
      <c r="V1264" s="100">
        <v>53.339999999999996</v>
      </c>
      <c r="W1264" s="100">
        <v>49.295000000000002</v>
      </c>
      <c r="X1264" s="100">
        <v>76.989999999999981</v>
      </c>
      <c r="Y1264" s="100">
        <v>24.305000000000003</v>
      </c>
      <c r="Z1264" s="100">
        <v>25.774999999999999</v>
      </c>
      <c r="AA1264" s="100">
        <v>19.105000000000004</v>
      </c>
      <c r="AB1264" s="100">
        <v>30.142105263157891</v>
      </c>
      <c r="AC1264" s="100">
        <v>25.978947368421053</v>
      </c>
      <c r="AD1264" s="100">
        <v>28.542105263157893</v>
      </c>
      <c r="AE1264" s="100">
        <v>28.41578947368421</v>
      </c>
      <c r="AF1264" s="100">
        <v>26.642105263157898</v>
      </c>
      <c r="AG1264" s="100">
        <v>39.057894736842108</v>
      </c>
      <c r="AH1264" s="100">
        <v>53.989473684210537</v>
      </c>
      <c r="AI1264" s="100">
        <v>52.757894736842111</v>
      </c>
      <c r="AJ1264" s="100">
        <v>65.578947368421069</v>
      </c>
      <c r="AK1264" s="100">
        <v>56.555555555555557</v>
      </c>
      <c r="AL1264" s="100">
        <v>66.65789473684211</v>
      </c>
      <c r="AM1264" s="100">
        <v>101.12499999999999</v>
      </c>
      <c r="AN1264" s="100">
        <v>75.526315789473699</v>
      </c>
      <c r="AO1264" s="100">
        <v>68.28</v>
      </c>
      <c r="AP1264" s="100">
        <v>85.96</v>
      </c>
      <c r="AQ1264" s="100">
        <v>41.175000000000004</v>
      </c>
      <c r="AR1264" s="100">
        <v>37.010000000000005</v>
      </c>
      <c r="AS1264" s="100">
        <v>21.904999999999998</v>
      </c>
      <c r="AT1264" s="1" t="s">
        <v>5204</v>
      </c>
      <c r="AU1264" s="1"/>
      <c r="AV1264" s="1"/>
      <c r="AW1264" s="1"/>
      <c r="AX1264" s="1"/>
      <c r="AY1264" s="1"/>
      <c r="AZ1264" s="1"/>
      <c r="BA1264" s="1"/>
      <c r="BB1264" s="1"/>
      <c r="BC1264" s="1"/>
      <c r="BD1264" s="1"/>
      <c r="BE1264" s="1"/>
      <c r="BF1264" s="1"/>
      <c r="BG1264" s="1"/>
      <c r="BH1264" s="1"/>
      <c r="BI1264" s="1"/>
      <c r="BJ1264" s="1"/>
      <c r="BK1264" s="1"/>
      <c r="BL1264" s="1"/>
      <c r="BM1264" s="1"/>
    </row>
    <row r="1265" spans="1:65" ht="16.5" customHeight="1" x14ac:dyDescent="0.25">
      <c r="A1265" s="87">
        <v>23195110</v>
      </c>
      <c r="B1265" s="82" t="s">
        <v>56</v>
      </c>
      <c r="C1265" s="82" t="s">
        <v>1545</v>
      </c>
      <c r="D1265" s="82" t="s">
        <v>1544</v>
      </c>
      <c r="E1265" s="82" t="s">
        <v>1501</v>
      </c>
      <c r="F1265" s="82">
        <v>8</v>
      </c>
      <c r="G1265" s="82">
        <v>777</v>
      </c>
      <c r="H1265" s="83">
        <v>-73.167222219999999</v>
      </c>
      <c r="I1265" s="93">
        <v>7.0255555599999999</v>
      </c>
      <c r="J1265" s="100">
        <v>10.492857142857142</v>
      </c>
      <c r="K1265" s="100">
        <v>14.682142857142859</v>
      </c>
      <c r="L1265" s="100">
        <v>13.099999999999998</v>
      </c>
      <c r="M1265" s="100">
        <v>22.421428571428574</v>
      </c>
      <c r="N1265" s="100">
        <v>24.00357142857143</v>
      </c>
      <c r="O1265" s="100">
        <v>23.18928571428572</v>
      </c>
      <c r="P1265" s="100">
        <v>25.722222222222225</v>
      </c>
      <c r="Q1265" s="100">
        <v>36.578571428571429</v>
      </c>
      <c r="R1265" s="100">
        <v>40.466666666666661</v>
      </c>
      <c r="S1265" s="100">
        <v>24.4962962962963</v>
      </c>
      <c r="T1265" s="100">
        <v>27.725000000000001</v>
      </c>
      <c r="U1265" s="100">
        <v>30.56071428571429</v>
      </c>
      <c r="V1265" s="100">
        <v>31.462962962962965</v>
      </c>
      <c r="W1265" s="100">
        <v>30.246153846153845</v>
      </c>
      <c r="X1265" s="100">
        <v>36.96</v>
      </c>
      <c r="Y1265" s="100">
        <v>27.234615384615378</v>
      </c>
      <c r="Z1265" s="100">
        <v>23.338461538461537</v>
      </c>
      <c r="AA1265" s="100">
        <v>22.923076923076923</v>
      </c>
      <c r="AB1265" s="100">
        <v>19.226923076923079</v>
      </c>
      <c r="AC1265" s="100">
        <v>18.684615384615388</v>
      </c>
      <c r="AD1265" s="100">
        <v>26.237037037037041</v>
      </c>
      <c r="AE1265" s="100">
        <v>16.889285714285712</v>
      </c>
      <c r="AF1265" s="100">
        <v>29.078571428571429</v>
      </c>
      <c r="AG1265" s="100">
        <v>33.553571428571431</v>
      </c>
      <c r="AH1265" s="100">
        <v>26.39615384615384</v>
      </c>
      <c r="AI1265" s="100">
        <v>29.1962962962963</v>
      </c>
      <c r="AJ1265" s="100">
        <v>28.999999999999996</v>
      </c>
      <c r="AK1265" s="100">
        <v>32.651851851851852</v>
      </c>
      <c r="AL1265" s="100">
        <v>35.062962962962963</v>
      </c>
      <c r="AM1265" s="100">
        <v>47.948148148148157</v>
      </c>
      <c r="AN1265" s="100">
        <v>32.74814814814814</v>
      </c>
      <c r="AO1265" s="100">
        <v>31.93703703703703</v>
      </c>
      <c r="AP1265" s="100">
        <v>26.062499999999996</v>
      </c>
      <c r="AQ1265" s="100">
        <v>6.9962962962962978</v>
      </c>
      <c r="AR1265" s="100">
        <v>7.2214285714285706</v>
      </c>
      <c r="AS1265" s="100">
        <v>5.4923076923076914</v>
      </c>
      <c r="AT1265" s="1"/>
      <c r="AU1265" s="1"/>
      <c r="AV1265" s="1"/>
      <c r="AW1265" s="1"/>
      <c r="AX1265" s="1"/>
      <c r="AY1265" s="1"/>
      <c r="AZ1265" s="1"/>
      <c r="BA1265" s="1"/>
      <c r="BB1265" s="1"/>
      <c r="BC1265" s="1"/>
      <c r="BD1265" s="1"/>
      <c r="BE1265" s="1"/>
      <c r="BF1265" s="1"/>
      <c r="BG1265" s="1"/>
      <c r="BH1265" s="1"/>
      <c r="BI1265" s="1"/>
      <c r="BJ1265" s="1"/>
      <c r="BK1265" s="1"/>
      <c r="BL1265" s="1"/>
      <c r="BM1265" s="1"/>
    </row>
    <row r="1266" spans="1:65" ht="16.5" customHeight="1" x14ac:dyDescent="0.25">
      <c r="A1266" s="87">
        <v>23190280</v>
      </c>
      <c r="B1266" s="82" t="s">
        <v>26</v>
      </c>
      <c r="C1266" s="82" t="s">
        <v>1546</v>
      </c>
      <c r="D1266" s="82" t="s">
        <v>1544</v>
      </c>
      <c r="E1266" s="82" t="s">
        <v>1501</v>
      </c>
      <c r="F1266" s="82">
        <v>8</v>
      </c>
      <c r="G1266" s="82">
        <v>950</v>
      </c>
      <c r="H1266" s="83">
        <v>-73.133055560000003</v>
      </c>
      <c r="I1266" s="93">
        <v>6.9675000000000002</v>
      </c>
      <c r="J1266" s="100">
        <v>14.896551724137931</v>
      </c>
      <c r="K1266" s="100">
        <v>17.275862068965516</v>
      </c>
      <c r="L1266" s="100">
        <v>23.96551724137931</v>
      </c>
      <c r="M1266" s="100">
        <v>28.107142857142858</v>
      </c>
      <c r="N1266" s="100">
        <v>27.571428571428573</v>
      </c>
      <c r="O1266" s="100">
        <v>28.678571428571427</v>
      </c>
      <c r="P1266" s="100">
        <v>34.137931034482762</v>
      </c>
      <c r="Q1266" s="100">
        <v>36.56666666666667</v>
      </c>
      <c r="R1266" s="100">
        <v>37.4</v>
      </c>
      <c r="S1266" s="100">
        <v>25.933333333333334</v>
      </c>
      <c r="T1266" s="100">
        <v>35.133333333333333</v>
      </c>
      <c r="U1266" s="100">
        <v>34.43333333333333</v>
      </c>
      <c r="V1266" s="100">
        <v>43.233333333333334</v>
      </c>
      <c r="W1266" s="100">
        <v>34.93333333333333</v>
      </c>
      <c r="X1266" s="100">
        <v>44.033333333333331</v>
      </c>
      <c r="Y1266" s="100">
        <v>27.933333333333334</v>
      </c>
      <c r="Z1266" s="100">
        <v>24.9</v>
      </c>
      <c r="AA1266" s="100">
        <v>24.633333333333333</v>
      </c>
      <c r="AB1266" s="100">
        <v>26</v>
      </c>
      <c r="AC1266" s="100">
        <v>23.533333333333335</v>
      </c>
      <c r="AD1266" s="100">
        <v>29.586206896551722</v>
      </c>
      <c r="AE1266" s="100">
        <v>23.241379310344829</v>
      </c>
      <c r="AF1266" s="100">
        <v>30.166666666666668</v>
      </c>
      <c r="AG1266" s="100">
        <v>37.733333333333334</v>
      </c>
      <c r="AH1266" s="100">
        <v>27.533333333333335</v>
      </c>
      <c r="AI1266" s="100">
        <v>33.4</v>
      </c>
      <c r="AJ1266" s="100">
        <v>39.666666666666664</v>
      </c>
      <c r="AK1266" s="100">
        <v>39.700000000000003</v>
      </c>
      <c r="AL1266" s="100">
        <v>44</v>
      </c>
      <c r="AM1266" s="100">
        <v>41.766666666666666</v>
      </c>
      <c r="AN1266" s="100">
        <v>31.766666666666666</v>
      </c>
      <c r="AO1266" s="100">
        <v>44.1</v>
      </c>
      <c r="AP1266" s="100">
        <v>26.5</v>
      </c>
      <c r="AQ1266" s="100">
        <v>14.833333333333334</v>
      </c>
      <c r="AR1266" s="100">
        <v>10.666666666666666</v>
      </c>
      <c r="AS1266" s="100">
        <v>3.9333333333333331</v>
      </c>
      <c r="AT1266" s="1"/>
      <c r="AU1266" s="1"/>
      <c r="AV1266" s="1"/>
      <c r="AW1266" s="1"/>
      <c r="AX1266" s="1"/>
      <c r="AY1266" s="1"/>
      <c r="AZ1266" s="1"/>
      <c r="BA1266" s="1"/>
      <c r="BB1266" s="1"/>
      <c r="BC1266" s="1"/>
      <c r="BD1266" s="1"/>
      <c r="BE1266" s="1"/>
      <c r="BF1266" s="1"/>
      <c r="BG1266" s="1"/>
      <c r="BH1266" s="1"/>
      <c r="BI1266" s="1"/>
      <c r="BJ1266" s="1"/>
      <c r="BK1266" s="1"/>
      <c r="BL1266" s="1"/>
      <c r="BM1266" s="1"/>
    </row>
    <row r="1267" spans="1:65" ht="16.5" customHeight="1" x14ac:dyDescent="0.25">
      <c r="A1267" s="87">
        <v>24060060</v>
      </c>
      <c r="B1267" s="82" t="s">
        <v>26</v>
      </c>
      <c r="C1267" s="82" t="s">
        <v>2438</v>
      </c>
      <c r="D1267" s="82" t="s">
        <v>1544</v>
      </c>
      <c r="E1267" s="82" t="s">
        <v>1501</v>
      </c>
      <c r="F1267" s="82">
        <v>8</v>
      </c>
      <c r="G1267" s="82">
        <v>180</v>
      </c>
      <c r="H1267" s="83">
        <v>-73.419444439999992</v>
      </c>
      <c r="I1267" s="93">
        <v>7.10861111</v>
      </c>
      <c r="J1267" s="100">
        <v>68.289999999999992</v>
      </c>
      <c r="K1267" s="100">
        <v>35.585000000000001</v>
      </c>
      <c r="L1267" s="100">
        <v>28.080000000000002</v>
      </c>
      <c r="M1267" s="100">
        <v>45.363157894736844</v>
      </c>
      <c r="N1267" s="100">
        <v>76.826315789473682</v>
      </c>
      <c r="O1267" s="100">
        <v>47.021052631578954</v>
      </c>
      <c r="P1267" s="100">
        <v>96.47</v>
      </c>
      <c r="Q1267" s="100">
        <v>59.955000000000005</v>
      </c>
      <c r="R1267" s="100">
        <v>109.22499999999998</v>
      </c>
      <c r="S1267" s="100">
        <v>80.710000000000008</v>
      </c>
      <c r="T1267" s="100">
        <v>101.15</v>
      </c>
      <c r="U1267" s="100">
        <v>104.10499999999999</v>
      </c>
      <c r="V1267" s="100">
        <v>96.97999999999999</v>
      </c>
      <c r="W1267" s="100">
        <v>96.220000000000013</v>
      </c>
      <c r="X1267" s="100">
        <v>124.55</v>
      </c>
      <c r="Y1267" s="100">
        <v>52.454999999999998</v>
      </c>
      <c r="Z1267" s="100">
        <v>69.875</v>
      </c>
      <c r="AA1267" s="100">
        <v>56.669999999999995</v>
      </c>
      <c r="AB1267" s="100">
        <v>48.234999999999999</v>
      </c>
      <c r="AC1267" s="100">
        <v>60.555000000000007</v>
      </c>
      <c r="AD1267" s="100">
        <v>47.39473684210526</v>
      </c>
      <c r="AE1267" s="100">
        <v>44.721052631578949</v>
      </c>
      <c r="AF1267" s="100">
        <v>48.489473684210523</v>
      </c>
      <c r="AG1267" s="100">
        <v>71.21052631578948</v>
      </c>
      <c r="AH1267" s="100">
        <v>87.578947368421055</v>
      </c>
      <c r="AI1267" s="100">
        <v>111.10000000000001</v>
      </c>
      <c r="AJ1267" s="100">
        <v>112.26842105263158</v>
      </c>
      <c r="AK1267" s="100">
        <v>100.85555555555555</v>
      </c>
      <c r="AL1267" s="100">
        <v>151.01111111111109</v>
      </c>
      <c r="AM1267" s="100">
        <v>156.28823529411761</v>
      </c>
      <c r="AN1267" s="100">
        <v>119</v>
      </c>
      <c r="AO1267" s="100">
        <v>140.61764705882354</v>
      </c>
      <c r="AP1267" s="100">
        <v>118.91176470588235</v>
      </c>
      <c r="AQ1267" s="100">
        <v>104.45625</v>
      </c>
      <c r="AR1267" s="100">
        <v>51.368749999999999</v>
      </c>
      <c r="AS1267" s="100">
        <v>37.325000000000003</v>
      </c>
      <c r="AT1267" s="1" t="s">
        <v>5204</v>
      </c>
      <c r="AU1267" s="1"/>
      <c r="AV1267" s="1"/>
      <c r="AW1267" s="1"/>
      <c r="AX1267" s="1"/>
      <c r="AY1267" s="1"/>
      <c r="AZ1267" s="1"/>
      <c r="BA1267" s="1"/>
      <c r="BB1267" s="1"/>
      <c r="BC1267" s="1"/>
      <c r="BD1267" s="1"/>
      <c r="BE1267" s="1"/>
      <c r="BF1267" s="1"/>
      <c r="BG1267" s="1"/>
      <c r="BH1267" s="1"/>
      <c r="BI1267" s="1"/>
      <c r="BJ1267" s="1"/>
      <c r="BK1267" s="1"/>
      <c r="BL1267" s="1"/>
      <c r="BM1267" s="1"/>
    </row>
    <row r="1268" spans="1:65" ht="16.5" customHeight="1" x14ac:dyDescent="0.25">
      <c r="A1268" s="87">
        <v>24030630</v>
      </c>
      <c r="B1268" s="82" t="s">
        <v>26</v>
      </c>
      <c r="C1268" s="82" t="s">
        <v>1033</v>
      </c>
      <c r="D1268" s="82" t="s">
        <v>1547</v>
      </c>
      <c r="E1268" s="82" t="s">
        <v>1501</v>
      </c>
      <c r="F1268" s="82">
        <v>8</v>
      </c>
      <c r="G1268" s="82">
        <v>2927</v>
      </c>
      <c r="H1268" s="83">
        <v>-72.821666669999999</v>
      </c>
      <c r="I1268" s="93">
        <v>6.9602777800000002</v>
      </c>
      <c r="J1268" s="100">
        <v>13.546666666666665</v>
      </c>
      <c r="K1268" s="100">
        <v>13.81</v>
      </c>
      <c r="L1268" s="100">
        <v>13.166666666666664</v>
      </c>
      <c r="M1268" s="100">
        <v>18.759999999999998</v>
      </c>
      <c r="N1268" s="100">
        <v>18</v>
      </c>
      <c r="O1268" s="100">
        <v>20.616666666666667</v>
      </c>
      <c r="P1268" s="100">
        <v>28.373333333333328</v>
      </c>
      <c r="Q1268" s="100">
        <v>33.39</v>
      </c>
      <c r="R1268" s="100">
        <v>48.653333333333343</v>
      </c>
      <c r="S1268" s="100">
        <v>49.086666666666666</v>
      </c>
      <c r="T1268" s="100">
        <v>68.3</v>
      </c>
      <c r="U1268" s="100">
        <v>50.25333333333333</v>
      </c>
      <c r="V1268" s="100">
        <v>68.143333333333331</v>
      </c>
      <c r="W1268" s="100">
        <v>49.943333333333335</v>
      </c>
      <c r="X1268" s="100">
        <v>60.969999999999992</v>
      </c>
      <c r="Y1268" s="100">
        <v>38.141379310344824</v>
      </c>
      <c r="Z1268" s="100">
        <v>31.334482758620691</v>
      </c>
      <c r="AA1268" s="100">
        <v>20.082758620689653</v>
      </c>
      <c r="AB1268" s="100">
        <v>20.368965517241378</v>
      </c>
      <c r="AC1268" s="100">
        <v>23.9551724137931</v>
      </c>
      <c r="AD1268" s="100">
        <v>23.858620689655165</v>
      </c>
      <c r="AE1268" s="100">
        <v>25.658620689655173</v>
      </c>
      <c r="AF1268" s="100">
        <v>29.041379310344826</v>
      </c>
      <c r="AG1268" s="100">
        <v>42.534482758620697</v>
      </c>
      <c r="AH1268" s="100">
        <v>45.593103448275855</v>
      </c>
      <c r="AI1268" s="100">
        <v>44.199999999999996</v>
      </c>
      <c r="AJ1268" s="100">
        <v>56.082758620689646</v>
      </c>
      <c r="AK1268" s="100">
        <v>61.268965517241384</v>
      </c>
      <c r="AL1268" s="100">
        <v>57.996551724137937</v>
      </c>
      <c r="AM1268" s="100">
        <v>62.331034482758618</v>
      </c>
      <c r="AN1268" s="100">
        <v>56.575862068965513</v>
      </c>
      <c r="AO1268" s="100">
        <v>49.075862068965513</v>
      </c>
      <c r="AP1268" s="100">
        <v>26.410344827586211</v>
      </c>
      <c r="AQ1268" s="100">
        <v>23.713793103448275</v>
      </c>
      <c r="AR1268" s="100">
        <v>18.710344827586205</v>
      </c>
      <c r="AS1268" s="100">
        <v>13.04137931034483</v>
      </c>
      <c r="AT1268" s="1"/>
      <c r="AU1268" s="1"/>
      <c r="AV1268" s="1"/>
      <c r="AW1268" s="1"/>
      <c r="AX1268" s="1"/>
      <c r="AY1268" s="1"/>
      <c r="AZ1268" s="1"/>
      <c r="BA1268" s="1"/>
      <c r="BB1268" s="1"/>
      <c r="BC1268" s="1"/>
      <c r="BD1268" s="1"/>
      <c r="BE1268" s="1"/>
      <c r="BF1268" s="1"/>
      <c r="BG1268" s="1"/>
      <c r="BH1268" s="1"/>
      <c r="BI1268" s="1"/>
      <c r="BJ1268" s="1"/>
      <c r="BK1268" s="1"/>
      <c r="BL1268" s="1"/>
      <c r="BM1268" s="1"/>
    </row>
    <row r="1269" spans="1:65" ht="16.5" customHeight="1" x14ac:dyDescent="0.25">
      <c r="A1269" s="87">
        <v>37010060</v>
      </c>
      <c r="B1269" s="82" t="s">
        <v>26</v>
      </c>
      <c r="C1269" s="82" t="s">
        <v>1548</v>
      </c>
      <c r="D1269" s="82" t="s">
        <v>1547</v>
      </c>
      <c r="E1269" s="82" t="s">
        <v>1501</v>
      </c>
      <c r="F1269" s="82">
        <v>8</v>
      </c>
      <c r="G1269" s="82">
        <v>3824</v>
      </c>
      <c r="H1269" s="83">
        <v>-72.804444439999997</v>
      </c>
      <c r="I1269" s="93">
        <v>7.0277777800000001</v>
      </c>
      <c r="J1269" s="100">
        <v>10.482758620689655</v>
      </c>
      <c r="K1269" s="100">
        <v>14.055172413793098</v>
      </c>
      <c r="L1269" s="100">
        <v>9.7793103448275875</v>
      </c>
      <c r="M1269" s="100">
        <v>14.353571428571428</v>
      </c>
      <c r="N1269" s="100">
        <v>11.192857142857141</v>
      </c>
      <c r="O1269" s="100">
        <v>16.63571428571429</v>
      </c>
      <c r="P1269" s="100">
        <v>28.211111111111123</v>
      </c>
      <c r="Q1269" s="100">
        <v>28.566666666666666</v>
      </c>
      <c r="R1269" s="100">
        <v>34.428571428571431</v>
      </c>
      <c r="S1269" s="100">
        <v>36.096153846153847</v>
      </c>
      <c r="T1269" s="100">
        <v>52.022222222222226</v>
      </c>
      <c r="U1269" s="100">
        <v>46.292307692307695</v>
      </c>
      <c r="V1269" s="100">
        <v>60.134615384615387</v>
      </c>
      <c r="W1269" s="100">
        <v>48.029629629629625</v>
      </c>
      <c r="X1269" s="100">
        <v>48.780769230769231</v>
      </c>
      <c r="Y1269" s="100">
        <v>44.026923076923076</v>
      </c>
      <c r="Z1269" s="100">
        <v>45.192307692307693</v>
      </c>
      <c r="AA1269" s="100">
        <v>41.70384615384615</v>
      </c>
      <c r="AB1269" s="100">
        <v>41.753571428571441</v>
      </c>
      <c r="AC1269" s="100">
        <v>43.810714285714276</v>
      </c>
      <c r="AD1269" s="100">
        <v>47.317857142857136</v>
      </c>
      <c r="AE1269" s="100">
        <v>39.828000000000003</v>
      </c>
      <c r="AF1269" s="100">
        <v>47.765384615384619</v>
      </c>
      <c r="AG1269" s="100">
        <v>47.099999999999994</v>
      </c>
      <c r="AH1269" s="100">
        <v>35.042307692307695</v>
      </c>
      <c r="AI1269" s="100">
        <v>45.75</v>
      </c>
      <c r="AJ1269" s="100">
        <v>52.346153846153847</v>
      </c>
      <c r="AK1269" s="100">
        <v>58.039285714285711</v>
      </c>
      <c r="AL1269" s="100">
        <v>51.893103448275859</v>
      </c>
      <c r="AM1269" s="100">
        <v>40.348275862068952</v>
      </c>
      <c r="AN1269" s="100">
        <v>42.06428571428571</v>
      </c>
      <c r="AO1269" s="100">
        <v>38.734482758620686</v>
      </c>
      <c r="AP1269" s="100">
        <v>20.329629629629633</v>
      </c>
      <c r="AQ1269" s="100">
        <v>12.296428571428569</v>
      </c>
      <c r="AR1269" s="100">
        <v>10.996296296296295</v>
      </c>
      <c r="AS1269" s="100">
        <v>9.1142857142857139</v>
      </c>
      <c r="AT1269" s="1"/>
      <c r="AU1269" s="1"/>
      <c r="AV1269" s="1"/>
      <c r="AW1269" s="1"/>
      <c r="AX1269" s="1"/>
      <c r="AY1269" s="1"/>
      <c r="AZ1269" s="1"/>
      <c r="BA1269" s="1"/>
      <c r="BB1269" s="1"/>
      <c r="BC1269" s="1"/>
      <c r="BD1269" s="1"/>
      <c r="BE1269" s="1"/>
      <c r="BF1269" s="1"/>
      <c r="BG1269" s="1"/>
      <c r="BH1269" s="1"/>
      <c r="BI1269" s="1"/>
      <c r="BJ1269" s="1"/>
      <c r="BK1269" s="1"/>
      <c r="BL1269" s="1"/>
      <c r="BM1269" s="1"/>
    </row>
    <row r="1270" spans="1:65" ht="16.5" customHeight="1" x14ac:dyDescent="0.25">
      <c r="A1270" s="87">
        <v>24030750</v>
      </c>
      <c r="B1270" s="82" t="s">
        <v>26</v>
      </c>
      <c r="C1270" s="82" t="s">
        <v>1547</v>
      </c>
      <c r="D1270" s="82" t="s">
        <v>1547</v>
      </c>
      <c r="E1270" s="82" t="s">
        <v>1501</v>
      </c>
      <c r="F1270" s="82">
        <v>8</v>
      </c>
      <c r="G1270" s="82">
        <v>2400</v>
      </c>
      <c r="H1270" s="83">
        <v>-72.858333329999994</v>
      </c>
      <c r="I1270" s="93">
        <v>6.88111111</v>
      </c>
      <c r="J1270" s="100">
        <v>19.710344827586212</v>
      </c>
      <c r="K1270" s="100">
        <v>17.655172413793103</v>
      </c>
      <c r="L1270" s="100">
        <v>17.955172413793104</v>
      </c>
      <c r="M1270" s="100">
        <v>26.093333333333327</v>
      </c>
      <c r="N1270" s="100">
        <v>22.55</v>
      </c>
      <c r="O1270" s="100">
        <v>24.916666666666668</v>
      </c>
      <c r="P1270" s="100">
        <v>27</v>
      </c>
      <c r="Q1270" s="100">
        <v>34.68333333333333</v>
      </c>
      <c r="R1270" s="100">
        <v>50.360000000000007</v>
      </c>
      <c r="S1270" s="100">
        <v>47.803333333333335</v>
      </c>
      <c r="T1270" s="100">
        <v>68.813333333333333</v>
      </c>
      <c r="U1270" s="100">
        <v>61.32</v>
      </c>
      <c r="V1270" s="100">
        <v>72.779310344827593</v>
      </c>
      <c r="W1270" s="100">
        <v>50.758620689655174</v>
      </c>
      <c r="X1270" s="100">
        <v>67.16551724137932</v>
      </c>
      <c r="Y1270" s="100">
        <v>45.524137931034481</v>
      </c>
      <c r="Z1270" s="100">
        <v>29.755172413793108</v>
      </c>
      <c r="AA1270" s="100">
        <v>22.158620689655173</v>
      </c>
      <c r="AB1270" s="100">
        <v>21.76071428571429</v>
      </c>
      <c r="AC1270" s="100">
        <v>23.089285714285715</v>
      </c>
      <c r="AD1270" s="100">
        <v>27.514285714285712</v>
      </c>
      <c r="AE1270" s="100">
        <v>27.81379310344828</v>
      </c>
      <c r="AF1270" s="100">
        <v>34.6</v>
      </c>
      <c r="AG1270" s="100">
        <v>38.086206896551722</v>
      </c>
      <c r="AH1270" s="100">
        <v>46.49285714285714</v>
      </c>
      <c r="AI1270" s="100">
        <v>57.7</v>
      </c>
      <c r="AJ1270" s="100">
        <v>59.342857142857156</v>
      </c>
      <c r="AK1270" s="100">
        <v>61.672413793103459</v>
      </c>
      <c r="AL1270" s="100">
        <v>61.293103448275872</v>
      </c>
      <c r="AM1270" s="100">
        <v>55.272413793103453</v>
      </c>
      <c r="AN1270" s="100">
        <v>54.241379310344826</v>
      </c>
      <c r="AO1270" s="100">
        <v>47.072413793103436</v>
      </c>
      <c r="AP1270" s="100">
        <v>42.227586206896554</v>
      </c>
      <c r="AQ1270" s="100">
        <v>28.007407407407406</v>
      </c>
      <c r="AR1270" s="100">
        <v>21.418518518518518</v>
      </c>
      <c r="AS1270" s="100">
        <v>16.370370370370374</v>
      </c>
      <c r="AT1270" s="1"/>
      <c r="AU1270" s="1"/>
      <c r="AV1270" s="1"/>
      <c r="AW1270" s="1"/>
      <c r="AX1270" s="1"/>
      <c r="AY1270" s="1"/>
      <c r="AZ1270" s="1"/>
      <c r="BA1270" s="1"/>
      <c r="BB1270" s="1"/>
      <c r="BC1270" s="1"/>
      <c r="BD1270" s="1"/>
      <c r="BE1270" s="1"/>
      <c r="BF1270" s="1"/>
      <c r="BG1270" s="1"/>
      <c r="BH1270" s="1"/>
      <c r="BI1270" s="1"/>
      <c r="BJ1270" s="1"/>
      <c r="BK1270" s="1"/>
      <c r="BL1270" s="1"/>
      <c r="BM1270" s="1"/>
    </row>
    <row r="1271" spans="1:65" ht="16.5" customHeight="1" x14ac:dyDescent="0.25">
      <c r="A1271" s="87">
        <v>24015250</v>
      </c>
      <c r="B1271" s="82" t="s">
        <v>56</v>
      </c>
      <c r="C1271" s="82" t="s">
        <v>1549</v>
      </c>
      <c r="D1271" s="82" t="s">
        <v>5306</v>
      </c>
      <c r="E1271" s="82" t="s">
        <v>1501</v>
      </c>
      <c r="F1271" s="82">
        <v>8</v>
      </c>
      <c r="G1271" s="82">
        <v>1400</v>
      </c>
      <c r="H1271" s="83">
        <v>-73.415388890000003</v>
      </c>
      <c r="I1271" s="93">
        <v>6.2371666699999997</v>
      </c>
      <c r="J1271" s="100">
        <v>42.627586206896552</v>
      </c>
      <c r="K1271" s="100">
        <v>29.896551724137932</v>
      </c>
      <c r="L1271" s="100">
        <v>47.789285714285718</v>
      </c>
      <c r="M1271" s="100">
        <v>60.827586206896562</v>
      </c>
      <c r="N1271" s="100">
        <v>54.403333333333329</v>
      </c>
      <c r="O1271" s="100">
        <v>51.43928571428571</v>
      </c>
      <c r="P1271" s="100">
        <v>71.146666666666675</v>
      </c>
      <c r="Q1271" s="100">
        <v>79.369999999999962</v>
      </c>
      <c r="R1271" s="100">
        <v>96.614285714285714</v>
      </c>
      <c r="S1271" s="100">
        <v>103.54827586206896</v>
      </c>
      <c r="T1271" s="100">
        <v>106.4</v>
      </c>
      <c r="U1271" s="100">
        <v>147.24137931034483</v>
      </c>
      <c r="V1271" s="100">
        <v>133.32068965517246</v>
      </c>
      <c r="W1271" s="100">
        <v>124.64642857142857</v>
      </c>
      <c r="X1271" s="100">
        <v>130.62499999999997</v>
      </c>
      <c r="Y1271" s="100">
        <v>113.5551724137931</v>
      </c>
      <c r="Z1271" s="100">
        <v>74.277777777777771</v>
      </c>
      <c r="AA1271" s="100">
        <v>83.923076923076906</v>
      </c>
      <c r="AB1271" s="100">
        <v>85.932142857142892</v>
      </c>
      <c r="AC1271" s="100">
        <v>97.416666666666671</v>
      </c>
      <c r="AD1271" s="100">
        <v>89.489655172413791</v>
      </c>
      <c r="AE1271" s="100">
        <v>87.968965517241386</v>
      </c>
      <c r="AF1271" s="100">
        <v>95.279310344827579</v>
      </c>
      <c r="AG1271" s="100">
        <v>111.77777777777776</v>
      </c>
      <c r="AH1271" s="100">
        <v>91.14</v>
      </c>
      <c r="AI1271" s="100">
        <v>94.05</v>
      </c>
      <c r="AJ1271" s="100">
        <v>106.15</v>
      </c>
      <c r="AK1271" s="100">
        <v>123.17333333333335</v>
      </c>
      <c r="AL1271" s="100">
        <v>115.71333333333335</v>
      </c>
      <c r="AM1271" s="100">
        <v>140.85</v>
      </c>
      <c r="AN1271" s="100">
        <v>133.59000000000003</v>
      </c>
      <c r="AO1271" s="100">
        <v>122.62000000000002</v>
      </c>
      <c r="AP1271" s="100">
        <v>95.703448275862073</v>
      </c>
      <c r="AQ1271" s="100">
        <v>75.489285714285714</v>
      </c>
      <c r="AR1271" s="100">
        <v>77.05185185185185</v>
      </c>
      <c r="AS1271" s="100">
        <v>48.674074074074078</v>
      </c>
      <c r="AT1271" s="1"/>
      <c r="AU1271" s="1"/>
      <c r="AV1271" s="1"/>
      <c r="AW1271" s="1"/>
      <c r="AX1271" s="1"/>
      <c r="AY1271" s="1"/>
      <c r="AZ1271" s="1"/>
      <c r="BA1271" s="1"/>
      <c r="BB1271" s="1"/>
      <c r="BC1271" s="1"/>
      <c r="BD1271" s="1"/>
      <c r="BE1271" s="1"/>
      <c r="BF1271" s="1"/>
      <c r="BG1271" s="1"/>
      <c r="BH1271" s="1"/>
      <c r="BI1271" s="1"/>
      <c r="BJ1271" s="1"/>
      <c r="BK1271" s="1"/>
      <c r="BL1271" s="1"/>
      <c r="BM1271" s="1"/>
    </row>
    <row r="1272" spans="1:65" ht="16.5" customHeight="1" x14ac:dyDescent="0.25">
      <c r="A1272" s="87">
        <v>24010820</v>
      </c>
      <c r="B1272" s="82" t="s">
        <v>26</v>
      </c>
      <c r="C1272" s="82" t="s">
        <v>1551</v>
      </c>
      <c r="D1272" s="82" t="s">
        <v>1551</v>
      </c>
      <c r="E1272" s="82" t="s">
        <v>1501</v>
      </c>
      <c r="F1272" s="82">
        <v>8</v>
      </c>
      <c r="G1272" s="82">
        <v>218</v>
      </c>
      <c r="H1272" s="83">
        <v>-73.702500000000001</v>
      </c>
      <c r="I1272" s="93">
        <v>5.9613888899999994</v>
      </c>
      <c r="J1272" s="100">
        <v>24.748275862068969</v>
      </c>
      <c r="K1272" s="100">
        <v>15.613793103448275</v>
      </c>
      <c r="L1272" s="100">
        <v>26.317241379310342</v>
      </c>
      <c r="M1272" s="100">
        <v>29.706896551724142</v>
      </c>
      <c r="N1272" s="100">
        <v>39.358620689655176</v>
      </c>
      <c r="O1272" s="100">
        <v>27.173333333333332</v>
      </c>
      <c r="P1272" s="100">
        <v>47.400000000000006</v>
      </c>
      <c r="Q1272" s="100">
        <v>60.266666666666673</v>
      </c>
      <c r="R1272" s="100">
        <v>74.956666666666678</v>
      </c>
      <c r="S1272" s="100">
        <v>77.093103448275869</v>
      </c>
      <c r="T1272" s="100">
        <v>86.548275862068962</v>
      </c>
      <c r="U1272" s="100">
        <v>116.14666666666666</v>
      </c>
      <c r="V1272" s="100">
        <v>112.97666666666667</v>
      </c>
      <c r="W1272" s="100">
        <v>84.713333333333338</v>
      </c>
      <c r="X1272" s="100">
        <v>102.86206896551727</v>
      </c>
      <c r="Y1272" s="100">
        <v>79.130000000000024</v>
      </c>
      <c r="Z1272" s="100">
        <v>48.31666666666667</v>
      </c>
      <c r="AA1272" s="100">
        <v>43.43</v>
      </c>
      <c r="AB1272" s="100">
        <v>50.603333333333339</v>
      </c>
      <c r="AC1272" s="100">
        <v>37.982142857142854</v>
      </c>
      <c r="AD1272" s="100">
        <v>46.057142857142864</v>
      </c>
      <c r="AE1272" s="100">
        <v>42.129999999999995</v>
      </c>
      <c r="AF1272" s="100">
        <v>50.386666666666677</v>
      </c>
      <c r="AG1272" s="100">
        <v>57.393333333333324</v>
      </c>
      <c r="AH1272" s="100">
        <v>55.971428571428568</v>
      </c>
      <c r="AI1272" s="100">
        <v>69.313793103448262</v>
      </c>
      <c r="AJ1272" s="100">
        <v>86.679310344827584</v>
      </c>
      <c r="AK1272" s="100">
        <v>82.293103448275858</v>
      </c>
      <c r="AL1272" s="100">
        <v>84.555172413793116</v>
      </c>
      <c r="AM1272" s="100">
        <v>91.049999999999983</v>
      </c>
      <c r="AN1272" s="100">
        <v>89.672413793103445</v>
      </c>
      <c r="AO1272" s="100">
        <v>73.062068965517227</v>
      </c>
      <c r="AP1272" s="100">
        <v>43.924137931034487</v>
      </c>
      <c r="AQ1272" s="100">
        <v>47.179310344827577</v>
      </c>
      <c r="AR1272" s="100">
        <v>36.332142857142863</v>
      </c>
      <c r="AS1272" s="100">
        <v>20.762068965517241</v>
      </c>
      <c r="AT1272" s="1"/>
      <c r="AU1272" s="1"/>
      <c r="AV1272" s="1"/>
      <c r="AW1272" s="1"/>
      <c r="AX1272" s="1"/>
      <c r="AY1272" s="1"/>
      <c r="AZ1272" s="1"/>
      <c r="BA1272" s="1"/>
      <c r="BB1272" s="1"/>
      <c r="BC1272" s="1"/>
      <c r="BD1272" s="1"/>
      <c r="BE1272" s="1"/>
      <c r="BF1272" s="1"/>
      <c r="BG1272" s="1"/>
      <c r="BH1272" s="1"/>
      <c r="BI1272" s="1"/>
      <c r="BJ1272" s="1"/>
      <c r="BK1272" s="1"/>
      <c r="BL1272" s="1"/>
      <c r="BM1272" s="1"/>
    </row>
    <row r="1273" spans="1:65" ht="16.5" customHeight="1" x14ac:dyDescent="0.25">
      <c r="A1273" s="87">
        <v>24010210</v>
      </c>
      <c r="B1273" s="82" t="s">
        <v>26</v>
      </c>
      <c r="C1273" s="82" t="s">
        <v>1552</v>
      </c>
      <c r="D1273" s="82" t="s">
        <v>1552</v>
      </c>
      <c r="E1273" s="82" t="s">
        <v>1501</v>
      </c>
      <c r="F1273" s="82">
        <v>8</v>
      </c>
      <c r="G1273" s="82">
        <v>1920</v>
      </c>
      <c r="H1273" s="83">
        <v>-73.781666669999993</v>
      </c>
      <c r="I1273" s="93">
        <v>5.8733333300000004</v>
      </c>
      <c r="J1273" s="100">
        <v>31.89</v>
      </c>
      <c r="K1273" s="100">
        <v>26.91333333333333</v>
      </c>
      <c r="L1273" s="100">
        <v>32.330000000000005</v>
      </c>
      <c r="M1273" s="100">
        <v>46.039999999999992</v>
      </c>
      <c r="N1273" s="100">
        <v>48.09</v>
      </c>
      <c r="O1273" s="100">
        <v>39.962068965517226</v>
      </c>
      <c r="P1273" s="100">
        <v>64.789655172413788</v>
      </c>
      <c r="Q1273" s="100">
        <v>83.656666666666652</v>
      </c>
      <c r="R1273" s="100">
        <v>80.8</v>
      </c>
      <c r="S1273" s="100">
        <v>103.37666666666668</v>
      </c>
      <c r="T1273" s="100">
        <v>100.08333333333331</v>
      </c>
      <c r="U1273" s="100">
        <v>118.12758620689652</v>
      </c>
      <c r="V1273" s="100">
        <v>127.34333333333333</v>
      </c>
      <c r="W1273" s="100">
        <v>99.910000000000025</v>
      </c>
      <c r="X1273" s="100">
        <v>111.41666666666664</v>
      </c>
      <c r="Y1273" s="100">
        <v>81.736666666666665</v>
      </c>
      <c r="Z1273" s="100">
        <v>68.66</v>
      </c>
      <c r="AA1273" s="100">
        <v>54.310000000000009</v>
      </c>
      <c r="AB1273" s="100">
        <v>52.943333333333335</v>
      </c>
      <c r="AC1273" s="100">
        <v>53.816666666666677</v>
      </c>
      <c r="AD1273" s="100">
        <v>59.88000000000001</v>
      </c>
      <c r="AE1273" s="100">
        <v>56.216666666666676</v>
      </c>
      <c r="AF1273" s="100">
        <v>58.293333333333337</v>
      </c>
      <c r="AG1273" s="100">
        <v>77.130000000000024</v>
      </c>
      <c r="AH1273" s="100">
        <v>66.960000000000008</v>
      </c>
      <c r="AI1273" s="100">
        <v>80.760000000000019</v>
      </c>
      <c r="AJ1273" s="100">
        <v>90.48333333333332</v>
      </c>
      <c r="AK1273" s="100">
        <v>99.113333333333358</v>
      </c>
      <c r="AL1273" s="100">
        <v>98.936666666666667</v>
      </c>
      <c r="AM1273" s="100">
        <v>104.14666666666668</v>
      </c>
      <c r="AN1273" s="100">
        <v>109.26333333333332</v>
      </c>
      <c r="AO1273" s="100">
        <v>78.476666666666674</v>
      </c>
      <c r="AP1273" s="100">
        <v>89.73666666666665</v>
      </c>
      <c r="AQ1273" s="100">
        <v>61.190000000000005</v>
      </c>
      <c r="AR1273" s="100">
        <v>47.423333333333332</v>
      </c>
      <c r="AS1273" s="100">
        <v>43.13666666666667</v>
      </c>
      <c r="AT1273" s="1"/>
      <c r="AU1273" s="1"/>
      <c r="AV1273" s="1"/>
      <c r="AW1273" s="1"/>
      <c r="AX1273" s="1"/>
      <c r="AY1273" s="1"/>
      <c r="AZ1273" s="1"/>
      <c r="BA1273" s="1"/>
      <c r="BB1273" s="1"/>
      <c r="BC1273" s="1"/>
      <c r="BD1273" s="1"/>
      <c r="BE1273" s="1"/>
      <c r="BF1273" s="1"/>
      <c r="BG1273" s="1"/>
      <c r="BH1273" s="1"/>
      <c r="BI1273" s="1"/>
      <c r="BJ1273" s="1"/>
      <c r="BK1273" s="1"/>
      <c r="BL1273" s="1"/>
      <c r="BM1273" s="1"/>
    </row>
    <row r="1274" spans="1:65" ht="16.5" customHeight="1" x14ac:dyDescent="0.25">
      <c r="A1274" s="87">
        <v>23120220</v>
      </c>
      <c r="B1274" s="82" t="s">
        <v>26</v>
      </c>
      <c r="C1274" s="82" t="s">
        <v>610</v>
      </c>
      <c r="D1274" s="82" t="s">
        <v>1552</v>
      </c>
      <c r="E1274" s="82" t="s">
        <v>1501</v>
      </c>
      <c r="F1274" s="82">
        <v>8</v>
      </c>
      <c r="G1274" s="82">
        <v>2590</v>
      </c>
      <c r="H1274" s="83">
        <v>-73.91333333</v>
      </c>
      <c r="I1274" s="93">
        <v>5.87083333</v>
      </c>
      <c r="J1274" s="100">
        <v>20.41</v>
      </c>
      <c r="K1274" s="100">
        <v>18.103333333333335</v>
      </c>
      <c r="L1274" s="100">
        <v>21.61</v>
      </c>
      <c r="M1274" s="100">
        <v>30.879999999999995</v>
      </c>
      <c r="N1274" s="100">
        <v>25.496666666666666</v>
      </c>
      <c r="O1274" s="100">
        <v>31.903333333333329</v>
      </c>
      <c r="P1274" s="100">
        <v>49.876666666666672</v>
      </c>
      <c r="Q1274" s="100">
        <v>48.313333333333318</v>
      </c>
      <c r="R1274" s="100">
        <v>73.666666666666657</v>
      </c>
      <c r="S1274" s="100">
        <v>75.113333333333316</v>
      </c>
      <c r="T1274" s="100">
        <v>77.496666666666684</v>
      </c>
      <c r="U1274" s="100">
        <v>94.626666666666679</v>
      </c>
      <c r="V1274" s="100">
        <v>102.88666666666664</v>
      </c>
      <c r="W1274" s="100">
        <v>95.666666666666671</v>
      </c>
      <c r="X1274" s="100">
        <v>107.56896551724139</v>
      </c>
      <c r="Y1274" s="100">
        <v>82.558620689655186</v>
      </c>
      <c r="Z1274" s="100">
        <v>66.127586206896567</v>
      </c>
      <c r="AA1274" s="100">
        <v>63.099999999999994</v>
      </c>
      <c r="AB1274" s="100">
        <v>61.386206896551734</v>
      </c>
      <c r="AC1274" s="100">
        <v>64.885714285714286</v>
      </c>
      <c r="AD1274" s="100">
        <v>57.975862068965526</v>
      </c>
      <c r="AE1274" s="100">
        <v>47.162068965517243</v>
      </c>
      <c r="AF1274" s="100">
        <v>66.486206896551721</v>
      </c>
      <c r="AG1274" s="100">
        <v>61.917241379310369</v>
      </c>
      <c r="AH1274" s="100">
        <v>58.627586206896552</v>
      </c>
      <c r="AI1274" s="100">
        <v>65.673333333333332</v>
      </c>
      <c r="AJ1274" s="100">
        <v>74.010344827586209</v>
      </c>
      <c r="AK1274" s="100">
        <v>68.11999999999999</v>
      </c>
      <c r="AL1274" s="100">
        <v>76.286666666666662</v>
      </c>
      <c r="AM1274" s="100">
        <v>88.596428571428547</v>
      </c>
      <c r="AN1274" s="100">
        <v>81.156666666666666</v>
      </c>
      <c r="AO1274" s="100">
        <v>62.36999999999999</v>
      </c>
      <c r="AP1274" s="100">
        <v>51.643333333333331</v>
      </c>
      <c r="AQ1274" s="100">
        <v>46.116666666666674</v>
      </c>
      <c r="AR1274" s="100">
        <v>51.586666666666666</v>
      </c>
      <c r="AS1274" s="100">
        <v>30.916666666666671</v>
      </c>
      <c r="AT1274" s="1"/>
      <c r="AU1274" s="1"/>
      <c r="AV1274" s="1"/>
      <c r="AW1274" s="1"/>
      <c r="AX1274" s="1"/>
      <c r="AY1274" s="1"/>
      <c r="AZ1274" s="1"/>
      <c r="BA1274" s="1"/>
      <c r="BB1274" s="1"/>
      <c r="BC1274" s="1"/>
      <c r="BD1274" s="1"/>
      <c r="BE1274" s="1"/>
      <c r="BF1274" s="1"/>
      <c r="BG1274" s="1"/>
      <c r="BH1274" s="1"/>
      <c r="BI1274" s="1"/>
      <c r="BJ1274" s="1"/>
      <c r="BK1274" s="1"/>
      <c r="BL1274" s="1"/>
      <c r="BM1274" s="1"/>
    </row>
    <row r="1275" spans="1:65" ht="16.5" customHeight="1" x14ac:dyDescent="0.25">
      <c r="A1275" s="87">
        <v>23125130</v>
      </c>
      <c r="B1275" s="82" t="s">
        <v>54</v>
      </c>
      <c r="C1275" s="82" t="s">
        <v>1553</v>
      </c>
      <c r="D1275" s="82" t="s">
        <v>1553</v>
      </c>
      <c r="E1275" s="82" t="s">
        <v>1501</v>
      </c>
      <c r="F1275" s="82">
        <v>8</v>
      </c>
      <c r="G1275" s="82">
        <v>935</v>
      </c>
      <c r="H1275" s="83">
        <v>-73.808888890000006</v>
      </c>
      <c r="I1275" s="93">
        <v>6.2213888900000001</v>
      </c>
      <c r="J1275" s="100">
        <v>43.20384615384615</v>
      </c>
      <c r="K1275" s="100">
        <v>35.595999999999997</v>
      </c>
      <c r="L1275" s="100">
        <v>44.44</v>
      </c>
      <c r="M1275" s="100">
        <v>50.126923076923084</v>
      </c>
      <c r="N1275" s="100">
        <v>61.584615384615375</v>
      </c>
      <c r="O1275" s="100">
        <v>48.480769230769219</v>
      </c>
      <c r="P1275" s="100">
        <v>63.284615384615378</v>
      </c>
      <c r="Q1275" s="100">
        <v>75.703846153846158</v>
      </c>
      <c r="R1275" s="100">
        <v>82.827999999999989</v>
      </c>
      <c r="S1275" s="100">
        <v>80.795833333333334</v>
      </c>
      <c r="T1275" s="100">
        <v>94.592556854248073</v>
      </c>
      <c r="U1275" s="100">
        <v>122.65199999999999</v>
      </c>
      <c r="V1275" s="100">
        <v>107.32</v>
      </c>
      <c r="W1275" s="100">
        <v>122.5076923076923</v>
      </c>
      <c r="X1275" s="100">
        <v>132.56724913024902</v>
      </c>
      <c r="Y1275" s="100">
        <v>123.83846153846154</v>
      </c>
      <c r="Z1275" s="100">
        <v>109.56400000000002</v>
      </c>
      <c r="AA1275" s="100">
        <v>86.02</v>
      </c>
      <c r="AB1275" s="100">
        <v>92.44</v>
      </c>
      <c r="AC1275" s="100">
        <v>81.756</v>
      </c>
      <c r="AD1275" s="100">
        <v>95.734615384615395</v>
      </c>
      <c r="AE1275" s="100">
        <v>72.607692307692304</v>
      </c>
      <c r="AF1275" s="100">
        <v>82.007692307692295</v>
      </c>
      <c r="AG1275" s="100">
        <v>79.539999999999992</v>
      </c>
      <c r="AH1275" s="100">
        <v>88.742307692307676</v>
      </c>
      <c r="AI1275" s="100">
        <v>98.919230769230751</v>
      </c>
      <c r="AJ1275" s="100">
        <v>107.13200000000001</v>
      </c>
      <c r="AK1275" s="100">
        <v>95.011538461538464</v>
      </c>
      <c r="AL1275" s="100">
        <v>101.06153846153845</v>
      </c>
      <c r="AM1275" s="100">
        <v>120.06666666666668</v>
      </c>
      <c r="AN1275" s="100">
        <v>106.86153846153844</v>
      </c>
      <c r="AO1275" s="100">
        <v>108.09230769230768</v>
      </c>
      <c r="AP1275" s="100">
        <v>86.67307692307692</v>
      </c>
      <c r="AQ1275" s="100">
        <v>71.703846153846158</v>
      </c>
      <c r="AR1275" s="100">
        <v>75.284615384615392</v>
      </c>
      <c r="AS1275" s="100">
        <v>34.592307692307699</v>
      </c>
      <c r="AT1275" s="1" t="s">
        <v>1888</v>
      </c>
      <c r="AU1275" s="1"/>
      <c r="AV1275" s="1"/>
      <c r="AW1275" s="1"/>
      <c r="AX1275" s="1"/>
      <c r="AY1275" s="1"/>
      <c r="AZ1275" s="1"/>
      <c r="BA1275" s="1"/>
      <c r="BB1275" s="1"/>
      <c r="BC1275" s="1"/>
      <c r="BD1275" s="1"/>
      <c r="BE1275" s="1"/>
      <c r="BF1275" s="1"/>
      <c r="BG1275" s="1"/>
      <c r="BH1275" s="1"/>
      <c r="BI1275" s="1"/>
      <c r="BJ1275" s="1"/>
      <c r="BK1275" s="1"/>
      <c r="BL1275" s="1"/>
      <c r="BM1275" s="1"/>
    </row>
    <row r="1276" spans="1:65" ht="16.5" customHeight="1" x14ac:dyDescent="0.25">
      <c r="A1276" s="87">
        <v>23195502</v>
      </c>
      <c r="B1276" s="82" t="s">
        <v>31</v>
      </c>
      <c r="C1276" s="82" t="s">
        <v>1554</v>
      </c>
      <c r="D1276" s="82" t="s">
        <v>1555</v>
      </c>
      <c r="E1276" s="82" t="s">
        <v>1501</v>
      </c>
      <c r="F1276" s="82">
        <v>8</v>
      </c>
      <c r="G1276" s="82">
        <v>1189</v>
      </c>
      <c r="H1276" s="83">
        <v>-73.184527779999996</v>
      </c>
      <c r="I1276" s="93">
        <v>7.1214722200000002</v>
      </c>
      <c r="J1276" s="100">
        <v>16.467857142857149</v>
      </c>
      <c r="K1276" s="100">
        <v>15.7</v>
      </c>
      <c r="L1276" s="100">
        <v>28.071428571428573</v>
      </c>
      <c r="M1276" s="100">
        <v>30.465517241379306</v>
      </c>
      <c r="N1276" s="100">
        <v>30.713793103448275</v>
      </c>
      <c r="O1276" s="100">
        <v>32.627586206896552</v>
      </c>
      <c r="P1276" s="100">
        <v>39.45333333333334</v>
      </c>
      <c r="Q1276" s="100">
        <v>37.363333333333337</v>
      </c>
      <c r="R1276" s="100">
        <v>44.782758620689656</v>
      </c>
      <c r="S1276" s="100">
        <v>33.241379310344826</v>
      </c>
      <c r="T1276" s="100">
        <v>38.61724137931035</v>
      </c>
      <c r="U1276" s="100">
        <v>35.536666666666669</v>
      </c>
      <c r="V1276" s="100">
        <v>45.451724137931038</v>
      </c>
      <c r="W1276" s="100">
        <v>30.596666666666671</v>
      </c>
      <c r="X1276" s="100">
        <v>42.306896551724144</v>
      </c>
      <c r="Y1276" s="100">
        <v>27.892857142857139</v>
      </c>
      <c r="Z1276" s="100">
        <v>25.87407407407408</v>
      </c>
      <c r="AA1276" s="100">
        <v>20.362068965517246</v>
      </c>
      <c r="AB1276" s="100">
        <v>20.296551724137931</v>
      </c>
      <c r="AC1276" s="100">
        <v>27.268965517241377</v>
      </c>
      <c r="AD1276" s="100">
        <v>31.441379310344821</v>
      </c>
      <c r="AE1276" s="100">
        <v>23.113793103448273</v>
      </c>
      <c r="AF1276" s="100">
        <v>28.24285714285714</v>
      </c>
      <c r="AG1276" s="100">
        <v>28.574074074074073</v>
      </c>
      <c r="AH1276" s="100">
        <v>26.967857142857145</v>
      </c>
      <c r="AI1276" s="100">
        <v>34.664285714285725</v>
      </c>
      <c r="AJ1276" s="100">
        <v>32.824999999999996</v>
      </c>
      <c r="AK1276" s="100">
        <v>45.789285714285718</v>
      </c>
      <c r="AL1276" s="100">
        <v>64.849999999999994</v>
      </c>
      <c r="AM1276" s="100">
        <v>47.964285714285722</v>
      </c>
      <c r="AN1276" s="100">
        <v>42.088888888888881</v>
      </c>
      <c r="AO1276" s="100">
        <v>43.43571428571429</v>
      </c>
      <c r="AP1276" s="100">
        <v>40.089285714285722</v>
      </c>
      <c r="AQ1276" s="100">
        <v>24.881481481481476</v>
      </c>
      <c r="AR1276" s="100">
        <v>29.1962962962963</v>
      </c>
      <c r="AS1276" s="100">
        <v>9.0740740740740726</v>
      </c>
      <c r="AT1276" s="1"/>
      <c r="AU1276" s="1"/>
      <c r="AV1276" s="1"/>
      <c r="AW1276" s="1"/>
      <c r="AX1276" s="1"/>
      <c r="AY1276" s="1"/>
      <c r="AZ1276" s="1"/>
      <c r="BA1276" s="1"/>
      <c r="BB1276" s="1"/>
      <c r="BC1276" s="1"/>
      <c r="BD1276" s="1"/>
      <c r="BE1276" s="1"/>
      <c r="BF1276" s="1"/>
      <c r="BG1276" s="1"/>
      <c r="BH1276" s="1"/>
      <c r="BI1276" s="1"/>
      <c r="BJ1276" s="1"/>
      <c r="BK1276" s="1"/>
      <c r="BL1276" s="1"/>
      <c r="BM1276" s="1"/>
    </row>
    <row r="1277" spans="1:65" ht="16.5" customHeight="1" x14ac:dyDescent="0.25">
      <c r="A1277" s="87">
        <v>23190440</v>
      </c>
      <c r="B1277" s="82" t="s">
        <v>26</v>
      </c>
      <c r="C1277" s="82" t="s">
        <v>1556</v>
      </c>
      <c r="D1277" s="82" t="s">
        <v>1555</v>
      </c>
      <c r="E1277" s="82" t="s">
        <v>1501</v>
      </c>
      <c r="F1277" s="82">
        <v>8</v>
      </c>
      <c r="G1277" s="82">
        <v>825</v>
      </c>
      <c r="H1277" s="83">
        <v>-73.299722220000007</v>
      </c>
      <c r="I1277" s="93">
        <v>7.2050000000000001</v>
      </c>
      <c r="J1277" s="100">
        <v>35.07037037037037</v>
      </c>
      <c r="K1277" s="100">
        <v>19.42962962962963</v>
      </c>
      <c r="L1277" s="100">
        <v>25.67407407407407</v>
      </c>
      <c r="M1277" s="100">
        <v>39.174074074074078</v>
      </c>
      <c r="N1277" s="100">
        <v>44.270370370370365</v>
      </c>
      <c r="O1277" s="100">
        <v>19.844444444444449</v>
      </c>
      <c r="P1277" s="100">
        <v>53.318518518518516</v>
      </c>
      <c r="Q1277" s="100">
        <v>50.262962962962959</v>
      </c>
      <c r="R1277" s="100">
        <v>68.744444444444454</v>
      </c>
      <c r="S1277" s="100">
        <v>63.307692307692307</v>
      </c>
      <c r="T1277" s="100">
        <v>75.611111111111114</v>
      </c>
      <c r="U1277" s="100">
        <v>56.851851851851841</v>
      </c>
      <c r="V1277" s="100">
        <v>75.728571428571428</v>
      </c>
      <c r="W1277" s="100">
        <v>61.696428571428577</v>
      </c>
      <c r="X1277" s="100">
        <v>75.739285714285714</v>
      </c>
      <c r="Y1277" s="100">
        <v>52.707142857142856</v>
      </c>
      <c r="Z1277" s="100">
        <v>46.107142857142847</v>
      </c>
      <c r="AA1277" s="100">
        <v>25.917857142857144</v>
      </c>
      <c r="AB1277" s="100">
        <v>26.68148148148148</v>
      </c>
      <c r="AC1277" s="100">
        <v>24.111111111111111</v>
      </c>
      <c r="AD1277" s="100">
        <v>27.648148148148149</v>
      </c>
      <c r="AE1277" s="100">
        <v>35.618518518518513</v>
      </c>
      <c r="AF1277" s="100">
        <v>33.966666666666661</v>
      </c>
      <c r="AG1277" s="100">
        <v>43.8888888888889</v>
      </c>
      <c r="AH1277" s="100">
        <v>45.042307692307688</v>
      </c>
      <c r="AI1277" s="100">
        <v>57.199999999999996</v>
      </c>
      <c r="AJ1277" s="100">
        <v>59.696296296296296</v>
      </c>
      <c r="AK1277" s="100">
        <v>84.33846153846153</v>
      </c>
      <c r="AL1277" s="100">
        <v>95.17307692307692</v>
      </c>
      <c r="AM1277" s="100">
        <v>102</v>
      </c>
      <c r="AN1277" s="100">
        <v>84.918518518518525</v>
      </c>
      <c r="AO1277" s="100">
        <v>97.540740740740759</v>
      </c>
      <c r="AP1277" s="100">
        <v>70.167857142857144</v>
      </c>
      <c r="AQ1277" s="100">
        <v>62.121428571428574</v>
      </c>
      <c r="AR1277" s="100">
        <v>42.146428571428565</v>
      </c>
      <c r="AS1277" s="100">
        <v>14.360714285714286</v>
      </c>
      <c r="AT1277" s="1"/>
      <c r="AU1277" s="1"/>
      <c r="AV1277" s="1"/>
      <c r="AW1277" s="1"/>
      <c r="AX1277" s="1"/>
      <c r="AY1277" s="1"/>
      <c r="AZ1277" s="1"/>
      <c r="BA1277" s="1"/>
      <c r="BB1277" s="1"/>
      <c r="BC1277" s="1"/>
      <c r="BD1277" s="1"/>
      <c r="BE1277" s="1"/>
      <c r="BF1277" s="1"/>
      <c r="BG1277" s="1"/>
      <c r="BH1277" s="1"/>
      <c r="BI1277" s="1"/>
      <c r="BJ1277" s="1"/>
      <c r="BK1277" s="1"/>
      <c r="BL1277" s="1"/>
      <c r="BM1277" s="1"/>
    </row>
    <row r="1278" spans="1:65" ht="16.5" customHeight="1" x14ac:dyDescent="0.25">
      <c r="A1278" s="87">
        <v>23190260</v>
      </c>
      <c r="B1278" s="82" t="s">
        <v>26</v>
      </c>
      <c r="C1278" s="82" t="s">
        <v>1557</v>
      </c>
      <c r="D1278" s="82" t="s">
        <v>1555</v>
      </c>
      <c r="E1278" s="82" t="s">
        <v>1501</v>
      </c>
      <c r="F1278" s="82">
        <v>8</v>
      </c>
      <c r="G1278" s="82">
        <v>150</v>
      </c>
      <c r="H1278" s="83">
        <v>-73.213611110000002</v>
      </c>
      <c r="I1278" s="93">
        <v>7.0797222199999998</v>
      </c>
      <c r="J1278" s="100">
        <v>14.23448275862069</v>
      </c>
      <c r="K1278" s="100">
        <v>15.934482758620689</v>
      </c>
      <c r="L1278" s="100">
        <v>17.148275862068967</v>
      </c>
      <c r="M1278" s="100">
        <v>25.662068965517243</v>
      </c>
      <c r="N1278" s="100">
        <v>21.279310344827582</v>
      </c>
      <c r="O1278" s="100">
        <v>21.389655172413796</v>
      </c>
      <c r="P1278" s="100">
        <v>35.731034482758623</v>
      </c>
      <c r="Q1278" s="100">
        <v>30.73103448275862</v>
      </c>
      <c r="R1278" s="100">
        <v>43.58275862068966</v>
      </c>
      <c r="S1278" s="100">
        <v>34.982758620689651</v>
      </c>
      <c r="T1278" s="100">
        <v>34.482758620689651</v>
      </c>
      <c r="U1278" s="100">
        <v>35.027586206896551</v>
      </c>
      <c r="V1278" s="100">
        <v>38.437931034482759</v>
      </c>
      <c r="W1278" s="100">
        <v>35.220689655172414</v>
      </c>
      <c r="X1278" s="100">
        <v>40.403448275862061</v>
      </c>
      <c r="Y1278" s="100">
        <v>29.50357142857143</v>
      </c>
      <c r="Z1278" s="100">
        <v>23.45</v>
      </c>
      <c r="AA1278" s="100">
        <v>18.410714285714285</v>
      </c>
      <c r="AB1278" s="100">
        <v>17.72758620689655</v>
      </c>
      <c r="AC1278" s="100">
        <v>23.282758620689652</v>
      </c>
      <c r="AD1278" s="100">
        <v>25.793103448275865</v>
      </c>
      <c r="AE1278" s="100">
        <v>16.96</v>
      </c>
      <c r="AF1278" s="100">
        <v>28.84666666666666</v>
      </c>
      <c r="AG1278" s="100">
        <v>31.480000000000004</v>
      </c>
      <c r="AH1278" s="100">
        <v>30.653333333333332</v>
      </c>
      <c r="AI1278" s="100">
        <v>29.706666666666667</v>
      </c>
      <c r="AJ1278" s="100">
        <v>30.656666666666673</v>
      </c>
      <c r="AK1278" s="100">
        <v>39.43</v>
      </c>
      <c r="AL1278" s="100">
        <v>53.916666666666657</v>
      </c>
      <c r="AM1278" s="100">
        <v>57.939999999999991</v>
      </c>
      <c r="AN1278" s="100">
        <v>40.490000000000009</v>
      </c>
      <c r="AO1278" s="100">
        <v>48.563333333333325</v>
      </c>
      <c r="AP1278" s="100">
        <v>35.35</v>
      </c>
      <c r="AQ1278" s="100">
        <v>15.737931034482761</v>
      </c>
      <c r="AR1278" s="100">
        <v>15.551724137931034</v>
      </c>
      <c r="AS1278" s="100">
        <v>7.0551724137931036</v>
      </c>
      <c r="AT1278" s="1"/>
      <c r="AU1278" s="1"/>
      <c r="AV1278" s="1"/>
      <c r="AW1278" s="1"/>
      <c r="AX1278" s="1"/>
      <c r="AY1278" s="1"/>
      <c r="AZ1278" s="1"/>
      <c r="BA1278" s="1"/>
      <c r="BB1278" s="1"/>
      <c r="BC1278" s="1"/>
      <c r="BD1278" s="1"/>
      <c r="BE1278" s="1"/>
      <c r="BF1278" s="1"/>
      <c r="BG1278" s="1"/>
      <c r="BH1278" s="1"/>
      <c r="BI1278" s="1"/>
      <c r="BJ1278" s="1"/>
      <c r="BK1278" s="1"/>
      <c r="BL1278" s="1"/>
      <c r="BM1278" s="1"/>
    </row>
    <row r="1279" spans="1:65" ht="16.5" customHeight="1" x14ac:dyDescent="0.25">
      <c r="A1279" s="87">
        <v>23190380</v>
      </c>
      <c r="B1279" s="82" t="s">
        <v>26</v>
      </c>
      <c r="C1279" s="82" t="s">
        <v>1558</v>
      </c>
      <c r="D1279" s="82" t="s">
        <v>1555</v>
      </c>
      <c r="E1279" s="82" t="s">
        <v>1501</v>
      </c>
      <c r="F1279" s="82">
        <v>8</v>
      </c>
      <c r="G1279" s="82">
        <v>855</v>
      </c>
      <c r="H1279" s="83">
        <v>-73.217888889999998</v>
      </c>
      <c r="I1279" s="93">
        <v>7.2110833300000001</v>
      </c>
      <c r="J1279" s="100">
        <v>25.719999999999992</v>
      </c>
      <c r="K1279" s="100">
        <v>18.280000000000005</v>
      </c>
      <c r="L1279" s="100">
        <v>25.089999999999996</v>
      </c>
      <c r="M1279" s="100">
        <v>31.34</v>
      </c>
      <c r="N1279" s="100">
        <v>35.056666666666665</v>
      </c>
      <c r="O1279" s="100">
        <v>27.90333333333334</v>
      </c>
      <c r="P1279" s="100">
        <v>44.019999999999989</v>
      </c>
      <c r="Q1279" s="100">
        <v>47.636666666666663</v>
      </c>
      <c r="R1279" s="100">
        <v>52.92</v>
      </c>
      <c r="S1279" s="100">
        <v>38.690000000000005</v>
      </c>
      <c r="T1279" s="100">
        <v>46.223333333333336</v>
      </c>
      <c r="U1279" s="100">
        <v>40.970000000000013</v>
      </c>
      <c r="V1279" s="100">
        <v>47.373333333333335</v>
      </c>
      <c r="W1279" s="100">
        <v>47.43666666666666</v>
      </c>
      <c r="X1279" s="100">
        <v>34.75</v>
      </c>
      <c r="Y1279" s="100">
        <v>31.083333333333336</v>
      </c>
      <c r="Z1279" s="100">
        <v>32.993333333333332</v>
      </c>
      <c r="AA1279" s="100">
        <v>21.070000000000004</v>
      </c>
      <c r="AB1279" s="100">
        <v>14.98666666666667</v>
      </c>
      <c r="AC1279" s="100">
        <v>24.655172413793103</v>
      </c>
      <c r="AD1279" s="100">
        <v>17.165517241379316</v>
      </c>
      <c r="AE1279" s="100">
        <v>17.751724137931031</v>
      </c>
      <c r="AF1279" s="100">
        <v>26.91724137931034</v>
      </c>
      <c r="AG1279" s="100">
        <v>30.717241379310348</v>
      </c>
      <c r="AH1279" s="100">
        <v>32.731034482758623</v>
      </c>
      <c r="AI1279" s="100">
        <v>40.531034482758621</v>
      </c>
      <c r="AJ1279" s="100">
        <v>30.075862068965524</v>
      </c>
      <c r="AK1279" s="100">
        <v>54.68333333333333</v>
      </c>
      <c r="AL1279" s="100">
        <v>58.993333333333339</v>
      </c>
      <c r="AM1279" s="100">
        <v>74.753333333333316</v>
      </c>
      <c r="AN1279" s="100">
        <v>75.106666666666655</v>
      </c>
      <c r="AO1279" s="100">
        <v>69.562068965517255</v>
      </c>
      <c r="AP1279" s="100">
        <v>61.506896551724139</v>
      </c>
      <c r="AQ1279" s="100">
        <v>37.20333333333334</v>
      </c>
      <c r="AR1279" s="100">
        <v>29.313333333333336</v>
      </c>
      <c r="AS1279" s="100">
        <v>12.139999999999999</v>
      </c>
      <c r="AT1279" s="1"/>
      <c r="AU1279" s="1"/>
      <c r="AV1279" s="1"/>
      <c r="AW1279" s="1"/>
      <c r="AX1279" s="1"/>
      <c r="AY1279" s="1"/>
      <c r="AZ1279" s="1"/>
      <c r="BA1279" s="1"/>
      <c r="BB1279" s="1"/>
      <c r="BC1279" s="1"/>
      <c r="BD1279" s="1"/>
      <c r="BE1279" s="1"/>
      <c r="BF1279" s="1"/>
      <c r="BG1279" s="1"/>
      <c r="BH1279" s="1"/>
      <c r="BI1279" s="1"/>
      <c r="BJ1279" s="1"/>
      <c r="BK1279" s="1"/>
      <c r="BL1279" s="1"/>
      <c r="BM1279" s="1"/>
    </row>
    <row r="1280" spans="1:65" ht="16.5" customHeight="1" x14ac:dyDescent="0.25">
      <c r="A1280" s="87">
        <v>24060050</v>
      </c>
      <c r="B1280" s="82" t="s">
        <v>26</v>
      </c>
      <c r="C1280" s="82" t="s">
        <v>663</v>
      </c>
      <c r="D1280" s="82" t="s">
        <v>1559</v>
      </c>
      <c r="E1280" s="82" t="s">
        <v>1501</v>
      </c>
      <c r="F1280" s="82">
        <v>8</v>
      </c>
      <c r="G1280" s="82">
        <v>1460</v>
      </c>
      <c r="H1280" s="83">
        <v>-73.092777779999992</v>
      </c>
      <c r="I1280" s="93">
        <v>6.7591666699999999</v>
      </c>
      <c r="J1280" s="100">
        <v>8.3633333333333351</v>
      </c>
      <c r="K1280" s="100">
        <v>3.8400000000000003</v>
      </c>
      <c r="L1280" s="100">
        <v>6.8666666666666663</v>
      </c>
      <c r="M1280" s="100">
        <v>10.643333333333333</v>
      </c>
      <c r="N1280" s="100">
        <v>17.013333333333335</v>
      </c>
      <c r="O1280" s="100">
        <v>13.709999999999999</v>
      </c>
      <c r="P1280" s="100">
        <v>17.013793103448275</v>
      </c>
      <c r="Q1280" s="100">
        <v>19.955172413793104</v>
      </c>
      <c r="R1280" s="100">
        <v>29.234482758620693</v>
      </c>
      <c r="S1280" s="100">
        <v>26.726666666666667</v>
      </c>
      <c r="T1280" s="100">
        <v>27.893333333333338</v>
      </c>
      <c r="U1280" s="100">
        <v>31.29666666666667</v>
      </c>
      <c r="V1280" s="100">
        <v>40.696666666666673</v>
      </c>
      <c r="W1280" s="100">
        <v>27.926666666666666</v>
      </c>
      <c r="X1280" s="100">
        <v>32.750000000000007</v>
      </c>
      <c r="Y1280" s="100">
        <v>22.643333333333331</v>
      </c>
      <c r="Z1280" s="100">
        <v>21.933333333333337</v>
      </c>
      <c r="AA1280" s="100">
        <v>18.836666666666666</v>
      </c>
      <c r="AB1280" s="100">
        <v>19.820000000000004</v>
      </c>
      <c r="AC1280" s="100">
        <v>17.133333333333333</v>
      </c>
      <c r="AD1280" s="100">
        <v>30.940000000000005</v>
      </c>
      <c r="AE1280" s="100">
        <v>22.103448275862071</v>
      </c>
      <c r="AF1280" s="100">
        <v>24.903448275862072</v>
      </c>
      <c r="AG1280" s="100">
        <v>26.92758620689656</v>
      </c>
      <c r="AH1280" s="100">
        <v>29.493333333333336</v>
      </c>
      <c r="AI1280" s="100">
        <v>28.723333333333336</v>
      </c>
      <c r="AJ1280" s="100">
        <v>32.583333333333336</v>
      </c>
      <c r="AK1280" s="100">
        <v>41.120000000000005</v>
      </c>
      <c r="AL1280" s="100">
        <v>36.256666666666668</v>
      </c>
      <c r="AM1280" s="100">
        <v>35.233333333333334</v>
      </c>
      <c r="AN1280" s="100">
        <v>31.223333333333326</v>
      </c>
      <c r="AO1280" s="100">
        <v>27.150000000000002</v>
      </c>
      <c r="AP1280" s="100">
        <v>20.450000000000003</v>
      </c>
      <c r="AQ1280" s="100">
        <v>7.370000000000001</v>
      </c>
      <c r="AR1280" s="100">
        <v>12.280000000000001</v>
      </c>
      <c r="AS1280" s="100">
        <v>5.0266666666666673</v>
      </c>
      <c r="AT1280" s="1"/>
      <c r="AU1280" s="1"/>
      <c r="AV1280" s="1"/>
      <c r="AW1280" s="1"/>
      <c r="AX1280" s="1"/>
      <c r="AY1280" s="1"/>
      <c r="AZ1280" s="1"/>
      <c r="BA1280" s="1"/>
      <c r="BB1280" s="1"/>
      <c r="BC1280" s="1"/>
      <c r="BD1280" s="1"/>
      <c r="BE1280" s="1"/>
      <c r="BF1280" s="1"/>
      <c r="BG1280" s="1"/>
      <c r="BH1280" s="1"/>
      <c r="BI1280" s="1"/>
      <c r="BJ1280" s="1"/>
      <c r="BK1280" s="1"/>
      <c r="BL1280" s="1"/>
      <c r="BM1280" s="1"/>
    </row>
    <row r="1281" spans="1:65" ht="16.5" customHeight="1" x14ac:dyDescent="0.25">
      <c r="A1281" s="87">
        <v>24030290</v>
      </c>
      <c r="B1281" s="82" t="s">
        <v>26</v>
      </c>
      <c r="C1281" s="82" t="s">
        <v>1560</v>
      </c>
      <c r="D1281" s="82" t="s">
        <v>1560</v>
      </c>
      <c r="E1281" s="82" t="s">
        <v>1501</v>
      </c>
      <c r="F1281" s="82">
        <v>6</v>
      </c>
      <c r="G1281" s="82">
        <v>1856</v>
      </c>
      <c r="H1281" s="83">
        <v>-72.581361110000003</v>
      </c>
      <c r="I1281" s="93">
        <v>6.4939444399999999</v>
      </c>
      <c r="J1281" s="100">
        <v>11.13103448275862</v>
      </c>
      <c r="K1281" s="100">
        <v>11.358620689655172</v>
      </c>
      <c r="L1281" s="100">
        <v>6.7551724137931028</v>
      </c>
      <c r="M1281" s="100">
        <v>13.686206896551726</v>
      </c>
      <c r="N1281" s="100">
        <v>14.906896551724136</v>
      </c>
      <c r="O1281" s="100">
        <v>20.26071428571429</v>
      </c>
      <c r="P1281" s="100">
        <v>15.479310344827587</v>
      </c>
      <c r="Q1281" s="100">
        <v>27.999999999999996</v>
      </c>
      <c r="R1281" s="100">
        <v>38.900000000000006</v>
      </c>
      <c r="S1281" s="100">
        <v>37.668965517241375</v>
      </c>
      <c r="T1281" s="100">
        <v>51.975862068965519</v>
      </c>
      <c r="U1281" s="100">
        <v>38.527586206896551</v>
      </c>
      <c r="V1281" s="100">
        <v>52.131034482758629</v>
      </c>
      <c r="W1281" s="100">
        <v>38.827586206896555</v>
      </c>
      <c r="X1281" s="100">
        <v>41.325000000000003</v>
      </c>
      <c r="Y1281" s="100">
        <v>33.01428571428572</v>
      </c>
      <c r="Z1281" s="100">
        <v>22.421428571428574</v>
      </c>
      <c r="AA1281" s="100">
        <v>21.442857142857147</v>
      </c>
      <c r="AB1281" s="100">
        <v>19.13</v>
      </c>
      <c r="AC1281" s="100">
        <v>22.456666666666667</v>
      </c>
      <c r="AD1281" s="100">
        <v>21.823333333333327</v>
      </c>
      <c r="AE1281" s="100">
        <v>19.806896551724137</v>
      </c>
      <c r="AF1281" s="100">
        <v>26.565517241379311</v>
      </c>
      <c r="AG1281" s="100">
        <v>32.699999999999996</v>
      </c>
      <c r="AH1281" s="100">
        <v>30.510714285714283</v>
      </c>
      <c r="AI1281" s="100">
        <v>31.36296296296296</v>
      </c>
      <c r="AJ1281" s="100">
        <v>38.640000000000008</v>
      </c>
      <c r="AK1281" s="100">
        <v>50.129629629629626</v>
      </c>
      <c r="AL1281" s="100">
        <v>48.134615384615387</v>
      </c>
      <c r="AM1281" s="100">
        <v>55.092592592592581</v>
      </c>
      <c r="AN1281" s="100">
        <v>47.120689655172406</v>
      </c>
      <c r="AO1281" s="100">
        <v>35.348275862068959</v>
      </c>
      <c r="AP1281" s="100">
        <v>30.58275862068966</v>
      </c>
      <c r="AQ1281" s="100">
        <v>22.120689655172416</v>
      </c>
      <c r="AR1281" s="100">
        <v>14.637931034482758</v>
      </c>
      <c r="AS1281" s="100">
        <v>9.6185185185185205</v>
      </c>
      <c r="AT1281" s="1"/>
      <c r="AU1281" s="1"/>
      <c r="AV1281" s="1"/>
      <c r="AW1281" s="1"/>
      <c r="AX1281" s="1"/>
      <c r="AY1281" s="1"/>
      <c r="AZ1281" s="1"/>
      <c r="BA1281" s="1"/>
      <c r="BB1281" s="1"/>
      <c r="BC1281" s="1"/>
      <c r="BD1281" s="1"/>
      <c r="BE1281" s="1"/>
      <c r="BF1281" s="1"/>
      <c r="BG1281" s="1"/>
      <c r="BH1281" s="1"/>
      <c r="BI1281" s="1"/>
      <c r="BJ1281" s="1"/>
      <c r="BK1281" s="1"/>
      <c r="BL1281" s="1"/>
      <c r="BM1281" s="1"/>
    </row>
    <row r="1282" spans="1:65" ht="16.5" customHeight="1" x14ac:dyDescent="0.25">
      <c r="A1282" s="87">
        <v>24030950</v>
      </c>
      <c r="B1282" s="82" t="s">
        <v>54</v>
      </c>
      <c r="C1282" s="82" t="s">
        <v>1561</v>
      </c>
      <c r="D1282" s="82" t="s">
        <v>1562</v>
      </c>
      <c r="E1282" s="82" t="s">
        <v>1501</v>
      </c>
      <c r="F1282" s="82">
        <v>8</v>
      </c>
      <c r="G1282" s="82">
        <v>2237</v>
      </c>
      <c r="H1282" s="83">
        <v>-72.729722219999999</v>
      </c>
      <c r="I1282" s="93">
        <v>6.7063888899999995</v>
      </c>
      <c r="J1282" s="100">
        <v>17.972413793103449</v>
      </c>
      <c r="K1282" s="100">
        <v>13.813793103448276</v>
      </c>
      <c r="L1282" s="100">
        <v>13.606896551724137</v>
      </c>
      <c r="M1282" s="100">
        <v>19.567857142857143</v>
      </c>
      <c r="N1282" s="100">
        <v>28.778571428571428</v>
      </c>
      <c r="O1282" s="100">
        <v>26.360714285714284</v>
      </c>
      <c r="P1282" s="100">
        <v>38.38275862068965</v>
      </c>
      <c r="Q1282" s="100">
        <v>40.634482758620692</v>
      </c>
      <c r="R1282" s="100">
        <v>53.955172413793122</v>
      </c>
      <c r="S1282" s="100">
        <v>56.96551724137931</v>
      </c>
      <c r="T1282" s="100">
        <v>76.803703703703704</v>
      </c>
      <c r="U1282" s="100">
        <v>61.234482758620686</v>
      </c>
      <c r="V1282" s="100">
        <v>73.227586206896561</v>
      </c>
      <c r="W1282" s="100">
        <v>46.348275862068981</v>
      </c>
      <c r="X1282" s="100">
        <v>64.255172413793105</v>
      </c>
      <c r="Y1282" s="100">
        <v>38.078571428571436</v>
      </c>
      <c r="Z1282" s="100">
        <v>31.080769230769235</v>
      </c>
      <c r="AA1282" s="100">
        <v>21.665384615384614</v>
      </c>
      <c r="AB1282" s="100">
        <v>18.32592592592593</v>
      </c>
      <c r="AC1282" s="100">
        <v>28.625925925925927</v>
      </c>
      <c r="AD1282" s="100">
        <v>26.517857142857146</v>
      </c>
      <c r="AE1282" s="100">
        <v>26.355555555555551</v>
      </c>
      <c r="AF1282" s="100">
        <v>36.631034482758622</v>
      </c>
      <c r="AG1282" s="100">
        <v>48.755172413793098</v>
      </c>
      <c r="AH1282" s="100">
        <v>46.24285714285714</v>
      </c>
      <c r="AI1282" s="100">
        <v>45.020689655172404</v>
      </c>
      <c r="AJ1282" s="100">
        <v>63.579310344827576</v>
      </c>
      <c r="AK1282" s="100">
        <v>81.079310344827576</v>
      </c>
      <c r="AL1282" s="100">
        <v>71.944827586206884</v>
      </c>
      <c r="AM1282" s="100">
        <v>82.032142857142844</v>
      </c>
      <c r="AN1282" s="100">
        <v>79.23333333333332</v>
      </c>
      <c r="AO1282" s="100">
        <v>64.539285714285711</v>
      </c>
      <c r="AP1282" s="100">
        <v>51.896428571428565</v>
      </c>
      <c r="AQ1282" s="100">
        <v>30.931034482758616</v>
      </c>
      <c r="AR1282" s="100">
        <v>18.900000000000006</v>
      </c>
      <c r="AS1282" s="100">
        <v>15.85862068965517</v>
      </c>
      <c r="AT1282" s="1"/>
      <c r="AU1282" s="1"/>
      <c r="AV1282" s="1"/>
      <c r="AW1282" s="1"/>
      <c r="AX1282" s="1"/>
      <c r="AY1282" s="1"/>
      <c r="AZ1282" s="1"/>
      <c r="BA1282" s="1"/>
      <c r="BB1282" s="1"/>
      <c r="BC1282" s="1"/>
      <c r="BD1282" s="1"/>
      <c r="BE1282" s="1"/>
      <c r="BF1282" s="1"/>
      <c r="BG1282" s="1"/>
      <c r="BH1282" s="1"/>
      <c r="BI1282" s="1"/>
      <c r="BJ1282" s="1"/>
      <c r="BK1282" s="1"/>
      <c r="BL1282" s="1"/>
      <c r="BM1282" s="1"/>
    </row>
    <row r="1283" spans="1:65" ht="16.5" customHeight="1" x14ac:dyDescent="0.25">
      <c r="A1283" s="87">
        <v>23190340</v>
      </c>
      <c r="B1283" s="82" t="s">
        <v>26</v>
      </c>
      <c r="C1283" s="82" t="s">
        <v>1563</v>
      </c>
      <c r="D1283" s="82" t="s">
        <v>1564</v>
      </c>
      <c r="E1283" s="82" t="s">
        <v>1501</v>
      </c>
      <c r="F1283" s="82">
        <v>8</v>
      </c>
      <c r="G1283" s="82">
        <v>996</v>
      </c>
      <c r="H1283" s="83">
        <v>-73.064722220000007</v>
      </c>
      <c r="I1283" s="93">
        <v>7.2133333300000002</v>
      </c>
      <c r="J1283" s="100">
        <v>14.953333333333331</v>
      </c>
      <c r="K1283" s="100">
        <v>12.173333333333336</v>
      </c>
      <c r="L1283" s="100">
        <v>15.716666666666667</v>
      </c>
      <c r="M1283" s="100">
        <v>14.94</v>
      </c>
      <c r="N1283" s="100">
        <v>19.639999999999997</v>
      </c>
      <c r="O1283" s="100">
        <v>16.950000000000003</v>
      </c>
      <c r="P1283" s="100">
        <v>27.266666666666669</v>
      </c>
      <c r="Q1283" s="100">
        <v>24.443333333333328</v>
      </c>
      <c r="R1283" s="100">
        <v>34.083333333333329</v>
      </c>
      <c r="S1283" s="100">
        <v>26.23</v>
      </c>
      <c r="T1283" s="100">
        <v>44.673333333333339</v>
      </c>
      <c r="U1283" s="100">
        <v>29.506666666666671</v>
      </c>
      <c r="V1283" s="100">
        <v>44.136666666666663</v>
      </c>
      <c r="W1283" s="100">
        <v>29.27</v>
      </c>
      <c r="X1283" s="100">
        <v>36.536666666666669</v>
      </c>
      <c r="Y1283" s="100">
        <v>21.89</v>
      </c>
      <c r="Z1283" s="100">
        <v>25.16</v>
      </c>
      <c r="AA1283" s="100">
        <v>13.053333333333335</v>
      </c>
      <c r="AB1283" s="100">
        <v>10.513793103448275</v>
      </c>
      <c r="AC1283" s="100">
        <v>15.183333333333335</v>
      </c>
      <c r="AD1283" s="100">
        <v>13.960000000000003</v>
      </c>
      <c r="AE1283" s="100">
        <v>17.806666666666665</v>
      </c>
      <c r="AF1283" s="100">
        <v>17.933333333333334</v>
      </c>
      <c r="AG1283" s="100">
        <v>24.936666666666664</v>
      </c>
      <c r="AH1283" s="100">
        <v>24.693333333333332</v>
      </c>
      <c r="AI1283" s="100">
        <v>26.63666666666667</v>
      </c>
      <c r="AJ1283" s="100">
        <v>35.729999999999997</v>
      </c>
      <c r="AK1283" s="100">
        <v>40.00333333333333</v>
      </c>
      <c r="AL1283" s="100">
        <v>47.256666666666661</v>
      </c>
      <c r="AM1283" s="100">
        <v>40.653333333333336</v>
      </c>
      <c r="AN1283" s="100">
        <v>43.04666666666666</v>
      </c>
      <c r="AO1283" s="100">
        <v>35.613333333333337</v>
      </c>
      <c r="AP1283" s="100">
        <v>25.586666666666659</v>
      </c>
      <c r="AQ1283" s="100">
        <v>15.833333333333332</v>
      </c>
      <c r="AR1283" s="100">
        <v>8.9633333333333347</v>
      </c>
      <c r="AS1283" s="100">
        <v>8.94</v>
      </c>
      <c r="AT1283" s="1"/>
      <c r="AU1283" s="1"/>
      <c r="AV1283" s="1"/>
      <c r="AW1283" s="1"/>
      <c r="AX1283" s="1"/>
      <c r="AY1283" s="1"/>
      <c r="AZ1283" s="1"/>
      <c r="BA1283" s="1"/>
      <c r="BB1283" s="1"/>
      <c r="BC1283" s="1"/>
      <c r="BD1283" s="1"/>
      <c r="BE1283" s="1"/>
      <c r="BF1283" s="1"/>
      <c r="BG1283" s="1"/>
      <c r="BH1283" s="1"/>
      <c r="BI1283" s="1"/>
      <c r="BJ1283" s="1"/>
      <c r="BK1283" s="1"/>
      <c r="BL1283" s="1"/>
      <c r="BM1283" s="1"/>
    </row>
    <row r="1284" spans="1:65" ht="16.5" customHeight="1" x14ac:dyDescent="0.25">
      <c r="A1284" s="87">
        <v>24025040</v>
      </c>
      <c r="B1284" s="82" t="s">
        <v>43</v>
      </c>
      <c r="C1284" s="82" t="s">
        <v>1565</v>
      </c>
      <c r="D1284" s="82" t="s">
        <v>1566</v>
      </c>
      <c r="E1284" s="82" t="s">
        <v>1501</v>
      </c>
      <c r="F1284" s="82">
        <v>8</v>
      </c>
      <c r="G1284" s="82">
        <v>1673</v>
      </c>
      <c r="H1284" s="83">
        <v>-72.968888890000002</v>
      </c>
      <c r="I1284" s="93">
        <v>6.47</v>
      </c>
      <c r="J1284" s="100">
        <v>26.775862068965516</v>
      </c>
      <c r="K1284" s="100">
        <v>17.933333333333337</v>
      </c>
      <c r="L1284" s="100">
        <v>18.896666666666668</v>
      </c>
      <c r="M1284" s="100">
        <v>35.676666666666662</v>
      </c>
      <c r="N1284" s="100">
        <v>36.189999999999991</v>
      </c>
      <c r="O1284" s="100">
        <v>34.099999999999994</v>
      </c>
      <c r="P1284" s="100">
        <v>59.25333333333333</v>
      </c>
      <c r="Q1284" s="100">
        <v>51.370000000000005</v>
      </c>
      <c r="R1284" s="100">
        <v>85.16206896551725</v>
      </c>
      <c r="S1284" s="100">
        <v>86.65</v>
      </c>
      <c r="T1284" s="100">
        <v>114.14333333333335</v>
      </c>
      <c r="U1284" s="100">
        <v>116.57000000000004</v>
      </c>
      <c r="V1284" s="100">
        <v>118.01</v>
      </c>
      <c r="W1284" s="100">
        <v>110.05999999999999</v>
      </c>
      <c r="X1284" s="100">
        <v>124.2448275862069</v>
      </c>
      <c r="Y1284" s="100">
        <v>104.46333333333334</v>
      </c>
      <c r="Z1284" s="100">
        <v>88.539999999999992</v>
      </c>
      <c r="AA1284" s="100">
        <v>71.26333333333335</v>
      </c>
      <c r="AB1284" s="100">
        <v>86.556666666666644</v>
      </c>
      <c r="AC1284" s="100">
        <v>70.08</v>
      </c>
      <c r="AD1284" s="100">
        <v>80.833333333333343</v>
      </c>
      <c r="AE1284" s="100">
        <v>79</v>
      </c>
      <c r="AF1284" s="100">
        <v>83.846666666666678</v>
      </c>
      <c r="AG1284" s="100">
        <v>107.7344827586207</v>
      </c>
      <c r="AH1284" s="100">
        <v>91.863333333333301</v>
      </c>
      <c r="AI1284" s="100">
        <v>96.81666666666662</v>
      </c>
      <c r="AJ1284" s="100">
        <v>92.47999999999999</v>
      </c>
      <c r="AK1284" s="100">
        <v>100.27586206896552</v>
      </c>
      <c r="AL1284" s="100">
        <v>85.628571428571448</v>
      </c>
      <c r="AM1284" s="100">
        <v>112.03928571428571</v>
      </c>
      <c r="AN1284" s="100">
        <v>91.672413793103459</v>
      </c>
      <c r="AO1284" s="100">
        <v>78.420689655172438</v>
      </c>
      <c r="AP1284" s="100">
        <v>57.64482758620688</v>
      </c>
      <c r="AQ1284" s="100">
        <v>50.664285714285711</v>
      </c>
      <c r="AR1284" s="100">
        <v>42.49285714285714</v>
      </c>
      <c r="AS1284" s="100">
        <v>26.030769230769238</v>
      </c>
      <c r="AT1284" s="1"/>
      <c r="AU1284" s="1"/>
      <c r="AV1284" s="1"/>
      <c r="AW1284" s="1"/>
      <c r="AX1284" s="1"/>
      <c r="AY1284" s="1"/>
      <c r="AZ1284" s="1"/>
      <c r="BA1284" s="1"/>
      <c r="BB1284" s="1"/>
      <c r="BC1284" s="1"/>
      <c r="BD1284" s="1"/>
      <c r="BE1284" s="1"/>
      <c r="BF1284" s="1"/>
      <c r="BG1284" s="1"/>
      <c r="BH1284" s="1"/>
      <c r="BI1284" s="1"/>
      <c r="BJ1284" s="1"/>
      <c r="BK1284" s="1"/>
      <c r="BL1284" s="1"/>
      <c r="BM1284" s="1"/>
    </row>
    <row r="1285" spans="1:65" ht="16.5" customHeight="1" x14ac:dyDescent="0.25">
      <c r="A1285" s="87">
        <v>24030340</v>
      </c>
      <c r="B1285" s="82" t="s">
        <v>26</v>
      </c>
      <c r="C1285" s="82" t="s">
        <v>1567</v>
      </c>
      <c r="D1285" s="82" t="s">
        <v>1567</v>
      </c>
      <c r="E1285" s="82" t="s">
        <v>1501</v>
      </c>
      <c r="F1285" s="82">
        <v>8</v>
      </c>
      <c r="G1285" s="82">
        <v>2150</v>
      </c>
      <c r="H1285" s="83">
        <v>-72.811388890000003</v>
      </c>
      <c r="I1285" s="93">
        <v>6.6716666699999996</v>
      </c>
      <c r="J1285" s="100">
        <v>18.730000000000004</v>
      </c>
      <c r="K1285" s="100">
        <v>11.113333333333335</v>
      </c>
      <c r="L1285" s="100">
        <v>12.789999999999997</v>
      </c>
      <c r="M1285" s="100">
        <v>25.285714285714288</v>
      </c>
      <c r="N1285" s="100">
        <v>26.974999999999998</v>
      </c>
      <c r="O1285" s="100">
        <v>35.271428571428579</v>
      </c>
      <c r="P1285" s="100">
        <v>38.420689655172417</v>
      </c>
      <c r="Q1285" s="100">
        <v>36.358620689655176</v>
      </c>
      <c r="R1285" s="100">
        <v>59.979310344827589</v>
      </c>
      <c r="S1285" s="100">
        <v>61.733333333333334</v>
      </c>
      <c r="T1285" s="100">
        <v>81.24666666666667</v>
      </c>
      <c r="U1285" s="100">
        <v>69.84</v>
      </c>
      <c r="V1285" s="100">
        <v>85.07</v>
      </c>
      <c r="W1285" s="100">
        <v>61.070000000000014</v>
      </c>
      <c r="X1285" s="100">
        <v>78.576666666666654</v>
      </c>
      <c r="Y1285" s="100">
        <v>61.06666666666667</v>
      </c>
      <c r="Z1285" s="100">
        <v>35.320000000000007</v>
      </c>
      <c r="AA1285" s="100">
        <v>28.67</v>
      </c>
      <c r="AB1285" s="100">
        <v>30.163333333333338</v>
      </c>
      <c r="AC1285" s="100">
        <v>35.74666666666667</v>
      </c>
      <c r="AD1285" s="100">
        <v>37.88666666666667</v>
      </c>
      <c r="AE1285" s="100">
        <v>31.210344827586212</v>
      </c>
      <c r="AF1285" s="100">
        <v>47.368965517241392</v>
      </c>
      <c r="AG1285" s="100">
        <v>56.375862068965532</v>
      </c>
      <c r="AH1285" s="100">
        <v>65.613333333333344</v>
      </c>
      <c r="AI1285" s="100">
        <v>64.09</v>
      </c>
      <c r="AJ1285" s="100">
        <v>74.51666666666668</v>
      </c>
      <c r="AK1285" s="100">
        <v>88.610344827586218</v>
      </c>
      <c r="AL1285" s="100">
        <v>95.282758620689663</v>
      </c>
      <c r="AM1285" s="100">
        <v>81.793103448275858</v>
      </c>
      <c r="AN1285" s="100">
        <v>66.036666666666676</v>
      </c>
      <c r="AO1285" s="100">
        <v>65.766666666666666</v>
      </c>
      <c r="AP1285" s="100">
        <v>48.966666666666661</v>
      </c>
      <c r="AQ1285" s="100">
        <v>27.74642857142857</v>
      </c>
      <c r="AR1285" s="100">
        <v>26.55</v>
      </c>
      <c r="AS1285" s="100">
        <v>19.971428571428572</v>
      </c>
      <c r="AT1285" s="1"/>
      <c r="AU1285" s="1"/>
      <c r="AV1285" s="1"/>
      <c r="AW1285" s="1"/>
      <c r="AX1285" s="1"/>
      <c r="AY1285" s="1"/>
      <c r="AZ1285" s="1"/>
      <c r="BA1285" s="1"/>
      <c r="BB1285" s="1"/>
      <c r="BC1285" s="1"/>
      <c r="BD1285" s="1"/>
      <c r="BE1285" s="1"/>
      <c r="BF1285" s="1"/>
      <c r="BG1285" s="1"/>
      <c r="BH1285" s="1"/>
      <c r="BI1285" s="1"/>
      <c r="BJ1285" s="1"/>
      <c r="BK1285" s="1"/>
      <c r="BL1285" s="1"/>
      <c r="BM1285" s="1"/>
    </row>
    <row r="1286" spans="1:65" ht="16.5" customHeight="1" x14ac:dyDescent="0.25">
      <c r="A1286" s="87">
        <v>24010240</v>
      </c>
      <c r="B1286" s="82" t="s">
        <v>26</v>
      </c>
      <c r="C1286" s="82" t="s">
        <v>1568</v>
      </c>
      <c r="D1286" s="82" t="s">
        <v>1568</v>
      </c>
      <c r="E1286" s="82" t="s">
        <v>1501</v>
      </c>
      <c r="F1286" s="82">
        <v>8</v>
      </c>
      <c r="G1286" s="82">
        <v>1400</v>
      </c>
      <c r="H1286" s="83">
        <v>-73.303333329999987</v>
      </c>
      <c r="I1286" s="93">
        <v>6.2625000000000002</v>
      </c>
      <c r="J1286" s="100">
        <v>33.936666666666667</v>
      </c>
      <c r="K1286" s="100">
        <v>29.63</v>
      </c>
      <c r="L1286" s="100">
        <v>43.339999999999996</v>
      </c>
      <c r="M1286" s="100">
        <v>51.286666666666662</v>
      </c>
      <c r="N1286" s="100">
        <v>55.453333333333333</v>
      </c>
      <c r="O1286" s="100">
        <v>50.217857142857149</v>
      </c>
      <c r="P1286" s="100">
        <v>65.256666666666675</v>
      </c>
      <c r="Q1286" s="100">
        <v>93.699999999999989</v>
      </c>
      <c r="R1286" s="100">
        <v>102.68666666666665</v>
      </c>
      <c r="S1286" s="100">
        <v>105.04999999999998</v>
      </c>
      <c r="T1286" s="100">
        <v>106.3833333333333</v>
      </c>
      <c r="U1286" s="100">
        <v>118.65666666666667</v>
      </c>
      <c r="V1286" s="100">
        <v>120.47</v>
      </c>
      <c r="W1286" s="100">
        <v>104.43666666666667</v>
      </c>
      <c r="X1286" s="100">
        <v>105.83666666666664</v>
      </c>
      <c r="Y1286" s="100">
        <v>78.190000000000012</v>
      </c>
      <c r="Z1286" s="100">
        <v>66.416666666666671</v>
      </c>
      <c r="AA1286" s="100">
        <v>64.748275862068965</v>
      </c>
      <c r="AB1286" s="100">
        <v>73.127586206896552</v>
      </c>
      <c r="AC1286" s="100">
        <v>76.569999999999993</v>
      </c>
      <c r="AD1286" s="100">
        <v>82.4</v>
      </c>
      <c r="AE1286" s="100">
        <v>80.156666666666666</v>
      </c>
      <c r="AF1286" s="100">
        <v>95.676666666666677</v>
      </c>
      <c r="AG1286" s="100">
        <v>102.65666666666667</v>
      </c>
      <c r="AH1286" s="100">
        <v>76.103333333333325</v>
      </c>
      <c r="AI1286" s="100">
        <v>95.946666666666658</v>
      </c>
      <c r="AJ1286" s="100">
        <v>103.30666666666666</v>
      </c>
      <c r="AK1286" s="100">
        <v>115.94666666666667</v>
      </c>
      <c r="AL1286" s="100">
        <v>125.04666666666665</v>
      </c>
      <c r="AM1286" s="100">
        <v>129.43666666666667</v>
      </c>
      <c r="AN1286" s="100">
        <v>112.11333333333333</v>
      </c>
      <c r="AO1286" s="100">
        <v>87.583333333333329</v>
      </c>
      <c r="AP1286" s="100">
        <v>83.346666666666664</v>
      </c>
      <c r="AQ1286" s="100">
        <v>64.862068965517238</v>
      </c>
      <c r="AR1286" s="100">
        <v>60.006896551724147</v>
      </c>
      <c r="AS1286" s="100">
        <v>26.672413793103445</v>
      </c>
      <c r="AT1286" s="1"/>
      <c r="AU1286" s="1"/>
      <c r="AV1286" s="1"/>
      <c r="AW1286" s="1"/>
      <c r="AX1286" s="1"/>
      <c r="AY1286" s="1"/>
      <c r="AZ1286" s="1"/>
      <c r="BA1286" s="1"/>
      <c r="BB1286" s="1"/>
      <c r="BC1286" s="1"/>
      <c r="BD1286" s="1"/>
      <c r="BE1286" s="1"/>
      <c r="BF1286" s="1"/>
      <c r="BG1286" s="1"/>
      <c r="BH1286" s="1"/>
      <c r="BI1286" s="1"/>
      <c r="BJ1286" s="1"/>
      <c r="BK1286" s="1"/>
      <c r="BL1286" s="1"/>
      <c r="BM1286" s="1"/>
    </row>
    <row r="1287" spans="1:65" ht="16.5" customHeight="1" x14ac:dyDescent="0.25">
      <c r="A1287" s="87">
        <v>24030850</v>
      </c>
      <c r="B1287" s="82" t="s">
        <v>26</v>
      </c>
      <c r="C1287" s="82" t="s">
        <v>1569</v>
      </c>
      <c r="D1287" s="82" t="s">
        <v>1570</v>
      </c>
      <c r="E1287" s="82" t="s">
        <v>1501</v>
      </c>
      <c r="F1287" s="82">
        <v>6</v>
      </c>
      <c r="G1287" s="82">
        <v>2500</v>
      </c>
      <c r="H1287" s="83">
        <v>-72.781194439999993</v>
      </c>
      <c r="I1287" s="93">
        <v>6.2325833299999998</v>
      </c>
      <c r="J1287" s="100">
        <v>23.99666666666667</v>
      </c>
      <c r="K1287" s="100">
        <v>20.793333333333329</v>
      </c>
      <c r="L1287" s="100">
        <v>20.356666666666666</v>
      </c>
      <c r="M1287" s="100">
        <v>22.620000000000005</v>
      </c>
      <c r="N1287" s="100">
        <v>32.760000000000005</v>
      </c>
      <c r="O1287" s="100">
        <v>31.653333333333332</v>
      </c>
      <c r="P1287" s="100">
        <v>41.267857142857146</v>
      </c>
      <c r="Q1287" s="100">
        <v>50.296428571428578</v>
      </c>
      <c r="R1287" s="100">
        <v>70.803571428571431</v>
      </c>
      <c r="S1287" s="100">
        <v>69.266666666666652</v>
      </c>
      <c r="T1287" s="100">
        <v>76.303333333333313</v>
      </c>
      <c r="U1287" s="100">
        <v>74.84333333333332</v>
      </c>
      <c r="V1287" s="100">
        <v>76.373333333333306</v>
      </c>
      <c r="W1287" s="100">
        <v>39.773333333333333</v>
      </c>
      <c r="X1287" s="100">
        <v>59.189999999999984</v>
      </c>
      <c r="Y1287" s="100">
        <v>32.596666666666671</v>
      </c>
      <c r="Z1287" s="100">
        <v>26.736666666666668</v>
      </c>
      <c r="AA1287" s="100">
        <v>16.473333333333336</v>
      </c>
      <c r="AB1287" s="100">
        <v>21.22666666666667</v>
      </c>
      <c r="AC1287" s="100">
        <v>22.01</v>
      </c>
      <c r="AD1287" s="100">
        <v>20.986666666666668</v>
      </c>
      <c r="AE1287" s="100">
        <v>19.27333333333333</v>
      </c>
      <c r="AF1287" s="100">
        <v>29.420000000000005</v>
      </c>
      <c r="AG1287" s="100">
        <v>38.523333333333326</v>
      </c>
      <c r="AH1287" s="100">
        <v>32.146666666666661</v>
      </c>
      <c r="AI1287" s="100">
        <v>44.45</v>
      </c>
      <c r="AJ1287" s="100">
        <v>51.519999999999996</v>
      </c>
      <c r="AK1287" s="100">
        <v>66.286206896551718</v>
      </c>
      <c r="AL1287" s="100">
        <v>70.206896551724142</v>
      </c>
      <c r="AM1287" s="100">
        <v>70.846428571428575</v>
      </c>
      <c r="AN1287" s="100">
        <v>67.36666666666666</v>
      </c>
      <c r="AO1287" s="100">
        <v>57.04666666666666</v>
      </c>
      <c r="AP1287" s="100">
        <v>45.110344827586189</v>
      </c>
      <c r="AQ1287" s="100">
        <v>39.183333333333351</v>
      </c>
      <c r="AR1287" s="100">
        <v>32.466666666666669</v>
      </c>
      <c r="AS1287" s="100">
        <v>19.053333333333331</v>
      </c>
      <c r="AT1287" s="1"/>
      <c r="AU1287" s="1"/>
      <c r="AV1287" s="1"/>
      <c r="AW1287" s="1"/>
      <c r="AX1287" s="1"/>
      <c r="AY1287" s="1"/>
      <c r="AZ1287" s="1"/>
      <c r="BA1287" s="1"/>
      <c r="BB1287" s="1"/>
      <c r="BC1287" s="1"/>
      <c r="BD1287" s="1"/>
      <c r="BE1287" s="1"/>
      <c r="BF1287" s="1"/>
      <c r="BG1287" s="1"/>
      <c r="BH1287" s="1"/>
      <c r="BI1287" s="1"/>
      <c r="BJ1287" s="1"/>
      <c r="BK1287" s="1"/>
      <c r="BL1287" s="1"/>
      <c r="BM1287" s="1"/>
    </row>
    <row r="1288" spans="1:65" ht="16.5" customHeight="1" x14ac:dyDescent="0.25">
      <c r="A1288" s="87">
        <v>24030370</v>
      </c>
      <c r="B1288" s="82" t="s">
        <v>54</v>
      </c>
      <c r="C1288" s="82" t="s">
        <v>980</v>
      </c>
      <c r="D1288" s="82" t="s">
        <v>1570</v>
      </c>
      <c r="E1288" s="82" t="s">
        <v>1501</v>
      </c>
      <c r="F1288" s="82">
        <v>6</v>
      </c>
      <c r="G1288" s="82">
        <v>380</v>
      </c>
      <c r="H1288" s="83">
        <v>-72.834833329999995</v>
      </c>
      <c r="I1288" s="93">
        <v>6.1885000000000003</v>
      </c>
      <c r="J1288" s="100">
        <v>21.84</v>
      </c>
      <c r="K1288" s="100">
        <v>21.809999999999995</v>
      </c>
      <c r="L1288" s="100">
        <v>19.713333333333335</v>
      </c>
      <c r="M1288" s="100">
        <v>23.193333333333335</v>
      </c>
      <c r="N1288" s="100">
        <v>26.833333333333339</v>
      </c>
      <c r="O1288" s="100">
        <v>26.323333333333334</v>
      </c>
      <c r="P1288" s="100">
        <v>33.36666666666666</v>
      </c>
      <c r="Q1288" s="100">
        <v>50.110344827586211</v>
      </c>
      <c r="R1288" s="100">
        <v>55.373333333333335</v>
      </c>
      <c r="S1288" s="100">
        <v>50.766666666666666</v>
      </c>
      <c r="T1288" s="100">
        <v>67.053333333333342</v>
      </c>
      <c r="U1288" s="100">
        <v>46.733333333333327</v>
      </c>
      <c r="V1288" s="100">
        <v>50.282758620689656</v>
      </c>
      <c r="W1288" s="100">
        <v>30.924137931034487</v>
      </c>
      <c r="X1288" s="100">
        <v>49.093103448275862</v>
      </c>
      <c r="Y1288" s="100">
        <v>22.810344827586206</v>
      </c>
      <c r="Z1288" s="100">
        <v>15.882758620689655</v>
      </c>
      <c r="AA1288" s="100">
        <v>11.779310344827588</v>
      </c>
      <c r="AB1288" s="100">
        <v>22.236666666666668</v>
      </c>
      <c r="AC1288" s="100">
        <v>17.183333333333334</v>
      </c>
      <c r="AD1288" s="100">
        <v>14.779999999999996</v>
      </c>
      <c r="AE1288" s="100">
        <v>13.306896551724138</v>
      </c>
      <c r="AF1288" s="100">
        <v>17.524137931034478</v>
      </c>
      <c r="AG1288" s="100">
        <v>19.889285714285712</v>
      </c>
      <c r="AH1288" s="100">
        <v>24.710344827586209</v>
      </c>
      <c r="AI1288" s="100">
        <v>28.796551724137927</v>
      </c>
      <c r="AJ1288" s="100">
        <v>41.693103448275856</v>
      </c>
      <c r="AK1288" s="100">
        <v>46.18620689655171</v>
      </c>
      <c r="AL1288" s="100">
        <v>49.927586206896542</v>
      </c>
      <c r="AM1288" s="100">
        <v>56.793103448275858</v>
      </c>
      <c r="AN1288" s="100">
        <v>56.855172413793099</v>
      </c>
      <c r="AO1288" s="100">
        <v>43.903448275862068</v>
      </c>
      <c r="AP1288" s="100">
        <v>37.192857142857143</v>
      </c>
      <c r="AQ1288" s="100">
        <v>37.810344827586206</v>
      </c>
      <c r="AR1288" s="100">
        <v>27.827586206896552</v>
      </c>
      <c r="AS1288" s="100">
        <v>21.81111111111111</v>
      </c>
      <c r="AT1288" s="1"/>
      <c r="AU1288" s="1"/>
      <c r="AV1288" s="1"/>
      <c r="AW1288" s="1"/>
      <c r="AX1288" s="1"/>
      <c r="AY1288" s="1"/>
      <c r="AZ1288" s="1"/>
      <c r="BA1288" s="1"/>
      <c r="BB1288" s="1"/>
      <c r="BC1288" s="1"/>
      <c r="BD1288" s="1"/>
      <c r="BE1288" s="1"/>
      <c r="BF1288" s="1"/>
      <c r="BG1288" s="1"/>
      <c r="BH1288" s="1"/>
      <c r="BI1288" s="1"/>
      <c r="BJ1288" s="1"/>
      <c r="BK1288" s="1"/>
      <c r="BL1288" s="1"/>
      <c r="BM1288" s="1"/>
    </row>
    <row r="1289" spans="1:65" ht="16.5" customHeight="1" x14ac:dyDescent="0.25">
      <c r="A1289" s="87">
        <v>24055040</v>
      </c>
      <c r="B1289" s="82" t="s">
        <v>56</v>
      </c>
      <c r="C1289" s="82" t="s">
        <v>1571</v>
      </c>
      <c r="D1289" s="82" t="s">
        <v>1572</v>
      </c>
      <c r="E1289" s="82" t="s">
        <v>1501</v>
      </c>
      <c r="F1289" s="82">
        <v>8</v>
      </c>
      <c r="G1289" s="82">
        <v>940</v>
      </c>
      <c r="H1289" s="83">
        <v>-73.292000000000002</v>
      </c>
      <c r="I1289" s="93">
        <v>6.5497222199999996</v>
      </c>
      <c r="J1289" s="100">
        <v>22.94</v>
      </c>
      <c r="K1289" s="100">
        <v>16.706666666666667</v>
      </c>
      <c r="L1289" s="100">
        <v>18.351724137931033</v>
      </c>
      <c r="M1289" s="100">
        <v>24.203333333333333</v>
      </c>
      <c r="N1289" s="100">
        <v>27.893333333333338</v>
      </c>
      <c r="O1289" s="100">
        <v>26.57931034482759</v>
      </c>
      <c r="P1289" s="100">
        <v>44.727586206896547</v>
      </c>
      <c r="Q1289" s="100">
        <v>39.013793103448265</v>
      </c>
      <c r="R1289" s="100">
        <v>67.872413793103433</v>
      </c>
      <c r="S1289" s="100">
        <v>56.748275862068972</v>
      </c>
      <c r="T1289" s="100">
        <v>95.686666666666667</v>
      </c>
      <c r="U1289" s="100">
        <v>72.771428571428572</v>
      </c>
      <c r="V1289" s="100">
        <v>79.658620689655166</v>
      </c>
      <c r="W1289" s="100">
        <v>66.756666666666675</v>
      </c>
      <c r="X1289" s="100">
        <v>70.696666666666673</v>
      </c>
      <c r="Y1289" s="100">
        <v>48.346666666666657</v>
      </c>
      <c r="Z1289" s="100">
        <v>42.172413793103445</v>
      </c>
      <c r="AA1289" s="100">
        <v>34.072413793103451</v>
      </c>
      <c r="AB1289" s="100">
        <v>42.649999999999991</v>
      </c>
      <c r="AC1289" s="100">
        <v>42.609999999999992</v>
      </c>
      <c r="AD1289" s="100">
        <v>50.279310344827593</v>
      </c>
      <c r="AE1289" s="100">
        <v>47.473333333333343</v>
      </c>
      <c r="AF1289" s="100">
        <v>55.08275862068966</v>
      </c>
      <c r="AG1289" s="100">
        <v>57.796666666666688</v>
      </c>
      <c r="AH1289" s="100">
        <v>56.496428571428581</v>
      </c>
      <c r="AI1289" s="100">
        <v>59.375862068965517</v>
      </c>
      <c r="AJ1289" s="100">
        <v>67.023333333333341</v>
      </c>
      <c r="AK1289" s="100">
        <v>91.906666666666666</v>
      </c>
      <c r="AL1289" s="100">
        <v>71.16</v>
      </c>
      <c r="AM1289" s="100">
        <v>72.089285714285694</v>
      </c>
      <c r="AN1289" s="100">
        <v>70.251724137931035</v>
      </c>
      <c r="AO1289" s="100">
        <v>75.437931034482759</v>
      </c>
      <c r="AP1289" s="100">
        <v>42.846428571428568</v>
      </c>
      <c r="AQ1289" s="100">
        <v>37.11071428571428</v>
      </c>
      <c r="AR1289" s="100">
        <v>29.584</v>
      </c>
      <c r="AS1289" s="100">
        <v>12.510714285714286</v>
      </c>
      <c r="AT1289" s="1"/>
      <c r="AU1289" s="1"/>
      <c r="AV1289" s="1"/>
      <c r="AW1289" s="1"/>
      <c r="AX1289" s="1"/>
      <c r="AY1289" s="1"/>
      <c r="AZ1289" s="1"/>
      <c r="BA1289" s="1"/>
      <c r="BB1289" s="1"/>
      <c r="BC1289" s="1"/>
      <c r="BD1289" s="1"/>
      <c r="BE1289" s="1"/>
      <c r="BF1289" s="1"/>
      <c r="BG1289" s="1"/>
      <c r="BH1289" s="1"/>
      <c r="BI1289" s="1"/>
      <c r="BJ1289" s="1"/>
      <c r="BK1289" s="1"/>
      <c r="BL1289" s="1"/>
      <c r="BM1289" s="1"/>
    </row>
    <row r="1290" spans="1:65" ht="16.5" customHeight="1" x14ac:dyDescent="0.25">
      <c r="A1290" s="87">
        <v>23190700</v>
      </c>
      <c r="B1290" s="82" t="s">
        <v>54</v>
      </c>
      <c r="C1290" s="82" t="s">
        <v>1573</v>
      </c>
      <c r="D1290" s="82" t="s">
        <v>1574</v>
      </c>
      <c r="E1290" s="82" t="s">
        <v>1501</v>
      </c>
      <c r="F1290" s="82">
        <v>8</v>
      </c>
      <c r="G1290" s="82">
        <v>951</v>
      </c>
      <c r="H1290" s="83">
        <v>-73.06777778</v>
      </c>
      <c r="I1290" s="93">
        <v>6.9933333299999996</v>
      </c>
      <c r="J1290" s="100">
        <v>30.506666666666664</v>
      </c>
      <c r="K1290" s="100">
        <v>24.093333333333341</v>
      </c>
      <c r="L1290" s="100">
        <v>42.573333333333338</v>
      </c>
      <c r="M1290" s="100">
        <v>41.083333333333336</v>
      </c>
      <c r="N1290" s="100">
        <v>34.616666666666674</v>
      </c>
      <c r="O1290" s="100">
        <v>43.546666666666667</v>
      </c>
      <c r="P1290" s="100">
        <v>64.056666666666686</v>
      </c>
      <c r="Q1290" s="100">
        <v>64.665517241379305</v>
      </c>
      <c r="R1290" s="100">
        <v>64.017241379310363</v>
      </c>
      <c r="S1290" s="100">
        <v>38.696551724137926</v>
      </c>
      <c r="T1290" s="100">
        <v>50.300000000000011</v>
      </c>
      <c r="U1290" s="100">
        <v>50.679310344827599</v>
      </c>
      <c r="V1290" s="100">
        <v>61.913793103448285</v>
      </c>
      <c r="W1290" s="100">
        <v>45.776666666666664</v>
      </c>
      <c r="X1290" s="100">
        <v>64.646666666666675</v>
      </c>
      <c r="Y1290" s="100">
        <v>38.669999999999995</v>
      </c>
      <c r="Z1290" s="100">
        <v>31.224137931034491</v>
      </c>
      <c r="AA1290" s="100">
        <v>30.196551724137937</v>
      </c>
      <c r="AB1290" s="100">
        <v>36.533333333333331</v>
      </c>
      <c r="AC1290" s="100">
        <v>27.659999999999993</v>
      </c>
      <c r="AD1290" s="100">
        <v>39.720000000000006</v>
      </c>
      <c r="AE1290" s="100">
        <v>28.410000000000004</v>
      </c>
      <c r="AF1290" s="100">
        <v>38.773333333333333</v>
      </c>
      <c r="AG1290" s="100">
        <v>43.5</v>
      </c>
      <c r="AH1290" s="100">
        <v>40.296666666666667</v>
      </c>
      <c r="AI1290" s="100">
        <v>39.53</v>
      </c>
      <c r="AJ1290" s="100">
        <v>46.626666666666672</v>
      </c>
      <c r="AK1290" s="100">
        <v>54.266666666666659</v>
      </c>
      <c r="AL1290" s="100">
        <v>64.876666666666665</v>
      </c>
      <c r="AM1290" s="100">
        <v>70.47999999999999</v>
      </c>
      <c r="AN1290" s="100">
        <v>51.663333333333327</v>
      </c>
      <c r="AO1290" s="100">
        <v>60.956666666666663</v>
      </c>
      <c r="AP1290" s="100">
        <v>45.733333333333334</v>
      </c>
      <c r="AQ1290" s="100">
        <v>23.759999999999998</v>
      </c>
      <c r="AR1290" s="100">
        <v>30.729999999999997</v>
      </c>
      <c r="AS1290" s="100">
        <v>15.289999999999997</v>
      </c>
      <c r="AT1290" s="1"/>
      <c r="AU1290" s="1"/>
      <c r="AV1290" s="1"/>
      <c r="AW1290" s="1"/>
      <c r="AX1290" s="1"/>
      <c r="AY1290" s="1"/>
      <c r="AZ1290" s="1"/>
      <c r="BA1290" s="1"/>
      <c r="BB1290" s="1"/>
      <c r="BC1290" s="1"/>
      <c r="BD1290" s="1"/>
      <c r="BE1290" s="1"/>
      <c r="BF1290" s="1"/>
      <c r="BG1290" s="1"/>
      <c r="BH1290" s="1"/>
      <c r="BI1290" s="1"/>
      <c r="BJ1290" s="1"/>
      <c r="BK1290" s="1"/>
      <c r="BL1290" s="1"/>
      <c r="BM1290" s="1"/>
    </row>
    <row r="1291" spans="1:65" ht="16.5" customHeight="1" x14ac:dyDescent="0.25">
      <c r="A1291" s="87">
        <v>24025020</v>
      </c>
      <c r="B1291" s="82" t="s">
        <v>26</v>
      </c>
      <c r="C1291" s="82" t="s">
        <v>1575</v>
      </c>
      <c r="D1291" s="82" t="s">
        <v>1576</v>
      </c>
      <c r="E1291" s="82" t="s">
        <v>1501</v>
      </c>
      <c r="F1291" s="82">
        <v>8</v>
      </c>
      <c r="G1291" s="82">
        <v>975</v>
      </c>
      <c r="H1291" s="83">
        <v>-73.199166669999997</v>
      </c>
      <c r="I1291" s="93">
        <v>6.5322222199999995</v>
      </c>
      <c r="J1291" s="100">
        <v>9.4749999999999996</v>
      </c>
      <c r="K1291" s="100">
        <v>6.0827586206896544</v>
      </c>
      <c r="L1291" s="100">
        <v>8.6034482758620694</v>
      </c>
      <c r="M1291" s="100">
        <v>22.442857142857143</v>
      </c>
      <c r="N1291" s="100">
        <v>19.535714285714285</v>
      </c>
      <c r="O1291" s="100">
        <v>13.414285714285716</v>
      </c>
      <c r="P1291" s="100">
        <v>29.978571428571428</v>
      </c>
      <c r="Q1291" s="100">
        <v>30.962962962962962</v>
      </c>
      <c r="R1291" s="100">
        <v>47.644444444444446</v>
      </c>
      <c r="S1291" s="100">
        <v>37.768965517241377</v>
      </c>
      <c r="T1291" s="100">
        <v>65.751724137931035</v>
      </c>
      <c r="U1291" s="100">
        <v>51.542857142857152</v>
      </c>
      <c r="V1291" s="100">
        <v>56.500000000000014</v>
      </c>
      <c r="W1291" s="100">
        <v>44.466666666666669</v>
      </c>
      <c r="X1291" s="100">
        <v>62.568965517241381</v>
      </c>
      <c r="Y1291" s="100">
        <v>45.203571428571415</v>
      </c>
      <c r="Z1291" s="100">
        <v>38.596428571428575</v>
      </c>
      <c r="AA1291" s="100">
        <v>30.148148148148152</v>
      </c>
      <c r="AB1291" s="100">
        <v>34.817241379310332</v>
      </c>
      <c r="AC1291" s="100">
        <v>32.675862068965522</v>
      </c>
      <c r="AD1291" s="100">
        <v>45.592857142857156</v>
      </c>
      <c r="AE1291" s="100">
        <v>34.510714285714279</v>
      </c>
      <c r="AF1291" s="100">
        <v>46.493333333333339</v>
      </c>
      <c r="AG1291" s="100">
        <v>46.292857142857144</v>
      </c>
      <c r="AH1291" s="100">
        <v>52.972413793103435</v>
      </c>
      <c r="AI1291" s="100">
        <v>42.482142857142854</v>
      </c>
      <c r="AJ1291" s="100">
        <v>52.742857142857147</v>
      </c>
      <c r="AK1291" s="100">
        <v>59.11379310344828</v>
      </c>
      <c r="AL1291" s="100">
        <v>56.388888888888886</v>
      </c>
      <c r="AM1291" s="100">
        <v>57.021428571428565</v>
      </c>
      <c r="AN1291" s="100">
        <v>42.703703703703702</v>
      </c>
      <c r="AO1291" s="100">
        <v>41.464285714285708</v>
      </c>
      <c r="AP1291" s="100">
        <v>31.280769230769231</v>
      </c>
      <c r="AQ1291" s="100">
        <v>17.617241379310343</v>
      </c>
      <c r="AR1291" s="100">
        <v>13.13103448275862</v>
      </c>
      <c r="AS1291" s="100">
        <v>6.427586206896553</v>
      </c>
      <c r="AT1291" s="1"/>
      <c r="AU1291" s="1"/>
      <c r="AV1291" s="1"/>
      <c r="AW1291" s="1"/>
      <c r="AX1291" s="1"/>
      <c r="AY1291" s="1"/>
      <c r="AZ1291" s="1"/>
      <c r="BA1291" s="1"/>
      <c r="BB1291" s="1"/>
      <c r="BC1291" s="1"/>
      <c r="BD1291" s="1"/>
      <c r="BE1291" s="1"/>
      <c r="BF1291" s="1"/>
      <c r="BG1291" s="1"/>
      <c r="BH1291" s="1"/>
      <c r="BI1291" s="1"/>
      <c r="BJ1291" s="1"/>
      <c r="BK1291" s="1"/>
      <c r="BL1291" s="1"/>
      <c r="BM1291" s="1"/>
    </row>
    <row r="1292" spans="1:65" ht="16.5" customHeight="1" x14ac:dyDescent="0.25">
      <c r="A1292" s="87">
        <v>23125040</v>
      </c>
      <c r="B1292" s="82" t="s">
        <v>26</v>
      </c>
      <c r="C1292" s="82" t="s">
        <v>1577</v>
      </c>
      <c r="D1292" s="82" t="s">
        <v>1578</v>
      </c>
      <c r="E1292" s="82" t="s">
        <v>1501</v>
      </c>
      <c r="F1292" s="82">
        <v>8</v>
      </c>
      <c r="G1292" s="82">
        <v>180</v>
      </c>
      <c r="H1292" s="83">
        <v>-73.920555560000011</v>
      </c>
      <c r="I1292" s="93">
        <v>6.6161111100000003</v>
      </c>
      <c r="J1292" s="100">
        <v>36.945833333333333</v>
      </c>
      <c r="K1292" s="100">
        <v>24.343999999999998</v>
      </c>
      <c r="L1292" s="100">
        <v>37.637499999999996</v>
      </c>
      <c r="M1292" s="100">
        <v>26.3125</v>
      </c>
      <c r="N1292" s="100">
        <v>34.256</v>
      </c>
      <c r="O1292" s="100">
        <v>38.495999999999995</v>
      </c>
      <c r="P1292" s="100">
        <v>50.056000000000004</v>
      </c>
      <c r="Q1292" s="100">
        <v>58.32</v>
      </c>
      <c r="R1292" s="100">
        <v>96.538461538461533</v>
      </c>
      <c r="S1292" s="100">
        <v>86.867999999999995</v>
      </c>
      <c r="T1292" s="100">
        <v>80.441600000000022</v>
      </c>
      <c r="U1292" s="100">
        <v>83.997200000000007</v>
      </c>
      <c r="V1292" s="100">
        <v>90.255999999999986</v>
      </c>
      <c r="W1292" s="100">
        <v>92.737499999999997</v>
      </c>
      <c r="X1292" s="100">
        <v>117.4464</v>
      </c>
      <c r="Y1292" s="100">
        <v>63.537500000000001</v>
      </c>
      <c r="Z1292" s="100">
        <v>68.033333333333346</v>
      </c>
      <c r="AA1292" s="100">
        <v>58.315999999999995</v>
      </c>
      <c r="AB1292" s="100">
        <v>54.566666666666663</v>
      </c>
      <c r="AC1292" s="100">
        <v>73.203999999999994</v>
      </c>
      <c r="AD1292" s="100">
        <v>55.352000000000004</v>
      </c>
      <c r="AE1292" s="100">
        <v>49.84</v>
      </c>
      <c r="AF1292" s="100">
        <v>77.524999999999991</v>
      </c>
      <c r="AG1292" s="100">
        <v>67.891999999999996</v>
      </c>
      <c r="AH1292" s="100">
        <v>85.48</v>
      </c>
      <c r="AI1292" s="100">
        <v>114.86400000000002</v>
      </c>
      <c r="AJ1292" s="100">
        <v>122.76666666666669</v>
      </c>
      <c r="AK1292" s="100">
        <v>130.26925925925929</v>
      </c>
      <c r="AL1292" s="100">
        <v>110.73928571428573</v>
      </c>
      <c r="AM1292" s="100">
        <v>129.9942307692308</v>
      </c>
      <c r="AN1292" s="100">
        <v>119.34625</v>
      </c>
      <c r="AO1292" s="100">
        <v>115.85599999999998</v>
      </c>
      <c r="AP1292" s="100">
        <v>104.024</v>
      </c>
      <c r="AQ1292" s="100">
        <v>82.487499999999997</v>
      </c>
      <c r="AR1292" s="100">
        <v>66.551999999999992</v>
      </c>
      <c r="AS1292" s="100">
        <v>32.558076923076925</v>
      </c>
      <c r="AT1292" s="1" t="s">
        <v>1888</v>
      </c>
      <c r="AU1292" s="1"/>
      <c r="AV1292" s="1"/>
      <c r="AW1292" s="1"/>
      <c r="AX1292" s="1"/>
      <c r="AY1292" s="1"/>
      <c r="AZ1292" s="1"/>
      <c r="BA1292" s="1"/>
      <c r="BB1292" s="1"/>
      <c r="BC1292" s="1"/>
      <c r="BD1292" s="1"/>
      <c r="BE1292" s="1"/>
      <c r="BF1292" s="1"/>
      <c r="BG1292" s="1"/>
      <c r="BH1292" s="1"/>
      <c r="BI1292" s="1"/>
      <c r="BJ1292" s="1"/>
      <c r="BK1292" s="1"/>
      <c r="BL1292" s="1"/>
      <c r="BM1292" s="1"/>
    </row>
    <row r="1293" spans="1:65" ht="16.5" customHeight="1" x14ac:dyDescent="0.25">
      <c r="A1293" s="87">
        <v>23125050</v>
      </c>
      <c r="B1293" s="82" t="s">
        <v>56</v>
      </c>
      <c r="C1293" s="82" t="s">
        <v>1579</v>
      </c>
      <c r="D1293" s="82" t="s">
        <v>1578</v>
      </c>
      <c r="E1293" s="82" t="s">
        <v>1501</v>
      </c>
      <c r="F1293" s="82">
        <v>8</v>
      </c>
      <c r="G1293" s="82">
        <v>168</v>
      </c>
      <c r="H1293" s="83">
        <v>-74.061388890000003</v>
      </c>
      <c r="I1293" s="93">
        <v>6.6494444399999999</v>
      </c>
      <c r="J1293" s="100">
        <v>32.488888888888887</v>
      </c>
      <c r="K1293" s="100">
        <v>24.707407407407413</v>
      </c>
      <c r="L1293" s="100">
        <v>31.35384615384616</v>
      </c>
      <c r="M1293" s="100">
        <v>30.517857142857142</v>
      </c>
      <c r="N1293" s="100">
        <v>24.574999999999999</v>
      </c>
      <c r="O1293" s="100">
        <v>53.462962962962962</v>
      </c>
      <c r="P1293" s="100">
        <v>49.280769230769238</v>
      </c>
      <c r="Q1293" s="100">
        <v>57.971428571428582</v>
      </c>
      <c r="R1293" s="100">
        <v>84.392857142857139</v>
      </c>
      <c r="S1293" s="100">
        <v>99.479310344827596</v>
      </c>
      <c r="T1293" s="100">
        <v>104.27499999999999</v>
      </c>
      <c r="U1293" s="100">
        <v>96.203571428571408</v>
      </c>
      <c r="V1293" s="100">
        <v>106.39615384615385</v>
      </c>
      <c r="W1293" s="100">
        <v>106.88571428571429</v>
      </c>
      <c r="X1293" s="100">
        <v>114.83793103448276</v>
      </c>
      <c r="Y1293" s="100">
        <v>80.470370370370361</v>
      </c>
      <c r="Z1293" s="100">
        <v>86.573076923076911</v>
      </c>
      <c r="AA1293" s="100">
        <v>61.466666666666654</v>
      </c>
      <c r="AB1293" s="100">
        <v>66.178571428571431</v>
      </c>
      <c r="AC1293" s="100">
        <v>68.941379310344828</v>
      </c>
      <c r="AD1293" s="100">
        <v>88.348275862068945</v>
      </c>
      <c r="AE1293" s="100">
        <v>65.003571428571419</v>
      </c>
      <c r="AF1293" s="100">
        <v>93.281481481481464</v>
      </c>
      <c r="AG1293" s="100">
        <v>92.024999999999991</v>
      </c>
      <c r="AH1293" s="100">
        <v>120.59993928910833</v>
      </c>
      <c r="AI1293" s="100">
        <v>117.84400000000001</v>
      </c>
      <c r="AJ1293" s="100">
        <v>113.06666666666666</v>
      </c>
      <c r="AK1293" s="100">
        <v>135.17599999999999</v>
      </c>
      <c r="AL1293" s="100">
        <v>115.84999999999998</v>
      </c>
      <c r="AM1293" s="100">
        <v>154.85200000000006</v>
      </c>
      <c r="AN1293" s="100">
        <v>111.72399999999999</v>
      </c>
      <c r="AO1293" s="100">
        <v>108.92000000000002</v>
      </c>
      <c r="AP1293" s="100">
        <v>119.02510092258451</v>
      </c>
      <c r="AQ1293" s="100">
        <v>82.141225353750002</v>
      </c>
      <c r="AR1293" s="100">
        <v>62.920582605361943</v>
      </c>
      <c r="AS1293" s="100">
        <v>35.079321620941165</v>
      </c>
      <c r="AT1293" s="1" t="s">
        <v>1888</v>
      </c>
      <c r="AU1293" s="1"/>
      <c r="AV1293" s="1"/>
      <c r="AW1293" s="1"/>
      <c r="AX1293" s="1"/>
      <c r="AY1293" s="1"/>
      <c r="AZ1293" s="1"/>
      <c r="BA1293" s="1"/>
      <c r="BB1293" s="1"/>
      <c r="BC1293" s="1"/>
      <c r="BD1293" s="1"/>
      <c r="BE1293" s="1"/>
      <c r="BF1293" s="1"/>
      <c r="BG1293" s="1"/>
      <c r="BH1293" s="1"/>
      <c r="BI1293" s="1"/>
      <c r="BJ1293" s="1"/>
      <c r="BK1293" s="1"/>
      <c r="BL1293" s="1"/>
      <c r="BM1293" s="1"/>
    </row>
    <row r="1294" spans="1:65" ht="16.5" customHeight="1" x14ac:dyDescent="0.25">
      <c r="A1294" s="87">
        <v>24065010</v>
      </c>
      <c r="B1294" s="82" t="s">
        <v>26</v>
      </c>
      <c r="C1294" s="82" t="s">
        <v>1580</v>
      </c>
      <c r="D1294" s="82" t="s">
        <v>1581</v>
      </c>
      <c r="E1294" s="82" t="s">
        <v>1501</v>
      </c>
      <c r="F1294" s="82">
        <v>8</v>
      </c>
      <c r="G1294" s="82">
        <v>138</v>
      </c>
      <c r="H1294" s="83">
        <v>-73.790000000000006</v>
      </c>
      <c r="I1294" s="93">
        <v>7.2461111100000002</v>
      </c>
      <c r="J1294" s="100">
        <v>15.870000000000003</v>
      </c>
      <c r="K1294" s="100">
        <v>20.158620689655173</v>
      </c>
      <c r="L1294" s="100">
        <v>18.543333333333337</v>
      </c>
      <c r="M1294" s="100">
        <v>22.236666666666668</v>
      </c>
      <c r="N1294" s="100">
        <v>21.136666666666667</v>
      </c>
      <c r="O1294" s="100">
        <v>25.866666666666667</v>
      </c>
      <c r="P1294" s="100">
        <v>37.000000000000007</v>
      </c>
      <c r="Q1294" s="100">
        <v>55.048275862068962</v>
      </c>
      <c r="R1294" s="100">
        <v>83.979310344827596</v>
      </c>
      <c r="S1294" s="100">
        <v>107.98214285714286</v>
      </c>
      <c r="T1294" s="100">
        <v>77.144827586206887</v>
      </c>
      <c r="U1294" s="100">
        <v>104.27857142857144</v>
      </c>
      <c r="V1294" s="100">
        <v>119.92592592592592</v>
      </c>
      <c r="W1294" s="100">
        <v>112.33461538461539</v>
      </c>
      <c r="X1294" s="100">
        <v>150.82222222222222</v>
      </c>
      <c r="Y1294" s="100">
        <v>117.77931034482755</v>
      </c>
      <c r="Z1294" s="100">
        <v>110.46785714285716</v>
      </c>
      <c r="AA1294" s="100">
        <v>87.937037037037044</v>
      </c>
      <c r="AB1294" s="100">
        <v>87.74482758620691</v>
      </c>
      <c r="AC1294" s="100">
        <v>87.721428571428575</v>
      </c>
      <c r="AD1294" s="100">
        <v>79.762068965517258</v>
      </c>
      <c r="AE1294" s="100">
        <v>81.518518518518519</v>
      </c>
      <c r="AF1294" s="100">
        <v>83.607142857142861</v>
      </c>
      <c r="AG1294" s="100">
        <v>97.292857142857159</v>
      </c>
      <c r="AH1294" s="100">
        <v>97.883333333333326</v>
      </c>
      <c r="AI1294" s="100">
        <v>122.94074074074076</v>
      </c>
      <c r="AJ1294" s="100">
        <v>106.7777777777778</v>
      </c>
      <c r="AK1294" s="100">
        <v>102.27200000000001</v>
      </c>
      <c r="AL1294" s="100">
        <v>125.01153846153849</v>
      </c>
      <c r="AM1294" s="100">
        <v>144.98846153846154</v>
      </c>
      <c r="AN1294" s="100">
        <v>95.060714285714283</v>
      </c>
      <c r="AO1294" s="100">
        <v>87.51428571428572</v>
      </c>
      <c r="AP1294" s="100">
        <v>81.688461538461539</v>
      </c>
      <c r="AQ1294" s="100">
        <v>66.037037037037024</v>
      </c>
      <c r="AR1294" s="100">
        <v>44.91153846153847</v>
      </c>
      <c r="AS1294" s="100">
        <v>24.939285714285717</v>
      </c>
      <c r="AT1294" s="1"/>
      <c r="AU1294" s="1"/>
      <c r="AV1294" s="1"/>
      <c r="AW1294" s="1"/>
      <c r="AX1294" s="1"/>
      <c r="AY1294" s="1"/>
      <c r="AZ1294" s="1"/>
      <c r="BA1294" s="1"/>
      <c r="BB1294" s="1"/>
      <c r="BC1294" s="1"/>
      <c r="BD1294" s="1"/>
      <c r="BE1294" s="1"/>
      <c r="BF1294" s="1"/>
      <c r="BG1294" s="1"/>
      <c r="BH1294" s="1"/>
      <c r="BI1294" s="1"/>
      <c r="BJ1294" s="1"/>
      <c r="BK1294" s="1"/>
      <c r="BL1294" s="1"/>
      <c r="BM1294" s="1"/>
    </row>
    <row r="1295" spans="1:65" ht="16.5" customHeight="1" x14ac:dyDescent="0.25">
      <c r="A1295" s="87">
        <v>23180120</v>
      </c>
      <c r="B1295" s="82" t="s">
        <v>26</v>
      </c>
      <c r="C1295" s="82" t="s">
        <v>1582</v>
      </c>
      <c r="D1295" s="82" t="s">
        <v>1581</v>
      </c>
      <c r="E1295" s="82" t="s">
        <v>1501</v>
      </c>
      <c r="F1295" s="82">
        <v>8</v>
      </c>
      <c r="G1295" s="82">
        <v>170</v>
      </c>
      <c r="H1295" s="83">
        <v>-73.919166669999996</v>
      </c>
      <c r="I1295" s="93">
        <v>7.2227777799999995</v>
      </c>
      <c r="J1295" s="100">
        <v>9.6896551724137936</v>
      </c>
      <c r="K1295" s="100">
        <v>13.006896551724138</v>
      </c>
      <c r="L1295" s="100">
        <v>12.351724137931035</v>
      </c>
      <c r="M1295" s="100">
        <v>21.083333333333332</v>
      </c>
      <c r="N1295" s="100">
        <v>20.766666666666666</v>
      </c>
      <c r="O1295" s="100">
        <v>19.846666666666668</v>
      </c>
      <c r="P1295" s="100">
        <v>36.646428571428565</v>
      </c>
      <c r="Q1295" s="100">
        <v>61.385714285714293</v>
      </c>
      <c r="R1295" s="100">
        <v>68.539285714285725</v>
      </c>
      <c r="S1295" s="100">
        <v>84.258620689655174</v>
      </c>
      <c r="T1295" s="100">
        <v>93.351724137931029</v>
      </c>
      <c r="U1295" s="100">
        <v>111.14137931034483</v>
      </c>
      <c r="V1295" s="100">
        <v>120.68571428571428</v>
      </c>
      <c r="W1295" s="100">
        <v>106.89999999999999</v>
      </c>
      <c r="X1295" s="100">
        <v>128.99655172413793</v>
      </c>
      <c r="Y1295" s="100">
        <v>102.04137931034482</v>
      </c>
      <c r="Z1295" s="100">
        <v>113.08275862068965</v>
      </c>
      <c r="AA1295" s="100">
        <v>91.15862068965518</v>
      </c>
      <c r="AB1295" s="100">
        <v>94.035714285714292</v>
      </c>
      <c r="AC1295" s="100">
        <v>75.607142857142861</v>
      </c>
      <c r="AD1295" s="100">
        <v>87.5</v>
      </c>
      <c r="AE1295" s="100">
        <v>79.144827586206887</v>
      </c>
      <c r="AF1295" s="100">
        <v>104.66896551724139</v>
      </c>
      <c r="AG1295" s="100">
        <v>107.56551724137931</v>
      </c>
      <c r="AH1295" s="100">
        <v>94.303448275862081</v>
      </c>
      <c r="AI1295" s="100">
        <v>120.77931034482758</v>
      </c>
      <c r="AJ1295" s="100">
        <v>118.64827586206897</v>
      </c>
      <c r="AK1295" s="100">
        <v>129.82142857142858</v>
      </c>
      <c r="AL1295" s="100">
        <v>133.03214285714287</v>
      </c>
      <c r="AM1295" s="100">
        <v>135.04285714285714</v>
      </c>
      <c r="AN1295" s="100">
        <v>118.15</v>
      </c>
      <c r="AO1295" s="100">
        <v>93.533333333333331</v>
      </c>
      <c r="AP1295" s="100">
        <v>79.3</v>
      </c>
      <c r="AQ1295" s="100">
        <v>71.8</v>
      </c>
      <c r="AR1295" s="100">
        <v>34</v>
      </c>
      <c r="AS1295" s="100">
        <v>20.096666666666668</v>
      </c>
      <c r="AT1295" s="1"/>
      <c r="AU1295" s="1"/>
      <c r="AV1295" s="1"/>
      <c r="AW1295" s="1"/>
      <c r="AX1295" s="1"/>
      <c r="AY1295" s="1"/>
      <c r="AZ1295" s="1"/>
      <c r="BA1295" s="1"/>
      <c r="BB1295" s="1"/>
      <c r="BC1295" s="1"/>
      <c r="BD1295" s="1"/>
      <c r="BE1295" s="1"/>
      <c r="BF1295" s="1"/>
      <c r="BG1295" s="1"/>
      <c r="BH1295" s="1"/>
      <c r="BI1295" s="1"/>
      <c r="BJ1295" s="1"/>
      <c r="BK1295" s="1"/>
      <c r="BL1295" s="1"/>
      <c r="BM1295" s="1"/>
    </row>
    <row r="1296" spans="1:65" ht="16.5" customHeight="1" x14ac:dyDescent="0.25">
      <c r="A1296" s="87">
        <v>23180100</v>
      </c>
      <c r="B1296" s="82" t="s">
        <v>26</v>
      </c>
      <c r="C1296" s="82" t="s">
        <v>1583</v>
      </c>
      <c r="D1296" s="82" t="s">
        <v>1581</v>
      </c>
      <c r="E1296" s="82" t="s">
        <v>1501</v>
      </c>
      <c r="F1296" s="82">
        <v>8</v>
      </c>
      <c r="G1296" s="82">
        <v>98</v>
      </c>
      <c r="H1296" s="83">
        <v>-73.800833329999989</v>
      </c>
      <c r="I1296" s="93">
        <v>7.7833333299999996</v>
      </c>
      <c r="J1296" s="100">
        <v>4.5172413793103452</v>
      </c>
      <c r="K1296" s="100">
        <v>0.66666666666666663</v>
      </c>
      <c r="L1296" s="100">
        <v>7.1</v>
      </c>
      <c r="M1296" s="100">
        <v>10.666666666666666</v>
      </c>
      <c r="N1296" s="100">
        <v>6.9333333333333336</v>
      </c>
      <c r="O1296" s="100">
        <v>11.266666666666667</v>
      </c>
      <c r="P1296" s="100">
        <v>13.3</v>
      </c>
      <c r="Q1296" s="100">
        <v>20.066666666666666</v>
      </c>
      <c r="R1296" s="100">
        <v>38.366666666666667</v>
      </c>
      <c r="S1296" s="100">
        <v>48.233333333333334</v>
      </c>
      <c r="T1296" s="100">
        <v>66.5</v>
      </c>
      <c r="U1296" s="100">
        <v>80.833333333333329</v>
      </c>
      <c r="V1296" s="100">
        <v>99.8</v>
      </c>
      <c r="W1296" s="100">
        <v>93.7</v>
      </c>
      <c r="X1296" s="100">
        <v>121.73333333333333</v>
      </c>
      <c r="Y1296" s="100">
        <v>86.2</v>
      </c>
      <c r="Z1296" s="100">
        <v>96.9</v>
      </c>
      <c r="AA1296" s="100">
        <v>74.833333333333329</v>
      </c>
      <c r="AB1296" s="100">
        <v>63.137931034482762</v>
      </c>
      <c r="AC1296" s="100">
        <v>85.41379310344827</v>
      </c>
      <c r="AD1296" s="100">
        <v>85.896551724137936</v>
      </c>
      <c r="AE1296" s="100">
        <v>90.4</v>
      </c>
      <c r="AF1296" s="100">
        <v>90.86666666666666</v>
      </c>
      <c r="AG1296" s="100">
        <v>97.964285714285708</v>
      </c>
      <c r="AH1296" s="100">
        <v>77.172413793103445</v>
      </c>
      <c r="AI1296" s="100">
        <v>102.06896551724138</v>
      </c>
      <c r="AJ1296" s="100">
        <v>96.066666666666663</v>
      </c>
      <c r="AK1296" s="100">
        <v>76.433333333333337</v>
      </c>
      <c r="AL1296" s="100">
        <v>101.73333333333333</v>
      </c>
      <c r="AM1296" s="100">
        <v>113.6</v>
      </c>
      <c r="AN1296" s="100">
        <v>82.833333333333329</v>
      </c>
      <c r="AO1296" s="100">
        <v>67.933333333333337</v>
      </c>
      <c r="AP1296" s="100">
        <v>48.103333333333332</v>
      </c>
      <c r="AQ1296" s="100">
        <v>24.758620689655171</v>
      </c>
      <c r="AR1296" s="100">
        <v>25.517241379310345</v>
      </c>
      <c r="AS1296" s="100">
        <v>8.0344827586206904</v>
      </c>
      <c r="AT1296" s="1"/>
      <c r="AU1296" s="1"/>
      <c r="AV1296" s="1"/>
      <c r="AW1296" s="1"/>
      <c r="AX1296" s="1"/>
      <c r="AY1296" s="1"/>
      <c r="AZ1296" s="1"/>
      <c r="BA1296" s="1"/>
      <c r="BB1296" s="1"/>
      <c r="BC1296" s="1"/>
      <c r="BD1296" s="1"/>
      <c r="BE1296" s="1"/>
      <c r="BF1296" s="1"/>
      <c r="BG1296" s="1"/>
      <c r="BH1296" s="1"/>
      <c r="BI1296" s="1"/>
      <c r="BJ1296" s="1"/>
      <c r="BK1296" s="1"/>
      <c r="BL1296" s="1"/>
      <c r="BM1296" s="1"/>
    </row>
    <row r="1297" spans="1:65" ht="16.5" customHeight="1" x14ac:dyDescent="0.25">
      <c r="A1297" s="87">
        <v>23180110</v>
      </c>
      <c r="B1297" s="82" t="s">
        <v>26</v>
      </c>
      <c r="C1297" s="82" t="s">
        <v>1584</v>
      </c>
      <c r="D1297" s="82" t="s">
        <v>1581</v>
      </c>
      <c r="E1297" s="82" t="s">
        <v>1501</v>
      </c>
      <c r="F1297" s="82">
        <v>8</v>
      </c>
      <c r="G1297" s="82">
        <v>105</v>
      </c>
      <c r="H1297" s="83">
        <v>-73.825277779999993</v>
      </c>
      <c r="I1297" s="93">
        <v>7.58611111</v>
      </c>
      <c r="J1297" s="100">
        <v>10.5</v>
      </c>
      <c r="K1297" s="100">
        <v>2.9</v>
      </c>
      <c r="L1297" s="100">
        <v>5.7</v>
      </c>
      <c r="M1297" s="100">
        <v>13.866666666666667</v>
      </c>
      <c r="N1297" s="100">
        <v>18.766666666666666</v>
      </c>
      <c r="O1297" s="100">
        <v>29.5</v>
      </c>
      <c r="P1297" s="100">
        <v>23.766666666666666</v>
      </c>
      <c r="Q1297" s="100">
        <v>43.3</v>
      </c>
      <c r="R1297" s="100">
        <v>81.099999999999994</v>
      </c>
      <c r="S1297" s="100">
        <v>80.13333333333334</v>
      </c>
      <c r="T1297" s="100">
        <v>97.833333333333329</v>
      </c>
      <c r="U1297" s="100">
        <v>112</v>
      </c>
      <c r="V1297" s="100">
        <v>125.86206896551724</v>
      </c>
      <c r="W1297" s="100">
        <v>123.73333333333333</v>
      </c>
      <c r="X1297" s="100">
        <v>138.16666666666666</v>
      </c>
      <c r="Y1297" s="100">
        <v>107.7</v>
      </c>
      <c r="Z1297" s="100">
        <v>132.73333333333332</v>
      </c>
      <c r="AA1297" s="100">
        <v>93.733333333333334</v>
      </c>
      <c r="AB1297" s="100">
        <v>107.65517241379311</v>
      </c>
      <c r="AC1297" s="100">
        <v>99.34482758620689</v>
      </c>
      <c r="AD1297" s="100">
        <v>80.607142857142861</v>
      </c>
      <c r="AE1297" s="100">
        <v>99.733333333333334</v>
      </c>
      <c r="AF1297" s="100">
        <v>90.733333333333334</v>
      </c>
      <c r="AG1297" s="100">
        <v>115.33333333333333</v>
      </c>
      <c r="AH1297" s="100">
        <v>112.3</v>
      </c>
      <c r="AI1297" s="100">
        <v>104.23333333333333</v>
      </c>
      <c r="AJ1297" s="100">
        <v>107.13333333333334</v>
      </c>
      <c r="AK1297" s="100">
        <v>105.17241379310344</v>
      </c>
      <c r="AL1297" s="100">
        <v>125.17241379310344</v>
      </c>
      <c r="AM1297" s="100">
        <v>110.71428571428571</v>
      </c>
      <c r="AN1297" s="100">
        <v>111.42666666666668</v>
      </c>
      <c r="AO1297" s="100">
        <v>97.333333333333329</v>
      </c>
      <c r="AP1297" s="100">
        <v>74.566666666666663</v>
      </c>
      <c r="AQ1297" s="100">
        <v>34.233333333333334</v>
      </c>
      <c r="AR1297" s="100">
        <v>35.450000000000003</v>
      </c>
      <c r="AS1297" s="100">
        <v>17.600000000000001</v>
      </c>
      <c r="AT1297" s="1"/>
      <c r="AU1297" s="1"/>
      <c r="AV1297" s="1"/>
      <c r="AW1297" s="1"/>
      <c r="AX1297" s="1"/>
      <c r="AY1297" s="1"/>
      <c r="AZ1297" s="1"/>
      <c r="BA1297" s="1"/>
      <c r="BB1297" s="1"/>
      <c r="BC1297" s="1"/>
      <c r="BD1297" s="1"/>
      <c r="BE1297" s="1"/>
      <c r="BF1297" s="1"/>
      <c r="BG1297" s="1"/>
      <c r="BH1297" s="1"/>
      <c r="BI1297" s="1"/>
      <c r="BJ1297" s="1"/>
      <c r="BK1297" s="1"/>
      <c r="BL1297" s="1"/>
      <c r="BM1297" s="1"/>
    </row>
    <row r="1298" spans="1:65" ht="16.5" customHeight="1" x14ac:dyDescent="0.25">
      <c r="A1298" s="87">
        <v>23180020</v>
      </c>
      <c r="B1298" s="82" t="s">
        <v>26</v>
      </c>
      <c r="C1298" s="82" t="s">
        <v>1581</v>
      </c>
      <c r="D1298" s="82" t="s">
        <v>1581</v>
      </c>
      <c r="E1298" s="82" t="s">
        <v>1501</v>
      </c>
      <c r="F1298" s="82">
        <v>8</v>
      </c>
      <c r="G1298" s="82">
        <v>73</v>
      </c>
      <c r="H1298" s="83">
        <v>-73.893055560000008</v>
      </c>
      <c r="I1298" s="93">
        <v>7.3486111100000002</v>
      </c>
      <c r="J1298" s="100">
        <v>15.766666666666667</v>
      </c>
      <c r="K1298" s="100">
        <v>8.8000000000000007</v>
      </c>
      <c r="L1298" s="100">
        <v>9.6</v>
      </c>
      <c r="M1298" s="100">
        <v>19.862068965517242</v>
      </c>
      <c r="N1298" s="100">
        <v>12.896551724137931</v>
      </c>
      <c r="O1298" s="100">
        <v>26.413793103448278</v>
      </c>
      <c r="P1298" s="100">
        <v>43.633333333333333</v>
      </c>
      <c r="Q1298" s="100">
        <v>39.56666666666667</v>
      </c>
      <c r="R1298" s="100">
        <v>74.066666666666663</v>
      </c>
      <c r="S1298" s="100">
        <v>95.3</v>
      </c>
      <c r="T1298" s="100">
        <v>97.4</v>
      </c>
      <c r="U1298" s="100">
        <v>113.03333333333333</v>
      </c>
      <c r="V1298" s="100">
        <v>116.7</v>
      </c>
      <c r="W1298" s="100">
        <v>116.06666666666666</v>
      </c>
      <c r="X1298" s="100">
        <v>136.5</v>
      </c>
      <c r="Y1298" s="100">
        <v>115.06666666666666</v>
      </c>
      <c r="Z1298" s="100">
        <v>119.8</v>
      </c>
      <c r="AA1298" s="100">
        <v>84.137931034482762</v>
      </c>
      <c r="AB1298" s="100">
        <v>87.75</v>
      </c>
      <c r="AC1298" s="100">
        <v>99.241379310344826</v>
      </c>
      <c r="AD1298" s="100">
        <v>99.103448275862064</v>
      </c>
      <c r="AE1298" s="100">
        <v>99.966666666666669</v>
      </c>
      <c r="AF1298" s="100">
        <v>90.172413793103445</v>
      </c>
      <c r="AG1298" s="100">
        <v>113.96551724137932</v>
      </c>
      <c r="AH1298" s="100">
        <v>114.53448275862068</v>
      </c>
      <c r="AI1298" s="100">
        <v>116.93103448275862</v>
      </c>
      <c r="AJ1298" s="100">
        <v>107.41379310344827</v>
      </c>
      <c r="AK1298" s="100">
        <v>87.172413793103445</v>
      </c>
      <c r="AL1298" s="100">
        <v>105.37931034482759</v>
      </c>
      <c r="AM1298" s="100">
        <v>128.31034482758622</v>
      </c>
      <c r="AN1298" s="100">
        <v>117.34482758620689</v>
      </c>
      <c r="AO1298" s="100">
        <v>86.482758620689651</v>
      </c>
      <c r="AP1298" s="100">
        <v>81.41379310344827</v>
      </c>
      <c r="AQ1298" s="100">
        <v>53.464285714285715</v>
      </c>
      <c r="AR1298" s="100">
        <v>37.068965517241381</v>
      </c>
      <c r="AS1298" s="100">
        <v>22.733333333333334</v>
      </c>
      <c r="AT1298" s="1"/>
      <c r="AU1298" s="1"/>
      <c r="AV1298" s="1"/>
      <c r="AW1298" s="1"/>
      <c r="AX1298" s="1"/>
      <c r="AY1298" s="1"/>
      <c r="AZ1298" s="1"/>
      <c r="BA1298" s="1"/>
      <c r="BB1298" s="1"/>
      <c r="BC1298" s="1"/>
      <c r="BD1298" s="1"/>
      <c r="BE1298" s="1"/>
      <c r="BF1298" s="1"/>
      <c r="BG1298" s="1"/>
      <c r="BH1298" s="1"/>
      <c r="BI1298" s="1"/>
      <c r="BJ1298" s="1"/>
      <c r="BK1298" s="1"/>
      <c r="BL1298" s="1"/>
      <c r="BM1298" s="1"/>
    </row>
    <row r="1299" spans="1:65" ht="16.5" customHeight="1" x14ac:dyDescent="0.25">
      <c r="A1299" s="87">
        <v>23190350</v>
      </c>
      <c r="B1299" s="82" t="s">
        <v>26</v>
      </c>
      <c r="C1299" s="82" t="s">
        <v>1585</v>
      </c>
      <c r="D1299" s="82" t="s">
        <v>5307</v>
      </c>
      <c r="E1299" s="82" t="s">
        <v>1501</v>
      </c>
      <c r="F1299" s="82">
        <v>8</v>
      </c>
      <c r="G1299" s="82">
        <v>778</v>
      </c>
      <c r="H1299" s="83">
        <v>-73.195361110000007</v>
      </c>
      <c r="I1299" s="93">
        <v>7.2401388899999999</v>
      </c>
      <c r="J1299" s="100">
        <v>36.175862068965515</v>
      </c>
      <c r="K1299" s="100">
        <v>18.258620689655171</v>
      </c>
      <c r="L1299" s="100">
        <v>32.931034482758619</v>
      </c>
      <c r="M1299" s="100">
        <v>33.54</v>
      </c>
      <c r="N1299" s="100">
        <v>30.32</v>
      </c>
      <c r="O1299" s="100">
        <v>36.326666666666668</v>
      </c>
      <c r="P1299" s="100">
        <v>39.546666666666667</v>
      </c>
      <c r="Q1299" s="100">
        <v>55.213333333333331</v>
      </c>
      <c r="R1299" s="100">
        <v>49.330000000000005</v>
      </c>
      <c r="S1299" s="100">
        <v>37.176666666666662</v>
      </c>
      <c r="T1299" s="100">
        <v>50.563333333333325</v>
      </c>
      <c r="U1299" s="100">
        <v>39.723333333333329</v>
      </c>
      <c r="V1299" s="100">
        <v>47.493333333333339</v>
      </c>
      <c r="W1299" s="100">
        <v>36.626666666666665</v>
      </c>
      <c r="X1299" s="100">
        <v>40.469999999999992</v>
      </c>
      <c r="Y1299" s="100">
        <v>27.835714285714289</v>
      </c>
      <c r="Z1299" s="100">
        <v>27.055172413793112</v>
      </c>
      <c r="AA1299" s="100">
        <v>20.372413793103451</v>
      </c>
      <c r="AB1299" s="100">
        <v>21.716666666666672</v>
      </c>
      <c r="AC1299" s="100">
        <v>25.106666666666669</v>
      </c>
      <c r="AD1299" s="100">
        <v>24.093333333333344</v>
      </c>
      <c r="AE1299" s="100">
        <v>19.634482758620688</v>
      </c>
      <c r="AF1299" s="100">
        <v>25.596551724137928</v>
      </c>
      <c r="AG1299" s="100">
        <v>36.520689655172411</v>
      </c>
      <c r="AH1299" s="100">
        <v>35.013333333333335</v>
      </c>
      <c r="AI1299" s="100">
        <v>40.466666666666661</v>
      </c>
      <c r="AJ1299" s="100">
        <v>37.876666666666672</v>
      </c>
      <c r="AK1299" s="100">
        <v>56.040000000000006</v>
      </c>
      <c r="AL1299" s="100">
        <v>67.473333333333329</v>
      </c>
      <c r="AM1299" s="100">
        <v>81.61666666666666</v>
      </c>
      <c r="AN1299" s="100">
        <v>68.973333333333343</v>
      </c>
      <c r="AO1299" s="100">
        <v>62.2</v>
      </c>
      <c r="AP1299" s="100">
        <v>60.03</v>
      </c>
      <c r="AQ1299" s="100">
        <v>30.937931034482755</v>
      </c>
      <c r="AR1299" s="100">
        <v>36.910344827586201</v>
      </c>
      <c r="AS1299" s="100">
        <v>15.87857142857143</v>
      </c>
      <c r="AT1299" s="1"/>
      <c r="AU1299" s="1"/>
      <c r="AV1299" s="1"/>
      <c r="AW1299" s="1"/>
      <c r="AX1299" s="1"/>
      <c r="AY1299" s="1"/>
      <c r="AZ1299" s="1"/>
      <c r="BA1299" s="1"/>
      <c r="BB1299" s="1"/>
      <c r="BC1299" s="1"/>
      <c r="BD1299" s="1"/>
      <c r="BE1299" s="1"/>
      <c r="BF1299" s="1"/>
      <c r="BG1299" s="1"/>
      <c r="BH1299" s="1"/>
      <c r="BI1299" s="1"/>
      <c r="BJ1299" s="1"/>
      <c r="BK1299" s="1"/>
      <c r="BL1299" s="1"/>
      <c r="BM1299" s="1"/>
    </row>
    <row r="1300" spans="1:65" ht="16.5" customHeight="1" x14ac:dyDescent="0.25">
      <c r="A1300" s="87">
        <v>23190460</v>
      </c>
      <c r="B1300" s="82" t="s">
        <v>26</v>
      </c>
      <c r="C1300" s="82" t="s">
        <v>562</v>
      </c>
      <c r="D1300" s="82" t="s">
        <v>5307</v>
      </c>
      <c r="E1300" s="82" t="s">
        <v>1501</v>
      </c>
      <c r="F1300" s="82">
        <v>8</v>
      </c>
      <c r="G1300" s="82">
        <v>100</v>
      </c>
      <c r="H1300" s="83">
        <v>-73.648888889999995</v>
      </c>
      <c r="I1300" s="93">
        <v>7.6155555599999998</v>
      </c>
      <c r="J1300" s="100">
        <v>8.2850000000000001</v>
      </c>
      <c r="K1300" s="100">
        <v>4.7050000000000001</v>
      </c>
      <c r="L1300" s="100">
        <v>6.16</v>
      </c>
      <c r="M1300" s="100">
        <v>14.280000000000001</v>
      </c>
      <c r="N1300" s="100">
        <v>14.080000000000002</v>
      </c>
      <c r="O1300" s="100">
        <v>16.914999999999999</v>
      </c>
      <c r="P1300" s="100">
        <v>47.064999999999998</v>
      </c>
      <c r="Q1300" s="100">
        <v>31.740000000000002</v>
      </c>
      <c r="R1300" s="100">
        <v>68.715000000000003</v>
      </c>
      <c r="S1300" s="100">
        <v>78.31</v>
      </c>
      <c r="T1300" s="100">
        <v>73.39500000000001</v>
      </c>
      <c r="U1300" s="100">
        <v>119.70500000000001</v>
      </c>
      <c r="V1300" s="100">
        <v>123.2</v>
      </c>
      <c r="W1300" s="100">
        <v>116.845</v>
      </c>
      <c r="X1300" s="100">
        <v>145.29999999999998</v>
      </c>
      <c r="Y1300" s="100">
        <v>62.865000000000009</v>
      </c>
      <c r="Z1300" s="100">
        <v>104.52000000000001</v>
      </c>
      <c r="AA1300" s="100">
        <v>70.72999999999999</v>
      </c>
      <c r="AB1300" s="100">
        <v>73.33</v>
      </c>
      <c r="AC1300" s="100">
        <v>89.190000000000012</v>
      </c>
      <c r="AD1300" s="100">
        <v>86.935000000000002</v>
      </c>
      <c r="AE1300" s="100">
        <v>111.34</v>
      </c>
      <c r="AF1300" s="100">
        <v>56.924999999999997</v>
      </c>
      <c r="AG1300" s="100">
        <v>89.364999999999995</v>
      </c>
      <c r="AH1300" s="100">
        <v>84.945000000000007</v>
      </c>
      <c r="AI1300" s="100">
        <v>108.43684210526317</v>
      </c>
      <c r="AJ1300" s="100">
        <v>121.7578947368421</v>
      </c>
      <c r="AK1300" s="100">
        <v>89.11999999999999</v>
      </c>
      <c r="AL1300" s="100">
        <v>121.62499999999997</v>
      </c>
      <c r="AM1300" s="100">
        <v>134.29</v>
      </c>
      <c r="AN1300" s="100">
        <v>85.960000000000008</v>
      </c>
      <c r="AO1300" s="100">
        <v>88.8</v>
      </c>
      <c r="AP1300" s="100">
        <v>83.625</v>
      </c>
      <c r="AQ1300" s="100">
        <v>40.714999999999996</v>
      </c>
      <c r="AR1300" s="100">
        <v>38.299999999999997</v>
      </c>
      <c r="AS1300" s="100">
        <v>18.164999999999999</v>
      </c>
      <c r="AT1300" s="1" t="s">
        <v>5204</v>
      </c>
      <c r="AU1300" s="1"/>
      <c r="AV1300" s="1"/>
      <c r="AW1300" s="1"/>
      <c r="AX1300" s="1"/>
      <c r="AY1300" s="1"/>
      <c r="AZ1300" s="1"/>
      <c r="BA1300" s="1"/>
      <c r="BB1300" s="1"/>
      <c r="BC1300" s="1"/>
      <c r="BD1300" s="1"/>
      <c r="BE1300" s="1"/>
      <c r="BF1300" s="1"/>
      <c r="BG1300" s="1"/>
      <c r="BH1300" s="1"/>
      <c r="BI1300" s="1"/>
      <c r="BJ1300" s="1"/>
      <c r="BK1300" s="1"/>
      <c r="BL1300" s="1"/>
      <c r="BM1300" s="1"/>
    </row>
    <row r="1301" spans="1:65" ht="16.5" customHeight="1" x14ac:dyDescent="0.25">
      <c r="A1301" s="87">
        <v>23190360</v>
      </c>
      <c r="B1301" s="82" t="s">
        <v>26</v>
      </c>
      <c r="C1301" s="82" t="s">
        <v>1587</v>
      </c>
      <c r="D1301" s="82" t="s">
        <v>5307</v>
      </c>
      <c r="E1301" s="82" t="s">
        <v>1501</v>
      </c>
      <c r="F1301" s="82">
        <v>8</v>
      </c>
      <c r="G1301" s="82">
        <v>800</v>
      </c>
      <c r="H1301" s="83">
        <v>-73.165000000000006</v>
      </c>
      <c r="I1301" s="93">
        <v>7.3280555600000001</v>
      </c>
      <c r="J1301" s="100">
        <v>49.826666666666668</v>
      </c>
      <c r="K1301" s="100">
        <v>38.213333333333338</v>
      </c>
      <c r="L1301" s="100">
        <v>39.810000000000009</v>
      </c>
      <c r="M1301" s="100">
        <v>53.073333333333316</v>
      </c>
      <c r="N1301" s="100">
        <v>47.45333333333334</v>
      </c>
      <c r="O1301" s="100">
        <v>51.789999999999992</v>
      </c>
      <c r="P1301" s="100">
        <v>68.563333333333333</v>
      </c>
      <c r="Q1301" s="100">
        <v>65.86</v>
      </c>
      <c r="R1301" s="100">
        <v>84.51</v>
      </c>
      <c r="S1301" s="100">
        <v>64.739999999999995</v>
      </c>
      <c r="T1301" s="100">
        <v>75.410000000000011</v>
      </c>
      <c r="U1301" s="100">
        <v>58.593333333333334</v>
      </c>
      <c r="V1301" s="100">
        <v>67.263333333333335</v>
      </c>
      <c r="W1301" s="100">
        <v>63.830000000000005</v>
      </c>
      <c r="X1301" s="100">
        <v>66.586666666666673</v>
      </c>
      <c r="Y1301" s="100">
        <v>35.74</v>
      </c>
      <c r="Z1301" s="100">
        <v>31.196666666666669</v>
      </c>
      <c r="AA1301" s="100">
        <v>21.023333333333326</v>
      </c>
      <c r="AB1301" s="100">
        <v>34.873333333333335</v>
      </c>
      <c r="AC1301" s="100">
        <v>32.803333333333327</v>
      </c>
      <c r="AD1301" s="100">
        <v>30.346666666666668</v>
      </c>
      <c r="AE1301" s="100">
        <v>31.223333333333336</v>
      </c>
      <c r="AF1301" s="100">
        <v>37.756666666666668</v>
      </c>
      <c r="AG1301" s="100">
        <v>40.760000000000005</v>
      </c>
      <c r="AH1301" s="100">
        <v>37.910000000000004</v>
      </c>
      <c r="AI1301" s="100">
        <v>46.626666666666672</v>
      </c>
      <c r="AJ1301" s="100">
        <v>58.129999999999995</v>
      </c>
      <c r="AK1301" s="100">
        <v>67.673333333333332</v>
      </c>
      <c r="AL1301" s="100">
        <v>81.526666666666671</v>
      </c>
      <c r="AM1301" s="100">
        <v>90.086666666666659</v>
      </c>
      <c r="AN1301" s="100">
        <v>91.26</v>
      </c>
      <c r="AO1301" s="100">
        <v>92.246666666666684</v>
      </c>
      <c r="AP1301" s="100">
        <v>73.596666666666664</v>
      </c>
      <c r="AQ1301" s="100">
        <v>55.426666666666669</v>
      </c>
      <c r="AR1301" s="100">
        <v>48.03</v>
      </c>
      <c r="AS1301" s="100">
        <v>34.146666666666661</v>
      </c>
      <c r="AT1301" s="1"/>
      <c r="AU1301" s="1"/>
      <c r="AV1301" s="1"/>
      <c r="AW1301" s="1"/>
      <c r="AX1301" s="1"/>
      <c r="AY1301" s="1"/>
      <c r="AZ1301" s="1"/>
      <c r="BA1301" s="1"/>
      <c r="BB1301" s="1"/>
      <c r="BC1301" s="1"/>
      <c r="BD1301" s="1"/>
      <c r="BE1301" s="1"/>
      <c r="BF1301" s="1"/>
      <c r="BG1301" s="1"/>
      <c r="BH1301" s="1"/>
      <c r="BI1301" s="1"/>
      <c r="BJ1301" s="1"/>
      <c r="BK1301" s="1"/>
      <c r="BL1301" s="1"/>
      <c r="BM1301" s="1"/>
    </row>
    <row r="1302" spans="1:65" ht="16.5" customHeight="1" x14ac:dyDescent="0.25">
      <c r="A1302" s="87">
        <v>24060040</v>
      </c>
      <c r="B1302" s="82" t="s">
        <v>26</v>
      </c>
      <c r="C1302" s="82" t="s">
        <v>1588</v>
      </c>
      <c r="D1302" s="82" t="s">
        <v>1595</v>
      </c>
      <c r="E1302" s="82" t="s">
        <v>1501</v>
      </c>
      <c r="F1302" s="82">
        <v>8</v>
      </c>
      <c r="G1302" s="82">
        <v>132</v>
      </c>
      <c r="H1302" s="83">
        <v>-73.548055560000009</v>
      </c>
      <c r="I1302" s="93">
        <v>7.2641666699999998</v>
      </c>
      <c r="J1302" s="100">
        <v>38</v>
      </c>
      <c r="K1302" s="100">
        <v>20.23076923076923</v>
      </c>
      <c r="L1302" s="100">
        <v>23.884615384615383</v>
      </c>
      <c r="M1302" s="100">
        <v>32.555555555555557</v>
      </c>
      <c r="N1302" s="100">
        <v>45.296296296296298</v>
      </c>
      <c r="O1302" s="100">
        <v>42.666666666666664</v>
      </c>
      <c r="P1302" s="100">
        <v>60.888888888888886</v>
      </c>
      <c r="Q1302" s="100">
        <v>88.296296296296291</v>
      </c>
      <c r="R1302" s="100">
        <v>106.56</v>
      </c>
      <c r="S1302" s="100">
        <v>108.70370370370371</v>
      </c>
      <c r="T1302" s="100">
        <v>109.33333333333333</v>
      </c>
      <c r="U1302" s="100">
        <v>129.96296296296296</v>
      </c>
      <c r="V1302" s="100">
        <v>105.54074074074073</v>
      </c>
      <c r="W1302" s="100">
        <v>110.14285714285714</v>
      </c>
      <c r="X1302" s="100">
        <v>154.66666666666666</v>
      </c>
      <c r="Y1302" s="100">
        <v>76.18518518518519</v>
      </c>
      <c r="Z1302" s="100">
        <v>107.4074074074074</v>
      </c>
      <c r="AA1302" s="100">
        <v>58.666666666666664</v>
      </c>
      <c r="AB1302" s="100">
        <v>85.642857142857139</v>
      </c>
      <c r="AC1302" s="100">
        <v>82</v>
      </c>
      <c r="AD1302" s="100">
        <v>83.333333333333329</v>
      </c>
      <c r="AE1302" s="100">
        <v>91.714285714285708</v>
      </c>
      <c r="AF1302" s="100">
        <v>88.214285714285708</v>
      </c>
      <c r="AG1302" s="100">
        <v>91</v>
      </c>
      <c r="AH1302" s="100">
        <v>103.80769230769231</v>
      </c>
      <c r="AI1302" s="100">
        <v>150.96153846153845</v>
      </c>
      <c r="AJ1302" s="100">
        <v>110.38461538461539</v>
      </c>
      <c r="AK1302" s="100">
        <v>111.67857142857143</v>
      </c>
      <c r="AL1302" s="100">
        <v>170.71428571428572</v>
      </c>
      <c r="AM1302" s="100">
        <v>187.64285714285714</v>
      </c>
      <c r="AN1302" s="100">
        <v>104.42857142857143</v>
      </c>
      <c r="AO1302" s="100">
        <v>140.5</v>
      </c>
      <c r="AP1302" s="100">
        <v>81.785714285714292</v>
      </c>
      <c r="AQ1302" s="100">
        <v>82.407407407407405</v>
      </c>
      <c r="AR1302" s="100">
        <v>57.888888888888886</v>
      </c>
      <c r="AS1302" s="100">
        <v>32.370370370370374</v>
      </c>
      <c r="AT1302" s="1"/>
      <c r="AU1302" s="1"/>
      <c r="AV1302" s="1"/>
      <c r="AW1302" s="1"/>
      <c r="AX1302" s="1"/>
      <c r="AY1302" s="1"/>
      <c r="AZ1302" s="1"/>
      <c r="BA1302" s="1"/>
      <c r="BB1302" s="1"/>
      <c r="BC1302" s="1"/>
      <c r="BD1302" s="1"/>
      <c r="BE1302" s="1"/>
      <c r="BF1302" s="1"/>
      <c r="BG1302" s="1"/>
      <c r="BH1302" s="1"/>
      <c r="BI1302" s="1"/>
      <c r="BJ1302" s="1"/>
      <c r="BK1302" s="1"/>
      <c r="BL1302" s="1"/>
      <c r="BM1302" s="1"/>
    </row>
    <row r="1303" spans="1:65" ht="16.5" customHeight="1" x14ac:dyDescent="0.25">
      <c r="A1303" s="87">
        <v>23180050</v>
      </c>
      <c r="B1303" s="82" t="s">
        <v>26</v>
      </c>
      <c r="C1303" s="82" t="s">
        <v>1590</v>
      </c>
      <c r="D1303" s="82" t="s">
        <v>1595</v>
      </c>
      <c r="E1303" s="82" t="s">
        <v>1501</v>
      </c>
      <c r="F1303" s="82">
        <v>8</v>
      </c>
      <c r="G1303" s="82">
        <v>98</v>
      </c>
      <c r="H1303" s="83">
        <v>-73.598055560000006</v>
      </c>
      <c r="I1303" s="93">
        <v>7.5413888899999995</v>
      </c>
      <c r="J1303" s="100">
        <v>16.973333333333333</v>
      </c>
      <c r="K1303" s="100">
        <v>7.98</v>
      </c>
      <c r="L1303" s="100">
        <v>8.8551724137931025</v>
      </c>
      <c r="M1303" s="100">
        <v>18.836666666666666</v>
      </c>
      <c r="N1303" s="100">
        <v>13.129999999999999</v>
      </c>
      <c r="O1303" s="100">
        <v>27.813793103448273</v>
      </c>
      <c r="P1303" s="100">
        <v>29.116666666666667</v>
      </c>
      <c r="Q1303" s="100">
        <v>54.940000000000005</v>
      </c>
      <c r="R1303" s="100">
        <v>75.829999999999984</v>
      </c>
      <c r="S1303" s="100">
        <v>94.100000000000009</v>
      </c>
      <c r="T1303" s="100">
        <v>90.513793103448279</v>
      </c>
      <c r="U1303" s="100">
        <v>117.48214285714285</v>
      </c>
      <c r="V1303" s="100">
        <v>120.11666666666666</v>
      </c>
      <c r="W1303" s="100">
        <v>100.97666666666667</v>
      </c>
      <c r="X1303" s="100">
        <v>121.79999999999998</v>
      </c>
      <c r="Y1303" s="100">
        <v>79.693333333333328</v>
      </c>
      <c r="Z1303" s="100">
        <v>92.589999999999989</v>
      </c>
      <c r="AA1303" s="100">
        <v>70.203333333333347</v>
      </c>
      <c r="AB1303" s="100">
        <v>61.986666666666665</v>
      </c>
      <c r="AC1303" s="100">
        <v>77.510000000000005</v>
      </c>
      <c r="AD1303" s="100">
        <v>68</v>
      </c>
      <c r="AE1303" s="100">
        <v>72.293103448275858</v>
      </c>
      <c r="AF1303" s="100">
        <v>76.7655172413793</v>
      </c>
      <c r="AG1303" s="100">
        <v>90.158620689655166</v>
      </c>
      <c r="AH1303" s="100">
        <v>93.717241379310352</v>
      </c>
      <c r="AI1303" s="100">
        <v>101.04137931034482</v>
      </c>
      <c r="AJ1303" s="100">
        <v>82.637931034482762</v>
      </c>
      <c r="AK1303" s="100">
        <v>92.326666666666668</v>
      </c>
      <c r="AL1303" s="100">
        <v>129.47</v>
      </c>
      <c r="AM1303" s="100">
        <v>152.41379310344828</v>
      </c>
      <c r="AN1303" s="100">
        <v>111.52857142857144</v>
      </c>
      <c r="AO1303" s="100">
        <v>86.578571428571422</v>
      </c>
      <c r="AP1303" s="100">
        <v>66.664285714285725</v>
      </c>
      <c r="AQ1303" s="100">
        <v>50.07</v>
      </c>
      <c r="AR1303" s="100">
        <v>41.13333333333334</v>
      </c>
      <c r="AS1303" s="100">
        <v>15.020000000000001</v>
      </c>
      <c r="AT1303" s="1"/>
      <c r="AU1303" s="1"/>
      <c r="AV1303" s="1"/>
      <c r="AW1303" s="1"/>
      <c r="AX1303" s="1"/>
      <c r="AY1303" s="1"/>
      <c r="AZ1303" s="1"/>
      <c r="BA1303" s="1"/>
      <c r="BB1303" s="1"/>
      <c r="BC1303" s="1"/>
      <c r="BD1303" s="1"/>
      <c r="BE1303" s="1"/>
      <c r="BF1303" s="1"/>
      <c r="BG1303" s="1"/>
      <c r="BH1303" s="1"/>
      <c r="BI1303" s="1"/>
      <c r="BJ1303" s="1"/>
      <c r="BK1303" s="1"/>
      <c r="BL1303" s="1"/>
      <c r="BM1303" s="1"/>
    </row>
    <row r="1304" spans="1:65" ht="16.5" customHeight="1" x14ac:dyDescent="0.25">
      <c r="A1304" s="87">
        <v>23180040</v>
      </c>
      <c r="B1304" s="82" t="s">
        <v>26</v>
      </c>
      <c r="C1304" s="82" t="s">
        <v>278</v>
      </c>
      <c r="D1304" s="82" t="s">
        <v>1595</v>
      </c>
      <c r="E1304" s="82" t="s">
        <v>1501</v>
      </c>
      <c r="F1304" s="82">
        <v>8</v>
      </c>
      <c r="G1304" s="82">
        <v>110</v>
      </c>
      <c r="H1304" s="83">
        <v>-73.482777779999992</v>
      </c>
      <c r="I1304" s="93">
        <v>7.4527777799999999</v>
      </c>
      <c r="J1304" s="100">
        <v>24.933333333333334</v>
      </c>
      <c r="K1304" s="100">
        <v>24</v>
      </c>
      <c r="L1304" s="100">
        <v>15.2</v>
      </c>
      <c r="M1304" s="100">
        <v>27.241379310344829</v>
      </c>
      <c r="N1304" s="100">
        <v>22.355172413793102</v>
      </c>
      <c r="O1304" s="100">
        <v>32.96551724137931</v>
      </c>
      <c r="P1304" s="100">
        <v>41.586206896551722</v>
      </c>
      <c r="Q1304" s="100">
        <v>47.966666666666669</v>
      </c>
      <c r="R1304" s="100">
        <v>101</v>
      </c>
      <c r="S1304" s="100">
        <v>83.933333333333337</v>
      </c>
      <c r="T1304" s="100">
        <v>102.83333333333333</v>
      </c>
      <c r="U1304" s="100">
        <v>123.13333333333334</v>
      </c>
      <c r="V1304" s="100">
        <v>118.26666666666667</v>
      </c>
      <c r="W1304" s="100">
        <v>96.166666666666671</v>
      </c>
      <c r="X1304" s="100">
        <v>110.43333333333334</v>
      </c>
      <c r="Y1304" s="100">
        <v>86.137931034482762</v>
      </c>
      <c r="Z1304" s="100">
        <v>81.65517241379311</v>
      </c>
      <c r="AA1304" s="100">
        <v>73.879310344827587</v>
      </c>
      <c r="AB1304" s="100">
        <v>66.5</v>
      </c>
      <c r="AC1304" s="100">
        <v>80.964285714285708</v>
      </c>
      <c r="AD1304" s="100">
        <v>61.870370370370374</v>
      </c>
      <c r="AE1304" s="100">
        <v>74.678571428571431</v>
      </c>
      <c r="AF1304" s="100">
        <v>85.964285714285708</v>
      </c>
      <c r="AG1304" s="100">
        <v>106.03571428571429</v>
      </c>
      <c r="AH1304" s="100">
        <v>101.73333333333333</v>
      </c>
      <c r="AI1304" s="100">
        <v>112.6</v>
      </c>
      <c r="AJ1304" s="100">
        <v>102.03333333333333</v>
      </c>
      <c r="AK1304" s="100">
        <v>126.5</v>
      </c>
      <c r="AL1304" s="100">
        <v>135.06666666666666</v>
      </c>
      <c r="AM1304" s="100">
        <v>156.89655172413794</v>
      </c>
      <c r="AN1304" s="100">
        <v>117.65517241379311</v>
      </c>
      <c r="AO1304" s="100">
        <v>109.68965517241379</v>
      </c>
      <c r="AP1304" s="100">
        <v>95.689655172413794</v>
      </c>
      <c r="AQ1304" s="100">
        <v>75.599999999999994</v>
      </c>
      <c r="AR1304" s="100">
        <v>62.833333333333336</v>
      </c>
      <c r="AS1304" s="100">
        <v>33.200000000000003</v>
      </c>
      <c r="AT1304" s="1"/>
      <c r="AU1304" s="1"/>
      <c r="AV1304" s="1"/>
      <c r="AW1304" s="1"/>
      <c r="AX1304" s="1"/>
      <c r="AY1304" s="1"/>
      <c r="AZ1304" s="1"/>
      <c r="BA1304" s="1"/>
      <c r="BB1304" s="1"/>
      <c r="BC1304" s="1"/>
      <c r="BD1304" s="1"/>
      <c r="BE1304" s="1"/>
      <c r="BF1304" s="1"/>
      <c r="BG1304" s="1"/>
      <c r="BH1304" s="1"/>
      <c r="BI1304" s="1"/>
      <c r="BJ1304" s="1"/>
      <c r="BK1304" s="1"/>
      <c r="BL1304" s="1"/>
      <c r="BM1304" s="1"/>
    </row>
    <row r="1305" spans="1:65" ht="16.5" customHeight="1" x14ac:dyDescent="0.25">
      <c r="A1305" s="87">
        <v>23180080</v>
      </c>
      <c r="B1305" s="82" t="s">
        <v>26</v>
      </c>
      <c r="C1305" s="82" t="s">
        <v>1591</v>
      </c>
      <c r="D1305" s="82" t="s">
        <v>1595</v>
      </c>
      <c r="E1305" s="82" t="s">
        <v>1501</v>
      </c>
      <c r="F1305" s="82">
        <v>8</v>
      </c>
      <c r="G1305" s="82">
        <v>90</v>
      </c>
      <c r="H1305" s="83">
        <v>-73.678333329999987</v>
      </c>
      <c r="I1305" s="93">
        <v>7.4894444399999998</v>
      </c>
      <c r="J1305" s="100">
        <v>14.655172413793103</v>
      </c>
      <c r="K1305" s="100">
        <v>8.8965517241379306</v>
      </c>
      <c r="L1305" s="100">
        <v>7.2068965517241379</v>
      </c>
      <c r="M1305" s="100">
        <v>19.133333333333333</v>
      </c>
      <c r="N1305" s="100">
        <v>17.766666666666666</v>
      </c>
      <c r="O1305" s="100">
        <v>29.133333333333333</v>
      </c>
      <c r="P1305" s="100">
        <v>35.133333333333333</v>
      </c>
      <c r="Q1305" s="100">
        <v>44.233333333333334</v>
      </c>
      <c r="R1305" s="100">
        <v>87.966666666666669</v>
      </c>
      <c r="S1305" s="100">
        <v>92.6</v>
      </c>
      <c r="T1305" s="100">
        <v>82.933333333333337</v>
      </c>
      <c r="U1305" s="100">
        <v>109.1</v>
      </c>
      <c r="V1305" s="100">
        <v>126.76666666666667</v>
      </c>
      <c r="W1305" s="100">
        <v>100.03333333333333</v>
      </c>
      <c r="X1305" s="100">
        <v>106.23333333333333</v>
      </c>
      <c r="Y1305" s="100">
        <v>87.13333333333334</v>
      </c>
      <c r="Z1305" s="100">
        <v>88.379310344827587</v>
      </c>
      <c r="AA1305" s="100">
        <v>65.033333333333331</v>
      </c>
      <c r="AB1305" s="100">
        <v>67.533333333333331</v>
      </c>
      <c r="AC1305" s="100">
        <v>76.900000000000006</v>
      </c>
      <c r="AD1305" s="100">
        <v>59.266666666666666</v>
      </c>
      <c r="AE1305" s="100">
        <v>70.933333333333337</v>
      </c>
      <c r="AF1305" s="100">
        <v>81.233333333333334</v>
      </c>
      <c r="AG1305" s="100">
        <v>83.2</v>
      </c>
      <c r="AH1305" s="100">
        <v>97.1</v>
      </c>
      <c r="AI1305" s="100">
        <v>116.36666666666666</v>
      </c>
      <c r="AJ1305" s="100">
        <v>88.758620689655174</v>
      </c>
      <c r="AK1305" s="100">
        <v>88.5</v>
      </c>
      <c r="AL1305" s="100">
        <v>99.766666666666666</v>
      </c>
      <c r="AM1305" s="100">
        <v>131.89655172413794</v>
      </c>
      <c r="AN1305" s="100">
        <v>91.033333333333331</v>
      </c>
      <c r="AO1305" s="100">
        <v>99.13333333333334</v>
      </c>
      <c r="AP1305" s="100">
        <v>76.433333333333337</v>
      </c>
      <c r="AQ1305" s="100">
        <v>45.833333333333336</v>
      </c>
      <c r="AR1305" s="100">
        <v>33.266666666666666</v>
      </c>
      <c r="AS1305" s="100">
        <v>17.033333333333335</v>
      </c>
      <c r="AT1305" s="1"/>
      <c r="AU1305" s="1"/>
      <c r="AV1305" s="1"/>
      <c r="AW1305" s="1"/>
      <c r="AX1305" s="1"/>
      <c r="AY1305" s="1"/>
      <c r="AZ1305" s="1"/>
      <c r="BA1305" s="1"/>
      <c r="BB1305" s="1"/>
      <c r="BC1305" s="1"/>
      <c r="BD1305" s="1"/>
      <c r="BE1305" s="1"/>
      <c r="BF1305" s="1"/>
      <c r="BG1305" s="1"/>
      <c r="BH1305" s="1"/>
      <c r="BI1305" s="1"/>
      <c r="BJ1305" s="1"/>
      <c r="BK1305" s="1"/>
      <c r="BL1305" s="1"/>
      <c r="BM1305" s="1"/>
    </row>
    <row r="1306" spans="1:65" ht="16.5" customHeight="1" x14ac:dyDescent="0.25">
      <c r="A1306" s="87">
        <v>23190210</v>
      </c>
      <c r="B1306" s="82" t="s">
        <v>26</v>
      </c>
      <c r="C1306" s="82" t="s">
        <v>1592</v>
      </c>
      <c r="D1306" s="82" t="s">
        <v>1595</v>
      </c>
      <c r="E1306" s="82" t="s">
        <v>1501</v>
      </c>
      <c r="F1306" s="82">
        <v>8</v>
      </c>
      <c r="G1306" s="82">
        <v>89</v>
      </c>
      <c r="H1306" s="83">
        <v>-73.681388889999994</v>
      </c>
      <c r="I1306" s="93">
        <v>7.5933333300000001</v>
      </c>
      <c r="J1306" s="100">
        <v>12.273333333333333</v>
      </c>
      <c r="K1306" s="100">
        <v>8.0833333333333339</v>
      </c>
      <c r="L1306" s="100">
        <v>8.5633333333333326</v>
      </c>
      <c r="M1306" s="100">
        <v>19.740000000000002</v>
      </c>
      <c r="N1306" s="100">
        <v>16.579999999999998</v>
      </c>
      <c r="O1306" s="100">
        <v>18.8</v>
      </c>
      <c r="P1306" s="100">
        <v>30.723333333333336</v>
      </c>
      <c r="Q1306" s="100">
        <v>41.883333333333333</v>
      </c>
      <c r="R1306" s="100">
        <v>62.236666666666665</v>
      </c>
      <c r="S1306" s="100">
        <v>73.586666666666659</v>
      </c>
      <c r="T1306" s="100">
        <v>81.343333333333334</v>
      </c>
      <c r="U1306" s="100">
        <v>113.11724137931034</v>
      </c>
      <c r="V1306" s="100">
        <v>127.38666666666668</v>
      </c>
      <c r="W1306" s="100">
        <v>101.33</v>
      </c>
      <c r="X1306" s="100">
        <v>118.27</v>
      </c>
      <c r="Y1306" s="100">
        <v>85.756666666666661</v>
      </c>
      <c r="Z1306" s="100">
        <v>96.533333333333331</v>
      </c>
      <c r="AA1306" s="100">
        <v>80.123333333333321</v>
      </c>
      <c r="AB1306" s="100">
        <v>67.27</v>
      </c>
      <c r="AC1306" s="100">
        <v>85.660000000000011</v>
      </c>
      <c r="AD1306" s="100">
        <v>63.15</v>
      </c>
      <c r="AE1306" s="100">
        <v>93.027586206896558</v>
      </c>
      <c r="AF1306" s="100">
        <v>70.816666666666663</v>
      </c>
      <c r="AG1306" s="100">
        <v>89.458620689655177</v>
      </c>
      <c r="AH1306" s="100">
        <v>94.653333333333336</v>
      </c>
      <c r="AI1306" s="100">
        <v>97.73</v>
      </c>
      <c r="AJ1306" s="100">
        <v>90.74666666666667</v>
      </c>
      <c r="AK1306" s="100">
        <v>103.18965517241379</v>
      </c>
      <c r="AL1306" s="100">
        <v>79.493333333333339</v>
      </c>
      <c r="AM1306" s="100">
        <v>107.75</v>
      </c>
      <c r="AN1306" s="100">
        <v>95.003333333333345</v>
      </c>
      <c r="AO1306" s="100">
        <v>89.813793103448276</v>
      </c>
      <c r="AP1306" s="100">
        <v>80.92</v>
      </c>
      <c r="AQ1306" s="100">
        <v>34.049999999999997</v>
      </c>
      <c r="AR1306" s="100">
        <v>33.696666666666673</v>
      </c>
      <c r="AS1306" s="100">
        <v>16.61</v>
      </c>
      <c r="AT1306" s="1"/>
      <c r="AU1306" s="1"/>
      <c r="AV1306" s="1"/>
      <c r="AW1306" s="1"/>
      <c r="AX1306" s="1"/>
      <c r="AY1306" s="1"/>
      <c r="AZ1306" s="1"/>
      <c r="BA1306" s="1"/>
      <c r="BB1306" s="1"/>
      <c r="BC1306" s="1"/>
      <c r="BD1306" s="1"/>
      <c r="BE1306" s="1"/>
      <c r="BF1306" s="1"/>
      <c r="BG1306" s="1"/>
      <c r="BH1306" s="1"/>
      <c r="BI1306" s="1"/>
      <c r="BJ1306" s="1"/>
      <c r="BK1306" s="1"/>
      <c r="BL1306" s="1"/>
      <c r="BM1306" s="1"/>
    </row>
    <row r="1307" spans="1:65" ht="16.5" customHeight="1" x14ac:dyDescent="0.25">
      <c r="A1307" s="87">
        <v>24060080</v>
      </c>
      <c r="B1307" s="82" t="s">
        <v>26</v>
      </c>
      <c r="C1307" s="82" t="s">
        <v>1593</v>
      </c>
      <c r="D1307" s="82" t="s">
        <v>1595</v>
      </c>
      <c r="E1307" s="82" t="s">
        <v>1501</v>
      </c>
      <c r="F1307" s="82">
        <v>8</v>
      </c>
      <c r="G1307" s="82">
        <v>161</v>
      </c>
      <c r="H1307" s="83">
        <v>-73.490833329999987</v>
      </c>
      <c r="I1307" s="93">
        <v>7.2702777799999998</v>
      </c>
      <c r="J1307" s="100">
        <v>31.413793103448278</v>
      </c>
      <c r="K1307" s="100">
        <v>27.206896551724139</v>
      </c>
      <c r="L1307" s="100">
        <v>29.103448275862068</v>
      </c>
      <c r="M1307" s="100">
        <v>44.93333333333333</v>
      </c>
      <c r="N1307" s="100">
        <v>40.366666666666667</v>
      </c>
      <c r="O1307" s="100">
        <v>55.833333333333336</v>
      </c>
      <c r="P1307" s="100">
        <v>74.63333333333334</v>
      </c>
      <c r="Q1307" s="100">
        <v>75.3</v>
      </c>
      <c r="R1307" s="100">
        <v>110.5</v>
      </c>
      <c r="S1307" s="100">
        <v>116.53333333333333</v>
      </c>
      <c r="T1307" s="100">
        <v>107.92</v>
      </c>
      <c r="U1307" s="100">
        <v>116.1</v>
      </c>
      <c r="V1307" s="100">
        <v>98.766666666666666</v>
      </c>
      <c r="W1307" s="100">
        <v>112.9</v>
      </c>
      <c r="X1307" s="100">
        <v>126.76666666666667</v>
      </c>
      <c r="Y1307" s="100">
        <v>73.428571428571431</v>
      </c>
      <c r="Z1307" s="100">
        <v>107.21428571428571</v>
      </c>
      <c r="AA1307" s="100">
        <v>59.678571428571431</v>
      </c>
      <c r="AB1307" s="100">
        <v>71.533333333333331</v>
      </c>
      <c r="AC1307" s="100">
        <v>65.166666666666671</v>
      </c>
      <c r="AD1307" s="100">
        <v>68.666666666666671</v>
      </c>
      <c r="AE1307" s="100">
        <v>102.4</v>
      </c>
      <c r="AF1307" s="100">
        <v>88.4</v>
      </c>
      <c r="AG1307" s="100">
        <v>106.03333333333333</v>
      </c>
      <c r="AH1307" s="100">
        <v>111.2</v>
      </c>
      <c r="AI1307" s="100">
        <v>128.33333333333334</v>
      </c>
      <c r="AJ1307" s="100">
        <v>105.53333333333333</v>
      </c>
      <c r="AK1307" s="100">
        <v>112.2896551724138</v>
      </c>
      <c r="AL1307" s="100">
        <v>146.95714285714283</v>
      </c>
      <c r="AM1307" s="100">
        <v>166.17241379310346</v>
      </c>
      <c r="AN1307" s="100">
        <v>122.31034482758621</v>
      </c>
      <c r="AO1307" s="100">
        <v>115.44827586206897</v>
      </c>
      <c r="AP1307" s="100">
        <v>95.241379310344826</v>
      </c>
      <c r="AQ1307" s="100">
        <v>83.066666666666663</v>
      </c>
      <c r="AR1307" s="100">
        <v>59.43333333333333</v>
      </c>
      <c r="AS1307" s="100">
        <v>39.200000000000003</v>
      </c>
      <c r="AT1307" s="1"/>
      <c r="AU1307" s="1"/>
      <c r="AV1307" s="1"/>
      <c r="AW1307" s="1"/>
      <c r="AX1307" s="1"/>
      <c r="AY1307" s="1"/>
      <c r="AZ1307" s="1"/>
      <c r="BA1307" s="1"/>
      <c r="BB1307" s="1"/>
      <c r="BC1307" s="1"/>
      <c r="BD1307" s="1"/>
      <c r="BE1307" s="1"/>
      <c r="BF1307" s="1"/>
      <c r="BG1307" s="1"/>
      <c r="BH1307" s="1"/>
      <c r="BI1307" s="1"/>
      <c r="BJ1307" s="1"/>
      <c r="BK1307" s="1"/>
      <c r="BL1307" s="1"/>
      <c r="BM1307" s="1"/>
    </row>
    <row r="1308" spans="1:65" ht="16.5" customHeight="1" x14ac:dyDescent="0.25">
      <c r="A1308" s="87">
        <v>23190320</v>
      </c>
      <c r="B1308" s="82" t="s">
        <v>26</v>
      </c>
      <c r="C1308" s="82" t="s">
        <v>1594</v>
      </c>
      <c r="D1308" s="82" t="s">
        <v>1595</v>
      </c>
      <c r="E1308" s="82" t="s">
        <v>1501</v>
      </c>
      <c r="F1308" s="82">
        <v>8</v>
      </c>
      <c r="G1308" s="82">
        <v>109</v>
      </c>
      <c r="H1308" s="83">
        <v>-73.435000000000002</v>
      </c>
      <c r="I1308" s="93">
        <v>7.4024999999999999</v>
      </c>
      <c r="J1308" s="100">
        <v>22.892857142857142</v>
      </c>
      <c r="K1308" s="100">
        <v>21.607142857142858</v>
      </c>
      <c r="L1308" s="100">
        <v>24.392857142857142</v>
      </c>
      <c r="M1308" s="100">
        <v>27.75</v>
      </c>
      <c r="N1308" s="100">
        <v>33.035714285714285</v>
      </c>
      <c r="O1308" s="100">
        <v>31.357142857142858</v>
      </c>
      <c r="P1308" s="100">
        <v>50.553571428571431</v>
      </c>
      <c r="Q1308" s="100">
        <v>47.285714285714285</v>
      </c>
      <c r="R1308" s="100">
        <v>112.92222222222223</v>
      </c>
      <c r="S1308" s="100">
        <v>100.82142857142857</v>
      </c>
      <c r="T1308" s="100">
        <v>109.21428571428571</v>
      </c>
      <c r="U1308" s="100">
        <v>97.892857142857139</v>
      </c>
      <c r="V1308" s="100">
        <v>101.35714285714286</v>
      </c>
      <c r="W1308" s="100">
        <v>99.214285714285708</v>
      </c>
      <c r="X1308" s="100">
        <v>114.92857142857143</v>
      </c>
      <c r="Y1308" s="100">
        <v>89.529629629629639</v>
      </c>
      <c r="Z1308" s="100">
        <v>78.481481481481481</v>
      </c>
      <c r="AA1308" s="100">
        <v>54.962962962962962</v>
      </c>
      <c r="AB1308" s="100">
        <v>64.821428571428569</v>
      </c>
      <c r="AC1308" s="100">
        <v>69.142857142857139</v>
      </c>
      <c r="AD1308" s="100">
        <v>52.25</v>
      </c>
      <c r="AE1308" s="100">
        <v>66.714285714285708</v>
      </c>
      <c r="AF1308" s="100">
        <v>82</v>
      </c>
      <c r="AG1308" s="100">
        <v>99.75</v>
      </c>
      <c r="AH1308" s="100">
        <v>83.142857142857139</v>
      </c>
      <c r="AI1308" s="100">
        <v>115.17857142857143</v>
      </c>
      <c r="AJ1308" s="100">
        <v>87.642857142857139</v>
      </c>
      <c r="AK1308" s="100">
        <v>102.87241379310345</v>
      </c>
      <c r="AL1308" s="100">
        <v>127.62068965517241</v>
      </c>
      <c r="AM1308" s="100">
        <v>161.55172413793105</v>
      </c>
      <c r="AN1308" s="100">
        <v>109.68965517241379</v>
      </c>
      <c r="AO1308" s="100">
        <v>114.44827586206897</v>
      </c>
      <c r="AP1308" s="100">
        <v>110.92857142857143</v>
      </c>
      <c r="AQ1308" s="100">
        <v>91.517241379310349</v>
      </c>
      <c r="AR1308" s="100">
        <v>68.41379310344827</v>
      </c>
      <c r="AS1308" s="100">
        <v>25.668965517241379</v>
      </c>
      <c r="AT1308" s="1"/>
      <c r="AU1308" s="1"/>
      <c r="AV1308" s="1"/>
      <c r="AW1308" s="1"/>
      <c r="AX1308" s="1"/>
      <c r="AY1308" s="1"/>
      <c r="AZ1308" s="1"/>
      <c r="BA1308" s="1"/>
      <c r="BB1308" s="1"/>
      <c r="BC1308" s="1"/>
      <c r="BD1308" s="1"/>
      <c r="BE1308" s="1"/>
      <c r="BF1308" s="1"/>
      <c r="BG1308" s="1"/>
      <c r="BH1308" s="1"/>
      <c r="BI1308" s="1"/>
      <c r="BJ1308" s="1"/>
      <c r="BK1308" s="1"/>
      <c r="BL1308" s="1"/>
      <c r="BM1308" s="1"/>
    </row>
    <row r="1309" spans="1:65" ht="16.5" customHeight="1" x14ac:dyDescent="0.25">
      <c r="A1309" s="87">
        <v>23180070</v>
      </c>
      <c r="B1309" s="82" t="s">
        <v>26</v>
      </c>
      <c r="C1309" s="82" t="s">
        <v>1595</v>
      </c>
      <c r="D1309" s="82" t="s">
        <v>1595</v>
      </c>
      <c r="E1309" s="82" t="s">
        <v>1501</v>
      </c>
      <c r="F1309" s="82">
        <v>8</v>
      </c>
      <c r="G1309" s="82">
        <v>144</v>
      </c>
      <c r="H1309" s="83">
        <v>-73.48944444</v>
      </c>
      <c r="I1309" s="93">
        <v>7.39</v>
      </c>
      <c r="J1309" s="100">
        <v>30.27</v>
      </c>
      <c r="K1309" s="100">
        <v>20.9</v>
      </c>
      <c r="L1309" s="100">
        <v>23.59333333333333</v>
      </c>
      <c r="M1309" s="100">
        <v>39.429999999999993</v>
      </c>
      <c r="N1309" s="100">
        <v>27.93333333333333</v>
      </c>
      <c r="O1309" s="100">
        <v>26.029999999999998</v>
      </c>
      <c r="P1309" s="100">
        <v>56.47</v>
      </c>
      <c r="Q1309" s="100">
        <v>57.11333333333333</v>
      </c>
      <c r="R1309" s="100">
        <v>120.77586206896555</v>
      </c>
      <c r="S1309" s="100">
        <v>117.90333333333335</v>
      </c>
      <c r="T1309" s="100">
        <v>128.40666666666667</v>
      </c>
      <c r="U1309" s="100">
        <v>120.90666666666668</v>
      </c>
      <c r="V1309" s="100">
        <v>127.25000000000001</v>
      </c>
      <c r="W1309" s="100">
        <v>102.29333333333335</v>
      </c>
      <c r="X1309" s="100">
        <v>128.84</v>
      </c>
      <c r="Y1309" s="100">
        <v>101.12000000000002</v>
      </c>
      <c r="Z1309" s="100">
        <v>101.14333333333335</v>
      </c>
      <c r="AA1309" s="100">
        <v>72.326666666666654</v>
      </c>
      <c r="AB1309" s="100">
        <v>75.760000000000005</v>
      </c>
      <c r="AC1309" s="100">
        <v>76.846666666666664</v>
      </c>
      <c r="AD1309" s="100">
        <v>69.320000000000007</v>
      </c>
      <c r="AE1309" s="100">
        <v>68.84</v>
      </c>
      <c r="AF1309" s="100">
        <v>90.75</v>
      </c>
      <c r="AG1309" s="100">
        <v>102.25666666666666</v>
      </c>
      <c r="AH1309" s="100">
        <v>110.71</v>
      </c>
      <c r="AI1309" s="100">
        <v>130.57666666666668</v>
      </c>
      <c r="AJ1309" s="100">
        <v>101.55333333333331</v>
      </c>
      <c r="AK1309" s="100">
        <v>113.63666666666668</v>
      </c>
      <c r="AL1309" s="100">
        <v>159.03666666666672</v>
      </c>
      <c r="AM1309" s="100">
        <v>181.57333333333327</v>
      </c>
      <c r="AN1309" s="100">
        <v>114.82333333333334</v>
      </c>
      <c r="AO1309" s="100">
        <v>123.56999999999998</v>
      </c>
      <c r="AP1309" s="100">
        <v>107.40000000000002</v>
      </c>
      <c r="AQ1309" s="100">
        <v>89.656666666666666</v>
      </c>
      <c r="AR1309" s="100">
        <v>65.573333333333323</v>
      </c>
      <c r="AS1309" s="100">
        <v>22.886666666666667</v>
      </c>
      <c r="AT1309" s="1"/>
      <c r="AU1309" s="1"/>
      <c r="AV1309" s="1"/>
      <c r="AW1309" s="1"/>
      <c r="AX1309" s="1"/>
      <c r="AY1309" s="1"/>
      <c r="AZ1309" s="1"/>
      <c r="BA1309" s="1"/>
      <c r="BB1309" s="1"/>
      <c r="BC1309" s="1"/>
      <c r="BD1309" s="1"/>
      <c r="BE1309" s="1"/>
      <c r="BF1309" s="1"/>
      <c r="BG1309" s="1"/>
      <c r="BH1309" s="1"/>
      <c r="BI1309" s="1"/>
      <c r="BJ1309" s="1"/>
      <c r="BK1309" s="1"/>
      <c r="BL1309" s="1"/>
      <c r="BM1309" s="1"/>
    </row>
    <row r="1310" spans="1:65" ht="16.5" customHeight="1" x14ac:dyDescent="0.25">
      <c r="A1310" s="87">
        <v>23190560</v>
      </c>
      <c r="B1310" s="82" t="s">
        <v>26</v>
      </c>
      <c r="C1310" s="82" t="s">
        <v>1112</v>
      </c>
      <c r="D1310" s="82" t="s">
        <v>1595</v>
      </c>
      <c r="E1310" s="82" t="s">
        <v>1501</v>
      </c>
      <c r="F1310" s="82">
        <v>8</v>
      </c>
      <c r="G1310" s="82">
        <v>84</v>
      </c>
      <c r="H1310" s="83">
        <v>-73.559722220000012</v>
      </c>
      <c r="I1310" s="93">
        <v>7.5744444399999997</v>
      </c>
      <c r="J1310" s="100">
        <v>17.810344827586206</v>
      </c>
      <c r="K1310" s="100">
        <v>7.9103448275862069</v>
      </c>
      <c r="L1310" s="100">
        <v>10.324137931034482</v>
      </c>
      <c r="M1310" s="100">
        <v>17.99655172413793</v>
      </c>
      <c r="N1310" s="100">
        <v>14.589655172413794</v>
      </c>
      <c r="O1310" s="100">
        <v>24.062068965517241</v>
      </c>
      <c r="P1310" s="100">
        <v>37.317241379310332</v>
      </c>
      <c r="Q1310" s="100">
        <v>38.610000000000007</v>
      </c>
      <c r="R1310" s="100">
        <v>87.2</v>
      </c>
      <c r="S1310" s="100">
        <v>83.89</v>
      </c>
      <c r="T1310" s="100">
        <v>74.769999999999982</v>
      </c>
      <c r="U1310" s="100">
        <v>121.55000000000001</v>
      </c>
      <c r="V1310" s="100">
        <v>127.52000000000001</v>
      </c>
      <c r="W1310" s="100">
        <v>99.703333333333319</v>
      </c>
      <c r="X1310" s="100">
        <v>136.87586206896552</v>
      </c>
      <c r="Y1310" s="100">
        <v>76.056666666666658</v>
      </c>
      <c r="Z1310" s="100">
        <v>87.629999999999981</v>
      </c>
      <c r="AA1310" s="100">
        <v>64.913333333333341</v>
      </c>
      <c r="AB1310" s="100">
        <v>77.146666666666661</v>
      </c>
      <c r="AC1310" s="100">
        <v>71.809999999999988</v>
      </c>
      <c r="AD1310" s="100">
        <v>69.94</v>
      </c>
      <c r="AE1310" s="100">
        <v>93.75333333333333</v>
      </c>
      <c r="AF1310" s="100">
        <v>67.603333333333339</v>
      </c>
      <c r="AG1310" s="100">
        <v>86.59333333333332</v>
      </c>
      <c r="AH1310" s="100">
        <v>96.149999999999991</v>
      </c>
      <c r="AI1310" s="100">
        <v>102.20333333333333</v>
      </c>
      <c r="AJ1310" s="100">
        <v>93.61333333333333</v>
      </c>
      <c r="AK1310" s="100">
        <v>107.69333333333333</v>
      </c>
      <c r="AL1310" s="100">
        <v>116.25666666666667</v>
      </c>
      <c r="AM1310" s="100">
        <v>130.25666666666666</v>
      </c>
      <c r="AN1310" s="100">
        <v>102.7</v>
      </c>
      <c r="AO1310" s="100">
        <v>100.87931034482757</v>
      </c>
      <c r="AP1310" s="100">
        <v>85.848275862068959</v>
      </c>
      <c r="AQ1310" s="100">
        <v>50.348275862068974</v>
      </c>
      <c r="AR1310" s="100">
        <v>35.146428571428572</v>
      </c>
      <c r="AS1310" s="100">
        <v>15.193103448275862</v>
      </c>
      <c r="AT1310" s="1"/>
      <c r="AU1310" s="1"/>
      <c r="AV1310" s="1"/>
      <c r="AW1310" s="1"/>
      <c r="AX1310" s="1"/>
      <c r="AY1310" s="1"/>
      <c r="AZ1310" s="1"/>
      <c r="BA1310" s="1"/>
      <c r="BB1310" s="1"/>
      <c r="BC1310" s="1"/>
      <c r="BD1310" s="1"/>
      <c r="BE1310" s="1"/>
      <c r="BF1310" s="1"/>
      <c r="BG1310" s="1"/>
      <c r="BH1310" s="1"/>
      <c r="BI1310" s="1"/>
      <c r="BJ1310" s="1"/>
      <c r="BK1310" s="1"/>
      <c r="BL1310" s="1"/>
      <c r="BM1310" s="1"/>
    </row>
    <row r="1311" spans="1:65" ht="16.5" customHeight="1" x14ac:dyDescent="0.25">
      <c r="A1311" s="87">
        <v>23185010</v>
      </c>
      <c r="B1311" s="82" t="s">
        <v>43</v>
      </c>
      <c r="C1311" s="82" t="s">
        <v>1596</v>
      </c>
      <c r="D1311" s="82" t="s">
        <v>1595</v>
      </c>
      <c r="E1311" s="82" t="s">
        <v>1501</v>
      </c>
      <c r="F1311" s="82">
        <v>8</v>
      </c>
      <c r="G1311" s="82">
        <v>328</v>
      </c>
      <c r="H1311" s="83">
        <v>-73.537222220000004</v>
      </c>
      <c r="I1311" s="93">
        <v>7.4561111100000002</v>
      </c>
      <c r="J1311" s="100">
        <v>25.119230769230771</v>
      </c>
      <c r="K1311" s="100">
        <v>14.81111111111111</v>
      </c>
      <c r="L1311" s="100">
        <v>16.399999999999999</v>
      </c>
      <c r="M1311" s="100">
        <v>25.23076923076923</v>
      </c>
      <c r="N1311" s="100">
        <v>21.759259259259256</v>
      </c>
      <c r="O1311" s="100">
        <v>24.078043022155757</v>
      </c>
      <c r="P1311" s="100">
        <v>42.868965517241371</v>
      </c>
      <c r="Q1311" s="100">
        <v>48.389655172413796</v>
      </c>
      <c r="R1311" s="100">
        <v>90.262962962962945</v>
      </c>
      <c r="S1311" s="100">
        <v>90.6</v>
      </c>
      <c r="T1311" s="100">
        <v>90.100000000000009</v>
      </c>
      <c r="U1311" s="100">
        <v>111.91379310344828</v>
      </c>
      <c r="V1311" s="100">
        <v>125.72000000000001</v>
      </c>
      <c r="W1311" s="100">
        <v>80.527586206896572</v>
      </c>
      <c r="X1311" s="100">
        <v>108.77666666666667</v>
      </c>
      <c r="Y1311" s="100">
        <v>99.344827586206932</v>
      </c>
      <c r="Z1311" s="100">
        <v>75.436666666666667</v>
      </c>
      <c r="AA1311" s="100">
        <v>59.774074074074086</v>
      </c>
      <c r="AB1311" s="100">
        <v>62.18928571428571</v>
      </c>
      <c r="AC1311" s="100">
        <v>73.200000000000017</v>
      </c>
      <c r="AD1311" s="100">
        <v>69.560714285714283</v>
      </c>
      <c r="AE1311" s="100">
        <v>70.532142857142844</v>
      </c>
      <c r="AF1311" s="100">
        <v>69.813793103448276</v>
      </c>
      <c r="AG1311" s="100">
        <v>93.05714285714285</v>
      </c>
      <c r="AH1311" s="100">
        <v>94.803703703703704</v>
      </c>
      <c r="AI1311" s="100">
        <v>111.56428571428569</v>
      </c>
      <c r="AJ1311" s="100">
        <v>81.91481481481479</v>
      </c>
      <c r="AK1311" s="100">
        <v>113.83076923076925</v>
      </c>
      <c r="AL1311" s="100">
        <v>127.41538461538462</v>
      </c>
      <c r="AM1311" s="100">
        <v>157.36865415219904</v>
      </c>
      <c r="AN1311" s="100">
        <v>105.60000000000001</v>
      </c>
      <c r="AO1311" s="100">
        <v>106.83214285714284</v>
      </c>
      <c r="AP1311" s="100">
        <v>85.968243972778311</v>
      </c>
      <c r="AQ1311" s="100">
        <v>63.423360794079997</v>
      </c>
      <c r="AR1311" s="100">
        <v>46.924070049999997</v>
      </c>
      <c r="AS1311" s="100">
        <v>26.945833333333336</v>
      </c>
      <c r="AT1311" s="1" t="s">
        <v>1888</v>
      </c>
      <c r="AU1311" s="1"/>
      <c r="AV1311" s="1"/>
      <c r="AW1311" s="1"/>
      <c r="AX1311" s="1"/>
      <c r="AY1311" s="1"/>
      <c r="AZ1311" s="1"/>
      <c r="BA1311" s="1"/>
      <c r="BB1311" s="1"/>
      <c r="BC1311" s="1"/>
      <c r="BD1311" s="1"/>
      <c r="BE1311" s="1"/>
      <c r="BF1311" s="1"/>
      <c r="BG1311" s="1"/>
      <c r="BH1311" s="1"/>
      <c r="BI1311" s="1"/>
      <c r="BJ1311" s="1"/>
      <c r="BK1311" s="1"/>
      <c r="BL1311" s="1"/>
      <c r="BM1311" s="1"/>
    </row>
    <row r="1312" spans="1:65" ht="16.5" customHeight="1" x14ac:dyDescent="0.25">
      <c r="A1312" s="87">
        <v>24030270</v>
      </c>
      <c r="B1312" s="82" t="s">
        <v>26</v>
      </c>
      <c r="C1312" s="82" t="s">
        <v>177</v>
      </c>
      <c r="D1312" s="82" t="s">
        <v>5238</v>
      </c>
      <c r="E1312" s="82" t="s">
        <v>1501</v>
      </c>
      <c r="F1312" s="82">
        <v>8</v>
      </c>
      <c r="G1312" s="82">
        <v>1702</v>
      </c>
      <c r="H1312" s="83">
        <v>-72.844166669999993</v>
      </c>
      <c r="I1312" s="93">
        <v>6.83</v>
      </c>
      <c r="J1312" s="100">
        <v>18.636666666666663</v>
      </c>
      <c r="K1312" s="100">
        <v>12.946666666666665</v>
      </c>
      <c r="L1312" s="100">
        <v>19.336666666666666</v>
      </c>
      <c r="M1312" s="100">
        <v>19.373333333333328</v>
      </c>
      <c r="N1312" s="100">
        <v>23.706666666666671</v>
      </c>
      <c r="O1312" s="100">
        <v>27.046666666666663</v>
      </c>
      <c r="P1312" s="100">
        <v>28.186666666666671</v>
      </c>
      <c r="Q1312" s="100">
        <v>32.779999999999994</v>
      </c>
      <c r="R1312" s="100">
        <v>51.976666666666659</v>
      </c>
      <c r="S1312" s="100">
        <v>50.993333333333332</v>
      </c>
      <c r="T1312" s="100">
        <v>70.11</v>
      </c>
      <c r="U1312" s="100">
        <v>57.873333333333328</v>
      </c>
      <c r="V1312" s="100">
        <v>60.72</v>
      </c>
      <c r="W1312" s="100">
        <v>51.7206896551724</v>
      </c>
      <c r="X1312" s="100">
        <v>56.986206896551728</v>
      </c>
      <c r="Y1312" s="100">
        <v>39.019999999999996</v>
      </c>
      <c r="Z1312" s="100">
        <v>26.366666666666664</v>
      </c>
      <c r="AA1312" s="100">
        <v>24.503333333333334</v>
      </c>
      <c r="AB1312" s="100">
        <v>17.850000000000001</v>
      </c>
      <c r="AC1312" s="100">
        <v>23.630000000000003</v>
      </c>
      <c r="AD1312" s="100">
        <v>21.41</v>
      </c>
      <c r="AE1312" s="100">
        <v>21.809999999999992</v>
      </c>
      <c r="AF1312" s="100">
        <v>35.610000000000007</v>
      </c>
      <c r="AG1312" s="100">
        <v>35.29666666666666</v>
      </c>
      <c r="AH1312" s="100">
        <v>42.910000000000004</v>
      </c>
      <c r="AI1312" s="100">
        <v>51.123333333333328</v>
      </c>
      <c r="AJ1312" s="100">
        <v>61.019999999999996</v>
      </c>
      <c r="AK1312" s="100">
        <v>68.523333333333326</v>
      </c>
      <c r="AL1312" s="100">
        <v>64.276666666666671</v>
      </c>
      <c r="AM1312" s="100">
        <v>70.41</v>
      </c>
      <c r="AN1312" s="100">
        <v>55.173333333333325</v>
      </c>
      <c r="AO1312" s="100">
        <v>55.006666666666668</v>
      </c>
      <c r="AP1312" s="100">
        <v>35.81666666666667</v>
      </c>
      <c r="AQ1312" s="100">
        <v>30.286666666666669</v>
      </c>
      <c r="AR1312" s="100">
        <v>26.886666666666663</v>
      </c>
      <c r="AS1312" s="100">
        <v>11.020000000000001</v>
      </c>
      <c r="AT1312" s="1"/>
      <c r="AU1312" s="1"/>
      <c r="AV1312" s="1"/>
      <c r="AW1312" s="1"/>
      <c r="AX1312" s="1"/>
      <c r="AY1312" s="1"/>
      <c r="AZ1312" s="1"/>
      <c r="BA1312" s="1"/>
      <c r="BB1312" s="1"/>
      <c r="BC1312" s="1"/>
      <c r="BD1312" s="1"/>
      <c r="BE1312" s="1"/>
      <c r="BF1312" s="1"/>
      <c r="BG1312" s="1"/>
      <c r="BH1312" s="1"/>
      <c r="BI1312" s="1"/>
      <c r="BJ1312" s="1"/>
      <c r="BK1312" s="1"/>
      <c r="BL1312" s="1"/>
      <c r="BM1312" s="1"/>
    </row>
    <row r="1313" spans="1:65" ht="16.5" customHeight="1" x14ac:dyDescent="0.25">
      <c r="A1313" s="87">
        <v>24020150</v>
      </c>
      <c r="B1313" s="82" t="s">
        <v>26</v>
      </c>
      <c r="C1313" s="82" t="s">
        <v>1598</v>
      </c>
      <c r="D1313" s="82" t="s">
        <v>1599</v>
      </c>
      <c r="E1313" s="82" t="s">
        <v>1501</v>
      </c>
      <c r="F1313" s="82">
        <v>8</v>
      </c>
      <c r="G1313" s="82">
        <v>1408</v>
      </c>
      <c r="H1313" s="83">
        <v>-73.106166669999993</v>
      </c>
      <c r="I1313" s="93">
        <v>6.5766666699999998</v>
      </c>
      <c r="J1313" s="100">
        <v>6.3307692307692314</v>
      </c>
      <c r="K1313" s="100">
        <v>3.9346153846153844</v>
      </c>
      <c r="L1313" s="100">
        <v>6.3346153846153843</v>
      </c>
      <c r="M1313" s="100">
        <v>11.266666666666666</v>
      </c>
      <c r="N1313" s="100">
        <v>9.8249999999999993</v>
      </c>
      <c r="O1313" s="100">
        <v>9.4640000000000004</v>
      </c>
      <c r="P1313" s="100">
        <v>22.9</v>
      </c>
      <c r="Q1313" s="100">
        <v>19.046153846153846</v>
      </c>
      <c r="R1313" s="100">
        <v>28.338461538461537</v>
      </c>
      <c r="S1313" s="100">
        <v>28.016000000000005</v>
      </c>
      <c r="T1313" s="100">
        <v>46.592000000000006</v>
      </c>
      <c r="U1313" s="100">
        <v>51.89200000000001</v>
      </c>
      <c r="V1313" s="100">
        <v>56.807999999999993</v>
      </c>
      <c r="W1313" s="100">
        <v>50.842307692307699</v>
      </c>
      <c r="X1313" s="100">
        <v>52.962962962962962</v>
      </c>
      <c r="Y1313" s="100">
        <v>47.442307692307693</v>
      </c>
      <c r="Z1313" s="100">
        <v>42.962962962962962</v>
      </c>
      <c r="AA1313" s="100">
        <v>38.981481481481481</v>
      </c>
      <c r="AB1313" s="100">
        <v>39.681481481481484</v>
      </c>
      <c r="AC1313" s="100">
        <v>43.188888888888883</v>
      </c>
      <c r="AD1313" s="100">
        <v>47.596296296296288</v>
      </c>
      <c r="AE1313" s="100">
        <v>49.656000000000006</v>
      </c>
      <c r="AF1313" s="100">
        <v>53.475999999999992</v>
      </c>
      <c r="AG1313" s="100">
        <v>42.976000000000006</v>
      </c>
      <c r="AH1313" s="100">
        <v>40.700000000000003</v>
      </c>
      <c r="AI1313" s="100">
        <v>40.973076923076931</v>
      </c>
      <c r="AJ1313" s="100">
        <v>41.903846153846153</v>
      </c>
      <c r="AK1313" s="100">
        <v>47.011538461538457</v>
      </c>
      <c r="AL1313" s="100">
        <v>45.769230769230766</v>
      </c>
      <c r="AM1313" s="100">
        <v>40.432000000000009</v>
      </c>
      <c r="AN1313" s="100">
        <v>33.126923076923084</v>
      </c>
      <c r="AO1313" s="100">
        <v>31.38148148148148</v>
      </c>
      <c r="AP1313" s="100">
        <v>18.311111111111114</v>
      </c>
      <c r="AQ1313" s="100">
        <v>12.729629629629631</v>
      </c>
      <c r="AR1313" s="100">
        <v>13.085714285714285</v>
      </c>
      <c r="AS1313" s="100">
        <v>7.1821428571428578</v>
      </c>
      <c r="AT1313" s="1"/>
      <c r="AU1313" s="1"/>
      <c r="AV1313" s="1"/>
      <c r="AW1313" s="1"/>
      <c r="AX1313" s="1"/>
      <c r="AY1313" s="1"/>
      <c r="AZ1313" s="1"/>
      <c r="BA1313" s="1"/>
      <c r="BB1313" s="1"/>
      <c r="BC1313" s="1"/>
      <c r="BD1313" s="1"/>
      <c r="BE1313" s="1"/>
      <c r="BF1313" s="1"/>
      <c r="BG1313" s="1"/>
      <c r="BH1313" s="1"/>
      <c r="BI1313" s="1"/>
      <c r="BJ1313" s="1"/>
      <c r="BK1313" s="1"/>
      <c r="BL1313" s="1"/>
      <c r="BM1313" s="1"/>
    </row>
    <row r="1314" spans="1:65" ht="16.5" customHeight="1" x14ac:dyDescent="0.25">
      <c r="A1314" s="87">
        <v>24030200</v>
      </c>
      <c r="B1314" s="82" t="s">
        <v>26</v>
      </c>
      <c r="C1314" s="82" t="s">
        <v>1459</v>
      </c>
      <c r="D1314" s="82" t="s">
        <v>1459</v>
      </c>
      <c r="E1314" s="82" t="s">
        <v>1501</v>
      </c>
      <c r="F1314" s="82">
        <v>6</v>
      </c>
      <c r="G1314" s="82">
        <v>2000</v>
      </c>
      <c r="H1314" s="83">
        <v>-72.873833329999997</v>
      </c>
      <c r="I1314" s="93">
        <v>6.4264166700000001</v>
      </c>
      <c r="J1314" s="100">
        <v>15.849999999999998</v>
      </c>
      <c r="K1314" s="100">
        <v>14.899999999999997</v>
      </c>
      <c r="L1314" s="100">
        <v>18.234615384615385</v>
      </c>
      <c r="M1314" s="100">
        <v>25.638461538461534</v>
      </c>
      <c r="N1314" s="100">
        <v>31.446153846153848</v>
      </c>
      <c r="O1314" s="100">
        <v>24.1962962962963</v>
      </c>
      <c r="P1314" s="100">
        <v>46.222222222222221</v>
      </c>
      <c r="Q1314" s="100">
        <v>52.9962962962963</v>
      </c>
      <c r="R1314" s="100">
        <v>61.707692307692319</v>
      </c>
      <c r="S1314" s="100">
        <v>52.199999999999996</v>
      </c>
      <c r="T1314" s="100">
        <v>77.63928571428572</v>
      </c>
      <c r="U1314" s="100">
        <v>66.98571428571428</v>
      </c>
      <c r="V1314" s="100">
        <v>81.803703703703718</v>
      </c>
      <c r="W1314" s="100">
        <v>66.434615384615384</v>
      </c>
      <c r="X1314" s="100">
        <v>58.280769230769245</v>
      </c>
      <c r="Y1314" s="100">
        <v>51.98888888888888</v>
      </c>
      <c r="Z1314" s="100">
        <v>30.244</v>
      </c>
      <c r="AA1314" s="100">
        <v>27.676923076923075</v>
      </c>
      <c r="AB1314" s="100">
        <v>29.266666666666669</v>
      </c>
      <c r="AC1314" s="100">
        <v>34.548148148148158</v>
      </c>
      <c r="AD1314" s="100">
        <v>37.776923076923083</v>
      </c>
      <c r="AE1314" s="100">
        <v>29.680769230769233</v>
      </c>
      <c r="AF1314" s="100">
        <v>35.265384615384612</v>
      </c>
      <c r="AG1314" s="100">
        <v>36.788461538461533</v>
      </c>
      <c r="AH1314" s="100">
        <v>45.400000000000006</v>
      </c>
      <c r="AI1314" s="100">
        <v>49.380769230769225</v>
      </c>
      <c r="AJ1314" s="100">
        <v>59.473076923076903</v>
      </c>
      <c r="AK1314" s="100">
        <v>62.808333333333337</v>
      </c>
      <c r="AL1314" s="100">
        <v>66.254166666666677</v>
      </c>
      <c r="AM1314" s="100">
        <v>78.675000000000011</v>
      </c>
      <c r="AN1314" s="100">
        <v>65.572000000000003</v>
      </c>
      <c r="AO1314" s="100">
        <v>61.541666666666664</v>
      </c>
      <c r="AP1314" s="100">
        <v>39.229166666666664</v>
      </c>
      <c r="AQ1314" s="100">
        <v>33.639999999999993</v>
      </c>
      <c r="AR1314" s="100">
        <v>27.083999999999996</v>
      </c>
      <c r="AS1314" s="100">
        <v>15.18</v>
      </c>
      <c r="AT1314" s="1"/>
      <c r="AU1314" s="1"/>
      <c r="AV1314" s="1"/>
      <c r="AW1314" s="1"/>
      <c r="AX1314" s="1"/>
      <c r="AY1314" s="1"/>
      <c r="AZ1314" s="1"/>
      <c r="BA1314" s="1"/>
      <c r="BB1314" s="1"/>
      <c r="BC1314" s="1"/>
      <c r="BD1314" s="1"/>
      <c r="BE1314" s="1"/>
      <c r="BF1314" s="1"/>
      <c r="BG1314" s="1"/>
      <c r="BH1314" s="1"/>
      <c r="BI1314" s="1"/>
      <c r="BJ1314" s="1"/>
      <c r="BK1314" s="1"/>
      <c r="BL1314" s="1"/>
      <c r="BM1314" s="1"/>
    </row>
    <row r="1315" spans="1:65" ht="16.5" customHeight="1" x14ac:dyDescent="0.25">
      <c r="A1315" s="87">
        <v>24050110</v>
      </c>
      <c r="B1315" s="82" t="s">
        <v>26</v>
      </c>
      <c r="C1315" s="82" t="s">
        <v>1499</v>
      </c>
      <c r="D1315" s="82" t="s">
        <v>5308</v>
      </c>
      <c r="E1315" s="82" t="s">
        <v>1501</v>
      </c>
      <c r="F1315" s="82">
        <v>8</v>
      </c>
      <c r="G1315" s="82">
        <v>216</v>
      </c>
      <c r="H1315" s="83">
        <v>-73.632222220000003</v>
      </c>
      <c r="I1315" s="93">
        <v>6.9119444400000001</v>
      </c>
      <c r="J1315" s="100">
        <v>37.010344827586195</v>
      </c>
      <c r="K1315" s="100">
        <v>24.69655172413793</v>
      </c>
      <c r="L1315" s="100">
        <v>30.637931034482754</v>
      </c>
      <c r="M1315" s="100">
        <v>40.216666666666654</v>
      </c>
      <c r="N1315" s="100">
        <v>38.633333333333333</v>
      </c>
      <c r="O1315" s="100">
        <v>29.186666666666664</v>
      </c>
      <c r="P1315" s="100">
        <v>67.948275862068968</v>
      </c>
      <c r="Q1315" s="100">
        <v>68.251724137931035</v>
      </c>
      <c r="R1315" s="100">
        <v>90.951724137931038</v>
      </c>
      <c r="S1315" s="100">
        <v>76.736666666666665</v>
      </c>
      <c r="T1315" s="100">
        <v>90.743333333333325</v>
      </c>
      <c r="U1315" s="100">
        <v>90.65000000000002</v>
      </c>
      <c r="V1315" s="100">
        <v>71.92068965517241</v>
      </c>
      <c r="W1315" s="100">
        <v>63.089999999999989</v>
      </c>
      <c r="X1315" s="100">
        <v>76.89666666666669</v>
      </c>
      <c r="Y1315" s="100">
        <v>52.966666666666661</v>
      </c>
      <c r="Z1315" s="100">
        <v>41.303333333333327</v>
      </c>
      <c r="AA1315" s="100">
        <v>40.519999999999996</v>
      </c>
      <c r="AB1315" s="100">
        <v>43.61</v>
      </c>
      <c r="AC1315" s="100">
        <v>45.953333333333326</v>
      </c>
      <c r="AD1315" s="100">
        <v>50.126666666666658</v>
      </c>
      <c r="AE1315" s="100">
        <v>34.88000000000001</v>
      </c>
      <c r="AF1315" s="100">
        <v>36.886666666666663</v>
      </c>
      <c r="AG1315" s="100">
        <v>56.906666666666659</v>
      </c>
      <c r="AH1315" s="100">
        <v>74.975862068965526</v>
      </c>
      <c r="AI1315" s="100">
        <v>73.393103448275852</v>
      </c>
      <c r="AJ1315" s="100">
        <v>87.828571428571422</v>
      </c>
      <c r="AK1315" s="100">
        <v>92.263333333333321</v>
      </c>
      <c r="AL1315" s="100">
        <v>85.259999999999991</v>
      </c>
      <c r="AM1315" s="100">
        <v>106.41724137931035</v>
      </c>
      <c r="AN1315" s="100">
        <v>90.25555555555556</v>
      </c>
      <c r="AO1315" s="100">
        <v>98.31481481481481</v>
      </c>
      <c r="AP1315" s="100">
        <v>73.933333333333323</v>
      </c>
      <c r="AQ1315" s="100">
        <v>55.807142857142864</v>
      </c>
      <c r="AR1315" s="100">
        <v>43.092857142857149</v>
      </c>
      <c r="AS1315" s="100">
        <v>34.878571428571426</v>
      </c>
      <c r="AT1315" s="1"/>
      <c r="AU1315" s="1"/>
      <c r="AV1315" s="1"/>
      <c r="AW1315" s="1"/>
      <c r="AX1315" s="1"/>
      <c r="AY1315" s="1"/>
      <c r="AZ1315" s="1"/>
      <c r="BA1315" s="1"/>
      <c r="BB1315" s="1"/>
      <c r="BC1315" s="1"/>
      <c r="BD1315" s="1"/>
      <c r="BE1315" s="1"/>
      <c r="BF1315" s="1"/>
      <c r="BG1315" s="1"/>
      <c r="BH1315" s="1"/>
      <c r="BI1315" s="1"/>
      <c r="BJ1315" s="1"/>
      <c r="BK1315" s="1"/>
      <c r="BL1315" s="1"/>
      <c r="BM1315" s="1"/>
    </row>
    <row r="1316" spans="1:65" ht="16.5" customHeight="1" x14ac:dyDescent="0.25">
      <c r="A1316" s="87">
        <v>24050070</v>
      </c>
      <c r="B1316" s="82" t="s">
        <v>26</v>
      </c>
      <c r="C1316" s="82" t="s">
        <v>1601</v>
      </c>
      <c r="D1316" s="82" t="s">
        <v>5308</v>
      </c>
      <c r="E1316" s="82" t="s">
        <v>1501</v>
      </c>
      <c r="F1316" s="82">
        <v>8</v>
      </c>
      <c r="G1316" s="82">
        <v>150</v>
      </c>
      <c r="H1316" s="83">
        <v>-73.520555560000005</v>
      </c>
      <c r="I1316" s="93">
        <v>7.1271666700000003</v>
      </c>
      <c r="J1316" s="100">
        <v>25.696551724137933</v>
      </c>
      <c r="K1316" s="100">
        <v>22.303448275862067</v>
      </c>
      <c r="L1316" s="100">
        <v>29.644827586206898</v>
      </c>
      <c r="M1316" s="100">
        <v>43.160714285714285</v>
      </c>
      <c r="N1316" s="100">
        <v>39.342857142857142</v>
      </c>
      <c r="O1316" s="100">
        <v>44.532142857142851</v>
      </c>
      <c r="P1316" s="100">
        <v>68.018518518518519</v>
      </c>
      <c r="Q1316" s="100">
        <v>71.014814814814798</v>
      </c>
      <c r="R1316" s="100">
        <v>107.72142857142853</v>
      </c>
      <c r="S1316" s="100">
        <v>112.74642857142855</v>
      </c>
      <c r="T1316" s="100">
        <v>117.72857142857141</v>
      </c>
      <c r="U1316" s="100">
        <v>123.74285714285713</v>
      </c>
      <c r="V1316" s="100">
        <v>96.70714285714287</v>
      </c>
      <c r="W1316" s="100">
        <v>119.54285714285712</v>
      </c>
      <c r="X1316" s="100">
        <v>141.56428571428572</v>
      </c>
      <c r="Y1316" s="100">
        <v>89.886206896551712</v>
      </c>
      <c r="Z1316" s="100">
        <v>84.457142857142884</v>
      </c>
      <c r="AA1316" s="100">
        <v>69.048148148148144</v>
      </c>
      <c r="AB1316" s="100">
        <v>65.907142857142858</v>
      </c>
      <c r="AC1316" s="100">
        <v>63.765517241379314</v>
      </c>
      <c r="AD1316" s="100">
        <v>60.6</v>
      </c>
      <c r="AE1316" s="100">
        <v>63.403571428571411</v>
      </c>
      <c r="AF1316" s="100">
        <v>70.117857142857147</v>
      </c>
      <c r="AG1316" s="100">
        <v>117.4222222222222</v>
      </c>
      <c r="AH1316" s="100">
        <v>107.43103448275861</v>
      </c>
      <c r="AI1316" s="100">
        <v>127.08620689655176</v>
      </c>
      <c r="AJ1316" s="100">
        <v>109.03103448275861</v>
      </c>
      <c r="AK1316" s="100">
        <v>113.73333333333335</v>
      </c>
      <c r="AL1316" s="100">
        <v>140.00689655172411</v>
      </c>
      <c r="AM1316" s="100">
        <v>151.54333333333335</v>
      </c>
      <c r="AN1316" s="100">
        <v>121.31379310344828</v>
      </c>
      <c r="AO1316" s="100">
        <v>129.8896551724138</v>
      </c>
      <c r="AP1316" s="100">
        <v>93.627586206896567</v>
      </c>
      <c r="AQ1316" s="100">
        <v>86.78666666666669</v>
      </c>
      <c r="AR1316" s="100">
        <v>77.936666666666667</v>
      </c>
      <c r="AS1316" s="100">
        <v>28.706666666666667</v>
      </c>
      <c r="AT1316" s="1"/>
      <c r="AU1316" s="1"/>
      <c r="AV1316" s="1"/>
      <c r="AW1316" s="1"/>
      <c r="AX1316" s="1"/>
      <c r="AY1316" s="1"/>
      <c r="AZ1316" s="1"/>
      <c r="BA1316" s="1"/>
      <c r="BB1316" s="1"/>
      <c r="BC1316" s="1"/>
      <c r="BD1316" s="1"/>
      <c r="BE1316" s="1"/>
      <c r="BF1316" s="1"/>
      <c r="BG1316" s="1"/>
      <c r="BH1316" s="1"/>
      <c r="BI1316" s="1"/>
      <c r="BJ1316" s="1"/>
      <c r="BK1316" s="1"/>
      <c r="BL1316" s="1"/>
      <c r="BM1316" s="1"/>
    </row>
    <row r="1317" spans="1:65" ht="16.5" customHeight="1" x14ac:dyDescent="0.25">
      <c r="A1317" s="87">
        <v>24050060</v>
      </c>
      <c r="B1317" s="82" t="s">
        <v>26</v>
      </c>
      <c r="C1317" s="82" t="s">
        <v>189</v>
      </c>
      <c r="D1317" s="82" t="s">
        <v>5308</v>
      </c>
      <c r="E1317" s="82" t="s">
        <v>1501</v>
      </c>
      <c r="F1317" s="82">
        <v>8</v>
      </c>
      <c r="G1317" s="82">
        <v>721</v>
      </c>
      <c r="H1317" s="83">
        <v>-73.410833329999988</v>
      </c>
      <c r="I1317" s="93">
        <v>6.8727777799999998</v>
      </c>
      <c r="J1317" s="100">
        <v>25.366666666666667</v>
      </c>
      <c r="K1317" s="100">
        <v>30.6</v>
      </c>
      <c r="L1317" s="100">
        <v>35.1</v>
      </c>
      <c r="M1317" s="100">
        <v>43.466666666666669</v>
      </c>
      <c r="N1317" s="100">
        <v>42.133333333333333</v>
      </c>
      <c r="O1317" s="100">
        <v>49</v>
      </c>
      <c r="P1317" s="100">
        <v>66.36666666666666</v>
      </c>
      <c r="Q1317" s="100">
        <v>54.56666666666667</v>
      </c>
      <c r="R1317" s="100">
        <v>62.766666666666666</v>
      </c>
      <c r="S1317" s="100">
        <v>52.7</v>
      </c>
      <c r="T1317" s="100">
        <v>78.7</v>
      </c>
      <c r="U1317" s="100">
        <v>55.931034482758619</v>
      </c>
      <c r="V1317" s="100">
        <v>78.533333333333331</v>
      </c>
      <c r="W1317" s="100">
        <v>59.3</v>
      </c>
      <c r="X1317" s="100">
        <v>63.4</v>
      </c>
      <c r="Y1317" s="100">
        <v>46.4</v>
      </c>
      <c r="Z1317" s="100">
        <v>38.93333333333333</v>
      </c>
      <c r="AA1317" s="100">
        <v>34.93333333333333</v>
      </c>
      <c r="AB1317" s="100">
        <v>33.666666666666664</v>
      </c>
      <c r="AC1317" s="100">
        <v>37.766666666666666</v>
      </c>
      <c r="AD1317" s="100">
        <v>51</v>
      </c>
      <c r="AE1317" s="100">
        <v>44.833333333333336</v>
      </c>
      <c r="AF1317" s="100">
        <v>43.06666666666667</v>
      </c>
      <c r="AG1317" s="100">
        <v>55.766666666666666</v>
      </c>
      <c r="AH1317" s="100">
        <v>56.533333333333331</v>
      </c>
      <c r="AI1317" s="100">
        <v>66.033333333333331</v>
      </c>
      <c r="AJ1317" s="100">
        <v>57.233333333333334</v>
      </c>
      <c r="AK1317" s="100">
        <v>64.5</v>
      </c>
      <c r="AL1317" s="100">
        <v>92.333333333333329</v>
      </c>
      <c r="AM1317" s="100">
        <v>84.4</v>
      </c>
      <c r="AN1317" s="100">
        <v>62.133333333333333</v>
      </c>
      <c r="AO1317" s="100">
        <v>72.766666666666666</v>
      </c>
      <c r="AP1317" s="100">
        <v>60.466666666666669</v>
      </c>
      <c r="AQ1317" s="100">
        <v>33.266666666666666</v>
      </c>
      <c r="AR1317" s="100">
        <v>24.2</v>
      </c>
      <c r="AS1317" s="100">
        <v>21.553333333333335</v>
      </c>
      <c r="AT1317" s="1"/>
      <c r="AU1317" s="1"/>
      <c r="AV1317" s="1"/>
      <c r="AW1317" s="1"/>
      <c r="AX1317" s="1"/>
      <c r="AY1317" s="1"/>
      <c r="AZ1317" s="1"/>
      <c r="BA1317" s="1"/>
      <c r="BB1317" s="1"/>
      <c r="BC1317" s="1"/>
      <c r="BD1317" s="1"/>
      <c r="BE1317" s="1"/>
      <c r="BF1317" s="1"/>
      <c r="BG1317" s="1"/>
      <c r="BH1317" s="1"/>
      <c r="BI1317" s="1"/>
      <c r="BJ1317" s="1"/>
      <c r="BK1317" s="1"/>
      <c r="BL1317" s="1"/>
      <c r="BM1317" s="1"/>
    </row>
    <row r="1318" spans="1:65" ht="16.5" customHeight="1" x14ac:dyDescent="0.25">
      <c r="A1318" s="87">
        <v>24030330</v>
      </c>
      <c r="B1318" s="82" t="s">
        <v>26</v>
      </c>
      <c r="C1318" s="82" t="s">
        <v>1602</v>
      </c>
      <c r="D1318" s="82" t="s">
        <v>63</v>
      </c>
      <c r="E1318" s="82" t="s">
        <v>1501</v>
      </c>
      <c r="F1318" s="82">
        <v>8</v>
      </c>
      <c r="G1318" s="82">
        <v>250</v>
      </c>
      <c r="H1318" s="83">
        <v>-72.931666669999998</v>
      </c>
      <c r="I1318" s="93">
        <v>6.9397222200000002</v>
      </c>
      <c r="J1318" s="100">
        <v>8.0275862068965509</v>
      </c>
      <c r="K1318" s="100">
        <v>10.482758620689655</v>
      </c>
      <c r="L1318" s="100">
        <v>9.6758620689655164</v>
      </c>
      <c r="M1318" s="100">
        <v>15.248275862068967</v>
      </c>
      <c r="N1318" s="100">
        <v>12.303448275862074</v>
      </c>
      <c r="O1318" s="100">
        <v>22.479310344827585</v>
      </c>
      <c r="P1318" s="100">
        <v>25.576666666666661</v>
      </c>
      <c r="Q1318" s="100">
        <v>28.16</v>
      </c>
      <c r="R1318" s="100">
        <v>38.113793103448273</v>
      </c>
      <c r="S1318" s="100">
        <v>35.779999999999994</v>
      </c>
      <c r="T1318" s="100">
        <v>60.013333333333335</v>
      </c>
      <c r="U1318" s="100">
        <v>42.779999999999994</v>
      </c>
      <c r="V1318" s="100">
        <v>56.410000000000004</v>
      </c>
      <c r="W1318" s="100">
        <v>54.79666666666666</v>
      </c>
      <c r="X1318" s="100">
        <v>62.809999999999995</v>
      </c>
      <c r="Y1318" s="100">
        <v>48.789285714285711</v>
      </c>
      <c r="Z1318" s="100">
        <v>35.686206896551724</v>
      </c>
      <c r="AA1318" s="100">
        <v>27.110000000000007</v>
      </c>
      <c r="AB1318" s="100">
        <v>28.024137931034478</v>
      </c>
      <c r="AC1318" s="100">
        <v>30.162068965517243</v>
      </c>
      <c r="AD1318" s="100">
        <v>36.489655172413798</v>
      </c>
      <c r="AE1318" s="100">
        <v>36.371428571428581</v>
      </c>
      <c r="AF1318" s="100">
        <v>39.203571428571422</v>
      </c>
      <c r="AG1318" s="100">
        <v>50.003571428571419</v>
      </c>
      <c r="AH1318" s="100">
        <v>49.799999999999983</v>
      </c>
      <c r="AI1318" s="100">
        <v>55.486206896551728</v>
      </c>
      <c r="AJ1318" s="100">
        <v>62.824137931034471</v>
      </c>
      <c r="AK1318" s="100">
        <v>47.375862068965517</v>
      </c>
      <c r="AL1318" s="100">
        <v>60.893103448275866</v>
      </c>
      <c r="AM1318" s="100">
        <v>52.186206896551717</v>
      </c>
      <c r="AN1318" s="100">
        <v>47.137931034482747</v>
      </c>
      <c r="AO1318" s="100">
        <v>42.324137931034478</v>
      </c>
      <c r="AP1318" s="100">
        <v>30.57586206896551</v>
      </c>
      <c r="AQ1318" s="100">
        <v>17.728571428571431</v>
      </c>
      <c r="AR1318" s="100">
        <v>13.516666666666667</v>
      </c>
      <c r="AS1318" s="100">
        <v>11.676666666666666</v>
      </c>
      <c r="AT1318" s="1"/>
      <c r="AU1318" s="1"/>
      <c r="AV1318" s="1"/>
      <c r="AW1318" s="1"/>
      <c r="AX1318" s="1"/>
      <c r="AY1318" s="1"/>
      <c r="AZ1318" s="1"/>
      <c r="BA1318" s="1"/>
      <c r="BB1318" s="1"/>
      <c r="BC1318" s="1"/>
      <c r="BD1318" s="1"/>
      <c r="BE1318" s="1"/>
      <c r="BF1318" s="1"/>
      <c r="BG1318" s="1"/>
      <c r="BH1318" s="1"/>
      <c r="BI1318" s="1"/>
      <c r="BJ1318" s="1"/>
      <c r="BK1318" s="1"/>
      <c r="BL1318" s="1"/>
      <c r="BM1318" s="1"/>
    </row>
    <row r="1319" spans="1:65" ht="16.5" customHeight="1" x14ac:dyDescent="0.25">
      <c r="A1319" s="87">
        <v>23147020</v>
      </c>
      <c r="B1319" s="82" t="s">
        <v>602</v>
      </c>
      <c r="C1319" s="82" t="s">
        <v>1604</v>
      </c>
      <c r="D1319" s="82" t="s">
        <v>1605</v>
      </c>
      <c r="E1319" s="82" t="s">
        <v>1501</v>
      </c>
      <c r="F1319" s="82">
        <v>8</v>
      </c>
      <c r="G1319" s="82">
        <v>90</v>
      </c>
      <c r="H1319" s="83">
        <v>-73.935000000000002</v>
      </c>
      <c r="I1319" s="93">
        <v>6.77361111</v>
      </c>
      <c r="J1319" s="100">
        <v>28.134482758620692</v>
      </c>
      <c r="K1319" s="100">
        <v>30.314285714285713</v>
      </c>
      <c r="L1319" s="100">
        <v>29.457142857142856</v>
      </c>
      <c r="M1319" s="100">
        <v>32.048275862068962</v>
      </c>
      <c r="N1319" s="100">
        <v>28.817857142857147</v>
      </c>
      <c r="O1319" s="100">
        <v>32.421428571428571</v>
      </c>
      <c r="P1319" s="100">
        <v>68.058620689655172</v>
      </c>
      <c r="Q1319" s="100">
        <v>47.868965517241371</v>
      </c>
      <c r="R1319" s="100">
        <v>95.620689655172413</v>
      </c>
      <c r="S1319" s="100">
        <v>73.582758620689646</v>
      </c>
      <c r="T1319" s="100">
        <v>83.243333333333339</v>
      </c>
      <c r="U1319" s="100">
        <v>88.22</v>
      </c>
      <c r="V1319" s="100">
        <v>112.46</v>
      </c>
      <c r="W1319" s="100">
        <v>87.423333333333332</v>
      </c>
      <c r="X1319" s="100">
        <v>131.32666666666668</v>
      </c>
      <c r="Y1319" s="100">
        <v>78.36999999999999</v>
      </c>
      <c r="Z1319" s="100">
        <v>75.710000000000008</v>
      </c>
      <c r="AA1319" s="100">
        <v>58.317241379310339</v>
      </c>
      <c r="AB1319" s="100">
        <v>52.41</v>
      </c>
      <c r="AC1319" s="100">
        <v>76.853333333333339</v>
      </c>
      <c r="AD1319" s="100">
        <v>63.24666666666667</v>
      </c>
      <c r="AE1319" s="100">
        <v>55.57</v>
      </c>
      <c r="AF1319" s="100">
        <v>84.833333333333329</v>
      </c>
      <c r="AG1319" s="100">
        <v>91.283333333333331</v>
      </c>
      <c r="AH1319" s="100">
        <v>93.923333333333346</v>
      </c>
      <c r="AI1319" s="100">
        <v>127.01333333333332</v>
      </c>
      <c r="AJ1319" s="100">
        <v>116.38000000000001</v>
      </c>
      <c r="AK1319" s="100">
        <v>119.19666666666667</v>
      </c>
      <c r="AL1319" s="100">
        <v>121.14333333333333</v>
      </c>
      <c r="AM1319" s="100">
        <v>140.64000000000001</v>
      </c>
      <c r="AN1319" s="100">
        <v>114.08333333333334</v>
      </c>
      <c r="AO1319" s="100">
        <v>105.43333333333335</v>
      </c>
      <c r="AP1319" s="100">
        <v>86.475862068965526</v>
      </c>
      <c r="AQ1319" s="100">
        <v>75.286666666666662</v>
      </c>
      <c r="AR1319" s="100">
        <v>59.51</v>
      </c>
      <c r="AS1319" s="100">
        <v>34.04</v>
      </c>
      <c r="AT1319" s="1"/>
      <c r="AU1319" s="1"/>
      <c r="AV1319" s="1"/>
      <c r="AW1319" s="1"/>
      <c r="AX1319" s="1"/>
      <c r="AY1319" s="1"/>
      <c r="AZ1319" s="1"/>
      <c r="BA1319" s="1"/>
      <c r="BB1319" s="1"/>
      <c r="BC1319" s="1"/>
      <c r="BD1319" s="1"/>
      <c r="BE1319" s="1"/>
      <c r="BF1319" s="1"/>
      <c r="BG1319" s="1"/>
      <c r="BH1319" s="1"/>
      <c r="BI1319" s="1"/>
      <c r="BJ1319" s="1"/>
      <c r="BK1319" s="1"/>
      <c r="BL1319" s="1"/>
      <c r="BM1319" s="1"/>
    </row>
    <row r="1320" spans="1:65" ht="16.5" customHeight="1" x14ac:dyDescent="0.25">
      <c r="A1320" s="87">
        <v>24010660</v>
      </c>
      <c r="B1320" s="82" t="s">
        <v>26</v>
      </c>
      <c r="C1320" s="82" t="s">
        <v>1605</v>
      </c>
      <c r="D1320" s="82" t="s">
        <v>1605</v>
      </c>
      <c r="E1320" s="82" t="s">
        <v>1501</v>
      </c>
      <c r="F1320" s="82">
        <v>8</v>
      </c>
      <c r="G1320" s="82">
        <v>150</v>
      </c>
      <c r="H1320" s="83">
        <v>-73.333888889999997</v>
      </c>
      <c r="I1320" s="93">
        <v>6.44361111</v>
      </c>
      <c r="J1320" s="100">
        <v>23.8</v>
      </c>
      <c r="K1320" s="100">
        <v>26.266666666666666</v>
      </c>
      <c r="L1320" s="100">
        <v>21.583333333333332</v>
      </c>
      <c r="M1320" s="100">
        <v>40.74074074074074</v>
      </c>
      <c r="N1320" s="100">
        <v>33.964285714285715</v>
      </c>
      <c r="O1320" s="100">
        <v>41.222222222222221</v>
      </c>
      <c r="P1320" s="100">
        <v>59.666666666666664</v>
      </c>
      <c r="Q1320" s="100">
        <v>65.63333333333334</v>
      </c>
      <c r="R1320" s="100">
        <v>100.66666666666667</v>
      </c>
      <c r="S1320" s="100">
        <v>92.551724137931032</v>
      </c>
      <c r="T1320" s="100">
        <v>125.48275862068965</v>
      </c>
      <c r="U1320" s="100">
        <v>110.17241379310344</v>
      </c>
      <c r="V1320" s="100">
        <v>100.93448275862069</v>
      </c>
      <c r="W1320" s="100">
        <v>104.41724137931034</v>
      </c>
      <c r="X1320" s="100">
        <v>107.17586206896551</v>
      </c>
      <c r="Y1320" s="100">
        <v>68.516666666666666</v>
      </c>
      <c r="Z1320" s="100">
        <v>57.4</v>
      </c>
      <c r="AA1320" s="100">
        <v>45.019999999999996</v>
      </c>
      <c r="AB1320" s="100">
        <v>66.7</v>
      </c>
      <c r="AC1320" s="100">
        <v>63.533333333333331</v>
      </c>
      <c r="AD1320" s="100">
        <v>80.333333333333329</v>
      </c>
      <c r="AE1320" s="100">
        <v>62.666666666666664</v>
      </c>
      <c r="AF1320" s="100">
        <v>73.2</v>
      </c>
      <c r="AG1320" s="100">
        <v>89.976666666666674</v>
      </c>
      <c r="AH1320" s="100">
        <v>90.166666666666671</v>
      </c>
      <c r="AI1320" s="100">
        <v>95.173333333333332</v>
      </c>
      <c r="AJ1320" s="100">
        <v>109.5</v>
      </c>
      <c r="AK1320" s="100">
        <v>110.3</v>
      </c>
      <c r="AL1320" s="100">
        <v>115.23333333333333</v>
      </c>
      <c r="AM1320" s="100">
        <v>125.53333333333333</v>
      </c>
      <c r="AN1320" s="100">
        <v>104.75</v>
      </c>
      <c r="AO1320" s="100">
        <v>113.65714285714286</v>
      </c>
      <c r="AP1320" s="100">
        <v>67.555555555555557</v>
      </c>
      <c r="AQ1320" s="100">
        <v>37.634482758620692</v>
      </c>
      <c r="AR1320" s="100">
        <v>47.765517241379314</v>
      </c>
      <c r="AS1320" s="100">
        <v>20.279310344827586</v>
      </c>
      <c r="AT1320" s="1"/>
      <c r="AU1320" s="1"/>
      <c r="AV1320" s="1"/>
      <c r="AW1320" s="1"/>
      <c r="AX1320" s="1"/>
      <c r="AY1320" s="1"/>
      <c r="AZ1320" s="1"/>
      <c r="BA1320" s="1"/>
      <c r="BB1320" s="1"/>
      <c r="BC1320" s="1"/>
      <c r="BD1320" s="1"/>
      <c r="BE1320" s="1"/>
      <c r="BF1320" s="1"/>
      <c r="BG1320" s="1"/>
      <c r="BH1320" s="1"/>
      <c r="BI1320" s="1"/>
      <c r="BJ1320" s="1"/>
      <c r="BK1320" s="1"/>
      <c r="BL1320" s="1"/>
      <c r="BM1320" s="1"/>
    </row>
    <row r="1321" spans="1:65" ht="16.5" customHeight="1" x14ac:dyDescent="0.25">
      <c r="A1321" s="87">
        <v>24010650</v>
      </c>
      <c r="B1321" s="82" t="s">
        <v>26</v>
      </c>
      <c r="C1321" s="82" t="s">
        <v>1606</v>
      </c>
      <c r="D1321" s="82" t="s">
        <v>1607</v>
      </c>
      <c r="E1321" s="82" t="s">
        <v>1501</v>
      </c>
      <c r="F1321" s="82">
        <v>8</v>
      </c>
      <c r="G1321" s="82">
        <v>1502</v>
      </c>
      <c r="H1321" s="83">
        <v>-73.341666669999995</v>
      </c>
      <c r="I1321" s="93">
        <v>6.1513888899999998</v>
      </c>
      <c r="J1321" s="100">
        <v>35.434482758620696</v>
      </c>
      <c r="K1321" s="100">
        <v>31.782758620689652</v>
      </c>
      <c r="L1321" s="100">
        <v>39.903448275862061</v>
      </c>
      <c r="M1321" s="100">
        <v>42.903333333333322</v>
      </c>
      <c r="N1321" s="100">
        <v>49.733333333333327</v>
      </c>
      <c r="O1321" s="100">
        <v>49.36333333333333</v>
      </c>
      <c r="P1321" s="100">
        <v>73.331034482758639</v>
      </c>
      <c r="Q1321" s="100">
        <v>84.237931034482756</v>
      </c>
      <c r="R1321" s="100">
        <v>95.035714285714292</v>
      </c>
      <c r="S1321" s="100">
        <v>108.10666666666665</v>
      </c>
      <c r="T1321" s="100">
        <v>121.40689655172415</v>
      </c>
      <c r="U1321" s="100">
        <v>135.42413793103449</v>
      </c>
      <c r="V1321" s="100">
        <v>144.63666666666671</v>
      </c>
      <c r="W1321" s="100">
        <v>127.15333333333335</v>
      </c>
      <c r="X1321" s="100">
        <v>131.4655172413793</v>
      </c>
      <c r="Y1321" s="100">
        <v>108.55333333333331</v>
      </c>
      <c r="Z1321" s="100">
        <v>91.130000000000024</v>
      </c>
      <c r="AA1321" s="100">
        <v>84.29000000000002</v>
      </c>
      <c r="AB1321" s="100">
        <v>87.396666666666675</v>
      </c>
      <c r="AC1321" s="100">
        <v>89.563333333333304</v>
      </c>
      <c r="AD1321" s="100">
        <v>94.078571428571422</v>
      </c>
      <c r="AE1321" s="100">
        <v>87.220689655172436</v>
      </c>
      <c r="AF1321" s="100">
        <v>79.979310344827596</v>
      </c>
      <c r="AG1321" s="100">
        <v>109.11379310344829</v>
      </c>
      <c r="AH1321" s="100">
        <v>78.506896551724154</v>
      </c>
      <c r="AI1321" s="100">
        <v>105.19655172413792</v>
      </c>
      <c r="AJ1321" s="100">
        <v>115.59285714285717</v>
      </c>
      <c r="AK1321" s="100">
        <v>126.33103448275864</v>
      </c>
      <c r="AL1321" s="100">
        <v>125.51034482758618</v>
      </c>
      <c r="AM1321" s="100">
        <v>154.8862068965517</v>
      </c>
      <c r="AN1321" s="100">
        <v>119.17666666666666</v>
      </c>
      <c r="AO1321" s="100">
        <v>112.48666666666666</v>
      </c>
      <c r="AP1321" s="100">
        <v>113.83666666666664</v>
      </c>
      <c r="AQ1321" s="100">
        <v>84.521428571428586</v>
      </c>
      <c r="AR1321" s="100">
        <v>71.321428571428569</v>
      </c>
      <c r="AS1321" s="100">
        <v>45.751851851851853</v>
      </c>
      <c r="AT1321" s="1"/>
      <c r="AU1321" s="1"/>
      <c r="AV1321" s="1"/>
      <c r="AW1321" s="1"/>
      <c r="AX1321" s="1"/>
      <c r="AY1321" s="1"/>
      <c r="AZ1321" s="1"/>
      <c r="BA1321" s="1"/>
      <c r="BB1321" s="1"/>
      <c r="BC1321" s="1"/>
      <c r="BD1321" s="1"/>
      <c r="BE1321" s="1"/>
      <c r="BF1321" s="1"/>
      <c r="BG1321" s="1"/>
      <c r="BH1321" s="1"/>
      <c r="BI1321" s="1"/>
      <c r="BJ1321" s="1"/>
      <c r="BK1321" s="1"/>
      <c r="BL1321" s="1"/>
      <c r="BM1321" s="1"/>
    </row>
    <row r="1322" spans="1:65" ht="16.5" customHeight="1" x14ac:dyDescent="0.25">
      <c r="A1322" s="87">
        <v>24010760</v>
      </c>
      <c r="B1322" s="82" t="s">
        <v>26</v>
      </c>
      <c r="C1322" s="82" t="s">
        <v>1607</v>
      </c>
      <c r="D1322" s="82" t="s">
        <v>1607</v>
      </c>
      <c r="E1322" s="82" t="s">
        <v>1501</v>
      </c>
      <c r="F1322" s="82">
        <v>8</v>
      </c>
      <c r="G1322" s="82">
        <v>1660</v>
      </c>
      <c r="H1322" s="83">
        <v>-73.441388889999999</v>
      </c>
      <c r="I1322" s="93">
        <v>6.0990000000000002</v>
      </c>
      <c r="J1322" s="100">
        <v>29.286666666666665</v>
      </c>
      <c r="K1322" s="100">
        <v>21.34333333333333</v>
      </c>
      <c r="L1322" s="100">
        <v>30.97666666666667</v>
      </c>
      <c r="M1322" s="100">
        <v>24.363333333333333</v>
      </c>
      <c r="N1322" s="100">
        <v>34.123333333333328</v>
      </c>
      <c r="O1322" s="100">
        <v>24.713333333333328</v>
      </c>
      <c r="P1322" s="100">
        <v>50.489655172413805</v>
      </c>
      <c r="Q1322" s="100">
        <v>56.223333333333322</v>
      </c>
      <c r="R1322" s="100">
        <v>72.370000000000019</v>
      </c>
      <c r="S1322" s="100">
        <v>68.493333333333339</v>
      </c>
      <c r="T1322" s="100">
        <v>85.436666666666653</v>
      </c>
      <c r="U1322" s="100">
        <v>100.25333333333333</v>
      </c>
      <c r="V1322" s="100">
        <v>98.379310344827587</v>
      </c>
      <c r="W1322" s="100">
        <v>89.962068965517247</v>
      </c>
      <c r="X1322" s="100">
        <v>109.57586206896549</v>
      </c>
      <c r="Y1322" s="100">
        <v>82.410344827586215</v>
      </c>
      <c r="Z1322" s="100">
        <v>74.948275862068968</v>
      </c>
      <c r="AA1322" s="100">
        <v>72.2</v>
      </c>
      <c r="AB1322" s="100">
        <v>63.724137931034484</v>
      </c>
      <c r="AC1322" s="100">
        <v>74.137931034482762</v>
      </c>
      <c r="AD1322" s="100">
        <v>65.813793103448276</v>
      </c>
      <c r="AE1322" s="100">
        <v>65.593103448275883</v>
      </c>
      <c r="AF1322" s="100">
        <v>70.824137931034471</v>
      </c>
      <c r="AG1322" s="100">
        <v>71.620689655172399</v>
      </c>
      <c r="AH1322" s="100">
        <v>64.286206896551718</v>
      </c>
      <c r="AI1322" s="100">
        <v>91.779310344827579</v>
      </c>
      <c r="AJ1322" s="100">
        <v>85.200000000000017</v>
      </c>
      <c r="AK1322" s="100">
        <v>87.983333333333334</v>
      </c>
      <c r="AL1322" s="100">
        <v>97.11333333333333</v>
      </c>
      <c r="AM1322" s="100">
        <v>95.089999999999975</v>
      </c>
      <c r="AN1322" s="100">
        <v>79.78666666666669</v>
      </c>
      <c r="AO1322" s="100">
        <v>77.610344827586189</v>
      </c>
      <c r="AP1322" s="100">
        <v>62.348275862068974</v>
      </c>
      <c r="AQ1322" s="100">
        <v>48.17</v>
      </c>
      <c r="AR1322" s="100">
        <v>42.803333333333335</v>
      </c>
      <c r="AS1322" s="100">
        <v>29.223333333333336</v>
      </c>
      <c r="AT1322" s="1"/>
      <c r="AU1322" s="1"/>
      <c r="AV1322" s="1"/>
      <c r="AW1322" s="1"/>
      <c r="AX1322" s="1"/>
      <c r="AY1322" s="1"/>
      <c r="AZ1322" s="1"/>
      <c r="BA1322" s="1"/>
      <c r="BB1322" s="1"/>
      <c r="BC1322" s="1"/>
      <c r="BD1322" s="1"/>
      <c r="BE1322" s="1"/>
      <c r="BF1322" s="1"/>
      <c r="BG1322" s="1"/>
      <c r="BH1322" s="1"/>
      <c r="BI1322" s="1"/>
      <c r="BJ1322" s="1"/>
      <c r="BK1322" s="1"/>
      <c r="BL1322" s="1"/>
      <c r="BM1322" s="1"/>
    </row>
    <row r="1323" spans="1:65" ht="16.5" customHeight="1" x14ac:dyDescent="0.25">
      <c r="A1323" s="87">
        <v>24010670</v>
      </c>
      <c r="B1323" s="82" t="s">
        <v>26</v>
      </c>
      <c r="C1323" s="82" t="s">
        <v>1608</v>
      </c>
      <c r="D1323" s="82" t="s">
        <v>5309</v>
      </c>
      <c r="E1323" s="82" t="s">
        <v>1501</v>
      </c>
      <c r="F1323" s="82">
        <v>8</v>
      </c>
      <c r="G1323" s="82">
        <v>2270</v>
      </c>
      <c r="H1323" s="83">
        <v>-73.796388890000003</v>
      </c>
      <c r="I1323" s="93">
        <v>5.9197222199999997</v>
      </c>
      <c r="J1323" s="100">
        <v>25.353571428571428</v>
      </c>
      <c r="K1323" s="100">
        <v>26.355555555555551</v>
      </c>
      <c r="L1323" s="100">
        <v>25.896428571428572</v>
      </c>
      <c r="M1323" s="100">
        <v>36.817857142857143</v>
      </c>
      <c r="N1323" s="100">
        <v>37.551851851851843</v>
      </c>
      <c r="O1323" s="100">
        <v>42.000000000000007</v>
      </c>
      <c r="P1323" s="100">
        <v>58.85517241379312</v>
      </c>
      <c r="Q1323" s="100">
        <v>82.242857142857147</v>
      </c>
      <c r="R1323" s="100">
        <v>100.22857142857144</v>
      </c>
      <c r="S1323" s="100">
        <v>102.35333333333331</v>
      </c>
      <c r="T1323" s="100">
        <v>116.67000000000003</v>
      </c>
      <c r="U1323" s="100">
        <v>137.32333333333332</v>
      </c>
      <c r="V1323" s="100">
        <v>135.0107142857143</v>
      </c>
      <c r="W1323" s="100">
        <v>114.27500000000002</v>
      </c>
      <c r="X1323" s="100">
        <v>111.40000000000002</v>
      </c>
      <c r="Y1323" s="100">
        <v>84.044827586206893</v>
      </c>
      <c r="Z1323" s="100">
        <v>76.275862068965523</v>
      </c>
      <c r="AA1323" s="100">
        <v>53.448275862068961</v>
      </c>
      <c r="AB1323" s="100">
        <v>63.044827586206893</v>
      </c>
      <c r="AC1323" s="100">
        <v>66.599999999999994</v>
      </c>
      <c r="AD1323" s="100">
        <v>63.578571428571429</v>
      </c>
      <c r="AE1323" s="100">
        <v>57.5448275862069</v>
      </c>
      <c r="AF1323" s="100">
        <v>69.513793103448279</v>
      </c>
      <c r="AG1323" s="100">
        <v>80.675862068965515</v>
      </c>
      <c r="AH1323" s="100">
        <v>64.403448275862075</v>
      </c>
      <c r="AI1323" s="100">
        <v>83.182142857142864</v>
      </c>
      <c r="AJ1323" s="100">
        <v>101.17241379310344</v>
      </c>
      <c r="AK1323" s="100">
        <v>103.58214285714288</v>
      </c>
      <c r="AL1323" s="100">
        <v>99.339285714285737</v>
      </c>
      <c r="AM1323" s="100">
        <v>110.68965517241381</v>
      </c>
      <c r="AN1323" s="100">
        <v>117.32758620689657</v>
      </c>
      <c r="AO1323" s="100">
        <v>81.741379310344811</v>
      </c>
      <c r="AP1323" s="100">
        <v>68.300000000000011</v>
      </c>
      <c r="AQ1323" s="100">
        <v>61.503448275862077</v>
      </c>
      <c r="AR1323" s="100">
        <v>52.085714285714289</v>
      </c>
      <c r="AS1323" s="100">
        <v>35.782142857142851</v>
      </c>
      <c r="AT1323" s="1"/>
      <c r="AU1323" s="1"/>
      <c r="AV1323" s="1"/>
      <c r="AW1323" s="1"/>
      <c r="AX1323" s="1"/>
      <c r="AY1323" s="1"/>
      <c r="AZ1323" s="1"/>
      <c r="BA1323" s="1"/>
      <c r="BB1323" s="1"/>
      <c r="BC1323" s="1"/>
      <c r="BD1323" s="1"/>
      <c r="BE1323" s="1"/>
      <c r="BF1323" s="1"/>
      <c r="BG1323" s="1"/>
      <c r="BH1323" s="1"/>
      <c r="BI1323" s="1"/>
      <c r="BJ1323" s="1"/>
      <c r="BK1323" s="1"/>
      <c r="BL1323" s="1"/>
      <c r="BM1323" s="1"/>
    </row>
    <row r="1324" spans="1:65" ht="16.5" customHeight="1" x14ac:dyDescent="0.25">
      <c r="A1324" s="87">
        <v>23195200</v>
      </c>
      <c r="B1324" s="82" t="s">
        <v>56</v>
      </c>
      <c r="C1324" s="82" t="s">
        <v>1610</v>
      </c>
      <c r="D1324" s="82" t="s">
        <v>1611</v>
      </c>
      <c r="E1324" s="82" t="s">
        <v>1501</v>
      </c>
      <c r="F1324" s="82">
        <v>8</v>
      </c>
      <c r="G1324" s="82">
        <v>1850</v>
      </c>
      <c r="H1324" s="83">
        <v>-72.991111110000006</v>
      </c>
      <c r="I1324" s="93">
        <v>7.4738888899999996</v>
      </c>
      <c r="J1324" s="100">
        <v>8.8689655172413815</v>
      </c>
      <c r="K1324" s="100">
        <v>5.9448275862068973</v>
      </c>
      <c r="L1324" s="100">
        <v>4.8703703703703702</v>
      </c>
      <c r="M1324" s="100">
        <v>7.0600000000000005</v>
      </c>
      <c r="N1324" s="100">
        <v>8.078571428571431</v>
      </c>
      <c r="O1324" s="100">
        <v>7.0185185185185199</v>
      </c>
      <c r="P1324" s="100">
        <v>17.822222222222223</v>
      </c>
      <c r="Q1324" s="100">
        <v>20.834482758620691</v>
      </c>
      <c r="R1324" s="100">
        <v>30.126923076923074</v>
      </c>
      <c r="S1324" s="100">
        <v>44.466785714285713</v>
      </c>
      <c r="T1324" s="100">
        <v>46.942800000000005</v>
      </c>
      <c r="U1324" s="100">
        <v>44.110344827586189</v>
      </c>
      <c r="V1324" s="100">
        <v>49.581481481481497</v>
      </c>
      <c r="W1324" s="100">
        <v>38.818275862068958</v>
      </c>
      <c r="X1324" s="100">
        <v>53.01428571428572</v>
      </c>
      <c r="Y1324" s="100">
        <v>28.720344827586203</v>
      </c>
      <c r="Z1324" s="100">
        <v>19.277777777777779</v>
      </c>
      <c r="AA1324" s="100">
        <v>15.951851851851851</v>
      </c>
      <c r="AB1324" s="100">
        <v>13.878986167000003</v>
      </c>
      <c r="AC1324" s="100">
        <v>20.332142857142856</v>
      </c>
      <c r="AD1324" s="100">
        <v>17.460714285714285</v>
      </c>
      <c r="AE1324" s="100">
        <v>22.293333333333337</v>
      </c>
      <c r="AF1324" s="100">
        <v>27.148275862068964</v>
      </c>
      <c r="AG1324" s="100">
        <v>37.407999999999994</v>
      </c>
      <c r="AH1324" s="100">
        <v>34.9</v>
      </c>
      <c r="AI1324" s="100">
        <v>53.459259259259255</v>
      </c>
      <c r="AJ1324" s="100">
        <v>54.539285714285711</v>
      </c>
      <c r="AK1324" s="100">
        <v>61.720689655172407</v>
      </c>
      <c r="AL1324" s="100">
        <v>62.803846153846138</v>
      </c>
      <c r="AM1324" s="100">
        <v>50.449999999999996</v>
      </c>
      <c r="AN1324" s="100">
        <v>47.391612317214296</v>
      </c>
      <c r="AO1324" s="100">
        <v>44.805761828846158</v>
      </c>
      <c r="AP1324" s="100">
        <v>25.686947982799996</v>
      </c>
      <c r="AQ1324" s="100">
        <v>17.696296296296296</v>
      </c>
      <c r="AR1324" s="100">
        <v>10.263999999999999</v>
      </c>
      <c r="AS1324" s="100">
        <v>6.248000000000002</v>
      </c>
      <c r="AT1324" s="1" t="s">
        <v>1888</v>
      </c>
      <c r="AU1324" s="1"/>
      <c r="AV1324" s="1"/>
      <c r="AW1324" s="1"/>
      <c r="AX1324" s="1"/>
      <c r="AY1324" s="1"/>
      <c r="AZ1324" s="1"/>
      <c r="BA1324" s="1"/>
      <c r="BB1324" s="1"/>
      <c r="BC1324" s="1"/>
      <c r="BD1324" s="1"/>
      <c r="BE1324" s="1"/>
      <c r="BF1324" s="1"/>
      <c r="BG1324" s="1"/>
      <c r="BH1324" s="1"/>
      <c r="BI1324" s="1"/>
      <c r="BJ1324" s="1"/>
      <c r="BK1324" s="1"/>
      <c r="BL1324" s="1"/>
      <c r="BM1324" s="1"/>
    </row>
    <row r="1325" spans="1:65" ht="16.5" customHeight="1" x14ac:dyDescent="0.25">
      <c r="A1325" s="87">
        <v>23195090</v>
      </c>
      <c r="B1325" s="82" t="s">
        <v>56</v>
      </c>
      <c r="C1325" s="82" t="s">
        <v>1612</v>
      </c>
      <c r="D1325" s="82" t="s">
        <v>1611</v>
      </c>
      <c r="E1325" s="82" t="s">
        <v>1501</v>
      </c>
      <c r="F1325" s="82">
        <v>8</v>
      </c>
      <c r="G1325" s="82">
        <v>1725</v>
      </c>
      <c r="H1325" s="83">
        <v>-72.987499999999997</v>
      </c>
      <c r="I1325" s="93">
        <v>7.3658333300000001</v>
      </c>
      <c r="J1325" s="100">
        <v>11.44814814814815</v>
      </c>
      <c r="K1325" s="100">
        <v>10.782142857142857</v>
      </c>
      <c r="L1325" s="100">
        <v>7.5178571428571432</v>
      </c>
      <c r="M1325" s="100">
        <v>12.760714285714284</v>
      </c>
      <c r="N1325" s="100">
        <v>10.385714285714284</v>
      </c>
      <c r="O1325" s="100">
        <v>13.379310344827585</v>
      </c>
      <c r="P1325" s="100">
        <v>23.69655172413793</v>
      </c>
      <c r="Q1325" s="100">
        <v>30.617857142857144</v>
      </c>
      <c r="R1325" s="100">
        <v>38.581481481481482</v>
      </c>
      <c r="S1325" s="100">
        <v>33.153571428571425</v>
      </c>
      <c r="T1325" s="100">
        <v>65.936000000000021</v>
      </c>
      <c r="U1325" s="100">
        <v>59.903846153846153</v>
      </c>
      <c r="V1325" s="100">
        <v>55.503846153846162</v>
      </c>
      <c r="W1325" s="100">
        <v>42.484615384615381</v>
      </c>
      <c r="X1325" s="100">
        <v>48.59615384615384</v>
      </c>
      <c r="Y1325" s="100">
        <v>29.241379310344833</v>
      </c>
      <c r="Z1325" s="100">
        <v>18.007692307692306</v>
      </c>
      <c r="AA1325" s="100">
        <v>10.053571428571431</v>
      </c>
      <c r="AB1325" s="100">
        <v>11.099999999999998</v>
      </c>
      <c r="AC1325" s="100">
        <v>12.779310344827586</v>
      </c>
      <c r="AD1325" s="100">
        <v>14.578571428571431</v>
      </c>
      <c r="AE1325" s="100">
        <v>17.537037037037038</v>
      </c>
      <c r="AF1325" s="100">
        <v>21.434615384615388</v>
      </c>
      <c r="AG1325" s="100">
        <v>31.925000000000001</v>
      </c>
      <c r="AH1325" s="100">
        <v>32.596551724137925</v>
      </c>
      <c r="AI1325" s="100">
        <v>39.280769230769231</v>
      </c>
      <c r="AJ1325" s="100">
        <v>53.073076923076918</v>
      </c>
      <c r="AK1325" s="100">
        <v>57.13214285714286</v>
      </c>
      <c r="AL1325" s="100">
        <v>61.981481481481488</v>
      </c>
      <c r="AM1325" s="100">
        <v>65.687999999999988</v>
      </c>
      <c r="AN1325" s="100">
        <v>55.599999999999987</v>
      </c>
      <c r="AO1325" s="100">
        <v>51.735714285714302</v>
      </c>
      <c r="AP1325" s="100">
        <v>37.644444444444446</v>
      </c>
      <c r="AQ1325" s="100">
        <v>24.278571428571428</v>
      </c>
      <c r="AR1325" s="100">
        <v>13.825000000000001</v>
      </c>
      <c r="AS1325" s="100">
        <v>7.7961538461538478</v>
      </c>
      <c r="AT1325" s="1" t="s">
        <v>1888</v>
      </c>
      <c r="AU1325" s="1"/>
      <c r="AV1325" s="1"/>
      <c r="AW1325" s="1"/>
      <c r="AX1325" s="1"/>
      <c r="AY1325" s="1"/>
      <c r="AZ1325" s="1"/>
      <c r="BA1325" s="1"/>
      <c r="BB1325" s="1"/>
      <c r="BC1325" s="1"/>
      <c r="BD1325" s="1"/>
      <c r="BE1325" s="1"/>
      <c r="BF1325" s="1"/>
      <c r="BG1325" s="1"/>
      <c r="BH1325" s="1"/>
      <c r="BI1325" s="1"/>
      <c r="BJ1325" s="1"/>
      <c r="BK1325" s="1"/>
      <c r="BL1325" s="1"/>
      <c r="BM1325" s="1"/>
    </row>
    <row r="1326" spans="1:65" ht="16.5" customHeight="1" x14ac:dyDescent="0.25">
      <c r="A1326" s="87">
        <v>37015020</v>
      </c>
      <c r="B1326" s="82" t="s">
        <v>43</v>
      </c>
      <c r="C1326" s="82" t="s">
        <v>1613</v>
      </c>
      <c r="D1326" s="82" t="s">
        <v>1614</v>
      </c>
      <c r="E1326" s="82" t="s">
        <v>1501</v>
      </c>
      <c r="F1326" s="82">
        <v>8</v>
      </c>
      <c r="G1326" s="82">
        <v>3214</v>
      </c>
      <c r="H1326" s="83">
        <v>-72.868611110000003</v>
      </c>
      <c r="I1326" s="93">
        <v>7.1869444399999995</v>
      </c>
      <c r="J1326" s="100">
        <v>5.6366666666666676</v>
      </c>
      <c r="K1326" s="100">
        <v>5.1566666666666663</v>
      </c>
      <c r="L1326" s="100">
        <v>3.44</v>
      </c>
      <c r="M1326" s="100">
        <v>6.5266666666666673</v>
      </c>
      <c r="N1326" s="100">
        <v>6.8066666666666675</v>
      </c>
      <c r="O1326" s="100">
        <v>9.0034482758620697</v>
      </c>
      <c r="P1326" s="100">
        <v>11.146666666666665</v>
      </c>
      <c r="Q1326" s="100">
        <v>14.013333333333332</v>
      </c>
      <c r="R1326" s="100">
        <v>18.176666666666666</v>
      </c>
      <c r="S1326" s="100">
        <v>23.21</v>
      </c>
      <c r="T1326" s="100">
        <v>33.203333333333326</v>
      </c>
      <c r="U1326" s="100">
        <v>22.203333333333337</v>
      </c>
      <c r="V1326" s="100">
        <v>29.283333333333335</v>
      </c>
      <c r="W1326" s="100">
        <v>25.160000000000004</v>
      </c>
      <c r="X1326" s="100">
        <v>28.126666666666669</v>
      </c>
      <c r="Y1326" s="100">
        <v>22.546666666666667</v>
      </c>
      <c r="Z1326" s="100">
        <v>20.876666666666669</v>
      </c>
      <c r="AA1326" s="100">
        <v>23.556666666666668</v>
      </c>
      <c r="AB1326" s="100">
        <v>15.976666666666667</v>
      </c>
      <c r="AC1326" s="100">
        <v>20.146666666666668</v>
      </c>
      <c r="AD1326" s="100">
        <v>19.02</v>
      </c>
      <c r="AE1326" s="100">
        <v>18.053333333333335</v>
      </c>
      <c r="AF1326" s="100">
        <v>20.216666666666665</v>
      </c>
      <c r="AG1326" s="100">
        <v>30.706666666666663</v>
      </c>
      <c r="AH1326" s="100">
        <v>23.966666666666665</v>
      </c>
      <c r="AI1326" s="100">
        <v>30.226666666666667</v>
      </c>
      <c r="AJ1326" s="100">
        <v>33.576666666666668</v>
      </c>
      <c r="AK1326" s="100">
        <v>34.68333333333333</v>
      </c>
      <c r="AL1326" s="100">
        <v>30.170000000000005</v>
      </c>
      <c r="AM1326" s="100">
        <v>29.613333333333333</v>
      </c>
      <c r="AN1326" s="100">
        <v>27.27241379310345</v>
      </c>
      <c r="AO1326" s="100">
        <v>22.603448275862064</v>
      </c>
      <c r="AP1326" s="100">
        <v>11.568965517241379</v>
      </c>
      <c r="AQ1326" s="100">
        <v>7.9466666666666672</v>
      </c>
      <c r="AR1326" s="100">
        <v>3.5299999999999994</v>
      </c>
      <c r="AS1326" s="100">
        <v>4.4666666666666659</v>
      </c>
      <c r="AT1326" s="1"/>
      <c r="AU1326" s="1"/>
      <c r="AV1326" s="1"/>
      <c r="AW1326" s="1"/>
      <c r="AX1326" s="1"/>
      <c r="AY1326" s="1"/>
      <c r="AZ1326" s="1"/>
      <c r="BA1326" s="1"/>
      <c r="BB1326" s="1"/>
      <c r="BC1326" s="1"/>
      <c r="BD1326" s="1"/>
      <c r="BE1326" s="1"/>
      <c r="BF1326" s="1"/>
      <c r="BG1326" s="1"/>
      <c r="BH1326" s="1"/>
      <c r="BI1326" s="1"/>
      <c r="BJ1326" s="1"/>
      <c r="BK1326" s="1"/>
      <c r="BL1326" s="1"/>
      <c r="BM1326" s="1"/>
    </row>
    <row r="1327" spans="1:65" ht="16.5" customHeight="1" x14ac:dyDescent="0.25">
      <c r="A1327" s="87">
        <v>23190300</v>
      </c>
      <c r="B1327" s="82" t="s">
        <v>26</v>
      </c>
      <c r="C1327" s="82" t="s">
        <v>1615</v>
      </c>
      <c r="D1327" s="82" t="s">
        <v>1614</v>
      </c>
      <c r="E1327" s="82" t="s">
        <v>1501</v>
      </c>
      <c r="F1327" s="82">
        <v>8</v>
      </c>
      <c r="G1327" s="82">
        <v>3310</v>
      </c>
      <c r="H1327" s="83">
        <v>-72.966388890000005</v>
      </c>
      <c r="I1327" s="93">
        <v>7.11</v>
      </c>
      <c r="J1327" s="100">
        <v>13.683333333333332</v>
      </c>
      <c r="K1327" s="100">
        <v>9.15</v>
      </c>
      <c r="L1327" s="100">
        <v>8.2133333333333329</v>
      </c>
      <c r="M1327" s="100">
        <v>12.834482758620693</v>
      </c>
      <c r="N1327" s="100">
        <v>13.786206896551725</v>
      </c>
      <c r="O1327" s="100">
        <v>20.533333333333335</v>
      </c>
      <c r="P1327" s="100">
        <v>20.503333333333334</v>
      </c>
      <c r="Q1327" s="100">
        <v>27.263333333333335</v>
      </c>
      <c r="R1327" s="100">
        <v>36.626666666666665</v>
      </c>
      <c r="S1327" s="100">
        <v>44.713333333333331</v>
      </c>
      <c r="T1327" s="100">
        <v>70.303333333333327</v>
      </c>
      <c r="U1327" s="100">
        <v>54.406666666666673</v>
      </c>
      <c r="V1327" s="100">
        <v>76.836666666666673</v>
      </c>
      <c r="W1327" s="100">
        <v>58.096666666666678</v>
      </c>
      <c r="X1327" s="100">
        <v>63.403333333333336</v>
      </c>
      <c r="Y1327" s="100">
        <v>46.126666666666665</v>
      </c>
      <c r="Z1327" s="100">
        <v>41.236666666666665</v>
      </c>
      <c r="AA1327" s="100">
        <v>33.863333333333337</v>
      </c>
      <c r="AB1327" s="100">
        <v>27.596666666666671</v>
      </c>
      <c r="AC1327" s="100">
        <v>31.293333333333337</v>
      </c>
      <c r="AD1327" s="100">
        <v>29.766666666666669</v>
      </c>
      <c r="AE1327" s="100">
        <v>37.772413793103453</v>
      </c>
      <c r="AF1327" s="100">
        <v>36.489655172413784</v>
      </c>
      <c r="AG1327" s="100">
        <v>53.955172413793107</v>
      </c>
      <c r="AH1327" s="100">
        <v>44.883333333333333</v>
      </c>
      <c r="AI1327" s="100">
        <v>59.266666666666666</v>
      </c>
      <c r="AJ1327" s="100">
        <v>69.52</v>
      </c>
      <c r="AK1327" s="100">
        <v>67.234482758620686</v>
      </c>
      <c r="AL1327" s="100">
        <v>61.96206896551724</v>
      </c>
      <c r="AM1327" s="100">
        <v>49.613793103448273</v>
      </c>
      <c r="AN1327" s="100">
        <v>55.903333333333329</v>
      </c>
      <c r="AO1327" s="100">
        <v>46.736666666666665</v>
      </c>
      <c r="AP1327" s="100">
        <v>33.913333333333327</v>
      </c>
      <c r="AQ1327" s="100">
        <v>17.076666666666664</v>
      </c>
      <c r="AR1327" s="100">
        <v>14.243333333333332</v>
      </c>
      <c r="AS1327" s="100">
        <v>8.7966666666666651</v>
      </c>
      <c r="AT1327" s="1"/>
      <c r="AU1327" s="1"/>
      <c r="AV1327" s="1"/>
      <c r="AW1327" s="1"/>
      <c r="AX1327" s="1"/>
      <c r="AY1327" s="1"/>
      <c r="AZ1327" s="1"/>
      <c r="BA1327" s="1"/>
      <c r="BB1327" s="1"/>
      <c r="BC1327" s="1"/>
      <c r="BD1327" s="1"/>
      <c r="BE1327" s="1"/>
      <c r="BF1327" s="1"/>
      <c r="BG1327" s="1"/>
      <c r="BH1327" s="1"/>
      <c r="BI1327" s="1"/>
      <c r="BJ1327" s="1"/>
      <c r="BK1327" s="1"/>
      <c r="BL1327" s="1"/>
      <c r="BM1327" s="1"/>
    </row>
    <row r="1328" spans="1:65" ht="16.5" customHeight="1" x14ac:dyDescent="0.25">
      <c r="A1328" s="87">
        <v>23190130</v>
      </c>
      <c r="B1328" s="82" t="s">
        <v>43</v>
      </c>
      <c r="C1328" s="82" t="s">
        <v>1616</v>
      </c>
      <c r="D1328" s="82" t="s">
        <v>1614</v>
      </c>
      <c r="E1328" s="82" t="s">
        <v>1501</v>
      </c>
      <c r="F1328" s="82">
        <v>8</v>
      </c>
      <c r="G1328" s="82">
        <v>1910</v>
      </c>
      <c r="H1328" s="83">
        <v>-72.970555560000008</v>
      </c>
      <c r="I1328" s="93">
        <v>7.1961111100000004</v>
      </c>
      <c r="J1328" s="100">
        <v>27.265517241379307</v>
      </c>
      <c r="K1328" s="100">
        <v>17.634482758620692</v>
      </c>
      <c r="L1328" s="100">
        <v>18.072413793103443</v>
      </c>
      <c r="M1328" s="100">
        <v>19.760000000000002</v>
      </c>
      <c r="N1328" s="100">
        <v>25.196666666666665</v>
      </c>
      <c r="O1328" s="100">
        <v>22.383333333333329</v>
      </c>
      <c r="P1328" s="100">
        <v>42.493333333333339</v>
      </c>
      <c r="Q1328" s="100">
        <v>50.02</v>
      </c>
      <c r="R1328" s="100">
        <v>48.429999999999986</v>
      </c>
      <c r="S1328" s="100">
        <v>63.06666666666667</v>
      </c>
      <c r="T1328" s="100">
        <v>87.846666666666664</v>
      </c>
      <c r="U1328" s="100">
        <v>50.6</v>
      </c>
      <c r="V1328" s="100">
        <v>61.416666666666664</v>
      </c>
      <c r="W1328" s="100">
        <v>42.713333333333338</v>
      </c>
      <c r="X1328" s="100">
        <v>54.058620689655172</v>
      </c>
      <c r="Y1328" s="100">
        <v>24.596428571428564</v>
      </c>
      <c r="Z1328" s="100">
        <v>13.768965517241378</v>
      </c>
      <c r="AA1328" s="100">
        <v>9.7862068965517253</v>
      </c>
      <c r="AB1328" s="100">
        <v>8.6103448275862089</v>
      </c>
      <c r="AC1328" s="100">
        <v>12.834482758620688</v>
      </c>
      <c r="AD1328" s="100">
        <v>10.134482758620688</v>
      </c>
      <c r="AE1328" s="100">
        <v>12.493103448275864</v>
      </c>
      <c r="AF1328" s="100">
        <v>17.217241379310348</v>
      </c>
      <c r="AG1328" s="100">
        <v>28.906896551724145</v>
      </c>
      <c r="AH1328" s="100">
        <v>26.282142857142855</v>
      </c>
      <c r="AI1328" s="100">
        <v>37.328571428571429</v>
      </c>
      <c r="AJ1328" s="100">
        <v>45.628571428571426</v>
      </c>
      <c r="AK1328" s="100">
        <v>52.949999999999989</v>
      </c>
      <c r="AL1328" s="100">
        <v>65.117241379310343</v>
      </c>
      <c r="AM1328" s="100">
        <v>67.244444444444426</v>
      </c>
      <c r="AN1328" s="100">
        <v>73.388888888888886</v>
      </c>
      <c r="AO1328" s="100">
        <v>64.123076923076923</v>
      </c>
      <c r="AP1328" s="100">
        <v>42.018518518518526</v>
      </c>
      <c r="AQ1328" s="100">
        <v>26.23103448275862</v>
      </c>
      <c r="AR1328" s="100">
        <v>24.565517241379315</v>
      </c>
      <c r="AS1328" s="100">
        <v>20.214285714285712</v>
      </c>
      <c r="AT1328" s="1"/>
      <c r="AU1328" s="1"/>
      <c r="AV1328" s="1"/>
      <c r="AW1328" s="1"/>
      <c r="AX1328" s="1"/>
      <c r="AY1328" s="1"/>
      <c r="AZ1328" s="1"/>
      <c r="BA1328" s="1"/>
      <c r="BB1328" s="1"/>
      <c r="BC1328" s="1"/>
      <c r="BD1328" s="1"/>
      <c r="BE1328" s="1"/>
      <c r="BF1328" s="1"/>
      <c r="BG1328" s="1"/>
      <c r="BH1328" s="1"/>
      <c r="BI1328" s="1"/>
      <c r="BJ1328" s="1"/>
      <c r="BK1328" s="1"/>
      <c r="BL1328" s="1"/>
      <c r="BM1328" s="1"/>
    </row>
    <row r="1329" spans="1:65" ht="16.5" customHeight="1" x14ac:dyDescent="0.25">
      <c r="A1329" s="87">
        <v>24020080</v>
      </c>
      <c r="B1329" s="82" t="s">
        <v>26</v>
      </c>
      <c r="C1329" s="82" t="s">
        <v>1617</v>
      </c>
      <c r="D1329" s="82" t="s">
        <v>1617</v>
      </c>
      <c r="E1329" s="82" t="s">
        <v>1501</v>
      </c>
      <c r="F1329" s="82">
        <v>8</v>
      </c>
      <c r="G1329" s="82">
        <v>1300</v>
      </c>
      <c r="H1329" s="83">
        <v>-73.142777780000003</v>
      </c>
      <c r="I1329" s="93">
        <v>6.4411111100000005</v>
      </c>
      <c r="J1329" s="100">
        <v>7.6799999999999988</v>
      </c>
      <c r="K1329" s="100">
        <v>13.953333333333335</v>
      </c>
      <c r="L1329" s="100">
        <v>11.513333333333334</v>
      </c>
      <c r="M1329" s="100">
        <v>25.14</v>
      </c>
      <c r="N1329" s="100">
        <v>14.863333333333335</v>
      </c>
      <c r="O1329" s="100">
        <v>18.200000000000003</v>
      </c>
      <c r="P1329" s="100">
        <v>41.386666666666663</v>
      </c>
      <c r="Q1329" s="100">
        <v>47.85</v>
      </c>
      <c r="R1329" s="100">
        <v>56.00333333333333</v>
      </c>
      <c r="S1329" s="100">
        <v>54.346666666666678</v>
      </c>
      <c r="T1329" s="100">
        <v>75.556666666666672</v>
      </c>
      <c r="U1329" s="100">
        <v>86.59666666666665</v>
      </c>
      <c r="V1329" s="100">
        <v>80.86999999999999</v>
      </c>
      <c r="W1329" s="100">
        <v>78.763333333333321</v>
      </c>
      <c r="X1329" s="100">
        <v>90.483333333333306</v>
      </c>
      <c r="Y1329" s="100">
        <v>81.689999999999984</v>
      </c>
      <c r="Z1329" s="100">
        <v>64.526666666666671</v>
      </c>
      <c r="AA1329" s="100">
        <v>62.62</v>
      </c>
      <c r="AB1329" s="100">
        <v>61.146666666666661</v>
      </c>
      <c r="AC1329" s="100">
        <v>68.193333333333342</v>
      </c>
      <c r="AD1329" s="100">
        <v>74.11666666666666</v>
      </c>
      <c r="AE1329" s="100">
        <v>54.55</v>
      </c>
      <c r="AF1329" s="100">
        <v>81.606666666666641</v>
      </c>
      <c r="AG1329" s="100">
        <v>77.603333333333339</v>
      </c>
      <c r="AH1329" s="100">
        <v>71.583333333333329</v>
      </c>
      <c r="AI1329" s="100">
        <v>75.376666666666679</v>
      </c>
      <c r="AJ1329" s="100">
        <v>78.070000000000007</v>
      </c>
      <c r="AK1329" s="100">
        <v>77.466666666666669</v>
      </c>
      <c r="AL1329" s="100">
        <v>77.216666666666654</v>
      </c>
      <c r="AM1329" s="100">
        <v>79.680000000000007</v>
      </c>
      <c r="AN1329" s="100">
        <v>63.51</v>
      </c>
      <c r="AO1329" s="100">
        <v>52.09666666666665</v>
      </c>
      <c r="AP1329" s="100">
        <v>32.676666666666655</v>
      </c>
      <c r="AQ1329" s="100">
        <v>19.370000000000005</v>
      </c>
      <c r="AR1329" s="100">
        <v>15.96</v>
      </c>
      <c r="AS1329" s="100">
        <v>8.1399999999999988</v>
      </c>
      <c r="AT1329" s="1"/>
      <c r="AU1329" s="1"/>
      <c r="AV1329" s="1"/>
      <c r="AW1329" s="1"/>
      <c r="AX1329" s="1"/>
      <c r="AY1329" s="1"/>
      <c r="AZ1329" s="1"/>
      <c r="BA1329" s="1"/>
      <c r="BB1329" s="1"/>
      <c r="BC1329" s="1"/>
      <c r="BD1329" s="1"/>
      <c r="BE1329" s="1"/>
      <c r="BF1329" s="1"/>
      <c r="BG1329" s="1"/>
      <c r="BH1329" s="1"/>
      <c r="BI1329" s="1"/>
      <c r="BJ1329" s="1"/>
      <c r="BK1329" s="1"/>
      <c r="BL1329" s="1"/>
      <c r="BM1329" s="1"/>
    </row>
    <row r="1330" spans="1:65" ht="16.5" customHeight="1" x14ac:dyDescent="0.25">
      <c r="A1330" s="87">
        <v>24015270</v>
      </c>
      <c r="B1330" s="82" t="s">
        <v>26</v>
      </c>
      <c r="C1330" s="82" t="s">
        <v>1918</v>
      </c>
      <c r="D1330" s="82" t="s">
        <v>1919</v>
      </c>
      <c r="E1330" s="82" t="s">
        <v>1501</v>
      </c>
      <c r="F1330" s="82">
        <v>8</v>
      </c>
      <c r="G1330" s="82">
        <v>2170</v>
      </c>
      <c r="H1330" s="83">
        <v>-73.672777780000004</v>
      </c>
      <c r="I1330" s="93">
        <v>5.9972222200000003</v>
      </c>
      <c r="J1330" s="100">
        <v>16.063157894736843</v>
      </c>
      <c r="K1330" s="100">
        <v>15.994736842105265</v>
      </c>
      <c r="L1330" s="100">
        <v>30.599999999999998</v>
      </c>
      <c r="M1330" s="100">
        <v>17.074999999999999</v>
      </c>
      <c r="N1330" s="100">
        <v>35.094999999999999</v>
      </c>
      <c r="O1330" s="100">
        <v>27.564999999999998</v>
      </c>
      <c r="P1330" s="100">
        <v>45.963157894736845</v>
      </c>
      <c r="Q1330" s="100">
        <v>53.56315789473684</v>
      </c>
      <c r="R1330" s="100">
        <v>61.578947368421055</v>
      </c>
      <c r="S1330" s="100">
        <v>80.485000000000014</v>
      </c>
      <c r="T1330" s="100">
        <v>81.91</v>
      </c>
      <c r="U1330" s="100">
        <v>83.649999999999991</v>
      </c>
      <c r="V1330" s="100">
        <v>104.86666666666666</v>
      </c>
      <c r="W1330" s="100">
        <v>87.721052631578942</v>
      </c>
      <c r="X1330" s="100">
        <v>86.683333333333337</v>
      </c>
      <c r="Y1330" s="100">
        <v>80.8888888888889</v>
      </c>
      <c r="Z1330" s="100">
        <v>59.81666666666667</v>
      </c>
      <c r="AA1330" s="100">
        <v>54.88333333333334</v>
      </c>
      <c r="AB1330" s="100">
        <v>59.831578947368421</v>
      </c>
      <c r="AC1330" s="100">
        <v>51.263157894736842</v>
      </c>
      <c r="AD1330" s="100">
        <v>61.033333333333353</v>
      </c>
      <c r="AE1330" s="100">
        <v>43.1</v>
      </c>
      <c r="AF1330" s="100">
        <v>55.563157894736854</v>
      </c>
      <c r="AG1330" s="100">
        <v>70.99444444444444</v>
      </c>
      <c r="AH1330" s="100">
        <v>57.705263157894741</v>
      </c>
      <c r="AI1330" s="100">
        <v>74.826315789473682</v>
      </c>
      <c r="AJ1330" s="100">
        <v>88.999999999999986</v>
      </c>
      <c r="AK1330" s="100">
        <v>76.384210526315783</v>
      </c>
      <c r="AL1330" s="100">
        <v>80.736842105263165</v>
      </c>
      <c r="AM1330" s="100">
        <v>96.236842105263165</v>
      </c>
      <c r="AN1330" s="100">
        <v>81.905000000000001</v>
      </c>
      <c r="AO1330" s="100">
        <v>64.344999999999999</v>
      </c>
      <c r="AP1330" s="100">
        <v>52.13000000000001</v>
      </c>
      <c r="AQ1330" s="100">
        <v>34.605000000000004</v>
      </c>
      <c r="AR1330" s="100">
        <v>38.014999999999993</v>
      </c>
      <c r="AS1330" s="100">
        <v>21.415789473684214</v>
      </c>
      <c r="AT1330" s="1" t="s">
        <v>5204</v>
      </c>
      <c r="AU1330" s="1"/>
      <c r="AV1330" s="1"/>
      <c r="AW1330" s="1"/>
      <c r="AX1330" s="1"/>
      <c r="AY1330" s="1"/>
      <c r="AZ1330" s="1"/>
      <c r="BA1330" s="1"/>
      <c r="BB1330" s="1"/>
      <c r="BC1330" s="1"/>
      <c r="BD1330" s="1"/>
      <c r="BE1330" s="1"/>
      <c r="BF1330" s="1"/>
      <c r="BG1330" s="1"/>
      <c r="BH1330" s="1"/>
      <c r="BI1330" s="1"/>
      <c r="BJ1330" s="1"/>
      <c r="BK1330" s="1"/>
      <c r="BL1330" s="1"/>
      <c r="BM1330" s="1"/>
    </row>
    <row r="1331" spans="1:65" ht="16.5" customHeight="1" x14ac:dyDescent="0.25">
      <c r="A1331" s="87">
        <v>23190450</v>
      </c>
      <c r="B1331" s="82" t="s">
        <v>26</v>
      </c>
      <c r="C1331" s="82" t="s">
        <v>1619</v>
      </c>
      <c r="D1331" s="82" t="s">
        <v>1620</v>
      </c>
      <c r="E1331" s="82" t="s">
        <v>1501</v>
      </c>
      <c r="F1331" s="82">
        <v>8</v>
      </c>
      <c r="G1331" s="82">
        <v>3220</v>
      </c>
      <c r="H1331" s="83">
        <v>-72.87833332999999</v>
      </c>
      <c r="I1331" s="93">
        <v>7.3088888899999995</v>
      </c>
      <c r="J1331" s="100">
        <v>11.29</v>
      </c>
      <c r="K1331" s="100">
        <v>9.3033333333333346</v>
      </c>
      <c r="L1331" s="100">
        <v>2.4533333333333336</v>
      </c>
      <c r="M1331" s="100">
        <v>6.0266666666666655</v>
      </c>
      <c r="N1331" s="100">
        <v>9.2299999999999986</v>
      </c>
      <c r="O1331" s="100">
        <v>14.409999999999998</v>
      </c>
      <c r="P1331" s="100">
        <v>18.679310344827588</v>
      </c>
      <c r="Q1331" s="100">
        <v>22.955172413793104</v>
      </c>
      <c r="R1331" s="100">
        <v>27.996551724137927</v>
      </c>
      <c r="S1331" s="100">
        <v>43.310000000000009</v>
      </c>
      <c r="T1331" s="100">
        <v>56.596666666666671</v>
      </c>
      <c r="U1331" s="100">
        <v>33.276666666666671</v>
      </c>
      <c r="V1331" s="100">
        <v>40.18333333333333</v>
      </c>
      <c r="W1331" s="100">
        <v>31.933333333333337</v>
      </c>
      <c r="X1331" s="100">
        <v>44.716666666666676</v>
      </c>
      <c r="Y1331" s="100">
        <v>28.643333333333334</v>
      </c>
      <c r="Z1331" s="100">
        <v>22.300000000000004</v>
      </c>
      <c r="AA1331" s="100">
        <v>28.699999999999992</v>
      </c>
      <c r="AB1331" s="100">
        <v>20.983333333333334</v>
      </c>
      <c r="AC1331" s="100">
        <v>24.96</v>
      </c>
      <c r="AD1331" s="100">
        <v>18.486666666666665</v>
      </c>
      <c r="AE1331" s="100">
        <v>14.51</v>
      </c>
      <c r="AF1331" s="100">
        <v>18.899999999999999</v>
      </c>
      <c r="AG1331" s="100">
        <v>34.24666666666667</v>
      </c>
      <c r="AH1331" s="100">
        <v>24.913333333333334</v>
      </c>
      <c r="AI1331" s="100">
        <v>35.453333333333333</v>
      </c>
      <c r="AJ1331" s="100">
        <v>37.396666666666668</v>
      </c>
      <c r="AK1331" s="100">
        <v>43.599999999999987</v>
      </c>
      <c r="AL1331" s="100">
        <v>48.55</v>
      </c>
      <c r="AM1331" s="100">
        <v>42.921428571428564</v>
      </c>
      <c r="AN1331" s="100">
        <v>47.690000000000005</v>
      </c>
      <c r="AO1331" s="100">
        <v>47.586666666666673</v>
      </c>
      <c r="AP1331" s="100">
        <v>25.160000000000004</v>
      </c>
      <c r="AQ1331" s="100">
        <v>17.586206896551722</v>
      </c>
      <c r="AR1331" s="100">
        <v>8.0862068965517242</v>
      </c>
      <c r="AS1331" s="100">
        <v>6.5758620689655176</v>
      </c>
      <c r="AT1331" s="1"/>
      <c r="AU1331" s="1"/>
      <c r="AV1331" s="1"/>
      <c r="AW1331" s="1"/>
      <c r="AX1331" s="1"/>
      <c r="AY1331" s="1"/>
      <c r="AZ1331" s="1"/>
      <c r="BA1331" s="1"/>
      <c r="BB1331" s="1"/>
      <c r="BC1331" s="1"/>
      <c r="BD1331" s="1"/>
      <c r="BE1331" s="1"/>
      <c r="BF1331" s="1"/>
      <c r="BG1331" s="1"/>
      <c r="BH1331" s="1"/>
      <c r="BI1331" s="1"/>
      <c r="BJ1331" s="1"/>
      <c r="BK1331" s="1"/>
      <c r="BL1331" s="1"/>
      <c r="BM1331" s="1"/>
    </row>
    <row r="1332" spans="1:65" ht="16.5" customHeight="1" x14ac:dyDescent="0.25">
      <c r="A1332" s="87">
        <v>24050100</v>
      </c>
      <c r="B1332" s="82" t="s">
        <v>26</v>
      </c>
      <c r="C1332" s="82" t="s">
        <v>1621</v>
      </c>
      <c r="D1332" s="82" t="s">
        <v>1622</v>
      </c>
      <c r="E1332" s="82" t="s">
        <v>1501</v>
      </c>
      <c r="F1332" s="82">
        <v>8</v>
      </c>
      <c r="G1332" s="82">
        <v>815</v>
      </c>
      <c r="H1332" s="83">
        <v>-73.279888889999995</v>
      </c>
      <c r="I1332" s="93">
        <v>6.7072500000000002</v>
      </c>
      <c r="J1332" s="100">
        <v>17.562068965517241</v>
      </c>
      <c r="K1332" s="100">
        <v>7.1655172413793107</v>
      </c>
      <c r="L1332" s="100">
        <v>16.044827586206896</v>
      </c>
      <c r="M1332" s="100">
        <v>15.071428571428571</v>
      </c>
      <c r="N1332" s="100">
        <v>16.021428571428572</v>
      </c>
      <c r="O1332" s="100">
        <v>17.857142857142858</v>
      </c>
      <c r="P1332" s="100">
        <v>21.482758620689655</v>
      </c>
      <c r="Q1332" s="100">
        <v>25.071428571428573</v>
      </c>
      <c r="R1332" s="100">
        <v>45.037037037037038</v>
      </c>
      <c r="S1332" s="100">
        <v>39.137931034482762</v>
      </c>
      <c r="T1332" s="100">
        <v>63.896551724137929</v>
      </c>
      <c r="U1332" s="100">
        <v>58.448275862068968</v>
      </c>
      <c r="V1332" s="100">
        <v>61.627586206896552</v>
      </c>
      <c r="W1332" s="100">
        <v>45.300000000000004</v>
      </c>
      <c r="X1332" s="100">
        <v>67.620689655172413</v>
      </c>
      <c r="Y1332" s="100">
        <v>39.03448275862069</v>
      </c>
      <c r="Z1332" s="100">
        <v>31.03448275862069</v>
      </c>
      <c r="AA1332" s="100">
        <v>22.358620689655172</v>
      </c>
      <c r="AB1332" s="100">
        <v>24.470000000000002</v>
      </c>
      <c r="AC1332" s="100">
        <v>38.083333333333336</v>
      </c>
      <c r="AD1332" s="100">
        <v>33.63666666666667</v>
      </c>
      <c r="AE1332" s="100">
        <v>29.516666666666666</v>
      </c>
      <c r="AF1332" s="100">
        <v>35.143333333333331</v>
      </c>
      <c r="AG1332" s="100">
        <v>37.450000000000003</v>
      </c>
      <c r="AH1332" s="100">
        <v>45.306666666666665</v>
      </c>
      <c r="AI1332" s="100">
        <v>52.643333333333331</v>
      </c>
      <c r="AJ1332" s="100">
        <v>69.243333333333339</v>
      </c>
      <c r="AK1332" s="100">
        <v>65.137931034482762</v>
      </c>
      <c r="AL1332" s="100">
        <v>73.610344827586204</v>
      </c>
      <c r="AM1332" s="100">
        <v>81.324137931034485</v>
      </c>
      <c r="AN1332" s="100">
        <v>68.775862068965523</v>
      </c>
      <c r="AO1332" s="100">
        <v>65.07586206896552</v>
      </c>
      <c r="AP1332" s="100">
        <v>47.86296296296296</v>
      </c>
      <c r="AQ1332" s="100">
        <v>24.758620689655171</v>
      </c>
      <c r="AR1332" s="100">
        <v>15.517241379310345</v>
      </c>
      <c r="AS1332" s="100">
        <v>7.9851851851851849</v>
      </c>
      <c r="AT1332" s="1"/>
      <c r="AU1332" s="1"/>
      <c r="AV1332" s="1"/>
      <c r="AW1332" s="1"/>
      <c r="AX1332" s="1"/>
      <c r="AY1332" s="1"/>
      <c r="AZ1332" s="1"/>
      <c r="BA1332" s="1"/>
      <c r="BB1332" s="1"/>
      <c r="BC1332" s="1"/>
      <c r="BD1332" s="1"/>
      <c r="BE1332" s="1"/>
      <c r="BF1332" s="1"/>
      <c r="BG1332" s="1"/>
      <c r="BH1332" s="1"/>
      <c r="BI1332" s="1"/>
      <c r="BJ1332" s="1"/>
      <c r="BK1332" s="1"/>
      <c r="BL1332" s="1"/>
      <c r="BM1332" s="1"/>
    </row>
    <row r="1333" spans="1:65" ht="16.5" customHeight="1" x14ac:dyDescent="0.25">
      <c r="A1333" s="87">
        <v>24055030</v>
      </c>
      <c r="B1333" s="82" t="s">
        <v>56</v>
      </c>
      <c r="C1333" s="82" t="s">
        <v>1622</v>
      </c>
      <c r="D1333" s="82" t="s">
        <v>1622</v>
      </c>
      <c r="E1333" s="82" t="s">
        <v>1501</v>
      </c>
      <c r="F1333" s="82">
        <v>8</v>
      </c>
      <c r="G1333" s="82">
        <v>1810</v>
      </c>
      <c r="H1333" s="83">
        <v>-73.282750000000007</v>
      </c>
      <c r="I1333" s="93">
        <v>6.7927777799999998</v>
      </c>
      <c r="J1333" s="100">
        <v>10.979310344827585</v>
      </c>
      <c r="K1333" s="100">
        <v>5.6892857142857149</v>
      </c>
      <c r="L1333" s="100">
        <v>9.6178571428571438</v>
      </c>
      <c r="M1333" s="100">
        <v>11.124137931034484</v>
      </c>
      <c r="N1333" s="100">
        <v>12.035714285714288</v>
      </c>
      <c r="O1333" s="100">
        <v>8.8777777777777782</v>
      </c>
      <c r="P1333" s="100">
        <v>27.799999999999997</v>
      </c>
      <c r="Q1333" s="100">
        <v>25.900000000000006</v>
      </c>
      <c r="R1333" s="100">
        <v>33.844444444444449</v>
      </c>
      <c r="S1333" s="100">
        <v>24.0448275862069</v>
      </c>
      <c r="T1333" s="100">
        <v>45.477777777777774</v>
      </c>
      <c r="U1333" s="100">
        <v>44.055172413793116</v>
      </c>
      <c r="V1333" s="100">
        <v>45.391999999999996</v>
      </c>
      <c r="W1333" s="100">
        <v>44.670370370370378</v>
      </c>
      <c r="X1333" s="100">
        <v>58.150000000000013</v>
      </c>
      <c r="Y1333" s="100">
        <v>38.214285714285708</v>
      </c>
      <c r="Z1333" s="100">
        <v>31.315384615384612</v>
      </c>
      <c r="AA1333" s="100">
        <v>28.829629629629629</v>
      </c>
      <c r="AB1333" s="100">
        <v>26.110344827586204</v>
      </c>
      <c r="AC1333" s="100">
        <v>27.985714285714295</v>
      </c>
      <c r="AD1333" s="100">
        <v>36.475862068965519</v>
      </c>
      <c r="AE1333" s="100">
        <v>31.330769230769231</v>
      </c>
      <c r="AF1333" s="100">
        <v>40.529629629629618</v>
      </c>
      <c r="AG1333" s="100">
        <v>37.496428571428567</v>
      </c>
      <c r="AH1333" s="100">
        <v>44.70344827586208</v>
      </c>
      <c r="AI1333" s="100">
        <v>53.479310344827596</v>
      </c>
      <c r="AJ1333" s="100">
        <v>54.089655172413792</v>
      </c>
      <c r="AK1333" s="100">
        <v>48.810714285714269</v>
      </c>
      <c r="AL1333" s="100">
        <v>63.351851851851855</v>
      </c>
      <c r="AM1333" s="100">
        <v>50.596296296296295</v>
      </c>
      <c r="AN1333" s="100">
        <v>51.938461538461539</v>
      </c>
      <c r="AO1333" s="100">
        <v>45.55555555555555</v>
      </c>
      <c r="AP1333" s="100">
        <v>34.544444444444451</v>
      </c>
      <c r="AQ1333" s="100">
        <v>20.540740740740741</v>
      </c>
      <c r="AR1333" s="100">
        <v>16.114285714285717</v>
      </c>
      <c r="AS1333" s="100">
        <v>9.4592592592592588</v>
      </c>
      <c r="AT1333" s="1" t="s">
        <v>1888</v>
      </c>
      <c r="AU1333" s="1"/>
      <c r="AV1333" s="1"/>
      <c r="AW1333" s="1"/>
      <c r="AX1333" s="1"/>
      <c r="AY1333" s="1"/>
      <c r="AZ1333" s="1"/>
      <c r="BA1333" s="1"/>
      <c r="BB1333" s="1"/>
      <c r="BC1333" s="1"/>
      <c r="BD1333" s="1"/>
      <c r="BE1333" s="1"/>
      <c r="BF1333" s="1"/>
      <c r="BG1333" s="1"/>
      <c r="BH1333" s="1"/>
      <c r="BI1333" s="1"/>
      <c r="BJ1333" s="1"/>
      <c r="BK1333" s="1"/>
      <c r="BL1333" s="1"/>
      <c r="BM1333" s="1"/>
    </row>
    <row r="1334" spans="1:65" ht="16.5" customHeight="1" x14ac:dyDescent="0.25">
      <c r="A1334" s="87">
        <v>25020860</v>
      </c>
      <c r="B1334" s="82" t="s">
        <v>26</v>
      </c>
      <c r="C1334" s="82" t="s">
        <v>1623</v>
      </c>
      <c r="D1334" s="82" t="s">
        <v>1274</v>
      </c>
      <c r="E1334" s="82" t="s">
        <v>1608</v>
      </c>
      <c r="F1334" s="82">
        <v>2</v>
      </c>
      <c r="G1334" s="82">
        <v>100</v>
      </c>
      <c r="H1334" s="83">
        <v>-74.94083332999999</v>
      </c>
      <c r="I1334" s="93">
        <v>9.3594444400000008</v>
      </c>
      <c r="J1334" s="100">
        <v>10.3</v>
      </c>
      <c r="K1334" s="100">
        <v>3.1</v>
      </c>
      <c r="L1334" s="100">
        <v>3.9</v>
      </c>
      <c r="M1334" s="100">
        <v>3.5172413793103448</v>
      </c>
      <c r="N1334" s="100">
        <v>7.2413793103448274</v>
      </c>
      <c r="O1334" s="100">
        <v>10.857142857142858</v>
      </c>
      <c r="P1334" s="100">
        <v>12.206896551724139</v>
      </c>
      <c r="Q1334" s="100">
        <v>20.96551724137931</v>
      </c>
      <c r="R1334" s="100">
        <v>12.110344827586207</v>
      </c>
      <c r="S1334" s="100">
        <v>33.206896551724135</v>
      </c>
      <c r="T1334" s="100">
        <v>36</v>
      </c>
      <c r="U1334" s="100">
        <v>34.689655172413794</v>
      </c>
      <c r="V1334" s="100">
        <v>48.689655172413794</v>
      </c>
      <c r="W1334" s="100">
        <v>52.344827586206897</v>
      </c>
      <c r="X1334" s="100">
        <v>57.827586206896555</v>
      </c>
      <c r="Y1334" s="100">
        <v>59.23571428571428</v>
      </c>
      <c r="Z1334" s="100">
        <v>46.448275862068968</v>
      </c>
      <c r="AA1334" s="100">
        <v>43.131034482758622</v>
      </c>
      <c r="AB1334" s="100">
        <v>41.896551724137929</v>
      </c>
      <c r="AC1334" s="100">
        <v>33.055172413793102</v>
      </c>
      <c r="AD1334" s="100">
        <v>62.193103448275856</v>
      </c>
      <c r="AE1334" s="100">
        <v>57.793103448275865</v>
      </c>
      <c r="AF1334" s="100">
        <v>57.413793103448278</v>
      </c>
      <c r="AG1334" s="100">
        <v>65.285714285714292</v>
      </c>
      <c r="AH1334" s="100">
        <v>59.9</v>
      </c>
      <c r="AI1334" s="100">
        <v>43.193333333333335</v>
      </c>
      <c r="AJ1334" s="100">
        <v>64.173333333333332</v>
      </c>
      <c r="AK1334" s="100">
        <v>52.466666666666669</v>
      </c>
      <c r="AL1334" s="100">
        <v>62.766666666666666</v>
      </c>
      <c r="AM1334" s="100">
        <v>40.200000000000003</v>
      </c>
      <c r="AN1334" s="100">
        <v>38.172413793103445</v>
      </c>
      <c r="AO1334" s="100">
        <v>53.275862068965516</v>
      </c>
      <c r="AP1334" s="100">
        <v>28.172413793103448</v>
      </c>
      <c r="AQ1334" s="100">
        <v>14.206896551724139</v>
      </c>
      <c r="AR1334" s="100">
        <v>19.586206896551722</v>
      </c>
      <c r="AS1334" s="100">
        <v>9.2142857142857135</v>
      </c>
      <c r="AT1334" s="1"/>
      <c r="AU1334" s="1"/>
      <c r="AV1334" s="1"/>
      <c r="AW1334" s="1"/>
      <c r="AX1334" s="1"/>
      <c r="AY1334" s="1"/>
      <c r="AZ1334" s="1"/>
      <c r="BA1334" s="1"/>
      <c r="BB1334" s="1"/>
      <c r="BC1334" s="1"/>
      <c r="BD1334" s="1"/>
      <c r="BE1334" s="1"/>
      <c r="BF1334" s="1"/>
      <c r="BG1334" s="1"/>
      <c r="BH1334" s="1"/>
      <c r="BI1334" s="1"/>
      <c r="BJ1334" s="1"/>
      <c r="BK1334" s="1"/>
      <c r="BL1334" s="1"/>
      <c r="BM1334" s="1"/>
    </row>
    <row r="1335" spans="1:65" ht="16.5" customHeight="1" x14ac:dyDescent="0.25">
      <c r="A1335" s="87">
        <v>25020980</v>
      </c>
      <c r="B1335" s="82" t="s">
        <v>26</v>
      </c>
      <c r="C1335" s="82" t="s">
        <v>1158</v>
      </c>
      <c r="D1335" s="82" t="s">
        <v>1158</v>
      </c>
      <c r="E1335" s="82" t="s">
        <v>1608</v>
      </c>
      <c r="F1335" s="82">
        <v>2</v>
      </c>
      <c r="G1335" s="82">
        <v>20</v>
      </c>
      <c r="H1335" s="83">
        <v>-75.124444439999991</v>
      </c>
      <c r="I1335" s="93">
        <v>8.7908333300000017</v>
      </c>
      <c r="J1335" s="100">
        <v>10</v>
      </c>
      <c r="K1335" s="100">
        <v>1.6896551724137931</v>
      </c>
      <c r="L1335" s="100">
        <v>0.82758620689655171</v>
      </c>
      <c r="M1335" s="100">
        <v>3.2068965517241379</v>
      </c>
      <c r="N1335" s="100">
        <v>4.1379310344827589</v>
      </c>
      <c r="O1335" s="100">
        <v>4.3103448275862073</v>
      </c>
      <c r="P1335" s="100">
        <v>9.3666666666666671</v>
      </c>
      <c r="Q1335" s="100">
        <v>9.6551724137931032</v>
      </c>
      <c r="R1335" s="100">
        <v>20.833333333333332</v>
      </c>
      <c r="S1335" s="100">
        <v>25.333333333333332</v>
      </c>
      <c r="T1335" s="100">
        <v>35.166666666666664</v>
      </c>
      <c r="U1335" s="100">
        <v>42.166666666666664</v>
      </c>
      <c r="V1335" s="100">
        <v>68.033333333333331</v>
      </c>
      <c r="W1335" s="100">
        <v>57.8</v>
      </c>
      <c r="X1335" s="100">
        <v>69.319999999999993</v>
      </c>
      <c r="Y1335" s="100">
        <v>77.599999999999994</v>
      </c>
      <c r="Z1335" s="100">
        <v>82.266666666666666</v>
      </c>
      <c r="AA1335" s="100">
        <v>70.833333333333329</v>
      </c>
      <c r="AB1335" s="100">
        <v>81.599999999999994</v>
      </c>
      <c r="AC1335" s="100">
        <v>68.233333333333334</v>
      </c>
      <c r="AD1335" s="100">
        <v>96.713333333333338</v>
      </c>
      <c r="AE1335" s="100">
        <v>81.379310344827587</v>
      </c>
      <c r="AF1335" s="100">
        <v>87.279310344827579</v>
      </c>
      <c r="AG1335" s="100">
        <v>98.600000000000009</v>
      </c>
      <c r="AH1335" s="100">
        <v>83.310344827586206</v>
      </c>
      <c r="AI1335" s="100">
        <v>83.65517241379311</v>
      </c>
      <c r="AJ1335" s="100">
        <v>91.517241379310349</v>
      </c>
      <c r="AK1335" s="100">
        <v>65.068965517241381</v>
      </c>
      <c r="AL1335" s="100">
        <v>63.931034482758619</v>
      </c>
      <c r="AM1335" s="100">
        <v>49.751724137931035</v>
      </c>
      <c r="AN1335" s="100">
        <v>41.321428571428569</v>
      </c>
      <c r="AO1335" s="100">
        <v>51.857142857142854</v>
      </c>
      <c r="AP1335" s="100">
        <v>33.535714285714285</v>
      </c>
      <c r="AQ1335" s="100">
        <v>21.217857142857145</v>
      </c>
      <c r="AR1335" s="100">
        <v>11.664285714285715</v>
      </c>
      <c r="AS1335" s="100">
        <v>5.4642857142857144</v>
      </c>
      <c r="AT1335" s="1"/>
      <c r="AU1335" s="1"/>
      <c r="AV1335" s="1"/>
      <c r="AW1335" s="1"/>
      <c r="AX1335" s="1"/>
      <c r="AY1335" s="1"/>
      <c r="AZ1335" s="1"/>
      <c r="BA1335" s="1"/>
      <c r="BB1335" s="1"/>
      <c r="BC1335" s="1"/>
      <c r="BD1335" s="1"/>
      <c r="BE1335" s="1"/>
      <c r="BF1335" s="1"/>
      <c r="BG1335" s="1"/>
      <c r="BH1335" s="1"/>
      <c r="BI1335" s="1"/>
      <c r="BJ1335" s="1"/>
      <c r="BK1335" s="1"/>
      <c r="BL1335" s="1"/>
      <c r="BM1335" s="1"/>
    </row>
    <row r="1336" spans="1:65" ht="16.5" customHeight="1" x14ac:dyDescent="0.25">
      <c r="A1336" s="87">
        <v>13090040</v>
      </c>
      <c r="B1336" s="82" t="s">
        <v>26</v>
      </c>
      <c r="C1336" s="82" t="s">
        <v>1625</v>
      </c>
      <c r="D1336" s="82" t="s">
        <v>1625</v>
      </c>
      <c r="E1336" s="82" t="s">
        <v>1608</v>
      </c>
      <c r="F1336" s="82">
        <v>2</v>
      </c>
      <c r="G1336" s="82">
        <v>100</v>
      </c>
      <c r="H1336" s="83">
        <v>-75.322500000000005</v>
      </c>
      <c r="I1336" s="93">
        <v>9.5386111100000015</v>
      </c>
      <c r="J1336" s="100">
        <v>8.0333333333333332</v>
      </c>
      <c r="K1336" s="100">
        <v>8.8000000000000007</v>
      </c>
      <c r="L1336" s="100">
        <v>4.4566666666666661</v>
      </c>
      <c r="M1336" s="100">
        <v>8.15</v>
      </c>
      <c r="N1336" s="100">
        <v>6.6833333333333336</v>
      </c>
      <c r="O1336" s="100">
        <v>8.6733333333333338</v>
      </c>
      <c r="P1336" s="100">
        <v>10.03448275862069</v>
      </c>
      <c r="Q1336" s="100">
        <v>17.513793103448275</v>
      </c>
      <c r="R1336" s="100">
        <v>20.413793103448278</v>
      </c>
      <c r="S1336" s="100">
        <v>31.210344827586209</v>
      </c>
      <c r="T1336" s="100">
        <v>44.844827586206897</v>
      </c>
      <c r="U1336" s="100">
        <v>39.535714285714285</v>
      </c>
      <c r="V1336" s="100">
        <v>72.333333333333329</v>
      </c>
      <c r="W1336" s="100">
        <v>56.953333333333333</v>
      </c>
      <c r="X1336" s="100">
        <v>69.463333333333338</v>
      </c>
      <c r="Y1336" s="100">
        <v>57.026666666666671</v>
      </c>
      <c r="Z1336" s="100">
        <v>44.643333333333338</v>
      </c>
      <c r="AA1336" s="100">
        <v>29.683333333333334</v>
      </c>
      <c r="AB1336" s="100">
        <v>39.36</v>
      </c>
      <c r="AC1336" s="100">
        <v>36.049999999999997</v>
      </c>
      <c r="AD1336" s="100">
        <v>38.706666666666671</v>
      </c>
      <c r="AE1336" s="100">
        <v>51.61</v>
      </c>
      <c r="AF1336" s="100">
        <v>43.66</v>
      </c>
      <c r="AG1336" s="100">
        <v>55.153333333333329</v>
      </c>
      <c r="AH1336" s="100">
        <v>45.513333333333335</v>
      </c>
      <c r="AI1336" s="100">
        <v>49.519999999999996</v>
      </c>
      <c r="AJ1336" s="100">
        <v>54.026666666666664</v>
      </c>
      <c r="AK1336" s="100">
        <v>53.806666666666665</v>
      </c>
      <c r="AL1336" s="100">
        <v>52.68333333333333</v>
      </c>
      <c r="AM1336" s="100">
        <v>67.69</v>
      </c>
      <c r="AN1336" s="100">
        <v>41.393333333333331</v>
      </c>
      <c r="AO1336" s="100">
        <v>52.048275862068969</v>
      </c>
      <c r="AP1336" s="100">
        <v>40.79</v>
      </c>
      <c r="AQ1336" s="100">
        <v>20.123333333333335</v>
      </c>
      <c r="AR1336" s="100">
        <v>19.633333333333333</v>
      </c>
      <c r="AS1336" s="100">
        <v>11.583333333333334</v>
      </c>
      <c r="AT1336" s="1"/>
      <c r="AU1336" s="1"/>
      <c r="AV1336" s="1"/>
      <c r="AW1336" s="1"/>
      <c r="AX1336" s="1"/>
      <c r="AY1336" s="1"/>
      <c r="AZ1336" s="1"/>
      <c r="BA1336" s="1"/>
      <c r="BB1336" s="1"/>
      <c r="BC1336" s="1"/>
      <c r="BD1336" s="1"/>
      <c r="BE1336" s="1"/>
      <c r="BF1336" s="1"/>
      <c r="BG1336" s="1"/>
      <c r="BH1336" s="1"/>
      <c r="BI1336" s="1"/>
      <c r="BJ1336" s="1"/>
      <c r="BK1336" s="1"/>
      <c r="BL1336" s="1"/>
      <c r="BM1336" s="1"/>
    </row>
    <row r="1337" spans="1:65" ht="16.5" customHeight="1" x14ac:dyDescent="0.25">
      <c r="A1337" s="87">
        <v>13090060</v>
      </c>
      <c r="B1337" s="82" t="s">
        <v>26</v>
      </c>
      <c r="C1337" s="82" t="s">
        <v>1626</v>
      </c>
      <c r="D1337" s="82" t="s">
        <v>1627</v>
      </c>
      <c r="E1337" s="82" t="s">
        <v>1608</v>
      </c>
      <c r="F1337" s="82">
        <v>2</v>
      </c>
      <c r="G1337" s="82">
        <v>100</v>
      </c>
      <c r="H1337" s="83">
        <v>-75.370833329999996</v>
      </c>
      <c r="I1337" s="93">
        <v>9.4738888900000013</v>
      </c>
      <c r="J1337" s="100">
        <v>5.5400000000000009</v>
      </c>
      <c r="K1337" s="100">
        <v>5.1566666666666663</v>
      </c>
      <c r="L1337" s="100">
        <v>6.2099999999999991</v>
      </c>
      <c r="M1337" s="100">
        <v>2.7</v>
      </c>
      <c r="N1337" s="100">
        <v>5.326666666666668</v>
      </c>
      <c r="O1337" s="100">
        <v>2.8499999999999996</v>
      </c>
      <c r="P1337" s="100">
        <v>8.5068965517241377</v>
      </c>
      <c r="Q1337" s="100">
        <v>16.03448275862069</v>
      </c>
      <c r="R1337" s="100">
        <v>19.089285714285715</v>
      </c>
      <c r="S1337" s="100">
        <v>18.510344827586209</v>
      </c>
      <c r="T1337" s="100">
        <v>19.713793103448275</v>
      </c>
      <c r="U1337" s="100">
        <v>45.972413793103449</v>
      </c>
      <c r="V1337" s="100">
        <v>49.327586206896555</v>
      </c>
      <c r="W1337" s="100">
        <v>44.848275862068959</v>
      </c>
      <c r="X1337" s="100">
        <v>66.33448275862068</v>
      </c>
      <c r="Y1337" s="100">
        <v>38.839285714285715</v>
      </c>
      <c r="Z1337" s="100">
        <v>50.496551724137937</v>
      </c>
      <c r="AA1337" s="100">
        <v>37.662068965517243</v>
      </c>
      <c r="AB1337" s="100">
        <v>32.403448275862075</v>
      </c>
      <c r="AC1337" s="100">
        <v>28.962068965517243</v>
      </c>
      <c r="AD1337" s="100">
        <v>51.962068965517247</v>
      </c>
      <c r="AE1337" s="100">
        <v>41.179310344827584</v>
      </c>
      <c r="AF1337" s="100">
        <v>40.820689655172416</v>
      </c>
      <c r="AG1337" s="100">
        <v>60.506896551724139</v>
      </c>
      <c r="AH1337" s="100">
        <v>43.289999999999992</v>
      </c>
      <c r="AI1337" s="100">
        <v>51.93333333333333</v>
      </c>
      <c r="AJ1337" s="100">
        <v>51.733333333333327</v>
      </c>
      <c r="AK1337" s="100">
        <v>44.089655172413799</v>
      </c>
      <c r="AL1337" s="100">
        <v>45.603448275862071</v>
      </c>
      <c r="AM1337" s="100">
        <v>48.075862068965527</v>
      </c>
      <c r="AN1337" s="100">
        <v>43.727586206896554</v>
      </c>
      <c r="AO1337" s="100">
        <v>56.910344827586201</v>
      </c>
      <c r="AP1337" s="100">
        <v>39.386206896551727</v>
      </c>
      <c r="AQ1337" s="100">
        <v>16.923333333333339</v>
      </c>
      <c r="AR1337" s="100">
        <v>20.939999999999998</v>
      </c>
      <c r="AS1337" s="100">
        <v>15.09</v>
      </c>
      <c r="AT1337" s="1"/>
      <c r="AU1337" s="1"/>
      <c r="AV1337" s="1"/>
      <c r="AW1337" s="1"/>
      <c r="AX1337" s="1"/>
      <c r="AY1337" s="1"/>
      <c r="AZ1337" s="1"/>
      <c r="BA1337" s="1"/>
      <c r="BB1337" s="1"/>
      <c r="BC1337" s="1"/>
      <c r="BD1337" s="1"/>
      <c r="BE1337" s="1"/>
      <c r="BF1337" s="1"/>
      <c r="BG1337" s="1"/>
      <c r="BH1337" s="1"/>
      <c r="BI1337" s="1"/>
      <c r="BJ1337" s="1"/>
      <c r="BK1337" s="1"/>
      <c r="BL1337" s="1"/>
      <c r="BM1337" s="1"/>
    </row>
    <row r="1338" spans="1:65" ht="16.5" customHeight="1" x14ac:dyDescent="0.25">
      <c r="A1338" s="87">
        <v>13095020</v>
      </c>
      <c r="B1338" s="82" t="s">
        <v>43</v>
      </c>
      <c r="C1338" s="82" t="s">
        <v>1628</v>
      </c>
      <c r="D1338" s="82" t="s">
        <v>1627</v>
      </c>
      <c r="E1338" s="82" t="s">
        <v>1608</v>
      </c>
      <c r="F1338" s="82">
        <v>2</v>
      </c>
      <c r="G1338" s="82">
        <v>200</v>
      </c>
      <c r="H1338" s="83">
        <v>-75.351361109999999</v>
      </c>
      <c r="I1338" s="93">
        <v>9.5301388900000017</v>
      </c>
      <c r="J1338" s="100">
        <v>7.9279999999999999</v>
      </c>
      <c r="K1338" s="100">
        <v>6.7461538461538462</v>
      </c>
      <c r="L1338" s="100">
        <v>5.0192307692307692</v>
      </c>
      <c r="M1338" s="100">
        <v>5.1192307692307688</v>
      </c>
      <c r="N1338" s="100">
        <v>2.5961538461538463</v>
      </c>
      <c r="O1338" s="100">
        <v>1.3208333333333333</v>
      </c>
      <c r="P1338" s="100">
        <v>8.1560000000000006</v>
      </c>
      <c r="Q1338" s="100">
        <v>17.04325</v>
      </c>
      <c r="R1338" s="100">
        <v>22.447999999999997</v>
      </c>
      <c r="S1338" s="100">
        <v>25.652746033668517</v>
      </c>
      <c r="T1338" s="100">
        <v>32.46153846153846</v>
      </c>
      <c r="U1338" s="100">
        <v>51.639131902731378</v>
      </c>
      <c r="V1338" s="100">
        <v>69.515999999999991</v>
      </c>
      <c r="W1338" s="100">
        <v>64.059999999999988</v>
      </c>
      <c r="X1338" s="100">
        <v>64.312035083770752</v>
      </c>
      <c r="Y1338" s="100">
        <v>66.617832727717001</v>
      </c>
      <c r="Z1338" s="100">
        <v>58.270373282833333</v>
      </c>
      <c r="AA1338" s="100">
        <v>34.929267547509625</v>
      </c>
      <c r="AB1338" s="100">
        <v>52.096974974874989</v>
      </c>
      <c r="AC1338" s="100">
        <v>33.455999999999996</v>
      </c>
      <c r="AD1338" s="100">
        <v>50.257875000000006</v>
      </c>
      <c r="AE1338" s="100">
        <v>38.996153846153845</v>
      </c>
      <c r="AF1338" s="100">
        <v>45.911538461538463</v>
      </c>
      <c r="AG1338" s="100">
        <v>74.337500000000006</v>
      </c>
      <c r="AH1338" s="100">
        <v>43.745833333333337</v>
      </c>
      <c r="AI1338" s="100">
        <v>54.858333333333327</v>
      </c>
      <c r="AJ1338" s="100">
        <v>46.477499999999999</v>
      </c>
      <c r="AK1338" s="100">
        <v>52.016000000000005</v>
      </c>
      <c r="AL1338" s="100">
        <v>62.66</v>
      </c>
      <c r="AM1338" s="100">
        <v>60.028258454799648</v>
      </c>
      <c r="AN1338" s="100">
        <v>47.257664959935042</v>
      </c>
      <c r="AO1338" s="100">
        <v>42.188461538461532</v>
      </c>
      <c r="AP1338" s="100">
        <v>43.6875</v>
      </c>
      <c r="AQ1338" s="100">
        <v>17.837500000000002</v>
      </c>
      <c r="AR1338" s="100">
        <v>23.35049458344778</v>
      </c>
      <c r="AS1338" s="100">
        <v>12.220658961931862</v>
      </c>
      <c r="AT1338" s="1" t="s">
        <v>1888</v>
      </c>
      <c r="AU1338" s="1"/>
      <c r="AV1338" s="1"/>
      <c r="AW1338" s="1"/>
      <c r="AX1338" s="1"/>
      <c r="AY1338" s="1"/>
      <c r="AZ1338" s="1"/>
      <c r="BA1338" s="1"/>
      <c r="BB1338" s="1"/>
      <c r="BC1338" s="1"/>
      <c r="BD1338" s="1"/>
      <c r="BE1338" s="1"/>
      <c r="BF1338" s="1"/>
      <c r="BG1338" s="1"/>
      <c r="BH1338" s="1"/>
      <c r="BI1338" s="1"/>
      <c r="BJ1338" s="1"/>
      <c r="BK1338" s="1"/>
      <c r="BL1338" s="1"/>
      <c r="BM1338" s="1"/>
    </row>
    <row r="1339" spans="1:65" ht="16.5" customHeight="1" x14ac:dyDescent="0.25">
      <c r="A1339" s="87">
        <v>25025080</v>
      </c>
      <c r="B1339" s="82" t="s">
        <v>43</v>
      </c>
      <c r="C1339" s="82" t="s">
        <v>1629</v>
      </c>
      <c r="D1339" s="82" t="s">
        <v>1630</v>
      </c>
      <c r="E1339" s="82" t="s">
        <v>1608</v>
      </c>
      <c r="F1339" s="82">
        <v>2</v>
      </c>
      <c r="G1339" s="82">
        <v>166</v>
      </c>
      <c r="H1339" s="83">
        <v>-75.283055560000008</v>
      </c>
      <c r="I1339" s="93">
        <v>9.3338888900000008</v>
      </c>
      <c r="J1339" s="100">
        <v>12.110714285714284</v>
      </c>
      <c r="K1339" s="100">
        <v>4.2071428571428573</v>
      </c>
      <c r="L1339" s="100">
        <v>0.95357142857142863</v>
      </c>
      <c r="M1339" s="100">
        <v>4.6758620689655173</v>
      </c>
      <c r="N1339" s="100">
        <v>5.7103448275862076</v>
      </c>
      <c r="O1339" s="100">
        <v>4.3892857142857142</v>
      </c>
      <c r="P1339" s="100">
        <v>12.066666666666666</v>
      </c>
      <c r="Q1339" s="100">
        <v>13.28888888888889</v>
      </c>
      <c r="R1339" s="100">
        <v>15.053571428571429</v>
      </c>
      <c r="S1339" s="100">
        <v>28.751999999999999</v>
      </c>
      <c r="T1339" s="100">
        <v>28.507142857142863</v>
      </c>
      <c r="U1339" s="100">
        <v>30.144444444444439</v>
      </c>
      <c r="V1339" s="100">
        <v>53.203571428571422</v>
      </c>
      <c r="W1339" s="100">
        <v>54.337037037037028</v>
      </c>
      <c r="X1339" s="100">
        <v>58.114285714285707</v>
      </c>
      <c r="Y1339" s="100">
        <v>51.072413793103443</v>
      </c>
      <c r="Z1339" s="100">
        <v>44.282142857142865</v>
      </c>
      <c r="AA1339" s="100">
        <v>38.196428571428569</v>
      </c>
      <c r="AB1339" s="100">
        <v>45.657142857142851</v>
      </c>
      <c r="AC1339" s="100">
        <v>36.259259259259252</v>
      </c>
      <c r="AD1339" s="100">
        <v>50.55</v>
      </c>
      <c r="AE1339" s="100">
        <v>41.714285714285715</v>
      </c>
      <c r="AF1339" s="100">
        <v>42.69655172413794</v>
      </c>
      <c r="AG1339" s="100">
        <v>49.742307692307691</v>
      </c>
      <c r="AH1339" s="100">
        <v>40.762068965517237</v>
      </c>
      <c r="AI1339" s="100">
        <v>40.975862068965505</v>
      </c>
      <c r="AJ1339" s="100">
        <v>50.258333333333333</v>
      </c>
      <c r="AK1339" s="100">
        <v>41.828571428571429</v>
      </c>
      <c r="AL1339" s="100">
        <v>42.907142857142865</v>
      </c>
      <c r="AM1339" s="100">
        <v>45.011111111111113</v>
      </c>
      <c r="AN1339" s="100">
        <v>40.046153846153842</v>
      </c>
      <c r="AO1339" s="100">
        <v>21.914814814814818</v>
      </c>
      <c r="AP1339" s="100">
        <v>30.346153846153847</v>
      </c>
      <c r="AQ1339" s="100">
        <v>10.481481481481481</v>
      </c>
      <c r="AR1339" s="100">
        <v>19.529629629629632</v>
      </c>
      <c r="AS1339" s="100">
        <v>9.9833333333333325</v>
      </c>
      <c r="AT1339" s="1" t="s">
        <v>1888</v>
      </c>
      <c r="AU1339" s="1"/>
      <c r="AV1339" s="1"/>
      <c r="AW1339" s="1"/>
      <c r="AX1339" s="1"/>
      <c r="AY1339" s="1"/>
      <c r="AZ1339" s="1"/>
      <c r="BA1339" s="1"/>
      <c r="BB1339" s="1"/>
      <c r="BC1339" s="1"/>
      <c r="BD1339" s="1"/>
      <c r="BE1339" s="1"/>
      <c r="BF1339" s="1"/>
      <c r="BG1339" s="1"/>
      <c r="BH1339" s="1"/>
      <c r="BI1339" s="1"/>
      <c r="BJ1339" s="1"/>
      <c r="BK1339" s="1"/>
      <c r="BL1339" s="1"/>
      <c r="BM1339" s="1"/>
    </row>
    <row r="1340" spans="1:65" ht="16.5" customHeight="1" x14ac:dyDescent="0.25">
      <c r="A1340" s="87">
        <v>25020990</v>
      </c>
      <c r="B1340" s="82" t="s">
        <v>26</v>
      </c>
      <c r="C1340" s="82" t="s">
        <v>1139</v>
      </c>
      <c r="D1340" s="82" t="s">
        <v>1630</v>
      </c>
      <c r="E1340" s="82" t="s">
        <v>1608</v>
      </c>
      <c r="F1340" s="82">
        <v>2</v>
      </c>
      <c r="G1340" s="82">
        <v>80</v>
      </c>
      <c r="H1340" s="83">
        <v>-75.190277780000002</v>
      </c>
      <c r="I1340" s="93">
        <v>9.178333330000001</v>
      </c>
      <c r="J1340" s="100">
        <v>10.048275862068964</v>
      </c>
      <c r="K1340" s="100">
        <v>12.655172413793103</v>
      </c>
      <c r="L1340" s="100">
        <v>6.6379310344827589</v>
      </c>
      <c r="M1340" s="100">
        <v>7.5793103448275865</v>
      </c>
      <c r="N1340" s="100">
        <v>10.903448275862068</v>
      </c>
      <c r="O1340" s="100">
        <v>5.5655172413793093</v>
      </c>
      <c r="P1340" s="100">
        <v>12.923333333333334</v>
      </c>
      <c r="Q1340" s="100">
        <v>11.123333333333333</v>
      </c>
      <c r="R1340" s="100">
        <v>16.966666666666665</v>
      </c>
      <c r="S1340" s="100">
        <v>31.3</v>
      </c>
      <c r="T1340" s="100">
        <v>46.68</v>
      </c>
      <c r="U1340" s="100">
        <v>36.573333333333338</v>
      </c>
      <c r="V1340" s="100">
        <v>75.239999999999995</v>
      </c>
      <c r="W1340" s="100">
        <v>57.523333333333333</v>
      </c>
      <c r="X1340" s="100">
        <v>64.963333333333338</v>
      </c>
      <c r="Y1340" s="100">
        <v>72.58</v>
      </c>
      <c r="Z1340" s="100">
        <v>56.71</v>
      </c>
      <c r="AA1340" s="100">
        <v>58.053333333333327</v>
      </c>
      <c r="AB1340" s="100">
        <v>70.283333333333331</v>
      </c>
      <c r="AC1340" s="100">
        <v>56.673333333333332</v>
      </c>
      <c r="AD1340" s="100">
        <v>63.217241379310344</v>
      </c>
      <c r="AE1340" s="100">
        <v>63.244827586206895</v>
      </c>
      <c r="AF1340" s="100">
        <v>58.296551724137927</v>
      </c>
      <c r="AG1340" s="100">
        <v>91.482758620689651</v>
      </c>
      <c r="AH1340" s="100">
        <v>67.696551724137933</v>
      </c>
      <c r="AI1340" s="100">
        <v>62.800000000000004</v>
      </c>
      <c r="AJ1340" s="100">
        <v>63.56428571428571</v>
      </c>
      <c r="AK1340" s="100">
        <v>68.665517241379305</v>
      </c>
      <c r="AL1340" s="100">
        <v>59.955172413793107</v>
      </c>
      <c r="AM1340" s="100">
        <v>71.821428571428569</v>
      </c>
      <c r="AN1340" s="100">
        <v>55.88928571428572</v>
      </c>
      <c r="AO1340" s="100">
        <v>41.425925925925924</v>
      </c>
      <c r="AP1340" s="100">
        <v>34.11851851851852</v>
      </c>
      <c r="AQ1340" s="100">
        <v>20.092592592592592</v>
      </c>
      <c r="AR1340" s="100">
        <v>28.089285714285715</v>
      </c>
      <c r="AS1340" s="100">
        <v>10.85</v>
      </c>
      <c r="AT1340" s="1"/>
      <c r="AU1340" s="1"/>
      <c r="AV1340" s="1"/>
      <c r="AW1340" s="1"/>
      <c r="AX1340" s="1"/>
      <c r="AY1340" s="1"/>
      <c r="AZ1340" s="1"/>
      <c r="BA1340" s="1"/>
      <c r="BB1340" s="1"/>
      <c r="BC1340" s="1"/>
      <c r="BD1340" s="1"/>
      <c r="BE1340" s="1"/>
      <c r="BF1340" s="1"/>
      <c r="BG1340" s="1"/>
      <c r="BH1340" s="1"/>
      <c r="BI1340" s="1"/>
      <c r="BJ1340" s="1"/>
      <c r="BK1340" s="1"/>
      <c r="BL1340" s="1"/>
      <c r="BM1340" s="1"/>
    </row>
    <row r="1341" spans="1:65" ht="16.5" customHeight="1" x14ac:dyDescent="0.25">
      <c r="A1341" s="87">
        <v>25021000</v>
      </c>
      <c r="B1341" s="82" t="s">
        <v>26</v>
      </c>
      <c r="C1341" s="82" t="s">
        <v>1631</v>
      </c>
      <c r="D1341" s="82" t="s">
        <v>1631</v>
      </c>
      <c r="E1341" s="82" t="s">
        <v>1608</v>
      </c>
      <c r="F1341" s="82">
        <v>2</v>
      </c>
      <c r="G1341" s="82">
        <v>70</v>
      </c>
      <c r="H1341" s="83">
        <v>-75.050833329999989</v>
      </c>
      <c r="I1341" s="93">
        <v>9.1649999999999991</v>
      </c>
      <c r="J1341" s="100">
        <v>6.833333333333333</v>
      </c>
      <c r="K1341" s="100">
        <v>4.8499999999999996</v>
      </c>
      <c r="L1341" s="100">
        <v>10.5</v>
      </c>
      <c r="M1341" s="100">
        <v>6.72</v>
      </c>
      <c r="N1341" s="100">
        <v>5.35</v>
      </c>
      <c r="O1341" s="100">
        <v>12.116666666666667</v>
      </c>
      <c r="P1341" s="100">
        <v>11.916666666666666</v>
      </c>
      <c r="Q1341" s="100">
        <v>15.4</v>
      </c>
      <c r="R1341" s="100">
        <v>26.716666666666665</v>
      </c>
      <c r="S1341" s="100">
        <v>34.416666666666664</v>
      </c>
      <c r="T1341" s="100">
        <v>27.376666666666665</v>
      </c>
      <c r="U1341" s="100">
        <v>47.696666666666673</v>
      </c>
      <c r="V1341" s="100">
        <v>60.24285714285714</v>
      </c>
      <c r="W1341" s="100">
        <v>49.665517241379305</v>
      </c>
      <c r="X1341" s="100">
        <v>64.531034482758628</v>
      </c>
      <c r="Y1341" s="100">
        <v>65.596551724137925</v>
      </c>
      <c r="Z1341" s="100">
        <v>45.5</v>
      </c>
      <c r="AA1341" s="100">
        <v>55.327586206896555</v>
      </c>
      <c r="AB1341" s="100">
        <v>45.053333333333327</v>
      </c>
      <c r="AC1341" s="100">
        <v>56.982758620689658</v>
      </c>
      <c r="AD1341" s="100">
        <v>51.68</v>
      </c>
      <c r="AE1341" s="100">
        <v>65</v>
      </c>
      <c r="AF1341" s="100">
        <v>61.035714285714285</v>
      </c>
      <c r="AG1341" s="100">
        <v>72.875</v>
      </c>
      <c r="AH1341" s="100">
        <v>63.027586206896551</v>
      </c>
      <c r="AI1341" s="100">
        <v>67.696551724137933</v>
      </c>
      <c r="AJ1341" s="100">
        <v>59.675862068965515</v>
      </c>
      <c r="AK1341" s="100">
        <v>46.486206896551721</v>
      </c>
      <c r="AL1341" s="100">
        <v>60.73571428571428</v>
      </c>
      <c r="AM1341" s="100">
        <v>56.179310344827584</v>
      </c>
      <c r="AN1341" s="100">
        <v>51.507407407407406</v>
      </c>
      <c r="AO1341" s="100">
        <v>39.955172413793107</v>
      </c>
      <c r="AP1341" s="100">
        <v>43.75</v>
      </c>
      <c r="AQ1341" s="100">
        <v>20.635714285714283</v>
      </c>
      <c r="AR1341" s="100">
        <v>18.682758620689654</v>
      </c>
      <c r="AS1341" s="100">
        <v>9.4689655172413794</v>
      </c>
      <c r="AT1341" s="1"/>
      <c r="AU1341" s="1"/>
      <c r="AV1341" s="1"/>
      <c r="AW1341" s="1"/>
      <c r="AX1341" s="1"/>
      <c r="AY1341" s="1"/>
      <c r="AZ1341" s="1"/>
      <c r="BA1341" s="1"/>
      <c r="BB1341" s="1"/>
      <c r="BC1341" s="1"/>
      <c r="BD1341" s="1"/>
      <c r="BE1341" s="1"/>
      <c r="BF1341" s="1"/>
      <c r="BG1341" s="1"/>
      <c r="BH1341" s="1"/>
      <c r="BI1341" s="1"/>
      <c r="BJ1341" s="1"/>
      <c r="BK1341" s="1"/>
      <c r="BL1341" s="1"/>
      <c r="BM1341" s="1"/>
    </row>
    <row r="1342" spans="1:65" ht="16.5" customHeight="1" x14ac:dyDescent="0.25">
      <c r="A1342" s="87">
        <v>25020940</v>
      </c>
      <c r="B1342" s="82" t="s">
        <v>26</v>
      </c>
      <c r="C1342" s="82" t="s">
        <v>248</v>
      </c>
      <c r="D1342" s="82" t="s">
        <v>314</v>
      </c>
      <c r="E1342" s="82" t="s">
        <v>1608</v>
      </c>
      <c r="F1342" s="82">
        <v>1</v>
      </c>
      <c r="G1342" s="82">
        <v>45</v>
      </c>
      <c r="H1342" s="83">
        <v>-74.735555560000009</v>
      </c>
      <c r="I1342" s="93">
        <v>8.3327777799999989</v>
      </c>
      <c r="J1342" s="100">
        <v>21.7</v>
      </c>
      <c r="K1342" s="100">
        <v>10.4</v>
      </c>
      <c r="L1342" s="100">
        <v>5.3103448275862073</v>
      </c>
      <c r="M1342" s="100">
        <v>11.633333333333333</v>
      </c>
      <c r="N1342" s="100">
        <v>10.666666666666666</v>
      </c>
      <c r="O1342" s="100">
        <v>19.966666666666665</v>
      </c>
      <c r="P1342" s="100">
        <v>23.166666666666668</v>
      </c>
      <c r="Q1342" s="100">
        <v>31.866666666666667</v>
      </c>
      <c r="R1342" s="100">
        <v>38.233333333333334</v>
      </c>
      <c r="S1342" s="100">
        <v>47.226666666666667</v>
      </c>
      <c r="T1342" s="100">
        <v>90.933333333333337</v>
      </c>
      <c r="U1342" s="100">
        <v>101.17</v>
      </c>
      <c r="V1342" s="100">
        <v>138.13333333333333</v>
      </c>
      <c r="W1342" s="100">
        <v>112.96551724137932</v>
      </c>
      <c r="X1342" s="100">
        <v>167.65517241379311</v>
      </c>
      <c r="Y1342" s="100">
        <v>145.66666666666666</v>
      </c>
      <c r="Z1342" s="100">
        <v>152.49666666666664</v>
      </c>
      <c r="AA1342" s="100">
        <v>122.10344827586206</v>
      </c>
      <c r="AB1342" s="100">
        <v>111.46666666666667</v>
      </c>
      <c r="AC1342" s="100">
        <v>117.24827586206897</v>
      </c>
      <c r="AD1342" s="100">
        <v>135.88461538461539</v>
      </c>
      <c r="AE1342" s="100">
        <v>124.37931034482759</v>
      </c>
      <c r="AF1342" s="100">
        <v>124.17666666666668</v>
      </c>
      <c r="AG1342" s="100">
        <v>172.24666666666664</v>
      </c>
      <c r="AH1342" s="100">
        <v>124.3</v>
      </c>
      <c r="AI1342" s="100">
        <v>142.51724137931035</v>
      </c>
      <c r="AJ1342" s="100">
        <v>115.18</v>
      </c>
      <c r="AK1342" s="100">
        <v>130.1</v>
      </c>
      <c r="AL1342" s="100">
        <v>110.32142857142857</v>
      </c>
      <c r="AM1342" s="100">
        <v>140.28571428571428</v>
      </c>
      <c r="AN1342" s="100">
        <v>152.73333333333332</v>
      </c>
      <c r="AO1342" s="100">
        <v>100.45333333333333</v>
      </c>
      <c r="AP1342" s="100">
        <v>91</v>
      </c>
      <c r="AQ1342" s="100">
        <v>71.900000000000006</v>
      </c>
      <c r="AR1342" s="100">
        <v>51.666666666666664</v>
      </c>
      <c r="AS1342" s="100">
        <v>25.666666666666668</v>
      </c>
      <c r="AT1342" s="1"/>
      <c r="AU1342" s="1"/>
      <c r="AV1342" s="1"/>
      <c r="AW1342" s="1"/>
      <c r="AX1342" s="1"/>
      <c r="AY1342" s="1"/>
      <c r="AZ1342" s="1"/>
      <c r="BA1342" s="1"/>
      <c r="BB1342" s="1"/>
      <c r="BC1342" s="1"/>
      <c r="BD1342" s="1"/>
      <c r="BE1342" s="1"/>
      <c r="BF1342" s="1"/>
      <c r="BG1342" s="1"/>
      <c r="BH1342" s="1"/>
      <c r="BI1342" s="1"/>
      <c r="BJ1342" s="1"/>
      <c r="BK1342" s="1"/>
      <c r="BL1342" s="1"/>
      <c r="BM1342" s="1"/>
    </row>
    <row r="1343" spans="1:65" ht="16.5" customHeight="1" x14ac:dyDescent="0.25">
      <c r="A1343" s="87">
        <v>25020390</v>
      </c>
      <c r="B1343" s="82" t="s">
        <v>26</v>
      </c>
      <c r="C1343" s="82" t="s">
        <v>1632</v>
      </c>
      <c r="D1343" s="82" t="s">
        <v>1633</v>
      </c>
      <c r="E1343" s="82" t="s">
        <v>1608</v>
      </c>
      <c r="F1343" s="82">
        <v>2</v>
      </c>
      <c r="G1343" s="82">
        <v>150</v>
      </c>
      <c r="H1343" s="83">
        <v>-75.155805560000005</v>
      </c>
      <c r="I1343" s="93">
        <v>9.3972222199999997</v>
      </c>
      <c r="J1343" s="100">
        <v>6.3827586206896552</v>
      </c>
      <c r="K1343" s="100">
        <v>12.851724137931036</v>
      </c>
      <c r="L1343" s="100">
        <v>4.1103448275862071</v>
      </c>
      <c r="M1343" s="100">
        <v>7.620000000000001</v>
      </c>
      <c r="N1343" s="100">
        <v>7.55</v>
      </c>
      <c r="O1343" s="100">
        <v>4.95</v>
      </c>
      <c r="P1343" s="100">
        <v>7.3366666666666669</v>
      </c>
      <c r="Q1343" s="100">
        <v>17.506666666666664</v>
      </c>
      <c r="R1343" s="100">
        <v>13.57</v>
      </c>
      <c r="S1343" s="100">
        <v>27.403571428571428</v>
      </c>
      <c r="T1343" s="100">
        <v>44.655555555555559</v>
      </c>
      <c r="U1343" s="100">
        <v>41.807142857142857</v>
      </c>
      <c r="V1343" s="100">
        <v>53.644827586206901</v>
      </c>
      <c r="W1343" s="100">
        <v>31.986206896551725</v>
      </c>
      <c r="X1343" s="100">
        <v>53.623333333333335</v>
      </c>
      <c r="Y1343" s="100">
        <v>64.14</v>
      </c>
      <c r="Z1343" s="100">
        <v>42.353333333333339</v>
      </c>
      <c r="AA1343" s="100">
        <v>40.126666666666665</v>
      </c>
      <c r="AB1343" s="100">
        <v>34.936666666666675</v>
      </c>
      <c r="AC1343" s="100">
        <v>31.736666666666668</v>
      </c>
      <c r="AD1343" s="100">
        <v>43.972413793103456</v>
      </c>
      <c r="AE1343" s="100">
        <v>47.456666666666671</v>
      </c>
      <c r="AF1343" s="100">
        <v>41.466666666666669</v>
      </c>
      <c r="AG1343" s="100">
        <v>45.506896551724139</v>
      </c>
      <c r="AH1343" s="100">
        <v>49.306666666666679</v>
      </c>
      <c r="AI1343" s="100">
        <v>41.176666666666662</v>
      </c>
      <c r="AJ1343" s="100">
        <v>45.546666666666667</v>
      </c>
      <c r="AK1343" s="100">
        <v>50.031034482758621</v>
      </c>
      <c r="AL1343" s="100">
        <v>48.979310344827589</v>
      </c>
      <c r="AM1343" s="100">
        <v>38.400000000000006</v>
      </c>
      <c r="AN1343" s="100">
        <v>38.927586206896557</v>
      </c>
      <c r="AO1343" s="100">
        <v>31.88620689655172</v>
      </c>
      <c r="AP1343" s="100">
        <v>33.375862068965517</v>
      </c>
      <c r="AQ1343" s="100">
        <v>12.262068965517241</v>
      </c>
      <c r="AR1343" s="100">
        <v>14.117241379310347</v>
      </c>
      <c r="AS1343" s="100">
        <v>8.272413793103448</v>
      </c>
      <c r="AT1343" s="1"/>
      <c r="AU1343" s="1"/>
      <c r="AV1343" s="1"/>
      <c r="AW1343" s="1"/>
      <c r="AX1343" s="1"/>
      <c r="AY1343" s="1"/>
      <c r="AZ1343" s="1"/>
      <c r="BA1343" s="1"/>
      <c r="BB1343" s="1"/>
      <c r="BC1343" s="1"/>
      <c r="BD1343" s="1"/>
      <c r="BE1343" s="1"/>
      <c r="BF1343" s="1"/>
      <c r="BG1343" s="1"/>
      <c r="BH1343" s="1"/>
      <c r="BI1343" s="1"/>
      <c r="BJ1343" s="1"/>
      <c r="BK1343" s="1"/>
      <c r="BL1343" s="1"/>
      <c r="BM1343" s="1"/>
    </row>
    <row r="1344" spans="1:65" ht="16.5" customHeight="1" x14ac:dyDescent="0.25">
      <c r="A1344" s="87">
        <v>25020190</v>
      </c>
      <c r="B1344" s="82" t="s">
        <v>26</v>
      </c>
      <c r="C1344" s="82" t="s">
        <v>1453</v>
      </c>
      <c r="D1344" s="82" t="s">
        <v>1633</v>
      </c>
      <c r="E1344" s="82" t="s">
        <v>1608</v>
      </c>
      <c r="F1344" s="82">
        <v>2</v>
      </c>
      <c r="G1344" s="82">
        <v>200</v>
      </c>
      <c r="H1344" s="83">
        <v>-75.129166669999989</v>
      </c>
      <c r="I1344" s="93">
        <v>9.4319444400000005</v>
      </c>
      <c r="J1344" s="100">
        <v>13.023333333333335</v>
      </c>
      <c r="K1344" s="100">
        <v>10.353333333333332</v>
      </c>
      <c r="L1344" s="100">
        <v>5.0066666666666659</v>
      </c>
      <c r="M1344" s="100">
        <v>7.4899999999999993</v>
      </c>
      <c r="N1344" s="100">
        <v>13.153333333333334</v>
      </c>
      <c r="O1344" s="100">
        <v>9.6166666666666654</v>
      </c>
      <c r="P1344" s="100">
        <v>11.155172413793103</v>
      </c>
      <c r="Q1344" s="100">
        <v>17.796551724137935</v>
      </c>
      <c r="R1344" s="100">
        <v>20.414285714285715</v>
      </c>
      <c r="S1344" s="100">
        <v>27.227586206896543</v>
      </c>
      <c r="T1344" s="100">
        <v>38.348275862068952</v>
      </c>
      <c r="U1344" s="100">
        <v>41.879310344827587</v>
      </c>
      <c r="V1344" s="100">
        <v>52.827586206896541</v>
      </c>
      <c r="W1344" s="100">
        <v>54.662068965517243</v>
      </c>
      <c r="X1344" s="100">
        <v>59.825000000000003</v>
      </c>
      <c r="Y1344" s="100">
        <v>63.91999999999998</v>
      </c>
      <c r="Z1344" s="100">
        <v>43.633333333333333</v>
      </c>
      <c r="AA1344" s="100">
        <v>52.053571428571431</v>
      </c>
      <c r="AB1344" s="100">
        <v>25.766666666666662</v>
      </c>
      <c r="AC1344" s="100">
        <v>30.846666666666671</v>
      </c>
      <c r="AD1344" s="100">
        <v>45.403448275862068</v>
      </c>
      <c r="AE1344" s="100">
        <v>41.63333333333334</v>
      </c>
      <c r="AF1344" s="100">
        <v>46.566666666666677</v>
      </c>
      <c r="AG1344" s="100">
        <v>49.617241379310357</v>
      </c>
      <c r="AH1344" s="100">
        <v>50.813793103448283</v>
      </c>
      <c r="AI1344" s="100">
        <v>37.496666666666663</v>
      </c>
      <c r="AJ1344" s="100">
        <v>45.166666666666671</v>
      </c>
      <c r="AK1344" s="100">
        <v>34.826666666666668</v>
      </c>
      <c r="AL1344" s="100">
        <v>47.710000000000008</v>
      </c>
      <c r="AM1344" s="100">
        <v>38.755172413793105</v>
      </c>
      <c r="AN1344" s="100">
        <v>32.993103448275868</v>
      </c>
      <c r="AO1344" s="100">
        <v>31.775862068965512</v>
      </c>
      <c r="AP1344" s="100">
        <v>22.627586206896552</v>
      </c>
      <c r="AQ1344" s="100">
        <v>15.500000000000004</v>
      </c>
      <c r="AR1344" s="100">
        <v>16.324999999999999</v>
      </c>
      <c r="AS1344" s="100">
        <v>8.4107142857142865</v>
      </c>
      <c r="AT1344" s="1"/>
      <c r="AU1344" s="1"/>
      <c r="AV1344" s="1"/>
      <c r="AW1344" s="1"/>
      <c r="AX1344" s="1"/>
      <c r="AY1344" s="1"/>
      <c r="AZ1344" s="1"/>
      <c r="BA1344" s="1"/>
      <c r="BB1344" s="1"/>
      <c r="BC1344" s="1"/>
      <c r="BD1344" s="1"/>
      <c r="BE1344" s="1"/>
      <c r="BF1344" s="1"/>
      <c r="BG1344" s="1"/>
      <c r="BH1344" s="1"/>
      <c r="BI1344" s="1"/>
      <c r="BJ1344" s="1"/>
      <c r="BK1344" s="1"/>
      <c r="BL1344" s="1"/>
      <c r="BM1344" s="1"/>
    </row>
    <row r="1345" spans="1:65" ht="16.5" customHeight="1" x14ac:dyDescent="0.25">
      <c r="A1345" s="87">
        <v>25020790</v>
      </c>
      <c r="B1345" s="82" t="s">
        <v>26</v>
      </c>
      <c r="C1345" s="82" t="s">
        <v>1634</v>
      </c>
      <c r="D1345" s="82" t="s">
        <v>1635</v>
      </c>
      <c r="E1345" s="82" t="s">
        <v>1608</v>
      </c>
      <c r="F1345" s="82">
        <v>2</v>
      </c>
      <c r="G1345" s="82">
        <v>50</v>
      </c>
      <c r="H1345" s="83">
        <v>-74.717777779999992</v>
      </c>
      <c r="I1345" s="93">
        <v>8.7188888900000006</v>
      </c>
      <c r="J1345" s="100">
        <v>22.137931034482758</v>
      </c>
      <c r="K1345" s="100">
        <v>9.25</v>
      </c>
      <c r="L1345" s="100">
        <v>4.4642857142857144</v>
      </c>
      <c r="M1345" s="100">
        <v>7.7586206896551726</v>
      </c>
      <c r="N1345" s="100">
        <v>3.1724137931034484</v>
      </c>
      <c r="O1345" s="100">
        <v>9.3793103448275854</v>
      </c>
      <c r="P1345" s="100">
        <v>14.017241379310345</v>
      </c>
      <c r="Q1345" s="100">
        <v>15.086206896551724</v>
      </c>
      <c r="R1345" s="100">
        <v>22</v>
      </c>
      <c r="S1345" s="100">
        <v>37.6</v>
      </c>
      <c r="T1345" s="100">
        <v>46.603448275862071</v>
      </c>
      <c r="U1345" s="100">
        <v>52.8</v>
      </c>
      <c r="V1345" s="100">
        <v>80.551724137931032</v>
      </c>
      <c r="W1345" s="100">
        <v>81.934482758620689</v>
      </c>
      <c r="X1345" s="100">
        <v>103</v>
      </c>
      <c r="Y1345" s="100">
        <v>80.733333333333334</v>
      </c>
      <c r="Z1345" s="100">
        <v>99.033333333333331</v>
      </c>
      <c r="AA1345" s="100">
        <v>103.9</v>
      </c>
      <c r="AB1345" s="100">
        <v>97.724137931034477</v>
      </c>
      <c r="AC1345" s="100">
        <v>85.482758620689651</v>
      </c>
      <c r="AD1345" s="100">
        <v>100.86206896551724</v>
      </c>
      <c r="AE1345" s="100">
        <v>93.035714285714292</v>
      </c>
      <c r="AF1345" s="100">
        <v>123.14285714285714</v>
      </c>
      <c r="AG1345" s="100">
        <v>132.53571428571428</v>
      </c>
      <c r="AH1345" s="100">
        <v>110.57142857142857</v>
      </c>
      <c r="AI1345" s="100">
        <v>132.10714285714286</v>
      </c>
      <c r="AJ1345" s="100">
        <v>117.53571428571429</v>
      </c>
      <c r="AK1345" s="100">
        <v>108</v>
      </c>
      <c r="AL1345" s="100">
        <v>128.96428571428572</v>
      </c>
      <c r="AM1345" s="100">
        <v>133.92857142857142</v>
      </c>
      <c r="AN1345" s="100">
        <v>106.41851851851852</v>
      </c>
      <c r="AO1345" s="100">
        <v>103.34814814814816</v>
      </c>
      <c r="AP1345" s="100">
        <v>84.333333333333329</v>
      </c>
      <c r="AQ1345" s="100">
        <v>35.557692307692307</v>
      </c>
      <c r="AR1345" s="100">
        <v>37.07692307692308</v>
      </c>
      <c r="AS1345" s="100">
        <v>29.06</v>
      </c>
      <c r="AT1345" s="1"/>
      <c r="AU1345" s="1"/>
      <c r="AV1345" s="1"/>
      <c r="AW1345" s="1"/>
      <c r="AX1345" s="1"/>
      <c r="AY1345" s="1"/>
      <c r="AZ1345" s="1"/>
      <c r="BA1345" s="1"/>
      <c r="BB1345" s="1"/>
      <c r="BC1345" s="1"/>
      <c r="BD1345" s="1"/>
      <c r="BE1345" s="1"/>
      <c r="BF1345" s="1"/>
      <c r="BG1345" s="1"/>
      <c r="BH1345" s="1"/>
      <c r="BI1345" s="1"/>
      <c r="BJ1345" s="1"/>
      <c r="BK1345" s="1"/>
      <c r="BL1345" s="1"/>
      <c r="BM1345" s="1"/>
    </row>
    <row r="1346" spans="1:65" ht="16.5" customHeight="1" x14ac:dyDescent="0.25">
      <c r="A1346" s="87">
        <v>25020820</v>
      </c>
      <c r="B1346" s="82" t="s">
        <v>26</v>
      </c>
      <c r="C1346" s="82" t="s">
        <v>1636</v>
      </c>
      <c r="D1346" s="82" t="s">
        <v>1635</v>
      </c>
      <c r="E1346" s="82" t="s">
        <v>1608</v>
      </c>
      <c r="F1346" s="82">
        <v>2</v>
      </c>
      <c r="G1346" s="82">
        <v>50</v>
      </c>
      <c r="H1346" s="83">
        <v>-74.699722220000012</v>
      </c>
      <c r="I1346" s="93">
        <v>8.6027777800000003</v>
      </c>
      <c r="J1346" s="100">
        <v>16.642857142857142</v>
      </c>
      <c r="K1346" s="100">
        <v>2.2142857142857144</v>
      </c>
      <c r="L1346" s="100">
        <v>3.0357142857142856</v>
      </c>
      <c r="M1346" s="100">
        <v>7.8965517241379306</v>
      </c>
      <c r="N1346" s="100">
        <v>6.2413793103448274</v>
      </c>
      <c r="O1346" s="100">
        <v>11.344827586206897</v>
      </c>
      <c r="P1346" s="100">
        <v>20.551724137931036</v>
      </c>
      <c r="Q1346" s="100">
        <v>18.689655172413794</v>
      </c>
      <c r="R1346" s="100">
        <v>27.413793103448278</v>
      </c>
      <c r="S1346" s="100">
        <v>41.233333333333334</v>
      </c>
      <c r="T1346" s="100">
        <v>54.6</v>
      </c>
      <c r="U1346" s="100">
        <v>63.833333333333336</v>
      </c>
      <c r="V1346" s="100">
        <v>100.4</v>
      </c>
      <c r="W1346" s="100">
        <v>75.551724137931032</v>
      </c>
      <c r="X1346" s="100">
        <v>116.4</v>
      </c>
      <c r="Y1346" s="100">
        <v>103.86666666666666</v>
      </c>
      <c r="Z1346" s="100">
        <v>125.37931034482759</v>
      </c>
      <c r="AA1346" s="100">
        <v>102.26666666666667</v>
      </c>
      <c r="AB1346" s="100">
        <v>107.86666666666666</v>
      </c>
      <c r="AC1346" s="100">
        <v>97.433333333333337</v>
      </c>
      <c r="AD1346" s="100">
        <v>110.46666666666667</v>
      </c>
      <c r="AE1346" s="100">
        <v>110.24137931034483</v>
      </c>
      <c r="AF1346" s="100">
        <v>126.42068965517241</v>
      </c>
      <c r="AG1346" s="100">
        <v>132.41724137931035</v>
      </c>
      <c r="AH1346" s="100">
        <v>97.785714285714292</v>
      </c>
      <c r="AI1346" s="100">
        <v>106.82142857142857</v>
      </c>
      <c r="AJ1346" s="100">
        <v>110.55555555555556</v>
      </c>
      <c r="AK1346" s="100">
        <v>95.382758620689657</v>
      </c>
      <c r="AL1346" s="100">
        <v>121.20689655172414</v>
      </c>
      <c r="AM1346" s="100">
        <v>130.20689655172413</v>
      </c>
      <c r="AN1346" s="100">
        <v>110</v>
      </c>
      <c r="AO1346" s="100">
        <v>91.617857142857147</v>
      </c>
      <c r="AP1346" s="100">
        <v>73.428571428571431</v>
      </c>
      <c r="AQ1346" s="100">
        <v>32.107142857142854</v>
      </c>
      <c r="AR1346" s="100">
        <v>34.053571428571431</v>
      </c>
      <c r="AS1346" s="100">
        <v>8.9642857142857135</v>
      </c>
      <c r="AT1346" s="1"/>
      <c r="AU1346" s="1"/>
      <c r="AV1346" s="1"/>
      <c r="AW1346" s="1"/>
      <c r="AX1346" s="1"/>
      <c r="AY1346" s="1"/>
      <c r="AZ1346" s="1"/>
      <c r="BA1346" s="1"/>
      <c r="BB1346" s="1"/>
      <c r="BC1346" s="1"/>
      <c r="BD1346" s="1"/>
      <c r="BE1346" s="1"/>
      <c r="BF1346" s="1"/>
      <c r="BG1346" s="1"/>
      <c r="BH1346" s="1"/>
      <c r="BI1346" s="1"/>
      <c r="BJ1346" s="1"/>
      <c r="BK1346" s="1"/>
      <c r="BL1346" s="1"/>
      <c r="BM1346" s="1"/>
    </row>
    <row r="1347" spans="1:65" ht="16.5" customHeight="1" x14ac:dyDescent="0.25">
      <c r="A1347" s="87">
        <v>25025270</v>
      </c>
      <c r="B1347" s="82" t="s">
        <v>72</v>
      </c>
      <c r="C1347" s="82" t="s">
        <v>1637</v>
      </c>
      <c r="D1347" s="82" t="s">
        <v>1638</v>
      </c>
      <c r="E1347" s="82" t="s">
        <v>1608</v>
      </c>
      <c r="F1347" s="82">
        <v>2</v>
      </c>
      <c r="G1347" s="82">
        <v>160</v>
      </c>
      <c r="H1347" s="83">
        <v>-75.387500000000003</v>
      </c>
      <c r="I1347" s="93">
        <v>9.3163888900000007</v>
      </c>
      <c r="J1347" s="100">
        <v>7.8448275862068968</v>
      </c>
      <c r="K1347" s="100">
        <v>4.0793103448275865</v>
      </c>
      <c r="L1347" s="100">
        <v>3.1857142857142855</v>
      </c>
      <c r="M1347" s="100">
        <v>4.6517241379310326</v>
      </c>
      <c r="N1347" s="100">
        <v>9.3758620689655157</v>
      </c>
      <c r="O1347" s="100">
        <v>8.1222222222222218</v>
      </c>
      <c r="P1347" s="100">
        <v>8.6379310344827598</v>
      </c>
      <c r="Q1347" s="100">
        <v>18.213793103448278</v>
      </c>
      <c r="R1347" s="100">
        <v>12.957142857142854</v>
      </c>
      <c r="S1347" s="100">
        <v>26.566666666666666</v>
      </c>
      <c r="T1347" s="100">
        <v>47.819999999999986</v>
      </c>
      <c r="U1347" s="100">
        <v>48.910344827586201</v>
      </c>
      <c r="V1347" s="100">
        <v>61.058620689655179</v>
      </c>
      <c r="W1347" s="100">
        <v>47.137931034482747</v>
      </c>
      <c r="X1347" s="100">
        <v>63.607407407407401</v>
      </c>
      <c r="Y1347" s="100">
        <v>53.936666666666675</v>
      </c>
      <c r="Z1347" s="100">
        <v>51.376666666666679</v>
      </c>
      <c r="AA1347" s="100">
        <v>47.140000000000008</v>
      </c>
      <c r="AB1347" s="100">
        <v>45.617241379310357</v>
      </c>
      <c r="AC1347" s="100">
        <v>36.29</v>
      </c>
      <c r="AD1347" s="100">
        <v>50.64285714285716</v>
      </c>
      <c r="AE1347" s="100">
        <v>54.148275862068978</v>
      </c>
      <c r="AF1347" s="100">
        <v>43.717241379310352</v>
      </c>
      <c r="AG1347" s="100">
        <v>65.039285714285711</v>
      </c>
      <c r="AH1347" s="100">
        <v>53.739285714285714</v>
      </c>
      <c r="AI1347" s="100">
        <v>62.5037037037037</v>
      </c>
      <c r="AJ1347" s="100">
        <v>53.292307692307688</v>
      </c>
      <c r="AK1347" s="100">
        <v>43.021428571428565</v>
      </c>
      <c r="AL1347" s="100">
        <v>40.875999999999998</v>
      </c>
      <c r="AM1347" s="100">
        <v>44.666666666666679</v>
      </c>
      <c r="AN1347" s="100">
        <v>35.671428571428571</v>
      </c>
      <c r="AO1347" s="100">
        <v>39.953571428571415</v>
      </c>
      <c r="AP1347" s="100">
        <v>28.151851851851852</v>
      </c>
      <c r="AQ1347" s="100">
        <v>21.471428571428572</v>
      </c>
      <c r="AR1347" s="100">
        <v>17.148148148148149</v>
      </c>
      <c r="AS1347" s="100">
        <v>7.45</v>
      </c>
      <c r="AT1347" s="1" t="s">
        <v>1888</v>
      </c>
      <c r="AU1347" s="1"/>
      <c r="AV1347" s="1"/>
      <c r="AW1347" s="1"/>
      <c r="AX1347" s="1"/>
      <c r="AY1347" s="1"/>
      <c r="AZ1347" s="1"/>
      <c r="BA1347" s="1"/>
      <c r="BB1347" s="1"/>
      <c r="BC1347" s="1"/>
      <c r="BD1347" s="1"/>
      <c r="BE1347" s="1"/>
      <c r="BF1347" s="1"/>
      <c r="BG1347" s="1"/>
      <c r="BH1347" s="1"/>
      <c r="BI1347" s="1"/>
      <c r="BJ1347" s="1"/>
      <c r="BK1347" s="1"/>
      <c r="BL1347" s="1"/>
      <c r="BM1347" s="1"/>
    </row>
    <row r="1348" spans="1:65" ht="16.5" customHeight="1" x14ac:dyDescent="0.25">
      <c r="A1348" s="87">
        <v>25020750</v>
      </c>
      <c r="B1348" s="82" t="s">
        <v>26</v>
      </c>
      <c r="C1348" s="82" t="s">
        <v>1639</v>
      </c>
      <c r="D1348" s="82" t="s">
        <v>1640</v>
      </c>
      <c r="E1348" s="82" t="s">
        <v>1608</v>
      </c>
      <c r="F1348" s="82">
        <v>2</v>
      </c>
      <c r="G1348" s="82">
        <v>60</v>
      </c>
      <c r="H1348" s="83">
        <v>-75.168888890000005</v>
      </c>
      <c r="I1348" s="93">
        <v>9.011388890000001</v>
      </c>
      <c r="J1348" s="100">
        <v>9.2333333333333325</v>
      </c>
      <c r="K1348" s="100">
        <v>5.666666666666667</v>
      </c>
      <c r="L1348" s="100">
        <v>2.7666666666666666</v>
      </c>
      <c r="M1348" s="100">
        <v>3.2833333333333332</v>
      </c>
      <c r="N1348" s="100">
        <v>7.3100000000000005</v>
      </c>
      <c r="O1348" s="100">
        <v>6.6166666666666663</v>
      </c>
      <c r="P1348" s="100">
        <v>8.6166666666666671</v>
      </c>
      <c r="Q1348" s="100">
        <v>12.896666666666667</v>
      </c>
      <c r="R1348" s="100">
        <v>21.844827586206897</v>
      </c>
      <c r="S1348" s="100">
        <v>23.423333333333336</v>
      </c>
      <c r="T1348" s="100">
        <v>37.583333333333336</v>
      </c>
      <c r="U1348" s="100">
        <v>45.783333333333331</v>
      </c>
      <c r="V1348" s="100">
        <v>59.96551724137931</v>
      </c>
      <c r="W1348" s="100">
        <v>58.896551724137929</v>
      </c>
      <c r="X1348" s="100">
        <v>77.306896551724137</v>
      </c>
      <c r="Y1348" s="100">
        <v>67.276666666666671</v>
      </c>
      <c r="Z1348" s="100">
        <v>63.966666666666669</v>
      </c>
      <c r="AA1348" s="100">
        <v>60.85</v>
      </c>
      <c r="AB1348" s="100">
        <v>62.38</v>
      </c>
      <c r="AC1348" s="100">
        <v>54.45</v>
      </c>
      <c r="AD1348" s="100">
        <v>63.736666666666665</v>
      </c>
      <c r="AE1348" s="100">
        <v>71.406896551724145</v>
      </c>
      <c r="AF1348" s="100">
        <v>76.58620689655173</v>
      </c>
      <c r="AG1348" s="100">
        <v>92.746428571428581</v>
      </c>
      <c r="AH1348" s="100">
        <v>63.189655172413794</v>
      </c>
      <c r="AI1348" s="100">
        <v>66.900000000000006</v>
      </c>
      <c r="AJ1348" s="100">
        <v>76.951724137931038</v>
      </c>
      <c r="AK1348" s="100">
        <v>56.103448275862071</v>
      </c>
      <c r="AL1348" s="100">
        <v>58.699999999999996</v>
      </c>
      <c r="AM1348" s="100">
        <v>49.231034482758623</v>
      </c>
      <c r="AN1348" s="100">
        <v>43</v>
      </c>
      <c r="AO1348" s="100">
        <v>44.035714285714285</v>
      </c>
      <c r="AP1348" s="100">
        <v>29.532142857142855</v>
      </c>
      <c r="AQ1348" s="100">
        <v>14.827586206896552</v>
      </c>
      <c r="AR1348" s="100">
        <v>11.551724137931034</v>
      </c>
      <c r="AS1348" s="100">
        <v>5.5172413793103452</v>
      </c>
      <c r="AT1348" s="1"/>
      <c r="AU1348" s="1"/>
      <c r="AV1348" s="1"/>
      <c r="AW1348" s="1"/>
      <c r="AX1348" s="1"/>
      <c r="AY1348" s="1"/>
      <c r="AZ1348" s="1"/>
      <c r="BA1348" s="1"/>
      <c r="BB1348" s="1"/>
      <c r="BC1348" s="1"/>
      <c r="BD1348" s="1"/>
      <c r="BE1348" s="1"/>
      <c r="BF1348" s="1"/>
      <c r="BG1348" s="1"/>
      <c r="BH1348" s="1"/>
      <c r="BI1348" s="1"/>
      <c r="BJ1348" s="1"/>
      <c r="BK1348" s="1"/>
      <c r="BL1348" s="1"/>
      <c r="BM1348" s="1"/>
    </row>
    <row r="1349" spans="1:65" ht="16.5" customHeight="1" x14ac:dyDescent="0.25">
      <c r="A1349" s="87">
        <v>25025380</v>
      </c>
      <c r="B1349" s="82" t="s">
        <v>150</v>
      </c>
      <c r="C1349" s="82" t="s">
        <v>1641</v>
      </c>
      <c r="D1349" s="82" t="s">
        <v>1640</v>
      </c>
      <c r="E1349" s="82" t="s">
        <v>1608</v>
      </c>
      <c r="F1349" s="82">
        <v>2</v>
      </c>
      <c r="G1349" s="82">
        <v>20</v>
      </c>
      <c r="H1349" s="83">
        <v>-75.044722220000011</v>
      </c>
      <c r="I1349" s="93">
        <v>9.1638888900000008</v>
      </c>
      <c r="J1349" s="100">
        <v>4.8466666666666667</v>
      </c>
      <c r="K1349" s="100">
        <v>2.3896551724137933</v>
      </c>
      <c r="L1349" s="100">
        <v>2.9433333333333338</v>
      </c>
      <c r="M1349" s="100">
        <v>2.0517241379310347</v>
      </c>
      <c r="N1349" s="100">
        <v>3.1321428571428571</v>
      </c>
      <c r="O1349" s="100">
        <v>2.375</v>
      </c>
      <c r="P1349" s="100">
        <v>9.7115384615384617</v>
      </c>
      <c r="Q1349" s="100">
        <v>8.0592592592592585</v>
      </c>
      <c r="R1349" s="100">
        <v>15.114814814814816</v>
      </c>
      <c r="S1349" s="100">
        <v>22.474999999999998</v>
      </c>
      <c r="T1349" s="100">
        <v>43.142857142857132</v>
      </c>
      <c r="U1349" s="100">
        <v>46.215384615384622</v>
      </c>
      <c r="V1349" s="100">
        <v>61.703571428571436</v>
      </c>
      <c r="W1349" s="100">
        <v>64.628571428571433</v>
      </c>
      <c r="X1349" s="100">
        <v>78.3</v>
      </c>
      <c r="Y1349" s="100">
        <v>65.785714285714278</v>
      </c>
      <c r="Z1349" s="100">
        <v>77.33214285714287</v>
      </c>
      <c r="AA1349" s="100">
        <v>69.711111111111094</v>
      </c>
      <c r="AB1349" s="100">
        <v>65.86666666666666</v>
      </c>
      <c r="AC1349" s="100">
        <v>76.974074074074068</v>
      </c>
      <c r="AD1349" s="100">
        <v>90.614814814814792</v>
      </c>
      <c r="AE1349" s="100">
        <v>68.746428571428567</v>
      </c>
      <c r="AF1349" s="100">
        <v>91.210714285714275</v>
      </c>
      <c r="AG1349" s="100">
        <v>87.65000000000002</v>
      </c>
      <c r="AH1349" s="100">
        <v>95.732142857142847</v>
      </c>
      <c r="AI1349" s="100">
        <v>90.69259259259259</v>
      </c>
      <c r="AJ1349" s="100">
        <v>72.288888888888877</v>
      </c>
      <c r="AK1349" s="100">
        <v>67.274074074074065</v>
      </c>
      <c r="AL1349" s="100">
        <v>67.929629629629616</v>
      </c>
      <c r="AM1349" s="100">
        <v>51.59615384615384</v>
      </c>
      <c r="AN1349" s="100">
        <v>55.617241379310343</v>
      </c>
      <c r="AO1349" s="100">
        <v>44.61379310344828</v>
      </c>
      <c r="AP1349" s="100">
        <v>38.278571428571425</v>
      </c>
      <c r="AQ1349" s="100">
        <v>17.386206896551727</v>
      </c>
      <c r="AR1349" s="100">
        <v>25.017241379310338</v>
      </c>
      <c r="AS1349" s="100">
        <v>5.9586206896551728</v>
      </c>
      <c r="AT1349" s="1"/>
      <c r="AU1349" s="1"/>
      <c r="AV1349" s="1"/>
      <c r="AW1349" s="1"/>
      <c r="AX1349" s="1"/>
      <c r="AY1349" s="1"/>
      <c r="AZ1349" s="1"/>
      <c r="BA1349" s="1"/>
      <c r="BB1349" s="1"/>
      <c r="BC1349" s="1"/>
      <c r="BD1349" s="1"/>
      <c r="BE1349" s="1"/>
      <c r="BF1349" s="1"/>
      <c r="BG1349" s="1"/>
      <c r="BH1349" s="1"/>
      <c r="BI1349" s="1"/>
      <c r="BJ1349" s="1"/>
      <c r="BK1349" s="1"/>
      <c r="BL1349" s="1"/>
      <c r="BM1349" s="1"/>
    </row>
    <row r="1350" spans="1:65" ht="16.5" customHeight="1" x14ac:dyDescent="0.25">
      <c r="A1350" s="87">
        <v>25020760</v>
      </c>
      <c r="B1350" s="82" t="s">
        <v>26</v>
      </c>
      <c r="C1350" s="82" t="s">
        <v>1642</v>
      </c>
      <c r="D1350" s="82" t="s">
        <v>1640</v>
      </c>
      <c r="E1350" s="82" t="s">
        <v>1608</v>
      </c>
      <c r="F1350" s="82">
        <v>2</v>
      </c>
      <c r="G1350" s="82">
        <v>25</v>
      </c>
      <c r="H1350" s="83">
        <v>-74.940555560000007</v>
      </c>
      <c r="I1350" s="93">
        <v>9.0047222199999997</v>
      </c>
      <c r="J1350" s="100">
        <v>9.4551724137931039</v>
      </c>
      <c r="K1350" s="100">
        <v>3.9655172413793105</v>
      </c>
      <c r="L1350" s="100">
        <v>2.0344827586206895</v>
      </c>
      <c r="M1350" s="100">
        <v>2.4137931034482758</v>
      </c>
      <c r="N1350" s="100">
        <v>5.2068965517241379</v>
      </c>
      <c r="O1350" s="100">
        <v>5.068965517241379</v>
      </c>
      <c r="P1350" s="100">
        <v>4.0666666666666664</v>
      </c>
      <c r="Q1350" s="100">
        <v>8.9</v>
      </c>
      <c r="R1350" s="100">
        <v>14.966666666666667</v>
      </c>
      <c r="S1350" s="100">
        <v>21.413793103448278</v>
      </c>
      <c r="T1350" s="100">
        <v>34.466666666666669</v>
      </c>
      <c r="U1350" s="100">
        <v>34.5</v>
      </c>
      <c r="V1350" s="100">
        <v>53.517241379310342</v>
      </c>
      <c r="W1350" s="100">
        <v>47.206896551724135</v>
      </c>
      <c r="X1350" s="100">
        <v>74.166666666666671</v>
      </c>
      <c r="Y1350" s="100">
        <v>68.5</v>
      </c>
      <c r="Z1350" s="100">
        <v>64.175862068965515</v>
      </c>
      <c r="AA1350" s="100">
        <v>58.309999999999995</v>
      </c>
      <c r="AB1350" s="100">
        <v>67.94</v>
      </c>
      <c r="AC1350" s="100">
        <v>45.1</v>
      </c>
      <c r="AD1350" s="100">
        <v>65.433333333333337</v>
      </c>
      <c r="AE1350" s="100">
        <v>60.642857142857146</v>
      </c>
      <c r="AF1350" s="100">
        <v>77.785714285714292</v>
      </c>
      <c r="AG1350" s="100">
        <v>89.910714285714292</v>
      </c>
      <c r="AH1350" s="100">
        <v>85.965517241379317</v>
      </c>
      <c r="AI1350" s="100">
        <v>88.428571428571431</v>
      </c>
      <c r="AJ1350" s="100">
        <v>50.089285714285715</v>
      </c>
      <c r="AK1350" s="100">
        <v>57.86071428571428</v>
      </c>
      <c r="AL1350" s="100">
        <v>61.586206896551722</v>
      </c>
      <c r="AM1350" s="100">
        <v>58.292592592592598</v>
      </c>
      <c r="AN1350" s="100">
        <v>52.642857142857146</v>
      </c>
      <c r="AO1350" s="100">
        <v>50.353571428571435</v>
      </c>
      <c r="AP1350" s="100">
        <v>31.571428571428573</v>
      </c>
      <c r="AQ1350" s="100">
        <v>26.053571428571427</v>
      </c>
      <c r="AR1350" s="100">
        <v>15.010714285714286</v>
      </c>
      <c r="AS1350" s="100">
        <v>4.4714285714285715</v>
      </c>
      <c r="AT1350" s="1"/>
      <c r="AU1350" s="1"/>
      <c r="AV1350" s="1"/>
      <c r="AW1350" s="1"/>
      <c r="AX1350" s="1"/>
      <c r="AY1350" s="1"/>
      <c r="AZ1350" s="1"/>
      <c r="BA1350" s="1"/>
      <c r="BB1350" s="1"/>
      <c r="BC1350" s="1"/>
      <c r="BD1350" s="1"/>
      <c r="BE1350" s="1"/>
      <c r="BF1350" s="1"/>
      <c r="BG1350" s="1"/>
      <c r="BH1350" s="1"/>
      <c r="BI1350" s="1"/>
      <c r="BJ1350" s="1"/>
      <c r="BK1350" s="1"/>
      <c r="BL1350" s="1"/>
      <c r="BM1350" s="1"/>
    </row>
    <row r="1351" spans="1:65" ht="16.5" customHeight="1" x14ac:dyDescent="0.25">
      <c r="A1351" s="87">
        <v>25020400</v>
      </c>
      <c r="B1351" s="82" t="s">
        <v>26</v>
      </c>
      <c r="C1351" s="82" t="s">
        <v>1643</v>
      </c>
      <c r="D1351" s="82" t="s">
        <v>5310</v>
      </c>
      <c r="E1351" s="82" t="s">
        <v>1608</v>
      </c>
      <c r="F1351" s="82">
        <v>2</v>
      </c>
      <c r="G1351" s="82">
        <v>180</v>
      </c>
      <c r="H1351" s="83">
        <v>-75.303611110000006</v>
      </c>
      <c r="I1351" s="93">
        <v>9.320555559999999</v>
      </c>
      <c r="J1351" s="100">
        <v>9.6310344827586185</v>
      </c>
      <c r="K1351" s="100">
        <v>9.8931034482758609</v>
      </c>
      <c r="L1351" s="100">
        <v>9.9689655172413794</v>
      </c>
      <c r="M1351" s="100">
        <v>8.4793103448275868</v>
      </c>
      <c r="N1351" s="100">
        <v>5.2206896551724142</v>
      </c>
      <c r="O1351" s="100">
        <v>3.1517241379310348</v>
      </c>
      <c r="P1351" s="100">
        <v>6.0299999999999994</v>
      </c>
      <c r="Q1351" s="100">
        <v>19.527586206896554</v>
      </c>
      <c r="R1351" s="100">
        <v>17.955555555555556</v>
      </c>
      <c r="S1351" s="100">
        <v>29.967857142857135</v>
      </c>
      <c r="T1351" s="100">
        <v>26.324137931034478</v>
      </c>
      <c r="U1351" s="100">
        <v>36.906896551724131</v>
      </c>
      <c r="V1351" s="100">
        <v>46.55</v>
      </c>
      <c r="W1351" s="100">
        <v>36.571428571428569</v>
      </c>
      <c r="X1351" s="100">
        <v>64.222222222222229</v>
      </c>
      <c r="Y1351" s="100">
        <v>46.300000000000004</v>
      </c>
      <c r="Z1351" s="100">
        <v>38.678571428571431</v>
      </c>
      <c r="AA1351" s="100">
        <v>37.864285714285707</v>
      </c>
      <c r="AB1351" s="100">
        <v>39.38928571428572</v>
      </c>
      <c r="AC1351" s="100">
        <v>28.803571428571434</v>
      </c>
      <c r="AD1351" s="100">
        <v>38.100000000000009</v>
      </c>
      <c r="AE1351" s="100">
        <v>39.24074074074074</v>
      </c>
      <c r="AF1351" s="100">
        <v>36.033333333333331</v>
      </c>
      <c r="AG1351" s="100">
        <v>48.414814814814825</v>
      </c>
      <c r="AH1351" s="100">
        <v>34.818518518518516</v>
      </c>
      <c r="AI1351" s="100">
        <v>31.077777777777776</v>
      </c>
      <c r="AJ1351" s="100">
        <v>36.359259259259268</v>
      </c>
      <c r="AK1351" s="100">
        <v>41.985714285714288</v>
      </c>
      <c r="AL1351" s="100">
        <v>39.603448275862064</v>
      </c>
      <c r="AM1351" s="100">
        <v>58.348275862068959</v>
      </c>
      <c r="AN1351" s="100">
        <v>31.899999999999995</v>
      </c>
      <c r="AO1351" s="100">
        <v>21.244827586206892</v>
      </c>
      <c r="AP1351" s="100">
        <v>25.668965517241379</v>
      </c>
      <c r="AQ1351" s="100">
        <v>11.99655172413793</v>
      </c>
      <c r="AR1351" s="100">
        <v>9.36551724137931</v>
      </c>
      <c r="AS1351" s="100">
        <v>11.668965517241379</v>
      </c>
      <c r="AT1351" s="1"/>
      <c r="AU1351" s="1"/>
      <c r="AV1351" s="1"/>
      <c r="AW1351" s="1"/>
      <c r="AX1351" s="1"/>
      <c r="AY1351" s="1"/>
      <c r="AZ1351" s="1"/>
      <c r="BA1351" s="1"/>
      <c r="BB1351" s="1"/>
      <c r="BC1351" s="1"/>
      <c r="BD1351" s="1"/>
      <c r="BE1351" s="1"/>
      <c r="BF1351" s="1"/>
      <c r="BG1351" s="1"/>
      <c r="BH1351" s="1"/>
      <c r="BI1351" s="1"/>
      <c r="BJ1351" s="1"/>
      <c r="BK1351" s="1"/>
      <c r="BL1351" s="1"/>
      <c r="BM1351" s="1"/>
    </row>
    <row r="1352" spans="1:65" ht="16.5" customHeight="1" x14ac:dyDescent="0.25">
      <c r="A1352" s="87">
        <v>25021470</v>
      </c>
      <c r="B1352" s="82" t="s">
        <v>26</v>
      </c>
      <c r="C1352" s="82" t="s">
        <v>2447</v>
      </c>
      <c r="D1352" s="82" t="s">
        <v>1646</v>
      </c>
      <c r="E1352" s="82" t="s">
        <v>1608</v>
      </c>
      <c r="F1352" s="82">
        <v>2</v>
      </c>
      <c r="G1352" s="82">
        <v>60</v>
      </c>
      <c r="H1352" s="83">
        <v>-75.089722219999999</v>
      </c>
      <c r="I1352" s="93">
        <v>8.5763888900000005</v>
      </c>
      <c r="J1352" s="100">
        <v>9</v>
      </c>
      <c r="K1352" s="100">
        <v>0</v>
      </c>
      <c r="L1352" s="100">
        <v>0</v>
      </c>
      <c r="M1352" s="100">
        <v>4.5</v>
      </c>
      <c r="N1352" s="100">
        <v>0</v>
      </c>
      <c r="O1352" s="100">
        <v>7.833333333333333</v>
      </c>
      <c r="P1352" s="100">
        <v>5.2105263157894735</v>
      </c>
      <c r="Q1352" s="100">
        <v>15.042105263157895</v>
      </c>
      <c r="R1352" s="100">
        <v>11.473684210526315</v>
      </c>
      <c r="S1352" s="100">
        <v>26.214999999999996</v>
      </c>
      <c r="T1352" s="100">
        <v>43.765000000000001</v>
      </c>
      <c r="U1352" s="100">
        <v>54.9</v>
      </c>
      <c r="V1352" s="100">
        <v>89.65</v>
      </c>
      <c r="W1352" s="100">
        <v>67.400000000000006</v>
      </c>
      <c r="X1352" s="100">
        <v>90.6</v>
      </c>
      <c r="Y1352" s="100">
        <v>86.684210526315795</v>
      </c>
      <c r="Z1352" s="100">
        <v>91.95</v>
      </c>
      <c r="AA1352" s="100">
        <v>95.9</v>
      </c>
      <c r="AB1352" s="100">
        <v>104.65</v>
      </c>
      <c r="AC1352" s="100">
        <v>104.45</v>
      </c>
      <c r="AD1352" s="100">
        <v>114.48421052631578</v>
      </c>
      <c r="AE1352" s="100">
        <v>112.38947368421053</v>
      </c>
      <c r="AF1352" s="100">
        <v>92.94736842105263</v>
      </c>
      <c r="AG1352" s="100">
        <v>134.83333333333334</v>
      </c>
      <c r="AH1352" s="100">
        <v>106.48421052631579</v>
      </c>
      <c r="AI1352" s="100">
        <v>90.421052631578945</v>
      </c>
      <c r="AJ1352" s="100">
        <v>106.31578947368421</v>
      </c>
      <c r="AK1352" s="100">
        <v>73.215789473684211</v>
      </c>
      <c r="AL1352" s="100">
        <v>77.647058823529406</v>
      </c>
      <c r="AM1352" s="100">
        <v>55.589473684210532</v>
      </c>
      <c r="AN1352" s="100">
        <v>67.977777777777774</v>
      </c>
      <c r="AO1352" s="100">
        <v>58.511111111111113</v>
      </c>
      <c r="AP1352" s="100">
        <v>39.852941176470587</v>
      </c>
      <c r="AQ1352" s="100">
        <v>23.882352941176471</v>
      </c>
      <c r="AR1352" s="100">
        <v>18.352941176470587</v>
      </c>
      <c r="AS1352" s="100">
        <v>8.6294117647058819</v>
      </c>
      <c r="AT1352" s="1" t="s">
        <v>5204</v>
      </c>
      <c r="AU1352" s="1"/>
      <c r="AV1352" s="1"/>
      <c r="AW1352" s="1"/>
      <c r="AX1352" s="1"/>
      <c r="AY1352" s="1"/>
      <c r="AZ1352" s="1"/>
      <c r="BA1352" s="1"/>
      <c r="BB1352" s="1"/>
      <c r="BC1352" s="1"/>
      <c r="BD1352" s="1"/>
      <c r="BE1352" s="1"/>
      <c r="BF1352" s="1"/>
      <c r="BG1352" s="1"/>
      <c r="BH1352" s="1"/>
      <c r="BI1352" s="1"/>
      <c r="BJ1352" s="1"/>
      <c r="BK1352" s="1"/>
      <c r="BL1352" s="1"/>
      <c r="BM1352" s="1"/>
    </row>
    <row r="1353" spans="1:65" ht="16.5" customHeight="1" x14ac:dyDescent="0.25">
      <c r="A1353" s="87">
        <v>25020740</v>
      </c>
      <c r="B1353" s="82" t="s">
        <v>26</v>
      </c>
      <c r="C1353" s="82" t="s">
        <v>1645</v>
      </c>
      <c r="D1353" s="82" t="s">
        <v>1646</v>
      </c>
      <c r="E1353" s="82" t="s">
        <v>1608</v>
      </c>
      <c r="F1353" s="82">
        <v>2</v>
      </c>
      <c r="G1353" s="82">
        <v>20</v>
      </c>
      <c r="H1353" s="83">
        <v>-75.01472222000001</v>
      </c>
      <c r="I1353" s="93">
        <v>8.62916667</v>
      </c>
      <c r="J1353" s="100">
        <v>8.4482758620689662</v>
      </c>
      <c r="K1353" s="100">
        <v>3.9655172413793105</v>
      </c>
      <c r="L1353" s="100">
        <v>2.3103448275862069</v>
      </c>
      <c r="M1353" s="100">
        <v>2.4642857142857144</v>
      </c>
      <c r="N1353" s="100">
        <v>0.6071428571428571</v>
      </c>
      <c r="O1353" s="100">
        <v>4.5714285714285712</v>
      </c>
      <c r="P1353" s="100">
        <v>5.7407407407407405</v>
      </c>
      <c r="Q1353" s="100">
        <v>14.321428571428571</v>
      </c>
      <c r="R1353" s="100">
        <v>19.714285714285715</v>
      </c>
      <c r="S1353" s="100">
        <v>25.851851851851851</v>
      </c>
      <c r="T1353" s="100">
        <v>38.185185185185183</v>
      </c>
      <c r="U1353" s="100">
        <v>42.859259259259254</v>
      </c>
      <c r="V1353" s="100">
        <v>72.092592592592595</v>
      </c>
      <c r="W1353" s="100">
        <v>77.615384615384613</v>
      </c>
      <c r="X1353" s="100">
        <v>106.03846153846153</v>
      </c>
      <c r="Y1353" s="100">
        <v>66.962962962962962</v>
      </c>
      <c r="Z1353" s="100">
        <v>89.222222222222229</v>
      </c>
      <c r="AA1353" s="100">
        <v>90.037037037037038</v>
      </c>
      <c r="AB1353" s="100">
        <v>96.692307692307693</v>
      </c>
      <c r="AC1353" s="100">
        <v>89.038461538461533</v>
      </c>
      <c r="AD1353" s="100">
        <v>110.34615384615384</v>
      </c>
      <c r="AE1353" s="100">
        <v>108.11538461538461</v>
      </c>
      <c r="AF1353" s="100">
        <v>91.65384615384616</v>
      </c>
      <c r="AG1353" s="100">
        <v>119.52</v>
      </c>
      <c r="AH1353" s="100">
        <v>93.337037037037035</v>
      </c>
      <c r="AI1353" s="100">
        <v>95.888888888888886</v>
      </c>
      <c r="AJ1353" s="100">
        <v>103.55555555555556</v>
      </c>
      <c r="AK1353" s="100">
        <v>87.199999999999989</v>
      </c>
      <c r="AL1353" s="100">
        <v>82.188461538461539</v>
      </c>
      <c r="AM1353" s="100">
        <v>75.230769230769226</v>
      </c>
      <c r="AN1353" s="100">
        <v>71.6875</v>
      </c>
      <c r="AO1353" s="100">
        <v>54.692</v>
      </c>
      <c r="AP1353" s="100">
        <v>39.68</v>
      </c>
      <c r="AQ1353" s="100">
        <v>27.03846153846154</v>
      </c>
      <c r="AR1353" s="100">
        <v>25.307692307692307</v>
      </c>
      <c r="AS1353" s="100">
        <v>14.26923076923077</v>
      </c>
      <c r="AT1353" s="1"/>
      <c r="AU1353" s="1"/>
      <c r="AV1353" s="1"/>
      <c r="AW1353" s="1"/>
      <c r="AX1353" s="1"/>
      <c r="AY1353" s="1"/>
      <c r="AZ1353" s="1"/>
      <c r="BA1353" s="1"/>
      <c r="BB1353" s="1"/>
      <c r="BC1353" s="1"/>
      <c r="BD1353" s="1"/>
      <c r="BE1353" s="1"/>
      <c r="BF1353" s="1"/>
      <c r="BG1353" s="1"/>
      <c r="BH1353" s="1"/>
      <c r="BI1353" s="1"/>
      <c r="BJ1353" s="1"/>
      <c r="BK1353" s="1"/>
      <c r="BL1353" s="1"/>
      <c r="BM1353" s="1"/>
    </row>
    <row r="1354" spans="1:65" ht="16.5" customHeight="1" x14ac:dyDescent="0.25">
      <c r="A1354" s="87">
        <v>25021660</v>
      </c>
      <c r="B1354" s="82" t="s">
        <v>26</v>
      </c>
      <c r="C1354" s="82" t="s">
        <v>1647</v>
      </c>
      <c r="D1354" s="82" t="s">
        <v>1646</v>
      </c>
      <c r="E1354" s="82" t="s">
        <v>1608</v>
      </c>
      <c r="F1354" s="82">
        <v>2</v>
      </c>
      <c r="G1354" s="82">
        <v>30</v>
      </c>
      <c r="H1354" s="83">
        <v>-75.257222220000003</v>
      </c>
      <c r="I1354" s="93">
        <v>8.6008333300000004</v>
      </c>
      <c r="J1354" s="100">
        <v>6.4448275862068964</v>
      </c>
      <c r="K1354" s="100">
        <v>2.624137931034483</v>
      </c>
      <c r="L1354" s="100">
        <v>2.1724137931034484</v>
      </c>
      <c r="M1354" s="100">
        <v>3.603448275862069</v>
      </c>
      <c r="N1354" s="100">
        <v>4.7310344827586199</v>
      </c>
      <c r="O1354" s="100">
        <v>4.1103448275862071</v>
      </c>
      <c r="P1354" s="100">
        <v>19.203448275862073</v>
      </c>
      <c r="Q1354" s="100">
        <v>16.37142857142857</v>
      </c>
      <c r="R1354" s="100">
        <v>17.755172413793101</v>
      </c>
      <c r="S1354" s="100">
        <v>38.771428571428565</v>
      </c>
      <c r="T1354" s="100">
        <v>39.224137931034484</v>
      </c>
      <c r="U1354" s="100">
        <v>59.444827586206891</v>
      </c>
      <c r="V1354" s="100">
        <v>73.753571428571448</v>
      </c>
      <c r="W1354" s="100">
        <v>63.25</v>
      </c>
      <c r="X1354" s="100">
        <v>78.674999999999997</v>
      </c>
      <c r="Y1354" s="100">
        <v>74.520689655172404</v>
      </c>
      <c r="Z1354" s="100">
        <v>75.899999999999991</v>
      </c>
      <c r="AA1354" s="100">
        <v>67.462068965517247</v>
      </c>
      <c r="AB1354" s="100">
        <v>71.34482758620689</v>
      </c>
      <c r="AC1354" s="100">
        <v>89.634482758620692</v>
      </c>
      <c r="AD1354" s="100">
        <v>84.541379310344809</v>
      </c>
      <c r="AE1354" s="100">
        <v>79.967857142857142</v>
      </c>
      <c r="AF1354" s="100">
        <v>96.757142857142853</v>
      </c>
      <c r="AG1354" s="100">
        <v>93.214285714285708</v>
      </c>
      <c r="AH1354" s="100">
        <v>79.178571428571431</v>
      </c>
      <c r="AI1354" s="100">
        <v>91.544444444444437</v>
      </c>
      <c r="AJ1354" s="100">
        <v>75.837037037037035</v>
      </c>
      <c r="AK1354" s="100">
        <v>69</v>
      </c>
      <c r="AL1354" s="100">
        <v>62.703703703703709</v>
      </c>
      <c r="AM1354" s="100">
        <v>49.260714285714286</v>
      </c>
      <c r="AN1354" s="100">
        <v>49.281481481481478</v>
      </c>
      <c r="AO1354" s="100">
        <v>44.296296296296305</v>
      </c>
      <c r="AP1354" s="100">
        <v>26.092592592592592</v>
      </c>
      <c r="AQ1354" s="100">
        <v>18.45384615384615</v>
      </c>
      <c r="AR1354" s="100">
        <v>15.592000000000001</v>
      </c>
      <c r="AS1354" s="100">
        <v>17.75</v>
      </c>
      <c r="AT1354" s="1"/>
      <c r="AU1354" s="1"/>
      <c r="AV1354" s="1"/>
      <c r="AW1354" s="1"/>
      <c r="AX1354" s="1"/>
      <c r="AY1354" s="1"/>
      <c r="AZ1354" s="1"/>
      <c r="BA1354" s="1"/>
      <c r="BB1354" s="1"/>
      <c r="BC1354" s="1"/>
      <c r="BD1354" s="1"/>
      <c r="BE1354" s="1"/>
      <c r="BF1354" s="1"/>
      <c r="BG1354" s="1"/>
      <c r="BH1354" s="1"/>
      <c r="BI1354" s="1"/>
      <c r="BJ1354" s="1"/>
      <c r="BK1354" s="1"/>
      <c r="BL1354" s="1"/>
      <c r="BM1354" s="1"/>
    </row>
    <row r="1355" spans="1:65" ht="16.5" customHeight="1" x14ac:dyDescent="0.25">
      <c r="A1355" s="87">
        <v>13090030</v>
      </c>
      <c r="B1355" s="82" t="s">
        <v>26</v>
      </c>
      <c r="C1355" s="82" t="s">
        <v>1648</v>
      </c>
      <c r="D1355" s="82" t="s">
        <v>1649</v>
      </c>
      <c r="E1355" s="82" t="s">
        <v>1608</v>
      </c>
      <c r="F1355" s="82">
        <v>2</v>
      </c>
      <c r="G1355" s="82">
        <v>1</v>
      </c>
      <c r="H1355" s="83">
        <v>-75.600555560000004</v>
      </c>
      <c r="I1355" s="93">
        <v>9.9102777799999995</v>
      </c>
      <c r="J1355" s="100">
        <v>3.3551724137931034</v>
      </c>
      <c r="K1355" s="100">
        <v>3.8366666666666664</v>
      </c>
      <c r="L1355" s="100">
        <v>1.4333333333333333</v>
      </c>
      <c r="M1355" s="100">
        <v>0.61333333333333329</v>
      </c>
      <c r="N1355" s="100">
        <v>1.2137931034482761</v>
      </c>
      <c r="O1355" s="100">
        <v>0.57333333333333347</v>
      </c>
      <c r="P1355" s="100">
        <v>2.3448275862068964</v>
      </c>
      <c r="Q1355" s="100">
        <v>4.9666666666666668</v>
      </c>
      <c r="R1355" s="100">
        <v>9.9666666666666668</v>
      </c>
      <c r="S1355" s="100">
        <v>10.676666666666668</v>
      </c>
      <c r="T1355" s="100">
        <v>8.52</v>
      </c>
      <c r="U1355" s="100">
        <v>22.14</v>
      </c>
      <c r="V1355" s="100">
        <v>34.179310344827584</v>
      </c>
      <c r="W1355" s="100">
        <v>46.813793103448276</v>
      </c>
      <c r="X1355" s="100">
        <v>66.589655172413799</v>
      </c>
      <c r="Y1355" s="100">
        <v>36.010714285714286</v>
      </c>
      <c r="Z1355" s="100">
        <v>39.517241379310356</v>
      </c>
      <c r="AA1355" s="100">
        <v>47.38620689655172</v>
      </c>
      <c r="AB1355" s="100">
        <v>46.644827586206901</v>
      </c>
      <c r="AC1355" s="100">
        <v>34.33448275862068</v>
      </c>
      <c r="AD1355" s="100">
        <v>46.460714285714282</v>
      </c>
      <c r="AE1355" s="100">
        <v>45.800000000000011</v>
      </c>
      <c r="AF1355" s="100">
        <v>39.117241379310343</v>
      </c>
      <c r="AG1355" s="100">
        <v>49.275862068965509</v>
      </c>
      <c r="AH1355" s="100">
        <v>55.792857142857144</v>
      </c>
      <c r="AI1355" s="100">
        <v>48.927586206896549</v>
      </c>
      <c r="AJ1355" s="100">
        <v>52.793103448275858</v>
      </c>
      <c r="AK1355" s="100">
        <v>62.986206896551707</v>
      </c>
      <c r="AL1355" s="100">
        <v>88.407142857142844</v>
      </c>
      <c r="AM1355" s="100">
        <v>95.251724137931035</v>
      </c>
      <c r="AN1355" s="100">
        <v>53.25925925925926</v>
      </c>
      <c r="AO1355" s="100">
        <v>54.619230769230768</v>
      </c>
      <c r="AP1355" s="100">
        <v>38.326923076923073</v>
      </c>
      <c r="AQ1355" s="100">
        <v>37.667857142857144</v>
      </c>
      <c r="AR1355" s="100">
        <v>16.407142857142855</v>
      </c>
      <c r="AS1355" s="100">
        <v>18.032142857142855</v>
      </c>
      <c r="AT1355" s="1"/>
      <c r="AU1355" s="1"/>
      <c r="AV1355" s="1"/>
      <c r="AW1355" s="1"/>
      <c r="AX1355" s="1"/>
      <c r="AY1355" s="1"/>
      <c r="AZ1355" s="1"/>
      <c r="BA1355" s="1"/>
      <c r="BB1355" s="1"/>
      <c r="BC1355" s="1"/>
      <c r="BD1355" s="1"/>
      <c r="BE1355" s="1"/>
      <c r="BF1355" s="1"/>
      <c r="BG1355" s="1"/>
      <c r="BH1355" s="1"/>
      <c r="BI1355" s="1"/>
      <c r="BJ1355" s="1"/>
      <c r="BK1355" s="1"/>
      <c r="BL1355" s="1"/>
      <c r="BM1355" s="1"/>
    </row>
    <row r="1356" spans="1:65" ht="16.5" customHeight="1" x14ac:dyDescent="0.25">
      <c r="A1356" s="87">
        <v>13090110</v>
      </c>
      <c r="B1356" s="82" t="s">
        <v>26</v>
      </c>
      <c r="C1356" s="82" t="s">
        <v>1208</v>
      </c>
      <c r="D1356" s="82" t="s">
        <v>1649</v>
      </c>
      <c r="E1356" s="82" t="s">
        <v>1608</v>
      </c>
      <c r="F1356" s="82">
        <v>2</v>
      </c>
      <c r="G1356" s="82">
        <v>50</v>
      </c>
      <c r="H1356" s="83">
        <v>-75.418333329999996</v>
      </c>
      <c r="I1356" s="93">
        <v>9.8175000000000008</v>
      </c>
      <c r="J1356" s="100">
        <v>5.4233333333333329</v>
      </c>
      <c r="K1356" s="100">
        <v>3.0966666666666671</v>
      </c>
      <c r="L1356" s="100">
        <v>3.9499999999999997</v>
      </c>
      <c r="M1356" s="100">
        <v>8.0241379310344829</v>
      </c>
      <c r="N1356" s="100">
        <v>6.7166666666666659</v>
      </c>
      <c r="O1356" s="100">
        <v>3.6933333333333334</v>
      </c>
      <c r="P1356" s="100">
        <v>9.9133333333333322</v>
      </c>
      <c r="Q1356" s="100">
        <v>13.713333333333333</v>
      </c>
      <c r="R1356" s="100">
        <v>25.20333333333334</v>
      </c>
      <c r="S1356" s="100">
        <v>25.666666666666664</v>
      </c>
      <c r="T1356" s="100">
        <v>40.213333333333338</v>
      </c>
      <c r="U1356" s="100">
        <v>67.40666666666668</v>
      </c>
      <c r="V1356" s="100">
        <v>67.644827586206901</v>
      </c>
      <c r="W1356" s="100">
        <v>68.92068965517241</v>
      </c>
      <c r="X1356" s="100">
        <v>82.042857142857159</v>
      </c>
      <c r="Y1356" s="100">
        <v>65.124137931034483</v>
      </c>
      <c r="Z1356" s="100">
        <v>65.872413793103448</v>
      </c>
      <c r="AA1356" s="100">
        <v>43.117857142857147</v>
      </c>
      <c r="AB1356" s="100">
        <v>52.444827586206891</v>
      </c>
      <c r="AC1356" s="100">
        <v>47.903448275862068</v>
      </c>
      <c r="AD1356" s="100">
        <v>83.613793103448288</v>
      </c>
      <c r="AE1356" s="100">
        <v>68.971428571428575</v>
      </c>
      <c r="AF1356" s="100">
        <v>63.914285714285711</v>
      </c>
      <c r="AG1356" s="100">
        <v>80.028571428571425</v>
      </c>
      <c r="AH1356" s="100">
        <v>84.289285714285711</v>
      </c>
      <c r="AI1356" s="100">
        <v>58.614285714285714</v>
      </c>
      <c r="AJ1356" s="100">
        <v>39.088888888888896</v>
      </c>
      <c r="AK1356" s="100">
        <v>73.235714285714266</v>
      </c>
      <c r="AL1356" s="100">
        <v>71.724999999999994</v>
      </c>
      <c r="AM1356" s="100">
        <v>66.928571428571431</v>
      </c>
      <c r="AN1356" s="100">
        <v>63.718518518518493</v>
      </c>
      <c r="AO1356" s="100">
        <v>66.177777777777791</v>
      </c>
      <c r="AP1356" s="100">
        <v>66.937037037037044</v>
      </c>
      <c r="AQ1356" s="100">
        <v>42.817857142857136</v>
      </c>
      <c r="AR1356" s="100">
        <v>24.496296296296297</v>
      </c>
      <c r="AS1356" s="100">
        <v>13.382142857142856</v>
      </c>
      <c r="AT1356" s="1"/>
      <c r="AU1356" s="1"/>
      <c r="AV1356" s="1"/>
      <c r="AW1356" s="1"/>
      <c r="AX1356" s="1"/>
      <c r="AY1356" s="1"/>
      <c r="AZ1356" s="1"/>
      <c r="BA1356" s="1"/>
      <c r="BB1356" s="1"/>
      <c r="BC1356" s="1"/>
      <c r="BD1356" s="1"/>
      <c r="BE1356" s="1"/>
      <c r="BF1356" s="1"/>
      <c r="BG1356" s="1"/>
      <c r="BH1356" s="1"/>
      <c r="BI1356" s="1"/>
      <c r="BJ1356" s="1"/>
      <c r="BK1356" s="1"/>
      <c r="BL1356" s="1"/>
      <c r="BM1356" s="1"/>
    </row>
    <row r="1357" spans="1:65" ht="16.5" customHeight="1" x14ac:dyDescent="0.25">
      <c r="A1357" s="87">
        <v>29030380</v>
      </c>
      <c r="B1357" s="82" t="s">
        <v>26</v>
      </c>
      <c r="C1357" s="82" t="s">
        <v>1650</v>
      </c>
      <c r="D1357" s="82" t="s">
        <v>1649</v>
      </c>
      <c r="E1357" s="82" t="s">
        <v>1608</v>
      </c>
      <c r="F1357" s="82">
        <v>2</v>
      </c>
      <c r="G1357" s="82">
        <v>10</v>
      </c>
      <c r="H1357" s="83">
        <v>-75.388694439999995</v>
      </c>
      <c r="I1357" s="93">
        <v>9.8798055599999994</v>
      </c>
      <c r="J1357" s="100">
        <v>9.9214285714285726</v>
      </c>
      <c r="K1357" s="100">
        <v>7.2785714285714294</v>
      </c>
      <c r="L1357" s="100">
        <v>8.8607142857142858</v>
      </c>
      <c r="M1357" s="100">
        <v>17.178571428571427</v>
      </c>
      <c r="N1357" s="100">
        <v>3.4821428571428572</v>
      </c>
      <c r="O1357" s="100">
        <v>19.542857142857144</v>
      </c>
      <c r="P1357" s="100">
        <v>12.36923076923077</v>
      </c>
      <c r="Q1357" s="100">
        <v>17.665384615384617</v>
      </c>
      <c r="R1357" s="100">
        <v>29.718518518518518</v>
      </c>
      <c r="S1357" s="100">
        <v>46.746428571428574</v>
      </c>
      <c r="T1357" s="100">
        <v>47.899999999999991</v>
      </c>
      <c r="U1357" s="100">
        <v>62.50714285714286</v>
      </c>
      <c r="V1357" s="100">
        <v>61.286206896551725</v>
      </c>
      <c r="W1357" s="100">
        <v>74.020689655172404</v>
      </c>
      <c r="X1357" s="100">
        <v>79.810714285714297</v>
      </c>
      <c r="Y1357" s="100">
        <v>63.070370370370377</v>
      </c>
      <c r="Z1357" s="100">
        <v>69.26428571428572</v>
      </c>
      <c r="AA1357" s="100">
        <v>54.420689655172417</v>
      </c>
      <c r="AB1357" s="100">
        <v>55.941379310344828</v>
      </c>
      <c r="AC1357" s="100">
        <v>48.462068965517247</v>
      </c>
      <c r="AD1357" s="100">
        <v>75.18275862068964</v>
      </c>
      <c r="AE1357" s="100">
        <v>72.868965517241378</v>
      </c>
      <c r="AF1357" s="100">
        <v>73.600000000000009</v>
      </c>
      <c r="AG1357" s="100">
        <v>95.324137931034471</v>
      </c>
      <c r="AH1357" s="100">
        <v>87.206896551724142</v>
      </c>
      <c r="AI1357" s="100">
        <v>83.08620689655173</v>
      </c>
      <c r="AJ1357" s="100">
        <v>63.851724137931036</v>
      </c>
      <c r="AK1357" s="100">
        <v>93.83793103448275</v>
      </c>
      <c r="AL1357" s="100">
        <v>75</v>
      </c>
      <c r="AM1357" s="100">
        <v>75.789655172413802</v>
      </c>
      <c r="AN1357" s="100">
        <v>64.524137931034488</v>
      </c>
      <c r="AO1357" s="100">
        <v>80.072413793103451</v>
      </c>
      <c r="AP1357" s="100">
        <v>69.186206896551724</v>
      </c>
      <c r="AQ1357" s="100">
        <v>51.593103448275862</v>
      </c>
      <c r="AR1357" s="100">
        <v>19.53448275862069</v>
      </c>
      <c r="AS1357" s="100">
        <v>19.339285714285715</v>
      </c>
      <c r="AT1357" s="1"/>
      <c r="AU1357" s="1"/>
      <c r="AV1357" s="1"/>
      <c r="AW1357" s="1"/>
      <c r="AX1357" s="1"/>
      <c r="AY1357" s="1"/>
      <c r="AZ1357" s="1"/>
      <c r="BA1357" s="1"/>
      <c r="BB1357" s="1"/>
      <c r="BC1357" s="1"/>
      <c r="BD1357" s="1"/>
      <c r="BE1357" s="1"/>
      <c r="BF1357" s="1"/>
      <c r="BG1357" s="1"/>
      <c r="BH1357" s="1"/>
      <c r="BI1357" s="1"/>
      <c r="BJ1357" s="1"/>
      <c r="BK1357" s="1"/>
      <c r="BL1357" s="1"/>
      <c r="BM1357" s="1"/>
    </row>
    <row r="1358" spans="1:65" ht="16.5" customHeight="1" x14ac:dyDescent="0.25">
      <c r="A1358" s="87">
        <v>13090010</v>
      </c>
      <c r="B1358" s="82" t="s">
        <v>26</v>
      </c>
      <c r="C1358" s="82" t="s">
        <v>1651</v>
      </c>
      <c r="D1358" s="82" t="s">
        <v>1649</v>
      </c>
      <c r="E1358" s="82" t="s">
        <v>1608</v>
      </c>
      <c r="F1358" s="82">
        <v>2</v>
      </c>
      <c r="G1358" s="82">
        <v>1</v>
      </c>
      <c r="H1358" s="83">
        <v>-75.432777779999995</v>
      </c>
      <c r="I1358" s="93">
        <v>9.82888889</v>
      </c>
      <c r="J1358" s="100">
        <v>0</v>
      </c>
      <c r="K1358" s="100">
        <v>0</v>
      </c>
      <c r="L1358" s="100">
        <v>0.66666666666666663</v>
      </c>
      <c r="M1358" s="100">
        <v>0.96666666666666667</v>
      </c>
      <c r="N1358" s="100">
        <v>0</v>
      </c>
      <c r="O1358" s="100">
        <v>0.9</v>
      </c>
      <c r="P1358" s="100">
        <v>0</v>
      </c>
      <c r="Q1358" s="100">
        <v>6.2399999999999993</v>
      </c>
      <c r="R1358" s="100">
        <v>1.9482758620689655</v>
      </c>
      <c r="S1358" s="100">
        <v>3.9310344827586206</v>
      </c>
      <c r="T1358" s="100">
        <v>10.837931034482759</v>
      </c>
      <c r="U1358" s="100">
        <v>24.920689655172417</v>
      </c>
      <c r="V1358" s="100">
        <v>38.300000000000004</v>
      </c>
      <c r="W1358" s="100">
        <v>35.078571428571429</v>
      </c>
      <c r="X1358" s="100">
        <v>52.574999999999996</v>
      </c>
      <c r="Y1358" s="100">
        <v>70.162962962962965</v>
      </c>
      <c r="Z1358" s="100">
        <v>49.135714285714286</v>
      </c>
      <c r="AA1358" s="100">
        <v>38.199999999999996</v>
      </c>
      <c r="AB1358" s="100">
        <v>44.357142857142854</v>
      </c>
      <c r="AC1358" s="100">
        <v>26.88214285714286</v>
      </c>
      <c r="AD1358" s="100">
        <v>50.417857142857144</v>
      </c>
      <c r="AE1358" s="100">
        <v>43.74285714285714</v>
      </c>
      <c r="AF1358" s="100">
        <v>55.428571428571431</v>
      </c>
      <c r="AG1358" s="100">
        <v>61.571428571428569</v>
      </c>
      <c r="AH1358" s="100">
        <v>57.082142857142856</v>
      </c>
      <c r="AI1358" s="100">
        <v>67.761538461538464</v>
      </c>
      <c r="AJ1358" s="100">
        <v>57.482142857142854</v>
      </c>
      <c r="AK1358" s="100">
        <v>68.94285714285715</v>
      </c>
      <c r="AL1358" s="100">
        <v>88.221428571428575</v>
      </c>
      <c r="AM1358" s="100">
        <v>85.089285714285708</v>
      </c>
      <c r="AN1358" s="100">
        <v>68.42962962962963</v>
      </c>
      <c r="AO1358" s="100">
        <v>59.867857142857133</v>
      </c>
      <c r="AP1358" s="100">
        <v>49.4</v>
      </c>
      <c r="AQ1358" s="100">
        <v>23.322222222222223</v>
      </c>
      <c r="AR1358" s="100">
        <v>21.21153846153846</v>
      </c>
      <c r="AS1358" s="100">
        <v>15.588888888888889</v>
      </c>
      <c r="AT1358" s="1"/>
      <c r="AU1358" s="1"/>
      <c r="AV1358" s="1"/>
      <c r="AW1358" s="1"/>
      <c r="AX1358" s="1"/>
      <c r="AY1358" s="1"/>
      <c r="AZ1358" s="1"/>
      <c r="BA1358" s="1"/>
      <c r="BB1358" s="1"/>
      <c r="BC1358" s="1"/>
      <c r="BD1358" s="1"/>
      <c r="BE1358" s="1"/>
      <c r="BF1358" s="1"/>
      <c r="BG1358" s="1"/>
      <c r="BH1358" s="1"/>
      <c r="BI1358" s="1"/>
      <c r="BJ1358" s="1"/>
      <c r="BK1358" s="1"/>
      <c r="BL1358" s="1"/>
      <c r="BM1358" s="1"/>
    </row>
    <row r="1359" spans="1:65" ht="16.5" customHeight="1" x14ac:dyDescent="0.25">
      <c r="A1359" s="87">
        <v>13090020</v>
      </c>
      <c r="B1359" s="82" t="s">
        <v>26</v>
      </c>
      <c r="C1359" s="82" t="s">
        <v>1649</v>
      </c>
      <c r="D1359" s="82" t="s">
        <v>1649</v>
      </c>
      <c r="E1359" s="82" t="s">
        <v>1608</v>
      </c>
      <c r="F1359" s="82">
        <v>2</v>
      </c>
      <c r="G1359" s="82">
        <v>55</v>
      </c>
      <c r="H1359" s="83">
        <v>-75.538055560000004</v>
      </c>
      <c r="I1359" s="93">
        <v>9.75416667</v>
      </c>
      <c r="J1359" s="100">
        <v>4.4241379310344824</v>
      </c>
      <c r="K1359" s="100">
        <v>5.4862068965517237</v>
      </c>
      <c r="L1359" s="100">
        <v>2.806896551724138</v>
      </c>
      <c r="M1359" s="100">
        <v>9.6586206896551712</v>
      </c>
      <c r="N1359" s="100">
        <v>6.5655172413793101</v>
      </c>
      <c r="O1359" s="100">
        <v>1.9793103448275862</v>
      </c>
      <c r="P1359" s="100">
        <v>7.5413793103448281</v>
      </c>
      <c r="Q1359" s="100">
        <v>11.051724137931034</v>
      </c>
      <c r="R1359" s="100">
        <v>12.113793103448275</v>
      </c>
      <c r="S1359" s="100">
        <v>18.0448275862069</v>
      </c>
      <c r="T1359" s="100">
        <v>15.731034482758618</v>
      </c>
      <c r="U1359" s="100">
        <v>40.957142857142856</v>
      </c>
      <c r="V1359" s="100">
        <v>46.885714285714286</v>
      </c>
      <c r="W1359" s="100">
        <v>38.277777777777779</v>
      </c>
      <c r="X1359" s="100">
        <v>49.085714285714289</v>
      </c>
      <c r="Y1359" s="100">
        <v>50.582142857142848</v>
      </c>
      <c r="Z1359" s="100">
        <v>42.767857142857146</v>
      </c>
      <c r="AA1359" s="100">
        <v>37.15</v>
      </c>
      <c r="AB1359" s="100">
        <v>40.86785714285714</v>
      </c>
      <c r="AC1359" s="100">
        <v>42.875000000000007</v>
      </c>
      <c r="AD1359" s="100">
        <v>43.592857142857135</v>
      </c>
      <c r="AE1359" s="100">
        <v>35.573076923076918</v>
      </c>
      <c r="AF1359" s="100">
        <v>32.88148148148148</v>
      </c>
      <c r="AG1359" s="100">
        <v>53.36666666666666</v>
      </c>
      <c r="AH1359" s="100">
        <v>43.600000000000009</v>
      </c>
      <c r="AI1359" s="100">
        <v>41.214814814814815</v>
      </c>
      <c r="AJ1359" s="100">
        <v>43.344444444444434</v>
      </c>
      <c r="AK1359" s="100">
        <v>57.562962962962963</v>
      </c>
      <c r="AL1359" s="100">
        <v>65.688461538461539</v>
      </c>
      <c r="AM1359" s="100">
        <v>56.688461538461532</v>
      </c>
      <c r="AN1359" s="100">
        <v>51.914814814814825</v>
      </c>
      <c r="AO1359" s="100">
        <v>61.085185185185182</v>
      </c>
      <c r="AP1359" s="100">
        <v>37.474074074074075</v>
      </c>
      <c r="AQ1359" s="100">
        <v>27.225925925925921</v>
      </c>
      <c r="AR1359" s="100">
        <v>20.451851851851853</v>
      </c>
      <c r="AS1359" s="100">
        <v>24.151851851851852</v>
      </c>
      <c r="AT1359" s="1"/>
      <c r="AU1359" s="1"/>
      <c r="AV1359" s="1"/>
      <c r="AW1359" s="1"/>
      <c r="AX1359" s="1"/>
      <c r="AY1359" s="1"/>
      <c r="AZ1359" s="1"/>
      <c r="BA1359" s="1"/>
      <c r="BB1359" s="1"/>
      <c r="BC1359" s="1"/>
      <c r="BD1359" s="1"/>
      <c r="BE1359" s="1"/>
      <c r="BF1359" s="1"/>
      <c r="BG1359" s="1"/>
      <c r="BH1359" s="1"/>
      <c r="BI1359" s="1"/>
      <c r="BJ1359" s="1"/>
      <c r="BK1359" s="1"/>
      <c r="BL1359" s="1"/>
      <c r="BM1359" s="1"/>
    </row>
    <row r="1360" spans="1:65" ht="16.5" customHeight="1" x14ac:dyDescent="0.25">
      <c r="A1360" s="87">
        <v>25020770</v>
      </c>
      <c r="B1360" s="82" t="s">
        <v>26</v>
      </c>
      <c r="C1360" s="82" t="s">
        <v>1652</v>
      </c>
      <c r="D1360" s="82" t="s">
        <v>1652</v>
      </c>
      <c r="E1360" s="82" t="s">
        <v>1608</v>
      </c>
      <c r="F1360" s="82">
        <v>2</v>
      </c>
      <c r="G1360" s="82">
        <v>200</v>
      </c>
      <c r="H1360" s="83">
        <v>-75.05277778</v>
      </c>
      <c r="I1360" s="93">
        <v>9.4030555600000003</v>
      </c>
      <c r="J1360" s="100">
        <v>8.9821428571428577</v>
      </c>
      <c r="K1360" s="100">
        <v>3.2250000000000001</v>
      </c>
      <c r="L1360" s="100">
        <v>9.625</v>
      </c>
      <c r="M1360" s="100">
        <v>6.7428571428571429</v>
      </c>
      <c r="N1360" s="100">
        <v>8.875</v>
      </c>
      <c r="O1360" s="100">
        <v>10.853571428571428</v>
      </c>
      <c r="P1360" s="100">
        <v>14.857142857142858</v>
      </c>
      <c r="Q1360" s="100">
        <v>25.803571428571427</v>
      </c>
      <c r="R1360" s="100">
        <v>22.260714285714283</v>
      </c>
      <c r="S1360" s="100">
        <v>26.764285714285712</v>
      </c>
      <c r="T1360" s="100">
        <v>41.43571428571429</v>
      </c>
      <c r="U1360" s="100">
        <v>44.635714285714286</v>
      </c>
      <c r="V1360" s="100">
        <v>60.329629629629636</v>
      </c>
      <c r="W1360" s="100">
        <v>56.974074074074075</v>
      </c>
      <c r="X1360" s="100">
        <v>80.470370370370361</v>
      </c>
      <c r="Y1360" s="100">
        <v>58.88214285714286</v>
      </c>
      <c r="Z1360" s="100">
        <v>52.353571428571435</v>
      </c>
      <c r="AA1360" s="100">
        <v>55.346428571428575</v>
      </c>
      <c r="AB1360" s="100">
        <v>50.167857142857144</v>
      </c>
      <c r="AC1360" s="100">
        <v>29.817857142857143</v>
      </c>
      <c r="AD1360" s="100">
        <v>57.85</v>
      </c>
      <c r="AE1360" s="100">
        <v>56.307407407407403</v>
      </c>
      <c r="AF1360" s="100">
        <v>58.533333333333339</v>
      </c>
      <c r="AG1360" s="100">
        <v>78.288888888888891</v>
      </c>
      <c r="AH1360" s="100">
        <v>49.237037037037041</v>
      </c>
      <c r="AI1360" s="100">
        <v>56.366666666666667</v>
      </c>
      <c r="AJ1360" s="100">
        <v>58.203703703703702</v>
      </c>
      <c r="AK1360" s="100">
        <v>64.392592592592592</v>
      </c>
      <c r="AL1360" s="100">
        <v>88.24444444444444</v>
      </c>
      <c r="AM1360" s="100">
        <v>58.059259259259257</v>
      </c>
      <c r="AN1360" s="100">
        <v>43.553571428571431</v>
      </c>
      <c r="AO1360" s="100">
        <v>40.471428571428575</v>
      </c>
      <c r="AP1360" s="100">
        <v>46.635714285714286</v>
      </c>
      <c r="AQ1360" s="100">
        <v>27.982142857142858</v>
      </c>
      <c r="AR1360" s="100">
        <v>22.385714285714283</v>
      </c>
      <c r="AS1360" s="100">
        <v>16.010714285714286</v>
      </c>
      <c r="AT1360" s="1"/>
      <c r="AU1360" s="1"/>
      <c r="AV1360" s="1"/>
      <c r="AW1360" s="1"/>
      <c r="AX1360" s="1"/>
      <c r="AY1360" s="1"/>
      <c r="AZ1360" s="1"/>
      <c r="BA1360" s="1"/>
      <c r="BB1360" s="1"/>
      <c r="BC1360" s="1"/>
      <c r="BD1360" s="1"/>
      <c r="BE1360" s="1"/>
      <c r="BF1360" s="1"/>
      <c r="BG1360" s="1"/>
      <c r="BH1360" s="1"/>
      <c r="BI1360" s="1"/>
      <c r="BJ1360" s="1"/>
      <c r="BK1360" s="1"/>
      <c r="BL1360" s="1"/>
      <c r="BM1360" s="1"/>
    </row>
    <row r="1361" spans="1:65" ht="16.5" customHeight="1" x14ac:dyDescent="0.25">
      <c r="A1361" s="87">
        <v>13090230</v>
      </c>
      <c r="B1361" s="82" t="s">
        <v>26</v>
      </c>
      <c r="C1361" s="82" t="s">
        <v>1654</v>
      </c>
      <c r="D1361" s="82" t="s">
        <v>1655</v>
      </c>
      <c r="E1361" s="82" t="s">
        <v>1608</v>
      </c>
      <c r="F1361" s="82">
        <v>2</v>
      </c>
      <c r="G1361" s="82">
        <v>58</v>
      </c>
      <c r="H1361" s="83">
        <v>-75.491944439999997</v>
      </c>
      <c r="I1361" s="93">
        <v>9.2933333300000012</v>
      </c>
      <c r="J1361" s="100">
        <v>11.233333333333333</v>
      </c>
      <c r="K1361" s="100">
        <v>7.9333333333333336</v>
      </c>
      <c r="L1361" s="100">
        <v>3.9333333333333331</v>
      </c>
      <c r="M1361" s="100">
        <v>12.286206896551725</v>
      </c>
      <c r="N1361" s="100">
        <v>1.0344827586206897</v>
      </c>
      <c r="O1361" s="100">
        <v>5.1379310344827589</v>
      </c>
      <c r="P1361" s="100">
        <v>3.25</v>
      </c>
      <c r="Q1361" s="100">
        <v>9.5517241379310338</v>
      </c>
      <c r="R1361" s="100">
        <v>16.574999999999999</v>
      </c>
      <c r="S1361" s="100">
        <v>21.142857142857142</v>
      </c>
      <c r="T1361" s="100">
        <v>32.203571428571429</v>
      </c>
      <c r="U1361" s="100">
        <v>56.722222222222221</v>
      </c>
      <c r="V1361" s="100">
        <v>72.121428571428581</v>
      </c>
      <c r="W1361" s="100">
        <v>54.885714285714286</v>
      </c>
      <c r="X1361" s="100">
        <v>82.233333333333334</v>
      </c>
      <c r="Y1361" s="100">
        <v>65.962962962962962</v>
      </c>
      <c r="Z1361" s="100">
        <v>50.418518518518518</v>
      </c>
      <c r="AA1361" s="100">
        <v>47.142307692307696</v>
      </c>
      <c r="AB1361" s="100">
        <v>54.953571428571429</v>
      </c>
      <c r="AC1361" s="100">
        <v>52.642857142857146</v>
      </c>
      <c r="AD1361" s="100">
        <v>64.36071428571428</v>
      </c>
      <c r="AE1361" s="100">
        <v>71.492857142857147</v>
      </c>
      <c r="AF1361" s="100">
        <v>54.653571428571425</v>
      </c>
      <c r="AG1361" s="100">
        <v>76.05714285714285</v>
      </c>
      <c r="AH1361" s="100">
        <v>68.553571428571431</v>
      </c>
      <c r="AI1361" s="100">
        <v>67.325000000000003</v>
      </c>
      <c r="AJ1361" s="100">
        <v>64.532142857142858</v>
      </c>
      <c r="AK1361" s="100">
        <v>64.98571428571428</v>
      </c>
      <c r="AL1361" s="100">
        <v>52.646428571428565</v>
      </c>
      <c r="AM1361" s="100">
        <v>61.74444444444444</v>
      </c>
      <c r="AN1361" s="100">
        <v>54.703448275862073</v>
      </c>
      <c r="AO1361" s="100">
        <v>69.475862068965512</v>
      </c>
      <c r="AP1361" s="100">
        <v>44.013793103448279</v>
      </c>
      <c r="AQ1361" s="100">
        <v>24.875862068965517</v>
      </c>
      <c r="AR1361" s="100">
        <v>17.96206896551724</v>
      </c>
      <c r="AS1361" s="100">
        <v>6.6206896551724137</v>
      </c>
      <c r="AT1361" s="1"/>
      <c r="AU1361" s="1"/>
      <c r="AV1361" s="1"/>
      <c r="AW1361" s="1"/>
      <c r="AX1361" s="1"/>
      <c r="AY1361" s="1"/>
      <c r="AZ1361" s="1"/>
      <c r="BA1361" s="1"/>
      <c r="BB1361" s="1"/>
      <c r="BC1361" s="1"/>
      <c r="BD1361" s="1"/>
      <c r="BE1361" s="1"/>
      <c r="BF1361" s="1"/>
      <c r="BG1361" s="1"/>
      <c r="BH1361" s="1"/>
      <c r="BI1361" s="1"/>
      <c r="BJ1361" s="1"/>
      <c r="BK1361" s="1"/>
      <c r="BL1361" s="1"/>
      <c r="BM1361" s="1"/>
    </row>
    <row r="1362" spans="1:65" ht="16.5" customHeight="1" x14ac:dyDescent="0.25">
      <c r="A1362" s="87">
        <v>25025350</v>
      </c>
      <c r="B1362" s="82" t="s">
        <v>43</v>
      </c>
      <c r="C1362" s="82" t="s">
        <v>2458</v>
      </c>
      <c r="D1362" s="82" t="s">
        <v>1655</v>
      </c>
      <c r="E1362" s="82" t="s">
        <v>1608</v>
      </c>
      <c r="F1362" s="82">
        <v>2</v>
      </c>
      <c r="G1362" s="82">
        <v>160</v>
      </c>
      <c r="H1362" s="83">
        <v>-75.387500000000003</v>
      </c>
      <c r="I1362" s="93">
        <v>9.3163888900000007</v>
      </c>
      <c r="J1362" s="100">
        <v>8.0722222222222229</v>
      </c>
      <c r="K1362" s="100">
        <v>4.8777777777777782</v>
      </c>
      <c r="L1362" s="100">
        <v>3.5833333333333335</v>
      </c>
      <c r="M1362" s="100">
        <v>5.1823529411764699</v>
      </c>
      <c r="N1362" s="100">
        <v>6.3588235294117652</v>
      </c>
      <c r="O1362" s="100">
        <v>7.8588235294117661</v>
      </c>
      <c r="P1362" s="100">
        <v>3.3722222222222222</v>
      </c>
      <c r="Q1362" s="100">
        <v>9.3277777777777793</v>
      </c>
      <c r="R1362" s="100">
        <v>14.288888888888891</v>
      </c>
      <c r="S1362" s="100">
        <v>22.466666666666665</v>
      </c>
      <c r="T1362" s="100">
        <v>37.144444444444453</v>
      </c>
      <c r="U1362" s="100">
        <v>51.029411764705884</v>
      </c>
      <c r="V1362" s="100">
        <v>49.641176470588228</v>
      </c>
      <c r="W1362" s="100">
        <v>52.794444444444444</v>
      </c>
      <c r="X1362" s="100">
        <v>60.674999999999997</v>
      </c>
      <c r="Y1362" s="100">
        <v>50.705555555555549</v>
      </c>
      <c r="Z1362" s="100">
        <v>39.316666666666677</v>
      </c>
      <c r="AA1362" s="100">
        <v>43.583333333333329</v>
      </c>
      <c r="AB1362" s="100">
        <v>37.264705882352942</v>
      </c>
      <c r="AC1362" s="100">
        <v>35.025000000000006</v>
      </c>
      <c r="AD1362" s="100">
        <v>60.455555555555556</v>
      </c>
      <c r="AE1362" s="100">
        <v>38.112500000000004</v>
      </c>
      <c r="AF1362" s="100">
        <v>49.970588235294109</v>
      </c>
      <c r="AG1362" s="100">
        <v>54.288235294117655</v>
      </c>
      <c r="AH1362" s="100">
        <v>52.823529411764696</v>
      </c>
      <c r="AI1362" s="100">
        <v>60.352941176470601</v>
      </c>
      <c r="AJ1362" s="100">
        <v>68.476470588235273</v>
      </c>
      <c r="AK1362" s="100">
        <v>31.741176470588229</v>
      </c>
      <c r="AL1362" s="100">
        <v>53.45882352941176</v>
      </c>
      <c r="AM1362" s="100">
        <v>38.352941176470587</v>
      </c>
      <c r="AN1362" s="100">
        <v>31.612500000000001</v>
      </c>
      <c r="AO1362" s="100">
        <v>41.65</v>
      </c>
      <c r="AP1362" s="100">
        <v>40.125</v>
      </c>
      <c r="AQ1362" s="100">
        <v>15.456250000000001</v>
      </c>
      <c r="AR1362" s="100">
        <v>23.4375</v>
      </c>
      <c r="AS1362" s="100">
        <v>4.2249999999999996</v>
      </c>
      <c r="AT1362" s="1" t="s">
        <v>5204</v>
      </c>
      <c r="AU1362" s="1"/>
      <c r="AV1362" s="1"/>
      <c r="AW1362" s="1"/>
      <c r="AX1362" s="1"/>
      <c r="AY1362" s="1"/>
      <c r="AZ1362" s="1"/>
      <c r="BA1362" s="1"/>
      <c r="BB1362" s="1"/>
      <c r="BC1362" s="1"/>
      <c r="BD1362" s="1"/>
      <c r="BE1362" s="1"/>
      <c r="BF1362" s="1"/>
      <c r="BG1362" s="1"/>
      <c r="BH1362" s="1"/>
      <c r="BI1362" s="1"/>
      <c r="BJ1362" s="1"/>
      <c r="BK1362" s="1"/>
      <c r="BL1362" s="1"/>
      <c r="BM1362" s="1"/>
    </row>
    <row r="1363" spans="1:65" ht="16.5" customHeight="1" x14ac:dyDescent="0.25">
      <c r="A1363" s="87">
        <v>25021360</v>
      </c>
      <c r="B1363" s="82" t="s">
        <v>26</v>
      </c>
      <c r="C1363" s="82" t="s">
        <v>1293</v>
      </c>
      <c r="D1363" s="82" t="s">
        <v>5309</v>
      </c>
      <c r="E1363" s="82" t="s">
        <v>1608</v>
      </c>
      <c r="F1363" s="82">
        <v>2</v>
      </c>
      <c r="G1363" s="82">
        <v>20</v>
      </c>
      <c r="H1363" s="83">
        <v>-74.711944439999996</v>
      </c>
      <c r="I1363" s="93">
        <v>8.9247222199999996</v>
      </c>
      <c r="J1363" s="100">
        <v>17.620689655172413</v>
      </c>
      <c r="K1363" s="100">
        <v>10</v>
      </c>
      <c r="L1363" s="100">
        <v>1.4137931034482758</v>
      </c>
      <c r="M1363" s="100">
        <v>5.2413793103448274</v>
      </c>
      <c r="N1363" s="100">
        <v>4.5172413793103452</v>
      </c>
      <c r="O1363" s="100">
        <v>6.6551724137931032</v>
      </c>
      <c r="P1363" s="100">
        <v>8.4482758620689662</v>
      </c>
      <c r="Q1363" s="100">
        <v>9.7586206896551726</v>
      </c>
      <c r="R1363" s="100">
        <v>22.275862068965516</v>
      </c>
      <c r="S1363" s="100">
        <v>23.333333333333332</v>
      </c>
      <c r="T1363" s="100">
        <v>32.6</v>
      </c>
      <c r="U1363" s="100">
        <v>57.166666666666664</v>
      </c>
      <c r="V1363" s="100">
        <v>78.400000000000006</v>
      </c>
      <c r="W1363" s="100">
        <v>72.466666666666669</v>
      </c>
      <c r="X1363" s="100">
        <v>94.8</v>
      </c>
      <c r="Y1363" s="100">
        <v>68.63333333333334</v>
      </c>
      <c r="Z1363" s="100">
        <v>87.333333333333329</v>
      </c>
      <c r="AA1363" s="100">
        <v>96.956666666666663</v>
      </c>
      <c r="AB1363" s="100">
        <v>84.2</v>
      </c>
      <c r="AC1363" s="100">
        <v>84.8</v>
      </c>
      <c r="AD1363" s="100">
        <v>100.43333333333334</v>
      </c>
      <c r="AE1363" s="100">
        <v>81.527586206896558</v>
      </c>
      <c r="AF1363" s="100">
        <v>86.310344827586206</v>
      </c>
      <c r="AG1363" s="100">
        <v>101.82758620689656</v>
      </c>
      <c r="AH1363" s="100">
        <v>94.965517241379317</v>
      </c>
      <c r="AI1363" s="100">
        <v>90.689655172413794</v>
      </c>
      <c r="AJ1363" s="100">
        <v>76.689655172413794</v>
      </c>
      <c r="AK1363" s="100">
        <v>84.986206896551721</v>
      </c>
      <c r="AL1363" s="100">
        <v>100.8</v>
      </c>
      <c r="AM1363" s="100">
        <v>105.17241379310344</v>
      </c>
      <c r="AN1363" s="100">
        <v>97.81785714285715</v>
      </c>
      <c r="AO1363" s="100">
        <v>82.25</v>
      </c>
      <c r="AP1363" s="100">
        <v>64.678571428571431</v>
      </c>
      <c r="AQ1363" s="100">
        <v>66.392857142857139</v>
      </c>
      <c r="AR1363" s="100">
        <v>52.964285714285715</v>
      </c>
      <c r="AS1363" s="100">
        <v>23</v>
      </c>
      <c r="AT1363" s="1"/>
      <c r="AU1363" s="1"/>
      <c r="AV1363" s="1"/>
      <c r="AW1363" s="1"/>
      <c r="AX1363" s="1"/>
      <c r="AY1363" s="1"/>
      <c r="AZ1363" s="1"/>
      <c r="BA1363" s="1"/>
      <c r="BB1363" s="1"/>
      <c r="BC1363" s="1"/>
      <c r="BD1363" s="1"/>
      <c r="BE1363" s="1"/>
      <c r="BF1363" s="1"/>
      <c r="BG1363" s="1"/>
      <c r="BH1363" s="1"/>
      <c r="BI1363" s="1"/>
      <c r="BJ1363" s="1"/>
      <c r="BK1363" s="1"/>
      <c r="BL1363" s="1"/>
      <c r="BM1363" s="1"/>
    </row>
    <row r="1364" spans="1:65" ht="16.5" customHeight="1" x14ac:dyDescent="0.25">
      <c r="A1364" s="87">
        <v>25020500</v>
      </c>
      <c r="B1364" s="82" t="s">
        <v>26</v>
      </c>
      <c r="C1364" s="82" t="s">
        <v>1657</v>
      </c>
      <c r="D1364" s="82" t="s">
        <v>5309</v>
      </c>
      <c r="E1364" s="82" t="s">
        <v>1608</v>
      </c>
      <c r="F1364" s="82">
        <v>2</v>
      </c>
      <c r="G1364" s="82">
        <v>50</v>
      </c>
      <c r="H1364" s="83">
        <v>-74.729444439999995</v>
      </c>
      <c r="I1364" s="93">
        <v>8.8161111100000014</v>
      </c>
      <c r="J1364" s="100">
        <v>14.172413793103448</v>
      </c>
      <c r="K1364" s="100">
        <v>7.2068965517241379</v>
      </c>
      <c r="L1364" s="100">
        <v>1.8275862068965518</v>
      </c>
      <c r="M1364" s="100">
        <v>3</v>
      </c>
      <c r="N1364" s="100">
        <v>6.7333333333333334</v>
      </c>
      <c r="O1364" s="100">
        <v>3.6333333333333333</v>
      </c>
      <c r="P1364" s="100">
        <v>13.966666666666667</v>
      </c>
      <c r="Q1364" s="100">
        <v>8.9</v>
      </c>
      <c r="R1364" s="100">
        <v>16.482758620689655</v>
      </c>
      <c r="S1364" s="100">
        <v>32.482758620689658</v>
      </c>
      <c r="T1364" s="100">
        <v>43.46551724137931</v>
      </c>
      <c r="U1364" s="100">
        <v>43.517241379310342</v>
      </c>
      <c r="V1364" s="100">
        <v>84.033333333333331</v>
      </c>
      <c r="W1364" s="100">
        <v>51</v>
      </c>
      <c r="X1364" s="100">
        <v>106.17241379310344</v>
      </c>
      <c r="Y1364" s="100">
        <v>77.206896551724142</v>
      </c>
      <c r="Z1364" s="100">
        <v>89.035714285714292</v>
      </c>
      <c r="AA1364" s="100">
        <v>97.928571428571431</v>
      </c>
      <c r="AB1364" s="100">
        <v>92.5</v>
      </c>
      <c r="AC1364" s="100">
        <v>89.566666666666663</v>
      </c>
      <c r="AD1364" s="100">
        <v>101.72413793103448</v>
      </c>
      <c r="AE1364" s="100">
        <v>81.599999999999994</v>
      </c>
      <c r="AF1364" s="100">
        <v>102.06666666666666</v>
      </c>
      <c r="AG1364" s="100">
        <v>108.92857142857143</v>
      </c>
      <c r="AH1364" s="100">
        <v>115.24137931034483</v>
      </c>
      <c r="AI1364" s="100">
        <v>126.72413793103448</v>
      </c>
      <c r="AJ1364" s="100">
        <v>96.103448275862064</v>
      </c>
      <c r="AK1364" s="100">
        <v>94.482758620689651</v>
      </c>
      <c r="AL1364" s="100">
        <v>106.2</v>
      </c>
      <c r="AM1364" s="100">
        <v>112.56666666666666</v>
      </c>
      <c r="AN1364" s="100">
        <v>102.83333333333333</v>
      </c>
      <c r="AO1364" s="100">
        <v>92.1</v>
      </c>
      <c r="AP1364" s="100">
        <v>73.221428571428561</v>
      </c>
      <c r="AQ1364" s="100">
        <v>52.866666666666667</v>
      </c>
      <c r="AR1364" s="100">
        <v>39.766666666666666</v>
      </c>
      <c r="AS1364" s="100">
        <v>31.6</v>
      </c>
      <c r="AT1364" s="1"/>
      <c r="AU1364" s="1"/>
      <c r="AV1364" s="1"/>
      <c r="AW1364" s="1"/>
      <c r="AX1364" s="1"/>
      <c r="AY1364" s="1"/>
      <c r="AZ1364" s="1"/>
      <c r="BA1364" s="1"/>
      <c r="BB1364" s="1"/>
      <c r="BC1364" s="1"/>
      <c r="BD1364" s="1"/>
      <c r="BE1364" s="1"/>
      <c r="BF1364" s="1"/>
      <c r="BG1364" s="1"/>
      <c r="BH1364" s="1"/>
      <c r="BI1364" s="1"/>
      <c r="BJ1364" s="1"/>
      <c r="BK1364" s="1"/>
      <c r="BL1364" s="1"/>
      <c r="BM1364" s="1"/>
    </row>
    <row r="1365" spans="1:65" ht="16.5" customHeight="1" x14ac:dyDescent="0.25">
      <c r="A1365" s="87">
        <v>25021560</v>
      </c>
      <c r="B1365" s="82" t="s">
        <v>26</v>
      </c>
      <c r="C1365" s="82" t="s">
        <v>1658</v>
      </c>
      <c r="D1365" s="82" t="s">
        <v>5309</v>
      </c>
      <c r="E1365" s="82" t="s">
        <v>1608</v>
      </c>
      <c r="F1365" s="82">
        <v>2</v>
      </c>
      <c r="G1365" s="82">
        <v>20</v>
      </c>
      <c r="H1365" s="83">
        <v>-74.798611109999996</v>
      </c>
      <c r="I1365" s="93">
        <v>8.9027777799999992</v>
      </c>
      <c r="J1365" s="100">
        <v>15.620689655172415</v>
      </c>
      <c r="K1365" s="100">
        <v>5</v>
      </c>
      <c r="L1365" s="100">
        <v>2.4285714285714284</v>
      </c>
      <c r="M1365" s="100">
        <v>8.8275862068965516</v>
      </c>
      <c r="N1365" s="100">
        <v>7.068965517241379</v>
      </c>
      <c r="O1365" s="100">
        <v>8.2068965517241388</v>
      </c>
      <c r="P1365" s="100">
        <v>4.8928571428571432</v>
      </c>
      <c r="Q1365" s="100">
        <v>14.928571428571429</v>
      </c>
      <c r="R1365" s="100">
        <v>14.962962962962964</v>
      </c>
      <c r="S1365" s="100">
        <v>21.551724137931036</v>
      </c>
      <c r="T1365" s="100">
        <v>29.655172413793103</v>
      </c>
      <c r="U1365" s="100">
        <v>38.25</v>
      </c>
      <c r="V1365" s="100">
        <v>74.933333333333337</v>
      </c>
      <c r="W1365" s="100">
        <v>79.2</v>
      </c>
      <c r="X1365" s="100">
        <v>94.241379310344826</v>
      </c>
      <c r="Y1365" s="100">
        <v>73.63333333333334</v>
      </c>
      <c r="Z1365" s="100">
        <v>73.433333333333337</v>
      </c>
      <c r="AA1365" s="100">
        <v>84.266666666666666</v>
      </c>
      <c r="AB1365" s="100">
        <v>84.5</v>
      </c>
      <c r="AC1365" s="100">
        <v>79.599999999999994</v>
      </c>
      <c r="AD1365" s="100">
        <v>93.566666666666663</v>
      </c>
      <c r="AE1365" s="100">
        <v>76.862068965517238</v>
      </c>
      <c r="AF1365" s="100">
        <v>72.517241379310349</v>
      </c>
      <c r="AG1365" s="100">
        <v>100.27586206896552</v>
      </c>
      <c r="AH1365" s="100">
        <v>92.827586206896555</v>
      </c>
      <c r="AI1365" s="100">
        <v>102.48275862068965</v>
      </c>
      <c r="AJ1365" s="100">
        <v>88.724137931034477</v>
      </c>
      <c r="AK1365" s="100">
        <v>78.83448275862068</v>
      </c>
      <c r="AL1365" s="100">
        <v>79.517241379310349</v>
      </c>
      <c r="AM1365" s="100">
        <v>75</v>
      </c>
      <c r="AN1365" s="100">
        <v>88.535714285714292</v>
      </c>
      <c r="AO1365" s="100">
        <v>80.035714285714292</v>
      </c>
      <c r="AP1365" s="100">
        <v>47.964285714285715</v>
      </c>
      <c r="AQ1365" s="100">
        <v>58.035714285714285</v>
      </c>
      <c r="AR1365" s="100">
        <v>46.964285714285715</v>
      </c>
      <c r="AS1365" s="100">
        <v>12.074074074074074</v>
      </c>
      <c r="AT1365" s="1"/>
      <c r="AU1365" s="1"/>
      <c r="AV1365" s="1"/>
      <c r="AW1365" s="1"/>
      <c r="AX1365" s="1"/>
      <c r="AY1365" s="1"/>
      <c r="AZ1365" s="1"/>
      <c r="BA1365" s="1"/>
      <c r="BB1365" s="1"/>
      <c r="BC1365" s="1"/>
      <c r="BD1365" s="1"/>
      <c r="BE1365" s="1"/>
      <c r="BF1365" s="1"/>
      <c r="BG1365" s="1"/>
      <c r="BH1365" s="1"/>
      <c r="BI1365" s="1"/>
      <c r="BJ1365" s="1"/>
      <c r="BK1365" s="1"/>
      <c r="BL1365" s="1"/>
      <c r="BM1365" s="1"/>
    </row>
    <row r="1366" spans="1:65" ht="16.5" customHeight="1" x14ac:dyDescent="0.25">
      <c r="A1366" s="87">
        <v>25021370</v>
      </c>
      <c r="B1366" s="82" t="s">
        <v>26</v>
      </c>
      <c r="C1366" s="82" t="s">
        <v>660</v>
      </c>
      <c r="D1366" s="82" t="s">
        <v>5309</v>
      </c>
      <c r="E1366" s="82" t="s">
        <v>1608</v>
      </c>
      <c r="F1366" s="82">
        <v>2</v>
      </c>
      <c r="G1366" s="82">
        <v>20</v>
      </c>
      <c r="H1366" s="83">
        <v>-74.708055560000005</v>
      </c>
      <c r="I1366" s="93">
        <v>8.8816666700000013</v>
      </c>
      <c r="J1366" s="100">
        <v>18.482758620689655</v>
      </c>
      <c r="K1366" s="100">
        <v>9.0714285714285712</v>
      </c>
      <c r="L1366" s="100">
        <v>0.9</v>
      </c>
      <c r="M1366" s="100">
        <v>5.8275862068965516</v>
      </c>
      <c r="N1366" s="100">
        <v>3.1724137931034484</v>
      </c>
      <c r="O1366" s="100">
        <v>2.6206896551724137</v>
      </c>
      <c r="P1366" s="100">
        <v>11.964285714285714</v>
      </c>
      <c r="Q1366" s="100">
        <v>15.793103448275861</v>
      </c>
      <c r="R1366" s="100">
        <v>21.689655172413794</v>
      </c>
      <c r="S1366" s="100">
        <v>20.95862068965517</v>
      </c>
      <c r="T1366" s="100">
        <v>43.310344827586206</v>
      </c>
      <c r="U1366" s="100">
        <v>44.56666666666667</v>
      </c>
      <c r="V1366" s="100">
        <v>94.36666666666666</v>
      </c>
      <c r="W1366" s="100">
        <v>62.833333333333336</v>
      </c>
      <c r="X1366" s="100">
        <v>100.78571428571429</v>
      </c>
      <c r="Y1366" s="100">
        <v>82.953333333333333</v>
      </c>
      <c r="Z1366" s="100">
        <v>88.323333333333338</v>
      </c>
      <c r="AA1366" s="100">
        <v>85.63333333333334</v>
      </c>
      <c r="AB1366" s="100">
        <v>83.9</v>
      </c>
      <c r="AC1366" s="100">
        <v>87.910344827586215</v>
      </c>
      <c r="AD1366" s="100">
        <v>99.50333333333333</v>
      </c>
      <c r="AE1366" s="100">
        <v>83.433333333333337</v>
      </c>
      <c r="AF1366" s="100">
        <v>90.006896551724125</v>
      </c>
      <c r="AG1366" s="100">
        <v>113.55172413793103</v>
      </c>
      <c r="AH1366" s="100">
        <v>106.95172413793104</v>
      </c>
      <c r="AI1366" s="100">
        <v>117.89655172413794</v>
      </c>
      <c r="AJ1366" s="100">
        <v>89.533333333333331</v>
      </c>
      <c r="AK1366" s="100">
        <v>94.1</v>
      </c>
      <c r="AL1366" s="100">
        <v>113.13333333333334</v>
      </c>
      <c r="AM1366" s="100">
        <v>112.37931034482759</v>
      </c>
      <c r="AN1366" s="100">
        <v>105.74137931034483</v>
      </c>
      <c r="AO1366" s="100">
        <v>97.203448275862073</v>
      </c>
      <c r="AP1366" s="100">
        <v>74.379310344827587</v>
      </c>
      <c r="AQ1366" s="100">
        <v>60.506896551724139</v>
      </c>
      <c r="AR1366" s="100">
        <v>34.199999999999996</v>
      </c>
      <c r="AS1366" s="100">
        <v>17.841379310344827</v>
      </c>
      <c r="AT1366" s="1"/>
      <c r="AU1366" s="1"/>
      <c r="AV1366" s="1"/>
      <c r="AW1366" s="1"/>
      <c r="AX1366" s="1"/>
      <c r="AY1366" s="1"/>
      <c r="AZ1366" s="1"/>
      <c r="BA1366" s="1"/>
      <c r="BB1366" s="1"/>
      <c r="BC1366" s="1"/>
      <c r="BD1366" s="1"/>
      <c r="BE1366" s="1"/>
      <c r="BF1366" s="1"/>
      <c r="BG1366" s="1"/>
      <c r="BH1366" s="1"/>
      <c r="BI1366" s="1"/>
      <c r="BJ1366" s="1"/>
      <c r="BK1366" s="1"/>
      <c r="BL1366" s="1"/>
      <c r="BM1366" s="1"/>
    </row>
    <row r="1367" spans="1:65" ht="16.5" customHeight="1" x14ac:dyDescent="0.25">
      <c r="A1367" s="87">
        <v>13090090</v>
      </c>
      <c r="B1367" s="82" t="s">
        <v>26</v>
      </c>
      <c r="C1367" s="82" t="s">
        <v>1659</v>
      </c>
      <c r="D1367" s="82" t="s">
        <v>1660</v>
      </c>
      <c r="E1367" s="82" t="s">
        <v>1608</v>
      </c>
      <c r="F1367" s="82">
        <v>2</v>
      </c>
      <c r="G1367" s="82">
        <v>20</v>
      </c>
      <c r="H1367" s="83">
        <v>-75.512500000000003</v>
      </c>
      <c r="I1367" s="93">
        <v>9.4852777800000005</v>
      </c>
      <c r="J1367" s="100">
        <v>5.3703703703703702</v>
      </c>
      <c r="K1367" s="100">
        <v>4.0740740740740744</v>
      </c>
      <c r="L1367" s="100">
        <v>1.962962962962963</v>
      </c>
      <c r="M1367" s="100">
        <v>0.15384615384615385</v>
      </c>
      <c r="N1367" s="100">
        <v>0.61538461538461542</v>
      </c>
      <c r="O1367" s="100">
        <v>2.8076923076923075</v>
      </c>
      <c r="P1367" s="100">
        <v>4.8214285714285712</v>
      </c>
      <c r="Q1367" s="100">
        <v>7.1785714285714288</v>
      </c>
      <c r="R1367" s="100">
        <v>8.1785714285714288</v>
      </c>
      <c r="S1367" s="100">
        <v>10.648275862068965</v>
      </c>
      <c r="T1367" s="100">
        <v>20.137931034482758</v>
      </c>
      <c r="U1367" s="100">
        <v>50.220689655172414</v>
      </c>
      <c r="V1367" s="100">
        <v>62.75</v>
      </c>
      <c r="W1367" s="100">
        <v>51.203571428571429</v>
      </c>
      <c r="X1367" s="100">
        <v>74.160714285714292</v>
      </c>
      <c r="Y1367" s="100">
        <v>48.0037037037037</v>
      </c>
      <c r="Z1367" s="100">
        <v>46.203703703703702</v>
      </c>
      <c r="AA1367" s="100">
        <v>58.473076923076924</v>
      </c>
      <c r="AB1367" s="100">
        <v>55.229629629629635</v>
      </c>
      <c r="AC1367" s="100">
        <v>44.348148148148148</v>
      </c>
      <c r="AD1367" s="100">
        <v>48.12222222222222</v>
      </c>
      <c r="AE1367" s="100">
        <v>51.928571428571431</v>
      </c>
      <c r="AF1367" s="100">
        <v>53.057142857142857</v>
      </c>
      <c r="AG1367" s="100">
        <v>69.864285714285714</v>
      </c>
      <c r="AH1367" s="100">
        <v>64.071428571428569</v>
      </c>
      <c r="AI1367" s="100">
        <v>59.203571428571429</v>
      </c>
      <c r="AJ1367" s="100">
        <v>71.517857142857139</v>
      </c>
      <c r="AK1367" s="100">
        <v>64.946428571428569</v>
      </c>
      <c r="AL1367" s="100">
        <v>73.721428571428561</v>
      </c>
      <c r="AM1367" s="100">
        <v>74.042307692307688</v>
      </c>
      <c r="AN1367" s="100">
        <v>49.61071428571428</v>
      </c>
      <c r="AO1367" s="100">
        <v>54.953571428571429</v>
      </c>
      <c r="AP1367" s="100">
        <v>48.296428571428571</v>
      </c>
      <c r="AQ1367" s="100">
        <v>40.888888888888886</v>
      </c>
      <c r="AR1367" s="100">
        <v>22.74074074074074</v>
      </c>
      <c r="AS1367" s="100">
        <v>18.034615384615385</v>
      </c>
      <c r="AT1367" s="1"/>
      <c r="AU1367" s="1"/>
      <c r="AV1367" s="1"/>
      <c r="AW1367" s="1"/>
      <c r="AX1367" s="1"/>
      <c r="AY1367" s="1"/>
      <c r="AZ1367" s="1"/>
      <c r="BA1367" s="1"/>
      <c r="BB1367" s="1"/>
      <c r="BC1367" s="1"/>
      <c r="BD1367" s="1"/>
      <c r="BE1367" s="1"/>
      <c r="BF1367" s="1"/>
      <c r="BG1367" s="1"/>
      <c r="BH1367" s="1"/>
      <c r="BI1367" s="1"/>
      <c r="BJ1367" s="1"/>
      <c r="BK1367" s="1"/>
      <c r="BL1367" s="1"/>
      <c r="BM1367" s="1"/>
    </row>
    <row r="1368" spans="1:65" ht="16.5" customHeight="1" x14ac:dyDescent="0.25">
      <c r="A1368" s="87">
        <v>13090070</v>
      </c>
      <c r="B1368" s="82" t="s">
        <v>26</v>
      </c>
      <c r="C1368" s="82" t="s">
        <v>1660</v>
      </c>
      <c r="D1368" s="82" t="s">
        <v>1660</v>
      </c>
      <c r="E1368" s="82" t="s">
        <v>1608</v>
      </c>
      <c r="F1368" s="82">
        <v>2</v>
      </c>
      <c r="G1368" s="82">
        <v>2</v>
      </c>
      <c r="H1368" s="83">
        <v>-75.59111111</v>
      </c>
      <c r="I1368" s="93">
        <v>9.5191666700000006</v>
      </c>
      <c r="J1368" s="100">
        <v>4.4724137931034482</v>
      </c>
      <c r="K1368" s="100">
        <v>1.2827586206896553</v>
      </c>
      <c r="L1368" s="100">
        <v>0</v>
      </c>
      <c r="M1368" s="100">
        <v>0</v>
      </c>
      <c r="N1368" s="100">
        <v>1.8214285714285714</v>
      </c>
      <c r="O1368" s="100">
        <v>4.5206896551724132</v>
      </c>
      <c r="P1368" s="100">
        <v>3.0642857142857141</v>
      </c>
      <c r="Q1368" s="100">
        <v>4.5103448275862075</v>
      </c>
      <c r="R1368" s="100">
        <v>7.5482758620689649</v>
      </c>
      <c r="S1368" s="100">
        <v>5.1962962962962971</v>
      </c>
      <c r="T1368" s="100">
        <v>9.658620689655173</v>
      </c>
      <c r="U1368" s="100">
        <v>21.588888888888889</v>
      </c>
      <c r="V1368" s="100">
        <v>52.807142857142864</v>
      </c>
      <c r="W1368" s="100">
        <v>43.4</v>
      </c>
      <c r="X1368" s="100">
        <v>73.222222222222214</v>
      </c>
      <c r="Y1368" s="100">
        <v>45.807407407407396</v>
      </c>
      <c r="Z1368" s="100">
        <v>54.319230769230778</v>
      </c>
      <c r="AA1368" s="100">
        <v>64.246153846153859</v>
      </c>
      <c r="AB1368" s="100">
        <v>54.877777777777787</v>
      </c>
      <c r="AC1368" s="100">
        <v>40.659259259259272</v>
      </c>
      <c r="AD1368" s="100">
        <v>72.270370370370372</v>
      </c>
      <c r="AE1368" s="100">
        <v>44.455555555555556</v>
      </c>
      <c r="AF1368" s="100">
        <v>76.853571428571428</v>
      </c>
      <c r="AG1368" s="100">
        <v>59.511111111111099</v>
      </c>
      <c r="AH1368" s="100">
        <v>62.000000000000007</v>
      </c>
      <c r="AI1368" s="100">
        <v>68.642857142857153</v>
      </c>
      <c r="AJ1368" s="100">
        <v>43.728571428571435</v>
      </c>
      <c r="AK1368" s="100">
        <v>69.592857142857142</v>
      </c>
      <c r="AL1368" s="100">
        <v>53.035714285714285</v>
      </c>
      <c r="AM1368" s="100">
        <v>61.632142857142853</v>
      </c>
      <c r="AN1368" s="100">
        <v>54.703571428571429</v>
      </c>
      <c r="AO1368" s="100">
        <v>62.403703703703698</v>
      </c>
      <c r="AP1368" s="100">
        <v>52.715384615384622</v>
      </c>
      <c r="AQ1368" s="100">
        <v>31.553571428571427</v>
      </c>
      <c r="AR1368" s="100">
        <v>19.73928571428571</v>
      </c>
      <c r="AS1368" s="100">
        <v>6.3357142857142863</v>
      </c>
      <c r="AT1368" s="1"/>
      <c r="AU1368" s="1"/>
      <c r="AV1368" s="1"/>
      <c r="AW1368" s="1"/>
      <c r="AX1368" s="1"/>
      <c r="AY1368" s="1"/>
      <c r="AZ1368" s="1"/>
      <c r="BA1368" s="1"/>
      <c r="BB1368" s="1"/>
      <c r="BC1368" s="1"/>
      <c r="BD1368" s="1"/>
      <c r="BE1368" s="1"/>
      <c r="BF1368" s="1"/>
      <c r="BG1368" s="1"/>
      <c r="BH1368" s="1"/>
      <c r="BI1368" s="1"/>
      <c r="BJ1368" s="1"/>
      <c r="BK1368" s="1"/>
      <c r="BL1368" s="1"/>
      <c r="BM1368" s="1"/>
    </row>
    <row r="1369" spans="1:65" ht="16.5" customHeight="1" x14ac:dyDescent="0.25">
      <c r="A1369" s="87">
        <v>13090100</v>
      </c>
      <c r="B1369" s="82" t="s">
        <v>26</v>
      </c>
      <c r="C1369" s="82" t="s">
        <v>1661</v>
      </c>
      <c r="D1369" s="82" t="s">
        <v>1662</v>
      </c>
      <c r="E1369" s="82" t="s">
        <v>1608</v>
      </c>
      <c r="F1369" s="82">
        <v>2</v>
      </c>
      <c r="G1369" s="82">
        <v>20</v>
      </c>
      <c r="H1369" s="83">
        <v>-75.468611109999998</v>
      </c>
      <c r="I1369" s="93">
        <v>9.4858333300000002</v>
      </c>
      <c r="J1369" s="100">
        <v>7.2740740740740746</v>
      </c>
      <c r="K1369" s="100">
        <v>5.7407407407407405</v>
      </c>
      <c r="L1369" s="100">
        <v>2.6296296296296298</v>
      </c>
      <c r="M1369" s="100">
        <v>2.3333333333333335</v>
      </c>
      <c r="N1369" s="100">
        <v>3.4814814814814814</v>
      </c>
      <c r="O1369" s="100">
        <v>3.1481481481481484</v>
      </c>
      <c r="P1369" s="100">
        <v>10.214285714285714</v>
      </c>
      <c r="Q1369" s="100">
        <v>9.5</v>
      </c>
      <c r="R1369" s="100">
        <v>14.214285714285714</v>
      </c>
      <c r="S1369" s="100">
        <v>11.714285714285714</v>
      </c>
      <c r="T1369" s="100">
        <v>25.571428571428573</v>
      </c>
      <c r="U1369" s="100">
        <v>46.321428571428569</v>
      </c>
      <c r="V1369" s="100">
        <v>65.703703703703709</v>
      </c>
      <c r="W1369" s="100">
        <v>63</v>
      </c>
      <c r="X1369" s="100">
        <v>75.730769230769226</v>
      </c>
      <c r="Y1369" s="100">
        <v>55.925925925925924</v>
      </c>
      <c r="Z1369" s="100">
        <v>56.57692307692308</v>
      </c>
      <c r="AA1369" s="100">
        <v>50.384615384615387</v>
      </c>
      <c r="AB1369" s="100">
        <v>50.333333333333336</v>
      </c>
      <c r="AC1369" s="100">
        <v>45.722222222222221</v>
      </c>
      <c r="AD1369" s="100">
        <v>66.18518518518519</v>
      </c>
      <c r="AE1369" s="100">
        <v>50</v>
      </c>
      <c r="AF1369" s="100">
        <v>69.444444444444443</v>
      </c>
      <c r="AG1369" s="100">
        <v>70.726923076923086</v>
      </c>
      <c r="AH1369" s="100">
        <v>55.5</v>
      </c>
      <c r="AI1369" s="100">
        <v>72.040000000000006</v>
      </c>
      <c r="AJ1369" s="100">
        <v>71.961538461538467</v>
      </c>
      <c r="AK1369" s="100">
        <v>56.069230769230771</v>
      </c>
      <c r="AL1369" s="100">
        <v>68.98</v>
      </c>
      <c r="AM1369" s="100">
        <v>72.684615384615384</v>
      </c>
      <c r="AN1369" s="100">
        <v>67.248000000000005</v>
      </c>
      <c r="AO1369" s="100">
        <v>62.372</v>
      </c>
      <c r="AP1369" s="100">
        <v>56.292307692307695</v>
      </c>
      <c r="AQ1369" s="100">
        <v>42.369230769230768</v>
      </c>
      <c r="AR1369" s="100">
        <v>31.053846153846152</v>
      </c>
      <c r="AS1369" s="100">
        <v>15.04</v>
      </c>
      <c r="AT1369" s="1"/>
      <c r="AU1369" s="1"/>
      <c r="AV1369" s="1"/>
      <c r="AW1369" s="1"/>
      <c r="AX1369" s="1"/>
      <c r="AY1369" s="1"/>
      <c r="AZ1369" s="1"/>
      <c r="BA1369" s="1"/>
      <c r="BB1369" s="1"/>
      <c r="BC1369" s="1"/>
      <c r="BD1369" s="1"/>
      <c r="BE1369" s="1"/>
      <c r="BF1369" s="1"/>
      <c r="BG1369" s="1"/>
      <c r="BH1369" s="1"/>
      <c r="BI1369" s="1"/>
      <c r="BJ1369" s="1"/>
      <c r="BK1369" s="1"/>
      <c r="BL1369" s="1"/>
      <c r="BM1369" s="1"/>
    </row>
    <row r="1370" spans="1:65" ht="16.5" customHeight="1" x14ac:dyDescent="0.25">
      <c r="A1370" s="87">
        <v>13090050</v>
      </c>
      <c r="B1370" s="82" t="s">
        <v>26</v>
      </c>
      <c r="C1370" s="82" t="s">
        <v>1663</v>
      </c>
      <c r="D1370" s="82" t="s">
        <v>1662</v>
      </c>
      <c r="E1370" s="82" t="s">
        <v>1608</v>
      </c>
      <c r="F1370" s="82">
        <v>2</v>
      </c>
      <c r="G1370" s="82">
        <v>60</v>
      </c>
      <c r="H1370" s="83">
        <v>-75.44</v>
      </c>
      <c r="I1370" s="93">
        <v>9.4380000000000006</v>
      </c>
      <c r="J1370" s="100">
        <v>7.3214285714285712</v>
      </c>
      <c r="K1370" s="100">
        <v>5.25</v>
      </c>
      <c r="L1370" s="100">
        <v>2.074074074074074</v>
      </c>
      <c r="M1370" s="100">
        <v>3.8928571428571428</v>
      </c>
      <c r="N1370" s="100">
        <v>3.2142857142857144</v>
      </c>
      <c r="O1370" s="100">
        <v>4.5962962962962957</v>
      </c>
      <c r="P1370" s="100">
        <v>10.477777777777776</v>
      </c>
      <c r="Q1370" s="100">
        <v>9.1481481481481488</v>
      </c>
      <c r="R1370" s="100">
        <v>14.661538461538461</v>
      </c>
      <c r="S1370" s="100">
        <v>21.592592592592592</v>
      </c>
      <c r="T1370" s="100">
        <v>39.874074074074073</v>
      </c>
      <c r="U1370" s="100">
        <v>48.296296296296298</v>
      </c>
      <c r="V1370" s="100">
        <v>65.400000000000006</v>
      </c>
      <c r="W1370" s="100">
        <v>62.96153846153846</v>
      </c>
      <c r="X1370" s="100">
        <v>71.442307692307693</v>
      </c>
      <c r="Y1370" s="100">
        <v>70.888888888888886</v>
      </c>
      <c r="Z1370" s="100">
        <v>62.296296296296298</v>
      </c>
      <c r="AA1370" s="100">
        <v>47.270370370370365</v>
      </c>
      <c r="AB1370" s="100">
        <v>51.5</v>
      </c>
      <c r="AC1370" s="100">
        <v>44.36</v>
      </c>
      <c r="AD1370" s="100">
        <v>62.54615384615385</v>
      </c>
      <c r="AE1370" s="100">
        <v>56.511538461538457</v>
      </c>
      <c r="AF1370" s="100">
        <v>58.373076923076923</v>
      </c>
      <c r="AG1370" s="100">
        <v>62.769230769230766</v>
      </c>
      <c r="AH1370" s="100">
        <v>45.57692307692308</v>
      </c>
      <c r="AI1370" s="100">
        <v>69.52</v>
      </c>
      <c r="AJ1370" s="100">
        <v>69.07692307692308</v>
      </c>
      <c r="AK1370" s="100">
        <v>66.637037037037032</v>
      </c>
      <c r="AL1370" s="100">
        <v>65.629629629629633</v>
      </c>
      <c r="AM1370" s="100">
        <v>73.962962962962962</v>
      </c>
      <c r="AN1370" s="100">
        <v>56.832142857142856</v>
      </c>
      <c r="AO1370" s="100">
        <v>60.50714285714286</v>
      </c>
      <c r="AP1370" s="100">
        <v>41.962962962962962</v>
      </c>
      <c r="AQ1370" s="100">
        <v>30.407407407407408</v>
      </c>
      <c r="AR1370" s="100">
        <v>30.05185185185185</v>
      </c>
      <c r="AS1370" s="100">
        <v>11.038461538461538</v>
      </c>
      <c r="AT1370" s="1"/>
      <c r="AU1370" s="1" t="e">
        <f>VLOOKUP(A1370,#REF!,1,FALSE)</f>
        <v>#REF!</v>
      </c>
      <c r="AV1370" s="1"/>
      <c r="AW1370" s="1"/>
      <c r="AX1370" s="1"/>
      <c r="AY1370" s="1"/>
      <c r="AZ1370" s="1"/>
      <c r="BA1370" s="1"/>
      <c r="BB1370" s="1"/>
      <c r="BC1370" s="1"/>
      <c r="BD1370" s="1"/>
      <c r="BE1370" s="1"/>
      <c r="BF1370" s="1"/>
      <c r="BG1370" s="1"/>
      <c r="BH1370" s="1"/>
      <c r="BI1370" s="1"/>
      <c r="BJ1370" s="1"/>
      <c r="BK1370" s="1"/>
      <c r="BL1370" s="1"/>
      <c r="BM1370" s="1"/>
    </row>
    <row r="1371" spans="1:65" ht="16.5" customHeight="1" x14ac:dyDescent="0.25">
      <c r="A1371" s="87">
        <v>21140120</v>
      </c>
      <c r="B1371" s="82" t="s">
        <v>26</v>
      </c>
      <c r="C1371" s="82" t="s">
        <v>1664</v>
      </c>
      <c r="D1371" s="82" t="s">
        <v>1665</v>
      </c>
      <c r="E1371" s="82" t="s">
        <v>1666</v>
      </c>
      <c r="F1371" s="82">
        <v>4</v>
      </c>
      <c r="G1371" s="82">
        <v>1400</v>
      </c>
      <c r="H1371" s="83">
        <v>-74.920249999999996</v>
      </c>
      <c r="I1371" s="93">
        <v>3.42586111</v>
      </c>
      <c r="J1371" s="100">
        <v>46.033333333333331</v>
      </c>
      <c r="K1371" s="100">
        <v>49.56666666666667</v>
      </c>
      <c r="L1371" s="100">
        <v>32.733333333333334</v>
      </c>
      <c r="M1371" s="100">
        <v>44</v>
      </c>
      <c r="N1371" s="100">
        <v>38.866666666666667</v>
      </c>
      <c r="O1371" s="100">
        <v>60.266666666666666</v>
      </c>
      <c r="P1371" s="100">
        <v>64.36666666666666</v>
      </c>
      <c r="Q1371" s="100">
        <v>60.56666666666667</v>
      </c>
      <c r="R1371" s="100">
        <v>80.933333333333337</v>
      </c>
      <c r="S1371" s="100">
        <v>47.3</v>
      </c>
      <c r="T1371" s="100">
        <v>65.266666666666666</v>
      </c>
      <c r="U1371" s="100">
        <v>49.8</v>
      </c>
      <c r="V1371" s="100">
        <v>48.586666666666666</v>
      </c>
      <c r="W1371" s="100">
        <v>41.033333333333331</v>
      </c>
      <c r="X1371" s="100">
        <v>59.758620689655174</v>
      </c>
      <c r="Y1371" s="100">
        <v>32.733333333333334</v>
      </c>
      <c r="Z1371" s="100">
        <v>25.433333333333334</v>
      </c>
      <c r="AA1371" s="100">
        <v>18.899999999999999</v>
      </c>
      <c r="AB1371" s="100">
        <v>25.275862068965516</v>
      </c>
      <c r="AC1371" s="100">
        <v>19.310344827586206</v>
      </c>
      <c r="AD1371" s="100">
        <v>19.566666666666666</v>
      </c>
      <c r="AE1371" s="100">
        <v>11.166666666666666</v>
      </c>
      <c r="AF1371" s="100">
        <v>12</v>
      </c>
      <c r="AG1371" s="100">
        <v>16.068965517241381</v>
      </c>
      <c r="AH1371" s="100">
        <v>15.655172413793103</v>
      </c>
      <c r="AI1371" s="100">
        <v>22.793103448275861</v>
      </c>
      <c r="AJ1371" s="100">
        <v>27.862068965517242</v>
      </c>
      <c r="AK1371" s="100">
        <v>43.9</v>
      </c>
      <c r="AL1371" s="100">
        <v>66.833333333333329</v>
      </c>
      <c r="AM1371" s="100">
        <v>104.66666666666667</v>
      </c>
      <c r="AN1371" s="100">
        <v>85.166666666666671</v>
      </c>
      <c r="AO1371" s="100">
        <v>120.96666666666667</v>
      </c>
      <c r="AP1371" s="100">
        <v>97.3</v>
      </c>
      <c r="AQ1371" s="100">
        <v>58.206896551724135</v>
      </c>
      <c r="AR1371" s="100">
        <v>74.551724137931032</v>
      </c>
      <c r="AS1371" s="100">
        <v>31.862068965517242</v>
      </c>
      <c r="AT1371" s="1"/>
      <c r="AU1371" s="1"/>
      <c r="AV1371" s="1"/>
      <c r="AW1371" s="1"/>
      <c r="AX1371" s="1"/>
      <c r="AY1371" s="1"/>
      <c r="AZ1371" s="1"/>
      <c r="BA1371" s="1"/>
      <c r="BB1371" s="1"/>
      <c r="BC1371" s="1"/>
      <c r="BD1371" s="1"/>
      <c r="BE1371" s="1"/>
      <c r="BF1371" s="1"/>
      <c r="BG1371" s="1"/>
      <c r="BH1371" s="1"/>
      <c r="BI1371" s="1"/>
      <c r="BJ1371" s="1"/>
      <c r="BK1371" s="1"/>
      <c r="BL1371" s="1"/>
      <c r="BM1371" s="1"/>
    </row>
    <row r="1372" spans="1:65" ht="16.5" customHeight="1" x14ac:dyDescent="0.25">
      <c r="A1372" s="87">
        <v>21255080</v>
      </c>
      <c r="B1372" s="82" t="s">
        <v>43</v>
      </c>
      <c r="C1372" s="82" t="s">
        <v>1667</v>
      </c>
      <c r="D1372" s="82" t="s">
        <v>1668</v>
      </c>
      <c r="E1372" s="82" t="s">
        <v>1666</v>
      </c>
      <c r="F1372" s="82">
        <v>10</v>
      </c>
      <c r="G1372" s="82">
        <v>1139</v>
      </c>
      <c r="H1372" s="83">
        <v>-74.767944439999994</v>
      </c>
      <c r="I1372" s="93">
        <v>4.7837499999999995</v>
      </c>
      <c r="J1372" s="100">
        <v>17.080769230769228</v>
      </c>
      <c r="K1372" s="100">
        <v>17.12692307692307</v>
      </c>
      <c r="L1372" s="100">
        <v>28.108000000000001</v>
      </c>
      <c r="M1372" s="100">
        <v>32.565384615384616</v>
      </c>
      <c r="N1372" s="100">
        <v>15.942307692307695</v>
      </c>
      <c r="O1372" s="100">
        <v>29.765384615384612</v>
      </c>
      <c r="P1372" s="100">
        <v>28.340740740740735</v>
      </c>
      <c r="Q1372" s="100">
        <v>43.588461538461544</v>
      </c>
      <c r="R1372" s="100">
        <v>48.929629629629616</v>
      </c>
      <c r="S1372" s="100">
        <v>44.215384615384615</v>
      </c>
      <c r="T1372" s="100">
        <v>84.347999999999999</v>
      </c>
      <c r="U1372" s="100">
        <v>63.099999999999994</v>
      </c>
      <c r="V1372" s="100">
        <v>57.734615384615381</v>
      </c>
      <c r="W1372" s="100">
        <v>46.018518518518512</v>
      </c>
      <c r="X1372" s="100">
        <v>66.351851851851848</v>
      </c>
      <c r="Y1372" s="100">
        <v>27.755555555555564</v>
      </c>
      <c r="Z1372" s="100">
        <v>18.699999999999996</v>
      </c>
      <c r="AA1372" s="100">
        <v>12.534615384615384</v>
      </c>
      <c r="AB1372" s="100">
        <v>18.139285714285716</v>
      </c>
      <c r="AC1372" s="100">
        <v>9.6678571428571427</v>
      </c>
      <c r="AD1372" s="100">
        <v>13.276923076923079</v>
      </c>
      <c r="AE1372" s="100">
        <v>18.135999999999999</v>
      </c>
      <c r="AF1372" s="100">
        <v>17.784000000000002</v>
      </c>
      <c r="AG1372" s="100">
        <v>32.495833333333337</v>
      </c>
      <c r="AH1372" s="100">
        <v>37.159999999999997</v>
      </c>
      <c r="AI1372" s="100">
        <v>44.416666666666657</v>
      </c>
      <c r="AJ1372" s="100">
        <v>56.283999999999999</v>
      </c>
      <c r="AK1372" s="100">
        <v>59.068000000000005</v>
      </c>
      <c r="AL1372" s="100">
        <v>50.915384615384603</v>
      </c>
      <c r="AM1372" s="100">
        <v>55.588461538461544</v>
      </c>
      <c r="AN1372" s="100">
        <v>63.715999999999994</v>
      </c>
      <c r="AO1372" s="100">
        <v>44.353846153846163</v>
      </c>
      <c r="AP1372" s="100">
        <v>38.645833333333336</v>
      </c>
      <c r="AQ1372" s="100">
        <v>34.563999999999993</v>
      </c>
      <c r="AR1372" s="100">
        <v>23.243999999999996</v>
      </c>
      <c r="AS1372" s="100">
        <v>11.991666666666665</v>
      </c>
      <c r="AT1372" s="1" t="s">
        <v>1888</v>
      </c>
      <c r="AU1372" s="1"/>
      <c r="AV1372" s="1"/>
      <c r="AW1372" s="1"/>
      <c r="AX1372" s="1"/>
      <c r="AY1372" s="1"/>
      <c r="AZ1372" s="1"/>
      <c r="BA1372" s="1"/>
      <c r="BB1372" s="1"/>
      <c r="BC1372" s="1"/>
      <c r="BD1372" s="1"/>
      <c r="BE1372" s="1"/>
      <c r="BF1372" s="1"/>
      <c r="BG1372" s="1"/>
      <c r="BH1372" s="1"/>
      <c r="BI1372" s="1"/>
      <c r="BJ1372" s="1"/>
      <c r="BK1372" s="1"/>
      <c r="BL1372" s="1"/>
      <c r="BM1372" s="1"/>
    </row>
    <row r="1373" spans="1:65" ht="16.5" customHeight="1" x14ac:dyDescent="0.25">
      <c r="A1373" s="87">
        <v>21240070</v>
      </c>
      <c r="B1373" s="82" t="s">
        <v>26</v>
      </c>
      <c r="C1373" s="82" t="s">
        <v>1669</v>
      </c>
      <c r="D1373" s="82" t="s">
        <v>1669</v>
      </c>
      <c r="E1373" s="82" t="s">
        <v>1666</v>
      </c>
      <c r="F1373" s="82">
        <v>10</v>
      </c>
      <c r="G1373" s="82">
        <v>1814</v>
      </c>
      <c r="H1373" s="83">
        <v>-75.09</v>
      </c>
      <c r="I1373" s="93">
        <v>4.6375000000000002</v>
      </c>
      <c r="J1373" s="100">
        <v>33.210344827586205</v>
      </c>
      <c r="K1373" s="100">
        <v>39.427586206896557</v>
      </c>
      <c r="L1373" s="100">
        <v>47.321428571428569</v>
      </c>
      <c r="M1373" s="100">
        <v>45.779310344827586</v>
      </c>
      <c r="N1373" s="100">
        <v>49.862068965517238</v>
      </c>
      <c r="O1373" s="100">
        <v>52.285714285714285</v>
      </c>
      <c r="P1373" s="100">
        <v>62.133333333333333</v>
      </c>
      <c r="Q1373" s="100">
        <v>73.428571428571431</v>
      </c>
      <c r="R1373" s="100">
        <v>78.259259259259252</v>
      </c>
      <c r="S1373" s="100">
        <v>69.551724137931032</v>
      </c>
      <c r="T1373" s="100">
        <v>92.379310344827587</v>
      </c>
      <c r="U1373" s="100">
        <v>82.482758620689651</v>
      </c>
      <c r="V1373" s="100">
        <v>69.117857142857147</v>
      </c>
      <c r="W1373" s="100">
        <v>64.803571428571431</v>
      </c>
      <c r="X1373" s="100">
        <v>85.214285714285708</v>
      </c>
      <c r="Y1373" s="100">
        <v>45.607142857142854</v>
      </c>
      <c r="Z1373" s="100">
        <v>39.61071428571428</v>
      </c>
      <c r="AA1373" s="100">
        <v>33.035714285714285</v>
      </c>
      <c r="AB1373" s="100">
        <v>35.713793103448275</v>
      </c>
      <c r="AC1373" s="100">
        <v>25.689655172413794</v>
      </c>
      <c r="AD1373" s="100">
        <v>25.151724137931033</v>
      </c>
      <c r="AE1373" s="100">
        <v>31.25925925925926</v>
      </c>
      <c r="AF1373" s="100">
        <v>24.962962962962962</v>
      </c>
      <c r="AG1373" s="100">
        <v>41.692307692307693</v>
      </c>
      <c r="AH1373" s="100">
        <v>44.655172413793103</v>
      </c>
      <c r="AI1373" s="100">
        <v>43.620689655172413</v>
      </c>
      <c r="AJ1373" s="100">
        <v>69.34482758620689</v>
      </c>
      <c r="AK1373" s="100">
        <v>68.607142857142861</v>
      </c>
      <c r="AL1373" s="100">
        <v>81.5</v>
      </c>
      <c r="AM1373" s="100">
        <v>81.071428571428569</v>
      </c>
      <c r="AN1373" s="100">
        <v>73.068965517241381</v>
      </c>
      <c r="AO1373" s="100">
        <v>77.310344827586206</v>
      </c>
      <c r="AP1373" s="100">
        <v>78.068965517241381</v>
      </c>
      <c r="AQ1373" s="100">
        <v>57.5</v>
      </c>
      <c r="AR1373" s="100">
        <v>50.821428571428569</v>
      </c>
      <c r="AS1373" s="100">
        <v>35.333333333333336</v>
      </c>
      <c r="AT1373" s="1"/>
      <c r="AU1373" s="1"/>
      <c r="AV1373" s="1"/>
      <c r="AW1373" s="1"/>
      <c r="AX1373" s="1"/>
      <c r="AY1373" s="1"/>
      <c r="AZ1373" s="1"/>
      <c r="BA1373" s="1"/>
      <c r="BB1373" s="1"/>
      <c r="BC1373" s="1"/>
      <c r="BD1373" s="1"/>
      <c r="BE1373" s="1"/>
      <c r="BF1373" s="1"/>
      <c r="BG1373" s="1"/>
      <c r="BH1373" s="1"/>
      <c r="BI1373" s="1"/>
      <c r="BJ1373" s="1"/>
      <c r="BK1373" s="1"/>
      <c r="BL1373" s="1"/>
      <c r="BM1373" s="1"/>
    </row>
    <row r="1374" spans="1:65" ht="16.5" customHeight="1" x14ac:dyDescent="0.25">
      <c r="A1374" s="87">
        <v>21255090</v>
      </c>
      <c r="B1374" s="82" t="s">
        <v>43</v>
      </c>
      <c r="C1374" s="82" t="s">
        <v>1670</v>
      </c>
      <c r="D1374" s="82" t="s">
        <v>1671</v>
      </c>
      <c r="E1374" s="82" t="s">
        <v>1666</v>
      </c>
      <c r="F1374" s="82">
        <v>10</v>
      </c>
      <c r="G1374" s="82">
        <v>321</v>
      </c>
      <c r="H1374" s="83">
        <v>-74.899991670000006</v>
      </c>
      <c r="I1374" s="93">
        <v>5</v>
      </c>
      <c r="J1374" s="100">
        <v>20.035714285714288</v>
      </c>
      <c r="K1374" s="100">
        <v>36.083333333333336</v>
      </c>
      <c r="L1374" s="100">
        <v>30.024137931034478</v>
      </c>
      <c r="M1374" s="100">
        <v>34.99666666666667</v>
      </c>
      <c r="N1374" s="100">
        <v>44.209999999999994</v>
      </c>
      <c r="O1374" s="100">
        <v>32.760714285714293</v>
      </c>
      <c r="P1374" s="100">
        <v>45.036666666666662</v>
      </c>
      <c r="Q1374" s="100">
        <v>52.466666666666669</v>
      </c>
      <c r="R1374" s="100">
        <v>52.327586206896541</v>
      </c>
      <c r="S1374" s="100">
        <v>70.05714285714285</v>
      </c>
      <c r="T1374" s="100">
        <v>79.096551724137939</v>
      </c>
      <c r="U1374" s="100">
        <v>76.541379310344837</v>
      </c>
      <c r="V1374" s="100">
        <v>81.024137931034488</v>
      </c>
      <c r="W1374" s="100">
        <v>81.466666666666626</v>
      </c>
      <c r="X1374" s="100">
        <v>70.035714285714278</v>
      </c>
      <c r="Y1374" s="100">
        <v>50.848275862068981</v>
      </c>
      <c r="Z1374" s="100">
        <v>23.927586206896557</v>
      </c>
      <c r="AA1374" s="100">
        <v>17.972413793103453</v>
      </c>
      <c r="AB1374" s="100">
        <v>31.717241379310344</v>
      </c>
      <c r="AC1374" s="100">
        <v>24.099999999999998</v>
      </c>
      <c r="AD1374" s="100">
        <v>23.77241379310345</v>
      </c>
      <c r="AE1374" s="100">
        <v>21.896296296296299</v>
      </c>
      <c r="AF1374" s="100">
        <v>27.06071428571428</v>
      </c>
      <c r="AG1374" s="100">
        <v>64.357142857142861</v>
      </c>
      <c r="AH1374" s="100">
        <v>50.146428571428579</v>
      </c>
      <c r="AI1374" s="100">
        <v>52.706896551724142</v>
      </c>
      <c r="AJ1374" s="100">
        <v>63.903703703703698</v>
      </c>
      <c r="AK1374" s="100">
        <v>74.926666666666677</v>
      </c>
      <c r="AL1374" s="100">
        <v>68.413333333333341</v>
      </c>
      <c r="AM1374" s="100">
        <v>69.503333333333345</v>
      </c>
      <c r="AN1374" s="100">
        <v>71.026666666666671</v>
      </c>
      <c r="AO1374" s="100">
        <v>62.568965517241374</v>
      </c>
      <c r="AP1374" s="100">
        <v>45.570000000000022</v>
      </c>
      <c r="AQ1374" s="100">
        <v>40.67</v>
      </c>
      <c r="AR1374" s="100">
        <v>32.996666666666663</v>
      </c>
      <c r="AS1374" s="100">
        <v>31.472413793103449</v>
      </c>
      <c r="AT1374" s="1"/>
      <c r="AU1374" s="1"/>
      <c r="AV1374" s="1"/>
      <c r="AW1374" s="1"/>
      <c r="AX1374" s="1"/>
      <c r="AY1374" s="1"/>
      <c r="AZ1374" s="1"/>
      <c r="BA1374" s="1"/>
      <c r="BB1374" s="1"/>
      <c r="BC1374" s="1"/>
      <c r="BD1374" s="1"/>
      <c r="BE1374" s="1"/>
      <c r="BF1374" s="1"/>
      <c r="BG1374" s="1"/>
      <c r="BH1374" s="1"/>
      <c r="BI1374" s="1"/>
      <c r="BJ1374" s="1"/>
      <c r="BK1374" s="1"/>
      <c r="BL1374" s="1"/>
      <c r="BM1374" s="1"/>
    </row>
    <row r="1375" spans="1:65" ht="16.5" customHeight="1" x14ac:dyDescent="0.25">
      <c r="A1375" s="87">
        <v>21250450</v>
      </c>
      <c r="B1375" s="82" t="s">
        <v>26</v>
      </c>
      <c r="C1375" s="82" t="s">
        <v>1034</v>
      </c>
      <c r="D1375" s="82" t="s">
        <v>1671</v>
      </c>
      <c r="E1375" s="82" t="s">
        <v>1666</v>
      </c>
      <c r="F1375" s="82">
        <v>10</v>
      </c>
      <c r="G1375" s="82">
        <v>389</v>
      </c>
      <c r="H1375" s="83">
        <v>-74.882472220000011</v>
      </c>
      <c r="I1375" s="93">
        <v>5.0530277799999999</v>
      </c>
      <c r="J1375" s="100">
        <v>24.55925925925926</v>
      </c>
      <c r="K1375" s="100">
        <v>41.88214285714286</v>
      </c>
      <c r="L1375" s="100">
        <v>29.821428571428573</v>
      </c>
      <c r="M1375" s="100">
        <v>39.392857142857146</v>
      </c>
      <c r="N1375" s="100">
        <v>33.964285714285715</v>
      </c>
      <c r="O1375" s="100">
        <v>29.107142857142858</v>
      </c>
      <c r="P1375" s="100">
        <v>43.466666666666669</v>
      </c>
      <c r="Q1375" s="100">
        <v>44.758620689655174</v>
      </c>
      <c r="R1375" s="100">
        <v>63.482758620689658</v>
      </c>
      <c r="S1375" s="100">
        <v>74.36666666666666</v>
      </c>
      <c r="T1375" s="100">
        <v>90.551724137931032</v>
      </c>
      <c r="U1375" s="100">
        <v>78.448275862068968</v>
      </c>
      <c r="V1375" s="100">
        <v>87.857142857142861</v>
      </c>
      <c r="W1375" s="100">
        <v>69.666666666666671</v>
      </c>
      <c r="X1375" s="100">
        <v>73.142857142857139</v>
      </c>
      <c r="Y1375" s="100">
        <v>54.620689655172413</v>
      </c>
      <c r="Z1375" s="100">
        <v>19.96551724137931</v>
      </c>
      <c r="AA1375" s="100">
        <v>16.2</v>
      </c>
      <c r="AB1375" s="100">
        <v>26.035714285714285</v>
      </c>
      <c r="AC1375" s="100">
        <v>20.140740740740739</v>
      </c>
      <c r="AD1375" s="100">
        <v>25.555555555555557</v>
      </c>
      <c r="AE1375" s="100">
        <v>22.892857142857142</v>
      </c>
      <c r="AF1375" s="100">
        <v>25.464285714285715</v>
      </c>
      <c r="AG1375" s="100">
        <v>62.832142857142856</v>
      </c>
      <c r="AH1375" s="100">
        <v>46.730769230769234</v>
      </c>
      <c r="AI1375" s="100">
        <v>43.248148148148147</v>
      </c>
      <c r="AJ1375" s="100">
        <v>56.146153846153844</v>
      </c>
      <c r="AK1375" s="100">
        <v>67.807692307692307</v>
      </c>
      <c r="AL1375" s="100">
        <v>65.607692307692304</v>
      </c>
      <c r="AM1375" s="100">
        <v>85.962962962962962</v>
      </c>
      <c r="AN1375" s="100">
        <v>66.969230769230776</v>
      </c>
      <c r="AO1375" s="100">
        <v>77</v>
      </c>
      <c r="AP1375" s="100">
        <v>43.346153846153847</v>
      </c>
      <c r="AQ1375" s="100">
        <v>49.030769230769231</v>
      </c>
      <c r="AR1375" s="100">
        <v>30.692307692307693</v>
      </c>
      <c r="AS1375" s="100">
        <v>22.884615384615383</v>
      </c>
      <c r="AT1375" s="1"/>
      <c r="AU1375" s="1"/>
      <c r="AV1375" s="1"/>
      <c r="AW1375" s="1"/>
      <c r="AX1375" s="1"/>
      <c r="AY1375" s="1"/>
      <c r="AZ1375" s="1"/>
      <c r="BA1375" s="1"/>
      <c r="BB1375" s="1"/>
      <c r="BC1375" s="1"/>
      <c r="BD1375" s="1"/>
      <c r="BE1375" s="1"/>
      <c r="BF1375" s="1"/>
      <c r="BG1375" s="1"/>
      <c r="BH1375" s="1"/>
      <c r="BI1375" s="1"/>
      <c r="BJ1375" s="1"/>
      <c r="BK1375" s="1"/>
      <c r="BL1375" s="1"/>
      <c r="BM1375" s="1"/>
    </row>
    <row r="1376" spans="1:65" ht="16.5" customHeight="1" x14ac:dyDescent="0.25">
      <c r="A1376" s="87">
        <v>22050040</v>
      </c>
      <c r="B1376" s="82" t="s">
        <v>54</v>
      </c>
      <c r="C1376" s="82" t="s">
        <v>1672</v>
      </c>
      <c r="D1376" s="82" t="s">
        <v>1672</v>
      </c>
      <c r="E1376" s="82" t="s">
        <v>1666</v>
      </c>
      <c r="F1376" s="82">
        <v>10</v>
      </c>
      <c r="G1376" s="82">
        <v>468</v>
      </c>
      <c r="H1376" s="83">
        <v>-75.379166669999989</v>
      </c>
      <c r="I1376" s="93">
        <v>3.9280555599999998</v>
      </c>
      <c r="J1376" s="100">
        <v>45.272413793103446</v>
      </c>
      <c r="K1376" s="100">
        <v>43.93666666666666</v>
      </c>
      <c r="L1376" s="100">
        <v>31.236666666666661</v>
      </c>
      <c r="M1376" s="100">
        <v>70.033333333333331</v>
      </c>
      <c r="N1376" s="100">
        <v>46.710000000000008</v>
      </c>
      <c r="O1376" s="100">
        <v>59.762068965517237</v>
      </c>
      <c r="P1376" s="100">
        <v>70.706666666666649</v>
      </c>
      <c r="Q1376" s="100">
        <v>74.626666666666679</v>
      </c>
      <c r="R1376" s="100">
        <v>80.196551724137947</v>
      </c>
      <c r="S1376" s="100">
        <v>71.227586206896547</v>
      </c>
      <c r="T1376" s="100">
        <v>99.196666666666673</v>
      </c>
      <c r="U1376" s="100">
        <v>72.983333333333334</v>
      </c>
      <c r="V1376" s="100">
        <v>63.613793103448273</v>
      </c>
      <c r="W1376" s="100">
        <v>57.13</v>
      </c>
      <c r="X1376" s="100">
        <v>66.54000000000002</v>
      </c>
      <c r="Y1376" s="100">
        <v>28.944827586206898</v>
      </c>
      <c r="Z1376" s="100">
        <v>20.196666666666665</v>
      </c>
      <c r="AA1376" s="100">
        <v>16.856666666666666</v>
      </c>
      <c r="AB1376" s="100">
        <v>20.031034482758624</v>
      </c>
      <c r="AC1376" s="100">
        <v>18.506666666666671</v>
      </c>
      <c r="AD1376" s="100">
        <v>16.010000000000002</v>
      </c>
      <c r="AE1376" s="100">
        <v>16.099999999999998</v>
      </c>
      <c r="AF1376" s="100">
        <v>18.834482758620691</v>
      </c>
      <c r="AG1376" s="100">
        <v>21.724137931034488</v>
      </c>
      <c r="AH1376" s="100">
        <v>32.856666666666662</v>
      </c>
      <c r="AI1376" s="100">
        <v>38.880000000000003</v>
      </c>
      <c r="AJ1376" s="100">
        <v>47.976666666666667</v>
      </c>
      <c r="AK1376" s="100">
        <v>67.65333333333335</v>
      </c>
      <c r="AL1376" s="100">
        <v>75.056666666666672</v>
      </c>
      <c r="AM1376" s="100">
        <v>110.76551724137931</v>
      </c>
      <c r="AN1376" s="100">
        <v>116.06206896551721</v>
      </c>
      <c r="AO1376" s="100">
        <v>108.86785714285713</v>
      </c>
      <c r="AP1376" s="100">
        <v>94.100000000000023</v>
      </c>
      <c r="AQ1376" s="100">
        <v>82.165517241379305</v>
      </c>
      <c r="AR1376" s="100">
        <v>88.899999999999991</v>
      </c>
      <c r="AS1376" s="100">
        <v>48.134482758620692</v>
      </c>
      <c r="AT1376" s="1"/>
      <c r="AU1376" s="1"/>
      <c r="AV1376" s="1"/>
      <c r="AW1376" s="1"/>
      <c r="AX1376" s="1"/>
      <c r="AY1376" s="1"/>
      <c r="AZ1376" s="1"/>
      <c r="BA1376" s="1"/>
      <c r="BB1376" s="1"/>
      <c r="BC1376" s="1"/>
      <c r="BD1376" s="1"/>
      <c r="BE1376" s="1"/>
      <c r="BF1376" s="1"/>
      <c r="BG1376" s="1"/>
      <c r="BH1376" s="1"/>
      <c r="BI1376" s="1"/>
      <c r="BJ1376" s="1"/>
      <c r="BK1376" s="1"/>
      <c r="BL1376" s="1"/>
      <c r="BM1376" s="1"/>
    </row>
    <row r="1377" spans="1:65" ht="16.5" customHeight="1" x14ac:dyDescent="0.25">
      <c r="A1377" s="87">
        <v>22020040</v>
      </c>
      <c r="B1377" s="82" t="s">
        <v>26</v>
      </c>
      <c r="C1377" s="82" t="s">
        <v>1673</v>
      </c>
      <c r="D1377" s="82" t="s">
        <v>1672</v>
      </c>
      <c r="E1377" s="82" t="s">
        <v>1666</v>
      </c>
      <c r="F1377" s="82">
        <v>10</v>
      </c>
      <c r="G1377" s="82">
        <v>1737</v>
      </c>
      <c r="H1377" s="83">
        <v>-75.587500000000006</v>
      </c>
      <c r="I1377" s="93">
        <v>3.28580556</v>
      </c>
      <c r="J1377" s="100">
        <v>61.862068965517238</v>
      </c>
      <c r="K1377" s="100">
        <v>72.316666666666663</v>
      </c>
      <c r="L1377" s="100">
        <v>50.9</v>
      </c>
      <c r="M1377" s="100">
        <v>60.058620689655164</v>
      </c>
      <c r="N1377" s="100">
        <v>58.637931034482762</v>
      </c>
      <c r="O1377" s="100">
        <v>73.931034482758619</v>
      </c>
      <c r="P1377" s="100">
        <v>98.455172413793093</v>
      </c>
      <c r="Q1377" s="100">
        <v>88.965517241379317</v>
      </c>
      <c r="R1377" s="100">
        <v>81.034482758620683</v>
      </c>
      <c r="S1377" s="100">
        <v>94.120689655172413</v>
      </c>
      <c r="T1377" s="100">
        <v>107.73103448275862</v>
      </c>
      <c r="U1377" s="100">
        <v>77.710714285714289</v>
      </c>
      <c r="V1377" s="100">
        <v>73.86666666666666</v>
      </c>
      <c r="W1377" s="100">
        <v>49.323333333333338</v>
      </c>
      <c r="X1377" s="100">
        <v>66.98571428571428</v>
      </c>
      <c r="Y1377" s="100">
        <v>42.783333333333331</v>
      </c>
      <c r="Z1377" s="100">
        <v>27.256666666666668</v>
      </c>
      <c r="AA1377" s="100">
        <v>14.1</v>
      </c>
      <c r="AB1377" s="100">
        <v>12.103448275862069</v>
      </c>
      <c r="AC1377" s="100">
        <v>19.448275862068964</v>
      </c>
      <c r="AD1377" s="100">
        <v>20.079310344827583</v>
      </c>
      <c r="AE1377" s="100">
        <v>15.717857142857143</v>
      </c>
      <c r="AF1377" s="100">
        <v>19.233333333333334</v>
      </c>
      <c r="AG1377" s="100">
        <v>18.7</v>
      </c>
      <c r="AH1377" s="100">
        <v>18.282758620689656</v>
      </c>
      <c r="AI1377" s="100">
        <v>33.068965517241381</v>
      </c>
      <c r="AJ1377" s="100">
        <v>47.803448275862067</v>
      </c>
      <c r="AK1377" s="100">
        <v>70.585714285714289</v>
      </c>
      <c r="AL1377" s="100">
        <v>80.386206896551712</v>
      </c>
      <c r="AM1377" s="100">
        <v>129.79310344827587</v>
      </c>
      <c r="AN1377" s="100">
        <v>125.08620689655173</v>
      </c>
      <c r="AO1377" s="100">
        <v>107.24827586206897</v>
      </c>
      <c r="AP1377" s="100">
        <v>111.82413793103449</v>
      </c>
      <c r="AQ1377" s="100">
        <v>90.632142857142853</v>
      </c>
      <c r="AR1377" s="100">
        <v>77.060714285714283</v>
      </c>
      <c r="AS1377" s="100">
        <v>47.914285714285711</v>
      </c>
      <c r="AT1377" s="1"/>
      <c r="AU1377" s="1"/>
      <c r="AV1377" s="1"/>
      <c r="AW1377" s="1"/>
      <c r="AX1377" s="1"/>
      <c r="AY1377" s="1"/>
      <c r="AZ1377" s="1"/>
      <c r="BA1377" s="1"/>
      <c r="BB1377" s="1"/>
      <c r="BC1377" s="1"/>
      <c r="BD1377" s="1"/>
      <c r="BE1377" s="1"/>
      <c r="BF1377" s="1"/>
      <c r="BG1377" s="1"/>
      <c r="BH1377" s="1"/>
      <c r="BI1377" s="1"/>
      <c r="BJ1377" s="1"/>
      <c r="BK1377" s="1"/>
      <c r="BL1377" s="1"/>
      <c r="BM1377" s="1"/>
    </row>
    <row r="1378" spans="1:65" ht="16.5" customHeight="1" x14ac:dyDescent="0.25">
      <c r="A1378" s="87">
        <v>22020070</v>
      </c>
      <c r="B1378" s="82" t="s">
        <v>26</v>
      </c>
      <c r="C1378" s="82" t="s">
        <v>1674</v>
      </c>
      <c r="D1378" s="82" t="s">
        <v>1672</v>
      </c>
      <c r="E1378" s="82" t="s">
        <v>1666</v>
      </c>
      <c r="F1378" s="82">
        <v>10</v>
      </c>
      <c r="G1378" s="82">
        <v>755</v>
      </c>
      <c r="H1378" s="83">
        <v>-75.613055560000006</v>
      </c>
      <c r="I1378" s="93">
        <v>3.3281666699999999</v>
      </c>
      <c r="J1378" s="100">
        <v>57.821428571428569</v>
      </c>
      <c r="K1378" s="100">
        <v>72.455172413793093</v>
      </c>
      <c r="L1378" s="100">
        <v>68.49655172413793</v>
      </c>
      <c r="M1378" s="100">
        <v>79.25</v>
      </c>
      <c r="N1378" s="100">
        <v>71.678571428571431</v>
      </c>
      <c r="O1378" s="100">
        <v>72.503571428571419</v>
      </c>
      <c r="P1378" s="100">
        <v>91.75</v>
      </c>
      <c r="Q1378" s="100">
        <v>97.428571428571431</v>
      </c>
      <c r="R1378" s="100">
        <v>110.03571428571429</v>
      </c>
      <c r="S1378" s="100">
        <v>116.20689655172414</v>
      </c>
      <c r="T1378" s="100">
        <v>113</v>
      </c>
      <c r="U1378" s="100">
        <v>85.41379310344827</v>
      </c>
      <c r="V1378" s="100">
        <v>94.464285714285708</v>
      </c>
      <c r="W1378" s="100">
        <v>75.068965517241381</v>
      </c>
      <c r="X1378" s="100">
        <v>86.25</v>
      </c>
      <c r="Y1378" s="100">
        <v>58.037037037037038</v>
      </c>
      <c r="Z1378" s="100">
        <v>33.296296296296298</v>
      </c>
      <c r="AA1378" s="100">
        <v>38.453571428571429</v>
      </c>
      <c r="AB1378" s="100">
        <v>25.266666666666666</v>
      </c>
      <c r="AC1378" s="100">
        <v>27.866666666666667</v>
      </c>
      <c r="AD1378" s="100">
        <v>26.206896551724139</v>
      </c>
      <c r="AE1378" s="100">
        <v>18.46551724137931</v>
      </c>
      <c r="AF1378" s="100">
        <v>27.972413793103449</v>
      </c>
      <c r="AG1378" s="100">
        <v>25.827586206896552</v>
      </c>
      <c r="AH1378" s="100">
        <v>27.658620689655173</v>
      </c>
      <c r="AI1378" s="100">
        <v>34.836666666666666</v>
      </c>
      <c r="AJ1378" s="100">
        <v>64.2</v>
      </c>
      <c r="AK1378" s="100">
        <v>64.965517241379317</v>
      </c>
      <c r="AL1378" s="100">
        <v>100.40689655172415</v>
      </c>
      <c r="AM1378" s="100">
        <v>128.41379310344828</v>
      </c>
      <c r="AN1378" s="100">
        <v>112.33571428571429</v>
      </c>
      <c r="AO1378" s="100">
        <v>125.25</v>
      </c>
      <c r="AP1378" s="100">
        <v>104.18518518518519</v>
      </c>
      <c r="AQ1378" s="100">
        <v>83.503703703703707</v>
      </c>
      <c r="AR1378" s="100">
        <v>94.111111111111114</v>
      </c>
      <c r="AS1378" s="100">
        <v>55.955555555555556</v>
      </c>
      <c r="AT1378" s="1"/>
      <c r="AU1378" s="1"/>
      <c r="AV1378" s="1"/>
      <c r="AW1378" s="1"/>
      <c r="AX1378" s="1"/>
      <c r="AY1378" s="1"/>
      <c r="AZ1378" s="1"/>
      <c r="BA1378" s="1"/>
      <c r="BB1378" s="1"/>
      <c r="BC1378" s="1"/>
      <c r="BD1378" s="1"/>
      <c r="BE1378" s="1"/>
      <c r="BF1378" s="1"/>
      <c r="BG1378" s="1"/>
      <c r="BH1378" s="1"/>
      <c r="BI1378" s="1"/>
      <c r="BJ1378" s="1"/>
      <c r="BK1378" s="1"/>
      <c r="BL1378" s="1"/>
      <c r="BM1378" s="1"/>
    </row>
    <row r="1379" spans="1:65" ht="16.5" customHeight="1" x14ac:dyDescent="0.25">
      <c r="A1379" s="87">
        <v>22055020</v>
      </c>
      <c r="B1379" s="82" t="s">
        <v>56</v>
      </c>
      <c r="C1379" s="82" t="s">
        <v>1675</v>
      </c>
      <c r="D1379" s="82" t="s">
        <v>1672</v>
      </c>
      <c r="E1379" s="82" t="s">
        <v>1666</v>
      </c>
      <c r="F1379" s="82">
        <v>10</v>
      </c>
      <c r="G1379" s="82">
        <v>699</v>
      </c>
      <c r="H1379" s="83">
        <v>-75.536361110000001</v>
      </c>
      <c r="I1379" s="93">
        <v>3.45577778</v>
      </c>
      <c r="J1379" s="100">
        <v>64.641379310344846</v>
      </c>
      <c r="K1379" s="100">
        <v>56.934482758620703</v>
      </c>
      <c r="L1379" s="100">
        <v>55.711111111111101</v>
      </c>
      <c r="M1379" s="100">
        <v>67.165517241379305</v>
      </c>
      <c r="N1379" s="100">
        <v>65.224999999999994</v>
      </c>
      <c r="O1379" s="100">
        <v>73.279310344827579</v>
      </c>
      <c r="P1379" s="100">
        <v>80.492857142857147</v>
      </c>
      <c r="Q1379" s="100">
        <v>79.231034482758616</v>
      </c>
      <c r="R1379" s="100">
        <v>99.382142857142867</v>
      </c>
      <c r="S1379" s="100">
        <v>95.893103448275852</v>
      </c>
      <c r="T1379" s="100">
        <v>107.3241379310345</v>
      </c>
      <c r="U1379" s="100">
        <v>82.041379310344837</v>
      </c>
      <c r="V1379" s="100">
        <v>70.95714285714287</v>
      </c>
      <c r="W1379" s="100">
        <v>54.766666666666666</v>
      </c>
      <c r="X1379" s="100">
        <v>89.877777777777766</v>
      </c>
      <c r="Y1379" s="100">
        <v>35.634482758620685</v>
      </c>
      <c r="Z1379" s="100">
        <v>29.599999999999998</v>
      </c>
      <c r="AA1379" s="100">
        <v>14.111111111111109</v>
      </c>
      <c r="AB1379" s="100">
        <v>17.744444444444447</v>
      </c>
      <c r="AC1379" s="100">
        <v>22.182142857142857</v>
      </c>
      <c r="AD1379" s="100">
        <v>20.146428571428572</v>
      </c>
      <c r="AE1379" s="100">
        <v>12.163333333333332</v>
      </c>
      <c r="AF1379" s="100">
        <v>29.289285714285715</v>
      </c>
      <c r="AG1379" s="100">
        <v>23.525925925925922</v>
      </c>
      <c r="AH1379" s="100">
        <v>28.413333333333323</v>
      </c>
      <c r="AI1379" s="100">
        <v>35.816666666666677</v>
      </c>
      <c r="AJ1379" s="100">
        <v>62.941379310344857</v>
      </c>
      <c r="AK1379" s="100">
        <v>75.63333333333334</v>
      </c>
      <c r="AL1379" s="100">
        <v>98.446666666666687</v>
      </c>
      <c r="AM1379" s="100">
        <v>126.9</v>
      </c>
      <c r="AN1379" s="100">
        <v>111.77586206896548</v>
      </c>
      <c r="AO1379" s="100">
        <v>112.88965517241378</v>
      </c>
      <c r="AP1379" s="100">
        <v>109.87241379310345</v>
      </c>
      <c r="AQ1379" s="100">
        <v>109.86551724137932</v>
      </c>
      <c r="AR1379" s="100">
        <v>99.436666666666682</v>
      </c>
      <c r="AS1379" s="100">
        <v>70.419999999999987</v>
      </c>
      <c r="AT1379" s="1"/>
      <c r="AU1379" s="1"/>
      <c r="AV1379" s="1"/>
      <c r="AW1379" s="1"/>
      <c r="AX1379" s="1"/>
      <c r="AY1379" s="1"/>
      <c r="AZ1379" s="1"/>
      <c r="BA1379" s="1"/>
      <c r="BB1379" s="1"/>
      <c r="BC1379" s="1"/>
      <c r="BD1379" s="1"/>
      <c r="BE1379" s="1"/>
      <c r="BF1379" s="1"/>
      <c r="BG1379" s="1"/>
      <c r="BH1379" s="1"/>
      <c r="BI1379" s="1"/>
      <c r="BJ1379" s="1"/>
      <c r="BK1379" s="1"/>
      <c r="BL1379" s="1"/>
      <c r="BM1379" s="1"/>
    </row>
    <row r="1380" spans="1:65" ht="16.5" customHeight="1" x14ac:dyDescent="0.25">
      <c r="A1380" s="87">
        <v>22050080</v>
      </c>
      <c r="B1380" s="82" t="s">
        <v>26</v>
      </c>
      <c r="C1380" s="82" t="s">
        <v>1676</v>
      </c>
      <c r="D1380" s="82" t="s">
        <v>1672</v>
      </c>
      <c r="E1380" s="82" t="s">
        <v>1666</v>
      </c>
      <c r="F1380" s="82">
        <v>10</v>
      </c>
      <c r="G1380" s="82">
        <v>1800</v>
      </c>
      <c r="H1380" s="83">
        <v>-75.508138889999998</v>
      </c>
      <c r="I1380" s="93">
        <v>3.3795277800000001</v>
      </c>
      <c r="J1380" s="100">
        <v>67.762962962962959</v>
      </c>
      <c r="K1380" s="100">
        <v>55.664285714285711</v>
      </c>
      <c r="L1380" s="100">
        <v>47.646153846153844</v>
      </c>
      <c r="M1380" s="100">
        <v>53.419230769230765</v>
      </c>
      <c r="N1380" s="100">
        <v>49.057692307692307</v>
      </c>
      <c r="O1380" s="100">
        <v>54.434615384615384</v>
      </c>
      <c r="P1380" s="100">
        <v>75.221428571428561</v>
      </c>
      <c r="Q1380" s="100">
        <v>69.267857142857139</v>
      </c>
      <c r="R1380" s="100">
        <v>106.12222222222223</v>
      </c>
      <c r="S1380" s="100">
        <v>120.38846153846154</v>
      </c>
      <c r="T1380" s="100">
        <v>131.51538461538462</v>
      </c>
      <c r="U1380" s="100">
        <v>99.233333333333334</v>
      </c>
      <c r="V1380" s="100">
        <v>106.33103448275864</v>
      </c>
      <c r="W1380" s="100">
        <v>90.768965517241369</v>
      </c>
      <c r="X1380" s="100">
        <v>99.682142857142864</v>
      </c>
      <c r="Y1380" s="100">
        <v>53.081481481481482</v>
      </c>
      <c r="Z1380" s="100">
        <v>42.059259259259257</v>
      </c>
      <c r="AA1380" s="100">
        <v>42.1</v>
      </c>
      <c r="AB1380" s="100">
        <v>28.107407407407408</v>
      </c>
      <c r="AC1380" s="100">
        <v>35.896296296296299</v>
      </c>
      <c r="AD1380" s="100">
        <v>20.248000000000001</v>
      </c>
      <c r="AE1380" s="100">
        <v>22.342857142857138</v>
      </c>
      <c r="AF1380" s="100">
        <v>22.828571428571426</v>
      </c>
      <c r="AG1380" s="100">
        <v>23.333333333333332</v>
      </c>
      <c r="AH1380" s="100">
        <v>29.596296296296298</v>
      </c>
      <c r="AI1380" s="100">
        <v>48.944444444444443</v>
      </c>
      <c r="AJ1380" s="100">
        <v>48.29615384615385</v>
      </c>
      <c r="AK1380" s="100">
        <v>70.828000000000003</v>
      </c>
      <c r="AL1380" s="100">
        <v>106.35600000000001</v>
      </c>
      <c r="AM1380" s="100">
        <v>121.84399999999999</v>
      </c>
      <c r="AN1380" s="100">
        <v>149.15</v>
      </c>
      <c r="AO1380" s="100">
        <v>159.71250000000001</v>
      </c>
      <c r="AP1380" s="100">
        <v>144.58062047958376</v>
      </c>
      <c r="AQ1380" s="100">
        <v>119.23200000000001</v>
      </c>
      <c r="AR1380" s="100">
        <v>121.72799999999999</v>
      </c>
      <c r="AS1380" s="100">
        <v>78.045833333333334</v>
      </c>
      <c r="AT1380" s="1" t="s">
        <v>1888</v>
      </c>
      <c r="AU1380" s="1"/>
      <c r="AV1380" s="1"/>
      <c r="AW1380" s="1"/>
      <c r="AX1380" s="1"/>
      <c r="AY1380" s="1"/>
      <c r="AZ1380" s="1"/>
      <c r="BA1380" s="1"/>
      <c r="BB1380" s="1"/>
      <c r="BC1380" s="1"/>
      <c r="BD1380" s="1"/>
      <c r="BE1380" s="1"/>
      <c r="BF1380" s="1"/>
      <c r="BG1380" s="1"/>
      <c r="BH1380" s="1"/>
      <c r="BI1380" s="1"/>
      <c r="BJ1380" s="1"/>
      <c r="BK1380" s="1"/>
      <c r="BL1380" s="1"/>
      <c r="BM1380" s="1"/>
    </row>
    <row r="1381" spans="1:65" ht="16.5" customHeight="1" x14ac:dyDescent="0.25">
      <c r="A1381" s="87">
        <v>22050070</v>
      </c>
      <c r="B1381" s="82" t="s">
        <v>26</v>
      </c>
      <c r="C1381" s="82" t="s">
        <v>1652</v>
      </c>
      <c r="D1381" s="82" t="s">
        <v>1672</v>
      </c>
      <c r="E1381" s="82" t="s">
        <v>1666</v>
      </c>
      <c r="F1381" s="82">
        <v>10</v>
      </c>
      <c r="G1381" s="82">
        <v>1679</v>
      </c>
      <c r="H1381" s="83">
        <v>-75.48744443999999</v>
      </c>
      <c r="I1381" s="93">
        <v>3.4263888899999997</v>
      </c>
      <c r="J1381" s="100">
        <v>61.303703703703697</v>
      </c>
      <c r="K1381" s="100">
        <v>66.964285714285708</v>
      </c>
      <c r="L1381" s="100">
        <v>57.43928571428571</v>
      </c>
      <c r="M1381" s="100">
        <v>78.135714285714286</v>
      </c>
      <c r="N1381" s="100">
        <v>64.224999999999994</v>
      </c>
      <c r="O1381" s="100">
        <v>73.607407407407408</v>
      </c>
      <c r="P1381" s="100">
        <v>84.98</v>
      </c>
      <c r="Q1381" s="100">
        <v>102.55333333333333</v>
      </c>
      <c r="R1381" s="100">
        <v>123.82068965517242</v>
      </c>
      <c r="S1381" s="100">
        <v>100.31333333333333</v>
      </c>
      <c r="T1381" s="100">
        <v>131.60333333333335</v>
      </c>
      <c r="U1381" s="100">
        <v>85.11</v>
      </c>
      <c r="V1381" s="100">
        <v>83.276666666666671</v>
      </c>
      <c r="W1381" s="100">
        <v>53.963333333333338</v>
      </c>
      <c r="X1381" s="100">
        <v>83.78</v>
      </c>
      <c r="Y1381" s="100">
        <v>33.18</v>
      </c>
      <c r="Z1381" s="100">
        <v>24.403333333333332</v>
      </c>
      <c r="AA1381" s="100">
        <v>19.389655172413793</v>
      </c>
      <c r="AB1381" s="100">
        <v>18.666666666666668</v>
      </c>
      <c r="AC1381" s="100">
        <v>21.613333333333333</v>
      </c>
      <c r="AD1381" s="100">
        <v>14.096666666666666</v>
      </c>
      <c r="AE1381" s="100">
        <v>14.063333333333333</v>
      </c>
      <c r="AF1381" s="100">
        <v>20.220000000000002</v>
      </c>
      <c r="AG1381" s="100">
        <v>26.356666666666669</v>
      </c>
      <c r="AH1381" s="100">
        <v>27.516666666666666</v>
      </c>
      <c r="AI1381" s="100">
        <v>43.623333333333335</v>
      </c>
      <c r="AJ1381" s="100">
        <v>64.272413793103453</v>
      </c>
      <c r="AK1381" s="100">
        <v>84.326666666666668</v>
      </c>
      <c r="AL1381" s="100">
        <v>127.44</v>
      </c>
      <c r="AM1381" s="100">
        <v>155.26000000000002</v>
      </c>
      <c r="AN1381" s="100">
        <v>138.21724137931034</v>
      </c>
      <c r="AO1381" s="100">
        <v>143.28620689655173</v>
      </c>
      <c r="AP1381" s="100">
        <v>135.05862068965516</v>
      </c>
      <c r="AQ1381" s="100">
        <v>118.72500000000001</v>
      </c>
      <c r="AR1381" s="100">
        <v>125.79285714285713</v>
      </c>
      <c r="AS1381" s="100">
        <v>80.085714285714289</v>
      </c>
      <c r="AT1381" s="1"/>
      <c r="AU1381" s="1"/>
      <c r="AV1381" s="1"/>
      <c r="AW1381" s="1"/>
      <c r="AX1381" s="1"/>
      <c r="AY1381" s="1"/>
      <c r="AZ1381" s="1"/>
      <c r="BA1381" s="1"/>
      <c r="BB1381" s="1"/>
      <c r="BC1381" s="1"/>
      <c r="BD1381" s="1"/>
      <c r="BE1381" s="1"/>
      <c r="BF1381" s="1"/>
      <c r="BG1381" s="1"/>
      <c r="BH1381" s="1"/>
      <c r="BI1381" s="1"/>
      <c r="BJ1381" s="1"/>
      <c r="BK1381" s="1"/>
      <c r="BL1381" s="1"/>
      <c r="BM1381" s="1"/>
    </row>
    <row r="1382" spans="1:65" ht="16.5" customHeight="1" x14ac:dyDescent="0.25">
      <c r="A1382" s="87">
        <v>22020050</v>
      </c>
      <c r="B1382" s="82" t="s">
        <v>26</v>
      </c>
      <c r="C1382" s="82" t="s">
        <v>1677</v>
      </c>
      <c r="D1382" s="82" t="s">
        <v>1672</v>
      </c>
      <c r="E1382" s="82" t="s">
        <v>1666</v>
      </c>
      <c r="F1382" s="82">
        <v>10</v>
      </c>
      <c r="G1382" s="82">
        <v>732</v>
      </c>
      <c r="H1382" s="83">
        <v>-75.604500000000002</v>
      </c>
      <c r="I1382" s="93">
        <v>3.39522222</v>
      </c>
      <c r="J1382" s="100">
        <v>57.75</v>
      </c>
      <c r="K1382" s="100">
        <v>84.81481481481481</v>
      </c>
      <c r="L1382" s="100">
        <v>68.3</v>
      </c>
      <c r="M1382" s="100">
        <v>80.642857142857139</v>
      </c>
      <c r="N1382" s="100">
        <v>65.266666666666666</v>
      </c>
      <c r="O1382" s="100">
        <v>65.620689655172413</v>
      </c>
      <c r="P1382" s="100">
        <v>76.692307692307693</v>
      </c>
      <c r="Q1382" s="100">
        <v>87.777777777777771</v>
      </c>
      <c r="R1382" s="100">
        <v>120.39285714285714</v>
      </c>
      <c r="S1382" s="100">
        <v>102.4</v>
      </c>
      <c r="T1382" s="100">
        <v>126.82142857142857</v>
      </c>
      <c r="U1382" s="100">
        <v>96.925925925925924</v>
      </c>
      <c r="V1382" s="100">
        <v>87.024137931034474</v>
      </c>
      <c r="W1382" s="100">
        <v>58.464285714285715</v>
      </c>
      <c r="X1382" s="100">
        <v>83.538461538461533</v>
      </c>
      <c r="Y1382" s="100">
        <v>50.513793103448279</v>
      </c>
      <c r="Z1382" s="100">
        <v>32.9</v>
      </c>
      <c r="AA1382" s="100">
        <v>25.344827586206897</v>
      </c>
      <c r="AB1382" s="100">
        <v>20.862068965517242</v>
      </c>
      <c r="AC1382" s="100">
        <v>27.866666666666667</v>
      </c>
      <c r="AD1382" s="100">
        <v>22.275862068965516</v>
      </c>
      <c r="AE1382" s="100">
        <v>11.633333333333333</v>
      </c>
      <c r="AF1382" s="100">
        <v>20.310344827586206</v>
      </c>
      <c r="AG1382" s="100">
        <v>23.633333333333333</v>
      </c>
      <c r="AH1382" s="100">
        <v>31.120689655172413</v>
      </c>
      <c r="AI1382" s="100">
        <v>39.071428571428569</v>
      </c>
      <c r="AJ1382" s="100">
        <v>49.74074074074074</v>
      </c>
      <c r="AK1382" s="100">
        <v>74.259259259259252</v>
      </c>
      <c r="AL1382" s="100">
        <v>88.703703703703709</v>
      </c>
      <c r="AM1382" s="100">
        <v>132.41153846153844</v>
      </c>
      <c r="AN1382" s="100">
        <v>114.17857142857143</v>
      </c>
      <c r="AO1382" s="100">
        <v>121.06333333333333</v>
      </c>
      <c r="AP1382" s="100">
        <v>109.17857142857143</v>
      </c>
      <c r="AQ1382" s="100">
        <v>92.107142857142861</v>
      </c>
      <c r="AR1382" s="100">
        <v>115.10714285714286</v>
      </c>
      <c r="AS1382" s="100">
        <v>65.107142857142861</v>
      </c>
      <c r="AT1382" s="1"/>
      <c r="AU1382" s="1"/>
      <c r="AV1382" s="1"/>
      <c r="AW1382" s="1"/>
      <c r="AX1382" s="1"/>
      <c r="AY1382" s="1"/>
      <c r="AZ1382" s="1"/>
      <c r="BA1382" s="1"/>
      <c r="BB1382" s="1"/>
      <c r="BC1382" s="1"/>
      <c r="BD1382" s="1"/>
      <c r="BE1382" s="1"/>
      <c r="BF1382" s="1"/>
      <c r="BG1382" s="1"/>
      <c r="BH1382" s="1"/>
      <c r="BI1382" s="1"/>
      <c r="BJ1382" s="1"/>
      <c r="BK1382" s="1"/>
      <c r="BL1382" s="1"/>
      <c r="BM1382" s="1"/>
    </row>
    <row r="1383" spans="1:65" ht="16.5" customHeight="1" x14ac:dyDescent="0.25">
      <c r="A1383" s="87">
        <v>21215100</v>
      </c>
      <c r="B1383" s="82" t="s">
        <v>56</v>
      </c>
      <c r="C1383" s="82" t="s">
        <v>1679</v>
      </c>
      <c r="D1383" s="82" t="s">
        <v>1679</v>
      </c>
      <c r="E1383" s="82" t="s">
        <v>1666</v>
      </c>
      <c r="F1383" s="82">
        <v>10</v>
      </c>
      <c r="G1383" s="82">
        <v>1920</v>
      </c>
      <c r="H1383" s="83">
        <v>-75.42458332999999</v>
      </c>
      <c r="I1383" s="93">
        <v>4.4414999999999996</v>
      </c>
      <c r="J1383" s="100">
        <v>16.81111111111111</v>
      </c>
      <c r="K1383" s="100">
        <v>17.110526315789475</v>
      </c>
      <c r="L1383" s="100">
        <v>16.116666666666667</v>
      </c>
      <c r="M1383" s="100">
        <v>19.825000000000003</v>
      </c>
      <c r="N1383" s="100">
        <v>25.015789473684212</v>
      </c>
      <c r="O1383" s="100">
        <v>25.166666666666668</v>
      </c>
      <c r="P1383" s="100">
        <v>32.224999999999994</v>
      </c>
      <c r="Q1383" s="100">
        <v>39.731578947368419</v>
      </c>
      <c r="R1383" s="100">
        <v>38.978947368421053</v>
      </c>
      <c r="S1383" s="100">
        <v>47.98947368421053</v>
      </c>
      <c r="T1383" s="100">
        <v>46.326315789473682</v>
      </c>
      <c r="U1383" s="100">
        <v>55.747368421052634</v>
      </c>
      <c r="V1383" s="100">
        <v>58.694736842105264</v>
      </c>
      <c r="W1383" s="100">
        <v>64.505263157894746</v>
      </c>
      <c r="X1383" s="100">
        <v>69.288888888888877</v>
      </c>
      <c r="Y1383" s="100">
        <v>63.615789473684202</v>
      </c>
      <c r="Z1383" s="100">
        <v>32.611111111111114</v>
      </c>
      <c r="AA1383" s="100">
        <v>45.24444444444444</v>
      </c>
      <c r="AB1383" s="100">
        <v>45.95882352941176</v>
      </c>
      <c r="AC1383" s="100">
        <v>30.805263157894736</v>
      </c>
      <c r="AD1383" s="100">
        <v>32.284210526315796</v>
      </c>
      <c r="AE1383" s="100">
        <v>27.910526315789472</v>
      </c>
      <c r="AF1383" s="100">
        <v>17.984210526315788</v>
      </c>
      <c r="AG1383" s="100">
        <v>37.60526315789474</v>
      </c>
      <c r="AH1383" s="100">
        <v>26.966666666666665</v>
      </c>
      <c r="AI1383" s="100">
        <v>44.273684210526312</v>
      </c>
      <c r="AJ1383" s="100">
        <v>58.194736842105279</v>
      </c>
      <c r="AK1383" s="100">
        <v>35.268421052631581</v>
      </c>
      <c r="AL1383" s="100">
        <v>37.583333333333329</v>
      </c>
      <c r="AM1383" s="100">
        <v>44.121052631578955</v>
      </c>
      <c r="AN1383" s="100">
        <v>39.468421052631584</v>
      </c>
      <c r="AO1383" s="100">
        <v>35.033333333333324</v>
      </c>
      <c r="AP1383" s="100">
        <v>28.064705882352943</v>
      </c>
      <c r="AQ1383" s="100">
        <v>25.626315789473679</v>
      </c>
      <c r="AR1383" s="100">
        <v>34.231578947368419</v>
      </c>
      <c r="AS1383" s="100">
        <v>16.941176470588236</v>
      </c>
      <c r="AT1383" s="1" t="s">
        <v>5204</v>
      </c>
      <c r="AU1383" s="1"/>
      <c r="AV1383" s="1"/>
      <c r="AW1383" s="1"/>
      <c r="AX1383" s="1"/>
      <c r="AY1383" s="1"/>
      <c r="AZ1383" s="1"/>
      <c r="BA1383" s="1"/>
      <c r="BB1383" s="1"/>
      <c r="BC1383" s="1"/>
      <c r="BD1383" s="1"/>
      <c r="BE1383" s="1"/>
      <c r="BF1383" s="1"/>
      <c r="BG1383" s="1"/>
      <c r="BH1383" s="1"/>
      <c r="BI1383" s="1"/>
      <c r="BJ1383" s="1"/>
      <c r="BK1383" s="1"/>
      <c r="BL1383" s="1"/>
      <c r="BM1383" s="1"/>
    </row>
    <row r="1384" spans="1:65" ht="16.5" customHeight="1" x14ac:dyDescent="0.25">
      <c r="A1384" s="87">
        <v>21210140</v>
      </c>
      <c r="B1384" s="82" t="s">
        <v>26</v>
      </c>
      <c r="C1384" s="82" t="s">
        <v>1678</v>
      </c>
      <c r="D1384" s="82" t="s">
        <v>1679</v>
      </c>
      <c r="E1384" s="82" t="s">
        <v>1666</v>
      </c>
      <c r="F1384" s="82">
        <v>10</v>
      </c>
      <c r="G1384" s="82">
        <v>388</v>
      </c>
      <c r="H1384" s="83">
        <v>-75.496861109999998</v>
      </c>
      <c r="I1384" s="93">
        <v>4.38375</v>
      </c>
      <c r="J1384" s="100">
        <v>14.589655172413794</v>
      </c>
      <c r="K1384" s="100">
        <v>19.637931034482754</v>
      </c>
      <c r="L1384" s="100">
        <v>20.524137931034481</v>
      </c>
      <c r="M1384" s="100">
        <v>18.26071428571429</v>
      </c>
      <c r="N1384" s="100">
        <v>17.082142857142856</v>
      </c>
      <c r="O1384" s="100">
        <v>21.75</v>
      </c>
      <c r="P1384" s="100">
        <v>27.827586206896555</v>
      </c>
      <c r="Q1384" s="100">
        <v>30.513793103448279</v>
      </c>
      <c r="R1384" s="100">
        <v>40.858620689655169</v>
      </c>
      <c r="S1384" s="100">
        <v>47.614814814814821</v>
      </c>
      <c r="T1384" s="100">
        <v>51.04615384615385</v>
      </c>
      <c r="U1384" s="100">
        <v>44.253846153846148</v>
      </c>
      <c r="V1384" s="100">
        <v>53.050000000000018</v>
      </c>
      <c r="W1384" s="100">
        <v>46.234615384615388</v>
      </c>
      <c r="X1384" s="100">
        <v>55.011538461538457</v>
      </c>
      <c r="Y1384" s="100">
        <v>44.070370370370384</v>
      </c>
      <c r="Z1384" s="100">
        <v>29.62592592592592</v>
      </c>
      <c r="AA1384" s="100">
        <v>37.696296296296289</v>
      </c>
      <c r="AB1384" s="100">
        <v>31.423076923076927</v>
      </c>
      <c r="AC1384" s="100">
        <v>21.981481481481481</v>
      </c>
      <c r="AD1384" s="100">
        <v>29.088888888888889</v>
      </c>
      <c r="AE1384" s="100">
        <v>22.503846153846155</v>
      </c>
      <c r="AF1384" s="100">
        <v>20.911538461538459</v>
      </c>
      <c r="AG1384" s="100">
        <v>23.342307692307696</v>
      </c>
      <c r="AH1384" s="100">
        <v>21.896153846153847</v>
      </c>
      <c r="AI1384" s="100">
        <v>33.647999999999996</v>
      </c>
      <c r="AJ1384" s="100">
        <v>32.311999999999998</v>
      </c>
      <c r="AK1384" s="100">
        <v>29.034900106986367</v>
      </c>
      <c r="AL1384" s="100">
        <v>29.508333333333336</v>
      </c>
      <c r="AM1384" s="100">
        <v>33.667999999999999</v>
      </c>
      <c r="AN1384" s="100">
        <v>34.635714285714293</v>
      </c>
      <c r="AO1384" s="100">
        <v>34.642857142857146</v>
      </c>
      <c r="AP1384" s="100">
        <v>27.114285714285717</v>
      </c>
      <c r="AQ1384" s="100">
        <v>24.23448275862069</v>
      </c>
      <c r="AR1384" s="100">
        <v>22.334482758620691</v>
      </c>
      <c r="AS1384" s="100">
        <v>14.262068965517241</v>
      </c>
      <c r="AT1384" s="1" t="s">
        <v>1888</v>
      </c>
      <c r="AU1384" s="1"/>
      <c r="AV1384" s="1"/>
      <c r="AW1384" s="1"/>
      <c r="AX1384" s="1"/>
      <c r="AY1384" s="1"/>
      <c r="AZ1384" s="1"/>
      <c r="BA1384" s="1"/>
      <c r="BB1384" s="1"/>
      <c r="BC1384" s="1"/>
      <c r="BD1384" s="1"/>
      <c r="BE1384" s="1"/>
      <c r="BF1384" s="1"/>
      <c r="BG1384" s="1"/>
      <c r="BH1384" s="1"/>
      <c r="BI1384" s="1"/>
      <c r="BJ1384" s="1"/>
      <c r="BK1384" s="1"/>
      <c r="BL1384" s="1"/>
      <c r="BM1384" s="1"/>
    </row>
    <row r="1385" spans="1:65" ht="16.5" customHeight="1" x14ac:dyDescent="0.25">
      <c r="A1385" s="87">
        <v>21215130</v>
      </c>
      <c r="B1385" s="82" t="s">
        <v>56</v>
      </c>
      <c r="C1385" s="82" t="s">
        <v>1680</v>
      </c>
      <c r="D1385" s="82" t="s">
        <v>1679</v>
      </c>
      <c r="E1385" s="82" t="s">
        <v>1666</v>
      </c>
      <c r="F1385" s="82">
        <v>10</v>
      </c>
      <c r="G1385" s="82">
        <v>2229</v>
      </c>
      <c r="H1385" s="83">
        <v>-75.518583329999998</v>
      </c>
      <c r="I1385" s="93">
        <v>4.3413888900000002</v>
      </c>
      <c r="J1385" s="100">
        <v>18.303333333333335</v>
      </c>
      <c r="K1385" s="100">
        <v>16.823333333333331</v>
      </c>
      <c r="L1385" s="100">
        <v>14.013333333333328</v>
      </c>
      <c r="M1385" s="100">
        <v>21.779999999999994</v>
      </c>
      <c r="N1385" s="100">
        <v>14.576666666666666</v>
      </c>
      <c r="O1385" s="100">
        <v>23.37142857142857</v>
      </c>
      <c r="P1385" s="100">
        <v>27.099999999999991</v>
      </c>
      <c r="Q1385" s="100">
        <v>37.110344827586218</v>
      </c>
      <c r="R1385" s="100">
        <v>37.043333333333344</v>
      </c>
      <c r="S1385" s="100">
        <v>53.517241379310356</v>
      </c>
      <c r="T1385" s="100">
        <v>47.085185185185168</v>
      </c>
      <c r="U1385" s="100">
        <v>44.796428571428571</v>
      </c>
      <c r="V1385" s="100">
        <v>45.731034482758616</v>
      </c>
      <c r="W1385" s="100">
        <v>42.2</v>
      </c>
      <c r="X1385" s="100">
        <v>46.716666666666669</v>
      </c>
      <c r="Y1385" s="100">
        <v>39.956666666666671</v>
      </c>
      <c r="Z1385" s="100">
        <v>27.303333333333335</v>
      </c>
      <c r="AA1385" s="100">
        <v>34.910344827586208</v>
      </c>
      <c r="AB1385" s="100">
        <v>31.79333333333334</v>
      </c>
      <c r="AC1385" s="100">
        <v>21.720689655172418</v>
      </c>
      <c r="AD1385" s="100">
        <v>25.73448275862069</v>
      </c>
      <c r="AE1385" s="100">
        <v>16.436666666666664</v>
      </c>
      <c r="AF1385" s="100">
        <v>19.689655172413794</v>
      </c>
      <c r="AG1385" s="100">
        <v>20.355555555555551</v>
      </c>
      <c r="AH1385" s="100">
        <v>24.763333333333335</v>
      </c>
      <c r="AI1385" s="100">
        <v>31.88333333333334</v>
      </c>
      <c r="AJ1385" s="100">
        <v>28.203448275862073</v>
      </c>
      <c r="AK1385" s="100">
        <v>27.070000000000004</v>
      </c>
      <c r="AL1385" s="100">
        <v>35.617241379310343</v>
      </c>
      <c r="AM1385" s="100">
        <v>35.896551724137929</v>
      </c>
      <c r="AN1385" s="100">
        <v>39.031034482758606</v>
      </c>
      <c r="AO1385" s="100">
        <v>35.950000000000017</v>
      </c>
      <c r="AP1385" s="100">
        <v>31.193103448275863</v>
      </c>
      <c r="AQ1385" s="100">
        <v>22.893103448275863</v>
      </c>
      <c r="AR1385" s="100">
        <v>22.917241379310347</v>
      </c>
      <c r="AS1385" s="100">
        <v>12.655172413793101</v>
      </c>
      <c r="AT1385" s="1"/>
      <c r="AU1385" s="1"/>
      <c r="AV1385" s="1"/>
      <c r="AW1385" s="1"/>
      <c r="AX1385" s="1"/>
      <c r="AY1385" s="1"/>
      <c r="AZ1385" s="1"/>
      <c r="BA1385" s="1"/>
      <c r="BB1385" s="1"/>
      <c r="BC1385" s="1"/>
      <c r="BD1385" s="1"/>
      <c r="BE1385" s="1"/>
      <c r="BF1385" s="1"/>
      <c r="BG1385" s="1"/>
      <c r="BH1385" s="1"/>
      <c r="BI1385" s="1"/>
      <c r="BJ1385" s="1"/>
      <c r="BK1385" s="1"/>
      <c r="BL1385" s="1"/>
      <c r="BM1385" s="1"/>
    </row>
    <row r="1386" spans="1:65" ht="16.5" customHeight="1" x14ac:dyDescent="0.25">
      <c r="A1386" s="87">
        <v>21210130</v>
      </c>
      <c r="B1386" s="82" t="s">
        <v>26</v>
      </c>
      <c r="C1386" s="82" t="s">
        <v>1681</v>
      </c>
      <c r="D1386" s="82" t="s">
        <v>1679</v>
      </c>
      <c r="E1386" s="82" t="s">
        <v>1666</v>
      </c>
      <c r="F1386" s="82">
        <v>10</v>
      </c>
      <c r="G1386" s="82">
        <v>295</v>
      </c>
      <c r="H1386" s="83">
        <v>-75.511750000000006</v>
      </c>
      <c r="I1386" s="93">
        <v>4.38033333</v>
      </c>
      <c r="J1386" s="100">
        <v>15.357142857142858</v>
      </c>
      <c r="K1386" s="100">
        <v>17.892857142857142</v>
      </c>
      <c r="L1386" s="100">
        <v>19.264285714285712</v>
      </c>
      <c r="M1386" s="100">
        <v>20.25</v>
      </c>
      <c r="N1386" s="100">
        <v>16.482142857142858</v>
      </c>
      <c r="O1386" s="100">
        <v>18.022222222222222</v>
      </c>
      <c r="P1386" s="100">
        <v>27.689285714285713</v>
      </c>
      <c r="Q1386" s="100">
        <v>31.278571428571432</v>
      </c>
      <c r="R1386" s="100">
        <v>45.196428571428569</v>
      </c>
      <c r="S1386" s="100">
        <v>55.361538461538466</v>
      </c>
      <c r="T1386" s="100">
        <v>49.561538461538461</v>
      </c>
      <c r="U1386" s="100">
        <v>54.29615384615385</v>
      </c>
      <c r="V1386" s="100">
        <v>62.896296296296299</v>
      </c>
      <c r="W1386" s="100">
        <v>54.688888888888883</v>
      </c>
      <c r="X1386" s="100">
        <v>69.899999999999991</v>
      </c>
      <c r="Y1386" s="100">
        <v>51.981481481481481</v>
      </c>
      <c r="Z1386" s="100">
        <v>31.207407407407409</v>
      </c>
      <c r="AA1386" s="100">
        <v>36.085185185185182</v>
      </c>
      <c r="AB1386" s="100">
        <v>37.944444444444443</v>
      </c>
      <c r="AC1386" s="100">
        <v>29.214814814814812</v>
      </c>
      <c r="AD1386" s="100">
        <v>28.5</v>
      </c>
      <c r="AE1386" s="100">
        <v>20.126923076923074</v>
      </c>
      <c r="AF1386" s="100">
        <v>17.107692307692307</v>
      </c>
      <c r="AG1386" s="100">
        <v>26.354166666666668</v>
      </c>
      <c r="AH1386" s="100">
        <v>27.925925925925927</v>
      </c>
      <c r="AI1386" s="100">
        <v>44.035714285714285</v>
      </c>
      <c r="AJ1386" s="100">
        <v>38.535714285714285</v>
      </c>
      <c r="AK1386" s="100">
        <v>40.253846153846148</v>
      </c>
      <c r="AL1386" s="100">
        <v>39.511538461538457</v>
      </c>
      <c r="AM1386" s="100">
        <v>42.857692307692318</v>
      </c>
      <c r="AN1386" s="100">
        <v>45.139460692803063</v>
      </c>
      <c r="AO1386" s="100">
        <v>43.679166666666667</v>
      </c>
      <c r="AP1386" s="100">
        <v>29.1875</v>
      </c>
      <c r="AQ1386" s="100">
        <v>28.48076923076923</v>
      </c>
      <c r="AR1386" s="100">
        <v>28.74074074074074</v>
      </c>
      <c r="AS1386" s="100">
        <v>15.75185185185185</v>
      </c>
      <c r="AT1386" s="1" t="s">
        <v>1888</v>
      </c>
      <c r="AU1386" s="1"/>
      <c r="AV1386" s="1"/>
      <c r="AW1386" s="1"/>
      <c r="AX1386" s="1"/>
      <c r="AY1386" s="1"/>
      <c r="AZ1386" s="1"/>
      <c r="BA1386" s="1"/>
      <c r="BB1386" s="1"/>
      <c r="BC1386" s="1"/>
      <c r="BD1386" s="1"/>
      <c r="BE1386" s="1"/>
      <c r="BF1386" s="1"/>
      <c r="BG1386" s="1"/>
      <c r="BH1386" s="1"/>
      <c r="BI1386" s="1"/>
      <c r="BJ1386" s="1"/>
      <c r="BK1386" s="1"/>
      <c r="BL1386" s="1"/>
      <c r="BM1386" s="1"/>
    </row>
    <row r="1387" spans="1:65" ht="16.5" customHeight="1" x14ac:dyDescent="0.25">
      <c r="A1387" s="87">
        <v>21190290</v>
      </c>
      <c r="B1387" s="82" t="s">
        <v>26</v>
      </c>
      <c r="C1387" s="82" t="s">
        <v>1682</v>
      </c>
      <c r="D1387" s="82" t="s">
        <v>1682</v>
      </c>
      <c r="E1387" s="82" t="s">
        <v>1666</v>
      </c>
      <c r="F1387" s="82">
        <v>10</v>
      </c>
      <c r="G1387" s="82">
        <v>321</v>
      </c>
      <c r="H1387" s="83">
        <v>-74.71311111</v>
      </c>
      <c r="I1387" s="93">
        <v>4.1610277799999995</v>
      </c>
      <c r="J1387" s="100">
        <v>30.428571428571427</v>
      </c>
      <c r="K1387" s="100">
        <v>33.25</v>
      </c>
      <c r="L1387" s="100">
        <v>36.214285714285715</v>
      </c>
      <c r="M1387" s="100">
        <v>37.303571428571431</v>
      </c>
      <c r="N1387" s="100">
        <v>33.942857142857143</v>
      </c>
      <c r="O1387" s="100">
        <v>30.217857142857145</v>
      </c>
      <c r="P1387" s="100">
        <v>55.678571428571431</v>
      </c>
      <c r="Q1387" s="100">
        <v>61.871428571428574</v>
      </c>
      <c r="R1387" s="100">
        <v>76.242307692307691</v>
      </c>
      <c r="S1387" s="100">
        <v>72.333333333333329</v>
      </c>
      <c r="T1387" s="100">
        <v>79.157142857142858</v>
      </c>
      <c r="U1387" s="100">
        <v>77.351851851851848</v>
      </c>
      <c r="V1387" s="100">
        <v>64.721428571428575</v>
      </c>
      <c r="W1387" s="100">
        <v>63.182142857142857</v>
      </c>
      <c r="X1387" s="100">
        <v>72.86071428571428</v>
      </c>
      <c r="Y1387" s="100">
        <v>54.5</v>
      </c>
      <c r="Z1387" s="100">
        <v>33.43571428571429</v>
      </c>
      <c r="AA1387" s="100">
        <v>23.135714285714283</v>
      </c>
      <c r="AB1387" s="100">
        <v>15.942857142857141</v>
      </c>
      <c r="AC1387" s="100">
        <v>17.5</v>
      </c>
      <c r="AD1387" s="100">
        <v>16.142857142857142</v>
      </c>
      <c r="AE1387" s="100">
        <v>8.6428571428571423</v>
      </c>
      <c r="AF1387" s="100">
        <v>12.464285714285714</v>
      </c>
      <c r="AG1387" s="100">
        <v>21.814814814814813</v>
      </c>
      <c r="AH1387" s="100">
        <v>22.221428571428572</v>
      </c>
      <c r="AI1387" s="100">
        <v>38.050000000000004</v>
      </c>
      <c r="AJ1387" s="100">
        <v>57.222222222222221</v>
      </c>
      <c r="AK1387" s="100">
        <v>58.464285714285715</v>
      </c>
      <c r="AL1387" s="100">
        <v>62.878571428571426</v>
      </c>
      <c r="AM1387" s="100">
        <v>84.967857142857142</v>
      </c>
      <c r="AN1387" s="100">
        <v>70.448275862068968</v>
      </c>
      <c r="AO1387" s="100">
        <v>69.931034482758619</v>
      </c>
      <c r="AP1387" s="100">
        <v>61.751724137931035</v>
      </c>
      <c r="AQ1387" s="100">
        <v>59.5</v>
      </c>
      <c r="AR1387" s="100">
        <v>57.3</v>
      </c>
      <c r="AS1387" s="100">
        <v>28.172413793103448</v>
      </c>
      <c r="AT1387" s="1"/>
      <c r="AU1387" s="1"/>
      <c r="AV1387" s="1"/>
      <c r="AW1387" s="1"/>
      <c r="AX1387" s="1"/>
      <c r="AY1387" s="1"/>
      <c r="AZ1387" s="1"/>
      <c r="BA1387" s="1"/>
      <c r="BB1387" s="1"/>
      <c r="BC1387" s="1"/>
      <c r="BD1387" s="1"/>
      <c r="BE1387" s="1"/>
      <c r="BF1387" s="1"/>
      <c r="BG1387" s="1"/>
      <c r="BH1387" s="1"/>
      <c r="BI1387" s="1"/>
      <c r="BJ1387" s="1"/>
      <c r="BK1387" s="1"/>
      <c r="BL1387" s="1"/>
      <c r="BM1387" s="1"/>
    </row>
    <row r="1388" spans="1:65" ht="16.5" customHeight="1" x14ac:dyDescent="0.25">
      <c r="A1388" s="87">
        <v>22045020</v>
      </c>
      <c r="B1388" s="82" t="s">
        <v>56</v>
      </c>
      <c r="C1388" s="82" t="s">
        <v>1684</v>
      </c>
      <c r="D1388" s="82" t="s">
        <v>1685</v>
      </c>
      <c r="E1388" s="82" t="s">
        <v>1666</v>
      </c>
      <c r="F1388" s="82">
        <v>10</v>
      </c>
      <c r="G1388" s="82">
        <v>1030</v>
      </c>
      <c r="H1388" s="83">
        <v>-75.584194440000005</v>
      </c>
      <c r="I1388" s="93">
        <v>3.6518333300000001</v>
      </c>
      <c r="J1388" s="100">
        <v>84.522222222222183</v>
      </c>
      <c r="K1388" s="100">
        <v>81.414814814814804</v>
      </c>
      <c r="L1388" s="100">
        <v>79.911999999999992</v>
      </c>
      <c r="M1388" s="100">
        <v>86.403703703703712</v>
      </c>
      <c r="N1388" s="100">
        <v>87.399999999999977</v>
      </c>
      <c r="O1388" s="100">
        <v>80.3</v>
      </c>
      <c r="P1388" s="100">
        <v>103.34230769230771</v>
      </c>
      <c r="Q1388" s="100">
        <v>97.946153846153862</v>
      </c>
      <c r="R1388" s="100">
        <v>132.6423076923077</v>
      </c>
      <c r="S1388" s="100">
        <v>116.12222222222223</v>
      </c>
      <c r="T1388" s="100">
        <v>144.69629629629628</v>
      </c>
      <c r="U1388" s="100">
        <v>112.68076923076924</v>
      </c>
      <c r="V1388" s="100">
        <v>127.54800000000002</v>
      </c>
      <c r="W1388" s="100">
        <v>88.322222222222209</v>
      </c>
      <c r="X1388" s="100">
        <v>117.3111111111111</v>
      </c>
      <c r="Y1388" s="100">
        <v>53.618518518518513</v>
      </c>
      <c r="Z1388" s="100">
        <v>48.434615384615398</v>
      </c>
      <c r="AA1388" s="100">
        <v>29.957692307692312</v>
      </c>
      <c r="AB1388" s="100">
        <v>32.43333333333333</v>
      </c>
      <c r="AC1388" s="100">
        <v>39.144444444444446</v>
      </c>
      <c r="AD1388" s="100">
        <v>28.939285714285713</v>
      </c>
      <c r="AE1388" s="100">
        <v>19.533333333333331</v>
      </c>
      <c r="AF1388" s="100">
        <v>34.464285714285715</v>
      </c>
      <c r="AG1388" s="100">
        <v>35.896296296296299</v>
      </c>
      <c r="AH1388" s="100">
        <v>49.318518518518516</v>
      </c>
      <c r="AI1388" s="100">
        <v>52.955555555555549</v>
      </c>
      <c r="AJ1388" s="100">
        <v>75.107407407407408</v>
      </c>
      <c r="AK1388" s="100">
        <v>83.449999999999989</v>
      </c>
      <c r="AL1388" s="100">
        <v>102.29629629629632</v>
      </c>
      <c r="AM1388" s="100">
        <v>145.06296296296298</v>
      </c>
      <c r="AN1388" s="100">
        <v>139.88888888888891</v>
      </c>
      <c r="AO1388" s="100">
        <v>158.51599999999999</v>
      </c>
      <c r="AP1388" s="100">
        <v>136.46785714285718</v>
      </c>
      <c r="AQ1388" s="100">
        <v>135.31785714285712</v>
      </c>
      <c r="AR1388" s="100">
        <v>122.75555555555553</v>
      </c>
      <c r="AS1388" s="100">
        <v>87.926923076923075</v>
      </c>
      <c r="AT1388" s="1" t="s">
        <v>1888</v>
      </c>
      <c r="AU1388" s="1"/>
      <c r="AV1388" s="1"/>
      <c r="AW1388" s="1"/>
      <c r="AX1388" s="1"/>
      <c r="AY1388" s="1"/>
      <c r="AZ1388" s="1"/>
      <c r="BA1388" s="1"/>
      <c r="BB1388" s="1"/>
      <c r="BC1388" s="1"/>
      <c r="BD1388" s="1"/>
      <c r="BE1388" s="1"/>
      <c r="BF1388" s="1"/>
      <c r="BG1388" s="1"/>
      <c r="BH1388" s="1"/>
      <c r="BI1388" s="1"/>
      <c r="BJ1388" s="1"/>
      <c r="BK1388" s="1"/>
      <c r="BL1388" s="1"/>
      <c r="BM1388" s="1"/>
    </row>
    <row r="1389" spans="1:65" ht="16.5" customHeight="1" x14ac:dyDescent="0.25">
      <c r="A1389" s="87">
        <v>22060080</v>
      </c>
      <c r="B1389" s="82" t="s">
        <v>26</v>
      </c>
      <c r="C1389" s="82" t="s">
        <v>1686</v>
      </c>
      <c r="D1389" s="82" t="s">
        <v>1685</v>
      </c>
      <c r="E1389" s="82" t="s">
        <v>1666</v>
      </c>
      <c r="F1389" s="82">
        <v>10</v>
      </c>
      <c r="G1389" s="82">
        <v>976</v>
      </c>
      <c r="H1389" s="83">
        <v>-75.548555560000011</v>
      </c>
      <c r="I1389" s="93">
        <v>3.76638889</v>
      </c>
      <c r="J1389" s="100">
        <v>77.115384615384613</v>
      </c>
      <c r="K1389" s="100">
        <v>65.55925925925925</v>
      </c>
      <c r="L1389" s="100">
        <v>59.666666666666664</v>
      </c>
      <c r="M1389" s="100">
        <v>78.857142857142861</v>
      </c>
      <c r="N1389" s="100">
        <v>57.699999999999996</v>
      </c>
      <c r="O1389" s="100">
        <v>70.629629629629633</v>
      </c>
      <c r="P1389" s="100">
        <v>91.857142857142861</v>
      </c>
      <c r="Q1389" s="100">
        <v>81.924999999999997</v>
      </c>
      <c r="R1389" s="100">
        <v>101.67857142857143</v>
      </c>
      <c r="S1389" s="100">
        <v>109.98620689655172</v>
      </c>
      <c r="T1389" s="100">
        <v>106.2448275862069</v>
      </c>
      <c r="U1389" s="100">
        <v>99.310344827586206</v>
      </c>
      <c r="V1389" s="100">
        <v>98.653571428571439</v>
      </c>
      <c r="W1389" s="100">
        <v>81.54285714285713</v>
      </c>
      <c r="X1389" s="100">
        <v>100.43571428571428</v>
      </c>
      <c r="Y1389" s="100">
        <v>57.137931034482762</v>
      </c>
      <c r="Z1389" s="100">
        <v>43.955172413793107</v>
      </c>
      <c r="AA1389" s="100">
        <v>35.327586206896555</v>
      </c>
      <c r="AB1389" s="100">
        <v>40.4</v>
      </c>
      <c r="AC1389" s="100">
        <v>31.133333333333333</v>
      </c>
      <c r="AD1389" s="100">
        <v>25.851851851851851</v>
      </c>
      <c r="AE1389" s="100">
        <v>20.793103448275861</v>
      </c>
      <c r="AF1389" s="100">
        <v>28.357142857142858</v>
      </c>
      <c r="AG1389" s="100">
        <v>29.448275862068964</v>
      </c>
      <c r="AH1389" s="100">
        <v>51.857142857142854</v>
      </c>
      <c r="AI1389" s="100">
        <v>60.25</v>
      </c>
      <c r="AJ1389" s="100">
        <v>59.428571428571431</v>
      </c>
      <c r="AK1389" s="100">
        <v>94.071428571428569</v>
      </c>
      <c r="AL1389" s="100">
        <v>94.571428571428569</v>
      </c>
      <c r="AM1389" s="100">
        <v>106.57142857142857</v>
      </c>
      <c r="AN1389" s="100">
        <v>89.535714285714292</v>
      </c>
      <c r="AO1389" s="100">
        <v>99.535714285714292</v>
      </c>
      <c r="AP1389" s="100">
        <v>82.903448275862061</v>
      </c>
      <c r="AQ1389" s="100">
        <v>87.125</v>
      </c>
      <c r="AR1389" s="100">
        <v>92.28</v>
      </c>
      <c r="AS1389" s="100">
        <v>62.4</v>
      </c>
      <c r="AT1389" s="1"/>
      <c r="AU1389" s="1"/>
      <c r="AV1389" s="1"/>
      <c r="AW1389" s="1"/>
      <c r="AX1389" s="1"/>
      <c r="AY1389" s="1"/>
      <c r="AZ1389" s="1"/>
      <c r="BA1389" s="1"/>
      <c r="BB1389" s="1"/>
      <c r="BC1389" s="1"/>
      <c r="BD1389" s="1"/>
      <c r="BE1389" s="1"/>
      <c r="BF1389" s="1"/>
      <c r="BG1389" s="1"/>
      <c r="BH1389" s="1"/>
      <c r="BI1389" s="1"/>
      <c r="BJ1389" s="1"/>
      <c r="BK1389" s="1"/>
      <c r="BL1389" s="1"/>
      <c r="BM1389" s="1"/>
    </row>
    <row r="1390" spans="1:65" ht="16.5" customHeight="1" x14ac:dyDescent="0.25">
      <c r="A1390" s="87">
        <v>22045010</v>
      </c>
      <c r="B1390" s="82" t="s">
        <v>56</v>
      </c>
      <c r="C1390" s="82" t="s">
        <v>1687</v>
      </c>
      <c r="D1390" s="82" t="s">
        <v>1685</v>
      </c>
      <c r="E1390" s="82" t="s">
        <v>1666</v>
      </c>
      <c r="F1390" s="82">
        <v>10</v>
      </c>
      <c r="G1390" s="82">
        <v>908</v>
      </c>
      <c r="H1390" s="83">
        <v>-75.503444439999996</v>
      </c>
      <c r="I1390" s="93">
        <v>3.7224444399999999</v>
      </c>
      <c r="J1390" s="100">
        <v>73.273047542572016</v>
      </c>
      <c r="K1390" s="100">
        <v>63.056666666666658</v>
      </c>
      <c r="L1390" s="100">
        <v>61.479310344827603</v>
      </c>
      <c r="M1390" s="100">
        <v>74.459999999999994</v>
      </c>
      <c r="N1390" s="100">
        <v>60.13666666666667</v>
      </c>
      <c r="O1390" s="100">
        <v>72.716666666666683</v>
      </c>
      <c r="P1390" s="100">
        <v>99.94</v>
      </c>
      <c r="Q1390" s="100">
        <v>88.226666666666659</v>
      </c>
      <c r="R1390" s="100">
        <v>112.94137931034481</v>
      </c>
      <c r="S1390" s="100">
        <v>102.09655172413792</v>
      </c>
      <c r="T1390" s="100">
        <v>129.92666666666665</v>
      </c>
      <c r="U1390" s="100">
        <v>91.513333333333321</v>
      </c>
      <c r="V1390" s="100">
        <v>92.136666666666642</v>
      </c>
      <c r="W1390" s="100">
        <v>68.744827586206895</v>
      </c>
      <c r="X1390" s="100">
        <v>102.35666666666667</v>
      </c>
      <c r="Y1390" s="100">
        <v>47.080000000000013</v>
      </c>
      <c r="Z1390" s="100">
        <v>35.176666666666662</v>
      </c>
      <c r="AA1390" s="100">
        <v>32.980000000000004</v>
      </c>
      <c r="AB1390" s="100">
        <v>28.648275862068967</v>
      </c>
      <c r="AC1390" s="100">
        <v>34.153333333333336</v>
      </c>
      <c r="AD1390" s="100">
        <v>22.466666666666665</v>
      </c>
      <c r="AE1390" s="100">
        <v>22.530000000000005</v>
      </c>
      <c r="AF1390" s="100">
        <v>27.416666666666664</v>
      </c>
      <c r="AG1390" s="100">
        <v>22.789655172413791</v>
      </c>
      <c r="AH1390" s="100">
        <v>38.789655172413788</v>
      </c>
      <c r="AI1390" s="100">
        <v>46.81666666666667</v>
      </c>
      <c r="AJ1390" s="100">
        <v>77.400000000000006</v>
      </c>
      <c r="AK1390" s="100">
        <v>89.871428571428552</v>
      </c>
      <c r="AL1390" s="100">
        <v>99.906896551724131</v>
      </c>
      <c r="AM1390" s="100">
        <v>132.84137931034482</v>
      </c>
      <c r="AN1390" s="100">
        <v>135.87931034482756</v>
      </c>
      <c r="AO1390" s="100">
        <v>128.00689655172414</v>
      </c>
      <c r="AP1390" s="100">
        <v>119.03103448275861</v>
      </c>
      <c r="AQ1390" s="100">
        <v>105.50333333333333</v>
      </c>
      <c r="AR1390" s="100">
        <v>123.2689655172414</v>
      </c>
      <c r="AS1390" s="100">
        <v>65.861538461538458</v>
      </c>
      <c r="AT1390" s="1" t="s">
        <v>1888</v>
      </c>
      <c r="AU1390" s="1"/>
      <c r="AV1390" s="1"/>
      <c r="AW1390" s="1"/>
      <c r="AX1390" s="1"/>
      <c r="AY1390" s="1"/>
      <c r="AZ1390" s="1"/>
      <c r="BA1390" s="1"/>
      <c r="BB1390" s="1"/>
      <c r="BC1390" s="1"/>
      <c r="BD1390" s="1"/>
      <c r="BE1390" s="1"/>
      <c r="BF1390" s="1"/>
      <c r="BG1390" s="1"/>
      <c r="BH1390" s="1"/>
      <c r="BI1390" s="1"/>
      <c r="BJ1390" s="1"/>
      <c r="BK1390" s="1"/>
      <c r="BL1390" s="1"/>
      <c r="BM1390" s="1"/>
    </row>
    <row r="1391" spans="1:65" ht="16.5" customHeight="1" x14ac:dyDescent="0.25">
      <c r="A1391" s="87">
        <v>22060110</v>
      </c>
      <c r="B1391" s="82" t="s">
        <v>26</v>
      </c>
      <c r="C1391" s="82" t="s">
        <v>1688</v>
      </c>
      <c r="D1391" s="82" t="s">
        <v>1685</v>
      </c>
      <c r="E1391" s="82" t="s">
        <v>1666</v>
      </c>
      <c r="F1391" s="82">
        <v>10</v>
      </c>
      <c r="G1391" s="82">
        <v>746</v>
      </c>
      <c r="H1391" s="83">
        <v>-75.423555560000011</v>
      </c>
      <c r="I1391" s="93">
        <v>3.7177222199999997</v>
      </c>
      <c r="J1391" s="100">
        <v>66.17</v>
      </c>
      <c r="K1391" s="100">
        <v>50.606666666666662</v>
      </c>
      <c r="L1391" s="100">
        <v>58.128571428571433</v>
      </c>
      <c r="M1391" s="100">
        <v>72.546666666666667</v>
      </c>
      <c r="N1391" s="100">
        <v>57.141379310344831</v>
      </c>
      <c r="O1391" s="100">
        <v>63.726666666666674</v>
      </c>
      <c r="P1391" s="100">
        <v>90.903333333333364</v>
      </c>
      <c r="Q1391" s="100">
        <v>82.413333333333327</v>
      </c>
      <c r="R1391" s="100">
        <v>103.14642857142857</v>
      </c>
      <c r="S1391" s="100">
        <v>84.22413793103452</v>
      </c>
      <c r="T1391" s="100">
        <v>123.23448275862069</v>
      </c>
      <c r="U1391" s="100">
        <v>98.585714285714289</v>
      </c>
      <c r="V1391" s="100">
        <v>85.206896551724128</v>
      </c>
      <c r="W1391" s="100">
        <v>68.275862068965509</v>
      </c>
      <c r="X1391" s="100">
        <v>89.146428571428572</v>
      </c>
      <c r="Y1391" s="100">
        <v>44.320000000000007</v>
      </c>
      <c r="Z1391" s="100">
        <v>30.186666666666664</v>
      </c>
      <c r="AA1391" s="100">
        <v>23.423333333333336</v>
      </c>
      <c r="AB1391" s="100">
        <v>19.11</v>
      </c>
      <c r="AC1391" s="100">
        <v>31.56</v>
      </c>
      <c r="AD1391" s="100">
        <v>18.506666666666664</v>
      </c>
      <c r="AE1391" s="100">
        <v>18.227586206896554</v>
      </c>
      <c r="AF1391" s="100">
        <v>25.506666666666668</v>
      </c>
      <c r="AG1391" s="100">
        <v>28.169999999999998</v>
      </c>
      <c r="AH1391" s="100">
        <v>26.24666666666667</v>
      </c>
      <c r="AI1391" s="100">
        <v>47.36</v>
      </c>
      <c r="AJ1391" s="100">
        <v>67.427586206896549</v>
      </c>
      <c r="AK1391" s="100">
        <v>57.444827586206891</v>
      </c>
      <c r="AL1391" s="100">
        <v>93.399999999999991</v>
      </c>
      <c r="AM1391" s="100">
        <v>133.59333333333336</v>
      </c>
      <c r="AN1391" s="100">
        <v>128.4</v>
      </c>
      <c r="AO1391" s="100">
        <v>120.55666666666666</v>
      </c>
      <c r="AP1391" s="100">
        <v>118.94333333333334</v>
      </c>
      <c r="AQ1391" s="100">
        <v>109.48571428571428</v>
      </c>
      <c r="AR1391" s="100">
        <v>128.10357142857146</v>
      </c>
      <c r="AS1391" s="100">
        <v>65.142857142857139</v>
      </c>
      <c r="AT1391" s="1"/>
      <c r="AU1391" s="1"/>
      <c r="AV1391" s="1"/>
      <c r="AW1391" s="1"/>
      <c r="AX1391" s="1"/>
      <c r="AY1391" s="1"/>
      <c r="AZ1391" s="1"/>
      <c r="BA1391" s="1"/>
      <c r="BB1391" s="1"/>
      <c r="BC1391" s="1"/>
      <c r="BD1391" s="1"/>
      <c r="BE1391" s="1"/>
      <c r="BF1391" s="1"/>
      <c r="BG1391" s="1"/>
      <c r="BH1391" s="1"/>
      <c r="BI1391" s="1"/>
      <c r="BJ1391" s="1"/>
      <c r="BK1391" s="1"/>
      <c r="BL1391" s="1"/>
      <c r="BM1391" s="1"/>
    </row>
    <row r="1392" spans="1:65" ht="16.5" customHeight="1" x14ac:dyDescent="0.25">
      <c r="A1392" s="87">
        <v>22050060</v>
      </c>
      <c r="B1392" s="82" t="s">
        <v>54</v>
      </c>
      <c r="C1392" s="82" t="s">
        <v>1689</v>
      </c>
      <c r="D1392" s="82" t="s">
        <v>1685</v>
      </c>
      <c r="E1392" s="82" t="s">
        <v>1666</v>
      </c>
      <c r="F1392" s="82">
        <v>10</v>
      </c>
      <c r="G1392" s="82">
        <v>215</v>
      </c>
      <c r="H1392" s="83">
        <v>-75.693166669999997</v>
      </c>
      <c r="I1392" s="93">
        <v>3.9035277800000001</v>
      </c>
      <c r="J1392" s="100">
        <v>22.388888888888889</v>
      </c>
      <c r="K1392" s="100">
        <v>27.914285714285715</v>
      </c>
      <c r="L1392" s="100">
        <v>28.650000000000002</v>
      </c>
      <c r="M1392" s="100">
        <v>32.179310344827584</v>
      </c>
      <c r="N1392" s="100">
        <v>27.406896551724138</v>
      </c>
      <c r="O1392" s="100">
        <v>27.12962962962963</v>
      </c>
      <c r="P1392" s="100">
        <v>37.585714285714289</v>
      </c>
      <c r="Q1392" s="100">
        <v>58.025000000000013</v>
      </c>
      <c r="R1392" s="100">
        <v>60.539285714285711</v>
      </c>
      <c r="S1392" s="100">
        <v>59.079310344827583</v>
      </c>
      <c r="T1392" s="100">
        <v>73.037931034482767</v>
      </c>
      <c r="U1392" s="100">
        <v>68.434482758620689</v>
      </c>
      <c r="V1392" s="100">
        <v>61.232142857142854</v>
      </c>
      <c r="W1392" s="100">
        <v>65.339285714285708</v>
      </c>
      <c r="X1392" s="100">
        <v>70.410714285714292</v>
      </c>
      <c r="Y1392" s="100">
        <v>62.739285714285714</v>
      </c>
      <c r="Z1392" s="100">
        <v>58.351724137931029</v>
      </c>
      <c r="AA1392" s="100">
        <v>53.737931034482763</v>
      </c>
      <c r="AB1392" s="100">
        <v>68.24137931034484</v>
      </c>
      <c r="AC1392" s="100">
        <v>64.234482758620686</v>
      </c>
      <c r="AD1392" s="100">
        <v>79.327586206896555</v>
      </c>
      <c r="AE1392" s="100">
        <v>42.86333333333333</v>
      </c>
      <c r="AF1392" s="100">
        <v>43.37</v>
      </c>
      <c r="AG1392" s="100">
        <v>55.133333333333333</v>
      </c>
      <c r="AH1392" s="100">
        <v>35.922222222222224</v>
      </c>
      <c r="AI1392" s="100">
        <v>51.559259259259257</v>
      </c>
      <c r="AJ1392" s="100">
        <v>56.682758620689668</v>
      </c>
      <c r="AK1392" s="100">
        <v>47.262962962962959</v>
      </c>
      <c r="AL1392" s="100">
        <v>45.839285714285715</v>
      </c>
      <c r="AM1392" s="100">
        <v>54.166666666666664</v>
      </c>
      <c r="AN1392" s="100">
        <v>42.140740740740739</v>
      </c>
      <c r="AO1392" s="100">
        <v>45.837037037037035</v>
      </c>
      <c r="AP1392" s="100">
        <v>46.985185185185181</v>
      </c>
      <c r="AQ1392" s="100">
        <v>31.803703703703704</v>
      </c>
      <c r="AR1392" s="100">
        <v>40.200000000000003</v>
      </c>
      <c r="AS1392" s="100">
        <v>32.25925925925926</v>
      </c>
      <c r="AT1392" s="1"/>
      <c r="AU1392" s="1"/>
      <c r="AV1392" s="1"/>
      <c r="AW1392" s="1"/>
      <c r="AX1392" s="1"/>
      <c r="AY1392" s="1"/>
      <c r="AZ1392" s="1"/>
      <c r="BA1392" s="1"/>
      <c r="BB1392" s="1"/>
      <c r="BC1392" s="1"/>
      <c r="BD1392" s="1"/>
      <c r="BE1392" s="1"/>
      <c r="BF1392" s="1"/>
      <c r="BG1392" s="1"/>
      <c r="BH1392" s="1"/>
      <c r="BI1392" s="1"/>
      <c r="BJ1392" s="1"/>
      <c r="BK1392" s="1"/>
      <c r="BL1392" s="1"/>
      <c r="BM1392" s="1"/>
    </row>
    <row r="1393" spans="1:65" ht="16.5" customHeight="1" x14ac:dyDescent="0.25">
      <c r="A1393" s="87">
        <v>22050030</v>
      </c>
      <c r="B1393" s="82" t="s">
        <v>26</v>
      </c>
      <c r="C1393" s="82" t="s">
        <v>1690</v>
      </c>
      <c r="D1393" s="82" t="s">
        <v>1691</v>
      </c>
      <c r="E1393" s="82" t="s">
        <v>1666</v>
      </c>
      <c r="F1393" s="82">
        <v>10</v>
      </c>
      <c r="G1393" s="82">
        <v>384</v>
      </c>
      <c r="H1393" s="83">
        <v>-75.195638889999998</v>
      </c>
      <c r="I1393" s="93">
        <v>3.7954722199999997</v>
      </c>
      <c r="J1393" s="100">
        <v>27.96551724137931</v>
      </c>
      <c r="K1393" s="100">
        <v>32.558620689655172</v>
      </c>
      <c r="L1393" s="100">
        <v>30.793103448275865</v>
      </c>
      <c r="M1393" s="100">
        <v>38.056666666666665</v>
      </c>
      <c r="N1393" s="100">
        <v>30.219999999999995</v>
      </c>
      <c r="O1393" s="100">
        <v>30.79333333333334</v>
      </c>
      <c r="P1393" s="100">
        <v>44.036666666666669</v>
      </c>
      <c r="Q1393" s="100">
        <v>53.96551724137931</v>
      </c>
      <c r="R1393" s="100">
        <v>71.983333333333348</v>
      </c>
      <c r="S1393" s="100">
        <v>70.08620689655173</v>
      </c>
      <c r="T1393" s="100">
        <v>79.327586206896541</v>
      </c>
      <c r="U1393" s="100">
        <v>79.882758620689671</v>
      </c>
      <c r="V1393" s="100">
        <v>64.73793103448277</v>
      </c>
      <c r="W1393" s="100">
        <v>52.058620689655172</v>
      </c>
      <c r="X1393" s="100">
        <v>53.096428571428568</v>
      </c>
      <c r="Y1393" s="100">
        <v>27.113793103448273</v>
      </c>
      <c r="Z1393" s="100">
        <v>23.955172413793104</v>
      </c>
      <c r="AA1393" s="100">
        <v>18.310344827586203</v>
      </c>
      <c r="AB1393" s="100">
        <v>16.576666666666668</v>
      </c>
      <c r="AC1393" s="100">
        <v>22.133333333333336</v>
      </c>
      <c r="AD1393" s="100">
        <v>8.5033333333333339</v>
      </c>
      <c r="AE1393" s="100">
        <v>7.1233333333333331</v>
      </c>
      <c r="AF1393" s="100">
        <v>10.776666666666666</v>
      </c>
      <c r="AG1393" s="100">
        <v>14.123333333333335</v>
      </c>
      <c r="AH1393" s="100">
        <v>18.306666666666668</v>
      </c>
      <c r="AI1393" s="100">
        <v>27.613333333333337</v>
      </c>
      <c r="AJ1393" s="100">
        <v>43.340000000000011</v>
      </c>
      <c r="AK1393" s="100">
        <v>47.435714285714276</v>
      </c>
      <c r="AL1393" s="100">
        <v>55.707142857142856</v>
      </c>
      <c r="AM1393" s="100">
        <v>72.242857142857147</v>
      </c>
      <c r="AN1393" s="100">
        <v>68.396296296296285</v>
      </c>
      <c r="AO1393" s="100">
        <v>81.896428571428586</v>
      </c>
      <c r="AP1393" s="100">
        <v>73.099999999999994</v>
      </c>
      <c r="AQ1393" s="100">
        <v>64.132142857142867</v>
      </c>
      <c r="AR1393" s="100">
        <v>60.942857142857143</v>
      </c>
      <c r="AS1393" s="100">
        <v>27.603571428571431</v>
      </c>
      <c r="AT1393" s="1"/>
      <c r="AU1393" s="1"/>
      <c r="AV1393" s="1"/>
      <c r="AW1393" s="1"/>
      <c r="AX1393" s="1"/>
      <c r="AY1393" s="1"/>
      <c r="AZ1393" s="1"/>
      <c r="BA1393" s="1"/>
      <c r="BB1393" s="1"/>
      <c r="BC1393" s="1"/>
      <c r="BD1393" s="1"/>
      <c r="BE1393" s="1"/>
      <c r="BF1393" s="1"/>
      <c r="BG1393" s="1"/>
      <c r="BH1393" s="1"/>
      <c r="BI1393" s="1"/>
      <c r="BJ1393" s="1"/>
      <c r="BK1393" s="1"/>
      <c r="BL1393" s="1"/>
      <c r="BM1393" s="1"/>
    </row>
    <row r="1394" spans="1:65" ht="16.5" customHeight="1" x14ac:dyDescent="0.25">
      <c r="A1394" s="87">
        <v>22050100</v>
      </c>
      <c r="B1394" s="82" t="s">
        <v>26</v>
      </c>
      <c r="C1394" s="82" t="s">
        <v>1692</v>
      </c>
      <c r="D1394" s="82" t="s">
        <v>1691</v>
      </c>
      <c r="E1394" s="82" t="s">
        <v>1666</v>
      </c>
      <c r="F1394" s="82">
        <v>10</v>
      </c>
      <c r="G1394" s="82">
        <v>330</v>
      </c>
      <c r="H1394" s="83">
        <v>-75.096944440000001</v>
      </c>
      <c r="I1394" s="93">
        <v>4.6565555600000001</v>
      </c>
      <c r="J1394" s="100">
        <v>31.544444444444448</v>
      </c>
      <c r="K1394" s="100">
        <v>31.639285714285712</v>
      </c>
      <c r="L1394" s="100">
        <v>28.889285714285716</v>
      </c>
      <c r="M1394" s="100">
        <v>39.762068965517244</v>
      </c>
      <c r="N1394" s="100">
        <v>44.910344827586194</v>
      </c>
      <c r="O1394" s="100">
        <v>28.686206896551724</v>
      </c>
      <c r="P1394" s="100">
        <v>43.851724137931036</v>
      </c>
      <c r="Q1394" s="100">
        <v>68.931034482758633</v>
      </c>
      <c r="R1394" s="100">
        <v>63.934482758620689</v>
      </c>
      <c r="S1394" s="100">
        <v>56.899999999999991</v>
      </c>
      <c r="T1394" s="100">
        <v>68.956666666666678</v>
      </c>
      <c r="U1394" s="100">
        <v>68.916666666666686</v>
      </c>
      <c r="V1394" s="100">
        <v>59.92413793103448</v>
      </c>
      <c r="W1394" s="100">
        <v>49.141379310344824</v>
      </c>
      <c r="X1394" s="100">
        <v>56.124137931034483</v>
      </c>
      <c r="Y1394" s="100">
        <v>21.503333333333334</v>
      </c>
      <c r="Z1394" s="100">
        <v>20.873333333333331</v>
      </c>
      <c r="AA1394" s="100">
        <v>18.973333333333333</v>
      </c>
      <c r="AB1394" s="100">
        <v>14.106666666666666</v>
      </c>
      <c r="AC1394" s="100">
        <v>23.306666666666665</v>
      </c>
      <c r="AD1394" s="100">
        <v>8.068965517241379</v>
      </c>
      <c r="AE1394" s="100">
        <v>9.5344827586206904</v>
      </c>
      <c r="AF1394" s="100">
        <v>10.417241379310346</v>
      </c>
      <c r="AG1394" s="100">
        <v>15.13103448275862</v>
      </c>
      <c r="AH1394" s="100">
        <v>16.11785714285714</v>
      </c>
      <c r="AI1394" s="100">
        <v>28.332142857142856</v>
      </c>
      <c r="AJ1394" s="100">
        <v>36.13333333333334</v>
      </c>
      <c r="AK1394" s="100">
        <v>38.799999999999997</v>
      </c>
      <c r="AL1394" s="100">
        <v>53.332142857142863</v>
      </c>
      <c r="AM1394" s="100">
        <v>71.310714285714283</v>
      </c>
      <c r="AN1394" s="100">
        <v>78.017857142857139</v>
      </c>
      <c r="AO1394" s="100">
        <v>56.222222222222229</v>
      </c>
      <c r="AP1394" s="100">
        <v>46.864285714285714</v>
      </c>
      <c r="AQ1394" s="100">
        <v>56.311111111111096</v>
      </c>
      <c r="AR1394" s="100">
        <v>58.488888888888901</v>
      </c>
      <c r="AS1394" s="100">
        <v>41.207407407407402</v>
      </c>
      <c r="AT1394" s="1"/>
      <c r="AU1394" s="1"/>
      <c r="AV1394" s="1"/>
      <c r="AW1394" s="1"/>
      <c r="AX1394" s="1"/>
      <c r="AY1394" s="1"/>
      <c r="AZ1394" s="1"/>
      <c r="BA1394" s="1"/>
      <c r="BB1394" s="1"/>
      <c r="BC1394" s="1"/>
      <c r="BD1394" s="1"/>
      <c r="BE1394" s="1"/>
      <c r="BF1394" s="1"/>
      <c r="BG1394" s="1"/>
      <c r="BH1394" s="1"/>
      <c r="BI1394" s="1"/>
      <c r="BJ1394" s="1"/>
      <c r="BK1394" s="1"/>
      <c r="BL1394" s="1"/>
      <c r="BM1394" s="1"/>
    </row>
    <row r="1395" spans="1:65" ht="16.5" customHeight="1" x14ac:dyDescent="0.25">
      <c r="A1395" s="87">
        <v>21160030</v>
      </c>
      <c r="B1395" s="82" t="s">
        <v>26</v>
      </c>
      <c r="C1395" s="82" t="s">
        <v>1693</v>
      </c>
      <c r="D1395" s="82" t="s">
        <v>1693</v>
      </c>
      <c r="E1395" s="82" t="s">
        <v>1666</v>
      </c>
      <c r="F1395" s="82">
        <v>10</v>
      </c>
      <c r="G1395" s="82">
        <v>448</v>
      </c>
      <c r="H1395" s="83">
        <v>-74.687611110000006</v>
      </c>
      <c r="I1395" s="93">
        <v>4.0663888899999998</v>
      </c>
      <c r="J1395" s="100">
        <v>33.066666666666663</v>
      </c>
      <c r="K1395" s="100">
        <v>42.173333333333325</v>
      </c>
      <c r="L1395" s="100">
        <v>50.9</v>
      </c>
      <c r="M1395" s="100">
        <v>54.486206896551735</v>
      </c>
      <c r="N1395" s="100">
        <v>48.268965517241377</v>
      </c>
      <c r="O1395" s="100">
        <v>47.333333333333336</v>
      </c>
      <c r="P1395" s="100">
        <v>61.368965517241378</v>
      </c>
      <c r="Q1395" s="100">
        <v>68.16206896551725</v>
      </c>
      <c r="R1395" s="100">
        <v>78.986206896551735</v>
      </c>
      <c r="S1395" s="100">
        <v>74.906896551724145</v>
      </c>
      <c r="T1395" s="100">
        <v>72.60689655172412</v>
      </c>
      <c r="U1395" s="100">
        <v>66.072413793103451</v>
      </c>
      <c r="V1395" s="100">
        <v>75.432142857142864</v>
      </c>
      <c r="W1395" s="100">
        <v>40.333333333333336</v>
      </c>
      <c r="X1395" s="100">
        <v>74.650000000000006</v>
      </c>
      <c r="Y1395" s="100">
        <v>42.523076923076921</v>
      </c>
      <c r="Z1395" s="100">
        <v>27.730769230769226</v>
      </c>
      <c r="AA1395" s="100">
        <v>16.340740740740742</v>
      </c>
      <c r="AB1395" s="100">
        <v>23.181481481481484</v>
      </c>
      <c r="AC1395" s="100">
        <v>14.996296296296297</v>
      </c>
      <c r="AD1395" s="100">
        <v>18.707407407407405</v>
      </c>
      <c r="AE1395" s="100">
        <v>7.0965517241379308</v>
      </c>
      <c r="AF1395" s="100">
        <v>17.868965517241381</v>
      </c>
      <c r="AG1395" s="100">
        <v>28.875862068965517</v>
      </c>
      <c r="AH1395" s="100">
        <v>24.200000000000006</v>
      </c>
      <c r="AI1395" s="100">
        <v>42.082142857142856</v>
      </c>
      <c r="AJ1395" s="100">
        <v>47.960714285714289</v>
      </c>
      <c r="AK1395" s="100">
        <v>71.188888888888883</v>
      </c>
      <c r="AL1395" s="100">
        <v>90.203571428571422</v>
      </c>
      <c r="AM1395" s="100">
        <v>125.83571428571427</v>
      </c>
      <c r="AN1395" s="100">
        <v>98.4</v>
      </c>
      <c r="AO1395" s="100">
        <v>105.98928571428571</v>
      </c>
      <c r="AP1395" s="100">
        <v>73.299999999999983</v>
      </c>
      <c r="AQ1395" s="100">
        <v>72.503703703703707</v>
      </c>
      <c r="AR1395" s="100">
        <v>71.231034482758616</v>
      </c>
      <c r="AS1395" s="100">
        <v>35.531034482758621</v>
      </c>
      <c r="AT1395" s="1"/>
      <c r="AU1395" s="1"/>
      <c r="AV1395" s="1"/>
      <c r="AW1395" s="1"/>
      <c r="AX1395" s="1"/>
      <c r="AY1395" s="1"/>
      <c r="AZ1395" s="1"/>
      <c r="BA1395" s="1"/>
      <c r="BB1395" s="1"/>
      <c r="BC1395" s="1"/>
      <c r="BD1395" s="1"/>
      <c r="BE1395" s="1"/>
      <c r="BF1395" s="1"/>
      <c r="BG1395" s="1"/>
      <c r="BH1395" s="1"/>
      <c r="BI1395" s="1"/>
      <c r="BJ1395" s="1"/>
      <c r="BK1395" s="1"/>
      <c r="BL1395" s="1"/>
      <c r="BM1395" s="1"/>
    </row>
    <row r="1396" spans="1:65" ht="16.5" customHeight="1" x14ac:dyDescent="0.25">
      <c r="A1396" s="87">
        <v>21160160</v>
      </c>
      <c r="B1396" s="82" t="s">
        <v>26</v>
      </c>
      <c r="C1396" s="82" t="s">
        <v>1694</v>
      </c>
      <c r="D1396" s="82" t="s">
        <v>1695</v>
      </c>
      <c r="E1396" s="82" t="s">
        <v>1666</v>
      </c>
      <c r="F1396" s="82">
        <v>10</v>
      </c>
      <c r="G1396" s="82">
        <v>1388</v>
      </c>
      <c r="H1396" s="83">
        <v>-74.799722220000007</v>
      </c>
      <c r="I1396" s="93">
        <v>3.6205555599999997</v>
      </c>
      <c r="J1396" s="100">
        <v>66.110344827586204</v>
      </c>
      <c r="K1396" s="100">
        <v>71.030000000000015</v>
      </c>
      <c r="L1396" s="100">
        <v>55.993333333333318</v>
      </c>
      <c r="M1396" s="100">
        <v>58.400000000000006</v>
      </c>
      <c r="N1396" s="100">
        <v>60.749999999999993</v>
      </c>
      <c r="O1396" s="100">
        <v>79.316666666666663</v>
      </c>
      <c r="P1396" s="100">
        <v>74.713333333333352</v>
      </c>
      <c r="Q1396" s="100">
        <v>110.26000000000002</v>
      </c>
      <c r="R1396" s="100">
        <v>112.67333333333332</v>
      </c>
      <c r="S1396" s="100">
        <v>73.5</v>
      </c>
      <c r="T1396" s="100">
        <v>105.16333333333334</v>
      </c>
      <c r="U1396" s="100">
        <v>69.839999999999989</v>
      </c>
      <c r="V1396" s="100">
        <v>71.244827586206895</v>
      </c>
      <c r="W1396" s="100">
        <v>54.6</v>
      </c>
      <c r="X1396" s="100">
        <v>71.016666666666666</v>
      </c>
      <c r="Y1396" s="100">
        <v>28.296666666666674</v>
      </c>
      <c r="Z1396" s="100">
        <v>22.31</v>
      </c>
      <c r="AA1396" s="100">
        <v>19.110000000000003</v>
      </c>
      <c r="AB1396" s="100">
        <v>19.419999999999998</v>
      </c>
      <c r="AC1396" s="100">
        <v>13.783333333333331</v>
      </c>
      <c r="AD1396" s="100">
        <v>21.506666666666664</v>
      </c>
      <c r="AE1396" s="100">
        <v>8.5200000000000014</v>
      </c>
      <c r="AF1396" s="100">
        <v>11.919999999999998</v>
      </c>
      <c r="AG1396" s="100">
        <v>15.756666666666668</v>
      </c>
      <c r="AH1396" s="100">
        <v>17.010344827586206</v>
      </c>
      <c r="AI1396" s="100">
        <v>22.323333333333331</v>
      </c>
      <c r="AJ1396" s="100">
        <v>37.648275862068964</v>
      </c>
      <c r="AK1396" s="100">
        <v>59.50333333333333</v>
      </c>
      <c r="AL1396" s="100">
        <v>87.663333333333341</v>
      </c>
      <c r="AM1396" s="100">
        <v>126.84333333333333</v>
      </c>
      <c r="AN1396" s="100">
        <v>117.71999999999998</v>
      </c>
      <c r="AO1396" s="100">
        <v>175.44333333333333</v>
      </c>
      <c r="AP1396" s="100">
        <v>133.44333333333336</v>
      </c>
      <c r="AQ1396" s="100">
        <v>103.03333333333333</v>
      </c>
      <c r="AR1396" s="100">
        <v>81.060000000000016</v>
      </c>
      <c r="AS1396" s="100">
        <v>47.93333333333333</v>
      </c>
      <c r="AT1396" s="1"/>
      <c r="AU1396" s="1"/>
      <c r="AV1396" s="1"/>
      <c r="AW1396" s="1"/>
      <c r="AX1396" s="1"/>
      <c r="AY1396" s="1"/>
      <c r="AZ1396" s="1"/>
      <c r="BA1396" s="1"/>
      <c r="BB1396" s="1"/>
      <c r="BC1396" s="1"/>
      <c r="BD1396" s="1"/>
      <c r="BE1396" s="1"/>
      <c r="BF1396" s="1"/>
      <c r="BG1396" s="1"/>
      <c r="BH1396" s="1"/>
      <c r="BI1396" s="1"/>
      <c r="BJ1396" s="1"/>
      <c r="BK1396" s="1"/>
      <c r="BL1396" s="1"/>
      <c r="BM1396" s="1"/>
    </row>
    <row r="1397" spans="1:65" ht="16.5" customHeight="1" x14ac:dyDescent="0.25">
      <c r="A1397" s="87">
        <v>21160130</v>
      </c>
      <c r="B1397" s="82" t="s">
        <v>26</v>
      </c>
      <c r="C1397" s="82" t="s">
        <v>1278</v>
      </c>
      <c r="D1397" s="82" t="s">
        <v>1695</v>
      </c>
      <c r="E1397" s="82" t="s">
        <v>1666</v>
      </c>
      <c r="F1397" s="82">
        <v>10</v>
      </c>
      <c r="G1397" s="82">
        <v>1335</v>
      </c>
      <c r="H1397" s="83">
        <v>-74.74972222000001</v>
      </c>
      <c r="I1397" s="93">
        <v>3.6510555599999996</v>
      </c>
      <c r="J1397" s="100">
        <v>55.024137931034481</v>
      </c>
      <c r="K1397" s="100">
        <v>50.993103448275861</v>
      </c>
      <c r="L1397" s="100">
        <v>38.178571428571431</v>
      </c>
      <c r="M1397" s="100">
        <v>57.244827586206895</v>
      </c>
      <c r="N1397" s="100">
        <v>65.758620689655174</v>
      </c>
      <c r="O1397" s="100">
        <v>68.379310344827587</v>
      </c>
      <c r="P1397" s="100">
        <v>93.85</v>
      </c>
      <c r="Q1397" s="100">
        <v>86.11999999999999</v>
      </c>
      <c r="R1397" s="100">
        <v>108.07</v>
      </c>
      <c r="S1397" s="100">
        <v>90.49655172413793</v>
      </c>
      <c r="T1397" s="100">
        <v>94.871428571428581</v>
      </c>
      <c r="U1397" s="100">
        <v>74.839285714285708</v>
      </c>
      <c r="V1397" s="100">
        <v>71.062068965517241</v>
      </c>
      <c r="W1397" s="100">
        <v>58.61724137931035</v>
      </c>
      <c r="X1397" s="100">
        <v>81.410714285714292</v>
      </c>
      <c r="Y1397" s="100">
        <v>46.568965517241381</v>
      </c>
      <c r="Z1397" s="100">
        <v>25.23</v>
      </c>
      <c r="AA1397" s="100">
        <v>24.366666666666667</v>
      </c>
      <c r="AB1397" s="100">
        <v>28.733333333333334</v>
      </c>
      <c r="AC1397" s="100">
        <v>19.84333333333333</v>
      </c>
      <c r="AD1397" s="100">
        <v>18.320689655172412</v>
      </c>
      <c r="AE1397" s="100">
        <v>8.8666666666666671</v>
      </c>
      <c r="AF1397" s="100">
        <v>10.637931034482758</v>
      </c>
      <c r="AG1397" s="100">
        <v>15.517241379310345</v>
      </c>
      <c r="AH1397" s="100">
        <v>25.379310344827587</v>
      </c>
      <c r="AI1397" s="100">
        <v>23.714285714285715</v>
      </c>
      <c r="AJ1397" s="100">
        <v>40.148148148148145</v>
      </c>
      <c r="AK1397" s="100">
        <v>52</v>
      </c>
      <c r="AL1397" s="100">
        <v>97.50333333333333</v>
      </c>
      <c r="AM1397" s="100">
        <v>103.31034482758621</v>
      </c>
      <c r="AN1397" s="100">
        <v>116.05</v>
      </c>
      <c r="AO1397" s="100">
        <v>149.33333333333334</v>
      </c>
      <c r="AP1397" s="100">
        <v>117.06666666666666</v>
      </c>
      <c r="AQ1397" s="100">
        <v>95.2</v>
      </c>
      <c r="AR1397" s="100">
        <v>77.983333333333334</v>
      </c>
      <c r="AS1397" s="100">
        <v>57.68333333333333</v>
      </c>
      <c r="AT1397" s="1"/>
      <c r="AU1397" s="1"/>
      <c r="AV1397" s="1"/>
      <c r="AW1397" s="1"/>
      <c r="AX1397" s="1"/>
      <c r="AY1397" s="1"/>
      <c r="AZ1397" s="1"/>
      <c r="BA1397" s="1"/>
      <c r="BB1397" s="1"/>
      <c r="BC1397" s="1"/>
      <c r="BD1397" s="1"/>
      <c r="BE1397" s="1"/>
      <c r="BF1397" s="1"/>
      <c r="BG1397" s="1"/>
      <c r="BH1397" s="1"/>
      <c r="BI1397" s="1"/>
      <c r="BJ1397" s="1"/>
      <c r="BK1397" s="1"/>
      <c r="BL1397" s="1"/>
      <c r="BM1397" s="1"/>
    </row>
    <row r="1398" spans="1:65" ht="16.5" customHeight="1" x14ac:dyDescent="0.25">
      <c r="A1398" s="87">
        <v>21215080</v>
      </c>
      <c r="B1398" s="82" t="s">
        <v>56</v>
      </c>
      <c r="C1398" s="82" t="s">
        <v>1696</v>
      </c>
      <c r="D1398" s="82" t="s">
        <v>1697</v>
      </c>
      <c r="E1398" s="82" t="s">
        <v>1666</v>
      </c>
      <c r="F1398" s="82">
        <v>10</v>
      </c>
      <c r="G1398" s="82">
        <v>432</v>
      </c>
      <c r="H1398" s="83">
        <v>-74.995361110000005</v>
      </c>
      <c r="I1398" s="93">
        <v>4.2315277799999995</v>
      </c>
      <c r="J1398" s="100">
        <v>18.933333333333334</v>
      </c>
      <c r="K1398" s="100">
        <v>24.762068965517248</v>
      </c>
      <c r="L1398" s="100">
        <v>17.743333333333336</v>
      </c>
      <c r="M1398" s="100">
        <v>27.476666666666663</v>
      </c>
      <c r="N1398" s="100">
        <v>24.289655172413791</v>
      </c>
      <c r="O1398" s="100">
        <v>30.096551724137939</v>
      </c>
      <c r="P1398" s="100">
        <v>57.453571428571429</v>
      </c>
      <c r="Q1398" s="100">
        <v>56.317241379310353</v>
      </c>
      <c r="R1398" s="100">
        <v>60.822222222222216</v>
      </c>
      <c r="S1398" s="100">
        <v>56.670370370370378</v>
      </c>
      <c r="T1398" s="100">
        <v>86.523076923076943</v>
      </c>
      <c r="U1398" s="100">
        <v>83.092000000000013</v>
      </c>
      <c r="V1398" s="100">
        <v>66.003703703703707</v>
      </c>
      <c r="W1398" s="100">
        <v>57.913793103448285</v>
      </c>
      <c r="X1398" s="100">
        <v>69.210714285714275</v>
      </c>
      <c r="Y1398" s="100">
        <v>30.36428571428571</v>
      </c>
      <c r="Z1398" s="100">
        <v>27.528571428571439</v>
      </c>
      <c r="AA1398" s="100">
        <v>19.096428571428572</v>
      </c>
      <c r="AB1398" s="100">
        <v>19.793103448275858</v>
      </c>
      <c r="AC1398" s="100">
        <v>18.290000000000003</v>
      </c>
      <c r="AD1398" s="100">
        <v>18.446666666666669</v>
      </c>
      <c r="AE1398" s="100">
        <v>13.120689655172415</v>
      </c>
      <c r="AF1398" s="100">
        <v>10.144827586206896</v>
      </c>
      <c r="AG1398" s="100">
        <v>24.040000000000003</v>
      </c>
      <c r="AH1398" s="100">
        <v>23.27666666666666</v>
      </c>
      <c r="AI1398" s="100">
        <v>36.53448275862069</v>
      </c>
      <c r="AJ1398" s="100">
        <v>50.370370370370374</v>
      </c>
      <c r="AK1398" s="100">
        <v>51.61851851851852</v>
      </c>
      <c r="AL1398" s="100">
        <v>48.292592592592598</v>
      </c>
      <c r="AM1398" s="100">
        <v>64.407692307692315</v>
      </c>
      <c r="AN1398" s="100">
        <v>54.796428571428578</v>
      </c>
      <c r="AO1398" s="100">
        <v>52.996551724137944</v>
      </c>
      <c r="AP1398" s="100">
        <v>37.934482758620696</v>
      </c>
      <c r="AQ1398" s="100">
        <v>31.796551724137927</v>
      </c>
      <c r="AR1398" s="100">
        <v>38.844827586206897</v>
      </c>
      <c r="AS1398" s="100">
        <v>22.131034482758619</v>
      </c>
      <c r="AT1398" s="1"/>
      <c r="AU1398" s="1"/>
      <c r="AV1398" s="1"/>
      <c r="AW1398" s="1"/>
      <c r="AX1398" s="1"/>
      <c r="AY1398" s="1"/>
      <c r="AZ1398" s="1"/>
      <c r="BA1398" s="1"/>
      <c r="BB1398" s="1"/>
      <c r="BC1398" s="1"/>
      <c r="BD1398" s="1"/>
      <c r="BE1398" s="1"/>
      <c r="BF1398" s="1"/>
      <c r="BG1398" s="1"/>
      <c r="BH1398" s="1"/>
      <c r="BI1398" s="1"/>
      <c r="BJ1398" s="1"/>
      <c r="BK1398" s="1"/>
      <c r="BL1398" s="1"/>
      <c r="BM1398" s="1"/>
    </row>
    <row r="1399" spans="1:65" ht="16.5" customHeight="1" x14ac:dyDescent="0.25">
      <c r="A1399" s="87">
        <v>21185090</v>
      </c>
      <c r="B1399" s="82" t="s">
        <v>72</v>
      </c>
      <c r="C1399" s="82" t="s">
        <v>2099</v>
      </c>
      <c r="D1399" s="82" t="s">
        <v>1697</v>
      </c>
      <c r="E1399" s="82" t="s">
        <v>1666</v>
      </c>
      <c r="F1399" s="82">
        <v>10</v>
      </c>
      <c r="G1399" s="82">
        <v>393</v>
      </c>
      <c r="H1399" s="83">
        <v>-74.960472220000014</v>
      </c>
      <c r="I1399" s="93">
        <v>4.1881388900000003</v>
      </c>
      <c r="J1399" s="100">
        <v>26.195</v>
      </c>
      <c r="K1399" s="100">
        <v>26.504999999999995</v>
      </c>
      <c r="L1399" s="100">
        <v>28.43</v>
      </c>
      <c r="M1399" s="100">
        <v>35.295000000000002</v>
      </c>
      <c r="N1399" s="100">
        <v>28.28</v>
      </c>
      <c r="O1399" s="100">
        <v>23.46</v>
      </c>
      <c r="P1399" s="100">
        <v>65.03</v>
      </c>
      <c r="Q1399" s="100">
        <v>57.709999999999994</v>
      </c>
      <c r="R1399" s="100">
        <v>49.940000000000005</v>
      </c>
      <c r="S1399" s="100">
        <v>51.94</v>
      </c>
      <c r="T1399" s="100">
        <v>73.150000000000006</v>
      </c>
      <c r="U1399" s="100">
        <v>66.747368421052627</v>
      </c>
      <c r="V1399" s="100">
        <v>75.410000000000011</v>
      </c>
      <c r="W1399" s="100">
        <v>61.504999999999995</v>
      </c>
      <c r="X1399" s="100">
        <v>76.53</v>
      </c>
      <c r="Y1399" s="100">
        <v>41.725000000000001</v>
      </c>
      <c r="Z1399" s="100">
        <v>38.065000000000005</v>
      </c>
      <c r="AA1399" s="100">
        <v>21.479999999999997</v>
      </c>
      <c r="AB1399" s="100">
        <v>26.089473684210528</v>
      </c>
      <c r="AC1399" s="100">
        <v>19.257894736842104</v>
      </c>
      <c r="AD1399" s="100">
        <v>16.394444444444442</v>
      </c>
      <c r="AE1399" s="100">
        <v>11.58</v>
      </c>
      <c r="AF1399" s="100">
        <v>7.3157894736842124</v>
      </c>
      <c r="AG1399" s="100">
        <v>21.42</v>
      </c>
      <c r="AH1399" s="100">
        <v>38.410000000000004</v>
      </c>
      <c r="AI1399" s="100">
        <v>47.565000000000012</v>
      </c>
      <c r="AJ1399" s="100">
        <v>64.364999999999995</v>
      </c>
      <c r="AK1399" s="100">
        <v>35.845000000000006</v>
      </c>
      <c r="AL1399" s="100">
        <v>51.669999999999995</v>
      </c>
      <c r="AM1399" s="100">
        <v>75.034999999999997</v>
      </c>
      <c r="AN1399" s="100">
        <v>54.759999999999991</v>
      </c>
      <c r="AO1399" s="100">
        <v>51.695000000000007</v>
      </c>
      <c r="AP1399" s="100">
        <v>39.96</v>
      </c>
      <c r="AQ1399" s="100">
        <v>21.252631578947366</v>
      </c>
      <c r="AR1399" s="100">
        <v>45.357894736842105</v>
      </c>
      <c r="AS1399" s="100">
        <v>29.531578947368423</v>
      </c>
      <c r="AT1399" s="1" t="s">
        <v>5204</v>
      </c>
      <c r="AU1399" s="1"/>
      <c r="AV1399" s="1"/>
      <c r="AW1399" s="1"/>
      <c r="AX1399" s="1"/>
      <c r="AY1399" s="1"/>
      <c r="AZ1399" s="1"/>
      <c r="BA1399" s="1"/>
      <c r="BB1399" s="1"/>
      <c r="BC1399" s="1"/>
      <c r="BD1399" s="1"/>
      <c r="BE1399" s="1"/>
      <c r="BF1399" s="1"/>
      <c r="BG1399" s="1"/>
      <c r="BH1399" s="1"/>
      <c r="BI1399" s="1"/>
      <c r="BJ1399" s="1"/>
      <c r="BK1399" s="1"/>
      <c r="BL1399" s="1"/>
      <c r="BM1399" s="1"/>
    </row>
    <row r="1400" spans="1:65" ht="16.5" customHeight="1" x14ac:dyDescent="0.25">
      <c r="A1400" s="87">
        <v>21185040</v>
      </c>
      <c r="B1400" s="82" t="s">
        <v>43</v>
      </c>
      <c r="C1400" s="82" t="s">
        <v>1698</v>
      </c>
      <c r="D1400" s="82" t="s">
        <v>1699</v>
      </c>
      <c r="E1400" s="82" t="s">
        <v>1666</v>
      </c>
      <c r="F1400" s="82">
        <v>10</v>
      </c>
      <c r="G1400" s="82">
        <v>305</v>
      </c>
      <c r="H1400" s="83">
        <v>-74.798000000000002</v>
      </c>
      <c r="I1400" s="93">
        <v>4.2754444400000002</v>
      </c>
      <c r="J1400" s="100">
        <v>20.003333333333334</v>
      </c>
      <c r="K1400" s="100">
        <v>17.013333333333328</v>
      </c>
      <c r="L1400" s="100">
        <v>18.662068965517239</v>
      </c>
      <c r="M1400" s="100">
        <v>21.753333333333334</v>
      </c>
      <c r="N1400" s="100">
        <v>26.126666666666669</v>
      </c>
      <c r="O1400" s="100">
        <v>34.589655172413806</v>
      </c>
      <c r="P1400" s="100">
        <v>34.036666666666662</v>
      </c>
      <c r="Q1400" s="100">
        <v>60.276666666666671</v>
      </c>
      <c r="R1400" s="100">
        <v>50.82</v>
      </c>
      <c r="S1400" s="100">
        <v>50.834482758620695</v>
      </c>
      <c r="T1400" s="100">
        <v>83.03</v>
      </c>
      <c r="U1400" s="100">
        <v>56.541379310344837</v>
      </c>
      <c r="V1400" s="100">
        <v>56.443333333333342</v>
      </c>
      <c r="W1400" s="100">
        <v>39.166666666666664</v>
      </c>
      <c r="X1400" s="100">
        <v>57.334482758620695</v>
      </c>
      <c r="Y1400" s="100">
        <v>29.370000000000008</v>
      </c>
      <c r="Z1400" s="100">
        <v>24.366666666666664</v>
      </c>
      <c r="AA1400" s="100">
        <v>15.093103448275862</v>
      </c>
      <c r="AB1400" s="100">
        <v>20.313333333333329</v>
      </c>
      <c r="AC1400" s="100">
        <v>7.3000000000000007</v>
      </c>
      <c r="AD1400" s="100">
        <v>12.113793103448277</v>
      </c>
      <c r="AE1400" s="100">
        <v>4.4033333333333342</v>
      </c>
      <c r="AF1400" s="100">
        <v>11.710000000000003</v>
      </c>
      <c r="AG1400" s="100">
        <v>20.866666666666671</v>
      </c>
      <c r="AH1400" s="100">
        <v>26.706666666666663</v>
      </c>
      <c r="AI1400" s="100">
        <v>28.919999999999995</v>
      </c>
      <c r="AJ1400" s="100">
        <v>45.163333333333327</v>
      </c>
      <c r="AK1400" s="100">
        <v>50.256666666666653</v>
      </c>
      <c r="AL1400" s="100">
        <v>54.286666666666676</v>
      </c>
      <c r="AM1400" s="100">
        <v>56.4551724137931</v>
      </c>
      <c r="AN1400" s="100">
        <v>47.95862068965517</v>
      </c>
      <c r="AO1400" s="100">
        <v>37.78</v>
      </c>
      <c r="AP1400" s="100">
        <v>30.043333333333337</v>
      </c>
      <c r="AQ1400" s="100">
        <v>29.519999999999996</v>
      </c>
      <c r="AR1400" s="100">
        <v>36.141379310344824</v>
      </c>
      <c r="AS1400" s="100">
        <v>17.533333333333335</v>
      </c>
      <c r="AT1400" s="1"/>
      <c r="AU1400" s="1"/>
      <c r="AV1400" s="1"/>
      <c r="AW1400" s="1"/>
      <c r="AX1400" s="1"/>
      <c r="AY1400" s="1"/>
      <c r="AZ1400" s="1"/>
      <c r="BA1400" s="1"/>
      <c r="BB1400" s="1"/>
      <c r="BC1400" s="1"/>
      <c r="BD1400" s="1"/>
      <c r="BE1400" s="1"/>
      <c r="BF1400" s="1"/>
      <c r="BG1400" s="1"/>
      <c r="BH1400" s="1"/>
      <c r="BI1400" s="1"/>
      <c r="BJ1400" s="1"/>
      <c r="BK1400" s="1"/>
      <c r="BL1400" s="1"/>
      <c r="BM1400" s="1"/>
    </row>
    <row r="1401" spans="1:65" ht="16.5" customHeight="1" x14ac:dyDescent="0.25">
      <c r="A1401" s="87">
        <v>23010020</v>
      </c>
      <c r="B1401" s="82" t="s">
        <v>26</v>
      </c>
      <c r="C1401" s="82" t="s">
        <v>1700</v>
      </c>
      <c r="D1401" s="82" t="s">
        <v>1701</v>
      </c>
      <c r="E1401" s="82" t="s">
        <v>1666</v>
      </c>
      <c r="F1401" s="82">
        <v>10</v>
      </c>
      <c r="G1401" s="82">
        <v>1670</v>
      </c>
      <c r="H1401" s="83">
        <v>-75.047877779999993</v>
      </c>
      <c r="I1401" s="93">
        <v>5.1542988900000006</v>
      </c>
      <c r="J1401" s="100">
        <v>57.772413793103453</v>
      </c>
      <c r="K1401" s="100">
        <v>62.341379310344834</v>
      </c>
      <c r="L1401" s="100">
        <v>55.179310344827584</v>
      </c>
      <c r="M1401" s="100">
        <v>78.492857142857133</v>
      </c>
      <c r="N1401" s="100">
        <v>71.578571428571436</v>
      </c>
      <c r="O1401" s="100">
        <v>62.342857142857142</v>
      </c>
      <c r="P1401" s="100">
        <v>89.282142857142873</v>
      </c>
      <c r="Q1401" s="100">
        <v>85.299999999999983</v>
      </c>
      <c r="R1401" s="100">
        <v>111.80714285714286</v>
      </c>
      <c r="S1401" s="100">
        <v>91.592857142857142</v>
      </c>
      <c r="T1401" s="100">
        <v>110.56896551724138</v>
      </c>
      <c r="U1401" s="100">
        <v>95.696551724137947</v>
      </c>
      <c r="V1401" s="100">
        <v>102.43214285714285</v>
      </c>
      <c r="W1401" s="100">
        <v>90.982758620689651</v>
      </c>
      <c r="X1401" s="100">
        <v>76.348275862068959</v>
      </c>
      <c r="Y1401" s="100">
        <v>60.84482758620689</v>
      </c>
      <c r="Z1401" s="100">
        <v>41.467857142857142</v>
      </c>
      <c r="AA1401" s="100">
        <v>29.975862068965515</v>
      </c>
      <c r="AB1401" s="100">
        <v>36.231034482758616</v>
      </c>
      <c r="AC1401" s="100">
        <v>34.227586206896554</v>
      </c>
      <c r="AD1401" s="100">
        <v>38.07586206896552</v>
      </c>
      <c r="AE1401" s="100">
        <v>26.886206896551723</v>
      </c>
      <c r="AF1401" s="100">
        <v>47.862068965517238</v>
      </c>
      <c r="AG1401" s="100">
        <v>62.485714285714288</v>
      </c>
      <c r="AH1401" s="100">
        <v>73.8</v>
      </c>
      <c r="AI1401" s="100">
        <v>73.406896551724145</v>
      </c>
      <c r="AJ1401" s="100">
        <v>94.506896551724154</v>
      </c>
      <c r="AK1401" s="100">
        <v>81.151851851851845</v>
      </c>
      <c r="AL1401" s="100">
        <v>89.874074074074073</v>
      </c>
      <c r="AM1401" s="100">
        <v>104.88518518518516</v>
      </c>
      <c r="AN1401" s="100">
        <v>102.12592592592591</v>
      </c>
      <c r="AO1401" s="100">
        <v>114.85384615384616</v>
      </c>
      <c r="AP1401" s="100">
        <v>85.434615384615398</v>
      </c>
      <c r="AQ1401" s="100">
        <v>85.225000000000009</v>
      </c>
      <c r="AR1401" s="100">
        <v>70.314285714285717</v>
      </c>
      <c r="AS1401" s="100">
        <v>67.353571428571428</v>
      </c>
      <c r="AT1401" s="1"/>
      <c r="AU1401" s="1"/>
      <c r="AV1401" s="1"/>
      <c r="AW1401" s="1"/>
      <c r="AX1401" s="1"/>
      <c r="AY1401" s="1"/>
      <c r="AZ1401" s="1"/>
      <c r="BA1401" s="1"/>
      <c r="BB1401" s="1"/>
      <c r="BC1401" s="1"/>
      <c r="BD1401" s="1"/>
      <c r="BE1401" s="1"/>
      <c r="BF1401" s="1"/>
      <c r="BG1401" s="1"/>
      <c r="BH1401" s="1"/>
      <c r="BI1401" s="1"/>
      <c r="BJ1401" s="1"/>
      <c r="BK1401" s="1"/>
      <c r="BL1401" s="1"/>
      <c r="BM1401" s="1"/>
    </row>
    <row r="1402" spans="1:65" ht="16.5" customHeight="1" x14ac:dyDescent="0.25">
      <c r="A1402" s="87">
        <v>21185030</v>
      </c>
      <c r="B1402" s="82" t="s">
        <v>43</v>
      </c>
      <c r="C1402" s="82" t="s">
        <v>1702</v>
      </c>
      <c r="D1402" s="82" t="s">
        <v>1702</v>
      </c>
      <c r="E1402" s="82" t="s">
        <v>1666</v>
      </c>
      <c r="F1402" s="82">
        <v>10</v>
      </c>
      <c r="G1402" s="82">
        <v>332</v>
      </c>
      <c r="H1402" s="83">
        <v>-74.981388890000005</v>
      </c>
      <c r="I1402" s="93">
        <v>4.0088333299999999</v>
      </c>
      <c r="J1402" s="100">
        <v>24.075862068965513</v>
      </c>
      <c r="K1402" s="100">
        <v>27.585714285714285</v>
      </c>
      <c r="L1402" s="100">
        <v>27.388888888888896</v>
      </c>
      <c r="M1402" s="100">
        <v>27.422222222222221</v>
      </c>
      <c r="N1402" s="100">
        <v>33.103571428571435</v>
      </c>
      <c r="O1402" s="100">
        <v>33.507407407407406</v>
      </c>
      <c r="P1402" s="100">
        <v>38.811111111111117</v>
      </c>
      <c r="Q1402" s="100">
        <v>51.026923076923069</v>
      </c>
      <c r="R1402" s="100">
        <v>46.43928571428571</v>
      </c>
      <c r="S1402" s="100">
        <v>59.675862068965515</v>
      </c>
      <c r="T1402" s="100">
        <v>90.749999999999986</v>
      </c>
      <c r="U1402" s="100">
        <v>67.196551724137919</v>
      </c>
      <c r="V1402" s="100">
        <v>71.410344827586201</v>
      </c>
      <c r="W1402" s="100">
        <v>50.728571428571435</v>
      </c>
      <c r="X1402" s="100">
        <v>70.157142857142858</v>
      </c>
      <c r="Y1402" s="100">
        <v>28.942857142857143</v>
      </c>
      <c r="Z1402" s="100">
        <v>33.892857142857146</v>
      </c>
      <c r="AA1402" s="100">
        <v>14.906666666666666</v>
      </c>
      <c r="AB1402" s="100">
        <v>21.942857142857143</v>
      </c>
      <c r="AC1402" s="100">
        <v>20.113793103448277</v>
      </c>
      <c r="AD1402" s="100">
        <v>21.865517241379312</v>
      </c>
      <c r="AE1402" s="100">
        <v>13.457142857142861</v>
      </c>
      <c r="AF1402" s="100">
        <v>16.667857142857144</v>
      </c>
      <c r="AG1402" s="100">
        <v>20.978571428571428</v>
      </c>
      <c r="AH1402" s="100">
        <v>29.941379310344836</v>
      </c>
      <c r="AI1402" s="100">
        <v>36.717241379310344</v>
      </c>
      <c r="AJ1402" s="100">
        <v>39.258620689655167</v>
      </c>
      <c r="AK1402" s="100">
        <v>54.546666666666667</v>
      </c>
      <c r="AL1402" s="100">
        <v>49.010344827586195</v>
      </c>
      <c r="AM1402" s="100">
        <v>65.831034482758611</v>
      </c>
      <c r="AN1402" s="100">
        <v>61.785714285714292</v>
      </c>
      <c r="AO1402" s="100">
        <v>59.967857142857142</v>
      </c>
      <c r="AP1402" s="100">
        <v>48.113793103448273</v>
      </c>
      <c r="AQ1402" s="100">
        <v>42.896551724137936</v>
      </c>
      <c r="AR1402" s="100">
        <v>47.576666666666668</v>
      </c>
      <c r="AS1402" s="100">
        <v>33.53846153846154</v>
      </c>
      <c r="AT1402" s="1" t="s">
        <v>1888</v>
      </c>
      <c r="AU1402" s="1"/>
      <c r="AV1402" s="1"/>
      <c r="AW1402" s="1"/>
      <c r="AX1402" s="1"/>
      <c r="AY1402" s="1"/>
      <c r="AZ1402" s="1"/>
      <c r="BA1402" s="1"/>
      <c r="BB1402" s="1"/>
      <c r="BC1402" s="1"/>
      <c r="BD1402" s="1"/>
      <c r="BE1402" s="1"/>
      <c r="BF1402" s="1"/>
      <c r="BG1402" s="1"/>
      <c r="BH1402" s="1"/>
      <c r="BI1402" s="1"/>
      <c r="BJ1402" s="1"/>
      <c r="BK1402" s="1"/>
      <c r="BL1402" s="1"/>
      <c r="BM1402" s="1"/>
    </row>
    <row r="1403" spans="1:65" ht="16.5" customHeight="1" x14ac:dyDescent="0.25">
      <c r="A1403" s="87">
        <v>21180160</v>
      </c>
      <c r="B1403" s="82" t="s">
        <v>26</v>
      </c>
      <c r="C1403" s="82" t="s">
        <v>690</v>
      </c>
      <c r="D1403" s="82" t="s">
        <v>1702</v>
      </c>
      <c r="E1403" s="82" t="s">
        <v>1666</v>
      </c>
      <c r="F1403" s="82">
        <v>10</v>
      </c>
      <c r="G1403" s="82">
        <v>319</v>
      </c>
      <c r="H1403" s="83">
        <v>-74.841499999999996</v>
      </c>
      <c r="I1403" s="93">
        <v>4.0559444400000002</v>
      </c>
      <c r="J1403" s="100">
        <v>23.466666666666665</v>
      </c>
      <c r="K1403" s="100">
        <v>37.299999999999997</v>
      </c>
      <c r="L1403" s="100">
        <v>35.133333333333333</v>
      </c>
      <c r="M1403" s="100">
        <v>35.653333333333329</v>
      </c>
      <c r="N1403" s="100">
        <v>35.1</v>
      </c>
      <c r="O1403" s="100">
        <v>31.1</v>
      </c>
      <c r="P1403" s="100">
        <v>31.1</v>
      </c>
      <c r="Q1403" s="100">
        <v>50.1</v>
      </c>
      <c r="R1403" s="100">
        <v>61.896551724137929</v>
      </c>
      <c r="S1403" s="100">
        <v>64.766666666666666</v>
      </c>
      <c r="T1403" s="100">
        <v>92.13666666666667</v>
      </c>
      <c r="U1403" s="100">
        <v>75.039999999999992</v>
      </c>
      <c r="V1403" s="100">
        <v>76.617241379310343</v>
      </c>
      <c r="W1403" s="100">
        <v>56.666666666666664</v>
      </c>
      <c r="X1403" s="100">
        <v>68.333333333333329</v>
      </c>
      <c r="Y1403" s="100">
        <v>42.8</v>
      </c>
      <c r="Z1403" s="100">
        <v>38.633333333333333</v>
      </c>
      <c r="AA1403" s="100">
        <v>19.666666666666668</v>
      </c>
      <c r="AB1403" s="100">
        <v>16.033333333333335</v>
      </c>
      <c r="AC1403" s="100">
        <v>21.233333333333334</v>
      </c>
      <c r="AD1403" s="100">
        <v>20.233333333333334</v>
      </c>
      <c r="AE1403" s="100">
        <v>10.733333333333333</v>
      </c>
      <c r="AF1403" s="100">
        <v>16.899999999999999</v>
      </c>
      <c r="AG1403" s="100">
        <v>20.7</v>
      </c>
      <c r="AH1403" s="100">
        <v>25.866666666666667</v>
      </c>
      <c r="AI1403" s="100">
        <v>39.886666666666663</v>
      </c>
      <c r="AJ1403" s="100">
        <v>51.016666666666666</v>
      </c>
      <c r="AK1403" s="100">
        <v>59.6</v>
      </c>
      <c r="AL1403" s="100">
        <v>56.233333333333334</v>
      </c>
      <c r="AM1403" s="100">
        <v>82.166666666666671</v>
      </c>
      <c r="AN1403" s="100">
        <v>81.766666666666666</v>
      </c>
      <c r="AO1403" s="100">
        <v>52.06666666666667</v>
      </c>
      <c r="AP1403" s="100">
        <v>38.1</v>
      </c>
      <c r="AQ1403" s="100">
        <v>49.4</v>
      </c>
      <c r="AR1403" s="100">
        <v>32.266666666666666</v>
      </c>
      <c r="AS1403" s="100">
        <v>31.4</v>
      </c>
      <c r="AT1403" s="1"/>
      <c r="AU1403" s="1"/>
      <c r="AV1403" s="1"/>
      <c r="AW1403" s="1"/>
      <c r="AX1403" s="1"/>
      <c r="AY1403" s="1"/>
      <c r="AZ1403" s="1"/>
      <c r="BA1403" s="1"/>
      <c r="BB1403" s="1"/>
      <c r="BC1403" s="1"/>
      <c r="BD1403" s="1"/>
      <c r="BE1403" s="1"/>
      <c r="BF1403" s="1"/>
      <c r="BG1403" s="1"/>
      <c r="BH1403" s="1"/>
      <c r="BI1403" s="1"/>
      <c r="BJ1403" s="1"/>
      <c r="BK1403" s="1"/>
      <c r="BL1403" s="1"/>
      <c r="BM1403" s="1"/>
    </row>
    <row r="1404" spans="1:65" ht="16.5" customHeight="1" x14ac:dyDescent="0.25">
      <c r="A1404" s="87">
        <v>23010080</v>
      </c>
      <c r="B1404" s="82" t="s">
        <v>26</v>
      </c>
      <c r="C1404" s="82" t="s">
        <v>1703</v>
      </c>
      <c r="D1404" s="82" t="s">
        <v>1704</v>
      </c>
      <c r="E1404" s="82" t="s">
        <v>1666</v>
      </c>
      <c r="F1404" s="82">
        <v>10</v>
      </c>
      <c r="G1404" s="82">
        <v>2508</v>
      </c>
      <c r="H1404" s="83">
        <v>-74.749583329999993</v>
      </c>
      <c r="I1404" s="93">
        <v>5.2014166699999995</v>
      </c>
      <c r="J1404" s="100">
        <v>15.210344827586205</v>
      </c>
      <c r="K1404" s="100">
        <v>19.606896551724137</v>
      </c>
      <c r="L1404" s="100">
        <v>19.606896551724137</v>
      </c>
      <c r="M1404" s="100">
        <v>21.782758620689652</v>
      </c>
      <c r="N1404" s="100">
        <v>29.744827586206899</v>
      </c>
      <c r="O1404" s="100">
        <v>22.906896551724142</v>
      </c>
      <c r="P1404" s="100">
        <v>26.41724137931034</v>
      </c>
      <c r="Q1404" s="100">
        <v>37.127586206896545</v>
      </c>
      <c r="R1404" s="100">
        <v>34.231034482758616</v>
      </c>
      <c r="S1404" s="100">
        <v>47.039285714285711</v>
      </c>
      <c r="T1404" s="100">
        <v>67.232142857142847</v>
      </c>
      <c r="U1404" s="100">
        <v>45.88148148148148</v>
      </c>
      <c r="V1404" s="100">
        <v>54.24</v>
      </c>
      <c r="W1404" s="100">
        <v>45.036666666666662</v>
      </c>
      <c r="X1404" s="100">
        <v>47.531034482758621</v>
      </c>
      <c r="Y1404" s="100">
        <v>21.716666666666661</v>
      </c>
      <c r="Z1404" s="100">
        <v>15.543333333333331</v>
      </c>
      <c r="AA1404" s="100">
        <v>12.32666666666667</v>
      </c>
      <c r="AB1404" s="100">
        <v>14.206666666666667</v>
      </c>
      <c r="AC1404" s="100">
        <v>12.213793103448278</v>
      </c>
      <c r="AD1404" s="100">
        <v>16.773333333333333</v>
      </c>
      <c r="AE1404" s="100">
        <v>11.644827586206898</v>
      </c>
      <c r="AF1404" s="100">
        <v>36.906896551724138</v>
      </c>
      <c r="AG1404" s="100">
        <v>26.786206896551725</v>
      </c>
      <c r="AH1404" s="100">
        <v>31.27241379310345</v>
      </c>
      <c r="AI1404" s="100">
        <v>31.837931034482757</v>
      </c>
      <c r="AJ1404" s="100">
        <v>47.482142857142847</v>
      </c>
      <c r="AK1404" s="100">
        <v>45.5</v>
      </c>
      <c r="AL1404" s="100">
        <v>60.577777777777776</v>
      </c>
      <c r="AM1404" s="100">
        <v>60.314814814814817</v>
      </c>
      <c r="AN1404" s="100">
        <v>63.764285714285698</v>
      </c>
      <c r="AO1404" s="100">
        <v>52.851851851851855</v>
      </c>
      <c r="AP1404" s="100">
        <v>46.237037037037041</v>
      </c>
      <c r="AQ1404" s="100">
        <v>35.960714285714282</v>
      </c>
      <c r="AR1404" s="100">
        <v>23.339285714285715</v>
      </c>
      <c r="AS1404" s="100">
        <v>14.771428571428572</v>
      </c>
      <c r="AT1404" s="1"/>
      <c r="AU1404" s="1"/>
      <c r="AV1404" s="1"/>
      <c r="AW1404" s="1"/>
      <c r="AX1404" s="1"/>
      <c r="AY1404" s="1"/>
      <c r="AZ1404" s="1"/>
      <c r="BA1404" s="1"/>
      <c r="BB1404" s="1"/>
      <c r="BC1404" s="1"/>
      <c r="BD1404" s="1"/>
      <c r="BE1404" s="1"/>
      <c r="BF1404" s="1"/>
      <c r="BG1404" s="1"/>
      <c r="BH1404" s="1"/>
      <c r="BI1404" s="1"/>
      <c r="BJ1404" s="1"/>
      <c r="BK1404" s="1"/>
      <c r="BL1404" s="1"/>
      <c r="BM1404" s="1"/>
    </row>
    <row r="1405" spans="1:65" ht="16.5" customHeight="1" x14ac:dyDescent="0.25">
      <c r="A1405" s="87">
        <v>23025020</v>
      </c>
      <c r="B1405" s="82" t="s">
        <v>56</v>
      </c>
      <c r="C1405" s="82" t="s">
        <v>327</v>
      </c>
      <c r="D1405" s="82" t="s">
        <v>1704</v>
      </c>
      <c r="E1405" s="82" t="s">
        <v>1666</v>
      </c>
      <c r="F1405" s="82">
        <v>10</v>
      </c>
      <c r="G1405" s="82">
        <v>208</v>
      </c>
      <c r="H1405" s="83">
        <v>-74.729138890000002</v>
      </c>
      <c r="I1405" s="93">
        <v>5.2626388899999998</v>
      </c>
      <c r="J1405" s="100">
        <v>17.814999999999998</v>
      </c>
      <c r="K1405" s="100">
        <v>24.895</v>
      </c>
      <c r="L1405" s="100">
        <v>21.700000000000003</v>
      </c>
      <c r="M1405" s="100">
        <v>20.936842105263157</v>
      </c>
      <c r="N1405" s="100">
        <v>34.209999999999994</v>
      </c>
      <c r="O1405" s="100">
        <v>24.663157894736845</v>
      </c>
      <c r="P1405" s="100">
        <v>27.784999999999997</v>
      </c>
      <c r="Q1405" s="100">
        <v>46.068421052631585</v>
      </c>
      <c r="R1405" s="100">
        <v>57.005555555555553</v>
      </c>
      <c r="S1405" s="100">
        <v>69.49499999999999</v>
      </c>
      <c r="T1405" s="100">
        <v>78.53157894736843</v>
      </c>
      <c r="U1405" s="100">
        <v>48.684999999999995</v>
      </c>
      <c r="V1405" s="100">
        <v>50.621052631578948</v>
      </c>
      <c r="W1405" s="100">
        <v>59.7</v>
      </c>
      <c r="X1405" s="100">
        <v>65.683333333333337</v>
      </c>
      <c r="Y1405" s="100">
        <v>35.299999999999997</v>
      </c>
      <c r="Z1405" s="100">
        <v>21.905263157894737</v>
      </c>
      <c r="AA1405" s="100">
        <v>16.484210526315788</v>
      </c>
      <c r="AB1405" s="100">
        <v>19.844444444444449</v>
      </c>
      <c r="AC1405" s="100">
        <v>22.410526315789475</v>
      </c>
      <c r="AD1405" s="100">
        <v>18.164999999999999</v>
      </c>
      <c r="AE1405" s="100">
        <v>16.71</v>
      </c>
      <c r="AF1405" s="100">
        <v>24.252631578947366</v>
      </c>
      <c r="AG1405" s="100">
        <v>48.811764705882354</v>
      </c>
      <c r="AH1405" s="100">
        <v>25.611764705882351</v>
      </c>
      <c r="AI1405" s="100">
        <v>37.442105263157892</v>
      </c>
      <c r="AJ1405" s="100">
        <v>75.84736842105265</v>
      </c>
      <c r="AK1405" s="100">
        <v>66.314999999999998</v>
      </c>
      <c r="AL1405" s="100">
        <v>69.736842105263165</v>
      </c>
      <c r="AM1405" s="100">
        <v>78.64500000000001</v>
      </c>
      <c r="AN1405" s="100">
        <v>83.84</v>
      </c>
      <c r="AO1405" s="100">
        <v>82.163157894736855</v>
      </c>
      <c r="AP1405" s="100">
        <v>79.765000000000001</v>
      </c>
      <c r="AQ1405" s="100">
        <v>54.904999999999987</v>
      </c>
      <c r="AR1405" s="100">
        <v>49.129999999999995</v>
      </c>
      <c r="AS1405" s="100">
        <v>24.8</v>
      </c>
      <c r="AT1405" s="1" t="s">
        <v>5204</v>
      </c>
      <c r="AU1405" s="1"/>
      <c r="AV1405" s="1"/>
      <c r="AW1405" s="1"/>
      <c r="AX1405" s="1"/>
      <c r="AY1405" s="1"/>
      <c r="AZ1405" s="1"/>
      <c r="BA1405" s="1"/>
      <c r="BB1405" s="1"/>
      <c r="BC1405" s="1"/>
      <c r="BD1405" s="1"/>
      <c r="BE1405" s="1"/>
      <c r="BF1405" s="1"/>
      <c r="BG1405" s="1"/>
      <c r="BH1405" s="1"/>
      <c r="BI1405" s="1"/>
      <c r="BJ1405" s="1"/>
      <c r="BK1405" s="1"/>
      <c r="BL1405" s="1"/>
      <c r="BM1405" s="1"/>
    </row>
    <row r="1406" spans="1:65" ht="16.5" customHeight="1" x14ac:dyDescent="0.25">
      <c r="A1406" s="87">
        <v>21245040</v>
      </c>
      <c r="B1406" s="82" t="s">
        <v>1068</v>
      </c>
      <c r="C1406" s="82" t="s">
        <v>1705</v>
      </c>
      <c r="D1406" s="82" t="s">
        <v>1706</v>
      </c>
      <c r="E1406" s="82" t="s">
        <v>1666</v>
      </c>
      <c r="F1406" s="82">
        <v>10</v>
      </c>
      <c r="G1406" s="82">
        <v>943</v>
      </c>
      <c r="H1406" s="83">
        <v>-75.139416669999989</v>
      </c>
      <c r="I1406" s="93">
        <v>4.42413889</v>
      </c>
      <c r="J1406" s="100">
        <v>33.231034482758616</v>
      </c>
      <c r="K1406" s="100">
        <v>29.437931034482759</v>
      </c>
      <c r="L1406" s="100">
        <v>25.613333333333337</v>
      </c>
      <c r="M1406" s="100">
        <v>37.351724137931036</v>
      </c>
      <c r="N1406" s="100">
        <v>34.616666666666674</v>
      </c>
      <c r="O1406" s="100">
        <v>33.146666666666668</v>
      </c>
      <c r="P1406" s="100">
        <v>43.459999999999987</v>
      </c>
      <c r="Q1406" s="100">
        <v>51.533333333333339</v>
      </c>
      <c r="R1406" s="100">
        <v>65.589655172413785</v>
      </c>
      <c r="S1406" s="100">
        <v>64.544827586206907</v>
      </c>
      <c r="T1406" s="100">
        <v>98.713793103448253</v>
      </c>
      <c r="U1406" s="100">
        <v>71.228571428571428</v>
      </c>
      <c r="V1406" s="100">
        <v>78.527586206896544</v>
      </c>
      <c r="W1406" s="100">
        <v>58.831034482758632</v>
      </c>
      <c r="X1406" s="100">
        <v>83.327586206896569</v>
      </c>
      <c r="Y1406" s="100">
        <v>41.710714285714282</v>
      </c>
      <c r="Z1406" s="100">
        <v>36.700000000000003</v>
      </c>
      <c r="AA1406" s="100">
        <v>23.617241379310343</v>
      </c>
      <c r="AB1406" s="100">
        <v>25.5448275862069</v>
      </c>
      <c r="AC1406" s="100">
        <v>20.844827586206897</v>
      </c>
      <c r="AD1406" s="100">
        <v>21.242857142857137</v>
      </c>
      <c r="AE1406" s="100">
        <v>14.220689655172418</v>
      </c>
      <c r="AF1406" s="100">
        <v>15.310344827586206</v>
      </c>
      <c r="AG1406" s="100">
        <v>32.325925925925937</v>
      </c>
      <c r="AH1406" s="100">
        <v>23.606896551724141</v>
      </c>
      <c r="AI1406" s="100">
        <v>45.08275862068966</v>
      </c>
      <c r="AJ1406" s="100">
        <v>55.982758620689644</v>
      </c>
      <c r="AK1406" s="100">
        <v>54.065517241379297</v>
      </c>
      <c r="AL1406" s="100">
        <v>62.14137931034481</v>
      </c>
      <c r="AM1406" s="100">
        <v>72.872413793103433</v>
      </c>
      <c r="AN1406" s="100">
        <v>71.737931034482756</v>
      </c>
      <c r="AO1406" s="100">
        <v>57.948275862068961</v>
      </c>
      <c r="AP1406" s="100">
        <v>43.37586206896551</v>
      </c>
      <c r="AQ1406" s="100">
        <v>43</v>
      </c>
      <c r="AR1406" s="100">
        <v>43.482758620689637</v>
      </c>
      <c r="AS1406" s="100">
        <v>24.470370370370368</v>
      </c>
      <c r="AT1406" s="1"/>
      <c r="AU1406" s="1"/>
      <c r="AV1406" s="1"/>
      <c r="AW1406" s="1"/>
      <c r="AX1406" s="1"/>
      <c r="AY1406" s="1"/>
      <c r="AZ1406" s="1"/>
      <c r="BA1406" s="1"/>
      <c r="BB1406" s="1"/>
      <c r="BC1406" s="1"/>
      <c r="BD1406" s="1"/>
      <c r="BE1406" s="1"/>
      <c r="BF1406" s="1"/>
      <c r="BG1406" s="1"/>
      <c r="BH1406" s="1"/>
      <c r="BI1406" s="1"/>
      <c r="BJ1406" s="1"/>
      <c r="BK1406" s="1"/>
      <c r="BL1406" s="1"/>
      <c r="BM1406" s="1"/>
    </row>
    <row r="1407" spans="1:65" ht="16.5" customHeight="1" x14ac:dyDescent="0.25">
      <c r="A1407" s="87">
        <v>21210200</v>
      </c>
      <c r="B1407" s="82" t="s">
        <v>26</v>
      </c>
      <c r="C1407" s="82" t="s">
        <v>624</v>
      </c>
      <c r="D1407" s="82" t="s">
        <v>1706</v>
      </c>
      <c r="E1407" s="82" t="s">
        <v>1666</v>
      </c>
      <c r="F1407" s="82">
        <v>10</v>
      </c>
      <c r="G1407" s="82">
        <v>728</v>
      </c>
      <c r="H1407" s="83">
        <v>-75.073444440000003</v>
      </c>
      <c r="I1407" s="93">
        <v>4.3351388899999996</v>
      </c>
      <c r="J1407" s="100">
        <v>19.5</v>
      </c>
      <c r="K1407" s="100">
        <v>26</v>
      </c>
      <c r="L1407" s="100">
        <v>16.103333333333335</v>
      </c>
      <c r="M1407" s="100">
        <v>24.7</v>
      </c>
      <c r="N1407" s="100">
        <v>23.333333333333332</v>
      </c>
      <c r="O1407" s="100">
        <v>28.933333333333334</v>
      </c>
      <c r="P1407" s="100">
        <v>40.666666666666664</v>
      </c>
      <c r="Q1407" s="100">
        <v>43.5</v>
      </c>
      <c r="R1407" s="100">
        <v>65.103333333333325</v>
      </c>
      <c r="S1407" s="100">
        <v>53.166666666666664</v>
      </c>
      <c r="T1407" s="100">
        <v>96.42068965517241</v>
      </c>
      <c r="U1407" s="100">
        <v>86.046666666666667</v>
      </c>
      <c r="V1407" s="100">
        <v>79.77</v>
      </c>
      <c r="W1407" s="100">
        <v>51.086666666666666</v>
      </c>
      <c r="X1407" s="100">
        <v>84.343333333333334</v>
      </c>
      <c r="Y1407" s="100">
        <v>44.636666666666663</v>
      </c>
      <c r="Z1407" s="100">
        <v>39.136666666666663</v>
      </c>
      <c r="AA1407" s="100">
        <v>21.5</v>
      </c>
      <c r="AB1407" s="100">
        <v>24.833333333333332</v>
      </c>
      <c r="AC1407" s="100">
        <v>15.975862068965517</v>
      </c>
      <c r="AD1407" s="100">
        <v>17.972413793103449</v>
      </c>
      <c r="AE1407" s="100">
        <v>11.9</v>
      </c>
      <c r="AF1407" s="100">
        <v>15.928571428571429</v>
      </c>
      <c r="AG1407" s="100">
        <v>27.533333333333335</v>
      </c>
      <c r="AH1407" s="100">
        <v>32.11</v>
      </c>
      <c r="AI1407" s="100">
        <v>43.769999999999996</v>
      </c>
      <c r="AJ1407" s="100">
        <v>58.21</v>
      </c>
      <c r="AK1407" s="100">
        <v>55.93333333333333</v>
      </c>
      <c r="AL1407" s="100">
        <v>56.413333333333334</v>
      </c>
      <c r="AM1407" s="100">
        <v>65.13666666666667</v>
      </c>
      <c r="AN1407" s="100">
        <v>51.956666666666671</v>
      </c>
      <c r="AO1407" s="100">
        <v>40.853333333333332</v>
      </c>
      <c r="AP1407" s="100">
        <v>39</v>
      </c>
      <c r="AQ1407" s="100">
        <v>31.4</v>
      </c>
      <c r="AR1407" s="100">
        <v>30.006666666666668</v>
      </c>
      <c r="AS1407" s="100">
        <v>25.709999999999997</v>
      </c>
      <c r="AT1407" s="1"/>
      <c r="AU1407" s="1"/>
      <c r="AV1407" s="1"/>
      <c r="AW1407" s="1"/>
      <c r="AX1407" s="1"/>
      <c r="AY1407" s="1"/>
      <c r="AZ1407" s="1"/>
      <c r="BA1407" s="1"/>
      <c r="BB1407" s="1"/>
      <c r="BC1407" s="1"/>
      <c r="BD1407" s="1"/>
      <c r="BE1407" s="1"/>
      <c r="BF1407" s="1"/>
      <c r="BG1407" s="1"/>
      <c r="BH1407" s="1"/>
      <c r="BI1407" s="1"/>
      <c r="BJ1407" s="1"/>
      <c r="BK1407" s="1"/>
      <c r="BL1407" s="1"/>
      <c r="BM1407" s="1"/>
    </row>
    <row r="1408" spans="1:65" ht="16.5" customHeight="1" x14ac:dyDescent="0.25">
      <c r="A1408" s="87">
        <v>21220050</v>
      </c>
      <c r="B1408" s="82" t="s">
        <v>26</v>
      </c>
      <c r="C1408" s="82" t="s">
        <v>1707</v>
      </c>
      <c r="D1408" s="82" t="s">
        <v>1706</v>
      </c>
      <c r="E1408" s="82" t="s">
        <v>1666</v>
      </c>
      <c r="F1408" s="82">
        <v>10</v>
      </c>
      <c r="G1408" s="82">
        <v>680</v>
      </c>
      <c r="H1408" s="83">
        <v>-75.053055560000004</v>
      </c>
      <c r="I1408" s="93">
        <v>4.3534444399999996</v>
      </c>
      <c r="J1408" s="100">
        <v>17.290000000000003</v>
      </c>
      <c r="K1408" s="100">
        <v>13.729999999999999</v>
      </c>
      <c r="L1408" s="100">
        <v>19.24666666666667</v>
      </c>
      <c r="M1408" s="100">
        <v>27.63</v>
      </c>
      <c r="N1408" s="100">
        <v>22.386666666666667</v>
      </c>
      <c r="O1408" s="100">
        <v>22.00333333333333</v>
      </c>
      <c r="P1408" s="100">
        <v>32.631034482758615</v>
      </c>
      <c r="Q1408" s="100">
        <v>45.603448275862071</v>
      </c>
      <c r="R1408" s="100">
        <v>52.431034482758619</v>
      </c>
      <c r="S1408" s="100">
        <v>50.220689655172407</v>
      </c>
      <c r="T1408" s="100">
        <v>73.944827586206884</v>
      </c>
      <c r="U1408" s="100">
        <v>78.614285714285714</v>
      </c>
      <c r="V1408" s="100">
        <v>81.158620689655166</v>
      </c>
      <c r="W1408" s="100">
        <v>61.151724137931041</v>
      </c>
      <c r="X1408" s="100">
        <v>73.6758620689655</v>
      </c>
      <c r="Y1408" s="100">
        <v>38.093103448275855</v>
      </c>
      <c r="Z1408" s="100">
        <v>39.337931034482764</v>
      </c>
      <c r="AA1408" s="100">
        <v>26.1</v>
      </c>
      <c r="AB1408" s="100">
        <v>23.457142857142856</v>
      </c>
      <c r="AC1408" s="100">
        <v>19.460714285714289</v>
      </c>
      <c r="AD1408" s="100">
        <v>18.846428571428572</v>
      </c>
      <c r="AE1408" s="100">
        <v>17.357142857142858</v>
      </c>
      <c r="AF1408" s="100">
        <v>13.00357142857143</v>
      </c>
      <c r="AG1408" s="100">
        <v>22.614285714285717</v>
      </c>
      <c r="AH1408" s="100">
        <v>35.357142857142854</v>
      </c>
      <c r="AI1408" s="100">
        <v>32.071428571428569</v>
      </c>
      <c r="AJ1408" s="100">
        <v>57.085714285714289</v>
      </c>
      <c r="AK1408" s="100">
        <v>40.400000000000006</v>
      </c>
      <c r="AL1408" s="100">
        <v>47.6</v>
      </c>
      <c r="AM1408" s="100">
        <v>50.462962962962955</v>
      </c>
      <c r="AN1408" s="100">
        <v>46.88666666666667</v>
      </c>
      <c r="AO1408" s="100">
        <v>28.682758620689651</v>
      </c>
      <c r="AP1408" s="100">
        <v>29.946666666666665</v>
      </c>
      <c r="AQ1408" s="100">
        <v>25.134482758620688</v>
      </c>
      <c r="AR1408" s="100">
        <v>29.936666666666667</v>
      </c>
      <c r="AS1408" s="100">
        <v>20.85</v>
      </c>
      <c r="AT1408" s="1"/>
      <c r="AU1408" s="1"/>
      <c r="AV1408" s="1"/>
      <c r="AW1408" s="1"/>
      <c r="AX1408" s="1"/>
      <c r="AY1408" s="1"/>
      <c r="AZ1408" s="1"/>
      <c r="BA1408" s="1"/>
      <c r="BB1408" s="1"/>
      <c r="BC1408" s="1"/>
      <c r="BD1408" s="1"/>
      <c r="BE1408" s="1"/>
      <c r="BF1408" s="1"/>
      <c r="BG1408" s="1"/>
      <c r="BH1408" s="1"/>
      <c r="BI1408" s="1"/>
      <c r="BJ1408" s="1"/>
      <c r="BK1408" s="1"/>
      <c r="BL1408" s="1"/>
      <c r="BM1408" s="1"/>
    </row>
    <row r="1409" spans="1:65" ht="16.5" customHeight="1" x14ac:dyDescent="0.25">
      <c r="A1409" s="87">
        <v>21210160</v>
      </c>
      <c r="B1409" s="82" t="s">
        <v>54</v>
      </c>
      <c r="C1409" s="82" t="s">
        <v>2260</v>
      </c>
      <c r="D1409" s="82" t="s">
        <v>1706</v>
      </c>
      <c r="E1409" s="82" t="s">
        <v>1666</v>
      </c>
      <c r="F1409" s="82">
        <v>10</v>
      </c>
      <c r="G1409" s="82">
        <v>1920</v>
      </c>
      <c r="H1409" s="83">
        <v>-75.304277779999993</v>
      </c>
      <c r="I1409" s="93">
        <v>4.4666666699999995</v>
      </c>
      <c r="J1409" s="100">
        <v>39.64</v>
      </c>
      <c r="K1409" s="100">
        <v>28.774999999999999</v>
      </c>
      <c r="L1409" s="100">
        <v>43.93888888888889</v>
      </c>
      <c r="M1409" s="100">
        <v>40.5</v>
      </c>
      <c r="N1409" s="100">
        <v>34.047368421052639</v>
      </c>
      <c r="O1409" s="100">
        <v>39.010526315789477</v>
      </c>
      <c r="P1409" s="100">
        <v>61.677777777777777</v>
      </c>
      <c r="Q1409" s="100">
        <v>57.083333333333336</v>
      </c>
      <c r="R1409" s="100">
        <v>72.744444444444454</v>
      </c>
      <c r="S1409" s="100">
        <v>75.694444444444443</v>
      </c>
      <c r="T1409" s="100">
        <v>86.905555555555566</v>
      </c>
      <c r="U1409" s="100">
        <v>95.684210526315795</v>
      </c>
      <c r="V1409" s="100">
        <v>67.84210526315789</v>
      </c>
      <c r="W1409" s="100">
        <v>85.873684210526321</v>
      </c>
      <c r="X1409" s="100">
        <v>99.3</v>
      </c>
      <c r="Y1409" s="100">
        <v>66.873684210526307</v>
      </c>
      <c r="Z1409" s="100">
        <v>56.79</v>
      </c>
      <c r="AA1409" s="100">
        <v>63.785000000000011</v>
      </c>
      <c r="AB1409" s="100">
        <v>55.609999999999992</v>
      </c>
      <c r="AC1409" s="100">
        <v>44.46</v>
      </c>
      <c r="AD1409" s="100">
        <v>47.400000000000006</v>
      </c>
      <c r="AE1409" s="100">
        <v>33.634999999999998</v>
      </c>
      <c r="AF1409" s="100">
        <v>27.79</v>
      </c>
      <c r="AG1409" s="100">
        <v>44.895000000000003</v>
      </c>
      <c r="AH1409" s="100">
        <v>59.73</v>
      </c>
      <c r="AI1409" s="100">
        <v>70.034999999999997</v>
      </c>
      <c r="AJ1409" s="100">
        <v>76.259999999999991</v>
      </c>
      <c r="AK1409" s="100">
        <v>65.784210526315789</v>
      </c>
      <c r="AL1409" s="100">
        <v>56.833333333333329</v>
      </c>
      <c r="AM1409" s="100">
        <v>66.472222222222229</v>
      </c>
      <c r="AN1409" s="100">
        <v>57.777777777777779</v>
      </c>
      <c r="AO1409" s="100">
        <v>50.733333333333334</v>
      </c>
      <c r="AP1409" s="100">
        <v>45.777777777777779</v>
      </c>
      <c r="AQ1409" s="100">
        <v>45.466666666666669</v>
      </c>
      <c r="AR1409" s="100">
        <v>50.716666666666669</v>
      </c>
      <c r="AS1409" s="100">
        <v>27.316666666666666</v>
      </c>
      <c r="AT1409" s="1" t="s">
        <v>5204</v>
      </c>
      <c r="AU1409" s="1"/>
      <c r="AV1409" s="1"/>
      <c r="AW1409" s="1"/>
      <c r="AX1409" s="1"/>
      <c r="AY1409" s="1"/>
      <c r="AZ1409" s="1"/>
      <c r="BA1409" s="1"/>
      <c r="BB1409" s="1"/>
      <c r="BC1409" s="1"/>
      <c r="BD1409" s="1"/>
      <c r="BE1409" s="1"/>
      <c r="BF1409" s="1"/>
      <c r="BG1409" s="1"/>
      <c r="BH1409" s="1"/>
      <c r="BI1409" s="1"/>
      <c r="BJ1409" s="1"/>
      <c r="BK1409" s="1"/>
      <c r="BL1409" s="1"/>
      <c r="BM1409" s="1"/>
    </row>
    <row r="1410" spans="1:65" ht="16.5" customHeight="1" x14ac:dyDescent="0.25">
      <c r="A1410" s="87">
        <v>21210220</v>
      </c>
      <c r="B1410" s="82" t="s">
        <v>54</v>
      </c>
      <c r="C1410" s="82" t="s">
        <v>1708</v>
      </c>
      <c r="D1410" s="82" t="s">
        <v>1706</v>
      </c>
      <c r="E1410" s="82" t="s">
        <v>1666</v>
      </c>
      <c r="F1410" s="82">
        <v>10</v>
      </c>
      <c r="G1410" s="82">
        <v>2200</v>
      </c>
      <c r="H1410" s="83">
        <v>-75.32566666999999</v>
      </c>
      <c r="I1410" s="93">
        <v>4.5801111099999998</v>
      </c>
      <c r="J1410" s="100">
        <v>13.322222222222221</v>
      </c>
      <c r="K1410" s="100">
        <v>13.789655172413795</v>
      </c>
      <c r="L1410" s="100">
        <v>16.434482758620685</v>
      </c>
      <c r="M1410" s="100">
        <v>24.758620689655171</v>
      </c>
      <c r="N1410" s="100">
        <v>16.565517241379311</v>
      </c>
      <c r="O1410" s="100">
        <v>21.210344827586212</v>
      </c>
      <c r="P1410" s="100">
        <v>26.586206896551722</v>
      </c>
      <c r="Q1410" s="100">
        <v>37.586206896551715</v>
      </c>
      <c r="R1410" s="100">
        <v>38.841379310344813</v>
      </c>
      <c r="S1410" s="100">
        <v>42.43571428571429</v>
      </c>
      <c r="T1410" s="100">
        <v>53.36999999999999</v>
      </c>
      <c r="U1410" s="100">
        <v>54.823333333333345</v>
      </c>
      <c r="V1410" s="100">
        <v>55.41</v>
      </c>
      <c r="W1410" s="100">
        <v>52.39</v>
      </c>
      <c r="X1410" s="100">
        <v>60.573333333333338</v>
      </c>
      <c r="Y1410" s="100">
        <v>52.163333333333341</v>
      </c>
      <c r="Z1410" s="100">
        <v>41.49</v>
      </c>
      <c r="AA1410" s="100">
        <v>38.262068965517251</v>
      </c>
      <c r="AB1410" s="100">
        <v>39.196551724137926</v>
      </c>
      <c r="AC1410" s="100">
        <v>37.203448275862073</v>
      </c>
      <c r="AD1410" s="100">
        <v>37.096428571428568</v>
      </c>
      <c r="AE1410" s="100">
        <v>27.051724137931043</v>
      </c>
      <c r="AF1410" s="100">
        <v>36.9</v>
      </c>
      <c r="AG1410" s="100">
        <v>40.706666666666671</v>
      </c>
      <c r="AH1410" s="100">
        <v>34.750000000000007</v>
      </c>
      <c r="AI1410" s="100">
        <v>48.433333333333344</v>
      </c>
      <c r="AJ1410" s="100">
        <v>54.570000000000022</v>
      </c>
      <c r="AK1410" s="100">
        <v>42.775862068965516</v>
      </c>
      <c r="AL1410" s="100">
        <v>45.537931034482753</v>
      </c>
      <c r="AM1410" s="100">
        <v>46.144827586206887</v>
      </c>
      <c r="AN1410" s="100">
        <v>39.142857142857146</v>
      </c>
      <c r="AO1410" s="100">
        <v>35.910714285714285</v>
      </c>
      <c r="AP1410" s="100">
        <v>32.628571428571426</v>
      </c>
      <c r="AQ1410" s="100">
        <v>23.292857142857137</v>
      </c>
      <c r="AR1410" s="100">
        <v>25.828571428571429</v>
      </c>
      <c r="AS1410" s="100">
        <v>13.974999999999998</v>
      </c>
      <c r="AT1410" s="1"/>
      <c r="AU1410" s="1"/>
      <c r="AV1410" s="1"/>
      <c r="AW1410" s="1"/>
      <c r="AX1410" s="1"/>
      <c r="AY1410" s="1"/>
      <c r="AZ1410" s="1"/>
      <c r="BA1410" s="1"/>
      <c r="BB1410" s="1"/>
      <c r="BC1410" s="1"/>
      <c r="BD1410" s="1"/>
      <c r="BE1410" s="1"/>
      <c r="BF1410" s="1"/>
      <c r="BG1410" s="1"/>
      <c r="BH1410" s="1"/>
      <c r="BI1410" s="1"/>
      <c r="BJ1410" s="1"/>
      <c r="BK1410" s="1"/>
      <c r="BL1410" s="1"/>
      <c r="BM1410" s="1"/>
    </row>
    <row r="1411" spans="1:65" ht="16.5" customHeight="1" x14ac:dyDescent="0.25">
      <c r="A1411" s="87">
        <v>21210110</v>
      </c>
      <c r="B1411" s="82" t="s">
        <v>54</v>
      </c>
      <c r="C1411" s="82" t="s">
        <v>1709</v>
      </c>
      <c r="D1411" s="82" t="s">
        <v>1706</v>
      </c>
      <c r="E1411" s="82" t="s">
        <v>1666</v>
      </c>
      <c r="F1411" s="82">
        <v>10</v>
      </c>
      <c r="G1411" s="82">
        <v>2170</v>
      </c>
      <c r="H1411" s="83">
        <v>-75.27788889</v>
      </c>
      <c r="I1411" s="93">
        <v>4.5209444400000001</v>
      </c>
      <c r="J1411" s="100">
        <v>26.957692307692305</v>
      </c>
      <c r="K1411" s="100">
        <v>28.953571428571429</v>
      </c>
      <c r="L1411" s="100">
        <v>35.707407407407409</v>
      </c>
      <c r="M1411" s="100">
        <v>36.911111111111111</v>
      </c>
      <c r="N1411" s="100">
        <v>26.399999999999995</v>
      </c>
      <c r="O1411" s="100">
        <v>38.726666666666659</v>
      </c>
      <c r="P1411" s="100">
        <v>61.453846153846143</v>
      </c>
      <c r="Q1411" s="100">
        <v>67.718518518518508</v>
      </c>
      <c r="R1411" s="100">
        <v>75.121428571428581</v>
      </c>
      <c r="S1411" s="100">
        <v>64.869230769230768</v>
      </c>
      <c r="T1411" s="100">
        <v>85.199999999999974</v>
      </c>
      <c r="U1411" s="100">
        <v>81.303571428571431</v>
      </c>
      <c r="V1411" s="100">
        <v>79.071428571428584</v>
      </c>
      <c r="W1411" s="100">
        <v>67.08846153846153</v>
      </c>
      <c r="X1411" s="100">
        <v>81.330769230769221</v>
      </c>
      <c r="Y1411" s="100">
        <v>74.725925925925921</v>
      </c>
      <c r="Z1411" s="100">
        <v>53.928571428571431</v>
      </c>
      <c r="AA1411" s="100">
        <v>54.11379310344828</v>
      </c>
      <c r="AB1411" s="100">
        <v>51.075000000000003</v>
      </c>
      <c r="AC1411" s="100">
        <v>46.839285714285715</v>
      </c>
      <c r="AD1411" s="100">
        <v>47.913793103448285</v>
      </c>
      <c r="AE1411" s="100">
        <v>37.586666666666666</v>
      </c>
      <c r="AF1411" s="100">
        <v>47.979310344827589</v>
      </c>
      <c r="AG1411" s="100">
        <v>57.882142857142853</v>
      </c>
      <c r="AH1411" s="100">
        <v>53.896428571428558</v>
      </c>
      <c r="AI1411" s="100">
        <v>70.244444444444454</v>
      </c>
      <c r="AJ1411" s="100">
        <v>84.271428571428558</v>
      </c>
      <c r="AK1411" s="100">
        <v>65.065384615384602</v>
      </c>
      <c r="AL1411" s="100">
        <v>72.80714285714285</v>
      </c>
      <c r="AM1411" s="100">
        <v>66.188000000000017</v>
      </c>
      <c r="AN1411" s="100">
        <v>51.642307692307703</v>
      </c>
      <c r="AO1411" s="100">
        <v>60.391999999999989</v>
      </c>
      <c r="AP1411" s="100">
        <v>43.750000000000007</v>
      </c>
      <c r="AQ1411" s="100">
        <v>40.740740740740748</v>
      </c>
      <c r="AR1411" s="100">
        <v>37.34615384615384</v>
      </c>
      <c r="AS1411" s="100">
        <v>25.614814814814821</v>
      </c>
      <c r="AT1411" s="1" t="s">
        <v>1888</v>
      </c>
      <c r="AU1411" s="1"/>
      <c r="AV1411" s="1"/>
      <c r="AW1411" s="1"/>
      <c r="AX1411" s="1"/>
      <c r="AY1411" s="1"/>
      <c r="AZ1411" s="1"/>
      <c r="BA1411" s="1"/>
      <c r="BB1411" s="1"/>
      <c r="BC1411" s="1"/>
      <c r="BD1411" s="1"/>
      <c r="BE1411" s="1"/>
      <c r="BF1411" s="1"/>
      <c r="BG1411" s="1"/>
      <c r="BH1411" s="1"/>
      <c r="BI1411" s="1"/>
      <c r="BJ1411" s="1"/>
      <c r="BK1411" s="1"/>
      <c r="BL1411" s="1"/>
      <c r="BM1411" s="1"/>
    </row>
    <row r="1412" spans="1:65" ht="16.5" customHeight="1" x14ac:dyDescent="0.25">
      <c r="A1412" s="87">
        <v>21210080</v>
      </c>
      <c r="B1412" s="82" t="s">
        <v>54</v>
      </c>
      <c r="C1412" s="82" t="s">
        <v>1710</v>
      </c>
      <c r="D1412" s="82" t="s">
        <v>1706</v>
      </c>
      <c r="E1412" s="82" t="s">
        <v>1666</v>
      </c>
      <c r="F1412" s="82">
        <v>10</v>
      </c>
      <c r="G1412" s="82">
        <v>1482</v>
      </c>
      <c r="H1412" s="83">
        <v>-75.289944439999999</v>
      </c>
      <c r="I1412" s="93">
        <v>4.49427778</v>
      </c>
      <c r="J1412" s="100">
        <v>26.031034482758621</v>
      </c>
      <c r="K1412" s="100">
        <v>27.403571428571428</v>
      </c>
      <c r="L1412" s="100">
        <v>31.282142857142855</v>
      </c>
      <c r="M1412" s="100">
        <v>39.428571428571431</v>
      </c>
      <c r="N1412" s="100">
        <v>32.739285714285714</v>
      </c>
      <c r="O1412" s="100">
        <v>43.142307692307682</v>
      </c>
      <c r="P1412" s="100">
        <v>57.592857142857142</v>
      </c>
      <c r="Q1412" s="100">
        <v>59.857142857142868</v>
      </c>
      <c r="R1412" s="100">
        <v>69.625</v>
      </c>
      <c r="S1412" s="100">
        <v>72.782142857142858</v>
      </c>
      <c r="T1412" s="100">
        <v>81.489285714285714</v>
      </c>
      <c r="U1412" s="100">
        <v>78.396551724137936</v>
      </c>
      <c r="V1412" s="100">
        <v>78.482758620689651</v>
      </c>
      <c r="W1412" s="100">
        <v>81.082758620689646</v>
      </c>
      <c r="X1412" s="100">
        <v>80.131034482758608</v>
      </c>
      <c r="Y1412" s="100">
        <v>68.410344827586215</v>
      </c>
      <c r="Z1412" s="100">
        <v>45.827586206896541</v>
      </c>
      <c r="AA1412" s="100">
        <v>52.872413793103448</v>
      </c>
      <c r="AB1412" s="100">
        <v>59.779310344827586</v>
      </c>
      <c r="AC1412" s="100">
        <v>41.924137931034487</v>
      </c>
      <c r="AD1412" s="100">
        <v>48.262068965517244</v>
      </c>
      <c r="AE1412" s="100">
        <v>37.031034482758621</v>
      </c>
      <c r="AF1412" s="100">
        <v>37.524999999999991</v>
      </c>
      <c r="AG1412" s="100">
        <v>57.528571428571425</v>
      </c>
      <c r="AH1412" s="100">
        <v>50.211111111111101</v>
      </c>
      <c r="AI1412" s="100">
        <v>75.185185185185176</v>
      </c>
      <c r="AJ1412" s="100">
        <v>79.881481481481487</v>
      </c>
      <c r="AK1412" s="100">
        <v>76.546153846153842</v>
      </c>
      <c r="AL1412" s="100">
        <v>59.492307692307698</v>
      </c>
      <c r="AM1412" s="100">
        <v>63.068000000000005</v>
      </c>
      <c r="AN1412" s="100">
        <v>46.242307692307683</v>
      </c>
      <c r="AO1412" s="100">
        <v>59.492592592592594</v>
      </c>
      <c r="AP1412" s="100">
        <v>49.474074074074082</v>
      </c>
      <c r="AQ1412" s="100">
        <v>37.1</v>
      </c>
      <c r="AR1412" s="100">
        <v>32.43928571428571</v>
      </c>
      <c r="AS1412" s="100">
        <v>34.593103448275862</v>
      </c>
      <c r="AT1412" s="1"/>
      <c r="AU1412" s="1"/>
      <c r="AV1412" s="1"/>
      <c r="AW1412" s="1"/>
      <c r="AX1412" s="1"/>
      <c r="AY1412" s="1"/>
      <c r="AZ1412" s="1"/>
      <c r="BA1412" s="1"/>
      <c r="BB1412" s="1"/>
      <c r="BC1412" s="1"/>
      <c r="BD1412" s="1"/>
      <c r="BE1412" s="1"/>
      <c r="BF1412" s="1"/>
      <c r="BG1412" s="1"/>
      <c r="BH1412" s="1"/>
      <c r="BI1412" s="1"/>
      <c r="BJ1412" s="1"/>
      <c r="BK1412" s="1"/>
      <c r="BL1412" s="1"/>
      <c r="BM1412" s="1"/>
    </row>
    <row r="1413" spans="1:65" ht="16.5" customHeight="1" x14ac:dyDescent="0.25">
      <c r="A1413" s="87">
        <v>21210170</v>
      </c>
      <c r="B1413" s="82" t="s">
        <v>26</v>
      </c>
      <c r="C1413" s="82" t="s">
        <v>1711</v>
      </c>
      <c r="D1413" s="82" t="s">
        <v>1706</v>
      </c>
      <c r="E1413" s="82" t="s">
        <v>1666</v>
      </c>
      <c r="F1413" s="82">
        <v>10</v>
      </c>
      <c r="G1413" s="82">
        <v>2212</v>
      </c>
      <c r="H1413" s="83">
        <v>-75.40133333</v>
      </c>
      <c r="I1413" s="93">
        <v>4.3318888900000001</v>
      </c>
      <c r="J1413" s="100">
        <v>20.319230769230767</v>
      </c>
      <c r="K1413" s="100">
        <v>19.438461538461539</v>
      </c>
      <c r="L1413" s="100">
        <v>25.830769230769231</v>
      </c>
      <c r="M1413" s="100">
        <v>33.838461538461544</v>
      </c>
      <c r="N1413" s="100">
        <v>30.211111111111112</v>
      </c>
      <c r="O1413" s="100">
        <v>28.749999999999996</v>
      </c>
      <c r="P1413" s="100">
        <v>45.951851851851856</v>
      </c>
      <c r="Q1413" s="100">
        <v>59.614814814814821</v>
      </c>
      <c r="R1413" s="100">
        <v>60.574074074074083</v>
      </c>
      <c r="S1413" s="100">
        <v>70.88</v>
      </c>
      <c r="T1413" s="100">
        <v>71.604000000000013</v>
      </c>
      <c r="U1413" s="100">
        <v>70.344000000000008</v>
      </c>
      <c r="V1413" s="100">
        <v>67.339999999999975</v>
      </c>
      <c r="W1413" s="100">
        <v>63.263999999999989</v>
      </c>
      <c r="X1413" s="100">
        <v>71.024000000000001</v>
      </c>
      <c r="Y1413" s="100">
        <v>56.05</v>
      </c>
      <c r="Z1413" s="100">
        <v>46.307692307692307</v>
      </c>
      <c r="AA1413" s="100">
        <v>44.223076923076931</v>
      </c>
      <c r="AB1413" s="100">
        <v>41.780769230769238</v>
      </c>
      <c r="AC1413" s="100">
        <v>35.461538461538467</v>
      </c>
      <c r="AD1413" s="100">
        <v>40.180769230769229</v>
      </c>
      <c r="AE1413" s="100">
        <v>32.248000000000012</v>
      </c>
      <c r="AF1413" s="100">
        <v>26.548000000000002</v>
      </c>
      <c r="AG1413" s="100">
        <v>38.584000000000003</v>
      </c>
      <c r="AH1413" s="100">
        <v>42.053846153846159</v>
      </c>
      <c r="AI1413" s="100">
        <v>56.088461538461544</v>
      </c>
      <c r="AJ1413" s="100">
        <v>53.565384615384609</v>
      </c>
      <c r="AK1413" s="100">
        <v>56.21153846153846</v>
      </c>
      <c r="AL1413" s="100">
        <v>44.061538461538468</v>
      </c>
      <c r="AM1413" s="100">
        <v>52.361538461538444</v>
      </c>
      <c r="AN1413" s="100">
        <v>51.347999999999999</v>
      </c>
      <c r="AO1413" s="100">
        <v>46.365384615384613</v>
      </c>
      <c r="AP1413" s="100">
        <v>36.668000000000013</v>
      </c>
      <c r="AQ1413" s="100">
        <v>29.735999999999994</v>
      </c>
      <c r="AR1413" s="100">
        <v>34.707999999999998</v>
      </c>
      <c r="AS1413" s="100">
        <v>24.220000000000006</v>
      </c>
      <c r="AT1413" s="1"/>
      <c r="AU1413" s="1"/>
      <c r="AV1413" s="1"/>
      <c r="AW1413" s="1"/>
      <c r="AX1413" s="1"/>
      <c r="AY1413" s="1"/>
      <c r="AZ1413" s="1"/>
      <c r="BA1413" s="1"/>
      <c r="BB1413" s="1"/>
      <c r="BC1413" s="1"/>
      <c r="BD1413" s="1"/>
      <c r="BE1413" s="1"/>
      <c r="BF1413" s="1"/>
      <c r="BG1413" s="1"/>
      <c r="BH1413" s="1"/>
      <c r="BI1413" s="1"/>
      <c r="BJ1413" s="1"/>
      <c r="BK1413" s="1"/>
      <c r="BL1413" s="1"/>
      <c r="BM1413" s="1"/>
    </row>
    <row r="1414" spans="1:65" ht="16.5" customHeight="1" x14ac:dyDescent="0.25">
      <c r="A1414" s="87">
        <v>21245010</v>
      </c>
      <c r="B1414" s="82" t="s">
        <v>56</v>
      </c>
      <c r="C1414" s="82" t="s">
        <v>1712</v>
      </c>
      <c r="D1414" s="82" t="s">
        <v>1706</v>
      </c>
      <c r="E1414" s="82" t="s">
        <v>1666</v>
      </c>
      <c r="F1414" s="82">
        <v>10</v>
      </c>
      <c r="G1414" s="82">
        <v>826</v>
      </c>
      <c r="H1414" s="83">
        <v>-75.200522220000011</v>
      </c>
      <c r="I1414" s="93">
        <v>4.4296666699999996</v>
      </c>
      <c r="J1414" s="100">
        <v>27.470000000000006</v>
      </c>
      <c r="K1414" s="100">
        <v>18.648275862068964</v>
      </c>
      <c r="L1414" s="100">
        <v>16.642857142857142</v>
      </c>
      <c r="M1414" s="100">
        <v>24.510344827586209</v>
      </c>
      <c r="N1414" s="100">
        <v>28.4</v>
      </c>
      <c r="O1414" s="100">
        <v>21.99285714285714</v>
      </c>
      <c r="P1414" s="100">
        <v>30.584615384615386</v>
      </c>
      <c r="Q1414" s="100">
        <v>48.779310344827593</v>
      </c>
      <c r="R1414" s="100">
        <v>52.166666666666686</v>
      </c>
      <c r="S1414" s="100">
        <v>44.4</v>
      </c>
      <c r="T1414" s="100">
        <v>85.1</v>
      </c>
      <c r="U1414" s="100">
        <v>74.458620689655177</v>
      </c>
      <c r="V1414" s="100">
        <v>70.214285714285722</v>
      </c>
      <c r="W1414" s="100">
        <v>59.914814814814797</v>
      </c>
      <c r="X1414" s="100">
        <v>69.781481481481492</v>
      </c>
      <c r="Y1414" s="100">
        <v>36.924137931034487</v>
      </c>
      <c r="Z1414" s="100">
        <v>31.88214285714286</v>
      </c>
      <c r="AA1414" s="100">
        <v>23.38571428571429</v>
      </c>
      <c r="AB1414" s="100">
        <v>26.203333333333333</v>
      </c>
      <c r="AC1414" s="100">
        <v>22.223333333333333</v>
      </c>
      <c r="AD1414" s="100">
        <v>23.23</v>
      </c>
      <c r="AE1414" s="100">
        <v>17.451724137931034</v>
      </c>
      <c r="AF1414" s="100">
        <v>14.178571428571429</v>
      </c>
      <c r="AG1414" s="100">
        <v>30.220000000000006</v>
      </c>
      <c r="AH1414" s="100">
        <v>23.796666666666663</v>
      </c>
      <c r="AI1414" s="100">
        <v>42.580000000000005</v>
      </c>
      <c r="AJ1414" s="100">
        <v>52.435714285714276</v>
      </c>
      <c r="AK1414" s="100">
        <v>43.879999999999995</v>
      </c>
      <c r="AL1414" s="100">
        <v>53.306666666666665</v>
      </c>
      <c r="AM1414" s="100">
        <v>53.137931034482762</v>
      </c>
      <c r="AN1414" s="100">
        <v>43.176666666666669</v>
      </c>
      <c r="AO1414" s="100">
        <v>41.78</v>
      </c>
      <c r="AP1414" s="100">
        <v>34.375862068965517</v>
      </c>
      <c r="AQ1414" s="100">
        <v>31.419999999999998</v>
      </c>
      <c r="AR1414" s="100">
        <v>25.73103448275862</v>
      </c>
      <c r="AS1414" s="100">
        <v>20.707407407407405</v>
      </c>
      <c r="AT1414" s="1"/>
      <c r="AU1414" s="1"/>
      <c r="AV1414" s="1"/>
      <c r="AW1414" s="1"/>
      <c r="AX1414" s="1"/>
      <c r="AY1414" s="1"/>
      <c r="AZ1414" s="1"/>
      <c r="BA1414" s="1"/>
      <c r="BB1414" s="1"/>
      <c r="BC1414" s="1"/>
      <c r="BD1414" s="1"/>
      <c r="BE1414" s="1"/>
      <c r="BF1414" s="1"/>
      <c r="BG1414" s="1"/>
      <c r="BH1414" s="1"/>
      <c r="BI1414" s="1"/>
      <c r="BJ1414" s="1"/>
      <c r="BK1414" s="1"/>
      <c r="BL1414" s="1"/>
      <c r="BM1414" s="1"/>
    </row>
    <row r="1415" spans="1:65" ht="16.5" customHeight="1" x14ac:dyDescent="0.25">
      <c r="A1415" s="87">
        <v>21210120</v>
      </c>
      <c r="B1415" s="82" t="s">
        <v>54</v>
      </c>
      <c r="C1415" s="82" t="s">
        <v>1713</v>
      </c>
      <c r="D1415" s="82" t="s">
        <v>1706</v>
      </c>
      <c r="E1415" s="82" t="s">
        <v>1666</v>
      </c>
      <c r="F1415" s="82">
        <v>10</v>
      </c>
      <c r="G1415" s="82">
        <v>1965</v>
      </c>
      <c r="H1415" s="83">
        <v>-75.239416669999997</v>
      </c>
      <c r="I1415" s="93">
        <v>4.4909166699999998</v>
      </c>
      <c r="J1415" s="100">
        <v>44.403703703703705</v>
      </c>
      <c r="K1415" s="100">
        <v>39.24444444444444</v>
      </c>
      <c r="L1415" s="100">
        <v>47.366666666666667</v>
      </c>
      <c r="M1415" s="100">
        <v>59.23571428571428</v>
      </c>
      <c r="N1415" s="100">
        <v>37.960714285714289</v>
      </c>
      <c r="O1415" s="100">
        <v>47.68928571428571</v>
      </c>
      <c r="P1415" s="100">
        <v>64.575000000000003</v>
      </c>
      <c r="Q1415" s="100">
        <v>68.107142857142861</v>
      </c>
      <c r="R1415" s="100">
        <v>76.107142857142861</v>
      </c>
      <c r="S1415" s="100">
        <v>76.240740740740748</v>
      </c>
      <c r="T1415" s="100">
        <v>86.926923076923075</v>
      </c>
      <c r="U1415" s="100">
        <v>76.896153846153851</v>
      </c>
      <c r="V1415" s="100">
        <v>66.553846153846152</v>
      </c>
      <c r="W1415" s="100">
        <v>60.792307692307709</v>
      </c>
      <c r="X1415" s="100">
        <v>61.070370370370377</v>
      </c>
      <c r="Y1415" s="100">
        <v>43.603571428571421</v>
      </c>
      <c r="Z1415" s="100">
        <v>42.332142857142856</v>
      </c>
      <c r="AA1415" s="100">
        <v>45.028571428571425</v>
      </c>
      <c r="AB1415" s="100">
        <v>44.699999999999996</v>
      </c>
      <c r="AC1415" s="100">
        <v>40.271428571428579</v>
      </c>
      <c r="AD1415" s="100">
        <v>37.103571428571435</v>
      </c>
      <c r="AE1415" s="100">
        <v>28.966666666666669</v>
      </c>
      <c r="AF1415" s="100">
        <v>63.214285714285715</v>
      </c>
      <c r="AG1415" s="100">
        <v>48.607142857142854</v>
      </c>
      <c r="AH1415" s="100">
        <v>51.385714285714293</v>
      </c>
      <c r="AI1415" s="100">
        <v>64.689655172413794</v>
      </c>
      <c r="AJ1415" s="100">
        <v>59.996428571428574</v>
      </c>
      <c r="AK1415" s="100">
        <v>69.32592592592593</v>
      </c>
      <c r="AL1415" s="100">
        <v>81.693103448275878</v>
      </c>
      <c r="AM1415" s="100">
        <v>79.285714285714292</v>
      </c>
      <c r="AN1415" s="100">
        <v>69.022222222222226</v>
      </c>
      <c r="AO1415" s="100">
        <v>61.333333333333336</v>
      </c>
      <c r="AP1415" s="100">
        <v>58.922222222222224</v>
      </c>
      <c r="AQ1415" s="100">
        <v>46.411111111111104</v>
      </c>
      <c r="AR1415" s="100">
        <v>46.921428571428578</v>
      </c>
      <c r="AS1415" s="100">
        <v>32.314814814814817</v>
      </c>
      <c r="AT1415" s="1"/>
      <c r="AU1415" s="1"/>
      <c r="AV1415" s="1"/>
      <c r="AW1415" s="1"/>
      <c r="AX1415" s="1"/>
      <c r="AY1415" s="1"/>
      <c r="AZ1415" s="1"/>
      <c r="BA1415" s="1"/>
      <c r="BB1415" s="1"/>
      <c r="BC1415" s="1"/>
      <c r="BD1415" s="1"/>
      <c r="BE1415" s="1"/>
      <c r="BF1415" s="1"/>
      <c r="BG1415" s="1"/>
      <c r="BH1415" s="1"/>
      <c r="BI1415" s="1"/>
      <c r="BJ1415" s="1"/>
      <c r="BK1415" s="1"/>
      <c r="BL1415" s="1"/>
      <c r="BM1415" s="1"/>
    </row>
    <row r="1416" spans="1:65" ht="16.5" customHeight="1" x14ac:dyDescent="0.25">
      <c r="A1416" s="87">
        <v>21210020</v>
      </c>
      <c r="B1416" s="82" t="s">
        <v>54</v>
      </c>
      <c r="C1416" s="82" t="s">
        <v>1714</v>
      </c>
      <c r="D1416" s="82" t="s">
        <v>1706</v>
      </c>
      <c r="E1416" s="82" t="s">
        <v>1666</v>
      </c>
      <c r="F1416" s="82">
        <v>10</v>
      </c>
      <c r="G1416" s="82">
        <v>1765</v>
      </c>
      <c r="H1416" s="83">
        <v>-75.321638890000003</v>
      </c>
      <c r="I1416" s="93">
        <v>4.5563055600000002</v>
      </c>
      <c r="J1416" s="100">
        <v>17.775862068965516</v>
      </c>
      <c r="K1416" s="100">
        <v>14.427586206896553</v>
      </c>
      <c r="L1416" s="100">
        <v>17.982758620689655</v>
      </c>
      <c r="M1416" s="100">
        <v>25.85517241379311</v>
      </c>
      <c r="N1416" s="100">
        <v>19.334482758620691</v>
      </c>
      <c r="O1416" s="100">
        <v>23.503571428571426</v>
      </c>
      <c r="P1416" s="100">
        <v>33.556666666666665</v>
      </c>
      <c r="Q1416" s="100">
        <v>44.106666666666676</v>
      </c>
      <c r="R1416" s="100">
        <v>47.703333333333326</v>
      </c>
      <c r="S1416" s="100">
        <v>48.720000000000006</v>
      </c>
      <c r="T1416" s="100">
        <v>56.934482758620696</v>
      </c>
      <c r="U1416" s="100">
        <v>56.931034482758605</v>
      </c>
      <c r="V1416" s="100">
        <v>58.806666666666665</v>
      </c>
      <c r="W1416" s="100">
        <v>59.269999999999982</v>
      </c>
      <c r="X1416" s="100">
        <v>66.489999999999995</v>
      </c>
      <c r="Y1416" s="100">
        <v>58.679310344827599</v>
      </c>
      <c r="Z1416" s="100">
        <v>37.803333333333327</v>
      </c>
      <c r="AA1416" s="100">
        <v>42.98</v>
      </c>
      <c r="AB1416" s="100">
        <v>48.356666666666669</v>
      </c>
      <c r="AC1416" s="100">
        <v>39.006666666666661</v>
      </c>
      <c r="AD1416" s="100">
        <v>43.150000000000006</v>
      </c>
      <c r="AE1416" s="100">
        <v>27.69</v>
      </c>
      <c r="AF1416" s="100">
        <v>36.536666666666669</v>
      </c>
      <c r="AG1416" s="100">
        <v>47.039999999999992</v>
      </c>
      <c r="AH1416" s="100">
        <v>39.503571428571433</v>
      </c>
      <c r="AI1416" s="100">
        <v>58.289285714285725</v>
      </c>
      <c r="AJ1416" s="100">
        <v>63.628571428571441</v>
      </c>
      <c r="AK1416" s="100">
        <v>46.696428571428562</v>
      </c>
      <c r="AL1416" s="100">
        <v>49.617857142857147</v>
      </c>
      <c r="AM1416" s="100">
        <v>51.557142857142857</v>
      </c>
      <c r="AN1416" s="100">
        <v>40.214814814814815</v>
      </c>
      <c r="AO1416" s="100">
        <v>46.881481481481487</v>
      </c>
      <c r="AP1416" s="100">
        <v>29.928571428571427</v>
      </c>
      <c r="AQ1416" s="100">
        <v>25.442857142857143</v>
      </c>
      <c r="AR1416" s="100">
        <v>27.978571428571428</v>
      </c>
      <c r="AS1416" s="100">
        <v>18.957142857142859</v>
      </c>
      <c r="AT1416" s="1"/>
      <c r="AU1416" s="1"/>
      <c r="AV1416" s="1"/>
      <c r="AW1416" s="1"/>
      <c r="AX1416" s="1"/>
      <c r="AY1416" s="1"/>
      <c r="AZ1416" s="1"/>
      <c r="BA1416" s="1"/>
      <c r="BB1416" s="1"/>
      <c r="BC1416" s="1"/>
      <c r="BD1416" s="1"/>
      <c r="BE1416" s="1"/>
      <c r="BF1416" s="1"/>
      <c r="BG1416" s="1"/>
      <c r="BH1416" s="1"/>
      <c r="BI1416" s="1"/>
      <c r="BJ1416" s="1"/>
      <c r="BK1416" s="1"/>
      <c r="BL1416" s="1"/>
      <c r="BM1416" s="1"/>
    </row>
    <row r="1417" spans="1:65" ht="16.5" customHeight="1" x14ac:dyDescent="0.25">
      <c r="A1417" s="87">
        <v>21210030</v>
      </c>
      <c r="B1417" s="82" t="s">
        <v>54</v>
      </c>
      <c r="C1417" s="82" t="s">
        <v>1715</v>
      </c>
      <c r="D1417" s="82" t="s">
        <v>1706</v>
      </c>
      <c r="E1417" s="82" t="s">
        <v>1666</v>
      </c>
      <c r="F1417" s="82">
        <v>10</v>
      </c>
      <c r="G1417" s="82">
        <v>1602</v>
      </c>
      <c r="H1417" s="83">
        <v>-75.300833329999989</v>
      </c>
      <c r="I1417" s="93">
        <v>4.51105556</v>
      </c>
      <c r="J1417" s="100">
        <v>18.823076923076925</v>
      </c>
      <c r="K1417" s="100">
        <v>18.719230769230769</v>
      </c>
      <c r="L1417" s="100">
        <v>25.780000000000005</v>
      </c>
      <c r="M1417" s="100">
        <v>33.248148148148147</v>
      </c>
      <c r="N1417" s="100">
        <v>29.488461538461536</v>
      </c>
      <c r="O1417" s="100">
        <v>33.163999999999994</v>
      </c>
      <c r="P1417" s="100">
        <v>64.939999999999984</v>
      </c>
      <c r="Q1417" s="100">
        <v>65.211538461538467</v>
      </c>
      <c r="R1417" s="100">
        <v>73.707407407407416</v>
      </c>
      <c r="S1417" s="100">
        <v>73.014814814814812</v>
      </c>
      <c r="T1417" s="100">
        <v>79.014814814814812</v>
      </c>
      <c r="U1417" s="100">
        <v>72.396153846153851</v>
      </c>
      <c r="V1417" s="100">
        <v>72.988888888888894</v>
      </c>
      <c r="W1417" s="100">
        <v>79.162962962962951</v>
      </c>
      <c r="X1417" s="100">
        <v>95.626923076923077</v>
      </c>
      <c r="Y1417" s="100">
        <v>75.503703703703707</v>
      </c>
      <c r="Z1417" s="100">
        <v>44.765384615384612</v>
      </c>
      <c r="AA1417" s="100">
        <v>54.131999999999998</v>
      </c>
      <c r="AB1417" s="100">
        <v>67.64800000000001</v>
      </c>
      <c r="AC1417" s="100">
        <v>49.276000000000003</v>
      </c>
      <c r="AD1417" s="100">
        <v>47.016000000000005</v>
      </c>
      <c r="AE1417" s="100">
        <v>30.684615384615384</v>
      </c>
      <c r="AF1417" s="100">
        <v>31.153846153846153</v>
      </c>
      <c r="AG1417" s="100">
        <v>59.508000000000003</v>
      </c>
      <c r="AH1417" s="100">
        <v>45.596000000000004</v>
      </c>
      <c r="AI1417" s="100">
        <v>62.930769230769229</v>
      </c>
      <c r="AJ1417" s="100">
        <v>70.2</v>
      </c>
      <c r="AK1417" s="100">
        <v>59.475999999999992</v>
      </c>
      <c r="AL1417" s="100">
        <v>73.380780233383177</v>
      </c>
      <c r="AM1417" s="100">
        <v>62.18270224791307</v>
      </c>
      <c r="AN1417" s="100">
        <v>49.89200000000001</v>
      </c>
      <c r="AO1417" s="100">
        <v>49.958333333333336</v>
      </c>
      <c r="AP1417" s="100">
        <v>40.491999999999997</v>
      </c>
      <c r="AQ1417" s="100">
        <v>35.040000000000006</v>
      </c>
      <c r="AR1417" s="100">
        <v>34.204166666666659</v>
      </c>
      <c r="AS1417" s="100">
        <v>16.884615384615383</v>
      </c>
      <c r="AT1417" s="1" t="s">
        <v>1888</v>
      </c>
      <c r="AU1417" s="1"/>
      <c r="AV1417" s="1"/>
      <c r="AW1417" s="1"/>
      <c r="AX1417" s="1"/>
      <c r="AY1417" s="1"/>
      <c r="AZ1417" s="1"/>
      <c r="BA1417" s="1"/>
      <c r="BB1417" s="1"/>
      <c r="BC1417" s="1"/>
      <c r="BD1417" s="1"/>
      <c r="BE1417" s="1"/>
      <c r="BF1417" s="1"/>
      <c r="BG1417" s="1"/>
      <c r="BH1417" s="1"/>
      <c r="BI1417" s="1"/>
      <c r="BJ1417" s="1"/>
      <c r="BK1417" s="1"/>
      <c r="BL1417" s="1"/>
      <c r="BM1417" s="1"/>
    </row>
    <row r="1418" spans="1:65" ht="16.5" customHeight="1" x14ac:dyDescent="0.25">
      <c r="A1418" s="87">
        <v>21240030</v>
      </c>
      <c r="B1418" s="82" t="s">
        <v>26</v>
      </c>
      <c r="C1418" s="82" t="s">
        <v>1716</v>
      </c>
      <c r="D1418" s="82" t="s">
        <v>1706</v>
      </c>
      <c r="E1418" s="82" t="s">
        <v>1666</v>
      </c>
      <c r="F1418" s="82">
        <v>10</v>
      </c>
      <c r="G1418" s="82">
        <v>1980</v>
      </c>
      <c r="H1418" s="83">
        <v>-75.075388889999999</v>
      </c>
      <c r="I1418" s="93">
        <v>4.5424444399999997</v>
      </c>
      <c r="J1418" s="100">
        <v>29.33</v>
      </c>
      <c r="K1418" s="100">
        <v>42.056666666666658</v>
      </c>
      <c r="L1418" s="100">
        <v>31.341379310344827</v>
      </c>
      <c r="M1418" s="100">
        <v>44.849999999999994</v>
      </c>
      <c r="N1418" s="100">
        <v>41.860000000000007</v>
      </c>
      <c r="O1418" s="100">
        <v>40.519999999999996</v>
      </c>
      <c r="P1418" s="100">
        <v>65.448275862068968</v>
      </c>
      <c r="Q1418" s="100">
        <v>69.455172413793107</v>
      </c>
      <c r="R1418" s="100">
        <v>73.210344827586184</v>
      </c>
      <c r="S1418" s="100">
        <v>70.806666666666672</v>
      </c>
      <c r="T1418" s="100">
        <v>101.45666666666665</v>
      </c>
      <c r="U1418" s="100">
        <v>85.317241379310332</v>
      </c>
      <c r="V1418" s="100">
        <v>71.86333333333333</v>
      </c>
      <c r="W1418" s="100">
        <v>78.786666666666662</v>
      </c>
      <c r="X1418" s="100">
        <v>90.918518518518511</v>
      </c>
      <c r="Y1418" s="100">
        <v>59.11666666666666</v>
      </c>
      <c r="Z1418" s="100">
        <v>33.086666666666666</v>
      </c>
      <c r="AA1418" s="100">
        <v>24.25</v>
      </c>
      <c r="AB1418" s="100">
        <v>29.583333333333336</v>
      </c>
      <c r="AC1418" s="100">
        <v>17.956666666666667</v>
      </c>
      <c r="AD1418" s="100">
        <v>23.386666666666663</v>
      </c>
      <c r="AE1418" s="100">
        <v>24.123333333333331</v>
      </c>
      <c r="AF1418" s="100">
        <v>17.516666666666666</v>
      </c>
      <c r="AG1418" s="100">
        <v>44.900000000000006</v>
      </c>
      <c r="AH1418" s="100">
        <v>44.586666666666673</v>
      </c>
      <c r="AI1418" s="100">
        <v>57.786666666666669</v>
      </c>
      <c r="AJ1418" s="100">
        <v>67.636666666666684</v>
      </c>
      <c r="AK1418" s="100">
        <v>65.706666666666663</v>
      </c>
      <c r="AL1418" s="100">
        <v>64.456666666666649</v>
      </c>
      <c r="AM1418" s="100">
        <v>75.873333333333349</v>
      </c>
      <c r="AN1418" s="100">
        <v>61.113333333333337</v>
      </c>
      <c r="AO1418" s="100">
        <v>47.709999999999994</v>
      </c>
      <c r="AP1418" s="100">
        <v>48.496666666666655</v>
      </c>
      <c r="AQ1418" s="100">
        <v>43.330000000000005</v>
      </c>
      <c r="AR1418" s="100">
        <v>33.690000000000005</v>
      </c>
      <c r="AS1418" s="100">
        <v>32.231034482758616</v>
      </c>
      <c r="AT1418" s="1"/>
      <c r="AU1418" s="1"/>
      <c r="AV1418" s="1"/>
      <c r="AW1418" s="1"/>
      <c r="AX1418" s="1"/>
      <c r="AY1418" s="1"/>
      <c r="AZ1418" s="1"/>
      <c r="BA1418" s="1"/>
      <c r="BB1418" s="1"/>
      <c r="BC1418" s="1"/>
      <c r="BD1418" s="1"/>
      <c r="BE1418" s="1"/>
      <c r="BF1418" s="1"/>
      <c r="BG1418" s="1"/>
      <c r="BH1418" s="1"/>
      <c r="BI1418" s="1"/>
      <c r="BJ1418" s="1"/>
      <c r="BK1418" s="1"/>
      <c r="BL1418" s="1"/>
      <c r="BM1418" s="1"/>
    </row>
    <row r="1419" spans="1:65" ht="16.5" customHeight="1" x14ac:dyDescent="0.25">
      <c r="A1419" s="87">
        <v>21210180</v>
      </c>
      <c r="B1419" s="82" t="s">
        <v>54</v>
      </c>
      <c r="C1419" s="82" t="s">
        <v>1717</v>
      </c>
      <c r="D1419" s="82" t="s">
        <v>1706</v>
      </c>
      <c r="E1419" s="82" t="s">
        <v>1666</v>
      </c>
      <c r="F1419" s="82">
        <v>10</v>
      </c>
      <c r="G1419" s="82">
        <v>1991</v>
      </c>
      <c r="H1419" s="83">
        <v>-75.409833329999998</v>
      </c>
      <c r="I1419" s="93">
        <v>4.5194999999999999</v>
      </c>
      <c r="J1419" s="100">
        <v>16.759999999999998</v>
      </c>
      <c r="K1419" s="100">
        <v>15.85</v>
      </c>
      <c r="L1419" s="100">
        <v>16.203333333333333</v>
      </c>
      <c r="M1419" s="100">
        <v>23.620689655172413</v>
      </c>
      <c r="N1419" s="100">
        <v>25.172413793103448</v>
      </c>
      <c r="O1419" s="100">
        <v>21.892857142857142</v>
      </c>
      <c r="P1419" s="100">
        <v>30.310344827586206</v>
      </c>
      <c r="Q1419" s="100">
        <v>32.866666666666667</v>
      </c>
      <c r="R1419" s="100">
        <v>37.11</v>
      </c>
      <c r="S1419" s="100">
        <v>37.642857142857146</v>
      </c>
      <c r="T1419" s="100">
        <v>45.642857142857146</v>
      </c>
      <c r="U1419" s="100">
        <v>42.964285714285715</v>
      </c>
      <c r="V1419" s="100">
        <v>49.127586206896545</v>
      </c>
      <c r="W1419" s="100">
        <v>55.724137931034484</v>
      </c>
      <c r="X1419" s="100">
        <v>59.517241379310342</v>
      </c>
      <c r="Y1419" s="100">
        <v>46</v>
      </c>
      <c r="Z1419" s="100">
        <v>38.241379310344826</v>
      </c>
      <c r="AA1419" s="100">
        <v>45.551724137931032</v>
      </c>
      <c r="AB1419" s="100">
        <v>39.234482758620686</v>
      </c>
      <c r="AC1419" s="100">
        <v>38.724137931034484</v>
      </c>
      <c r="AD1419" s="100">
        <v>49.344827586206897</v>
      </c>
      <c r="AE1419" s="100">
        <v>24.107142857142858</v>
      </c>
      <c r="AF1419" s="100">
        <v>28.142857142857142</v>
      </c>
      <c r="AG1419" s="100">
        <v>30.535714285714285</v>
      </c>
      <c r="AH1419" s="100">
        <v>37.851851851851855</v>
      </c>
      <c r="AI1419" s="100">
        <v>43.066666666666663</v>
      </c>
      <c r="AJ1419" s="100">
        <v>45.6</v>
      </c>
      <c r="AK1419" s="100">
        <v>39.724137931034484</v>
      </c>
      <c r="AL1419" s="100">
        <v>42.344827586206897</v>
      </c>
      <c r="AM1419" s="100">
        <v>47.96551724137931</v>
      </c>
      <c r="AN1419" s="100">
        <v>45.03448275862069</v>
      </c>
      <c r="AO1419" s="100">
        <v>42.482758620689658</v>
      </c>
      <c r="AP1419" s="100">
        <v>42.896551724137929</v>
      </c>
      <c r="AQ1419" s="100">
        <v>24.803333333333335</v>
      </c>
      <c r="AR1419" s="100">
        <v>33.673333333333332</v>
      </c>
      <c r="AS1419" s="100">
        <v>20.463333333333331</v>
      </c>
      <c r="AT1419" s="1"/>
      <c r="AU1419" s="1"/>
      <c r="AV1419" s="1"/>
      <c r="AW1419" s="1"/>
      <c r="AX1419" s="1"/>
      <c r="AY1419" s="1"/>
      <c r="AZ1419" s="1"/>
      <c r="BA1419" s="1"/>
      <c r="BB1419" s="1"/>
      <c r="BC1419" s="1"/>
      <c r="BD1419" s="1"/>
      <c r="BE1419" s="1"/>
      <c r="BF1419" s="1"/>
      <c r="BG1419" s="1"/>
      <c r="BH1419" s="1"/>
      <c r="BI1419" s="1"/>
      <c r="BJ1419" s="1"/>
      <c r="BK1419" s="1"/>
      <c r="BL1419" s="1"/>
      <c r="BM1419" s="1"/>
    </row>
    <row r="1420" spans="1:65" ht="16.5" customHeight="1" x14ac:dyDescent="0.25">
      <c r="A1420" s="87">
        <v>21250070</v>
      </c>
      <c r="B1420" s="82" t="s">
        <v>26</v>
      </c>
      <c r="C1420" s="82" t="s">
        <v>1718</v>
      </c>
      <c r="D1420" s="82" t="s">
        <v>1719</v>
      </c>
      <c r="E1420" s="82" t="s">
        <v>1666</v>
      </c>
      <c r="F1420" s="82">
        <v>10</v>
      </c>
      <c r="G1420" s="82">
        <v>472</v>
      </c>
      <c r="H1420" s="83">
        <v>-74.935694439999992</v>
      </c>
      <c r="I1420" s="93">
        <v>4.8001111100000005</v>
      </c>
      <c r="J1420" s="100">
        <v>16.540740740740741</v>
      </c>
      <c r="K1420" s="100">
        <v>33.099999999999994</v>
      </c>
      <c r="L1420" s="100">
        <v>34.699999999999996</v>
      </c>
      <c r="M1420" s="100">
        <v>34.457142857142863</v>
      </c>
      <c r="N1420" s="100">
        <v>37.206896551724135</v>
      </c>
      <c r="O1420" s="100">
        <v>25.882758620689657</v>
      </c>
      <c r="P1420" s="100">
        <v>36.378571428571419</v>
      </c>
      <c r="Q1420" s="100">
        <v>51.817857142857143</v>
      </c>
      <c r="R1420" s="100">
        <v>43.517857142857146</v>
      </c>
      <c r="S1420" s="100">
        <v>64.637931034482762</v>
      </c>
      <c r="T1420" s="100">
        <v>77.203448275862087</v>
      </c>
      <c r="U1420" s="100">
        <v>78.239285714285714</v>
      </c>
      <c r="V1420" s="100">
        <v>85.007142857142853</v>
      </c>
      <c r="W1420" s="100">
        <v>82.3</v>
      </c>
      <c r="X1420" s="100">
        <v>81.578571428571422</v>
      </c>
      <c r="Y1420" s="100">
        <v>51.934482758620696</v>
      </c>
      <c r="Z1420" s="100">
        <v>28.07586206896552</v>
      </c>
      <c r="AA1420" s="100">
        <v>24.220000000000006</v>
      </c>
      <c r="AB1420" s="100">
        <v>32.193333333333335</v>
      </c>
      <c r="AC1420" s="100">
        <v>21.286666666666669</v>
      </c>
      <c r="AD1420" s="100">
        <v>25.255172413793101</v>
      </c>
      <c r="AE1420" s="100">
        <v>24.481481481481481</v>
      </c>
      <c r="AF1420" s="100">
        <v>27.681481481481477</v>
      </c>
      <c r="AG1420" s="100">
        <v>62.366666666666667</v>
      </c>
      <c r="AH1420" s="100">
        <v>45.679310344827584</v>
      </c>
      <c r="AI1420" s="100">
        <v>49.255172413793105</v>
      </c>
      <c r="AJ1420" s="100">
        <v>65.711111111111109</v>
      </c>
      <c r="AK1420" s="100">
        <v>62.707142857142856</v>
      </c>
      <c r="AL1420" s="100">
        <v>61.522222222222226</v>
      </c>
      <c r="AM1420" s="100">
        <v>56.551851851851865</v>
      </c>
      <c r="AN1420" s="100">
        <v>66.44285714285715</v>
      </c>
      <c r="AO1420" s="100">
        <v>42.18518518518519</v>
      </c>
      <c r="AP1420" s="100">
        <v>31.257142857142856</v>
      </c>
      <c r="AQ1420" s="100">
        <v>31.722222222222221</v>
      </c>
      <c r="AR1420" s="100">
        <v>33.614814814814814</v>
      </c>
      <c r="AS1420" s="100">
        <v>26.765384615384612</v>
      </c>
      <c r="AT1420" s="1"/>
      <c r="AU1420" s="1"/>
      <c r="AV1420" s="1"/>
      <c r="AW1420" s="1"/>
      <c r="AX1420" s="1"/>
      <c r="AY1420" s="1"/>
      <c r="AZ1420" s="1"/>
      <c r="BA1420" s="1"/>
      <c r="BB1420" s="1"/>
      <c r="BC1420" s="1"/>
      <c r="BD1420" s="1"/>
      <c r="BE1420" s="1"/>
      <c r="BF1420" s="1"/>
      <c r="BG1420" s="1"/>
      <c r="BH1420" s="1"/>
      <c r="BI1420" s="1"/>
      <c r="BJ1420" s="1"/>
      <c r="BK1420" s="1"/>
      <c r="BL1420" s="1"/>
      <c r="BM1420" s="1"/>
    </row>
    <row r="1421" spans="1:65" ht="16.5" customHeight="1" x14ac:dyDescent="0.25">
      <c r="A1421" s="87">
        <v>21250500</v>
      </c>
      <c r="B1421" s="82" t="s">
        <v>26</v>
      </c>
      <c r="C1421" s="82" t="s">
        <v>1720</v>
      </c>
      <c r="D1421" s="82" t="s">
        <v>1720</v>
      </c>
      <c r="E1421" s="82" t="s">
        <v>1666</v>
      </c>
      <c r="F1421" s="82">
        <v>10</v>
      </c>
      <c r="G1421" s="82">
        <v>1649</v>
      </c>
      <c r="H1421" s="83">
        <v>-75.075861110000005</v>
      </c>
      <c r="I1421" s="93">
        <v>4.92188889</v>
      </c>
      <c r="J1421" s="100">
        <v>55.820689655172416</v>
      </c>
      <c r="K1421" s="100">
        <v>50.637931034482762</v>
      </c>
      <c r="L1421" s="100">
        <v>53.413793103448285</v>
      </c>
      <c r="M1421" s="100">
        <v>47.423333333333332</v>
      </c>
      <c r="N1421" s="100">
        <v>75.413333333333341</v>
      </c>
      <c r="O1421" s="100">
        <v>63.393333333333338</v>
      </c>
      <c r="P1421" s="100">
        <v>81.903333333333336</v>
      </c>
      <c r="Q1421" s="100">
        <v>84.710000000000008</v>
      </c>
      <c r="R1421" s="100">
        <v>102.10666666666665</v>
      </c>
      <c r="S1421" s="100">
        <v>98.810344827586206</v>
      </c>
      <c r="T1421" s="100">
        <v>116.37333333333332</v>
      </c>
      <c r="U1421" s="100">
        <v>85.876666666666651</v>
      </c>
      <c r="V1421" s="100">
        <v>102.11034482758622</v>
      </c>
      <c r="W1421" s="100">
        <v>101.56206896551724</v>
      </c>
      <c r="X1421" s="100">
        <v>103.26896551724137</v>
      </c>
      <c r="Y1421" s="100">
        <v>64.832142857142856</v>
      </c>
      <c r="Z1421" s="100">
        <v>37.231034482758623</v>
      </c>
      <c r="AA1421" s="100">
        <v>41.210344827586205</v>
      </c>
      <c r="AB1421" s="100">
        <v>51.196551724137926</v>
      </c>
      <c r="AC1421" s="100">
        <v>36.686206896551724</v>
      </c>
      <c r="AD1421" s="100">
        <v>33.375</v>
      </c>
      <c r="AE1421" s="100">
        <v>26.885714285714283</v>
      </c>
      <c r="AF1421" s="100">
        <v>41.732142857142854</v>
      </c>
      <c r="AG1421" s="100">
        <v>62.022222222222219</v>
      </c>
      <c r="AH1421" s="100">
        <v>60.046428571428571</v>
      </c>
      <c r="AI1421" s="100">
        <v>66.278571428571425</v>
      </c>
      <c r="AJ1421" s="100">
        <v>81.753571428571448</v>
      </c>
      <c r="AK1421" s="100">
        <v>88.446428571428569</v>
      </c>
      <c r="AL1421" s="100">
        <v>89.1</v>
      </c>
      <c r="AM1421" s="100">
        <v>109.33571428571427</v>
      </c>
      <c r="AN1421" s="100">
        <v>87.069230769230757</v>
      </c>
      <c r="AO1421" s="100">
        <v>99.696296296296282</v>
      </c>
      <c r="AP1421" s="100">
        <v>68.262962962962959</v>
      </c>
      <c r="AQ1421" s="100">
        <v>74.596428571428561</v>
      </c>
      <c r="AR1421" s="100">
        <v>61.017857142857146</v>
      </c>
      <c r="AS1421" s="100">
        <v>44.729629629629635</v>
      </c>
      <c r="AT1421" s="1"/>
      <c r="AU1421" s="1"/>
      <c r="AV1421" s="1"/>
      <c r="AW1421" s="1"/>
      <c r="AX1421" s="1"/>
      <c r="AY1421" s="1"/>
      <c r="AZ1421" s="1"/>
      <c r="BA1421" s="1"/>
      <c r="BB1421" s="1"/>
      <c r="BC1421" s="1"/>
      <c r="BD1421" s="1"/>
      <c r="BE1421" s="1"/>
      <c r="BF1421" s="1"/>
      <c r="BG1421" s="1"/>
      <c r="BH1421" s="1"/>
      <c r="BI1421" s="1"/>
      <c r="BJ1421" s="1"/>
      <c r="BK1421" s="1"/>
      <c r="BL1421" s="1"/>
      <c r="BM1421" s="1"/>
    </row>
    <row r="1422" spans="1:65" ht="16.5" customHeight="1" x14ac:dyDescent="0.25">
      <c r="A1422" s="87">
        <v>23025040</v>
      </c>
      <c r="B1422" s="82" t="s">
        <v>56</v>
      </c>
      <c r="C1422" s="82" t="s">
        <v>1499</v>
      </c>
      <c r="D1422" s="82" t="s">
        <v>1721</v>
      </c>
      <c r="E1422" s="82" t="s">
        <v>1666</v>
      </c>
      <c r="F1422" s="82">
        <v>10</v>
      </c>
      <c r="G1422" s="82">
        <v>788</v>
      </c>
      <c r="H1422" s="83">
        <v>-74.914580560000005</v>
      </c>
      <c r="I1422" s="93">
        <v>5.3011088900000001</v>
      </c>
      <c r="J1422" s="100">
        <v>99.236666666666679</v>
      </c>
      <c r="K1422" s="100">
        <v>88.063333333333333</v>
      </c>
      <c r="L1422" s="100">
        <v>64.617241379310357</v>
      </c>
      <c r="M1422" s="100">
        <v>82.823333333333338</v>
      </c>
      <c r="N1422" s="100">
        <v>91.223333333333343</v>
      </c>
      <c r="O1422" s="100">
        <v>47.848275862068959</v>
      </c>
      <c r="P1422" s="100">
        <v>101.26333333333332</v>
      </c>
      <c r="Q1422" s="100">
        <v>98.403333333333336</v>
      </c>
      <c r="R1422" s="100">
        <v>129.7896551724138</v>
      </c>
      <c r="S1422" s="100">
        <v>130.88928571428571</v>
      </c>
      <c r="T1422" s="100">
        <v>142.99666666666664</v>
      </c>
      <c r="U1422" s="100">
        <v>116.30666666666667</v>
      </c>
      <c r="V1422" s="100">
        <v>125.43999999999998</v>
      </c>
      <c r="W1422" s="100">
        <v>105.99655172413792</v>
      </c>
      <c r="X1422" s="100">
        <v>128.68275862068964</v>
      </c>
      <c r="Y1422" s="100">
        <v>60.031034482758606</v>
      </c>
      <c r="Z1422" s="100">
        <v>42.79</v>
      </c>
      <c r="AA1422" s="100">
        <v>37.5</v>
      </c>
      <c r="AB1422" s="100">
        <v>35.370370370370374</v>
      </c>
      <c r="AC1422" s="100">
        <v>44.855172413793092</v>
      </c>
      <c r="AD1422" s="100">
        <v>33.886666666666663</v>
      </c>
      <c r="AE1422" s="100">
        <v>40.596666666666664</v>
      </c>
      <c r="AF1422" s="100">
        <v>54.98571428571428</v>
      </c>
      <c r="AG1422" s="100">
        <v>96.199999999999974</v>
      </c>
      <c r="AH1422" s="100">
        <v>74.000000000000014</v>
      </c>
      <c r="AI1422" s="100">
        <v>74.646666666666661</v>
      </c>
      <c r="AJ1422" s="100">
        <v>103.29310344827584</v>
      </c>
      <c r="AK1422" s="100">
        <v>138.17142857142855</v>
      </c>
      <c r="AL1422" s="100">
        <v>133.82592592592593</v>
      </c>
      <c r="AM1422" s="100">
        <v>199.15</v>
      </c>
      <c r="AN1422" s="100">
        <v>168.07931034482763</v>
      </c>
      <c r="AO1422" s="100">
        <v>189.93571428571428</v>
      </c>
      <c r="AP1422" s="100">
        <v>168.52068965517239</v>
      </c>
      <c r="AQ1422" s="100">
        <v>148.96999999999997</v>
      </c>
      <c r="AR1422" s="100">
        <v>122.55666666666667</v>
      </c>
      <c r="AS1422" s="100">
        <v>94.513793103448265</v>
      </c>
      <c r="AT1422" s="1"/>
      <c r="AU1422" s="1"/>
      <c r="AV1422" s="1"/>
      <c r="AW1422" s="1"/>
      <c r="AX1422" s="1"/>
      <c r="AY1422" s="1"/>
      <c r="AZ1422" s="1"/>
      <c r="BA1422" s="1"/>
      <c r="BB1422" s="1"/>
      <c r="BC1422" s="1"/>
      <c r="BD1422" s="1"/>
      <c r="BE1422" s="1"/>
      <c r="BF1422" s="1"/>
      <c r="BG1422" s="1"/>
      <c r="BH1422" s="1"/>
      <c r="BI1422" s="1"/>
      <c r="BJ1422" s="1"/>
      <c r="BK1422" s="1"/>
      <c r="BL1422" s="1"/>
      <c r="BM1422" s="1"/>
    </row>
    <row r="1423" spans="1:65" ht="16.5" customHeight="1" x14ac:dyDescent="0.25">
      <c r="A1423" s="87">
        <v>21190300</v>
      </c>
      <c r="B1423" s="82" t="s">
        <v>26</v>
      </c>
      <c r="C1423" s="82" t="s">
        <v>2102</v>
      </c>
      <c r="D1423" s="82" t="s">
        <v>1723</v>
      </c>
      <c r="E1423" s="82" t="s">
        <v>1666</v>
      </c>
      <c r="F1423" s="82">
        <v>10</v>
      </c>
      <c r="G1423" s="82">
        <v>650</v>
      </c>
      <c r="H1423" s="83">
        <v>-74.606638889999999</v>
      </c>
      <c r="I1423" s="93">
        <v>4.2345277799999996</v>
      </c>
      <c r="J1423" s="100">
        <v>22.526315789473685</v>
      </c>
      <c r="K1423" s="100">
        <v>52.789473684210527</v>
      </c>
      <c r="L1423" s="100">
        <v>49.926315789473684</v>
      </c>
      <c r="M1423" s="100">
        <v>26.235294117647058</v>
      </c>
      <c r="N1423" s="100">
        <v>49.705882352941174</v>
      </c>
      <c r="O1423" s="100">
        <v>48.842105263157897</v>
      </c>
      <c r="P1423" s="100">
        <v>55.252631578947366</v>
      </c>
      <c r="Q1423" s="100">
        <v>77.05263157894737</v>
      </c>
      <c r="R1423" s="100">
        <v>89.89473684210526</v>
      </c>
      <c r="S1423" s="100">
        <v>71.78947368421052</v>
      </c>
      <c r="T1423" s="100">
        <v>104.21052631578948</v>
      </c>
      <c r="U1423" s="100">
        <v>69.684210526315795</v>
      </c>
      <c r="V1423" s="100">
        <v>85.94736842105263</v>
      </c>
      <c r="W1423" s="100">
        <v>47.210526315789473</v>
      </c>
      <c r="X1423" s="100">
        <v>102</v>
      </c>
      <c r="Y1423" s="100">
        <v>52.421052631578945</v>
      </c>
      <c r="Z1423" s="100">
        <v>49.94736842105263</v>
      </c>
      <c r="AA1423" s="100">
        <v>21.368421052631579</v>
      </c>
      <c r="AB1423" s="100">
        <v>23.631578947368421</v>
      </c>
      <c r="AC1423" s="100">
        <v>12.684210526315789</v>
      </c>
      <c r="AD1423" s="100">
        <v>22.631578947368421</v>
      </c>
      <c r="AE1423" s="100">
        <v>16.473684210526315</v>
      </c>
      <c r="AF1423" s="100">
        <v>10.5</v>
      </c>
      <c r="AG1423" s="100">
        <v>25.1</v>
      </c>
      <c r="AH1423" s="100">
        <v>25.222222222222221</v>
      </c>
      <c r="AI1423" s="100">
        <v>47.666666666666664</v>
      </c>
      <c r="AJ1423" s="100">
        <v>58.277777777777779</v>
      </c>
      <c r="AK1423" s="100">
        <v>51.222222222222221</v>
      </c>
      <c r="AL1423" s="100">
        <v>65.82352941176471</v>
      </c>
      <c r="AM1423" s="100">
        <v>130.8235294117647</v>
      </c>
      <c r="AN1423" s="100">
        <v>81.944444444444443</v>
      </c>
      <c r="AO1423" s="100">
        <v>137.05555555555554</v>
      </c>
      <c r="AP1423" s="100">
        <v>82.666666666666671</v>
      </c>
      <c r="AQ1423" s="100">
        <v>50.94736842105263</v>
      </c>
      <c r="AR1423" s="100">
        <v>91.005263157894731</v>
      </c>
      <c r="AS1423" s="100">
        <v>39.710526315789473</v>
      </c>
      <c r="AT1423" s="1" t="s">
        <v>5204</v>
      </c>
      <c r="AU1423" s="1"/>
      <c r="AV1423" s="1"/>
      <c r="AW1423" s="1"/>
      <c r="AX1423" s="1"/>
      <c r="AY1423" s="1"/>
      <c r="AZ1423" s="1"/>
      <c r="BA1423" s="1"/>
      <c r="BB1423" s="1"/>
      <c r="BC1423" s="1"/>
      <c r="BD1423" s="1"/>
      <c r="BE1423" s="1"/>
      <c r="BF1423" s="1"/>
      <c r="BG1423" s="1"/>
      <c r="BH1423" s="1"/>
      <c r="BI1423" s="1"/>
      <c r="BJ1423" s="1"/>
      <c r="BK1423" s="1"/>
      <c r="BL1423" s="1"/>
      <c r="BM1423" s="1"/>
    </row>
    <row r="1424" spans="1:65" ht="16.5" customHeight="1" x14ac:dyDescent="0.25">
      <c r="A1424" s="87">
        <v>21190410</v>
      </c>
      <c r="B1424" s="82" t="s">
        <v>26</v>
      </c>
      <c r="C1424" s="82" t="s">
        <v>1722</v>
      </c>
      <c r="D1424" s="82" t="s">
        <v>1723</v>
      </c>
      <c r="E1424" s="82" t="s">
        <v>1666</v>
      </c>
      <c r="F1424" s="82">
        <v>10</v>
      </c>
      <c r="G1424" s="82">
        <v>1104</v>
      </c>
      <c r="H1424" s="83">
        <v>-74.587333329999993</v>
      </c>
      <c r="I1424" s="93">
        <v>4.1646111100000001</v>
      </c>
      <c r="J1424" s="100">
        <v>42.092592592592595</v>
      </c>
      <c r="K1424" s="100">
        <v>45.859259259259254</v>
      </c>
      <c r="L1424" s="100">
        <v>42.32692307692308</v>
      </c>
      <c r="M1424" s="100">
        <v>61.82592592592593</v>
      </c>
      <c r="N1424" s="100">
        <v>61.140740740740746</v>
      </c>
      <c r="O1424" s="100">
        <v>60.455555555555556</v>
      </c>
      <c r="P1424" s="100">
        <v>77.607407407407408</v>
      </c>
      <c r="Q1424" s="100">
        <v>81.281481481481478</v>
      </c>
      <c r="R1424" s="100">
        <v>89.996153846153845</v>
      </c>
      <c r="S1424" s="100">
        <v>66.862962962962968</v>
      </c>
      <c r="T1424" s="100">
        <v>91.733333333333334</v>
      </c>
      <c r="U1424" s="100">
        <v>71.340740740740742</v>
      </c>
      <c r="V1424" s="100">
        <v>79.839285714285708</v>
      </c>
      <c r="W1424" s="100">
        <v>51.032142857142851</v>
      </c>
      <c r="X1424" s="100">
        <v>73.246428571428581</v>
      </c>
      <c r="Y1424" s="100">
        <v>41.657142857142858</v>
      </c>
      <c r="Z1424" s="100">
        <v>31.360714285714288</v>
      </c>
      <c r="AA1424" s="100">
        <v>19.896428571428572</v>
      </c>
      <c r="AB1424" s="100">
        <v>23.214814814814819</v>
      </c>
      <c r="AC1424" s="100">
        <v>19.157142857142855</v>
      </c>
      <c r="AD1424" s="100">
        <v>18.048148148148147</v>
      </c>
      <c r="AE1424" s="100">
        <v>12.278571428571427</v>
      </c>
      <c r="AF1424" s="100">
        <v>15.353571428571428</v>
      </c>
      <c r="AG1424" s="100">
        <v>18.510714285714283</v>
      </c>
      <c r="AH1424" s="100">
        <v>19.596551724137928</v>
      </c>
      <c r="AI1424" s="100">
        <v>36.25555555555556</v>
      </c>
      <c r="AJ1424" s="100">
        <v>48.010714285714286</v>
      </c>
      <c r="AK1424" s="100">
        <v>55.546428571428578</v>
      </c>
      <c r="AL1424" s="100">
        <v>60.68571428571429</v>
      </c>
      <c r="AM1424" s="100">
        <v>97.407142857142844</v>
      </c>
      <c r="AN1424" s="100">
        <v>86.038461538461533</v>
      </c>
      <c r="AO1424" s="100">
        <v>134.25599999999997</v>
      </c>
      <c r="AP1424" s="100">
        <v>70.112000000000009</v>
      </c>
      <c r="AQ1424" s="100">
        <v>70.738461538461536</v>
      </c>
      <c r="AR1424" s="100">
        <v>66.343999999999994</v>
      </c>
      <c r="AS1424" s="100">
        <v>34.128</v>
      </c>
      <c r="AT1424" s="1"/>
      <c r="AU1424" s="1"/>
      <c r="AV1424" s="1"/>
      <c r="AW1424" s="1"/>
      <c r="AX1424" s="1"/>
      <c r="AY1424" s="1"/>
      <c r="AZ1424" s="1"/>
      <c r="BA1424" s="1"/>
      <c r="BB1424" s="1"/>
      <c r="BC1424" s="1"/>
      <c r="BD1424" s="1"/>
      <c r="BE1424" s="1"/>
      <c r="BF1424" s="1"/>
      <c r="BG1424" s="1"/>
      <c r="BH1424" s="1"/>
      <c r="BI1424" s="1"/>
      <c r="BJ1424" s="1"/>
      <c r="BK1424" s="1"/>
      <c r="BL1424" s="1"/>
      <c r="BM1424" s="1"/>
    </row>
    <row r="1425" spans="1:65" ht="16.5" customHeight="1" x14ac:dyDescent="0.25">
      <c r="A1425" s="87">
        <v>21250050</v>
      </c>
      <c r="B1425" s="82" t="s">
        <v>26</v>
      </c>
      <c r="C1425" s="82" t="s">
        <v>1724</v>
      </c>
      <c r="D1425" s="82" t="s">
        <v>163</v>
      </c>
      <c r="E1425" s="82" t="s">
        <v>1666</v>
      </c>
      <c r="F1425" s="82">
        <v>10</v>
      </c>
      <c r="G1425" s="82">
        <v>3150</v>
      </c>
      <c r="H1425" s="83">
        <v>-75.25</v>
      </c>
      <c r="I1425" s="93">
        <v>4.8499999999999996</v>
      </c>
      <c r="J1425" s="100">
        <v>15.96153846153846</v>
      </c>
      <c r="K1425" s="100">
        <v>15.780769230769231</v>
      </c>
      <c r="L1425" s="100">
        <v>20.96</v>
      </c>
      <c r="M1425" s="100">
        <v>17.34</v>
      </c>
      <c r="N1425" s="100">
        <v>24.004000000000001</v>
      </c>
      <c r="O1425" s="100">
        <v>28.408333333333335</v>
      </c>
      <c r="P1425" s="100">
        <v>41.146153846153844</v>
      </c>
      <c r="Q1425" s="100">
        <v>57.929629629629623</v>
      </c>
      <c r="R1425" s="100">
        <v>82.855555555555554</v>
      </c>
      <c r="S1425" s="100">
        <v>70.438461538461539</v>
      </c>
      <c r="T1425" s="100">
        <v>66.930769230769243</v>
      </c>
      <c r="U1425" s="100">
        <v>81.869230769230782</v>
      </c>
      <c r="V1425" s="100">
        <v>75.134615384615387</v>
      </c>
      <c r="W1425" s="100">
        <v>82.911111111111111</v>
      </c>
      <c r="X1425" s="100">
        <v>88.830769230769221</v>
      </c>
      <c r="Y1425" s="100">
        <v>53.670370370370385</v>
      </c>
      <c r="Z1425" s="100">
        <v>54.940740740740736</v>
      </c>
      <c r="AA1425" s="100">
        <v>63.18571428571429</v>
      </c>
      <c r="AB1425" s="100">
        <v>45.592592592592595</v>
      </c>
      <c r="AC1425" s="100">
        <v>44.288461538461547</v>
      </c>
      <c r="AD1425" s="100">
        <v>44.600000000000009</v>
      </c>
      <c r="AE1425" s="100">
        <v>26.525000000000002</v>
      </c>
      <c r="AF1425" s="100">
        <v>45.550000000000004</v>
      </c>
      <c r="AG1425" s="100">
        <v>38.723076923076924</v>
      </c>
      <c r="AH1425" s="100">
        <v>30.653571428571436</v>
      </c>
      <c r="AI1425" s="100">
        <v>49.132142857142853</v>
      </c>
      <c r="AJ1425" s="100">
        <v>48.128571428571433</v>
      </c>
      <c r="AK1425" s="100">
        <v>55.633333333333319</v>
      </c>
      <c r="AL1425" s="100">
        <v>68.370370370370367</v>
      </c>
      <c r="AM1425" s="100">
        <v>56.822222222222223</v>
      </c>
      <c r="AN1425" s="100">
        <v>47.264285714285712</v>
      </c>
      <c r="AO1425" s="100">
        <v>55.817857142857157</v>
      </c>
      <c r="AP1425" s="100">
        <v>53.32500000000001</v>
      </c>
      <c r="AQ1425" s="100">
        <v>36.428000000000004</v>
      </c>
      <c r="AR1425" s="100">
        <v>34.195999999999998</v>
      </c>
      <c r="AS1425" s="100">
        <v>25.908333333333335</v>
      </c>
      <c r="AT1425" s="1" t="s">
        <v>1888</v>
      </c>
      <c r="AU1425" s="1"/>
      <c r="AV1425" s="1"/>
      <c r="AW1425" s="1"/>
      <c r="AX1425" s="1"/>
      <c r="AY1425" s="1"/>
      <c r="AZ1425" s="1"/>
      <c r="BA1425" s="1"/>
      <c r="BB1425" s="1"/>
      <c r="BC1425" s="1"/>
      <c r="BD1425" s="1"/>
      <c r="BE1425" s="1"/>
      <c r="BF1425" s="1"/>
      <c r="BG1425" s="1"/>
      <c r="BH1425" s="1"/>
      <c r="BI1425" s="1"/>
      <c r="BJ1425" s="1"/>
      <c r="BK1425" s="1"/>
      <c r="BL1425" s="1"/>
      <c r="BM1425" s="1"/>
    </row>
    <row r="1426" spans="1:65" ht="16.5" customHeight="1" x14ac:dyDescent="0.25">
      <c r="A1426" s="87">
        <v>21255170</v>
      </c>
      <c r="B1426" s="82" t="s">
        <v>43</v>
      </c>
      <c r="C1426" s="82" t="s">
        <v>1725</v>
      </c>
      <c r="D1426" s="82" t="s">
        <v>163</v>
      </c>
      <c r="E1426" s="82" t="s">
        <v>1666</v>
      </c>
      <c r="F1426" s="82">
        <v>10</v>
      </c>
      <c r="G1426" s="82">
        <v>2978</v>
      </c>
      <c r="H1426" s="83">
        <v>-75.173277779999992</v>
      </c>
      <c r="I1426" s="93">
        <v>4.8705555599999997</v>
      </c>
      <c r="J1426" s="100">
        <v>17.75</v>
      </c>
      <c r="K1426" s="100">
        <v>20.603333333333335</v>
      </c>
      <c r="L1426" s="100">
        <v>22.31</v>
      </c>
      <c r="M1426" s="100">
        <v>22.916666666666668</v>
      </c>
      <c r="N1426" s="100">
        <v>27.93</v>
      </c>
      <c r="O1426" s="100">
        <v>32.006666666666668</v>
      </c>
      <c r="P1426" s="100">
        <v>42.855172413793099</v>
      </c>
      <c r="Q1426" s="100">
        <v>47.010714285714286</v>
      </c>
      <c r="R1426" s="100">
        <v>54.610344827586211</v>
      </c>
      <c r="S1426" s="100">
        <v>60.803333333333327</v>
      </c>
      <c r="T1426" s="100">
        <v>64.844827586206918</v>
      </c>
      <c r="U1426" s="100">
        <v>54.783333333333331</v>
      </c>
      <c r="V1426" s="100">
        <v>71.7</v>
      </c>
      <c r="W1426" s="100">
        <v>64.676666666666662</v>
      </c>
      <c r="X1426" s="100">
        <v>73.84666666666665</v>
      </c>
      <c r="Y1426" s="100">
        <v>53.462068965517247</v>
      </c>
      <c r="Z1426" s="100">
        <v>34.603448275862071</v>
      </c>
      <c r="AA1426" s="100">
        <v>30.857142857142858</v>
      </c>
      <c r="AB1426" s="100">
        <v>31.320689655172412</v>
      </c>
      <c r="AC1426" s="100">
        <v>22.566666666666666</v>
      </c>
      <c r="AD1426" s="100">
        <v>26.630000000000003</v>
      </c>
      <c r="AE1426" s="100">
        <v>19.686666666666664</v>
      </c>
      <c r="AF1426" s="100">
        <v>20.966666666666665</v>
      </c>
      <c r="AG1426" s="100">
        <v>34.223333333333343</v>
      </c>
      <c r="AH1426" s="100">
        <v>35.72</v>
      </c>
      <c r="AI1426" s="100">
        <v>45.078571428571422</v>
      </c>
      <c r="AJ1426" s="100">
        <v>49.65</v>
      </c>
      <c r="AK1426" s="100">
        <v>48.944827586206898</v>
      </c>
      <c r="AL1426" s="100">
        <v>44.16551724137932</v>
      </c>
      <c r="AM1426" s="100">
        <v>61.423333333333332</v>
      </c>
      <c r="AN1426" s="100">
        <v>46.16551724137932</v>
      </c>
      <c r="AO1426" s="100">
        <v>60.893103448275859</v>
      </c>
      <c r="AP1426" s="100">
        <v>45.256666666666675</v>
      </c>
      <c r="AQ1426" s="100">
        <v>40.256666666666661</v>
      </c>
      <c r="AR1426" s="100">
        <v>36.16551724137932</v>
      </c>
      <c r="AS1426" s="100">
        <v>17.196551724137933</v>
      </c>
      <c r="AT1426" s="1"/>
      <c r="AU1426" s="1"/>
      <c r="AV1426" s="1"/>
      <c r="AW1426" s="1"/>
      <c r="AX1426" s="1"/>
      <c r="AY1426" s="1"/>
      <c r="AZ1426" s="1"/>
      <c r="BA1426" s="1"/>
      <c r="BB1426" s="1"/>
      <c r="BC1426" s="1"/>
      <c r="BD1426" s="1"/>
      <c r="BE1426" s="1"/>
      <c r="BF1426" s="1"/>
      <c r="BG1426" s="1"/>
      <c r="BH1426" s="1"/>
      <c r="BI1426" s="1"/>
      <c r="BJ1426" s="1"/>
      <c r="BK1426" s="1"/>
      <c r="BL1426" s="1"/>
      <c r="BM1426" s="1"/>
    </row>
    <row r="1427" spans="1:65" ht="16.5" customHeight="1" x14ac:dyDescent="0.25">
      <c r="A1427" s="87">
        <v>21250480</v>
      </c>
      <c r="B1427" s="82" t="s">
        <v>26</v>
      </c>
      <c r="C1427" s="82" t="s">
        <v>1726</v>
      </c>
      <c r="D1427" s="82" t="s">
        <v>163</v>
      </c>
      <c r="E1427" s="82" t="s">
        <v>1666</v>
      </c>
      <c r="F1427" s="82">
        <v>10</v>
      </c>
      <c r="G1427" s="82">
        <v>3371</v>
      </c>
      <c r="H1427" s="83">
        <v>-75.22019444</v>
      </c>
      <c r="I1427" s="93">
        <v>4.9066111100000001</v>
      </c>
      <c r="J1427" s="100">
        <v>14.103448275862069</v>
      </c>
      <c r="K1427" s="100">
        <v>17.03448275862069</v>
      </c>
      <c r="L1427" s="100">
        <v>19.785714285714285</v>
      </c>
      <c r="M1427" s="100">
        <v>22.482758620689655</v>
      </c>
      <c r="N1427" s="100">
        <v>30.655172413793103</v>
      </c>
      <c r="O1427" s="100">
        <v>19.785714285714285</v>
      </c>
      <c r="P1427" s="100">
        <v>29.607142857142858</v>
      </c>
      <c r="Q1427" s="100">
        <v>35.821428571428569</v>
      </c>
      <c r="R1427" s="100">
        <v>45.592592592592595</v>
      </c>
      <c r="S1427" s="100">
        <v>44.942857142857143</v>
      </c>
      <c r="T1427" s="100">
        <v>56.464285714285715</v>
      </c>
      <c r="U1427" s="100">
        <v>49.892857142857146</v>
      </c>
      <c r="V1427" s="100">
        <v>52.535714285714285</v>
      </c>
      <c r="W1427" s="100">
        <v>40.678571428571431</v>
      </c>
      <c r="X1427" s="100">
        <v>52.851851851851855</v>
      </c>
      <c r="Y1427" s="100">
        <v>44.769230769230766</v>
      </c>
      <c r="Z1427" s="100">
        <v>25.192307692307693</v>
      </c>
      <c r="AA1427" s="100">
        <v>24.407407407407408</v>
      </c>
      <c r="AB1427" s="100">
        <v>26.382758620689657</v>
      </c>
      <c r="AC1427" s="100">
        <v>16.413793103448278</v>
      </c>
      <c r="AD1427" s="100">
        <v>22.53448275862069</v>
      </c>
      <c r="AE1427" s="100">
        <v>15.931034482758621</v>
      </c>
      <c r="AF1427" s="100">
        <v>12.448275862068966</v>
      </c>
      <c r="AG1427" s="100">
        <v>25.724137931034484</v>
      </c>
      <c r="AH1427" s="100">
        <v>28.379310344827587</v>
      </c>
      <c r="AI1427" s="100">
        <v>30.73448275862069</v>
      </c>
      <c r="AJ1427" s="100">
        <v>35.166666666666664</v>
      </c>
      <c r="AK1427" s="100">
        <v>44.733333333333334</v>
      </c>
      <c r="AL1427" s="100">
        <v>46.55</v>
      </c>
      <c r="AM1427" s="100">
        <v>63.866666666666667</v>
      </c>
      <c r="AN1427" s="100">
        <v>52.037037037037038</v>
      </c>
      <c r="AO1427" s="100">
        <v>49.692307692307693</v>
      </c>
      <c r="AP1427" s="100">
        <v>45.680769230769229</v>
      </c>
      <c r="AQ1427" s="100">
        <v>40.214285714285715</v>
      </c>
      <c r="AR1427" s="100">
        <v>26.75</v>
      </c>
      <c r="AS1427" s="100">
        <v>14</v>
      </c>
      <c r="AT1427" s="1"/>
      <c r="AU1427" s="1"/>
      <c r="AV1427" s="1"/>
      <c r="AW1427" s="1"/>
      <c r="AX1427" s="1"/>
      <c r="AY1427" s="1"/>
      <c r="AZ1427" s="1"/>
      <c r="BA1427" s="1"/>
      <c r="BB1427" s="1"/>
      <c r="BC1427" s="1"/>
      <c r="BD1427" s="1"/>
      <c r="BE1427" s="1"/>
      <c r="BF1427" s="1"/>
      <c r="BG1427" s="1"/>
      <c r="BH1427" s="1"/>
      <c r="BI1427" s="1"/>
      <c r="BJ1427" s="1"/>
      <c r="BK1427" s="1"/>
      <c r="BL1427" s="1"/>
      <c r="BM1427" s="1"/>
    </row>
    <row r="1428" spans="1:65" ht="16.5" customHeight="1" x14ac:dyDescent="0.25">
      <c r="A1428" s="87">
        <v>21135030</v>
      </c>
      <c r="B1428" s="82" t="s">
        <v>43</v>
      </c>
      <c r="C1428" s="82" t="s">
        <v>1727</v>
      </c>
      <c r="D1428" s="82" t="s">
        <v>1728</v>
      </c>
      <c r="E1428" s="82" t="s">
        <v>1666</v>
      </c>
      <c r="F1428" s="82">
        <v>4</v>
      </c>
      <c r="G1428" s="82">
        <v>415</v>
      </c>
      <c r="H1428" s="83">
        <v>-75.108999999999995</v>
      </c>
      <c r="I1428" s="93">
        <v>3.5738333299999998</v>
      </c>
      <c r="J1428" s="100">
        <v>28.191666666666666</v>
      </c>
      <c r="K1428" s="100">
        <v>39.569999999999986</v>
      </c>
      <c r="L1428" s="100">
        <v>36.055172413793109</v>
      </c>
      <c r="M1428" s="100">
        <v>28.75185185185185</v>
      </c>
      <c r="N1428" s="100">
        <v>33.88928571428572</v>
      </c>
      <c r="O1428" s="100">
        <v>45.657142857142865</v>
      </c>
      <c r="P1428" s="100">
        <v>49.124137931034468</v>
      </c>
      <c r="Q1428" s="100">
        <v>55.224137931034491</v>
      </c>
      <c r="R1428" s="100">
        <v>69.137931034482747</v>
      </c>
      <c r="S1428" s="100">
        <v>66.078571428571436</v>
      </c>
      <c r="T1428" s="100">
        <v>71.034482758620683</v>
      </c>
      <c r="U1428" s="100">
        <v>53.010714285714286</v>
      </c>
      <c r="V1428" s="100">
        <v>46.668965517241382</v>
      </c>
      <c r="W1428" s="100">
        <v>35.963333333333338</v>
      </c>
      <c r="X1428" s="100">
        <v>50.990000000000009</v>
      </c>
      <c r="Y1428" s="100">
        <v>18.313333333333336</v>
      </c>
      <c r="Z1428" s="100">
        <v>8.9620689655172399</v>
      </c>
      <c r="AA1428" s="100">
        <v>13.193333333333332</v>
      </c>
      <c r="AB1428" s="100">
        <v>15.024999999999997</v>
      </c>
      <c r="AC1428" s="100">
        <v>10.63103448275862</v>
      </c>
      <c r="AD1428" s="100">
        <v>6.7964285714285708</v>
      </c>
      <c r="AE1428" s="100">
        <v>7.1034482758620676</v>
      </c>
      <c r="AF1428" s="100">
        <v>14.403703703703707</v>
      </c>
      <c r="AG1428" s="100">
        <v>9.7448275862068972</v>
      </c>
      <c r="AH1428" s="100">
        <v>19.727586206896554</v>
      </c>
      <c r="AI1428" s="100">
        <v>19.060714285714287</v>
      </c>
      <c r="AJ1428" s="100">
        <v>29.758620689655178</v>
      </c>
      <c r="AK1428" s="100">
        <v>41.403333333333336</v>
      </c>
      <c r="AL1428" s="100">
        <v>55.493333333333325</v>
      </c>
      <c r="AM1428" s="100">
        <v>76.285714285714306</v>
      </c>
      <c r="AN1428" s="100">
        <v>106.44827586206897</v>
      </c>
      <c r="AO1428" s="100">
        <v>93.855172413793113</v>
      </c>
      <c r="AP1428" s="100">
        <v>66.433333333333337</v>
      </c>
      <c r="AQ1428" s="100">
        <v>58.719999999999985</v>
      </c>
      <c r="AR1428" s="100">
        <v>70.062068965517227</v>
      </c>
      <c r="AS1428" s="100">
        <v>38.667999999999999</v>
      </c>
      <c r="AT1428" s="1" t="s">
        <v>1888</v>
      </c>
      <c r="AU1428" s="1"/>
      <c r="AV1428" s="1"/>
      <c r="AW1428" s="1"/>
      <c r="AX1428" s="1"/>
      <c r="AY1428" s="1"/>
      <c r="AZ1428" s="1"/>
      <c r="BA1428" s="1"/>
      <c r="BB1428" s="1"/>
      <c r="BC1428" s="1"/>
      <c r="BD1428" s="1"/>
      <c r="BE1428" s="1"/>
      <c r="BF1428" s="1"/>
      <c r="BG1428" s="1"/>
      <c r="BH1428" s="1"/>
      <c r="BI1428" s="1"/>
      <c r="BJ1428" s="1"/>
      <c r="BK1428" s="1"/>
      <c r="BL1428" s="1"/>
      <c r="BM1428" s="1"/>
    </row>
    <row r="1429" spans="1:65" ht="16.5" customHeight="1" x14ac:dyDescent="0.25">
      <c r="A1429" s="87">
        <v>21130180</v>
      </c>
      <c r="B1429" s="82" t="s">
        <v>26</v>
      </c>
      <c r="C1429" s="82" t="s">
        <v>1729</v>
      </c>
      <c r="D1429" s="82" t="s">
        <v>1728</v>
      </c>
      <c r="E1429" s="82" t="s">
        <v>1666</v>
      </c>
      <c r="F1429" s="82">
        <v>4</v>
      </c>
      <c r="G1429" s="82">
        <v>500</v>
      </c>
      <c r="H1429" s="83">
        <v>-75.150888890000004</v>
      </c>
      <c r="I1429" s="93">
        <v>3.4536111099999998</v>
      </c>
      <c r="J1429" s="100">
        <v>21.56</v>
      </c>
      <c r="K1429" s="100">
        <v>32.409999999999997</v>
      </c>
      <c r="L1429" s="100">
        <v>27.016666666666669</v>
      </c>
      <c r="M1429" s="100">
        <v>25.073333333333334</v>
      </c>
      <c r="N1429" s="100">
        <v>24.083333333333332</v>
      </c>
      <c r="O1429" s="100">
        <v>38.57931034482759</v>
      </c>
      <c r="P1429" s="100">
        <v>41.103333333333339</v>
      </c>
      <c r="Q1429" s="100">
        <v>40.763333333333335</v>
      </c>
      <c r="R1429" s="100">
        <v>66.836666666666659</v>
      </c>
      <c r="S1429" s="100">
        <v>48.353333333333332</v>
      </c>
      <c r="T1429" s="100">
        <v>58.356666666666669</v>
      </c>
      <c r="U1429" s="100">
        <v>46.676666666666662</v>
      </c>
      <c r="V1429" s="100">
        <v>48.143333333333331</v>
      </c>
      <c r="W1429" s="100">
        <v>28.572413793103451</v>
      </c>
      <c r="X1429" s="100">
        <v>30.023333333333326</v>
      </c>
      <c r="Y1429" s="100">
        <v>18.168965517241379</v>
      </c>
      <c r="Z1429" s="100">
        <v>10.093333333333334</v>
      </c>
      <c r="AA1429" s="100">
        <v>14.383333333333333</v>
      </c>
      <c r="AB1429" s="100">
        <v>7.8299999999999992</v>
      </c>
      <c r="AC1429" s="100">
        <v>8.8899999999999988</v>
      </c>
      <c r="AD1429" s="100">
        <v>5.9899999999999993</v>
      </c>
      <c r="AE1429" s="100">
        <v>5.9033333333333342</v>
      </c>
      <c r="AF1429" s="100">
        <v>11.543333333333333</v>
      </c>
      <c r="AG1429" s="100">
        <v>9.3166666666666664</v>
      </c>
      <c r="AH1429" s="100">
        <v>13.275862068965518</v>
      </c>
      <c r="AI1429" s="100">
        <v>17.25</v>
      </c>
      <c r="AJ1429" s="100">
        <v>28.831034482758614</v>
      </c>
      <c r="AK1429" s="100">
        <v>35.353333333333332</v>
      </c>
      <c r="AL1429" s="100">
        <v>46.84</v>
      </c>
      <c r="AM1429" s="100">
        <v>87.076666666666654</v>
      </c>
      <c r="AN1429" s="100">
        <v>76.483333333333334</v>
      </c>
      <c r="AO1429" s="100">
        <v>111.79642857142858</v>
      </c>
      <c r="AP1429" s="100">
        <v>66.523333333333326</v>
      </c>
      <c r="AQ1429" s="100">
        <v>67.72999999999999</v>
      </c>
      <c r="AR1429" s="100">
        <v>76.86666666666666</v>
      </c>
      <c r="AS1429" s="100">
        <v>32</v>
      </c>
      <c r="AT1429" s="1"/>
      <c r="AU1429" s="1"/>
      <c r="AV1429" s="1"/>
      <c r="AW1429" s="1"/>
      <c r="AX1429" s="1"/>
      <c r="AY1429" s="1"/>
      <c r="AZ1429" s="1"/>
      <c r="BA1429" s="1"/>
      <c r="BB1429" s="1"/>
      <c r="BC1429" s="1"/>
      <c r="BD1429" s="1"/>
      <c r="BE1429" s="1"/>
      <c r="BF1429" s="1"/>
      <c r="BG1429" s="1"/>
      <c r="BH1429" s="1"/>
      <c r="BI1429" s="1"/>
      <c r="BJ1429" s="1"/>
      <c r="BK1429" s="1"/>
      <c r="BL1429" s="1"/>
      <c r="BM1429" s="1"/>
    </row>
    <row r="1430" spans="1:65" ht="16.5" customHeight="1" x14ac:dyDescent="0.25">
      <c r="A1430" s="87">
        <v>21150030</v>
      </c>
      <c r="B1430" s="82" t="s">
        <v>26</v>
      </c>
      <c r="C1430" s="82" t="s">
        <v>1730</v>
      </c>
      <c r="D1430" s="82" t="s">
        <v>1728</v>
      </c>
      <c r="E1430" s="82" t="s">
        <v>1666</v>
      </c>
      <c r="F1430" s="82">
        <v>4</v>
      </c>
      <c r="G1430" s="82">
        <v>290</v>
      </c>
      <c r="H1430" s="83">
        <v>-75.0625</v>
      </c>
      <c r="I1430" s="93">
        <v>3.5660555599999997</v>
      </c>
      <c r="J1430" s="100">
        <v>32.533333333333331</v>
      </c>
      <c r="K1430" s="100">
        <v>34.466666666666669</v>
      </c>
      <c r="L1430" s="100">
        <v>34.840000000000003</v>
      </c>
      <c r="M1430" s="100">
        <v>29.666666666666668</v>
      </c>
      <c r="N1430" s="100">
        <v>27.64</v>
      </c>
      <c r="O1430" s="100">
        <v>41.9</v>
      </c>
      <c r="P1430" s="100">
        <v>47.766666666666666</v>
      </c>
      <c r="Q1430" s="100">
        <v>54.866666666666667</v>
      </c>
      <c r="R1430" s="100">
        <v>60.857142857142854</v>
      </c>
      <c r="S1430" s="100">
        <v>52.95862068965517</v>
      </c>
      <c r="T1430" s="100">
        <v>59.551724137931032</v>
      </c>
      <c r="U1430" s="100">
        <v>47.285714285714285</v>
      </c>
      <c r="V1430" s="100">
        <v>44</v>
      </c>
      <c r="W1430" s="100">
        <v>32.299999999999997</v>
      </c>
      <c r="X1430" s="100">
        <v>41.107142857142854</v>
      </c>
      <c r="Y1430" s="100">
        <v>17.033333333333335</v>
      </c>
      <c r="Z1430" s="100">
        <v>6.8</v>
      </c>
      <c r="AA1430" s="100">
        <v>10.566666666666666</v>
      </c>
      <c r="AB1430" s="100">
        <v>13.2</v>
      </c>
      <c r="AC1430" s="100">
        <v>5.333333333333333</v>
      </c>
      <c r="AD1430" s="100">
        <v>6.5333333333333332</v>
      </c>
      <c r="AE1430" s="100">
        <v>9.2333333333333325</v>
      </c>
      <c r="AF1430" s="100">
        <v>9.75</v>
      </c>
      <c r="AG1430" s="100">
        <v>6.7333333333333334</v>
      </c>
      <c r="AH1430" s="100">
        <v>22.133333333333333</v>
      </c>
      <c r="AI1430" s="100">
        <v>16.733333333333334</v>
      </c>
      <c r="AJ1430" s="100">
        <v>31.3</v>
      </c>
      <c r="AK1430" s="100">
        <v>46.56666666666667</v>
      </c>
      <c r="AL1430" s="100">
        <v>47.379310344827587</v>
      </c>
      <c r="AM1430" s="100">
        <v>77.966666666666669</v>
      </c>
      <c r="AN1430" s="100">
        <v>115.62068965517241</v>
      </c>
      <c r="AO1430" s="100">
        <v>84.58620689655173</v>
      </c>
      <c r="AP1430" s="100">
        <v>76.172413793103445</v>
      </c>
      <c r="AQ1430" s="100">
        <v>65.517241379310349</v>
      </c>
      <c r="AR1430" s="100">
        <v>64.931034482758619</v>
      </c>
      <c r="AS1430" s="100">
        <v>43.620689655172413</v>
      </c>
      <c r="AT1430" s="1"/>
      <c r="AU1430" s="1"/>
      <c r="AV1430" s="1"/>
      <c r="AW1430" s="1"/>
      <c r="AX1430" s="1"/>
      <c r="AY1430" s="1"/>
      <c r="AZ1430" s="1"/>
      <c r="BA1430" s="1"/>
      <c r="BB1430" s="1"/>
      <c r="BC1430" s="1"/>
      <c r="BD1430" s="1"/>
      <c r="BE1430" s="1"/>
      <c r="BF1430" s="1"/>
      <c r="BG1430" s="1"/>
      <c r="BH1430" s="1"/>
      <c r="BI1430" s="1"/>
      <c r="BJ1430" s="1"/>
      <c r="BK1430" s="1"/>
      <c r="BL1430" s="1"/>
      <c r="BM1430" s="1"/>
    </row>
    <row r="1431" spans="1:65" ht="16.5" customHeight="1" x14ac:dyDescent="0.25">
      <c r="A1431" s="87">
        <v>22060090</v>
      </c>
      <c r="B1431" s="82" t="s">
        <v>26</v>
      </c>
      <c r="C1431" s="82" t="s">
        <v>1731</v>
      </c>
      <c r="D1431" s="82" t="s">
        <v>1732</v>
      </c>
      <c r="E1431" s="82" t="s">
        <v>1666</v>
      </c>
      <c r="F1431" s="82">
        <v>10</v>
      </c>
      <c r="G1431" s="82">
        <v>450</v>
      </c>
      <c r="H1431" s="83">
        <v>-75.330055560000005</v>
      </c>
      <c r="I1431" s="93">
        <v>3.8154166699999998</v>
      </c>
      <c r="J1431" s="100">
        <v>45.028571428571425</v>
      </c>
      <c r="K1431" s="100">
        <v>53.244827586206895</v>
      </c>
      <c r="L1431" s="100">
        <v>40.206896551724135</v>
      </c>
      <c r="M1431" s="100">
        <v>42.175862068965515</v>
      </c>
      <c r="N1431" s="100">
        <v>43.155172413793103</v>
      </c>
      <c r="O1431" s="100">
        <v>63.25714285714286</v>
      </c>
      <c r="P1431" s="100">
        <v>60.620689655172413</v>
      </c>
      <c r="Q1431" s="100">
        <v>84.896551724137936</v>
      </c>
      <c r="R1431" s="100">
        <v>108.60714285714286</v>
      </c>
      <c r="S1431" s="100">
        <v>87.36071428571428</v>
      </c>
      <c r="T1431" s="100">
        <v>120.76785714285714</v>
      </c>
      <c r="U1431" s="100">
        <v>84.048148148148158</v>
      </c>
      <c r="V1431" s="100">
        <v>80.611111111111114</v>
      </c>
      <c r="W1431" s="100">
        <v>67.888888888888886</v>
      </c>
      <c r="X1431" s="100">
        <v>89.962962962962962</v>
      </c>
      <c r="Y1431" s="100">
        <v>45.199999999999996</v>
      </c>
      <c r="Z1431" s="100">
        <v>22.964285714285715</v>
      </c>
      <c r="AA1431" s="100">
        <v>21.517241379310345</v>
      </c>
      <c r="AB1431" s="100">
        <v>21.642857142857142</v>
      </c>
      <c r="AC1431" s="100">
        <v>21.928571428571427</v>
      </c>
      <c r="AD1431" s="100">
        <v>12.464285714285714</v>
      </c>
      <c r="AE1431" s="100">
        <v>12.275862068965518</v>
      </c>
      <c r="AF1431" s="100">
        <v>19.03448275862069</v>
      </c>
      <c r="AG1431" s="100">
        <v>22.103448275862068</v>
      </c>
      <c r="AH1431" s="100">
        <v>18.666666666666668</v>
      </c>
      <c r="AI1431" s="100">
        <v>36.428571428571431</v>
      </c>
      <c r="AJ1431" s="100">
        <v>60.035714285714285</v>
      </c>
      <c r="AK1431" s="100">
        <v>77.481481481481481</v>
      </c>
      <c r="AL1431" s="100">
        <v>77.159259259259272</v>
      </c>
      <c r="AM1431" s="100">
        <v>120.55769230769231</v>
      </c>
      <c r="AN1431" s="100">
        <v>115.82222222222224</v>
      </c>
      <c r="AO1431" s="100">
        <v>118.15384615384616</v>
      </c>
      <c r="AP1431" s="100">
        <v>102.125</v>
      </c>
      <c r="AQ1431" s="100">
        <v>99.80714285714285</v>
      </c>
      <c r="AR1431" s="100">
        <v>84.064285714285717</v>
      </c>
      <c r="AS1431" s="100">
        <v>58.817241379310346</v>
      </c>
      <c r="AT1431" s="1"/>
      <c r="AU1431" s="1"/>
      <c r="AV1431" s="1"/>
      <c r="AW1431" s="1"/>
      <c r="AX1431" s="1"/>
      <c r="AY1431" s="1"/>
      <c r="AZ1431" s="1"/>
      <c r="BA1431" s="1"/>
      <c r="BB1431" s="1"/>
      <c r="BC1431" s="1"/>
      <c r="BD1431" s="1"/>
      <c r="BE1431" s="1"/>
      <c r="BF1431" s="1"/>
      <c r="BG1431" s="1"/>
      <c r="BH1431" s="1"/>
      <c r="BI1431" s="1"/>
      <c r="BJ1431" s="1"/>
      <c r="BK1431" s="1"/>
      <c r="BL1431" s="1"/>
      <c r="BM1431" s="1"/>
    </row>
    <row r="1432" spans="1:65" ht="16.5" customHeight="1" x14ac:dyDescent="0.25">
      <c r="A1432" s="87">
        <v>22060070</v>
      </c>
      <c r="B1432" s="82" t="s">
        <v>26</v>
      </c>
      <c r="C1432" s="82" t="s">
        <v>1732</v>
      </c>
      <c r="D1432" s="82" t="s">
        <v>1732</v>
      </c>
      <c r="E1432" s="82" t="s">
        <v>1666</v>
      </c>
      <c r="F1432" s="82">
        <v>10</v>
      </c>
      <c r="G1432" s="82">
        <v>388</v>
      </c>
      <c r="H1432" s="83">
        <v>-75.219944439999992</v>
      </c>
      <c r="I1432" s="93">
        <v>3.9391666699999996</v>
      </c>
      <c r="J1432" s="100">
        <v>33.596551724137932</v>
      </c>
      <c r="K1432" s="100">
        <v>40.923333333333339</v>
      </c>
      <c r="L1432" s="100">
        <v>24.783333333333335</v>
      </c>
      <c r="M1432" s="100">
        <v>44.036666666666676</v>
      </c>
      <c r="N1432" s="100">
        <v>36.066666666666656</v>
      </c>
      <c r="O1432" s="100">
        <v>32.434482758620689</v>
      </c>
      <c r="P1432" s="100">
        <v>42.476666666666667</v>
      </c>
      <c r="Q1432" s="100">
        <v>67.486206896551735</v>
      </c>
      <c r="R1432" s="100">
        <v>86.663333333333355</v>
      </c>
      <c r="S1432" s="100">
        <v>74.623333333333321</v>
      </c>
      <c r="T1432" s="100">
        <v>111.11</v>
      </c>
      <c r="U1432" s="100">
        <v>74.709999999999994</v>
      </c>
      <c r="V1432" s="100">
        <v>79.010000000000005</v>
      </c>
      <c r="W1432" s="100">
        <v>59.699999999999996</v>
      </c>
      <c r="X1432" s="100">
        <v>75.313793103448262</v>
      </c>
      <c r="Y1432" s="100">
        <v>43.368965517241364</v>
      </c>
      <c r="Z1432" s="100">
        <v>26.217241379310344</v>
      </c>
      <c r="AA1432" s="100">
        <v>25.679310344827591</v>
      </c>
      <c r="AB1432" s="100">
        <v>21.856666666666673</v>
      </c>
      <c r="AC1432" s="100">
        <v>20.3</v>
      </c>
      <c r="AD1432" s="100">
        <v>21.007142857142856</v>
      </c>
      <c r="AE1432" s="100">
        <v>10.786666666666665</v>
      </c>
      <c r="AF1432" s="100">
        <v>13.106666666666671</v>
      </c>
      <c r="AG1432" s="100">
        <v>16.93</v>
      </c>
      <c r="AH1432" s="100">
        <v>22.851724137931036</v>
      </c>
      <c r="AI1432" s="100">
        <v>26.73448275862069</v>
      </c>
      <c r="AJ1432" s="100">
        <v>45.089285714285722</v>
      </c>
      <c r="AK1432" s="100">
        <v>57.380769230769232</v>
      </c>
      <c r="AL1432" s="100">
        <v>69.92307692307692</v>
      </c>
      <c r="AM1432" s="100">
        <v>93.230769230769226</v>
      </c>
      <c r="AN1432" s="100">
        <v>78.915999999999997</v>
      </c>
      <c r="AO1432" s="100">
        <v>83.7</v>
      </c>
      <c r="AP1432" s="100">
        <v>58.191666666666663</v>
      </c>
      <c r="AQ1432" s="100">
        <v>62.635714285714286</v>
      </c>
      <c r="AR1432" s="100">
        <v>61.499999999999993</v>
      </c>
      <c r="AS1432" s="100">
        <v>37.428571428571431</v>
      </c>
      <c r="AT1432" s="1"/>
      <c r="AU1432" s="1"/>
      <c r="AV1432" s="1"/>
      <c r="AW1432" s="1"/>
      <c r="AX1432" s="1"/>
      <c r="AY1432" s="1"/>
      <c r="AZ1432" s="1"/>
      <c r="BA1432" s="1"/>
      <c r="BB1432" s="1"/>
      <c r="BC1432" s="1"/>
      <c r="BD1432" s="1"/>
      <c r="BE1432" s="1"/>
      <c r="BF1432" s="1"/>
      <c r="BG1432" s="1"/>
      <c r="BH1432" s="1"/>
      <c r="BI1432" s="1"/>
      <c r="BJ1432" s="1"/>
      <c r="BK1432" s="1"/>
      <c r="BL1432" s="1"/>
      <c r="BM1432" s="1"/>
    </row>
    <row r="1433" spans="1:65" ht="16.5" customHeight="1" x14ac:dyDescent="0.25">
      <c r="A1433" s="87">
        <v>21220040</v>
      </c>
      <c r="B1433" s="82" t="s">
        <v>54</v>
      </c>
      <c r="C1433" s="82" t="s">
        <v>1733</v>
      </c>
      <c r="D1433" s="82" t="s">
        <v>1734</v>
      </c>
      <c r="E1433" s="82" t="s">
        <v>1666</v>
      </c>
      <c r="F1433" s="82">
        <v>10</v>
      </c>
      <c r="G1433" s="82">
        <v>497</v>
      </c>
      <c r="H1433" s="83">
        <v>-74.882260000000002</v>
      </c>
      <c r="I1433" s="93">
        <v>4.5377400000000003</v>
      </c>
      <c r="J1433" s="100">
        <v>11.923333333333336</v>
      </c>
      <c r="K1433" s="100">
        <v>21.266666666666666</v>
      </c>
      <c r="L1433" s="100">
        <v>18.26551724137931</v>
      </c>
      <c r="M1433" s="100">
        <v>25.653333333333329</v>
      </c>
      <c r="N1433" s="100">
        <v>21.833333333333336</v>
      </c>
      <c r="O1433" s="100">
        <v>22.786666666666669</v>
      </c>
      <c r="P1433" s="100">
        <v>37.436666666666675</v>
      </c>
      <c r="Q1433" s="100">
        <v>30.243333333333329</v>
      </c>
      <c r="R1433" s="100">
        <v>54.243333333333332</v>
      </c>
      <c r="S1433" s="100">
        <v>34.773333333333333</v>
      </c>
      <c r="T1433" s="100">
        <v>69.05</v>
      </c>
      <c r="U1433" s="100">
        <v>71.303333333333327</v>
      </c>
      <c r="V1433" s="100">
        <v>70.993333333333339</v>
      </c>
      <c r="W1433" s="100">
        <v>56.383333333333326</v>
      </c>
      <c r="X1433" s="100">
        <v>69.256666666666675</v>
      </c>
      <c r="Y1433" s="100">
        <v>37.378571428571426</v>
      </c>
      <c r="Z1433" s="100">
        <v>23.760714285714283</v>
      </c>
      <c r="AA1433" s="100">
        <v>21.089285714285715</v>
      </c>
      <c r="AB1433" s="100">
        <v>21.1</v>
      </c>
      <c r="AC1433" s="100">
        <v>12.700000000000001</v>
      </c>
      <c r="AD1433" s="100">
        <v>15.353333333333333</v>
      </c>
      <c r="AE1433" s="100">
        <v>8.1</v>
      </c>
      <c r="AF1433" s="100">
        <v>15.169999999999998</v>
      </c>
      <c r="AG1433" s="100">
        <v>26.969999999999995</v>
      </c>
      <c r="AH1433" s="100">
        <v>25.751724137931038</v>
      </c>
      <c r="AI1433" s="100">
        <v>40.113793103448273</v>
      </c>
      <c r="AJ1433" s="100">
        <v>55.372413793103448</v>
      </c>
      <c r="AK1433" s="100">
        <v>55.020689655172418</v>
      </c>
      <c r="AL1433" s="100">
        <v>39.389655172413789</v>
      </c>
      <c r="AM1433" s="100">
        <v>41.789655172413788</v>
      </c>
      <c r="AN1433" s="100">
        <v>37.200000000000003</v>
      </c>
      <c r="AO1433" s="100">
        <v>35.956666666666671</v>
      </c>
      <c r="AP1433" s="100">
        <v>26.560000000000006</v>
      </c>
      <c r="AQ1433" s="100">
        <v>22.136666666666667</v>
      </c>
      <c r="AR1433" s="100">
        <v>23.369999999999997</v>
      </c>
      <c r="AS1433" s="100">
        <v>15.326666666666666</v>
      </c>
      <c r="AT1433" s="1"/>
      <c r="AU1433" s="1"/>
      <c r="AV1433" s="1"/>
      <c r="AW1433" s="1"/>
      <c r="AX1433" s="1"/>
      <c r="AY1433" s="1"/>
      <c r="AZ1433" s="1"/>
      <c r="BA1433" s="1"/>
      <c r="BB1433" s="1"/>
      <c r="BC1433" s="1"/>
      <c r="BD1433" s="1"/>
      <c r="BE1433" s="1"/>
      <c r="BF1433" s="1"/>
      <c r="BG1433" s="1"/>
      <c r="BH1433" s="1"/>
      <c r="BI1433" s="1"/>
      <c r="BJ1433" s="1"/>
      <c r="BK1433" s="1"/>
      <c r="BL1433" s="1"/>
      <c r="BM1433" s="1"/>
    </row>
    <row r="1434" spans="1:65" ht="16.5" customHeight="1" x14ac:dyDescent="0.25">
      <c r="A1434" s="87">
        <v>22020030</v>
      </c>
      <c r="B1434" s="82" t="s">
        <v>26</v>
      </c>
      <c r="C1434" s="82" t="s">
        <v>1735</v>
      </c>
      <c r="D1434" s="82" t="s">
        <v>1399</v>
      </c>
      <c r="E1434" s="82" t="s">
        <v>1666</v>
      </c>
      <c r="F1434" s="82">
        <v>10</v>
      </c>
      <c r="G1434" s="82">
        <v>1476</v>
      </c>
      <c r="H1434" s="83">
        <v>-75.674027780000003</v>
      </c>
      <c r="I1434" s="93">
        <v>3.0920000000000001</v>
      </c>
      <c r="J1434" s="100">
        <v>65.240740740740748</v>
      </c>
      <c r="K1434" s="100">
        <v>48.88928571428572</v>
      </c>
      <c r="L1434" s="100">
        <v>52.357692307692304</v>
      </c>
      <c r="M1434" s="100">
        <v>49.168965517241382</v>
      </c>
      <c r="N1434" s="100">
        <v>52.048275862068969</v>
      </c>
      <c r="O1434" s="100">
        <v>61.506896551724132</v>
      </c>
      <c r="P1434" s="100">
        <v>78.762962962962959</v>
      </c>
      <c r="Q1434" s="100">
        <v>80.646428571428572</v>
      </c>
      <c r="R1434" s="100">
        <v>81.51428571428572</v>
      </c>
      <c r="S1434" s="100">
        <v>79.267857142857139</v>
      </c>
      <c r="T1434" s="100">
        <v>82.33448275862068</v>
      </c>
      <c r="U1434" s="100">
        <v>85.625</v>
      </c>
      <c r="V1434" s="100">
        <v>68.496428571428581</v>
      </c>
      <c r="W1434" s="100">
        <v>58.514814814814819</v>
      </c>
      <c r="X1434" s="100">
        <v>78.092307692307699</v>
      </c>
      <c r="Y1434" s="100">
        <v>48.596666666666671</v>
      </c>
      <c r="Z1434" s="100">
        <v>38.396551724137929</v>
      </c>
      <c r="AA1434" s="100">
        <v>38.979999999999997</v>
      </c>
      <c r="AB1434" s="100">
        <v>41.51428571428572</v>
      </c>
      <c r="AC1434" s="100">
        <v>33.407142857142858</v>
      </c>
      <c r="AD1434" s="100">
        <v>29.36785714285714</v>
      </c>
      <c r="AE1434" s="100">
        <v>17.010000000000002</v>
      </c>
      <c r="AF1434" s="100">
        <v>20.203333333333333</v>
      </c>
      <c r="AG1434" s="100">
        <v>21.273333333333333</v>
      </c>
      <c r="AH1434" s="100">
        <v>28.124137931034483</v>
      </c>
      <c r="AI1434" s="100">
        <v>25.807142857142857</v>
      </c>
      <c r="AJ1434" s="100">
        <v>51.328571428571429</v>
      </c>
      <c r="AK1434" s="100">
        <v>42.693103448275863</v>
      </c>
      <c r="AL1434" s="100">
        <v>70.441379310344828</v>
      </c>
      <c r="AM1434" s="100">
        <v>96.959259259259269</v>
      </c>
      <c r="AN1434" s="100">
        <v>77.996153846153845</v>
      </c>
      <c r="AO1434" s="100">
        <v>106.20370370370371</v>
      </c>
      <c r="AP1434" s="100">
        <v>75.065384615384602</v>
      </c>
      <c r="AQ1434" s="100">
        <v>69.469230769230776</v>
      </c>
      <c r="AR1434" s="100">
        <v>65.884615384615387</v>
      </c>
      <c r="AS1434" s="100">
        <v>52.38</v>
      </c>
      <c r="AT1434" s="1"/>
      <c r="AU1434" s="1"/>
      <c r="AV1434" s="1"/>
      <c r="AW1434" s="1"/>
      <c r="AX1434" s="1"/>
      <c r="AY1434" s="1"/>
      <c r="AZ1434" s="1"/>
      <c r="BA1434" s="1"/>
      <c r="BB1434" s="1"/>
      <c r="BC1434" s="1"/>
      <c r="BD1434" s="1"/>
      <c r="BE1434" s="1"/>
      <c r="BF1434" s="1"/>
      <c r="BG1434" s="1"/>
      <c r="BH1434" s="1"/>
      <c r="BI1434" s="1"/>
      <c r="BJ1434" s="1"/>
      <c r="BK1434" s="1"/>
      <c r="BL1434" s="1"/>
      <c r="BM1434" s="1"/>
    </row>
    <row r="1435" spans="1:65" ht="16.5" customHeight="1" x14ac:dyDescent="0.25">
      <c r="A1435" s="87">
        <v>22020020</v>
      </c>
      <c r="B1435" s="82" t="s">
        <v>26</v>
      </c>
      <c r="C1435" s="82" t="s">
        <v>1736</v>
      </c>
      <c r="D1435" s="82" t="s">
        <v>1399</v>
      </c>
      <c r="E1435" s="82" t="s">
        <v>1666</v>
      </c>
      <c r="F1435" s="82">
        <v>10</v>
      </c>
      <c r="G1435" s="82">
        <v>1793</v>
      </c>
      <c r="H1435" s="83">
        <v>-75.761777780000003</v>
      </c>
      <c r="I1435" s="93">
        <v>3.0450555599999998</v>
      </c>
      <c r="J1435" s="100">
        <v>24.515999999999998</v>
      </c>
      <c r="K1435" s="100">
        <v>23.123076923076926</v>
      </c>
      <c r="L1435" s="100">
        <v>27.238461538461539</v>
      </c>
      <c r="M1435" s="100">
        <v>23.403846153846153</v>
      </c>
      <c r="N1435" s="100">
        <v>23.346153846153847</v>
      </c>
      <c r="O1435" s="100">
        <v>31.065384615384616</v>
      </c>
      <c r="P1435" s="100">
        <v>38.707142857142856</v>
      </c>
      <c r="Q1435" s="100">
        <v>41.322222222222223</v>
      </c>
      <c r="R1435" s="100">
        <v>49.129629629629626</v>
      </c>
      <c r="S1435" s="100">
        <v>48.153571428571425</v>
      </c>
      <c r="T1435" s="100">
        <v>50.317241379310346</v>
      </c>
      <c r="U1435" s="100">
        <v>50.993103448275861</v>
      </c>
      <c r="V1435" s="100">
        <v>47.339285714285715</v>
      </c>
      <c r="W1435" s="100">
        <v>38.323076923076925</v>
      </c>
      <c r="X1435" s="100">
        <v>56.491666666666667</v>
      </c>
      <c r="Y1435" s="100">
        <v>40.746153846153852</v>
      </c>
      <c r="Z1435" s="100">
        <v>31.011111111111109</v>
      </c>
      <c r="AA1435" s="100">
        <v>27.680769230769233</v>
      </c>
      <c r="AB1435" s="100">
        <v>25.177777777777777</v>
      </c>
      <c r="AC1435" s="100">
        <v>30.388461538461538</v>
      </c>
      <c r="AD1435" s="100">
        <v>22.225925925925928</v>
      </c>
      <c r="AE1435" s="100">
        <v>22.518518518518519</v>
      </c>
      <c r="AF1435" s="100">
        <v>21.162962962962961</v>
      </c>
      <c r="AG1435" s="100">
        <v>17.148148148148149</v>
      </c>
      <c r="AH1435" s="100">
        <v>18.096428571428572</v>
      </c>
      <c r="AI1435" s="100">
        <v>22.203448275862069</v>
      </c>
      <c r="AJ1435" s="100">
        <v>23.862068965517242</v>
      </c>
      <c r="AK1435" s="100">
        <v>36.928571428571431</v>
      </c>
      <c r="AL1435" s="100">
        <v>43.592592592592595</v>
      </c>
      <c r="AM1435" s="100">
        <v>50.385185185185186</v>
      </c>
      <c r="AN1435" s="100">
        <v>40.86296296296296</v>
      </c>
      <c r="AO1435" s="100">
        <v>48.303703703703704</v>
      </c>
      <c r="AP1435" s="100">
        <v>36.21153846153846</v>
      </c>
      <c r="AQ1435" s="100">
        <v>36.5</v>
      </c>
      <c r="AR1435" s="100">
        <v>34.216000000000001</v>
      </c>
      <c r="AS1435" s="100">
        <v>27.535999999999998</v>
      </c>
      <c r="AT1435" s="1"/>
      <c r="AU1435" s="1"/>
      <c r="AV1435" s="1"/>
      <c r="AW1435" s="1"/>
      <c r="AX1435" s="1"/>
      <c r="AY1435" s="1"/>
      <c r="AZ1435" s="1"/>
      <c r="BA1435" s="1"/>
      <c r="BB1435" s="1"/>
      <c r="BC1435" s="1"/>
      <c r="BD1435" s="1"/>
      <c r="BE1435" s="1"/>
      <c r="BF1435" s="1"/>
      <c r="BG1435" s="1"/>
      <c r="BH1435" s="1"/>
      <c r="BI1435" s="1"/>
      <c r="BJ1435" s="1"/>
      <c r="BK1435" s="1"/>
      <c r="BL1435" s="1"/>
      <c r="BM1435" s="1"/>
    </row>
    <row r="1436" spans="1:65" ht="16.5" customHeight="1" x14ac:dyDescent="0.25">
      <c r="A1436" s="87">
        <v>22020060</v>
      </c>
      <c r="B1436" s="82" t="s">
        <v>26</v>
      </c>
      <c r="C1436" s="82" t="s">
        <v>1737</v>
      </c>
      <c r="D1436" s="82" t="s">
        <v>1399</v>
      </c>
      <c r="E1436" s="82" t="s">
        <v>1666</v>
      </c>
      <c r="F1436" s="82">
        <v>10</v>
      </c>
      <c r="G1436" s="82">
        <v>2326</v>
      </c>
      <c r="H1436" s="83">
        <v>-75.641916670000001</v>
      </c>
      <c r="I1436" s="93">
        <v>3.0533333300000001</v>
      </c>
      <c r="J1436" s="100">
        <v>55.26</v>
      </c>
      <c r="K1436" s="100">
        <v>60.088888888888896</v>
      </c>
      <c r="L1436" s="100">
        <v>51.311111111111117</v>
      </c>
      <c r="M1436" s="100">
        <v>44.148148148148145</v>
      </c>
      <c r="N1436" s="100">
        <v>55.088888888888896</v>
      </c>
      <c r="O1436" s="100">
        <v>64.040740740740745</v>
      </c>
      <c r="P1436" s="100">
        <v>95.245833333333337</v>
      </c>
      <c r="Q1436" s="100">
        <v>94.041669085999999</v>
      </c>
      <c r="R1436" s="100">
        <v>108.92083333333333</v>
      </c>
      <c r="S1436" s="100">
        <v>79.2</v>
      </c>
      <c r="T1436" s="100">
        <v>102.44814814814815</v>
      </c>
      <c r="U1436" s="100">
        <v>84.418518518518525</v>
      </c>
      <c r="V1436" s="100">
        <v>76.987499999999997</v>
      </c>
      <c r="W1436" s="100">
        <v>70.229166666666671</v>
      </c>
      <c r="X1436" s="100">
        <v>89.302307067871098</v>
      </c>
      <c r="Y1436" s="100">
        <v>55.578571428571429</v>
      </c>
      <c r="Z1436" s="100">
        <v>35.592857142857142</v>
      </c>
      <c r="AA1436" s="100">
        <v>38.866666666666667</v>
      </c>
      <c r="AB1436" s="100">
        <v>38.611111111111114</v>
      </c>
      <c r="AC1436" s="100">
        <v>31.944444444444443</v>
      </c>
      <c r="AD1436" s="100">
        <v>38.266666666666659</v>
      </c>
      <c r="AE1436" s="100">
        <v>24.123076923076926</v>
      </c>
      <c r="AF1436" s="100">
        <v>17.603703703703705</v>
      </c>
      <c r="AG1436" s="100">
        <v>37.21153846153846</v>
      </c>
      <c r="AH1436" s="100">
        <v>24.416666666666668</v>
      </c>
      <c r="AI1436" s="100">
        <v>43.741666666666667</v>
      </c>
      <c r="AJ1436" s="100">
        <v>40.799999999999997</v>
      </c>
      <c r="AK1436" s="100">
        <v>44.437037037037037</v>
      </c>
      <c r="AL1436" s="100">
        <v>85.029629629629639</v>
      </c>
      <c r="AM1436" s="100">
        <v>99.956000000000003</v>
      </c>
      <c r="AN1436" s="100">
        <v>102.61153846153846</v>
      </c>
      <c r="AO1436" s="100">
        <v>106.77200000000001</v>
      </c>
      <c r="AP1436" s="100">
        <v>107.06666666666666</v>
      </c>
      <c r="AQ1436" s="100">
        <v>80.129166666666663</v>
      </c>
      <c r="AR1436" s="100">
        <v>81.50833333333334</v>
      </c>
      <c r="AS1436" s="100">
        <v>65.251999999999995</v>
      </c>
      <c r="AT1436" s="1" t="s">
        <v>1888</v>
      </c>
      <c r="AU1436" s="1"/>
      <c r="AV1436" s="1"/>
      <c r="AW1436" s="1"/>
      <c r="AX1436" s="1"/>
      <c r="AY1436" s="1"/>
      <c r="AZ1436" s="1"/>
      <c r="BA1436" s="1"/>
      <c r="BB1436" s="1"/>
      <c r="BC1436" s="1"/>
      <c r="BD1436" s="1"/>
      <c r="BE1436" s="1"/>
      <c r="BF1436" s="1"/>
      <c r="BG1436" s="1"/>
      <c r="BH1436" s="1"/>
      <c r="BI1436" s="1"/>
      <c r="BJ1436" s="1"/>
      <c r="BK1436" s="1"/>
      <c r="BL1436" s="1"/>
      <c r="BM1436" s="1"/>
    </row>
    <row r="1437" spans="1:65" ht="16.5" customHeight="1" x14ac:dyDescent="0.25">
      <c r="A1437" s="87">
        <v>21160040</v>
      </c>
      <c r="B1437" s="82" t="s">
        <v>26</v>
      </c>
      <c r="C1437" s="82" t="s">
        <v>1738</v>
      </c>
      <c r="D1437" s="82" t="s">
        <v>1739</v>
      </c>
      <c r="E1437" s="82" t="s">
        <v>1666</v>
      </c>
      <c r="F1437" s="82">
        <v>10</v>
      </c>
      <c r="G1437" s="82">
        <v>378</v>
      </c>
      <c r="H1437" s="83">
        <v>-74.81094444</v>
      </c>
      <c r="I1437" s="93">
        <v>3.7462499999999999</v>
      </c>
      <c r="J1437" s="100">
        <v>47.216666666666669</v>
      </c>
      <c r="K1437" s="100">
        <v>53.448275862068968</v>
      </c>
      <c r="L1437" s="100">
        <v>48.6</v>
      </c>
      <c r="M1437" s="100">
        <v>73.310344827586206</v>
      </c>
      <c r="N1437" s="100">
        <v>63</v>
      </c>
      <c r="O1437" s="100">
        <v>66.066666666666663</v>
      </c>
      <c r="P1437" s="100">
        <v>95.956666666666663</v>
      </c>
      <c r="Q1437" s="100">
        <v>98</v>
      </c>
      <c r="R1437" s="100">
        <v>108.68965517241379</v>
      </c>
      <c r="S1437" s="100">
        <v>105.06896551724138</v>
      </c>
      <c r="T1437" s="100">
        <v>105.66666666666667</v>
      </c>
      <c r="U1437" s="100">
        <v>76.566666666666663</v>
      </c>
      <c r="V1437" s="100">
        <v>80.266666666666666</v>
      </c>
      <c r="W1437" s="100">
        <v>63.213333333333338</v>
      </c>
      <c r="X1437" s="100">
        <v>71.096666666666664</v>
      </c>
      <c r="Y1437" s="100">
        <v>46.948275862068968</v>
      </c>
      <c r="Z1437" s="100">
        <v>31.086666666666666</v>
      </c>
      <c r="AA1437" s="100">
        <v>23.806666666666668</v>
      </c>
      <c r="AB1437" s="100">
        <v>17.566666666666666</v>
      </c>
      <c r="AC1437" s="100">
        <v>17.933333333333334</v>
      </c>
      <c r="AD1437" s="100">
        <v>14.033333333333333</v>
      </c>
      <c r="AE1437" s="100">
        <v>11.655172413793103</v>
      </c>
      <c r="AF1437" s="100">
        <v>19.137931034482758</v>
      </c>
      <c r="AG1437" s="100">
        <v>18.728571428571428</v>
      </c>
      <c r="AH1437" s="100">
        <v>14.6</v>
      </c>
      <c r="AI1437" s="100">
        <v>33.9</v>
      </c>
      <c r="AJ1437" s="100">
        <v>55.833333333333336</v>
      </c>
      <c r="AK1437" s="100">
        <v>71.336666666666659</v>
      </c>
      <c r="AL1437" s="100">
        <v>91.53</v>
      </c>
      <c r="AM1437" s="100">
        <v>118.16666666666667</v>
      </c>
      <c r="AN1437" s="100">
        <v>117.66666666666667</v>
      </c>
      <c r="AO1437" s="100">
        <v>121.56666666666666</v>
      </c>
      <c r="AP1437" s="100">
        <v>104.83333333333333</v>
      </c>
      <c r="AQ1437" s="100">
        <v>88.020689655172404</v>
      </c>
      <c r="AR1437" s="100">
        <v>93.7</v>
      </c>
      <c r="AS1437" s="100">
        <v>45.1</v>
      </c>
      <c r="AT1437" s="1"/>
      <c r="AU1437" s="1"/>
      <c r="AV1437" s="1"/>
      <c r="AW1437" s="1"/>
      <c r="AX1437" s="1"/>
      <c r="AY1437" s="1"/>
      <c r="AZ1437" s="1"/>
      <c r="BA1437" s="1"/>
      <c r="BB1437" s="1"/>
      <c r="BC1437" s="1"/>
      <c r="BD1437" s="1"/>
      <c r="BE1437" s="1"/>
      <c r="BF1437" s="1"/>
      <c r="BG1437" s="1"/>
      <c r="BH1437" s="1"/>
      <c r="BI1437" s="1"/>
      <c r="BJ1437" s="1"/>
      <c r="BK1437" s="1"/>
      <c r="BL1437" s="1"/>
      <c r="BM1437" s="1"/>
    </row>
    <row r="1438" spans="1:65" ht="16.5" customHeight="1" x14ac:dyDescent="0.25">
      <c r="A1438" s="87">
        <v>21160080</v>
      </c>
      <c r="B1438" s="82" t="s">
        <v>26</v>
      </c>
      <c r="C1438" s="82" t="s">
        <v>1740</v>
      </c>
      <c r="D1438" s="82" t="s">
        <v>1739</v>
      </c>
      <c r="E1438" s="82" t="s">
        <v>1666</v>
      </c>
      <c r="F1438" s="82">
        <v>10</v>
      </c>
      <c r="G1438" s="82">
        <v>337</v>
      </c>
      <c r="H1438" s="83">
        <v>-74.900888890000004</v>
      </c>
      <c r="I1438" s="93">
        <v>3.75380556</v>
      </c>
      <c r="J1438" s="100">
        <v>33.106666666666669</v>
      </c>
      <c r="K1438" s="100">
        <v>35.179310344827577</v>
      </c>
      <c r="L1438" s="100">
        <v>39.443333333333335</v>
      </c>
      <c r="M1438" s="100">
        <v>51.403333333333336</v>
      </c>
      <c r="N1438" s="100">
        <v>54.309999999999988</v>
      </c>
      <c r="O1438" s="100">
        <v>47.616666666666646</v>
      </c>
      <c r="P1438" s="100">
        <v>59.023333333333333</v>
      </c>
      <c r="Q1438" s="100">
        <v>76.172413793103445</v>
      </c>
      <c r="R1438" s="100">
        <v>98.146666666666675</v>
      </c>
      <c r="S1438" s="100">
        <v>77.156666666666666</v>
      </c>
      <c r="T1438" s="100">
        <v>77.106666666666655</v>
      </c>
      <c r="U1438" s="100">
        <v>73.2655172413793</v>
      </c>
      <c r="V1438" s="100">
        <v>77.325000000000003</v>
      </c>
      <c r="W1438" s="100">
        <v>53.131034482758608</v>
      </c>
      <c r="X1438" s="100">
        <v>71.772413793103453</v>
      </c>
      <c r="Y1438" s="100">
        <v>26.010344827586206</v>
      </c>
      <c r="Z1438" s="100">
        <v>22.944827586206895</v>
      </c>
      <c r="AA1438" s="100">
        <v>11.058620689655172</v>
      </c>
      <c r="AB1438" s="100">
        <v>15.875862068965516</v>
      </c>
      <c r="AC1438" s="100">
        <v>21.376666666666665</v>
      </c>
      <c r="AD1438" s="100">
        <v>13.956666666666669</v>
      </c>
      <c r="AE1438" s="100">
        <v>11.466666666666667</v>
      </c>
      <c r="AF1438" s="100">
        <v>17.106666666666669</v>
      </c>
      <c r="AG1438" s="100">
        <v>10.660000000000002</v>
      </c>
      <c r="AH1438" s="100">
        <v>16.600000000000001</v>
      </c>
      <c r="AI1438" s="100">
        <v>31.910344827586197</v>
      </c>
      <c r="AJ1438" s="100">
        <v>48.472413793103435</v>
      </c>
      <c r="AK1438" s="100">
        <v>51.813793103448283</v>
      </c>
      <c r="AL1438" s="100">
        <v>64.055172413793102</v>
      </c>
      <c r="AM1438" s="100">
        <v>86.310344827586221</v>
      </c>
      <c r="AN1438" s="100">
        <v>106.42068965517242</v>
      </c>
      <c r="AO1438" s="100">
        <v>118.22142857142856</v>
      </c>
      <c r="AP1438" s="100">
        <v>88.657142857142873</v>
      </c>
      <c r="AQ1438" s="100">
        <v>79.124137931034497</v>
      </c>
      <c r="AR1438" s="100">
        <v>81.086666666666673</v>
      </c>
      <c r="AS1438" s="100">
        <v>31.223333333333336</v>
      </c>
      <c r="AT1438" s="1"/>
      <c r="AU1438" s="1"/>
      <c r="AV1438" s="1"/>
      <c r="AW1438" s="1"/>
      <c r="AX1438" s="1"/>
      <c r="AY1438" s="1"/>
      <c r="AZ1438" s="1"/>
      <c r="BA1438" s="1"/>
      <c r="BB1438" s="1"/>
      <c r="BC1438" s="1"/>
      <c r="BD1438" s="1"/>
      <c r="BE1438" s="1"/>
      <c r="BF1438" s="1"/>
      <c r="BG1438" s="1"/>
      <c r="BH1438" s="1"/>
      <c r="BI1438" s="1"/>
      <c r="BJ1438" s="1"/>
      <c r="BK1438" s="1"/>
      <c r="BL1438" s="1"/>
      <c r="BM1438" s="1"/>
    </row>
    <row r="1439" spans="1:65" ht="16.5" customHeight="1" x14ac:dyDescent="0.25">
      <c r="A1439" s="87">
        <v>21160170</v>
      </c>
      <c r="B1439" s="82" t="s">
        <v>26</v>
      </c>
      <c r="C1439" s="82" t="s">
        <v>1741</v>
      </c>
      <c r="D1439" s="82" t="s">
        <v>1739</v>
      </c>
      <c r="E1439" s="82" t="s">
        <v>1666</v>
      </c>
      <c r="F1439" s="82">
        <v>10</v>
      </c>
      <c r="G1439" s="82">
        <v>140</v>
      </c>
      <c r="H1439" s="83">
        <v>-74.790833329999998</v>
      </c>
      <c r="I1439" s="93">
        <v>3.7093333299999998</v>
      </c>
      <c r="J1439" s="100">
        <v>58.473333333333336</v>
      </c>
      <c r="K1439" s="100">
        <v>53.723333333333336</v>
      </c>
      <c r="L1439" s="100">
        <v>54.123333333333342</v>
      </c>
      <c r="M1439" s="100">
        <v>74.466666666666669</v>
      </c>
      <c r="N1439" s="100">
        <v>57.57</v>
      </c>
      <c r="O1439" s="100">
        <v>70.473333333333329</v>
      </c>
      <c r="P1439" s="100">
        <v>77.833333333333329</v>
      </c>
      <c r="Q1439" s="100">
        <v>85.833333333333329</v>
      </c>
      <c r="R1439" s="100">
        <v>106.50333333333333</v>
      </c>
      <c r="S1439" s="100">
        <v>88.882758620689657</v>
      </c>
      <c r="T1439" s="100">
        <v>106.44482758620688</v>
      </c>
      <c r="U1439" s="100">
        <v>79.324137931034485</v>
      </c>
      <c r="V1439" s="100">
        <v>75.982758620689651</v>
      </c>
      <c r="W1439" s="100">
        <v>61.14</v>
      </c>
      <c r="X1439" s="100">
        <v>71.123333333333321</v>
      </c>
      <c r="Y1439" s="100">
        <v>39.403448275862061</v>
      </c>
      <c r="Z1439" s="100">
        <v>36.880000000000003</v>
      </c>
      <c r="AA1439" s="100">
        <v>25.720000000000002</v>
      </c>
      <c r="AB1439" s="100">
        <v>25.162068965517243</v>
      </c>
      <c r="AC1439" s="100">
        <v>20.017241379310345</v>
      </c>
      <c r="AD1439" s="100">
        <v>19.156666666666663</v>
      </c>
      <c r="AE1439" s="100">
        <v>10.5</v>
      </c>
      <c r="AF1439" s="100">
        <v>16.876666666666669</v>
      </c>
      <c r="AG1439" s="100">
        <v>20.023333333333333</v>
      </c>
      <c r="AH1439" s="100">
        <v>21.23</v>
      </c>
      <c r="AI1439" s="100">
        <v>26.226666666666667</v>
      </c>
      <c r="AJ1439" s="100">
        <v>41.662068965517243</v>
      </c>
      <c r="AK1439" s="100">
        <v>58.662068965517243</v>
      </c>
      <c r="AL1439" s="100">
        <v>90.606896551724134</v>
      </c>
      <c r="AM1439" s="100">
        <v>117.73103448275862</v>
      </c>
      <c r="AN1439" s="100">
        <v>123.73333333333333</v>
      </c>
      <c r="AO1439" s="100">
        <v>133.04666666666668</v>
      </c>
      <c r="AP1439" s="100">
        <v>110.07666666666667</v>
      </c>
      <c r="AQ1439" s="100">
        <v>94.131034482758622</v>
      </c>
      <c r="AR1439" s="100">
        <v>90.548275862068948</v>
      </c>
      <c r="AS1439" s="100">
        <v>52.641379310344824</v>
      </c>
      <c r="AT1439" s="1"/>
      <c r="AU1439" s="1"/>
      <c r="AV1439" s="1"/>
      <c r="AW1439" s="1"/>
      <c r="AX1439" s="1"/>
      <c r="AY1439" s="1"/>
      <c r="AZ1439" s="1"/>
      <c r="BA1439" s="1"/>
      <c r="BB1439" s="1"/>
      <c r="BC1439" s="1"/>
      <c r="BD1439" s="1"/>
      <c r="BE1439" s="1"/>
      <c r="BF1439" s="1"/>
      <c r="BG1439" s="1"/>
      <c r="BH1439" s="1"/>
      <c r="BI1439" s="1"/>
      <c r="BJ1439" s="1"/>
      <c r="BK1439" s="1"/>
      <c r="BL1439" s="1"/>
      <c r="BM1439" s="1"/>
    </row>
    <row r="1440" spans="1:65" ht="16.5" customHeight="1" x14ac:dyDescent="0.25">
      <c r="A1440" s="87">
        <v>21160050</v>
      </c>
      <c r="B1440" s="82" t="s">
        <v>26</v>
      </c>
      <c r="C1440" s="82" t="s">
        <v>1742</v>
      </c>
      <c r="D1440" s="82" t="s">
        <v>1739</v>
      </c>
      <c r="E1440" s="82" t="s">
        <v>1666</v>
      </c>
      <c r="F1440" s="82">
        <v>10</v>
      </c>
      <c r="G1440" s="82">
        <v>827</v>
      </c>
      <c r="H1440" s="83">
        <v>-74.842972220000007</v>
      </c>
      <c r="I1440" s="93">
        <v>3.6717222199999999</v>
      </c>
      <c r="J1440" s="100">
        <v>52.366666666666667</v>
      </c>
      <c r="K1440" s="100">
        <v>55.7</v>
      </c>
      <c r="L1440" s="100">
        <v>51.276666666666664</v>
      </c>
      <c r="M1440" s="100">
        <v>65.533333333333331</v>
      </c>
      <c r="N1440" s="100">
        <v>54.7</v>
      </c>
      <c r="O1440" s="100">
        <v>71.620689655172413</v>
      </c>
      <c r="P1440" s="100">
        <v>79.099999999999994</v>
      </c>
      <c r="Q1440" s="100">
        <v>95.2</v>
      </c>
      <c r="R1440" s="100">
        <v>107.79666666666667</v>
      </c>
      <c r="S1440" s="100">
        <v>100.9</v>
      </c>
      <c r="T1440" s="100">
        <v>92.083333333333329</v>
      </c>
      <c r="U1440" s="100">
        <v>63.903333333333329</v>
      </c>
      <c r="V1440" s="100">
        <v>86.137931034482762</v>
      </c>
      <c r="W1440" s="100">
        <v>49.53448275862069</v>
      </c>
      <c r="X1440" s="100">
        <v>73.400000000000006</v>
      </c>
      <c r="Y1440" s="100">
        <v>42.6</v>
      </c>
      <c r="Z1440" s="100">
        <v>29.166666666666668</v>
      </c>
      <c r="AA1440" s="100">
        <v>20.566666666666666</v>
      </c>
      <c r="AB1440" s="100">
        <v>25.266666666666666</v>
      </c>
      <c r="AC1440" s="100">
        <v>22.7</v>
      </c>
      <c r="AD1440" s="100">
        <v>15.67</v>
      </c>
      <c r="AE1440" s="100">
        <v>14.9</v>
      </c>
      <c r="AF1440" s="100">
        <v>16.366666666666667</v>
      </c>
      <c r="AG1440" s="100">
        <v>16</v>
      </c>
      <c r="AH1440" s="100">
        <v>21.533333333333335</v>
      </c>
      <c r="AI1440" s="100">
        <v>29.931034482758619</v>
      </c>
      <c r="AJ1440" s="100">
        <v>51.655172413793103</v>
      </c>
      <c r="AK1440" s="100">
        <v>74.517241379310349</v>
      </c>
      <c r="AL1440" s="100">
        <v>93</v>
      </c>
      <c r="AM1440" s="100">
        <v>116.35</v>
      </c>
      <c r="AN1440" s="100">
        <v>138.31034482758622</v>
      </c>
      <c r="AO1440" s="100">
        <v>138.97931034482758</v>
      </c>
      <c r="AP1440" s="100">
        <v>112.17241379310344</v>
      </c>
      <c r="AQ1440" s="100">
        <v>106.20689655172414</v>
      </c>
      <c r="AR1440" s="100">
        <v>100.23333333333333</v>
      </c>
      <c r="AS1440" s="100">
        <v>41.862068965517238</v>
      </c>
      <c r="AT1440" s="1"/>
      <c r="AU1440" s="1"/>
      <c r="AV1440" s="1"/>
      <c r="AW1440" s="1"/>
      <c r="AX1440" s="1"/>
      <c r="AY1440" s="1"/>
      <c r="AZ1440" s="1"/>
      <c r="BA1440" s="1"/>
      <c r="BB1440" s="1"/>
      <c r="BC1440" s="1"/>
      <c r="BD1440" s="1"/>
      <c r="BE1440" s="1"/>
      <c r="BF1440" s="1"/>
      <c r="BG1440" s="1"/>
      <c r="BH1440" s="1"/>
      <c r="BI1440" s="1"/>
      <c r="BJ1440" s="1"/>
      <c r="BK1440" s="1"/>
      <c r="BL1440" s="1"/>
      <c r="BM1440" s="1"/>
    </row>
    <row r="1441" spans="1:65" ht="16.5" customHeight="1" x14ac:dyDescent="0.25">
      <c r="A1441" s="87">
        <v>21165010</v>
      </c>
      <c r="B1441" s="82" t="s">
        <v>56</v>
      </c>
      <c r="C1441" s="82" t="s">
        <v>1743</v>
      </c>
      <c r="D1441" s="82" t="s">
        <v>1739</v>
      </c>
      <c r="E1441" s="82" t="s">
        <v>1666</v>
      </c>
      <c r="F1441" s="82">
        <v>10</v>
      </c>
      <c r="G1441" s="82">
        <v>321</v>
      </c>
      <c r="H1441" s="83">
        <v>-74.917027779999998</v>
      </c>
      <c r="I1441" s="93">
        <v>3.7876111100000003</v>
      </c>
      <c r="J1441" s="100">
        <v>40.203448275862073</v>
      </c>
      <c r="K1441" s="100">
        <v>34.289655172413795</v>
      </c>
      <c r="L1441" s="100">
        <v>43.38214285714286</v>
      </c>
      <c r="M1441" s="100">
        <v>52.848275862068959</v>
      </c>
      <c r="N1441" s="100">
        <v>45.309999999999995</v>
      </c>
      <c r="O1441" s="100">
        <v>43.023333333333333</v>
      </c>
      <c r="P1441" s="100">
        <v>57.548148148148144</v>
      </c>
      <c r="Q1441" s="100">
        <v>79.692307692307693</v>
      </c>
      <c r="R1441" s="100">
        <v>87.382142857142867</v>
      </c>
      <c r="S1441" s="100">
        <v>83.859259259259247</v>
      </c>
      <c r="T1441" s="100">
        <v>80.124137931034497</v>
      </c>
      <c r="U1441" s="100">
        <v>69.217857142857142</v>
      </c>
      <c r="V1441" s="100">
        <v>68.796428571428578</v>
      </c>
      <c r="W1441" s="100">
        <v>44.986666666666657</v>
      </c>
      <c r="X1441" s="100">
        <v>62.083333333333321</v>
      </c>
      <c r="Y1441" s="100">
        <v>29.089999999999996</v>
      </c>
      <c r="Z1441" s="100">
        <v>21.796666666666663</v>
      </c>
      <c r="AA1441" s="100">
        <v>16.26896551724138</v>
      </c>
      <c r="AB1441" s="100">
        <v>20.92068965517241</v>
      </c>
      <c r="AC1441" s="100">
        <v>16.165517241379312</v>
      </c>
      <c r="AD1441" s="100">
        <v>13.322222222222221</v>
      </c>
      <c r="AE1441" s="100">
        <v>13.850000000000001</v>
      </c>
      <c r="AF1441" s="100">
        <v>12.953333333333337</v>
      </c>
      <c r="AG1441" s="100">
        <v>11.936666666666669</v>
      </c>
      <c r="AH1441" s="100">
        <v>21.493333333333329</v>
      </c>
      <c r="AI1441" s="100">
        <v>31.670000000000009</v>
      </c>
      <c r="AJ1441" s="100">
        <v>50.744827586206888</v>
      </c>
      <c r="AK1441" s="100">
        <v>46.972413793103442</v>
      </c>
      <c r="AL1441" s="100">
        <v>67.673333333333332</v>
      </c>
      <c r="AM1441" s="100">
        <v>90.741379310344826</v>
      </c>
      <c r="AN1441" s="100">
        <v>113.74137931034481</v>
      </c>
      <c r="AO1441" s="100">
        <v>97.406666666666652</v>
      </c>
      <c r="AP1441" s="100">
        <v>72.468965517241372</v>
      </c>
      <c r="AQ1441" s="100">
        <v>72.213793103448282</v>
      </c>
      <c r="AR1441" s="100">
        <v>93.819999999999979</v>
      </c>
      <c r="AS1441" s="100">
        <v>44.076666666666668</v>
      </c>
      <c r="AT1441" s="1"/>
      <c r="AU1441" s="1"/>
      <c r="AV1441" s="1"/>
      <c r="AW1441" s="1"/>
      <c r="AX1441" s="1"/>
      <c r="AY1441" s="1"/>
      <c r="AZ1441" s="1"/>
      <c r="BA1441" s="1"/>
      <c r="BB1441" s="1"/>
      <c r="BC1441" s="1"/>
      <c r="BD1441" s="1"/>
      <c r="BE1441" s="1"/>
      <c r="BF1441" s="1"/>
      <c r="BG1441" s="1"/>
      <c r="BH1441" s="1"/>
      <c r="BI1441" s="1"/>
      <c r="BJ1441" s="1"/>
      <c r="BK1441" s="1"/>
      <c r="BL1441" s="1"/>
      <c r="BM1441" s="1"/>
    </row>
    <row r="1442" spans="1:65" ht="16.5" customHeight="1" x14ac:dyDescent="0.25">
      <c r="A1442" s="87">
        <v>21165030</v>
      </c>
      <c r="B1442" s="82" t="s">
        <v>26</v>
      </c>
      <c r="C1442" s="82" t="s">
        <v>1744</v>
      </c>
      <c r="D1442" s="82" t="s">
        <v>1745</v>
      </c>
      <c r="E1442" s="82" t="s">
        <v>1666</v>
      </c>
      <c r="F1442" s="82">
        <v>10</v>
      </c>
      <c r="G1442" s="82">
        <v>394</v>
      </c>
      <c r="H1442" s="83">
        <v>-74.77152778</v>
      </c>
      <c r="I1442" s="93">
        <v>3.8979166699999999</v>
      </c>
      <c r="J1442" s="100">
        <v>39.078571428571429</v>
      </c>
      <c r="K1442" s="100">
        <v>38.332142857142856</v>
      </c>
      <c r="L1442" s="100">
        <v>43.907407407407405</v>
      </c>
      <c r="M1442" s="100">
        <v>47.977777777777781</v>
      </c>
      <c r="N1442" s="100">
        <v>36.188888888888883</v>
      </c>
      <c r="O1442" s="100">
        <v>55.36296296296296</v>
      </c>
      <c r="P1442" s="100">
        <v>67.782142857142858</v>
      </c>
      <c r="Q1442" s="100">
        <v>71.085714285714275</v>
      </c>
      <c r="R1442" s="100">
        <v>92.332142857142841</v>
      </c>
      <c r="S1442" s="100">
        <v>88.142857142857125</v>
      </c>
      <c r="T1442" s="100">
        <v>85.028571428571439</v>
      </c>
      <c r="U1442" s="100">
        <v>67.037037037037052</v>
      </c>
      <c r="V1442" s="100">
        <v>78.439285714285717</v>
      </c>
      <c r="W1442" s="100">
        <v>52.54285714285713</v>
      </c>
      <c r="X1442" s="100">
        <v>67.729629629629628</v>
      </c>
      <c r="Y1442" s="100">
        <v>42.624137931034483</v>
      </c>
      <c r="Z1442" s="100">
        <v>29.706896551724139</v>
      </c>
      <c r="AA1442" s="100">
        <v>27.078571428571429</v>
      </c>
      <c r="AB1442" s="100">
        <v>23.221428571428572</v>
      </c>
      <c r="AC1442" s="100">
        <v>27.285714285714285</v>
      </c>
      <c r="AD1442" s="100">
        <v>23.04</v>
      </c>
      <c r="AE1442" s="100">
        <v>11.807142857142853</v>
      </c>
      <c r="AF1442" s="100">
        <v>15.707142857142857</v>
      </c>
      <c r="AG1442" s="100">
        <v>20.388888888888889</v>
      </c>
      <c r="AH1442" s="100">
        <v>21.921428571428567</v>
      </c>
      <c r="AI1442" s="100">
        <v>26.311111111111114</v>
      </c>
      <c r="AJ1442" s="100">
        <v>69.518518518518533</v>
      </c>
      <c r="AK1442" s="100">
        <v>53.440740740740743</v>
      </c>
      <c r="AL1442" s="100">
        <v>79.861538461538444</v>
      </c>
      <c r="AM1442" s="100">
        <v>105.66296296296295</v>
      </c>
      <c r="AN1442" s="100">
        <v>89.433333333333337</v>
      </c>
      <c r="AO1442" s="100">
        <v>90.237037037037013</v>
      </c>
      <c r="AP1442" s="100">
        <v>82.7</v>
      </c>
      <c r="AQ1442" s="100">
        <v>72.974074074074068</v>
      </c>
      <c r="AR1442" s="100">
        <v>90.30384615384618</v>
      </c>
      <c r="AS1442" s="100">
        <v>46.388461538461534</v>
      </c>
      <c r="AT1442" s="1"/>
      <c r="AU1442" s="1"/>
      <c r="AV1442" s="1"/>
      <c r="AW1442" s="1"/>
      <c r="AX1442" s="1"/>
      <c r="AY1442" s="1"/>
      <c r="AZ1442" s="1"/>
      <c r="BA1442" s="1"/>
      <c r="BB1442" s="1"/>
      <c r="BC1442" s="1"/>
      <c r="BD1442" s="1"/>
      <c r="BE1442" s="1"/>
      <c r="BF1442" s="1"/>
      <c r="BG1442" s="1"/>
      <c r="BH1442" s="1"/>
      <c r="BI1442" s="1"/>
      <c r="BJ1442" s="1"/>
      <c r="BK1442" s="1"/>
      <c r="BL1442" s="1"/>
      <c r="BM1442" s="1"/>
    </row>
    <row r="1443" spans="1:65" ht="16.5" customHeight="1" x14ac:dyDescent="0.25">
      <c r="A1443" s="87">
        <v>21130010</v>
      </c>
      <c r="B1443" s="82" t="s">
        <v>26</v>
      </c>
      <c r="C1443" s="82" t="s">
        <v>1745</v>
      </c>
      <c r="D1443" s="82" t="s">
        <v>1745</v>
      </c>
      <c r="E1443" s="82" t="s">
        <v>1666</v>
      </c>
      <c r="F1443" s="82">
        <v>10</v>
      </c>
      <c r="G1443" s="82">
        <v>305</v>
      </c>
      <c r="H1443" s="83">
        <v>-74.936499999999995</v>
      </c>
      <c r="I1443" s="93">
        <v>3.8473333300000001</v>
      </c>
      <c r="J1443" s="100">
        <v>33.827586206896555</v>
      </c>
      <c r="K1443" s="100">
        <v>40.586206896551722</v>
      </c>
      <c r="L1443" s="100">
        <v>45.310344827586206</v>
      </c>
      <c r="M1443" s="100">
        <v>49.758620689655174</v>
      </c>
      <c r="N1443" s="100">
        <v>38</v>
      </c>
      <c r="O1443" s="100">
        <v>49.241379310344826</v>
      </c>
      <c r="P1443" s="100">
        <v>60.266666666666666</v>
      </c>
      <c r="Q1443" s="100">
        <v>80.5</v>
      </c>
      <c r="R1443" s="100">
        <v>79.566666666666663</v>
      </c>
      <c r="S1443" s="100">
        <v>99.166666666666671</v>
      </c>
      <c r="T1443" s="100">
        <v>87.1</v>
      </c>
      <c r="U1443" s="100">
        <v>92.289999999999992</v>
      </c>
      <c r="V1443" s="100">
        <v>72.523333333333326</v>
      </c>
      <c r="W1443" s="100">
        <v>53.230000000000004</v>
      </c>
      <c r="X1443" s="100">
        <v>68.693333333333342</v>
      </c>
      <c r="Y1443" s="100">
        <v>36.123333333333335</v>
      </c>
      <c r="Z1443" s="100">
        <v>35.230000000000004</v>
      </c>
      <c r="AA1443" s="100">
        <v>21.439999999999998</v>
      </c>
      <c r="AB1443" s="100">
        <v>14.753333333333334</v>
      </c>
      <c r="AC1443" s="100">
        <v>30.673333333333336</v>
      </c>
      <c r="AD1443" s="100">
        <v>13.163333333333332</v>
      </c>
      <c r="AE1443" s="100">
        <v>17.933333333333334</v>
      </c>
      <c r="AF1443" s="100">
        <v>20.82</v>
      </c>
      <c r="AG1443" s="100">
        <v>16.793103448275861</v>
      </c>
      <c r="AH1443" s="100">
        <v>21.524137931034485</v>
      </c>
      <c r="AI1443" s="100">
        <v>31.836666666666662</v>
      </c>
      <c r="AJ1443" s="100">
        <v>51.993333333333332</v>
      </c>
      <c r="AK1443" s="100">
        <v>53.22</v>
      </c>
      <c r="AL1443" s="100">
        <v>72.88666666666667</v>
      </c>
      <c r="AM1443" s="100">
        <v>97.763333333333335</v>
      </c>
      <c r="AN1443" s="100">
        <v>99.206666666666663</v>
      </c>
      <c r="AO1443" s="100">
        <v>66.396666666666675</v>
      </c>
      <c r="AP1443" s="100">
        <v>67.076666666666668</v>
      </c>
      <c r="AQ1443" s="100">
        <v>71.400000000000006</v>
      </c>
      <c r="AR1443" s="100">
        <v>72.94</v>
      </c>
      <c r="AS1443" s="100">
        <v>39.863333333333337</v>
      </c>
      <c r="AT1443" s="1"/>
      <c r="AU1443" s="1"/>
      <c r="AV1443" s="1"/>
      <c r="AW1443" s="1"/>
      <c r="AX1443" s="1"/>
      <c r="AY1443" s="1"/>
      <c r="AZ1443" s="1"/>
      <c r="BA1443" s="1"/>
      <c r="BB1443" s="1"/>
      <c r="BC1443" s="1"/>
      <c r="BD1443" s="1"/>
      <c r="BE1443" s="1"/>
      <c r="BF1443" s="1"/>
      <c r="BG1443" s="1"/>
      <c r="BH1443" s="1"/>
      <c r="BI1443" s="1"/>
      <c r="BJ1443" s="1"/>
      <c r="BK1443" s="1"/>
      <c r="BL1443" s="1"/>
      <c r="BM1443" s="1"/>
    </row>
    <row r="1444" spans="1:65" ht="16.5" customHeight="1" x14ac:dyDescent="0.25">
      <c r="A1444" s="87">
        <v>22010070</v>
      </c>
      <c r="B1444" s="82" t="s">
        <v>26</v>
      </c>
      <c r="C1444" s="82" t="s">
        <v>1746</v>
      </c>
      <c r="D1444" s="82" t="s">
        <v>1747</v>
      </c>
      <c r="E1444" s="82" t="s">
        <v>1666</v>
      </c>
      <c r="F1444" s="82">
        <v>10</v>
      </c>
      <c r="G1444" s="82">
        <v>1568</v>
      </c>
      <c r="H1444" s="83">
        <v>-75.742611109999999</v>
      </c>
      <c r="I1444" s="93">
        <v>3.5768055599999999</v>
      </c>
      <c r="J1444" s="100">
        <v>42.5</v>
      </c>
      <c r="K1444" s="100">
        <v>45.851851851851855</v>
      </c>
      <c r="L1444" s="100">
        <v>67.760000000000005</v>
      </c>
      <c r="M1444" s="100">
        <v>64.92307692307692</v>
      </c>
      <c r="N1444" s="100">
        <v>63.615384615384613</v>
      </c>
      <c r="O1444" s="100">
        <v>64.115384615384613</v>
      </c>
      <c r="P1444" s="100">
        <v>92.266666666666666</v>
      </c>
      <c r="Q1444" s="100">
        <v>78.333333333333329</v>
      </c>
      <c r="R1444" s="100">
        <v>92.300000000000011</v>
      </c>
      <c r="S1444" s="100">
        <v>90.511538461538464</v>
      </c>
      <c r="T1444" s="100">
        <v>98.4</v>
      </c>
      <c r="U1444" s="100">
        <v>106.15384615384616</v>
      </c>
      <c r="V1444" s="100">
        <v>80.65384615384616</v>
      </c>
      <c r="W1444" s="100">
        <v>85.723076923076931</v>
      </c>
      <c r="X1444" s="100">
        <v>88.5</v>
      </c>
      <c r="Y1444" s="100">
        <v>55.957459878921505</v>
      </c>
      <c r="Z1444" s="100">
        <v>46.375</v>
      </c>
      <c r="AA1444" s="100">
        <v>46.666666666666664</v>
      </c>
      <c r="AB1444" s="100">
        <v>47.07692307692308</v>
      </c>
      <c r="AC1444" s="100">
        <v>37.830769230769235</v>
      </c>
      <c r="AD1444" s="100">
        <v>50.269230769230766</v>
      </c>
      <c r="AE1444" s="100">
        <v>30.72</v>
      </c>
      <c r="AF1444" s="100">
        <v>37.76</v>
      </c>
      <c r="AG1444" s="100">
        <v>37.4</v>
      </c>
      <c r="AH1444" s="100">
        <v>45.12</v>
      </c>
      <c r="AI1444" s="100">
        <v>71.192307692307693</v>
      </c>
      <c r="AJ1444" s="100">
        <v>81.388888888888886</v>
      </c>
      <c r="AK1444" s="100">
        <v>79.44</v>
      </c>
      <c r="AL1444" s="100">
        <v>88.76</v>
      </c>
      <c r="AM1444" s="100">
        <v>86.5</v>
      </c>
      <c r="AN1444" s="100">
        <v>99.666666666666671</v>
      </c>
      <c r="AO1444" s="100">
        <v>119.72</v>
      </c>
      <c r="AP1444" s="100">
        <v>109.24</v>
      </c>
      <c r="AQ1444" s="100">
        <v>91.995833333333337</v>
      </c>
      <c r="AR1444" s="100">
        <v>82.576000000000008</v>
      </c>
      <c r="AS1444" s="100">
        <v>40.76</v>
      </c>
      <c r="AT1444" s="1" t="s">
        <v>1888</v>
      </c>
      <c r="AU1444" s="1"/>
      <c r="AV1444" s="1"/>
      <c r="AW1444" s="1"/>
      <c r="AX1444" s="1"/>
      <c r="AY1444" s="1"/>
      <c r="AZ1444" s="1"/>
      <c r="BA1444" s="1"/>
      <c r="BB1444" s="1"/>
      <c r="BC1444" s="1"/>
      <c r="BD1444" s="1"/>
      <c r="BE1444" s="1"/>
      <c r="BF1444" s="1"/>
      <c r="BG1444" s="1"/>
      <c r="BH1444" s="1"/>
      <c r="BI1444" s="1"/>
      <c r="BJ1444" s="1"/>
      <c r="BK1444" s="1"/>
      <c r="BL1444" s="1"/>
      <c r="BM1444" s="1"/>
    </row>
    <row r="1445" spans="1:65" ht="16.5" customHeight="1" x14ac:dyDescent="0.25">
      <c r="A1445" s="87">
        <v>22010010</v>
      </c>
      <c r="B1445" s="82" t="s">
        <v>26</v>
      </c>
      <c r="C1445" s="82" t="s">
        <v>1748</v>
      </c>
      <c r="D1445" s="82" t="s">
        <v>1747</v>
      </c>
      <c r="E1445" s="82" t="s">
        <v>1666</v>
      </c>
      <c r="F1445" s="82">
        <v>10</v>
      </c>
      <c r="G1445" s="82">
        <v>1620</v>
      </c>
      <c r="H1445" s="83">
        <v>-75.815416669999991</v>
      </c>
      <c r="I1445" s="93">
        <v>3.2878333299999998</v>
      </c>
      <c r="J1445" s="100">
        <v>26.42413793103448</v>
      </c>
      <c r="K1445" s="100">
        <v>31.146666666666668</v>
      </c>
      <c r="L1445" s="100">
        <v>26.3</v>
      </c>
      <c r="M1445" s="100">
        <v>37.399999999999991</v>
      </c>
      <c r="N1445" s="100">
        <v>35.36999999999999</v>
      </c>
      <c r="O1445" s="100">
        <v>35.49</v>
      </c>
      <c r="P1445" s="100">
        <v>41.586206896551715</v>
      </c>
      <c r="Q1445" s="100">
        <v>53.258620689655189</v>
      </c>
      <c r="R1445" s="100">
        <v>67.975862068965512</v>
      </c>
      <c r="S1445" s="100">
        <v>52.865517241379308</v>
      </c>
      <c r="T1445" s="100">
        <v>56.872413793103448</v>
      </c>
      <c r="U1445" s="100">
        <v>70.286206896551718</v>
      </c>
      <c r="V1445" s="100">
        <v>75.743333333333339</v>
      </c>
      <c r="W1445" s="100">
        <v>60.248275862068972</v>
      </c>
      <c r="X1445" s="100">
        <v>79.319999999999993</v>
      </c>
      <c r="Y1445" s="100">
        <v>60.396666666666675</v>
      </c>
      <c r="Z1445" s="100">
        <v>45.25</v>
      </c>
      <c r="AA1445" s="100">
        <v>49.056666666666658</v>
      </c>
      <c r="AB1445" s="100">
        <v>46.79666666666666</v>
      </c>
      <c r="AC1445" s="100">
        <v>47.516666666666666</v>
      </c>
      <c r="AD1445" s="100">
        <v>37.809999999999995</v>
      </c>
      <c r="AE1445" s="100">
        <v>28.57</v>
      </c>
      <c r="AF1445" s="100">
        <v>28.779999999999998</v>
      </c>
      <c r="AG1445" s="100">
        <v>33.403333333333336</v>
      </c>
      <c r="AH1445" s="100">
        <v>32.636666666666663</v>
      </c>
      <c r="AI1445" s="100">
        <v>37.131034482758629</v>
      </c>
      <c r="AJ1445" s="100">
        <v>46.531034482758635</v>
      </c>
      <c r="AK1445" s="100">
        <v>55.979310344827596</v>
      </c>
      <c r="AL1445" s="100">
        <v>48.103448275862078</v>
      </c>
      <c r="AM1445" s="100">
        <v>59.128571428571419</v>
      </c>
      <c r="AN1445" s="100">
        <v>55.939285714285695</v>
      </c>
      <c r="AO1445" s="100">
        <v>54.064285714285703</v>
      </c>
      <c r="AP1445" s="100">
        <v>44.357142857142847</v>
      </c>
      <c r="AQ1445" s="100">
        <v>33.282142857142858</v>
      </c>
      <c r="AR1445" s="100">
        <v>40.357142857142847</v>
      </c>
      <c r="AS1445" s="100">
        <v>25.817857142857147</v>
      </c>
      <c r="AT1445" s="1"/>
      <c r="AU1445" s="1"/>
      <c r="AV1445" s="1"/>
      <c r="AW1445" s="1"/>
      <c r="AX1445" s="1"/>
      <c r="AY1445" s="1"/>
      <c r="AZ1445" s="1"/>
      <c r="BA1445" s="1"/>
      <c r="BB1445" s="1"/>
      <c r="BC1445" s="1"/>
      <c r="BD1445" s="1"/>
      <c r="BE1445" s="1"/>
      <c r="BF1445" s="1"/>
      <c r="BG1445" s="1"/>
      <c r="BH1445" s="1"/>
      <c r="BI1445" s="1"/>
      <c r="BJ1445" s="1"/>
      <c r="BK1445" s="1"/>
      <c r="BL1445" s="1"/>
      <c r="BM1445" s="1"/>
    </row>
    <row r="1446" spans="1:65" ht="16.5" customHeight="1" x14ac:dyDescent="0.25">
      <c r="A1446" s="87">
        <v>22015020</v>
      </c>
      <c r="B1446" s="82" t="s">
        <v>56</v>
      </c>
      <c r="C1446" s="82" t="s">
        <v>1749</v>
      </c>
      <c r="D1446" s="82" t="s">
        <v>1747</v>
      </c>
      <c r="E1446" s="82" t="s">
        <v>1666</v>
      </c>
      <c r="F1446" s="82">
        <v>10</v>
      </c>
      <c r="G1446" s="82">
        <v>1160</v>
      </c>
      <c r="H1446" s="83">
        <v>-75.631416669999993</v>
      </c>
      <c r="I1446" s="93">
        <v>3.52913889</v>
      </c>
      <c r="J1446" s="100">
        <v>69.433333333333337</v>
      </c>
      <c r="K1446" s="100">
        <v>68.633333333333312</v>
      </c>
      <c r="L1446" s="100">
        <v>68.42</v>
      </c>
      <c r="M1446" s="100">
        <v>67.010000000000019</v>
      </c>
      <c r="N1446" s="100">
        <v>59.660000000000011</v>
      </c>
      <c r="O1446" s="100">
        <v>59.927586206896557</v>
      </c>
      <c r="P1446" s="100">
        <v>72.850000000000009</v>
      </c>
      <c r="Q1446" s="100">
        <v>90.803333333333327</v>
      </c>
      <c r="R1446" s="100">
        <v>87.703333333333319</v>
      </c>
      <c r="S1446" s="100">
        <v>89.396666666666661</v>
      </c>
      <c r="T1446" s="100">
        <v>98.227586206896547</v>
      </c>
      <c r="U1446" s="100">
        <v>107.26666666666669</v>
      </c>
      <c r="V1446" s="100">
        <v>77.364285714285714</v>
      </c>
      <c r="W1446" s="100">
        <v>66.393103448275866</v>
      </c>
      <c r="X1446" s="100">
        <v>89.08928571428568</v>
      </c>
      <c r="Y1446" s="100">
        <v>47.668965517241368</v>
      </c>
      <c r="Z1446" s="100">
        <v>42.23571428571428</v>
      </c>
      <c r="AA1446" s="100">
        <v>29.434482758620685</v>
      </c>
      <c r="AB1446" s="100">
        <v>27.986666666666668</v>
      </c>
      <c r="AC1446" s="100">
        <v>27.463333333333331</v>
      </c>
      <c r="AD1446" s="100">
        <v>24.953333333333333</v>
      </c>
      <c r="AE1446" s="100">
        <v>14.366666666666664</v>
      </c>
      <c r="AF1446" s="100">
        <v>27.072413793103454</v>
      </c>
      <c r="AG1446" s="100">
        <v>29.38571428571429</v>
      </c>
      <c r="AH1446" s="100">
        <v>33.470370370370361</v>
      </c>
      <c r="AI1446" s="100">
        <v>38.286666666666655</v>
      </c>
      <c r="AJ1446" s="100">
        <v>54.276666666666664</v>
      </c>
      <c r="AK1446" s="100">
        <v>74.075862068965506</v>
      </c>
      <c r="AL1446" s="100">
        <v>91.051724137931075</v>
      </c>
      <c r="AM1446" s="100">
        <v>114.48214285714288</v>
      </c>
      <c r="AN1446" s="100">
        <v>93.20999999999998</v>
      </c>
      <c r="AO1446" s="100">
        <v>105.54000000000002</v>
      </c>
      <c r="AP1446" s="100">
        <v>98.586666666666645</v>
      </c>
      <c r="AQ1446" s="100">
        <v>89.023333333333312</v>
      </c>
      <c r="AR1446" s="100">
        <v>88.7</v>
      </c>
      <c r="AS1446" s="100">
        <v>56.059999999999995</v>
      </c>
      <c r="AT1446" s="1"/>
      <c r="AU1446" s="1"/>
      <c r="AV1446" s="1"/>
      <c r="AW1446" s="1"/>
      <c r="AX1446" s="1"/>
      <c r="AY1446" s="1"/>
      <c r="AZ1446" s="1"/>
      <c r="BA1446" s="1"/>
      <c r="BB1446" s="1"/>
      <c r="BC1446" s="1"/>
      <c r="BD1446" s="1"/>
      <c r="BE1446" s="1"/>
      <c r="BF1446" s="1"/>
      <c r="BG1446" s="1"/>
      <c r="BH1446" s="1"/>
      <c r="BI1446" s="1"/>
      <c r="BJ1446" s="1"/>
      <c r="BK1446" s="1"/>
      <c r="BL1446" s="1"/>
      <c r="BM1446" s="1"/>
    </row>
    <row r="1447" spans="1:65" ht="16.5" customHeight="1" x14ac:dyDescent="0.25">
      <c r="A1447" s="87">
        <v>22070010</v>
      </c>
      <c r="B1447" s="82" t="s">
        <v>26</v>
      </c>
      <c r="C1447" s="82" t="s">
        <v>1750</v>
      </c>
      <c r="D1447" s="82" t="s">
        <v>1750</v>
      </c>
      <c r="E1447" s="82" t="s">
        <v>1666</v>
      </c>
      <c r="F1447" s="82">
        <v>10</v>
      </c>
      <c r="G1447" s="82">
        <v>2581</v>
      </c>
      <c r="H1447" s="83">
        <v>-75.607749999999996</v>
      </c>
      <c r="I1447" s="93">
        <v>4.0066388899999996</v>
      </c>
      <c r="J1447" s="100">
        <v>18.075862068965513</v>
      </c>
      <c r="K1447" s="100">
        <v>19.613333333333333</v>
      </c>
      <c r="L1447" s="100">
        <v>24.256666666666668</v>
      </c>
      <c r="M1447" s="100">
        <v>24.965517241379303</v>
      </c>
      <c r="N1447" s="100">
        <v>25.162068965517239</v>
      </c>
      <c r="O1447" s="100">
        <v>35.065517241379304</v>
      </c>
      <c r="P1447" s="100">
        <v>32.799999999999997</v>
      </c>
      <c r="Q1447" s="100">
        <v>48.41333333333332</v>
      </c>
      <c r="R1447" s="100">
        <v>48.446666666666665</v>
      </c>
      <c r="S1447" s="100">
        <v>50.54</v>
      </c>
      <c r="T1447" s="100">
        <v>54.926666666666669</v>
      </c>
      <c r="U1447" s="100">
        <v>58.36071428571428</v>
      </c>
      <c r="V1447" s="100">
        <v>54.809999999999988</v>
      </c>
      <c r="W1447" s="100">
        <v>58.593333333333334</v>
      </c>
      <c r="X1447" s="100">
        <v>61.273333333333326</v>
      </c>
      <c r="Y1447" s="100">
        <v>50.196666666666694</v>
      </c>
      <c r="Z1447" s="100">
        <v>38.72999999999999</v>
      </c>
      <c r="AA1447" s="100">
        <v>35.496551724137923</v>
      </c>
      <c r="AB1447" s="100">
        <v>41.820000000000007</v>
      </c>
      <c r="AC1447" s="100">
        <v>34.340000000000003</v>
      </c>
      <c r="AD1447" s="100">
        <v>33.762068965517237</v>
      </c>
      <c r="AE1447" s="100">
        <v>25.190000000000005</v>
      </c>
      <c r="AF1447" s="100">
        <v>20.546666666666667</v>
      </c>
      <c r="AG1447" s="100">
        <v>37.340000000000011</v>
      </c>
      <c r="AH1447" s="100">
        <v>30.20333333333333</v>
      </c>
      <c r="AI1447" s="100">
        <v>38.46</v>
      </c>
      <c r="AJ1447" s="100">
        <v>45.703333333333333</v>
      </c>
      <c r="AK1447" s="100">
        <v>39.78</v>
      </c>
      <c r="AL1447" s="100">
        <v>39.573333333333331</v>
      </c>
      <c r="AM1447" s="100">
        <v>50.550000000000018</v>
      </c>
      <c r="AN1447" s="100">
        <v>46.45333333333334</v>
      </c>
      <c r="AO1447" s="100">
        <v>46.060000000000009</v>
      </c>
      <c r="AP1447" s="100">
        <v>33.403333333333329</v>
      </c>
      <c r="AQ1447" s="100">
        <v>33.337931034482772</v>
      </c>
      <c r="AR1447" s="100">
        <v>33.572413793103451</v>
      </c>
      <c r="AS1447" s="100">
        <v>26.213793103448285</v>
      </c>
      <c r="AT1447" s="1"/>
      <c r="AU1447" s="1"/>
      <c r="AV1447" s="1"/>
      <c r="AW1447" s="1"/>
      <c r="AX1447" s="1"/>
      <c r="AY1447" s="1"/>
      <c r="AZ1447" s="1"/>
      <c r="BA1447" s="1"/>
      <c r="BB1447" s="1"/>
      <c r="BC1447" s="1"/>
      <c r="BD1447" s="1"/>
      <c r="BE1447" s="1"/>
      <c r="BF1447" s="1"/>
      <c r="BG1447" s="1"/>
      <c r="BH1447" s="1"/>
      <c r="BI1447" s="1"/>
      <c r="BJ1447" s="1"/>
      <c r="BK1447" s="1"/>
      <c r="BL1447" s="1"/>
      <c r="BM1447" s="1"/>
    </row>
    <row r="1448" spans="1:65" ht="16.5" customHeight="1" x14ac:dyDescent="0.25">
      <c r="A1448" s="87">
        <v>22070030</v>
      </c>
      <c r="B1448" s="82" t="s">
        <v>26</v>
      </c>
      <c r="C1448" s="82" t="s">
        <v>154</v>
      </c>
      <c r="D1448" s="82" t="s">
        <v>1750</v>
      </c>
      <c r="E1448" s="82" t="s">
        <v>1666</v>
      </c>
      <c r="F1448" s="82">
        <v>10</v>
      </c>
      <c r="G1448" s="82">
        <v>2606</v>
      </c>
      <c r="H1448" s="83">
        <v>-75.499527779999994</v>
      </c>
      <c r="I1448" s="93">
        <v>4.1245555600000001</v>
      </c>
      <c r="J1448" s="100">
        <v>29.128571428571433</v>
      </c>
      <c r="K1448" s="100">
        <v>29.175862068965518</v>
      </c>
      <c r="L1448" s="100">
        <v>35.00344827586207</v>
      </c>
      <c r="M1448" s="100">
        <v>31.785714285714288</v>
      </c>
      <c r="N1448" s="100">
        <v>23.05555555555555</v>
      </c>
      <c r="O1448" s="100">
        <v>41.422222222222224</v>
      </c>
      <c r="P1448" s="100">
        <v>45.546666666666674</v>
      </c>
      <c r="Q1448" s="100">
        <v>55.320689655172423</v>
      </c>
      <c r="R1448" s="100">
        <v>63.086666666666666</v>
      </c>
      <c r="S1448" s="100">
        <v>48.406896551724131</v>
      </c>
      <c r="T1448" s="100">
        <v>65.027586206896558</v>
      </c>
      <c r="U1448" s="100">
        <v>70.093103448275869</v>
      </c>
      <c r="V1448" s="100">
        <v>56.383333333333347</v>
      </c>
      <c r="W1448" s="100">
        <v>58.89</v>
      </c>
      <c r="X1448" s="100">
        <v>75.026666666666657</v>
      </c>
      <c r="Y1448" s="100">
        <v>51.226666666666674</v>
      </c>
      <c r="Z1448" s="100">
        <v>43.213793103448268</v>
      </c>
      <c r="AA1448" s="100">
        <v>50.86</v>
      </c>
      <c r="AB1448" s="100">
        <v>49.019999999999996</v>
      </c>
      <c r="AC1448" s="100">
        <v>47.793333333333337</v>
      </c>
      <c r="AD1448" s="100">
        <v>53.739285714285707</v>
      </c>
      <c r="AE1448" s="100">
        <v>49.20333333333334</v>
      </c>
      <c r="AF1448" s="100">
        <v>32.830000000000005</v>
      </c>
      <c r="AG1448" s="100">
        <v>40.6</v>
      </c>
      <c r="AH1448" s="100">
        <v>32.746666666666663</v>
      </c>
      <c r="AI1448" s="100">
        <v>38.089999999999996</v>
      </c>
      <c r="AJ1448" s="100">
        <v>42.673333333333332</v>
      </c>
      <c r="AK1448" s="100">
        <v>55.767857142857146</v>
      </c>
      <c r="AL1448" s="100">
        <v>52.837037037037035</v>
      </c>
      <c r="AM1448" s="100">
        <v>70.425000000000011</v>
      </c>
      <c r="AN1448" s="100">
        <v>84.414285714285711</v>
      </c>
      <c r="AO1448" s="100">
        <v>69.614285714285714</v>
      </c>
      <c r="AP1448" s="100">
        <v>70.428571428571416</v>
      </c>
      <c r="AQ1448" s="100">
        <v>57.43703703703703</v>
      </c>
      <c r="AR1448" s="100">
        <v>39.640740740740739</v>
      </c>
      <c r="AS1448" s="100">
        <v>36.362962962962968</v>
      </c>
      <c r="AT1448" s="1"/>
      <c r="AU1448" s="1"/>
      <c r="AV1448" s="1"/>
      <c r="AW1448" s="1"/>
      <c r="AX1448" s="1"/>
      <c r="AY1448" s="1"/>
      <c r="AZ1448" s="1"/>
      <c r="BA1448" s="1"/>
      <c r="BB1448" s="1"/>
      <c r="BC1448" s="1"/>
      <c r="BD1448" s="1"/>
      <c r="BE1448" s="1"/>
      <c r="BF1448" s="1"/>
      <c r="BG1448" s="1"/>
      <c r="BH1448" s="1"/>
      <c r="BI1448" s="1"/>
      <c r="BJ1448" s="1"/>
      <c r="BK1448" s="1"/>
      <c r="BL1448" s="1"/>
      <c r="BM1448" s="1"/>
    </row>
    <row r="1449" spans="1:65" ht="16.5" customHeight="1" x14ac:dyDescent="0.25">
      <c r="A1449" s="87">
        <v>22075030</v>
      </c>
      <c r="B1449" s="82" t="s">
        <v>56</v>
      </c>
      <c r="C1449" s="82" t="s">
        <v>1751</v>
      </c>
      <c r="D1449" s="82" t="s">
        <v>1752</v>
      </c>
      <c r="E1449" s="82" t="s">
        <v>1666</v>
      </c>
      <c r="F1449" s="82">
        <v>10</v>
      </c>
      <c r="G1449" s="82">
        <v>2053</v>
      </c>
      <c r="H1449" s="83">
        <v>-75.41558332999999</v>
      </c>
      <c r="I1449" s="93">
        <v>4.2067777799999995</v>
      </c>
      <c r="J1449" s="100">
        <v>34.096551724137932</v>
      </c>
      <c r="K1449" s="100">
        <v>31.164285714285718</v>
      </c>
      <c r="L1449" s="100">
        <v>37.21</v>
      </c>
      <c r="M1449" s="100">
        <v>41.46551724137931</v>
      </c>
      <c r="N1449" s="100">
        <v>38.406666666666666</v>
      </c>
      <c r="O1449" s="100">
        <v>49.137931034482762</v>
      </c>
      <c r="P1449" s="100">
        <v>66.957692307692312</v>
      </c>
      <c r="Q1449" s="100">
        <v>54.999999999999986</v>
      </c>
      <c r="R1449" s="100">
        <v>65.872413793103448</v>
      </c>
      <c r="S1449" s="100">
        <v>72.055172413793102</v>
      </c>
      <c r="T1449" s="100">
        <v>73.465517241379317</v>
      </c>
      <c r="U1449" s="100">
        <v>73.217241379310352</v>
      </c>
      <c r="V1449" s="100">
        <v>74.731034482758616</v>
      </c>
      <c r="W1449" s="100">
        <v>68.05714285714285</v>
      </c>
      <c r="X1449" s="100">
        <v>77.935714285714312</v>
      </c>
      <c r="Y1449" s="100">
        <v>65.837037037037035</v>
      </c>
      <c r="Z1449" s="100">
        <v>47.541379310344816</v>
      </c>
      <c r="AA1449" s="100">
        <v>39.177777777777777</v>
      </c>
      <c r="AB1449" s="100">
        <v>51.417241379310333</v>
      </c>
      <c r="AC1449" s="100">
        <v>34.203703703703709</v>
      </c>
      <c r="AD1449" s="100">
        <v>38.189655172413786</v>
      </c>
      <c r="AE1449" s="100">
        <v>29.626923076923081</v>
      </c>
      <c r="AF1449" s="100">
        <v>20.700000000000003</v>
      </c>
      <c r="AG1449" s="100">
        <v>39.003846153846148</v>
      </c>
      <c r="AH1449" s="100">
        <v>43.172413793103466</v>
      </c>
      <c r="AI1449" s="100">
        <v>60.339285714285708</v>
      </c>
      <c r="AJ1449" s="100">
        <v>61.133333333333333</v>
      </c>
      <c r="AK1449" s="100">
        <v>62.337037037037035</v>
      </c>
      <c r="AL1449" s="100">
        <v>51.616000000000007</v>
      </c>
      <c r="AM1449" s="100">
        <v>64.011111111111106</v>
      </c>
      <c r="AN1449" s="100">
        <v>69.423999999999992</v>
      </c>
      <c r="AO1449" s="100">
        <v>62.355555555555561</v>
      </c>
      <c r="AP1449" s="100">
        <v>55.028266729627333</v>
      </c>
      <c r="AQ1449" s="100">
        <v>48.741379310344811</v>
      </c>
      <c r="AR1449" s="100">
        <v>60.528571428571425</v>
      </c>
      <c r="AS1449" s="100">
        <v>34.569230769230764</v>
      </c>
      <c r="AT1449" s="1" t="s">
        <v>1888</v>
      </c>
      <c r="AU1449" s="1"/>
      <c r="AV1449" s="1"/>
      <c r="AW1449" s="1"/>
      <c r="AX1449" s="1"/>
      <c r="AY1449" s="1"/>
      <c r="AZ1449" s="1"/>
      <c r="BA1449" s="1"/>
      <c r="BB1449" s="1"/>
      <c r="BC1449" s="1"/>
      <c r="BD1449" s="1"/>
      <c r="BE1449" s="1"/>
      <c r="BF1449" s="1"/>
      <c r="BG1449" s="1"/>
      <c r="BH1449" s="1"/>
      <c r="BI1449" s="1"/>
      <c r="BJ1449" s="1"/>
      <c r="BK1449" s="1"/>
      <c r="BL1449" s="1"/>
      <c r="BM1449" s="1"/>
    </row>
    <row r="1450" spans="1:65" ht="16.5" customHeight="1" x14ac:dyDescent="0.25">
      <c r="A1450" s="87">
        <v>21180040</v>
      </c>
      <c r="B1450" s="82" t="s">
        <v>26</v>
      </c>
      <c r="C1450" s="82" t="s">
        <v>1753</v>
      </c>
      <c r="D1450" s="82" t="s">
        <v>1752</v>
      </c>
      <c r="E1450" s="82" t="s">
        <v>1666</v>
      </c>
      <c r="F1450" s="82">
        <v>10</v>
      </c>
      <c r="G1450" s="82">
        <v>848</v>
      </c>
      <c r="H1450" s="83">
        <v>-75.242500000000007</v>
      </c>
      <c r="I1450" s="93">
        <v>4.2424999999999997</v>
      </c>
      <c r="J1450" s="100">
        <v>41.137931034482762</v>
      </c>
      <c r="K1450" s="100">
        <v>42</v>
      </c>
      <c r="L1450" s="100">
        <v>32.189655172413794</v>
      </c>
      <c r="M1450" s="100">
        <v>47.178571428571431</v>
      </c>
      <c r="N1450" s="100">
        <v>39.517241379310342</v>
      </c>
      <c r="O1450" s="100">
        <v>41.035714285714285</v>
      </c>
      <c r="P1450" s="100">
        <v>61.137931034482762</v>
      </c>
      <c r="Q1450" s="100">
        <v>60.365517241379308</v>
      </c>
      <c r="R1450" s="100">
        <v>80.879310344827587</v>
      </c>
      <c r="S1450" s="100">
        <v>77.689655172413794</v>
      </c>
      <c r="T1450" s="100">
        <v>89.772413793103453</v>
      </c>
      <c r="U1450" s="100">
        <v>88.793103448275858</v>
      </c>
      <c r="V1450" s="100">
        <v>76.827586206896555</v>
      </c>
      <c r="W1450" s="100">
        <v>69.41379310344827</v>
      </c>
      <c r="X1450" s="100">
        <v>98.285714285714292</v>
      </c>
      <c r="Y1450" s="100">
        <v>61.310344827586206</v>
      </c>
      <c r="Z1450" s="100">
        <v>31</v>
      </c>
      <c r="AA1450" s="100">
        <v>34.517241379310342</v>
      </c>
      <c r="AB1450" s="100">
        <v>28.379310344827587</v>
      </c>
      <c r="AC1450" s="100">
        <v>23.413793103448278</v>
      </c>
      <c r="AD1450" s="100">
        <v>22.241379310344829</v>
      </c>
      <c r="AE1450" s="100">
        <v>13.758620689655173</v>
      </c>
      <c r="AF1450" s="100">
        <v>21.206896551724139</v>
      </c>
      <c r="AG1450" s="100">
        <v>35.586206896551722</v>
      </c>
      <c r="AH1450" s="100">
        <v>33.310344827586206</v>
      </c>
      <c r="AI1450" s="100">
        <v>50.517241379310342</v>
      </c>
      <c r="AJ1450" s="100">
        <v>74.075862068965506</v>
      </c>
      <c r="AK1450" s="100">
        <v>64.241379310344826</v>
      </c>
      <c r="AL1450" s="100">
        <v>72.448275862068968</v>
      </c>
      <c r="AM1450" s="100">
        <v>78.41379310344827</v>
      </c>
      <c r="AN1450" s="100">
        <v>82.2</v>
      </c>
      <c r="AO1450" s="100">
        <v>83.966666666666669</v>
      </c>
      <c r="AP1450" s="100">
        <v>66.566666666666663</v>
      </c>
      <c r="AQ1450" s="100">
        <v>59.333333333333336</v>
      </c>
      <c r="AR1450" s="100">
        <v>47.203333333333333</v>
      </c>
      <c r="AS1450" s="100">
        <v>30.5</v>
      </c>
      <c r="AT1450" s="1"/>
      <c r="AU1450" s="1"/>
      <c r="AV1450" s="1"/>
      <c r="AW1450" s="1"/>
      <c r="AX1450" s="1"/>
      <c r="AY1450" s="1"/>
      <c r="AZ1450" s="1"/>
      <c r="BA1450" s="1"/>
      <c r="BB1450" s="1"/>
      <c r="BC1450" s="1"/>
      <c r="BD1450" s="1"/>
      <c r="BE1450" s="1"/>
      <c r="BF1450" s="1"/>
      <c r="BG1450" s="1"/>
      <c r="BH1450" s="1"/>
      <c r="BI1450" s="1"/>
      <c r="BJ1450" s="1"/>
      <c r="BK1450" s="1"/>
      <c r="BL1450" s="1"/>
      <c r="BM1450" s="1"/>
    </row>
    <row r="1451" spans="1:65" ht="16.5" customHeight="1" x14ac:dyDescent="0.25">
      <c r="A1451" s="87">
        <v>21135020</v>
      </c>
      <c r="B1451" s="82" t="s">
        <v>56</v>
      </c>
      <c r="C1451" s="82" t="s">
        <v>1754</v>
      </c>
      <c r="D1451" s="82" t="s">
        <v>1755</v>
      </c>
      <c r="E1451" s="82" t="s">
        <v>1666</v>
      </c>
      <c r="F1451" s="82">
        <v>10</v>
      </c>
      <c r="G1451" s="82">
        <v>332</v>
      </c>
      <c r="H1451" s="83">
        <v>-75.015722220000001</v>
      </c>
      <c r="I1451" s="93">
        <v>3.8558333299999998</v>
      </c>
      <c r="J1451" s="100">
        <v>29.210714285714293</v>
      </c>
      <c r="K1451" s="100">
        <v>27.62222222222222</v>
      </c>
      <c r="L1451" s="100">
        <v>30.032142857142862</v>
      </c>
      <c r="M1451" s="100">
        <v>33.106896551724134</v>
      </c>
      <c r="N1451" s="100">
        <v>39.269999999999996</v>
      </c>
      <c r="O1451" s="100">
        <v>38.929999999999993</v>
      </c>
      <c r="P1451" s="100">
        <v>45.396551724137936</v>
      </c>
      <c r="Q1451" s="100">
        <v>66.751724137931049</v>
      </c>
      <c r="R1451" s="100">
        <v>55.27241379310346</v>
      </c>
      <c r="S1451" s="100">
        <v>65.523333333333341</v>
      </c>
      <c r="T1451" s="100">
        <v>72.8</v>
      </c>
      <c r="U1451" s="100">
        <v>84.482142857142861</v>
      </c>
      <c r="V1451" s="100">
        <v>57.710714285714296</v>
      </c>
      <c r="W1451" s="100">
        <v>44.125000000000007</v>
      </c>
      <c r="X1451" s="100">
        <v>58.874074074074073</v>
      </c>
      <c r="Y1451" s="100">
        <v>28.00357142857143</v>
      </c>
      <c r="Z1451" s="100">
        <v>20.267857142857142</v>
      </c>
      <c r="AA1451" s="100">
        <v>12.703448275862071</v>
      </c>
      <c r="AB1451" s="100">
        <v>16.524999999999999</v>
      </c>
      <c r="AC1451" s="100">
        <v>20.788461538461544</v>
      </c>
      <c r="AD1451" s="100">
        <v>13.457142857142857</v>
      </c>
      <c r="AE1451" s="100">
        <v>12.168965517241379</v>
      </c>
      <c r="AF1451" s="100">
        <v>12.827586206896553</v>
      </c>
      <c r="AG1451" s="100">
        <v>16.028571428571428</v>
      </c>
      <c r="AH1451" s="100">
        <v>16.451724137931034</v>
      </c>
      <c r="AI1451" s="100">
        <v>36.473333333333343</v>
      </c>
      <c r="AJ1451" s="100">
        <v>40.24666666666667</v>
      </c>
      <c r="AK1451" s="100">
        <v>36.803703703703704</v>
      </c>
      <c r="AL1451" s="100">
        <v>49.503448275862063</v>
      </c>
      <c r="AM1451" s="100">
        <v>74.023333333333341</v>
      </c>
      <c r="AN1451" s="100">
        <v>79.356666666666655</v>
      </c>
      <c r="AO1451" s="100">
        <v>57.989999999999995</v>
      </c>
      <c r="AP1451" s="100">
        <v>54.370000000000005</v>
      </c>
      <c r="AQ1451" s="100">
        <v>46.58</v>
      </c>
      <c r="AR1451" s="100">
        <v>53.903703703703705</v>
      </c>
      <c r="AS1451" s="100">
        <v>30.675000000000001</v>
      </c>
      <c r="AT1451" s="1"/>
      <c r="AU1451" s="1"/>
      <c r="AV1451" s="1"/>
      <c r="AW1451" s="1"/>
      <c r="AX1451" s="1"/>
      <c r="AY1451" s="1"/>
      <c r="AZ1451" s="1"/>
      <c r="BA1451" s="1"/>
      <c r="BB1451" s="1"/>
      <c r="BC1451" s="1"/>
      <c r="BD1451" s="1"/>
      <c r="BE1451" s="1"/>
      <c r="BF1451" s="1"/>
      <c r="BG1451" s="1"/>
      <c r="BH1451" s="1"/>
      <c r="BI1451" s="1"/>
      <c r="BJ1451" s="1"/>
      <c r="BK1451" s="1"/>
      <c r="BL1451" s="1"/>
      <c r="BM1451" s="1"/>
    </row>
    <row r="1452" spans="1:65" ht="16.5" customHeight="1" x14ac:dyDescent="0.25">
      <c r="A1452" s="87">
        <v>22050090</v>
      </c>
      <c r="B1452" s="82" t="s">
        <v>26</v>
      </c>
      <c r="C1452" s="82" t="s">
        <v>1756</v>
      </c>
      <c r="D1452" s="82" t="s">
        <v>1755</v>
      </c>
      <c r="E1452" s="82" t="s">
        <v>1666</v>
      </c>
      <c r="F1452" s="82">
        <v>10</v>
      </c>
      <c r="G1452" s="82">
        <v>324</v>
      </c>
      <c r="H1452" s="83">
        <v>-75.021194440000002</v>
      </c>
      <c r="I1452" s="93">
        <v>3.9231388899999997</v>
      </c>
      <c r="J1452" s="100">
        <v>31.931034482758619</v>
      </c>
      <c r="K1452" s="100">
        <v>31.566666666666666</v>
      </c>
      <c r="L1452" s="100">
        <v>34.571428571428569</v>
      </c>
      <c r="M1452" s="100">
        <v>29.666666666666668</v>
      </c>
      <c r="N1452" s="100">
        <v>36.333333333333336</v>
      </c>
      <c r="O1452" s="100">
        <v>30.655172413793103</v>
      </c>
      <c r="P1452" s="100">
        <v>37.793103448275865</v>
      </c>
      <c r="Q1452" s="100">
        <v>57.821428571428569</v>
      </c>
      <c r="R1452" s="100">
        <v>60.107142857142854</v>
      </c>
      <c r="S1452" s="100">
        <v>64.666666666666671</v>
      </c>
      <c r="T1452" s="100">
        <v>85.033333333333331</v>
      </c>
      <c r="U1452" s="100">
        <v>83.533333333333331</v>
      </c>
      <c r="V1452" s="100">
        <v>70.348275862068959</v>
      </c>
      <c r="W1452" s="100">
        <v>50.96551724137931</v>
      </c>
      <c r="X1452" s="100">
        <v>53.28</v>
      </c>
      <c r="Y1452" s="100">
        <v>29.183333333333334</v>
      </c>
      <c r="Z1452" s="100">
        <v>27.866666666666667</v>
      </c>
      <c r="AA1452" s="100">
        <v>18.793103448275861</v>
      </c>
      <c r="AB1452" s="100">
        <v>20.310344827586206</v>
      </c>
      <c r="AC1452" s="100">
        <v>30.758620689655171</v>
      </c>
      <c r="AD1452" s="100">
        <v>14.733333333333333</v>
      </c>
      <c r="AE1452" s="100">
        <v>11.9</v>
      </c>
      <c r="AF1452" s="100">
        <v>20.633333333333333</v>
      </c>
      <c r="AG1452" s="100">
        <v>18.566666666666666</v>
      </c>
      <c r="AH1452" s="100">
        <v>18.933333333333334</v>
      </c>
      <c r="AI1452" s="100">
        <v>38.1</v>
      </c>
      <c r="AJ1452" s="100">
        <v>50.2</v>
      </c>
      <c r="AK1452" s="100">
        <v>46.833333333333336</v>
      </c>
      <c r="AL1452" s="100">
        <v>57.56666666666667</v>
      </c>
      <c r="AM1452" s="100">
        <v>75.693103448275863</v>
      </c>
      <c r="AN1452" s="100">
        <v>69.833333333333329</v>
      </c>
      <c r="AO1452" s="100">
        <v>55.466666666666669</v>
      </c>
      <c r="AP1452" s="100">
        <v>58.633333333333333</v>
      </c>
      <c r="AQ1452" s="100">
        <v>46.964285714285715</v>
      </c>
      <c r="AR1452" s="100">
        <v>61.5</v>
      </c>
      <c r="AS1452" s="100">
        <v>28.7</v>
      </c>
      <c r="AT1452" s="1"/>
      <c r="AU1452" s="1"/>
      <c r="AV1452" s="1"/>
      <c r="AW1452" s="1"/>
      <c r="AX1452" s="1"/>
      <c r="AY1452" s="1"/>
      <c r="AZ1452" s="1"/>
      <c r="BA1452" s="1"/>
      <c r="BB1452" s="1"/>
      <c r="BC1452" s="1"/>
      <c r="BD1452" s="1"/>
      <c r="BE1452" s="1"/>
      <c r="BF1452" s="1"/>
      <c r="BG1452" s="1"/>
      <c r="BH1452" s="1"/>
      <c r="BI1452" s="1"/>
      <c r="BJ1452" s="1"/>
      <c r="BK1452" s="1"/>
      <c r="BL1452" s="1"/>
      <c r="BM1452" s="1"/>
    </row>
    <row r="1453" spans="1:65" ht="16.5" customHeight="1" x14ac:dyDescent="0.25">
      <c r="A1453" s="87">
        <v>22060100</v>
      </c>
      <c r="B1453" s="82" t="s">
        <v>26</v>
      </c>
      <c r="C1453" s="82" t="s">
        <v>1757</v>
      </c>
      <c r="D1453" s="82" t="s">
        <v>1755</v>
      </c>
      <c r="E1453" s="82" t="s">
        <v>1666</v>
      </c>
      <c r="F1453" s="82">
        <v>10</v>
      </c>
      <c r="G1453" s="82">
        <v>3594</v>
      </c>
      <c r="H1453" s="83">
        <v>-75.103333329999998</v>
      </c>
      <c r="I1453" s="93">
        <v>3.9082777799999997</v>
      </c>
      <c r="J1453" s="100">
        <v>30.728571428571424</v>
      </c>
      <c r="K1453" s="100">
        <v>25.289655172413795</v>
      </c>
      <c r="L1453" s="100">
        <v>34.146428571428572</v>
      </c>
      <c r="M1453" s="100">
        <v>29.375862068965521</v>
      </c>
      <c r="N1453" s="100">
        <v>29.22413793103448</v>
      </c>
      <c r="O1453" s="100">
        <v>29.903846153846153</v>
      </c>
      <c r="P1453" s="100">
        <v>42.296428571428578</v>
      </c>
      <c r="Q1453" s="100">
        <v>56.334482758620695</v>
      </c>
      <c r="R1453" s="100">
        <v>55.4962962962963</v>
      </c>
      <c r="S1453" s="100">
        <v>65.458620689655177</v>
      </c>
      <c r="T1453" s="100">
        <v>77.08620689655173</v>
      </c>
      <c r="U1453" s="100">
        <v>64.635714285714286</v>
      </c>
      <c r="V1453" s="100">
        <v>69.048275862068962</v>
      </c>
      <c r="W1453" s="100">
        <v>37.414285714285711</v>
      </c>
      <c r="X1453" s="100">
        <v>54.210714285714282</v>
      </c>
      <c r="Y1453" s="100">
        <v>26.144827586206898</v>
      </c>
      <c r="Z1453" s="100">
        <v>20.531034482758621</v>
      </c>
      <c r="AA1453" s="100">
        <v>13.541379310344826</v>
      </c>
      <c r="AB1453" s="100">
        <v>19.766666666666669</v>
      </c>
      <c r="AC1453" s="100">
        <v>19.267857142857142</v>
      </c>
      <c r="AD1453" s="100">
        <v>11.603571428571428</v>
      </c>
      <c r="AE1453" s="100">
        <v>10.437931034482759</v>
      </c>
      <c r="AF1453" s="100">
        <v>12.870000000000001</v>
      </c>
      <c r="AG1453" s="100">
        <v>9.8966666666666665</v>
      </c>
      <c r="AH1453" s="100">
        <v>23.92413793103448</v>
      </c>
      <c r="AI1453" s="100">
        <v>29.017241379310345</v>
      </c>
      <c r="AJ1453" s="100">
        <v>45.365517241379315</v>
      </c>
      <c r="AK1453" s="100">
        <v>44.311111111111117</v>
      </c>
      <c r="AL1453" s="100">
        <v>50.062962962962963</v>
      </c>
      <c r="AM1453" s="100">
        <v>76.503846153846155</v>
      </c>
      <c r="AN1453" s="100">
        <v>79.853846153846149</v>
      </c>
      <c r="AO1453" s="100">
        <v>53.080769230769228</v>
      </c>
      <c r="AP1453" s="100">
        <v>52.061538461538461</v>
      </c>
      <c r="AQ1453" s="100">
        <v>56.968000000000004</v>
      </c>
      <c r="AR1453" s="100">
        <v>68.311999999999998</v>
      </c>
      <c r="AS1453" s="100">
        <v>35.375</v>
      </c>
      <c r="AT1453" s="1" t="s">
        <v>1888</v>
      </c>
      <c r="AU1453" s="1"/>
      <c r="AV1453" s="1"/>
      <c r="AW1453" s="1"/>
      <c r="AX1453" s="1"/>
      <c r="AY1453" s="1"/>
      <c r="AZ1453" s="1"/>
      <c r="BA1453" s="1"/>
      <c r="BB1453" s="1"/>
      <c r="BC1453" s="1"/>
      <c r="BD1453" s="1"/>
      <c r="BE1453" s="1"/>
      <c r="BF1453" s="1"/>
      <c r="BG1453" s="1"/>
      <c r="BH1453" s="1"/>
      <c r="BI1453" s="1"/>
      <c r="BJ1453" s="1"/>
      <c r="BK1453" s="1"/>
      <c r="BL1453" s="1"/>
      <c r="BM1453" s="1"/>
    </row>
    <row r="1454" spans="1:65" ht="16.5" customHeight="1" x14ac:dyDescent="0.25">
      <c r="A1454" s="87">
        <v>22065040</v>
      </c>
      <c r="B1454" s="82" t="s">
        <v>43</v>
      </c>
      <c r="C1454" s="82" t="s">
        <v>1758</v>
      </c>
      <c r="D1454" s="82" t="s">
        <v>524</v>
      </c>
      <c r="E1454" s="82" t="s">
        <v>1666</v>
      </c>
      <c r="F1454" s="82">
        <v>10</v>
      </c>
      <c r="G1454" s="82">
        <v>1448</v>
      </c>
      <c r="H1454" s="83">
        <v>-75.488083329999995</v>
      </c>
      <c r="I1454" s="93">
        <v>3.9069166700000002</v>
      </c>
      <c r="J1454" s="100">
        <v>34.770000000000003</v>
      </c>
      <c r="K1454" s="100">
        <v>37.306666666666679</v>
      </c>
      <c r="L1454" s="100">
        <v>38.603333333333325</v>
      </c>
      <c r="M1454" s="100">
        <v>51.946428571428555</v>
      </c>
      <c r="N1454" s="100">
        <v>44.556666666666679</v>
      </c>
      <c r="O1454" s="100">
        <v>52.660714285714285</v>
      </c>
      <c r="P1454" s="100">
        <v>60.120000000000005</v>
      </c>
      <c r="Q1454" s="100">
        <v>67.836666666666673</v>
      </c>
      <c r="R1454" s="100">
        <v>80.879999999999981</v>
      </c>
      <c r="S1454" s="100">
        <v>74.831034482758611</v>
      </c>
      <c r="T1454" s="100">
        <v>90.533333333333346</v>
      </c>
      <c r="U1454" s="100">
        <v>87.123333333333321</v>
      </c>
      <c r="V1454" s="100">
        <v>83.483333333333334</v>
      </c>
      <c r="W1454" s="100">
        <v>79.236666666666679</v>
      </c>
      <c r="X1454" s="100">
        <v>77.153333333333336</v>
      </c>
      <c r="Y1454" s="100">
        <v>61.753333333333345</v>
      </c>
      <c r="Z1454" s="100">
        <v>40.524137931034481</v>
      </c>
      <c r="AA1454" s="100">
        <v>35.482758620689658</v>
      </c>
      <c r="AB1454" s="100">
        <v>40.513333333333335</v>
      </c>
      <c r="AC1454" s="100">
        <v>36.846666666666664</v>
      </c>
      <c r="AD1454" s="100">
        <v>35.370000000000005</v>
      </c>
      <c r="AE1454" s="100">
        <v>29.553333333333335</v>
      </c>
      <c r="AF1454" s="100">
        <v>33.24666666666667</v>
      </c>
      <c r="AG1454" s="100">
        <v>41.375</v>
      </c>
      <c r="AH1454" s="100">
        <v>43.266666666666659</v>
      </c>
      <c r="AI1454" s="100">
        <v>59.872413793103455</v>
      </c>
      <c r="AJ1454" s="100">
        <v>66.986206896551735</v>
      </c>
      <c r="AK1454" s="100">
        <v>72.816666666666663</v>
      </c>
      <c r="AL1454" s="100">
        <v>74.210000000000008</v>
      </c>
      <c r="AM1454" s="100">
        <v>79.889655172413796</v>
      </c>
      <c r="AN1454" s="100">
        <v>68.966666666666669</v>
      </c>
      <c r="AO1454" s="100">
        <v>66.963333333333338</v>
      </c>
      <c r="AP1454" s="100">
        <v>53.627586206896559</v>
      </c>
      <c r="AQ1454" s="100">
        <v>50.873333333333328</v>
      </c>
      <c r="AR1454" s="100">
        <v>51.326666666666647</v>
      </c>
      <c r="AS1454" s="100">
        <v>34.843333333333334</v>
      </c>
      <c r="AT1454" s="1"/>
      <c r="AU1454" s="1"/>
      <c r="AV1454" s="1"/>
      <c r="AW1454" s="1"/>
      <c r="AX1454" s="1"/>
      <c r="AY1454" s="1"/>
      <c r="AZ1454" s="1"/>
      <c r="BA1454" s="1"/>
      <c r="BB1454" s="1"/>
      <c r="BC1454" s="1"/>
      <c r="BD1454" s="1"/>
      <c r="BE1454" s="1"/>
      <c r="BF1454" s="1"/>
      <c r="BG1454" s="1"/>
      <c r="BH1454" s="1"/>
      <c r="BI1454" s="1"/>
      <c r="BJ1454" s="1"/>
      <c r="BK1454" s="1"/>
      <c r="BL1454" s="1"/>
      <c r="BM1454" s="1"/>
    </row>
    <row r="1455" spans="1:65" ht="16.5" customHeight="1" x14ac:dyDescent="0.25">
      <c r="A1455" s="87">
        <v>21180120</v>
      </c>
      <c r="B1455" s="82" t="s">
        <v>26</v>
      </c>
      <c r="C1455" s="82" t="s">
        <v>1759</v>
      </c>
      <c r="D1455" s="82" t="s">
        <v>660</v>
      </c>
      <c r="E1455" s="82" t="s">
        <v>1666</v>
      </c>
      <c r="F1455" s="82">
        <v>10</v>
      </c>
      <c r="G1455" s="82">
        <v>450</v>
      </c>
      <c r="H1455" s="83">
        <v>-75.105555560000013</v>
      </c>
      <c r="I1455" s="93">
        <v>4.0291666699999995</v>
      </c>
      <c r="J1455" s="100">
        <v>31.192307692307693</v>
      </c>
      <c r="K1455" s="100">
        <v>29.576923076923077</v>
      </c>
      <c r="L1455" s="100">
        <v>26.653846153846153</v>
      </c>
      <c r="M1455" s="100">
        <v>34.115384615384613</v>
      </c>
      <c r="N1455" s="100">
        <v>29.481481481481481</v>
      </c>
      <c r="O1455" s="100">
        <v>33.25925925925926</v>
      </c>
      <c r="P1455" s="100">
        <v>44.029629629629625</v>
      </c>
      <c r="Q1455" s="100">
        <v>56.851851851851855</v>
      </c>
      <c r="R1455" s="100">
        <v>71.407407407407405</v>
      </c>
      <c r="S1455" s="100">
        <v>74.18518518518519</v>
      </c>
      <c r="T1455" s="100">
        <v>111.55185185185185</v>
      </c>
      <c r="U1455" s="100">
        <v>84.629629629629633</v>
      </c>
      <c r="V1455" s="100">
        <v>93.703703703703709</v>
      </c>
      <c r="W1455" s="100">
        <v>63.555555555555557</v>
      </c>
      <c r="X1455" s="100">
        <v>66.884615384615387</v>
      </c>
      <c r="Y1455" s="100">
        <v>28.53846153846154</v>
      </c>
      <c r="Z1455" s="100">
        <v>33.24</v>
      </c>
      <c r="AA1455" s="100">
        <v>20.192307692307693</v>
      </c>
      <c r="AB1455" s="100">
        <v>18.73076923076923</v>
      </c>
      <c r="AC1455" s="100">
        <v>23.76923076923077</v>
      </c>
      <c r="AD1455" s="100">
        <v>13.734615384615385</v>
      </c>
      <c r="AE1455" s="100">
        <v>12.518518518518519</v>
      </c>
      <c r="AF1455" s="100">
        <v>22.481481481481481</v>
      </c>
      <c r="AG1455" s="100">
        <v>18.333333333333332</v>
      </c>
      <c r="AH1455" s="100">
        <v>17.192307692307693</v>
      </c>
      <c r="AI1455" s="100">
        <v>30.807692307692307</v>
      </c>
      <c r="AJ1455" s="100">
        <v>54</v>
      </c>
      <c r="AK1455" s="100">
        <v>55.92307692307692</v>
      </c>
      <c r="AL1455" s="100">
        <v>67.192307692307693</v>
      </c>
      <c r="AM1455" s="100">
        <v>85.32692307692308</v>
      </c>
      <c r="AN1455" s="100">
        <v>77.538461538461533</v>
      </c>
      <c r="AO1455" s="100">
        <v>79.599999999999994</v>
      </c>
      <c r="AP1455" s="100">
        <v>47.903999999999996</v>
      </c>
      <c r="AQ1455" s="100">
        <v>48.46153846153846</v>
      </c>
      <c r="AR1455" s="100">
        <v>58.653846153846153</v>
      </c>
      <c r="AS1455" s="100">
        <v>32.92307692307692</v>
      </c>
      <c r="AT1455" s="1"/>
      <c r="AU1455" s="1"/>
      <c r="AV1455" s="1"/>
      <c r="AW1455" s="1"/>
      <c r="AX1455" s="1"/>
      <c r="AY1455" s="1"/>
      <c r="AZ1455" s="1"/>
      <c r="BA1455" s="1"/>
      <c r="BB1455" s="1"/>
      <c r="BC1455" s="1"/>
      <c r="BD1455" s="1"/>
      <c r="BE1455" s="1"/>
      <c r="BF1455" s="1"/>
      <c r="BG1455" s="1"/>
      <c r="BH1455" s="1"/>
      <c r="BI1455" s="1"/>
      <c r="BJ1455" s="1"/>
      <c r="BK1455" s="1"/>
      <c r="BL1455" s="1"/>
      <c r="BM1455" s="1"/>
    </row>
    <row r="1456" spans="1:65" ht="16.5" customHeight="1" x14ac:dyDescent="0.25">
      <c r="A1456" s="87">
        <v>21210190</v>
      </c>
      <c r="B1456" s="82" t="s">
        <v>54</v>
      </c>
      <c r="C1456" s="82" t="s">
        <v>1761</v>
      </c>
      <c r="D1456" s="82" t="s">
        <v>660</v>
      </c>
      <c r="E1456" s="82" t="s">
        <v>1666</v>
      </c>
      <c r="F1456" s="82">
        <v>10</v>
      </c>
      <c r="G1456" s="82">
        <v>1250</v>
      </c>
      <c r="H1456" s="83">
        <v>-75.148416669999989</v>
      </c>
      <c r="I1456" s="93">
        <v>4.2744999999999997</v>
      </c>
      <c r="J1456" s="100">
        <v>25.188461538461542</v>
      </c>
      <c r="K1456" s="100">
        <v>36.725925925925921</v>
      </c>
      <c r="L1456" s="100">
        <v>24.732000000000003</v>
      </c>
      <c r="M1456" s="100">
        <v>37.807692307692307</v>
      </c>
      <c r="N1456" s="100">
        <v>39.451851851851863</v>
      </c>
      <c r="O1456" s="100">
        <v>32.542307692307695</v>
      </c>
      <c r="P1456" s="100">
        <v>40.364285714285714</v>
      </c>
      <c r="Q1456" s="100">
        <v>50.771428571428565</v>
      </c>
      <c r="R1456" s="100">
        <v>67.500000000000014</v>
      </c>
      <c r="S1456" s="100">
        <v>75.967857142857142</v>
      </c>
      <c r="T1456" s="100">
        <v>104.41111111111113</v>
      </c>
      <c r="U1456" s="100">
        <v>84.157142857142858</v>
      </c>
      <c r="V1456" s="100">
        <v>76.982142857142875</v>
      </c>
      <c r="W1456" s="100">
        <v>60.014285714285712</v>
      </c>
      <c r="X1456" s="100">
        <v>79.98571428571428</v>
      </c>
      <c r="Y1456" s="100">
        <v>44.365384615384606</v>
      </c>
      <c r="Z1456" s="100">
        <v>32.437037037037037</v>
      </c>
      <c r="AA1456" s="100">
        <v>24.734615384615385</v>
      </c>
      <c r="AB1456" s="100">
        <v>19.896153846153844</v>
      </c>
      <c r="AC1456" s="100">
        <v>20.457692307692305</v>
      </c>
      <c r="AD1456" s="100">
        <v>23.475999999999999</v>
      </c>
      <c r="AE1456" s="100">
        <v>20.562962962962963</v>
      </c>
      <c r="AF1456" s="100">
        <v>12.542307692307689</v>
      </c>
      <c r="AG1456" s="100">
        <v>18.567999999999998</v>
      </c>
      <c r="AH1456" s="100">
        <v>30.084615384615386</v>
      </c>
      <c r="AI1456" s="100">
        <v>39.880000000000003</v>
      </c>
      <c r="AJ1456" s="100">
        <v>59.857692307692318</v>
      </c>
      <c r="AK1456" s="100">
        <v>58.983333333333341</v>
      </c>
      <c r="AL1456" s="100">
        <v>67.8</v>
      </c>
      <c r="AM1456" s="100">
        <v>74.115384615384627</v>
      </c>
      <c r="AN1456" s="100">
        <v>78.212000000000003</v>
      </c>
      <c r="AO1456" s="100">
        <v>68.015999999999991</v>
      </c>
      <c r="AP1456" s="100">
        <v>50.183999999999997</v>
      </c>
      <c r="AQ1456" s="100">
        <v>46.899999999999991</v>
      </c>
      <c r="AR1456" s="100">
        <v>46.857692307692297</v>
      </c>
      <c r="AS1456" s="100">
        <v>32.799999999999997</v>
      </c>
      <c r="AT1456" s="1"/>
      <c r="AU1456" s="1"/>
      <c r="AV1456" s="1"/>
      <c r="AW1456" s="1"/>
      <c r="AX1456" s="1"/>
      <c r="AY1456" s="1"/>
      <c r="AZ1456" s="1"/>
      <c r="BA1456" s="1"/>
      <c r="BB1456" s="1"/>
      <c r="BC1456" s="1"/>
      <c r="BD1456" s="1"/>
      <c r="BE1456" s="1"/>
      <c r="BF1456" s="1"/>
      <c r="BG1456" s="1"/>
      <c r="BH1456" s="1"/>
      <c r="BI1456" s="1"/>
      <c r="BJ1456" s="1"/>
      <c r="BK1456" s="1"/>
      <c r="BL1456" s="1"/>
      <c r="BM1456" s="1"/>
    </row>
    <row r="1457" spans="1:65" ht="16.5" customHeight="1" x14ac:dyDescent="0.25">
      <c r="A1457" s="87">
        <v>21240110</v>
      </c>
      <c r="B1457" s="82" t="s">
        <v>26</v>
      </c>
      <c r="C1457" s="82" t="s">
        <v>1762</v>
      </c>
      <c r="D1457" s="82" t="s">
        <v>49</v>
      </c>
      <c r="E1457" s="82" t="s">
        <v>1666</v>
      </c>
      <c r="F1457" s="82">
        <v>10</v>
      </c>
      <c r="G1457" s="82">
        <v>2670</v>
      </c>
      <c r="H1457" s="83">
        <v>-75.13891667</v>
      </c>
      <c r="I1457" s="93">
        <v>4.7356111099999998</v>
      </c>
      <c r="J1457" s="100">
        <v>22.379310344827587</v>
      </c>
      <c r="K1457" s="100">
        <v>24.758620689655171</v>
      </c>
      <c r="L1457" s="100">
        <v>23.713793103448278</v>
      </c>
      <c r="M1457" s="100">
        <v>27.328571428571429</v>
      </c>
      <c r="N1457" s="100">
        <v>26.655172413793103</v>
      </c>
      <c r="O1457" s="100">
        <v>38.337931034482757</v>
      </c>
      <c r="P1457" s="100">
        <v>48.392857142857146</v>
      </c>
      <c r="Q1457" s="100">
        <v>43.25925925925926</v>
      </c>
      <c r="R1457" s="100">
        <v>58.944444444444443</v>
      </c>
      <c r="S1457" s="100">
        <v>58.315384615384616</v>
      </c>
      <c r="T1457" s="100">
        <v>73.238461538461536</v>
      </c>
      <c r="U1457" s="100">
        <v>65.58461538461539</v>
      </c>
      <c r="V1457" s="100">
        <v>57.78846153846154</v>
      </c>
      <c r="W1457" s="100">
        <v>56.169230769230772</v>
      </c>
      <c r="X1457" s="100">
        <v>70.773076923076914</v>
      </c>
      <c r="Y1457" s="100">
        <v>39.351851851851855</v>
      </c>
      <c r="Z1457" s="100">
        <v>26.814814814814813</v>
      </c>
      <c r="AA1457" s="100">
        <v>26.293103448275861</v>
      </c>
      <c r="AB1457" s="100">
        <v>29.262962962962963</v>
      </c>
      <c r="AC1457" s="100">
        <v>18.142857142857142</v>
      </c>
      <c r="AD1457" s="100">
        <v>28.542857142857144</v>
      </c>
      <c r="AE1457" s="100">
        <v>22.821428571428573</v>
      </c>
      <c r="AF1457" s="100">
        <v>22.349999999999998</v>
      </c>
      <c r="AG1457" s="100">
        <v>36.153571428571425</v>
      </c>
      <c r="AH1457" s="100">
        <v>42.072413793103443</v>
      </c>
      <c r="AI1457" s="100">
        <v>47.092857142857142</v>
      </c>
      <c r="AJ1457" s="100">
        <v>58.88214285714286</v>
      </c>
      <c r="AK1457" s="100">
        <v>47.359259259259261</v>
      </c>
      <c r="AL1457" s="100">
        <v>39.351851851851855</v>
      </c>
      <c r="AM1457" s="100">
        <v>54.766666666666666</v>
      </c>
      <c r="AN1457" s="100">
        <v>31.451851851851853</v>
      </c>
      <c r="AO1457" s="100">
        <v>62.555555555555557</v>
      </c>
      <c r="AP1457" s="100">
        <v>48.753571428571433</v>
      </c>
      <c r="AQ1457" s="100">
        <v>36.793103448275865</v>
      </c>
      <c r="AR1457" s="100">
        <v>33.620689655172413</v>
      </c>
      <c r="AS1457" s="100">
        <v>26.868965517241381</v>
      </c>
      <c r="AT1457" s="1"/>
      <c r="AU1457" s="1"/>
      <c r="AV1457" s="1"/>
      <c r="AW1457" s="1"/>
      <c r="AX1457" s="1"/>
      <c r="AY1457" s="1"/>
      <c r="AZ1457" s="1"/>
      <c r="BA1457" s="1"/>
      <c r="BB1457" s="1"/>
      <c r="BC1457" s="1"/>
      <c r="BD1457" s="1"/>
      <c r="BE1457" s="1"/>
      <c r="BF1457" s="1"/>
      <c r="BG1457" s="1"/>
      <c r="BH1457" s="1"/>
      <c r="BI1457" s="1"/>
      <c r="BJ1457" s="1"/>
      <c r="BK1457" s="1"/>
      <c r="BL1457" s="1"/>
      <c r="BM1457" s="1"/>
    </row>
    <row r="1458" spans="1:65" ht="16.5" customHeight="1" x14ac:dyDescent="0.25">
      <c r="A1458" s="87">
        <v>21245140</v>
      </c>
      <c r="B1458" s="82" t="s">
        <v>150</v>
      </c>
      <c r="C1458" s="82" t="s">
        <v>49</v>
      </c>
      <c r="D1458" s="82" t="s">
        <v>49</v>
      </c>
      <c r="E1458" s="82" t="s">
        <v>1666</v>
      </c>
      <c r="F1458" s="82">
        <v>10</v>
      </c>
      <c r="G1458" s="82">
        <v>2288</v>
      </c>
      <c r="H1458" s="83">
        <v>-75.09445556</v>
      </c>
      <c r="I1458" s="93">
        <v>4.7118611100000001</v>
      </c>
      <c r="J1458" s="100">
        <v>35.168965517241382</v>
      </c>
      <c r="K1458" s="100">
        <v>40.913333333333334</v>
      </c>
      <c r="L1458" s="100">
        <v>44.53</v>
      </c>
      <c r="M1458" s="100">
        <v>44.358620689655176</v>
      </c>
      <c r="N1458" s="100">
        <v>52.082758620689653</v>
      </c>
      <c r="O1458" s="100">
        <v>47.675862068965515</v>
      </c>
      <c r="P1458" s="100">
        <v>55.606896551724134</v>
      </c>
      <c r="Q1458" s="100">
        <v>65.686206896551738</v>
      </c>
      <c r="R1458" s="100">
        <v>82.025925925925918</v>
      </c>
      <c r="S1458" s="100">
        <v>65.674999999999997</v>
      </c>
      <c r="T1458" s="100">
        <v>87.814285714285717</v>
      </c>
      <c r="U1458" s="100">
        <v>82.974999999999994</v>
      </c>
      <c r="V1458" s="100">
        <v>73.423333333333318</v>
      </c>
      <c r="W1458" s="100">
        <v>66.033333333333331</v>
      </c>
      <c r="X1458" s="100">
        <v>80.23666666666665</v>
      </c>
      <c r="Y1458" s="100">
        <v>52.762068965517237</v>
      </c>
      <c r="Z1458" s="100">
        <v>29.734482758620679</v>
      </c>
      <c r="AA1458" s="100">
        <v>31.576666666666661</v>
      </c>
      <c r="AB1458" s="100">
        <v>38.6</v>
      </c>
      <c r="AC1458" s="100">
        <v>25.740000000000006</v>
      </c>
      <c r="AD1458" s="100">
        <v>25.51</v>
      </c>
      <c r="AE1458" s="100">
        <v>22.083333333333336</v>
      </c>
      <c r="AF1458" s="100">
        <v>30.286666666666665</v>
      </c>
      <c r="AG1458" s="100">
        <v>37.5</v>
      </c>
      <c r="AH1458" s="100">
        <v>40.740000000000009</v>
      </c>
      <c r="AI1458" s="100">
        <v>53.46551724137931</v>
      </c>
      <c r="AJ1458" s="100">
        <v>61.703448275862073</v>
      </c>
      <c r="AK1458" s="100">
        <v>51.583333333333336</v>
      </c>
      <c r="AL1458" s="100">
        <v>63.510000000000012</v>
      </c>
      <c r="AM1458" s="100">
        <v>76.520689655172433</v>
      </c>
      <c r="AN1458" s="100">
        <v>66.448275862068954</v>
      </c>
      <c r="AO1458" s="100">
        <v>96.358620689655169</v>
      </c>
      <c r="AP1458" s="100">
        <v>64.031034482758628</v>
      </c>
      <c r="AQ1458" s="100">
        <v>55.203571428571429</v>
      </c>
      <c r="AR1458" s="100">
        <v>54.796428571428571</v>
      </c>
      <c r="AS1458" s="100">
        <v>38.667857142857152</v>
      </c>
      <c r="AT1458" s="1"/>
      <c r="AU1458" s="1"/>
      <c r="AV1458" s="1"/>
      <c r="AW1458" s="1"/>
      <c r="AX1458" s="1"/>
      <c r="AY1458" s="1"/>
      <c r="AZ1458" s="1"/>
      <c r="BA1458" s="1"/>
      <c r="BB1458" s="1"/>
      <c r="BC1458" s="1"/>
      <c r="BD1458" s="1"/>
      <c r="BE1458" s="1"/>
      <c r="BF1458" s="1"/>
      <c r="BG1458" s="1"/>
      <c r="BH1458" s="1"/>
      <c r="BI1458" s="1"/>
      <c r="BJ1458" s="1"/>
      <c r="BK1458" s="1"/>
      <c r="BL1458" s="1"/>
      <c r="BM1458" s="1"/>
    </row>
    <row r="1459" spans="1:65" ht="16.5" customHeight="1" x14ac:dyDescent="0.25">
      <c r="A1459" s="87">
        <v>21255110</v>
      </c>
      <c r="B1459" s="82" t="s">
        <v>56</v>
      </c>
      <c r="C1459" s="82" t="s">
        <v>49</v>
      </c>
      <c r="D1459" s="82" t="s">
        <v>49</v>
      </c>
      <c r="E1459" s="82" t="s">
        <v>1666</v>
      </c>
      <c r="F1459" s="82">
        <v>10</v>
      </c>
      <c r="G1459" s="82">
        <v>2817</v>
      </c>
      <c r="H1459" s="83">
        <v>-75.131833329999992</v>
      </c>
      <c r="I1459" s="93">
        <v>4.7017499999999997</v>
      </c>
      <c r="J1459" s="100">
        <v>20.84910031890869</v>
      </c>
      <c r="K1459" s="100">
        <v>23.389285714285712</v>
      </c>
      <c r="L1459" s="100">
        <v>26.36538461538461</v>
      </c>
      <c r="M1459" s="100">
        <v>29.57037037037037</v>
      </c>
      <c r="N1459" s="100">
        <v>26.117241379310343</v>
      </c>
      <c r="O1459" s="100">
        <v>39.50714285714286</v>
      </c>
      <c r="P1459" s="100">
        <v>52.592857142857142</v>
      </c>
      <c r="Q1459" s="100">
        <v>54.057142857142864</v>
      </c>
      <c r="R1459" s="100">
        <v>68.17307692307692</v>
      </c>
      <c r="S1459" s="100">
        <v>73.203846153846129</v>
      </c>
      <c r="T1459" s="100">
        <v>81.122222222222248</v>
      </c>
      <c r="U1459" s="100">
        <v>74.929629629629645</v>
      </c>
      <c r="V1459" s="100">
        <v>63.657142857142865</v>
      </c>
      <c r="W1459" s="100">
        <v>60.453571428571436</v>
      </c>
      <c r="X1459" s="100">
        <v>72.868965517241392</v>
      </c>
      <c r="Y1459" s="100">
        <v>46.526956544099029</v>
      </c>
      <c r="Z1459" s="100">
        <v>29.769230769230774</v>
      </c>
      <c r="AA1459" s="100">
        <v>32.361538461538458</v>
      </c>
      <c r="AB1459" s="100">
        <v>34.807692307692314</v>
      </c>
      <c r="AC1459" s="100">
        <v>18.533333333333331</v>
      </c>
      <c r="AD1459" s="100">
        <v>22.207692307692298</v>
      </c>
      <c r="AE1459" s="100">
        <v>24.369230769230771</v>
      </c>
      <c r="AF1459" s="100">
        <v>20.955555555555552</v>
      </c>
      <c r="AG1459" s="100">
        <v>34.73333333333332</v>
      </c>
      <c r="AH1459" s="100">
        <v>42.099999999999994</v>
      </c>
      <c r="AI1459" s="100">
        <v>45.876923076923077</v>
      </c>
      <c r="AJ1459" s="100">
        <v>56.980769230769241</v>
      </c>
      <c r="AK1459" s="100">
        <v>48.364000000000004</v>
      </c>
      <c r="AL1459" s="100">
        <v>55.975999999999992</v>
      </c>
      <c r="AM1459" s="100">
        <v>63.866170223236075</v>
      </c>
      <c r="AN1459" s="100">
        <v>50.556000000000012</v>
      </c>
      <c r="AO1459" s="100">
        <v>68.573076923076925</v>
      </c>
      <c r="AP1459" s="100">
        <v>36.183999999999997</v>
      </c>
      <c r="AQ1459" s="100">
        <v>33.665384615384617</v>
      </c>
      <c r="AR1459" s="100">
        <v>32.792000000000002</v>
      </c>
      <c r="AS1459" s="100">
        <v>28.729166666666671</v>
      </c>
      <c r="AT1459" s="1" t="s">
        <v>1888</v>
      </c>
      <c r="AU1459" s="1"/>
      <c r="AV1459" s="1"/>
      <c r="AW1459" s="1"/>
      <c r="AX1459" s="1"/>
      <c r="AY1459" s="1"/>
      <c r="AZ1459" s="1"/>
      <c r="BA1459" s="1"/>
      <c r="BB1459" s="1"/>
      <c r="BC1459" s="1"/>
      <c r="BD1459" s="1"/>
      <c r="BE1459" s="1"/>
      <c r="BF1459" s="1"/>
      <c r="BG1459" s="1"/>
      <c r="BH1459" s="1"/>
      <c r="BI1459" s="1"/>
      <c r="BJ1459" s="1"/>
      <c r="BK1459" s="1"/>
      <c r="BL1459" s="1"/>
      <c r="BM1459" s="1"/>
    </row>
    <row r="1460" spans="1:65" ht="16.5" customHeight="1" x14ac:dyDescent="0.25">
      <c r="A1460" s="87">
        <v>21170030</v>
      </c>
      <c r="B1460" s="82" t="s">
        <v>26</v>
      </c>
      <c r="C1460" s="82" t="s">
        <v>1763</v>
      </c>
      <c r="D1460" s="82" t="s">
        <v>690</v>
      </c>
      <c r="E1460" s="82" t="s">
        <v>1666</v>
      </c>
      <c r="F1460" s="82">
        <v>10</v>
      </c>
      <c r="G1460" s="82">
        <v>311</v>
      </c>
      <c r="H1460" s="83">
        <v>-74.856888890000008</v>
      </c>
      <c r="I1460" s="93">
        <v>3.94722222</v>
      </c>
      <c r="J1460" s="100">
        <v>43.953333333333333</v>
      </c>
      <c r="K1460" s="100">
        <v>31.423333333333336</v>
      </c>
      <c r="L1460" s="100">
        <v>39.56666666666667</v>
      </c>
      <c r="M1460" s="100">
        <v>45.256666666666668</v>
      </c>
      <c r="N1460" s="100">
        <v>38.81666666666667</v>
      </c>
      <c r="O1460" s="100">
        <v>39.468965517241365</v>
      </c>
      <c r="P1460" s="100">
        <v>64.673333333333332</v>
      </c>
      <c r="Q1460" s="100">
        <v>71.050000000000011</v>
      </c>
      <c r="R1460" s="100">
        <v>82.343333333333334</v>
      </c>
      <c r="S1460" s="100">
        <v>79.296666666666653</v>
      </c>
      <c r="T1460" s="100">
        <v>82.259999999999991</v>
      </c>
      <c r="U1460" s="100">
        <v>86.26333333333335</v>
      </c>
      <c r="V1460" s="100">
        <v>79.586666666666673</v>
      </c>
      <c r="W1460" s="100">
        <v>59.966666666666676</v>
      </c>
      <c r="X1460" s="100">
        <v>79.930000000000007</v>
      </c>
      <c r="Y1460" s="100">
        <v>37.553333333333335</v>
      </c>
      <c r="Z1460" s="100">
        <v>30.816666666666666</v>
      </c>
      <c r="AA1460" s="100">
        <v>24.48</v>
      </c>
      <c r="AB1460" s="100">
        <v>20.903333333333332</v>
      </c>
      <c r="AC1460" s="100">
        <v>20.983333333333334</v>
      </c>
      <c r="AD1460" s="100">
        <v>15.150000000000004</v>
      </c>
      <c r="AE1460" s="100">
        <v>9.5766666666666662</v>
      </c>
      <c r="AF1460" s="100">
        <v>19.726666666666667</v>
      </c>
      <c r="AG1460" s="100">
        <v>21.939999999999994</v>
      </c>
      <c r="AH1460" s="100">
        <v>32.31666666666667</v>
      </c>
      <c r="AI1460" s="100">
        <v>32.086206896551722</v>
      </c>
      <c r="AJ1460" s="100">
        <v>57.896666666666668</v>
      </c>
      <c r="AK1460" s="100">
        <v>67.476666666666659</v>
      </c>
      <c r="AL1460" s="100">
        <v>73.8</v>
      </c>
      <c r="AM1460" s="100">
        <v>99.303333333333327</v>
      </c>
      <c r="AN1460" s="100">
        <v>101.8</v>
      </c>
      <c r="AO1460" s="100">
        <v>71.523333333333326</v>
      </c>
      <c r="AP1460" s="100">
        <v>70.279999999999987</v>
      </c>
      <c r="AQ1460" s="100">
        <v>70.696666666666673</v>
      </c>
      <c r="AR1460" s="100">
        <v>68.009999999999991</v>
      </c>
      <c r="AS1460" s="100">
        <v>40.517857142857146</v>
      </c>
      <c r="AT1460" s="1"/>
      <c r="AU1460" s="1"/>
      <c r="AV1460" s="1"/>
      <c r="AW1460" s="1"/>
      <c r="AX1460" s="1"/>
      <c r="AY1460" s="1"/>
      <c r="AZ1460" s="1"/>
      <c r="BA1460" s="1"/>
      <c r="BB1460" s="1"/>
      <c r="BC1460" s="1"/>
      <c r="BD1460" s="1"/>
      <c r="BE1460" s="1"/>
      <c r="BF1460" s="1"/>
      <c r="BG1460" s="1"/>
      <c r="BH1460" s="1"/>
      <c r="BI1460" s="1"/>
      <c r="BJ1460" s="1"/>
      <c r="BK1460" s="1"/>
      <c r="BL1460" s="1"/>
      <c r="BM1460" s="1"/>
    </row>
    <row r="1461" spans="1:65" ht="16.5" customHeight="1" x14ac:dyDescent="0.25">
      <c r="A1461" s="87">
        <v>21170020</v>
      </c>
      <c r="B1461" s="82" t="s">
        <v>26</v>
      </c>
      <c r="C1461" s="82" t="s">
        <v>1765</v>
      </c>
      <c r="D1461" s="82" t="s">
        <v>690</v>
      </c>
      <c r="E1461" s="82" t="s">
        <v>1666</v>
      </c>
      <c r="F1461" s="82">
        <v>10</v>
      </c>
      <c r="G1461" s="82">
        <v>3394</v>
      </c>
      <c r="H1461" s="83">
        <v>-74.78361111000001</v>
      </c>
      <c r="I1461" s="93">
        <v>4.2582777800000002</v>
      </c>
      <c r="J1461" s="100">
        <v>21.07</v>
      </c>
      <c r="K1461" s="100">
        <v>14.406666666666668</v>
      </c>
      <c r="L1461" s="100">
        <v>21.58</v>
      </c>
      <c r="M1461" s="100">
        <v>21.05</v>
      </c>
      <c r="N1461" s="100">
        <v>33.61</v>
      </c>
      <c r="O1461" s="100">
        <v>25.968965517241376</v>
      </c>
      <c r="P1461" s="100">
        <v>35.81071428571429</v>
      </c>
      <c r="Q1461" s="100">
        <v>50.310344827586206</v>
      </c>
      <c r="R1461" s="100">
        <v>58.385714285714286</v>
      </c>
      <c r="S1461" s="100">
        <v>53.480000000000004</v>
      </c>
      <c r="T1461" s="100">
        <v>77.923333333333346</v>
      </c>
      <c r="U1461" s="100">
        <v>60.423333333333332</v>
      </c>
      <c r="V1461" s="100">
        <v>56.05</v>
      </c>
      <c r="W1461" s="100">
        <v>40.919999999999995</v>
      </c>
      <c r="X1461" s="100">
        <v>56.166666666666664</v>
      </c>
      <c r="Y1461" s="100">
        <v>32.57931034482759</v>
      </c>
      <c r="Z1461" s="100">
        <v>26.241379310344829</v>
      </c>
      <c r="AA1461" s="100">
        <v>14.027586206896553</v>
      </c>
      <c r="AB1461" s="100">
        <v>20.149999999999999</v>
      </c>
      <c r="AC1461" s="100">
        <v>5.3033333333333328</v>
      </c>
      <c r="AD1461" s="100">
        <v>11.1</v>
      </c>
      <c r="AE1461" s="100">
        <v>3.36</v>
      </c>
      <c r="AF1461" s="100">
        <v>11.526666666666667</v>
      </c>
      <c r="AG1461" s="100">
        <v>18.333333333333332</v>
      </c>
      <c r="AH1461" s="100">
        <v>25.599999999999998</v>
      </c>
      <c r="AI1461" s="100">
        <v>28.483333333333334</v>
      </c>
      <c r="AJ1461" s="100">
        <v>48.169999999999995</v>
      </c>
      <c r="AK1461" s="100">
        <v>40.716666666666669</v>
      </c>
      <c r="AL1461" s="100">
        <v>51.948275862068968</v>
      </c>
      <c r="AM1461" s="100">
        <v>49.57586206896552</v>
      </c>
      <c r="AN1461" s="100">
        <v>42.453333333333333</v>
      </c>
      <c r="AO1461" s="100">
        <v>40.763333333333335</v>
      </c>
      <c r="AP1461" s="100">
        <v>24.63</v>
      </c>
      <c r="AQ1461" s="100">
        <v>33.673333333333332</v>
      </c>
      <c r="AR1461" s="100">
        <v>27.386666666666667</v>
      </c>
      <c r="AS1461" s="100">
        <v>19.413333333333334</v>
      </c>
      <c r="AT1461" s="1"/>
      <c r="AU1461" s="1"/>
      <c r="AV1461" s="1"/>
      <c r="AW1461" s="1"/>
      <c r="AX1461" s="1"/>
      <c r="AY1461" s="1"/>
      <c r="AZ1461" s="1"/>
      <c r="BA1461" s="1"/>
      <c r="BB1461" s="1"/>
      <c r="BC1461" s="1"/>
      <c r="BD1461" s="1"/>
      <c r="BE1461" s="1"/>
      <c r="BF1461" s="1"/>
      <c r="BG1461" s="1"/>
      <c r="BH1461" s="1"/>
      <c r="BI1461" s="1"/>
      <c r="BJ1461" s="1"/>
      <c r="BK1461" s="1"/>
      <c r="BL1461" s="1"/>
      <c r="BM1461" s="1"/>
    </row>
    <row r="1462" spans="1:65" ht="16.5" customHeight="1" x14ac:dyDescent="0.25">
      <c r="A1462" s="87">
        <v>21170040</v>
      </c>
      <c r="B1462" s="82" t="s">
        <v>26</v>
      </c>
      <c r="C1462" s="82" t="s">
        <v>1766</v>
      </c>
      <c r="D1462" s="82" t="s">
        <v>690</v>
      </c>
      <c r="E1462" s="82" t="s">
        <v>1666</v>
      </c>
      <c r="F1462" s="82">
        <v>10</v>
      </c>
      <c r="G1462" s="82">
        <v>849</v>
      </c>
      <c r="H1462" s="83">
        <v>-74.822444439999998</v>
      </c>
      <c r="I1462" s="93">
        <v>3.91213889</v>
      </c>
      <c r="J1462" s="100">
        <v>53.058620689655164</v>
      </c>
      <c r="K1462" s="100">
        <v>59.1</v>
      </c>
      <c r="L1462" s="100">
        <v>54.63333333333334</v>
      </c>
      <c r="M1462" s="100">
        <v>69.546666666666653</v>
      </c>
      <c r="N1462" s="100">
        <v>51.446666666666665</v>
      </c>
      <c r="O1462" s="100">
        <v>66.789655172413802</v>
      </c>
      <c r="P1462" s="100">
        <v>81.599999999999994</v>
      </c>
      <c r="Q1462" s="100">
        <v>98.753333333333345</v>
      </c>
      <c r="R1462" s="100">
        <v>120.25666666666666</v>
      </c>
      <c r="S1462" s="100">
        <v>106.04</v>
      </c>
      <c r="T1462" s="100">
        <v>116.71666666666667</v>
      </c>
      <c r="U1462" s="100">
        <v>92.279999999999987</v>
      </c>
      <c r="V1462" s="100">
        <v>99.983333333333334</v>
      </c>
      <c r="W1462" s="100">
        <v>68.356666666666655</v>
      </c>
      <c r="X1462" s="100">
        <v>92.970000000000013</v>
      </c>
      <c r="Y1462" s="100">
        <v>47.076666666666675</v>
      </c>
      <c r="Z1462" s="100">
        <v>27.033333333333335</v>
      </c>
      <c r="AA1462" s="100">
        <v>18.936666666666664</v>
      </c>
      <c r="AB1462" s="100">
        <v>25.116666666666667</v>
      </c>
      <c r="AC1462" s="100">
        <v>18.136666666666663</v>
      </c>
      <c r="AD1462" s="100">
        <v>21.910344827586208</v>
      </c>
      <c r="AE1462" s="100">
        <v>16.633333333333333</v>
      </c>
      <c r="AF1462" s="100">
        <v>21.346666666666671</v>
      </c>
      <c r="AG1462" s="100">
        <v>26.446666666666665</v>
      </c>
      <c r="AH1462" s="100">
        <v>33.576666666666675</v>
      </c>
      <c r="AI1462" s="100">
        <v>32.46</v>
      </c>
      <c r="AJ1462" s="100">
        <v>58.330000000000005</v>
      </c>
      <c r="AK1462" s="100">
        <v>72.90333333333335</v>
      </c>
      <c r="AL1462" s="100">
        <v>87.773333333333326</v>
      </c>
      <c r="AM1462" s="100">
        <v>134.46333333333331</v>
      </c>
      <c r="AN1462" s="100">
        <v>124.86</v>
      </c>
      <c r="AO1462" s="100">
        <v>127.04333333333335</v>
      </c>
      <c r="AP1462" s="100">
        <v>117.58333333333331</v>
      </c>
      <c r="AQ1462" s="100">
        <v>112.65666666666667</v>
      </c>
      <c r="AR1462" s="100">
        <v>94.86666666666666</v>
      </c>
      <c r="AS1462" s="100">
        <v>51.06666666666667</v>
      </c>
      <c r="AT1462" s="1"/>
      <c r="AU1462" s="1"/>
      <c r="AV1462" s="1"/>
      <c r="AW1462" s="1"/>
      <c r="AX1462" s="1"/>
      <c r="AY1462" s="1"/>
      <c r="AZ1462" s="1"/>
      <c r="BA1462" s="1"/>
      <c r="BB1462" s="1"/>
      <c r="BC1462" s="1"/>
      <c r="BD1462" s="1"/>
      <c r="BE1462" s="1"/>
      <c r="BF1462" s="1"/>
      <c r="BG1462" s="1"/>
      <c r="BH1462" s="1"/>
      <c r="BI1462" s="1"/>
      <c r="BJ1462" s="1"/>
      <c r="BK1462" s="1"/>
      <c r="BL1462" s="1"/>
      <c r="BM1462" s="1"/>
    </row>
    <row r="1463" spans="1:65" ht="16.5" customHeight="1" x14ac:dyDescent="0.25">
      <c r="A1463" s="87">
        <v>21180210</v>
      </c>
      <c r="B1463" s="82" t="s">
        <v>26</v>
      </c>
      <c r="C1463" s="82" t="s">
        <v>1767</v>
      </c>
      <c r="D1463" s="82" t="s">
        <v>1767</v>
      </c>
      <c r="E1463" s="82" t="s">
        <v>1666</v>
      </c>
      <c r="F1463" s="82">
        <v>10</v>
      </c>
      <c r="G1463" s="82">
        <v>582</v>
      </c>
      <c r="H1463" s="83">
        <v>-75.112888889999994</v>
      </c>
      <c r="I1463" s="93">
        <v>4.1919722200000002</v>
      </c>
      <c r="J1463" s="100">
        <v>14.853571428571428</v>
      </c>
      <c r="K1463" s="100">
        <v>38.767857142857146</v>
      </c>
      <c r="L1463" s="100">
        <v>26.400000000000002</v>
      </c>
      <c r="M1463" s="100">
        <v>28.464285714285715</v>
      </c>
      <c r="N1463" s="100">
        <v>28.785714285714285</v>
      </c>
      <c r="O1463" s="100">
        <v>28.142857142857142</v>
      </c>
      <c r="P1463" s="100">
        <v>38.346153846153847</v>
      </c>
      <c r="Q1463" s="100">
        <v>52.730769230769234</v>
      </c>
      <c r="R1463" s="100">
        <v>63.115384615384613</v>
      </c>
      <c r="S1463" s="100">
        <v>55.851851851851855</v>
      </c>
      <c r="T1463" s="100">
        <v>88.192307692307693</v>
      </c>
      <c r="U1463" s="100">
        <v>92.037037037037038</v>
      </c>
      <c r="V1463" s="100">
        <v>82.155555555555551</v>
      </c>
      <c r="W1463" s="100">
        <v>49.851851851851855</v>
      </c>
      <c r="X1463" s="100">
        <v>70.962962962962962</v>
      </c>
      <c r="Y1463" s="100">
        <v>36.9</v>
      </c>
      <c r="Z1463" s="100">
        <v>33.555555555555557</v>
      </c>
      <c r="AA1463" s="100">
        <v>25.888888888888889</v>
      </c>
      <c r="AB1463" s="100">
        <v>20.333333333333332</v>
      </c>
      <c r="AC1463" s="100">
        <v>20.703703703703702</v>
      </c>
      <c r="AD1463" s="100">
        <v>12.962962962962964</v>
      </c>
      <c r="AE1463" s="100">
        <v>16.62962962962963</v>
      </c>
      <c r="AF1463" s="100">
        <v>15.222222222222221</v>
      </c>
      <c r="AG1463" s="100">
        <v>17.333333333333332</v>
      </c>
      <c r="AH1463" s="100">
        <v>25.222222222222221</v>
      </c>
      <c r="AI1463" s="100">
        <v>38.037037037037038</v>
      </c>
      <c r="AJ1463" s="100">
        <v>56.148148148148145</v>
      </c>
      <c r="AK1463" s="100">
        <v>50.398603564042304</v>
      </c>
      <c r="AL1463" s="100">
        <v>68.496153846153845</v>
      </c>
      <c r="AM1463" s="100">
        <v>75.75</v>
      </c>
      <c r="AN1463" s="100">
        <v>64.18518518518519</v>
      </c>
      <c r="AO1463" s="100">
        <v>70.522222222222226</v>
      </c>
      <c r="AP1463" s="100">
        <v>36.481481481481481</v>
      </c>
      <c r="AQ1463" s="100">
        <v>46.692307692307693</v>
      </c>
      <c r="AR1463" s="100">
        <v>34.615384615384613</v>
      </c>
      <c r="AS1463" s="100">
        <v>31.307692307692307</v>
      </c>
      <c r="AT1463" s="1" t="s">
        <v>1888</v>
      </c>
      <c r="AU1463" s="1"/>
      <c r="AV1463" s="1"/>
      <c r="AW1463" s="1"/>
      <c r="AX1463" s="1"/>
      <c r="AY1463" s="1"/>
      <c r="AZ1463" s="1"/>
      <c r="BA1463" s="1"/>
      <c r="BB1463" s="1"/>
      <c r="BC1463" s="1"/>
      <c r="BD1463" s="1"/>
      <c r="BE1463" s="1"/>
      <c r="BF1463" s="1"/>
      <c r="BG1463" s="1"/>
      <c r="BH1463" s="1"/>
      <c r="BI1463" s="1"/>
      <c r="BJ1463" s="1"/>
      <c r="BK1463" s="1"/>
      <c r="BL1463" s="1"/>
      <c r="BM1463" s="1"/>
    </row>
    <row r="1464" spans="1:65" ht="16.5" customHeight="1" x14ac:dyDescent="0.25">
      <c r="A1464" s="87">
        <v>21185080</v>
      </c>
      <c r="B1464" s="82" t="s">
        <v>56</v>
      </c>
      <c r="C1464" s="82" t="s">
        <v>1767</v>
      </c>
      <c r="D1464" s="82" t="s">
        <v>1767</v>
      </c>
      <c r="E1464" s="82" t="s">
        <v>1666</v>
      </c>
      <c r="F1464" s="82">
        <v>10</v>
      </c>
      <c r="G1464" s="82">
        <v>591</v>
      </c>
      <c r="H1464" s="83">
        <v>-75.104611110000008</v>
      </c>
      <c r="I1464" s="93">
        <v>4.21645833</v>
      </c>
      <c r="J1464" s="100">
        <v>22.185185185185187</v>
      </c>
      <c r="K1464" s="100">
        <v>42.257142857142853</v>
      </c>
      <c r="L1464" s="100">
        <v>26.719230769230762</v>
      </c>
      <c r="M1464" s="100">
        <v>30.811538461538461</v>
      </c>
      <c r="N1464" s="100">
        <v>27.473076923076921</v>
      </c>
      <c r="O1464" s="100">
        <v>32.522222222222226</v>
      </c>
      <c r="P1464" s="100">
        <v>50.225000000000009</v>
      </c>
      <c r="Q1464" s="100">
        <v>60.903571428571425</v>
      </c>
      <c r="R1464" s="100">
        <v>61.537037037037045</v>
      </c>
      <c r="S1464" s="100">
        <v>66.571428571428569</v>
      </c>
      <c r="T1464" s="100">
        <v>93.107407407407393</v>
      </c>
      <c r="U1464" s="100">
        <v>85.44285714285715</v>
      </c>
      <c r="V1464" s="100">
        <v>85.950000000000017</v>
      </c>
      <c r="W1464" s="100">
        <v>53.060714285714276</v>
      </c>
      <c r="X1464" s="100">
        <v>62.571428571428569</v>
      </c>
      <c r="Y1464" s="100">
        <v>28.672413793103452</v>
      </c>
      <c r="Z1464" s="100">
        <v>32.758620689655167</v>
      </c>
      <c r="AA1464" s="100">
        <v>23.411111111111108</v>
      </c>
      <c r="AB1464" s="100">
        <v>25.789655172413795</v>
      </c>
      <c r="AC1464" s="100">
        <v>20.26896551724138</v>
      </c>
      <c r="AD1464" s="100">
        <v>25.634482758620692</v>
      </c>
      <c r="AE1464" s="100">
        <v>14.450000000000001</v>
      </c>
      <c r="AF1464" s="100">
        <v>28.928571428571427</v>
      </c>
      <c r="AG1464" s="100">
        <v>25.707142857142856</v>
      </c>
      <c r="AH1464" s="100">
        <v>25.851724137931036</v>
      </c>
      <c r="AI1464" s="100">
        <v>37.603448275862078</v>
      </c>
      <c r="AJ1464" s="100">
        <v>55.624137931034483</v>
      </c>
      <c r="AK1464" s="100">
        <v>52.544827586206893</v>
      </c>
      <c r="AL1464" s="100">
        <v>72.092307692307685</v>
      </c>
      <c r="AM1464" s="100">
        <v>75.689655172413794</v>
      </c>
      <c r="AN1464" s="100">
        <v>63.989655172413812</v>
      </c>
      <c r="AO1464" s="100">
        <v>65.917241379310354</v>
      </c>
      <c r="AP1464" s="100">
        <v>41.282142857142851</v>
      </c>
      <c r="AQ1464" s="100">
        <v>46.23793103448277</v>
      </c>
      <c r="AR1464" s="100">
        <v>34.334482758620695</v>
      </c>
      <c r="AS1464" s="100">
        <v>31.017857142857142</v>
      </c>
      <c r="AT1464" s="1"/>
      <c r="AU1464" s="1"/>
      <c r="AV1464" s="1"/>
      <c r="AW1464" s="1"/>
      <c r="AX1464" s="1"/>
      <c r="AY1464" s="1"/>
      <c r="AZ1464" s="1"/>
      <c r="BA1464" s="1"/>
      <c r="BB1464" s="1"/>
      <c r="BC1464" s="1"/>
      <c r="BD1464" s="1"/>
      <c r="BE1464" s="1"/>
      <c r="BF1464" s="1"/>
      <c r="BG1464" s="1"/>
      <c r="BH1464" s="1"/>
      <c r="BI1464" s="1"/>
      <c r="BJ1464" s="1"/>
      <c r="BK1464" s="1"/>
      <c r="BL1464" s="1"/>
      <c r="BM1464" s="1"/>
    </row>
    <row r="1465" spans="1:65" ht="16.5" customHeight="1" x14ac:dyDescent="0.25">
      <c r="A1465" s="87">
        <v>21250100</v>
      </c>
      <c r="B1465" s="82" t="s">
        <v>26</v>
      </c>
      <c r="C1465" s="82" t="s">
        <v>1769</v>
      </c>
      <c r="D1465" s="82" t="s">
        <v>1770</v>
      </c>
      <c r="E1465" s="82" t="s">
        <v>1666</v>
      </c>
      <c r="F1465" s="82">
        <v>10</v>
      </c>
      <c r="G1465" s="82">
        <v>331</v>
      </c>
      <c r="H1465" s="83">
        <v>-74.89869444</v>
      </c>
      <c r="I1465" s="93">
        <v>4.76183333</v>
      </c>
      <c r="J1465" s="100">
        <v>19.8</v>
      </c>
      <c r="K1465" s="100">
        <v>23.266666666666666</v>
      </c>
      <c r="L1465" s="100">
        <v>30.536666666666669</v>
      </c>
      <c r="M1465" s="100">
        <v>29.517241379310345</v>
      </c>
      <c r="N1465" s="100">
        <v>33.810344827586206</v>
      </c>
      <c r="O1465" s="100">
        <v>29.851724137931036</v>
      </c>
      <c r="P1465" s="100">
        <v>39.241379310344826</v>
      </c>
      <c r="Q1465" s="100">
        <v>42.689655172413794</v>
      </c>
      <c r="R1465" s="100">
        <v>47.113793103448273</v>
      </c>
      <c r="S1465" s="100">
        <v>61.166666666666664</v>
      </c>
      <c r="T1465" s="100">
        <v>85.806666666666658</v>
      </c>
      <c r="U1465" s="100">
        <v>86.36</v>
      </c>
      <c r="V1465" s="100">
        <v>75.551724137931032</v>
      </c>
      <c r="W1465" s="100">
        <v>82.356666666666655</v>
      </c>
      <c r="X1465" s="100">
        <v>82.206896551724142</v>
      </c>
      <c r="Y1465" s="100">
        <v>48.06666666666667</v>
      </c>
      <c r="Z1465" s="100">
        <v>28.758620689655171</v>
      </c>
      <c r="AA1465" s="100">
        <v>15.889655172413793</v>
      </c>
      <c r="AB1465" s="100">
        <v>26.321428571428573</v>
      </c>
      <c r="AC1465" s="100">
        <v>19.87857142857143</v>
      </c>
      <c r="AD1465" s="100">
        <v>34.581481481481482</v>
      </c>
      <c r="AE1465" s="100">
        <v>24.241379310344829</v>
      </c>
      <c r="AF1465" s="100">
        <v>20.148148148148149</v>
      </c>
      <c r="AG1465" s="100">
        <v>57.721428571428575</v>
      </c>
      <c r="AH1465" s="100">
        <v>38.153846153846153</v>
      </c>
      <c r="AI1465" s="100">
        <v>47.2</v>
      </c>
      <c r="AJ1465" s="100">
        <v>55.069230769230771</v>
      </c>
      <c r="AK1465" s="100">
        <v>65.5</v>
      </c>
      <c r="AL1465" s="100">
        <v>55.03846153846154</v>
      </c>
      <c r="AM1465" s="100">
        <v>55.661538461538463</v>
      </c>
      <c r="AN1465" s="100">
        <v>54.07692307692308</v>
      </c>
      <c r="AO1465" s="100">
        <v>41.321428571428569</v>
      </c>
      <c r="AP1465" s="100">
        <v>33.111111111111114</v>
      </c>
      <c r="AQ1465" s="100">
        <v>26.32</v>
      </c>
      <c r="AR1465" s="100">
        <v>23.12</v>
      </c>
      <c r="AS1465" s="100">
        <v>22.36</v>
      </c>
      <c r="AT1465" s="1"/>
      <c r="AU1465" s="1"/>
      <c r="AV1465" s="1"/>
      <c r="AW1465" s="1"/>
      <c r="AX1465" s="1"/>
      <c r="AY1465" s="1"/>
      <c r="AZ1465" s="1"/>
      <c r="BA1465" s="1"/>
      <c r="BB1465" s="1"/>
      <c r="BC1465" s="1"/>
      <c r="BD1465" s="1"/>
      <c r="BE1465" s="1"/>
      <c r="BF1465" s="1"/>
      <c r="BG1465" s="1"/>
      <c r="BH1465" s="1"/>
      <c r="BI1465" s="1"/>
      <c r="BJ1465" s="1"/>
      <c r="BK1465" s="1"/>
      <c r="BL1465" s="1"/>
      <c r="BM1465" s="1"/>
    </row>
    <row r="1466" spans="1:65" ht="16.5" customHeight="1" x14ac:dyDescent="0.25">
      <c r="A1466" s="87">
        <v>21250460</v>
      </c>
      <c r="B1466" s="82" t="s">
        <v>26</v>
      </c>
      <c r="C1466" s="82" t="s">
        <v>1770</v>
      </c>
      <c r="D1466" s="82" t="s">
        <v>1770</v>
      </c>
      <c r="E1466" s="82" t="s">
        <v>1666</v>
      </c>
      <c r="F1466" s="82">
        <v>10</v>
      </c>
      <c r="G1466" s="82">
        <v>430</v>
      </c>
      <c r="H1466" s="83">
        <v>-74.917749999999998</v>
      </c>
      <c r="I1466" s="93">
        <v>4.6638055600000001</v>
      </c>
      <c r="J1466" s="100">
        <v>13.299999999999999</v>
      </c>
      <c r="K1466" s="100">
        <v>36.523333333333333</v>
      </c>
      <c r="L1466" s="100">
        <v>32</v>
      </c>
      <c r="M1466" s="100">
        <v>28</v>
      </c>
      <c r="N1466" s="100">
        <v>32.366666666666667</v>
      </c>
      <c r="O1466" s="100">
        <v>21.366666666666667</v>
      </c>
      <c r="P1466" s="100">
        <v>35.310344827586206</v>
      </c>
      <c r="Q1466" s="100">
        <v>46.655172413793103</v>
      </c>
      <c r="R1466" s="100">
        <v>51.862068965517238</v>
      </c>
      <c r="S1466" s="100">
        <v>51.758620689655174</v>
      </c>
      <c r="T1466" s="100">
        <v>80.793103448275858</v>
      </c>
      <c r="U1466" s="100">
        <v>76.142857142857139</v>
      </c>
      <c r="V1466" s="100">
        <v>82.689655172413794</v>
      </c>
      <c r="W1466" s="100">
        <v>67.693103448275863</v>
      </c>
      <c r="X1466" s="100">
        <v>85.41379310344827</v>
      </c>
      <c r="Y1466" s="100">
        <v>58.310344827586206</v>
      </c>
      <c r="Z1466" s="100">
        <v>25.206896551724139</v>
      </c>
      <c r="AA1466" s="100">
        <v>24.434482758620689</v>
      </c>
      <c r="AB1466" s="100">
        <v>35.658620689655166</v>
      </c>
      <c r="AC1466" s="100">
        <v>25.413793103448278</v>
      </c>
      <c r="AD1466" s="100">
        <v>23.793103448275861</v>
      </c>
      <c r="AE1466" s="100">
        <v>15.03448275862069</v>
      </c>
      <c r="AF1466" s="100">
        <v>20.517241379310345</v>
      </c>
      <c r="AG1466" s="100">
        <v>40.670370370370364</v>
      </c>
      <c r="AH1466" s="100">
        <v>36.068965517241381</v>
      </c>
      <c r="AI1466" s="100">
        <v>45.968965517241379</v>
      </c>
      <c r="AJ1466" s="100">
        <v>59.286206896551725</v>
      </c>
      <c r="AK1466" s="100">
        <v>57.333333333333336</v>
      </c>
      <c r="AL1466" s="100">
        <v>54.766666666666666</v>
      </c>
      <c r="AM1466" s="100">
        <v>51.666666666666664</v>
      </c>
      <c r="AN1466" s="100">
        <v>51.25925925925926</v>
      </c>
      <c r="AO1466" s="100">
        <v>37.696296296296296</v>
      </c>
      <c r="AP1466" s="100">
        <v>31.111111111111111</v>
      </c>
      <c r="AQ1466" s="100">
        <v>23.62962962962963</v>
      </c>
      <c r="AR1466" s="100">
        <v>26.74814814814815</v>
      </c>
      <c r="AS1466" s="100">
        <v>26.677777777777777</v>
      </c>
      <c r="AT1466" s="1"/>
      <c r="AU1466" s="1"/>
      <c r="AV1466" s="1"/>
      <c r="AW1466" s="1"/>
      <c r="AX1466" s="1"/>
      <c r="AY1466" s="1"/>
      <c r="AZ1466" s="1"/>
      <c r="BA1466" s="1"/>
      <c r="BB1466" s="1"/>
      <c r="BC1466" s="1"/>
      <c r="BD1466" s="1"/>
      <c r="BE1466" s="1"/>
      <c r="BF1466" s="1"/>
      <c r="BG1466" s="1"/>
      <c r="BH1466" s="1"/>
      <c r="BI1466" s="1"/>
      <c r="BJ1466" s="1"/>
      <c r="BK1466" s="1"/>
      <c r="BL1466" s="1"/>
      <c r="BM1466" s="1"/>
    </row>
    <row r="1467" spans="1:65" ht="16.5" customHeight="1" x14ac:dyDescent="0.25">
      <c r="A1467" s="87">
        <v>21255120</v>
      </c>
      <c r="B1467" s="82" t="s">
        <v>56</v>
      </c>
      <c r="C1467" s="82" t="s">
        <v>1771</v>
      </c>
      <c r="D1467" s="82" t="s">
        <v>1771</v>
      </c>
      <c r="E1467" s="82" t="s">
        <v>1666</v>
      </c>
      <c r="F1467" s="82">
        <v>10</v>
      </c>
      <c r="G1467" s="82">
        <v>2069</v>
      </c>
      <c r="H1467" s="83">
        <v>-75.117336109999997</v>
      </c>
      <c r="I1467" s="93">
        <v>5.0267619400000001</v>
      </c>
      <c r="J1467" s="100">
        <v>65.10344827586205</v>
      </c>
      <c r="K1467" s="100">
        <v>47.486206896551728</v>
      </c>
      <c r="L1467" s="100">
        <v>56.688888888888897</v>
      </c>
      <c r="M1467" s="100">
        <v>63.13214285714286</v>
      </c>
      <c r="N1467" s="100">
        <v>82.61071428571428</v>
      </c>
      <c r="O1467" s="100">
        <v>74.699999999999974</v>
      </c>
      <c r="P1467" s="100">
        <v>84.273333333333341</v>
      </c>
      <c r="Q1467" s="100">
        <v>82.620689655172399</v>
      </c>
      <c r="R1467" s="100">
        <v>104.42333333333333</v>
      </c>
      <c r="S1467" s="100">
        <v>85.236666666666665</v>
      </c>
      <c r="T1467" s="100">
        <v>105.37333333333335</v>
      </c>
      <c r="U1467" s="100">
        <v>83.21</v>
      </c>
      <c r="V1467" s="100">
        <v>110.51379310344828</v>
      </c>
      <c r="W1467" s="100">
        <v>82.906896551724145</v>
      </c>
      <c r="X1467" s="100">
        <v>92.927586206896521</v>
      </c>
      <c r="Y1467" s="100">
        <v>59.106896551724148</v>
      </c>
      <c r="Z1467" s="100">
        <v>40.767857142857146</v>
      </c>
      <c r="AA1467" s="100">
        <v>38.235714285714288</v>
      </c>
      <c r="AB1467" s="100">
        <v>38.090000000000003</v>
      </c>
      <c r="AC1467" s="100">
        <v>27.360000000000003</v>
      </c>
      <c r="AD1467" s="100">
        <v>29.337931034482754</v>
      </c>
      <c r="AE1467" s="100">
        <v>26.133333333333329</v>
      </c>
      <c r="AF1467" s="100">
        <v>41.306896551724144</v>
      </c>
      <c r="AG1467" s="100">
        <v>56.0037037037037</v>
      </c>
      <c r="AH1467" s="100">
        <v>50.255172413793105</v>
      </c>
      <c r="AI1467" s="100">
        <v>73.49655172413793</v>
      </c>
      <c r="AJ1467" s="100">
        <v>80.671428571428592</v>
      </c>
      <c r="AK1467" s="100">
        <v>84.418518518518525</v>
      </c>
      <c r="AL1467" s="100">
        <v>81.717241379310337</v>
      </c>
      <c r="AM1467" s="100">
        <v>112.42758620689652</v>
      </c>
      <c r="AN1467" s="100">
        <v>101.29655172413793</v>
      </c>
      <c r="AO1467" s="100">
        <v>99.520689655172404</v>
      </c>
      <c r="AP1467" s="100">
        <v>86.427586206896549</v>
      </c>
      <c r="AQ1467" s="100">
        <v>74.262068965517244</v>
      </c>
      <c r="AR1467" s="100">
        <v>69.917241379310354</v>
      </c>
      <c r="AS1467" s="100">
        <v>52.532142857142858</v>
      </c>
      <c r="AT1467" s="1"/>
      <c r="AU1467" s="1"/>
      <c r="AV1467" s="1"/>
      <c r="AW1467" s="1"/>
      <c r="AX1467" s="1"/>
      <c r="AY1467" s="1"/>
      <c r="AZ1467" s="1"/>
      <c r="BA1467" s="1"/>
      <c r="BB1467" s="1"/>
      <c r="BC1467" s="1"/>
      <c r="BD1467" s="1"/>
      <c r="BE1467" s="1"/>
      <c r="BF1467" s="1"/>
      <c r="BG1467" s="1"/>
      <c r="BH1467" s="1"/>
      <c r="BI1467" s="1"/>
      <c r="BJ1467" s="1"/>
      <c r="BK1467" s="1"/>
      <c r="BL1467" s="1"/>
      <c r="BM1467" s="1"/>
    </row>
    <row r="1468" spans="1:65" ht="16.5" customHeight="1" x14ac:dyDescent="0.25">
      <c r="A1468" s="87">
        <v>21160200</v>
      </c>
      <c r="B1468" s="82" t="s">
        <v>26</v>
      </c>
      <c r="C1468" s="82" t="s">
        <v>1772</v>
      </c>
      <c r="D1468" s="82" t="s">
        <v>1773</v>
      </c>
      <c r="E1468" s="82" t="s">
        <v>1666</v>
      </c>
      <c r="F1468" s="82">
        <v>10</v>
      </c>
      <c r="G1468" s="82">
        <v>1613</v>
      </c>
      <c r="H1468" s="83">
        <v>-74.570805560000011</v>
      </c>
      <c r="I1468" s="93">
        <v>3.8930555599999996</v>
      </c>
      <c r="J1468" s="100">
        <v>43.06666666666667</v>
      </c>
      <c r="K1468" s="100">
        <v>65.566666666666663</v>
      </c>
      <c r="L1468" s="100">
        <v>48.133333333333333</v>
      </c>
      <c r="M1468" s="100">
        <v>52.4</v>
      </c>
      <c r="N1468" s="100">
        <v>65.166666666666671</v>
      </c>
      <c r="O1468" s="100">
        <v>44.213333333333338</v>
      </c>
      <c r="P1468" s="100">
        <v>58.103333333333332</v>
      </c>
      <c r="Q1468" s="100">
        <v>69.42</v>
      </c>
      <c r="R1468" s="100">
        <v>85.143333333333345</v>
      </c>
      <c r="S1468" s="100">
        <v>84.713333333333338</v>
      </c>
      <c r="T1468" s="100">
        <v>107.17333333333333</v>
      </c>
      <c r="U1468" s="100">
        <v>90.535714285714292</v>
      </c>
      <c r="V1468" s="100">
        <v>99.518518518518519</v>
      </c>
      <c r="W1468" s="100">
        <v>62.425925925925924</v>
      </c>
      <c r="X1468" s="100">
        <v>77.8</v>
      </c>
      <c r="Y1468" s="100">
        <v>43.725000000000001</v>
      </c>
      <c r="Z1468" s="100">
        <v>48.968965517241379</v>
      </c>
      <c r="AA1468" s="100">
        <v>29.689655172413794</v>
      </c>
      <c r="AB1468" s="100">
        <v>47.321428571428569</v>
      </c>
      <c r="AC1468" s="100">
        <v>33.089655172413792</v>
      </c>
      <c r="AD1468" s="100">
        <v>46.285714285714285</v>
      </c>
      <c r="AE1468" s="100">
        <v>26.586666666666666</v>
      </c>
      <c r="AF1468" s="100">
        <v>31.353333333333335</v>
      </c>
      <c r="AG1468" s="100">
        <v>39.156666666666666</v>
      </c>
      <c r="AH1468" s="100">
        <v>38.331034482758618</v>
      </c>
      <c r="AI1468" s="100">
        <v>41.9551724137931</v>
      </c>
      <c r="AJ1468" s="100">
        <v>58.713793103448275</v>
      </c>
      <c r="AK1468" s="100">
        <v>67.8</v>
      </c>
      <c r="AL1468" s="100">
        <v>79.400000000000006</v>
      </c>
      <c r="AM1468" s="100">
        <v>97.4</v>
      </c>
      <c r="AN1468" s="100">
        <v>104.8</v>
      </c>
      <c r="AO1468" s="100">
        <v>93.321428571428569</v>
      </c>
      <c r="AP1468" s="100">
        <v>89.074074074074076</v>
      </c>
      <c r="AQ1468" s="100">
        <v>63.925925925925924</v>
      </c>
      <c r="AR1468" s="100">
        <v>65.678571428571431</v>
      </c>
      <c r="AS1468" s="100">
        <v>42.75</v>
      </c>
      <c r="AT1468" s="1"/>
      <c r="AU1468" s="1"/>
      <c r="AV1468" s="1"/>
      <c r="AW1468" s="1"/>
      <c r="AX1468" s="1"/>
      <c r="AY1468" s="1"/>
      <c r="AZ1468" s="1"/>
      <c r="BA1468" s="1"/>
      <c r="BB1468" s="1"/>
      <c r="BC1468" s="1"/>
      <c r="BD1468" s="1"/>
      <c r="BE1468" s="1"/>
      <c r="BF1468" s="1"/>
      <c r="BG1468" s="1"/>
      <c r="BH1468" s="1"/>
      <c r="BI1468" s="1"/>
      <c r="BJ1468" s="1"/>
      <c r="BK1468" s="1"/>
      <c r="BL1468" s="1"/>
      <c r="BM1468" s="1"/>
    </row>
    <row r="1469" spans="1:65" ht="16.5" customHeight="1" x14ac:dyDescent="0.25">
      <c r="A1469" s="87">
        <v>21160180</v>
      </c>
      <c r="B1469" s="82" t="s">
        <v>26</v>
      </c>
      <c r="C1469" s="82" t="s">
        <v>1268</v>
      </c>
      <c r="D1469" s="82" t="s">
        <v>1773</v>
      </c>
      <c r="E1469" s="82" t="s">
        <v>1666</v>
      </c>
      <c r="F1469" s="82">
        <v>10</v>
      </c>
      <c r="G1469" s="82">
        <v>1209</v>
      </c>
      <c r="H1469" s="83">
        <v>-74.688305560000003</v>
      </c>
      <c r="I1469" s="93">
        <v>3.8397777799999999</v>
      </c>
      <c r="J1469" s="100">
        <v>58.95</v>
      </c>
      <c r="K1469" s="100">
        <v>68.3</v>
      </c>
      <c r="L1469" s="100">
        <v>57.8</v>
      </c>
      <c r="M1469" s="100">
        <v>70.13333333333334</v>
      </c>
      <c r="N1469" s="100">
        <v>60.607142857142854</v>
      </c>
      <c r="O1469" s="100">
        <v>62.120689655172413</v>
      </c>
      <c r="P1469" s="100">
        <v>86.551724137931032</v>
      </c>
      <c r="Q1469" s="100">
        <v>82.196428571428569</v>
      </c>
      <c r="R1469" s="100">
        <v>91.716666666666669</v>
      </c>
      <c r="S1469" s="100">
        <v>82.534482758620683</v>
      </c>
      <c r="T1469" s="100">
        <v>100.02333333333333</v>
      </c>
      <c r="U1469" s="100">
        <v>97.828571428571422</v>
      </c>
      <c r="V1469" s="100">
        <v>90.38928571428572</v>
      </c>
      <c r="W1469" s="100">
        <v>66.310344827586206</v>
      </c>
      <c r="X1469" s="100">
        <v>79.571428571428569</v>
      </c>
      <c r="Y1469" s="100">
        <v>61.93333333333333</v>
      </c>
      <c r="Z1469" s="100">
        <v>58.133333333333333</v>
      </c>
      <c r="AA1469" s="100">
        <v>51.133333333333333</v>
      </c>
      <c r="AB1469" s="100">
        <v>38.633333333333333</v>
      </c>
      <c r="AC1469" s="100">
        <v>37.172413793103445</v>
      </c>
      <c r="AD1469" s="100">
        <v>35.549999999999997</v>
      </c>
      <c r="AE1469" s="100">
        <v>24.142857142857142</v>
      </c>
      <c r="AF1469" s="100">
        <v>33.142857142857146</v>
      </c>
      <c r="AG1469" s="100">
        <v>30.442307692307693</v>
      </c>
      <c r="AH1469" s="100">
        <v>32.607142857142854</v>
      </c>
      <c r="AI1469" s="100">
        <v>36.407407407407405</v>
      </c>
      <c r="AJ1469" s="100">
        <v>66.384615384615387</v>
      </c>
      <c r="AK1469" s="100">
        <v>70.560998077745793</v>
      </c>
      <c r="AL1469" s="100">
        <v>96.04</v>
      </c>
      <c r="AM1469" s="100">
        <v>112.83624108632405</v>
      </c>
      <c r="AN1469" s="100">
        <v>116.48776085560138</v>
      </c>
      <c r="AO1469" s="100">
        <v>118.57692307692308</v>
      </c>
      <c r="AP1469" s="100">
        <v>107.12726650414643</v>
      </c>
      <c r="AQ1469" s="100">
        <v>76.037037037037038</v>
      </c>
      <c r="AR1469" s="100">
        <v>78.975000000000009</v>
      </c>
      <c r="AS1469" s="100">
        <v>38.799999999999997</v>
      </c>
      <c r="AT1469" s="1" t="s">
        <v>1888</v>
      </c>
      <c r="AU1469" s="1"/>
      <c r="AV1469" s="1"/>
      <c r="AW1469" s="1"/>
      <c r="AX1469" s="1"/>
      <c r="AY1469" s="1"/>
      <c r="AZ1469" s="1"/>
      <c r="BA1469" s="1"/>
      <c r="BB1469" s="1"/>
      <c r="BC1469" s="1"/>
      <c r="BD1469" s="1"/>
      <c r="BE1469" s="1"/>
      <c r="BF1469" s="1"/>
      <c r="BG1469" s="1"/>
      <c r="BH1469" s="1"/>
      <c r="BI1469" s="1"/>
      <c r="BJ1469" s="1"/>
      <c r="BK1469" s="1"/>
      <c r="BL1469" s="1"/>
      <c r="BM1469" s="1"/>
    </row>
    <row r="1470" spans="1:65" ht="16.5" customHeight="1" x14ac:dyDescent="0.25">
      <c r="A1470" s="87">
        <v>21160070</v>
      </c>
      <c r="B1470" s="82" t="s">
        <v>26</v>
      </c>
      <c r="C1470" s="82" t="s">
        <v>1773</v>
      </c>
      <c r="D1470" s="82" t="s">
        <v>1773</v>
      </c>
      <c r="E1470" s="82" t="s">
        <v>1666</v>
      </c>
      <c r="F1470" s="82">
        <v>10</v>
      </c>
      <c r="G1470" s="82">
        <v>136</v>
      </c>
      <c r="H1470" s="83">
        <v>-74.609277779999999</v>
      </c>
      <c r="I1470" s="93">
        <v>3.93291667</v>
      </c>
      <c r="J1470" s="100">
        <v>24.633333333333333</v>
      </c>
      <c r="K1470" s="100">
        <v>38.383333333333333</v>
      </c>
      <c r="L1470" s="100">
        <v>28.666666666666668</v>
      </c>
      <c r="M1470" s="100">
        <v>49.103448275862071</v>
      </c>
      <c r="N1470" s="100">
        <v>52.413793103448278</v>
      </c>
      <c r="O1470" s="100">
        <v>43.033333333333331</v>
      </c>
      <c r="P1470" s="100">
        <v>53</v>
      </c>
      <c r="Q1470" s="100">
        <v>61.033333333333331</v>
      </c>
      <c r="R1470" s="100">
        <v>56.766666666666666</v>
      </c>
      <c r="S1470" s="100">
        <v>62.81333333333334</v>
      </c>
      <c r="T1470" s="100">
        <v>70.13333333333334</v>
      </c>
      <c r="U1470" s="100">
        <v>56.3</v>
      </c>
      <c r="V1470" s="100">
        <v>65.566666666666663</v>
      </c>
      <c r="W1470" s="100">
        <v>39.172413793103445</v>
      </c>
      <c r="X1470" s="100">
        <v>53.642857142857146</v>
      </c>
      <c r="Y1470" s="100">
        <v>30.533333333333335</v>
      </c>
      <c r="Z1470" s="100">
        <v>23.746666666666666</v>
      </c>
      <c r="AA1470" s="100">
        <v>19.473333333333336</v>
      </c>
      <c r="AB1470" s="100">
        <v>17.96551724137931</v>
      </c>
      <c r="AC1470" s="100">
        <v>14.517241379310345</v>
      </c>
      <c r="AD1470" s="100">
        <v>18.603448275862068</v>
      </c>
      <c r="AE1470" s="100">
        <v>13.586206896551724</v>
      </c>
      <c r="AF1470" s="100">
        <v>23.482758620689655</v>
      </c>
      <c r="AG1470" s="100">
        <v>20.448275862068964</v>
      </c>
      <c r="AH1470" s="100">
        <v>28.137931034482758</v>
      </c>
      <c r="AI1470" s="100">
        <v>28.155172413793103</v>
      </c>
      <c r="AJ1470" s="100">
        <v>34.241379310344826</v>
      </c>
      <c r="AK1470" s="100">
        <v>46.641379310344824</v>
      </c>
      <c r="AL1470" s="100">
        <v>63.175862068965515</v>
      </c>
      <c r="AM1470" s="100">
        <v>73.172413793103445</v>
      </c>
      <c r="AN1470" s="100">
        <v>94.3</v>
      </c>
      <c r="AO1470" s="100">
        <v>80.233333333333334</v>
      </c>
      <c r="AP1470" s="100">
        <v>67.226666666666659</v>
      </c>
      <c r="AQ1470" s="100">
        <v>52.93333333333333</v>
      </c>
      <c r="AR1470" s="100">
        <v>56.733333333333334</v>
      </c>
      <c r="AS1470" s="100">
        <v>23.333333333333332</v>
      </c>
      <c r="AT1470" s="1"/>
      <c r="AU1470" s="1"/>
      <c r="AV1470" s="1"/>
      <c r="AW1470" s="1"/>
      <c r="AX1470" s="1"/>
      <c r="AY1470" s="1"/>
      <c r="AZ1470" s="1"/>
      <c r="BA1470" s="1"/>
      <c r="BB1470" s="1"/>
      <c r="BC1470" s="1"/>
      <c r="BD1470" s="1"/>
      <c r="BE1470" s="1"/>
      <c r="BF1470" s="1"/>
      <c r="BG1470" s="1"/>
      <c r="BH1470" s="1"/>
      <c r="BI1470" s="1"/>
      <c r="BJ1470" s="1"/>
      <c r="BK1470" s="1"/>
      <c r="BL1470" s="1"/>
      <c r="BM1470" s="1"/>
    </row>
    <row r="1471" spans="1:65" ht="16.5" customHeight="1" x14ac:dyDescent="0.25">
      <c r="A1471" s="87">
        <v>26120150</v>
      </c>
      <c r="B1471" s="82" t="s">
        <v>26</v>
      </c>
      <c r="C1471" s="82" t="s">
        <v>1774</v>
      </c>
      <c r="D1471" s="82" t="s">
        <v>1774</v>
      </c>
      <c r="E1471" s="82" t="s">
        <v>1775</v>
      </c>
      <c r="F1471" s="82">
        <v>9</v>
      </c>
      <c r="G1471" s="82">
        <v>1261</v>
      </c>
      <c r="H1471" s="83">
        <v>-75.786305560000002</v>
      </c>
      <c r="I1471" s="93">
        <v>4.67647222</v>
      </c>
      <c r="J1471" s="100">
        <v>33.944827586206898</v>
      </c>
      <c r="K1471" s="100">
        <v>30.169999999999998</v>
      </c>
      <c r="L1471" s="100">
        <v>34.410344827586208</v>
      </c>
      <c r="M1471" s="100">
        <v>41.362068965517231</v>
      </c>
      <c r="N1471" s="100">
        <v>36.513333333333328</v>
      </c>
      <c r="O1471" s="100">
        <v>46.333333333333329</v>
      </c>
      <c r="P1471" s="100">
        <v>49.323333333333331</v>
      </c>
      <c r="Q1471" s="100">
        <v>84.116666666666688</v>
      </c>
      <c r="R1471" s="100">
        <v>72.034482758620712</v>
      </c>
      <c r="S1471" s="100">
        <v>67.289999999999992</v>
      </c>
      <c r="T1471" s="100">
        <v>82.38000000000001</v>
      </c>
      <c r="U1471" s="100">
        <v>80.793333333333337</v>
      </c>
      <c r="V1471" s="100">
        <v>85.473333333333329</v>
      </c>
      <c r="W1471" s="100">
        <v>70.760000000000005</v>
      </c>
      <c r="X1471" s="100">
        <v>69.660000000000011</v>
      </c>
      <c r="Y1471" s="100">
        <v>59.213793103448303</v>
      </c>
      <c r="Z1471" s="100">
        <v>53.620689655172406</v>
      </c>
      <c r="AA1471" s="100">
        <v>40.562068965517234</v>
      </c>
      <c r="AB1471" s="100">
        <v>37.17</v>
      </c>
      <c r="AC1471" s="100">
        <v>37.50333333333333</v>
      </c>
      <c r="AD1471" s="100">
        <v>34.110344827586204</v>
      </c>
      <c r="AE1471" s="100">
        <v>25.339999999999993</v>
      </c>
      <c r="AF1471" s="100">
        <v>33.123333333333335</v>
      </c>
      <c r="AG1471" s="100">
        <v>43.396666666666661</v>
      </c>
      <c r="AH1471" s="100">
        <v>36.13666666666667</v>
      </c>
      <c r="AI1471" s="100">
        <v>64.486666666666665</v>
      </c>
      <c r="AJ1471" s="100">
        <v>72.069999999999979</v>
      </c>
      <c r="AK1471" s="100">
        <v>74.13928571428572</v>
      </c>
      <c r="AL1471" s="100">
        <v>67.825000000000003</v>
      </c>
      <c r="AM1471" s="100">
        <v>70.692857142857136</v>
      </c>
      <c r="AN1471" s="100">
        <v>81.041379310344823</v>
      </c>
      <c r="AO1471" s="100">
        <v>94.246428571428581</v>
      </c>
      <c r="AP1471" s="100">
        <v>71.400000000000006</v>
      </c>
      <c r="AQ1471" s="100">
        <v>59.72499999999998</v>
      </c>
      <c r="AR1471" s="100">
        <v>42.217241379310352</v>
      </c>
      <c r="AS1471" s="100">
        <v>34.496551724137937</v>
      </c>
      <c r="AT1471" s="1"/>
      <c r="AU1471" s="1"/>
      <c r="AV1471" s="1"/>
      <c r="AW1471" s="1"/>
      <c r="AX1471" s="1"/>
      <c r="AY1471" s="1"/>
      <c r="AZ1471" s="1"/>
      <c r="BA1471" s="1"/>
      <c r="BB1471" s="1"/>
      <c r="BC1471" s="1"/>
      <c r="BD1471" s="1"/>
      <c r="BE1471" s="1"/>
      <c r="BF1471" s="1"/>
      <c r="BG1471" s="1"/>
      <c r="BH1471" s="1"/>
      <c r="BI1471" s="1"/>
      <c r="BJ1471" s="1"/>
      <c r="BK1471" s="1"/>
      <c r="BL1471" s="1"/>
      <c r="BM1471" s="1"/>
    </row>
    <row r="1472" spans="1:65" ht="16.5" customHeight="1" x14ac:dyDescent="0.25">
      <c r="A1472" s="87">
        <v>26100700</v>
      </c>
      <c r="B1472" s="82" t="s">
        <v>26</v>
      </c>
      <c r="C1472" s="82" t="s">
        <v>1776</v>
      </c>
      <c r="D1472" s="82" t="s">
        <v>1777</v>
      </c>
      <c r="E1472" s="82" t="s">
        <v>1775</v>
      </c>
      <c r="F1472" s="82">
        <v>9</v>
      </c>
      <c r="G1472" s="82">
        <v>1314</v>
      </c>
      <c r="H1472" s="83">
        <v>-76.100805560000012</v>
      </c>
      <c r="I1472" s="93">
        <v>4.08725</v>
      </c>
      <c r="J1472" s="100">
        <v>36.166666666666664</v>
      </c>
      <c r="K1472" s="100">
        <v>32.414285714285718</v>
      </c>
      <c r="L1472" s="100">
        <v>33.4</v>
      </c>
      <c r="M1472" s="100">
        <v>32.476923076923079</v>
      </c>
      <c r="N1472" s="100">
        <v>32.24074074074074</v>
      </c>
      <c r="O1472" s="100">
        <v>41.462962962962962</v>
      </c>
      <c r="P1472" s="100">
        <v>55.836666666666666</v>
      </c>
      <c r="Q1472" s="100">
        <v>68.19</v>
      </c>
      <c r="R1472" s="100">
        <v>74.414285714285711</v>
      </c>
      <c r="S1472" s="100">
        <v>64.993103448275875</v>
      </c>
      <c r="T1472" s="100">
        <v>65.092857142857142</v>
      </c>
      <c r="U1472" s="100">
        <v>66.344444444444449</v>
      </c>
      <c r="V1472" s="100">
        <v>47.521428571428579</v>
      </c>
      <c r="W1472" s="100">
        <v>52.44444444444445</v>
      </c>
      <c r="X1472" s="100">
        <v>69</v>
      </c>
      <c r="Y1472" s="100">
        <v>42.6</v>
      </c>
      <c r="Z1472" s="100">
        <v>31.564285714285717</v>
      </c>
      <c r="AA1472" s="100">
        <v>27.810714285714287</v>
      </c>
      <c r="AB1472" s="100">
        <v>18.496551724137934</v>
      </c>
      <c r="AC1472" s="100">
        <v>19.644827586206894</v>
      </c>
      <c r="AD1472" s="100">
        <v>22.407142857142855</v>
      </c>
      <c r="AE1472" s="100">
        <v>21.980769230769226</v>
      </c>
      <c r="AF1472" s="100">
        <v>25.048148148148147</v>
      </c>
      <c r="AG1472" s="100">
        <v>31.382142857142856</v>
      </c>
      <c r="AH1472" s="100">
        <v>34.67307692307692</v>
      </c>
      <c r="AI1472" s="100">
        <v>42.79615384615385</v>
      </c>
      <c r="AJ1472" s="100">
        <v>44.807692307692299</v>
      </c>
      <c r="AK1472" s="100">
        <v>57.177777777777777</v>
      </c>
      <c r="AL1472" s="100">
        <v>70.481481481481481</v>
      </c>
      <c r="AM1472" s="100">
        <v>86.270370370370372</v>
      </c>
      <c r="AN1472" s="100">
        <v>63.753846153846162</v>
      </c>
      <c r="AO1472" s="100">
        <v>81.811111111111117</v>
      </c>
      <c r="AP1472" s="100">
        <v>59.733333333333341</v>
      </c>
      <c r="AQ1472" s="100">
        <v>41.214814814814822</v>
      </c>
      <c r="AR1472" s="100">
        <v>69.581481481481489</v>
      </c>
      <c r="AS1472" s="100">
        <v>20.63703703703704</v>
      </c>
      <c r="AT1472" s="1"/>
      <c r="AU1472" s="1"/>
      <c r="AV1472" s="1"/>
      <c r="AW1472" s="1"/>
      <c r="AX1472" s="1"/>
      <c r="AY1472" s="1"/>
      <c r="AZ1472" s="1"/>
      <c r="BA1472" s="1"/>
      <c r="BB1472" s="1"/>
      <c r="BC1472" s="1"/>
      <c r="BD1472" s="1"/>
      <c r="BE1472" s="1"/>
      <c r="BF1472" s="1"/>
      <c r="BG1472" s="1"/>
      <c r="BH1472" s="1"/>
      <c r="BI1472" s="1"/>
      <c r="BJ1472" s="1"/>
      <c r="BK1472" s="1"/>
      <c r="BL1472" s="1"/>
      <c r="BM1472" s="1"/>
    </row>
    <row r="1473" spans="1:65" ht="16.5" customHeight="1" x14ac:dyDescent="0.25">
      <c r="A1473" s="87">
        <v>26110150</v>
      </c>
      <c r="B1473" s="82" t="s">
        <v>26</v>
      </c>
      <c r="C1473" s="82" t="s">
        <v>1778</v>
      </c>
      <c r="D1473" s="82" t="s">
        <v>1779</v>
      </c>
      <c r="E1473" s="82" t="s">
        <v>1775</v>
      </c>
      <c r="F1473" s="82">
        <v>9</v>
      </c>
      <c r="G1473" s="82">
        <v>960</v>
      </c>
      <c r="H1473" s="83">
        <v>-75.986500000000007</v>
      </c>
      <c r="I1473" s="93">
        <v>4.79383333</v>
      </c>
      <c r="J1473" s="100">
        <v>28.299999999999997</v>
      </c>
      <c r="K1473" s="100">
        <v>23.822222222222223</v>
      </c>
      <c r="L1473" s="100">
        <v>23.711111111111109</v>
      </c>
      <c r="M1473" s="100">
        <v>24.634615384615383</v>
      </c>
      <c r="N1473" s="100">
        <v>33.336000000000006</v>
      </c>
      <c r="O1473" s="100">
        <v>28.542307692307695</v>
      </c>
      <c r="P1473" s="100">
        <v>39.29615384615385</v>
      </c>
      <c r="Q1473" s="100">
        <v>60.738461538461529</v>
      </c>
      <c r="R1473" s="100">
        <v>57.15384615384616</v>
      </c>
      <c r="S1473" s="100">
        <v>54.8</v>
      </c>
      <c r="T1473" s="100">
        <v>66.938461538461524</v>
      </c>
      <c r="U1473" s="100">
        <v>61.655555555555566</v>
      </c>
      <c r="V1473" s="100">
        <v>67.628</v>
      </c>
      <c r="W1473" s="100">
        <v>64.075000000000003</v>
      </c>
      <c r="X1473" s="100">
        <v>58.100000000000016</v>
      </c>
      <c r="Y1473" s="100">
        <v>45.128</v>
      </c>
      <c r="Z1473" s="100">
        <v>35.563999999999986</v>
      </c>
      <c r="AA1473" s="100">
        <v>25.876000000000008</v>
      </c>
      <c r="AB1473" s="100">
        <v>34.603703703703701</v>
      </c>
      <c r="AC1473" s="100">
        <v>27.8037037037037</v>
      </c>
      <c r="AD1473" s="100">
        <v>25.337037037037035</v>
      </c>
      <c r="AE1473" s="100">
        <v>20.322222222222219</v>
      </c>
      <c r="AF1473" s="100">
        <v>31.488888888888887</v>
      </c>
      <c r="AG1473" s="100">
        <v>24.353846153846153</v>
      </c>
      <c r="AH1473" s="100">
        <v>33.120000000000005</v>
      </c>
      <c r="AI1473" s="100">
        <v>46.748000000000005</v>
      </c>
      <c r="AJ1473" s="100">
        <v>50.763999999999996</v>
      </c>
      <c r="AK1473" s="100">
        <v>42.692000000000007</v>
      </c>
      <c r="AL1473" s="100">
        <v>67.073076923076925</v>
      </c>
      <c r="AM1473" s="100">
        <v>59.638461538461556</v>
      </c>
      <c r="AN1473" s="100">
        <v>62.464000000000006</v>
      </c>
      <c r="AO1473" s="100">
        <v>52.159999999999989</v>
      </c>
      <c r="AP1473" s="100">
        <v>55.384615384615394</v>
      </c>
      <c r="AQ1473" s="100">
        <v>35.67307692307692</v>
      </c>
      <c r="AR1473" s="100">
        <v>46.873076923076937</v>
      </c>
      <c r="AS1473" s="100">
        <v>23.857692307692307</v>
      </c>
      <c r="AT1473" s="1"/>
      <c r="AU1473" s="1"/>
      <c r="AV1473" s="1"/>
      <c r="AW1473" s="1"/>
      <c r="AX1473" s="1"/>
      <c r="AY1473" s="1"/>
      <c r="AZ1473" s="1"/>
      <c r="BA1473" s="1"/>
      <c r="BB1473" s="1"/>
      <c r="BC1473" s="1"/>
      <c r="BD1473" s="1"/>
      <c r="BE1473" s="1"/>
      <c r="BF1473" s="1"/>
      <c r="BG1473" s="1"/>
      <c r="BH1473" s="1"/>
      <c r="BI1473" s="1"/>
      <c r="BJ1473" s="1"/>
      <c r="BK1473" s="1"/>
      <c r="BL1473" s="1"/>
      <c r="BM1473" s="1"/>
    </row>
    <row r="1474" spans="1:65" ht="16.5" customHeight="1" x14ac:dyDescent="0.25">
      <c r="A1474" s="87">
        <v>54030090</v>
      </c>
      <c r="B1474" s="82" t="s">
        <v>26</v>
      </c>
      <c r="C1474" s="82" t="s">
        <v>83</v>
      </c>
      <c r="D1474" s="82" t="s">
        <v>313</v>
      </c>
      <c r="E1474" s="82" t="s">
        <v>1775</v>
      </c>
      <c r="F1474" s="82">
        <v>9</v>
      </c>
      <c r="G1474" s="82">
        <v>1750</v>
      </c>
      <c r="H1474" s="83">
        <v>-76.316666669999989</v>
      </c>
      <c r="I1474" s="93">
        <v>4.3499999999999996</v>
      </c>
      <c r="J1474" s="100">
        <v>30.65</v>
      </c>
      <c r="K1474" s="100">
        <v>25.4</v>
      </c>
      <c r="L1474" s="100">
        <v>25.1</v>
      </c>
      <c r="M1474" s="100">
        <v>18.95</v>
      </c>
      <c r="N1474" s="100">
        <v>36.25</v>
      </c>
      <c r="O1474" s="100">
        <v>23.94736842105263</v>
      </c>
      <c r="P1474" s="100">
        <v>35.700000000000003</v>
      </c>
      <c r="Q1474" s="100">
        <v>33.200000000000003</v>
      </c>
      <c r="R1474" s="100">
        <v>45.4</v>
      </c>
      <c r="S1474" s="100">
        <v>50.75</v>
      </c>
      <c r="T1474" s="100">
        <v>56.3</v>
      </c>
      <c r="U1474" s="100">
        <v>73.8</v>
      </c>
      <c r="V1474" s="100">
        <v>52.954999999999998</v>
      </c>
      <c r="W1474" s="100">
        <v>58.75</v>
      </c>
      <c r="X1474" s="100">
        <v>56.4</v>
      </c>
      <c r="Y1474" s="100">
        <v>59.2</v>
      </c>
      <c r="Z1474" s="100">
        <v>37.799999999999997</v>
      </c>
      <c r="AA1474" s="100">
        <v>37.799999999999997</v>
      </c>
      <c r="AB1474" s="100">
        <v>32.549999999999997</v>
      </c>
      <c r="AC1474" s="100">
        <v>42.15</v>
      </c>
      <c r="AD1474" s="100">
        <v>31.1</v>
      </c>
      <c r="AE1474" s="100">
        <v>21.55</v>
      </c>
      <c r="AF1474" s="100">
        <v>26.9</v>
      </c>
      <c r="AG1474" s="100">
        <v>38.5</v>
      </c>
      <c r="AH1474" s="100">
        <v>33.049999999999997</v>
      </c>
      <c r="AI1474" s="100">
        <v>44.8</v>
      </c>
      <c r="AJ1474" s="100">
        <v>57.7</v>
      </c>
      <c r="AK1474" s="100">
        <v>47.95</v>
      </c>
      <c r="AL1474" s="100">
        <v>57.2</v>
      </c>
      <c r="AM1474" s="100">
        <v>71.45</v>
      </c>
      <c r="AN1474" s="100">
        <v>75.099999999999994</v>
      </c>
      <c r="AO1474" s="100">
        <v>58.6</v>
      </c>
      <c r="AP1474" s="100">
        <v>43.05</v>
      </c>
      <c r="AQ1474" s="100">
        <v>49.15</v>
      </c>
      <c r="AR1474" s="100">
        <v>42.65</v>
      </c>
      <c r="AS1474" s="100">
        <v>24.736842105263158</v>
      </c>
      <c r="AT1474" s="1" t="s">
        <v>5204</v>
      </c>
      <c r="AU1474" s="1"/>
      <c r="AV1474" s="1"/>
      <c r="AW1474" s="1"/>
      <c r="AX1474" s="1"/>
      <c r="AY1474" s="1"/>
      <c r="AZ1474" s="1"/>
      <c r="BA1474" s="1"/>
      <c r="BB1474" s="1"/>
      <c r="BC1474" s="1"/>
      <c r="BD1474" s="1"/>
      <c r="BE1474" s="1"/>
      <c r="BF1474" s="1"/>
      <c r="BG1474" s="1"/>
      <c r="BH1474" s="1"/>
      <c r="BI1474" s="1"/>
      <c r="BJ1474" s="1"/>
      <c r="BK1474" s="1"/>
      <c r="BL1474" s="1"/>
      <c r="BM1474" s="1"/>
    </row>
    <row r="1475" spans="1:65" ht="16.5" customHeight="1" x14ac:dyDescent="0.25">
      <c r="A1475" s="87">
        <v>26110040</v>
      </c>
      <c r="B1475" s="82" t="s">
        <v>26</v>
      </c>
      <c r="C1475" s="82" t="s">
        <v>313</v>
      </c>
      <c r="D1475" s="82" t="s">
        <v>313</v>
      </c>
      <c r="E1475" s="82" t="s">
        <v>1775</v>
      </c>
      <c r="F1475" s="82">
        <v>9</v>
      </c>
      <c r="G1475" s="82">
        <v>972</v>
      </c>
      <c r="H1475" s="83">
        <v>-76.190444439999993</v>
      </c>
      <c r="I1475" s="93">
        <v>4.3429444400000001</v>
      </c>
      <c r="J1475" s="100">
        <v>16.033333333333335</v>
      </c>
      <c r="K1475" s="100">
        <v>16.566666666666666</v>
      </c>
      <c r="L1475" s="100">
        <v>11.333333333333334</v>
      </c>
      <c r="M1475" s="100">
        <v>14.933333333333334</v>
      </c>
      <c r="N1475" s="100">
        <v>16.600000000000001</v>
      </c>
      <c r="O1475" s="100">
        <v>19.066666666666666</v>
      </c>
      <c r="P1475" s="100">
        <v>26.033333333333335</v>
      </c>
      <c r="Q1475" s="100">
        <v>34.666666666666664</v>
      </c>
      <c r="R1475" s="100">
        <v>37.928571428571431</v>
      </c>
      <c r="S1475" s="100">
        <v>47.003448275862063</v>
      </c>
      <c r="T1475" s="100">
        <v>54.517241379310342</v>
      </c>
      <c r="U1475" s="100">
        <v>43.137931034482762</v>
      </c>
      <c r="V1475" s="100">
        <v>41.333333333333336</v>
      </c>
      <c r="W1475" s="100">
        <v>46.827586206896555</v>
      </c>
      <c r="X1475" s="100">
        <v>43.1</v>
      </c>
      <c r="Y1475" s="100">
        <v>31.533333333333335</v>
      </c>
      <c r="Z1475" s="100">
        <v>21.3</v>
      </c>
      <c r="AA1475" s="100">
        <v>21.233333333333334</v>
      </c>
      <c r="AB1475" s="100">
        <v>18.833333333333332</v>
      </c>
      <c r="AC1475" s="100">
        <v>19.3</v>
      </c>
      <c r="AD1475" s="100">
        <v>21.733333333333334</v>
      </c>
      <c r="AE1475" s="100">
        <v>14.896551724137931</v>
      </c>
      <c r="AF1475" s="100">
        <v>17.758620689655171</v>
      </c>
      <c r="AG1475" s="100">
        <v>19.068965517241381</v>
      </c>
      <c r="AH1475" s="100">
        <v>22.266666666666666</v>
      </c>
      <c r="AI1475" s="100">
        <v>32.799999999999997</v>
      </c>
      <c r="AJ1475" s="100">
        <v>41.333333333333336</v>
      </c>
      <c r="AK1475" s="100">
        <v>36.142857142857146</v>
      </c>
      <c r="AL1475" s="100">
        <v>50.285714285714285</v>
      </c>
      <c r="AM1475" s="100">
        <v>39</v>
      </c>
      <c r="AN1475" s="100">
        <v>50.714285714285715</v>
      </c>
      <c r="AO1475" s="100">
        <v>46.928571428571431</v>
      </c>
      <c r="AP1475" s="100">
        <v>33.392857142857146</v>
      </c>
      <c r="AQ1475" s="100">
        <v>27.96551724137931</v>
      </c>
      <c r="AR1475" s="100">
        <v>27.275862068965516</v>
      </c>
      <c r="AS1475" s="100">
        <v>20.571428571428573</v>
      </c>
      <c r="AT1475" s="1"/>
      <c r="AU1475" s="1"/>
      <c r="AV1475" s="1"/>
      <c r="AW1475" s="1"/>
      <c r="AX1475" s="1"/>
      <c r="AY1475" s="1"/>
      <c r="AZ1475" s="1"/>
      <c r="BA1475" s="1"/>
      <c r="BB1475" s="1"/>
      <c r="BC1475" s="1"/>
      <c r="BD1475" s="1"/>
      <c r="BE1475" s="1"/>
      <c r="BF1475" s="1"/>
      <c r="BG1475" s="1"/>
      <c r="BH1475" s="1"/>
      <c r="BI1475" s="1"/>
      <c r="BJ1475" s="1"/>
      <c r="BK1475" s="1"/>
      <c r="BL1475" s="1"/>
      <c r="BM1475" s="1"/>
    </row>
    <row r="1476" spans="1:65" ht="16.5" customHeight="1" x14ac:dyDescent="0.25">
      <c r="A1476" s="87">
        <v>26110170</v>
      </c>
      <c r="B1476" s="82" t="s">
        <v>26</v>
      </c>
      <c r="C1476" s="82" t="s">
        <v>2547</v>
      </c>
      <c r="D1476" s="82" t="s">
        <v>313</v>
      </c>
      <c r="E1476" s="82" t="s">
        <v>1775</v>
      </c>
      <c r="F1476" s="82">
        <v>9</v>
      </c>
      <c r="G1476" s="82">
        <v>1640</v>
      </c>
      <c r="H1476" s="83">
        <v>-76.266666669999992</v>
      </c>
      <c r="I1476" s="93">
        <v>4.4166666699999997</v>
      </c>
      <c r="J1476" s="100">
        <v>30.45</v>
      </c>
      <c r="K1476" s="100">
        <v>32.85</v>
      </c>
      <c r="L1476" s="100">
        <v>31.1</v>
      </c>
      <c r="M1476" s="100">
        <v>23.9</v>
      </c>
      <c r="N1476" s="100">
        <v>39.450000000000003</v>
      </c>
      <c r="O1476" s="100">
        <v>30.45</v>
      </c>
      <c r="P1476" s="100">
        <v>44.005000000000003</v>
      </c>
      <c r="Q1476" s="100">
        <v>40.549999999999997</v>
      </c>
      <c r="R1476" s="100">
        <v>46.2</v>
      </c>
      <c r="S1476" s="100">
        <v>63.5</v>
      </c>
      <c r="T1476" s="100">
        <v>71.150000000000006</v>
      </c>
      <c r="U1476" s="100">
        <v>63.3</v>
      </c>
      <c r="V1476" s="100">
        <v>44.65</v>
      </c>
      <c r="W1476" s="100">
        <v>50.65</v>
      </c>
      <c r="X1476" s="100">
        <v>57.7</v>
      </c>
      <c r="Y1476" s="100">
        <v>47.4</v>
      </c>
      <c r="Z1476" s="100">
        <v>32.299999999999997</v>
      </c>
      <c r="AA1476" s="100">
        <v>22.2</v>
      </c>
      <c r="AB1476" s="100">
        <v>23.45</v>
      </c>
      <c r="AC1476" s="100">
        <v>18.919999999999998</v>
      </c>
      <c r="AD1476" s="100">
        <v>25.7</v>
      </c>
      <c r="AE1476" s="100">
        <v>19.149999999999999</v>
      </c>
      <c r="AF1476" s="100">
        <v>36.85</v>
      </c>
      <c r="AG1476" s="100">
        <v>26.2</v>
      </c>
      <c r="AH1476" s="100">
        <v>33</v>
      </c>
      <c r="AI1476" s="100">
        <v>41.8</v>
      </c>
      <c r="AJ1476" s="100">
        <v>50.935000000000002</v>
      </c>
      <c r="AK1476" s="100">
        <v>51.75</v>
      </c>
      <c r="AL1476" s="100">
        <v>65.7</v>
      </c>
      <c r="AM1476" s="100">
        <v>63.15</v>
      </c>
      <c r="AN1476" s="100">
        <v>88.35</v>
      </c>
      <c r="AO1476" s="100">
        <v>68</v>
      </c>
      <c r="AP1476" s="100">
        <v>52.3</v>
      </c>
      <c r="AQ1476" s="100">
        <v>56.5</v>
      </c>
      <c r="AR1476" s="100">
        <v>63.3</v>
      </c>
      <c r="AS1476" s="100">
        <v>35.35</v>
      </c>
      <c r="AT1476" s="1" t="s">
        <v>5204</v>
      </c>
      <c r="AU1476" s="1"/>
      <c r="AV1476" s="1"/>
      <c r="AW1476" s="1"/>
      <c r="AX1476" s="1"/>
      <c r="AY1476" s="1"/>
      <c r="AZ1476" s="1"/>
      <c r="BA1476" s="1"/>
      <c r="BB1476" s="1"/>
      <c r="BC1476" s="1"/>
      <c r="BD1476" s="1"/>
      <c r="BE1476" s="1"/>
      <c r="BF1476" s="1"/>
      <c r="BG1476" s="1"/>
      <c r="BH1476" s="1"/>
      <c r="BI1476" s="1"/>
      <c r="BJ1476" s="1"/>
      <c r="BK1476" s="1"/>
      <c r="BL1476" s="1"/>
      <c r="BM1476" s="1"/>
    </row>
    <row r="1477" spans="1:65" ht="16.5" customHeight="1" x14ac:dyDescent="0.25">
      <c r="A1477" s="87">
        <v>26110190</v>
      </c>
      <c r="B1477" s="82" t="s">
        <v>26</v>
      </c>
      <c r="C1477" s="82" t="s">
        <v>119</v>
      </c>
      <c r="D1477" s="82" t="s">
        <v>313</v>
      </c>
      <c r="E1477" s="82" t="s">
        <v>1775</v>
      </c>
      <c r="F1477" s="82">
        <v>9</v>
      </c>
      <c r="G1477" s="82">
        <v>951</v>
      </c>
      <c r="H1477" s="83">
        <v>-76.2</v>
      </c>
      <c r="I1477" s="93">
        <v>4.31666667</v>
      </c>
      <c r="J1477" s="100">
        <v>13.3</v>
      </c>
      <c r="K1477" s="100">
        <v>21.6</v>
      </c>
      <c r="L1477" s="100">
        <v>14.6</v>
      </c>
      <c r="M1477" s="100">
        <v>14.3</v>
      </c>
      <c r="N1477" s="100">
        <v>24.75</v>
      </c>
      <c r="O1477" s="100">
        <v>18.100000000000001</v>
      </c>
      <c r="P1477" s="100">
        <v>28.9</v>
      </c>
      <c r="Q1477" s="100">
        <v>36.35</v>
      </c>
      <c r="R1477" s="100">
        <v>34.35</v>
      </c>
      <c r="S1477" s="100">
        <v>37.5</v>
      </c>
      <c r="T1477" s="100">
        <v>46.25</v>
      </c>
      <c r="U1477" s="100">
        <v>39.69</v>
      </c>
      <c r="V1477" s="100">
        <v>34.200000000000003</v>
      </c>
      <c r="W1477" s="100">
        <v>47.6</v>
      </c>
      <c r="X1477" s="100">
        <v>46.85</v>
      </c>
      <c r="Y1477" s="100">
        <v>37.85</v>
      </c>
      <c r="Z1477" s="100">
        <v>22.2</v>
      </c>
      <c r="AA1477" s="100">
        <v>27.95</v>
      </c>
      <c r="AB1477" s="100">
        <v>19.75</v>
      </c>
      <c r="AC1477" s="100">
        <v>17.850000000000001</v>
      </c>
      <c r="AD1477" s="100">
        <v>21.25</v>
      </c>
      <c r="AE1477" s="100">
        <v>13.5</v>
      </c>
      <c r="AF1477" s="100">
        <v>13.75</v>
      </c>
      <c r="AG1477" s="100">
        <v>18.600000000000001</v>
      </c>
      <c r="AH1477" s="100">
        <v>27</v>
      </c>
      <c r="AI1477" s="100">
        <v>25.35</v>
      </c>
      <c r="AJ1477" s="100">
        <v>40.799999999999997</v>
      </c>
      <c r="AK1477" s="100">
        <v>27.94736842105263</v>
      </c>
      <c r="AL1477" s="100">
        <v>43.210526315789473</v>
      </c>
      <c r="AM1477" s="100">
        <v>32</v>
      </c>
      <c r="AN1477" s="100">
        <v>41.65</v>
      </c>
      <c r="AO1477" s="100">
        <v>41.1</v>
      </c>
      <c r="AP1477" s="100">
        <v>43.5</v>
      </c>
      <c r="AQ1477" s="100">
        <v>26.1</v>
      </c>
      <c r="AR1477" s="100">
        <v>35.299999999999997</v>
      </c>
      <c r="AS1477" s="100">
        <v>12.1</v>
      </c>
      <c r="AT1477" s="1" t="s">
        <v>5204</v>
      </c>
      <c r="AU1477" s="1"/>
      <c r="AV1477" s="1"/>
      <c r="AW1477" s="1"/>
      <c r="AX1477" s="1"/>
      <c r="AY1477" s="1"/>
      <c r="AZ1477" s="1"/>
      <c r="BA1477" s="1"/>
      <c r="BB1477" s="1"/>
      <c r="BC1477" s="1"/>
      <c r="BD1477" s="1"/>
      <c r="BE1477" s="1"/>
      <c r="BF1477" s="1"/>
      <c r="BG1477" s="1"/>
      <c r="BH1477" s="1"/>
      <c r="BI1477" s="1"/>
      <c r="BJ1477" s="1"/>
      <c r="BK1477" s="1"/>
      <c r="BL1477" s="1"/>
      <c r="BM1477" s="1"/>
    </row>
    <row r="1478" spans="1:65" ht="16.5" customHeight="1" x14ac:dyDescent="0.25">
      <c r="A1478" s="87">
        <v>54030020</v>
      </c>
      <c r="B1478" s="82" t="s">
        <v>26</v>
      </c>
      <c r="C1478" s="82" t="s">
        <v>1781</v>
      </c>
      <c r="D1478" s="82" t="s">
        <v>313</v>
      </c>
      <c r="E1478" s="82" t="s">
        <v>1775</v>
      </c>
      <c r="F1478" s="82">
        <v>9</v>
      </c>
      <c r="G1478" s="82">
        <v>1179</v>
      </c>
      <c r="H1478" s="83">
        <v>-76.353416669999987</v>
      </c>
      <c r="I1478" s="93">
        <v>4.3569166699999995</v>
      </c>
      <c r="J1478" s="100">
        <v>20.179310344827588</v>
      </c>
      <c r="K1478" s="100">
        <v>13.689655172413794</v>
      </c>
      <c r="L1478" s="100">
        <v>8.0344827586206904</v>
      </c>
      <c r="M1478" s="100">
        <v>20.666666666666668</v>
      </c>
      <c r="N1478" s="100">
        <v>17.357142857142858</v>
      </c>
      <c r="O1478" s="100">
        <v>17.26923076923077</v>
      </c>
      <c r="P1478" s="100">
        <v>19.777777777777779</v>
      </c>
      <c r="Q1478" s="100">
        <v>27.178571428571427</v>
      </c>
      <c r="R1478" s="100">
        <v>30.25</v>
      </c>
      <c r="S1478" s="100">
        <v>25.285714285714285</v>
      </c>
      <c r="T1478" s="100">
        <v>43.517241379310342</v>
      </c>
      <c r="U1478" s="100">
        <v>32.766666666666666</v>
      </c>
      <c r="V1478" s="100">
        <v>34.866666666666667</v>
      </c>
      <c r="W1478" s="100">
        <v>34.106666666666669</v>
      </c>
      <c r="X1478" s="100">
        <v>33.866666666666667</v>
      </c>
      <c r="Y1478" s="100">
        <v>29.633333333333333</v>
      </c>
      <c r="Z1478" s="100">
        <v>17.133333333333333</v>
      </c>
      <c r="AA1478" s="100">
        <v>14.033333333333333</v>
      </c>
      <c r="AB1478" s="100">
        <v>14.344827586206897</v>
      </c>
      <c r="AC1478" s="100">
        <v>13.172413793103448</v>
      </c>
      <c r="AD1478" s="100">
        <v>17.137931034482758</v>
      </c>
      <c r="AE1478" s="100">
        <v>9.6896551724137936</v>
      </c>
      <c r="AF1478" s="100">
        <v>16.310344827586206</v>
      </c>
      <c r="AG1478" s="100">
        <v>16.87857142857143</v>
      </c>
      <c r="AH1478" s="100">
        <v>19.724137931034484</v>
      </c>
      <c r="AI1478" s="100">
        <v>22.689655172413794</v>
      </c>
      <c r="AJ1478" s="100">
        <v>29.137931034482758</v>
      </c>
      <c r="AK1478" s="100">
        <v>34.392857142857146</v>
      </c>
      <c r="AL1478" s="100">
        <v>41.413793103448278</v>
      </c>
      <c r="AM1478" s="100">
        <v>42.931034482758619</v>
      </c>
      <c r="AN1478" s="100">
        <v>51.642857142857146</v>
      </c>
      <c r="AO1478" s="100">
        <v>49.642857142857146</v>
      </c>
      <c r="AP1478" s="100">
        <v>35.964285714285715</v>
      </c>
      <c r="AQ1478" s="100">
        <v>28.068965517241381</v>
      </c>
      <c r="AR1478" s="100">
        <v>28</v>
      </c>
      <c r="AS1478" s="100">
        <v>16.241379310344829</v>
      </c>
      <c r="AT1478" s="1"/>
      <c r="AU1478" s="1"/>
      <c r="AV1478" s="1"/>
      <c r="AW1478" s="1"/>
      <c r="AX1478" s="1"/>
      <c r="AY1478" s="1"/>
      <c r="AZ1478" s="1"/>
      <c r="BA1478" s="1"/>
      <c r="BB1478" s="1"/>
      <c r="BC1478" s="1"/>
      <c r="BD1478" s="1"/>
      <c r="BE1478" s="1"/>
      <c r="BF1478" s="1"/>
      <c r="BG1478" s="1"/>
      <c r="BH1478" s="1"/>
      <c r="BI1478" s="1"/>
      <c r="BJ1478" s="1"/>
      <c r="BK1478" s="1"/>
      <c r="BL1478" s="1"/>
      <c r="BM1478" s="1"/>
    </row>
    <row r="1479" spans="1:65" ht="16.5" customHeight="1" x14ac:dyDescent="0.25">
      <c r="A1479" s="87">
        <v>53115010</v>
      </c>
      <c r="B1479" s="82" t="s">
        <v>26</v>
      </c>
      <c r="C1479" s="82" t="s">
        <v>1782</v>
      </c>
      <c r="D1479" s="82" t="s">
        <v>1783</v>
      </c>
      <c r="E1479" s="82" t="s">
        <v>1775</v>
      </c>
      <c r="F1479" s="82">
        <v>9</v>
      </c>
      <c r="G1479" s="82">
        <v>28</v>
      </c>
      <c r="H1479" s="83">
        <v>-76.992388890000001</v>
      </c>
      <c r="I1479" s="93">
        <v>3.82011111</v>
      </c>
      <c r="J1479" s="100">
        <v>134.27500000000001</v>
      </c>
      <c r="K1479" s="100">
        <v>125.8535714285714</v>
      </c>
      <c r="L1479" s="100">
        <v>115.20357142857145</v>
      </c>
      <c r="M1479" s="100">
        <v>102.65172413793103</v>
      </c>
      <c r="N1479" s="100">
        <v>100.44827586206897</v>
      </c>
      <c r="O1479" s="100">
        <v>74.962962962962948</v>
      </c>
      <c r="P1479" s="100">
        <v>126.75714285714287</v>
      </c>
      <c r="Q1479" s="100">
        <v>133.94074074074075</v>
      </c>
      <c r="R1479" s="100">
        <v>148.06785714285712</v>
      </c>
      <c r="S1479" s="100">
        <v>166.46428571428572</v>
      </c>
      <c r="T1479" s="100">
        <v>181.79285714285714</v>
      </c>
      <c r="U1479" s="100">
        <v>179.14642857142857</v>
      </c>
      <c r="V1479" s="100">
        <v>183.94074074074072</v>
      </c>
      <c r="W1479" s="100">
        <v>224.18214285714285</v>
      </c>
      <c r="X1479" s="100">
        <v>208.60714285714289</v>
      </c>
      <c r="Y1479" s="100">
        <v>199.85925925925923</v>
      </c>
      <c r="Z1479" s="100">
        <v>189.84999999999994</v>
      </c>
      <c r="AA1479" s="100">
        <v>165.9444444444444</v>
      </c>
      <c r="AB1479" s="100">
        <v>169.33103448275867</v>
      </c>
      <c r="AC1479" s="100">
        <v>198.2678571428572</v>
      </c>
      <c r="AD1479" s="100">
        <v>203.94</v>
      </c>
      <c r="AE1479" s="100">
        <v>237.14999999999998</v>
      </c>
      <c r="AF1479" s="100">
        <v>222.66666666666669</v>
      </c>
      <c r="AG1479" s="100">
        <v>253.13103448275865</v>
      </c>
      <c r="AH1479" s="100">
        <v>245.41034482758613</v>
      </c>
      <c r="AI1479" s="100">
        <v>244.17857142857147</v>
      </c>
      <c r="AJ1479" s="100">
        <v>286.17241379310337</v>
      </c>
      <c r="AK1479" s="100">
        <v>249.76785714285714</v>
      </c>
      <c r="AL1479" s="100">
        <v>289.90000000000003</v>
      </c>
      <c r="AM1479" s="100">
        <v>279.97586206896551</v>
      </c>
      <c r="AN1479" s="100">
        <v>239.15517241379308</v>
      </c>
      <c r="AO1479" s="100">
        <v>255.04827586206889</v>
      </c>
      <c r="AP1479" s="100">
        <v>245.35357142857146</v>
      </c>
      <c r="AQ1479" s="100">
        <v>231.70769230769233</v>
      </c>
      <c r="AR1479" s="100">
        <v>237.84074074074073</v>
      </c>
      <c r="AS1479" s="100">
        <v>162.416</v>
      </c>
      <c r="AT1479" s="1"/>
      <c r="AU1479" s="1"/>
      <c r="AV1479" s="1"/>
      <c r="AW1479" s="1"/>
      <c r="AX1479" s="1"/>
      <c r="AY1479" s="1"/>
      <c r="AZ1479" s="1"/>
      <c r="BA1479" s="1"/>
      <c r="BB1479" s="1"/>
      <c r="BC1479" s="1"/>
      <c r="BD1479" s="1"/>
      <c r="BE1479" s="1"/>
      <c r="BF1479" s="1"/>
      <c r="BG1479" s="1"/>
      <c r="BH1479" s="1"/>
      <c r="BI1479" s="1"/>
      <c r="BJ1479" s="1"/>
      <c r="BK1479" s="1"/>
      <c r="BL1479" s="1"/>
      <c r="BM1479" s="1"/>
    </row>
    <row r="1480" spans="1:65" ht="16.5" customHeight="1" x14ac:dyDescent="0.25">
      <c r="A1480" s="87">
        <v>54070030</v>
      </c>
      <c r="B1480" s="82" t="s">
        <v>26</v>
      </c>
      <c r="C1480" s="82" t="s">
        <v>1784</v>
      </c>
      <c r="D1480" s="82" t="s">
        <v>1783</v>
      </c>
      <c r="E1480" s="82" t="s">
        <v>1775</v>
      </c>
      <c r="F1480" s="82">
        <v>9</v>
      </c>
      <c r="G1480" s="82">
        <v>13</v>
      </c>
      <c r="H1480" s="83">
        <v>-77.205722219999998</v>
      </c>
      <c r="I1480" s="93">
        <v>4.16922222</v>
      </c>
      <c r="J1480" s="100">
        <v>173.06785714285712</v>
      </c>
      <c r="K1480" s="100">
        <v>129.15</v>
      </c>
      <c r="L1480" s="100">
        <v>136.10714285714286</v>
      </c>
      <c r="M1480" s="100">
        <v>122.375</v>
      </c>
      <c r="N1480" s="100">
        <v>114.01785714285714</v>
      </c>
      <c r="O1480" s="100">
        <v>77.396428571428572</v>
      </c>
      <c r="P1480" s="100">
        <v>97.653571428571439</v>
      </c>
      <c r="Q1480" s="100">
        <v>137.45357142857142</v>
      </c>
      <c r="R1480" s="100">
        <v>128.85714285714286</v>
      </c>
      <c r="S1480" s="100">
        <v>130.77857142857144</v>
      </c>
      <c r="T1480" s="100">
        <v>126.67857142857143</v>
      </c>
      <c r="U1480" s="100">
        <v>159.04615384615383</v>
      </c>
      <c r="V1480" s="100">
        <v>201.77777777777777</v>
      </c>
      <c r="W1480" s="100">
        <v>238.13703703703703</v>
      </c>
      <c r="X1480" s="100">
        <v>228.97307692307692</v>
      </c>
      <c r="Y1480" s="100">
        <v>193.00714285714284</v>
      </c>
      <c r="Z1480" s="100">
        <v>190.70000000000002</v>
      </c>
      <c r="AA1480" s="100">
        <v>209.59285714285716</v>
      </c>
      <c r="AB1480" s="100">
        <v>210.26428571428571</v>
      </c>
      <c r="AC1480" s="100">
        <v>237.59285714285716</v>
      </c>
      <c r="AD1480" s="100">
        <v>247.10357142857143</v>
      </c>
      <c r="AE1480" s="100">
        <v>253.16785714285714</v>
      </c>
      <c r="AF1480" s="100">
        <v>235.2607142857143</v>
      </c>
      <c r="AG1480" s="100">
        <v>281.46296296296299</v>
      </c>
      <c r="AH1480" s="100">
        <v>257.42500000000001</v>
      </c>
      <c r="AI1480" s="100">
        <v>291.71785714285716</v>
      </c>
      <c r="AJ1480" s="100">
        <v>267.19629629629628</v>
      </c>
      <c r="AK1480" s="100">
        <v>294.80357142857144</v>
      </c>
      <c r="AL1480" s="100">
        <v>253.83571428571426</v>
      </c>
      <c r="AM1480" s="100">
        <v>284.31071428571425</v>
      </c>
      <c r="AN1480" s="100">
        <v>241.24285714285716</v>
      </c>
      <c r="AO1480" s="100">
        <v>261.7392857142857</v>
      </c>
      <c r="AP1480" s="100">
        <v>232.5185185185185</v>
      </c>
      <c r="AQ1480" s="100">
        <v>246.87241379310345</v>
      </c>
      <c r="AR1480" s="100">
        <v>231.71034482758623</v>
      </c>
      <c r="AS1480" s="100">
        <v>224.15862068965518</v>
      </c>
      <c r="AT1480" s="1"/>
      <c r="AU1480" s="1"/>
      <c r="AV1480" s="1"/>
      <c r="AW1480" s="1"/>
      <c r="AX1480" s="1"/>
      <c r="AY1480" s="1"/>
      <c r="AZ1480" s="1"/>
      <c r="BA1480" s="1"/>
      <c r="BB1480" s="1"/>
      <c r="BC1480" s="1"/>
      <c r="BD1480" s="1"/>
      <c r="BE1480" s="1"/>
      <c r="BF1480" s="1"/>
      <c r="BG1480" s="1"/>
      <c r="BH1480" s="1"/>
      <c r="BI1480" s="1"/>
      <c r="BJ1480" s="1"/>
      <c r="BK1480" s="1"/>
      <c r="BL1480" s="1"/>
      <c r="BM1480" s="1"/>
    </row>
    <row r="1481" spans="1:65" ht="16.5" customHeight="1" x14ac:dyDescent="0.25">
      <c r="A1481" s="87">
        <v>53090030</v>
      </c>
      <c r="B1481" s="82" t="s">
        <v>26</v>
      </c>
      <c r="C1481" s="82" t="s">
        <v>1785</v>
      </c>
      <c r="D1481" s="82" t="s">
        <v>1783</v>
      </c>
      <c r="E1481" s="82" t="s">
        <v>1775</v>
      </c>
      <c r="F1481" s="82">
        <v>9</v>
      </c>
      <c r="G1481" s="82">
        <v>31</v>
      </c>
      <c r="H1481" s="83">
        <v>-77.20822222000001</v>
      </c>
      <c r="I1481" s="93">
        <v>3.4796944399999998</v>
      </c>
      <c r="J1481" s="100">
        <v>146.92857142857142</v>
      </c>
      <c r="K1481" s="100">
        <v>141.0344827586207</v>
      </c>
      <c r="L1481" s="100">
        <v>120</v>
      </c>
      <c r="M1481" s="100">
        <v>129</v>
      </c>
      <c r="N1481" s="100">
        <v>123.96428571428571</v>
      </c>
      <c r="O1481" s="100">
        <v>72.81481481481481</v>
      </c>
      <c r="P1481" s="100">
        <v>120.46428571428571</v>
      </c>
      <c r="Q1481" s="100">
        <v>108.95</v>
      </c>
      <c r="R1481" s="100">
        <v>114.92592592592592</v>
      </c>
      <c r="S1481" s="100">
        <v>144.64285714285714</v>
      </c>
      <c r="T1481" s="100">
        <v>150.78571428571428</v>
      </c>
      <c r="U1481" s="100">
        <v>211.53571428571428</v>
      </c>
      <c r="V1481" s="100">
        <v>214.77777777777777</v>
      </c>
      <c r="W1481" s="100">
        <v>294.59259259259261</v>
      </c>
      <c r="X1481" s="100">
        <v>295.17037037037039</v>
      </c>
      <c r="Y1481" s="100">
        <v>198.44444444444446</v>
      </c>
      <c r="Z1481" s="100">
        <v>204.88888888888889</v>
      </c>
      <c r="AA1481" s="100">
        <v>182.18518518518519</v>
      </c>
      <c r="AB1481" s="100">
        <v>185.1142857142857</v>
      </c>
      <c r="AC1481" s="100">
        <v>153.22142857142856</v>
      </c>
      <c r="AD1481" s="100">
        <v>234.42857142857142</v>
      </c>
      <c r="AE1481" s="100">
        <v>212.03703703703704</v>
      </c>
      <c r="AF1481" s="100">
        <v>237.8814814814815</v>
      </c>
      <c r="AG1481" s="100">
        <v>265.21428571428572</v>
      </c>
      <c r="AH1481" s="100">
        <v>283.16296296296292</v>
      </c>
      <c r="AI1481" s="100">
        <v>228.57692307692307</v>
      </c>
      <c r="AJ1481" s="100">
        <v>275.24230769230769</v>
      </c>
      <c r="AK1481" s="100">
        <v>337.42857142857144</v>
      </c>
      <c r="AL1481" s="100">
        <v>271.62962962962962</v>
      </c>
      <c r="AM1481" s="100">
        <v>357.14814814814815</v>
      </c>
      <c r="AN1481" s="100">
        <v>251.71428571428572</v>
      </c>
      <c r="AO1481" s="100">
        <v>264.51851851851853</v>
      </c>
      <c r="AP1481" s="100">
        <v>315.92592592592592</v>
      </c>
      <c r="AQ1481" s="100">
        <v>261.35714285714283</v>
      </c>
      <c r="AR1481" s="100">
        <v>218.82142857142858</v>
      </c>
      <c r="AS1481" s="100">
        <v>184.42857142857142</v>
      </c>
      <c r="AT1481" s="1"/>
      <c r="AU1481" s="1"/>
      <c r="AV1481" s="1"/>
      <c r="AW1481" s="1"/>
      <c r="AX1481" s="1"/>
      <c r="AY1481" s="1"/>
      <c r="AZ1481" s="1"/>
      <c r="BA1481" s="1"/>
      <c r="BB1481" s="1"/>
      <c r="BC1481" s="1"/>
      <c r="BD1481" s="1"/>
      <c r="BE1481" s="1"/>
      <c r="BF1481" s="1"/>
      <c r="BG1481" s="1"/>
      <c r="BH1481" s="1"/>
      <c r="BI1481" s="1"/>
      <c r="BJ1481" s="1"/>
      <c r="BK1481" s="1"/>
      <c r="BL1481" s="1"/>
      <c r="BM1481" s="1"/>
    </row>
    <row r="1482" spans="1:65" ht="16.5" customHeight="1" x14ac:dyDescent="0.25">
      <c r="A1482" s="87">
        <v>26090790</v>
      </c>
      <c r="B1482" s="82" t="s">
        <v>54</v>
      </c>
      <c r="C1482" s="82" t="s">
        <v>2522</v>
      </c>
      <c r="D1482" s="82" t="s">
        <v>1786</v>
      </c>
      <c r="E1482" s="82" t="s">
        <v>1775</v>
      </c>
      <c r="F1482" s="82">
        <v>9</v>
      </c>
      <c r="G1482" s="82">
        <v>960</v>
      </c>
      <c r="H1482" s="83">
        <v>-76.266666669999992</v>
      </c>
      <c r="I1482" s="93">
        <v>3.8833333300000001</v>
      </c>
      <c r="J1482" s="100">
        <v>21</v>
      </c>
      <c r="K1482" s="100">
        <v>24.55</v>
      </c>
      <c r="L1482" s="100">
        <v>28.1</v>
      </c>
      <c r="M1482" s="100">
        <v>17.100000000000001</v>
      </c>
      <c r="N1482" s="100">
        <v>25.2</v>
      </c>
      <c r="O1482" s="100">
        <v>24.45</v>
      </c>
      <c r="P1482" s="100">
        <v>39.15</v>
      </c>
      <c r="Q1482" s="100">
        <v>45.85</v>
      </c>
      <c r="R1482" s="100">
        <v>39</v>
      </c>
      <c r="S1482" s="100">
        <v>43.95</v>
      </c>
      <c r="T1482" s="100">
        <v>53.65</v>
      </c>
      <c r="U1482" s="100">
        <v>51.85</v>
      </c>
      <c r="V1482" s="100">
        <v>38.9</v>
      </c>
      <c r="W1482" s="100">
        <v>30.65</v>
      </c>
      <c r="X1482" s="100">
        <v>34.75</v>
      </c>
      <c r="Y1482" s="100">
        <v>29.55</v>
      </c>
      <c r="Z1482" s="100">
        <v>15.7</v>
      </c>
      <c r="AA1482" s="100">
        <v>13.2</v>
      </c>
      <c r="AB1482" s="100">
        <v>17.350000000000001</v>
      </c>
      <c r="AC1482" s="100">
        <v>11.45</v>
      </c>
      <c r="AD1482" s="100">
        <v>12.9</v>
      </c>
      <c r="AE1482" s="100">
        <v>18.149999999999999</v>
      </c>
      <c r="AF1482" s="100">
        <v>11.4</v>
      </c>
      <c r="AG1482" s="100">
        <v>22.35</v>
      </c>
      <c r="AH1482" s="100">
        <v>22.5</v>
      </c>
      <c r="AI1482" s="100">
        <v>28.4</v>
      </c>
      <c r="AJ1482" s="100">
        <v>41.6</v>
      </c>
      <c r="AK1482" s="100">
        <v>34.549999999999997</v>
      </c>
      <c r="AL1482" s="100">
        <v>45.35</v>
      </c>
      <c r="AM1482" s="100">
        <v>55.5</v>
      </c>
      <c r="AN1482" s="100">
        <v>56.35</v>
      </c>
      <c r="AO1482" s="100">
        <v>44.8</v>
      </c>
      <c r="AP1482" s="100">
        <v>39.950000000000003</v>
      </c>
      <c r="AQ1482" s="100">
        <v>25.85</v>
      </c>
      <c r="AR1482" s="100">
        <v>38.6</v>
      </c>
      <c r="AS1482" s="100">
        <v>19.45</v>
      </c>
      <c r="AT1482" s="1" t="s">
        <v>5204</v>
      </c>
      <c r="AU1482" s="1"/>
      <c r="AV1482" s="1"/>
      <c r="AW1482" s="1"/>
      <c r="AX1482" s="1"/>
      <c r="AY1482" s="1"/>
      <c r="AZ1482" s="1"/>
      <c r="BA1482" s="1"/>
      <c r="BB1482" s="1"/>
      <c r="BC1482" s="1"/>
      <c r="BD1482" s="1"/>
      <c r="BE1482" s="1"/>
      <c r="BF1482" s="1"/>
      <c r="BG1482" s="1"/>
      <c r="BH1482" s="1"/>
      <c r="BI1482" s="1"/>
      <c r="BJ1482" s="1"/>
      <c r="BK1482" s="1"/>
      <c r="BL1482" s="1"/>
      <c r="BM1482" s="1"/>
    </row>
    <row r="1483" spans="1:65" ht="16.5" customHeight="1" x14ac:dyDescent="0.25">
      <c r="A1483" s="87">
        <v>26090580</v>
      </c>
      <c r="B1483" s="82" t="s">
        <v>26</v>
      </c>
      <c r="C1483" s="82" t="s">
        <v>2520</v>
      </c>
      <c r="D1483" s="82" t="s">
        <v>1786</v>
      </c>
      <c r="E1483" s="82" t="s">
        <v>1775</v>
      </c>
      <c r="F1483" s="82">
        <v>9</v>
      </c>
      <c r="G1483" s="82">
        <v>1650</v>
      </c>
      <c r="H1483" s="83">
        <v>-76.183333329999996</v>
      </c>
      <c r="I1483" s="93">
        <v>3.9166666699999997</v>
      </c>
      <c r="J1483" s="100">
        <v>50.85</v>
      </c>
      <c r="K1483" s="100">
        <v>53.9</v>
      </c>
      <c r="L1483" s="100">
        <v>37.15</v>
      </c>
      <c r="M1483" s="100">
        <v>33.15</v>
      </c>
      <c r="N1483" s="100">
        <v>40.549999999999997</v>
      </c>
      <c r="O1483" s="100">
        <v>41.526315789473685</v>
      </c>
      <c r="P1483" s="100">
        <v>62.95</v>
      </c>
      <c r="Q1483" s="100">
        <v>57.75</v>
      </c>
      <c r="R1483" s="100">
        <v>73.45</v>
      </c>
      <c r="S1483" s="100">
        <v>60.9</v>
      </c>
      <c r="T1483" s="100">
        <v>77.95</v>
      </c>
      <c r="U1483" s="100">
        <v>76.7</v>
      </c>
      <c r="V1483" s="100">
        <v>50.8</v>
      </c>
      <c r="W1483" s="100">
        <v>56.2</v>
      </c>
      <c r="X1483" s="100">
        <v>66.3</v>
      </c>
      <c r="Y1483" s="100">
        <v>40.200000000000003</v>
      </c>
      <c r="Z1483" s="100">
        <v>37.200000000000003</v>
      </c>
      <c r="AA1483" s="100">
        <v>28.3</v>
      </c>
      <c r="AB1483" s="100">
        <v>25.5</v>
      </c>
      <c r="AC1483" s="100">
        <v>26.7</v>
      </c>
      <c r="AD1483" s="100">
        <v>23.4</v>
      </c>
      <c r="AE1483" s="100">
        <v>21.05</v>
      </c>
      <c r="AF1483" s="100">
        <v>19.05</v>
      </c>
      <c r="AG1483" s="100">
        <v>29.1</v>
      </c>
      <c r="AH1483" s="100">
        <v>31.9</v>
      </c>
      <c r="AI1483" s="100">
        <v>39.950000000000003</v>
      </c>
      <c r="AJ1483" s="100">
        <v>52.1</v>
      </c>
      <c r="AK1483" s="100">
        <v>53.35</v>
      </c>
      <c r="AL1483" s="100">
        <v>74.05</v>
      </c>
      <c r="AM1483" s="100">
        <v>113.85</v>
      </c>
      <c r="AN1483" s="100">
        <v>83.95</v>
      </c>
      <c r="AO1483" s="100">
        <v>76.599999999999994</v>
      </c>
      <c r="AP1483" s="100">
        <v>65.736842105263165</v>
      </c>
      <c r="AQ1483" s="100">
        <v>56.95</v>
      </c>
      <c r="AR1483" s="100">
        <v>51.15</v>
      </c>
      <c r="AS1483" s="100">
        <v>45.45</v>
      </c>
      <c r="AT1483" s="1" t="s">
        <v>5204</v>
      </c>
      <c r="AU1483" s="1"/>
      <c r="AV1483" s="1"/>
      <c r="AW1483" s="1"/>
      <c r="AX1483" s="1"/>
      <c r="AY1483" s="1"/>
      <c r="AZ1483" s="1"/>
      <c r="BA1483" s="1"/>
      <c r="BB1483" s="1"/>
      <c r="BC1483" s="1"/>
      <c r="BD1483" s="1"/>
      <c r="BE1483" s="1"/>
      <c r="BF1483" s="1"/>
      <c r="BG1483" s="1"/>
      <c r="BH1483" s="1"/>
      <c r="BI1483" s="1"/>
      <c r="BJ1483" s="1"/>
      <c r="BK1483" s="1"/>
      <c r="BL1483" s="1"/>
      <c r="BM1483" s="1"/>
    </row>
    <row r="1484" spans="1:65" ht="16.5" customHeight="1" x14ac:dyDescent="0.25">
      <c r="A1484" s="87">
        <v>26090530</v>
      </c>
      <c r="B1484" s="82" t="s">
        <v>26</v>
      </c>
      <c r="C1484" s="82" t="s">
        <v>2517</v>
      </c>
      <c r="D1484" s="82" t="s">
        <v>1786</v>
      </c>
      <c r="E1484" s="82" t="s">
        <v>1775</v>
      </c>
      <c r="F1484" s="82">
        <v>9</v>
      </c>
      <c r="G1484" s="82">
        <v>2360</v>
      </c>
      <c r="H1484" s="83">
        <v>-76.150000000000006</v>
      </c>
      <c r="I1484" s="93">
        <v>3.8833333300000001</v>
      </c>
      <c r="J1484" s="100">
        <v>54.3</v>
      </c>
      <c r="K1484" s="100">
        <v>56.75</v>
      </c>
      <c r="L1484" s="100">
        <v>52</v>
      </c>
      <c r="M1484" s="100">
        <v>50.95</v>
      </c>
      <c r="N1484" s="100">
        <v>69.55</v>
      </c>
      <c r="O1484" s="100">
        <v>47.25</v>
      </c>
      <c r="P1484" s="100">
        <v>63.6</v>
      </c>
      <c r="Q1484" s="100">
        <v>62.85</v>
      </c>
      <c r="R1484" s="100">
        <v>107.2</v>
      </c>
      <c r="S1484" s="100">
        <v>73.715000000000003</v>
      </c>
      <c r="T1484" s="100">
        <v>90.4</v>
      </c>
      <c r="U1484" s="100">
        <v>97.85</v>
      </c>
      <c r="V1484" s="100">
        <v>65.95</v>
      </c>
      <c r="W1484" s="100">
        <v>63.65</v>
      </c>
      <c r="X1484" s="100">
        <v>72.05</v>
      </c>
      <c r="Y1484" s="100">
        <v>52.95</v>
      </c>
      <c r="Z1484" s="100">
        <v>37.35</v>
      </c>
      <c r="AA1484" s="100">
        <v>28.578947368421051</v>
      </c>
      <c r="AB1484" s="100">
        <v>28.55</v>
      </c>
      <c r="AC1484" s="100">
        <v>31.85</v>
      </c>
      <c r="AD1484" s="100">
        <v>26.05</v>
      </c>
      <c r="AE1484" s="100">
        <v>21.45</v>
      </c>
      <c r="AF1484" s="100">
        <v>18.05</v>
      </c>
      <c r="AG1484" s="100">
        <v>31</v>
      </c>
      <c r="AH1484" s="100">
        <v>29.842105263157894</v>
      </c>
      <c r="AI1484" s="100">
        <v>38.157894736842103</v>
      </c>
      <c r="AJ1484" s="100">
        <v>69.84210526315789</v>
      </c>
      <c r="AK1484" s="100">
        <v>69.2</v>
      </c>
      <c r="AL1484" s="100">
        <v>92</v>
      </c>
      <c r="AM1484" s="100">
        <v>104.5</v>
      </c>
      <c r="AN1484" s="100">
        <v>127.05</v>
      </c>
      <c r="AO1484" s="100">
        <v>102</v>
      </c>
      <c r="AP1484" s="100">
        <v>85.263157894736835</v>
      </c>
      <c r="AQ1484" s="100">
        <v>62.75</v>
      </c>
      <c r="AR1484" s="100">
        <v>65.45</v>
      </c>
      <c r="AS1484" s="100">
        <v>39.65</v>
      </c>
      <c r="AT1484" s="1" t="s">
        <v>5204</v>
      </c>
      <c r="AU1484" s="1"/>
      <c r="AV1484" s="1"/>
      <c r="AW1484" s="1"/>
      <c r="AX1484" s="1"/>
      <c r="AY1484" s="1"/>
      <c r="AZ1484" s="1"/>
      <c r="BA1484" s="1"/>
      <c r="BB1484" s="1"/>
      <c r="BC1484" s="1"/>
      <c r="BD1484" s="1"/>
      <c r="BE1484" s="1"/>
      <c r="BF1484" s="1"/>
      <c r="BG1484" s="1"/>
      <c r="BH1484" s="1"/>
      <c r="BI1484" s="1"/>
      <c r="BJ1484" s="1"/>
      <c r="BK1484" s="1"/>
      <c r="BL1484" s="1"/>
      <c r="BM1484" s="1"/>
    </row>
    <row r="1485" spans="1:65" ht="16.5" customHeight="1" x14ac:dyDescent="0.25">
      <c r="A1485" s="87">
        <v>26100690</v>
      </c>
      <c r="B1485" s="82" t="s">
        <v>43</v>
      </c>
      <c r="C1485" s="82" t="s">
        <v>1709</v>
      </c>
      <c r="D1485" s="82" t="s">
        <v>1786</v>
      </c>
      <c r="E1485" s="82" t="s">
        <v>1775</v>
      </c>
      <c r="F1485" s="82">
        <v>9</v>
      </c>
      <c r="G1485" s="82">
        <v>2132</v>
      </c>
      <c r="H1485" s="83">
        <v>-76.100555560000004</v>
      </c>
      <c r="I1485" s="93">
        <v>3.8789444399999997</v>
      </c>
      <c r="J1485" s="100">
        <v>35.162068965517243</v>
      </c>
      <c r="K1485" s="100">
        <v>44.151724137931041</v>
      </c>
      <c r="L1485" s="100">
        <v>29.989655172413791</v>
      </c>
      <c r="M1485" s="100">
        <v>34.483333333333334</v>
      </c>
      <c r="N1485" s="100">
        <v>37.358620689655176</v>
      </c>
      <c r="O1485" s="100">
        <v>40.666666666666664</v>
      </c>
      <c r="P1485" s="100">
        <v>45.720000000000006</v>
      </c>
      <c r="Q1485" s="100">
        <v>51.54</v>
      </c>
      <c r="R1485" s="100">
        <v>63.666666666666657</v>
      </c>
      <c r="S1485" s="100">
        <v>49.279310344827586</v>
      </c>
      <c r="T1485" s="100">
        <v>73.562068965517241</v>
      </c>
      <c r="U1485" s="100">
        <v>49.713793103448275</v>
      </c>
      <c r="V1485" s="100">
        <v>52.97</v>
      </c>
      <c r="W1485" s="100">
        <v>38.610000000000007</v>
      </c>
      <c r="X1485" s="100">
        <v>40.93333333333333</v>
      </c>
      <c r="Y1485" s="100">
        <v>31.566666666666666</v>
      </c>
      <c r="Z1485" s="100">
        <v>19.926666666666669</v>
      </c>
      <c r="AA1485" s="100">
        <v>14.076666666666666</v>
      </c>
      <c r="AB1485" s="100">
        <v>17.95</v>
      </c>
      <c r="AC1485" s="100">
        <v>13.253333333333334</v>
      </c>
      <c r="AD1485" s="100">
        <v>19.886666666666667</v>
      </c>
      <c r="AE1485" s="100">
        <v>9.9966666666666661</v>
      </c>
      <c r="AF1485" s="100">
        <v>10.899999999999999</v>
      </c>
      <c r="AG1485" s="100">
        <v>19.196666666666665</v>
      </c>
      <c r="AH1485" s="100">
        <v>14.221428571428573</v>
      </c>
      <c r="AI1485" s="100">
        <v>27.078571428571429</v>
      </c>
      <c r="AJ1485" s="100">
        <v>40.228571428571435</v>
      </c>
      <c r="AK1485" s="100">
        <v>42.432142857142857</v>
      </c>
      <c r="AL1485" s="100">
        <v>63.028571428571432</v>
      </c>
      <c r="AM1485" s="100">
        <v>72.853571428571428</v>
      </c>
      <c r="AN1485" s="100">
        <v>68.106896551724134</v>
      </c>
      <c r="AO1485" s="100">
        <v>64.237931034482756</v>
      </c>
      <c r="AP1485" s="100">
        <v>49.851724137931036</v>
      </c>
      <c r="AQ1485" s="100">
        <v>45.631034482758622</v>
      </c>
      <c r="AR1485" s="100">
        <v>50.344827586206897</v>
      </c>
      <c r="AS1485" s="100">
        <v>29.803448275862067</v>
      </c>
      <c r="AT1485" s="1"/>
      <c r="AU1485" s="1"/>
      <c r="AV1485" s="1"/>
      <c r="AW1485" s="1"/>
      <c r="AX1485" s="1"/>
      <c r="AY1485" s="1"/>
      <c r="AZ1485" s="1"/>
      <c r="BA1485" s="1"/>
      <c r="BB1485" s="1"/>
      <c r="BC1485" s="1"/>
      <c r="BD1485" s="1"/>
      <c r="BE1485" s="1"/>
      <c r="BF1485" s="1"/>
      <c r="BG1485" s="1"/>
      <c r="BH1485" s="1"/>
      <c r="BI1485" s="1"/>
      <c r="BJ1485" s="1"/>
      <c r="BK1485" s="1"/>
      <c r="BL1485" s="1"/>
      <c r="BM1485" s="1"/>
    </row>
    <row r="1486" spans="1:65" ht="16.5" customHeight="1" x14ac:dyDescent="0.25">
      <c r="A1486" s="87">
        <v>26095200</v>
      </c>
      <c r="B1486" s="82" t="s">
        <v>150</v>
      </c>
      <c r="C1486" s="82" t="s">
        <v>2513</v>
      </c>
      <c r="D1486" s="82" t="s">
        <v>1786</v>
      </c>
      <c r="E1486" s="82" t="s">
        <v>1775</v>
      </c>
      <c r="F1486" s="82">
        <v>9</v>
      </c>
      <c r="G1486" s="82">
        <v>1320</v>
      </c>
      <c r="H1486" s="83">
        <v>-76.183333329999996</v>
      </c>
      <c r="I1486" s="93">
        <v>3.8666666699999999</v>
      </c>
      <c r="J1486" s="100">
        <v>41.2</v>
      </c>
      <c r="K1486" s="100">
        <v>36.9</v>
      </c>
      <c r="L1486" s="100">
        <v>37.200000000000003</v>
      </c>
      <c r="M1486" s="100">
        <v>31.410000000000004</v>
      </c>
      <c r="N1486" s="100">
        <v>36</v>
      </c>
      <c r="O1486" s="100">
        <v>31.6</v>
      </c>
      <c r="P1486" s="100">
        <v>39.526315789473685</v>
      </c>
      <c r="Q1486" s="100">
        <v>56.05263157894737</v>
      </c>
      <c r="R1486" s="100">
        <v>62.473684210526315</v>
      </c>
      <c r="S1486" s="100">
        <v>54.1</v>
      </c>
      <c r="T1486" s="100">
        <v>78</v>
      </c>
      <c r="U1486" s="100">
        <v>65.21052631578948</v>
      </c>
      <c r="V1486" s="100">
        <v>53.263157894736842</v>
      </c>
      <c r="W1486" s="100">
        <v>52.05</v>
      </c>
      <c r="X1486" s="100">
        <v>66.45</v>
      </c>
      <c r="Y1486" s="100">
        <v>39.842105263157897</v>
      </c>
      <c r="Z1486" s="100">
        <v>34.200000000000003</v>
      </c>
      <c r="AA1486" s="100">
        <v>24.6</v>
      </c>
      <c r="AB1486" s="100">
        <v>20.45</v>
      </c>
      <c r="AC1486" s="100">
        <v>14.25</v>
      </c>
      <c r="AD1486" s="100">
        <v>20.9</v>
      </c>
      <c r="AE1486" s="100">
        <v>24.35</v>
      </c>
      <c r="AF1486" s="100">
        <v>13.8</v>
      </c>
      <c r="AG1486" s="100">
        <v>26.6</v>
      </c>
      <c r="AH1486" s="100">
        <v>25.55</v>
      </c>
      <c r="AI1486" s="100">
        <v>39.421052631578945</v>
      </c>
      <c r="AJ1486" s="100">
        <v>44.95</v>
      </c>
      <c r="AK1486" s="100">
        <v>49.1</v>
      </c>
      <c r="AL1486" s="100">
        <v>68.67</v>
      </c>
      <c r="AM1486" s="100">
        <v>78.3</v>
      </c>
      <c r="AN1486" s="100">
        <v>80.650000000000006</v>
      </c>
      <c r="AO1486" s="100">
        <v>77.94736842105263</v>
      </c>
      <c r="AP1486" s="100">
        <v>75.400000000000006</v>
      </c>
      <c r="AQ1486" s="100">
        <v>47.210526315789473</v>
      </c>
      <c r="AR1486" s="100">
        <v>59.470588235294116</v>
      </c>
      <c r="AS1486" s="100">
        <v>33.777777777777779</v>
      </c>
      <c r="AT1486" s="1" t="s">
        <v>5204</v>
      </c>
      <c r="AU1486" s="1"/>
      <c r="AV1486" s="1"/>
      <c r="AW1486" s="1"/>
      <c r="AX1486" s="1"/>
      <c r="AY1486" s="1"/>
      <c r="AZ1486" s="1"/>
      <c r="BA1486" s="1"/>
      <c r="BB1486" s="1"/>
      <c r="BC1486" s="1"/>
      <c r="BD1486" s="1"/>
      <c r="BE1486" s="1"/>
      <c r="BF1486" s="1"/>
      <c r="BG1486" s="1"/>
      <c r="BH1486" s="1"/>
      <c r="BI1486" s="1"/>
      <c r="BJ1486" s="1"/>
      <c r="BK1486" s="1"/>
      <c r="BL1486" s="1"/>
      <c r="BM1486" s="1"/>
    </row>
    <row r="1487" spans="1:65" ht="16.5" customHeight="1" x14ac:dyDescent="0.25">
      <c r="A1487" s="87">
        <v>26090480</v>
      </c>
      <c r="B1487" s="82" t="s">
        <v>26</v>
      </c>
      <c r="C1487" s="82" t="s">
        <v>1859</v>
      </c>
      <c r="D1487" s="82" t="s">
        <v>1786</v>
      </c>
      <c r="E1487" s="82" t="s">
        <v>1775</v>
      </c>
      <c r="F1487" s="82">
        <v>9</v>
      </c>
      <c r="G1487" s="82">
        <v>1644</v>
      </c>
      <c r="H1487" s="83">
        <v>-76.2</v>
      </c>
      <c r="I1487" s="93">
        <v>3.9166666699999997</v>
      </c>
      <c r="J1487" s="100">
        <v>43.5</v>
      </c>
      <c r="K1487" s="100">
        <v>35.75</v>
      </c>
      <c r="L1487" s="100">
        <v>34</v>
      </c>
      <c r="M1487" s="100">
        <v>36.5</v>
      </c>
      <c r="N1487" s="100">
        <v>39.15</v>
      </c>
      <c r="O1487" s="100">
        <v>36.65</v>
      </c>
      <c r="P1487" s="100">
        <v>53.45</v>
      </c>
      <c r="Q1487" s="100">
        <v>65</v>
      </c>
      <c r="R1487" s="100">
        <v>68.599999999999994</v>
      </c>
      <c r="S1487" s="100">
        <v>63.25</v>
      </c>
      <c r="T1487" s="100">
        <v>69.3</v>
      </c>
      <c r="U1487" s="100">
        <v>66.650000000000006</v>
      </c>
      <c r="V1487" s="100">
        <v>50.35</v>
      </c>
      <c r="W1487" s="100">
        <v>45.85</v>
      </c>
      <c r="X1487" s="100">
        <v>58.1</v>
      </c>
      <c r="Y1487" s="100">
        <v>48.9</v>
      </c>
      <c r="Z1487" s="100">
        <v>25.75</v>
      </c>
      <c r="AA1487" s="100">
        <v>23.1</v>
      </c>
      <c r="AB1487" s="100">
        <v>26</v>
      </c>
      <c r="AC1487" s="100">
        <v>21.85</v>
      </c>
      <c r="AD1487" s="100">
        <v>22.7</v>
      </c>
      <c r="AE1487" s="100">
        <v>29.05</v>
      </c>
      <c r="AF1487" s="100">
        <v>18</v>
      </c>
      <c r="AG1487" s="100">
        <v>25.6</v>
      </c>
      <c r="AH1487" s="100">
        <v>27.45</v>
      </c>
      <c r="AI1487" s="100">
        <v>36.89473684210526</v>
      </c>
      <c r="AJ1487" s="100">
        <v>53</v>
      </c>
      <c r="AK1487" s="100">
        <v>52.3</v>
      </c>
      <c r="AL1487" s="100">
        <v>62.7</v>
      </c>
      <c r="AM1487" s="100">
        <v>89.85</v>
      </c>
      <c r="AN1487" s="100">
        <v>71.099999999999994</v>
      </c>
      <c r="AO1487" s="100">
        <v>81.099999999999994</v>
      </c>
      <c r="AP1487" s="100">
        <v>75.5</v>
      </c>
      <c r="AQ1487" s="100">
        <v>45.85</v>
      </c>
      <c r="AR1487" s="100">
        <v>59.9</v>
      </c>
      <c r="AS1487" s="100">
        <v>32.94736842105263</v>
      </c>
      <c r="AT1487" s="1" t="s">
        <v>5204</v>
      </c>
      <c r="AU1487" s="1"/>
      <c r="AV1487" s="1"/>
      <c r="AW1487" s="1"/>
      <c r="AX1487" s="1"/>
      <c r="AY1487" s="1"/>
      <c r="AZ1487" s="1"/>
      <c r="BA1487" s="1"/>
      <c r="BB1487" s="1"/>
      <c r="BC1487" s="1"/>
      <c r="BD1487" s="1"/>
      <c r="BE1487" s="1"/>
      <c r="BF1487" s="1"/>
      <c r="BG1487" s="1"/>
      <c r="BH1487" s="1"/>
      <c r="BI1487" s="1"/>
      <c r="BJ1487" s="1"/>
      <c r="BK1487" s="1"/>
      <c r="BL1487" s="1"/>
      <c r="BM1487" s="1"/>
    </row>
    <row r="1488" spans="1:65" ht="16.5" customHeight="1" x14ac:dyDescent="0.25">
      <c r="A1488" s="87">
        <v>26100800</v>
      </c>
      <c r="B1488" s="82" t="s">
        <v>26</v>
      </c>
      <c r="C1488" s="82" t="s">
        <v>2539</v>
      </c>
      <c r="D1488" s="82" t="s">
        <v>1786</v>
      </c>
      <c r="E1488" s="82" t="s">
        <v>1775</v>
      </c>
      <c r="F1488" s="82">
        <v>9</v>
      </c>
      <c r="G1488" s="82">
        <v>2507</v>
      </c>
      <c r="H1488" s="83">
        <v>-76.06583332999999</v>
      </c>
      <c r="I1488" s="93">
        <v>3.8886666700000001</v>
      </c>
      <c r="J1488" s="100">
        <v>30.210526315789473</v>
      </c>
      <c r="K1488" s="100">
        <v>41.10526315789474</v>
      </c>
      <c r="L1488" s="100">
        <v>33.157894736842103</v>
      </c>
      <c r="M1488" s="100">
        <v>25.526315789473685</v>
      </c>
      <c r="N1488" s="100">
        <v>37.666666666666664</v>
      </c>
      <c r="O1488" s="100">
        <v>34.888888888888886</v>
      </c>
      <c r="P1488" s="100">
        <v>27.111111111111111</v>
      </c>
      <c r="Q1488" s="100">
        <v>37.5</v>
      </c>
      <c r="R1488" s="100">
        <v>48.555555555555557</v>
      </c>
      <c r="S1488" s="100">
        <v>38.555555555555557</v>
      </c>
      <c r="T1488" s="100">
        <v>50</v>
      </c>
      <c r="U1488" s="100">
        <v>42.823529411764703</v>
      </c>
      <c r="V1488" s="100">
        <v>41.529411764705884</v>
      </c>
      <c r="W1488" s="100">
        <v>29.222222222222221</v>
      </c>
      <c r="X1488" s="100">
        <v>32.176470588235297</v>
      </c>
      <c r="Y1488" s="100">
        <v>30.842105263157894</v>
      </c>
      <c r="Z1488" s="100">
        <v>11.555555555555555</v>
      </c>
      <c r="AA1488" s="100">
        <v>12.578947368421053</v>
      </c>
      <c r="AB1488" s="100">
        <v>16.666666666666668</v>
      </c>
      <c r="AC1488" s="100">
        <v>13.055555555555555</v>
      </c>
      <c r="AD1488" s="100">
        <v>12.166666666666666</v>
      </c>
      <c r="AE1488" s="100">
        <v>9.4210526315789469</v>
      </c>
      <c r="AF1488" s="100">
        <v>8.1842105263157894</v>
      </c>
      <c r="AG1488" s="100">
        <v>11.722222222222221</v>
      </c>
      <c r="AH1488" s="100">
        <v>17.263157894736842</v>
      </c>
      <c r="AI1488" s="100">
        <v>22.94736842105263</v>
      </c>
      <c r="AJ1488" s="100">
        <v>35.473684210526315</v>
      </c>
      <c r="AK1488" s="100">
        <v>42.055555555555557</v>
      </c>
      <c r="AL1488" s="100">
        <v>60.222222222222221</v>
      </c>
      <c r="AM1488" s="100">
        <v>65.588235294117652</v>
      </c>
      <c r="AN1488" s="100">
        <v>53.5</v>
      </c>
      <c r="AO1488" s="100">
        <v>46.333333333333336</v>
      </c>
      <c r="AP1488" s="100">
        <v>53.555555555555557</v>
      </c>
      <c r="AQ1488" s="100">
        <v>32.611111111111114</v>
      </c>
      <c r="AR1488" s="100">
        <v>43.5</v>
      </c>
      <c r="AS1488" s="100">
        <v>23.611111111111111</v>
      </c>
      <c r="AT1488" s="1" t="s">
        <v>5204</v>
      </c>
      <c r="AU1488" s="1"/>
      <c r="AV1488" s="1"/>
      <c r="AW1488" s="1"/>
      <c r="AX1488" s="1"/>
      <c r="AY1488" s="1"/>
      <c r="AZ1488" s="1"/>
      <c r="BA1488" s="1"/>
      <c r="BB1488" s="1"/>
      <c r="BC1488" s="1"/>
      <c r="BD1488" s="1"/>
      <c r="BE1488" s="1"/>
      <c r="BF1488" s="1"/>
      <c r="BG1488" s="1"/>
      <c r="BH1488" s="1"/>
      <c r="BI1488" s="1"/>
      <c r="BJ1488" s="1"/>
      <c r="BK1488" s="1"/>
      <c r="BL1488" s="1"/>
      <c r="BM1488" s="1"/>
    </row>
    <row r="1489" spans="1:65" ht="16.5" customHeight="1" x14ac:dyDescent="0.25">
      <c r="A1489" s="87">
        <v>26100370</v>
      </c>
      <c r="B1489" s="82" t="s">
        <v>26</v>
      </c>
      <c r="C1489" s="82" t="s">
        <v>1788</v>
      </c>
      <c r="D1489" s="82" t="s">
        <v>1788</v>
      </c>
      <c r="E1489" s="82" t="s">
        <v>1775</v>
      </c>
      <c r="F1489" s="82">
        <v>9</v>
      </c>
      <c r="G1489" s="82">
        <v>942</v>
      </c>
      <c r="H1489" s="83">
        <v>-76.150000000000006</v>
      </c>
      <c r="I1489" s="93">
        <v>4.2166666699999995</v>
      </c>
      <c r="J1489" s="100">
        <v>15.85</v>
      </c>
      <c r="K1489" s="100">
        <v>21.75</v>
      </c>
      <c r="L1489" s="100">
        <v>20.350000000000001</v>
      </c>
      <c r="M1489" s="100">
        <v>21.8</v>
      </c>
      <c r="N1489" s="100">
        <v>27.35</v>
      </c>
      <c r="O1489" s="100">
        <v>31.35</v>
      </c>
      <c r="P1489" s="100">
        <v>39.5</v>
      </c>
      <c r="Q1489" s="100">
        <v>39.25</v>
      </c>
      <c r="R1489" s="100">
        <v>44.35</v>
      </c>
      <c r="S1489" s="100">
        <v>49.4</v>
      </c>
      <c r="T1489" s="100">
        <v>63.7</v>
      </c>
      <c r="U1489" s="100">
        <v>49.7</v>
      </c>
      <c r="V1489" s="100">
        <v>42.65</v>
      </c>
      <c r="W1489" s="100">
        <v>41.3</v>
      </c>
      <c r="X1489" s="100">
        <v>52.9</v>
      </c>
      <c r="Y1489" s="100">
        <v>43.8</v>
      </c>
      <c r="Z1489" s="100">
        <v>29.75</v>
      </c>
      <c r="AA1489" s="100">
        <v>23.85</v>
      </c>
      <c r="AB1489" s="100">
        <v>34.700000000000003</v>
      </c>
      <c r="AC1489" s="100">
        <v>24.05</v>
      </c>
      <c r="AD1489" s="100">
        <v>23.45</v>
      </c>
      <c r="AE1489" s="100">
        <v>20.149999999999999</v>
      </c>
      <c r="AF1489" s="100">
        <v>18.5</v>
      </c>
      <c r="AG1489" s="100">
        <v>33.6</v>
      </c>
      <c r="AH1489" s="100">
        <v>31.4</v>
      </c>
      <c r="AI1489" s="100">
        <v>25.55</v>
      </c>
      <c r="AJ1489" s="100">
        <v>50.1</v>
      </c>
      <c r="AK1489" s="100">
        <v>41.35</v>
      </c>
      <c r="AL1489" s="100">
        <v>50.75</v>
      </c>
      <c r="AM1489" s="100">
        <v>57.8</v>
      </c>
      <c r="AN1489" s="100">
        <v>65.95</v>
      </c>
      <c r="AO1489" s="100">
        <v>52.8</v>
      </c>
      <c r="AP1489" s="100">
        <v>52.85</v>
      </c>
      <c r="AQ1489" s="100">
        <v>37.85</v>
      </c>
      <c r="AR1489" s="100">
        <v>43.86</v>
      </c>
      <c r="AS1489" s="100">
        <v>19.7</v>
      </c>
      <c r="AT1489" s="1" t="s">
        <v>5204</v>
      </c>
      <c r="AU1489" s="1"/>
      <c r="AV1489" s="1"/>
      <c r="AW1489" s="1"/>
      <c r="AX1489" s="1"/>
      <c r="AY1489" s="1"/>
      <c r="AZ1489" s="1"/>
      <c r="BA1489" s="1"/>
      <c r="BB1489" s="1"/>
      <c r="BC1489" s="1"/>
      <c r="BD1489" s="1"/>
      <c r="BE1489" s="1"/>
      <c r="BF1489" s="1"/>
      <c r="BG1489" s="1"/>
      <c r="BH1489" s="1"/>
      <c r="BI1489" s="1"/>
      <c r="BJ1489" s="1"/>
      <c r="BK1489" s="1"/>
      <c r="BL1489" s="1"/>
      <c r="BM1489" s="1"/>
    </row>
    <row r="1490" spans="1:65" ht="16.5" customHeight="1" x14ac:dyDescent="0.25">
      <c r="A1490" s="87">
        <v>26100770</v>
      </c>
      <c r="B1490" s="82" t="s">
        <v>26</v>
      </c>
      <c r="C1490" s="82" t="s">
        <v>1787</v>
      </c>
      <c r="D1490" s="82" t="s">
        <v>1788</v>
      </c>
      <c r="E1490" s="82" t="s">
        <v>1775</v>
      </c>
      <c r="F1490" s="82">
        <v>9</v>
      </c>
      <c r="G1490" s="82">
        <v>1382</v>
      </c>
      <c r="H1490" s="83">
        <v>-76.04252778</v>
      </c>
      <c r="I1490" s="93">
        <v>4.11430556</v>
      </c>
      <c r="J1490" s="100">
        <v>42.533333333333331</v>
      </c>
      <c r="K1490" s="100">
        <v>31.8</v>
      </c>
      <c r="L1490" s="100">
        <v>38.6</v>
      </c>
      <c r="M1490" s="100">
        <v>46.862068965517238</v>
      </c>
      <c r="N1490" s="100">
        <v>46.285714285714285</v>
      </c>
      <c r="O1490" s="100">
        <v>51.344827586206897</v>
      </c>
      <c r="P1490" s="100">
        <v>54.333333333333336</v>
      </c>
      <c r="Q1490" s="100">
        <v>60.79</v>
      </c>
      <c r="R1490" s="100">
        <v>82.553333333333327</v>
      </c>
      <c r="S1490" s="100">
        <v>76.55</v>
      </c>
      <c r="T1490" s="100">
        <v>82.013333333333335</v>
      </c>
      <c r="U1490" s="100">
        <v>54.91</v>
      </c>
      <c r="V1490" s="100">
        <v>52.43333333333333</v>
      </c>
      <c r="W1490" s="100">
        <v>50.633333333333333</v>
      </c>
      <c r="X1490" s="100">
        <v>53.310344827586206</v>
      </c>
      <c r="Y1490" s="100">
        <v>44.93333333333333</v>
      </c>
      <c r="Z1490" s="100">
        <v>36.03448275862069</v>
      </c>
      <c r="AA1490" s="100">
        <v>25.586206896551722</v>
      </c>
      <c r="AB1490" s="100">
        <v>28.071428571428573</v>
      </c>
      <c r="AC1490" s="100">
        <v>22.448275862068964</v>
      </c>
      <c r="AD1490" s="100">
        <v>29.517241379310345</v>
      </c>
      <c r="AE1490" s="100">
        <v>20.463333333333331</v>
      </c>
      <c r="AF1490" s="100">
        <v>24.263333333333332</v>
      </c>
      <c r="AG1490" s="100">
        <v>28.64</v>
      </c>
      <c r="AH1490" s="100">
        <v>33.678571428571431</v>
      </c>
      <c r="AI1490" s="100">
        <v>50.51428571428572</v>
      </c>
      <c r="AJ1490" s="100">
        <v>61.928571428571431</v>
      </c>
      <c r="AK1490" s="100">
        <v>63.928571428571431</v>
      </c>
      <c r="AL1490" s="100">
        <v>90.25</v>
      </c>
      <c r="AM1490" s="100">
        <v>109.46428571428571</v>
      </c>
      <c r="AN1490" s="100">
        <v>82.896551724137936</v>
      </c>
      <c r="AO1490" s="100">
        <v>112.79310344827586</v>
      </c>
      <c r="AP1490" s="100">
        <v>77.827586206896555</v>
      </c>
      <c r="AQ1490" s="100">
        <v>63.206896551724135</v>
      </c>
      <c r="AR1490" s="100">
        <v>63.03448275862069</v>
      </c>
      <c r="AS1490" s="100">
        <v>41.448275862068968</v>
      </c>
      <c r="AT1490" s="1"/>
      <c r="AU1490" s="1"/>
      <c r="AV1490" s="1"/>
      <c r="AW1490" s="1"/>
      <c r="AX1490" s="1"/>
      <c r="AY1490" s="1"/>
      <c r="AZ1490" s="1"/>
      <c r="BA1490" s="1"/>
      <c r="BB1490" s="1"/>
      <c r="BC1490" s="1"/>
      <c r="BD1490" s="1"/>
      <c r="BE1490" s="1"/>
      <c r="BF1490" s="1"/>
      <c r="BG1490" s="1"/>
      <c r="BH1490" s="1"/>
      <c r="BI1490" s="1"/>
      <c r="BJ1490" s="1"/>
      <c r="BK1490" s="1"/>
      <c r="BL1490" s="1"/>
      <c r="BM1490" s="1"/>
    </row>
    <row r="1491" spans="1:65" ht="16.5" customHeight="1" x14ac:dyDescent="0.25">
      <c r="A1491" s="87">
        <v>26100410</v>
      </c>
      <c r="B1491" s="82" t="s">
        <v>26</v>
      </c>
      <c r="C1491" s="82" t="s">
        <v>1789</v>
      </c>
      <c r="D1491" s="82" t="s">
        <v>1788</v>
      </c>
      <c r="E1491" s="82" t="s">
        <v>1775</v>
      </c>
      <c r="F1491" s="82">
        <v>9</v>
      </c>
      <c r="G1491" s="82">
        <v>1191</v>
      </c>
      <c r="H1491" s="83">
        <v>-76.056388889999994</v>
      </c>
      <c r="I1491" s="93">
        <v>4.17188889</v>
      </c>
      <c r="J1491" s="100">
        <v>35.543333333333329</v>
      </c>
      <c r="K1491" s="100">
        <v>23.55</v>
      </c>
      <c r="L1491" s="100">
        <v>28.172413793103448</v>
      </c>
      <c r="M1491" s="100">
        <v>26.933333333333334</v>
      </c>
      <c r="N1491" s="100">
        <v>37.99</v>
      </c>
      <c r="O1491" s="100">
        <v>40.068965517241381</v>
      </c>
      <c r="P1491" s="100">
        <v>60.862068965517238</v>
      </c>
      <c r="Q1491" s="100">
        <v>63.857142857142854</v>
      </c>
      <c r="R1491" s="100">
        <v>63.615384615384613</v>
      </c>
      <c r="S1491" s="100">
        <v>69.357142857142861</v>
      </c>
      <c r="T1491" s="100">
        <v>71.285714285714292</v>
      </c>
      <c r="U1491" s="100">
        <v>57.555555555555557</v>
      </c>
      <c r="V1491" s="100">
        <v>62.888888888888886</v>
      </c>
      <c r="W1491" s="100">
        <v>53.357142857142854</v>
      </c>
      <c r="X1491" s="100">
        <v>55.178571428571431</v>
      </c>
      <c r="Y1491" s="100">
        <v>34.928571428571431</v>
      </c>
      <c r="Z1491" s="100">
        <v>22.155172413793103</v>
      </c>
      <c r="AA1491" s="100">
        <v>25.862068965517242</v>
      </c>
      <c r="AB1491" s="100">
        <v>24.413793103448278</v>
      </c>
      <c r="AC1491" s="100">
        <v>19.678571428571427</v>
      </c>
      <c r="AD1491" s="100">
        <v>22.678571428571427</v>
      </c>
      <c r="AE1491" s="100">
        <v>15.6</v>
      </c>
      <c r="AF1491" s="100">
        <v>20.433333333333334</v>
      </c>
      <c r="AG1491" s="100">
        <v>30.75</v>
      </c>
      <c r="AH1491" s="100">
        <v>29.482758620689655</v>
      </c>
      <c r="AI1491" s="100">
        <v>37.620689655172413</v>
      </c>
      <c r="AJ1491" s="100">
        <v>52.555555555555557</v>
      </c>
      <c r="AK1491" s="100">
        <v>44.370370370370374</v>
      </c>
      <c r="AL1491" s="100">
        <v>63.111111111111114</v>
      </c>
      <c r="AM1491" s="100">
        <v>78.035714285714292</v>
      </c>
      <c r="AN1491" s="100">
        <v>67.571428571428569</v>
      </c>
      <c r="AO1491" s="100">
        <v>73.862068965517238</v>
      </c>
      <c r="AP1491" s="100">
        <v>57.896551724137929</v>
      </c>
      <c r="AQ1491" s="100">
        <v>45.551724137931032</v>
      </c>
      <c r="AR1491" s="100">
        <v>53.413793103448278</v>
      </c>
      <c r="AS1491" s="100">
        <v>34.678571428571431</v>
      </c>
      <c r="AT1491" s="1"/>
      <c r="AU1491" s="1"/>
      <c r="AV1491" s="1"/>
      <c r="AW1491" s="1"/>
      <c r="AX1491" s="1"/>
      <c r="AY1491" s="1"/>
      <c r="AZ1491" s="1"/>
      <c r="BA1491" s="1"/>
      <c r="BB1491" s="1"/>
      <c r="BC1491" s="1"/>
      <c r="BD1491" s="1"/>
      <c r="BE1491" s="1"/>
      <c r="BF1491" s="1"/>
      <c r="BG1491" s="1"/>
      <c r="BH1491" s="1"/>
      <c r="BI1491" s="1"/>
      <c r="BJ1491" s="1"/>
      <c r="BK1491" s="1"/>
      <c r="BL1491" s="1"/>
      <c r="BM1491" s="1"/>
    </row>
    <row r="1492" spans="1:65" ht="16.5" customHeight="1" x14ac:dyDescent="0.25">
      <c r="A1492" s="87">
        <v>26100070</v>
      </c>
      <c r="B1492" s="82" t="s">
        <v>26</v>
      </c>
      <c r="C1492" s="82" t="s">
        <v>1790</v>
      </c>
      <c r="D1492" s="82" t="s">
        <v>1788</v>
      </c>
      <c r="E1492" s="82" t="s">
        <v>1775</v>
      </c>
      <c r="F1492" s="82">
        <v>9</v>
      </c>
      <c r="G1492" s="82">
        <v>964</v>
      </c>
      <c r="H1492" s="83">
        <v>-76.147305560000007</v>
      </c>
      <c r="I1492" s="93">
        <v>4.2238055599999997</v>
      </c>
      <c r="J1492" s="100">
        <v>19.633333333333333</v>
      </c>
      <c r="K1492" s="100">
        <v>15.533333333333333</v>
      </c>
      <c r="L1492" s="100">
        <v>19.466666666666665</v>
      </c>
      <c r="M1492" s="100">
        <v>17.517241379310345</v>
      </c>
      <c r="N1492" s="100">
        <v>26.137931034482758</v>
      </c>
      <c r="O1492" s="100">
        <v>23.4</v>
      </c>
      <c r="P1492" s="100">
        <v>31.533333333333335</v>
      </c>
      <c r="Q1492" s="100">
        <v>38.133333333333333</v>
      </c>
      <c r="R1492" s="100">
        <v>40.43333333333333</v>
      </c>
      <c r="S1492" s="100">
        <v>49.3</v>
      </c>
      <c r="T1492" s="100">
        <v>56.758620689655174</v>
      </c>
      <c r="U1492" s="100">
        <v>50.758620689655174</v>
      </c>
      <c r="V1492" s="100">
        <v>34.466666666666669</v>
      </c>
      <c r="W1492" s="100">
        <v>43.206896551724135</v>
      </c>
      <c r="X1492" s="100">
        <v>48.43333333333333</v>
      </c>
      <c r="Y1492" s="100">
        <v>33</v>
      </c>
      <c r="Z1492" s="100">
        <v>22.066666666666666</v>
      </c>
      <c r="AA1492" s="100">
        <v>23.866666666666667</v>
      </c>
      <c r="AB1492" s="100">
        <v>25.833333333333332</v>
      </c>
      <c r="AC1492" s="100">
        <v>18.033333333333335</v>
      </c>
      <c r="AD1492" s="100">
        <v>23.733333333333334</v>
      </c>
      <c r="AE1492" s="100">
        <v>11.233333333333333</v>
      </c>
      <c r="AF1492" s="100">
        <v>19.100000000000001</v>
      </c>
      <c r="AG1492" s="100">
        <v>19.600000000000001</v>
      </c>
      <c r="AH1492" s="100">
        <v>25.133333333333333</v>
      </c>
      <c r="AI1492" s="100">
        <v>26.448275862068964</v>
      </c>
      <c r="AJ1492" s="100">
        <v>37.9</v>
      </c>
      <c r="AK1492" s="100">
        <v>36.517241379310342</v>
      </c>
      <c r="AL1492" s="100">
        <v>47.275862068965516</v>
      </c>
      <c r="AM1492" s="100">
        <v>47.428571428571431</v>
      </c>
      <c r="AN1492" s="100">
        <v>47.620689655172413</v>
      </c>
      <c r="AO1492" s="100">
        <v>53.862068965517238</v>
      </c>
      <c r="AP1492" s="100">
        <v>40</v>
      </c>
      <c r="AQ1492" s="100">
        <v>30.142857142857142</v>
      </c>
      <c r="AR1492" s="100">
        <v>30.25</v>
      </c>
      <c r="AS1492" s="100">
        <v>22.25925925925926</v>
      </c>
      <c r="AT1492" s="1"/>
      <c r="AU1492" s="1"/>
      <c r="AV1492" s="1"/>
      <c r="AW1492" s="1"/>
      <c r="AX1492" s="1"/>
      <c r="AY1492" s="1"/>
      <c r="AZ1492" s="1"/>
      <c r="BA1492" s="1"/>
      <c r="BB1492" s="1"/>
      <c r="BC1492" s="1"/>
      <c r="BD1492" s="1"/>
      <c r="BE1492" s="1"/>
      <c r="BF1492" s="1"/>
      <c r="BG1492" s="1"/>
      <c r="BH1492" s="1"/>
      <c r="BI1492" s="1"/>
      <c r="BJ1492" s="1"/>
      <c r="BK1492" s="1"/>
      <c r="BL1492" s="1"/>
      <c r="BM1492" s="1"/>
    </row>
    <row r="1493" spans="1:65" ht="16.5" customHeight="1" x14ac:dyDescent="0.25">
      <c r="A1493" s="87">
        <v>26105150</v>
      </c>
      <c r="B1493" s="82" t="s">
        <v>56</v>
      </c>
      <c r="C1493" s="82" t="s">
        <v>1646</v>
      </c>
      <c r="D1493" s="82" t="s">
        <v>1788</v>
      </c>
      <c r="E1493" s="82" t="s">
        <v>1775</v>
      </c>
      <c r="F1493" s="82">
        <v>9</v>
      </c>
      <c r="G1493" s="82">
        <v>1011</v>
      </c>
      <c r="H1493" s="83">
        <v>-76.033055560000008</v>
      </c>
      <c r="I1493" s="93">
        <v>4.2389166700000001</v>
      </c>
      <c r="J1493" s="100">
        <v>25.698508682250981</v>
      </c>
      <c r="K1493" s="100">
        <v>23.424999999999997</v>
      </c>
      <c r="L1493" s="100">
        <v>28.127999999999993</v>
      </c>
      <c r="M1493" s="100">
        <v>26.555999999999997</v>
      </c>
      <c r="N1493" s="100">
        <v>34.667999999999999</v>
      </c>
      <c r="O1493" s="100">
        <v>33.811999999999998</v>
      </c>
      <c r="P1493" s="100">
        <v>49.968305268654461</v>
      </c>
      <c r="Q1493" s="100">
        <v>53.649017391204836</v>
      </c>
      <c r="R1493" s="100">
        <v>53.937810394287119</v>
      </c>
      <c r="S1493" s="100">
        <v>64.698338790893558</v>
      </c>
      <c r="T1493" s="100">
        <v>67.788461538461547</v>
      </c>
      <c r="U1493" s="100">
        <v>46.784615384615371</v>
      </c>
      <c r="V1493" s="100">
        <v>48.045957306722819</v>
      </c>
      <c r="W1493" s="100">
        <v>45.848117000560002</v>
      </c>
      <c r="X1493" s="100">
        <v>54.454785458246867</v>
      </c>
      <c r="Y1493" s="100">
        <v>37.330769230769221</v>
      </c>
      <c r="Z1493" s="100">
        <v>19.787999999999997</v>
      </c>
      <c r="AA1493" s="100">
        <v>28.153846153846146</v>
      </c>
      <c r="AB1493" s="100">
        <v>26</v>
      </c>
      <c r="AC1493" s="100">
        <v>22.444000000000003</v>
      </c>
      <c r="AD1493" s="100">
        <v>24.188461538461542</v>
      </c>
      <c r="AE1493" s="100">
        <v>12.395833333333334</v>
      </c>
      <c r="AF1493" s="100">
        <v>18.56666666666667</v>
      </c>
      <c r="AG1493" s="100">
        <v>30.540000000000006</v>
      </c>
      <c r="AH1493" s="100">
        <v>33.758122728347786</v>
      </c>
      <c r="AI1493" s="100">
        <v>37.715384615384608</v>
      </c>
      <c r="AJ1493" s="100">
        <v>43.835714285714282</v>
      </c>
      <c r="AK1493" s="100">
        <v>49.948148148148142</v>
      </c>
      <c r="AL1493" s="100">
        <v>54.323999999999998</v>
      </c>
      <c r="AM1493" s="100">
        <v>69.43196804042276</v>
      </c>
      <c r="AN1493" s="100">
        <v>59.821451533317578</v>
      </c>
      <c r="AO1493" s="100">
        <v>65.042223209239992</v>
      </c>
      <c r="AP1493" s="100">
        <v>60.020833333333336</v>
      </c>
      <c r="AQ1493" s="100">
        <v>42.552000000000007</v>
      </c>
      <c r="AR1493" s="100">
        <v>48.084448321961538</v>
      </c>
      <c r="AS1493" s="100">
        <v>33.591801406240002</v>
      </c>
      <c r="AT1493" s="1" t="s">
        <v>1888</v>
      </c>
      <c r="AU1493" s="1"/>
      <c r="AV1493" s="1"/>
      <c r="AW1493" s="1"/>
      <c r="AX1493" s="1"/>
      <c r="AY1493" s="1"/>
      <c r="AZ1493" s="1"/>
      <c r="BA1493" s="1"/>
      <c r="BB1493" s="1"/>
      <c r="BC1493" s="1"/>
      <c r="BD1493" s="1"/>
      <c r="BE1493" s="1"/>
      <c r="BF1493" s="1"/>
      <c r="BG1493" s="1"/>
      <c r="BH1493" s="1"/>
      <c r="BI1493" s="1"/>
      <c r="BJ1493" s="1"/>
      <c r="BK1493" s="1"/>
      <c r="BL1493" s="1"/>
      <c r="BM1493" s="1"/>
    </row>
    <row r="1494" spans="1:65" ht="16.5" customHeight="1" x14ac:dyDescent="0.25">
      <c r="A1494" s="87">
        <v>26120120</v>
      </c>
      <c r="B1494" s="82" t="s">
        <v>26</v>
      </c>
      <c r="C1494" s="82" t="s">
        <v>1791</v>
      </c>
      <c r="D1494" s="82" t="s">
        <v>1792</v>
      </c>
      <c r="E1494" s="82" t="s">
        <v>1775</v>
      </c>
      <c r="F1494" s="82">
        <v>9</v>
      </c>
      <c r="G1494" s="82">
        <v>1240</v>
      </c>
      <c r="H1494" s="83">
        <v>-75.834833329999995</v>
      </c>
      <c r="I1494" s="93">
        <v>4.33155556</v>
      </c>
      <c r="J1494" s="100">
        <v>42.331034482758618</v>
      </c>
      <c r="K1494" s="100">
        <v>41.178571428571423</v>
      </c>
      <c r="L1494" s="100">
        <v>36.655172413793103</v>
      </c>
      <c r="M1494" s="100">
        <v>39.668965517241382</v>
      </c>
      <c r="N1494" s="100">
        <v>40.275862068965516</v>
      </c>
      <c r="O1494" s="100">
        <v>47.858620689655162</v>
      </c>
      <c r="P1494" s="100">
        <v>56.066666666666677</v>
      </c>
      <c r="Q1494" s="100">
        <v>61.210344827586219</v>
      </c>
      <c r="R1494" s="100">
        <v>71.825000000000017</v>
      </c>
      <c r="S1494" s="100">
        <v>81.47</v>
      </c>
      <c r="T1494" s="100">
        <v>93.73</v>
      </c>
      <c r="U1494" s="100">
        <v>60.686206896551724</v>
      </c>
      <c r="V1494" s="100">
        <v>65.993333333333325</v>
      </c>
      <c r="W1494" s="100">
        <v>58.675862068965522</v>
      </c>
      <c r="X1494" s="100">
        <v>57.810344827586214</v>
      </c>
      <c r="Y1494" s="100">
        <v>43.593103448275869</v>
      </c>
      <c r="Z1494" s="100">
        <v>31.286206896551729</v>
      </c>
      <c r="AA1494" s="100">
        <v>26.053333333333338</v>
      </c>
      <c r="AB1494" s="100">
        <v>25.233333333333334</v>
      </c>
      <c r="AC1494" s="100">
        <v>25.119999999999997</v>
      </c>
      <c r="AD1494" s="100">
        <v>22.553333333333335</v>
      </c>
      <c r="AE1494" s="100">
        <v>13.296666666666665</v>
      </c>
      <c r="AF1494" s="100">
        <v>28.143333333333334</v>
      </c>
      <c r="AG1494" s="100">
        <v>32.79666666666666</v>
      </c>
      <c r="AH1494" s="100">
        <v>33.113793103448273</v>
      </c>
      <c r="AI1494" s="100">
        <v>46.977777777777774</v>
      </c>
      <c r="AJ1494" s="100">
        <v>52.875</v>
      </c>
      <c r="AK1494" s="100">
        <v>70.260714285714286</v>
      </c>
      <c r="AL1494" s="100">
        <v>86.503571428571405</v>
      </c>
      <c r="AM1494" s="100">
        <v>87.688888888888897</v>
      </c>
      <c r="AN1494" s="100">
        <v>84.934482758620689</v>
      </c>
      <c r="AO1494" s="100">
        <v>84.796428571428564</v>
      </c>
      <c r="AP1494" s="100">
        <v>77.889655172413796</v>
      </c>
      <c r="AQ1494" s="100">
        <v>72.678571428571416</v>
      </c>
      <c r="AR1494" s="100">
        <v>72.125</v>
      </c>
      <c r="AS1494" s="100">
        <v>39.724137931034477</v>
      </c>
      <c r="AT1494" s="1"/>
      <c r="AU1494" s="1"/>
      <c r="AV1494" s="1"/>
      <c r="AW1494" s="1"/>
      <c r="AX1494" s="1"/>
      <c r="AY1494" s="1"/>
      <c r="AZ1494" s="1"/>
      <c r="BA1494" s="1"/>
      <c r="BB1494" s="1"/>
      <c r="BC1494" s="1"/>
      <c r="BD1494" s="1"/>
      <c r="BE1494" s="1"/>
      <c r="BF1494" s="1"/>
      <c r="BG1494" s="1"/>
      <c r="BH1494" s="1"/>
      <c r="BI1494" s="1"/>
      <c r="BJ1494" s="1"/>
      <c r="BK1494" s="1"/>
      <c r="BL1494" s="1"/>
      <c r="BM1494" s="1"/>
    </row>
    <row r="1495" spans="1:65" ht="16.5" customHeight="1" x14ac:dyDescent="0.25">
      <c r="A1495" s="87">
        <v>26080310</v>
      </c>
      <c r="B1495" s="82" t="s">
        <v>54</v>
      </c>
      <c r="C1495" s="82" t="s">
        <v>1793</v>
      </c>
      <c r="D1495" s="82" t="s">
        <v>1794</v>
      </c>
      <c r="E1495" s="82" t="s">
        <v>1775</v>
      </c>
      <c r="F1495" s="82">
        <v>9</v>
      </c>
      <c r="G1495" s="82">
        <v>983</v>
      </c>
      <c r="H1495" s="83">
        <v>-76.523027779999993</v>
      </c>
      <c r="I1495" s="93">
        <v>3.4759722200000001</v>
      </c>
      <c r="J1495" s="100">
        <v>30.604166666666661</v>
      </c>
      <c r="K1495" s="100">
        <v>28.61666666666666</v>
      </c>
      <c r="L1495" s="100">
        <v>18.458333333333332</v>
      </c>
      <c r="M1495" s="100">
        <v>23.574999999999999</v>
      </c>
      <c r="N1495" s="100">
        <v>21.820833333333336</v>
      </c>
      <c r="O1495" s="100">
        <v>24.837500000000002</v>
      </c>
      <c r="P1495" s="100">
        <v>29.858333333333338</v>
      </c>
      <c r="Q1495" s="100">
        <v>30.429166666666664</v>
      </c>
      <c r="R1495" s="100">
        <v>41.758333333333326</v>
      </c>
      <c r="S1495" s="100">
        <v>58.445833333333319</v>
      </c>
      <c r="T1495" s="100">
        <v>62.808333333333337</v>
      </c>
      <c r="U1495" s="100">
        <v>57.808333333333337</v>
      </c>
      <c r="V1495" s="100">
        <v>63.887499999999989</v>
      </c>
      <c r="W1495" s="100">
        <v>36.158333333333331</v>
      </c>
      <c r="X1495" s="100">
        <v>46.766666666666673</v>
      </c>
      <c r="Y1495" s="100">
        <v>37.225000000000009</v>
      </c>
      <c r="Z1495" s="100">
        <v>22.562500000000004</v>
      </c>
      <c r="AA1495" s="100">
        <v>20.666666666666668</v>
      </c>
      <c r="AB1495" s="100">
        <v>21.437500000000004</v>
      </c>
      <c r="AC1495" s="100">
        <v>16.554166666666671</v>
      </c>
      <c r="AD1495" s="100">
        <v>12.258333333333333</v>
      </c>
      <c r="AE1495" s="100">
        <v>10.6625</v>
      </c>
      <c r="AF1495" s="100">
        <v>10.104166666666668</v>
      </c>
      <c r="AG1495" s="100">
        <v>18.516666666666662</v>
      </c>
      <c r="AH1495" s="100">
        <v>19.683333333333334</v>
      </c>
      <c r="AI1495" s="100">
        <v>27.833333333333339</v>
      </c>
      <c r="AJ1495" s="100">
        <v>32.991666666666674</v>
      </c>
      <c r="AK1495" s="100">
        <v>32.85</v>
      </c>
      <c r="AL1495" s="100">
        <v>37.491666666666667</v>
      </c>
      <c r="AM1495" s="100">
        <v>44.029166666666669</v>
      </c>
      <c r="AN1495" s="100">
        <v>33.662500000000001</v>
      </c>
      <c r="AO1495" s="100">
        <v>46.666666666666657</v>
      </c>
      <c r="AP1495" s="100">
        <v>43.608333333333348</v>
      </c>
      <c r="AQ1495" s="100">
        <v>28.350000000000005</v>
      </c>
      <c r="AR1495" s="100">
        <v>55.537499999999994</v>
      </c>
      <c r="AS1495" s="100">
        <v>24.349999999999998</v>
      </c>
      <c r="AT1495" s="1"/>
      <c r="AU1495" s="1"/>
      <c r="AV1495" s="1"/>
      <c r="AW1495" s="1"/>
      <c r="AX1495" s="1"/>
      <c r="AY1495" s="1"/>
      <c r="AZ1495" s="1"/>
      <c r="BA1495" s="1"/>
      <c r="BB1495" s="1"/>
      <c r="BC1495" s="1"/>
      <c r="BD1495" s="1"/>
      <c r="BE1495" s="1"/>
      <c r="BF1495" s="1"/>
      <c r="BG1495" s="1"/>
      <c r="BH1495" s="1"/>
      <c r="BI1495" s="1"/>
      <c r="BJ1495" s="1"/>
      <c r="BK1495" s="1"/>
      <c r="BL1495" s="1"/>
      <c r="BM1495" s="1"/>
    </row>
    <row r="1496" spans="1:65" ht="16.5" customHeight="1" x14ac:dyDescent="0.25">
      <c r="A1496" s="87">
        <v>26080280</v>
      </c>
      <c r="B1496" s="82" t="s">
        <v>26</v>
      </c>
      <c r="C1496" s="82" t="s">
        <v>1795</v>
      </c>
      <c r="D1496" s="82" t="s">
        <v>1794</v>
      </c>
      <c r="E1496" s="82" t="s">
        <v>1775</v>
      </c>
      <c r="F1496" s="82">
        <v>9</v>
      </c>
      <c r="G1496" s="82">
        <v>1637</v>
      </c>
      <c r="H1496" s="83">
        <v>-76.601555560000008</v>
      </c>
      <c r="I1496" s="93">
        <v>3.4381944399999997</v>
      </c>
      <c r="J1496" s="100">
        <v>41.6</v>
      </c>
      <c r="K1496" s="100">
        <v>42.5</v>
      </c>
      <c r="L1496" s="100">
        <v>32.733333333333334</v>
      </c>
      <c r="M1496" s="100">
        <v>35.4</v>
      </c>
      <c r="N1496" s="100">
        <v>39.633333333333333</v>
      </c>
      <c r="O1496" s="100">
        <v>37.06666666666667</v>
      </c>
      <c r="P1496" s="100">
        <v>52</v>
      </c>
      <c r="Q1496" s="100">
        <v>51.2</v>
      </c>
      <c r="R1496" s="100">
        <v>63.56666666666667</v>
      </c>
      <c r="S1496" s="100">
        <v>66.333333333333329</v>
      </c>
      <c r="T1496" s="100">
        <v>88.033333333333331</v>
      </c>
      <c r="U1496" s="100">
        <v>86.84482758620689</v>
      </c>
      <c r="V1496" s="100">
        <v>87.379310344827587</v>
      </c>
      <c r="W1496" s="100">
        <v>65.724137931034477</v>
      </c>
      <c r="X1496" s="100">
        <v>74.827586206896555</v>
      </c>
      <c r="Y1496" s="100">
        <v>49.166666666666664</v>
      </c>
      <c r="Z1496" s="100">
        <v>43.406666666666666</v>
      </c>
      <c r="AA1496" s="100">
        <v>33.966666666666669</v>
      </c>
      <c r="AB1496" s="100">
        <v>30.9</v>
      </c>
      <c r="AC1496" s="100">
        <v>25.3</v>
      </c>
      <c r="AD1496" s="100">
        <v>25.233333333333334</v>
      </c>
      <c r="AE1496" s="100">
        <v>15.633333333333333</v>
      </c>
      <c r="AF1496" s="100">
        <v>15.4</v>
      </c>
      <c r="AG1496" s="100">
        <v>22.3</v>
      </c>
      <c r="AH1496" s="100">
        <v>25.633333333333333</v>
      </c>
      <c r="AI1496" s="100">
        <v>36.413793103448278</v>
      </c>
      <c r="AJ1496" s="100">
        <v>56.666666666666664</v>
      </c>
      <c r="AK1496" s="100">
        <v>45.2</v>
      </c>
      <c r="AL1496" s="100">
        <v>54.43333333333333</v>
      </c>
      <c r="AM1496" s="100">
        <v>58.266666666666666</v>
      </c>
      <c r="AN1496" s="100">
        <v>68.183333333333337</v>
      </c>
      <c r="AO1496" s="100">
        <v>64.066666666666663</v>
      </c>
      <c r="AP1496" s="100">
        <v>55.81666666666667</v>
      </c>
      <c r="AQ1496" s="100">
        <v>43.733333333333334</v>
      </c>
      <c r="AR1496" s="100">
        <v>59.06666666666667</v>
      </c>
      <c r="AS1496" s="100">
        <v>37.275862068965516</v>
      </c>
      <c r="AT1496" s="1"/>
      <c r="AU1496" s="1"/>
      <c r="AV1496" s="1"/>
      <c r="AW1496" s="1"/>
      <c r="AX1496" s="1"/>
      <c r="AY1496" s="1"/>
      <c r="AZ1496" s="1"/>
      <c r="BA1496" s="1"/>
      <c r="BB1496" s="1"/>
      <c r="BC1496" s="1"/>
      <c r="BD1496" s="1"/>
      <c r="BE1496" s="1"/>
      <c r="BF1496" s="1"/>
      <c r="BG1496" s="1"/>
      <c r="BH1496" s="1"/>
      <c r="BI1496" s="1"/>
      <c r="BJ1496" s="1"/>
      <c r="BK1496" s="1"/>
      <c r="BL1496" s="1"/>
      <c r="BM1496" s="1"/>
    </row>
    <row r="1497" spans="1:65" ht="16.5" customHeight="1" x14ac:dyDescent="0.25">
      <c r="A1497" s="87">
        <v>26055120</v>
      </c>
      <c r="B1497" s="82" t="s">
        <v>43</v>
      </c>
      <c r="C1497" s="82" t="s">
        <v>1796</v>
      </c>
      <c r="D1497" s="82" t="s">
        <v>1794</v>
      </c>
      <c r="E1497" s="82" t="s">
        <v>1775</v>
      </c>
      <c r="F1497" s="82">
        <v>9</v>
      </c>
      <c r="G1497" s="82">
        <v>996</v>
      </c>
      <c r="H1497" s="83">
        <v>-76.53388889</v>
      </c>
      <c r="I1497" s="93">
        <v>3.3780000000000001</v>
      </c>
      <c r="J1497" s="100">
        <v>26.553571428571423</v>
      </c>
      <c r="K1497" s="100">
        <v>39.557692307692307</v>
      </c>
      <c r="L1497" s="100">
        <v>31.205555555555552</v>
      </c>
      <c r="M1497" s="100">
        <v>31.013793103448268</v>
      </c>
      <c r="N1497" s="100">
        <v>42.756666666666675</v>
      </c>
      <c r="O1497" s="100">
        <v>32.380769230769232</v>
      </c>
      <c r="P1497" s="100">
        <v>50.033333333333339</v>
      </c>
      <c r="Q1497" s="100">
        <v>40.492592592592601</v>
      </c>
      <c r="R1497" s="100">
        <v>57.400000000000013</v>
      </c>
      <c r="S1497" s="100">
        <v>58.676923076923082</v>
      </c>
      <c r="T1497" s="100">
        <v>73.738461538461522</v>
      </c>
      <c r="U1497" s="100">
        <v>69.518518518518533</v>
      </c>
      <c r="V1497" s="100">
        <v>67.680769230769229</v>
      </c>
      <c r="W1497" s="100">
        <v>56.423076923076941</v>
      </c>
      <c r="X1497" s="100">
        <v>52.288461538461554</v>
      </c>
      <c r="Y1497" s="100">
        <v>41.962962962962955</v>
      </c>
      <c r="Z1497" s="100">
        <v>22.724999999999994</v>
      </c>
      <c r="AA1497" s="100">
        <v>23.369230769230764</v>
      </c>
      <c r="AB1497" s="100">
        <v>21.511111111111109</v>
      </c>
      <c r="AC1497" s="100">
        <v>18.096296296296298</v>
      </c>
      <c r="AD1497" s="100">
        <v>21.857692307692311</v>
      </c>
      <c r="AE1497" s="100">
        <v>13.027999999999999</v>
      </c>
      <c r="AF1497" s="100">
        <v>13.192</v>
      </c>
      <c r="AG1497" s="100">
        <v>20.688888888888886</v>
      </c>
      <c r="AH1497" s="100">
        <v>20.347999999999999</v>
      </c>
      <c r="AI1497" s="100">
        <v>34.261538461538464</v>
      </c>
      <c r="AJ1497" s="100">
        <v>44.274074074074079</v>
      </c>
      <c r="AK1497" s="100">
        <v>33.770875549316408</v>
      </c>
      <c r="AL1497" s="100">
        <v>51.941640407562254</v>
      </c>
      <c r="AM1497" s="100">
        <v>58.594407706765118</v>
      </c>
      <c r="AN1497" s="100">
        <v>52.534615384615378</v>
      </c>
      <c r="AO1497" s="100">
        <v>55.703009986877426</v>
      </c>
      <c r="AP1497" s="100">
        <v>60.114271418148157</v>
      </c>
      <c r="AQ1497" s="100">
        <v>43.803846153846152</v>
      </c>
      <c r="AR1497" s="100">
        <v>52.281481481481485</v>
      </c>
      <c r="AS1497" s="100">
        <v>24.479166666666661</v>
      </c>
      <c r="AT1497" s="1" t="s">
        <v>1888</v>
      </c>
      <c r="AU1497" s="1"/>
      <c r="AV1497" s="1"/>
      <c r="AW1497" s="1"/>
      <c r="AX1497" s="1"/>
      <c r="AY1497" s="1"/>
      <c r="AZ1497" s="1"/>
      <c r="BA1497" s="1"/>
      <c r="BB1497" s="1"/>
      <c r="BC1497" s="1"/>
      <c r="BD1497" s="1"/>
      <c r="BE1497" s="1"/>
      <c r="BF1497" s="1"/>
      <c r="BG1497" s="1"/>
      <c r="BH1497" s="1"/>
      <c r="BI1497" s="1"/>
      <c r="BJ1497" s="1"/>
      <c r="BK1497" s="1"/>
      <c r="BL1497" s="1"/>
      <c r="BM1497" s="1"/>
    </row>
    <row r="1498" spans="1:65" ht="16.5" customHeight="1" x14ac:dyDescent="0.25">
      <c r="A1498" s="87">
        <v>26060020</v>
      </c>
      <c r="B1498" s="82" t="s">
        <v>26</v>
      </c>
      <c r="C1498" s="82" t="s">
        <v>1797</v>
      </c>
      <c r="D1498" s="82" t="s">
        <v>269</v>
      </c>
      <c r="E1498" s="82" t="s">
        <v>1775</v>
      </c>
      <c r="F1498" s="82">
        <v>9</v>
      </c>
      <c r="G1498" s="82">
        <v>1003</v>
      </c>
      <c r="H1498" s="83">
        <v>-76.346611109999998</v>
      </c>
      <c r="I1498" s="93">
        <v>3.3202222199999998</v>
      </c>
      <c r="J1498" s="100">
        <v>26.266666666666666</v>
      </c>
      <c r="K1498" s="100">
        <v>29.9</v>
      </c>
      <c r="L1498" s="100">
        <v>26.241379310344829</v>
      </c>
      <c r="M1498" s="100">
        <v>28.433333333333334</v>
      </c>
      <c r="N1498" s="100">
        <v>25.2</v>
      </c>
      <c r="O1498" s="100">
        <v>32.931034482758619</v>
      </c>
      <c r="P1498" s="100">
        <v>43.833333333333336</v>
      </c>
      <c r="Q1498" s="100">
        <v>51.033333333333331</v>
      </c>
      <c r="R1498" s="100">
        <v>60.033333333333331</v>
      </c>
      <c r="S1498" s="100">
        <v>49.533333333333331</v>
      </c>
      <c r="T1498" s="100">
        <v>77.566666666666663</v>
      </c>
      <c r="U1498" s="100">
        <v>62.233333333333334</v>
      </c>
      <c r="V1498" s="100">
        <v>48.142857142857146</v>
      </c>
      <c r="W1498" s="100">
        <v>44.931034482758619</v>
      </c>
      <c r="X1498" s="100">
        <v>54.103448275862071</v>
      </c>
      <c r="Y1498" s="100">
        <v>32.517241379310342</v>
      </c>
      <c r="Z1498" s="100">
        <v>14.179310344827586</v>
      </c>
      <c r="AA1498" s="100">
        <v>16</v>
      </c>
      <c r="AB1498" s="100">
        <v>15.766666666666667</v>
      </c>
      <c r="AC1498" s="100">
        <v>9.2666666666666675</v>
      </c>
      <c r="AD1498" s="100">
        <v>14.9</v>
      </c>
      <c r="AE1498" s="100">
        <v>7.7666666666666666</v>
      </c>
      <c r="AF1498" s="100">
        <v>8.6666666666666661</v>
      </c>
      <c r="AG1498" s="100">
        <v>16.642857142857142</v>
      </c>
      <c r="AH1498" s="100">
        <v>20.399999999999999</v>
      </c>
      <c r="AI1498" s="100">
        <v>22.689655172413794</v>
      </c>
      <c r="AJ1498" s="100">
        <v>45.3</v>
      </c>
      <c r="AK1498" s="100">
        <v>43</v>
      </c>
      <c r="AL1498" s="100">
        <v>53.733333333333334</v>
      </c>
      <c r="AM1498" s="100">
        <v>52.533333333333331</v>
      </c>
      <c r="AN1498" s="100">
        <v>53.2</v>
      </c>
      <c r="AO1498" s="100">
        <v>53.766666666666666</v>
      </c>
      <c r="AP1498" s="100">
        <v>49.733333333333334</v>
      </c>
      <c r="AQ1498" s="100">
        <v>32.620689655172413</v>
      </c>
      <c r="AR1498" s="100">
        <v>44.6</v>
      </c>
      <c r="AS1498" s="100">
        <v>23.9</v>
      </c>
      <c r="AT1498" s="1"/>
      <c r="AU1498" s="1"/>
      <c r="AV1498" s="1"/>
      <c r="AW1498" s="1"/>
      <c r="AX1498" s="1"/>
      <c r="AY1498" s="1"/>
      <c r="AZ1498" s="1"/>
      <c r="BA1498" s="1"/>
      <c r="BB1498" s="1"/>
      <c r="BC1498" s="1"/>
      <c r="BD1498" s="1"/>
      <c r="BE1498" s="1"/>
      <c r="BF1498" s="1"/>
      <c r="BG1498" s="1"/>
      <c r="BH1498" s="1"/>
      <c r="BI1498" s="1"/>
      <c r="BJ1498" s="1"/>
      <c r="BK1498" s="1"/>
      <c r="BL1498" s="1"/>
      <c r="BM1498" s="1"/>
    </row>
    <row r="1499" spans="1:65" ht="16.5" customHeight="1" x14ac:dyDescent="0.25">
      <c r="A1499" s="87">
        <v>26100830</v>
      </c>
      <c r="B1499" s="82" t="s">
        <v>26</v>
      </c>
      <c r="C1499" s="82" t="s">
        <v>1799</v>
      </c>
      <c r="D1499" s="82" t="s">
        <v>1800</v>
      </c>
      <c r="E1499" s="82" t="s">
        <v>1775</v>
      </c>
      <c r="F1499" s="82">
        <v>9</v>
      </c>
      <c r="G1499" s="82">
        <v>940</v>
      </c>
      <c r="H1499" s="83">
        <v>-75.96166667</v>
      </c>
      <c r="I1499" s="93">
        <v>4.6884166699999996</v>
      </c>
      <c r="J1499" s="100">
        <v>26.344827586206897</v>
      </c>
      <c r="K1499" s="100">
        <v>27.931034482758619</v>
      </c>
      <c r="L1499" s="100">
        <v>25.310344827586206</v>
      </c>
      <c r="M1499" s="100">
        <v>24</v>
      </c>
      <c r="N1499" s="100">
        <v>33.620689655172413</v>
      </c>
      <c r="O1499" s="100">
        <v>34.241379310344826</v>
      </c>
      <c r="P1499" s="100">
        <v>36.93333333333333</v>
      </c>
      <c r="Q1499" s="100">
        <v>51.133333333333333</v>
      </c>
      <c r="R1499" s="100">
        <v>50.621428571428574</v>
      </c>
      <c r="S1499" s="100">
        <v>71.933333333333337</v>
      </c>
      <c r="T1499" s="100">
        <v>66.900000000000006</v>
      </c>
      <c r="U1499" s="100">
        <v>57.766666666666666</v>
      </c>
      <c r="V1499" s="100">
        <v>58.466666666666669</v>
      </c>
      <c r="W1499" s="100">
        <v>61.34</v>
      </c>
      <c r="X1499" s="100">
        <v>54.068965517241381</v>
      </c>
      <c r="Y1499" s="100">
        <v>45.5</v>
      </c>
      <c r="Z1499" s="100">
        <v>25.866666666666667</v>
      </c>
      <c r="AA1499" s="100">
        <v>27.862068965517242</v>
      </c>
      <c r="AB1499" s="100">
        <v>30.793333333333333</v>
      </c>
      <c r="AC1499" s="100">
        <v>32.633333333333333</v>
      </c>
      <c r="AD1499" s="100">
        <v>32.133333333333333</v>
      </c>
      <c r="AE1499" s="100">
        <v>19.75</v>
      </c>
      <c r="AF1499" s="100">
        <v>26.55</v>
      </c>
      <c r="AG1499" s="100">
        <v>40.74</v>
      </c>
      <c r="AH1499" s="100">
        <v>27.196551724137933</v>
      </c>
      <c r="AI1499" s="100">
        <v>40.013793103448279</v>
      </c>
      <c r="AJ1499" s="100">
        <v>52.324137931034485</v>
      </c>
      <c r="AK1499" s="100">
        <v>48.107142857142854</v>
      </c>
      <c r="AL1499" s="100">
        <v>48.678571428571431</v>
      </c>
      <c r="AM1499" s="100">
        <v>46.857142857142854</v>
      </c>
      <c r="AN1499" s="100">
        <v>49.857142857142854</v>
      </c>
      <c r="AO1499" s="100">
        <v>55.285714285714285</v>
      </c>
      <c r="AP1499" s="100">
        <v>44</v>
      </c>
      <c r="AQ1499" s="100">
        <v>30.482758620689655</v>
      </c>
      <c r="AR1499" s="100">
        <v>38</v>
      </c>
      <c r="AS1499" s="100">
        <v>22.586206896551722</v>
      </c>
      <c r="AT1499" s="1"/>
      <c r="AU1499" s="1"/>
      <c r="AV1499" s="1"/>
      <c r="AW1499" s="1"/>
      <c r="AX1499" s="1"/>
      <c r="AY1499" s="1"/>
      <c r="AZ1499" s="1"/>
      <c r="BA1499" s="1"/>
      <c r="BB1499" s="1"/>
      <c r="BC1499" s="1"/>
      <c r="BD1499" s="1"/>
      <c r="BE1499" s="1"/>
      <c r="BF1499" s="1"/>
      <c r="BG1499" s="1"/>
      <c r="BH1499" s="1"/>
      <c r="BI1499" s="1"/>
      <c r="BJ1499" s="1"/>
      <c r="BK1499" s="1"/>
      <c r="BL1499" s="1"/>
      <c r="BM1499" s="1"/>
    </row>
    <row r="1500" spans="1:65" ht="16.5" customHeight="1" x14ac:dyDescent="0.25">
      <c r="A1500" s="87">
        <v>26120600</v>
      </c>
      <c r="B1500" s="82" t="s">
        <v>26</v>
      </c>
      <c r="C1500" s="82" t="s">
        <v>2579</v>
      </c>
      <c r="D1500" s="82" t="s">
        <v>1800</v>
      </c>
      <c r="E1500" s="82" t="s">
        <v>1775</v>
      </c>
      <c r="F1500" s="82">
        <v>9</v>
      </c>
      <c r="G1500" s="82">
        <v>1100</v>
      </c>
      <c r="H1500" s="83">
        <v>-75.933333329999996</v>
      </c>
      <c r="I1500" s="93">
        <v>4.7166666699999995</v>
      </c>
      <c r="J1500" s="100">
        <v>34.75</v>
      </c>
      <c r="K1500" s="100">
        <v>30</v>
      </c>
      <c r="L1500" s="100">
        <v>30.25</v>
      </c>
      <c r="M1500" s="100">
        <v>35.700000000000003</v>
      </c>
      <c r="N1500" s="100">
        <v>28.85</v>
      </c>
      <c r="O1500" s="100">
        <v>29.55</v>
      </c>
      <c r="P1500" s="100">
        <v>50.2</v>
      </c>
      <c r="Q1500" s="100">
        <v>72.900000000000006</v>
      </c>
      <c r="R1500" s="100">
        <v>59.4</v>
      </c>
      <c r="S1500" s="100">
        <v>73.3</v>
      </c>
      <c r="T1500" s="100">
        <v>82.6</v>
      </c>
      <c r="U1500" s="100">
        <v>74.7</v>
      </c>
      <c r="V1500" s="100">
        <v>79.2</v>
      </c>
      <c r="W1500" s="100">
        <v>85.85</v>
      </c>
      <c r="X1500" s="100">
        <v>72.099999999999994</v>
      </c>
      <c r="Y1500" s="100">
        <v>68.578947368421055</v>
      </c>
      <c r="Z1500" s="100">
        <v>47.05263157894737</v>
      </c>
      <c r="AA1500" s="100">
        <v>34.450000000000003</v>
      </c>
      <c r="AB1500" s="100">
        <v>39.25</v>
      </c>
      <c r="AC1500" s="100">
        <v>36.4</v>
      </c>
      <c r="AD1500" s="100">
        <v>28.7</v>
      </c>
      <c r="AE1500" s="100">
        <v>31.55</v>
      </c>
      <c r="AF1500" s="100">
        <v>29.3</v>
      </c>
      <c r="AG1500" s="100">
        <v>38.25</v>
      </c>
      <c r="AH1500" s="100">
        <v>44.15</v>
      </c>
      <c r="AI1500" s="100">
        <v>61.3</v>
      </c>
      <c r="AJ1500" s="100">
        <v>62.15</v>
      </c>
      <c r="AK1500" s="100">
        <v>41.05263157894737</v>
      </c>
      <c r="AL1500" s="100">
        <v>69.89473684210526</v>
      </c>
      <c r="AM1500" s="100">
        <v>73.315789473684205</v>
      </c>
      <c r="AN1500" s="100">
        <v>82.25</v>
      </c>
      <c r="AO1500" s="100">
        <v>65.849999999999994</v>
      </c>
      <c r="AP1500" s="100">
        <v>78.849999999999994</v>
      </c>
      <c r="AQ1500" s="100">
        <v>41.25</v>
      </c>
      <c r="AR1500" s="100">
        <v>46.35</v>
      </c>
      <c r="AS1500" s="100">
        <v>30.6</v>
      </c>
      <c r="AT1500" s="1" t="s">
        <v>5204</v>
      </c>
      <c r="AU1500" s="1"/>
      <c r="AV1500" s="1"/>
      <c r="AW1500" s="1"/>
      <c r="AX1500" s="1"/>
      <c r="AY1500" s="1"/>
      <c r="AZ1500" s="1"/>
      <c r="BA1500" s="1"/>
      <c r="BB1500" s="1"/>
      <c r="BC1500" s="1"/>
      <c r="BD1500" s="1"/>
      <c r="BE1500" s="1"/>
      <c r="BF1500" s="1"/>
      <c r="BG1500" s="1"/>
      <c r="BH1500" s="1"/>
      <c r="BI1500" s="1"/>
      <c r="BJ1500" s="1"/>
      <c r="BK1500" s="1"/>
      <c r="BL1500" s="1"/>
      <c r="BM1500" s="1"/>
    </row>
    <row r="1501" spans="1:65" ht="16.5" customHeight="1" x14ac:dyDescent="0.25">
      <c r="A1501" s="87">
        <v>53110020</v>
      </c>
      <c r="B1501" s="82" t="s">
        <v>26</v>
      </c>
      <c r="C1501" s="82" t="s">
        <v>2870</v>
      </c>
      <c r="D1501" s="82" t="s">
        <v>1802</v>
      </c>
      <c r="E1501" s="82" t="s">
        <v>1775</v>
      </c>
      <c r="F1501" s="82">
        <v>9</v>
      </c>
      <c r="G1501" s="82">
        <v>368</v>
      </c>
      <c r="H1501" s="83">
        <v>-76.758611110000004</v>
      </c>
      <c r="I1501" s="93">
        <v>3.7819722200000001</v>
      </c>
      <c r="J1501" s="100">
        <v>54.684210526315788</v>
      </c>
      <c r="K1501" s="100">
        <v>56.684210526315788</v>
      </c>
      <c r="L1501" s="100">
        <v>49.789473684210527</v>
      </c>
      <c r="M1501" s="100">
        <v>54.631578947368418</v>
      </c>
      <c r="N1501" s="100">
        <v>53.10526315789474</v>
      </c>
      <c r="O1501" s="100">
        <v>30.9</v>
      </c>
      <c r="P1501" s="100">
        <v>41.789473684210527</v>
      </c>
      <c r="Q1501" s="100">
        <v>49.85</v>
      </c>
      <c r="R1501" s="100">
        <v>70.849999999999994</v>
      </c>
      <c r="S1501" s="100">
        <v>52.3</v>
      </c>
      <c r="T1501" s="100">
        <v>63.473684210526315</v>
      </c>
      <c r="U1501" s="100">
        <v>62.315789473684212</v>
      </c>
      <c r="V1501" s="100">
        <v>51.6</v>
      </c>
      <c r="W1501" s="100">
        <v>65.421052631578945</v>
      </c>
      <c r="X1501" s="100">
        <v>69.368421052631575</v>
      </c>
      <c r="Y1501" s="100">
        <v>46.35</v>
      </c>
      <c r="Z1501" s="100">
        <v>31</v>
      </c>
      <c r="AA1501" s="100">
        <v>32.25</v>
      </c>
      <c r="AB1501" s="100">
        <v>37</v>
      </c>
      <c r="AC1501" s="100">
        <v>35.94736842105263</v>
      </c>
      <c r="AD1501" s="100">
        <v>45.210526315789473</v>
      </c>
      <c r="AE1501" s="100">
        <v>32.526315789473685</v>
      </c>
      <c r="AF1501" s="100">
        <v>31.210526315789473</v>
      </c>
      <c r="AG1501" s="100">
        <v>43.5</v>
      </c>
      <c r="AH1501" s="100">
        <v>47.058823529411768</v>
      </c>
      <c r="AI1501" s="100">
        <v>55.058823529411768</v>
      </c>
      <c r="AJ1501" s="100">
        <v>90.764705882352942</v>
      </c>
      <c r="AK1501" s="100">
        <v>92.666666666666671</v>
      </c>
      <c r="AL1501" s="100">
        <v>88.277777777777771</v>
      </c>
      <c r="AM1501" s="100">
        <v>122.17222222222222</v>
      </c>
      <c r="AN1501" s="100">
        <v>110.05263157894737</v>
      </c>
      <c r="AO1501" s="100">
        <v>90.421052631578945</v>
      </c>
      <c r="AP1501" s="100">
        <v>90.21052631578948</v>
      </c>
      <c r="AQ1501" s="100">
        <v>81.8</v>
      </c>
      <c r="AR1501" s="100">
        <v>94.35</v>
      </c>
      <c r="AS1501" s="100">
        <v>40.1</v>
      </c>
      <c r="AT1501" s="1" t="s">
        <v>5204</v>
      </c>
      <c r="AU1501" s="1"/>
      <c r="AV1501" s="1"/>
      <c r="AW1501" s="1"/>
      <c r="AX1501" s="1"/>
      <c r="AY1501" s="1"/>
      <c r="AZ1501" s="1"/>
      <c r="BA1501" s="1"/>
      <c r="BB1501" s="1"/>
      <c r="BC1501" s="1"/>
      <c r="BD1501" s="1"/>
      <c r="BE1501" s="1"/>
      <c r="BF1501" s="1"/>
      <c r="BG1501" s="1"/>
      <c r="BH1501" s="1"/>
      <c r="BI1501" s="1"/>
      <c r="BJ1501" s="1"/>
      <c r="BK1501" s="1"/>
      <c r="BL1501" s="1"/>
      <c r="BM1501" s="1"/>
    </row>
    <row r="1502" spans="1:65" ht="16.5" customHeight="1" x14ac:dyDescent="0.25">
      <c r="A1502" s="87">
        <v>53110030</v>
      </c>
      <c r="B1502" s="82" t="s">
        <v>26</v>
      </c>
      <c r="C1502" s="82" t="s">
        <v>1801</v>
      </c>
      <c r="D1502" s="82" t="s">
        <v>1802</v>
      </c>
      <c r="E1502" s="82" t="s">
        <v>1775</v>
      </c>
      <c r="F1502" s="82">
        <v>9</v>
      </c>
      <c r="G1502" s="82">
        <v>1601</v>
      </c>
      <c r="H1502" s="83">
        <v>-76.715277779999994</v>
      </c>
      <c r="I1502" s="93">
        <v>3.6330555599999999</v>
      </c>
      <c r="J1502" s="100">
        <v>24.724137931034484</v>
      </c>
      <c r="K1502" s="100">
        <v>24.03448275862069</v>
      </c>
      <c r="L1502" s="100">
        <v>17.827586206896552</v>
      </c>
      <c r="M1502" s="100">
        <v>16.7</v>
      </c>
      <c r="N1502" s="100">
        <v>15.866666666666667</v>
      </c>
      <c r="O1502" s="100">
        <v>14.703703703703704</v>
      </c>
      <c r="P1502" s="100">
        <v>19.166666666666668</v>
      </c>
      <c r="Q1502" s="100">
        <v>20.3</v>
      </c>
      <c r="R1502" s="100">
        <v>29.166666666666668</v>
      </c>
      <c r="S1502" s="100">
        <v>36.862068965517238</v>
      </c>
      <c r="T1502" s="100">
        <v>47.96551724137931</v>
      </c>
      <c r="U1502" s="100">
        <v>48.758620689655174</v>
      </c>
      <c r="V1502" s="100">
        <v>48.833333333333336</v>
      </c>
      <c r="W1502" s="100">
        <v>47.466666666666669</v>
      </c>
      <c r="X1502" s="100">
        <v>45.623333333333335</v>
      </c>
      <c r="Y1502" s="100">
        <v>36.379310344827587</v>
      </c>
      <c r="Z1502" s="100">
        <v>26.5</v>
      </c>
      <c r="AA1502" s="100">
        <v>28.642857142857142</v>
      </c>
      <c r="AB1502" s="100">
        <v>24.655172413793103</v>
      </c>
      <c r="AC1502" s="100">
        <v>22.344827586206897</v>
      </c>
      <c r="AD1502" s="100">
        <v>23.379310344827587</v>
      </c>
      <c r="AE1502" s="100">
        <v>21.442857142857143</v>
      </c>
      <c r="AF1502" s="100">
        <v>15.964285714285714</v>
      </c>
      <c r="AG1502" s="100">
        <v>20.5</v>
      </c>
      <c r="AH1502" s="100">
        <v>27.517241379310345</v>
      </c>
      <c r="AI1502" s="100">
        <v>25.571428571428573</v>
      </c>
      <c r="AJ1502" s="100">
        <v>25.448275862068964</v>
      </c>
      <c r="AK1502" s="100">
        <v>36.777777777777779</v>
      </c>
      <c r="AL1502" s="100">
        <v>34.888888888888886</v>
      </c>
      <c r="AM1502" s="100">
        <v>38.851851851851855</v>
      </c>
      <c r="AN1502" s="100">
        <v>42.266666666666666</v>
      </c>
      <c r="AO1502" s="100">
        <v>44.266666666666666</v>
      </c>
      <c r="AP1502" s="100">
        <v>45.033333333333331</v>
      </c>
      <c r="AQ1502" s="100">
        <v>30.655172413793103</v>
      </c>
      <c r="AR1502" s="100">
        <v>26.344827586206897</v>
      </c>
      <c r="AS1502" s="100">
        <v>23.689655172413794</v>
      </c>
      <c r="AT1502" s="1"/>
      <c r="AU1502" s="1"/>
      <c r="AV1502" s="1"/>
      <c r="AW1502" s="1"/>
      <c r="AX1502" s="1"/>
      <c r="AY1502" s="1"/>
      <c r="AZ1502" s="1"/>
      <c r="BA1502" s="1"/>
      <c r="BB1502" s="1"/>
      <c r="BC1502" s="1"/>
      <c r="BD1502" s="1"/>
      <c r="BE1502" s="1"/>
      <c r="BF1502" s="1"/>
      <c r="BG1502" s="1"/>
      <c r="BH1502" s="1"/>
      <c r="BI1502" s="1"/>
      <c r="BJ1502" s="1"/>
      <c r="BK1502" s="1"/>
      <c r="BL1502" s="1"/>
      <c r="BM1502" s="1"/>
    </row>
    <row r="1503" spans="1:65" ht="16.5" customHeight="1" x14ac:dyDescent="0.25">
      <c r="A1503" s="87">
        <v>53100040</v>
      </c>
      <c r="B1503" s="82" t="s">
        <v>26</v>
      </c>
      <c r="C1503" s="82" t="s">
        <v>1803</v>
      </c>
      <c r="D1503" s="82" t="s">
        <v>1802</v>
      </c>
      <c r="E1503" s="82" t="s">
        <v>1775</v>
      </c>
      <c r="F1503" s="82">
        <v>9</v>
      </c>
      <c r="G1503" s="82">
        <v>1523</v>
      </c>
      <c r="H1503" s="83">
        <v>-76.708888889999997</v>
      </c>
      <c r="I1503" s="93">
        <v>3.5262500000000001</v>
      </c>
      <c r="J1503" s="100">
        <v>27.033333333333335</v>
      </c>
      <c r="K1503" s="100">
        <v>29.433333333333334</v>
      </c>
      <c r="L1503" s="100">
        <v>25</v>
      </c>
      <c r="M1503" s="100">
        <v>25.517241379310345</v>
      </c>
      <c r="N1503" s="100">
        <v>29.344827586206897</v>
      </c>
      <c r="O1503" s="100">
        <v>20.413793103448278</v>
      </c>
      <c r="P1503" s="100">
        <v>31.366666666666667</v>
      </c>
      <c r="Q1503" s="100">
        <v>29.466666666666665</v>
      </c>
      <c r="R1503" s="100">
        <v>35.56666666666667</v>
      </c>
      <c r="S1503" s="100">
        <v>44.7</v>
      </c>
      <c r="T1503" s="100">
        <v>53.931034482758619</v>
      </c>
      <c r="U1503" s="100">
        <v>46.862068965517238</v>
      </c>
      <c r="V1503" s="100">
        <v>52.344827586206897</v>
      </c>
      <c r="W1503" s="100">
        <v>41.6</v>
      </c>
      <c r="X1503" s="100">
        <v>45.8</v>
      </c>
      <c r="Y1503" s="100">
        <v>30.262068965517241</v>
      </c>
      <c r="Z1503" s="100">
        <v>23.103448275862068</v>
      </c>
      <c r="AA1503" s="100">
        <v>25.333333333333332</v>
      </c>
      <c r="AB1503" s="100">
        <v>21.793103448275861</v>
      </c>
      <c r="AC1503" s="100">
        <v>14.379310344827585</v>
      </c>
      <c r="AD1503" s="100">
        <v>22.642857142857142</v>
      </c>
      <c r="AE1503" s="100">
        <v>18.266666666666666</v>
      </c>
      <c r="AF1503" s="100">
        <v>14.366666666666667</v>
      </c>
      <c r="AG1503" s="100">
        <v>19</v>
      </c>
      <c r="AH1503" s="100">
        <v>24.785714285714285</v>
      </c>
      <c r="AI1503" s="100">
        <v>22</v>
      </c>
      <c r="AJ1503" s="100">
        <v>36.767857142857146</v>
      </c>
      <c r="AK1503" s="100">
        <v>48.586206896551722</v>
      </c>
      <c r="AL1503" s="100">
        <v>49.989655172413798</v>
      </c>
      <c r="AM1503" s="100">
        <v>46.5</v>
      </c>
      <c r="AN1503" s="100">
        <v>54.370370370370374</v>
      </c>
      <c r="AO1503" s="100">
        <v>47.689655172413794</v>
      </c>
      <c r="AP1503" s="100">
        <v>39.535714285714285</v>
      </c>
      <c r="AQ1503" s="100">
        <v>31.766666666666666</v>
      </c>
      <c r="AR1503" s="100">
        <v>42.633333333333333</v>
      </c>
      <c r="AS1503" s="100">
        <v>29.066666666666666</v>
      </c>
      <c r="AT1503" s="1"/>
      <c r="AU1503" s="1"/>
      <c r="AV1503" s="1"/>
      <c r="AW1503" s="1"/>
      <c r="AX1503" s="1"/>
      <c r="AY1503" s="1"/>
      <c r="AZ1503" s="1"/>
      <c r="BA1503" s="1"/>
      <c r="BB1503" s="1"/>
      <c r="BC1503" s="1"/>
      <c r="BD1503" s="1"/>
      <c r="BE1503" s="1"/>
      <c r="BF1503" s="1"/>
      <c r="BG1503" s="1"/>
      <c r="BH1503" s="1"/>
      <c r="BI1503" s="1"/>
      <c r="BJ1503" s="1"/>
      <c r="BK1503" s="1"/>
      <c r="BL1503" s="1"/>
      <c r="BM1503" s="1"/>
    </row>
    <row r="1504" spans="1:65" ht="16.5" customHeight="1" x14ac:dyDescent="0.25">
      <c r="A1504" s="87">
        <v>26110200</v>
      </c>
      <c r="B1504" s="82" t="s">
        <v>26</v>
      </c>
      <c r="C1504" s="82" t="s">
        <v>2548</v>
      </c>
      <c r="D1504" s="82" t="s">
        <v>1805</v>
      </c>
      <c r="E1504" s="82" t="s">
        <v>1775</v>
      </c>
      <c r="F1504" s="82">
        <v>9</v>
      </c>
      <c r="G1504" s="82">
        <v>1813</v>
      </c>
      <c r="H1504" s="83">
        <v>-76.05</v>
      </c>
      <c r="I1504" s="93">
        <v>4.8833333300000001</v>
      </c>
      <c r="J1504" s="100">
        <v>45.315789473684212</v>
      </c>
      <c r="K1504" s="100">
        <v>51.736842105263158</v>
      </c>
      <c r="L1504" s="100">
        <v>46.944444444444443</v>
      </c>
      <c r="M1504" s="100">
        <v>48.7</v>
      </c>
      <c r="N1504" s="100">
        <v>56.5</v>
      </c>
      <c r="O1504" s="100">
        <v>54.35</v>
      </c>
      <c r="P1504" s="100">
        <v>68.599999999999994</v>
      </c>
      <c r="Q1504" s="100">
        <v>69.405000000000001</v>
      </c>
      <c r="R1504" s="100">
        <v>91.6</v>
      </c>
      <c r="S1504" s="100">
        <v>81.473684210526315</v>
      </c>
      <c r="T1504" s="100">
        <v>83.473684210526315</v>
      </c>
      <c r="U1504" s="100">
        <v>83.578947368421055</v>
      </c>
      <c r="V1504" s="100">
        <v>72.3</v>
      </c>
      <c r="W1504" s="100">
        <v>88.5</v>
      </c>
      <c r="X1504" s="100">
        <v>81.7</v>
      </c>
      <c r="Y1504" s="100">
        <v>67.05</v>
      </c>
      <c r="Z1504" s="100">
        <v>58.4</v>
      </c>
      <c r="AA1504" s="100">
        <v>54</v>
      </c>
      <c r="AB1504" s="100">
        <v>60.3</v>
      </c>
      <c r="AC1504" s="100">
        <v>47.8</v>
      </c>
      <c r="AD1504" s="100">
        <v>46.10526315789474</v>
      </c>
      <c r="AE1504" s="100">
        <v>31.294117647058822</v>
      </c>
      <c r="AF1504" s="100">
        <v>31.0625</v>
      </c>
      <c r="AG1504" s="100">
        <v>45.131250000000001</v>
      </c>
      <c r="AH1504" s="100">
        <v>46.277777777777779</v>
      </c>
      <c r="AI1504" s="100">
        <v>55.222222222222221</v>
      </c>
      <c r="AJ1504" s="100">
        <v>82.555555555555557</v>
      </c>
      <c r="AK1504" s="100">
        <v>59</v>
      </c>
      <c r="AL1504" s="100">
        <v>74.315789473684205</v>
      </c>
      <c r="AM1504" s="100">
        <v>101.05263157894737</v>
      </c>
      <c r="AN1504" s="100">
        <v>100.1</v>
      </c>
      <c r="AO1504" s="100">
        <v>99.15</v>
      </c>
      <c r="AP1504" s="100">
        <v>100.21052631578948</v>
      </c>
      <c r="AQ1504" s="100">
        <v>64.7</v>
      </c>
      <c r="AR1504" s="100">
        <v>73.3</v>
      </c>
      <c r="AS1504" s="100">
        <v>52.388888888888886</v>
      </c>
      <c r="AT1504" s="1" t="s">
        <v>5204</v>
      </c>
      <c r="AU1504" s="1"/>
      <c r="AV1504" s="1"/>
      <c r="AW1504" s="1"/>
      <c r="AX1504" s="1"/>
      <c r="AY1504" s="1"/>
      <c r="AZ1504" s="1"/>
      <c r="BA1504" s="1"/>
      <c r="BB1504" s="1"/>
      <c r="BC1504" s="1"/>
      <c r="BD1504" s="1"/>
      <c r="BE1504" s="1"/>
      <c r="BF1504" s="1"/>
      <c r="BG1504" s="1"/>
      <c r="BH1504" s="1"/>
      <c r="BI1504" s="1"/>
      <c r="BJ1504" s="1"/>
      <c r="BK1504" s="1"/>
      <c r="BL1504" s="1"/>
      <c r="BM1504" s="1"/>
    </row>
    <row r="1505" spans="1:65" ht="16.5" customHeight="1" x14ac:dyDescent="0.25">
      <c r="A1505" s="87">
        <v>26110120</v>
      </c>
      <c r="B1505" s="82" t="s">
        <v>26</v>
      </c>
      <c r="C1505" s="82" t="s">
        <v>1804</v>
      </c>
      <c r="D1505" s="82" t="s">
        <v>1805</v>
      </c>
      <c r="E1505" s="82" t="s">
        <v>1775</v>
      </c>
      <c r="F1505" s="82">
        <v>9</v>
      </c>
      <c r="G1505" s="82">
        <v>1341</v>
      </c>
      <c r="H1505" s="83">
        <v>-76.038527779999995</v>
      </c>
      <c r="I1505" s="93">
        <v>4.9710833299999999</v>
      </c>
      <c r="J1505" s="100">
        <v>45.8</v>
      </c>
      <c r="K1505" s="100">
        <v>54.06666666666667</v>
      </c>
      <c r="L1505" s="100">
        <v>40.833333333333336</v>
      </c>
      <c r="M1505" s="100">
        <v>51.266666666666666</v>
      </c>
      <c r="N1505" s="100">
        <v>50.666666666666664</v>
      </c>
      <c r="O1505" s="100">
        <v>51.7</v>
      </c>
      <c r="P1505" s="100">
        <v>66.13333333333334</v>
      </c>
      <c r="Q1505" s="100">
        <v>76.566666666666663</v>
      </c>
      <c r="R1505" s="100">
        <v>87.433333333333337</v>
      </c>
      <c r="S1505" s="100">
        <v>92.766666666666666</v>
      </c>
      <c r="T1505" s="100">
        <v>91.183333333333337</v>
      </c>
      <c r="U1505" s="100">
        <v>81.319999999999993</v>
      </c>
      <c r="V1505" s="100">
        <v>80.566666666666663</v>
      </c>
      <c r="W1505" s="100">
        <v>88.533333333333331</v>
      </c>
      <c r="X1505" s="100">
        <v>84.758620689655174</v>
      </c>
      <c r="Y1505" s="100">
        <v>71.533333333333331</v>
      </c>
      <c r="Z1505" s="100">
        <v>50.8</v>
      </c>
      <c r="AA1505" s="100">
        <v>64.099999999999994</v>
      </c>
      <c r="AB1505" s="100">
        <v>56.766666666666666</v>
      </c>
      <c r="AC1505" s="100">
        <v>56.866666666666667</v>
      </c>
      <c r="AD1505" s="100">
        <v>56.466666666666669</v>
      </c>
      <c r="AE1505" s="100">
        <v>33.655172413793103</v>
      </c>
      <c r="AF1505" s="100">
        <v>58.275862068965516</v>
      </c>
      <c r="AG1505" s="100">
        <v>51.896551724137929</v>
      </c>
      <c r="AH1505" s="100">
        <v>48.482758620689658</v>
      </c>
      <c r="AI1505" s="100">
        <v>46.448275862068968</v>
      </c>
      <c r="AJ1505" s="100">
        <v>64.172413793103445</v>
      </c>
      <c r="AK1505" s="100">
        <v>76.379310344827587</v>
      </c>
      <c r="AL1505" s="100">
        <v>86.206896551724142</v>
      </c>
      <c r="AM1505" s="100">
        <v>122</v>
      </c>
      <c r="AN1505" s="100">
        <v>86.571428571428569</v>
      </c>
      <c r="AO1505" s="100">
        <v>102.65517241379311</v>
      </c>
      <c r="AP1505" s="100">
        <v>102.79310344827586</v>
      </c>
      <c r="AQ1505" s="100">
        <v>79.36666666666666</v>
      </c>
      <c r="AR1505" s="100">
        <v>74.5</v>
      </c>
      <c r="AS1505" s="100">
        <v>55.96551724137931</v>
      </c>
      <c r="AT1505" s="1"/>
      <c r="AU1505" s="1"/>
      <c r="AV1505" s="1"/>
      <c r="AW1505" s="1"/>
      <c r="AX1505" s="1"/>
      <c r="AY1505" s="1"/>
      <c r="AZ1505" s="1"/>
      <c r="BA1505" s="1"/>
      <c r="BB1505" s="1"/>
      <c r="BC1505" s="1"/>
      <c r="BD1505" s="1"/>
      <c r="BE1505" s="1"/>
      <c r="BF1505" s="1"/>
      <c r="BG1505" s="1"/>
      <c r="BH1505" s="1"/>
      <c r="BI1505" s="1"/>
      <c r="BJ1505" s="1"/>
      <c r="BK1505" s="1"/>
      <c r="BL1505" s="1"/>
      <c r="BM1505" s="1"/>
    </row>
    <row r="1506" spans="1:65" ht="16.5" customHeight="1" x14ac:dyDescent="0.25">
      <c r="A1506" s="87">
        <v>54030160</v>
      </c>
      <c r="B1506" s="82" t="s">
        <v>26</v>
      </c>
      <c r="C1506" s="82" t="s">
        <v>2888</v>
      </c>
      <c r="D1506" s="82" t="s">
        <v>2888</v>
      </c>
      <c r="E1506" s="82" t="s">
        <v>1775</v>
      </c>
      <c r="F1506" s="82">
        <v>9</v>
      </c>
      <c r="G1506" s="82">
        <v>1850</v>
      </c>
      <c r="H1506" s="83">
        <v>-76.216666669999995</v>
      </c>
      <c r="I1506" s="93">
        <v>4.7666666700000002</v>
      </c>
      <c r="J1506" s="100">
        <v>29.1</v>
      </c>
      <c r="K1506" s="100">
        <v>37.9</v>
      </c>
      <c r="L1506" s="100">
        <v>28.9</v>
      </c>
      <c r="M1506" s="100">
        <v>23.7</v>
      </c>
      <c r="N1506" s="100">
        <v>39.75</v>
      </c>
      <c r="O1506" s="100">
        <v>26.45</v>
      </c>
      <c r="P1506" s="100">
        <v>44.166666666666664</v>
      </c>
      <c r="Q1506" s="100">
        <v>50.222222222222221</v>
      </c>
      <c r="R1506" s="100">
        <v>57.333333333333336</v>
      </c>
      <c r="S1506" s="100">
        <v>63.210526315789473</v>
      </c>
      <c r="T1506" s="100">
        <v>75.78947368421052</v>
      </c>
      <c r="U1506" s="100">
        <v>63</v>
      </c>
      <c r="V1506" s="100">
        <v>53.2</v>
      </c>
      <c r="W1506" s="100">
        <v>47.55</v>
      </c>
      <c r="X1506" s="100">
        <v>56.8</v>
      </c>
      <c r="Y1506" s="100">
        <v>51.4</v>
      </c>
      <c r="Z1506" s="100">
        <v>28.55</v>
      </c>
      <c r="AA1506" s="100">
        <v>26.35</v>
      </c>
      <c r="AB1506" s="100">
        <v>36.799999999999997</v>
      </c>
      <c r="AC1506" s="100">
        <v>33.75</v>
      </c>
      <c r="AD1506" s="100">
        <v>37.35</v>
      </c>
      <c r="AE1506" s="100">
        <v>22.25</v>
      </c>
      <c r="AF1506" s="100">
        <v>31.55</v>
      </c>
      <c r="AG1506" s="100">
        <v>40</v>
      </c>
      <c r="AH1506" s="100">
        <v>40</v>
      </c>
      <c r="AI1506" s="100">
        <v>50.35</v>
      </c>
      <c r="AJ1506" s="100">
        <v>66</v>
      </c>
      <c r="AK1506" s="100">
        <v>54.1</v>
      </c>
      <c r="AL1506" s="100">
        <v>63.75</v>
      </c>
      <c r="AM1506" s="100">
        <v>75</v>
      </c>
      <c r="AN1506" s="100">
        <v>78.3</v>
      </c>
      <c r="AO1506" s="100">
        <v>78.05</v>
      </c>
      <c r="AP1506" s="100">
        <v>74.95</v>
      </c>
      <c r="AQ1506" s="100">
        <v>65.3</v>
      </c>
      <c r="AR1506" s="100">
        <v>57.5</v>
      </c>
      <c r="AS1506" s="100">
        <v>42.85</v>
      </c>
      <c r="AT1506" s="1" t="s">
        <v>5204</v>
      </c>
      <c r="AU1506" s="1"/>
      <c r="AV1506" s="1"/>
      <c r="AW1506" s="1"/>
      <c r="AX1506" s="1"/>
      <c r="AY1506" s="1"/>
      <c r="AZ1506" s="1"/>
      <c r="BA1506" s="1"/>
      <c r="BB1506" s="1"/>
      <c r="BC1506" s="1"/>
      <c r="BD1506" s="1"/>
      <c r="BE1506" s="1"/>
      <c r="BF1506" s="1"/>
      <c r="BG1506" s="1"/>
      <c r="BH1506" s="1"/>
      <c r="BI1506" s="1"/>
      <c r="BJ1506" s="1"/>
      <c r="BK1506" s="1"/>
      <c r="BL1506" s="1"/>
      <c r="BM1506" s="1"/>
    </row>
    <row r="1507" spans="1:65" ht="16.5" customHeight="1" x14ac:dyDescent="0.25">
      <c r="A1507" s="87">
        <v>26090510</v>
      </c>
      <c r="B1507" s="82" t="s">
        <v>26</v>
      </c>
      <c r="C1507" s="82" t="s">
        <v>2516</v>
      </c>
      <c r="D1507" s="82" t="s">
        <v>1807</v>
      </c>
      <c r="E1507" s="82" t="s">
        <v>1775</v>
      </c>
      <c r="F1507" s="82">
        <v>9</v>
      </c>
      <c r="G1507" s="82">
        <v>1555</v>
      </c>
      <c r="H1507" s="83">
        <v>-76.099999999999994</v>
      </c>
      <c r="I1507" s="93">
        <v>3.6333333300000001</v>
      </c>
      <c r="J1507" s="100">
        <v>27.85</v>
      </c>
      <c r="K1507" s="100">
        <v>25.405000000000001</v>
      </c>
      <c r="L1507" s="100">
        <v>23.25</v>
      </c>
      <c r="M1507" s="100">
        <v>12.9</v>
      </c>
      <c r="N1507" s="100">
        <v>21.2</v>
      </c>
      <c r="O1507" s="100">
        <v>20.789473684210527</v>
      </c>
      <c r="P1507" s="100">
        <v>19.157894736842106</v>
      </c>
      <c r="Q1507" s="100">
        <v>30.5</v>
      </c>
      <c r="R1507" s="100">
        <v>36.700000000000003</v>
      </c>
      <c r="S1507" s="100">
        <v>33.200000000000003</v>
      </c>
      <c r="T1507" s="100">
        <v>34.299999999999997</v>
      </c>
      <c r="U1507" s="100">
        <v>32.914999999999999</v>
      </c>
      <c r="V1507" s="100">
        <v>29.263157894736842</v>
      </c>
      <c r="W1507" s="100">
        <v>23.315789473684209</v>
      </c>
      <c r="X1507" s="100">
        <v>19</v>
      </c>
      <c r="Y1507" s="100">
        <v>19.399999999999999</v>
      </c>
      <c r="Z1507" s="100">
        <v>8.25</v>
      </c>
      <c r="AA1507" s="100">
        <v>5.15</v>
      </c>
      <c r="AB1507" s="100">
        <v>7.95</v>
      </c>
      <c r="AC1507" s="100">
        <v>9.8000000000000007</v>
      </c>
      <c r="AD1507" s="100">
        <v>6.9</v>
      </c>
      <c r="AE1507" s="100">
        <v>5.55</v>
      </c>
      <c r="AF1507" s="100">
        <v>3.45</v>
      </c>
      <c r="AG1507" s="100">
        <v>9.25</v>
      </c>
      <c r="AH1507" s="100">
        <v>15</v>
      </c>
      <c r="AI1507" s="100">
        <v>6.45</v>
      </c>
      <c r="AJ1507" s="100">
        <v>29</v>
      </c>
      <c r="AK1507" s="100">
        <v>26.45</v>
      </c>
      <c r="AL1507" s="100">
        <v>52.9</v>
      </c>
      <c r="AM1507" s="100">
        <v>44.05</v>
      </c>
      <c r="AN1507" s="100">
        <v>41.89473684210526</v>
      </c>
      <c r="AO1507" s="100">
        <v>53.578947368421055</v>
      </c>
      <c r="AP1507" s="100">
        <v>47.1</v>
      </c>
      <c r="AQ1507" s="100">
        <v>28.15</v>
      </c>
      <c r="AR1507" s="100">
        <v>37</v>
      </c>
      <c r="AS1507" s="100">
        <v>21.55</v>
      </c>
      <c r="AT1507" s="1" t="s">
        <v>5204</v>
      </c>
      <c r="AU1507" s="1"/>
      <c r="AV1507" s="1"/>
      <c r="AW1507" s="1"/>
      <c r="AX1507" s="1"/>
      <c r="AY1507" s="1"/>
      <c r="AZ1507" s="1"/>
      <c r="BA1507" s="1"/>
      <c r="BB1507" s="1"/>
      <c r="BC1507" s="1"/>
      <c r="BD1507" s="1"/>
      <c r="BE1507" s="1"/>
      <c r="BF1507" s="1"/>
      <c r="BG1507" s="1"/>
      <c r="BH1507" s="1"/>
      <c r="BI1507" s="1"/>
      <c r="BJ1507" s="1"/>
      <c r="BK1507" s="1"/>
      <c r="BL1507" s="1"/>
      <c r="BM1507" s="1"/>
    </row>
    <row r="1508" spans="1:65" ht="16.5" customHeight="1" x14ac:dyDescent="0.25">
      <c r="A1508" s="87">
        <v>26090520</v>
      </c>
      <c r="B1508" s="82" t="s">
        <v>26</v>
      </c>
      <c r="C1508" s="82" t="s">
        <v>1249</v>
      </c>
      <c r="D1508" s="82" t="s">
        <v>1807</v>
      </c>
      <c r="E1508" s="82" t="s">
        <v>1775</v>
      </c>
      <c r="F1508" s="82">
        <v>9</v>
      </c>
      <c r="G1508" s="82">
        <v>1424</v>
      </c>
      <c r="H1508" s="83">
        <v>-76.2</v>
      </c>
      <c r="I1508" s="93">
        <v>3.6666666699999997</v>
      </c>
      <c r="J1508" s="100">
        <v>60.4</v>
      </c>
      <c r="K1508" s="100">
        <v>49.8</v>
      </c>
      <c r="L1508" s="100">
        <v>62.684210526315788</v>
      </c>
      <c r="M1508" s="100">
        <v>44</v>
      </c>
      <c r="N1508" s="100">
        <v>47.1</v>
      </c>
      <c r="O1508" s="100">
        <v>40.549999999999997</v>
      </c>
      <c r="P1508" s="100">
        <v>53.85</v>
      </c>
      <c r="Q1508" s="100">
        <v>62.65</v>
      </c>
      <c r="R1508" s="100">
        <v>80.3</v>
      </c>
      <c r="S1508" s="100">
        <v>69.05</v>
      </c>
      <c r="T1508" s="100">
        <v>75.7</v>
      </c>
      <c r="U1508" s="100">
        <v>61.25</v>
      </c>
      <c r="V1508" s="100">
        <v>48.2</v>
      </c>
      <c r="W1508" s="100">
        <v>43.5</v>
      </c>
      <c r="X1508" s="100">
        <v>49.263157894736842</v>
      </c>
      <c r="Y1508" s="100">
        <v>40.32</v>
      </c>
      <c r="Z1508" s="100">
        <v>12.95</v>
      </c>
      <c r="AA1508" s="100">
        <v>15.55</v>
      </c>
      <c r="AB1508" s="100">
        <v>16.45</v>
      </c>
      <c r="AC1508" s="100">
        <v>10</v>
      </c>
      <c r="AD1508" s="100">
        <v>12.35</v>
      </c>
      <c r="AE1508" s="100">
        <v>11.7</v>
      </c>
      <c r="AF1508" s="100">
        <v>8.75</v>
      </c>
      <c r="AG1508" s="100">
        <v>25.45</v>
      </c>
      <c r="AH1508" s="100">
        <v>21.45</v>
      </c>
      <c r="AI1508" s="100">
        <v>34.5</v>
      </c>
      <c r="AJ1508" s="100">
        <v>65.099999999999994</v>
      </c>
      <c r="AK1508" s="100">
        <v>71</v>
      </c>
      <c r="AL1508" s="100">
        <v>78.7</v>
      </c>
      <c r="AM1508" s="100">
        <v>85.1</v>
      </c>
      <c r="AN1508" s="100">
        <v>89.65</v>
      </c>
      <c r="AO1508" s="100">
        <v>103.73684210526316</v>
      </c>
      <c r="AP1508" s="100">
        <v>94.1</v>
      </c>
      <c r="AQ1508" s="100">
        <v>66.7</v>
      </c>
      <c r="AR1508" s="100">
        <v>91.2</v>
      </c>
      <c r="AS1508" s="100">
        <v>48.55</v>
      </c>
      <c r="AT1508" s="1" t="s">
        <v>5204</v>
      </c>
      <c r="AU1508" s="1"/>
      <c r="AV1508" s="1"/>
      <c r="AW1508" s="1"/>
      <c r="AX1508" s="1"/>
      <c r="AY1508" s="1"/>
      <c r="AZ1508" s="1"/>
      <c r="BA1508" s="1"/>
      <c r="BB1508" s="1"/>
      <c r="BC1508" s="1"/>
      <c r="BD1508" s="1"/>
      <c r="BE1508" s="1"/>
      <c r="BF1508" s="1"/>
      <c r="BG1508" s="1"/>
      <c r="BH1508" s="1"/>
      <c r="BI1508" s="1"/>
      <c r="BJ1508" s="1"/>
      <c r="BK1508" s="1"/>
      <c r="BL1508" s="1"/>
      <c r="BM1508" s="1"/>
    </row>
    <row r="1509" spans="1:65" ht="16.5" customHeight="1" x14ac:dyDescent="0.25">
      <c r="A1509" s="87">
        <v>26090460</v>
      </c>
      <c r="B1509" s="82" t="s">
        <v>26</v>
      </c>
      <c r="C1509" s="82" t="s">
        <v>1806</v>
      </c>
      <c r="D1509" s="82" t="s">
        <v>1807</v>
      </c>
      <c r="E1509" s="82" t="s">
        <v>1775</v>
      </c>
      <c r="F1509" s="82">
        <v>9</v>
      </c>
      <c r="G1509" s="82">
        <v>1305</v>
      </c>
      <c r="H1509" s="83">
        <v>-76.199722220000012</v>
      </c>
      <c r="I1509" s="93">
        <v>3.6497222200000001</v>
      </c>
      <c r="J1509" s="100">
        <v>36.958333333333336</v>
      </c>
      <c r="K1509" s="100">
        <v>40.291666666666664</v>
      </c>
      <c r="L1509" s="100">
        <v>43.8</v>
      </c>
      <c r="M1509" s="100">
        <v>34.892857142857146</v>
      </c>
      <c r="N1509" s="100">
        <v>45.814814814814817</v>
      </c>
      <c r="O1509" s="100">
        <v>46.24</v>
      </c>
      <c r="P1509" s="100">
        <v>54.642857142857146</v>
      </c>
      <c r="Q1509" s="100">
        <v>63.428571428571431</v>
      </c>
      <c r="R1509" s="100">
        <v>82.037037037037038</v>
      </c>
      <c r="S1509" s="100">
        <v>57.629629629629626</v>
      </c>
      <c r="T1509" s="100">
        <v>78.357142857142861</v>
      </c>
      <c r="U1509" s="100">
        <v>64.321428571428569</v>
      </c>
      <c r="V1509" s="100">
        <v>52.413793103448278</v>
      </c>
      <c r="W1509" s="100">
        <v>40.980000000000004</v>
      </c>
      <c r="X1509" s="100">
        <v>45.2</v>
      </c>
      <c r="Y1509" s="100">
        <v>29.75</v>
      </c>
      <c r="Z1509" s="100">
        <v>16.344827586206897</v>
      </c>
      <c r="AA1509" s="100">
        <v>16.137931034482758</v>
      </c>
      <c r="AB1509" s="100">
        <v>11.5</v>
      </c>
      <c r="AC1509" s="100">
        <v>10.428571428571429</v>
      </c>
      <c r="AD1509" s="100">
        <v>10.066666666666666</v>
      </c>
      <c r="AE1509" s="100">
        <v>6.9655172413793105</v>
      </c>
      <c r="AF1509" s="100">
        <v>8.1034482758620694</v>
      </c>
      <c r="AG1509" s="100">
        <v>21.137931034482758</v>
      </c>
      <c r="AH1509" s="100">
        <v>14.103448275862069</v>
      </c>
      <c r="AI1509" s="100">
        <v>38.321428571428569</v>
      </c>
      <c r="AJ1509" s="100">
        <v>50.293103448275865</v>
      </c>
      <c r="AK1509" s="100">
        <v>68.961538461538467</v>
      </c>
      <c r="AL1509" s="100">
        <v>76.115384615384613</v>
      </c>
      <c r="AM1509" s="100">
        <v>81.18518518518519</v>
      </c>
      <c r="AN1509" s="100">
        <v>80.307692307692307</v>
      </c>
      <c r="AO1509" s="100">
        <v>102.4074074074074</v>
      </c>
      <c r="AP1509" s="100">
        <v>84.518518518518519</v>
      </c>
      <c r="AQ1509" s="100">
        <v>61.979310344827589</v>
      </c>
      <c r="AR1509" s="100">
        <v>70.275862068965523</v>
      </c>
      <c r="AS1509" s="100">
        <v>39.333333333333336</v>
      </c>
      <c r="AT1509" s="1"/>
      <c r="AU1509" s="1"/>
      <c r="AV1509" s="1"/>
      <c r="AW1509" s="1"/>
      <c r="AX1509" s="1"/>
      <c r="AY1509" s="1"/>
      <c r="AZ1509" s="1"/>
      <c r="BA1509" s="1"/>
      <c r="BB1509" s="1"/>
      <c r="BC1509" s="1"/>
      <c r="BD1509" s="1"/>
      <c r="BE1509" s="1"/>
      <c r="BF1509" s="1"/>
      <c r="BG1509" s="1"/>
      <c r="BH1509" s="1"/>
      <c r="BI1509" s="1"/>
      <c r="BJ1509" s="1"/>
      <c r="BK1509" s="1"/>
      <c r="BL1509" s="1"/>
      <c r="BM1509" s="1"/>
    </row>
    <row r="1510" spans="1:65" ht="16.5" customHeight="1" x14ac:dyDescent="0.25">
      <c r="A1510" s="87">
        <v>26090560</v>
      </c>
      <c r="B1510" s="82" t="s">
        <v>26</v>
      </c>
      <c r="C1510" s="82" t="s">
        <v>2519</v>
      </c>
      <c r="D1510" s="82" t="s">
        <v>1807</v>
      </c>
      <c r="E1510" s="82" t="s">
        <v>1775</v>
      </c>
      <c r="F1510" s="82">
        <v>9</v>
      </c>
      <c r="G1510" s="82">
        <v>3052</v>
      </c>
      <c r="H1510" s="83">
        <v>-76.016666669999992</v>
      </c>
      <c r="I1510" s="93">
        <v>3.71666667</v>
      </c>
      <c r="J1510" s="100">
        <v>26.944444444444443</v>
      </c>
      <c r="K1510" s="100">
        <v>35.666666666666664</v>
      </c>
      <c r="L1510" s="100">
        <v>26.333333333333332</v>
      </c>
      <c r="M1510" s="100">
        <v>27.111111111111111</v>
      </c>
      <c r="N1510" s="100">
        <v>38.10526315789474</v>
      </c>
      <c r="O1510" s="100">
        <v>27</v>
      </c>
      <c r="P1510" s="100">
        <v>35.578947368421055</v>
      </c>
      <c r="Q1510" s="100">
        <v>46.368421052631582</v>
      </c>
      <c r="R1510" s="100">
        <v>51.210526315789473</v>
      </c>
      <c r="S1510" s="100">
        <v>29.888888888888889</v>
      </c>
      <c r="T1510" s="100">
        <v>45.277777777777779</v>
      </c>
      <c r="U1510" s="100">
        <v>38.444444444444443</v>
      </c>
      <c r="V1510" s="100">
        <v>41.263157894736842</v>
      </c>
      <c r="W1510" s="100">
        <v>27</v>
      </c>
      <c r="X1510" s="100">
        <v>41.263157894736842</v>
      </c>
      <c r="Y1510" s="100">
        <v>24.368421052631579</v>
      </c>
      <c r="Z1510" s="100">
        <v>17.157894736842106</v>
      </c>
      <c r="AA1510" s="100">
        <v>14.263157894736842</v>
      </c>
      <c r="AB1510" s="100">
        <v>21.94736842105263</v>
      </c>
      <c r="AC1510" s="100">
        <v>23.833333333333332</v>
      </c>
      <c r="AD1510" s="100">
        <v>17.944444444444443</v>
      </c>
      <c r="AE1510" s="100">
        <v>12.368421052631579</v>
      </c>
      <c r="AF1510" s="100">
        <v>11.473684210526315</v>
      </c>
      <c r="AG1510" s="100">
        <v>24.842105263157894</v>
      </c>
      <c r="AH1510" s="100">
        <v>16.842105263157894</v>
      </c>
      <c r="AI1510" s="100">
        <v>19.210526315789473</v>
      </c>
      <c r="AJ1510" s="100">
        <v>36.473684210526315</v>
      </c>
      <c r="AK1510" s="100">
        <v>28.368421052631579</v>
      </c>
      <c r="AL1510" s="100">
        <v>56.478947368421046</v>
      </c>
      <c r="AM1510" s="100">
        <v>54.315789473684212</v>
      </c>
      <c r="AN1510" s="100">
        <v>67.333333333333329</v>
      </c>
      <c r="AO1510" s="100">
        <v>65</v>
      </c>
      <c r="AP1510" s="100">
        <v>59.166666666666664</v>
      </c>
      <c r="AQ1510" s="100">
        <v>44</v>
      </c>
      <c r="AR1510" s="100">
        <v>52.944444444444443</v>
      </c>
      <c r="AS1510" s="100">
        <v>30.944444444444443</v>
      </c>
      <c r="AT1510" s="1" t="s">
        <v>5204</v>
      </c>
      <c r="AU1510" s="1"/>
      <c r="AV1510" s="1"/>
      <c r="AW1510" s="1"/>
      <c r="AX1510" s="1"/>
      <c r="AY1510" s="1"/>
      <c r="AZ1510" s="1"/>
      <c r="BA1510" s="1"/>
      <c r="BB1510" s="1"/>
      <c r="BC1510" s="1"/>
      <c r="BD1510" s="1"/>
      <c r="BE1510" s="1"/>
      <c r="BF1510" s="1"/>
      <c r="BG1510" s="1"/>
      <c r="BH1510" s="1"/>
      <c r="BI1510" s="1"/>
      <c r="BJ1510" s="1"/>
      <c r="BK1510" s="1"/>
      <c r="BL1510" s="1"/>
      <c r="BM1510" s="1"/>
    </row>
    <row r="1511" spans="1:65" ht="16.5" customHeight="1" x14ac:dyDescent="0.25">
      <c r="A1511" s="87">
        <v>54030110</v>
      </c>
      <c r="B1511" s="82" t="s">
        <v>26</v>
      </c>
      <c r="C1511" s="82" t="s">
        <v>244</v>
      </c>
      <c r="D1511" s="82" t="s">
        <v>1809</v>
      </c>
      <c r="E1511" s="82" t="s">
        <v>1775</v>
      </c>
      <c r="F1511" s="82">
        <v>9</v>
      </c>
      <c r="G1511" s="82">
        <v>1561</v>
      </c>
      <c r="H1511" s="83">
        <v>-76.150000000000006</v>
      </c>
      <c r="I1511" s="93">
        <v>4.68333333</v>
      </c>
      <c r="J1511" s="100">
        <v>27.210526315789473</v>
      </c>
      <c r="K1511" s="100">
        <v>28.85</v>
      </c>
      <c r="L1511" s="100">
        <v>21.55</v>
      </c>
      <c r="M1511" s="100">
        <v>24.1</v>
      </c>
      <c r="N1511" s="100">
        <v>30.25</v>
      </c>
      <c r="O1511" s="100">
        <v>24.7</v>
      </c>
      <c r="P1511" s="100">
        <v>44.684210526315788</v>
      </c>
      <c r="Q1511" s="100">
        <v>48.75</v>
      </c>
      <c r="R1511" s="100">
        <v>64.900000000000006</v>
      </c>
      <c r="S1511" s="100">
        <v>60.45</v>
      </c>
      <c r="T1511" s="100">
        <v>86.9</v>
      </c>
      <c r="U1511" s="100">
        <v>54.2</v>
      </c>
      <c r="V1511" s="100">
        <v>60.89473684210526</v>
      </c>
      <c r="W1511" s="100">
        <v>57.789473684210527</v>
      </c>
      <c r="X1511" s="100">
        <v>57.578947368421055</v>
      </c>
      <c r="Y1511" s="100">
        <v>47.631578947368418</v>
      </c>
      <c r="Z1511" s="100">
        <v>36.549999999999997</v>
      </c>
      <c r="AA1511" s="100">
        <v>25.7</v>
      </c>
      <c r="AB1511" s="100">
        <v>30.85</v>
      </c>
      <c r="AC1511" s="100">
        <v>28.5</v>
      </c>
      <c r="AD1511" s="100">
        <v>37.6</v>
      </c>
      <c r="AE1511" s="100">
        <v>27.15</v>
      </c>
      <c r="AF1511" s="100">
        <v>30.1</v>
      </c>
      <c r="AG1511" s="100">
        <v>37.6</v>
      </c>
      <c r="AH1511" s="100">
        <v>31.7</v>
      </c>
      <c r="AI1511" s="100">
        <v>44.7</v>
      </c>
      <c r="AJ1511" s="100">
        <v>51.5</v>
      </c>
      <c r="AK1511" s="100">
        <v>50.55</v>
      </c>
      <c r="AL1511" s="100">
        <v>52.65</v>
      </c>
      <c r="AM1511" s="100">
        <v>70.95</v>
      </c>
      <c r="AN1511" s="100">
        <v>75.263157894736835</v>
      </c>
      <c r="AO1511" s="100">
        <v>69.94736842105263</v>
      </c>
      <c r="AP1511" s="100">
        <v>61.75</v>
      </c>
      <c r="AQ1511" s="100">
        <v>45.10526315789474</v>
      </c>
      <c r="AR1511" s="100">
        <v>36.94736842105263</v>
      </c>
      <c r="AS1511" s="100">
        <v>34.210526315789473</v>
      </c>
      <c r="AT1511" s="1" t="s">
        <v>5204</v>
      </c>
      <c r="AU1511" s="1"/>
      <c r="AV1511" s="1"/>
      <c r="AW1511" s="1"/>
      <c r="AX1511" s="1"/>
      <c r="AY1511" s="1"/>
      <c r="AZ1511" s="1"/>
      <c r="BA1511" s="1"/>
      <c r="BB1511" s="1"/>
      <c r="BC1511" s="1"/>
      <c r="BD1511" s="1"/>
      <c r="BE1511" s="1"/>
      <c r="BF1511" s="1"/>
      <c r="BG1511" s="1"/>
      <c r="BH1511" s="1"/>
      <c r="BI1511" s="1"/>
      <c r="BJ1511" s="1"/>
      <c r="BK1511" s="1"/>
      <c r="BL1511" s="1"/>
      <c r="BM1511" s="1"/>
    </row>
    <row r="1512" spans="1:65" ht="16.5" customHeight="1" x14ac:dyDescent="0.25">
      <c r="A1512" s="87">
        <v>54030140</v>
      </c>
      <c r="B1512" s="82" t="s">
        <v>26</v>
      </c>
      <c r="C1512" s="82" t="s">
        <v>2605</v>
      </c>
      <c r="D1512" s="82" t="s">
        <v>1809</v>
      </c>
      <c r="E1512" s="82" t="s">
        <v>1775</v>
      </c>
      <c r="F1512" s="82">
        <v>9</v>
      </c>
      <c r="G1512" s="82">
        <v>1376</v>
      </c>
      <c r="H1512" s="83">
        <v>-76.266666669999992</v>
      </c>
      <c r="I1512" s="93">
        <v>4.5166666700000002</v>
      </c>
      <c r="J1512" s="100">
        <v>17.649999999999999</v>
      </c>
      <c r="K1512" s="100">
        <v>22</v>
      </c>
      <c r="L1512" s="100">
        <v>18.75</v>
      </c>
      <c r="M1512" s="100">
        <v>24.421052631578949</v>
      </c>
      <c r="N1512" s="100">
        <v>27</v>
      </c>
      <c r="O1512" s="100">
        <v>23.263157894736842</v>
      </c>
      <c r="P1512" s="100">
        <v>30.555555555555557</v>
      </c>
      <c r="Q1512" s="100">
        <v>31.277777777777779</v>
      </c>
      <c r="R1512" s="100">
        <v>38.94736842105263</v>
      </c>
      <c r="S1512" s="100">
        <v>44</v>
      </c>
      <c r="T1512" s="100">
        <v>58.888888888888886</v>
      </c>
      <c r="U1512" s="100">
        <v>52.470588235294116</v>
      </c>
      <c r="V1512" s="100">
        <v>43.5</v>
      </c>
      <c r="W1512" s="100">
        <v>41.5</v>
      </c>
      <c r="X1512" s="100">
        <v>51.333333333333336</v>
      </c>
      <c r="Y1512" s="100">
        <v>50.352941176470587</v>
      </c>
      <c r="Z1512" s="100">
        <v>34.529411764705884</v>
      </c>
      <c r="AA1512" s="100">
        <v>29.058823529411764</v>
      </c>
      <c r="AB1512" s="100">
        <v>21.333333333333332</v>
      </c>
      <c r="AC1512" s="100">
        <v>20.526315789473685</v>
      </c>
      <c r="AD1512" s="100">
        <v>16.157894736842106</v>
      </c>
      <c r="AE1512" s="100">
        <v>16.157894736842106</v>
      </c>
      <c r="AF1512" s="100">
        <v>19.94736842105263</v>
      </c>
      <c r="AG1512" s="100">
        <v>22</v>
      </c>
      <c r="AH1512" s="100">
        <v>21.789473684210527</v>
      </c>
      <c r="AI1512" s="100">
        <v>29.15</v>
      </c>
      <c r="AJ1512" s="100">
        <v>42.157894736842103</v>
      </c>
      <c r="AK1512" s="100">
        <v>37.5</v>
      </c>
      <c r="AL1512" s="100">
        <v>46.9</v>
      </c>
      <c r="AM1512" s="100">
        <v>50.789473684210527</v>
      </c>
      <c r="AN1512" s="100">
        <v>59.842105263157897</v>
      </c>
      <c r="AO1512" s="100">
        <v>52.526315789473685</v>
      </c>
      <c r="AP1512" s="100">
        <v>38.842105263157897</v>
      </c>
      <c r="AQ1512" s="100">
        <v>33.65</v>
      </c>
      <c r="AR1512" s="100">
        <v>16.95</v>
      </c>
      <c r="AS1512" s="100">
        <v>12.2</v>
      </c>
      <c r="AT1512" s="1" t="s">
        <v>5204</v>
      </c>
      <c r="AU1512" s="1"/>
      <c r="AV1512" s="1"/>
      <c r="AW1512" s="1"/>
      <c r="AX1512" s="1"/>
      <c r="AY1512" s="1"/>
      <c r="AZ1512" s="1"/>
      <c r="BA1512" s="1"/>
      <c r="BB1512" s="1"/>
      <c r="BC1512" s="1"/>
      <c r="BD1512" s="1"/>
      <c r="BE1512" s="1"/>
      <c r="BF1512" s="1"/>
      <c r="BG1512" s="1"/>
      <c r="BH1512" s="1"/>
      <c r="BI1512" s="1"/>
      <c r="BJ1512" s="1"/>
      <c r="BK1512" s="1"/>
      <c r="BL1512" s="1"/>
      <c r="BM1512" s="1"/>
    </row>
    <row r="1513" spans="1:65" ht="16.5" customHeight="1" x14ac:dyDescent="0.25">
      <c r="A1513" s="87">
        <v>54030030</v>
      </c>
      <c r="B1513" s="82" t="s">
        <v>26</v>
      </c>
      <c r="C1513" s="82" t="s">
        <v>1808</v>
      </c>
      <c r="D1513" s="82" t="s">
        <v>1809</v>
      </c>
      <c r="E1513" s="82" t="s">
        <v>1775</v>
      </c>
      <c r="F1513" s="82">
        <v>9</v>
      </c>
      <c r="G1513" s="82">
        <v>1196</v>
      </c>
      <c r="H1513" s="83">
        <v>-76.352222220000002</v>
      </c>
      <c r="I1513" s="93">
        <v>4.4957222200000002</v>
      </c>
      <c r="J1513" s="100">
        <v>29.153846153846153</v>
      </c>
      <c r="K1513" s="100">
        <v>29.5</v>
      </c>
      <c r="L1513" s="100">
        <v>20.115384615384617</v>
      </c>
      <c r="M1513" s="100">
        <v>21.5</v>
      </c>
      <c r="N1513" s="100">
        <v>24.28</v>
      </c>
      <c r="O1513" s="100">
        <v>21.473076923076921</v>
      </c>
      <c r="P1513" s="100">
        <v>24.384615384615383</v>
      </c>
      <c r="Q1513" s="100">
        <v>32.115384615384613</v>
      </c>
      <c r="R1513" s="100">
        <v>25.653846153846153</v>
      </c>
      <c r="S1513" s="100">
        <v>30.296296296296298</v>
      </c>
      <c r="T1513" s="100">
        <v>40.370370370370374</v>
      </c>
      <c r="U1513" s="100">
        <v>29.853846153846156</v>
      </c>
      <c r="V1513" s="100">
        <v>35.703703703703702</v>
      </c>
      <c r="W1513" s="100">
        <v>33.42307692307692</v>
      </c>
      <c r="X1513" s="100">
        <v>37.96153846153846</v>
      </c>
      <c r="Y1513" s="100">
        <v>28.222222222222221</v>
      </c>
      <c r="Z1513" s="100">
        <v>18.399999999999999</v>
      </c>
      <c r="AA1513" s="100">
        <v>11.851851851851851</v>
      </c>
      <c r="AB1513" s="100">
        <v>17.5</v>
      </c>
      <c r="AC1513" s="100">
        <v>19.571428571428573</v>
      </c>
      <c r="AD1513" s="100">
        <v>17.793103448275861</v>
      </c>
      <c r="AE1513" s="100">
        <v>14.96551724137931</v>
      </c>
      <c r="AF1513" s="100">
        <v>16.586206896551722</v>
      </c>
      <c r="AG1513" s="100">
        <v>20.172413793103448</v>
      </c>
      <c r="AH1513" s="100">
        <v>24.62962962962963</v>
      </c>
      <c r="AI1513" s="100">
        <v>25.76923076923077</v>
      </c>
      <c r="AJ1513" s="100">
        <v>41.57692307692308</v>
      </c>
      <c r="AK1513" s="100">
        <v>58.52</v>
      </c>
      <c r="AL1513" s="100">
        <v>60.585682106018069</v>
      </c>
      <c r="AM1513" s="100">
        <v>60.708333333333336</v>
      </c>
      <c r="AN1513" s="100">
        <v>76.230769230769226</v>
      </c>
      <c r="AO1513" s="100">
        <v>64.15384615384616</v>
      </c>
      <c r="AP1513" s="100">
        <v>49.973076923076924</v>
      </c>
      <c r="AQ1513" s="100">
        <v>44.769230769230766</v>
      </c>
      <c r="AR1513" s="100">
        <v>32.230769230769234</v>
      </c>
      <c r="AS1513" s="100">
        <v>17.26923076923077</v>
      </c>
      <c r="AT1513" s="1" t="s">
        <v>1888</v>
      </c>
      <c r="AU1513" s="1"/>
      <c r="AV1513" s="1"/>
      <c r="AW1513" s="1"/>
      <c r="AX1513" s="1"/>
      <c r="AY1513" s="1"/>
      <c r="AZ1513" s="1"/>
      <c r="BA1513" s="1"/>
      <c r="BB1513" s="1"/>
      <c r="BC1513" s="1"/>
      <c r="BD1513" s="1"/>
      <c r="BE1513" s="1"/>
      <c r="BF1513" s="1"/>
      <c r="BG1513" s="1"/>
      <c r="BH1513" s="1"/>
      <c r="BI1513" s="1"/>
      <c r="BJ1513" s="1"/>
      <c r="BK1513" s="1"/>
      <c r="BL1513" s="1"/>
      <c r="BM1513" s="1"/>
    </row>
    <row r="1514" spans="1:65" ht="16.5" customHeight="1" x14ac:dyDescent="0.25">
      <c r="A1514" s="87">
        <v>26095320</v>
      </c>
      <c r="B1514" s="82" t="s">
        <v>72</v>
      </c>
      <c r="C1514" s="82" t="s">
        <v>1810</v>
      </c>
      <c r="D1514" s="82" t="s">
        <v>1811</v>
      </c>
      <c r="E1514" s="82" t="s">
        <v>1775</v>
      </c>
      <c r="F1514" s="82">
        <v>9</v>
      </c>
      <c r="G1514" s="82">
        <v>980</v>
      </c>
      <c r="H1514" s="83">
        <v>-76.300005560000002</v>
      </c>
      <c r="I1514" s="93">
        <v>3.3604166699999998</v>
      </c>
      <c r="J1514" s="100">
        <v>26.037739026087976</v>
      </c>
      <c r="K1514" s="100">
        <v>20.59683643003704</v>
      </c>
      <c r="L1514" s="100">
        <v>17.262174889564516</v>
      </c>
      <c r="M1514" s="100">
        <v>20.052</v>
      </c>
      <c r="N1514" s="100">
        <v>26.247202364461767</v>
      </c>
      <c r="O1514" s="100">
        <v>29.195999999999998</v>
      </c>
      <c r="P1514" s="100">
        <v>36.76416758573972</v>
      </c>
      <c r="Q1514" s="100">
        <v>40.833333333333336</v>
      </c>
      <c r="R1514" s="100">
        <v>44.054166666666674</v>
      </c>
      <c r="S1514" s="100">
        <v>29.966127834750001</v>
      </c>
      <c r="T1514" s="100">
        <v>51.191666666666663</v>
      </c>
      <c r="U1514" s="100">
        <v>49.064082255640017</v>
      </c>
      <c r="V1514" s="100">
        <v>42.451999999999998</v>
      </c>
      <c r="W1514" s="100">
        <v>42.219999999999992</v>
      </c>
      <c r="X1514" s="100">
        <v>33.223076923076931</v>
      </c>
      <c r="Y1514" s="100">
        <v>26.397441569964087</v>
      </c>
      <c r="Z1514" s="100">
        <v>19.566682809829707</v>
      </c>
      <c r="AA1514" s="100">
        <v>17.215999999999998</v>
      </c>
      <c r="AB1514" s="100">
        <v>14.595999999999998</v>
      </c>
      <c r="AC1514" s="100">
        <v>14.829166666666664</v>
      </c>
      <c r="AD1514" s="100">
        <v>17.353408587952178</v>
      </c>
      <c r="AE1514" s="100">
        <v>20.108333333333331</v>
      </c>
      <c r="AF1514" s="100">
        <v>12.108333333333336</v>
      </c>
      <c r="AG1514" s="100">
        <v>23.154166666666669</v>
      </c>
      <c r="AH1514" s="100">
        <v>19.36</v>
      </c>
      <c r="AI1514" s="100">
        <v>32.823999999999991</v>
      </c>
      <c r="AJ1514" s="100">
        <v>41.176000000000002</v>
      </c>
      <c r="AK1514" s="100">
        <v>47.87916666666667</v>
      </c>
      <c r="AL1514" s="100">
        <v>47.36399999999999</v>
      </c>
      <c r="AM1514" s="100">
        <v>54.284000000000006</v>
      </c>
      <c r="AN1514" s="100">
        <v>40.934449267375001</v>
      </c>
      <c r="AO1514" s="100">
        <v>41.679166666666667</v>
      </c>
      <c r="AP1514" s="100">
        <v>38.501424608624994</v>
      </c>
      <c r="AQ1514" s="100">
        <v>28.98028163146973</v>
      </c>
      <c r="AR1514" s="100">
        <v>36.179166666666667</v>
      </c>
      <c r="AS1514" s="100">
        <v>20.457455302238465</v>
      </c>
      <c r="AT1514" s="1" t="s">
        <v>1888</v>
      </c>
      <c r="AU1514" s="1"/>
      <c r="AV1514" s="1"/>
      <c r="AW1514" s="1"/>
      <c r="AX1514" s="1"/>
      <c r="AY1514" s="1"/>
      <c r="AZ1514" s="1"/>
      <c r="BA1514" s="1"/>
      <c r="BB1514" s="1"/>
      <c r="BC1514" s="1"/>
      <c r="BD1514" s="1"/>
      <c r="BE1514" s="1"/>
      <c r="BF1514" s="1"/>
      <c r="BG1514" s="1"/>
      <c r="BH1514" s="1"/>
      <c r="BI1514" s="1"/>
      <c r="BJ1514" s="1"/>
      <c r="BK1514" s="1"/>
      <c r="BL1514" s="1"/>
      <c r="BM1514" s="1"/>
    </row>
    <row r="1515" spans="1:65" ht="16.5" customHeight="1" x14ac:dyDescent="0.25">
      <c r="A1515" s="87">
        <v>26070760</v>
      </c>
      <c r="B1515" s="82" t="s">
        <v>26</v>
      </c>
      <c r="C1515" s="82" t="s">
        <v>1811</v>
      </c>
      <c r="D1515" s="82" t="s">
        <v>1811</v>
      </c>
      <c r="E1515" s="82" t="s">
        <v>1775</v>
      </c>
      <c r="F1515" s="82">
        <v>9</v>
      </c>
      <c r="G1515" s="82">
        <v>1059</v>
      </c>
      <c r="H1515" s="83">
        <v>-76.239138889999992</v>
      </c>
      <c r="I1515" s="93">
        <v>3.3277777799999999</v>
      </c>
      <c r="J1515" s="100">
        <v>37.799999999999997</v>
      </c>
      <c r="K1515" s="100">
        <v>47.233333333333334</v>
      </c>
      <c r="L1515" s="100">
        <v>40.06666666666667</v>
      </c>
      <c r="M1515" s="100">
        <v>46.133333333333333</v>
      </c>
      <c r="N1515" s="100">
        <v>33.866666666666667</v>
      </c>
      <c r="O1515" s="100">
        <v>39.700000000000003</v>
      </c>
      <c r="P1515" s="100">
        <v>52.51</v>
      </c>
      <c r="Q1515" s="100">
        <v>53.266666666666666</v>
      </c>
      <c r="R1515" s="100">
        <v>69.5</v>
      </c>
      <c r="S1515" s="100">
        <v>66.233333333333334</v>
      </c>
      <c r="T1515" s="100">
        <v>80.316666666666663</v>
      </c>
      <c r="U1515" s="100">
        <v>68.339999999999989</v>
      </c>
      <c r="V1515" s="100">
        <v>53.2</v>
      </c>
      <c r="W1515" s="100">
        <v>50.96551724137931</v>
      </c>
      <c r="X1515" s="100">
        <v>46.266666666666666</v>
      </c>
      <c r="Y1515" s="100">
        <v>28.033333333333335</v>
      </c>
      <c r="Z1515" s="100">
        <v>15.662068965517241</v>
      </c>
      <c r="AA1515" s="100">
        <v>18.2</v>
      </c>
      <c r="AB1515" s="100">
        <v>12.7</v>
      </c>
      <c r="AC1515" s="100">
        <v>11.133333333333333</v>
      </c>
      <c r="AD1515" s="100">
        <v>17.899999999999999</v>
      </c>
      <c r="AE1515" s="100">
        <v>11.433333333333334</v>
      </c>
      <c r="AF1515" s="100">
        <v>4.5333333333333332</v>
      </c>
      <c r="AG1515" s="100">
        <v>18.433333333333334</v>
      </c>
      <c r="AH1515" s="100">
        <v>22.3</v>
      </c>
      <c r="AI1515" s="100">
        <v>34.200000000000003</v>
      </c>
      <c r="AJ1515" s="100">
        <v>51.266666666666666</v>
      </c>
      <c r="AK1515" s="100">
        <v>56.620689655172413</v>
      </c>
      <c r="AL1515" s="100">
        <v>66.733333333333334</v>
      </c>
      <c r="AM1515" s="100">
        <v>81.36666666666666</v>
      </c>
      <c r="AN1515" s="100">
        <v>78.3</v>
      </c>
      <c r="AO1515" s="100">
        <v>86.86666666666666</v>
      </c>
      <c r="AP1515" s="100">
        <v>73.772413793103453</v>
      </c>
      <c r="AQ1515" s="100">
        <v>47.269999999999996</v>
      </c>
      <c r="AR1515" s="100">
        <v>56.4</v>
      </c>
      <c r="AS1515" s="100">
        <v>36.266666666666666</v>
      </c>
      <c r="AT1515" s="1"/>
      <c r="AU1515" s="1"/>
      <c r="AV1515" s="1"/>
      <c r="AW1515" s="1"/>
      <c r="AX1515" s="1"/>
      <c r="AY1515" s="1"/>
      <c r="AZ1515" s="1"/>
      <c r="BA1515" s="1"/>
      <c r="BB1515" s="1"/>
      <c r="BC1515" s="1"/>
      <c r="BD1515" s="1"/>
      <c r="BE1515" s="1"/>
      <c r="BF1515" s="1"/>
      <c r="BG1515" s="1"/>
      <c r="BH1515" s="1"/>
      <c r="BI1515" s="1"/>
      <c r="BJ1515" s="1"/>
      <c r="BK1515" s="1"/>
      <c r="BL1515" s="1"/>
      <c r="BM1515" s="1"/>
    </row>
    <row r="1516" spans="1:65" ht="16.5" customHeight="1" x14ac:dyDescent="0.25">
      <c r="A1516" s="87">
        <v>26075110</v>
      </c>
      <c r="B1516" s="82" t="s">
        <v>150</v>
      </c>
      <c r="C1516" s="82" t="s">
        <v>2503</v>
      </c>
      <c r="D1516" s="82" t="s">
        <v>1811</v>
      </c>
      <c r="E1516" s="82" t="s">
        <v>1775</v>
      </c>
      <c r="F1516" s="82">
        <v>9</v>
      </c>
      <c r="G1516" s="82">
        <v>1626</v>
      </c>
      <c r="H1516" s="83">
        <v>-76.185777779999995</v>
      </c>
      <c r="I1516" s="93">
        <v>3.31402778</v>
      </c>
      <c r="J1516" s="100">
        <v>45.45</v>
      </c>
      <c r="K1516" s="100">
        <v>53.05</v>
      </c>
      <c r="L1516" s="100">
        <v>39.700000000000003</v>
      </c>
      <c r="M1516" s="100">
        <v>26.65</v>
      </c>
      <c r="N1516" s="100">
        <v>34.15</v>
      </c>
      <c r="O1516" s="100">
        <v>25</v>
      </c>
      <c r="P1516" s="100">
        <v>41.85</v>
      </c>
      <c r="Q1516" s="100">
        <v>43.75</v>
      </c>
      <c r="R1516" s="100">
        <v>49.4</v>
      </c>
      <c r="S1516" s="100">
        <v>38.85</v>
      </c>
      <c r="T1516" s="100">
        <v>50.25</v>
      </c>
      <c r="U1516" s="100">
        <v>48.85</v>
      </c>
      <c r="V1516" s="100">
        <v>45.9</v>
      </c>
      <c r="W1516" s="100">
        <v>31.75</v>
      </c>
      <c r="X1516" s="100">
        <v>39.549999999999997</v>
      </c>
      <c r="Y1516" s="100">
        <v>29.45</v>
      </c>
      <c r="Z1516" s="100">
        <v>13.3</v>
      </c>
      <c r="AA1516" s="100">
        <v>12.8</v>
      </c>
      <c r="AB1516" s="100">
        <v>9.25</v>
      </c>
      <c r="AC1516" s="100">
        <v>9.1</v>
      </c>
      <c r="AD1516" s="100">
        <v>10.9</v>
      </c>
      <c r="AE1516" s="100">
        <v>6.8</v>
      </c>
      <c r="AF1516" s="100">
        <v>3.95</v>
      </c>
      <c r="AG1516" s="100">
        <v>13.35</v>
      </c>
      <c r="AH1516" s="100">
        <v>17.05</v>
      </c>
      <c r="AI1516" s="100">
        <v>21.2</v>
      </c>
      <c r="AJ1516" s="100">
        <v>40.950000000000003</v>
      </c>
      <c r="AK1516" s="100">
        <v>46.9</v>
      </c>
      <c r="AL1516" s="100">
        <v>69.05</v>
      </c>
      <c r="AM1516" s="100">
        <v>74.400000000000006</v>
      </c>
      <c r="AN1516" s="100">
        <v>80.900000000000006</v>
      </c>
      <c r="AO1516" s="100">
        <v>75.05</v>
      </c>
      <c r="AP1516" s="100">
        <v>73.3</v>
      </c>
      <c r="AQ1516" s="100">
        <v>42.85</v>
      </c>
      <c r="AR1516" s="100">
        <v>55.3</v>
      </c>
      <c r="AS1516" s="100">
        <v>39.950000000000003</v>
      </c>
      <c r="AT1516" s="1" t="s">
        <v>5204</v>
      </c>
      <c r="AU1516" s="1"/>
      <c r="AV1516" s="1"/>
      <c r="AW1516" s="1"/>
      <c r="AX1516" s="1"/>
      <c r="AY1516" s="1"/>
      <c r="AZ1516" s="1"/>
      <c r="BA1516" s="1"/>
      <c r="BB1516" s="1"/>
      <c r="BC1516" s="1"/>
      <c r="BD1516" s="1"/>
      <c r="BE1516" s="1"/>
      <c r="BF1516" s="1"/>
      <c r="BG1516" s="1"/>
      <c r="BH1516" s="1"/>
      <c r="BI1516" s="1"/>
      <c r="BJ1516" s="1"/>
      <c r="BK1516" s="1"/>
      <c r="BL1516" s="1"/>
      <c r="BM1516" s="1"/>
    </row>
    <row r="1517" spans="1:65" ht="16.5" customHeight="1" x14ac:dyDescent="0.25">
      <c r="A1517" s="87">
        <v>26070610</v>
      </c>
      <c r="B1517" s="82" t="s">
        <v>26</v>
      </c>
      <c r="C1517" s="82" t="s">
        <v>2496</v>
      </c>
      <c r="D1517" s="82" t="s">
        <v>1811</v>
      </c>
      <c r="E1517" s="82" t="s">
        <v>1775</v>
      </c>
      <c r="F1517" s="82">
        <v>9</v>
      </c>
      <c r="G1517" s="82">
        <v>2160</v>
      </c>
      <c r="H1517" s="83">
        <v>-76.166666669999998</v>
      </c>
      <c r="I1517" s="93">
        <v>3.3666666699999999</v>
      </c>
      <c r="J1517" s="100">
        <v>63.3</v>
      </c>
      <c r="K1517" s="100">
        <v>90.05</v>
      </c>
      <c r="L1517" s="100">
        <v>59.684210526315788</v>
      </c>
      <c r="M1517" s="100">
        <v>33.299999999999997</v>
      </c>
      <c r="N1517" s="100">
        <v>44.157894736842103</v>
      </c>
      <c r="O1517" s="100">
        <v>37.4</v>
      </c>
      <c r="P1517" s="100">
        <v>56.35</v>
      </c>
      <c r="Q1517" s="100">
        <v>65.7</v>
      </c>
      <c r="R1517" s="100">
        <v>89.35</v>
      </c>
      <c r="S1517" s="100">
        <v>54.9</v>
      </c>
      <c r="T1517" s="100">
        <v>60.65</v>
      </c>
      <c r="U1517" s="100">
        <v>50.1</v>
      </c>
      <c r="V1517" s="100">
        <v>50.15</v>
      </c>
      <c r="W1517" s="100">
        <v>47.9</v>
      </c>
      <c r="X1517" s="100">
        <v>56.1</v>
      </c>
      <c r="Y1517" s="100">
        <v>44.4</v>
      </c>
      <c r="Z1517" s="100">
        <v>21.2</v>
      </c>
      <c r="AA1517" s="100">
        <v>17.145</v>
      </c>
      <c r="AB1517" s="100">
        <v>13.65</v>
      </c>
      <c r="AC1517" s="100">
        <v>19.5</v>
      </c>
      <c r="AD1517" s="100">
        <v>21.95</v>
      </c>
      <c r="AE1517" s="100">
        <v>11.4</v>
      </c>
      <c r="AF1517" s="100">
        <v>7.8</v>
      </c>
      <c r="AG1517" s="100">
        <v>18.25</v>
      </c>
      <c r="AH1517" s="100">
        <v>18.45</v>
      </c>
      <c r="AI1517" s="100">
        <v>25.85</v>
      </c>
      <c r="AJ1517" s="100">
        <v>51.05</v>
      </c>
      <c r="AK1517" s="100">
        <v>63</v>
      </c>
      <c r="AL1517" s="100">
        <v>97.35</v>
      </c>
      <c r="AM1517" s="100">
        <v>103.5</v>
      </c>
      <c r="AN1517" s="100">
        <v>108.33333333333333</v>
      </c>
      <c r="AO1517" s="100">
        <v>109.72222222222223</v>
      </c>
      <c r="AP1517" s="100">
        <v>99.111111111111114</v>
      </c>
      <c r="AQ1517" s="100">
        <v>71.15789473684211</v>
      </c>
      <c r="AR1517" s="100">
        <v>76.21052631578948</v>
      </c>
      <c r="AS1517" s="100">
        <v>49.473684210526315</v>
      </c>
      <c r="AT1517" s="1" t="s">
        <v>5204</v>
      </c>
      <c r="AU1517" s="1"/>
      <c r="AV1517" s="1"/>
      <c r="AW1517" s="1"/>
      <c r="AX1517" s="1"/>
      <c r="AY1517" s="1"/>
      <c r="AZ1517" s="1"/>
      <c r="BA1517" s="1"/>
      <c r="BB1517" s="1"/>
      <c r="BC1517" s="1"/>
      <c r="BD1517" s="1"/>
      <c r="BE1517" s="1"/>
      <c r="BF1517" s="1"/>
      <c r="BG1517" s="1"/>
      <c r="BH1517" s="1"/>
      <c r="BI1517" s="1"/>
      <c r="BJ1517" s="1"/>
      <c r="BK1517" s="1"/>
      <c r="BL1517" s="1"/>
      <c r="BM1517" s="1"/>
    </row>
    <row r="1518" spans="1:65" ht="16.5" customHeight="1" x14ac:dyDescent="0.25">
      <c r="A1518" s="87">
        <v>26090060</v>
      </c>
      <c r="B1518" s="82" t="s">
        <v>26</v>
      </c>
      <c r="C1518" s="82" t="s">
        <v>1714</v>
      </c>
      <c r="D1518" s="82" t="s">
        <v>1812</v>
      </c>
      <c r="E1518" s="82" t="s">
        <v>1775</v>
      </c>
      <c r="F1518" s="82">
        <v>9</v>
      </c>
      <c r="G1518" s="82">
        <v>1826</v>
      </c>
      <c r="H1518" s="83">
        <v>-76.165555560000001</v>
      </c>
      <c r="I1518" s="93">
        <v>3.7732222200000001</v>
      </c>
      <c r="J1518" s="100">
        <v>38.724137931034484</v>
      </c>
      <c r="K1518" s="100">
        <v>38.731034482758623</v>
      </c>
      <c r="L1518" s="100">
        <v>35.700000000000003</v>
      </c>
      <c r="M1518" s="100">
        <v>31.7</v>
      </c>
      <c r="N1518" s="100">
        <v>41.966666666666669</v>
      </c>
      <c r="O1518" s="100">
        <v>40.633333333333333</v>
      </c>
      <c r="P1518" s="100">
        <v>44.133333333333333</v>
      </c>
      <c r="Q1518" s="100">
        <v>44.1</v>
      </c>
      <c r="R1518" s="100">
        <v>62.06666666666667</v>
      </c>
      <c r="S1518" s="100">
        <v>52.413793103448278</v>
      </c>
      <c r="T1518" s="100">
        <v>67.103448275862064</v>
      </c>
      <c r="U1518" s="100">
        <v>49.03448275862069</v>
      </c>
      <c r="V1518" s="100">
        <v>40.344827586206897</v>
      </c>
      <c r="W1518" s="100">
        <v>41.49666666666667</v>
      </c>
      <c r="X1518" s="100">
        <v>35.966666666666669</v>
      </c>
      <c r="Y1518" s="100">
        <v>27.866666666666667</v>
      </c>
      <c r="Z1518" s="100">
        <v>15.633333333333333</v>
      </c>
      <c r="AA1518" s="100">
        <v>12.733333333333333</v>
      </c>
      <c r="AB1518" s="100">
        <v>11.2</v>
      </c>
      <c r="AC1518" s="100">
        <v>12.866666666666667</v>
      </c>
      <c r="AD1518" s="100">
        <v>15.803333333333335</v>
      </c>
      <c r="AE1518" s="100">
        <v>13.143333333333334</v>
      </c>
      <c r="AF1518" s="100">
        <v>11.5</v>
      </c>
      <c r="AG1518" s="100">
        <v>15.566666666666666</v>
      </c>
      <c r="AH1518" s="100">
        <v>16.399999999999999</v>
      </c>
      <c r="AI1518" s="100">
        <v>33.133333333333333</v>
      </c>
      <c r="AJ1518" s="100">
        <v>41.56666666666667</v>
      </c>
      <c r="AK1518" s="100">
        <v>46.2</v>
      </c>
      <c r="AL1518" s="100">
        <v>67.333333333333329</v>
      </c>
      <c r="AM1518" s="100">
        <v>87.466666666666669</v>
      </c>
      <c r="AN1518" s="100">
        <v>79.333333333333329</v>
      </c>
      <c r="AO1518" s="100">
        <v>71.275862068965523</v>
      </c>
      <c r="AP1518" s="100">
        <v>66.482758620689651</v>
      </c>
      <c r="AQ1518" s="100">
        <v>61.733333333333334</v>
      </c>
      <c r="AR1518" s="100">
        <v>64.599999999999994</v>
      </c>
      <c r="AS1518" s="100">
        <v>46.866666666666667</v>
      </c>
      <c r="AT1518" s="1"/>
      <c r="AU1518" s="1"/>
      <c r="AV1518" s="1"/>
      <c r="AW1518" s="1"/>
      <c r="AX1518" s="1"/>
      <c r="AY1518" s="1"/>
      <c r="AZ1518" s="1"/>
      <c r="BA1518" s="1"/>
      <c r="BB1518" s="1"/>
      <c r="BC1518" s="1"/>
      <c r="BD1518" s="1"/>
      <c r="BE1518" s="1"/>
      <c r="BF1518" s="1"/>
      <c r="BG1518" s="1"/>
      <c r="BH1518" s="1"/>
      <c r="BI1518" s="1"/>
      <c r="BJ1518" s="1"/>
      <c r="BK1518" s="1"/>
      <c r="BL1518" s="1"/>
      <c r="BM1518" s="1"/>
    </row>
    <row r="1519" spans="1:65" ht="16.5" customHeight="1" x14ac:dyDescent="0.25">
      <c r="A1519" s="87">
        <v>26090630</v>
      </c>
      <c r="B1519" s="82" t="s">
        <v>26</v>
      </c>
      <c r="C1519" s="82" t="s">
        <v>1813</v>
      </c>
      <c r="D1519" s="82" t="s">
        <v>1813</v>
      </c>
      <c r="E1519" s="82" t="s">
        <v>1775</v>
      </c>
      <c r="F1519" s="82">
        <v>9</v>
      </c>
      <c r="G1519" s="82">
        <v>990</v>
      </c>
      <c r="H1519" s="83">
        <v>-76.331944440000001</v>
      </c>
      <c r="I1519" s="93">
        <v>3.7701388900000001</v>
      </c>
      <c r="J1519" s="100">
        <v>17.862068965517242</v>
      </c>
      <c r="K1519" s="100">
        <v>18.689655172413794</v>
      </c>
      <c r="L1519" s="100">
        <v>12.428571428571429</v>
      </c>
      <c r="M1519" s="100">
        <v>20</v>
      </c>
      <c r="N1519" s="100">
        <v>21.333333333333332</v>
      </c>
      <c r="O1519" s="100">
        <v>20.96551724137931</v>
      </c>
      <c r="P1519" s="100">
        <v>26.7</v>
      </c>
      <c r="Q1519" s="100">
        <v>38.233333333333334</v>
      </c>
      <c r="R1519" s="100">
        <v>40.133333333333333</v>
      </c>
      <c r="S1519" s="100">
        <v>39.266666666666666</v>
      </c>
      <c r="T1519" s="100">
        <v>57.3</v>
      </c>
      <c r="U1519" s="100">
        <v>43.9</v>
      </c>
      <c r="V1519" s="100">
        <v>38.966666666666669</v>
      </c>
      <c r="W1519" s="100">
        <v>37.266666666666666</v>
      </c>
      <c r="X1519" s="100">
        <v>30.553333333333335</v>
      </c>
      <c r="Y1519" s="100">
        <v>23.033333333333335</v>
      </c>
      <c r="Z1519" s="100">
        <v>16.833333333333332</v>
      </c>
      <c r="AA1519" s="100">
        <v>10.620689655172415</v>
      </c>
      <c r="AB1519" s="100">
        <v>14.9</v>
      </c>
      <c r="AC1519" s="100">
        <v>16.033333333333335</v>
      </c>
      <c r="AD1519" s="100">
        <v>11.766666666666667</v>
      </c>
      <c r="AE1519" s="100">
        <v>12.966666666666667</v>
      </c>
      <c r="AF1519" s="100">
        <v>12.566666666666666</v>
      </c>
      <c r="AG1519" s="100">
        <v>15.733333333333333</v>
      </c>
      <c r="AH1519" s="100">
        <v>12.133333333333333</v>
      </c>
      <c r="AI1519" s="100">
        <v>24.666666666666668</v>
      </c>
      <c r="AJ1519" s="100">
        <v>31.4</v>
      </c>
      <c r="AK1519" s="100">
        <v>34.533333333333331</v>
      </c>
      <c r="AL1519" s="100">
        <v>47.766666666666666</v>
      </c>
      <c r="AM1519" s="100">
        <v>50.866666666666667</v>
      </c>
      <c r="AN1519" s="100">
        <v>42.535714285714285</v>
      </c>
      <c r="AO1519" s="100">
        <v>41.586206896551722</v>
      </c>
      <c r="AP1519" s="100">
        <v>32.310344827586206</v>
      </c>
      <c r="AQ1519" s="100">
        <v>26.189655172413794</v>
      </c>
      <c r="AR1519" s="100">
        <v>22.758620689655171</v>
      </c>
      <c r="AS1519" s="100">
        <v>11.071428571428571</v>
      </c>
      <c r="AT1519" s="1"/>
      <c r="AU1519" s="1"/>
      <c r="AV1519" s="1"/>
      <c r="AW1519" s="1"/>
      <c r="AX1519" s="1"/>
      <c r="AY1519" s="1"/>
      <c r="AZ1519" s="1"/>
      <c r="BA1519" s="1"/>
      <c r="BB1519" s="1"/>
      <c r="BC1519" s="1"/>
      <c r="BD1519" s="1"/>
      <c r="BE1519" s="1"/>
      <c r="BF1519" s="1"/>
      <c r="BG1519" s="1"/>
      <c r="BH1519" s="1"/>
      <c r="BI1519" s="1"/>
      <c r="BJ1519" s="1"/>
      <c r="BK1519" s="1"/>
      <c r="BL1519" s="1"/>
      <c r="BM1519" s="1"/>
    </row>
    <row r="1520" spans="1:65" ht="16.5" customHeight="1" x14ac:dyDescent="0.25">
      <c r="A1520" s="87">
        <v>26090550</v>
      </c>
      <c r="B1520" s="82" t="s">
        <v>26</v>
      </c>
      <c r="C1520" s="82" t="s">
        <v>2518</v>
      </c>
      <c r="D1520" s="82" t="s">
        <v>1813</v>
      </c>
      <c r="E1520" s="82" t="s">
        <v>1775</v>
      </c>
      <c r="F1520" s="82">
        <v>9</v>
      </c>
      <c r="G1520" s="82">
        <v>1950</v>
      </c>
      <c r="H1520" s="83">
        <v>-76.216666669999995</v>
      </c>
      <c r="I1520" s="93">
        <v>3.8333333299999999</v>
      </c>
      <c r="J1520" s="100">
        <v>65</v>
      </c>
      <c r="K1520" s="100">
        <v>64</v>
      </c>
      <c r="L1520" s="100">
        <v>56.277777777777779</v>
      </c>
      <c r="M1520" s="100">
        <v>48.55</v>
      </c>
      <c r="N1520" s="100">
        <v>56.45</v>
      </c>
      <c r="O1520" s="100">
        <v>55.442105263157899</v>
      </c>
      <c r="P1520" s="100">
        <v>66.400000000000006</v>
      </c>
      <c r="Q1520" s="100">
        <v>86.5</v>
      </c>
      <c r="R1520" s="100">
        <v>111.84210526315789</v>
      </c>
      <c r="S1520" s="100">
        <v>78.2</v>
      </c>
      <c r="T1520" s="100">
        <v>126.58</v>
      </c>
      <c r="U1520" s="100">
        <v>110</v>
      </c>
      <c r="V1520" s="100">
        <v>91.1</v>
      </c>
      <c r="W1520" s="100">
        <v>75.89473684210526</v>
      </c>
      <c r="X1520" s="100">
        <v>95.5</v>
      </c>
      <c r="Y1520" s="100">
        <v>65.95</v>
      </c>
      <c r="Z1520" s="100">
        <v>60.05</v>
      </c>
      <c r="AA1520" s="100">
        <v>47.842105263157897</v>
      </c>
      <c r="AB1520" s="100">
        <v>48.85</v>
      </c>
      <c r="AC1520" s="100">
        <v>30.15</v>
      </c>
      <c r="AD1520" s="100">
        <v>60.94736842105263</v>
      </c>
      <c r="AE1520" s="100">
        <v>52.25</v>
      </c>
      <c r="AF1520" s="100">
        <v>27</v>
      </c>
      <c r="AG1520" s="100">
        <v>35.842105263157897</v>
      </c>
      <c r="AH1520" s="100">
        <v>36.473684210526315</v>
      </c>
      <c r="AI1520" s="100">
        <v>53.89473684210526</v>
      </c>
      <c r="AJ1520" s="100">
        <v>78.5</v>
      </c>
      <c r="AK1520" s="100">
        <v>82.631578947368425</v>
      </c>
      <c r="AL1520" s="100">
        <v>88.315789473684205</v>
      </c>
      <c r="AM1520" s="100">
        <v>102.22222222222223</v>
      </c>
      <c r="AN1520" s="100">
        <v>106.94736842105263</v>
      </c>
      <c r="AO1520" s="100">
        <v>103.84210526315789</v>
      </c>
      <c r="AP1520" s="100">
        <v>94.333333333333329</v>
      </c>
      <c r="AQ1520" s="100">
        <v>75.263157894736835</v>
      </c>
      <c r="AR1520" s="100">
        <v>83.421052631578945</v>
      </c>
      <c r="AS1520" s="100">
        <v>65.833333333333329</v>
      </c>
      <c r="AT1520" s="1" t="s">
        <v>5204</v>
      </c>
      <c r="AU1520" s="1"/>
      <c r="AV1520" s="1"/>
      <c r="AW1520" s="1"/>
      <c r="AX1520" s="1"/>
      <c r="AY1520" s="1"/>
      <c r="AZ1520" s="1"/>
      <c r="BA1520" s="1"/>
      <c r="BB1520" s="1"/>
      <c r="BC1520" s="1"/>
      <c r="BD1520" s="1"/>
      <c r="BE1520" s="1"/>
      <c r="BF1520" s="1"/>
      <c r="BG1520" s="1"/>
      <c r="BH1520" s="1"/>
      <c r="BI1520" s="1"/>
      <c r="BJ1520" s="1"/>
      <c r="BK1520" s="1"/>
      <c r="BL1520" s="1"/>
      <c r="BM1520" s="1"/>
    </row>
    <row r="1521" spans="1:65" ht="16.5" customHeight="1" x14ac:dyDescent="0.25">
      <c r="A1521" s="87">
        <v>26055040</v>
      </c>
      <c r="B1521" s="82" t="s">
        <v>150</v>
      </c>
      <c r="C1521" s="82" t="s">
        <v>2489</v>
      </c>
      <c r="D1521" s="82" t="s">
        <v>2490</v>
      </c>
      <c r="E1521" s="82" t="s">
        <v>1775</v>
      </c>
      <c r="F1521" s="82">
        <v>9</v>
      </c>
      <c r="G1521" s="82">
        <v>1527</v>
      </c>
      <c r="H1521" s="83">
        <v>-76.7</v>
      </c>
      <c r="I1521" s="93">
        <v>3.1666666699999997</v>
      </c>
      <c r="J1521" s="100">
        <v>75</v>
      </c>
      <c r="K1521" s="100">
        <v>90.9</v>
      </c>
      <c r="L1521" s="100">
        <v>91.4</v>
      </c>
      <c r="M1521" s="100">
        <v>71.849999999999994</v>
      </c>
      <c r="N1521" s="100">
        <v>93.55</v>
      </c>
      <c r="O1521" s="100">
        <v>69.599999999999994</v>
      </c>
      <c r="P1521" s="100">
        <v>85.05</v>
      </c>
      <c r="Q1521" s="100">
        <v>110.1</v>
      </c>
      <c r="R1521" s="100">
        <v>137.85</v>
      </c>
      <c r="S1521" s="100">
        <v>128.65</v>
      </c>
      <c r="T1521" s="100">
        <v>151.69999999999999</v>
      </c>
      <c r="U1521" s="100">
        <v>128.80000000000001</v>
      </c>
      <c r="V1521" s="100">
        <v>148.68421052631578</v>
      </c>
      <c r="W1521" s="100">
        <v>106.42105263157895</v>
      </c>
      <c r="X1521" s="100">
        <v>123.05263157894737</v>
      </c>
      <c r="Y1521" s="100">
        <v>97.2</v>
      </c>
      <c r="Z1521" s="100">
        <v>78.349999999999994</v>
      </c>
      <c r="AA1521" s="100">
        <v>77.8</v>
      </c>
      <c r="AB1521" s="100">
        <v>56.35</v>
      </c>
      <c r="AC1521" s="100">
        <v>47.95</v>
      </c>
      <c r="AD1521" s="100">
        <v>46.45</v>
      </c>
      <c r="AE1521" s="100">
        <v>37.049999999999997</v>
      </c>
      <c r="AF1521" s="100">
        <v>30.95</v>
      </c>
      <c r="AG1521" s="100">
        <v>51.1</v>
      </c>
      <c r="AH1521" s="100">
        <v>58.75</v>
      </c>
      <c r="AI1521" s="100">
        <v>75.400000000000006</v>
      </c>
      <c r="AJ1521" s="100">
        <v>108.92</v>
      </c>
      <c r="AK1521" s="100">
        <v>89.4</v>
      </c>
      <c r="AL1521" s="100">
        <v>119.55</v>
      </c>
      <c r="AM1521" s="100">
        <v>142.44999999999999</v>
      </c>
      <c r="AN1521" s="100">
        <v>159.5</v>
      </c>
      <c r="AO1521" s="100">
        <v>147.5</v>
      </c>
      <c r="AP1521" s="100">
        <v>130.69999999999999</v>
      </c>
      <c r="AQ1521" s="100">
        <v>95.85</v>
      </c>
      <c r="AR1521" s="100">
        <v>145.30000000000001</v>
      </c>
      <c r="AS1521" s="100">
        <v>83.75</v>
      </c>
      <c r="AT1521" s="1" t="s">
        <v>5204</v>
      </c>
      <c r="AU1521" s="1"/>
      <c r="AV1521" s="1"/>
      <c r="AW1521" s="1"/>
      <c r="AX1521" s="1"/>
      <c r="AY1521" s="1"/>
      <c r="AZ1521" s="1"/>
      <c r="BA1521" s="1"/>
      <c r="BB1521" s="1"/>
      <c r="BC1521" s="1"/>
      <c r="BD1521" s="1"/>
      <c r="BE1521" s="1"/>
      <c r="BF1521" s="1"/>
      <c r="BG1521" s="1"/>
      <c r="BH1521" s="1"/>
      <c r="BI1521" s="1"/>
      <c r="BJ1521" s="1"/>
      <c r="BK1521" s="1"/>
      <c r="BL1521" s="1"/>
      <c r="BM1521" s="1"/>
    </row>
    <row r="1522" spans="1:65" ht="16.5" customHeight="1" x14ac:dyDescent="0.25">
      <c r="A1522" s="87">
        <v>53110040</v>
      </c>
      <c r="B1522" s="82" t="s">
        <v>26</v>
      </c>
      <c r="C1522" s="82" t="s">
        <v>1814</v>
      </c>
      <c r="D1522" s="82" t="s">
        <v>1815</v>
      </c>
      <c r="E1522" s="82" t="s">
        <v>1775</v>
      </c>
      <c r="F1522" s="82">
        <v>9</v>
      </c>
      <c r="G1522" s="82">
        <v>1503</v>
      </c>
      <c r="H1522" s="83">
        <v>-76.540000000000006</v>
      </c>
      <c r="I1522" s="93">
        <v>3.6780833299999998</v>
      </c>
      <c r="J1522" s="100">
        <v>14.542307692307693</v>
      </c>
      <c r="K1522" s="100">
        <v>16.869230769230771</v>
      </c>
      <c r="L1522" s="100">
        <v>20.624000000000002</v>
      </c>
      <c r="M1522" s="100">
        <v>14.846153846153847</v>
      </c>
      <c r="N1522" s="100">
        <v>14.546153846153846</v>
      </c>
      <c r="O1522" s="100">
        <v>17.2</v>
      </c>
      <c r="P1522" s="100">
        <v>27.503846153846155</v>
      </c>
      <c r="Q1522" s="100">
        <v>29.342307692307692</v>
      </c>
      <c r="R1522" s="100">
        <v>35.607692307692311</v>
      </c>
      <c r="S1522" s="100">
        <v>45.39200000000001</v>
      </c>
      <c r="T1522" s="100">
        <v>41.54615384615385</v>
      </c>
      <c r="U1522" s="100">
        <v>47.457692307692312</v>
      </c>
      <c r="V1522" s="100">
        <v>34.876923076923077</v>
      </c>
      <c r="W1522" s="100">
        <v>31.75</v>
      </c>
      <c r="X1522" s="100">
        <v>30.938461538461532</v>
      </c>
      <c r="Y1522" s="100">
        <v>24.120833333333326</v>
      </c>
      <c r="Z1522" s="100">
        <v>19.512499999999999</v>
      </c>
      <c r="AA1522" s="100">
        <v>16.958333333333336</v>
      </c>
      <c r="AB1522" s="100">
        <v>14.680769230769231</v>
      </c>
      <c r="AC1522" s="100">
        <v>14.58076923076923</v>
      </c>
      <c r="AD1522" s="100">
        <v>16.042307692307695</v>
      </c>
      <c r="AE1522" s="100">
        <v>9.865384615384615</v>
      </c>
      <c r="AF1522" s="100">
        <v>12.530769230769229</v>
      </c>
      <c r="AG1522" s="100">
        <v>17.665384615384617</v>
      </c>
      <c r="AH1522" s="100">
        <v>19.065384615384616</v>
      </c>
      <c r="AI1522" s="100">
        <v>17.634615384615383</v>
      </c>
      <c r="AJ1522" s="100">
        <v>32.04</v>
      </c>
      <c r="AK1522" s="100">
        <v>37.85</v>
      </c>
      <c r="AL1522" s="100">
        <v>49.416666666666664</v>
      </c>
      <c r="AM1522" s="100">
        <v>46.257113377500012</v>
      </c>
      <c r="AN1522" s="100">
        <v>40.458333333333336</v>
      </c>
      <c r="AO1522" s="100">
        <v>34.479166666666664</v>
      </c>
      <c r="AP1522" s="100">
        <v>38.874999999999993</v>
      </c>
      <c r="AQ1522" s="100">
        <v>27.304014783104261</v>
      </c>
      <c r="AR1522" s="100">
        <v>26.912499999999998</v>
      </c>
      <c r="AS1522" s="100">
        <v>13.241666666666667</v>
      </c>
      <c r="AT1522" s="1" t="s">
        <v>1888</v>
      </c>
      <c r="AU1522" s="1"/>
      <c r="AV1522" s="1"/>
      <c r="AW1522" s="1"/>
      <c r="AX1522" s="1"/>
      <c r="AY1522" s="1"/>
      <c r="AZ1522" s="1"/>
      <c r="BA1522" s="1"/>
      <c r="BB1522" s="1"/>
      <c r="BC1522" s="1"/>
      <c r="BD1522" s="1"/>
      <c r="BE1522" s="1"/>
      <c r="BF1522" s="1"/>
      <c r="BG1522" s="1"/>
      <c r="BH1522" s="1"/>
      <c r="BI1522" s="1"/>
      <c r="BJ1522" s="1"/>
      <c r="BK1522" s="1"/>
      <c r="BL1522" s="1"/>
      <c r="BM1522" s="1"/>
    </row>
    <row r="1523" spans="1:65" ht="16.5" customHeight="1" x14ac:dyDescent="0.25">
      <c r="A1523" s="87">
        <v>53110100</v>
      </c>
      <c r="B1523" s="82" t="s">
        <v>26</v>
      </c>
      <c r="C1523" s="82" t="s">
        <v>1815</v>
      </c>
      <c r="D1523" s="82" t="s">
        <v>1815</v>
      </c>
      <c r="E1523" s="82" t="s">
        <v>1775</v>
      </c>
      <c r="F1523" s="82">
        <v>9</v>
      </c>
      <c r="G1523" s="82">
        <v>1628</v>
      </c>
      <c r="H1523" s="83">
        <v>-76.566388889999999</v>
      </c>
      <c r="I1523" s="93">
        <v>3.64786111</v>
      </c>
      <c r="J1523" s="100">
        <v>22.862068965517242</v>
      </c>
      <c r="K1523" s="100">
        <v>25.310344827586206</v>
      </c>
      <c r="L1523" s="100">
        <v>14.275862068965518</v>
      </c>
      <c r="M1523" s="100">
        <v>22.464285714285715</v>
      </c>
      <c r="N1523" s="100">
        <v>26.785714285714285</v>
      </c>
      <c r="O1523" s="100">
        <v>22.285714285714285</v>
      </c>
      <c r="P1523" s="100">
        <v>24.344827586206897</v>
      </c>
      <c r="Q1523" s="100">
        <v>39.035714285714285</v>
      </c>
      <c r="R1523" s="100">
        <v>41.827586206896555</v>
      </c>
      <c r="S1523" s="100">
        <v>55.007407407407406</v>
      </c>
      <c r="T1523" s="100">
        <v>55</v>
      </c>
      <c r="U1523" s="100">
        <v>61.172413793103445</v>
      </c>
      <c r="V1523" s="100">
        <v>59.964285714285715</v>
      </c>
      <c r="W1523" s="100">
        <v>50.964285714285715</v>
      </c>
      <c r="X1523" s="100">
        <v>45.857142857142854</v>
      </c>
      <c r="Y1523" s="100">
        <v>36.479999999999997</v>
      </c>
      <c r="Z1523" s="100">
        <v>25.111111111111111</v>
      </c>
      <c r="AA1523" s="100">
        <v>18.482758620689655</v>
      </c>
      <c r="AB1523" s="100">
        <v>20.777777777777779</v>
      </c>
      <c r="AC1523" s="100">
        <v>14.851851851851851</v>
      </c>
      <c r="AD1523" s="100">
        <v>21.222222222222221</v>
      </c>
      <c r="AE1523" s="100">
        <v>18.178571428571427</v>
      </c>
      <c r="AF1523" s="100">
        <v>14.851851851851851</v>
      </c>
      <c r="AG1523" s="100">
        <v>22.678571428571427</v>
      </c>
      <c r="AH1523" s="100">
        <v>16.037037037037038</v>
      </c>
      <c r="AI1523" s="100">
        <v>21.2</v>
      </c>
      <c r="AJ1523" s="100">
        <v>53.535714285714285</v>
      </c>
      <c r="AK1523" s="100">
        <v>43.333333333333336</v>
      </c>
      <c r="AL1523" s="100">
        <v>55.037037037037038</v>
      </c>
      <c r="AM1523" s="100">
        <v>46.730769230769234</v>
      </c>
      <c r="AN1523" s="100">
        <v>55.607142857142854</v>
      </c>
      <c r="AO1523" s="100">
        <v>53.851851851851855</v>
      </c>
      <c r="AP1523" s="100">
        <v>31.430769230769233</v>
      </c>
      <c r="AQ1523" s="100">
        <v>34.857142857142854</v>
      </c>
      <c r="AR1523" s="100">
        <v>30.692307692307693</v>
      </c>
      <c r="AS1523" s="100">
        <v>19.074074074074073</v>
      </c>
      <c r="AT1523" s="1" t="s">
        <v>1888</v>
      </c>
      <c r="AU1523" s="1"/>
      <c r="AV1523" s="1"/>
      <c r="AW1523" s="1"/>
      <c r="AX1523" s="1"/>
      <c r="AY1523" s="1"/>
      <c r="AZ1523" s="1"/>
      <c r="BA1523" s="1"/>
      <c r="BB1523" s="1"/>
      <c r="BC1523" s="1"/>
      <c r="BD1523" s="1"/>
      <c r="BE1523" s="1"/>
      <c r="BF1523" s="1"/>
      <c r="BG1523" s="1"/>
      <c r="BH1523" s="1"/>
      <c r="BI1523" s="1"/>
      <c r="BJ1523" s="1"/>
      <c r="BK1523" s="1"/>
      <c r="BL1523" s="1"/>
      <c r="BM1523" s="1"/>
    </row>
    <row r="1524" spans="1:65" ht="16.5" customHeight="1" x14ac:dyDescent="0.25">
      <c r="A1524" s="87">
        <v>26110380</v>
      </c>
      <c r="B1524" s="82" t="s">
        <v>26</v>
      </c>
      <c r="C1524" s="82" t="s">
        <v>2551</v>
      </c>
      <c r="D1524" s="82" t="s">
        <v>142</v>
      </c>
      <c r="E1524" s="82" t="s">
        <v>1775</v>
      </c>
      <c r="F1524" s="82">
        <v>9</v>
      </c>
      <c r="G1524" s="82">
        <v>976</v>
      </c>
      <c r="H1524" s="83">
        <v>-76.099999999999994</v>
      </c>
      <c r="I1524" s="93">
        <v>4.5333333299999996</v>
      </c>
      <c r="J1524" s="100">
        <v>8.6999999999999993</v>
      </c>
      <c r="K1524" s="100">
        <v>16.899999999999999</v>
      </c>
      <c r="L1524" s="100">
        <v>15.35</v>
      </c>
      <c r="M1524" s="100">
        <v>18.149999999999999</v>
      </c>
      <c r="N1524" s="100">
        <v>25.8</v>
      </c>
      <c r="O1524" s="100">
        <v>25.7</v>
      </c>
      <c r="P1524" s="100">
        <v>26.75</v>
      </c>
      <c r="Q1524" s="100">
        <v>28.5</v>
      </c>
      <c r="R1524" s="100">
        <v>41.95</v>
      </c>
      <c r="S1524" s="100">
        <v>52.15</v>
      </c>
      <c r="T1524" s="100">
        <v>52.8</v>
      </c>
      <c r="U1524" s="100">
        <v>58.35</v>
      </c>
      <c r="V1524" s="100">
        <v>45</v>
      </c>
      <c r="W1524" s="100">
        <v>50.8</v>
      </c>
      <c r="X1524" s="100">
        <v>48.75</v>
      </c>
      <c r="Y1524" s="100">
        <v>43.1</v>
      </c>
      <c r="Z1524" s="100">
        <v>18.5</v>
      </c>
      <c r="AA1524" s="100">
        <v>25.1</v>
      </c>
      <c r="AB1524" s="100">
        <v>28.05</v>
      </c>
      <c r="AC1524" s="100">
        <v>25.2</v>
      </c>
      <c r="AD1524" s="100">
        <v>22.65</v>
      </c>
      <c r="AE1524" s="100">
        <v>16.95</v>
      </c>
      <c r="AF1524" s="100">
        <v>18.55</v>
      </c>
      <c r="AG1524" s="100">
        <v>32.15</v>
      </c>
      <c r="AH1524" s="100">
        <v>33.299999999999997</v>
      </c>
      <c r="AI1524" s="100">
        <v>27</v>
      </c>
      <c r="AJ1524" s="100">
        <v>37.25</v>
      </c>
      <c r="AK1524" s="100">
        <v>39.1</v>
      </c>
      <c r="AL1524" s="100">
        <v>40.35</v>
      </c>
      <c r="AM1524" s="100">
        <v>52.4</v>
      </c>
      <c r="AN1524" s="100">
        <v>60.8</v>
      </c>
      <c r="AO1524" s="100">
        <v>47.2</v>
      </c>
      <c r="AP1524" s="100">
        <v>46.15</v>
      </c>
      <c r="AQ1524" s="100">
        <v>34.15</v>
      </c>
      <c r="AR1524" s="100">
        <v>32.65</v>
      </c>
      <c r="AS1524" s="100">
        <v>15.65</v>
      </c>
      <c r="AT1524" s="1" t="s">
        <v>5204</v>
      </c>
      <c r="AU1524" s="1"/>
      <c r="AV1524" s="1"/>
      <c r="AW1524" s="1"/>
      <c r="AX1524" s="1"/>
      <c r="AY1524" s="1"/>
      <c r="AZ1524" s="1"/>
      <c r="BA1524" s="1"/>
      <c r="BB1524" s="1"/>
      <c r="BC1524" s="1"/>
      <c r="BD1524" s="1"/>
      <c r="BE1524" s="1"/>
      <c r="BF1524" s="1"/>
      <c r="BG1524" s="1"/>
      <c r="BH1524" s="1"/>
      <c r="BI1524" s="1"/>
      <c r="BJ1524" s="1"/>
      <c r="BK1524" s="1"/>
      <c r="BL1524" s="1"/>
      <c r="BM1524" s="1"/>
    </row>
    <row r="1525" spans="1:65" ht="16.5" customHeight="1" x14ac:dyDescent="0.25">
      <c r="A1525" s="87">
        <v>26110050</v>
      </c>
      <c r="B1525" s="82" t="s">
        <v>26</v>
      </c>
      <c r="C1525" s="82" t="s">
        <v>278</v>
      </c>
      <c r="D1525" s="82" t="s">
        <v>142</v>
      </c>
      <c r="E1525" s="82" t="s">
        <v>1775</v>
      </c>
      <c r="F1525" s="82">
        <v>9</v>
      </c>
      <c r="G1525" s="82">
        <v>1020</v>
      </c>
      <c r="H1525" s="83">
        <v>-76.116666670000001</v>
      </c>
      <c r="I1525" s="93">
        <v>4.55</v>
      </c>
      <c r="J1525" s="100">
        <v>11.4</v>
      </c>
      <c r="K1525" s="100">
        <v>14.3</v>
      </c>
      <c r="L1525" s="100">
        <v>13.35</v>
      </c>
      <c r="M1525" s="100">
        <v>19.7</v>
      </c>
      <c r="N1525" s="100">
        <v>25.2</v>
      </c>
      <c r="O1525" s="100">
        <v>21.65</v>
      </c>
      <c r="P1525" s="100">
        <v>27.65</v>
      </c>
      <c r="Q1525" s="100">
        <v>27.3</v>
      </c>
      <c r="R1525" s="100">
        <v>35.25</v>
      </c>
      <c r="S1525" s="100">
        <v>43.7</v>
      </c>
      <c r="T1525" s="100">
        <v>53.4</v>
      </c>
      <c r="U1525" s="100">
        <v>48.35</v>
      </c>
      <c r="V1525" s="100">
        <v>41.684210526315788</v>
      </c>
      <c r="W1525" s="100">
        <v>37.89473684210526</v>
      </c>
      <c r="X1525" s="100">
        <v>39.94736842105263</v>
      </c>
      <c r="Y1525" s="100">
        <v>37.05263157894737</v>
      </c>
      <c r="Z1525" s="100">
        <v>17.05263157894737</v>
      </c>
      <c r="AA1525" s="100">
        <v>31.94736842105263</v>
      </c>
      <c r="AB1525" s="100">
        <v>21.85</v>
      </c>
      <c r="AC1525" s="100">
        <v>20.5</v>
      </c>
      <c r="AD1525" s="100">
        <v>22.05</v>
      </c>
      <c r="AE1525" s="100">
        <v>19.2</v>
      </c>
      <c r="AF1525" s="100">
        <v>18.850000000000001</v>
      </c>
      <c r="AG1525" s="100">
        <v>29.25</v>
      </c>
      <c r="AH1525" s="100">
        <v>31.05</v>
      </c>
      <c r="AI1525" s="100">
        <v>29</v>
      </c>
      <c r="AJ1525" s="100">
        <v>37.549999999999997</v>
      </c>
      <c r="AK1525" s="100">
        <v>30.65</v>
      </c>
      <c r="AL1525" s="100">
        <v>39.25</v>
      </c>
      <c r="AM1525" s="100">
        <v>43.55</v>
      </c>
      <c r="AN1525" s="100">
        <v>53.25</v>
      </c>
      <c r="AO1525" s="100">
        <v>38.549999999999997</v>
      </c>
      <c r="AP1525" s="100">
        <v>36.200000000000003</v>
      </c>
      <c r="AQ1525" s="100">
        <v>31.3</v>
      </c>
      <c r="AR1525" s="100">
        <v>28.5</v>
      </c>
      <c r="AS1525" s="100">
        <v>14.35</v>
      </c>
      <c r="AT1525" s="1" t="s">
        <v>5204</v>
      </c>
      <c r="AU1525" s="1"/>
      <c r="AV1525" s="1"/>
      <c r="AW1525" s="1"/>
      <c r="AX1525" s="1"/>
      <c r="AY1525" s="1"/>
      <c r="AZ1525" s="1"/>
      <c r="BA1525" s="1"/>
      <c r="BB1525" s="1"/>
      <c r="BC1525" s="1"/>
      <c r="BD1525" s="1"/>
      <c r="BE1525" s="1"/>
      <c r="BF1525" s="1"/>
      <c r="BG1525" s="1"/>
      <c r="BH1525" s="1"/>
      <c r="BI1525" s="1"/>
      <c r="BJ1525" s="1"/>
      <c r="BK1525" s="1"/>
      <c r="BL1525" s="1"/>
      <c r="BM1525" s="1"/>
    </row>
    <row r="1526" spans="1:65" ht="16.5" customHeight="1" x14ac:dyDescent="0.25">
      <c r="A1526" s="87">
        <v>26110090</v>
      </c>
      <c r="B1526" s="82" t="s">
        <v>26</v>
      </c>
      <c r="C1526" s="82" t="s">
        <v>2546</v>
      </c>
      <c r="D1526" s="82" t="s">
        <v>142</v>
      </c>
      <c r="E1526" s="82" t="s">
        <v>1775</v>
      </c>
      <c r="F1526" s="82">
        <v>9</v>
      </c>
      <c r="G1526" s="82">
        <v>990</v>
      </c>
      <c r="H1526" s="83">
        <v>-76.083333329999988</v>
      </c>
      <c r="I1526" s="93">
        <v>4.6166666699999999</v>
      </c>
      <c r="J1526" s="100">
        <v>18.899999999999999</v>
      </c>
      <c r="K1526" s="100">
        <v>27</v>
      </c>
      <c r="L1526" s="100">
        <v>19.55</v>
      </c>
      <c r="M1526" s="100">
        <v>17.649999999999999</v>
      </c>
      <c r="N1526" s="100">
        <v>38.4</v>
      </c>
      <c r="O1526" s="100">
        <v>27.55</v>
      </c>
      <c r="P1526" s="100">
        <v>42</v>
      </c>
      <c r="Q1526" s="100">
        <v>49.05</v>
      </c>
      <c r="R1526" s="100">
        <v>49.4</v>
      </c>
      <c r="S1526" s="100">
        <v>67.2</v>
      </c>
      <c r="T1526" s="100">
        <v>76.650000000000006</v>
      </c>
      <c r="U1526" s="100">
        <v>74.3</v>
      </c>
      <c r="V1526" s="100">
        <v>64.05</v>
      </c>
      <c r="W1526" s="100">
        <v>66.349999999999994</v>
      </c>
      <c r="X1526" s="100">
        <v>65.2</v>
      </c>
      <c r="Y1526" s="100">
        <v>72.650000000000006</v>
      </c>
      <c r="Z1526" s="100">
        <v>31.35</v>
      </c>
      <c r="AA1526" s="100">
        <v>36.842105263157897</v>
      </c>
      <c r="AB1526" s="100">
        <v>34.85</v>
      </c>
      <c r="AC1526" s="100">
        <v>40</v>
      </c>
      <c r="AD1526" s="100">
        <v>45.95</v>
      </c>
      <c r="AE1526" s="100">
        <v>25.15</v>
      </c>
      <c r="AF1526" s="100">
        <v>32.200000000000003</v>
      </c>
      <c r="AG1526" s="100">
        <v>46.55</v>
      </c>
      <c r="AH1526" s="100">
        <v>45.65</v>
      </c>
      <c r="AI1526" s="100">
        <v>37</v>
      </c>
      <c r="AJ1526" s="100">
        <v>45.5</v>
      </c>
      <c r="AK1526" s="100">
        <v>53.25</v>
      </c>
      <c r="AL1526" s="100">
        <v>54.05</v>
      </c>
      <c r="AM1526" s="100">
        <v>58.35</v>
      </c>
      <c r="AN1526" s="100">
        <v>65.25</v>
      </c>
      <c r="AO1526" s="100">
        <v>49.95</v>
      </c>
      <c r="AP1526" s="100">
        <v>44.75</v>
      </c>
      <c r="AQ1526" s="100">
        <v>42.5</v>
      </c>
      <c r="AR1526" s="100">
        <v>39.950000000000003</v>
      </c>
      <c r="AS1526" s="100">
        <v>28.4</v>
      </c>
      <c r="AT1526" s="1" t="s">
        <v>5204</v>
      </c>
      <c r="AU1526" s="1"/>
      <c r="AV1526" s="1"/>
      <c r="AW1526" s="1"/>
      <c r="AX1526" s="1"/>
      <c r="AY1526" s="1"/>
      <c r="AZ1526" s="1"/>
      <c r="BA1526" s="1"/>
      <c r="BB1526" s="1"/>
      <c r="BC1526" s="1"/>
      <c r="BD1526" s="1"/>
      <c r="BE1526" s="1"/>
      <c r="BF1526" s="1"/>
      <c r="BG1526" s="1"/>
      <c r="BH1526" s="1"/>
      <c r="BI1526" s="1"/>
      <c r="BJ1526" s="1"/>
      <c r="BK1526" s="1"/>
      <c r="BL1526" s="1"/>
      <c r="BM1526" s="1"/>
    </row>
    <row r="1527" spans="1:65" ht="16.5" customHeight="1" x14ac:dyDescent="0.25">
      <c r="A1527" s="87">
        <v>26110290</v>
      </c>
      <c r="B1527" s="82" t="s">
        <v>26</v>
      </c>
      <c r="C1527" s="82" t="s">
        <v>1816</v>
      </c>
      <c r="D1527" s="82" t="s">
        <v>142</v>
      </c>
      <c r="E1527" s="82" t="s">
        <v>1775</v>
      </c>
      <c r="F1527" s="82">
        <v>9</v>
      </c>
      <c r="G1527" s="82">
        <v>959</v>
      </c>
      <c r="H1527" s="83">
        <v>-76.093611109999998</v>
      </c>
      <c r="I1527" s="93">
        <v>4.5316111100000001</v>
      </c>
      <c r="J1527" s="100">
        <v>20.066666666666666</v>
      </c>
      <c r="K1527" s="100">
        <v>13.137931034482758</v>
      </c>
      <c r="L1527" s="100">
        <v>13.517241379310345</v>
      </c>
      <c r="M1527" s="100">
        <v>21</v>
      </c>
      <c r="N1527" s="100">
        <v>18.428571428571427</v>
      </c>
      <c r="O1527" s="100">
        <v>28.857142857142858</v>
      </c>
      <c r="P1527" s="100">
        <v>34.068965517241381</v>
      </c>
      <c r="Q1527" s="100">
        <v>38.857142857142854</v>
      </c>
      <c r="R1527" s="100">
        <v>44.827586206896555</v>
      </c>
      <c r="S1527" s="100">
        <v>61.934482758620689</v>
      </c>
      <c r="T1527" s="100">
        <v>60.137931034482762</v>
      </c>
      <c r="U1527" s="100">
        <v>56.964285714285715</v>
      </c>
      <c r="V1527" s="100">
        <v>61.172413793103445</v>
      </c>
      <c r="W1527" s="100">
        <v>50.392857142857146</v>
      </c>
      <c r="X1527" s="100">
        <v>42.185185185185183</v>
      </c>
      <c r="Y1527" s="100">
        <v>35.444444444444443</v>
      </c>
      <c r="Z1527" s="100">
        <v>20.357142857142858</v>
      </c>
      <c r="AA1527" s="100">
        <v>27.678571428571427</v>
      </c>
      <c r="AB1527" s="100">
        <v>28.55</v>
      </c>
      <c r="AC1527" s="100">
        <v>18.655172413793103</v>
      </c>
      <c r="AD1527" s="100">
        <v>23.193103448275863</v>
      </c>
      <c r="AE1527" s="100">
        <v>15.296551724137931</v>
      </c>
      <c r="AF1527" s="100">
        <v>24.035714285714285</v>
      </c>
      <c r="AG1527" s="100">
        <v>30.035714285714285</v>
      </c>
      <c r="AH1527" s="100">
        <v>32.785714285714285</v>
      </c>
      <c r="AI1527" s="100">
        <v>33.851851851851855</v>
      </c>
      <c r="AJ1527" s="100">
        <v>33.527586206896551</v>
      </c>
      <c r="AK1527" s="100">
        <v>42.370370370370374</v>
      </c>
      <c r="AL1527" s="100">
        <v>41.24285714285714</v>
      </c>
      <c r="AM1527" s="100">
        <v>47.74074074074074</v>
      </c>
      <c r="AN1527" s="100">
        <v>56.107142857142854</v>
      </c>
      <c r="AO1527" s="100">
        <v>59.862068965517238</v>
      </c>
      <c r="AP1527" s="100">
        <v>35.241379310344826</v>
      </c>
      <c r="AQ1527" s="100">
        <v>33.432142857142857</v>
      </c>
      <c r="AR1527" s="100">
        <v>22.96551724137931</v>
      </c>
      <c r="AS1527" s="100">
        <v>14.666666666666666</v>
      </c>
      <c r="AT1527" s="1"/>
      <c r="AU1527" s="1"/>
      <c r="AV1527" s="1"/>
      <c r="AW1527" s="1"/>
      <c r="AX1527" s="1"/>
      <c r="AY1527" s="1"/>
      <c r="AZ1527" s="1"/>
      <c r="BA1527" s="1"/>
      <c r="BB1527" s="1"/>
      <c r="BC1527" s="1"/>
      <c r="BD1527" s="1"/>
      <c r="BE1527" s="1"/>
      <c r="BF1527" s="1"/>
      <c r="BG1527" s="1"/>
      <c r="BH1527" s="1"/>
      <c r="BI1527" s="1"/>
      <c r="BJ1527" s="1"/>
      <c r="BK1527" s="1"/>
      <c r="BL1527" s="1"/>
      <c r="BM1527" s="1"/>
    </row>
    <row r="1528" spans="1:65" ht="16.5" customHeight="1" x14ac:dyDescent="0.25">
      <c r="A1528" s="87">
        <v>26110450</v>
      </c>
      <c r="B1528" s="82" t="s">
        <v>26</v>
      </c>
      <c r="C1528" s="82" t="s">
        <v>1963</v>
      </c>
      <c r="D1528" s="82" t="s">
        <v>142</v>
      </c>
      <c r="E1528" s="82" t="s">
        <v>1775</v>
      </c>
      <c r="F1528" s="82">
        <v>9</v>
      </c>
      <c r="G1528" s="82">
        <v>1380</v>
      </c>
      <c r="H1528" s="83">
        <v>-76.150000000000006</v>
      </c>
      <c r="I1528" s="93">
        <v>4.5166666700000002</v>
      </c>
      <c r="J1528" s="100">
        <v>8.7368421052631575</v>
      </c>
      <c r="K1528" s="100">
        <v>8.6842105263157894</v>
      </c>
      <c r="L1528" s="100">
        <v>11.368421052631579</v>
      </c>
      <c r="M1528" s="100">
        <v>16.649999999999999</v>
      </c>
      <c r="N1528" s="100">
        <v>22</v>
      </c>
      <c r="O1528" s="100">
        <v>17.55</v>
      </c>
      <c r="P1528" s="100">
        <v>29.1</v>
      </c>
      <c r="Q1528" s="100">
        <v>19.850000000000001</v>
      </c>
      <c r="R1528" s="100">
        <v>30.85</v>
      </c>
      <c r="S1528" s="100">
        <v>32.1</v>
      </c>
      <c r="T1528" s="100">
        <v>44.75</v>
      </c>
      <c r="U1528" s="100">
        <v>40.9</v>
      </c>
      <c r="V1528" s="100">
        <v>30.7</v>
      </c>
      <c r="W1528" s="100">
        <v>26.7</v>
      </c>
      <c r="X1528" s="100">
        <v>41.6</v>
      </c>
      <c r="Y1528" s="100">
        <v>28.85</v>
      </c>
      <c r="Z1528" s="100">
        <v>15.85</v>
      </c>
      <c r="AA1528" s="100">
        <v>19.8</v>
      </c>
      <c r="AB1528" s="100">
        <v>16.25</v>
      </c>
      <c r="AC1528" s="100">
        <v>13.15</v>
      </c>
      <c r="AD1528" s="100">
        <v>14.65</v>
      </c>
      <c r="AE1528" s="100">
        <v>11.25</v>
      </c>
      <c r="AF1528" s="100">
        <v>13.55</v>
      </c>
      <c r="AG1528" s="100">
        <v>18.7</v>
      </c>
      <c r="AH1528" s="100">
        <v>19.75</v>
      </c>
      <c r="AI1528" s="100">
        <v>20.149999999999999</v>
      </c>
      <c r="AJ1528" s="100">
        <v>23.9</v>
      </c>
      <c r="AK1528" s="100">
        <v>32.700000000000003</v>
      </c>
      <c r="AL1528" s="100">
        <v>40.9</v>
      </c>
      <c r="AM1528" s="100">
        <v>45.7</v>
      </c>
      <c r="AN1528" s="100">
        <v>37.200000000000003</v>
      </c>
      <c r="AO1528" s="100">
        <v>32.200000000000003</v>
      </c>
      <c r="AP1528" s="100">
        <v>35.5</v>
      </c>
      <c r="AQ1528" s="100">
        <v>25.05</v>
      </c>
      <c r="AR1528" s="100">
        <v>16.8</v>
      </c>
      <c r="AS1528" s="100">
        <v>9.8000000000000007</v>
      </c>
      <c r="AT1528" s="1" t="s">
        <v>5204</v>
      </c>
      <c r="AU1528" s="1"/>
      <c r="AV1528" s="1"/>
      <c r="AW1528" s="1"/>
      <c r="AX1528" s="1"/>
      <c r="AY1528" s="1"/>
      <c r="AZ1528" s="1"/>
      <c r="BA1528" s="1"/>
      <c r="BB1528" s="1"/>
      <c r="BC1528" s="1"/>
      <c r="BD1528" s="1"/>
      <c r="BE1528" s="1"/>
      <c r="BF1528" s="1"/>
      <c r="BG1528" s="1"/>
      <c r="BH1528" s="1"/>
      <c r="BI1528" s="1"/>
      <c r="BJ1528" s="1"/>
      <c r="BK1528" s="1"/>
      <c r="BL1528" s="1"/>
      <c r="BM1528" s="1"/>
    </row>
    <row r="1529" spans="1:65" ht="16.5" customHeight="1" x14ac:dyDescent="0.25">
      <c r="A1529" s="87">
        <v>26115020</v>
      </c>
      <c r="B1529" s="82" t="s">
        <v>150</v>
      </c>
      <c r="C1529" s="82" t="s">
        <v>2555</v>
      </c>
      <c r="D1529" s="82" t="s">
        <v>142</v>
      </c>
      <c r="E1529" s="82" t="s">
        <v>1775</v>
      </c>
      <c r="F1529" s="82">
        <v>9</v>
      </c>
      <c r="G1529" s="82">
        <v>1643</v>
      </c>
      <c r="H1529" s="83">
        <v>-76.150000000000006</v>
      </c>
      <c r="I1529" s="93">
        <v>4.56666667</v>
      </c>
      <c r="J1529" s="100">
        <v>19.368421052631579</v>
      </c>
      <c r="K1529" s="100">
        <v>24.531578947368423</v>
      </c>
      <c r="L1529" s="100">
        <v>21.86315789473684</v>
      </c>
      <c r="M1529" s="100">
        <v>20.95</v>
      </c>
      <c r="N1529" s="100">
        <v>29.110000000000003</v>
      </c>
      <c r="O1529" s="100">
        <v>22.445</v>
      </c>
      <c r="P1529" s="100">
        <v>28.344999999999999</v>
      </c>
      <c r="Q1529" s="100">
        <v>37.44</v>
      </c>
      <c r="R1529" s="100">
        <v>30.014999999999997</v>
      </c>
      <c r="S1529" s="100">
        <v>48.831578947368421</v>
      </c>
      <c r="T1529" s="100">
        <v>52.847368421052636</v>
      </c>
      <c r="U1529" s="100">
        <v>53.326315789473689</v>
      </c>
      <c r="V1529" s="100">
        <v>35.924999999999997</v>
      </c>
      <c r="W1529" s="100">
        <v>38.594999999999999</v>
      </c>
      <c r="X1529" s="100">
        <v>44.204999999999998</v>
      </c>
      <c r="Y1529" s="100">
        <v>37.905000000000001</v>
      </c>
      <c r="Z1529" s="100">
        <v>17.649999999999999</v>
      </c>
      <c r="AA1529" s="100">
        <v>28.7</v>
      </c>
      <c r="AB1529" s="100">
        <v>24.026315789473685</v>
      </c>
      <c r="AC1529" s="100">
        <v>21.757894736842104</v>
      </c>
      <c r="AD1529" s="100">
        <v>25.994736842105262</v>
      </c>
      <c r="AE1529" s="100">
        <v>16.865000000000002</v>
      </c>
      <c r="AF1529" s="100">
        <v>19.715</v>
      </c>
      <c r="AG1529" s="100">
        <v>27.9</v>
      </c>
      <c r="AH1529" s="100">
        <v>28.910000000000004</v>
      </c>
      <c r="AI1529" s="100">
        <v>32.35</v>
      </c>
      <c r="AJ1529" s="100">
        <v>36.914999999999999</v>
      </c>
      <c r="AK1529" s="100">
        <v>42.089473684210532</v>
      </c>
      <c r="AL1529" s="100">
        <v>45.452631578947368</v>
      </c>
      <c r="AM1529" s="100">
        <v>51.710526315789473</v>
      </c>
      <c r="AN1529" s="100">
        <v>52.7</v>
      </c>
      <c r="AO1529" s="100">
        <v>45.644999999999996</v>
      </c>
      <c r="AP1529" s="100">
        <v>48.994999999999997</v>
      </c>
      <c r="AQ1529" s="100">
        <v>32.389473684210522</v>
      </c>
      <c r="AR1529" s="100">
        <v>28.594736842105259</v>
      </c>
      <c r="AS1529" s="100">
        <v>20.599999999999998</v>
      </c>
      <c r="AT1529" s="1" t="s">
        <v>5204</v>
      </c>
      <c r="AU1529" s="1"/>
      <c r="AV1529" s="1"/>
      <c r="AW1529" s="1"/>
      <c r="AX1529" s="1"/>
      <c r="AY1529" s="1"/>
      <c r="AZ1529" s="1"/>
      <c r="BA1529" s="1"/>
      <c r="BB1529" s="1"/>
      <c r="BC1529" s="1"/>
      <c r="BD1529" s="1"/>
      <c r="BE1529" s="1"/>
      <c r="BF1529" s="1"/>
      <c r="BG1529" s="1"/>
      <c r="BH1529" s="1"/>
      <c r="BI1529" s="1"/>
      <c r="BJ1529" s="1"/>
      <c r="BK1529" s="1"/>
      <c r="BL1529" s="1"/>
      <c r="BM1529" s="1"/>
    </row>
    <row r="1530" spans="1:65" ht="16.5" customHeight="1" x14ac:dyDescent="0.25">
      <c r="A1530" s="87">
        <v>26100740</v>
      </c>
      <c r="B1530" s="82" t="s">
        <v>26</v>
      </c>
      <c r="C1530" s="82" t="s">
        <v>1652</v>
      </c>
      <c r="D1530" s="82" t="s">
        <v>561</v>
      </c>
      <c r="E1530" s="82" t="s">
        <v>1775</v>
      </c>
      <c r="F1530" s="82">
        <v>9</v>
      </c>
      <c r="G1530" s="82">
        <v>949</v>
      </c>
      <c r="H1530" s="83">
        <v>-76.040555560000001</v>
      </c>
      <c r="I1530" s="93">
        <v>4.51563889</v>
      </c>
      <c r="J1530" s="100">
        <v>15.4</v>
      </c>
      <c r="K1530" s="100">
        <v>16.533333333333335</v>
      </c>
      <c r="L1530" s="100">
        <v>22.833333333333332</v>
      </c>
      <c r="M1530" s="100">
        <v>17.100000000000001</v>
      </c>
      <c r="N1530" s="100">
        <v>23.8</v>
      </c>
      <c r="O1530" s="100">
        <v>21.896551724137932</v>
      </c>
      <c r="P1530" s="100">
        <v>32.241379310344826</v>
      </c>
      <c r="Q1530" s="100">
        <v>40.43333333333333</v>
      </c>
      <c r="R1530" s="100">
        <v>42.833333333333336</v>
      </c>
      <c r="S1530" s="100">
        <v>49.8</v>
      </c>
      <c r="T1530" s="100">
        <v>58.9</v>
      </c>
      <c r="U1530" s="100">
        <v>58.4</v>
      </c>
      <c r="V1530" s="100">
        <v>49.666666666666664</v>
      </c>
      <c r="W1530" s="100">
        <v>50.7</v>
      </c>
      <c r="X1530" s="100">
        <v>48.071428571428569</v>
      </c>
      <c r="Y1530" s="100">
        <v>45.689655172413794</v>
      </c>
      <c r="Z1530" s="100">
        <v>25.533333333333335</v>
      </c>
      <c r="AA1530" s="100">
        <v>39.93333333333333</v>
      </c>
      <c r="AB1530" s="100">
        <v>28.068965517241381</v>
      </c>
      <c r="AC1530" s="100">
        <v>22.9</v>
      </c>
      <c r="AD1530" s="100">
        <v>22.166666666666668</v>
      </c>
      <c r="AE1530" s="100">
        <v>18.366666666666667</v>
      </c>
      <c r="AF1530" s="100">
        <v>21.433333333333334</v>
      </c>
      <c r="AG1530" s="100">
        <v>26.03448275862069</v>
      </c>
      <c r="AH1530" s="100">
        <v>33.379310344827587</v>
      </c>
      <c r="AI1530" s="100">
        <v>35.724137931034484</v>
      </c>
      <c r="AJ1530" s="100">
        <v>39.607142857142854</v>
      </c>
      <c r="AK1530" s="100">
        <v>39.821428571428569</v>
      </c>
      <c r="AL1530" s="100">
        <v>44.296296296296298</v>
      </c>
      <c r="AM1530" s="100">
        <v>50.271428571428565</v>
      </c>
      <c r="AN1530" s="100">
        <v>47.413793103448278</v>
      </c>
      <c r="AO1530" s="100">
        <v>40.035714285714285</v>
      </c>
      <c r="AP1530" s="100">
        <v>30.532142857142855</v>
      </c>
      <c r="AQ1530" s="100">
        <v>32.857142857142854</v>
      </c>
      <c r="AR1530" s="100">
        <v>23.586206896551722</v>
      </c>
      <c r="AS1530" s="100">
        <v>21.862068965517242</v>
      </c>
      <c r="AT1530" s="1"/>
      <c r="AU1530" s="1"/>
      <c r="AV1530" s="1"/>
      <c r="AW1530" s="1"/>
      <c r="AX1530" s="1"/>
      <c r="AY1530" s="1"/>
      <c r="AZ1530" s="1"/>
      <c r="BA1530" s="1"/>
      <c r="BB1530" s="1"/>
      <c r="BC1530" s="1"/>
      <c r="BD1530" s="1"/>
      <c r="BE1530" s="1"/>
      <c r="BF1530" s="1"/>
      <c r="BG1530" s="1"/>
      <c r="BH1530" s="1"/>
      <c r="BI1530" s="1"/>
      <c r="BJ1530" s="1"/>
      <c r="BK1530" s="1"/>
      <c r="BL1530" s="1"/>
      <c r="BM1530" s="1"/>
    </row>
    <row r="1531" spans="1:65" ht="16.5" customHeight="1" x14ac:dyDescent="0.25">
      <c r="A1531" s="87">
        <v>26100290</v>
      </c>
      <c r="B1531" s="82" t="s">
        <v>26</v>
      </c>
      <c r="C1531" s="82" t="s">
        <v>2529</v>
      </c>
      <c r="D1531" s="82" t="s">
        <v>1819</v>
      </c>
      <c r="E1531" s="82" t="s">
        <v>1775</v>
      </c>
      <c r="F1531" s="82">
        <v>9</v>
      </c>
      <c r="G1531" s="82">
        <v>970</v>
      </c>
      <c r="H1531" s="83">
        <v>-75.916666669999998</v>
      </c>
      <c r="I1531" s="93">
        <v>4.6666666699999997</v>
      </c>
      <c r="J1531" s="100">
        <v>28.315789473684209</v>
      </c>
      <c r="K1531" s="100">
        <v>24.421052631578949</v>
      </c>
      <c r="L1531" s="100">
        <v>33.05263157894737</v>
      </c>
      <c r="M1531" s="100">
        <v>36.157894736842103</v>
      </c>
      <c r="N1531" s="100">
        <v>41.89473684210526</v>
      </c>
      <c r="O1531" s="100">
        <v>31.473684210526315</v>
      </c>
      <c r="P1531" s="100">
        <v>48.35</v>
      </c>
      <c r="Q1531" s="100">
        <v>60.15</v>
      </c>
      <c r="R1531" s="100">
        <v>66</v>
      </c>
      <c r="S1531" s="100">
        <v>64.400000000000006</v>
      </c>
      <c r="T1531" s="100">
        <v>73.25</v>
      </c>
      <c r="U1531" s="100">
        <v>69.900000000000006</v>
      </c>
      <c r="V1531" s="100">
        <v>63</v>
      </c>
      <c r="W1531" s="100">
        <v>73.099999999999994</v>
      </c>
      <c r="X1531" s="100">
        <v>76.5</v>
      </c>
      <c r="Y1531" s="100">
        <v>59.45</v>
      </c>
      <c r="Z1531" s="100">
        <v>29.3</v>
      </c>
      <c r="AA1531" s="100">
        <v>39.315789473684212</v>
      </c>
      <c r="AB1531" s="100">
        <v>40.315789473684212</v>
      </c>
      <c r="AC1531" s="100">
        <v>22.631578947368421</v>
      </c>
      <c r="AD1531" s="100">
        <v>30.666666666666668</v>
      </c>
      <c r="AE1531" s="100">
        <v>18.2</v>
      </c>
      <c r="AF1531" s="100">
        <v>28.1</v>
      </c>
      <c r="AG1531" s="100">
        <v>41.3</v>
      </c>
      <c r="AH1531" s="100">
        <v>35.049999999999997</v>
      </c>
      <c r="AI1531" s="100">
        <v>54.6</v>
      </c>
      <c r="AJ1531" s="100">
        <v>68.75</v>
      </c>
      <c r="AK1531" s="100">
        <v>45.65</v>
      </c>
      <c r="AL1531" s="100">
        <v>54.8</v>
      </c>
      <c r="AM1531" s="100">
        <v>63.789473684210527</v>
      </c>
      <c r="AN1531" s="100">
        <v>62.35</v>
      </c>
      <c r="AO1531" s="100">
        <v>64.400000000000006</v>
      </c>
      <c r="AP1531" s="100">
        <v>59.9</v>
      </c>
      <c r="AQ1531" s="100">
        <v>38.4</v>
      </c>
      <c r="AR1531" s="100">
        <v>48.95</v>
      </c>
      <c r="AS1531" s="100">
        <v>20.736842105263158</v>
      </c>
      <c r="AT1531" s="1" t="s">
        <v>5204</v>
      </c>
      <c r="AU1531" s="1"/>
      <c r="AV1531" s="1"/>
      <c r="AW1531" s="1"/>
      <c r="AX1531" s="1"/>
      <c r="AY1531" s="1"/>
      <c r="AZ1531" s="1"/>
      <c r="BA1531" s="1"/>
      <c r="BB1531" s="1"/>
      <c r="BC1531" s="1"/>
      <c r="BD1531" s="1"/>
      <c r="BE1531" s="1"/>
      <c r="BF1531" s="1"/>
      <c r="BG1531" s="1"/>
      <c r="BH1531" s="1"/>
      <c r="BI1531" s="1"/>
      <c r="BJ1531" s="1"/>
      <c r="BK1531" s="1"/>
      <c r="BL1531" s="1"/>
      <c r="BM1531" s="1"/>
    </row>
    <row r="1532" spans="1:65" ht="16.5" customHeight="1" x14ac:dyDescent="0.25">
      <c r="A1532" s="87">
        <v>26100300</v>
      </c>
      <c r="B1532" s="82" t="s">
        <v>26</v>
      </c>
      <c r="C1532" s="82" t="s">
        <v>1819</v>
      </c>
      <c r="D1532" s="82" t="s">
        <v>1819</v>
      </c>
      <c r="E1532" s="82" t="s">
        <v>1775</v>
      </c>
      <c r="F1532" s="82">
        <v>9</v>
      </c>
      <c r="G1532" s="82">
        <v>986</v>
      </c>
      <c r="H1532" s="83">
        <v>-75.965833329999995</v>
      </c>
      <c r="I1532" s="93">
        <v>4.5886111099999995</v>
      </c>
      <c r="J1532" s="100">
        <v>22.183333333333334</v>
      </c>
      <c r="K1532" s="100">
        <v>16.866666666666667</v>
      </c>
      <c r="L1532" s="100">
        <v>27.366666666666667</v>
      </c>
      <c r="M1532" s="100">
        <v>32.733333333333334</v>
      </c>
      <c r="N1532" s="100">
        <v>31.466666666666665</v>
      </c>
      <c r="O1532" s="100">
        <v>32.033333333333331</v>
      </c>
      <c r="P1532" s="100">
        <v>52.466666666666669</v>
      </c>
      <c r="Q1532" s="100">
        <v>54.533333333333331</v>
      </c>
      <c r="R1532" s="100">
        <v>58.4</v>
      </c>
      <c r="S1532" s="100">
        <v>61.766666666666666</v>
      </c>
      <c r="T1532" s="100">
        <v>70.033333333333331</v>
      </c>
      <c r="U1532" s="100">
        <v>59.666666666666664</v>
      </c>
      <c r="V1532" s="100">
        <v>72.3</v>
      </c>
      <c r="W1532" s="100">
        <v>67.966666666666669</v>
      </c>
      <c r="X1532" s="100">
        <v>67.5</v>
      </c>
      <c r="Y1532" s="100">
        <v>50.266666666666666</v>
      </c>
      <c r="Z1532" s="100">
        <v>30.966666666666665</v>
      </c>
      <c r="AA1532" s="100">
        <v>29.833333333333332</v>
      </c>
      <c r="AB1532" s="100">
        <v>35.5</v>
      </c>
      <c r="AC1532" s="100">
        <v>27.3</v>
      </c>
      <c r="AD1532" s="100">
        <v>28.766666666666666</v>
      </c>
      <c r="AE1532" s="100">
        <v>20.033333333333335</v>
      </c>
      <c r="AF1532" s="100">
        <v>23.866666666666667</v>
      </c>
      <c r="AG1532" s="100">
        <v>40.799999999999997</v>
      </c>
      <c r="AH1532" s="100">
        <v>35.344827586206897</v>
      </c>
      <c r="AI1532" s="100">
        <v>46.275862068965516</v>
      </c>
      <c r="AJ1532" s="100">
        <v>53.103448275862071</v>
      </c>
      <c r="AK1532" s="100">
        <v>56.321428571428569</v>
      </c>
      <c r="AL1532" s="100">
        <v>55.071428571428569</v>
      </c>
      <c r="AM1532" s="100">
        <v>54.142857142857146</v>
      </c>
      <c r="AN1532" s="100">
        <v>56.241379310344826</v>
      </c>
      <c r="AO1532" s="100">
        <v>54.862068965517238</v>
      </c>
      <c r="AP1532" s="100">
        <v>48.275862068965516</v>
      </c>
      <c r="AQ1532" s="100">
        <v>34.344827586206897</v>
      </c>
      <c r="AR1532" s="100">
        <v>32.448275862068968</v>
      </c>
      <c r="AS1532" s="100">
        <v>26</v>
      </c>
      <c r="AT1532" s="1"/>
      <c r="AU1532" s="1"/>
      <c r="AV1532" s="1"/>
      <c r="AW1532" s="1"/>
      <c r="AX1532" s="1"/>
      <c r="AY1532" s="1"/>
      <c r="AZ1532" s="1"/>
      <c r="BA1532" s="1"/>
      <c r="BB1532" s="1"/>
      <c r="BC1532" s="1"/>
      <c r="BD1532" s="1"/>
      <c r="BE1532" s="1"/>
      <c r="BF1532" s="1"/>
      <c r="BG1532" s="1"/>
      <c r="BH1532" s="1"/>
      <c r="BI1532" s="1"/>
      <c r="BJ1532" s="1"/>
      <c r="BK1532" s="1"/>
      <c r="BL1532" s="1"/>
      <c r="BM1532" s="1"/>
    </row>
    <row r="1533" spans="1:65" ht="16.5" customHeight="1" x14ac:dyDescent="0.25">
      <c r="A1533" s="87">
        <v>26100280</v>
      </c>
      <c r="B1533" s="82" t="s">
        <v>26</v>
      </c>
      <c r="C1533" s="82" t="s">
        <v>2528</v>
      </c>
      <c r="D1533" s="82" t="s">
        <v>1819</v>
      </c>
      <c r="E1533" s="82" t="s">
        <v>1775</v>
      </c>
      <c r="F1533" s="82">
        <v>9</v>
      </c>
      <c r="G1533" s="82">
        <v>939</v>
      </c>
      <c r="H1533" s="83">
        <v>-76.033333329999991</v>
      </c>
      <c r="I1533" s="93">
        <v>4.6166666699999999</v>
      </c>
      <c r="J1533" s="100">
        <v>28.3</v>
      </c>
      <c r="K1533" s="100">
        <v>33.549999999999997</v>
      </c>
      <c r="L1533" s="100">
        <v>23.9</v>
      </c>
      <c r="M1533" s="100">
        <v>30.5</v>
      </c>
      <c r="N1533" s="100">
        <v>42.35</v>
      </c>
      <c r="O1533" s="100">
        <v>31.8</v>
      </c>
      <c r="P1533" s="100">
        <v>45.65</v>
      </c>
      <c r="Q1533" s="100">
        <v>47.3</v>
      </c>
      <c r="R1533" s="100">
        <v>56.7</v>
      </c>
      <c r="S1533" s="100">
        <v>61.35</v>
      </c>
      <c r="T1533" s="100">
        <v>73.900000000000006</v>
      </c>
      <c r="U1533" s="100">
        <v>74.5</v>
      </c>
      <c r="V1533" s="100">
        <v>57.35</v>
      </c>
      <c r="W1533" s="100">
        <v>77.95</v>
      </c>
      <c r="X1533" s="100">
        <v>77.150000000000006</v>
      </c>
      <c r="Y1533" s="100">
        <v>66.599999999999994</v>
      </c>
      <c r="Z1533" s="100">
        <v>41.7</v>
      </c>
      <c r="AA1533" s="100">
        <v>47.15</v>
      </c>
      <c r="AB1533" s="100">
        <v>45.95</v>
      </c>
      <c r="AC1533" s="100">
        <v>38.75</v>
      </c>
      <c r="AD1533" s="100">
        <v>45.5</v>
      </c>
      <c r="AE1533" s="100">
        <v>25.45</v>
      </c>
      <c r="AF1533" s="100">
        <v>35.549999999999997</v>
      </c>
      <c r="AG1533" s="100">
        <v>55.7</v>
      </c>
      <c r="AH1533" s="100">
        <v>50.65</v>
      </c>
      <c r="AI1533" s="100">
        <v>45.35</v>
      </c>
      <c r="AJ1533" s="100">
        <v>66.150000000000006</v>
      </c>
      <c r="AK1533" s="100">
        <v>50.55</v>
      </c>
      <c r="AL1533" s="100">
        <v>55.4</v>
      </c>
      <c r="AM1533" s="100">
        <v>53.5</v>
      </c>
      <c r="AN1533" s="100">
        <v>71</v>
      </c>
      <c r="AO1533" s="100">
        <v>50.85</v>
      </c>
      <c r="AP1533" s="100">
        <v>46.789473684210527</v>
      </c>
      <c r="AQ1533" s="100">
        <v>42.4</v>
      </c>
      <c r="AR1533" s="100">
        <v>52.7</v>
      </c>
      <c r="AS1533" s="100">
        <v>22.75</v>
      </c>
      <c r="AT1533" s="1" t="s">
        <v>5204</v>
      </c>
      <c r="AU1533" s="1"/>
      <c r="AV1533" s="1"/>
      <c r="AW1533" s="1"/>
      <c r="AX1533" s="1"/>
      <c r="AY1533" s="1"/>
      <c r="AZ1533" s="1"/>
      <c r="BA1533" s="1"/>
      <c r="BB1533" s="1"/>
      <c r="BC1533" s="1"/>
      <c r="BD1533" s="1"/>
      <c r="BE1533" s="1"/>
      <c r="BF1533" s="1"/>
      <c r="BG1533" s="1"/>
      <c r="BH1533" s="1"/>
      <c r="BI1533" s="1"/>
      <c r="BJ1533" s="1"/>
      <c r="BK1533" s="1"/>
      <c r="BL1533" s="1"/>
      <c r="BM1533" s="1"/>
    </row>
    <row r="1534" spans="1:65" ht="16.5" customHeight="1" x14ac:dyDescent="0.25">
      <c r="A1534" s="87">
        <v>26075040</v>
      </c>
      <c r="B1534" s="82" t="s">
        <v>31</v>
      </c>
      <c r="C1534" s="82" t="s">
        <v>1820</v>
      </c>
      <c r="D1534" s="82" t="s">
        <v>1821</v>
      </c>
      <c r="E1534" s="82" t="s">
        <v>1775</v>
      </c>
      <c r="F1534" s="82">
        <v>9</v>
      </c>
      <c r="G1534" s="82">
        <v>970</v>
      </c>
      <c r="H1534" s="83">
        <v>-76.38663889</v>
      </c>
      <c r="I1534" s="93">
        <v>3.5366888899999998</v>
      </c>
      <c r="J1534" s="100">
        <v>15.200000000000003</v>
      </c>
      <c r="K1534" s="100">
        <v>19.100000000000001</v>
      </c>
      <c r="L1534" s="100">
        <v>14.233333333333334</v>
      </c>
      <c r="M1534" s="100">
        <v>19.900000000000002</v>
      </c>
      <c r="N1534" s="100">
        <v>16.671428571428574</v>
      </c>
      <c r="O1534" s="100">
        <v>18.733333333333331</v>
      </c>
      <c r="P1534" s="100">
        <v>30.569230769230771</v>
      </c>
      <c r="Q1534" s="100">
        <v>23.082142857142852</v>
      </c>
      <c r="R1534" s="100">
        <v>33.999999999999993</v>
      </c>
      <c r="S1534" s="100">
        <v>44.37586206896551</v>
      </c>
      <c r="T1534" s="100">
        <v>56.674074074074078</v>
      </c>
      <c r="U1534" s="100">
        <v>35.964285714285722</v>
      </c>
      <c r="V1534" s="100">
        <v>37.368965517241371</v>
      </c>
      <c r="W1534" s="100">
        <v>33.493103448275853</v>
      </c>
      <c r="X1534" s="100">
        <v>32.279310344827593</v>
      </c>
      <c r="Y1534" s="100">
        <v>27.889285714285723</v>
      </c>
      <c r="Z1534" s="100">
        <v>9.7285714285714278</v>
      </c>
      <c r="AA1534" s="100">
        <v>12.046428571428573</v>
      </c>
      <c r="AB1534" s="100">
        <v>9.546428571428569</v>
      </c>
      <c r="AC1534" s="100">
        <v>10.878571428571428</v>
      </c>
      <c r="AD1534" s="100">
        <v>13.366666666666667</v>
      </c>
      <c r="AE1534" s="100">
        <v>9.4107142857142865</v>
      </c>
      <c r="AF1534" s="100">
        <v>6.9925925925925929</v>
      </c>
      <c r="AG1534" s="100">
        <v>14.910714285714288</v>
      </c>
      <c r="AH1534" s="100">
        <v>16.574999999999999</v>
      </c>
      <c r="AI1534" s="100">
        <v>19.279310344827582</v>
      </c>
      <c r="AJ1534" s="100">
        <v>28.942857142857147</v>
      </c>
      <c r="AK1534" s="100">
        <v>29.125</v>
      </c>
      <c r="AL1534" s="100">
        <v>34.63214285714286</v>
      </c>
      <c r="AM1534" s="100">
        <v>35.407142857142858</v>
      </c>
      <c r="AN1534" s="100">
        <v>34.574999999999996</v>
      </c>
      <c r="AO1534" s="100">
        <v>40.292857142857144</v>
      </c>
      <c r="AP1534" s="100">
        <v>30.17857142857142</v>
      </c>
      <c r="AQ1534" s="100">
        <v>18.86785714285714</v>
      </c>
      <c r="AR1534" s="100">
        <v>31.203703703703695</v>
      </c>
      <c r="AS1534" s="100">
        <v>18.096296296296298</v>
      </c>
      <c r="AT1534" s="1"/>
      <c r="AU1534" s="1"/>
      <c r="AV1534" s="1"/>
      <c r="AW1534" s="1"/>
      <c r="AX1534" s="1"/>
      <c r="AY1534" s="1"/>
      <c r="AZ1534" s="1"/>
      <c r="BA1534" s="1"/>
      <c r="BB1534" s="1"/>
      <c r="BC1534" s="1"/>
      <c r="BD1534" s="1"/>
      <c r="BE1534" s="1"/>
      <c r="BF1534" s="1"/>
      <c r="BG1534" s="1"/>
      <c r="BH1534" s="1"/>
      <c r="BI1534" s="1"/>
      <c r="BJ1534" s="1"/>
      <c r="BK1534" s="1"/>
      <c r="BL1534" s="1"/>
      <c r="BM1534" s="1"/>
    </row>
    <row r="1535" spans="1:65" ht="16.5" customHeight="1" x14ac:dyDescent="0.25">
      <c r="A1535" s="87">
        <v>26090880</v>
      </c>
      <c r="B1535" s="82" t="s">
        <v>26</v>
      </c>
      <c r="C1535" s="82" t="s">
        <v>2523</v>
      </c>
      <c r="D1535" s="82" t="s">
        <v>1821</v>
      </c>
      <c r="E1535" s="82" t="s">
        <v>1775</v>
      </c>
      <c r="F1535" s="82">
        <v>9</v>
      </c>
      <c r="G1535" s="82">
        <v>1750</v>
      </c>
      <c r="H1535" s="83">
        <v>-76.183333329999996</v>
      </c>
      <c r="I1535" s="93">
        <v>3.5833333299999999</v>
      </c>
      <c r="J1535" s="100">
        <v>52.95</v>
      </c>
      <c r="K1535" s="100">
        <v>49.3</v>
      </c>
      <c r="L1535" s="100">
        <v>59.3</v>
      </c>
      <c r="M1535" s="100">
        <v>35.35</v>
      </c>
      <c r="N1535" s="100">
        <v>47.8</v>
      </c>
      <c r="O1535" s="100">
        <v>47.4</v>
      </c>
      <c r="P1535" s="100">
        <v>60.45</v>
      </c>
      <c r="Q1535" s="100">
        <v>53.55</v>
      </c>
      <c r="R1535" s="100">
        <v>74.849999999999994</v>
      </c>
      <c r="S1535" s="100">
        <v>68.05</v>
      </c>
      <c r="T1535" s="100">
        <v>72.900000000000006</v>
      </c>
      <c r="U1535" s="100">
        <v>64.25</v>
      </c>
      <c r="V1535" s="100">
        <v>57.65</v>
      </c>
      <c r="W1535" s="100">
        <v>44.3</v>
      </c>
      <c r="X1535" s="100">
        <v>59.35</v>
      </c>
      <c r="Y1535" s="100">
        <v>38</v>
      </c>
      <c r="Z1535" s="100">
        <v>22.8</v>
      </c>
      <c r="AA1535" s="100">
        <v>19.8</v>
      </c>
      <c r="AB1535" s="100">
        <v>21.05</v>
      </c>
      <c r="AC1535" s="100">
        <v>13.15</v>
      </c>
      <c r="AD1535" s="100">
        <v>14.65</v>
      </c>
      <c r="AE1535" s="100">
        <v>9.5</v>
      </c>
      <c r="AF1535" s="100">
        <v>7.45</v>
      </c>
      <c r="AG1535" s="100">
        <v>24.4</v>
      </c>
      <c r="AH1535" s="100">
        <v>25.2</v>
      </c>
      <c r="AI1535" s="100">
        <v>29.45</v>
      </c>
      <c r="AJ1535" s="100">
        <v>80.95</v>
      </c>
      <c r="AK1535" s="100">
        <v>61.15</v>
      </c>
      <c r="AL1535" s="100">
        <v>88.65</v>
      </c>
      <c r="AM1535" s="100">
        <v>97.8</v>
      </c>
      <c r="AN1535" s="100">
        <v>99.55</v>
      </c>
      <c r="AO1535" s="100">
        <v>96.3</v>
      </c>
      <c r="AP1535" s="100">
        <v>102.15</v>
      </c>
      <c r="AQ1535" s="100">
        <v>64.849999999999994</v>
      </c>
      <c r="AR1535" s="100">
        <v>85.2</v>
      </c>
      <c r="AS1535" s="100">
        <v>36.25</v>
      </c>
      <c r="AT1535" s="1" t="s">
        <v>5204</v>
      </c>
      <c r="AU1535" s="1"/>
      <c r="AV1535" s="1"/>
      <c r="AW1535" s="1"/>
      <c r="AX1535" s="1"/>
      <c r="AY1535" s="1"/>
      <c r="AZ1535" s="1"/>
      <c r="BA1535" s="1"/>
      <c r="BB1535" s="1"/>
      <c r="BC1535" s="1"/>
      <c r="BD1535" s="1"/>
      <c r="BE1535" s="1"/>
      <c r="BF1535" s="1"/>
      <c r="BG1535" s="1"/>
      <c r="BH1535" s="1"/>
      <c r="BI1535" s="1"/>
      <c r="BJ1535" s="1"/>
      <c r="BK1535" s="1"/>
      <c r="BL1535" s="1"/>
      <c r="BM1535" s="1"/>
    </row>
    <row r="1536" spans="1:65" ht="16.5" customHeight="1" x14ac:dyDescent="0.25">
      <c r="A1536" s="87">
        <v>26090380</v>
      </c>
      <c r="B1536" s="82" t="s">
        <v>26</v>
      </c>
      <c r="C1536" s="82" t="s">
        <v>769</v>
      </c>
      <c r="D1536" s="82" t="s">
        <v>1821</v>
      </c>
      <c r="E1536" s="82" t="s">
        <v>1775</v>
      </c>
      <c r="F1536" s="82">
        <v>9</v>
      </c>
      <c r="G1536" s="82">
        <v>2875</v>
      </c>
      <c r="H1536" s="83">
        <v>-76</v>
      </c>
      <c r="I1536" s="93">
        <v>3.6333333300000001</v>
      </c>
      <c r="J1536" s="100">
        <v>31.95</v>
      </c>
      <c r="K1536" s="100">
        <v>43.85</v>
      </c>
      <c r="L1536" s="100">
        <v>42.25</v>
      </c>
      <c r="M1536" s="100">
        <v>30.75</v>
      </c>
      <c r="N1536" s="100">
        <v>31.35</v>
      </c>
      <c r="O1536" s="100">
        <v>28.2</v>
      </c>
      <c r="P1536" s="100">
        <v>40.35</v>
      </c>
      <c r="Q1536" s="100">
        <v>50.85</v>
      </c>
      <c r="R1536" s="100">
        <v>54.2</v>
      </c>
      <c r="S1536" s="100">
        <v>45.1</v>
      </c>
      <c r="T1536" s="100">
        <v>53.8</v>
      </c>
      <c r="U1536" s="100">
        <v>35.450000000000003</v>
      </c>
      <c r="V1536" s="100">
        <v>35.950000000000003</v>
      </c>
      <c r="W1536" s="100">
        <v>30.85</v>
      </c>
      <c r="X1536" s="100">
        <v>37.4</v>
      </c>
      <c r="Y1536" s="100">
        <v>28</v>
      </c>
      <c r="Z1536" s="100">
        <v>15.9</v>
      </c>
      <c r="AA1536" s="100">
        <v>18.149999999999999</v>
      </c>
      <c r="AB1536" s="100">
        <v>21.95</v>
      </c>
      <c r="AC1536" s="100">
        <v>21.7</v>
      </c>
      <c r="AD1536" s="100">
        <v>18.649999999999999</v>
      </c>
      <c r="AE1536" s="100">
        <v>11.2</v>
      </c>
      <c r="AF1536" s="100">
        <v>12.25</v>
      </c>
      <c r="AG1536" s="100">
        <v>14.2</v>
      </c>
      <c r="AH1536" s="100">
        <v>16.55</v>
      </c>
      <c r="AI1536" s="100">
        <v>12.9</v>
      </c>
      <c r="AJ1536" s="100">
        <v>36.549999999999997</v>
      </c>
      <c r="AK1536" s="100">
        <v>41.2</v>
      </c>
      <c r="AL1536" s="100">
        <v>56.9</v>
      </c>
      <c r="AM1536" s="100">
        <v>67.650000000000006</v>
      </c>
      <c r="AN1536" s="100">
        <v>65.45</v>
      </c>
      <c r="AO1536" s="100">
        <v>59.65</v>
      </c>
      <c r="AP1536" s="100">
        <v>61.15</v>
      </c>
      <c r="AQ1536" s="100">
        <v>41.6</v>
      </c>
      <c r="AR1536" s="100">
        <v>58.3</v>
      </c>
      <c r="AS1536" s="100">
        <v>42.55</v>
      </c>
      <c r="AT1536" s="1" t="s">
        <v>5204</v>
      </c>
      <c r="AU1536" s="1"/>
      <c r="AV1536" s="1"/>
      <c r="AW1536" s="1"/>
      <c r="AX1536" s="1"/>
      <c r="AY1536" s="1"/>
      <c r="AZ1536" s="1"/>
      <c r="BA1536" s="1"/>
      <c r="BB1536" s="1"/>
      <c r="BC1536" s="1"/>
      <c r="BD1536" s="1"/>
      <c r="BE1536" s="1"/>
      <c r="BF1536" s="1"/>
      <c r="BG1536" s="1"/>
      <c r="BH1536" s="1"/>
      <c r="BI1536" s="1"/>
      <c r="BJ1536" s="1"/>
      <c r="BK1536" s="1"/>
      <c r="BL1536" s="1"/>
      <c r="BM1536" s="1"/>
    </row>
    <row r="1537" spans="1:65" ht="16.5" customHeight="1" x14ac:dyDescent="0.25">
      <c r="A1537" s="87">
        <v>26075090</v>
      </c>
      <c r="B1537" s="82" t="s">
        <v>150</v>
      </c>
      <c r="C1537" s="82" t="s">
        <v>2501</v>
      </c>
      <c r="D1537" s="82" t="s">
        <v>1821</v>
      </c>
      <c r="E1537" s="82" t="s">
        <v>1775</v>
      </c>
      <c r="F1537" s="82">
        <v>9</v>
      </c>
      <c r="G1537" s="82">
        <v>1350</v>
      </c>
      <c r="H1537" s="83">
        <v>-76.216666669999995</v>
      </c>
      <c r="I1537" s="93">
        <v>3.4833333299999998</v>
      </c>
      <c r="J1537" s="100">
        <v>33.994999999999997</v>
      </c>
      <c r="K1537" s="100">
        <v>42.994999999999997</v>
      </c>
      <c r="L1537" s="100">
        <v>36.620000000000005</v>
      </c>
      <c r="M1537" s="100">
        <v>35.9</v>
      </c>
      <c r="N1537" s="100">
        <v>37.700000000000003</v>
      </c>
      <c r="O1537" s="100">
        <v>46.2</v>
      </c>
      <c r="P1537" s="100">
        <v>51.05</v>
      </c>
      <c r="Q1537" s="100">
        <v>52.2</v>
      </c>
      <c r="R1537" s="100">
        <v>67.05</v>
      </c>
      <c r="S1537" s="100">
        <v>56</v>
      </c>
      <c r="T1537" s="100">
        <v>69</v>
      </c>
      <c r="U1537" s="100">
        <v>52.7</v>
      </c>
      <c r="V1537" s="100">
        <v>39.5</v>
      </c>
      <c r="W1537" s="100">
        <v>37.1</v>
      </c>
      <c r="X1537" s="100">
        <v>44.85</v>
      </c>
      <c r="Y1537" s="100">
        <v>33.950000000000003</v>
      </c>
      <c r="Z1537" s="100">
        <v>14</v>
      </c>
      <c r="AA1537" s="100">
        <v>18.3</v>
      </c>
      <c r="AB1537" s="100">
        <v>11.75</v>
      </c>
      <c r="AC1537" s="100">
        <v>10.8</v>
      </c>
      <c r="AD1537" s="100">
        <v>15.5</v>
      </c>
      <c r="AE1537" s="100">
        <v>9.0500000000000007</v>
      </c>
      <c r="AF1537" s="100">
        <v>6.6</v>
      </c>
      <c r="AG1537" s="100">
        <v>21.5</v>
      </c>
      <c r="AH1537" s="100">
        <v>22.945</v>
      </c>
      <c r="AI1537" s="100">
        <v>31.2</v>
      </c>
      <c r="AJ1537" s="100">
        <v>51.15</v>
      </c>
      <c r="AK1537" s="100">
        <v>59.8</v>
      </c>
      <c r="AL1537" s="100">
        <v>54.35</v>
      </c>
      <c r="AM1537" s="100">
        <v>58.984999999999999</v>
      </c>
      <c r="AN1537" s="100">
        <v>68.263157894736835</v>
      </c>
      <c r="AO1537" s="100">
        <v>78.15789473684211</v>
      </c>
      <c r="AP1537" s="100">
        <v>75.94736842105263</v>
      </c>
      <c r="AQ1537" s="100">
        <v>41.05</v>
      </c>
      <c r="AR1537" s="100">
        <v>72.150000000000006</v>
      </c>
      <c r="AS1537" s="100">
        <v>36.1</v>
      </c>
      <c r="AT1537" s="1" t="s">
        <v>5204</v>
      </c>
      <c r="AU1537" s="1"/>
      <c r="AV1537" s="1"/>
      <c r="AW1537" s="1"/>
      <c r="AX1537" s="1"/>
      <c r="AY1537" s="1"/>
      <c r="AZ1537" s="1"/>
      <c r="BA1537" s="1"/>
      <c r="BB1537" s="1"/>
      <c r="BC1537" s="1"/>
      <c r="BD1537" s="1"/>
      <c r="BE1537" s="1"/>
      <c r="BF1537" s="1"/>
      <c r="BG1537" s="1"/>
      <c r="BH1537" s="1"/>
      <c r="BI1537" s="1"/>
      <c r="BJ1537" s="1"/>
      <c r="BK1537" s="1"/>
      <c r="BL1537" s="1"/>
      <c r="BM1537" s="1"/>
    </row>
    <row r="1538" spans="1:65" ht="16.5" customHeight="1" x14ac:dyDescent="0.25">
      <c r="A1538" s="87">
        <v>26070170</v>
      </c>
      <c r="B1538" s="82" t="s">
        <v>26</v>
      </c>
      <c r="C1538" s="82" t="s">
        <v>1822</v>
      </c>
      <c r="D1538" s="82" t="s">
        <v>1821</v>
      </c>
      <c r="E1538" s="82" t="s">
        <v>1775</v>
      </c>
      <c r="F1538" s="82">
        <v>9</v>
      </c>
      <c r="G1538" s="82">
        <v>1055</v>
      </c>
      <c r="H1538" s="83">
        <v>-76.21083333</v>
      </c>
      <c r="I1538" s="93">
        <v>3.5271944399999997</v>
      </c>
      <c r="J1538" s="100">
        <v>23.1</v>
      </c>
      <c r="K1538" s="100">
        <v>43.233333333333334</v>
      </c>
      <c r="L1538" s="100">
        <v>24.066666666666666</v>
      </c>
      <c r="M1538" s="100">
        <v>33.9</v>
      </c>
      <c r="N1538" s="100">
        <v>32.153333333333336</v>
      </c>
      <c r="O1538" s="100">
        <v>31.5</v>
      </c>
      <c r="P1538" s="100">
        <v>38.344827586206897</v>
      </c>
      <c r="Q1538" s="100">
        <v>48.931034482758619</v>
      </c>
      <c r="R1538" s="100">
        <v>53.96551724137931</v>
      </c>
      <c r="S1538" s="100">
        <v>57.03448275862069</v>
      </c>
      <c r="T1538" s="100">
        <v>73.758620689655174</v>
      </c>
      <c r="U1538" s="100">
        <v>51.142857142857146</v>
      </c>
      <c r="V1538" s="100">
        <v>38.931034482758619</v>
      </c>
      <c r="W1538" s="100">
        <v>28.173333333333336</v>
      </c>
      <c r="X1538" s="100">
        <v>38.323333333333338</v>
      </c>
      <c r="Y1538" s="100">
        <v>22.2</v>
      </c>
      <c r="Z1538" s="100">
        <v>10.966666666666667</v>
      </c>
      <c r="AA1538" s="100">
        <v>12.6</v>
      </c>
      <c r="AB1538" s="100">
        <v>8.4</v>
      </c>
      <c r="AC1538" s="100">
        <v>5.8</v>
      </c>
      <c r="AD1538" s="100">
        <v>14.733333333333333</v>
      </c>
      <c r="AE1538" s="100">
        <v>6.4666666666666668</v>
      </c>
      <c r="AF1538" s="100">
        <v>6.7666666666666666</v>
      </c>
      <c r="AG1538" s="100">
        <v>19.566666666666666</v>
      </c>
      <c r="AH1538" s="100">
        <v>14.241379310344827</v>
      </c>
      <c r="AI1538" s="100">
        <v>17.241379310344829</v>
      </c>
      <c r="AJ1538" s="100">
        <v>35.551724137931032</v>
      </c>
      <c r="AK1538" s="100">
        <v>41.6</v>
      </c>
      <c r="AL1538" s="100">
        <v>45.43333333333333</v>
      </c>
      <c r="AM1538" s="100">
        <v>46.733333333333334</v>
      </c>
      <c r="AN1538" s="100">
        <v>39.344827586206897</v>
      </c>
      <c r="AO1538" s="100">
        <v>65.63333333333334</v>
      </c>
      <c r="AP1538" s="100">
        <v>50.793103448275865</v>
      </c>
      <c r="AQ1538" s="100">
        <v>34.857142857142854</v>
      </c>
      <c r="AR1538" s="100">
        <v>42.928571428571431</v>
      </c>
      <c r="AS1538" s="100">
        <v>21.892857142857142</v>
      </c>
      <c r="AT1538" s="1"/>
      <c r="AU1538" s="1"/>
      <c r="AV1538" s="1"/>
      <c r="AW1538" s="1"/>
      <c r="AX1538" s="1"/>
      <c r="AY1538" s="1"/>
      <c r="AZ1538" s="1"/>
      <c r="BA1538" s="1"/>
      <c r="BB1538" s="1"/>
      <c r="BC1538" s="1"/>
      <c r="BD1538" s="1"/>
      <c r="BE1538" s="1"/>
      <c r="BF1538" s="1"/>
      <c r="BG1538" s="1"/>
      <c r="BH1538" s="1"/>
      <c r="BI1538" s="1"/>
      <c r="BJ1538" s="1"/>
      <c r="BK1538" s="1"/>
      <c r="BL1538" s="1"/>
      <c r="BM1538" s="1"/>
    </row>
    <row r="1539" spans="1:65" ht="16.5" customHeight="1" x14ac:dyDescent="0.25">
      <c r="A1539" s="87">
        <v>26070110</v>
      </c>
      <c r="B1539" s="82" t="s">
        <v>26</v>
      </c>
      <c r="C1539" s="82" t="s">
        <v>1823</v>
      </c>
      <c r="D1539" s="82" t="s">
        <v>1821</v>
      </c>
      <c r="E1539" s="82" t="s">
        <v>1775</v>
      </c>
      <c r="F1539" s="82">
        <v>9</v>
      </c>
      <c r="G1539" s="82">
        <v>1119</v>
      </c>
      <c r="H1539" s="83">
        <v>-76.21083333</v>
      </c>
      <c r="I1539" s="93">
        <v>3.5271944399999997</v>
      </c>
      <c r="J1539" s="100">
        <v>33.269230769230766</v>
      </c>
      <c r="K1539" s="100">
        <v>33.384615384615387</v>
      </c>
      <c r="L1539" s="100">
        <v>35.07692307692308</v>
      </c>
      <c r="M1539" s="100">
        <v>43</v>
      </c>
      <c r="N1539" s="100">
        <v>38.384615384615387</v>
      </c>
      <c r="O1539" s="100">
        <v>42.8</v>
      </c>
      <c r="P1539" s="100">
        <v>56.84</v>
      </c>
      <c r="Q1539" s="100">
        <v>49.71153846153846</v>
      </c>
      <c r="R1539" s="100">
        <v>68.884615384615387</v>
      </c>
      <c r="S1539" s="100">
        <v>63.365384615384613</v>
      </c>
      <c r="T1539" s="100">
        <v>70.72</v>
      </c>
      <c r="U1539" s="100">
        <v>68.384615384615387</v>
      </c>
      <c r="V1539" s="100">
        <v>43.518518518518519</v>
      </c>
      <c r="W1539" s="100">
        <v>34.615384615384613</v>
      </c>
      <c r="X1539" s="100">
        <v>45.384615384615387</v>
      </c>
      <c r="Y1539" s="100">
        <v>30.555555555555557</v>
      </c>
      <c r="Z1539" s="100">
        <v>15.539285714285715</v>
      </c>
      <c r="AA1539" s="100">
        <v>12.732142857142858</v>
      </c>
      <c r="AB1539" s="100">
        <v>10.428571428571429</v>
      </c>
      <c r="AC1539" s="100">
        <v>9.2857142857142865</v>
      </c>
      <c r="AD1539" s="100">
        <v>15.407407407407407</v>
      </c>
      <c r="AE1539" s="100">
        <v>11.851851851851851</v>
      </c>
      <c r="AF1539" s="100">
        <v>8.5925925925925934</v>
      </c>
      <c r="AG1539" s="100">
        <v>20.846153846153847</v>
      </c>
      <c r="AH1539" s="100">
        <v>22.5</v>
      </c>
      <c r="AI1539" s="100">
        <v>27.923076923076923</v>
      </c>
      <c r="AJ1539" s="100">
        <v>51.92307692307692</v>
      </c>
      <c r="AK1539" s="100">
        <v>56.192307692307693</v>
      </c>
      <c r="AL1539" s="100">
        <v>70.384615384615387</v>
      </c>
      <c r="AM1539" s="100">
        <v>62.041666666666664</v>
      </c>
      <c r="AN1539" s="100">
        <v>64</v>
      </c>
      <c r="AO1539" s="100">
        <v>82.230769230769226</v>
      </c>
      <c r="AP1539" s="100">
        <v>68.57692307692308</v>
      </c>
      <c r="AQ1539" s="100">
        <v>55</v>
      </c>
      <c r="AR1539" s="100">
        <v>66.375</v>
      </c>
      <c r="AS1539" s="100">
        <v>30.16</v>
      </c>
      <c r="AT1539" s="1"/>
      <c r="AU1539" s="1"/>
      <c r="AV1539" s="1"/>
      <c r="AW1539" s="1"/>
      <c r="AX1539" s="1"/>
      <c r="AY1539" s="1"/>
      <c r="AZ1539" s="1"/>
      <c r="BA1539" s="1"/>
      <c r="BB1539" s="1"/>
      <c r="BC1539" s="1"/>
      <c r="BD1539" s="1"/>
      <c r="BE1539" s="1"/>
      <c r="BF1539" s="1"/>
      <c r="BG1539" s="1"/>
      <c r="BH1539" s="1"/>
      <c r="BI1539" s="1"/>
      <c r="BJ1539" s="1"/>
      <c r="BK1539" s="1"/>
      <c r="BL1539" s="1"/>
      <c r="BM1539" s="1"/>
    </row>
    <row r="1540" spans="1:65" ht="16.5" customHeight="1" x14ac:dyDescent="0.25">
      <c r="A1540" s="87">
        <v>26075010</v>
      </c>
      <c r="B1540" s="82" t="s">
        <v>72</v>
      </c>
      <c r="C1540" s="82" t="s">
        <v>1824</v>
      </c>
      <c r="D1540" s="82" t="s">
        <v>1821</v>
      </c>
      <c r="E1540" s="82" t="s">
        <v>1775</v>
      </c>
      <c r="F1540" s="82">
        <v>9</v>
      </c>
      <c r="G1540" s="82">
        <v>1018</v>
      </c>
      <c r="H1540" s="83">
        <v>-76.314888890000006</v>
      </c>
      <c r="I1540" s="93">
        <v>3.5134722199999997</v>
      </c>
      <c r="J1540" s="100">
        <v>24.641379310344831</v>
      </c>
      <c r="K1540" s="100">
        <v>25.010344827586206</v>
      </c>
      <c r="L1540" s="100">
        <v>17.410344827586208</v>
      </c>
      <c r="M1540" s="100">
        <v>26.513793103448283</v>
      </c>
      <c r="N1540" s="100">
        <v>20.875862068965517</v>
      </c>
      <c r="O1540" s="100">
        <v>32.431034482758619</v>
      </c>
      <c r="P1540" s="100">
        <v>35.264285714285712</v>
      </c>
      <c r="Q1540" s="100">
        <v>40.825925925925922</v>
      </c>
      <c r="R1540" s="100">
        <v>36.214285714285708</v>
      </c>
      <c r="S1540" s="100">
        <v>43.548275862068969</v>
      </c>
      <c r="T1540" s="100">
        <v>67.131034482758622</v>
      </c>
      <c r="U1540" s="100">
        <v>48.086206896551708</v>
      </c>
      <c r="V1540" s="100">
        <v>40.865517241379308</v>
      </c>
      <c r="W1540" s="100">
        <v>32.765517241379314</v>
      </c>
      <c r="X1540" s="100">
        <v>45.234482758620679</v>
      </c>
      <c r="Y1540" s="100">
        <v>29.953571428571429</v>
      </c>
      <c r="Z1540" s="100">
        <v>16.206896551724139</v>
      </c>
      <c r="AA1540" s="100">
        <v>14.058620689655172</v>
      </c>
      <c r="AB1540" s="100">
        <v>11.179310344827584</v>
      </c>
      <c r="AC1540" s="100">
        <v>12.19310344827586</v>
      </c>
      <c r="AD1540" s="100">
        <v>14.158620689655171</v>
      </c>
      <c r="AE1540" s="100">
        <v>9.7689655172413783</v>
      </c>
      <c r="AF1540" s="100">
        <v>9.8931034482758626</v>
      </c>
      <c r="AG1540" s="100">
        <v>18.617241379310343</v>
      </c>
      <c r="AH1540" s="100">
        <v>17.010714285714286</v>
      </c>
      <c r="AI1540" s="100">
        <v>19.303571428571427</v>
      </c>
      <c r="AJ1540" s="100">
        <v>36.796428571428571</v>
      </c>
      <c r="AK1540" s="100">
        <v>33.268965517241384</v>
      </c>
      <c r="AL1540" s="100">
        <v>39.644827586206887</v>
      </c>
      <c r="AM1540" s="100">
        <v>42.403448275862068</v>
      </c>
      <c r="AN1540" s="100">
        <v>39.637931034482769</v>
      </c>
      <c r="AO1540" s="100">
        <v>57.11379310344828</v>
      </c>
      <c r="AP1540" s="100">
        <v>42.048275862068955</v>
      </c>
      <c r="AQ1540" s="100">
        <v>33.048275862068962</v>
      </c>
      <c r="AR1540" s="100">
        <v>36.837931034482764</v>
      </c>
      <c r="AS1540" s="100">
        <v>26.286206896551725</v>
      </c>
      <c r="AT1540" s="1"/>
      <c r="AU1540" s="1"/>
      <c r="AV1540" s="1"/>
      <c r="AW1540" s="1"/>
      <c r="AX1540" s="1"/>
      <c r="AY1540" s="1"/>
      <c r="AZ1540" s="1"/>
      <c r="BA1540" s="1"/>
      <c r="BB1540" s="1"/>
      <c r="BC1540" s="1"/>
      <c r="BD1540" s="1"/>
      <c r="BE1540" s="1"/>
      <c r="BF1540" s="1"/>
      <c r="BG1540" s="1"/>
      <c r="BH1540" s="1"/>
      <c r="BI1540" s="1"/>
      <c r="BJ1540" s="1"/>
      <c r="BK1540" s="1"/>
      <c r="BL1540" s="1"/>
      <c r="BM1540" s="1"/>
    </row>
    <row r="1541" spans="1:65" ht="16.5" customHeight="1" x14ac:dyDescent="0.25">
      <c r="A1541" s="87">
        <v>26095180</v>
      </c>
      <c r="B1541" s="82" t="s">
        <v>56</v>
      </c>
      <c r="C1541" s="82" t="s">
        <v>2514</v>
      </c>
      <c r="D1541" s="82" t="s">
        <v>1821</v>
      </c>
      <c r="E1541" s="82" t="s">
        <v>1775</v>
      </c>
      <c r="F1541" s="82">
        <v>9</v>
      </c>
      <c r="G1541" s="82">
        <v>1272</v>
      </c>
      <c r="H1541" s="83">
        <v>-76.2</v>
      </c>
      <c r="I1541" s="93">
        <v>3.55</v>
      </c>
      <c r="J1541" s="100">
        <v>31.15</v>
      </c>
      <c r="K1541" s="100">
        <v>36.950000000000003</v>
      </c>
      <c r="L1541" s="100">
        <v>35.950000000000003</v>
      </c>
      <c r="M1541" s="100">
        <v>36.65</v>
      </c>
      <c r="N1541" s="100">
        <v>41.8</v>
      </c>
      <c r="O1541" s="100">
        <v>46.35</v>
      </c>
      <c r="P1541" s="100">
        <v>56.65</v>
      </c>
      <c r="Q1541" s="100">
        <v>57.45</v>
      </c>
      <c r="R1541" s="100">
        <v>66.7</v>
      </c>
      <c r="S1541" s="100">
        <v>53.52</v>
      </c>
      <c r="T1541" s="100">
        <v>64.5</v>
      </c>
      <c r="U1541" s="100">
        <v>61.7</v>
      </c>
      <c r="V1541" s="100">
        <v>41.8</v>
      </c>
      <c r="W1541" s="100">
        <v>36.4</v>
      </c>
      <c r="X1541" s="100">
        <v>48.45</v>
      </c>
      <c r="Y1541" s="100">
        <v>36.04</v>
      </c>
      <c r="Z1541" s="100">
        <v>18.25</v>
      </c>
      <c r="AA1541" s="100">
        <v>16.95</v>
      </c>
      <c r="AB1541" s="100">
        <v>19.05</v>
      </c>
      <c r="AC1541" s="100">
        <v>10.4</v>
      </c>
      <c r="AD1541" s="100">
        <v>17.55</v>
      </c>
      <c r="AE1541" s="100">
        <v>7</v>
      </c>
      <c r="AF1541" s="100">
        <v>11.120000000000001</v>
      </c>
      <c r="AG1541" s="100">
        <v>28.035000000000004</v>
      </c>
      <c r="AH1541" s="100">
        <v>26.810000000000002</v>
      </c>
      <c r="AI1541" s="100">
        <v>32.120000000000005</v>
      </c>
      <c r="AJ1541" s="100">
        <v>65.521052631578954</v>
      </c>
      <c r="AK1541" s="100">
        <v>50.25</v>
      </c>
      <c r="AL1541" s="100">
        <v>70.05</v>
      </c>
      <c r="AM1541" s="100">
        <v>73.55</v>
      </c>
      <c r="AN1541" s="100">
        <v>67</v>
      </c>
      <c r="AO1541" s="100">
        <v>76.84210526315789</v>
      </c>
      <c r="AP1541" s="100">
        <v>73.8</v>
      </c>
      <c r="AQ1541" s="100">
        <v>44.9</v>
      </c>
      <c r="AR1541" s="100">
        <v>67.349999999999994</v>
      </c>
      <c r="AS1541" s="100">
        <v>28.157894736842106</v>
      </c>
      <c r="AT1541" s="1" t="s">
        <v>5204</v>
      </c>
      <c r="AU1541" s="1"/>
      <c r="AV1541" s="1"/>
      <c r="AW1541" s="1"/>
      <c r="AX1541" s="1"/>
      <c r="AY1541" s="1"/>
      <c r="AZ1541" s="1"/>
      <c r="BA1541" s="1"/>
      <c r="BB1541" s="1"/>
      <c r="BC1541" s="1"/>
      <c r="BD1541" s="1"/>
      <c r="BE1541" s="1"/>
      <c r="BF1541" s="1"/>
      <c r="BG1541" s="1"/>
      <c r="BH1541" s="1"/>
      <c r="BI1541" s="1"/>
      <c r="BJ1541" s="1"/>
      <c r="BK1541" s="1"/>
      <c r="BL1541" s="1"/>
      <c r="BM1541" s="1"/>
    </row>
    <row r="1542" spans="1:65" ht="16.5" customHeight="1" x14ac:dyDescent="0.25">
      <c r="A1542" s="87">
        <v>26090300</v>
      </c>
      <c r="B1542" s="82" t="s">
        <v>26</v>
      </c>
      <c r="C1542" s="82" t="s">
        <v>987</v>
      </c>
      <c r="D1542" s="82" t="s">
        <v>1821</v>
      </c>
      <c r="E1542" s="82" t="s">
        <v>1775</v>
      </c>
      <c r="F1542" s="82">
        <v>9</v>
      </c>
      <c r="G1542" s="82">
        <v>1500</v>
      </c>
      <c r="H1542" s="83">
        <v>-76.166666669999998</v>
      </c>
      <c r="I1542" s="93">
        <v>3.5166666699999998</v>
      </c>
      <c r="J1542" s="100">
        <v>47.9</v>
      </c>
      <c r="K1542" s="100">
        <v>51.65</v>
      </c>
      <c r="L1542" s="100">
        <v>43.95</v>
      </c>
      <c r="M1542" s="100">
        <v>38.1</v>
      </c>
      <c r="N1542" s="100">
        <v>49.05</v>
      </c>
      <c r="O1542" s="100">
        <v>51.5</v>
      </c>
      <c r="P1542" s="100">
        <v>50.75</v>
      </c>
      <c r="Q1542" s="100">
        <v>59.05</v>
      </c>
      <c r="R1542" s="100">
        <v>70.650000000000006</v>
      </c>
      <c r="S1542" s="100">
        <v>50.85</v>
      </c>
      <c r="T1542" s="100">
        <v>86.8</v>
      </c>
      <c r="U1542" s="100">
        <v>62.7</v>
      </c>
      <c r="V1542" s="100">
        <v>50.2</v>
      </c>
      <c r="W1542" s="100">
        <v>32.799999999999997</v>
      </c>
      <c r="X1542" s="100">
        <v>46.3</v>
      </c>
      <c r="Y1542" s="100">
        <v>33.75</v>
      </c>
      <c r="Z1542" s="100">
        <v>14.8</v>
      </c>
      <c r="AA1542" s="100">
        <v>14.8</v>
      </c>
      <c r="AB1542" s="100">
        <v>13.05</v>
      </c>
      <c r="AC1542" s="100">
        <v>8.75</v>
      </c>
      <c r="AD1542" s="100">
        <v>12.95</v>
      </c>
      <c r="AE1542" s="100">
        <v>8.8947368421052637</v>
      </c>
      <c r="AF1542" s="100">
        <v>4.1052631578947372</v>
      </c>
      <c r="AG1542" s="100">
        <v>22.736842105263158</v>
      </c>
      <c r="AH1542" s="100">
        <v>21.1</v>
      </c>
      <c r="AI1542" s="100">
        <v>34.5</v>
      </c>
      <c r="AJ1542" s="100">
        <v>59.9</v>
      </c>
      <c r="AK1542" s="100">
        <v>49.65</v>
      </c>
      <c r="AL1542" s="100">
        <v>89.2</v>
      </c>
      <c r="AM1542" s="100">
        <v>78.849999999999994</v>
      </c>
      <c r="AN1542" s="100">
        <v>82.05</v>
      </c>
      <c r="AO1542" s="100">
        <v>99.85</v>
      </c>
      <c r="AP1542" s="100">
        <v>87.35</v>
      </c>
      <c r="AQ1542" s="100">
        <v>57.05</v>
      </c>
      <c r="AR1542" s="100">
        <v>85.25</v>
      </c>
      <c r="AS1542" s="100">
        <v>48.2</v>
      </c>
      <c r="AT1542" s="1" t="s">
        <v>5204</v>
      </c>
      <c r="AU1542" s="1"/>
      <c r="AV1542" s="1"/>
      <c r="AW1542" s="1"/>
      <c r="AX1542" s="1"/>
      <c r="AY1542" s="1"/>
      <c r="AZ1542" s="1"/>
      <c r="BA1542" s="1"/>
      <c r="BB1542" s="1"/>
      <c r="BC1542" s="1"/>
      <c r="BD1542" s="1"/>
      <c r="BE1542" s="1"/>
      <c r="BF1542" s="1"/>
      <c r="BG1542" s="1"/>
      <c r="BH1542" s="1"/>
      <c r="BI1542" s="1"/>
      <c r="BJ1542" s="1"/>
      <c r="BK1542" s="1"/>
      <c r="BL1542" s="1"/>
      <c r="BM1542" s="1"/>
    </row>
    <row r="1543" spans="1:65" ht="16.5" customHeight="1" x14ac:dyDescent="0.25">
      <c r="A1543" s="87">
        <v>26070590</v>
      </c>
      <c r="B1543" s="82" t="s">
        <v>26</v>
      </c>
      <c r="C1543" s="82" t="s">
        <v>2494</v>
      </c>
      <c r="D1543" s="82" t="s">
        <v>2495</v>
      </c>
      <c r="E1543" s="82" t="s">
        <v>1775</v>
      </c>
      <c r="F1543" s="82">
        <v>9</v>
      </c>
      <c r="G1543" s="82">
        <v>2410</v>
      </c>
      <c r="H1543" s="83">
        <v>-76.066666669999989</v>
      </c>
      <c r="I1543" s="93">
        <v>3.43333333</v>
      </c>
      <c r="J1543" s="100">
        <v>40.35</v>
      </c>
      <c r="K1543" s="100">
        <v>61.15</v>
      </c>
      <c r="L1543" s="100">
        <v>41.35</v>
      </c>
      <c r="M1543" s="100">
        <v>28.05</v>
      </c>
      <c r="N1543" s="100">
        <v>35.65</v>
      </c>
      <c r="O1543" s="100">
        <v>30.1</v>
      </c>
      <c r="P1543" s="100">
        <v>39.15</v>
      </c>
      <c r="Q1543" s="100">
        <v>61</v>
      </c>
      <c r="R1543" s="100">
        <v>63.15</v>
      </c>
      <c r="S1543" s="100">
        <v>53.65</v>
      </c>
      <c r="T1543" s="100">
        <v>68.7</v>
      </c>
      <c r="U1543" s="100">
        <v>39.4</v>
      </c>
      <c r="V1543" s="100">
        <v>47.25</v>
      </c>
      <c r="W1543" s="100">
        <v>36.65</v>
      </c>
      <c r="X1543" s="100">
        <v>45.65</v>
      </c>
      <c r="Y1543" s="100">
        <v>36.950000000000003</v>
      </c>
      <c r="Z1543" s="100">
        <v>21.2</v>
      </c>
      <c r="AA1543" s="100">
        <v>21.75</v>
      </c>
      <c r="AB1543" s="100">
        <v>19.850000000000001</v>
      </c>
      <c r="AC1543" s="100">
        <v>16.350000000000001</v>
      </c>
      <c r="AD1543" s="100">
        <v>18.55</v>
      </c>
      <c r="AE1543" s="100">
        <v>11.55</v>
      </c>
      <c r="AF1543" s="100">
        <v>11.25</v>
      </c>
      <c r="AG1543" s="100">
        <v>16</v>
      </c>
      <c r="AH1543" s="100">
        <v>13.65</v>
      </c>
      <c r="AI1543" s="100">
        <v>15.45</v>
      </c>
      <c r="AJ1543" s="100">
        <v>36.799999999999997</v>
      </c>
      <c r="AK1543" s="100">
        <v>29.5</v>
      </c>
      <c r="AL1543" s="100">
        <v>72.5</v>
      </c>
      <c r="AM1543" s="100">
        <v>96.368421052631575</v>
      </c>
      <c r="AN1543" s="100">
        <v>78.631578947368425</v>
      </c>
      <c r="AO1543" s="100">
        <v>80.89473684210526</v>
      </c>
      <c r="AP1543" s="100">
        <v>74.684210526315795</v>
      </c>
      <c r="AQ1543" s="100">
        <v>47.89473684210526</v>
      </c>
      <c r="AR1543" s="100">
        <v>74.95</v>
      </c>
      <c r="AS1543" s="100">
        <v>46.6</v>
      </c>
      <c r="AT1543" s="1" t="s">
        <v>5204</v>
      </c>
      <c r="AU1543" s="1"/>
      <c r="AV1543" s="1"/>
      <c r="AW1543" s="1"/>
      <c r="AX1543" s="1"/>
      <c r="AY1543" s="1"/>
      <c r="AZ1543" s="1"/>
      <c r="BA1543" s="1"/>
      <c r="BB1543" s="1"/>
      <c r="BC1543" s="1"/>
      <c r="BD1543" s="1"/>
      <c r="BE1543" s="1"/>
      <c r="BF1543" s="1"/>
      <c r="BG1543" s="1"/>
      <c r="BH1543" s="1"/>
      <c r="BI1543" s="1"/>
      <c r="BJ1543" s="1"/>
      <c r="BK1543" s="1"/>
      <c r="BL1543" s="1"/>
      <c r="BM1543" s="1"/>
    </row>
    <row r="1544" spans="1:65" ht="16.5" customHeight="1" x14ac:dyDescent="0.25">
      <c r="A1544" s="87">
        <v>26080260</v>
      </c>
      <c r="B1544" s="82" t="s">
        <v>26</v>
      </c>
      <c r="C1544" s="82" t="s">
        <v>2505</v>
      </c>
      <c r="D1544" s="82" t="s">
        <v>2506</v>
      </c>
      <c r="E1544" s="82" t="s">
        <v>1775</v>
      </c>
      <c r="F1544" s="82">
        <v>9</v>
      </c>
      <c r="G1544" s="82">
        <v>953</v>
      </c>
      <c r="H1544" s="83">
        <v>-76.3</v>
      </c>
      <c r="I1544" s="93">
        <v>4.1500000000000004</v>
      </c>
      <c r="J1544" s="100">
        <v>25.9</v>
      </c>
      <c r="K1544" s="100">
        <v>16.25</v>
      </c>
      <c r="L1544" s="100">
        <v>26.1</v>
      </c>
      <c r="M1544" s="100">
        <v>13.95</v>
      </c>
      <c r="N1544" s="100">
        <v>23</v>
      </c>
      <c r="O1544" s="100">
        <v>26.05</v>
      </c>
      <c r="P1544" s="100">
        <v>39.6</v>
      </c>
      <c r="Q1544" s="100">
        <v>47.8</v>
      </c>
      <c r="R1544" s="100">
        <v>45.3</v>
      </c>
      <c r="S1544" s="100">
        <v>52.55</v>
      </c>
      <c r="T1544" s="100">
        <v>65.2</v>
      </c>
      <c r="U1544" s="100">
        <v>52.631578947368418</v>
      </c>
      <c r="V1544" s="100">
        <v>43.7</v>
      </c>
      <c r="W1544" s="100">
        <v>47.45</v>
      </c>
      <c r="X1544" s="100">
        <v>71</v>
      </c>
      <c r="Y1544" s="100">
        <v>49.35</v>
      </c>
      <c r="Z1544" s="100">
        <v>26.45</v>
      </c>
      <c r="AA1544" s="100">
        <v>18</v>
      </c>
      <c r="AB1544" s="100">
        <v>21.35</v>
      </c>
      <c r="AC1544" s="100">
        <v>15.6</v>
      </c>
      <c r="AD1544" s="100">
        <v>23.35</v>
      </c>
      <c r="AE1544" s="100">
        <v>16.95</v>
      </c>
      <c r="AF1544" s="100">
        <v>15.8</v>
      </c>
      <c r="AG1544" s="100">
        <v>30.95</v>
      </c>
      <c r="AH1544" s="100">
        <v>30.35</v>
      </c>
      <c r="AI1544" s="100">
        <v>35.450000000000003</v>
      </c>
      <c r="AJ1544" s="100">
        <v>41.45</v>
      </c>
      <c r="AK1544" s="100">
        <v>44.5</v>
      </c>
      <c r="AL1544" s="100">
        <v>43.4</v>
      </c>
      <c r="AM1544" s="100">
        <v>54.65</v>
      </c>
      <c r="AN1544" s="100">
        <v>48.45</v>
      </c>
      <c r="AO1544" s="100">
        <v>46.7</v>
      </c>
      <c r="AP1544" s="100">
        <v>59.85</v>
      </c>
      <c r="AQ1544" s="100">
        <v>34.25</v>
      </c>
      <c r="AR1544" s="100">
        <v>40.25</v>
      </c>
      <c r="AS1544" s="100">
        <v>20.25</v>
      </c>
      <c r="AT1544" s="1" t="s">
        <v>5204</v>
      </c>
      <c r="AU1544" s="1"/>
      <c r="AV1544" s="1"/>
      <c r="AW1544" s="1"/>
      <c r="AX1544" s="1"/>
      <c r="AY1544" s="1"/>
      <c r="AZ1544" s="1"/>
      <c r="BA1544" s="1"/>
      <c r="BB1544" s="1"/>
      <c r="BC1544" s="1"/>
      <c r="BD1544" s="1"/>
      <c r="BE1544" s="1"/>
      <c r="BF1544" s="1"/>
      <c r="BG1544" s="1"/>
      <c r="BH1544" s="1"/>
      <c r="BI1544" s="1"/>
      <c r="BJ1544" s="1"/>
      <c r="BK1544" s="1"/>
      <c r="BL1544" s="1"/>
      <c r="BM1544" s="1"/>
    </row>
    <row r="1545" spans="1:65" ht="16.5" customHeight="1" x14ac:dyDescent="0.25">
      <c r="A1545" s="87">
        <v>26110360</v>
      </c>
      <c r="B1545" s="82" t="s">
        <v>26</v>
      </c>
      <c r="C1545" s="82" t="s">
        <v>2550</v>
      </c>
      <c r="D1545" s="82" t="s">
        <v>1825</v>
      </c>
      <c r="E1545" s="82" t="s">
        <v>1775</v>
      </c>
      <c r="F1545" s="82">
        <v>9</v>
      </c>
      <c r="G1545" s="82">
        <v>1400</v>
      </c>
      <c r="H1545" s="83">
        <v>-76.2</v>
      </c>
      <c r="I1545" s="93">
        <v>4.4000000000000004</v>
      </c>
      <c r="J1545" s="100">
        <v>23.95</v>
      </c>
      <c r="K1545" s="100">
        <v>25.6</v>
      </c>
      <c r="L1545" s="100">
        <v>23.1</v>
      </c>
      <c r="M1545" s="100">
        <v>20.9</v>
      </c>
      <c r="N1545" s="100">
        <v>36.85</v>
      </c>
      <c r="O1545" s="100">
        <v>32.1</v>
      </c>
      <c r="P1545" s="100">
        <v>36.65</v>
      </c>
      <c r="Q1545" s="100">
        <v>48.15</v>
      </c>
      <c r="R1545" s="100">
        <v>55.6</v>
      </c>
      <c r="S1545" s="100">
        <v>50</v>
      </c>
      <c r="T1545" s="100">
        <v>71.849999999999994</v>
      </c>
      <c r="U1545" s="100">
        <v>59.95</v>
      </c>
      <c r="V1545" s="100">
        <v>42.85</v>
      </c>
      <c r="W1545" s="100">
        <v>52.1</v>
      </c>
      <c r="X1545" s="100">
        <v>61</v>
      </c>
      <c r="Y1545" s="100">
        <v>49.85</v>
      </c>
      <c r="Z1545" s="100">
        <v>26.05</v>
      </c>
      <c r="AA1545" s="100">
        <v>22.15</v>
      </c>
      <c r="AB1545" s="100">
        <v>28.6</v>
      </c>
      <c r="AC1545" s="100">
        <v>21.35</v>
      </c>
      <c r="AD1545" s="100">
        <v>28.9</v>
      </c>
      <c r="AE1545" s="100">
        <v>17.3</v>
      </c>
      <c r="AF1545" s="100">
        <v>20.3</v>
      </c>
      <c r="AG1545" s="100">
        <v>27.7</v>
      </c>
      <c r="AH1545" s="100">
        <v>26.3</v>
      </c>
      <c r="AI1545" s="100">
        <v>39.4</v>
      </c>
      <c r="AJ1545" s="100">
        <v>54.4</v>
      </c>
      <c r="AK1545" s="100">
        <v>42.5</v>
      </c>
      <c r="AL1545" s="100">
        <v>62.4</v>
      </c>
      <c r="AM1545" s="100">
        <v>61.3</v>
      </c>
      <c r="AN1545" s="100">
        <v>74.8</v>
      </c>
      <c r="AO1545" s="100">
        <v>57.4</v>
      </c>
      <c r="AP1545" s="100">
        <v>51</v>
      </c>
      <c r="AQ1545" s="100">
        <v>44</v>
      </c>
      <c r="AR1545" s="100">
        <v>47.05</v>
      </c>
      <c r="AS1545" s="100">
        <v>23.8</v>
      </c>
      <c r="AT1545" s="1" t="s">
        <v>5204</v>
      </c>
      <c r="AU1545" s="1"/>
      <c r="AV1545" s="1"/>
      <c r="AW1545" s="1"/>
      <c r="AX1545" s="1"/>
      <c r="AY1545" s="1"/>
      <c r="AZ1545" s="1"/>
      <c r="BA1545" s="1"/>
      <c r="BB1545" s="1"/>
      <c r="BC1545" s="1"/>
      <c r="BD1545" s="1"/>
      <c r="BE1545" s="1"/>
      <c r="BF1545" s="1"/>
      <c r="BG1545" s="1"/>
      <c r="BH1545" s="1"/>
      <c r="BI1545" s="1"/>
      <c r="BJ1545" s="1"/>
      <c r="BK1545" s="1"/>
      <c r="BL1545" s="1"/>
      <c r="BM1545" s="1"/>
    </row>
    <row r="1546" spans="1:65" ht="16.5" customHeight="1" x14ac:dyDescent="0.25">
      <c r="A1546" s="87">
        <v>26115080</v>
      </c>
      <c r="B1546" s="82" t="s">
        <v>150</v>
      </c>
      <c r="C1546" s="82" t="s">
        <v>269</v>
      </c>
      <c r="D1546" s="82" t="s">
        <v>1825</v>
      </c>
      <c r="E1546" s="82" t="s">
        <v>1775</v>
      </c>
      <c r="F1546" s="82">
        <v>9</v>
      </c>
      <c r="G1546" s="82">
        <v>945</v>
      </c>
      <c r="H1546" s="83">
        <v>-76.079888890000007</v>
      </c>
      <c r="I1546" s="93">
        <v>4.48091667</v>
      </c>
      <c r="J1546" s="100">
        <v>10.575000000000001</v>
      </c>
      <c r="K1546" s="100">
        <v>12.417857142857143</v>
      </c>
      <c r="L1546" s="100">
        <v>14.428571428571429</v>
      </c>
      <c r="M1546" s="100">
        <v>16.437931034482762</v>
      </c>
      <c r="N1546" s="100">
        <v>18.020689655172415</v>
      </c>
      <c r="O1546" s="100">
        <v>23.468965517241379</v>
      </c>
      <c r="P1546" s="100">
        <v>23.213793103448282</v>
      </c>
      <c r="Q1546" s="100">
        <v>37.603448275862064</v>
      </c>
      <c r="R1546" s="100">
        <v>30.431034482758619</v>
      </c>
      <c r="S1546" s="100">
        <v>40.896551724137936</v>
      </c>
      <c r="T1546" s="100">
        <v>47.679310344827584</v>
      </c>
      <c r="U1546" s="100">
        <v>52.382758620689657</v>
      </c>
      <c r="V1546" s="100">
        <v>41.503448275862063</v>
      </c>
      <c r="W1546" s="100">
        <v>38.993103448275861</v>
      </c>
      <c r="X1546" s="100">
        <v>45.92413793103448</v>
      </c>
      <c r="Y1546" s="100">
        <v>29.669999999999998</v>
      </c>
      <c r="Z1546" s="100">
        <v>19.059999999999999</v>
      </c>
      <c r="AA1546" s="100">
        <v>25.5</v>
      </c>
      <c r="AB1546" s="100">
        <v>25.970000000000002</v>
      </c>
      <c r="AC1546" s="100">
        <v>21.49</v>
      </c>
      <c r="AD1546" s="100">
        <v>23.916666666666664</v>
      </c>
      <c r="AE1546" s="100">
        <v>14.692857142857141</v>
      </c>
      <c r="AF1546" s="100">
        <v>18.835714285714285</v>
      </c>
      <c r="AG1546" s="100">
        <v>18.907142857142851</v>
      </c>
      <c r="AH1546" s="100">
        <v>27.675000000000004</v>
      </c>
      <c r="AI1546" s="100">
        <v>35.289285714285718</v>
      </c>
      <c r="AJ1546" s="100">
        <v>32.949999999999996</v>
      </c>
      <c r="AK1546" s="100">
        <v>32.160000000000004</v>
      </c>
      <c r="AL1546" s="100">
        <v>37.566666666666677</v>
      </c>
      <c r="AM1546" s="100">
        <v>44.593333333333334</v>
      </c>
      <c r="AN1546" s="100">
        <v>38.934482758620696</v>
      </c>
      <c r="AO1546" s="100">
        <v>40.141379310344824</v>
      </c>
      <c r="AP1546" s="100">
        <v>26.999999999999996</v>
      </c>
      <c r="AQ1546" s="100">
        <v>28.849999999999994</v>
      </c>
      <c r="AR1546" s="100">
        <v>21.528571428571432</v>
      </c>
      <c r="AS1546" s="100">
        <v>18.62142857142857</v>
      </c>
      <c r="AT1546" s="1"/>
      <c r="AU1546" s="1"/>
      <c r="AV1546" s="1"/>
      <c r="AW1546" s="1"/>
      <c r="AX1546" s="1"/>
      <c r="AY1546" s="1"/>
      <c r="AZ1546" s="1"/>
      <c r="BA1546" s="1"/>
      <c r="BB1546" s="1"/>
      <c r="BC1546" s="1"/>
      <c r="BD1546" s="1"/>
      <c r="BE1546" s="1"/>
      <c r="BF1546" s="1"/>
      <c r="BG1546" s="1"/>
      <c r="BH1546" s="1"/>
      <c r="BI1546" s="1"/>
      <c r="BJ1546" s="1"/>
      <c r="BK1546" s="1"/>
      <c r="BL1546" s="1"/>
      <c r="BM1546" s="1"/>
    </row>
    <row r="1547" spans="1:65" ht="16.5" customHeight="1" x14ac:dyDescent="0.25">
      <c r="A1547" s="87">
        <v>26110390</v>
      </c>
      <c r="B1547" s="82" t="s">
        <v>26</v>
      </c>
      <c r="C1547" s="82" t="s">
        <v>2552</v>
      </c>
      <c r="D1547" s="82" t="s">
        <v>1825</v>
      </c>
      <c r="E1547" s="82" t="s">
        <v>1775</v>
      </c>
      <c r="F1547" s="82">
        <v>9</v>
      </c>
      <c r="G1547" s="82">
        <v>1460</v>
      </c>
      <c r="H1547" s="83">
        <v>-76.2</v>
      </c>
      <c r="I1547" s="93">
        <v>4.4666666699999995</v>
      </c>
      <c r="J1547" s="100">
        <v>20.65</v>
      </c>
      <c r="K1547" s="100">
        <v>22</v>
      </c>
      <c r="L1547" s="100">
        <v>18</v>
      </c>
      <c r="M1547" s="100">
        <v>21.105263157894736</v>
      </c>
      <c r="N1547" s="100">
        <v>31.05263157894737</v>
      </c>
      <c r="O1547" s="100">
        <v>28.8</v>
      </c>
      <c r="P1547" s="100">
        <v>25.55</v>
      </c>
      <c r="Q1547" s="100">
        <v>33.200000000000003</v>
      </c>
      <c r="R1547" s="100">
        <v>36.35</v>
      </c>
      <c r="S1547" s="100">
        <v>51</v>
      </c>
      <c r="T1547" s="100">
        <v>58.05</v>
      </c>
      <c r="U1547" s="100">
        <v>58.2</v>
      </c>
      <c r="V1547" s="100">
        <v>39.799999999999997</v>
      </c>
      <c r="W1547" s="100">
        <v>34.5</v>
      </c>
      <c r="X1547" s="100">
        <v>47.45</v>
      </c>
      <c r="Y1547" s="100">
        <v>37.4</v>
      </c>
      <c r="Z1547" s="100">
        <v>30.8</v>
      </c>
      <c r="AA1547" s="100">
        <v>20.85</v>
      </c>
      <c r="AB1547" s="100">
        <v>27.25</v>
      </c>
      <c r="AC1547" s="100">
        <v>24.15</v>
      </c>
      <c r="AD1547" s="100">
        <v>21.9</v>
      </c>
      <c r="AE1547" s="100">
        <v>17.350000000000001</v>
      </c>
      <c r="AF1547" s="100">
        <v>18.45</v>
      </c>
      <c r="AG1547" s="100">
        <v>30.05</v>
      </c>
      <c r="AH1547" s="100">
        <v>27.7</v>
      </c>
      <c r="AI1547" s="100">
        <v>32.75</v>
      </c>
      <c r="AJ1547" s="100">
        <v>41.157894736842103</v>
      </c>
      <c r="AK1547" s="100">
        <v>35.25</v>
      </c>
      <c r="AL1547" s="100">
        <v>40.75</v>
      </c>
      <c r="AM1547" s="100">
        <v>45.4</v>
      </c>
      <c r="AN1547" s="100">
        <v>58.25</v>
      </c>
      <c r="AO1547" s="100">
        <v>47.65</v>
      </c>
      <c r="AP1547" s="100">
        <v>41.25</v>
      </c>
      <c r="AQ1547" s="100">
        <v>36.25</v>
      </c>
      <c r="AR1547" s="100">
        <v>27.65</v>
      </c>
      <c r="AS1547" s="100">
        <v>19.45</v>
      </c>
      <c r="AT1547" s="1" t="s">
        <v>5204</v>
      </c>
      <c r="AU1547" s="1"/>
      <c r="AV1547" s="1"/>
      <c r="AW1547" s="1"/>
      <c r="AX1547" s="1"/>
      <c r="AY1547" s="1"/>
      <c r="AZ1547" s="1"/>
      <c r="BA1547" s="1"/>
      <c r="BB1547" s="1"/>
      <c r="BC1547" s="1"/>
      <c r="BD1547" s="1"/>
      <c r="BE1547" s="1"/>
      <c r="BF1547" s="1"/>
      <c r="BG1547" s="1"/>
      <c r="BH1547" s="1"/>
      <c r="BI1547" s="1"/>
      <c r="BJ1547" s="1"/>
      <c r="BK1547" s="1"/>
      <c r="BL1547" s="1"/>
      <c r="BM1547" s="1"/>
    </row>
    <row r="1548" spans="1:65" ht="16.5" customHeight="1" x14ac:dyDescent="0.25">
      <c r="A1548" s="87">
        <v>26110230</v>
      </c>
      <c r="B1548" s="82" t="s">
        <v>54</v>
      </c>
      <c r="C1548" s="82" t="s">
        <v>1826</v>
      </c>
      <c r="D1548" s="82" t="s">
        <v>1825</v>
      </c>
      <c r="E1548" s="82" t="s">
        <v>1775</v>
      </c>
      <c r="F1548" s="82">
        <v>9</v>
      </c>
      <c r="G1548" s="82">
        <v>933</v>
      </c>
      <c r="H1548" s="83">
        <v>-76.100527779999993</v>
      </c>
      <c r="I1548" s="93">
        <v>4.4186666699999995</v>
      </c>
      <c r="J1548" s="100">
        <v>9.8275862068965516</v>
      </c>
      <c r="K1548" s="100">
        <v>9.9482758620689662</v>
      </c>
      <c r="L1548" s="100">
        <v>9.7785714285714267</v>
      </c>
      <c r="M1548" s="100">
        <v>18.650000000000002</v>
      </c>
      <c r="N1548" s="100">
        <v>19.648275862068964</v>
      </c>
      <c r="O1548" s="100">
        <v>16.689655172413797</v>
      </c>
      <c r="P1548" s="100">
        <v>25.641379310344828</v>
      </c>
      <c r="Q1548" s="100">
        <v>34.333333333333336</v>
      </c>
      <c r="R1548" s="100">
        <v>32.476666666666659</v>
      </c>
      <c r="S1548" s="100">
        <v>44.593333333333334</v>
      </c>
      <c r="T1548" s="100">
        <v>49.193333333333321</v>
      </c>
      <c r="U1548" s="100">
        <v>50.59</v>
      </c>
      <c r="V1548" s="100">
        <v>49.00333333333333</v>
      </c>
      <c r="W1548" s="100">
        <v>37.963333333333345</v>
      </c>
      <c r="X1548" s="100">
        <v>46.317241379310339</v>
      </c>
      <c r="Y1548" s="100">
        <v>36.16551724137932</v>
      </c>
      <c r="Z1548" s="100">
        <v>25.08620689655173</v>
      </c>
      <c r="AA1548" s="100">
        <v>20.686666666666671</v>
      </c>
      <c r="AB1548" s="100">
        <v>26.63</v>
      </c>
      <c r="AC1548" s="100">
        <v>22.326666666666668</v>
      </c>
      <c r="AD1548" s="100">
        <v>31.743333333333332</v>
      </c>
      <c r="AE1548" s="100">
        <v>18.941379310344825</v>
      </c>
      <c r="AF1548" s="100">
        <v>20.679310344827588</v>
      </c>
      <c r="AG1548" s="100">
        <v>21.696551724137937</v>
      </c>
      <c r="AH1548" s="100">
        <v>22.510344827586209</v>
      </c>
      <c r="AI1548" s="100">
        <v>35.775862068965516</v>
      </c>
      <c r="AJ1548" s="100">
        <v>40.496551724137923</v>
      </c>
      <c r="AK1548" s="100">
        <v>32.000000000000007</v>
      </c>
      <c r="AL1548" s="100">
        <v>38.975862068965526</v>
      </c>
      <c r="AM1548" s="100">
        <v>41.482142857142868</v>
      </c>
      <c r="AN1548" s="100">
        <v>45.11379310344828</v>
      </c>
      <c r="AO1548" s="100">
        <v>38.53448275862069</v>
      </c>
      <c r="AP1548" s="100">
        <v>27.689655172413797</v>
      </c>
      <c r="AQ1548" s="100">
        <v>22.821428571428573</v>
      </c>
      <c r="AR1548" s="100">
        <v>21.803571428571434</v>
      </c>
      <c r="AS1548" s="100">
        <v>20.428571428571427</v>
      </c>
      <c r="AT1548" s="1"/>
      <c r="AU1548" s="1"/>
      <c r="AV1548" s="1"/>
      <c r="AW1548" s="1"/>
      <c r="AX1548" s="1"/>
      <c r="AY1548" s="1"/>
      <c r="AZ1548" s="1"/>
      <c r="BA1548" s="1"/>
      <c r="BB1548" s="1"/>
      <c r="BC1548" s="1"/>
      <c r="BD1548" s="1"/>
      <c r="BE1548" s="1"/>
      <c r="BF1548" s="1"/>
      <c r="BG1548" s="1"/>
      <c r="BH1548" s="1"/>
      <c r="BI1548" s="1"/>
      <c r="BJ1548" s="1"/>
      <c r="BK1548" s="1"/>
      <c r="BL1548" s="1"/>
      <c r="BM1548" s="1"/>
    </row>
    <row r="1549" spans="1:65" ht="16.5" customHeight="1" x14ac:dyDescent="0.25">
      <c r="A1549" s="87">
        <v>26110180</v>
      </c>
      <c r="B1549" s="82" t="s">
        <v>26</v>
      </c>
      <c r="C1549" s="82" t="s">
        <v>1088</v>
      </c>
      <c r="D1549" s="82" t="s">
        <v>1825</v>
      </c>
      <c r="E1549" s="82" t="s">
        <v>1775</v>
      </c>
      <c r="F1549" s="82">
        <v>9</v>
      </c>
      <c r="G1549" s="82">
        <v>1357</v>
      </c>
      <c r="H1549" s="83">
        <v>-76.233333329999994</v>
      </c>
      <c r="I1549" s="93">
        <v>4.4666666699999995</v>
      </c>
      <c r="J1549" s="100">
        <v>24</v>
      </c>
      <c r="K1549" s="100">
        <v>21.95</v>
      </c>
      <c r="L1549" s="100">
        <v>22</v>
      </c>
      <c r="M1549" s="100">
        <v>16.11</v>
      </c>
      <c r="N1549" s="100">
        <v>38.35</v>
      </c>
      <c r="O1549" s="100">
        <v>27.5</v>
      </c>
      <c r="P1549" s="100">
        <v>29.6</v>
      </c>
      <c r="Q1549" s="100">
        <v>42.4</v>
      </c>
      <c r="R1549" s="100">
        <v>43.55</v>
      </c>
      <c r="S1549" s="100">
        <v>51.65</v>
      </c>
      <c r="T1549" s="100">
        <v>63.421052631578945</v>
      </c>
      <c r="U1549" s="100">
        <v>52.210526315789473</v>
      </c>
      <c r="V1549" s="100">
        <v>45.473684210526315</v>
      </c>
      <c r="W1549" s="100">
        <v>49.444444444444443</v>
      </c>
      <c r="X1549" s="100">
        <v>59.7</v>
      </c>
      <c r="Y1549" s="100">
        <v>39.549999999999997</v>
      </c>
      <c r="Z1549" s="100">
        <v>29.55</v>
      </c>
      <c r="AA1549" s="100">
        <v>18.850000000000001</v>
      </c>
      <c r="AB1549" s="100">
        <v>21.8</v>
      </c>
      <c r="AC1549" s="100">
        <v>21.6</v>
      </c>
      <c r="AD1549" s="100">
        <v>20.3</v>
      </c>
      <c r="AE1549" s="100">
        <v>12.55</v>
      </c>
      <c r="AF1549" s="100">
        <v>16.95</v>
      </c>
      <c r="AG1549" s="100">
        <v>25.8</v>
      </c>
      <c r="AH1549" s="100">
        <v>22.4</v>
      </c>
      <c r="AI1549" s="100">
        <v>28.55</v>
      </c>
      <c r="AJ1549" s="100">
        <v>45.65</v>
      </c>
      <c r="AK1549" s="100">
        <v>41.85</v>
      </c>
      <c r="AL1549" s="100">
        <v>64.3</v>
      </c>
      <c r="AM1549" s="100">
        <v>49.8</v>
      </c>
      <c r="AN1549" s="100">
        <v>69.150000000000006</v>
      </c>
      <c r="AO1549" s="100">
        <v>50.95</v>
      </c>
      <c r="AP1549" s="100">
        <v>44.6</v>
      </c>
      <c r="AQ1549" s="100">
        <v>39.1</v>
      </c>
      <c r="AR1549" s="100">
        <v>37.65</v>
      </c>
      <c r="AS1549" s="100">
        <v>20.45</v>
      </c>
      <c r="AT1549" s="1" t="s">
        <v>5204</v>
      </c>
      <c r="AU1549" s="1"/>
      <c r="AV1549" s="1"/>
      <c r="AW1549" s="1"/>
      <c r="AX1549" s="1"/>
      <c r="AY1549" s="1"/>
      <c r="AZ1549" s="1"/>
      <c r="BA1549" s="1"/>
      <c r="BB1549" s="1"/>
      <c r="BC1549" s="1"/>
      <c r="BD1549" s="1"/>
      <c r="BE1549" s="1"/>
      <c r="BF1549" s="1"/>
      <c r="BG1549" s="1"/>
      <c r="BH1549" s="1"/>
      <c r="BI1549" s="1"/>
      <c r="BJ1549" s="1"/>
      <c r="BK1549" s="1"/>
      <c r="BL1549" s="1"/>
      <c r="BM1549" s="1"/>
    </row>
    <row r="1550" spans="1:65" ht="16.5" customHeight="1" x14ac:dyDescent="0.25">
      <c r="A1550" s="87">
        <v>26090620</v>
      </c>
      <c r="B1550" s="82" t="s">
        <v>26</v>
      </c>
      <c r="C1550" s="82" t="s">
        <v>1451</v>
      </c>
      <c r="D1550" s="82" t="s">
        <v>1652</v>
      </c>
      <c r="E1550" s="82" t="s">
        <v>1775</v>
      </c>
      <c r="F1550" s="82">
        <v>9</v>
      </c>
      <c r="G1550" s="82">
        <v>1221</v>
      </c>
      <c r="H1550" s="83">
        <v>-76.2</v>
      </c>
      <c r="I1550" s="93">
        <v>3.9833333299999998</v>
      </c>
      <c r="J1550" s="100">
        <v>29.789473684210527</v>
      </c>
      <c r="K1550" s="100">
        <v>33.368421052631582</v>
      </c>
      <c r="L1550" s="100">
        <v>36.315789473684212</v>
      </c>
      <c r="M1550" s="100">
        <v>26.9</v>
      </c>
      <c r="N1550" s="100">
        <v>34.5</v>
      </c>
      <c r="O1550" s="100">
        <v>42.526315789473685</v>
      </c>
      <c r="P1550" s="100">
        <v>52.7</v>
      </c>
      <c r="Q1550" s="100">
        <v>51</v>
      </c>
      <c r="R1550" s="100">
        <v>50.45</v>
      </c>
      <c r="S1550" s="100">
        <v>54.55</v>
      </c>
      <c r="T1550" s="100">
        <v>73.8</v>
      </c>
      <c r="U1550" s="100">
        <v>44.05263157894737</v>
      </c>
      <c r="V1550" s="100">
        <v>42.8</v>
      </c>
      <c r="W1550" s="100">
        <v>43.3</v>
      </c>
      <c r="X1550" s="100">
        <v>42.25</v>
      </c>
      <c r="Y1550" s="100">
        <v>26.263157894736842</v>
      </c>
      <c r="Z1550" s="100">
        <v>23.157894736842106</v>
      </c>
      <c r="AA1550" s="100">
        <v>13.789473684210526</v>
      </c>
      <c r="AB1550" s="100">
        <v>24.25</v>
      </c>
      <c r="AC1550" s="100">
        <v>18.5</v>
      </c>
      <c r="AD1550" s="100">
        <v>13.35</v>
      </c>
      <c r="AE1550" s="100">
        <v>16.5</v>
      </c>
      <c r="AF1550" s="100">
        <v>13.25</v>
      </c>
      <c r="AG1550" s="100">
        <v>19.899999999999999</v>
      </c>
      <c r="AH1550" s="100">
        <v>30</v>
      </c>
      <c r="AI1550" s="100">
        <v>27.6</v>
      </c>
      <c r="AJ1550" s="100">
        <v>44.7</v>
      </c>
      <c r="AK1550" s="100">
        <v>37.315789473684212</v>
      </c>
      <c r="AL1550" s="100">
        <v>57.65</v>
      </c>
      <c r="AM1550" s="100">
        <v>65.2</v>
      </c>
      <c r="AN1550" s="100">
        <v>60.65</v>
      </c>
      <c r="AO1550" s="100">
        <v>64</v>
      </c>
      <c r="AP1550" s="100">
        <v>55.10526315789474</v>
      </c>
      <c r="AQ1550" s="100">
        <v>38.950000000000003</v>
      </c>
      <c r="AR1550" s="100">
        <v>44.6</v>
      </c>
      <c r="AS1550" s="100">
        <v>25.45</v>
      </c>
      <c r="AT1550" s="1" t="s">
        <v>5204</v>
      </c>
      <c r="AU1550" s="1"/>
      <c r="AV1550" s="1"/>
      <c r="AW1550" s="1"/>
      <c r="AX1550" s="1"/>
      <c r="AY1550" s="1"/>
      <c r="AZ1550" s="1"/>
      <c r="BA1550" s="1"/>
      <c r="BB1550" s="1"/>
      <c r="BC1550" s="1"/>
      <c r="BD1550" s="1"/>
      <c r="BE1550" s="1"/>
      <c r="BF1550" s="1"/>
      <c r="BG1550" s="1"/>
      <c r="BH1550" s="1"/>
      <c r="BI1550" s="1"/>
      <c r="BJ1550" s="1"/>
      <c r="BK1550" s="1"/>
      <c r="BL1550" s="1"/>
      <c r="BM1550" s="1"/>
    </row>
    <row r="1551" spans="1:65" ht="16.5" customHeight="1" x14ac:dyDescent="0.25">
      <c r="A1551" s="87">
        <v>26100380</v>
      </c>
      <c r="B1551" s="82" t="s">
        <v>26</v>
      </c>
      <c r="C1551" s="82" t="s">
        <v>2532</v>
      </c>
      <c r="D1551" s="82" t="s">
        <v>1089</v>
      </c>
      <c r="E1551" s="82" t="s">
        <v>1775</v>
      </c>
      <c r="F1551" s="82">
        <v>9</v>
      </c>
      <c r="G1551" s="82">
        <v>2290</v>
      </c>
      <c r="H1551" s="83">
        <v>-75.866666670000001</v>
      </c>
      <c r="I1551" s="93">
        <v>4.0833333300000003</v>
      </c>
      <c r="J1551" s="100">
        <v>33.411764705882355</v>
      </c>
      <c r="K1551" s="100">
        <v>59.722222222222221</v>
      </c>
      <c r="L1551" s="100">
        <v>36.555555555555557</v>
      </c>
      <c r="M1551" s="100">
        <v>31.421052631578949</v>
      </c>
      <c r="N1551" s="100">
        <v>41.789473684210527</v>
      </c>
      <c r="O1551" s="100">
        <v>35.421052631578945</v>
      </c>
      <c r="P1551" s="100">
        <v>46.578947368421055</v>
      </c>
      <c r="Q1551" s="100">
        <v>50.789473684210527</v>
      </c>
      <c r="R1551" s="100">
        <v>67.578947368421055</v>
      </c>
      <c r="S1551" s="100">
        <v>48.684210526315788</v>
      </c>
      <c r="T1551" s="100">
        <v>71.900000000000006</v>
      </c>
      <c r="U1551" s="100">
        <v>51.8</v>
      </c>
      <c r="V1551" s="100">
        <v>48.010000000000005</v>
      </c>
      <c r="W1551" s="100">
        <v>38.25</v>
      </c>
      <c r="X1551" s="100">
        <v>47.9</v>
      </c>
      <c r="Y1551" s="100">
        <v>33.888888888888886</v>
      </c>
      <c r="Z1551" s="100">
        <v>16.944444444444443</v>
      </c>
      <c r="AA1551" s="100">
        <v>14.277777777777779</v>
      </c>
      <c r="AB1551" s="100">
        <v>26.111111111111111</v>
      </c>
      <c r="AC1551" s="100">
        <v>17.222222222222221</v>
      </c>
      <c r="AD1551" s="100">
        <v>22.666666666666668</v>
      </c>
      <c r="AE1551" s="100">
        <v>17.55</v>
      </c>
      <c r="AF1551" s="100">
        <v>16.149999999999999</v>
      </c>
      <c r="AG1551" s="100">
        <v>27.2</v>
      </c>
      <c r="AH1551" s="100">
        <v>27.3</v>
      </c>
      <c r="AI1551" s="100">
        <v>24.1</v>
      </c>
      <c r="AJ1551" s="100">
        <v>40.6</v>
      </c>
      <c r="AK1551" s="100">
        <v>37.10526315789474</v>
      </c>
      <c r="AL1551" s="100">
        <v>73.05263157894737</v>
      </c>
      <c r="AM1551" s="100">
        <v>96.833333333333329</v>
      </c>
      <c r="AN1551" s="100">
        <v>69.421052631578945</v>
      </c>
      <c r="AO1551" s="100">
        <v>65.368421052631575</v>
      </c>
      <c r="AP1551" s="100">
        <v>78.263157894736835</v>
      </c>
      <c r="AQ1551" s="100">
        <v>52.666666666666664</v>
      </c>
      <c r="AR1551" s="100">
        <v>68.111111111111114</v>
      </c>
      <c r="AS1551" s="100">
        <v>29.166666666666668</v>
      </c>
      <c r="AT1551" s="1" t="s">
        <v>5204</v>
      </c>
      <c r="AU1551" s="1"/>
      <c r="AV1551" s="1"/>
      <c r="AW1551" s="1"/>
      <c r="AX1551" s="1"/>
      <c r="AY1551" s="1"/>
      <c r="AZ1551" s="1"/>
      <c r="BA1551" s="1"/>
      <c r="BB1551" s="1"/>
      <c r="BC1551" s="1"/>
      <c r="BD1551" s="1"/>
      <c r="BE1551" s="1"/>
      <c r="BF1551" s="1"/>
      <c r="BG1551" s="1"/>
      <c r="BH1551" s="1"/>
      <c r="BI1551" s="1"/>
      <c r="BJ1551" s="1"/>
      <c r="BK1551" s="1"/>
      <c r="BL1551" s="1"/>
      <c r="BM1551" s="1"/>
    </row>
    <row r="1552" spans="1:65" ht="16.5" customHeight="1" x14ac:dyDescent="0.25">
      <c r="A1552" s="87">
        <v>26125130</v>
      </c>
      <c r="B1552" s="82" t="s">
        <v>56</v>
      </c>
      <c r="C1552" s="82" t="s">
        <v>1827</v>
      </c>
      <c r="D1552" s="82" t="s">
        <v>1089</v>
      </c>
      <c r="E1552" s="82" t="s">
        <v>1775</v>
      </c>
      <c r="F1552" s="82">
        <v>9</v>
      </c>
      <c r="G1552" s="82">
        <v>1749</v>
      </c>
      <c r="H1552" s="83">
        <v>-75.832361110000008</v>
      </c>
      <c r="I1552" s="93">
        <v>4.1850555599999995</v>
      </c>
      <c r="J1552" s="100">
        <v>52.616666666666667</v>
      </c>
      <c r="K1552" s="100">
        <v>54.753333333333345</v>
      </c>
      <c r="L1552" s="100">
        <v>47.580000000000005</v>
      </c>
      <c r="M1552" s="100">
        <v>48.903571428571432</v>
      </c>
      <c r="N1552" s="100">
        <v>57.951724137931038</v>
      </c>
      <c r="O1552" s="100">
        <v>60.016666666666666</v>
      </c>
      <c r="P1552" s="100">
        <v>74.106896551724148</v>
      </c>
      <c r="Q1552" s="100">
        <v>73.213793103448282</v>
      </c>
      <c r="R1552" s="100">
        <v>106.46296296296296</v>
      </c>
      <c r="S1552" s="100">
        <v>108.33000000000001</v>
      </c>
      <c r="T1552" s="100">
        <v>107.53666666666666</v>
      </c>
      <c r="U1552" s="100">
        <v>88.886666666666684</v>
      </c>
      <c r="V1552" s="100">
        <v>91.5</v>
      </c>
      <c r="W1552" s="100">
        <v>84.814285714285717</v>
      </c>
      <c r="X1552" s="100">
        <v>90.025925925925918</v>
      </c>
      <c r="Y1552" s="100">
        <v>59.914814814814818</v>
      </c>
      <c r="Z1552" s="100">
        <v>38.774074074074079</v>
      </c>
      <c r="AA1552" s="100">
        <v>43.024999999999991</v>
      </c>
      <c r="AB1552" s="100">
        <v>34.65</v>
      </c>
      <c r="AC1552" s="100">
        <v>29.093103448275862</v>
      </c>
      <c r="AD1552" s="100">
        <v>35.321428571428577</v>
      </c>
      <c r="AE1552" s="100">
        <v>22.569230769230771</v>
      </c>
      <c r="AF1552" s="100">
        <v>33.919230769230765</v>
      </c>
      <c r="AG1552" s="100">
        <v>39.86666666666666</v>
      </c>
      <c r="AH1552" s="100">
        <v>42.56428571428571</v>
      </c>
      <c r="AI1552" s="100">
        <v>56.675000000000004</v>
      </c>
      <c r="AJ1552" s="100">
        <v>77.753846153846141</v>
      </c>
      <c r="AK1552" s="100">
        <v>82.727586206896532</v>
      </c>
      <c r="AL1552" s="100">
        <v>110.38275862068967</v>
      </c>
      <c r="AM1552" s="100">
        <v>121.4103448275862</v>
      </c>
      <c r="AN1552" s="100">
        <v>97.631034482758636</v>
      </c>
      <c r="AO1552" s="100">
        <v>102.34827586206895</v>
      </c>
      <c r="AP1552" s="100">
        <v>108.2703703703704</v>
      </c>
      <c r="AQ1552" s="100">
        <v>75.579310344827576</v>
      </c>
      <c r="AR1552" s="100">
        <v>90.32068965517243</v>
      </c>
      <c r="AS1552" s="100">
        <v>50.326923076923087</v>
      </c>
      <c r="AT1552" s="1"/>
      <c r="AU1552" s="1"/>
      <c r="AV1552" s="1"/>
      <c r="AW1552" s="1"/>
      <c r="AX1552" s="1"/>
      <c r="AY1552" s="1"/>
      <c r="AZ1552" s="1"/>
      <c r="BA1552" s="1"/>
      <c r="BB1552" s="1"/>
      <c r="BC1552" s="1"/>
      <c r="BD1552" s="1"/>
      <c r="BE1552" s="1"/>
      <c r="BF1552" s="1"/>
      <c r="BG1552" s="1"/>
      <c r="BH1552" s="1"/>
      <c r="BI1552" s="1"/>
      <c r="BJ1552" s="1"/>
      <c r="BK1552" s="1"/>
      <c r="BL1552" s="1"/>
      <c r="BM1552" s="1"/>
    </row>
    <row r="1553" spans="1:65" ht="16.5" customHeight="1" x14ac:dyDescent="0.25">
      <c r="A1553" s="87">
        <v>26110220</v>
      </c>
      <c r="B1553" s="82" t="s">
        <v>26</v>
      </c>
      <c r="C1553" s="82" t="s">
        <v>1274</v>
      </c>
      <c r="D1553" s="82" t="s">
        <v>1829</v>
      </c>
      <c r="E1553" s="82" t="s">
        <v>1775</v>
      </c>
      <c r="F1553" s="82">
        <v>9</v>
      </c>
      <c r="G1553" s="82">
        <v>1750</v>
      </c>
      <c r="H1553" s="83">
        <v>-76.116666670000001</v>
      </c>
      <c r="I1553" s="93">
        <v>4.68333333</v>
      </c>
      <c r="J1553" s="100">
        <v>17.75</v>
      </c>
      <c r="K1553" s="100">
        <v>26</v>
      </c>
      <c r="L1553" s="100">
        <v>22.45</v>
      </c>
      <c r="M1553" s="100">
        <v>24.9</v>
      </c>
      <c r="N1553" s="100">
        <v>19.75</v>
      </c>
      <c r="O1553" s="100">
        <v>27.210526315789473</v>
      </c>
      <c r="P1553" s="100">
        <v>30.25</v>
      </c>
      <c r="Q1553" s="100">
        <v>28.4</v>
      </c>
      <c r="R1553" s="100">
        <v>37.5</v>
      </c>
      <c r="S1553" s="100">
        <v>49.7</v>
      </c>
      <c r="T1553" s="100">
        <v>60.7</v>
      </c>
      <c r="U1553" s="100">
        <v>58.1</v>
      </c>
      <c r="V1553" s="100">
        <v>47.45</v>
      </c>
      <c r="W1553" s="100">
        <v>43.2</v>
      </c>
      <c r="X1553" s="100">
        <v>49.8</v>
      </c>
      <c r="Y1553" s="100">
        <v>36.35</v>
      </c>
      <c r="Z1553" s="100">
        <v>21.5</v>
      </c>
      <c r="AA1553" s="100">
        <v>23.1</v>
      </c>
      <c r="AB1553" s="100">
        <v>26.65</v>
      </c>
      <c r="AC1553" s="100">
        <v>21.2</v>
      </c>
      <c r="AD1553" s="100">
        <v>25.105263157894736</v>
      </c>
      <c r="AE1553" s="100">
        <v>16.649999999999999</v>
      </c>
      <c r="AF1553" s="100">
        <v>20.2</v>
      </c>
      <c r="AG1553" s="100">
        <v>27.25</v>
      </c>
      <c r="AH1553" s="100">
        <v>29.5</v>
      </c>
      <c r="AI1553" s="100">
        <v>32.25</v>
      </c>
      <c r="AJ1553" s="100">
        <v>47.85</v>
      </c>
      <c r="AK1553" s="100">
        <v>36</v>
      </c>
      <c r="AL1553" s="100">
        <v>41.9</v>
      </c>
      <c r="AM1553" s="100">
        <v>47.94736842105263</v>
      </c>
      <c r="AN1553" s="100">
        <v>56.8</v>
      </c>
      <c r="AO1553" s="100">
        <v>38.799999999999997</v>
      </c>
      <c r="AP1553" s="100">
        <v>47.85</v>
      </c>
      <c r="AQ1553" s="100">
        <v>30.95</v>
      </c>
      <c r="AR1553" s="100">
        <v>30.75</v>
      </c>
      <c r="AS1553" s="100">
        <v>13.888888888888889</v>
      </c>
      <c r="AT1553" s="1" t="s">
        <v>5204</v>
      </c>
      <c r="AU1553" s="1"/>
      <c r="AV1553" s="1"/>
      <c r="AW1553" s="1"/>
      <c r="AX1553" s="1"/>
      <c r="AY1553" s="1"/>
      <c r="AZ1553" s="1"/>
      <c r="BA1553" s="1"/>
      <c r="BB1553" s="1"/>
      <c r="BC1553" s="1"/>
      <c r="BD1553" s="1"/>
      <c r="BE1553" s="1"/>
      <c r="BF1553" s="1"/>
      <c r="BG1553" s="1"/>
      <c r="BH1553" s="1"/>
      <c r="BI1553" s="1"/>
      <c r="BJ1553" s="1"/>
      <c r="BK1553" s="1"/>
      <c r="BL1553" s="1"/>
      <c r="BM1553" s="1"/>
    </row>
    <row r="1554" spans="1:65" ht="16.5" customHeight="1" x14ac:dyDescent="0.25">
      <c r="A1554" s="87">
        <v>26110300</v>
      </c>
      <c r="B1554" s="82" t="s">
        <v>26</v>
      </c>
      <c r="C1554" s="82" t="s">
        <v>1828</v>
      </c>
      <c r="D1554" s="82" t="s">
        <v>1829</v>
      </c>
      <c r="E1554" s="82" t="s">
        <v>1775</v>
      </c>
      <c r="F1554" s="82">
        <v>9</v>
      </c>
      <c r="G1554" s="82">
        <v>940</v>
      </c>
      <c r="H1554" s="83">
        <v>-76.034444440000001</v>
      </c>
      <c r="I1554" s="93">
        <v>4.6163888899999996</v>
      </c>
      <c r="J1554" s="100">
        <v>13.9</v>
      </c>
      <c r="K1554" s="100">
        <v>11.366666666666667</v>
      </c>
      <c r="L1554" s="100">
        <v>12</v>
      </c>
      <c r="M1554" s="100">
        <v>23.7</v>
      </c>
      <c r="N1554" s="100">
        <v>25.066666666666666</v>
      </c>
      <c r="O1554" s="100">
        <v>20.5</v>
      </c>
      <c r="P1554" s="100">
        <v>28.413793103448278</v>
      </c>
      <c r="Q1554" s="100">
        <v>36.03448275862069</v>
      </c>
      <c r="R1554" s="100">
        <v>41.5</v>
      </c>
      <c r="S1554" s="100">
        <v>44.5</v>
      </c>
      <c r="T1554" s="100">
        <v>56.06666666666667</v>
      </c>
      <c r="U1554" s="100">
        <v>45.931034482758619</v>
      </c>
      <c r="V1554" s="100">
        <v>45.166666666666664</v>
      </c>
      <c r="W1554" s="100">
        <v>51.110344827586211</v>
      </c>
      <c r="X1554" s="100">
        <v>45.9</v>
      </c>
      <c r="Y1554" s="100">
        <v>35.733333333333334</v>
      </c>
      <c r="Z1554" s="100">
        <v>16.7</v>
      </c>
      <c r="AA1554" s="100">
        <v>25.827586206896552</v>
      </c>
      <c r="AB1554" s="100">
        <v>30.766666666666666</v>
      </c>
      <c r="AC1554" s="100">
        <v>21.933333333333334</v>
      </c>
      <c r="AD1554" s="100">
        <v>31.333333333333332</v>
      </c>
      <c r="AE1554" s="100">
        <v>17.633333333333333</v>
      </c>
      <c r="AF1554" s="100">
        <v>21.566666666666666</v>
      </c>
      <c r="AG1554" s="100">
        <v>28.966666666666665</v>
      </c>
      <c r="AH1554" s="100">
        <v>27.931034482758619</v>
      </c>
      <c r="AI1554" s="100">
        <v>29.586206896551722</v>
      </c>
      <c r="AJ1554" s="100">
        <v>37.058620689655172</v>
      </c>
      <c r="AK1554" s="100">
        <v>40.25</v>
      </c>
      <c r="AL1554" s="100">
        <v>32.407142857142858</v>
      </c>
      <c r="AM1554" s="100">
        <v>34.142857142857146</v>
      </c>
      <c r="AN1554" s="100">
        <v>40.931034482758619</v>
      </c>
      <c r="AO1554" s="100">
        <v>35.379310344827587</v>
      </c>
      <c r="AP1554" s="100">
        <v>29.642857142857142</v>
      </c>
      <c r="AQ1554" s="100">
        <v>19.565517241379311</v>
      </c>
      <c r="AR1554" s="100">
        <v>20.310344827586206</v>
      </c>
      <c r="AS1554" s="100">
        <v>11.689655172413794</v>
      </c>
      <c r="AT1554" s="1"/>
      <c r="AU1554" s="1"/>
      <c r="AV1554" s="1"/>
      <c r="AW1554" s="1"/>
      <c r="AX1554" s="1"/>
      <c r="AY1554" s="1"/>
      <c r="AZ1554" s="1"/>
      <c r="BA1554" s="1"/>
      <c r="BB1554" s="1"/>
      <c r="BC1554" s="1"/>
      <c r="BD1554" s="1"/>
      <c r="BE1554" s="1"/>
      <c r="BF1554" s="1"/>
      <c r="BG1554" s="1"/>
      <c r="BH1554" s="1"/>
      <c r="BI1554" s="1"/>
      <c r="BJ1554" s="1"/>
      <c r="BK1554" s="1"/>
      <c r="BL1554" s="1"/>
      <c r="BM1554" s="1"/>
    </row>
    <row r="1555" spans="1:65" ht="16.5" customHeight="1" x14ac:dyDescent="0.25">
      <c r="A1555" s="87">
        <v>26110330</v>
      </c>
      <c r="B1555" s="82" t="s">
        <v>26</v>
      </c>
      <c r="C1555" s="82" t="s">
        <v>2549</v>
      </c>
      <c r="D1555" s="82" t="s">
        <v>1829</v>
      </c>
      <c r="E1555" s="82" t="s">
        <v>1775</v>
      </c>
      <c r="F1555" s="82">
        <v>9</v>
      </c>
      <c r="G1555" s="82">
        <v>976</v>
      </c>
      <c r="H1555" s="83">
        <v>-76.099999999999994</v>
      </c>
      <c r="I1555" s="93">
        <v>4.5833333300000003</v>
      </c>
      <c r="J1555" s="100">
        <v>21.05263157894737</v>
      </c>
      <c r="K1555" s="100">
        <v>18.05263157894737</v>
      </c>
      <c r="L1555" s="100">
        <v>18.157894736842106</v>
      </c>
      <c r="M1555" s="100">
        <v>20.25</v>
      </c>
      <c r="N1555" s="100">
        <v>26.9</v>
      </c>
      <c r="O1555" s="100">
        <v>25.25</v>
      </c>
      <c r="P1555" s="100">
        <v>29.9</v>
      </c>
      <c r="Q1555" s="100">
        <v>33.700000000000003</v>
      </c>
      <c r="R1555" s="100">
        <v>43.75</v>
      </c>
      <c r="S1555" s="100">
        <v>58.3</v>
      </c>
      <c r="T1555" s="100">
        <v>67.2</v>
      </c>
      <c r="U1555" s="100">
        <v>54.9</v>
      </c>
      <c r="V1555" s="100">
        <v>51.1</v>
      </c>
      <c r="W1555" s="100">
        <v>47.75</v>
      </c>
      <c r="X1555" s="100">
        <v>44.9</v>
      </c>
      <c r="Y1555" s="100">
        <v>45.95</v>
      </c>
      <c r="Z1555" s="100">
        <v>20.95</v>
      </c>
      <c r="AA1555" s="100">
        <v>35.35</v>
      </c>
      <c r="AB1555" s="100">
        <v>28.6</v>
      </c>
      <c r="AC1555" s="100">
        <v>25.05</v>
      </c>
      <c r="AD1555" s="100">
        <v>26.35</v>
      </c>
      <c r="AE1555" s="100">
        <v>20.45</v>
      </c>
      <c r="AF1555" s="100">
        <v>20.399999999999999</v>
      </c>
      <c r="AG1555" s="100">
        <v>23.9</v>
      </c>
      <c r="AH1555" s="100">
        <v>34.5</v>
      </c>
      <c r="AI1555" s="100">
        <v>31.8</v>
      </c>
      <c r="AJ1555" s="100">
        <v>42.5</v>
      </c>
      <c r="AK1555" s="100">
        <v>35.049999999999997</v>
      </c>
      <c r="AL1555" s="100">
        <v>49.15</v>
      </c>
      <c r="AM1555" s="100">
        <v>48.4</v>
      </c>
      <c r="AN1555" s="100">
        <v>52.7</v>
      </c>
      <c r="AO1555" s="100">
        <v>43.3</v>
      </c>
      <c r="AP1555" s="100">
        <v>46.4</v>
      </c>
      <c r="AQ1555" s="100">
        <v>31.1</v>
      </c>
      <c r="AR1555" s="100">
        <v>40.25</v>
      </c>
      <c r="AS1555" s="100">
        <v>15.65</v>
      </c>
      <c r="AT1555" s="1" t="s">
        <v>5204</v>
      </c>
      <c r="AU1555" s="1"/>
      <c r="AV1555" s="1"/>
      <c r="AW1555" s="1"/>
      <c r="AX1555" s="1"/>
      <c r="AY1555" s="1"/>
      <c r="AZ1555" s="1"/>
      <c r="BA1555" s="1"/>
      <c r="BB1555" s="1"/>
      <c r="BC1555" s="1"/>
      <c r="BD1555" s="1"/>
      <c r="BE1555" s="1"/>
      <c r="BF1555" s="1"/>
      <c r="BG1555" s="1"/>
      <c r="BH1555" s="1"/>
      <c r="BI1555" s="1"/>
      <c r="BJ1555" s="1"/>
      <c r="BK1555" s="1"/>
      <c r="BL1555" s="1"/>
      <c r="BM1555" s="1"/>
    </row>
    <row r="1556" spans="1:65" ht="16.5" customHeight="1" x14ac:dyDescent="0.25">
      <c r="A1556" s="87">
        <v>26110430</v>
      </c>
      <c r="B1556" s="82" t="s">
        <v>26</v>
      </c>
      <c r="C1556" s="82" t="s">
        <v>2553</v>
      </c>
      <c r="D1556" s="82" t="s">
        <v>1829</v>
      </c>
      <c r="E1556" s="82" t="s">
        <v>1775</v>
      </c>
      <c r="F1556" s="82">
        <v>9</v>
      </c>
      <c r="G1556" s="82">
        <v>1514</v>
      </c>
      <c r="H1556" s="83">
        <v>-76.116666670000001</v>
      </c>
      <c r="I1556" s="93">
        <v>4.6333333300000001</v>
      </c>
      <c r="J1556" s="100">
        <v>20.100000000000001</v>
      </c>
      <c r="K1556" s="100">
        <v>28.15</v>
      </c>
      <c r="L1556" s="100">
        <v>17.5</v>
      </c>
      <c r="M1556" s="100">
        <v>24.35</v>
      </c>
      <c r="N1556" s="100">
        <v>25.95</v>
      </c>
      <c r="O1556" s="100">
        <v>30.35</v>
      </c>
      <c r="P1556" s="100">
        <v>29.85</v>
      </c>
      <c r="Q1556" s="100">
        <v>38.5</v>
      </c>
      <c r="R1556" s="100">
        <v>51.55</v>
      </c>
      <c r="S1556" s="100">
        <v>45.5</v>
      </c>
      <c r="T1556" s="100">
        <v>61.25</v>
      </c>
      <c r="U1556" s="100">
        <v>49</v>
      </c>
      <c r="V1556" s="100">
        <v>49</v>
      </c>
      <c r="W1556" s="100">
        <v>46.35</v>
      </c>
      <c r="X1556" s="100">
        <v>42.25</v>
      </c>
      <c r="Y1556" s="100">
        <v>47.65</v>
      </c>
      <c r="Z1556" s="100">
        <v>17.149999999999999</v>
      </c>
      <c r="AA1556" s="100">
        <v>37.35</v>
      </c>
      <c r="AB1556" s="100">
        <v>27.55</v>
      </c>
      <c r="AC1556" s="100">
        <v>25.95</v>
      </c>
      <c r="AD1556" s="100">
        <v>30.6</v>
      </c>
      <c r="AE1556" s="100">
        <v>19.5</v>
      </c>
      <c r="AF1556" s="100">
        <v>25.25</v>
      </c>
      <c r="AG1556" s="100">
        <v>36.549999999999997</v>
      </c>
      <c r="AH1556" s="100">
        <v>39.1</v>
      </c>
      <c r="AI1556" s="100">
        <v>32.200000000000003</v>
      </c>
      <c r="AJ1556" s="100">
        <v>44.05263157894737</v>
      </c>
      <c r="AK1556" s="100">
        <v>45.9</v>
      </c>
      <c r="AL1556" s="100">
        <v>56.75</v>
      </c>
      <c r="AM1556" s="100">
        <v>60.15</v>
      </c>
      <c r="AN1556" s="100">
        <v>53.1</v>
      </c>
      <c r="AO1556" s="100">
        <v>48.95</v>
      </c>
      <c r="AP1556" s="100">
        <v>43.55</v>
      </c>
      <c r="AQ1556" s="100">
        <v>36.789473684210527</v>
      </c>
      <c r="AR1556" s="100">
        <v>36.35</v>
      </c>
      <c r="AS1556" s="100">
        <v>19.350000000000001</v>
      </c>
      <c r="AT1556" s="1" t="s">
        <v>5204</v>
      </c>
      <c r="AU1556" s="1"/>
      <c r="AV1556" s="1"/>
      <c r="AW1556" s="1"/>
      <c r="AX1556" s="1"/>
      <c r="AY1556" s="1"/>
      <c r="AZ1556" s="1"/>
      <c r="BA1556" s="1"/>
      <c r="BB1556" s="1"/>
      <c r="BC1556" s="1"/>
      <c r="BD1556" s="1"/>
      <c r="BE1556" s="1"/>
      <c r="BF1556" s="1"/>
      <c r="BG1556" s="1"/>
      <c r="BH1556" s="1"/>
      <c r="BI1556" s="1"/>
      <c r="BJ1556" s="1"/>
      <c r="BK1556" s="1"/>
      <c r="BL1556" s="1"/>
      <c r="BM1556" s="1"/>
    </row>
    <row r="1557" spans="1:65" ht="16.5" customHeight="1" x14ac:dyDescent="0.25">
      <c r="A1557" s="87">
        <v>26110440</v>
      </c>
      <c r="B1557" s="82" t="s">
        <v>26</v>
      </c>
      <c r="C1557" s="82" t="s">
        <v>2554</v>
      </c>
      <c r="D1557" s="82" t="s">
        <v>1829</v>
      </c>
      <c r="E1557" s="82" t="s">
        <v>1775</v>
      </c>
      <c r="F1557" s="82">
        <v>9</v>
      </c>
      <c r="G1557" s="82">
        <v>1807</v>
      </c>
      <c r="H1557" s="83">
        <v>-76.099999999999994</v>
      </c>
      <c r="I1557" s="93">
        <v>4.6333333300000001</v>
      </c>
      <c r="J1557" s="100">
        <v>31.85</v>
      </c>
      <c r="K1557" s="100">
        <v>30.25</v>
      </c>
      <c r="L1557" s="100">
        <v>26.105263157894736</v>
      </c>
      <c r="M1557" s="100">
        <v>26.1</v>
      </c>
      <c r="N1557" s="100">
        <v>38</v>
      </c>
      <c r="O1557" s="100">
        <v>30.55</v>
      </c>
      <c r="P1557" s="100">
        <v>40.799999999999997</v>
      </c>
      <c r="Q1557" s="100">
        <v>56.55</v>
      </c>
      <c r="R1557" s="100">
        <v>59.2</v>
      </c>
      <c r="S1557" s="100">
        <v>61.45</v>
      </c>
      <c r="T1557" s="100">
        <v>69.099999999999994</v>
      </c>
      <c r="U1557" s="100">
        <v>71.25</v>
      </c>
      <c r="V1557" s="100">
        <v>63.75</v>
      </c>
      <c r="W1557" s="100">
        <v>55.95</v>
      </c>
      <c r="X1557" s="100">
        <v>52.15</v>
      </c>
      <c r="Y1557" s="100">
        <v>60.65</v>
      </c>
      <c r="Z1557" s="100">
        <v>32</v>
      </c>
      <c r="AA1557" s="100">
        <v>33.549999999999997</v>
      </c>
      <c r="AB1557" s="100">
        <v>37.700000000000003</v>
      </c>
      <c r="AC1557" s="100">
        <v>34.049999999999997</v>
      </c>
      <c r="AD1557" s="100">
        <v>43.6</v>
      </c>
      <c r="AE1557" s="100">
        <v>23.9</v>
      </c>
      <c r="AF1557" s="100">
        <v>28.905000000000001</v>
      </c>
      <c r="AG1557" s="100">
        <v>48.95</v>
      </c>
      <c r="AH1557" s="100">
        <v>46.45</v>
      </c>
      <c r="AI1557" s="100">
        <v>42.95</v>
      </c>
      <c r="AJ1557" s="100">
        <v>60.315789473684212</v>
      </c>
      <c r="AK1557" s="100">
        <v>62.1</v>
      </c>
      <c r="AL1557" s="100">
        <v>54.6</v>
      </c>
      <c r="AM1557" s="100">
        <v>67.631578947368425</v>
      </c>
      <c r="AN1557" s="100">
        <v>66.650000000000006</v>
      </c>
      <c r="AO1557" s="100">
        <v>67.7</v>
      </c>
      <c r="AP1557" s="100">
        <v>71.78947368421052</v>
      </c>
      <c r="AQ1557" s="100">
        <v>56.157894736842103</v>
      </c>
      <c r="AR1557" s="100">
        <v>52.157894736842103</v>
      </c>
      <c r="AS1557" s="100">
        <v>25.4</v>
      </c>
      <c r="AT1557" s="1" t="s">
        <v>5204</v>
      </c>
      <c r="AU1557" s="1"/>
      <c r="AV1557" s="1"/>
      <c r="AW1557" s="1"/>
      <c r="AX1557" s="1"/>
      <c r="AY1557" s="1"/>
      <c r="AZ1557" s="1"/>
      <c r="BA1557" s="1"/>
      <c r="BB1557" s="1"/>
      <c r="BC1557" s="1"/>
      <c r="BD1557" s="1"/>
      <c r="BE1557" s="1"/>
      <c r="BF1557" s="1"/>
      <c r="BG1557" s="1"/>
      <c r="BH1557" s="1"/>
      <c r="BI1557" s="1"/>
      <c r="BJ1557" s="1"/>
      <c r="BK1557" s="1"/>
      <c r="BL1557" s="1"/>
      <c r="BM1557" s="1"/>
    </row>
    <row r="1558" spans="1:65" ht="16.5" customHeight="1" x14ac:dyDescent="0.25">
      <c r="A1558" s="87">
        <v>26110160</v>
      </c>
      <c r="B1558" s="82" t="s">
        <v>26</v>
      </c>
      <c r="C1558" s="82" t="s">
        <v>181</v>
      </c>
      <c r="D1558" s="82" t="s">
        <v>1829</v>
      </c>
      <c r="E1558" s="82" t="s">
        <v>1775</v>
      </c>
      <c r="F1558" s="82">
        <v>9</v>
      </c>
      <c r="G1558" s="82">
        <v>974</v>
      </c>
      <c r="H1558" s="83">
        <v>-76.035722220000011</v>
      </c>
      <c r="I1558" s="93">
        <v>4.6848611099999999</v>
      </c>
      <c r="J1558" s="100">
        <v>28.6</v>
      </c>
      <c r="K1558" s="100">
        <v>21.733333333333334</v>
      </c>
      <c r="L1558" s="100">
        <v>21.7</v>
      </c>
      <c r="M1558" s="100">
        <v>21.266666666666666</v>
      </c>
      <c r="N1558" s="100">
        <v>31.503333333333334</v>
      </c>
      <c r="O1558" s="100">
        <v>23.46551724137931</v>
      </c>
      <c r="P1558" s="100">
        <v>29.9</v>
      </c>
      <c r="Q1558" s="100">
        <v>48.62</v>
      </c>
      <c r="R1558" s="100">
        <v>62.166666666666664</v>
      </c>
      <c r="S1558" s="100">
        <v>51.9</v>
      </c>
      <c r="T1558" s="100">
        <v>64.066666666666663</v>
      </c>
      <c r="U1558" s="100">
        <v>58.586206896551722</v>
      </c>
      <c r="V1558" s="100">
        <v>49</v>
      </c>
      <c r="W1558" s="100">
        <v>52.5</v>
      </c>
      <c r="X1558" s="100">
        <v>53.333333333333336</v>
      </c>
      <c r="Y1558" s="100">
        <v>35.466666666666669</v>
      </c>
      <c r="Z1558" s="100">
        <v>26.633333333333333</v>
      </c>
      <c r="AA1558" s="100">
        <v>30.2</v>
      </c>
      <c r="AB1558" s="100">
        <v>34.299999999999997</v>
      </c>
      <c r="AC1558" s="100">
        <v>32.233333333333334</v>
      </c>
      <c r="AD1558" s="100">
        <v>32.620689655172413</v>
      </c>
      <c r="AE1558" s="100">
        <v>23.366666666666667</v>
      </c>
      <c r="AF1558" s="100">
        <v>25.066666666666666</v>
      </c>
      <c r="AG1558" s="100">
        <v>31</v>
      </c>
      <c r="AH1558" s="100">
        <v>32.275862068965516</v>
      </c>
      <c r="AI1558" s="100">
        <v>44.241379310344826</v>
      </c>
      <c r="AJ1558" s="100">
        <v>55.551724137931032</v>
      </c>
      <c r="AK1558" s="100">
        <v>41.888888888888886</v>
      </c>
      <c r="AL1558" s="100">
        <v>49.071428571428569</v>
      </c>
      <c r="AM1558" s="100">
        <v>49.357142857142854</v>
      </c>
      <c r="AN1558" s="100">
        <v>49.244827586206895</v>
      </c>
      <c r="AO1558" s="100">
        <v>43.03448275862069</v>
      </c>
      <c r="AP1558" s="100">
        <v>41.03448275862069</v>
      </c>
      <c r="AQ1558" s="100">
        <v>30.03448275862069</v>
      </c>
      <c r="AR1558" s="100">
        <v>33</v>
      </c>
      <c r="AS1558" s="100">
        <v>18.758620689655171</v>
      </c>
      <c r="AT1558" s="1"/>
      <c r="AU1558" s="1"/>
      <c r="AV1558" s="1"/>
      <c r="AW1558" s="1"/>
      <c r="AX1558" s="1"/>
      <c r="AY1558" s="1"/>
      <c r="AZ1558" s="1"/>
      <c r="BA1558" s="1"/>
      <c r="BB1558" s="1"/>
      <c r="BC1558" s="1"/>
      <c r="BD1558" s="1"/>
      <c r="BE1558" s="1"/>
      <c r="BF1558" s="1"/>
      <c r="BG1558" s="1"/>
      <c r="BH1558" s="1"/>
      <c r="BI1558" s="1"/>
      <c r="BJ1558" s="1"/>
      <c r="BK1558" s="1"/>
      <c r="BL1558" s="1"/>
      <c r="BM1558" s="1"/>
    </row>
    <row r="1559" spans="1:65" ht="16.5" customHeight="1" x14ac:dyDescent="0.25">
      <c r="A1559" s="87">
        <v>26105140</v>
      </c>
      <c r="B1559" s="82" t="s">
        <v>56</v>
      </c>
      <c r="C1559" s="82" t="s">
        <v>1830</v>
      </c>
      <c r="D1559" s="82" t="s">
        <v>1831</v>
      </c>
      <c r="E1559" s="82" t="s">
        <v>1775</v>
      </c>
      <c r="F1559" s="82">
        <v>9</v>
      </c>
      <c r="G1559" s="82">
        <v>2902</v>
      </c>
      <c r="H1559" s="83">
        <v>-75.888027780000002</v>
      </c>
      <c r="I1559" s="93">
        <v>4.0330555600000002</v>
      </c>
      <c r="J1559" s="100">
        <v>24.26</v>
      </c>
      <c r="K1559" s="100">
        <v>31.714285714285722</v>
      </c>
      <c r="L1559" s="100">
        <v>19.603448275862068</v>
      </c>
      <c r="M1559" s="100">
        <v>17.810714285714287</v>
      </c>
      <c r="N1559" s="100">
        <v>24.923333333333336</v>
      </c>
      <c r="O1559" s="100">
        <v>29.783333333333339</v>
      </c>
      <c r="P1559" s="100">
        <v>28.948275862068968</v>
      </c>
      <c r="Q1559" s="100">
        <v>28.97666666666667</v>
      </c>
      <c r="R1559" s="100">
        <v>42.346666666666678</v>
      </c>
      <c r="S1559" s="100">
        <v>37.019999999999996</v>
      </c>
      <c r="T1559" s="100">
        <v>49.286666666666669</v>
      </c>
      <c r="U1559" s="100">
        <v>32.326666666666668</v>
      </c>
      <c r="V1559" s="100">
        <v>34.435714285714283</v>
      </c>
      <c r="W1559" s="100">
        <v>25.427586206896557</v>
      </c>
      <c r="X1559" s="100">
        <v>30.782758620689652</v>
      </c>
      <c r="Y1559" s="100">
        <v>22.175862068965522</v>
      </c>
      <c r="Z1559" s="100">
        <v>16.437037037037037</v>
      </c>
      <c r="AA1559" s="100">
        <v>13.955555555555556</v>
      </c>
      <c r="AB1559" s="100">
        <v>14.621428571428568</v>
      </c>
      <c r="AC1559" s="100">
        <v>13.418518518518518</v>
      </c>
      <c r="AD1559" s="100">
        <v>13.900000000000004</v>
      </c>
      <c r="AE1559" s="100">
        <v>9.85</v>
      </c>
      <c r="AF1559" s="100">
        <v>10.260714285714286</v>
      </c>
      <c r="AG1559" s="100">
        <v>14.714814814814817</v>
      </c>
      <c r="AH1559" s="100">
        <v>13.035714285714286</v>
      </c>
      <c r="AI1559" s="100">
        <v>17.753846153846151</v>
      </c>
      <c r="AJ1559" s="100">
        <v>25.896000000000001</v>
      </c>
      <c r="AK1559" s="100">
        <v>24.353571428571431</v>
      </c>
      <c r="AL1559" s="100">
        <v>51.910714285714285</v>
      </c>
      <c r="AM1559" s="100">
        <v>53.346428571428568</v>
      </c>
      <c r="AN1559" s="100">
        <v>46.942857142857143</v>
      </c>
      <c r="AO1559" s="100">
        <v>58.189285714285695</v>
      </c>
      <c r="AP1559" s="100">
        <v>43.11724137931035</v>
      </c>
      <c r="AQ1559" s="100">
        <v>31.157142857142862</v>
      </c>
      <c r="AR1559" s="100">
        <v>39.222222222222221</v>
      </c>
      <c r="AS1559" s="100">
        <v>24.171428571428574</v>
      </c>
      <c r="AT1559" s="1"/>
      <c r="AU1559" s="1"/>
      <c r="AV1559" s="1"/>
      <c r="AW1559" s="1"/>
      <c r="AX1559" s="1"/>
      <c r="AY1559" s="1"/>
      <c r="AZ1559" s="1"/>
      <c r="BA1559" s="1"/>
      <c r="BB1559" s="1"/>
      <c r="BC1559" s="1"/>
      <c r="BD1559" s="1"/>
      <c r="BE1559" s="1"/>
      <c r="BF1559" s="1"/>
      <c r="BG1559" s="1"/>
      <c r="BH1559" s="1"/>
      <c r="BI1559" s="1"/>
      <c r="BJ1559" s="1"/>
      <c r="BK1559" s="1"/>
      <c r="BL1559" s="1"/>
      <c r="BM1559" s="1"/>
    </row>
    <row r="1560" spans="1:65" ht="16.5" customHeight="1" x14ac:dyDescent="0.25">
      <c r="A1560" s="87">
        <v>26100670</v>
      </c>
      <c r="B1560" s="82" t="s">
        <v>26</v>
      </c>
      <c r="C1560" s="82" t="s">
        <v>2536</v>
      </c>
      <c r="D1560" s="82" t="s">
        <v>1831</v>
      </c>
      <c r="E1560" s="82" t="s">
        <v>1775</v>
      </c>
      <c r="F1560" s="82">
        <v>9</v>
      </c>
      <c r="G1560" s="82">
        <v>2783</v>
      </c>
      <c r="H1560" s="83">
        <v>-75.95</v>
      </c>
      <c r="I1560" s="93">
        <v>3.9833333299999998</v>
      </c>
      <c r="J1560" s="100">
        <v>54.05</v>
      </c>
      <c r="K1560" s="100">
        <v>85.45</v>
      </c>
      <c r="L1560" s="100">
        <v>50.15</v>
      </c>
      <c r="M1560" s="100">
        <v>35.700000000000003</v>
      </c>
      <c r="N1560" s="100">
        <v>47.8</v>
      </c>
      <c r="O1560" s="100">
        <v>43.1</v>
      </c>
      <c r="P1560" s="100">
        <v>44.75</v>
      </c>
      <c r="Q1560" s="100">
        <v>67.900000000000006</v>
      </c>
      <c r="R1560" s="100">
        <v>107.5</v>
      </c>
      <c r="S1560" s="100">
        <v>82.4</v>
      </c>
      <c r="T1560" s="100">
        <v>109.1</v>
      </c>
      <c r="U1560" s="100">
        <v>92.7</v>
      </c>
      <c r="V1560" s="100">
        <v>64.45</v>
      </c>
      <c r="W1560" s="100">
        <v>67.25</v>
      </c>
      <c r="X1560" s="100">
        <v>98.75</v>
      </c>
      <c r="Y1560" s="100">
        <v>52.4</v>
      </c>
      <c r="Z1560" s="100">
        <v>27.65</v>
      </c>
      <c r="AA1560" s="100">
        <v>37.549999999999997</v>
      </c>
      <c r="AB1560" s="100">
        <v>28.95</v>
      </c>
      <c r="AC1560" s="100">
        <v>29.25</v>
      </c>
      <c r="AD1560" s="100">
        <v>32</v>
      </c>
      <c r="AE1560" s="100">
        <v>15</v>
      </c>
      <c r="AF1560" s="100">
        <v>18.100000000000001</v>
      </c>
      <c r="AG1560" s="100">
        <v>31.7</v>
      </c>
      <c r="AH1560" s="100">
        <v>29.2</v>
      </c>
      <c r="AI1560" s="100">
        <v>32.799999999999997</v>
      </c>
      <c r="AJ1560" s="100">
        <v>55.05</v>
      </c>
      <c r="AK1560" s="100">
        <v>54.55</v>
      </c>
      <c r="AL1560" s="100">
        <v>95.7</v>
      </c>
      <c r="AM1560" s="100">
        <v>134.30000000000001</v>
      </c>
      <c r="AN1560" s="100">
        <v>115.25</v>
      </c>
      <c r="AO1560" s="100">
        <v>138.5</v>
      </c>
      <c r="AP1560" s="100">
        <v>128.44999999999999</v>
      </c>
      <c r="AQ1560" s="100">
        <v>77.650000000000006</v>
      </c>
      <c r="AR1560" s="100">
        <v>106.75</v>
      </c>
      <c r="AS1560" s="100">
        <v>47.3</v>
      </c>
      <c r="AT1560" s="1" t="s">
        <v>5204</v>
      </c>
      <c r="AU1560" s="1"/>
      <c r="AV1560" s="1"/>
      <c r="AW1560" s="1"/>
      <c r="AX1560" s="1"/>
      <c r="AY1560" s="1"/>
      <c r="AZ1560" s="1"/>
      <c r="BA1560" s="1"/>
      <c r="BB1560" s="1"/>
      <c r="BC1560" s="1"/>
      <c r="BD1560" s="1"/>
      <c r="BE1560" s="1"/>
      <c r="BF1560" s="1"/>
      <c r="BG1560" s="1"/>
      <c r="BH1560" s="1"/>
      <c r="BI1560" s="1"/>
      <c r="BJ1560" s="1"/>
      <c r="BK1560" s="1"/>
      <c r="BL1560" s="1"/>
      <c r="BM1560" s="1"/>
    </row>
    <row r="1561" spans="1:65" ht="16.5" customHeight="1" x14ac:dyDescent="0.25">
      <c r="A1561" s="87">
        <v>26100660</v>
      </c>
      <c r="B1561" s="82" t="s">
        <v>26</v>
      </c>
      <c r="C1561" s="82" t="s">
        <v>2535</v>
      </c>
      <c r="D1561" s="82" t="s">
        <v>1831</v>
      </c>
      <c r="E1561" s="82" t="s">
        <v>1775</v>
      </c>
      <c r="F1561" s="82">
        <v>9</v>
      </c>
      <c r="G1561" s="82">
        <v>2350</v>
      </c>
      <c r="H1561" s="83">
        <v>-75.966666669999995</v>
      </c>
      <c r="I1561" s="93">
        <v>3.95</v>
      </c>
      <c r="J1561" s="100">
        <v>17.399999999999999</v>
      </c>
      <c r="K1561" s="100">
        <v>28</v>
      </c>
      <c r="L1561" s="100">
        <v>17.75</v>
      </c>
      <c r="M1561" s="100">
        <v>15.25</v>
      </c>
      <c r="N1561" s="100">
        <v>18.75</v>
      </c>
      <c r="O1561" s="100">
        <v>15.25</v>
      </c>
      <c r="P1561" s="100">
        <v>18.842105263157894</v>
      </c>
      <c r="Q1561" s="100">
        <v>28.157894736842106</v>
      </c>
      <c r="R1561" s="100">
        <v>35.789473684210527</v>
      </c>
      <c r="S1561" s="100">
        <v>28.789473684210527</v>
      </c>
      <c r="T1561" s="100">
        <v>36.4</v>
      </c>
      <c r="U1561" s="100">
        <v>27.15</v>
      </c>
      <c r="V1561" s="100">
        <v>25.3</v>
      </c>
      <c r="W1561" s="100">
        <v>21.25</v>
      </c>
      <c r="X1561" s="100">
        <v>29.421052631578949</v>
      </c>
      <c r="Y1561" s="100">
        <v>23.55</v>
      </c>
      <c r="Z1561" s="100">
        <v>9.5500000000000007</v>
      </c>
      <c r="AA1561" s="100">
        <v>11.1</v>
      </c>
      <c r="AB1561" s="100">
        <v>13.25</v>
      </c>
      <c r="AC1561" s="100">
        <v>11.85</v>
      </c>
      <c r="AD1561" s="100">
        <v>8.25</v>
      </c>
      <c r="AE1561" s="100">
        <v>7.1</v>
      </c>
      <c r="AF1561" s="100">
        <v>5.0999999999999996</v>
      </c>
      <c r="AG1561" s="100">
        <v>12</v>
      </c>
      <c r="AH1561" s="100">
        <v>12.4</v>
      </c>
      <c r="AI1561" s="100">
        <v>11.05</v>
      </c>
      <c r="AJ1561" s="100">
        <v>26.8</v>
      </c>
      <c r="AK1561" s="100">
        <v>21.35</v>
      </c>
      <c r="AL1561" s="100">
        <v>39.75</v>
      </c>
      <c r="AM1561" s="100">
        <v>51.8</v>
      </c>
      <c r="AN1561" s="100">
        <v>44.9</v>
      </c>
      <c r="AO1561" s="100">
        <v>43.35</v>
      </c>
      <c r="AP1561" s="100">
        <v>33.578947368421055</v>
      </c>
      <c r="AQ1561" s="100">
        <v>25.9</v>
      </c>
      <c r="AR1561" s="100">
        <v>31.3</v>
      </c>
      <c r="AS1561" s="100">
        <v>16.842105263157894</v>
      </c>
      <c r="AT1561" s="1" t="s">
        <v>5204</v>
      </c>
      <c r="AU1561" s="1"/>
      <c r="AV1561" s="1"/>
      <c r="AW1561" s="1"/>
      <c r="AX1561" s="1"/>
      <c r="AY1561" s="1"/>
      <c r="AZ1561" s="1"/>
      <c r="BA1561" s="1"/>
      <c r="BB1561" s="1"/>
      <c r="BC1561" s="1"/>
      <c r="BD1561" s="1"/>
      <c r="BE1561" s="1"/>
      <c r="BF1561" s="1"/>
      <c r="BG1561" s="1"/>
      <c r="BH1561" s="1"/>
      <c r="BI1561" s="1"/>
      <c r="BJ1561" s="1"/>
      <c r="BK1561" s="1"/>
      <c r="BL1561" s="1"/>
      <c r="BM1561" s="1"/>
    </row>
    <row r="1562" spans="1:65" ht="16.5" customHeight="1" x14ac:dyDescent="0.25">
      <c r="A1562" s="87">
        <v>26105230</v>
      </c>
      <c r="B1562" s="82" t="s">
        <v>56</v>
      </c>
      <c r="C1562" s="82" t="s">
        <v>1832</v>
      </c>
      <c r="D1562" s="82" t="s">
        <v>1831</v>
      </c>
      <c r="E1562" s="82" t="s">
        <v>1775</v>
      </c>
      <c r="F1562" s="82">
        <v>9</v>
      </c>
      <c r="G1562" s="82">
        <v>1119</v>
      </c>
      <c r="H1562" s="83">
        <v>-76.168527779999991</v>
      </c>
      <c r="I1562" s="93">
        <v>4.0283333299999997</v>
      </c>
      <c r="J1562" s="100">
        <v>33.503448275862063</v>
      </c>
      <c r="K1562" s="100">
        <v>29.174074074074081</v>
      </c>
      <c r="L1562" s="100">
        <v>26.441379310344825</v>
      </c>
      <c r="M1562" s="100">
        <v>34.642307692307696</v>
      </c>
      <c r="N1562" s="100">
        <v>33.165384615384625</v>
      </c>
      <c r="O1562" s="100">
        <v>30.144000000000002</v>
      </c>
      <c r="P1562" s="100">
        <v>47.407692307692315</v>
      </c>
      <c r="Q1562" s="100">
        <v>47.522222222222226</v>
      </c>
      <c r="R1562" s="100">
        <v>50.903999999999996</v>
      </c>
      <c r="S1562" s="100">
        <v>47.351999999999997</v>
      </c>
      <c r="T1562" s="100">
        <v>70.253846153846155</v>
      </c>
      <c r="U1562" s="100">
        <v>43</v>
      </c>
      <c r="V1562" s="100">
        <v>40.411111111111104</v>
      </c>
      <c r="W1562" s="100">
        <v>34.469230769230776</v>
      </c>
      <c r="X1562" s="100">
        <v>39.261538461538457</v>
      </c>
      <c r="Y1562" s="100">
        <v>23.833333333333332</v>
      </c>
      <c r="Z1562" s="100">
        <v>21.415384615384617</v>
      </c>
      <c r="AA1562" s="100">
        <v>14.459259259259261</v>
      </c>
      <c r="AB1562" s="100">
        <v>18.055555555555554</v>
      </c>
      <c r="AC1562" s="100">
        <v>17.276923076923076</v>
      </c>
      <c r="AD1562" s="100">
        <v>16.948</v>
      </c>
      <c r="AE1562" s="100">
        <v>18.564</v>
      </c>
      <c r="AF1562" s="100">
        <v>15.890014461994172</v>
      </c>
      <c r="AG1562" s="100">
        <v>19.826923076923077</v>
      </c>
      <c r="AH1562" s="100">
        <v>25.366227951049808</v>
      </c>
      <c r="AI1562" s="100">
        <v>41.238461538461529</v>
      </c>
      <c r="AJ1562" s="100">
        <v>44.680769230769229</v>
      </c>
      <c r="AK1562" s="100">
        <v>41.438021835914022</v>
      </c>
      <c r="AL1562" s="100">
        <v>55.991999999999997</v>
      </c>
      <c r="AM1562" s="100">
        <v>58.768000000000008</v>
      </c>
      <c r="AN1562" s="100">
        <v>50.983999999999995</v>
      </c>
      <c r="AO1562" s="100">
        <v>51.96</v>
      </c>
      <c r="AP1562" s="100">
        <v>44.365384615384635</v>
      </c>
      <c r="AQ1562" s="100">
        <v>41.130769230769225</v>
      </c>
      <c r="AR1562" s="100">
        <v>43.188888888888883</v>
      </c>
      <c r="AS1562" s="100">
        <v>23.224999999999998</v>
      </c>
      <c r="AT1562" s="1" t="s">
        <v>1888</v>
      </c>
      <c r="AU1562" s="1"/>
      <c r="AV1562" s="1"/>
      <c r="AW1562" s="1"/>
      <c r="AX1562" s="1"/>
      <c r="AY1562" s="1"/>
      <c r="AZ1562" s="1"/>
      <c r="BA1562" s="1"/>
      <c r="BB1562" s="1"/>
      <c r="BC1562" s="1"/>
      <c r="BD1562" s="1"/>
      <c r="BE1562" s="1"/>
      <c r="BF1562" s="1"/>
      <c r="BG1562" s="1"/>
      <c r="BH1562" s="1"/>
      <c r="BI1562" s="1"/>
      <c r="BJ1562" s="1"/>
      <c r="BK1562" s="1"/>
      <c r="BL1562" s="1"/>
      <c r="BM1562" s="1"/>
    </row>
    <row r="1563" spans="1:65" ht="16.5" customHeight="1" x14ac:dyDescent="0.25">
      <c r="A1563" s="87">
        <v>26100350</v>
      </c>
      <c r="B1563" s="82" t="s">
        <v>26</v>
      </c>
      <c r="C1563" s="82" t="s">
        <v>1833</v>
      </c>
      <c r="D1563" s="82" t="s">
        <v>1831</v>
      </c>
      <c r="E1563" s="82" t="s">
        <v>1775</v>
      </c>
      <c r="F1563" s="82">
        <v>9</v>
      </c>
      <c r="G1563" s="82">
        <v>1657</v>
      </c>
      <c r="H1563" s="83">
        <v>-75.994749999999996</v>
      </c>
      <c r="I1563" s="93">
        <v>4.0543611099999994</v>
      </c>
      <c r="J1563" s="100">
        <v>51.206896551724135</v>
      </c>
      <c r="K1563" s="100">
        <v>51.372413793103448</v>
      </c>
      <c r="L1563" s="100">
        <v>47.620689655172413</v>
      </c>
      <c r="M1563" s="100">
        <v>36.862068965517238</v>
      </c>
      <c r="N1563" s="100">
        <v>51.483333333333334</v>
      </c>
      <c r="O1563" s="100">
        <v>49.033333333333331</v>
      </c>
      <c r="P1563" s="100">
        <v>52.703333333333333</v>
      </c>
      <c r="Q1563" s="100">
        <v>52.676666666666662</v>
      </c>
      <c r="R1563" s="100">
        <v>71.034482758620683</v>
      </c>
      <c r="S1563" s="100">
        <v>67.3</v>
      </c>
      <c r="T1563" s="100">
        <v>91.033333333333331</v>
      </c>
      <c r="U1563" s="100">
        <v>75.571428571428569</v>
      </c>
      <c r="V1563" s="100">
        <v>55.827586206896555</v>
      </c>
      <c r="W1563" s="100">
        <v>46.321428571428569</v>
      </c>
      <c r="X1563" s="100">
        <v>57.655172413793103</v>
      </c>
      <c r="Y1563" s="100">
        <v>46.896551724137929</v>
      </c>
      <c r="Z1563" s="100">
        <v>29.043333333333333</v>
      </c>
      <c r="AA1563" s="100">
        <v>19.733333333333334</v>
      </c>
      <c r="AB1563" s="100">
        <v>20.240000000000002</v>
      </c>
      <c r="AC1563" s="100">
        <v>14.983333333333333</v>
      </c>
      <c r="AD1563" s="100">
        <v>18.7</v>
      </c>
      <c r="AE1563" s="100">
        <v>16.266666666666666</v>
      </c>
      <c r="AF1563" s="100">
        <v>16.379310344827587</v>
      </c>
      <c r="AG1563" s="100">
        <v>23.7</v>
      </c>
      <c r="AH1563" s="100">
        <v>22.827586206896552</v>
      </c>
      <c r="AI1563" s="100">
        <v>38.206896551724135</v>
      </c>
      <c r="AJ1563" s="100">
        <v>49.413793103448278</v>
      </c>
      <c r="AK1563" s="100">
        <v>63.629629629629626</v>
      </c>
      <c r="AL1563" s="100">
        <v>95.037037037037038</v>
      </c>
      <c r="AM1563" s="100">
        <v>83.84615384615384</v>
      </c>
      <c r="AN1563" s="100">
        <v>91.017857142857139</v>
      </c>
      <c r="AO1563" s="100">
        <v>91.607142857142861</v>
      </c>
      <c r="AP1563" s="100">
        <v>80.071428571428569</v>
      </c>
      <c r="AQ1563" s="100">
        <v>66.714285714285708</v>
      </c>
      <c r="AR1563" s="100">
        <v>71.253571428571419</v>
      </c>
      <c r="AS1563" s="100">
        <v>42.225000000000001</v>
      </c>
      <c r="AT1563" s="1"/>
      <c r="AU1563" s="1"/>
      <c r="AV1563" s="1"/>
      <c r="AW1563" s="1"/>
      <c r="AX1563" s="1"/>
      <c r="AY1563" s="1"/>
      <c r="AZ1563" s="1"/>
      <c r="BA1563" s="1"/>
      <c r="BB1563" s="1"/>
      <c r="BC1563" s="1"/>
      <c r="BD1563" s="1"/>
      <c r="BE1563" s="1"/>
      <c r="BF1563" s="1"/>
      <c r="BG1563" s="1"/>
      <c r="BH1563" s="1"/>
      <c r="BI1563" s="1"/>
      <c r="BJ1563" s="1"/>
      <c r="BK1563" s="1"/>
      <c r="BL1563" s="1"/>
      <c r="BM1563" s="1"/>
    </row>
    <row r="1564" spans="1:65" ht="16.5" customHeight="1" x14ac:dyDescent="0.25">
      <c r="A1564" s="87">
        <v>26100680</v>
      </c>
      <c r="B1564" s="82" t="s">
        <v>26</v>
      </c>
      <c r="C1564" s="82" t="s">
        <v>2537</v>
      </c>
      <c r="D1564" s="82" t="s">
        <v>1831</v>
      </c>
      <c r="E1564" s="82" t="s">
        <v>1775</v>
      </c>
      <c r="F1564" s="82">
        <v>9</v>
      </c>
      <c r="G1564" s="82">
        <v>1560</v>
      </c>
      <c r="H1564" s="83">
        <v>-76.083333329999988</v>
      </c>
      <c r="I1564" s="93">
        <v>4.06666667</v>
      </c>
      <c r="J1564" s="100">
        <v>58.75</v>
      </c>
      <c r="K1564" s="100">
        <v>58.1</v>
      </c>
      <c r="L1564" s="100">
        <v>45.95</v>
      </c>
      <c r="M1564" s="100">
        <v>43.65</v>
      </c>
      <c r="N1564" s="100">
        <v>50.8</v>
      </c>
      <c r="O1564" s="100">
        <v>52.89473684210526</v>
      </c>
      <c r="P1564" s="100">
        <v>82.578947368421055</v>
      </c>
      <c r="Q1564" s="100">
        <v>69.473684210526315</v>
      </c>
      <c r="R1564" s="100">
        <v>96.15789473684211</v>
      </c>
      <c r="S1564" s="100">
        <v>77.84210526315789</v>
      </c>
      <c r="T1564" s="100">
        <v>97.263157894736835</v>
      </c>
      <c r="U1564" s="100">
        <v>84.611111111111114</v>
      </c>
      <c r="V1564" s="100">
        <v>71.263157894736835</v>
      </c>
      <c r="W1564" s="100">
        <v>70.578947368421055</v>
      </c>
      <c r="X1564" s="100">
        <v>76.833333333333329</v>
      </c>
      <c r="Y1564" s="100">
        <v>71.7</v>
      </c>
      <c r="Z1564" s="100">
        <v>50.65</v>
      </c>
      <c r="AA1564" s="100">
        <v>47.35</v>
      </c>
      <c r="AB1564" s="100">
        <v>43.85</v>
      </c>
      <c r="AC1564" s="100">
        <v>39.049999999999997</v>
      </c>
      <c r="AD1564" s="100">
        <v>46.6</v>
      </c>
      <c r="AE1564" s="100">
        <v>41.55</v>
      </c>
      <c r="AF1564" s="100">
        <v>31.1</v>
      </c>
      <c r="AG1564" s="100">
        <v>48.4</v>
      </c>
      <c r="AH1564" s="100">
        <v>53.4</v>
      </c>
      <c r="AI1564" s="100">
        <v>55.15</v>
      </c>
      <c r="AJ1564" s="100">
        <v>79</v>
      </c>
      <c r="AK1564" s="100">
        <v>79.05</v>
      </c>
      <c r="AL1564" s="100">
        <v>96.35</v>
      </c>
      <c r="AM1564" s="100">
        <v>118.5</v>
      </c>
      <c r="AN1564" s="100">
        <v>91.655000000000001</v>
      </c>
      <c r="AO1564" s="100">
        <v>93.4</v>
      </c>
      <c r="AP1564" s="100">
        <v>85.05</v>
      </c>
      <c r="AQ1564" s="100">
        <v>73.7</v>
      </c>
      <c r="AR1564" s="100">
        <v>67.150000000000006</v>
      </c>
      <c r="AS1564" s="100">
        <v>55.25</v>
      </c>
      <c r="AT1564" s="1" t="s">
        <v>5204</v>
      </c>
      <c r="AU1564" s="1"/>
      <c r="AV1564" s="1"/>
      <c r="AW1564" s="1"/>
      <c r="AX1564" s="1"/>
      <c r="AY1564" s="1"/>
      <c r="AZ1564" s="1"/>
      <c r="BA1564" s="1"/>
      <c r="BB1564" s="1"/>
      <c r="BC1564" s="1"/>
      <c r="BD1564" s="1"/>
      <c r="BE1564" s="1"/>
      <c r="BF1564" s="1"/>
      <c r="BG1564" s="1"/>
      <c r="BH1564" s="1"/>
      <c r="BI1564" s="1"/>
      <c r="BJ1564" s="1"/>
      <c r="BK1564" s="1"/>
      <c r="BL1564" s="1"/>
      <c r="BM1564" s="1"/>
    </row>
    <row r="1565" spans="1:65" ht="16.5" customHeight="1" x14ac:dyDescent="0.25">
      <c r="A1565" s="87">
        <v>54030100</v>
      </c>
      <c r="B1565" s="82" t="s">
        <v>26</v>
      </c>
      <c r="C1565" s="82" t="s">
        <v>2886</v>
      </c>
      <c r="D1565" s="82" t="s">
        <v>1835</v>
      </c>
      <c r="E1565" s="82" t="s">
        <v>1775</v>
      </c>
      <c r="F1565" s="82">
        <v>9</v>
      </c>
      <c r="G1565" s="82">
        <v>1524</v>
      </c>
      <c r="H1565" s="83">
        <v>-76.233333329999994</v>
      </c>
      <c r="I1565" s="93">
        <v>4.6666666699999997</v>
      </c>
      <c r="J1565" s="100">
        <v>25.35</v>
      </c>
      <c r="K1565" s="100">
        <v>34.5</v>
      </c>
      <c r="L1565" s="100">
        <v>23.55</v>
      </c>
      <c r="M1565" s="100">
        <v>30.684210526315791</v>
      </c>
      <c r="N1565" s="100">
        <v>29.210526315789473</v>
      </c>
      <c r="O1565" s="100">
        <v>20.526315789473685</v>
      </c>
      <c r="P1565" s="100">
        <v>24.95</v>
      </c>
      <c r="Q1565" s="100">
        <v>36.549999999999997</v>
      </c>
      <c r="R1565" s="100">
        <v>43.95</v>
      </c>
      <c r="S1565" s="100">
        <v>47.25</v>
      </c>
      <c r="T1565" s="100">
        <v>52.33</v>
      </c>
      <c r="U1565" s="100">
        <v>39.75</v>
      </c>
      <c r="V1565" s="100">
        <v>45.6</v>
      </c>
      <c r="W1565" s="100">
        <v>44.9</v>
      </c>
      <c r="X1565" s="100">
        <v>45.8</v>
      </c>
      <c r="Y1565" s="100">
        <v>33.450000000000003</v>
      </c>
      <c r="Z1565" s="100">
        <v>18</v>
      </c>
      <c r="AA1565" s="100">
        <v>22.4</v>
      </c>
      <c r="AB1565" s="100">
        <v>24.3</v>
      </c>
      <c r="AC1565" s="100">
        <v>22.4</v>
      </c>
      <c r="AD1565" s="100">
        <v>27.8</v>
      </c>
      <c r="AE1565" s="100">
        <v>17.05</v>
      </c>
      <c r="AF1565" s="100">
        <v>23.35</v>
      </c>
      <c r="AG1565" s="100">
        <v>29.75</v>
      </c>
      <c r="AH1565" s="100">
        <v>31.4</v>
      </c>
      <c r="AI1565" s="100">
        <v>30.15</v>
      </c>
      <c r="AJ1565" s="100">
        <v>43.625</v>
      </c>
      <c r="AK1565" s="100">
        <v>46.8</v>
      </c>
      <c r="AL1565" s="100">
        <v>46.7</v>
      </c>
      <c r="AM1565" s="100">
        <v>62.35</v>
      </c>
      <c r="AN1565" s="100">
        <v>61.65</v>
      </c>
      <c r="AO1565" s="100">
        <v>60.1</v>
      </c>
      <c r="AP1565" s="100">
        <v>60.05</v>
      </c>
      <c r="AQ1565" s="100">
        <v>45</v>
      </c>
      <c r="AR1565" s="100">
        <v>40.35</v>
      </c>
      <c r="AS1565" s="100">
        <v>19.600000000000001</v>
      </c>
      <c r="AT1565" s="1" t="s">
        <v>5204</v>
      </c>
      <c r="AU1565" s="1"/>
      <c r="AV1565" s="1"/>
      <c r="AW1565" s="1"/>
      <c r="AX1565" s="1"/>
      <c r="AY1565" s="1"/>
      <c r="AZ1565" s="1"/>
      <c r="BA1565" s="1"/>
      <c r="BB1565" s="1"/>
      <c r="BC1565" s="1"/>
      <c r="BD1565" s="1"/>
      <c r="BE1565" s="1"/>
      <c r="BF1565" s="1"/>
      <c r="BG1565" s="1"/>
      <c r="BH1565" s="1"/>
      <c r="BI1565" s="1"/>
      <c r="BJ1565" s="1"/>
      <c r="BK1565" s="1"/>
      <c r="BL1565" s="1"/>
      <c r="BM1565" s="1"/>
    </row>
    <row r="1566" spans="1:65" ht="16.5" customHeight="1" x14ac:dyDescent="0.25">
      <c r="A1566" s="87">
        <v>54030120</v>
      </c>
      <c r="B1566" s="82" t="s">
        <v>26</v>
      </c>
      <c r="C1566" s="82" t="s">
        <v>2887</v>
      </c>
      <c r="D1566" s="82" t="s">
        <v>1835</v>
      </c>
      <c r="E1566" s="82" t="s">
        <v>1775</v>
      </c>
      <c r="F1566" s="82">
        <v>9</v>
      </c>
      <c r="G1566" s="82">
        <v>1395</v>
      </c>
      <c r="H1566" s="83">
        <v>-76.2</v>
      </c>
      <c r="I1566" s="93">
        <v>4.6166666699999999</v>
      </c>
      <c r="J1566" s="100">
        <v>19.2</v>
      </c>
      <c r="K1566" s="100">
        <v>24.8</v>
      </c>
      <c r="L1566" s="100">
        <v>16.95</v>
      </c>
      <c r="M1566" s="100">
        <v>21.8</v>
      </c>
      <c r="N1566" s="100">
        <v>30.6</v>
      </c>
      <c r="O1566" s="100">
        <v>20.8</v>
      </c>
      <c r="P1566" s="100">
        <v>33.6</v>
      </c>
      <c r="Q1566" s="100">
        <v>37.6</v>
      </c>
      <c r="R1566" s="100">
        <v>49.35</v>
      </c>
      <c r="S1566" s="100">
        <v>49.45</v>
      </c>
      <c r="T1566" s="100">
        <v>55.25</v>
      </c>
      <c r="U1566" s="100">
        <v>59.6</v>
      </c>
      <c r="V1566" s="100">
        <v>43.15</v>
      </c>
      <c r="W1566" s="100">
        <v>55</v>
      </c>
      <c r="X1566" s="100">
        <v>53.55</v>
      </c>
      <c r="Y1566" s="100">
        <v>39.950000000000003</v>
      </c>
      <c r="Z1566" s="100">
        <v>21.55</v>
      </c>
      <c r="AA1566" s="100">
        <v>25.75</v>
      </c>
      <c r="AB1566" s="100">
        <v>24.75</v>
      </c>
      <c r="AC1566" s="100">
        <v>24</v>
      </c>
      <c r="AD1566" s="100">
        <v>28.25</v>
      </c>
      <c r="AE1566" s="100">
        <v>22.8</v>
      </c>
      <c r="AF1566" s="100">
        <v>26.65</v>
      </c>
      <c r="AG1566" s="100">
        <v>33.549999999999997</v>
      </c>
      <c r="AH1566" s="100">
        <v>35.85</v>
      </c>
      <c r="AI1566" s="100">
        <v>36.4</v>
      </c>
      <c r="AJ1566" s="100">
        <v>54.25</v>
      </c>
      <c r="AK1566" s="100">
        <v>41.9</v>
      </c>
      <c r="AL1566" s="100">
        <v>37.25</v>
      </c>
      <c r="AM1566" s="100">
        <v>51.10526315789474</v>
      </c>
      <c r="AN1566" s="100">
        <v>41.6</v>
      </c>
      <c r="AO1566" s="100">
        <v>48.05</v>
      </c>
      <c r="AP1566" s="100">
        <v>36.450000000000003</v>
      </c>
      <c r="AQ1566" s="100">
        <v>37.1</v>
      </c>
      <c r="AR1566" s="100">
        <v>24.55</v>
      </c>
      <c r="AS1566" s="100">
        <v>18.5</v>
      </c>
      <c r="AT1566" s="1" t="s">
        <v>5204</v>
      </c>
      <c r="AU1566" s="1"/>
      <c r="AV1566" s="1"/>
      <c r="AW1566" s="1"/>
      <c r="AX1566" s="1"/>
      <c r="AY1566" s="1"/>
      <c r="AZ1566" s="1"/>
      <c r="BA1566" s="1"/>
      <c r="BB1566" s="1"/>
      <c r="BC1566" s="1"/>
      <c r="BD1566" s="1"/>
      <c r="BE1566" s="1"/>
      <c r="BF1566" s="1"/>
      <c r="BG1566" s="1"/>
      <c r="BH1566" s="1"/>
      <c r="BI1566" s="1"/>
      <c r="BJ1566" s="1"/>
      <c r="BK1566" s="1"/>
      <c r="BL1566" s="1"/>
      <c r="BM1566" s="1"/>
    </row>
    <row r="1567" spans="1:65" ht="16.5" customHeight="1" x14ac:dyDescent="0.25">
      <c r="A1567" s="87">
        <v>54030010</v>
      </c>
      <c r="B1567" s="82" t="s">
        <v>26</v>
      </c>
      <c r="C1567" s="82" t="s">
        <v>1834</v>
      </c>
      <c r="D1567" s="82" t="s">
        <v>1835</v>
      </c>
      <c r="E1567" s="82" t="s">
        <v>1775</v>
      </c>
      <c r="F1567" s="82">
        <v>9</v>
      </c>
      <c r="G1567" s="82">
        <v>1689</v>
      </c>
      <c r="H1567" s="83">
        <v>-76.201666669999994</v>
      </c>
      <c r="I1567" s="93">
        <v>4.5728333299999999</v>
      </c>
      <c r="J1567" s="100">
        <v>28</v>
      </c>
      <c r="K1567" s="100">
        <v>26.2</v>
      </c>
      <c r="L1567" s="100">
        <v>15.8</v>
      </c>
      <c r="M1567" s="100">
        <v>30.966666666666665</v>
      </c>
      <c r="N1567" s="100">
        <v>29.8</v>
      </c>
      <c r="O1567" s="100">
        <v>25.866666666666667</v>
      </c>
      <c r="P1567" s="100">
        <v>34.93333333333333</v>
      </c>
      <c r="Q1567" s="100">
        <v>34.200000000000003</v>
      </c>
      <c r="R1567" s="100">
        <v>51.766666666666666</v>
      </c>
      <c r="S1567" s="100">
        <v>54.533333333333331</v>
      </c>
      <c r="T1567" s="100">
        <v>61.166666666666664</v>
      </c>
      <c r="U1567" s="100">
        <v>57.7</v>
      </c>
      <c r="V1567" s="100">
        <v>52.6</v>
      </c>
      <c r="W1567" s="100">
        <v>45.4</v>
      </c>
      <c r="X1567" s="100">
        <v>53.766666666666666</v>
      </c>
      <c r="Y1567" s="100">
        <v>38.310344827586206</v>
      </c>
      <c r="Z1567" s="100">
        <v>26.833333333333332</v>
      </c>
      <c r="AA1567" s="100">
        <v>31.433333333333334</v>
      </c>
      <c r="AB1567" s="100">
        <v>27.233333333333334</v>
      </c>
      <c r="AC1567" s="100">
        <v>21.933333333333334</v>
      </c>
      <c r="AD1567" s="100">
        <v>25.066666666666666</v>
      </c>
      <c r="AE1567" s="100">
        <v>20.758620689655171</v>
      </c>
      <c r="AF1567" s="100">
        <v>25.566666666666666</v>
      </c>
      <c r="AG1567" s="100">
        <v>26.5</v>
      </c>
      <c r="AH1567" s="100">
        <v>31.137931034482758</v>
      </c>
      <c r="AI1567" s="100">
        <v>43.517241379310342</v>
      </c>
      <c r="AJ1567" s="100">
        <v>56.137931034482762</v>
      </c>
      <c r="AK1567" s="100">
        <v>52.214285714285715</v>
      </c>
      <c r="AL1567" s="100">
        <v>62.428571428571431</v>
      </c>
      <c r="AM1567" s="100">
        <v>57.571428571428569</v>
      </c>
      <c r="AN1567" s="100">
        <v>64.58620689655173</v>
      </c>
      <c r="AO1567" s="100">
        <v>53.793103448275865</v>
      </c>
      <c r="AP1567" s="100">
        <v>45.068965517241381</v>
      </c>
      <c r="AQ1567" s="100">
        <v>39.357142857142854</v>
      </c>
      <c r="AR1567" s="100">
        <v>30.862068965517242</v>
      </c>
      <c r="AS1567" s="100">
        <v>27.758620689655171</v>
      </c>
      <c r="AT1567" s="1"/>
      <c r="AU1567" s="1"/>
      <c r="AV1567" s="1"/>
      <c r="AW1567" s="1"/>
      <c r="AX1567" s="1"/>
      <c r="AY1567" s="1"/>
      <c r="AZ1567" s="1"/>
      <c r="BA1567" s="1"/>
      <c r="BB1567" s="1"/>
      <c r="BC1567" s="1"/>
      <c r="BD1567" s="1"/>
      <c r="BE1567" s="1"/>
      <c r="BF1567" s="1"/>
      <c r="BG1567" s="1"/>
      <c r="BH1567" s="1"/>
      <c r="BI1567" s="1"/>
      <c r="BJ1567" s="1"/>
      <c r="BK1567" s="1"/>
      <c r="BL1567" s="1"/>
      <c r="BM1567" s="1"/>
    </row>
    <row r="1568" spans="1:65" ht="16.5" customHeight="1" x14ac:dyDescent="0.25">
      <c r="A1568" s="87">
        <v>54030150</v>
      </c>
      <c r="B1568" s="82" t="s">
        <v>26</v>
      </c>
      <c r="C1568" s="82" t="s">
        <v>1964</v>
      </c>
      <c r="D1568" s="82" t="s">
        <v>1835</v>
      </c>
      <c r="E1568" s="82" t="s">
        <v>1775</v>
      </c>
      <c r="F1568" s="82">
        <v>9</v>
      </c>
      <c r="G1568" s="82">
        <v>990</v>
      </c>
      <c r="H1568" s="83">
        <v>-76.266666669999992</v>
      </c>
      <c r="I1568" s="93">
        <v>4.5999999999999996</v>
      </c>
      <c r="J1568" s="100">
        <v>23</v>
      </c>
      <c r="K1568" s="100">
        <v>27.277777777777779</v>
      </c>
      <c r="L1568" s="100">
        <v>14.526315789473685</v>
      </c>
      <c r="M1568" s="100">
        <v>20.631578947368421</v>
      </c>
      <c r="N1568" s="100">
        <v>35.789473684210527</v>
      </c>
      <c r="O1568" s="100">
        <v>26.894736842105264</v>
      </c>
      <c r="P1568" s="100">
        <v>32.85</v>
      </c>
      <c r="Q1568" s="100">
        <v>31.2</v>
      </c>
      <c r="R1568" s="100">
        <v>32.9</v>
      </c>
      <c r="S1568" s="100">
        <v>31.15</v>
      </c>
      <c r="T1568" s="100">
        <v>43.55</v>
      </c>
      <c r="U1568" s="100">
        <v>38.6</v>
      </c>
      <c r="V1568" s="100">
        <v>35.35</v>
      </c>
      <c r="W1568" s="100">
        <v>33.950000000000003</v>
      </c>
      <c r="X1568" s="100">
        <v>37.9</v>
      </c>
      <c r="Y1568" s="100">
        <v>32.10526315789474</v>
      </c>
      <c r="Z1568" s="100">
        <v>15.526315789473685</v>
      </c>
      <c r="AA1568" s="100">
        <v>21.736842105263158</v>
      </c>
      <c r="AB1568" s="100">
        <v>19.842105263157894</v>
      </c>
      <c r="AC1568" s="100">
        <v>15.894736842105264</v>
      </c>
      <c r="AD1568" s="100">
        <v>23.684210526315791</v>
      </c>
      <c r="AE1568" s="100">
        <v>13.85</v>
      </c>
      <c r="AF1568" s="100">
        <v>12.85</v>
      </c>
      <c r="AG1568" s="100">
        <v>19.75</v>
      </c>
      <c r="AH1568" s="100">
        <v>17.95</v>
      </c>
      <c r="AI1568" s="100">
        <v>19.649999999999999</v>
      </c>
      <c r="AJ1568" s="100">
        <v>38.35</v>
      </c>
      <c r="AK1568" s="100">
        <v>46.55</v>
      </c>
      <c r="AL1568" s="100">
        <v>44.35</v>
      </c>
      <c r="AM1568" s="100">
        <v>60.9</v>
      </c>
      <c r="AN1568" s="100">
        <v>50.3</v>
      </c>
      <c r="AO1568" s="100">
        <v>59.15</v>
      </c>
      <c r="AP1568" s="100">
        <v>49.7</v>
      </c>
      <c r="AQ1568" s="100">
        <v>38.65</v>
      </c>
      <c r="AR1568" s="100">
        <v>40.85</v>
      </c>
      <c r="AS1568" s="100">
        <v>20.05</v>
      </c>
      <c r="AT1568" s="1" t="s">
        <v>5204</v>
      </c>
      <c r="AU1568" s="1"/>
      <c r="AV1568" s="1"/>
      <c r="AW1568" s="1"/>
      <c r="AX1568" s="1"/>
      <c r="AY1568" s="1"/>
      <c r="AZ1568" s="1"/>
      <c r="BA1568" s="1"/>
      <c r="BB1568" s="1"/>
      <c r="BC1568" s="1"/>
      <c r="BD1568" s="1"/>
      <c r="BE1568" s="1"/>
      <c r="BF1568" s="1"/>
      <c r="BG1568" s="1"/>
      <c r="BH1568" s="1"/>
      <c r="BI1568" s="1"/>
      <c r="BJ1568" s="1"/>
      <c r="BK1568" s="1"/>
      <c r="BL1568" s="1"/>
      <c r="BM1568" s="1"/>
    </row>
    <row r="1569" spans="1:65" ht="16.5" customHeight="1" x14ac:dyDescent="0.25">
      <c r="A1569" s="87">
        <v>26080070</v>
      </c>
      <c r="B1569" s="82" t="s">
        <v>26</v>
      </c>
      <c r="C1569" s="82" t="s">
        <v>1836</v>
      </c>
      <c r="D1569" s="82" t="s">
        <v>1836</v>
      </c>
      <c r="E1569" s="82" t="s">
        <v>1775</v>
      </c>
      <c r="F1569" s="82">
        <v>9</v>
      </c>
      <c r="G1569" s="82">
        <v>974</v>
      </c>
      <c r="H1569" s="83">
        <v>-76.429722220000002</v>
      </c>
      <c r="I1569" s="93">
        <v>3.69852778</v>
      </c>
      <c r="J1569" s="100">
        <v>12.3</v>
      </c>
      <c r="K1569" s="100">
        <v>11.9</v>
      </c>
      <c r="L1569" s="100">
        <v>12.666666666666666</v>
      </c>
      <c r="M1569" s="100">
        <v>17.7</v>
      </c>
      <c r="N1569" s="100">
        <v>16.275862068965516</v>
      </c>
      <c r="O1569" s="100">
        <v>16.2</v>
      </c>
      <c r="P1569" s="100">
        <v>22.4</v>
      </c>
      <c r="Q1569" s="100">
        <v>29.4</v>
      </c>
      <c r="R1569" s="100">
        <v>42.43333333333333</v>
      </c>
      <c r="S1569" s="100">
        <v>36.299999999999997</v>
      </c>
      <c r="T1569" s="100">
        <v>43.133333333333333</v>
      </c>
      <c r="U1569" s="100">
        <v>33.700000000000003</v>
      </c>
      <c r="V1569" s="100">
        <v>36.56666666666667</v>
      </c>
      <c r="W1569" s="100">
        <v>25.633333333333333</v>
      </c>
      <c r="X1569" s="100">
        <v>29.2</v>
      </c>
      <c r="Y1569" s="100">
        <v>23.433333333333334</v>
      </c>
      <c r="Z1569" s="100">
        <v>17.166666666666668</v>
      </c>
      <c r="AA1569" s="100">
        <v>15.466666666666667</v>
      </c>
      <c r="AB1569" s="100">
        <v>14.733333333333333</v>
      </c>
      <c r="AC1569" s="100">
        <v>10.566666666666666</v>
      </c>
      <c r="AD1569" s="100">
        <v>13.766666666666667</v>
      </c>
      <c r="AE1569" s="100">
        <v>10.433333333333334</v>
      </c>
      <c r="AF1569" s="100">
        <v>8.206666666666667</v>
      </c>
      <c r="AG1569" s="100">
        <v>11.517241379310345</v>
      </c>
      <c r="AH1569" s="100">
        <v>15.766666666666667</v>
      </c>
      <c r="AI1569" s="100">
        <v>24.2</v>
      </c>
      <c r="AJ1569" s="100">
        <v>31.7</v>
      </c>
      <c r="AK1569" s="100">
        <v>33.966666666666669</v>
      </c>
      <c r="AL1569" s="100">
        <v>37.466666666666669</v>
      </c>
      <c r="AM1569" s="100">
        <v>41.033333333333331</v>
      </c>
      <c r="AN1569" s="100">
        <v>32.6</v>
      </c>
      <c r="AO1569" s="100">
        <v>37.633333333333333</v>
      </c>
      <c r="AP1569" s="100">
        <v>28.9</v>
      </c>
      <c r="AQ1569" s="100">
        <v>27.620689655172413</v>
      </c>
      <c r="AR1569" s="100">
        <v>20.862068965517242</v>
      </c>
      <c r="AS1569" s="100">
        <v>16.551724137931036</v>
      </c>
      <c r="AT1569" s="1"/>
      <c r="AU1569" s="1"/>
      <c r="AV1569" s="1"/>
      <c r="AW1569" s="1"/>
      <c r="AX1569" s="1"/>
      <c r="AY1569" s="1"/>
      <c r="AZ1569" s="1"/>
      <c r="BA1569" s="1"/>
      <c r="BB1569" s="1"/>
      <c r="BC1569" s="1"/>
      <c r="BD1569" s="1"/>
      <c r="BE1569" s="1"/>
      <c r="BF1569" s="1"/>
      <c r="BG1569" s="1"/>
      <c r="BH1569" s="1"/>
      <c r="BI1569" s="1"/>
      <c r="BJ1569" s="1"/>
      <c r="BK1569" s="1"/>
      <c r="BL1569" s="1"/>
      <c r="BM1569" s="1"/>
    </row>
    <row r="1570" spans="1:65" ht="16.5" customHeight="1" x14ac:dyDescent="0.25">
      <c r="A1570" s="87">
        <v>26080290</v>
      </c>
      <c r="B1570" s="82" t="s">
        <v>26</v>
      </c>
      <c r="C1570" s="82" t="s">
        <v>1837</v>
      </c>
      <c r="D1570" s="82" t="s">
        <v>1838</v>
      </c>
      <c r="E1570" s="82" t="s">
        <v>1775</v>
      </c>
      <c r="F1570" s="82">
        <v>9</v>
      </c>
      <c r="G1570" s="82">
        <v>962</v>
      </c>
      <c r="H1570" s="83">
        <v>-76.35083333</v>
      </c>
      <c r="I1570" s="93">
        <v>3.8908888899999998</v>
      </c>
      <c r="J1570" s="100">
        <v>16.600000000000001</v>
      </c>
      <c r="K1570" s="100">
        <v>20.399999999999999</v>
      </c>
      <c r="L1570" s="100">
        <v>11.551724137931034</v>
      </c>
      <c r="M1570" s="100">
        <v>19.3</v>
      </c>
      <c r="N1570" s="100">
        <v>21.166666666666668</v>
      </c>
      <c r="O1570" s="100">
        <v>28.137931034482758</v>
      </c>
      <c r="P1570" s="100">
        <v>29.233333333333334</v>
      </c>
      <c r="Q1570" s="100">
        <v>45.72</v>
      </c>
      <c r="R1570" s="100">
        <v>31.178571428571427</v>
      </c>
      <c r="S1570" s="100">
        <v>42.285714285714285</v>
      </c>
      <c r="T1570" s="100">
        <v>56.071428571428569</v>
      </c>
      <c r="U1570" s="100">
        <v>42.777777777777779</v>
      </c>
      <c r="V1570" s="100">
        <v>31.2</v>
      </c>
      <c r="W1570" s="100">
        <v>30.533333333333335</v>
      </c>
      <c r="X1570" s="100">
        <v>33.75</v>
      </c>
      <c r="Y1570" s="100">
        <v>28.733333333333334</v>
      </c>
      <c r="Z1570" s="100">
        <v>20.366666666666667</v>
      </c>
      <c r="AA1570" s="100">
        <v>15.6</v>
      </c>
      <c r="AB1570" s="100">
        <v>15.310344827586206</v>
      </c>
      <c r="AC1570" s="100">
        <v>16.433333333333334</v>
      </c>
      <c r="AD1570" s="100">
        <v>14.633333333333333</v>
      </c>
      <c r="AE1570" s="100">
        <v>17.068965517241381</v>
      </c>
      <c r="AF1570" s="100">
        <v>14.758620689655173</v>
      </c>
      <c r="AG1570" s="100">
        <v>13.689655172413794</v>
      </c>
      <c r="AH1570" s="100">
        <v>22.41</v>
      </c>
      <c r="AI1570" s="100">
        <v>29.2</v>
      </c>
      <c r="AJ1570" s="100">
        <v>37.5</v>
      </c>
      <c r="AK1570" s="100">
        <v>36.482758620689658</v>
      </c>
      <c r="AL1570" s="100">
        <v>45.2</v>
      </c>
      <c r="AM1570" s="100">
        <v>52.678571428571431</v>
      </c>
      <c r="AN1570" s="100">
        <v>45.941379310344828</v>
      </c>
      <c r="AO1570" s="100">
        <v>47.146666666666668</v>
      </c>
      <c r="AP1570" s="100">
        <v>30.455172413793104</v>
      </c>
      <c r="AQ1570" s="100">
        <v>26.831034482758621</v>
      </c>
      <c r="AR1570" s="100">
        <v>28.716666666666665</v>
      </c>
      <c r="AS1570" s="100">
        <v>16.64</v>
      </c>
      <c r="AT1570" s="1"/>
      <c r="AU1570" s="1"/>
      <c r="AV1570" s="1"/>
      <c r="AW1570" s="1"/>
      <c r="AX1570" s="1"/>
      <c r="AY1570" s="1"/>
      <c r="AZ1570" s="1"/>
      <c r="BA1570" s="1"/>
      <c r="BB1570" s="1"/>
      <c r="BC1570" s="1"/>
      <c r="BD1570" s="1"/>
      <c r="BE1570" s="1"/>
      <c r="BF1570" s="1"/>
      <c r="BG1570" s="1"/>
      <c r="BH1570" s="1"/>
      <c r="BI1570" s="1"/>
      <c r="BJ1570" s="1"/>
      <c r="BK1570" s="1"/>
      <c r="BL1570" s="1"/>
      <c r="BM1570" s="1"/>
    </row>
    <row r="1571" spans="1:65" ht="16.5" customHeight="1" x14ac:dyDescent="0.25">
      <c r="A1571" s="87">
        <v>26085130</v>
      </c>
      <c r="B1571" s="82" t="s">
        <v>56</v>
      </c>
      <c r="C1571" s="82" t="s">
        <v>2510</v>
      </c>
      <c r="D1571" s="82" t="s">
        <v>2511</v>
      </c>
      <c r="E1571" s="82" t="s">
        <v>1775</v>
      </c>
      <c r="F1571" s="82">
        <v>9</v>
      </c>
      <c r="G1571" s="82">
        <v>1500</v>
      </c>
      <c r="H1571" s="83">
        <v>-76.566666669999989</v>
      </c>
      <c r="I1571" s="93">
        <v>3.5833333299999999</v>
      </c>
      <c r="J1571" s="100">
        <v>26.75</v>
      </c>
      <c r="K1571" s="100">
        <v>18</v>
      </c>
      <c r="L1571" s="100">
        <v>15.6</v>
      </c>
      <c r="M1571" s="100">
        <v>15.894736842105264</v>
      </c>
      <c r="N1571" s="100">
        <v>18.842105263157894</v>
      </c>
      <c r="O1571" s="100">
        <v>21.95</v>
      </c>
      <c r="P1571" s="100">
        <v>35.700000000000003</v>
      </c>
      <c r="Q1571" s="100">
        <v>35.549999999999997</v>
      </c>
      <c r="R1571" s="100">
        <v>42.55</v>
      </c>
      <c r="S1571" s="100">
        <v>48.65</v>
      </c>
      <c r="T1571" s="100">
        <v>48.75</v>
      </c>
      <c r="U1571" s="100">
        <v>51.55</v>
      </c>
      <c r="V1571" s="100">
        <v>50.75</v>
      </c>
      <c r="W1571" s="100">
        <v>39.85</v>
      </c>
      <c r="X1571" s="100">
        <v>33.299999999999997</v>
      </c>
      <c r="Y1571" s="100">
        <v>31.4</v>
      </c>
      <c r="Z1571" s="100">
        <v>20</v>
      </c>
      <c r="AA1571" s="100">
        <v>14.95</v>
      </c>
      <c r="AB1571" s="100">
        <v>13.25</v>
      </c>
      <c r="AC1571" s="100">
        <v>16.850000000000001</v>
      </c>
      <c r="AD1571" s="100">
        <v>18.899999999999999</v>
      </c>
      <c r="AE1571" s="100">
        <v>11.45</v>
      </c>
      <c r="AF1571" s="100">
        <v>12.9</v>
      </c>
      <c r="AG1571" s="100">
        <v>14.6</v>
      </c>
      <c r="AH1571" s="100">
        <v>19.05</v>
      </c>
      <c r="AI1571" s="100">
        <v>22.25</v>
      </c>
      <c r="AJ1571" s="100">
        <v>28.35</v>
      </c>
      <c r="AK1571" s="100">
        <v>41.65</v>
      </c>
      <c r="AL1571" s="100">
        <v>30.85</v>
      </c>
      <c r="AM1571" s="100">
        <v>44.05</v>
      </c>
      <c r="AN1571" s="100">
        <v>42.95</v>
      </c>
      <c r="AO1571" s="100">
        <v>37.25</v>
      </c>
      <c r="AP1571" s="100">
        <v>42.4</v>
      </c>
      <c r="AQ1571" s="100">
        <v>24.35</v>
      </c>
      <c r="AR1571" s="100">
        <v>32.549999999999997</v>
      </c>
      <c r="AS1571" s="100">
        <v>17.3</v>
      </c>
      <c r="AT1571" s="1" t="s">
        <v>5204</v>
      </c>
      <c r="AU1571" s="1"/>
      <c r="AV1571" s="1"/>
      <c r="AW1571" s="1"/>
      <c r="AX1571" s="1"/>
      <c r="AY1571" s="1"/>
      <c r="AZ1571" s="1"/>
      <c r="BA1571" s="1"/>
      <c r="BB1571" s="1"/>
      <c r="BC1571" s="1"/>
      <c r="BD1571" s="1"/>
      <c r="BE1571" s="1"/>
      <c r="BF1571" s="1"/>
      <c r="BG1571" s="1"/>
      <c r="BH1571" s="1"/>
      <c r="BI1571" s="1"/>
      <c r="BJ1571" s="1"/>
      <c r="BK1571" s="1"/>
      <c r="BL1571" s="1"/>
      <c r="BM1571" s="1"/>
    </row>
    <row r="1572" spans="1:65" ht="16.5" customHeight="1" x14ac:dyDescent="0.25">
      <c r="A1572" s="87">
        <v>26120130</v>
      </c>
      <c r="B1572" s="82" t="s">
        <v>26</v>
      </c>
      <c r="C1572" s="82" t="s">
        <v>1630</v>
      </c>
      <c r="D1572" s="82" t="s">
        <v>1839</v>
      </c>
      <c r="E1572" s="82" t="s">
        <v>1775</v>
      </c>
      <c r="F1572" s="82">
        <v>9</v>
      </c>
      <c r="G1572" s="82">
        <v>1178</v>
      </c>
      <c r="H1572" s="83">
        <v>-75.915416669999999</v>
      </c>
      <c r="I1572" s="93">
        <v>4.4027777800000001</v>
      </c>
      <c r="J1572" s="100">
        <v>33.551724137931032</v>
      </c>
      <c r="K1572" s="100">
        <v>30.6</v>
      </c>
      <c r="L1572" s="100">
        <v>36.178571428571431</v>
      </c>
      <c r="M1572" s="100">
        <v>39.666666666666664</v>
      </c>
      <c r="N1572" s="100">
        <v>35.379310344827587</v>
      </c>
      <c r="O1572" s="100">
        <v>37.714285714285715</v>
      </c>
      <c r="P1572" s="100">
        <v>52.275862068965516</v>
      </c>
      <c r="Q1572" s="100">
        <v>66.089285714285708</v>
      </c>
      <c r="R1572" s="100">
        <v>71.2344827586207</v>
      </c>
      <c r="S1572" s="100">
        <v>71</v>
      </c>
      <c r="T1572" s="100">
        <v>70.666666666666671</v>
      </c>
      <c r="U1572" s="100">
        <v>73.905660699915003</v>
      </c>
      <c r="V1572" s="100">
        <v>66.64</v>
      </c>
      <c r="W1572" s="100">
        <v>57.96153846153846</v>
      </c>
      <c r="X1572" s="100">
        <v>59.12</v>
      </c>
      <c r="Y1572" s="100">
        <v>53.692307692307693</v>
      </c>
      <c r="Z1572" s="100">
        <v>40.214285714285715</v>
      </c>
      <c r="AA1572" s="100">
        <v>37.098447946401741</v>
      </c>
      <c r="AB1572" s="100">
        <v>37.133333333333333</v>
      </c>
      <c r="AC1572" s="100">
        <v>27.52</v>
      </c>
      <c r="AD1572" s="100">
        <v>26.934482758620689</v>
      </c>
      <c r="AE1572" s="100">
        <v>23.2</v>
      </c>
      <c r="AF1572" s="100">
        <v>29.035714285714285</v>
      </c>
      <c r="AG1572" s="100">
        <v>33.678571428571431</v>
      </c>
      <c r="AH1572" s="100">
        <v>34.285714285714285</v>
      </c>
      <c r="AI1572" s="100">
        <v>47.36</v>
      </c>
      <c r="AJ1572" s="100">
        <v>57.730769230769234</v>
      </c>
      <c r="AK1572" s="100">
        <v>56.962962962962962</v>
      </c>
      <c r="AL1572" s="100">
        <v>66.84615384615384</v>
      </c>
      <c r="AM1572" s="100">
        <v>81.2</v>
      </c>
      <c r="AN1572" s="100">
        <v>67</v>
      </c>
      <c r="AO1572" s="100">
        <v>67.81481481481481</v>
      </c>
      <c r="AP1572" s="100">
        <v>55.42307692307692</v>
      </c>
      <c r="AQ1572" s="100">
        <v>42.413793103448278</v>
      </c>
      <c r="AR1572" s="100">
        <v>53.344827586206897</v>
      </c>
      <c r="AS1572" s="100">
        <v>25.5</v>
      </c>
      <c r="AT1572" s="1" t="s">
        <v>1888</v>
      </c>
      <c r="AU1572" s="1"/>
      <c r="AV1572" s="1"/>
      <c r="AW1572" s="1"/>
      <c r="AX1572" s="1"/>
      <c r="AY1572" s="1"/>
      <c r="AZ1572" s="1"/>
      <c r="BA1572" s="1"/>
      <c r="BB1572" s="1"/>
      <c r="BC1572" s="1"/>
      <c r="BD1572" s="1"/>
      <c r="BE1572" s="1"/>
      <c r="BF1572" s="1"/>
      <c r="BG1572" s="1"/>
      <c r="BH1572" s="1"/>
      <c r="BI1572" s="1"/>
      <c r="BJ1572" s="1"/>
      <c r="BK1572" s="1"/>
      <c r="BL1572" s="1"/>
      <c r="BM1572" s="1"/>
    </row>
    <row r="1573" spans="1:65" ht="16.5" customHeight="1" x14ac:dyDescent="0.25">
      <c r="A1573" s="87">
        <v>26120180</v>
      </c>
      <c r="B1573" s="82" t="s">
        <v>26</v>
      </c>
      <c r="C1573" s="82" t="s">
        <v>1840</v>
      </c>
      <c r="D1573" s="82" t="s">
        <v>1839</v>
      </c>
      <c r="E1573" s="82" t="s">
        <v>1775</v>
      </c>
      <c r="F1573" s="82">
        <v>9</v>
      </c>
      <c r="G1573" s="82">
        <v>1071</v>
      </c>
      <c r="H1573" s="83">
        <v>-75.875333329999989</v>
      </c>
      <c r="I1573" s="93">
        <v>4.40930556</v>
      </c>
      <c r="J1573" s="100">
        <v>28.111111111111111</v>
      </c>
      <c r="K1573" s="100">
        <v>26.87037037037037</v>
      </c>
      <c r="L1573" s="100">
        <v>35.446153846153848</v>
      </c>
      <c r="M1573" s="100">
        <v>40.596428571428575</v>
      </c>
      <c r="N1573" s="100">
        <v>42.607142857142854</v>
      </c>
      <c r="O1573" s="100">
        <v>40.36296296296296</v>
      </c>
      <c r="P1573" s="100">
        <v>52.61071428571428</v>
      </c>
      <c r="Q1573" s="100">
        <v>63.803571428571431</v>
      </c>
      <c r="R1573" s="100">
        <v>76.378571428571419</v>
      </c>
      <c r="S1573" s="100">
        <v>81.931034482758633</v>
      </c>
      <c r="T1573" s="100">
        <v>73.83214285714287</v>
      </c>
      <c r="U1573" s="100">
        <v>68.085714285714289</v>
      </c>
      <c r="V1573" s="100">
        <v>75.468965517241372</v>
      </c>
      <c r="W1573" s="100">
        <v>59.127586206896552</v>
      </c>
      <c r="X1573" s="100">
        <v>54.820689655172416</v>
      </c>
      <c r="Y1573" s="100">
        <v>50.310344827586206</v>
      </c>
      <c r="Z1573" s="100">
        <v>37.693103448275856</v>
      </c>
      <c r="AA1573" s="100">
        <v>24.75185185185185</v>
      </c>
      <c r="AB1573" s="100">
        <v>34.162962962962965</v>
      </c>
      <c r="AC1573" s="100">
        <v>31.307692307692307</v>
      </c>
      <c r="AD1573" s="100">
        <v>26.830769230769231</v>
      </c>
      <c r="AE1573" s="100">
        <v>22.229629629629631</v>
      </c>
      <c r="AF1573" s="100">
        <v>26.703703703703702</v>
      </c>
      <c r="AG1573" s="100">
        <v>29.315384615384616</v>
      </c>
      <c r="AH1573" s="100">
        <v>32.43333333333333</v>
      </c>
      <c r="AI1573" s="100">
        <v>46.74444444444444</v>
      </c>
      <c r="AJ1573" s="100">
        <v>65.529629629629625</v>
      </c>
      <c r="AK1573" s="100">
        <v>58.443999999999996</v>
      </c>
      <c r="AL1573" s="100">
        <v>74.983999999999995</v>
      </c>
      <c r="AM1573" s="100">
        <v>84.326923076923094</v>
      </c>
      <c r="AN1573" s="100">
        <v>80.482142857142861</v>
      </c>
      <c r="AO1573" s="100">
        <v>69.51428571428572</v>
      </c>
      <c r="AP1573" s="100">
        <v>57.089285714285715</v>
      </c>
      <c r="AQ1573" s="100">
        <v>43.81071428571429</v>
      </c>
      <c r="AR1573" s="100">
        <v>51.49285714285714</v>
      </c>
      <c r="AS1573" s="100">
        <v>19.607142857142858</v>
      </c>
      <c r="AT1573" s="1"/>
      <c r="AU1573" s="1"/>
      <c r="AV1573" s="1"/>
      <c r="AW1573" s="1"/>
      <c r="AX1573" s="1"/>
      <c r="AY1573" s="1"/>
      <c r="AZ1573" s="1"/>
      <c r="BA1573" s="1"/>
      <c r="BB1573" s="1"/>
      <c r="BC1573" s="1"/>
      <c r="BD1573" s="1"/>
      <c r="BE1573" s="1"/>
      <c r="BF1573" s="1"/>
      <c r="BG1573" s="1"/>
      <c r="BH1573" s="1"/>
      <c r="BI1573" s="1"/>
      <c r="BJ1573" s="1"/>
      <c r="BK1573" s="1"/>
      <c r="BL1573" s="1"/>
      <c r="BM1573" s="1"/>
    </row>
    <row r="1574" spans="1:65" ht="16.5" customHeight="1" x14ac:dyDescent="0.25">
      <c r="A1574" s="87">
        <v>26100400</v>
      </c>
      <c r="B1574" s="82" t="s">
        <v>26</v>
      </c>
      <c r="C1574" s="82" t="s">
        <v>2533</v>
      </c>
      <c r="D1574" s="82" t="s">
        <v>1839</v>
      </c>
      <c r="E1574" s="82" t="s">
        <v>1775</v>
      </c>
      <c r="F1574" s="82">
        <v>9</v>
      </c>
      <c r="G1574" s="82">
        <v>17</v>
      </c>
      <c r="H1574" s="83">
        <v>-76.02</v>
      </c>
      <c r="I1574" s="93">
        <v>4.3099999999999996</v>
      </c>
      <c r="J1574" s="100">
        <v>15.894736842105264</v>
      </c>
      <c r="K1574" s="100">
        <v>18.315789473684209</v>
      </c>
      <c r="L1574" s="100">
        <v>34.842105263157897</v>
      </c>
      <c r="M1574" s="100">
        <v>17.722222222222221</v>
      </c>
      <c r="N1574" s="100">
        <v>28.222222222222221</v>
      </c>
      <c r="O1574" s="100">
        <v>32.625</v>
      </c>
      <c r="P1574" s="100">
        <v>53.905882352941177</v>
      </c>
      <c r="Q1574" s="100">
        <v>41.058823529411768</v>
      </c>
      <c r="R1574" s="100">
        <v>54</v>
      </c>
      <c r="S1574" s="100">
        <v>72.111111111111114</v>
      </c>
      <c r="T1574" s="100">
        <v>58.388888888888886</v>
      </c>
      <c r="U1574" s="100">
        <v>64.277777777777771</v>
      </c>
      <c r="V1574" s="100">
        <v>60.666666666666664</v>
      </c>
      <c r="W1574" s="100">
        <v>50.277777777777779</v>
      </c>
      <c r="X1574" s="100">
        <v>66.473684210526315</v>
      </c>
      <c r="Y1574" s="100">
        <v>56.10526315789474</v>
      </c>
      <c r="Z1574" s="100">
        <v>35.789473684210527</v>
      </c>
      <c r="AA1574" s="100">
        <v>26.105263157894736</v>
      </c>
      <c r="AB1574" s="100">
        <v>46.526315789473685</v>
      </c>
      <c r="AC1574" s="100">
        <v>35.05263157894737</v>
      </c>
      <c r="AD1574" s="100">
        <v>29.263157894736842</v>
      </c>
      <c r="AE1574" s="100">
        <v>16.389473684210525</v>
      </c>
      <c r="AF1574" s="100">
        <v>26.85</v>
      </c>
      <c r="AG1574" s="100">
        <v>35.716666666666669</v>
      </c>
      <c r="AH1574" s="100">
        <v>41.117647058823529</v>
      </c>
      <c r="AI1574" s="100">
        <v>42.823529411764703</v>
      </c>
      <c r="AJ1574" s="100">
        <v>46.647058823529413</v>
      </c>
      <c r="AK1574" s="100">
        <v>47.944444444444443</v>
      </c>
      <c r="AL1574" s="100">
        <v>39.777777777777779</v>
      </c>
      <c r="AM1574" s="100">
        <v>64.17647058823529</v>
      </c>
      <c r="AN1574" s="100">
        <v>70.231578947368419</v>
      </c>
      <c r="AO1574" s="100">
        <v>64.222222222222229</v>
      </c>
      <c r="AP1574" s="100">
        <v>52.842105263157897</v>
      </c>
      <c r="AQ1574" s="100">
        <v>46.368421052631582</v>
      </c>
      <c r="AR1574" s="100">
        <v>48.315789473684212</v>
      </c>
      <c r="AS1574" s="100">
        <v>27.473684210526315</v>
      </c>
      <c r="AT1574" s="1" t="s">
        <v>5204</v>
      </c>
      <c r="AU1574" s="1"/>
      <c r="AV1574" s="1"/>
      <c r="AW1574" s="1"/>
      <c r="AX1574" s="1"/>
      <c r="AY1574" s="1"/>
      <c r="AZ1574" s="1"/>
      <c r="BA1574" s="1"/>
      <c r="BB1574" s="1"/>
      <c r="BC1574" s="1"/>
      <c r="BD1574" s="1"/>
      <c r="BE1574" s="1"/>
      <c r="BF1574" s="1"/>
      <c r="BG1574" s="1"/>
      <c r="BH1574" s="1"/>
      <c r="BI1574" s="1"/>
      <c r="BJ1574" s="1"/>
      <c r="BK1574" s="1"/>
      <c r="BL1574" s="1"/>
      <c r="BM1574" s="1"/>
    </row>
    <row r="1575" spans="1:65" ht="16.5" customHeight="1" x14ac:dyDescent="0.25">
      <c r="A1575" s="87">
        <v>26105110</v>
      </c>
      <c r="B1575" s="82" t="s">
        <v>56</v>
      </c>
      <c r="C1575" s="82" t="s">
        <v>1841</v>
      </c>
      <c r="D1575" s="82" t="s">
        <v>1839</v>
      </c>
      <c r="E1575" s="82" t="s">
        <v>1775</v>
      </c>
      <c r="F1575" s="82">
        <v>9</v>
      </c>
      <c r="G1575" s="82">
        <v>954</v>
      </c>
      <c r="H1575" s="83">
        <v>-76.084527780000002</v>
      </c>
      <c r="I1575" s="93">
        <v>4.3245000000000005</v>
      </c>
      <c r="J1575" s="100">
        <v>17.814814814814813</v>
      </c>
      <c r="K1575" s="100">
        <v>14.348148148148148</v>
      </c>
      <c r="L1575" s="100">
        <v>20.934615384615388</v>
      </c>
      <c r="M1575" s="100">
        <v>17.973076923076921</v>
      </c>
      <c r="N1575" s="100">
        <v>19.923076923076923</v>
      </c>
      <c r="O1575" s="100">
        <v>25.807999999999996</v>
      </c>
      <c r="P1575" s="100">
        <v>38.481481481481481</v>
      </c>
      <c r="Q1575" s="100">
        <v>47.411111111111104</v>
      </c>
      <c r="R1575" s="100">
        <v>44.988888888888887</v>
      </c>
      <c r="S1575" s="100">
        <v>54.130769230769232</v>
      </c>
      <c r="T1575" s="100">
        <v>53.518518518518519</v>
      </c>
      <c r="U1575" s="100">
        <v>55.481481481481481</v>
      </c>
      <c r="V1575" s="100">
        <v>60.392307692307675</v>
      </c>
      <c r="W1575" s="100">
        <v>51.418518518518525</v>
      </c>
      <c r="X1575" s="100">
        <v>60.215999999999994</v>
      </c>
      <c r="Y1575" s="100">
        <v>46.488888888888887</v>
      </c>
      <c r="Z1575" s="100">
        <v>28.559259259259267</v>
      </c>
      <c r="AA1575" s="100">
        <v>22.63703703703704</v>
      </c>
      <c r="AB1575" s="100">
        <v>33.163999999999994</v>
      </c>
      <c r="AC1575" s="100">
        <v>24.096153846153847</v>
      </c>
      <c r="AD1575" s="100">
        <v>31.654797714233393</v>
      </c>
      <c r="AE1575" s="100">
        <v>16.957142857142859</v>
      </c>
      <c r="AF1575" s="100">
        <v>26.610714285714288</v>
      </c>
      <c r="AG1575" s="100">
        <v>26.051851851851854</v>
      </c>
      <c r="AH1575" s="100">
        <v>30.61785714285714</v>
      </c>
      <c r="AI1575" s="100">
        <v>40.842857142857156</v>
      </c>
      <c r="AJ1575" s="100">
        <v>36.755172413793105</v>
      </c>
      <c r="AK1575" s="100">
        <v>46.5448275862069</v>
      </c>
      <c r="AL1575" s="100">
        <v>49.334482758620695</v>
      </c>
      <c r="AM1575" s="100">
        <v>52.348275862068959</v>
      </c>
      <c r="AN1575" s="100">
        <v>49.435714285714297</v>
      </c>
      <c r="AO1575" s="100">
        <v>54.140740740740739</v>
      </c>
      <c r="AP1575" s="100">
        <v>37.9</v>
      </c>
      <c r="AQ1575" s="100">
        <v>31.688461538461532</v>
      </c>
      <c r="AR1575" s="100">
        <v>35.181481481481484</v>
      </c>
      <c r="AS1575" s="100">
        <v>20.923076923076923</v>
      </c>
      <c r="AT1575" s="1" t="s">
        <v>1888</v>
      </c>
      <c r="AU1575" s="1"/>
      <c r="AV1575" s="1"/>
      <c r="AW1575" s="1"/>
      <c r="AX1575" s="1"/>
      <c r="AY1575" s="1"/>
      <c r="AZ1575" s="1"/>
      <c r="BA1575" s="1"/>
      <c r="BB1575" s="1"/>
      <c r="BC1575" s="1"/>
      <c r="BD1575" s="1"/>
      <c r="BE1575" s="1"/>
      <c r="BF1575" s="1"/>
      <c r="BG1575" s="1"/>
      <c r="BH1575" s="1"/>
      <c r="BI1575" s="1"/>
      <c r="BJ1575" s="1"/>
      <c r="BK1575" s="1"/>
      <c r="BL1575" s="1"/>
      <c r="BM1575" s="1"/>
    </row>
    <row r="1576" spans="1:65" ht="16.5" customHeight="1" x14ac:dyDescent="0.25">
      <c r="A1576" s="87">
        <v>26100360</v>
      </c>
      <c r="B1576" s="82" t="s">
        <v>26</v>
      </c>
      <c r="C1576" s="82" t="s">
        <v>2531</v>
      </c>
      <c r="D1576" s="82" t="s">
        <v>1839</v>
      </c>
      <c r="E1576" s="82" t="s">
        <v>1775</v>
      </c>
      <c r="F1576" s="82">
        <v>9</v>
      </c>
      <c r="G1576" s="82">
        <v>1024</v>
      </c>
      <c r="H1576" s="83">
        <v>-75.95</v>
      </c>
      <c r="I1576" s="93">
        <v>4.4000000000000004</v>
      </c>
      <c r="J1576" s="100">
        <v>20.6</v>
      </c>
      <c r="K1576" s="100">
        <v>26.2</v>
      </c>
      <c r="L1576" s="100">
        <v>37.450000000000003</v>
      </c>
      <c r="M1576" s="100">
        <v>31.5</v>
      </c>
      <c r="N1576" s="100">
        <v>37.6</v>
      </c>
      <c r="O1576" s="100">
        <v>34.473684210526315</v>
      </c>
      <c r="P1576" s="100">
        <v>58.85</v>
      </c>
      <c r="Q1576" s="100">
        <v>60.7</v>
      </c>
      <c r="R1576" s="100">
        <v>64.599999999999994</v>
      </c>
      <c r="S1576" s="100">
        <v>82.15</v>
      </c>
      <c r="T1576" s="100">
        <v>70.400000000000006</v>
      </c>
      <c r="U1576" s="100">
        <v>81.150000000000006</v>
      </c>
      <c r="V1576" s="100">
        <v>62.55</v>
      </c>
      <c r="W1576" s="100">
        <v>61.9</v>
      </c>
      <c r="X1576" s="100">
        <v>82.55</v>
      </c>
      <c r="Y1576" s="100">
        <v>70</v>
      </c>
      <c r="Z1576" s="100">
        <v>38.85</v>
      </c>
      <c r="AA1576" s="100">
        <v>36.049999999999997</v>
      </c>
      <c r="AB1576" s="100">
        <v>44.8</v>
      </c>
      <c r="AC1576" s="100">
        <v>39.65</v>
      </c>
      <c r="AD1576" s="100">
        <v>24.9</v>
      </c>
      <c r="AE1576" s="100">
        <v>19.7</v>
      </c>
      <c r="AF1576" s="100">
        <v>20.45</v>
      </c>
      <c r="AG1576" s="100">
        <v>37.950000000000003</v>
      </c>
      <c r="AH1576" s="100">
        <v>50.95</v>
      </c>
      <c r="AI1576" s="100">
        <v>42.85</v>
      </c>
      <c r="AJ1576" s="100">
        <v>56.2</v>
      </c>
      <c r="AK1576" s="100">
        <v>54</v>
      </c>
      <c r="AL1576" s="100">
        <v>56.8</v>
      </c>
      <c r="AM1576" s="100">
        <v>82.9</v>
      </c>
      <c r="AN1576" s="100">
        <v>75.2</v>
      </c>
      <c r="AO1576" s="100">
        <v>68.650000000000006</v>
      </c>
      <c r="AP1576" s="100">
        <v>55</v>
      </c>
      <c r="AQ1576" s="100">
        <v>50.1</v>
      </c>
      <c r="AR1576" s="100">
        <v>49.25</v>
      </c>
      <c r="AS1576" s="100">
        <v>23.25</v>
      </c>
      <c r="AT1576" s="124" t="s">
        <v>5204</v>
      </c>
      <c r="AU1576" s="1"/>
      <c r="AV1576" s="1"/>
      <c r="AW1576" s="1"/>
      <c r="AX1576" s="1"/>
      <c r="AY1576" s="1"/>
      <c r="AZ1576" s="1"/>
      <c r="BA1576" s="1"/>
      <c r="BB1576" s="1"/>
      <c r="BC1576" s="1"/>
      <c r="BD1576" s="1"/>
      <c r="BE1576" s="1"/>
      <c r="BF1576" s="1"/>
      <c r="BG1576" s="1"/>
      <c r="BH1576" s="1"/>
      <c r="BI1576" s="1"/>
      <c r="BJ1576" s="1"/>
      <c r="BK1576" s="1"/>
      <c r="BL1576" s="1"/>
      <c r="BM1576" s="1"/>
    </row>
    <row r="1577" spans="1:65" ht="16.5" customHeight="1" x14ac:dyDescent="0.25">
      <c r="A1577" s="87">
        <v>26100780</v>
      </c>
      <c r="B1577" s="82" t="s">
        <v>26</v>
      </c>
      <c r="C1577" s="82" t="s">
        <v>1839</v>
      </c>
      <c r="D1577" s="82" t="s">
        <v>1839</v>
      </c>
      <c r="E1577" s="82" t="s">
        <v>1775</v>
      </c>
      <c r="F1577" s="82">
        <v>9</v>
      </c>
      <c r="G1577" s="82">
        <v>953</v>
      </c>
      <c r="H1577" s="83">
        <v>-76.073499999999996</v>
      </c>
      <c r="I1577" s="93">
        <v>4.3830555599999999</v>
      </c>
      <c r="J1577" s="100">
        <v>17.066666666666666</v>
      </c>
      <c r="K1577" s="100">
        <v>13.633333333333333</v>
      </c>
      <c r="L1577" s="100">
        <v>17.233333333333334</v>
      </c>
      <c r="M1577" s="100">
        <v>23.766666666666666</v>
      </c>
      <c r="N1577" s="100">
        <v>21</v>
      </c>
      <c r="O1577" s="100">
        <v>22.213333333333331</v>
      </c>
      <c r="P1577" s="100">
        <v>37.4</v>
      </c>
      <c r="Q1577" s="100">
        <v>44.93333333333333</v>
      </c>
      <c r="R1577" s="100">
        <v>37.9</v>
      </c>
      <c r="S1577" s="100">
        <v>49.266666666666666</v>
      </c>
      <c r="T1577" s="100">
        <v>59.655172413793103</v>
      </c>
      <c r="U1577" s="100">
        <v>54.43333333333333</v>
      </c>
      <c r="V1577" s="100">
        <v>53.241379310344826</v>
      </c>
      <c r="W1577" s="100">
        <v>54.344827586206897</v>
      </c>
      <c r="X1577" s="100">
        <v>56.03448275862069</v>
      </c>
      <c r="Y1577" s="100">
        <v>49.775862068965516</v>
      </c>
      <c r="Z1577" s="100">
        <v>25.448275862068964</v>
      </c>
      <c r="AA1577" s="100">
        <v>20.793103448275861</v>
      </c>
      <c r="AB1577" s="100">
        <v>34.124137931034483</v>
      </c>
      <c r="AC1577" s="100">
        <v>27.010344827586206</v>
      </c>
      <c r="AD1577" s="100">
        <v>28.489655172413794</v>
      </c>
      <c r="AE1577" s="100">
        <v>21.586206896551722</v>
      </c>
      <c r="AF1577" s="100">
        <v>30.137931034482758</v>
      </c>
      <c r="AG1577" s="100">
        <v>26.137931034482758</v>
      </c>
      <c r="AH1577" s="100">
        <v>30</v>
      </c>
      <c r="AI1577" s="100">
        <v>40.206896551724135</v>
      </c>
      <c r="AJ1577" s="100">
        <v>47.068965517241381</v>
      </c>
      <c r="AK1577" s="100">
        <v>48.214285714285715</v>
      </c>
      <c r="AL1577" s="100">
        <v>41.25</v>
      </c>
      <c r="AM1577" s="100">
        <v>51.585714285714289</v>
      </c>
      <c r="AN1577" s="100">
        <v>52.413793103448278</v>
      </c>
      <c r="AO1577" s="100">
        <v>48.103448275862071</v>
      </c>
      <c r="AP1577" s="100">
        <v>30.137931034482758</v>
      </c>
      <c r="AQ1577" s="100">
        <v>36.517241379310342</v>
      </c>
      <c r="AR1577" s="100">
        <v>29.068965517241381</v>
      </c>
      <c r="AS1577" s="100">
        <v>21.946428571428573</v>
      </c>
      <c r="AT1577" s="1"/>
      <c r="AU1577" s="1"/>
      <c r="AV1577" s="1"/>
      <c r="AW1577" s="1"/>
      <c r="AX1577" s="1"/>
      <c r="AY1577" s="1"/>
      <c r="AZ1577" s="1"/>
      <c r="BA1577" s="1"/>
      <c r="BB1577" s="1"/>
      <c r="BC1577" s="1"/>
      <c r="BD1577" s="1"/>
      <c r="BE1577" s="1"/>
      <c r="BF1577" s="1"/>
      <c r="BG1577" s="1"/>
      <c r="BH1577" s="1"/>
      <c r="BI1577" s="1"/>
      <c r="BJ1577" s="1"/>
      <c r="BK1577" s="1"/>
      <c r="BL1577" s="1"/>
      <c r="BM1577" s="1"/>
    </row>
    <row r="1578" spans="1:65" ht="16.5" customHeight="1" x14ac:dyDescent="0.25">
      <c r="A1578" s="87">
        <v>42040010</v>
      </c>
      <c r="B1578" s="82" t="s">
        <v>26</v>
      </c>
      <c r="C1578" s="82" t="s">
        <v>1842</v>
      </c>
      <c r="D1578" s="82" t="s">
        <v>1843</v>
      </c>
      <c r="E1578" s="82" t="s">
        <v>1844</v>
      </c>
      <c r="F1578" s="82">
        <v>3</v>
      </c>
      <c r="G1578" s="82">
        <v>200</v>
      </c>
      <c r="H1578" s="83">
        <v>-71.040000000000006</v>
      </c>
      <c r="I1578" s="93">
        <v>0.87</v>
      </c>
      <c r="J1578" s="100">
        <v>73.41379310344827</v>
      </c>
      <c r="K1578" s="100">
        <v>58.827586206896555</v>
      </c>
      <c r="L1578" s="100">
        <v>62.75</v>
      </c>
      <c r="M1578" s="100">
        <v>96.321428571428569</v>
      </c>
      <c r="N1578" s="100">
        <v>90.071428571428569</v>
      </c>
      <c r="O1578" s="100">
        <v>71.037037037037038</v>
      </c>
      <c r="P1578" s="100">
        <v>117.83333333333333</v>
      </c>
      <c r="Q1578" s="100">
        <v>105.05555555555556</v>
      </c>
      <c r="R1578" s="100">
        <v>115.94</v>
      </c>
      <c r="S1578" s="100">
        <v>139.04166666666666</v>
      </c>
      <c r="T1578" s="100">
        <v>162.38461538461539</v>
      </c>
      <c r="U1578" s="100">
        <v>172.38461538461539</v>
      </c>
      <c r="V1578" s="100">
        <v>145.03703703703704</v>
      </c>
      <c r="W1578" s="100">
        <v>165.66666666666666</v>
      </c>
      <c r="X1578" s="100">
        <v>155.11111111111111</v>
      </c>
      <c r="Y1578" s="100">
        <v>144.79310344827587</v>
      </c>
      <c r="Z1578" s="100">
        <v>156.75862068965517</v>
      </c>
      <c r="AA1578" s="100">
        <v>163.65517241379311</v>
      </c>
      <c r="AB1578" s="100">
        <v>143.27586206896552</v>
      </c>
      <c r="AC1578" s="100">
        <v>120.5925925925926</v>
      </c>
      <c r="AD1578" s="100">
        <v>147.53846153846155</v>
      </c>
      <c r="AE1578" s="100">
        <v>129.39655172413794</v>
      </c>
      <c r="AF1578" s="100">
        <v>106.17857142857143</v>
      </c>
      <c r="AG1578" s="100">
        <v>96.793103448275858</v>
      </c>
      <c r="AH1578" s="100">
        <v>96.931034482758619</v>
      </c>
      <c r="AI1578" s="100">
        <v>85.928571428571431</v>
      </c>
      <c r="AJ1578" s="100">
        <v>90.592592592592595</v>
      </c>
      <c r="AK1578" s="100">
        <v>107.42857142857143</v>
      </c>
      <c r="AL1578" s="100">
        <v>98.392857142857139</v>
      </c>
      <c r="AM1578" s="100">
        <v>96.132142857142853</v>
      </c>
      <c r="AN1578" s="100">
        <v>96.63333333333334</v>
      </c>
      <c r="AO1578" s="100">
        <v>99.071428571428569</v>
      </c>
      <c r="AP1578" s="100">
        <v>77.037037037037038</v>
      </c>
      <c r="AQ1578" s="100">
        <v>78.25</v>
      </c>
      <c r="AR1578" s="100">
        <v>95.535714285714292</v>
      </c>
      <c r="AS1578" s="100">
        <v>66.357142857142861</v>
      </c>
      <c r="AT1578" s="1"/>
      <c r="AU1578" s="1"/>
      <c r="AV1578" s="1"/>
      <c r="AW1578" s="1"/>
      <c r="AX1578" s="1"/>
      <c r="AY1578" s="1"/>
      <c r="AZ1578" s="1"/>
      <c r="BA1578" s="1"/>
      <c r="BB1578" s="1"/>
      <c r="BC1578" s="1"/>
      <c r="BD1578" s="1"/>
      <c r="BE1578" s="1"/>
      <c r="BF1578" s="1"/>
      <c r="BG1578" s="1"/>
      <c r="BH1578" s="1"/>
      <c r="BI1578" s="1"/>
      <c r="BJ1578" s="1"/>
      <c r="BK1578" s="1"/>
      <c r="BL1578" s="1"/>
      <c r="BM1578" s="1"/>
    </row>
    <row r="1579" spans="1:65" ht="16.5" customHeight="1" x14ac:dyDescent="0.25">
      <c r="A1579" s="87">
        <v>42060010</v>
      </c>
      <c r="B1579" s="82" t="s">
        <v>26</v>
      </c>
      <c r="C1579" s="82" t="s">
        <v>1845</v>
      </c>
      <c r="D1579" s="82" t="s">
        <v>1846</v>
      </c>
      <c r="E1579" s="82" t="s">
        <v>1844</v>
      </c>
      <c r="F1579" s="82">
        <v>3</v>
      </c>
      <c r="G1579" s="82">
        <v>195</v>
      </c>
      <c r="H1579" s="83">
        <v>-70.78</v>
      </c>
      <c r="I1579" s="93">
        <v>0.91</v>
      </c>
      <c r="J1579" s="100">
        <v>61.903448275862068</v>
      </c>
      <c r="K1579" s="100">
        <v>54.603571428571435</v>
      </c>
      <c r="L1579" s="100">
        <v>69.05714285714285</v>
      </c>
      <c r="M1579" s="100">
        <v>68.7</v>
      </c>
      <c r="N1579" s="100">
        <v>69.082142857142856</v>
      </c>
      <c r="O1579" s="100">
        <v>66.600000000000009</v>
      </c>
      <c r="P1579" s="100">
        <v>75.022222222222226</v>
      </c>
      <c r="Q1579" s="100">
        <v>91.155555555555551</v>
      </c>
      <c r="R1579" s="100">
        <v>118.91785714285713</v>
      </c>
      <c r="S1579" s="100">
        <v>123.72</v>
      </c>
      <c r="T1579" s="100">
        <v>124.44814814814815</v>
      </c>
      <c r="U1579" s="100">
        <v>135.10714285714286</v>
      </c>
      <c r="V1579" s="100">
        <v>144.61724137931034</v>
      </c>
      <c r="W1579" s="100">
        <v>132.1103448275862</v>
      </c>
      <c r="X1579" s="100">
        <v>137.38666666666668</v>
      </c>
      <c r="Y1579" s="100">
        <v>147.48275862068965</v>
      </c>
      <c r="Z1579" s="100">
        <v>133.6</v>
      </c>
      <c r="AA1579" s="100">
        <v>150.30000000000001</v>
      </c>
      <c r="AB1579" s="100">
        <v>133.46666666666667</v>
      </c>
      <c r="AC1579" s="100">
        <v>131.48275862068965</v>
      </c>
      <c r="AD1579" s="100">
        <v>127.28571428571429</v>
      </c>
      <c r="AE1579" s="100">
        <v>113.88888888888889</v>
      </c>
      <c r="AF1579" s="100">
        <v>100.04</v>
      </c>
      <c r="AG1579" s="100">
        <v>105.13766831618089</v>
      </c>
      <c r="AH1579" s="100">
        <v>83.555555555555557</v>
      </c>
      <c r="AI1579" s="100">
        <v>76.370370370370367</v>
      </c>
      <c r="AJ1579" s="100">
        <v>76.444444444444443</v>
      </c>
      <c r="AK1579" s="100">
        <v>81.629629629629633</v>
      </c>
      <c r="AL1579" s="100">
        <v>97.42307692307692</v>
      </c>
      <c r="AM1579" s="100">
        <v>89.962962962962962</v>
      </c>
      <c r="AN1579" s="100">
        <v>72.642857142857139</v>
      </c>
      <c r="AO1579" s="100">
        <v>90.555555555555557</v>
      </c>
      <c r="AP1579" s="100">
        <v>74.34615384615384</v>
      </c>
      <c r="AQ1579" s="100">
        <v>62.925925925925924</v>
      </c>
      <c r="AR1579" s="100">
        <v>85.259259259259252</v>
      </c>
      <c r="AS1579" s="100">
        <v>69.179310344827584</v>
      </c>
      <c r="AT1579" s="1" t="s">
        <v>1888</v>
      </c>
      <c r="AU1579" s="1"/>
      <c r="AV1579" s="1"/>
      <c r="AW1579" s="1"/>
      <c r="AX1579" s="1"/>
      <c r="AY1579" s="1"/>
      <c r="AZ1579" s="1"/>
      <c r="BA1579" s="1"/>
      <c r="BB1579" s="1"/>
      <c r="BC1579" s="1"/>
      <c r="BD1579" s="1"/>
      <c r="BE1579" s="1"/>
      <c r="BF1579" s="1"/>
      <c r="BG1579" s="1"/>
      <c r="BH1579" s="1"/>
      <c r="BI1579" s="1"/>
      <c r="BJ1579" s="1"/>
      <c r="BK1579" s="1"/>
      <c r="BL1579" s="1"/>
      <c r="BM1579" s="1"/>
    </row>
    <row r="1580" spans="1:65" ht="16.5" customHeight="1" x14ac:dyDescent="0.25">
      <c r="A1580" s="87">
        <v>42050020</v>
      </c>
      <c r="B1580" s="82" t="s">
        <v>26</v>
      </c>
      <c r="C1580" s="82" t="s">
        <v>1847</v>
      </c>
      <c r="D1580" s="82" t="s">
        <v>1846</v>
      </c>
      <c r="E1580" s="82" t="s">
        <v>1844</v>
      </c>
      <c r="F1580" s="82">
        <v>3</v>
      </c>
      <c r="G1580" s="82">
        <v>190</v>
      </c>
      <c r="H1580" s="83">
        <v>-70.73</v>
      </c>
      <c r="I1580" s="93">
        <v>1.1000000000000001</v>
      </c>
      <c r="J1580" s="100">
        <v>40.833333333333336</v>
      </c>
      <c r="K1580" s="100">
        <v>53.93333333333333</v>
      </c>
      <c r="L1580" s="100">
        <v>56.4</v>
      </c>
      <c r="M1580" s="100">
        <v>74.8</v>
      </c>
      <c r="N1580" s="100">
        <v>61</v>
      </c>
      <c r="O1580" s="100">
        <v>69.2</v>
      </c>
      <c r="P1580" s="100">
        <v>75.178571428571431</v>
      </c>
      <c r="Q1580" s="100">
        <v>105.79310344827586</v>
      </c>
      <c r="R1580" s="100">
        <v>128.64285714285714</v>
      </c>
      <c r="S1580" s="100">
        <v>129.93333333333334</v>
      </c>
      <c r="T1580" s="100">
        <v>127.43333333333334</v>
      </c>
      <c r="U1580" s="100">
        <v>148.53333333333333</v>
      </c>
      <c r="V1580" s="100">
        <v>136.28571428571428</v>
      </c>
      <c r="W1580" s="100">
        <v>124.98214285714286</v>
      </c>
      <c r="X1580" s="100">
        <v>132.66666666666666</v>
      </c>
      <c r="Y1580" s="100">
        <v>115.79333333333334</v>
      </c>
      <c r="Z1580" s="100">
        <v>103.79655172413793</v>
      </c>
      <c r="AA1580" s="100">
        <v>119.02758620689656</v>
      </c>
      <c r="AB1580" s="100">
        <v>109.76666666666667</v>
      </c>
      <c r="AC1580" s="100">
        <v>102.80666666666666</v>
      </c>
      <c r="AD1580" s="100">
        <v>120.19310344827586</v>
      </c>
      <c r="AE1580" s="100">
        <v>96.846666666666664</v>
      </c>
      <c r="AF1580" s="100">
        <v>85.72</v>
      </c>
      <c r="AG1580" s="100">
        <v>99.63333333333334</v>
      </c>
      <c r="AH1580" s="100">
        <v>83</v>
      </c>
      <c r="AI1580" s="100">
        <v>64.689655172413794</v>
      </c>
      <c r="AJ1580" s="100">
        <v>79.482758620689651</v>
      </c>
      <c r="AK1580" s="100">
        <v>78.259259259259252</v>
      </c>
      <c r="AL1580" s="100">
        <v>85.964285714285708</v>
      </c>
      <c r="AM1580" s="100">
        <v>102.67857142857143</v>
      </c>
      <c r="AN1580" s="100">
        <v>74.428571428571431</v>
      </c>
      <c r="AO1580" s="100">
        <v>81.535714285714292</v>
      </c>
      <c r="AP1580" s="100">
        <v>64.892857142857139</v>
      </c>
      <c r="AQ1580" s="100">
        <v>62.555555555555557</v>
      </c>
      <c r="AR1580" s="100">
        <v>65.13333333333334</v>
      </c>
      <c r="AS1580" s="100">
        <v>68.566666666666663</v>
      </c>
      <c r="AT1580" s="1"/>
      <c r="AU1580" s="1"/>
      <c r="AV1580" s="1"/>
      <c r="AW1580" s="1"/>
      <c r="AX1580" s="1"/>
      <c r="AY1580" s="1"/>
      <c r="AZ1580" s="1"/>
      <c r="BA1580" s="1"/>
      <c r="BB1580" s="1"/>
      <c r="BC1580" s="1"/>
      <c r="BD1580" s="1"/>
      <c r="BE1580" s="1"/>
      <c r="BF1580" s="1"/>
      <c r="BG1580" s="1"/>
      <c r="BH1580" s="1"/>
      <c r="BI1580" s="1"/>
      <c r="BJ1580" s="1"/>
      <c r="BK1580" s="1"/>
      <c r="BL1580" s="1"/>
      <c r="BM1580" s="1"/>
    </row>
    <row r="1581" spans="1:65" ht="16.5" customHeight="1" x14ac:dyDescent="0.25">
      <c r="A1581" s="87">
        <v>42070020</v>
      </c>
      <c r="B1581" s="82" t="s">
        <v>26</v>
      </c>
      <c r="C1581" s="82" t="s">
        <v>1848</v>
      </c>
      <c r="D1581" s="82" t="s">
        <v>1846</v>
      </c>
      <c r="E1581" s="82" t="s">
        <v>1844</v>
      </c>
      <c r="F1581" s="82">
        <v>3</v>
      </c>
      <c r="G1581" s="82">
        <v>185</v>
      </c>
      <c r="H1581" s="83">
        <v>-70.290000000000006</v>
      </c>
      <c r="I1581" s="93">
        <v>1.31</v>
      </c>
      <c r="J1581" s="100">
        <v>72.223333333333329</v>
      </c>
      <c r="K1581" s="100">
        <v>71.727586206896547</v>
      </c>
      <c r="L1581" s="100">
        <v>74.726666666666674</v>
      </c>
      <c r="M1581" s="100">
        <v>83.083333333333329</v>
      </c>
      <c r="N1581" s="100">
        <v>67.979310344827596</v>
      </c>
      <c r="O1581" s="100">
        <v>68.05</v>
      </c>
      <c r="P1581" s="100">
        <v>96.2</v>
      </c>
      <c r="Q1581" s="100">
        <v>82.399999999999991</v>
      </c>
      <c r="R1581" s="100">
        <v>137.47931034482758</v>
      </c>
      <c r="S1581" s="100">
        <v>115.13703703703703</v>
      </c>
      <c r="T1581" s="100">
        <v>133.75185185185185</v>
      </c>
      <c r="U1581" s="100">
        <v>140.98888888888888</v>
      </c>
      <c r="V1581" s="100">
        <v>122.22758620689655</v>
      </c>
      <c r="W1581" s="100">
        <v>129.10714285714286</v>
      </c>
      <c r="X1581" s="100">
        <v>156.16800000000001</v>
      </c>
      <c r="Y1581" s="100">
        <v>131.75</v>
      </c>
      <c r="Z1581" s="100">
        <v>125.37037037037037</v>
      </c>
      <c r="AA1581" s="100">
        <v>116.19230769230769</v>
      </c>
      <c r="AB1581" s="100">
        <v>120.82142857142857</v>
      </c>
      <c r="AC1581" s="100">
        <v>121.69230769230769</v>
      </c>
      <c r="AD1581" s="100">
        <v>134.7037037037037</v>
      </c>
      <c r="AE1581" s="100">
        <v>91.884615384615387</v>
      </c>
      <c r="AF1581" s="100">
        <v>98.15384615384616</v>
      </c>
      <c r="AG1581" s="100">
        <v>100.81481481481481</v>
      </c>
      <c r="AH1581" s="100">
        <v>83.821428571428569</v>
      </c>
      <c r="AI1581" s="100">
        <v>93.481481481481481</v>
      </c>
      <c r="AJ1581" s="100">
        <v>82.068965517241381</v>
      </c>
      <c r="AK1581" s="100">
        <v>77.034482758620683</v>
      </c>
      <c r="AL1581" s="100">
        <v>86</v>
      </c>
      <c r="AM1581" s="100">
        <v>97.107142857142861</v>
      </c>
      <c r="AN1581" s="100">
        <v>89.19285714285715</v>
      </c>
      <c r="AO1581" s="100">
        <v>90.223076923076931</v>
      </c>
      <c r="AP1581" s="100">
        <v>90.029629629629639</v>
      </c>
      <c r="AQ1581" s="100">
        <v>91.513793103448279</v>
      </c>
      <c r="AR1581" s="100">
        <v>99.075862068965506</v>
      </c>
      <c r="AS1581" s="100">
        <v>100.99</v>
      </c>
      <c r="AT1581" s="1" t="s">
        <v>1888</v>
      </c>
      <c r="AU1581" s="1"/>
      <c r="AV1581" s="1"/>
      <c r="AW1581" s="1"/>
      <c r="AX1581" s="1"/>
      <c r="AY1581" s="1"/>
      <c r="AZ1581" s="1"/>
      <c r="BA1581" s="1"/>
      <c r="BB1581" s="1"/>
      <c r="BC1581" s="1"/>
      <c r="BD1581" s="1"/>
      <c r="BE1581" s="1"/>
      <c r="BF1581" s="1"/>
      <c r="BG1581" s="1"/>
      <c r="BH1581" s="1"/>
      <c r="BI1581" s="1"/>
      <c r="BJ1581" s="1"/>
      <c r="BK1581" s="1"/>
      <c r="BL1581" s="1"/>
      <c r="BM1581" s="1"/>
    </row>
    <row r="1582" spans="1:65" ht="16.5" customHeight="1" x14ac:dyDescent="0.25">
      <c r="A1582" s="87">
        <v>42080010</v>
      </c>
      <c r="B1582" s="82" t="s">
        <v>26</v>
      </c>
      <c r="C1582" s="82" t="s">
        <v>1849</v>
      </c>
      <c r="D1582" s="82" t="s">
        <v>1846</v>
      </c>
      <c r="E1582" s="82" t="s">
        <v>1844</v>
      </c>
      <c r="F1582" s="82">
        <v>3</v>
      </c>
      <c r="G1582" s="82">
        <v>175</v>
      </c>
      <c r="H1582" s="83">
        <v>-69.910861109999999</v>
      </c>
      <c r="I1582" s="93">
        <v>1.19825</v>
      </c>
      <c r="J1582" s="100">
        <v>76.7</v>
      </c>
      <c r="K1582" s="100">
        <v>80.7</v>
      </c>
      <c r="L1582" s="100">
        <v>76.3</v>
      </c>
      <c r="M1582" s="100">
        <v>78.766666666666666</v>
      </c>
      <c r="N1582" s="100">
        <v>74.666666666666671</v>
      </c>
      <c r="O1582" s="100">
        <v>80.833333333333329</v>
      </c>
      <c r="P1582" s="100">
        <v>100.83333333333333</v>
      </c>
      <c r="Q1582" s="100">
        <v>106.03333333333333</v>
      </c>
      <c r="R1582" s="100">
        <v>124.75</v>
      </c>
      <c r="S1582" s="100">
        <v>103.8</v>
      </c>
      <c r="T1582" s="100">
        <v>130.69999999999999</v>
      </c>
      <c r="U1582" s="100">
        <v>115.6</v>
      </c>
      <c r="V1582" s="100">
        <v>134.4</v>
      </c>
      <c r="W1582" s="100">
        <v>135.80000000000001</v>
      </c>
      <c r="X1582" s="100">
        <v>128.0344827586207</v>
      </c>
      <c r="Y1582" s="100">
        <v>160.93103448275863</v>
      </c>
      <c r="Z1582" s="100">
        <v>137.20689655172413</v>
      </c>
      <c r="AA1582" s="100">
        <v>148.55555555555554</v>
      </c>
      <c r="AB1582" s="100">
        <v>151.86206896551724</v>
      </c>
      <c r="AC1582" s="100">
        <v>145.13793103448276</v>
      </c>
      <c r="AD1582" s="100">
        <v>121.27586206896552</v>
      </c>
      <c r="AE1582" s="100">
        <v>107.24137931034483</v>
      </c>
      <c r="AF1582" s="100">
        <v>105.20689655172414</v>
      </c>
      <c r="AG1582" s="100">
        <v>95.357142857142861</v>
      </c>
      <c r="AH1582" s="100">
        <v>93.928571428571431</v>
      </c>
      <c r="AI1582" s="100">
        <v>81.81481481481481</v>
      </c>
      <c r="AJ1582" s="100">
        <v>84.615384615384613</v>
      </c>
      <c r="AK1582" s="100">
        <v>93.555555555555557</v>
      </c>
      <c r="AL1582" s="100">
        <v>99.65517241379311</v>
      </c>
      <c r="AM1582" s="100">
        <v>94.034482758620683</v>
      </c>
      <c r="AN1582" s="100">
        <v>89.1</v>
      </c>
      <c r="AO1582" s="100">
        <v>97.758620689655174</v>
      </c>
      <c r="AP1582" s="100">
        <v>81.642857142857139</v>
      </c>
      <c r="AQ1582" s="100">
        <v>83.066666666666663</v>
      </c>
      <c r="AR1582" s="100">
        <v>89.13333333333334</v>
      </c>
      <c r="AS1582" s="100">
        <v>111</v>
      </c>
      <c r="AT1582" s="1"/>
      <c r="AU1582" s="1"/>
      <c r="AV1582" s="1"/>
      <c r="AW1582" s="1"/>
      <c r="AX1582" s="1"/>
      <c r="AY1582" s="1"/>
      <c r="AZ1582" s="1"/>
      <c r="BA1582" s="1"/>
      <c r="BB1582" s="1"/>
      <c r="BC1582" s="1"/>
      <c r="BD1582" s="1"/>
      <c r="BE1582" s="1"/>
      <c r="BF1582" s="1"/>
      <c r="BG1582" s="1"/>
      <c r="BH1582" s="1"/>
      <c r="BI1582" s="1"/>
      <c r="BJ1582" s="1"/>
      <c r="BK1582" s="1"/>
      <c r="BL1582" s="1"/>
      <c r="BM1582" s="1"/>
    </row>
    <row r="1583" spans="1:65" ht="16.5" customHeight="1" x14ac:dyDescent="0.25">
      <c r="A1583" s="87">
        <v>42080020</v>
      </c>
      <c r="B1583" s="82" t="s">
        <v>26</v>
      </c>
      <c r="C1583" s="82" t="s">
        <v>1850</v>
      </c>
      <c r="D1583" s="82" t="s">
        <v>1846</v>
      </c>
      <c r="E1583" s="82" t="s">
        <v>1844</v>
      </c>
      <c r="F1583" s="82">
        <v>3</v>
      </c>
      <c r="G1583" s="82">
        <v>172</v>
      </c>
      <c r="H1583" s="83">
        <v>-69.843944440000001</v>
      </c>
      <c r="I1583" s="93">
        <v>1.07394444</v>
      </c>
      <c r="J1583" s="100">
        <v>76.068965517241381</v>
      </c>
      <c r="K1583" s="100">
        <v>69.41379310344827</v>
      </c>
      <c r="L1583" s="100">
        <v>70.857142857142861</v>
      </c>
      <c r="M1583" s="100">
        <v>84.517241379310349</v>
      </c>
      <c r="N1583" s="100">
        <v>82.035714285714292</v>
      </c>
      <c r="O1583" s="100">
        <v>67.862068965517238</v>
      </c>
      <c r="P1583" s="100">
        <v>94.84615384615384</v>
      </c>
      <c r="Q1583" s="100">
        <v>107.96428571428571</v>
      </c>
      <c r="R1583" s="100">
        <v>118.92857142857143</v>
      </c>
      <c r="S1583" s="100">
        <v>133.48275862068965</v>
      </c>
      <c r="T1583" s="100">
        <v>139.57142857142858</v>
      </c>
      <c r="U1583" s="100">
        <v>122.75862068965517</v>
      </c>
      <c r="V1583" s="100">
        <v>147.69230769230768</v>
      </c>
      <c r="W1583" s="100">
        <v>151.73076923076923</v>
      </c>
      <c r="X1583" s="100">
        <v>146.45833333333334</v>
      </c>
      <c r="Y1583" s="100">
        <v>149.4814814814815</v>
      </c>
      <c r="Z1583" s="100">
        <v>145.25925925925927</v>
      </c>
      <c r="AA1583" s="100">
        <v>163.59259259259258</v>
      </c>
      <c r="AB1583" s="100">
        <v>157.75</v>
      </c>
      <c r="AC1583" s="100">
        <v>126.65517241379311</v>
      </c>
      <c r="AD1583" s="100">
        <v>129.07407407407408</v>
      </c>
      <c r="AE1583" s="100">
        <v>96.964285714285708</v>
      </c>
      <c r="AF1583" s="100">
        <v>120.07407407407408</v>
      </c>
      <c r="AG1583" s="100">
        <v>101</v>
      </c>
      <c r="AH1583" s="100">
        <v>100.33333333333333</v>
      </c>
      <c r="AI1583" s="100">
        <v>62.137931034482762</v>
      </c>
      <c r="AJ1583" s="100">
        <v>85.931034482758619</v>
      </c>
      <c r="AK1583" s="100">
        <v>86.5</v>
      </c>
      <c r="AL1583" s="100">
        <v>82.531034482758628</v>
      </c>
      <c r="AM1583" s="100">
        <v>91.886206896551712</v>
      </c>
      <c r="AN1583" s="100">
        <v>99.15517241379311</v>
      </c>
      <c r="AO1583" s="100">
        <v>86.736666666666665</v>
      </c>
      <c r="AP1583" s="100">
        <v>65.137931034482762</v>
      </c>
      <c r="AQ1583" s="100">
        <v>87.518518518518519</v>
      </c>
      <c r="AR1583" s="100">
        <v>83.833333333333329</v>
      </c>
      <c r="AS1583" s="100">
        <v>98.033333333333331</v>
      </c>
      <c r="AT1583" s="1"/>
      <c r="AU1583" s="1"/>
      <c r="AV1583" s="1"/>
      <c r="AW1583" s="1"/>
      <c r="AX1583" s="1"/>
      <c r="AY1583" s="1"/>
      <c r="AZ1583" s="1"/>
      <c r="BA1583" s="1"/>
      <c r="BB1583" s="1"/>
      <c r="BC1583" s="1"/>
      <c r="BD1583" s="1"/>
      <c r="BE1583" s="1"/>
      <c r="BF1583" s="1"/>
      <c r="BG1583" s="1"/>
      <c r="BH1583" s="1"/>
      <c r="BI1583" s="1"/>
      <c r="BJ1583" s="1"/>
      <c r="BK1583" s="1"/>
      <c r="BL1583" s="1"/>
      <c r="BM1583" s="1"/>
    </row>
    <row r="1584" spans="1:65" ht="16.5" customHeight="1" x14ac:dyDescent="0.25">
      <c r="A1584" s="87">
        <v>42070010</v>
      </c>
      <c r="B1584" s="82" t="s">
        <v>26</v>
      </c>
      <c r="C1584" s="82" t="s">
        <v>1851</v>
      </c>
      <c r="D1584" s="82" t="s">
        <v>1846</v>
      </c>
      <c r="E1584" s="82" t="s">
        <v>1844</v>
      </c>
      <c r="F1584" s="82">
        <v>3</v>
      </c>
      <c r="G1584" s="82">
        <v>185</v>
      </c>
      <c r="H1584" s="83">
        <v>-70.709999999999994</v>
      </c>
      <c r="I1584" s="93">
        <v>1.21</v>
      </c>
      <c r="J1584" s="100">
        <v>65.900000000000006</v>
      </c>
      <c r="K1584" s="100">
        <v>40.033333333333331</v>
      </c>
      <c r="L1584" s="100">
        <v>56.166666666666664</v>
      </c>
      <c r="M1584" s="100">
        <v>77.571428571428569</v>
      </c>
      <c r="N1584" s="100">
        <v>63.068965517241381</v>
      </c>
      <c r="O1584" s="100">
        <v>85.034482758620683</v>
      </c>
      <c r="P1584" s="100">
        <v>104.41379310344827</v>
      </c>
      <c r="Q1584" s="100">
        <v>109.39285714285714</v>
      </c>
      <c r="R1584" s="100">
        <v>148.75</v>
      </c>
      <c r="S1584" s="100">
        <v>139.06896551724137</v>
      </c>
      <c r="T1584" s="100">
        <v>124</v>
      </c>
      <c r="U1584" s="100">
        <v>162.32142857142858</v>
      </c>
      <c r="V1584" s="100">
        <v>162.24137931034483</v>
      </c>
      <c r="W1584" s="100">
        <v>176.5</v>
      </c>
      <c r="X1584" s="100">
        <v>158.48275862068965</v>
      </c>
      <c r="Y1584" s="100">
        <v>137.71481481481482</v>
      </c>
      <c r="Z1584" s="100">
        <v>143.74074074074073</v>
      </c>
      <c r="AA1584" s="100">
        <v>151.03571428571428</v>
      </c>
      <c r="AB1584" s="100">
        <v>135.22222222222223</v>
      </c>
      <c r="AC1584" s="100">
        <v>151.5185185185185</v>
      </c>
      <c r="AD1584" s="100">
        <v>151.92857142857142</v>
      </c>
      <c r="AE1584" s="100">
        <v>116.33333333333333</v>
      </c>
      <c r="AF1584" s="100">
        <v>139</v>
      </c>
      <c r="AG1584" s="100">
        <v>112.96153846153847</v>
      </c>
      <c r="AH1584" s="100">
        <v>118.10714285714286</v>
      </c>
      <c r="AI1584" s="100">
        <v>99.607142857142861</v>
      </c>
      <c r="AJ1584" s="100">
        <v>119.96428571428571</v>
      </c>
      <c r="AK1584" s="100">
        <v>99.137931034482762</v>
      </c>
      <c r="AL1584" s="100">
        <v>121.66666666666667</v>
      </c>
      <c r="AM1584" s="100">
        <v>102.03846153846153</v>
      </c>
      <c r="AN1584" s="100">
        <v>100.89655172413794</v>
      </c>
      <c r="AO1584" s="100">
        <v>97.566666666666663</v>
      </c>
      <c r="AP1584" s="100">
        <v>95.566666666666663</v>
      </c>
      <c r="AQ1584" s="100">
        <v>97.34482758620689</v>
      </c>
      <c r="AR1584" s="100">
        <v>96.566666666666663</v>
      </c>
      <c r="AS1584" s="100">
        <v>90.233333333333334</v>
      </c>
      <c r="AT1584" s="1"/>
      <c r="AU1584" s="1"/>
      <c r="AV1584" s="1"/>
      <c r="AW1584" s="1"/>
      <c r="AX1584" s="1"/>
      <c r="AY1584" s="1"/>
      <c r="AZ1584" s="1"/>
      <c r="BA1584" s="1"/>
      <c r="BB1584" s="1"/>
      <c r="BC1584" s="1"/>
      <c r="BD1584" s="1"/>
      <c r="BE1584" s="1"/>
      <c r="BF1584" s="1"/>
      <c r="BG1584" s="1"/>
      <c r="BH1584" s="1"/>
      <c r="BI1584" s="1"/>
      <c r="BJ1584" s="1"/>
      <c r="BK1584" s="1"/>
      <c r="BL1584" s="1"/>
      <c r="BM1584" s="1"/>
    </row>
    <row r="1585" spans="1:65" ht="16.5" customHeight="1" x14ac:dyDescent="0.25">
      <c r="A1585" s="87">
        <v>42070030</v>
      </c>
      <c r="B1585" s="82" t="s">
        <v>26</v>
      </c>
      <c r="C1585" s="82" t="s">
        <v>1852</v>
      </c>
      <c r="D1585" s="82" t="s">
        <v>1846</v>
      </c>
      <c r="E1585" s="82" t="s">
        <v>1844</v>
      </c>
      <c r="F1585" s="82">
        <v>3</v>
      </c>
      <c r="G1585" s="82">
        <v>175</v>
      </c>
      <c r="H1585" s="83">
        <v>-69.91069444</v>
      </c>
      <c r="I1585" s="93">
        <v>0.99372221999999999</v>
      </c>
      <c r="J1585" s="100">
        <v>69.566666666666663</v>
      </c>
      <c r="K1585" s="100">
        <v>76</v>
      </c>
      <c r="L1585" s="100">
        <v>70.966666666666669</v>
      </c>
      <c r="M1585" s="100">
        <v>72.400000000000006</v>
      </c>
      <c r="N1585" s="100">
        <v>63.06666666666667</v>
      </c>
      <c r="O1585" s="100">
        <v>63.833333333333336</v>
      </c>
      <c r="P1585" s="100">
        <v>83.1</v>
      </c>
      <c r="Q1585" s="100">
        <v>92.931034482758619</v>
      </c>
      <c r="R1585" s="100">
        <v>104.06896551724138</v>
      </c>
      <c r="S1585" s="100">
        <v>121.43333333333334</v>
      </c>
      <c r="T1585" s="100">
        <v>152</v>
      </c>
      <c r="U1585" s="100">
        <v>124.72413793103448</v>
      </c>
      <c r="V1585" s="100">
        <v>127.62068965517241</v>
      </c>
      <c r="W1585" s="100">
        <v>133.53333333333333</v>
      </c>
      <c r="X1585" s="100">
        <v>124.24137931034483</v>
      </c>
      <c r="Y1585" s="100">
        <v>145.73333333333332</v>
      </c>
      <c r="Z1585" s="100">
        <v>131.43333333333334</v>
      </c>
      <c r="AA1585" s="100">
        <v>128.44827586206895</v>
      </c>
      <c r="AB1585" s="100">
        <v>120.83333333333333</v>
      </c>
      <c r="AC1585" s="100">
        <v>111.03333333333333</v>
      </c>
      <c r="AD1585" s="100">
        <v>118.10714285714286</v>
      </c>
      <c r="AE1585" s="100">
        <v>94.533333333333331</v>
      </c>
      <c r="AF1585" s="100">
        <v>100.66666666666667</v>
      </c>
      <c r="AG1585" s="100">
        <v>95.766666666666666</v>
      </c>
      <c r="AH1585" s="100">
        <v>90.444827586206898</v>
      </c>
      <c r="AI1585" s="100">
        <v>77.13333333333334</v>
      </c>
      <c r="AJ1585" s="100">
        <v>54.8</v>
      </c>
      <c r="AK1585" s="100">
        <v>79.785714285714292</v>
      </c>
      <c r="AL1585" s="100">
        <v>81.068965517241381</v>
      </c>
      <c r="AM1585" s="100">
        <v>96.65517241379311</v>
      </c>
      <c r="AN1585" s="100">
        <v>77.066666666666663</v>
      </c>
      <c r="AO1585" s="100">
        <v>89.333333333333329</v>
      </c>
      <c r="AP1585" s="100">
        <v>83.41379310344827</v>
      </c>
      <c r="AQ1585" s="100">
        <v>76.033333333333331</v>
      </c>
      <c r="AR1585" s="100">
        <v>84.466666666666669</v>
      </c>
      <c r="AS1585" s="100">
        <v>88.533333333333331</v>
      </c>
      <c r="AT1585" s="1"/>
      <c r="AU1585" s="1"/>
      <c r="AV1585" s="1"/>
      <c r="AW1585" s="1"/>
      <c r="AX1585" s="1"/>
      <c r="AY1585" s="1"/>
      <c r="AZ1585" s="1"/>
      <c r="BA1585" s="1"/>
      <c r="BB1585" s="1"/>
      <c r="BC1585" s="1"/>
      <c r="BD1585" s="1"/>
      <c r="BE1585" s="1"/>
      <c r="BF1585" s="1"/>
      <c r="BG1585" s="1"/>
      <c r="BH1585" s="1"/>
      <c r="BI1585" s="1"/>
      <c r="BJ1585" s="1"/>
      <c r="BK1585" s="1"/>
      <c r="BL1585" s="1"/>
      <c r="BM1585" s="1"/>
    </row>
    <row r="1586" spans="1:65" ht="16.5" customHeight="1" x14ac:dyDescent="0.25">
      <c r="A1586" s="87">
        <v>32200010</v>
      </c>
      <c r="B1586" s="82" t="s">
        <v>26</v>
      </c>
      <c r="C1586" s="82" t="s">
        <v>1853</v>
      </c>
      <c r="D1586" s="82" t="s">
        <v>1854</v>
      </c>
      <c r="E1586" s="82" t="s">
        <v>1855</v>
      </c>
      <c r="F1586" s="82">
        <v>3</v>
      </c>
      <c r="G1586" s="82">
        <v>94</v>
      </c>
      <c r="H1586" s="83">
        <v>-68.319999999999993</v>
      </c>
      <c r="I1586" s="93">
        <v>3.99</v>
      </c>
      <c r="J1586" s="100">
        <v>31.333333333333332</v>
      </c>
      <c r="K1586" s="100">
        <v>27.233333333333334</v>
      </c>
      <c r="L1586" s="100">
        <v>42.068965517241381</v>
      </c>
      <c r="M1586" s="100">
        <v>35</v>
      </c>
      <c r="N1586" s="100">
        <v>30.517241379310345</v>
      </c>
      <c r="O1586" s="100">
        <v>33.931034482758619</v>
      </c>
      <c r="P1586" s="100">
        <v>39.535714285714285</v>
      </c>
      <c r="Q1586" s="100">
        <v>37.814814814814817</v>
      </c>
      <c r="R1586" s="100">
        <v>62.07692307692308</v>
      </c>
      <c r="S1586" s="100">
        <v>83.333333333333329</v>
      </c>
      <c r="T1586" s="100">
        <v>96.321428571428569</v>
      </c>
      <c r="U1586" s="100">
        <v>97.285714285714292</v>
      </c>
      <c r="V1586" s="100">
        <v>108.10344827586206</v>
      </c>
      <c r="W1586" s="100">
        <v>126.22758620689655</v>
      </c>
      <c r="X1586" s="100">
        <v>123.66071428571429</v>
      </c>
      <c r="Y1586" s="100">
        <v>142.11111111111111</v>
      </c>
      <c r="Z1586" s="100">
        <v>139.32142857142858</v>
      </c>
      <c r="AA1586" s="100">
        <v>155.9814814814815</v>
      </c>
      <c r="AB1586" s="100">
        <v>125.86666666666666</v>
      </c>
      <c r="AC1586" s="100">
        <v>135.82758620689654</v>
      </c>
      <c r="AD1586" s="100">
        <v>137.81034482758622</v>
      </c>
      <c r="AE1586" s="100">
        <v>116.46666666666667</v>
      </c>
      <c r="AF1586" s="100">
        <v>134.93103448275863</v>
      </c>
      <c r="AG1586" s="100">
        <v>104.57142857142857</v>
      </c>
      <c r="AH1586" s="100">
        <v>90.034482758620683</v>
      </c>
      <c r="AI1586" s="100">
        <v>69.482758620689651</v>
      </c>
      <c r="AJ1586" s="100">
        <v>71.035714285714292</v>
      </c>
      <c r="AK1586" s="100">
        <v>57.642857142857146</v>
      </c>
      <c r="AL1586" s="100">
        <v>60.142857142857146</v>
      </c>
      <c r="AM1586" s="100">
        <v>67.178571428571431</v>
      </c>
      <c r="AN1586" s="100">
        <v>62.214285714285715</v>
      </c>
      <c r="AO1586" s="100">
        <v>70.785714285714292</v>
      </c>
      <c r="AP1586" s="100">
        <v>47.107142857142854</v>
      </c>
      <c r="AQ1586" s="100">
        <v>42.827586206896555</v>
      </c>
      <c r="AR1586" s="100">
        <v>43.1</v>
      </c>
      <c r="AS1586" s="100">
        <v>42.43333333333333</v>
      </c>
      <c r="AT1586" s="1"/>
      <c r="AU1586" s="1"/>
      <c r="AV1586" s="1"/>
      <c r="AW1586" s="1"/>
      <c r="AX1586" s="1"/>
      <c r="AY1586" s="1"/>
      <c r="AZ1586" s="1"/>
      <c r="BA1586" s="1"/>
      <c r="BB1586" s="1"/>
      <c r="BC1586" s="1"/>
      <c r="BD1586" s="1"/>
      <c r="BE1586" s="1"/>
      <c r="BF1586" s="1"/>
      <c r="BG1586" s="1"/>
      <c r="BH1586" s="1"/>
      <c r="BI1586" s="1"/>
      <c r="BJ1586" s="1"/>
      <c r="BK1586" s="1"/>
      <c r="BL1586" s="1"/>
      <c r="BM1586" s="1"/>
    </row>
    <row r="1587" spans="1:65" ht="16.5" customHeight="1" x14ac:dyDescent="0.25">
      <c r="A1587" s="87">
        <v>33050020</v>
      </c>
      <c r="B1587" s="82" t="s">
        <v>26</v>
      </c>
      <c r="C1587" s="82" t="s">
        <v>368</v>
      </c>
      <c r="D1587" s="82" t="s">
        <v>1854</v>
      </c>
      <c r="E1587" s="82" t="s">
        <v>1855</v>
      </c>
      <c r="F1587" s="82">
        <v>3</v>
      </c>
      <c r="G1587" s="82">
        <v>90</v>
      </c>
      <c r="H1587" s="83">
        <v>-69.605833329999996</v>
      </c>
      <c r="I1587" s="93">
        <v>4.5161111099999998</v>
      </c>
      <c r="J1587" s="100">
        <v>17.928000000000001</v>
      </c>
      <c r="K1587" s="100">
        <v>9.6296296296296298</v>
      </c>
      <c r="L1587" s="100">
        <v>16.640740740740743</v>
      </c>
      <c r="M1587" s="100">
        <v>17.25</v>
      </c>
      <c r="N1587" s="100">
        <v>18.778571428571428</v>
      </c>
      <c r="O1587" s="100">
        <v>30.832142857142856</v>
      </c>
      <c r="P1587" s="100">
        <v>44.523999999999994</v>
      </c>
      <c r="Q1587" s="100">
        <v>32.853846153846156</v>
      </c>
      <c r="R1587" s="100">
        <v>65.738461538461536</v>
      </c>
      <c r="S1587" s="100">
        <v>67.460714285714289</v>
      </c>
      <c r="T1587" s="100">
        <v>82.677777777777791</v>
      </c>
      <c r="U1587" s="100">
        <v>94.196428571428569</v>
      </c>
      <c r="V1587" s="100">
        <v>95.060714285714283</v>
      </c>
      <c r="W1587" s="100">
        <v>117.97241379310344</v>
      </c>
      <c r="X1587" s="100">
        <v>107.99285714285715</v>
      </c>
      <c r="Y1587" s="100">
        <v>102.86923076923077</v>
      </c>
      <c r="Z1587" s="100">
        <v>106.925</v>
      </c>
      <c r="AA1587" s="100">
        <v>132.94</v>
      </c>
      <c r="AB1587" s="100">
        <v>120.68</v>
      </c>
      <c r="AC1587" s="100">
        <v>123.85</v>
      </c>
      <c r="AD1587" s="100">
        <v>117.57586206896551</v>
      </c>
      <c r="AE1587" s="100">
        <v>102.69642857142857</v>
      </c>
      <c r="AF1587" s="100">
        <v>106.98518518518519</v>
      </c>
      <c r="AG1587" s="100">
        <v>88.989285714285714</v>
      </c>
      <c r="AH1587" s="100">
        <v>86.210714285714289</v>
      </c>
      <c r="AI1587" s="100">
        <v>85.964285714285708</v>
      </c>
      <c r="AJ1587" s="100">
        <v>73.642857142857139</v>
      </c>
      <c r="AK1587" s="100">
        <v>78.714285714285708</v>
      </c>
      <c r="AL1587" s="100">
        <v>97.685714285714283</v>
      </c>
      <c r="AM1587" s="100">
        <v>70.974074074074068</v>
      </c>
      <c r="AN1587" s="100">
        <v>89.274999999999991</v>
      </c>
      <c r="AO1587" s="100">
        <v>84.715384615384608</v>
      </c>
      <c r="AP1587" s="100">
        <v>63.716000000000001</v>
      </c>
      <c r="AQ1587" s="100">
        <v>48.758333333333333</v>
      </c>
      <c r="AR1587" s="100">
        <v>30.679166666666664</v>
      </c>
      <c r="AS1587" s="100">
        <v>39.654166666666669</v>
      </c>
      <c r="AT1587" s="1" t="s">
        <v>1888</v>
      </c>
      <c r="AU1587" s="1"/>
      <c r="AV1587" s="1"/>
      <c r="AW1587" s="1"/>
      <c r="AX1587" s="1"/>
      <c r="AY1587" s="1"/>
      <c r="AZ1587" s="1"/>
      <c r="BA1587" s="1"/>
      <c r="BB1587" s="1"/>
      <c r="BC1587" s="1"/>
      <c r="BD1587" s="1"/>
      <c r="BE1587" s="1"/>
      <c r="BF1587" s="1"/>
      <c r="BG1587" s="1"/>
      <c r="BH1587" s="1"/>
      <c r="BI1587" s="1"/>
      <c r="BJ1587" s="1"/>
      <c r="BK1587" s="1"/>
      <c r="BL1587" s="1"/>
      <c r="BM1587" s="1"/>
    </row>
    <row r="1588" spans="1:65" ht="16.5" customHeight="1" x14ac:dyDescent="0.25">
      <c r="A1588" s="87">
        <v>34015010</v>
      </c>
      <c r="B1588" s="82" t="s">
        <v>43</v>
      </c>
      <c r="C1588" s="82" t="s">
        <v>1856</v>
      </c>
      <c r="D1588" s="82" t="s">
        <v>1854</v>
      </c>
      <c r="E1588" s="82" t="s">
        <v>1855</v>
      </c>
      <c r="F1588" s="82">
        <v>3</v>
      </c>
      <c r="G1588" s="82">
        <v>171</v>
      </c>
      <c r="H1588" s="83">
        <v>-70.930111109999999</v>
      </c>
      <c r="I1588" s="93">
        <v>4.5539444400000004</v>
      </c>
      <c r="J1588" s="100">
        <v>11.35</v>
      </c>
      <c r="K1588" s="100">
        <v>10.056666666666667</v>
      </c>
      <c r="L1588" s="100">
        <v>9.658620689655173</v>
      </c>
      <c r="M1588" s="100">
        <v>17.283333333333335</v>
      </c>
      <c r="N1588" s="100">
        <v>12.580000000000004</v>
      </c>
      <c r="O1588" s="100">
        <v>18.182758620689661</v>
      </c>
      <c r="P1588" s="100">
        <v>31.010344827586202</v>
      </c>
      <c r="Q1588" s="100">
        <v>34.130000000000003</v>
      </c>
      <c r="R1588" s="100">
        <v>67.968965517241386</v>
      </c>
      <c r="S1588" s="100">
        <v>100.78571428571426</v>
      </c>
      <c r="T1588" s="100">
        <v>100.5793103448276</v>
      </c>
      <c r="U1588" s="100">
        <v>130.51724137931035</v>
      </c>
      <c r="V1588" s="100">
        <v>130.12758620689655</v>
      </c>
      <c r="W1588" s="100">
        <v>126.61000000000004</v>
      </c>
      <c r="X1588" s="100">
        <v>135.33666666666664</v>
      </c>
      <c r="Y1588" s="100">
        <v>114.13103448275859</v>
      </c>
      <c r="Z1588" s="100">
        <v>157.91724137931033</v>
      </c>
      <c r="AA1588" s="100">
        <v>141.12857142857143</v>
      </c>
      <c r="AB1588" s="100">
        <v>125.42666666666668</v>
      </c>
      <c r="AC1588" s="100">
        <v>123.51666666666665</v>
      </c>
      <c r="AD1588" s="100">
        <v>143.48666666666668</v>
      </c>
      <c r="AE1588" s="100">
        <v>91.113793103448273</v>
      </c>
      <c r="AF1588" s="100">
        <v>88.820000000000007</v>
      </c>
      <c r="AG1588" s="100">
        <v>98.357142857142861</v>
      </c>
      <c r="AH1588" s="100">
        <v>95.986206896551735</v>
      </c>
      <c r="AI1588" s="100">
        <v>95.66551724137932</v>
      </c>
      <c r="AJ1588" s="100">
        <v>91.08275862068966</v>
      </c>
      <c r="AK1588" s="100">
        <v>86.93</v>
      </c>
      <c r="AL1588" s="100">
        <v>84.120689655172427</v>
      </c>
      <c r="AM1588" s="100">
        <v>84.789655172413774</v>
      </c>
      <c r="AN1588" s="100">
        <v>112.60689655172413</v>
      </c>
      <c r="AO1588" s="100">
        <v>69.920689655172396</v>
      </c>
      <c r="AP1588" s="100">
        <v>62.521428571428586</v>
      </c>
      <c r="AQ1588" s="100">
        <v>50.596296296296295</v>
      </c>
      <c r="AR1588" s="100">
        <v>37.096428571428575</v>
      </c>
      <c r="AS1588" s="100">
        <v>28.25555555555556</v>
      </c>
      <c r="AT1588" s="1"/>
      <c r="AU1588" s="1"/>
      <c r="AV1588" s="1"/>
      <c r="AW1588" s="1"/>
      <c r="AX1588" s="1"/>
      <c r="AY1588" s="1"/>
      <c r="AZ1588" s="1"/>
      <c r="BA1588" s="1"/>
      <c r="BB1588" s="1"/>
      <c r="BC1588" s="1"/>
      <c r="BD1588" s="1"/>
      <c r="BE1588" s="1"/>
      <c r="BF1588" s="1"/>
      <c r="BG1588" s="1"/>
      <c r="BH1588" s="1"/>
      <c r="BI1588" s="1"/>
      <c r="BJ1588" s="1"/>
      <c r="BK1588" s="1"/>
      <c r="BL1588" s="1"/>
      <c r="BM1588" s="1"/>
    </row>
    <row r="1589" spans="1:65" ht="16.5" customHeight="1" x14ac:dyDescent="0.25">
      <c r="A1589" s="87">
        <v>38030010</v>
      </c>
      <c r="B1589" s="82" t="s">
        <v>26</v>
      </c>
      <c r="C1589" s="82" t="s">
        <v>1857</v>
      </c>
      <c r="D1589" s="82" t="s">
        <v>1854</v>
      </c>
      <c r="E1589" s="82" t="s">
        <v>1855</v>
      </c>
      <c r="F1589" s="82">
        <v>3</v>
      </c>
      <c r="G1589" s="82">
        <v>88</v>
      </c>
      <c r="H1589" s="83">
        <v>-67.86</v>
      </c>
      <c r="I1589" s="93">
        <v>4.5499972199999998</v>
      </c>
      <c r="J1589" s="100">
        <v>32.12222222222222</v>
      </c>
      <c r="K1589" s="100">
        <v>25.544444444444448</v>
      </c>
      <c r="L1589" s="100">
        <v>30.05185185185185</v>
      </c>
      <c r="M1589" s="100">
        <v>34.214285714285715</v>
      </c>
      <c r="N1589" s="100">
        <v>27.103571428571428</v>
      </c>
      <c r="O1589" s="100">
        <v>31.29615384615385</v>
      </c>
      <c r="P1589" s="100">
        <v>55.414814814814818</v>
      </c>
      <c r="Q1589" s="100">
        <v>45.38928571428572</v>
      </c>
      <c r="R1589" s="100">
        <v>48.341379310344834</v>
      </c>
      <c r="S1589" s="100">
        <v>72.372413793103448</v>
      </c>
      <c r="T1589" s="100">
        <v>91.33448275862068</v>
      </c>
      <c r="U1589" s="100">
        <v>84.255172413793105</v>
      </c>
      <c r="V1589" s="100">
        <v>126.71034482758623</v>
      </c>
      <c r="W1589" s="100">
        <v>144.97499999999999</v>
      </c>
      <c r="X1589" s="100">
        <v>148.81481481481481</v>
      </c>
      <c r="Y1589" s="100">
        <v>140.89666666666665</v>
      </c>
      <c r="Z1589" s="100">
        <v>182.14333333333335</v>
      </c>
      <c r="AA1589" s="100">
        <v>161.45172413793105</v>
      </c>
      <c r="AB1589" s="100">
        <v>156.81071428571428</v>
      </c>
      <c r="AC1589" s="100">
        <v>145.58965517241381</v>
      </c>
      <c r="AD1589" s="100">
        <v>176.05</v>
      </c>
      <c r="AE1589" s="100">
        <v>175.29999999999998</v>
      </c>
      <c r="AF1589" s="100">
        <v>111.58214285714287</v>
      </c>
      <c r="AG1589" s="100">
        <v>123.34137931034483</v>
      </c>
      <c r="AH1589" s="100">
        <v>80.279310344827579</v>
      </c>
      <c r="AI1589" s="100">
        <v>87.817241379310332</v>
      </c>
      <c r="AJ1589" s="100">
        <v>65.836666666666659</v>
      </c>
      <c r="AK1589" s="100">
        <v>63.593333333333334</v>
      </c>
      <c r="AL1589" s="100">
        <v>75.11</v>
      </c>
      <c r="AM1589" s="100">
        <v>65.910344827586215</v>
      </c>
      <c r="AN1589" s="100">
        <v>66.172413793103445</v>
      </c>
      <c r="AO1589" s="100">
        <v>68.679310344827584</v>
      </c>
      <c r="AP1589" s="100">
        <v>43.655172413793103</v>
      </c>
      <c r="AQ1589" s="100">
        <v>52.425925925925924</v>
      </c>
      <c r="AR1589" s="100">
        <v>43.396428571428565</v>
      </c>
      <c r="AS1589" s="100">
        <v>39.267857142857146</v>
      </c>
      <c r="AT1589" s="1"/>
      <c r="AU1589" s="1"/>
      <c r="AV1589" s="1"/>
      <c r="AW1589" s="1"/>
      <c r="AX1589" s="1"/>
      <c r="AY1589" s="1"/>
      <c r="AZ1589" s="1"/>
      <c r="BA1589" s="1"/>
      <c r="BB1589" s="1"/>
      <c r="BC1589" s="1"/>
      <c r="BD1589" s="1"/>
      <c r="BE1589" s="1"/>
      <c r="BF1589" s="1"/>
      <c r="BG1589" s="1"/>
      <c r="BH1589" s="1"/>
      <c r="BI1589" s="1"/>
      <c r="BJ1589" s="1"/>
      <c r="BK1589" s="1"/>
      <c r="BL1589" s="1"/>
      <c r="BM1589" s="1"/>
    </row>
    <row r="1590" spans="1:65" ht="16.5" customHeight="1" x14ac:dyDescent="0.25">
      <c r="A1590" s="87">
        <v>38027020</v>
      </c>
      <c r="B1590" s="82" t="s">
        <v>602</v>
      </c>
      <c r="C1590" s="82" t="s">
        <v>45</v>
      </c>
      <c r="D1590" s="82" t="s">
        <v>1854</v>
      </c>
      <c r="E1590" s="82" t="s">
        <v>1855</v>
      </c>
      <c r="F1590" s="82">
        <v>3</v>
      </c>
      <c r="G1590" s="82">
        <v>79</v>
      </c>
      <c r="H1590" s="83">
        <v>-67.834166670000002</v>
      </c>
      <c r="I1590" s="93">
        <v>4.9568611100000002</v>
      </c>
      <c r="J1590" s="100">
        <v>24.321428571428573</v>
      </c>
      <c r="K1590" s="100">
        <v>16.142857142857142</v>
      </c>
      <c r="L1590" s="100">
        <v>10</v>
      </c>
      <c r="M1590" s="100">
        <v>27.444444444444443</v>
      </c>
      <c r="N1590" s="100">
        <v>19</v>
      </c>
      <c r="O1590" s="100">
        <v>26.925925925925927</v>
      </c>
      <c r="P1590" s="100">
        <v>32.074074074074076</v>
      </c>
      <c r="Q1590" s="100">
        <v>33.333333333333336</v>
      </c>
      <c r="R1590" s="100">
        <v>43.851851851851855</v>
      </c>
      <c r="S1590" s="100">
        <v>73.884615384615387</v>
      </c>
      <c r="T1590" s="100">
        <v>88.703703703703709</v>
      </c>
      <c r="U1590" s="100">
        <v>90.692307692307693</v>
      </c>
      <c r="V1590" s="100">
        <v>118.51851851851852</v>
      </c>
      <c r="W1590" s="100">
        <v>121.70370370370371</v>
      </c>
      <c r="X1590" s="100">
        <v>136.5</v>
      </c>
      <c r="Y1590" s="100">
        <v>134.03846153846155</v>
      </c>
      <c r="Z1590" s="100">
        <v>137.5</v>
      </c>
      <c r="AA1590" s="100">
        <v>156.73076923076923</v>
      </c>
      <c r="AB1590" s="100">
        <v>145.50357142857143</v>
      </c>
      <c r="AC1590" s="100">
        <v>144</v>
      </c>
      <c r="AD1590" s="100">
        <v>166.33333333333334</v>
      </c>
      <c r="AE1590" s="100">
        <v>131.72499999999999</v>
      </c>
      <c r="AF1590" s="100">
        <v>102.58275862068966</v>
      </c>
      <c r="AG1590" s="100">
        <v>109.03703703703704</v>
      </c>
      <c r="AH1590" s="100">
        <v>66.068965517241381</v>
      </c>
      <c r="AI1590" s="100">
        <v>66</v>
      </c>
      <c r="AJ1590" s="100">
        <v>71.319999999999993</v>
      </c>
      <c r="AK1590" s="100">
        <v>60.703703703703702</v>
      </c>
      <c r="AL1590" s="100">
        <v>52.53846153846154</v>
      </c>
      <c r="AM1590" s="100">
        <v>60.185185185185183</v>
      </c>
      <c r="AN1590" s="100">
        <v>60.555555555555557</v>
      </c>
      <c r="AO1590" s="100">
        <v>55.466666666666661</v>
      </c>
      <c r="AP1590" s="100">
        <v>37.851851851851855</v>
      </c>
      <c r="AQ1590" s="100">
        <v>37.285714285714285</v>
      </c>
      <c r="AR1590" s="100">
        <v>31.535714285714285</v>
      </c>
      <c r="AS1590" s="100">
        <v>31.333333333333332</v>
      </c>
      <c r="AT1590" s="1"/>
      <c r="AU1590" s="1"/>
      <c r="AV1590" s="1"/>
      <c r="AW1590" s="1"/>
      <c r="AX1590" s="1"/>
      <c r="AY1590" s="1"/>
      <c r="AZ1590" s="1"/>
      <c r="BA1590" s="1"/>
      <c r="BB1590" s="1"/>
      <c r="BC1590" s="1"/>
      <c r="BD1590" s="1"/>
      <c r="BE1590" s="1"/>
      <c r="BF1590" s="1"/>
      <c r="BG1590" s="1"/>
      <c r="BH1590" s="1"/>
      <c r="BI1590" s="1"/>
      <c r="BJ1590" s="1"/>
      <c r="BK1590" s="1"/>
      <c r="BL1590" s="1"/>
      <c r="BM1590" s="1"/>
    </row>
    <row r="1591" spans="1:65" ht="16.5" customHeight="1" x14ac:dyDescent="0.25">
      <c r="A1591" s="87">
        <v>33060010</v>
      </c>
      <c r="B1591" s="82" t="s">
        <v>26</v>
      </c>
      <c r="C1591" s="82" t="s">
        <v>138</v>
      </c>
      <c r="D1591" s="82" t="s">
        <v>1854</v>
      </c>
      <c r="E1591" s="82" t="s">
        <v>1855</v>
      </c>
      <c r="F1591" s="82">
        <v>3</v>
      </c>
      <c r="G1591" s="82">
        <v>87</v>
      </c>
      <c r="H1591" s="83">
        <v>-68.36</v>
      </c>
      <c r="I1591" s="93">
        <v>4.87</v>
      </c>
      <c r="J1591" s="100">
        <v>17.220000000000002</v>
      </c>
      <c r="K1591" s="100">
        <v>15.6</v>
      </c>
      <c r="L1591" s="100">
        <v>17.073333333333334</v>
      </c>
      <c r="M1591" s="100">
        <v>26.573333333333334</v>
      </c>
      <c r="N1591" s="100">
        <v>23.5</v>
      </c>
      <c r="O1591" s="100">
        <v>22.203333333333333</v>
      </c>
      <c r="P1591" s="100">
        <v>43.263333333333335</v>
      </c>
      <c r="Q1591" s="100">
        <v>38.863333333333337</v>
      </c>
      <c r="R1591" s="100">
        <v>62.234482758620686</v>
      </c>
      <c r="S1591" s="100">
        <v>69.513333333333335</v>
      </c>
      <c r="T1591" s="100">
        <v>92.103333333333325</v>
      </c>
      <c r="U1591" s="100">
        <v>91.716666666666669</v>
      </c>
      <c r="V1591" s="100">
        <v>135.20689655172413</v>
      </c>
      <c r="W1591" s="100">
        <v>142.45714285714286</v>
      </c>
      <c r="X1591" s="100">
        <v>111.43214285714285</v>
      </c>
      <c r="Y1591" s="100">
        <v>141.56333333333333</v>
      </c>
      <c r="Z1591" s="100">
        <v>152.92333333333332</v>
      </c>
      <c r="AA1591" s="100">
        <v>159.39333333333335</v>
      </c>
      <c r="AB1591" s="100">
        <v>164.56333333333333</v>
      </c>
      <c r="AC1591" s="100">
        <v>163.54482758620691</v>
      </c>
      <c r="AD1591" s="100">
        <v>187.34827586206899</v>
      </c>
      <c r="AE1591" s="100">
        <v>135.97142857142856</v>
      </c>
      <c r="AF1591" s="100">
        <v>142.74666666666664</v>
      </c>
      <c r="AG1591" s="100">
        <v>110.94</v>
      </c>
      <c r="AH1591" s="100">
        <v>100.32333333333332</v>
      </c>
      <c r="AI1591" s="100">
        <v>86.673333333333332</v>
      </c>
      <c r="AJ1591" s="100">
        <v>70.573333333333323</v>
      </c>
      <c r="AK1591" s="100">
        <v>87.272413793103453</v>
      </c>
      <c r="AL1591" s="100">
        <v>68.717241379310337</v>
      </c>
      <c r="AM1591" s="100">
        <v>90.607142857142861</v>
      </c>
      <c r="AN1591" s="100">
        <v>67.7</v>
      </c>
      <c r="AO1591" s="100">
        <v>62.451724137931031</v>
      </c>
      <c r="AP1591" s="100">
        <v>53.544827586206893</v>
      </c>
      <c r="AQ1591" s="100">
        <v>47.296551724137927</v>
      </c>
      <c r="AR1591" s="100">
        <v>41.682758620689654</v>
      </c>
      <c r="AS1591" s="100">
        <v>36.174999999999997</v>
      </c>
      <c r="AT1591" s="1"/>
      <c r="AU1591" s="1"/>
      <c r="AV1591" s="1"/>
      <c r="AW1591" s="1"/>
      <c r="AX1591" s="1"/>
      <c r="AY1591" s="1"/>
      <c r="AZ1591" s="1"/>
      <c r="BA1591" s="1"/>
      <c r="BB1591" s="1"/>
      <c r="BC1591" s="1"/>
      <c r="BD1591" s="1"/>
      <c r="BE1591" s="1"/>
      <c r="BF1591" s="1"/>
      <c r="BG1591" s="1"/>
      <c r="BH1591" s="1"/>
      <c r="BI1591" s="1"/>
      <c r="BJ1591" s="1"/>
      <c r="BK1591" s="1"/>
      <c r="BL1591" s="1"/>
      <c r="BM1591" s="1"/>
    </row>
    <row r="1592" spans="1:65" ht="16.5" customHeight="1" x14ac:dyDescent="0.25">
      <c r="A1592" s="87">
        <v>35260070</v>
      </c>
      <c r="B1592" s="82" t="s">
        <v>26</v>
      </c>
      <c r="C1592" s="82" t="s">
        <v>1858</v>
      </c>
      <c r="D1592" s="82" t="s">
        <v>1859</v>
      </c>
      <c r="E1592" s="82" t="s">
        <v>1855</v>
      </c>
      <c r="F1592" s="82">
        <v>3</v>
      </c>
      <c r="G1592" s="82">
        <v>92</v>
      </c>
      <c r="H1592" s="83">
        <v>-69.989999999999995</v>
      </c>
      <c r="I1592" s="93">
        <v>5.79</v>
      </c>
      <c r="J1592" s="100">
        <v>8.5862068965517242</v>
      </c>
      <c r="K1592" s="100">
        <v>5.5172413793103452</v>
      </c>
      <c r="L1592" s="100">
        <v>7.6071428571428568</v>
      </c>
      <c r="M1592" s="100">
        <v>5.068965517241379</v>
      </c>
      <c r="N1592" s="100">
        <v>5.6896551724137927</v>
      </c>
      <c r="O1592" s="100">
        <v>10.206896551724139</v>
      </c>
      <c r="P1592" s="100">
        <v>11.517241379310345</v>
      </c>
      <c r="Q1592" s="100">
        <v>13.744827586206897</v>
      </c>
      <c r="R1592" s="100">
        <v>40.431034482758619</v>
      </c>
      <c r="S1592" s="100">
        <v>47.448275862068968</v>
      </c>
      <c r="T1592" s="100">
        <v>72.137931034482762</v>
      </c>
      <c r="U1592" s="100">
        <v>74.892857142857139</v>
      </c>
      <c r="V1592" s="100">
        <v>124.58620689655173</v>
      </c>
      <c r="W1592" s="100">
        <v>105.89655172413794</v>
      </c>
      <c r="X1592" s="100">
        <v>131.16071428571428</v>
      </c>
      <c r="Y1592" s="100">
        <v>115.86206896551724</v>
      </c>
      <c r="Z1592" s="100">
        <v>148.55172413793105</v>
      </c>
      <c r="AA1592" s="100">
        <v>157.35714285714286</v>
      </c>
      <c r="AB1592" s="100">
        <v>141.44827586206895</v>
      </c>
      <c r="AC1592" s="100">
        <v>125.41379310344827</v>
      </c>
      <c r="AD1592" s="100">
        <v>129.92857142857142</v>
      </c>
      <c r="AE1592" s="100">
        <v>98.733333333333334</v>
      </c>
      <c r="AF1592" s="100">
        <v>109.86666666666666</v>
      </c>
      <c r="AG1592" s="100">
        <v>90.965517241379317</v>
      </c>
      <c r="AH1592" s="100">
        <v>89.933333333333337</v>
      </c>
      <c r="AI1592" s="100">
        <v>93.86666666666666</v>
      </c>
      <c r="AJ1592" s="100">
        <v>93.4</v>
      </c>
      <c r="AK1592" s="100">
        <v>80.172413793103445</v>
      </c>
      <c r="AL1592" s="100">
        <v>62.172413793103445</v>
      </c>
      <c r="AM1592" s="100">
        <v>75.357142857142861</v>
      </c>
      <c r="AN1592" s="100">
        <v>57.25925925925926</v>
      </c>
      <c r="AO1592" s="100">
        <v>49.037037037037038</v>
      </c>
      <c r="AP1592" s="100">
        <v>32.46153846153846</v>
      </c>
      <c r="AQ1592" s="100">
        <v>24.107142857142858</v>
      </c>
      <c r="AR1592" s="100">
        <v>12.321428571428571</v>
      </c>
      <c r="AS1592" s="100">
        <v>11.892857142857142</v>
      </c>
      <c r="AT1592" s="1"/>
      <c r="AU1592" s="1"/>
      <c r="AV1592" s="1"/>
      <c r="AW1592" s="1"/>
      <c r="AX1592" s="1"/>
      <c r="AY1592" s="1"/>
      <c r="AZ1592" s="1"/>
      <c r="BA1592" s="1"/>
      <c r="BB1592" s="1"/>
      <c r="BC1592" s="1"/>
      <c r="BD1592" s="1"/>
      <c r="BE1592" s="1"/>
      <c r="BF1592" s="1"/>
      <c r="BG1592" s="1"/>
      <c r="BH1592" s="1"/>
      <c r="BI1592" s="1"/>
      <c r="BJ1592" s="1"/>
      <c r="BK1592" s="1"/>
      <c r="BL1592" s="1"/>
      <c r="BM1592" s="1"/>
    </row>
    <row r="1593" spans="1:65" ht="16.5" customHeight="1" x14ac:dyDescent="0.25">
      <c r="A1593" s="87">
        <v>35250010</v>
      </c>
      <c r="B1593" s="82" t="s">
        <v>26</v>
      </c>
      <c r="C1593" s="82" t="s">
        <v>1860</v>
      </c>
      <c r="D1593" s="82" t="s">
        <v>1859</v>
      </c>
      <c r="E1593" s="82" t="s">
        <v>1855</v>
      </c>
      <c r="F1593" s="82">
        <v>3</v>
      </c>
      <c r="G1593" s="82">
        <v>82</v>
      </c>
      <c r="H1593" s="83">
        <v>-69.423416669999995</v>
      </c>
      <c r="I1593" s="93">
        <v>6.0956111100000001</v>
      </c>
      <c r="J1593" s="100">
        <v>5.333333333333333</v>
      </c>
      <c r="K1593" s="100">
        <v>2.5666666666666669</v>
      </c>
      <c r="L1593" s="100">
        <v>4.4000000000000004</v>
      </c>
      <c r="M1593" s="100">
        <v>9.3000000000000007</v>
      </c>
      <c r="N1593" s="100">
        <v>1.6333333333333333</v>
      </c>
      <c r="O1593" s="100">
        <v>4.3666666666666663</v>
      </c>
      <c r="P1593" s="100">
        <v>10.733333333333333</v>
      </c>
      <c r="Q1593" s="100">
        <v>16.866666666666667</v>
      </c>
      <c r="R1593" s="100">
        <v>36.5</v>
      </c>
      <c r="S1593" s="100">
        <v>44.3</v>
      </c>
      <c r="T1593" s="100">
        <v>48.4</v>
      </c>
      <c r="U1593" s="100">
        <v>83.1</v>
      </c>
      <c r="V1593" s="100">
        <v>97.86666666666666</v>
      </c>
      <c r="W1593" s="100">
        <v>91.620689655172413</v>
      </c>
      <c r="X1593" s="100">
        <v>122.73333333333333</v>
      </c>
      <c r="Y1593" s="100">
        <v>105.03448275862068</v>
      </c>
      <c r="Z1593" s="100">
        <v>139.86206896551724</v>
      </c>
      <c r="AA1593" s="100">
        <v>153.58620689655172</v>
      </c>
      <c r="AB1593" s="100">
        <v>134.10344827586206</v>
      </c>
      <c r="AC1593" s="100">
        <v>119.72413793103448</v>
      </c>
      <c r="AD1593" s="100">
        <v>145.41379310344828</v>
      </c>
      <c r="AE1593" s="100">
        <v>100.43333333333334</v>
      </c>
      <c r="AF1593" s="100">
        <v>87.566666666666663</v>
      </c>
      <c r="AG1593" s="100">
        <v>90.466666666666669</v>
      </c>
      <c r="AH1593" s="100">
        <v>69.166666666666671</v>
      </c>
      <c r="AI1593" s="100">
        <v>84.666666666666671</v>
      </c>
      <c r="AJ1593" s="100">
        <v>80.166666666666671</v>
      </c>
      <c r="AK1593" s="100">
        <v>96.142857142857139</v>
      </c>
      <c r="AL1593" s="100">
        <v>52.75</v>
      </c>
      <c r="AM1593" s="100">
        <v>76.964285714285708</v>
      </c>
      <c r="AN1593" s="100">
        <v>81.034482758620683</v>
      </c>
      <c r="AO1593" s="100">
        <v>46.551724137931032</v>
      </c>
      <c r="AP1593" s="100">
        <v>31.178571428571427</v>
      </c>
      <c r="AQ1593" s="100">
        <v>12.678571428571429</v>
      </c>
      <c r="AR1593" s="100">
        <v>11.357142857142858</v>
      </c>
      <c r="AS1593" s="100">
        <v>13.428571428571429</v>
      </c>
      <c r="AT1593" s="1"/>
      <c r="AU1593" s="1"/>
      <c r="AV1593" s="1"/>
      <c r="AW1593" s="1"/>
      <c r="AX1593" s="1"/>
      <c r="AY1593" s="1"/>
      <c r="AZ1593" s="1"/>
      <c r="BA1593" s="1"/>
      <c r="BB1593" s="1"/>
      <c r="BC1593" s="1"/>
      <c r="BD1593" s="1"/>
      <c r="BE1593" s="1"/>
      <c r="BF1593" s="1"/>
      <c r="BG1593" s="1"/>
      <c r="BH1593" s="1"/>
      <c r="BI1593" s="1"/>
      <c r="BJ1593" s="1"/>
      <c r="BK1593" s="1"/>
      <c r="BL1593" s="1"/>
      <c r="BM1593" s="1"/>
    </row>
    <row r="1594" spans="1:65" ht="16.5" customHeight="1" x14ac:dyDescent="0.25">
      <c r="A1594" s="87">
        <v>35250030</v>
      </c>
      <c r="B1594" s="82" t="s">
        <v>26</v>
      </c>
      <c r="C1594" s="82" t="s">
        <v>1861</v>
      </c>
      <c r="D1594" s="82" t="s">
        <v>1859</v>
      </c>
      <c r="E1594" s="82" t="s">
        <v>1855</v>
      </c>
      <c r="F1594" s="82">
        <v>3</v>
      </c>
      <c r="G1594" s="82">
        <v>73</v>
      </c>
      <c r="H1594" s="83">
        <v>-68.78</v>
      </c>
      <c r="I1594" s="93">
        <v>6.15</v>
      </c>
      <c r="J1594" s="100">
        <v>6.1800000000000006</v>
      </c>
      <c r="K1594" s="100">
        <v>8.4</v>
      </c>
      <c r="L1594" s="100">
        <v>2.0666666666666669</v>
      </c>
      <c r="M1594" s="100">
        <v>7.6766666666666667</v>
      </c>
      <c r="N1594" s="100">
        <v>4.5999999999999996</v>
      </c>
      <c r="O1594" s="100">
        <v>2.1166666666666667</v>
      </c>
      <c r="P1594" s="100">
        <v>14.126666666666667</v>
      </c>
      <c r="Q1594" s="100">
        <v>13.95</v>
      </c>
      <c r="R1594" s="100">
        <v>34.853333333333332</v>
      </c>
      <c r="S1594" s="100">
        <v>46.75</v>
      </c>
      <c r="T1594" s="100">
        <v>77.926666666666677</v>
      </c>
      <c r="U1594" s="100">
        <v>82.193333333333342</v>
      </c>
      <c r="V1594" s="100">
        <v>97.824137931034485</v>
      </c>
      <c r="W1594" s="100">
        <v>102.92</v>
      </c>
      <c r="X1594" s="100">
        <v>134.3551724137931</v>
      </c>
      <c r="Y1594" s="100">
        <v>121.54642857142858</v>
      </c>
      <c r="Z1594" s="100">
        <v>181.88518518518518</v>
      </c>
      <c r="AA1594" s="100">
        <v>186.55714285714288</v>
      </c>
      <c r="AB1594" s="100">
        <v>154.55172413793105</v>
      </c>
      <c r="AC1594" s="100">
        <v>178.9148148148148</v>
      </c>
      <c r="AD1594" s="100">
        <v>169.47407407407408</v>
      </c>
      <c r="AE1594" s="100">
        <v>128.59629629629629</v>
      </c>
      <c r="AF1594" s="100">
        <v>117.14074074074075</v>
      </c>
      <c r="AG1594" s="100">
        <v>131.64827586206897</v>
      </c>
      <c r="AH1594" s="100">
        <v>116.72962962962963</v>
      </c>
      <c r="AI1594" s="100">
        <v>85.23571428571428</v>
      </c>
      <c r="AJ1594" s="100">
        <v>119.53571428571429</v>
      </c>
      <c r="AK1594" s="100">
        <v>112.85185185185185</v>
      </c>
      <c r="AL1594" s="100">
        <v>89.623076923076923</v>
      </c>
      <c r="AM1594" s="100">
        <v>99.711538461538467</v>
      </c>
      <c r="AN1594" s="100">
        <v>67.332142857142856</v>
      </c>
      <c r="AO1594" s="100">
        <v>48.88928571428572</v>
      </c>
      <c r="AP1594" s="100">
        <v>31.642857142857142</v>
      </c>
      <c r="AQ1594" s="100">
        <v>18.107142857142858</v>
      </c>
      <c r="AR1594" s="100">
        <v>13.372413793103449</v>
      </c>
      <c r="AS1594" s="100">
        <v>17.03448275862069</v>
      </c>
      <c r="AT1594" s="1"/>
      <c r="AU1594" s="1"/>
      <c r="AV1594" s="1"/>
      <c r="AW1594" s="1"/>
      <c r="AX1594" s="1"/>
      <c r="AY1594" s="1"/>
      <c r="AZ1594" s="1"/>
      <c r="BA1594" s="1"/>
      <c r="BB1594" s="1"/>
      <c r="BC1594" s="1"/>
      <c r="BD1594" s="1"/>
      <c r="BE1594" s="1"/>
      <c r="BF1594" s="1"/>
      <c r="BG1594" s="1"/>
      <c r="BH1594" s="1"/>
      <c r="BI1594" s="1"/>
      <c r="BJ1594" s="1"/>
      <c r="BK1594" s="1"/>
      <c r="BL1594" s="1"/>
      <c r="BM1594" s="1"/>
    </row>
    <row r="1595" spans="1:65" ht="16.5" customHeight="1" x14ac:dyDescent="0.25">
      <c r="A1595" s="87">
        <v>35260080</v>
      </c>
      <c r="B1595" s="82" t="s">
        <v>26</v>
      </c>
      <c r="C1595" s="82" t="s">
        <v>1862</v>
      </c>
      <c r="D1595" s="82" t="s">
        <v>1859</v>
      </c>
      <c r="E1595" s="82" t="s">
        <v>1855</v>
      </c>
      <c r="F1595" s="82">
        <v>3</v>
      </c>
      <c r="G1595" s="82">
        <v>89</v>
      </c>
      <c r="H1595" s="83">
        <v>-69.843888890000002</v>
      </c>
      <c r="I1595" s="93">
        <v>6.0103055599999999</v>
      </c>
      <c r="J1595" s="100">
        <v>5.1785714285714288</v>
      </c>
      <c r="K1595" s="100">
        <v>1.1071428571428572</v>
      </c>
      <c r="L1595" s="100">
        <v>4.6296296296296298</v>
      </c>
      <c r="M1595" s="100">
        <v>7.3448275862068968</v>
      </c>
      <c r="N1595" s="100">
        <v>3.5862068965517242</v>
      </c>
      <c r="O1595" s="100">
        <v>5.6896551724137927</v>
      </c>
      <c r="P1595" s="100">
        <v>13.65</v>
      </c>
      <c r="Q1595" s="100">
        <v>19.115384615384617</v>
      </c>
      <c r="R1595" s="100">
        <v>36.5</v>
      </c>
      <c r="S1595" s="100">
        <v>57.206896551724135</v>
      </c>
      <c r="T1595" s="100">
        <v>65.41379310344827</v>
      </c>
      <c r="U1595" s="100">
        <v>88.428571428571431</v>
      </c>
      <c r="V1595" s="100">
        <v>105.28571428571429</v>
      </c>
      <c r="W1595" s="100">
        <v>89.481481481481481</v>
      </c>
      <c r="X1595" s="100">
        <v>122.76923076923077</v>
      </c>
      <c r="Y1595" s="100">
        <v>112</v>
      </c>
      <c r="Z1595" s="100">
        <v>135.34615384615384</v>
      </c>
      <c r="AA1595" s="100">
        <v>167.56</v>
      </c>
      <c r="AB1595" s="100">
        <v>126.04166666666667</v>
      </c>
      <c r="AC1595" s="100">
        <v>115.29166666666667</v>
      </c>
      <c r="AD1595" s="100">
        <v>137.96600360596156</v>
      </c>
      <c r="AE1595" s="100">
        <v>109.92307692307692</v>
      </c>
      <c r="AF1595" s="100">
        <v>102.74074074074075</v>
      </c>
      <c r="AG1595" s="100">
        <v>94.15384615384616</v>
      </c>
      <c r="AH1595" s="100">
        <v>82.644444444444446</v>
      </c>
      <c r="AI1595" s="100">
        <v>89.822222222222209</v>
      </c>
      <c r="AJ1595" s="100">
        <v>89.18518518518519</v>
      </c>
      <c r="AK1595" s="100">
        <v>100.96428571428571</v>
      </c>
      <c r="AL1595" s="100">
        <v>85.640740740740753</v>
      </c>
      <c r="AM1595" s="100">
        <v>65.842857142857142</v>
      </c>
      <c r="AN1595" s="100">
        <v>65.730769230769226</v>
      </c>
      <c r="AO1595" s="100">
        <v>44.962962962962962</v>
      </c>
      <c r="AP1595" s="100">
        <v>21.592592592592592</v>
      </c>
      <c r="AQ1595" s="100">
        <v>23.73076923076923</v>
      </c>
      <c r="AR1595" s="100">
        <v>10.08</v>
      </c>
      <c r="AS1595" s="100">
        <v>14.708333333333334</v>
      </c>
      <c r="AT1595" s="1" t="s">
        <v>1898</v>
      </c>
      <c r="AU1595" s="1"/>
      <c r="AV1595" s="1"/>
      <c r="AW1595" s="1"/>
      <c r="AX1595" s="1"/>
      <c r="AY1595" s="1"/>
      <c r="AZ1595" s="1"/>
      <c r="BA1595" s="1"/>
      <c r="BB1595" s="1"/>
      <c r="BC1595" s="1"/>
      <c r="BD1595" s="1"/>
      <c r="BE1595" s="1"/>
      <c r="BF1595" s="1"/>
      <c r="BG1595" s="1"/>
      <c r="BH1595" s="1"/>
      <c r="BI1595" s="1"/>
      <c r="BJ1595" s="1"/>
      <c r="BK1595" s="1"/>
      <c r="BL1595" s="1"/>
      <c r="BM1595" s="1"/>
    </row>
    <row r="1596" spans="1:65" ht="16.5" customHeight="1" x14ac:dyDescent="0.25">
      <c r="A1596" s="87">
        <v>35260050</v>
      </c>
      <c r="B1596" s="82" t="s">
        <v>26</v>
      </c>
      <c r="C1596" s="82" t="s">
        <v>1863</v>
      </c>
      <c r="D1596" s="82" t="s">
        <v>1859</v>
      </c>
      <c r="E1596" s="82" t="s">
        <v>1855</v>
      </c>
      <c r="F1596" s="82">
        <v>3</v>
      </c>
      <c r="G1596" s="82">
        <v>95</v>
      </c>
      <c r="H1596" s="83">
        <v>-70.280638890000006</v>
      </c>
      <c r="I1596" s="93">
        <v>5.56136111</v>
      </c>
      <c r="J1596" s="100">
        <v>12.428571428571429</v>
      </c>
      <c r="K1596" s="100">
        <v>2.75</v>
      </c>
      <c r="L1596" s="100">
        <v>11.357142857142858</v>
      </c>
      <c r="M1596" s="100">
        <v>4.4444444444444446</v>
      </c>
      <c r="N1596" s="100">
        <v>7.8148148148148149</v>
      </c>
      <c r="O1596" s="100">
        <v>9.2962962962962958</v>
      </c>
      <c r="P1596" s="100">
        <v>13.961538461538462</v>
      </c>
      <c r="Q1596" s="100">
        <v>17.920000000000002</v>
      </c>
      <c r="R1596" s="100">
        <v>40.5</v>
      </c>
      <c r="S1596" s="100">
        <v>57.653846153846153</v>
      </c>
      <c r="T1596" s="100">
        <v>80.84615384615384</v>
      </c>
      <c r="U1596" s="100">
        <v>96.888888888888886</v>
      </c>
      <c r="V1596" s="100">
        <v>120.51851851851852</v>
      </c>
      <c r="W1596" s="100">
        <v>112.37037037037037</v>
      </c>
      <c r="X1596" s="100">
        <v>122.44444444444444</v>
      </c>
      <c r="Y1596" s="100">
        <v>104.25925925925925</v>
      </c>
      <c r="Z1596" s="100">
        <v>119.46428571428571</v>
      </c>
      <c r="AA1596" s="100">
        <v>136.07142857142858</v>
      </c>
      <c r="AB1596" s="100">
        <v>121</v>
      </c>
      <c r="AC1596" s="100">
        <v>90.142857142857139</v>
      </c>
      <c r="AD1596" s="100">
        <v>108.88888888888889</v>
      </c>
      <c r="AE1596" s="100">
        <v>82.266666666666666</v>
      </c>
      <c r="AF1596" s="100">
        <v>97.3</v>
      </c>
      <c r="AG1596" s="100">
        <v>81.966666666666669</v>
      </c>
      <c r="AH1596" s="100">
        <v>103.46666666666667</v>
      </c>
      <c r="AI1596" s="100">
        <v>82.724137931034477</v>
      </c>
      <c r="AJ1596" s="100">
        <v>73</v>
      </c>
      <c r="AK1596" s="100">
        <v>74.821428571428569</v>
      </c>
      <c r="AL1596" s="100">
        <v>67.592592592592595</v>
      </c>
      <c r="AM1596" s="100">
        <v>84.333333333333329</v>
      </c>
      <c r="AN1596" s="100">
        <v>58.758620689655174</v>
      </c>
      <c r="AO1596" s="100">
        <v>43.827586206896555</v>
      </c>
      <c r="AP1596" s="100">
        <v>30.137931034482758</v>
      </c>
      <c r="AQ1596" s="100">
        <v>25.423076923076923</v>
      </c>
      <c r="AR1596" s="100">
        <v>16.384615384615383</v>
      </c>
      <c r="AS1596" s="100">
        <v>12.461538461538462</v>
      </c>
      <c r="AT1596" s="1"/>
      <c r="AU1596" s="1"/>
      <c r="AV1596" s="1"/>
      <c r="AW1596" s="1"/>
      <c r="AX1596" s="1"/>
      <c r="AY1596" s="1"/>
      <c r="AZ1596" s="1"/>
      <c r="BA1596" s="1"/>
      <c r="BB1596" s="1"/>
      <c r="BC1596" s="1"/>
      <c r="BD1596" s="1"/>
      <c r="BE1596" s="1"/>
      <c r="BF1596" s="1"/>
      <c r="BG1596" s="1"/>
      <c r="BH1596" s="1"/>
      <c r="BI1596" s="1"/>
      <c r="BJ1596" s="1"/>
      <c r="BK1596" s="1"/>
      <c r="BL1596" s="1"/>
      <c r="BM1596" s="1"/>
    </row>
    <row r="1597" spans="1:65" ht="16.5" customHeight="1" x14ac:dyDescent="0.25">
      <c r="A1597" s="87">
        <v>35250040</v>
      </c>
      <c r="B1597" s="82" t="s">
        <v>26</v>
      </c>
      <c r="C1597" s="82" t="s">
        <v>1864</v>
      </c>
      <c r="D1597" s="82" t="s">
        <v>1865</v>
      </c>
      <c r="E1597" s="82" t="s">
        <v>1855</v>
      </c>
      <c r="F1597" s="82">
        <v>3</v>
      </c>
      <c r="G1597" s="82">
        <v>67</v>
      </c>
      <c r="H1597" s="83">
        <v>-68.394361110000006</v>
      </c>
      <c r="I1597" s="93">
        <v>6.1754166699999997</v>
      </c>
      <c r="J1597" s="100">
        <v>5.6785714285714288</v>
      </c>
      <c r="K1597" s="100">
        <v>3.1785714285714284</v>
      </c>
      <c r="L1597" s="100">
        <v>3.8214285714285716</v>
      </c>
      <c r="M1597" s="100">
        <v>6.7586206896551726</v>
      </c>
      <c r="N1597" s="100">
        <v>6.4482758620689653</v>
      </c>
      <c r="O1597" s="100">
        <v>4.7857142857142856</v>
      </c>
      <c r="P1597" s="100">
        <v>8.6666666666666661</v>
      </c>
      <c r="Q1597" s="100">
        <v>14.481481481481481</v>
      </c>
      <c r="R1597" s="100">
        <v>22.857142857142858</v>
      </c>
      <c r="S1597" s="100">
        <v>39.296296296296298</v>
      </c>
      <c r="T1597" s="100">
        <v>65.928571428571431</v>
      </c>
      <c r="U1597" s="100">
        <v>75.321428571428569</v>
      </c>
      <c r="V1597" s="100">
        <v>78.321428571428569</v>
      </c>
      <c r="W1597" s="100">
        <v>99.074074074074076</v>
      </c>
      <c r="X1597" s="100">
        <v>126.5925925925926</v>
      </c>
      <c r="Y1597" s="100">
        <v>126.22222222222223</v>
      </c>
      <c r="Z1597" s="100">
        <v>145.40740740740742</v>
      </c>
      <c r="AA1597" s="100">
        <v>174.03703703703704</v>
      </c>
      <c r="AB1597" s="100">
        <v>140.9</v>
      </c>
      <c r="AC1597" s="100">
        <v>145.62962962962962</v>
      </c>
      <c r="AD1597" s="100">
        <v>157.9814814814815</v>
      </c>
      <c r="AE1597" s="100">
        <v>115.16896551724139</v>
      </c>
      <c r="AF1597" s="100">
        <v>117.30714285714285</v>
      </c>
      <c r="AG1597" s="100">
        <v>110.97142857142856</v>
      </c>
      <c r="AH1597" s="100">
        <v>86.566666666666677</v>
      </c>
      <c r="AI1597" s="100">
        <v>105.65714285714286</v>
      </c>
      <c r="AJ1597" s="100">
        <v>94.555172413793102</v>
      </c>
      <c r="AK1597" s="100">
        <v>90.5</v>
      </c>
      <c r="AL1597" s="100">
        <v>74.203448275862073</v>
      </c>
      <c r="AM1597" s="100">
        <v>82.134482758620692</v>
      </c>
      <c r="AN1597" s="100">
        <v>48.931034482758619</v>
      </c>
      <c r="AO1597" s="100">
        <v>49.224137931034484</v>
      </c>
      <c r="AP1597" s="100">
        <v>28.5</v>
      </c>
      <c r="AQ1597" s="100">
        <v>15.296296296296296</v>
      </c>
      <c r="AR1597" s="100">
        <v>7.2962962962962967</v>
      </c>
      <c r="AS1597" s="100">
        <v>9.7407407407407405</v>
      </c>
      <c r="AT1597" s="1"/>
      <c r="AU1597" s="1"/>
      <c r="AV1597" s="1"/>
      <c r="AW1597" s="1"/>
      <c r="AX1597" s="1"/>
      <c r="AY1597" s="1"/>
      <c r="AZ1597" s="1"/>
      <c r="BA1597" s="1"/>
      <c r="BB1597" s="1"/>
      <c r="BC1597" s="1"/>
      <c r="BD1597" s="1"/>
      <c r="BE1597" s="1"/>
      <c r="BF1597" s="1"/>
      <c r="BG1597" s="1"/>
      <c r="BH1597" s="1"/>
      <c r="BI1597" s="1"/>
      <c r="BJ1597" s="1"/>
      <c r="BK1597" s="1"/>
      <c r="BL1597" s="1"/>
      <c r="BM1597" s="1"/>
    </row>
    <row r="1598" spans="1:65" ht="16.5" customHeight="1" x14ac:dyDescent="0.25">
      <c r="A1598" s="87">
        <v>38015030</v>
      </c>
      <c r="B1598" s="82" t="s">
        <v>31</v>
      </c>
      <c r="C1598" s="82" t="s">
        <v>1866</v>
      </c>
      <c r="D1598" s="82" t="s">
        <v>1865</v>
      </c>
      <c r="E1598" s="82" t="s">
        <v>1855</v>
      </c>
      <c r="F1598" s="82">
        <v>3</v>
      </c>
      <c r="G1598" s="82">
        <v>57</v>
      </c>
      <c r="H1598" s="83">
        <v>-67.491222220000012</v>
      </c>
      <c r="I1598" s="93">
        <v>6.1824361100000003</v>
      </c>
      <c r="J1598" s="100">
        <v>2.5000000000000004</v>
      </c>
      <c r="K1598" s="100">
        <v>2.5896551724137935</v>
      </c>
      <c r="L1598" s="100">
        <v>3.3000000000000003</v>
      </c>
      <c r="M1598" s="100">
        <v>3.1866666666666674</v>
      </c>
      <c r="N1598" s="100">
        <v>3.4633333333333334</v>
      </c>
      <c r="O1598" s="100">
        <v>3.1966666666666663</v>
      </c>
      <c r="P1598" s="100">
        <v>13.026666666666667</v>
      </c>
      <c r="Q1598" s="100">
        <v>20.38</v>
      </c>
      <c r="R1598" s="100">
        <v>22.74</v>
      </c>
      <c r="S1598" s="100">
        <v>44.226666666666659</v>
      </c>
      <c r="T1598" s="100">
        <v>57.746666666666663</v>
      </c>
      <c r="U1598" s="100">
        <v>66.423333333333332</v>
      </c>
      <c r="V1598" s="100">
        <v>84.896666666666661</v>
      </c>
      <c r="W1598" s="100">
        <v>77.906666666666666</v>
      </c>
      <c r="X1598" s="100">
        <v>119.17241379310347</v>
      </c>
      <c r="Y1598" s="100">
        <v>122.79333333333334</v>
      </c>
      <c r="Z1598" s="100">
        <v>163.47666666666672</v>
      </c>
      <c r="AA1598" s="100">
        <v>189.66333333333333</v>
      </c>
      <c r="AB1598" s="100">
        <v>136.40333333333334</v>
      </c>
      <c r="AC1598" s="100">
        <v>160.13666666666671</v>
      </c>
      <c r="AD1598" s="100">
        <v>170.99999999999997</v>
      </c>
      <c r="AE1598" s="100">
        <v>122.80000000000001</v>
      </c>
      <c r="AF1598" s="100">
        <v>110.6433333333333</v>
      </c>
      <c r="AG1598" s="100">
        <v>95.703333333333347</v>
      </c>
      <c r="AH1598" s="100">
        <v>58.710000000000008</v>
      </c>
      <c r="AI1598" s="100">
        <v>80.710000000000008</v>
      </c>
      <c r="AJ1598" s="100">
        <v>71.303333333333342</v>
      </c>
      <c r="AK1598" s="100">
        <v>58.300000000000004</v>
      </c>
      <c r="AL1598" s="100">
        <v>52.769999999999996</v>
      </c>
      <c r="AM1598" s="100">
        <v>52.74666666666667</v>
      </c>
      <c r="AN1598" s="100">
        <v>46.306666666666665</v>
      </c>
      <c r="AO1598" s="100">
        <v>41.413333333333334</v>
      </c>
      <c r="AP1598" s="100">
        <v>27.839999999999993</v>
      </c>
      <c r="AQ1598" s="100">
        <v>11.460000000000003</v>
      </c>
      <c r="AR1598" s="100">
        <v>11.659999999999998</v>
      </c>
      <c r="AS1598" s="100">
        <v>7.4399999999999995</v>
      </c>
      <c r="AT1598" s="1"/>
      <c r="AU1598" s="1"/>
      <c r="AV1598" s="1"/>
      <c r="AW1598" s="1"/>
      <c r="AX1598" s="1"/>
      <c r="AY1598" s="1"/>
      <c r="AZ1598" s="1"/>
      <c r="BA1598" s="1"/>
      <c r="BB1598" s="1"/>
      <c r="BC1598" s="1"/>
      <c r="BD1598" s="1"/>
      <c r="BE1598" s="1"/>
      <c r="BF1598" s="1"/>
      <c r="BG1598" s="1"/>
      <c r="BH1598" s="1"/>
      <c r="BI1598" s="1"/>
      <c r="BJ1598" s="1"/>
      <c r="BK1598" s="1"/>
      <c r="BL1598" s="1"/>
      <c r="BM1598" s="1"/>
    </row>
    <row r="1599" spans="1:65" ht="16.5" customHeight="1" x14ac:dyDescent="0.25">
      <c r="A1599" s="87">
        <v>38017040</v>
      </c>
      <c r="B1599" s="82" t="s">
        <v>23</v>
      </c>
      <c r="C1599" s="82" t="s">
        <v>1867</v>
      </c>
      <c r="D1599" s="82" t="s">
        <v>1865</v>
      </c>
      <c r="E1599" s="82" t="s">
        <v>1855</v>
      </c>
      <c r="F1599" s="82">
        <v>3</v>
      </c>
      <c r="G1599" s="82">
        <v>65</v>
      </c>
      <c r="H1599" s="83">
        <v>-67.640194440000002</v>
      </c>
      <c r="I1599" s="93">
        <v>5.6826944399999997</v>
      </c>
      <c r="J1599" s="100">
        <v>3.9310344827586206</v>
      </c>
      <c r="K1599" s="100">
        <v>7.5862068965517242</v>
      </c>
      <c r="L1599" s="100">
        <v>4.3571428571428568</v>
      </c>
      <c r="M1599" s="100">
        <v>9.2068965517241388</v>
      </c>
      <c r="N1599" s="100">
        <v>9.1034482758620694</v>
      </c>
      <c r="O1599" s="100">
        <v>11</v>
      </c>
      <c r="P1599" s="100">
        <v>21.689655172413794</v>
      </c>
      <c r="Q1599" s="100">
        <v>22.448275862068964</v>
      </c>
      <c r="R1599" s="100">
        <v>33.379310344827587</v>
      </c>
      <c r="S1599" s="100">
        <v>53.103448275862071</v>
      </c>
      <c r="T1599" s="100">
        <v>60.206896551724135</v>
      </c>
      <c r="U1599" s="100">
        <v>69.178571428571431</v>
      </c>
      <c r="V1599" s="100">
        <v>107.35714285714286</v>
      </c>
      <c r="W1599" s="100">
        <v>129.71428571428572</v>
      </c>
      <c r="X1599" s="100">
        <v>129.14285714285714</v>
      </c>
      <c r="Y1599" s="100">
        <v>139.59259259259258</v>
      </c>
      <c r="Z1599" s="100">
        <v>154.5185185185185</v>
      </c>
      <c r="AA1599" s="100">
        <v>167.14814814814815</v>
      </c>
      <c r="AB1599" s="100">
        <v>131.18518518518519</v>
      </c>
      <c r="AC1599" s="100">
        <v>164.77777777777777</v>
      </c>
      <c r="AD1599" s="100">
        <v>170.34615384615384</v>
      </c>
      <c r="AE1599" s="100">
        <v>97.964285714285708</v>
      </c>
      <c r="AF1599" s="100">
        <v>121.78571428571429</v>
      </c>
      <c r="AG1599" s="100">
        <v>96.25</v>
      </c>
      <c r="AH1599" s="100">
        <v>85.266666666666666</v>
      </c>
      <c r="AI1599" s="100">
        <v>74.2</v>
      </c>
      <c r="AJ1599" s="100">
        <v>75.642857142857139</v>
      </c>
      <c r="AK1599" s="100">
        <v>55.03448275862069</v>
      </c>
      <c r="AL1599" s="100">
        <v>58.103448275862071</v>
      </c>
      <c r="AM1599" s="100">
        <v>56.785714285714285</v>
      </c>
      <c r="AN1599" s="100">
        <v>53.689655172413794</v>
      </c>
      <c r="AO1599" s="100">
        <v>40.655172413793103</v>
      </c>
      <c r="AP1599" s="100">
        <v>28.96551724137931</v>
      </c>
      <c r="AQ1599" s="100">
        <v>22.178571428571427</v>
      </c>
      <c r="AR1599" s="100">
        <v>12.178571428571429</v>
      </c>
      <c r="AS1599" s="100">
        <v>6.2592592592592595</v>
      </c>
      <c r="AT1599" s="1"/>
      <c r="AU1599" s="1"/>
      <c r="AV1599" s="1"/>
      <c r="AW1599" s="1"/>
      <c r="AX1599" s="1"/>
      <c r="AY1599" s="1"/>
      <c r="AZ1599" s="1"/>
      <c r="BA1599" s="1"/>
      <c r="BB1599" s="1"/>
      <c r="BC1599" s="1"/>
      <c r="BD1599" s="1"/>
      <c r="BE1599" s="1"/>
      <c r="BF1599" s="1"/>
      <c r="BG1599" s="1"/>
      <c r="BH1599" s="1"/>
      <c r="BI1599" s="1"/>
      <c r="BJ1599" s="1"/>
      <c r="BK1599" s="1"/>
      <c r="BL1599" s="1"/>
      <c r="BM1599" s="1"/>
    </row>
    <row r="1600" spans="1:65" ht="16.5" customHeight="1" x14ac:dyDescent="0.25">
      <c r="A1600" s="87">
        <v>35260010</v>
      </c>
      <c r="B1600" s="82" t="s">
        <v>26</v>
      </c>
      <c r="C1600" s="82" t="s">
        <v>1868</v>
      </c>
      <c r="D1600" s="82" t="s">
        <v>1869</v>
      </c>
      <c r="E1600" s="82" t="s">
        <v>1855</v>
      </c>
      <c r="F1600" s="82">
        <v>3</v>
      </c>
      <c r="G1600" s="82">
        <v>112</v>
      </c>
      <c r="H1600" s="83">
        <v>-70.854500000000002</v>
      </c>
      <c r="I1600" s="93">
        <v>5.1433055599999999</v>
      </c>
      <c r="J1600" s="100">
        <v>7.931034482758621</v>
      </c>
      <c r="K1600" s="100">
        <v>1.6206896551724137</v>
      </c>
      <c r="L1600" s="100">
        <v>8.4482758620689662</v>
      </c>
      <c r="M1600" s="100">
        <v>4.1851851851851851</v>
      </c>
      <c r="N1600" s="100">
        <v>5.7857142857142856</v>
      </c>
      <c r="O1600" s="100">
        <v>9.3214285714285712</v>
      </c>
      <c r="P1600" s="100">
        <v>10.428571428571429</v>
      </c>
      <c r="Q1600" s="100">
        <v>24.857142857142858</v>
      </c>
      <c r="R1600" s="100">
        <v>29.892857142857142</v>
      </c>
      <c r="S1600" s="100">
        <v>41.269230769230766</v>
      </c>
      <c r="T1600" s="100">
        <v>72.599999999999994</v>
      </c>
      <c r="U1600" s="100">
        <v>81.296296296296291</v>
      </c>
      <c r="V1600" s="100">
        <v>89.464285714285708</v>
      </c>
      <c r="W1600" s="100">
        <v>101.75</v>
      </c>
      <c r="X1600" s="100">
        <v>124.03571428571429</v>
      </c>
      <c r="Y1600" s="100">
        <v>113.51346074617825</v>
      </c>
      <c r="Z1600" s="100">
        <v>103.83333333333333</v>
      </c>
      <c r="AA1600" s="100">
        <v>106.65384615384616</v>
      </c>
      <c r="AB1600" s="100">
        <v>111.53846153846153</v>
      </c>
      <c r="AC1600" s="100">
        <v>91.04</v>
      </c>
      <c r="AD1600" s="100">
        <v>117.24</v>
      </c>
      <c r="AE1600" s="100">
        <v>90.365799236160001</v>
      </c>
      <c r="AF1600" s="100">
        <v>93.084782282511398</v>
      </c>
      <c r="AG1600" s="100">
        <v>88.791666666666671</v>
      </c>
      <c r="AH1600" s="100">
        <v>67.791666666666671</v>
      </c>
      <c r="AI1600" s="100">
        <v>93.230769230769226</v>
      </c>
      <c r="AJ1600" s="100">
        <v>65.740740740740748</v>
      </c>
      <c r="AK1600" s="100">
        <v>78.296296296296291</v>
      </c>
      <c r="AL1600" s="100">
        <v>68</v>
      </c>
      <c r="AM1600" s="100">
        <v>63.888888888888886</v>
      </c>
      <c r="AN1600" s="100">
        <v>49.785714285714285</v>
      </c>
      <c r="AO1600" s="100">
        <v>47.892857142857146</v>
      </c>
      <c r="AP1600" s="100">
        <v>24.857142857142858</v>
      </c>
      <c r="AQ1600" s="100">
        <v>28.678571428571427</v>
      </c>
      <c r="AR1600" s="100">
        <v>6.6071428571428568</v>
      </c>
      <c r="AS1600" s="100">
        <v>15.607142857142858</v>
      </c>
      <c r="AT1600" s="1" t="s">
        <v>1888</v>
      </c>
      <c r="AU1600" s="1"/>
      <c r="AV1600" s="1"/>
      <c r="AW1600" s="1"/>
      <c r="AX1600" s="1"/>
      <c r="AY1600" s="1"/>
      <c r="AZ1600" s="1"/>
      <c r="BA1600" s="1"/>
      <c r="BB1600" s="1"/>
      <c r="BC1600" s="1"/>
      <c r="BD1600" s="1"/>
      <c r="BE1600" s="1"/>
      <c r="BF1600" s="1"/>
      <c r="BG1600" s="1"/>
      <c r="BH1600" s="1"/>
      <c r="BI1600" s="1"/>
      <c r="BJ1600" s="1"/>
      <c r="BK1600" s="1"/>
      <c r="BL1600" s="1"/>
      <c r="BM1600" s="1"/>
    </row>
    <row r="1601" spans="1:65" ht="16.5" customHeight="1" x14ac:dyDescent="0.25">
      <c r="A1601" s="87">
        <v>35260030</v>
      </c>
      <c r="B1601" s="82" t="s">
        <v>26</v>
      </c>
      <c r="C1601" s="82" t="s">
        <v>1870</v>
      </c>
      <c r="D1601" s="82" t="s">
        <v>1869</v>
      </c>
      <c r="E1601" s="82" t="s">
        <v>1855</v>
      </c>
      <c r="F1601" s="82">
        <v>3</v>
      </c>
      <c r="G1601" s="82">
        <v>106</v>
      </c>
      <c r="H1601" s="83">
        <v>-70.678277780000002</v>
      </c>
      <c r="I1601" s="93">
        <v>5.3519444399999996</v>
      </c>
      <c r="J1601" s="100">
        <v>6.5333333333333332</v>
      </c>
      <c r="K1601" s="100">
        <v>2.7333333333333334</v>
      </c>
      <c r="L1601" s="100">
        <v>4.5999999999999996</v>
      </c>
      <c r="M1601" s="100">
        <v>5.1785714285714288</v>
      </c>
      <c r="N1601" s="100">
        <v>8.2758620689655178</v>
      </c>
      <c r="O1601" s="100">
        <v>6.4482758620689653</v>
      </c>
      <c r="P1601" s="100">
        <v>12.733333333333333</v>
      </c>
      <c r="Q1601" s="100">
        <v>26.5</v>
      </c>
      <c r="R1601" s="100">
        <v>33.1</v>
      </c>
      <c r="S1601" s="100">
        <v>73.379310344827587</v>
      </c>
      <c r="T1601" s="100">
        <v>83.142857142857139</v>
      </c>
      <c r="U1601" s="100">
        <v>79.566666666666663</v>
      </c>
      <c r="V1601" s="100">
        <v>87.166666666666671</v>
      </c>
      <c r="W1601" s="100">
        <v>100.41379310344827</v>
      </c>
      <c r="X1601" s="100">
        <v>118.1</v>
      </c>
      <c r="Y1601" s="100">
        <v>94.678571428571431</v>
      </c>
      <c r="Z1601" s="100">
        <v>111.24137931034483</v>
      </c>
      <c r="AA1601" s="100">
        <v>107.48148148148148</v>
      </c>
      <c r="AB1601" s="100">
        <v>123.55555555555556</v>
      </c>
      <c r="AC1601" s="100">
        <v>128.21428571428572</v>
      </c>
      <c r="AD1601" s="100">
        <v>120.42857142857143</v>
      </c>
      <c r="AE1601" s="100">
        <v>82.537931034482753</v>
      </c>
      <c r="AF1601" s="100">
        <v>84.642857142857139</v>
      </c>
      <c r="AG1601" s="100">
        <v>89.58620689655173</v>
      </c>
      <c r="AH1601" s="100">
        <v>81.178571428571431</v>
      </c>
      <c r="AI1601" s="100">
        <v>83.321428571428569</v>
      </c>
      <c r="AJ1601" s="100">
        <v>77.689655172413794</v>
      </c>
      <c r="AK1601" s="100">
        <v>75.58620689655173</v>
      </c>
      <c r="AL1601" s="100">
        <v>62.137931034482762</v>
      </c>
      <c r="AM1601" s="100">
        <v>75.642857142857139</v>
      </c>
      <c r="AN1601" s="100">
        <v>63.57692307692308</v>
      </c>
      <c r="AO1601" s="100">
        <v>54.925925925925924</v>
      </c>
      <c r="AP1601" s="100">
        <v>28.111111111111111</v>
      </c>
      <c r="AQ1601" s="100">
        <v>27.896551724137932</v>
      </c>
      <c r="AR1601" s="100">
        <v>13.620689655172415</v>
      </c>
      <c r="AS1601" s="100">
        <v>20.607142857142858</v>
      </c>
      <c r="AT1601" s="1"/>
      <c r="AU1601" s="1"/>
      <c r="AV1601" s="1"/>
      <c r="AW1601" s="1"/>
      <c r="AX1601" s="1"/>
      <c r="AY1601" s="1"/>
      <c r="AZ1601" s="1"/>
      <c r="BA1601" s="1"/>
      <c r="BB1601" s="1"/>
      <c r="BC1601" s="1"/>
      <c r="BD1601" s="1"/>
      <c r="BE1601" s="1"/>
      <c r="BF1601" s="1"/>
      <c r="BG1601" s="1"/>
      <c r="BH1601" s="1"/>
      <c r="BI1601" s="1"/>
      <c r="BJ1601" s="1"/>
      <c r="BK1601" s="1"/>
      <c r="BL1601" s="1"/>
      <c r="BM1601" s="1"/>
    </row>
    <row r="1602" spans="1:65" ht="16.5" customHeight="1" thickBot="1" x14ac:dyDescent="0.3">
      <c r="A1602" s="89">
        <v>35267030</v>
      </c>
      <c r="B1602" s="90" t="s">
        <v>23</v>
      </c>
      <c r="C1602" s="90" t="s">
        <v>1871</v>
      </c>
      <c r="D1602" s="90" t="s">
        <v>1869</v>
      </c>
      <c r="E1602" s="90" t="s">
        <v>1855</v>
      </c>
      <c r="F1602" s="90">
        <v>3</v>
      </c>
      <c r="G1602" s="90">
        <v>108</v>
      </c>
      <c r="H1602" s="91">
        <v>-70.705583329999996</v>
      </c>
      <c r="I1602" s="95">
        <v>5.2708333300000003</v>
      </c>
      <c r="J1602" s="100">
        <v>3.0384615384615383</v>
      </c>
      <c r="K1602" s="100">
        <v>4.5769230769230766</v>
      </c>
      <c r="L1602" s="100">
        <v>2.3461538461538463</v>
      </c>
      <c r="M1602" s="100">
        <v>11</v>
      </c>
      <c r="N1602" s="100">
        <v>6.7115384615384617</v>
      </c>
      <c r="O1602" s="100">
        <v>5.958333333333333</v>
      </c>
      <c r="P1602" s="100">
        <v>29.28846153846154</v>
      </c>
      <c r="Q1602" s="100">
        <v>17.111111111111111</v>
      </c>
      <c r="R1602" s="100">
        <v>39.607142857142854</v>
      </c>
      <c r="S1602" s="100">
        <v>50.314814814814817</v>
      </c>
      <c r="T1602" s="100">
        <v>79.142857142857139</v>
      </c>
      <c r="U1602" s="100">
        <v>75.857142857142861</v>
      </c>
      <c r="V1602" s="100">
        <v>117.28</v>
      </c>
      <c r="W1602" s="100">
        <v>123.33333333333333</v>
      </c>
      <c r="X1602" s="100">
        <v>128.90740740740742</v>
      </c>
      <c r="Y1602" s="100">
        <v>119.66666666666667</v>
      </c>
      <c r="Z1602" s="100">
        <v>118.92857142857143</v>
      </c>
      <c r="AA1602" s="100">
        <v>122.48148148148148</v>
      </c>
      <c r="AB1602" s="100">
        <v>146.52142857142857</v>
      </c>
      <c r="AC1602" s="100">
        <v>119.25</v>
      </c>
      <c r="AD1602" s="100">
        <v>151.44444444444446</v>
      </c>
      <c r="AE1602" s="100">
        <v>105.10344827586206</v>
      </c>
      <c r="AF1602" s="100">
        <v>101.20689655172414</v>
      </c>
      <c r="AG1602" s="100">
        <v>93.558620689655172</v>
      </c>
      <c r="AH1602" s="100">
        <v>80.821428571428569</v>
      </c>
      <c r="AI1602" s="100">
        <v>90.111111111111114</v>
      </c>
      <c r="AJ1602" s="100">
        <v>99.392857142857139</v>
      </c>
      <c r="AK1602" s="100">
        <v>85.785714285714292</v>
      </c>
      <c r="AL1602" s="100">
        <v>76.034482758620683</v>
      </c>
      <c r="AM1602" s="100">
        <v>73.285714285714292</v>
      </c>
      <c r="AN1602" s="100">
        <v>64.607142857142861</v>
      </c>
      <c r="AO1602" s="100">
        <v>37.464285714285715</v>
      </c>
      <c r="AP1602" s="100">
        <v>34.925925925925924</v>
      </c>
      <c r="AQ1602" s="100">
        <v>29.428571428571427</v>
      </c>
      <c r="AR1602" s="100">
        <v>15.222222222222221</v>
      </c>
      <c r="AS1602" s="100">
        <v>18.925925925925927</v>
      </c>
      <c r="AT1602" s="1"/>
      <c r="AU1602" s="8"/>
      <c r="AV1602" s="9"/>
      <c r="AW1602" s="10"/>
      <c r="AX1602" s="11"/>
      <c r="AY1602" s="12"/>
      <c r="AZ1602" s="12"/>
      <c r="BA1602" s="1"/>
      <c r="BB1602" s="1"/>
      <c r="BC1602" s="1"/>
      <c r="BD1602" s="1"/>
      <c r="BE1602" s="1"/>
      <c r="BF1602" s="1"/>
      <c r="BG1602" s="1"/>
      <c r="BH1602" s="1"/>
      <c r="BI1602" s="1"/>
      <c r="BJ1602" s="1"/>
      <c r="BK1602" s="1"/>
      <c r="BL1602" s="1"/>
      <c r="BM1602" s="1"/>
    </row>
    <row r="1603" spans="1:65" ht="13.5" customHeight="1" x14ac:dyDescent="0.25">
      <c r="A1603" s="14" t="s">
        <v>1875</v>
      </c>
      <c r="B1603" s="14"/>
      <c r="C1603" s="14"/>
      <c r="D1603" s="14"/>
      <c r="E1603" s="14"/>
      <c r="F1603" s="14"/>
      <c r="G1603" s="14"/>
      <c r="H1603" s="15"/>
      <c r="I1603" s="15"/>
      <c r="J1603" s="14"/>
      <c r="K1603" s="14"/>
      <c r="L1603" s="14"/>
      <c r="M1603" s="14"/>
      <c r="N1603" s="14"/>
      <c r="O1603" s="14"/>
      <c r="P1603" s="14"/>
      <c r="Q1603" s="14"/>
      <c r="R1603" s="14"/>
      <c r="S1603" s="14"/>
      <c r="T1603" s="14"/>
      <c r="U1603" s="14"/>
      <c r="V1603" s="14"/>
      <c r="W1603" s="14"/>
      <c r="X1603" s="14"/>
      <c r="Y1603" s="14"/>
      <c r="Z1603" s="14"/>
      <c r="AA1603" s="14"/>
      <c r="AB1603" s="14"/>
      <c r="AC1603" s="14"/>
      <c r="AD1603" s="14"/>
      <c r="AE1603" s="14"/>
      <c r="AF1603" s="14"/>
      <c r="AG1603" s="14"/>
      <c r="AH1603" s="14"/>
      <c r="AI1603" s="14"/>
      <c r="AJ1603" s="14"/>
      <c r="AK1603" s="14"/>
      <c r="AL1603" s="14"/>
      <c r="AM1603" s="14"/>
      <c r="AN1603" s="14"/>
      <c r="AO1603" s="14"/>
      <c r="AP1603" s="14"/>
      <c r="AQ1603" s="14"/>
      <c r="AR1603" s="14"/>
      <c r="AS1603" s="14"/>
      <c r="AT1603" s="1"/>
      <c r="AU1603" s="1"/>
      <c r="AV1603" s="1"/>
      <c r="AW1603" s="1"/>
      <c r="AX1603" s="1"/>
      <c r="AY1603" s="1"/>
      <c r="AZ1603" s="1"/>
      <c r="BA1603" s="1"/>
      <c r="BB1603" s="1"/>
      <c r="BC1603" s="1"/>
      <c r="BD1603" s="1"/>
      <c r="BE1603" s="1"/>
      <c r="BF1603" s="1"/>
      <c r="BG1603" s="1"/>
      <c r="BH1603" s="1"/>
      <c r="BI1603" s="1"/>
      <c r="BJ1603" s="1"/>
      <c r="BK1603" s="1"/>
      <c r="BL1603" s="1"/>
      <c r="BM1603" s="1"/>
    </row>
    <row r="1604" spans="1:65" ht="13.5" customHeight="1" x14ac:dyDescent="0.25">
      <c r="A1604" s="14" t="s">
        <v>1875</v>
      </c>
      <c r="B1604" s="5" t="s">
        <v>72</v>
      </c>
      <c r="C1604" s="5" t="s">
        <v>1876</v>
      </c>
      <c r="D1604" s="14"/>
      <c r="E1604" s="14"/>
      <c r="F1604" s="14"/>
      <c r="G1604" s="14"/>
      <c r="H1604" s="15"/>
      <c r="I1604" s="15"/>
      <c r="J1604" s="14"/>
      <c r="K1604" s="14"/>
      <c r="L1604" s="14"/>
      <c r="M1604" s="14"/>
      <c r="N1604" s="14"/>
      <c r="O1604" s="14"/>
      <c r="P1604" s="14"/>
      <c r="Q1604" s="14"/>
      <c r="R1604" s="14"/>
      <c r="S1604" s="14"/>
      <c r="T1604" s="14"/>
      <c r="U1604" s="14"/>
      <c r="V1604" s="14"/>
      <c r="W1604" s="14"/>
      <c r="X1604" s="14"/>
      <c r="Y1604" s="14"/>
      <c r="Z1604" s="14"/>
      <c r="AA1604" s="14"/>
      <c r="AB1604" s="14"/>
      <c r="AC1604" s="14"/>
      <c r="AD1604" s="14"/>
      <c r="AE1604" s="14"/>
      <c r="AF1604" s="14"/>
      <c r="AG1604" s="14"/>
      <c r="AH1604" s="14"/>
      <c r="AI1604" s="14"/>
      <c r="AJ1604" s="14"/>
      <c r="AK1604" s="14"/>
      <c r="AL1604" s="14"/>
      <c r="AM1604" s="14"/>
      <c r="AN1604" s="14"/>
      <c r="AO1604" s="14"/>
      <c r="AP1604" s="14"/>
      <c r="AQ1604" s="14"/>
      <c r="AR1604" s="14"/>
      <c r="AS1604" s="14"/>
      <c r="AT1604" s="1"/>
      <c r="AU1604" s="1"/>
      <c r="AV1604" s="1"/>
      <c r="AW1604" s="1"/>
      <c r="AX1604" s="1"/>
      <c r="AY1604" s="1"/>
      <c r="AZ1604" s="1"/>
      <c r="BA1604" s="1"/>
      <c r="BB1604" s="1"/>
      <c r="BC1604" s="1"/>
      <c r="BD1604" s="1"/>
      <c r="BE1604" s="1"/>
      <c r="BF1604" s="1"/>
      <c r="BG1604" s="1"/>
      <c r="BH1604" s="1"/>
      <c r="BI1604" s="1"/>
      <c r="BJ1604" s="1"/>
      <c r="BK1604" s="1"/>
      <c r="BL1604" s="1"/>
      <c r="BM1604" s="1"/>
    </row>
    <row r="1605" spans="1:65" ht="13.5" customHeight="1" x14ac:dyDescent="0.25">
      <c r="A1605" s="14"/>
      <c r="B1605" s="3" t="s">
        <v>56</v>
      </c>
      <c r="C1605" s="5" t="s">
        <v>1877</v>
      </c>
      <c r="D1605" s="14"/>
      <c r="E1605" s="14"/>
      <c r="F1605" s="14"/>
      <c r="G1605" s="14"/>
      <c r="H1605" s="15"/>
      <c r="I1605" s="15"/>
      <c r="J1605" s="14"/>
      <c r="K1605" s="14"/>
      <c r="L1605" s="14"/>
      <c r="M1605" s="14"/>
      <c r="N1605" s="14"/>
      <c r="O1605" s="14"/>
      <c r="P1605" s="14"/>
      <c r="Q1605" s="14"/>
      <c r="R1605" s="14"/>
      <c r="S1605" s="14"/>
      <c r="T1605" s="14"/>
      <c r="U1605" s="14"/>
      <c r="V1605" s="14"/>
      <c r="W1605" s="14"/>
      <c r="X1605" s="14"/>
      <c r="Y1605" s="14"/>
      <c r="Z1605" s="14"/>
      <c r="AA1605" s="14"/>
      <c r="AB1605" s="14"/>
      <c r="AC1605" s="14"/>
      <c r="AD1605" s="14"/>
      <c r="AE1605" s="14"/>
      <c r="AF1605" s="14"/>
      <c r="AG1605" s="14"/>
      <c r="AH1605" s="14"/>
      <c r="AI1605" s="14"/>
      <c r="AJ1605" s="14"/>
      <c r="AK1605" s="14"/>
      <c r="AL1605" s="14"/>
      <c r="AM1605" s="14"/>
      <c r="AN1605" s="14"/>
      <c r="AO1605" s="14"/>
      <c r="AP1605" s="14"/>
      <c r="AQ1605" s="14"/>
      <c r="AR1605" s="14"/>
      <c r="AS1605" s="14"/>
      <c r="AT1605" s="1"/>
      <c r="AU1605" s="1"/>
      <c r="AV1605" s="1"/>
      <c r="AW1605" s="1"/>
      <c r="AX1605" s="1"/>
      <c r="AY1605" s="1"/>
      <c r="AZ1605" s="1"/>
      <c r="BA1605" s="1"/>
      <c r="BB1605" s="1"/>
      <c r="BC1605" s="1"/>
      <c r="BD1605" s="1"/>
      <c r="BE1605" s="1"/>
      <c r="BF1605" s="1"/>
      <c r="BG1605" s="1"/>
      <c r="BH1605" s="1"/>
      <c r="BI1605" s="1"/>
      <c r="BJ1605" s="1"/>
      <c r="BK1605" s="1"/>
      <c r="BL1605" s="1"/>
      <c r="BM1605" s="1"/>
    </row>
    <row r="1606" spans="1:65" ht="13.5" customHeight="1" x14ac:dyDescent="0.25">
      <c r="A1606" s="14"/>
      <c r="B1606" s="5" t="s">
        <v>43</v>
      </c>
      <c r="C1606" s="5" t="s">
        <v>1878</v>
      </c>
      <c r="D1606" s="14"/>
      <c r="E1606" s="14"/>
      <c r="F1606" s="14"/>
      <c r="G1606" s="14"/>
      <c r="H1606" s="15"/>
      <c r="I1606" s="15"/>
      <c r="J1606" s="14"/>
      <c r="K1606" s="14"/>
      <c r="L1606" s="14"/>
      <c r="M1606" s="14"/>
      <c r="N1606" s="14"/>
      <c r="O1606" s="14"/>
      <c r="P1606" s="14"/>
      <c r="Q1606" s="14"/>
      <c r="R1606" s="14"/>
      <c r="S1606" s="14"/>
      <c r="T1606" s="14"/>
      <c r="U1606" s="14"/>
      <c r="V1606" s="14"/>
      <c r="W1606" s="14"/>
      <c r="X1606" s="14"/>
      <c r="Y1606" s="14"/>
      <c r="Z1606" s="14"/>
      <c r="AA1606" s="14"/>
      <c r="AB1606" s="14"/>
      <c r="AC1606" s="14"/>
      <c r="AD1606" s="14"/>
      <c r="AE1606" s="14"/>
      <c r="AF1606" s="14"/>
      <c r="AG1606" s="14"/>
      <c r="AH1606" s="14"/>
      <c r="AI1606" s="14"/>
      <c r="AJ1606" s="14"/>
      <c r="AK1606" s="14"/>
      <c r="AL1606" s="14"/>
      <c r="AM1606" s="14"/>
      <c r="AN1606" s="14"/>
      <c r="AO1606" s="14"/>
      <c r="AP1606" s="14"/>
      <c r="AQ1606" s="14"/>
      <c r="AR1606" s="14"/>
      <c r="AS1606" s="14"/>
      <c r="AT1606" s="1"/>
      <c r="AU1606" s="1"/>
      <c r="AV1606" s="1"/>
      <c r="AW1606" s="1"/>
      <c r="AX1606" s="1"/>
      <c r="AY1606" s="1"/>
      <c r="AZ1606" s="1"/>
      <c r="BA1606" s="1"/>
      <c r="BB1606" s="1"/>
      <c r="BC1606" s="1"/>
      <c r="BD1606" s="1"/>
      <c r="BE1606" s="1"/>
      <c r="BF1606" s="1"/>
      <c r="BG1606" s="1"/>
      <c r="BH1606" s="1"/>
      <c r="BI1606" s="1"/>
      <c r="BJ1606" s="1"/>
      <c r="BK1606" s="1"/>
      <c r="BL1606" s="1"/>
      <c r="BM1606" s="1"/>
    </row>
    <row r="1607" spans="1:65" ht="13.5" customHeight="1" x14ac:dyDescent="0.25">
      <c r="A1607" s="14"/>
      <c r="B1607" s="5" t="s">
        <v>150</v>
      </c>
      <c r="C1607" s="5" t="s">
        <v>1879</v>
      </c>
      <c r="D1607" s="14"/>
      <c r="E1607" s="14"/>
      <c r="F1607" s="14"/>
      <c r="G1607" s="14"/>
      <c r="H1607" s="15"/>
      <c r="I1607" s="15"/>
      <c r="J1607" s="14"/>
      <c r="K1607" s="14"/>
      <c r="L1607" s="14"/>
      <c r="M1607" s="14"/>
      <c r="N1607" s="14"/>
      <c r="O1607" s="14"/>
      <c r="P1607" s="14"/>
      <c r="Q1607" s="14"/>
      <c r="R1607" s="14"/>
      <c r="S1607" s="14"/>
      <c r="T1607" s="14"/>
      <c r="U1607" s="14"/>
      <c r="V1607" s="14"/>
      <c r="W1607" s="14"/>
      <c r="X1607" s="14"/>
      <c r="Y1607" s="14"/>
      <c r="Z1607" s="14"/>
      <c r="AA1607" s="14"/>
      <c r="AB1607" s="14"/>
      <c r="AC1607" s="14"/>
      <c r="AD1607" s="14"/>
      <c r="AE1607" s="14"/>
      <c r="AF1607" s="14"/>
      <c r="AG1607" s="14"/>
      <c r="AH1607" s="14"/>
      <c r="AI1607" s="14"/>
      <c r="AJ1607" s="14"/>
      <c r="AK1607" s="14"/>
      <c r="AL1607" s="14"/>
      <c r="AM1607" s="14"/>
      <c r="AN1607" s="14"/>
      <c r="AO1607" s="14"/>
      <c r="AP1607" s="14"/>
      <c r="AQ1607" s="14"/>
      <c r="AR1607" s="14"/>
      <c r="AS1607" s="14"/>
      <c r="AT1607" s="1"/>
      <c r="AU1607" s="1"/>
      <c r="AV1607" s="1"/>
      <c r="AW1607" s="1"/>
      <c r="AX1607" s="1"/>
      <c r="AY1607" s="1"/>
      <c r="AZ1607" s="1"/>
      <c r="BA1607" s="1"/>
      <c r="BB1607" s="1"/>
      <c r="BC1607" s="1"/>
      <c r="BD1607" s="1"/>
      <c r="BE1607" s="1"/>
      <c r="BF1607" s="1"/>
      <c r="BG1607" s="1"/>
      <c r="BH1607" s="1"/>
      <c r="BI1607" s="1"/>
      <c r="BJ1607" s="1"/>
      <c r="BK1607" s="1"/>
      <c r="BL1607" s="1"/>
      <c r="BM1607" s="1"/>
    </row>
    <row r="1608" spans="1:65" ht="13.5" customHeight="1" x14ac:dyDescent="0.25">
      <c r="A1608" s="14"/>
      <c r="B1608" s="5" t="s">
        <v>54</v>
      </c>
      <c r="C1608" s="5" t="s">
        <v>1880</v>
      </c>
      <c r="D1608" s="14"/>
      <c r="E1608" s="14"/>
      <c r="F1608" s="14"/>
      <c r="G1608" s="14"/>
      <c r="H1608" s="15"/>
      <c r="I1608" s="15"/>
      <c r="J1608" s="14"/>
      <c r="K1608" s="14"/>
      <c r="L1608" s="14"/>
      <c r="M1608" s="14"/>
      <c r="N1608" s="14"/>
      <c r="O1608" s="14"/>
      <c r="P1608" s="14"/>
      <c r="Q1608" s="14"/>
      <c r="R1608" s="14"/>
      <c r="S1608" s="14"/>
      <c r="T1608" s="14"/>
      <c r="U1608" s="14"/>
      <c r="V1608" s="14"/>
      <c r="W1608" s="14"/>
      <c r="X1608" s="14"/>
      <c r="Y1608" s="14"/>
      <c r="Z1608" s="14"/>
      <c r="AA1608" s="14"/>
      <c r="AB1608" s="14"/>
      <c r="AC1608" s="14"/>
      <c r="AD1608" s="14"/>
      <c r="AE1608" s="14"/>
      <c r="AF1608" s="14"/>
      <c r="AG1608" s="14"/>
      <c r="AH1608" s="14"/>
      <c r="AI1608" s="14"/>
      <c r="AJ1608" s="14"/>
      <c r="AK1608" s="14"/>
      <c r="AL1608" s="14"/>
      <c r="AM1608" s="14"/>
      <c r="AN1608" s="14"/>
      <c r="AO1608" s="14"/>
      <c r="AP1608" s="14"/>
      <c r="AQ1608" s="14"/>
      <c r="AR1608" s="14"/>
      <c r="AS1608" s="14"/>
      <c r="AT1608" s="1"/>
      <c r="AU1608" s="1"/>
      <c r="AV1608" s="1"/>
      <c r="AW1608" s="1"/>
      <c r="AX1608" s="1"/>
      <c r="AY1608" s="1"/>
      <c r="AZ1608" s="1"/>
      <c r="BA1608" s="1"/>
      <c r="BB1608" s="1"/>
      <c r="BC1608" s="1"/>
      <c r="BD1608" s="1"/>
      <c r="BE1608" s="1"/>
      <c r="BF1608" s="1"/>
      <c r="BG1608" s="1"/>
      <c r="BH1608" s="1"/>
      <c r="BI1608" s="1"/>
      <c r="BJ1608" s="1"/>
      <c r="BK1608" s="1"/>
      <c r="BL1608" s="1"/>
      <c r="BM1608" s="1"/>
    </row>
    <row r="1609" spans="1:65" ht="13.5" customHeight="1" x14ac:dyDescent="0.25">
      <c r="A1609" s="14"/>
      <c r="B1609" s="5" t="s">
        <v>26</v>
      </c>
      <c r="C1609" s="5" t="s">
        <v>1881</v>
      </c>
      <c r="D1609" s="14"/>
      <c r="E1609" s="14"/>
      <c r="F1609" s="14"/>
      <c r="G1609" s="14"/>
      <c r="H1609" s="15"/>
      <c r="I1609" s="15"/>
      <c r="J1609" s="14"/>
      <c r="K1609" s="14"/>
      <c r="L1609" s="14"/>
      <c r="M1609" s="14"/>
      <c r="N1609" s="14"/>
      <c r="O1609" s="14"/>
      <c r="P1609" s="14"/>
      <c r="Q1609" s="14"/>
      <c r="R1609" s="14"/>
      <c r="S1609" s="14"/>
      <c r="T1609" s="14"/>
      <c r="U1609" s="14"/>
      <c r="V1609" s="14"/>
      <c r="W1609" s="14"/>
      <c r="X1609" s="14"/>
      <c r="Y1609" s="14"/>
      <c r="Z1609" s="14"/>
      <c r="AA1609" s="14"/>
      <c r="AB1609" s="14"/>
      <c r="AC1609" s="14"/>
      <c r="AD1609" s="14"/>
      <c r="AE1609" s="14"/>
      <c r="AF1609" s="14"/>
      <c r="AG1609" s="14"/>
      <c r="AH1609" s="14"/>
      <c r="AI1609" s="14"/>
      <c r="AJ1609" s="14"/>
      <c r="AK1609" s="14"/>
      <c r="AL1609" s="14"/>
      <c r="AM1609" s="14"/>
      <c r="AN1609" s="14"/>
      <c r="AO1609" s="14"/>
      <c r="AP1609" s="14"/>
      <c r="AQ1609" s="14"/>
      <c r="AR1609" s="14"/>
      <c r="AS1609" s="14"/>
      <c r="AT1609" s="1"/>
      <c r="AU1609" s="1"/>
      <c r="AV1609" s="1"/>
      <c r="AW1609" s="1"/>
      <c r="AX1609" s="1"/>
      <c r="AY1609" s="1"/>
      <c r="AZ1609" s="1"/>
      <c r="BA1609" s="1"/>
      <c r="BB1609" s="1"/>
      <c r="BC1609" s="1"/>
      <c r="BD1609" s="1"/>
      <c r="BE1609" s="1"/>
      <c r="BF1609" s="1"/>
      <c r="BG1609" s="1"/>
      <c r="BH1609" s="1"/>
      <c r="BI1609" s="1"/>
      <c r="BJ1609" s="1"/>
      <c r="BK1609" s="1"/>
      <c r="BL1609" s="1"/>
      <c r="BM1609" s="1"/>
    </row>
    <row r="1610" spans="1:65" ht="13.5" customHeight="1" x14ac:dyDescent="0.25">
      <c r="A1610" s="14"/>
      <c r="B1610" s="5" t="s">
        <v>31</v>
      </c>
      <c r="C1610" s="5" t="s">
        <v>1882</v>
      </c>
      <c r="D1610" s="14"/>
      <c r="E1610" s="14"/>
      <c r="F1610" s="14"/>
      <c r="G1610" s="14"/>
      <c r="H1610" s="15"/>
      <c r="I1610" s="15"/>
      <c r="J1610" s="14"/>
      <c r="K1610" s="14"/>
      <c r="L1610" s="14"/>
      <c r="M1610" s="14"/>
      <c r="N1610" s="14"/>
      <c r="O1610" s="14"/>
      <c r="P1610" s="14"/>
      <c r="Q1610" s="14"/>
      <c r="R1610" s="14"/>
      <c r="S1610" s="14"/>
      <c r="T1610" s="14"/>
      <c r="U1610" s="14"/>
      <c r="V1610" s="14"/>
      <c r="W1610" s="14"/>
      <c r="X1610" s="14"/>
      <c r="Y1610" s="14"/>
      <c r="Z1610" s="14"/>
      <c r="AA1610" s="14"/>
      <c r="AB1610" s="14"/>
      <c r="AC1610" s="14"/>
      <c r="AD1610" s="14"/>
      <c r="AE1610" s="14"/>
      <c r="AF1610" s="14"/>
      <c r="AG1610" s="14"/>
      <c r="AH1610" s="14"/>
      <c r="AI1610" s="14"/>
      <c r="AJ1610" s="14"/>
      <c r="AK1610" s="14"/>
      <c r="AL1610" s="14"/>
      <c r="AM1610" s="14"/>
      <c r="AN1610" s="14"/>
      <c r="AO1610" s="14"/>
      <c r="AP1610" s="14"/>
      <c r="AQ1610" s="14"/>
      <c r="AR1610" s="14"/>
      <c r="AS1610" s="14"/>
      <c r="AT1610" s="1"/>
      <c r="AU1610" s="1"/>
      <c r="AV1610" s="1"/>
      <c r="AW1610" s="1"/>
      <c r="AX1610" s="1"/>
      <c r="AY1610" s="1"/>
      <c r="AZ1610" s="1"/>
      <c r="BA1610" s="1"/>
      <c r="BB1610" s="1"/>
      <c r="BC1610" s="1"/>
      <c r="BD1610" s="1"/>
      <c r="BE1610" s="1"/>
      <c r="BF1610" s="1"/>
      <c r="BG1610" s="1"/>
      <c r="BH1610" s="1"/>
      <c r="BI1610" s="1"/>
      <c r="BJ1610" s="1"/>
      <c r="BK1610" s="1"/>
      <c r="BL1610" s="1"/>
      <c r="BM1610" s="1"/>
    </row>
    <row r="1611" spans="1:65" ht="13.5" customHeight="1" x14ac:dyDescent="0.25">
      <c r="A1611" s="14"/>
      <c r="B1611" s="5" t="s">
        <v>1068</v>
      </c>
      <c r="C1611" s="5" t="s">
        <v>1883</v>
      </c>
      <c r="D1611" s="14"/>
      <c r="E1611" s="14"/>
      <c r="F1611" s="14"/>
      <c r="G1611" s="14"/>
      <c r="H1611" s="15"/>
      <c r="I1611" s="15"/>
      <c r="J1611" s="14"/>
      <c r="K1611" s="14"/>
      <c r="L1611" s="14"/>
      <c r="M1611" s="14"/>
      <c r="N1611" s="14"/>
      <c r="O1611" s="14"/>
      <c r="P1611" s="14"/>
      <c r="Q1611" s="14"/>
      <c r="R1611" s="14"/>
      <c r="S1611" s="14"/>
      <c r="T1611" s="14"/>
      <c r="U1611" s="14"/>
      <c r="V1611" s="14"/>
      <c r="W1611" s="14"/>
      <c r="X1611" s="14"/>
      <c r="Y1611" s="14"/>
      <c r="Z1611" s="14"/>
      <c r="AA1611" s="14"/>
      <c r="AB1611" s="14"/>
      <c r="AC1611" s="14"/>
      <c r="AD1611" s="14"/>
      <c r="AE1611" s="14"/>
      <c r="AF1611" s="14"/>
      <c r="AG1611" s="14"/>
      <c r="AH1611" s="14"/>
      <c r="AI1611" s="14"/>
      <c r="AJ1611" s="14"/>
      <c r="AK1611" s="14"/>
      <c r="AL1611" s="14"/>
      <c r="AM1611" s="14"/>
      <c r="AN1611" s="14"/>
      <c r="AO1611" s="14"/>
      <c r="AP1611" s="14"/>
      <c r="AQ1611" s="14"/>
      <c r="AR1611" s="14"/>
      <c r="AS1611" s="14"/>
      <c r="AT1611" s="1"/>
      <c r="AU1611" s="1"/>
      <c r="AV1611" s="1"/>
      <c r="AW1611" s="1"/>
      <c r="AX1611" s="1"/>
      <c r="AY1611" s="1"/>
      <c r="AZ1611" s="1"/>
      <c r="BA1611" s="1"/>
      <c r="BB1611" s="1"/>
      <c r="BC1611" s="1"/>
      <c r="BD1611" s="1"/>
      <c r="BE1611" s="1"/>
      <c r="BF1611" s="1"/>
      <c r="BG1611" s="1"/>
      <c r="BH1611" s="1"/>
      <c r="BI1611" s="1"/>
      <c r="BJ1611" s="1"/>
      <c r="BK1611" s="1"/>
      <c r="BL1611" s="1"/>
      <c r="BM1611" s="1"/>
    </row>
    <row r="1612" spans="1:65" ht="13.5" customHeight="1" x14ac:dyDescent="0.25">
      <c r="A1612" s="14"/>
      <c r="B1612" s="5" t="s">
        <v>1884</v>
      </c>
      <c r="C1612" s="5" t="s">
        <v>1885</v>
      </c>
      <c r="D1612" s="14"/>
      <c r="E1612" s="14"/>
      <c r="F1612" s="14"/>
      <c r="G1612" s="14"/>
      <c r="H1612" s="15"/>
      <c r="I1612" s="15"/>
      <c r="J1612" s="14"/>
      <c r="K1612" s="14"/>
      <c r="L1612" s="14"/>
      <c r="M1612" s="14"/>
      <c r="N1612" s="14"/>
      <c r="O1612" s="14"/>
      <c r="P1612" s="14"/>
      <c r="Q1612" s="14"/>
      <c r="R1612" s="14"/>
      <c r="S1612" s="14"/>
      <c r="T1612" s="14"/>
      <c r="U1612" s="14"/>
      <c r="V1612" s="14"/>
      <c r="W1612" s="14"/>
      <c r="X1612" s="14"/>
      <c r="Y1612" s="14"/>
      <c r="Z1612" s="14"/>
      <c r="AA1612" s="14"/>
      <c r="AB1612" s="14"/>
      <c r="AC1612" s="14"/>
      <c r="AD1612" s="14"/>
      <c r="AE1612" s="14"/>
      <c r="AF1612" s="14"/>
      <c r="AG1612" s="14"/>
      <c r="AH1612" s="14"/>
      <c r="AI1612" s="14"/>
      <c r="AJ1612" s="14"/>
      <c r="AK1612" s="14"/>
      <c r="AL1612" s="14"/>
      <c r="AM1612" s="14"/>
      <c r="AN1612" s="14"/>
      <c r="AO1612" s="14"/>
      <c r="AP1612" s="14"/>
      <c r="AQ1612" s="14"/>
      <c r="AR1612" s="14"/>
      <c r="AS1612" s="14"/>
      <c r="AT1612" s="1"/>
      <c r="AU1612" s="1"/>
      <c r="AV1612" s="1"/>
      <c r="AW1612" s="1"/>
      <c r="AX1612" s="1"/>
      <c r="AY1612" s="1"/>
      <c r="AZ1612" s="1"/>
      <c r="BA1612" s="1"/>
      <c r="BB1612" s="1"/>
      <c r="BC1612" s="1"/>
      <c r="BD1612" s="1"/>
      <c r="BE1612" s="1"/>
      <c r="BF1612" s="1"/>
      <c r="BG1612" s="1"/>
      <c r="BH1612" s="1"/>
      <c r="BI1612" s="1"/>
      <c r="BJ1612" s="1"/>
      <c r="BK1612" s="1"/>
      <c r="BL1612" s="1"/>
      <c r="BM1612" s="1"/>
    </row>
    <row r="1613" spans="1:65" ht="13.5" customHeight="1" x14ac:dyDescent="0.25">
      <c r="A1613" s="14"/>
      <c r="B1613" s="5" t="s">
        <v>602</v>
      </c>
      <c r="C1613" s="5" t="s">
        <v>1886</v>
      </c>
      <c r="D1613" s="14" t="s">
        <v>1875</v>
      </c>
      <c r="E1613" s="14"/>
      <c r="F1613" s="14"/>
      <c r="G1613" s="14"/>
      <c r="H1613" s="15"/>
      <c r="I1613" s="15"/>
      <c r="J1613" s="14"/>
      <c r="K1613" s="14"/>
      <c r="L1613" s="14"/>
      <c r="M1613" s="14"/>
      <c r="N1613" s="14"/>
      <c r="O1613" s="14"/>
      <c r="P1613" s="14"/>
      <c r="Q1613" s="14"/>
      <c r="R1613" s="14"/>
      <c r="S1613" s="14"/>
      <c r="T1613" s="14"/>
      <c r="U1613" s="14"/>
      <c r="V1613" s="14"/>
      <c r="W1613" s="14"/>
      <c r="X1613" s="14"/>
      <c r="Y1613" s="14"/>
      <c r="Z1613" s="14"/>
      <c r="AA1613" s="14"/>
      <c r="AB1613" s="14"/>
      <c r="AC1613" s="14"/>
      <c r="AD1613" s="14"/>
      <c r="AE1613" s="14"/>
      <c r="AF1613" s="14"/>
      <c r="AG1613" s="14"/>
      <c r="AH1613" s="14"/>
      <c r="AI1613" s="14"/>
      <c r="AJ1613" s="14"/>
      <c r="AK1613" s="14"/>
      <c r="AL1613" s="14"/>
      <c r="AM1613" s="14"/>
      <c r="AN1613" s="14"/>
      <c r="AO1613" s="14"/>
      <c r="AP1613" s="14"/>
      <c r="AQ1613" s="14"/>
      <c r="AR1613" s="14"/>
      <c r="AS1613" s="14"/>
      <c r="AT1613" s="1"/>
      <c r="AU1613" s="1"/>
      <c r="AV1613" s="1"/>
      <c r="AW1613" s="1"/>
      <c r="AX1613" s="1"/>
      <c r="AY1613" s="1"/>
      <c r="AZ1613" s="1"/>
      <c r="BA1613" s="1"/>
      <c r="BB1613" s="1"/>
      <c r="BC1613" s="1"/>
      <c r="BD1613" s="1"/>
      <c r="BE1613" s="1"/>
      <c r="BF1613" s="1"/>
      <c r="BG1613" s="1"/>
      <c r="BH1613" s="1"/>
      <c r="BI1613" s="1"/>
      <c r="BJ1613" s="1"/>
      <c r="BK1613" s="1"/>
      <c r="BL1613" s="1"/>
      <c r="BM1613" s="1"/>
    </row>
    <row r="1614" spans="1:65" ht="13.5" customHeight="1" x14ac:dyDescent="0.25">
      <c r="A1614" s="14"/>
      <c r="B1614" s="5" t="s">
        <v>23</v>
      </c>
      <c r="C1614" s="5" t="s">
        <v>1887</v>
      </c>
      <c r="D1614" s="14"/>
      <c r="E1614" s="14"/>
      <c r="F1614" s="14"/>
      <c r="G1614" s="14"/>
      <c r="H1614" s="15"/>
      <c r="I1614" s="15"/>
      <c r="J1614" s="14"/>
      <c r="K1614" s="14"/>
      <c r="L1614" s="14"/>
      <c r="M1614" s="14"/>
      <c r="N1614" s="14"/>
      <c r="O1614" s="14"/>
      <c r="P1614" s="14"/>
      <c r="Q1614" s="14"/>
      <c r="R1614" s="14"/>
      <c r="S1614" s="14"/>
      <c r="T1614" s="14"/>
      <c r="U1614" s="14"/>
      <c r="V1614" s="14"/>
      <c r="W1614" s="14"/>
      <c r="X1614" s="14"/>
      <c r="Y1614" s="14"/>
      <c r="Z1614" s="14"/>
      <c r="AA1614" s="14"/>
      <c r="AB1614" s="14"/>
      <c r="AC1614" s="14"/>
      <c r="AD1614" s="14"/>
      <c r="AE1614" s="14"/>
      <c r="AF1614" s="14"/>
      <c r="AG1614" s="14"/>
      <c r="AH1614" s="14"/>
      <c r="AI1614" s="14"/>
      <c r="AJ1614" s="14"/>
      <c r="AK1614" s="14"/>
      <c r="AL1614" s="14"/>
      <c r="AM1614" s="14"/>
      <c r="AN1614" s="14"/>
      <c r="AO1614" s="14"/>
      <c r="AP1614" s="14"/>
      <c r="AQ1614" s="14"/>
      <c r="AR1614" s="14"/>
      <c r="AS1614" s="14"/>
      <c r="AT1614" s="1"/>
      <c r="AU1614" s="1"/>
      <c r="AV1614" s="1"/>
      <c r="AW1614" s="1"/>
      <c r="AX1614" s="1"/>
      <c r="AY1614" s="1"/>
      <c r="AZ1614" s="1"/>
      <c r="BA1614" s="1"/>
      <c r="BB1614" s="1"/>
      <c r="BC1614" s="1"/>
      <c r="BD1614" s="1"/>
      <c r="BE1614" s="1"/>
      <c r="BF1614" s="1"/>
      <c r="BG1614" s="1"/>
      <c r="BH1614" s="1"/>
      <c r="BI1614" s="1"/>
      <c r="BJ1614" s="1"/>
      <c r="BK1614" s="1"/>
      <c r="BL1614" s="1"/>
      <c r="BM1614" s="1"/>
    </row>
  </sheetData>
  <sortState xmlns:xlrd2="http://schemas.microsoft.com/office/spreadsheetml/2017/richdata2" ref="A4:AT1602">
    <sortCondition ref="E4:E1602"/>
    <sortCondition ref="D4:D1602"/>
    <sortCondition ref="C4:C1602"/>
    <sortCondition ref="A4:A1602"/>
  </sortState>
  <mergeCells count="14">
    <mergeCell ref="A1:I2"/>
    <mergeCell ref="J1:AS1"/>
    <mergeCell ref="S2:U2"/>
    <mergeCell ref="P2:R2"/>
    <mergeCell ref="M2:O2"/>
    <mergeCell ref="J2:L2"/>
    <mergeCell ref="AQ2:AS2"/>
    <mergeCell ref="AN2:AP2"/>
    <mergeCell ref="AK2:AM2"/>
    <mergeCell ref="AH2:AJ2"/>
    <mergeCell ref="AE2:AG2"/>
    <mergeCell ref="AB2:AD2"/>
    <mergeCell ref="Y2:AA2"/>
    <mergeCell ref="V2:X2"/>
  </mergeCells>
  <conditionalFormatting sqref="A4:A1602">
    <cfRule type="duplicateValues" dxfId="0" priority="23"/>
  </conditionalFormatting>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AY2603"/>
  <sheetViews>
    <sheetView workbookViewId="0">
      <pane xSplit="1" ySplit="2" topLeftCell="AG191" activePane="bottomRight" state="frozen"/>
      <selection pane="topRight" activeCell="B1" sqref="B1"/>
      <selection pane="bottomLeft" activeCell="A3" sqref="A3"/>
      <selection pane="bottomRight" activeCell="A191" sqref="A191"/>
    </sheetView>
  </sheetViews>
  <sheetFormatPr baseColWidth="10" defaultColWidth="14.42578125" defaultRowHeight="15" customHeight="1" x14ac:dyDescent="0.25"/>
  <cols>
    <col min="1" max="1" width="11" customWidth="1"/>
    <col min="2" max="2" width="11.140625" customWidth="1"/>
    <col min="3" max="3" width="26.140625" customWidth="1"/>
    <col min="4" max="4" width="28.7109375" customWidth="1"/>
    <col min="5" max="5" width="22.5703125" customWidth="1"/>
    <col min="6" max="6" width="8.5703125" customWidth="1"/>
    <col min="7" max="7" width="7" customWidth="1"/>
    <col min="8" max="10" width="7.7109375" customWidth="1"/>
    <col min="11" max="12" width="14.85546875" customWidth="1"/>
    <col min="13" max="13" width="16.85546875" customWidth="1"/>
    <col min="14" max="14" width="14.140625" customWidth="1"/>
    <col min="15" max="26" width="6.5703125" customWidth="1"/>
    <col min="27" max="27" width="9.140625" customWidth="1"/>
    <col min="28" max="29" width="9.28515625" customWidth="1"/>
    <col min="30" max="30" width="6.28515625" customWidth="1"/>
    <col min="31" max="31" width="6" customWidth="1"/>
    <col min="32" max="32" width="5.85546875" customWidth="1"/>
    <col min="33" max="33" width="6.140625" customWidth="1"/>
    <col min="34" max="34" width="5" customWidth="1"/>
    <col min="35" max="36" width="4.85546875" customWidth="1"/>
    <col min="37" max="37" width="4.7109375" customWidth="1"/>
    <col min="38" max="38" width="5.5703125" customWidth="1"/>
    <col min="39" max="39" width="4.85546875" customWidth="1"/>
    <col min="40" max="40" width="5.85546875" customWidth="1"/>
    <col min="41" max="41" width="5.5703125" customWidth="1"/>
    <col min="42" max="44" width="9.140625" customWidth="1"/>
    <col min="45" max="45" width="20" customWidth="1"/>
    <col min="46" max="46" width="20.85546875" style="120" bestFit="1" customWidth="1"/>
    <col min="47" max="47" width="23.42578125" customWidth="1"/>
    <col min="48" max="48" width="20.85546875" bestFit="1" customWidth="1"/>
  </cols>
  <sheetData>
    <row r="1" spans="1:51" ht="16.5" customHeight="1" x14ac:dyDescent="0.25">
      <c r="A1" s="137" t="s">
        <v>0</v>
      </c>
      <c r="B1" s="138"/>
      <c r="C1" s="138"/>
      <c r="D1" s="138"/>
      <c r="E1" s="138"/>
      <c r="F1" s="138"/>
      <c r="G1" s="138"/>
      <c r="H1" s="138"/>
      <c r="I1" s="139"/>
      <c r="J1" s="140" t="s">
        <v>1899</v>
      </c>
      <c r="K1" s="138"/>
      <c r="L1" s="138"/>
      <c r="M1" s="138"/>
      <c r="N1" s="139"/>
      <c r="O1" s="141" t="s">
        <v>1900</v>
      </c>
      <c r="P1" s="138"/>
      <c r="Q1" s="138"/>
      <c r="R1" s="138"/>
      <c r="S1" s="138"/>
      <c r="T1" s="138"/>
      <c r="U1" s="138"/>
      <c r="V1" s="138"/>
      <c r="W1" s="138"/>
      <c r="X1" s="138"/>
      <c r="Y1" s="138"/>
      <c r="Z1" s="138"/>
      <c r="AA1" s="139"/>
      <c r="AB1" s="38" t="s">
        <v>1921</v>
      </c>
      <c r="AC1" s="39" t="s">
        <v>1922</v>
      </c>
      <c r="AD1" s="142" t="s">
        <v>1901</v>
      </c>
      <c r="AE1" s="138"/>
      <c r="AF1" s="138"/>
      <c r="AG1" s="138"/>
      <c r="AH1" s="138"/>
      <c r="AI1" s="138"/>
      <c r="AJ1" s="138"/>
      <c r="AK1" s="138"/>
      <c r="AL1" s="138"/>
      <c r="AM1" s="138"/>
      <c r="AN1" s="138"/>
      <c r="AO1" s="139"/>
      <c r="AP1" s="143" t="s">
        <v>1902</v>
      </c>
      <c r="AQ1" s="138"/>
      <c r="AR1" s="139"/>
    </row>
    <row r="2" spans="1:51" ht="15.75" customHeight="1" x14ac:dyDescent="0.25">
      <c r="A2" s="40" t="s">
        <v>1</v>
      </c>
      <c r="B2" s="41" t="s">
        <v>2</v>
      </c>
      <c r="C2" s="41" t="s">
        <v>3</v>
      </c>
      <c r="D2" s="41" t="s">
        <v>4</v>
      </c>
      <c r="E2" s="41" t="s">
        <v>5</v>
      </c>
      <c r="F2" s="42" t="s">
        <v>6</v>
      </c>
      <c r="G2" s="41" t="s">
        <v>1903</v>
      </c>
      <c r="H2" s="43" t="s">
        <v>8</v>
      </c>
      <c r="I2" s="44" t="s">
        <v>9</v>
      </c>
      <c r="J2" s="45" t="s">
        <v>1904</v>
      </c>
      <c r="K2" s="43" t="s">
        <v>1923</v>
      </c>
      <c r="L2" s="43" t="s">
        <v>1924</v>
      </c>
      <c r="M2" s="46" t="s">
        <v>1905</v>
      </c>
      <c r="N2" s="44" t="s">
        <v>1906</v>
      </c>
      <c r="O2" s="24" t="s">
        <v>10</v>
      </c>
      <c r="P2" s="19" t="s">
        <v>11</v>
      </c>
      <c r="Q2" s="19" t="s">
        <v>12</v>
      </c>
      <c r="R2" s="19" t="s">
        <v>13</v>
      </c>
      <c r="S2" s="19" t="s">
        <v>14</v>
      </c>
      <c r="T2" s="19" t="s">
        <v>15</v>
      </c>
      <c r="U2" s="19" t="s">
        <v>16</v>
      </c>
      <c r="V2" s="19" t="s">
        <v>17</v>
      </c>
      <c r="W2" s="19" t="s">
        <v>18</v>
      </c>
      <c r="X2" s="19" t="s">
        <v>19</v>
      </c>
      <c r="Y2" s="19" t="s">
        <v>20</v>
      </c>
      <c r="Z2" s="19" t="s">
        <v>21</v>
      </c>
      <c r="AA2" s="25" t="s">
        <v>22</v>
      </c>
      <c r="AB2" s="47"/>
      <c r="AC2" s="48"/>
      <c r="AD2" s="26" t="s">
        <v>10</v>
      </c>
      <c r="AE2" s="27" t="s">
        <v>11</v>
      </c>
      <c r="AF2" s="27" t="s">
        <v>12</v>
      </c>
      <c r="AG2" s="27" t="s">
        <v>13</v>
      </c>
      <c r="AH2" s="27" t="s">
        <v>14</v>
      </c>
      <c r="AI2" s="27" t="s">
        <v>15</v>
      </c>
      <c r="AJ2" s="27" t="s">
        <v>16</v>
      </c>
      <c r="AK2" s="27" t="s">
        <v>17</v>
      </c>
      <c r="AL2" s="27" t="s">
        <v>18</v>
      </c>
      <c r="AM2" s="27" t="s">
        <v>19</v>
      </c>
      <c r="AN2" s="27" t="s">
        <v>20</v>
      </c>
      <c r="AO2" s="28" t="s">
        <v>21</v>
      </c>
      <c r="AP2" s="49" t="s">
        <v>1907</v>
      </c>
      <c r="AQ2" s="50" t="s">
        <v>1920</v>
      </c>
      <c r="AR2" s="51" t="s">
        <v>1925</v>
      </c>
      <c r="AS2" s="52" t="s">
        <v>1926</v>
      </c>
      <c r="AT2" s="108" t="s">
        <v>1904</v>
      </c>
    </row>
    <row r="3" spans="1:51" ht="15.75" customHeight="1" x14ac:dyDescent="0.25">
      <c r="A3" s="6">
        <v>11010010</v>
      </c>
      <c r="B3" s="7" t="s">
        <v>26</v>
      </c>
      <c r="C3" s="7" t="s">
        <v>773</v>
      </c>
      <c r="D3" s="7" t="s">
        <v>772</v>
      </c>
      <c r="E3" s="7" t="s">
        <v>764</v>
      </c>
      <c r="F3" s="7">
        <v>1</v>
      </c>
      <c r="G3" s="7">
        <v>98</v>
      </c>
      <c r="H3" s="7">
        <v>-76.544722220000011</v>
      </c>
      <c r="I3" s="29">
        <v>5.4589444399999998</v>
      </c>
      <c r="J3" s="6" t="s">
        <v>1908</v>
      </c>
      <c r="K3" s="30">
        <v>15720.791666666666</v>
      </c>
      <c r="L3" s="30"/>
      <c r="M3" s="7" t="s">
        <v>1911</v>
      </c>
      <c r="N3" s="29" t="s">
        <v>1910</v>
      </c>
      <c r="O3" s="31">
        <v>578.13666666666666</v>
      </c>
      <c r="P3" s="31">
        <v>544.41</v>
      </c>
      <c r="Q3" s="31">
        <v>591.02068965517253</v>
      </c>
      <c r="R3" s="31">
        <v>720.69642857142856</v>
      </c>
      <c r="S3" s="31">
        <v>853.04137931034484</v>
      </c>
      <c r="T3" s="31">
        <v>743.76896551724144</v>
      </c>
      <c r="U3" s="31">
        <v>790.17692307692334</v>
      </c>
      <c r="V3" s="31">
        <v>889.62413793103451</v>
      </c>
      <c r="W3" s="31">
        <v>850.16923076923092</v>
      </c>
      <c r="X3" s="31">
        <v>788.85862068965525</v>
      </c>
      <c r="Y3" s="31">
        <v>829.19999999999982</v>
      </c>
      <c r="Z3" s="31">
        <v>702.40357142857135</v>
      </c>
      <c r="AA3" s="16">
        <f t="shared" ref="AA3:AA257" si="0">SUM(O3:Z3)</f>
        <v>8881.5066136162695</v>
      </c>
      <c r="AB3" s="32">
        <v>342</v>
      </c>
      <c r="AC3" s="17">
        <v>0.95</v>
      </c>
      <c r="AD3" s="36">
        <v>1</v>
      </c>
      <c r="AE3" s="36">
        <v>1</v>
      </c>
      <c r="AF3" s="36">
        <v>0.96666666666666667</v>
      </c>
      <c r="AG3" s="36">
        <v>0.93333333333333335</v>
      </c>
      <c r="AH3" s="36">
        <v>0.96666666666666667</v>
      </c>
      <c r="AI3" s="36">
        <v>0.96666666666666667</v>
      </c>
      <c r="AJ3" s="36">
        <v>0.8666666666666667</v>
      </c>
      <c r="AK3" s="36">
        <v>0.96666666666666667</v>
      </c>
      <c r="AL3" s="36">
        <v>0.8666666666666667</v>
      </c>
      <c r="AM3" s="36">
        <v>0.96666666666666667</v>
      </c>
      <c r="AN3" s="36">
        <v>0.96666666666666667</v>
      </c>
      <c r="AO3" s="36">
        <v>0.93333333333333335</v>
      </c>
      <c r="AP3" s="36" t="str">
        <f t="shared" ref="AP3:AP257" si="1">IF(AND(AD3&gt;=80%,AE3&gt;=80%,AF3&gt;=80%,AG3&gt;=80%,AH3&gt;=80%,AI3&gt;=80%,AJ3&gt;=80%,AK3&gt;=80%,AL3&gt;=80%,AM3&gt;=80%,AN3&gt;=80%,AO3&gt;=80%),"&gt;=80%","-")</f>
        <v>&gt;=80%</v>
      </c>
      <c r="AQ3" s="53" t="str">
        <f t="shared" ref="AQ3:AQ257" si="2">IF(AND(AD3&gt;=75%,AE3&gt;=75%,AF3&gt;=75%,AG3&gt;=75%,AH3&gt;=75%,AI3&gt;=75%,AJ3&gt;=75%,AK3&gt;=75%,AL3&gt;=75%,AM3&gt;=75%,AN3&gt;=75%,AO3&gt;=75%),"&gt;=75%","-")</f>
        <v>&gt;=75%</v>
      </c>
      <c r="AR3" s="54" t="str">
        <f t="shared" ref="AR3:AR257" si="3">IF(AND(AD3&gt;=50%,AE3&gt;=50%,AF3&gt;=50%,AG3&gt;=50%,AH3&gt;=50%,AI3&gt;=50%,AJ3&gt;=50%,AK3&gt;=50%,AL3&gt;=50%,AM3&gt;=50%,AN3&gt;=50%,AO3&gt;=50%),"&gt;=50%","-")</f>
        <v>&gt;=50%</v>
      </c>
      <c r="AT3" s="121">
        <v>0.8</v>
      </c>
    </row>
    <row r="4" spans="1:51" ht="15.75" customHeight="1" x14ac:dyDescent="0.25">
      <c r="A4" s="6">
        <v>11020010</v>
      </c>
      <c r="B4" s="7" t="s">
        <v>26</v>
      </c>
      <c r="C4" s="7" t="s">
        <v>774</v>
      </c>
      <c r="D4" s="7" t="s">
        <v>775</v>
      </c>
      <c r="E4" s="7" t="s">
        <v>764</v>
      </c>
      <c r="F4" s="7">
        <v>1</v>
      </c>
      <c r="G4" s="7">
        <v>1850</v>
      </c>
      <c r="H4" s="7">
        <v>-76.142083329999991</v>
      </c>
      <c r="I4" s="29">
        <v>5.90852778</v>
      </c>
      <c r="J4" s="6" t="s">
        <v>1908</v>
      </c>
      <c r="K4" s="30">
        <v>21473</v>
      </c>
      <c r="L4" s="30"/>
      <c r="M4" s="7" t="s">
        <v>1911</v>
      </c>
      <c r="N4" s="29" t="s">
        <v>1910</v>
      </c>
      <c r="O4" s="31">
        <v>121.11999999999999</v>
      </c>
      <c r="P4" s="31">
        <v>168.58965517241381</v>
      </c>
      <c r="Q4" s="31">
        <v>196.46666666666667</v>
      </c>
      <c r="R4" s="31">
        <v>254.93333333333334</v>
      </c>
      <c r="S4" s="31">
        <v>340.66666666666669</v>
      </c>
      <c r="T4" s="31">
        <v>261.70333333333332</v>
      </c>
      <c r="U4" s="31">
        <v>257.70666666666665</v>
      </c>
      <c r="V4" s="31">
        <v>235.27586206896552</v>
      </c>
      <c r="W4" s="31">
        <v>238.4</v>
      </c>
      <c r="X4" s="31">
        <v>308.06896551724139</v>
      </c>
      <c r="Y4" s="31">
        <v>296.4034482758621</v>
      </c>
      <c r="Z4" s="31">
        <v>182.72413793103448</v>
      </c>
      <c r="AA4" s="4">
        <f t="shared" si="0"/>
        <v>2862.0587356321839</v>
      </c>
      <c r="AB4" s="32">
        <v>355</v>
      </c>
      <c r="AC4" s="17">
        <v>0.98611111111111116</v>
      </c>
      <c r="AD4" s="36">
        <v>1</v>
      </c>
      <c r="AE4" s="36">
        <v>0.96666666666666667</v>
      </c>
      <c r="AF4" s="36">
        <v>1</v>
      </c>
      <c r="AG4" s="36">
        <v>1</v>
      </c>
      <c r="AH4" s="36">
        <v>1</v>
      </c>
      <c r="AI4" s="36">
        <v>1</v>
      </c>
      <c r="AJ4" s="36">
        <v>1</v>
      </c>
      <c r="AK4" s="36">
        <v>0.96666666666666667</v>
      </c>
      <c r="AL4" s="36">
        <v>1</v>
      </c>
      <c r="AM4" s="36">
        <v>0.96666666666666667</v>
      </c>
      <c r="AN4" s="36">
        <v>0.96666666666666667</v>
      </c>
      <c r="AO4" s="36">
        <v>0.96666666666666667</v>
      </c>
      <c r="AP4" s="33" t="str">
        <f t="shared" si="1"/>
        <v>&gt;=80%</v>
      </c>
      <c r="AQ4" s="55" t="str">
        <f t="shared" si="2"/>
        <v>&gt;=75%</v>
      </c>
      <c r="AR4" s="56" t="str">
        <f t="shared" si="3"/>
        <v>&gt;=50%</v>
      </c>
      <c r="AT4" s="121">
        <v>0.8</v>
      </c>
      <c r="AV4" s="113" t="s">
        <v>1904</v>
      </c>
      <c r="AW4" s="113" t="s">
        <v>5211</v>
      </c>
    </row>
    <row r="5" spans="1:51" ht="15.75" customHeight="1" x14ac:dyDescent="0.25">
      <c r="A5" s="6">
        <v>11020020</v>
      </c>
      <c r="B5" s="7" t="s">
        <v>26</v>
      </c>
      <c r="C5" s="7" t="s">
        <v>917</v>
      </c>
      <c r="D5" s="7" t="s">
        <v>775</v>
      </c>
      <c r="E5" s="7" t="s">
        <v>764</v>
      </c>
      <c r="F5" s="7">
        <v>1</v>
      </c>
      <c r="G5" s="7">
        <v>1500</v>
      </c>
      <c r="H5" s="7">
        <v>-76.183333329999996</v>
      </c>
      <c r="I5" s="29">
        <v>5.7666666700000002</v>
      </c>
      <c r="J5" s="6" t="s">
        <v>1890</v>
      </c>
      <c r="K5" s="30">
        <v>28199</v>
      </c>
      <c r="L5" s="30">
        <v>37361</v>
      </c>
      <c r="M5" s="7" t="s">
        <v>1911</v>
      </c>
      <c r="N5" s="29" t="s">
        <v>1910</v>
      </c>
      <c r="O5" s="31">
        <v>259.875</v>
      </c>
      <c r="P5" s="31">
        <v>206.375</v>
      </c>
      <c r="Q5" s="31">
        <v>272</v>
      </c>
      <c r="R5" s="31">
        <v>332.5</v>
      </c>
      <c r="S5" s="31">
        <v>425.57142857142856</v>
      </c>
      <c r="T5" s="31">
        <v>373</v>
      </c>
      <c r="U5" s="31">
        <v>334.71428571428572</v>
      </c>
      <c r="V5" s="31">
        <v>300.58571428571429</v>
      </c>
      <c r="W5" s="31">
        <v>382.5</v>
      </c>
      <c r="X5" s="31">
        <v>454.85714285714283</v>
      </c>
      <c r="Y5" s="31">
        <v>395.35714285714283</v>
      </c>
      <c r="Z5" s="31">
        <v>247.14285714285714</v>
      </c>
      <c r="AA5" s="4">
        <f t="shared" si="0"/>
        <v>3984.4785714285713</v>
      </c>
      <c r="AB5" s="32">
        <v>86</v>
      </c>
      <c r="AC5" s="17">
        <v>0.2388888888888889</v>
      </c>
      <c r="AD5" s="36">
        <v>0.26666666666666666</v>
      </c>
      <c r="AE5" s="36">
        <v>0.26666666666666666</v>
      </c>
      <c r="AF5" s="36">
        <v>0.26666666666666666</v>
      </c>
      <c r="AG5" s="36">
        <v>0.26666666666666666</v>
      </c>
      <c r="AH5" s="36">
        <v>0.23333333333333334</v>
      </c>
      <c r="AI5" s="36">
        <v>0.2</v>
      </c>
      <c r="AJ5" s="36">
        <v>0.23333333333333334</v>
      </c>
      <c r="AK5" s="36">
        <v>0.23333333333333334</v>
      </c>
      <c r="AL5" s="36">
        <v>0.2</v>
      </c>
      <c r="AM5" s="36">
        <v>0.23333333333333334</v>
      </c>
      <c r="AN5" s="36">
        <v>0.23333333333333334</v>
      </c>
      <c r="AO5" s="36">
        <v>0.23333333333333334</v>
      </c>
      <c r="AP5" s="33" t="str">
        <f t="shared" si="1"/>
        <v>-</v>
      </c>
      <c r="AQ5" s="55" t="str">
        <f t="shared" si="2"/>
        <v>-</v>
      </c>
      <c r="AR5" s="56" t="str">
        <f t="shared" si="3"/>
        <v>-</v>
      </c>
      <c r="AS5" s="34" t="s">
        <v>1890</v>
      </c>
      <c r="AT5" s="122" t="s">
        <v>5208</v>
      </c>
      <c r="AV5" s="114">
        <v>0.8</v>
      </c>
      <c r="AW5" s="110">
        <f>COUNTIF($AT$3:$AT$2599,AV5)</f>
        <v>1174</v>
      </c>
      <c r="AX5">
        <v>1171</v>
      </c>
      <c r="AY5">
        <v>3</v>
      </c>
    </row>
    <row r="6" spans="1:51" ht="15.75" customHeight="1" x14ac:dyDescent="0.25">
      <c r="A6" s="6">
        <v>11020050</v>
      </c>
      <c r="B6" s="7" t="s">
        <v>26</v>
      </c>
      <c r="C6" s="7" t="s">
        <v>776</v>
      </c>
      <c r="D6" s="7" t="s">
        <v>775</v>
      </c>
      <c r="E6" s="7" t="s">
        <v>764</v>
      </c>
      <c r="F6" s="7">
        <v>1</v>
      </c>
      <c r="G6" s="7">
        <v>715</v>
      </c>
      <c r="H6" s="7">
        <v>-76.250861110000002</v>
      </c>
      <c r="I6" s="29">
        <v>5.7576666699999999</v>
      </c>
      <c r="J6" s="6" t="s">
        <v>1908</v>
      </c>
      <c r="K6" s="30">
        <v>21473</v>
      </c>
      <c r="L6" s="30"/>
      <c r="M6" s="7" t="s">
        <v>1911</v>
      </c>
      <c r="N6" s="29" t="s">
        <v>1910</v>
      </c>
      <c r="O6" s="31">
        <v>495.35714285714283</v>
      </c>
      <c r="P6" s="31">
        <v>360.18518518518516</v>
      </c>
      <c r="Q6" s="31">
        <v>469.68518518518516</v>
      </c>
      <c r="R6" s="31">
        <v>570.37037037037032</v>
      </c>
      <c r="S6" s="31">
        <v>764.31428571428569</v>
      </c>
      <c r="T6" s="31">
        <v>582.80799999999999</v>
      </c>
      <c r="U6" s="31">
        <v>472.5</v>
      </c>
      <c r="V6" s="31">
        <v>503.15384615384613</v>
      </c>
      <c r="W6" s="31">
        <v>538.99259259259259</v>
      </c>
      <c r="X6" s="31">
        <v>672.77857142857135</v>
      </c>
      <c r="Y6" s="31">
        <v>849.67241379310349</v>
      </c>
      <c r="Z6" s="31">
        <v>598.9655172413793</v>
      </c>
      <c r="AA6" s="4">
        <f t="shared" si="0"/>
        <v>6878.7831105216619</v>
      </c>
      <c r="AB6" s="32">
        <v>327</v>
      </c>
      <c r="AC6" s="17">
        <v>0.90833333333333333</v>
      </c>
      <c r="AD6" s="36">
        <v>0.93333333333333335</v>
      </c>
      <c r="AE6" s="36">
        <v>0.9</v>
      </c>
      <c r="AF6" s="36">
        <v>0.9</v>
      </c>
      <c r="AG6" s="36">
        <v>0.9</v>
      </c>
      <c r="AH6" s="36">
        <v>0.93333333333333335</v>
      </c>
      <c r="AI6" s="36">
        <v>0.83333333333333337</v>
      </c>
      <c r="AJ6" s="36">
        <v>0.8666666666666667</v>
      </c>
      <c r="AK6" s="36">
        <v>0.8666666666666667</v>
      </c>
      <c r="AL6" s="36">
        <v>0.9</v>
      </c>
      <c r="AM6" s="36">
        <v>0.93333333333333335</v>
      </c>
      <c r="AN6" s="36">
        <v>0.96666666666666667</v>
      </c>
      <c r="AO6" s="36">
        <v>0.96666666666666667</v>
      </c>
      <c r="AP6" s="33" t="str">
        <f t="shared" si="1"/>
        <v>&gt;=80%</v>
      </c>
      <c r="AQ6" s="55" t="str">
        <f t="shared" si="2"/>
        <v>&gt;=75%</v>
      </c>
      <c r="AR6" s="56" t="str">
        <f t="shared" si="3"/>
        <v>&gt;=50%</v>
      </c>
      <c r="AT6" s="121">
        <v>0.8</v>
      </c>
      <c r="AV6" s="115" t="s">
        <v>5206</v>
      </c>
      <c r="AW6" s="110">
        <f t="shared" ref="AW6:AW10" si="4">COUNTIF($AT$3:$AT$2599,AV6)</f>
        <v>262</v>
      </c>
    </row>
    <row r="7" spans="1:51" ht="15.75" customHeight="1" x14ac:dyDescent="0.25">
      <c r="A7" s="6">
        <v>11025010</v>
      </c>
      <c r="B7" s="7" t="s">
        <v>56</v>
      </c>
      <c r="C7" s="7" t="s">
        <v>111</v>
      </c>
      <c r="D7" s="7" t="s">
        <v>112</v>
      </c>
      <c r="E7" s="7" t="s">
        <v>53</v>
      </c>
      <c r="F7" s="7">
        <v>1</v>
      </c>
      <c r="G7" s="7">
        <v>2018</v>
      </c>
      <c r="H7" s="7">
        <v>-76.084333329999993</v>
      </c>
      <c r="I7" s="29">
        <v>5.8783055600000003</v>
      </c>
      <c r="J7" s="6" t="s">
        <v>1908</v>
      </c>
      <c r="K7" s="30">
        <v>26860</v>
      </c>
      <c r="L7" s="30"/>
      <c r="M7" s="7" t="s">
        <v>1911</v>
      </c>
      <c r="N7" s="29" t="s">
        <v>1910</v>
      </c>
      <c r="O7" s="31">
        <v>120.99230769230766</v>
      </c>
      <c r="P7" s="31">
        <v>151.0888888888889</v>
      </c>
      <c r="Q7" s="31">
        <v>189.24400000000003</v>
      </c>
      <c r="R7" s="31">
        <v>241.97307692307692</v>
      </c>
      <c r="S7" s="31">
        <v>295.10416666666657</v>
      </c>
      <c r="T7" s="31">
        <v>234.30416666666665</v>
      </c>
      <c r="U7" s="31">
        <v>223.83793103448272</v>
      </c>
      <c r="V7" s="31">
        <v>211.89230769230775</v>
      </c>
      <c r="W7" s="31">
        <v>238.66296296296298</v>
      </c>
      <c r="X7" s="31">
        <v>231.57857142857145</v>
      </c>
      <c r="Y7" s="31">
        <v>183.54230769230767</v>
      </c>
      <c r="Z7" s="31">
        <v>141.46153846153845</v>
      </c>
      <c r="AA7" s="4">
        <f t="shared" si="0"/>
        <v>2463.6822261097777</v>
      </c>
      <c r="AB7" s="32">
        <v>314</v>
      </c>
      <c r="AC7" s="17">
        <v>0.87222222222222223</v>
      </c>
      <c r="AD7" s="36">
        <v>0.8666666666666667</v>
      </c>
      <c r="AE7" s="36">
        <v>0.9</v>
      </c>
      <c r="AF7" s="36">
        <v>0.83333333333333337</v>
      </c>
      <c r="AG7" s="36">
        <v>0.8666666666666667</v>
      </c>
      <c r="AH7" s="36">
        <v>0.8</v>
      </c>
      <c r="AI7" s="36">
        <v>0.8</v>
      </c>
      <c r="AJ7" s="36">
        <v>0.96666666666666667</v>
      </c>
      <c r="AK7" s="36">
        <v>0.8666666666666667</v>
      </c>
      <c r="AL7" s="36">
        <v>0.9</v>
      </c>
      <c r="AM7" s="36">
        <v>0.93333333333333335</v>
      </c>
      <c r="AN7" s="36">
        <v>0.8666666666666667</v>
      </c>
      <c r="AO7" s="36">
        <v>0.8666666666666667</v>
      </c>
      <c r="AP7" s="33" t="str">
        <f t="shared" si="1"/>
        <v>&gt;=80%</v>
      </c>
      <c r="AQ7" s="55" t="str">
        <f t="shared" si="2"/>
        <v>&gt;=75%</v>
      </c>
      <c r="AR7" s="56" t="str">
        <f t="shared" si="3"/>
        <v>&gt;=50%</v>
      </c>
      <c r="AT7" s="121">
        <v>0.8</v>
      </c>
      <c r="AV7" s="116" t="s">
        <v>5207</v>
      </c>
      <c r="AW7" s="110">
        <f t="shared" si="4"/>
        <v>8</v>
      </c>
    </row>
    <row r="8" spans="1:51" ht="15.75" customHeight="1" x14ac:dyDescent="0.25">
      <c r="A8" s="6">
        <v>11030010</v>
      </c>
      <c r="B8" s="7" t="s">
        <v>26</v>
      </c>
      <c r="C8" s="7" t="s">
        <v>772</v>
      </c>
      <c r="D8" s="7" t="s">
        <v>772</v>
      </c>
      <c r="E8" s="7" t="s">
        <v>764</v>
      </c>
      <c r="F8" s="7">
        <v>9</v>
      </c>
      <c r="G8" s="7">
        <v>72</v>
      </c>
      <c r="H8" s="7">
        <v>-76.61</v>
      </c>
      <c r="I8" s="29">
        <v>5.38</v>
      </c>
      <c r="J8" s="6" t="s">
        <v>1908</v>
      </c>
      <c r="K8" s="30">
        <v>24487</v>
      </c>
      <c r="L8" s="30"/>
      <c r="M8" s="7" t="s">
        <v>1911</v>
      </c>
      <c r="N8" s="29" t="s">
        <v>1910</v>
      </c>
      <c r="O8" s="31">
        <v>696.44444444444446</v>
      </c>
      <c r="P8" s="31">
        <v>644.57692307692309</v>
      </c>
      <c r="Q8" s="31">
        <v>684.01923076923072</v>
      </c>
      <c r="R8" s="31">
        <v>788.73076923076928</v>
      </c>
      <c r="S8" s="31">
        <v>872.45769230769235</v>
      </c>
      <c r="T8" s="31">
        <v>801.88888888888891</v>
      </c>
      <c r="U8" s="31">
        <v>854.89259259259256</v>
      </c>
      <c r="V8" s="31">
        <v>983.15384615384619</v>
      </c>
      <c r="W8" s="31">
        <v>876.40000000000009</v>
      </c>
      <c r="X8" s="31">
        <v>793.40740740740739</v>
      </c>
      <c r="Y8" s="31">
        <v>778.98148148148152</v>
      </c>
      <c r="Z8" s="31">
        <v>723.23214285714289</v>
      </c>
      <c r="AA8" s="4">
        <f t="shared" si="0"/>
        <v>9498.1854192104183</v>
      </c>
      <c r="AB8" s="32">
        <v>319</v>
      </c>
      <c r="AC8" s="17">
        <v>0.88611111111111107</v>
      </c>
      <c r="AD8" s="36">
        <v>0.9</v>
      </c>
      <c r="AE8" s="36">
        <v>0.8666666666666667</v>
      </c>
      <c r="AF8" s="36">
        <v>0.8666666666666667</v>
      </c>
      <c r="AG8" s="36">
        <v>0.8666666666666667</v>
      </c>
      <c r="AH8" s="36">
        <v>0.8666666666666667</v>
      </c>
      <c r="AI8" s="36">
        <v>0.9</v>
      </c>
      <c r="AJ8" s="36">
        <v>0.9</v>
      </c>
      <c r="AK8" s="36">
        <v>0.8666666666666667</v>
      </c>
      <c r="AL8" s="36">
        <v>0.8666666666666667</v>
      </c>
      <c r="AM8" s="36">
        <v>0.9</v>
      </c>
      <c r="AN8" s="36">
        <v>0.9</v>
      </c>
      <c r="AO8" s="36">
        <v>0.93333333333333335</v>
      </c>
      <c r="AP8" s="33" t="str">
        <f t="shared" si="1"/>
        <v>&gt;=80%</v>
      </c>
      <c r="AQ8" s="55" t="str">
        <f t="shared" si="2"/>
        <v>&gt;=75%</v>
      </c>
      <c r="AR8" s="56" t="str">
        <f t="shared" si="3"/>
        <v>&gt;=50%</v>
      </c>
      <c r="AT8" s="121">
        <v>0.8</v>
      </c>
      <c r="AV8" s="116" t="s">
        <v>5204</v>
      </c>
      <c r="AW8" s="110">
        <f t="shared" si="4"/>
        <v>156</v>
      </c>
    </row>
    <row r="9" spans="1:51" ht="15.75" customHeight="1" x14ac:dyDescent="0.25">
      <c r="A9" s="6">
        <v>11030030</v>
      </c>
      <c r="B9" s="7" t="s">
        <v>26</v>
      </c>
      <c r="C9" s="7" t="s">
        <v>1927</v>
      </c>
      <c r="D9" s="7" t="s">
        <v>1928</v>
      </c>
      <c r="E9" s="7" t="s">
        <v>764</v>
      </c>
      <c r="F9" s="7">
        <v>9</v>
      </c>
      <c r="G9" s="7">
        <v>64</v>
      </c>
      <c r="H9" s="7">
        <v>-76.728138889999997</v>
      </c>
      <c r="I9" s="29">
        <v>5.3341666700000001</v>
      </c>
      <c r="J9" s="6" t="s">
        <v>1908</v>
      </c>
      <c r="K9" s="30">
        <v>28171</v>
      </c>
      <c r="L9" s="30"/>
      <c r="M9" s="7" t="s">
        <v>1911</v>
      </c>
      <c r="N9" s="29" t="s">
        <v>1910</v>
      </c>
      <c r="O9" s="31">
        <v>429.33181818181822</v>
      </c>
      <c r="P9" s="31">
        <v>414.08695652173913</v>
      </c>
      <c r="Q9" s="31">
        <v>453.81818181818181</v>
      </c>
      <c r="R9" s="31">
        <v>603</v>
      </c>
      <c r="S9" s="31">
        <v>612.27777777777783</v>
      </c>
      <c r="T9" s="31">
        <v>550.5</v>
      </c>
      <c r="U9" s="31">
        <v>591.76190476190482</v>
      </c>
      <c r="V9" s="31">
        <v>640.52272727272725</v>
      </c>
      <c r="W9" s="31">
        <v>585.2954545454545</v>
      </c>
      <c r="X9" s="31">
        <v>511.22727272727275</v>
      </c>
      <c r="Y9" s="31">
        <v>455.88095238095241</v>
      </c>
      <c r="Z9" s="31">
        <v>404.15</v>
      </c>
      <c r="AA9" s="4">
        <f t="shared" si="0"/>
        <v>6251.8530459878284</v>
      </c>
      <c r="AB9" s="32">
        <v>252</v>
      </c>
      <c r="AC9" s="17">
        <v>0.7</v>
      </c>
      <c r="AD9" s="36">
        <v>0.73333333333333328</v>
      </c>
      <c r="AE9" s="36">
        <v>0.76666666666666672</v>
      </c>
      <c r="AF9" s="36">
        <v>0.73333333333333328</v>
      </c>
      <c r="AG9" s="36">
        <v>0.7</v>
      </c>
      <c r="AH9" s="36">
        <v>0.6</v>
      </c>
      <c r="AI9" s="36">
        <v>0.66666666666666663</v>
      </c>
      <c r="AJ9" s="36">
        <v>0.7</v>
      </c>
      <c r="AK9" s="36">
        <v>0.73333333333333328</v>
      </c>
      <c r="AL9" s="36">
        <v>0.73333333333333328</v>
      </c>
      <c r="AM9" s="36">
        <v>0.73333333333333328</v>
      </c>
      <c r="AN9" s="36">
        <v>0.7</v>
      </c>
      <c r="AO9" s="36">
        <v>0.6</v>
      </c>
      <c r="AP9" s="33" t="str">
        <f t="shared" si="1"/>
        <v>-</v>
      </c>
      <c r="AQ9" s="55" t="str">
        <f t="shared" si="2"/>
        <v>-</v>
      </c>
      <c r="AR9" s="56" t="str">
        <f t="shared" si="3"/>
        <v>&gt;=50%</v>
      </c>
      <c r="AT9" s="120" t="s">
        <v>5204</v>
      </c>
      <c r="AV9" s="115" t="s">
        <v>5205</v>
      </c>
      <c r="AW9" s="110">
        <f t="shared" si="4"/>
        <v>2</v>
      </c>
    </row>
    <row r="10" spans="1:51" ht="15.75" customHeight="1" x14ac:dyDescent="0.25">
      <c r="A10" s="6">
        <v>11030040</v>
      </c>
      <c r="B10" s="7" t="s">
        <v>26</v>
      </c>
      <c r="C10" s="7" t="s">
        <v>796</v>
      </c>
      <c r="D10" s="7" t="s">
        <v>797</v>
      </c>
      <c r="E10" s="7" t="s">
        <v>764</v>
      </c>
      <c r="F10" s="7">
        <v>1</v>
      </c>
      <c r="G10" s="7">
        <v>35</v>
      </c>
      <c r="H10" s="7">
        <v>-76.740861109999997</v>
      </c>
      <c r="I10" s="29">
        <v>5.4816111100000002</v>
      </c>
      <c r="J10" s="6" t="s">
        <v>1908</v>
      </c>
      <c r="K10" s="30">
        <v>28171</v>
      </c>
      <c r="L10" s="30"/>
      <c r="M10" s="7" t="s">
        <v>1911</v>
      </c>
      <c r="N10" s="29" t="s">
        <v>1910</v>
      </c>
      <c r="O10" s="31">
        <v>546.19230769230774</v>
      </c>
      <c r="P10" s="31">
        <v>533.16</v>
      </c>
      <c r="Q10" s="31">
        <v>527.76923076923072</v>
      </c>
      <c r="R10" s="31">
        <v>624.67999999999995</v>
      </c>
      <c r="S10" s="31">
        <v>647.64</v>
      </c>
      <c r="T10" s="31">
        <v>601.33749999999998</v>
      </c>
      <c r="U10" s="31">
        <v>664.8416666666667</v>
      </c>
      <c r="V10" s="31">
        <v>688.03846153846155</v>
      </c>
      <c r="W10" s="31">
        <v>587.42307692307691</v>
      </c>
      <c r="X10" s="31">
        <v>535.42857142857144</v>
      </c>
      <c r="Y10" s="31">
        <v>549.03571428571433</v>
      </c>
      <c r="Z10" s="31">
        <v>538.51851851851848</v>
      </c>
      <c r="AA10" s="4">
        <f t="shared" si="0"/>
        <v>7044.0650478225489</v>
      </c>
      <c r="AB10" s="32">
        <v>310</v>
      </c>
      <c r="AC10" s="17">
        <v>0.86111111111111116</v>
      </c>
      <c r="AD10" s="36">
        <v>0.8666666666666667</v>
      </c>
      <c r="AE10" s="36">
        <v>0.83333333333333337</v>
      </c>
      <c r="AF10" s="36">
        <v>0.8666666666666667</v>
      </c>
      <c r="AG10" s="36">
        <v>0.83333333333333337</v>
      </c>
      <c r="AH10" s="36">
        <v>0.83333333333333337</v>
      </c>
      <c r="AI10" s="36">
        <v>0.8</v>
      </c>
      <c r="AJ10" s="36">
        <v>0.8</v>
      </c>
      <c r="AK10" s="36">
        <v>0.8666666666666667</v>
      </c>
      <c r="AL10" s="36">
        <v>0.8666666666666667</v>
      </c>
      <c r="AM10" s="36">
        <v>0.93333333333333335</v>
      </c>
      <c r="AN10" s="36">
        <v>0.93333333333333335</v>
      </c>
      <c r="AO10" s="36">
        <v>0.9</v>
      </c>
      <c r="AP10" s="33" t="str">
        <f t="shared" si="1"/>
        <v>&gt;=80%</v>
      </c>
      <c r="AQ10" s="55" t="str">
        <f t="shared" si="2"/>
        <v>&gt;=75%</v>
      </c>
      <c r="AR10" s="56" t="str">
        <f t="shared" si="3"/>
        <v>&gt;=50%</v>
      </c>
      <c r="AT10" s="121">
        <v>0.8</v>
      </c>
      <c r="AV10" s="117" t="s">
        <v>5208</v>
      </c>
      <c r="AW10" s="109">
        <f t="shared" si="4"/>
        <v>995</v>
      </c>
    </row>
    <row r="11" spans="1:51" ht="15.75" customHeight="1" x14ac:dyDescent="0.25">
      <c r="A11" s="6">
        <v>11035010</v>
      </c>
      <c r="B11" s="7" t="s">
        <v>43</v>
      </c>
      <c r="C11" s="7" t="s">
        <v>781</v>
      </c>
      <c r="D11" s="7" t="s">
        <v>781</v>
      </c>
      <c r="E11" s="7" t="s">
        <v>764</v>
      </c>
      <c r="F11" s="7">
        <v>1</v>
      </c>
      <c r="G11" s="7">
        <v>41</v>
      </c>
      <c r="H11" s="7">
        <v>-76.58</v>
      </c>
      <c r="I11" s="29">
        <v>5.51</v>
      </c>
      <c r="J11" s="6" t="s">
        <v>1908</v>
      </c>
      <c r="K11" s="30">
        <v>43208</v>
      </c>
      <c r="L11" s="30"/>
      <c r="M11" s="35" t="s">
        <v>1909</v>
      </c>
      <c r="N11" s="29" t="s">
        <v>1910</v>
      </c>
      <c r="O11" s="31">
        <v>576.96315789473692</v>
      </c>
      <c r="P11" s="31">
        <v>561.03157894736842</v>
      </c>
      <c r="Q11" s="31">
        <v>622.68499999999983</v>
      </c>
      <c r="R11" s="31">
        <v>724.39166666666654</v>
      </c>
      <c r="S11" s="31">
        <v>754.92777777777769</v>
      </c>
      <c r="T11" s="31">
        <v>741.00434782608693</v>
      </c>
      <c r="U11" s="31">
        <v>828.7882352941175</v>
      </c>
      <c r="V11" s="31">
        <v>864.13500000000022</v>
      </c>
      <c r="W11" s="31">
        <v>789.02608695652179</v>
      </c>
      <c r="X11" s="31">
        <v>670.04999999999984</v>
      </c>
      <c r="Y11" s="31">
        <v>807.47272727272718</v>
      </c>
      <c r="Z11" s="31">
        <v>756.40952380952376</v>
      </c>
      <c r="AA11" s="4">
        <f t="shared" si="0"/>
        <v>8696.8851024455271</v>
      </c>
      <c r="AB11" s="32">
        <v>244</v>
      </c>
      <c r="AC11" s="17">
        <v>0.67777777777777781</v>
      </c>
      <c r="AD11" s="36">
        <v>0.6333333333333333</v>
      </c>
      <c r="AE11" s="36">
        <v>0.6333333333333333</v>
      </c>
      <c r="AF11" s="36">
        <v>0.66666666666666663</v>
      </c>
      <c r="AG11" s="36">
        <v>0.8</v>
      </c>
      <c r="AH11" s="36">
        <v>0.6</v>
      </c>
      <c r="AI11" s="36">
        <v>0.76666666666666672</v>
      </c>
      <c r="AJ11" s="36">
        <v>0.56666666666666665</v>
      </c>
      <c r="AK11" s="36">
        <v>0.66666666666666663</v>
      </c>
      <c r="AL11" s="36">
        <v>0.76666666666666672</v>
      </c>
      <c r="AM11" s="36">
        <v>0.6</v>
      </c>
      <c r="AN11" s="36">
        <v>0.73333333333333328</v>
      </c>
      <c r="AO11" s="36">
        <v>0.7</v>
      </c>
      <c r="AP11" s="33" t="str">
        <f t="shared" si="1"/>
        <v>-</v>
      </c>
      <c r="AQ11" s="55" t="str">
        <f t="shared" si="2"/>
        <v>-</v>
      </c>
      <c r="AR11" s="56" t="str">
        <f t="shared" si="3"/>
        <v>&gt;=50%</v>
      </c>
      <c r="AS11" s="34" t="s">
        <v>1889</v>
      </c>
      <c r="AT11" s="112" t="s">
        <v>5206</v>
      </c>
      <c r="AV11" s="115" t="s">
        <v>5209</v>
      </c>
      <c r="AW11" s="109">
        <f>SUM(AW5:AW10)</f>
        <v>2597</v>
      </c>
    </row>
    <row r="12" spans="1:51" ht="15.75" customHeight="1" x14ac:dyDescent="0.25">
      <c r="A12" s="6">
        <v>11035020</v>
      </c>
      <c r="B12" s="7" t="s">
        <v>26</v>
      </c>
      <c r="C12" s="7" t="s">
        <v>122</v>
      </c>
      <c r="D12" s="7" t="s">
        <v>797</v>
      </c>
      <c r="E12" s="7" t="s">
        <v>764</v>
      </c>
      <c r="F12" s="7">
        <v>1</v>
      </c>
      <c r="G12" s="7">
        <v>53</v>
      </c>
      <c r="H12" s="7">
        <v>-76.74972222000001</v>
      </c>
      <c r="I12" s="29">
        <v>5.6261666699999999</v>
      </c>
      <c r="J12" s="6" t="s">
        <v>1908</v>
      </c>
      <c r="K12" s="30">
        <v>30390</v>
      </c>
      <c r="L12" s="30"/>
      <c r="M12" s="7" t="s">
        <v>1911</v>
      </c>
      <c r="N12" s="29" t="s">
        <v>1910</v>
      </c>
      <c r="O12" s="31">
        <v>535.3481481481482</v>
      </c>
      <c r="P12" s="31">
        <v>460.02692307692297</v>
      </c>
      <c r="Q12" s="31">
        <v>505.80000000000013</v>
      </c>
      <c r="R12" s="31">
        <v>578.45000000000005</v>
      </c>
      <c r="S12" s="31">
        <v>630.24782608695648</v>
      </c>
      <c r="T12" s="31">
        <v>656.3631578947369</v>
      </c>
      <c r="U12" s="31">
        <v>741.78749999999991</v>
      </c>
      <c r="V12" s="31">
        <v>754.01304347826101</v>
      </c>
      <c r="W12" s="31">
        <v>538.5291666666667</v>
      </c>
      <c r="X12" s="31">
        <v>496.77999999999992</v>
      </c>
      <c r="Y12" s="31">
        <v>551.00740740740741</v>
      </c>
      <c r="Z12" s="31">
        <v>552.25000000000011</v>
      </c>
      <c r="AA12" s="4">
        <f t="shared" si="0"/>
        <v>7000.6031727590989</v>
      </c>
      <c r="AB12" s="32">
        <v>290</v>
      </c>
      <c r="AC12" s="17">
        <v>0.80555555555555558</v>
      </c>
      <c r="AD12" s="36">
        <v>0.9</v>
      </c>
      <c r="AE12" s="36">
        <v>0.8666666666666667</v>
      </c>
      <c r="AF12" s="36">
        <v>0.9</v>
      </c>
      <c r="AG12" s="36">
        <v>0.8</v>
      </c>
      <c r="AH12" s="36">
        <v>0.76666666666666672</v>
      </c>
      <c r="AI12" s="36">
        <v>0.6333333333333333</v>
      </c>
      <c r="AJ12" s="36">
        <v>0.8</v>
      </c>
      <c r="AK12" s="36">
        <v>0.76666666666666672</v>
      </c>
      <c r="AL12" s="36">
        <v>0.8</v>
      </c>
      <c r="AM12" s="36">
        <v>0.66666666666666663</v>
      </c>
      <c r="AN12" s="36">
        <v>0.9</v>
      </c>
      <c r="AO12" s="36">
        <v>0.8666666666666667</v>
      </c>
      <c r="AP12" s="33" t="str">
        <f t="shared" si="1"/>
        <v>-</v>
      </c>
      <c r="AQ12" s="55" t="str">
        <f t="shared" si="2"/>
        <v>-</v>
      </c>
      <c r="AR12" s="56" t="str">
        <f t="shared" si="3"/>
        <v>&gt;=50%</v>
      </c>
      <c r="AT12" s="112" t="s">
        <v>5206</v>
      </c>
      <c r="AV12" s="118" t="s">
        <v>5210</v>
      </c>
      <c r="AW12" s="119">
        <f>AW11-AW10</f>
        <v>1602</v>
      </c>
    </row>
    <row r="13" spans="1:51" ht="15.75" customHeight="1" x14ac:dyDescent="0.25">
      <c r="A13" s="6">
        <v>11040010</v>
      </c>
      <c r="B13" s="7" t="s">
        <v>26</v>
      </c>
      <c r="C13" s="7" t="s">
        <v>795</v>
      </c>
      <c r="D13" s="7" t="s">
        <v>793</v>
      </c>
      <c r="E13" s="7" t="s">
        <v>764</v>
      </c>
      <c r="F13" s="7">
        <v>1</v>
      </c>
      <c r="G13" s="7">
        <v>54</v>
      </c>
      <c r="H13" s="7">
        <v>-76.53780556000001</v>
      </c>
      <c r="I13" s="29">
        <v>5.7436111099999998</v>
      </c>
      <c r="J13" s="6" t="s">
        <v>1908</v>
      </c>
      <c r="K13" s="30">
        <v>24122</v>
      </c>
      <c r="L13" s="30"/>
      <c r="M13" s="7" t="s">
        <v>1911</v>
      </c>
      <c r="N13" s="29" t="s">
        <v>1910</v>
      </c>
      <c r="O13" s="31">
        <v>769.96296296296293</v>
      </c>
      <c r="P13" s="31">
        <v>661.42857142857144</v>
      </c>
      <c r="Q13" s="31">
        <v>710.80769230769226</v>
      </c>
      <c r="R13" s="31">
        <v>845.38888888888891</v>
      </c>
      <c r="S13" s="31">
        <v>951.96428571428567</v>
      </c>
      <c r="T13" s="31">
        <v>931.68928571428569</v>
      </c>
      <c r="U13" s="31">
        <v>991.46923076923076</v>
      </c>
      <c r="V13" s="31">
        <v>964.23571428571427</v>
      </c>
      <c r="W13" s="31">
        <v>922.5</v>
      </c>
      <c r="X13" s="31">
        <v>864.65517241379314</v>
      </c>
      <c r="Y13" s="31">
        <v>970.28275862068972</v>
      </c>
      <c r="Z13" s="31">
        <v>901.63103448275876</v>
      </c>
      <c r="AA13" s="4">
        <f t="shared" si="0"/>
        <v>10486.015597588874</v>
      </c>
      <c r="AB13" s="32">
        <v>333</v>
      </c>
      <c r="AC13" s="17">
        <v>0.92500000000000004</v>
      </c>
      <c r="AD13" s="36">
        <v>0.9</v>
      </c>
      <c r="AE13" s="36">
        <v>0.93333333333333335</v>
      </c>
      <c r="AF13" s="36">
        <v>0.8666666666666667</v>
      </c>
      <c r="AG13" s="36">
        <v>0.9</v>
      </c>
      <c r="AH13" s="36">
        <v>0.93333333333333335</v>
      </c>
      <c r="AI13" s="36">
        <v>0.93333333333333335</v>
      </c>
      <c r="AJ13" s="36">
        <v>0.8666666666666667</v>
      </c>
      <c r="AK13" s="36">
        <v>0.93333333333333335</v>
      </c>
      <c r="AL13" s="36">
        <v>0.93333333333333335</v>
      </c>
      <c r="AM13" s="36">
        <v>0.96666666666666667</v>
      </c>
      <c r="AN13" s="36">
        <v>0.96666666666666667</v>
      </c>
      <c r="AO13" s="36">
        <v>0.96666666666666667</v>
      </c>
      <c r="AP13" s="33" t="str">
        <f t="shared" si="1"/>
        <v>&gt;=80%</v>
      </c>
      <c r="AQ13" s="55" t="str">
        <f t="shared" si="2"/>
        <v>&gt;=75%</v>
      </c>
      <c r="AR13" s="56" t="str">
        <f t="shared" si="3"/>
        <v>&gt;=50%</v>
      </c>
      <c r="AT13" s="121">
        <v>0.8</v>
      </c>
    </row>
    <row r="14" spans="1:51" ht="15.75" customHeight="1" x14ac:dyDescent="0.25">
      <c r="A14" s="6">
        <v>11045010</v>
      </c>
      <c r="B14" s="7" t="s">
        <v>31</v>
      </c>
      <c r="C14" s="7" t="s">
        <v>792</v>
      </c>
      <c r="D14" s="7" t="s">
        <v>793</v>
      </c>
      <c r="E14" s="7" t="s">
        <v>764</v>
      </c>
      <c r="F14" s="7">
        <v>1</v>
      </c>
      <c r="G14" s="7">
        <v>75</v>
      </c>
      <c r="H14" s="7">
        <v>-76.643777779999994</v>
      </c>
      <c r="I14" s="29">
        <v>5.69055556</v>
      </c>
      <c r="J14" s="6" t="s">
        <v>1908</v>
      </c>
      <c r="K14" s="30">
        <v>17213</v>
      </c>
      <c r="L14" s="30"/>
      <c r="M14" s="35" t="s">
        <v>1909</v>
      </c>
      <c r="N14" s="29" t="s">
        <v>1910</v>
      </c>
      <c r="O14" s="31">
        <v>569.78666666666663</v>
      </c>
      <c r="P14" s="31">
        <v>487.34666666666664</v>
      </c>
      <c r="Q14" s="31">
        <v>538.77</v>
      </c>
      <c r="R14" s="31">
        <v>652.86666666666667</v>
      </c>
      <c r="S14" s="31">
        <v>785.12758620689669</v>
      </c>
      <c r="T14" s="31">
        <v>774.80344827586214</v>
      </c>
      <c r="U14" s="31">
        <v>851.6966666666666</v>
      </c>
      <c r="V14" s="31">
        <v>867.4103448275863</v>
      </c>
      <c r="W14" s="31">
        <v>698.43000000000006</v>
      </c>
      <c r="X14" s="31">
        <v>588.3620689655171</v>
      </c>
      <c r="Y14" s="31">
        <v>662.33</v>
      </c>
      <c r="Z14" s="31">
        <v>679.96551724137953</v>
      </c>
      <c r="AA14" s="4">
        <f t="shared" si="0"/>
        <v>8156.8956321839087</v>
      </c>
      <c r="AB14" s="32">
        <v>355</v>
      </c>
      <c r="AC14" s="17">
        <v>0.98611111111111116</v>
      </c>
      <c r="AD14" s="36">
        <v>1</v>
      </c>
      <c r="AE14" s="36">
        <v>1</v>
      </c>
      <c r="AF14" s="36">
        <v>1</v>
      </c>
      <c r="AG14" s="36">
        <v>1</v>
      </c>
      <c r="AH14" s="36">
        <v>0.96666666666666667</v>
      </c>
      <c r="AI14" s="36">
        <v>0.96666666666666667</v>
      </c>
      <c r="AJ14" s="36">
        <v>1</v>
      </c>
      <c r="AK14" s="36">
        <v>0.96666666666666667</v>
      </c>
      <c r="AL14" s="36">
        <v>1</v>
      </c>
      <c r="AM14" s="36">
        <v>0.96666666666666667</v>
      </c>
      <c r="AN14" s="36">
        <v>1</v>
      </c>
      <c r="AO14" s="36">
        <v>0.96666666666666667</v>
      </c>
      <c r="AP14" s="33" t="str">
        <f t="shared" si="1"/>
        <v>&gt;=80%</v>
      </c>
      <c r="AQ14" s="55" t="str">
        <f t="shared" si="2"/>
        <v>&gt;=75%</v>
      </c>
      <c r="AR14" s="56" t="str">
        <f t="shared" si="3"/>
        <v>&gt;=50%</v>
      </c>
      <c r="AS14" s="34" t="s">
        <v>1889</v>
      </c>
      <c r="AT14" s="121">
        <v>0.8</v>
      </c>
    </row>
    <row r="15" spans="1:51" ht="15.75" customHeight="1" x14ac:dyDescent="0.25">
      <c r="A15" s="6">
        <v>11050010</v>
      </c>
      <c r="B15" s="7" t="s">
        <v>26</v>
      </c>
      <c r="C15" s="7" t="s">
        <v>794</v>
      </c>
      <c r="D15" s="7" t="s">
        <v>793</v>
      </c>
      <c r="E15" s="7" t="s">
        <v>764</v>
      </c>
      <c r="F15" s="7">
        <v>1</v>
      </c>
      <c r="G15" s="7">
        <v>20</v>
      </c>
      <c r="H15" s="7">
        <v>-76.72702778</v>
      </c>
      <c r="I15" s="29">
        <v>6.22177778</v>
      </c>
      <c r="J15" s="6" t="s">
        <v>1908</v>
      </c>
      <c r="K15" s="30">
        <v>24122</v>
      </c>
      <c r="L15" s="30"/>
      <c r="M15" s="7" t="s">
        <v>1911</v>
      </c>
      <c r="N15" s="29" t="s">
        <v>1910</v>
      </c>
      <c r="O15" s="31">
        <v>491.55172413793105</v>
      </c>
      <c r="P15" s="31">
        <v>420.03333333333336</v>
      </c>
      <c r="Q15" s="31">
        <v>421.9</v>
      </c>
      <c r="R15" s="31">
        <v>625.39310344827595</v>
      </c>
      <c r="S15" s="31">
        <v>751.07407407407402</v>
      </c>
      <c r="T15" s="31">
        <v>776.24137931034488</v>
      </c>
      <c r="U15" s="31">
        <v>800.21428571428567</v>
      </c>
      <c r="V15" s="31">
        <v>721.51851851851848</v>
      </c>
      <c r="W15" s="31">
        <v>736.90714285714296</v>
      </c>
      <c r="X15" s="31">
        <v>694.82142857142856</v>
      </c>
      <c r="Y15" s="31">
        <v>719.67857142857144</v>
      </c>
      <c r="Z15" s="31">
        <v>689.23333333333335</v>
      </c>
      <c r="AA15" s="4">
        <f t="shared" si="0"/>
        <v>7848.5668947272397</v>
      </c>
      <c r="AB15" s="32">
        <v>343</v>
      </c>
      <c r="AC15" s="17">
        <v>0.95277777777777772</v>
      </c>
      <c r="AD15" s="36">
        <v>0.96666666666666667</v>
      </c>
      <c r="AE15" s="36">
        <v>1</v>
      </c>
      <c r="AF15" s="36">
        <v>1</v>
      </c>
      <c r="AG15" s="36">
        <v>0.96666666666666667</v>
      </c>
      <c r="AH15" s="36">
        <v>0.9</v>
      </c>
      <c r="AI15" s="36">
        <v>0.96666666666666667</v>
      </c>
      <c r="AJ15" s="36">
        <v>0.93333333333333335</v>
      </c>
      <c r="AK15" s="36">
        <v>0.9</v>
      </c>
      <c r="AL15" s="36">
        <v>0.93333333333333335</v>
      </c>
      <c r="AM15" s="36">
        <v>0.93333333333333335</v>
      </c>
      <c r="AN15" s="36">
        <v>0.93333333333333335</v>
      </c>
      <c r="AO15" s="36">
        <v>1</v>
      </c>
      <c r="AP15" s="33" t="str">
        <f t="shared" si="1"/>
        <v>&gt;=80%</v>
      </c>
      <c r="AQ15" s="55" t="str">
        <f t="shared" si="2"/>
        <v>&gt;=75%</v>
      </c>
      <c r="AR15" s="56" t="str">
        <f t="shared" si="3"/>
        <v>&gt;=50%</v>
      </c>
      <c r="AT15" s="121">
        <v>0.8</v>
      </c>
    </row>
    <row r="16" spans="1:51" ht="15.75" customHeight="1" x14ac:dyDescent="0.25">
      <c r="A16" s="6">
        <v>11050020</v>
      </c>
      <c r="B16" s="7" t="s">
        <v>56</v>
      </c>
      <c r="C16" s="7" t="s">
        <v>784</v>
      </c>
      <c r="D16" s="7" t="s">
        <v>783</v>
      </c>
      <c r="E16" s="7" t="s">
        <v>764</v>
      </c>
      <c r="F16" s="7">
        <v>1</v>
      </c>
      <c r="G16" s="7">
        <v>25</v>
      </c>
      <c r="H16" s="7">
        <v>-76.780027779999998</v>
      </c>
      <c r="I16" s="29">
        <v>5.9947222199999999</v>
      </c>
      <c r="J16" s="6" t="s">
        <v>1908</v>
      </c>
      <c r="K16" s="30">
        <v>28170.791666666668</v>
      </c>
      <c r="L16" s="30"/>
      <c r="M16" s="35" t="s">
        <v>1909</v>
      </c>
      <c r="N16" s="29" t="s">
        <v>1910</v>
      </c>
      <c r="O16" s="31">
        <v>512.6</v>
      </c>
      <c r="P16" s="31">
        <v>387.64</v>
      </c>
      <c r="Q16" s="31">
        <v>479.68</v>
      </c>
      <c r="R16" s="31">
        <v>628.24400000000003</v>
      </c>
      <c r="S16" s="31">
        <v>712.22800000000007</v>
      </c>
      <c r="T16" s="31">
        <v>627</v>
      </c>
      <c r="U16" s="31">
        <v>726.99600000000009</v>
      </c>
      <c r="V16" s="31">
        <v>774.26086956521738</v>
      </c>
      <c r="W16" s="31">
        <v>657.695652173913</v>
      </c>
      <c r="X16" s="31">
        <v>549.75</v>
      </c>
      <c r="Y16" s="31">
        <v>705.90909090909088</v>
      </c>
      <c r="Z16" s="31">
        <v>680.64</v>
      </c>
      <c r="AA16" s="4">
        <f t="shared" si="0"/>
        <v>7442.6436126482222</v>
      </c>
      <c r="AB16" s="32">
        <v>292</v>
      </c>
      <c r="AC16" s="17">
        <v>0.81111111111111112</v>
      </c>
      <c r="AD16" s="36">
        <v>0.83333333333333337</v>
      </c>
      <c r="AE16" s="36">
        <v>0.83333333333333337</v>
      </c>
      <c r="AF16" s="36">
        <v>0.83333333333333337</v>
      </c>
      <c r="AG16" s="36">
        <v>0.83333333333333337</v>
      </c>
      <c r="AH16" s="36">
        <v>0.83333333333333337</v>
      </c>
      <c r="AI16" s="36">
        <v>0.83333333333333337</v>
      </c>
      <c r="AJ16" s="36">
        <v>0.83333333333333337</v>
      </c>
      <c r="AK16" s="36">
        <v>0.76666666666666672</v>
      </c>
      <c r="AL16" s="36">
        <v>0.76666666666666672</v>
      </c>
      <c r="AM16" s="36">
        <v>0.8</v>
      </c>
      <c r="AN16" s="36">
        <v>0.73333333333333328</v>
      </c>
      <c r="AO16" s="36">
        <v>0.83333333333333337</v>
      </c>
      <c r="AP16" s="33" t="str">
        <f t="shared" si="1"/>
        <v>-</v>
      </c>
      <c r="AQ16" s="55" t="str">
        <f t="shared" si="2"/>
        <v>-</v>
      </c>
      <c r="AR16" s="56" t="str">
        <f t="shared" si="3"/>
        <v>&gt;=50%</v>
      </c>
      <c r="AS16" s="34" t="s">
        <v>1889</v>
      </c>
      <c r="AT16" s="112" t="s">
        <v>5206</v>
      </c>
    </row>
    <row r="17" spans="1:47" ht="15.75" customHeight="1" x14ac:dyDescent="0.25">
      <c r="A17" s="6">
        <v>11050030</v>
      </c>
      <c r="B17" s="7" t="s">
        <v>26</v>
      </c>
      <c r="C17" s="7" t="s">
        <v>785</v>
      </c>
      <c r="D17" s="7" t="s">
        <v>783</v>
      </c>
      <c r="E17" s="7" t="s">
        <v>764</v>
      </c>
      <c r="F17" s="7">
        <v>1</v>
      </c>
      <c r="G17" s="7">
        <v>25</v>
      </c>
      <c r="H17" s="7">
        <v>-76.821361109999998</v>
      </c>
      <c r="I17" s="29">
        <v>6.1025</v>
      </c>
      <c r="J17" s="6" t="s">
        <v>1908</v>
      </c>
      <c r="K17" s="30">
        <v>28171</v>
      </c>
      <c r="L17" s="30"/>
      <c r="M17" s="7" t="s">
        <v>1911</v>
      </c>
      <c r="N17" s="29" t="s">
        <v>1910</v>
      </c>
      <c r="O17" s="31">
        <v>460.43333333333334</v>
      </c>
      <c r="P17" s="31">
        <v>293.26428571428568</v>
      </c>
      <c r="Q17" s="31">
        <v>389.94482758620688</v>
      </c>
      <c r="R17" s="31">
        <v>508.06000000000006</v>
      </c>
      <c r="S17" s="31">
        <v>580.24642857142862</v>
      </c>
      <c r="T17" s="31">
        <v>599.63333333333333</v>
      </c>
      <c r="U17" s="31">
        <v>642.09629629629626</v>
      </c>
      <c r="V17" s="31">
        <v>671.55185185185178</v>
      </c>
      <c r="W17" s="31">
        <v>531.57142857142856</v>
      </c>
      <c r="X17" s="31">
        <v>517.34827586206893</v>
      </c>
      <c r="Y17" s="31">
        <v>538.99642857142851</v>
      </c>
      <c r="Z17" s="31">
        <v>514.40384615384619</v>
      </c>
      <c r="AA17" s="4">
        <f t="shared" si="0"/>
        <v>6247.550335845508</v>
      </c>
      <c r="AB17" s="32">
        <v>334</v>
      </c>
      <c r="AC17" s="17">
        <v>0.92777777777777781</v>
      </c>
      <c r="AD17" s="36">
        <v>0.9</v>
      </c>
      <c r="AE17" s="36">
        <v>0.93333333333333335</v>
      </c>
      <c r="AF17" s="36">
        <v>0.96666666666666667</v>
      </c>
      <c r="AG17" s="36">
        <v>1</v>
      </c>
      <c r="AH17" s="36">
        <v>0.93333333333333335</v>
      </c>
      <c r="AI17" s="36">
        <v>0.9</v>
      </c>
      <c r="AJ17" s="36">
        <v>0.9</v>
      </c>
      <c r="AK17" s="36">
        <v>0.9</v>
      </c>
      <c r="AL17" s="36">
        <v>0.93333333333333335</v>
      </c>
      <c r="AM17" s="36">
        <v>0.96666666666666667</v>
      </c>
      <c r="AN17" s="36">
        <v>0.93333333333333335</v>
      </c>
      <c r="AO17" s="36">
        <v>0.8666666666666667</v>
      </c>
      <c r="AP17" s="33" t="str">
        <f t="shared" si="1"/>
        <v>&gt;=80%</v>
      </c>
      <c r="AQ17" s="55" t="str">
        <f t="shared" si="2"/>
        <v>&gt;=75%</v>
      </c>
      <c r="AR17" s="56" t="str">
        <f t="shared" si="3"/>
        <v>&gt;=50%</v>
      </c>
      <c r="AT17" s="121">
        <v>0.8</v>
      </c>
    </row>
    <row r="18" spans="1:47" ht="15.75" customHeight="1" x14ac:dyDescent="0.25">
      <c r="A18" s="6">
        <v>11050040</v>
      </c>
      <c r="B18" s="7" t="s">
        <v>26</v>
      </c>
      <c r="C18" s="7" t="s">
        <v>1929</v>
      </c>
      <c r="D18" s="7" t="s">
        <v>793</v>
      </c>
      <c r="E18" s="7" t="s">
        <v>764</v>
      </c>
      <c r="F18" s="7">
        <v>1</v>
      </c>
      <c r="G18" s="7">
        <v>50</v>
      </c>
      <c r="H18" s="7">
        <v>-76.849999999999994</v>
      </c>
      <c r="I18" s="29">
        <v>5.7666666700000002</v>
      </c>
      <c r="J18" s="6" t="s">
        <v>1890</v>
      </c>
      <c r="K18" s="30">
        <v>28171</v>
      </c>
      <c r="L18" s="30">
        <v>34408</v>
      </c>
      <c r="M18" s="7" t="s">
        <v>1911</v>
      </c>
      <c r="N18" s="29" t="s">
        <v>1910</v>
      </c>
      <c r="O18" s="31">
        <v>311</v>
      </c>
      <c r="P18" s="31">
        <v>246</v>
      </c>
      <c r="Q18" s="31">
        <v>251</v>
      </c>
      <c r="R18" s="31">
        <v>579</v>
      </c>
      <c r="S18" s="31">
        <v>659</v>
      </c>
      <c r="T18" s="31">
        <v>269</v>
      </c>
      <c r="U18" s="31">
        <v>635</v>
      </c>
      <c r="V18" s="31">
        <v>1442</v>
      </c>
      <c r="W18" s="31" t="s">
        <v>1930</v>
      </c>
      <c r="X18" s="31" t="s">
        <v>1930</v>
      </c>
      <c r="Y18" s="31" t="s">
        <v>1930</v>
      </c>
      <c r="Z18" s="31" t="s">
        <v>1930</v>
      </c>
      <c r="AA18" s="4">
        <f t="shared" si="0"/>
        <v>4392</v>
      </c>
      <c r="AB18" s="32">
        <v>8</v>
      </c>
      <c r="AC18" s="17">
        <v>2.2222222222222223E-2</v>
      </c>
      <c r="AD18" s="36">
        <v>3.3333333333333333E-2</v>
      </c>
      <c r="AE18" s="36">
        <v>3.3333333333333333E-2</v>
      </c>
      <c r="AF18" s="36">
        <v>3.3333333333333333E-2</v>
      </c>
      <c r="AG18" s="36">
        <v>3.3333333333333333E-2</v>
      </c>
      <c r="AH18" s="36">
        <v>3.3333333333333333E-2</v>
      </c>
      <c r="AI18" s="36">
        <v>3.3333333333333333E-2</v>
      </c>
      <c r="AJ18" s="36">
        <v>3.3333333333333333E-2</v>
      </c>
      <c r="AK18" s="36">
        <v>3.3333333333333333E-2</v>
      </c>
      <c r="AL18" s="36">
        <v>0</v>
      </c>
      <c r="AM18" s="36">
        <v>0</v>
      </c>
      <c r="AN18" s="36">
        <v>0</v>
      </c>
      <c r="AO18" s="36">
        <v>0</v>
      </c>
      <c r="AP18" s="33" t="str">
        <f t="shared" si="1"/>
        <v>-</v>
      </c>
      <c r="AQ18" s="55" t="str">
        <f t="shared" si="2"/>
        <v>-</v>
      </c>
      <c r="AR18" s="56" t="str">
        <f t="shared" si="3"/>
        <v>-</v>
      </c>
      <c r="AS18" s="34" t="s">
        <v>1890</v>
      </c>
      <c r="AT18" s="122" t="s">
        <v>5208</v>
      </c>
    </row>
    <row r="19" spans="1:47" ht="15.75" customHeight="1" x14ac:dyDescent="0.25">
      <c r="A19" s="6">
        <v>11050060</v>
      </c>
      <c r="B19" s="7" t="s">
        <v>26</v>
      </c>
      <c r="C19" s="7" t="s">
        <v>782</v>
      </c>
      <c r="D19" s="7" t="s">
        <v>783</v>
      </c>
      <c r="E19" s="7" t="s">
        <v>764</v>
      </c>
      <c r="F19" s="7">
        <v>1</v>
      </c>
      <c r="G19" s="7">
        <v>100</v>
      </c>
      <c r="H19" s="7">
        <v>-76.915638889999997</v>
      </c>
      <c r="I19" s="29">
        <v>6.1083333299999998</v>
      </c>
      <c r="J19" s="6" t="s">
        <v>1908</v>
      </c>
      <c r="K19" s="30">
        <v>28171</v>
      </c>
      <c r="L19" s="30"/>
      <c r="M19" s="7" t="s">
        <v>1911</v>
      </c>
      <c r="N19" s="29" t="s">
        <v>1910</v>
      </c>
      <c r="O19" s="31">
        <v>428.93333333333334</v>
      </c>
      <c r="P19" s="31">
        <v>342.78666666666669</v>
      </c>
      <c r="Q19" s="31">
        <v>365.20689655172413</v>
      </c>
      <c r="R19" s="31">
        <v>519.36071428571427</v>
      </c>
      <c r="S19" s="31">
        <v>533.44000000000005</v>
      </c>
      <c r="T19" s="31">
        <v>547.78846153846155</v>
      </c>
      <c r="U19" s="31">
        <v>543.84615384615381</v>
      </c>
      <c r="V19" s="31">
        <v>538.34074074074078</v>
      </c>
      <c r="W19" s="31">
        <v>440.77500000000003</v>
      </c>
      <c r="X19" s="31">
        <v>450.65357142857141</v>
      </c>
      <c r="Y19" s="31">
        <v>504.46206896551723</v>
      </c>
      <c r="Z19" s="31">
        <v>480.62962962962962</v>
      </c>
      <c r="AA19" s="4">
        <f t="shared" si="0"/>
        <v>5696.2232369865123</v>
      </c>
      <c r="AB19" s="32">
        <v>333</v>
      </c>
      <c r="AC19" s="17">
        <v>0.92500000000000004</v>
      </c>
      <c r="AD19" s="36">
        <v>1</v>
      </c>
      <c r="AE19" s="36">
        <v>1</v>
      </c>
      <c r="AF19" s="36">
        <v>0.96666666666666667</v>
      </c>
      <c r="AG19" s="36">
        <v>0.93333333333333335</v>
      </c>
      <c r="AH19" s="36">
        <v>0.83333333333333337</v>
      </c>
      <c r="AI19" s="36">
        <v>0.8666666666666667</v>
      </c>
      <c r="AJ19" s="36">
        <v>0.8666666666666667</v>
      </c>
      <c r="AK19" s="36">
        <v>0.9</v>
      </c>
      <c r="AL19" s="36">
        <v>0.93333333333333335</v>
      </c>
      <c r="AM19" s="36">
        <v>0.93333333333333335</v>
      </c>
      <c r="AN19" s="36">
        <v>0.96666666666666667</v>
      </c>
      <c r="AO19" s="36">
        <v>0.9</v>
      </c>
      <c r="AP19" s="33" t="str">
        <f t="shared" si="1"/>
        <v>&gt;=80%</v>
      </c>
      <c r="AQ19" s="55" t="str">
        <f t="shared" si="2"/>
        <v>&gt;=75%</v>
      </c>
      <c r="AR19" s="56" t="str">
        <f t="shared" si="3"/>
        <v>&gt;=50%</v>
      </c>
      <c r="AT19" s="121">
        <v>0.8</v>
      </c>
    </row>
    <row r="20" spans="1:47" ht="15.75" customHeight="1" x14ac:dyDescent="0.25">
      <c r="A20" s="6">
        <v>11060010</v>
      </c>
      <c r="B20" s="7" t="s">
        <v>26</v>
      </c>
      <c r="C20" s="7" t="s">
        <v>235</v>
      </c>
      <c r="D20" s="7" t="s">
        <v>236</v>
      </c>
      <c r="E20" s="7" t="s">
        <v>53</v>
      </c>
      <c r="F20" s="7">
        <v>1</v>
      </c>
      <c r="G20" s="7">
        <v>18</v>
      </c>
      <c r="H20" s="7">
        <v>-76.779277780000001</v>
      </c>
      <c r="I20" s="29">
        <v>6.42</v>
      </c>
      <c r="J20" s="6" t="s">
        <v>1908</v>
      </c>
      <c r="K20" s="30">
        <v>25218</v>
      </c>
      <c r="L20" s="30"/>
      <c r="M20" s="7" t="s">
        <v>1911</v>
      </c>
      <c r="N20" s="29" t="s">
        <v>1910</v>
      </c>
      <c r="O20" s="31">
        <v>318.13103448275865</v>
      </c>
      <c r="P20" s="31">
        <v>234.96666666666667</v>
      </c>
      <c r="Q20" s="31">
        <v>287.0344827586207</v>
      </c>
      <c r="R20" s="31">
        <v>427.5</v>
      </c>
      <c r="S20" s="31">
        <v>476.69230769230768</v>
      </c>
      <c r="T20" s="31">
        <v>511.21428571428572</v>
      </c>
      <c r="U20" s="31">
        <v>480.74074074074076</v>
      </c>
      <c r="V20" s="31">
        <v>443.68</v>
      </c>
      <c r="W20" s="31">
        <v>446.80769230769232</v>
      </c>
      <c r="X20" s="31">
        <v>496.18888888888893</v>
      </c>
      <c r="Y20" s="31">
        <v>495.0344827586207</v>
      </c>
      <c r="Z20" s="31">
        <v>403.7</v>
      </c>
      <c r="AA20" s="4">
        <f t="shared" si="0"/>
        <v>5021.6905820105821</v>
      </c>
      <c r="AB20" s="32">
        <v>336</v>
      </c>
      <c r="AC20" s="17">
        <v>0.93333333333333335</v>
      </c>
      <c r="AD20" s="36">
        <v>0.96666666666666667</v>
      </c>
      <c r="AE20" s="36">
        <v>1</v>
      </c>
      <c r="AF20" s="36">
        <v>0.96666666666666667</v>
      </c>
      <c r="AG20" s="36">
        <v>1</v>
      </c>
      <c r="AH20" s="36">
        <v>0.8666666666666667</v>
      </c>
      <c r="AI20" s="36">
        <v>0.93333333333333335</v>
      </c>
      <c r="AJ20" s="36">
        <v>0.9</v>
      </c>
      <c r="AK20" s="36">
        <v>0.83333333333333337</v>
      </c>
      <c r="AL20" s="36">
        <v>0.8666666666666667</v>
      </c>
      <c r="AM20" s="36">
        <v>0.9</v>
      </c>
      <c r="AN20" s="36">
        <v>0.96666666666666667</v>
      </c>
      <c r="AO20" s="36">
        <v>1</v>
      </c>
      <c r="AP20" s="33" t="str">
        <f t="shared" si="1"/>
        <v>&gt;=80%</v>
      </c>
      <c r="AQ20" s="55" t="str">
        <f t="shared" si="2"/>
        <v>&gt;=75%</v>
      </c>
      <c r="AR20" s="56" t="str">
        <f t="shared" si="3"/>
        <v>&gt;=50%</v>
      </c>
      <c r="AT20" s="121">
        <v>0.8</v>
      </c>
    </row>
    <row r="21" spans="1:47" ht="15.75" customHeight="1" x14ac:dyDescent="0.25">
      <c r="A21" s="6">
        <v>11070020</v>
      </c>
      <c r="B21" s="7" t="s">
        <v>26</v>
      </c>
      <c r="C21" s="7" t="s">
        <v>224</v>
      </c>
      <c r="D21" s="7" t="s">
        <v>225</v>
      </c>
      <c r="E21" s="7" t="s">
        <v>53</v>
      </c>
      <c r="F21" s="7">
        <v>1</v>
      </c>
      <c r="G21" s="7">
        <v>250</v>
      </c>
      <c r="H21" s="7">
        <v>-76.228611110000003</v>
      </c>
      <c r="I21" s="29">
        <v>6.3322222200000002</v>
      </c>
      <c r="J21" s="6" t="s">
        <v>1908</v>
      </c>
      <c r="K21" s="30">
        <v>28199</v>
      </c>
      <c r="L21" s="30"/>
      <c r="M21" s="7" t="s">
        <v>1911</v>
      </c>
      <c r="N21" s="29" t="s">
        <v>1910</v>
      </c>
      <c r="O21" s="31">
        <v>95.263333333333321</v>
      </c>
      <c r="P21" s="31">
        <v>101.62758620689655</v>
      </c>
      <c r="Q21" s="31">
        <v>140.87666666666667</v>
      </c>
      <c r="R21" s="31">
        <v>189.39310344827589</v>
      </c>
      <c r="S21" s="31">
        <v>244.72666666666672</v>
      </c>
      <c r="T21" s="31">
        <v>177.30357142857147</v>
      </c>
      <c r="U21" s="31">
        <v>161.68999999999997</v>
      </c>
      <c r="V21" s="31">
        <v>167.39333333333335</v>
      </c>
      <c r="W21" s="31">
        <v>201.52333333333334</v>
      </c>
      <c r="X21" s="31">
        <v>254.43333333333331</v>
      </c>
      <c r="Y21" s="31">
        <v>242.32413793103447</v>
      </c>
      <c r="Z21" s="31">
        <v>167.71379310344824</v>
      </c>
      <c r="AA21" s="4">
        <f t="shared" si="0"/>
        <v>2144.2688587848934</v>
      </c>
      <c r="AB21" s="32">
        <v>354</v>
      </c>
      <c r="AC21" s="17">
        <v>0.98333333333333328</v>
      </c>
      <c r="AD21" s="36">
        <v>1</v>
      </c>
      <c r="AE21" s="36">
        <v>0.96666666666666667</v>
      </c>
      <c r="AF21" s="36">
        <v>1</v>
      </c>
      <c r="AG21" s="36">
        <v>0.96666666666666667</v>
      </c>
      <c r="AH21" s="36">
        <v>1</v>
      </c>
      <c r="AI21" s="36">
        <v>0.93333333333333335</v>
      </c>
      <c r="AJ21" s="36">
        <v>1</v>
      </c>
      <c r="AK21" s="36">
        <v>1</v>
      </c>
      <c r="AL21" s="36">
        <v>1</v>
      </c>
      <c r="AM21" s="36">
        <v>1</v>
      </c>
      <c r="AN21" s="36">
        <v>0.96666666666666667</v>
      </c>
      <c r="AO21" s="36">
        <v>0.96666666666666667</v>
      </c>
      <c r="AP21" s="33" t="str">
        <f t="shared" si="1"/>
        <v>&gt;=80%</v>
      </c>
      <c r="AQ21" s="55" t="str">
        <f t="shared" si="2"/>
        <v>&gt;=75%</v>
      </c>
      <c r="AR21" s="56" t="str">
        <f t="shared" si="3"/>
        <v>&gt;=50%</v>
      </c>
      <c r="AT21" s="121">
        <v>0.8</v>
      </c>
    </row>
    <row r="22" spans="1:47" ht="15.75" customHeight="1" x14ac:dyDescent="0.25">
      <c r="A22" s="6">
        <v>11070030</v>
      </c>
      <c r="B22" s="7" t="s">
        <v>26</v>
      </c>
      <c r="C22" s="7" t="s">
        <v>226</v>
      </c>
      <c r="D22" s="7" t="s">
        <v>225</v>
      </c>
      <c r="E22" s="7" t="s">
        <v>53</v>
      </c>
      <c r="F22" s="7">
        <v>1</v>
      </c>
      <c r="G22" s="7">
        <v>2150</v>
      </c>
      <c r="H22" s="7">
        <v>-76.15861111000001</v>
      </c>
      <c r="I22" s="29">
        <v>6.5394444399999996</v>
      </c>
      <c r="J22" s="6" t="s">
        <v>1908</v>
      </c>
      <c r="K22" s="30">
        <v>28199</v>
      </c>
      <c r="L22" s="30"/>
      <c r="M22" s="7" t="s">
        <v>1911</v>
      </c>
      <c r="N22" s="29" t="s">
        <v>1910</v>
      </c>
      <c r="O22" s="31">
        <v>163.46799999999999</v>
      </c>
      <c r="P22" s="31">
        <v>181.94230769230768</v>
      </c>
      <c r="Q22" s="31">
        <v>299.32800000000003</v>
      </c>
      <c r="R22" s="31">
        <v>402.61199999999997</v>
      </c>
      <c r="S22" s="31">
        <v>380.04400000000004</v>
      </c>
      <c r="T22" s="31">
        <v>279.08799999999997</v>
      </c>
      <c r="U22" s="31">
        <v>192.87391304347827</v>
      </c>
      <c r="V22" s="31">
        <v>246.4111111111111</v>
      </c>
      <c r="W22" s="31">
        <v>320.90000000000003</v>
      </c>
      <c r="X22" s="31">
        <v>388.51199999999994</v>
      </c>
      <c r="Y22" s="31">
        <v>435.46071428571429</v>
      </c>
      <c r="Z22" s="31">
        <v>254.14166666666668</v>
      </c>
      <c r="AA22" s="4">
        <f t="shared" si="0"/>
        <v>3544.7817127992785</v>
      </c>
      <c r="AB22" s="32">
        <v>304</v>
      </c>
      <c r="AC22" s="17">
        <v>0.84444444444444444</v>
      </c>
      <c r="AD22" s="36">
        <v>0.83333333333333337</v>
      </c>
      <c r="AE22" s="36">
        <v>0.8666666666666667</v>
      </c>
      <c r="AF22" s="36">
        <v>0.83333333333333337</v>
      </c>
      <c r="AG22" s="36">
        <v>0.83333333333333337</v>
      </c>
      <c r="AH22" s="36">
        <v>0.83333333333333337</v>
      </c>
      <c r="AI22" s="36">
        <v>0.83333333333333337</v>
      </c>
      <c r="AJ22" s="36">
        <v>0.76666666666666672</v>
      </c>
      <c r="AK22" s="36">
        <v>0.9</v>
      </c>
      <c r="AL22" s="36">
        <v>0.8666666666666667</v>
      </c>
      <c r="AM22" s="36">
        <v>0.83333333333333337</v>
      </c>
      <c r="AN22" s="36">
        <v>0.93333333333333335</v>
      </c>
      <c r="AO22" s="36">
        <v>0.8</v>
      </c>
      <c r="AP22" s="33" t="str">
        <f t="shared" si="1"/>
        <v>-</v>
      </c>
      <c r="AQ22" s="55" t="str">
        <f t="shared" si="2"/>
        <v>&gt;=75%</v>
      </c>
      <c r="AR22" s="56" t="str">
        <f t="shared" si="3"/>
        <v>&gt;=50%</v>
      </c>
      <c r="AT22" s="112" t="s">
        <v>5206</v>
      </c>
    </row>
    <row r="23" spans="1:47" ht="15.75" customHeight="1" x14ac:dyDescent="0.25">
      <c r="A23" s="6">
        <v>11070130</v>
      </c>
      <c r="B23" s="7" t="s">
        <v>26</v>
      </c>
      <c r="C23" s="7" t="s">
        <v>1931</v>
      </c>
      <c r="D23" s="7" t="s">
        <v>225</v>
      </c>
      <c r="E23" s="7" t="s">
        <v>53</v>
      </c>
      <c r="F23" s="7">
        <v>1</v>
      </c>
      <c r="G23" s="7">
        <v>2320</v>
      </c>
      <c r="H23" s="7">
        <v>-76.033333329999991</v>
      </c>
      <c r="I23" s="29">
        <v>6.1333333300000001</v>
      </c>
      <c r="J23" s="6" t="s">
        <v>1890</v>
      </c>
      <c r="K23" s="30">
        <v>25856</v>
      </c>
      <c r="L23" s="30">
        <v>36540</v>
      </c>
      <c r="M23" s="7" t="s">
        <v>1911</v>
      </c>
      <c r="N23" s="29" t="s">
        <v>1910</v>
      </c>
      <c r="O23" s="31">
        <v>81.571428571428569</v>
      </c>
      <c r="P23" s="31">
        <v>113.375</v>
      </c>
      <c r="Q23" s="31">
        <v>186.87142857142857</v>
      </c>
      <c r="R23" s="31">
        <v>304.75</v>
      </c>
      <c r="S23" s="31">
        <v>326.17500000000001</v>
      </c>
      <c r="T23" s="31">
        <v>293.76666666666665</v>
      </c>
      <c r="U23" s="31">
        <v>207.77777777777777</v>
      </c>
      <c r="V23" s="31">
        <v>244.69999999999996</v>
      </c>
      <c r="W23" s="31">
        <v>283.17777777777775</v>
      </c>
      <c r="X23" s="31">
        <v>240.23750000000001</v>
      </c>
      <c r="Y23" s="31">
        <v>232.77777777777777</v>
      </c>
      <c r="Z23" s="31">
        <v>131.625</v>
      </c>
      <c r="AA23" s="4">
        <f t="shared" si="0"/>
        <v>2646.8053571428572</v>
      </c>
      <c r="AB23" s="32">
        <v>99</v>
      </c>
      <c r="AC23" s="17">
        <v>0.27500000000000002</v>
      </c>
      <c r="AD23" s="36">
        <v>0.23333333333333334</v>
      </c>
      <c r="AE23" s="36">
        <v>0.26666666666666666</v>
      </c>
      <c r="AF23" s="36">
        <v>0.23333333333333334</v>
      </c>
      <c r="AG23" s="36">
        <v>0.26666666666666666</v>
      </c>
      <c r="AH23" s="36">
        <v>0.26666666666666666</v>
      </c>
      <c r="AI23" s="36">
        <v>0.3</v>
      </c>
      <c r="AJ23" s="36">
        <v>0.3</v>
      </c>
      <c r="AK23" s="36">
        <v>0.3</v>
      </c>
      <c r="AL23" s="36">
        <v>0.3</v>
      </c>
      <c r="AM23" s="36">
        <v>0.26666666666666666</v>
      </c>
      <c r="AN23" s="36">
        <v>0.3</v>
      </c>
      <c r="AO23" s="36">
        <v>0.26666666666666666</v>
      </c>
      <c r="AP23" s="33" t="str">
        <f t="shared" si="1"/>
        <v>-</v>
      </c>
      <c r="AQ23" s="55" t="str">
        <f t="shared" si="2"/>
        <v>-</v>
      </c>
      <c r="AR23" s="56" t="str">
        <f t="shared" si="3"/>
        <v>-</v>
      </c>
      <c r="AS23" s="34" t="s">
        <v>1890</v>
      </c>
      <c r="AT23" s="122" t="s">
        <v>5208</v>
      </c>
    </row>
    <row r="24" spans="1:47" ht="15.75" customHeight="1" x14ac:dyDescent="0.25">
      <c r="A24" s="6">
        <v>11075010</v>
      </c>
      <c r="B24" s="7" t="s">
        <v>56</v>
      </c>
      <c r="C24" s="7" t="s">
        <v>1932</v>
      </c>
      <c r="D24" s="7" t="s">
        <v>225</v>
      </c>
      <c r="E24" s="7" t="s">
        <v>53</v>
      </c>
      <c r="F24" s="7">
        <v>1</v>
      </c>
      <c r="G24" s="7">
        <v>1850</v>
      </c>
      <c r="H24" s="7">
        <v>-76.158055560000008</v>
      </c>
      <c r="I24" s="29">
        <v>6.3563888899999998</v>
      </c>
      <c r="J24" s="6" t="s">
        <v>1890</v>
      </c>
      <c r="K24" s="30">
        <v>33069</v>
      </c>
      <c r="L24" s="30">
        <v>40673</v>
      </c>
      <c r="M24" s="7" t="s">
        <v>1911</v>
      </c>
      <c r="N24" s="29" t="s">
        <v>1910</v>
      </c>
      <c r="O24" s="31">
        <v>59.164285714285697</v>
      </c>
      <c r="P24" s="31">
        <v>58.354545454545452</v>
      </c>
      <c r="Q24" s="31">
        <v>107.59230769230768</v>
      </c>
      <c r="R24" s="31">
        <v>153.53125</v>
      </c>
      <c r="S24" s="31">
        <v>197.73076923076923</v>
      </c>
      <c r="T24" s="31">
        <v>159.03076923076924</v>
      </c>
      <c r="U24" s="31">
        <v>170.12857142857141</v>
      </c>
      <c r="V24" s="31">
        <v>147.87692307692308</v>
      </c>
      <c r="W24" s="31">
        <v>223.73333333333335</v>
      </c>
      <c r="X24" s="31">
        <v>244.45</v>
      </c>
      <c r="Y24" s="31">
        <v>177.7133333333334</v>
      </c>
      <c r="Z24" s="31">
        <v>104.02499999999999</v>
      </c>
      <c r="AA24" s="4">
        <f t="shared" si="0"/>
        <v>1803.3310884948387</v>
      </c>
      <c r="AB24" s="32">
        <v>156</v>
      </c>
      <c r="AC24" s="17">
        <v>0.43333333333333335</v>
      </c>
      <c r="AD24" s="36">
        <v>0.46666666666666667</v>
      </c>
      <c r="AE24" s="36">
        <v>0.36666666666666664</v>
      </c>
      <c r="AF24" s="36">
        <v>0.43333333333333335</v>
      </c>
      <c r="AG24" s="36">
        <v>0.53333333333333333</v>
      </c>
      <c r="AH24" s="36">
        <v>0.43333333333333335</v>
      </c>
      <c r="AI24" s="36">
        <v>0.43333333333333335</v>
      </c>
      <c r="AJ24" s="36">
        <v>0.46666666666666667</v>
      </c>
      <c r="AK24" s="36">
        <v>0.43333333333333335</v>
      </c>
      <c r="AL24" s="36">
        <v>0.4</v>
      </c>
      <c r="AM24" s="36">
        <v>0.33333333333333331</v>
      </c>
      <c r="AN24" s="36">
        <v>0.5</v>
      </c>
      <c r="AO24" s="36">
        <v>0.4</v>
      </c>
      <c r="AP24" s="33" t="str">
        <f t="shared" si="1"/>
        <v>-</v>
      </c>
      <c r="AQ24" s="55" t="str">
        <f t="shared" si="2"/>
        <v>-</v>
      </c>
      <c r="AR24" s="56" t="str">
        <f t="shared" si="3"/>
        <v>-</v>
      </c>
      <c r="AS24" s="34" t="s">
        <v>1890</v>
      </c>
      <c r="AT24" s="122" t="s">
        <v>5208</v>
      </c>
    </row>
    <row r="25" spans="1:47" ht="15.75" customHeight="1" x14ac:dyDescent="0.25">
      <c r="A25" s="6">
        <v>11075020</v>
      </c>
      <c r="B25" s="7" t="s">
        <v>56</v>
      </c>
      <c r="C25" s="7" t="s">
        <v>225</v>
      </c>
      <c r="D25" s="7" t="s">
        <v>225</v>
      </c>
      <c r="E25" s="7" t="s">
        <v>53</v>
      </c>
      <c r="F25" s="7">
        <v>1</v>
      </c>
      <c r="G25" s="7">
        <v>1833</v>
      </c>
      <c r="H25" s="7">
        <v>-76.143305560000002</v>
      </c>
      <c r="I25" s="29">
        <v>6.2983055600000002</v>
      </c>
      <c r="J25" s="6" t="s">
        <v>1908</v>
      </c>
      <c r="K25" s="30">
        <v>26830</v>
      </c>
      <c r="L25" s="30"/>
      <c r="M25" s="7" t="s">
        <v>1911</v>
      </c>
      <c r="N25" s="29" t="s">
        <v>1910</v>
      </c>
      <c r="O25" s="31">
        <v>51.595999999999997</v>
      </c>
      <c r="P25" s="31">
        <v>62.684000000000005</v>
      </c>
      <c r="Q25" s="31">
        <v>98.611999999999995</v>
      </c>
      <c r="R25" s="31">
        <v>165.21199999999996</v>
      </c>
      <c r="S25" s="31">
        <v>218.72500000000002</v>
      </c>
      <c r="T25" s="31">
        <v>181.25599999999997</v>
      </c>
      <c r="U25" s="31">
        <v>172.75000000000003</v>
      </c>
      <c r="V25" s="31">
        <v>153.34615384615387</v>
      </c>
      <c r="W25" s="31">
        <v>186.26538461538468</v>
      </c>
      <c r="X25" s="31">
        <v>191.1565217391304</v>
      </c>
      <c r="Y25" s="31">
        <v>162.072</v>
      </c>
      <c r="Z25" s="31">
        <v>89.074999999999989</v>
      </c>
      <c r="AA25" s="4">
        <f t="shared" si="0"/>
        <v>1732.7500602006687</v>
      </c>
      <c r="AB25" s="32">
        <v>299</v>
      </c>
      <c r="AC25" s="17">
        <v>0.8305555555555556</v>
      </c>
      <c r="AD25" s="36">
        <v>0.83333333333333337</v>
      </c>
      <c r="AE25" s="36">
        <v>0.83333333333333337</v>
      </c>
      <c r="AF25" s="36">
        <v>0.83333333333333337</v>
      </c>
      <c r="AG25" s="36">
        <v>0.83333333333333337</v>
      </c>
      <c r="AH25" s="36">
        <v>0.8</v>
      </c>
      <c r="AI25" s="36">
        <v>0.83333333333333337</v>
      </c>
      <c r="AJ25" s="36">
        <v>0.8666666666666667</v>
      </c>
      <c r="AK25" s="36">
        <v>0.8666666666666667</v>
      </c>
      <c r="AL25" s="36">
        <v>0.8666666666666667</v>
      </c>
      <c r="AM25" s="36">
        <v>0.76666666666666672</v>
      </c>
      <c r="AN25" s="36">
        <v>0.83333333333333337</v>
      </c>
      <c r="AO25" s="36">
        <v>0.8</v>
      </c>
      <c r="AP25" s="33" t="str">
        <f t="shared" si="1"/>
        <v>-</v>
      </c>
      <c r="AQ25" s="55" t="str">
        <f t="shared" si="2"/>
        <v>&gt;=75%</v>
      </c>
      <c r="AR25" s="56" t="str">
        <f t="shared" si="3"/>
        <v>&gt;=50%</v>
      </c>
      <c r="AT25" s="112" t="s">
        <v>5206</v>
      </c>
    </row>
    <row r="26" spans="1:47" ht="15.75" customHeight="1" x14ac:dyDescent="0.25">
      <c r="A26" s="6">
        <v>11077030</v>
      </c>
      <c r="B26" s="7" t="s">
        <v>23</v>
      </c>
      <c r="C26" s="7" t="s">
        <v>1405</v>
      </c>
      <c r="D26" s="7" t="s">
        <v>236</v>
      </c>
      <c r="E26" s="7" t="s">
        <v>53</v>
      </c>
      <c r="F26" s="7">
        <v>1</v>
      </c>
      <c r="G26" s="7">
        <v>22</v>
      </c>
      <c r="H26" s="7">
        <v>-76.75</v>
      </c>
      <c r="I26" s="29">
        <v>6.6166666699999999</v>
      </c>
      <c r="J26" s="6" t="s">
        <v>1890</v>
      </c>
      <c r="K26" s="30">
        <v>27652</v>
      </c>
      <c r="L26" s="30">
        <v>37302</v>
      </c>
      <c r="M26" s="7" t="s">
        <v>1911</v>
      </c>
      <c r="N26" s="29" t="s">
        <v>1910</v>
      </c>
      <c r="O26" s="31">
        <v>405.90909090909093</v>
      </c>
      <c r="P26" s="31">
        <v>278.13636363636363</v>
      </c>
      <c r="Q26" s="31">
        <v>320.77272727272725</v>
      </c>
      <c r="R26" s="31">
        <v>449.90909090909093</v>
      </c>
      <c r="S26" s="31">
        <v>558.5</v>
      </c>
      <c r="T26" s="31">
        <v>456.33333333333331</v>
      </c>
      <c r="U26" s="31">
        <v>483.26000000000005</v>
      </c>
      <c r="V26" s="31">
        <v>557.64</v>
      </c>
      <c r="W26" s="31">
        <v>686.28</v>
      </c>
      <c r="X26" s="31">
        <v>574.83636363636367</v>
      </c>
      <c r="Y26" s="31">
        <v>630.22222222222217</v>
      </c>
      <c r="Z26" s="31">
        <v>478.55</v>
      </c>
      <c r="AA26" s="4">
        <f t="shared" si="0"/>
        <v>5880.349191919192</v>
      </c>
      <c r="AB26" s="32">
        <v>123</v>
      </c>
      <c r="AC26" s="17">
        <v>0.34166666666666667</v>
      </c>
      <c r="AD26" s="36">
        <v>0.36666666666666664</v>
      </c>
      <c r="AE26" s="36">
        <v>0.36666666666666664</v>
      </c>
      <c r="AF26" s="36">
        <v>0.36666666666666664</v>
      </c>
      <c r="AG26" s="36">
        <v>0.36666666666666664</v>
      </c>
      <c r="AH26" s="36">
        <v>0.33333333333333331</v>
      </c>
      <c r="AI26" s="36">
        <v>0.3</v>
      </c>
      <c r="AJ26" s="36">
        <v>0.33333333333333331</v>
      </c>
      <c r="AK26" s="36">
        <v>0.33333333333333331</v>
      </c>
      <c r="AL26" s="36">
        <v>0.33333333333333331</v>
      </c>
      <c r="AM26" s="36">
        <v>0.36666666666666664</v>
      </c>
      <c r="AN26" s="36">
        <v>0.3</v>
      </c>
      <c r="AO26" s="36">
        <v>0.33333333333333331</v>
      </c>
      <c r="AP26" s="33" t="str">
        <f t="shared" si="1"/>
        <v>-</v>
      </c>
      <c r="AQ26" s="55" t="str">
        <f t="shared" si="2"/>
        <v>-</v>
      </c>
      <c r="AR26" s="56" t="str">
        <f t="shared" si="3"/>
        <v>-</v>
      </c>
      <c r="AS26" s="34" t="s">
        <v>1890</v>
      </c>
      <c r="AT26" s="122" t="s">
        <v>5208</v>
      </c>
      <c r="AU26" s="111" t="s">
        <v>1875</v>
      </c>
    </row>
    <row r="27" spans="1:47" ht="15.75" customHeight="1" x14ac:dyDescent="0.25">
      <c r="A27" s="6">
        <v>11080010</v>
      </c>
      <c r="B27" s="7" t="s">
        <v>56</v>
      </c>
      <c r="C27" s="7" t="s">
        <v>769</v>
      </c>
      <c r="D27" s="7" t="s">
        <v>770</v>
      </c>
      <c r="E27" s="7" t="s">
        <v>764</v>
      </c>
      <c r="F27" s="7">
        <v>1</v>
      </c>
      <c r="G27" s="7">
        <v>15</v>
      </c>
      <c r="H27" s="7">
        <v>-76.885416669999998</v>
      </c>
      <c r="I27" s="29">
        <v>6.5591666699999998</v>
      </c>
      <c r="J27" s="6" t="s">
        <v>1908</v>
      </c>
      <c r="K27" s="30">
        <v>24302.791666666668</v>
      </c>
      <c r="L27" s="30"/>
      <c r="M27" s="35" t="s">
        <v>1909</v>
      </c>
      <c r="N27" s="29" t="s">
        <v>1910</v>
      </c>
      <c r="O27" s="31">
        <v>381.33333333333331</v>
      </c>
      <c r="P27" s="31">
        <v>272.10000000000002</v>
      </c>
      <c r="Q27" s="31">
        <v>298.76666666666665</v>
      </c>
      <c r="R27" s="31">
        <v>461.58620689655174</v>
      </c>
      <c r="S27" s="31">
        <v>526.0344827586207</v>
      </c>
      <c r="T27" s="31">
        <v>466.51724137931035</v>
      </c>
      <c r="U27" s="31">
        <v>560.06206896551726</v>
      </c>
      <c r="V27" s="31">
        <v>499.34482758620692</v>
      </c>
      <c r="W27" s="31">
        <v>391.63333333333333</v>
      </c>
      <c r="X27" s="31">
        <v>427.3</v>
      </c>
      <c r="Y27" s="31">
        <v>504.06896551724139</v>
      </c>
      <c r="Z27" s="31">
        <v>511.34482758620692</v>
      </c>
      <c r="AA27" s="4">
        <f t="shared" si="0"/>
        <v>5300.0919540229879</v>
      </c>
      <c r="AB27" s="32">
        <v>353</v>
      </c>
      <c r="AC27" s="17">
        <v>0.98055555555555551</v>
      </c>
      <c r="AD27" s="36">
        <v>1</v>
      </c>
      <c r="AE27" s="36">
        <v>1</v>
      </c>
      <c r="AF27" s="36">
        <v>1</v>
      </c>
      <c r="AG27" s="36">
        <v>0.96666666666666667</v>
      </c>
      <c r="AH27" s="36">
        <v>0.96666666666666667</v>
      </c>
      <c r="AI27" s="36">
        <v>0.96666666666666667</v>
      </c>
      <c r="AJ27" s="36">
        <v>0.96666666666666667</v>
      </c>
      <c r="AK27" s="36">
        <v>0.96666666666666667</v>
      </c>
      <c r="AL27" s="36">
        <v>1</v>
      </c>
      <c r="AM27" s="36">
        <v>1</v>
      </c>
      <c r="AN27" s="36">
        <v>0.96666666666666667</v>
      </c>
      <c r="AO27" s="36">
        <v>0.96666666666666667</v>
      </c>
      <c r="AP27" s="33" t="str">
        <f t="shared" si="1"/>
        <v>&gt;=80%</v>
      </c>
      <c r="AQ27" s="55" t="str">
        <f t="shared" si="2"/>
        <v>&gt;=75%</v>
      </c>
      <c r="AR27" s="56" t="str">
        <f t="shared" si="3"/>
        <v>&gt;=50%</v>
      </c>
      <c r="AS27" s="34" t="s">
        <v>1889</v>
      </c>
      <c r="AT27" s="121">
        <v>0.8</v>
      </c>
    </row>
    <row r="28" spans="1:47" ht="15.75" customHeight="1" x14ac:dyDescent="0.25">
      <c r="A28" s="6">
        <v>11085010</v>
      </c>
      <c r="B28" s="7" t="s">
        <v>72</v>
      </c>
      <c r="C28" s="7" t="s">
        <v>728</v>
      </c>
      <c r="D28" s="7" t="s">
        <v>770</v>
      </c>
      <c r="E28" s="7" t="s">
        <v>764</v>
      </c>
      <c r="F28" s="7">
        <v>1</v>
      </c>
      <c r="G28" s="7">
        <v>20</v>
      </c>
      <c r="H28" s="7">
        <v>-76.983333329999994</v>
      </c>
      <c r="I28" s="29">
        <v>6.5333333299999996</v>
      </c>
      <c r="J28" s="6" t="s">
        <v>1890</v>
      </c>
      <c r="K28" s="30">
        <v>29479</v>
      </c>
      <c r="L28" s="30">
        <v>36722</v>
      </c>
      <c r="M28" s="7" t="s">
        <v>1911</v>
      </c>
      <c r="N28" s="29" t="s">
        <v>1910</v>
      </c>
      <c r="O28" s="31">
        <v>285.41666666666669</v>
      </c>
      <c r="P28" s="31">
        <v>267.24444444444441</v>
      </c>
      <c r="Q28" s="31">
        <v>290.70000000000005</v>
      </c>
      <c r="R28" s="31">
        <v>444.10000000000008</v>
      </c>
      <c r="S28" s="31">
        <v>436.04444444444448</v>
      </c>
      <c r="T28" s="31">
        <v>367.41428571428577</v>
      </c>
      <c r="U28" s="31">
        <v>488.23333333333341</v>
      </c>
      <c r="V28" s="31">
        <v>469.62500000000006</v>
      </c>
      <c r="W28" s="31">
        <v>326.52499999999998</v>
      </c>
      <c r="X28" s="31">
        <v>276.2</v>
      </c>
      <c r="Y28" s="31">
        <v>435.14285714285722</v>
      </c>
      <c r="Z28" s="31">
        <v>357.84999999999997</v>
      </c>
      <c r="AA28" s="4">
        <f t="shared" si="0"/>
        <v>4444.4960317460327</v>
      </c>
      <c r="AB28" s="32">
        <v>82</v>
      </c>
      <c r="AC28" s="17">
        <v>0.22777777777777777</v>
      </c>
      <c r="AD28" s="36">
        <v>0.2</v>
      </c>
      <c r="AE28" s="36">
        <v>0.3</v>
      </c>
      <c r="AF28" s="36">
        <v>0.3</v>
      </c>
      <c r="AG28" s="36">
        <v>0.3</v>
      </c>
      <c r="AH28" s="36">
        <v>0.3</v>
      </c>
      <c r="AI28" s="36">
        <v>0.23333333333333334</v>
      </c>
      <c r="AJ28" s="36">
        <v>0.2</v>
      </c>
      <c r="AK28" s="36">
        <v>0.13333333333333333</v>
      </c>
      <c r="AL28" s="36">
        <v>0.13333333333333333</v>
      </c>
      <c r="AM28" s="36">
        <v>0.13333333333333333</v>
      </c>
      <c r="AN28" s="36">
        <v>0.23333333333333334</v>
      </c>
      <c r="AO28" s="36">
        <v>0.26666666666666666</v>
      </c>
      <c r="AP28" s="33" t="str">
        <f t="shared" si="1"/>
        <v>-</v>
      </c>
      <c r="AQ28" s="55" t="str">
        <f t="shared" si="2"/>
        <v>-</v>
      </c>
      <c r="AR28" s="56" t="str">
        <f t="shared" si="3"/>
        <v>-</v>
      </c>
      <c r="AS28" s="34" t="s">
        <v>1890</v>
      </c>
      <c r="AT28" s="122" t="s">
        <v>5208</v>
      </c>
    </row>
    <row r="29" spans="1:47" ht="15.75" customHeight="1" x14ac:dyDescent="0.25">
      <c r="A29" s="2">
        <v>11090010</v>
      </c>
      <c r="B29" s="7" t="s">
        <v>26</v>
      </c>
      <c r="C29" s="3" t="s">
        <v>771</v>
      </c>
      <c r="D29" s="7" t="s">
        <v>770</v>
      </c>
      <c r="E29" s="7" t="s">
        <v>764</v>
      </c>
      <c r="F29" s="7">
        <v>1</v>
      </c>
      <c r="G29" s="7">
        <v>50</v>
      </c>
      <c r="H29" s="7">
        <v>-76.972722220000009</v>
      </c>
      <c r="I29" s="29">
        <v>6.8125277799999999</v>
      </c>
      <c r="J29" s="6" t="s">
        <v>1908</v>
      </c>
      <c r="K29" s="30">
        <v>28230</v>
      </c>
      <c r="L29" s="30"/>
      <c r="M29" s="7" t="s">
        <v>1911</v>
      </c>
      <c r="N29" s="29" t="s">
        <v>1910</v>
      </c>
      <c r="O29" s="31">
        <v>287.39999999999998</v>
      </c>
      <c r="P29" s="31">
        <v>208.93333333333334</v>
      </c>
      <c r="Q29" s="31">
        <v>274.06896551724139</v>
      </c>
      <c r="R29" s="31">
        <v>387</v>
      </c>
      <c r="S29" s="31">
        <v>528.41071428571433</v>
      </c>
      <c r="T29" s="31">
        <v>447.10344827586209</v>
      </c>
      <c r="U29" s="31">
        <v>492.57692307692309</v>
      </c>
      <c r="V29" s="31">
        <v>503.14827586206894</v>
      </c>
      <c r="W29" s="31">
        <v>385.42857142857144</v>
      </c>
      <c r="X29" s="31">
        <v>375.2962962962963</v>
      </c>
      <c r="Y29" s="31">
        <v>444.72413793103448</v>
      </c>
      <c r="Z29" s="31">
        <v>421</v>
      </c>
      <c r="AA29" s="4">
        <f t="shared" si="0"/>
        <v>4755.090666007045</v>
      </c>
      <c r="AB29" s="32">
        <v>343</v>
      </c>
      <c r="AC29" s="17">
        <v>0.95277777777777772</v>
      </c>
      <c r="AD29" s="36">
        <v>1</v>
      </c>
      <c r="AE29" s="36">
        <v>1</v>
      </c>
      <c r="AF29" s="36">
        <v>0.96666666666666667</v>
      </c>
      <c r="AG29" s="36">
        <v>0.96666666666666667</v>
      </c>
      <c r="AH29" s="36">
        <v>0.93333333333333335</v>
      </c>
      <c r="AI29" s="36">
        <v>0.96666666666666667</v>
      </c>
      <c r="AJ29" s="36">
        <v>0.8666666666666667</v>
      </c>
      <c r="AK29" s="36">
        <v>0.96666666666666667</v>
      </c>
      <c r="AL29" s="36">
        <v>0.93333333333333335</v>
      </c>
      <c r="AM29" s="36">
        <v>0.9</v>
      </c>
      <c r="AN29" s="36">
        <v>0.96666666666666667</v>
      </c>
      <c r="AO29" s="36">
        <v>0.96666666666666667</v>
      </c>
      <c r="AP29" s="33" t="str">
        <f t="shared" si="1"/>
        <v>&gt;=80%</v>
      </c>
      <c r="AQ29" s="55" t="str">
        <f t="shared" si="2"/>
        <v>&gt;=75%</v>
      </c>
      <c r="AR29" s="56" t="str">
        <f t="shared" si="3"/>
        <v>&gt;=50%</v>
      </c>
      <c r="AT29" s="121">
        <v>0.8</v>
      </c>
    </row>
    <row r="30" spans="1:47" ht="15.75" customHeight="1" x14ac:dyDescent="0.25">
      <c r="A30" s="6">
        <v>11100010</v>
      </c>
      <c r="B30" s="7" t="s">
        <v>26</v>
      </c>
      <c r="C30" s="7" t="s">
        <v>1933</v>
      </c>
      <c r="D30" s="7" t="s">
        <v>1934</v>
      </c>
      <c r="E30" s="7" t="s">
        <v>764</v>
      </c>
      <c r="F30" s="7">
        <v>1</v>
      </c>
      <c r="G30" s="7">
        <v>25</v>
      </c>
      <c r="H30" s="7">
        <v>-76.916666669999998</v>
      </c>
      <c r="I30" s="29">
        <v>7.0833333300000003</v>
      </c>
      <c r="J30" s="6" t="s">
        <v>1890</v>
      </c>
      <c r="K30" s="30">
        <v>26465</v>
      </c>
      <c r="L30" s="30">
        <v>37302</v>
      </c>
      <c r="M30" s="7" t="s">
        <v>1911</v>
      </c>
      <c r="N30" s="29" t="s">
        <v>1910</v>
      </c>
      <c r="O30" s="31">
        <v>214.33333333333334</v>
      </c>
      <c r="P30" s="31">
        <v>96</v>
      </c>
      <c r="Q30" s="31">
        <v>198.33333333333334</v>
      </c>
      <c r="R30" s="31">
        <v>297</v>
      </c>
      <c r="S30" s="31">
        <v>533.16666666666663</v>
      </c>
      <c r="T30" s="31">
        <v>421.5</v>
      </c>
      <c r="U30" s="31">
        <v>543.83333333333337</v>
      </c>
      <c r="V30" s="31">
        <v>531.33333333333337</v>
      </c>
      <c r="W30" s="31">
        <v>341.4</v>
      </c>
      <c r="X30" s="31">
        <v>390</v>
      </c>
      <c r="Y30" s="31">
        <v>419</v>
      </c>
      <c r="Z30" s="31">
        <v>444.4</v>
      </c>
      <c r="AA30" s="4">
        <f t="shared" si="0"/>
        <v>4430.3</v>
      </c>
      <c r="AB30" s="32">
        <v>67</v>
      </c>
      <c r="AC30" s="17">
        <v>0.18611111111111112</v>
      </c>
      <c r="AD30" s="36">
        <v>0.2</v>
      </c>
      <c r="AE30" s="36">
        <v>0.2</v>
      </c>
      <c r="AF30" s="36">
        <v>0.2</v>
      </c>
      <c r="AG30" s="36">
        <v>0.2</v>
      </c>
      <c r="AH30" s="36">
        <v>0.2</v>
      </c>
      <c r="AI30" s="36">
        <v>0.2</v>
      </c>
      <c r="AJ30" s="36">
        <v>0.2</v>
      </c>
      <c r="AK30" s="36">
        <v>0.2</v>
      </c>
      <c r="AL30" s="36">
        <v>0.16666666666666666</v>
      </c>
      <c r="AM30" s="36">
        <v>0.13333333333333333</v>
      </c>
      <c r="AN30" s="36">
        <v>0.16666666666666666</v>
      </c>
      <c r="AO30" s="36">
        <v>0.16666666666666666</v>
      </c>
      <c r="AP30" s="33" t="str">
        <f t="shared" si="1"/>
        <v>-</v>
      </c>
      <c r="AQ30" s="55" t="str">
        <f t="shared" si="2"/>
        <v>-</v>
      </c>
      <c r="AR30" s="56" t="str">
        <f t="shared" si="3"/>
        <v>-</v>
      </c>
      <c r="AS30" s="34" t="s">
        <v>1890</v>
      </c>
      <c r="AT30" s="122" t="s">
        <v>5208</v>
      </c>
    </row>
    <row r="31" spans="1:47" ht="15.75" customHeight="1" x14ac:dyDescent="0.25">
      <c r="A31" s="6">
        <v>11100020</v>
      </c>
      <c r="B31" s="7" t="s">
        <v>26</v>
      </c>
      <c r="C31" s="7" t="s">
        <v>1935</v>
      </c>
      <c r="D31" s="7" t="s">
        <v>1934</v>
      </c>
      <c r="E31" s="7" t="s">
        <v>764</v>
      </c>
      <c r="F31" s="7">
        <v>1</v>
      </c>
      <c r="G31" s="7">
        <v>11</v>
      </c>
      <c r="H31" s="7">
        <v>-77.03</v>
      </c>
      <c r="I31" s="29">
        <v>7.18</v>
      </c>
      <c r="J31" s="6" t="s">
        <v>1908</v>
      </c>
      <c r="K31" s="30">
        <v>24122</v>
      </c>
      <c r="L31" s="30"/>
      <c r="M31" s="7" t="s">
        <v>1911</v>
      </c>
      <c r="N31" s="29" t="s">
        <v>1910</v>
      </c>
      <c r="O31" s="31">
        <v>171.19130434782608</v>
      </c>
      <c r="P31" s="31">
        <v>113.85238095238095</v>
      </c>
      <c r="Q31" s="31">
        <v>160.68636363636367</v>
      </c>
      <c r="R31" s="31">
        <v>264.87142857142862</v>
      </c>
      <c r="S31" s="31">
        <v>328.93333333333334</v>
      </c>
      <c r="T31" s="31">
        <v>349.48181818181814</v>
      </c>
      <c r="U31" s="31">
        <v>371.05454545454546</v>
      </c>
      <c r="V31" s="31">
        <v>345.78181818181815</v>
      </c>
      <c r="W31" s="31">
        <v>248.57727272727269</v>
      </c>
      <c r="X31" s="31">
        <v>243.49047619047616</v>
      </c>
      <c r="Y31" s="31">
        <v>296.81304347826097</v>
      </c>
      <c r="Z31" s="31">
        <v>323.49583333333334</v>
      </c>
      <c r="AA31" s="4">
        <f t="shared" si="0"/>
        <v>3218.2296183888584</v>
      </c>
      <c r="AB31" s="32">
        <v>264</v>
      </c>
      <c r="AC31" s="17">
        <v>0.73333333333333328</v>
      </c>
      <c r="AD31" s="36">
        <v>0.76666666666666672</v>
      </c>
      <c r="AE31" s="36">
        <v>0.7</v>
      </c>
      <c r="AF31" s="36">
        <v>0.73333333333333328</v>
      </c>
      <c r="AG31" s="36">
        <v>0.7</v>
      </c>
      <c r="AH31" s="36">
        <v>0.7</v>
      </c>
      <c r="AI31" s="36">
        <v>0.73333333333333328</v>
      </c>
      <c r="AJ31" s="36">
        <v>0.73333333333333328</v>
      </c>
      <c r="AK31" s="36">
        <v>0.73333333333333328</v>
      </c>
      <c r="AL31" s="36">
        <v>0.73333333333333328</v>
      </c>
      <c r="AM31" s="36">
        <v>0.7</v>
      </c>
      <c r="AN31" s="36">
        <v>0.76666666666666672</v>
      </c>
      <c r="AO31" s="36">
        <v>0.8</v>
      </c>
      <c r="AP31" s="33" t="str">
        <f t="shared" si="1"/>
        <v>-</v>
      </c>
      <c r="AQ31" s="55" t="str">
        <f t="shared" si="2"/>
        <v>-</v>
      </c>
      <c r="AR31" s="56" t="str">
        <f t="shared" si="3"/>
        <v>&gt;=50%</v>
      </c>
      <c r="AT31" s="122" t="s">
        <v>5208</v>
      </c>
    </row>
    <row r="32" spans="1:47" ht="15.75" customHeight="1" x14ac:dyDescent="0.25">
      <c r="A32" s="6">
        <v>11110010</v>
      </c>
      <c r="B32" s="7" t="s">
        <v>26</v>
      </c>
      <c r="C32" s="7" t="s">
        <v>127</v>
      </c>
      <c r="D32" s="7" t="s">
        <v>126</v>
      </c>
      <c r="E32" s="7" t="s">
        <v>53</v>
      </c>
      <c r="F32" s="7">
        <v>1</v>
      </c>
      <c r="G32" s="7">
        <v>1370</v>
      </c>
      <c r="H32" s="7">
        <v>-76.133611110000004</v>
      </c>
      <c r="I32" s="29">
        <v>6.76333333</v>
      </c>
      <c r="J32" s="6" t="s">
        <v>1908</v>
      </c>
      <c r="K32" s="30">
        <v>25218</v>
      </c>
      <c r="L32" s="30"/>
      <c r="M32" s="7" t="s">
        <v>1911</v>
      </c>
      <c r="N32" s="29" t="s">
        <v>1910</v>
      </c>
      <c r="O32" s="31">
        <v>81.03</v>
      </c>
      <c r="P32" s="31">
        <v>98.737931034482756</v>
      </c>
      <c r="Q32" s="31">
        <v>157.23214285714286</v>
      </c>
      <c r="R32" s="31">
        <v>279.30344827586208</v>
      </c>
      <c r="S32" s="31">
        <v>348.6464285714286</v>
      </c>
      <c r="T32" s="31">
        <v>235</v>
      </c>
      <c r="U32" s="31">
        <v>188.02068965517242</v>
      </c>
      <c r="V32" s="31">
        <v>216.83103448275864</v>
      </c>
      <c r="W32" s="31">
        <v>262.23571428571432</v>
      </c>
      <c r="X32" s="31">
        <v>323.60370370370367</v>
      </c>
      <c r="Y32" s="31">
        <v>306</v>
      </c>
      <c r="Z32" s="31">
        <v>172.44074074074072</v>
      </c>
      <c r="AA32" s="4">
        <f t="shared" si="0"/>
        <v>2669.081833607006</v>
      </c>
      <c r="AB32" s="32">
        <v>342</v>
      </c>
      <c r="AC32" s="17">
        <v>0.95</v>
      </c>
      <c r="AD32" s="36">
        <v>1</v>
      </c>
      <c r="AE32" s="36">
        <v>0.96666666666666667</v>
      </c>
      <c r="AF32" s="36">
        <v>0.93333333333333335</v>
      </c>
      <c r="AG32" s="36">
        <v>0.96666666666666667</v>
      </c>
      <c r="AH32" s="36">
        <v>0.93333333333333335</v>
      </c>
      <c r="AI32" s="36">
        <v>0.93333333333333335</v>
      </c>
      <c r="AJ32" s="36">
        <v>0.96666666666666667</v>
      </c>
      <c r="AK32" s="36">
        <v>0.96666666666666667</v>
      </c>
      <c r="AL32" s="36">
        <v>0.93333333333333335</v>
      </c>
      <c r="AM32" s="36">
        <v>0.9</v>
      </c>
      <c r="AN32" s="36">
        <v>1</v>
      </c>
      <c r="AO32" s="36">
        <v>0.9</v>
      </c>
      <c r="AP32" s="33" t="str">
        <f t="shared" si="1"/>
        <v>&gt;=80%</v>
      </c>
      <c r="AQ32" s="55" t="str">
        <f t="shared" si="2"/>
        <v>&gt;=75%</v>
      </c>
      <c r="AR32" s="56" t="str">
        <f t="shared" si="3"/>
        <v>&gt;=50%</v>
      </c>
      <c r="AT32" s="121">
        <v>0.8</v>
      </c>
    </row>
    <row r="33" spans="1:46" ht="15.75" customHeight="1" x14ac:dyDescent="0.25">
      <c r="A33" s="6">
        <v>11110020</v>
      </c>
      <c r="B33" s="7" t="s">
        <v>54</v>
      </c>
      <c r="C33" s="7" t="s">
        <v>55</v>
      </c>
      <c r="D33" s="7" t="s">
        <v>55</v>
      </c>
      <c r="E33" s="7" t="s">
        <v>53</v>
      </c>
      <c r="F33" s="7">
        <v>1</v>
      </c>
      <c r="G33" s="7">
        <v>1920</v>
      </c>
      <c r="H33" s="7">
        <v>-76.075000000000003</v>
      </c>
      <c r="I33" s="29">
        <v>6.6425000000000001</v>
      </c>
      <c r="J33" s="6" t="s">
        <v>1908</v>
      </c>
      <c r="K33" s="30">
        <v>27377.791666666668</v>
      </c>
      <c r="L33" s="30"/>
      <c r="M33" s="35" t="s">
        <v>1909</v>
      </c>
      <c r="N33" s="29" t="s">
        <v>1910</v>
      </c>
      <c r="O33" s="31">
        <v>89.63666666666667</v>
      </c>
      <c r="P33" s="31">
        <v>112.35862068965517</v>
      </c>
      <c r="Q33" s="31">
        <v>173.3666666666667</v>
      </c>
      <c r="R33" s="31">
        <v>250.5</v>
      </c>
      <c r="S33" s="31">
        <v>288.67500000000001</v>
      </c>
      <c r="T33" s="31">
        <v>189.87857142857143</v>
      </c>
      <c r="U33" s="31">
        <v>129.69666666666669</v>
      </c>
      <c r="V33" s="31">
        <v>166.30333333333334</v>
      </c>
      <c r="W33" s="31">
        <v>224.59310344827583</v>
      </c>
      <c r="X33" s="31">
        <v>264.5066666666666</v>
      </c>
      <c r="Y33" s="31">
        <v>262.48666666666662</v>
      </c>
      <c r="Z33" s="31">
        <v>158.45185185185184</v>
      </c>
      <c r="AA33" s="4">
        <f t="shared" si="0"/>
        <v>2310.4538140850204</v>
      </c>
      <c r="AB33" s="32">
        <v>350</v>
      </c>
      <c r="AC33" s="17">
        <v>0.97222222222222221</v>
      </c>
      <c r="AD33" s="36">
        <v>1</v>
      </c>
      <c r="AE33" s="36">
        <v>0.96666666666666667</v>
      </c>
      <c r="AF33" s="36">
        <v>1</v>
      </c>
      <c r="AG33" s="36">
        <v>0.96666666666666667</v>
      </c>
      <c r="AH33" s="36">
        <v>0.93333333333333335</v>
      </c>
      <c r="AI33" s="36">
        <v>0.93333333333333335</v>
      </c>
      <c r="AJ33" s="36">
        <v>1</v>
      </c>
      <c r="AK33" s="36">
        <v>1</v>
      </c>
      <c r="AL33" s="36">
        <v>0.96666666666666667</v>
      </c>
      <c r="AM33" s="36">
        <v>1</v>
      </c>
      <c r="AN33" s="36">
        <v>1</v>
      </c>
      <c r="AO33" s="36">
        <v>0.9</v>
      </c>
      <c r="AP33" s="33" t="str">
        <f t="shared" si="1"/>
        <v>&gt;=80%</v>
      </c>
      <c r="AQ33" s="55" t="str">
        <f t="shared" si="2"/>
        <v>&gt;=75%</v>
      </c>
      <c r="AR33" s="56" t="str">
        <f t="shared" si="3"/>
        <v>&gt;=50%</v>
      </c>
      <c r="AS33" s="34" t="s">
        <v>1889</v>
      </c>
      <c r="AT33" s="121">
        <v>0.8</v>
      </c>
    </row>
    <row r="34" spans="1:46" ht="15.75" customHeight="1" x14ac:dyDescent="0.25">
      <c r="A34" s="6">
        <v>11110030</v>
      </c>
      <c r="B34" s="7" t="s">
        <v>26</v>
      </c>
      <c r="C34" s="7" t="s">
        <v>120</v>
      </c>
      <c r="D34" s="7" t="s">
        <v>121</v>
      </c>
      <c r="E34" s="7" t="s">
        <v>53</v>
      </c>
      <c r="F34" s="7">
        <v>1</v>
      </c>
      <c r="G34" s="7">
        <v>1046</v>
      </c>
      <c r="H34" s="7">
        <v>-76.252319440000008</v>
      </c>
      <c r="I34" s="29">
        <v>6.8578900000000003</v>
      </c>
      <c r="J34" s="6" t="s">
        <v>1908</v>
      </c>
      <c r="K34" s="30">
        <v>28199</v>
      </c>
      <c r="L34" s="30"/>
      <c r="M34" s="7" t="s">
        <v>1911</v>
      </c>
      <c r="N34" s="29" t="s">
        <v>1910</v>
      </c>
      <c r="O34" s="31">
        <v>38.234615384615388</v>
      </c>
      <c r="P34" s="31">
        <v>34.162068965517243</v>
      </c>
      <c r="Q34" s="31">
        <v>61.646153846153844</v>
      </c>
      <c r="R34" s="31">
        <v>123.74782608695651</v>
      </c>
      <c r="S34" s="31">
        <v>210.27586206896552</v>
      </c>
      <c r="T34" s="31">
        <v>147.66896551724136</v>
      </c>
      <c r="U34" s="31">
        <v>101.55714285714286</v>
      </c>
      <c r="V34" s="31">
        <v>100.25714285714285</v>
      </c>
      <c r="W34" s="31">
        <v>130.06551724137933</v>
      </c>
      <c r="X34" s="31">
        <v>169.52799999999999</v>
      </c>
      <c r="Y34" s="31">
        <v>127.38928571428572</v>
      </c>
      <c r="Z34" s="31">
        <v>72.68214285714285</v>
      </c>
      <c r="AA34" s="4">
        <f t="shared" si="0"/>
        <v>1317.2147233965436</v>
      </c>
      <c r="AB34" s="32">
        <v>328</v>
      </c>
      <c r="AC34" s="17">
        <v>0.91111111111111109</v>
      </c>
      <c r="AD34" s="36">
        <v>0.8666666666666667</v>
      </c>
      <c r="AE34" s="36">
        <v>0.96666666666666667</v>
      </c>
      <c r="AF34" s="36">
        <v>0.8666666666666667</v>
      </c>
      <c r="AG34" s="36">
        <v>0.76666666666666672</v>
      </c>
      <c r="AH34" s="36">
        <v>0.96666666666666667</v>
      </c>
      <c r="AI34" s="36">
        <v>0.96666666666666667</v>
      </c>
      <c r="AJ34" s="36">
        <v>0.93333333333333335</v>
      </c>
      <c r="AK34" s="36">
        <v>0.93333333333333335</v>
      </c>
      <c r="AL34" s="36">
        <v>0.96666666666666667</v>
      </c>
      <c r="AM34" s="36">
        <v>0.83333333333333337</v>
      </c>
      <c r="AN34" s="36">
        <v>0.93333333333333335</v>
      </c>
      <c r="AO34" s="36">
        <v>0.93333333333333335</v>
      </c>
      <c r="AP34" s="33" t="str">
        <f t="shared" si="1"/>
        <v>-</v>
      </c>
      <c r="AQ34" s="55" t="str">
        <f t="shared" si="2"/>
        <v>&gt;=75%</v>
      </c>
      <c r="AR34" s="56" t="str">
        <f t="shared" si="3"/>
        <v>&gt;=50%</v>
      </c>
      <c r="AT34" s="112" t="s">
        <v>5206</v>
      </c>
    </row>
    <row r="35" spans="1:46" ht="15.75" customHeight="1" x14ac:dyDescent="0.25">
      <c r="A35" s="6">
        <v>11110110</v>
      </c>
      <c r="B35" s="7" t="s">
        <v>54</v>
      </c>
      <c r="C35" s="7" t="s">
        <v>1936</v>
      </c>
      <c r="D35" s="7" t="s">
        <v>128</v>
      </c>
      <c r="E35" s="7" t="s">
        <v>53</v>
      </c>
      <c r="F35" s="7">
        <v>1</v>
      </c>
      <c r="G35" s="7">
        <v>20</v>
      </c>
      <c r="H35" s="7">
        <v>-75.977500000000006</v>
      </c>
      <c r="I35" s="29">
        <v>6.6994444399999997</v>
      </c>
      <c r="J35" s="6" t="s">
        <v>1890</v>
      </c>
      <c r="K35" s="30">
        <v>30451</v>
      </c>
      <c r="L35" s="30">
        <v>40673</v>
      </c>
      <c r="M35" s="7" t="s">
        <v>1911</v>
      </c>
      <c r="N35" s="29" t="s">
        <v>1910</v>
      </c>
      <c r="O35" s="31">
        <v>79.173333333333346</v>
      </c>
      <c r="P35" s="31">
        <v>85.466666666666669</v>
      </c>
      <c r="Q35" s="31">
        <v>154.56428571428572</v>
      </c>
      <c r="R35" s="31">
        <v>194.62</v>
      </c>
      <c r="S35" s="31">
        <v>244.03333333333333</v>
      </c>
      <c r="T35" s="31">
        <v>209.72499999999999</v>
      </c>
      <c r="U35" s="31">
        <v>172.07500000000002</v>
      </c>
      <c r="V35" s="31">
        <v>192.28571428571428</v>
      </c>
      <c r="W35" s="31">
        <v>246.06875000000002</v>
      </c>
      <c r="X35" s="31">
        <v>403.125</v>
      </c>
      <c r="Y35" s="31">
        <v>325.34375000000006</v>
      </c>
      <c r="Z35" s="31">
        <v>127.54705882352943</v>
      </c>
      <c r="AA35" s="4">
        <f t="shared" si="0"/>
        <v>2434.0278921568624</v>
      </c>
      <c r="AB35" s="32">
        <v>181</v>
      </c>
      <c r="AC35" s="17">
        <v>0.50277777777777777</v>
      </c>
      <c r="AD35" s="36">
        <v>0.5</v>
      </c>
      <c r="AE35" s="36">
        <v>0.5</v>
      </c>
      <c r="AF35" s="36">
        <v>0.46666666666666667</v>
      </c>
      <c r="AG35" s="36">
        <v>0.5</v>
      </c>
      <c r="AH35" s="36">
        <v>0.5</v>
      </c>
      <c r="AI35" s="36">
        <v>0.53333333333333333</v>
      </c>
      <c r="AJ35" s="36">
        <v>0.53333333333333333</v>
      </c>
      <c r="AK35" s="36">
        <v>0.46666666666666667</v>
      </c>
      <c r="AL35" s="36">
        <v>0.53333333333333333</v>
      </c>
      <c r="AM35" s="36">
        <v>0.4</v>
      </c>
      <c r="AN35" s="36">
        <v>0.53333333333333333</v>
      </c>
      <c r="AO35" s="36">
        <v>0.56666666666666665</v>
      </c>
      <c r="AP35" s="33" t="str">
        <f t="shared" si="1"/>
        <v>-</v>
      </c>
      <c r="AQ35" s="55" t="str">
        <f t="shared" si="2"/>
        <v>-</v>
      </c>
      <c r="AR35" s="56" t="str">
        <f t="shared" si="3"/>
        <v>-</v>
      </c>
      <c r="AS35" s="34" t="s">
        <v>1890</v>
      </c>
      <c r="AT35" s="122" t="s">
        <v>5208</v>
      </c>
    </row>
    <row r="36" spans="1:46" ht="15.75" customHeight="1" x14ac:dyDescent="0.25">
      <c r="A36" s="6">
        <v>11115020</v>
      </c>
      <c r="B36" s="7" t="s">
        <v>56</v>
      </c>
      <c r="C36" s="7" t="s">
        <v>94</v>
      </c>
      <c r="D36" s="7" t="s">
        <v>95</v>
      </c>
      <c r="E36" s="7" t="s">
        <v>53</v>
      </c>
      <c r="F36" s="7">
        <v>1</v>
      </c>
      <c r="G36" s="7">
        <v>1294</v>
      </c>
      <c r="H36" s="7">
        <v>-76.029666669999997</v>
      </c>
      <c r="I36" s="29">
        <v>6.7580277799999999</v>
      </c>
      <c r="J36" s="6" t="s">
        <v>1908</v>
      </c>
      <c r="K36" s="30">
        <v>26859.791666666668</v>
      </c>
      <c r="L36" s="30"/>
      <c r="M36" s="35" t="s">
        <v>1909</v>
      </c>
      <c r="N36" s="29" t="s">
        <v>1910</v>
      </c>
      <c r="O36" s="31">
        <v>90.455172413793093</v>
      </c>
      <c r="P36" s="31">
        <v>94.528571428571425</v>
      </c>
      <c r="Q36" s="31">
        <v>166.52692307692311</v>
      </c>
      <c r="R36" s="31">
        <v>233.1166666666667</v>
      </c>
      <c r="S36" s="31">
        <v>291.584</v>
      </c>
      <c r="T36" s="31">
        <v>198.51851851851848</v>
      </c>
      <c r="U36" s="31">
        <v>146.3923076923077</v>
      </c>
      <c r="V36" s="31">
        <v>173.05199999999996</v>
      </c>
      <c r="W36" s="31">
        <v>239.71304347826089</v>
      </c>
      <c r="X36" s="31">
        <v>282.56153846153842</v>
      </c>
      <c r="Y36" s="31">
        <v>295.65517241379303</v>
      </c>
      <c r="Z36" s="31">
        <v>159.93846153846152</v>
      </c>
      <c r="AA36" s="4">
        <f t="shared" si="0"/>
        <v>2372.042375688834</v>
      </c>
      <c r="AB36" s="32">
        <v>314</v>
      </c>
      <c r="AC36" s="17">
        <v>0.87222222222222223</v>
      </c>
      <c r="AD36" s="36">
        <v>0.96666666666666667</v>
      </c>
      <c r="AE36" s="36">
        <v>0.93333333333333335</v>
      </c>
      <c r="AF36" s="36">
        <v>0.8666666666666667</v>
      </c>
      <c r="AG36" s="36">
        <v>0.8</v>
      </c>
      <c r="AH36" s="36">
        <v>0.83333333333333337</v>
      </c>
      <c r="AI36" s="36">
        <v>0.9</v>
      </c>
      <c r="AJ36" s="36">
        <v>0.8666666666666667</v>
      </c>
      <c r="AK36" s="36">
        <v>0.83333333333333337</v>
      </c>
      <c r="AL36" s="36">
        <v>0.76666666666666672</v>
      </c>
      <c r="AM36" s="36">
        <v>0.8666666666666667</v>
      </c>
      <c r="AN36" s="36">
        <v>0.96666666666666667</v>
      </c>
      <c r="AO36" s="36">
        <v>0.8666666666666667</v>
      </c>
      <c r="AP36" s="33" t="str">
        <f t="shared" si="1"/>
        <v>-</v>
      </c>
      <c r="AQ36" s="55" t="str">
        <f t="shared" si="2"/>
        <v>&gt;=75%</v>
      </c>
      <c r="AR36" s="56" t="str">
        <f t="shared" si="3"/>
        <v>&gt;=50%</v>
      </c>
      <c r="AS36" s="34" t="s">
        <v>1889</v>
      </c>
      <c r="AT36" s="112" t="s">
        <v>5206</v>
      </c>
    </row>
    <row r="37" spans="1:46" ht="15.75" customHeight="1" x14ac:dyDescent="0.25">
      <c r="A37" s="6">
        <v>11115040</v>
      </c>
      <c r="B37" s="7" t="s">
        <v>56</v>
      </c>
      <c r="C37" s="7" t="s">
        <v>125</v>
      </c>
      <c r="D37" s="7" t="s">
        <v>126</v>
      </c>
      <c r="E37" s="7" t="s">
        <v>53</v>
      </c>
      <c r="F37" s="7">
        <v>1</v>
      </c>
      <c r="G37" s="7">
        <v>1396</v>
      </c>
      <c r="H37" s="7">
        <v>-76.203333329999992</v>
      </c>
      <c r="I37" s="29">
        <v>6.7779722199999997</v>
      </c>
      <c r="J37" s="6" t="s">
        <v>1908</v>
      </c>
      <c r="K37" s="30">
        <v>30909</v>
      </c>
      <c r="L37" s="30"/>
      <c r="M37" s="7" t="s">
        <v>1911</v>
      </c>
      <c r="N37" s="29" t="s">
        <v>1910</v>
      </c>
      <c r="O37" s="31">
        <v>73.589655172413785</v>
      </c>
      <c r="P37" s="31">
        <v>77.220689655172421</v>
      </c>
      <c r="Q37" s="31">
        <v>123.18076923076926</v>
      </c>
      <c r="R37" s="31">
        <v>216.36896551724138</v>
      </c>
      <c r="S37" s="31">
        <v>298.2821428571429</v>
      </c>
      <c r="T37" s="31">
        <v>248.78076923076927</v>
      </c>
      <c r="U37" s="31">
        <v>216.86666666666665</v>
      </c>
      <c r="V37" s="31">
        <v>204.61111111111109</v>
      </c>
      <c r="W37" s="31">
        <v>219.19999999999996</v>
      </c>
      <c r="X37" s="31">
        <v>236.23600000000002</v>
      </c>
      <c r="Y37" s="31">
        <v>226.14642857142857</v>
      </c>
      <c r="Z37" s="31">
        <v>142.97499999999999</v>
      </c>
      <c r="AA37" s="4">
        <f t="shared" si="0"/>
        <v>2283.4581980127155</v>
      </c>
      <c r="AB37" s="32">
        <v>319</v>
      </c>
      <c r="AC37" s="17">
        <v>0.88611111111111107</v>
      </c>
      <c r="AD37" s="36">
        <v>0.96666666666666667</v>
      </c>
      <c r="AE37" s="36">
        <v>0.96666666666666667</v>
      </c>
      <c r="AF37" s="36">
        <v>0.8666666666666667</v>
      </c>
      <c r="AG37" s="36">
        <v>0.96666666666666667</v>
      </c>
      <c r="AH37" s="36">
        <v>0.93333333333333335</v>
      </c>
      <c r="AI37" s="36">
        <v>0.8666666666666667</v>
      </c>
      <c r="AJ37" s="36">
        <v>0.9</v>
      </c>
      <c r="AK37" s="36">
        <v>0.9</v>
      </c>
      <c r="AL37" s="36">
        <v>0.83333333333333337</v>
      </c>
      <c r="AM37" s="36">
        <v>0.83333333333333337</v>
      </c>
      <c r="AN37" s="36">
        <v>0.93333333333333335</v>
      </c>
      <c r="AO37" s="36">
        <v>0.66666666666666663</v>
      </c>
      <c r="AP37" s="33" t="str">
        <f t="shared" si="1"/>
        <v>-</v>
      </c>
      <c r="AQ37" s="55" t="str">
        <f t="shared" si="2"/>
        <v>-</v>
      </c>
      <c r="AR37" s="56" t="str">
        <f t="shared" si="3"/>
        <v>&gt;=50%</v>
      </c>
      <c r="AT37" s="112" t="s">
        <v>5206</v>
      </c>
    </row>
    <row r="38" spans="1:46" ht="15.75" customHeight="1" x14ac:dyDescent="0.25">
      <c r="A38" s="6">
        <v>11120040</v>
      </c>
      <c r="B38" s="7" t="s">
        <v>56</v>
      </c>
      <c r="C38" s="7" t="s">
        <v>554</v>
      </c>
      <c r="D38" s="7" t="s">
        <v>798</v>
      </c>
      <c r="E38" s="7" t="s">
        <v>764</v>
      </c>
      <c r="F38" s="7">
        <v>1</v>
      </c>
      <c r="G38" s="7">
        <v>8</v>
      </c>
      <c r="H38" s="7">
        <v>-77.11527778</v>
      </c>
      <c r="I38" s="29">
        <v>7.4394444399999999</v>
      </c>
      <c r="J38" s="6" t="s">
        <v>1908</v>
      </c>
      <c r="K38" s="30">
        <v>22173.791666666668</v>
      </c>
      <c r="L38" s="30"/>
      <c r="M38" s="35" t="s">
        <v>1909</v>
      </c>
      <c r="N38" s="29" t="s">
        <v>1910</v>
      </c>
      <c r="O38" s="31">
        <v>79.329629629629636</v>
      </c>
      <c r="P38" s="31">
        <v>49.911111111111104</v>
      </c>
      <c r="Q38" s="31">
        <v>76.024999999999991</v>
      </c>
      <c r="R38" s="31">
        <v>171.70357142857142</v>
      </c>
      <c r="S38" s="31">
        <v>256.60000000000002</v>
      </c>
      <c r="T38" s="31">
        <v>246.30769230769232</v>
      </c>
      <c r="U38" s="31">
        <v>275.38461538461536</v>
      </c>
      <c r="V38" s="31">
        <v>283.79166666666669</v>
      </c>
      <c r="W38" s="31">
        <v>282.32608695652175</v>
      </c>
      <c r="X38" s="31">
        <v>209.708</v>
      </c>
      <c r="Y38" s="31">
        <v>245.56400000000002</v>
      </c>
      <c r="Z38" s="31">
        <v>166.38</v>
      </c>
      <c r="AA38" s="4">
        <f t="shared" si="0"/>
        <v>2343.0313734848082</v>
      </c>
      <c r="AB38" s="32">
        <v>310</v>
      </c>
      <c r="AC38" s="17">
        <v>0.86111111111111116</v>
      </c>
      <c r="AD38" s="36">
        <v>0.9</v>
      </c>
      <c r="AE38" s="36">
        <v>0.9</v>
      </c>
      <c r="AF38" s="36">
        <v>0.93333333333333335</v>
      </c>
      <c r="AG38" s="36">
        <v>0.93333333333333335</v>
      </c>
      <c r="AH38" s="36">
        <v>0.8666666666666667</v>
      </c>
      <c r="AI38" s="36">
        <v>0.8666666666666667</v>
      </c>
      <c r="AJ38" s="36">
        <v>0.8666666666666667</v>
      </c>
      <c r="AK38" s="36">
        <v>0.8</v>
      </c>
      <c r="AL38" s="36">
        <v>0.76666666666666672</v>
      </c>
      <c r="AM38" s="36">
        <v>0.83333333333333337</v>
      </c>
      <c r="AN38" s="36">
        <v>0.83333333333333337</v>
      </c>
      <c r="AO38" s="36">
        <v>0.83333333333333337</v>
      </c>
      <c r="AP38" s="33" t="str">
        <f t="shared" si="1"/>
        <v>-</v>
      </c>
      <c r="AQ38" s="55" t="str">
        <f t="shared" si="2"/>
        <v>&gt;=75%</v>
      </c>
      <c r="AR38" s="56" t="str">
        <f t="shared" si="3"/>
        <v>&gt;=50%</v>
      </c>
      <c r="AS38" s="34" t="s">
        <v>1889</v>
      </c>
      <c r="AT38" s="112" t="s">
        <v>5206</v>
      </c>
    </row>
    <row r="39" spans="1:46" ht="15.75" customHeight="1" x14ac:dyDescent="0.25">
      <c r="A39" s="6">
        <v>11125010</v>
      </c>
      <c r="B39" s="7" t="s">
        <v>56</v>
      </c>
      <c r="C39" s="7" t="s">
        <v>1937</v>
      </c>
      <c r="D39" s="7" t="s">
        <v>798</v>
      </c>
      <c r="E39" s="7" t="s">
        <v>764</v>
      </c>
      <c r="F39" s="7">
        <v>1</v>
      </c>
      <c r="G39" s="7">
        <v>50</v>
      </c>
      <c r="H39" s="7">
        <v>-77.5</v>
      </c>
      <c r="I39" s="29">
        <v>7</v>
      </c>
      <c r="J39" s="6" t="s">
        <v>1890</v>
      </c>
      <c r="K39" s="30">
        <v>26373</v>
      </c>
      <c r="L39" s="30">
        <v>37302</v>
      </c>
      <c r="M39" s="7" t="s">
        <v>1911</v>
      </c>
      <c r="N39" s="29" t="s">
        <v>1910</v>
      </c>
      <c r="O39" s="31">
        <v>38.78</v>
      </c>
      <c r="P39" s="31">
        <v>13.2</v>
      </c>
      <c r="Q39" s="31">
        <v>40.6</v>
      </c>
      <c r="R39" s="31">
        <v>137.07499999999999</v>
      </c>
      <c r="S39" s="31">
        <v>326</v>
      </c>
      <c r="T39" s="31">
        <v>321.7</v>
      </c>
      <c r="U39" s="31">
        <v>295.23333333333329</v>
      </c>
      <c r="V39" s="31">
        <v>248.87499999999994</v>
      </c>
      <c r="W39" s="31">
        <v>473.59999999999997</v>
      </c>
      <c r="X39" s="31">
        <v>297.44999999999993</v>
      </c>
      <c r="Y39" s="31">
        <v>296.13333333333333</v>
      </c>
      <c r="Z39" s="31">
        <v>150.5</v>
      </c>
      <c r="AA39" s="4">
        <f t="shared" si="0"/>
        <v>2639.1466666666665</v>
      </c>
      <c r="AB39" s="32">
        <v>38</v>
      </c>
      <c r="AC39" s="17">
        <v>0.10555555555555556</v>
      </c>
      <c r="AD39" s="36">
        <v>0.16666666666666666</v>
      </c>
      <c r="AE39" s="36">
        <v>0.13333333333333333</v>
      </c>
      <c r="AF39" s="36">
        <v>0.1</v>
      </c>
      <c r="AG39" s="36">
        <v>0.13333333333333333</v>
      </c>
      <c r="AH39" s="36">
        <v>0.1</v>
      </c>
      <c r="AI39" s="36">
        <v>6.6666666666666666E-2</v>
      </c>
      <c r="AJ39" s="36">
        <v>0.1</v>
      </c>
      <c r="AK39" s="36">
        <v>0.13333333333333333</v>
      </c>
      <c r="AL39" s="36">
        <v>3.3333333333333333E-2</v>
      </c>
      <c r="AM39" s="36">
        <v>6.6666666666666666E-2</v>
      </c>
      <c r="AN39" s="36">
        <v>0.1</v>
      </c>
      <c r="AO39" s="36">
        <v>0.13333333333333333</v>
      </c>
      <c r="AP39" s="33" t="str">
        <f t="shared" si="1"/>
        <v>-</v>
      </c>
      <c r="AQ39" s="55" t="str">
        <f t="shared" si="2"/>
        <v>-</v>
      </c>
      <c r="AR39" s="56" t="str">
        <f t="shared" si="3"/>
        <v>-</v>
      </c>
      <c r="AS39" s="34" t="s">
        <v>1890</v>
      </c>
      <c r="AT39" s="122" t="s">
        <v>5208</v>
      </c>
    </row>
    <row r="40" spans="1:46" ht="15.75" customHeight="1" x14ac:dyDescent="0.25">
      <c r="A40" s="6">
        <v>11130020</v>
      </c>
      <c r="B40" s="7" t="s">
        <v>26</v>
      </c>
      <c r="C40" s="7" t="s">
        <v>1938</v>
      </c>
      <c r="D40" s="7" t="s">
        <v>798</v>
      </c>
      <c r="E40" s="7" t="s">
        <v>764</v>
      </c>
      <c r="F40" s="7">
        <v>1</v>
      </c>
      <c r="G40" s="7">
        <v>5</v>
      </c>
      <c r="H40" s="7">
        <v>-77.125555560000009</v>
      </c>
      <c r="I40" s="29">
        <v>7.5766666699999998</v>
      </c>
      <c r="J40" s="6" t="s">
        <v>1890</v>
      </c>
      <c r="K40" s="30">
        <v>26404</v>
      </c>
      <c r="L40" s="30">
        <v>26404</v>
      </c>
      <c r="M40" s="7" t="s">
        <v>1911</v>
      </c>
      <c r="N40" s="29" t="s">
        <v>1910</v>
      </c>
      <c r="O40" s="31">
        <v>113.5</v>
      </c>
      <c r="P40" s="31">
        <v>96.05263157894737</v>
      </c>
      <c r="Q40" s="31">
        <v>101.16666666666667</v>
      </c>
      <c r="R40" s="31">
        <v>267.94444444444446</v>
      </c>
      <c r="S40" s="31">
        <v>442.66315789473686</v>
      </c>
      <c r="T40" s="31">
        <v>379.94117647058823</v>
      </c>
      <c r="U40" s="31">
        <v>363.71578947368425</v>
      </c>
      <c r="V40" s="31">
        <v>383.33333333333331</v>
      </c>
      <c r="W40" s="31">
        <v>305.8388888888889</v>
      </c>
      <c r="X40" s="31">
        <v>265.69444444444446</v>
      </c>
      <c r="Y40" s="31">
        <v>374.9</v>
      </c>
      <c r="Z40" s="31">
        <v>262.14999999999998</v>
      </c>
      <c r="AA40" s="4">
        <f t="shared" si="0"/>
        <v>3356.9005331957346</v>
      </c>
      <c r="AB40" s="32">
        <v>222</v>
      </c>
      <c r="AC40" s="17">
        <v>0.6166666666666667</v>
      </c>
      <c r="AD40" s="36">
        <v>0.6</v>
      </c>
      <c r="AE40" s="36">
        <v>0.6333333333333333</v>
      </c>
      <c r="AF40" s="36">
        <v>0.6</v>
      </c>
      <c r="AG40" s="36">
        <v>0.6</v>
      </c>
      <c r="AH40" s="36">
        <v>0.6333333333333333</v>
      </c>
      <c r="AI40" s="36">
        <v>0.56666666666666665</v>
      </c>
      <c r="AJ40" s="36">
        <v>0.6333333333333333</v>
      </c>
      <c r="AK40" s="36">
        <v>0.6</v>
      </c>
      <c r="AL40" s="36">
        <v>0.6</v>
      </c>
      <c r="AM40" s="36">
        <v>0.6</v>
      </c>
      <c r="AN40" s="36">
        <v>0.66666666666666663</v>
      </c>
      <c r="AO40" s="36">
        <v>0.66666666666666663</v>
      </c>
      <c r="AP40" s="33" t="str">
        <f t="shared" si="1"/>
        <v>-</v>
      </c>
      <c r="AQ40" s="55" t="str">
        <f t="shared" si="2"/>
        <v>-</v>
      </c>
      <c r="AR40" s="56" t="str">
        <f t="shared" si="3"/>
        <v>&gt;=50%</v>
      </c>
      <c r="AS40" s="34" t="s">
        <v>1890</v>
      </c>
      <c r="AT40" s="122" t="s">
        <v>5208</v>
      </c>
    </row>
    <row r="41" spans="1:46" ht="15.75" customHeight="1" x14ac:dyDescent="0.25">
      <c r="A41" s="6">
        <v>11135010</v>
      </c>
      <c r="B41" s="7" t="s">
        <v>56</v>
      </c>
      <c r="C41" s="7" t="s">
        <v>1939</v>
      </c>
      <c r="D41" s="7" t="s">
        <v>798</v>
      </c>
      <c r="E41" s="7" t="s">
        <v>764</v>
      </c>
      <c r="F41" s="7">
        <v>1</v>
      </c>
      <c r="G41" s="7">
        <v>2</v>
      </c>
      <c r="H41" s="7">
        <v>-77.116666670000001</v>
      </c>
      <c r="I41" s="29">
        <v>7.85</v>
      </c>
      <c r="J41" s="6" t="s">
        <v>1890</v>
      </c>
      <c r="K41" s="30">
        <v>26404</v>
      </c>
      <c r="L41" s="30">
        <v>39538</v>
      </c>
      <c r="M41" s="7" t="s">
        <v>1911</v>
      </c>
      <c r="N41" s="29" t="s">
        <v>1910</v>
      </c>
      <c r="O41" s="31">
        <v>59.35</v>
      </c>
      <c r="P41" s="31">
        <v>49.927272727272729</v>
      </c>
      <c r="Q41" s="31">
        <v>54.93333333333333</v>
      </c>
      <c r="R41" s="31">
        <v>160.39999999999998</v>
      </c>
      <c r="S41" s="31">
        <v>230.82499999999999</v>
      </c>
      <c r="T41" s="31">
        <v>281.08333333333331</v>
      </c>
      <c r="U41" s="31">
        <v>271.81428571428575</v>
      </c>
      <c r="V41" s="31">
        <v>241.75</v>
      </c>
      <c r="W41" s="31">
        <v>264.8</v>
      </c>
      <c r="X41" s="31">
        <v>248.77999999999997</v>
      </c>
      <c r="Y41" s="31">
        <v>222.44</v>
      </c>
      <c r="Z41" s="31">
        <v>134.38750000000002</v>
      </c>
      <c r="AA41" s="4">
        <f t="shared" si="0"/>
        <v>2220.4907251082245</v>
      </c>
      <c r="AB41" s="32">
        <v>96</v>
      </c>
      <c r="AC41" s="17">
        <v>0.26666666666666666</v>
      </c>
      <c r="AD41" s="36">
        <v>0.33333333333333331</v>
      </c>
      <c r="AE41" s="36">
        <v>0.36666666666666664</v>
      </c>
      <c r="AF41" s="36">
        <v>0.3</v>
      </c>
      <c r="AG41" s="36">
        <v>0.2</v>
      </c>
      <c r="AH41" s="36">
        <v>0.26666666666666666</v>
      </c>
      <c r="AI41" s="36">
        <v>0.2</v>
      </c>
      <c r="AJ41" s="36">
        <v>0.23333333333333334</v>
      </c>
      <c r="AK41" s="36">
        <v>0.26666666666666666</v>
      </c>
      <c r="AL41" s="36">
        <v>0.26666666666666666</v>
      </c>
      <c r="AM41" s="36">
        <v>0.16666666666666666</v>
      </c>
      <c r="AN41" s="36">
        <v>0.33333333333333331</v>
      </c>
      <c r="AO41" s="36">
        <v>0.26666666666666666</v>
      </c>
      <c r="AP41" s="33" t="str">
        <f t="shared" si="1"/>
        <v>-</v>
      </c>
      <c r="AQ41" s="55" t="str">
        <f t="shared" si="2"/>
        <v>-</v>
      </c>
      <c r="AR41" s="56" t="str">
        <f t="shared" si="3"/>
        <v>-</v>
      </c>
      <c r="AS41" s="34" t="s">
        <v>1890</v>
      </c>
      <c r="AT41" s="122" t="s">
        <v>5208</v>
      </c>
    </row>
    <row r="42" spans="1:46" ht="15.75" customHeight="1" x14ac:dyDescent="0.25">
      <c r="A42" s="6">
        <v>11135020</v>
      </c>
      <c r="B42" s="7" t="s">
        <v>56</v>
      </c>
      <c r="C42" s="7" t="s">
        <v>1940</v>
      </c>
      <c r="D42" s="7" t="s">
        <v>798</v>
      </c>
      <c r="E42" s="7" t="s">
        <v>764</v>
      </c>
      <c r="F42" s="7">
        <v>1</v>
      </c>
      <c r="G42" s="7">
        <v>5</v>
      </c>
      <c r="H42" s="7">
        <v>-77.2</v>
      </c>
      <c r="I42" s="29">
        <v>7.5166666700000002</v>
      </c>
      <c r="J42" s="6" t="s">
        <v>1890</v>
      </c>
      <c r="K42" s="30">
        <v>32278</v>
      </c>
      <c r="L42" s="30">
        <v>35353</v>
      </c>
      <c r="M42" s="7" t="s">
        <v>1911</v>
      </c>
      <c r="N42" s="29" t="s">
        <v>1910</v>
      </c>
      <c r="O42" s="31">
        <v>4.5</v>
      </c>
      <c r="P42" s="31">
        <v>6.333333333333333</v>
      </c>
      <c r="Q42" s="31">
        <v>141.73333333333335</v>
      </c>
      <c r="R42" s="31">
        <v>159.80000000000001</v>
      </c>
      <c r="S42" s="31">
        <v>198.5</v>
      </c>
      <c r="T42" s="31">
        <v>200.63333333333333</v>
      </c>
      <c r="U42" s="31">
        <v>352.25000000000006</v>
      </c>
      <c r="V42" s="31">
        <v>384.9</v>
      </c>
      <c r="W42" s="31">
        <v>192.33333333333334</v>
      </c>
      <c r="X42" s="31">
        <v>266.75</v>
      </c>
      <c r="Y42" s="31">
        <v>259.10000000000002</v>
      </c>
      <c r="Z42" s="31">
        <v>164.75</v>
      </c>
      <c r="AA42" s="4">
        <f t="shared" si="0"/>
        <v>2331.5833333333335</v>
      </c>
      <c r="AB42" s="32">
        <v>31</v>
      </c>
      <c r="AC42" s="17">
        <v>8.611111111111111E-2</v>
      </c>
      <c r="AD42" s="36">
        <v>3.3333333333333333E-2</v>
      </c>
      <c r="AE42" s="36">
        <v>0.1</v>
      </c>
      <c r="AF42" s="36">
        <v>0.1</v>
      </c>
      <c r="AG42" s="36">
        <v>6.6666666666666666E-2</v>
      </c>
      <c r="AH42" s="36">
        <v>6.6666666666666666E-2</v>
      </c>
      <c r="AI42" s="36">
        <v>0.1</v>
      </c>
      <c r="AJ42" s="36">
        <v>6.6666666666666666E-2</v>
      </c>
      <c r="AK42" s="36">
        <v>6.6666666666666666E-2</v>
      </c>
      <c r="AL42" s="36">
        <v>0.1</v>
      </c>
      <c r="AM42" s="36">
        <v>0.13333333333333333</v>
      </c>
      <c r="AN42" s="36">
        <v>0.13333333333333333</v>
      </c>
      <c r="AO42" s="36">
        <v>6.6666666666666666E-2</v>
      </c>
      <c r="AP42" s="33" t="str">
        <f t="shared" si="1"/>
        <v>-</v>
      </c>
      <c r="AQ42" s="55" t="str">
        <f t="shared" si="2"/>
        <v>-</v>
      </c>
      <c r="AR42" s="56" t="str">
        <f t="shared" si="3"/>
        <v>-</v>
      </c>
      <c r="AS42" s="34" t="s">
        <v>1890</v>
      </c>
      <c r="AT42" s="122" t="s">
        <v>5208</v>
      </c>
    </row>
    <row r="43" spans="1:46" ht="15.75" customHeight="1" x14ac:dyDescent="0.25">
      <c r="A43" s="2">
        <v>11135030</v>
      </c>
      <c r="B43" s="7" t="s">
        <v>43</v>
      </c>
      <c r="C43" s="3" t="s">
        <v>804</v>
      </c>
      <c r="D43" s="7" t="s">
        <v>802</v>
      </c>
      <c r="E43" s="7" t="s">
        <v>764</v>
      </c>
      <c r="F43" s="7">
        <v>1</v>
      </c>
      <c r="G43" s="7">
        <v>14</v>
      </c>
      <c r="H43" s="7">
        <v>-77.087861110000006</v>
      </c>
      <c r="I43" s="29">
        <v>8.0367222199999997</v>
      </c>
      <c r="J43" s="6" t="s">
        <v>1908</v>
      </c>
      <c r="K43" s="30">
        <v>38619</v>
      </c>
      <c r="L43" s="30"/>
      <c r="M43" s="35" t="s">
        <v>1909</v>
      </c>
      <c r="N43" s="29" t="s">
        <v>1910</v>
      </c>
      <c r="O43" s="31">
        <v>56.65</v>
      </c>
      <c r="P43" s="31">
        <v>31.933333333333334</v>
      </c>
      <c r="Q43" s="31">
        <v>89.033333333333331</v>
      </c>
      <c r="R43" s="31">
        <v>177.13793103448276</v>
      </c>
      <c r="S43" s="31">
        <v>248.03703703703704</v>
      </c>
      <c r="T43" s="31">
        <v>270.25</v>
      </c>
      <c r="U43" s="31">
        <v>302.16296296296292</v>
      </c>
      <c r="V43" s="31">
        <v>287.41379310344826</v>
      </c>
      <c r="W43" s="31">
        <v>203.31034482758622</v>
      </c>
      <c r="X43" s="31">
        <v>199.85714285714286</v>
      </c>
      <c r="Y43" s="31">
        <v>204.64285714285714</v>
      </c>
      <c r="Z43" s="31">
        <v>143.35714285714286</v>
      </c>
      <c r="AA43" s="4">
        <f t="shared" si="0"/>
        <v>2213.7858784893269</v>
      </c>
      <c r="AB43" s="32">
        <v>343</v>
      </c>
      <c r="AC43" s="17">
        <v>0.95277777777777772</v>
      </c>
      <c r="AD43" s="36">
        <v>1</v>
      </c>
      <c r="AE43" s="36">
        <v>1</v>
      </c>
      <c r="AF43" s="36">
        <v>1</v>
      </c>
      <c r="AG43" s="36">
        <v>0.96666666666666667</v>
      </c>
      <c r="AH43" s="36">
        <v>0.9</v>
      </c>
      <c r="AI43" s="36">
        <v>0.93333333333333335</v>
      </c>
      <c r="AJ43" s="36">
        <v>0.9</v>
      </c>
      <c r="AK43" s="36">
        <v>0.96666666666666667</v>
      </c>
      <c r="AL43" s="36">
        <v>0.96666666666666667</v>
      </c>
      <c r="AM43" s="36">
        <v>0.93333333333333335</v>
      </c>
      <c r="AN43" s="36">
        <v>0.93333333333333335</v>
      </c>
      <c r="AO43" s="36">
        <v>0.93333333333333335</v>
      </c>
      <c r="AP43" s="33" t="str">
        <f t="shared" si="1"/>
        <v>&gt;=80%</v>
      </c>
      <c r="AQ43" s="55" t="str">
        <f t="shared" si="2"/>
        <v>&gt;=75%</v>
      </c>
      <c r="AR43" s="56" t="str">
        <f t="shared" si="3"/>
        <v>&gt;=50%</v>
      </c>
      <c r="AS43" s="34" t="s">
        <v>1889</v>
      </c>
      <c r="AT43" s="121">
        <v>0.8</v>
      </c>
    </row>
    <row r="44" spans="1:46" ht="15.75" customHeight="1" x14ac:dyDescent="0.25">
      <c r="A44" s="2">
        <v>11145010</v>
      </c>
      <c r="B44" s="7" t="s">
        <v>56</v>
      </c>
      <c r="C44" s="3" t="s">
        <v>1941</v>
      </c>
      <c r="D44" s="7" t="s">
        <v>798</v>
      </c>
      <c r="E44" s="7" t="s">
        <v>764</v>
      </c>
      <c r="F44" s="7">
        <v>1</v>
      </c>
      <c r="G44" s="7">
        <v>150</v>
      </c>
      <c r="H44" s="7">
        <v>-76.666666669999998</v>
      </c>
      <c r="I44" s="29">
        <v>7.3833333300000001</v>
      </c>
      <c r="J44" s="6" t="s">
        <v>1890</v>
      </c>
      <c r="K44" s="30">
        <v>31366</v>
      </c>
      <c r="L44" s="30">
        <v>35476</v>
      </c>
      <c r="M44" s="7" t="s">
        <v>1911</v>
      </c>
      <c r="N44" s="29" t="s">
        <v>1910</v>
      </c>
      <c r="O44" s="31">
        <v>164.6</v>
      </c>
      <c r="P44" s="31">
        <v>78.000000000000014</v>
      </c>
      <c r="Q44" s="31">
        <v>185.8</v>
      </c>
      <c r="R44" s="31">
        <v>420</v>
      </c>
      <c r="S44" s="31">
        <v>540.20000000000005</v>
      </c>
      <c r="T44" s="31">
        <v>413.73333333333335</v>
      </c>
      <c r="U44" s="31">
        <v>541.63333333333333</v>
      </c>
      <c r="V44" s="31">
        <v>490.79999999999995</v>
      </c>
      <c r="W44" s="31">
        <v>541.44999999999993</v>
      </c>
      <c r="X44" s="31">
        <v>352.05</v>
      </c>
      <c r="Y44" s="31">
        <v>651.3599999999999</v>
      </c>
      <c r="Z44" s="31">
        <v>340.95000000000005</v>
      </c>
      <c r="AA44" s="4">
        <f t="shared" si="0"/>
        <v>4720.5766666666659</v>
      </c>
      <c r="AB44" s="32">
        <v>38</v>
      </c>
      <c r="AC44" s="17">
        <v>0.10555555555555556</v>
      </c>
      <c r="AD44" s="36">
        <v>0.1</v>
      </c>
      <c r="AE44" s="36">
        <v>0.16666666666666666</v>
      </c>
      <c r="AF44" s="36">
        <v>6.6666666666666666E-2</v>
      </c>
      <c r="AG44" s="36">
        <v>0.1</v>
      </c>
      <c r="AH44" s="36">
        <v>0.13333333333333333</v>
      </c>
      <c r="AI44" s="36">
        <v>0.1</v>
      </c>
      <c r="AJ44" s="36">
        <v>0.1</v>
      </c>
      <c r="AK44" s="36">
        <v>6.6666666666666666E-2</v>
      </c>
      <c r="AL44" s="36">
        <v>6.6666666666666666E-2</v>
      </c>
      <c r="AM44" s="36">
        <v>6.6666666666666666E-2</v>
      </c>
      <c r="AN44" s="36">
        <v>0.16666666666666666</v>
      </c>
      <c r="AO44" s="36">
        <v>0.13333333333333333</v>
      </c>
      <c r="AP44" s="33" t="str">
        <f t="shared" si="1"/>
        <v>-</v>
      </c>
      <c r="AQ44" s="55" t="str">
        <f t="shared" si="2"/>
        <v>-</v>
      </c>
      <c r="AR44" s="56" t="str">
        <f t="shared" si="3"/>
        <v>-</v>
      </c>
      <c r="AS44" s="34" t="s">
        <v>1890</v>
      </c>
      <c r="AT44" s="122" t="s">
        <v>5208</v>
      </c>
    </row>
    <row r="45" spans="1:46" ht="15.75" customHeight="1" x14ac:dyDescent="0.25">
      <c r="A45" s="2">
        <v>11150010</v>
      </c>
      <c r="B45" s="7" t="s">
        <v>26</v>
      </c>
      <c r="C45" s="3" t="s">
        <v>803</v>
      </c>
      <c r="D45" s="7" t="s">
        <v>802</v>
      </c>
      <c r="E45" s="7" t="s">
        <v>764</v>
      </c>
      <c r="F45" s="7">
        <v>1</v>
      </c>
      <c r="G45" s="7">
        <v>11</v>
      </c>
      <c r="H45" s="7">
        <v>-77.075833329999995</v>
      </c>
      <c r="I45" s="29">
        <v>8.3080555599999997</v>
      </c>
      <c r="J45" s="6" t="s">
        <v>1908</v>
      </c>
      <c r="K45" s="30">
        <v>27348</v>
      </c>
      <c r="L45" s="30"/>
      <c r="M45" s="7" t="s">
        <v>1911</v>
      </c>
      <c r="N45" s="29" t="s">
        <v>1910</v>
      </c>
      <c r="O45" s="31">
        <v>85.931034482758619</v>
      </c>
      <c r="P45" s="31">
        <v>48.642857142857146</v>
      </c>
      <c r="Q45" s="31">
        <v>104.43571428571428</v>
      </c>
      <c r="R45" s="31">
        <v>299.02000000000004</v>
      </c>
      <c r="S45" s="31">
        <v>304.98275862068965</v>
      </c>
      <c r="T45" s="31">
        <v>315.71785714285716</v>
      </c>
      <c r="U45" s="31">
        <v>355.42857142857144</v>
      </c>
      <c r="V45" s="31">
        <v>322.80000000000007</v>
      </c>
      <c r="W45" s="31">
        <v>265.82142857142856</v>
      </c>
      <c r="X45" s="31">
        <v>224.21428571428572</v>
      </c>
      <c r="Y45" s="31">
        <v>295.7962962962963</v>
      </c>
      <c r="Z45" s="31">
        <v>251.875</v>
      </c>
      <c r="AA45" s="4">
        <f t="shared" si="0"/>
        <v>2874.6658036854587</v>
      </c>
      <c r="AB45" s="32">
        <v>333</v>
      </c>
      <c r="AC45" s="17">
        <v>0.92500000000000004</v>
      </c>
      <c r="AD45" s="36">
        <v>0.96666666666666667</v>
      </c>
      <c r="AE45" s="36">
        <v>0.93333333333333335</v>
      </c>
      <c r="AF45" s="36">
        <v>0.93333333333333335</v>
      </c>
      <c r="AG45" s="36">
        <v>1</v>
      </c>
      <c r="AH45" s="36">
        <v>0.96666666666666667</v>
      </c>
      <c r="AI45" s="36">
        <v>0.93333333333333335</v>
      </c>
      <c r="AJ45" s="36">
        <v>0.93333333333333335</v>
      </c>
      <c r="AK45" s="36">
        <v>0.8666666666666667</v>
      </c>
      <c r="AL45" s="36">
        <v>0.93333333333333335</v>
      </c>
      <c r="AM45" s="36">
        <v>0.93333333333333335</v>
      </c>
      <c r="AN45" s="36">
        <v>0.9</v>
      </c>
      <c r="AO45" s="36">
        <v>0.8</v>
      </c>
      <c r="AP45" s="33" t="str">
        <f t="shared" si="1"/>
        <v>&gt;=80%</v>
      </c>
      <c r="AQ45" s="55" t="str">
        <f t="shared" si="2"/>
        <v>&gt;=75%</v>
      </c>
      <c r="AR45" s="56" t="str">
        <f t="shared" si="3"/>
        <v>&gt;=50%</v>
      </c>
      <c r="AT45" s="121">
        <v>0.8</v>
      </c>
    </row>
    <row r="46" spans="1:46" ht="15.75" customHeight="1" x14ac:dyDescent="0.25">
      <c r="A46" s="2">
        <v>11150020</v>
      </c>
      <c r="B46" s="7" t="s">
        <v>26</v>
      </c>
      <c r="C46" s="3" t="s">
        <v>801</v>
      </c>
      <c r="D46" s="7" t="s">
        <v>802</v>
      </c>
      <c r="E46" s="7" t="s">
        <v>764</v>
      </c>
      <c r="F46" s="7">
        <v>1</v>
      </c>
      <c r="G46" s="7">
        <v>10</v>
      </c>
      <c r="H46" s="7">
        <v>-77.040416669999999</v>
      </c>
      <c r="I46" s="29">
        <v>8.1629166700000013</v>
      </c>
      <c r="J46" s="6" t="s">
        <v>1908</v>
      </c>
      <c r="K46" s="30">
        <v>27348</v>
      </c>
      <c r="L46" s="30"/>
      <c r="M46" s="7" t="s">
        <v>1911</v>
      </c>
      <c r="N46" s="29" t="s">
        <v>1910</v>
      </c>
      <c r="O46" s="31">
        <v>105.06896551724138</v>
      </c>
      <c r="P46" s="31">
        <v>64.107142857142861</v>
      </c>
      <c r="Q46" s="31">
        <v>120.52592592592592</v>
      </c>
      <c r="R46" s="31">
        <v>243.05714285714288</v>
      </c>
      <c r="S46" s="31">
        <v>283.66206896551728</v>
      </c>
      <c r="T46" s="31">
        <v>330.19655172413792</v>
      </c>
      <c r="U46" s="31">
        <v>376.27500000000003</v>
      </c>
      <c r="V46" s="31">
        <v>344.98518518518517</v>
      </c>
      <c r="W46" s="31">
        <v>265.8862068965517</v>
      </c>
      <c r="X46" s="31">
        <v>224.1192307692308</v>
      </c>
      <c r="Y46" s="31">
        <v>247.22758620689658</v>
      </c>
      <c r="Z46" s="31">
        <v>212.43928571428572</v>
      </c>
      <c r="AA46" s="4">
        <f t="shared" si="0"/>
        <v>2817.550292619258</v>
      </c>
      <c r="AB46" s="32">
        <v>337</v>
      </c>
      <c r="AC46" s="17">
        <v>0.93611111111111112</v>
      </c>
      <c r="AD46" s="36">
        <v>0.96666666666666667</v>
      </c>
      <c r="AE46" s="36">
        <v>0.93333333333333335</v>
      </c>
      <c r="AF46" s="36">
        <v>0.9</v>
      </c>
      <c r="AG46" s="36">
        <v>0.93333333333333335</v>
      </c>
      <c r="AH46" s="36">
        <v>0.96666666666666667</v>
      </c>
      <c r="AI46" s="36">
        <v>0.96666666666666667</v>
      </c>
      <c r="AJ46" s="36">
        <v>0.93333333333333335</v>
      </c>
      <c r="AK46" s="36">
        <v>0.9</v>
      </c>
      <c r="AL46" s="36">
        <v>0.96666666666666667</v>
      </c>
      <c r="AM46" s="36">
        <v>0.8666666666666667</v>
      </c>
      <c r="AN46" s="36">
        <v>0.96666666666666667</v>
      </c>
      <c r="AO46" s="36">
        <v>0.93333333333333335</v>
      </c>
      <c r="AP46" s="33" t="str">
        <f t="shared" si="1"/>
        <v>&gt;=80%</v>
      </c>
      <c r="AQ46" s="55" t="str">
        <f t="shared" si="2"/>
        <v>&gt;=75%</v>
      </c>
      <c r="AR46" s="56" t="str">
        <f t="shared" si="3"/>
        <v>&gt;=50%</v>
      </c>
      <c r="AT46" s="121">
        <v>0.8</v>
      </c>
    </row>
    <row r="47" spans="1:46" ht="15.75" customHeight="1" x14ac:dyDescent="0.25">
      <c r="A47" s="2">
        <v>11150030</v>
      </c>
      <c r="B47" s="7" t="s">
        <v>26</v>
      </c>
      <c r="C47" s="3" t="s">
        <v>763</v>
      </c>
      <c r="D47" s="7" t="s">
        <v>763</v>
      </c>
      <c r="E47" s="7" t="s">
        <v>764</v>
      </c>
      <c r="F47" s="7">
        <v>1</v>
      </c>
      <c r="G47" s="7">
        <v>2</v>
      </c>
      <c r="H47" s="7">
        <v>-77.276944439999994</v>
      </c>
      <c r="I47" s="29">
        <v>8.5308333300000001</v>
      </c>
      <c r="J47" s="6" t="s">
        <v>1908</v>
      </c>
      <c r="K47" s="30">
        <v>29326</v>
      </c>
      <c r="L47" s="30"/>
      <c r="M47" s="7" t="s">
        <v>1911</v>
      </c>
      <c r="N47" s="29" t="s">
        <v>1910</v>
      </c>
      <c r="O47" s="31">
        <v>142.72413793103448</v>
      </c>
      <c r="P47" s="31">
        <v>66.36666666666666</v>
      </c>
      <c r="Q47" s="31">
        <v>148.4</v>
      </c>
      <c r="R47" s="31">
        <v>303.41379310344826</v>
      </c>
      <c r="S47" s="31">
        <v>362.33214285714286</v>
      </c>
      <c r="T47" s="31">
        <v>265.34482758620692</v>
      </c>
      <c r="U47" s="31">
        <v>337.48275862068965</v>
      </c>
      <c r="V47" s="31">
        <v>298.65517241379308</v>
      </c>
      <c r="W47" s="31">
        <v>251</v>
      </c>
      <c r="X47" s="31">
        <v>236.21428571428572</v>
      </c>
      <c r="Y47" s="31">
        <v>268.7</v>
      </c>
      <c r="Z47" s="31">
        <v>300.62333333333333</v>
      </c>
      <c r="AA47" s="4">
        <f t="shared" si="0"/>
        <v>2981.2571182266011</v>
      </c>
      <c r="AB47" s="32">
        <v>349</v>
      </c>
      <c r="AC47" s="17">
        <v>0.96944444444444444</v>
      </c>
      <c r="AD47" s="36">
        <v>0.96666666666666667</v>
      </c>
      <c r="AE47" s="36">
        <v>1</v>
      </c>
      <c r="AF47" s="36">
        <v>1</v>
      </c>
      <c r="AG47" s="36">
        <v>0.96666666666666667</v>
      </c>
      <c r="AH47" s="36">
        <v>0.93333333333333335</v>
      </c>
      <c r="AI47" s="36">
        <v>0.96666666666666667</v>
      </c>
      <c r="AJ47" s="36">
        <v>0.96666666666666667</v>
      </c>
      <c r="AK47" s="36">
        <v>0.96666666666666667</v>
      </c>
      <c r="AL47" s="36">
        <v>0.93333333333333335</v>
      </c>
      <c r="AM47" s="36">
        <v>0.93333333333333335</v>
      </c>
      <c r="AN47" s="36">
        <v>1</v>
      </c>
      <c r="AO47" s="36">
        <v>1</v>
      </c>
      <c r="AP47" s="33" t="str">
        <f t="shared" si="1"/>
        <v>&gt;=80%</v>
      </c>
      <c r="AQ47" s="55" t="str">
        <f t="shared" si="2"/>
        <v>&gt;=75%</v>
      </c>
      <c r="AR47" s="56" t="str">
        <f t="shared" si="3"/>
        <v>&gt;=50%</v>
      </c>
      <c r="AT47" s="121">
        <v>0.8</v>
      </c>
    </row>
    <row r="48" spans="1:46" ht="15.75" customHeight="1" x14ac:dyDescent="0.25">
      <c r="A48" s="2">
        <v>12010010</v>
      </c>
      <c r="B48" s="7" t="s">
        <v>26</v>
      </c>
      <c r="C48" s="3" t="s">
        <v>218</v>
      </c>
      <c r="D48" s="7" t="s">
        <v>219</v>
      </c>
      <c r="E48" s="7" t="s">
        <v>53</v>
      </c>
      <c r="F48" s="7">
        <v>1</v>
      </c>
      <c r="G48" s="7">
        <v>20</v>
      </c>
      <c r="H48" s="7">
        <v>-76.855277779999994</v>
      </c>
      <c r="I48" s="29">
        <v>7.76638889</v>
      </c>
      <c r="J48" s="6" t="s">
        <v>1908</v>
      </c>
      <c r="K48" s="30">
        <v>26313</v>
      </c>
      <c r="L48" s="30"/>
      <c r="M48" s="7" t="s">
        <v>1911</v>
      </c>
      <c r="N48" s="29" t="s">
        <v>1910</v>
      </c>
      <c r="O48" s="31">
        <v>148.03076923076924</v>
      </c>
      <c r="P48" s="31">
        <v>119.5925925925926</v>
      </c>
      <c r="Q48" s="31">
        <v>232.65517241379311</v>
      </c>
      <c r="R48" s="31">
        <v>391.06551724137933</v>
      </c>
      <c r="S48" s="31">
        <v>482.38571428571424</v>
      </c>
      <c r="T48" s="31">
        <v>465.87586206896549</v>
      </c>
      <c r="U48" s="31">
        <v>489.71071428571429</v>
      </c>
      <c r="V48" s="31">
        <v>387.74800000000005</v>
      </c>
      <c r="W48" s="31">
        <v>383.01379310344828</v>
      </c>
      <c r="X48" s="31">
        <v>293.416</v>
      </c>
      <c r="Y48" s="31">
        <v>350.62222222222221</v>
      </c>
      <c r="Z48" s="31">
        <v>332.55199999999996</v>
      </c>
      <c r="AA48" s="4">
        <f t="shared" si="0"/>
        <v>4076.6683574445992</v>
      </c>
      <c r="AB48" s="32">
        <v>327</v>
      </c>
      <c r="AC48" s="17">
        <v>0.90833333333333333</v>
      </c>
      <c r="AD48" s="36">
        <v>0.8666666666666667</v>
      </c>
      <c r="AE48" s="36">
        <v>0.9</v>
      </c>
      <c r="AF48" s="36">
        <v>0.96666666666666667</v>
      </c>
      <c r="AG48" s="36">
        <v>0.96666666666666667</v>
      </c>
      <c r="AH48" s="36">
        <v>0.93333333333333335</v>
      </c>
      <c r="AI48" s="36">
        <v>0.96666666666666667</v>
      </c>
      <c r="AJ48" s="36">
        <v>0.93333333333333335</v>
      </c>
      <c r="AK48" s="36">
        <v>0.83333333333333337</v>
      </c>
      <c r="AL48" s="36">
        <v>0.96666666666666667</v>
      </c>
      <c r="AM48" s="36">
        <v>0.83333333333333337</v>
      </c>
      <c r="AN48" s="36">
        <v>0.9</v>
      </c>
      <c r="AO48" s="36">
        <v>0.83333333333333337</v>
      </c>
      <c r="AP48" s="33" t="str">
        <f t="shared" si="1"/>
        <v>&gt;=80%</v>
      </c>
      <c r="AQ48" s="55" t="str">
        <f t="shared" si="2"/>
        <v>&gt;=75%</v>
      </c>
      <c r="AR48" s="56" t="str">
        <f t="shared" si="3"/>
        <v>&gt;=50%</v>
      </c>
      <c r="AT48" s="121">
        <v>0.8</v>
      </c>
    </row>
    <row r="49" spans="1:46" ht="15.75" customHeight="1" x14ac:dyDescent="0.25">
      <c r="A49" s="6">
        <v>12010030</v>
      </c>
      <c r="B49" s="7" t="s">
        <v>26</v>
      </c>
      <c r="C49" s="7" t="s">
        <v>109</v>
      </c>
      <c r="D49" s="7" t="s">
        <v>110</v>
      </c>
      <c r="E49" s="7" t="s">
        <v>53</v>
      </c>
      <c r="F49" s="7">
        <v>1</v>
      </c>
      <c r="G49" s="7">
        <v>18</v>
      </c>
      <c r="H49" s="7">
        <v>-76.7</v>
      </c>
      <c r="I49" s="29">
        <v>7.57</v>
      </c>
      <c r="J49" s="6" t="s">
        <v>1908</v>
      </c>
      <c r="K49" s="30">
        <v>27378</v>
      </c>
      <c r="L49" s="30"/>
      <c r="M49" s="7" t="s">
        <v>1911</v>
      </c>
      <c r="N49" s="29" t="s">
        <v>1910</v>
      </c>
      <c r="O49" s="31">
        <v>110.71428571428571</v>
      </c>
      <c r="P49" s="31">
        <v>71.142857142857139</v>
      </c>
      <c r="Q49" s="31">
        <v>127.67407407407407</v>
      </c>
      <c r="R49" s="31">
        <v>254.80689655172412</v>
      </c>
      <c r="S49" s="31">
        <v>387.7566666666666</v>
      </c>
      <c r="T49" s="31">
        <v>418.41034482758619</v>
      </c>
      <c r="U49" s="31">
        <v>393.00740740740741</v>
      </c>
      <c r="V49" s="31">
        <v>440.32333333333338</v>
      </c>
      <c r="W49" s="31">
        <v>417.94642857142856</v>
      </c>
      <c r="X49" s="31">
        <v>352.39285714285717</v>
      </c>
      <c r="Y49" s="31">
        <v>395.79285714285709</v>
      </c>
      <c r="Z49" s="31">
        <v>279.24137931034483</v>
      </c>
      <c r="AA49" s="4">
        <f t="shared" si="0"/>
        <v>3649.2093878854221</v>
      </c>
      <c r="AB49" s="32">
        <v>341</v>
      </c>
      <c r="AC49" s="17">
        <v>0.94722222222222219</v>
      </c>
      <c r="AD49" s="36">
        <v>0.93333333333333335</v>
      </c>
      <c r="AE49" s="36">
        <v>0.93333333333333335</v>
      </c>
      <c r="AF49" s="36">
        <v>0.9</v>
      </c>
      <c r="AG49" s="36">
        <v>0.96666666666666667</v>
      </c>
      <c r="AH49" s="36">
        <v>1</v>
      </c>
      <c r="AI49" s="36">
        <v>0.96666666666666667</v>
      </c>
      <c r="AJ49" s="36">
        <v>0.9</v>
      </c>
      <c r="AK49" s="36">
        <v>1</v>
      </c>
      <c r="AL49" s="36">
        <v>0.93333333333333335</v>
      </c>
      <c r="AM49" s="36">
        <v>0.93333333333333335</v>
      </c>
      <c r="AN49" s="36">
        <v>0.93333333333333335</v>
      </c>
      <c r="AO49" s="36">
        <v>0.96666666666666667</v>
      </c>
      <c r="AP49" s="33" t="str">
        <f t="shared" si="1"/>
        <v>&gt;=80%</v>
      </c>
      <c r="AQ49" s="55" t="str">
        <f t="shared" si="2"/>
        <v>&gt;=75%</v>
      </c>
      <c r="AR49" s="56" t="str">
        <f t="shared" si="3"/>
        <v>&gt;=50%</v>
      </c>
      <c r="AT49" s="121">
        <v>0.8</v>
      </c>
    </row>
    <row r="50" spans="1:46" ht="15.75" customHeight="1" x14ac:dyDescent="0.25">
      <c r="A50" s="6">
        <v>12010050</v>
      </c>
      <c r="B50" s="7" t="s">
        <v>26</v>
      </c>
      <c r="C50" s="7" t="s">
        <v>99</v>
      </c>
      <c r="D50" s="7" t="s">
        <v>98</v>
      </c>
      <c r="E50" s="7" t="s">
        <v>53</v>
      </c>
      <c r="F50" s="7">
        <v>1</v>
      </c>
      <c r="G50" s="7">
        <v>15</v>
      </c>
      <c r="H50" s="7">
        <v>-76.70305556000001</v>
      </c>
      <c r="I50" s="29">
        <v>7.8080555599999997</v>
      </c>
      <c r="J50" s="6" t="s">
        <v>1908</v>
      </c>
      <c r="K50" s="30">
        <v>28321</v>
      </c>
      <c r="L50" s="30"/>
      <c r="M50" s="7" t="s">
        <v>1911</v>
      </c>
      <c r="N50" s="29" t="s">
        <v>1910</v>
      </c>
      <c r="O50" s="31">
        <v>98.700000000000017</v>
      </c>
      <c r="P50" s="31">
        <v>66.107142857142861</v>
      </c>
      <c r="Q50" s="31">
        <v>124.44347826086955</v>
      </c>
      <c r="R50" s="31">
        <v>261.05</v>
      </c>
      <c r="S50" s="31">
        <v>300.39999999999998</v>
      </c>
      <c r="T50" s="31">
        <v>284.39523809523808</v>
      </c>
      <c r="U50" s="31">
        <v>280.90476190476193</v>
      </c>
      <c r="V50" s="31">
        <v>245.52631578947367</v>
      </c>
      <c r="W50" s="31">
        <v>297.32</v>
      </c>
      <c r="X50" s="31">
        <v>252.66666666666666</v>
      </c>
      <c r="Y50" s="31">
        <v>259.5333333333333</v>
      </c>
      <c r="Z50" s="31">
        <v>207.29523809523809</v>
      </c>
      <c r="AA50" s="4">
        <f t="shared" si="0"/>
        <v>2678.3421750027242</v>
      </c>
      <c r="AB50" s="32">
        <v>260</v>
      </c>
      <c r="AC50" s="17">
        <v>0.72222222222222221</v>
      </c>
      <c r="AD50" s="36">
        <v>0.8666666666666667</v>
      </c>
      <c r="AE50" s="36">
        <v>0.93333333333333335</v>
      </c>
      <c r="AF50" s="36">
        <v>0.76666666666666672</v>
      </c>
      <c r="AG50" s="36">
        <v>0.73333333333333328</v>
      </c>
      <c r="AH50" s="36">
        <v>0.66666666666666663</v>
      </c>
      <c r="AI50" s="36">
        <v>0.7</v>
      </c>
      <c r="AJ50" s="36">
        <v>0.7</v>
      </c>
      <c r="AK50" s="36">
        <v>0.6333333333333333</v>
      </c>
      <c r="AL50" s="36">
        <v>0.66666666666666663</v>
      </c>
      <c r="AM50" s="36">
        <v>0.6</v>
      </c>
      <c r="AN50" s="36">
        <v>0.7</v>
      </c>
      <c r="AO50" s="36">
        <v>0.7</v>
      </c>
      <c r="AP50" s="33" t="str">
        <f t="shared" si="1"/>
        <v>-</v>
      </c>
      <c r="AQ50" s="55" t="str">
        <f t="shared" si="2"/>
        <v>-</v>
      </c>
      <c r="AR50" s="56" t="str">
        <f t="shared" si="3"/>
        <v>&gt;=50%</v>
      </c>
      <c r="AT50" s="112" t="s">
        <v>5206</v>
      </c>
    </row>
    <row r="51" spans="1:46" ht="15.75" customHeight="1" x14ac:dyDescent="0.25">
      <c r="A51" s="6">
        <v>12010060</v>
      </c>
      <c r="B51" s="7" t="s">
        <v>26</v>
      </c>
      <c r="C51" s="7" t="s">
        <v>71</v>
      </c>
      <c r="D51" s="7" t="s">
        <v>70</v>
      </c>
      <c r="E51" s="7" t="s">
        <v>53</v>
      </c>
      <c r="F51" s="7">
        <v>1</v>
      </c>
      <c r="G51" s="7">
        <v>10</v>
      </c>
      <c r="H51" s="7">
        <v>-76.689166669999992</v>
      </c>
      <c r="I51" s="29">
        <v>7.8630555599999994</v>
      </c>
      <c r="J51" s="6" t="s">
        <v>1908</v>
      </c>
      <c r="K51" s="30">
        <v>27956</v>
      </c>
      <c r="L51" s="30"/>
      <c r="M51" s="7" t="s">
        <v>1911</v>
      </c>
      <c r="N51" s="29" t="s">
        <v>1910</v>
      </c>
      <c r="O51" s="31">
        <v>111.02800000000001</v>
      </c>
      <c r="P51" s="31">
        <v>72.292857142857144</v>
      </c>
      <c r="Q51" s="31">
        <v>129.06666666666666</v>
      </c>
      <c r="R51" s="31">
        <v>242.28695652173911</v>
      </c>
      <c r="S51" s="31">
        <v>322.67500000000001</v>
      </c>
      <c r="T51" s="31">
        <v>254.28888888888889</v>
      </c>
      <c r="U51" s="31">
        <v>298.05454545454546</v>
      </c>
      <c r="V51" s="31">
        <v>258.39999999999992</v>
      </c>
      <c r="W51" s="31">
        <v>281.57391304347829</v>
      </c>
      <c r="X51" s="31">
        <v>280.55217391304348</v>
      </c>
      <c r="Y51" s="31">
        <v>283.61818181818177</v>
      </c>
      <c r="Z51" s="31">
        <v>227.94399999999999</v>
      </c>
      <c r="AA51" s="4">
        <f t="shared" si="0"/>
        <v>2761.7811834494005</v>
      </c>
      <c r="AB51" s="32">
        <v>281</v>
      </c>
      <c r="AC51" s="17">
        <v>0.78055555555555556</v>
      </c>
      <c r="AD51" s="36">
        <v>0.83333333333333337</v>
      </c>
      <c r="AE51" s="36">
        <v>0.93333333333333335</v>
      </c>
      <c r="AF51" s="36">
        <v>0.9</v>
      </c>
      <c r="AG51" s="36">
        <v>0.76666666666666672</v>
      </c>
      <c r="AH51" s="36">
        <v>0.8</v>
      </c>
      <c r="AI51" s="36">
        <v>0.6</v>
      </c>
      <c r="AJ51" s="36">
        <v>0.73333333333333328</v>
      </c>
      <c r="AK51" s="36">
        <v>0.7</v>
      </c>
      <c r="AL51" s="36">
        <v>0.76666666666666672</v>
      </c>
      <c r="AM51" s="36">
        <v>0.76666666666666672</v>
      </c>
      <c r="AN51" s="36">
        <v>0.73333333333333328</v>
      </c>
      <c r="AO51" s="36">
        <v>0.83333333333333337</v>
      </c>
      <c r="AP51" s="33" t="str">
        <f t="shared" si="1"/>
        <v>-</v>
      </c>
      <c r="AQ51" s="55" t="str">
        <f t="shared" si="2"/>
        <v>-</v>
      </c>
      <c r="AR51" s="56" t="str">
        <f t="shared" si="3"/>
        <v>&gt;=50%</v>
      </c>
      <c r="AT51" s="112" t="s">
        <v>5206</v>
      </c>
    </row>
    <row r="52" spans="1:46" ht="15.75" customHeight="1" x14ac:dyDescent="0.25">
      <c r="A52" s="6">
        <v>12010070</v>
      </c>
      <c r="B52" s="7" t="s">
        <v>26</v>
      </c>
      <c r="C52" s="7" t="s">
        <v>69</v>
      </c>
      <c r="D52" s="7" t="s">
        <v>70</v>
      </c>
      <c r="E52" s="7" t="s">
        <v>53</v>
      </c>
      <c r="F52" s="7">
        <v>1</v>
      </c>
      <c r="G52" s="7">
        <v>18</v>
      </c>
      <c r="H52" s="7">
        <v>-76.647777779999998</v>
      </c>
      <c r="I52" s="29">
        <v>7.8844444400000002</v>
      </c>
      <c r="J52" s="6" t="s">
        <v>1908</v>
      </c>
      <c r="K52" s="30">
        <v>28321</v>
      </c>
      <c r="L52" s="30"/>
      <c r="M52" s="7" t="s">
        <v>1911</v>
      </c>
      <c r="N52" s="29" t="s">
        <v>1910</v>
      </c>
      <c r="O52" s="31">
        <v>93.813333333333333</v>
      </c>
      <c r="P52" s="31">
        <v>56.863333333333323</v>
      </c>
      <c r="Q52" s="31">
        <v>116.94642857142854</v>
      </c>
      <c r="R52" s="31">
        <v>224.08214285714286</v>
      </c>
      <c r="S52" s="31">
        <v>341.83846153846144</v>
      </c>
      <c r="T52" s="31">
        <v>252.28666666666666</v>
      </c>
      <c r="U52" s="31">
        <v>257.05555555555554</v>
      </c>
      <c r="V52" s="31">
        <v>243.52142857142852</v>
      </c>
      <c r="W52" s="31">
        <v>279.62500000000006</v>
      </c>
      <c r="X52" s="31">
        <v>264.2551724137931</v>
      </c>
      <c r="Y52" s="31">
        <v>257.38965517241388</v>
      </c>
      <c r="Z52" s="31">
        <v>221.8241379310345</v>
      </c>
      <c r="AA52" s="4">
        <f t="shared" si="0"/>
        <v>2609.5013159445916</v>
      </c>
      <c r="AB52" s="32">
        <v>342</v>
      </c>
      <c r="AC52" s="17">
        <v>0.95</v>
      </c>
      <c r="AD52" s="36">
        <v>1</v>
      </c>
      <c r="AE52" s="36">
        <v>1</v>
      </c>
      <c r="AF52" s="36">
        <v>0.93333333333333335</v>
      </c>
      <c r="AG52" s="36">
        <v>0.93333333333333335</v>
      </c>
      <c r="AH52" s="36">
        <v>0.8666666666666667</v>
      </c>
      <c r="AI52" s="36">
        <v>1</v>
      </c>
      <c r="AJ52" s="36">
        <v>0.9</v>
      </c>
      <c r="AK52" s="36">
        <v>0.93333333333333335</v>
      </c>
      <c r="AL52" s="36">
        <v>0.93333333333333335</v>
      </c>
      <c r="AM52" s="36">
        <v>0.96666666666666667</v>
      </c>
      <c r="AN52" s="36">
        <v>0.96666666666666667</v>
      </c>
      <c r="AO52" s="36">
        <v>0.96666666666666667</v>
      </c>
      <c r="AP52" s="33" t="str">
        <f t="shared" si="1"/>
        <v>&gt;=80%</v>
      </c>
      <c r="AQ52" s="55" t="str">
        <f t="shared" si="2"/>
        <v>&gt;=75%</v>
      </c>
      <c r="AR52" s="56" t="str">
        <f t="shared" si="3"/>
        <v>&gt;=50%</v>
      </c>
      <c r="AT52" s="121">
        <v>0.8</v>
      </c>
    </row>
    <row r="53" spans="1:46" ht="15.75" customHeight="1" x14ac:dyDescent="0.25">
      <c r="A53" s="6">
        <v>12010080</v>
      </c>
      <c r="B53" s="7" t="s">
        <v>26</v>
      </c>
      <c r="C53" s="7" t="s">
        <v>49</v>
      </c>
      <c r="D53" s="7" t="s">
        <v>98</v>
      </c>
      <c r="E53" s="7" t="s">
        <v>53</v>
      </c>
      <c r="F53" s="7">
        <v>1</v>
      </c>
      <c r="G53" s="7">
        <v>30</v>
      </c>
      <c r="H53" s="7">
        <v>-76.666666669999998</v>
      </c>
      <c r="I53" s="29">
        <v>7.75</v>
      </c>
      <c r="J53" s="6" t="s">
        <v>1890</v>
      </c>
      <c r="K53" s="30">
        <v>28321</v>
      </c>
      <c r="L53" s="30">
        <v>34439</v>
      </c>
      <c r="M53" s="7" t="s">
        <v>1911</v>
      </c>
      <c r="N53" s="29" t="s">
        <v>1910</v>
      </c>
      <c r="O53" s="31">
        <v>106.46666666666665</v>
      </c>
      <c r="P53" s="31">
        <v>33.424999999999997</v>
      </c>
      <c r="Q53" s="31">
        <v>93.066666666666677</v>
      </c>
      <c r="R53" s="31">
        <v>210.89999999999998</v>
      </c>
      <c r="S53" s="31">
        <v>306.25</v>
      </c>
      <c r="T53" s="31">
        <v>105</v>
      </c>
      <c r="U53" s="31">
        <v>164.29999999999998</v>
      </c>
      <c r="V53" s="31">
        <v>454</v>
      </c>
      <c r="W53" s="31">
        <v>183</v>
      </c>
      <c r="X53" s="31">
        <v>431.2</v>
      </c>
      <c r="Y53" s="31" t="s">
        <v>1930</v>
      </c>
      <c r="Z53" s="31">
        <v>290.09999999999997</v>
      </c>
      <c r="AA53" s="4">
        <f t="shared" si="0"/>
        <v>2377.708333333333</v>
      </c>
      <c r="AB53" s="32">
        <v>22</v>
      </c>
      <c r="AC53" s="17">
        <v>6.1111111111111109E-2</v>
      </c>
      <c r="AD53" s="36">
        <v>0.1</v>
      </c>
      <c r="AE53" s="36">
        <v>0.13333333333333333</v>
      </c>
      <c r="AF53" s="36">
        <v>0.1</v>
      </c>
      <c r="AG53" s="36">
        <v>0.1</v>
      </c>
      <c r="AH53" s="36">
        <v>6.6666666666666666E-2</v>
      </c>
      <c r="AI53" s="36">
        <v>3.3333333333333333E-2</v>
      </c>
      <c r="AJ53" s="36">
        <v>6.6666666666666666E-2</v>
      </c>
      <c r="AK53" s="36">
        <v>3.3333333333333333E-2</v>
      </c>
      <c r="AL53" s="36">
        <v>3.3333333333333333E-2</v>
      </c>
      <c r="AM53" s="36">
        <v>3.3333333333333333E-2</v>
      </c>
      <c r="AN53" s="36">
        <v>0</v>
      </c>
      <c r="AO53" s="36">
        <v>3.3333333333333333E-2</v>
      </c>
      <c r="AP53" s="33" t="str">
        <f t="shared" si="1"/>
        <v>-</v>
      </c>
      <c r="AQ53" s="55" t="str">
        <f t="shared" si="2"/>
        <v>-</v>
      </c>
      <c r="AR53" s="56" t="str">
        <f t="shared" si="3"/>
        <v>-</v>
      </c>
      <c r="AS53" s="34" t="s">
        <v>1890</v>
      </c>
      <c r="AT53" s="122" t="s">
        <v>5208</v>
      </c>
    </row>
    <row r="54" spans="1:46" ht="15.75" customHeight="1" x14ac:dyDescent="0.25">
      <c r="A54" s="6">
        <v>12010090</v>
      </c>
      <c r="B54" s="7" t="s">
        <v>26</v>
      </c>
      <c r="C54" s="7" t="s">
        <v>100</v>
      </c>
      <c r="D54" s="7" t="s">
        <v>98</v>
      </c>
      <c r="E54" s="7" t="s">
        <v>53</v>
      </c>
      <c r="F54" s="7">
        <v>1</v>
      </c>
      <c r="G54" s="7">
        <v>21</v>
      </c>
      <c r="H54" s="7">
        <v>-76.711888889999997</v>
      </c>
      <c r="I54" s="29">
        <v>7.7476666700000001</v>
      </c>
      <c r="J54" s="6" t="s">
        <v>1908</v>
      </c>
      <c r="K54" s="30">
        <v>28291</v>
      </c>
      <c r="L54" s="30"/>
      <c r="M54" s="7" t="s">
        <v>1911</v>
      </c>
      <c r="N54" s="29" t="s">
        <v>1910</v>
      </c>
      <c r="O54" s="31">
        <v>103.77999999999997</v>
      </c>
      <c r="P54" s="31">
        <v>62.478571428571435</v>
      </c>
      <c r="Q54" s="31">
        <v>137.00666666666666</v>
      </c>
      <c r="R54" s="31">
        <v>263.07586206896553</v>
      </c>
      <c r="S54" s="31">
        <v>345.07586206896548</v>
      </c>
      <c r="T54" s="31">
        <v>329.94666666666666</v>
      </c>
      <c r="U54" s="31">
        <v>296.67407407407404</v>
      </c>
      <c r="V54" s="31">
        <v>340.2448275862069</v>
      </c>
      <c r="W54" s="31">
        <v>312.32413793103444</v>
      </c>
      <c r="X54" s="31">
        <v>278.38965517241377</v>
      </c>
      <c r="Y54" s="31">
        <v>297.29642857142852</v>
      </c>
      <c r="Z54" s="31">
        <v>262.67333333333335</v>
      </c>
      <c r="AA54" s="4">
        <f t="shared" si="0"/>
        <v>3028.9660855683264</v>
      </c>
      <c r="AB54" s="32">
        <v>348</v>
      </c>
      <c r="AC54" s="17">
        <v>0.96666666666666667</v>
      </c>
      <c r="AD54" s="36">
        <v>1</v>
      </c>
      <c r="AE54" s="36">
        <v>0.93333333333333335</v>
      </c>
      <c r="AF54" s="36">
        <v>1</v>
      </c>
      <c r="AG54" s="36">
        <v>0.96666666666666667</v>
      </c>
      <c r="AH54" s="36">
        <v>0.96666666666666667</v>
      </c>
      <c r="AI54" s="36">
        <v>1</v>
      </c>
      <c r="AJ54" s="36">
        <v>0.9</v>
      </c>
      <c r="AK54" s="36">
        <v>0.96666666666666667</v>
      </c>
      <c r="AL54" s="36">
        <v>0.96666666666666667</v>
      </c>
      <c r="AM54" s="36">
        <v>0.96666666666666667</v>
      </c>
      <c r="AN54" s="36">
        <v>0.93333333333333335</v>
      </c>
      <c r="AO54" s="36">
        <v>1</v>
      </c>
      <c r="AP54" s="33" t="str">
        <f t="shared" si="1"/>
        <v>&gt;=80%</v>
      </c>
      <c r="AQ54" s="55" t="str">
        <f t="shared" si="2"/>
        <v>&gt;=75%</v>
      </c>
      <c r="AR54" s="56" t="str">
        <f t="shared" si="3"/>
        <v>&gt;=50%</v>
      </c>
      <c r="AT54" s="121">
        <v>0.8</v>
      </c>
    </row>
    <row r="55" spans="1:46" ht="15.75" customHeight="1" x14ac:dyDescent="0.25">
      <c r="A55" s="6">
        <v>12010100</v>
      </c>
      <c r="B55" s="7" t="s">
        <v>26</v>
      </c>
      <c r="C55" s="7" t="s">
        <v>220</v>
      </c>
      <c r="D55" s="7" t="s">
        <v>219</v>
      </c>
      <c r="E55" s="7" t="s">
        <v>53</v>
      </c>
      <c r="F55" s="7">
        <v>1</v>
      </c>
      <c r="G55" s="7">
        <v>10</v>
      </c>
      <c r="H55" s="7">
        <v>-76.617388890000001</v>
      </c>
      <c r="I55" s="29">
        <v>7.9455277799999999</v>
      </c>
      <c r="J55" s="6" t="s">
        <v>1908</v>
      </c>
      <c r="K55" s="30">
        <v>28321</v>
      </c>
      <c r="L55" s="30"/>
      <c r="M55" s="7" t="s">
        <v>1911</v>
      </c>
      <c r="N55" s="29" t="s">
        <v>1910</v>
      </c>
      <c r="O55" s="31">
        <v>95.86666666666666</v>
      </c>
      <c r="P55" s="31">
        <v>53.586206896551722</v>
      </c>
      <c r="Q55" s="31">
        <v>111.96428571428571</v>
      </c>
      <c r="R55" s="31">
        <v>258.63333333333333</v>
      </c>
      <c r="S55" s="31">
        <v>348.50344827586207</v>
      </c>
      <c r="T55" s="31">
        <v>248.85</v>
      </c>
      <c r="U55" s="31">
        <v>256.13793103448273</v>
      </c>
      <c r="V55" s="31">
        <v>290.17857142857144</v>
      </c>
      <c r="W55" s="31">
        <v>264.24444444444447</v>
      </c>
      <c r="X55" s="31">
        <v>269.02499999999998</v>
      </c>
      <c r="Y55" s="31">
        <v>264.04444444444442</v>
      </c>
      <c r="Z55" s="31">
        <v>209.34482758620689</v>
      </c>
      <c r="AA55" s="4">
        <f t="shared" si="0"/>
        <v>2670.3791598248495</v>
      </c>
      <c r="AB55" s="32">
        <v>342</v>
      </c>
      <c r="AC55" s="17">
        <v>0.95</v>
      </c>
      <c r="AD55" s="36">
        <v>1</v>
      </c>
      <c r="AE55" s="36">
        <v>0.96666666666666667</v>
      </c>
      <c r="AF55" s="36">
        <v>0.93333333333333335</v>
      </c>
      <c r="AG55" s="36">
        <v>1</v>
      </c>
      <c r="AH55" s="36">
        <v>0.96666666666666667</v>
      </c>
      <c r="AI55" s="36">
        <v>0.93333333333333335</v>
      </c>
      <c r="AJ55" s="36">
        <v>0.96666666666666667</v>
      </c>
      <c r="AK55" s="36">
        <v>0.93333333333333335</v>
      </c>
      <c r="AL55" s="36">
        <v>0.9</v>
      </c>
      <c r="AM55" s="36">
        <v>0.93333333333333335</v>
      </c>
      <c r="AN55" s="36">
        <v>0.9</v>
      </c>
      <c r="AO55" s="36">
        <v>0.96666666666666667</v>
      </c>
      <c r="AP55" s="33" t="str">
        <f t="shared" si="1"/>
        <v>&gt;=80%</v>
      </c>
      <c r="AQ55" s="55" t="str">
        <f t="shared" si="2"/>
        <v>&gt;=75%</v>
      </c>
      <c r="AR55" s="56" t="str">
        <f t="shared" si="3"/>
        <v>&gt;=50%</v>
      </c>
      <c r="AT55" s="121">
        <v>0.8</v>
      </c>
    </row>
    <row r="56" spans="1:46" ht="15.75" customHeight="1" x14ac:dyDescent="0.25">
      <c r="A56" s="6">
        <v>12010110</v>
      </c>
      <c r="B56" s="7" t="s">
        <v>26</v>
      </c>
      <c r="C56" s="7" t="s">
        <v>221</v>
      </c>
      <c r="D56" s="7" t="s">
        <v>219</v>
      </c>
      <c r="E56" s="7" t="s">
        <v>53</v>
      </c>
      <c r="F56" s="7">
        <v>1</v>
      </c>
      <c r="G56" s="7">
        <v>5</v>
      </c>
      <c r="H56" s="7">
        <v>-76.63852777999999</v>
      </c>
      <c r="I56" s="29">
        <v>7.98741667</v>
      </c>
      <c r="J56" s="6" t="s">
        <v>1908</v>
      </c>
      <c r="K56" s="30">
        <v>28321</v>
      </c>
      <c r="L56" s="30"/>
      <c r="M56" s="7" t="s">
        <v>1911</v>
      </c>
      <c r="N56" s="29" t="s">
        <v>1910</v>
      </c>
      <c r="O56" s="31">
        <v>73.803571428571431</v>
      </c>
      <c r="P56" s="31">
        <v>47.07931034482759</v>
      </c>
      <c r="Q56" s="31">
        <v>86.32857142857145</v>
      </c>
      <c r="R56" s="31">
        <v>208.87931034482762</v>
      </c>
      <c r="S56" s="31">
        <v>296.3518518518519</v>
      </c>
      <c r="T56" s="31">
        <v>231.24642857142857</v>
      </c>
      <c r="U56" s="31">
        <v>211.25555555555553</v>
      </c>
      <c r="V56" s="31">
        <v>250.95384615384611</v>
      </c>
      <c r="W56" s="31">
        <v>195.46</v>
      </c>
      <c r="X56" s="31">
        <v>222.72413793103445</v>
      </c>
      <c r="Y56" s="31">
        <v>222.19642857142858</v>
      </c>
      <c r="Z56" s="31">
        <v>167.43214285714285</v>
      </c>
      <c r="AA56" s="4">
        <f t="shared" si="0"/>
        <v>2213.711155039086</v>
      </c>
      <c r="AB56" s="32">
        <v>332</v>
      </c>
      <c r="AC56" s="17">
        <v>0.92222222222222228</v>
      </c>
      <c r="AD56" s="36">
        <v>0.93333333333333335</v>
      </c>
      <c r="AE56" s="36">
        <v>0.96666666666666667</v>
      </c>
      <c r="AF56" s="36">
        <v>0.93333333333333335</v>
      </c>
      <c r="AG56" s="36">
        <v>0.96666666666666667</v>
      </c>
      <c r="AH56" s="36">
        <v>0.9</v>
      </c>
      <c r="AI56" s="36">
        <v>0.93333333333333335</v>
      </c>
      <c r="AJ56" s="36">
        <v>0.9</v>
      </c>
      <c r="AK56" s="36">
        <v>0.8666666666666667</v>
      </c>
      <c r="AL56" s="36">
        <v>0.83333333333333337</v>
      </c>
      <c r="AM56" s="36">
        <v>0.96666666666666667</v>
      </c>
      <c r="AN56" s="36">
        <v>0.93333333333333335</v>
      </c>
      <c r="AO56" s="36">
        <v>0.93333333333333335</v>
      </c>
      <c r="AP56" s="33" t="str">
        <f t="shared" si="1"/>
        <v>&gt;=80%</v>
      </c>
      <c r="AQ56" s="55" t="str">
        <f t="shared" si="2"/>
        <v>&gt;=75%</v>
      </c>
      <c r="AR56" s="56" t="str">
        <f t="shared" si="3"/>
        <v>&gt;=50%</v>
      </c>
      <c r="AT56" s="121">
        <v>0.8</v>
      </c>
    </row>
    <row r="57" spans="1:46" ht="15.75" customHeight="1" x14ac:dyDescent="0.25">
      <c r="A57" s="6">
        <v>12010120</v>
      </c>
      <c r="B57" s="7" t="s">
        <v>26</v>
      </c>
      <c r="C57" s="7" t="s">
        <v>223</v>
      </c>
      <c r="D57" s="7" t="s">
        <v>219</v>
      </c>
      <c r="E57" s="7" t="s">
        <v>53</v>
      </c>
      <c r="F57" s="7">
        <v>1</v>
      </c>
      <c r="G57" s="7">
        <v>130</v>
      </c>
      <c r="H57" s="7">
        <v>-76.649083329999996</v>
      </c>
      <c r="I57" s="29">
        <v>7.9238333299999999</v>
      </c>
      <c r="J57" s="6" t="s">
        <v>1908</v>
      </c>
      <c r="K57" s="30">
        <v>28321</v>
      </c>
      <c r="L57" s="30"/>
      <c r="M57" s="7" t="s">
        <v>1911</v>
      </c>
      <c r="N57" s="29" t="s">
        <v>1910</v>
      </c>
      <c r="O57" s="31">
        <v>89.86666666666666</v>
      </c>
      <c r="P57" s="31">
        <v>58.6</v>
      </c>
      <c r="Q57" s="31">
        <v>110.26666666666667</v>
      </c>
      <c r="R57" s="31">
        <v>246.97241379310344</v>
      </c>
      <c r="S57" s="31">
        <v>336.12666666666667</v>
      </c>
      <c r="T57" s="31">
        <v>281.67241379310343</v>
      </c>
      <c r="U57" s="31">
        <v>273.148275862069</v>
      </c>
      <c r="V57" s="31">
        <v>290.55172413793105</v>
      </c>
      <c r="W57" s="31">
        <v>260.62068965517244</v>
      </c>
      <c r="X57" s="31">
        <v>285.10344827586209</v>
      </c>
      <c r="Y57" s="31">
        <v>285.73333333333335</v>
      </c>
      <c r="Z57" s="31">
        <v>204.64285714285714</v>
      </c>
      <c r="AA57" s="4">
        <f t="shared" si="0"/>
        <v>2723.3051559934324</v>
      </c>
      <c r="AB57" s="32">
        <v>352</v>
      </c>
      <c r="AC57" s="17">
        <v>0.97777777777777775</v>
      </c>
      <c r="AD57" s="36">
        <v>1</v>
      </c>
      <c r="AE57" s="36">
        <v>1</v>
      </c>
      <c r="AF57" s="36">
        <v>1</v>
      </c>
      <c r="AG57" s="36">
        <v>0.96666666666666667</v>
      </c>
      <c r="AH57" s="36">
        <v>1</v>
      </c>
      <c r="AI57" s="36">
        <v>0.96666666666666667</v>
      </c>
      <c r="AJ57" s="36">
        <v>0.96666666666666667</v>
      </c>
      <c r="AK57" s="36">
        <v>0.96666666666666667</v>
      </c>
      <c r="AL57" s="36">
        <v>0.96666666666666667</v>
      </c>
      <c r="AM57" s="36">
        <v>0.96666666666666667</v>
      </c>
      <c r="AN57" s="36">
        <v>1</v>
      </c>
      <c r="AO57" s="36">
        <v>0.93333333333333335</v>
      </c>
      <c r="AP57" s="33" t="str">
        <f t="shared" si="1"/>
        <v>&gt;=80%</v>
      </c>
      <c r="AQ57" s="55" t="str">
        <f t="shared" si="2"/>
        <v>&gt;=75%</v>
      </c>
      <c r="AR57" s="56" t="str">
        <f t="shared" si="3"/>
        <v>&gt;=50%</v>
      </c>
      <c r="AT57" s="121">
        <v>0.8</v>
      </c>
    </row>
    <row r="58" spans="1:46" ht="15.75" customHeight="1" x14ac:dyDescent="0.25">
      <c r="A58" s="6">
        <v>12010160</v>
      </c>
      <c r="B58" s="7" t="s">
        <v>54</v>
      </c>
      <c r="C58" s="7" t="s">
        <v>1942</v>
      </c>
      <c r="D58" s="7" t="s">
        <v>70</v>
      </c>
      <c r="E58" s="7" t="s">
        <v>53</v>
      </c>
      <c r="F58" s="7">
        <v>1</v>
      </c>
      <c r="G58" s="7">
        <v>100</v>
      </c>
      <c r="H58" s="7">
        <v>-76.599999999999994</v>
      </c>
      <c r="I58" s="29">
        <v>7.8666666699999999</v>
      </c>
      <c r="J58" s="6" t="s">
        <v>1890</v>
      </c>
      <c r="K58" s="30">
        <v>30909</v>
      </c>
      <c r="L58" s="30">
        <v>35779</v>
      </c>
      <c r="M58" s="7" t="s">
        <v>1911</v>
      </c>
      <c r="N58" s="29" t="s">
        <v>1910</v>
      </c>
      <c r="O58" s="31">
        <v>105.34285714285714</v>
      </c>
      <c r="P58" s="31">
        <v>77.357142857142861</v>
      </c>
      <c r="Q58" s="31">
        <v>130.1</v>
      </c>
      <c r="R58" s="31">
        <v>197.94</v>
      </c>
      <c r="S58" s="31">
        <v>336.88333333333338</v>
      </c>
      <c r="T58" s="31">
        <v>289.28000000000003</v>
      </c>
      <c r="U58" s="31">
        <v>263.34000000000003</v>
      </c>
      <c r="V58" s="31">
        <v>235.36000000000004</v>
      </c>
      <c r="W58" s="31">
        <v>241.76666666666665</v>
      </c>
      <c r="X58" s="31">
        <v>316.10000000000002</v>
      </c>
      <c r="Y58" s="31">
        <v>334.91666666666669</v>
      </c>
      <c r="Z58" s="31">
        <v>189.43333333333331</v>
      </c>
      <c r="AA58" s="4">
        <f t="shared" si="0"/>
        <v>2717.82</v>
      </c>
      <c r="AB58" s="32">
        <v>70</v>
      </c>
      <c r="AC58" s="17">
        <v>0.19444444444444445</v>
      </c>
      <c r="AD58" s="36">
        <v>0.23333333333333334</v>
      </c>
      <c r="AE58" s="36">
        <v>0.23333333333333334</v>
      </c>
      <c r="AF58" s="36">
        <v>0.2</v>
      </c>
      <c r="AG58" s="36">
        <v>0.16666666666666666</v>
      </c>
      <c r="AH58" s="36">
        <v>0.2</v>
      </c>
      <c r="AI58" s="36">
        <v>0.16666666666666666</v>
      </c>
      <c r="AJ58" s="36">
        <v>0.16666666666666666</v>
      </c>
      <c r="AK58" s="36">
        <v>0.16666666666666666</v>
      </c>
      <c r="AL58" s="36">
        <v>0.2</v>
      </c>
      <c r="AM58" s="36">
        <v>0.2</v>
      </c>
      <c r="AN58" s="36">
        <v>0.2</v>
      </c>
      <c r="AO58" s="36">
        <v>0.2</v>
      </c>
      <c r="AP58" s="33" t="str">
        <f t="shared" si="1"/>
        <v>-</v>
      </c>
      <c r="AQ58" s="55" t="str">
        <f t="shared" si="2"/>
        <v>-</v>
      </c>
      <c r="AR58" s="56" t="str">
        <f t="shared" si="3"/>
        <v>-</v>
      </c>
      <c r="AS58" s="34" t="s">
        <v>1890</v>
      </c>
      <c r="AT58" s="122" t="s">
        <v>5208</v>
      </c>
    </row>
    <row r="59" spans="1:46" ht="15.75" customHeight="1" x14ac:dyDescent="0.25">
      <c r="A59" s="6">
        <v>12010170</v>
      </c>
      <c r="B59" s="7" t="s">
        <v>54</v>
      </c>
      <c r="C59" s="7" t="s">
        <v>1943</v>
      </c>
      <c r="D59" s="7" t="s">
        <v>219</v>
      </c>
      <c r="E59" s="7" t="s">
        <v>53</v>
      </c>
      <c r="F59" s="7">
        <v>1</v>
      </c>
      <c r="G59" s="7">
        <v>23</v>
      </c>
      <c r="H59" s="7">
        <v>-76.689555560000002</v>
      </c>
      <c r="I59" s="29">
        <v>7.4603333300000001</v>
      </c>
      <c r="J59" s="6" t="s">
        <v>1908</v>
      </c>
      <c r="K59" s="30">
        <v>33312</v>
      </c>
      <c r="L59" s="30"/>
      <c r="M59" s="7" t="s">
        <v>1911</v>
      </c>
      <c r="N59" s="29" t="s">
        <v>1910</v>
      </c>
      <c r="O59" s="31">
        <v>124.90000000000002</v>
      </c>
      <c r="P59" s="31">
        <v>48.999999999999993</v>
      </c>
      <c r="Q59" s="31">
        <v>130.27142857142857</v>
      </c>
      <c r="R59" s="31">
        <v>290.00526315789472</v>
      </c>
      <c r="S59" s="31">
        <v>413.85714285714283</v>
      </c>
      <c r="T59" s="31">
        <v>426.03888888888895</v>
      </c>
      <c r="U59" s="31">
        <v>394.61500000000001</v>
      </c>
      <c r="V59" s="31">
        <v>412.3549999999999</v>
      </c>
      <c r="W59" s="31">
        <v>448.61499999999995</v>
      </c>
      <c r="X59" s="31">
        <v>399.97499999999997</v>
      </c>
      <c r="Y59" s="31">
        <v>415.82105263157894</v>
      </c>
      <c r="Z59" s="31">
        <v>337.35238095238094</v>
      </c>
      <c r="AA59" s="4">
        <f t="shared" si="0"/>
        <v>3842.8061570593145</v>
      </c>
      <c r="AB59" s="32">
        <v>238</v>
      </c>
      <c r="AC59" s="17">
        <v>0.66111111111111109</v>
      </c>
      <c r="AD59" s="36">
        <v>0.6333333333333333</v>
      </c>
      <c r="AE59" s="36">
        <v>0.66666666666666663</v>
      </c>
      <c r="AF59" s="36">
        <v>0.7</v>
      </c>
      <c r="AG59" s="36">
        <v>0.6333333333333333</v>
      </c>
      <c r="AH59" s="36">
        <v>0.7</v>
      </c>
      <c r="AI59" s="36">
        <v>0.6</v>
      </c>
      <c r="AJ59" s="36">
        <v>0.66666666666666663</v>
      </c>
      <c r="AK59" s="36">
        <v>0.66666666666666663</v>
      </c>
      <c r="AL59" s="36">
        <v>0.66666666666666663</v>
      </c>
      <c r="AM59" s="36">
        <v>0.66666666666666663</v>
      </c>
      <c r="AN59" s="36">
        <v>0.6333333333333333</v>
      </c>
      <c r="AO59" s="36">
        <v>0.7</v>
      </c>
      <c r="AP59" s="33" t="str">
        <f t="shared" si="1"/>
        <v>-</v>
      </c>
      <c r="AQ59" s="55" t="str">
        <f t="shared" si="2"/>
        <v>-</v>
      </c>
      <c r="AR59" s="56" t="str">
        <f t="shared" si="3"/>
        <v>&gt;=50%</v>
      </c>
      <c r="AT59" s="122" t="s">
        <v>5208</v>
      </c>
    </row>
    <row r="60" spans="1:46" ht="15.75" customHeight="1" x14ac:dyDescent="0.25">
      <c r="A60" s="6">
        <v>12010180</v>
      </c>
      <c r="B60" s="7" t="s">
        <v>54</v>
      </c>
      <c r="C60" s="7" t="s">
        <v>1944</v>
      </c>
      <c r="D60" s="7" t="s">
        <v>219</v>
      </c>
      <c r="E60" s="7" t="s">
        <v>53</v>
      </c>
      <c r="F60" s="7">
        <v>1</v>
      </c>
      <c r="G60" s="7">
        <v>150</v>
      </c>
      <c r="H60" s="7">
        <v>-76.583333329999988</v>
      </c>
      <c r="I60" s="29">
        <v>7.95</v>
      </c>
      <c r="J60" s="6" t="s">
        <v>1890</v>
      </c>
      <c r="K60" s="30">
        <v>30909</v>
      </c>
      <c r="L60" s="30">
        <v>35718</v>
      </c>
      <c r="M60" s="7" t="s">
        <v>1911</v>
      </c>
      <c r="N60" s="29" t="s">
        <v>1910</v>
      </c>
      <c r="O60" s="31">
        <v>123.91666666666667</v>
      </c>
      <c r="P60" s="31">
        <v>53.783333333333331</v>
      </c>
      <c r="Q60" s="31">
        <v>110.03333333333335</v>
      </c>
      <c r="R60" s="31">
        <v>162.97999999999999</v>
      </c>
      <c r="S60" s="31">
        <v>307.03333333333336</v>
      </c>
      <c r="T60" s="31">
        <v>248.28333333333333</v>
      </c>
      <c r="U60" s="31">
        <v>211.68</v>
      </c>
      <c r="V60" s="31">
        <v>302.08000000000004</v>
      </c>
      <c r="W60" s="31">
        <v>241.14999999999998</v>
      </c>
      <c r="X60" s="31">
        <v>259</v>
      </c>
      <c r="Y60" s="31">
        <v>362</v>
      </c>
      <c r="Z60" s="31">
        <v>214.1</v>
      </c>
      <c r="AA60" s="4">
        <f t="shared" si="0"/>
        <v>2596.04</v>
      </c>
      <c r="AB60" s="32">
        <v>58</v>
      </c>
      <c r="AC60" s="17">
        <v>0.16111111111111112</v>
      </c>
      <c r="AD60" s="36">
        <v>0.2</v>
      </c>
      <c r="AE60" s="36">
        <v>0.2</v>
      </c>
      <c r="AF60" s="36">
        <v>0.2</v>
      </c>
      <c r="AG60" s="36">
        <v>0.16666666666666666</v>
      </c>
      <c r="AH60" s="36">
        <v>0.1</v>
      </c>
      <c r="AI60" s="36">
        <v>0.2</v>
      </c>
      <c r="AJ60" s="36">
        <v>0.16666666666666666</v>
      </c>
      <c r="AK60" s="36">
        <v>0.16666666666666666</v>
      </c>
      <c r="AL60" s="36">
        <v>0.13333333333333333</v>
      </c>
      <c r="AM60" s="36">
        <v>0.2</v>
      </c>
      <c r="AN60" s="36">
        <v>0.1</v>
      </c>
      <c r="AO60" s="36">
        <v>0.1</v>
      </c>
      <c r="AP60" s="33" t="str">
        <f t="shared" si="1"/>
        <v>-</v>
      </c>
      <c r="AQ60" s="55" t="str">
        <f t="shared" si="2"/>
        <v>-</v>
      </c>
      <c r="AR60" s="56" t="str">
        <f t="shared" si="3"/>
        <v>-</v>
      </c>
      <c r="AS60" s="34" t="s">
        <v>1890</v>
      </c>
      <c r="AT60" s="122" t="s">
        <v>5208</v>
      </c>
    </row>
    <row r="61" spans="1:46" ht="15.75" customHeight="1" x14ac:dyDescent="0.25">
      <c r="A61" s="6">
        <v>12015010</v>
      </c>
      <c r="B61" s="7" t="s">
        <v>56</v>
      </c>
      <c r="C61" s="7" t="s">
        <v>1945</v>
      </c>
      <c r="D61" s="7" t="s">
        <v>1946</v>
      </c>
      <c r="E61" s="7" t="s">
        <v>53</v>
      </c>
      <c r="F61" s="7">
        <v>1</v>
      </c>
      <c r="G61" s="7">
        <v>132</v>
      </c>
      <c r="H61" s="7">
        <v>-76.486027780000001</v>
      </c>
      <c r="I61" s="29">
        <v>7.3346666699999998</v>
      </c>
      <c r="J61" s="6" t="s">
        <v>1908</v>
      </c>
      <c r="K61" s="30">
        <v>26373</v>
      </c>
      <c r="L61" s="30"/>
      <c r="M61" s="7" t="s">
        <v>1911</v>
      </c>
      <c r="N61" s="29" t="s">
        <v>1910</v>
      </c>
      <c r="O61" s="31">
        <v>194.60666666666665</v>
      </c>
      <c r="P61" s="31">
        <v>117.61666666666667</v>
      </c>
      <c r="Q61" s="31">
        <v>212.26923076923077</v>
      </c>
      <c r="R61" s="31">
        <v>364.63846153846146</v>
      </c>
      <c r="S61" s="31">
        <v>606.2461538461539</v>
      </c>
      <c r="T61" s="31">
        <v>626.56111111111113</v>
      </c>
      <c r="U61" s="31">
        <v>494.89999999999992</v>
      </c>
      <c r="V61" s="31">
        <v>617.13333333333333</v>
      </c>
      <c r="W61" s="31">
        <v>582.97333333333324</v>
      </c>
      <c r="X61" s="31">
        <v>733.56153846153859</v>
      </c>
      <c r="Y61" s="31">
        <v>715.86363636363626</v>
      </c>
      <c r="Z61" s="31">
        <v>363.62727272727267</v>
      </c>
      <c r="AA61" s="4">
        <f t="shared" si="0"/>
        <v>5629.9974048174045</v>
      </c>
      <c r="AB61" s="32">
        <v>162</v>
      </c>
      <c r="AC61" s="17">
        <v>0.45</v>
      </c>
      <c r="AD61" s="36">
        <v>0.5</v>
      </c>
      <c r="AE61" s="36">
        <v>0.4</v>
      </c>
      <c r="AF61" s="36">
        <v>0.43333333333333335</v>
      </c>
      <c r="AG61" s="36">
        <v>0.43333333333333335</v>
      </c>
      <c r="AH61" s="36">
        <v>0.43333333333333335</v>
      </c>
      <c r="AI61" s="36">
        <v>0.6</v>
      </c>
      <c r="AJ61" s="36">
        <v>0.43333333333333335</v>
      </c>
      <c r="AK61" s="36">
        <v>0.5</v>
      </c>
      <c r="AL61" s="36">
        <v>0.5</v>
      </c>
      <c r="AM61" s="36">
        <v>0.43333333333333335</v>
      </c>
      <c r="AN61" s="36">
        <v>0.36666666666666664</v>
      </c>
      <c r="AO61" s="36">
        <v>0.36666666666666664</v>
      </c>
      <c r="AP61" s="33" t="str">
        <f t="shared" si="1"/>
        <v>-</v>
      </c>
      <c r="AQ61" s="55" t="str">
        <f t="shared" si="2"/>
        <v>-</v>
      </c>
      <c r="AR61" s="56" t="str">
        <f t="shared" si="3"/>
        <v>-</v>
      </c>
      <c r="AT61" s="122" t="s">
        <v>5208</v>
      </c>
    </row>
    <row r="62" spans="1:46" ht="15.75" customHeight="1" x14ac:dyDescent="0.25">
      <c r="A62" s="6">
        <v>12015020</v>
      </c>
      <c r="B62" s="7" t="s">
        <v>72</v>
      </c>
      <c r="C62" s="7" t="s">
        <v>73</v>
      </c>
      <c r="D62" s="7" t="s">
        <v>70</v>
      </c>
      <c r="E62" s="7" t="s">
        <v>53</v>
      </c>
      <c r="F62" s="7">
        <v>1</v>
      </c>
      <c r="G62" s="7">
        <v>43</v>
      </c>
      <c r="H62" s="7">
        <v>-76.65133333</v>
      </c>
      <c r="I62" s="29">
        <v>7.8259166699999998</v>
      </c>
      <c r="J62" s="6" t="s">
        <v>1908</v>
      </c>
      <c r="K62" s="30">
        <v>28352</v>
      </c>
      <c r="L62" s="30"/>
      <c r="M62" s="7" t="s">
        <v>1911</v>
      </c>
      <c r="N62" s="29" t="s">
        <v>1910</v>
      </c>
      <c r="O62" s="31">
        <v>100.75185185185184</v>
      </c>
      <c r="P62" s="31">
        <v>62.803846153846138</v>
      </c>
      <c r="Q62" s="31">
        <v>111.89310344827587</v>
      </c>
      <c r="R62" s="31">
        <v>268.02307692307687</v>
      </c>
      <c r="S62" s="31">
        <v>357.7</v>
      </c>
      <c r="T62" s="31">
        <v>265.92692307692312</v>
      </c>
      <c r="U62" s="31">
        <v>257.17500000000001</v>
      </c>
      <c r="V62" s="31">
        <v>247.92499999999995</v>
      </c>
      <c r="W62" s="31">
        <v>321.6785714285715</v>
      </c>
      <c r="X62" s="31">
        <v>274.4703703703704</v>
      </c>
      <c r="Y62" s="31">
        <v>302.10370370370362</v>
      </c>
      <c r="Z62" s="31">
        <v>242.73461538461535</v>
      </c>
      <c r="AA62" s="4">
        <f t="shared" si="0"/>
        <v>2813.1860623412344</v>
      </c>
      <c r="AB62" s="32">
        <v>321</v>
      </c>
      <c r="AC62" s="17">
        <v>0.89166666666666672</v>
      </c>
      <c r="AD62" s="36">
        <v>0.9</v>
      </c>
      <c r="AE62" s="36">
        <v>0.8666666666666667</v>
      </c>
      <c r="AF62" s="36">
        <v>0.96666666666666667</v>
      </c>
      <c r="AG62" s="36">
        <v>0.8666666666666667</v>
      </c>
      <c r="AH62" s="36">
        <v>0.76666666666666672</v>
      </c>
      <c r="AI62" s="36">
        <v>0.8666666666666667</v>
      </c>
      <c r="AJ62" s="36">
        <v>0.93333333333333335</v>
      </c>
      <c r="AK62" s="36">
        <v>0.93333333333333335</v>
      </c>
      <c r="AL62" s="36">
        <v>0.93333333333333335</v>
      </c>
      <c r="AM62" s="36">
        <v>0.9</v>
      </c>
      <c r="AN62" s="36">
        <v>0.9</v>
      </c>
      <c r="AO62" s="36">
        <v>0.8666666666666667</v>
      </c>
      <c r="AP62" s="33" t="str">
        <f t="shared" si="1"/>
        <v>-</v>
      </c>
      <c r="AQ62" s="55" t="str">
        <f t="shared" si="2"/>
        <v>&gt;=75%</v>
      </c>
      <c r="AR62" s="56" t="str">
        <f t="shared" si="3"/>
        <v>&gt;=50%</v>
      </c>
      <c r="AT62" s="112" t="s">
        <v>5206</v>
      </c>
    </row>
    <row r="63" spans="1:46" ht="15.75" customHeight="1" x14ac:dyDescent="0.25">
      <c r="A63" s="6">
        <v>12015050</v>
      </c>
      <c r="B63" s="7" t="s">
        <v>56</v>
      </c>
      <c r="C63" s="7" t="s">
        <v>1947</v>
      </c>
      <c r="D63" s="7" t="s">
        <v>219</v>
      </c>
      <c r="E63" s="7" t="s">
        <v>53</v>
      </c>
      <c r="F63" s="7">
        <v>1</v>
      </c>
      <c r="G63" s="7">
        <v>20</v>
      </c>
      <c r="H63" s="7">
        <v>-76.633333329999999</v>
      </c>
      <c r="I63" s="29">
        <v>7.9166666699999997</v>
      </c>
      <c r="J63" s="6" t="s">
        <v>1890</v>
      </c>
      <c r="K63" s="30">
        <v>30209</v>
      </c>
      <c r="L63" s="30">
        <v>33953</v>
      </c>
      <c r="M63" s="7" t="s">
        <v>1911</v>
      </c>
      <c r="N63" s="29" t="s">
        <v>1910</v>
      </c>
      <c r="O63" s="31">
        <v>41.8</v>
      </c>
      <c r="P63" s="31">
        <v>19.2</v>
      </c>
      <c r="Q63" s="31" t="s">
        <v>1930</v>
      </c>
      <c r="R63" s="31">
        <v>216.7</v>
      </c>
      <c r="S63" s="31" t="s">
        <v>1930</v>
      </c>
      <c r="T63" s="31" t="s">
        <v>1930</v>
      </c>
      <c r="U63" s="31" t="s">
        <v>1930</v>
      </c>
      <c r="V63" s="31" t="s">
        <v>1930</v>
      </c>
      <c r="W63" s="31">
        <v>236.00000000000003</v>
      </c>
      <c r="X63" s="31" t="s">
        <v>1930</v>
      </c>
      <c r="Y63" s="31" t="s">
        <v>1930</v>
      </c>
      <c r="Z63" s="31" t="s">
        <v>1930</v>
      </c>
      <c r="AA63" s="4">
        <f t="shared" si="0"/>
        <v>513.70000000000005</v>
      </c>
      <c r="AB63" s="32">
        <v>4</v>
      </c>
      <c r="AC63" s="17">
        <v>1.1111111111111112E-2</v>
      </c>
      <c r="AD63" s="36">
        <v>3.3333333333333333E-2</v>
      </c>
      <c r="AE63" s="36">
        <v>3.3333333333333333E-2</v>
      </c>
      <c r="AF63" s="36">
        <v>0</v>
      </c>
      <c r="AG63" s="36">
        <v>3.3333333333333333E-2</v>
      </c>
      <c r="AH63" s="36">
        <v>0</v>
      </c>
      <c r="AI63" s="36">
        <v>0</v>
      </c>
      <c r="AJ63" s="36">
        <v>0</v>
      </c>
      <c r="AK63" s="36">
        <v>0</v>
      </c>
      <c r="AL63" s="36">
        <v>3.3333333333333333E-2</v>
      </c>
      <c r="AM63" s="36">
        <v>0</v>
      </c>
      <c r="AN63" s="36">
        <v>0</v>
      </c>
      <c r="AO63" s="36">
        <v>0</v>
      </c>
      <c r="AP63" s="33" t="str">
        <f t="shared" si="1"/>
        <v>-</v>
      </c>
      <c r="AQ63" s="55" t="str">
        <f t="shared" si="2"/>
        <v>-</v>
      </c>
      <c r="AR63" s="56" t="str">
        <f t="shared" si="3"/>
        <v>-</v>
      </c>
      <c r="AS63" s="34" t="s">
        <v>1890</v>
      </c>
      <c r="AT63" s="122" t="s">
        <v>5208</v>
      </c>
    </row>
    <row r="64" spans="1:46" ht="15.75" customHeight="1" x14ac:dyDescent="0.25">
      <c r="A64" s="6">
        <v>12015060</v>
      </c>
      <c r="B64" s="7" t="s">
        <v>56</v>
      </c>
      <c r="C64" s="7" t="s">
        <v>1948</v>
      </c>
      <c r="D64" s="7" t="s">
        <v>98</v>
      </c>
      <c r="E64" s="7" t="s">
        <v>53</v>
      </c>
      <c r="F64" s="7">
        <v>1</v>
      </c>
      <c r="G64" s="7">
        <v>39</v>
      </c>
      <c r="H64" s="7">
        <v>-76.67</v>
      </c>
      <c r="I64" s="29">
        <v>7.77</v>
      </c>
      <c r="J64" s="6" t="s">
        <v>1908</v>
      </c>
      <c r="K64" s="30">
        <v>30178</v>
      </c>
      <c r="L64" s="30"/>
      <c r="M64" s="35" t="s">
        <v>1909</v>
      </c>
      <c r="N64" s="29" t="s">
        <v>1910</v>
      </c>
      <c r="O64" s="31">
        <v>105.66521739130434</v>
      </c>
      <c r="P64" s="31">
        <v>83.260869565217391</v>
      </c>
      <c r="Q64" s="31">
        <v>125.705</v>
      </c>
      <c r="R64" s="31">
        <v>270.15238095238095</v>
      </c>
      <c r="S64" s="31">
        <v>321.58095238095234</v>
      </c>
      <c r="T64" s="31">
        <v>300.14999999999998</v>
      </c>
      <c r="U64" s="31">
        <v>311.065</v>
      </c>
      <c r="V64" s="31">
        <v>290.78888888888889</v>
      </c>
      <c r="W64" s="31">
        <v>310.59000000000003</v>
      </c>
      <c r="X64" s="31">
        <v>270.54210526315791</v>
      </c>
      <c r="Y64" s="31">
        <v>310.12857142857149</v>
      </c>
      <c r="Z64" s="31">
        <v>240.33125000000001</v>
      </c>
      <c r="AA64" s="4">
        <f t="shared" si="0"/>
        <v>2939.9602358704733</v>
      </c>
      <c r="AB64" s="32">
        <v>242</v>
      </c>
      <c r="AC64" s="17">
        <v>0.67222222222222228</v>
      </c>
      <c r="AD64" s="36">
        <v>0.76666666666666672</v>
      </c>
      <c r="AE64" s="36">
        <v>0.76666666666666672</v>
      </c>
      <c r="AF64" s="36">
        <v>0.66666666666666663</v>
      </c>
      <c r="AG64" s="36">
        <v>0.7</v>
      </c>
      <c r="AH64" s="36">
        <v>0.7</v>
      </c>
      <c r="AI64" s="36">
        <v>0.66666666666666663</v>
      </c>
      <c r="AJ64" s="36">
        <v>0.66666666666666663</v>
      </c>
      <c r="AK64" s="36">
        <v>0.6</v>
      </c>
      <c r="AL64" s="36">
        <v>0.66666666666666663</v>
      </c>
      <c r="AM64" s="36">
        <v>0.6333333333333333</v>
      </c>
      <c r="AN64" s="36">
        <v>0.7</v>
      </c>
      <c r="AO64" s="36">
        <v>0.53333333333333333</v>
      </c>
      <c r="AP64" s="33" t="str">
        <f t="shared" si="1"/>
        <v>-</v>
      </c>
      <c r="AQ64" s="55" t="str">
        <f t="shared" si="2"/>
        <v>-</v>
      </c>
      <c r="AR64" s="56" t="str">
        <f t="shared" si="3"/>
        <v>&gt;=50%</v>
      </c>
      <c r="AS64" s="34" t="s">
        <v>1889</v>
      </c>
      <c r="AT64" s="122" t="s">
        <v>5208</v>
      </c>
    </row>
    <row r="65" spans="1:46" ht="15.75" customHeight="1" x14ac:dyDescent="0.25">
      <c r="A65" s="2">
        <v>12015070</v>
      </c>
      <c r="B65" s="7" t="s">
        <v>31</v>
      </c>
      <c r="C65" s="3" t="s">
        <v>97</v>
      </c>
      <c r="D65" s="7" t="s">
        <v>98</v>
      </c>
      <c r="E65" s="7" t="s">
        <v>53</v>
      </c>
      <c r="F65" s="7">
        <v>1</v>
      </c>
      <c r="G65" s="7">
        <v>41</v>
      </c>
      <c r="H65" s="7">
        <v>-76.717888889999998</v>
      </c>
      <c r="I65" s="29">
        <v>7.8163888899999998</v>
      </c>
      <c r="J65" s="6" t="s">
        <v>1908</v>
      </c>
      <c r="K65" s="30">
        <v>30451</v>
      </c>
      <c r="L65" s="30"/>
      <c r="M65" s="7" t="s">
        <v>1911</v>
      </c>
      <c r="N65" s="29" t="s">
        <v>1910</v>
      </c>
      <c r="O65" s="31">
        <v>109.23103448275866</v>
      </c>
      <c r="P65" s="31">
        <v>81.678571428571431</v>
      </c>
      <c r="Q65" s="31">
        <v>185.80344827586211</v>
      </c>
      <c r="R65" s="31">
        <v>320.56666666666666</v>
      </c>
      <c r="S65" s="31">
        <v>387.49333333333345</v>
      </c>
      <c r="T65" s="31">
        <v>327.45714285714286</v>
      </c>
      <c r="U65" s="31">
        <v>337.6133333333334</v>
      </c>
      <c r="V65" s="31">
        <v>322.64074074074074</v>
      </c>
      <c r="W65" s="31">
        <v>347.51428571428568</v>
      </c>
      <c r="X65" s="31">
        <v>315.04827586206898</v>
      </c>
      <c r="Y65" s="31">
        <v>338.9896551724139</v>
      </c>
      <c r="Z65" s="31">
        <v>281.51785714285717</v>
      </c>
      <c r="AA65" s="4">
        <f t="shared" si="0"/>
        <v>3355.5543450100354</v>
      </c>
      <c r="AB65" s="32">
        <v>345</v>
      </c>
      <c r="AC65" s="17">
        <v>0.95833333333333337</v>
      </c>
      <c r="AD65" s="36">
        <v>0.96666666666666667</v>
      </c>
      <c r="AE65" s="36">
        <v>0.93333333333333335</v>
      </c>
      <c r="AF65" s="36">
        <v>0.96666666666666667</v>
      </c>
      <c r="AG65" s="36">
        <v>1</v>
      </c>
      <c r="AH65" s="36">
        <v>1</v>
      </c>
      <c r="AI65" s="36">
        <v>0.93333333333333335</v>
      </c>
      <c r="AJ65" s="36">
        <v>1</v>
      </c>
      <c r="AK65" s="36">
        <v>0.9</v>
      </c>
      <c r="AL65" s="36">
        <v>0.93333333333333335</v>
      </c>
      <c r="AM65" s="36">
        <v>0.96666666666666667</v>
      </c>
      <c r="AN65" s="36">
        <v>0.96666666666666667</v>
      </c>
      <c r="AO65" s="36">
        <v>0.93333333333333335</v>
      </c>
      <c r="AP65" s="33" t="str">
        <f t="shared" si="1"/>
        <v>&gt;=80%</v>
      </c>
      <c r="AQ65" s="55" t="str">
        <f t="shared" si="2"/>
        <v>&gt;=75%</v>
      </c>
      <c r="AR65" s="56" t="str">
        <f t="shared" si="3"/>
        <v>&gt;=50%</v>
      </c>
      <c r="AT65" s="121">
        <v>0.8</v>
      </c>
    </row>
    <row r="66" spans="1:46" ht="15.75" customHeight="1" x14ac:dyDescent="0.25">
      <c r="A66" s="6">
        <v>12015080</v>
      </c>
      <c r="B66" s="7" t="s">
        <v>72</v>
      </c>
      <c r="C66" s="7" t="s">
        <v>1949</v>
      </c>
      <c r="D66" s="7" t="s">
        <v>110</v>
      </c>
      <c r="E66" s="7" t="s">
        <v>53</v>
      </c>
      <c r="F66" s="7">
        <v>1</v>
      </c>
      <c r="G66" s="7">
        <v>70</v>
      </c>
      <c r="H66" s="7">
        <v>-76.616666670000001</v>
      </c>
      <c r="I66" s="29">
        <v>7.7166666699999995</v>
      </c>
      <c r="J66" s="6" t="s">
        <v>1890</v>
      </c>
      <c r="K66" s="30">
        <v>31639</v>
      </c>
      <c r="L66" s="30">
        <v>37302</v>
      </c>
      <c r="M66" s="7" t="s">
        <v>1911</v>
      </c>
      <c r="N66" s="29" t="s">
        <v>1910</v>
      </c>
      <c r="O66" s="31" t="s">
        <v>1930</v>
      </c>
      <c r="P66" s="31" t="s">
        <v>1930</v>
      </c>
      <c r="Q66" s="31">
        <v>112.8</v>
      </c>
      <c r="R66" s="31" t="s">
        <v>1930</v>
      </c>
      <c r="S66" s="31">
        <v>321.34999999999997</v>
      </c>
      <c r="T66" s="31">
        <v>283.89999999999998</v>
      </c>
      <c r="U66" s="31">
        <v>185.15</v>
      </c>
      <c r="V66" s="31">
        <v>268.40000000000003</v>
      </c>
      <c r="W66" s="31">
        <v>318.2</v>
      </c>
      <c r="X66" s="31">
        <v>286.14999999999998</v>
      </c>
      <c r="Y66" s="31">
        <v>251</v>
      </c>
      <c r="Z66" s="31">
        <v>80.800000000000026</v>
      </c>
      <c r="AA66" s="4">
        <f t="shared" si="0"/>
        <v>2107.75</v>
      </c>
      <c r="AB66" s="32">
        <v>13</v>
      </c>
      <c r="AC66" s="17">
        <v>3.6111111111111108E-2</v>
      </c>
      <c r="AD66" s="36">
        <v>0</v>
      </c>
      <c r="AE66" s="36">
        <v>0</v>
      </c>
      <c r="AF66" s="36">
        <v>3.3333333333333333E-2</v>
      </c>
      <c r="AG66" s="36">
        <v>0</v>
      </c>
      <c r="AH66" s="36">
        <v>6.6666666666666666E-2</v>
      </c>
      <c r="AI66" s="36">
        <v>6.6666666666666666E-2</v>
      </c>
      <c r="AJ66" s="36">
        <v>6.6666666666666666E-2</v>
      </c>
      <c r="AK66" s="36">
        <v>3.3333333333333333E-2</v>
      </c>
      <c r="AL66" s="36">
        <v>3.3333333333333333E-2</v>
      </c>
      <c r="AM66" s="36">
        <v>6.6666666666666666E-2</v>
      </c>
      <c r="AN66" s="36">
        <v>3.3333333333333333E-2</v>
      </c>
      <c r="AO66" s="36">
        <v>3.3333333333333333E-2</v>
      </c>
      <c r="AP66" s="33" t="str">
        <f t="shared" si="1"/>
        <v>-</v>
      </c>
      <c r="AQ66" s="55" t="str">
        <f t="shared" si="2"/>
        <v>-</v>
      </c>
      <c r="AR66" s="56" t="str">
        <f t="shared" si="3"/>
        <v>-</v>
      </c>
      <c r="AS66" s="34" t="s">
        <v>1890</v>
      </c>
      <c r="AT66" s="122" t="s">
        <v>5208</v>
      </c>
    </row>
    <row r="67" spans="1:46" ht="15.75" customHeight="1" x14ac:dyDescent="0.25">
      <c r="A67" s="2">
        <v>12015090</v>
      </c>
      <c r="B67" s="7" t="s">
        <v>56</v>
      </c>
      <c r="C67" s="3" t="s">
        <v>1950</v>
      </c>
      <c r="D67" s="7" t="s">
        <v>110</v>
      </c>
      <c r="E67" s="7" t="s">
        <v>53</v>
      </c>
      <c r="F67" s="7">
        <v>1</v>
      </c>
      <c r="G67" s="7">
        <v>58</v>
      </c>
      <c r="H67" s="7">
        <v>-76.605555560000013</v>
      </c>
      <c r="I67" s="29">
        <v>7.5383333299999995</v>
      </c>
      <c r="J67" s="6" t="s">
        <v>1890</v>
      </c>
      <c r="K67" s="30">
        <v>33312</v>
      </c>
      <c r="L67" s="30">
        <v>40226</v>
      </c>
      <c r="M67" s="7" t="s">
        <v>1911</v>
      </c>
      <c r="N67" s="29" t="s">
        <v>1910</v>
      </c>
      <c r="O67" s="31">
        <v>139.98181818181817</v>
      </c>
      <c r="P67" s="31">
        <v>73.830769230769221</v>
      </c>
      <c r="Q67" s="31">
        <v>110.12142857142858</v>
      </c>
      <c r="R67" s="31">
        <v>245.23636363636362</v>
      </c>
      <c r="S67" s="31">
        <v>360.6142857142857</v>
      </c>
      <c r="T67" s="31">
        <v>406.2714285714286</v>
      </c>
      <c r="U67" s="31">
        <v>420.06666666666666</v>
      </c>
      <c r="V67" s="31">
        <v>480.75</v>
      </c>
      <c r="W67" s="31">
        <v>471.28888888888895</v>
      </c>
      <c r="X67" s="31">
        <v>456.62</v>
      </c>
      <c r="Y67" s="31">
        <v>423.71818181818179</v>
      </c>
      <c r="Z67" s="31">
        <v>328.51428571428568</v>
      </c>
      <c r="AA67" s="4">
        <f t="shared" si="0"/>
        <v>3917.0141169941162</v>
      </c>
      <c r="AB67" s="32">
        <v>117</v>
      </c>
      <c r="AC67" s="17">
        <v>0.32500000000000001</v>
      </c>
      <c r="AD67" s="36">
        <v>0.36666666666666664</v>
      </c>
      <c r="AE67" s="36">
        <v>0.43333333333333335</v>
      </c>
      <c r="AF67" s="36">
        <v>0.46666666666666667</v>
      </c>
      <c r="AG67" s="36">
        <v>0.36666666666666664</v>
      </c>
      <c r="AH67" s="36">
        <v>0.23333333333333334</v>
      </c>
      <c r="AI67" s="36">
        <v>0.23333333333333334</v>
      </c>
      <c r="AJ67" s="36">
        <v>0.3</v>
      </c>
      <c r="AK67" s="36">
        <v>0.26666666666666666</v>
      </c>
      <c r="AL67" s="36">
        <v>0.3</v>
      </c>
      <c r="AM67" s="36">
        <v>0.33333333333333331</v>
      </c>
      <c r="AN67" s="36">
        <v>0.36666666666666664</v>
      </c>
      <c r="AO67" s="36">
        <v>0.23333333333333334</v>
      </c>
      <c r="AP67" s="33" t="str">
        <f t="shared" si="1"/>
        <v>-</v>
      </c>
      <c r="AQ67" s="55" t="str">
        <f t="shared" si="2"/>
        <v>-</v>
      </c>
      <c r="AR67" s="56" t="str">
        <f t="shared" si="3"/>
        <v>-</v>
      </c>
      <c r="AS67" s="34" t="s">
        <v>1890</v>
      </c>
      <c r="AT67" s="122" t="s">
        <v>5208</v>
      </c>
    </row>
    <row r="68" spans="1:46" ht="15.75" customHeight="1" x14ac:dyDescent="0.25">
      <c r="A68" s="2">
        <v>12020010</v>
      </c>
      <c r="B68" s="7" t="s">
        <v>26</v>
      </c>
      <c r="C68" s="3" t="s">
        <v>222</v>
      </c>
      <c r="D68" s="7" t="s">
        <v>219</v>
      </c>
      <c r="E68" s="7" t="s">
        <v>53</v>
      </c>
      <c r="F68" s="7">
        <v>1</v>
      </c>
      <c r="G68" s="7">
        <v>10</v>
      </c>
      <c r="H68" s="7">
        <v>-76.52</v>
      </c>
      <c r="I68" s="29">
        <v>8.1999972200000002</v>
      </c>
      <c r="J68" s="6" t="s">
        <v>1908</v>
      </c>
      <c r="K68" s="30">
        <v>26404</v>
      </c>
      <c r="L68" s="30"/>
      <c r="M68" s="7" t="s">
        <v>1911</v>
      </c>
      <c r="N68" s="29" t="s">
        <v>1910</v>
      </c>
      <c r="O68" s="31">
        <v>38.299999999999997</v>
      </c>
      <c r="P68" s="31">
        <v>24.310344827586206</v>
      </c>
      <c r="Q68" s="31">
        <v>76.035714285714292</v>
      </c>
      <c r="R68" s="31">
        <v>143.53333333333333</v>
      </c>
      <c r="S68" s="31">
        <v>236.82758620689654</v>
      </c>
      <c r="T68" s="31">
        <v>158.46666666666667</v>
      </c>
      <c r="U68" s="31">
        <v>163.58620689655172</v>
      </c>
      <c r="V68" s="31">
        <v>193.4814814814815</v>
      </c>
      <c r="W68" s="31">
        <v>173</v>
      </c>
      <c r="X68" s="31">
        <v>141.82142857142858</v>
      </c>
      <c r="Y68" s="31">
        <v>145.93103448275863</v>
      </c>
      <c r="Z68" s="31">
        <v>96.65517241379311</v>
      </c>
      <c r="AA68" s="4">
        <f t="shared" si="0"/>
        <v>1591.9489691662106</v>
      </c>
      <c r="AB68" s="32">
        <v>347</v>
      </c>
      <c r="AC68" s="17">
        <v>0.96388888888888891</v>
      </c>
      <c r="AD68" s="36">
        <v>1</v>
      </c>
      <c r="AE68" s="36">
        <v>0.96666666666666667</v>
      </c>
      <c r="AF68" s="36">
        <v>0.93333333333333335</v>
      </c>
      <c r="AG68" s="36">
        <v>1</v>
      </c>
      <c r="AH68" s="36">
        <v>0.96666666666666667</v>
      </c>
      <c r="AI68" s="36">
        <v>1</v>
      </c>
      <c r="AJ68" s="36">
        <v>0.96666666666666667</v>
      </c>
      <c r="AK68" s="36">
        <v>0.9</v>
      </c>
      <c r="AL68" s="36">
        <v>0.96666666666666667</v>
      </c>
      <c r="AM68" s="36">
        <v>0.93333333333333335</v>
      </c>
      <c r="AN68" s="36">
        <v>0.96666666666666667</v>
      </c>
      <c r="AO68" s="36">
        <v>0.96666666666666667</v>
      </c>
      <c r="AP68" s="33" t="str">
        <f t="shared" si="1"/>
        <v>&gt;=80%</v>
      </c>
      <c r="AQ68" s="55" t="str">
        <f t="shared" si="2"/>
        <v>&gt;=75%</v>
      </c>
      <c r="AR68" s="56" t="str">
        <f t="shared" si="3"/>
        <v>&gt;=50%</v>
      </c>
      <c r="AT68" s="121">
        <v>0.8</v>
      </c>
    </row>
    <row r="69" spans="1:46" ht="15.75" customHeight="1" x14ac:dyDescent="0.25">
      <c r="A69" s="2">
        <v>12020040</v>
      </c>
      <c r="B69" s="7" t="s">
        <v>26</v>
      </c>
      <c r="C69" s="3" t="s">
        <v>1951</v>
      </c>
      <c r="D69" s="7" t="s">
        <v>219</v>
      </c>
      <c r="E69" s="7" t="s">
        <v>53</v>
      </c>
      <c r="F69" s="7">
        <v>1</v>
      </c>
      <c r="G69" s="7">
        <v>13</v>
      </c>
      <c r="H69" s="7">
        <v>-76.55</v>
      </c>
      <c r="I69" s="29">
        <v>8.0500000000000007</v>
      </c>
      <c r="J69" s="6" t="s">
        <v>1890</v>
      </c>
      <c r="K69" s="30">
        <v>31823</v>
      </c>
      <c r="L69" s="30">
        <v>35079</v>
      </c>
      <c r="M69" s="7" t="s">
        <v>1911</v>
      </c>
      <c r="N69" s="29" t="s">
        <v>1910</v>
      </c>
      <c r="O69" s="31">
        <v>73</v>
      </c>
      <c r="P69" s="31">
        <v>49.2</v>
      </c>
      <c r="Q69" s="31">
        <v>104.4</v>
      </c>
      <c r="R69" s="31">
        <v>164</v>
      </c>
      <c r="S69" s="31">
        <v>273.60000000000002</v>
      </c>
      <c r="T69" s="31">
        <v>222.5</v>
      </c>
      <c r="U69" s="31">
        <v>149.19999999999999</v>
      </c>
      <c r="V69" s="31">
        <v>245.8</v>
      </c>
      <c r="W69" s="31">
        <v>204.25</v>
      </c>
      <c r="X69" s="31">
        <v>127.75</v>
      </c>
      <c r="Y69" s="31">
        <v>115.25</v>
      </c>
      <c r="Z69" s="31">
        <v>112.6</v>
      </c>
      <c r="AA69" s="4">
        <f t="shared" si="0"/>
        <v>1841.55</v>
      </c>
      <c r="AB69" s="32">
        <v>57</v>
      </c>
      <c r="AC69" s="17">
        <v>0.15833333333333333</v>
      </c>
      <c r="AD69" s="36">
        <v>0.2</v>
      </c>
      <c r="AE69" s="36">
        <v>0.16666666666666666</v>
      </c>
      <c r="AF69" s="36">
        <v>0.16666666666666666</v>
      </c>
      <c r="AG69" s="36">
        <v>0.16666666666666666</v>
      </c>
      <c r="AH69" s="36">
        <v>0.16666666666666666</v>
      </c>
      <c r="AI69" s="36">
        <v>0.13333333333333333</v>
      </c>
      <c r="AJ69" s="36">
        <v>0.16666666666666666</v>
      </c>
      <c r="AK69" s="36">
        <v>0.16666666666666666</v>
      </c>
      <c r="AL69" s="36">
        <v>0.13333333333333333</v>
      </c>
      <c r="AM69" s="36">
        <v>0.13333333333333333</v>
      </c>
      <c r="AN69" s="36">
        <v>0.13333333333333333</v>
      </c>
      <c r="AO69" s="36">
        <v>0.16666666666666666</v>
      </c>
      <c r="AP69" s="33" t="str">
        <f t="shared" si="1"/>
        <v>-</v>
      </c>
      <c r="AQ69" s="55" t="str">
        <f t="shared" si="2"/>
        <v>-</v>
      </c>
      <c r="AR69" s="56" t="str">
        <f t="shared" si="3"/>
        <v>-</v>
      </c>
      <c r="AS69" s="34" t="s">
        <v>1890</v>
      </c>
      <c r="AT69" s="122" t="s">
        <v>5208</v>
      </c>
    </row>
    <row r="70" spans="1:46" ht="15.75" customHeight="1" x14ac:dyDescent="0.25">
      <c r="A70" s="2">
        <v>12020170</v>
      </c>
      <c r="B70" s="7" t="s">
        <v>54</v>
      </c>
      <c r="C70" s="3" t="s">
        <v>1952</v>
      </c>
      <c r="D70" s="7" t="s">
        <v>219</v>
      </c>
      <c r="E70" s="7" t="s">
        <v>53</v>
      </c>
      <c r="F70" s="7">
        <v>1</v>
      </c>
      <c r="G70" s="7">
        <v>150</v>
      </c>
      <c r="H70" s="7">
        <v>-76.650000000000006</v>
      </c>
      <c r="I70" s="29">
        <v>8.18333333</v>
      </c>
      <c r="J70" s="6" t="s">
        <v>1890</v>
      </c>
      <c r="K70" s="30">
        <v>30909</v>
      </c>
      <c r="L70" s="30">
        <v>33892</v>
      </c>
      <c r="M70" s="7" t="s">
        <v>1911</v>
      </c>
      <c r="N70" s="29" t="s">
        <v>1910</v>
      </c>
      <c r="O70" s="31">
        <v>6</v>
      </c>
      <c r="P70" s="31">
        <v>30</v>
      </c>
      <c r="Q70" s="31">
        <v>57</v>
      </c>
      <c r="R70" s="31" t="s">
        <v>1930</v>
      </c>
      <c r="S70" s="31" t="s">
        <v>1930</v>
      </c>
      <c r="T70" s="31" t="s">
        <v>1930</v>
      </c>
      <c r="U70" s="31" t="s">
        <v>1930</v>
      </c>
      <c r="V70" s="31" t="s">
        <v>1930</v>
      </c>
      <c r="W70" s="31" t="s">
        <v>1930</v>
      </c>
      <c r="X70" s="31" t="s">
        <v>1930</v>
      </c>
      <c r="Y70" s="31" t="s">
        <v>1930</v>
      </c>
      <c r="Z70" s="31" t="s">
        <v>1930</v>
      </c>
      <c r="AA70" s="4">
        <f t="shared" si="0"/>
        <v>93</v>
      </c>
      <c r="AB70" s="32">
        <v>3</v>
      </c>
      <c r="AC70" s="17">
        <v>8.3333333333333332E-3</v>
      </c>
      <c r="AD70" s="36">
        <v>3.3333333333333333E-2</v>
      </c>
      <c r="AE70" s="36">
        <v>3.3333333333333333E-2</v>
      </c>
      <c r="AF70" s="36">
        <v>3.3333333333333333E-2</v>
      </c>
      <c r="AG70" s="36">
        <v>0</v>
      </c>
      <c r="AH70" s="36">
        <v>0</v>
      </c>
      <c r="AI70" s="36">
        <v>0</v>
      </c>
      <c r="AJ70" s="36">
        <v>0</v>
      </c>
      <c r="AK70" s="36">
        <v>0</v>
      </c>
      <c r="AL70" s="36">
        <v>0</v>
      </c>
      <c r="AM70" s="36">
        <v>0</v>
      </c>
      <c r="AN70" s="36">
        <v>0</v>
      </c>
      <c r="AO70" s="36">
        <v>0</v>
      </c>
      <c r="AP70" s="33" t="str">
        <f t="shared" si="1"/>
        <v>-</v>
      </c>
      <c r="AQ70" s="55" t="str">
        <f t="shared" si="2"/>
        <v>-</v>
      </c>
      <c r="AR70" s="56" t="str">
        <f t="shared" si="3"/>
        <v>-</v>
      </c>
      <c r="AS70" s="34" t="s">
        <v>1890</v>
      </c>
      <c r="AT70" s="122" t="s">
        <v>5208</v>
      </c>
    </row>
    <row r="71" spans="1:46" ht="15.75" customHeight="1" x14ac:dyDescent="0.25">
      <c r="A71" s="2">
        <v>12025030</v>
      </c>
      <c r="B71" s="7" t="s">
        <v>56</v>
      </c>
      <c r="C71" s="3" t="s">
        <v>1953</v>
      </c>
      <c r="D71" s="7" t="s">
        <v>1954</v>
      </c>
      <c r="E71" s="7" t="s">
        <v>53</v>
      </c>
      <c r="F71" s="7">
        <v>1</v>
      </c>
      <c r="G71" s="7">
        <v>54</v>
      </c>
      <c r="H71" s="7">
        <v>-76.673361110000002</v>
      </c>
      <c r="I71" s="29">
        <v>8.5426666700000009</v>
      </c>
      <c r="J71" s="6" t="s">
        <v>1908</v>
      </c>
      <c r="K71" s="30">
        <v>30574</v>
      </c>
      <c r="L71" s="30"/>
      <c r="M71" s="7" t="s">
        <v>1911</v>
      </c>
      <c r="N71" s="29" t="s">
        <v>1910</v>
      </c>
      <c r="O71" s="31">
        <v>58.942105263157899</v>
      </c>
      <c r="P71" s="31">
        <v>37.544000000000004</v>
      </c>
      <c r="Q71" s="31">
        <v>106.35294117647059</v>
      </c>
      <c r="R71" s="31">
        <v>221.21999999999997</v>
      </c>
      <c r="S71" s="31">
        <v>244.76666666666668</v>
      </c>
      <c r="T71" s="31">
        <v>175.12777777777779</v>
      </c>
      <c r="U71" s="31">
        <v>192.6</v>
      </c>
      <c r="V71" s="31">
        <v>204.86666666666667</v>
      </c>
      <c r="W71" s="31">
        <v>222.21176470588239</v>
      </c>
      <c r="X71" s="31">
        <v>167.4375</v>
      </c>
      <c r="Y71" s="31">
        <v>200.92083333333332</v>
      </c>
      <c r="Z71" s="31">
        <v>151.67727272727274</v>
      </c>
      <c r="AA71" s="4">
        <f t="shared" si="0"/>
        <v>1983.6675283172281</v>
      </c>
      <c r="AB71" s="32">
        <v>250</v>
      </c>
      <c r="AC71" s="17">
        <v>0.69444444444444442</v>
      </c>
      <c r="AD71" s="36">
        <v>0.6333333333333333</v>
      </c>
      <c r="AE71" s="36">
        <v>0.83333333333333337</v>
      </c>
      <c r="AF71" s="36">
        <v>0.56666666666666665</v>
      </c>
      <c r="AG71" s="36">
        <v>0.66666666666666663</v>
      </c>
      <c r="AH71" s="36">
        <v>0.7</v>
      </c>
      <c r="AI71" s="36">
        <v>0.6</v>
      </c>
      <c r="AJ71" s="36">
        <v>0.6333333333333333</v>
      </c>
      <c r="AK71" s="36">
        <v>0.8</v>
      </c>
      <c r="AL71" s="36">
        <v>0.56666666666666665</v>
      </c>
      <c r="AM71" s="36">
        <v>0.8</v>
      </c>
      <c r="AN71" s="36">
        <v>0.8</v>
      </c>
      <c r="AO71" s="36">
        <v>0.73333333333333328</v>
      </c>
      <c r="AP71" s="33" t="str">
        <f t="shared" si="1"/>
        <v>-</v>
      </c>
      <c r="AQ71" s="55" t="str">
        <f t="shared" si="2"/>
        <v>-</v>
      </c>
      <c r="AR71" s="56" t="str">
        <f t="shared" si="3"/>
        <v>&gt;=50%</v>
      </c>
      <c r="AT71" s="122" t="s">
        <v>5208</v>
      </c>
    </row>
    <row r="72" spans="1:46" ht="15.75" customHeight="1" x14ac:dyDescent="0.25">
      <c r="A72" s="6">
        <v>12025040</v>
      </c>
      <c r="B72" s="7" t="s">
        <v>56</v>
      </c>
      <c r="C72" s="7" t="s">
        <v>219</v>
      </c>
      <c r="D72" s="7" t="s">
        <v>219</v>
      </c>
      <c r="E72" s="7" t="s">
        <v>53</v>
      </c>
      <c r="F72" s="7">
        <v>1</v>
      </c>
      <c r="G72" s="7">
        <v>37</v>
      </c>
      <c r="H72" s="7">
        <v>-76.716333329999998</v>
      </c>
      <c r="I72" s="29">
        <v>8.0918055599999992</v>
      </c>
      <c r="J72" s="6" t="s">
        <v>1908</v>
      </c>
      <c r="K72" s="30">
        <v>30786.791666666668</v>
      </c>
      <c r="L72" s="30"/>
      <c r="M72" s="35" t="s">
        <v>1909</v>
      </c>
      <c r="N72" s="29" t="s">
        <v>1910</v>
      </c>
      <c r="O72" s="31">
        <v>83.375000000000014</v>
      </c>
      <c r="P72" s="31">
        <v>44.492307692307691</v>
      </c>
      <c r="Q72" s="31">
        <v>71.483333333333334</v>
      </c>
      <c r="R72" s="31">
        <v>258.28999999999996</v>
      </c>
      <c r="S72" s="31">
        <v>303.16875000000005</v>
      </c>
      <c r="T72" s="31">
        <v>218.42142857142858</v>
      </c>
      <c r="U72" s="31">
        <v>226.96666666666664</v>
      </c>
      <c r="V72" s="31">
        <v>260.56666666666666</v>
      </c>
      <c r="W72" s="31">
        <v>244.23076923076923</v>
      </c>
      <c r="X72" s="31">
        <v>142.59166666666667</v>
      </c>
      <c r="Y72" s="31">
        <v>234.36363636363637</v>
      </c>
      <c r="Z72" s="31">
        <v>238.50714285714281</v>
      </c>
      <c r="AA72" s="4">
        <f t="shared" si="0"/>
        <v>2326.4573680486178</v>
      </c>
      <c r="AB72" s="32">
        <v>145</v>
      </c>
      <c r="AC72" s="17">
        <v>0.40277777777777779</v>
      </c>
      <c r="AD72" s="36">
        <v>0.4</v>
      </c>
      <c r="AE72" s="36">
        <v>0.43333333333333335</v>
      </c>
      <c r="AF72" s="36">
        <v>0.4</v>
      </c>
      <c r="AG72" s="36">
        <v>0.33333333333333331</v>
      </c>
      <c r="AH72" s="36">
        <v>0.53333333333333333</v>
      </c>
      <c r="AI72" s="36">
        <v>0.46666666666666667</v>
      </c>
      <c r="AJ72" s="36">
        <v>0.3</v>
      </c>
      <c r="AK72" s="36">
        <v>0.3</v>
      </c>
      <c r="AL72" s="36">
        <v>0.43333333333333335</v>
      </c>
      <c r="AM72" s="36">
        <v>0.4</v>
      </c>
      <c r="AN72" s="36">
        <v>0.36666666666666664</v>
      </c>
      <c r="AO72" s="36">
        <v>0.46666666666666667</v>
      </c>
      <c r="AP72" s="33" t="str">
        <f t="shared" si="1"/>
        <v>-</v>
      </c>
      <c r="AQ72" s="55" t="str">
        <f t="shared" si="2"/>
        <v>-</v>
      </c>
      <c r="AR72" s="56" t="str">
        <f t="shared" si="3"/>
        <v>-</v>
      </c>
      <c r="AS72" s="34" t="s">
        <v>1889</v>
      </c>
      <c r="AT72" s="122" t="s">
        <v>5208</v>
      </c>
    </row>
    <row r="73" spans="1:46" ht="15.75" customHeight="1" x14ac:dyDescent="0.25">
      <c r="A73" s="6">
        <v>12030010</v>
      </c>
      <c r="B73" s="7" t="s">
        <v>26</v>
      </c>
      <c r="C73" s="7" t="s">
        <v>185</v>
      </c>
      <c r="D73" s="7" t="s">
        <v>185</v>
      </c>
      <c r="E73" s="7" t="s">
        <v>53</v>
      </c>
      <c r="F73" s="7">
        <v>2</v>
      </c>
      <c r="G73" s="7">
        <v>4</v>
      </c>
      <c r="H73" s="7">
        <v>-76.533055560000008</v>
      </c>
      <c r="I73" s="29">
        <v>8.7552222200000003</v>
      </c>
      <c r="J73" s="6" t="s">
        <v>1908</v>
      </c>
      <c r="K73" s="30">
        <v>26404</v>
      </c>
      <c r="L73" s="30"/>
      <c r="M73" s="7" t="s">
        <v>1911</v>
      </c>
      <c r="N73" s="29" t="s">
        <v>1910</v>
      </c>
      <c r="O73" s="31">
        <v>28.646428571428572</v>
      </c>
      <c r="P73" s="31">
        <v>12.727586206896552</v>
      </c>
      <c r="Q73" s="31">
        <v>56.076666666666668</v>
      </c>
      <c r="R73" s="31">
        <v>166.31071428571428</v>
      </c>
      <c r="S73" s="31">
        <v>291.30333333333334</v>
      </c>
      <c r="T73" s="31">
        <v>236.09310344827585</v>
      </c>
      <c r="U73" s="31">
        <v>221.72413793103448</v>
      </c>
      <c r="V73" s="31">
        <v>273.0793103448276</v>
      </c>
      <c r="W73" s="31">
        <v>232.39655172413794</v>
      </c>
      <c r="X73" s="31">
        <v>210.875</v>
      </c>
      <c r="Y73" s="31">
        <v>267.51481481481483</v>
      </c>
      <c r="Z73" s="31">
        <v>134.7391304347826</v>
      </c>
      <c r="AA73" s="4">
        <f t="shared" si="0"/>
        <v>2131.4867777619129</v>
      </c>
      <c r="AB73" s="32">
        <v>339</v>
      </c>
      <c r="AC73" s="17">
        <v>0.94166666666666665</v>
      </c>
      <c r="AD73" s="36">
        <v>0.93333333333333335</v>
      </c>
      <c r="AE73" s="36">
        <v>0.96666666666666667</v>
      </c>
      <c r="AF73" s="36">
        <v>1</v>
      </c>
      <c r="AG73" s="36">
        <v>0.93333333333333335</v>
      </c>
      <c r="AH73" s="36">
        <v>1</v>
      </c>
      <c r="AI73" s="36">
        <v>0.96666666666666667</v>
      </c>
      <c r="AJ73" s="36">
        <v>0.96666666666666667</v>
      </c>
      <c r="AK73" s="36">
        <v>0.96666666666666667</v>
      </c>
      <c r="AL73" s="36">
        <v>0.96666666666666667</v>
      </c>
      <c r="AM73" s="36">
        <v>0.93333333333333335</v>
      </c>
      <c r="AN73" s="36">
        <v>0.9</v>
      </c>
      <c r="AO73" s="36">
        <v>0.76666666666666672</v>
      </c>
      <c r="AP73" s="33" t="str">
        <f t="shared" si="1"/>
        <v>-</v>
      </c>
      <c r="AQ73" s="55" t="str">
        <f t="shared" si="2"/>
        <v>&gt;=75%</v>
      </c>
      <c r="AR73" s="56" t="str">
        <f t="shared" si="3"/>
        <v>&gt;=50%</v>
      </c>
      <c r="AT73" s="112" t="s">
        <v>5206</v>
      </c>
    </row>
    <row r="74" spans="1:46" ht="15.75" customHeight="1" x14ac:dyDescent="0.25">
      <c r="A74" s="6">
        <v>12030020</v>
      </c>
      <c r="B74" s="7" t="s">
        <v>26</v>
      </c>
      <c r="C74" s="7" t="s">
        <v>74</v>
      </c>
      <c r="D74" s="7" t="s">
        <v>75</v>
      </c>
      <c r="E74" s="7" t="s">
        <v>53</v>
      </c>
      <c r="F74" s="7">
        <v>2</v>
      </c>
      <c r="G74" s="7">
        <v>50</v>
      </c>
      <c r="H74" s="7">
        <v>-76.38</v>
      </c>
      <c r="I74" s="29">
        <v>8.6199999999999992</v>
      </c>
      <c r="J74" s="6" t="s">
        <v>1908</v>
      </c>
      <c r="K74" s="30">
        <v>26373</v>
      </c>
      <c r="L74" s="30"/>
      <c r="M74" s="7" t="s">
        <v>1911</v>
      </c>
      <c r="N74" s="29" t="s">
        <v>1910</v>
      </c>
      <c r="O74" s="31">
        <v>22.210344827586209</v>
      </c>
      <c r="P74" s="31">
        <v>10.458620689655174</v>
      </c>
      <c r="Q74" s="31">
        <v>57.837931034482757</v>
      </c>
      <c r="R74" s="31">
        <v>136.37499999999997</v>
      </c>
      <c r="S74" s="31">
        <v>205.00689655172414</v>
      </c>
      <c r="T74" s="31">
        <v>150.31034482758625</v>
      </c>
      <c r="U74" s="31">
        <v>151.15862068965518</v>
      </c>
      <c r="V74" s="31">
        <v>153.4928571428571</v>
      </c>
      <c r="W74" s="31">
        <v>166.68148148148151</v>
      </c>
      <c r="X74" s="31">
        <v>134.38148148148147</v>
      </c>
      <c r="Y74" s="31">
        <v>125.99600000000001</v>
      </c>
      <c r="Z74" s="31">
        <v>75.292000000000002</v>
      </c>
      <c r="AA74" s="4">
        <f t="shared" si="0"/>
        <v>1389.2015787265098</v>
      </c>
      <c r="AB74" s="32">
        <v>334</v>
      </c>
      <c r="AC74" s="17">
        <v>0.92777777777777781</v>
      </c>
      <c r="AD74" s="36">
        <v>0.96666666666666667</v>
      </c>
      <c r="AE74" s="36">
        <v>0.96666666666666667</v>
      </c>
      <c r="AF74" s="36">
        <v>0.96666666666666667</v>
      </c>
      <c r="AG74" s="36">
        <v>0.93333333333333335</v>
      </c>
      <c r="AH74" s="36">
        <v>0.96666666666666667</v>
      </c>
      <c r="AI74" s="36">
        <v>0.96666666666666667</v>
      </c>
      <c r="AJ74" s="36">
        <v>0.96666666666666667</v>
      </c>
      <c r="AK74" s="36">
        <v>0.93333333333333335</v>
      </c>
      <c r="AL74" s="36">
        <v>0.9</v>
      </c>
      <c r="AM74" s="36">
        <v>0.9</v>
      </c>
      <c r="AN74" s="36">
        <v>0.83333333333333337</v>
      </c>
      <c r="AO74" s="36">
        <v>0.83333333333333337</v>
      </c>
      <c r="AP74" s="33" t="str">
        <f t="shared" si="1"/>
        <v>&gt;=80%</v>
      </c>
      <c r="AQ74" s="55" t="str">
        <f t="shared" si="2"/>
        <v>&gt;=75%</v>
      </c>
      <c r="AR74" s="56" t="str">
        <f t="shared" si="3"/>
        <v>&gt;=50%</v>
      </c>
      <c r="AT74" s="121">
        <v>0.8</v>
      </c>
    </row>
    <row r="75" spans="1:46" ht="15.75" customHeight="1" x14ac:dyDescent="0.25">
      <c r="A75" s="6">
        <v>12040010</v>
      </c>
      <c r="B75" s="7" t="s">
        <v>26</v>
      </c>
      <c r="C75" s="7" t="s">
        <v>844</v>
      </c>
      <c r="D75" s="7" t="s">
        <v>845</v>
      </c>
      <c r="E75" s="7" t="s">
        <v>328</v>
      </c>
      <c r="F75" s="7">
        <v>2</v>
      </c>
      <c r="G75" s="7">
        <v>90</v>
      </c>
      <c r="H75" s="7">
        <v>-76.220833329999991</v>
      </c>
      <c r="I75" s="29">
        <v>8.9008333300000011</v>
      </c>
      <c r="J75" s="6" t="s">
        <v>1908</v>
      </c>
      <c r="K75" s="30">
        <v>26952</v>
      </c>
      <c r="L75" s="30"/>
      <c r="M75" s="7" t="s">
        <v>1911</v>
      </c>
      <c r="N75" s="29" t="s">
        <v>1910</v>
      </c>
      <c r="O75" s="31">
        <v>15.510000000000002</v>
      </c>
      <c r="P75" s="31">
        <v>9.8466666666666658</v>
      </c>
      <c r="Q75" s="31">
        <v>33.286666666666669</v>
      </c>
      <c r="R75" s="31">
        <v>96.053571428571416</v>
      </c>
      <c r="S75" s="31">
        <v>207.86206896551724</v>
      </c>
      <c r="T75" s="31">
        <v>157.55714285714285</v>
      </c>
      <c r="U75" s="31">
        <v>162.6448275862069</v>
      </c>
      <c r="V75" s="31">
        <v>179.36896551724138</v>
      </c>
      <c r="W75" s="31">
        <v>182.55517241379312</v>
      </c>
      <c r="X75" s="31">
        <v>141.3807692307692</v>
      </c>
      <c r="Y75" s="31">
        <v>134.04074074074074</v>
      </c>
      <c r="Z75" s="31">
        <v>56.300000000000004</v>
      </c>
      <c r="AA75" s="4">
        <f t="shared" si="0"/>
        <v>1376.406592073316</v>
      </c>
      <c r="AB75" s="32">
        <v>341</v>
      </c>
      <c r="AC75" s="17">
        <v>0.94722222222222219</v>
      </c>
      <c r="AD75" s="36">
        <v>1</v>
      </c>
      <c r="AE75" s="36">
        <v>1</v>
      </c>
      <c r="AF75" s="36">
        <v>1</v>
      </c>
      <c r="AG75" s="36">
        <v>0.93333333333333335</v>
      </c>
      <c r="AH75" s="36">
        <v>0.96666666666666667</v>
      </c>
      <c r="AI75" s="36">
        <v>0.93333333333333335</v>
      </c>
      <c r="AJ75" s="36">
        <v>0.96666666666666667</v>
      </c>
      <c r="AK75" s="36">
        <v>0.96666666666666667</v>
      </c>
      <c r="AL75" s="36">
        <v>0.96666666666666667</v>
      </c>
      <c r="AM75" s="36">
        <v>0.8666666666666667</v>
      </c>
      <c r="AN75" s="36">
        <v>0.9</v>
      </c>
      <c r="AO75" s="36">
        <v>0.8666666666666667</v>
      </c>
      <c r="AP75" s="33" t="str">
        <f t="shared" si="1"/>
        <v>&gt;=80%</v>
      </c>
      <c r="AQ75" s="55" t="str">
        <f t="shared" si="2"/>
        <v>&gt;=75%</v>
      </c>
      <c r="AR75" s="56" t="str">
        <f t="shared" si="3"/>
        <v>&gt;=50%</v>
      </c>
      <c r="AT75" s="121">
        <v>0.8</v>
      </c>
    </row>
    <row r="76" spans="1:46" ht="15.75" customHeight="1" x14ac:dyDescent="0.25">
      <c r="A76" s="6">
        <v>12040020</v>
      </c>
      <c r="B76" s="7" t="s">
        <v>26</v>
      </c>
      <c r="C76" s="7" t="s">
        <v>811</v>
      </c>
      <c r="D76" s="7" t="s">
        <v>811</v>
      </c>
      <c r="E76" s="7" t="s">
        <v>328</v>
      </c>
      <c r="F76" s="7">
        <v>2</v>
      </c>
      <c r="G76" s="7">
        <v>40</v>
      </c>
      <c r="H76" s="7">
        <v>-76.235555560000009</v>
      </c>
      <c r="I76" s="29">
        <v>8.7869444399999992</v>
      </c>
      <c r="J76" s="6" t="s">
        <v>1908</v>
      </c>
      <c r="K76" s="30">
        <v>21565</v>
      </c>
      <c r="L76" s="30"/>
      <c r="M76" s="7" t="s">
        <v>1911</v>
      </c>
      <c r="N76" s="29" t="s">
        <v>1910</v>
      </c>
      <c r="O76" s="31">
        <v>19.046428571428571</v>
      </c>
      <c r="P76" s="31">
        <v>7.3964285714285714</v>
      </c>
      <c r="Q76" s="31">
        <v>26.185714285714287</v>
      </c>
      <c r="R76" s="31">
        <v>126.45862068965518</v>
      </c>
      <c r="S76" s="31">
        <v>203.57586206896551</v>
      </c>
      <c r="T76" s="31">
        <v>180.86</v>
      </c>
      <c r="U76" s="31">
        <v>171.08275862068965</v>
      </c>
      <c r="V76" s="31">
        <v>183.97333333333333</v>
      </c>
      <c r="W76" s="31">
        <v>166.40344827586208</v>
      </c>
      <c r="X76" s="31">
        <v>173.5310344827586</v>
      </c>
      <c r="Y76" s="31">
        <v>140.59285714285713</v>
      </c>
      <c r="Z76" s="31">
        <v>62.571999999999996</v>
      </c>
      <c r="AA76" s="4">
        <f t="shared" si="0"/>
        <v>1461.6784860426928</v>
      </c>
      <c r="AB76" s="32">
        <v>342</v>
      </c>
      <c r="AC76" s="17">
        <v>0.95</v>
      </c>
      <c r="AD76" s="36">
        <v>0.93333333333333335</v>
      </c>
      <c r="AE76" s="36">
        <v>0.93333333333333335</v>
      </c>
      <c r="AF76" s="36">
        <v>0.93333333333333335</v>
      </c>
      <c r="AG76" s="36">
        <v>0.96666666666666667</v>
      </c>
      <c r="AH76" s="36">
        <v>0.96666666666666667</v>
      </c>
      <c r="AI76" s="36">
        <v>1</v>
      </c>
      <c r="AJ76" s="36">
        <v>0.96666666666666667</v>
      </c>
      <c r="AK76" s="36">
        <v>1</v>
      </c>
      <c r="AL76" s="36">
        <v>0.96666666666666667</v>
      </c>
      <c r="AM76" s="36">
        <v>0.96666666666666667</v>
      </c>
      <c r="AN76" s="36">
        <v>0.93333333333333335</v>
      </c>
      <c r="AO76" s="36">
        <v>0.83333333333333337</v>
      </c>
      <c r="AP76" s="33" t="str">
        <f t="shared" si="1"/>
        <v>&gt;=80%</v>
      </c>
      <c r="AQ76" s="55" t="str">
        <f t="shared" si="2"/>
        <v>&gt;=75%</v>
      </c>
      <c r="AR76" s="56" t="str">
        <f t="shared" si="3"/>
        <v>&gt;=50%</v>
      </c>
      <c r="AT76" s="121">
        <v>0.8</v>
      </c>
    </row>
    <row r="77" spans="1:46" ht="15.75" customHeight="1" x14ac:dyDescent="0.25">
      <c r="A77" s="6">
        <v>12045010</v>
      </c>
      <c r="B77" s="7" t="s">
        <v>43</v>
      </c>
      <c r="C77" s="7" t="s">
        <v>75</v>
      </c>
      <c r="D77" s="7" t="s">
        <v>75</v>
      </c>
      <c r="E77" s="7" t="s">
        <v>53</v>
      </c>
      <c r="F77" s="7">
        <v>2</v>
      </c>
      <c r="G77" s="7">
        <v>4</v>
      </c>
      <c r="H77" s="7">
        <v>-76.431944439999995</v>
      </c>
      <c r="I77" s="29">
        <v>8.8469444399999997</v>
      </c>
      <c r="J77" s="6" t="s">
        <v>1908</v>
      </c>
      <c r="K77" s="30">
        <v>26373</v>
      </c>
      <c r="L77" s="30"/>
      <c r="M77" s="7" t="s">
        <v>1911</v>
      </c>
      <c r="N77" s="29" t="s">
        <v>1910</v>
      </c>
      <c r="O77" s="31">
        <v>22.15909090909091</v>
      </c>
      <c r="P77" s="31">
        <v>6.7608695652173916</v>
      </c>
      <c r="Q77" s="31">
        <v>55.559090909090905</v>
      </c>
      <c r="R77" s="31">
        <v>142</v>
      </c>
      <c r="S77" s="31">
        <v>222.3384615384615</v>
      </c>
      <c r="T77" s="31">
        <v>191.09999999999997</v>
      </c>
      <c r="U77" s="31">
        <v>202.976</v>
      </c>
      <c r="V77" s="31">
        <v>227.48846153846156</v>
      </c>
      <c r="W77" s="31">
        <v>162.59285714285716</v>
      </c>
      <c r="X77" s="31">
        <v>171.32916666666665</v>
      </c>
      <c r="Y77" s="31">
        <v>205.99599999999998</v>
      </c>
      <c r="Z77" s="31">
        <v>109.57500000000003</v>
      </c>
      <c r="AA77" s="4">
        <f t="shared" si="0"/>
        <v>1719.8749982698462</v>
      </c>
      <c r="AB77" s="32">
        <v>294</v>
      </c>
      <c r="AC77" s="17">
        <v>0.81666666666666665</v>
      </c>
      <c r="AD77" s="36">
        <v>0.73333333333333328</v>
      </c>
      <c r="AE77" s="36">
        <v>0.76666666666666672</v>
      </c>
      <c r="AF77" s="36">
        <v>0.73333333333333328</v>
      </c>
      <c r="AG77" s="36">
        <v>0.76666666666666672</v>
      </c>
      <c r="AH77" s="36">
        <v>0.8666666666666667</v>
      </c>
      <c r="AI77" s="36">
        <v>0.8666666666666667</v>
      </c>
      <c r="AJ77" s="36">
        <v>0.83333333333333337</v>
      </c>
      <c r="AK77" s="36">
        <v>0.8666666666666667</v>
      </c>
      <c r="AL77" s="36">
        <v>0.93333333333333335</v>
      </c>
      <c r="AM77" s="36">
        <v>0.8</v>
      </c>
      <c r="AN77" s="36">
        <v>0.83333333333333337</v>
      </c>
      <c r="AO77" s="36">
        <v>0.8</v>
      </c>
      <c r="AP77" s="33" t="str">
        <f t="shared" si="1"/>
        <v>-</v>
      </c>
      <c r="AQ77" s="55" t="str">
        <f t="shared" si="2"/>
        <v>-</v>
      </c>
      <c r="AR77" s="56" t="str">
        <f t="shared" si="3"/>
        <v>&gt;=50%</v>
      </c>
      <c r="AT77" s="122" t="s">
        <v>5208</v>
      </c>
    </row>
    <row r="78" spans="1:46" ht="15.75" customHeight="1" x14ac:dyDescent="0.25">
      <c r="A78" s="2">
        <v>12045020</v>
      </c>
      <c r="B78" s="7" t="s">
        <v>56</v>
      </c>
      <c r="C78" s="3" t="s">
        <v>1955</v>
      </c>
      <c r="D78" s="7" t="s">
        <v>845</v>
      </c>
      <c r="E78" s="7" t="s">
        <v>328</v>
      </c>
      <c r="F78" s="7">
        <v>2</v>
      </c>
      <c r="G78" s="7">
        <v>15</v>
      </c>
      <c r="H78" s="7">
        <v>-76.224444439999999</v>
      </c>
      <c r="I78" s="29">
        <v>9.0711111100000004</v>
      </c>
      <c r="J78" s="6" t="s">
        <v>1908</v>
      </c>
      <c r="K78" s="30">
        <v>26951.791666666668</v>
      </c>
      <c r="L78" s="30"/>
      <c r="M78" s="35" t="s">
        <v>1909</v>
      </c>
      <c r="N78" s="29" t="s">
        <v>1910</v>
      </c>
      <c r="O78" s="31">
        <v>16.704000000000001</v>
      </c>
      <c r="P78" s="31">
        <v>4.7359999999999998</v>
      </c>
      <c r="Q78" s="31">
        <v>16.950000000000003</v>
      </c>
      <c r="R78" s="31">
        <v>87.86</v>
      </c>
      <c r="S78" s="31">
        <v>205.82692307692307</v>
      </c>
      <c r="T78" s="31">
        <v>165.54166666666666</v>
      </c>
      <c r="U78" s="31">
        <v>173.12692307692305</v>
      </c>
      <c r="V78" s="31">
        <v>209.68076923076922</v>
      </c>
      <c r="W78" s="31">
        <v>205.68799999999996</v>
      </c>
      <c r="X78" s="31">
        <v>191.12916666666669</v>
      </c>
      <c r="Y78" s="31">
        <v>144.2782608695652</v>
      </c>
      <c r="Z78" s="31">
        <v>55.647619047619052</v>
      </c>
      <c r="AA78" s="4">
        <f t="shared" si="0"/>
        <v>1477.1693286351326</v>
      </c>
      <c r="AB78" s="32">
        <v>292</v>
      </c>
      <c r="AC78" s="17">
        <v>0.81111111111111112</v>
      </c>
      <c r="AD78" s="36">
        <v>0.83333333333333337</v>
      </c>
      <c r="AE78" s="36">
        <v>0.83333333333333337</v>
      </c>
      <c r="AF78" s="36">
        <v>0.73333333333333328</v>
      </c>
      <c r="AG78" s="36">
        <v>0.83333333333333337</v>
      </c>
      <c r="AH78" s="36">
        <v>0.8666666666666667</v>
      </c>
      <c r="AI78" s="36">
        <v>0.8</v>
      </c>
      <c r="AJ78" s="36">
        <v>0.8666666666666667</v>
      </c>
      <c r="AK78" s="36">
        <v>0.8666666666666667</v>
      </c>
      <c r="AL78" s="36">
        <v>0.83333333333333337</v>
      </c>
      <c r="AM78" s="36">
        <v>0.8</v>
      </c>
      <c r="AN78" s="36">
        <v>0.76666666666666672</v>
      </c>
      <c r="AO78" s="36">
        <v>0.7</v>
      </c>
      <c r="AP78" s="33" t="str">
        <f t="shared" si="1"/>
        <v>-</v>
      </c>
      <c r="AQ78" s="55" t="str">
        <f t="shared" si="2"/>
        <v>-</v>
      </c>
      <c r="AR78" s="56" t="str">
        <f t="shared" si="3"/>
        <v>&gt;=50%</v>
      </c>
      <c r="AS78" s="34" t="s">
        <v>1889</v>
      </c>
      <c r="AT78" s="122" t="s">
        <v>5208</v>
      </c>
    </row>
    <row r="79" spans="1:46" ht="15.75" customHeight="1" x14ac:dyDescent="0.25">
      <c r="A79" s="2">
        <v>13010010</v>
      </c>
      <c r="B79" s="7" t="s">
        <v>26</v>
      </c>
      <c r="C79" s="3" t="s">
        <v>1956</v>
      </c>
      <c r="D79" s="7" t="s">
        <v>867</v>
      </c>
      <c r="E79" s="7" t="s">
        <v>328</v>
      </c>
      <c r="F79" s="7">
        <v>2</v>
      </c>
      <c r="G79" s="7">
        <v>500</v>
      </c>
      <c r="H79" s="7">
        <v>-76.05</v>
      </c>
      <c r="I79" s="29">
        <v>7.68333333</v>
      </c>
      <c r="J79" s="6" t="s">
        <v>1890</v>
      </c>
      <c r="K79" s="30">
        <v>33039</v>
      </c>
      <c r="L79" s="30">
        <v>36234</v>
      </c>
      <c r="M79" s="7" t="s">
        <v>1911</v>
      </c>
      <c r="N79" s="29" t="s">
        <v>1910</v>
      </c>
      <c r="O79" s="31">
        <v>65.857142857142861</v>
      </c>
      <c r="P79" s="31">
        <v>47.857142857142854</v>
      </c>
      <c r="Q79" s="31">
        <v>86.857142857142861</v>
      </c>
      <c r="R79" s="31">
        <v>225</v>
      </c>
      <c r="S79" s="31">
        <v>499.42857142857144</v>
      </c>
      <c r="T79" s="31">
        <v>469.33333333333331</v>
      </c>
      <c r="U79" s="31">
        <v>432.16666666666669</v>
      </c>
      <c r="V79" s="31">
        <v>417.5</v>
      </c>
      <c r="W79" s="31">
        <v>415.71428571428572</v>
      </c>
      <c r="X79" s="31">
        <v>338.28571428571428</v>
      </c>
      <c r="Y79" s="31">
        <v>262.05</v>
      </c>
      <c r="Z79" s="31">
        <v>141</v>
      </c>
      <c r="AA79" s="4">
        <f t="shared" si="0"/>
        <v>3401.05</v>
      </c>
      <c r="AB79" s="32">
        <v>79</v>
      </c>
      <c r="AC79" s="17">
        <v>0.21944444444444444</v>
      </c>
      <c r="AD79" s="36">
        <v>0.23333333333333334</v>
      </c>
      <c r="AE79" s="36">
        <v>0.23333333333333334</v>
      </c>
      <c r="AF79" s="36">
        <v>0.23333333333333334</v>
      </c>
      <c r="AG79" s="36">
        <v>0.23333333333333334</v>
      </c>
      <c r="AH79" s="36">
        <v>0.23333333333333334</v>
      </c>
      <c r="AI79" s="36">
        <v>0.2</v>
      </c>
      <c r="AJ79" s="36">
        <v>0.2</v>
      </c>
      <c r="AK79" s="36">
        <v>0.2</v>
      </c>
      <c r="AL79" s="36">
        <v>0.23333333333333334</v>
      </c>
      <c r="AM79" s="36">
        <v>0.23333333333333334</v>
      </c>
      <c r="AN79" s="36">
        <v>0.2</v>
      </c>
      <c r="AO79" s="36">
        <v>0.2</v>
      </c>
      <c r="AP79" s="33" t="str">
        <f t="shared" si="1"/>
        <v>-</v>
      </c>
      <c r="AQ79" s="55" t="str">
        <f t="shared" si="2"/>
        <v>-</v>
      </c>
      <c r="AR79" s="56" t="str">
        <f t="shared" si="3"/>
        <v>-</v>
      </c>
      <c r="AS79" s="34" t="s">
        <v>1890</v>
      </c>
      <c r="AT79" s="122" t="s">
        <v>5208</v>
      </c>
    </row>
    <row r="80" spans="1:46" ht="15.75" customHeight="1" x14ac:dyDescent="0.25">
      <c r="A80" s="2">
        <v>13010040</v>
      </c>
      <c r="B80" s="7" t="s">
        <v>26</v>
      </c>
      <c r="C80" s="3" t="s">
        <v>1957</v>
      </c>
      <c r="D80" s="7" t="s">
        <v>867</v>
      </c>
      <c r="E80" s="7" t="s">
        <v>328</v>
      </c>
      <c r="F80" s="7">
        <v>2</v>
      </c>
      <c r="G80" s="7">
        <v>500</v>
      </c>
      <c r="H80" s="7">
        <v>-75.966666669999995</v>
      </c>
      <c r="I80" s="29">
        <v>7.6333333300000001</v>
      </c>
      <c r="J80" s="6" t="s">
        <v>1890</v>
      </c>
      <c r="K80" s="30">
        <v>33039</v>
      </c>
      <c r="L80" s="30">
        <v>36234</v>
      </c>
      <c r="M80" s="7" t="s">
        <v>1911</v>
      </c>
      <c r="N80" s="29" t="s">
        <v>1910</v>
      </c>
      <c r="O80" s="31">
        <v>69.428571428571431</v>
      </c>
      <c r="P80" s="31">
        <v>75.428571428571431</v>
      </c>
      <c r="Q80" s="31">
        <v>90.428571428571431</v>
      </c>
      <c r="R80" s="31">
        <v>275.33333333333331</v>
      </c>
      <c r="S80" s="31">
        <v>506.64</v>
      </c>
      <c r="T80" s="31">
        <v>411.5</v>
      </c>
      <c r="U80" s="31">
        <v>374.21428571428572</v>
      </c>
      <c r="V80" s="31">
        <v>453</v>
      </c>
      <c r="W80" s="31">
        <v>423.28571428571428</v>
      </c>
      <c r="X80" s="31">
        <v>457.71428571428572</v>
      </c>
      <c r="Y80" s="31">
        <v>291.42857142857144</v>
      </c>
      <c r="Z80" s="31">
        <v>142.71428571428572</v>
      </c>
      <c r="AA80" s="4">
        <f t="shared" si="0"/>
        <v>3571.1161904761907</v>
      </c>
      <c r="AB80" s="32">
        <v>78</v>
      </c>
      <c r="AC80" s="17">
        <v>0.21666666666666667</v>
      </c>
      <c r="AD80" s="36">
        <v>0.23333333333333334</v>
      </c>
      <c r="AE80" s="36">
        <v>0.23333333333333334</v>
      </c>
      <c r="AF80" s="36">
        <v>0.23333333333333334</v>
      </c>
      <c r="AG80" s="36">
        <v>0.2</v>
      </c>
      <c r="AH80" s="36">
        <v>0.16666666666666666</v>
      </c>
      <c r="AI80" s="36">
        <v>0.13333333333333333</v>
      </c>
      <c r="AJ80" s="36">
        <v>0.23333333333333334</v>
      </c>
      <c r="AK80" s="36">
        <v>0.23333333333333334</v>
      </c>
      <c r="AL80" s="36">
        <v>0.23333333333333334</v>
      </c>
      <c r="AM80" s="36">
        <v>0.23333333333333334</v>
      </c>
      <c r="AN80" s="36">
        <v>0.23333333333333334</v>
      </c>
      <c r="AO80" s="36">
        <v>0.23333333333333334</v>
      </c>
      <c r="AP80" s="33" t="str">
        <f t="shared" si="1"/>
        <v>-</v>
      </c>
      <c r="AQ80" s="55" t="str">
        <f t="shared" si="2"/>
        <v>-</v>
      </c>
      <c r="AR80" s="56" t="str">
        <f t="shared" si="3"/>
        <v>-</v>
      </c>
      <c r="AS80" s="34" t="s">
        <v>1890</v>
      </c>
      <c r="AT80" s="122" t="s">
        <v>5208</v>
      </c>
    </row>
    <row r="81" spans="1:46" ht="15.75" customHeight="1" x14ac:dyDescent="0.25">
      <c r="A81" s="6">
        <v>13015020</v>
      </c>
      <c r="B81" s="7" t="s">
        <v>56</v>
      </c>
      <c r="C81" s="7" t="s">
        <v>1958</v>
      </c>
      <c r="D81" s="7" t="s">
        <v>867</v>
      </c>
      <c r="E81" s="7" t="s">
        <v>328</v>
      </c>
      <c r="F81" s="7">
        <v>2</v>
      </c>
      <c r="G81" s="7">
        <v>110</v>
      </c>
      <c r="H81" s="7">
        <v>-76.25</v>
      </c>
      <c r="I81" s="29">
        <v>7.9666666699999995</v>
      </c>
      <c r="J81" s="6" t="s">
        <v>1890</v>
      </c>
      <c r="K81" s="30">
        <v>33557</v>
      </c>
      <c r="L81" s="30">
        <v>35353</v>
      </c>
      <c r="M81" s="7" t="s">
        <v>1911</v>
      </c>
      <c r="N81" s="29" t="s">
        <v>1910</v>
      </c>
      <c r="O81" s="31">
        <v>67.600000000000009</v>
      </c>
      <c r="P81" s="31">
        <v>9.4500000000000011</v>
      </c>
      <c r="Q81" s="31">
        <v>102.15</v>
      </c>
      <c r="R81" s="31">
        <v>168.27500000000001</v>
      </c>
      <c r="S81" s="31">
        <v>292</v>
      </c>
      <c r="T81" s="31">
        <v>233.72500000000002</v>
      </c>
      <c r="U81" s="31">
        <v>240.9</v>
      </c>
      <c r="V81" s="31">
        <v>442.94999999999993</v>
      </c>
      <c r="W81" s="31">
        <v>280.47499999999997</v>
      </c>
      <c r="X81" s="31">
        <v>189.23333333333335</v>
      </c>
      <c r="Y81" s="31">
        <v>136.36666666666665</v>
      </c>
      <c r="Z81" s="31">
        <v>81.266666666666666</v>
      </c>
      <c r="AA81" s="4">
        <f t="shared" si="0"/>
        <v>2244.3916666666669</v>
      </c>
      <c r="AB81" s="32">
        <v>45</v>
      </c>
      <c r="AC81" s="17">
        <v>0.125</v>
      </c>
      <c r="AD81" s="36">
        <v>0.13333333333333333</v>
      </c>
      <c r="AE81" s="36">
        <v>0.13333333333333333</v>
      </c>
      <c r="AF81" s="36">
        <v>0.13333333333333333</v>
      </c>
      <c r="AG81" s="36">
        <v>0.13333333333333333</v>
      </c>
      <c r="AH81" s="36">
        <v>0.13333333333333333</v>
      </c>
      <c r="AI81" s="36">
        <v>0.13333333333333333</v>
      </c>
      <c r="AJ81" s="36">
        <v>0.13333333333333333</v>
      </c>
      <c r="AK81" s="36">
        <v>0.13333333333333333</v>
      </c>
      <c r="AL81" s="36">
        <v>0.13333333333333333</v>
      </c>
      <c r="AM81" s="36">
        <v>0.1</v>
      </c>
      <c r="AN81" s="36">
        <v>0.1</v>
      </c>
      <c r="AO81" s="36">
        <v>0.1</v>
      </c>
      <c r="AP81" s="33" t="str">
        <f t="shared" si="1"/>
        <v>-</v>
      </c>
      <c r="AQ81" s="55" t="str">
        <f t="shared" si="2"/>
        <v>-</v>
      </c>
      <c r="AR81" s="56" t="str">
        <f t="shared" si="3"/>
        <v>-</v>
      </c>
      <c r="AS81" s="34" t="s">
        <v>1890</v>
      </c>
      <c r="AT81" s="122" t="s">
        <v>5208</v>
      </c>
    </row>
    <row r="82" spans="1:46" ht="15.75" customHeight="1" x14ac:dyDescent="0.25">
      <c r="A82" s="6">
        <v>13015030</v>
      </c>
      <c r="B82" s="7" t="s">
        <v>43</v>
      </c>
      <c r="C82" s="7" t="s">
        <v>1959</v>
      </c>
      <c r="D82" s="7" t="s">
        <v>867</v>
      </c>
      <c r="E82" s="7" t="s">
        <v>328</v>
      </c>
      <c r="F82" s="7">
        <v>2</v>
      </c>
      <c r="G82" s="7">
        <v>78</v>
      </c>
      <c r="H82" s="7">
        <v>-76.233333329999994</v>
      </c>
      <c r="I82" s="29">
        <v>7.9833333299999998</v>
      </c>
      <c r="J82" s="6" t="s">
        <v>1890</v>
      </c>
      <c r="K82" s="30">
        <v>35414</v>
      </c>
      <c r="L82" s="30">
        <v>39538</v>
      </c>
      <c r="M82" s="7" t="s">
        <v>1911</v>
      </c>
      <c r="N82" s="29" t="s">
        <v>1910</v>
      </c>
      <c r="O82" s="31">
        <v>57.869230769230775</v>
      </c>
      <c r="P82" s="31">
        <v>66.25</v>
      </c>
      <c r="Q82" s="31">
        <v>96.909090909090935</v>
      </c>
      <c r="R82" s="31">
        <v>168.44166666666669</v>
      </c>
      <c r="S82" s="31">
        <v>318.95000000000005</v>
      </c>
      <c r="T82" s="31">
        <v>384.23750000000001</v>
      </c>
      <c r="U82" s="31">
        <v>307.41666666666669</v>
      </c>
      <c r="V82" s="31">
        <v>294.46999999999997</v>
      </c>
      <c r="W82" s="31">
        <v>291.32727272727277</v>
      </c>
      <c r="X82" s="31">
        <v>290.06363636363636</v>
      </c>
      <c r="Y82" s="31">
        <v>149.50909090909093</v>
      </c>
      <c r="Z82" s="31">
        <v>97.941666666666663</v>
      </c>
      <c r="AA82" s="4">
        <f t="shared" si="0"/>
        <v>2523.3858216783219</v>
      </c>
      <c r="AB82" s="32">
        <v>133</v>
      </c>
      <c r="AC82" s="17">
        <v>0.36944444444444446</v>
      </c>
      <c r="AD82" s="36">
        <v>0.43333333333333335</v>
      </c>
      <c r="AE82" s="36">
        <v>0.33333333333333331</v>
      </c>
      <c r="AF82" s="36">
        <v>0.36666666666666664</v>
      </c>
      <c r="AG82" s="36">
        <v>0.4</v>
      </c>
      <c r="AH82" s="36">
        <v>0.4</v>
      </c>
      <c r="AI82" s="36">
        <v>0.26666666666666666</v>
      </c>
      <c r="AJ82" s="36">
        <v>0.4</v>
      </c>
      <c r="AK82" s="36">
        <v>0.33333333333333331</v>
      </c>
      <c r="AL82" s="36">
        <v>0.36666666666666664</v>
      </c>
      <c r="AM82" s="36">
        <v>0.36666666666666664</v>
      </c>
      <c r="AN82" s="36">
        <v>0.36666666666666664</v>
      </c>
      <c r="AO82" s="36">
        <v>0.4</v>
      </c>
      <c r="AP82" s="33" t="str">
        <f t="shared" si="1"/>
        <v>-</v>
      </c>
      <c r="AQ82" s="55" t="str">
        <f t="shared" si="2"/>
        <v>-</v>
      </c>
      <c r="AR82" s="56" t="str">
        <f t="shared" si="3"/>
        <v>-</v>
      </c>
      <c r="AS82" s="34" t="s">
        <v>1890</v>
      </c>
      <c r="AT82" s="122" t="s">
        <v>5208</v>
      </c>
    </row>
    <row r="83" spans="1:46" ht="15.75" customHeight="1" x14ac:dyDescent="0.25">
      <c r="A83" s="6">
        <v>13015040</v>
      </c>
      <c r="B83" s="7" t="s">
        <v>43</v>
      </c>
      <c r="C83" s="7" t="s">
        <v>1960</v>
      </c>
      <c r="D83" s="7" t="s">
        <v>867</v>
      </c>
      <c r="E83" s="7" t="s">
        <v>328</v>
      </c>
      <c r="F83" s="7">
        <v>2</v>
      </c>
      <c r="G83" s="7">
        <v>300</v>
      </c>
      <c r="H83" s="7">
        <v>-76.20305556000001</v>
      </c>
      <c r="I83" s="29">
        <v>8.0141666699999998</v>
      </c>
      <c r="J83" s="6" t="s">
        <v>1908</v>
      </c>
      <c r="K83" s="30">
        <v>38306</v>
      </c>
      <c r="L83" s="30"/>
      <c r="M83" s="7" t="s">
        <v>1911</v>
      </c>
      <c r="N83" s="29" t="s">
        <v>1910</v>
      </c>
      <c r="O83" s="31">
        <v>60.107142857142854</v>
      </c>
      <c r="P83" s="31">
        <v>37.013333333333335</v>
      </c>
      <c r="Q83" s="31">
        <v>103.79285714285716</v>
      </c>
      <c r="R83" s="31">
        <v>196.18125000000001</v>
      </c>
      <c r="S83" s="31">
        <v>327.34666666666669</v>
      </c>
      <c r="T83" s="31">
        <v>375.44374999999997</v>
      </c>
      <c r="U83" s="31">
        <v>313.77333333333337</v>
      </c>
      <c r="V83" s="31">
        <v>295.75625000000002</v>
      </c>
      <c r="W83" s="31">
        <v>251.60625000000002</v>
      </c>
      <c r="X83" s="31">
        <v>225.64999999999995</v>
      </c>
      <c r="Y83" s="31">
        <v>180.03125</v>
      </c>
      <c r="Z83" s="31">
        <v>125.45624999999997</v>
      </c>
      <c r="AA83" s="4">
        <f t="shared" si="0"/>
        <v>2492.1583333333333</v>
      </c>
      <c r="AB83" s="32">
        <v>183</v>
      </c>
      <c r="AC83" s="17">
        <v>0.5083333333333333</v>
      </c>
      <c r="AD83" s="36">
        <v>0.46666666666666667</v>
      </c>
      <c r="AE83" s="36">
        <v>0.5</v>
      </c>
      <c r="AF83" s="36">
        <v>0.46666666666666667</v>
      </c>
      <c r="AG83" s="36">
        <v>0.53333333333333333</v>
      </c>
      <c r="AH83" s="36">
        <v>0.5</v>
      </c>
      <c r="AI83" s="36">
        <v>0.53333333333333333</v>
      </c>
      <c r="AJ83" s="36">
        <v>0.5</v>
      </c>
      <c r="AK83" s="36">
        <v>0.53333333333333333</v>
      </c>
      <c r="AL83" s="36">
        <v>0.53333333333333333</v>
      </c>
      <c r="AM83" s="36">
        <v>0.46666666666666667</v>
      </c>
      <c r="AN83" s="36">
        <v>0.53333333333333333</v>
      </c>
      <c r="AO83" s="36">
        <v>0.53333333333333333</v>
      </c>
      <c r="AP83" s="33" t="str">
        <f t="shared" si="1"/>
        <v>-</v>
      </c>
      <c r="AQ83" s="55" t="str">
        <f t="shared" si="2"/>
        <v>-</v>
      </c>
      <c r="AR83" s="56" t="str">
        <f t="shared" si="3"/>
        <v>-</v>
      </c>
      <c r="AT83" s="122" t="s">
        <v>5208</v>
      </c>
    </row>
    <row r="84" spans="1:46" ht="15.75" customHeight="1" x14ac:dyDescent="0.25">
      <c r="A84" s="6">
        <v>13020020</v>
      </c>
      <c r="B84" s="7" t="s">
        <v>26</v>
      </c>
      <c r="C84" s="7" t="s">
        <v>1961</v>
      </c>
      <c r="D84" s="7" t="s">
        <v>867</v>
      </c>
      <c r="E84" s="7" t="s">
        <v>328</v>
      </c>
      <c r="F84" s="7">
        <v>2</v>
      </c>
      <c r="G84" s="7">
        <v>650</v>
      </c>
      <c r="H84" s="7">
        <v>-76.416666669999998</v>
      </c>
      <c r="I84" s="29">
        <v>7.9166666699999997</v>
      </c>
      <c r="J84" s="6" t="s">
        <v>1890</v>
      </c>
      <c r="K84" s="30">
        <v>26922</v>
      </c>
      <c r="L84" s="30">
        <v>37302</v>
      </c>
      <c r="M84" s="7" t="s">
        <v>1911</v>
      </c>
      <c r="N84" s="29" t="s">
        <v>1910</v>
      </c>
      <c r="O84" s="31">
        <v>45</v>
      </c>
      <c r="P84" s="31">
        <v>55.309090909090905</v>
      </c>
      <c r="Q84" s="31">
        <v>79.100000000000009</v>
      </c>
      <c r="R84" s="31">
        <v>168.06363636363636</v>
      </c>
      <c r="S84" s="31">
        <v>268.05</v>
      </c>
      <c r="T84" s="31">
        <v>212.75</v>
      </c>
      <c r="U84" s="31">
        <v>242.98888888888891</v>
      </c>
      <c r="V84" s="31">
        <v>233.77777777777777</v>
      </c>
      <c r="W84" s="31">
        <v>197.44444444444446</v>
      </c>
      <c r="X84" s="31">
        <v>178.5</v>
      </c>
      <c r="Y84" s="31">
        <v>134</v>
      </c>
      <c r="Z84" s="31">
        <v>62.25</v>
      </c>
      <c r="AA84" s="4">
        <f t="shared" si="0"/>
        <v>1877.2338383838382</v>
      </c>
      <c r="AB84" s="32">
        <v>115</v>
      </c>
      <c r="AC84" s="17">
        <v>0.31944444444444442</v>
      </c>
      <c r="AD84" s="36">
        <v>0.36666666666666664</v>
      </c>
      <c r="AE84" s="36">
        <v>0.36666666666666664</v>
      </c>
      <c r="AF84" s="36">
        <v>0.36666666666666664</v>
      </c>
      <c r="AG84" s="36">
        <v>0.36666666666666664</v>
      </c>
      <c r="AH84" s="36">
        <v>0.33333333333333331</v>
      </c>
      <c r="AI84" s="36">
        <v>0.33333333333333331</v>
      </c>
      <c r="AJ84" s="36">
        <v>0.3</v>
      </c>
      <c r="AK84" s="36">
        <v>0.3</v>
      </c>
      <c r="AL84" s="36">
        <v>0.3</v>
      </c>
      <c r="AM84" s="36">
        <v>0.26666666666666666</v>
      </c>
      <c r="AN84" s="36">
        <v>0.26666666666666666</v>
      </c>
      <c r="AO84" s="36">
        <v>0.26666666666666666</v>
      </c>
      <c r="AP84" s="33" t="str">
        <f t="shared" si="1"/>
        <v>-</v>
      </c>
      <c r="AQ84" s="55" t="str">
        <f t="shared" si="2"/>
        <v>-</v>
      </c>
      <c r="AR84" s="56" t="str">
        <f t="shared" si="3"/>
        <v>-</v>
      </c>
      <c r="AS84" s="34" t="s">
        <v>1890</v>
      </c>
      <c r="AT84" s="122" t="s">
        <v>5208</v>
      </c>
    </row>
    <row r="85" spans="1:46" ht="15.75" customHeight="1" x14ac:dyDescent="0.25">
      <c r="A85" s="6">
        <v>13020040</v>
      </c>
      <c r="B85" s="7" t="s">
        <v>26</v>
      </c>
      <c r="C85" s="7" t="s">
        <v>1962</v>
      </c>
      <c r="D85" s="7" t="s">
        <v>867</v>
      </c>
      <c r="E85" s="7" t="s">
        <v>328</v>
      </c>
      <c r="F85" s="7">
        <v>2</v>
      </c>
      <c r="G85" s="7">
        <v>287</v>
      </c>
      <c r="H85" s="7">
        <v>-76.483333329999994</v>
      </c>
      <c r="I85" s="29">
        <v>7.7</v>
      </c>
      <c r="J85" s="6" t="s">
        <v>1890</v>
      </c>
      <c r="K85" s="30">
        <v>33039</v>
      </c>
      <c r="L85" s="30">
        <v>37302</v>
      </c>
      <c r="M85" s="7" t="s">
        <v>1911</v>
      </c>
      <c r="N85" s="29" t="s">
        <v>1910</v>
      </c>
      <c r="O85" s="31">
        <v>50.2</v>
      </c>
      <c r="P85" s="31">
        <v>45.988888888888887</v>
      </c>
      <c r="Q85" s="31">
        <v>79.612500000000011</v>
      </c>
      <c r="R85" s="31">
        <v>121.03333333333336</v>
      </c>
      <c r="S85" s="31">
        <v>293.84444444444443</v>
      </c>
      <c r="T85" s="31">
        <v>245.92500000000001</v>
      </c>
      <c r="U85" s="31">
        <v>240</v>
      </c>
      <c r="V85" s="31">
        <v>238.10000000000002</v>
      </c>
      <c r="W85" s="31">
        <v>244.85</v>
      </c>
      <c r="X85" s="31">
        <v>263.52857142857141</v>
      </c>
      <c r="Y85" s="31">
        <v>81.516666666666666</v>
      </c>
      <c r="Z85" s="31">
        <v>66.783333333333331</v>
      </c>
      <c r="AA85" s="4">
        <f t="shared" si="0"/>
        <v>1971.3827380952382</v>
      </c>
      <c r="AB85" s="32">
        <v>94</v>
      </c>
      <c r="AC85" s="17">
        <v>0.26111111111111113</v>
      </c>
      <c r="AD85" s="36">
        <v>0.3</v>
      </c>
      <c r="AE85" s="36">
        <v>0.3</v>
      </c>
      <c r="AF85" s="36">
        <v>0.26666666666666666</v>
      </c>
      <c r="AG85" s="36">
        <v>0.3</v>
      </c>
      <c r="AH85" s="36">
        <v>0.3</v>
      </c>
      <c r="AI85" s="36">
        <v>0.26666666666666666</v>
      </c>
      <c r="AJ85" s="36">
        <v>0.23333333333333334</v>
      </c>
      <c r="AK85" s="36">
        <v>0.26666666666666666</v>
      </c>
      <c r="AL85" s="36">
        <v>0.26666666666666666</v>
      </c>
      <c r="AM85" s="36">
        <v>0.23333333333333334</v>
      </c>
      <c r="AN85" s="36">
        <v>0.2</v>
      </c>
      <c r="AO85" s="36">
        <v>0.2</v>
      </c>
      <c r="AP85" s="33" t="str">
        <f t="shared" si="1"/>
        <v>-</v>
      </c>
      <c r="AQ85" s="55" t="str">
        <f t="shared" si="2"/>
        <v>-</v>
      </c>
      <c r="AR85" s="56" t="str">
        <f t="shared" si="3"/>
        <v>-</v>
      </c>
      <c r="AS85" s="34" t="s">
        <v>1890</v>
      </c>
      <c r="AT85" s="122" t="s">
        <v>5208</v>
      </c>
    </row>
    <row r="86" spans="1:46" ht="15.75" customHeight="1" x14ac:dyDescent="0.25">
      <c r="A86" s="6">
        <v>13025020</v>
      </c>
      <c r="B86" s="7" t="s">
        <v>56</v>
      </c>
      <c r="C86" s="7" t="s">
        <v>1713</v>
      </c>
      <c r="D86" s="7" t="s">
        <v>867</v>
      </c>
      <c r="E86" s="7" t="s">
        <v>328</v>
      </c>
      <c r="F86" s="7">
        <v>2</v>
      </c>
      <c r="G86" s="7">
        <v>170</v>
      </c>
      <c r="H86" s="7">
        <v>-76.25</v>
      </c>
      <c r="I86" s="29">
        <v>7.8333333300000003</v>
      </c>
      <c r="J86" s="6" t="s">
        <v>1890</v>
      </c>
      <c r="K86" s="30">
        <v>27317</v>
      </c>
      <c r="L86" s="30">
        <v>27409</v>
      </c>
      <c r="M86" s="7" t="s">
        <v>1911</v>
      </c>
      <c r="N86" s="29" t="s">
        <v>1910</v>
      </c>
      <c r="O86" s="31" t="s">
        <v>1930</v>
      </c>
      <c r="P86" s="31" t="s">
        <v>1930</v>
      </c>
      <c r="Q86" s="31">
        <v>5</v>
      </c>
      <c r="R86" s="31" t="s">
        <v>1930</v>
      </c>
      <c r="S86" s="31" t="s">
        <v>1930</v>
      </c>
      <c r="T86" s="31" t="s">
        <v>1930</v>
      </c>
      <c r="U86" s="31" t="s">
        <v>1930</v>
      </c>
      <c r="V86" s="31">
        <v>84.6</v>
      </c>
      <c r="W86" s="31" t="s">
        <v>1930</v>
      </c>
      <c r="X86" s="31" t="s">
        <v>1930</v>
      </c>
      <c r="Y86" s="31" t="s">
        <v>1930</v>
      </c>
      <c r="Z86" s="31" t="s">
        <v>1930</v>
      </c>
      <c r="AA86" s="4">
        <f t="shared" si="0"/>
        <v>89.6</v>
      </c>
      <c r="AB86" s="32">
        <v>2</v>
      </c>
      <c r="AC86" s="17">
        <v>5.5555555555555558E-3</v>
      </c>
      <c r="AD86" s="36">
        <v>0</v>
      </c>
      <c r="AE86" s="36">
        <v>0</v>
      </c>
      <c r="AF86" s="36">
        <v>3.3333333333333333E-2</v>
      </c>
      <c r="AG86" s="36">
        <v>0</v>
      </c>
      <c r="AH86" s="36">
        <v>0</v>
      </c>
      <c r="AI86" s="36">
        <v>0</v>
      </c>
      <c r="AJ86" s="36">
        <v>0</v>
      </c>
      <c r="AK86" s="36">
        <v>3.3333333333333333E-2</v>
      </c>
      <c r="AL86" s="36">
        <v>0</v>
      </c>
      <c r="AM86" s="36">
        <v>0</v>
      </c>
      <c r="AN86" s="36">
        <v>0</v>
      </c>
      <c r="AO86" s="36">
        <v>0</v>
      </c>
      <c r="AP86" s="33" t="str">
        <f t="shared" si="1"/>
        <v>-</v>
      </c>
      <c r="AQ86" s="55" t="str">
        <f t="shared" si="2"/>
        <v>-</v>
      </c>
      <c r="AR86" s="56" t="str">
        <f t="shared" si="3"/>
        <v>-</v>
      </c>
      <c r="AS86" s="34" t="s">
        <v>1890</v>
      </c>
      <c r="AT86" s="122" t="s">
        <v>5208</v>
      </c>
    </row>
    <row r="87" spans="1:46" ht="15.75" customHeight="1" x14ac:dyDescent="0.25">
      <c r="A87" s="6">
        <v>13025030</v>
      </c>
      <c r="B87" s="7" t="s">
        <v>56</v>
      </c>
      <c r="C87" s="7" t="s">
        <v>1963</v>
      </c>
      <c r="D87" s="7" t="s">
        <v>867</v>
      </c>
      <c r="E87" s="7" t="s">
        <v>328</v>
      </c>
      <c r="F87" s="7">
        <v>2</v>
      </c>
      <c r="G87" s="7">
        <v>160</v>
      </c>
      <c r="H87" s="7">
        <v>-76.3</v>
      </c>
      <c r="I87" s="29">
        <v>7.8833333300000001</v>
      </c>
      <c r="J87" s="6" t="s">
        <v>1890</v>
      </c>
      <c r="K87" s="30">
        <v>33039</v>
      </c>
      <c r="L87" s="30">
        <v>35200</v>
      </c>
      <c r="M87" s="7" t="s">
        <v>1911</v>
      </c>
      <c r="N87" s="29" t="s">
        <v>1910</v>
      </c>
      <c r="O87" s="31">
        <v>51.75</v>
      </c>
      <c r="P87" s="31">
        <v>15.9</v>
      </c>
      <c r="Q87" s="31">
        <v>61.95</v>
      </c>
      <c r="R87" s="31">
        <v>157</v>
      </c>
      <c r="S87" s="31">
        <v>329.8</v>
      </c>
      <c r="T87" s="31">
        <v>299.5</v>
      </c>
      <c r="U87" s="31">
        <v>257.45000000000005</v>
      </c>
      <c r="V87" s="31">
        <v>219.23333333333335</v>
      </c>
      <c r="W87" s="31">
        <v>227.11999999999998</v>
      </c>
      <c r="X87" s="31">
        <v>201.54000000000002</v>
      </c>
      <c r="Y87" s="31">
        <v>132.44</v>
      </c>
      <c r="Z87" s="31">
        <v>59.42</v>
      </c>
      <c r="AA87" s="4">
        <f t="shared" si="0"/>
        <v>2013.1033333333335</v>
      </c>
      <c r="AB87" s="32">
        <v>47</v>
      </c>
      <c r="AC87" s="17">
        <v>0.13055555555555556</v>
      </c>
      <c r="AD87" s="36">
        <v>0.13333333333333333</v>
      </c>
      <c r="AE87" s="36">
        <v>0.13333333333333333</v>
      </c>
      <c r="AF87" s="36">
        <v>0.13333333333333333</v>
      </c>
      <c r="AG87" s="36">
        <v>6.6666666666666666E-2</v>
      </c>
      <c r="AH87" s="36">
        <v>6.6666666666666666E-2</v>
      </c>
      <c r="AI87" s="36">
        <v>0.13333333333333333</v>
      </c>
      <c r="AJ87" s="36">
        <v>0.13333333333333333</v>
      </c>
      <c r="AK87" s="36">
        <v>0.1</v>
      </c>
      <c r="AL87" s="36">
        <v>0.16666666666666666</v>
      </c>
      <c r="AM87" s="36">
        <v>0.16666666666666666</v>
      </c>
      <c r="AN87" s="36">
        <v>0.16666666666666666</v>
      </c>
      <c r="AO87" s="36">
        <v>0.16666666666666666</v>
      </c>
      <c r="AP87" s="33" t="str">
        <f t="shared" si="1"/>
        <v>-</v>
      </c>
      <c r="AQ87" s="55" t="str">
        <f t="shared" si="2"/>
        <v>-</v>
      </c>
      <c r="AR87" s="56" t="str">
        <f t="shared" si="3"/>
        <v>-</v>
      </c>
      <c r="AS87" s="34" t="s">
        <v>1890</v>
      </c>
      <c r="AT87" s="122" t="s">
        <v>5208</v>
      </c>
    </row>
    <row r="88" spans="1:46" ht="15.75" customHeight="1" x14ac:dyDescent="0.25">
      <c r="A88" s="6">
        <v>13030010</v>
      </c>
      <c r="B88" s="7" t="s">
        <v>26</v>
      </c>
      <c r="C88" s="7" t="s">
        <v>867</v>
      </c>
      <c r="D88" s="7" t="s">
        <v>867</v>
      </c>
      <c r="E88" s="7" t="s">
        <v>328</v>
      </c>
      <c r="F88" s="7">
        <v>2</v>
      </c>
      <c r="G88" s="7">
        <v>100</v>
      </c>
      <c r="H88" s="7">
        <v>-76.053055560000004</v>
      </c>
      <c r="I88" s="29">
        <v>8.186666670000001</v>
      </c>
      <c r="J88" s="6" t="s">
        <v>1908</v>
      </c>
      <c r="K88" s="30">
        <v>21596</v>
      </c>
      <c r="L88" s="30"/>
      <c r="M88" s="7" t="s">
        <v>1911</v>
      </c>
      <c r="N88" s="29" t="s">
        <v>1910</v>
      </c>
      <c r="O88" s="31">
        <v>22.771999999999998</v>
      </c>
      <c r="P88" s="31">
        <v>19.926923076923078</v>
      </c>
      <c r="Q88" s="31">
        <v>60.46</v>
      </c>
      <c r="R88" s="31">
        <v>134.10740740740741</v>
      </c>
      <c r="S88" s="31">
        <v>250.03571428571428</v>
      </c>
      <c r="T88" s="31">
        <v>235.8111111111111</v>
      </c>
      <c r="U88" s="31">
        <v>196.875</v>
      </c>
      <c r="V88" s="31">
        <v>222.83703703703705</v>
      </c>
      <c r="W88" s="31">
        <v>177.81200000000001</v>
      </c>
      <c r="X88" s="31">
        <v>154.31481481481481</v>
      </c>
      <c r="Y88" s="31">
        <v>110.58888888888889</v>
      </c>
      <c r="Z88" s="31">
        <v>70.400000000000006</v>
      </c>
      <c r="AA88" s="4">
        <f t="shared" si="0"/>
        <v>1655.9408966218966</v>
      </c>
      <c r="AB88" s="32">
        <v>315</v>
      </c>
      <c r="AC88" s="17">
        <v>0.875</v>
      </c>
      <c r="AD88" s="36">
        <v>0.83333333333333337</v>
      </c>
      <c r="AE88" s="36">
        <v>0.8666666666666667</v>
      </c>
      <c r="AF88" s="36">
        <v>0.83333333333333337</v>
      </c>
      <c r="AG88" s="36">
        <v>0.9</v>
      </c>
      <c r="AH88" s="36">
        <v>0.93333333333333335</v>
      </c>
      <c r="AI88" s="36">
        <v>0.9</v>
      </c>
      <c r="AJ88" s="36">
        <v>0.93333333333333335</v>
      </c>
      <c r="AK88" s="36">
        <v>0.9</v>
      </c>
      <c r="AL88" s="36">
        <v>0.83333333333333337</v>
      </c>
      <c r="AM88" s="36">
        <v>0.9</v>
      </c>
      <c r="AN88" s="36">
        <v>0.9</v>
      </c>
      <c r="AO88" s="36">
        <v>0.76666666666666672</v>
      </c>
      <c r="AP88" s="57" t="str">
        <f t="shared" si="1"/>
        <v>-</v>
      </c>
      <c r="AQ88" s="55" t="str">
        <f t="shared" si="2"/>
        <v>&gt;=75%</v>
      </c>
      <c r="AR88" s="56" t="str">
        <f t="shared" si="3"/>
        <v>&gt;=50%</v>
      </c>
      <c r="AT88" s="112" t="s">
        <v>5206</v>
      </c>
    </row>
    <row r="89" spans="1:46" ht="15.75" customHeight="1" x14ac:dyDescent="0.25">
      <c r="A89" s="6">
        <v>13035010</v>
      </c>
      <c r="B89" s="7" t="s">
        <v>43</v>
      </c>
      <c r="C89" s="7" t="s">
        <v>1964</v>
      </c>
      <c r="D89" s="7" t="s">
        <v>867</v>
      </c>
      <c r="E89" s="7" t="s">
        <v>328</v>
      </c>
      <c r="F89" s="7">
        <v>2</v>
      </c>
      <c r="G89" s="7">
        <v>145</v>
      </c>
      <c r="H89" s="7">
        <v>-76.283333329999991</v>
      </c>
      <c r="I89" s="29">
        <v>7.95</v>
      </c>
      <c r="J89" s="6" t="s">
        <v>1890</v>
      </c>
      <c r="K89" s="30">
        <v>24000</v>
      </c>
      <c r="L89" s="30">
        <v>33587</v>
      </c>
      <c r="M89" s="7" t="s">
        <v>1911</v>
      </c>
      <c r="N89" s="29" t="s">
        <v>1910</v>
      </c>
      <c r="O89" s="31">
        <v>51.800000000000004</v>
      </c>
      <c r="P89" s="31">
        <v>27.5</v>
      </c>
      <c r="Q89" s="31">
        <v>98.7</v>
      </c>
      <c r="R89" s="31" t="s">
        <v>1930</v>
      </c>
      <c r="S89" s="31">
        <v>186.5</v>
      </c>
      <c r="T89" s="31" t="s">
        <v>1930</v>
      </c>
      <c r="U89" s="31" t="s">
        <v>1930</v>
      </c>
      <c r="V89" s="31" t="s">
        <v>1930</v>
      </c>
      <c r="W89" s="31" t="s">
        <v>1930</v>
      </c>
      <c r="X89" s="31" t="s">
        <v>1930</v>
      </c>
      <c r="Y89" s="31" t="s">
        <v>1930</v>
      </c>
      <c r="Z89" s="31" t="s">
        <v>1930</v>
      </c>
      <c r="AA89" s="4">
        <f t="shared" si="0"/>
        <v>364.5</v>
      </c>
      <c r="AB89" s="32">
        <v>4</v>
      </c>
      <c r="AC89" s="17">
        <v>1.1111111111111112E-2</v>
      </c>
      <c r="AD89" s="36">
        <v>3.3333333333333333E-2</v>
      </c>
      <c r="AE89" s="36">
        <v>3.3333333333333333E-2</v>
      </c>
      <c r="AF89" s="36">
        <v>3.3333333333333333E-2</v>
      </c>
      <c r="AG89" s="36">
        <v>0</v>
      </c>
      <c r="AH89" s="36">
        <v>3.3333333333333333E-2</v>
      </c>
      <c r="AI89" s="36">
        <v>0</v>
      </c>
      <c r="AJ89" s="36">
        <v>0</v>
      </c>
      <c r="AK89" s="36">
        <v>0</v>
      </c>
      <c r="AL89" s="36">
        <v>0</v>
      </c>
      <c r="AM89" s="36">
        <v>0</v>
      </c>
      <c r="AN89" s="36">
        <v>0</v>
      </c>
      <c r="AO89" s="36">
        <v>0</v>
      </c>
      <c r="AP89" s="33" t="str">
        <f t="shared" si="1"/>
        <v>-</v>
      </c>
      <c r="AQ89" s="55" t="str">
        <f t="shared" si="2"/>
        <v>-</v>
      </c>
      <c r="AR89" s="56" t="str">
        <f t="shared" si="3"/>
        <v>-</v>
      </c>
      <c r="AS89" s="34" t="s">
        <v>1890</v>
      </c>
      <c r="AT89" s="122" t="s">
        <v>5208</v>
      </c>
    </row>
    <row r="90" spans="1:46" ht="15.75" customHeight="1" x14ac:dyDescent="0.25">
      <c r="A90" s="6">
        <v>13035501</v>
      </c>
      <c r="B90" s="7" t="s">
        <v>31</v>
      </c>
      <c r="C90" s="7" t="s">
        <v>830</v>
      </c>
      <c r="D90" s="7" t="s">
        <v>831</v>
      </c>
      <c r="E90" s="7" t="s">
        <v>328</v>
      </c>
      <c r="F90" s="7">
        <v>2</v>
      </c>
      <c r="G90" s="7">
        <v>20</v>
      </c>
      <c r="H90" s="7">
        <v>-75.825138890000005</v>
      </c>
      <c r="I90" s="29">
        <v>8.8258333300000018</v>
      </c>
      <c r="J90" s="6" t="s">
        <v>1908</v>
      </c>
      <c r="K90" s="30">
        <v>42041</v>
      </c>
      <c r="L90" s="30"/>
      <c r="M90" s="35" t="s">
        <v>1909</v>
      </c>
      <c r="N90" s="29" t="s">
        <v>1910</v>
      </c>
      <c r="O90" s="31">
        <v>8.046153846153846</v>
      </c>
      <c r="P90" s="31">
        <v>11.417391304347825</v>
      </c>
      <c r="Q90" s="31">
        <v>27.817857142857147</v>
      </c>
      <c r="R90" s="31">
        <v>94.633333333333312</v>
      </c>
      <c r="S90" s="31">
        <v>182.33103448275861</v>
      </c>
      <c r="T90" s="31">
        <v>164.49999999999997</v>
      </c>
      <c r="U90" s="31">
        <v>165.37857142857143</v>
      </c>
      <c r="V90" s="31">
        <v>170.0884615384615</v>
      </c>
      <c r="W90" s="31">
        <v>181.51071428571422</v>
      </c>
      <c r="X90" s="31">
        <v>140.10714285714286</v>
      </c>
      <c r="Y90" s="31">
        <v>114.29629629629629</v>
      </c>
      <c r="Z90" s="31">
        <v>41.123076923076923</v>
      </c>
      <c r="AA90" s="4">
        <f t="shared" si="0"/>
        <v>1301.2500334387141</v>
      </c>
      <c r="AB90" s="32">
        <v>323</v>
      </c>
      <c r="AC90" s="17">
        <v>0.89722222222222225</v>
      </c>
      <c r="AD90" s="36">
        <v>0.8666666666666667</v>
      </c>
      <c r="AE90" s="36">
        <v>0.76666666666666672</v>
      </c>
      <c r="AF90" s="36">
        <v>0.93333333333333335</v>
      </c>
      <c r="AG90" s="36">
        <v>0.9</v>
      </c>
      <c r="AH90" s="36">
        <v>0.96666666666666667</v>
      </c>
      <c r="AI90" s="36">
        <v>0.9</v>
      </c>
      <c r="AJ90" s="36">
        <v>0.93333333333333335</v>
      </c>
      <c r="AK90" s="36">
        <v>0.8666666666666667</v>
      </c>
      <c r="AL90" s="36">
        <v>0.93333333333333335</v>
      </c>
      <c r="AM90" s="36">
        <v>0.93333333333333335</v>
      </c>
      <c r="AN90" s="36">
        <v>0.9</v>
      </c>
      <c r="AO90" s="36">
        <v>0.8666666666666667</v>
      </c>
      <c r="AP90" s="33" t="str">
        <f t="shared" si="1"/>
        <v>-</v>
      </c>
      <c r="AQ90" s="55" t="str">
        <f t="shared" si="2"/>
        <v>&gt;=75%</v>
      </c>
      <c r="AR90" s="56" t="str">
        <f t="shared" si="3"/>
        <v>&gt;=50%</v>
      </c>
      <c r="AS90" s="34" t="s">
        <v>1889</v>
      </c>
      <c r="AT90" s="112" t="s">
        <v>5206</v>
      </c>
    </row>
    <row r="91" spans="1:46" ht="15.75" customHeight="1" x14ac:dyDescent="0.25">
      <c r="A91" s="6">
        <v>13040010</v>
      </c>
      <c r="B91" s="7" t="s">
        <v>26</v>
      </c>
      <c r="C91" s="7" t="s">
        <v>1965</v>
      </c>
      <c r="D91" s="7" t="s">
        <v>867</v>
      </c>
      <c r="E91" s="7" t="s">
        <v>328</v>
      </c>
      <c r="F91" s="7">
        <v>2</v>
      </c>
      <c r="G91" s="7">
        <v>200</v>
      </c>
      <c r="H91" s="7">
        <v>-76.333333329999988</v>
      </c>
      <c r="I91" s="29">
        <v>8.06666667</v>
      </c>
      <c r="J91" s="6" t="s">
        <v>1890</v>
      </c>
      <c r="K91" s="30">
        <v>26922</v>
      </c>
      <c r="L91" s="30">
        <v>37302</v>
      </c>
      <c r="M91" s="7" t="s">
        <v>1911</v>
      </c>
      <c r="N91" s="29" t="s">
        <v>1910</v>
      </c>
      <c r="O91" s="31">
        <v>45.090909090909093</v>
      </c>
      <c r="P91" s="31">
        <v>42</v>
      </c>
      <c r="Q91" s="31">
        <v>88.7</v>
      </c>
      <c r="R91" s="31">
        <v>119.125</v>
      </c>
      <c r="S91" s="31">
        <v>276.85714285714283</v>
      </c>
      <c r="T91" s="31">
        <v>284.57142857142856</v>
      </c>
      <c r="U91" s="31">
        <v>279.85714285714283</v>
      </c>
      <c r="V91" s="31">
        <v>280.14285714285717</v>
      </c>
      <c r="W91" s="31">
        <v>242.28571428571428</v>
      </c>
      <c r="X91" s="31">
        <v>184.42857142857142</v>
      </c>
      <c r="Y91" s="31">
        <v>145.71428571428572</v>
      </c>
      <c r="Z91" s="31">
        <v>58.428571428571431</v>
      </c>
      <c r="AA91" s="4">
        <f t="shared" si="0"/>
        <v>2047.201623376623</v>
      </c>
      <c r="AB91" s="32">
        <v>96</v>
      </c>
      <c r="AC91" s="17">
        <v>0.26666666666666666</v>
      </c>
      <c r="AD91" s="36">
        <v>0.36666666666666664</v>
      </c>
      <c r="AE91" s="36">
        <v>0.36666666666666664</v>
      </c>
      <c r="AF91" s="36">
        <v>0.33333333333333331</v>
      </c>
      <c r="AG91" s="36">
        <v>0.26666666666666666</v>
      </c>
      <c r="AH91" s="36">
        <v>0.23333333333333334</v>
      </c>
      <c r="AI91" s="36">
        <v>0.23333333333333334</v>
      </c>
      <c r="AJ91" s="36">
        <v>0.23333333333333334</v>
      </c>
      <c r="AK91" s="36">
        <v>0.23333333333333334</v>
      </c>
      <c r="AL91" s="36">
        <v>0.23333333333333334</v>
      </c>
      <c r="AM91" s="36">
        <v>0.23333333333333334</v>
      </c>
      <c r="AN91" s="36">
        <v>0.23333333333333334</v>
      </c>
      <c r="AO91" s="36">
        <v>0.23333333333333334</v>
      </c>
      <c r="AP91" s="33" t="str">
        <f t="shared" si="1"/>
        <v>-</v>
      </c>
      <c r="AQ91" s="55" t="str">
        <f t="shared" si="2"/>
        <v>-</v>
      </c>
      <c r="AR91" s="56" t="str">
        <f t="shared" si="3"/>
        <v>-</v>
      </c>
      <c r="AS91" s="34" t="s">
        <v>1890</v>
      </c>
      <c r="AT91" s="122" t="s">
        <v>5208</v>
      </c>
    </row>
    <row r="92" spans="1:46" ht="15.75" customHeight="1" x14ac:dyDescent="0.25">
      <c r="A92" s="2">
        <v>13040030</v>
      </c>
      <c r="B92" s="7" t="s">
        <v>26</v>
      </c>
      <c r="C92" s="3" t="s">
        <v>868</v>
      </c>
      <c r="D92" s="7" t="s">
        <v>680</v>
      </c>
      <c r="E92" s="7" t="s">
        <v>328</v>
      </c>
      <c r="F92" s="7">
        <v>2</v>
      </c>
      <c r="G92" s="7">
        <v>80</v>
      </c>
      <c r="H92" s="7">
        <v>-76.169166669999996</v>
      </c>
      <c r="I92" s="29">
        <v>8.26222222</v>
      </c>
      <c r="J92" s="6" t="s">
        <v>1908</v>
      </c>
      <c r="K92" s="30">
        <v>33131</v>
      </c>
      <c r="L92" s="30"/>
      <c r="M92" s="7" t="s">
        <v>1911</v>
      </c>
      <c r="N92" s="29" t="s">
        <v>1910</v>
      </c>
      <c r="O92" s="31">
        <v>25.304000000000002</v>
      </c>
      <c r="P92" s="31">
        <v>18.704166666666669</v>
      </c>
      <c r="Q92" s="31">
        <v>64.961538461538467</v>
      </c>
      <c r="R92" s="31">
        <v>122.84074074074077</v>
      </c>
      <c r="S92" s="31">
        <v>206.21481481481479</v>
      </c>
      <c r="T92" s="31">
        <v>169.81785714285709</v>
      </c>
      <c r="U92" s="31">
        <v>190.71851851851849</v>
      </c>
      <c r="V92" s="31">
        <v>196.88518518518518</v>
      </c>
      <c r="W92" s="31">
        <v>174.50400000000002</v>
      </c>
      <c r="X92" s="31">
        <v>173.3692307692308</v>
      </c>
      <c r="Y92" s="31">
        <v>121.65600000000001</v>
      </c>
      <c r="Z92" s="31">
        <v>59.069565217391307</v>
      </c>
      <c r="AA92" s="4">
        <f t="shared" si="0"/>
        <v>1524.0456175169436</v>
      </c>
      <c r="AB92" s="32">
        <v>310</v>
      </c>
      <c r="AC92" s="17">
        <v>0.86111111111111116</v>
      </c>
      <c r="AD92" s="36">
        <v>0.83333333333333337</v>
      </c>
      <c r="AE92" s="36">
        <v>0.8</v>
      </c>
      <c r="AF92" s="36">
        <v>0.8666666666666667</v>
      </c>
      <c r="AG92" s="36">
        <v>0.9</v>
      </c>
      <c r="AH92" s="36">
        <v>0.9</v>
      </c>
      <c r="AI92" s="36">
        <v>0.93333333333333335</v>
      </c>
      <c r="AJ92" s="36">
        <v>0.9</v>
      </c>
      <c r="AK92" s="36">
        <v>0.9</v>
      </c>
      <c r="AL92" s="36">
        <v>0.83333333333333337</v>
      </c>
      <c r="AM92" s="36">
        <v>0.8666666666666667</v>
      </c>
      <c r="AN92" s="36">
        <v>0.83333333333333337</v>
      </c>
      <c r="AO92" s="36">
        <v>0.76666666666666672</v>
      </c>
      <c r="AP92" s="33" t="str">
        <f t="shared" si="1"/>
        <v>-</v>
      </c>
      <c r="AQ92" s="55" t="str">
        <f t="shared" si="2"/>
        <v>&gt;=75%</v>
      </c>
      <c r="AR92" s="56" t="str">
        <f t="shared" si="3"/>
        <v>&gt;=50%</v>
      </c>
      <c r="AT92" s="112" t="s">
        <v>5206</v>
      </c>
    </row>
    <row r="93" spans="1:46" ht="15.75" customHeight="1" x14ac:dyDescent="0.25">
      <c r="A93" s="2">
        <v>13050010</v>
      </c>
      <c r="B93" s="7" t="s">
        <v>26</v>
      </c>
      <c r="C93" s="3" t="s">
        <v>294</v>
      </c>
      <c r="D93" s="7" t="s">
        <v>831</v>
      </c>
      <c r="E93" s="7" t="s">
        <v>328</v>
      </c>
      <c r="F93" s="7">
        <v>2</v>
      </c>
      <c r="G93" s="7">
        <v>120</v>
      </c>
      <c r="H93" s="7">
        <v>-76.045277779999992</v>
      </c>
      <c r="I93" s="29">
        <v>8.8486111100000002</v>
      </c>
      <c r="J93" s="6" t="s">
        <v>1908</v>
      </c>
      <c r="K93" s="30">
        <v>23969</v>
      </c>
      <c r="L93" s="30"/>
      <c r="M93" s="7" t="s">
        <v>1911</v>
      </c>
      <c r="N93" s="29" t="s">
        <v>1910</v>
      </c>
      <c r="O93" s="31">
        <v>12.44074074074074</v>
      </c>
      <c r="P93" s="31">
        <v>8.0370370370370363</v>
      </c>
      <c r="Q93" s="31">
        <v>34.819230769230771</v>
      </c>
      <c r="R93" s="31">
        <v>79.271428571428572</v>
      </c>
      <c r="S93" s="31">
        <v>172.54137931034478</v>
      </c>
      <c r="T93" s="31">
        <v>133.11071428571427</v>
      </c>
      <c r="U93" s="31">
        <v>153.5</v>
      </c>
      <c r="V93" s="31">
        <v>158.3586206896552</v>
      </c>
      <c r="W93" s="31">
        <v>164.61481481481482</v>
      </c>
      <c r="X93" s="31">
        <v>148.98846153846154</v>
      </c>
      <c r="Y93" s="31">
        <v>122.56923076923076</v>
      </c>
      <c r="Z93" s="31">
        <v>43.230769230769234</v>
      </c>
      <c r="AA93" s="4">
        <f t="shared" si="0"/>
        <v>1231.4824277574278</v>
      </c>
      <c r="AB93" s="32">
        <v>327</v>
      </c>
      <c r="AC93" s="17">
        <v>0.90833333333333333</v>
      </c>
      <c r="AD93" s="36">
        <v>0.9</v>
      </c>
      <c r="AE93" s="36">
        <v>0.9</v>
      </c>
      <c r="AF93" s="36">
        <v>0.8666666666666667</v>
      </c>
      <c r="AG93" s="36">
        <v>0.93333333333333335</v>
      </c>
      <c r="AH93" s="36">
        <v>0.96666666666666667</v>
      </c>
      <c r="AI93" s="36">
        <v>0.93333333333333335</v>
      </c>
      <c r="AJ93" s="36">
        <v>0.93333333333333335</v>
      </c>
      <c r="AK93" s="36">
        <v>0.96666666666666667</v>
      </c>
      <c r="AL93" s="36">
        <v>0.9</v>
      </c>
      <c r="AM93" s="36">
        <v>0.8666666666666667</v>
      </c>
      <c r="AN93" s="36">
        <v>0.8666666666666667</v>
      </c>
      <c r="AO93" s="36">
        <v>0.8666666666666667</v>
      </c>
      <c r="AP93" s="33" t="str">
        <f t="shared" si="1"/>
        <v>&gt;=80%</v>
      </c>
      <c r="AQ93" s="55" t="str">
        <f t="shared" si="2"/>
        <v>&gt;=75%</v>
      </c>
      <c r="AR93" s="56" t="str">
        <f t="shared" si="3"/>
        <v>&gt;=50%</v>
      </c>
      <c r="AT93" s="121">
        <v>0.8</v>
      </c>
    </row>
    <row r="94" spans="1:46" ht="15.75" customHeight="1" x14ac:dyDescent="0.25">
      <c r="A94" s="2">
        <v>13050020</v>
      </c>
      <c r="B94" s="7" t="s">
        <v>26</v>
      </c>
      <c r="C94" s="3" t="s">
        <v>834</v>
      </c>
      <c r="D94" s="7" t="s">
        <v>831</v>
      </c>
      <c r="E94" s="7" t="s">
        <v>328</v>
      </c>
      <c r="F94" s="7">
        <v>2</v>
      </c>
      <c r="G94" s="7">
        <v>220</v>
      </c>
      <c r="H94" s="7">
        <v>-76.123888890000003</v>
      </c>
      <c r="I94" s="29">
        <v>8.6675000000000004</v>
      </c>
      <c r="J94" s="6" t="s">
        <v>1908</v>
      </c>
      <c r="K94" s="30">
        <v>26952</v>
      </c>
      <c r="L94" s="30"/>
      <c r="M94" s="7" t="s">
        <v>1911</v>
      </c>
      <c r="N94" s="29" t="s">
        <v>1910</v>
      </c>
      <c r="O94" s="31">
        <v>23.017857142857142</v>
      </c>
      <c r="P94" s="31">
        <v>10.403333333333334</v>
      </c>
      <c r="Q94" s="31">
        <v>38.96551724137931</v>
      </c>
      <c r="R94" s="31">
        <v>92.241379310344826</v>
      </c>
      <c r="S94" s="31">
        <v>156.13703703703703</v>
      </c>
      <c r="T94" s="31">
        <v>149.11538461538461</v>
      </c>
      <c r="U94" s="31">
        <v>151</v>
      </c>
      <c r="V94" s="31">
        <v>157.19230769230768</v>
      </c>
      <c r="W94" s="31">
        <v>156.25</v>
      </c>
      <c r="X94" s="31">
        <v>133.70000000000002</v>
      </c>
      <c r="Y94" s="31">
        <v>101.99642857142858</v>
      </c>
      <c r="Z94" s="31">
        <v>66.07692307692308</v>
      </c>
      <c r="AA94" s="4">
        <f t="shared" si="0"/>
        <v>1236.0961680209957</v>
      </c>
      <c r="AB94" s="32">
        <v>328</v>
      </c>
      <c r="AC94" s="17">
        <v>0.91111111111111109</v>
      </c>
      <c r="AD94" s="36">
        <v>0.93333333333333335</v>
      </c>
      <c r="AE94" s="36">
        <v>1</v>
      </c>
      <c r="AF94" s="36">
        <v>0.96666666666666667</v>
      </c>
      <c r="AG94" s="36">
        <v>0.96666666666666667</v>
      </c>
      <c r="AH94" s="36">
        <v>0.9</v>
      </c>
      <c r="AI94" s="36">
        <v>0.8666666666666667</v>
      </c>
      <c r="AJ94" s="36">
        <v>0.8666666666666667</v>
      </c>
      <c r="AK94" s="36">
        <v>0.8666666666666667</v>
      </c>
      <c r="AL94" s="36">
        <v>0.8666666666666667</v>
      </c>
      <c r="AM94" s="36">
        <v>0.9</v>
      </c>
      <c r="AN94" s="36">
        <v>0.93333333333333335</v>
      </c>
      <c r="AO94" s="36">
        <v>0.8666666666666667</v>
      </c>
      <c r="AP94" s="33" t="str">
        <f t="shared" si="1"/>
        <v>&gt;=80%</v>
      </c>
      <c r="AQ94" s="55" t="str">
        <f t="shared" si="2"/>
        <v>&gt;=75%</v>
      </c>
      <c r="AR94" s="56" t="str">
        <f t="shared" si="3"/>
        <v>&gt;=50%</v>
      </c>
      <c r="AT94" s="121">
        <v>0.8</v>
      </c>
    </row>
    <row r="95" spans="1:46" ht="15.75" customHeight="1" x14ac:dyDescent="0.25">
      <c r="A95" s="2">
        <v>13050030</v>
      </c>
      <c r="B95" s="7" t="s">
        <v>26</v>
      </c>
      <c r="C95" s="3" t="s">
        <v>835</v>
      </c>
      <c r="D95" s="7" t="s">
        <v>831</v>
      </c>
      <c r="E95" s="7" t="s">
        <v>328</v>
      </c>
      <c r="F95" s="7">
        <v>2</v>
      </c>
      <c r="G95" s="7">
        <v>100</v>
      </c>
      <c r="H95" s="7">
        <v>-76.175277780000002</v>
      </c>
      <c r="I95" s="29">
        <v>8.501944439999999</v>
      </c>
      <c r="J95" s="6" t="s">
        <v>1908</v>
      </c>
      <c r="K95" s="30">
        <v>24091</v>
      </c>
      <c r="L95" s="30"/>
      <c r="M95" s="7" t="s">
        <v>1911</v>
      </c>
      <c r="N95" s="29" t="s">
        <v>1910</v>
      </c>
      <c r="O95" s="31">
        <v>25.882758620689657</v>
      </c>
      <c r="P95" s="31">
        <v>14.103448275862069</v>
      </c>
      <c r="Q95" s="31">
        <v>49.758620689655174</v>
      </c>
      <c r="R95" s="31">
        <v>112.86206896551724</v>
      </c>
      <c r="S95" s="31">
        <v>187.2</v>
      </c>
      <c r="T95" s="31">
        <v>166.28571428571428</v>
      </c>
      <c r="U95" s="31">
        <v>186.03703703703704</v>
      </c>
      <c r="V95" s="31">
        <v>197.33333333333334</v>
      </c>
      <c r="W95" s="31">
        <v>159.21428571428572</v>
      </c>
      <c r="X95" s="31">
        <v>158.39285714285714</v>
      </c>
      <c r="Y95" s="31">
        <v>129.71153846153845</v>
      </c>
      <c r="Z95" s="31">
        <v>63.875</v>
      </c>
      <c r="AA95" s="4">
        <f t="shared" si="0"/>
        <v>1450.65666252649</v>
      </c>
      <c r="AB95" s="32">
        <v>334</v>
      </c>
      <c r="AC95" s="17">
        <v>0.92777777777777781</v>
      </c>
      <c r="AD95" s="36">
        <v>0.96666666666666667</v>
      </c>
      <c r="AE95" s="36">
        <v>0.96666666666666667</v>
      </c>
      <c r="AF95" s="36">
        <v>0.96666666666666667</v>
      </c>
      <c r="AG95" s="36">
        <v>0.96666666666666667</v>
      </c>
      <c r="AH95" s="36">
        <v>1</v>
      </c>
      <c r="AI95" s="36">
        <v>0.93333333333333335</v>
      </c>
      <c r="AJ95" s="36">
        <v>0.9</v>
      </c>
      <c r="AK95" s="36">
        <v>0.9</v>
      </c>
      <c r="AL95" s="36">
        <v>0.93333333333333335</v>
      </c>
      <c r="AM95" s="36">
        <v>0.93333333333333335</v>
      </c>
      <c r="AN95" s="36">
        <v>0.8666666666666667</v>
      </c>
      <c r="AO95" s="36">
        <v>0.8</v>
      </c>
      <c r="AP95" s="33" t="str">
        <f t="shared" si="1"/>
        <v>&gt;=80%</v>
      </c>
      <c r="AQ95" s="55" t="str">
        <f t="shared" si="2"/>
        <v>&gt;=75%</v>
      </c>
      <c r="AR95" s="56" t="str">
        <f t="shared" si="3"/>
        <v>&gt;=50%</v>
      </c>
      <c r="AT95" s="121">
        <v>0.8</v>
      </c>
    </row>
    <row r="96" spans="1:46" ht="15.75" customHeight="1" x14ac:dyDescent="0.25">
      <c r="A96" s="6">
        <v>13055030</v>
      </c>
      <c r="B96" s="7" t="s">
        <v>56</v>
      </c>
      <c r="C96" s="7" t="s">
        <v>1966</v>
      </c>
      <c r="D96" s="7" t="s">
        <v>831</v>
      </c>
      <c r="E96" s="7" t="s">
        <v>328</v>
      </c>
      <c r="F96" s="7">
        <v>2</v>
      </c>
      <c r="G96" s="7">
        <v>30</v>
      </c>
      <c r="H96" s="7">
        <v>-75.972499999999997</v>
      </c>
      <c r="I96" s="29">
        <v>8.6591666700000012</v>
      </c>
      <c r="J96" s="6" t="s">
        <v>1890</v>
      </c>
      <c r="K96" s="30">
        <v>29021</v>
      </c>
      <c r="L96" s="30">
        <v>41879</v>
      </c>
      <c r="M96" s="7" t="s">
        <v>1911</v>
      </c>
      <c r="N96" s="29" t="s">
        <v>1910</v>
      </c>
      <c r="O96" s="31">
        <v>13.34</v>
      </c>
      <c r="P96" s="31">
        <v>11.866666666666665</v>
      </c>
      <c r="Q96" s="31">
        <v>43.080952380952382</v>
      </c>
      <c r="R96" s="31">
        <v>97.205263157894748</v>
      </c>
      <c r="S96" s="31">
        <v>162.95882352941175</v>
      </c>
      <c r="T96" s="31">
        <v>149.65</v>
      </c>
      <c r="U96" s="31">
        <v>171.72777777777776</v>
      </c>
      <c r="V96" s="31">
        <v>181.79473684210529</v>
      </c>
      <c r="W96" s="31">
        <v>177.83124999999998</v>
      </c>
      <c r="X96" s="31">
        <v>135.03888888888892</v>
      </c>
      <c r="Y96" s="31">
        <v>92.706666666666663</v>
      </c>
      <c r="Z96" s="31">
        <v>36.368749999999999</v>
      </c>
      <c r="AA96" s="4">
        <f t="shared" si="0"/>
        <v>1273.5697759103643</v>
      </c>
      <c r="AB96" s="32">
        <v>220</v>
      </c>
      <c r="AC96" s="17">
        <v>0.61111111111111116</v>
      </c>
      <c r="AD96" s="36">
        <v>0.66666666666666663</v>
      </c>
      <c r="AE96" s="36">
        <v>0.7</v>
      </c>
      <c r="AF96" s="36">
        <v>0.7</v>
      </c>
      <c r="AG96" s="36">
        <v>0.6333333333333333</v>
      </c>
      <c r="AH96" s="36">
        <v>0.56666666666666665</v>
      </c>
      <c r="AI96" s="36">
        <v>0.66666666666666663</v>
      </c>
      <c r="AJ96" s="36">
        <v>0.6</v>
      </c>
      <c r="AK96" s="36">
        <v>0.6333333333333333</v>
      </c>
      <c r="AL96" s="36">
        <v>0.53333333333333333</v>
      </c>
      <c r="AM96" s="36">
        <v>0.6</v>
      </c>
      <c r="AN96" s="36">
        <v>0.5</v>
      </c>
      <c r="AO96" s="36">
        <v>0.53333333333333333</v>
      </c>
      <c r="AP96" s="33" t="str">
        <f t="shared" si="1"/>
        <v>-</v>
      </c>
      <c r="AQ96" s="55" t="str">
        <f t="shared" si="2"/>
        <v>-</v>
      </c>
      <c r="AR96" s="56" t="str">
        <f t="shared" si="3"/>
        <v>&gt;=50%</v>
      </c>
      <c r="AS96" s="34" t="s">
        <v>1890</v>
      </c>
      <c r="AT96" s="122" t="s">
        <v>5208</v>
      </c>
    </row>
    <row r="97" spans="1:46" ht="15.75" customHeight="1" x14ac:dyDescent="0.25">
      <c r="A97" s="6">
        <v>13060010</v>
      </c>
      <c r="B97" s="7" t="s">
        <v>26</v>
      </c>
      <c r="C97" s="7" t="s">
        <v>838</v>
      </c>
      <c r="D97" s="7" t="s">
        <v>831</v>
      </c>
      <c r="E97" s="7" t="s">
        <v>328</v>
      </c>
      <c r="F97" s="7">
        <v>2</v>
      </c>
      <c r="G97" s="7">
        <v>75</v>
      </c>
      <c r="H97" s="7">
        <v>-75.861111109999996</v>
      </c>
      <c r="I97" s="29">
        <v>8.5577777800000003</v>
      </c>
      <c r="J97" s="6" t="s">
        <v>1908</v>
      </c>
      <c r="K97" s="30">
        <v>26922</v>
      </c>
      <c r="L97" s="30"/>
      <c r="M97" s="7" t="s">
        <v>1911</v>
      </c>
      <c r="N97" s="29" t="s">
        <v>1910</v>
      </c>
      <c r="O97" s="31">
        <v>20.078571428571429</v>
      </c>
      <c r="P97" s="31">
        <v>21.87037037037037</v>
      </c>
      <c r="Q97" s="31">
        <v>48.070370370370377</v>
      </c>
      <c r="R97" s="31">
        <v>109.10714285714286</v>
      </c>
      <c r="S97" s="31">
        <v>180.63928571428571</v>
      </c>
      <c r="T97" s="31">
        <v>170.89285714285714</v>
      </c>
      <c r="U97" s="31">
        <v>159.77142857142857</v>
      </c>
      <c r="V97" s="31">
        <v>185.41785714285714</v>
      </c>
      <c r="W97" s="31">
        <v>169.46666666666667</v>
      </c>
      <c r="X97" s="31">
        <v>137.96785714285713</v>
      </c>
      <c r="Y97" s="31">
        <v>92.914285714285711</v>
      </c>
      <c r="Z97" s="31">
        <v>50.488461538461543</v>
      </c>
      <c r="AA97" s="4">
        <f t="shared" si="0"/>
        <v>1346.6851546601545</v>
      </c>
      <c r="AB97" s="32">
        <v>331</v>
      </c>
      <c r="AC97" s="17">
        <v>0.9194444444444444</v>
      </c>
      <c r="AD97" s="36">
        <v>0.93333333333333335</v>
      </c>
      <c r="AE97" s="36">
        <v>0.9</v>
      </c>
      <c r="AF97" s="36">
        <v>0.9</v>
      </c>
      <c r="AG97" s="36">
        <v>0.93333333333333335</v>
      </c>
      <c r="AH97" s="36">
        <v>0.93333333333333335</v>
      </c>
      <c r="AI97" s="36">
        <v>0.93333333333333335</v>
      </c>
      <c r="AJ97" s="36">
        <v>0.93333333333333335</v>
      </c>
      <c r="AK97" s="36">
        <v>0.93333333333333335</v>
      </c>
      <c r="AL97" s="36">
        <v>0.9</v>
      </c>
      <c r="AM97" s="36">
        <v>0.93333333333333335</v>
      </c>
      <c r="AN97" s="36">
        <v>0.93333333333333335</v>
      </c>
      <c r="AO97" s="36">
        <v>0.8666666666666667</v>
      </c>
      <c r="AP97" s="33" t="str">
        <f t="shared" si="1"/>
        <v>&gt;=80%</v>
      </c>
      <c r="AQ97" s="55" t="str">
        <f t="shared" si="2"/>
        <v>&gt;=75%</v>
      </c>
      <c r="AR97" s="56" t="str">
        <f t="shared" si="3"/>
        <v>&gt;=50%</v>
      </c>
      <c r="AT97" s="121">
        <v>0.8</v>
      </c>
    </row>
    <row r="98" spans="1:46" ht="15.75" customHeight="1" x14ac:dyDescent="0.25">
      <c r="A98" s="6">
        <v>13060020</v>
      </c>
      <c r="B98" s="7" t="s">
        <v>26</v>
      </c>
      <c r="C98" s="7" t="s">
        <v>833</v>
      </c>
      <c r="D98" s="7" t="s">
        <v>831</v>
      </c>
      <c r="E98" s="7" t="s">
        <v>328</v>
      </c>
      <c r="F98" s="7">
        <v>2</v>
      </c>
      <c r="G98" s="7">
        <v>55</v>
      </c>
      <c r="H98" s="7">
        <v>-75.765277779999991</v>
      </c>
      <c r="I98" s="29">
        <v>8.4758333300000004</v>
      </c>
      <c r="J98" s="6" t="s">
        <v>1908</v>
      </c>
      <c r="K98" s="30">
        <v>23969</v>
      </c>
      <c r="L98" s="30"/>
      <c r="M98" s="7" t="s">
        <v>1911</v>
      </c>
      <c r="N98" s="29" t="s">
        <v>1910</v>
      </c>
      <c r="O98" s="31">
        <v>21.903448275862072</v>
      </c>
      <c r="P98" s="31">
        <v>18.137931034482758</v>
      </c>
      <c r="Q98" s="31">
        <v>52.582142857142856</v>
      </c>
      <c r="R98" s="31">
        <v>114.17857142857143</v>
      </c>
      <c r="S98" s="31">
        <v>208.75862068965517</v>
      </c>
      <c r="T98" s="31">
        <v>179.8551724137931</v>
      </c>
      <c r="U98" s="31">
        <v>151.10714285714286</v>
      </c>
      <c r="V98" s="31">
        <v>211.85714285714286</v>
      </c>
      <c r="W98" s="31">
        <v>182.17499999999998</v>
      </c>
      <c r="X98" s="31">
        <v>153.11111111111111</v>
      </c>
      <c r="Y98" s="31">
        <v>90.034482758620683</v>
      </c>
      <c r="Z98" s="31">
        <v>49.370370370370374</v>
      </c>
      <c r="AA98" s="4">
        <f t="shared" si="0"/>
        <v>1433.0711366538953</v>
      </c>
      <c r="AB98" s="32">
        <v>339</v>
      </c>
      <c r="AC98" s="17">
        <v>0.94166666666666665</v>
      </c>
      <c r="AD98" s="36">
        <v>0.96666666666666667</v>
      </c>
      <c r="AE98" s="36">
        <v>0.96666666666666667</v>
      </c>
      <c r="AF98" s="36">
        <v>0.93333333333333335</v>
      </c>
      <c r="AG98" s="36">
        <v>0.93333333333333335</v>
      </c>
      <c r="AH98" s="36">
        <v>0.96666666666666667</v>
      </c>
      <c r="AI98" s="36">
        <v>0.96666666666666667</v>
      </c>
      <c r="AJ98" s="36">
        <v>0.93333333333333335</v>
      </c>
      <c r="AK98" s="36">
        <v>0.93333333333333335</v>
      </c>
      <c r="AL98" s="36">
        <v>0.93333333333333335</v>
      </c>
      <c r="AM98" s="36">
        <v>0.9</v>
      </c>
      <c r="AN98" s="36">
        <v>0.96666666666666667</v>
      </c>
      <c r="AO98" s="36">
        <v>0.9</v>
      </c>
      <c r="AP98" s="33" t="str">
        <f t="shared" si="1"/>
        <v>&gt;=80%</v>
      </c>
      <c r="AQ98" s="55" t="str">
        <f t="shared" si="2"/>
        <v>&gt;=75%</v>
      </c>
      <c r="AR98" s="56" t="str">
        <f t="shared" si="3"/>
        <v>&gt;=50%</v>
      </c>
      <c r="AT98" s="121">
        <v>0.8</v>
      </c>
    </row>
    <row r="99" spans="1:46" ht="15.75" customHeight="1" x14ac:dyDescent="0.25">
      <c r="A99" s="6">
        <v>13060030</v>
      </c>
      <c r="B99" s="7" t="s">
        <v>26</v>
      </c>
      <c r="C99" s="7" t="s">
        <v>866</v>
      </c>
      <c r="D99" s="7" t="s">
        <v>867</v>
      </c>
      <c r="E99" s="7" t="s">
        <v>328</v>
      </c>
      <c r="F99" s="7">
        <v>2</v>
      </c>
      <c r="G99" s="7">
        <v>60</v>
      </c>
      <c r="H99" s="7">
        <v>-75.903888890000005</v>
      </c>
      <c r="I99" s="29">
        <v>8.2661111100000007</v>
      </c>
      <c r="J99" s="6" t="s">
        <v>1908</v>
      </c>
      <c r="K99" s="30">
        <v>24091</v>
      </c>
      <c r="L99" s="30"/>
      <c r="M99" s="7" t="s">
        <v>1911</v>
      </c>
      <c r="N99" s="29" t="s">
        <v>1910</v>
      </c>
      <c r="O99" s="31">
        <v>26.582142857142856</v>
      </c>
      <c r="P99" s="31">
        <v>25.762962962962963</v>
      </c>
      <c r="Q99" s="31">
        <v>49.971428571428575</v>
      </c>
      <c r="R99" s="31">
        <v>131.5107142857143</v>
      </c>
      <c r="S99" s="31">
        <v>231.06896551724137</v>
      </c>
      <c r="T99" s="31">
        <v>191.83703703703705</v>
      </c>
      <c r="U99" s="31">
        <v>200.19655172413792</v>
      </c>
      <c r="V99" s="31">
        <v>213.62068965517241</v>
      </c>
      <c r="W99" s="31">
        <v>161.64285714285714</v>
      </c>
      <c r="X99" s="31">
        <v>170.26538461538459</v>
      </c>
      <c r="Y99" s="31">
        <v>99.914285714285711</v>
      </c>
      <c r="Z99" s="31">
        <v>58.550000000000004</v>
      </c>
      <c r="AA99" s="4">
        <f t="shared" si="0"/>
        <v>1560.9230200833647</v>
      </c>
      <c r="AB99" s="32">
        <v>331</v>
      </c>
      <c r="AC99" s="17">
        <v>0.9194444444444444</v>
      </c>
      <c r="AD99" s="36">
        <v>0.93333333333333335</v>
      </c>
      <c r="AE99" s="36">
        <v>0.9</v>
      </c>
      <c r="AF99" s="36">
        <v>0.93333333333333335</v>
      </c>
      <c r="AG99" s="36">
        <v>0.93333333333333335</v>
      </c>
      <c r="AH99" s="36">
        <v>0.96666666666666667</v>
      </c>
      <c r="AI99" s="36">
        <v>0.9</v>
      </c>
      <c r="AJ99" s="36">
        <v>0.96666666666666667</v>
      </c>
      <c r="AK99" s="36">
        <v>0.96666666666666667</v>
      </c>
      <c r="AL99" s="36">
        <v>0.93333333333333335</v>
      </c>
      <c r="AM99" s="36">
        <v>0.8666666666666667</v>
      </c>
      <c r="AN99" s="36">
        <v>0.93333333333333335</v>
      </c>
      <c r="AO99" s="36">
        <v>0.8</v>
      </c>
      <c r="AP99" s="33" t="str">
        <f t="shared" si="1"/>
        <v>&gt;=80%</v>
      </c>
      <c r="AQ99" s="55" t="str">
        <f t="shared" si="2"/>
        <v>&gt;=75%</v>
      </c>
      <c r="AR99" s="56" t="str">
        <f t="shared" si="3"/>
        <v>&gt;=50%</v>
      </c>
      <c r="AT99" s="121">
        <v>0.8</v>
      </c>
    </row>
    <row r="100" spans="1:46" ht="15.75" customHeight="1" x14ac:dyDescent="0.25">
      <c r="A100" s="6">
        <v>13065020</v>
      </c>
      <c r="B100" s="7" t="s">
        <v>56</v>
      </c>
      <c r="C100" s="7" t="s">
        <v>836</v>
      </c>
      <c r="D100" s="7" t="s">
        <v>831</v>
      </c>
      <c r="E100" s="7" t="s">
        <v>328</v>
      </c>
      <c r="F100" s="7">
        <v>2</v>
      </c>
      <c r="G100" s="7">
        <v>25</v>
      </c>
      <c r="H100" s="7">
        <v>-75.88</v>
      </c>
      <c r="I100" s="29">
        <v>8.41</v>
      </c>
      <c r="J100" s="6" t="s">
        <v>1908</v>
      </c>
      <c r="K100" s="30">
        <v>28990</v>
      </c>
      <c r="L100" s="30"/>
      <c r="M100" s="7" t="s">
        <v>1911</v>
      </c>
      <c r="N100" s="29" t="s">
        <v>1910</v>
      </c>
      <c r="O100" s="31">
        <v>25.476923076923079</v>
      </c>
      <c r="P100" s="31">
        <v>15.943478260869565</v>
      </c>
      <c r="Q100" s="31">
        <v>46.604166666666664</v>
      </c>
      <c r="R100" s="31">
        <v>114.80740740740738</v>
      </c>
      <c r="S100" s="31">
        <v>193.08333333333337</v>
      </c>
      <c r="T100" s="31">
        <v>191.84444444444449</v>
      </c>
      <c r="U100" s="31">
        <v>171.1347826086957</v>
      </c>
      <c r="V100" s="31">
        <v>217.08000000000004</v>
      </c>
      <c r="W100" s="31">
        <v>189.39583333333334</v>
      </c>
      <c r="X100" s="31">
        <v>117.4307692307692</v>
      </c>
      <c r="Y100" s="31">
        <v>75.681818181818173</v>
      </c>
      <c r="Z100" s="31">
        <v>31.720000000000006</v>
      </c>
      <c r="AA100" s="4">
        <f t="shared" si="0"/>
        <v>1390.2029565442608</v>
      </c>
      <c r="AB100" s="32">
        <v>291</v>
      </c>
      <c r="AC100" s="17">
        <v>0.80833333333333335</v>
      </c>
      <c r="AD100" s="36">
        <v>0.8666666666666667</v>
      </c>
      <c r="AE100" s="36">
        <v>0.76666666666666672</v>
      </c>
      <c r="AF100" s="36">
        <v>0.8</v>
      </c>
      <c r="AG100" s="36">
        <v>0.9</v>
      </c>
      <c r="AH100" s="36">
        <v>0.8</v>
      </c>
      <c r="AI100" s="36">
        <v>0.9</v>
      </c>
      <c r="AJ100" s="36">
        <v>0.76666666666666672</v>
      </c>
      <c r="AK100" s="36">
        <v>0.83333333333333337</v>
      </c>
      <c r="AL100" s="36">
        <v>0.8</v>
      </c>
      <c r="AM100" s="36">
        <v>0.8666666666666667</v>
      </c>
      <c r="AN100" s="36">
        <v>0.73333333333333328</v>
      </c>
      <c r="AO100" s="36">
        <v>0.66666666666666663</v>
      </c>
      <c r="AP100" s="33" t="str">
        <f t="shared" si="1"/>
        <v>-</v>
      </c>
      <c r="AQ100" s="55" t="str">
        <f t="shared" si="2"/>
        <v>-</v>
      </c>
      <c r="AR100" s="56" t="str">
        <f t="shared" si="3"/>
        <v>&gt;=50%</v>
      </c>
      <c r="AT100" s="112" t="s">
        <v>5206</v>
      </c>
    </row>
    <row r="101" spans="1:46" ht="15.75" customHeight="1" x14ac:dyDescent="0.25">
      <c r="A101" s="6">
        <v>13070010</v>
      </c>
      <c r="B101" s="7" t="s">
        <v>26</v>
      </c>
      <c r="C101" s="7" t="s">
        <v>325</v>
      </c>
      <c r="D101" s="7" t="s">
        <v>857</v>
      </c>
      <c r="E101" s="7" t="s">
        <v>328</v>
      </c>
      <c r="F101" s="7">
        <v>2</v>
      </c>
      <c r="G101" s="7">
        <v>3</v>
      </c>
      <c r="H101" s="7">
        <v>-75.9375</v>
      </c>
      <c r="I101" s="29">
        <v>9.3361111100000009</v>
      </c>
      <c r="J101" s="6" t="s">
        <v>1908</v>
      </c>
      <c r="K101" s="30">
        <v>23665</v>
      </c>
      <c r="L101" s="30"/>
      <c r="M101" s="7" t="s">
        <v>1911</v>
      </c>
      <c r="N101" s="29" t="s">
        <v>1910</v>
      </c>
      <c r="O101" s="31">
        <v>14.364285714285714</v>
      </c>
      <c r="P101" s="31">
        <v>2.1428571428571428</v>
      </c>
      <c r="Q101" s="31">
        <v>17.214285714285715</v>
      </c>
      <c r="R101" s="31">
        <v>82.65384615384616</v>
      </c>
      <c r="S101" s="31">
        <v>166.44</v>
      </c>
      <c r="T101" s="31">
        <v>149.11538461538461</v>
      </c>
      <c r="U101" s="31">
        <v>151.45833333333334</v>
      </c>
      <c r="V101" s="31">
        <v>186.02</v>
      </c>
      <c r="W101" s="31">
        <v>160.36000000000001</v>
      </c>
      <c r="X101" s="31">
        <v>155.83333333333334</v>
      </c>
      <c r="Y101" s="31">
        <v>150.92400000000001</v>
      </c>
      <c r="Z101" s="31">
        <v>42.449999999999996</v>
      </c>
      <c r="AA101" s="4">
        <f t="shared" si="0"/>
        <v>1278.976326007326</v>
      </c>
      <c r="AB101" s="32">
        <v>306</v>
      </c>
      <c r="AC101" s="17">
        <v>0.85</v>
      </c>
      <c r="AD101" s="36">
        <v>0.93333333333333335</v>
      </c>
      <c r="AE101" s="36">
        <v>0.93333333333333335</v>
      </c>
      <c r="AF101" s="36">
        <v>0.93333333333333335</v>
      </c>
      <c r="AG101" s="36">
        <v>0.8666666666666667</v>
      </c>
      <c r="AH101" s="36">
        <v>0.83333333333333337</v>
      </c>
      <c r="AI101" s="36">
        <v>0.8666666666666667</v>
      </c>
      <c r="AJ101" s="36">
        <v>0.8</v>
      </c>
      <c r="AK101" s="36">
        <v>0.83333333333333337</v>
      </c>
      <c r="AL101" s="36">
        <v>0.83333333333333337</v>
      </c>
      <c r="AM101" s="36">
        <v>0.8</v>
      </c>
      <c r="AN101" s="36">
        <v>0.83333333333333337</v>
      </c>
      <c r="AO101" s="36">
        <v>0.73333333333333328</v>
      </c>
      <c r="AP101" s="33" t="str">
        <f t="shared" si="1"/>
        <v>-</v>
      </c>
      <c r="AQ101" s="55" t="str">
        <f t="shared" si="2"/>
        <v>-</v>
      </c>
      <c r="AR101" s="56" t="str">
        <f t="shared" si="3"/>
        <v>&gt;=50%</v>
      </c>
      <c r="AT101" s="112" t="s">
        <v>5206</v>
      </c>
    </row>
    <row r="102" spans="1:46" ht="15.75" customHeight="1" x14ac:dyDescent="0.25">
      <c r="A102" s="6">
        <v>13070020</v>
      </c>
      <c r="B102" s="7" t="s">
        <v>26</v>
      </c>
      <c r="C102" s="7" t="s">
        <v>825</v>
      </c>
      <c r="D102" s="7" t="s">
        <v>825</v>
      </c>
      <c r="E102" s="7" t="s">
        <v>328</v>
      </c>
      <c r="F102" s="7">
        <v>2</v>
      </c>
      <c r="G102" s="7">
        <v>20</v>
      </c>
      <c r="H102" s="7">
        <v>-75.688055560000009</v>
      </c>
      <c r="I102" s="29">
        <v>9.2344444400000008</v>
      </c>
      <c r="J102" s="6" t="s">
        <v>1908</v>
      </c>
      <c r="K102" s="30">
        <v>26951.791666666668</v>
      </c>
      <c r="L102" s="30"/>
      <c r="M102" s="7" t="s">
        <v>1911</v>
      </c>
      <c r="N102" s="29" t="s">
        <v>1910</v>
      </c>
      <c r="O102" s="31">
        <v>15.686206896551724</v>
      </c>
      <c r="P102" s="31">
        <v>12.448275862068966</v>
      </c>
      <c r="Q102" s="31">
        <v>26.883333333333333</v>
      </c>
      <c r="R102" s="31">
        <v>94.786206896551732</v>
      </c>
      <c r="S102" s="31">
        <v>196.25925925925927</v>
      </c>
      <c r="T102" s="31">
        <v>175.92857142857142</v>
      </c>
      <c r="U102" s="31">
        <v>180.04137931034481</v>
      </c>
      <c r="V102" s="31">
        <v>214.65517241379311</v>
      </c>
      <c r="W102" s="31">
        <v>195.68965517241378</v>
      </c>
      <c r="X102" s="31">
        <v>143.29310344827587</v>
      </c>
      <c r="Y102" s="31">
        <v>106.24285714285715</v>
      </c>
      <c r="Z102" s="31">
        <v>52.803846153846159</v>
      </c>
      <c r="AA102" s="4">
        <f t="shared" si="0"/>
        <v>1414.7178673178673</v>
      </c>
      <c r="AB102" s="32">
        <v>342</v>
      </c>
      <c r="AC102" s="17">
        <v>0.95</v>
      </c>
      <c r="AD102" s="36">
        <v>0.96666666666666667</v>
      </c>
      <c r="AE102" s="36">
        <v>0.96666666666666667</v>
      </c>
      <c r="AF102" s="36">
        <v>1</v>
      </c>
      <c r="AG102" s="36">
        <v>0.96666666666666667</v>
      </c>
      <c r="AH102" s="36">
        <v>0.9</v>
      </c>
      <c r="AI102" s="36">
        <v>0.93333333333333335</v>
      </c>
      <c r="AJ102" s="36">
        <v>0.96666666666666667</v>
      </c>
      <c r="AK102" s="36">
        <v>0.96666666666666667</v>
      </c>
      <c r="AL102" s="36">
        <v>0.96666666666666667</v>
      </c>
      <c r="AM102" s="36">
        <v>0.96666666666666667</v>
      </c>
      <c r="AN102" s="36">
        <v>0.93333333333333335</v>
      </c>
      <c r="AO102" s="36">
        <v>0.8666666666666667</v>
      </c>
      <c r="AP102" s="33" t="str">
        <f t="shared" si="1"/>
        <v>&gt;=80%</v>
      </c>
      <c r="AQ102" s="55" t="str">
        <f t="shared" si="2"/>
        <v>&gt;=75%</v>
      </c>
      <c r="AR102" s="56" t="str">
        <f t="shared" si="3"/>
        <v>&gt;=50%</v>
      </c>
      <c r="AT102" s="121">
        <v>0.8</v>
      </c>
    </row>
    <row r="103" spans="1:46" ht="15.75" customHeight="1" x14ac:dyDescent="0.25">
      <c r="A103" s="6">
        <v>13070030</v>
      </c>
      <c r="B103" s="7" t="s">
        <v>26</v>
      </c>
      <c r="C103" s="7" t="s">
        <v>1967</v>
      </c>
      <c r="D103" s="7" t="s">
        <v>865</v>
      </c>
      <c r="E103" s="7" t="s">
        <v>328</v>
      </c>
      <c r="F103" s="7">
        <v>2</v>
      </c>
      <c r="G103" s="7">
        <v>20</v>
      </c>
      <c r="H103" s="7">
        <v>-75.833333329999988</v>
      </c>
      <c r="I103" s="29">
        <v>9.0333333300000014</v>
      </c>
      <c r="J103" s="6" t="s">
        <v>1890</v>
      </c>
      <c r="K103" s="30">
        <v>26952</v>
      </c>
      <c r="L103" s="30">
        <v>37422</v>
      </c>
      <c r="M103" s="7" t="s">
        <v>1911</v>
      </c>
      <c r="N103" s="29" t="s">
        <v>1910</v>
      </c>
      <c r="O103" s="31">
        <v>8.8000000000000007</v>
      </c>
      <c r="P103" s="31">
        <v>12.8</v>
      </c>
      <c r="Q103" s="31">
        <v>27.6</v>
      </c>
      <c r="R103" s="31">
        <v>82.5</v>
      </c>
      <c r="S103" s="31">
        <v>158.4</v>
      </c>
      <c r="T103" s="31">
        <v>164</v>
      </c>
      <c r="U103" s="31">
        <v>132.88888888888889</v>
      </c>
      <c r="V103" s="31">
        <v>188.11111111111111</v>
      </c>
      <c r="W103" s="31">
        <v>184.22222222222223</v>
      </c>
      <c r="X103" s="31">
        <v>135</v>
      </c>
      <c r="Y103" s="31">
        <v>90.555555555555557</v>
      </c>
      <c r="Z103" s="31">
        <v>37.444444444444443</v>
      </c>
      <c r="AA103" s="4">
        <f t="shared" si="0"/>
        <v>1222.3222222222223</v>
      </c>
      <c r="AB103" s="32">
        <v>112</v>
      </c>
      <c r="AC103" s="17">
        <v>0.31111111111111112</v>
      </c>
      <c r="AD103" s="36">
        <v>0.33333333333333331</v>
      </c>
      <c r="AE103" s="36">
        <v>0.33333333333333331</v>
      </c>
      <c r="AF103" s="36">
        <v>0.33333333333333331</v>
      </c>
      <c r="AG103" s="36">
        <v>0.33333333333333331</v>
      </c>
      <c r="AH103" s="36">
        <v>0.33333333333333331</v>
      </c>
      <c r="AI103" s="36">
        <v>0.3</v>
      </c>
      <c r="AJ103" s="36">
        <v>0.3</v>
      </c>
      <c r="AK103" s="36">
        <v>0.3</v>
      </c>
      <c r="AL103" s="36">
        <v>0.3</v>
      </c>
      <c r="AM103" s="36">
        <v>0.26666666666666666</v>
      </c>
      <c r="AN103" s="36">
        <v>0.3</v>
      </c>
      <c r="AO103" s="36">
        <v>0.3</v>
      </c>
      <c r="AP103" s="57" t="str">
        <f t="shared" si="1"/>
        <v>-</v>
      </c>
      <c r="AQ103" s="55" t="str">
        <f t="shared" si="2"/>
        <v>-</v>
      </c>
      <c r="AR103" s="56" t="str">
        <f t="shared" si="3"/>
        <v>-</v>
      </c>
      <c r="AS103" s="34" t="s">
        <v>1890</v>
      </c>
      <c r="AT103" s="122" t="s">
        <v>5208</v>
      </c>
    </row>
    <row r="104" spans="1:46" ht="15.75" customHeight="1" x14ac:dyDescent="0.25">
      <c r="A104" s="6">
        <v>13070040</v>
      </c>
      <c r="B104" s="7" t="s">
        <v>26</v>
      </c>
      <c r="C104" s="7" t="s">
        <v>813</v>
      </c>
      <c r="D104" s="7" t="s">
        <v>812</v>
      </c>
      <c r="E104" s="7" t="s">
        <v>328</v>
      </c>
      <c r="F104" s="7">
        <v>2</v>
      </c>
      <c r="G104" s="7">
        <v>19</v>
      </c>
      <c r="H104" s="7">
        <v>-75.74247222000001</v>
      </c>
      <c r="I104" s="29">
        <v>8.9506111100000005</v>
      </c>
      <c r="J104" s="6" t="s">
        <v>1908</v>
      </c>
      <c r="K104" s="30">
        <v>23026</v>
      </c>
      <c r="L104" s="30"/>
      <c r="M104" s="7" t="s">
        <v>1911</v>
      </c>
      <c r="N104" s="29" t="s">
        <v>1910</v>
      </c>
      <c r="O104" s="31">
        <v>10.03448275862069</v>
      </c>
      <c r="P104" s="31">
        <v>13.551724137931034</v>
      </c>
      <c r="Q104" s="31">
        <v>40.464285714285715</v>
      </c>
      <c r="R104" s="31">
        <v>113.2103448275862</v>
      </c>
      <c r="S104" s="31">
        <v>212.24137931034483</v>
      </c>
      <c r="T104" s="31">
        <v>169.36333333333332</v>
      </c>
      <c r="U104" s="31">
        <v>161.87333333333336</v>
      </c>
      <c r="V104" s="31">
        <v>198.15714285714284</v>
      </c>
      <c r="W104" s="31">
        <v>208.81724137931033</v>
      </c>
      <c r="X104" s="31">
        <v>164.46428571428572</v>
      </c>
      <c r="Y104" s="31">
        <v>104.82758620689656</v>
      </c>
      <c r="Z104" s="31">
        <v>55.713793103448275</v>
      </c>
      <c r="AA104" s="4">
        <f t="shared" si="0"/>
        <v>1452.718932676519</v>
      </c>
      <c r="AB104" s="32">
        <v>347</v>
      </c>
      <c r="AC104" s="17">
        <v>0.96388888888888891</v>
      </c>
      <c r="AD104" s="36">
        <v>0.96666666666666667</v>
      </c>
      <c r="AE104" s="36">
        <v>0.96666666666666667</v>
      </c>
      <c r="AF104" s="36">
        <v>0.93333333333333335</v>
      </c>
      <c r="AG104" s="36">
        <v>0.96666666666666667</v>
      </c>
      <c r="AH104" s="36">
        <v>0.96666666666666667</v>
      </c>
      <c r="AI104" s="36">
        <v>1</v>
      </c>
      <c r="AJ104" s="36">
        <v>1</v>
      </c>
      <c r="AK104" s="36">
        <v>0.93333333333333335</v>
      </c>
      <c r="AL104" s="36">
        <v>0.96666666666666667</v>
      </c>
      <c r="AM104" s="36">
        <v>0.93333333333333335</v>
      </c>
      <c r="AN104" s="36">
        <v>0.96666666666666667</v>
      </c>
      <c r="AO104" s="36">
        <v>0.96666666666666667</v>
      </c>
      <c r="AP104" s="33" t="str">
        <f t="shared" si="1"/>
        <v>&gt;=80%</v>
      </c>
      <c r="AQ104" s="55" t="str">
        <f t="shared" si="2"/>
        <v>&gt;=75%</v>
      </c>
      <c r="AR104" s="56" t="str">
        <f t="shared" si="3"/>
        <v>&gt;=50%</v>
      </c>
      <c r="AT104" s="121">
        <v>0.8</v>
      </c>
    </row>
    <row r="105" spans="1:46" ht="15.75" customHeight="1" x14ac:dyDescent="0.25">
      <c r="A105" s="6">
        <v>13070050</v>
      </c>
      <c r="B105" s="7" t="s">
        <v>26</v>
      </c>
      <c r="C105" s="7" t="s">
        <v>812</v>
      </c>
      <c r="D105" s="7" t="s">
        <v>812</v>
      </c>
      <c r="E105" s="7" t="s">
        <v>328</v>
      </c>
      <c r="F105" s="7">
        <v>2</v>
      </c>
      <c r="G105" s="7">
        <v>20</v>
      </c>
      <c r="H105" s="7">
        <v>-75.786249999999995</v>
      </c>
      <c r="I105" s="29">
        <v>8.8903333300000007</v>
      </c>
      <c r="J105" s="6" t="s">
        <v>1908</v>
      </c>
      <c r="K105" s="30">
        <v>23026</v>
      </c>
      <c r="L105" s="30"/>
      <c r="M105" s="7" t="s">
        <v>1911</v>
      </c>
      <c r="N105" s="29" t="s">
        <v>1910</v>
      </c>
      <c r="O105" s="31">
        <v>10.557142857142859</v>
      </c>
      <c r="P105" s="31">
        <v>13.610714285714284</v>
      </c>
      <c r="Q105" s="31">
        <v>33.110714285714288</v>
      </c>
      <c r="R105" s="31">
        <v>109.68214285714286</v>
      </c>
      <c r="S105" s="31">
        <v>201.98428571428573</v>
      </c>
      <c r="T105" s="31">
        <v>143.71851851851852</v>
      </c>
      <c r="U105" s="31">
        <v>163.08620689655169</v>
      </c>
      <c r="V105" s="31">
        <v>187.08928571428569</v>
      </c>
      <c r="W105" s="31">
        <v>182.07586206896556</v>
      </c>
      <c r="X105" s="31">
        <v>152.55714285714291</v>
      </c>
      <c r="Y105" s="31">
        <v>92.98888888888888</v>
      </c>
      <c r="Z105" s="31">
        <v>42.342857142857142</v>
      </c>
      <c r="AA105" s="4">
        <f t="shared" si="0"/>
        <v>1332.8037620872105</v>
      </c>
      <c r="AB105" s="32">
        <v>336</v>
      </c>
      <c r="AC105" s="17">
        <v>0.93333333333333335</v>
      </c>
      <c r="AD105" s="36">
        <v>0.93333333333333335</v>
      </c>
      <c r="AE105" s="36">
        <v>0.93333333333333335</v>
      </c>
      <c r="AF105" s="36">
        <v>0.93333333333333335</v>
      </c>
      <c r="AG105" s="36">
        <v>0.93333333333333335</v>
      </c>
      <c r="AH105" s="36">
        <v>0.93333333333333335</v>
      </c>
      <c r="AI105" s="36">
        <v>0.9</v>
      </c>
      <c r="AJ105" s="36">
        <v>0.96666666666666667</v>
      </c>
      <c r="AK105" s="36">
        <v>0.93333333333333335</v>
      </c>
      <c r="AL105" s="36">
        <v>0.96666666666666667</v>
      </c>
      <c r="AM105" s="36">
        <v>0.93333333333333335</v>
      </c>
      <c r="AN105" s="36">
        <v>0.9</v>
      </c>
      <c r="AO105" s="36">
        <v>0.93333333333333335</v>
      </c>
      <c r="AP105" s="33" t="str">
        <f t="shared" si="1"/>
        <v>&gt;=80%</v>
      </c>
      <c r="AQ105" s="55" t="str">
        <f t="shared" si="2"/>
        <v>&gt;=75%</v>
      </c>
      <c r="AR105" s="56" t="str">
        <f t="shared" si="3"/>
        <v>&gt;=50%</v>
      </c>
      <c r="AT105" s="121">
        <v>0.8</v>
      </c>
    </row>
    <row r="106" spans="1:46" ht="15.75" customHeight="1" x14ac:dyDescent="0.25">
      <c r="A106" s="6">
        <v>13070070</v>
      </c>
      <c r="B106" s="7" t="s">
        <v>26</v>
      </c>
      <c r="C106" s="7" t="s">
        <v>832</v>
      </c>
      <c r="D106" s="7" t="s">
        <v>831</v>
      </c>
      <c r="E106" s="7" t="s">
        <v>328</v>
      </c>
      <c r="F106" s="7">
        <v>2</v>
      </c>
      <c r="G106" s="7">
        <v>20</v>
      </c>
      <c r="H106" s="7">
        <v>-75.856111110000001</v>
      </c>
      <c r="I106" s="29">
        <v>8.8299166700000011</v>
      </c>
      <c r="J106" s="6" t="s">
        <v>1908</v>
      </c>
      <c r="K106" s="30">
        <v>25583</v>
      </c>
      <c r="L106" s="30"/>
      <c r="M106" s="7" t="s">
        <v>1911</v>
      </c>
      <c r="N106" s="29" t="s">
        <v>1910</v>
      </c>
      <c r="O106" s="31">
        <v>16.517857142857142</v>
      </c>
      <c r="P106" s="31">
        <v>13</v>
      </c>
      <c r="Q106" s="31">
        <v>28.620689655172413</v>
      </c>
      <c r="R106" s="31">
        <v>95.758620689655174</v>
      </c>
      <c r="S106" s="31">
        <v>189</v>
      </c>
      <c r="T106" s="31">
        <v>162.6</v>
      </c>
      <c r="U106" s="31">
        <v>180</v>
      </c>
      <c r="V106" s="31">
        <v>175.2</v>
      </c>
      <c r="W106" s="31">
        <v>189.89655172413794</v>
      </c>
      <c r="X106" s="31">
        <v>152.27586206896552</v>
      </c>
      <c r="Y106" s="31">
        <v>128.53571428571428</v>
      </c>
      <c r="Z106" s="31">
        <v>39.248148148148147</v>
      </c>
      <c r="AA106" s="4">
        <f t="shared" si="0"/>
        <v>1370.6534437146506</v>
      </c>
      <c r="AB106" s="32">
        <v>346</v>
      </c>
      <c r="AC106" s="17">
        <v>0.96111111111111114</v>
      </c>
      <c r="AD106" s="36">
        <v>0.93333333333333335</v>
      </c>
      <c r="AE106" s="36">
        <v>0.93333333333333335</v>
      </c>
      <c r="AF106" s="36">
        <v>0.96666666666666667</v>
      </c>
      <c r="AG106" s="36">
        <v>0.96666666666666667</v>
      </c>
      <c r="AH106" s="36">
        <v>0.96666666666666667</v>
      </c>
      <c r="AI106" s="36">
        <v>1</v>
      </c>
      <c r="AJ106" s="36">
        <v>1</v>
      </c>
      <c r="AK106" s="36">
        <v>1</v>
      </c>
      <c r="AL106" s="36">
        <v>0.96666666666666667</v>
      </c>
      <c r="AM106" s="36">
        <v>0.96666666666666667</v>
      </c>
      <c r="AN106" s="36">
        <v>0.93333333333333335</v>
      </c>
      <c r="AO106" s="36">
        <v>0.9</v>
      </c>
      <c r="AP106" s="57" t="str">
        <f t="shared" si="1"/>
        <v>&gt;=80%</v>
      </c>
      <c r="AQ106" s="55" t="str">
        <f t="shared" si="2"/>
        <v>&gt;=75%</v>
      </c>
      <c r="AR106" s="56" t="str">
        <f t="shared" si="3"/>
        <v>&gt;=50%</v>
      </c>
      <c r="AT106" s="121">
        <v>0.8</v>
      </c>
    </row>
    <row r="107" spans="1:46" ht="15.75" customHeight="1" x14ac:dyDescent="0.25">
      <c r="A107" s="6">
        <v>13070080</v>
      </c>
      <c r="B107" s="7" t="s">
        <v>54</v>
      </c>
      <c r="C107" s="7" t="s">
        <v>1968</v>
      </c>
      <c r="D107" s="7" t="s">
        <v>820</v>
      </c>
      <c r="E107" s="7" t="s">
        <v>328</v>
      </c>
      <c r="F107" s="7">
        <v>2</v>
      </c>
      <c r="G107" s="7">
        <v>40</v>
      </c>
      <c r="H107" s="7">
        <v>-75.566666669999989</v>
      </c>
      <c r="I107" s="29">
        <v>8.9499999999999993</v>
      </c>
      <c r="J107" s="6" t="s">
        <v>1890</v>
      </c>
      <c r="K107" s="30">
        <v>31547</v>
      </c>
      <c r="L107" s="30">
        <v>37302</v>
      </c>
      <c r="M107" s="7" t="s">
        <v>1911</v>
      </c>
      <c r="N107" s="29" t="s">
        <v>1910</v>
      </c>
      <c r="O107" s="31">
        <v>21.933333333333334</v>
      </c>
      <c r="P107" s="31">
        <v>31.508333333333329</v>
      </c>
      <c r="Q107" s="31">
        <v>36.218181818181819</v>
      </c>
      <c r="R107" s="31">
        <v>111.39090909090909</v>
      </c>
      <c r="S107" s="31">
        <v>227.46363636363637</v>
      </c>
      <c r="T107" s="31">
        <v>170.7</v>
      </c>
      <c r="U107" s="31">
        <v>160.64545454545453</v>
      </c>
      <c r="V107" s="31">
        <v>200.31</v>
      </c>
      <c r="W107" s="31">
        <v>202.73636363636368</v>
      </c>
      <c r="X107" s="31">
        <v>134.80909090909091</v>
      </c>
      <c r="Y107" s="31">
        <v>113.84545454545456</v>
      </c>
      <c r="Z107" s="31">
        <v>49.390909090909084</v>
      </c>
      <c r="AA107" s="4">
        <f t="shared" si="0"/>
        <v>1460.9516666666666</v>
      </c>
      <c r="AB107" s="32">
        <v>133</v>
      </c>
      <c r="AC107" s="17">
        <v>0.36944444444444446</v>
      </c>
      <c r="AD107" s="36">
        <v>0.4</v>
      </c>
      <c r="AE107" s="36">
        <v>0.4</v>
      </c>
      <c r="AF107" s="36">
        <v>0.36666666666666664</v>
      </c>
      <c r="AG107" s="36">
        <v>0.36666666666666664</v>
      </c>
      <c r="AH107" s="36">
        <v>0.36666666666666664</v>
      </c>
      <c r="AI107" s="36">
        <v>0.36666666666666664</v>
      </c>
      <c r="AJ107" s="36">
        <v>0.36666666666666664</v>
      </c>
      <c r="AK107" s="36">
        <v>0.33333333333333331</v>
      </c>
      <c r="AL107" s="36">
        <v>0.36666666666666664</v>
      </c>
      <c r="AM107" s="36">
        <v>0.36666666666666664</v>
      </c>
      <c r="AN107" s="36">
        <v>0.36666666666666664</v>
      </c>
      <c r="AO107" s="36">
        <v>0.36666666666666664</v>
      </c>
      <c r="AP107" s="33" t="str">
        <f t="shared" si="1"/>
        <v>-</v>
      </c>
      <c r="AQ107" s="55" t="str">
        <f t="shared" si="2"/>
        <v>-</v>
      </c>
      <c r="AR107" s="56" t="str">
        <f t="shared" si="3"/>
        <v>-</v>
      </c>
      <c r="AS107" s="34" t="s">
        <v>1890</v>
      </c>
      <c r="AT107" s="122" t="s">
        <v>5208</v>
      </c>
    </row>
    <row r="108" spans="1:46" ht="15.75" customHeight="1" x14ac:dyDescent="0.25">
      <c r="A108" s="6">
        <v>13070090</v>
      </c>
      <c r="B108" s="7" t="s">
        <v>26</v>
      </c>
      <c r="C108" s="7" t="s">
        <v>180</v>
      </c>
      <c r="D108" s="7" t="s">
        <v>860</v>
      </c>
      <c r="E108" s="7" t="s">
        <v>328</v>
      </c>
      <c r="F108" s="7">
        <v>2</v>
      </c>
      <c r="G108" s="7">
        <v>60</v>
      </c>
      <c r="H108" s="7">
        <v>-75.701388890000004</v>
      </c>
      <c r="I108" s="29">
        <v>8.7905555599999996</v>
      </c>
      <c r="J108" s="6" t="s">
        <v>1908</v>
      </c>
      <c r="K108" s="30">
        <v>23391</v>
      </c>
      <c r="L108" s="30"/>
      <c r="M108" s="7" t="s">
        <v>1911</v>
      </c>
      <c r="N108" s="29" t="s">
        <v>1910</v>
      </c>
      <c r="O108" s="31">
        <v>26.037037037037038</v>
      </c>
      <c r="P108" s="31">
        <v>18.207142857142859</v>
      </c>
      <c r="Q108" s="31">
        <v>38.655172413793103</v>
      </c>
      <c r="R108" s="31">
        <v>114.20689655172414</v>
      </c>
      <c r="S108" s="31">
        <v>211.98620689655175</v>
      </c>
      <c r="T108" s="31">
        <v>167.24137931034483</v>
      </c>
      <c r="U108" s="31">
        <v>180.80357142857142</v>
      </c>
      <c r="V108" s="31">
        <v>202.78571428571428</v>
      </c>
      <c r="W108" s="31">
        <v>216.10384615384615</v>
      </c>
      <c r="X108" s="31">
        <v>198.12962962962962</v>
      </c>
      <c r="Y108" s="31">
        <v>112.604</v>
      </c>
      <c r="Z108" s="31">
        <v>41.814814814814817</v>
      </c>
      <c r="AA108" s="4">
        <f t="shared" si="0"/>
        <v>1528.5754113791702</v>
      </c>
      <c r="AB108" s="32">
        <v>332</v>
      </c>
      <c r="AC108" s="17">
        <v>0.92222222222222228</v>
      </c>
      <c r="AD108" s="36">
        <v>0.9</v>
      </c>
      <c r="AE108" s="36">
        <v>0.93333333333333335</v>
      </c>
      <c r="AF108" s="36">
        <v>0.96666666666666667</v>
      </c>
      <c r="AG108" s="36">
        <v>0.96666666666666667</v>
      </c>
      <c r="AH108" s="36">
        <v>0.96666666666666667</v>
      </c>
      <c r="AI108" s="36">
        <v>0.96666666666666667</v>
      </c>
      <c r="AJ108" s="36">
        <v>0.93333333333333335</v>
      </c>
      <c r="AK108" s="36">
        <v>0.93333333333333335</v>
      </c>
      <c r="AL108" s="36">
        <v>0.8666666666666667</v>
      </c>
      <c r="AM108" s="36">
        <v>0.9</v>
      </c>
      <c r="AN108" s="36">
        <v>0.83333333333333337</v>
      </c>
      <c r="AO108" s="36">
        <v>0.9</v>
      </c>
      <c r="AP108" s="33" t="str">
        <f t="shared" si="1"/>
        <v>&gt;=80%</v>
      </c>
      <c r="AQ108" s="55" t="str">
        <f t="shared" si="2"/>
        <v>&gt;=75%</v>
      </c>
      <c r="AR108" s="56" t="str">
        <f t="shared" si="3"/>
        <v>&gt;=50%</v>
      </c>
      <c r="AT108" s="121">
        <v>0.8</v>
      </c>
    </row>
    <row r="109" spans="1:46" ht="15.75" customHeight="1" x14ac:dyDescent="0.25">
      <c r="A109" s="6">
        <v>13070100</v>
      </c>
      <c r="B109" s="7" t="s">
        <v>26</v>
      </c>
      <c r="C109" s="7" t="s">
        <v>362</v>
      </c>
      <c r="D109" s="7" t="s">
        <v>860</v>
      </c>
      <c r="E109" s="7" t="s">
        <v>328</v>
      </c>
      <c r="F109" s="7">
        <v>2</v>
      </c>
      <c r="G109" s="7">
        <v>140</v>
      </c>
      <c r="H109" s="7">
        <v>-75.601416669999992</v>
      </c>
      <c r="I109" s="29">
        <v>8.7411111100000003</v>
      </c>
      <c r="J109" s="6" t="s">
        <v>1908</v>
      </c>
      <c r="K109" s="30">
        <v>23026</v>
      </c>
      <c r="L109" s="30"/>
      <c r="M109" s="7" t="s">
        <v>1911</v>
      </c>
      <c r="N109" s="29" t="s">
        <v>1910</v>
      </c>
      <c r="O109" s="31">
        <v>17.00344827586207</v>
      </c>
      <c r="P109" s="31">
        <v>25.166666666666668</v>
      </c>
      <c r="Q109" s="31">
        <v>61.033333333333331</v>
      </c>
      <c r="R109" s="31">
        <v>139.02666666666667</v>
      </c>
      <c r="S109" s="31">
        <v>204.10344827586206</v>
      </c>
      <c r="T109" s="31">
        <v>174.79310344827587</v>
      </c>
      <c r="U109" s="31">
        <v>190.96428571428572</v>
      </c>
      <c r="V109" s="31">
        <v>195.55172413793105</v>
      </c>
      <c r="W109" s="31">
        <v>212.12758620689655</v>
      </c>
      <c r="X109" s="31">
        <v>166.94137931034484</v>
      </c>
      <c r="Y109" s="31">
        <v>131.32857142857145</v>
      </c>
      <c r="Z109" s="31">
        <v>60.389655172413789</v>
      </c>
      <c r="AA109" s="4">
        <f t="shared" si="0"/>
        <v>1578.4298686371103</v>
      </c>
      <c r="AB109" s="32">
        <v>349</v>
      </c>
      <c r="AC109" s="17">
        <v>0.96944444444444444</v>
      </c>
      <c r="AD109" s="36">
        <v>0.96666666666666667</v>
      </c>
      <c r="AE109" s="36">
        <v>1</v>
      </c>
      <c r="AF109" s="36">
        <v>1</v>
      </c>
      <c r="AG109" s="36">
        <v>1</v>
      </c>
      <c r="AH109" s="36">
        <v>0.96666666666666667</v>
      </c>
      <c r="AI109" s="36">
        <v>0.96666666666666667</v>
      </c>
      <c r="AJ109" s="36">
        <v>0.93333333333333335</v>
      </c>
      <c r="AK109" s="36">
        <v>0.96666666666666667</v>
      </c>
      <c r="AL109" s="36">
        <v>0.96666666666666667</v>
      </c>
      <c r="AM109" s="36">
        <v>0.96666666666666667</v>
      </c>
      <c r="AN109" s="36">
        <v>0.93333333333333335</v>
      </c>
      <c r="AO109" s="36">
        <v>0.96666666666666667</v>
      </c>
      <c r="AP109" s="33" t="str">
        <f t="shared" si="1"/>
        <v>&gt;=80%</v>
      </c>
      <c r="AQ109" s="55" t="str">
        <f t="shared" si="2"/>
        <v>&gt;=75%</v>
      </c>
      <c r="AR109" s="56" t="str">
        <f t="shared" si="3"/>
        <v>&gt;=50%</v>
      </c>
      <c r="AT109" s="121">
        <v>0.8</v>
      </c>
    </row>
    <row r="110" spans="1:46" ht="15.75" customHeight="1" x14ac:dyDescent="0.25">
      <c r="A110" s="6">
        <v>13070110</v>
      </c>
      <c r="B110" s="7" t="s">
        <v>26</v>
      </c>
      <c r="C110" s="7" t="s">
        <v>862</v>
      </c>
      <c r="D110" s="7" t="s">
        <v>860</v>
      </c>
      <c r="E110" s="7" t="s">
        <v>328</v>
      </c>
      <c r="F110" s="7">
        <v>2</v>
      </c>
      <c r="G110" s="7">
        <v>40</v>
      </c>
      <c r="H110" s="7">
        <v>-75.753527779999999</v>
      </c>
      <c r="I110" s="29">
        <v>8.6819444400000005</v>
      </c>
      <c r="J110" s="6" t="s">
        <v>1908</v>
      </c>
      <c r="K110" s="30">
        <v>23969</v>
      </c>
      <c r="L110" s="30"/>
      <c r="M110" s="7" t="s">
        <v>1911</v>
      </c>
      <c r="N110" s="29" t="s">
        <v>1910</v>
      </c>
      <c r="O110" s="31">
        <v>13.233333333333333</v>
      </c>
      <c r="P110" s="31">
        <v>16.793103448275861</v>
      </c>
      <c r="Q110" s="31">
        <v>42.703703703703702</v>
      </c>
      <c r="R110" s="31">
        <v>111.35714285714286</v>
      </c>
      <c r="S110" s="31">
        <v>216.51428571428571</v>
      </c>
      <c r="T110" s="31">
        <v>174.39655172413794</v>
      </c>
      <c r="U110" s="31">
        <v>208.0344827586207</v>
      </c>
      <c r="V110" s="31">
        <v>206.9</v>
      </c>
      <c r="W110" s="31">
        <v>174.0344827586207</v>
      </c>
      <c r="X110" s="31">
        <v>174.55172413793105</v>
      </c>
      <c r="Y110" s="31">
        <v>110.98620689655172</v>
      </c>
      <c r="Z110" s="31">
        <v>66.821428571428569</v>
      </c>
      <c r="AA110" s="4">
        <f t="shared" si="0"/>
        <v>1516.3264459040322</v>
      </c>
      <c r="AB110" s="32">
        <v>345</v>
      </c>
      <c r="AC110" s="17">
        <v>0.95833333333333337</v>
      </c>
      <c r="AD110" s="36">
        <v>1</v>
      </c>
      <c r="AE110" s="36">
        <v>0.96666666666666667</v>
      </c>
      <c r="AF110" s="36">
        <v>0.9</v>
      </c>
      <c r="AG110" s="36">
        <v>0.93333333333333335</v>
      </c>
      <c r="AH110" s="36">
        <v>0.93333333333333335</v>
      </c>
      <c r="AI110" s="36">
        <v>0.96666666666666667</v>
      </c>
      <c r="AJ110" s="36">
        <v>0.96666666666666667</v>
      </c>
      <c r="AK110" s="36">
        <v>1</v>
      </c>
      <c r="AL110" s="36">
        <v>0.96666666666666667</v>
      </c>
      <c r="AM110" s="36">
        <v>0.96666666666666667</v>
      </c>
      <c r="AN110" s="36">
        <v>0.96666666666666667</v>
      </c>
      <c r="AO110" s="36">
        <v>0.93333333333333335</v>
      </c>
      <c r="AP110" s="33" t="str">
        <f t="shared" si="1"/>
        <v>&gt;=80%</v>
      </c>
      <c r="AQ110" s="55" t="str">
        <f t="shared" si="2"/>
        <v>&gt;=75%</v>
      </c>
      <c r="AR110" s="56" t="str">
        <f t="shared" si="3"/>
        <v>&gt;=50%</v>
      </c>
      <c r="AT110" s="121">
        <v>0.8</v>
      </c>
    </row>
    <row r="111" spans="1:46" ht="15.75" customHeight="1" x14ac:dyDescent="0.25">
      <c r="A111" s="6">
        <v>13070120</v>
      </c>
      <c r="B111" s="7" t="s">
        <v>26</v>
      </c>
      <c r="C111" s="7" t="s">
        <v>861</v>
      </c>
      <c r="D111" s="7" t="s">
        <v>860</v>
      </c>
      <c r="E111" s="7" t="s">
        <v>328</v>
      </c>
      <c r="F111" s="7">
        <v>2</v>
      </c>
      <c r="G111" s="7">
        <v>95</v>
      </c>
      <c r="H111" s="7">
        <v>-75.67777778</v>
      </c>
      <c r="I111" s="29">
        <v>8.6974999999999998</v>
      </c>
      <c r="J111" s="6" t="s">
        <v>1908</v>
      </c>
      <c r="K111" s="30">
        <v>23177</v>
      </c>
      <c r="L111" s="30"/>
      <c r="M111" s="7" t="s">
        <v>1911</v>
      </c>
      <c r="N111" s="29" t="s">
        <v>1910</v>
      </c>
      <c r="O111" s="31">
        <v>15.753846153846155</v>
      </c>
      <c r="P111" s="31">
        <v>18.111111111111111</v>
      </c>
      <c r="Q111" s="31">
        <v>45.629629629629626</v>
      </c>
      <c r="R111" s="31">
        <v>125.67857142857143</v>
      </c>
      <c r="S111" s="31">
        <v>190.06896551724137</v>
      </c>
      <c r="T111" s="31">
        <v>179.2962962962963</v>
      </c>
      <c r="U111" s="31">
        <v>208.54074074074074</v>
      </c>
      <c r="V111" s="31">
        <v>206.33333333333334</v>
      </c>
      <c r="W111" s="31">
        <v>195.38888888888889</v>
      </c>
      <c r="X111" s="31">
        <v>160.52592592592595</v>
      </c>
      <c r="Y111" s="31">
        <v>90.419230769230751</v>
      </c>
      <c r="Z111" s="31">
        <v>59.119230769230768</v>
      </c>
      <c r="AA111" s="4">
        <f t="shared" si="0"/>
        <v>1494.8657705640467</v>
      </c>
      <c r="AB111" s="32">
        <v>324</v>
      </c>
      <c r="AC111" s="17">
        <v>0.9</v>
      </c>
      <c r="AD111" s="36">
        <v>0.8666666666666667</v>
      </c>
      <c r="AE111" s="36">
        <v>0.9</v>
      </c>
      <c r="AF111" s="36">
        <v>0.9</v>
      </c>
      <c r="AG111" s="36">
        <v>0.93333333333333335</v>
      </c>
      <c r="AH111" s="36">
        <v>0.96666666666666667</v>
      </c>
      <c r="AI111" s="36">
        <v>0.9</v>
      </c>
      <c r="AJ111" s="36">
        <v>0.9</v>
      </c>
      <c r="AK111" s="36">
        <v>0.9</v>
      </c>
      <c r="AL111" s="36">
        <v>0.9</v>
      </c>
      <c r="AM111" s="36">
        <v>0.9</v>
      </c>
      <c r="AN111" s="36">
        <v>0.8666666666666667</v>
      </c>
      <c r="AO111" s="36">
        <v>0.8666666666666667</v>
      </c>
      <c r="AP111" s="33" t="str">
        <f t="shared" si="1"/>
        <v>&gt;=80%</v>
      </c>
      <c r="AQ111" s="55" t="str">
        <f t="shared" si="2"/>
        <v>&gt;=75%</v>
      </c>
      <c r="AR111" s="56" t="str">
        <f t="shared" si="3"/>
        <v>&gt;=50%</v>
      </c>
      <c r="AT111" s="121">
        <v>0.8</v>
      </c>
    </row>
    <row r="112" spans="1:46" ht="15.75" customHeight="1" x14ac:dyDescent="0.25">
      <c r="A112" s="6">
        <v>13070130</v>
      </c>
      <c r="B112" s="7" t="s">
        <v>54</v>
      </c>
      <c r="C112" s="7" t="s">
        <v>1969</v>
      </c>
      <c r="D112" s="7" t="s">
        <v>831</v>
      </c>
      <c r="E112" s="7" t="s">
        <v>328</v>
      </c>
      <c r="F112" s="7">
        <v>2</v>
      </c>
      <c r="G112" s="7">
        <v>13</v>
      </c>
      <c r="H112" s="7">
        <v>-75.833333329999988</v>
      </c>
      <c r="I112" s="29">
        <v>8.7833333300000014</v>
      </c>
      <c r="J112" s="6" t="s">
        <v>1890</v>
      </c>
      <c r="K112" s="30">
        <v>27256</v>
      </c>
      <c r="L112" s="30">
        <v>37302</v>
      </c>
      <c r="M112" s="7" t="s">
        <v>1911</v>
      </c>
      <c r="N112" s="29" t="s">
        <v>1910</v>
      </c>
      <c r="O112" s="31">
        <v>9.0909090909090917</v>
      </c>
      <c r="P112" s="31">
        <v>21.166666666666668</v>
      </c>
      <c r="Q112" s="31">
        <v>28.933333333333334</v>
      </c>
      <c r="R112" s="31">
        <v>105.54545454545455</v>
      </c>
      <c r="S112" s="31">
        <v>185.18181818181819</v>
      </c>
      <c r="T112" s="31">
        <v>147.30000000000001</v>
      </c>
      <c r="U112" s="31">
        <v>201.8</v>
      </c>
      <c r="V112" s="31">
        <v>186.2</v>
      </c>
      <c r="W112" s="31">
        <v>192.7</v>
      </c>
      <c r="X112" s="31">
        <v>161.1</v>
      </c>
      <c r="Y112" s="31">
        <v>118.88888888888889</v>
      </c>
      <c r="Z112" s="31">
        <v>36.4</v>
      </c>
      <c r="AA112" s="4">
        <f t="shared" si="0"/>
        <v>1394.3070707070708</v>
      </c>
      <c r="AB112" s="32">
        <v>126</v>
      </c>
      <c r="AC112" s="17">
        <v>0.35</v>
      </c>
      <c r="AD112" s="36">
        <v>0.36666666666666664</v>
      </c>
      <c r="AE112" s="36">
        <v>0.4</v>
      </c>
      <c r="AF112" s="36">
        <v>0.4</v>
      </c>
      <c r="AG112" s="36">
        <v>0.36666666666666664</v>
      </c>
      <c r="AH112" s="36">
        <v>0.36666666666666664</v>
      </c>
      <c r="AI112" s="36">
        <v>0.33333333333333331</v>
      </c>
      <c r="AJ112" s="36">
        <v>0.33333333333333331</v>
      </c>
      <c r="AK112" s="36">
        <v>0.33333333333333331</v>
      </c>
      <c r="AL112" s="36">
        <v>0.33333333333333331</v>
      </c>
      <c r="AM112" s="36">
        <v>0.33333333333333331</v>
      </c>
      <c r="AN112" s="36">
        <v>0.3</v>
      </c>
      <c r="AO112" s="36">
        <v>0.33333333333333331</v>
      </c>
      <c r="AP112" s="57" t="str">
        <f t="shared" si="1"/>
        <v>-</v>
      </c>
      <c r="AQ112" s="55" t="str">
        <f t="shared" si="2"/>
        <v>-</v>
      </c>
      <c r="AR112" s="56" t="str">
        <f t="shared" si="3"/>
        <v>-</v>
      </c>
      <c r="AS112" s="34" t="s">
        <v>1890</v>
      </c>
      <c r="AT112" s="122" t="s">
        <v>5208</v>
      </c>
    </row>
    <row r="113" spans="1:46" ht="15.75" customHeight="1" x14ac:dyDescent="0.25">
      <c r="A113" s="6">
        <v>13070140</v>
      </c>
      <c r="B113" s="7" t="s">
        <v>54</v>
      </c>
      <c r="C113" s="7" t="s">
        <v>1970</v>
      </c>
      <c r="D113" s="7" t="s">
        <v>812</v>
      </c>
      <c r="E113" s="7" t="s">
        <v>328</v>
      </c>
      <c r="F113" s="7">
        <v>2</v>
      </c>
      <c r="G113" s="7">
        <v>9</v>
      </c>
      <c r="H113" s="7">
        <v>-75.75</v>
      </c>
      <c r="I113" s="29">
        <v>8.8333333300000003</v>
      </c>
      <c r="J113" s="6" t="s">
        <v>1890</v>
      </c>
      <c r="K113" s="30">
        <v>27256</v>
      </c>
      <c r="L113" s="30">
        <v>37302</v>
      </c>
      <c r="M113" s="7" t="s">
        <v>1911</v>
      </c>
      <c r="N113" s="29" t="s">
        <v>1910</v>
      </c>
      <c r="O113" s="31">
        <v>9.5384615384615383</v>
      </c>
      <c r="P113" s="31">
        <v>19.076923076923077</v>
      </c>
      <c r="Q113" s="31">
        <v>26.384615384615383</v>
      </c>
      <c r="R113" s="31">
        <v>82.384615384615387</v>
      </c>
      <c r="S113" s="31">
        <v>244.72727272727272</v>
      </c>
      <c r="T113" s="31">
        <v>146.91666666666666</v>
      </c>
      <c r="U113" s="31">
        <v>165.72727272727272</v>
      </c>
      <c r="V113" s="31">
        <v>178.36363636363637</v>
      </c>
      <c r="W113" s="31">
        <v>205.07272727272729</v>
      </c>
      <c r="X113" s="31">
        <v>156.36363636363637</v>
      </c>
      <c r="Y113" s="31">
        <v>92.88181818181819</v>
      </c>
      <c r="Z113" s="31">
        <v>32.083333333333336</v>
      </c>
      <c r="AA113" s="4">
        <f t="shared" si="0"/>
        <v>1359.520979020979</v>
      </c>
      <c r="AB113" s="32">
        <v>142</v>
      </c>
      <c r="AC113" s="17">
        <v>0.39444444444444443</v>
      </c>
      <c r="AD113" s="36">
        <v>0.43333333333333335</v>
      </c>
      <c r="AE113" s="36">
        <v>0.43333333333333335</v>
      </c>
      <c r="AF113" s="36">
        <v>0.43333333333333335</v>
      </c>
      <c r="AG113" s="36">
        <v>0.43333333333333335</v>
      </c>
      <c r="AH113" s="36">
        <v>0.36666666666666664</v>
      </c>
      <c r="AI113" s="36">
        <v>0.4</v>
      </c>
      <c r="AJ113" s="36">
        <v>0.36666666666666664</v>
      </c>
      <c r="AK113" s="36">
        <v>0.36666666666666664</v>
      </c>
      <c r="AL113" s="36">
        <v>0.36666666666666664</v>
      </c>
      <c r="AM113" s="36">
        <v>0.36666666666666664</v>
      </c>
      <c r="AN113" s="36">
        <v>0.36666666666666664</v>
      </c>
      <c r="AO113" s="36">
        <v>0.4</v>
      </c>
      <c r="AP113" s="33" t="str">
        <f t="shared" si="1"/>
        <v>-</v>
      </c>
      <c r="AQ113" s="55" t="str">
        <f t="shared" si="2"/>
        <v>-</v>
      </c>
      <c r="AR113" s="56" t="str">
        <f t="shared" si="3"/>
        <v>-</v>
      </c>
      <c r="AS113" s="34" t="s">
        <v>1890</v>
      </c>
      <c r="AT113" s="122" t="s">
        <v>5208</v>
      </c>
    </row>
    <row r="114" spans="1:46" ht="15.75" customHeight="1" x14ac:dyDescent="0.25">
      <c r="A114" s="6">
        <v>13070150</v>
      </c>
      <c r="B114" s="7" t="s">
        <v>54</v>
      </c>
      <c r="C114" s="7" t="s">
        <v>1971</v>
      </c>
      <c r="D114" s="7" t="s">
        <v>831</v>
      </c>
      <c r="E114" s="7" t="s">
        <v>328</v>
      </c>
      <c r="F114" s="7">
        <v>2</v>
      </c>
      <c r="G114" s="7">
        <v>14</v>
      </c>
      <c r="H114" s="7">
        <v>-75.866666670000001</v>
      </c>
      <c r="I114" s="29">
        <v>8.8000000000000007</v>
      </c>
      <c r="J114" s="6" t="s">
        <v>1890</v>
      </c>
      <c r="K114" s="30">
        <v>27256</v>
      </c>
      <c r="L114" s="30">
        <v>37391</v>
      </c>
      <c r="M114" s="7" t="s">
        <v>1911</v>
      </c>
      <c r="N114" s="29" t="s">
        <v>1910</v>
      </c>
      <c r="O114" s="31">
        <v>16.90909090909091</v>
      </c>
      <c r="P114" s="31">
        <v>19.63636363636364</v>
      </c>
      <c r="Q114" s="31">
        <v>31.991666666666664</v>
      </c>
      <c r="R114" s="31">
        <v>108.57500000000003</v>
      </c>
      <c r="S114" s="31">
        <v>164.37272727272727</v>
      </c>
      <c r="T114" s="31">
        <v>137.79090909090908</v>
      </c>
      <c r="U114" s="31">
        <v>163.94545454545457</v>
      </c>
      <c r="V114" s="31">
        <v>171.06363636363636</v>
      </c>
      <c r="W114" s="31">
        <v>200.69090909090909</v>
      </c>
      <c r="X114" s="31">
        <v>150.48181818181817</v>
      </c>
      <c r="Y114" s="31">
        <v>94.210000000000008</v>
      </c>
      <c r="Z114" s="31">
        <v>58.169999999999995</v>
      </c>
      <c r="AA114" s="4">
        <f t="shared" si="0"/>
        <v>1317.8375757575759</v>
      </c>
      <c r="AB114" s="32">
        <v>132</v>
      </c>
      <c r="AC114" s="17">
        <v>0.36666666666666664</v>
      </c>
      <c r="AD114" s="36">
        <v>0.36666666666666664</v>
      </c>
      <c r="AE114" s="36">
        <v>0.36666666666666664</v>
      </c>
      <c r="AF114" s="36">
        <v>0.4</v>
      </c>
      <c r="AG114" s="36">
        <v>0.4</v>
      </c>
      <c r="AH114" s="36">
        <v>0.36666666666666664</v>
      </c>
      <c r="AI114" s="36">
        <v>0.36666666666666664</v>
      </c>
      <c r="AJ114" s="36">
        <v>0.36666666666666664</v>
      </c>
      <c r="AK114" s="36">
        <v>0.36666666666666664</v>
      </c>
      <c r="AL114" s="36">
        <v>0.36666666666666664</v>
      </c>
      <c r="AM114" s="36">
        <v>0.36666666666666664</v>
      </c>
      <c r="AN114" s="36">
        <v>0.33333333333333331</v>
      </c>
      <c r="AO114" s="36">
        <v>0.33333333333333331</v>
      </c>
      <c r="AP114" s="33" t="str">
        <f t="shared" si="1"/>
        <v>-</v>
      </c>
      <c r="AQ114" s="55" t="str">
        <f t="shared" si="2"/>
        <v>-</v>
      </c>
      <c r="AR114" s="56" t="str">
        <f t="shared" si="3"/>
        <v>-</v>
      </c>
      <c r="AS114" s="34" t="s">
        <v>1890</v>
      </c>
      <c r="AT114" s="122" t="s">
        <v>5208</v>
      </c>
    </row>
    <row r="115" spans="1:46" ht="15.75" customHeight="1" x14ac:dyDescent="0.25">
      <c r="A115" s="6">
        <v>13070160</v>
      </c>
      <c r="B115" s="7" t="s">
        <v>26</v>
      </c>
      <c r="C115" s="7" t="s">
        <v>1972</v>
      </c>
      <c r="D115" s="7" t="s">
        <v>820</v>
      </c>
      <c r="E115" s="7" t="s">
        <v>328</v>
      </c>
      <c r="F115" s="7">
        <v>2</v>
      </c>
      <c r="G115" s="7">
        <v>20</v>
      </c>
      <c r="H115" s="7">
        <v>-75.7</v>
      </c>
      <c r="I115" s="29">
        <v>8.883333330000001</v>
      </c>
      <c r="J115" s="6" t="s">
        <v>1890</v>
      </c>
      <c r="K115" s="30">
        <v>28717</v>
      </c>
      <c r="L115" s="30">
        <v>37302</v>
      </c>
      <c r="M115" s="7" t="s">
        <v>1911</v>
      </c>
      <c r="N115" s="29" t="s">
        <v>1910</v>
      </c>
      <c r="O115" s="31">
        <v>7.7272727272727275</v>
      </c>
      <c r="P115" s="31">
        <v>29.916666666666668</v>
      </c>
      <c r="Q115" s="31">
        <v>25.272727272727273</v>
      </c>
      <c r="R115" s="31">
        <v>95.454545454545453</v>
      </c>
      <c r="S115" s="31">
        <v>286</v>
      </c>
      <c r="T115" s="31">
        <v>159</v>
      </c>
      <c r="U115" s="31">
        <v>163.24</v>
      </c>
      <c r="V115" s="31">
        <v>215.9</v>
      </c>
      <c r="W115" s="31">
        <v>187.42000000000002</v>
      </c>
      <c r="X115" s="31">
        <v>153</v>
      </c>
      <c r="Y115" s="31">
        <v>102.9</v>
      </c>
      <c r="Z115" s="31">
        <v>36.545454545454547</v>
      </c>
      <c r="AA115" s="4">
        <f t="shared" si="0"/>
        <v>1462.3766666666668</v>
      </c>
      <c r="AB115" s="32">
        <v>128</v>
      </c>
      <c r="AC115" s="17">
        <v>0.35555555555555557</v>
      </c>
      <c r="AD115" s="36">
        <v>0.36666666666666664</v>
      </c>
      <c r="AE115" s="36">
        <v>0.4</v>
      </c>
      <c r="AF115" s="36">
        <v>0.36666666666666664</v>
      </c>
      <c r="AG115" s="36">
        <v>0.36666666666666664</v>
      </c>
      <c r="AH115" s="36">
        <v>0.36666666666666664</v>
      </c>
      <c r="AI115" s="36">
        <v>0.36666666666666664</v>
      </c>
      <c r="AJ115" s="36">
        <v>0.33333333333333331</v>
      </c>
      <c r="AK115" s="36">
        <v>0.33333333333333331</v>
      </c>
      <c r="AL115" s="36">
        <v>0.33333333333333331</v>
      </c>
      <c r="AM115" s="36">
        <v>0.33333333333333331</v>
      </c>
      <c r="AN115" s="36">
        <v>0.33333333333333331</v>
      </c>
      <c r="AO115" s="36">
        <v>0.36666666666666664</v>
      </c>
      <c r="AP115" s="33" t="str">
        <f t="shared" si="1"/>
        <v>-</v>
      </c>
      <c r="AQ115" s="55" t="str">
        <f t="shared" si="2"/>
        <v>-</v>
      </c>
      <c r="AR115" s="56" t="str">
        <f t="shared" si="3"/>
        <v>-</v>
      </c>
      <c r="AS115" s="34" t="s">
        <v>1890</v>
      </c>
      <c r="AT115" s="122" t="s">
        <v>5208</v>
      </c>
    </row>
    <row r="116" spans="1:46" ht="15.75" customHeight="1" x14ac:dyDescent="0.25">
      <c r="A116" s="6">
        <v>13070170</v>
      </c>
      <c r="B116" s="7" t="s">
        <v>26</v>
      </c>
      <c r="C116" s="7" t="s">
        <v>859</v>
      </c>
      <c r="D116" s="7" t="s">
        <v>860</v>
      </c>
      <c r="E116" s="7" t="s">
        <v>328</v>
      </c>
      <c r="F116" s="7">
        <v>2</v>
      </c>
      <c r="G116" s="7">
        <v>9</v>
      </c>
      <c r="H116" s="7">
        <v>-75.74972222000001</v>
      </c>
      <c r="I116" s="29">
        <v>8.7727777800000002</v>
      </c>
      <c r="J116" s="6" t="s">
        <v>1908</v>
      </c>
      <c r="K116" s="30">
        <v>28717</v>
      </c>
      <c r="L116" s="30"/>
      <c r="M116" s="7" t="s">
        <v>1911</v>
      </c>
      <c r="N116" s="29" t="s">
        <v>1910</v>
      </c>
      <c r="O116" s="31">
        <v>16.668965517241379</v>
      </c>
      <c r="P116" s="31">
        <v>12.964285714285714</v>
      </c>
      <c r="Q116" s="31">
        <v>38.137931034482762</v>
      </c>
      <c r="R116" s="31">
        <v>117.72413793103448</v>
      </c>
      <c r="S116" s="31">
        <v>218.26666666666668</v>
      </c>
      <c r="T116" s="31">
        <v>204.89655172413794</v>
      </c>
      <c r="U116" s="31">
        <v>200.17333333333332</v>
      </c>
      <c r="V116" s="31">
        <v>211.12666666666667</v>
      </c>
      <c r="W116" s="31">
        <v>193.01034482758621</v>
      </c>
      <c r="X116" s="31">
        <v>138.45925925925926</v>
      </c>
      <c r="Y116" s="31">
        <v>107.36428571428571</v>
      </c>
      <c r="Z116" s="31">
        <v>41.396428571428565</v>
      </c>
      <c r="AA116" s="4">
        <f t="shared" si="0"/>
        <v>1500.1888569604084</v>
      </c>
      <c r="AB116" s="32">
        <v>346</v>
      </c>
      <c r="AC116" s="17">
        <v>0.96111111111111114</v>
      </c>
      <c r="AD116" s="36">
        <v>0.96666666666666667</v>
      </c>
      <c r="AE116" s="36">
        <v>0.93333333333333335</v>
      </c>
      <c r="AF116" s="36">
        <v>0.96666666666666667</v>
      </c>
      <c r="AG116" s="36">
        <v>0.96666666666666667</v>
      </c>
      <c r="AH116" s="36">
        <v>1</v>
      </c>
      <c r="AI116" s="36">
        <v>0.96666666666666667</v>
      </c>
      <c r="AJ116" s="36">
        <v>1</v>
      </c>
      <c r="AK116" s="36">
        <v>1</v>
      </c>
      <c r="AL116" s="36">
        <v>0.96666666666666667</v>
      </c>
      <c r="AM116" s="36">
        <v>0.9</v>
      </c>
      <c r="AN116" s="36">
        <v>0.93333333333333335</v>
      </c>
      <c r="AO116" s="36">
        <v>0.93333333333333335</v>
      </c>
      <c r="AP116" s="33" t="str">
        <f t="shared" si="1"/>
        <v>&gt;=80%</v>
      </c>
      <c r="AQ116" s="55" t="str">
        <f t="shared" si="2"/>
        <v>&gt;=75%</v>
      </c>
      <c r="AR116" s="56" t="str">
        <f t="shared" si="3"/>
        <v>&gt;=50%</v>
      </c>
      <c r="AT116" s="121">
        <v>0.8</v>
      </c>
    </row>
    <row r="117" spans="1:46" ht="15.75" customHeight="1" x14ac:dyDescent="0.25">
      <c r="A117" s="6">
        <v>13070180</v>
      </c>
      <c r="B117" s="7" t="s">
        <v>26</v>
      </c>
      <c r="C117" s="7" t="s">
        <v>864</v>
      </c>
      <c r="D117" s="7" t="s">
        <v>865</v>
      </c>
      <c r="E117" s="7" t="s">
        <v>328</v>
      </c>
      <c r="F117" s="7">
        <v>2</v>
      </c>
      <c r="G117" s="7">
        <v>20</v>
      </c>
      <c r="H117" s="7">
        <v>-75.831777779999996</v>
      </c>
      <c r="I117" s="29">
        <v>8.9844444400000008</v>
      </c>
      <c r="J117" s="6" t="s">
        <v>1908</v>
      </c>
      <c r="K117" s="30">
        <v>28929</v>
      </c>
      <c r="L117" s="30"/>
      <c r="M117" s="7" t="s">
        <v>1911</v>
      </c>
      <c r="N117" s="29" t="s">
        <v>1910</v>
      </c>
      <c r="O117" s="31">
        <v>6.6517241379310343</v>
      </c>
      <c r="P117" s="31">
        <v>8.1964285714285712</v>
      </c>
      <c r="Q117" s="31">
        <v>24.246666666666666</v>
      </c>
      <c r="R117" s="31">
        <v>108.11999999999999</v>
      </c>
      <c r="S117" s="31">
        <v>175.61724137931034</v>
      </c>
      <c r="T117" s="31">
        <v>136.02413793103449</v>
      </c>
      <c r="U117" s="31">
        <v>130.41379310344828</v>
      </c>
      <c r="V117" s="31">
        <v>179.79655172413791</v>
      </c>
      <c r="W117" s="31">
        <v>158.76296296296297</v>
      </c>
      <c r="X117" s="31">
        <v>140.21724137931034</v>
      </c>
      <c r="Y117" s="31">
        <v>87.562068965517227</v>
      </c>
      <c r="Z117" s="31">
        <v>38.073076923076925</v>
      </c>
      <c r="AA117" s="4">
        <f t="shared" si="0"/>
        <v>1193.6818937448249</v>
      </c>
      <c r="AB117" s="32">
        <v>344</v>
      </c>
      <c r="AC117" s="17">
        <v>0.9555555555555556</v>
      </c>
      <c r="AD117" s="36">
        <v>0.96666666666666667</v>
      </c>
      <c r="AE117" s="36">
        <v>0.93333333333333335</v>
      </c>
      <c r="AF117" s="36">
        <v>1</v>
      </c>
      <c r="AG117" s="36">
        <v>1</v>
      </c>
      <c r="AH117" s="36">
        <v>0.96666666666666667</v>
      </c>
      <c r="AI117" s="36">
        <v>0.96666666666666667</v>
      </c>
      <c r="AJ117" s="36">
        <v>0.96666666666666667</v>
      </c>
      <c r="AK117" s="36">
        <v>0.96666666666666667</v>
      </c>
      <c r="AL117" s="36">
        <v>0.9</v>
      </c>
      <c r="AM117" s="36">
        <v>0.96666666666666667</v>
      </c>
      <c r="AN117" s="36">
        <v>0.96666666666666667</v>
      </c>
      <c r="AO117" s="36">
        <v>0.8666666666666667</v>
      </c>
      <c r="AP117" s="33" t="str">
        <f t="shared" si="1"/>
        <v>&gt;=80%</v>
      </c>
      <c r="AQ117" s="55" t="str">
        <f t="shared" si="2"/>
        <v>&gt;=75%</v>
      </c>
      <c r="AR117" s="56" t="str">
        <f t="shared" si="3"/>
        <v>&gt;=50%</v>
      </c>
      <c r="AT117" s="121">
        <v>0.8</v>
      </c>
    </row>
    <row r="118" spans="1:46" ht="15.75" customHeight="1" x14ac:dyDescent="0.25">
      <c r="A118" s="2">
        <v>13070190</v>
      </c>
      <c r="B118" s="7" t="s">
        <v>26</v>
      </c>
      <c r="C118" s="3" t="s">
        <v>863</v>
      </c>
      <c r="D118" s="7" t="s">
        <v>860</v>
      </c>
      <c r="E118" s="7" t="s">
        <v>328</v>
      </c>
      <c r="F118" s="7">
        <v>2</v>
      </c>
      <c r="G118" s="7">
        <v>9</v>
      </c>
      <c r="H118" s="7">
        <v>-75.765000000000001</v>
      </c>
      <c r="I118" s="29">
        <v>8.8047222200000004</v>
      </c>
      <c r="J118" s="6" t="s">
        <v>1908</v>
      </c>
      <c r="K118" s="30">
        <v>27256</v>
      </c>
      <c r="L118" s="30"/>
      <c r="M118" s="7" t="s">
        <v>1911</v>
      </c>
      <c r="N118" s="29" t="s">
        <v>1910</v>
      </c>
      <c r="O118" s="31">
        <v>11.44</v>
      </c>
      <c r="P118" s="31">
        <v>16</v>
      </c>
      <c r="Q118" s="31">
        <v>31.985185185185188</v>
      </c>
      <c r="R118" s="31">
        <v>109.14074074074075</v>
      </c>
      <c r="S118" s="31">
        <v>197.9851851851852</v>
      </c>
      <c r="T118" s="31">
        <v>162.93600000000001</v>
      </c>
      <c r="U118" s="31">
        <v>170.0884615384615</v>
      </c>
      <c r="V118" s="31">
        <v>179.12</v>
      </c>
      <c r="W118" s="31">
        <v>193.5</v>
      </c>
      <c r="X118" s="31">
        <v>152.208</v>
      </c>
      <c r="Y118" s="31">
        <v>111.55833333333334</v>
      </c>
      <c r="Z118" s="31">
        <v>46.04</v>
      </c>
      <c r="AA118" s="4">
        <f t="shared" si="0"/>
        <v>1382.001905982906</v>
      </c>
      <c r="AB118" s="32">
        <v>309</v>
      </c>
      <c r="AC118" s="17">
        <v>0.85833333333333328</v>
      </c>
      <c r="AD118" s="36">
        <v>0.83333333333333337</v>
      </c>
      <c r="AE118" s="36">
        <v>0.9</v>
      </c>
      <c r="AF118" s="36">
        <v>0.9</v>
      </c>
      <c r="AG118" s="36">
        <v>0.9</v>
      </c>
      <c r="AH118" s="36">
        <v>0.9</v>
      </c>
      <c r="AI118" s="36">
        <v>0.83333333333333337</v>
      </c>
      <c r="AJ118" s="36">
        <v>0.8666666666666667</v>
      </c>
      <c r="AK118" s="36">
        <v>0.83333333333333337</v>
      </c>
      <c r="AL118" s="36">
        <v>0.8666666666666667</v>
      </c>
      <c r="AM118" s="36">
        <v>0.83333333333333337</v>
      </c>
      <c r="AN118" s="36">
        <v>0.8</v>
      </c>
      <c r="AO118" s="36">
        <v>0.83333333333333337</v>
      </c>
      <c r="AP118" s="33" t="str">
        <f t="shared" si="1"/>
        <v>&gt;=80%</v>
      </c>
      <c r="AQ118" s="55" t="str">
        <f t="shared" si="2"/>
        <v>&gt;=75%</v>
      </c>
      <c r="AR118" s="56" t="str">
        <f t="shared" si="3"/>
        <v>&gt;=50%</v>
      </c>
      <c r="AT118" s="121">
        <v>0.8</v>
      </c>
    </row>
    <row r="119" spans="1:46" ht="15.75" customHeight="1" x14ac:dyDescent="0.25">
      <c r="A119" s="6">
        <v>13070200</v>
      </c>
      <c r="B119" s="7" t="s">
        <v>26</v>
      </c>
      <c r="C119" s="7" t="s">
        <v>1973</v>
      </c>
      <c r="D119" s="7" t="s">
        <v>865</v>
      </c>
      <c r="E119" s="7" t="s">
        <v>328</v>
      </c>
      <c r="F119" s="7">
        <v>2</v>
      </c>
      <c r="G119" s="7">
        <v>20</v>
      </c>
      <c r="H119" s="7">
        <v>-75.8</v>
      </c>
      <c r="I119" s="29">
        <v>8.9499999999999993</v>
      </c>
      <c r="J119" s="6" t="s">
        <v>1890</v>
      </c>
      <c r="K119" s="30">
        <v>28929</v>
      </c>
      <c r="L119" s="30">
        <v>37302</v>
      </c>
      <c r="M119" s="7" t="s">
        <v>1911</v>
      </c>
      <c r="N119" s="29" t="s">
        <v>1910</v>
      </c>
      <c r="O119" s="31">
        <v>6.416666666666667</v>
      </c>
      <c r="P119" s="31">
        <v>17.25</v>
      </c>
      <c r="Q119" s="31">
        <v>33.909090909090907</v>
      </c>
      <c r="R119" s="31">
        <v>98.909090909090907</v>
      </c>
      <c r="S119" s="31">
        <v>194.81818181818181</v>
      </c>
      <c r="T119" s="31">
        <v>139</v>
      </c>
      <c r="U119" s="31">
        <v>135.77777777777777</v>
      </c>
      <c r="V119" s="31">
        <v>171.18181818181819</v>
      </c>
      <c r="W119" s="31">
        <v>151</v>
      </c>
      <c r="X119" s="31">
        <v>114.18181818181819</v>
      </c>
      <c r="Y119" s="31">
        <v>94.272727272727266</v>
      </c>
      <c r="Z119" s="31">
        <v>24.818181818181817</v>
      </c>
      <c r="AA119" s="4">
        <f t="shared" si="0"/>
        <v>1181.5353535353536</v>
      </c>
      <c r="AB119" s="32">
        <v>132</v>
      </c>
      <c r="AC119" s="17">
        <v>0.36666666666666664</v>
      </c>
      <c r="AD119" s="36">
        <v>0.4</v>
      </c>
      <c r="AE119" s="36">
        <v>0.4</v>
      </c>
      <c r="AF119" s="36">
        <v>0.36666666666666664</v>
      </c>
      <c r="AG119" s="36">
        <v>0.36666666666666664</v>
      </c>
      <c r="AH119" s="36">
        <v>0.36666666666666664</v>
      </c>
      <c r="AI119" s="36">
        <v>0.36666666666666664</v>
      </c>
      <c r="AJ119" s="36">
        <v>0.3</v>
      </c>
      <c r="AK119" s="36">
        <v>0.36666666666666664</v>
      </c>
      <c r="AL119" s="36">
        <v>0.36666666666666664</v>
      </c>
      <c r="AM119" s="36">
        <v>0.36666666666666664</v>
      </c>
      <c r="AN119" s="36">
        <v>0.36666666666666664</v>
      </c>
      <c r="AO119" s="36">
        <v>0.36666666666666664</v>
      </c>
      <c r="AP119" s="33" t="str">
        <f t="shared" si="1"/>
        <v>-</v>
      </c>
      <c r="AQ119" s="55" t="str">
        <f t="shared" si="2"/>
        <v>-</v>
      </c>
      <c r="AR119" s="56" t="str">
        <f t="shared" si="3"/>
        <v>-</v>
      </c>
      <c r="AS119" s="34" t="s">
        <v>1890</v>
      </c>
      <c r="AT119" s="122" t="s">
        <v>5208</v>
      </c>
    </row>
    <row r="120" spans="1:46" ht="15.75" customHeight="1" x14ac:dyDescent="0.25">
      <c r="A120" s="6">
        <v>13070210</v>
      </c>
      <c r="B120" s="7" t="s">
        <v>26</v>
      </c>
      <c r="C120" s="7" t="s">
        <v>1974</v>
      </c>
      <c r="D120" s="7" t="s">
        <v>1974</v>
      </c>
      <c r="E120" s="7" t="s">
        <v>328</v>
      </c>
      <c r="F120" s="7">
        <v>2</v>
      </c>
      <c r="G120" s="7">
        <v>20</v>
      </c>
      <c r="H120" s="7">
        <v>-75.783333329999991</v>
      </c>
      <c r="I120" s="29">
        <v>9.0333333300000014</v>
      </c>
      <c r="J120" s="6" t="s">
        <v>1890</v>
      </c>
      <c r="K120" s="30">
        <v>28929</v>
      </c>
      <c r="L120" s="30">
        <v>37302</v>
      </c>
      <c r="M120" s="7" t="s">
        <v>1911</v>
      </c>
      <c r="N120" s="29" t="s">
        <v>1910</v>
      </c>
      <c r="O120" s="31">
        <v>14.333333333333334</v>
      </c>
      <c r="P120" s="31">
        <v>8.0833333333333339</v>
      </c>
      <c r="Q120" s="31">
        <v>16.818181818181817</v>
      </c>
      <c r="R120" s="31">
        <v>86.090909090909093</v>
      </c>
      <c r="S120" s="31">
        <v>191.18181818181819</v>
      </c>
      <c r="T120" s="31">
        <v>186.18181818181819</v>
      </c>
      <c r="U120" s="31">
        <v>131.9</v>
      </c>
      <c r="V120" s="31">
        <v>177.36363636363637</v>
      </c>
      <c r="W120" s="31">
        <v>165.27272727272728</v>
      </c>
      <c r="X120" s="31">
        <v>127.09090909090909</v>
      </c>
      <c r="Y120" s="31">
        <v>97.909090909090907</v>
      </c>
      <c r="Z120" s="31">
        <v>40.272727272727273</v>
      </c>
      <c r="AA120" s="4">
        <f t="shared" si="0"/>
        <v>1242.4984848484848</v>
      </c>
      <c r="AB120" s="32">
        <v>133</v>
      </c>
      <c r="AC120" s="17">
        <v>0.36944444444444446</v>
      </c>
      <c r="AD120" s="36">
        <v>0.4</v>
      </c>
      <c r="AE120" s="36">
        <v>0.4</v>
      </c>
      <c r="AF120" s="36">
        <v>0.36666666666666664</v>
      </c>
      <c r="AG120" s="36">
        <v>0.36666666666666664</v>
      </c>
      <c r="AH120" s="36">
        <v>0.36666666666666664</v>
      </c>
      <c r="AI120" s="36">
        <v>0.36666666666666664</v>
      </c>
      <c r="AJ120" s="36">
        <v>0.33333333333333331</v>
      </c>
      <c r="AK120" s="36">
        <v>0.36666666666666664</v>
      </c>
      <c r="AL120" s="36">
        <v>0.36666666666666664</v>
      </c>
      <c r="AM120" s="36">
        <v>0.36666666666666664</v>
      </c>
      <c r="AN120" s="36">
        <v>0.36666666666666664</v>
      </c>
      <c r="AO120" s="36">
        <v>0.36666666666666664</v>
      </c>
      <c r="AP120" s="33" t="str">
        <f t="shared" si="1"/>
        <v>-</v>
      </c>
      <c r="AQ120" s="55" t="str">
        <f t="shared" si="2"/>
        <v>-</v>
      </c>
      <c r="AR120" s="56" t="str">
        <f t="shared" si="3"/>
        <v>-</v>
      </c>
      <c r="AS120" s="34" t="s">
        <v>1890</v>
      </c>
      <c r="AT120" s="122" t="s">
        <v>5208</v>
      </c>
    </row>
    <row r="121" spans="1:46" ht="15.75" customHeight="1" x14ac:dyDescent="0.25">
      <c r="A121" s="6">
        <v>13070220</v>
      </c>
      <c r="B121" s="7" t="s">
        <v>26</v>
      </c>
      <c r="C121" s="7" t="s">
        <v>1975</v>
      </c>
      <c r="D121" s="7" t="s">
        <v>831</v>
      </c>
      <c r="E121" s="7" t="s">
        <v>328</v>
      </c>
      <c r="F121" s="7">
        <v>2</v>
      </c>
      <c r="G121" s="7">
        <v>13</v>
      </c>
      <c r="H121" s="7">
        <v>-75.849999999999994</v>
      </c>
      <c r="I121" s="29">
        <v>8.81666667</v>
      </c>
      <c r="J121" s="6" t="s">
        <v>1890</v>
      </c>
      <c r="K121" s="30">
        <v>27256</v>
      </c>
      <c r="L121" s="30">
        <v>37302</v>
      </c>
      <c r="M121" s="7" t="s">
        <v>1911</v>
      </c>
      <c r="N121" s="29" t="s">
        <v>1910</v>
      </c>
      <c r="O121" s="31">
        <v>12</v>
      </c>
      <c r="P121" s="31">
        <v>6.083333333333333</v>
      </c>
      <c r="Q121" s="31">
        <v>37.166666666666664</v>
      </c>
      <c r="R121" s="31">
        <v>103.1</v>
      </c>
      <c r="S121" s="31">
        <v>176.7</v>
      </c>
      <c r="T121" s="31">
        <v>115.90909090909091</v>
      </c>
      <c r="U121" s="31">
        <v>154.69999999999999</v>
      </c>
      <c r="V121" s="31">
        <v>162.19999999999999</v>
      </c>
      <c r="W121" s="31">
        <v>177.7</v>
      </c>
      <c r="X121" s="31">
        <v>185.6</v>
      </c>
      <c r="Y121" s="31">
        <v>119.7</v>
      </c>
      <c r="Z121" s="31">
        <v>27.7</v>
      </c>
      <c r="AA121" s="4">
        <f t="shared" si="0"/>
        <v>1278.5590909090909</v>
      </c>
      <c r="AB121" s="32">
        <v>126</v>
      </c>
      <c r="AC121" s="17">
        <v>0.35</v>
      </c>
      <c r="AD121" s="36">
        <v>0.36666666666666664</v>
      </c>
      <c r="AE121" s="36">
        <v>0.4</v>
      </c>
      <c r="AF121" s="36">
        <v>0.4</v>
      </c>
      <c r="AG121" s="36">
        <v>0.33333333333333331</v>
      </c>
      <c r="AH121" s="36">
        <v>0.33333333333333331</v>
      </c>
      <c r="AI121" s="36">
        <v>0.36666666666666664</v>
      </c>
      <c r="AJ121" s="36">
        <v>0.33333333333333331</v>
      </c>
      <c r="AK121" s="36">
        <v>0.33333333333333331</v>
      </c>
      <c r="AL121" s="36">
        <v>0.33333333333333331</v>
      </c>
      <c r="AM121" s="36">
        <v>0.33333333333333331</v>
      </c>
      <c r="AN121" s="36">
        <v>0.33333333333333331</v>
      </c>
      <c r="AO121" s="36">
        <v>0.33333333333333331</v>
      </c>
      <c r="AP121" s="33" t="str">
        <f t="shared" si="1"/>
        <v>-</v>
      </c>
      <c r="AQ121" s="55" t="str">
        <f t="shared" si="2"/>
        <v>-</v>
      </c>
      <c r="AR121" s="56" t="str">
        <f t="shared" si="3"/>
        <v>-</v>
      </c>
      <c r="AS121" s="34" t="s">
        <v>1890</v>
      </c>
      <c r="AT121" s="122" t="s">
        <v>5208</v>
      </c>
    </row>
    <row r="122" spans="1:46" ht="15.75" customHeight="1" x14ac:dyDescent="0.25">
      <c r="A122" s="6">
        <v>13070230</v>
      </c>
      <c r="B122" s="7" t="s">
        <v>26</v>
      </c>
      <c r="C122" s="7" t="s">
        <v>1976</v>
      </c>
      <c r="D122" s="7" t="s">
        <v>831</v>
      </c>
      <c r="E122" s="7" t="s">
        <v>328</v>
      </c>
      <c r="F122" s="7">
        <v>2</v>
      </c>
      <c r="G122" s="7">
        <v>10</v>
      </c>
      <c r="H122" s="7">
        <v>-75.866666670000001</v>
      </c>
      <c r="I122" s="29">
        <v>8.7666666700000011</v>
      </c>
      <c r="J122" s="6" t="s">
        <v>1890</v>
      </c>
      <c r="K122" s="30">
        <v>27256</v>
      </c>
      <c r="L122" s="30">
        <v>37302</v>
      </c>
      <c r="M122" s="7" t="s">
        <v>1911</v>
      </c>
      <c r="N122" s="29" t="s">
        <v>1910</v>
      </c>
      <c r="O122" s="31">
        <v>32.4</v>
      </c>
      <c r="P122" s="31">
        <v>19.166666666666668</v>
      </c>
      <c r="Q122" s="31">
        <v>40.81818181818182</v>
      </c>
      <c r="R122" s="31">
        <v>124.54545454545455</v>
      </c>
      <c r="S122" s="31">
        <v>202.81818181818181</v>
      </c>
      <c r="T122" s="31">
        <v>173.36363636363637</v>
      </c>
      <c r="U122" s="31">
        <v>178.63636363636363</v>
      </c>
      <c r="V122" s="31">
        <v>196.36363636363637</v>
      </c>
      <c r="W122" s="31">
        <v>204.54545454545453</v>
      </c>
      <c r="X122" s="31">
        <v>180.1</v>
      </c>
      <c r="Y122" s="31">
        <v>136.11111111111111</v>
      </c>
      <c r="Z122" s="31">
        <v>46.111111111111114</v>
      </c>
      <c r="AA122" s="4">
        <f t="shared" si="0"/>
        <v>1534.9797979797979</v>
      </c>
      <c r="AB122" s="32">
        <v>127</v>
      </c>
      <c r="AC122" s="17">
        <v>0.3527777777777778</v>
      </c>
      <c r="AD122" s="36">
        <v>0.33333333333333331</v>
      </c>
      <c r="AE122" s="36">
        <v>0.4</v>
      </c>
      <c r="AF122" s="36">
        <v>0.36666666666666664</v>
      </c>
      <c r="AG122" s="36">
        <v>0.36666666666666664</v>
      </c>
      <c r="AH122" s="36">
        <v>0.36666666666666664</v>
      </c>
      <c r="AI122" s="36">
        <v>0.36666666666666664</v>
      </c>
      <c r="AJ122" s="36">
        <v>0.36666666666666664</v>
      </c>
      <c r="AK122" s="36">
        <v>0.36666666666666664</v>
      </c>
      <c r="AL122" s="36">
        <v>0.36666666666666664</v>
      </c>
      <c r="AM122" s="36">
        <v>0.33333333333333331</v>
      </c>
      <c r="AN122" s="36">
        <v>0.3</v>
      </c>
      <c r="AO122" s="36">
        <v>0.3</v>
      </c>
      <c r="AP122" s="33" t="str">
        <f t="shared" si="1"/>
        <v>-</v>
      </c>
      <c r="AQ122" s="55" t="str">
        <f t="shared" si="2"/>
        <v>-</v>
      </c>
      <c r="AR122" s="56" t="str">
        <f t="shared" si="3"/>
        <v>-</v>
      </c>
      <c r="AS122" s="34" t="s">
        <v>1890</v>
      </c>
      <c r="AT122" s="122" t="s">
        <v>5208</v>
      </c>
    </row>
    <row r="123" spans="1:46" ht="15.75" customHeight="1" x14ac:dyDescent="0.25">
      <c r="A123" s="2">
        <v>13070240</v>
      </c>
      <c r="B123" s="7" t="s">
        <v>26</v>
      </c>
      <c r="C123" s="3" t="s">
        <v>1977</v>
      </c>
      <c r="D123" s="7" t="s">
        <v>824</v>
      </c>
      <c r="E123" s="7" t="s">
        <v>328</v>
      </c>
      <c r="F123" s="7">
        <v>2</v>
      </c>
      <c r="G123" s="7">
        <v>50</v>
      </c>
      <c r="H123" s="7">
        <v>-75.849999999999994</v>
      </c>
      <c r="I123" s="29">
        <v>9.3000000000000007</v>
      </c>
      <c r="J123" s="6" t="s">
        <v>1890</v>
      </c>
      <c r="K123" s="30">
        <v>27348</v>
      </c>
      <c r="L123" s="30">
        <v>37422</v>
      </c>
      <c r="M123" s="7" t="s">
        <v>1911</v>
      </c>
      <c r="N123" s="29" t="s">
        <v>1910</v>
      </c>
      <c r="O123" s="31">
        <v>12.333333333333334</v>
      </c>
      <c r="P123" s="31">
        <v>13.666666666666666</v>
      </c>
      <c r="Q123" s="31">
        <v>18.75</v>
      </c>
      <c r="R123" s="31">
        <v>99.583333333333329</v>
      </c>
      <c r="S123" s="31">
        <v>152.66363636363636</v>
      </c>
      <c r="T123" s="31">
        <v>159.5</v>
      </c>
      <c r="U123" s="31">
        <v>149.30000000000001</v>
      </c>
      <c r="V123" s="31">
        <v>213.3</v>
      </c>
      <c r="W123" s="31">
        <v>235.66</v>
      </c>
      <c r="X123" s="31">
        <v>175.6</v>
      </c>
      <c r="Y123" s="31">
        <v>103.55555555555556</v>
      </c>
      <c r="Z123" s="31">
        <v>51.666666666666664</v>
      </c>
      <c r="AA123" s="4">
        <f t="shared" si="0"/>
        <v>1385.579191919192</v>
      </c>
      <c r="AB123" s="32">
        <v>127</v>
      </c>
      <c r="AC123" s="17">
        <v>0.3527777777777778</v>
      </c>
      <c r="AD123" s="36">
        <v>0.4</v>
      </c>
      <c r="AE123" s="36">
        <v>0.4</v>
      </c>
      <c r="AF123" s="36">
        <v>0.4</v>
      </c>
      <c r="AG123" s="36">
        <v>0.4</v>
      </c>
      <c r="AH123" s="36">
        <v>0.36666666666666664</v>
      </c>
      <c r="AI123" s="36">
        <v>0.33333333333333331</v>
      </c>
      <c r="AJ123" s="36">
        <v>0.33333333333333331</v>
      </c>
      <c r="AK123" s="36">
        <v>0.33333333333333331</v>
      </c>
      <c r="AL123" s="36">
        <v>0.33333333333333331</v>
      </c>
      <c r="AM123" s="36">
        <v>0.33333333333333331</v>
      </c>
      <c r="AN123" s="36">
        <v>0.3</v>
      </c>
      <c r="AO123" s="36">
        <v>0.3</v>
      </c>
      <c r="AP123" s="33" t="str">
        <f t="shared" si="1"/>
        <v>-</v>
      </c>
      <c r="AQ123" s="55" t="str">
        <f t="shared" si="2"/>
        <v>-</v>
      </c>
      <c r="AR123" s="56" t="str">
        <f t="shared" si="3"/>
        <v>-</v>
      </c>
      <c r="AS123" s="34" t="s">
        <v>1890</v>
      </c>
      <c r="AT123" s="122" t="s">
        <v>5208</v>
      </c>
    </row>
    <row r="124" spans="1:46" ht="15.75" customHeight="1" x14ac:dyDescent="0.25">
      <c r="A124" s="6">
        <v>13070250</v>
      </c>
      <c r="B124" s="7" t="s">
        <v>26</v>
      </c>
      <c r="C124" s="7" t="s">
        <v>1978</v>
      </c>
      <c r="D124" s="7" t="s">
        <v>824</v>
      </c>
      <c r="E124" s="7" t="s">
        <v>328</v>
      </c>
      <c r="F124" s="7">
        <v>2</v>
      </c>
      <c r="G124" s="7">
        <v>4</v>
      </c>
      <c r="H124" s="7">
        <v>-75.883333329999999</v>
      </c>
      <c r="I124" s="29">
        <v>9.31666667</v>
      </c>
      <c r="J124" s="6" t="s">
        <v>1890</v>
      </c>
      <c r="K124" s="30">
        <v>28990</v>
      </c>
      <c r="L124" s="30">
        <v>37422</v>
      </c>
      <c r="M124" s="7" t="s">
        <v>1911</v>
      </c>
      <c r="N124" s="29" t="s">
        <v>1910</v>
      </c>
      <c r="O124" s="31">
        <v>18.181818181818183</v>
      </c>
      <c r="P124" s="31">
        <v>9</v>
      </c>
      <c r="Q124" s="31">
        <v>7.2727272727272725</v>
      </c>
      <c r="R124" s="31">
        <v>66.527272727272731</v>
      </c>
      <c r="S124" s="31">
        <v>144.37</v>
      </c>
      <c r="T124" s="31">
        <v>165.20999999999998</v>
      </c>
      <c r="U124" s="31">
        <v>139.69999999999999</v>
      </c>
      <c r="V124" s="31">
        <v>214.75</v>
      </c>
      <c r="W124" s="31">
        <v>144.44444444444446</v>
      </c>
      <c r="X124" s="31">
        <v>137</v>
      </c>
      <c r="Y124" s="31">
        <v>124.3</v>
      </c>
      <c r="Z124" s="31">
        <v>59.111111111111114</v>
      </c>
      <c r="AA124" s="4">
        <f t="shared" si="0"/>
        <v>1229.8673737373738</v>
      </c>
      <c r="AB124" s="32">
        <v>122</v>
      </c>
      <c r="AC124" s="17">
        <v>0.33888888888888891</v>
      </c>
      <c r="AD124" s="36">
        <v>0.36666666666666664</v>
      </c>
      <c r="AE124" s="36">
        <v>0.36666666666666664</v>
      </c>
      <c r="AF124" s="36">
        <v>0.36666666666666664</v>
      </c>
      <c r="AG124" s="36">
        <v>0.36666666666666664</v>
      </c>
      <c r="AH124" s="36">
        <v>0.33333333333333331</v>
      </c>
      <c r="AI124" s="36">
        <v>0.33333333333333331</v>
      </c>
      <c r="AJ124" s="36">
        <v>0.33333333333333331</v>
      </c>
      <c r="AK124" s="36">
        <v>0.33333333333333331</v>
      </c>
      <c r="AL124" s="36">
        <v>0.3</v>
      </c>
      <c r="AM124" s="36">
        <v>0.33333333333333331</v>
      </c>
      <c r="AN124" s="36">
        <v>0.33333333333333331</v>
      </c>
      <c r="AO124" s="36">
        <v>0.3</v>
      </c>
      <c r="AP124" s="57" t="str">
        <f t="shared" si="1"/>
        <v>-</v>
      </c>
      <c r="AQ124" s="55" t="str">
        <f t="shared" si="2"/>
        <v>-</v>
      </c>
      <c r="AR124" s="56" t="str">
        <f t="shared" si="3"/>
        <v>-</v>
      </c>
      <c r="AS124" s="34" t="s">
        <v>1890</v>
      </c>
      <c r="AT124" s="122" t="s">
        <v>5208</v>
      </c>
    </row>
    <row r="125" spans="1:46" ht="15.75" customHeight="1" x14ac:dyDescent="0.25">
      <c r="A125" s="6">
        <v>13070260</v>
      </c>
      <c r="B125" s="7" t="s">
        <v>26</v>
      </c>
      <c r="C125" s="7" t="s">
        <v>1979</v>
      </c>
      <c r="D125" s="7" t="s">
        <v>831</v>
      </c>
      <c r="E125" s="7" t="s">
        <v>328</v>
      </c>
      <c r="F125" s="7">
        <v>2</v>
      </c>
      <c r="G125" s="7">
        <v>18</v>
      </c>
      <c r="H125" s="7">
        <v>-75.849999999999994</v>
      </c>
      <c r="I125" s="29">
        <v>8.7333333300000007</v>
      </c>
      <c r="J125" s="6" t="s">
        <v>1890</v>
      </c>
      <c r="K125" s="30">
        <v>28717</v>
      </c>
      <c r="L125" s="30">
        <v>37391</v>
      </c>
      <c r="M125" s="7" t="s">
        <v>1911</v>
      </c>
      <c r="N125" s="29" t="s">
        <v>1910</v>
      </c>
      <c r="O125" s="31">
        <v>13.666666666666666</v>
      </c>
      <c r="P125" s="31">
        <v>15.416666666666666</v>
      </c>
      <c r="Q125" s="31">
        <v>35.75</v>
      </c>
      <c r="R125" s="31">
        <v>117.16666666666667</v>
      </c>
      <c r="S125" s="31">
        <v>197.72727272727272</v>
      </c>
      <c r="T125" s="31">
        <v>166.33333333333334</v>
      </c>
      <c r="U125" s="31">
        <v>175.33333333333334</v>
      </c>
      <c r="V125" s="31">
        <v>213.6</v>
      </c>
      <c r="W125" s="31">
        <v>173.2</v>
      </c>
      <c r="X125" s="31">
        <v>166.9</v>
      </c>
      <c r="Y125" s="31">
        <v>120.2</v>
      </c>
      <c r="Z125" s="31">
        <v>25.333333333333332</v>
      </c>
      <c r="AA125" s="4">
        <f t="shared" si="0"/>
        <v>1420.6272727272728</v>
      </c>
      <c r="AB125" s="32">
        <v>126</v>
      </c>
      <c r="AC125" s="17">
        <v>0.35</v>
      </c>
      <c r="AD125" s="36">
        <v>0.4</v>
      </c>
      <c r="AE125" s="36">
        <v>0.4</v>
      </c>
      <c r="AF125" s="36">
        <v>0.4</v>
      </c>
      <c r="AG125" s="36">
        <v>0.4</v>
      </c>
      <c r="AH125" s="36">
        <v>0.36666666666666664</v>
      </c>
      <c r="AI125" s="36">
        <v>0.3</v>
      </c>
      <c r="AJ125" s="36">
        <v>0.3</v>
      </c>
      <c r="AK125" s="36">
        <v>0.33333333333333331</v>
      </c>
      <c r="AL125" s="36">
        <v>0.33333333333333331</v>
      </c>
      <c r="AM125" s="36">
        <v>0.33333333333333331</v>
      </c>
      <c r="AN125" s="36">
        <v>0.33333333333333331</v>
      </c>
      <c r="AO125" s="36">
        <v>0.3</v>
      </c>
      <c r="AP125" s="33" t="str">
        <f t="shared" si="1"/>
        <v>-</v>
      </c>
      <c r="AQ125" s="55" t="str">
        <f t="shared" si="2"/>
        <v>-</v>
      </c>
      <c r="AR125" s="56" t="str">
        <f t="shared" si="3"/>
        <v>-</v>
      </c>
      <c r="AS125" s="34" t="s">
        <v>1890</v>
      </c>
      <c r="AT125" s="122" t="s">
        <v>5208</v>
      </c>
    </row>
    <row r="126" spans="1:46" ht="15.75" customHeight="1" x14ac:dyDescent="0.25">
      <c r="A126" s="6">
        <v>13070270</v>
      </c>
      <c r="B126" s="7" t="s">
        <v>26</v>
      </c>
      <c r="C126" s="7" t="s">
        <v>831</v>
      </c>
      <c r="D126" s="7" t="s">
        <v>831</v>
      </c>
      <c r="E126" s="7" t="s">
        <v>328</v>
      </c>
      <c r="F126" s="7">
        <v>2</v>
      </c>
      <c r="G126" s="7">
        <v>17</v>
      </c>
      <c r="H126" s="7">
        <v>-75.84183333</v>
      </c>
      <c r="I126" s="29">
        <v>8.8265277799999993</v>
      </c>
      <c r="J126" s="6" t="s">
        <v>1890</v>
      </c>
      <c r="K126" s="30">
        <v>27256</v>
      </c>
      <c r="L126" s="30">
        <v>40408</v>
      </c>
      <c r="M126" s="7" t="s">
        <v>1911</v>
      </c>
      <c r="N126" s="29" t="s">
        <v>1910</v>
      </c>
      <c r="O126" s="31">
        <v>20.37857142857143</v>
      </c>
      <c r="P126" s="31">
        <v>5.8153846153846152</v>
      </c>
      <c r="Q126" s="31">
        <v>35</v>
      </c>
      <c r="R126" s="31">
        <v>109.375</v>
      </c>
      <c r="S126" s="31">
        <v>210.29166666666666</v>
      </c>
      <c r="T126" s="31">
        <v>165.25384615384615</v>
      </c>
      <c r="U126" s="31">
        <v>165.86153846153846</v>
      </c>
      <c r="V126" s="31">
        <v>173.52500000000001</v>
      </c>
      <c r="W126" s="31">
        <v>199.21666666666667</v>
      </c>
      <c r="X126" s="31">
        <v>197.13333333333333</v>
      </c>
      <c r="Y126" s="31">
        <v>102.45</v>
      </c>
      <c r="Z126" s="31">
        <v>51.158333333333331</v>
      </c>
      <c r="AA126" s="4">
        <f t="shared" si="0"/>
        <v>1435.4593406593406</v>
      </c>
      <c r="AB126" s="32">
        <v>148</v>
      </c>
      <c r="AC126" s="17">
        <v>0.41111111111111109</v>
      </c>
      <c r="AD126" s="36">
        <v>0.46666666666666667</v>
      </c>
      <c r="AE126" s="36">
        <v>0.43333333333333335</v>
      </c>
      <c r="AF126" s="36">
        <v>0.36666666666666664</v>
      </c>
      <c r="AG126" s="36">
        <v>0.4</v>
      </c>
      <c r="AH126" s="36">
        <v>0.4</v>
      </c>
      <c r="AI126" s="36">
        <v>0.43333333333333335</v>
      </c>
      <c r="AJ126" s="36">
        <v>0.43333333333333335</v>
      </c>
      <c r="AK126" s="36">
        <v>0.4</v>
      </c>
      <c r="AL126" s="36">
        <v>0.4</v>
      </c>
      <c r="AM126" s="36">
        <v>0.4</v>
      </c>
      <c r="AN126" s="36">
        <v>0.4</v>
      </c>
      <c r="AO126" s="36">
        <v>0.4</v>
      </c>
      <c r="AP126" s="33" t="str">
        <f t="shared" si="1"/>
        <v>-</v>
      </c>
      <c r="AQ126" s="55" t="str">
        <f t="shared" si="2"/>
        <v>-</v>
      </c>
      <c r="AR126" s="56" t="str">
        <f t="shared" si="3"/>
        <v>-</v>
      </c>
      <c r="AS126" s="34" t="s">
        <v>1890</v>
      </c>
      <c r="AT126" s="122" t="s">
        <v>5208</v>
      </c>
    </row>
    <row r="127" spans="1:46" ht="15.75" customHeight="1" x14ac:dyDescent="0.25">
      <c r="A127" s="6">
        <v>13070280</v>
      </c>
      <c r="B127" s="7" t="s">
        <v>26</v>
      </c>
      <c r="C127" s="7" t="s">
        <v>837</v>
      </c>
      <c r="D127" s="7" t="s">
        <v>831</v>
      </c>
      <c r="E127" s="7" t="s">
        <v>328</v>
      </c>
      <c r="F127" s="7">
        <v>2</v>
      </c>
      <c r="G127" s="7">
        <v>10</v>
      </c>
      <c r="H127" s="7">
        <v>-75.751388890000001</v>
      </c>
      <c r="I127" s="29">
        <v>8.7886111100000015</v>
      </c>
      <c r="J127" s="6" t="s">
        <v>1908</v>
      </c>
      <c r="K127" s="30">
        <v>28656</v>
      </c>
      <c r="L127" s="30"/>
      <c r="M127" s="7" t="s">
        <v>1911</v>
      </c>
      <c r="N127" s="29" t="s">
        <v>1910</v>
      </c>
      <c r="O127" s="31">
        <v>12.148148148148149</v>
      </c>
      <c r="P127" s="31">
        <v>12.551724137931034</v>
      </c>
      <c r="Q127" s="31">
        <v>34.633333333333333</v>
      </c>
      <c r="R127" s="31">
        <v>109.25333333333333</v>
      </c>
      <c r="S127" s="31">
        <v>196</v>
      </c>
      <c r="T127" s="31">
        <v>160.80000000000001</v>
      </c>
      <c r="U127" s="31">
        <v>181.4</v>
      </c>
      <c r="V127" s="31">
        <v>185.65517241379311</v>
      </c>
      <c r="W127" s="31">
        <v>190.17241379310346</v>
      </c>
      <c r="X127" s="31">
        <v>133.048</v>
      </c>
      <c r="Y127" s="31">
        <v>123.96296296296296</v>
      </c>
      <c r="Z127" s="31">
        <v>36.384615384615387</v>
      </c>
      <c r="AA127" s="4">
        <f t="shared" si="0"/>
        <v>1376.009703507221</v>
      </c>
      <c r="AB127" s="32">
        <v>342</v>
      </c>
      <c r="AC127" s="17">
        <v>0.95</v>
      </c>
      <c r="AD127" s="36">
        <v>0.9</v>
      </c>
      <c r="AE127" s="36">
        <v>0.96666666666666667</v>
      </c>
      <c r="AF127" s="36">
        <v>1</v>
      </c>
      <c r="AG127" s="36">
        <v>1</v>
      </c>
      <c r="AH127" s="36">
        <v>1</v>
      </c>
      <c r="AI127" s="36">
        <v>1</v>
      </c>
      <c r="AJ127" s="36">
        <v>1</v>
      </c>
      <c r="AK127" s="36">
        <v>0.96666666666666667</v>
      </c>
      <c r="AL127" s="36">
        <v>0.96666666666666667</v>
      </c>
      <c r="AM127" s="36">
        <v>0.83333333333333337</v>
      </c>
      <c r="AN127" s="36">
        <v>0.9</v>
      </c>
      <c r="AO127" s="36">
        <v>0.8666666666666667</v>
      </c>
      <c r="AP127" s="33" t="str">
        <f t="shared" si="1"/>
        <v>&gt;=80%</v>
      </c>
      <c r="AQ127" s="55" t="str">
        <f t="shared" si="2"/>
        <v>&gt;=75%</v>
      </c>
      <c r="AR127" s="56" t="str">
        <f t="shared" si="3"/>
        <v>&gt;=50%</v>
      </c>
      <c r="AT127" s="121">
        <v>0.8</v>
      </c>
    </row>
    <row r="128" spans="1:46" ht="15.75" customHeight="1" x14ac:dyDescent="0.25">
      <c r="A128" s="6">
        <v>13070290</v>
      </c>
      <c r="B128" s="7" t="s">
        <v>26</v>
      </c>
      <c r="C128" s="7" t="s">
        <v>1980</v>
      </c>
      <c r="D128" s="7" t="s">
        <v>831</v>
      </c>
      <c r="E128" s="7" t="s">
        <v>328</v>
      </c>
      <c r="F128" s="7">
        <v>2</v>
      </c>
      <c r="G128" s="7">
        <v>20</v>
      </c>
      <c r="H128" s="7">
        <v>-75.767222220000008</v>
      </c>
      <c r="I128" s="29">
        <v>8.6247222200000007</v>
      </c>
      <c r="J128" s="6" t="s">
        <v>1908</v>
      </c>
      <c r="K128" s="30">
        <v>28625</v>
      </c>
      <c r="L128" s="30"/>
      <c r="M128" s="7" t="s">
        <v>1911</v>
      </c>
      <c r="N128" s="29" t="s">
        <v>1910</v>
      </c>
      <c r="O128" s="31">
        <v>15.863636363636363</v>
      </c>
      <c r="P128" s="31">
        <v>19.684999999999999</v>
      </c>
      <c r="Q128" s="31">
        <v>64.655000000000001</v>
      </c>
      <c r="R128" s="31">
        <v>116.18095238095239</v>
      </c>
      <c r="S128" s="31">
        <v>193</v>
      </c>
      <c r="T128" s="31">
        <v>194.57142857142858</v>
      </c>
      <c r="U128" s="31">
        <v>173.9047619047619</v>
      </c>
      <c r="V128" s="31">
        <v>218.11904761904762</v>
      </c>
      <c r="W128" s="31">
        <v>169.28571428571428</v>
      </c>
      <c r="X128" s="31">
        <v>148.4</v>
      </c>
      <c r="Y128" s="31">
        <v>125.44444444444444</v>
      </c>
      <c r="Z128" s="31">
        <v>49.764705882352942</v>
      </c>
      <c r="AA128" s="4">
        <f t="shared" si="0"/>
        <v>1488.8746914523385</v>
      </c>
      <c r="AB128" s="32">
        <v>242</v>
      </c>
      <c r="AC128" s="17">
        <v>0.67222222222222228</v>
      </c>
      <c r="AD128" s="36">
        <v>0.73333333333333328</v>
      </c>
      <c r="AE128" s="36">
        <v>0.66666666666666663</v>
      </c>
      <c r="AF128" s="36">
        <v>0.66666666666666663</v>
      </c>
      <c r="AG128" s="36">
        <v>0.7</v>
      </c>
      <c r="AH128" s="36">
        <v>0.66666666666666663</v>
      </c>
      <c r="AI128" s="36">
        <v>0.7</v>
      </c>
      <c r="AJ128" s="36">
        <v>0.7</v>
      </c>
      <c r="AK128" s="36">
        <v>0.7</v>
      </c>
      <c r="AL128" s="36">
        <v>0.7</v>
      </c>
      <c r="AM128" s="36">
        <v>0.66666666666666663</v>
      </c>
      <c r="AN128" s="36">
        <v>0.6</v>
      </c>
      <c r="AO128" s="36">
        <v>0.56666666666666665</v>
      </c>
      <c r="AP128" s="33" t="str">
        <f t="shared" si="1"/>
        <v>-</v>
      </c>
      <c r="AQ128" s="55" t="str">
        <f t="shared" si="2"/>
        <v>-</v>
      </c>
      <c r="AR128" s="56" t="str">
        <f t="shared" si="3"/>
        <v>&gt;=50%</v>
      </c>
      <c r="AT128" s="122" t="s">
        <v>5208</v>
      </c>
    </row>
    <row r="129" spans="1:46" ht="15.75" customHeight="1" x14ac:dyDescent="0.25">
      <c r="A129" s="6">
        <v>13070340</v>
      </c>
      <c r="B129" s="7" t="s">
        <v>26</v>
      </c>
      <c r="C129" s="7" t="s">
        <v>1981</v>
      </c>
      <c r="D129" s="7" t="s">
        <v>831</v>
      </c>
      <c r="E129" s="7" t="s">
        <v>328</v>
      </c>
      <c r="F129" s="7">
        <v>2</v>
      </c>
      <c r="G129" s="7">
        <v>20</v>
      </c>
      <c r="H129" s="7">
        <v>-75.8</v>
      </c>
      <c r="I129" s="29">
        <v>8.7333333300000007</v>
      </c>
      <c r="J129" s="6" t="s">
        <v>1890</v>
      </c>
      <c r="K129" s="30">
        <v>28717</v>
      </c>
      <c r="L129" s="30">
        <v>37391</v>
      </c>
      <c r="M129" s="7" t="s">
        <v>1911</v>
      </c>
      <c r="N129" s="29" t="s">
        <v>1910</v>
      </c>
      <c r="O129" s="31">
        <v>7.3</v>
      </c>
      <c r="P129" s="31">
        <v>13.454545454545455</v>
      </c>
      <c r="Q129" s="31">
        <v>30.9</v>
      </c>
      <c r="R129" s="31">
        <v>124.90909090909091</v>
      </c>
      <c r="S129" s="31">
        <v>210</v>
      </c>
      <c r="T129" s="31">
        <v>113.66666666666667</v>
      </c>
      <c r="U129" s="31">
        <v>173.44444444444446</v>
      </c>
      <c r="V129" s="31">
        <v>233.4</v>
      </c>
      <c r="W129" s="31">
        <v>148.5</v>
      </c>
      <c r="X129" s="31">
        <v>148.69999999999999</v>
      </c>
      <c r="Y129" s="31">
        <v>115.8</v>
      </c>
      <c r="Z129" s="31">
        <v>36.375</v>
      </c>
      <c r="AA129" s="4">
        <f t="shared" si="0"/>
        <v>1356.4497474747475</v>
      </c>
      <c r="AB129" s="32">
        <v>118</v>
      </c>
      <c r="AC129" s="17">
        <v>0.32777777777777778</v>
      </c>
      <c r="AD129" s="36">
        <v>0.33333333333333331</v>
      </c>
      <c r="AE129" s="36">
        <v>0.36666666666666664</v>
      </c>
      <c r="AF129" s="36">
        <v>0.33333333333333331</v>
      </c>
      <c r="AG129" s="36">
        <v>0.36666666666666664</v>
      </c>
      <c r="AH129" s="36">
        <v>0.33333333333333331</v>
      </c>
      <c r="AI129" s="36">
        <v>0.3</v>
      </c>
      <c r="AJ129" s="36">
        <v>0.3</v>
      </c>
      <c r="AK129" s="36">
        <v>0.33333333333333331</v>
      </c>
      <c r="AL129" s="36">
        <v>0.33333333333333331</v>
      </c>
      <c r="AM129" s="36">
        <v>0.33333333333333331</v>
      </c>
      <c r="AN129" s="36">
        <v>0.33333333333333331</v>
      </c>
      <c r="AO129" s="36">
        <v>0.26666666666666666</v>
      </c>
      <c r="AP129" s="33" t="str">
        <f t="shared" si="1"/>
        <v>-</v>
      </c>
      <c r="AQ129" s="55" t="str">
        <f t="shared" si="2"/>
        <v>-</v>
      </c>
      <c r="AR129" s="56" t="str">
        <f t="shared" si="3"/>
        <v>-</v>
      </c>
      <c r="AS129" s="34" t="s">
        <v>1890</v>
      </c>
      <c r="AT129" s="122" t="s">
        <v>5208</v>
      </c>
    </row>
    <row r="130" spans="1:46" ht="15.75" customHeight="1" x14ac:dyDescent="0.25">
      <c r="A130" s="6">
        <v>13070390</v>
      </c>
      <c r="B130" s="7" t="s">
        <v>26</v>
      </c>
      <c r="C130" s="7" t="s">
        <v>819</v>
      </c>
      <c r="D130" s="7" t="s">
        <v>820</v>
      </c>
      <c r="E130" s="7" t="s">
        <v>328</v>
      </c>
      <c r="F130" s="7">
        <v>2</v>
      </c>
      <c r="G130" s="7">
        <v>25</v>
      </c>
      <c r="H130" s="7">
        <v>-75.63</v>
      </c>
      <c r="I130" s="29">
        <v>8.8699999999999992</v>
      </c>
      <c r="J130" s="6" t="s">
        <v>1908</v>
      </c>
      <c r="K130" s="30">
        <v>23969</v>
      </c>
      <c r="L130" s="30"/>
      <c r="M130" s="7" t="s">
        <v>1911</v>
      </c>
      <c r="N130" s="29" t="s">
        <v>1910</v>
      </c>
      <c r="O130" s="31" t="s">
        <v>1930</v>
      </c>
      <c r="P130" s="31" t="s">
        <v>1930</v>
      </c>
      <c r="Q130" s="31" t="s">
        <v>1930</v>
      </c>
      <c r="R130" s="31" t="s">
        <v>1930</v>
      </c>
      <c r="S130" s="31" t="s">
        <v>1930</v>
      </c>
      <c r="T130" s="31" t="s">
        <v>1930</v>
      </c>
      <c r="U130" s="31">
        <v>111.1</v>
      </c>
      <c r="V130" s="31">
        <v>117.10000000000001</v>
      </c>
      <c r="W130" s="31">
        <v>235</v>
      </c>
      <c r="X130" s="31">
        <v>111.19999999999999</v>
      </c>
      <c r="Y130" s="31">
        <v>39.299999999999997</v>
      </c>
      <c r="Z130" s="31">
        <v>0</v>
      </c>
      <c r="AA130" s="4">
        <f t="shared" si="0"/>
        <v>613.69999999999993</v>
      </c>
      <c r="AB130" s="32">
        <v>6</v>
      </c>
      <c r="AC130" s="17">
        <v>1.6666666666666666E-2</v>
      </c>
      <c r="AD130" s="36">
        <v>0</v>
      </c>
      <c r="AE130" s="36">
        <v>0</v>
      </c>
      <c r="AF130" s="36">
        <v>0</v>
      </c>
      <c r="AG130" s="36">
        <v>0</v>
      </c>
      <c r="AH130" s="36">
        <v>0</v>
      </c>
      <c r="AI130" s="36">
        <v>0</v>
      </c>
      <c r="AJ130" s="36">
        <v>3.3333333333333333E-2</v>
      </c>
      <c r="AK130" s="36">
        <v>3.3333333333333333E-2</v>
      </c>
      <c r="AL130" s="36">
        <v>3.3333333333333333E-2</v>
      </c>
      <c r="AM130" s="36">
        <v>3.3333333333333333E-2</v>
      </c>
      <c r="AN130" s="36">
        <v>3.3333333333333333E-2</v>
      </c>
      <c r="AO130" s="36">
        <v>3.3333333333333333E-2</v>
      </c>
      <c r="AP130" s="33" t="str">
        <f t="shared" si="1"/>
        <v>-</v>
      </c>
      <c r="AQ130" s="55" t="str">
        <f t="shared" si="2"/>
        <v>-</v>
      </c>
      <c r="AR130" s="56" t="str">
        <f t="shared" si="3"/>
        <v>-</v>
      </c>
      <c r="AT130" s="122" t="s">
        <v>5208</v>
      </c>
    </row>
    <row r="131" spans="1:46" ht="15.75" customHeight="1" x14ac:dyDescent="0.25">
      <c r="A131" s="6">
        <v>13070430</v>
      </c>
      <c r="B131" s="7" t="s">
        <v>26</v>
      </c>
      <c r="C131" s="7" t="s">
        <v>854</v>
      </c>
      <c r="D131" s="7" t="s">
        <v>853</v>
      </c>
      <c r="E131" s="7" t="s">
        <v>328</v>
      </c>
      <c r="F131" s="7">
        <v>2</v>
      </c>
      <c r="G131" s="7">
        <v>50</v>
      </c>
      <c r="H131" s="7">
        <v>-75.541111110000003</v>
      </c>
      <c r="I131" s="29">
        <v>9.1952777799999996</v>
      </c>
      <c r="J131" s="6" t="s">
        <v>1908</v>
      </c>
      <c r="K131" s="30">
        <v>32004</v>
      </c>
      <c r="L131" s="30"/>
      <c r="M131" s="7" t="s">
        <v>1911</v>
      </c>
      <c r="N131" s="29" t="s">
        <v>1910</v>
      </c>
      <c r="O131" s="31">
        <v>18.116666666666667</v>
      </c>
      <c r="P131" s="31">
        <v>23</v>
      </c>
      <c r="Q131" s="31">
        <v>51.931034482758619</v>
      </c>
      <c r="R131" s="31">
        <v>95.821428571428569</v>
      </c>
      <c r="S131" s="31">
        <v>153.85714285714286</v>
      </c>
      <c r="T131" s="31">
        <v>135.41071428571428</v>
      </c>
      <c r="U131" s="31">
        <v>134.95714285714286</v>
      </c>
      <c r="V131" s="31">
        <v>173.2962962962963</v>
      </c>
      <c r="W131" s="31">
        <v>155.17857142857142</v>
      </c>
      <c r="X131" s="31">
        <v>141.39642857142857</v>
      </c>
      <c r="Y131" s="31">
        <v>84.99655172413793</v>
      </c>
      <c r="Z131" s="31">
        <v>39.092857142857142</v>
      </c>
      <c r="AA131" s="4">
        <f t="shared" si="0"/>
        <v>1207.0548348841453</v>
      </c>
      <c r="AB131" s="32">
        <v>340</v>
      </c>
      <c r="AC131" s="17">
        <v>0.94444444444444442</v>
      </c>
      <c r="AD131" s="36">
        <v>1</v>
      </c>
      <c r="AE131" s="36">
        <v>0.96666666666666667</v>
      </c>
      <c r="AF131" s="36">
        <v>0.96666666666666667</v>
      </c>
      <c r="AG131" s="36">
        <v>0.93333333333333335</v>
      </c>
      <c r="AH131" s="36">
        <v>0.93333333333333335</v>
      </c>
      <c r="AI131" s="36">
        <v>0.93333333333333335</v>
      </c>
      <c r="AJ131" s="36">
        <v>0.93333333333333335</v>
      </c>
      <c r="AK131" s="36">
        <v>0.9</v>
      </c>
      <c r="AL131" s="36">
        <v>0.93333333333333335</v>
      </c>
      <c r="AM131" s="36">
        <v>0.93333333333333335</v>
      </c>
      <c r="AN131" s="36">
        <v>0.96666666666666667</v>
      </c>
      <c r="AO131" s="36">
        <v>0.93333333333333335</v>
      </c>
      <c r="AP131" s="33" t="str">
        <f t="shared" si="1"/>
        <v>&gt;=80%</v>
      </c>
      <c r="AQ131" s="55" t="str">
        <f t="shared" si="2"/>
        <v>&gt;=75%</v>
      </c>
      <c r="AR131" s="56" t="str">
        <f t="shared" si="3"/>
        <v>&gt;=50%</v>
      </c>
      <c r="AT131" s="121">
        <v>0.8</v>
      </c>
    </row>
    <row r="132" spans="1:46" ht="15.75" customHeight="1" x14ac:dyDescent="0.25">
      <c r="A132" s="6">
        <v>13070440</v>
      </c>
      <c r="B132" s="7" t="s">
        <v>26</v>
      </c>
      <c r="C132" s="7" t="s">
        <v>855</v>
      </c>
      <c r="D132" s="7" t="s">
        <v>856</v>
      </c>
      <c r="E132" s="7" t="s">
        <v>328</v>
      </c>
      <c r="F132" s="7">
        <v>2</v>
      </c>
      <c r="G132" s="7">
        <v>40</v>
      </c>
      <c r="H132" s="7">
        <v>-75.718888890000002</v>
      </c>
      <c r="I132" s="29">
        <v>9.3522222199999998</v>
      </c>
      <c r="J132" s="6" t="s">
        <v>1908</v>
      </c>
      <c r="K132" s="30">
        <v>32339</v>
      </c>
      <c r="L132" s="30"/>
      <c r="M132" s="7" t="s">
        <v>1911</v>
      </c>
      <c r="N132" s="29" t="s">
        <v>1910</v>
      </c>
      <c r="O132" s="31">
        <v>16.010714285714286</v>
      </c>
      <c r="P132" s="31">
        <v>6.4037037037037043</v>
      </c>
      <c r="Q132" s="31">
        <v>16.757692307692306</v>
      </c>
      <c r="R132" s="31">
        <v>79.867857142857147</v>
      </c>
      <c r="S132" s="31">
        <v>172.70714285714283</v>
      </c>
      <c r="T132" s="31">
        <v>184.00740740740744</v>
      </c>
      <c r="U132" s="31">
        <v>190.75</v>
      </c>
      <c r="V132" s="31">
        <v>216.45000000000002</v>
      </c>
      <c r="W132" s="31">
        <v>193.24444444444447</v>
      </c>
      <c r="X132" s="31">
        <v>174</v>
      </c>
      <c r="Y132" s="31">
        <v>135.69285714285715</v>
      </c>
      <c r="Z132" s="31">
        <v>70.155555555555551</v>
      </c>
      <c r="AA132" s="4">
        <f t="shared" si="0"/>
        <v>1456.0473748473748</v>
      </c>
      <c r="AB132" s="32">
        <v>329</v>
      </c>
      <c r="AC132" s="17">
        <v>0.91388888888888886</v>
      </c>
      <c r="AD132" s="36">
        <v>0.93333333333333335</v>
      </c>
      <c r="AE132" s="36">
        <v>0.9</v>
      </c>
      <c r="AF132" s="36">
        <v>0.8666666666666667</v>
      </c>
      <c r="AG132" s="36">
        <v>0.93333333333333335</v>
      </c>
      <c r="AH132" s="36">
        <v>0.93333333333333335</v>
      </c>
      <c r="AI132" s="36">
        <v>0.9</v>
      </c>
      <c r="AJ132" s="36">
        <v>0.93333333333333335</v>
      </c>
      <c r="AK132" s="36">
        <v>0.93333333333333335</v>
      </c>
      <c r="AL132" s="36">
        <v>0.9</v>
      </c>
      <c r="AM132" s="36">
        <v>0.9</v>
      </c>
      <c r="AN132" s="36">
        <v>0.93333333333333335</v>
      </c>
      <c r="AO132" s="36">
        <v>0.9</v>
      </c>
      <c r="AP132" s="33" t="str">
        <f t="shared" si="1"/>
        <v>&gt;=80%</v>
      </c>
      <c r="AQ132" s="55" t="str">
        <f t="shared" si="2"/>
        <v>&gt;=75%</v>
      </c>
      <c r="AR132" s="56" t="str">
        <f t="shared" si="3"/>
        <v>&gt;=50%</v>
      </c>
      <c r="AT132" s="121">
        <v>0.8</v>
      </c>
    </row>
    <row r="133" spans="1:46" ht="15.75" customHeight="1" x14ac:dyDescent="0.25">
      <c r="A133" s="6">
        <v>13070450</v>
      </c>
      <c r="B133" s="7" t="s">
        <v>26</v>
      </c>
      <c r="C133" s="7" t="s">
        <v>852</v>
      </c>
      <c r="D133" s="7" t="s">
        <v>853</v>
      </c>
      <c r="E133" s="7" t="s">
        <v>328</v>
      </c>
      <c r="F133" s="7">
        <v>2</v>
      </c>
      <c r="G133" s="7">
        <v>75</v>
      </c>
      <c r="H133" s="7">
        <v>-75.491666670000001</v>
      </c>
      <c r="I133" s="29">
        <v>9.2511111100000001</v>
      </c>
      <c r="J133" s="6" t="s">
        <v>1908</v>
      </c>
      <c r="K133" s="30">
        <v>31639</v>
      </c>
      <c r="L133" s="30"/>
      <c r="M133" s="7" t="s">
        <v>1911</v>
      </c>
      <c r="N133" s="29" t="s">
        <v>1910</v>
      </c>
      <c r="O133" s="31">
        <v>19.111111111111111</v>
      </c>
      <c r="P133" s="31">
        <v>19.925925925925927</v>
      </c>
      <c r="Q133" s="31">
        <v>37.851851851851855</v>
      </c>
      <c r="R133" s="31">
        <v>128.62962962962962</v>
      </c>
      <c r="S133" s="31">
        <v>189.89285714285714</v>
      </c>
      <c r="T133" s="31">
        <v>153.07407407407408</v>
      </c>
      <c r="U133" s="31">
        <v>135.88214285714284</v>
      </c>
      <c r="V133" s="31">
        <v>161.06428571428572</v>
      </c>
      <c r="W133" s="31">
        <v>186.74814814814815</v>
      </c>
      <c r="X133" s="31">
        <v>156.60714285714286</v>
      </c>
      <c r="Y133" s="31">
        <v>121.33214285714284</v>
      </c>
      <c r="Z133" s="31">
        <v>54.370370370370374</v>
      </c>
      <c r="AA133" s="4">
        <f t="shared" si="0"/>
        <v>1364.4896825396825</v>
      </c>
      <c r="AB133" s="32">
        <v>329</v>
      </c>
      <c r="AC133" s="17">
        <v>0.91388888888888886</v>
      </c>
      <c r="AD133" s="36">
        <v>0.9</v>
      </c>
      <c r="AE133" s="36">
        <v>0.9</v>
      </c>
      <c r="AF133" s="36">
        <v>0.9</v>
      </c>
      <c r="AG133" s="36">
        <v>0.9</v>
      </c>
      <c r="AH133" s="36">
        <v>0.93333333333333335</v>
      </c>
      <c r="AI133" s="36">
        <v>0.9</v>
      </c>
      <c r="AJ133" s="36">
        <v>0.93333333333333335</v>
      </c>
      <c r="AK133" s="36">
        <v>0.93333333333333335</v>
      </c>
      <c r="AL133" s="36">
        <v>0.9</v>
      </c>
      <c r="AM133" s="36">
        <v>0.93333333333333335</v>
      </c>
      <c r="AN133" s="36">
        <v>0.93333333333333335</v>
      </c>
      <c r="AO133" s="36">
        <v>0.9</v>
      </c>
      <c r="AP133" s="33" t="str">
        <f t="shared" si="1"/>
        <v>&gt;=80%</v>
      </c>
      <c r="AQ133" s="55" t="str">
        <f t="shared" si="2"/>
        <v>&gt;=75%</v>
      </c>
      <c r="AR133" s="56" t="str">
        <f t="shared" si="3"/>
        <v>&gt;=50%</v>
      </c>
      <c r="AT133" s="121">
        <v>0.8</v>
      </c>
    </row>
    <row r="134" spans="1:46" ht="15.75" customHeight="1" x14ac:dyDescent="0.25">
      <c r="A134" s="6">
        <v>13075010</v>
      </c>
      <c r="B134" s="7" t="s">
        <v>56</v>
      </c>
      <c r="C134" s="7" t="s">
        <v>815</v>
      </c>
      <c r="D134" s="7" t="s">
        <v>816</v>
      </c>
      <c r="E134" s="7" t="s">
        <v>328</v>
      </c>
      <c r="F134" s="7">
        <v>2</v>
      </c>
      <c r="G134" s="7">
        <v>20</v>
      </c>
      <c r="H134" s="7">
        <v>-75.622083329999995</v>
      </c>
      <c r="I134" s="29">
        <v>9.1507500000000004</v>
      </c>
      <c r="J134" s="6" t="s">
        <v>1908</v>
      </c>
      <c r="K134" s="30">
        <v>26952</v>
      </c>
      <c r="L134" s="30"/>
      <c r="M134" s="7" t="s">
        <v>1911</v>
      </c>
      <c r="N134" s="29" t="s">
        <v>1910</v>
      </c>
      <c r="O134" s="31">
        <v>15.077777777777776</v>
      </c>
      <c r="P134" s="31">
        <v>13.462068965517243</v>
      </c>
      <c r="Q134" s="31">
        <v>36.1</v>
      </c>
      <c r="R134" s="31">
        <v>102.48666666666666</v>
      </c>
      <c r="S134" s="31">
        <v>186.37777777777777</v>
      </c>
      <c r="T134" s="31">
        <v>156.06785714285712</v>
      </c>
      <c r="U134" s="31">
        <v>157.09047619047615</v>
      </c>
      <c r="V134" s="31">
        <v>174.58518518518522</v>
      </c>
      <c r="W134" s="31">
        <v>156.45925925925928</v>
      </c>
      <c r="X134" s="31">
        <v>130.04074074074072</v>
      </c>
      <c r="Y134" s="31">
        <v>76.188000000000002</v>
      </c>
      <c r="Z134" s="31">
        <v>36.261538461538464</v>
      </c>
      <c r="AA134" s="4">
        <f t="shared" si="0"/>
        <v>1240.1973481677967</v>
      </c>
      <c r="AB134" s="32">
        <v>323</v>
      </c>
      <c r="AC134" s="17">
        <v>0.89722222222222225</v>
      </c>
      <c r="AD134" s="36">
        <v>0.9</v>
      </c>
      <c r="AE134" s="36">
        <v>0.96666666666666667</v>
      </c>
      <c r="AF134" s="36">
        <v>0.96666666666666667</v>
      </c>
      <c r="AG134" s="36">
        <v>1</v>
      </c>
      <c r="AH134" s="36">
        <v>0.9</v>
      </c>
      <c r="AI134" s="36">
        <v>0.93333333333333335</v>
      </c>
      <c r="AJ134" s="36">
        <v>0.7</v>
      </c>
      <c r="AK134" s="36">
        <v>0.9</v>
      </c>
      <c r="AL134" s="36">
        <v>0.9</v>
      </c>
      <c r="AM134" s="36">
        <v>0.9</v>
      </c>
      <c r="AN134" s="36">
        <v>0.83333333333333337</v>
      </c>
      <c r="AO134" s="36">
        <v>0.8666666666666667</v>
      </c>
      <c r="AP134" s="33" t="str">
        <f t="shared" si="1"/>
        <v>-</v>
      </c>
      <c r="AQ134" s="55" t="str">
        <f t="shared" si="2"/>
        <v>-</v>
      </c>
      <c r="AR134" s="56" t="str">
        <f t="shared" si="3"/>
        <v>&gt;=50%</v>
      </c>
      <c r="AT134" s="112" t="s">
        <v>5206</v>
      </c>
    </row>
    <row r="135" spans="1:46" ht="15.75" customHeight="1" x14ac:dyDescent="0.25">
      <c r="A135" s="6">
        <v>13075020</v>
      </c>
      <c r="B135" s="7" t="s">
        <v>56</v>
      </c>
      <c r="C135" s="7" t="s">
        <v>821</v>
      </c>
      <c r="D135" s="7" t="s">
        <v>820</v>
      </c>
      <c r="E135" s="7" t="s">
        <v>328</v>
      </c>
      <c r="F135" s="7">
        <v>2</v>
      </c>
      <c r="G135" s="7">
        <v>40</v>
      </c>
      <c r="H135" s="7">
        <v>-75.582222220000006</v>
      </c>
      <c r="I135" s="29">
        <v>8.9138888900000008</v>
      </c>
      <c r="J135" s="6" t="s">
        <v>1908</v>
      </c>
      <c r="K135" s="30">
        <v>23665</v>
      </c>
      <c r="L135" s="30"/>
      <c r="M135" s="7" t="s">
        <v>1911</v>
      </c>
      <c r="N135" s="29" t="s">
        <v>1910</v>
      </c>
      <c r="O135" s="31">
        <v>17.520689655172415</v>
      </c>
      <c r="P135" s="31">
        <v>18.257142857142856</v>
      </c>
      <c r="Q135" s="31">
        <v>34.724137931034484</v>
      </c>
      <c r="R135" s="31">
        <v>115.69642857142857</v>
      </c>
      <c r="S135" s="31">
        <v>188.27500000000006</v>
      </c>
      <c r="T135" s="31">
        <v>163.81379310344826</v>
      </c>
      <c r="U135" s="31">
        <v>155.58965517241376</v>
      </c>
      <c r="V135" s="31">
        <v>201.33103448275864</v>
      </c>
      <c r="W135" s="31">
        <v>182.92142857142855</v>
      </c>
      <c r="X135" s="31">
        <v>139.22307692307692</v>
      </c>
      <c r="Y135" s="31">
        <v>115.53214285714286</v>
      </c>
      <c r="Z135" s="31">
        <v>44.696296296296289</v>
      </c>
      <c r="AA135" s="4">
        <f t="shared" si="0"/>
        <v>1377.5808264213438</v>
      </c>
      <c r="AB135" s="32">
        <v>338</v>
      </c>
      <c r="AC135" s="17">
        <v>0.93888888888888888</v>
      </c>
      <c r="AD135" s="36">
        <v>0.96666666666666667</v>
      </c>
      <c r="AE135" s="36">
        <v>0.93333333333333335</v>
      </c>
      <c r="AF135" s="36">
        <v>0.96666666666666667</v>
      </c>
      <c r="AG135" s="36">
        <v>0.93333333333333335</v>
      </c>
      <c r="AH135" s="36">
        <v>0.93333333333333335</v>
      </c>
      <c r="AI135" s="36">
        <v>0.96666666666666667</v>
      </c>
      <c r="AJ135" s="36">
        <v>0.96666666666666667</v>
      </c>
      <c r="AK135" s="36">
        <v>0.96666666666666667</v>
      </c>
      <c r="AL135" s="36">
        <v>0.93333333333333335</v>
      </c>
      <c r="AM135" s="36">
        <v>0.8666666666666667</v>
      </c>
      <c r="AN135" s="36">
        <v>0.93333333333333335</v>
      </c>
      <c r="AO135" s="36">
        <v>0.9</v>
      </c>
      <c r="AP135" s="33" t="str">
        <f t="shared" si="1"/>
        <v>&gt;=80%</v>
      </c>
      <c r="AQ135" s="55" t="str">
        <f t="shared" si="2"/>
        <v>&gt;=75%</v>
      </c>
      <c r="AR135" s="56" t="str">
        <f t="shared" si="3"/>
        <v>&gt;=50%</v>
      </c>
      <c r="AT135" s="121">
        <v>0.8</v>
      </c>
    </row>
    <row r="136" spans="1:46" ht="15.75" customHeight="1" x14ac:dyDescent="0.25">
      <c r="A136" s="6">
        <v>13075030</v>
      </c>
      <c r="B136" s="7" t="s">
        <v>72</v>
      </c>
      <c r="C136" s="7" t="s">
        <v>814</v>
      </c>
      <c r="D136" s="7" t="s">
        <v>812</v>
      </c>
      <c r="E136" s="7" t="s">
        <v>328</v>
      </c>
      <c r="F136" s="7">
        <v>2</v>
      </c>
      <c r="G136" s="7">
        <v>20</v>
      </c>
      <c r="H136" s="7">
        <v>-75.801888890000001</v>
      </c>
      <c r="I136" s="29">
        <v>8.8395277799999992</v>
      </c>
      <c r="J136" s="6" t="s">
        <v>1908</v>
      </c>
      <c r="K136" s="30">
        <v>22051</v>
      </c>
      <c r="L136" s="30"/>
      <c r="M136" s="7" t="s">
        <v>1911</v>
      </c>
      <c r="N136" s="29" t="s">
        <v>1910</v>
      </c>
      <c r="O136" s="31">
        <v>9.1448275862068957</v>
      </c>
      <c r="P136" s="31">
        <v>13.242857142857142</v>
      </c>
      <c r="Q136" s="31">
        <v>26.360714285714291</v>
      </c>
      <c r="R136" s="31">
        <v>90.633333333333326</v>
      </c>
      <c r="S136" s="31">
        <v>194.23846153846156</v>
      </c>
      <c r="T136" s="31">
        <v>160.24642857142859</v>
      </c>
      <c r="U136" s="31">
        <v>167.04999999999998</v>
      </c>
      <c r="V136" s="31">
        <v>162.07307692307697</v>
      </c>
      <c r="W136" s="31">
        <v>190.15000000000003</v>
      </c>
      <c r="X136" s="31">
        <v>148.08214285714286</v>
      </c>
      <c r="Y136" s="31">
        <v>101.14814814814817</v>
      </c>
      <c r="Z136" s="31">
        <v>45.4375</v>
      </c>
      <c r="AA136" s="4">
        <f t="shared" si="0"/>
        <v>1307.8074903863699</v>
      </c>
      <c r="AB136" s="32">
        <v>321</v>
      </c>
      <c r="AC136" s="17">
        <v>0.89166666666666672</v>
      </c>
      <c r="AD136" s="36">
        <v>0.96666666666666667</v>
      </c>
      <c r="AE136" s="36">
        <v>0.93333333333333335</v>
      </c>
      <c r="AF136" s="36">
        <v>0.93333333333333335</v>
      </c>
      <c r="AG136" s="36">
        <v>0.9</v>
      </c>
      <c r="AH136" s="36">
        <v>0.8666666666666667</v>
      </c>
      <c r="AI136" s="36">
        <v>0.93333333333333335</v>
      </c>
      <c r="AJ136" s="36">
        <v>0.8</v>
      </c>
      <c r="AK136" s="36">
        <v>0.8666666666666667</v>
      </c>
      <c r="AL136" s="36">
        <v>0.8666666666666667</v>
      </c>
      <c r="AM136" s="36">
        <v>0.93333333333333335</v>
      </c>
      <c r="AN136" s="36">
        <v>0.9</v>
      </c>
      <c r="AO136" s="36">
        <v>0.8</v>
      </c>
      <c r="AP136" s="33" t="str">
        <f t="shared" si="1"/>
        <v>&gt;=80%</v>
      </c>
      <c r="AQ136" s="55" t="str">
        <f t="shared" si="2"/>
        <v>&gt;=75%</v>
      </c>
      <c r="AR136" s="56" t="str">
        <f t="shared" si="3"/>
        <v>&gt;=50%</v>
      </c>
      <c r="AT136" s="121">
        <v>0.8</v>
      </c>
    </row>
    <row r="137" spans="1:46" ht="15.75" customHeight="1" x14ac:dyDescent="0.25">
      <c r="A137" s="6">
        <v>13075050</v>
      </c>
      <c r="B137" s="7" t="s">
        <v>72</v>
      </c>
      <c r="C137" s="7" t="s">
        <v>1982</v>
      </c>
      <c r="D137" s="7" t="s">
        <v>831</v>
      </c>
      <c r="E137" s="7" t="s">
        <v>328</v>
      </c>
      <c r="F137" s="7">
        <v>2</v>
      </c>
      <c r="G137" s="7">
        <v>15</v>
      </c>
      <c r="H137" s="7">
        <v>-75.861527780000003</v>
      </c>
      <c r="I137" s="29">
        <v>8.7938888900000016</v>
      </c>
      <c r="J137" s="6" t="s">
        <v>1908</v>
      </c>
      <c r="K137" s="30">
        <v>29021</v>
      </c>
      <c r="L137" s="30"/>
      <c r="M137" s="7" t="s">
        <v>1911</v>
      </c>
      <c r="N137" s="29" t="s">
        <v>1910</v>
      </c>
      <c r="O137" s="31">
        <v>13.784210526315789</v>
      </c>
      <c r="P137" s="31">
        <v>12.572222222222221</v>
      </c>
      <c r="Q137" s="31">
        <v>33.53</v>
      </c>
      <c r="R137" s="31">
        <v>109.81428571428576</v>
      </c>
      <c r="S137" s="31">
        <v>165.89499999999998</v>
      </c>
      <c r="T137" s="31">
        <v>181.54999999999998</v>
      </c>
      <c r="U137" s="31">
        <v>164.50000000000003</v>
      </c>
      <c r="V137" s="31">
        <v>177.35624999999999</v>
      </c>
      <c r="W137" s="31">
        <v>184.875</v>
      </c>
      <c r="X137" s="31">
        <v>127.29411764705883</v>
      </c>
      <c r="Y137" s="31">
        <v>117.71874999999999</v>
      </c>
      <c r="Z137" s="31">
        <v>39.999999999999993</v>
      </c>
      <c r="AA137" s="4">
        <f t="shared" si="0"/>
        <v>1328.8898361098825</v>
      </c>
      <c r="AB137" s="32">
        <v>223</v>
      </c>
      <c r="AC137" s="17">
        <v>0.61944444444444446</v>
      </c>
      <c r="AD137" s="36">
        <v>0.6333333333333333</v>
      </c>
      <c r="AE137" s="36">
        <v>0.6</v>
      </c>
      <c r="AF137" s="36">
        <v>0.66666666666666663</v>
      </c>
      <c r="AG137" s="36">
        <v>0.7</v>
      </c>
      <c r="AH137" s="36">
        <v>0.66666666666666663</v>
      </c>
      <c r="AI137" s="36">
        <v>0.73333333333333328</v>
      </c>
      <c r="AJ137" s="36">
        <v>0.66666666666666663</v>
      </c>
      <c r="AK137" s="36">
        <v>0.53333333333333333</v>
      </c>
      <c r="AL137" s="36">
        <v>0.53333333333333333</v>
      </c>
      <c r="AM137" s="36">
        <v>0.56666666666666665</v>
      </c>
      <c r="AN137" s="36">
        <v>0.53333333333333333</v>
      </c>
      <c r="AO137" s="36">
        <v>0.6</v>
      </c>
      <c r="AP137" s="33" t="str">
        <f t="shared" si="1"/>
        <v>-</v>
      </c>
      <c r="AQ137" s="55" t="str">
        <f t="shared" si="2"/>
        <v>-</v>
      </c>
      <c r="AR137" s="56" t="str">
        <f t="shared" si="3"/>
        <v>&gt;=50%</v>
      </c>
      <c r="AT137" s="122" t="s">
        <v>5208</v>
      </c>
    </row>
    <row r="138" spans="1:46" ht="15.75" customHeight="1" x14ac:dyDescent="0.25">
      <c r="A138" s="6">
        <v>13077070</v>
      </c>
      <c r="B138" s="7" t="s">
        <v>23</v>
      </c>
      <c r="C138" s="7" t="s">
        <v>819</v>
      </c>
      <c r="D138" s="7" t="s">
        <v>820</v>
      </c>
      <c r="E138" s="7" t="s">
        <v>328</v>
      </c>
      <c r="F138" s="7">
        <v>2</v>
      </c>
      <c r="G138" s="7">
        <v>10</v>
      </c>
      <c r="H138" s="7">
        <v>-75.63</v>
      </c>
      <c r="I138" s="29">
        <v>8.8699999999999992</v>
      </c>
      <c r="J138" s="6" t="s">
        <v>1908</v>
      </c>
      <c r="K138" s="30">
        <v>26983</v>
      </c>
      <c r="L138" s="30"/>
      <c r="M138" s="7" t="s">
        <v>1911</v>
      </c>
      <c r="N138" s="29" t="s">
        <v>1910</v>
      </c>
      <c r="O138" s="31">
        <v>17.989655172413791</v>
      </c>
      <c r="P138" s="31">
        <v>23.17</v>
      </c>
      <c r="Q138" s="31">
        <v>39.057142857142857</v>
      </c>
      <c r="R138" s="31">
        <v>112.94642857142858</v>
      </c>
      <c r="S138" s="31">
        <v>199.01379310344825</v>
      </c>
      <c r="T138" s="31">
        <v>160.41724137931035</v>
      </c>
      <c r="U138" s="31">
        <v>166.05357142857139</v>
      </c>
      <c r="V138" s="31">
        <v>202.84000000000003</v>
      </c>
      <c r="W138" s="31">
        <v>216.648275862069</v>
      </c>
      <c r="X138" s="31">
        <v>177.67333333333329</v>
      </c>
      <c r="Y138" s="31">
        <v>115.05517241379309</v>
      </c>
      <c r="Z138" s="31">
        <v>49.996551724137923</v>
      </c>
      <c r="AA138" s="4">
        <f t="shared" si="0"/>
        <v>1480.8611658456487</v>
      </c>
      <c r="AB138" s="32">
        <v>348</v>
      </c>
      <c r="AC138" s="17">
        <v>0.96666666666666667</v>
      </c>
      <c r="AD138" s="36">
        <v>0.96666666666666667</v>
      </c>
      <c r="AE138" s="36">
        <v>1</v>
      </c>
      <c r="AF138" s="36">
        <v>0.93333333333333335</v>
      </c>
      <c r="AG138" s="36">
        <v>0.93333333333333335</v>
      </c>
      <c r="AH138" s="36">
        <v>0.96666666666666667</v>
      </c>
      <c r="AI138" s="36">
        <v>0.96666666666666667</v>
      </c>
      <c r="AJ138" s="36">
        <v>0.93333333333333335</v>
      </c>
      <c r="AK138" s="36">
        <v>1</v>
      </c>
      <c r="AL138" s="36">
        <v>0.96666666666666667</v>
      </c>
      <c r="AM138" s="36">
        <v>1</v>
      </c>
      <c r="AN138" s="36">
        <v>0.96666666666666667</v>
      </c>
      <c r="AO138" s="36">
        <v>0.96666666666666667</v>
      </c>
      <c r="AP138" s="33" t="str">
        <f t="shared" si="1"/>
        <v>&gt;=80%</v>
      </c>
      <c r="AQ138" s="55" t="str">
        <f t="shared" si="2"/>
        <v>&gt;=75%</v>
      </c>
      <c r="AR138" s="56" t="str">
        <f t="shared" si="3"/>
        <v>&gt;=50%</v>
      </c>
      <c r="AT138" s="121">
        <v>0.8</v>
      </c>
    </row>
    <row r="139" spans="1:46" ht="15.75" customHeight="1" x14ac:dyDescent="0.25">
      <c r="A139" s="6">
        <v>13080010</v>
      </c>
      <c r="B139" s="7" t="s">
        <v>26</v>
      </c>
      <c r="C139" s="7" t="s">
        <v>524</v>
      </c>
      <c r="D139" s="7" t="s">
        <v>865</v>
      </c>
      <c r="E139" s="7" t="s">
        <v>328</v>
      </c>
      <c r="F139" s="7">
        <v>2</v>
      </c>
      <c r="G139" s="7">
        <v>50</v>
      </c>
      <c r="H139" s="7">
        <v>-75.953333329999992</v>
      </c>
      <c r="I139" s="29">
        <v>8.9358611100000012</v>
      </c>
      <c r="J139" s="6" t="s">
        <v>1908</v>
      </c>
      <c r="K139" s="30">
        <v>24000</v>
      </c>
      <c r="L139" s="30"/>
      <c r="M139" s="7" t="s">
        <v>1911</v>
      </c>
      <c r="N139" s="29" t="s">
        <v>1910</v>
      </c>
      <c r="O139" s="31">
        <v>18.566666666666666</v>
      </c>
      <c r="P139" s="31">
        <v>17.333333333333332</v>
      </c>
      <c r="Q139" s="31">
        <v>30.7</v>
      </c>
      <c r="R139" s="31">
        <v>110.9</v>
      </c>
      <c r="S139" s="31">
        <v>216.93666666666667</v>
      </c>
      <c r="T139" s="31">
        <v>158.4</v>
      </c>
      <c r="U139" s="31">
        <v>199.89285714285714</v>
      </c>
      <c r="V139" s="31">
        <v>205.53928571428574</v>
      </c>
      <c r="W139" s="31">
        <v>204.29642857142858</v>
      </c>
      <c r="X139" s="31">
        <v>168.9148148148148</v>
      </c>
      <c r="Y139" s="31">
        <v>130.91111111111113</v>
      </c>
      <c r="Z139" s="31">
        <v>50.774074074074079</v>
      </c>
      <c r="AA139" s="4">
        <f t="shared" si="0"/>
        <v>1513.1652380952382</v>
      </c>
      <c r="AB139" s="32">
        <v>344</v>
      </c>
      <c r="AC139" s="17">
        <v>0.9555555555555556</v>
      </c>
      <c r="AD139" s="36">
        <v>1</v>
      </c>
      <c r="AE139" s="36">
        <v>1</v>
      </c>
      <c r="AF139" s="36">
        <v>1</v>
      </c>
      <c r="AG139" s="36">
        <v>1</v>
      </c>
      <c r="AH139" s="36">
        <v>1</v>
      </c>
      <c r="AI139" s="36">
        <v>0.96666666666666667</v>
      </c>
      <c r="AJ139" s="36">
        <v>0.93333333333333335</v>
      </c>
      <c r="AK139" s="36">
        <v>0.93333333333333335</v>
      </c>
      <c r="AL139" s="36">
        <v>0.93333333333333335</v>
      </c>
      <c r="AM139" s="36">
        <v>0.9</v>
      </c>
      <c r="AN139" s="36">
        <v>0.9</v>
      </c>
      <c r="AO139" s="36">
        <v>0.9</v>
      </c>
      <c r="AP139" s="33" t="str">
        <f t="shared" si="1"/>
        <v>&gt;=80%</v>
      </c>
      <c r="AQ139" s="55" t="str">
        <f t="shared" si="2"/>
        <v>&gt;=75%</v>
      </c>
      <c r="AR139" s="56" t="str">
        <f t="shared" si="3"/>
        <v>&gt;=50%</v>
      </c>
      <c r="AT139" s="121">
        <v>0.8</v>
      </c>
    </row>
    <row r="140" spans="1:46" ht="15.75" customHeight="1" x14ac:dyDescent="0.25">
      <c r="A140" s="6">
        <v>13085010</v>
      </c>
      <c r="B140" s="7" t="s">
        <v>43</v>
      </c>
      <c r="C140" s="7" t="s">
        <v>823</v>
      </c>
      <c r="D140" s="7" t="s">
        <v>824</v>
      </c>
      <c r="E140" s="7" t="s">
        <v>328</v>
      </c>
      <c r="F140" s="7">
        <v>2</v>
      </c>
      <c r="G140" s="7">
        <v>20</v>
      </c>
      <c r="H140" s="7">
        <v>-75.892777780000003</v>
      </c>
      <c r="I140" s="29">
        <v>9.2972222200000001</v>
      </c>
      <c r="J140" s="6" t="s">
        <v>1908</v>
      </c>
      <c r="K140" s="30">
        <v>24852</v>
      </c>
      <c r="L140" s="30"/>
      <c r="M140" s="7" t="s">
        <v>1911</v>
      </c>
      <c r="N140" s="29" t="s">
        <v>1910</v>
      </c>
      <c r="O140" s="31">
        <v>15.5962962962963</v>
      </c>
      <c r="P140" s="31">
        <v>5.6</v>
      </c>
      <c r="Q140" s="31">
        <v>19.188461538461539</v>
      </c>
      <c r="R140" s="31">
        <v>83.055555555555557</v>
      </c>
      <c r="S140" s="31">
        <v>190.08461538461538</v>
      </c>
      <c r="T140" s="31">
        <v>164.08</v>
      </c>
      <c r="U140" s="31">
        <v>161.29999999999998</v>
      </c>
      <c r="V140" s="31">
        <v>183.52592592592592</v>
      </c>
      <c r="W140" s="31">
        <v>189.3086956521739</v>
      </c>
      <c r="X140" s="31">
        <v>175.21071428571426</v>
      </c>
      <c r="Y140" s="31">
        <v>140.63600000000002</v>
      </c>
      <c r="Z140" s="31">
        <v>39.304347826086946</v>
      </c>
      <c r="AA140" s="4">
        <f t="shared" si="0"/>
        <v>1366.8906124648297</v>
      </c>
      <c r="AB140" s="32">
        <v>312</v>
      </c>
      <c r="AC140" s="17">
        <v>0.8666666666666667</v>
      </c>
      <c r="AD140" s="36">
        <v>0.9</v>
      </c>
      <c r="AE140" s="36">
        <v>0.8666666666666667</v>
      </c>
      <c r="AF140" s="36">
        <v>0.8666666666666667</v>
      </c>
      <c r="AG140" s="36">
        <v>0.9</v>
      </c>
      <c r="AH140" s="36">
        <v>0.8666666666666667</v>
      </c>
      <c r="AI140" s="36">
        <v>0.83333333333333337</v>
      </c>
      <c r="AJ140" s="36">
        <v>0.96666666666666667</v>
      </c>
      <c r="AK140" s="36">
        <v>0.9</v>
      </c>
      <c r="AL140" s="36">
        <v>0.76666666666666672</v>
      </c>
      <c r="AM140" s="36">
        <v>0.93333333333333335</v>
      </c>
      <c r="AN140" s="36">
        <v>0.83333333333333337</v>
      </c>
      <c r="AO140" s="36">
        <v>0.76666666666666672</v>
      </c>
      <c r="AP140" s="33" t="str">
        <f t="shared" si="1"/>
        <v>-</v>
      </c>
      <c r="AQ140" s="55" t="str">
        <f t="shared" si="2"/>
        <v>&gt;=75%</v>
      </c>
      <c r="AR140" s="56" t="str">
        <f t="shared" si="3"/>
        <v>&gt;=50%</v>
      </c>
      <c r="AT140" s="112" t="s">
        <v>5206</v>
      </c>
    </row>
    <row r="141" spans="1:46" ht="15.75" customHeight="1" x14ac:dyDescent="0.25">
      <c r="A141" s="6">
        <v>13085030</v>
      </c>
      <c r="B141" s="7" t="s">
        <v>56</v>
      </c>
      <c r="C141" s="7" t="s">
        <v>858</v>
      </c>
      <c r="D141" s="7" t="s">
        <v>857</v>
      </c>
      <c r="E141" s="7" t="s">
        <v>328</v>
      </c>
      <c r="F141" s="7">
        <v>2</v>
      </c>
      <c r="G141" s="7">
        <v>22</v>
      </c>
      <c r="H141" s="7">
        <v>-75.95</v>
      </c>
      <c r="I141" s="29">
        <v>9.3699999999999992</v>
      </c>
      <c r="J141" s="6" t="s">
        <v>1908</v>
      </c>
      <c r="K141" s="30">
        <v>23696</v>
      </c>
      <c r="L141" s="30"/>
      <c r="M141" s="7" t="s">
        <v>1911</v>
      </c>
      <c r="N141" s="29" t="s">
        <v>1910</v>
      </c>
      <c r="O141" s="31">
        <v>10.92962962962963</v>
      </c>
      <c r="P141" s="31">
        <v>1.9185185185185185</v>
      </c>
      <c r="Q141" s="31">
        <v>15.932142857142859</v>
      </c>
      <c r="R141" s="31">
        <v>61.17407407407407</v>
      </c>
      <c r="S141" s="31">
        <v>175.10666666666665</v>
      </c>
      <c r="T141" s="31">
        <v>172.38928571428571</v>
      </c>
      <c r="U141" s="31">
        <v>169.30384615384614</v>
      </c>
      <c r="V141" s="31">
        <v>199.62962962962962</v>
      </c>
      <c r="W141" s="31">
        <v>221.25384615384615</v>
      </c>
      <c r="X141" s="31">
        <v>176.89999999999995</v>
      </c>
      <c r="Y141" s="31">
        <v>169.92307692307693</v>
      </c>
      <c r="Z141" s="31">
        <v>45.941666666666663</v>
      </c>
      <c r="AA141" s="4">
        <f t="shared" si="0"/>
        <v>1420.4023829873827</v>
      </c>
      <c r="AB141" s="32">
        <v>320</v>
      </c>
      <c r="AC141" s="17">
        <v>0.88888888888888884</v>
      </c>
      <c r="AD141" s="36">
        <v>0.9</v>
      </c>
      <c r="AE141" s="36">
        <v>0.9</v>
      </c>
      <c r="AF141" s="36">
        <v>0.93333333333333335</v>
      </c>
      <c r="AG141" s="36">
        <v>0.9</v>
      </c>
      <c r="AH141" s="36">
        <v>1</v>
      </c>
      <c r="AI141" s="36">
        <v>0.93333333333333335</v>
      </c>
      <c r="AJ141" s="36">
        <v>0.8666666666666667</v>
      </c>
      <c r="AK141" s="36">
        <v>0.9</v>
      </c>
      <c r="AL141" s="36">
        <v>0.8666666666666667</v>
      </c>
      <c r="AM141" s="36">
        <v>0.8</v>
      </c>
      <c r="AN141" s="36">
        <v>0.8666666666666667</v>
      </c>
      <c r="AO141" s="36">
        <v>0.8</v>
      </c>
      <c r="AP141" s="33" t="str">
        <f t="shared" si="1"/>
        <v>&gt;=80%</v>
      </c>
      <c r="AQ141" s="55" t="str">
        <f t="shared" si="2"/>
        <v>&gt;=75%</v>
      </c>
      <c r="AR141" s="56" t="str">
        <f t="shared" si="3"/>
        <v>&gt;=50%</v>
      </c>
      <c r="AT141" s="121">
        <v>0.8</v>
      </c>
    </row>
    <row r="142" spans="1:46" ht="15.75" customHeight="1" x14ac:dyDescent="0.25">
      <c r="A142" s="6">
        <v>13085050</v>
      </c>
      <c r="B142" s="7" t="s">
        <v>43</v>
      </c>
      <c r="C142" s="7" t="s">
        <v>1983</v>
      </c>
      <c r="D142" s="7" t="s">
        <v>824</v>
      </c>
      <c r="E142" s="7" t="s">
        <v>328</v>
      </c>
      <c r="F142" s="7">
        <v>2</v>
      </c>
      <c r="G142" s="7">
        <v>30</v>
      </c>
      <c r="H142" s="7">
        <v>-75.844416669999987</v>
      </c>
      <c r="I142" s="29">
        <v>9.2527222200000008</v>
      </c>
      <c r="J142" s="6" t="s">
        <v>1890</v>
      </c>
      <c r="K142" s="30">
        <v>38485</v>
      </c>
      <c r="L142" s="30">
        <v>40453</v>
      </c>
      <c r="M142" s="35" t="s">
        <v>1909</v>
      </c>
      <c r="N142" s="29" t="s">
        <v>1910</v>
      </c>
      <c r="O142" s="31">
        <v>13.729411764705883</v>
      </c>
      <c r="P142" s="31">
        <v>13.164705882352944</v>
      </c>
      <c r="Q142" s="31">
        <v>27.689473684210533</v>
      </c>
      <c r="R142" s="31">
        <v>97.252631578947373</v>
      </c>
      <c r="S142" s="31">
        <v>148.50555555555553</v>
      </c>
      <c r="T142" s="31">
        <v>138.79473684210529</v>
      </c>
      <c r="U142" s="31">
        <v>148.89444444444445</v>
      </c>
      <c r="V142" s="31">
        <v>172.00555555555556</v>
      </c>
      <c r="W142" s="31">
        <v>174.83888888888885</v>
      </c>
      <c r="X142" s="31">
        <v>132.88947368421051</v>
      </c>
      <c r="Y142" s="31">
        <v>119.82666666666665</v>
      </c>
      <c r="Z142" s="31">
        <v>34.243749999999999</v>
      </c>
      <c r="AA142" s="4">
        <f t="shared" si="0"/>
        <v>1221.8352945476436</v>
      </c>
      <c r="AB142" s="32">
        <v>213</v>
      </c>
      <c r="AC142" s="17">
        <v>0.59166666666666667</v>
      </c>
      <c r="AD142" s="36">
        <v>0.56666666666666665</v>
      </c>
      <c r="AE142" s="36">
        <v>0.56666666666666665</v>
      </c>
      <c r="AF142" s="36">
        <v>0.6333333333333333</v>
      </c>
      <c r="AG142" s="36">
        <v>0.6333333333333333</v>
      </c>
      <c r="AH142" s="36">
        <v>0.6</v>
      </c>
      <c r="AI142" s="36">
        <v>0.6333333333333333</v>
      </c>
      <c r="AJ142" s="36">
        <v>0.6</v>
      </c>
      <c r="AK142" s="36">
        <v>0.6</v>
      </c>
      <c r="AL142" s="36">
        <v>0.6</v>
      </c>
      <c r="AM142" s="36">
        <v>0.6333333333333333</v>
      </c>
      <c r="AN142" s="36">
        <v>0.5</v>
      </c>
      <c r="AO142" s="36">
        <v>0.53333333333333333</v>
      </c>
      <c r="AP142" s="57" t="str">
        <f t="shared" si="1"/>
        <v>-</v>
      </c>
      <c r="AQ142" s="55" t="str">
        <f t="shared" si="2"/>
        <v>-</v>
      </c>
      <c r="AR142" s="56" t="str">
        <f t="shared" si="3"/>
        <v>&gt;=50%</v>
      </c>
      <c r="AS142" s="34" t="s">
        <v>1890</v>
      </c>
      <c r="AT142" s="122" t="s">
        <v>5208</v>
      </c>
    </row>
    <row r="143" spans="1:46" ht="15.75" customHeight="1" x14ac:dyDescent="0.25">
      <c r="A143" s="6">
        <v>13090010</v>
      </c>
      <c r="B143" s="7" t="s">
        <v>26</v>
      </c>
      <c r="C143" s="7" t="s">
        <v>1651</v>
      </c>
      <c r="D143" s="7" t="s">
        <v>1649</v>
      </c>
      <c r="E143" s="7" t="s">
        <v>1608</v>
      </c>
      <c r="F143" s="7">
        <v>2</v>
      </c>
      <c r="G143" s="7">
        <v>1</v>
      </c>
      <c r="H143" s="7">
        <v>-75.432777779999995</v>
      </c>
      <c r="I143" s="29">
        <v>9.82888889</v>
      </c>
      <c r="J143" s="6" t="s">
        <v>1908</v>
      </c>
      <c r="K143" s="30">
        <v>27134</v>
      </c>
      <c r="L143" s="30"/>
      <c r="M143" s="7" t="s">
        <v>1911</v>
      </c>
      <c r="N143" s="29" t="s">
        <v>1910</v>
      </c>
      <c r="O143" s="31">
        <v>0.66666666666666663</v>
      </c>
      <c r="P143" s="31">
        <v>1.8666666666666667</v>
      </c>
      <c r="Q143" s="31">
        <v>8.4034482758620683</v>
      </c>
      <c r="R143" s="31">
        <v>39.689655172413794</v>
      </c>
      <c r="S143" s="31">
        <v>125.95357142857142</v>
      </c>
      <c r="T143" s="31">
        <v>157.53333333333333</v>
      </c>
      <c r="U143" s="31">
        <v>121.65714285714286</v>
      </c>
      <c r="V143" s="31">
        <v>160.74285714285716</v>
      </c>
      <c r="W143" s="31">
        <v>181.02307692307693</v>
      </c>
      <c r="X143" s="31">
        <v>242.25357142857143</v>
      </c>
      <c r="Y143" s="31">
        <v>179.13333333333335</v>
      </c>
      <c r="Z143" s="31">
        <v>60.465384615384615</v>
      </c>
      <c r="AA143" s="4">
        <f t="shared" si="0"/>
        <v>1279.3887078438804</v>
      </c>
      <c r="AB143" s="32">
        <v>336</v>
      </c>
      <c r="AC143" s="17">
        <v>0.93333333333333335</v>
      </c>
      <c r="AD143" s="36">
        <v>1</v>
      </c>
      <c r="AE143" s="36">
        <v>1</v>
      </c>
      <c r="AF143" s="36">
        <v>0.96666666666666667</v>
      </c>
      <c r="AG143" s="36">
        <v>0.96666666666666667</v>
      </c>
      <c r="AH143" s="36">
        <v>0.93333333333333335</v>
      </c>
      <c r="AI143" s="36">
        <v>0.9</v>
      </c>
      <c r="AJ143" s="36">
        <v>0.93333333333333335</v>
      </c>
      <c r="AK143" s="36">
        <v>0.93333333333333335</v>
      </c>
      <c r="AL143" s="36">
        <v>0.8666666666666667</v>
      </c>
      <c r="AM143" s="36">
        <v>0.93333333333333335</v>
      </c>
      <c r="AN143" s="36">
        <v>0.9</v>
      </c>
      <c r="AO143" s="36">
        <v>0.8666666666666667</v>
      </c>
      <c r="AP143" s="33" t="str">
        <f t="shared" si="1"/>
        <v>&gt;=80%</v>
      </c>
      <c r="AQ143" s="55" t="str">
        <f t="shared" si="2"/>
        <v>&gt;=75%</v>
      </c>
      <c r="AR143" s="56" t="str">
        <f t="shared" si="3"/>
        <v>&gt;=50%</v>
      </c>
      <c r="AT143" s="121">
        <v>0.8</v>
      </c>
    </row>
    <row r="144" spans="1:46" ht="15.75" customHeight="1" x14ac:dyDescent="0.25">
      <c r="A144" s="6">
        <v>13090020</v>
      </c>
      <c r="B144" s="7" t="s">
        <v>26</v>
      </c>
      <c r="C144" s="7" t="s">
        <v>1649</v>
      </c>
      <c r="D144" s="7" t="s">
        <v>1649</v>
      </c>
      <c r="E144" s="7" t="s">
        <v>1608</v>
      </c>
      <c r="F144" s="7">
        <v>2</v>
      </c>
      <c r="G144" s="7">
        <v>55</v>
      </c>
      <c r="H144" s="7">
        <v>-75.538055560000004</v>
      </c>
      <c r="I144" s="29">
        <v>9.75416667</v>
      </c>
      <c r="J144" s="6" t="s">
        <v>1908</v>
      </c>
      <c r="K144" s="30">
        <v>21685</v>
      </c>
      <c r="L144" s="30"/>
      <c r="M144" s="7" t="s">
        <v>1911</v>
      </c>
      <c r="N144" s="29" t="s">
        <v>1910</v>
      </c>
      <c r="O144" s="31">
        <v>12.717241379310344</v>
      </c>
      <c r="P144" s="31">
        <v>18.203448275862069</v>
      </c>
      <c r="Q144" s="31">
        <v>30.706896551724139</v>
      </c>
      <c r="R144" s="31">
        <v>75.939285714285703</v>
      </c>
      <c r="S144" s="31">
        <v>135.37037037037038</v>
      </c>
      <c r="T144" s="31">
        <v>130.5</v>
      </c>
      <c r="U144" s="31">
        <v>127.33571428571427</v>
      </c>
      <c r="V144" s="31">
        <v>123.72692307692306</v>
      </c>
      <c r="W144" s="31">
        <v>123.08076923076925</v>
      </c>
      <c r="X144" s="31">
        <v>182.15384615384616</v>
      </c>
      <c r="Y144" s="31">
        <v>150.47407407407411</v>
      </c>
      <c r="Z144" s="31">
        <v>71.829629629629636</v>
      </c>
      <c r="AA144" s="4">
        <f t="shared" si="0"/>
        <v>1182.0381987425092</v>
      </c>
      <c r="AB144" s="32">
        <v>330</v>
      </c>
      <c r="AC144" s="17">
        <v>0.91666666666666663</v>
      </c>
      <c r="AD144" s="36">
        <v>0.96666666666666667</v>
      </c>
      <c r="AE144" s="36">
        <v>0.96666666666666667</v>
      </c>
      <c r="AF144" s="36">
        <v>0.96666666666666667</v>
      </c>
      <c r="AG144" s="36">
        <v>0.93333333333333335</v>
      </c>
      <c r="AH144" s="36">
        <v>0.9</v>
      </c>
      <c r="AI144" s="36">
        <v>0.93333333333333335</v>
      </c>
      <c r="AJ144" s="36">
        <v>0.93333333333333335</v>
      </c>
      <c r="AK144" s="36">
        <v>0.8666666666666667</v>
      </c>
      <c r="AL144" s="36">
        <v>0.8666666666666667</v>
      </c>
      <c r="AM144" s="36">
        <v>0.8666666666666667</v>
      </c>
      <c r="AN144" s="36">
        <v>0.9</v>
      </c>
      <c r="AO144" s="36">
        <v>0.9</v>
      </c>
      <c r="AP144" s="33" t="str">
        <f t="shared" si="1"/>
        <v>&gt;=80%</v>
      </c>
      <c r="AQ144" s="55" t="str">
        <f t="shared" si="2"/>
        <v>&gt;=75%</v>
      </c>
      <c r="AR144" s="56" t="str">
        <f t="shared" si="3"/>
        <v>&gt;=50%</v>
      </c>
      <c r="AT144" s="121">
        <v>0.8</v>
      </c>
    </row>
    <row r="145" spans="1:46" ht="15.75" customHeight="1" x14ac:dyDescent="0.25">
      <c r="A145" s="6">
        <v>13090030</v>
      </c>
      <c r="B145" s="7" t="s">
        <v>26</v>
      </c>
      <c r="C145" s="7" t="s">
        <v>1648</v>
      </c>
      <c r="D145" s="7" t="s">
        <v>1649</v>
      </c>
      <c r="E145" s="7" t="s">
        <v>1608</v>
      </c>
      <c r="F145" s="7">
        <v>2</v>
      </c>
      <c r="G145" s="7">
        <v>1</v>
      </c>
      <c r="H145" s="7">
        <v>-75.600555560000004</v>
      </c>
      <c r="I145" s="29">
        <v>9.9102777799999995</v>
      </c>
      <c r="J145" s="6" t="s">
        <v>1908</v>
      </c>
      <c r="K145" s="30">
        <v>27134</v>
      </c>
      <c r="L145" s="30"/>
      <c r="M145" s="7" t="s">
        <v>1911</v>
      </c>
      <c r="N145" s="29" t="s">
        <v>1910</v>
      </c>
      <c r="O145" s="31">
        <v>8.8068965517241384</v>
      </c>
      <c r="P145" s="31">
        <v>2.2551724137931037</v>
      </c>
      <c r="Q145" s="31">
        <v>17.793103448275861</v>
      </c>
      <c r="R145" s="31">
        <v>41.336666666666666</v>
      </c>
      <c r="S145" s="31">
        <v>147.58275862068967</v>
      </c>
      <c r="T145" s="31">
        <v>123.01785714285714</v>
      </c>
      <c r="U145" s="31">
        <v>127.19642857142857</v>
      </c>
      <c r="V145" s="31">
        <v>134.19310344827585</v>
      </c>
      <c r="W145" s="31">
        <v>160.89642857142854</v>
      </c>
      <c r="X145" s="31">
        <v>249.72142857142856</v>
      </c>
      <c r="Y145" s="31">
        <v>146.46</v>
      </c>
      <c r="Z145" s="31">
        <v>72.107142857142861</v>
      </c>
      <c r="AA145" s="4">
        <f t="shared" si="0"/>
        <v>1231.366986863711</v>
      </c>
      <c r="AB145" s="32">
        <v>340</v>
      </c>
      <c r="AC145" s="17">
        <v>0.94444444444444442</v>
      </c>
      <c r="AD145" s="36">
        <v>0.96666666666666667</v>
      </c>
      <c r="AE145" s="36">
        <v>0.96666666666666667</v>
      </c>
      <c r="AF145" s="36">
        <v>0.96666666666666667</v>
      </c>
      <c r="AG145" s="36">
        <v>1</v>
      </c>
      <c r="AH145" s="36">
        <v>0.96666666666666667</v>
      </c>
      <c r="AI145" s="36">
        <v>0.93333333333333335</v>
      </c>
      <c r="AJ145" s="36">
        <v>0.93333333333333335</v>
      </c>
      <c r="AK145" s="36">
        <v>0.96666666666666667</v>
      </c>
      <c r="AL145" s="36">
        <v>0.93333333333333335</v>
      </c>
      <c r="AM145" s="36">
        <v>0.93333333333333335</v>
      </c>
      <c r="AN145" s="36">
        <v>0.83333333333333337</v>
      </c>
      <c r="AO145" s="36">
        <v>0.93333333333333335</v>
      </c>
      <c r="AP145" s="33" t="str">
        <f t="shared" si="1"/>
        <v>&gt;=80%</v>
      </c>
      <c r="AQ145" s="55" t="str">
        <f t="shared" si="2"/>
        <v>&gt;=75%</v>
      </c>
      <c r="AR145" s="56" t="str">
        <f t="shared" si="3"/>
        <v>&gt;=50%</v>
      </c>
      <c r="AT145" s="121">
        <v>0.8</v>
      </c>
    </row>
    <row r="146" spans="1:46" ht="15.75" customHeight="1" x14ac:dyDescent="0.25">
      <c r="A146" s="6">
        <v>13090040</v>
      </c>
      <c r="B146" s="7" t="s">
        <v>26</v>
      </c>
      <c r="C146" s="7" t="s">
        <v>1625</v>
      </c>
      <c r="D146" s="7" t="s">
        <v>1625</v>
      </c>
      <c r="E146" s="7" t="s">
        <v>1608</v>
      </c>
      <c r="F146" s="7">
        <v>2</v>
      </c>
      <c r="G146" s="7">
        <v>100</v>
      </c>
      <c r="H146" s="7">
        <v>-75.322500000000005</v>
      </c>
      <c r="I146" s="29">
        <v>9.5386111100000015</v>
      </c>
      <c r="J146" s="6" t="s">
        <v>1908</v>
      </c>
      <c r="K146" s="30">
        <v>27256</v>
      </c>
      <c r="L146" s="30"/>
      <c r="M146" s="7" t="s">
        <v>1911</v>
      </c>
      <c r="N146" s="29" t="s">
        <v>1910</v>
      </c>
      <c r="O146" s="31">
        <v>21.290000000000003</v>
      </c>
      <c r="P146" s="31">
        <v>23.506666666666668</v>
      </c>
      <c r="Q146" s="31">
        <v>47.962068965517247</v>
      </c>
      <c r="R146" s="31">
        <v>115.27142857142857</v>
      </c>
      <c r="S146" s="31">
        <v>198.75</v>
      </c>
      <c r="T146" s="31">
        <v>131.35333333333332</v>
      </c>
      <c r="U146" s="31">
        <v>114.11666666666666</v>
      </c>
      <c r="V146" s="31">
        <v>150.42333333333335</v>
      </c>
      <c r="W146" s="31">
        <v>149.05999999999997</v>
      </c>
      <c r="X146" s="31">
        <v>174.17999999999998</v>
      </c>
      <c r="Y146" s="31">
        <v>131.72068965517241</v>
      </c>
      <c r="Z146" s="31">
        <v>51.34</v>
      </c>
      <c r="AA146" s="4">
        <f t="shared" si="0"/>
        <v>1308.9741871921183</v>
      </c>
      <c r="AB146" s="32">
        <v>356</v>
      </c>
      <c r="AC146" s="17">
        <v>0.98888888888888893</v>
      </c>
      <c r="AD146" s="36">
        <v>1</v>
      </c>
      <c r="AE146" s="36">
        <v>1</v>
      </c>
      <c r="AF146" s="36">
        <v>0.96666666666666667</v>
      </c>
      <c r="AG146" s="36">
        <v>0.93333333333333335</v>
      </c>
      <c r="AH146" s="36">
        <v>1</v>
      </c>
      <c r="AI146" s="36">
        <v>1</v>
      </c>
      <c r="AJ146" s="36">
        <v>1</v>
      </c>
      <c r="AK146" s="36">
        <v>1</v>
      </c>
      <c r="AL146" s="36">
        <v>1</v>
      </c>
      <c r="AM146" s="36">
        <v>1</v>
      </c>
      <c r="AN146" s="36">
        <v>0.96666666666666667</v>
      </c>
      <c r="AO146" s="36">
        <v>1</v>
      </c>
      <c r="AP146" s="33" t="str">
        <f t="shared" si="1"/>
        <v>&gt;=80%</v>
      </c>
      <c r="AQ146" s="55" t="str">
        <f t="shared" si="2"/>
        <v>&gt;=75%</v>
      </c>
      <c r="AR146" s="56" t="str">
        <f t="shared" si="3"/>
        <v>&gt;=50%</v>
      </c>
      <c r="AT146" s="121">
        <v>0.8</v>
      </c>
    </row>
    <row r="147" spans="1:46" ht="15.75" customHeight="1" x14ac:dyDescent="0.25">
      <c r="A147" s="6">
        <v>13090050</v>
      </c>
      <c r="B147" s="7" t="s">
        <v>26</v>
      </c>
      <c r="C147" s="7" t="s">
        <v>1663</v>
      </c>
      <c r="D147" s="7" t="s">
        <v>1662</v>
      </c>
      <c r="E147" s="7" t="s">
        <v>1608</v>
      </c>
      <c r="F147" s="7">
        <v>2</v>
      </c>
      <c r="G147" s="7">
        <v>60</v>
      </c>
      <c r="H147" s="7">
        <v>-75.44</v>
      </c>
      <c r="I147" s="29">
        <v>9.4380000000000006</v>
      </c>
      <c r="J147" s="6" t="s">
        <v>1908</v>
      </c>
      <c r="K147" s="30">
        <v>41729.791666666664</v>
      </c>
      <c r="L147" s="30"/>
      <c r="M147" s="7" t="s">
        <v>1911</v>
      </c>
      <c r="N147" s="29" t="s">
        <v>1910</v>
      </c>
      <c r="O147" s="31">
        <v>15.111111111111111</v>
      </c>
      <c r="P147" s="31">
        <v>11.966666666666667</v>
      </c>
      <c r="Q147" s="31">
        <v>31.35</v>
      </c>
      <c r="R147" s="31">
        <v>109.76296296296296</v>
      </c>
      <c r="S147" s="31">
        <v>199.80384615384614</v>
      </c>
      <c r="T147" s="31">
        <v>180.45555555555555</v>
      </c>
      <c r="U147" s="31">
        <v>156.96799999999999</v>
      </c>
      <c r="V147" s="31">
        <v>177.65384615384616</v>
      </c>
      <c r="W147" s="31">
        <v>187.04</v>
      </c>
      <c r="X147" s="31">
        <v>206.22962962962961</v>
      </c>
      <c r="Y147" s="31">
        <v>157.16666666666666</v>
      </c>
      <c r="Z147" s="31">
        <v>69.400000000000006</v>
      </c>
      <c r="AA147" s="4">
        <f t="shared" si="0"/>
        <v>1502.908284900285</v>
      </c>
      <c r="AB147" s="32">
        <v>316</v>
      </c>
      <c r="AC147" s="17">
        <v>0.87777777777777777</v>
      </c>
      <c r="AD147" s="36">
        <v>0.9</v>
      </c>
      <c r="AE147" s="36">
        <v>0.9</v>
      </c>
      <c r="AF147" s="36">
        <v>0.8666666666666667</v>
      </c>
      <c r="AG147" s="36">
        <v>0.9</v>
      </c>
      <c r="AH147" s="36">
        <v>0.8666666666666667</v>
      </c>
      <c r="AI147" s="36">
        <v>0.9</v>
      </c>
      <c r="AJ147" s="36">
        <v>0.83333333333333337</v>
      </c>
      <c r="AK147" s="36">
        <v>0.8666666666666667</v>
      </c>
      <c r="AL147" s="36">
        <v>0.83333333333333337</v>
      </c>
      <c r="AM147" s="36">
        <v>0.9</v>
      </c>
      <c r="AN147" s="36">
        <v>0.9</v>
      </c>
      <c r="AO147" s="36">
        <v>0.8666666666666667</v>
      </c>
      <c r="AP147" s="33" t="str">
        <f t="shared" si="1"/>
        <v>&gt;=80%</v>
      </c>
      <c r="AQ147" s="55" t="str">
        <f t="shared" si="2"/>
        <v>&gt;=75%</v>
      </c>
      <c r="AR147" s="56" t="str">
        <f t="shared" si="3"/>
        <v>&gt;=50%</v>
      </c>
      <c r="AT147" s="121">
        <v>0.8</v>
      </c>
    </row>
    <row r="148" spans="1:46" ht="15.75" customHeight="1" x14ac:dyDescent="0.25">
      <c r="A148" s="6">
        <v>13090060</v>
      </c>
      <c r="B148" s="7" t="s">
        <v>26</v>
      </c>
      <c r="C148" s="7" t="s">
        <v>1626</v>
      </c>
      <c r="D148" s="7" t="s">
        <v>1627</v>
      </c>
      <c r="E148" s="7" t="s">
        <v>1608</v>
      </c>
      <c r="F148" s="7">
        <v>2</v>
      </c>
      <c r="G148" s="7">
        <v>100</v>
      </c>
      <c r="H148" s="7">
        <v>-75.370833329999996</v>
      </c>
      <c r="I148" s="29">
        <v>9.4738888900000013</v>
      </c>
      <c r="J148" s="6" t="s">
        <v>1908</v>
      </c>
      <c r="K148" s="30">
        <v>31547</v>
      </c>
      <c r="L148" s="30"/>
      <c r="M148" s="7" t="s">
        <v>1911</v>
      </c>
      <c r="N148" s="29" t="s">
        <v>1910</v>
      </c>
      <c r="O148" s="31">
        <v>16.90666666666667</v>
      </c>
      <c r="P148" s="31">
        <v>10.876666666666667</v>
      </c>
      <c r="Q148" s="31">
        <v>42.607142857142847</v>
      </c>
      <c r="R148" s="31">
        <v>84.196551724137905</v>
      </c>
      <c r="S148" s="31">
        <v>160.51034482758621</v>
      </c>
      <c r="T148" s="31">
        <v>127.78214285714286</v>
      </c>
      <c r="U148" s="31">
        <v>113.32758620689656</v>
      </c>
      <c r="V148" s="31">
        <v>142.50689655172414</v>
      </c>
      <c r="W148" s="31">
        <v>146.95666666666662</v>
      </c>
      <c r="X148" s="31">
        <v>137.76896551724141</v>
      </c>
      <c r="Y148" s="31">
        <v>140.02413793103452</v>
      </c>
      <c r="Z148" s="31">
        <v>52.95333333333334</v>
      </c>
      <c r="AA148" s="4">
        <f t="shared" si="0"/>
        <v>1176.4171018062398</v>
      </c>
      <c r="AB148" s="32">
        <v>350</v>
      </c>
      <c r="AC148" s="17">
        <v>0.97222222222222221</v>
      </c>
      <c r="AD148" s="36">
        <v>1</v>
      </c>
      <c r="AE148" s="36">
        <v>1</v>
      </c>
      <c r="AF148" s="36">
        <v>0.93333333333333335</v>
      </c>
      <c r="AG148" s="36">
        <v>0.96666666666666667</v>
      </c>
      <c r="AH148" s="36">
        <v>0.96666666666666667</v>
      </c>
      <c r="AI148" s="36">
        <v>0.93333333333333335</v>
      </c>
      <c r="AJ148" s="36">
        <v>0.96666666666666667</v>
      </c>
      <c r="AK148" s="36">
        <v>0.96666666666666667</v>
      </c>
      <c r="AL148" s="36">
        <v>1</v>
      </c>
      <c r="AM148" s="36">
        <v>0.96666666666666667</v>
      </c>
      <c r="AN148" s="36">
        <v>0.96666666666666667</v>
      </c>
      <c r="AO148" s="36">
        <v>1</v>
      </c>
      <c r="AP148" s="33" t="str">
        <f t="shared" si="1"/>
        <v>&gt;=80%</v>
      </c>
      <c r="AQ148" s="55" t="str">
        <f t="shared" si="2"/>
        <v>&gt;=75%</v>
      </c>
      <c r="AR148" s="56" t="str">
        <f t="shared" si="3"/>
        <v>&gt;=50%</v>
      </c>
      <c r="AT148" s="121">
        <v>0.8</v>
      </c>
    </row>
    <row r="149" spans="1:46" ht="15.75" customHeight="1" x14ac:dyDescent="0.25">
      <c r="A149" s="6">
        <v>13090070</v>
      </c>
      <c r="B149" s="7" t="s">
        <v>26</v>
      </c>
      <c r="C149" s="7" t="s">
        <v>1660</v>
      </c>
      <c r="D149" s="7" t="s">
        <v>1660</v>
      </c>
      <c r="E149" s="7" t="s">
        <v>1608</v>
      </c>
      <c r="F149" s="7">
        <v>2</v>
      </c>
      <c r="G149" s="7">
        <v>2</v>
      </c>
      <c r="H149" s="7">
        <v>-75.59111111</v>
      </c>
      <c r="I149" s="29">
        <v>9.5191666700000006</v>
      </c>
      <c r="J149" s="6" t="s">
        <v>1908</v>
      </c>
      <c r="K149" s="30">
        <v>21443</v>
      </c>
      <c r="L149" s="30"/>
      <c r="M149" s="7" t="s">
        <v>1911</v>
      </c>
      <c r="N149" s="29" t="s">
        <v>1910</v>
      </c>
      <c r="O149" s="31">
        <v>5.7551724137931037</v>
      </c>
      <c r="P149" s="31">
        <v>4.6714285714285717</v>
      </c>
      <c r="Q149" s="31">
        <v>14.017857142857142</v>
      </c>
      <c r="R149" s="31">
        <v>33.188000000000002</v>
      </c>
      <c r="S149" s="31">
        <v>170.74814814814815</v>
      </c>
      <c r="T149" s="31">
        <v>158.5</v>
      </c>
      <c r="U149" s="31">
        <v>167.80740740740742</v>
      </c>
      <c r="V149" s="31">
        <v>182.71538461538464</v>
      </c>
      <c r="W149" s="31">
        <v>172.79259259259257</v>
      </c>
      <c r="X149" s="31">
        <v>184.2607142857143</v>
      </c>
      <c r="Y149" s="31">
        <v>160.73461538461535</v>
      </c>
      <c r="Z149" s="31">
        <v>57.628571428571419</v>
      </c>
      <c r="AA149" s="4">
        <f t="shared" si="0"/>
        <v>1312.8198919905126</v>
      </c>
      <c r="AB149" s="32">
        <v>324</v>
      </c>
      <c r="AC149" s="17">
        <v>0.9</v>
      </c>
      <c r="AD149" s="36">
        <v>0.96666666666666667</v>
      </c>
      <c r="AE149" s="36">
        <v>0.93333333333333335</v>
      </c>
      <c r="AF149" s="36">
        <v>0.93333333333333335</v>
      </c>
      <c r="AG149" s="36">
        <v>0.83333333333333337</v>
      </c>
      <c r="AH149" s="36">
        <v>0.9</v>
      </c>
      <c r="AI149" s="36">
        <v>0.83333333333333337</v>
      </c>
      <c r="AJ149" s="36">
        <v>0.9</v>
      </c>
      <c r="AK149" s="36">
        <v>0.8666666666666667</v>
      </c>
      <c r="AL149" s="36">
        <v>0.9</v>
      </c>
      <c r="AM149" s="36">
        <v>0.93333333333333335</v>
      </c>
      <c r="AN149" s="36">
        <v>0.8666666666666667</v>
      </c>
      <c r="AO149" s="36">
        <v>0.93333333333333335</v>
      </c>
      <c r="AP149" s="33" t="str">
        <f t="shared" si="1"/>
        <v>&gt;=80%</v>
      </c>
      <c r="AQ149" s="55" t="str">
        <f t="shared" si="2"/>
        <v>&gt;=75%</v>
      </c>
      <c r="AR149" s="56" t="str">
        <f t="shared" si="3"/>
        <v>&gt;=50%</v>
      </c>
      <c r="AT149" s="121">
        <v>0.8</v>
      </c>
    </row>
    <row r="150" spans="1:46" ht="15.75" customHeight="1" x14ac:dyDescent="0.25">
      <c r="A150" s="6">
        <v>13090080</v>
      </c>
      <c r="B150" s="7" t="s">
        <v>26</v>
      </c>
      <c r="C150" s="7" t="s">
        <v>1984</v>
      </c>
      <c r="D150" s="7" t="s">
        <v>1649</v>
      </c>
      <c r="E150" s="7" t="s">
        <v>1608</v>
      </c>
      <c r="F150" s="7">
        <v>2</v>
      </c>
      <c r="G150" s="7">
        <v>60</v>
      </c>
      <c r="H150" s="7">
        <v>-75.410277780000001</v>
      </c>
      <c r="I150" s="29">
        <v>9.8194444399999998</v>
      </c>
      <c r="J150" s="6" t="s">
        <v>1908</v>
      </c>
      <c r="K150" s="30">
        <v>28839</v>
      </c>
      <c r="L150" s="30"/>
      <c r="M150" s="7" t="s">
        <v>1911</v>
      </c>
      <c r="N150" s="29" t="s">
        <v>1910</v>
      </c>
      <c r="O150" s="31">
        <v>27.970833333333331</v>
      </c>
      <c r="P150" s="31">
        <v>36.24</v>
      </c>
      <c r="Q150" s="31">
        <v>56.953846153846158</v>
      </c>
      <c r="R150" s="31">
        <v>153.00740740740741</v>
      </c>
      <c r="S150" s="31">
        <v>206.15185185185186</v>
      </c>
      <c r="T150" s="31">
        <v>213.54615384615383</v>
      </c>
      <c r="U150" s="31">
        <v>214.23846153846154</v>
      </c>
      <c r="V150" s="31">
        <v>225.43599999999998</v>
      </c>
      <c r="W150" s="31">
        <v>235.95909090909092</v>
      </c>
      <c r="X150" s="31">
        <v>226.69615384615386</v>
      </c>
      <c r="Y150" s="31">
        <v>208.19166666666669</v>
      </c>
      <c r="Z150" s="31">
        <v>90.426086956521743</v>
      </c>
      <c r="AA150" s="4">
        <f t="shared" si="0"/>
        <v>1894.8175525094873</v>
      </c>
      <c r="AB150" s="32">
        <v>301</v>
      </c>
      <c r="AC150" s="17">
        <v>0.83611111111111114</v>
      </c>
      <c r="AD150" s="36">
        <v>0.8</v>
      </c>
      <c r="AE150" s="36">
        <v>0.83333333333333337</v>
      </c>
      <c r="AF150" s="36">
        <v>0.8666666666666667</v>
      </c>
      <c r="AG150" s="36">
        <v>0.9</v>
      </c>
      <c r="AH150" s="36">
        <v>0.9</v>
      </c>
      <c r="AI150" s="36">
        <v>0.8666666666666667</v>
      </c>
      <c r="AJ150" s="36">
        <v>0.8666666666666667</v>
      </c>
      <c r="AK150" s="36">
        <v>0.83333333333333337</v>
      </c>
      <c r="AL150" s="36">
        <v>0.73333333333333328</v>
      </c>
      <c r="AM150" s="36">
        <v>0.8666666666666667</v>
      </c>
      <c r="AN150" s="36">
        <v>0.8</v>
      </c>
      <c r="AO150" s="36">
        <v>0.76666666666666672</v>
      </c>
      <c r="AP150" s="33" t="str">
        <f t="shared" si="1"/>
        <v>-</v>
      </c>
      <c r="AQ150" s="55" t="str">
        <f t="shared" si="2"/>
        <v>-</v>
      </c>
      <c r="AR150" s="56" t="str">
        <f t="shared" si="3"/>
        <v>&gt;=50%</v>
      </c>
      <c r="AT150" s="122" t="s">
        <v>5208</v>
      </c>
    </row>
    <row r="151" spans="1:46" ht="15.75" customHeight="1" x14ac:dyDescent="0.25">
      <c r="A151" s="6">
        <v>13090090</v>
      </c>
      <c r="B151" s="7" t="s">
        <v>26</v>
      </c>
      <c r="C151" s="7" t="s">
        <v>1659</v>
      </c>
      <c r="D151" s="7" t="s">
        <v>1660</v>
      </c>
      <c r="E151" s="7" t="s">
        <v>1608</v>
      </c>
      <c r="F151" s="7">
        <v>2</v>
      </c>
      <c r="G151" s="7">
        <v>20</v>
      </c>
      <c r="H151" s="7">
        <v>-75.512500000000003</v>
      </c>
      <c r="I151" s="29">
        <v>9.4852777800000005</v>
      </c>
      <c r="J151" s="6" t="s">
        <v>1908</v>
      </c>
      <c r="K151" s="30">
        <v>28536</v>
      </c>
      <c r="L151" s="30"/>
      <c r="M151" s="7" t="s">
        <v>1911</v>
      </c>
      <c r="N151" s="29" t="s">
        <v>1910</v>
      </c>
      <c r="O151" s="31">
        <v>11.407407407407407</v>
      </c>
      <c r="P151" s="31">
        <v>3.5769230769230771</v>
      </c>
      <c r="Q151" s="31">
        <v>20.178571428571427</v>
      </c>
      <c r="R151" s="31">
        <v>81.006896551724125</v>
      </c>
      <c r="S151" s="31">
        <v>188.1142857142857</v>
      </c>
      <c r="T151" s="31">
        <v>150.49615384615385</v>
      </c>
      <c r="U151" s="31">
        <v>147.70000000000002</v>
      </c>
      <c r="V151" s="31">
        <v>174.84999999999997</v>
      </c>
      <c r="W151" s="31">
        <v>194.79285714285714</v>
      </c>
      <c r="X151" s="31">
        <v>211.72307692307692</v>
      </c>
      <c r="Y151" s="31">
        <v>152.86071428571429</v>
      </c>
      <c r="Z151" s="31">
        <v>83.496153846153831</v>
      </c>
      <c r="AA151" s="4">
        <f t="shared" si="0"/>
        <v>1420.2030402228677</v>
      </c>
      <c r="AB151" s="32">
        <v>327</v>
      </c>
      <c r="AC151" s="17">
        <v>0.90833333333333333</v>
      </c>
      <c r="AD151" s="36">
        <v>0.9</v>
      </c>
      <c r="AE151" s="36">
        <v>0.8666666666666667</v>
      </c>
      <c r="AF151" s="36">
        <v>0.93333333333333335</v>
      </c>
      <c r="AG151" s="36">
        <v>0.96666666666666667</v>
      </c>
      <c r="AH151" s="36">
        <v>0.93333333333333335</v>
      </c>
      <c r="AI151" s="36">
        <v>0.8666666666666667</v>
      </c>
      <c r="AJ151" s="36">
        <v>0.9</v>
      </c>
      <c r="AK151" s="36">
        <v>0.93333333333333335</v>
      </c>
      <c r="AL151" s="36">
        <v>0.93333333333333335</v>
      </c>
      <c r="AM151" s="36">
        <v>0.8666666666666667</v>
      </c>
      <c r="AN151" s="36">
        <v>0.93333333333333335</v>
      </c>
      <c r="AO151" s="36">
        <v>0.8666666666666667</v>
      </c>
      <c r="AP151" s="33" t="str">
        <f t="shared" si="1"/>
        <v>&gt;=80%</v>
      </c>
      <c r="AQ151" s="55" t="str">
        <f t="shared" si="2"/>
        <v>&gt;=75%</v>
      </c>
      <c r="AR151" s="56" t="str">
        <f t="shared" si="3"/>
        <v>&gt;=50%</v>
      </c>
      <c r="AT151" s="121">
        <v>0.8</v>
      </c>
    </row>
    <row r="152" spans="1:46" ht="15.75" customHeight="1" x14ac:dyDescent="0.25">
      <c r="A152" s="6">
        <v>13090100</v>
      </c>
      <c r="B152" s="7" t="s">
        <v>26</v>
      </c>
      <c r="C152" s="7" t="s">
        <v>1661</v>
      </c>
      <c r="D152" s="7" t="s">
        <v>1662</v>
      </c>
      <c r="E152" s="7" t="s">
        <v>1608</v>
      </c>
      <c r="F152" s="7">
        <v>2</v>
      </c>
      <c r="G152" s="7">
        <v>20</v>
      </c>
      <c r="H152" s="7">
        <v>-75.468611109999998</v>
      </c>
      <c r="I152" s="29">
        <v>9.4858333300000002</v>
      </c>
      <c r="J152" s="6" t="s">
        <v>1908</v>
      </c>
      <c r="K152" s="30">
        <v>28536</v>
      </c>
      <c r="L152" s="30"/>
      <c r="M152" s="7" t="s">
        <v>1911</v>
      </c>
      <c r="N152" s="29" t="s">
        <v>1910</v>
      </c>
      <c r="O152" s="31">
        <v>15.644444444444444</v>
      </c>
      <c r="P152" s="31">
        <v>8.9629629629629637</v>
      </c>
      <c r="Q152" s="31">
        <v>33.928571428571431</v>
      </c>
      <c r="R152" s="31">
        <v>83.607142857142861</v>
      </c>
      <c r="S152" s="31">
        <v>206.92307692307693</v>
      </c>
      <c r="T152" s="31">
        <v>160.80769230769232</v>
      </c>
      <c r="U152" s="31">
        <v>162.24074074074073</v>
      </c>
      <c r="V152" s="31">
        <v>191.18846153846152</v>
      </c>
      <c r="W152" s="31">
        <v>202.64</v>
      </c>
      <c r="X152" s="31">
        <v>197.364</v>
      </c>
      <c r="Y152" s="31">
        <v>190.08749999999998</v>
      </c>
      <c r="Z152" s="31">
        <v>90.76</v>
      </c>
      <c r="AA152" s="4">
        <f t="shared" si="0"/>
        <v>1544.1545932030933</v>
      </c>
      <c r="AB152" s="32">
        <v>314</v>
      </c>
      <c r="AC152" s="17">
        <v>0.87222222222222223</v>
      </c>
      <c r="AD152" s="36">
        <v>0.9</v>
      </c>
      <c r="AE152" s="36">
        <v>0.9</v>
      </c>
      <c r="AF152" s="36">
        <v>0.93333333333333335</v>
      </c>
      <c r="AG152" s="36">
        <v>0.93333333333333335</v>
      </c>
      <c r="AH152" s="36">
        <v>0.8666666666666667</v>
      </c>
      <c r="AI152" s="36">
        <v>0.8666666666666667</v>
      </c>
      <c r="AJ152" s="36">
        <v>0.9</v>
      </c>
      <c r="AK152" s="36">
        <v>0.8666666666666667</v>
      </c>
      <c r="AL152" s="36">
        <v>0.83333333333333337</v>
      </c>
      <c r="AM152" s="36">
        <v>0.83333333333333337</v>
      </c>
      <c r="AN152" s="36">
        <v>0.8</v>
      </c>
      <c r="AO152" s="36">
        <v>0.83333333333333337</v>
      </c>
      <c r="AP152" s="33" t="str">
        <f t="shared" si="1"/>
        <v>&gt;=80%</v>
      </c>
      <c r="AQ152" s="55" t="str">
        <f t="shared" si="2"/>
        <v>&gt;=75%</v>
      </c>
      <c r="AR152" s="56" t="str">
        <f t="shared" si="3"/>
        <v>&gt;=50%</v>
      </c>
      <c r="AT152" s="121">
        <v>0.8</v>
      </c>
    </row>
    <row r="153" spans="1:46" ht="15.75" customHeight="1" x14ac:dyDescent="0.25">
      <c r="A153" s="6">
        <v>13090110</v>
      </c>
      <c r="B153" s="7" t="s">
        <v>26</v>
      </c>
      <c r="C153" s="7" t="s">
        <v>1208</v>
      </c>
      <c r="D153" s="7" t="s">
        <v>1649</v>
      </c>
      <c r="E153" s="7" t="s">
        <v>1608</v>
      </c>
      <c r="F153" s="7">
        <v>2</v>
      </c>
      <c r="G153" s="7">
        <v>50</v>
      </c>
      <c r="H153" s="7">
        <v>-75.418333329999996</v>
      </c>
      <c r="I153" s="29">
        <v>9.8175000000000008</v>
      </c>
      <c r="J153" s="6" t="s">
        <v>1908</v>
      </c>
      <c r="K153" s="30">
        <v>28536</v>
      </c>
      <c r="L153" s="30"/>
      <c r="M153" s="7" t="s">
        <v>1911</v>
      </c>
      <c r="N153" s="29" t="s">
        <v>1910</v>
      </c>
      <c r="O153" s="31">
        <v>12.469999999999999</v>
      </c>
      <c r="P153" s="31">
        <v>17.334482758620691</v>
      </c>
      <c r="Q153" s="31">
        <v>48.830000000000005</v>
      </c>
      <c r="R153" s="31">
        <v>133.28666666666669</v>
      </c>
      <c r="S153" s="31">
        <v>219.90000000000003</v>
      </c>
      <c r="T153" s="31">
        <v>176.67142857142855</v>
      </c>
      <c r="U153" s="31">
        <v>183.96206896551732</v>
      </c>
      <c r="V153" s="31">
        <v>212.91428571428577</v>
      </c>
      <c r="W153" s="31">
        <v>179.99259259259259</v>
      </c>
      <c r="X153" s="31">
        <v>211.88928571428571</v>
      </c>
      <c r="Y153" s="31">
        <v>196.83333333333329</v>
      </c>
      <c r="Z153" s="31">
        <v>82.025925925925918</v>
      </c>
      <c r="AA153" s="4">
        <f t="shared" si="0"/>
        <v>1676.1100702426565</v>
      </c>
      <c r="AB153" s="32">
        <v>341</v>
      </c>
      <c r="AC153" s="17">
        <v>0.94722222222222219</v>
      </c>
      <c r="AD153" s="36">
        <v>1</v>
      </c>
      <c r="AE153" s="36">
        <v>0.96666666666666667</v>
      </c>
      <c r="AF153" s="36">
        <v>1</v>
      </c>
      <c r="AG153" s="36">
        <v>1</v>
      </c>
      <c r="AH153" s="36">
        <v>0.93333333333333335</v>
      </c>
      <c r="AI153" s="36">
        <v>0.93333333333333335</v>
      </c>
      <c r="AJ153" s="36">
        <v>0.96666666666666667</v>
      </c>
      <c r="AK153" s="36">
        <v>0.93333333333333335</v>
      </c>
      <c r="AL153" s="36">
        <v>0.9</v>
      </c>
      <c r="AM153" s="36">
        <v>0.93333333333333335</v>
      </c>
      <c r="AN153" s="36">
        <v>0.9</v>
      </c>
      <c r="AO153" s="36">
        <v>0.9</v>
      </c>
      <c r="AP153" s="33" t="str">
        <f t="shared" si="1"/>
        <v>&gt;=80%</v>
      </c>
      <c r="AQ153" s="55" t="str">
        <f t="shared" si="2"/>
        <v>&gt;=75%</v>
      </c>
      <c r="AR153" s="56" t="str">
        <f t="shared" si="3"/>
        <v>&gt;=50%</v>
      </c>
      <c r="AT153" s="121">
        <v>0.8</v>
      </c>
    </row>
    <row r="154" spans="1:46" ht="15.75" customHeight="1" x14ac:dyDescent="0.25">
      <c r="A154" s="6">
        <v>13090230</v>
      </c>
      <c r="B154" s="7" t="s">
        <v>26</v>
      </c>
      <c r="C154" s="7" t="s">
        <v>1654</v>
      </c>
      <c r="D154" s="7" t="s">
        <v>1655</v>
      </c>
      <c r="E154" s="7" t="s">
        <v>1608</v>
      </c>
      <c r="F154" s="7">
        <v>2</v>
      </c>
      <c r="G154" s="7">
        <v>58</v>
      </c>
      <c r="H154" s="7">
        <v>-75.491944439999997</v>
      </c>
      <c r="I154" s="29">
        <v>9.2933333300000012</v>
      </c>
      <c r="J154" s="6" t="s">
        <v>1908</v>
      </c>
      <c r="K154" s="30">
        <v>33192</v>
      </c>
      <c r="L154" s="30"/>
      <c r="M154" s="7" t="s">
        <v>1911</v>
      </c>
      <c r="N154" s="29" t="s">
        <v>1910</v>
      </c>
      <c r="O154" s="31">
        <v>23.1</v>
      </c>
      <c r="P154" s="31">
        <v>18.45862068965517</v>
      </c>
      <c r="Q154" s="31">
        <v>27.467857142857138</v>
      </c>
      <c r="R154" s="31">
        <v>105.56296296296296</v>
      </c>
      <c r="S154" s="31">
        <v>206.57407407407408</v>
      </c>
      <c r="T154" s="31">
        <v>156.30769230769232</v>
      </c>
      <c r="U154" s="31">
        <v>171.95714285714286</v>
      </c>
      <c r="V154" s="31">
        <v>202.20357142857145</v>
      </c>
      <c r="W154" s="31">
        <v>200.41071428571428</v>
      </c>
      <c r="X154" s="31">
        <v>174.17777777777778</v>
      </c>
      <c r="Y154" s="31">
        <v>168.19310344827588</v>
      </c>
      <c r="Z154" s="31">
        <v>49.458620689655177</v>
      </c>
      <c r="AA154" s="4">
        <f t="shared" si="0"/>
        <v>1503.8721376643789</v>
      </c>
      <c r="AB154" s="32">
        <v>336</v>
      </c>
      <c r="AC154" s="17">
        <v>0.93333333333333335</v>
      </c>
      <c r="AD154" s="36">
        <v>1</v>
      </c>
      <c r="AE154" s="36">
        <v>0.96666666666666667</v>
      </c>
      <c r="AF154" s="36">
        <v>0.93333333333333335</v>
      </c>
      <c r="AG154" s="36">
        <v>0.9</v>
      </c>
      <c r="AH154" s="36">
        <v>0.9</v>
      </c>
      <c r="AI154" s="36">
        <v>0.8666666666666667</v>
      </c>
      <c r="AJ154" s="36">
        <v>0.93333333333333335</v>
      </c>
      <c r="AK154" s="36">
        <v>0.93333333333333335</v>
      </c>
      <c r="AL154" s="36">
        <v>0.93333333333333335</v>
      </c>
      <c r="AM154" s="36">
        <v>0.9</v>
      </c>
      <c r="AN154" s="36">
        <v>0.96666666666666667</v>
      </c>
      <c r="AO154" s="36">
        <v>0.96666666666666667</v>
      </c>
      <c r="AP154" s="33" t="str">
        <f t="shared" si="1"/>
        <v>&gt;=80%</v>
      </c>
      <c r="AQ154" s="55" t="str">
        <f t="shared" si="2"/>
        <v>&gt;=75%</v>
      </c>
      <c r="AR154" s="56" t="str">
        <f t="shared" si="3"/>
        <v>&gt;=50%</v>
      </c>
      <c r="AT154" s="121">
        <v>0.8</v>
      </c>
    </row>
    <row r="155" spans="1:46" ht="15.75" customHeight="1" x14ac:dyDescent="0.25">
      <c r="A155" s="6">
        <v>13095020</v>
      </c>
      <c r="B155" s="7" t="s">
        <v>43</v>
      </c>
      <c r="C155" s="7" t="s">
        <v>1628</v>
      </c>
      <c r="D155" s="7" t="s">
        <v>1627</v>
      </c>
      <c r="E155" s="7" t="s">
        <v>1608</v>
      </c>
      <c r="F155" s="7">
        <v>2</v>
      </c>
      <c r="G155" s="7">
        <v>200</v>
      </c>
      <c r="H155" s="7">
        <v>-75.351361109999999</v>
      </c>
      <c r="I155" s="29">
        <v>9.5301388900000017</v>
      </c>
      <c r="J155" s="6" t="s">
        <v>1908</v>
      </c>
      <c r="K155" s="30">
        <v>31031</v>
      </c>
      <c r="L155" s="30"/>
      <c r="M155" s="7" t="s">
        <v>1911</v>
      </c>
      <c r="N155" s="29" t="s">
        <v>1910</v>
      </c>
      <c r="O155" s="31">
        <v>21.55</v>
      </c>
      <c r="P155" s="31">
        <v>9.34</v>
      </c>
      <c r="Q155" s="31">
        <v>51.199999999999989</v>
      </c>
      <c r="R155" s="31">
        <v>111.04761904761905</v>
      </c>
      <c r="S155" s="31">
        <v>210.45238095238096</v>
      </c>
      <c r="T155" s="31">
        <v>175.26315789473685</v>
      </c>
      <c r="U155" s="31">
        <v>136.92941176470589</v>
      </c>
      <c r="V155" s="31">
        <v>163.01499999999999</v>
      </c>
      <c r="W155" s="31">
        <v>136.63888888888889</v>
      </c>
      <c r="X155" s="31">
        <v>160.63181818181818</v>
      </c>
      <c r="Y155" s="31">
        <v>134.5869565217391</v>
      </c>
      <c r="Z155" s="31">
        <v>44.471428571428568</v>
      </c>
      <c r="AA155" s="4">
        <f t="shared" si="0"/>
        <v>1355.1266618233174</v>
      </c>
      <c r="AB155" s="32">
        <v>245</v>
      </c>
      <c r="AC155" s="17">
        <v>0.68055555555555558</v>
      </c>
      <c r="AD155" s="36">
        <v>0.73333333333333328</v>
      </c>
      <c r="AE155" s="36">
        <v>0.66666666666666663</v>
      </c>
      <c r="AF155" s="36">
        <v>0.7</v>
      </c>
      <c r="AG155" s="36">
        <v>0.7</v>
      </c>
      <c r="AH155" s="36">
        <v>0.7</v>
      </c>
      <c r="AI155" s="36">
        <v>0.6333333333333333</v>
      </c>
      <c r="AJ155" s="36">
        <v>0.56666666666666665</v>
      </c>
      <c r="AK155" s="36">
        <v>0.66666666666666663</v>
      </c>
      <c r="AL155" s="36">
        <v>0.6</v>
      </c>
      <c r="AM155" s="36">
        <v>0.73333333333333328</v>
      </c>
      <c r="AN155" s="36">
        <v>0.76666666666666672</v>
      </c>
      <c r="AO155" s="36">
        <v>0.7</v>
      </c>
      <c r="AP155" s="33" t="str">
        <f t="shared" si="1"/>
        <v>-</v>
      </c>
      <c r="AQ155" s="55" t="str">
        <f t="shared" si="2"/>
        <v>-</v>
      </c>
      <c r="AR155" s="56" t="str">
        <f t="shared" si="3"/>
        <v>&gt;=50%</v>
      </c>
      <c r="AT155" s="112" t="s">
        <v>5206</v>
      </c>
    </row>
    <row r="156" spans="1:46" ht="15.75" customHeight="1" x14ac:dyDescent="0.25">
      <c r="A156" s="2">
        <v>13097010</v>
      </c>
      <c r="B156" s="7" t="s">
        <v>23</v>
      </c>
      <c r="C156" s="3" t="s">
        <v>1662</v>
      </c>
      <c r="D156" s="7" t="s">
        <v>1662</v>
      </c>
      <c r="E156" s="7" t="s">
        <v>1608</v>
      </c>
      <c r="F156" s="7">
        <v>2</v>
      </c>
      <c r="G156" s="7">
        <v>59</v>
      </c>
      <c r="H156" s="7">
        <v>-75.438999999999993</v>
      </c>
      <c r="I156" s="29">
        <v>9.4369999999999994</v>
      </c>
      <c r="J156" s="6" t="s">
        <v>1908</v>
      </c>
      <c r="K156" s="30">
        <v>25429.791666666668</v>
      </c>
      <c r="L156" s="30"/>
      <c r="M156" s="7" t="s">
        <v>1911</v>
      </c>
      <c r="N156" s="29" t="s">
        <v>1910</v>
      </c>
      <c r="O156" s="31">
        <v>12.48</v>
      </c>
      <c r="P156" s="31">
        <v>12.924000000000001</v>
      </c>
      <c r="Q156" s="31">
        <v>32.323999999999998</v>
      </c>
      <c r="R156" s="31">
        <v>111.584</v>
      </c>
      <c r="S156" s="31">
        <v>197.23599999999999</v>
      </c>
      <c r="T156" s="31">
        <v>182.31923076923078</v>
      </c>
      <c r="U156" s="31">
        <v>162.21666666666667</v>
      </c>
      <c r="V156" s="31">
        <v>180.2</v>
      </c>
      <c r="W156" s="31">
        <v>182.29166666666666</v>
      </c>
      <c r="X156" s="31">
        <v>206.77692307692308</v>
      </c>
      <c r="Y156" s="31">
        <v>163.87599999999998</v>
      </c>
      <c r="Z156" s="31">
        <v>73.933333333333337</v>
      </c>
      <c r="AA156" s="4">
        <f t="shared" si="0"/>
        <v>1518.1618205128207</v>
      </c>
      <c r="AB156" s="32">
        <v>299</v>
      </c>
      <c r="AC156" s="17">
        <v>0.8305555555555556</v>
      </c>
      <c r="AD156" s="36">
        <v>0.83333333333333337</v>
      </c>
      <c r="AE156" s="36">
        <v>0.83333333333333337</v>
      </c>
      <c r="AF156" s="36">
        <v>0.83333333333333337</v>
      </c>
      <c r="AG156" s="36">
        <v>0.83333333333333337</v>
      </c>
      <c r="AH156" s="36">
        <v>0.83333333333333337</v>
      </c>
      <c r="AI156" s="36">
        <v>0.8666666666666667</v>
      </c>
      <c r="AJ156" s="36">
        <v>0.8</v>
      </c>
      <c r="AK156" s="36">
        <v>0.83333333333333337</v>
      </c>
      <c r="AL156" s="36">
        <v>0.8</v>
      </c>
      <c r="AM156" s="36">
        <v>0.8666666666666667</v>
      </c>
      <c r="AN156" s="36">
        <v>0.83333333333333337</v>
      </c>
      <c r="AO156" s="36">
        <v>0.8</v>
      </c>
      <c r="AP156" s="33" t="str">
        <f t="shared" si="1"/>
        <v>&gt;=80%</v>
      </c>
      <c r="AQ156" s="55" t="str">
        <f t="shared" si="2"/>
        <v>&gt;=75%</v>
      </c>
      <c r="AR156" s="56" t="str">
        <f t="shared" si="3"/>
        <v>&gt;=50%</v>
      </c>
      <c r="AT156" s="121">
        <v>0.8</v>
      </c>
    </row>
    <row r="157" spans="1:46" ht="15.75" customHeight="1" x14ac:dyDescent="0.25">
      <c r="A157" s="6">
        <v>14010010</v>
      </c>
      <c r="B157" s="7" t="s">
        <v>54</v>
      </c>
      <c r="C157" s="7" t="s">
        <v>281</v>
      </c>
      <c r="D157" s="7" t="s">
        <v>279</v>
      </c>
      <c r="E157" s="7" t="s">
        <v>266</v>
      </c>
      <c r="F157" s="7">
        <v>2</v>
      </c>
      <c r="G157" s="7">
        <v>320</v>
      </c>
      <c r="H157" s="7">
        <v>-75.107972220000008</v>
      </c>
      <c r="I157" s="29">
        <v>10.746111110000001</v>
      </c>
      <c r="J157" s="6" t="s">
        <v>1908</v>
      </c>
      <c r="K157" s="30">
        <v>22751</v>
      </c>
      <c r="L157" s="30"/>
      <c r="M157" s="7" t="s">
        <v>1911</v>
      </c>
      <c r="N157" s="29" t="s">
        <v>1910</v>
      </c>
      <c r="O157" s="31">
        <v>1.8103448275862069</v>
      </c>
      <c r="P157" s="31">
        <v>1.6321428571428573</v>
      </c>
      <c r="Q157" s="31">
        <v>11.23448275862069</v>
      </c>
      <c r="R157" s="31">
        <v>49.471428571428582</v>
      </c>
      <c r="S157" s="31">
        <v>119.57931034482758</v>
      </c>
      <c r="T157" s="31">
        <v>118.70714285714284</v>
      </c>
      <c r="U157" s="31">
        <v>117.51333333333335</v>
      </c>
      <c r="V157" s="31">
        <v>140.04827586206898</v>
      </c>
      <c r="W157" s="31">
        <v>175.61333333333334</v>
      </c>
      <c r="X157" s="31">
        <v>234.98666666666668</v>
      </c>
      <c r="Y157" s="31">
        <v>177.36896551724135</v>
      </c>
      <c r="Z157" s="31">
        <v>38.903448275862061</v>
      </c>
      <c r="AA157" s="4">
        <f t="shared" si="0"/>
        <v>1186.8688752052544</v>
      </c>
      <c r="AB157" s="32">
        <v>348</v>
      </c>
      <c r="AC157" s="17">
        <v>0.96666666666666667</v>
      </c>
      <c r="AD157" s="36">
        <v>0.96666666666666667</v>
      </c>
      <c r="AE157" s="36">
        <v>0.93333333333333335</v>
      </c>
      <c r="AF157" s="36">
        <v>0.96666666666666667</v>
      </c>
      <c r="AG157" s="36">
        <v>0.93333333333333335</v>
      </c>
      <c r="AH157" s="36">
        <v>0.96666666666666667</v>
      </c>
      <c r="AI157" s="36">
        <v>0.93333333333333335</v>
      </c>
      <c r="AJ157" s="36">
        <v>1</v>
      </c>
      <c r="AK157" s="36">
        <v>0.96666666666666667</v>
      </c>
      <c r="AL157" s="36">
        <v>1</v>
      </c>
      <c r="AM157" s="36">
        <v>1</v>
      </c>
      <c r="AN157" s="36">
        <v>0.96666666666666667</v>
      </c>
      <c r="AO157" s="36">
        <v>0.96666666666666667</v>
      </c>
      <c r="AP157" s="33" t="str">
        <f t="shared" si="1"/>
        <v>&gt;=80%</v>
      </c>
      <c r="AQ157" s="55" t="str">
        <f t="shared" si="2"/>
        <v>&gt;=75%</v>
      </c>
      <c r="AR157" s="56" t="str">
        <f t="shared" si="3"/>
        <v>&gt;=50%</v>
      </c>
      <c r="AT157" s="121">
        <v>0.8</v>
      </c>
    </row>
    <row r="158" spans="1:46" ht="15.75" customHeight="1" x14ac:dyDescent="0.25">
      <c r="A158" s="6">
        <v>14010020</v>
      </c>
      <c r="B158" s="7" t="s">
        <v>26</v>
      </c>
      <c r="C158" s="7" t="s">
        <v>280</v>
      </c>
      <c r="D158" s="7" t="s">
        <v>279</v>
      </c>
      <c r="E158" s="7" t="s">
        <v>266</v>
      </c>
      <c r="F158" s="7">
        <v>2</v>
      </c>
      <c r="G158" s="7">
        <v>80</v>
      </c>
      <c r="H158" s="7">
        <v>-75.140111110000007</v>
      </c>
      <c r="I158" s="29">
        <v>10.721888890000001</v>
      </c>
      <c r="J158" s="6" t="s">
        <v>1908</v>
      </c>
      <c r="K158" s="30">
        <v>23026</v>
      </c>
      <c r="L158" s="30"/>
      <c r="M158" s="7" t="s">
        <v>1911</v>
      </c>
      <c r="N158" s="29" t="s">
        <v>1910</v>
      </c>
      <c r="O158" s="31">
        <v>3.103448275862069</v>
      </c>
      <c r="P158" s="31">
        <v>0.89655172413793105</v>
      </c>
      <c r="Q158" s="31">
        <v>10.068965517241379</v>
      </c>
      <c r="R158" s="31">
        <v>60.137931034482762</v>
      </c>
      <c r="S158" s="31">
        <v>141.14814814814815</v>
      </c>
      <c r="T158" s="31">
        <v>116.93103448275862</v>
      </c>
      <c r="U158" s="31">
        <v>116.34482758620689</v>
      </c>
      <c r="V158" s="31">
        <v>142.41333333333333</v>
      </c>
      <c r="W158" s="31">
        <v>178.27586206896552</v>
      </c>
      <c r="X158" s="31">
        <v>235.40740740740742</v>
      </c>
      <c r="Y158" s="31">
        <v>165.35714285714286</v>
      </c>
      <c r="Z158" s="31">
        <v>42.629629629629626</v>
      </c>
      <c r="AA158" s="4">
        <f t="shared" si="0"/>
        <v>1212.7142820653164</v>
      </c>
      <c r="AB158" s="32">
        <v>342</v>
      </c>
      <c r="AC158" s="17">
        <v>0.95</v>
      </c>
      <c r="AD158" s="36">
        <v>0.96666666666666667</v>
      </c>
      <c r="AE158" s="36">
        <v>0.96666666666666667</v>
      </c>
      <c r="AF158" s="36">
        <v>0.96666666666666667</v>
      </c>
      <c r="AG158" s="36">
        <v>0.96666666666666667</v>
      </c>
      <c r="AH158" s="36">
        <v>0.9</v>
      </c>
      <c r="AI158" s="36">
        <v>0.96666666666666667</v>
      </c>
      <c r="AJ158" s="36">
        <v>0.96666666666666667</v>
      </c>
      <c r="AK158" s="36">
        <v>1</v>
      </c>
      <c r="AL158" s="36">
        <v>0.96666666666666667</v>
      </c>
      <c r="AM158" s="36">
        <v>0.9</v>
      </c>
      <c r="AN158" s="36">
        <v>0.93333333333333335</v>
      </c>
      <c r="AO158" s="36">
        <v>0.9</v>
      </c>
      <c r="AP158" s="33" t="str">
        <f t="shared" si="1"/>
        <v>&gt;=80%</v>
      </c>
      <c r="AQ158" s="55" t="str">
        <f t="shared" si="2"/>
        <v>&gt;=75%</v>
      </c>
      <c r="AR158" s="56" t="str">
        <f t="shared" si="3"/>
        <v>&gt;=50%</v>
      </c>
      <c r="AT158" s="121">
        <v>0.8</v>
      </c>
    </row>
    <row r="159" spans="1:46" ht="15.75" customHeight="1" x14ac:dyDescent="0.25">
      <c r="A159" s="6">
        <v>14010030</v>
      </c>
      <c r="B159" s="7" t="s">
        <v>26</v>
      </c>
      <c r="C159" s="7" t="s">
        <v>323</v>
      </c>
      <c r="D159" s="7" t="s">
        <v>322</v>
      </c>
      <c r="E159" s="7" t="s">
        <v>313</v>
      </c>
      <c r="F159" s="7">
        <v>2</v>
      </c>
      <c r="G159" s="7">
        <v>35</v>
      </c>
      <c r="H159" s="7">
        <v>-75.401388890000007</v>
      </c>
      <c r="I159" s="29">
        <v>10.524166670000001</v>
      </c>
      <c r="J159" s="6" t="s">
        <v>1908</v>
      </c>
      <c r="K159" s="30">
        <v>27164</v>
      </c>
      <c r="L159" s="30"/>
      <c r="M159" s="7" t="s">
        <v>1911</v>
      </c>
      <c r="N159" s="29" t="s">
        <v>1910</v>
      </c>
      <c r="O159" s="31">
        <v>6.2481481481481476</v>
      </c>
      <c r="P159" s="31">
        <v>3.6259259259259262</v>
      </c>
      <c r="Q159" s="31">
        <v>8.2259259259259263</v>
      </c>
      <c r="R159" s="31">
        <v>52.266666666666659</v>
      </c>
      <c r="S159" s="31">
        <v>126.21153846153847</v>
      </c>
      <c r="T159" s="31">
        <v>125.71724137931035</v>
      </c>
      <c r="U159" s="31">
        <v>123.76551724137934</v>
      </c>
      <c r="V159" s="31">
        <v>145.22499999999999</v>
      </c>
      <c r="W159" s="31">
        <v>168.04642857142861</v>
      </c>
      <c r="X159" s="31">
        <v>254.12142857142862</v>
      </c>
      <c r="Y159" s="31">
        <v>179.12068965517241</v>
      </c>
      <c r="Z159" s="31">
        <v>41.842857142857149</v>
      </c>
      <c r="AA159" s="4">
        <f t="shared" si="0"/>
        <v>1234.4173676897815</v>
      </c>
      <c r="AB159" s="32">
        <v>333</v>
      </c>
      <c r="AC159" s="17">
        <v>0.92500000000000004</v>
      </c>
      <c r="AD159" s="36">
        <v>0.9</v>
      </c>
      <c r="AE159" s="36">
        <v>0.9</v>
      </c>
      <c r="AF159" s="36">
        <v>0.9</v>
      </c>
      <c r="AG159" s="36">
        <v>0.9</v>
      </c>
      <c r="AH159" s="36">
        <v>0.8666666666666667</v>
      </c>
      <c r="AI159" s="36">
        <v>0.96666666666666667</v>
      </c>
      <c r="AJ159" s="36">
        <v>0.96666666666666667</v>
      </c>
      <c r="AK159" s="36">
        <v>0.93333333333333335</v>
      </c>
      <c r="AL159" s="36">
        <v>0.93333333333333335</v>
      </c>
      <c r="AM159" s="36">
        <v>0.93333333333333335</v>
      </c>
      <c r="AN159" s="36">
        <v>0.96666666666666667</v>
      </c>
      <c r="AO159" s="36">
        <v>0.93333333333333335</v>
      </c>
      <c r="AP159" s="33" t="str">
        <f t="shared" si="1"/>
        <v>&gt;=80%</v>
      </c>
      <c r="AQ159" s="55" t="str">
        <f t="shared" si="2"/>
        <v>&gt;=75%</v>
      </c>
      <c r="AR159" s="56" t="str">
        <f t="shared" si="3"/>
        <v>&gt;=50%</v>
      </c>
      <c r="AT159" s="121">
        <v>0.8</v>
      </c>
    </row>
    <row r="160" spans="1:46" ht="15.75" customHeight="1" x14ac:dyDescent="0.25">
      <c r="A160" s="6">
        <v>14010050</v>
      </c>
      <c r="B160" s="7" t="s">
        <v>26</v>
      </c>
      <c r="C160" s="7" t="s">
        <v>383</v>
      </c>
      <c r="D160" s="7" t="s">
        <v>384</v>
      </c>
      <c r="E160" s="7" t="s">
        <v>313</v>
      </c>
      <c r="F160" s="7">
        <v>2</v>
      </c>
      <c r="G160" s="7">
        <v>75</v>
      </c>
      <c r="H160" s="7">
        <v>-75.34</v>
      </c>
      <c r="I160" s="29">
        <v>10.41</v>
      </c>
      <c r="J160" s="6" t="s">
        <v>1908</v>
      </c>
      <c r="K160" s="30">
        <v>27164</v>
      </c>
      <c r="L160" s="30"/>
      <c r="M160" s="7" t="s">
        <v>1911</v>
      </c>
      <c r="N160" s="29" t="s">
        <v>1910</v>
      </c>
      <c r="O160" s="31">
        <v>10.983333333333333</v>
      </c>
      <c r="P160" s="31">
        <v>10.246666666666666</v>
      </c>
      <c r="Q160" s="31">
        <v>25.155172413793107</v>
      </c>
      <c r="R160" s="31">
        <v>93.548148148148172</v>
      </c>
      <c r="S160" s="31">
        <v>129.30689655172415</v>
      </c>
      <c r="T160" s="31">
        <v>111.02333333333335</v>
      </c>
      <c r="U160" s="31">
        <v>123.60999999999999</v>
      </c>
      <c r="V160" s="31">
        <v>146.6137931034483</v>
      </c>
      <c r="W160" s="31">
        <v>162.12142857142859</v>
      </c>
      <c r="X160" s="31">
        <v>201.31785714285712</v>
      </c>
      <c r="Y160" s="31">
        <v>177.92142857142858</v>
      </c>
      <c r="Z160" s="31">
        <v>44.531034482758621</v>
      </c>
      <c r="AA160" s="4">
        <f t="shared" si="0"/>
        <v>1236.3790923189199</v>
      </c>
      <c r="AB160" s="32">
        <v>347</v>
      </c>
      <c r="AC160" s="17">
        <v>0.96388888888888891</v>
      </c>
      <c r="AD160" s="36">
        <v>1</v>
      </c>
      <c r="AE160" s="36">
        <v>1</v>
      </c>
      <c r="AF160" s="36">
        <v>0.96666666666666667</v>
      </c>
      <c r="AG160" s="36">
        <v>0.9</v>
      </c>
      <c r="AH160" s="36">
        <v>0.96666666666666667</v>
      </c>
      <c r="AI160" s="36">
        <v>1</v>
      </c>
      <c r="AJ160" s="36">
        <v>1</v>
      </c>
      <c r="AK160" s="36">
        <v>0.96666666666666667</v>
      </c>
      <c r="AL160" s="36">
        <v>0.93333333333333335</v>
      </c>
      <c r="AM160" s="36">
        <v>0.93333333333333335</v>
      </c>
      <c r="AN160" s="36">
        <v>0.93333333333333335</v>
      </c>
      <c r="AO160" s="36">
        <v>0.96666666666666667</v>
      </c>
      <c r="AP160" s="33" t="str">
        <f t="shared" si="1"/>
        <v>&gt;=80%</v>
      </c>
      <c r="AQ160" s="55" t="str">
        <f t="shared" si="2"/>
        <v>&gt;=75%</v>
      </c>
      <c r="AR160" s="56" t="str">
        <f t="shared" si="3"/>
        <v>&gt;=50%</v>
      </c>
      <c r="AT160" s="121">
        <v>0.8</v>
      </c>
    </row>
    <row r="161" spans="1:46" ht="15.75" customHeight="1" x14ac:dyDescent="0.25">
      <c r="A161" s="6">
        <v>14010090</v>
      </c>
      <c r="B161" s="7" t="s">
        <v>26</v>
      </c>
      <c r="C161" s="7" t="s">
        <v>278</v>
      </c>
      <c r="D161" s="7" t="s">
        <v>279</v>
      </c>
      <c r="E161" s="7" t="s">
        <v>266</v>
      </c>
      <c r="F161" s="7">
        <v>2</v>
      </c>
      <c r="G161" s="7">
        <v>40</v>
      </c>
      <c r="H161" s="7">
        <v>-75.162277779999997</v>
      </c>
      <c r="I161" s="29">
        <v>10.71022222</v>
      </c>
      <c r="J161" s="6" t="s">
        <v>1908</v>
      </c>
      <c r="K161" s="30">
        <v>32339</v>
      </c>
      <c r="L161" s="30"/>
      <c r="M161" s="7" t="s">
        <v>1911</v>
      </c>
      <c r="N161" s="29" t="s">
        <v>1910</v>
      </c>
      <c r="O161" s="31">
        <v>3.1851851851851851</v>
      </c>
      <c r="P161" s="31">
        <v>4.0620689655172413</v>
      </c>
      <c r="Q161" s="31">
        <v>7.4</v>
      </c>
      <c r="R161" s="31">
        <v>59.646428571428565</v>
      </c>
      <c r="S161" s="31">
        <v>145.25862068965517</v>
      </c>
      <c r="T161" s="31">
        <v>140.15333333333334</v>
      </c>
      <c r="U161" s="31">
        <v>104.16785714285713</v>
      </c>
      <c r="V161" s="31">
        <v>141.68928571428572</v>
      </c>
      <c r="W161" s="31">
        <v>144.9</v>
      </c>
      <c r="X161" s="31">
        <v>218.53214285714284</v>
      </c>
      <c r="Y161" s="31">
        <v>159.34814814814814</v>
      </c>
      <c r="Z161" s="31">
        <v>37.246153846153845</v>
      </c>
      <c r="AA161" s="4">
        <f t="shared" si="0"/>
        <v>1165.5892244537072</v>
      </c>
      <c r="AB161" s="32">
        <v>337</v>
      </c>
      <c r="AC161" s="17">
        <v>0.93611111111111112</v>
      </c>
      <c r="AD161" s="36">
        <v>0.9</v>
      </c>
      <c r="AE161" s="36">
        <v>0.96666666666666667</v>
      </c>
      <c r="AF161" s="36">
        <v>0.9</v>
      </c>
      <c r="AG161" s="36">
        <v>0.93333333333333335</v>
      </c>
      <c r="AH161" s="36">
        <v>0.96666666666666667</v>
      </c>
      <c r="AI161" s="36">
        <v>1</v>
      </c>
      <c r="AJ161" s="36">
        <v>0.93333333333333335</v>
      </c>
      <c r="AK161" s="36">
        <v>0.93333333333333335</v>
      </c>
      <c r="AL161" s="36">
        <v>1</v>
      </c>
      <c r="AM161" s="36">
        <v>0.93333333333333335</v>
      </c>
      <c r="AN161" s="36">
        <v>0.9</v>
      </c>
      <c r="AO161" s="36">
        <v>0.8666666666666667</v>
      </c>
      <c r="AP161" s="33" t="str">
        <f t="shared" si="1"/>
        <v>&gt;=80%</v>
      </c>
      <c r="AQ161" s="55" t="str">
        <f t="shared" si="2"/>
        <v>&gt;=75%</v>
      </c>
      <c r="AR161" s="56" t="str">
        <f t="shared" si="3"/>
        <v>&gt;=50%</v>
      </c>
      <c r="AT161" s="121">
        <v>0.8</v>
      </c>
    </row>
    <row r="162" spans="1:46" ht="15.75" customHeight="1" x14ac:dyDescent="0.25">
      <c r="A162" s="6">
        <v>14010100</v>
      </c>
      <c r="B162" s="7" t="s">
        <v>26</v>
      </c>
      <c r="C162" s="7" t="s">
        <v>299</v>
      </c>
      <c r="D162" s="7" t="s">
        <v>300</v>
      </c>
      <c r="E162" s="7" t="s">
        <v>266</v>
      </c>
      <c r="F162" s="7">
        <v>2</v>
      </c>
      <c r="G162" s="7">
        <v>200</v>
      </c>
      <c r="H162" s="7">
        <v>-74.995000000000005</v>
      </c>
      <c r="I162" s="29">
        <v>10.955111110000001</v>
      </c>
      <c r="J162" s="6" t="s">
        <v>1908</v>
      </c>
      <c r="K162" s="30">
        <v>33953</v>
      </c>
      <c r="L162" s="30"/>
      <c r="M162" s="7" t="s">
        <v>1911</v>
      </c>
      <c r="N162" s="29" t="s">
        <v>1910</v>
      </c>
      <c r="O162" s="31">
        <v>0.14814814814814814</v>
      </c>
      <c r="P162" s="31">
        <v>0.92</v>
      </c>
      <c r="Q162" s="31">
        <v>3.3076923076923075</v>
      </c>
      <c r="R162" s="31">
        <v>23.855555555555558</v>
      </c>
      <c r="S162" s="31">
        <v>120.56666666666668</v>
      </c>
      <c r="T162" s="31">
        <v>91.074074074074076</v>
      </c>
      <c r="U162" s="31">
        <v>79.98888888888888</v>
      </c>
      <c r="V162" s="31">
        <v>139.54814814814816</v>
      </c>
      <c r="W162" s="31">
        <v>194.25</v>
      </c>
      <c r="X162" s="31">
        <v>204.5</v>
      </c>
      <c r="Y162" s="31">
        <v>147.35416666666666</v>
      </c>
      <c r="Z162" s="31">
        <v>37.520000000000003</v>
      </c>
      <c r="AA162" s="4">
        <f t="shared" si="0"/>
        <v>1043.0333404558405</v>
      </c>
      <c r="AB162" s="32">
        <v>317</v>
      </c>
      <c r="AC162" s="17">
        <v>0.88055555555555554</v>
      </c>
      <c r="AD162" s="36">
        <v>0.9</v>
      </c>
      <c r="AE162" s="36">
        <v>0.83333333333333337</v>
      </c>
      <c r="AF162" s="36">
        <v>0.8666666666666667</v>
      </c>
      <c r="AG162" s="36">
        <v>0.9</v>
      </c>
      <c r="AH162" s="36">
        <v>0.9</v>
      </c>
      <c r="AI162" s="36">
        <v>0.9</v>
      </c>
      <c r="AJ162" s="36">
        <v>0.9</v>
      </c>
      <c r="AK162" s="36">
        <v>0.9</v>
      </c>
      <c r="AL162" s="36">
        <v>0.93333333333333335</v>
      </c>
      <c r="AM162" s="36">
        <v>0.9</v>
      </c>
      <c r="AN162" s="36">
        <v>0.8</v>
      </c>
      <c r="AO162" s="36">
        <v>0.83333333333333337</v>
      </c>
      <c r="AP162" s="33" t="str">
        <f t="shared" si="1"/>
        <v>&gt;=80%</v>
      </c>
      <c r="AQ162" s="55" t="str">
        <f t="shared" si="2"/>
        <v>&gt;=75%</v>
      </c>
      <c r="AR162" s="56" t="str">
        <f t="shared" si="3"/>
        <v>&gt;=50%</v>
      </c>
      <c r="AT162" s="121">
        <v>0.8</v>
      </c>
    </row>
    <row r="163" spans="1:46" ht="15.75" customHeight="1" x14ac:dyDescent="0.25">
      <c r="A163" s="6">
        <v>14015010</v>
      </c>
      <c r="B163" s="7" t="s">
        <v>43</v>
      </c>
      <c r="C163" s="7" t="s">
        <v>1985</v>
      </c>
      <c r="D163" s="7" t="s">
        <v>1986</v>
      </c>
      <c r="E163" s="7" t="s">
        <v>313</v>
      </c>
      <c r="F163" s="7">
        <v>2</v>
      </c>
      <c r="G163" s="7">
        <v>20</v>
      </c>
      <c r="H163" s="7">
        <v>-75.26055556</v>
      </c>
      <c r="I163" s="29">
        <v>10.794166670000001</v>
      </c>
      <c r="J163" s="6" t="s">
        <v>1908</v>
      </c>
      <c r="K163" s="30">
        <v>16785.791666666668</v>
      </c>
      <c r="L163" s="30"/>
      <c r="M163" s="35" t="s">
        <v>1909</v>
      </c>
      <c r="N163" s="29" t="s">
        <v>1910</v>
      </c>
      <c r="O163" s="31">
        <v>0.23333333333333334</v>
      </c>
      <c r="P163" s="31">
        <v>7.8571428571428584E-2</v>
      </c>
      <c r="Q163" s="31">
        <v>7.3428571428571434</v>
      </c>
      <c r="R163" s="31">
        <v>18.946153846153845</v>
      </c>
      <c r="S163" s="31">
        <v>73.575000000000017</v>
      </c>
      <c r="T163" s="31">
        <v>82.000000000000014</v>
      </c>
      <c r="U163" s="31">
        <v>100.97857142857143</v>
      </c>
      <c r="V163" s="31">
        <v>126.94666666666666</v>
      </c>
      <c r="W163" s="31">
        <v>136.39411764705883</v>
      </c>
      <c r="X163" s="31">
        <v>198.67499999999995</v>
      </c>
      <c r="Y163" s="31">
        <v>140.17333333333332</v>
      </c>
      <c r="Z163" s="31">
        <v>31.753846153846155</v>
      </c>
      <c r="AA163" s="4">
        <f t="shared" si="0"/>
        <v>917.09745098039207</v>
      </c>
      <c r="AB163" s="32">
        <v>178</v>
      </c>
      <c r="AC163" s="17">
        <v>0.49444444444444446</v>
      </c>
      <c r="AD163" s="36">
        <v>0.5</v>
      </c>
      <c r="AE163" s="36">
        <v>0.46666666666666667</v>
      </c>
      <c r="AF163" s="36">
        <v>0.46666666666666667</v>
      </c>
      <c r="AG163" s="36">
        <v>0.43333333333333335</v>
      </c>
      <c r="AH163" s="36">
        <v>0.53333333333333333</v>
      </c>
      <c r="AI163" s="36">
        <v>0.53333333333333333</v>
      </c>
      <c r="AJ163" s="36">
        <v>0.46666666666666667</v>
      </c>
      <c r="AK163" s="36">
        <v>0.5</v>
      </c>
      <c r="AL163" s="36">
        <v>0.56666666666666665</v>
      </c>
      <c r="AM163" s="36">
        <v>0.53333333333333333</v>
      </c>
      <c r="AN163" s="36">
        <v>0.5</v>
      </c>
      <c r="AO163" s="36">
        <v>0.43333333333333335</v>
      </c>
      <c r="AP163" s="33" t="str">
        <f t="shared" si="1"/>
        <v>-</v>
      </c>
      <c r="AQ163" s="55" t="str">
        <f t="shared" si="2"/>
        <v>-</v>
      </c>
      <c r="AR163" s="56" t="str">
        <f t="shared" si="3"/>
        <v>-</v>
      </c>
      <c r="AS163" s="34" t="s">
        <v>1889</v>
      </c>
      <c r="AT163" s="122" t="s">
        <v>5208</v>
      </c>
    </row>
    <row r="164" spans="1:46" ht="15.75" customHeight="1" x14ac:dyDescent="0.25">
      <c r="A164" s="6">
        <v>14015030</v>
      </c>
      <c r="B164" s="7" t="s">
        <v>43</v>
      </c>
      <c r="C164" s="7" t="s">
        <v>1987</v>
      </c>
      <c r="D164" s="7" t="s">
        <v>322</v>
      </c>
      <c r="E164" s="7" t="s">
        <v>313</v>
      </c>
      <c r="F164" s="7">
        <v>2</v>
      </c>
      <c r="G164" s="7">
        <v>1</v>
      </c>
      <c r="H164" s="7">
        <v>-75.516111109999997</v>
      </c>
      <c r="I164" s="29">
        <v>10.44722222</v>
      </c>
      <c r="J164" s="6" t="s">
        <v>1908</v>
      </c>
      <c r="K164" s="30">
        <v>17241</v>
      </c>
      <c r="L164" s="30"/>
      <c r="M164" s="7" t="s">
        <v>1911</v>
      </c>
      <c r="N164" s="29" t="s">
        <v>1910</v>
      </c>
      <c r="O164" s="31">
        <v>1.0450000000000002</v>
      </c>
      <c r="P164" s="31">
        <v>0.51666666666666672</v>
      </c>
      <c r="Q164" s="31">
        <v>2.5149999999999997</v>
      </c>
      <c r="R164" s="31">
        <v>17.927777777777777</v>
      </c>
      <c r="S164" s="31">
        <v>112.11875000000001</v>
      </c>
      <c r="T164" s="31">
        <v>114</v>
      </c>
      <c r="U164" s="31">
        <v>126.17</v>
      </c>
      <c r="V164" s="31">
        <v>121.20952380952382</v>
      </c>
      <c r="W164" s="31">
        <v>124.31904761904764</v>
      </c>
      <c r="X164" s="31">
        <v>199.24444444444447</v>
      </c>
      <c r="Y164" s="31">
        <v>164.20500000000001</v>
      </c>
      <c r="Z164" s="31">
        <v>44.375</v>
      </c>
      <c r="AA164" s="4">
        <f t="shared" si="0"/>
        <v>1027.6462103174604</v>
      </c>
      <c r="AB164" s="32">
        <v>232</v>
      </c>
      <c r="AC164" s="17">
        <v>0.64444444444444449</v>
      </c>
      <c r="AD164" s="36">
        <v>0.66666666666666663</v>
      </c>
      <c r="AE164" s="36">
        <v>0.6</v>
      </c>
      <c r="AF164" s="36">
        <v>0.66666666666666663</v>
      </c>
      <c r="AG164" s="36">
        <v>0.6</v>
      </c>
      <c r="AH164" s="36">
        <v>0.53333333333333333</v>
      </c>
      <c r="AI164" s="36">
        <v>0.66666666666666663</v>
      </c>
      <c r="AJ164" s="36">
        <v>0.66666666666666663</v>
      </c>
      <c r="AK164" s="36">
        <v>0.7</v>
      </c>
      <c r="AL164" s="36">
        <v>0.7</v>
      </c>
      <c r="AM164" s="36">
        <v>0.6</v>
      </c>
      <c r="AN164" s="36">
        <v>0.66666666666666663</v>
      </c>
      <c r="AO164" s="36">
        <v>0.66666666666666663</v>
      </c>
      <c r="AP164" s="33" t="str">
        <f t="shared" si="1"/>
        <v>-</v>
      </c>
      <c r="AQ164" s="55" t="str">
        <f t="shared" si="2"/>
        <v>-</v>
      </c>
      <c r="AR164" s="56" t="str">
        <f t="shared" si="3"/>
        <v>&gt;=50%</v>
      </c>
      <c r="AT164" s="122" t="s">
        <v>5208</v>
      </c>
    </row>
    <row r="165" spans="1:46" ht="15.75" customHeight="1" x14ac:dyDescent="0.25">
      <c r="A165" s="6">
        <v>14015060</v>
      </c>
      <c r="B165" s="7" t="s">
        <v>43</v>
      </c>
      <c r="C165" s="7" t="s">
        <v>1988</v>
      </c>
      <c r="D165" s="7" t="s">
        <v>322</v>
      </c>
      <c r="E165" s="7" t="s">
        <v>313</v>
      </c>
      <c r="F165" s="7">
        <v>2</v>
      </c>
      <c r="G165" s="7">
        <v>3</v>
      </c>
      <c r="H165" s="7">
        <v>-75.75</v>
      </c>
      <c r="I165" s="29">
        <v>10.18333333</v>
      </c>
      <c r="J165" s="6" t="s">
        <v>1890</v>
      </c>
      <c r="K165" s="30">
        <v>30665</v>
      </c>
      <c r="L165" s="30">
        <v>35292</v>
      </c>
      <c r="M165" s="7" t="s">
        <v>1911</v>
      </c>
      <c r="N165" s="29" t="s">
        <v>1910</v>
      </c>
      <c r="O165" s="31">
        <v>0</v>
      </c>
      <c r="P165" s="31">
        <v>0.18</v>
      </c>
      <c r="Q165" s="31">
        <v>0.36</v>
      </c>
      <c r="R165" s="31">
        <v>34.94</v>
      </c>
      <c r="S165" s="31">
        <v>68.649999999999991</v>
      </c>
      <c r="T165" s="31">
        <v>72.52000000000001</v>
      </c>
      <c r="U165" s="31">
        <v>86.42</v>
      </c>
      <c r="V165" s="31">
        <v>100.03999999999999</v>
      </c>
      <c r="W165" s="31">
        <v>134.30000000000001</v>
      </c>
      <c r="X165" s="31">
        <v>118.52000000000001</v>
      </c>
      <c r="Y165" s="31">
        <v>94.72</v>
      </c>
      <c r="Z165" s="31">
        <v>0</v>
      </c>
      <c r="AA165" s="4">
        <f t="shared" si="0"/>
        <v>710.65000000000009</v>
      </c>
      <c r="AB165" s="32">
        <v>56</v>
      </c>
      <c r="AC165" s="17">
        <v>0.15555555555555556</v>
      </c>
      <c r="AD165" s="36">
        <v>0.13333333333333333</v>
      </c>
      <c r="AE165" s="36">
        <v>0.16666666666666666</v>
      </c>
      <c r="AF165" s="36">
        <v>0.16666666666666666</v>
      </c>
      <c r="AG165" s="36">
        <v>0.16666666666666666</v>
      </c>
      <c r="AH165" s="36">
        <v>0.13333333333333333</v>
      </c>
      <c r="AI165" s="36">
        <v>0.16666666666666666</v>
      </c>
      <c r="AJ165" s="36">
        <v>0.16666666666666666</v>
      </c>
      <c r="AK165" s="36">
        <v>0.16666666666666666</v>
      </c>
      <c r="AL165" s="36">
        <v>0.16666666666666666</v>
      </c>
      <c r="AM165" s="36">
        <v>0.16666666666666666</v>
      </c>
      <c r="AN165" s="36">
        <v>0.16666666666666666</v>
      </c>
      <c r="AO165" s="36">
        <v>0.1</v>
      </c>
      <c r="AP165" s="33" t="str">
        <f t="shared" si="1"/>
        <v>-</v>
      </c>
      <c r="AQ165" s="55" t="str">
        <f t="shared" si="2"/>
        <v>-</v>
      </c>
      <c r="AR165" s="56" t="str">
        <f t="shared" si="3"/>
        <v>-</v>
      </c>
      <c r="AS165" s="34" t="s">
        <v>1890</v>
      </c>
      <c r="AT165" s="122" t="s">
        <v>5208</v>
      </c>
    </row>
    <row r="166" spans="1:46" ht="15.75" customHeight="1" x14ac:dyDescent="0.25">
      <c r="A166" s="6">
        <v>14015080</v>
      </c>
      <c r="B166" s="7" t="s">
        <v>31</v>
      </c>
      <c r="C166" s="7" t="s">
        <v>321</v>
      </c>
      <c r="D166" s="7" t="s">
        <v>322</v>
      </c>
      <c r="E166" s="7" t="s">
        <v>313</v>
      </c>
      <c r="F166" s="7">
        <v>2</v>
      </c>
      <c r="G166" s="7">
        <v>2</v>
      </c>
      <c r="H166" s="7">
        <v>-75.516027780000002</v>
      </c>
      <c r="I166" s="29">
        <v>10.44725</v>
      </c>
      <c r="J166" s="6" t="s">
        <v>1908</v>
      </c>
      <c r="K166" s="30">
        <v>38478</v>
      </c>
      <c r="L166" s="30"/>
      <c r="M166" s="35" t="s">
        <v>1909</v>
      </c>
      <c r="N166" s="29" t="s">
        <v>1910</v>
      </c>
      <c r="O166" s="31">
        <v>0.51724137931034475</v>
      </c>
      <c r="P166" s="31">
        <v>0.34814814814814815</v>
      </c>
      <c r="Q166" s="31">
        <v>3.2038461538461531</v>
      </c>
      <c r="R166" s="31">
        <v>18.646428571428572</v>
      </c>
      <c r="S166" s="31">
        <v>117.43846153846152</v>
      </c>
      <c r="T166" s="31">
        <v>92.517241379310335</v>
      </c>
      <c r="U166" s="31">
        <v>121.09629629629627</v>
      </c>
      <c r="V166" s="31">
        <v>127.4793103448276</v>
      </c>
      <c r="W166" s="31">
        <v>133.05172413793102</v>
      </c>
      <c r="X166" s="31">
        <v>236.51615384615377</v>
      </c>
      <c r="Y166" s="31">
        <v>178.25</v>
      </c>
      <c r="Z166" s="31">
        <v>44.723076923076924</v>
      </c>
      <c r="AA166" s="4">
        <f t="shared" si="0"/>
        <v>1073.7879287187907</v>
      </c>
      <c r="AB166" s="32">
        <v>330</v>
      </c>
      <c r="AC166" s="17">
        <v>0.91666666666666663</v>
      </c>
      <c r="AD166" s="36">
        <v>0.96666666666666667</v>
      </c>
      <c r="AE166" s="36">
        <v>0.9</v>
      </c>
      <c r="AF166" s="36">
        <v>0.8666666666666667</v>
      </c>
      <c r="AG166" s="36">
        <v>0.93333333333333335</v>
      </c>
      <c r="AH166" s="36">
        <v>0.8666666666666667</v>
      </c>
      <c r="AI166" s="36">
        <v>0.96666666666666667</v>
      </c>
      <c r="AJ166" s="36">
        <v>0.9</v>
      </c>
      <c r="AK166" s="36">
        <v>0.96666666666666667</v>
      </c>
      <c r="AL166" s="36">
        <v>0.96666666666666667</v>
      </c>
      <c r="AM166" s="36">
        <v>0.8666666666666667</v>
      </c>
      <c r="AN166" s="36">
        <v>0.93333333333333335</v>
      </c>
      <c r="AO166" s="36">
        <v>0.8666666666666667</v>
      </c>
      <c r="AP166" s="33" t="str">
        <f t="shared" si="1"/>
        <v>&gt;=80%</v>
      </c>
      <c r="AQ166" s="55" t="str">
        <f t="shared" si="2"/>
        <v>&gt;=75%</v>
      </c>
      <c r="AR166" s="56" t="str">
        <f t="shared" si="3"/>
        <v>&gt;=50%</v>
      </c>
      <c r="AS166" s="34" t="s">
        <v>1889</v>
      </c>
      <c r="AT166" s="121">
        <v>0.8</v>
      </c>
    </row>
    <row r="167" spans="1:46" ht="15.75" customHeight="1" x14ac:dyDescent="0.25">
      <c r="A167" s="6">
        <v>15010010</v>
      </c>
      <c r="B167" s="7" t="s">
        <v>26</v>
      </c>
      <c r="C167" s="7" t="s">
        <v>1226</v>
      </c>
      <c r="D167" s="7" t="s">
        <v>1223</v>
      </c>
      <c r="E167" s="7" t="s">
        <v>1173</v>
      </c>
      <c r="F167" s="7">
        <v>5</v>
      </c>
      <c r="G167" s="7">
        <v>640</v>
      </c>
      <c r="H167" s="7">
        <v>-74.12</v>
      </c>
      <c r="I167" s="29">
        <v>11.140833330000001</v>
      </c>
      <c r="J167" s="6" t="s">
        <v>1908</v>
      </c>
      <c r="K167" s="30">
        <v>22965</v>
      </c>
      <c r="L167" s="30"/>
      <c r="M167" s="7" t="s">
        <v>1911</v>
      </c>
      <c r="N167" s="29" t="s">
        <v>1910</v>
      </c>
      <c r="O167" s="31">
        <v>3.0310344827586202</v>
      </c>
      <c r="P167" s="31">
        <v>4.9965517241379303</v>
      </c>
      <c r="Q167" s="31">
        <v>19.010344827586209</v>
      </c>
      <c r="R167" s="31">
        <v>86.566666666666677</v>
      </c>
      <c r="S167" s="31">
        <v>267.47999999999996</v>
      </c>
      <c r="T167" s="31">
        <v>223.75666666666666</v>
      </c>
      <c r="U167" s="31">
        <v>227.34137931034479</v>
      </c>
      <c r="V167" s="31">
        <v>291.42333333333335</v>
      </c>
      <c r="W167" s="31">
        <v>353.27931034482754</v>
      </c>
      <c r="X167" s="31">
        <v>365.07241379310352</v>
      </c>
      <c r="Y167" s="31">
        <v>233.09642857142856</v>
      </c>
      <c r="Z167" s="31">
        <v>56.865517241379315</v>
      </c>
      <c r="AA167" s="4">
        <f t="shared" si="0"/>
        <v>2131.9196469622329</v>
      </c>
      <c r="AB167" s="32">
        <v>351</v>
      </c>
      <c r="AC167" s="17">
        <v>0.97499999999999998</v>
      </c>
      <c r="AD167" s="36">
        <v>0.96666666666666667</v>
      </c>
      <c r="AE167" s="36">
        <v>0.96666666666666667</v>
      </c>
      <c r="AF167" s="36">
        <v>0.96666666666666667</v>
      </c>
      <c r="AG167" s="36">
        <v>1</v>
      </c>
      <c r="AH167" s="36">
        <v>1</v>
      </c>
      <c r="AI167" s="36">
        <v>1</v>
      </c>
      <c r="AJ167" s="36">
        <v>0.96666666666666667</v>
      </c>
      <c r="AK167" s="36">
        <v>1</v>
      </c>
      <c r="AL167" s="36">
        <v>0.96666666666666667</v>
      </c>
      <c r="AM167" s="36">
        <v>0.96666666666666667</v>
      </c>
      <c r="AN167" s="36">
        <v>0.93333333333333335</v>
      </c>
      <c r="AO167" s="36">
        <v>0.96666666666666667</v>
      </c>
      <c r="AP167" s="33" t="str">
        <f t="shared" si="1"/>
        <v>&gt;=80%</v>
      </c>
      <c r="AQ167" s="55" t="str">
        <f t="shared" si="2"/>
        <v>&gt;=75%</v>
      </c>
      <c r="AR167" s="56" t="str">
        <f t="shared" si="3"/>
        <v>&gt;=50%</v>
      </c>
      <c r="AT167" s="121">
        <v>0.8</v>
      </c>
    </row>
    <row r="168" spans="1:46" ht="15.75" customHeight="1" x14ac:dyDescent="0.25">
      <c r="A168" s="6">
        <v>15010020</v>
      </c>
      <c r="B168" s="7" t="s">
        <v>26</v>
      </c>
      <c r="C168" s="7" t="s">
        <v>1224</v>
      </c>
      <c r="D168" s="7" t="s">
        <v>1223</v>
      </c>
      <c r="E168" s="7" t="s">
        <v>1173</v>
      </c>
      <c r="F168" s="7">
        <v>5</v>
      </c>
      <c r="G168" s="7">
        <v>30</v>
      </c>
      <c r="H168" s="7">
        <v>-73.764750000000006</v>
      </c>
      <c r="I168" s="29">
        <v>11.250130560000001</v>
      </c>
      <c r="J168" s="6" t="s">
        <v>1908</v>
      </c>
      <c r="K168" s="30">
        <v>26952</v>
      </c>
      <c r="L168" s="30"/>
      <c r="M168" s="7" t="s">
        <v>1911</v>
      </c>
      <c r="N168" s="29" t="s">
        <v>1910</v>
      </c>
      <c r="O168" s="31">
        <v>40.079310344827583</v>
      </c>
      <c r="P168" s="31">
        <v>33.826666666666668</v>
      </c>
      <c r="Q168" s="31">
        <v>62.06666666666667</v>
      </c>
      <c r="R168" s="31">
        <v>90.1</v>
      </c>
      <c r="S168" s="31">
        <v>151.84642857142856</v>
      </c>
      <c r="T168" s="31">
        <v>115.43666666666667</v>
      </c>
      <c r="U168" s="31">
        <v>93.3</v>
      </c>
      <c r="V168" s="31">
        <v>196.07333333333332</v>
      </c>
      <c r="W168" s="31">
        <v>230.86666666666667</v>
      </c>
      <c r="X168" s="31">
        <v>349.86666666666667</v>
      </c>
      <c r="Y168" s="31">
        <v>377.03333333333336</v>
      </c>
      <c r="Z168" s="31">
        <v>168.43333333333334</v>
      </c>
      <c r="AA168" s="4">
        <f t="shared" si="0"/>
        <v>1908.9290722495896</v>
      </c>
      <c r="AB168" s="32">
        <v>357</v>
      </c>
      <c r="AC168" s="17">
        <v>0.9916666666666667</v>
      </c>
      <c r="AD168" s="36">
        <v>0.96666666666666667</v>
      </c>
      <c r="AE168" s="36">
        <v>1</v>
      </c>
      <c r="AF168" s="36">
        <v>1</v>
      </c>
      <c r="AG168" s="36">
        <v>1</v>
      </c>
      <c r="AH168" s="36">
        <v>0.93333333333333335</v>
      </c>
      <c r="AI168" s="36">
        <v>1</v>
      </c>
      <c r="AJ168" s="36">
        <v>1</v>
      </c>
      <c r="AK168" s="36">
        <v>1</v>
      </c>
      <c r="AL168" s="36">
        <v>1</v>
      </c>
      <c r="AM168" s="36">
        <v>1</v>
      </c>
      <c r="AN168" s="36">
        <v>1</v>
      </c>
      <c r="AO168" s="36">
        <v>1</v>
      </c>
      <c r="AP168" s="33" t="str">
        <f t="shared" si="1"/>
        <v>&gt;=80%</v>
      </c>
      <c r="AQ168" s="55" t="str">
        <f t="shared" si="2"/>
        <v>&gt;=75%</v>
      </c>
      <c r="AR168" s="56" t="str">
        <f t="shared" si="3"/>
        <v>&gt;=50%</v>
      </c>
      <c r="AT168" s="121">
        <v>0.8</v>
      </c>
    </row>
    <row r="169" spans="1:46" ht="15.75" customHeight="1" x14ac:dyDescent="0.25">
      <c r="A169" s="6">
        <v>15010040</v>
      </c>
      <c r="B169" s="7" t="s">
        <v>26</v>
      </c>
      <c r="C169" s="7" t="s">
        <v>1228</v>
      </c>
      <c r="D169" s="7" t="s">
        <v>1223</v>
      </c>
      <c r="E169" s="7" t="s">
        <v>1173</v>
      </c>
      <c r="F169" s="7">
        <v>5</v>
      </c>
      <c r="G169" s="7">
        <v>20</v>
      </c>
      <c r="H169" s="7">
        <v>-74.07986111000001</v>
      </c>
      <c r="I169" s="29">
        <v>11.085361110000001</v>
      </c>
      <c r="J169" s="6" t="s">
        <v>1908</v>
      </c>
      <c r="K169" s="30">
        <v>26921.791666666668</v>
      </c>
      <c r="L169" s="30"/>
      <c r="M169" s="7" t="s">
        <v>1911</v>
      </c>
      <c r="N169" s="29" t="s">
        <v>1910</v>
      </c>
      <c r="O169" s="31">
        <v>11.03448275862069</v>
      </c>
      <c r="P169" s="31">
        <v>13.310344827586206</v>
      </c>
      <c r="Q169" s="31">
        <v>28.955172413793104</v>
      </c>
      <c r="R169" s="31">
        <v>143.09</v>
      </c>
      <c r="S169" s="31">
        <v>302.55517241379312</v>
      </c>
      <c r="T169" s="31">
        <v>303.29333333333329</v>
      </c>
      <c r="U169" s="31">
        <v>305.35333333333335</v>
      </c>
      <c r="V169" s="31">
        <v>353.89285714285717</v>
      </c>
      <c r="W169" s="31">
        <v>380.54</v>
      </c>
      <c r="X169" s="31">
        <v>369.44827586206895</v>
      </c>
      <c r="Y169" s="31">
        <v>227</v>
      </c>
      <c r="Z169" s="31">
        <v>68.233333333333334</v>
      </c>
      <c r="AA169" s="4">
        <f t="shared" si="0"/>
        <v>2506.7063054187188</v>
      </c>
      <c r="AB169" s="32">
        <v>353</v>
      </c>
      <c r="AC169" s="17">
        <v>0.98055555555555551</v>
      </c>
      <c r="AD169" s="36">
        <v>0.96666666666666667</v>
      </c>
      <c r="AE169" s="36">
        <v>0.96666666666666667</v>
      </c>
      <c r="AF169" s="36">
        <v>0.96666666666666667</v>
      </c>
      <c r="AG169" s="36">
        <v>1</v>
      </c>
      <c r="AH169" s="36">
        <v>0.96666666666666667</v>
      </c>
      <c r="AI169" s="36">
        <v>1</v>
      </c>
      <c r="AJ169" s="36">
        <v>1</v>
      </c>
      <c r="AK169" s="36">
        <v>0.93333333333333335</v>
      </c>
      <c r="AL169" s="36">
        <v>1</v>
      </c>
      <c r="AM169" s="36">
        <v>0.96666666666666667</v>
      </c>
      <c r="AN169" s="36">
        <v>1</v>
      </c>
      <c r="AO169" s="36">
        <v>1</v>
      </c>
      <c r="AP169" s="33" t="str">
        <f t="shared" si="1"/>
        <v>&gt;=80%</v>
      </c>
      <c r="AQ169" s="55" t="str">
        <f t="shared" si="2"/>
        <v>&gt;=75%</v>
      </c>
      <c r="AR169" s="56" t="str">
        <f t="shared" si="3"/>
        <v>&gt;=50%</v>
      </c>
      <c r="AT169" s="121">
        <v>0.8</v>
      </c>
    </row>
    <row r="170" spans="1:46" ht="15.75" customHeight="1" x14ac:dyDescent="0.25">
      <c r="A170" s="6">
        <v>15010130</v>
      </c>
      <c r="B170" s="7" t="s">
        <v>26</v>
      </c>
      <c r="C170" s="7" t="s">
        <v>1989</v>
      </c>
      <c r="D170" s="7" t="s">
        <v>1223</v>
      </c>
      <c r="E170" s="7" t="s">
        <v>1173</v>
      </c>
      <c r="F170" s="7">
        <v>5</v>
      </c>
      <c r="G170" s="7">
        <v>710</v>
      </c>
      <c r="H170" s="7">
        <v>-74.033333329999991</v>
      </c>
      <c r="I170" s="29">
        <v>11.05</v>
      </c>
      <c r="J170" s="6" t="s">
        <v>1890</v>
      </c>
      <c r="K170" s="30">
        <v>19405</v>
      </c>
      <c r="L170" s="30">
        <v>22235</v>
      </c>
      <c r="M170" s="7" t="s">
        <v>1911</v>
      </c>
      <c r="N170" s="29" t="s">
        <v>1892</v>
      </c>
      <c r="O170" s="31">
        <v>3.3666666666666663</v>
      </c>
      <c r="P170" s="31">
        <v>29.000000000000007</v>
      </c>
      <c r="Q170" s="31">
        <v>46.177777777777777</v>
      </c>
      <c r="R170" s="31">
        <v>119.28888888888891</v>
      </c>
      <c r="S170" s="31">
        <v>289.47777777777776</v>
      </c>
      <c r="T170" s="31">
        <v>180.10000000000002</v>
      </c>
      <c r="U170" s="31">
        <v>223.82222222222222</v>
      </c>
      <c r="V170" s="31">
        <v>255.87777777777779</v>
      </c>
      <c r="W170" s="31">
        <v>343.27777777777777</v>
      </c>
      <c r="X170" s="31">
        <v>363.90000000000003</v>
      </c>
      <c r="Y170" s="31">
        <v>278.26666666666665</v>
      </c>
      <c r="Z170" s="31">
        <v>118.18888888888887</v>
      </c>
      <c r="AA170" s="4">
        <f t="shared" si="0"/>
        <v>2250.7444444444445</v>
      </c>
      <c r="AB170" s="32">
        <v>108</v>
      </c>
      <c r="AC170" s="17">
        <v>0.3</v>
      </c>
      <c r="AD170" s="36">
        <v>0.3</v>
      </c>
      <c r="AE170" s="36">
        <v>0.3</v>
      </c>
      <c r="AF170" s="36">
        <v>0.3</v>
      </c>
      <c r="AG170" s="36">
        <v>0.3</v>
      </c>
      <c r="AH170" s="36">
        <v>0.3</v>
      </c>
      <c r="AI170" s="36">
        <v>0.3</v>
      </c>
      <c r="AJ170" s="36">
        <v>0.3</v>
      </c>
      <c r="AK170" s="36">
        <v>0.3</v>
      </c>
      <c r="AL170" s="36">
        <v>0.3</v>
      </c>
      <c r="AM170" s="36">
        <v>0.3</v>
      </c>
      <c r="AN170" s="36">
        <v>0.3</v>
      </c>
      <c r="AO170" s="36">
        <v>0.3</v>
      </c>
      <c r="AP170" s="33" t="str">
        <f t="shared" si="1"/>
        <v>-</v>
      </c>
      <c r="AQ170" s="55" t="str">
        <f t="shared" si="2"/>
        <v>-</v>
      </c>
      <c r="AR170" s="56" t="str">
        <f t="shared" si="3"/>
        <v>-</v>
      </c>
      <c r="AS170" s="34" t="s">
        <v>1890</v>
      </c>
      <c r="AT170" s="122" t="s">
        <v>5208</v>
      </c>
    </row>
    <row r="171" spans="1:46" ht="15.75" customHeight="1" x14ac:dyDescent="0.25">
      <c r="A171" s="6">
        <v>15010300</v>
      </c>
      <c r="B171" s="7" t="s">
        <v>54</v>
      </c>
      <c r="C171" s="7" t="s">
        <v>1225</v>
      </c>
      <c r="D171" s="7" t="s">
        <v>1223</v>
      </c>
      <c r="E171" s="7" t="s">
        <v>1173</v>
      </c>
      <c r="F171" s="7">
        <v>5</v>
      </c>
      <c r="G171" s="7">
        <v>45</v>
      </c>
      <c r="H171" s="7">
        <v>-73.83666667</v>
      </c>
      <c r="I171" s="29">
        <v>11.25638889</v>
      </c>
      <c r="J171" s="6" t="s">
        <v>1908</v>
      </c>
      <c r="K171" s="30">
        <v>24607</v>
      </c>
      <c r="L171" s="30"/>
      <c r="M171" s="7" t="s">
        <v>1911</v>
      </c>
      <c r="N171" s="29" t="s">
        <v>1910</v>
      </c>
      <c r="O171" s="31">
        <v>41.253571428571426</v>
      </c>
      <c r="P171" s="31">
        <v>38.068965517241374</v>
      </c>
      <c r="Q171" s="31">
        <v>78.031034482758628</v>
      </c>
      <c r="R171" s="31">
        <v>104.29615384615384</v>
      </c>
      <c r="S171" s="31">
        <v>153.38275862068966</v>
      </c>
      <c r="T171" s="31">
        <v>115</v>
      </c>
      <c r="U171" s="31">
        <v>90.024137931034488</v>
      </c>
      <c r="V171" s="31">
        <v>167.35714285714286</v>
      </c>
      <c r="W171" s="31">
        <v>217.63928571428571</v>
      </c>
      <c r="X171" s="31">
        <v>361.44814814814816</v>
      </c>
      <c r="Y171" s="31">
        <v>377.32758620689657</v>
      </c>
      <c r="Z171" s="31">
        <v>186.63461538461539</v>
      </c>
      <c r="AA171" s="4">
        <f t="shared" si="0"/>
        <v>1930.4634001375382</v>
      </c>
      <c r="AB171" s="32">
        <v>336</v>
      </c>
      <c r="AC171" s="17">
        <v>0.93333333333333335</v>
      </c>
      <c r="AD171" s="36">
        <v>0.93333333333333335</v>
      </c>
      <c r="AE171" s="36">
        <v>0.96666666666666667</v>
      </c>
      <c r="AF171" s="36">
        <v>0.96666666666666667</v>
      </c>
      <c r="AG171" s="36">
        <v>0.8666666666666667</v>
      </c>
      <c r="AH171" s="36">
        <v>0.96666666666666667</v>
      </c>
      <c r="AI171" s="36">
        <v>0.93333333333333335</v>
      </c>
      <c r="AJ171" s="36">
        <v>0.96666666666666667</v>
      </c>
      <c r="AK171" s="36">
        <v>0.93333333333333335</v>
      </c>
      <c r="AL171" s="36">
        <v>0.93333333333333335</v>
      </c>
      <c r="AM171" s="36">
        <v>0.9</v>
      </c>
      <c r="AN171" s="36">
        <v>0.96666666666666667</v>
      </c>
      <c r="AO171" s="36">
        <v>0.8666666666666667</v>
      </c>
      <c r="AP171" s="33" t="str">
        <f t="shared" si="1"/>
        <v>&gt;=80%</v>
      </c>
      <c r="AQ171" s="55" t="str">
        <f t="shared" si="2"/>
        <v>&gt;=75%</v>
      </c>
      <c r="AR171" s="56" t="str">
        <f t="shared" si="3"/>
        <v>&gt;=50%</v>
      </c>
      <c r="AT171" s="121">
        <v>0.8</v>
      </c>
    </row>
    <row r="172" spans="1:46" ht="15.75" customHeight="1" x14ac:dyDescent="0.25">
      <c r="A172" s="6">
        <v>15010310</v>
      </c>
      <c r="B172" s="7" t="s">
        <v>26</v>
      </c>
      <c r="C172" s="7" t="s">
        <v>1990</v>
      </c>
      <c r="D172" s="7" t="s">
        <v>1223</v>
      </c>
      <c r="E172" s="7" t="s">
        <v>1173</v>
      </c>
      <c r="F172" s="7">
        <v>5</v>
      </c>
      <c r="G172" s="7">
        <v>750</v>
      </c>
      <c r="H172" s="7">
        <v>-73.843222220000001</v>
      </c>
      <c r="I172" s="29">
        <v>11.100277779999999</v>
      </c>
      <c r="J172" s="6" t="s">
        <v>1908</v>
      </c>
      <c r="K172" s="30">
        <v>39045</v>
      </c>
      <c r="L172" s="30"/>
      <c r="M172" s="7" t="s">
        <v>1911</v>
      </c>
      <c r="N172" s="29" t="s">
        <v>1910</v>
      </c>
      <c r="O172" s="31">
        <v>47.108333333333327</v>
      </c>
      <c r="P172" s="31">
        <v>52.807692307692314</v>
      </c>
      <c r="Q172" s="31">
        <v>107.87142857142855</v>
      </c>
      <c r="R172" s="31">
        <v>187.8</v>
      </c>
      <c r="S172" s="31">
        <v>338.5</v>
      </c>
      <c r="T172" s="31">
        <v>312.85714285714283</v>
      </c>
      <c r="U172" s="31">
        <v>393.13846153846157</v>
      </c>
      <c r="V172" s="31">
        <v>501.19230769230774</v>
      </c>
      <c r="W172" s="31">
        <v>405.01666666666671</v>
      </c>
      <c r="X172" s="31">
        <v>434.22307692307697</v>
      </c>
      <c r="Y172" s="31">
        <v>388.6307692307692</v>
      </c>
      <c r="Z172" s="31">
        <v>267.5846153846154</v>
      </c>
      <c r="AA172" s="4">
        <f t="shared" si="0"/>
        <v>3436.7304945054948</v>
      </c>
      <c r="AB172" s="32">
        <v>157</v>
      </c>
      <c r="AC172" s="17">
        <v>0.43611111111111112</v>
      </c>
      <c r="AD172" s="36">
        <v>0.4</v>
      </c>
      <c r="AE172" s="36">
        <v>0.43333333333333335</v>
      </c>
      <c r="AF172" s="36">
        <v>0.46666666666666667</v>
      </c>
      <c r="AG172" s="36">
        <v>0.43333333333333335</v>
      </c>
      <c r="AH172" s="36">
        <v>0.46666666666666667</v>
      </c>
      <c r="AI172" s="36">
        <v>0.46666666666666667</v>
      </c>
      <c r="AJ172" s="36">
        <v>0.43333333333333335</v>
      </c>
      <c r="AK172" s="36">
        <v>0.43333333333333335</v>
      </c>
      <c r="AL172" s="36">
        <v>0.4</v>
      </c>
      <c r="AM172" s="36">
        <v>0.43333333333333335</v>
      </c>
      <c r="AN172" s="36">
        <v>0.43333333333333335</v>
      </c>
      <c r="AO172" s="36">
        <v>0.43333333333333335</v>
      </c>
      <c r="AP172" s="33" t="str">
        <f t="shared" si="1"/>
        <v>-</v>
      </c>
      <c r="AQ172" s="55" t="str">
        <f t="shared" si="2"/>
        <v>-</v>
      </c>
      <c r="AR172" s="56" t="str">
        <f t="shared" si="3"/>
        <v>-</v>
      </c>
      <c r="AT172" s="122" t="s">
        <v>5208</v>
      </c>
    </row>
    <row r="173" spans="1:46" ht="15.75" customHeight="1" x14ac:dyDescent="0.25">
      <c r="A173" s="6">
        <v>15010501</v>
      </c>
      <c r="B173" s="7" t="s">
        <v>26</v>
      </c>
      <c r="C173" s="7" t="s">
        <v>1991</v>
      </c>
      <c r="D173" s="7" t="s">
        <v>1223</v>
      </c>
      <c r="E173" s="7" t="s">
        <v>1173</v>
      </c>
      <c r="F173" s="7">
        <v>5</v>
      </c>
      <c r="G173" s="7">
        <v>20</v>
      </c>
      <c r="H173" s="7">
        <v>-74.179916669999997</v>
      </c>
      <c r="I173" s="29">
        <v>11.222222220000001</v>
      </c>
      <c r="J173" s="6" t="s">
        <v>1908</v>
      </c>
      <c r="K173" s="30">
        <v>39257.791666666664</v>
      </c>
      <c r="L173" s="30"/>
      <c r="M173" s="7" t="s">
        <v>1911</v>
      </c>
      <c r="N173" s="29" t="s">
        <v>1910</v>
      </c>
      <c r="O173" s="31">
        <v>3.3333333333333333E-2</v>
      </c>
      <c r="P173" s="31">
        <v>0</v>
      </c>
      <c r="Q173" s="31">
        <v>2.5</v>
      </c>
      <c r="R173" s="31">
        <v>2</v>
      </c>
      <c r="S173" s="31">
        <v>78.3</v>
      </c>
      <c r="T173" s="31">
        <v>26.599999999999998</v>
      </c>
      <c r="U173" s="31">
        <v>39.25</v>
      </c>
      <c r="V173" s="31">
        <v>120.22499999999999</v>
      </c>
      <c r="W173" s="31">
        <v>91.474999999999994</v>
      </c>
      <c r="X173" s="31">
        <v>209.59999999999997</v>
      </c>
      <c r="Y173" s="31">
        <v>121.82499999999999</v>
      </c>
      <c r="Z173" s="31">
        <v>15.466666666666669</v>
      </c>
      <c r="AA173" s="4">
        <f t="shared" si="0"/>
        <v>707.27500000000009</v>
      </c>
      <c r="AB173" s="32">
        <v>37</v>
      </c>
      <c r="AC173" s="17">
        <v>0.10277777777777777</v>
      </c>
      <c r="AD173" s="36">
        <v>0.1</v>
      </c>
      <c r="AE173" s="36">
        <v>0.1</v>
      </c>
      <c r="AF173" s="36">
        <v>0.1</v>
      </c>
      <c r="AG173" s="36">
        <v>6.6666666666666666E-2</v>
      </c>
      <c r="AH173" s="36">
        <v>6.6666666666666666E-2</v>
      </c>
      <c r="AI173" s="36">
        <v>0.1</v>
      </c>
      <c r="AJ173" s="36">
        <v>6.6666666666666666E-2</v>
      </c>
      <c r="AK173" s="36">
        <v>0.13333333333333333</v>
      </c>
      <c r="AL173" s="36">
        <v>0.13333333333333333</v>
      </c>
      <c r="AM173" s="36">
        <v>0.13333333333333333</v>
      </c>
      <c r="AN173" s="36">
        <v>0.13333333333333333</v>
      </c>
      <c r="AO173" s="36">
        <v>0.1</v>
      </c>
      <c r="AP173" s="33" t="str">
        <f t="shared" si="1"/>
        <v>-</v>
      </c>
      <c r="AQ173" s="55" t="str">
        <f t="shared" si="2"/>
        <v>-</v>
      </c>
      <c r="AR173" s="56" t="str">
        <f t="shared" si="3"/>
        <v>-</v>
      </c>
      <c r="AT173" s="122" t="s">
        <v>5208</v>
      </c>
    </row>
    <row r="174" spans="1:46" ht="15.75" customHeight="1" x14ac:dyDescent="0.25">
      <c r="A174" s="6">
        <v>1501500196</v>
      </c>
      <c r="B174" s="7" t="s">
        <v>26</v>
      </c>
      <c r="C174" s="7" t="s">
        <v>1457</v>
      </c>
      <c r="D174" s="7" t="s">
        <v>1223</v>
      </c>
      <c r="E174" s="7" t="s">
        <v>1173</v>
      </c>
      <c r="F174" s="7">
        <v>5</v>
      </c>
      <c r="G174" s="7">
        <v>1550</v>
      </c>
      <c r="H174" s="7">
        <v>-74.04061111</v>
      </c>
      <c r="I174" s="29">
        <v>11.07868889</v>
      </c>
      <c r="J174" s="6" t="s">
        <v>1908</v>
      </c>
      <c r="K174" s="30">
        <v>44219</v>
      </c>
      <c r="L174" s="30"/>
      <c r="M174" s="7" t="s">
        <v>1911</v>
      </c>
      <c r="N174" s="29" t="s">
        <v>1910</v>
      </c>
      <c r="O174" s="31" t="s">
        <v>1930</v>
      </c>
      <c r="P174" s="31" t="s">
        <v>1930</v>
      </c>
      <c r="Q174" s="31" t="s">
        <v>1930</v>
      </c>
      <c r="R174" s="31" t="s">
        <v>1930</v>
      </c>
      <c r="S174" s="31" t="s">
        <v>1930</v>
      </c>
      <c r="T174" s="31" t="s">
        <v>1930</v>
      </c>
      <c r="U174" s="31" t="s">
        <v>1930</v>
      </c>
      <c r="V174" s="31" t="s">
        <v>1930</v>
      </c>
      <c r="W174" s="31" t="s">
        <v>1930</v>
      </c>
      <c r="X174" s="31" t="s">
        <v>1930</v>
      </c>
      <c r="Y174" s="31" t="s">
        <v>1930</v>
      </c>
      <c r="Z174" s="31" t="s">
        <v>1930</v>
      </c>
      <c r="AA174" s="4">
        <f t="shared" si="0"/>
        <v>0</v>
      </c>
      <c r="AB174" s="32">
        <v>0</v>
      </c>
      <c r="AC174" s="17">
        <v>0</v>
      </c>
      <c r="AD174" s="36">
        <v>0</v>
      </c>
      <c r="AE174" s="36">
        <v>0</v>
      </c>
      <c r="AF174" s="36">
        <v>0</v>
      </c>
      <c r="AG174" s="36">
        <v>0</v>
      </c>
      <c r="AH174" s="36">
        <v>0</v>
      </c>
      <c r="AI174" s="36">
        <v>0</v>
      </c>
      <c r="AJ174" s="36">
        <v>0</v>
      </c>
      <c r="AK174" s="36">
        <v>0</v>
      </c>
      <c r="AL174" s="36">
        <v>0</v>
      </c>
      <c r="AM174" s="36">
        <v>0</v>
      </c>
      <c r="AN174" s="36">
        <v>0</v>
      </c>
      <c r="AO174" s="36">
        <v>0</v>
      </c>
      <c r="AP174" s="33" t="str">
        <f t="shared" si="1"/>
        <v>-</v>
      </c>
      <c r="AQ174" s="55" t="str">
        <f t="shared" si="2"/>
        <v>-</v>
      </c>
      <c r="AR174" s="56" t="str">
        <f t="shared" si="3"/>
        <v>-</v>
      </c>
      <c r="AT174" s="122" t="s">
        <v>5208</v>
      </c>
    </row>
    <row r="175" spans="1:46" ht="15.75" customHeight="1" x14ac:dyDescent="0.25">
      <c r="A175" s="6">
        <v>15015020</v>
      </c>
      <c r="B175" s="7" t="s">
        <v>56</v>
      </c>
      <c r="C175" s="7" t="s">
        <v>1992</v>
      </c>
      <c r="D175" s="7" t="s">
        <v>1181</v>
      </c>
      <c r="E175" s="7" t="s">
        <v>1173</v>
      </c>
      <c r="F175" s="7">
        <v>5</v>
      </c>
      <c r="G175" s="7">
        <v>20</v>
      </c>
      <c r="H175" s="7">
        <v>-74.211138890000001</v>
      </c>
      <c r="I175" s="29">
        <v>10.992416670000001</v>
      </c>
      <c r="J175" s="6" t="s">
        <v>1890</v>
      </c>
      <c r="K175" s="30">
        <v>24667.791666666668</v>
      </c>
      <c r="L175" s="30">
        <v>43648.273657407408</v>
      </c>
      <c r="M175" s="7" t="s">
        <v>1911</v>
      </c>
      <c r="N175" s="29" t="s">
        <v>1910</v>
      </c>
      <c r="O175" s="31">
        <v>0.74999999999999989</v>
      </c>
      <c r="P175" s="31">
        <v>1.2066666666666668</v>
      </c>
      <c r="Q175" s="31">
        <v>6.4133333333333322</v>
      </c>
      <c r="R175" s="31">
        <v>29.776470588235291</v>
      </c>
      <c r="S175" s="31">
        <v>78.953846153846143</v>
      </c>
      <c r="T175" s="31">
        <v>80.976923076923086</v>
      </c>
      <c r="U175" s="31">
        <v>56.453333333333333</v>
      </c>
      <c r="V175" s="31">
        <v>88.2</v>
      </c>
      <c r="W175" s="31">
        <v>120.85999999999997</v>
      </c>
      <c r="X175" s="31">
        <v>136.25384615384615</v>
      </c>
      <c r="Y175" s="31">
        <v>69.166666666666671</v>
      </c>
      <c r="Z175" s="31">
        <v>20.106666666666669</v>
      </c>
      <c r="AA175" s="4">
        <f t="shared" si="0"/>
        <v>689.11775263951722</v>
      </c>
      <c r="AB175" s="32">
        <v>174</v>
      </c>
      <c r="AC175" s="17">
        <v>0.48333333333333334</v>
      </c>
      <c r="AD175" s="36">
        <v>0.46666666666666667</v>
      </c>
      <c r="AE175" s="36">
        <v>0.5</v>
      </c>
      <c r="AF175" s="36">
        <v>0.5</v>
      </c>
      <c r="AG175" s="36">
        <v>0.56666666666666665</v>
      </c>
      <c r="AH175" s="36">
        <v>0.43333333333333335</v>
      </c>
      <c r="AI175" s="36">
        <v>0.43333333333333335</v>
      </c>
      <c r="AJ175" s="36">
        <v>0.5</v>
      </c>
      <c r="AK175" s="36">
        <v>0.56666666666666665</v>
      </c>
      <c r="AL175" s="36">
        <v>0.5</v>
      </c>
      <c r="AM175" s="36">
        <v>0.43333333333333335</v>
      </c>
      <c r="AN175" s="36">
        <v>0.4</v>
      </c>
      <c r="AO175" s="36">
        <v>0.5</v>
      </c>
      <c r="AP175" s="33" t="str">
        <f t="shared" si="1"/>
        <v>-</v>
      </c>
      <c r="AQ175" s="55" t="str">
        <f t="shared" si="2"/>
        <v>-</v>
      </c>
      <c r="AR175" s="56" t="str">
        <f t="shared" si="3"/>
        <v>-</v>
      </c>
      <c r="AS175" s="34" t="s">
        <v>1890</v>
      </c>
      <c r="AT175" s="122" t="s">
        <v>5208</v>
      </c>
    </row>
    <row r="176" spans="1:46" ht="15.75" customHeight="1" x14ac:dyDescent="0.25">
      <c r="A176" s="6">
        <v>15015050</v>
      </c>
      <c r="B176" s="7" t="s">
        <v>31</v>
      </c>
      <c r="C176" s="7" t="s">
        <v>1222</v>
      </c>
      <c r="D176" s="7" t="s">
        <v>1223</v>
      </c>
      <c r="E176" s="7" t="s">
        <v>1173</v>
      </c>
      <c r="F176" s="7">
        <v>5</v>
      </c>
      <c r="G176" s="7">
        <v>4</v>
      </c>
      <c r="H176" s="7">
        <v>-74.228888890000007</v>
      </c>
      <c r="I176" s="29">
        <v>11.12833333</v>
      </c>
      <c r="J176" s="6" t="s">
        <v>1908</v>
      </c>
      <c r="K176" s="30">
        <v>19160</v>
      </c>
      <c r="L176" s="30"/>
      <c r="M176" s="7" t="s">
        <v>1911</v>
      </c>
      <c r="N176" s="29" t="s">
        <v>1910</v>
      </c>
      <c r="O176" s="31">
        <v>7.4999999999999997E-2</v>
      </c>
      <c r="P176" s="31">
        <v>1.2962962962962961</v>
      </c>
      <c r="Q176" s="31">
        <v>2.2172413793103454</v>
      </c>
      <c r="R176" s="31">
        <v>13.644000000000004</v>
      </c>
      <c r="S176" s="31">
        <v>51.755555555555553</v>
      </c>
      <c r="T176" s="31">
        <v>60.18928571428571</v>
      </c>
      <c r="U176" s="31">
        <v>61.957142857142856</v>
      </c>
      <c r="V176" s="31">
        <v>62.466666666666661</v>
      </c>
      <c r="W176" s="31">
        <v>99.014814814814798</v>
      </c>
      <c r="X176" s="31">
        <v>126.86538461538461</v>
      </c>
      <c r="Y176" s="31">
        <v>74.307407407407382</v>
      </c>
      <c r="Z176" s="31">
        <v>8.2928571428571427</v>
      </c>
      <c r="AA176" s="4">
        <f t="shared" si="0"/>
        <v>562.08165244972133</v>
      </c>
      <c r="AB176" s="32">
        <v>327</v>
      </c>
      <c r="AC176" s="17">
        <v>0.90833333333333333</v>
      </c>
      <c r="AD176" s="36">
        <v>0.93333333333333335</v>
      </c>
      <c r="AE176" s="36">
        <v>0.9</v>
      </c>
      <c r="AF176" s="36">
        <v>0.96666666666666667</v>
      </c>
      <c r="AG176" s="36">
        <v>0.83333333333333337</v>
      </c>
      <c r="AH176" s="36">
        <v>0.9</v>
      </c>
      <c r="AI176" s="36">
        <v>0.93333333333333335</v>
      </c>
      <c r="AJ176" s="36">
        <v>0.93333333333333335</v>
      </c>
      <c r="AK176" s="36">
        <v>0.9</v>
      </c>
      <c r="AL176" s="36">
        <v>0.9</v>
      </c>
      <c r="AM176" s="36">
        <v>0.8666666666666667</v>
      </c>
      <c r="AN176" s="36">
        <v>0.9</v>
      </c>
      <c r="AO176" s="36">
        <v>0.93333333333333335</v>
      </c>
      <c r="AP176" s="33" t="str">
        <f t="shared" si="1"/>
        <v>&gt;=80%</v>
      </c>
      <c r="AQ176" s="55" t="str">
        <f t="shared" si="2"/>
        <v>&gt;=75%</v>
      </c>
      <c r="AR176" s="56" t="str">
        <f t="shared" si="3"/>
        <v>&gt;=50%</v>
      </c>
      <c r="AT176" s="121">
        <v>0.8</v>
      </c>
    </row>
    <row r="177" spans="1:46" ht="15.75" customHeight="1" x14ac:dyDescent="0.25">
      <c r="A177" s="2">
        <v>15015060</v>
      </c>
      <c r="B177" s="7" t="s">
        <v>43</v>
      </c>
      <c r="C177" s="3" t="s">
        <v>1227</v>
      </c>
      <c r="D177" s="7" t="s">
        <v>1223</v>
      </c>
      <c r="E177" s="7" t="s">
        <v>1173</v>
      </c>
      <c r="F177" s="7">
        <v>5</v>
      </c>
      <c r="G177" s="7">
        <v>2200</v>
      </c>
      <c r="H177" s="7">
        <v>-74.054694439999992</v>
      </c>
      <c r="I177" s="29">
        <v>11.111083330000001</v>
      </c>
      <c r="J177" s="6" t="s">
        <v>1908</v>
      </c>
      <c r="K177" s="30">
        <v>25217.791666666668</v>
      </c>
      <c r="L177" s="30"/>
      <c r="M177" s="35" t="s">
        <v>1909</v>
      </c>
      <c r="N177" s="29" t="s">
        <v>1910</v>
      </c>
      <c r="O177" s="31">
        <v>15.739130434782606</v>
      </c>
      <c r="P177" s="31">
        <v>24.426086956521743</v>
      </c>
      <c r="Q177" s="31">
        <v>33.404761904761898</v>
      </c>
      <c r="R177" s="31">
        <v>157.37777777777782</v>
      </c>
      <c r="S177" s="31">
        <v>312.99166666666673</v>
      </c>
      <c r="T177" s="31">
        <v>312.28275862068972</v>
      </c>
      <c r="U177" s="31">
        <v>306.28260869565219</v>
      </c>
      <c r="V177" s="31">
        <v>381.41818181818184</v>
      </c>
      <c r="W177" s="31">
        <v>403.51052631578949</v>
      </c>
      <c r="X177" s="31">
        <v>374.17272727272723</v>
      </c>
      <c r="Y177" s="31">
        <v>278.79999999999995</v>
      </c>
      <c r="Z177" s="31">
        <v>115.3857142857143</v>
      </c>
      <c r="AA177" s="4">
        <f t="shared" si="0"/>
        <v>2715.7919407492654</v>
      </c>
      <c r="AB177" s="32">
        <v>265</v>
      </c>
      <c r="AC177" s="17">
        <v>0.73611111111111116</v>
      </c>
      <c r="AD177" s="36">
        <v>0.76666666666666672</v>
      </c>
      <c r="AE177" s="36">
        <v>0.76666666666666672</v>
      </c>
      <c r="AF177" s="36">
        <v>0.7</v>
      </c>
      <c r="AG177" s="36">
        <v>0.6</v>
      </c>
      <c r="AH177" s="36">
        <v>0.8</v>
      </c>
      <c r="AI177" s="36">
        <v>0.96666666666666667</v>
      </c>
      <c r="AJ177" s="36">
        <v>0.76666666666666672</v>
      </c>
      <c r="AK177" s="36">
        <v>0.73333333333333328</v>
      </c>
      <c r="AL177" s="36">
        <v>0.6333333333333333</v>
      </c>
      <c r="AM177" s="36">
        <v>0.73333333333333328</v>
      </c>
      <c r="AN177" s="36">
        <v>0.66666666666666663</v>
      </c>
      <c r="AO177" s="36">
        <v>0.7</v>
      </c>
      <c r="AP177" s="33" t="str">
        <f t="shared" si="1"/>
        <v>-</v>
      </c>
      <c r="AQ177" s="55" t="str">
        <f t="shared" si="2"/>
        <v>-</v>
      </c>
      <c r="AR177" s="56" t="str">
        <f t="shared" si="3"/>
        <v>&gt;=50%</v>
      </c>
      <c r="AS177" s="34" t="s">
        <v>1889</v>
      </c>
      <c r="AT177" s="112" t="s">
        <v>5206</v>
      </c>
    </row>
    <row r="178" spans="1:46" ht="15.75" customHeight="1" x14ac:dyDescent="0.25">
      <c r="A178" s="2">
        <v>15015100</v>
      </c>
      <c r="B178" s="7" t="s">
        <v>56</v>
      </c>
      <c r="C178" s="3" t="s">
        <v>1993</v>
      </c>
      <c r="D178" s="7" t="s">
        <v>1223</v>
      </c>
      <c r="E178" s="7" t="s">
        <v>1173</v>
      </c>
      <c r="F178" s="7">
        <v>5</v>
      </c>
      <c r="G178" s="7">
        <v>30</v>
      </c>
      <c r="H178" s="7">
        <v>-73.930000000000007</v>
      </c>
      <c r="I178" s="29">
        <v>11.31</v>
      </c>
      <c r="J178" s="6" t="s">
        <v>1908</v>
      </c>
      <c r="K178" s="30">
        <v>28444</v>
      </c>
      <c r="L178" s="30"/>
      <c r="M178" s="7" t="s">
        <v>1911</v>
      </c>
      <c r="N178" s="29" t="s">
        <v>1910</v>
      </c>
      <c r="O178" s="31">
        <v>41.100000000000009</v>
      </c>
      <c r="P178" s="31">
        <v>38.31</v>
      </c>
      <c r="Q178" s="31">
        <v>20.66363636363636</v>
      </c>
      <c r="R178" s="31">
        <v>81.216666666666654</v>
      </c>
      <c r="S178" s="31">
        <v>125.74545454545455</v>
      </c>
      <c r="T178" s="31">
        <v>47.858333333333327</v>
      </c>
      <c r="U178" s="31">
        <v>40.98</v>
      </c>
      <c r="V178" s="31">
        <v>63.653846153846146</v>
      </c>
      <c r="W178" s="31">
        <v>138.08333333333334</v>
      </c>
      <c r="X178" s="31">
        <v>238.31818181818181</v>
      </c>
      <c r="Y178" s="31">
        <v>203.51818181818183</v>
      </c>
      <c r="Z178" s="31">
        <v>146.30909090909091</v>
      </c>
      <c r="AA178" s="4">
        <f t="shared" si="0"/>
        <v>1185.7567249417248</v>
      </c>
      <c r="AB178" s="32">
        <v>137</v>
      </c>
      <c r="AC178" s="17">
        <v>0.38055555555555554</v>
      </c>
      <c r="AD178" s="36">
        <v>0.43333333333333335</v>
      </c>
      <c r="AE178" s="36">
        <v>0.33333333333333331</v>
      </c>
      <c r="AF178" s="36">
        <v>0.36666666666666664</v>
      </c>
      <c r="AG178" s="36">
        <v>0.4</v>
      </c>
      <c r="AH178" s="36">
        <v>0.36666666666666664</v>
      </c>
      <c r="AI178" s="36">
        <v>0.4</v>
      </c>
      <c r="AJ178" s="36">
        <v>0.33333333333333331</v>
      </c>
      <c r="AK178" s="36">
        <v>0.43333333333333335</v>
      </c>
      <c r="AL178" s="36">
        <v>0.4</v>
      </c>
      <c r="AM178" s="36">
        <v>0.36666666666666664</v>
      </c>
      <c r="AN178" s="36">
        <v>0.36666666666666664</v>
      </c>
      <c r="AO178" s="36">
        <v>0.36666666666666664</v>
      </c>
      <c r="AP178" s="33" t="str">
        <f t="shared" si="1"/>
        <v>-</v>
      </c>
      <c r="AQ178" s="55" t="str">
        <f t="shared" si="2"/>
        <v>-</v>
      </c>
      <c r="AR178" s="56" t="str">
        <f t="shared" si="3"/>
        <v>-</v>
      </c>
      <c r="AT178" s="122" t="s">
        <v>5208</v>
      </c>
    </row>
    <row r="179" spans="1:46" ht="15.75" customHeight="1" x14ac:dyDescent="0.25">
      <c r="A179" s="2">
        <v>15015110</v>
      </c>
      <c r="B179" s="7" t="s">
        <v>56</v>
      </c>
      <c r="C179" s="3" t="s">
        <v>1994</v>
      </c>
      <c r="D179" s="7" t="s">
        <v>1223</v>
      </c>
      <c r="E179" s="7" t="s">
        <v>1173</v>
      </c>
      <c r="F179" s="7">
        <v>5</v>
      </c>
      <c r="G179" s="7">
        <v>180</v>
      </c>
      <c r="H179" s="7">
        <v>-73.932388889999999</v>
      </c>
      <c r="I179" s="29">
        <v>11.0915</v>
      </c>
      <c r="J179" s="6" t="s">
        <v>1890</v>
      </c>
      <c r="K179" s="30">
        <v>32003.791666666668</v>
      </c>
      <c r="L179" s="30">
        <v>43648.274456018517</v>
      </c>
      <c r="M179" s="7" t="s">
        <v>1911</v>
      </c>
      <c r="N179" s="29" t="s">
        <v>1910</v>
      </c>
      <c r="O179" s="31">
        <v>75.661538461538456</v>
      </c>
      <c r="P179" s="31">
        <v>85.225000000000009</v>
      </c>
      <c r="Q179" s="31">
        <v>102.63333333333335</v>
      </c>
      <c r="R179" s="31">
        <v>253.07692307692307</v>
      </c>
      <c r="S179" s="31">
        <v>380.13750000000005</v>
      </c>
      <c r="T179" s="31">
        <v>459.89375000000001</v>
      </c>
      <c r="U179" s="31">
        <v>414.21333333333331</v>
      </c>
      <c r="V179" s="31">
        <v>518.26</v>
      </c>
      <c r="W179" s="31">
        <v>461.3</v>
      </c>
      <c r="X179" s="31">
        <v>462.53749999999997</v>
      </c>
      <c r="Y179" s="31">
        <v>487.56923076923067</v>
      </c>
      <c r="Z179" s="31">
        <v>180.10999999999999</v>
      </c>
      <c r="AA179" s="4">
        <f t="shared" si="0"/>
        <v>3880.6181089743595</v>
      </c>
      <c r="AB179" s="32">
        <v>172</v>
      </c>
      <c r="AC179" s="17">
        <v>0.4777777777777778</v>
      </c>
      <c r="AD179" s="36">
        <v>0.43333333333333335</v>
      </c>
      <c r="AE179" s="36">
        <v>0.53333333333333333</v>
      </c>
      <c r="AF179" s="36">
        <v>0.5</v>
      </c>
      <c r="AG179" s="36">
        <v>0.43333333333333335</v>
      </c>
      <c r="AH179" s="36">
        <v>0.53333333333333333</v>
      </c>
      <c r="AI179" s="36">
        <v>0.53333333333333333</v>
      </c>
      <c r="AJ179" s="36">
        <v>0.5</v>
      </c>
      <c r="AK179" s="36">
        <v>0.5</v>
      </c>
      <c r="AL179" s="36">
        <v>0.46666666666666667</v>
      </c>
      <c r="AM179" s="36">
        <v>0.53333333333333333</v>
      </c>
      <c r="AN179" s="36">
        <v>0.43333333333333335</v>
      </c>
      <c r="AO179" s="36">
        <v>0.33333333333333331</v>
      </c>
      <c r="AP179" s="33" t="str">
        <f t="shared" si="1"/>
        <v>-</v>
      </c>
      <c r="AQ179" s="55" t="str">
        <f t="shared" si="2"/>
        <v>-</v>
      </c>
      <c r="AR179" s="56" t="str">
        <f t="shared" si="3"/>
        <v>-</v>
      </c>
      <c r="AS179" s="34" t="s">
        <v>1890</v>
      </c>
      <c r="AT179" s="122" t="s">
        <v>5208</v>
      </c>
    </row>
    <row r="180" spans="1:46" ht="15.75" customHeight="1" x14ac:dyDescent="0.25">
      <c r="A180" s="2">
        <v>15015120</v>
      </c>
      <c r="B180" s="7" t="s">
        <v>43</v>
      </c>
      <c r="C180" s="3" t="s">
        <v>1995</v>
      </c>
      <c r="D180" s="7" t="s">
        <v>1223</v>
      </c>
      <c r="E180" s="7" t="s">
        <v>1173</v>
      </c>
      <c r="F180" s="7">
        <v>5</v>
      </c>
      <c r="G180" s="7">
        <v>7</v>
      </c>
      <c r="H180" s="7">
        <v>-74.185916669999997</v>
      </c>
      <c r="I180" s="29">
        <v>11.223055560000001</v>
      </c>
      <c r="J180" s="6" t="s">
        <v>1908</v>
      </c>
      <c r="K180" s="30">
        <v>39337.791666666664</v>
      </c>
      <c r="L180" s="30"/>
      <c r="M180" s="35" t="s">
        <v>1909</v>
      </c>
      <c r="N180" s="29" t="s">
        <v>1910</v>
      </c>
      <c r="O180" s="31">
        <v>0.39</v>
      </c>
      <c r="P180" s="31">
        <v>2.4</v>
      </c>
      <c r="Q180" s="31">
        <v>6.62</v>
      </c>
      <c r="R180" s="31">
        <v>10.481818181818181</v>
      </c>
      <c r="S180" s="31">
        <v>46.036363636363632</v>
      </c>
      <c r="T180" s="31">
        <v>85.789999999999992</v>
      </c>
      <c r="U180" s="31">
        <v>52.519999999999996</v>
      </c>
      <c r="V180" s="31">
        <v>87.739999999999981</v>
      </c>
      <c r="W180" s="31">
        <v>136.41</v>
      </c>
      <c r="X180" s="31">
        <v>100.87777777777779</v>
      </c>
      <c r="Y180" s="31">
        <v>76.033333333333331</v>
      </c>
      <c r="Z180" s="31">
        <v>28.887500000000003</v>
      </c>
      <c r="AA180" s="4">
        <f t="shared" si="0"/>
        <v>634.18679292929278</v>
      </c>
      <c r="AB180" s="32">
        <v>118</v>
      </c>
      <c r="AC180" s="17">
        <v>0.32777777777777778</v>
      </c>
      <c r="AD180" s="36">
        <v>0.33333333333333331</v>
      </c>
      <c r="AE180" s="36">
        <v>0.33333333333333331</v>
      </c>
      <c r="AF180" s="36">
        <v>0.33333333333333331</v>
      </c>
      <c r="AG180" s="36">
        <v>0.36666666666666664</v>
      </c>
      <c r="AH180" s="36">
        <v>0.36666666666666664</v>
      </c>
      <c r="AI180" s="36">
        <v>0.33333333333333331</v>
      </c>
      <c r="AJ180" s="36">
        <v>0.33333333333333331</v>
      </c>
      <c r="AK180" s="36">
        <v>0.33333333333333331</v>
      </c>
      <c r="AL180" s="36">
        <v>0.33333333333333331</v>
      </c>
      <c r="AM180" s="36">
        <v>0.3</v>
      </c>
      <c r="AN180" s="36">
        <v>0.3</v>
      </c>
      <c r="AO180" s="36">
        <v>0.26666666666666666</v>
      </c>
      <c r="AP180" s="33" t="str">
        <f t="shared" si="1"/>
        <v>-</v>
      </c>
      <c r="AQ180" s="55" t="str">
        <f t="shared" si="2"/>
        <v>-</v>
      </c>
      <c r="AR180" s="56" t="str">
        <f t="shared" si="3"/>
        <v>-</v>
      </c>
      <c r="AS180" s="34" t="s">
        <v>1889</v>
      </c>
      <c r="AT180" s="122" t="s">
        <v>5208</v>
      </c>
    </row>
    <row r="181" spans="1:46" ht="15.75" customHeight="1" x14ac:dyDescent="0.25">
      <c r="A181" s="2">
        <v>15030010</v>
      </c>
      <c r="B181" s="7" t="s">
        <v>26</v>
      </c>
      <c r="C181" s="3" t="s">
        <v>1134</v>
      </c>
      <c r="D181" s="7" t="s">
        <v>1134</v>
      </c>
      <c r="E181" s="7" t="s">
        <v>1129</v>
      </c>
      <c r="F181" s="7">
        <v>5</v>
      </c>
      <c r="G181" s="7">
        <v>5</v>
      </c>
      <c r="H181" s="7">
        <v>-73.312194439999999</v>
      </c>
      <c r="I181" s="29">
        <v>11.27522222</v>
      </c>
      <c r="J181" s="6" t="s">
        <v>1908</v>
      </c>
      <c r="K181" s="30">
        <v>21412</v>
      </c>
      <c r="L181" s="30"/>
      <c r="M181" s="7" t="s">
        <v>1911</v>
      </c>
      <c r="N181" s="29" t="s">
        <v>1910</v>
      </c>
      <c r="O181" s="31">
        <v>15.026666666666667</v>
      </c>
      <c r="P181" s="31">
        <v>11.266666666666667</v>
      </c>
      <c r="Q181" s="31">
        <v>31.057142857142853</v>
      </c>
      <c r="R181" s="31">
        <v>86.703448275862058</v>
      </c>
      <c r="S181" s="31">
        <v>180.51379310344831</v>
      </c>
      <c r="T181" s="31">
        <v>92.663333333333327</v>
      </c>
      <c r="U181" s="31">
        <v>45.565517241379311</v>
      </c>
      <c r="V181" s="31">
        <v>123.425</v>
      </c>
      <c r="W181" s="31">
        <v>202.97500000000005</v>
      </c>
      <c r="X181" s="31">
        <v>308.6571428571429</v>
      </c>
      <c r="Y181" s="31">
        <v>238.75666666666669</v>
      </c>
      <c r="Z181" s="31">
        <v>55.317241379310346</v>
      </c>
      <c r="AA181" s="4">
        <f t="shared" si="0"/>
        <v>1391.9276190476191</v>
      </c>
      <c r="AB181" s="32">
        <v>348</v>
      </c>
      <c r="AC181" s="17">
        <v>0.96666666666666667</v>
      </c>
      <c r="AD181" s="36">
        <v>1</v>
      </c>
      <c r="AE181" s="36">
        <v>1</v>
      </c>
      <c r="AF181" s="36">
        <v>0.93333333333333335</v>
      </c>
      <c r="AG181" s="36">
        <v>0.96666666666666667</v>
      </c>
      <c r="AH181" s="36">
        <v>0.96666666666666667</v>
      </c>
      <c r="AI181" s="36">
        <v>1</v>
      </c>
      <c r="AJ181" s="36">
        <v>0.96666666666666667</v>
      </c>
      <c r="AK181" s="36">
        <v>0.93333333333333335</v>
      </c>
      <c r="AL181" s="36">
        <v>0.93333333333333335</v>
      </c>
      <c r="AM181" s="36">
        <v>0.93333333333333335</v>
      </c>
      <c r="AN181" s="36">
        <v>1</v>
      </c>
      <c r="AO181" s="36">
        <v>0.96666666666666667</v>
      </c>
      <c r="AP181" s="33" t="str">
        <f t="shared" si="1"/>
        <v>&gt;=80%</v>
      </c>
      <c r="AQ181" s="55" t="str">
        <f t="shared" si="2"/>
        <v>&gt;=75%</v>
      </c>
      <c r="AR181" s="56" t="str">
        <f t="shared" si="3"/>
        <v>&gt;=50%</v>
      </c>
      <c r="AT181" s="121">
        <v>0.8</v>
      </c>
    </row>
    <row r="182" spans="1:46" ht="15.75" customHeight="1" x14ac:dyDescent="0.25">
      <c r="A182" s="2">
        <v>15030020</v>
      </c>
      <c r="B182" s="7" t="s">
        <v>26</v>
      </c>
      <c r="C182" s="3" t="s">
        <v>1996</v>
      </c>
      <c r="D182" s="7" t="s">
        <v>1223</v>
      </c>
      <c r="E182" s="7" t="s">
        <v>1173</v>
      </c>
      <c r="F182" s="7">
        <v>5</v>
      </c>
      <c r="G182" s="7">
        <v>30</v>
      </c>
      <c r="H182" s="7">
        <v>-73.573888890000006</v>
      </c>
      <c r="I182" s="29">
        <v>11.24416667</v>
      </c>
      <c r="J182" s="6" t="s">
        <v>1890</v>
      </c>
      <c r="K182" s="30">
        <v>22385.791666666668</v>
      </c>
      <c r="L182" s="30">
        <v>43648.275138888886</v>
      </c>
      <c r="M182" s="7" t="s">
        <v>1911</v>
      </c>
      <c r="N182" s="29" t="s">
        <v>1910</v>
      </c>
      <c r="O182" s="31">
        <v>24.8125</v>
      </c>
      <c r="P182" s="31">
        <v>41.75</v>
      </c>
      <c r="Q182" s="31">
        <v>33.14</v>
      </c>
      <c r="R182" s="31">
        <v>76.466666666666669</v>
      </c>
      <c r="S182" s="31">
        <v>120.74285714285715</v>
      </c>
      <c r="T182" s="31">
        <v>92.173333333333332</v>
      </c>
      <c r="U182" s="31">
        <v>55.826666666666668</v>
      </c>
      <c r="V182" s="31">
        <v>99.28</v>
      </c>
      <c r="W182" s="31">
        <v>145</v>
      </c>
      <c r="X182" s="31">
        <v>201.78666666666669</v>
      </c>
      <c r="Y182" s="31">
        <v>308</v>
      </c>
      <c r="Z182" s="31">
        <v>76.533333333333331</v>
      </c>
      <c r="AA182" s="4">
        <f t="shared" si="0"/>
        <v>1275.5120238095237</v>
      </c>
      <c r="AB182" s="32">
        <v>181</v>
      </c>
      <c r="AC182" s="17">
        <v>0.50277777777777777</v>
      </c>
      <c r="AD182" s="36">
        <v>0.53333333333333333</v>
      </c>
      <c r="AE182" s="36">
        <v>0.53333333333333333</v>
      </c>
      <c r="AF182" s="36">
        <v>0.5</v>
      </c>
      <c r="AG182" s="36">
        <v>0.5</v>
      </c>
      <c r="AH182" s="36">
        <v>0.46666666666666667</v>
      </c>
      <c r="AI182" s="36">
        <v>0.5</v>
      </c>
      <c r="AJ182" s="36">
        <v>0.5</v>
      </c>
      <c r="AK182" s="36">
        <v>0.5</v>
      </c>
      <c r="AL182" s="36">
        <v>0.5</v>
      </c>
      <c r="AM182" s="36">
        <v>0.5</v>
      </c>
      <c r="AN182" s="36">
        <v>0.5</v>
      </c>
      <c r="AO182" s="36">
        <v>0.5</v>
      </c>
      <c r="AP182" s="33" t="str">
        <f t="shared" si="1"/>
        <v>-</v>
      </c>
      <c r="AQ182" s="55" t="str">
        <f t="shared" si="2"/>
        <v>-</v>
      </c>
      <c r="AR182" s="56" t="str">
        <f t="shared" si="3"/>
        <v>-</v>
      </c>
      <c r="AS182" s="34" t="s">
        <v>1890</v>
      </c>
      <c r="AT182" s="122" t="s">
        <v>5208</v>
      </c>
    </row>
    <row r="183" spans="1:46" ht="15.75" customHeight="1" x14ac:dyDescent="0.25">
      <c r="A183" s="2">
        <v>15035020</v>
      </c>
      <c r="B183" s="7" t="s">
        <v>56</v>
      </c>
      <c r="C183" s="3" t="s">
        <v>1997</v>
      </c>
      <c r="D183" s="7" t="s">
        <v>1134</v>
      </c>
      <c r="E183" s="7" t="s">
        <v>1129</v>
      </c>
      <c r="F183" s="7">
        <v>5</v>
      </c>
      <c r="G183" s="7">
        <v>5</v>
      </c>
      <c r="H183" s="7">
        <v>-73.411388889999998</v>
      </c>
      <c r="I183" s="29">
        <v>11.2525</v>
      </c>
      <c r="J183" s="6" t="s">
        <v>1908</v>
      </c>
      <c r="K183" s="30">
        <v>33525.791666666664</v>
      </c>
      <c r="L183" s="30"/>
      <c r="M183" s="35" t="s">
        <v>1909</v>
      </c>
      <c r="N183" s="29" t="s">
        <v>1910</v>
      </c>
      <c r="O183" s="31">
        <v>23.573333333333334</v>
      </c>
      <c r="P183" s="31">
        <v>20.915384615384614</v>
      </c>
      <c r="Q183" s="31">
        <v>25.984615384615385</v>
      </c>
      <c r="R183" s="31">
        <v>99.984615384615367</v>
      </c>
      <c r="S183" s="31">
        <v>149.22142857142856</v>
      </c>
      <c r="T183" s="31">
        <v>112.53333333333333</v>
      </c>
      <c r="U183" s="31">
        <v>90.106666666666669</v>
      </c>
      <c r="V183" s="31">
        <v>167.77333333333334</v>
      </c>
      <c r="W183" s="31">
        <v>233.56249999999997</v>
      </c>
      <c r="X183" s="31">
        <v>321.48666666666662</v>
      </c>
      <c r="Y183" s="31">
        <v>241.26666666666668</v>
      </c>
      <c r="Z183" s="31">
        <v>60.391666666666673</v>
      </c>
      <c r="AA183" s="4">
        <f t="shared" si="0"/>
        <v>1546.8002106227104</v>
      </c>
      <c r="AB183" s="32">
        <v>168</v>
      </c>
      <c r="AC183" s="17">
        <v>0.46666666666666667</v>
      </c>
      <c r="AD183" s="36">
        <v>0.5</v>
      </c>
      <c r="AE183" s="36">
        <v>0.43333333333333335</v>
      </c>
      <c r="AF183" s="36">
        <v>0.43333333333333335</v>
      </c>
      <c r="AG183" s="36">
        <v>0.43333333333333335</v>
      </c>
      <c r="AH183" s="36">
        <v>0.46666666666666667</v>
      </c>
      <c r="AI183" s="36">
        <v>0.5</v>
      </c>
      <c r="AJ183" s="36">
        <v>0.5</v>
      </c>
      <c r="AK183" s="36">
        <v>0.5</v>
      </c>
      <c r="AL183" s="36">
        <v>0.53333333333333333</v>
      </c>
      <c r="AM183" s="36">
        <v>0.5</v>
      </c>
      <c r="AN183" s="36">
        <v>0.4</v>
      </c>
      <c r="AO183" s="36">
        <v>0.4</v>
      </c>
      <c r="AP183" s="33" t="str">
        <f t="shared" si="1"/>
        <v>-</v>
      </c>
      <c r="AQ183" s="55" t="str">
        <f t="shared" si="2"/>
        <v>-</v>
      </c>
      <c r="AR183" s="56" t="str">
        <f t="shared" si="3"/>
        <v>-</v>
      </c>
      <c r="AS183" s="34" t="s">
        <v>1889</v>
      </c>
      <c r="AT183" s="122" t="s">
        <v>5208</v>
      </c>
    </row>
    <row r="184" spans="1:46" ht="15.75" customHeight="1" x14ac:dyDescent="0.25">
      <c r="A184" s="2">
        <v>15045010</v>
      </c>
      <c r="B184" s="7" t="s">
        <v>56</v>
      </c>
      <c r="C184" s="3" t="s">
        <v>1998</v>
      </c>
      <c r="D184" s="7" t="s">
        <v>1148</v>
      </c>
      <c r="E184" s="7" t="s">
        <v>1129</v>
      </c>
      <c r="F184" s="7">
        <v>5</v>
      </c>
      <c r="G184" s="7">
        <v>20</v>
      </c>
      <c r="H184" s="7">
        <v>-73.030277779999992</v>
      </c>
      <c r="I184" s="29">
        <v>11.26388889</v>
      </c>
      <c r="J184" s="6" t="s">
        <v>1908</v>
      </c>
      <c r="K184" s="30">
        <v>23422</v>
      </c>
      <c r="L184" s="30"/>
      <c r="M184" s="7" t="s">
        <v>1911</v>
      </c>
      <c r="N184" s="29" t="s">
        <v>1910</v>
      </c>
      <c r="O184" s="31">
        <v>7.541666666666667</v>
      </c>
      <c r="P184" s="31">
        <v>2.6739130434782612</v>
      </c>
      <c r="Q184" s="31">
        <v>20.547999999999998</v>
      </c>
      <c r="R184" s="31">
        <v>82.42916666666666</v>
      </c>
      <c r="S184" s="31">
        <v>131.96086956521734</v>
      </c>
      <c r="T184" s="31">
        <v>81.835999999999999</v>
      </c>
      <c r="U184" s="31">
        <v>42.886956521739123</v>
      </c>
      <c r="V184" s="31">
        <v>159.91499999999999</v>
      </c>
      <c r="W184" s="31">
        <v>207.15999999999994</v>
      </c>
      <c r="X184" s="31">
        <v>260.57727272727277</v>
      </c>
      <c r="Y184" s="31">
        <v>174.2235294117647</v>
      </c>
      <c r="Z184" s="31">
        <v>36.354545454545452</v>
      </c>
      <c r="AA184" s="4">
        <f t="shared" si="0"/>
        <v>1208.1069200573509</v>
      </c>
      <c r="AB184" s="32">
        <v>268</v>
      </c>
      <c r="AC184" s="17">
        <v>0.74444444444444446</v>
      </c>
      <c r="AD184" s="36">
        <v>0.8</v>
      </c>
      <c r="AE184" s="36">
        <v>0.76666666666666672</v>
      </c>
      <c r="AF184" s="36">
        <v>0.83333333333333337</v>
      </c>
      <c r="AG184" s="36">
        <v>0.8</v>
      </c>
      <c r="AH184" s="36">
        <v>0.76666666666666672</v>
      </c>
      <c r="AI184" s="36">
        <v>0.83333333333333337</v>
      </c>
      <c r="AJ184" s="36">
        <v>0.76666666666666672</v>
      </c>
      <c r="AK184" s="36">
        <v>0.66666666666666663</v>
      </c>
      <c r="AL184" s="36">
        <v>0.66666666666666663</v>
      </c>
      <c r="AM184" s="36">
        <v>0.73333333333333328</v>
      </c>
      <c r="AN184" s="36">
        <v>0.56666666666666665</v>
      </c>
      <c r="AO184" s="36">
        <v>0.73333333333333328</v>
      </c>
      <c r="AP184" s="33" t="str">
        <f t="shared" si="1"/>
        <v>-</v>
      </c>
      <c r="AQ184" s="55" t="str">
        <f t="shared" si="2"/>
        <v>-</v>
      </c>
      <c r="AR184" s="56" t="str">
        <f t="shared" si="3"/>
        <v>&gt;=50%</v>
      </c>
      <c r="AT184" s="122" t="s">
        <v>5208</v>
      </c>
    </row>
    <row r="185" spans="1:46" ht="15.75" customHeight="1" x14ac:dyDescent="0.25">
      <c r="A185" s="2">
        <v>15050010</v>
      </c>
      <c r="B185" s="7" t="s">
        <v>26</v>
      </c>
      <c r="C185" s="3" t="s">
        <v>1149</v>
      </c>
      <c r="D185" s="7" t="s">
        <v>1148</v>
      </c>
      <c r="E185" s="7" t="s">
        <v>1129</v>
      </c>
      <c r="F185" s="7">
        <v>5</v>
      </c>
      <c r="G185" s="7">
        <v>5</v>
      </c>
      <c r="H185" s="7">
        <v>-73.052722220000007</v>
      </c>
      <c r="I185" s="29">
        <v>11.428833330000002</v>
      </c>
      <c r="J185" s="6" t="s">
        <v>1908</v>
      </c>
      <c r="K185" s="30">
        <v>26191</v>
      </c>
      <c r="L185" s="30"/>
      <c r="M185" s="7" t="s">
        <v>1911</v>
      </c>
      <c r="N185" s="29" t="s">
        <v>1910</v>
      </c>
      <c r="O185" s="31">
        <v>2.7142857142857144</v>
      </c>
      <c r="P185" s="31">
        <v>3.4482758620689655E-2</v>
      </c>
      <c r="Q185" s="31">
        <v>9.3724137931034495</v>
      </c>
      <c r="R185" s="31">
        <v>18.593103448275862</v>
      </c>
      <c r="S185" s="31">
        <v>72.458620689655177</v>
      </c>
      <c r="T185" s="31">
        <v>40.062068965517241</v>
      </c>
      <c r="U185" s="31">
        <v>27.718518518518518</v>
      </c>
      <c r="V185" s="31">
        <v>63.293103448275865</v>
      </c>
      <c r="W185" s="31">
        <v>128.23448275862069</v>
      </c>
      <c r="X185" s="31">
        <v>157.14074074074074</v>
      </c>
      <c r="Y185" s="31">
        <v>85.103571428571428</v>
      </c>
      <c r="Z185" s="31">
        <v>28.592592592592592</v>
      </c>
      <c r="AA185" s="4">
        <f t="shared" si="0"/>
        <v>633.31798485677803</v>
      </c>
      <c r="AB185" s="32">
        <v>340</v>
      </c>
      <c r="AC185" s="17">
        <v>0.94444444444444442</v>
      </c>
      <c r="AD185" s="36">
        <v>0.93333333333333335</v>
      </c>
      <c r="AE185" s="36">
        <v>0.96666666666666667</v>
      </c>
      <c r="AF185" s="36">
        <v>0.96666666666666667</v>
      </c>
      <c r="AG185" s="36">
        <v>0.96666666666666667</v>
      </c>
      <c r="AH185" s="36">
        <v>0.96666666666666667</v>
      </c>
      <c r="AI185" s="36">
        <v>0.96666666666666667</v>
      </c>
      <c r="AJ185" s="36">
        <v>0.9</v>
      </c>
      <c r="AK185" s="36">
        <v>0.96666666666666667</v>
      </c>
      <c r="AL185" s="36">
        <v>0.96666666666666667</v>
      </c>
      <c r="AM185" s="36">
        <v>0.9</v>
      </c>
      <c r="AN185" s="36">
        <v>0.93333333333333335</v>
      </c>
      <c r="AO185" s="36">
        <v>0.9</v>
      </c>
      <c r="AP185" s="33" t="str">
        <f t="shared" si="1"/>
        <v>&gt;=80%</v>
      </c>
      <c r="AQ185" s="55" t="str">
        <f t="shared" si="2"/>
        <v>&gt;=75%</v>
      </c>
      <c r="AR185" s="56" t="str">
        <f t="shared" si="3"/>
        <v>&gt;=50%</v>
      </c>
      <c r="AT185" s="121">
        <v>0.8</v>
      </c>
    </row>
    <row r="186" spans="1:46" ht="15.75" customHeight="1" x14ac:dyDescent="0.25">
      <c r="A186" s="2">
        <v>1506000111</v>
      </c>
      <c r="B186" s="7" t="s">
        <v>26</v>
      </c>
      <c r="C186" s="3" t="s">
        <v>49</v>
      </c>
      <c r="D186" s="7" t="s">
        <v>1128</v>
      </c>
      <c r="E186" s="7" t="s">
        <v>1129</v>
      </c>
      <c r="F186" s="7">
        <v>5</v>
      </c>
      <c r="G186" s="7">
        <v>207</v>
      </c>
      <c r="H186" s="7">
        <v>-72.478216669999995</v>
      </c>
      <c r="I186" s="29">
        <v>11.1317</v>
      </c>
      <c r="J186" s="6" t="s">
        <v>1908</v>
      </c>
      <c r="K186" s="30">
        <v>43210.791666666664</v>
      </c>
      <c r="L186" s="30"/>
      <c r="M186" s="7" t="s">
        <v>1911</v>
      </c>
      <c r="N186" s="29" t="s">
        <v>1910</v>
      </c>
      <c r="O186" s="31">
        <v>0</v>
      </c>
      <c r="P186" s="31">
        <v>0</v>
      </c>
      <c r="Q186" s="31">
        <v>0</v>
      </c>
      <c r="R186" s="31">
        <v>40.5</v>
      </c>
      <c r="S186" s="31">
        <v>86</v>
      </c>
      <c r="T186" s="31">
        <v>43</v>
      </c>
      <c r="U186" s="31">
        <v>72.333333333333329</v>
      </c>
      <c r="V186" s="31">
        <v>109.33333333333333</v>
      </c>
      <c r="W186" s="31">
        <v>221</v>
      </c>
      <c r="X186" s="31">
        <v>429.33333333333331</v>
      </c>
      <c r="Y186" s="31">
        <v>232.33333333333334</v>
      </c>
      <c r="Z186" s="31">
        <v>23.333333333333332</v>
      </c>
      <c r="AA186" s="4">
        <f t="shared" si="0"/>
        <v>1257.1666666666665</v>
      </c>
      <c r="AB186" s="32">
        <v>30</v>
      </c>
      <c r="AC186" s="17">
        <v>8.3333333333333329E-2</v>
      </c>
      <c r="AD186" s="36">
        <v>3.3333333333333333E-2</v>
      </c>
      <c r="AE186" s="36">
        <v>6.6666666666666666E-2</v>
      </c>
      <c r="AF186" s="36">
        <v>6.6666666666666666E-2</v>
      </c>
      <c r="AG186" s="36">
        <v>6.6666666666666666E-2</v>
      </c>
      <c r="AH186" s="36">
        <v>6.6666666666666666E-2</v>
      </c>
      <c r="AI186" s="36">
        <v>0.1</v>
      </c>
      <c r="AJ186" s="36">
        <v>0.1</v>
      </c>
      <c r="AK186" s="36">
        <v>0.1</v>
      </c>
      <c r="AL186" s="36">
        <v>0.1</v>
      </c>
      <c r="AM186" s="36">
        <v>0.1</v>
      </c>
      <c r="AN186" s="36">
        <v>0.1</v>
      </c>
      <c r="AO186" s="36">
        <v>0.1</v>
      </c>
      <c r="AP186" s="33" t="str">
        <f t="shared" si="1"/>
        <v>-</v>
      </c>
      <c r="AQ186" s="55" t="str">
        <f t="shared" si="2"/>
        <v>-</v>
      </c>
      <c r="AR186" s="56" t="str">
        <f t="shared" si="3"/>
        <v>-</v>
      </c>
      <c r="AT186" s="122" t="s">
        <v>5208</v>
      </c>
    </row>
    <row r="187" spans="1:46" ht="15.75" customHeight="1" x14ac:dyDescent="0.25">
      <c r="A187" s="2">
        <v>15060010</v>
      </c>
      <c r="B187" s="7" t="s">
        <v>26</v>
      </c>
      <c r="C187" s="3" t="s">
        <v>1151</v>
      </c>
      <c r="D187" s="7" t="s">
        <v>1148</v>
      </c>
      <c r="E187" s="7" t="s">
        <v>1129</v>
      </c>
      <c r="F187" s="7">
        <v>5</v>
      </c>
      <c r="G187" s="7">
        <v>10</v>
      </c>
      <c r="H187" s="7">
        <v>-72.913499999999999</v>
      </c>
      <c r="I187" s="29">
        <v>11.38177778</v>
      </c>
      <c r="J187" s="6" t="s">
        <v>1908</v>
      </c>
      <c r="K187" s="30">
        <v>26191</v>
      </c>
      <c r="L187" s="30"/>
      <c r="M187" s="7" t="s">
        <v>1911</v>
      </c>
      <c r="N187" s="29" t="s">
        <v>1910</v>
      </c>
      <c r="O187" s="31">
        <v>4.0333333333333332</v>
      </c>
      <c r="P187" s="31">
        <v>0.8666666666666667</v>
      </c>
      <c r="Q187" s="31">
        <v>17.233333333333334</v>
      </c>
      <c r="R187" s="31">
        <v>51.866666666666667</v>
      </c>
      <c r="S187" s="31">
        <v>137.55000000000001</v>
      </c>
      <c r="T187" s="31">
        <v>92</v>
      </c>
      <c r="U187" s="31">
        <v>52.3</v>
      </c>
      <c r="V187" s="31">
        <v>134.43333333333334</v>
      </c>
      <c r="W187" s="31">
        <v>218.82413793103447</v>
      </c>
      <c r="X187" s="31">
        <v>263.85714285714283</v>
      </c>
      <c r="Y187" s="31">
        <v>140.55172413793105</v>
      </c>
      <c r="Z187" s="31">
        <v>38.896551724137929</v>
      </c>
      <c r="AA187" s="4">
        <f t="shared" si="0"/>
        <v>1152.4128899835798</v>
      </c>
      <c r="AB187" s="32">
        <v>355</v>
      </c>
      <c r="AC187" s="17">
        <v>0.98611111111111116</v>
      </c>
      <c r="AD187" s="36">
        <v>1</v>
      </c>
      <c r="AE187" s="36">
        <v>1</v>
      </c>
      <c r="AF187" s="36">
        <v>1</v>
      </c>
      <c r="AG187" s="36">
        <v>1</v>
      </c>
      <c r="AH187" s="36">
        <v>1</v>
      </c>
      <c r="AI187" s="36">
        <v>1</v>
      </c>
      <c r="AJ187" s="36">
        <v>1</v>
      </c>
      <c r="AK187" s="36">
        <v>1</v>
      </c>
      <c r="AL187" s="36">
        <v>0.96666666666666667</v>
      </c>
      <c r="AM187" s="36">
        <v>0.93333333333333335</v>
      </c>
      <c r="AN187" s="36">
        <v>0.96666666666666667</v>
      </c>
      <c r="AO187" s="36">
        <v>0.96666666666666667</v>
      </c>
      <c r="AP187" s="33" t="str">
        <f t="shared" si="1"/>
        <v>&gt;=80%</v>
      </c>
      <c r="AQ187" s="55" t="str">
        <f t="shared" si="2"/>
        <v>&gt;=75%</v>
      </c>
      <c r="AR187" s="56" t="str">
        <f t="shared" si="3"/>
        <v>&gt;=50%</v>
      </c>
      <c r="AT187" s="121">
        <v>0.8</v>
      </c>
    </row>
    <row r="188" spans="1:46" ht="15.75" customHeight="1" x14ac:dyDescent="0.25">
      <c r="A188" s="2">
        <v>15060020</v>
      </c>
      <c r="B188" s="7" t="s">
        <v>26</v>
      </c>
      <c r="C188" s="3" t="s">
        <v>1127</v>
      </c>
      <c r="D188" s="7" t="s">
        <v>1128</v>
      </c>
      <c r="E188" s="7" t="s">
        <v>1129</v>
      </c>
      <c r="F188" s="7">
        <v>5</v>
      </c>
      <c r="G188" s="7">
        <v>93</v>
      </c>
      <c r="H188" s="7">
        <v>-72.611805560000008</v>
      </c>
      <c r="I188" s="29">
        <v>11.197388890000001</v>
      </c>
      <c r="J188" s="6" t="s">
        <v>1908</v>
      </c>
      <c r="K188" s="30">
        <v>21685</v>
      </c>
      <c r="L188" s="30"/>
      <c r="M188" s="7" t="s">
        <v>1911</v>
      </c>
      <c r="N188" s="29" t="s">
        <v>1910</v>
      </c>
      <c r="O188" s="31">
        <v>9.8892857142857142</v>
      </c>
      <c r="P188" s="31">
        <v>2.7666666666666666</v>
      </c>
      <c r="Q188" s="31">
        <v>11.026666666666667</v>
      </c>
      <c r="R188" s="31">
        <v>51.003333333333337</v>
      </c>
      <c r="S188" s="31">
        <v>120.12758620689655</v>
      </c>
      <c r="T188" s="31">
        <v>51.883333333333333</v>
      </c>
      <c r="U188" s="31">
        <v>26.356666666666666</v>
      </c>
      <c r="V188" s="31">
        <v>99.285714285714292</v>
      </c>
      <c r="W188" s="31">
        <v>173.10689655172416</v>
      </c>
      <c r="X188" s="31">
        <v>149.75357142857143</v>
      </c>
      <c r="Y188" s="31">
        <v>140.56071428571428</v>
      </c>
      <c r="Z188" s="31">
        <v>51.513333333333335</v>
      </c>
      <c r="AA188" s="4">
        <f t="shared" si="0"/>
        <v>887.27376847290634</v>
      </c>
      <c r="AB188" s="32">
        <v>350</v>
      </c>
      <c r="AC188" s="17">
        <v>0.97222222222222221</v>
      </c>
      <c r="AD188" s="36">
        <v>0.93333333333333335</v>
      </c>
      <c r="AE188" s="36">
        <v>1</v>
      </c>
      <c r="AF188" s="36">
        <v>1</v>
      </c>
      <c r="AG188" s="36">
        <v>1</v>
      </c>
      <c r="AH188" s="36">
        <v>0.96666666666666667</v>
      </c>
      <c r="AI188" s="36">
        <v>1</v>
      </c>
      <c r="AJ188" s="36">
        <v>1</v>
      </c>
      <c r="AK188" s="36">
        <v>0.93333333333333335</v>
      </c>
      <c r="AL188" s="36">
        <v>0.96666666666666667</v>
      </c>
      <c r="AM188" s="36">
        <v>0.93333333333333335</v>
      </c>
      <c r="AN188" s="36">
        <v>0.93333333333333335</v>
      </c>
      <c r="AO188" s="36">
        <v>1</v>
      </c>
      <c r="AP188" s="33" t="str">
        <f t="shared" si="1"/>
        <v>&gt;=80%</v>
      </c>
      <c r="AQ188" s="55" t="str">
        <f t="shared" si="2"/>
        <v>&gt;=75%</v>
      </c>
      <c r="AR188" s="56" t="str">
        <f t="shared" si="3"/>
        <v>&gt;=50%</v>
      </c>
      <c r="AT188" s="121">
        <v>0.8</v>
      </c>
    </row>
    <row r="189" spans="1:46" ht="15.75" customHeight="1" x14ac:dyDescent="0.25">
      <c r="A189" s="2">
        <v>15060040</v>
      </c>
      <c r="B189" s="7" t="s">
        <v>26</v>
      </c>
      <c r="C189" s="3" t="s">
        <v>984</v>
      </c>
      <c r="D189" s="7" t="s">
        <v>1131</v>
      </c>
      <c r="E189" s="7" t="s">
        <v>1129</v>
      </c>
      <c r="F189" s="7">
        <v>5</v>
      </c>
      <c r="G189" s="7">
        <v>900</v>
      </c>
      <c r="H189" s="7">
        <v>-72.877527779999994</v>
      </c>
      <c r="I189" s="29">
        <v>11.034361110000001</v>
      </c>
      <c r="J189" s="6" t="s">
        <v>1908</v>
      </c>
      <c r="K189" s="30">
        <v>26068</v>
      </c>
      <c r="L189" s="30"/>
      <c r="M189" s="7" t="s">
        <v>1911</v>
      </c>
      <c r="N189" s="29" t="s">
        <v>1910</v>
      </c>
      <c r="O189" s="31">
        <v>7.7107142857142863</v>
      </c>
      <c r="P189" s="31">
        <v>4.0517241379310347</v>
      </c>
      <c r="Q189" s="31">
        <v>23.46206896551724</v>
      </c>
      <c r="R189" s="31">
        <v>118.98275862068965</v>
      </c>
      <c r="S189" s="31">
        <v>174.90344827586208</v>
      </c>
      <c r="T189" s="31">
        <v>101.90344827586206</v>
      </c>
      <c r="U189" s="31">
        <v>68.486206896551721</v>
      </c>
      <c r="V189" s="31">
        <v>116.26428571428571</v>
      </c>
      <c r="W189" s="31">
        <v>148.20714285714286</v>
      </c>
      <c r="X189" s="31">
        <v>193.25555555555553</v>
      </c>
      <c r="Y189" s="31">
        <v>152.52758620689653</v>
      </c>
      <c r="Z189" s="31">
        <v>38.840740740740742</v>
      </c>
      <c r="AA189" s="4">
        <f t="shared" si="0"/>
        <v>1148.5956805327494</v>
      </c>
      <c r="AB189" s="32">
        <v>341</v>
      </c>
      <c r="AC189" s="17">
        <v>0.94722222222222219</v>
      </c>
      <c r="AD189" s="36">
        <v>0.93333333333333335</v>
      </c>
      <c r="AE189" s="36">
        <v>0.96666666666666667</v>
      </c>
      <c r="AF189" s="36">
        <v>0.96666666666666667</v>
      </c>
      <c r="AG189" s="36">
        <v>0.96666666666666667</v>
      </c>
      <c r="AH189" s="36">
        <v>0.96666666666666667</v>
      </c>
      <c r="AI189" s="36">
        <v>0.96666666666666667</v>
      </c>
      <c r="AJ189" s="36">
        <v>0.96666666666666667</v>
      </c>
      <c r="AK189" s="36">
        <v>0.93333333333333335</v>
      </c>
      <c r="AL189" s="36">
        <v>0.93333333333333335</v>
      </c>
      <c r="AM189" s="36">
        <v>0.9</v>
      </c>
      <c r="AN189" s="36">
        <v>0.96666666666666667</v>
      </c>
      <c r="AO189" s="36">
        <v>0.9</v>
      </c>
      <c r="AP189" s="33" t="str">
        <f t="shared" si="1"/>
        <v>&gt;=80%</v>
      </c>
      <c r="AQ189" s="55" t="str">
        <f t="shared" si="2"/>
        <v>&gt;=75%</v>
      </c>
      <c r="AR189" s="56" t="str">
        <f t="shared" si="3"/>
        <v>&gt;=50%</v>
      </c>
      <c r="AT189" s="121">
        <v>0.8</v>
      </c>
    </row>
    <row r="190" spans="1:46" ht="15.75" customHeight="1" x14ac:dyDescent="0.25">
      <c r="A190" s="2">
        <v>15060050</v>
      </c>
      <c r="B190" s="7" t="s">
        <v>26</v>
      </c>
      <c r="C190" s="3" t="s">
        <v>1135</v>
      </c>
      <c r="D190" s="7" t="s">
        <v>1136</v>
      </c>
      <c r="E190" s="7" t="s">
        <v>1129</v>
      </c>
      <c r="F190" s="7">
        <v>5</v>
      </c>
      <c r="G190" s="7">
        <v>420</v>
      </c>
      <c r="H190" s="7">
        <v>-73.047972220000005</v>
      </c>
      <c r="I190" s="29">
        <v>10.952999999999999</v>
      </c>
      <c r="J190" s="6" t="s">
        <v>1908</v>
      </c>
      <c r="K190" s="30">
        <v>23238</v>
      </c>
      <c r="L190" s="30"/>
      <c r="M190" s="7" t="s">
        <v>1911</v>
      </c>
      <c r="N190" s="29" t="s">
        <v>1910</v>
      </c>
      <c r="O190" s="31">
        <v>8.6206896551724146</v>
      </c>
      <c r="P190" s="31">
        <v>6.975862068965518</v>
      </c>
      <c r="Q190" s="31">
        <v>26.537931034482757</v>
      </c>
      <c r="R190" s="31">
        <v>89.371428571428552</v>
      </c>
      <c r="S190" s="31">
        <v>175.20000000000002</v>
      </c>
      <c r="T190" s="31">
        <v>95.865517241379308</v>
      </c>
      <c r="U190" s="31">
        <v>60.737931034482756</v>
      </c>
      <c r="V190" s="31">
        <v>122.6103448275862</v>
      </c>
      <c r="W190" s="31">
        <v>143.32857142857145</v>
      </c>
      <c r="X190" s="31">
        <v>167.4148148148148</v>
      </c>
      <c r="Y190" s="31">
        <v>114.57307692307693</v>
      </c>
      <c r="Z190" s="31">
        <v>34.864285714285714</v>
      </c>
      <c r="AA190" s="4">
        <f t="shared" si="0"/>
        <v>1046.1004533142464</v>
      </c>
      <c r="AB190" s="32">
        <v>340</v>
      </c>
      <c r="AC190" s="17">
        <v>0.94444444444444442</v>
      </c>
      <c r="AD190" s="36">
        <v>0.96666666666666667</v>
      </c>
      <c r="AE190" s="36">
        <v>0.96666666666666667</v>
      </c>
      <c r="AF190" s="36">
        <v>0.96666666666666667</v>
      </c>
      <c r="AG190" s="36">
        <v>0.93333333333333335</v>
      </c>
      <c r="AH190" s="36">
        <v>0.96666666666666667</v>
      </c>
      <c r="AI190" s="36">
        <v>0.96666666666666667</v>
      </c>
      <c r="AJ190" s="36">
        <v>0.96666666666666667</v>
      </c>
      <c r="AK190" s="36">
        <v>0.96666666666666667</v>
      </c>
      <c r="AL190" s="36">
        <v>0.93333333333333335</v>
      </c>
      <c r="AM190" s="36">
        <v>0.9</v>
      </c>
      <c r="AN190" s="36">
        <v>0.8666666666666667</v>
      </c>
      <c r="AO190" s="36">
        <v>0.93333333333333335</v>
      </c>
      <c r="AP190" s="33" t="str">
        <f t="shared" si="1"/>
        <v>&gt;=80%</v>
      </c>
      <c r="AQ190" s="55" t="str">
        <f t="shared" si="2"/>
        <v>&gt;=75%</v>
      </c>
      <c r="AR190" s="56" t="str">
        <f t="shared" si="3"/>
        <v>&gt;=50%</v>
      </c>
      <c r="AT190" s="121">
        <v>0.8</v>
      </c>
    </row>
    <row r="191" spans="1:46" ht="15.75" customHeight="1" x14ac:dyDescent="0.25">
      <c r="A191" s="6">
        <v>15060060</v>
      </c>
      <c r="B191" s="7" t="s">
        <v>26</v>
      </c>
      <c r="C191" s="7" t="s">
        <v>1895</v>
      </c>
      <c r="D191" s="7" t="s">
        <v>1131</v>
      </c>
      <c r="E191" s="7" t="s">
        <v>1129</v>
      </c>
      <c r="F191" s="7">
        <v>5</v>
      </c>
      <c r="G191" s="7">
        <v>300</v>
      </c>
      <c r="H191" s="7">
        <v>-72.684666669999999</v>
      </c>
      <c r="I191" s="29">
        <v>10.935166670000001</v>
      </c>
      <c r="J191" s="6" t="s">
        <v>1908</v>
      </c>
      <c r="K191" s="30">
        <v>26068</v>
      </c>
      <c r="L191" s="30"/>
      <c r="M191" s="7" t="s">
        <v>1911</v>
      </c>
      <c r="N191" s="29" t="s">
        <v>1910</v>
      </c>
      <c r="O191" s="31">
        <v>9.2724137931034498</v>
      </c>
      <c r="P191" s="31">
        <v>2.6962962962962962</v>
      </c>
      <c r="Q191" s="31">
        <v>16.49655172413793</v>
      </c>
      <c r="R191" s="31">
        <v>58.917241379310347</v>
      </c>
      <c r="S191" s="31">
        <v>76.351724137931029</v>
      </c>
      <c r="T191" s="31">
        <v>69.693103448275863</v>
      </c>
      <c r="U191" s="31">
        <v>53.06071428571429</v>
      </c>
      <c r="V191" s="31">
        <v>108.94137931034484</v>
      </c>
      <c r="W191" s="31">
        <v>138.0310344827586</v>
      </c>
      <c r="X191" s="31">
        <v>137.52222222222227</v>
      </c>
      <c r="Y191" s="31">
        <v>83.337931034482779</v>
      </c>
      <c r="Z191" s="31">
        <v>48.096551724137932</v>
      </c>
      <c r="AA191" s="4">
        <f t="shared" si="0"/>
        <v>802.41716383871562</v>
      </c>
      <c r="AB191" s="32">
        <v>343</v>
      </c>
      <c r="AC191" s="17">
        <v>0.95277777777777772</v>
      </c>
      <c r="AD191" s="36">
        <v>0.96666666666666667</v>
      </c>
      <c r="AE191" s="36">
        <v>0.9</v>
      </c>
      <c r="AF191" s="36">
        <v>0.96666666666666667</v>
      </c>
      <c r="AG191" s="36">
        <v>0.96666666666666667</v>
      </c>
      <c r="AH191" s="36">
        <v>0.96666666666666667</v>
      </c>
      <c r="AI191" s="36">
        <v>0.96666666666666667</v>
      </c>
      <c r="AJ191" s="36">
        <v>0.93333333333333335</v>
      </c>
      <c r="AK191" s="36">
        <v>0.96666666666666667</v>
      </c>
      <c r="AL191" s="36">
        <v>0.96666666666666667</v>
      </c>
      <c r="AM191" s="36">
        <v>0.9</v>
      </c>
      <c r="AN191" s="36">
        <v>0.96666666666666667</v>
      </c>
      <c r="AO191" s="36">
        <v>0.96666666666666667</v>
      </c>
      <c r="AP191" s="33" t="str">
        <f t="shared" si="1"/>
        <v>&gt;=80%</v>
      </c>
      <c r="AQ191" s="55" t="str">
        <f t="shared" si="2"/>
        <v>&gt;=75%</v>
      </c>
      <c r="AR191" s="56" t="str">
        <f t="shared" si="3"/>
        <v>&gt;=50%</v>
      </c>
      <c r="AS191" s="125" t="s">
        <v>5227</v>
      </c>
      <c r="AT191" s="122" t="s">
        <v>5208</v>
      </c>
    </row>
    <row r="192" spans="1:46" ht="15.75" customHeight="1" x14ac:dyDescent="0.25">
      <c r="A192" s="6">
        <v>15060070</v>
      </c>
      <c r="B192" s="7" t="s">
        <v>26</v>
      </c>
      <c r="C192" s="7" t="s">
        <v>1999</v>
      </c>
      <c r="D192" s="7" t="s">
        <v>1138</v>
      </c>
      <c r="E192" s="7" t="s">
        <v>1129</v>
      </c>
      <c r="F192" s="7">
        <v>5</v>
      </c>
      <c r="G192" s="7">
        <v>390</v>
      </c>
      <c r="H192" s="7">
        <v>-72.768361110000001</v>
      </c>
      <c r="I192" s="29">
        <v>10.786</v>
      </c>
      <c r="J192" s="6" t="s">
        <v>1890</v>
      </c>
      <c r="K192" s="30">
        <v>26068</v>
      </c>
      <c r="L192" s="30">
        <v>41879</v>
      </c>
      <c r="M192" s="7" t="s">
        <v>1911</v>
      </c>
      <c r="N192" s="29" t="s">
        <v>1910</v>
      </c>
      <c r="O192" s="31">
        <v>4.372727272727273</v>
      </c>
      <c r="P192" s="31">
        <v>4.1047619047619053</v>
      </c>
      <c r="Q192" s="31">
        <v>30.754545454545454</v>
      </c>
      <c r="R192" s="31">
        <v>127.31363636363636</v>
      </c>
      <c r="S192" s="31">
        <v>147.75909090909093</v>
      </c>
      <c r="T192" s="31">
        <v>113.70952380952379</v>
      </c>
      <c r="U192" s="31">
        <v>64.239999999999995</v>
      </c>
      <c r="V192" s="31">
        <v>105.37142857142858</v>
      </c>
      <c r="W192" s="31">
        <v>162.1904761904762</v>
      </c>
      <c r="X192" s="31">
        <v>176.54000000000002</v>
      </c>
      <c r="Y192" s="31">
        <v>158.94</v>
      </c>
      <c r="Z192" s="31">
        <v>60.015000000000001</v>
      </c>
      <c r="AA192" s="4">
        <f t="shared" si="0"/>
        <v>1155.3111904761906</v>
      </c>
      <c r="AB192" s="32">
        <v>252</v>
      </c>
      <c r="AC192" s="17">
        <v>0.7</v>
      </c>
      <c r="AD192" s="36">
        <v>0.73333333333333328</v>
      </c>
      <c r="AE192" s="36">
        <v>0.7</v>
      </c>
      <c r="AF192" s="36">
        <v>0.73333333333333328</v>
      </c>
      <c r="AG192" s="36">
        <v>0.73333333333333328</v>
      </c>
      <c r="AH192" s="36">
        <v>0.73333333333333328</v>
      </c>
      <c r="AI192" s="36">
        <v>0.7</v>
      </c>
      <c r="AJ192" s="36">
        <v>0.66666666666666663</v>
      </c>
      <c r="AK192" s="36">
        <v>0.7</v>
      </c>
      <c r="AL192" s="36">
        <v>0.7</v>
      </c>
      <c r="AM192" s="36">
        <v>0.66666666666666663</v>
      </c>
      <c r="AN192" s="36">
        <v>0.66666666666666663</v>
      </c>
      <c r="AO192" s="36">
        <v>0.66666666666666663</v>
      </c>
      <c r="AP192" s="33" t="str">
        <f t="shared" si="1"/>
        <v>-</v>
      </c>
      <c r="AQ192" s="55" t="str">
        <f t="shared" si="2"/>
        <v>-</v>
      </c>
      <c r="AR192" s="56" t="str">
        <f t="shared" si="3"/>
        <v>&gt;=50%</v>
      </c>
      <c r="AS192" s="34" t="s">
        <v>1890</v>
      </c>
      <c r="AT192" s="120" t="s">
        <v>5204</v>
      </c>
    </row>
    <row r="193" spans="1:46" ht="15.75" customHeight="1" x14ac:dyDescent="0.25">
      <c r="A193" s="6">
        <v>15060080</v>
      </c>
      <c r="B193" s="7" t="s">
        <v>26</v>
      </c>
      <c r="C193" s="7" t="s">
        <v>1152</v>
      </c>
      <c r="D193" s="7" t="s">
        <v>1153</v>
      </c>
      <c r="E193" s="7" t="s">
        <v>1129</v>
      </c>
      <c r="F193" s="7">
        <v>5</v>
      </c>
      <c r="G193" s="7">
        <v>230</v>
      </c>
      <c r="H193" s="7">
        <v>-72.845222220000011</v>
      </c>
      <c r="I193" s="29">
        <v>10.75777778</v>
      </c>
      <c r="J193" s="6" t="s">
        <v>1908</v>
      </c>
      <c r="K193" s="30">
        <v>23238</v>
      </c>
      <c r="L193" s="30"/>
      <c r="M193" s="7" t="s">
        <v>1911</v>
      </c>
      <c r="N193" s="29" t="s">
        <v>1910</v>
      </c>
      <c r="O193" s="31">
        <v>10.976666666666667</v>
      </c>
      <c r="P193" s="31">
        <v>6.6428571428571432</v>
      </c>
      <c r="Q193" s="31">
        <v>42.696666666666673</v>
      </c>
      <c r="R193" s="31">
        <v>110.96333333333334</v>
      </c>
      <c r="S193" s="31">
        <v>190.24137931034483</v>
      </c>
      <c r="T193" s="31">
        <v>121.70333333333333</v>
      </c>
      <c r="U193" s="31">
        <v>94.258620689655174</v>
      </c>
      <c r="V193" s="31">
        <v>138.2103448275862</v>
      </c>
      <c r="W193" s="31">
        <v>160.17999999999998</v>
      </c>
      <c r="X193" s="31">
        <v>204.44827586206895</v>
      </c>
      <c r="Y193" s="31">
        <v>129.44666666666666</v>
      </c>
      <c r="Z193" s="31">
        <v>35.980000000000004</v>
      </c>
      <c r="AA193" s="4">
        <f t="shared" si="0"/>
        <v>1245.748144499179</v>
      </c>
      <c r="AB193" s="32">
        <v>354</v>
      </c>
      <c r="AC193" s="17">
        <v>0.98333333333333328</v>
      </c>
      <c r="AD193" s="36">
        <v>1</v>
      </c>
      <c r="AE193" s="36">
        <v>0.93333333333333335</v>
      </c>
      <c r="AF193" s="36">
        <v>1</v>
      </c>
      <c r="AG193" s="36">
        <v>1</v>
      </c>
      <c r="AH193" s="36">
        <v>0.96666666666666667</v>
      </c>
      <c r="AI193" s="36">
        <v>1</v>
      </c>
      <c r="AJ193" s="36">
        <v>0.96666666666666667</v>
      </c>
      <c r="AK193" s="36">
        <v>0.96666666666666667</v>
      </c>
      <c r="AL193" s="36">
        <v>1</v>
      </c>
      <c r="AM193" s="36">
        <v>0.96666666666666667</v>
      </c>
      <c r="AN193" s="36">
        <v>1</v>
      </c>
      <c r="AO193" s="36">
        <v>1</v>
      </c>
      <c r="AP193" s="33" t="str">
        <f t="shared" si="1"/>
        <v>&gt;=80%</v>
      </c>
      <c r="AQ193" s="55" t="str">
        <f t="shared" si="2"/>
        <v>&gt;=75%</v>
      </c>
      <c r="AR193" s="56" t="str">
        <f t="shared" si="3"/>
        <v>&gt;=50%</v>
      </c>
      <c r="AT193" s="121">
        <v>0.8</v>
      </c>
    </row>
    <row r="194" spans="1:46" ht="15.75" customHeight="1" x14ac:dyDescent="0.25">
      <c r="A194" s="6">
        <v>15060090</v>
      </c>
      <c r="B194" s="7" t="s">
        <v>54</v>
      </c>
      <c r="C194" s="7" t="s">
        <v>311</v>
      </c>
      <c r="D194" s="7" t="s">
        <v>1139</v>
      </c>
      <c r="E194" s="7" t="s">
        <v>1129</v>
      </c>
      <c r="F194" s="7">
        <v>5</v>
      </c>
      <c r="G194" s="7">
        <v>220</v>
      </c>
      <c r="H194" s="7">
        <v>-72.77669444</v>
      </c>
      <c r="I194" s="29">
        <v>11.063388890000001</v>
      </c>
      <c r="J194" s="6" t="s">
        <v>1908</v>
      </c>
      <c r="K194" s="30">
        <v>32004</v>
      </c>
      <c r="L194" s="30"/>
      <c r="M194" s="7" t="s">
        <v>1911</v>
      </c>
      <c r="N194" s="29" t="s">
        <v>1910</v>
      </c>
      <c r="O194" s="31">
        <v>4.6000000000000005</v>
      </c>
      <c r="P194" s="31">
        <v>1.6689655172413793</v>
      </c>
      <c r="Q194" s="31">
        <v>15.755172413793105</v>
      </c>
      <c r="R194" s="31">
        <v>71.444827586206898</v>
      </c>
      <c r="S194" s="31">
        <v>145.64333333333335</v>
      </c>
      <c r="T194" s="31">
        <v>70.662068965517236</v>
      </c>
      <c r="U194" s="31">
        <v>47.839285714285708</v>
      </c>
      <c r="V194" s="31">
        <v>100.25714285714285</v>
      </c>
      <c r="W194" s="31">
        <v>134.29642857142861</v>
      </c>
      <c r="X194" s="31">
        <v>149.01379310344825</v>
      </c>
      <c r="Y194" s="31">
        <v>92.614285714285714</v>
      </c>
      <c r="Z194" s="31">
        <v>32.56071428571429</v>
      </c>
      <c r="AA194" s="4">
        <f t="shared" si="0"/>
        <v>866.35601806239754</v>
      </c>
      <c r="AB194" s="32">
        <v>344</v>
      </c>
      <c r="AC194" s="17">
        <v>0.9555555555555556</v>
      </c>
      <c r="AD194" s="36">
        <v>0.96666666666666667</v>
      </c>
      <c r="AE194" s="36">
        <v>0.96666666666666667</v>
      </c>
      <c r="AF194" s="36">
        <v>0.96666666666666667</v>
      </c>
      <c r="AG194" s="36">
        <v>0.96666666666666667</v>
      </c>
      <c r="AH194" s="36">
        <v>1</v>
      </c>
      <c r="AI194" s="36">
        <v>0.96666666666666667</v>
      </c>
      <c r="AJ194" s="36">
        <v>0.93333333333333335</v>
      </c>
      <c r="AK194" s="36">
        <v>0.93333333333333335</v>
      </c>
      <c r="AL194" s="36">
        <v>0.93333333333333335</v>
      </c>
      <c r="AM194" s="36">
        <v>0.96666666666666667</v>
      </c>
      <c r="AN194" s="36">
        <v>0.93333333333333335</v>
      </c>
      <c r="AO194" s="36">
        <v>0.93333333333333335</v>
      </c>
      <c r="AP194" s="33" t="str">
        <f t="shared" si="1"/>
        <v>&gt;=80%</v>
      </c>
      <c r="AQ194" s="55" t="str">
        <f t="shared" si="2"/>
        <v>&gt;=75%</v>
      </c>
      <c r="AR194" s="56" t="str">
        <f t="shared" si="3"/>
        <v>&gt;=50%</v>
      </c>
      <c r="AT194" s="121">
        <v>0.8</v>
      </c>
    </row>
    <row r="195" spans="1:46" ht="15.75" customHeight="1" x14ac:dyDescent="0.25">
      <c r="A195" s="6">
        <v>15060110</v>
      </c>
      <c r="B195" s="7" t="s">
        <v>26</v>
      </c>
      <c r="C195" s="7" t="s">
        <v>2000</v>
      </c>
      <c r="D195" s="7" t="s">
        <v>1139</v>
      </c>
      <c r="E195" s="7" t="s">
        <v>1129</v>
      </c>
      <c r="F195" s="7">
        <v>5</v>
      </c>
      <c r="G195" s="7">
        <v>116</v>
      </c>
      <c r="H195" s="7">
        <v>-72.599999999999994</v>
      </c>
      <c r="I195" s="29">
        <v>11.133333330000001</v>
      </c>
      <c r="J195" s="6" t="s">
        <v>1890</v>
      </c>
      <c r="K195" s="30">
        <v>28656</v>
      </c>
      <c r="L195" s="30">
        <v>35110</v>
      </c>
      <c r="M195" s="7" t="s">
        <v>1911</v>
      </c>
      <c r="N195" s="29" t="s">
        <v>1910</v>
      </c>
      <c r="O195" s="31">
        <v>0.2</v>
      </c>
      <c r="P195" s="31">
        <v>1.1428571428571428</v>
      </c>
      <c r="Q195" s="31">
        <v>3.5714285714285716</v>
      </c>
      <c r="R195" s="31">
        <v>43.871428571428574</v>
      </c>
      <c r="S195" s="31">
        <v>65.287499999999994</v>
      </c>
      <c r="T195" s="31">
        <v>35.455555555555556</v>
      </c>
      <c r="U195" s="31">
        <v>33.457142857142856</v>
      </c>
      <c r="V195" s="31">
        <v>40.74285714285714</v>
      </c>
      <c r="W195" s="31">
        <v>56.471428571428575</v>
      </c>
      <c r="X195" s="31">
        <v>85.433333333333337</v>
      </c>
      <c r="Y195" s="31">
        <v>46.550000000000004</v>
      </c>
      <c r="Z195" s="31">
        <v>12.933333333333332</v>
      </c>
      <c r="AA195" s="4">
        <f t="shared" si="0"/>
        <v>425.11686507936508</v>
      </c>
      <c r="AB195" s="32">
        <v>86</v>
      </c>
      <c r="AC195" s="17">
        <v>0.2388888888888889</v>
      </c>
      <c r="AD195" s="36">
        <v>0.3</v>
      </c>
      <c r="AE195" s="36">
        <v>0.23333333333333334</v>
      </c>
      <c r="AF195" s="36">
        <v>0.23333333333333334</v>
      </c>
      <c r="AG195" s="36">
        <v>0.23333333333333334</v>
      </c>
      <c r="AH195" s="36">
        <v>0.26666666666666666</v>
      </c>
      <c r="AI195" s="36">
        <v>0.3</v>
      </c>
      <c r="AJ195" s="36">
        <v>0.23333333333333334</v>
      </c>
      <c r="AK195" s="36">
        <v>0.23333333333333334</v>
      </c>
      <c r="AL195" s="36">
        <v>0.23333333333333334</v>
      </c>
      <c r="AM195" s="36">
        <v>0.2</v>
      </c>
      <c r="AN195" s="36">
        <v>0.2</v>
      </c>
      <c r="AO195" s="36">
        <v>0.2</v>
      </c>
      <c r="AP195" s="33" t="str">
        <f t="shared" si="1"/>
        <v>-</v>
      </c>
      <c r="AQ195" s="55" t="str">
        <f t="shared" si="2"/>
        <v>-</v>
      </c>
      <c r="AR195" s="56" t="str">
        <f t="shared" si="3"/>
        <v>-</v>
      </c>
      <c r="AS195" s="34" t="s">
        <v>1890</v>
      </c>
      <c r="AT195" s="122" t="s">
        <v>5208</v>
      </c>
    </row>
    <row r="196" spans="1:46" ht="15.75" customHeight="1" x14ac:dyDescent="0.25">
      <c r="A196" s="6">
        <v>15060130</v>
      </c>
      <c r="B196" s="7" t="s">
        <v>54</v>
      </c>
      <c r="C196" s="7" t="s">
        <v>2001</v>
      </c>
      <c r="D196" s="7" t="s">
        <v>1142</v>
      </c>
      <c r="E196" s="7" t="s">
        <v>1129</v>
      </c>
      <c r="F196" s="7">
        <v>5</v>
      </c>
      <c r="G196" s="7">
        <v>87</v>
      </c>
      <c r="H196" s="7">
        <v>-72.508472220000002</v>
      </c>
      <c r="I196" s="29">
        <v>11.141999999999999</v>
      </c>
      <c r="J196" s="6" t="s">
        <v>1890</v>
      </c>
      <c r="K196" s="30">
        <v>28624.791666666668</v>
      </c>
      <c r="L196" s="30">
        <v>43648.274895833332</v>
      </c>
      <c r="M196" s="7" t="s">
        <v>1911</v>
      </c>
      <c r="N196" s="29" t="s">
        <v>1910</v>
      </c>
      <c r="O196" s="31">
        <v>5.5826086956521745</v>
      </c>
      <c r="P196" s="31">
        <v>4.6434782608695651</v>
      </c>
      <c r="Q196" s="31">
        <v>11.928571428571429</v>
      </c>
      <c r="R196" s="31">
        <v>55.414285714285718</v>
      </c>
      <c r="S196" s="31">
        <v>87.426086956521743</v>
      </c>
      <c r="T196" s="31">
        <v>58.824999999999996</v>
      </c>
      <c r="U196" s="31">
        <v>36.195652173913047</v>
      </c>
      <c r="V196" s="31">
        <v>95.077272727272714</v>
      </c>
      <c r="W196" s="31">
        <v>132.32857142857145</v>
      </c>
      <c r="X196" s="31">
        <v>139.4</v>
      </c>
      <c r="Y196" s="31">
        <v>155.27272727272725</v>
      </c>
      <c r="Z196" s="31">
        <v>68.082608695652169</v>
      </c>
      <c r="AA196" s="4">
        <f t="shared" si="0"/>
        <v>850.17686335403721</v>
      </c>
      <c r="AB196" s="32">
        <v>267</v>
      </c>
      <c r="AC196" s="17">
        <v>0.7416666666666667</v>
      </c>
      <c r="AD196" s="36">
        <v>0.76666666666666672</v>
      </c>
      <c r="AE196" s="36">
        <v>0.76666666666666672</v>
      </c>
      <c r="AF196" s="36">
        <v>0.7</v>
      </c>
      <c r="AG196" s="36">
        <v>0.7</v>
      </c>
      <c r="AH196" s="36">
        <v>0.76666666666666672</v>
      </c>
      <c r="AI196" s="36">
        <v>0.8</v>
      </c>
      <c r="AJ196" s="36">
        <v>0.76666666666666672</v>
      </c>
      <c r="AK196" s="36">
        <v>0.73333333333333328</v>
      </c>
      <c r="AL196" s="36">
        <v>0.7</v>
      </c>
      <c r="AM196" s="36">
        <v>0.7</v>
      </c>
      <c r="AN196" s="36">
        <v>0.73333333333333328</v>
      </c>
      <c r="AO196" s="36">
        <v>0.76666666666666672</v>
      </c>
      <c r="AP196" s="33" t="str">
        <f t="shared" si="1"/>
        <v>-</v>
      </c>
      <c r="AQ196" s="55" t="str">
        <f t="shared" si="2"/>
        <v>-</v>
      </c>
      <c r="AR196" s="56" t="str">
        <f t="shared" si="3"/>
        <v>&gt;=50%</v>
      </c>
      <c r="AS196" s="34" t="s">
        <v>1890</v>
      </c>
      <c r="AT196" s="120" t="s">
        <v>5204</v>
      </c>
    </row>
    <row r="197" spans="1:46" ht="15.75" customHeight="1" x14ac:dyDescent="0.25">
      <c r="A197" s="6">
        <v>15060140</v>
      </c>
      <c r="B197" s="7" t="s">
        <v>54</v>
      </c>
      <c r="C197" s="7" t="s">
        <v>181</v>
      </c>
      <c r="D197" s="7" t="s">
        <v>1128</v>
      </c>
      <c r="E197" s="7" t="s">
        <v>1129</v>
      </c>
      <c r="F197" s="7">
        <v>5</v>
      </c>
      <c r="G197" s="7">
        <v>115</v>
      </c>
      <c r="H197" s="7">
        <v>-72.533333329999991</v>
      </c>
      <c r="I197" s="29">
        <v>11.15</v>
      </c>
      <c r="J197" s="6" t="s">
        <v>1890</v>
      </c>
      <c r="K197" s="30">
        <v>28625</v>
      </c>
      <c r="L197" s="30">
        <v>35110</v>
      </c>
      <c r="M197" s="7" t="s">
        <v>1911</v>
      </c>
      <c r="N197" s="29" t="s">
        <v>1910</v>
      </c>
      <c r="O197" s="31">
        <v>8.1666666666666661</v>
      </c>
      <c r="P197" s="31">
        <v>4.7285714285714278</v>
      </c>
      <c r="Q197" s="31">
        <v>22.822222222222219</v>
      </c>
      <c r="R197" s="31">
        <v>51.942857142857143</v>
      </c>
      <c r="S197" s="31">
        <v>79.028571428571425</v>
      </c>
      <c r="T197" s="31">
        <v>61.375</v>
      </c>
      <c r="U197" s="31">
        <v>29.5</v>
      </c>
      <c r="V197" s="31">
        <v>138.21428571428572</v>
      </c>
      <c r="W197" s="31">
        <v>154.24285714285716</v>
      </c>
      <c r="X197" s="31">
        <v>148.7571428571429</v>
      </c>
      <c r="Y197" s="31">
        <v>165.43333333333334</v>
      </c>
      <c r="Z197" s="31">
        <v>51.987500000000004</v>
      </c>
      <c r="AA197" s="4">
        <f t="shared" si="0"/>
        <v>916.199007936508</v>
      </c>
      <c r="AB197" s="32">
        <v>92</v>
      </c>
      <c r="AC197" s="17">
        <v>0.25555555555555554</v>
      </c>
      <c r="AD197" s="36">
        <v>0.3</v>
      </c>
      <c r="AE197" s="36">
        <v>0.23333333333333334</v>
      </c>
      <c r="AF197" s="36">
        <v>0.3</v>
      </c>
      <c r="AG197" s="36">
        <v>0.23333333333333334</v>
      </c>
      <c r="AH197" s="36">
        <v>0.23333333333333334</v>
      </c>
      <c r="AI197" s="36">
        <v>0.26666666666666666</v>
      </c>
      <c r="AJ197" s="36">
        <v>0.23333333333333334</v>
      </c>
      <c r="AK197" s="36">
        <v>0.23333333333333334</v>
      </c>
      <c r="AL197" s="36">
        <v>0.23333333333333334</v>
      </c>
      <c r="AM197" s="36">
        <v>0.23333333333333334</v>
      </c>
      <c r="AN197" s="36">
        <v>0.3</v>
      </c>
      <c r="AO197" s="36">
        <v>0.26666666666666666</v>
      </c>
      <c r="AP197" s="57" t="str">
        <f t="shared" si="1"/>
        <v>-</v>
      </c>
      <c r="AQ197" s="55" t="str">
        <f t="shared" si="2"/>
        <v>-</v>
      </c>
      <c r="AR197" s="56" t="str">
        <f t="shared" si="3"/>
        <v>-</v>
      </c>
      <c r="AS197" s="34" t="s">
        <v>1890</v>
      </c>
      <c r="AT197" s="122" t="s">
        <v>5208</v>
      </c>
    </row>
    <row r="198" spans="1:46" ht="15.75" customHeight="1" x14ac:dyDescent="0.25">
      <c r="A198" s="2">
        <v>15060150</v>
      </c>
      <c r="B198" s="7" t="s">
        <v>26</v>
      </c>
      <c r="C198" s="3" t="s">
        <v>1137</v>
      </c>
      <c r="D198" s="7" t="s">
        <v>1138</v>
      </c>
      <c r="E198" s="7" t="s">
        <v>1129</v>
      </c>
      <c r="F198" s="7">
        <v>5</v>
      </c>
      <c r="G198" s="7">
        <v>350</v>
      </c>
      <c r="H198" s="7">
        <v>-72.798194440000003</v>
      </c>
      <c r="I198" s="29">
        <v>10.777944440000001</v>
      </c>
      <c r="J198" s="6" t="s">
        <v>1908</v>
      </c>
      <c r="K198" s="30">
        <v>27682</v>
      </c>
      <c r="L198" s="30"/>
      <c r="M198" s="7" t="s">
        <v>1911</v>
      </c>
      <c r="N198" s="29" t="s">
        <v>1910</v>
      </c>
      <c r="O198" s="31">
        <v>5.0172413793103452</v>
      </c>
      <c r="P198" s="31">
        <v>4.1892857142857141</v>
      </c>
      <c r="Q198" s="31">
        <v>21.827586206896552</v>
      </c>
      <c r="R198" s="31">
        <v>75.448275862068968</v>
      </c>
      <c r="S198" s="31">
        <v>123.73928571428571</v>
      </c>
      <c r="T198" s="31">
        <v>60.81428571428571</v>
      </c>
      <c r="U198" s="31">
        <v>59.006896551724132</v>
      </c>
      <c r="V198" s="31">
        <v>74.382758620689671</v>
      </c>
      <c r="W198" s="31">
        <v>138.10999999999999</v>
      </c>
      <c r="X198" s="31">
        <v>142.14074074074074</v>
      </c>
      <c r="Y198" s="31">
        <v>100.90689655172415</v>
      </c>
      <c r="Z198" s="31">
        <v>31.721428571428572</v>
      </c>
      <c r="AA198" s="4">
        <f t="shared" si="0"/>
        <v>837.30468162744023</v>
      </c>
      <c r="AB198" s="32">
        <v>343</v>
      </c>
      <c r="AC198" s="17">
        <v>0.95277777777777772</v>
      </c>
      <c r="AD198" s="36">
        <v>0.96666666666666667</v>
      </c>
      <c r="AE198" s="36">
        <v>0.93333333333333335</v>
      </c>
      <c r="AF198" s="36">
        <v>0.96666666666666667</v>
      </c>
      <c r="AG198" s="36">
        <v>0.96666666666666667</v>
      </c>
      <c r="AH198" s="36">
        <v>0.93333333333333335</v>
      </c>
      <c r="AI198" s="36">
        <v>0.93333333333333335</v>
      </c>
      <c r="AJ198" s="36">
        <v>0.96666666666666667</v>
      </c>
      <c r="AK198" s="36">
        <v>0.96666666666666667</v>
      </c>
      <c r="AL198" s="36">
        <v>1</v>
      </c>
      <c r="AM198" s="36">
        <v>0.9</v>
      </c>
      <c r="AN198" s="36">
        <v>0.96666666666666667</v>
      </c>
      <c r="AO198" s="36">
        <v>0.93333333333333335</v>
      </c>
      <c r="AP198" s="33" t="str">
        <f t="shared" si="1"/>
        <v>&gt;=80%</v>
      </c>
      <c r="AQ198" s="55" t="str">
        <f t="shared" si="2"/>
        <v>&gt;=75%</v>
      </c>
      <c r="AR198" s="56" t="str">
        <f t="shared" si="3"/>
        <v>&gt;=50%</v>
      </c>
      <c r="AT198" s="121">
        <v>0.8</v>
      </c>
    </row>
    <row r="199" spans="1:46" ht="15.75" customHeight="1" x14ac:dyDescent="0.25">
      <c r="A199" s="2">
        <v>15060160</v>
      </c>
      <c r="B199" s="7" t="s">
        <v>54</v>
      </c>
      <c r="C199" s="3" t="s">
        <v>2002</v>
      </c>
      <c r="D199" s="7" t="s">
        <v>1131</v>
      </c>
      <c r="E199" s="7" t="s">
        <v>1129</v>
      </c>
      <c r="F199" s="7">
        <v>5</v>
      </c>
      <c r="G199" s="7">
        <v>116</v>
      </c>
      <c r="H199" s="7">
        <v>-72.599999999999994</v>
      </c>
      <c r="I199" s="29">
        <v>11.08333333</v>
      </c>
      <c r="J199" s="6" t="s">
        <v>1890</v>
      </c>
      <c r="K199" s="30">
        <v>28625</v>
      </c>
      <c r="L199" s="30">
        <v>35110</v>
      </c>
      <c r="M199" s="7" t="s">
        <v>1911</v>
      </c>
      <c r="N199" s="29" t="s">
        <v>1910</v>
      </c>
      <c r="O199" s="31">
        <v>8.6000000000000014</v>
      </c>
      <c r="P199" s="31">
        <v>1.2333333333333334</v>
      </c>
      <c r="Q199" s="31">
        <v>5.6428571428571432</v>
      </c>
      <c r="R199" s="31">
        <v>65.575000000000003</v>
      </c>
      <c r="S199" s="31">
        <v>129.41428571428571</v>
      </c>
      <c r="T199" s="31">
        <v>41.988888888888887</v>
      </c>
      <c r="U199" s="31">
        <v>58.225000000000001</v>
      </c>
      <c r="V199" s="31">
        <v>96.48571428571428</v>
      </c>
      <c r="W199" s="31">
        <v>153.56666666666666</v>
      </c>
      <c r="X199" s="31">
        <v>136.65714285714287</v>
      </c>
      <c r="Y199" s="31">
        <v>110.4</v>
      </c>
      <c r="Z199" s="31">
        <v>57.216666666666669</v>
      </c>
      <c r="AA199" s="4">
        <f t="shared" si="0"/>
        <v>865.00555555555559</v>
      </c>
      <c r="AB199" s="32">
        <v>88</v>
      </c>
      <c r="AC199" s="17">
        <v>0.24444444444444444</v>
      </c>
      <c r="AD199" s="36">
        <v>0.3</v>
      </c>
      <c r="AE199" s="36">
        <v>0.3</v>
      </c>
      <c r="AF199" s="36">
        <v>0.23333333333333334</v>
      </c>
      <c r="AG199" s="36">
        <v>0.26666666666666666</v>
      </c>
      <c r="AH199" s="36">
        <v>0.23333333333333334</v>
      </c>
      <c r="AI199" s="36">
        <v>0.3</v>
      </c>
      <c r="AJ199" s="36">
        <v>0.26666666666666666</v>
      </c>
      <c r="AK199" s="36">
        <v>0.23333333333333334</v>
      </c>
      <c r="AL199" s="36">
        <v>0.2</v>
      </c>
      <c r="AM199" s="36">
        <v>0.23333333333333334</v>
      </c>
      <c r="AN199" s="36">
        <v>0.16666666666666666</v>
      </c>
      <c r="AO199" s="36">
        <v>0.2</v>
      </c>
      <c r="AP199" s="33" t="str">
        <f t="shared" si="1"/>
        <v>-</v>
      </c>
      <c r="AQ199" s="55" t="str">
        <f t="shared" si="2"/>
        <v>-</v>
      </c>
      <c r="AR199" s="56" t="str">
        <f t="shared" si="3"/>
        <v>-</v>
      </c>
      <c r="AS199" s="34" t="s">
        <v>1890</v>
      </c>
      <c r="AT199" s="122" t="s">
        <v>5208</v>
      </c>
    </row>
    <row r="200" spans="1:46" ht="15.75" customHeight="1" x14ac:dyDescent="0.25">
      <c r="A200" s="6">
        <v>15060180</v>
      </c>
      <c r="B200" s="7" t="s">
        <v>26</v>
      </c>
      <c r="C200" s="7" t="s">
        <v>732</v>
      </c>
      <c r="D200" s="7" t="s">
        <v>1139</v>
      </c>
      <c r="E200" s="7" t="s">
        <v>1129</v>
      </c>
      <c r="F200" s="7">
        <v>5</v>
      </c>
      <c r="G200" s="7">
        <v>680</v>
      </c>
      <c r="H200" s="7">
        <v>-72.711500000000001</v>
      </c>
      <c r="I200" s="29">
        <v>11.13802778</v>
      </c>
      <c r="J200" s="6" t="s">
        <v>1908</v>
      </c>
      <c r="K200" s="30">
        <v>32004</v>
      </c>
      <c r="L200" s="30"/>
      <c r="M200" s="7" t="s">
        <v>1911</v>
      </c>
      <c r="N200" s="29" t="s">
        <v>1910</v>
      </c>
      <c r="O200" s="31">
        <v>12.333333333333334</v>
      </c>
      <c r="P200" s="31">
        <v>4.5172413793103452</v>
      </c>
      <c r="Q200" s="31">
        <v>22.037037037037038</v>
      </c>
      <c r="R200" s="31">
        <v>87.461538461538467</v>
      </c>
      <c r="S200" s="31">
        <v>138.34482758620689</v>
      </c>
      <c r="T200" s="31">
        <v>63.944827586206898</v>
      </c>
      <c r="U200" s="31">
        <v>40.964285714285715</v>
      </c>
      <c r="V200" s="31">
        <v>101.33333333333333</v>
      </c>
      <c r="W200" s="31">
        <v>182.68</v>
      </c>
      <c r="X200" s="31">
        <v>188.5344827586207</v>
      </c>
      <c r="Y200" s="31">
        <v>170.53571428571428</v>
      </c>
      <c r="Z200" s="31">
        <v>52.892857142857146</v>
      </c>
      <c r="AA200" s="4">
        <f t="shared" si="0"/>
        <v>1065.579478618444</v>
      </c>
      <c r="AB200" s="32">
        <v>335</v>
      </c>
      <c r="AC200" s="17">
        <v>0.93055555555555558</v>
      </c>
      <c r="AD200" s="36">
        <v>1</v>
      </c>
      <c r="AE200" s="36">
        <v>0.96666666666666667</v>
      </c>
      <c r="AF200" s="36">
        <v>0.9</v>
      </c>
      <c r="AG200" s="36">
        <v>0.8666666666666667</v>
      </c>
      <c r="AH200" s="36">
        <v>0.96666666666666667</v>
      </c>
      <c r="AI200" s="36">
        <v>0.96666666666666667</v>
      </c>
      <c r="AJ200" s="36">
        <v>0.93333333333333335</v>
      </c>
      <c r="AK200" s="36">
        <v>0.9</v>
      </c>
      <c r="AL200" s="36">
        <v>0.83333333333333337</v>
      </c>
      <c r="AM200" s="36">
        <v>0.96666666666666667</v>
      </c>
      <c r="AN200" s="36">
        <v>0.93333333333333335</v>
      </c>
      <c r="AO200" s="36">
        <v>0.93333333333333335</v>
      </c>
      <c r="AP200" s="33" t="str">
        <f t="shared" si="1"/>
        <v>&gt;=80%</v>
      </c>
      <c r="AQ200" s="55" t="str">
        <f t="shared" si="2"/>
        <v>&gt;=75%</v>
      </c>
      <c r="AR200" s="56" t="str">
        <f t="shared" si="3"/>
        <v>&gt;=50%</v>
      </c>
      <c r="AT200" s="121">
        <v>0.8</v>
      </c>
    </row>
    <row r="201" spans="1:46" ht="15.75" customHeight="1" x14ac:dyDescent="0.25">
      <c r="A201" s="6">
        <v>15060200</v>
      </c>
      <c r="B201" s="7" t="s">
        <v>54</v>
      </c>
      <c r="C201" s="7" t="s">
        <v>2003</v>
      </c>
      <c r="D201" s="7" t="s">
        <v>1131</v>
      </c>
      <c r="E201" s="7" t="s">
        <v>1129</v>
      </c>
      <c r="F201" s="7">
        <v>5</v>
      </c>
      <c r="G201" s="7">
        <v>100</v>
      </c>
      <c r="H201" s="7">
        <v>-72.647333329999995</v>
      </c>
      <c r="I201" s="29">
        <v>11.075055559999999</v>
      </c>
      <c r="J201" s="6" t="s">
        <v>1890</v>
      </c>
      <c r="K201" s="30">
        <v>32064.791666666668</v>
      </c>
      <c r="L201" s="30">
        <v>43648.274050925924</v>
      </c>
      <c r="M201" s="7" t="s">
        <v>1911</v>
      </c>
      <c r="N201" s="29" t="s">
        <v>1910</v>
      </c>
      <c r="O201" s="31">
        <v>7.919999999999999</v>
      </c>
      <c r="P201" s="31">
        <v>2.9299999999999997</v>
      </c>
      <c r="Q201" s="31">
        <v>15.959999999999999</v>
      </c>
      <c r="R201" s="31">
        <v>75.665000000000006</v>
      </c>
      <c r="S201" s="31">
        <v>118.40476190476188</v>
      </c>
      <c r="T201" s="31">
        <v>82.921052631578945</v>
      </c>
      <c r="U201" s="31">
        <v>55.49444444444444</v>
      </c>
      <c r="V201" s="31">
        <v>102.73125</v>
      </c>
      <c r="W201" s="31">
        <v>116.94</v>
      </c>
      <c r="X201" s="31">
        <v>112.91666666666666</v>
      </c>
      <c r="Y201" s="31">
        <v>150.02222222222224</v>
      </c>
      <c r="Z201" s="31">
        <v>49.644444444444439</v>
      </c>
      <c r="AA201" s="4">
        <f t="shared" si="0"/>
        <v>891.54984231411856</v>
      </c>
      <c r="AB201" s="32">
        <v>223</v>
      </c>
      <c r="AC201" s="17">
        <v>0.61944444444444446</v>
      </c>
      <c r="AD201" s="36">
        <v>0.66666666666666663</v>
      </c>
      <c r="AE201" s="36">
        <v>0.66666666666666663</v>
      </c>
      <c r="AF201" s="36">
        <v>0.66666666666666663</v>
      </c>
      <c r="AG201" s="36">
        <v>0.66666666666666663</v>
      </c>
      <c r="AH201" s="36">
        <v>0.7</v>
      </c>
      <c r="AI201" s="36">
        <v>0.6333333333333333</v>
      </c>
      <c r="AJ201" s="36">
        <v>0.6</v>
      </c>
      <c r="AK201" s="36">
        <v>0.53333333333333333</v>
      </c>
      <c r="AL201" s="36">
        <v>0.5</v>
      </c>
      <c r="AM201" s="36">
        <v>0.6</v>
      </c>
      <c r="AN201" s="36">
        <v>0.6</v>
      </c>
      <c r="AO201" s="36">
        <v>0.6</v>
      </c>
      <c r="AP201" s="33" t="str">
        <f t="shared" si="1"/>
        <v>-</v>
      </c>
      <c r="AQ201" s="55" t="str">
        <f t="shared" si="2"/>
        <v>-</v>
      </c>
      <c r="AR201" s="56" t="str">
        <f t="shared" si="3"/>
        <v>&gt;=50%</v>
      </c>
      <c r="AS201" s="34" t="s">
        <v>1890</v>
      </c>
      <c r="AT201" s="122" t="s">
        <v>5208</v>
      </c>
    </row>
    <row r="202" spans="1:46" ht="15.75" customHeight="1" x14ac:dyDescent="0.25">
      <c r="A202" s="6">
        <v>15060210</v>
      </c>
      <c r="B202" s="7" t="s">
        <v>54</v>
      </c>
      <c r="C202" s="7" t="s">
        <v>1133</v>
      </c>
      <c r="D202" s="7" t="s">
        <v>1131</v>
      </c>
      <c r="E202" s="7" t="s">
        <v>1129</v>
      </c>
      <c r="F202" s="7">
        <v>5</v>
      </c>
      <c r="G202" s="7">
        <v>95</v>
      </c>
      <c r="H202" s="7">
        <v>-72.674999999999997</v>
      </c>
      <c r="I202" s="29">
        <v>11.076888890000001</v>
      </c>
      <c r="J202" s="6" t="s">
        <v>1908</v>
      </c>
      <c r="K202" s="30">
        <v>32613</v>
      </c>
      <c r="L202" s="30"/>
      <c r="M202" s="7" t="s">
        <v>1911</v>
      </c>
      <c r="N202" s="29" t="s">
        <v>1910</v>
      </c>
      <c r="O202" s="31">
        <v>8.0740740740740726</v>
      </c>
      <c r="P202" s="31">
        <v>1.5884615384615386</v>
      </c>
      <c r="Q202" s="31">
        <v>9.8740740740740751</v>
      </c>
      <c r="R202" s="31">
        <v>70.778571428571425</v>
      </c>
      <c r="S202" s="31">
        <v>110.21724137931034</v>
      </c>
      <c r="T202" s="31">
        <v>61.151724137931026</v>
      </c>
      <c r="U202" s="31">
        <v>41.500000000000007</v>
      </c>
      <c r="V202" s="31">
        <v>101.95769230769231</v>
      </c>
      <c r="W202" s="31">
        <v>123</v>
      </c>
      <c r="X202" s="31">
        <v>115.73103448275864</v>
      </c>
      <c r="Y202" s="31">
        <v>114.52592592592593</v>
      </c>
      <c r="Z202" s="31">
        <v>40.149999999999984</v>
      </c>
      <c r="AA202" s="4">
        <f t="shared" si="0"/>
        <v>798.54879934879932</v>
      </c>
      <c r="AB202" s="32">
        <v>330</v>
      </c>
      <c r="AC202" s="17">
        <v>0.91666666666666663</v>
      </c>
      <c r="AD202" s="36">
        <v>0.9</v>
      </c>
      <c r="AE202" s="36">
        <v>0.8666666666666667</v>
      </c>
      <c r="AF202" s="36">
        <v>0.9</v>
      </c>
      <c r="AG202" s="36">
        <v>0.93333333333333335</v>
      </c>
      <c r="AH202" s="36">
        <v>0.96666666666666667</v>
      </c>
      <c r="AI202" s="36">
        <v>0.96666666666666667</v>
      </c>
      <c r="AJ202" s="36">
        <v>1</v>
      </c>
      <c r="AK202" s="36">
        <v>0.8666666666666667</v>
      </c>
      <c r="AL202" s="36">
        <v>0.8666666666666667</v>
      </c>
      <c r="AM202" s="36">
        <v>0.96666666666666667</v>
      </c>
      <c r="AN202" s="36">
        <v>0.9</v>
      </c>
      <c r="AO202" s="36">
        <v>0.8666666666666667</v>
      </c>
      <c r="AP202" s="33" t="str">
        <f t="shared" si="1"/>
        <v>&gt;=80%</v>
      </c>
      <c r="AQ202" s="55" t="str">
        <f t="shared" si="2"/>
        <v>&gt;=75%</v>
      </c>
      <c r="AR202" s="56" t="str">
        <f t="shared" si="3"/>
        <v>&gt;=50%</v>
      </c>
      <c r="AT202" s="121">
        <v>0.8</v>
      </c>
    </row>
    <row r="203" spans="1:46" ht="15.75" customHeight="1" x14ac:dyDescent="0.25">
      <c r="A203" s="6">
        <v>15060270</v>
      </c>
      <c r="B203" s="7" t="s">
        <v>26</v>
      </c>
      <c r="C203" s="7" t="s">
        <v>1150</v>
      </c>
      <c r="D203" s="7" t="s">
        <v>1148</v>
      </c>
      <c r="E203" s="7" t="s">
        <v>1129</v>
      </c>
      <c r="F203" s="7">
        <v>5</v>
      </c>
      <c r="G203" s="7">
        <v>120</v>
      </c>
      <c r="H203" s="7">
        <v>-72.727916669999999</v>
      </c>
      <c r="I203" s="29">
        <v>11.189138890000001</v>
      </c>
      <c r="J203" s="6" t="s">
        <v>1908</v>
      </c>
      <c r="K203" s="30">
        <v>28778</v>
      </c>
      <c r="L203" s="30"/>
      <c r="M203" s="7" t="s">
        <v>1911</v>
      </c>
      <c r="N203" s="29" t="s">
        <v>1910</v>
      </c>
      <c r="O203" s="31">
        <v>6.4</v>
      </c>
      <c r="P203" s="31">
        <v>3.4333333333333331</v>
      </c>
      <c r="Q203" s="31">
        <v>25.333333333333332</v>
      </c>
      <c r="R203" s="31">
        <v>92.826666666666668</v>
      </c>
      <c r="S203" s="31">
        <v>167.46333333333331</v>
      </c>
      <c r="T203" s="31">
        <v>72.65517241379311</v>
      </c>
      <c r="U203" s="31">
        <v>50.366666666666667</v>
      </c>
      <c r="V203" s="31">
        <v>112.5</v>
      </c>
      <c r="W203" s="31">
        <v>225.85333333333335</v>
      </c>
      <c r="X203" s="31">
        <v>276.75862068965517</v>
      </c>
      <c r="Y203" s="31">
        <v>174.10689655172416</v>
      </c>
      <c r="Z203" s="31">
        <v>62.482758620689658</v>
      </c>
      <c r="AA203" s="4">
        <f t="shared" si="0"/>
        <v>1270.1801149425287</v>
      </c>
      <c r="AB203" s="32">
        <v>356</v>
      </c>
      <c r="AC203" s="17">
        <v>0.98888888888888893</v>
      </c>
      <c r="AD203" s="36">
        <v>1</v>
      </c>
      <c r="AE203" s="36">
        <v>1</v>
      </c>
      <c r="AF203" s="36">
        <v>1</v>
      </c>
      <c r="AG203" s="36">
        <v>1</v>
      </c>
      <c r="AH203" s="36">
        <v>1</v>
      </c>
      <c r="AI203" s="36">
        <v>0.96666666666666667</v>
      </c>
      <c r="AJ203" s="36">
        <v>1</v>
      </c>
      <c r="AK203" s="36">
        <v>1</v>
      </c>
      <c r="AL203" s="36">
        <v>1</v>
      </c>
      <c r="AM203" s="36">
        <v>0.96666666666666667</v>
      </c>
      <c r="AN203" s="36">
        <v>0.96666666666666667</v>
      </c>
      <c r="AO203" s="36">
        <v>0.96666666666666667</v>
      </c>
      <c r="AP203" s="33" t="str">
        <f t="shared" si="1"/>
        <v>&gt;=80%</v>
      </c>
      <c r="AQ203" s="55" t="str">
        <f t="shared" si="2"/>
        <v>&gt;=75%</v>
      </c>
      <c r="AR203" s="56" t="str">
        <f t="shared" si="3"/>
        <v>&gt;=50%</v>
      </c>
      <c r="AT203" s="121">
        <v>0.8</v>
      </c>
    </row>
    <row r="204" spans="1:46" ht="15.75" customHeight="1" x14ac:dyDescent="0.25">
      <c r="A204" s="6">
        <v>15065040</v>
      </c>
      <c r="B204" s="7" t="s">
        <v>43</v>
      </c>
      <c r="C204" s="7" t="s">
        <v>2004</v>
      </c>
      <c r="D204" s="7" t="s">
        <v>1138</v>
      </c>
      <c r="E204" s="7" t="s">
        <v>1129</v>
      </c>
      <c r="F204" s="7">
        <v>5</v>
      </c>
      <c r="G204" s="7">
        <v>170</v>
      </c>
      <c r="H204" s="7">
        <v>-72.828472220000009</v>
      </c>
      <c r="I204" s="29">
        <v>10.89813889</v>
      </c>
      <c r="J204" s="6" t="s">
        <v>1908</v>
      </c>
      <c r="K204" s="30">
        <v>24364.791666666668</v>
      </c>
      <c r="L204" s="30"/>
      <c r="M204" s="35" t="s">
        <v>1909</v>
      </c>
      <c r="N204" s="29" t="s">
        <v>1910</v>
      </c>
      <c r="O204" s="31">
        <v>9.2666666666666675</v>
      </c>
      <c r="P204" s="31">
        <v>0.37777777777777777</v>
      </c>
      <c r="Q204" s="31">
        <v>6.1000000000000005</v>
      </c>
      <c r="R204" s="31">
        <v>77.344444444444434</v>
      </c>
      <c r="S204" s="31">
        <v>90.027272727272717</v>
      </c>
      <c r="T204" s="31">
        <v>106.38999999999999</v>
      </c>
      <c r="U204" s="31">
        <v>61.033333333333331</v>
      </c>
      <c r="V204" s="31">
        <v>94.774999999999991</v>
      </c>
      <c r="W204" s="31">
        <v>137.35714285714286</v>
      </c>
      <c r="X204" s="31">
        <v>73.316666666666663</v>
      </c>
      <c r="Y204" s="31">
        <v>83.966666666666683</v>
      </c>
      <c r="Z204" s="31">
        <v>5.85</v>
      </c>
      <c r="AA204" s="4">
        <f t="shared" si="0"/>
        <v>745.80497113997114</v>
      </c>
      <c r="AB204" s="32">
        <v>95</v>
      </c>
      <c r="AC204" s="17">
        <v>0.2638888888888889</v>
      </c>
      <c r="AD204" s="36">
        <v>0.3</v>
      </c>
      <c r="AE204" s="36">
        <v>0.3</v>
      </c>
      <c r="AF204" s="36">
        <v>0.23333333333333334</v>
      </c>
      <c r="AG204" s="36">
        <v>0.3</v>
      </c>
      <c r="AH204" s="36">
        <v>0.36666666666666664</v>
      </c>
      <c r="AI204" s="36">
        <v>0.33333333333333331</v>
      </c>
      <c r="AJ204" s="36">
        <v>0.3</v>
      </c>
      <c r="AK204" s="36">
        <v>0.26666666666666666</v>
      </c>
      <c r="AL204" s="36">
        <v>0.23333333333333334</v>
      </c>
      <c r="AM204" s="36">
        <v>0.2</v>
      </c>
      <c r="AN204" s="36">
        <v>0.2</v>
      </c>
      <c r="AO204" s="36">
        <v>0.13333333333333333</v>
      </c>
      <c r="AP204" s="33" t="str">
        <f t="shared" si="1"/>
        <v>-</v>
      </c>
      <c r="AQ204" s="55" t="str">
        <f t="shared" si="2"/>
        <v>-</v>
      </c>
      <c r="AR204" s="56" t="str">
        <f t="shared" si="3"/>
        <v>-</v>
      </c>
      <c r="AS204" s="34" t="s">
        <v>1889</v>
      </c>
      <c r="AT204" s="122" t="s">
        <v>5208</v>
      </c>
    </row>
    <row r="205" spans="1:46" ht="15.75" customHeight="1" x14ac:dyDescent="0.25">
      <c r="A205" s="6">
        <v>15065050</v>
      </c>
      <c r="B205" s="7" t="s">
        <v>43</v>
      </c>
      <c r="C205" s="7" t="s">
        <v>2005</v>
      </c>
      <c r="D205" s="7" t="s">
        <v>1128</v>
      </c>
      <c r="E205" s="7" t="s">
        <v>1129</v>
      </c>
      <c r="F205" s="7">
        <v>5</v>
      </c>
      <c r="G205" s="7">
        <v>122</v>
      </c>
      <c r="H205" s="7">
        <v>-72.514666669999997</v>
      </c>
      <c r="I205" s="29">
        <v>11.14286111</v>
      </c>
      <c r="J205" s="6" t="s">
        <v>1890</v>
      </c>
      <c r="K205" s="30">
        <v>28656</v>
      </c>
      <c r="L205" s="30">
        <v>42375</v>
      </c>
      <c r="M205" s="7" t="s">
        <v>1911</v>
      </c>
      <c r="N205" s="29" t="s">
        <v>1910</v>
      </c>
      <c r="O205" s="31">
        <v>13.472727272727271</v>
      </c>
      <c r="P205" s="31">
        <v>9.5636363636363644</v>
      </c>
      <c r="Q205" s="31">
        <v>3.7</v>
      </c>
      <c r="R205" s="31">
        <v>98.024999999999991</v>
      </c>
      <c r="S205" s="31">
        <v>140.67272727272729</v>
      </c>
      <c r="T205" s="31">
        <v>59.507692307692317</v>
      </c>
      <c r="U205" s="31">
        <v>58.949999999999989</v>
      </c>
      <c r="V205" s="31">
        <v>102.65000000000002</v>
      </c>
      <c r="W205" s="31">
        <v>171.00769230769225</v>
      </c>
      <c r="X205" s="31">
        <v>211.875</v>
      </c>
      <c r="Y205" s="31">
        <v>198.2533333333333</v>
      </c>
      <c r="Z205" s="31">
        <v>81.033333333333331</v>
      </c>
      <c r="AA205" s="4">
        <f t="shared" si="0"/>
        <v>1148.711142191142</v>
      </c>
      <c r="AB205" s="32">
        <v>137</v>
      </c>
      <c r="AC205" s="17">
        <v>0.38055555555555554</v>
      </c>
      <c r="AD205" s="36">
        <v>0.36666666666666664</v>
      </c>
      <c r="AE205" s="36">
        <v>0.36666666666666664</v>
      </c>
      <c r="AF205" s="36">
        <v>0.33333333333333331</v>
      </c>
      <c r="AG205" s="36">
        <v>0.4</v>
      </c>
      <c r="AH205" s="36">
        <v>0.36666666666666664</v>
      </c>
      <c r="AI205" s="36">
        <v>0.43333333333333335</v>
      </c>
      <c r="AJ205" s="36">
        <v>0.4</v>
      </c>
      <c r="AK205" s="36">
        <v>0.4</v>
      </c>
      <c r="AL205" s="36">
        <v>0.43333333333333335</v>
      </c>
      <c r="AM205" s="36">
        <v>0.26666666666666666</v>
      </c>
      <c r="AN205" s="36">
        <v>0.5</v>
      </c>
      <c r="AO205" s="36">
        <v>0.3</v>
      </c>
      <c r="AP205" s="33" t="str">
        <f t="shared" si="1"/>
        <v>-</v>
      </c>
      <c r="AQ205" s="55" t="str">
        <f t="shared" si="2"/>
        <v>-</v>
      </c>
      <c r="AR205" s="56" t="str">
        <f t="shared" si="3"/>
        <v>-</v>
      </c>
      <c r="AS205" s="34" t="s">
        <v>1890</v>
      </c>
      <c r="AT205" s="122" t="s">
        <v>5208</v>
      </c>
    </row>
    <row r="206" spans="1:46" ht="15.75" customHeight="1" x14ac:dyDescent="0.25">
      <c r="A206" s="6">
        <v>15065100</v>
      </c>
      <c r="B206" s="7" t="s">
        <v>150</v>
      </c>
      <c r="C206" s="7" t="s">
        <v>1140</v>
      </c>
      <c r="D206" s="7" t="s">
        <v>1139</v>
      </c>
      <c r="E206" s="7" t="s">
        <v>1129</v>
      </c>
      <c r="F206" s="7">
        <v>5</v>
      </c>
      <c r="G206" s="7">
        <v>155</v>
      </c>
      <c r="H206" s="7">
        <v>-72.708583329999996</v>
      </c>
      <c r="I206" s="29">
        <v>11.115861110000001</v>
      </c>
      <c r="J206" s="6" t="s">
        <v>1908</v>
      </c>
      <c r="K206" s="30">
        <v>31396</v>
      </c>
      <c r="L206" s="30"/>
      <c r="M206" s="7" t="s">
        <v>1911</v>
      </c>
      <c r="N206" s="29" t="s">
        <v>1910</v>
      </c>
      <c r="O206" s="31">
        <v>9.3359999999999985</v>
      </c>
      <c r="P206" s="31">
        <v>4.1962962962962962</v>
      </c>
      <c r="Q206" s="31">
        <v>16.403703703703702</v>
      </c>
      <c r="R206" s="31">
        <v>67.778571428571425</v>
      </c>
      <c r="S206" s="31">
        <v>117.625</v>
      </c>
      <c r="T206" s="31">
        <v>55.035714285714285</v>
      </c>
      <c r="U206" s="31">
        <v>38.270370370370379</v>
      </c>
      <c r="V206" s="31">
        <v>81.88</v>
      </c>
      <c r="W206" s="31">
        <v>134.50384615384615</v>
      </c>
      <c r="X206" s="31">
        <v>145.32500000000002</v>
      </c>
      <c r="Y206" s="31">
        <v>129.09200000000001</v>
      </c>
      <c r="Z206" s="31">
        <v>42.563999999999993</v>
      </c>
      <c r="AA206" s="4">
        <f t="shared" si="0"/>
        <v>842.01050223850223</v>
      </c>
      <c r="AB206" s="32">
        <v>315</v>
      </c>
      <c r="AC206" s="17">
        <v>0.875</v>
      </c>
      <c r="AD206" s="36">
        <v>0.83333333333333337</v>
      </c>
      <c r="AE206" s="36">
        <v>0.9</v>
      </c>
      <c r="AF206" s="36">
        <v>0.9</v>
      </c>
      <c r="AG206" s="36">
        <v>0.93333333333333335</v>
      </c>
      <c r="AH206" s="36">
        <v>0.93333333333333335</v>
      </c>
      <c r="AI206" s="36">
        <v>0.93333333333333335</v>
      </c>
      <c r="AJ206" s="36">
        <v>0.9</v>
      </c>
      <c r="AK206" s="36">
        <v>0.83333333333333337</v>
      </c>
      <c r="AL206" s="36">
        <v>0.8666666666666667</v>
      </c>
      <c r="AM206" s="36">
        <v>0.8</v>
      </c>
      <c r="AN206" s="36">
        <v>0.83333333333333337</v>
      </c>
      <c r="AO206" s="36">
        <v>0.83333333333333337</v>
      </c>
      <c r="AP206" s="33" t="str">
        <f t="shared" si="1"/>
        <v>&gt;=80%</v>
      </c>
      <c r="AQ206" s="55" t="str">
        <f t="shared" si="2"/>
        <v>&gt;=75%</v>
      </c>
      <c r="AR206" s="56" t="str">
        <f t="shared" si="3"/>
        <v>&gt;=50%</v>
      </c>
      <c r="AT206" s="121">
        <v>0.8</v>
      </c>
    </row>
    <row r="207" spans="1:46" ht="15.75" customHeight="1" x14ac:dyDescent="0.25">
      <c r="A207" s="6">
        <v>15065110</v>
      </c>
      <c r="B207" s="7" t="s">
        <v>150</v>
      </c>
      <c r="C207" s="7" t="s">
        <v>2006</v>
      </c>
      <c r="D207" s="7" t="s">
        <v>1131</v>
      </c>
      <c r="E207" s="7" t="s">
        <v>1129</v>
      </c>
      <c r="F207" s="7">
        <v>5</v>
      </c>
      <c r="G207" s="7">
        <v>380</v>
      </c>
      <c r="H207" s="7">
        <v>-72.55</v>
      </c>
      <c r="I207" s="29">
        <v>11.016666670000001</v>
      </c>
      <c r="J207" s="6" t="s">
        <v>1890</v>
      </c>
      <c r="K207" s="30">
        <v>31396</v>
      </c>
      <c r="L207" s="30">
        <v>35869</v>
      </c>
      <c r="M207" s="7" t="s">
        <v>1911</v>
      </c>
      <c r="N207" s="29" t="s">
        <v>1910</v>
      </c>
      <c r="O207" s="31">
        <v>9.6666666666666661</v>
      </c>
      <c r="P207" s="31">
        <v>2.25</v>
      </c>
      <c r="Q207" s="31">
        <v>24.240000000000002</v>
      </c>
      <c r="R207" s="31">
        <v>94.8</v>
      </c>
      <c r="S207" s="31">
        <v>135</v>
      </c>
      <c r="T207" s="31">
        <v>73</v>
      </c>
      <c r="U207" s="31">
        <v>78.5</v>
      </c>
      <c r="V207" s="31">
        <v>118</v>
      </c>
      <c r="W207" s="31">
        <v>176.375</v>
      </c>
      <c r="X207" s="31">
        <v>195.33333333333334</v>
      </c>
      <c r="Y207" s="31">
        <v>182.66666666666666</v>
      </c>
      <c r="Z207" s="31">
        <v>18</v>
      </c>
      <c r="AA207" s="4">
        <f t="shared" si="0"/>
        <v>1107.8316666666667</v>
      </c>
      <c r="AB207" s="32">
        <v>47</v>
      </c>
      <c r="AC207" s="17">
        <v>0.13055555555555556</v>
      </c>
      <c r="AD207" s="36">
        <v>0.1</v>
      </c>
      <c r="AE207" s="36">
        <v>0.13333333333333333</v>
      </c>
      <c r="AF207" s="36">
        <v>0.16666666666666666</v>
      </c>
      <c r="AG207" s="36">
        <v>0.16666666666666666</v>
      </c>
      <c r="AH207" s="36">
        <v>0.16666666666666666</v>
      </c>
      <c r="AI207" s="36">
        <v>0.16666666666666666</v>
      </c>
      <c r="AJ207" s="36">
        <v>0.13333333333333333</v>
      </c>
      <c r="AK207" s="36">
        <v>0.13333333333333333</v>
      </c>
      <c r="AL207" s="36">
        <v>0.13333333333333333</v>
      </c>
      <c r="AM207" s="36">
        <v>0.1</v>
      </c>
      <c r="AN207" s="36">
        <v>0.1</v>
      </c>
      <c r="AO207" s="36">
        <v>6.6666666666666666E-2</v>
      </c>
      <c r="AP207" s="33" t="str">
        <f t="shared" si="1"/>
        <v>-</v>
      </c>
      <c r="AQ207" s="55" t="str">
        <f t="shared" si="2"/>
        <v>-</v>
      </c>
      <c r="AR207" s="56" t="str">
        <f t="shared" si="3"/>
        <v>-</v>
      </c>
      <c r="AS207" s="34" t="s">
        <v>1890</v>
      </c>
      <c r="AT207" s="122" t="s">
        <v>5208</v>
      </c>
    </row>
    <row r="208" spans="1:46" ht="15.75" customHeight="1" x14ac:dyDescent="0.25">
      <c r="A208" s="6">
        <v>15065120</v>
      </c>
      <c r="B208" s="7" t="s">
        <v>150</v>
      </c>
      <c r="C208" s="7" t="s">
        <v>2007</v>
      </c>
      <c r="D208" s="7" t="s">
        <v>1128</v>
      </c>
      <c r="E208" s="7" t="s">
        <v>1129</v>
      </c>
      <c r="F208" s="7">
        <v>5</v>
      </c>
      <c r="G208" s="7">
        <v>89</v>
      </c>
      <c r="H208" s="7">
        <v>-72.583333329999988</v>
      </c>
      <c r="I208" s="29">
        <v>11.15</v>
      </c>
      <c r="J208" s="6" t="s">
        <v>1890</v>
      </c>
      <c r="K208" s="30">
        <v>31396</v>
      </c>
      <c r="L208" s="30">
        <v>35110</v>
      </c>
      <c r="M208" s="7" t="s">
        <v>1911</v>
      </c>
      <c r="N208" s="29" t="s">
        <v>1910</v>
      </c>
      <c r="O208" s="31">
        <v>2.2125000000000004</v>
      </c>
      <c r="P208" s="31">
        <v>4</v>
      </c>
      <c r="Q208" s="31">
        <v>9.2399999999999984</v>
      </c>
      <c r="R208" s="31">
        <v>62.514285714285712</v>
      </c>
      <c r="S208" s="31">
        <v>109.34285714285713</v>
      </c>
      <c r="T208" s="31">
        <v>40.85</v>
      </c>
      <c r="U208" s="31">
        <v>39.449999999999996</v>
      </c>
      <c r="V208" s="31">
        <v>51.266666666666673</v>
      </c>
      <c r="W208" s="31">
        <v>100.09999999999998</v>
      </c>
      <c r="X208" s="31">
        <v>147.16666666666666</v>
      </c>
      <c r="Y208" s="31">
        <v>144.71666666666667</v>
      </c>
      <c r="Z208" s="31">
        <v>19.350000000000001</v>
      </c>
      <c r="AA208" s="4">
        <f t="shared" si="0"/>
        <v>730.20964285714285</v>
      </c>
      <c r="AB208" s="32">
        <v>78</v>
      </c>
      <c r="AC208" s="17">
        <v>0.21666666666666667</v>
      </c>
      <c r="AD208" s="36">
        <v>0.26666666666666666</v>
      </c>
      <c r="AE208" s="36">
        <v>0.23333333333333334</v>
      </c>
      <c r="AF208" s="36">
        <v>0.16666666666666666</v>
      </c>
      <c r="AG208" s="36">
        <v>0.23333333333333334</v>
      </c>
      <c r="AH208" s="36">
        <v>0.23333333333333334</v>
      </c>
      <c r="AI208" s="36">
        <v>0.26666666666666666</v>
      </c>
      <c r="AJ208" s="36">
        <v>0.2</v>
      </c>
      <c r="AK208" s="36">
        <v>0.2</v>
      </c>
      <c r="AL208" s="36">
        <v>0.2</v>
      </c>
      <c r="AM208" s="36">
        <v>0.2</v>
      </c>
      <c r="AN208" s="36">
        <v>0.2</v>
      </c>
      <c r="AO208" s="36">
        <v>0.2</v>
      </c>
      <c r="AP208" s="33" t="str">
        <f t="shared" si="1"/>
        <v>-</v>
      </c>
      <c r="AQ208" s="55" t="str">
        <f t="shared" si="2"/>
        <v>-</v>
      </c>
      <c r="AR208" s="56" t="str">
        <f t="shared" si="3"/>
        <v>-</v>
      </c>
      <c r="AS208" s="34" t="s">
        <v>1890</v>
      </c>
      <c r="AT208" s="122" t="s">
        <v>5208</v>
      </c>
    </row>
    <row r="209" spans="1:46" ht="15.75" customHeight="1" x14ac:dyDescent="0.25">
      <c r="A209" s="6">
        <v>15065180</v>
      </c>
      <c r="B209" s="7" t="s">
        <v>31</v>
      </c>
      <c r="C209" s="7" t="s">
        <v>1147</v>
      </c>
      <c r="D209" s="7" t="s">
        <v>1148</v>
      </c>
      <c r="E209" s="7" t="s">
        <v>1129</v>
      </c>
      <c r="F209" s="7">
        <v>5</v>
      </c>
      <c r="G209" s="7">
        <v>4</v>
      </c>
      <c r="H209" s="7">
        <v>-72.917666669999988</v>
      </c>
      <c r="I209" s="29">
        <v>11.529611110000001</v>
      </c>
      <c r="J209" s="6" t="s">
        <v>1908</v>
      </c>
      <c r="K209" s="30">
        <v>38159</v>
      </c>
      <c r="L209" s="30"/>
      <c r="M209" s="35" t="s">
        <v>1909</v>
      </c>
      <c r="N209" s="29" t="s">
        <v>1910</v>
      </c>
      <c r="O209" s="31">
        <v>4.8346153846153843</v>
      </c>
      <c r="P209" s="31">
        <v>1.5</v>
      </c>
      <c r="Q209" s="31">
        <v>6.0319999999999991</v>
      </c>
      <c r="R209" s="31">
        <v>19.365217391304348</v>
      </c>
      <c r="S209" s="31">
        <v>81.67307692307692</v>
      </c>
      <c r="T209" s="31">
        <v>50.707692307692312</v>
      </c>
      <c r="U209" s="31">
        <v>17.284000000000002</v>
      </c>
      <c r="V209" s="31">
        <v>52.480769230769234</v>
      </c>
      <c r="W209" s="31">
        <v>139.69629629629628</v>
      </c>
      <c r="X209" s="31">
        <v>152.07499999999996</v>
      </c>
      <c r="Y209" s="31">
        <v>86.013636363636351</v>
      </c>
      <c r="Z209" s="31">
        <v>43.773684210526312</v>
      </c>
      <c r="AA209" s="4">
        <f t="shared" si="0"/>
        <v>655.43598810791707</v>
      </c>
      <c r="AB209" s="32">
        <v>293</v>
      </c>
      <c r="AC209" s="17">
        <v>0.81388888888888888</v>
      </c>
      <c r="AD209" s="36">
        <v>0.8666666666666667</v>
      </c>
      <c r="AE209" s="36">
        <v>0.8</v>
      </c>
      <c r="AF209" s="36">
        <v>0.83333333333333337</v>
      </c>
      <c r="AG209" s="36">
        <v>0.76666666666666672</v>
      </c>
      <c r="AH209" s="36">
        <v>0.8666666666666667</v>
      </c>
      <c r="AI209" s="36">
        <v>0.8666666666666667</v>
      </c>
      <c r="AJ209" s="36">
        <v>0.83333333333333337</v>
      </c>
      <c r="AK209" s="36">
        <v>0.8666666666666667</v>
      </c>
      <c r="AL209" s="36">
        <v>0.9</v>
      </c>
      <c r="AM209" s="36">
        <v>0.8</v>
      </c>
      <c r="AN209" s="36">
        <v>0.73333333333333328</v>
      </c>
      <c r="AO209" s="36">
        <v>0.6333333333333333</v>
      </c>
      <c r="AP209" s="33" t="str">
        <f t="shared" si="1"/>
        <v>-</v>
      </c>
      <c r="AQ209" s="55" t="str">
        <f t="shared" si="2"/>
        <v>-</v>
      </c>
      <c r="AR209" s="56" t="str">
        <f t="shared" si="3"/>
        <v>&gt;=50%</v>
      </c>
      <c r="AS209" s="34" t="s">
        <v>1889</v>
      </c>
      <c r="AT209" s="112" t="s">
        <v>5206</v>
      </c>
    </row>
    <row r="210" spans="1:46" ht="15.75" customHeight="1" x14ac:dyDescent="0.25">
      <c r="A210" s="6">
        <v>15065200</v>
      </c>
      <c r="B210" s="7" t="s">
        <v>26</v>
      </c>
      <c r="C210" s="7" t="s">
        <v>1154</v>
      </c>
      <c r="D210" s="7" t="s">
        <v>1153</v>
      </c>
      <c r="E210" s="7" t="s">
        <v>1129</v>
      </c>
      <c r="F210" s="7">
        <v>5</v>
      </c>
      <c r="G210" s="7">
        <v>300</v>
      </c>
      <c r="H210" s="7">
        <v>-73.003194440000001</v>
      </c>
      <c r="I210" s="29">
        <v>10.752333330000001</v>
      </c>
      <c r="J210" s="6" t="s">
        <v>1908</v>
      </c>
      <c r="K210" s="30">
        <v>42727</v>
      </c>
      <c r="L210" s="30"/>
      <c r="M210" s="35" t="s">
        <v>1909</v>
      </c>
      <c r="N210" s="29" t="s">
        <v>1910</v>
      </c>
      <c r="O210" s="31">
        <v>3.8607142857142853</v>
      </c>
      <c r="P210" s="31">
        <v>0.28275862068965513</v>
      </c>
      <c r="Q210" s="31">
        <v>14.317857142857145</v>
      </c>
      <c r="R210" s="31">
        <v>59.653571428571432</v>
      </c>
      <c r="S210" s="31">
        <v>149.4</v>
      </c>
      <c r="T210" s="31">
        <v>76.97777777777776</v>
      </c>
      <c r="U210" s="31">
        <v>55.234482758620693</v>
      </c>
      <c r="V210" s="31">
        <v>87.755172413793105</v>
      </c>
      <c r="W210" s="31">
        <v>130.21071428571426</v>
      </c>
      <c r="X210" s="31">
        <v>152.52592592592592</v>
      </c>
      <c r="Y210" s="31">
        <v>85.196153846153862</v>
      </c>
      <c r="Z210" s="31">
        <v>21.710714285714285</v>
      </c>
      <c r="AA210" s="4">
        <f t="shared" si="0"/>
        <v>837.12584277153235</v>
      </c>
      <c r="AB210" s="32">
        <v>334</v>
      </c>
      <c r="AC210" s="17">
        <v>0.92777777777777781</v>
      </c>
      <c r="AD210" s="36">
        <v>0.93333333333333335</v>
      </c>
      <c r="AE210" s="36">
        <v>0.96666666666666667</v>
      </c>
      <c r="AF210" s="36">
        <v>0.93333333333333335</v>
      </c>
      <c r="AG210" s="36">
        <v>0.93333333333333335</v>
      </c>
      <c r="AH210" s="36">
        <v>0.9</v>
      </c>
      <c r="AI210" s="36">
        <v>0.9</v>
      </c>
      <c r="AJ210" s="36">
        <v>0.96666666666666667</v>
      </c>
      <c r="AK210" s="36">
        <v>0.96666666666666667</v>
      </c>
      <c r="AL210" s="36">
        <v>0.93333333333333335</v>
      </c>
      <c r="AM210" s="36">
        <v>0.9</v>
      </c>
      <c r="AN210" s="36">
        <v>0.8666666666666667</v>
      </c>
      <c r="AO210" s="36">
        <v>0.93333333333333335</v>
      </c>
      <c r="AP210" s="33" t="str">
        <f t="shared" si="1"/>
        <v>&gt;=80%</v>
      </c>
      <c r="AQ210" s="55" t="str">
        <f t="shared" si="2"/>
        <v>&gt;=75%</v>
      </c>
      <c r="AR210" s="56" t="str">
        <f t="shared" si="3"/>
        <v>&gt;=50%</v>
      </c>
      <c r="AS210" s="34" t="s">
        <v>1889</v>
      </c>
      <c r="AT210" s="121">
        <v>0.8</v>
      </c>
    </row>
    <row r="211" spans="1:46" ht="15.75" customHeight="1" x14ac:dyDescent="0.25">
      <c r="A211" s="6">
        <v>15065501</v>
      </c>
      <c r="B211" s="7" t="s">
        <v>43</v>
      </c>
      <c r="C211" s="7" t="s">
        <v>1130</v>
      </c>
      <c r="D211" s="7" t="s">
        <v>1128</v>
      </c>
      <c r="E211" s="7" t="s">
        <v>1129</v>
      </c>
      <c r="F211" s="7">
        <v>5</v>
      </c>
      <c r="G211" s="7">
        <v>80</v>
      </c>
      <c r="H211" s="7">
        <v>-72.615944439999993</v>
      </c>
      <c r="I211" s="29">
        <v>11.13758333</v>
      </c>
      <c r="J211" s="6" t="s">
        <v>1908</v>
      </c>
      <c r="K211" s="30">
        <v>41877.791666666664</v>
      </c>
      <c r="L211" s="30"/>
      <c r="M211" s="35" t="s">
        <v>1909</v>
      </c>
      <c r="N211" s="29" t="s">
        <v>1910</v>
      </c>
      <c r="O211" s="31">
        <v>13.865384615384615</v>
      </c>
      <c r="P211" s="31">
        <v>4.382142857142858</v>
      </c>
      <c r="Q211" s="31">
        <v>15.63846153846154</v>
      </c>
      <c r="R211" s="31">
        <v>60.833333333333321</v>
      </c>
      <c r="S211" s="31">
        <v>117.10714285714288</v>
      </c>
      <c r="T211" s="31">
        <v>49.667857142857152</v>
      </c>
      <c r="U211" s="31">
        <v>48.614285714285707</v>
      </c>
      <c r="V211" s="31">
        <v>99.085185185185196</v>
      </c>
      <c r="W211" s="31">
        <v>146.20000000000002</v>
      </c>
      <c r="X211" s="31">
        <v>157.54399999999998</v>
      </c>
      <c r="Y211" s="31">
        <v>173.22962962962967</v>
      </c>
      <c r="Z211" s="31">
        <v>34.4578947368421</v>
      </c>
      <c r="AA211" s="4">
        <f t="shared" si="0"/>
        <v>920.62531761026514</v>
      </c>
      <c r="AB211" s="32">
        <v>312</v>
      </c>
      <c r="AC211" s="17">
        <v>0.8666666666666667</v>
      </c>
      <c r="AD211" s="36">
        <v>0.8666666666666667</v>
      </c>
      <c r="AE211" s="36">
        <v>0.93333333333333335</v>
      </c>
      <c r="AF211" s="36">
        <v>0.8666666666666667</v>
      </c>
      <c r="AG211" s="36">
        <v>0.9</v>
      </c>
      <c r="AH211" s="36">
        <v>0.93333333333333335</v>
      </c>
      <c r="AI211" s="36">
        <v>0.93333333333333335</v>
      </c>
      <c r="AJ211" s="36">
        <v>0.93333333333333335</v>
      </c>
      <c r="AK211" s="36">
        <v>0.9</v>
      </c>
      <c r="AL211" s="36">
        <v>0.76666666666666672</v>
      </c>
      <c r="AM211" s="36">
        <v>0.83333333333333337</v>
      </c>
      <c r="AN211" s="36">
        <v>0.9</v>
      </c>
      <c r="AO211" s="36">
        <v>0.6333333333333333</v>
      </c>
      <c r="AP211" s="33" t="str">
        <f t="shared" si="1"/>
        <v>-</v>
      </c>
      <c r="AQ211" s="55" t="str">
        <f t="shared" si="2"/>
        <v>-</v>
      </c>
      <c r="AR211" s="56" t="str">
        <f t="shared" si="3"/>
        <v>&gt;=50%</v>
      </c>
      <c r="AS211" s="34" t="s">
        <v>1889</v>
      </c>
      <c r="AT211" s="112" t="s">
        <v>5206</v>
      </c>
    </row>
    <row r="212" spans="1:46" ht="15.75" customHeight="1" x14ac:dyDescent="0.25">
      <c r="A212" s="6">
        <v>15067130</v>
      </c>
      <c r="B212" s="7" t="s">
        <v>602</v>
      </c>
      <c r="C212" s="7" t="s">
        <v>1132</v>
      </c>
      <c r="D212" s="7" t="s">
        <v>1131</v>
      </c>
      <c r="E212" s="7" t="s">
        <v>1129</v>
      </c>
      <c r="F212" s="7">
        <v>5</v>
      </c>
      <c r="G212" s="7">
        <v>210</v>
      </c>
      <c r="H212" s="7">
        <v>-72.819555560000012</v>
      </c>
      <c r="I212" s="29">
        <v>10.99855556</v>
      </c>
      <c r="J212" s="6" t="s">
        <v>1908</v>
      </c>
      <c r="K212" s="30">
        <v>31973</v>
      </c>
      <c r="L212" s="30"/>
      <c r="M212" s="7" t="s">
        <v>1911</v>
      </c>
      <c r="N212" s="29" t="s">
        <v>1910</v>
      </c>
      <c r="O212" s="31">
        <v>4.370000000000001</v>
      </c>
      <c r="P212" s="31">
        <v>0.37241379310344824</v>
      </c>
      <c r="Q212" s="31">
        <v>18.93214285714286</v>
      </c>
      <c r="R212" s="31">
        <v>71.455172413793107</v>
      </c>
      <c r="S212" s="31">
        <v>126.99999999999999</v>
      </c>
      <c r="T212" s="31">
        <v>92.693333333333328</v>
      </c>
      <c r="U212" s="31">
        <v>48.027586206896558</v>
      </c>
      <c r="V212" s="31">
        <v>92.725925925925907</v>
      </c>
      <c r="W212" s="31">
        <v>137.04137931034481</v>
      </c>
      <c r="X212" s="31">
        <v>145.97307692307692</v>
      </c>
      <c r="Y212" s="31">
        <v>77.062068965517241</v>
      </c>
      <c r="Z212" s="31">
        <v>31.135714285714283</v>
      </c>
      <c r="AA212" s="4">
        <f t="shared" si="0"/>
        <v>846.78881401484853</v>
      </c>
      <c r="AB212" s="32">
        <v>344</v>
      </c>
      <c r="AC212" s="17">
        <v>0.9555555555555556</v>
      </c>
      <c r="AD212" s="36">
        <v>1</v>
      </c>
      <c r="AE212" s="36">
        <v>0.96666666666666667</v>
      </c>
      <c r="AF212" s="36">
        <v>0.93333333333333335</v>
      </c>
      <c r="AG212" s="36">
        <v>0.96666666666666667</v>
      </c>
      <c r="AH212" s="36">
        <v>1</v>
      </c>
      <c r="AI212" s="36">
        <v>1</v>
      </c>
      <c r="AJ212" s="36">
        <v>0.96666666666666667</v>
      </c>
      <c r="AK212" s="36">
        <v>0.9</v>
      </c>
      <c r="AL212" s="36">
        <v>0.96666666666666667</v>
      </c>
      <c r="AM212" s="36">
        <v>0.8666666666666667</v>
      </c>
      <c r="AN212" s="36">
        <v>0.96666666666666667</v>
      </c>
      <c r="AO212" s="36">
        <v>0.93333333333333335</v>
      </c>
      <c r="AP212" s="33" t="str">
        <f t="shared" si="1"/>
        <v>&gt;=80%</v>
      </c>
      <c r="AQ212" s="55" t="str">
        <f t="shared" si="2"/>
        <v>&gt;=75%</v>
      </c>
      <c r="AR212" s="56" t="str">
        <f t="shared" si="3"/>
        <v>&gt;=50%</v>
      </c>
      <c r="AT212" s="121">
        <v>0.8</v>
      </c>
    </row>
    <row r="213" spans="1:46" ht="15.75" customHeight="1" x14ac:dyDescent="0.25">
      <c r="A213" s="6">
        <v>15070010</v>
      </c>
      <c r="B213" s="7" t="s">
        <v>26</v>
      </c>
      <c r="C213" s="7" t="s">
        <v>1167</v>
      </c>
      <c r="D213" s="7" t="s">
        <v>1157</v>
      </c>
      <c r="E213" s="7" t="s">
        <v>1129</v>
      </c>
      <c r="F213" s="7">
        <v>5</v>
      </c>
      <c r="G213" s="7">
        <v>30</v>
      </c>
      <c r="H213" s="7">
        <v>-72.050194439999999</v>
      </c>
      <c r="I213" s="29">
        <v>12.08658333</v>
      </c>
      <c r="J213" s="6" t="s">
        <v>1908</v>
      </c>
      <c r="K213" s="30">
        <v>26160</v>
      </c>
      <c r="L213" s="30"/>
      <c r="M213" s="7" t="s">
        <v>1911</v>
      </c>
      <c r="N213" s="29" t="s">
        <v>1910</v>
      </c>
      <c r="O213" s="31">
        <v>1.6071428571428572</v>
      </c>
      <c r="P213" s="31">
        <v>0.10344827586206896</v>
      </c>
      <c r="Q213" s="31">
        <v>1.7931034482758621</v>
      </c>
      <c r="R213" s="31">
        <v>15.586206896551724</v>
      </c>
      <c r="S213" s="31">
        <v>55.517241379310342</v>
      </c>
      <c r="T213" s="31">
        <v>10.862068965517242</v>
      </c>
      <c r="U213" s="31">
        <v>9.3793103448275854</v>
      </c>
      <c r="V213" s="31">
        <v>29.103448275862068</v>
      </c>
      <c r="W213" s="31">
        <v>81.678571428571431</v>
      </c>
      <c r="X213" s="31">
        <v>142.79310344827587</v>
      </c>
      <c r="Y213" s="31">
        <v>85.482758620689651</v>
      </c>
      <c r="Z213" s="31">
        <v>29.357142857142858</v>
      </c>
      <c r="AA213" s="4">
        <f t="shared" si="0"/>
        <v>463.26354679802955</v>
      </c>
      <c r="AB213" s="32">
        <v>345</v>
      </c>
      <c r="AC213" s="17">
        <v>0.95833333333333337</v>
      </c>
      <c r="AD213" s="36">
        <v>0.93333333333333335</v>
      </c>
      <c r="AE213" s="36">
        <v>0.96666666666666667</v>
      </c>
      <c r="AF213" s="36">
        <v>0.96666666666666667</v>
      </c>
      <c r="AG213" s="36">
        <v>0.96666666666666667</v>
      </c>
      <c r="AH213" s="36">
        <v>0.96666666666666667</v>
      </c>
      <c r="AI213" s="36">
        <v>0.96666666666666667</v>
      </c>
      <c r="AJ213" s="36">
        <v>0.96666666666666667</v>
      </c>
      <c r="AK213" s="36">
        <v>0.96666666666666667</v>
      </c>
      <c r="AL213" s="36">
        <v>0.93333333333333335</v>
      </c>
      <c r="AM213" s="36">
        <v>0.96666666666666667</v>
      </c>
      <c r="AN213" s="36">
        <v>0.96666666666666667</v>
      </c>
      <c r="AO213" s="36">
        <v>0.93333333333333335</v>
      </c>
      <c r="AP213" s="33" t="str">
        <f t="shared" si="1"/>
        <v>&gt;=80%</v>
      </c>
      <c r="AQ213" s="55" t="str">
        <f t="shared" si="2"/>
        <v>&gt;=75%</v>
      </c>
      <c r="AR213" s="56" t="str">
        <f t="shared" si="3"/>
        <v>&gt;=50%</v>
      </c>
      <c r="AT213" s="121">
        <v>0.8</v>
      </c>
    </row>
    <row r="214" spans="1:46" ht="15.75" customHeight="1" x14ac:dyDescent="0.25">
      <c r="A214" s="6">
        <v>15070020</v>
      </c>
      <c r="B214" s="7" t="s">
        <v>26</v>
      </c>
      <c r="C214" s="7" t="s">
        <v>1162</v>
      </c>
      <c r="D214" s="7" t="s">
        <v>1157</v>
      </c>
      <c r="E214" s="7" t="s">
        <v>1129</v>
      </c>
      <c r="F214" s="7">
        <v>5</v>
      </c>
      <c r="G214" s="7">
        <v>39</v>
      </c>
      <c r="H214" s="7">
        <v>-71.819194440000004</v>
      </c>
      <c r="I214" s="29">
        <v>12.34391667</v>
      </c>
      <c r="J214" s="6" t="s">
        <v>1908</v>
      </c>
      <c r="K214" s="30">
        <v>26129</v>
      </c>
      <c r="L214" s="30"/>
      <c r="M214" s="7" t="s">
        <v>1911</v>
      </c>
      <c r="N214" s="29" t="s">
        <v>1910</v>
      </c>
      <c r="O214" s="31">
        <v>3.6</v>
      </c>
      <c r="P214" s="31">
        <v>1.4827586206896552</v>
      </c>
      <c r="Q214" s="31">
        <v>0.17586206896551726</v>
      </c>
      <c r="R214" s="31">
        <v>1.9000000000000001</v>
      </c>
      <c r="S214" s="31">
        <v>12.935714285714285</v>
      </c>
      <c r="T214" s="31">
        <v>6.3500000000000005</v>
      </c>
      <c r="U214" s="31">
        <v>4.8535714285714286</v>
      </c>
      <c r="V214" s="31">
        <v>20.25714285714286</v>
      </c>
      <c r="W214" s="31">
        <v>48.942857142857143</v>
      </c>
      <c r="X214" s="31">
        <v>76.878571428571419</v>
      </c>
      <c r="Y214" s="31">
        <v>59.048275862068962</v>
      </c>
      <c r="Z214" s="31">
        <v>10.844444444444445</v>
      </c>
      <c r="AA214" s="4">
        <f t="shared" si="0"/>
        <v>247.26919813902572</v>
      </c>
      <c r="AB214" s="32">
        <v>339</v>
      </c>
      <c r="AC214" s="17">
        <v>0.94166666666666665</v>
      </c>
      <c r="AD214" s="36">
        <v>0.96666666666666667</v>
      </c>
      <c r="AE214" s="36">
        <v>0.96666666666666667</v>
      </c>
      <c r="AF214" s="36">
        <v>0.96666666666666667</v>
      </c>
      <c r="AG214" s="36">
        <v>0.93333333333333335</v>
      </c>
      <c r="AH214" s="36">
        <v>0.93333333333333335</v>
      </c>
      <c r="AI214" s="36">
        <v>0.93333333333333335</v>
      </c>
      <c r="AJ214" s="36">
        <v>0.93333333333333335</v>
      </c>
      <c r="AK214" s="36">
        <v>0.93333333333333335</v>
      </c>
      <c r="AL214" s="36">
        <v>0.93333333333333335</v>
      </c>
      <c r="AM214" s="36">
        <v>0.93333333333333335</v>
      </c>
      <c r="AN214" s="36">
        <v>0.96666666666666667</v>
      </c>
      <c r="AO214" s="36">
        <v>0.9</v>
      </c>
      <c r="AP214" s="33" t="str">
        <f t="shared" si="1"/>
        <v>&gt;=80%</v>
      </c>
      <c r="AQ214" s="55" t="str">
        <f t="shared" si="2"/>
        <v>&gt;=75%</v>
      </c>
      <c r="AR214" s="56" t="str">
        <f t="shared" si="3"/>
        <v>&gt;=50%</v>
      </c>
      <c r="AT214" s="121">
        <v>0.8</v>
      </c>
    </row>
    <row r="215" spans="1:46" ht="15.75" customHeight="1" x14ac:dyDescent="0.25">
      <c r="A215" s="6">
        <v>15070060</v>
      </c>
      <c r="B215" s="7" t="s">
        <v>26</v>
      </c>
      <c r="C215" s="7" t="s">
        <v>624</v>
      </c>
      <c r="D215" s="7" t="s">
        <v>1157</v>
      </c>
      <c r="E215" s="7" t="s">
        <v>1129</v>
      </c>
      <c r="F215" s="7">
        <v>5</v>
      </c>
      <c r="G215" s="7">
        <v>40</v>
      </c>
      <c r="H215" s="7">
        <v>-71.415888890000005</v>
      </c>
      <c r="I215" s="29">
        <v>12.273416670000001</v>
      </c>
      <c r="J215" s="6" t="s">
        <v>1908</v>
      </c>
      <c r="K215" s="30">
        <v>26129</v>
      </c>
      <c r="L215" s="30"/>
      <c r="M215" s="7" t="s">
        <v>1911</v>
      </c>
      <c r="N215" s="29" t="s">
        <v>1910</v>
      </c>
      <c r="O215" s="31">
        <v>15.036666666666665</v>
      </c>
      <c r="P215" s="31">
        <v>9.3571428571428577</v>
      </c>
      <c r="Q215" s="31">
        <v>2.2888888888888888</v>
      </c>
      <c r="R215" s="31">
        <v>3.3464285714285715</v>
      </c>
      <c r="S215" s="31">
        <v>40.028571428571418</v>
      </c>
      <c r="T215" s="31">
        <v>9.3392857142857135</v>
      </c>
      <c r="U215" s="31">
        <v>7.4107142857142856</v>
      </c>
      <c r="V215" s="31">
        <v>14.839285714285714</v>
      </c>
      <c r="W215" s="31">
        <v>58.527999999999999</v>
      </c>
      <c r="X215" s="31">
        <v>142.8576923076923</v>
      </c>
      <c r="Y215" s="31">
        <v>84.944000000000003</v>
      </c>
      <c r="Z215" s="31">
        <v>55.848148148148148</v>
      </c>
      <c r="AA215" s="4">
        <f t="shared" si="0"/>
        <v>443.82482458282459</v>
      </c>
      <c r="AB215" s="32">
        <v>328</v>
      </c>
      <c r="AC215" s="17">
        <v>0.91111111111111109</v>
      </c>
      <c r="AD215" s="36">
        <v>1</v>
      </c>
      <c r="AE215" s="36">
        <v>0.93333333333333335</v>
      </c>
      <c r="AF215" s="36">
        <v>0.9</v>
      </c>
      <c r="AG215" s="36">
        <v>0.93333333333333335</v>
      </c>
      <c r="AH215" s="36">
        <v>0.93333333333333335</v>
      </c>
      <c r="AI215" s="36">
        <v>0.93333333333333335</v>
      </c>
      <c r="AJ215" s="36">
        <v>0.93333333333333335</v>
      </c>
      <c r="AK215" s="36">
        <v>0.93333333333333335</v>
      </c>
      <c r="AL215" s="36">
        <v>0.83333333333333337</v>
      </c>
      <c r="AM215" s="36">
        <v>0.8666666666666667</v>
      </c>
      <c r="AN215" s="36">
        <v>0.83333333333333337</v>
      </c>
      <c r="AO215" s="36">
        <v>0.9</v>
      </c>
      <c r="AP215" s="33" t="str">
        <f t="shared" si="1"/>
        <v>&gt;=80%</v>
      </c>
      <c r="AQ215" s="55" t="str">
        <f t="shared" si="2"/>
        <v>&gt;=75%</v>
      </c>
      <c r="AR215" s="56" t="str">
        <f t="shared" si="3"/>
        <v>&gt;=50%</v>
      </c>
      <c r="AT215" s="121">
        <v>0.8</v>
      </c>
    </row>
    <row r="216" spans="1:46" ht="15.75" customHeight="1" x14ac:dyDescent="0.25">
      <c r="A216" s="6">
        <v>15070070</v>
      </c>
      <c r="B216" s="7" t="s">
        <v>26</v>
      </c>
      <c r="C216" s="7" t="s">
        <v>1159</v>
      </c>
      <c r="D216" s="7" t="s">
        <v>1157</v>
      </c>
      <c r="E216" s="7" t="s">
        <v>1129</v>
      </c>
      <c r="F216" s="7">
        <v>5</v>
      </c>
      <c r="G216" s="7">
        <v>65</v>
      </c>
      <c r="H216" s="7">
        <v>-71.952277780000003</v>
      </c>
      <c r="I216" s="29">
        <v>12.126361110000001</v>
      </c>
      <c r="J216" s="6" t="s">
        <v>1908</v>
      </c>
      <c r="K216" s="30">
        <v>26160</v>
      </c>
      <c r="L216" s="30"/>
      <c r="M216" s="7" t="s">
        <v>1911</v>
      </c>
      <c r="N216" s="29" t="s">
        <v>1910</v>
      </c>
      <c r="O216" s="31">
        <v>2.6</v>
      </c>
      <c r="P216" s="31">
        <v>0.26666666666666666</v>
      </c>
      <c r="Q216" s="31">
        <v>1.4</v>
      </c>
      <c r="R216" s="31">
        <v>9.2333333333333325</v>
      </c>
      <c r="S216" s="31">
        <v>28.2</v>
      </c>
      <c r="T216" s="31">
        <v>11.2</v>
      </c>
      <c r="U216" s="31">
        <v>7.166666666666667</v>
      </c>
      <c r="V216" s="31">
        <v>21.310344827586206</v>
      </c>
      <c r="W216" s="31">
        <v>76.13333333333334</v>
      </c>
      <c r="X216" s="31">
        <v>108.93103448275862</v>
      </c>
      <c r="Y216" s="31">
        <v>87.396666666666675</v>
      </c>
      <c r="Z216" s="31">
        <v>18.84333333333333</v>
      </c>
      <c r="AA216" s="4">
        <f t="shared" si="0"/>
        <v>372.68137931034477</v>
      </c>
      <c r="AB216" s="32">
        <v>358</v>
      </c>
      <c r="AC216" s="17">
        <v>0.99444444444444446</v>
      </c>
      <c r="AD216" s="36">
        <v>1</v>
      </c>
      <c r="AE216" s="36">
        <v>1</v>
      </c>
      <c r="AF216" s="36">
        <v>1</v>
      </c>
      <c r="AG216" s="36">
        <v>1</v>
      </c>
      <c r="AH216" s="36">
        <v>1</v>
      </c>
      <c r="AI216" s="36">
        <v>1</v>
      </c>
      <c r="AJ216" s="36">
        <v>1</v>
      </c>
      <c r="AK216" s="36">
        <v>0.96666666666666667</v>
      </c>
      <c r="AL216" s="36">
        <v>1</v>
      </c>
      <c r="AM216" s="36">
        <v>0.96666666666666667</v>
      </c>
      <c r="AN216" s="36">
        <v>1</v>
      </c>
      <c r="AO216" s="36">
        <v>1</v>
      </c>
      <c r="AP216" s="33" t="str">
        <f t="shared" si="1"/>
        <v>&gt;=80%</v>
      </c>
      <c r="AQ216" s="55" t="str">
        <f t="shared" si="2"/>
        <v>&gt;=75%</v>
      </c>
      <c r="AR216" s="56" t="str">
        <f t="shared" si="3"/>
        <v>&gt;=50%</v>
      </c>
      <c r="AT216" s="121">
        <v>0.8</v>
      </c>
    </row>
    <row r="217" spans="1:46" ht="15.75" customHeight="1" x14ac:dyDescent="0.25">
      <c r="A217" s="6">
        <v>15070080</v>
      </c>
      <c r="B217" s="7" t="s">
        <v>26</v>
      </c>
      <c r="C217" s="7" t="s">
        <v>1161</v>
      </c>
      <c r="D217" s="7" t="s">
        <v>1157</v>
      </c>
      <c r="E217" s="7" t="s">
        <v>1129</v>
      </c>
      <c r="F217" s="7">
        <v>5</v>
      </c>
      <c r="G217" s="7">
        <v>35</v>
      </c>
      <c r="H217" s="7">
        <v>-71.458694440000002</v>
      </c>
      <c r="I217" s="29">
        <v>12.21836111</v>
      </c>
      <c r="J217" s="6" t="s">
        <v>1908</v>
      </c>
      <c r="K217" s="30">
        <v>26129</v>
      </c>
      <c r="L217" s="30"/>
      <c r="M217" s="7" t="s">
        <v>1911</v>
      </c>
      <c r="N217" s="29" t="s">
        <v>1910</v>
      </c>
      <c r="O217" s="31">
        <v>14.172413793103448</v>
      </c>
      <c r="P217" s="31">
        <v>12.966666666666667</v>
      </c>
      <c r="Q217" s="31">
        <v>5.7666666666666666</v>
      </c>
      <c r="R217" s="31">
        <v>9.9</v>
      </c>
      <c r="S217" s="31">
        <v>42.56333333333334</v>
      </c>
      <c r="T217" s="31">
        <v>12.413333333333332</v>
      </c>
      <c r="U217" s="31">
        <v>4.3666666666666663</v>
      </c>
      <c r="V217" s="31">
        <v>26.551724137931036</v>
      </c>
      <c r="W217" s="31">
        <v>84.103333333333325</v>
      </c>
      <c r="X217" s="31">
        <v>149.94137931034484</v>
      </c>
      <c r="Y217" s="31">
        <v>125.96666666666667</v>
      </c>
      <c r="Z217" s="31">
        <v>86.731034482758616</v>
      </c>
      <c r="AA217" s="4">
        <f t="shared" si="0"/>
        <v>575.44321839080453</v>
      </c>
      <c r="AB217" s="32">
        <v>356</v>
      </c>
      <c r="AC217" s="17">
        <v>0.98888888888888893</v>
      </c>
      <c r="AD217" s="36">
        <v>0.96666666666666667</v>
      </c>
      <c r="AE217" s="36">
        <v>1</v>
      </c>
      <c r="AF217" s="36">
        <v>1</v>
      </c>
      <c r="AG217" s="36">
        <v>1</v>
      </c>
      <c r="AH217" s="36">
        <v>1</v>
      </c>
      <c r="AI217" s="36">
        <v>1</v>
      </c>
      <c r="AJ217" s="36">
        <v>1</v>
      </c>
      <c r="AK217" s="36">
        <v>0.96666666666666667</v>
      </c>
      <c r="AL217" s="36">
        <v>1</v>
      </c>
      <c r="AM217" s="36">
        <v>0.96666666666666667</v>
      </c>
      <c r="AN217" s="36">
        <v>1</v>
      </c>
      <c r="AO217" s="36">
        <v>0.96666666666666667</v>
      </c>
      <c r="AP217" s="33" t="str">
        <f t="shared" si="1"/>
        <v>&gt;=80%</v>
      </c>
      <c r="AQ217" s="55" t="str">
        <f t="shared" si="2"/>
        <v>&gt;=75%</v>
      </c>
      <c r="AR217" s="56" t="str">
        <f t="shared" si="3"/>
        <v>&gt;=50%</v>
      </c>
      <c r="AT217" s="121">
        <v>0.8</v>
      </c>
    </row>
    <row r="218" spans="1:46" ht="15.75" customHeight="1" x14ac:dyDescent="0.25">
      <c r="A218" s="6">
        <v>15070090</v>
      </c>
      <c r="B218" s="7" t="s">
        <v>26</v>
      </c>
      <c r="C218" s="7" t="s">
        <v>1164</v>
      </c>
      <c r="D218" s="7" t="s">
        <v>1157</v>
      </c>
      <c r="E218" s="7" t="s">
        <v>1129</v>
      </c>
      <c r="F218" s="7">
        <v>5</v>
      </c>
      <c r="G218" s="7">
        <v>65</v>
      </c>
      <c r="H218" s="7">
        <v>-71.819305560000004</v>
      </c>
      <c r="I218" s="29">
        <v>12.08855556</v>
      </c>
      <c r="J218" s="6" t="s">
        <v>1908</v>
      </c>
      <c r="K218" s="30">
        <v>26129</v>
      </c>
      <c r="L218" s="30"/>
      <c r="M218" s="7" t="s">
        <v>1911</v>
      </c>
      <c r="N218" s="29" t="s">
        <v>1910</v>
      </c>
      <c r="O218" s="31">
        <v>7.5666666666666664</v>
      </c>
      <c r="P218" s="31">
        <v>3.6</v>
      </c>
      <c r="Q218" s="31">
        <v>7.2666666666666666</v>
      </c>
      <c r="R218" s="31">
        <v>13.503333333333334</v>
      </c>
      <c r="S218" s="31">
        <v>51.206896551724135</v>
      </c>
      <c r="T218" s="31">
        <v>20.666666666666668</v>
      </c>
      <c r="U218" s="31">
        <v>14.466666666666667</v>
      </c>
      <c r="V218" s="31">
        <v>40.293103448275865</v>
      </c>
      <c r="W218" s="31">
        <v>79.17</v>
      </c>
      <c r="X218" s="31">
        <v>139.17666666666668</v>
      </c>
      <c r="Y218" s="31">
        <v>87.096428571428561</v>
      </c>
      <c r="Z218" s="31">
        <v>24.665517241379309</v>
      </c>
      <c r="AA218" s="4">
        <f t="shared" si="0"/>
        <v>488.67861247947457</v>
      </c>
      <c r="AB218" s="32">
        <v>355</v>
      </c>
      <c r="AC218" s="17">
        <v>0.98611111111111116</v>
      </c>
      <c r="AD218" s="36">
        <v>1</v>
      </c>
      <c r="AE218" s="36">
        <v>1</v>
      </c>
      <c r="AF218" s="36">
        <v>1</v>
      </c>
      <c r="AG218" s="36">
        <v>1</v>
      </c>
      <c r="AH218" s="36">
        <v>0.96666666666666667</v>
      </c>
      <c r="AI218" s="36">
        <v>1</v>
      </c>
      <c r="AJ218" s="36">
        <v>1</v>
      </c>
      <c r="AK218" s="36">
        <v>0.96666666666666667</v>
      </c>
      <c r="AL218" s="36">
        <v>1</v>
      </c>
      <c r="AM218" s="36">
        <v>1</v>
      </c>
      <c r="AN218" s="36">
        <v>0.93333333333333335</v>
      </c>
      <c r="AO218" s="36">
        <v>0.96666666666666667</v>
      </c>
      <c r="AP218" s="33" t="str">
        <f t="shared" si="1"/>
        <v>&gt;=80%</v>
      </c>
      <c r="AQ218" s="55" t="str">
        <f t="shared" si="2"/>
        <v>&gt;=75%</v>
      </c>
      <c r="AR218" s="56" t="str">
        <f t="shared" si="3"/>
        <v>&gt;=50%</v>
      </c>
      <c r="AT218" s="121">
        <v>0.8</v>
      </c>
    </row>
    <row r="219" spans="1:46" ht="15.75" customHeight="1" x14ac:dyDescent="0.25">
      <c r="A219" s="6">
        <v>15070100</v>
      </c>
      <c r="B219" s="7" t="s">
        <v>26</v>
      </c>
      <c r="C219" s="7" t="s">
        <v>862</v>
      </c>
      <c r="D219" s="7" t="s">
        <v>1157</v>
      </c>
      <c r="E219" s="7" t="s">
        <v>1129</v>
      </c>
      <c r="F219" s="7">
        <v>5</v>
      </c>
      <c r="G219" s="7">
        <v>5</v>
      </c>
      <c r="H219" s="7">
        <v>-72.180000000000007</v>
      </c>
      <c r="I219" s="29">
        <v>12</v>
      </c>
      <c r="J219" s="6" t="s">
        <v>1890</v>
      </c>
      <c r="K219" s="30">
        <v>26129</v>
      </c>
      <c r="L219" s="30">
        <v>44125.7341087963</v>
      </c>
      <c r="M219" s="7" t="s">
        <v>1911</v>
      </c>
      <c r="N219" s="29" t="s">
        <v>1910</v>
      </c>
      <c r="O219" s="31">
        <v>9.3809523809523814</v>
      </c>
      <c r="P219" s="31">
        <v>6.8636363636363633</v>
      </c>
      <c r="Q219" s="31">
        <v>2.7</v>
      </c>
      <c r="R219" s="31">
        <v>24.38095238095238</v>
      </c>
      <c r="S219" s="31">
        <v>67.95</v>
      </c>
      <c r="T219" s="31">
        <v>45</v>
      </c>
      <c r="U219" s="31">
        <v>19.755000000000003</v>
      </c>
      <c r="V219" s="31">
        <v>51.476190476190474</v>
      </c>
      <c r="W219" s="31">
        <v>125.15714285714287</v>
      </c>
      <c r="X219" s="31">
        <v>290.77894736842109</v>
      </c>
      <c r="Y219" s="31">
        <v>127.19047619047619</v>
      </c>
      <c r="Z219" s="31">
        <v>72.61904761904762</v>
      </c>
      <c r="AA219" s="4">
        <f t="shared" si="0"/>
        <v>843.25234563681931</v>
      </c>
      <c r="AB219" s="32">
        <v>248</v>
      </c>
      <c r="AC219" s="17">
        <v>0.68888888888888888</v>
      </c>
      <c r="AD219" s="36">
        <v>0.7</v>
      </c>
      <c r="AE219" s="36">
        <v>0.73333333333333328</v>
      </c>
      <c r="AF219" s="36">
        <v>0.66666666666666663</v>
      </c>
      <c r="AG219" s="36">
        <v>0.7</v>
      </c>
      <c r="AH219" s="36">
        <v>0.66666666666666663</v>
      </c>
      <c r="AI219" s="36">
        <v>0.7</v>
      </c>
      <c r="AJ219" s="36">
        <v>0.66666666666666663</v>
      </c>
      <c r="AK219" s="36">
        <v>0.7</v>
      </c>
      <c r="AL219" s="36">
        <v>0.7</v>
      </c>
      <c r="AM219" s="36">
        <v>0.6333333333333333</v>
      </c>
      <c r="AN219" s="36">
        <v>0.7</v>
      </c>
      <c r="AO219" s="36">
        <v>0.7</v>
      </c>
      <c r="AP219" s="33" t="str">
        <f t="shared" si="1"/>
        <v>-</v>
      </c>
      <c r="AQ219" s="55" t="str">
        <f t="shared" si="2"/>
        <v>-</v>
      </c>
      <c r="AR219" s="56" t="str">
        <f t="shared" si="3"/>
        <v>&gt;=50%</v>
      </c>
      <c r="AS219" s="34" t="s">
        <v>1890</v>
      </c>
      <c r="AT219" s="120" t="s">
        <v>5204</v>
      </c>
    </row>
    <row r="220" spans="1:46" ht="15.75" customHeight="1" x14ac:dyDescent="0.25">
      <c r="A220" s="6">
        <v>15070110</v>
      </c>
      <c r="B220" s="7" t="s">
        <v>26</v>
      </c>
      <c r="C220" s="7" t="s">
        <v>1160</v>
      </c>
      <c r="D220" s="7" t="s">
        <v>1157</v>
      </c>
      <c r="E220" s="7" t="s">
        <v>1129</v>
      </c>
      <c r="F220" s="7">
        <v>5</v>
      </c>
      <c r="G220" s="7">
        <v>120</v>
      </c>
      <c r="H220" s="7">
        <v>-71.965305560000004</v>
      </c>
      <c r="I220" s="29">
        <v>11.811444440000001</v>
      </c>
      <c r="J220" s="6" t="s">
        <v>1908</v>
      </c>
      <c r="K220" s="30">
        <v>26160</v>
      </c>
      <c r="L220" s="30"/>
      <c r="M220" s="7" t="s">
        <v>1911</v>
      </c>
      <c r="N220" s="29" t="s">
        <v>1910</v>
      </c>
      <c r="O220" s="31">
        <v>5.8214285714285712</v>
      </c>
      <c r="P220" s="31">
        <v>0</v>
      </c>
      <c r="Q220" s="31">
        <v>4.6071428571428568</v>
      </c>
      <c r="R220" s="31">
        <v>13.862068965517242</v>
      </c>
      <c r="S220" s="31">
        <v>57.125</v>
      </c>
      <c r="T220" s="31">
        <v>11.964285714285714</v>
      </c>
      <c r="U220" s="31">
        <v>8.9642857142857135</v>
      </c>
      <c r="V220" s="31">
        <v>33.321428571428569</v>
      </c>
      <c r="W220" s="31">
        <v>49.285714285714285</v>
      </c>
      <c r="X220" s="31">
        <v>95.45</v>
      </c>
      <c r="Y220" s="31">
        <v>68.839285714285708</v>
      </c>
      <c r="Z220" s="31">
        <v>12.555555555555555</v>
      </c>
      <c r="AA220" s="4">
        <f t="shared" si="0"/>
        <v>361.79619594964419</v>
      </c>
      <c r="AB220" s="32">
        <v>336</v>
      </c>
      <c r="AC220" s="17">
        <v>0.93333333333333335</v>
      </c>
      <c r="AD220" s="36">
        <v>0.93333333333333335</v>
      </c>
      <c r="AE220" s="36">
        <v>0.93333333333333335</v>
      </c>
      <c r="AF220" s="36">
        <v>0.93333333333333335</v>
      </c>
      <c r="AG220" s="36">
        <v>0.96666666666666667</v>
      </c>
      <c r="AH220" s="36">
        <v>0.93333333333333335</v>
      </c>
      <c r="AI220" s="36">
        <v>0.93333333333333335</v>
      </c>
      <c r="AJ220" s="36">
        <v>0.93333333333333335</v>
      </c>
      <c r="AK220" s="36">
        <v>0.93333333333333335</v>
      </c>
      <c r="AL220" s="36">
        <v>0.93333333333333335</v>
      </c>
      <c r="AM220" s="36">
        <v>0.93333333333333335</v>
      </c>
      <c r="AN220" s="36">
        <v>0.93333333333333335</v>
      </c>
      <c r="AO220" s="36">
        <v>0.9</v>
      </c>
      <c r="AP220" s="33" t="str">
        <f t="shared" si="1"/>
        <v>&gt;=80%</v>
      </c>
      <c r="AQ220" s="55" t="str">
        <f t="shared" si="2"/>
        <v>&gt;=75%</v>
      </c>
      <c r="AR220" s="56" t="str">
        <f t="shared" si="3"/>
        <v>&gt;=50%</v>
      </c>
      <c r="AT220" s="121">
        <v>0.8</v>
      </c>
    </row>
    <row r="221" spans="1:46" ht="15.75" customHeight="1" x14ac:dyDescent="0.25">
      <c r="A221" s="6">
        <v>15070120</v>
      </c>
      <c r="B221" s="7" t="s">
        <v>26</v>
      </c>
      <c r="C221" s="7" t="s">
        <v>2008</v>
      </c>
      <c r="D221" s="7" t="s">
        <v>1157</v>
      </c>
      <c r="E221" s="7" t="s">
        <v>1129</v>
      </c>
      <c r="F221" s="7">
        <v>5</v>
      </c>
      <c r="G221" s="7">
        <v>5</v>
      </c>
      <c r="H221" s="7">
        <v>-72.27882778</v>
      </c>
      <c r="I221" s="29">
        <v>11.86608056</v>
      </c>
      <c r="J221" s="6" t="s">
        <v>1890</v>
      </c>
      <c r="K221" s="30">
        <v>26160</v>
      </c>
      <c r="L221" s="30">
        <v>40466</v>
      </c>
      <c r="M221" s="7" t="s">
        <v>1911</v>
      </c>
      <c r="N221" s="29" t="s">
        <v>1910</v>
      </c>
      <c r="O221" s="31">
        <v>3.1428571428571428</v>
      </c>
      <c r="P221" s="31">
        <v>9.7142857142857135</v>
      </c>
      <c r="Q221" s="31">
        <v>0.8571428571428571</v>
      </c>
      <c r="R221" s="31">
        <v>16.5</v>
      </c>
      <c r="S221" s="31">
        <v>53.642857142857146</v>
      </c>
      <c r="T221" s="31">
        <v>8.6428571428571423</v>
      </c>
      <c r="U221" s="31">
        <v>9.0769230769230766</v>
      </c>
      <c r="V221" s="31">
        <v>24.76923076923077</v>
      </c>
      <c r="W221" s="31">
        <v>43.46153846153846</v>
      </c>
      <c r="X221" s="31">
        <v>80.15384615384616</v>
      </c>
      <c r="Y221" s="31">
        <v>40.03846153846154</v>
      </c>
      <c r="Z221" s="31">
        <v>17.03846153846154</v>
      </c>
      <c r="AA221" s="4">
        <f t="shared" si="0"/>
        <v>307.03846153846155</v>
      </c>
      <c r="AB221" s="32">
        <v>162</v>
      </c>
      <c r="AC221" s="17">
        <v>0.45</v>
      </c>
      <c r="AD221" s="36">
        <v>0.46666666666666667</v>
      </c>
      <c r="AE221" s="36">
        <v>0.46666666666666667</v>
      </c>
      <c r="AF221" s="36">
        <v>0.46666666666666667</v>
      </c>
      <c r="AG221" s="36">
        <v>0.46666666666666667</v>
      </c>
      <c r="AH221" s="36">
        <v>0.46666666666666667</v>
      </c>
      <c r="AI221" s="36">
        <v>0.46666666666666667</v>
      </c>
      <c r="AJ221" s="36">
        <v>0.43333333333333335</v>
      </c>
      <c r="AK221" s="36">
        <v>0.43333333333333335</v>
      </c>
      <c r="AL221" s="36">
        <v>0.43333333333333335</v>
      </c>
      <c r="AM221" s="36">
        <v>0.43333333333333335</v>
      </c>
      <c r="AN221" s="36">
        <v>0.43333333333333335</v>
      </c>
      <c r="AO221" s="36">
        <v>0.43333333333333335</v>
      </c>
      <c r="AP221" s="33" t="str">
        <f t="shared" si="1"/>
        <v>-</v>
      </c>
      <c r="AQ221" s="55" t="str">
        <f t="shared" si="2"/>
        <v>-</v>
      </c>
      <c r="AR221" s="56" t="str">
        <f t="shared" si="3"/>
        <v>-</v>
      </c>
      <c r="AS221" s="34" t="s">
        <v>1890</v>
      </c>
      <c r="AT221" s="122" t="s">
        <v>5208</v>
      </c>
    </row>
    <row r="222" spans="1:46" ht="15.75" customHeight="1" x14ac:dyDescent="0.25">
      <c r="A222" s="6">
        <v>15070130</v>
      </c>
      <c r="B222" s="7" t="s">
        <v>26</v>
      </c>
      <c r="C222" s="7" t="s">
        <v>1145</v>
      </c>
      <c r="D222" s="7" t="s">
        <v>735</v>
      </c>
      <c r="E222" s="7" t="s">
        <v>1129</v>
      </c>
      <c r="F222" s="7">
        <v>5</v>
      </c>
      <c r="G222" s="7">
        <v>2</v>
      </c>
      <c r="H222" s="7">
        <v>-72.676416669999995</v>
      </c>
      <c r="I222" s="29">
        <v>11.70947222</v>
      </c>
      <c r="J222" s="6" t="s">
        <v>1908</v>
      </c>
      <c r="K222" s="30">
        <v>26160</v>
      </c>
      <c r="L222" s="30"/>
      <c r="M222" s="7" t="s">
        <v>1911</v>
      </c>
      <c r="N222" s="29" t="s">
        <v>1910</v>
      </c>
      <c r="O222" s="31">
        <v>3.75</v>
      </c>
      <c r="P222" s="31">
        <v>0.752</v>
      </c>
      <c r="Q222" s="31">
        <v>3.4166666666666665</v>
      </c>
      <c r="R222" s="31">
        <v>11.823076923076922</v>
      </c>
      <c r="S222" s="31">
        <v>43</v>
      </c>
      <c r="T222" s="31">
        <v>23.319230769230767</v>
      </c>
      <c r="U222" s="31">
        <v>13.75</v>
      </c>
      <c r="V222" s="31">
        <v>24.684000000000001</v>
      </c>
      <c r="W222" s="31">
        <v>74.629166666666663</v>
      </c>
      <c r="X222" s="31">
        <v>144.304</v>
      </c>
      <c r="Y222" s="31">
        <v>97.865384615384613</v>
      </c>
      <c r="Z222" s="31">
        <v>23.891999999999999</v>
      </c>
      <c r="AA222" s="4">
        <f t="shared" si="0"/>
        <v>465.18552564102566</v>
      </c>
      <c r="AB222" s="32">
        <v>302</v>
      </c>
      <c r="AC222" s="17">
        <v>0.83888888888888891</v>
      </c>
      <c r="AD222" s="36">
        <v>0.8</v>
      </c>
      <c r="AE222" s="36">
        <v>0.83333333333333337</v>
      </c>
      <c r="AF222" s="36">
        <v>0.8</v>
      </c>
      <c r="AG222" s="36">
        <v>0.8666666666666667</v>
      </c>
      <c r="AH222" s="36">
        <v>0.8666666666666667</v>
      </c>
      <c r="AI222" s="36">
        <v>0.8666666666666667</v>
      </c>
      <c r="AJ222" s="36">
        <v>0.8666666666666667</v>
      </c>
      <c r="AK222" s="36">
        <v>0.83333333333333337</v>
      </c>
      <c r="AL222" s="36">
        <v>0.8</v>
      </c>
      <c r="AM222" s="36">
        <v>0.83333333333333337</v>
      </c>
      <c r="AN222" s="36">
        <v>0.8666666666666667</v>
      </c>
      <c r="AO222" s="36">
        <v>0.83333333333333337</v>
      </c>
      <c r="AP222" s="33" t="str">
        <f t="shared" si="1"/>
        <v>&gt;=80%</v>
      </c>
      <c r="AQ222" s="55" t="str">
        <f t="shared" si="2"/>
        <v>&gt;=75%</v>
      </c>
      <c r="AR222" s="56" t="str">
        <f t="shared" si="3"/>
        <v>&gt;=50%</v>
      </c>
      <c r="AT222" s="121">
        <v>0.8</v>
      </c>
    </row>
    <row r="223" spans="1:46" ht="15.75" customHeight="1" x14ac:dyDescent="0.25">
      <c r="A223" s="6">
        <v>15070140</v>
      </c>
      <c r="B223" s="7" t="s">
        <v>26</v>
      </c>
      <c r="C223" s="7" t="s">
        <v>1146</v>
      </c>
      <c r="D223" s="7" t="s">
        <v>735</v>
      </c>
      <c r="E223" s="7" t="s">
        <v>1129</v>
      </c>
      <c r="F223" s="7">
        <v>5</v>
      </c>
      <c r="G223" s="7">
        <v>3</v>
      </c>
      <c r="H223" s="7">
        <v>-72.786749999999998</v>
      </c>
      <c r="I223" s="29">
        <v>11.65027778</v>
      </c>
      <c r="J223" s="6" t="s">
        <v>1908</v>
      </c>
      <c r="K223" s="30">
        <v>26160</v>
      </c>
      <c r="L223" s="30"/>
      <c r="M223" s="7" t="s">
        <v>1911</v>
      </c>
      <c r="N223" s="29" t="s">
        <v>1910</v>
      </c>
      <c r="O223" s="31">
        <v>6.068965517241379</v>
      </c>
      <c r="P223" s="31">
        <v>0.75862068965517238</v>
      </c>
      <c r="Q223" s="31">
        <v>3.0357142857142856</v>
      </c>
      <c r="R223" s="31">
        <v>19.696551724137933</v>
      </c>
      <c r="S223" s="31">
        <v>45.224137931034484</v>
      </c>
      <c r="T223" s="31">
        <v>21.393103448275863</v>
      </c>
      <c r="U223" s="31">
        <v>15.99642857142857</v>
      </c>
      <c r="V223" s="31">
        <v>43.982758620689658</v>
      </c>
      <c r="W223" s="31">
        <v>106.60689655172413</v>
      </c>
      <c r="X223" s="31">
        <v>155.96785714285716</v>
      </c>
      <c r="Y223" s="31">
        <v>110.19999999999999</v>
      </c>
      <c r="Z223" s="31">
        <v>47.379310344827587</v>
      </c>
      <c r="AA223" s="4">
        <f t="shared" si="0"/>
        <v>576.31034482758616</v>
      </c>
      <c r="AB223" s="32">
        <v>345</v>
      </c>
      <c r="AC223" s="17">
        <v>0.95833333333333337</v>
      </c>
      <c r="AD223" s="36">
        <v>0.96666666666666667</v>
      </c>
      <c r="AE223" s="36">
        <v>0.96666666666666667</v>
      </c>
      <c r="AF223" s="36">
        <v>0.93333333333333335</v>
      </c>
      <c r="AG223" s="36">
        <v>0.96666666666666667</v>
      </c>
      <c r="AH223" s="36">
        <v>0.96666666666666667</v>
      </c>
      <c r="AI223" s="36">
        <v>0.96666666666666667</v>
      </c>
      <c r="AJ223" s="36">
        <v>0.93333333333333335</v>
      </c>
      <c r="AK223" s="36">
        <v>0.96666666666666667</v>
      </c>
      <c r="AL223" s="36">
        <v>0.96666666666666667</v>
      </c>
      <c r="AM223" s="36">
        <v>0.93333333333333335</v>
      </c>
      <c r="AN223" s="36">
        <v>0.96666666666666667</v>
      </c>
      <c r="AO223" s="36">
        <v>0.96666666666666667</v>
      </c>
      <c r="AP223" s="33" t="str">
        <f t="shared" si="1"/>
        <v>&gt;=80%</v>
      </c>
      <c r="AQ223" s="55" t="str">
        <f t="shared" si="2"/>
        <v>&gt;=75%</v>
      </c>
      <c r="AR223" s="56" t="str">
        <f t="shared" si="3"/>
        <v>&gt;=50%</v>
      </c>
      <c r="AT223" s="121">
        <v>0.8</v>
      </c>
    </row>
    <row r="224" spans="1:46" ht="15.75" customHeight="1" x14ac:dyDescent="0.25">
      <c r="A224" s="6">
        <v>15070150</v>
      </c>
      <c r="B224" s="7" t="s">
        <v>26</v>
      </c>
      <c r="C224" s="7" t="s">
        <v>2009</v>
      </c>
      <c r="D224" s="7" t="s">
        <v>735</v>
      </c>
      <c r="E224" s="7" t="s">
        <v>1129</v>
      </c>
      <c r="F224" s="7">
        <v>5</v>
      </c>
      <c r="G224" s="7">
        <v>80</v>
      </c>
      <c r="H224" s="7">
        <v>-72.558972220000001</v>
      </c>
      <c r="I224" s="29">
        <v>11.482138890000002</v>
      </c>
      <c r="J224" s="6" t="s">
        <v>1908</v>
      </c>
      <c r="K224" s="30">
        <v>26129</v>
      </c>
      <c r="L224" s="30"/>
      <c r="M224" s="7" t="s">
        <v>1911</v>
      </c>
      <c r="N224" s="29" t="s">
        <v>1910</v>
      </c>
      <c r="O224" s="31">
        <v>3.125</v>
      </c>
      <c r="P224" s="31">
        <v>1.9791666666666667</v>
      </c>
      <c r="Q224" s="31">
        <v>8.7083333333333339</v>
      </c>
      <c r="R224" s="31">
        <v>28.608695652173914</v>
      </c>
      <c r="S224" s="31">
        <v>70.091999999999999</v>
      </c>
      <c r="T224" s="31">
        <v>39.799999999999997</v>
      </c>
      <c r="U224" s="31">
        <v>21.153846153846153</v>
      </c>
      <c r="V224" s="31">
        <v>65.961538461538467</v>
      </c>
      <c r="W224" s="31">
        <v>123.68799999999999</v>
      </c>
      <c r="X224" s="31">
        <v>118.97916666666667</v>
      </c>
      <c r="Y224" s="31">
        <v>95</v>
      </c>
      <c r="Z224" s="31">
        <v>34</v>
      </c>
      <c r="AA224" s="4">
        <f t="shared" si="0"/>
        <v>611.09574693422519</v>
      </c>
      <c r="AB224" s="32">
        <v>293</v>
      </c>
      <c r="AC224" s="17">
        <v>0.81388888888888888</v>
      </c>
      <c r="AD224" s="36">
        <v>0.8</v>
      </c>
      <c r="AE224" s="36">
        <v>0.8</v>
      </c>
      <c r="AF224" s="36">
        <v>0.8</v>
      </c>
      <c r="AG224" s="36">
        <v>0.76666666666666672</v>
      </c>
      <c r="AH224" s="36">
        <v>0.83333333333333337</v>
      </c>
      <c r="AI224" s="36">
        <v>0.83333333333333337</v>
      </c>
      <c r="AJ224" s="36">
        <v>0.8666666666666667</v>
      </c>
      <c r="AK224" s="36">
        <v>0.8666666666666667</v>
      </c>
      <c r="AL224" s="36">
        <v>0.83333333333333337</v>
      </c>
      <c r="AM224" s="36">
        <v>0.8</v>
      </c>
      <c r="AN224" s="36">
        <v>0.8</v>
      </c>
      <c r="AO224" s="36">
        <v>0.76666666666666672</v>
      </c>
      <c r="AP224" s="33" t="str">
        <f t="shared" si="1"/>
        <v>-</v>
      </c>
      <c r="AQ224" s="55" t="str">
        <f t="shared" si="2"/>
        <v>&gt;=75%</v>
      </c>
      <c r="AR224" s="56" t="str">
        <f t="shared" si="3"/>
        <v>&gt;=50%</v>
      </c>
      <c r="AT224" s="120" t="s">
        <v>5204</v>
      </c>
    </row>
    <row r="225" spans="1:46" ht="15.75" customHeight="1" x14ac:dyDescent="0.25">
      <c r="A225" s="6">
        <v>15070160</v>
      </c>
      <c r="B225" s="7" t="s">
        <v>26</v>
      </c>
      <c r="C225" s="7" t="s">
        <v>1143</v>
      </c>
      <c r="D225" s="7" t="s">
        <v>1142</v>
      </c>
      <c r="E225" s="7" t="s">
        <v>1129</v>
      </c>
      <c r="F225" s="7">
        <v>5</v>
      </c>
      <c r="G225" s="7">
        <v>85</v>
      </c>
      <c r="H225" s="7">
        <v>-72.469972220000002</v>
      </c>
      <c r="I225" s="29">
        <v>11.437749999999999</v>
      </c>
      <c r="J225" s="6" t="s">
        <v>1908</v>
      </c>
      <c r="K225" s="30">
        <v>26099</v>
      </c>
      <c r="L225" s="30"/>
      <c r="M225" s="7" t="s">
        <v>1911</v>
      </c>
      <c r="N225" s="29" t="s">
        <v>1910</v>
      </c>
      <c r="O225" s="31">
        <v>2.2857142857142856</v>
      </c>
      <c r="P225" s="31">
        <v>3.1333333333333333</v>
      </c>
      <c r="Q225" s="31">
        <v>4.0344827586206895</v>
      </c>
      <c r="R225" s="31">
        <v>38.159999999999997</v>
      </c>
      <c r="S225" s="31">
        <v>87.81</v>
      </c>
      <c r="T225" s="31">
        <v>36.68666666666666</v>
      </c>
      <c r="U225" s="31">
        <v>20.472413793103449</v>
      </c>
      <c r="V225" s="31">
        <v>58.741379310344826</v>
      </c>
      <c r="W225" s="31">
        <v>119.44333333333334</v>
      </c>
      <c r="X225" s="31">
        <v>152.97333333333333</v>
      </c>
      <c r="Y225" s="31">
        <v>119.35333333333332</v>
      </c>
      <c r="Z225" s="31">
        <v>16.134482758620692</v>
      </c>
      <c r="AA225" s="4">
        <f t="shared" si="0"/>
        <v>659.22847290640402</v>
      </c>
      <c r="AB225" s="32">
        <v>354</v>
      </c>
      <c r="AC225" s="17">
        <v>0.98333333333333328</v>
      </c>
      <c r="AD225" s="36">
        <v>0.93333333333333335</v>
      </c>
      <c r="AE225" s="36">
        <v>1</v>
      </c>
      <c r="AF225" s="36">
        <v>0.96666666666666667</v>
      </c>
      <c r="AG225" s="36">
        <v>1</v>
      </c>
      <c r="AH225" s="36">
        <v>1</v>
      </c>
      <c r="AI225" s="36">
        <v>1</v>
      </c>
      <c r="AJ225" s="36">
        <v>0.96666666666666667</v>
      </c>
      <c r="AK225" s="36">
        <v>0.96666666666666667</v>
      </c>
      <c r="AL225" s="36">
        <v>1</v>
      </c>
      <c r="AM225" s="36">
        <v>1</v>
      </c>
      <c r="AN225" s="36">
        <v>1</v>
      </c>
      <c r="AO225" s="36">
        <v>0.96666666666666667</v>
      </c>
      <c r="AP225" s="33" t="str">
        <f t="shared" si="1"/>
        <v>&gt;=80%</v>
      </c>
      <c r="AQ225" s="55" t="str">
        <f t="shared" si="2"/>
        <v>&gt;=75%</v>
      </c>
      <c r="AR225" s="56" t="str">
        <f t="shared" si="3"/>
        <v>&gt;=50%</v>
      </c>
      <c r="AT225" s="121">
        <v>0.8</v>
      </c>
    </row>
    <row r="226" spans="1:46" ht="15.75" customHeight="1" x14ac:dyDescent="0.25">
      <c r="A226" s="6">
        <v>15070190</v>
      </c>
      <c r="B226" s="7" t="s">
        <v>26</v>
      </c>
      <c r="C226" s="7" t="s">
        <v>1158</v>
      </c>
      <c r="D226" s="7" t="s">
        <v>1157</v>
      </c>
      <c r="E226" s="7" t="s">
        <v>1129</v>
      </c>
      <c r="F226" s="7">
        <v>5</v>
      </c>
      <c r="G226" s="7">
        <v>100</v>
      </c>
      <c r="H226" s="7">
        <v>-71.512777779999993</v>
      </c>
      <c r="I226" s="29">
        <v>12.269138890000001</v>
      </c>
      <c r="J226" s="6" t="s">
        <v>1908</v>
      </c>
      <c r="K226" s="30">
        <v>28595</v>
      </c>
      <c r="L226" s="30"/>
      <c r="M226" s="7" t="s">
        <v>1911</v>
      </c>
      <c r="N226" s="29" t="s">
        <v>1910</v>
      </c>
      <c r="O226" s="31">
        <v>11.166666666666666</v>
      </c>
      <c r="P226" s="31">
        <v>1.9</v>
      </c>
      <c r="Q226" s="31">
        <v>4.0666666666666664</v>
      </c>
      <c r="R226" s="31">
        <v>5.166666666666667</v>
      </c>
      <c r="S226" s="31">
        <v>40.964285714285715</v>
      </c>
      <c r="T226" s="31">
        <v>13.033333333333333</v>
      </c>
      <c r="U226" s="31">
        <v>4.5999999999999996</v>
      </c>
      <c r="V226" s="31">
        <v>27.9</v>
      </c>
      <c r="W226" s="31">
        <v>65.766666666666666</v>
      </c>
      <c r="X226" s="31">
        <v>111.66666666666667</v>
      </c>
      <c r="Y226" s="31">
        <v>104.7</v>
      </c>
      <c r="Z226" s="31">
        <v>48.379310344827587</v>
      </c>
      <c r="AA226" s="4">
        <f t="shared" si="0"/>
        <v>439.31026272577992</v>
      </c>
      <c r="AB226" s="32">
        <v>357</v>
      </c>
      <c r="AC226" s="17">
        <v>0.9916666666666667</v>
      </c>
      <c r="AD226" s="36">
        <v>1</v>
      </c>
      <c r="AE226" s="36">
        <v>1</v>
      </c>
      <c r="AF226" s="36">
        <v>1</v>
      </c>
      <c r="AG226" s="36">
        <v>1</v>
      </c>
      <c r="AH226" s="36">
        <v>0.93333333333333335</v>
      </c>
      <c r="AI226" s="36">
        <v>1</v>
      </c>
      <c r="AJ226" s="36">
        <v>1</v>
      </c>
      <c r="AK226" s="36">
        <v>1</v>
      </c>
      <c r="AL226" s="36">
        <v>1</v>
      </c>
      <c r="AM226" s="36">
        <v>1</v>
      </c>
      <c r="AN226" s="36">
        <v>1</v>
      </c>
      <c r="AO226" s="36">
        <v>0.96666666666666667</v>
      </c>
      <c r="AP226" s="33" t="str">
        <f t="shared" si="1"/>
        <v>&gt;=80%</v>
      </c>
      <c r="AQ226" s="55" t="str">
        <f t="shared" si="2"/>
        <v>&gt;=75%</v>
      </c>
      <c r="AR226" s="56" t="str">
        <f t="shared" si="3"/>
        <v>&gt;=50%</v>
      </c>
      <c r="AT226" s="121">
        <v>0.8</v>
      </c>
    </row>
    <row r="227" spans="1:46" ht="15.75" customHeight="1" x14ac:dyDescent="0.25">
      <c r="A227" s="6">
        <v>15070200</v>
      </c>
      <c r="B227" s="7" t="s">
        <v>26</v>
      </c>
      <c r="C227" s="7" t="s">
        <v>2010</v>
      </c>
      <c r="D227" s="7" t="s">
        <v>1157</v>
      </c>
      <c r="E227" s="7" t="s">
        <v>1129</v>
      </c>
      <c r="F227" s="7">
        <v>5</v>
      </c>
      <c r="G227" s="7">
        <v>100</v>
      </c>
      <c r="H227" s="7">
        <v>-71.751888890000004</v>
      </c>
      <c r="I227" s="29">
        <v>12.329499999999999</v>
      </c>
      <c r="J227" s="6" t="s">
        <v>1890</v>
      </c>
      <c r="K227" s="30">
        <v>28870</v>
      </c>
      <c r="L227" s="30">
        <v>40466</v>
      </c>
      <c r="M227" s="7" t="s">
        <v>1911</v>
      </c>
      <c r="N227" s="29" t="s">
        <v>1910</v>
      </c>
      <c r="O227" s="31">
        <v>4.583333333333333</v>
      </c>
      <c r="P227" s="31">
        <v>0</v>
      </c>
      <c r="Q227" s="31">
        <v>0.72727272727272729</v>
      </c>
      <c r="R227" s="31">
        <v>3.0909090909090908</v>
      </c>
      <c r="S227" s="31">
        <v>35.5</v>
      </c>
      <c r="T227" s="31">
        <v>10</v>
      </c>
      <c r="U227" s="31">
        <v>13.363636363636363</v>
      </c>
      <c r="V227" s="31">
        <v>33.727272727272727</v>
      </c>
      <c r="W227" s="31">
        <v>46.272727272727273</v>
      </c>
      <c r="X227" s="31">
        <v>84.090909090909093</v>
      </c>
      <c r="Y227" s="31">
        <v>71.454545454545453</v>
      </c>
      <c r="Z227" s="31">
        <v>43.727272727272727</v>
      </c>
      <c r="AA227" s="4">
        <f t="shared" si="0"/>
        <v>346.53787878787881</v>
      </c>
      <c r="AB227" s="32">
        <v>133</v>
      </c>
      <c r="AC227" s="17">
        <v>0.36944444444444446</v>
      </c>
      <c r="AD227" s="36">
        <v>0.4</v>
      </c>
      <c r="AE227" s="36">
        <v>0.4</v>
      </c>
      <c r="AF227" s="36">
        <v>0.36666666666666664</v>
      </c>
      <c r="AG227" s="36">
        <v>0.36666666666666664</v>
      </c>
      <c r="AH227" s="36">
        <v>0.33333333333333331</v>
      </c>
      <c r="AI227" s="36">
        <v>0.36666666666666664</v>
      </c>
      <c r="AJ227" s="36">
        <v>0.36666666666666664</v>
      </c>
      <c r="AK227" s="36">
        <v>0.36666666666666664</v>
      </c>
      <c r="AL227" s="36">
        <v>0.36666666666666664</v>
      </c>
      <c r="AM227" s="36">
        <v>0.36666666666666664</v>
      </c>
      <c r="AN227" s="36">
        <v>0.36666666666666664</v>
      </c>
      <c r="AO227" s="36">
        <v>0.36666666666666664</v>
      </c>
      <c r="AP227" s="33" t="str">
        <f t="shared" si="1"/>
        <v>-</v>
      </c>
      <c r="AQ227" s="55" t="str">
        <f t="shared" si="2"/>
        <v>-</v>
      </c>
      <c r="AR227" s="56" t="str">
        <f t="shared" si="3"/>
        <v>-</v>
      </c>
      <c r="AS227" s="34" t="s">
        <v>1890</v>
      </c>
      <c r="AT227" s="122" t="s">
        <v>5208</v>
      </c>
    </row>
    <row r="228" spans="1:46" ht="15.75" customHeight="1" x14ac:dyDescent="0.25">
      <c r="A228" s="6">
        <v>15070230</v>
      </c>
      <c r="B228" s="7" t="s">
        <v>26</v>
      </c>
      <c r="C228" s="7" t="s">
        <v>2011</v>
      </c>
      <c r="D228" s="7" t="s">
        <v>1142</v>
      </c>
      <c r="E228" s="7" t="s">
        <v>1129</v>
      </c>
      <c r="F228" s="7">
        <v>5</v>
      </c>
      <c r="G228" s="7">
        <v>85</v>
      </c>
      <c r="H228" s="7">
        <v>-72.553777780000004</v>
      </c>
      <c r="I228" s="29">
        <v>11.44011111</v>
      </c>
      <c r="J228" s="6" t="s">
        <v>1890</v>
      </c>
      <c r="K228" s="30">
        <v>29509</v>
      </c>
      <c r="L228" s="30">
        <v>41879</v>
      </c>
      <c r="M228" s="7" t="s">
        <v>1911</v>
      </c>
      <c r="N228" s="29" t="s">
        <v>1910</v>
      </c>
      <c r="O228" s="31">
        <v>1.0681818181818181</v>
      </c>
      <c r="P228" s="31">
        <v>1.9523809523809523</v>
      </c>
      <c r="Q228" s="31">
        <v>10.409090909090908</v>
      </c>
      <c r="R228" s="31">
        <v>48.909090909090907</v>
      </c>
      <c r="S228" s="31">
        <v>117.64285714285714</v>
      </c>
      <c r="T228" s="31">
        <v>62</v>
      </c>
      <c r="U228" s="31">
        <v>28.6</v>
      </c>
      <c r="V228" s="31">
        <v>105.2</v>
      </c>
      <c r="W228" s="31">
        <v>131.94736842105263</v>
      </c>
      <c r="X228" s="31">
        <v>153.42105263157896</v>
      </c>
      <c r="Y228" s="31">
        <v>121.26315789473684</v>
      </c>
      <c r="Z228" s="31">
        <v>42.368421052631582</v>
      </c>
      <c r="AA228" s="4">
        <f t="shared" si="0"/>
        <v>824.78160173160177</v>
      </c>
      <c r="AB228" s="32">
        <v>246</v>
      </c>
      <c r="AC228" s="17">
        <v>0.68333333333333335</v>
      </c>
      <c r="AD228" s="36">
        <v>0.73333333333333328</v>
      </c>
      <c r="AE228" s="36">
        <v>0.7</v>
      </c>
      <c r="AF228" s="36">
        <v>0.73333333333333328</v>
      </c>
      <c r="AG228" s="36">
        <v>0.73333333333333328</v>
      </c>
      <c r="AH228" s="36">
        <v>0.7</v>
      </c>
      <c r="AI228" s="36">
        <v>0.7</v>
      </c>
      <c r="AJ228" s="36">
        <v>0.7</v>
      </c>
      <c r="AK228" s="36">
        <v>0.66666666666666663</v>
      </c>
      <c r="AL228" s="36">
        <v>0.6333333333333333</v>
      </c>
      <c r="AM228" s="36">
        <v>0.6333333333333333</v>
      </c>
      <c r="AN228" s="36">
        <v>0.6333333333333333</v>
      </c>
      <c r="AO228" s="36">
        <v>0.6333333333333333</v>
      </c>
      <c r="AP228" s="33" t="str">
        <f t="shared" si="1"/>
        <v>-</v>
      </c>
      <c r="AQ228" s="55" t="str">
        <f t="shared" si="2"/>
        <v>-</v>
      </c>
      <c r="AR228" s="56" t="str">
        <f t="shared" si="3"/>
        <v>&gt;=50%</v>
      </c>
      <c r="AS228" s="34" t="s">
        <v>1890</v>
      </c>
      <c r="AT228" s="120" t="s">
        <v>5204</v>
      </c>
    </row>
    <row r="229" spans="1:46" ht="15.75" customHeight="1" x14ac:dyDescent="0.25">
      <c r="A229" s="6">
        <v>15070240</v>
      </c>
      <c r="B229" s="7" t="s">
        <v>26</v>
      </c>
      <c r="C229" s="7" t="s">
        <v>1163</v>
      </c>
      <c r="D229" s="7" t="s">
        <v>1157</v>
      </c>
      <c r="E229" s="7" t="s">
        <v>1129</v>
      </c>
      <c r="F229" s="7">
        <v>5</v>
      </c>
      <c r="G229" s="7">
        <v>100</v>
      </c>
      <c r="H229" s="7">
        <v>-72.190611110000006</v>
      </c>
      <c r="I229" s="29">
        <v>11.811638890000001</v>
      </c>
      <c r="J229" s="6" t="s">
        <v>1908</v>
      </c>
      <c r="K229" s="30">
        <v>27926</v>
      </c>
      <c r="L229" s="30"/>
      <c r="M229" s="7" t="s">
        <v>1911</v>
      </c>
      <c r="N229" s="29" t="s">
        <v>1910</v>
      </c>
      <c r="O229" s="31">
        <v>8.8928571428571423</v>
      </c>
      <c r="P229" s="31">
        <v>2.5</v>
      </c>
      <c r="Q229" s="31">
        <v>10.206896551724139</v>
      </c>
      <c r="R229" s="31">
        <v>17.03448275862069</v>
      </c>
      <c r="S229" s="31">
        <v>46.275862068965516</v>
      </c>
      <c r="T229" s="31">
        <v>8.2758620689655178</v>
      </c>
      <c r="U229" s="31">
        <v>9.3793103448275854</v>
      </c>
      <c r="V229" s="31">
        <v>36</v>
      </c>
      <c r="W229" s="31">
        <v>94.482758620689651</v>
      </c>
      <c r="X229" s="31">
        <v>138.47586206896551</v>
      </c>
      <c r="Y229" s="31">
        <v>100.95517241379309</v>
      </c>
      <c r="Z229" s="31">
        <v>34.75</v>
      </c>
      <c r="AA229" s="4">
        <f t="shared" si="0"/>
        <v>507.22906403940885</v>
      </c>
      <c r="AB229" s="32">
        <v>344</v>
      </c>
      <c r="AC229" s="17">
        <v>0.9555555555555556</v>
      </c>
      <c r="AD229" s="36">
        <v>0.93333333333333335</v>
      </c>
      <c r="AE229" s="36">
        <v>0.93333333333333335</v>
      </c>
      <c r="AF229" s="36">
        <v>0.96666666666666667</v>
      </c>
      <c r="AG229" s="36">
        <v>0.96666666666666667</v>
      </c>
      <c r="AH229" s="36">
        <v>0.96666666666666667</v>
      </c>
      <c r="AI229" s="36">
        <v>0.96666666666666667</v>
      </c>
      <c r="AJ229" s="36">
        <v>0.96666666666666667</v>
      </c>
      <c r="AK229" s="36">
        <v>0.93333333333333335</v>
      </c>
      <c r="AL229" s="36">
        <v>0.96666666666666667</v>
      </c>
      <c r="AM229" s="36">
        <v>0.96666666666666667</v>
      </c>
      <c r="AN229" s="36">
        <v>0.96666666666666667</v>
      </c>
      <c r="AO229" s="36">
        <v>0.93333333333333335</v>
      </c>
      <c r="AP229" s="33" t="str">
        <f t="shared" si="1"/>
        <v>&gt;=80%</v>
      </c>
      <c r="AQ229" s="55" t="str">
        <f t="shared" si="2"/>
        <v>&gt;=75%</v>
      </c>
      <c r="AR229" s="56" t="str">
        <f t="shared" si="3"/>
        <v>&gt;=50%</v>
      </c>
      <c r="AT229" s="121">
        <v>0.8</v>
      </c>
    </row>
    <row r="230" spans="1:46" ht="15.75" customHeight="1" x14ac:dyDescent="0.25">
      <c r="A230" s="6">
        <v>15075030</v>
      </c>
      <c r="B230" s="7" t="s">
        <v>43</v>
      </c>
      <c r="C230" s="7" t="s">
        <v>735</v>
      </c>
      <c r="D230" s="7" t="s">
        <v>735</v>
      </c>
      <c r="E230" s="7" t="s">
        <v>1129</v>
      </c>
      <c r="F230" s="7">
        <v>5</v>
      </c>
      <c r="G230" s="7">
        <v>1</v>
      </c>
      <c r="H230" s="7">
        <v>-72.463499999999996</v>
      </c>
      <c r="I230" s="29">
        <v>11.78105556</v>
      </c>
      <c r="J230" s="6" t="s">
        <v>1908</v>
      </c>
      <c r="K230" s="30">
        <v>14625</v>
      </c>
      <c r="L230" s="30"/>
      <c r="M230" s="7" t="s">
        <v>1911</v>
      </c>
      <c r="N230" s="29" t="s">
        <v>1910</v>
      </c>
      <c r="O230" s="31">
        <v>4.6076923076923073</v>
      </c>
      <c r="P230" s="31">
        <v>4.0541666666666663</v>
      </c>
      <c r="Q230" s="31">
        <v>6.1909090909090914</v>
      </c>
      <c r="R230" s="31">
        <v>16.46086956521739</v>
      </c>
      <c r="S230" s="31">
        <v>49.047826086956526</v>
      </c>
      <c r="T230" s="31">
        <v>13.079166666666664</v>
      </c>
      <c r="U230" s="31">
        <v>12.571428571428571</v>
      </c>
      <c r="V230" s="31">
        <v>29.013636363636362</v>
      </c>
      <c r="W230" s="31">
        <v>51.957142857142856</v>
      </c>
      <c r="X230" s="31">
        <v>101.81304347826087</v>
      </c>
      <c r="Y230" s="31">
        <v>77.910526315789468</v>
      </c>
      <c r="Z230" s="31">
        <v>24.591304347826078</v>
      </c>
      <c r="AA230" s="4">
        <f t="shared" si="0"/>
        <v>391.29771231819279</v>
      </c>
      <c r="AB230" s="32">
        <v>271</v>
      </c>
      <c r="AC230" s="17">
        <v>0.75277777777777777</v>
      </c>
      <c r="AD230" s="36">
        <v>0.8666666666666667</v>
      </c>
      <c r="AE230" s="36">
        <v>0.8</v>
      </c>
      <c r="AF230" s="36">
        <v>0.73333333333333328</v>
      </c>
      <c r="AG230" s="36">
        <v>0.76666666666666672</v>
      </c>
      <c r="AH230" s="36">
        <v>0.76666666666666672</v>
      </c>
      <c r="AI230" s="36">
        <v>0.8</v>
      </c>
      <c r="AJ230" s="36">
        <v>0.7</v>
      </c>
      <c r="AK230" s="36">
        <v>0.73333333333333328</v>
      </c>
      <c r="AL230" s="36">
        <v>0.7</v>
      </c>
      <c r="AM230" s="36">
        <v>0.76666666666666672</v>
      </c>
      <c r="AN230" s="36">
        <v>0.6333333333333333</v>
      </c>
      <c r="AO230" s="36">
        <v>0.76666666666666672</v>
      </c>
      <c r="AP230" s="33" t="str">
        <f t="shared" si="1"/>
        <v>-</v>
      </c>
      <c r="AQ230" s="55" t="str">
        <f t="shared" si="2"/>
        <v>-</v>
      </c>
      <c r="AR230" s="56" t="str">
        <f t="shared" si="3"/>
        <v>&gt;=50%</v>
      </c>
      <c r="AT230" s="122" t="s">
        <v>5208</v>
      </c>
    </row>
    <row r="231" spans="1:46" ht="15.75" customHeight="1" x14ac:dyDescent="0.25">
      <c r="A231" s="2">
        <v>15075501</v>
      </c>
      <c r="B231" s="7" t="s">
        <v>43</v>
      </c>
      <c r="C231" s="3" t="s">
        <v>1156</v>
      </c>
      <c r="D231" s="7" t="s">
        <v>1157</v>
      </c>
      <c r="E231" s="7" t="s">
        <v>1129</v>
      </c>
      <c r="F231" s="7">
        <v>5</v>
      </c>
      <c r="G231" s="7">
        <v>10</v>
      </c>
      <c r="H231" s="7">
        <v>-71.982888889999998</v>
      </c>
      <c r="I231" s="29">
        <v>12.224305559999999</v>
      </c>
      <c r="J231" s="6" t="s">
        <v>1908</v>
      </c>
      <c r="K231" s="30">
        <v>41871.791666666664</v>
      </c>
      <c r="L231" s="30"/>
      <c r="M231" s="35" t="s">
        <v>1909</v>
      </c>
      <c r="N231" s="29" t="s">
        <v>1910</v>
      </c>
      <c r="O231" s="31">
        <v>5.2679999999999998</v>
      </c>
      <c r="P231" s="31">
        <v>0.77857142857142847</v>
      </c>
      <c r="Q231" s="31">
        <v>2.7280000000000002</v>
      </c>
      <c r="R231" s="31">
        <v>4.8214285714285712</v>
      </c>
      <c r="S231" s="31">
        <v>28.318518518518516</v>
      </c>
      <c r="T231" s="31">
        <v>8.930769230769231</v>
      </c>
      <c r="U231" s="31">
        <v>9.632142857142858</v>
      </c>
      <c r="V231" s="31">
        <v>20.758333333333329</v>
      </c>
      <c r="W231" s="31">
        <v>59.130434782608688</v>
      </c>
      <c r="X231" s="31">
        <v>107.98999999999998</v>
      </c>
      <c r="Y231" s="31">
        <v>61.97307692307691</v>
      </c>
      <c r="Z231" s="31">
        <v>26.125925925925927</v>
      </c>
      <c r="AA231" s="4">
        <f t="shared" si="0"/>
        <v>336.45520157137543</v>
      </c>
      <c r="AB231" s="32">
        <v>307</v>
      </c>
      <c r="AC231" s="17">
        <v>0.85277777777777775</v>
      </c>
      <c r="AD231" s="36">
        <v>0.83333333333333337</v>
      </c>
      <c r="AE231" s="36">
        <v>0.93333333333333335</v>
      </c>
      <c r="AF231" s="36">
        <v>0.83333333333333337</v>
      </c>
      <c r="AG231" s="36">
        <v>0.93333333333333335</v>
      </c>
      <c r="AH231" s="36">
        <v>0.9</v>
      </c>
      <c r="AI231" s="36">
        <v>0.8666666666666667</v>
      </c>
      <c r="AJ231" s="36">
        <v>0.93333333333333335</v>
      </c>
      <c r="AK231" s="36">
        <v>0.8</v>
      </c>
      <c r="AL231" s="36">
        <v>0.76666666666666672</v>
      </c>
      <c r="AM231" s="36">
        <v>0.66666666666666663</v>
      </c>
      <c r="AN231" s="36">
        <v>0.8666666666666667</v>
      </c>
      <c r="AO231" s="36">
        <v>0.9</v>
      </c>
      <c r="AP231" s="33" t="str">
        <f t="shared" si="1"/>
        <v>-</v>
      </c>
      <c r="AQ231" s="55" t="str">
        <f t="shared" si="2"/>
        <v>-</v>
      </c>
      <c r="AR231" s="56" t="str">
        <f t="shared" si="3"/>
        <v>&gt;=50%</v>
      </c>
      <c r="AS231" s="34" t="s">
        <v>1889</v>
      </c>
      <c r="AT231" s="112" t="s">
        <v>5206</v>
      </c>
    </row>
    <row r="232" spans="1:46" ht="15.75" customHeight="1" x14ac:dyDescent="0.25">
      <c r="A232" s="2">
        <v>15080010</v>
      </c>
      <c r="B232" s="7" t="s">
        <v>26</v>
      </c>
      <c r="C232" s="3" t="s">
        <v>1165</v>
      </c>
      <c r="D232" s="7" t="s">
        <v>1157</v>
      </c>
      <c r="E232" s="7" t="s">
        <v>1129</v>
      </c>
      <c r="F232" s="7">
        <v>5</v>
      </c>
      <c r="G232" s="7">
        <v>5</v>
      </c>
      <c r="H232" s="7">
        <v>-71.311972220000001</v>
      </c>
      <c r="I232" s="29">
        <v>12.34530556</v>
      </c>
      <c r="J232" s="6" t="s">
        <v>1908</v>
      </c>
      <c r="K232" s="30">
        <v>26129</v>
      </c>
      <c r="L232" s="30"/>
      <c r="M232" s="7" t="s">
        <v>1911</v>
      </c>
      <c r="N232" s="29" t="s">
        <v>1910</v>
      </c>
      <c r="O232" s="31">
        <v>7.8965517241379306</v>
      </c>
      <c r="P232" s="31">
        <v>1.896551724137931</v>
      </c>
      <c r="Q232" s="31">
        <v>2.5862068965517242</v>
      </c>
      <c r="R232" s="31">
        <v>0.8928571428571429</v>
      </c>
      <c r="S232" s="31">
        <v>18.655172413793103</v>
      </c>
      <c r="T232" s="31">
        <v>4.1379310344827589</v>
      </c>
      <c r="U232" s="31">
        <v>2</v>
      </c>
      <c r="V232" s="31">
        <v>9.7931034482758612</v>
      </c>
      <c r="W232" s="31">
        <v>39.241379310344826</v>
      </c>
      <c r="X232" s="31">
        <v>89.714285714285708</v>
      </c>
      <c r="Y232" s="31">
        <v>77.365517241379308</v>
      </c>
      <c r="Z232" s="31">
        <v>53.862068965517238</v>
      </c>
      <c r="AA232" s="4">
        <f t="shared" si="0"/>
        <v>308.04162561576356</v>
      </c>
      <c r="AB232" s="32">
        <v>344</v>
      </c>
      <c r="AC232" s="17">
        <v>0.9555555555555556</v>
      </c>
      <c r="AD232" s="36">
        <v>0.96666666666666667</v>
      </c>
      <c r="AE232" s="36">
        <v>0.96666666666666667</v>
      </c>
      <c r="AF232" s="36">
        <v>0.96666666666666667</v>
      </c>
      <c r="AG232" s="36">
        <v>0.93333333333333335</v>
      </c>
      <c r="AH232" s="36">
        <v>0.96666666666666667</v>
      </c>
      <c r="AI232" s="36">
        <v>0.96666666666666667</v>
      </c>
      <c r="AJ232" s="36">
        <v>0.9</v>
      </c>
      <c r="AK232" s="36">
        <v>0.96666666666666667</v>
      </c>
      <c r="AL232" s="36">
        <v>0.96666666666666667</v>
      </c>
      <c r="AM232" s="36">
        <v>0.93333333333333335</v>
      </c>
      <c r="AN232" s="36">
        <v>0.96666666666666667</v>
      </c>
      <c r="AO232" s="36">
        <v>0.96666666666666667</v>
      </c>
      <c r="AP232" s="33" t="str">
        <f t="shared" si="1"/>
        <v>&gt;=80%</v>
      </c>
      <c r="AQ232" s="55" t="str">
        <f t="shared" si="2"/>
        <v>&gt;=75%</v>
      </c>
      <c r="AR232" s="56" t="str">
        <f t="shared" si="3"/>
        <v>&gt;=50%</v>
      </c>
      <c r="AT232" s="121">
        <v>0.8</v>
      </c>
    </row>
    <row r="233" spans="1:46" ht="15.75" customHeight="1" x14ac:dyDescent="0.25">
      <c r="A233" s="2">
        <v>15080020</v>
      </c>
      <c r="B233" s="7" t="s">
        <v>26</v>
      </c>
      <c r="C233" s="3" t="s">
        <v>2012</v>
      </c>
      <c r="D233" s="7" t="s">
        <v>1157</v>
      </c>
      <c r="E233" s="7" t="s">
        <v>1129</v>
      </c>
      <c r="F233" s="7">
        <v>5</v>
      </c>
      <c r="G233" s="7">
        <v>100</v>
      </c>
      <c r="H233" s="7">
        <v>-71.268694440000004</v>
      </c>
      <c r="I233" s="29">
        <v>12.119361110000002</v>
      </c>
      <c r="J233" s="6" t="s">
        <v>1890</v>
      </c>
      <c r="K233" s="30">
        <v>26129</v>
      </c>
      <c r="L233" s="30">
        <v>41879</v>
      </c>
      <c r="M233" s="7" t="s">
        <v>1911</v>
      </c>
      <c r="N233" s="29" t="s">
        <v>1910</v>
      </c>
      <c r="O233" s="31">
        <v>23.445454545454542</v>
      </c>
      <c r="P233" s="31">
        <v>15.334782608695651</v>
      </c>
      <c r="Q233" s="31">
        <v>6.1478260869565204</v>
      </c>
      <c r="R233" s="31">
        <v>11.854545454545455</v>
      </c>
      <c r="S233" s="31">
        <v>48.118181818181817</v>
      </c>
      <c r="T233" s="31">
        <v>9.209090909090909</v>
      </c>
      <c r="U233" s="31">
        <v>4.4227272727272728</v>
      </c>
      <c r="V233" s="31">
        <v>19.036363636363635</v>
      </c>
      <c r="W233" s="31">
        <v>55.080952380952382</v>
      </c>
      <c r="X233" s="31">
        <v>87.376190476190487</v>
      </c>
      <c r="Y233" s="31">
        <v>93.999999999999986</v>
      </c>
      <c r="Z233" s="31">
        <v>64.704761904761909</v>
      </c>
      <c r="AA233" s="4">
        <f t="shared" si="0"/>
        <v>438.73087709392053</v>
      </c>
      <c r="AB233" s="32">
        <v>263</v>
      </c>
      <c r="AC233" s="17">
        <v>0.73055555555555551</v>
      </c>
      <c r="AD233" s="36">
        <v>0.73333333333333328</v>
      </c>
      <c r="AE233" s="36">
        <v>0.76666666666666672</v>
      </c>
      <c r="AF233" s="36">
        <v>0.76666666666666672</v>
      </c>
      <c r="AG233" s="36">
        <v>0.73333333333333328</v>
      </c>
      <c r="AH233" s="36">
        <v>0.73333333333333328</v>
      </c>
      <c r="AI233" s="36">
        <v>0.73333333333333328</v>
      </c>
      <c r="AJ233" s="36">
        <v>0.73333333333333328</v>
      </c>
      <c r="AK233" s="36">
        <v>0.73333333333333328</v>
      </c>
      <c r="AL233" s="36">
        <v>0.7</v>
      </c>
      <c r="AM233" s="36">
        <v>0.7</v>
      </c>
      <c r="AN233" s="36">
        <v>0.73333333333333328</v>
      </c>
      <c r="AO233" s="36">
        <v>0.7</v>
      </c>
      <c r="AP233" s="33" t="str">
        <f t="shared" si="1"/>
        <v>-</v>
      </c>
      <c r="AQ233" s="55" t="str">
        <f t="shared" si="2"/>
        <v>-</v>
      </c>
      <c r="AR233" s="56" t="str">
        <f t="shared" si="3"/>
        <v>&gt;=50%</v>
      </c>
      <c r="AS233" s="34" t="s">
        <v>1890</v>
      </c>
      <c r="AT233" s="120" t="s">
        <v>5204</v>
      </c>
    </row>
    <row r="234" spans="1:46" ht="15.75" customHeight="1" x14ac:dyDescent="0.25">
      <c r="A234" s="6">
        <v>15080040</v>
      </c>
      <c r="B234" s="7" t="s">
        <v>26</v>
      </c>
      <c r="C234" s="7" t="s">
        <v>1168</v>
      </c>
      <c r="D234" s="7" t="s">
        <v>1157</v>
      </c>
      <c r="E234" s="7" t="s">
        <v>1129</v>
      </c>
      <c r="F234" s="7">
        <v>5</v>
      </c>
      <c r="G234" s="7">
        <v>145</v>
      </c>
      <c r="H234" s="7">
        <v>-71.3185</v>
      </c>
      <c r="I234" s="29">
        <v>12.06947222</v>
      </c>
      <c r="J234" s="6" t="s">
        <v>1908</v>
      </c>
      <c r="K234" s="30">
        <v>26129</v>
      </c>
      <c r="L234" s="30"/>
      <c r="M234" s="7" t="s">
        <v>1911</v>
      </c>
      <c r="N234" s="29" t="s">
        <v>1910</v>
      </c>
      <c r="O234" s="31">
        <v>12.482758620689655</v>
      </c>
      <c r="P234" s="31">
        <v>4.5172413793103452</v>
      </c>
      <c r="Q234" s="31">
        <v>3.0714285714285716</v>
      </c>
      <c r="R234" s="31">
        <v>1.1724137931034482</v>
      </c>
      <c r="S234" s="31">
        <v>11.258620689655173</v>
      </c>
      <c r="T234" s="31">
        <v>2.9655172413793105</v>
      </c>
      <c r="U234" s="31">
        <v>1.9310344827586208</v>
      </c>
      <c r="V234" s="31">
        <v>11.913793103448276</v>
      </c>
      <c r="W234" s="31">
        <v>45.96551724137931</v>
      </c>
      <c r="X234" s="31">
        <v>94.410344827586215</v>
      </c>
      <c r="Y234" s="31">
        <v>90.786206896551732</v>
      </c>
      <c r="Z234" s="31">
        <v>65.18214285714285</v>
      </c>
      <c r="AA234" s="4">
        <f t="shared" si="0"/>
        <v>345.65701970443354</v>
      </c>
      <c r="AB234" s="32">
        <v>346</v>
      </c>
      <c r="AC234" s="17">
        <v>0.96111111111111114</v>
      </c>
      <c r="AD234" s="36">
        <v>0.96666666666666667</v>
      </c>
      <c r="AE234" s="36">
        <v>0.96666666666666667</v>
      </c>
      <c r="AF234" s="36">
        <v>0.93333333333333335</v>
      </c>
      <c r="AG234" s="36">
        <v>0.96666666666666667</v>
      </c>
      <c r="AH234" s="36">
        <v>0.96666666666666667</v>
      </c>
      <c r="AI234" s="36">
        <v>0.96666666666666667</v>
      </c>
      <c r="AJ234" s="36">
        <v>0.96666666666666667</v>
      </c>
      <c r="AK234" s="36">
        <v>0.96666666666666667</v>
      </c>
      <c r="AL234" s="36">
        <v>0.96666666666666667</v>
      </c>
      <c r="AM234" s="36">
        <v>0.96666666666666667</v>
      </c>
      <c r="AN234" s="36">
        <v>0.96666666666666667</v>
      </c>
      <c r="AO234" s="36">
        <v>0.93333333333333335</v>
      </c>
      <c r="AP234" s="33" t="str">
        <f t="shared" si="1"/>
        <v>&gt;=80%</v>
      </c>
      <c r="AQ234" s="55" t="str">
        <f t="shared" si="2"/>
        <v>&gt;=75%</v>
      </c>
      <c r="AR234" s="56" t="str">
        <f t="shared" si="3"/>
        <v>&gt;=50%</v>
      </c>
      <c r="AT234" s="121">
        <v>0.8</v>
      </c>
    </row>
    <row r="235" spans="1:46" ht="15.75" customHeight="1" x14ac:dyDescent="0.25">
      <c r="A235" s="6">
        <v>15080070</v>
      </c>
      <c r="B235" s="7" t="s">
        <v>26</v>
      </c>
      <c r="C235" s="7" t="s">
        <v>1169</v>
      </c>
      <c r="D235" s="7" t="s">
        <v>1157</v>
      </c>
      <c r="E235" s="7" t="s">
        <v>1129</v>
      </c>
      <c r="F235" s="7">
        <v>5</v>
      </c>
      <c r="G235" s="7">
        <v>115</v>
      </c>
      <c r="H235" s="7">
        <v>-71.515888889999999</v>
      </c>
      <c r="I235" s="29">
        <v>11.899416670000001</v>
      </c>
      <c r="J235" s="6" t="s">
        <v>1908</v>
      </c>
      <c r="K235" s="30">
        <v>26129</v>
      </c>
      <c r="L235" s="30"/>
      <c r="M235" s="7" t="s">
        <v>1911</v>
      </c>
      <c r="N235" s="29" t="s">
        <v>1910</v>
      </c>
      <c r="O235" s="31">
        <v>4.1428571428571432</v>
      </c>
      <c r="P235" s="31">
        <v>6.8965517241379309E-2</v>
      </c>
      <c r="Q235" s="31">
        <v>1.3793103448275863</v>
      </c>
      <c r="R235" s="31">
        <v>4.8965517241379306</v>
      </c>
      <c r="S235" s="31">
        <v>19.285714285714285</v>
      </c>
      <c r="T235" s="31">
        <v>10.285714285714286</v>
      </c>
      <c r="U235" s="31">
        <v>5.8965517241379306</v>
      </c>
      <c r="V235" s="31">
        <v>20.655172413793103</v>
      </c>
      <c r="W235" s="31">
        <v>42.25925925925926</v>
      </c>
      <c r="X235" s="31">
        <v>86.214285714285708</v>
      </c>
      <c r="Y235" s="31">
        <v>43.333333333333336</v>
      </c>
      <c r="Z235" s="31">
        <v>15.481481481481481</v>
      </c>
      <c r="AA235" s="4">
        <f t="shared" si="0"/>
        <v>253.89919722678343</v>
      </c>
      <c r="AB235" s="32">
        <v>338</v>
      </c>
      <c r="AC235" s="17">
        <v>0.93888888888888888</v>
      </c>
      <c r="AD235" s="36">
        <v>0.93333333333333335</v>
      </c>
      <c r="AE235" s="36">
        <v>0.96666666666666667</v>
      </c>
      <c r="AF235" s="36">
        <v>0.96666666666666667</v>
      </c>
      <c r="AG235" s="36">
        <v>0.96666666666666667</v>
      </c>
      <c r="AH235" s="36">
        <v>0.93333333333333335</v>
      </c>
      <c r="AI235" s="36">
        <v>0.93333333333333335</v>
      </c>
      <c r="AJ235" s="36">
        <v>0.96666666666666667</v>
      </c>
      <c r="AK235" s="36">
        <v>0.96666666666666667</v>
      </c>
      <c r="AL235" s="36">
        <v>0.9</v>
      </c>
      <c r="AM235" s="36">
        <v>0.93333333333333335</v>
      </c>
      <c r="AN235" s="36">
        <v>0.9</v>
      </c>
      <c r="AO235" s="36">
        <v>0.9</v>
      </c>
      <c r="AP235" s="33" t="str">
        <f t="shared" si="1"/>
        <v>&gt;=80%</v>
      </c>
      <c r="AQ235" s="55" t="str">
        <f t="shared" si="2"/>
        <v>&gt;=75%</v>
      </c>
      <c r="AR235" s="56" t="str">
        <f t="shared" si="3"/>
        <v>&gt;=50%</v>
      </c>
      <c r="AT235" s="121">
        <v>0.8</v>
      </c>
    </row>
    <row r="236" spans="1:46" ht="15.75" customHeight="1" x14ac:dyDescent="0.25">
      <c r="A236" s="6">
        <v>15080080</v>
      </c>
      <c r="B236" s="7" t="s">
        <v>26</v>
      </c>
      <c r="C236" s="7" t="s">
        <v>2013</v>
      </c>
      <c r="D236" s="7" t="s">
        <v>1157</v>
      </c>
      <c r="E236" s="7" t="s">
        <v>1129</v>
      </c>
      <c r="F236" s="7">
        <v>5</v>
      </c>
      <c r="G236" s="7">
        <v>35</v>
      </c>
      <c r="H236" s="7">
        <v>-71.964722219999999</v>
      </c>
      <c r="I236" s="29">
        <v>11.790416670000001</v>
      </c>
      <c r="J236" s="6" t="s">
        <v>1890</v>
      </c>
      <c r="K236" s="30">
        <v>26129</v>
      </c>
      <c r="L236" s="30">
        <v>42375</v>
      </c>
      <c r="M236" s="7" t="s">
        <v>1911</v>
      </c>
      <c r="N236" s="29" t="s">
        <v>1910</v>
      </c>
      <c r="O236" s="31">
        <v>2</v>
      </c>
      <c r="P236" s="31">
        <v>0.625</v>
      </c>
      <c r="Q236" s="31">
        <v>1.875</v>
      </c>
      <c r="R236" s="31">
        <v>4.8695652173913047</v>
      </c>
      <c r="S236" s="31">
        <v>44.634782608695652</v>
      </c>
      <c r="T236" s="31">
        <v>2.1782608695652175</v>
      </c>
      <c r="U236" s="31">
        <v>13.086956521739131</v>
      </c>
      <c r="V236" s="31">
        <v>27.321739130434782</v>
      </c>
      <c r="W236" s="31">
        <v>41.904347826086962</v>
      </c>
      <c r="X236" s="31">
        <v>51.071428571428569</v>
      </c>
      <c r="Y236" s="31">
        <v>45.660869565217396</v>
      </c>
      <c r="Z236" s="31">
        <v>9.7434782608695656</v>
      </c>
      <c r="AA236" s="4">
        <f t="shared" si="0"/>
        <v>244.97142857142859</v>
      </c>
      <c r="AB236" s="32">
        <v>277</v>
      </c>
      <c r="AC236" s="17">
        <v>0.76944444444444449</v>
      </c>
      <c r="AD236" s="36">
        <v>0.8</v>
      </c>
      <c r="AE236" s="36">
        <v>0.8</v>
      </c>
      <c r="AF236" s="36">
        <v>0.8</v>
      </c>
      <c r="AG236" s="36">
        <v>0.76666666666666672</v>
      </c>
      <c r="AH236" s="36">
        <v>0.76666666666666672</v>
      </c>
      <c r="AI236" s="36">
        <v>0.76666666666666672</v>
      </c>
      <c r="AJ236" s="36">
        <v>0.76666666666666672</v>
      </c>
      <c r="AK236" s="36">
        <v>0.76666666666666672</v>
      </c>
      <c r="AL236" s="36">
        <v>0.76666666666666672</v>
      </c>
      <c r="AM236" s="36">
        <v>0.7</v>
      </c>
      <c r="AN236" s="36">
        <v>0.76666666666666672</v>
      </c>
      <c r="AO236" s="36">
        <v>0.76666666666666672</v>
      </c>
      <c r="AP236" s="33" t="str">
        <f t="shared" si="1"/>
        <v>-</v>
      </c>
      <c r="AQ236" s="55" t="str">
        <f t="shared" si="2"/>
        <v>-</v>
      </c>
      <c r="AR236" s="56" t="str">
        <f t="shared" si="3"/>
        <v>&gt;=50%</v>
      </c>
      <c r="AS236" s="34" t="s">
        <v>1890</v>
      </c>
      <c r="AT236" s="120" t="s">
        <v>5204</v>
      </c>
    </row>
    <row r="237" spans="1:46" ht="15.75" customHeight="1" x14ac:dyDescent="0.25">
      <c r="A237" s="6">
        <v>15080090</v>
      </c>
      <c r="B237" s="7" t="s">
        <v>26</v>
      </c>
      <c r="C237" s="7" t="s">
        <v>653</v>
      </c>
      <c r="D237" s="7" t="s">
        <v>1157</v>
      </c>
      <c r="E237" s="7" t="s">
        <v>1129</v>
      </c>
      <c r="F237" s="7">
        <v>5</v>
      </c>
      <c r="G237" s="7">
        <v>2</v>
      </c>
      <c r="H237" s="7">
        <v>-71.282499999999999</v>
      </c>
      <c r="I237" s="29">
        <v>11.93427778</v>
      </c>
      <c r="J237" s="6" t="s">
        <v>1908</v>
      </c>
      <c r="K237" s="30">
        <v>13773</v>
      </c>
      <c r="L237" s="30"/>
      <c r="M237" s="7" t="s">
        <v>1911</v>
      </c>
      <c r="N237" s="29" t="s">
        <v>1910</v>
      </c>
      <c r="O237" s="31">
        <v>1.3413793103448275</v>
      </c>
      <c r="P237" s="31">
        <v>1.7142857142857142</v>
      </c>
      <c r="Q237" s="31">
        <v>3.2413793103448274</v>
      </c>
      <c r="R237" s="31">
        <v>1.2413793103448276</v>
      </c>
      <c r="S237" s="31">
        <v>20.620689655172413</v>
      </c>
      <c r="T237" s="31">
        <v>7.2448275862068963</v>
      </c>
      <c r="U237" s="31">
        <v>11.428571428571429</v>
      </c>
      <c r="V237" s="31">
        <v>17.206896551724139</v>
      </c>
      <c r="W237" s="31">
        <v>38.517241379310342</v>
      </c>
      <c r="X237" s="31">
        <v>71.285714285714292</v>
      </c>
      <c r="Y237" s="31">
        <v>64.451724137931038</v>
      </c>
      <c r="Z237" s="31">
        <v>20.260714285714283</v>
      </c>
      <c r="AA237" s="4">
        <f t="shared" si="0"/>
        <v>258.55480295566502</v>
      </c>
      <c r="AB237" s="32">
        <v>344</v>
      </c>
      <c r="AC237" s="17">
        <v>0.9555555555555556</v>
      </c>
      <c r="AD237" s="36">
        <v>0.96666666666666667</v>
      </c>
      <c r="AE237" s="36">
        <v>0.93333333333333335</v>
      </c>
      <c r="AF237" s="36">
        <v>0.96666666666666667</v>
      </c>
      <c r="AG237" s="36">
        <v>0.96666666666666667</v>
      </c>
      <c r="AH237" s="36">
        <v>0.96666666666666667</v>
      </c>
      <c r="AI237" s="36">
        <v>0.96666666666666667</v>
      </c>
      <c r="AJ237" s="36">
        <v>0.93333333333333335</v>
      </c>
      <c r="AK237" s="36">
        <v>0.96666666666666667</v>
      </c>
      <c r="AL237" s="36">
        <v>0.96666666666666667</v>
      </c>
      <c r="AM237" s="36">
        <v>0.93333333333333335</v>
      </c>
      <c r="AN237" s="36">
        <v>0.96666666666666667</v>
      </c>
      <c r="AO237" s="36">
        <v>0.93333333333333335</v>
      </c>
      <c r="AP237" s="33" t="str">
        <f t="shared" si="1"/>
        <v>&gt;=80%</v>
      </c>
      <c r="AQ237" s="55" t="str">
        <f t="shared" si="2"/>
        <v>&gt;=75%</v>
      </c>
      <c r="AR237" s="56" t="str">
        <f t="shared" si="3"/>
        <v>&gt;=50%</v>
      </c>
      <c r="AT237" s="121">
        <v>0.8</v>
      </c>
    </row>
    <row r="238" spans="1:46" ht="15.75" customHeight="1" x14ac:dyDescent="0.25">
      <c r="A238" s="6">
        <v>15085010</v>
      </c>
      <c r="B238" s="7" t="s">
        <v>43</v>
      </c>
      <c r="C238" s="7" t="s">
        <v>2014</v>
      </c>
      <c r="D238" s="7" t="s">
        <v>1142</v>
      </c>
      <c r="E238" s="7" t="s">
        <v>1129</v>
      </c>
      <c r="F238" s="7">
        <v>5</v>
      </c>
      <c r="G238" s="7">
        <v>53</v>
      </c>
      <c r="H238" s="7">
        <v>-72.25</v>
      </c>
      <c r="I238" s="29">
        <v>11.4</v>
      </c>
      <c r="J238" s="6" t="s">
        <v>1890</v>
      </c>
      <c r="K238" s="30">
        <v>26099</v>
      </c>
      <c r="L238" s="30">
        <v>35231</v>
      </c>
      <c r="M238" s="7" t="s">
        <v>1911</v>
      </c>
      <c r="N238" s="29" t="s">
        <v>1910</v>
      </c>
      <c r="O238" s="31">
        <v>0.42499999999999999</v>
      </c>
      <c r="P238" s="31">
        <v>8.5</v>
      </c>
      <c r="Q238" s="31">
        <v>10.950000000000001</v>
      </c>
      <c r="R238" s="31">
        <v>9.5500000000000007</v>
      </c>
      <c r="S238" s="31">
        <v>80.300000000000011</v>
      </c>
      <c r="T238" s="31">
        <v>18.125</v>
      </c>
      <c r="U238" s="31">
        <v>1.1499999999999999</v>
      </c>
      <c r="V238" s="31">
        <v>0</v>
      </c>
      <c r="W238" s="31">
        <v>129.80000000000001</v>
      </c>
      <c r="X238" s="31">
        <v>105</v>
      </c>
      <c r="Y238" s="31">
        <v>117.52499999999999</v>
      </c>
      <c r="Z238" s="31">
        <v>3.45</v>
      </c>
      <c r="AA238" s="4">
        <f t="shared" si="0"/>
        <v>484.77499999999998</v>
      </c>
      <c r="AB238" s="32">
        <v>45</v>
      </c>
      <c r="AC238" s="17">
        <v>0.125</v>
      </c>
      <c r="AD238" s="36">
        <v>0.13333333333333333</v>
      </c>
      <c r="AE238" s="36">
        <v>0.16666666666666666</v>
      </c>
      <c r="AF238" s="36">
        <v>0.2</v>
      </c>
      <c r="AG238" s="36">
        <v>0.13333333333333333</v>
      </c>
      <c r="AH238" s="36">
        <v>0.1</v>
      </c>
      <c r="AI238" s="36">
        <v>0.13333333333333333</v>
      </c>
      <c r="AJ238" s="36">
        <v>6.6666666666666666E-2</v>
      </c>
      <c r="AK238" s="36">
        <v>3.3333333333333333E-2</v>
      </c>
      <c r="AL238" s="36">
        <v>0.13333333333333333</v>
      </c>
      <c r="AM238" s="36">
        <v>0.13333333333333333</v>
      </c>
      <c r="AN238" s="36">
        <v>0.13333333333333333</v>
      </c>
      <c r="AO238" s="36">
        <v>0.13333333333333333</v>
      </c>
      <c r="AP238" s="33" t="str">
        <f t="shared" si="1"/>
        <v>-</v>
      </c>
      <c r="AQ238" s="55" t="str">
        <f t="shared" si="2"/>
        <v>-</v>
      </c>
      <c r="AR238" s="56" t="str">
        <f t="shared" si="3"/>
        <v>-</v>
      </c>
      <c r="AS238" s="34" t="s">
        <v>1890</v>
      </c>
      <c r="AT238" s="122" t="s">
        <v>5208</v>
      </c>
    </row>
    <row r="239" spans="1:46" ht="15.75" customHeight="1" x14ac:dyDescent="0.25">
      <c r="A239" s="6">
        <v>15085020</v>
      </c>
      <c r="B239" s="7" t="s">
        <v>43</v>
      </c>
      <c r="C239" s="7" t="s">
        <v>308</v>
      </c>
      <c r="D239" s="7" t="s">
        <v>1157</v>
      </c>
      <c r="E239" s="7" t="s">
        <v>1129</v>
      </c>
      <c r="F239" s="7">
        <v>5</v>
      </c>
      <c r="G239" s="7">
        <v>85</v>
      </c>
      <c r="H239" s="7">
        <v>-71.28388889</v>
      </c>
      <c r="I239" s="29">
        <v>12.178888890000001</v>
      </c>
      <c r="J239" s="6" t="s">
        <v>1908</v>
      </c>
      <c r="K239" s="30">
        <v>26129</v>
      </c>
      <c r="L239" s="30"/>
      <c r="M239" s="7" t="s">
        <v>1911</v>
      </c>
      <c r="N239" s="29" t="s">
        <v>1910</v>
      </c>
      <c r="O239" s="31">
        <v>20.856521739130432</v>
      </c>
      <c r="P239" s="31">
        <v>10.704166666666666</v>
      </c>
      <c r="Q239" s="31">
        <v>8.2869565217391319</v>
      </c>
      <c r="R239" s="31">
        <v>12.295454545454545</v>
      </c>
      <c r="S239" s="31">
        <v>43.09615384615384</v>
      </c>
      <c r="T239" s="31">
        <v>12.131999999999998</v>
      </c>
      <c r="U239" s="31">
        <v>6.2624999999999993</v>
      </c>
      <c r="V239" s="31">
        <v>17.956521739130437</v>
      </c>
      <c r="W239" s="31">
        <v>54.856521739130436</v>
      </c>
      <c r="X239" s="31">
        <v>156.75217391304344</v>
      </c>
      <c r="Y239" s="31">
        <v>141.57222222222222</v>
      </c>
      <c r="Z239" s="31">
        <v>84.86666666666666</v>
      </c>
      <c r="AA239" s="4">
        <f t="shared" si="0"/>
        <v>569.63785959933784</v>
      </c>
      <c r="AB239" s="32">
        <v>272</v>
      </c>
      <c r="AC239" s="17">
        <v>0.75555555555555554</v>
      </c>
      <c r="AD239" s="36">
        <v>0.76666666666666672</v>
      </c>
      <c r="AE239" s="36">
        <v>0.8</v>
      </c>
      <c r="AF239" s="36">
        <v>0.76666666666666672</v>
      </c>
      <c r="AG239" s="36">
        <v>0.73333333333333328</v>
      </c>
      <c r="AH239" s="36">
        <v>0.8666666666666667</v>
      </c>
      <c r="AI239" s="36">
        <v>0.83333333333333337</v>
      </c>
      <c r="AJ239" s="36">
        <v>0.8</v>
      </c>
      <c r="AK239" s="36">
        <v>0.76666666666666672</v>
      </c>
      <c r="AL239" s="36">
        <v>0.76666666666666672</v>
      </c>
      <c r="AM239" s="36">
        <v>0.76666666666666672</v>
      </c>
      <c r="AN239" s="36">
        <v>0.6</v>
      </c>
      <c r="AO239" s="36">
        <v>0.6</v>
      </c>
      <c r="AP239" s="33" t="str">
        <f t="shared" si="1"/>
        <v>-</v>
      </c>
      <c r="AQ239" s="55" t="str">
        <f t="shared" si="2"/>
        <v>-</v>
      </c>
      <c r="AR239" s="56" t="str">
        <f t="shared" si="3"/>
        <v>&gt;=50%</v>
      </c>
      <c r="AT239" s="122" t="s">
        <v>5208</v>
      </c>
    </row>
    <row r="240" spans="1:46" ht="15.75" customHeight="1" x14ac:dyDescent="0.25">
      <c r="A240" s="6">
        <v>15085030</v>
      </c>
      <c r="B240" s="7" t="s">
        <v>56</v>
      </c>
      <c r="C240" s="7" t="s">
        <v>1141</v>
      </c>
      <c r="D240" s="7" t="s">
        <v>1142</v>
      </c>
      <c r="E240" s="7" t="s">
        <v>1129</v>
      </c>
      <c r="F240" s="7">
        <v>5</v>
      </c>
      <c r="G240" s="7">
        <v>118</v>
      </c>
      <c r="H240" s="7">
        <v>-72.359944439999992</v>
      </c>
      <c r="I240" s="29">
        <v>11.216749999999999</v>
      </c>
      <c r="J240" s="6" t="s">
        <v>1908</v>
      </c>
      <c r="K240" s="30">
        <v>25125.791666666668</v>
      </c>
      <c r="L240" s="30"/>
      <c r="M240" s="35" t="s">
        <v>1909</v>
      </c>
      <c r="N240" s="29" t="s">
        <v>1910</v>
      </c>
      <c r="O240" s="31">
        <v>18.543478260869566</v>
      </c>
      <c r="P240" s="31">
        <v>6.2560000000000002</v>
      </c>
      <c r="Q240" s="31">
        <v>27.765000000000004</v>
      </c>
      <c r="R240" s="31">
        <v>50.116000000000007</v>
      </c>
      <c r="S240" s="31">
        <v>148.07916666666668</v>
      </c>
      <c r="T240" s="31">
        <v>53.866666666666681</v>
      </c>
      <c r="U240" s="31">
        <v>46.82380952380953</v>
      </c>
      <c r="V240" s="31">
        <v>91.500000000000014</v>
      </c>
      <c r="W240" s="31">
        <v>157.08750000000003</v>
      </c>
      <c r="X240" s="31">
        <v>218.34761904761902</v>
      </c>
      <c r="Y240" s="31">
        <v>230.46363636363637</v>
      </c>
      <c r="Z240" s="31">
        <v>93.985714285714295</v>
      </c>
      <c r="AA240" s="4">
        <f t="shared" si="0"/>
        <v>1142.8345908149822</v>
      </c>
      <c r="AB240" s="32">
        <v>270</v>
      </c>
      <c r="AC240" s="17">
        <v>0.75</v>
      </c>
      <c r="AD240" s="36">
        <v>0.76666666666666672</v>
      </c>
      <c r="AE240" s="36">
        <v>0.83333333333333337</v>
      </c>
      <c r="AF240" s="36">
        <v>0.66666666666666663</v>
      </c>
      <c r="AG240" s="36">
        <v>0.83333333333333337</v>
      </c>
      <c r="AH240" s="36">
        <v>0.8</v>
      </c>
      <c r="AI240" s="36">
        <v>0.7</v>
      </c>
      <c r="AJ240" s="36">
        <v>0.7</v>
      </c>
      <c r="AK240" s="36">
        <v>0.76666666666666672</v>
      </c>
      <c r="AL240" s="36">
        <v>0.8</v>
      </c>
      <c r="AM240" s="36">
        <v>0.7</v>
      </c>
      <c r="AN240" s="36">
        <v>0.73333333333333328</v>
      </c>
      <c r="AO240" s="36">
        <v>0.7</v>
      </c>
      <c r="AP240" s="33" t="str">
        <f t="shared" si="1"/>
        <v>-</v>
      </c>
      <c r="AQ240" s="55" t="str">
        <f t="shared" si="2"/>
        <v>-</v>
      </c>
      <c r="AR240" s="56" t="str">
        <f t="shared" si="3"/>
        <v>&gt;=50%</v>
      </c>
      <c r="AS240" s="34" t="s">
        <v>1889</v>
      </c>
      <c r="AT240" s="112" t="s">
        <v>5206</v>
      </c>
    </row>
    <row r="241" spans="1:46" ht="15.75" customHeight="1" x14ac:dyDescent="0.25">
      <c r="A241" s="6">
        <v>15085040</v>
      </c>
      <c r="B241" s="7" t="s">
        <v>56</v>
      </c>
      <c r="C241" s="7" t="s">
        <v>1166</v>
      </c>
      <c r="D241" s="7" t="s">
        <v>1157</v>
      </c>
      <c r="E241" s="7" t="s">
        <v>1129</v>
      </c>
      <c r="F241" s="7">
        <v>5</v>
      </c>
      <c r="G241" s="7">
        <v>50</v>
      </c>
      <c r="H241" s="7">
        <v>-71.833055560000005</v>
      </c>
      <c r="I241" s="29">
        <v>11.68605556</v>
      </c>
      <c r="J241" s="6" t="s">
        <v>1908</v>
      </c>
      <c r="K241" s="30">
        <v>26129</v>
      </c>
      <c r="L241" s="30"/>
      <c r="M241" s="7" t="s">
        <v>1911</v>
      </c>
      <c r="N241" s="29" t="s">
        <v>1910</v>
      </c>
      <c r="O241" s="31">
        <v>7.0633333333333352</v>
      </c>
      <c r="P241" s="31">
        <v>1.6758620689655173</v>
      </c>
      <c r="Q241" s="31">
        <v>1.3900000000000001</v>
      </c>
      <c r="R241" s="31">
        <v>4.3034482758620696</v>
      </c>
      <c r="S241" s="31">
        <v>38.42068965517241</v>
      </c>
      <c r="T241" s="31">
        <v>5.8066666666666684</v>
      </c>
      <c r="U241" s="31">
        <v>8.2241379310344822</v>
      </c>
      <c r="V241" s="31">
        <v>28.182142857142857</v>
      </c>
      <c r="W241" s="31">
        <v>77.465517241379317</v>
      </c>
      <c r="X241" s="31">
        <v>94.86071428571428</v>
      </c>
      <c r="Y241" s="31">
        <v>64.464285714285722</v>
      </c>
      <c r="Z241" s="31">
        <v>17.096428571428572</v>
      </c>
      <c r="AA241" s="4">
        <f t="shared" si="0"/>
        <v>348.9532266009852</v>
      </c>
      <c r="AB241" s="32">
        <v>347</v>
      </c>
      <c r="AC241" s="17">
        <v>0.96388888888888891</v>
      </c>
      <c r="AD241" s="36">
        <v>1</v>
      </c>
      <c r="AE241" s="36">
        <v>0.96666666666666667</v>
      </c>
      <c r="AF241" s="36">
        <v>1</v>
      </c>
      <c r="AG241" s="36">
        <v>0.96666666666666667</v>
      </c>
      <c r="AH241" s="36">
        <v>0.96666666666666667</v>
      </c>
      <c r="AI241" s="36">
        <v>1</v>
      </c>
      <c r="AJ241" s="36">
        <v>0.96666666666666667</v>
      </c>
      <c r="AK241" s="36">
        <v>0.93333333333333335</v>
      </c>
      <c r="AL241" s="36">
        <v>0.96666666666666667</v>
      </c>
      <c r="AM241" s="36">
        <v>0.93333333333333335</v>
      </c>
      <c r="AN241" s="36">
        <v>0.93333333333333335</v>
      </c>
      <c r="AO241" s="36">
        <v>0.93333333333333335</v>
      </c>
      <c r="AP241" s="33" t="str">
        <f t="shared" si="1"/>
        <v>&gt;=80%</v>
      </c>
      <c r="AQ241" s="55" t="str">
        <f t="shared" si="2"/>
        <v>&gt;=75%</v>
      </c>
      <c r="AR241" s="56" t="str">
        <f t="shared" si="3"/>
        <v>&gt;=50%</v>
      </c>
      <c r="AT241" s="121">
        <v>0.8</v>
      </c>
    </row>
    <row r="242" spans="1:46" ht="15.75" customHeight="1" x14ac:dyDescent="0.25">
      <c r="A242" s="6">
        <v>15087080</v>
      </c>
      <c r="B242" s="7" t="s">
        <v>602</v>
      </c>
      <c r="C242" s="7" t="s">
        <v>1144</v>
      </c>
      <c r="D242" s="7" t="s">
        <v>1142</v>
      </c>
      <c r="E242" s="7" t="s">
        <v>1129</v>
      </c>
      <c r="F242" s="7">
        <v>5</v>
      </c>
      <c r="G242" s="7">
        <v>35</v>
      </c>
      <c r="H242" s="7">
        <v>-72.13244444</v>
      </c>
      <c r="I242" s="29">
        <v>11.36013889</v>
      </c>
      <c r="J242" s="6" t="s">
        <v>1908</v>
      </c>
      <c r="K242" s="30">
        <v>32554</v>
      </c>
      <c r="L242" s="30"/>
      <c r="M242" s="7" t="s">
        <v>1911</v>
      </c>
      <c r="N242" s="29" t="s">
        <v>1910</v>
      </c>
      <c r="O242" s="31">
        <v>22.196428571428573</v>
      </c>
      <c r="P242" s="31">
        <v>2.1724137931034484</v>
      </c>
      <c r="Q242" s="31">
        <v>9.863999999999999</v>
      </c>
      <c r="R242" s="31">
        <v>17.262962962962963</v>
      </c>
      <c r="S242" s="31">
        <v>79.003846153846169</v>
      </c>
      <c r="T242" s="31">
        <v>33.657142857142858</v>
      </c>
      <c r="U242" s="31">
        <v>29.989285714285717</v>
      </c>
      <c r="V242" s="31">
        <v>69.264285714285705</v>
      </c>
      <c r="W242" s="31">
        <v>130.30357142857147</v>
      </c>
      <c r="X242" s="31">
        <v>161.8962962962963</v>
      </c>
      <c r="Y242" s="31">
        <v>127.68846153846154</v>
      </c>
      <c r="Z242" s="31">
        <v>51.703703703703702</v>
      </c>
      <c r="AA242" s="4">
        <f t="shared" si="0"/>
        <v>735.0023987340885</v>
      </c>
      <c r="AB242" s="32">
        <v>327</v>
      </c>
      <c r="AC242" s="17">
        <v>0.90833333333333333</v>
      </c>
      <c r="AD242" s="36">
        <v>0.93333333333333335</v>
      </c>
      <c r="AE242" s="36">
        <v>0.96666666666666667</v>
      </c>
      <c r="AF242" s="36">
        <v>0.83333333333333337</v>
      </c>
      <c r="AG242" s="36">
        <v>0.9</v>
      </c>
      <c r="AH242" s="36">
        <v>0.8666666666666667</v>
      </c>
      <c r="AI242" s="36">
        <v>0.93333333333333335</v>
      </c>
      <c r="AJ242" s="36">
        <v>0.93333333333333335</v>
      </c>
      <c r="AK242" s="36">
        <v>0.93333333333333335</v>
      </c>
      <c r="AL242" s="36">
        <v>0.93333333333333335</v>
      </c>
      <c r="AM242" s="36">
        <v>0.9</v>
      </c>
      <c r="AN242" s="36">
        <v>0.8666666666666667</v>
      </c>
      <c r="AO242" s="36">
        <v>0.9</v>
      </c>
      <c r="AP242" s="33" t="str">
        <f t="shared" si="1"/>
        <v>&gt;=80%</v>
      </c>
      <c r="AQ242" s="55" t="str">
        <f t="shared" si="2"/>
        <v>&gt;=75%</v>
      </c>
      <c r="AR242" s="56" t="str">
        <f t="shared" si="3"/>
        <v>&gt;=50%</v>
      </c>
      <c r="AT242" s="121">
        <v>0.8</v>
      </c>
    </row>
    <row r="243" spans="1:46" ht="15.75" customHeight="1" x14ac:dyDescent="0.25">
      <c r="A243" s="6">
        <v>15087090</v>
      </c>
      <c r="B243" s="7" t="s">
        <v>23</v>
      </c>
      <c r="C243" s="7" t="s">
        <v>2015</v>
      </c>
      <c r="D243" s="7" t="s">
        <v>1142</v>
      </c>
      <c r="E243" s="7" t="s">
        <v>1129</v>
      </c>
      <c r="F243" s="7">
        <v>5</v>
      </c>
      <c r="G243" s="7">
        <v>500</v>
      </c>
      <c r="H243" s="7">
        <v>-72.191388889999999</v>
      </c>
      <c r="I243" s="29">
        <v>11.29805556</v>
      </c>
      <c r="J243" s="6" t="s">
        <v>1890</v>
      </c>
      <c r="K243" s="30">
        <v>33800</v>
      </c>
      <c r="L243" s="30">
        <v>40466</v>
      </c>
      <c r="M243" s="7" t="s">
        <v>1911</v>
      </c>
      <c r="N243" s="29" t="s">
        <v>1910</v>
      </c>
      <c r="O243" s="31">
        <v>6.0666666666666673</v>
      </c>
      <c r="P243" s="31">
        <v>8.2272727272727266</v>
      </c>
      <c r="Q243" s="31">
        <v>16.827272727272728</v>
      </c>
      <c r="R243" s="31">
        <v>71.236363636363635</v>
      </c>
      <c r="S243" s="31">
        <v>130.27272727272728</v>
      </c>
      <c r="T243" s="31">
        <v>88.045454545454561</v>
      </c>
      <c r="U243" s="31">
        <v>27.35</v>
      </c>
      <c r="V243" s="31">
        <v>140.71666666666667</v>
      </c>
      <c r="W243" s="31">
        <v>153.76153846153846</v>
      </c>
      <c r="X243" s="31">
        <v>189.8833333333333</v>
      </c>
      <c r="Y243" s="31">
        <v>202.77692307692308</v>
      </c>
      <c r="Z243" s="31">
        <v>73.269230769230774</v>
      </c>
      <c r="AA243" s="4">
        <f t="shared" si="0"/>
        <v>1108.4334498834498</v>
      </c>
      <c r="AB243" s="32">
        <v>140</v>
      </c>
      <c r="AC243" s="17">
        <v>0.3888888888888889</v>
      </c>
      <c r="AD243" s="36">
        <v>0.4</v>
      </c>
      <c r="AE243" s="36">
        <v>0.36666666666666664</v>
      </c>
      <c r="AF243" s="36">
        <v>0.36666666666666664</v>
      </c>
      <c r="AG243" s="36">
        <v>0.36666666666666664</v>
      </c>
      <c r="AH243" s="36">
        <v>0.36666666666666664</v>
      </c>
      <c r="AI243" s="36">
        <v>0.36666666666666664</v>
      </c>
      <c r="AJ243" s="36">
        <v>0.33333333333333331</v>
      </c>
      <c r="AK243" s="36">
        <v>0.4</v>
      </c>
      <c r="AL243" s="36">
        <v>0.43333333333333335</v>
      </c>
      <c r="AM243" s="36">
        <v>0.4</v>
      </c>
      <c r="AN243" s="36">
        <v>0.43333333333333335</v>
      </c>
      <c r="AO243" s="36">
        <v>0.43333333333333335</v>
      </c>
      <c r="AP243" s="33" t="str">
        <f t="shared" si="1"/>
        <v>-</v>
      </c>
      <c r="AQ243" s="55" t="str">
        <f t="shared" si="2"/>
        <v>-</v>
      </c>
      <c r="AR243" s="56" t="str">
        <f t="shared" si="3"/>
        <v>-</v>
      </c>
      <c r="AS243" s="34" t="s">
        <v>1890</v>
      </c>
      <c r="AT243" s="122" t="s">
        <v>5208</v>
      </c>
    </row>
    <row r="244" spans="1:46" ht="15.75" customHeight="1" x14ac:dyDescent="0.25">
      <c r="A244" s="2">
        <v>16010010</v>
      </c>
      <c r="B244" s="7" t="s">
        <v>26</v>
      </c>
      <c r="C244" s="3" t="s">
        <v>1439</v>
      </c>
      <c r="D244" s="7" t="s">
        <v>1440</v>
      </c>
      <c r="E244" s="7" t="s">
        <v>1374</v>
      </c>
      <c r="F244" s="7">
        <v>8</v>
      </c>
      <c r="G244" s="7">
        <v>522</v>
      </c>
      <c r="H244" s="7">
        <v>-72.477777779999997</v>
      </c>
      <c r="I244" s="29">
        <v>7.8177777800000001</v>
      </c>
      <c r="J244" s="6" t="s">
        <v>1908</v>
      </c>
      <c r="K244" s="30">
        <v>26313</v>
      </c>
      <c r="L244" s="30"/>
      <c r="M244" s="7" t="s">
        <v>1911</v>
      </c>
      <c r="N244" s="29" t="s">
        <v>1910</v>
      </c>
      <c r="O244" s="31">
        <v>47.366666666666667</v>
      </c>
      <c r="P244" s="31">
        <v>47.966666666666669</v>
      </c>
      <c r="Q244" s="31">
        <v>54.8</v>
      </c>
      <c r="R244" s="31">
        <v>88</v>
      </c>
      <c r="S244" s="31">
        <v>76.965517241379317</v>
      </c>
      <c r="T244" s="31">
        <v>37.931034482758619</v>
      </c>
      <c r="U244" s="31">
        <v>33.333333333333336</v>
      </c>
      <c r="V244" s="31">
        <v>35.372413793103448</v>
      </c>
      <c r="W244" s="31">
        <v>57.055172413793102</v>
      </c>
      <c r="X244" s="31">
        <v>122.68965517241379</v>
      </c>
      <c r="Y244" s="31">
        <v>138.53333333333333</v>
      </c>
      <c r="Z244" s="31">
        <v>79.206896551724142</v>
      </c>
      <c r="AA244" s="4">
        <f t="shared" si="0"/>
        <v>819.22068965517246</v>
      </c>
      <c r="AB244" s="32">
        <v>353</v>
      </c>
      <c r="AC244" s="17">
        <v>0.98055555555555551</v>
      </c>
      <c r="AD244" s="36">
        <v>1</v>
      </c>
      <c r="AE244" s="36">
        <v>1</v>
      </c>
      <c r="AF244" s="36">
        <v>1</v>
      </c>
      <c r="AG244" s="36">
        <v>0.96666666666666667</v>
      </c>
      <c r="AH244" s="36">
        <v>0.96666666666666667</v>
      </c>
      <c r="AI244" s="36">
        <v>0.96666666666666667</v>
      </c>
      <c r="AJ244" s="36">
        <v>1</v>
      </c>
      <c r="AK244" s="36">
        <v>0.96666666666666667</v>
      </c>
      <c r="AL244" s="36">
        <v>0.96666666666666667</v>
      </c>
      <c r="AM244" s="36">
        <v>0.96666666666666667</v>
      </c>
      <c r="AN244" s="36">
        <v>1</v>
      </c>
      <c r="AO244" s="36">
        <v>0.96666666666666667</v>
      </c>
      <c r="AP244" s="33" t="str">
        <f t="shared" si="1"/>
        <v>&gt;=80%</v>
      </c>
      <c r="AQ244" s="55" t="str">
        <f t="shared" si="2"/>
        <v>&gt;=75%</v>
      </c>
      <c r="AR244" s="56" t="str">
        <f t="shared" si="3"/>
        <v>&gt;=50%</v>
      </c>
      <c r="AT244" s="121">
        <v>0.8</v>
      </c>
    </row>
    <row r="245" spans="1:46" ht="15.75" customHeight="1" x14ac:dyDescent="0.25">
      <c r="A245" s="6">
        <v>16010020</v>
      </c>
      <c r="B245" s="7" t="s">
        <v>26</v>
      </c>
      <c r="C245" s="7" t="s">
        <v>1381</v>
      </c>
      <c r="D245" s="7" t="s">
        <v>1382</v>
      </c>
      <c r="E245" s="7" t="s">
        <v>1374</v>
      </c>
      <c r="F245" s="7">
        <v>8</v>
      </c>
      <c r="G245" s="7">
        <v>770</v>
      </c>
      <c r="H245" s="7">
        <v>-72.601388889999996</v>
      </c>
      <c r="I245" s="29">
        <v>7.6972222200000004</v>
      </c>
      <c r="J245" s="6" t="s">
        <v>1908</v>
      </c>
      <c r="K245" s="30">
        <v>26769</v>
      </c>
      <c r="L245" s="30"/>
      <c r="M245" s="7" t="s">
        <v>1911</v>
      </c>
      <c r="N245" s="29" t="s">
        <v>1910</v>
      </c>
      <c r="O245" s="31">
        <v>46.996551724137937</v>
      </c>
      <c r="P245" s="31">
        <v>60.493103448275875</v>
      </c>
      <c r="Q245" s="31">
        <v>84.468965517241386</v>
      </c>
      <c r="R245" s="31">
        <v>120.74827586206897</v>
      </c>
      <c r="S245" s="31">
        <v>79.093103448275869</v>
      </c>
      <c r="T245" s="31">
        <v>45.741379310344826</v>
      </c>
      <c r="U245" s="31">
        <v>50.567857142857136</v>
      </c>
      <c r="V245" s="31">
        <v>66.613793103448259</v>
      </c>
      <c r="W245" s="31">
        <v>92.268965517241369</v>
      </c>
      <c r="X245" s="31">
        <v>163.14285714285717</v>
      </c>
      <c r="Y245" s="31">
        <v>175.65172413793101</v>
      </c>
      <c r="Z245" s="31">
        <v>79.886206896551727</v>
      </c>
      <c r="AA245" s="4">
        <f t="shared" si="0"/>
        <v>1065.6727832512317</v>
      </c>
      <c r="AB245" s="32">
        <v>346</v>
      </c>
      <c r="AC245" s="17">
        <v>0.96111111111111114</v>
      </c>
      <c r="AD245" s="36">
        <v>0.96666666666666667</v>
      </c>
      <c r="AE245" s="36">
        <v>0.96666666666666667</v>
      </c>
      <c r="AF245" s="36">
        <v>0.96666666666666667</v>
      </c>
      <c r="AG245" s="36">
        <v>0.96666666666666667</v>
      </c>
      <c r="AH245" s="36">
        <v>0.96666666666666667</v>
      </c>
      <c r="AI245" s="36">
        <v>0.96666666666666667</v>
      </c>
      <c r="AJ245" s="36">
        <v>0.93333333333333335</v>
      </c>
      <c r="AK245" s="36">
        <v>0.96666666666666667</v>
      </c>
      <c r="AL245" s="36">
        <v>0.96666666666666667</v>
      </c>
      <c r="AM245" s="36">
        <v>0.93333333333333335</v>
      </c>
      <c r="AN245" s="36">
        <v>0.96666666666666667</v>
      </c>
      <c r="AO245" s="36">
        <v>0.96666666666666667</v>
      </c>
      <c r="AP245" s="33" t="str">
        <f t="shared" si="1"/>
        <v>&gt;=80%</v>
      </c>
      <c r="AQ245" s="55" t="str">
        <f t="shared" si="2"/>
        <v>&gt;=75%</v>
      </c>
      <c r="AR245" s="56" t="str">
        <f t="shared" si="3"/>
        <v>&gt;=50%</v>
      </c>
      <c r="AT245" s="121">
        <v>0.8</v>
      </c>
    </row>
    <row r="246" spans="1:46" ht="15.75" customHeight="1" x14ac:dyDescent="0.25">
      <c r="A246" s="2">
        <v>16010040</v>
      </c>
      <c r="B246" s="7" t="s">
        <v>26</v>
      </c>
      <c r="C246" s="3" t="s">
        <v>138</v>
      </c>
      <c r="D246" s="7" t="s">
        <v>1392</v>
      </c>
      <c r="E246" s="7" t="s">
        <v>1374</v>
      </c>
      <c r="F246" s="7">
        <v>8</v>
      </c>
      <c r="G246" s="7">
        <v>72</v>
      </c>
      <c r="H246" s="7">
        <v>-72.368333329999999</v>
      </c>
      <c r="I246" s="29">
        <v>8.1855555599999992</v>
      </c>
      <c r="J246" s="6" t="s">
        <v>1908</v>
      </c>
      <c r="K246" s="30">
        <v>23269</v>
      </c>
      <c r="L246" s="30"/>
      <c r="M246" s="7" t="s">
        <v>1911</v>
      </c>
      <c r="N246" s="29" t="s">
        <v>1910</v>
      </c>
      <c r="O246" s="31">
        <v>135.04814814814813</v>
      </c>
      <c r="P246" s="31">
        <v>101.01111111111111</v>
      </c>
      <c r="Q246" s="31">
        <v>199.64999999999998</v>
      </c>
      <c r="R246" s="31">
        <v>258.32800000000003</v>
      </c>
      <c r="S246" s="31">
        <v>225.54</v>
      </c>
      <c r="T246" s="31">
        <v>130.83600000000001</v>
      </c>
      <c r="U246" s="31">
        <v>181.48518518518517</v>
      </c>
      <c r="V246" s="31">
        <v>185.22499999999999</v>
      </c>
      <c r="W246" s="31">
        <v>272.8</v>
      </c>
      <c r="X246" s="31">
        <v>361.18</v>
      </c>
      <c r="Y246" s="31">
        <v>307.04782608695655</v>
      </c>
      <c r="Z246" s="31">
        <v>227.76551724137934</v>
      </c>
      <c r="AA246" s="4">
        <f t="shared" si="0"/>
        <v>2585.91678777278</v>
      </c>
      <c r="AB246" s="32">
        <v>308</v>
      </c>
      <c r="AC246" s="17">
        <v>0.85555555555555551</v>
      </c>
      <c r="AD246" s="36">
        <v>0.9</v>
      </c>
      <c r="AE246" s="36">
        <v>0.9</v>
      </c>
      <c r="AF246" s="36">
        <v>0.8666666666666667</v>
      </c>
      <c r="AG246" s="36">
        <v>0.83333333333333337</v>
      </c>
      <c r="AH246" s="36">
        <v>0.83333333333333337</v>
      </c>
      <c r="AI246" s="36">
        <v>0.83333333333333337</v>
      </c>
      <c r="AJ246" s="36">
        <v>0.9</v>
      </c>
      <c r="AK246" s="36">
        <v>0.8</v>
      </c>
      <c r="AL246" s="36">
        <v>0.83333333333333337</v>
      </c>
      <c r="AM246" s="36">
        <v>0.83333333333333337</v>
      </c>
      <c r="AN246" s="36">
        <v>0.76666666666666672</v>
      </c>
      <c r="AO246" s="36">
        <v>0.96666666666666667</v>
      </c>
      <c r="AP246" s="33" t="str">
        <f t="shared" si="1"/>
        <v>-</v>
      </c>
      <c r="AQ246" s="55" t="str">
        <f t="shared" si="2"/>
        <v>&gt;=75%</v>
      </c>
      <c r="AR246" s="56" t="str">
        <f t="shared" si="3"/>
        <v>&gt;=50%</v>
      </c>
      <c r="AT246" s="112" t="s">
        <v>5206</v>
      </c>
    </row>
    <row r="247" spans="1:46" ht="15.75" customHeight="1" x14ac:dyDescent="0.25">
      <c r="A247" s="2">
        <v>16010050</v>
      </c>
      <c r="B247" s="7" t="s">
        <v>26</v>
      </c>
      <c r="C247" s="3" t="s">
        <v>2016</v>
      </c>
      <c r="D247" s="7" t="s">
        <v>1392</v>
      </c>
      <c r="E247" s="7" t="s">
        <v>1374</v>
      </c>
      <c r="F247" s="7">
        <v>8</v>
      </c>
      <c r="G247" s="7">
        <v>165</v>
      </c>
      <c r="H247" s="7">
        <v>-72.483333329999994</v>
      </c>
      <c r="I247" s="29">
        <v>8.1666666700000015</v>
      </c>
      <c r="J247" s="6" t="s">
        <v>1890</v>
      </c>
      <c r="K247" s="30">
        <v>12493</v>
      </c>
      <c r="L247" s="30">
        <v>37330</v>
      </c>
      <c r="M247" s="7" t="s">
        <v>1911</v>
      </c>
      <c r="N247" s="29" t="s">
        <v>1910</v>
      </c>
      <c r="O247" s="31">
        <v>122.62</v>
      </c>
      <c r="P247" s="31">
        <v>148.45454545454547</v>
      </c>
      <c r="Q247" s="31">
        <v>156.47</v>
      </c>
      <c r="R247" s="31">
        <v>173.58888888888887</v>
      </c>
      <c r="S247" s="31">
        <v>179.0625</v>
      </c>
      <c r="T247" s="31">
        <v>127.9375</v>
      </c>
      <c r="U247" s="31">
        <v>88.45</v>
      </c>
      <c r="V247" s="31">
        <v>154.80000000000001</v>
      </c>
      <c r="W247" s="31">
        <v>167.57777777777778</v>
      </c>
      <c r="X247" s="31">
        <v>289.89999999999998</v>
      </c>
      <c r="Y247" s="31">
        <v>199.625</v>
      </c>
      <c r="Z247" s="31">
        <v>222.84444444444443</v>
      </c>
      <c r="AA247" s="4">
        <f t="shared" si="0"/>
        <v>2031.3306565656567</v>
      </c>
      <c r="AB247" s="32">
        <v>106</v>
      </c>
      <c r="AC247" s="17">
        <v>0.29444444444444445</v>
      </c>
      <c r="AD247" s="36">
        <v>0.33333333333333331</v>
      </c>
      <c r="AE247" s="36">
        <v>0.36666666666666664</v>
      </c>
      <c r="AF247" s="36">
        <v>0.33333333333333331</v>
      </c>
      <c r="AG247" s="36">
        <v>0.3</v>
      </c>
      <c r="AH247" s="36">
        <v>0.26666666666666666</v>
      </c>
      <c r="AI247" s="36">
        <v>0.26666666666666666</v>
      </c>
      <c r="AJ247" s="36">
        <v>0.26666666666666666</v>
      </c>
      <c r="AK247" s="36">
        <v>0.26666666666666666</v>
      </c>
      <c r="AL247" s="36">
        <v>0.3</v>
      </c>
      <c r="AM247" s="36">
        <v>0.26666666666666666</v>
      </c>
      <c r="AN247" s="36">
        <v>0.26666666666666666</v>
      </c>
      <c r="AO247" s="36">
        <v>0.3</v>
      </c>
      <c r="AP247" s="57" t="str">
        <f t="shared" si="1"/>
        <v>-</v>
      </c>
      <c r="AQ247" s="55" t="str">
        <f t="shared" si="2"/>
        <v>-</v>
      </c>
      <c r="AR247" s="56" t="str">
        <f t="shared" si="3"/>
        <v>-</v>
      </c>
      <c r="AS247" s="34" t="s">
        <v>1890</v>
      </c>
      <c r="AT247" s="122" t="s">
        <v>5208</v>
      </c>
    </row>
    <row r="248" spans="1:46" ht="15.75" customHeight="1" x14ac:dyDescent="0.25">
      <c r="A248" s="2">
        <v>16010060</v>
      </c>
      <c r="B248" s="7" t="s">
        <v>26</v>
      </c>
      <c r="C248" s="3" t="s">
        <v>1397</v>
      </c>
      <c r="D248" s="7" t="s">
        <v>1392</v>
      </c>
      <c r="E248" s="7" t="s">
        <v>1374</v>
      </c>
      <c r="F248" s="7">
        <v>8</v>
      </c>
      <c r="G248" s="7">
        <v>87</v>
      </c>
      <c r="H248" s="7">
        <v>-72.43222222</v>
      </c>
      <c r="I248" s="29">
        <v>8.2019444400000001</v>
      </c>
      <c r="J248" s="6" t="s">
        <v>1908</v>
      </c>
      <c r="K248" s="30">
        <v>23146</v>
      </c>
      <c r="L248" s="30"/>
      <c r="M248" s="7" t="s">
        <v>1911</v>
      </c>
      <c r="N248" s="29" t="s">
        <v>1910</v>
      </c>
      <c r="O248" s="31">
        <v>166.1</v>
      </c>
      <c r="P248" s="31">
        <v>118.6</v>
      </c>
      <c r="Q248" s="31">
        <v>149.56666666666666</v>
      </c>
      <c r="R248" s="31">
        <v>269.33333333333331</v>
      </c>
      <c r="S248" s="31">
        <v>216.83333333333334</v>
      </c>
      <c r="T248" s="31">
        <v>134.25</v>
      </c>
      <c r="U248" s="31">
        <v>141.33333333333334</v>
      </c>
      <c r="V248" s="31">
        <v>149.19999999999999</v>
      </c>
      <c r="W248" s="31">
        <v>246.93333333333334</v>
      </c>
      <c r="X248" s="31">
        <v>339.17241379310343</v>
      </c>
      <c r="Y248" s="31">
        <v>337.93103448275861</v>
      </c>
      <c r="Z248" s="31">
        <v>247.9</v>
      </c>
      <c r="AA248" s="4">
        <f t="shared" si="0"/>
        <v>2517.153448275862</v>
      </c>
      <c r="AB248" s="32">
        <v>358</v>
      </c>
      <c r="AC248" s="17">
        <v>0.99444444444444446</v>
      </c>
      <c r="AD248" s="36">
        <v>1</v>
      </c>
      <c r="AE248" s="36">
        <v>1</v>
      </c>
      <c r="AF248" s="36">
        <v>1</v>
      </c>
      <c r="AG248" s="36">
        <v>1</v>
      </c>
      <c r="AH248" s="36">
        <v>1</v>
      </c>
      <c r="AI248" s="36">
        <v>1</v>
      </c>
      <c r="AJ248" s="36">
        <v>1</v>
      </c>
      <c r="AK248" s="36">
        <v>1</v>
      </c>
      <c r="AL248" s="36">
        <v>1</v>
      </c>
      <c r="AM248" s="36">
        <v>0.96666666666666667</v>
      </c>
      <c r="AN248" s="36">
        <v>0.96666666666666667</v>
      </c>
      <c r="AO248" s="36">
        <v>1</v>
      </c>
      <c r="AP248" s="33" t="str">
        <f t="shared" si="1"/>
        <v>&gt;=80%</v>
      </c>
      <c r="AQ248" s="55" t="str">
        <f t="shared" si="2"/>
        <v>&gt;=75%</v>
      </c>
      <c r="AR248" s="56" t="str">
        <f t="shared" si="3"/>
        <v>&gt;=50%</v>
      </c>
      <c r="AT248" s="121">
        <v>0.8</v>
      </c>
    </row>
    <row r="249" spans="1:46" ht="15.75" customHeight="1" x14ac:dyDescent="0.25">
      <c r="A249" s="2">
        <v>16010100</v>
      </c>
      <c r="B249" s="7" t="s">
        <v>26</v>
      </c>
      <c r="C249" s="3" t="s">
        <v>1400</v>
      </c>
      <c r="D249" s="7" t="s">
        <v>1392</v>
      </c>
      <c r="E249" s="7" t="s">
        <v>1374</v>
      </c>
      <c r="F249" s="7">
        <v>8</v>
      </c>
      <c r="G249" s="7">
        <v>1492</v>
      </c>
      <c r="H249" s="7">
        <v>-72.353972220000003</v>
      </c>
      <c r="I249" s="29">
        <v>8.0263611100000016</v>
      </c>
      <c r="J249" s="6" t="s">
        <v>1908</v>
      </c>
      <c r="K249" s="30">
        <v>31335</v>
      </c>
      <c r="L249" s="30"/>
      <c r="M249" s="7" t="s">
        <v>1911</v>
      </c>
      <c r="N249" s="29" t="s">
        <v>1910</v>
      </c>
      <c r="O249" s="31">
        <v>176.44827586206895</v>
      </c>
      <c r="P249" s="31">
        <v>132.96428571428572</v>
      </c>
      <c r="Q249" s="31">
        <v>189.75862068965517</v>
      </c>
      <c r="R249" s="31">
        <v>204.13793103448276</v>
      </c>
      <c r="S249" s="31">
        <v>136.85714285714286</v>
      </c>
      <c r="T249" s="31">
        <v>58.285714285714285</v>
      </c>
      <c r="U249" s="31">
        <v>59.03448275862069</v>
      </c>
      <c r="V249" s="31">
        <v>71.551724137931032</v>
      </c>
      <c r="W249" s="31">
        <v>151.0344827586207</v>
      </c>
      <c r="X249" s="31">
        <v>255.17857142857142</v>
      </c>
      <c r="Y249" s="31">
        <v>307.07142857142856</v>
      </c>
      <c r="Z249" s="31">
        <v>205.26923076923077</v>
      </c>
      <c r="AA249" s="4">
        <f t="shared" si="0"/>
        <v>1947.5918908677529</v>
      </c>
      <c r="AB249" s="32">
        <v>340</v>
      </c>
      <c r="AC249" s="17">
        <v>0.94444444444444442</v>
      </c>
      <c r="AD249" s="36">
        <v>0.96666666666666667</v>
      </c>
      <c r="AE249" s="36">
        <v>0.93333333333333335</v>
      </c>
      <c r="AF249" s="36">
        <v>0.96666666666666667</v>
      </c>
      <c r="AG249" s="36">
        <v>0.96666666666666667</v>
      </c>
      <c r="AH249" s="36">
        <v>0.93333333333333335</v>
      </c>
      <c r="AI249" s="36">
        <v>0.93333333333333335</v>
      </c>
      <c r="AJ249" s="36">
        <v>0.96666666666666667</v>
      </c>
      <c r="AK249" s="36">
        <v>0.96666666666666667</v>
      </c>
      <c r="AL249" s="36">
        <v>0.96666666666666667</v>
      </c>
      <c r="AM249" s="36">
        <v>0.93333333333333335</v>
      </c>
      <c r="AN249" s="36">
        <v>0.93333333333333335</v>
      </c>
      <c r="AO249" s="36">
        <v>0.8666666666666667</v>
      </c>
      <c r="AP249" s="33" t="str">
        <f t="shared" si="1"/>
        <v>&gt;=80%</v>
      </c>
      <c r="AQ249" s="55" t="str">
        <f t="shared" si="2"/>
        <v>&gt;=75%</v>
      </c>
      <c r="AR249" s="56" t="str">
        <f t="shared" si="3"/>
        <v>&gt;=50%</v>
      </c>
      <c r="AT249" s="121">
        <v>0.8</v>
      </c>
    </row>
    <row r="250" spans="1:46" ht="15.75" customHeight="1" x14ac:dyDescent="0.25">
      <c r="A250" s="2">
        <v>16010110</v>
      </c>
      <c r="B250" s="7" t="s">
        <v>26</v>
      </c>
      <c r="C250" s="3" t="s">
        <v>542</v>
      </c>
      <c r="D250" s="7" t="s">
        <v>1386</v>
      </c>
      <c r="E250" s="7" t="s">
        <v>1374</v>
      </c>
      <c r="F250" s="7">
        <v>8</v>
      </c>
      <c r="G250" s="7">
        <v>1350</v>
      </c>
      <c r="H250" s="7">
        <v>-72.590833329999995</v>
      </c>
      <c r="I250" s="29">
        <v>7.61277778</v>
      </c>
      <c r="J250" s="6" t="s">
        <v>1908</v>
      </c>
      <c r="K250" s="30">
        <v>33131</v>
      </c>
      <c r="L250" s="30"/>
      <c r="M250" s="7" t="s">
        <v>1911</v>
      </c>
      <c r="N250" s="29" t="s">
        <v>1910</v>
      </c>
      <c r="O250" s="31">
        <v>48.953333333333326</v>
      </c>
      <c r="P250" s="31">
        <v>55.653333333333336</v>
      </c>
      <c r="Q250" s="31">
        <v>92.523333333333341</v>
      </c>
      <c r="R250" s="31">
        <v>179.92666666666668</v>
      </c>
      <c r="S250" s="31">
        <v>139.68333333333337</v>
      </c>
      <c r="T250" s="31">
        <v>97.707407407407402</v>
      </c>
      <c r="U250" s="31">
        <v>89.617857142857147</v>
      </c>
      <c r="V250" s="31">
        <v>87.471428571428561</v>
      </c>
      <c r="W250" s="31">
        <v>145.95357142857145</v>
      </c>
      <c r="X250" s="31">
        <v>205.35357142857143</v>
      </c>
      <c r="Y250" s="31">
        <v>194.56206896551728</v>
      </c>
      <c r="Z250" s="31">
        <v>88.875862068965546</v>
      </c>
      <c r="AA250" s="4">
        <f t="shared" si="0"/>
        <v>1426.2817670133186</v>
      </c>
      <c r="AB250" s="32">
        <v>347</v>
      </c>
      <c r="AC250" s="17">
        <v>0.96388888888888891</v>
      </c>
      <c r="AD250" s="36">
        <v>1</v>
      </c>
      <c r="AE250" s="36">
        <v>1</v>
      </c>
      <c r="AF250" s="36">
        <v>1</v>
      </c>
      <c r="AG250" s="36">
        <v>1</v>
      </c>
      <c r="AH250" s="36">
        <v>1</v>
      </c>
      <c r="AI250" s="36">
        <v>0.9</v>
      </c>
      <c r="AJ250" s="36">
        <v>0.93333333333333335</v>
      </c>
      <c r="AK250" s="36">
        <v>0.93333333333333335</v>
      </c>
      <c r="AL250" s="36">
        <v>0.93333333333333335</v>
      </c>
      <c r="AM250" s="36">
        <v>0.93333333333333335</v>
      </c>
      <c r="AN250" s="36">
        <v>0.96666666666666667</v>
      </c>
      <c r="AO250" s="36">
        <v>0.96666666666666667</v>
      </c>
      <c r="AP250" s="33" t="str">
        <f t="shared" si="1"/>
        <v>&gt;=80%</v>
      </c>
      <c r="AQ250" s="55" t="str">
        <f t="shared" si="2"/>
        <v>&gt;=75%</v>
      </c>
      <c r="AR250" s="56" t="str">
        <f t="shared" si="3"/>
        <v>&gt;=50%</v>
      </c>
      <c r="AT250" s="121">
        <v>0.8</v>
      </c>
    </row>
    <row r="251" spans="1:46" ht="15.75" customHeight="1" x14ac:dyDescent="0.25">
      <c r="A251" s="2">
        <v>16010330</v>
      </c>
      <c r="B251" s="7" t="s">
        <v>54</v>
      </c>
      <c r="C251" s="3" t="s">
        <v>2017</v>
      </c>
      <c r="D251" s="7" t="s">
        <v>1392</v>
      </c>
      <c r="E251" s="7" t="s">
        <v>1374</v>
      </c>
      <c r="F251" s="7">
        <v>8</v>
      </c>
      <c r="G251" s="7">
        <v>200</v>
      </c>
      <c r="H251" s="7">
        <v>-72.416666669999998</v>
      </c>
      <c r="I251" s="29">
        <v>8.06666667</v>
      </c>
      <c r="J251" s="6" t="s">
        <v>1890</v>
      </c>
      <c r="K251" s="30">
        <v>30635</v>
      </c>
      <c r="L251" s="30">
        <v>37361</v>
      </c>
      <c r="M251" s="7" t="s">
        <v>1911</v>
      </c>
      <c r="N251" s="29" t="s">
        <v>1910</v>
      </c>
      <c r="O251" s="31">
        <v>104.91666666666667</v>
      </c>
      <c r="P251" s="31">
        <v>58.233333333333327</v>
      </c>
      <c r="Q251" s="31">
        <v>103</v>
      </c>
      <c r="R251" s="31">
        <v>118</v>
      </c>
      <c r="S251" s="31">
        <v>68.354545454545459</v>
      </c>
      <c r="T251" s="31">
        <v>38.427272727272729</v>
      </c>
      <c r="U251" s="31">
        <v>57.427272727272729</v>
      </c>
      <c r="V251" s="31">
        <v>70.36363636363636</v>
      </c>
      <c r="W251" s="31">
        <v>106.6</v>
      </c>
      <c r="X251" s="31">
        <v>166.63636363636363</v>
      </c>
      <c r="Y251" s="31">
        <v>196.90909090909091</v>
      </c>
      <c r="Z251" s="31">
        <v>95.545454545454547</v>
      </c>
      <c r="AA251" s="4">
        <f t="shared" si="0"/>
        <v>1184.4136363636364</v>
      </c>
      <c r="AB251" s="32">
        <v>134</v>
      </c>
      <c r="AC251" s="17">
        <v>0.37222222222222223</v>
      </c>
      <c r="AD251" s="36">
        <v>0.4</v>
      </c>
      <c r="AE251" s="36">
        <v>0.4</v>
      </c>
      <c r="AF251" s="36">
        <v>0.36666666666666664</v>
      </c>
      <c r="AG251" s="36">
        <v>0.36666666666666664</v>
      </c>
      <c r="AH251" s="36">
        <v>0.36666666666666664</v>
      </c>
      <c r="AI251" s="36">
        <v>0.36666666666666664</v>
      </c>
      <c r="AJ251" s="36">
        <v>0.36666666666666664</v>
      </c>
      <c r="AK251" s="36">
        <v>0.36666666666666664</v>
      </c>
      <c r="AL251" s="36">
        <v>0.36666666666666664</v>
      </c>
      <c r="AM251" s="36">
        <v>0.36666666666666664</v>
      </c>
      <c r="AN251" s="36">
        <v>0.36666666666666664</v>
      </c>
      <c r="AO251" s="36">
        <v>0.36666666666666664</v>
      </c>
      <c r="AP251" s="33" t="str">
        <f t="shared" si="1"/>
        <v>-</v>
      </c>
      <c r="AQ251" s="55" t="str">
        <f t="shared" si="2"/>
        <v>-</v>
      </c>
      <c r="AR251" s="56" t="str">
        <f t="shared" si="3"/>
        <v>-</v>
      </c>
      <c r="AS251" s="34" t="s">
        <v>1890</v>
      </c>
      <c r="AT251" s="122" t="s">
        <v>5208</v>
      </c>
    </row>
    <row r="252" spans="1:46" ht="15.75" customHeight="1" x14ac:dyDescent="0.25">
      <c r="A252" s="6">
        <v>16010340</v>
      </c>
      <c r="B252" s="7" t="s">
        <v>26</v>
      </c>
      <c r="C252" s="7" t="s">
        <v>1401</v>
      </c>
      <c r="D252" s="7" t="s">
        <v>1392</v>
      </c>
      <c r="E252" s="7" t="s">
        <v>1374</v>
      </c>
      <c r="F252" s="7">
        <v>8</v>
      </c>
      <c r="G252" s="7">
        <v>953</v>
      </c>
      <c r="H252" s="7">
        <v>-72.461722219999999</v>
      </c>
      <c r="I252" s="29">
        <v>7.9930277800000002</v>
      </c>
      <c r="J252" s="6" t="s">
        <v>1908</v>
      </c>
      <c r="K252" s="30">
        <v>30756</v>
      </c>
      <c r="L252" s="30"/>
      <c r="M252" s="7" t="s">
        <v>1911</v>
      </c>
      <c r="N252" s="29" t="s">
        <v>1910</v>
      </c>
      <c r="O252" s="31">
        <v>103.4448275862069</v>
      </c>
      <c r="P252" s="31">
        <v>90.457142857142841</v>
      </c>
      <c r="Q252" s="31">
        <v>86.44285714285715</v>
      </c>
      <c r="R252" s="31">
        <v>127.46551724137933</v>
      </c>
      <c r="S252" s="31">
        <v>101.6</v>
      </c>
      <c r="T252" s="31">
        <v>59.465517241379317</v>
      </c>
      <c r="U252" s="31">
        <v>42.559999999999988</v>
      </c>
      <c r="V252" s="31">
        <v>64.146666666666661</v>
      </c>
      <c r="W252" s="31">
        <v>74.63333333333334</v>
      </c>
      <c r="X252" s="31">
        <v>153.10714285714286</v>
      </c>
      <c r="Y252" s="31">
        <v>180.20000000000002</v>
      </c>
      <c r="Z252" s="31">
        <v>135.79642857142855</v>
      </c>
      <c r="AA252" s="4">
        <f t="shared" si="0"/>
        <v>1219.3194334975369</v>
      </c>
      <c r="AB252" s="32">
        <v>346</v>
      </c>
      <c r="AC252" s="17">
        <v>0.96111111111111114</v>
      </c>
      <c r="AD252" s="36">
        <v>0.96666666666666667</v>
      </c>
      <c r="AE252" s="36">
        <v>0.93333333333333335</v>
      </c>
      <c r="AF252" s="36">
        <v>0.93333333333333335</v>
      </c>
      <c r="AG252" s="36">
        <v>0.96666666666666667</v>
      </c>
      <c r="AH252" s="36">
        <v>0.93333333333333335</v>
      </c>
      <c r="AI252" s="36">
        <v>0.96666666666666667</v>
      </c>
      <c r="AJ252" s="36">
        <v>1</v>
      </c>
      <c r="AK252" s="36">
        <v>1</v>
      </c>
      <c r="AL252" s="36">
        <v>1</v>
      </c>
      <c r="AM252" s="36">
        <v>0.93333333333333335</v>
      </c>
      <c r="AN252" s="36">
        <v>0.96666666666666667</v>
      </c>
      <c r="AO252" s="36">
        <v>0.93333333333333335</v>
      </c>
      <c r="AP252" s="33" t="str">
        <f t="shared" si="1"/>
        <v>&gt;=80%</v>
      </c>
      <c r="AQ252" s="55" t="str">
        <f t="shared" si="2"/>
        <v>&gt;=75%</v>
      </c>
      <c r="AR252" s="56" t="str">
        <f t="shared" si="3"/>
        <v>&gt;=50%</v>
      </c>
      <c r="AT252" s="121">
        <v>0.8</v>
      </c>
    </row>
    <row r="253" spans="1:46" ht="15.75" customHeight="1" x14ac:dyDescent="0.25">
      <c r="A253" s="6">
        <v>16015010</v>
      </c>
      <c r="B253" s="7" t="s">
        <v>31</v>
      </c>
      <c r="C253" s="7" t="s">
        <v>1391</v>
      </c>
      <c r="D253" s="7" t="s">
        <v>1392</v>
      </c>
      <c r="E253" s="7" t="s">
        <v>1374</v>
      </c>
      <c r="F253" s="7">
        <v>8</v>
      </c>
      <c r="G253" s="7">
        <v>250</v>
      </c>
      <c r="H253" s="7">
        <v>-72.509166669999999</v>
      </c>
      <c r="I253" s="29">
        <v>7.9302777799999999</v>
      </c>
      <c r="J253" s="6" t="s">
        <v>1908</v>
      </c>
      <c r="K253" s="30">
        <v>15022</v>
      </c>
      <c r="L253" s="30"/>
      <c r="M253" s="7" t="s">
        <v>1911</v>
      </c>
      <c r="N253" s="29" t="s">
        <v>1910</v>
      </c>
      <c r="O253" s="31">
        <v>63.947999999999986</v>
      </c>
      <c r="P253" s="31">
        <v>46.1</v>
      </c>
      <c r="Q253" s="31">
        <v>65.908000000000001</v>
      </c>
      <c r="R253" s="31">
        <v>102.72799999999999</v>
      </c>
      <c r="S253" s="31">
        <v>85.141666666666666</v>
      </c>
      <c r="T253" s="31">
        <v>42.535999999999994</v>
      </c>
      <c r="U253" s="31">
        <v>38.28</v>
      </c>
      <c r="V253" s="31">
        <v>45.704166666666673</v>
      </c>
      <c r="W253" s="31">
        <v>60.658333333333331</v>
      </c>
      <c r="X253" s="31">
        <v>119.05833333333332</v>
      </c>
      <c r="Y253" s="31">
        <v>143.82499999999996</v>
      </c>
      <c r="Z253" s="31">
        <v>84.143478260869557</v>
      </c>
      <c r="AA253" s="4">
        <f t="shared" si="0"/>
        <v>898.03097826086935</v>
      </c>
      <c r="AB253" s="32">
        <v>293</v>
      </c>
      <c r="AC253" s="17">
        <v>0.81388888888888888</v>
      </c>
      <c r="AD253" s="36">
        <v>0.83333333333333337</v>
      </c>
      <c r="AE253" s="36">
        <v>0.83333333333333337</v>
      </c>
      <c r="AF253" s="36">
        <v>0.83333333333333337</v>
      </c>
      <c r="AG253" s="36">
        <v>0.83333333333333337</v>
      </c>
      <c r="AH253" s="36">
        <v>0.8</v>
      </c>
      <c r="AI253" s="36">
        <v>0.83333333333333337</v>
      </c>
      <c r="AJ253" s="36">
        <v>0.83333333333333337</v>
      </c>
      <c r="AK253" s="36">
        <v>0.8</v>
      </c>
      <c r="AL253" s="36">
        <v>0.8</v>
      </c>
      <c r="AM253" s="36">
        <v>0.8</v>
      </c>
      <c r="AN253" s="36">
        <v>0.8</v>
      </c>
      <c r="AO253" s="36">
        <v>0.76666666666666672</v>
      </c>
      <c r="AP253" s="33" t="str">
        <f t="shared" si="1"/>
        <v>-</v>
      </c>
      <c r="AQ253" s="55" t="str">
        <f t="shared" si="2"/>
        <v>&gt;=75%</v>
      </c>
      <c r="AR253" s="56" t="str">
        <f t="shared" si="3"/>
        <v>&gt;=50%</v>
      </c>
      <c r="AT253" s="112" t="s">
        <v>5206</v>
      </c>
    </row>
    <row r="254" spans="1:46" ht="15.75" customHeight="1" x14ac:dyDescent="0.25">
      <c r="A254" s="2">
        <v>16015020</v>
      </c>
      <c r="B254" s="7" t="s">
        <v>72</v>
      </c>
      <c r="C254" s="3" t="s">
        <v>1412</v>
      </c>
      <c r="D254" s="7" t="s">
        <v>1413</v>
      </c>
      <c r="E254" s="7" t="s">
        <v>1374</v>
      </c>
      <c r="F254" s="7">
        <v>8</v>
      </c>
      <c r="G254" s="7">
        <v>2340</v>
      </c>
      <c r="H254" s="7">
        <v>-72.644999999999996</v>
      </c>
      <c r="I254" s="29">
        <v>7.37311111</v>
      </c>
      <c r="J254" s="6" t="s">
        <v>1908</v>
      </c>
      <c r="K254" s="30">
        <v>26404</v>
      </c>
      <c r="L254" s="30"/>
      <c r="M254" s="7" t="s">
        <v>1911</v>
      </c>
      <c r="N254" s="29" t="s">
        <v>1910</v>
      </c>
      <c r="O254" s="31">
        <v>33.595999999999997</v>
      </c>
      <c r="P254" s="31">
        <v>33.857142857142854</v>
      </c>
      <c r="Q254" s="31">
        <v>70.207142857142841</v>
      </c>
      <c r="R254" s="31">
        <v>118.48928571428571</v>
      </c>
      <c r="S254" s="31">
        <v>94.986206896551721</v>
      </c>
      <c r="T254" s="31">
        <v>71.40333333333335</v>
      </c>
      <c r="U254" s="31">
        <v>56.50714285714286</v>
      </c>
      <c r="V254" s="31">
        <v>65.2655172413793</v>
      </c>
      <c r="W254" s="31">
        <v>95.2</v>
      </c>
      <c r="X254" s="31">
        <v>124.36896551724138</v>
      </c>
      <c r="Y254" s="31">
        <v>115.26923076923077</v>
      </c>
      <c r="Z254" s="31">
        <v>39.511999999999993</v>
      </c>
      <c r="AA254" s="4">
        <f t="shared" si="0"/>
        <v>918.66196804345077</v>
      </c>
      <c r="AB254" s="32">
        <v>334</v>
      </c>
      <c r="AC254" s="17">
        <v>0.92777777777777781</v>
      </c>
      <c r="AD254" s="36">
        <v>0.83333333333333337</v>
      </c>
      <c r="AE254" s="36">
        <v>0.93333333333333335</v>
      </c>
      <c r="AF254" s="36">
        <v>0.93333333333333335</v>
      </c>
      <c r="AG254" s="36">
        <v>0.93333333333333335</v>
      </c>
      <c r="AH254" s="36">
        <v>0.96666666666666667</v>
      </c>
      <c r="AI254" s="36">
        <v>1</v>
      </c>
      <c r="AJ254" s="36">
        <v>0.93333333333333335</v>
      </c>
      <c r="AK254" s="36">
        <v>0.96666666666666667</v>
      </c>
      <c r="AL254" s="36">
        <v>0.96666666666666667</v>
      </c>
      <c r="AM254" s="36">
        <v>0.96666666666666667</v>
      </c>
      <c r="AN254" s="36">
        <v>0.8666666666666667</v>
      </c>
      <c r="AO254" s="36">
        <v>0.83333333333333337</v>
      </c>
      <c r="AP254" s="33" t="str">
        <f t="shared" si="1"/>
        <v>&gt;=80%</v>
      </c>
      <c r="AQ254" s="55" t="str">
        <f t="shared" si="2"/>
        <v>&gt;=75%</v>
      </c>
      <c r="AR254" s="56" t="str">
        <f t="shared" si="3"/>
        <v>&gt;=50%</v>
      </c>
      <c r="AT254" s="121">
        <v>0.8</v>
      </c>
    </row>
    <row r="255" spans="1:46" ht="15.75" customHeight="1" x14ac:dyDescent="0.25">
      <c r="A255" s="2">
        <v>16015030</v>
      </c>
      <c r="B255" s="7" t="s">
        <v>56</v>
      </c>
      <c r="C255" s="3" t="s">
        <v>327</v>
      </c>
      <c r="D255" s="7" t="s">
        <v>1414</v>
      </c>
      <c r="E255" s="7" t="s">
        <v>1374</v>
      </c>
      <c r="F255" s="7">
        <v>8</v>
      </c>
      <c r="G255" s="7">
        <v>1760</v>
      </c>
      <c r="H255" s="7">
        <v>-72.53388889</v>
      </c>
      <c r="I255" s="29">
        <v>7.5697222200000001</v>
      </c>
      <c r="J255" s="6" t="s">
        <v>1908</v>
      </c>
      <c r="K255" s="30">
        <v>26618</v>
      </c>
      <c r="L255" s="30"/>
      <c r="M255" s="7" t="s">
        <v>1911</v>
      </c>
      <c r="N255" s="29" t="s">
        <v>1910</v>
      </c>
      <c r="O255" s="31">
        <v>46.773333333333348</v>
      </c>
      <c r="P255" s="31">
        <v>41.227586206896547</v>
      </c>
      <c r="Q255" s="31">
        <v>79.900000000000006</v>
      </c>
      <c r="R255" s="31">
        <v>150.85172413793106</v>
      </c>
      <c r="S255" s="31">
        <v>162.06896551724137</v>
      </c>
      <c r="T255" s="31">
        <v>130.01034482758621</v>
      </c>
      <c r="U255" s="31">
        <v>120.87666666666665</v>
      </c>
      <c r="V255" s="31">
        <v>134.73214285714286</v>
      </c>
      <c r="W255" s="31">
        <v>172.94074074074075</v>
      </c>
      <c r="X255" s="31">
        <v>218.16785714285712</v>
      </c>
      <c r="Y255" s="31">
        <v>179.25862068965517</v>
      </c>
      <c r="Z255" s="31">
        <v>69.733333333333334</v>
      </c>
      <c r="AA255" s="4">
        <f t="shared" si="0"/>
        <v>1506.5413154533844</v>
      </c>
      <c r="AB255" s="32">
        <v>344</v>
      </c>
      <c r="AC255" s="17">
        <v>0.9555555555555556</v>
      </c>
      <c r="AD255" s="36">
        <v>1</v>
      </c>
      <c r="AE255" s="36">
        <v>0.96666666666666667</v>
      </c>
      <c r="AF255" s="36">
        <v>0.96666666666666667</v>
      </c>
      <c r="AG255" s="36">
        <v>0.96666666666666667</v>
      </c>
      <c r="AH255" s="36">
        <v>0.96666666666666667</v>
      </c>
      <c r="AI255" s="36">
        <v>0.96666666666666667</v>
      </c>
      <c r="AJ255" s="36">
        <v>1</v>
      </c>
      <c r="AK255" s="36">
        <v>0.93333333333333335</v>
      </c>
      <c r="AL255" s="36">
        <v>0.9</v>
      </c>
      <c r="AM255" s="36">
        <v>0.93333333333333335</v>
      </c>
      <c r="AN255" s="36">
        <v>0.96666666666666667</v>
      </c>
      <c r="AO255" s="36">
        <v>0.9</v>
      </c>
      <c r="AP255" s="33" t="str">
        <f t="shared" si="1"/>
        <v>&gt;=80%</v>
      </c>
      <c r="AQ255" s="55" t="str">
        <f t="shared" si="2"/>
        <v>&gt;=75%</v>
      </c>
      <c r="AR255" s="56" t="str">
        <f t="shared" si="3"/>
        <v>&gt;=50%</v>
      </c>
      <c r="AT255" s="121">
        <v>0.8</v>
      </c>
    </row>
    <row r="256" spans="1:46" ht="15.75" customHeight="1" x14ac:dyDescent="0.25">
      <c r="A256" s="2">
        <v>16015040</v>
      </c>
      <c r="B256" s="7" t="s">
        <v>56</v>
      </c>
      <c r="C256" s="3" t="s">
        <v>49</v>
      </c>
      <c r="D256" s="7" t="s">
        <v>1392</v>
      </c>
      <c r="E256" s="7" t="s">
        <v>1374</v>
      </c>
      <c r="F256" s="7">
        <v>8</v>
      </c>
      <c r="G256" s="7">
        <v>90</v>
      </c>
      <c r="H256" s="7">
        <v>-72.433333329999996</v>
      </c>
      <c r="I256" s="29">
        <v>8.2333333300000007</v>
      </c>
      <c r="J256" s="6" t="s">
        <v>1890</v>
      </c>
      <c r="K256" s="30">
        <v>24973</v>
      </c>
      <c r="L256" s="30">
        <v>37361</v>
      </c>
      <c r="M256" s="7" t="s">
        <v>1911</v>
      </c>
      <c r="N256" s="29" t="s">
        <v>1910</v>
      </c>
      <c r="O256" s="31">
        <v>134.07777777777778</v>
      </c>
      <c r="P256" s="31">
        <v>125.42222222222225</v>
      </c>
      <c r="Q256" s="31">
        <v>180.73749999999998</v>
      </c>
      <c r="R256" s="31">
        <v>242.8</v>
      </c>
      <c r="S256" s="31">
        <v>241.71111111111108</v>
      </c>
      <c r="T256" s="31">
        <v>182.92857142857142</v>
      </c>
      <c r="U256" s="31">
        <v>200.88749999999999</v>
      </c>
      <c r="V256" s="31">
        <v>194.95000000000002</v>
      </c>
      <c r="W256" s="31">
        <v>256.13333333333333</v>
      </c>
      <c r="X256" s="31">
        <v>342.84999999999997</v>
      </c>
      <c r="Y256" s="31">
        <v>260.77499999999998</v>
      </c>
      <c r="Z256" s="31">
        <v>250.35</v>
      </c>
      <c r="AA256" s="4">
        <f t="shared" si="0"/>
        <v>2613.6230158730159</v>
      </c>
      <c r="AB256" s="32">
        <v>96</v>
      </c>
      <c r="AC256" s="17">
        <v>0.26666666666666666</v>
      </c>
      <c r="AD256" s="36">
        <v>0.3</v>
      </c>
      <c r="AE256" s="36">
        <v>0.3</v>
      </c>
      <c r="AF256" s="36">
        <v>0.26666666666666666</v>
      </c>
      <c r="AG256" s="36">
        <v>0.23333333333333334</v>
      </c>
      <c r="AH256" s="36">
        <v>0.3</v>
      </c>
      <c r="AI256" s="36">
        <v>0.23333333333333334</v>
      </c>
      <c r="AJ256" s="36">
        <v>0.26666666666666666</v>
      </c>
      <c r="AK256" s="36">
        <v>0.26666666666666666</v>
      </c>
      <c r="AL256" s="36">
        <v>0.3</v>
      </c>
      <c r="AM256" s="36">
        <v>0.26666666666666666</v>
      </c>
      <c r="AN256" s="36">
        <v>0.26666666666666666</v>
      </c>
      <c r="AO256" s="36">
        <v>0.2</v>
      </c>
      <c r="AP256" s="33" t="str">
        <f t="shared" si="1"/>
        <v>-</v>
      </c>
      <c r="AQ256" s="55" t="str">
        <f t="shared" si="2"/>
        <v>-</v>
      </c>
      <c r="AR256" s="56" t="str">
        <f t="shared" si="3"/>
        <v>-</v>
      </c>
      <c r="AS256" s="34" t="s">
        <v>1890</v>
      </c>
      <c r="AT256" s="122" t="s">
        <v>5208</v>
      </c>
    </row>
    <row r="257" spans="1:46" ht="15.75" customHeight="1" x14ac:dyDescent="0.25">
      <c r="A257" s="2">
        <v>16015060</v>
      </c>
      <c r="B257" s="7" t="s">
        <v>56</v>
      </c>
      <c r="C257" s="3" t="s">
        <v>2018</v>
      </c>
      <c r="D257" s="7" t="s">
        <v>1386</v>
      </c>
      <c r="E257" s="7" t="s">
        <v>1374</v>
      </c>
      <c r="F257" s="7">
        <v>8</v>
      </c>
      <c r="G257" s="7">
        <v>1235</v>
      </c>
      <c r="H257" s="7">
        <v>-72.599999999999994</v>
      </c>
      <c r="I257" s="29">
        <v>7.5833333300000003</v>
      </c>
      <c r="J257" s="6" t="s">
        <v>1908</v>
      </c>
      <c r="K257" s="30">
        <v>18643</v>
      </c>
      <c r="L257" s="30"/>
      <c r="M257" s="7" t="s">
        <v>1911</v>
      </c>
      <c r="N257" s="29" t="s">
        <v>1892</v>
      </c>
      <c r="O257" s="31">
        <v>104.70000000000002</v>
      </c>
      <c r="P257" s="31">
        <v>44.1</v>
      </c>
      <c r="Q257" s="31">
        <v>59.8</v>
      </c>
      <c r="R257" s="31">
        <v>136.60000000000002</v>
      </c>
      <c r="S257" s="31">
        <v>70.600000000000009</v>
      </c>
      <c r="T257" s="31">
        <v>57.400000000000006</v>
      </c>
      <c r="U257" s="31">
        <v>66.199999999999989</v>
      </c>
      <c r="V257" s="31">
        <v>36.1</v>
      </c>
      <c r="W257" s="31">
        <v>196.6</v>
      </c>
      <c r="X257" s="31">
        <v>255.79999999999995</v>
      </c>
      <c r="Y257" s="31">
        <v>135.9</v>
      </c>
      <c r="Z257" s="31">
        <v>128</v>
      </c>
      <c r="AA257" s="4">
        <f t="shared" si="0"/>
        <v>1291.8000000000002</v>
      </c>
      <c r="AB257" s="32">
        <v>12</v>
      </c>
      <c r="AC257" s="17">
        <v>3.3333333333333333E-2</v>
      </c>
      <c r="AD257" s="36">
        <v>3.3333333333333333E-2</v>
      </c>
      <c r="AE257" s="36">
        <v>3.3333333333333333E-2</v>
      </c>
      <c r="AF257" s="36">
        <v>3.3333333333333333E-2</v>
      </c>
      <c r="AG257" s="36">
        <v>3.3333333333333333E-2</v>
      </c>
      <c r="AH257" s="36">
        <v>3.3333333333333333E-2</v>
      </c>
      <c r="AI257" s="36">
        <v>3.3333333333333333E-2</v>
      </c>
      <c r="AJ257" s="36">
        <v>3.3333333333333333E-2</v>
      </c>
      <c r="AK257" s="36">
        <v>3.3333333333333333E-2</v>
      </c>
      <c r="AL257" s="36">
        <v>3.3333333333333333E-2</v>
      </c>
      <c r="AM257" s="36">
        <v>3.3333333333333333E-2</v>
      </c>
      <c r="AN257" s="36">
        <v>3.3333333333333333E-2</v>
      </c>
      <c r="AO257" s="36">
        <v>3.3333333333333333E-2</v>
      </c>
      <c r="AP257" s="33" t="str">
        <f t="shared" si="1"/>
        <v>-</v>
      </c>
      <c r="AQ257" s="55" t="str">
        <f t="shared" si="2"/>
        <v>-</v>
      </c>
      <c r="AR257" s="56" t="str">
        <f t="shared" si="3"/>
        <v>-</v>
      </c>
      <c r="AS257" s="34" t="s">
        <v>1892</v>
      </c>
      <c r="AT257" s="122" t="s">
        <v>5208</v>
      </c>
    </row>
    <row r="258" spans="1:46" ht="15.75" customHeight="1" x14ac:dyDescent="0.25">
      <c r="A258" s="2">
        <v>16015090</v>
      </c>
      <c r="B258" s="7" t="s">
        <v>43</v>
      </c>
      <c r="C258" s="3" t="s">
        <v>2019</v>
      </c>
      <c r="D258" s="7" t="s">
        <v>2020</v>
      </c>
      <c r="E258" s="7" t="s">
        <v>1374</v>
      </c>
      <c r="F258" s="7">
        <v>8</v>
      </c>
      <c r="G258" s="7">
        <v>2500</v>
      </c>
      <c r="H258" s="7">
        <v>-72.442111109999999</v>
      </c>
      <c r="I258" s="29">
        <v>7.4244444400000003</v>
      </c>
      <c r="J258" s="6" t="s">
        <v>1908</v>
      </c>
      <c r="K258" s="30">
        <v>32613</v>
      </c>
      <c r="L258" s="30"/>
      <c r="M258" s="7" t="s">
        <v>1911</v>
      </c>
      <c r="N258" s="29" t="s">
        <v>1910</v>
      </c>
      <c r="O258" s="31">
        <v>28.711111111111109</v>
      </c>
      <c r="P258" s="31">
        <v>42.912500000000016</v>
      </c>
      <c r="Q258" s="31">
        <v>67.205263157894734</v>
      </c>
      <c r="R258" s="31">
        <v>126.46470588235292</v>
      </c>
      <c r="S258" s="31">
        <v>200.60000000000002</v>
      </c>
      <c r="T258" s="31">
        <v>220.75789473684208</v>
      </c>
      <c r="U258" s="31">
        <v>214.15294117647062</v>
      </c>
      <c r="V258" s="31">
        <v>163.22666666666666</v>
      </c>
      <c r="W258" s="31">
        <v>192.10714285714289</v>
      </c>
      <c r="X258" s="31">
        <v>187.96428571428572</v>
      </c>
      <c r="Y258" s="31">
        <v>142.27333333333328</v>
      </c>
      <c r="Z258" s="31">
        <v>59.053846153846159</v>
      </c>
      <c r="AA258" s="4">
        <f t="shared" ref="AA258:AA512" si="5">SUM(O258:Z258)</f>
        <v>1645.4296907899463</v>
      </c>
      <c r="AB258" s="32">
        <v>195</v>
      </c>
      <c r="AC258" s="17">
        <v>0.54166666666666663</v>
      </c>
      <c r="AD258" s="36">
        <v>0.6</v>
      </c>
      <c r="AE258" s="36">
        <v>0.53333333333333333</v>
      </c>
      <c r="AF258" s="36">
        <v>0.6333333333333333</v>
      </c>
      <c r="AG258" s="36">
        <v>0.56666666666666665</v>
      </c>
      <c r="AH258" s="36">
        <v>0.6</v>
      </c>
      <c r="AI258" s="36">
        <v>0.6333333333333333</v>
      </c>
      <c r="AJ258" s="36">
        <v>0.56666666666666665</v>
      </c>
      <c r="AK258" s="36">
        <v>0.5</v>
      </c>
      <c r="AL258" s="36">
        <v>0.46666666666666667</v>
      </c>
      <c r="AM258" s="36">
        <v>0.46666666666666667</v>
      </c>
      <c r="AN258" s="36">
        <v>0.5</v>
      </c>
      <c r="AO258" s="36">
        <v>0.43333333333333335</v>
      </c>
      <c r="AP258" s="33" t="str">
        <f t="shared" ref="AP258:AP512" si="6">IF(AND(AD258&gt;=80%,AE258&gt;=80%,AF258&gt;=80%,AG258&gt;=80%,AH258&gt;=80%,AI258&gt;=80%,AJ258&gt;=80%,AK258&gt;=80%,AL258&gt;=80%,AM258&gt;=80%,AN258&gt;=80%,AO258&gt;=80%),"&gt;=80%","-")</f>
        <v>-</v>
      </c>
      <c r="AQ258" s="55" t="str">
        <f t="shared" ref="AQ258:AQ512" si="7">IF(AND(AD258&gt;=75%,AE258&gt;=75%,AF258&gt;=75%,AG258&gt;=75%,AH258&gt;=75%,AI258&gt;=75%,AJ258&gt;=75%,AK258&gt;=75%,AL258&gt;=75%,AM258&gt;=75%,AN258&gt;=75%,AO258&gt;=75%),"&gt;=75%","-")</f>
        <v>-</v>
      </c>
      <c r="AR258" s="56" t="str">
        <f t="shared" ref="AR258:AR512" si="8">IF(AND(AD258&gt;=50%,AE258&gt;=50%,AF258&gt;=50%,AG258&gt;=50%,AH258&gt;=50%,AI258&gt;=50%,AJ258&gt;=50%,AK258&gt;=50%,AL258&gt;=50%,AM258&gt;=50%,AN258&gt;=50%,AO258&gt;=50%),"&gt;=50%","-")</f>
        <v>-</v>
      </c>
      <c r="AT258" s="122" t="s">
        <v>5208</v>
      </c>
    </row>
    <row r="259" spans="1:46" ht="15.75" customHeight="1" x14ac:dyDescent="0.25">
      <c r="A259" s="2">
        <v>16015100</v>
      </c>
      <c r="B259" s="7" t="s">
        <v>43</v>
      </c>
      <c r="C259" s="3" t="s">
        <v>1414</v>
      </c>
      <c r="D259" s="7" t="s">
        <v>1414</v>
      </c>
      <c r="E259" s="7" t="s">
        <v>1374</v>
      </c>
      <c r="F259" s="7">
        <v>8</v>
      </c>
      <c r="G259" s="7">
        <v>1550</v>
      </c>
      <c r="H259" s="7">
        <v>-72.483888890000003</v>
      </c>
      <c r="I259" s="29">
        <v>7.5766666699999998</v>
      </c>
      <c r="J259" s="6" t="s">
        <v>1908</v>
      </c>
      <c r="K259" s="30">
        <v>36722</v>
      </c>
      <c r="L259" s="30"/>
      <c r="M259" s="7" t="s">
        <v>1911</v>
      </c>
      <c r="N259" s="29" t="s">
        <v>1910</v>
      </c>
      <c r="O259" s="31">
        <v>41.95</v>
      </c>
      <c r="P259" s="31">
        <v>45.975000000000009</v>
      </c>
      <c r="Q259" s="31">
        <v>77.699999999999989</v>
      </c>
      <c r="R259" s="31">
        <v>149.54210526315796</v>
      </c>
      <c r="S259" s="31">
        <v>130.07647058823528</v>
      </c>
      <c r="T259" s="31">
        <v>111.78235294117647</v>
      </c>
      <c r="U259" s="31">
        <v>102.85999999999999</v>
      </c>
      <c r="V259" s="31">
        <v>98.766666666666666</v>
      </c>
      <c r="W259" s="31">
        <v>128.48421052631579</v>
      </c>
      <c r="X259" s="31">
        <v>180.57999999999998</v>
      </c>
      <c r="Y259" s="31">
        <v>160.21052631578951</v>
      </c>
      <c r="Z259" s="31">
        <v>59.319047619047623</v>
      </c>
      <c r="AA259" s="4">
        <f t="shared" si="5"/>
        <v>1287.2463799203892</v>
      </c>
      <c r="AB259" s="32">
        <v>230</v>
      </c>
      <c r="AC259" s="17">
        <v>0.63888888888888884</v>
      </c>
      <c r="AD259" s="36">
        <v>0.66666666666666663</v>
      </c>
      <c r="AE259" s="36">
        <v>0.66666666666666663</v>
      </c>
      <c r="AF259" s="36">
        <v>0.56666666666666665</v>
      </c>
      <c r="AG259" s="36">
        <v>0.6333333333333333</v>
      </c>
      <c r="AH259" s="36">
        <v>0.56666666666666665</v>
      </c>
      <c r="AI259" s="36">
        <v>0.56666666666666665</v>
      </c>
      <c r="AJ259" s="36">
        <v>0.66666666666666663</v>
      </c>
      <c r="AK259" s="36">
        <v>0.7</v>
      </c>
      <c r="AL259" s="36">
        <v>0.6333333333333333</v>
      </c>
      <c r="AM259" s="36">
        <v>0.66666666666666663</v>
      </c>
      <c r="AN259" s="36">
        <v>0.6333333333333333</v>
      </c>
      <c r="AO259" s="36">
        <v>0.7</v>
      </c>
      <c r="AP259" s="33" t="str">
        <f t="shared" si="6"/>
        <v>-</v>
      </c>
      <c r="AQ259" s="55" t="str">
        <f t="shared" si="7"/>
        <v>-</v>
      </c>
      <c r="AR259" s="56" t="str">
        <f t="shared" si="8"/>
        <v>&gt;=50%</v>
      </c>
      <c r="AT259" s="122" t="s">
        <v>5208</v>
      </c>
    </row>
    <row r="260" spans="1:46" ht="15.75" customHeight="1" x14ac:dyDescent="0.25">
      <c r="A260" s="6">
        <v>16015140</v>
      </c>
      <c r="B260" s="7" t="s">
        <v>56</v>
      </c>
      <c r="C260" s="7" t="s">
        <v>2021</v>
      </c>
      <c r="D260" s="7" t="s">
        <v>2022</v>
      </c>
      <c r="E260" s="7" t="s">
        <v>1374</v>
      </c>
      <c r="F260" s="7">
        <v>8</v>
      </c>
      <c r="G260" s="7">
        <v>1107</v>
      </c>
      <c r="H260" s="7">
        <v>-72.644083330000001</v>
      </c>
      <c r="I260" s="29">
        <v>7.5173611099999995</v>
      </c>
      <c r="J260" s="6" t="s">
        <v>1908</v>
      </c>
      <c r="K260" s="30">
        <v>40262</v>
      </c>
      <c r="L260" s="30"/>
      <c r="M260" s="7" t="s">
        <v>1911</v>
      </c>
      <c r="N260" s="29" t="s">
        <v>1910</v>
      </c>
      <c r="O260" s="31">
        <v>45.833333333333336</v>
      </c>
      <c r="P260" s="31">
        <v>56.199999999999989</v>
      </c>
      <c r="Q260" s="31">
        <v>154.37499999999997</v>
      </c>
      <c r="R260" s="31">
        <v>230.32000000000002</v>
      </c>
      <c r="S260" s="31">
        <v>186.92000000000002</v>
      </c>
      <c r="T260" s="31">
        <v>111.14285714285715</v>
      </c>
      <c r="U260" s="31">
        <v>102.16666666666667</v>
      </c>
      <c r="V260" s="31">
        <v>99.2</v>
      </c>
      <c r="W260" s="31">
        <v>158.02857142857141</v>
      </c>
      <c r="X260" s="31">
        <v>289.93333333333334</v>
      </c>
      <c r="Y260" s="31">
        <v>291.94</v>
      </c>
      <c r="Z260" s="31">
        <v>72.61666666666666</v>
      </c>
      <c r="AA260" s="4">
        <f t="shared" si="5"/>
        <v>1798.6764285714285</v>
      </c>
      <c r="AB260" s="32">
        <v>68</v>
      </c>
      <c r="AC260" s="17">
        <v>0.18888888888888888</v>
      </c>
      <c r="AD260" s="36">
        <v>0.2</v>
      </c>
      <c r="AE260" s="36">
        <v>0.2</v>
      </c>
      <c r="AF260" s="36">
        <v>0.13333333333333333</v>
      </c>
      <c r="AG260" s="36">
        <v>0.16666666666666666</v>
      </c>
      <c r="AH260" s="36">
        <v>0.16666666666666666</v>
      </c>
      <c r="AI260" s="36">
        <v>0.23333333333333334</v>
      </c>
      <c r="AJ260" s="36">
        <v>0.2</v>
      </c>
      <c r="AK260" s="36">
        <v>0.16666666666666666</v>
      </c>
      <c r="AL260" s="36">
        <v>0.23333333333333334</v>
      </c>
      <c r="AM260" s="36">
        <v>0.2</v>
      </c>
      <c r="AN260" s="36">
        <v>0.16666666666666666</v>
      </c>
      <c r="AO260" s="36">
        <v>0.2</v>
      </c>
      <c r="AP260" s="33" t="str">
        <f t="shared" si="6"/>
        <v>-</v>
      </c>
      <c r="AQ260" s="55" t="str">
        <f t="shared" si="7"/>
        <v>-</v>
      </c>
      <c r="AR260" s="56" t="str">
        <f t="shared" si="8"/>
        <v>-</v>
      </c>
      <c r="AT260" s="122" t="s">
        <v>5208</v>
      </c>
    </row>
    <row r="261" spans="1:46" ht="15.75" customHeight="1" x14ac:dyDescent="0.25">
      <c r="A261" s="6">
        <v>16020010</v>
      </c>
      <c r="B261" s="7" t="s">
        <v>26</v>
      </c>
      <c r="C261" s="7" t="s">
        <v>1403</v>
      </c>
      <c r="D261" s="7" t="s">
        <v>1403</v>
      </c>
      <c r="E261" s="7" t="s">
        <v>1374</v>
      </c>
      <c r="F261" s="7">
        <v>8</v>
      </c>
      <c r="G261" s="7">
        <v>120</v>
      </c>
      <c r="H261" s="7">
        <v>-72.799444440000002</v>
      </c>
      <c r="I261" s="29">
        <v>7.8919444399999996</v>
      </c>
      <c r="J261" s="6" t="s">
        <v>1908</v>
      </c>
      <c r="K261" s="30">
        <v>21259</v>
      </c>
      <c r="L261" s="30"/>
      <c r="M261" s="7" t="s">
        <v>1911</v>
      </c>
      <c r="N261" s="29" t="s">
        <v>1910</v>
      </c>
      <c r="O261" s="31">
        <v>57.172413793103445</v>
      </c>
      <c r="P261" s="31">
        <v>82.896551724137936</v>
      </c>
      <c r="Q261" s="31">
        <v>139.6758620689655</v>
      </c>
      <c r="R261" s="31">
        <v>201.83333333333334</v>
      </c>
      <c r="S261" s="31">
        <v>169.46666666666667</v>
      </c>
      <c r="T261" s="31">
        <v>66.666666666666671</v>
      </c>
      <c r="U261" s="31">
        <v>64.448275862068968</v>
      </c>
      <c r="V261" s="31">
        <v>99.11666666666666</v>
      </c>
      <c r="W261" s="31">
        <v>200.89655172413794</v>
      </c>
      <c r="X261" s="31">
        <v>265.89999999999998</v>
      </c>
      <c r="Y261" s="31">
        <v>279.53333333333336</v>
      </c>
      <c r="Z261" s="31">
        <v>109.31034482758621</v>
      </c>
      <c r="AA261" s="4">
        <f t="shared" si="5"/>
        <v>1736.9166666666667</v>
      </c>
      <c r="AB261" s="32">
        <v>354</v>
      </c>
      <c r="AC261" s="17">
        <v>0.98333333333333328</v>
      </c>
      <c r="AD261" s="36">
        <v>0.96666666666666667</v>
      </c>
      <c r="AE261" s="36">
        <v>0.96666666666666667</v>
      </c>
      <c r="AF261" s="36">
        <v>0.96666666666666667</v>
      </c>
      <c r="AG261" s="36">
        <v>1</v>
      </c>
      <c r="AH261" s="36">
        <v>1</v>
      </c>
      <c r="AI261" s="36">
        <v>1</v>
      </c>
      <c r="AJ261" s="36">
        <v>0.96666666666666667</v>
      </c>
      <c r="AK261" s="36">
        <v>1</v>
      </c>
      <c r="AL261" s="36">
        <v>0.96666666666666667</v>
      </c>
      <c r="AM261" s="36">
        <v>1</v>
      </c>
      <c r="AN261" s="36">
        <v>1</v>
      </c>
      <c r="AO261" s="36">
        <v>0.96666666666666667</v>
      </c>
      <c r="AP261" s="33" t="str">
        <f t="shared" si="6"/>
        <v>&gt;=80%</v>
      </c>
      <c r="AQ261" s="55" t="str">
        <f t="shared" si="7"/>
        <v>&gt;=75%</v>
      </c>
      <c r="AR261" s="56" t="str">
        <f t="shared" si="8"/>
        <v>&gt;=50%</v>
      </c>
      <c r="AT261" s="121">
        <v>0.8</v>
      </c>
    </row>
    <row r="262" spans="1:46" ht="15.75" customHeight="1" x14ac:dyDescent="0.25">
      <c r="A262" s="6">
        <v>16020030</v>
      </c>
      <c r="B262" s="7" t="s">
        <v>26</v>
      </c>
      <c r="C262" s="7" t="s">
        <v>1419</v>
      </c>
      <c r="D262" s="7" t="s">
        <v>1420</v>
      </c>
      <c r="E262" s="7" t="s">
        <v>1374</v>
      </c>
      <c r="F262" s="7">
        <v>8</v>
      </c>
      <c r="G262" s="7">
        <v>411</v>
      </c>
      <c r="H262" s="7">
        <v>-72.71611111</v>
      </c>
      <c r="I262" s="29">
        <v>7.8641666700000004</v>
      </c>
      <c r="J262" s="6" t="s">
        <v>1908</v>
      </c>
      <c r="K262" s="30">
        <v>26738</v>
      </c>
      <c r="L262" s="30"/>
      <c r="M262" s="7" t="s">
        <v>1911</v>
      </c>
      <c r="N262" s="29" t="s">
        <v>1910</v>
      </c>
      <c r="O262" s="31">
        <v>50.767857142857153</v>
      </c>
      <c r="P262" s="31">
        <v>64.962962962962962</v>
      </c>
      <c r="Q262" s="31">
        <v>80.660714285714292</v>
      </c>
      <c r="R262" s="31">
        <v>135.56896551724137</v>
      </c>
      <c r="S262" s="31">
        <v>105.24074074074075</v>
      </c>
      <c r="T262" s="31">
        <v>42.225000000000009</v>
      </c>
      <c r="U262" s="31">
        <v>28.427586206896546</v>
      </c>
      <c r="V262" s="31">
        <v>52.948148148148142</v>
      </c>
      <c r="W262" s="31">
        <v>98.148148148148167</v>
      </c>
      <c r="X262" s="31">
        <v>181.06666666666663</v>
      </c>
      <c r="Y262" s="31">
        <v>176.20714285714283</v>
      </c>
      <c r="Z262" s="31">
        <v>78.737931034482742</v>
      </c>
      <c r="AA262" s="4">
        <f t="shared" si="5"/>
        <v>1094.9618637110016</v>
      </c>
      <c r="AB262" s="32">
        <v>334</v>
      </c>
      <c r="AC262" s="17">
        <v>0.92777777777777781</v>
      </c>
      <c r="AD262" s="36">
        <v>0.93333333333333335</v>
      </c>
      <c r="AE262" s="36">
        <v>0.9</v>
      </c>
      <c r="AF262" s="36">
        <v>0.93333333333333335</v>
      </c>
      <c r="AG262" s="36">
        <v>0.96666666666666667</v>
      </c>
      <c r="AH262" s="36">
        <v>0.9</v>
      </c>
      <c r="AI262" s="36">
        <v>0.93333333333333335</v>
      </c>
      <c r="AJ262" s="36">
        <v>0.96666666666666667</v>
      </c>
      <c r="AK262" s="36">
        <v>0.9</v>
      </c>
      <c r="AL262" s="36">
        <v>0.9</v>
      </c>
      <c r="AM262" s="36">
        <v>0.9</v>
      </c>
      <c r="AN262" s="36">
        <v>0.93333333333333335</v>
      </c>
      <c r="AO262" s="36">
        <v>0.96666666666666667</v>
      </c>
      <c r="AP262" s="33" t="str">
        <f t="shared" si="6"/>
        <v>&gt;=80%</v>
      </c>
      <c r="AQ262" s="55" t="str">
        <f t="shared" si="7"/>
        <v>&gt;=75%</v>
      </c>
      <c r="AR262" s="56" t="str">
        <f t="shared" si="8"/>
        <v>&gt;=50%</v>
      </c>
      <c r="AT262" s="121">
        <v>0.8</v>
      </c>
    </row>
    <row r="263" spans="1:46" ht="15.75" customHeight="1" x14ac:dyDescent="0.25">
      <c r="A263" s="2">
        <v>16020050</v>
      </c>
      <c r="B263" s="7" t="s">
        <v>26</v>
      </c>
      <c r="C263" s="3" t="s">
        <v>1380</v>
      </c>
      <c r="D263" s="7" t="s">
        <v>1380</v>
      </c>
      <c r="E263" s="7" t="s">
        <v>1374</v>
      </c>
      <c r="F263" s="7">
        <v>8</v>
      </c>
      <c r="G263" s="7">
        <v>925</v>
      </c>
      <c r="H263" s="7">
        <v>-72.799722220000007</v>
      </c>
      <c r="I263" s="29">
        <v>7.64444444</v>
      </c>
      <c r="J263" s="6" t="s">
        <v>1908</v>
      </c>
      <c r="K263" s="30">
        <v>21320</v>
      </c>
      <c r="L263" s="30"/>
      <c r="M263" s="7" t="s">
        <v>1911</v>
      </c>
      <c r="N263" s="29" t="s">
        <v>1910</v>
      </c>
      <c r="O263" s="31">
        <v>61.892857142857146</v>
      </c>
      <c r="P263" s="31">
        <v>85.464285714285708</v>
      </c>
      <c r="Q263" s="31">
        <v>138</v>
      </c>
      <c r="R263" s="31">
        <v>195.34482758620689</v>
      </c>
      <c r="S263" s="31">
        <v>159.29310344827587</v>
      </c>
      <c r="T263" s="31">
        <v>93.266666666666666</v>
      </c>
      <c r="U263" s="31">
        <v>81.965517241379317</v>
      </c>
      <c r="V263" s="31">
        <v>118.10714285714286</v>
      </c>
      <c r="W263" s="31">
        <v>201.67586206896553</v>
      </c>
      <c r="X263" s="31">
        <v>238.28571428571428</v>
      </c>
      <c r="Y263" s="31">
        <v>228.82142857142858</v>
      </c>
      <c r="Z263" s="31">
        <v>118.72413793103448</v>
      </c>
      <c r="AA263" s="4">
        <f t="shared" si="5"/>
        <v>1720.8415435139573</v>
      </c>
      <c r="AB263" s="32">
        <v>345</v>
      </c>
      <c r="AC263" s="17">
        <v>0.95833333333333337</v>
      </c>
      <c r="AD263" s="36">
        <v>0.93333333333333335</v>
      </c>
      <c r="AE263" s="36">
        <v>0.93333333333333335</v>
      </c>
      <c r="AF263" s="36">
        <v>1</v>
      </c>
      <c r="AG263" s="36">
        <v>0.96666666666666667</v>
      </c>
      <c r="AH263" s="36">
        <v>0.96666666666666667</v>
      </c>
      <c r="AI263" s="36">
        <v>1</v>
      </c>
      <c r="AJ263" s="36">
        <v>0.96666666666666667</v>
      </c>
      <c r="AK263" s="36">
        <v>0.93333333333333335</v>
      </c>
      <c r="AL263" s="36">
        <v>0.96666666666666667</v>
      </c>
      <c r="AM263" s="36">
        <v>0.93333333333333335</v>
      </c>
      <c r="AN263" s="36">
        <v>0.93333333333333335</v>
      </c>
      <c r="AO263" s="36">
        <v>0.96666666666666667</v>
      </c>
      <c r="AP263" s="33" t="str">
        <f t="shared" si="6"/>
        <v>&gt;=80%</v>
      </c>
      <c r="AQ263" s="55" t="str">
        <f t="shared" si="7"/>
        <v>&gt;=75%</v>
      </c>
      <c r="AR263" s="56" t="str">
        <f t="shared" si="8"/>
        <v>&gt;=50%</v>
      </c>
      <c r="AT263" s="121">
        <v>0.8</v>
      </c>
    </row>
    <row r="264" spans="1:46" ht="15.75" customHeight="1" x14ac:dyDescent="0.25">
      <c r="A264" s="6">
        <v>16020060</v>
      </c>
      <c r="B264" s="7" t="s">
        <v>26</v>
      </c>
      <c r="C264" s="7" t="s">
        <v>2023</v>
      </c>
      <c r="D264" s="7" t="s">
        <v>1380</v>
      </c>
      <c r="E264" s="7" t="s">
        <v>1374</v>
      </c>
      <c r="F264" s="7">
        <v>8</v>
      </c>
      <c r="G264" s="7">
        <v>1750</v>
      </c>
      <c r="H264" s="7">
        <v>-72.927499999999995</v>
      </c>
      <c r="I264" s="29">
        <v>7.5836111099999997</v>
      </c>
      <c r="J264" s="6" t="s">
        <v>1890</v>
      </c>
      <c r="K264" s="30">
        <v>26738</v>
      </c>
      <c r="L264" s="30">
        <v>40023</v>
      </c>
      <c r="M264" s="7" t="s">
        <v>1911</v>
      </c>
      <c r="N264" s="29" t="s">
        <v>1910</v>
      </c>
      <c r="O264" s="31">
        <v>89.15384615384616</v>
      </c>
      <c r="P264" s="31">
        <v>106.30769230769231</v>
      </c>
      <c r="Q264" s="31">
        <v>141.13333333333333</v>
      </c>
      <c r="R264" s="31">
        <v>205.16666666666666</v>
      </c>
      <c r="S264" s="31">
        <v>262.25</v>
      </c>
      <c r="T264" s="31">
        <v>178.5</v>
      </c>
      <c r="U264" s="31">
        <v>152.14285714285714</v>
      </c>
      <c r="V264" s="31">
        <v>154.38461538461539</v>
      </c>
      <c r="W264" s="31">
        <v>263.60000000000002</v>
      </c>
      <c r="X264" s="31">
        <v>304.15384615384613</v>
      </c>
      <c r="Y264" s="31">
        <v>266.18461538461537</v>
      </c>
      <c r="Z264" s="31">
        <v>162.14285714285714</v>
      </c>
      <c r="AA264" s="4">
        <f t="shared" si="5"/>
        <v>2285.1203296703302</v>
      </c>
      <c r="AB264" s="32">
        <v>161</v>
      </c>
      <c r="AC264" s="17">
        <v>0.44722222222222224</v>
      </c>
      <c r="AD264" s="36">
        <v>0.43333333333333335</v>
      </c>
      <c r="AE264" s="36">
        <v>0.43333333333333335</v>
      </c>
      <c r="AF264" s="36">
        <v>0.5</v>
      </c>
      <c r="AG264" s="36">
        <v>0.4</v>
      </c>
      <c r="AH264" s="36">
        <v>0.4</v>
      </c>
      <c r="AI264" s="36">
        <v>0.46666666666666667</v>
      </c>
      <c r="AJ264" s="36">
        <v>0.46666666666666667</v>
      </c>
      <c r="AK264" s="36">
        <v>0.43333333333333335</v>
      </c>
      <c r="AL264" s="36">
        <v>0.5</v>
      </c>
      <c r="AM264" s="36">
        <v>0.43333333333333335</v>
      </c>
      <c r="AN264" s="36">
        <v>0.43333333333333335</v>
      </c>
      <c r="AO264" s="36">
        <v>0.46666666666666667</v>
      </c>
      <c r="AP264" s="33" t="str">
        <f t="shared" si="6"/>
        <v>-</v>
      </c>
      <c r="AQ264" s="55" t="str">
        <f t="shared" si="7"/>
        <v>-</v>
      </c>
      <c r="AR264" s="56" t="str">
        <f t="shared" si="8"/>
        <v>-</v>
      </c>
      <c r="AS264" s="34" t="s">
        <v>1890</v>
      </c>
      <c r="AT264" s="122" t="s">
        <v>5208</v>
      </c>
    </row>
    <row r="265" spans="1:46" ht="15.75" customHeight="1" x14ac:dyDescent="0.25">
      <c r="A265" s="2">
        <v>16020080</v>
      </c>
      <c r="B265" s="7" t="s">
        <v>26</v>
      </c>
      <c r="C265" s="3" t="s">
        <v>1402</v>
      </c>
      <c r="D265" s="7" t="s">
        <v>1402</v>
      </c>
      <c r="E265" s="7" t="s">
        <v>1374</v>
      </c>
      <c r="F265" s="7">
        <v>8</v>
      </c>
      <c r="G265" s="7">
        <v>1280</v>
      </c>
      <c r="H265" s="7">
        <v>-72.772777779999998</v>
      </c>
      <c r="I265" s="29">
        <v>7.5341666700000003</v>
      </c>
      <c r="J265" s="6" t="s">
        <v>1908</v>
      </c>
      <c r="K265" s="30">
        <v>20347</v>
      </c>
      <c r="L265" s="30"/>
      <c r="M265" s="7" t="s">
        <v>1911</v>
      </c>
      <c r="N265" s="29" t="s">
        <v>1910</v>
      </c>
      <c r="O265" s="31">
        <v>68.690000000000012</v>
      </c>
      <c r="P265" s="31">
        <v>80.2</v>
      </c>
      <c r="Q265" s="31">
        <v>135.32333333333332</v>
      </c>
      <c r="R265" s="31">
        <v>219.48000000000002</v>
      </c>
      <c r="S265" s="31">
        <v>174.49666666666673</v>
      </c>
      <c r="T265" s="31">
        <v>91.660000000000011</v>
      </c>
      <c r="U265" s="31">
        <v>74.936666666666682</v>
      </c>
      <c r="V265" s="31">
        <v>121.03666666666666</v>
      </c>
      <c r="W265" s="31">
        <v>164.0033333333333</v>
      </c>
      <c r="X265" s="31">
        <v>293.49999999999994</v>
      </c>
      <c r="Y265" s="31">
        <v>282.55357142857144</v>
      </c>
      <c r="Z265" s="31">
        <v>125.09333333333332</v>
      </c>
      <c r="AA265" s="4">
        <f t="shared" si="5"/>
        <v>1830.9735714285712</v>
      </c>
      <c r="AB265" s="32">
        <v>357</v>
      </c>
      <c r="AC265" s="17">
        <v>0.9916666666666667</v>
      </c>
      <c r="AD265" s="36">
        <v>1</v>
      </c>
      <c r="AE265" s="36">
        <v>1</v>
      </c>
      <c r="AF265" s="36">
        <v>1</v>
      </c>
      <c r="AG265" s="36">
        <v>1</v>
      </c>
      <c r="AH265" s="36">
        <v>1</v>
      </c>
      <c r="AI265" s="36">
        <v>1</v>
      </c>
      <c r="AJ265" s="36">
        <v>1</v>
      </c>
      <c r="AK265" s="36">
        <v>1</v>
      </c>
      <c r="AL265" s="36">
        <v>1</v>
      </c>
      <c r="AM265" s="36">
        <v>0.96666666666666667</v>
      </c>
      <c r="AN265" s="36">
        <v>0.93333333333333335</v>
      </c>
      <c r="AO265" s="36">
        <v>1</v>
      </c>
      <c r="AP265" s="33" t="str">
        <f t="shared" si="6"/>
        <v>&gt;=80%</v>
      </c>
      <c r="AQ265" s="55" t="str">
        <f t="shared" si="7"/>
        <v>&gt;=75%</v>
      </c>
      <c r="AR265" s="56" t="str">
        <f t="shared" si="8"/>
        <v>&gt;=50%</v>
      </c>
      <c r="AT265" s="121">
        <v>0.8</v>
      </c>
    </row>
    <row r="266" spans="1:46" ht="15.75" customHeight="1" x14ac:dyDescent="0.25">
      <c r="A266" s="2">
        <v>16020110</v>
      </c>
      <c r="B266" s="7" t="s">
        <v>26</v>
      </c>
      <c r="C266" s="3" t="s">
        <v>1407</v>
      </c>
      <c r="D266" s="7" t="s">
        <v>1408</v>
      </c>
      <c r="E266" s="7" t="s">
        <v>1374</v>
      </c>
      <c r="F266" s="7">
        <v>8</v>
      </c>
      <c r="G266" s="7">
        <v>2875</v>
      </c>
      <c r="H266" s="7">
        <v>-72.718333329999993</v>
      </c>
      <c r="I266" s="29">
        <v>7.3169444400000003</v>
      </c>
      <c r="J266" s="6" t="s">
        <v>1908</v>
      </c>
      <c r="K266" s="30">
        <v>28505</v>
      </c>
      <c r="L266" s="30"/>
      <c r="M266" s="7" t="s">
        <v>1911</v>
      </c>
      <c r="N266" s="29" t="s">
        <v>1910</v>
      </c>
      <c r="O266" s="31">
        <v>31.653571428571428</v>
      </c>
      <c r="P266" s="31">
        <v>45.096551724137932</v>
      </c>
      <c r="Q266" s="31">
        <v>77.651724137931026</v>
      </c>
      <c r="R266" s="31">
        <v>137.79285714285714</v>
      </c>
      <c r="S266" s="31">
        <v>130.53571428571428</v>
      </c>
      <c r="T266" s="31">
        <v>130.07586206896553</v>
      </c>
      <c r="U266" s="31">
        <v>118.16551724137932</v>
      </c>
      <c r="V266" s="31">
        <v>97.978571428571414</v>
      </c>
      <c r="W266" s="31">
        <v>107.40333333333334</v>
      </c>
      <c r="X266" s="31">
        <v>137.71724137931037</v>
      </c>
      <c r="Y266" s="31">
        <v>106.73214285714286</v>
      </c>
      <c r="Z266" s="31">
        <v>43.65</v>
      </c>
      <c r="AA266" s="4">
        <f t="shared" si="5"/>
        <v>1164.4530870279148</v>
      </c>
      <c r="AB266" s="32">
        <v>343</v>
      </c>
      <c r="AC266" s="17">
        <v>0.95277777777777772</v>
      </c>
      <c r="AD266" s="36">
        <v>0.93333333333333335</v>
      </c>
      <c r="AE266" s="36">
        <v>0.96666666666666667</v>
      </c>
      <c r="AF266" s="36">
        <v>0.96666666666666667</v>
      </c>
      <c r="AG266" s="36">
        <v>0.93333333333333335</v>
      </c>
      <c r="AH266" s="36">
        <v>0.93333333333333335</v>
      </c>
      <c r="AI266" s="36">
        <v>0.96666666666666667</v>
      </c>
      <c r="AJ266" s="36">
        <v>0.96666666666666667</v>
      </c>
      <c r="AK266" s="36">
        <v>0.93333333333333335</v>
      </c>
      <c r="AL266" s="36">
        <v>1</v>
      </c>
      <c r="AM266" s="36">
        <v>0.96666666666666667</v>
      </c>
      <c r="AN266" s="36">
        <v>0.93333333333333335</v>
      </c>
      <c r="AO266" s="36">
        <v>0.93333333333333335</v>
      </c>
      <c r="AP266" s="33" t="str">
        <f t="shared" si="6"/>
        <v>&gt;=80%</v>
      </c>
      <c r="AQ266" s="55" t="str">
        <f t="shared" si="7"/>
        <v>&gt;=75%</v>
      </c>
      <c r="AR266" s="56" t="str">
        <f t="shared" si="8"/>
        <v>&gt;=50%</v>
      </c>
      <c r="AT266" s="121">
        <v>0.8</v>
      </c>
    </row>
    <row r="267" spans="1:46" ht="15.75" customHeight="1" x14ac:dyDescent="0.25">
      <c r="A267" s="2">
        <v>16020120</v>
      </c>
      <c r="B267" s="7" t="s">
        <v>26</v>
      </c>
      <c r="C267" s="3" t="s">
        <v>2024</v>
      </c>
      <c r="D267" s="7" t="s">
        <v>1392</v>
      </c>
      <c r="E267" s="7" t="s">
        <v>1374</v>
      </c>
      <c r="F267" s="7">
        <v>8</v>
      </c>
      <c r="G267" s="7">
        <v>200</v>
      </c>
      <c r="H267" s="7">
        <v>-72.45</v>
      </c>
      <c r="I267" s="29">
        <v>8.133333330000001</v>
      </c>
      <c r="J267" s="6" t="s">
        <v>1890</v>
      </c>
      <c r="K267" s="30">
        <v>24791</v>
      </c>
      <c r="L267" s="30">
        <v>37361</v>
      </c>
      <c r="M267" s="7" t="s">
        <v>1911</v>
      </c>
      <c r="N267" s="29" t="s">
        <v>1910</v>
      </c>
      <c r="O267" s="31">
        <v>174.375</v>
      </c>
      <c r="P267" s="31">
        <v>102.60000000000001</v>
      </c>
      <c r="Q267" s="31">
        <v>119.92727272727274</v>
      </c>
      <c r="R267" s="31">
        <v>199.87272727272727</v>
      </c>
      <c r="S267" s="31">
        <v>133.90909090909091</v>
      </c>
      <c r="T267" s="31">
        <v>134.45454545454547</v>
      </c>
      <c r="U267" s="31">
        <v>138.18181818181819</v>
      </c>
      <c r="V267" s="31">
        <v>119</v>
      </c>
      <c r="W267" s="31">
        <v>218.27272727272728</v>
      </c>
      <c r="X267" s="31">
        <v>277.89999999999998</v>
      </c>
      <c r="Y267" s="31">
        <v>340.5</v>
      </c>
      <c r="Z267" s="31">
        <v>214.33</v>
      </c>
      <c r="AA267" s="4">
        <f t="shared" si="5"/>
        <v>2173.3231818181816</v>
      </c>
      <c r="AB267" s="32">
        <v>131</v>
      </c>
      <c r="AC267" s="17">
        <v>0.36388888888888887</v>
      </c>
      <c r="AD267" s="36">
        <v>0.4</v>
      </c>
      <c r="AE267" s="36">
        <v>0.4</v>
      </c>
      <c r="AF267" s="36">
        <v>0.36666666666666664</v>
      </c>
      <c r="AG267" s="36">
        <v>0.36666666666666664</v>
      </c>
      <c r="AH267" s="36">
        <v>0.36666666666666664</v>
      </c>
      <c r="AI267" s="36">
        <v>0.36666666666666664</v>
      </c>
      <c r="AJ267" s="36">
        <v>0.36666666666666664</v>
      </c>
      <c r="AK267" s="36">
        <v>0.36666666666666664</v>
      </c>
      <c r="AL267" s="36">
        <v>0.36666666666666664</v>
      </c>
      <c r="AM267" s="36">
        <v>0.33333333333333331</v>
      </c>
      <c r="AN267" s="36">
        <v>0.33333333333333331</v>
      </c>
      <c r="AO267" s="36">
        <v>0.33333333333333331</v>
      </c>
      <c r="AP267" s="33" t="str">
        <f t="shared" si="6"/>
        <v>-</v>
      </c>
      <c r="AQ267" s="55" t="str">
        <f t="shared" si="7"/>
        <v>-</v>
      </c>
      <c r="AR267" s="56" t="str">
        <f t="shared" si="8"/>
        <v>-</v>
      </c>
      <c r="AS267" s="34" t="s">
        <v>1890</v>
      </c>
      <c r="AT267" s="122" t="s">
        <v>5208</v>
      </c>
    </row>
    <row r="268" spans="1:46" ht="15.75" customHeight="1" x14ac:dyDescent="0.25">
      <c r="A268" s="2">
        <v>16020130</v>
      </c>
      <c r="B268" s="7" t="s">
        <v>26</v>
      </c>
      <c r="C268" s="3" t="s">
        <v>1131</v>
      </c>
      <c r="D268" s="7" t="s">
        <v>1392</v>
      </c>
      <c r="E268" s="7" t="s">
        <v>1374</v>
      </c>
      <c r="F268" s="7">
        <v>8</v>
      </c>
      <c r="G268" s="7">
        <v>74</v>
      </c>
      <c r="H268" s="7">
        <v>-72.526305560000011</v>
      </c>
      <c r="I268" s="29">
        <v>8.2454999999999998</v>
      </c>
      <c r="J268" s="6" t="s">
        <v>1908</v>
      </c>
      <c r="K268" s="30">
        <v>24791</v>
      </c>
      <c r="L268" s="30"/>
      <c r="M268" s="7" t="s">
        <v>1911</v>
      </c>
      <c r="N268" s="29" t="s">
        <v>1910</v>
      </c>
      <c r="O268" s="31">
        <v>129.80000000000001</v>
      </c>
      <c r="P268" s="31">
        <v>103.83</v>
      </c>
      <c r="Q268" s="31">
        <v>143.73333333333332</v>
      </c>
      <c r="R268" s="31">
        <v>245.53333333333333</v>
      </c>
      <c r="S268" s="31">
        <v>245.16666666666666</v>
      </c>
      <c r="T268" s="31">
        <v>121.94666666666667</v>
      </c>
      <c r="U268" s="31">
        <v>124.83333333333333</v>
      </c>
      <c r="V268" s="31">
        <v>157.33333333333334</v>
      </c>
      <c r="W268" s="31">
        <v>258.83333333333331</v>
      </c>
      <c r="X268" s="31">
        <v>348.9655172413793</v>
      </c>
      <c r="Y268" s="31">
        <v>325.03928571428571</v>
      </c>
      <c r="Z268" s="31">
        <v>225.93333333333334</v>
      </c>
      <c r="AA268" s="4">
        <f t="shared" si="5"/>
        <v>2430.9481362889983</v>
      </c>
      <c r="AB268" s="32">
        <v>357</v>
      </c>
      <c r="AC268" s="17">
        <v>0.9916666666666667</v>
      </c>
      <c r="AD268" s="36">
        <v>1</v>
      </c>
      <c r="AE268" s="36">
        <v>1</v>
      </c>
      <c r="AF268" s="36">
        <v>1</v>
      </c>
      <c r="AG268" s="36">
        <v>1</v>
      </c>
      <c r="AH268" s="36">
        <v>1</v>
      </c>
      <c r="AI268" s="36">
        <v>1</v>
      </c>
      <c r="AJ268" s="36">
        <v>1</v>
      </c>
      <c r="AK268" s="36">
        <v>1</v>
      </c>
      <c r="AL268" s="36">
        <v>1</v>
      </c>
      <c r="AM268" s="36">
        <v>0.96666666666666667</v>
      </c>
      <c r="AN268" s="36">
        <v>0.93333333333333335</v>
      </c>
      <c r="AO268" s="36">
        <v>1</v>
      </c>
      <c r="AP268" s="33" t="str">
        <f t="shared" si="6"/>
        <v>&gt;=80%</v>
      </c>
      <c r="AQ268" s="55" t="str">
        <f t="shared" si="7"/>
        <v>&gt;=75%</v>
      </c>
      <c r="AR268" s="56" t="str">
        <f t="shared" si="8"/>
        <v>&gt;=50%</v>
      </c>
      <c r="AT268" s="121">
        <v>0.8</v>
      </c>
    </row>
    <row r="269" spans="1:46" ht="15.75" customHeight="1" x14ac:dyDescent="0.25">
      <c r="A269" s="2">
        <v>16020140</v>
      </c>
      <c r="B269" s="7" t="s">
        <v>26</v>
      </c>
      <c r="C269" s="3" t="s">
        <v>1393</v>
      </c>
      <c r="D269" s="7" t="s">
        <v>1392</v>
      </c>
      <c r="E269" s="7" t="s">
        <v>1374</v>
      </c>
      <c r="F269" s="7">
        <v>8</v>
      </c>
      <c r="G269" s="7">
        <v>150</v>
      </c>
      <c r="H269" s="7">
        <v>-72.583888889999997</v>
      </c>
      <c r="I269" s="29">
        <v>8.0773333300000001</v>
      </c>
      <c r="J269" s="6" t="s">
        <v>1908</v>
      </c>
      <c r="K269" s="30">
        <v>24153</v>
      </c>
      <c r="L269" s="30"/>
      <c r="M269" s="7" t="s">
        <v>1911</v>
      </c>
      <c r="N269" s="29" t="s">
        <v>1910</v>
      </c>
      <c r="O269" s="31">
        <v>93.089655172413757</v>
      </c>
      <c r="P269" s="31">
        <v>60.503571428571426</v>
      </c>
      <c r="Q269" s="31">
        <v>89.536666666666662</v>
      </c>
      <c r="R269" s="31">
        <v>140.62666666666664</v>
      </c>
      <c r="S269" s="31">
        <v>152.56896551724134</v>
      </c>
      <c r="T269" s="31">
        <v>59.572413793103451</v>
      </c>
      <c r="U269" s="31">
        <v>77.627586206896567</v>
      </c>
      <c r="V269" s="31">
        <v>102.16666666666669</v>
      </c>
      <c r="W269" s="31">
        <v>126.34666666666666</v>
      </c>
      <c r="X269" s="31">
        <v>224.63448275862072</v>
      </c>
      <c r="Y269" s="31">
        <v>256.7074074074074</v>
      </c>
      <c r="Z269" s="31">
        <v>132.84814814814817</v>
      </c>
      <c r="AA269" s="4">
        <f t="shared" si="5"/>
        <v>1516.2288970990694</v>
      </c>
      <c r="AB269" s="32">
        <v>347</v>
      </c>
      <c r="AC269" s="17">
        <v>0.96388888888888891</v>
      </c>
      <c r="AD269" s="36">
        <v>0.96666666666666667</v>
      </c>
      <c r="AE269" s="36">
        <v>0.93333333333333335</v>
      </c>
      <c r="AF269" s="36">
        <v>1</v>
      </c>
      <c r="AG269" s="36">
        <v>1</v>
      </c>
      <c r="AH269" s="36">
        <v>0.96666666666666667</v>
      </c>
      <c r="AI269" s="36">
        <v>0.96666666666666667</v>
      </c>
      <c r="AJ269" s="36">
        <v>0.96666666666666667</v>
      </c>
      <c r="AK269" s="36">
        <v>1</v>
      </c>
      <c r="AL269" s="36">
        <v>1</v>
      </c>
      <c r="AM269" s="36">
        <v>0.96666666666666667</v>
      </c>
      <c r="AN269" s="36">
        <v>0.9</v>
      </c>
      <c r="AO269" s="36">
        <v>0.9</v>
      </c>
      <c r="AP269" s="33" t="str">
        <f t="shared" si="6"/>
        <v>&gt;=80%</v>
      </c>
      <c r="AQ269" s="55" t="str">
        <f t="shared" si="7"/>
        <v>&gt;=75%</v>
      </c>
      <c r="AR269" s="56" t="str">
        <f t="shared" si="8"/>
        <v>&gt;=50%</v>
      </c>
      <c r="AT269" s="121">
        <v>0.8</v>
      </c>
    </row>
    <row r="270" spans="1:46" ht="15.75" customHeight="1" x14ac:dyDescent="0.25">
      <c r="A270" s="6">
        <v>16020150</v>
      </c>
      <c r="B270" s="7" t="s">
        <v>26</v>
      </c>
      <c r="C270" s="7" t="s">
        <v>2025</v>
      </c>
      <c r="D270" s="7" t="s">
        <v>2026</v>
      </c>
      <c r="E270" s="7" t="s">
        <v>1374</v>
      </c>
      <c r="F270" s="7">
        <v>8</v>
      </c>
      <c r="G270" s="7">
        <v>70</v>
      </c>
      <c r="H270" s="7">
        <v>-72.55</v>
      </c>
      <c r="I270" s="29">
        <v>8.18333333</v>
      </c>
      <c r="J270" s="6" t="s">
        <v>1890</v>
      </c>
      <c r="K270" s="30">
        <v>23482</v>
      </c>
      <c r="L270" s="30">
        <v>33373</v>
      </c>
      <c r="M270" s="7" t="s">
        <v>1911</v>
      </c>
      <c r="N270" s="29" t="s">
        <v>1910</v>
      </c>
      <c r="O270" s="31">
        <v>127</v>
      </c>
      <c r="P270" s="31">
        <v>95</v>
      </c>
      <c r="Q270" s="31">
        <v>165</v>
      </c>
      <c r="R270" s="31">
        <v>196</v>
      </c>
      <c r="S270" s="31" t="s">
        <v>1930</v>
      </c>
      <c r="T270" s="31" t="s">
        <v>1930</v>
      </c>
      <c r="U270" s="31" t="s">
        <v>1930</v>
      </c>
      <c r="V270" s="31" t="s">
        <v>1930</v>
      </c>
      <c r="W270" s="31" t="s">
        <v>1930</v>
      </c>
      <c r="X270" s="31" t="s">
        <v>1930</v>
      </c>
      <c r="Y270" s="31" t="s">
        <v>1930</v>
      </c>
      <c r="Z270" s="31" t="s">
        <v>1930</v>
      </c>
      <c r="AA270" s="4">
        <f t="shared" si="5"/>
        <v>583</v>
      </c>
      <c r="AB270" s="32">
        <v>4</v>
      </c>
      <c r="AC270" s="17">
        <v>1.1111111111111112E-2</v>
      </c>
      <c r="AD270" s="36">
        <v>3.3333333333333333E-2</v>
      </c>
      <c r="AE270" s="36">
        <v>3.3333333333333333E-2</v>
      </c>
      <c r="AF270" s="36">
        <v>3.3333333333333333E-2</v>
      </c>
      <c r="AG270" s="36">
        <v>3.3333333333333333E-2</v>
      </c>
      <c r="AH270" s="36">
        <v>0</v>
      </c>
      <c r="AI270" s="36">
        <v>0</v>
      </c>
      <c r="AJ270" s="36">
        <v>0</v>
      </c>
      <c r="AK270" s="36">
        <v>0</v>
      </c>
      <c r="AL270" s="36">
        <v>0</v>
      </c>
      <c r="AM270" s="36">
        <v>0</v>
      </c>
      <c r="AN270" s="36">
        <v>0</v>
      </c>
      <c r="AO270" s="36">
        <v>0</v>
      </c>
      <c r="AP270" s="33" t="str">
        <f t="shared" si="6"/>
        <v>-</v>
      </c>
      <c r="AQ270" s="55" t="str">
        <f t="shared" si="7"/>
        <v>-</v>
      </c>
      <c r="AR270" s="56" t="str">
        <f t="shared" si="8"/>
        <v>-</v>
      </c>
      <c r="AS270" s="34" t="s">
        <v>1890</v>
      </c>
      <c r="AT270" s="122" t="s">
        <v>5208</v>
      </c>
    </row>
    <row r="271" spans="1:46" ht="15.75" customHeight="1" x14ac:dyDescent="0.25">
      <c r="A271" s="6">
        <v>16020170</v>
      </c>
      <c r="B271" s="7" t="s">
        <v>26</v>
      </c>
      <c r="C271" s="7" t="s">
        <v>2027</v>
      </c>
      <c r="D271" s="7" t="s">
        <v>1392</v>
      </c>
      <c r="E271" s="7" t="s">
        <v>1374</v>
      </c>
      <c r="F271" s="7">
        <v>8</v>
      </c>
      <c r="G271" s="7">
        <v>100</v>
      </c>
      <c r="H271" s="7">
        <v>-72.483333329999994</v>
      </c>
      <c r="I271" s="29">
        <v>8.1999999999999993</v>
      </c>
      <c r="J271" s="6" t="s">
        <v>1890</v>
      </c>
      <c r="K271" s="30">
        <v>24303</v>
      </c>
      <c r="L271" s="30">
        <v>37361</v>
      </c>
      <c r="M271" s="7" t="s">
        <v>1911</v>
      </c>
      <c r="N271" s="29" t="s">
        <v>1910</v>
      </c>
      <c r="O271" s="31">
        <v>126.70833333333333</v>
      </c>
      <c r="P271" s="31">
        <v>91.75</v>
      </c>
      <c r="Q271" s="31">
        <v>116.34545454545454</v>
      </c>
      <c r="R271" s="31">
        <v>202.1</v>
      </c>
      <c r="S271" s="31">
        <v>222.5181818181818</v>
      </c>
      <c r="T271" s="31">
        <v>135.36363636363637</v>
      </c>
      <c r="U271" s="31">
        <v>138.09090909090909</v>
      </c>
      <c r="V271" s="31">
        <v>153.75454545454545</v>
      </c>
      <c r="W271" s="31">
        <v>235.8909090909091</v>
      </c>
      <c r="X271" s="31">
        <v>267.97272727272724</v>
      </c>
      <c r="Y271" s="31">
        <v>308.63636363636363</v>
      </c>
      <c r="Z271" s="31">
        <v>246.27272727272728</v>
      </c>
      <c r="AA271" s="4">
        <f t="shared" si="5"/>
        <v>2245.4037878787881</v>
      </c>
      <c r="AB271" s="32">
        <v>133</v>
      </c>
      <c r="AC271" s="17">
        <v>0.36944444444444446</v>
      </c>
      <c r="AD271" s="36">
        <v>0.4</v>
      </c>
      <c r="AE271" s="36">
        <v>0.4</v>
      </c>
      <c r="AF271" s="36">
        <v>0.36666666666666664</v>
      </c>
      <c r="AG271" s="36">
        <v>0.33333333333333331</v>
      </c>
      <c r="AH271" s="36">
        <v>0.36666666666666664</v>
      </c>
      <c r="AI271" s="36">
        <v>0.36666666666666664</v>
      </c>
      <c r="AJ271" s="36">
        <v>0.36666666666666664</v>
      </c>
      <c r="AK271" s="36">
        <v>0.36666666666666664</v>
      </c>
      <c r="AL271" s="36">
        <v>0.36666666666666664</v>
      </c>
      <c r="AM271" s="36">
        <v>0.36666666666666664</v>
      </c>
      <c r="AN271" s="36">
        <v>0.36666666666666664</v>
      </c>
      <c r="AO271" s="36">
        <v>0.36666666666666664</v>
      </c>
      <c r="AP271" s="33" t="str">
        <f t="shared" si="6"/>
        <v>-</v>
      </c>
      <c r="AQ271" s="55" t="str">
        <f t="shared" si="7"/>
        <v>-</v>
      </c>
      <c r="AR271" s="56" t="str">
        <f t="shared" si="8"/>
        <v>-</v>
      </c>
      <c r="AS271" s="34" t="s">
        <v>1890</v>
      </c>
      <c r="AT271" s="122" t="s">
        <v>5208</v>
      </c>
    </row>
    <row r="272" spans="1:46" ht="15.75" customHeight="1" x14ac:dyDescent="0.25">
      <c r="A272" s="6">
        <v>16020180</v>
      </c>
      <c r="B272" s="7" t="s">
        <v>26</v>
      </c>
      <c r="C272" s="7" t="s">
        <v>1395</v>
      </c>
      <c r="D272" s="7" t="s">
        <v>1392</v>
      </c>
      <c r="E272" s="7" t="s">
        <v>1374</v>
      </c>
      <c r="F272" s="7">
        <v>8</v>
      </c>
      <c r="G272" s="7">
        <v>300</v>
      </c>
      <c r="H272" s="7">
        <v>-72.500277780000005</v>
      </c>
      <c r="I272" s="29">
        <v>8.0119444400000006</v>
      </c>
      <c r="J272" s="6" t="s">
        <v>1908</v>
      </c>
      <c r="K272" s="30">
        <v>24791</v>
      </c>
      <c r="L272" s="30"/>
      <c r="M272" s="7" t="s">
        <v>1911</v>
      </c>
      <c r="N272" s="29" t="s">
        <v>1910</v>
      </c>
      <c r="O272" s="31">
        <v>94.821428571428569</v>
      </c>
      <c r="P272" s="31">
        <v>62.565517241379311</v>
      </c>
      <c r="Q272" s="31">
        <v>75.148148148148152</v>
      </c>
      <c r="R272" s="31">
        <v>117.36538461538461</v>
      </c>
      <c r="S272" s="31">
        <v>82.257692307692295</v>
      </c>
      <c r="T272" s="31">
        <v>50.099999999999994</v>
      </c>
      <c r="U272" s="31">
        <v>40.88148148148148</v>
      </c>
      <c r="V272" s="31">
        <v>50.855172413793099</v>
      </c>
      <c r="W272" s="31">
        <v>76.806896551724137</v>
      </c>
      <c r="X272" s="31">
        <v>186.3962962962963</v>
      </c>
      <c r="Y272" s="31">
        <v>195.82758620689654</v>
      </c>
      <c r="Z272" s="31">
        <v>116.58214285714287</v>
      </c>
      <c r="AA272" s="4">
        <f t="shared" si="5"/>
        <v>1149.6077466913673</v>
      </c>
      <c r="AB272" s="32">
        <v>331</v>
      </c>
      <c r="AC272" s="17">
        <v>0.9194444444444444</v>
      </c>
      <c r="AD272" s="36">
        <v>0.93333333333333335</v>
      </c>
      <c r="AE272" s="36">
        <v>0.96666666666666667</v>
      </c>
      <c r="AF272" s="36">
        <v>0.9</v>
      </c>
      <c r="AG272" s="36">
        <v>0.8666666666666667</v>
      </c>
      <c r="AH272" s="36">
        <v>0.8666666666666667</v>
      </c>
      <c r="AI272" s="36">
        <v>0.8666666666666667</v>
      </c>
      <c r="AJ272" s="36">
        <v>0.9</v>
      </c>
      <c r="AK272" s="36">
        <v>0.96666666666666667</v>
      </c>
      <c r="AL272" s="36">
        <v>0.96666666666666667</v>
      </c>
      <c r="AM272" s="36">
        <v>0.9</v>
      </c>
      <c r="AN272" s="36">
        <v>0.96666666666666667</v>
      </c>
      <c r="AO272" s="36">
        <v>0.93333333333333335</v>
      </c>
      <c r="AP272" s="33" t="str">
        <f t="shared" si="6"/>
        <v>&gt;=80%</v>
      </c>
      <c r="AQ272" s="55" t="str">
        <f t="shared" si="7"/>
        <v>&gt;=75%</v>
      </c>
      <c r="AR272" s="56" t="str">
        <f t="shared" si="8"/>
        <v>&gt;=50%</v>
      </c>
      <c r="AT272" s="121">
        <v>0.8</v>
      </c>
    </row>
    <row r="273" spans="1:46" ht="15.75" customHeight="1" x14ac:dyDescent="0.25">
      <c r="A273" s="6">
        <v>16020190</v>
      </c>
      <c r="B273" s="7" t="s">
        <v>26</v>
      </c>
      <c r="C273" s="7" t="s">
        <v>1416</v>
      </c>
      <c r="D273" s="7" t="s">
        <v>1417</v>
      </c>
      <c r="E273" s="7" t="s">
        <v>1374</v>
      </c>
      <c r="F273" s="7">
        <v>8</v>
      </c>
      <c r="G273" s="7">
        <v>250</v>
      </c>
      <c r="H273" s="7">
        <v>-72.634166669999999</v>
      </c>
      <c r="I273" s="29">
        <v>7.9013888899999998</v>
      </c>
      <c r="J273" s="6" t="s">
        <v>1908</v>
      </c>
      <c r="K273" s="30">
        <v>24973</v>
      </c>
      <c r="L273" s="30"/>
      <c r="M273" s="7" t="s">
        <v>1911</v>
      </c>
      <c r="N273" s="29" t="s">
        <v>1910</v>
      </c>
      <c r="O273" s="31">
        <v>71.43703703703703</v>
      </c>
      <c r="P273" s="31">
        <v>67</v>
      </c>
      <c r="Q273" s="31">
        <v>93.629629629629633</v>
      </c>
      <c r="R273" s="31">
        <v>143.96296296296296</v>
      </c>
      <c r="S273" s="31">
        <v>108.44444444444444</v>
      </c>
      <c r="T273" s="31">
        <v>42.76</v>
      </c>
      <c r="U273" s="31">
        <v>41.72</v>
      </c>
      <c r="V273" s="31">
        <v>55.384615384615387</v>
      </c>
      <c r="W273" s="31">
        <v>121.34615384615384</v>
      </c>
      <c r="X273" s="31">
        <v>192.65517241379311</v>
      </c>
      <c r="Y273" s="31">
        <v>192.88461538461539</v>
      </c>
      <c r="Z273" s="31">
        <v>80.714285714285708</v>
      </c>
      <c r="AA273" s="4">
        <f t="shared" si="5"/>
        <v>1211.9389168175376</v>
      </c>
      <c r="AB273" s="32">
        <v>321</v>
      </c>
      <c r="AC273" s="17">
        <v>0.89166666666666672</v>
      </c>
      <c r="AD273" s="36">
        <v>0.9</v>
      </c>
      <c r="AE273" s="36">
        <v>0.93333333333333335</v>
      </c>
      <c r="AF273" s="36">
        <v>0.9</v>
      </c>
      <c r="AG273" s="36">
        <v>0.9</v>
      </c>
      <c r="AH273" s="36">
        <v>0.9</v>
      </c>
      <c r="AI273" s="36">
        <v>0.83333333333333337</v>
      </c>
      <c r="AJ273" s="36">
        <v>0.83333333333333337</v>
      </c>
      <c r="AK273" s="36">
        <v>0.8666666666666667</v>
      </c>
      <c r="AL273" s="36">
        <v>0.8666666666666667</v>
      </c>
      <c r="AM273" s="36">
        <v>0.96666666666666667</v>
      </c>
      <c r="AN273" s="36">
        <v>0.8666666666666667</v>
      </c>
      <c r="AO273" s="36">
        <v>0.93333333333333335</v>
      </c>
      <c r="AP273" s="33" t="str">
        <f t="shared" si="6"/>
        <v>&gt;=80%</v>
      </c>
      <c r="AQ273" s="55" t="str">
        <f t="shared" si="7"/>
        <v>&gt;=75%</v>
      </c>
      <c r="AR273" s="56" t="str">
        <f t="shared" si="8"/>
        <v>&gt;=50%</v>
      </c>
      <c r="AT273" s="121">
        <v>0.8</v>
      </c>
    </row>
    <row r="274" spans="1:46" ht="15.75" customHeight="1" x14ac:dyDescent="0.25">
      <c r="A274" s="6">
        <v>16020210</v>
      </c>
      <c r="B274" s="7" t="s">
        <v>26</v>
      </c>
      <c r="C274" s="7" t="s">
        <v>2011</v>
      </c>
      <c r="D274" s="7" t="s">
        <v>1392</v>
      </c>
      <c r="E274" s="7" t="s">
        <v>1374</v>
      </c>
      <c r="F274" s="7">
        <v>8</v>
      </c>
      <c r="G274" s="7">
        <v>250</v>
      </c>
      <c r="H274" s="7">
        <v>-72.5</v>
      </c>
      <c r="I274" s="29">
        <v>8</v>
      </c>
      <c r="J274" s="6" t="s">
        <v>1890</v>
      </c>
      <c r="K274" s="30">
        <v>24791</v>
      </c>
      <c r="L274" s="30">
        <v>37361</v>
      </c>
      <c r="M274" s="7" t="s">
        <v>1911</v>
      </c>
      <c r="N274" s="29" t="s">
        <v>1910</v>
      </c>
      <c r="O274" s="31">
        <v>106.16666666666667</v>
      </c>
      <c r="P274" s="31">
        <v>60.083333333333336</v>
      </c>
      <c r="Q274" s="31">
        <v>69.909090909090907</v>
      </c>
      <c r="R274" s="31">
        <v>127.45454545454545</v>
      </c>
      <c r="S274" s="31">
        <v>65.545454545454547</v>
      </c>
      <c r="T274" s="31">
        <v>53.7</v>
      </c>
      <c r="U274" s="31">
        <v>42.8</v>
      </c>
      <c r="V274" s="31">
        <v>55.727272727272727</v>
      </c>
      <c r="W274" s="31">
        <v>85.272727272727266</v>
      </c>
      <c r="X274" s="31">
        <v>172.90909090909091</v>
      </c>
      <c r="Y274" s="31">
        <v>170.27272727272728</v>
      </c>
      <c r="Z274" s="31">
        <v>85.7</v>
      </c>
      <c r="AA274" s="4">
        <f t="shared" si="5"/>
        <v>1095.5409090909091</v>
      </c>
      <c r="AB274" s="32">
        <v>131</v>
      </c>
      <c r="AC274" s="17">
        <v>0.36388888888888887</v>
      </c>
      <c r="AD274" s="36">
        <v>0.4</v>
      </c>
      <c r="AE274" s="36">
        <v>0.4</v>
      </c>
      <c r="AF274" s="36">
        <v>0.36666666666666664</v>
      </c>
      <c r="AG274" s="36">
        <v>0.36666666666666664</v>
      </c>
      <c r="AH274" s="36">
        <v>0.36666666666666664</v>
      </c>
      <c r="AI274" s="36">
        <v>0.33333333333333331</v>
      </c>
      <c r="AJ274" s="36">
        <v>0.33333333333333331</v>
      </c>
      <c r="AK274" s="36">
        <v>0.36666666666666664</v>
      </c>
      <c r="AL274" s="36">
        <v>0.36666666666666664</v>
      </c>
      <c r="AM274" s="36">
        <v>0.36666666666666664</v>
      </c>
      <c r="AN274" s="36">
        <v>0.36666666666666664</v>
      </c>
      <c r="AO274" s="36">
        <v>0.33333333333333331</v>
      </c>
      <c r="AP274" s="33" t="str">
        <f t="shared" si="6"/>
        <v>-</v>
      </c>
      <c r="AQ274" s="55" t="str">
        <f t="shared" si="7"/>
        <v>-</v>
      </c>
      <c r="AR274" s="56" t="str">
        <f t="shared" si="8"/>
        <v>-</v>
      </c>
      <c r="AS274" s="34" t="s">
        <v>1890</v>
      </c>
      <c r="AT274" s="122" t="s">
        <v>5208</v>
      </c>
    </row>
    <row r="275" spans="1:46" ht="15.75" customHeight="1" x14ac:dyDescent="0.25">
      <c r="A275" s="6">
        <v>16020240</v>
      </c>
      <c r="B275" s="7" t="s">
        <v>26</v>
      </c>
      <c r="C275" s="7" t="s">
        <v>1542</v>
      </c>
      <c r="D275" s="7" t="s">
        <v>1392</v>
      </c>
      <c r="E275" s="7" t="s">
        <v>1374</v>
      </c>
      <c r="F275" s="7">
        <v>8</v>
      </c>
      <c r="G275" s="7">
        <v>78</v>
      </c>
      <c r="H275" s="7">
        <v>-72.55</v>
      </c>
      <c r="I275" s="29">
        <v>8.1999999999999993</v>
      </c>
      <c r="J275" s="6" t="s">
        <v>1890</v>
      </c>
      <c r="K275" s="30">
        <v>22296</v>
      </c>
      <c r="L275" s="30">
        <v>37330</v>
      </c>
      <c r="M275" s="7" t="s">
        <v>1911</v>
      </c>
      <c r="N275" s="29" t="s">
        <v>1910</v>
      </c>
      <c r="O275" s="31">
        <v>144.33333333333334</v>
      </c>
      <c r="P275" s="31">
        <v>98.181818181818187</v>
      </c>
      <c r="Q275" s="31">
        <v>139.69999999999999</v>
      </c>
      <c r="R275" s="31">
        <v>193.81818181818181</v>
      </c>
      <c r="S275" s="31">
        <v>258.89999999999998</v>
      </c>
      <c r="T275" s="31">
        <v>193.09090909090909</v>
      </c>
      <c r="U275" s="31">
        <v>151.18181818181819</v>
      </c>
      <c r="V275" s="31">
        <v>173.18181818181819</v>
      </c>
      <c r="W275" s="31">
        <v>316.54545454545456</v>
      </c>
      <c r="X275" s="31">
        <v>334</v>
      </c>
      <c r="Y275" s="31">
        <v>354.27272727272725</v>
      </c>
      <c r="Z275" s="31">
        <v>216.09090909090909</v>
      </c>
      <c r="AA275" s="4">
        <f t="shared" si="5"/>
        <v>2573.2969696969694</v>
      </c>
      <c r="AB275" s="32">
        <v>130</v>
      </c>
      <c r="AC275" s="17">
        <v>0.3611111111111111</v>
      </c>
      <c r="AD275" s="36">
        <v>0.4</v>
      </c>
      <c r="AE275" s="36">
        <v>0.36666666666666664</v>
      </c>
      <c r="AF275" s="36">
        <v>0.33333333333333331</v>
      </c>
      <c r="AG275" s="36">
        <v>0.36666666666666664</v>
      </c>
      <c r="AH275" s="36">
        <v>0.33333333333333331</v>
      </c>
      <c r="AI275" s="36">
        <v>0.36666666666666664</v>
      </c>
      <c r="AJ275" s="36">
        <v>0.36666666666666664</v>
      </c>
      <c r="AK275" s="36">
        <v>0.36666666666666664</v>
      </c>
      <c r="AL275" s="36">
        <v>0.36666666666666664</v>
      </c>
      <c r="AM275" s="36">
        <v>0.33333333333333331</v>
      </c>
      <c r="AN275" s="36">
        <v>0.36666666666666664</v>
      </c>
      <c r="AO275" s="36">
        <v>0.36666666666666664</v>
      </c>
      <c r="AP275" s="33" t="str">
        <f t="shared" si="6"/>
        <v>-</v>
      </c>
      <c r="AQ275" s="55" t="str">
        <f t="shared" si="7"/>
        <v>-</v>
      </c>
      <c r="AR275" s="56" t="str">
        <f t="shared" si="8"/>
        <v>-</v>
      </c>
      <c r="AS275" s="34" t="s">
        <v>1890</v>
      </c>
      <c r="AT275" s="122" t="s">
        <v>5208</v>
      </c>
    </row>
    <row r="276" spans="1:46" ht="15.75" customHeight="1" x14ac:dyDescent="0.25">
      <c r="A276" s="6">
        <v>16020250</v>
      </c>
      <c r="B276" s="7" t="s">
        <v>26</v>
      </c>
      <c r="C276" s="7" t="s">
        <v>1398</v>
      </c>
      <c r="D276" s="7" t="s">
        <v>1392</v>
      </c>
      <c r="E276" s="7" t="s">
        <v>1374</v>
      </c>
      <c r="F276" s="7">
        <v>8</v>
      </c>
      <c r="G276" s="7">
        <v>70</v>
      </c>
      <c r="H276" s="7">
        <v>-72.52455556000001</v>
      </c>
      <c r="I276" s="29">
        <v>8.2191666699999999</v>
      </c>
      <c r="J276" s="6" t="s">
        <v>1908</v>
      </c>
      <c r="K276" s="30">
        <v>25461</v>
      </c>
      <c r="L276" s="30"/>
      <c r="M276" s="7" t="s">
        <v>1911</v>
      </c>
      <c r="N276" s="29" t="s">
        <v>1910</v>
      </c>
      <c r="O276" s="31">
        <v>161.23333333333332</v>
      </c>
      <c r="P276" s="31">
        <v>103.24137931034483</v>
      </c>
      <c r="Q276" s="31">
        <v>156.36666666666667</v>
      </c>
      <c r="R276" s="31">
        <v>217.13793103448276</v>
      </c>
      <c r="S276" s="31">
        <v>210.46666666666667</v>
      </c>
      <c r="T276" s="31">
        <v>123.93103448275862</v>
      </c>
      <c r="U276" s="31">
        <v>102.11111111111111</v>
      </c>
      <c r="V276" s="31">
        <v>152.58620689655172</v>
      </c>
      <c r="W276" s="31">
        <v>224.03571428571428</v>
      </c>
      <c r="X276" s="31">
        <v>323.41379310344826</v>
      </c>
      <c r="Y276" s="31">
        <v>331.13793103448273</v>
      </c>
      <c r="Z276" s="31">
        <v>211.48275862068965</v>
      </c>
      <c r="AA276" s="4">
        <f t="shared" si="5"/>
        <v>2317.1445265462507</v>
      </c>
      <c r="AB276" s="32">
        <v>348</v>
      </c>
      <c r="AC276" s="17">
        <v>0.96666666666666667</v>
      </c>
      <c r="AD276" s="36">
        <v>1</v>
      </c>
      <c r="AE276" s="36">
        <v>0.96666666666666667</v>
      </c>
      <c r="AF276" s="36">
        <v>1</v>
      </c>
      <c r="AG276" s="36">
        <v>0.96666666666666667</v>
      </c>
      <c r="AH276" s="36">
        <v>1</v>
      </c>
      <c r="AI276" s="36">
        <v>0.96666666666666667</v>
      </c>
      <c r="AJ276" s="36">
        <v>0.9</v>
      </c>
      <c r="AK276" s="36">
        <v>0.96666666666666667</v>
      </c>
      <c r="AL276" s="36">
        <v>0.93333333333333335</v>
      </c>
      <c r="AM276" s="36">
        <v>0.96666666666666667</v>
      </c>
      <c r="AN276" s="36">
        <v>0.96666666666666667</v>
      </c>
      <c r="AO276" s="36">
        <v>0.96666666666666667</v>
      </c>
      <c r="AP276" s="33" t="str">
        <f t="shared" si="6"/>
        <v>&gt;=80%</v>
      </c>
      <c r="AQ276" s="55" t="str">
        <f t="shared" si="7"/>
        <v>&gt;=75%</v>
      </c>
      <c r="AR276" s="56" t="str">
        <f t="shared" si="8"/>
        <v>&gt;=50%</v>
      </c>
      <c r="AT276" s="121">
        <v>0.8</v>
      </c>
    </row>
    <row r="277" spans="1:46" ht="15.75" customHeight="1" x14ac:dyDescent="0.25">
      <c r="A277" s="6">
        <v>16020270</v>
      </c>
      <c r="B277" s="7" t="s">
        <v>26</v>
      </c>
      <c r="C277" s="7" t="s">
        <v>1459</v>
      </c>
      <c r="D277" s="7" t="s">
        <v>1392</v>
      </c>
      <c r="E277" s="7" t="s">
        <v>1374</v>
      </c>
      <c r="F277" s="7">
        <v>8</v>
      </c>
      <c r="G277" s="7">
        <v>110</v>
      </c>
      <c r="H277" s="7">
        <v>-72.5</v>
      </c>
      <c r="I277" s="29">
        <v>8.1999999999999993</v>
      </c>
      <c r="J277" s="6" t="s">
        <v>1890</v>
      </c>
      <c r="K277" s="30">
        <v>26099</v>
      </c>
      <c r="L277" s="30">
        <v>37361</v>
      </c>
      <c r="M277" s="7" t="s">
        <v>1911</v>
      </c>
      <c r="N277" s="29" t="s">
        <v>1910</v>
      </c>
      <c r="O277" s="31">
        <v>121.9</v>
      </c>
      <c r="P277" s="31">
        <v>108.3</v>
      </c>
      <c r="Q277" s="31">
        <v>123.5</v>
      </c>
      <c r="R277" s="31">
        <v>136.11111111111111</v>
      </c>
      <c r="S277" s="31">
        <v>90.222222222222229</v>
      </c>
      <c r="T277" s="31">
        <v>89.6</v>
      </c>
      <c r="U277" s="31">
        <v>68.8</v>
      </c>
      <c r="V277" s="31">
        <v>77.900000000000006</v>
      </c>
      <c r="W277" s="31">
        <v>134.22222222222223</v>
      </c>
      <c r="X277" s="31">
        <v>166.44444444444446</v>
      </c>
      <c r="Y277" s="31">
        <v>212.875</v>
      </c>
      <c r="Z277" s="31">
        <v>168</v>
      </c>
      <c r="AA277" s="4">
        <f t="shared" si="5"/>
        <v>1497.875</v>
      </c>
      <c r="AB277" s="32">
        <v>113</v>
      </c>
      <c r="AC277" s="17">
        <v>0.31388888888888888</v>
      </c>
      <c r="AD277" s="36">
        <v>0.33333333333333331</v>
      </c>
      <c r="AE277" s="36">
        <v>0.33333333333333331</v>
      </c>
      <c r="AF277" s="36">
        <v>0.33333333333333331</v>
      </c>
      <c r="AG277" s="36">
        <v>0.3</v>
      </c>
      <c r="AH277" s="36">
        <v>0.3</v>
      </c>
      <c r="AI277" s="36">
        <v>0.33333333333333331</v>
      </c>
      <c r="AJ277" s="36">
        <v>0.33333333333333331</v>
      </c>
      <c r="AK277" s="36">
        <v>0.33333333333333331</v>
      </c>
      <c r="AL277" s="36">
        <v>0.3</v>
      </c>
      <c r="AM277" s="36">
        <v>0.3</v>
      </c>
      <c r="AN277" s="36">
        <v>0.26666666666666666</v>
      </c>
      <c r="AO277" s="36">
        <v>0.3</v>
      </c>
      <c r="AP277" s="33" t="str">
        <f t="shared" si="6"/>
        <v>-</v>
      </c>
      <c r="AQ277" s="55" t="str">
        <f t="shared" si="7"/>
        <v>-</v>
      </c>
      <c r="AR277" s="56" t="str">
        <f t="shared" si="8"/>
        <v>-</v>
      </c>
      <c r="AS277" s="34" t="s">
        <v>1890</v>
      </c>
      <c r="AT277" s="122" t="s">
        <v>5208</v>
      </c>
    </row>
    <row r="278" spans="1:46" ht="15.75" customHeight="1" x14ac:dyDescent="0.25">
      <c r="A278" s="6">
        <v>16020280</v>
      </c>
      <c r="B278" s="7" t="s">
        <v>26</v>
      </c>
      <c r="C278" s="7" t="s">
        <v>1418</v>
      </c>
      <c r="D278" s="7" t="s">
        <v>1417</v>
      </c>
      <c r="E278" s="7" t="s">
        <v>1374</v>
      </c>
      <c r="F278" s="7">
        <v>8</v>
      </c>
      <c r="G278" s="7">
        <v>221</v>
      </c>
      <c r="H278" s="7">
        <v>-72.592500000000001</v>
      </c>
      <c r="I278" s="29">
        <v>7.9008333300000002</v>
      </c>
      <c r="J278" s="6" t="s">
        <v>1908</v>
      </c>
      <c r="K278" s="30">
        <v>24821</v>
      </c>
      <c r="L278" s="30"/>
      <c r="M278" s="7" t="s">
        <v>1911</v>
      </c>
      <c r="N278" s="29" t="s">
        <v>1910</v>
      </c>
      <c r="O278" s="31">
        <v>65.513793103448279</v>
      </c>
      <c r="P278" s="31">
        <v>60.96551724137931</v>
      </c>
      <c r="Q278" s="31">
        <v>84.758620689655174</v>
      </c>
      <c r="R278" s="31">
        <v>155.80666666666667</v>
      </c>
      <c r="S278" s="31">
        <v>105.86</v>
      </c>
      <c r="T278" s="31">
        <v>26.936666666666667</v>
      </c>
      <c r="U278" s="31">
        <v>23.57586206896552</v>
      </c>
      <c r="V278" s="31">
        <v>43.824137931034485</v>
      </c>
      <c r="W278" s="31">
        <v>95.093103448275855</v>
      </c>
      <c r="X278" s="31">
        <v>208.56666666666666</v>
      </c>
      <c r="Y278" s="31">
        <v>211.9655172413793</v>
      </c>
      <c r="Z278" s="31">
        <v>97.16785714285713</v>
      </c>
      <c r="AA278" s="4">
        <f t="shared" si="5"/>
        <v>1180.0344088669951</v>
      </c>
      <c r="AB278" s="32">
        <v>351</v>
      </c>
      <c r="AC278" s="17">
        <v>0.97499999999999998</v>
      </c>
      <c r="AD278" s="36">
        <v>0.96666666666666667</v>
      </c>
      <c r="AE278" s="36">
        <v>0.96666666666666667</v>
      </c>
      <c r="AF278" s="36">
        <v>0.96666666666666667</v>
      </c>
      <c r="AG278" s="36">
        <v>1</v>
      </c>
      <c r="AH278" s="36">
        <v>1</v>
      </c>
      <c r="AI278" s="36">
        <v>1</v>
      </c>
      <c r="AJ278" s="36">
        <v>0.96666666666666667</v>
      </c>
      <c r="AK278" s="36">
        <v>0.96666666666666667</v>
      </c>
      <c r="AL278" s="36">
        <v>0.96666666666666667</v>
      </c>
      <c r="AM278" s="36">
        <v>1</v>
      </c>
      <c r="AN278" s="36">
        <v>0.96666666666666667</v>
      </c>
      <c r="AO278" s="36">
        <v>0.93333333333333335</v>
      </c>
      <c r="AP278" s="33" t="str">
        <f t="shared" si="6"/>
        <v>&gt;=80%</v>
      </c>
      <c r="AQ278" s="55" t="str">
        <f t="shared" si="7"/>
        <v>&gt;=75%</v>
      </c>
      <c r="AR278" s="56" t="str">
        <f t="shared" si="8"/>
        <v>&gt;=50%</v>
      </c>
      <c r="AT278" s="121">
        <v>0.8</v>
      </c>
    </row>
    <row r="279" spans="1:46" ht="15.75" customHeight="1" x14ac:dyDescent="0.25">
      <c r="A279" s="6">
        <v>16020320</v>
      </c>
      <c r="B279" s="7" t="s">
        <v>26</v>
      </c>
      <c r="C279" s="7" t="s">
        <v>2028</v>
      </c>
      <c r="D279" s="7" t="s">
        <v>1392</v>
      </c>
      <c r="E279" s="7" t="s">
        <v>1374</v>
      </c>
      <c r="F279" s="7">
        <v>8</v>
      </c>
      <c r="G279" s="7">
        <v>250</v>
      </c>
      <c r="H279" s="7">
        <v>-72.483611109999998</v>
      </c>
      <c r="I279" s="29">
        <v>8.0361111100000002</v>
      </c>
      <c r="J279" s="6" t="s">
        <v>1890</v>
      </c>
      <c r="K279" s="30">
        <v>23482</v>
      </c>
      <c r="L279" s="30">
        <v>41551</v>
      </c>
      <c r="M279" s="7" t="s">
        <v>1911</v>
      </c>
      <c r="N279" s="29" t="s">
        <v>1910</v>
      </c>
      <c r="O279" s="31">
        <v>125.83888888888889</v>
      </c>
      <c r="P279" s="31">
        <v>78.716666666666669</v>
      </c>
      <c r="Q279" s="31">
        <v>95.711111111111109</v>
      </c>
      <c r="R279" s="31">
        <v>135.77222222222224</v>
      </c>
      <c r="S279" s="31">
        <v>131.71999999999997</v>
      </c>
      <c r="T279" s="31">
        <v>62.475000000000001</v>
      </c>
      <c r="U279" s="31">
        <v>49.268421052631581</v>
      </c>
      <c r="V279" s="31">
        <v>83.236842105263165</v>
      </c>
      <c r="W279" s="31">
        <v>99.410526315789468</v>
      </c>
      <c r="X279" s="31">
        <v>193.72105263157897</v>
      </c>
      <c r="Y279" s="31">
        <v>233.12352941176471</v>
      </c>
      <c r="Z279" s="31">
        <v>172.99444444444444</v>
      </c>
      <c r="AA279" s="4">
        <f t="shared" si="5"/>
        <v>1461.988704850361</v>
      </c>
      <c r="AB279" s="32">
        <v>223</v>
      </c>
      <c r="AC279" s="17">
        <v>0.61944444444444446</v>
      </c>
      <c r="AD279" s="36">
        <v>0.6</v>
      </c>
      <c r="AE279" s="36">
        <v>0.6</v>
      </c>
      <c r="AF279" s="36">
        <v>0.6</v>
      </c>
      <c r="AG279" s="36">
        <v>0.6</v>
      </c>
      <c r="AH279" s="36">
        <v>0.66666666666666663</v>
      </c>
      <c r="AI279" s="36">
        <v>0.66666666666666663</v>
      </c>
      <c r="AJ279" s="36">
        <v>0.6333333333333333</v>
      </c>
      <c r="AK279" s="36">
        <v>0.6333333333333333</v>
      </c>
      <c r="AL279" s="36">
        <v>0.6333333333333333</v>
      </c>
      <c r="AM279" s="36">
        <v>0.6333333333333333</v>
      </c>
      <c r="AN279" s="36">
        <v>0.56666666666666665</v>
      </c>
      <c r="AO279" s="36">
        <v>0.6</v>
      </c>
      <c r="AP279" s="33" t="str">
        <f t="shared" si="6"/>
        <v>-</v>
      </c>
      <c r="AQ279" s="55" t="str">
        <f t="shared" si="7"/>
        <v>-</v>
      </c>
      <c r="AR279" s="56" t="str">
        <f t="shared" si="8"/>
        <v>&gt;=50%</v>
      </c>
      <c r="AS279" s="34" t="s">
        <v>1890</v>
      </c>
      <c r="AT279" s="120" t="s">
        <v>5204</v>
      </c>
    </row>
    <row r="280" spans="1:46" ht="15.75" customHeight="1" x14ac:dyDescent="0.25">
      <c r="A280" s="6">
        <v>16020340</v>
      </c>
      <c r="B280" s="7" t="s">
        <v>26</v>
      </c>
      <c r="C280" s="7" t="s">
        <v>1399</v>
      </c>
      <c r="D280" s="7" t="s">
        <v>1392</v>
      </c>
      <c r="E280" s="7" t="s">
        <v>1374</v>
      </c>
      <c r="F280" s="7">
        <v>8</v>
      </c>
      <c r="G280" s="7">
        <v>100</v>
      </c>
      <c r="H280" s="7">
        <v>-72.436111109999999</v>
      </c>
      <c r="I280" s="29">
        <v>8.2169444400000007</v>
      </c>
      <c r="J280" s="6" t="s">
        <v>1908</v>
      </c>
      <c r="K280" s="30">
        <v>24699</v>
      </c>
      <c r="L280" s="30"/>
      <c r="M280" s="7" t="s">
        <v>1911</v>
      </c>
      <c r="N280" s="29" t="s">
        <v>1910</v>
      </c>
      <c r="O280" s="31">
        <v>156.92758620689654</v>
      </c>
      <c r="P280" s="31">
        <v>97.848275862068959</v>
      </c>
      <c r="Q280" s="31">
        <v>150.81034482758622</v>
      </c>
      <c r="R280" s="31">
        <v>206.42499999999998</v>
      </c>
      <c r="S280" s="31">
        <v>181.55666666666667</v>
      </c>
      <c r="T280" s="31">
        <v>86.675862068965515</v>
      </c>
      <c r="U280" s="31">
        <v>107.47666666666667</v>
      </c>
      <c r="V280" s="31">
        <v>124.63000000000001</v>
      </c>
      <c r="W280" s="31">
        <v>220.15666666666667</v>
      </c>
      <c r="X280" s="31">
        <v>269.13928571428568</v>
      </c>
      <c r="Y280" s="31">
        <v>292.39310344827584</v>
      </c>
      <c r="Z280" s="31">
        <v>180.48666666666668</v>
      </c>
      <c r="AA280" s="4">
        <f t="shared" si="5"/>
        <v>2074.5261247947456</v>
      </c>
      <c r="AB280" s="32">
        <v>351</v>
      </c>
      <c r="AC280" s="17">
        <v>0.97499999999999998</v>
      </c>
      <c r="AD280" s="36">
        <v>0.96666666666666667</v>
      </c>
      <c r="AE280" s="36">
        <v>0.96666666666666667</v>
      </c>
      <c r="AF280" s="36">
        <v>0.96666666666666667</v>
      </c>
      <c r="AG280" s="36">
        <v>0.93333333333333335</v>
      </c>
      <c r="AH280" s="36">
        <v>1</v>
      </c>
      <c r="AI280" s="36">
        <v>0.96666666666666667</v>
      </c>
      <c r="AJ280" s="36">
        <v>1</v>
      </c>
      <c r="AK280" s="36">
        <v>1</v>
      </c>
      <c r="AL280" s="36">
        <v>1</v>
      </c>
      <c r="AM280" s="36">
        <v>0.93333333333333335</v>
      </c>
      <c r="AN280" s="36">
        <v>0.96666666666666667</v>
      </c>
      <c r="AO280" s="36">
        <v>1</v>
      </c>
      <c r="AP280" s="33" t="str">
        <f t="shared" si="6"/>
        <v>&gt;=80%</v>
      </c>
      <c r="AQ280" s="55" t="str">
        <f t="shared" si="7"/>
        <v>&gt;=75%</v>
      </c>
      <c r="AR280" s="56" t="str">
        <f t="shared" si="8"/>
        <v>&gt;=50%</v>
      </c>
      <c r="AT280" s="121">
        <v>0.8</v>
      </c>
    </row>
    <row r="281" spans="1:46" ht="15.75" customHeight="1" x14ac:dyDescent="0.25">
      <c r="A281" s="2">
        <v>16020350</v>
      </c>
      <c r="B281" s="7" t="s">
        <v>26</v>
      </c>
      <c r="C281" s="3" t="s">
        <v>2029</v>
      </c>
      <c r="D281" s="7" t="s">
        <v>1392</v>
      </c>
      <c r="E281" s="7" t="s">
        <v>1374</v>
      </c>
      <c r="F281" s="7">
        <v>8</v>
      </c>
      <c r="G281" s="7">
        <v>60</v>
      </c>
      <c r="H281" s="7">
        <v>-72.45</v>
      </c>
      <c r="I281" s="29">
        <v>8.35</v>
      </c>
      <c r="J281" s="6" t="s">
        <v>1890</v>
      </c>
      <c r="K281" s="30">
        <v>22296</v>
      </c>
      <c r="L281" s="30">
        <v>37302</v>
      </c>
      <c r="M281" s="7" t="s">
        <v>1911</v>
      </c>
      <c r="N281" s="29" t="s">
        <v>1910</v>
      </c>
      <c r="O281" s="31">
        <v>155.19999999999999</v>
      </c>
      <c r="P281" s="31">
        <v>156.1</v>
      </c>
      <c r="Q281" s="31">
        <v>147.30000000000001</v>
      </c>
      <c r="R281" s="31">
        <v>257.5</v>
      </c>
      <c r="S281" s="31">
        <v>275.55555555555554</v>
      </c>
      <c r="T281" s="31">
        <v>151</v>
      </c>
      <c r="U281" s="31">
        <v>227.11111111111111</v>
      </c>
      <c r="V281" s="31">
        <v>208.88888888888889</v>
      </c>
      <c r="W281" s="31">
        <v>352.625</v>
      </c>
      <c r="X281" s="31">
        <v>355.70000000000005</v>
      </c>
      <c r="Y281" s="31">
        <v>381.55555555555554</v>
      </c>
      <c r="Z281" s="31">
        <v>263.77777777777777</v>
      </c>
      <c r="AA281" s="4">
        <f t="shared" si="5"/>
        <v>2932.3138888888893</v>
      </c>
      <c r="AB281" s="32">
        <v>111</v>
      </c>
      <c r="AC281" s="17">
        <v>0.30833333333333335</v>
      </c>
      <c r="AD281" s="36">
        <v>0.33333333333333331</v>
      </c>
      <c r="AE281" s="36">
        <v>0.33333333333333331</v>
      </c>
      <c r="AF281" s="36">
        <v>0.33333333333333331</v>
      </c>
      <c r="AG281" s="36">
        <v>0.33333333333333331</v>
      </c>
      <c r="AH281" s="36">
        <v>0.3</v>
      </c>
      <c r="AI281" s="36">
        <v>0.3</v>
      </c>
      <c r="AJ281" s="36">
        <v>0.3</v>
      </c>
      <c r="AK281" s="36">
        <v>0.3</v>
      </c>
      <c r="AL281" s="36">
        <v>0.26666666666666666</v>
      </c>
      <c r="AM281" s="36">
        <v>0.3</v>
      </c>
      <c r="AN281" s="36">
        <v>0.3</v>
      </c>
      <c r="AO281" s="36">
        <v>0.3</v>
      </c>
      <c r="AP281" s="33" t="str">
        <f t="shared" si="6"/>
        <v>-</v>
      </c>
      <c r="AQ281" s="55" t="str">
        <f t="shared" si="7"/>
        <v>-</v>
      </c>
      <c r="AR281" s="56" t="str">
        <f t="shared" si="8"/>
        <v>-</v>
      </c>
      <c r="AS281" s="34" t="s">
        <v>1890</v>
      </c>
      <c r="AT281" s="122" t="s">
        <v>5208</v>
      </c>
    </row>
    <row r="282" spans="1:46" ht="15.75" customHeight="1" x14ac:dyDescent="0.25">
      <c r="A282" s="2">
        <v>16020370</v>
      </c>
      <c r="B282" s="7" t="s">
        <v>26</v>
      </c>
      <c r="C282" s="3" t="s">
        <v>353</v>
      </c>
      <c r="D282" s="7" t="s">
        <v>353</v>
      </c>
      <c r="E282" s="7" t="s">
        <v>1374</v>
      </c>
      <c r="F282" s="7">
        <v>8</v>
      </c>
      <c r="G282" s="7">
        <v>50</v>
      </c>
      <c r="H282" s="7">
        <v>-72.41</v>
      </c>
      <c r="I282" s="29">
        <v>8.3594444400000008</v>
      </c>
      <c r="J282" s="6" t="s">
        <v>1908</v>
      </c>
      <c r="K282" s="30">
        <v>24456</v>
      </c>
      <c r="L282" s="30"/>
      <c r="M282" s="7" t="s">
        <v>1911</v>
      </c>
      <c r="N282" s="29" t="s">
        <v>1910</v>
      </c>
      <c r="O282" s="31">
        <v>148.76666666666668</v>
      </c>
      <c r="P282" s="31">
        <v>125.23333333333333</v>
      </c>
      <c r="Q282" s="31">
        <v>183.23333333333332</v>
      </c>
      <c r="R282" s="31">
        <v>280.73333333333335</v>
      </c>
      <c r="S282" s="31">
        <v>254.23333333333332</v>
      </c>
      <c r="T282" s="31">
        <v>155.6</v>
      </c>
      <c r="U282" s="31">
        <v>201.06666666666666</v>
      </c>
      <c r="V282" s="31">
        <v>203.52333333333334</v>
      </c>
      <c r="W282" s="31">
        <v>291</v>
      </c>
      <c r="X282" s="31">
        <v>375.33333333333331</v>
      </c>
      <c r="Y282" s="31">
        <v>374.76666666666665</v>
      </c>
      <c r="Z282" s="31">
        <v>249.56666666666666</v>
      </c>
      <c r="AA282" s="4">
        <f t="shared" si="5"/>
        <v>2843.0566666666664</v>
      </c>
      <c r="AB282" s="32">
        <v>360</v>
      </c>
      <c r="AC282" s="17">
        <v>1</v>
      </c>
      <c r="AD282" s="36">
        <v>1</v>
      </c>
      <c r="AE282" s="36">
        <v>1</v>
      </c>
      <c r="AF282" s="36">
        <v>1</v>
      </c>
      <c r="AG282" s="36">
        <v>1</v>
      </c>
      <c r="AH282" s="36">
        <v>1</v>
      </c>
      <c r="AI282" s="36">
        <v>1</v>
      </c>
      <c r="AJ282" s="36">
        <v>1</v>
      </c>
      <c r="AK282" s="36">
        <v>1</v>
      </c>
      <c r="AL282" s="36">
        <v>1</v>
      </c>
      <c r="AM282" s="36">
        <v>1</v>
      </c>
      <c r="AN282" s="36">
        <v>1</v>
      </c>
      <c r="AO282" s="36">
        <v>1</v>
      </c>
      <c r="AP282" s="33" t="str">
        <f t="shared" si="6"/>
        <v>&gt;=80%</v>
      </c>
      <c r="AQ282" s="55" t="str">
        <f t="shared" si="7"/>
        <v>&gt;=75%</v>
      </c>
      <c r="AR282" s="56" t="str">
        <f t="shared" si="8"/>
        <v>&gt;=50%</v>
      </c>
      <c r="AT282" s="121">
        <v>0.8</v>
      </c>
    </row>
    <row r="283" spans="1:46" ht="15.75" customHeight="1" x14ac:dyDescent="0.25">
      <c r="A283" s="6">
        <v>16020510</v>
      </c>
      <c r="B283" s="7" t="s">
        <v>54</v>
      </c>
      <c r="C283" s="7" t="s">
        <v>2030</v>
      </c>
      <c r="D283" s="7" t="s">
        <v>1392</v>
      </c>
      <c r="E283" s="7" t="s">
        <v>1374</v>
      </c>
      <c r="F283" s="7">
        <v>8</v>
      </c>
      <c r="G283" s="7">
        <v>120</v>
      </c>
      <c r="H283" s="7">
        <v>-72.566666669999989</v>
      </c>
      <c r="I283" s="29">
        <v>8.1</v>
      </c>
      <c r="J283" s="6" t="s">
        <v>1890</v>
      </c>
      <c r="K283" s="30">
        <v>29905</v>
      </c>
      <c r="L283" s="30">
        <v>37302</v>
      </c>
      <c r="M283" s="7" t="s">
        <v>1911</v>
      </c>
      <c r="N283" s="29" t="s">
        <v>1910</v>
      </c>
      <c r="O283" s="31">
        <v>84.454545454545453</v>
      </c>
      <c r="P283" s="31">
        <v>58.636363636363633</v>
      </c>
      <c r="Q283" s="31">
        <v>81.909090909090907</v>
      </c>
      <c r="R283" s="31">
        <v>149.45454545454547</v>
      </c>
      <c r="S283" s="31">
        <v>158.4</v>
      </c>
      <c r="T283" s="31">
        <v>95.3</v>
      </c>
      <c r="U283" s="31">
        <v>90.8</v>
      </c>
      <c r="V283" s="31">
        <v>83.8</v>
      </c>
      <c r="W283" s="31">
        <v>141</v>
      </c>
      <c r="X283" s="31">
        <v>186.8</v>
      </c>
      <c r="Y283" s="31">
        <v>232.4</v>
      </c>
      <c r="Z283" s="31">
        <v>128.1</v>
      </c>
      <c r="AA283" s="4">
        <f t="shared" si="5"/>
        <v>1491.0545454545454</v>
      </c>
      <c r="AB283" s="32">
        <v>124</v>
      </c>
      <c r="AC283" s="17">
        <v>0.34444444444444444</v>
      </c>
      <c r="AD283" s="36">
        <v>0.36666666666666664</v>
      </c>
      <c r="AE283" s="36">
        <v>0.36666666666666664</v>
      </c>
      <c r="AF283" s="36">
        <v>0.36666666666666664</v>
      </c>
      <c r="AG283" s="36">
        <v>0.36666666666666664</v>
      </c>
      <c r="AH283" s="36">
        <v>0.33333333333333331</v>
      </c>
      <c r="AI283" s="36">
        <v>0.33333333333333331</v>
      </c>
      <c r="AJ283" s="36">
        <v>0.33333333333333331</v>
      </c>
      <c r="AK283" s="36">
        <v>0.33333333333333331</v>
      </c>
      <c r="AL283" s="36">
        <v>0.33333333333333331</v>
      </c>
      <c r="AM283" s="36">
        <v>0.33333333333333331</v>
      </c>
      <c r="AN283" s="36">
        <v>0.33333333333333331</v>
      </c>
      <c r="AO283" s="36">
        <v>0.33333333333333331</v>
      </c>
      <c r="AP283" s="33" t="str">
        <f t="shared" si="6"/>
        <v>-</v>
      </c>
      <c r="AQ283" s="55" t="str">
        <f t="shared" si="7"/>
        <v>-</v>
      </c>
      <c r="AR283" s="56" t="str">
        <f t="shared" si="8"/>
        <v>-</v>
      </c>
      <c r="AS283" s="34" t="s">
        <v>1890</v>
      </c>
      <c r="AT283" s="122" t="s">
        <v>5208</v>
      </c>
    </row>
    <row r="284" spans="1:46" ht="15.75" customHeight="1" x14ac:dyDescent="0.25">
      <c r="A284" s="2">
        <v>16025010</v>
      </c>
      <c r="B284" s="7" t="s">
        <v>43</v>
      </c>
      <c r="C284" s="3" t="s">
        <v>1394</v>
      </c>
      <c r="D284" s="7" t="s">
        <v>1392</v>
      </c>
      <c r="E284" s="7" t="s">
        <v>1374</v>
      </c>
      <c r="F284" s="7">
        <v>8</v>
      </c>
      <c r="G284" s="7">
        <v>285</v>
      </c>
      <c r="H284" s="7">
        <v>-72.566111110000008</v>
      </c>
      <c r="I284" s="29">
        <v>7.8488888899999996</v>
      </c>
      <c r="J284" s="6" t="s">
        <v>1908</v>
      </c>
      <c r="K284" s="30">
        <v>25126</v>
      </c>
      <c r="L284" s="30"/>
      <c r="M284" s="7" t="s">
        <v>1911</v>
      </c>
      <c r="N284" s="29" t="s">
        <v>1910</v>
      </c>
      <c r="O284" s="31">
        <v>55.733333333333334</v>
      </c>
      <c r="P284" s="31">
        <v>60.493103448275853</v>
      </c>
      <c r="Q284" s="31">
        <v>80.86333333333333</v>
      </c>
      <c r="R284" s="31">
        <v>113.7</v>
      </c>
      <c r="S284" s="31">
        <v>83.644827586206873</v>
      </c>
      <c r="T284" s="31">
        <v>35.033333333333339</v>
      </c>
      <c r="U284" s="31">
        <v>35.84137931034482</v>
      </c>
      <c r="V284" s="31">
        <v>44.623333333333328</v>
      </c>
      <c r="W284" s="31">
        <v>65.882142857142838</v>
      </c>
      <c r="X284" s="31">
        <v>144.64137931034483</v>
      </c>
      <c r="Y284" s="31">
        <v>168.83703703703705</v>
      </c>
      <c r="Z284" s="31">
        <v>76.364285714285728</v>
      </c>
      <c r="AA284" s="4">
        <f t="shared" si="5"/>
        <v>965.65748859697135</v>
      </c>
      <c r="AB284" s="32">
        <v>348</v>
      </c>
      <c r="AC284" s="17">
        <v>0.96666666666666667</v>
      </c>
      <c r="AD284" s="36">
        <v>1</v>
      </c>
      <c r="AE284" s="36">
        <v>0.96666666666666667</v>
      </c>
      <c r="AF284" s="36">
        <v>1</v>
      </c>
      <c r="AG284" s="36">
        <v>0.96666666666666667</v>
      </c>
      <c r="AH284" s="36">
        <v>0.96666666666666667</v>
      </c>
      <c r="AI284" s="36">
        <v>1</v>
      </c>
      <c r="AJ284" s="36">
        <v>0.96666666666666667</v>
      </c>
      <c r="AK284" s="36">
        <v>1</v>
      </c>
      <c r="AL284" s="36">
        <v>0.93333333333333335</v>
      </c>
      <c r="AM284" s="36">
        <v>0.96666666666666667</v>
      </c>
      <c r="AN284" s="36">
        <v>0.9</v>
      </c>
      <c r="AO284" s="36">
        <v>0.93333333333333335</v>
      </c>
      <c r="AP284" s="33" t="str">
        <f t="shared" si="6"/>
        <v>&gt;=80%</v>
      </c>
      <c r="AQ284" s="55" t="str">
        <f t="shared" si="7"/>
        <v>&gt;=75%</v>
      </c>
      <c r="AR284" s="56" t="str">
        <f t="shared" si="8"/>
        <v>&gt;=50%</v>
      </c>
      <c r="AT284" s="121">
        <v>0.8</v>
      </c>
    </row>
    <row r="285" spans="1:46" ht="15.75" customHeight="1" x14ac:dyDescent="0.25">
      <c r="A285" s="6">
        <v>16025020</v>
      </c>
      <c r="B285" s="7" t="s">
        <v>56</v>
      </c>
      <c r="C285" s="7" t="s">
        <v>2031</v>
      </c>
      <c r="D285" s="7" t="s">
        <v>2026</v>
      </c>
      <c r="E285" s="7" t="s">
        <v>1374</v>
      </c>
      <c r="F285" s="7">
        <v>8</v>
      </c>
      <c r="G285" s="7">
        <v>90</v>
      </c>
      <c r="H285" s="7">
        <v>-72.533333329999991</v>
      </c>
      <c r="I285" s="29">
        <v>8.2333333300000007</v>
      </c>
      <c r="J285" s="6" t="s">
        <v>1890</v>
      </c>
      <c r="K285" s="30">
        <v>19008</v>
      </c>
      <c r="L285" s="30">
        <v>38579</v>
      </c>
      <c r="M285" s="7" t="s">
        <v>1911</v>
      </c>
      <c r="N285" s="29" t="s">
        <v>1910</v>
      </c>
      <c r="O285" s="31">
        <v>117.22999999999999</v>
      </c>
      <c r="P285" s="31">
        <v>123.34</v>
      </c>
      <c r="Q285" s="31">
        <v>102.46000000000001</v>
      </c>
      <c r="R285" s="31">
        <v>172.89000000000001</v>
      </c>
      <c r="S285" s="31">
        <v>183.76666666666665</v>
      </c>
      <c r="T285" s="31">
        <v>111.4222222222222</v>
      </c>
      <c r="U285" s="31">
        <v>118.8</v>
      </c>
      <c r="V285" s="31">
        <v>115.21249999999999</v>
      </c>
      <c r="W285" s="31">
        <v>159.31249999999997</v>
      </c>
      <c r="X285" s="31">
        <v>269.34999999999997</v>
      </c>
      <c r="Y285" s="31">
        <v>260.73636363636365</v>
      </c>
      <c r="Z285" s="31">
        <v>113.60000000000001</v>
      </c>
      <c r="AA285" s="4">
        <f t="shared" si="5"/>
        <v>1848.1202525252522</v>
      </c>
      <c r="AB285" s="32">
        <v>118</v>
      </c>
      <c r="AC285" s="17">
        <v>0.32777777777777778</v>
      </c>
      <c r="AD285" s="36">
        <v>0.33333333333333331</v>
      </c>
      <c r="AE285" s="36">
        <v>0.33333333333333331</v>
      </c>
      <c r="AF285" s="36">
        <v>0.33333333333333331</v>
      </c>
      <c r="AG285" s="36">
        <v>0.33333333333333331</v>
      </c>
      <c r="AH285" s="36">
        <v>0.4</v>
      </c>
      <c r="AI285" s="36">
        <v>0.3</v>
      </c>
      <c r="AJ285" s="36">
        <v>0.33333333333333331</v>
      </c>
      <c r="AK285" s="36">
        <v>0.26666666666666666</v>
      </c>
      <c r="AL285" s="36">
        <v>0.26666666666666666</v>
      </c>
      <c r="AM285" s="36">
        <v>0.4</v>
      </c>
      <c r="AN285" s="36">
        <v>0.36666666666666664</v>
      </c>
      <c r="AO285" s="36">
        <v>0.26666666666666666</v>
      </c>
      <c r="AP285" s="33" t="str">
        <f t="shared" si="6"/>
        <v>-</v>
      </c>
      <c r="AQ285" s="55" t="str">
        <f t="shared" si="7"/>
        <v>-</v>
      </c>
      <c r="AR285" s="56" t="str">
        <f t="shared" si="8"/>
        <v>-</v>
      </c>
      <c r="AS285" s="34" t="s">
        <v>1890</v>
      </c>
      <c r="AT285" s="122" t="s">
        <v>5208</v>
      </c>
    </row>
    <row r="286" spans="1:46" ht="15.75" customHeight="1" x14ac:dyDescent="0.25">
      <c r="A286" s="6">
        <v>16025030</v>
      </c>
      <c r="B286" s="7" t="s">
        <v>43</v>
      </c>
      <c r="C286" s="7" t="s">
        <v>1415</v>
      </c>
      <c r="D286" s="7" t="s">
        <v>1415</v>
      </c>
      <c r="E286" s="7" t="s">
        <v>1374</v>
      </c>
      <c r="F286" s="7">
        <v>8</v>
      </c>
      <c r="G286" s="7">
        <v>860</v>
      </c>
      <c r="H286" s="7">
        <v>-72.830555560000008</v>
      </c>
      <c r="I286" s="29">
        <v>7.7745833299999996</v>
      </c>
      <c r="J286" s="6" t="s">
        <v>1908</v>
      </c>
      <c r="K286" s="30">
        <v>26738</v>
      </c>
      <c r="L286" s="30"/>
      <c r="M286" s="7" t="s">
        <v>1911</v>
      </c>
      <c r="N286" s="29" t="s">
        <v>1910</v>
      </c>
      <c r="O286" s="31">
        <v>117.75000000000003</v>
      </c>
      <c r="P286" s="31">
        <v>121.75714285714288</v>
      </c>
      <c r="Q286" s="31">
        <v>177.40689655172417</v>
      </c>
      <c r="R286" s="31">
        <v>298.34999999999991</v>
      </c>
      <c r="S286" s="31">
        <v>233.68928571428569</v>
      </c>
      <c r="T286" s="31">
        <v>90.575000000000017</v>
      </c>
      <c r="U286" s="31">
        <v>81.227586206896547</v>
      </c>
      <c r="V286" s="31">
        <v>113.80344827586205</v>
      </c>
      <c r="W286" s="31">
        <v>268.97199999999998</v>
      </c>
      <c r="X286" s="31">
        <v>431.0066666666666</v>
      </c>
      <c r="Y286" s="31">
        <v>437.54137931034478</v>
      </c>
      <c r="Z286" s="31">
        <v>232.81333333333342</v>
      </c>
      <c r="AA286" s="4">
        <f t="shared" si="5"/>
        <v>2604.8927389162563</v>
      </c>
      <c r="AB286" s="32">
        <v>343</v>
      </c>
      <c r="AC286" s="17">
        <v>0.95277777777777772</v>
      </c>
      <c r="AD286" s="36">
        <v>1</v>
      </c>
      <c r="AE286" s="36">
        <v>0.93333333333333335</v>
      </c>
      <c r="AF286" s="36">
        <v>0.96666666666666667</v>
      </c>
      <c r="AG286" s="36">
        <v>0.93333333333333335</v>
      </c>
      <c r="AH286" s="36">
        <v>0.93333333333333335</v>
      </c>
      <c r="AI286" s="36">
        <v>0.93333333333333335</v>
      </c>
      <c r="AJ286" s="36">
        <v>0.96666666666666667</v>
      </c>
      <c r="AK286" s="36">
        <v>0.96666666666666667</v>
      </c>
      <c r="AL286" s="36">
        <v>0.83333333333333337</v>
      </c>
      <c r="AM286" s="36">
        <v>1</v>
      </c>
      <c r="AN286" s="36">
        <v>0.96666666666666667</v>
      </c>
      <c r="AO286" s="36">
        <v>1</v>
      </c>
      <c r="AP286" s="33" t="str">
        <f t="shared" si="6"/>
        <v>&gt;=80%</v>
      </c>
      <c r="AQ286" s="55" t="str">
        <f t="shared" si="7"/>
        <v>&gt;=75%</v>
      </c>
      <c r="AR286" s="56" t="str">
        <f t="shared" si="8"/>
        <v>&gt;=50%</v>
      </c>
      <c r="AT286" s="121">
        <v>0.8</v>
      </c>
    </row>
    <row r="287" spans="1:46" ht="15.75" customHeight="1" x14ac:dyDescent="0.25">
      <c r="A287" s="6">
        <v>16025040</v>
      </c>
      <c r="B287" s="7" t="s">
        <v>43</v>
      </c>
      <c r="C287" s="7" t="s">
        <v>1396</v>
      </c>
      <c r="D287" s="7" t="s">
        <v>1392</v>
      </c>
      <c r="E287" s="7" t="s">
        <v>1374</v>
      </c>
      <c r="F287" s="7">
        <v>8</v>
      </c>
      <c r="G287" s="7">
        <v>100</v>
      </c>
      <c r="H287" s="7">
        <v>-72.468611109999998</v>
      </c>
      <c r="I287" s="29">
        <v>8.1677777799999998</v>
      </c>
      <c r="J287" s="6" t="s">
        <v>1908</v>
      </c>
      <c r="K287" s="30">
        <v>24000</v>
      </c>
      <c r="L287" s="30"/>
      <c r="M287" s="7" t="s">
        <v>1911</v>
      </c>
      <c r="N287" s="29" t="s">
        <v>1910</v>
      </c>
      <c r="O287" s="31">
        <v>194.95416666666665</v>
      </c>
      <c r="P287" s="31">
        <v>136.14000000000001</v>
      </c>
      <c r="Q287" s="31">
        <v>164.35000000000002</v>
      </c>
      <c r="R287" s="31">
        <v>203.17777777777778</v>
      </c>
      <c r="S287" s="31">
        <v>188.08461538461538</v>
      </c>
      <c r="T287" s="31">
        <v>104.35599999999998</v>
      </c>
      <c r="U287" s="31">
        <v>101.93214285714285</v>
      </c>
      <c r="V287" s="31">
        <v>137.48888888888891</v>
      </c>
      <c r="W287" s="31">
        <v>203.94615384615386</v>
      </c>
      <c r="X287" s="31">
        <v>289.50399999999996</v>
      </c>
      <c r="Y287" s="31">
        <v>313.56153846153842</v>
      </c>
      <c r="Z287" s="31">
        <v>203.49545454545452</v>
      </c>
      <c r="AA287" s="4">
        <f t="shared" si="5"/>
        <v>2240.9907384282383</v>
      </c>
      <c r="AB287" s="32">
        <v>307</v>
      </c>
      <c r="AC287" s="17">
        <v>0.85277777777777775</v>
      </c>
      <c r="AD287" s="36">
        <v>0.8</v>
      </c>
      <c r="AE287" s="36">
        <v>0.83333333333333337</v>
      </c>
      <c r="AF287" s="36">
        <v>0.8666666666666667</v>
      </c>
      <c r="AG287" s="36">
        <v>0.9</v>
      </c>
      <c r="AH287" s="36">
        <v>0.8666666666666667</v>
      </c>
      <c r="AI287" s="36">
        <v>0.83333333333333337</v>
      </c>
      <c r="AJ287" s="36">
        <v>0.93333333333333335</v>
      </c>
      <c r="AK287" s="36">
        <v>0.9</v>
      </c>
      <c r="AL287" s="36">
        <v>0.8666666666666667</v>
      </c>
      <c r="AM287" s="36">
        <v>0.83333333333333337</v>
      </c>
      <c r="AN287" s="36">
        <v>0.8666666666666667</v>
      </c>
      <c r="AO287" s="36">
        <v>0.73333333333333328</v>
      </c>
      <c r="AP287" s="33" t="str">
        <f t="shared" si="6"/>
        <v>-</v>
      </c>
      <c r="AQ287" s="55" t="str">
        <f t="shared" si="7"/>
        <v>-</v>
      </c>
      <c r="AR287" s="56" t="str">
        <f t="shared" si="8"/>
        <v>&gt;=50%</v>
      </c>
      <c r="AT287" s="112" t="s">
        <v>5206</v>
      </c>
    </row>
    <row r="288" spans="1:46" ht="15.75" customHeight="1" x14ac:dyDescent="0.25">
      <c r="A288" s="6">
        <v>16025060</v>
      </c>
      <c r="B288" s="7" t="s">
        <v>56</v>
      </c>
      <c r="C288" s="7" t="s">
        <v>2032</v>
      </c>
      <c r="D288" s="7" t="s">
        <v>1415</v>
      </c>
      <c r="E288" s="7" t="s">
        <v>1374</v>
      </c>
      <c r="F288" s="7">
        <v>8</v>
      </c>
      <c r="G288" s="7">
        <v>1000</v>
      </c>
      <c r="H288" s="7">
        <v>-72.8</v>
      </c>
      <c r="I288" s="29">
        <v>7.7666666700000002</v>
      </c>
      <c r="J288" s="6" t="s">
        <v>1908</v>
      </c>
      <c r="K288" s="30">
        <v>19008</v>
      </c>
      <c r="L288" s="30"/>
      <c r="M288" s="7" t="s">
        <v>1911</v>
      </c>
      <c r="N288" s="29" t="s">
        <v>1892</v>
      </c>
      <c r="O288" s="31">
        <v>167.3</v>
      </c>
      <c r="P288" s="31">
        <v>94.399999999999991</v>
      </c>
      <c r="Q288" s="31">
        <v>82.2</v>
      </c>
      <c r="R288" s="31">
        <v>155.70000000000002</v>
      </c>
      <c r="S288" s="31">
        <v>137.30000000000001</v>
      </c>
      <c r="T288" s="31">
        <v>60.5</v>
      </c>
      <c r="U288" s="31">
        <v>53.300000000000004</v>
      </c>
      <c r="V288" s="31">
        <v>181.9</v>
      </c>
      <c r="W288" s="31">
        <v>271.3</v>
      </c>
      <c r="X288" s="31">
        <v>676.50000000000011</v>
      </c>
      <c r="Y288" s="31">
        <v>246.6</v>
      </c>
      <c r="Z288" s="31">
        <v>230.89999999999998</v>
      </c>
      <c r="AA288" s="4">
        <f t="shared" si="5"/>
        <v>2357.9</v>
      </c>
      <c r="AB288" s="32">
        <v>12</v>
      </c>
      <c r="AC288" s="17">
        <v>3.3333333333333333E-2</v>
      </c>
      <c r="AD288" s="36">
        <v>3.3333333333333333E-2</v>
      </c>
      <c r="AE288" s="36">
        <v>3.3333333333333333E-2</v>
      </c>
      <c r="AF288" s="36">
        <v>3.3333333333333333E-2</v>
      </c>
      <c r="AG288" s="36">
        <v>3.3333333333333333E-2</v>
      </c>
      <c r="AH288" s="36">
        <v>3.3333333333333333E-2</v>
      </c>
      <c r="AI288" s="36">
        <v>3.3333333333333333E-2</v>
      </c>
      <c r="AJ288" s="36">
        <v>3.3333333333333333E-2</v>
      </c>
      <c r="AK288" s="36">
        <v>3.3333333333333333E-2</v>
      </c>
      <c r="AL288" s="36">
        <v>3.3333333333333333E-2</v>
      </c>
      <c r="AM288" s="36">
        <v>3.3333333333333333E-2</v>
      </c>
      <c r="AN288" s="36">
        <v>3.3333333333333333E-2</v>
      </c>
      <c r="AO288" s="36">
        <v>3.3333333333333333E-2</v>
      </c>
      <c r="AP288" s="33" t="str">
        <f t="shared" si="6"/>
        <v>-</v>
      </c>
      <c r="AQ288" s="55" t="str">
        <f t="shared" si="7"/>
        <v>-</v>
      </c>
      <c r="AR288" s="56" t="str">
        <f t="shared" si="8"/>
        <v>-</v>
      </c>
      <c r="AS288" s="34" t="s">
        <v>1892</v>
      </c>
      <c r="AT288" s="122" t="s">
        <v>5208</v>
      </c>
    </row>
    <row r="289" spans="1:46" ht="15.75" customHeight="1" x14ac:dyDescent="0.25">
      <c r="A289" s="6">
        <v>16025080</v>
      </c>
      <c r="B289" s="7" t="s">
        <v>56</v>
      </c>
      <c r="C289" s="7" t="s">
        <v>2033</v>
      </c>
      <c r="D289" s="7" t="s">
        <v>1402</v>
      </c>
      <c r="E289" s="7" t="s">
        <v>1374</v>
      </c>
      <c r="F289" s="7">
        <v>8</v>
      </c>
      <c r="G289" s="7">
        <v>1380</v>
      </c>
      <c r="H289" s="7">
        <v>-72.766666669999992</v>
      </c>
      <c r="I289" s="29">
        <v>7.55</v>
      </c>
      <c r="J289" s="6" t="s">
        <v>1890</v>
      </c>
      <c r="K289" s="30">
        <v>34622</v>
      </c>
      <c r="L289" s="30">
        <v>36387</v>
      </c>
      <c r="M289" s="7" t="s">
        <v>1911</v>
      </c>
      <c r="N289" s="29" t="s">
        <v>1910</v>
      </c>
      <c r="O289" s="31">
        <v>152.85000000000002</v>
      </c>
      <c r="P289" s="31">
        <v>179.1</v>
      </c>
      <c r="Q289" s="31">
        <v>99.5</v>
      </c>
      <c r="R289" s="31">
        <v>274.75</v>
      </c>
      <c r="S289" s="31">
        <v>128.64999999999998</v>
      </c>
      <c r="T289" s="31">
        <v>156.6</v>
      </c>
      <c r="U289" s="31">
        <v>153.23333333333332</v>
      </c>
      <c r="V289" s="31">
        <v>223.5</v>
      </c>
      <c r="W289" s="31">
        <v>249.09999999999997</v>
      </c>
      <c r="X289" s="31">
        <v>372.40000000000003</v>
      </c>
      <c r="Y289" s="31">
        <v>144.5</v>
      </c>
      <c r="Z289" s="31">
        <v>259.99999999999994</v>
      </c>
      <c r="AA289" s="4">
        <f t="shared" si="5"/>
        <v>2394.1833333333334</v>
      </c>
      <c r="AB289" s="32">
        <v>24</v>
      </c>
      <c r="AC289" s="17">
        <v>6.6666666666666666E-2</v>
      </c>
      <c r="AD289" s="36">
        <v>6.6666666666666666E-2</v>
      </c>
      <c r="AE289" s="36">
        <v>6.6666666666666666E-2</v>
      </c>
      <c r="AF289" s="36">
        <v>6.6666666666666666E-2</v>
      </c>
      <c r="AG289" s="36">
        <v>6.6666666666666666E-2</v>
      </c>
      <c r="AH289" s="36">
        <v>6.6666666666666666E-2</v>
      </c>
      <c r="AI289" s="36">
        <v>6.6666666666666666E-2</v>
      </c>
      <c r="AJ289" s="36">
        <v>0.1</v>
      </c>
      <c r="AK289" s="36">
        <v>0.1</v>
      </c>
      <c r="AL289" s="36">
        <v>3.3333333333333333E-2</v>
      </c>
      <c r="AM289" s="36">
        <v>6.6666666666666666E-2</v>
      </c>
      <c r="AN289" s="36">
        <v>6.6666666666666666E-2</v>
      </c>
      <c r="AO289" s="36">
        <v>3.3333333333333333E-2</v>
      </c>
      <c r="AP289" s="33" t="str">
        <f t="shared" si="6"/>
        <v>-</v>
      </c>
      <c r="AQ289" s="55" t="str">
        <f t="shared" si="7"/>
        <v>-</v>
      </c>
      <c r="AR289" s="56" t="str">
        <f t="shared" si="8"/>
        <v>-</v>
      </c>
      <c r="AS289" s="34" t="s">
        <v>1890</v>
      </c>
      <c r="AT289" s="122" t="s">
        <v>5208</v>
      </c>
    </row>
    <row r="290" spans="1:46" ht="15.75" customHeight="1" x14ac:dyDescent="0.25">
      <c r="A290" s="6">
        <v>16027190</v>
      </c>
      <c r="B290" s="7" t="s">
        <v>23</v>
      </c>
      <c r="C290" s="7" t="s">
        <v>2034</v>
      </c>
      <c r="D290" s="7" t="s">
        <v>1392</v>
      </c>
      <c r="E290" s="7" t="s">
        <v>1374</v>
      </c>
      <c r="F290" s="7">
        <v>8</v>
      </c>
      <c r="G290" s="7">
        <v>70</v>
      </c>
      <c r="H290" s="7">
        <v>-72.516666669999992</v>
      </c>
      <c r="I290" s="29">
        <v>8.2166666700000004</v>
      </c>
      <c r="J290" s="6" t="s">
        <v>1890</v>
      </c>
      <c r="K290" s="30">
        <v>29509</v>
      </c>
      <c r="L290" s="30">
        <v>32888</v>
      </c>
      <c r="M290" s="7" t="s">
        <v>1911</v>
      </c>
      <c r="N290" s="29" t="s">
        <v>1910</v>
      </c>
      <c r="O290" s="31">
        <v>133</v>
      </c>
      <c r="P290" s="31">
        <v>108.16666666666667</v>
      </c>
      <c r="Q290" s="31">
        <v>121</v>
      </c>
      <c r="R290" s="31">
        <v>176.36363636363637</v>
      </c>
      <c r="S290" s="31">
        <v>191.81818181818181</v>
      </c>
      <c r="T290" s="31">
        <v>116</v>
      </c>
      <c r="U290" s="31">
        <v>118</v>
      </c>
      <c r="V290" s="31">
        <v>131.36363636363637</v>
      </c>
      <c r="W290" s="31">
        <v>178.77272727272728</v>
      </c>
      <c r="X290" s="31">
        <v>253.54545454545453</v>
      </c>
      <c r="Y290" s="31">
        <v>280.72727272727275</v>
      </c>
      <c r="Z290" s="31">
        <v>189.22727272727272</v>
      </c>
      <c r="AA290" s="4">
        <f t="shared" si="5"/>
        <v>1997.9848484848483</v>
      </c>
      <c r="AB290" s="32">
        <v>135</v>
      </c>
      <c r="AC290" s="17">
        <v>0.375</v>
      </c>
      <c r="AD290" s="36">
        <v>0.4</v>
      </c>
      <c r="AE290" s="36">
        <v>0.4</v>
      </c>
      <c r="AF290" s="36">
        <v>0.4</v>
      </c>
      <c r="AG290" s="36">
        <v>0.36666666666666664</v>
      </c>
      <c r="AH290" s="36">
        <v>0.36666666666666664</v>
      </c>
      <c r="AI290" s="36">
        <v>0.36666666666666664</v>
      </c>
      <c r="AJ290" s="36">
        <v>0.36666666666666664</v>
      </c>
      <c r="AK290" s="36">
        <v>0.36666666666666664</v>
      </c>
      <c r="AL290" s="36">
        <v>0.36666666666666664</v>
      </c>
      <c r="AM290" s="36">
        <v>0.36666666666666664</v>
      </c>
      <c r="AN290" s="36">
        <v>0.36666666666666664</v>
      </c>
      <c r="AO290" s="36">
        <v>0.36666666666666664</v>
      </c>
      <c r="AP290" s="33" t="str">
        <f t="shared" si="6"/>
        <v>-</v>
      </c>
      <c r="AQ290" s="55" t="str">
        <f t="shared" si="7"/>
        <v>-</v>
      </c>
      <c r="AR290" s="56" t="str">
        <f t="shared" si="8"/>
        <v>-</v>
      </c>
      <c r="AS290" s="34" t="s">
        <v>1890</v>
      </c>
      <c r="AT290" s="122" t="s">
        <v>5208</v>
      </c>
    </row>
    <row r="291" spans="1:46" ht="15.75" customHeight="1" x14ac:dyDescent="0.25">
      <c r="A291" s="6">
        <v>16030030</v>
      </c>
      <c r="B291" s="7" t="s">
        <v>26</v>
      </c>
      <c r="C291" s="7" t="s">
        <v>1426</v>
      </c>
      <c r="D291" s="7" t="s">
        <v>1427</v>
      </c>
      <c r="E291" s="7" t="s">
        <v>1374</v>
      </c>
      <c r="F291" s="7">
        <v>8</v>
      </c>
      <c r="G291" s="7">
        <v>40</v>
      </c>
      <c r="H291" s="7">
        <v>-72.697444439999998</v>
      </c>
      <c r="I291" s="29">
        <v>8.5149444400000007</v>
      </c>
      <c r="J291" s="6" t="s">
        <v>1908</v>
      </c>
      <c r="K291" s="30">
        <v>26769</v>
      </c>
      <c r="L291" s="30"/>
      <c r="M291" s="7" t="s">
        <v>1911</v>
      </c>
      <c r="N291" s="29" t="s">
        <v>1910</v>
      </c>
      <c r="O291" s="31">
        <v>111.83333333333333</v>
      </c>
      <c r="P291" s="31">
        <v>113.76666666666667</v>
      </c>
      <c r="Q291" s="31">
        <v>196.4</v>
      </c>
      <c r="R291" s="31">
        <v>339.8</v>
      </c>
      <c r="S291" s="31">
        <v>363.48275862068965</v>
      </c>
      <c r="T291" s="31">
        <v>273.54666666666668</v>
      </c>
      <c r="U291" s="31">
        <v>247.58620689655172</v>
      </c>
      <c r="V291" s="31">
        <v>281.65517241379308</v>
      </c>
      <c r="W291" s="31">
        <v>335.27586206896552</v>
      </c>
      <c r="X291" s="31">
        <v>407.17857142857144</v>
      </c>
      <c r="Y291" s="31">
        <v>399.69310344827585</v>
      </c>
      <c r="Z291" s="31">
        <v>235.10344827586206</v>
      </c>
      <c r="AA291" s="4">
        <f t="shared" si="5"/>
        <v>3305.3217898193757</v>
      </c>
      <c r="AB291" s="32">
        <v>352</v>
      </c>
      <c r="AC291" s="17">
        <v>0.97777777777777775</v>
      </c>
      <c r="AD291" s="36">
        <v>1</v>
      </c>
      <c r="AE291" s="36">
        <v>1</v>
      </c>
      <c r="AF291" s="36">
        <v>1</v>
      </c>
      <c r="AG291" s="36">
        <v>1</v>
      </c>
      <c r="AH291" s="36">
        <v>0.96666666666666667</v>
      </c>
      <c r="AI291" s="36">
        <v>1</v>
      </c>
      <c r="AJ291" s="36">
        <v>0.96666666666666667</v>
      </c>
      <c r="AK291" s="36">
        <v>0.96666666666666667</v>
      </c>
      <c r="AL291" s="36">
        <v>0.96666666666666667</v>
      </c>
      <c r="AM291" s="36">
        <v>0.93333333333333335</v>
      </c>
      <c r="AN291" s="36">
        <v>0.96666666666666667</v>
      </c>
      <c r="AO291" s="36">
        <v>0.96666666666666667</v>
      </c>
      <c r="AP291" s="33" t="str">
        <f t="shared" si="6"/>
        <v>&gt;=80%</v>
      </c>
      <c r="AQ291" s="55" t="str">
        <f t="shared" si="7"/>
        <v>&gt;=75%</v>
      </c>
      <c r="AR291" s="56" t="str">
        <f t="shared" si="8"/>
        <v>&gt;=50%</v>
      </c>
      <c r="AT291" s="121">
        <v>0.8</v>
      </c>
    </row>
    <row r="292" spans="1:46" ht="15.75" customHeight="1" x14ac:dyDescent="0.25">
      <c r="A292" s="6">
        <v>16030050</v>
      </c>
      <c r="B292" s="7" t="s">
        <v>26</v>
      </c>
      <c r="C292" s="7" t="s">
        <v>2035</v>
      </c>
      <c r="D292" s="7" t="s">
        <v>1422</v>
      </c>
      <c r="E292" s="7" t="s">
        <v>1374</v>
      </c>
      <c r="F292" s="7">
        <v>8</v>
      </c>
      <c r="G292" s="7">
        <v>273</v>
      </c>
      <c r="H292" s="7">
        <v>-72.883611110000004</v>
      </c>
      <c r="I292" s="29">
        <v>8.2976111100000001</v>
      </c>
      <c r="J292" s="6" t="s">
        <v>1890</v>
      </c>
      <c r="K292" s="30">
        <v>26738</v>
      </c>
      <c r="L292" s="30">
        <v>43294.506261574075</v>
      </c>
      <c r="M292" s="7" t="s">
        <v>1911</v>
      </c>
      <c r="N292" s="29" t="s">
        <v>1910</v>
      </c>
      <c r="O292" s="31">
        <v>134.13999999999999</v>
      </c>
      <c r="P292" s="31">
        <v>169.6875</v>
      </c>
      <c r="Q292" s="31">
        <v>212.68125000000003</v>
      </c>
      <c r="R292" s="31">
        <v>297.60666666666668</v>
      </c>
      <c r="S292" s="31">
        <v>275.04666666666668</v>
      </c>
      <c r="T292" s="31">
        <v>152.79333333333335</v>
      </c>
      <c r="U292" s="31">
        <v>195.96</v>
      </c>
      <c r="V292" s="31">
        <v>231.64000000000001</v>
      </c>
      <c r="W292" s="31">
        <v>343.52857142857141</v>
      </c>
      <c r="X292" s="31">
        <v>404.39166666666671</v>
      </c>
      <c r="Y292" s="31">
        <v>453.46</v>
      </c>
      <c r="Z292" s="31">
        <v>340.72500000000002</v>
      </c>
      <c r="AA292" s="4">
        <f t="shared" si="5"/>
        <v>3211.6606547619049</v>
      </c>
      <c r="AB292" s="32">
        <v>179</v>
      </c>
      <c r="AC292" s="17">
        <v>0.49722222222222223</v>
      </c>
      <c r="AD292" s="36">
        <v>0.5</v>
      </c>
      <c r="AE292" s="36">
        <v>0.53333333333333333</v>
      </c>
      <c r="AF292" s="36">
        <v>0.53333333333333333</v>
      </c>
      <c r="AG292" s="36">
        <v>0.5</v>
      </c>
      <c r="AH292" s="36">
        <v>0.5</v>
      </c>
      <c r="AI292" s="36">
        <v>0.5</v>
      </c>
      <c r="AJ292" s="36">
        <v>0.5</v>
      </c>
      <c r="AK292" s="36">
        <v>0.5</v>
      </c>
      <c r="AL292" s="36">
        <v>0.46666666666666667</v>
      </c>
      <c r="AM292" s="36">
        <v>0.4</v>
      </c>
      <c r="AN292" s="36">
        <v>0.5</v>
      </c>
      <c r="AO292" s="36">
        <v>0.53333333333333333</v>
      </c>
      <c r="AP292" s="33" t="str">
        <f t="shared" si="6"/>
        <v>-</v>
      </c>
      <c r="AQ292" s="55" t="str">
        <f t="shared" si="7"/>
        <v>-</v>
      </c>
      <c r="AR292" s="56" t="str">
        <f t="shared" si="8"/>
        <v>-</v>
      </c>
      <c r="AS292" s="34" t="s">
        <v>1890</v>
      </c>
      <c r="AT292" s="122" t="s">
        <v>5208</v>
      </c>
    </row>
    <row r="293" spans="1:46" ht="15.75" customHeight="1" x14ac:dyDescent="0.25">
      <c r="A293" s="6">
        <v>16030060</v>
      </c>
      <c r="B293" s="7" t="s">
        <v>26</v>
      </c>
      <c r="C293" s="7" t="s">
        <v>1599</v>
      </c>
      <c r="D293" s="7" t="s">
        <v>1422</v>
      </c>
      <c r="E293" s="7" t="s">
        <v>1374</v>
      </c>
      <c r="F293" s="7">
        <v>8</v>
      </c>
      <c r="G293" s="7">
        <v>480</v>
      </c>
      <c r="H293" s="7">
        <v>-72.858055560000011</v>
      </c>
      <c r="I293" s="29">
        <v>8.2244444399999992</v>
      </c>
      <c r="J293" s="6" t="s">
        <v>1890</v>
      </c>
      <c r="K293" s="30">
        <v>26738</v>
      </c>
      <c r="L293" s="30">
        <v>43294.506504629629</v>
      </c>
      <c r="M293" s="7" t="s">
        <v>1911</v>
      </c>
      <c r="N293" s="29" t="s">
        <v>1910</v>
      </c>
      <c r="O293" s="31">
        <v>197.08695652173913</v>
      </c>
      <c r="P293" s="31">
        <v>164.85714285714286</v>
      </c>
      <c r="Q293" s="31">
        <v>204.625</v>
      </c>
      <c r="R293" s="31">
        <v>298.29166666666669</v>
      </c>
      <c r="S293" s="31">
        <v>278.73913043478262</v>
      </c>
      <c r="T293" s="31">
        <v>135.84</v>
      </c>
      <c r="U293" s="31">
        <v>172.96250000000001</v>
      </c>
      <c r="V293" s="31">
        <v>211.36</v>
      </c>
      <c r="W293" s="31">
        <v>318.19200000000001</v>
      </c>
      <c r="X293" s="31">
        <v>418</v>
      </c>
      <c r="Y293" s="31">
        <v>452.30434782608694</v>
      </c>
      <c r="Z293" s="31">
        <v>303.79166666666669</v>
      </c>
      <c r="AA293" s="4">
        <f t="shared" si="5"/>
        <v>3156.0504109730846</v>
      </c>
      <c r="AB293" s="32">
        <v>283</v>
      </c>
      <c r="AC293" s="17">
        <v>0.78611111111111109</v>
      </c>
      <c r="AD293" s="36">
        <v>0.76666666666666672</v>
      </c>
      <c r="AE293" s="36">
        <v>0.7</v>
      </c>
      <c r="AF293" s="36">
        <v>0.8</v>
      </c>
      <c r="AG293" s="36">
        <v>0.8</v>
      </c>
      <c r="AH293" s="36">
        <v>0.76666666666666672</v>
      </c>
      <c r="AI293" s="36">
        <v>0.83333333333333337</v>
      </c>
      <c r="AJ293" s="36">
        <v>0.8</v>
      </c>
      <c r="AK293" s="36">
        <v>0.83333333333333337</v>
      </c>
      <c r="AL293" s="36">
        <v>0.83333333333333337</v>
      </c>
      <c r="AM293" s="36">
        <v>0.73333333333333328</v>
      </c>
      <c r="AN293" s="36">
        <v>0.76666666666666672</v>
      </c>
      <c r="AO293" s="36">
        <v>0.8</v>
      </c>
      <c r="AP293" s="33" t="str">
        <f t="shared" si="6"/>
        <v>-</v>
      </c>
      <c r="AQ293" s="55" t="str">
        <f t="shared" si="7"/>
        <v>-</v>
      </c>
      <c r="AR293" s="56" t="str">
        <f t="shared" si="8"/>
        <v>&gt;=50%</v>
      </c>
      <c r="AS293" s="34" t="s">
        <v>1890</v>
      </c>
      <c r="AT293" s="120" t="s">
        <v>5204</v>
      </c>
    </row>
    <row r="294" spans="1:46" ht="15.75" customHeight="1" x14ac:dyDescent="0.25">
      <c r="A294" s="6">
        <v>16030080</v>
      </c>
      <c r="B294" s="7" t="s">
        <v>26</v>
      </c>
      <c r="C294" s="7" t="s">
        <v>911</v>
      </c>
      <c r="D294" s="7" t="s">
        <v>911</v>
      </c>
      <c r="E294" s="7" t="s">
        <v>1374</v>
      </c>
      <c r="F294" s="7">
        <v>8</v>
      </c>
      <c r="G294" s="7">
        <v>1200</v>
      </c>
      <c r="H294" s="7">
        <v>-72.832499999999996</v>
      </c>
      <c r="I294" s="29">
        <v>7.9502777799999995</v>
      </c>
      <c r="J294" s="6" t="s">
        <v>1908</v>
      </c>
      <c r="K294" s="30">
        <v>26738</v>
      </c>
      <c r="L294" s="30"/>
      <c r="M294" s="7" t="s">
        <v>1911</v>
      </c>
      <c r="N294" s="29" t="s">
        <v>1910</v>
      </c>
      <c r="O294" s="31">
        <v>83.806666666666658</v>
      </c>
      <c r="P294" s="31">
        <v>79.823333333333323</v>
      </c>
      <c r="Q294" s="31">
        <v>125.22000000000001</v>
      </c>
      <c r="R294" s="31">
        <v>177.16206896551719</v>
      </c>
      <c r="S294" s="31">
        <v>137.03103448275863</v>
      </c>
      <c r="T294" s="31">
        <v>63.49666666666667</v>
      </c>
      <c r="U294" s="31">
        <v>77.023333333333326</v>
      </c>
      <c r="V294" s="31">
        <v>89.233333333333334</v>
      </c>
      <c r="W294" s="31">
        <v>155.13999999999999</v>
      </c>
      <c r="X294" s="31">
        <v>200.98666666666668</v>
      </c>
      <c r="Y294" s="31">
        <v>275.03333333333342</v>
      </c>
      <c r="Z294" s="31">
        <v>120.32857142857142</v>
      </c>
      <c r="AA294" s="4">
        <f t="shared" si="5"/>
        <v>1584.2850082101806</v>
      </c>
      <c r="AB294" s="32">
        <v>356</v>
      </c>
      <c r="AC294" s="17">
        <v>0.98888888888888893</v>
      </c>
      <c r="AD294" s="36">
        <v>1</v>
      </c>
      <c r="AE294" s="36">
        <v>1</v>
      </c>
      <c r="AF294" s="36">
        <v>1</v>
      </c>
      <c r="AG294" s="36">
        <v>0.96666666666666667</v>
      </c>
      <c r="AH294" s="36">
        <v>0.96666666666666667</v>
      </c>
      <c r="AI294" s="36">
        <v>1</v>
      </c>
      <c r="AJ294" s="36">
        <v>1</v>
      </c>
      <c r="AK294" s="36">
        <v>1</v>
      </c>
      <c r="AL294" s="36">
        <v>1</v>
      </c>
      <c r="AM294" s="36">
        <v>1</v>
      </c>
      <c r="AN294" s="36">
        <v>1</v>
      </c>
      <c r="AO294" s="36">
        <v>0.93333333333333335</v>
      </c>
      <c r="AP294" s="33" t="str">
        <f t="shared" si="6"/>
        <v>&gt;=80%</v>
      </c>
      <c r="AQ294" s="55" t="str">
        <f t="shared" si="7"/>
        <v>&gt;=75%</v>
      </c>
      <c r="AR294" s="56" t="str">
        <f t="shared" si="8"/>
        <v>&gt;=50%</v>
      </c>
      <c r="AT294" s="121">
        <v>0.8</v>
      </c>
    </row>
    <row r="295" spans="1:46" ht="15.75" customHeight="1" x14ac:dyDescent="0.25">
      <c r="A295" s="6">
        <v>16030090</v>
      </c>
      <c r="B295" s="7" t="s">
        <v>26</v>
      </c>
      <c r="C295" s="7" t="s">
        <v>1438</v>
      </c>
      <c r="D295" s="7" t="s">
        <v>1438</v>
      </c>
      <c r="E295" s="7" t="s">
        <v>1374</v>
      </c>
      <c r="F295" s="7">
        <v>8</v>
      </c>
      <c r="G295" s="7">
        <v>1490</v>
      </c>
      <c r="H295" s="7">
        <v>-72.98</v>
      </c>
      <c r="I295" s="29">
        <v>7.9147222199999998</v>
      </c>
      <c r="J295" s="6" t="s">
        <v>1908</v>
      </c>
      <c r="K295" s="30">
        <v>26891</v>
      </c>
      <c r="L295" s="30"/>
      <c r="M295" s="7" t="s">
        <v>1911</v>
      </c>
      <c r="N295" s="29" t="s">
        <v>1910</v>
      </c>
      <c r="O295" s="31">
        <v>35.785714285714285</v>
      </c>
      <c r="P295" s="31">
        <v>44.914285714285711</v>
      </c>
      <c r="Q295" s="31">
        <v>70.33846153846153</v>
      </c>
      <c r="R295" s="31">
        <v>125.03571428571429</v>
      </c>
      <c r="S295" s="31">
        <v>111.96428571428571</v>
      </c>
      <c r="T295" s="31">
        <v>44.185185185185183</v>
      </c>
      <c r="U295" s="31">
        <v>45.267857142857146</v>
      </c>
      <c r="V295" s="31">
        <v>60.142857142857146</v>
      </c>
      <c r="W295" s="31">
        <v>133.21428571428572</v>
      </c>
      <c r="X295" s="31">
        <v>159</v>
      </c>
      <c r="Y295" s="31">
        <v>161.60714285714286</v>
      </c>
      <c r="Z295" s="31">
        <v>69.607142857142861</v>
      </c>
      <c r="AA295" s="4">
        <f t="shared" si="5"/>
        <v>1061.0629324379324</v>
      </c>
      <c r="AB295" s="32">
        <v>331</v>
      </c>
      <c r="AC295" s="17">
        <v>0.9194444444444444</v>
      </c>
      <c r="AD295" s="36">
        <v>0.93333333333333335</v>
      </c>
      <c r="AE295" s="36">
        <v>0.93333333333333335</v>
      </c>
      <c r="AF295" s="36">
        <v>0.8666666666666667</v>
      </c>
      <c r="AG295" s="36">
        <v>0.93333333333333335</v>
      </c>
      <c r="AH295" s="36">
        <v>0.93333333333333335</v>
      </c>
      <c r="AI295" s="36">
        <v>0.9</v>
      </c>
      <c r="AJ295" s="36">
        <v>0.93333333333333335</v>
      </c>
      <c r="AK295" s="36">
        <v>0.93333333333333335</v>
      </c>
      <c r="AL295" s="36">
        <v>0.93333333333333335</v>
      </c>
      <c r="AM295" s="36">
        <v>0.8666666666666667</v>
      </c>
      <c r="AN295" s="36">
        <v>0.93333333333333335</v>
      </c>
      <c r="AO295" s="36">
        <v>0.93333333333333335</v>
      </c>
      <c r="AP295" s="33" t="str">
        <f t="shared" si="6"/>
        <v>&gt;=80%</v>
      </c>
      <c r="AQ295" s="55" t="str">
        <f t="shared" si="7"/>
        <v>&gt;=75%</v>
      </c>
      <c r="AR295" s="56" t="str">
        <f t="shared" si="8"/>
        <v>&gt;=50%</v>
      </c>
      <c r="AT295" s="121">
        <v>0.8</v>
      </c>
    </row>
    <row r="296" spans="1:46" ht="15.75" customHeight="1" x14ac:dyDescent="0.25">
      <c r="A296" s="6">
        <v>16030100</v>
      </c>
      <c r="B296" s="7" t="s">
        <v>26</v>
      </c>
      <c r="C296" s="7" t="s">
        <v>1437</v>
      </c>
      <c r="D296" s="7" t="s">
        <v>1438</v>
      </c>
      <c r="E296" s="7" t="s">
        <v>1374</v>
      </c>
      <c r="F296" s="7">
        <v>8</v>
      </c>
      <c r="G296" s="7">
        <v>2240</v>
      </c>
      <c r="H296" s="7">
        <v>-73.018611110000009</v>
      </c>
      <c r="I296" s="29">
        <v>8.0252777799999997</v>
      </c>
      <c r="J296" s="6" t="s">
        <v>1908</v>
      </c>
      <c r="K296" s="30">
        <v>26952</v>
      </c>
      <c r="L296" s="30"/>
      <c r="M296" s="7" t="s">
        <v>1911</v>
      </c>
      <c r="N296" s="29" t="s">
        <v>1910</v>
      </c>
      <c r="O296" s="31">
        <v>21.428571428571427</v>
      </c>
      <c r="P296" s="31">
        <v>20.392857142857142</v>
      </c>
      <c r="Q296" s="31">
        <v>48.107142857142854</v>
      </c>
      <c r="R296" s="31">
        <v>108.10344827586206</v>
      </c>
      <c r="S296" s="31">
        <v>97.931034482758619</v>
      </c>
      <c r="T296" s="31">
        <v>25.310344827586206</v>
      </c>
      <c r="U296" s="31">
        <v>34.392857142857146</v>
      </c>
      <c r="V296" s="31">
        <v>68.75</v>
      </c>
      <c r="W296" s="31">
        <v>124.17857142857143</v>
      </c>
      <c r="X296" s="31">
        <v>157.64285714285714</v>
      </c>
      <c r="Y296" s="31">
        <v>104.5925925925926</v>
      </c>
      <c r="Z296" s="31">
        <v>24.653846153846153</v>
      </c>
      <c r="AA296" s="4">
        <f t="shared" si="5"/>
        <v>835.48412347550277</v>
      </c>
      <c r="AB296" s="32">
        <v>336</v>
      </c>
      <c r="AC296" s="17">
        <v>0.93333333333333335</v>
      </c>
      <c r="AD296" s="36">
        <v>0.93333333333333335</v>
      </c>
      <c r="AE296" s="36">
        <v>0.93333333333333335</v>
      </c>
      <c r="AF296" s="36">
        <v>0.93333333333333335</v>
      </c>
      <c r="AG296" s="36">
        <v>0.96666666666666667</v>
      </c>
      <c r="AH296" s="36">
        <v>0.96666666666666667</v>
      </c>
      <c r="AI296" s="36">
        <v>0.96666666666666667</v>
      </c>
      <c r="AJ296" s="36">
        <v>0.93333333333333335</v>
      </c>
      <c r="AK296" s="36">
        <v>0.93333333333333335</v>
      </c>
      <c r="AL296" s="36">
        <v>0.93333333333333335</v>
      </c>
      <c r="AM296" s="36">
        <v>0.93333333333333335</v>
      </c>
      <c r="AN296" s="36">
        <v>0.9</v>
      </c>
      <c r="AO296" s="36">
        <v>0.8666666666666667</v>
      </c>
      <c r="AP296" s="33" t="str">
        <f t="shared" si="6"/>
        <v>&gt;=80%</v>
      </c>
      <c r="AQ296" s="55" t="str">
        <f t="shared" si="7"/>
        <v>&gt;=75%</v>
      </c>
      <c r="AR296" s="56" t="str">
        <f t="shared" si="8"/>
        <v>&gt;=50%</v>
      </c>
      <c r="AT296" s="121">
        <v>0.8</v>
      </c>
    </row>
    <row r="297" spans="1:46" ht="15.75" customHeight="1" x14ac:dyDescent="0.25">
      <c r="A297" s="6">
        <v>16030130</v>
      </c>
      <c r="B297" s="7" t="s">
        <v>26</v>
      </c>
      <c r="C297" s="7" t="s">
        <v>2036</v>
      </c>
      <c r="D297" s="7" t="s">
        <v>1422</v>
      </c>
      <c r="E297" s="7" t="s">
        <v>1374</v>
      </c>
      <c r="F297" s="7">
        <v>8</v>
      </c>
      <c r="G297" s="7">
        <v>275</v>
      </c>
      <c r="H297" s="7">
        <v>-72.900000000000006</v>
      </c>
      <c r="I297" s="29">
        <v>8.3666666700000007</v>
      </c>
      <c r="J297" s="6" t="s">
        <v>1890</v>
      </c>
      <c r="K297" s="30">
        <v>30300</v>
      </c>
      <c r="L297" s="30">
        <v>40035</v>
      </c>
      <c r="M297" s="7" t="s">
        <v>1911</v>
      </c>
      <c r="N297" s="29" t="s">
        <v>1910</v>
      </c>
      <c r="O297" s="31">
        <v>202</v>
      </c>
      <c r="P297" s="31">
        <v>176.46153846153845</v>
      </c>
      <c r="Q297" s="31">
        <v>194.66666666666666</v>
      </c>
      <c r="R297" s="31">
        <v>325.61538461538464</v>
      </c>
      <c r="S297" s="31">
        <v>282.07692307692309</v>
      </c>
      <c r="T297" s="31">
        <v>217.23076923076923</v>
      </c>
      <c r="U297" s="31">
        <v>264.15384615384613</v>
      </c>
      <c r="V297" s="31">
        <v>321.92307692307691</v>
      </c>
      <c r="W297" s="31">
        <v>431.66666666666669</v>
      </c>
      <c r="X297" s="31">
        <v>505.38461538461536</v>
      </c>
      <c r="Y297" s="31">
        <v>501.07692307692309</v>
      </c>
      <c r="Z297" s="31">
        <v>377</v>
      </c>
      <c r="AA297" s="4">
        <f t="shared" si="5"/>
        <v>3799.2564102564102</v>
      </c>
      <c r="AB297" s="32">
        <v>153</v>
      </c>
      <c r="AC297" s="17">
        <v>0.42499999999999999</v>
      </c>
      <c r="AD297" s="36">
        <v>0.43333333333333335</v>
      </c>
      <c r="AE297" s="36">
        <v>0.43333333333333335</v>
      </c>
      <c r="AF297" s="36">
        <v>0.4</v>
      </c>
      <c r="AG297" s="36">
        <v>0.43333333333333335</v>
      </c>
      <c r="AH297" s="36">
        <v>0.43333333333333335</v>
      </c>
      <c r="AI297" s="36">
        <v>0.43333333333333335</v>
      </c>
      <c r="AJ297" s="36">
        <v>0.43333333333333335</v>
      </c>
      <c r="AK297" s="36">
        <v>0.43333333333333335</v>
      </c>
      <c r="AL297" s="36">
        <v>0.4</v>
      </c>
      <c r="AM297" s="36">
        <v>0.43333333333333335</v>
      </c>
      <c r="AN297" s="36">
        <v>0.43333333333333335</v>
      </c>
      <c r="AO297" s="36">
        <v>0.4</v>
      </c>
      <c r="AP297" s="33" t="str">
        <f t="shared" si="6"/>
        <v>-</v>
      </c>
      <c r="AQ297" s="55" t="str">
        <f t="shared" si="7"/>
        <v>-</v>
      </c>
      <c r="AR297" s="56" t="str">
        <f t="shared" si="8"/>
        <v>-</v>
      </c>
      <c r="AS297" s="34" t="s">
        <v>1890</v>
      </c>
      <c r="AT297" s="122" t="s">
        <v>5208</v>
      </c>
    </row>
    <row r="298" spans="1:46" ht="15.75" customHeight="1" x14ac:dyDescent="0.25">
      <c r="A298" s="6">
        <v>16030140</v>
      </c>
      <c r="B298" s="7" t="s">
        <v>26</v>
      </c>
      <c r="C298" s="7" t="s">
        <v>1421</v>
      </c>
      <c r="D298" s="7" t="s">
        <v>1422</v>
      </c>
      <c r="E298" s="7" t="s">
        <v>1374</v>
      </c>
      <c r="F298" s="7">
        <v>8</v>
      </c>
      <c r="G298" s="7">
        <v>100</v>
      </c>
      <c r="H298" s="7">
        <v>-72.693611110000006</v>
      </c>
      <c r="I298" s="29">
        <v>8.3427777800000005</v>
      </c>
      <c r="J298" s="6" t="s">
        <v>1908</v>
      </c>
      <c r="K298" s="30">
        <v>30665</v>
      </c>
      <c r="L298" s="30"/>
      <c r="M298" s="7" t="s">
        <v>1911</v>
      </c>
      <c r="N298" s="29" t="s">
        <v>1910</v>
      </c>
      <c r="O298" s="31">
        <v>112.23333333333333</v>
      </c>
      <c r="P298" s="31">
        <v>108.4</v>
      </c>
      <c r="Q298" s="31">
        <v>195.79310344827587</v>
      </c>
      <c r="R298" s="31">
        <v>296.10000000000002</v>
      </c>
      <c r="S298" s="31">
        <v>314.75862068965517</v>
      </c>
      <c r="T298" s="31">
        <v>223.26666666666668</v>
      </c>
      <c r="U298" s="31">
        <v>235.26666666666668</v>
      </c>
      <c r="V298" s="31">
        <v>302.51333333333332</v>
      </c>
      <c r="W298" s="31">
        <v>367.10344827586209</v>
      </c>
      <c r="X298" s="31">
        <v>432.9</v>
      </c>
      <c r="Y298" s="31">
        <v>436.6633333333333</v>
      </c>
      <c r="Z298" s="31">
        <v>264.46666666666664</v>
      </c>
      <c r="AA298" s="4">
        <f t="shared" si="5"/>
        <v>3289.4651724137934</v>
      </c>
      <c r="AB298" s="32">
        <v>357</v>
      </c>
      <c r="AC298" s="17">
        <v>0.9916666666666667</v>
      </c>
      <c r="AD298" s="36">
        <v>1</v>
      </c>
      <c r="AE298" s="36">
        <v>1</v>
      </c>
      <c r="AF298" s="36">
        <v>0.96666666666666667</v>
      </c>
      <c r="AG298" s="36">
        <v>1</v>
      </c>
      <c r="AH298" s="36">
        <v>0.96666666666666667</v>
      </c>
      <c r="AI298" s="36">
        <v>1</v>
      </c>
      <c r="AJ298" s="36">
        <v>1</v>
      </c>
      <c r="AK298" s="36">
        <v>1</v>
      </c>
      <c r="AL298" s="36">
        <v>0.96666666666666667</v>
      </c>
      <c r="AM298" s="36">
        <v>1</v>
      </c>
      <c r="AN298" s="36">
        <v>1</v>
      </c>
      <c r="AO298" s="36">
        <v>1</v>
      </c>
      <c r="AP298" s="33" t="str">
        <f t="shared" si="6"/>
        <v>&gt;=80%</v>
      </c>
      <c r="AQ298" s="55" t="str">
        <f t="shared" si="7"/>
        <v>&gt;=75%</v>
      </c>
      <c r="AR298" s="56" t="str">
        <f t="shared" si="8"/>
        <v>&gt;=50%</v>
      </c>
      <c r="AT298" s="121">
        <v>0.8</v>
      </c>
    </row>
    <row r="299" spans="1:46" ht="15.75" customHeight="1" x14ac:dyDescent="0.25">
      <c r="A299" s="6">
        <v>16030150</v>
      </c>
      <c r="B299" s="7" t="s">
        <v>26</v>
      </c>
      <c r="C299" s="7" t="s">
        <v>1429</v>
      </c>
      <c r="D299" s="7" t="s">
        <v>1427</v>
      </c>
      <c r="E299" s="7" t="s">
        <v>1374</v>
      </c>
      <c r="F299" s="7">
        <v>8</v>
      </c>
      <c r="G299" s="7">
        <v>90</v>
      </c>
      <c r="H299" s="7">
        <v>-72.646388889999997</v>
      </c>
      <c r="I299" s="29">
        <v>8.3277777799999999</v>
      </c>
      <c r="J299" s="6" t="s">
        <v>1908</v>
      </c>
      <c r="K299" s="30">
        <v>30665</v>
      </c>
      <c r="L299" s="30"/>
      <c r="M299" s="7" t="s">
        <v>1911</v>
      </c>
      <c r="N299" s="29" t="s">
        <v>1910</v>
      </c>
      <c r="O299" s="31">
        <v>127.34482758620689</v>
      </c>
      <c r="P299" s="31">
        <v>122.43333333333334</v>
      </c>
      <c r="Q299" s="31">
        <v>197.89655172413794</v>
      </c>
      <c r="R299" s="31">
        <v>315.64137931034486</v>
      </c>
      <c r="S299" s="31">
        <v>327.33333333333331</v>
      </c>
      <c r="T299" s="31">
        <v>197.16666666666666</v>
      </c>
      <c r="U299" s="31">
        <v>212.5</v>
      </c>
      <c r="V299" s="31">
        <v>279.13333333333333</v>
      </c>
      <c r="W299" s="31">
        <v>349.20666666666671</v>
      </c>
      <c r="X299" s="31">
        <v>450.33333333333331</v>
      </c>
      <c r="Y299" s="31">
        <v>434.16666666666669</v>
      </c>
      <c r="Z299" s="31">
        <v>271.43333333333334</v>
      </c>
      <c r="AA299" s="4">
        <f t="shared" si="5"/>
        <v>3284.5894252873568</v>
      </c>
      <c r="AB299" s="32">
        <v>357</v>
      </c>
      <c r="AC299" s="17">
        <v>0.9916666666666667</v>
      </c>
      <c r="AD299" s="36">
        <v>0.96666666666666667</v>
      </c>
      <c r="AE299" s="36">
        <v>1</v>
      </c>
      <c r="AF299" s="36">
        <v>0.96666666666666667</v>
      </c>
      <c r="AG299" s="36">
        <v>0.96666666666666667</v>
      </c>
      <c r="AH299" s="36">
        <v>1</v>
      </c>
      <c r="AI299" s="36">
        <v>1</v>
      </c>
      <c r="AJ299" s="36">
        <v>1</v>
      </c>
      <c r="AK299" s="36">
        <v>1</v>
      </c>
      <c r="AL299" s="36">
        <v>1</v>
      </c>
      <c r="AM299" s="36">
        <v>1</v>
      </c>
      <c r="AN299" s="36">
        <v>1</v>
      </c>
      <c r="AO299" s="36">
        <v>1</v>
      </c>
      <c r="AP299" s="33" t="str">
        <f t="shared" si="6"/>
        <v>&gt;=80%</v>
      </c>
      <c r="AQ299" s="55" t="str">
        <f t="shared" si="7"/>
        <v>&gt;=75%</v>
      </c>
      <c r="AR299" s="56" t="str">
        <f t="shared" si="8"/>
        <v>&gt;=50%</v>
      </c>
      <c r="AT299" s="121">
        <v>0.8</v>
      </c>
    </row>
    <row r="300" spans="1:46" ht="15.75" customHeight="1" x14ac:dyDescent="0.25">
      <c r="A300" s="6">
        <v>16035010</v>
      </c>
      <c r="B300" s="7" t="s">
        <v>26</v>
      </c>
      <c r="C300" s="7" t="s">
        <v>1427</v>
      </c>
      <c r="D300" s="7" t="s">
        <v>1427</v>
      </c>
      <c r="E300" s="7" t="s">
        <v>1374</v>
      </c>
      <c r="F300" s="7">
        <v>8</v>
      </c>
      <c r="G300" s="7">
        <v>50</v>
      </c>
      <c r="H300" s="7">
        <v>-72.72666667</v>
      </c>
      <c r="I300" s="29">
        <v>8.63833333</v>
      </c>
      <c r="J300" s="6" t="s">
        <v>1908</v>
      </c>
      <c r="K300" s="30">
        <v>14624.791666666666</v>
      </c>
      <c r="L300" s="30"/>
      <c r="M300" s="7" t="s">
        <v>1911</v>
      </c>
      <c r="N300" s="29" t="s">
        <v>1910</v>
      </c>
      <c r="O300" s="31">
        <v>85.183999999999997</v>
      </c>
      <c r="P300" s="31">
        <v>97.75454545454545</v>
      </c>
      <c r="Q300" s="31">
        <v>196.56999999999996</v>
      </c>
      <c r="R300" s="31">
        <v>287.70000000000005</v>
      </c>
      <c r="S300" s="31">
        <v>352.52173913043481</v>
      </c>
      <c r="T300" s="31">
        <v>203.40000000000003</v>
      </c>
      <c r="U300" s="31">
        <v>221.61500000000001</v>
      </c>
      <c r="V300" s="31">
        <v>253.80434782608691</v>
      </c>
      <c r="W300" s="31">
        <v>285.23636363636359</v>
      </c>
      <c r="X300" s="31">
        <v>346.75499999999994</v>
      </c>
      <c r="Y300" s="31">
        <v>402.59999999999991</v>
      </c>
      <c r="Z300" s="31">
        <v>186.70476190476191</v>
      </c>
      <c r="AA300" s="4">
        <f t="shared" si="5"/>
        <v>2919.8457579521928</v>
      </c>
      <c r="AB300" s="32">
        <v>262</v>
      </c>
      <c r="AC300" s="17">
        <v>0.72777777777777775</v>
      </c>
      <c r="AD300" s="36">
        <v>0.83333333333333337</v>
      </c>
      <c r="AE300" s="36">
        <v>0.73333333333333328</v>
      </c>
      <c r="AF300" s="36">
        <v>0.66666666666666663</v>
      </c>
      <c r="AG300" s="36">
        <v>0.73333333333333328</v>
      </c>
      <c r="AH300" s="36">
        <v>0.76666666666666672</v>
      </c>
      <c r="AI300" s="36">
        <v>0.7</v>
      </c>
      <c r="AJ300" s="36">
        <v>0.66666666666666663</v>
      </c>
      <c r="AK300" s="36">
        <v>0.76666666666666672</v>
      </c>
      <c r="AL300" s="36">
        <v>0.73333333333333328</v>
      </c>
      <c r="AM300" s="36">
        <v>0.66666666666666663</v>
      </c>
      <c r="AN300" s="36">
        <v>0.76666666666666672</v>
      </c>
      <c r="AO300" s="36">
        <v>0.7</v>
      </c>
      <c r="AP300" s="33" t="str">
        <f t="shared" si="6"/>
        <v>-</v>
      </c>
      <c r="AQ300" s="55" t="str">
        <f t="shared" si="7"/>
        <v>-</v>
      </c>
      <c r="AR300" s="56" t="str">
        <f t="shared" si="8"/>
        <v>&gt;=50%</v>
      </c>
      <c r="AT300" s="122" t="s">
        <v>5208</v>
      </c>
    </row>
    <row r="301" spans="1:46" ht="15.75" customHeight="1" x14ac:dyDescent="0.25">
      <c r="A301" s="6">
        <v>16035020</v>
      </c>
      <c r="B301" s="7" t="s">
        <v>56</v>
      </c>
      <c r="C301" s="7" t="s">
        <v>2037</v>
      </c>
      <c r="D301" s="7" t="s">
        <v>1427</v>
      </c>
      <c r="E301" s="7" t="s">
        <v>1374</v>
      </c>
      <c r="F301" s="7">
        <v>8</v>
      </c>
      <c r="G301" s="7">
        <v>62</v>
      </c>
      <c r="H301" s="7">
        <v>-72.579444440000003</v>
      </c>
      <c r="I301" s="29">
        <v>8.4686111100000012</v>
      </c>
      <c r="J301" s="6" t="s">
        <v>1890</v>
      </c>
      <c r="K301" s="30">
        <v>26769</v>
      </c>
      <c r="L301" s="30">
        <v>41879</v>
      </c>
      <c r="M301" s="7" t="s">
        <v>1911</v>
      </c>
      <c r="N301" s="29" t="s">
        <v>1910</v>
      </c>
      <c r="O301" s="31">
        <v>95.28235294117647</v>
      </c>
      <c r="P301" s="31">
        <v>79.494117647058829</v>
      </c>
      <c r="Q301" s="31">
        <v>160.54210526315791</v>
      </c>
      <c r="R301" s="31">
        <v>295</v>
      </c>
      <c r="S301" s="31">
        <v>257.16470588235296</v>
      </c>
      <c r="T301" s="31">
        <v>203.78125</v>
      </c>
      <c r="U301" s="31">
        <v>221.62941176470591</v>
      </c>
      <c r="V301" s="31">
        <v>197.47692307692307</v>
      </c>
      <c r="W301" s="31">
        <v>250.67999999999998</v>
      </c>
      <c r="X301" s="31">
        <v>338.1583333333333</v>
      </c>
      <c r="Y301" s="31">
        <v>327.59999999999997</v>
      </c>
      <c r="Z301" s="31">
        <v>176.59230769230768</v>
      </c>
      <c r="AA301" s="4">
        <f t="shared" si="5"/>
        <v>2603.4015076010164</v>
      </c>
      <c r="AB301" s="32">
        <v>186</v>
      </c>
      <c r="AC301" s="17">
        <v>0.51666666666666672</v>
      </c>
      <c r="AD301" s="36">
        <v>0.56666666666666665</v>
      </c>
      <c r="AE301" s="36">
        <v>0.56666666666666665</v>
      </c>
      <c r="AF301" s="36">
        <v>0.6333333333333333</v>
      </c>
      <c r="AG301" s="36">
        <v>0.6333333333333333</v>
      </c>
      <c r="AH301" s="36">
        <v>0.56666666666666665</v>
      </c>
      <c r="AI301" s="36">
        <v>0.53333333333333333</v>
      </c>
      <c r="AJ301" s="36">
        <v>0.56666666666666665</v>
      </c>
      <c r="AK301" s="36">
        <v>0.43333333333333335</v>
      </c>
      <c r="AL301" s="36">
        <v>0.5</v>
      </c>
      <c r="AM301" s="36">
        <v>0.4</v>
      </c>
      <c r="AN301" s="36">
        <v>0.36666666666666664</v>
      </c>
      <c r="AO301" s="36">
        <v>0.43333333333333335</v>
      </c>
      <c r="AP301" s="33" t="str">
        <f t="shared" si="6"/>
        <v>-</v>
      </c>
      <c r="AQ301" s="55" t="str">
        <f t="shared" si="7"/>
        <v>-</v>
      </c>
      <c r="AR301" s="56" t="str">
        <f t="shared" si="8"/>
        <v>-</v>
      </c>
      <c r="AS301" s="34" t="s">
        <v>1890</v>
      </c>
      <c r="AT301" s="122" t="s">
        <v>5208</v>
      </c>
    </row>
    <row r="302" spans="1:46" ht="15.75" customHeight="1" x14ac:dyDescent="0.25">
      <c r="A302" s="6">
        <v>16035030</v>
      </c>
      <c r="B302" s="7" t="s">
        <v>26</v>
      </c>
      <c r="C302" s="7" t="s">
        <v>1422</v>
      </c>
      <c r="D302" s="7" t="s">
        <v>1422</v>
      </c>
      <c r="E302" s="7" t="s">
        <v>1374</v>
      </c>
      <c r="F302" s="7">
        <v>8</v>
      </c>
      <c r="G302" s="7">
        <v>320</v>
      </c>
      <c r="H302" s="7">
        <v>-72.803055560000004</v>
      </c>
      <c r="I302" s="29">
        <v>8.0766666699999998</v>
      </c>
      <c r="J302" s="6" t="s">
        <v>1908</v>
      </c>
      <c r="K302" s="30">
        <v>26737.791666666668</v>
      </c>
      <c r="L302" s="30"/>
      <c r="M302" s="7" t="s">
        <v>1911</v>
      </c>
      <c r="N302" s="29" t="s">
        <v>1910</v>
      </c>
      <c r="O302" s="31">
        <v>83.546666666666653</v>
      </c>
      <c r="P302" s="31">
        <v>90.158620689655166</v>
      </c>
      <c r="Q302" s="31">
        <v>137.86551724137931</v>
      </c>
      <c r="R302" s="31">
        <v>184.38965517241377</v>
      </c>
      <c r="S302" s="31">
        <v>137.19259259259258</v>
      </c>
      <c r="T302" s="31">
        <v>49.467857142857135</v>
      </c>
      <c r="U302" s="31">
        <v>43.678571428571423</v>
      </c>
      <c r="V302" s="31">
        <v>100.31111111111112</v>
      </c>
      <c r="W302" s="31">
        <v>161.88148148148144</v>
      </c>
      <c r="X302" s="31">
        <v>232.90357142857141</v>
      </c>
      <c r="Y302" s="31">
        <v>253.73333333333335</v>
      </c>
      <c r="Z302" s="31">
        <v>120.8034482758621</v>
      </c>
      <c r="AA302" s="4">
        <f t="shared" si="5"/>
        <v>1595.9324265644957</v>
      </c>
      <c r="AB302" s="32">
        <v>338</v>
      </c>
      <c r="AC302" s="17">
        <v>0.93888888888888888</v>
      </c>
      <c r="AD302" s="36">
        <v>1</v>
      </c>
      <c r="AE302" s="36">
        <v>0.96666666666666667</v>
      </c>
      <c r="AF302" s="36">
        <v>0.96666666666666667</v>
      </c>
      <c r="AG302" s="36">
        <v>0.96666666666666667</v>
      </c>
      <c r="AH302" s="36">
        <v>0.9</v>
      </c>
      <c r="AI302" s="36">
        <v>0.93333333333333335</v>
      </c>
      <c r="AJ302" s="36">
        <v>0.93333333333333335</v>
      </c>
      <c r="AK302" s="36">
        <v>0.9</v>
      </c>
      <c r="AL302" s="36">
        <v>0.9</v>
      </c>
      <c r="AM302" s="36">
        <v>0.93333333333333335</v>
      </c>
      <c r="AN302" s="36">
        <v>0.9</v>
      </c>
      <c r="AO302" s="36">
        <v>0.96666666666666667</v>
      </c>
      <c r="AP302" s="33" t="str">
        <f t="shared" si="6"/>
        <v>&gt;=80%</v>
      </c>
      <c r="AQ302" s="55" t="str">
        <f t="shared" si="7"/>
        <v>&gt;=75%</v>
      </c>
      <c r="AR302" s="56" t="str">
        <f t="shared" si="8"/>
        <v>&gt;=50%</v>
      </c>
      <c r="AT302" s="121">
        <v>0.8</v>
      </c>
    </row>
    <row r="303" spans="1:46" ht="15.75" customHeight="1" x14ac:dyDescent="0.25">
      <c r="A303" s="6">
        <v>16040010</v>
      </c>
      <c r="B303" s="7" t="s">
        <v>26</v>
      </c>
      <c r="C303" s="7" t="s">
        <v>1375</v>
      </c>
      <c r="D303" s="7" t="s">
        <v>1373</v>
      </c>
      <c r="E303" s="7" t="s">
        <v>1374</v>
      </c>
      <c r="F303" s="7">
        <v>8</v>
      </c>
      <c r="G303" s="7">
        <v>1920</v>
      </c>
      <c r="H303" s="7">
        <v>-73.070833329999999</v>
      </c>
      <c r="I303" s="29">
        <v>8.0888888900000016</v>
      </c>
      <c r="J303" s="6" t="s">
        <v>1908</v>
      </c>
      <c r="K303" s="30">
        <v>26891</v>
      </c>
      <c r="L303" s="30"/>
      <c r="M303" s="7" t="s">
        <v>1911</v>
      </c>
      <c r="N303" s="29" t="s">
        <v>1910</v>
      </c>
      <c r="O303" s="31">
        <v>23.179310344827588</v>
      </c>
      <c r="P303" s="31">
        <v>23.827586206896552</v>
      </c>
      <c r="Q303" s="31">
        <v>47.571428571428569</v>
      </c>
      <c r="R303" s="31">
        <v>140.91379310344828</v>
      </c>
      <c r="S303" s="31">
        <v>174.47</v>
      </c>
      <c r="T303" s="31">
        <v>52.033333333333331</v>
      </c>
      <c r="U303" s="31">
        <v>43.193103448275856</v>
      </c>
      <c r="V303" s="31">
        <v>106.7</v>
      </c>
      <c r="W303" s="31">
        <v>214.46666666666667</v>
      </c>
      <c r="X303" s="31">
        <v>323.72413793103448</v>
      </c>
      <c r="Y303" s="31">
        <v>189.56666666666666</v>
      </c>
      <c r="Z303" s="31">
        <v>45.481481481481481</v>
      </c>
      <c r="AA303" s="4">
        <f t="shared" si="5"/>
        <v>1385.1275077540595</v>
      </c>
      <c r="AB303" s="32">
        <v>350</v>
      </c>
      <c r="AC303" s="17">
        <v>0.97222222222222221</v>
      </c>
      <c r="AD303" s="36">
        <v>0.96666666666666667</v>
      </c>
      <c r="AE303" s="36">
        <v>0.96666666666666667</v>
      </c>
      <c r="AF303" s="36">
        <v>0.93333333333333335</v>
      </c>
      <c r="AG303" s="36">
        <v>0.96666666666666667</v>
      </c>
      <c r="AH303" s="36">
        <v>1</v>
      </c>
      <c r="AI303" s="36">
        <v>1</v>
      </c>
      <c r="AJ303" s="36">
        <v>0.96666666666666667</v>
      </c>
      <c r="AK303" s="36">
        <v>1</v>
      </c>
      <c r="AL303" s="36">
        <v>1</v>
      </c>
      <c r="AM303" s="36">
        <v>0.96666666666666667</v>
      </c>
      <c r="AN303" s="36">
        <v>1</v>
      </c>
      <c r="AO303" s="36">
        <v>0.9</v>
      </c>
      <c r="AP303" s="33" t="str">
        <f t="shared" si="6"/>
        <v>&gt;=80%</v>
      </c>
      <c r="AQ303" s="55" t="str">
        <f t="shared" si="7"/>
        <v>&gt;=75%</v>
      </c>
      <c r="AR303" s="56" t="str">
        <f t="shared" si="8"/>
        <v>&gt;=50%</v>
      </c>
      <c r="AT303" s="121">
        <v>0.8</v>
      </c>
    </row>
    <row r="304" spans="1:46" ht="15.75" customHeight="1" x14ac:dyDescent="0.25">
      <c r="A304" s="6">
        <v>16040020</v>
      </c>
      <c r="B304" s="7" t="s">
        <v>26</v>
      </c>
      <c r="C304" s="7" t="s">
        <v>2038</v>
      </c>
      <c r="D304" s="7" t="s">
        <v>2039</v>
      </c>
      <c r="E304" s="7" t="s">
        <v>1374</v>
      </c>
      <c r="F304" s="7">
        <v>8</v>
      </c>
      <c r="G304" s="7">
        <v>1900</v>
      </c>
      <c r="H304" s="7">
        <v>-73.099999999999994</v>
      </c>
      <c r="I304" s="29">
        <v>8.2833333300000014</v>
      </c>
      <c r="J304" s="6" t="s">
        <v>1890</v>
      </c>
      <c r="K304" s="30">
        <v>27195</v>
      </c>
      <c r="L304" s="30">
        <v>38352</v>
      </c>
      <c r="M304" s="7" t="s">
        <v>1911</v>
      </c>
      <c r="N304" s="29" t="s">
        <v>1910</v>
      </c>
      <c r="O304" s="31">
        <v>58.53846153846154</v>
      </c>
      <c r="P304" s="31">
        <v>39.428571428571431</v>
      </c>
      <c r="Q304" s="31">
        <v>69.230769230769226</v>
      </c>
      <c r="R304" s="31">
        <v>157.38461538461539</v>
      </c>
      <c r="S304" s="31">
        <v>95.281818181818167</v>
      </c>
      <c r="T304" s="31">
        <v>51.375</v>
      </c>
      <c r="U304" s="31">
        <v>96.778571428571439</v>
      </c>
      <c r="V304" s="31">
        <v>111.35000000000001</v>
      </c>
      <c r="W304" s="31">
        <v>162</v>
      </c>
      <c r="X304" s="31">
        <v>153.69230769230768</v>
      </c>
      <c r="Y304" s="31">
        <v>143.83333333333334</v>
      </c>
      <c r="Z304" s="31">
        <v>75.083333333333329</v>
      </c>
      <c r="AA304" s="4">
        <f t="shared" si="5"/>
        <v>1213.9767815517814</v>
      </c>
      <c r="AB304" s="32">
        <v>151</v>
      </c>
      <c r="AC304" s="17">
        <v>0.41944444444444445</v>
      </c>
      <c r="AD304" s="36">
        <v>0.43333333333333335</v>
      </c>
      <c r="AE304" s="36">
        <v>0.46666666666666667</v>
      </c>
      <c r="AF304" s="36">
        <v>0.43333333333333335</v>
      </c>
      <c r="AG304" s="36">
        <v>0.43333333333333335</v>
      </c>
      <c r="AH304" s="36">
        <v>0.36666666666666664</v>
      </c>
      <c r="AI304" s="36">
        <v>0.4</v>
      </c>
      <c r="AJ304" s="36">
        <v>0.46666666666666667</v>
      </c>
      <c r="AK304" s="36">
        <v>0.4</v>
      </c>
      <c r="AL304" s="36">
        <v>0.4</v>
      </c>
      <c r="AM304" s="36">
        <v>0.43333333333333335</v>
      </c>
      <c r="AN304" s="36">
        <v>0.4</v>
      </c>
      <c r="AO304" s="36">
        <v>0.4</v>
      </c>
      <c r="AP304" s="33" t="str">
        <f t="shared" si="6"/>
        <v>-</v>
      </c>
      <c r="AQ304" s="55" t="str">
        <f t="shared" si="7"/>
        <v>-</v>
      </c>
      <c r="AR304" s="56" t="str">
        <f t="shared" si="8"/>
        <v>-</v>
      </c>
      <c r="AS304" s="34" t="s">
        <v>1890</v>
      </c>
      <c r="AT304" s="122" t="s">
        <v>5208</v>
      </c>
    </row>
    <row r="305" spans="1:46" ht="15.75" customHeight="1" x14ac:dyDescent="0.25">
      <c r="A305" s="6">
        <v>16040040</v>
      </c>
      <c r="B305" s="7" t="s">
        <v>26</v>
      </c>
      <c r="C305" s="7" t="s">
        <v>2040</v>
      </c>
      <c r="D305" s="7" t="s">
        <v>1373</v>
      </c>
      <c r="E305" s="7" t="s">
        <v>1374</v>
      </c>
      <c r="F305" s="7">
        <v>8</v>
      </c>
      <c r="G305" s="7">
        <v>1150</v>
      </c>
      <c r="H305" s="7">
        <v>-73.05</v>
      </c>
      <c r="I305" s="29">
        <v>8.25</v>
      </c>
      <c r="J305" s="6" t="s">
        <v>1890</v>
      </c>
      <c r="K305" s="30">
        <v>30817</v>
      </c>
      <c r="L305" s="30">
        <v>36333</v>
      </c>
      <c r="M305" s="7" t="s">
        <v>1911</v>
      </c>
      <c r="N305" s="29" t="s">
        <v>1910</v>
      </c>
      <c r="O305" s="31">
        <v>57.9</v>
      </c>
      <c r="P305" s="31">
        <v>87.272727272727266</v>
      </c>
      <c r="Q305" s="31">
        <v>91.333333333333329</v>
      </c>
      <c r="R305" s="31">
        <v>144.30000000000001</v>
      </c>
      <c r="S305" s="31">
        <v>136.30000000000001</v>
      </c>
      <c r="T305" s="31">
        <v>100</v>
      </c>
      <c r="U305" s="31">
        <v>128.15</v>
      </c>
      <c r="V305" s="31">
        <v>184.39000000000001</v>
      </c>
      <c r="W305" s="31">
        <v>219.68</v>
      </c>
      <c r="X305" s="31">
        <v>220.44</v>
      </c>
      <c r="Y305" s="31">
        <v>208.44444444444446</v>
      </c>
      <c r="Z305" s="31">
        <v>140.44444444444446</v>
      </c>
      <c r="AA305" s="4">
        <f t="shared" si="5"/>
        <v>1718.6549494949495</v>
      </c>
      <c r="AB305" s="32">
        <v>117</v>
      </c>
      <c r="AC305" s="17">
        <v>0.32500000000000001</v>
      </c>
      <c r="AD305" s="36">
        <v>0.33333333333333331</v>
      </c>
      <c r="AE305" s="36">
        <v>0.36666666666666664</v>
      </c>
      <c r="AF305" s="36">
        <v>0.3</v>
      </c>
      <c r="AG305" s="36">
        <v>0.33333333333333331</v>
      </c>
      <c r="AH305" s="36">
        <v>0.33333333333333331</v>
      </c>
      <c r="AI305" s="36">
        <v>0.3</v>
      </c>
      <c r="AJ305" s="36">
        <v>0.33333333333333331</v>
      </c>
      <c r="AK305" s="36">
        <v>0.33333333333333331</v>
      </c>
      <c r="AL305" s="36">
        <v>0.33333333333333331</v>
      </c>
      <c r="AM305" s="36">
        <v>0.33333333333333331</v>
      </c>
      <c r="AN305" s="36">
        <v>0.3</v>
      </c>
      <c r="AO305" s="36">
        <v>0.3</v>
      </c>
      <c r="AP305" s="33" t="str">
        <f t="shared" si="6"/>
        <v>-</v>
      </c>
      <c r="AQ305" s="55" t="str">
        <f t="shared" si="7"/>
        <v>-</v>
      </c>
      <c r="AR305" s="56" t="str">
        <f t="shared" si="8"/>
        <v>-</v>
      </c>
      <c r="AS305" s="34" t="s">
        <v>1890</v>
      </c>
      <c r="AT305" s="122" t="s">
        <v>5208</v>
      </c>
    </row>
    <row r="306" spans="1:46" ht="15.75" customHeight="1" x14ac:dyDescent="0.25">
      <c r="A306" s="6">
        <v>16040050</v>
      </c>
      <c r="B306" s="7" t="s">
        <v>43</v>
      </c>
      <c r="C306" s="7" t="s">
        <v>1379</v>
      </c>
      <c r="D306" s="7" t="s">
        <v>1373</v>
      </c>
      <c r="E306" s="7" t="s">
        <v>1374</v>
      </c>
      <c r="F306" s="7">
        <v>8</v>
      </c>
      <c r="G306" s="7">
        <v>1800</v>
      </c>
      <c r="H306" s="7">
        <v>-73.21166667</v>
      </c>
      <c r="I306" s="29">
        <v>7.93444444</v>
      </c>
      <c r="J306" s="6" t="s">
        <v>1908</v>
      </c>
      <c r="K306" s="30">
        <v>31092.791666666668</v>
      </c>
      <c r="L306" s="30"/>
      <c r="M306" s="35" t="s">
        <v>1909</v>
      </c>
      <c r="N306" s="29" t="s">
        <v>1910</v>
      </c>
      <c r="O306" s="31">
        <v>30.766666666666666</v>
      </c>
      <c r="P306" s="31">
        <v>48.1</v>
      </c>
      <c r="Q306" s="31">
        <v>118.8</v>
      </c>
      <c r="R306" s="31">
        <v>291.5</v>
      </c>
      <c r="S306" s="31">
        <v>299.30344827586202</v>
      </c>
      <c r="T306" s="31">
        <v>124.07</v>
      </c>
      <c r="U306" s="31">
        <v>101.2344827586207</v>
      </c>
      <c r="V306" s="31">
        <v>158.04482758620691</v>
      </c>
      <c r="W306" s="31">
        <v>260.09999999999997</v>
      </c>
      <c r="X306" s="31">
        <v>300.68965517241378</v>
      </c>
      <c r="Y306" s="31">
        <v>207.75862068965517</v>
      </c>
      <c r="Z306" s="31">
        <v>61.517241379310342</v>
      </c>
      <c r="AA306" s="4">
        <f t="shared" si="5"/>
        <v>2001.8849425287353</v>
      </c>
      <c r="AB306" s="32">
        <v>351</v>
      </c>
      <c r="AC306" s="17">
        <v>0.97499999999999998</v>
      </c>
      <c r="AD306" s="36">
        <v>1</v>
      </c>
      <c r="AE306" s="36">
        <v>1</v>
      </c>
      <c r="AF306" s="36">
        <v>1</v>
      </c>
      <c r="AG306" s="36">
        <v>0.93333333333333335</v>
      </c>
      <c r="AH306" s="36">
        <v>0.96666666666666667</v>
      </c>
      <c r="AI306" s="36">
        <v>1</v>
      </c>
      <c r="AJ306" s="36">
        <v>0.96666666666666667</v>
      </c>
      <c r="AK306" s="36">
        <v>0.96666666666666667</v>
      </c>
      <c r="AL306" s="36">
        <v>0.96666666666666667</v>
      </c>
      <c r="AM306" s="36">
        <v>0.96666666666666667</v>
      </c>
      <c r="AN306" s="36">
        <v>0.96666666666666667</v>
      </c>
      <c r="AO306" s="36">
        <v>0.96666666666666667</v>
      </c>
      <c r="AP306" s="33" t="str">
        <f t="shared" si="6"/>
        <v>&gt;=80%</v>
      </c>
      <c r="AQ306" s="55" t="str">
        <f t="shared" si="7"/>
        <v>&gt;=75%</v>
      </c>
      <c r="AR306" s="56" t="str">
        <f t="shared" si="8"/>
        <v>&gt;=50%</v>
      </c>
      <c r="AS306" s="34" t="s">
        <v>1889</v>
      </c>
      <c r="AT306" s="121">
        <v>0.8</v>
      </c>
    </row>
    <row r="307" spans="1:46" ht="15.75" customHeight="1" x14ac:dyDescent="0.25">
      <c r="A307" s="6">
        <v>16045020</v>
      </c>
      <c r="B307" s="7" t="s">
        <v>56</v>
      </c>
      <c r="C307" s="7" t="s">
        <v>2041</v>
      </c>
      <c r="D307" s="7" t="s">
        <v>2041</v>
      </c>
      <c r="E307" s="7" t="s">
        <v>1374</v>
      </c>
      <c r="F307" s="7">
        <v>8</v>
      </c>
      <c r="G307" s="7">
        <v>180</v>
      </c>
      <c r="H307" s="7">
        <v>-73.081111110000009</v>
      </c>
      <c r="I307" s="29">
        <v>8.5886111100000004</v>
      </c>
      <c r="J307" s="6" t="s">
        <v>1890</v>
      </c>
      <c r="K307" s="30">
        <v>41879</v>
      </c>
      <c r="L307" s="30">
        <v>43270.437557870369</v>
      </c>
      <c r="M307" s="7" t="s">
        <v>1911</v>
      </c>
      <c r="N307" s="29" t="s">
        <v>1910</v>
      </c>
      <c r="O307" s="31">
        <v>72.999999999999986</v>
      </c>
      <c r="P307" s="31">
        <v>78.907692307692301</v>
      </c>
      <c r="Q307" s="31">
        <v>116.92500000000001</v>
      </c>
      <c r="R307" s="31">
        <v>167.18181818181819</v>
      </c>
      <c r="S307" s="31">
        <v>154.06666666666666</v>
      </c>
      <c r="T307" s="31">
        <v>176.60833333333335</v>
      </c>
      <c r="U307" s="31">
        <v>187.59999999999997</v>
      </c>
      <c r="V307" s="31">
        <v>189.92307692307688</v>
      </c>
      <c r="W307" s="31">
        <v>267.62307692307689</v>
      </c>
      <c r="X307" s="31">
        <v>294.43333333333334</v>
      </c>
      <c r="Y307" s="31">
        <v>346.51538461538462</v>
      </c>
      <c r="Z307" s="31">
        <v>322.97000000000003</v>
      </c>
      <c r="AA307" s="4">
        <f t="shared" si="5"/>
        <v>2375.7543822843827</v>
      </c>
      <c r="AB307" s="32">
        <v>149</v>
      </c>
      <c r="AC307" s="17">
        <v>0.41388888888888886</v>
      </c>
      <c r="AD307" s="36">
        <v>0.5</v>
      </c>
      <c r="AE307" s="36">
        <v>0.43333333333333335</v>
      </c>
      <c r="AF307" s="36">
        <v>0.4</v>
      </c>
      <c r="AG307" s="36">
        <v>0.36666666666666664</v>
      </c>
      <c r="AH307" s="36">
        <v>0.4</v>
      </c>
      <c r="AI307" s="36">
        <v>0.4</v>
      </c>
      <c r="AJ307" s="36">
        <v>0.43333333333333335</v>
      </c>
      <c r="AK307" s="36">
        <v>0.43333333333333335</v>
      </c>
      <c r="AL307" s="36">
        <v>0.43333333333333335</v>
      </c>
      <c r="AM307" s="36">
        <v>0.4</v>
      </c>
      <c r="AN307" s="36">
        <v>0.43333333333333335</v>
      </c>
      <c r="AO307" s="36">
        <v>0.33333333333333331</v>
      </c>
      <c r="AP307" s="33" t="str">
        <f t="shared" si="6"/>
        <v>-</v>
      </c>
      <c r="AQ307" s="55" t="str">
        <f t="shared" si="7"/>
        <v>-</v>
      </c>
      <c r="AR307" s="56" t="str">
        <f t="shared" si="8"/>
        <v>-</v>
      </c>
      <c r="AS307" s="34" t="s">
        <v>1890</v>
      </c>
      <c r="AT307" s="122" t="s">
        <v>5208</v>
      </c>
    </row>
    <row r="308" spans="1:46" ht="15.75" customHeight="1" x14ac:dyDescent="0.25">
      <c r="A308" s="6">
        <v>16047050</v>
      </c>
      <c r="B308" s="7" t="s">
        <v>23</v>
      </c>
      <c r="C308" s="7" t="s">
        <v>2042</v>
      </c>
      <c r="D308" s="7" t="s">
        <v>1373</v>
      </c>
      <c r="E308" s="7" t="s">
        <v>1374</v>
      </c>
      <c r="F308" s="7">
        <v>8</v>
      </c>
      <c r="G308" s="7">
        <v>1200</v>
      </c>
      <c r="H308" s="7">
        <v>-73.2</v>
      </c>
      <c r="I308" s="29">
        <v>8.06666667</v>
      </c>
      <c r="J308" s="6" t="s">
        <v>1890</v>
      </c>
      <c r="K308" s="30">
        <v>29509</v>
      </c>
      <c r="L308" s="30">
        <v>32888</v>
      </c>
      <c r="M308" s="7" t="s">
        <v>1911</v>
      </c>
      <c r="N308" s="29" t="s">
        <v>1910</v>
      </c>
      <c r="O308" s="31">
        <v>19.916666666666668</v>
      </c>
      <c r="P308" s="31">
        <v>36.272727272727273</v>
      </c>
      <c r="Q308" s="31">
        <v>56.6</v>
      </c>
      <c r="R308" s="31">
        <v>133</v>
      </c>
      <c r="S308" s="31">
        <v>237</v>
      </c>
      <c r="T308" s="31">
        <v>81.454545454545453</v>
      </c>
      <c r="U308" s="31">
        <v>75.090909090909093</v>
      </c>
      <c r="V308" s="31">
        <v>102.9</v>
      </c>
      <c r="W308" s="31">
        <v>266.2</v>
      </c>
      <c r="X308" s="31">
        <v>210.72727272727272</v>
      </c>
      <c r="Y308" s="31">
        <v>112.27272727272727</v>
      </c>
      <c r="Z308" s="31">
        <v>37.6</v>
      </c>
      <c r="AA308" s="4">
        <f t="shared" si="5"/>
        <v>1369.0348484848485</v>
      </c>
      <c r="AB308" s="32">
        <v>126</v>
      </c>
      <c r="AC308" s="17">
        <v>0.35</v>
      </c>
      <c r="AD308" s="36">
        <v>0.4</v>
      </c>
      <c r="AE308" s="36">
        <v>0.36666666666666664</v>
      </c>
      <c r="AF308" s="36">
        <v>0.33333333333333331</v>
      </c>
      <c r="AG308" s="36">
        <v>0.3</v>
      </c>
      <c r="AH308" s="36">
        <v>0.33333333333333331</v>
      </c>
      <c r="AI308" s="36">
        <v>0.36666666666666664</v>
      </c>
      <c r="AJ308" s="36">
        <v>0.36666666666666664</v>
      </c>
      <c r="AK308" s="36">
        <v>0.33333333333333331</v>
      </c>
      <c r="AL308" s="36">
        <v>0.33333333333333331</v>
      </c>
      <c r="AM308" s="36">
        <v>0.36666666666666664</v>
      </c>
      <c r="AN308" s="36">
        <v>0.36666666666666664</v>
      </c>
      <c r="AO308" s="36">
        <v>0.33333333333333331</v>
      </c>
      <c r="AP308" s="33" t="str">
        <f t="shared" si="6"/>
        <v>-</v>
      </c>
      <c r="AQ308" s="55" t="str">
        <f t="shared" si="7"/>
        <v>-</v>
      </c>
      <c r="AR308" s="56" t="str">
        <f t="shared" si="8"/>
        <v>-</v>
      </c>
      <c r="AS308" s="34" t="s">
        <v>1890</v>
      </c>
      <c r="AT308" s="122" t="s">
        <v>5208</v>
      </c>
    </row>
    <row r="309" spans="1:46" ht="15.75" customHeight="1" x14ac:dyDescent="0.25">
      <c r="A309" s="6">
        <v>16047140</v>
      </c>
      <c r="B309" s="7" t="s">
        <v>23</v>
      </c>
      <c r="C309" s="7" t="s">
        <v>2043</v>
      </c>
      <c r="D309" s="7" t="s">
        <v>1373</v>
      </c>
      <c r="E309" s="7" t="s">
        <v>1374</v>
      </c>
      <c r="F309" s="7">
        <v>8</v>
      </c>
      <c r="G309" s="7">
        <v>1411</v>
      </c>
      <c r="H309" s="7">
        <v>-73.216666669999995</v>
      </c>
      <c r="I309" s="29">
        <v>8.0833333300000003</v>
      </c>
      <c r="J309" s="6" t="s">
        <v>1890</v>
      </c>
      <c r="K309" s="30">
        <v>29479</v>
      </c>
      <c r="L309" s="30">
        <v>32888</v>
      </c>
      <c r="M309" s="7" t="s">
        <v>1911</v>
      </c>
      <c r="N309" s="29" t="s">
        <v>1910</v>
      </c>
      <c r="O309" s="31">
        <v>19.145454545454545</v>
      </c>
      <c r="P309" s="31">
        <v>26.872727272727275</v>
      </c>
      <c r="Q309" s="31">
        <v>46.260000000000005</v>
      </c>
      <c r="R309" s="31">
        <v>117.73750000000001</v>
      </c>
      <c r="S309" s="31">
        <v>165.06666666666666</v>
      </c>
      <c r="T309" s="31">
        <v>91.611111111111114</v>
      </c>
      <c r="U309" s="31">
        <v>63.722222222222221</v>
      </c>
      <c r="V309" s="31">
        <v>89.310000000000016</v>
      </c>
      <c r="W309" s="31">
        <v>225.82500000000002</v>
      </c>
      <c r="X309" s="31">
        <v>209.61250000000001</v>
      </c>
      <c r="Y309" s="31">
        <v>87.237499999999997</v>
      </c>
      <c r="Z309" s="31">
        <v>9.0666666666666682</v>
      </c>
      <c r="AA309" s="4">
        <f t="shared" si="5"/>
        <v>1151.4673484848483</v>
      </c>
      <c r="AB309" s="32">
        <v>110</v>
      </c>
      <c r="AC309" s="17">
        <v>0.30555555555555558</v>
      </c>
      <c r="AD309" s="36">
        <v>0.36666666666666664</v>
      </c>
      <c r="AE309" s="36">
        <v>0.36666666666666664</v>
      </c>
      <c r="AF309" s="36">
        <v>0.33333333333333331</v>
      </c>
      <c r="AG309" s="36">
        <v>0.26666666666666666</v>
      </c>
      <c r="AH309" s="36">
        <v>0.3</v>
      </c>
      <c r="AI309" s="36">
        <v>0.3</v>
      </c>
      <c r="AJ309" s="36">
        <v>0.3</v>
      </c>
      <c r="AK309" s="36">
        <v>0.33333333333333331</v>
      </c>
      <c r="AL309" s="36">
        <v>0.26666666666666666</v>
      </c>
      <c r="AM309" s="36">
        <v>0.26666666666666666</v>
      </c>
      <c r="AN309" s="36">
        <v>0.26666666666666666</v>
      </c>
      <c r="AO309" s="36">
        <v>0.3</v>
      </c>
      <c r="AP309" s="33" t="str">
        <f t="shared" si="6"/>
        <v>-</v>
      </c>
      <c r="AQ309" s="55" t="str">
        <f t="shared" si="7"/>
        <v>-</v>
      </c>
      <c r="AR309" s="56" t="str">
        <f t="shared" si="8"/>
        <v>-</v>
      </c>
      <c r="AS309" s="34" t="s">
        <v>1890</v>
      </c>
      <c r="AT309" s="122" t="s">
        <v>5208</v>
      </c>
    </row>
    <row r="310" spans="1:46" ht="15.75" customHeight="1" x14ac:dyDescent="0.25">
      <c r="A310" s="6">
        <v>16050020</v>
      </c>
      <c r="B310" s="7" t="s">
        <v>26</v>
      </c>
      <c r="C310" s="7" t="s">
        <v>1424</v>
      </c>
      <c r="D310" s="7" t="s">
        <v>1425</v>
      </c>
      <c r="E310" s="7" t="s">
        <v>1374</v>
      </c>
      <c r="F310" s="7">
        <v>8</v>
      </c>
      <c r="G310" s="7">
        <v>360</v>
      </c>
      <c r="H310" s="7">
        <v>-73.244444439999995</v>
      </c>
      <c r="I310" s="29">
        <v>8.5380555600000001</v>
      </c>
      <c r="J310" s="6" t="s">
        <v>1908</v>
      </c>
      <c r="K310" s="30">
        <v>26952</v>
      </c>
      <c r="L310" s="30"/>
      <c r="M310" s="7" t="s">
        <v>1911</v>
      </c>
      <c r="N310" s="29" t="s">
        <v>1910</v>
      </c>
      <c r="O310" s="31">
        <v>71.266666666666666</v>
      </c>
      <c r="P310" s="31">
        <v>75.666666666666671</v>
      </c>
      <c r="Q310" s="31">
        <v>96.933333333333337</v>
      </c>
      <c r="R310" s="31">
        <v>210.42333333333332</v>
      </c>
      <c r="S310" s="31">
        <v>237.07666666666668</v>
      </c>
      <c r="T310" s="31">
        <v>150.54333333333335</v>
      </c>
      <c r="U310" s="31">
        <v>154.93333333333334</v>
      </c>
      <c r="V310" s="31">
        <v>211.0344827586207</v>
      </c>
      <c r="W310" s="31">
        <v>261.10000000000002</v>
      </c>
      <c r="X310" s="31">
        <v>315.61333333333334</v>
      </c>
      <c r="Y310" s="31">
        <v>275.26666666666665</v>
      </c>
      <c r="Z310" s="31">
        <v>181.56666666666666</v>
      </c>
      <c r="AA310" s="4">
        <f t="shared" si="5"/>
        <v>2241.4244827586208</v>
      </c>
      <c r="AB310" s="32">
        <v>359</v>
      </c>
      <c r="AC310" s="17">
        <v>0.99722222222222223</v>
      </c>
      <c r="AD310" s="36">
        <v>1</v>
      </c>
      <c r="AE310" s="36">
        <v>1</v>
      </c>
      <c r="AF310" s="36">
        <v>1</v>
      </c>
      <c r="AG310" s="36">
        <v>1</v>
      </c>
      <c r="AH310" s="36">
        <v>1</v>
      </c>
      <c r="AI310" s="36">
        <v>1</v>
      </c>
      <c r="AJ310" s="36">
        <v>1</v>
      </c>
      <c r="AK310" s="36">
        <v>0.96666666666666667</v>
      </c>
      <c r="AL310" s="36">
        <v>1</v>
      </c>
      <c r="AM310" s="36">
        <v>1</v>
      </c>
      <c r="AN310" s="36">
        <v>1</v>
      </c>
      <c r="AO310" s="36">
        <v>1</v>
      </c>
      <c r="AP310" s="33" t="str">
        <f t="shared" si="6"/>
        <v>&gt;=80%</v>
      </c>
      <c r="AQ310" s="55" t="str">
        <f t="shared" si="7"/>
        <v>&gt;=75%</v>
      </c>
      <c r="AR310" s="56" t="str">
        <f t="shared" si="8"/>
        <v>&gt;=50%</v>
      </c>
      <c r="AT310" s="121">
        <v>0.8</v>
      </c>
    </row>
    <row r="311" spans="1:46" ht="15.75" customHeight="1" x14ac:dyDescent="0.25">
      <c r="A311" s="6">
        <v>16050060</v>
      </c>
      <c r="B311" s="7" t="s">
        <v>26</v>
      </c>
      <c r="C311" s="7" t="s">
        <v>741</v>
      </c>
      <c r="D311" s="7" t="s">
        <v>741</v>
      </c>
      <c r="E311" s="7" t="s">
        <v>704</v>
      </c>
      <c r="F311" s="7">
        <v>8</v>
      </c>
      <c r="G311" s="7">
        <v>1200</v>
      </c>
      <c r="H311" s="7">
        <v>-73.388333329999995</v>
      </c>
      <c r="I311" s="29">
        <v>8.2930555599999991</v>
      </c>
      <c r="J311" s="6" t="s">
        <v>1908</v>
      </c>
      <c r="K311" s="30">
        <v>27987</v>
      </c>
      <c r="L311" s="30"/>
      <c r="M311" s="7" t="s">
        <v>1911</v>
      </c>
      <c r="N311" s="29" t="s">
        <v>1910</v>
      </c>
      <c r="O311" s="31">
        <v>18.993333333333332</v>
      </c>
      <c r="P311" s="31">
        <v>14.503333333333334</v>
      </c>
      <c r="Q311" s="31">
        <v>44.133333333333333</v>
      </c>
      <c r="R311" s="31">
        <v>116.11</v>
      </c>
      <c r="S311" s="31">
        <v>158.52000000000001</v>
      </c>
      <c r="T311" s="31">
        <v>100.03</v>
      </c>
      <c r="U311" s="31">
        <v>93.643333333333345</v>
      </c>
      <c r="V311" s="31">
        <v>145</v>
      </c>
      <c r="W311" s="31">
        <v>172.18666666666667</v>
      </c>
      <c r="X311" s="31">
        <v>134.53666666666666</v>
      </c>
      <c r="Y311" s="31">
        <v>86.25</v>
      </c>
      <c r="Z311" s="31">
        <v>33.22</v>
      </c>
      <c r="AA311" s="4">
        <f t="shared" si="5"/>
        <v>1117.1266666666666</v>
      </c>
      <c r="AB311" s="32">
        <v>360</v>
      </c>
      <c r="AC311" s="17">
        <v>1</v>
      </c>
      <c r="AD311" s="36">
        <v>1</v>
      </c>
      <c r="AE311" s="36">
        <v>1</v>
      </c>
      <c r="AF311" s="36">
        <v>1</v>
      </c>
      <c r="AG311" s="36">
        <v>1</v>
      </c>
      <c r="AH311" s="36">
        <v>1</v>
      </c>
      <c r="AI311" s="36">
        <v>1</v>
      </c>
      <c r="AJ311" s="36">
        <v>1</v>
      </c>
      <c r="AK311" s="36">
        <v>1</v>
      </c>
      <c r="AL311" s="36">
        <v>1</v>
      </c>
      <c r="AM311" s="36">
        <v>1</v>
      </c>
      <c r="AN311" s="36">
        <v>1</v>
      </c>
      <c r="AO311" s="36">
        <v>1</v>
      </c>
      <c r="AP311" s="33" t="str">
        <f t="shared" si="6"/>
        <v>&gt;=80%</v>
      </c>
      <c r="AQ311" s="55" t="str">
        <f t="shared" si="7"/>
        <v>&gt;=75%</v>
      </c>
      <c r="AR311" s="56" t="str">
        <f t="shared" si="8"/>
        <v>&gt;=50%</v>
      </c>
      <c r="AT311" s="121">
        <v>0.8</v>
      </c>
    </row>
    <row r="312" spans="1:46" ht="15.75" customHeight="1" x14ac:dyDescent="0.25">
      <c r="A312" s="6">
        <v>16050090</v>
      </c>
      <c r="B312" s="7" t="s">
        <v>26</v>
      </c>
      <c r="C312" s="7" t="s">
        <v>2044</v>
      </c>
      <c r="D312" s="7" t="s">
        <v>1373</v>
      </c>
      <c r="E312" s="7" t="s">
        <v>1374</v>
      </c>
      <c r="F312" s="7">
        <v>8</v>
      </c>
      <c r="G312" s="7">
        <v>1300</v>
      </c>
      <c r="H312" s="7">
        <v>-73.233333329999994</v>
      </c>
      <c r="I312" s="29">
        <v>8.0500000000000007</v>
      </c>
      <c r="J312" s="6" t="s">
        <v>1890</v>
      </c>
      <c r="K312" s="30">
        <v>28048</v>
      </c>
      <c r="L312" s="30">
        <v>37361</v>
      </c>
      <c r="M312" s="7" t="s">
        <v>1911</v>
      </c>
      <c r="N312" s="29" t="s">
        <v>1910</v>
      </c>
      <c r="O312" s="31">
        <v>6.7583333333333329</v>
      </c>
      <c r="P312" s="31">
        <v>22.291666666666668</v>
      </c>
      <c r="Q312" s="31">
        <v>27.518181818181816</v>
      </c>
      <c r="R312" s="31">
        <v>114.9</v>
      </c>
      <c r="S312" s="31">
        <v>171.15454545454546</v>
      </c>
      <c r="T312" s="31">
        <v>81.336363636363643</v>
      </c>
      <c r="U312" s="31">
        <v>82.090909090909093</v>
      </c>
      <c r="V312" s="31">
        <v>83.7</v>
      </c>
      <c r="W312" s="31">
        <v>254.79000000000002</v>
      </c>
      <c r="X312" s="31">
        <v>174.70999999999998</v>
      </c>
      <c r="Y312" s="31">
        <v>85.69</v>
      </c>
      <c r="Z312" s="31">
        <v>15.09</v>
      </c>
      <c r="AA312" s="4">
        <f t="shared" si="5"/>
        <v>1120.0300000000002</v>
      </c>
      <c r="AB312" s="32">
        <v>130</v>
      </c>
      <c r="AC312" s="17">
        <v>0.3611111111111111</v>
      </c>
      <c r="AD312" s="36">
        <v>0.4</v>
      </c>
      <c r="AE312" s="36">
        <v>0.4</v>
      </c>
      <c r="AF312" s="36">
        <v>0.36666666666666664</v>
      </c>
      <c r="AG312" s="36">
        <v>0.36666666666666664</v>
      </c>
      <c r="AH312" s="36">
        <v>0.36666666666666664</v>
      </c>
      <c r="AI312" s="36">
        <v>0.36666666666666664</v>
      </c>
      <c r="AJ312" s="36">
        <v>0.36666666666666664</v>
      </c>
      <c r="AK312" s="36">
        <v>0.36666666666666664</v>
      </c>
      <c r="AL312" s="36">
        <v>0.33333333333333331</v>
      </c>
      <c r="AM312" s="36">
        <v>0.33333333333333331</v>
      </c>
      <c r="AN312" s="36">
        <v>0.33333333333333331</v>
      </c>
      <c r="AO312" s="36">
        <v>0.33333333333333331</v>
      </c>
      <c r="AP312" s="33" t="str">
        <f t="shared" si="6"/>
        <v>-</v>
      </c>
      <c r="AQ312" s="55" t="str">
        <f t="shared" si="7"/>
        <v>-</v>
      </c>
      <c r="AR312" s="56" t="str">
        <f t="shared" si="8"/>
        <v>-</v>
      </c>
      <c r="AS312" s="34" t="s">
        <v>1890</v>
      </c>
      <c r="AT312" s="122" t="s">
        <v>5208</v>
      </c>
    </row>
    <row r="313" spans="1:46" ht="15.75" customHeight="1" x14ac:dyDescent="0.25">
      <c r="A313" s="6">
        <v>16050100</v>
      </c>
      <c r="B313" s="7" t="s">
        <v>26</v>
      </c>
      <c r="C313" s="7" t="s">
        <v>1378</v>
      </c>
      <c r="D313" s="7" t="s">
        <v>1373</v>
      </c>
      <c r="E313" s="7" t="s">
        <v>1374</v>
      </c>
      <c r="F313" s="7">
        <v>8</v>
      </c>
      <c r="G313" s="7">
        <v>1498</v>
      </c>
      <c r="H313" s="7">
        <v>-73.183750000000003</v>
      </c>
      <c r="I313" s="29">
        <v>8.0174722200000001</v>
      </c>
      <c r="J313" s="6" t="s">
        <v>1908</v>
      </c>
      <c r="K313" s="30">
        <v>24973</v>
      </c>
      <c r="L313" s="30"/>
      <c r="M313" s="7" t="s">
        <v>1911</v>
      </c>
      <c r="N313" s="29" t="s">
        <v>1910</v>
      </c>
      <c r="O313" s="31">
        <v>13.473333333333333</v>
      </c>
      <c r="P313" s="31">
        <v>25.946666666666662</v>
      </c>
      <c r="Q313" s="31">
        <v>74.986666666666665</v>
      </c>
      <c r="R313" s="31">
        <v>172.56333333333336</v>
      </c>
      <c r="S313" s="31">
        <v>207.79333333333335</v>
      </c>
      <c r="T313" s="31">
        <v>80.61333333333333</v>
      </c>
      <c r="U313" s="31">
        <v>71.910000000000011</v>
      </c>
      <c r="V313" s="31">
        <v>125.44</v>
      </c>
      <c r="W313" s="31">
        <v>219.69666666666669</v>
      </c>
      <c r="X313" s="31">
        <v>212.10344827586209</v>
      </c>
      <c r="Y313" s="31">
        <v>130.91724137931033</v>
      </c>
      <c r="Z313" s="31">
        <v>39.043333333333322</v>
      </c>
      <c r="AA313" s="4">
        <f t="shared" si="5"/>
        <v>1374.4873563218391</v>
      </c>
      <c r="AB313" s="32">
        <v>358</v>
      </c>
      <c r="AC313" s="17">
        <v>0.99444444444444446</v>
      </c>
      <c r="AD313" s="36">
        <v>1</v>
      </c>
      <c r="AE313" s="36">
        <v>1</v>
      </c>
      <c r="AF313" s="36">
        <v>1</v>
      </c>
      <c r="AG313" s="36">
        <v>1</v>
      </c>
      <c r="AH313" s="36">
        <v>1</v>
      </c>
      <c r="AI313" s="36">
        <v>1</v>
      </c>
      <c r="AJ313" s="36">
        <v>1</v>
      </c>
      <c r="AK313" s="36">
        <v>1</v>
      </c>
      <c r="AL313" s="36">
        <v>1</v>
      </c>
      <c r="AM313" s="36">
        <v>0.96666666666666667</v>
      </c>
      <c r="AN313" s="36">
        <v>0.96666666666666667</v>
      </c>
      <c r="AO313" s="36">
        <v>1</v>
      </c>
      <c r="AP313" s="33" t="str">
        <f t="shared" si="6"/>
        <v>&gt;=80%</v>
      </c>
      <c r="AQ313" s="55" t="str">
        <f t="shared" si="7"/>
        <v>&gt;=75%</v>
      </c>
      <c r="AR313" s="56" t="str">
        <f t="shared" si="8"/>
        <v>&gt;=50%</v>
      </c>
      <c r="AT313" s="121">
        <v>0.8</v>
      </c>
    </row>
    <row r="314" spans="1:46" ht="15.75" customHeight="1" x14ac:dyDescent="0.25">
      <c r="A314" s="6">
        <v>16050120</v>
      </c>
      <c r="B314" s="7" t="s">
        <v>26</v>
      </c>
      <c r="C314" s="7" t="s">
        <v>1376</v>
      </c>
      <c r="D314" s="7" t="s">
        <v>1373</v>
      </c>
      <c r="E314" s="7" t="s">
        <v>1374</v>
      </c>
      <c r="F314" s="7">
        <v>8</v>
      </c>
      <c r="G314" s="7">
        <v>1700</v>
      </c>
      <c r="H314" s="7">
        <v>-73.219277779999999</v>
      </c>
      <c r="I314" s="29">
        <v>8.0364166700000013</v>
      </c>
      <c r="J314" s="6" t="s">
        <v>1908</v>
      </c>
      <c r="K314" s="30">
        <v>24334</v>
      </c>
      <c r="L314" s="30"/>
      <c r="M314" s="7" t="s">
        <v>1911</v>
      </c>
      <c r="N314" s="29" t="s">
        <v>1910</v>
      </c>
      <c r="O314" s="31">
        <v>18.333333333333332</v>
      </c>
      <c r="P314" s="31">
        <v>23.285714285714285</v>
      </c>
      <c r="Q314" s="31">
        <v>54.275862068965516</v>
      </c>
      <c r="R314" s="31">
        <v>174.56666666666666</v>
      </c>
      <c r="S314" s="31">
        <v>220.37333333333333</v>
      </c>
      <c r="T314" s="31">
        <v>88.34482758620689</v>
      </c>
      <c r="U314" s="31">
        <v>80.892857142857139</v>
      </c>
      <c r="V314" s="31">
        <v>145.61538461538461</v>
      </c>
      <c r="W314" s="31">
        <v>226.51034482758621</v>
      </c>
      <c r="X314" s="31">
        <v>211.71428571428572</v>
      </c>
      <c r="Y314" s="31">
        <v>110.58620689655173</v>
      </c>
      <c r="Z314" s="31">
        <v>27.555555555555557</v>
      </c>
      <c r="AA314" s="4">
        <f t="shared" si="5"/>
        <v>1382.0543720264409</v>
      </c>
      <c r="AB314" s="32">
        <v>343</v>
      </c>
      <c r="AC314" s="17">
        <v>0.95277777777777772</v>
      </c>
      <c r="AD314" s="36">
        <v>1</v>
      </c>
      <c r="AE314" s="36">
        <v>0.93333333333333335</v>
      </c>
      <c r="AF314" s="36">
        <v>0.96666666666666667</v>
      </c>
      <c r="AG314" s="36">
        <v>1</v>
      </c>
      <c r="AH314" s="36">
        <v>1</v>
      </c>
      <c r="AI314" s="36">
        <v>0.96666666666666667</v>
      </c>
      <c r="AJ314" s="36">
        <v>0.93333333333333335</v>
      </c>
      <c r="AK314" s="36">
        <v>0.8666666666666667</v>
      </c>
      <c r="AL314" s="36">
        <v>0.96666666666666667</v>
      </c>
      <c r="AM314" s="36">
        <v>0.93333333333333335</v>
      </c>
      <c r="AN314" s="36">
        <v>0.96666666666666667</v>
      </c>
      <c r="AO314" s="36">
        <v>0.9</v>
      </c>
      <c r="AP314" s="33" t="str">
        <f t="shared" si="6"/>
        <v>&gt;=80%</v>
      </c>
      <c r="AQ314" s="55" t="str">
        <f t="shared" si="7"/>
        <v>&gt;=75%</v>
      </c>
      <c r="AR314" s="56" t="str">
        <f t="shared" si="8"/>
        <v>&gt;=50%</v>
      </c>
      <c r="AT314" s="121">
        <v>0.8</v>
      </c>
    </row>
    <row r="315" spans="1:46" ht="15.75" customHeight="1" x14ac:dyDescent="0.25">
      <c r="A315" s="6">
        <v>16050130</v>
      </c>
      <c r="B315" s="7" t="s">
        <v>26</v>
      </c>
      <c r="C315" s="7" t="s">
        <v>1377</v>
      </c>
      <c r="D315" s="7" t="s">
        <v>1373</v>
      </c>
      <c r="E315" s="7" t="s">
        <v>1374</v>
      </c>
      <c r="F315" s="7">
        <v>8</v>
      </c>
      <c r="G315" s="7">
        <v>1800</v>
      </c>
      <c r="H315" s="7">
        <v>-73.23444443999999</v>
      </c>
      <c r="I315" s="29">
        <v>8.0047222199999997</v>
      </c>
      <c r="J315" s="6" t="s">
        <v>1908</v>
      </c>
      <c r="K315" s="30">
        <v>23757</v>
      </c>
      <c r="L315" s="30"/>
      <c r="M315" s="7" t="s">
        <v>1911</v>
      </c>
      <c r="N315" s="29" t="s">
        <v>1910</v>
      </c>
      <c r="O315" s="31">
        <v>21.672413793103448</v>
      </c>
      <c r="P315" s="31">
        <v>27.625</v>
      </c>
      <c r="Q315" s="31">
        <v>71.451724137931038</v>
      </c>
      <c r="R315" s="31">
        <v>184.4851851851852</v>
      </c>
      <c r="S315" s="31">
        <v>220.1448275862069</v>
      </c>
      <c r="T315" s="31">
        <v>97.172413793103445</v>
      </c>
      <c r="U315" s="31">
        <v>84.75</v>
      </c>
      <c r="V315" s="31">
        <v>144.71379310344827</v>
      </c>
      <c r="W315" s="31">
        <v>220.62413793103448</v>
      </c>
      <c r="X315" s="31">
        <v>226.95172413793105</v>
      </c>
      <c r="Y315" s="31">
        <v>130.74444444444444</v>
      </c>
      <c r="Z315" s="31">
        <v>34.755172413793105</v>
      </c>
      <c r="AA315" s="4">
        <f t="shared" si="5"/>
        <v>1465.0908365261816</v>
      </c>
      <c r="AB315" s="32">
        <v>344</v>
      </c>
      <c r="AC315" s="17">
        <v>0.9555555555555556</v>
      </c>
      <c r="AD315" s="36">
        <v>0.96666666666666667</v>
      </c>
      <c r="AE315" s="36">
        <v>0.93333333333333335</v>
      </c>
      <c r="AF315" s="36">
        <v>0.96666666666666667</v>
      </c>
      <c r="AG315" s="36">
        <v>0.9</v>
      </c>
      <c r="AH315" s="36">
        <v>0.96666666666666667</v>
      </c>
      <c r="AI315" s="36">
        <v>0.96666666666666667</v>
      </c>
      <c r="AJ315" s="36">
        <v>1</v>
      </c>
      <c r="AK315" s="36">
        <v>0.96666666666666667</v>
      </c>
      <c r="AL315" s="36">
        <v>0.96666666666666667</v>
      </c>
      <c r="AM315" s="36">
        <v>0.96666666666666667</v>
      </c>
      <c r="AN315" s="36">
        <v>0.9</v>
      </c>
      <c r="AO315" s="36">
        <v>0.96666666666666667</v>
      </c>
      <c r="AP315" s="33" t="str">
        <f t="shared" si="6"/>
        <v>&gt;=80%</v>
      </c>
      <c r="AQ315" s="55" t="str">
        <f t="shared" si="7"/>
        <v>&gt;=75%</v>
      </c>
      <c r="AR315" s="56" t="str">
        <f t="shared" si="8"/>
        <v>&gt;=50%</v>
      </c>
      <c r="AT315" s="121">
        <v>0.8</v>
      </c>
    </row>
    <row r="316" spans="1:46" ht="15.75" customHeight="1" x14ac:dyDescent="0.25">
      <c r="A316" s="6">
        <v>16050160</v>
      </c>
      <c r="B316" s="7" t="s">
        <v>26</v>
      </c>
      <c r="C316" s="7" t="s">
        <v>2045</v>
      </c>
      <c r="D316" s="7" t="s">
        <v>1373</v>
      </c>
      <c r="E316" s="7" t="s">
        <v>1374</v>
      </c>
      <c r="F316" s="7">
        <v>8</v>
      </c>
      <c r="G316" s="7">
        <v>1650</v>
      </c>
      <c r="H316" s="7">
        <v>-73.233333329999994</v>
      </c>
      <c r="I316" s="29">
        <v>8.0500000000000007</v>
      </c>
      <c r="J316" s="6" t="s">
        <v>1890</v>
      </c>
      <c r="K316" s="30">
        <v>28048</v>
      </c>
      <c r="L316" s="30">
        <v>37361</v>
      </c>
      <c r="M316" s="7" t="s">
        <v>1911</v>
      </c>
      <c r="N316" s="29" t="s">
        <v>1910</v>
      </c>
      <c r="O316" s="31">
        <v>20.790909090909089</v>
      </c>
      <c r="P316" s="31">
        <v>27.700000000000003</v>
      </c>
      <c r="Q316" s="31">
        <v>71.38181818181819</v>
      </c>
      <c r="R316" s="31">
        <v>105.14545454545454</v>
      </c>
      <c r="S316" s="31">
        <v>149.35</v>
      </c>
      <c r="T316" s="31">
        <v>94.109090909090909</v>
      </c>
      <c r="U316" s="31">
        <v>87.545454545454547</v>
      </c>
      <c r="V316" s="31">
        <v>118.29</v>
      </c>
      <c r="W316" s="31">
        <v>230.12727272727273</v>
      </c>
      <c r="X316" s="31">
        <v>143.4909090909091</v>
      </c>
      <c r="Y316" s="31">
        <v>89.709090909090918</v>
      </c>
      <c r="Z316" s="31">
        <v>19.527272727272727</v>
      </c>
      <c r="AA316" s="4">
        <f t="shared" si="5"/>
        <v>1157.1672727272728</v>
      </c>
      <c r="AB316" s="32">
        <v>130</v>
      </c>
      <c r="AC316" s="17">
        <v>0.3611111111111111</v>
      </c>
      <c r="AD316" s="36">
        <v>0.36666666666666664</v>
      </c>
      <c r="AE316" s="36">
        <v>0.36666666666666664</v>
      </c>
      <c r="AF316" s="36">
        <v>0.36666666666666664</v>
      </c>
      <c r="AG316" s="36">
        <v>0.36666666666666664</v>
      </c>
      <c r="AH316" s="36">
        <v>0.33333333333333331</v>
      </c>
      <c r="AI316" s="36">
        <v>0.36666666666666664</v>
      </c>
      <c r="AJ316" s="36">
        <v>0.36666666666666664</v>
      </c>
      <c r="AK316" s="36">
        <v>0.33333333333333331</v>
      </c>
      <c r="AL316" s="36">
        <v>0.36666666666666664</v>
      </c>
      <c r="AM316" s="36">
        <v>0.36666666666666664</v>
      </c>
      <c r="AN316" s="36">
        <v>0.36666666666666664</v>
      </c>
      <c r="AO316" s="36">
        <v>0.36666666666666664</v>
      </c>
      <c r="AP316" s="33" t="str">
        <f t="shared" si="6"/>
        <v>-</v>
      </c>
      <c r="AQ316" s="55" t="str">
        <f t="shared" si="7"/>
        <v>-</v>
      </c>
      <c r="AR316" s="56" t="str">
        <f t="shared" si="8"/>
        <v>-</v>
      </c>
      <c r="AS316" s="34" t="s">
        <v>1890</v>
      </c>
      <c r="AT316" s="122" t="s">
        <v>5208</v>
      </c>
    </row>
    <row r="317" spans="1:46" ht="15.75" customHeight="1" x14ac:dyDescent="0.25">
      <c r="A317" s="6">
        <v>16050170</v>
      </c>
      <c r="B317" s="7" t="s">
        <v>26</v>
      </c>
      <c r="C317" s="7" t="s">
        <v>1411</v>
      </c>
      <c r="D317" s="7" t="s">
        <v>1410</v>
      </c>
      <c r="E317" s="7" t="s">
        <v>1374</v>
      </c>
      <c r="F317" s="7">
        <v>8</v>
      </c>
      <c r="G317" s="7">
        <v>1545</v>
      </c>
      <c r="H317" s="7">
        <v>-73.423333329999991</v>
      </c>
      <c r="I317" s="29">
        <v>8.400555559999999</v>
      </c>
      <c r="J317" s="6" t="s">
        <v>1908</v>
      </c>
      <c r="K317" s="30">
        <v>22082</v>
      </c>
      <c r="L317" s="30"/>
      <c r="M317" s="7" t="s">
        <v>1911</v>
      </c>
      <c r="N317" s="29" t="s">
        <v>1910</v>
      </c>
      <c r="O317" s="31">
        <v>29.253333333333337</v>
      </c>
      <c r="P317" s="31">
        <v>19.523333333333337</v>
      </c>
      <c r="Q317" s="31">
        <v>47.365517241379322</v>
      </c>
      <c r="R317" s="31">
        <v>97.943333333333328</v>
      </c>
      <c r="S317" s="31">
        <v>133.48333333333332</v>
      </c>
      <c r="T317" s="31">
        <v>85.966666666666683</v>
      </c>
      <c r="U317" s="31">
        <v>85.303333333333327</v>
      </c>
      <c r="V317" s="31">
        <v>105.73333333333331</v>
      </c>
      <c r="W317" s="31">
        <v>147.99310344827589</v>
      </c>
      <c r="X317" s="31">
        <v>137.74999999999997</v>
      </c>
      <c r="Y317" s="31">
        <v>98.660000000000025</v>
      </c>
      <c r="Z317" s="31">
        <v>38.090000000000003</v>
      </c>
      <c r="AA317" s="4">
        <f t="shared" si="5"/>
        <v>1027.0652873563217</v>
      </c>
      <c r="AB317" s="32">
        <v>358</v>
      </c>
      <c r="AC317" s="17">
        <v>0.99444444444444446</v>
      </c>
      <c r="AD317" s="36">
        <v>1</v>
      </c>
      <c r="AE317" s="36">
        <v>1</v>
      </c>
      <c r="AF317" s="36">
        <v>0.96666666666666667</v>
      </c>
      <c r="AG317" s="36">
        <v>1</v>
      </c>
      <c r="AH317" s="36">
        <v>1</v>
      </c>
      <c r="AI317" s="36">
        <v>1</v>
      </c>
      <c r="AJ317" s="36">
        <v>1</v>
      </c>
      <c r="AK317" s="36">
        <v>1</v>
      </c>
      <c r="AL317" s="36">
        <v>0.96666666666666667</v>
      </c>
      <c r="AM317" s="36">
        <v>1</v>
      </c>
      <c r="AN317" s="36">
        <v>1</v>
      </c>
      <c r="AO317" s="36">
        <v>1</v>
      </c>
      <c r="AP317" s="33" t="str">
        <f t="shared" si="6"/>
        <v>&gt;=80%</v>
      </c>
      <c r="AQ317" s="55" t="str">
        <f t="shared" si="7"/>
        <v>&gt;=75%</v>
      </c>
      <c r="AR317" s="56" t="str">
        <f t="shared" si="8"/>
        <v>&gt;=50%</v>
      </c>
      <c r="AT317" s="121">
        <v>0.8</v>
      </c>
    </row>
    <row r="318" spans="1:46" ht="15.75" customHeight="1" x14ac:dyDescent="0.25">
      <c r="A318" s="6">
        <v>16050180</v>
      </c>
      <c r="B318" s="7" t="s">
        <v>26</v>
      </c>
      <c r="C318" s="7" t="s">
        <v>2046</v>
      </c>
      <c r="D318" s="7" t="s">
        <v>1410</v>
      </c>
      <c r="E318" s="7" t="s">
        <v>1374</v>
      </c>
      <c r="F318" s="7">
        <v>8</v>
      </c>
      <c r="G318" s="7">
        <v>1210</v>
      </c>
      <c r="H318" s="7">
        <v>-73.366666670000001</v>
      </c>
      <c r="I318" s="29">
        <v>8.25</v>
      </c>
      <c r="J318" s="6" t="s">
        <v>1890</v>
      </c>
      <c r="K318" s="30">
        <v>29509</v>
      </c>
      <c r="L318" s="30">
        <v>34714</v>
      </c>
      <c r="M318" s="7" t="s">
        <v>1911</v>
      </c>
      <c r="N318" s="29" t="s">
        <v>1910</v>
      </c>
      <c r="O318" s="31">
        <v>0</v>
      </c>
      <c r="P318" s="31">
        <v>19</v>
      </c>
      <c r="Q318" s="31">
        <v>46.5</v>
      </c>
      <c r="R318" s="31">
        <v>140</v>
      </c>
      <c r="S318" s="31">
        <v>218.5</v>
      </c>
      <c r="T318" s="31">
        <v>57.5</v>
      </c>
      <c r="U318" s="31">
        <v>36.333333333333336</v>
      </c>
      <c r="V318" s="31">
        <v>77.333333333333329</v>
      </c>
      <c r="W318" s="31">
        <v>146.33333333333334</v>
      </c>
      <c r="X318" s="31">
        <v>154.66666666666666</v>
      </c>
      <c r="Y318" s="31">
        <v>80</v>
      </c>
      <c r="Z318" s="31">
        <v>4</v>
      </c>
      <c r="AA318" s="4">
        <f t="shared" si="5"/>
        <v>980.16666666666674</v>
      </c>
      <c r="AB318" s="32">
        <v>27</v>
      </c>
      <c r="AC318" s="17">
        <v>7.4999999999999997E-2</v>
      </c>
      <c r="AD318" s="36">
        <v>6.6666666666666666E-2</v>
      </c>
      <c r="AE318" s="36">
        <v>6.6666666666666666E-2</v>
      </c>
      <c r="AF318" s="36">
        <v>6.6666666666666666E-2</v>
      </c>
      <c r="AG318" s="36">
        <v>6.6666666666666666E-2</v>
      </c>
      <c r="AH318" s="36">
        <v>6.6666666666666666E-2</v>
      </c>
      <c r="AI318" s="36">
        <v>6.6666666666666666E-2</v>
      </c>
      <c r="AJ318" s="36">
        <v>0.1</v>
      </c>
      <c r="AK318" s="36">
        <v>0.1</v>
      </c>
      <c r="AL318" s="36">
        <v>0.1</v>
      </c>
      <c r="AM318" s="36">
        <v>0.1</v>
      </c>
      <c r="AN318" s="36">
        <v>6.6666666666666666E-2</v>
      </c>
      <c r="AO318" s="36">
        <v>3.3333333333333333E-2</v>
      </c>
      <c r="AP318" s="33" t="str">
        <f t="shared" si="6"/>
        <v>-</v>
      </c>
      <c r="AQ318" s="55" t="str">
        <f t="shared" si="7"/>
        <v>-</v>
      </c>
      <c r="AR318" s="56" t="str">
        <f t="shared" si="8"/>
        <v>-</v>
      </c>
      <c r="AS318" s="34" t="s">
        <v>1890</v>
      </c>
      <c r="AT318" s="122" t="s">
        <v>5208</v>
      </c>
    </row>
    <row r="319" spans="1:46" ht="15.75" customHeight="1" x14ac:dyDescent="0.25">
      <c r="A319" s="6">
        <v>16050240</v>
      </c>
      <c r="B319" s="7" t="s">
        <v>26</v>
      </c>
      <c r="C319" s="7" t="s">
        <v>2047</v>
      </c>
      <c r="D319" s="7" t="s">
        <v>1390</v>
      </c>
      <c r="E319" s="7" t="s">
        <v>1374</v>
      </c>
      <c r="F319" s="7">
        <v>8</v>
      </c>
      <c r="G319" s="7">
        <v>1280</v>
      </c>
      <c r="H319" s="7">
        <v>-73.351138890000001</v>
      </c>
      <c r="I319" s="29">
        <v>8.6103333300000013</v>
      </c>
      <c r="J319" s="6" t="s">
        <v>1890</v>
      </c>
      <c r="K319" s="30">
        <v>30756</v>
      </c>
      <c r="L319" s="30">
        <v>41879</v>
      </c>
      <c r="M319" s="7" t="s">
        <v>1911</v>
      </c>
      <c r="N319" s="29" t="s">
        <v>1910</v>
      </c>
      <c r="O319" s="31">
        <v>59.65</v>
      </c>
      <c r="P319" s="31">
        <v>64.421052631578945</v>
      </c>
      <c r="Q319" s="31">
        <v>112</v>
      </c>
      <c r="R319" s="31">
        <v>208.67</v>
      </c>
      <c r="S319" s="31">
        <v>221.44444444444446</v>
      </c>
      <c r="T319" s="31">
        <v>157.54374999999999</v>
      </c>
      <c r="U319" s="31">
        <v>202.09473684210528</v>
      </c>
      <c r="V319" s="31">
        <v>226.875</v>
      </c>
      <c r="W319" s="31">
        <v>254.76315789473685</v>
      </c>
      <c r="X319" s="31">
        <v>274.84210526315792</v>
      </c>
      <c r="Y319" s="31">
        <v>222.11999999999998</v>
      </c>
      <c r="Z319" s="31">
        <v>135.88888888888889</v>
      </c>
      <c r="AA319" s="4">
        <f t="shared" si="5"/>
        <v>2140.3131359649119</v>
      </c>
      <c r="AB319" s="32">
        <v>227</v>
      </c>
      <c r="AC319" s="17">
        <v>0.63055555555555554</v>
      </c>
      <c r="AD319" s="36">
        <v>0.66666666666666663</v>
      </c>
      <c r="AE319" s="36">
        <v>0.6333333333333333</v>
      </c>
      <c r="AF319" s="36">
        <v>0.6333333333333333</v>
      </c>
      <c r="AG319" s="36">
        <v>0.66666666666666663</v>
      </c>
      <c r="AH319" s="36">
        <v>0.6</v>
      </c>
      <c r="AI319" s="36">
        <v>0.53333333333333333</v>
      </c>
      <c r="AJ319" s="36">
        <v>0.6333333333333333</v>
      </c>
      <c r="AK319" s="36">
        <v>0.66666666666666663</v>
      </c>
      <c r="AL319" s="36">
        <v>0.6333333333333333</v>
      </c>
      <c r="AM319" s="36">
        <v>0.6333333333333333</v>
      </c>
      <c r="AN319" s="36">
        <v>0.66666666666666663</v>
      </c>
      <c r="AO319" s="36">
        <v>0.6</v>
      </c>
      <c r="AP319" s="33" t="str">
        <f t="shared" si="6"/>
        <v>-</v>
      </c>
      <c r="AQ319" s="55" t="str">
        <f t="shared" si="7"/>
        <v>-</v>
      </c>
      <c r="AR319" s="56" t="str">
        <f t="shared" si="8"/>
        <v>&gt;=50%</v>
      </c>
      <c r="AS319" s="34" t="s">
        <v>1890</v>
      </c>
      <c r="AT319" s="120" t="s">
        <v>5204</v>
      </c>
    </row>
    <row r="320" spans="1:46" ht="15.75" customHeight="1" x14ac:dyDescent="0.25">
      <c r="A320" s="6">
        <v>16050260</v>
      </c>
      <c r="B320" s="7" t="s">
        <v>26</v>
      </c>
      <c r="C320" s="7" t="s">
        <v>2048</v>
      </c>
      <c r="D320" s="7" t="s">
        <v>1405</v>
      </c>
      <c r="E320" s="7" t="s">
        <v>1374</v>
      </c>
      <c r="F320" s="7">
        <v>8</v>
      </c>
      <c r="G320" s="7">
        <v>1400</v>
      </c>
      <c r="H320" s="7">
        <v>-73.246111110000001</v>
      </c>
      <c r="I320" s="29">
        <v>8.1983333300000005</v>
      </c>
      <c r="J320" s="6" t="s">
        <v>1890</v>
      </c>
      <c r="K320" s="30">
        <v>31093</v>
      </c>
      <c r="L320" s="30">
        <v>40035</v>
      </c>
      <c r="M320" s="7" t="s">
        <v>1911</v>
      </c>
      <c r="N320" s="29" t="s">
        <v>1910</v>
      </c>
      <c r="O320" s="31">
        <v>18.1875</v>
      </c>
      <c r="P320" s="31">
        <v>15</v>
      </c>
      <c r="Q320" s="31">
        <v>27.4375</v>
      </c>
      <c r="R320" s="31">
        <v>93.375</v>
      </c>
      <c r="S320" s="31">
        <v>120.1875</v>
      </c>
      <c r="T320" s="31">
        <v>57.162500000000001</v>
      </c>
      <c r="U320" s="31">
        <v>42.25</v>
      </c>
      <c r="V320" s="31">
        <v>81.400000000000006</v>
      </c>
      <c r="W320" s="31">
        <v>161.6</v>
      </c>
      <c r="X320" s="31">
        <v>160</v>
      </c>
      <c r="Y320" s="31">
        <v>66.533333333333331</v>
      </c>
      <c r="Z320" s="31">
        <v>17.333333333333332</v>
      </c>
      <c r="AA320" s="4">
        <f t="shared" si="5"/>
        <v>860.4666666666667</v>
      </c>
      <c r="AB320" s="32">
        <v>187</v>
      </c>
      <c r="AC320" s="17">
        <v>0.51944444444444449</v>
      </c>
      <c r="AD320" s="36">
        <v>0.53333333333333333</v>
      </c>
      <c r="AE320" s="36">
        <v>0.53333333333333333</v>
      </c>
      <c r="AF320" s="36">
        <v>0.53333333333333333</v>
      </c>
      <c r="AG320" s="36">
        <v>0.53333333333333333</v>
      </c>
      <c r="AH320" s="36">
        <v>0.53333333333333333</v>
      </c>
      <c r="AI320" s="36">
        <v>0.53333333333333333</v>
      </c>
      <c r="AJ320" s="36">
        <v>0.53333333333333333</v>
      </c>
      <c r="AK320" s="36">
        <v>0.5</v>
      </c>
      <c r="AL320" s="36">
        <v>0.5</v>
      </c>
      <c r="AM320" s="36">
        <v>0.5</v>
      </c>
      <c r="AN320" s="36">
        <v>0.5</v>
      </c>
      <c r="AO320" s="36">
        <v>0.5</v>
      </c>
      <c r="AP320" s="33" t="str">
        <f t="shared" si="6"/>
        <v>-</v>
      </c>
      <c r="AQ320" s="55" t="str">
        <f t="shared" si="7"/>
        <v>-</v>
      </c>
      <c r="AR320" s="56" t="str">
        <f t="shared" si="8"/>
        <v>&gt;=50%</v>
      </c>
      <c r="AS320" s="34" t="s">
        <v>1890</v>
      </c>
      <c r="AT320" s="122" t="s">
        <v>5208</v>
      </c>
    </row>
    <row r="321" spans="1:46" ht="15.75" customHeight="1" x14ac:dyDescent="0.25">
      <c r="A321" s="6">
        <v>16050270</v>
      </c>
      <c r="B321" s="7" t="s">
        <v>26</v>
      </c>
      <c r="C321" s="7" t="s">
        <v>1087</v>
      </c>
      <c r="D321" s="7" t="s">
        <v>741</v>
      </c>
      <c r="E321" s="7" t="s">
        <v>704</v>
      </c>
      <c r="F321" s="7">
        <v>8</v>
      </c>
      <c r="G321" s="7">
        <v>1500</v>
      </c>
      <c r="H321" s="7">
        <v>-73.349999999999994</v>
      </c>
      <c r="I321" s="29">
        <v>8.3333333300000003</v>
      </c>
      <c r="J321" s="6" t="s">
        <v>1890</v>
      </c>
      <c r="K321" s="30">
        <v>31121</v>
      </c>
      <c r="L321" s="30">
        <v>37361</v>
      </c>
      <c r="M321" s="7" t="s">
        <v>1911</v>
      </c>
      <c r="N321" s="29" t="s">
        <v>1910</v>
      </c>
      <c r="O321" s="31">
        <v>7.833333333333333</v>
      </c>
      <c r="P321" s="31">
        <v>24</v>
      </c>
      <c r="Q321" s="31">
        <v>33.545454545454547</v>
      </c>
      <c r="R321" s="31">
        <v>96.3</v>
      </c>
      <c r="S321" s="31">
        <v>161.11111111111111</v>
      </c>
      <c r="T321" s="31">
        <v>83.2</v>
      </c>
      <c r="U321" s="31">
        <v>93.9</v>
      </c>
      <c r="V321" s="31">
        <v>132.27272727272728</v>
      </c>
      <c r="W321" s="31">
        <v>205.18181818181819</v>
      </c>
      <c r="X321" s="31">
        <v>127</v>
      </c>
      <c r="Y321" s="31">
        <v>104.18181818181819</v>
      </c>
      <c r="Z321" s="31">
        <v>23.727272727272727</v>
      </c>
      <c r="AA321" s="4">
        <f t="shared" si="5"/>
        <v>1092.2535353535354</v>
      </c>
      <c r="AB321" s="32">
        <v>129</v>
      </c>
      <c r="AC321" s="17">
        <v>0.35833333333333334</v>
      </c>
      <c r="AD321" s="36">
        <v>0.4</v>
      </c>
      <c r="AE321" s="36">
        <v>0.4</v>
      </c>
      <c r="AF321" s="36">
        <v>0.36666666666666664</v>
      </c>
      <c r="AG321" s="36">
        <v>0.33333333333333331</v>
      </c>
      <c r="AH321" s="36">
        <v>0.3</v>
      </c>
      <c r="AI321" s="36">
        <v>0.33333333333333331</v>
      </c>
      <c r="AJ321" s="36">
        <v>0.33333333333333331</v>
      </c>
      <c r="AK321" s="36">
        <v>0.36666666666666664</v>
      </c>
      <c r="AL321" s="36">
        <v>0.36666666666666664</v>
      </c>
      <c r="AM321" s="36">
        <v>0.36666666666666664</v>
      </c>
      <c r="AN321" s="36">
        <v>0.36666666666666664</v>
      </c>
      <c r="AO321" s="36">
        <v>0.36666666666666664</v>
      </c>
      <c r="AP321" s="33" t="str">
        <f t="shared" si="6"/>
        <v>-</v>
      </c>
      <c r="AQ321" s="55" t="str">
        <f t="shared" si="7"/>
        <v>-</v>
      </c>
      <c r="AR321" s="56" t="str">
        <f t="shared" si="8"/>
        <v>-</v>
      </c>
      <c r="AS321" s="34" t="s">
        <v>1890</v>
      </c>
      <c r="AT321" s="122" t="s">
        <v>5208</v>
      </c>
    </row>
    <row r="322" spans="1:46" ht="15.75" customHeight="1" x14ac:dyDescent="0.25">
      <c r="A322" s="6">
        <v>16050290</v>
      </c>
      <c r="B322" s="7" t="s">
        <v>54</v>
      </c>
      <c r="C322" s="7" t="s">
        <v>2049</v>
      </c>
      <c r="D322" s="7" t="s">
        <v>2050</v>
      </c>
      <c r="E322" s="7" t="s">
        <v>1374</v>
      </c>
      <c r="F322" s="7">
        <v>8</v>
      </c>
      <c r="G322" s="7">
        <v>1650</v>
      </c>
      <c r="H322" s="7">
        <v>-73.213611110000002</v>
      </c>
      <c r="I322" s="29">
        <v>8.40777778</v>
      </c>
      <c r="J322" s="6" t="s">
        <v>1908</v>
      </c>
      <c r="K322" s="30">
        <v>40035</v>
      </c>
      <c r="L322" s="30"/>
      <c r="M322" s="7" t="s">
        <v>1911</v>
      </c>
      <c r="N322" s="29" t="s">
        <v>1910</v>
      </c>
      <c r="O322" s="31">
        <v>56.354545454545452</v>
      </c>
      <c r="P322" s="31">
        <v>45.763636363636358</v>
      </c>
      <c r="Q322" s="31">
        <v>106.24444444444445</v>
      </c>
      <c r="R322" s="31">
        <v>178.89090909090908</v>
      </c>
      <c r="S322" s="31">
        <v>160.58181818181816</v>
      </c>
      <c r="T322" s="31">
        <v>128.32727272727274</v>
      </c>
      <c r="U322" s="31">
        <v>106.35454545454546</v>
      </c>
      <c r="V322" s="31">
        <v>162.40833333333333</v>
      </c>
      <c r="W322" s="31">
        <v>176.81666666666663</v>
      </c>
      <c r="X322" s="31">
        <v>221.75</v>
      </c>
      <c r="Y322" s="31">
        <v>180.39166666666665</v>
      </c>
      <c r="Z322" s="31">
        <v>111.80000000000001</v>
      </c>
      <c r="AA322" s="4">
        <f t="shared" si="5"/>
        <v>1635.6838383838383</v>
      </c>
      <c r="AB322" s="32">
        <v>135</v>
      </c>
      <c r="AC322" s="17">
        <v>0.375</v>
      </c>
      <c r="AD322" s="36">
        <v>0.36666666666666664</v>
      </c>
      <c r="AE322" s="36">
        <v>0.36666666666666664</v>
      </c>
      <c r="AF322" s="36">
        <v>0.3</v>
      </c>
      <c r="AG322" s="36">
        <v>0.36666666666666664</v>
      </c>
      <c r="AH322" s="36">
        <v>0.36666666666666664</v>
      </c>
      <c r="AI322" s="36">
        <v>0.36666666666666664</v>
      </c>
      <c r="AJ322" s="36">
        <v>0.36666666666666664</v>
      </c>
      <c r="AK322" s="36">
        <v>0.4</v>
      </c>
      <c r="AL322" s="36">
        <v>0.4</v>
      </c>
      <c r="AM322" s="36">
        <v>0.4</v>
      </c>
      <c r="AN322" s="36">
        <v>0.4</v>
      </c>
      <c r="AO322" s="36">
        <v>0.4</v>
      </c>
      <c r="AP322" s="33" t="str">
        <f t="shared" si="6"/>
        <v>-</v>
      </c>
      <c r="AQ322" s="55" t="str">
        <f t="shared" si="7"/>
        <v>-</v>
      </c>
      <c r="AR322" s="56" t="str">
        <f t="shared" si="8"/>
        <v>-</v>
      </c>
      <c r="AT322" s="122" t="s">
        <v>5208</v>
      </c>
    </row>
    <row r="323" spans="1:46" ht="15.75" customHeight="1" x14ac:dyDescent="0.25">
      <c r="A323" s="6">
        <v>16055010</v>
      </c>
      <c r="B323" s="7" t="s">
        <v>43</v>
      </c>
      <c r="C323" s="7" t="s">
        <v>1409</v>
      </c>
      <c r="D323" s="7" t="s">
        <v>1410</v>
      </c>
      <c r="E323" s="7" t="s">
        <v>1374</v>
      </c>
      <c r="F323" s="7">
        <v>8</v>
      </c>
      <c r="G323" s="7">
        <v>1435</v>
      </c>
      <c r="H323" s="7">
        <v>-73.357500000000002</v>
      </c>
      <c r="I323" s="29">
        <v>8.3152777800000006</v>
      </c>
      <c r="J323" s="6" t="s">
        <v>1908</v>
      </c>
      <c r="K323" s="30">
        <v>26738</v>
      </c>
      <c r="L323" s="30"/>
      <c r="M323" s="7" t="s">
        <v>1911</v>
      </c>
      <c r="N323" s="29" t="s">
        <v>1910</v>
      </c>
      <c r="O323" s="31">
        <v>12.169565217391305</v>
      </c>
      <c r="P323" s="31">
        <v>9</v>
      </c>
      <c r="Q323" s="31">
        <v>38.240909090909092</v>
      </c>
      <c r="R323" s="31">
        <v>94.63333333333334</v>
      </c>
      <c r="S323" s="31">
        <v>142.90869565217392</v>
      </c>
      <c r="T323" s="31">
        <v>78.690476190476176</v>
      </c>
      <c r="U323" s="31">
        <v>55.577272727272721</v>
      </c>
      <c r="V323" s="31">
        <v>115.4</v>
      </c>
      <c r="W323" s="31">
        <v>162.20416666666668</v>
      </c>
      <c r="X323" s="31">
        <v>138.60555555555553</v>
      </c>
      <c r="Y323" s="31">
        <v>74.009090909090915</v>
      </c>
      <c r="Z323" s="31">
        <v>19.580000000000002</v>
      </c>
      <c r="AA323" s="4">
        <f t="shared" si="5"/>
        <v>941.01906534286968</v>
      </c>
      <c r="AB323" s="32">
        <v>262</v>
      </c>
      <c r="AC323" s="17">
        <v>0.72777777777777775</v>
      </c>
      <c r="AD323" s="36">
        <v>0.76666666666666672</v>
      </c>
      <c r="AE323" s="36">
        <v>0.83333333333333337</v>
      </c>
      <c r="AF323" s="36">
        <v>0.73333333333333328</v>
      </c>
      <c r="AG323" s="36">
        <v>0.7</v>
      </c>
      <c r="AH323" s="36">
        <v>0.76666666666666672</v>
      </c>
      <c r="AI323" s="36">
        <v>0.7</v>
      </c>
      <c r="AJ323" s="36">
        <v>0.73333333333333328</v>
      </c>
      <c r="AK323" s="36">
        <v>0.7</v>
      </c>
      <c r="AL323" s="36">
        <v>0.8</v>
      </c>
      <c r="AM323" s="36">
        <v>0.6</v>
      </c>
      <c r="AN323" s="36">
        <v>0.73333333333333328</v>
      </c>
      <c r="AO323" s="36">
        <v>0.66666666666666663</v>
      </c>
      <c r="AP323" s="33" t="str">
        <f t="shared" si="6"/>
        <v>-</v>
      </c>
      <c r="AQ323" s="55" t="str">
        <f t="shared" si="7"/>
        <v>-</v>
      </c>
      <c r="AR323" s="56" t="str">
        <f t="shared" si="8"/>
        <v>&gt;=50%</v>
      </c>
      <c r="AT323" s="112" t="s">
        <v>5206</v>
      </c>
    </row>
    <row r="324" spans="1:46" ht="15.75" customHeight="1" x14ac:dyDescent="0.25">
      <c r="A324" s="6">
        <v>16055020</v>
      </c>
      <c r="B324" s="7" t="s">
        <v>56</v>
      </c>
      <c r="C324" s="7" t="s">
        <v>1425</v>
      </c>
      <c r="D324" s="7" t="s">
        <v>1425</v>
      </c>
      <c r="E324" s="7" t="s">
        <v>1374</v>
      </c>
      <c r="F324" s="7">
        <v>8</v>
      </c>
      <c r="G324" s="7">
        <v>1160</v>
      </c>
      <c r="H324" s="7">
        <v>-73.285277780000001</v>
      </c>
      <c r="I324" s="29">
        <v>8.4422222199999997</v>
      </c>
      <c r="J324" s="6" t="s">
        <v>1908</v>
      </c>
      <c r="K324" s="30">
        <v>26891</v>
      </c>
      <c r="L324" s="30"/>
      <c r="M324" s="7" t="s">
        <v>1911</v>
      </c>
      <c r="N324" s="29" t="s">
        <v>1910</v>
      </c>
      <c r="O324" s="31">
        <v>53.631818181818183</v>
      </c>
      <c r="P324" s="31">
        <v>40.414285714285725</v>
      </c>
      <c r="Q324" s="31">
        <v>51.073076923076911</v>
      </c>
      <c r="R324" s="31">
        <v>119.05199999999999</v>
      </c>
      <c r="S324" s="31">
        <v>128.572</v>
      </c>
      <c r="T324" s="31">
        <v>96.211999999999989</v>
      </c>
      <c r="U324" s="31">
        <v>106.54</v>
      </c>
      <c r="V324" s="31">
        <v>145.88095238095241</v>
      </c>
      <c r="W324" s="31">
        <v>182.34399999999994</v>
      </c>
      <c r="X324" s="31">
        <v>208.66666666666666</v>
      </c>
      <c r="Y324" s="31">
        <v>149.05000000000001</v>
      </c>
      <c r="Z324" s="31">
        <v>91.544999999999987</v>
      </c>
      <c r="AA324" s="4">
        <f t="shared" si="5"/>
        <v>1372.9817998667997</v>
      </c>
      <c r="AB324" s="32">
        <v>278</v>
      </c>
      <c r="AC324" s="17">
        <v>0.77222222222222225</v>
      </c>
      <c r="AD324" s="36">
        <v>0.73333333333333328</v>
      </c>
      <c r="AE324" s="36">
        <v>0.7</v>
      </c>
      <c r="AF324" s="36">
        <v>0.8666666666666667</v>
      </c>
      <c r="AG324" s="36">
        <v>0.83333333333333337</v>
      </c>
      <c r="AH324" s="36">
        <v>0.83333333333333337</v>
      </c>
      <c r="AI324" s="36">
        <v>0.83333333333333337</v>
      </c>
      <c r="AJ324" s="36">
        <v>0.83333333333333337</v>
      </c>
      <c r="AK324" s="36">
        <v>0.7</v>
      </c>
      <c r="AL324" s="36">
        <v>0.83333333333333337</v>
      </c>
      <c r="AM324" s="36">
        <v>0.7</v>
      </c>
      <c r="AN324" s="36">
        <v>0.73333333333333328</v>
      </c>
      <c r="AO324" s="36">
        <v>0.66666666666666663</v>
      </c>
      <c r="AP324" s="33" t="str">
        <f t="shared" si="6"/>
        <v>-</v>
      </c>
      <c r="AQ324" s="55" t="str">
        <f t="shared" si="7"/>
        <v>-</v>
      </c>
      <c r="AR324" s="56" t="str">
        <f t="shared" si="8"/>
        <v>&gt;=50%</v>
      </c>
      <c r="AT324" s="112" t="s">
        <v>5206</v>
      </c>
    </row>
    <row r="325" spans="1:46" ht="15.75" customHeight="1" x14ac:dyDescent="0.25">
      <c r="A325" s="6">
        <v>16055040</v>
      </c>
      <c r="B325" s="7" t="s">
        <v>43</v>
      </c>
      <c r="C325" s="7" t="s">
        <v>1372</v>
      </c>
      <c r="D325" s="7" t="s">
        <v>1373</v>
      </c>
      <c r="E325" s="7" t="s">
        <v>1374</v>
      </c>
      <c r="F325" s="7">
        <v>8</v>
      </c>
      <c r="G325" s="7">
        <v>1430</v>
      </c>
      <c r="H325" s="7">
        <v>-73.223055560000006</v>
      </c>
      <c r="I325" s="29">
        <v>8.0872222199999992</v>
      </c>
      <c r="J325" s="6" t="s">
        <v>1908</v>
      </c>
      <c r="K325" s="30">
        <v>25399</v>
      </c>
      <c r="L325" s="30"/>
      <c r="M325" s="7" t="s">
        <v>1911</v>
      </c>
      <c r="N325" s="29" t="s">
        <v>1910</v>
      </c>
      <c r="O325" s="31">
        <v>12.453846153846154</v>
      </c>
      <c r="P325" s="31">
        <v>13.614285714285712</v>
      </c>
      <c r="Q325" s="31">
        <v>28.376923076923074</v>
      </c>
      <c r="R325" s="31">
        <v>123.7222222222222</v>
      </c>
      <c r="S325" s="31">
        <v>170.43913043478261</v>
      </c>
      <c r="T325" s="31">
        <v>94.352000000000004</v>
      </c>
      <c r="U325" s="31">
        <v>82.84615384615384</v>
      </c>
      <c r="V325" s="31">
        <v>138.45199999999997</v>
      </c>
      <c r="W325" s="31">
        <v>202.17407407407407</v>
      </c>
      <c r="X325" s="31">
        <v>169.66923076923075</v>
      </c>
      <c r="Y325" s="31">
        <v>91.276923076923069</v>
      </c>
      <c r="Z325" s="31">
        <v>19.080769230769231</v>
      </c>
      <c r="AA325" s="4">
        <f t="shared" si="5"/>
        <v>1146.4575585992106</v>
      </c>
      <c r="AB325" s="32">
        <v>311</v>
      </c>
      <c r="AC325" s="17">
        <v>0.86388888888888893</v>
      </c>
      <c r="AD325" s="36">
        <v>0.8666666666666667</v>
      </c>
      <c r="AE325" s="36">
        <v>0.93333333333333335</v>
      </c>
      <c r="AF325" s="36">
        <v>0.8666666666666667</v>
      </c>
      <c r="AG325" s="36">
        <v>0.9</v>
      </c>
      <c r="AH325" s="36">
        <v>0.76666666666666672</v>
      </c>
      <c r="AI325" s="36">
        <v>0.83333333333333337</v>
      </c>
      <c r="AJ325" s="36">
        <v>0.8666666666666667</v>
      </c>
      <c r="AK325" s="36">
        <v>0.83333333333333337</v>
      </c>
      <c r="AL325" s="36">
        <v>0.9</v>
      </c>
      <c r="AM325" s="36">
        <v>0.8666666666666667</v>
      </c>
      <c r="AN325" s="36">
        <v>0.8666666666666667</v>
      </c>
      <c r="AO325" s="36">
        <v>0.8666666666666667</v>
      </c>
      <c r="AP325" s="33" t="str">
        <f t="shared" si="6"/>
        <v>-</v>
      </c>
      <c r="AQ325" s="55" t="str">
        <f t="shared" si="7"/>
        <v>&gt;=75%</v>
      </c>
      <c r="AR325" s="56" t="str">
        <f t="shared" si="8"/>
        <v>&gt;=50%</v>
      </c>
      <c r="AT325" s="112" t="s">
        <v>5206</v>
      </c>
    </row>
    <row r="326" spans="1:46" ht="15.75" customHeight="1" x14ac:dyDescent="0.25">
      <c r="A326" s="6">
        <v>16055060</v>
      </c>
      <c r="B326" s="7" t="s">
        <v>56</v>
      </c>
      <c r="C326" s="7" t="s">
        <v>1405</v>
      </c>
      <c r="D326" s="7" t="s">
        <v>1405</v>
      </c>
      <c r="E326" s="7" t="s">
        <v>1374</v>
      </c>
      <c r="F326" s="7">
        <v>8</v>
      </c>
      <c r="G326" s="7">
        <v>1500</v>
      </c>
      <c r="H326" s="7">
        <v>-73.234999999999999</v>
      </c>
      <c r="I326" s="29">
        <v>8.2174999999999994</v>
      </c>
      <c r="J326" s="6" t="s">
        <v>1908</v>
      </c>
      <c r="K326" s="30">
        <v>30940</v>
      </c>
      <c r="L326" s="30"/>
      <c r="M326" s="7" t="s">
        <v>1911</v>
      </c>
      <c r="N326" s="29" t="s">
        <v>1910</v>
      </c>
      <c r="O326" s="31">
        <v>17.959999999999997</v>
      </c>
      <c r="P326" s="31">
        <v>11.884615384615385</v>
      </c>
      <c r="Q326" s="31">
        <v>28.760869565217398</v>
      </c>
      <c r="R326" s="31">
        <v>70.891999999999996</v>
      </c>
      <c r="S326" s="31">
        <v>111.33333333333336</v>
      </c>
      <c r="T326" s="31">
        <v>59.128000000000014</v>
      </c>
      <c r="U326" s="31">
        <v>47.409523809523805</v>
      </c>
      <c r="V326" s="31">
        <v>81.579166666666666</v>
      </c>
      <c r="W326" s="31">
        <v>131.89999999999998</v>
      </c>
      <c r="X326" s="31">
        <v>140.85652173913044</v>
      </c>
      <c r="Y326" s="31">
        <v>87.963999999999999</v>
      </c>
      <c r="Z326" s="31">
        <v>29.400000000000002</v>
      </c>
      <c r="AA326" s="4">
        <f t="shared" si="5"/>
        <v>819.06803049848702</v>
      </c>
      <c r="AB326" s="32">
        <v>289</v>
      </c>
      <c r="AC326" s="17">
        <v>0.80277777777777781</v>
      </c>
      <c r="AD326" s="36">
        <v>0.83333333333333337</v>
      </c>
      <c r="AE326" s="36">
        <v>0.8666666666666667</v>
      </c>
      <c r="AF326" s="36">
        <v>0.76666666666666672</v>
      </c>
      <c r="AG326" s="36">
        <v>0.83333333333333337</v>
      </c>
      <c r="AH326" s="36">
        <v>0.8</v>
      </c>
      <c r="AI326" s="36">
        <v>0.83333333333333337</v>
      </c>
      <c r="AJ326" s="36">
        <v>0.7</v>
      </c>
      <c r="AK326" s="36">
        <v>0.8</v>
      </c>
      <c r="AL326" s="36">
        <v>0.8666666666666667</v>
      </c>
      <c r="AM326" s="36">
        <v>0.76666666666666672</v>
      </c>
      <c r="AN326" s="36">
        <v>0.83333333333333337</v>
      </c>
      <c r="AO326" s="36">
        <v>0.73333333333333328</v>
      </c>
      <c r="AP326" s="33" t="str">
        <f t="shared" si="6"/>
        <v>-</v>
      </c>
      <c r="AQ326" s="55" t="str">
        <f t="shared" si="7"/>
        <v>-</v>
      </c>
      <c r="AR326" s="56" t="str">
        <f t="shared" si="8"/>
        <v>&gt;=50%</v>
      </c>
      <c r="AT326" s="112" t="s">
        <v>5206</v>
      </c>
    </row>
    <row r="327" spans="1:46" ht="15.75" customHeight="1" x14ac:dyDescent="0.25">
      <c r="A327" s="6">
        <v>16055080</v>
      </c>
      <c r="B327" s="7" t="s">
        <v>54</v>
      </c>
      <c r="C327" s="7" t="s">
        <v>2049</v>
      </c>
      <c r="D327" s="7" t="s">
        <v>2050</v>
      </c>
      <c r="E327" s="7" t="s">
        <v>1374</v>
      </c>
      <c r="F327" s="7">
        <v>8</v>
      </c>
      <c r="G327" s="7">
        <v>1650</v>
      </c>
      <c r="H327" s="7">
        <v>-73.213611110000002</v>
      </c>
      <c r="I327" s="29">
        <v>8.40777778</v>
      </c>
      <c r="J327" s="6" t="s">
        <v>1890</v>
      </c>
      <c r="K327" s="30">
        <v>31608</v>
      </c>
      <c r="L327" s="30">
        <v>40035</v>
      </c>
      <c r="M327" s="7" t="s">
        <v>1911</v>
      </c>
      <c r="N327" s="29" t="s">
        <v>1910</v>
      </c>
      <c r="O327" s="31">
        <v>50.216666666666676</v>
      </c>
      <c r="P327" s="31">
        <v>32.98333333333332</v>
      </c>
      <c r="Q327" s="31">
        <v>70.921428571428578</v>
      </c>
      <c r="R327" s="31">
        <v>157.82142857142858</v>
      </c>
      <c r="S327" s="31">
        <v>166.45</v>
      </c>
      <c r="T327" s="31">
        <v>134.06666666666666</v>
      </c>
      <c r="U327" s="31">
        <v>117.21875</v>
      </c>
      <c r="V327" s="31">
        <v>131.32</v>
      </c>
      <c r="W327" s="31">
        <v>209.50666666666663</v>
      </c>
      <c r="X327" s="31">
        <v>174.22857142857143</v>
      </c>
      <c r="Y327" s="31">
        <v>165.72857142857137</v>
      </c>
      <c r="Z327" s="31">
        <v>99.693333333333342</v>
      </c>
      <c r="AA327" s="4">
        <f t="shared" si="5"/>
        <v>1510.1554166666667</v>
      </c>
      <c r="AB327" s="32">
        <v>178</v>
      </c>
      <c r="AC327" s="17">
        <v>0.49444444444444446</v>
      </c>
      <c r="AD327" s="36">
        <v>0.6</v>
      </c>
      <c r="AE327" s="36">
        <v>0.6</v>
      </c>
      <c r="AF327" s="36">
        <v>0.46666666666666667</v>
      </c>
      <c r="AG327" s="36">
        <v>0.46666666666666667</v>
      </c>
      <c r="AH327" s="36">
        <v>0.53333333333333333</v>
      </c>
      <c r="AI327" s="36">
        <v>0.3</v>
      </c>
      <c r="AJ327" s="36">
        <v>0.53333333333333333</v>
      </c>
      <c r="AK327" s="36">
        <v>0.5</v>
      </c>
      <c r="AL327" s="36">
        <v>0.5</v>
      </c>
      <c r="AM327" s="36">
        <v>0.46666666666666667</v>
      </c>
      <c r="AN327" s="36">
        <v>0.46666666666666667</v>
      </c>
      <c r="AO327" s="36">
        <v>0.5</v>
      </c>
      <c r="AP327" s="33" t="str">
        <f t="shared" si="6"/>
        <v>-</v>
      </c>
      <c r="AQ327" s="55" t="str">
        <f t="shared" si="7"/>
        <v>-</v>
      </c>
      <c r="AR327" s="56" t="str">
        <f t="shared" si="8"/>
        <v>-</v>
      </c>
      <c r="AS327" s="34" t="s">
        <v>1890</v>
      </c>
      <c r="AT327" s="122" t="s">
        <v>5208</v>
      </c>
    </row>
    <row r="328" spans="1:46" ht="15.75" customHeight="1" x14ac:dyDescent="0.25">
      <c r="A328" s="6">
        <v>16055090</v>
      </c>
      <c r="B328" s="7" t="s">
        <v>43</v>
      </c>
      <c r="C328" s="7" t="s">
        <v>1389</v>
      </c>
      <c r="D328" s="7" t="s">
        <v>1390</v>
      </c>
      <c r="E328" s="7" t="s">
        <v>1374</v>
      </c>
      <c r="F328" s="7">
        <v>8</v>
      </c>
      <c r="G328" s="7">
        <v>176</v>
      </c>
      <c r="H328" s="7">
        <v>-73.343888890000002</v>
      </c>
      <c r="I328" s="29">
        <v>8.4705555599999993</v>
      </c>
      <c r="J328" s="6" t="s">
        <v>1890</v>
      </c>
      <c r="K328" s="30">
        <v>33099.791666666664</v>
      </c>
      <c r="L328" s="30">
        <v>43697.443425925929</v>
      </c>
      <c r="M328" s="7" t="s">
        <v>1911</v>
      </c>
      <c r="N328" s="29" t="s">
        <v>1910</v>
      </c>
      <c r="O328" s="31">
        <v>48.708333333333343</v>
      </c>
      <c r="P328" s="31">
        <v>47.280000000000008</v>
      </c>
      <c r="Q328" s="31">
        <v>72.100000000000009</v>
      </c>
      <c r="R328" s="31">
        <v>135.62799999999999</v>
      </c>
      <c r="S328" s="31">
        <v>149.58800000000002</v>
      </c>
      <c r="T328" s="31">
        <v>98.452000000000012</v>
      </c>
      <c r="U328" s="31">
        <v>115.45600000000002</v>
      </c>
      <c r="V328" s="31">
        <v>141.99200000000002</v>
      </c>
      <c r="W328" s="31">
        <v>179.29583333333335</v>
      </c>
      <c r="X328" s="31">
        <v>203.81739130434781</v>
      </c>
      <c r="Y328" s="31">
        <v>169.34166666666667</v>
      </c>
      <c r="Z328" s="31">
        <v>98.566666666666663</v>
      </c>
      <c r="AA328" s="4">
        <f t="shared" si="5"/>
        <v>1460.2258913043479</v>
      </c>
      <c r="AB328" s="32">
        <v>293</v>
      </c>
      <c r="AC328" s="17">
        <v>0.81388888888888888</v>
      </c>
      <c r="AD328" s="36">
        <v>0.8</v>
      </c>
      <c r="AE328" s="36">
        <v>0.83333333333333337</v>
      </c>
      <c r="AF328" s="36">
        <v>0.8</v>
      </c>
      <c r="AG328" s="36">
        <v>0.83333333333333337</v>
      </c>
      <c r="AH328" s="36">
        <v>0.83333333333333337</v>
      </c>
      <c r="AI328" s="36">
        <v>0.83333333333333337</v>
      </c>
      <c r="AJ328" s="36">
        <v>0.83333333333333337</v>
      </c>
      <c r="AK328" s="36">
        <v>0.83333333333333337</v>
      </c>
      <c r="AL328" s="36">
        <v>0.8</v>
      </c>
      <c r="AM328" s="36">
        <v>0.76666666666666672</v>
      </c>
      <c r="AN328" s="36">
        <v>0.8</v>
      </c>
      <c r="AO328" s="36">
        <v>0.8</v>
      </c>
      <c r="AP328" s="33" t="str">
        <f t="shared" si="6"/>
        <v>-</v>
      </c>
      <c r="AQ328" s="55" t="str">
        <f t="shared" si="7"/>
        <v>&gt;=75%</v>
      </c>
      <c r="AR328" s="56" t="str">
        <f t="shared" si="8"/>
        <v>&gt;=50%</v>
      </c>
      <c r="AS328" s="34" t="s">
        <v>1890</v>
      </c>
      <c r="AT328" s="112" t="s">
        <v>5206</v>
      </c>
    </row>
    <row r="329" spans="1:46" ht="15.75" customHeight="1" x14ac:dyDescent="0.25">
      <c r="A329" s="6">
        <v>16055100</v>
      </c>
      <c r="B329" s="7" t="s">
        <v>56</v>
      </c>
      <c r="C329" s="7" t="s">
        <v>2051</v>
      </c>
      <c r="D329" s="7" t="s">
        <v>1410</v>
      </c>
      <c r="E329" s="7" t="s">
        <v>1374</v>
      </c>
      <c r="F329" s="7">
        <v>8</v>
      </c>
      <c r="G329" s="7">
        <v>1150</v>
      </c>
      <c r="H329" s="7">
        <v>-73.32222222</v>
      </c>
      <c r="I329" s="29">
        <v>8.23777778</v>
      </c>
      <c r="J329" s="6" t="s">
        <v>1908</v>
      </c>
      <c r="K329" s="30">
        <v>33586.791666666664</v>
      </c>
      <c r="L329" s="30"/>
      <c r="M329" s="7" t="s">
        <v>1911</v>
      </c>
      <c r="N329" s="29" t="s">
        <v>1910</v>
      </c>
      <c r="O329" s="31">
        <v>16.766666666666666</v>
      </c>
      <c r="P329" s="31">
        <v>12.850000000000001</v>
      </c>
      <c r="Q329" s="31">
        <v>56.277272727272731</v>
      </c>
      <c r="R329" s="31">
        <v>125.63478260869567</v>
      </c>
      <c r="S329" s="31">
        <v>152.53199999999998</v>
      </c>
      <c r="T329" s="31">
        <v>67.140909090909091</v>
      </c>
      <c r="U329" s="31">
        <v>51.630769230769232</v>
      </c>
      <c r="V329" s="31">
        <v>96.112000000000009</v>
      </c>
      <c r="W329" s="31">
        <v>171.79199999999997</v>
      </c>
      <c r="X329" s="31">
        <v>151.91304347826087</v>
      </c>
      <c r="Y329" s="31">
        <v>110.92272727272726</v>
      </c>
      <c r="Z329" s="31">
        <v>24.955555555555552</v>
      </c>
      <c r="AA329" s="4">
        <f t="shared" si="5"/>
        <v>1038.5277266308569</v>
      </c>
      <c r="AB329" s="32">
        <v>278</v>
      </c>
      <c r="AC329" s="17">
        <v>0.77222222222222225</v>
      </c>
      <c r="AD329" s="36">
        <v>0.7</v>
      </c>
      <c r="AE329" s="36">
        <v>0.8666666666666667</v>
      </c>
      <c r="AF329" s="36">
        <v>0.73333333333333328</v>
      </c>
      <c r="AG329" s="36">
        <v>0.76666666666666672</v>
      </c>
      <c r="AH329" s="36">
        <v>0.83333333333333337</v>
      </c>
      <c r="AI329" s="36">
        <v>0.73333333333333328</v>
      </c>
      <c r="AJ329" s="36">
        <v>0.8666666666666667</v>
      </c>
      <c r="AK329" s="36">
        <v>0.83333333333333337</v>
      </c>
      <c r="AL329" s="36">
        <v>0.83333333333333337</v>
      </c>
      <c r="AM329" s="36">
        <v>0.76666666666666672</v>
      </c>
      <c r="AN329" s="36">
        <v>0.73333333333333328</v>
      </c>
      <c r="AO329" s="36">
        <v>0.6</v>
      </c>
      <c r="AP329" s="33" t="str">
        <f t="shared" si="6"/>
        <v>-</v>
      </c>
      <c r="AQ329" s="55" t="str">
        <f t="shared" si="7"/>
        <v>-</v>
      </c>
      <c r="AR329" s="56" t="str">
        <f t="shared" si="8"/>
        <v>&gt;=50%</v>
      </c>
      <c r="AT329" s="120" t="s">
        <v>5204</v>
      </c>
    </row>
    <row r="330" spans="1:46" ht="15.75" customHeight="1" x14ac:dyDescent="0.25">
      <c r="A330" s="6">
        <v>16055110</v>
      </c>
      <c r="B330" s="7" t="s">
        <v>150</v>
      </c>
      <c r="C330" s="7" t="s">
        <v>2052</v>
      </c>
      <c r="D330" s="7" t="s">
        <v>1390</v>
      </c>
      <c r="E330" s="7" t="s">
        <v>1374</v>
      </c>
      <c r="F330" s="7">
        <v>8</v>
      </c>
      <c r="G330" s="7">
        <v>1320</v>
      </c>
      <c r="H330" s="7">
        <v>-73.333333329999988</v>
      </c>
      <c r="I330" s="29">
        <v>8.4166666700000015</v>
      </c>
      <c r="J330" s="6" t="s">
        <v>1908</v>
      </c>
      <c r="K330" s="30">
        <v>33253</v>
      </c>
      <c r="L330" s="30"/>
      <c r="M330" s="7" t="s">
        <v>1911</v>
      </c>
      <c r="N330" s="29" t="s">
        <v>1892</v>
      </c>
      <c r="O330" s="31">
        <v>8.6</v>
      </c>
      <c r="P330" s="31">
        <v>13.5</v>
      </c>
      <c r="Q330" s="31">
        <v>52.400000000000006</v>
      </c>
      <c r="R330" s="31">
        <v>183.1</v>
      </c>
      <c r="S330" s="31">
        <v>122.30000000000001</v>
      </c>
      <c r="T330" s="31">
        <v>46.1</v>
      </c>
      <c r="U330" s="31">
        <v>56.100000000000009</v>
      </c>
      <c r="V330" s="31">
        <v>103.30000000000001</v>
      </c>
      <c r="W330" s="31">
        <v>175.7</v>
      </c>
      <c r="X330" s="31">
        <v>204.1</v>
      </c>
      <c r="Y330" s="31">
        <v>177.49999999999994</v>
      </c>
      <c r="Z330" s="31">
        <v>30.4</v>
      </c>
      <c r="AA330" s="4">
        <f t="shared" si="5"/>
        <v>1173.1000000000001</v>
      </c>
      <c r="AB330" s="32">
        <v>12</v>
      </c>
      <c r="AC330" s="17">
        <v>3.3333333333333333E-2</v>
      </c>
      <c r="AD330" s="36">
        <v>3.3333333333333333E-2</v>
      </c>
      <c r="AE330" s="36">
        <v>3.3333333333333333E-2</v>
      </c>
      <c r="AF330" s="36">
        <v>3.3333333333333333E-2</v>
      </c>
      <c r="AG330" s="36">
        <v>3.3333333333333333E-2</v>
      </c>
      <c r="AH330" s="36">
        <v>3.3333333333333333E-2</v>
      </c>
      <c r="AI330" s="36">
        <v>3.3333333333333333E-2</v>
      </c>
      <c r="AJ330" s="36">
        <v>3.3333333333333333E-2</v>
      </c>
      <c r="AK330" s="36">
        <v>3.3333333333333333E-2</v>
      </c>
      <c r="AL330" s="36">
        <v>3.3333333333333333E-2</v>
      </c>
      <c r="AM330" s="36">
        <v>3.3333333333333333E-2</v>
      </c>
      <c r="AN330" s="36">
        <v>3.3333333333333333E-2</v>
      </c>
      <c r="AO330" s="36">
        <v>3.3333333333333333E-2</v>
      </c>
      <c r="AP330" s="33" t="str">
        <f t="shared" si="6"/>
        <v>-</v>
      </c>
      <c r="AQ330" s="55" t="str">
        <f t="shared" si="7"/>
        <v>-</v>
      </c>
      <c r="AR330" s="56" t="str">
        <f t="shared" si="8"/>
        <v>-</v>
      </c>
      <c r="AS330" s="34" t="s">
        <v>1892</v>
      </c>
      <c r="AT330" s="122" t="s">
        <v>5208</v>
      </c>
    </row>
    <row r="331" spans="1:46" ht="15.75" customHeight="1" x14ac:dyDescent="0.25">
      <c r="A331" s="6">
        <v>16060010</v>
      </c>
      <c r="B331" s="7" t="s">
        <v>26</v>
      </c>
      <c r="C331" s="7" t="s">
        <v>1428</v>
      </c>
      <c r="D331" s="7" t="s">
        <v>1427</v>
      </c>
      <c r="E331" s="7" t="s">
        <v>1374</v>
      </c>
      <c r="F331" s="7">
        <v>8</v>
      </c>
      <c r="G331" s="7">
        <v>75</v>
      </c>
      <c r="H331" s="7">
        <v>-72.791666669999998</v>
      </c>
      <c r="I331" s="29">
        <v>8.8347222199999997</v>
      </c>
      <c r="J331" s="6" t="s">
        <v>1908</v>
      </c>
      <c r="K331" s="30">
        <v>26769</v>
      </c>
      <c r="L331" s="30"/>
      <c r="M331" s="7" t="s">
        <v>1911</v>
      </c>
      <c r="N331" s="29" t="s">
        <v>1910</v>
      </c>
      <c r="O331" s="31">
        <v>123.8</v>
      </c>
      <c r="P331" s="31">
        <v>103.7</v>
      </c>
      <c r="Q331" s="31">
        <v>177.73333333333332</v>
      </c>
      <c r="R331" s="31">
        <v>380.27586206896552</v>
      </c>
      <c r="S331" s="31">
        <v>443.86206896551727</v>
      </c>
      <c r="T331" s="31">
        <v>232.41379310344828</v>
      </c>
      <c r="U331" s="31">
        <v>307.69655172413798</v>
      </c>
      <c r="V331" s="31">
        <v>302.13333333333333</v>
      </c>
      <c r="W331" s="31">
        <v>416.17857142857144</v>
      </c>
      <c r="X331" s="31">
        <v>463.96666666666664</v>
      </c>
      <c r="Y331" s="31">
        <v>490.31034482758622</v>
      </c>
      <c r="Z331" s="31">
        <v>279.65517241379308</v>
      </c>
      <c r="AA331" s="4">
        <f t="shared" si="5"/>
        <v>3721.7256978653531</v>
      </c>
      <c r="AB331" s="32">
        <v>352</v>
      </c>
      <c r="AC331" s="17">
        <v>0.97777777777777775</v>
      </c>
      <c r="AD331" s="36">
        <v>1</v>
      </c>
      <c r="AE331" s="36">
        <v>1</v>
      </c>
      <c r="AF331" s="36">
        <v>1</v>
      </c>
      <c r="AG331" s="36">
        <v>0.96666666666666667</v>
      </c>
      <c r="AH331" s="36">
        <v>0.96666666666666667</v>
      </c>
      <c r="AI331" s="36">
        <v>0.96666666666666667</v>
      </c>
      <c r="AJ331" s="36">
        <v>0.96666666666666667</v>
      </c>
      <c r="AK331" s="36">
        <v>1</v>
      </c>
      <c r="AL331" s="36">
        <v>0.93333333333333335</v>
      </c>
      <c r="AM331" s="36">
        <v>1</v>
      </c>
      <c r="AN331" s="36">
        <v>0.96666666666666667</v>
      </c>
      <c r="AO331" s="36">
        <v>0.96666666666666667</v>
      </c>
      <c r="AP331" s="33" t="str">
        <f t="shared" si="6"/>
        <v>&gt;=80%</v>
      </c>
      <c r="AQ331" s="55" t="str">
        <f t="shared" si="7"/>
        <v>&gt;=75%</v>
      </c>
      <c r="AR331" s="56" t="str">
        <f t="shared" si="8"/>
        <v>&gt;=50%</v>
      </c>
      <c r="AT331" s="121">
        <v>0.8</v>
      </c>
    </row>
    <row r="332" spans="1:46" ht="15.75" customHeight="1" x14ac:dyDescent="0.25">
      <c r="A332" s="6">
        <v>16070010</v>
      </c>
      <c r="B332" s="7" t="s">
        <v>26</v>
      </c>
      <c r="C332" s="7" t="s">
        <v>1431</v>
      </c>
      <c r="D332" s="7" t="s">
        <v>1427</v>
      </c>
      <c r="E332" s="7" t="s">
        <v>1374</v>
      </c>
      <c r="F332" s="7">
        <v>8</v>
      </c>
      <c r="G332" s="7">
        <v>50</v>
      </c>
      <c r="H332" s="7">
        <v>-72.896944439999999</v>
      </c>
      <c r="I332" s="29">
        <v>8.9980555599999992</v>
      </c>
      <c r="J332" s="6" t="s">
        <v>1890</v>
      </c>
      <c r="K332" s="30">
        <v>26769</v>
      </c>
      <c r="L332" s="30"/>
      <c r="M332" s="7" t="s">
        <v>1911</v>
      </c>
      <c r="N332" s="29" t="s">
        <v>1910</v>
      </c>
      <c r="O332" s="31">
        <v>122.36</v>
      </c>
      <c r="P332" s="31">
        <v>130.63999999999999</v>
      </c>
      <c r="Q332" s="31">
        <v>175.95833333333334</v>
      </c>
      <c r="R332" s="31">
        <v>444.125</v>
      </c>
      <c r="S332" s="31">
        <v>600.04</v>
      </c>
      <c r="T332" s="31">
        <v>405.88</v>
      </c>
      <c r="U332" s="31">
        <v>389.16</v>
      </c>
      <c r="V332" s="31">
        <v>451.14814814814815</v>
      </c>
      <c r="W332" s="31">
        <v>515.57692307692309</v>
      </c>
      <c r="X332" s="31">
        <v>716.52</v>
      </c>
      <c r="Y332" s="31">
        <v>679.52</v>
      </c>
      <c r="Z332" s="31">
        <v>410.68</v>
      </c>
      <c r="AA332" s="4">
        <f t="shared" si="5"/>
        <v>5041.6084045584048</v>
      </c>
      <c r="AB332" s="32">
        <v>301</v>
      </c>
      <c r="AC332" s="17">
        <v>0.83611111111111114</v>
      </c>
      <c r="AD332" s="36">
        <v>0.83333333333333337</v>
      </c>
      <c r="AE332" s="36">
        <v>0.83333333333333337</v>
      </c>
      <c r="AF332" s="36">
        <v>0.8</v>
      </c>
      <c r="AG332" s="36">
        <v>0.8</v>
      </c>
      <c r="AH332" s="36">
        <v>0.83333333333333337</v>
      </c>
      <c r="AI332" s="36">
        <v>0.83333333333333337</v>
      </c>
      <c r="AJ332" s="36">
        <v>0.83333333333333337</v>
      </c>
      <c r="AK332" s="36">
        <v>0.9</v>
      </c>
      <c r="AL332" s="36">
        <v>0.8666666666666667</v>
      </c>
      <c r="AM332" s="36">
        <v>0.83333333333333337</v>
      </c>
      <c r="AN332" s="36">
        <v>0.83333333333333337</v>
      </c>
      <c r="AO332" s="36">
        <v>0.83333333333333337</v>
      </c>
      <c r="AP332" s="33" t="str">
        <f t="shared" si="6"/>
        <v>&gt;=80%</v>
      </c>
      <c r="AQ332" s="55" t="str">
        <f t="shared" si="7"/>
        <v>&gt;=75%</v>
      </c>
      <c r="AR332" s="56" t="str">
        <f t="shared" si="8"/>
        <v>&gt;=50%</v>
      </c>
      <c r="AS332" s="34" t="s">
        <v>1896</v>
      </c>
      <c r="AT332" s="121">
        <v>0.8</v>
      </c>
    </row>
    <row r="333" spans="1:46" ht="15.75" customHeight="1" x14ac:dyDescent="0.25">
      <c r="A333" s="6">
        <v>16070020</v>
      </c>
      <c r="B333" s="7" t="s">
        <v>26</v>
      </c>
      <c r="C333" s="7" t="s">
        <v>2053</v>
      </c>
      <c r="D333" s="7" t="s">
        <v>1427</v>
      </c>
      <c r="E333" s="7" t="s">
        <v>1374</v>
      </c>
      <c r="F333" s="7">
        <v>8</v>
      </c>
      <c r="G333" s="7">
        <v>50</v>
      </c>
      <c r="H333" s="7">
        <v>-72.866666670000001</v>
      </c>
      <c r="I333" s="29">
        <v>9.1166666700000007</v>
      </c>
      <c r="J333" s="6" t="s">
        <v>1890</v>
      </c>
      <c r="K333" s="30">
        <v>31457.791666666668</v>
      </c>
      <c r="L333" s="30">
        <v>43486.125081018516</v>
      </c>
      <c r="M333" s="7" t="s">
        <v>1911</v>
      </c>
      <c r="N333" s="29" t="s">
        <v>1910</v>
      </c>
      <c r="O333" s="31">
        <v>101.55555555555556</v>
      </c>
      <c r="P333" s="31">
        <v>164.33333333333334</v>
      </c>
      <c r="Q333" s="31">
        <v>164.71428571428572</v>
      </c>
      <c r="R333" s="31">
        <v>451.5</v>
      </c>
      <c r="S333" s="31">
        <v>607.25</v>
      </c>
      <c r="T333" s="31">
        <v>352.5</v>
      </c>
      <c r="U333" s="31">
        <v>396.625</v>
      </c>
      <c r="V333" s="31">
        <v>478.28571428571428</v>
      </c>
      <c r="W333" s="31">
        <v>520.25</v>
      </c>
      <c r="X333" s="31">
        <v>627.75</v>
      </c>
      <c r="Y333" s="31">
        <v>573.375</v>
      </c>
      <c r="Z333" s="31">
        <v>212.42857142857142</v>
      </c>
      <c r="AA333" s="4">
        <f t="shared" si="5"/>
        <v>4650.5674603174602</v>
      </c>
      <c r="AB333" s="32">
        <v>95</v>
      </c>
      <c r="AC333" s="17">
        <v>0.2638888888888889</v>
      </c>
      <c r="AD333" s="36">
        <v>0.3</v>
      </c>
      <c r="AE333" s="36">
        <v>0.3</v>
      </c>
      <c r="AF333" s="36">
        <v>0.23333333333333334</v>
      </c>
      <c r="AG333" s="36">
        <v>0.26666666666666666</v>
      </c>
      <c r="AH333" s="36">
        <v>0.26666666666666666</v>
      </c>
      <c r="AI333" s="36">
        <v>0.26666666666666666</v>
      </c>
      <c r="AJ333" s="36">
        <v>0.26666666666666666</v>
      </c>
      <c r="AK333" s="36">
        <v>0.23333333333333334</v>
      </c>
      <c r="AL333" s="36">
        <v>0.26666666666666666</v>
      </c>
      <c r="AM333" s="36">
        <v>0.26666666666666666</v>
      </c>
      <c r="AN333" s="36">
        <v>0.26666666666666666</v>
      </c>
      <c r="AO333" s="36">
        <v>0.23333333333333334</v>
      </c>
      <c r="AP333" s="33" t="str">
        <f t="shared" si="6"/>
        <v>-</v>
      </c>
      <c r="AQ333" s="55" t="str">
        <f t="shared" si="7"/>
        <v>-</v>
      </c>
      <c r="AR333" s="56" t="str">
        <f t="shared" si="8"/>
        <v>-</v>
      </c>
      <c r="AS333" s="34" t="s">
        <v>1890</v>
      </c>
      <c r="AT333" s="122" t="s">
        <v>5208</v>
      </c>
    </row>
    <row r="334" spans="1:46" ht="15.75" customHeight="1" x14ac:dyDescent="0.25">
      <c r="A334" s="6">
        <v>16070030</v>
      </c>
      <c r="B334" s="7" t="s">
        <v>26</v>
      </c>
      <c r="C334" s="7" t="s">
        <v>2054</v>
      </c>
      <c r="D334" s="7" t="s">
        <v>2041</v>
      </c>
      <c r="E334" s="7" t="s">
        <v>1374</v>
      </c>
      <c r="F334" s="7">
        <v>8</v>
      </c>
      <c r="G334" s="7">
        <v>75</v>
      </c>
      <c r="H334" s="7">
        <v>-72.982222220000011</v>
      </c>
      <c r="I334" s="29">
        <v>8.8758333300000007</v>
      </c>
      <c r="J334" s="6" t="s">
        <v>1890</v>
      </c>
      <c r="K334" s="30">
        <v>26769</v>
      </c>
      <c r="L334" s="30">
        <v>43294.506990740738</v>
      </c>
      <c r="M334" s="7" t="s">
        <v>1911</v>
      </c>
      <c r="N334" s="29" t="s">
        <v>1910</v>
      </c>
      <c r="O334" s="31">
        <v>136.53333333333333</v>
      </c>
      <c r="P334" s="31">
        <v>179.625</v>
      </c>
      <c r="Q334" s="31">
        <v>211.58823529411765</v>
      </c>
      <c r="R334" s="31">
        <v>431.33333333333331</v>
      </c>
      <c r="S334" s="31">
        <v>464.8235294117647</v>
      </c>
      <c r="T334" s="31">
        <v>354.11764705882354</v>
      </c>
      <c r="U334" s="31">
        <v>345.5</v>
      </c>
      <c r="V334" s="31">
        <v>335.33333333333331</v>
      </c>
      <c r="W334" s="31">
        <v>484.13333333333333</v>
      </c>
      <c r="X334" s="31">
        <v>672.3125</v>
      </c>
      <c r="Y334" s="31">
        <v>626.875</v>
      </c>
      <c r="Z334" s="31">
        <v>339.5</v>
      </c>
      <c r="AA334" s="4">
        <f t="shared" si="5"/>
        <v>4581.6752450980393</v>
      </c>
      <c r="AB334" s="32">
        <v>194</v>
      </c>
      <c r="AC334" s="17">
        <v>0.53888888888888886</v>
      </c>
      <c r="AD334" s="36">
        <v>0.5</v>
      </c>
      <c r="AE334" s="36">
        <v>0.53333333333333333</v>
      </c>
      <c r="AF334" s="36">
        <v>0.56666666666666665</v>
      </c>
      <c r="AG334" s="36">
        <v>0.6</v>
      </c>
      <c r="AH334" s="36">
        <v>0.56666666666666665</v>
      </c>
      <c r="AI334" s="36">
        <v>0.56666666666666665</v>
      </c>
      <c r="AJ334" s="36">
        <v>0.6</v>
      </c>
      <c r="AK334" s="36">
        <v>0.5</v>
      </c>
      <c r="AL334" s="36">
        <v>0.5</v>
      </c>
      <c r="AM334" s="36">
        <v>0.53333333333333333</v>
      </c>
      <c r="AN334" s="36">
        <v>0.53333333333333333</v>
      </c>
      <c r="AO334" s="36">
        <v>0.46666666666666667</v>
      </c>
      <c r="AP334" s="33" t="str">
        <f t="shared" si="6"/>
        <v>-</v>
      </c>
      <c r="AQ334" s="55" t="str">
        <f t="shared" si="7"/>
        <v>-</v>
      </c>
      <c r="AR334" s="56" t="str">
        <f t="shared" si="8"/>
        <v>-</v>
      </c>
      <c r="AS334" s="34" t="s">
        <v>1890</v>
      </c>
      <c r="AT334" s="122" t="s">
        <v>5208</v>
      </c>
    </row>
    <row r="335" spans="1:46" ht="15.75" customHeight="1" x14ac:dyDescent="0.25">
      <c r="A335" s="6">
        <v>16070040</v>
      </c>
      <c r="B335" s="7" t="s">
        <v>26</v>
      </c>
      <c r="C335" s="7" t="s">
        <v>1430</v>
      </c>
      <c r="D335" s="7" t="s">
        <v>1427</v>
      </c>
      <c r="E335" s="7" t="s">
        <v>1374</v>
      </c>
      <c r="F335" s="7">
        <v>8</v>
      </c>
      <c r="G335" s="7">
        <v>150</v>
      </c>
      <c r="H335" s="7">
        <v>-72.909444440000001</v>
      </c>
      <c r="I335" s="29">
        <v>8.6411111100000007</v>
      </c>
      <c r="J335" s="6" t="s">
        <v>1908</v>
      </c>
      <c r="K335" s="30">
        <v>26769</v>
      </c>
      <c r="L335" s="30"/>
      <c r="M335" s="7" t="s">
        <v>1911</v>
      </c>
      <c r="N335" s="29" t="s">
        <v>1910</v>
      </c>
      <c r="O335" s="31">
        <v>140.65517241379311</v>
      </c>
      <c r="P335" s="31">
        <v>144.82758620689654</v>
      </c>
      <c r="Q335" s="31">
        <v>281.46428571428572</v>
      </c>
      <c r="R335" s="31">
        <v>454.44827586206895</v>
      </c>
      <c r="S335" s="31">
        <v>416.79310344827587</v>
      </c>
      <c r="T335" s="31">
        <v>291.05172413793105</v>
      </c>
      <c r="U335" s="31">
        <v>316.64285714285717</v>
      </c>
      <c r="V335" s="31">
        <v>345.37931034482756</v>
      </c>
      <c r="W335" s="31">
        <v>400.73333333333335</v>
      </c>
      <c r="X335" s="31">
        <v>484.75862068965517</v>
      </c>
      <c r="Y335" s="31">
        <v>536.66896551724142</v>
      </c>
      <c r="Z335" s="31">
        <v>354.89655172413791</v>
      </c>
      <c r="AA335" s="4">
        <f t="shared" si="5"/>
        <v>4168.319786535304</v>
      </c>
      <c r="AB335" s="32">
        <v>347</v>
      </c>
      <c r="AC335" s="17">
        <v>0.96388888888888891</v>
      </c>
      <c r="AD335" s="36">
        <v>0.96666666666666667</v>
      </c>
      <c r="AE335" s="36">
        <v>0.96666666666666667</v>
      </c>
      <c r="AF335" s="36">
        <v>0.93333333333333335</v>
      </c>
      <c r="AG335" s="36">
        <v>0.96666666666666667</v>
      </c>
      <c r="AH335" s="36">
        <v>0.96666666666666667</v>
      </c>
      <c r="AI335" s="36">
        <v>0.96666666666666667</v>
      </c>
      <c r="AJ335" s="36">
        <v>0.93333333333333335</v>
      </c>
      <c r="AK335" s="36">
        <v>0.96666666666666667</v>
      </c>
      <c r="AL335" s="36">
        <v>1</v>
      </c>
      <c r="AM335" s="36">
        <v>0.96666666666666667</v>
      </c>
      <c r="AN335" s="36">
        <v>0.96666666666666667</v>
      </c>
      <c r="AO335" s="36">
        <v>0.96666666666666667</v>
      </c>
      <c r="AP335" s="33" t="str">
        <f t="shared" si="6"/>
        <v>&gt;=80%</v>
      </c>
      <c r="AQ335" s="55" t="str">
        <f t="shared" si="7"/>
        <v>&gt;=75%</v>
      </c>
      <c r="AR335" s="56" t="str">
        <f t="shared" si="8"/>
        <v>&gt;=50%</v>
      </c>
      <c r="AT335" s="121">
        <v>0.8</v>
      </c>
    </row>
    <row r="336" spans="1:46" ht="15.75" customHeight="1" x14ac:dyDescent="0.25">
      <c r="A336" s="6">
        <v>17010010</v>
      </c>
      <c r="B336" s="7" t="s">
        <v>54</v>
      </c>
      <c r="C336" s="7" t="s">
        <v>260</v>
      </c>
      <c r="D336" s="3" t="s">
        <v>256</v>
      </c>
      <c r="E336" s="7" t="s">
        <v>257</v>
      </c>
      <c r="F336" s="7">
        <v>11</v>
      </c>
      <c r="G336" s="7">
        <v>80</v>
      </c>
      <c r="H336" s="7">
        <v>-81.720250000000007</v>
      </c>
      <c r="I336" s="29">
        <v>12.53975</v>
      </c>
      <c r="J336" s="6" t="s">
        <v>1908</v>
      </c>
      <c r="K336" s="30">
        <v>26769</v>
      </c>
      <c r="L336" s="30"/>
      <c r="M336" s="7" t="s">
        <v>1911</v>
      </c>
      <c r="N336" s="29" t="s">
        <v>1910</v>
      </c>
      <c r="O336" s="31">
        <v>83.480769230769226</v>
      </c>
      <c r="P336" s="31">
        <v>40.048148148148165</v>
      </c>
      <c r="Q336" s="31">
        <v>26.924000000000007</v>
      </c>
      <c r="R336" s="31">
        <v>30.247826086956525</v>
      </c>
      <c r="S336" s="31">
        <v>131.4576923076923</v>
      </c>
      <c r="T336" s="31">
        <v>217.04583333333335</v>
      </c>
      <c r="U336" s="31">
        <v>181.72400000000002</v>
      </c>
      <c r="V336" s="31">
        <v>198.36399999999998</v>
      </c>
      <c r="W336" s="31">
        <v>226.58095238095237</v>
      </c>
      <c r="X336" s="31">
        <v>310.27499999999998</v>
      </c>
      <c r="Y336" s="31">
        <v>356.84583333333325</v>
      </c>
      <c r="Z336" s="31">
        <v>172.94799999999998</v>
      </c>
      <c r="AA336" s="4">
        <f t="shared" si="5"/>
        <v>1975.9420548211851</v>
      </c>
      <c r="AB336" s="32">
        <v>295</v>
      </c>
      <c r="AC336" s="17">
        <v>0.81944444444444442</v>
      </c>
      <c r="AD336" s="36">
        <v>0.8666666666666667</v>
      </c>
      <c r="AE336" s="36">
        <v>0.9</v>
      </c>
      <c r="AF336" s="36">
        <v>0.83333333333333337</v>
      </c>
      <c r="AG336" s="36">
        <v>0.76666666666666672</v>
      </c>
      <c r="AH336" s="36">
        <v>0.8666666666666667</v>
      </c>
      <c r="AI336" s="36">
        <v>0.8</v>
      </c>
      <c r="AJ336" s="36">
        <v>0.83333333333333337</v>
      </c>
      <c r="AK336" s="36">
        <v>0.83333333333333337</v>
      </c>
      <c r="AL336" s="36">
        <v>0.7</v>
      </c>
      <c r="AM336" s="36">
        <v>0.8</v>
      </c>
      <c r="AN336" s="36">
        <v>0.8</v>
      </c>
      <c r="AO336" s="36">
        <v>0.83333333333333337</v>
      </c>
      <c r="AP336" s="33" t="str">
        <f t="shared" si="6"/>
        <v>-</v>
      </c>
      <c r="AQ336" s="55" t="str">
        <f t="shared" si="7"/>
        <v>-</v>
      </c>
      <c r="AR336" s="56" t="str">
        <f t="shared" si="8"/>
        <v>&gt;=50%</v>
      </c>
      <c r="AT336" s="112" t="s">
        <v>5206</v>
      </c>
    </row>
    <row r="337" spans="1:46" ht="15.75" customHeight="1" x14ac:dyDescent="0.25">
      <c r="A337" s="6">
        <v>17010020</v>
      </c>
      <c r="B337" s="7" t="s">
        <v>26</v>
      </c>
      <c r="C337" s="7" t="s">
        <v>262</v>
      </c>
      <c r="D337" s="3" t="s">
        <v>256</v>
      </c>
      <c r="E337" s="7" t="s">
        <v>257</v>
      </c>
      <c r="F337" s="7">
        <v>11</v>
      </c>
      <c r="G337" s="7">
        <v>2</v>
      </c>
      <c r="H337" s="7">
        <v>-81.730444439999999</v>
      </c>
      <c r="I337" s="29">
        <v>12.481</v>
      </c>
      <c r="J337" s="6" t="s">
        <v>1908</v>
      </c>
      <c r="K337" s="30">
        <v>31517</v>
      </c>
      <c r="L337" s="30"/>
      <c r="M337" s="7" t="s">
        <v>1911</v>
      </c>
      <c r="N337" s="29" t="s">
        <v>1910</v>
      </c>
      <c r="O337" s="31">
        <v>78.762962962962959</v>
      </c>
      <c r="P337" s="31">
        <v>41.974999999999987</v>
      </c>
      <c r="Q337" s="31">
        <v>16.775000000000002</v>
      </c>
      <c r="R337" s="31">
        <v>18.296551724137927</v>
      </c>
      <c r="S337" s="31">
        <v>129.15555555555554</v>
      </c>
      <c r="T337" s="31">
        <v>160.78799999999998</v>
      </c>
      <c r="U337" s="31">
        <v>182.47200000000001</v>
      </c>
      <c r="V337" s="31">
        <v>153.1875</v>
      </c>
      <c r="W337" s="31">
        <v>175.57999999999996</v>
      </c>
      <c r="X337" s="31">
        <v>268.38846153846157</v>
      </c>
      <c r="Y337" s="31">
        <v>273.94166666666666</v>
      </c>
      <c r="Z337" s="31">
        <v>159.15454545454548</v>
      </c>
      <c r="AA337" s="4">
        <f t="shared" si="5"/>
        <v>1658.4772439023302</v>
      </c>
      <c r="AB337" s="32">
        <v>310</v>
      </c>
      <c r="AC337" s="17">
        <v>0.86111111111111116</v>
      </c>
      <c r="AD337" s="36">
        <v>0.9</v>
      </c>
      <c r="AE337" s="36">
        <v>0.93333333333333335</v>
      </c>
      <c r="AF337" s="36">
        <v>0.93333333333333335</v>
      </c>
      <c r="AG337" s="36">
        <v>0.96666666666666667</v>
      </c>
      <c r="AH337" s="36">
        <v>0.9</v>
      </c>
      <c r="AI337" s="36">
        <v>0.83333333333333337</v>
      </c>
      <c r="AJ337" s="36">
        <v>0.83333333333333337</v>
      </c>
      <c r="AK337" s="36">
        <v>0.8</v>
      </c>
      <c r="AL337" s="36">
        <v>0.83333333333333337</v>
      </c>
      <c r="AM337" s="36">
        <v>0.8666666666666667</v>
      </c>
      <c r="AN337" s="36">
        <v>0.8</v>
      </c>
      <c r="AO337" s="36">
        <v>0.73333333333333328</v>
      </c>
      <c r="AP337" s="33" t="str">
        <f t="shared" si="6"/>
        <v>-</v>
      </c>
      <c r="AQ337" s="55" t="str">
        <f t="shared" si="7"/>
        <v>-</v>
      </c>
      <c r="AR337" s="56" t="str">
        <f t="shared" si="8"/>
        <v>&gt;=50%</v>
      </c>
      <c r="AT337" s="112" t="s">
        <v>5206</v>
      </c>
    </row>
    <row r="338" spans="1:46" ht="15.75" customHeight="1" x14ac:dyDescent="0.25">
      <c r="A338" s="6">
        <v>17015010</v>
      </c>
      <c r="B338" s="7" t="s">
        <v>31</v>
      </c>
      <c r="C338" s="7" t="s">
        <v>258</v>
      </c>
      <c r="D338" s="3" t="s">
        <v>256</v>
      </c>
      <c r="E338" s="7" t="s">
        <v>257</v>
      </c>
      <c r="F338" s="7">
        <v>11</v>
      </c>
      <c r="G338" s="7">
        <v>1</v>
      </c>
      <c r="H338" s="7">
        <v>-81.73096944000001</v>
      </c>
      <c r="I338" s="29">
        <v>12.54218333</v>
      </c>
      <c r="J338" s="6" t="s">
        <v>1908</v>
      </c>
      <c r="K338" s="30">
        <v>21200</v>
      </c>
      <c r="L338" s="30"/>
      <c r="M338" s="35" t="s">
        <v>1909</v>
      </c>
      <c r="N338" s="29" t="s">
        <v>1910</v>
      </c>
      <c r="O338" s="31">
        <v>84.039285714285697</v>
      </c>
      <c r="P338" s="31">
        <v>35.93928571428571</v>
      </c>
      <c r="Q338" s="31">
        <v>28.055555555555561</v>
      </c>
      <c r="R338" s="31">
        <v>27.417857142857141</v>
      </c>
      <c r="S338" s="31">
        <v>145.92500000000001</v>
      </c>
      <c r="T338" s="31">
        <v>196.02499999999995</v>
      </c>
      <c r="U338" s="31">
        <v>186.3615384615384</v>
      </c>
      <c r="V338" s="31">
        <v>189.81785714285715</v>
      </c>
      <c r="W338" s="31">
        <v>227.21428571428564</v>
      </c>
      <c r="X338" s="31">
        <v>317.10714285714283</v>
      </c>
      <c r="Y338" s="31">
        <v>317.64444444444439</v>
      </c>
      <c r="Z338" s="31">
        <v>153.33214285714286</v>
      </c>
      <c r="AA338" s="4">
        <f t="shared" si="5"/>
        <v>1908.8793956043953</v>
      </c>
      <c r="AB338" s="32">
        <v>332</v>
      </c>
      <c r="AC338" s="17">
        <v>0.92222222222222228</v>
      </c>
      <c r="AD338" s="36">
        <v>0.93333333333333335</v>
      </c>
      <c r="AE338" s="36">
        <v>0.93333333333333335</v>
      </c>
      <c r="AF338" s="36">
        <v>0.9</v>
      </c>
      <c r="AG338" s="36">
        <v>0.93333333333333335</v>
      </c>
      <c r="AH338" s="36">
        <v>0.93333333333333335</v>
      </c>
      <c r="AI338" s="36">
        <v>0.93333333333333335</v>
      </c>
      <c r="AJ338" s="36">
        <v>0.8666666666666667</v>
      </c>
      <c r="AK338" s="36">
        <v>0.93333333333333335</v>
      </c>
      <c r="AL338" s="36">
        <v>0.93333333333333335</v>
      </c>
      <c r="AM338" s="36">
        <v>0.93333333333333335</v>
      </c>
      <c r="AN338" s="36">
        <v>0.9</v>
      </c>
      <c r="AO338" s="36">
        <v>0.93333333333333335</v>
      </c>
      <c r="AP338" s="33" t="str">
        <f t="shared" si="6"/>
        <v>&gt;=80%</v>
      </c>
      <c r="AQ338" s="55" t="str">
        <f t="shared" si="7"/>
        <v>&gt;=75%</v>
      </c>
      <c r="AR338" s="56" t="str">
        <f t="shared" si="8"/>
        <v>&gt;=50%</v>
      </c>
      <c r="AS338" s="34" t="s">
        <v>1889</v>
      </c>
      <c r="AT338" s="121">
        <v>0.8</v>
      </c>
    </row>
    <row r="339" spans="1:46" ht="15.75" customHeight="1" x14ac:dyDescent="0.25">
      <c r="A339" s="6">
        <v>17015020</v>
      </c>
      <c r="B339" s="7" t="s">
        <v>1884</v>
      </c>
      <c r="C339" s="7" t="s">
        <v>258</v>
      </c>
      <c r="D339" s="3" t="s">
        <v>256</v>
      </c>
      <c r="E339" s="7" t="s">
        <v>257</v>
      </c>
      <c r="F339" s="7">
        <v>11</v>
      </c>
      <c r="G339" s="7">
        <v>1</v>
      </c>
      <c r="H339" s="7">
        <v>-81.73096944000001</v>
      </c>
      <c r="I339" s="29">
        <v>12.54218333</v>
      </c>
      <c r="J339" s="6" t="s">
        <v>1908</v>
      </c>
      <c r="K339" s="30">
        <v>38389</v>
      </c>
      <c r="L339" s="30"/>
      <c r="M339" s="35" t="s">
        <v>2055</v>
      </c>
      <c r="N339" s="29" t="s">
        <v>1910</v>
      </c>
      <c r="O339" s="31">
        <v>172</v>
      </c>
      <c r="P339" s="31" t="s">
        <v>1930</v>
      </c>
      <c r="Q339" s="31" t="s">
        <v>1930</v>
      </c>
      <c r="R339" s="31" t="s">
        <v>1930</v>
      </c>
      <c r="S339" s="31" t="s">
        <v>1930</v>
      </c>
      <c r="T339" s="31" t="s">
        <v>1930</v>
      </c>
      <c r="U339" s="31" t="s">
        <v>1930</v>
      </c>
      <c r="V339" s="31" t="s">
        <v>1930</v>
      </c>
      <c r="W339" s="31" t="s">
        <v>1930</v>
      </c>
      <c r="X339" s="31" t="s">
        <v>1930</v>
      </c>
      <c r="Y339" s="31" t="s">
        <v>1930</v>
      </c>
      <c r="Z339" s="31" t="s">
        <v>1930</v>
      </c>
      <c r="AA339" s="4">
        <f t="shared" si="5"/>
        <v>172</v>
      </c>
      <c r="AB339" s="32">
        <v>1</v>
      </c>
      <c r="AC339" s="17">
        <v>2.7777777777777779E-3</v>
      </c>
      <c r="AD339" s="36">
        <v>3.3333333333333333E-2</v>
      </c>
      <c r="AE339" s="36">
        <v>0</v>
      </c>
      <c r="AF339" s="36">
        <v>0</v>
      </c>
      <c r="AG339" s="36">
        <v>0</v>
      </c>
      <c r="AH339" s="36">
        <v>0</v>
      </c>
      <c r="AI339" s="36">
        <v>0</v>
      </c>
      <c r="AJ339" s="36">
        <v>0</v>
      </c>
      <c r="AK339" s="36">
        <v>0</v>
      </c>
      <c r="AL339" s="36">
        <v>0</v>
      </c>
      <c r="AM339" s="36">
        <v>0</v>
      </c>
      <c r="AN339" s="36">
        <v>0</v>
      </c>
      <c r="AO339" s="36">
        <v>0</v>
      </c>
      <c r="AP339" s="33" t="str">
        <f t="shared" si="6"/>
        <v>-</v>
      </c>
      <c r="AQ339" s="55" t="str">
        <f t="shared" si="7"/>
        <v>-</v>
      </c>
      <c r="AR339" s="56" t="str">
        <f t="shared" si="8"/>
        <v>-</v>
      </c>
      <c r="AS339" s="34" t="s">
        <v>1889</v>
      </c>
      <c r="AT339" s="122" t="s">
        <v>5208</v>
      </c>
    </row>
    <row r="340" spans="1:46" ht="15.75" customHeight="1" x14ac:dyDescent="0.25">
      <c r="A340" s="6">
        <v>17020020</v>
      </c>
      <c r="B340" s="7" t="s">
        <v>26</v>
      </c>
      <c r="C340" s="7" t="s">
        <v>1531</v>
      </c>
      <c r="D340" s="7" t="s">
        <v>264</v>
      </c>
      <c r="E340" s="7" t="s">
        <v>257</v>
      </c>
      <c r="F340" s="7">
        <v>11</v>
      </c>
      <c r="G340" s="7">
        <v>2</v>
      </c>
      <c r="H340" s="7">
        <v>-81.379111109999997</v>
      </c>
      <c r="I340" s="29">
        <v>13.368611110000002</v>
      </c>
      <c r="J340" s="6" t="s">
        <v>1908</v>
      </c>
      <c r="K340" s="30">
        <v>26769</v>
      </c>
      <c r="L340" s="30"/>
      <c r="M340" s="7" t="s">
        <v>1911</v>
      </c>
      <c r="N340" s="29" t="s">
        <v>1910</v>
      </c>
      <c r="O340" s="31">
        <v>85.055555555555543</v>
      </c>
      <c r="P340" s="31">
        <v>40.475999999999992</v>
      </c>
      <c r="Q340" s="31">
        <v>18.49259259259259</v>
      </c>
      <c r="R340" s="31">
        <v>12.192000000000002</v>
      </c>
      <c r="S340" s="31">
        <v>124.91666666666667</v>
      </c>
      <c r="T340" s="31">
        <v>128.59583333333333</v>
      </c>
      <c r="U340" s="31">
        <v>138.71904761904761</v>
      </c>
      <c r="V340" s="31">
        <v>133.00384615384615</v>
      </c>
      <c r="W340" s="31">
        <v>162.55000000000001</v>
      </c>
      <c r="X340" s="31">
        <v>337.04642857142863</v>
      </c>
      <c r="Y340" s="31">
        <v>252.18846153846155</v>
      </c>
      <c r="Z340" s="31">
        <v>130.46956521739128</v>
      </c>
      <c r="AA340" s="4">
        <f t="shared" si="5"/>
        <v>1563.7059972483235</v>
      </c>
      <c r="AB340" s="32">
        <v>298</v>
      </c>
      <c r="AC340" s="17">
        <v>0.82777777777777772</v>
      </c>
      <c r="AD340" s="36">
        <v>0.9</v>
      </c>
      <c r="AE340" s="36">
        <v>0.83333333333333337</v>
      </c>
      <c r="AF340" s="36">
        <v>0.9</v>
      </c>
      <c r="AG340" s="36">
        <v>0.83333333333333337</v>
      </c>
      <c r="AH340" s="36">
        <v>0.8</v>
      </c>
      <c r="AI340" s="36">
        <v>0.8</v>
      </c>
      <c r="AJ340" s="36">
        <v>0.7</v>
      </c>
      <c r="AK340" s="36">
        <v>0.8666666666666667</v>
      </c>
      <c r="AL340" s="36">
        <v>0.73333333333333328</v>
      </c>
      <c r="AM340" s="36">
        <v>0.93333333333333335</v>
      </c>
      <c r="AN340" s="36">
        <v>0.8666666666666667</v>
      </c>
      <c r="AO340" s="36">
        <v>0.76666666666666672</v>
      </c>
      <c r="AP340" s="33" t="str">
        <f t="shared" si="6"/>
        <v>-</v>
      </c>
      <c r="AQ340" s="55" t="str">
        <f t="shared" si="7"/>
        <v>-</v>
      </c>
      <c r="AR340" s="56" t="str">
        <f t="shared" si="8"/>
        <v>&gt;=50%</v>
      </c>
      <c r="AT340" s="122" t="s">
        <v>5208</v>
      </c>
    </row>
    <row r="341" spans="1:46" ht="15.75" customHeight="1" x14ac:dyDescent="0.25">
      <c r="A341" s="6">
        <v>17020030</v>
      </c>
      <c r="B341" s="7" t="s">
        <v>26</v>
      </c>
      <c r="C341" s="7" t="s">
        <v>259</v>
      </c>
      <c r="D341" s="3" t="s">
        <v>256</v>
      </c>
      <c r="E341" s="7" t="s">
        <v>257</v>
      </c>
      <c r="F341" s="7">
        <v>11</v>
      </c>
      <c r="G341" s="7">
        <v>12</v>
      </c>
      <c r="H341" s="7">
        <v>-81.391444440000001</v>
      </c>
      <c r="I341" s="29">
        <v>13.356444440000001</v>
      </c>
      <c r="J341" s="6" t="s">
        <v>1908</v>
      </c>
      <c r="K341" s="30">
        <v>26769</v>
      </c>
      <c r="L341" s="30"/>
      <c r="M341" s="7" t="s">
        <v>1911</v>
      </c>
      <c r="N341" s="29" t="s">
        <v>1910</v>
      </c>
      <c r="O341" s="31">
        <v>96.55714285714285</v>
      </c>
      <c r="P341" s="31">
        <v>39.013793103448279</v>
      </c>
      <c r="Q341" s="31">
        <v>16.217241379310348</v>
      </c>
      <c r="R341" s="31">
        <v>9.773076923076923</v>
      </c>
      <c r="S341" s="31">
        <v>142.64999999999998</v>
      </c>
      <c r="T341" s="31">
        <v>168.22142857142856</v>
      </c>
      <c r="U341" s="31">
        <v>159.10344827586206</v>
      </c>
      <c r="V341" s="31">
        <v>152.90370370370368</v>
      </c>
      <c r="W341" s="31">
        <v>207.36153846153846</v>
      </c>
      <c r="X341" s="31">
        <v>343.82962962962966</v>
      </c>
      <c r="Y341" s="31">
        <v>305.08965517241376</v>
      </c>
      <c r="Z341" s="31">
        <v>138.71428571428567</v>
      </c>
      <c r="AA341" s="4">
        <f t="shared" si="5"/>
        <v>1779.4349437918404</v>
      </c>
      <c r="AB341" s="32">
        <v>334</v>
      </c>
      <c r="AC341" s="17">
        <v>0.92777777777777781</v>
      </c>
      <c r="AD341" s="36">
        <v>0.93333333333333335</v>
      </c>
      <c r="AE341" s="36">
        <v>0.96666666666666667</v>
      </c>
      <c r="AF341" s="36">
        <v>0.96666666666666667</v>
      </c>
      <c r="AG341" s="36">
        <v>0.8666666666666667</v>
      </c>
      <c r="AH341" s="36">
        <v>0.93333333333333335</v>
      </c>
      <c r="AI341" s="36">
        <v>0.93333333333333335</v>
      </c>
      <c r="AJ341" s="36">
        <v>0.96666666666666667</v>
      </c>
      <c r="AK341" s="36">
        <v>0.9</v>
      </c>
      <c r="AL341" s="36">
        <v>0.8666666666666667</v>
      </c>
      <c r="AM341" s="36">
        <v>0.9</v>
      </c>
      <c r="AN341" s="36">
        <v>0.96666666666666667</v>
      </c>
      <c r="AO341" s="36">
        <v>0.93333333333333335</v>
      </c>
      <c r="AP341" s="33" t="str">
        <f t="shared" si="6"/>
        <v>&gt;=80%</v>
      </c>
      <c r="AQ341" s="55" t="str">
        <f t="shared" si="7"/>
        <v>&gt;=75%</v>
      </c>
      <c r="AR341" s="56" t="str">
        <f t="shared" si="8"/>
        <v>&gt;=50%</v>
      </c>
      <c r="AT341" s="121">
        <v>0.8</v>
      </c>
    </row>
    <row r="342" spans="1:46" ht="15.75" customHeight="1" x14ac:dyDescent="0.25">
      <c r="A342" s="6">
        <v>17020040</v>
      </c>
      <c r="B342" s="7" t="s">
        <v>26</v>
      </c>
      <c r="C342" s="7" t="s">
        <v>263</v>
      </c>
      <c r="D342" s="3" t="s">
        <v>256</v>
      </c>
      <c r="E342" s="7" t="s">
        <v>257</v>
      </c>
      <c r="F342" s="7">
        <v>11</v>
      </c>
      <c r="G342" s="7">
        <v>95</v>
      </c>
      <c r="H342" s="7">
        <v>-81.388111109999997</v>
      </c>
      <c r="I342" s="29">
        <v>13.34377778</v>
      </c>
      <c r="J342" s="6" t="s">
        <v>1908</v>
      </c>
      <c r="K342" s="30">
        <v>31517</v>
      </c>
      <c r="L342" s="30"/>
      <c r="M342" s="7" t="s">
        <v>1911</v>
      </c>
      <c r="N342" s="29" t="s">
        <v>1910</v>
      </c>
      <c r="O342" s="31">
        <v>87.095999999999989</v>
      </c>
      <c r="P342" s="31">
        <v>38.610714285714288</v>
      </c>
      <c r="Q342" s="31">
        <v>17.222222222222225</v>
      </c>
      <c r="R342" s="31">
        <v>21.484615384615385</v>
      </c>
      <c r="S342" s="31">
        <v>125.85172413793104</v>
      </c>
      <c r="T342" s="31">
        <v>134.39655172413794</v>
      </c>
      <c r="U342" s="31">
        <v>139.18148148148146</v>
      </c>
      <c r="V342" s="31">
        <v>142.86153846153846</v>
      </c>
      <c r="W342" s="31">
        <v>187.39166666666665</v>
      </c>
      <c r="X342" s="31">
        <v>379.51538461538462</v>
      </c>
      <c r="Y342" s="31">
        <v>314.11481481481485</v>
      </c>
      <c r="Z342" s="31">
        <v>147.2913043478261</v>
      </c>
      <c r="AA342" s="4">
        <f t="shared" si="5"/>
        <v>1735.0180181423329</v>
      </c>
      <c r="AB342" s="32">
        <v>317</v>
      </c>
      <c r="AC342" s="17">
        <v>0.88055555555555554</v>
      </c>
      <c r="AD342" s="36">
        <v>0.83333333333333337</v>
      </c>
      <c r="AE342" s="36">
        <v>0.93333333333333335</v>
      </c>
      <c r="AF342" s="36">
        <v>0.9</v>
      </c>
      <c r="AG342" s="36">
        <v>0.8666666666666667</v>
      </c>
      <c r="AH342" s="36">
        <v>0.96666666666666667</v>
      </c>
      <c r="AI342" s="36">
        <v>0.96666666666666667</v>
      </c>
      <c r="AJ342" s="36">
        <v>0.9</v>
      </c>
      <c r="AK342" s="36">
        <v>0.8666666666666667</v>
      </c>
      <c r="AL342" s="36">
        <v>0.8</v>
      </c>
      <c r="AM342" s="36">
        <v>0.8666666666666667</v>
      </c>
      <c r="AN342" s="36">
        <v>0.9</v>
      </c>
      <c r="AO342" s="36">
        <v>0.76666666666666672</v>
      </c>
      <c r="AP342" s="33" t="str">
        <f t="shared" si="6"/>
        <v>-</v>
      </c>
      <c r="AQ342" s="55" t="str">
        <f t="shared" si="7"/>
        <v>&gt;=75%</v>
      </c>
      <c r="AR342" s="56" t="str">
        <f t="shared" si="8"/>
        <v>&gt;=50%</v>
      </c>
      <c r="AT342" s="112" t="s">
        <v>5206</v>
      </c>
    </row>
    <row r="343" spans="1:46" ht="15.75" customHeight="1" x14ac:dyDescent="0.25">
      <c r="A343" s="6">
        <v>17025020</v>
      </c>
      <c r="B343" s="7" t="s">
        <v>31</v>
      </c>
      <c r="C343" s="7" t="s">
        <v>255</v>
      </c>
      <c r="D343" s="3" t="s">
        <v>256</v>
      </c>
      <c r="E343" s="7" t="s">
        <v>257</v>
      </c>
      <c r="F343" s="7">
        <v>11</v>
      </c>
      <c r="G343" s="7">
        <v>7</v>
      </c>
      <c r="H343" s="7">
        <v>-81.357722219999999</v>
      </c>
      <c r="I343" s="29">
        <v>13.359500000000001</v>
      </c>
      <c r="J343" s="6" t="s">
        <v>1908</v>
      </c>
      <c r="K343" s="30">
        <v>26679</v>
      </c>
      <c r="L343" s="30"/>
      <c r="M343" s="7" t="s">
        <v>1911</v>
      </c>
      <c r="N343" s="29" t="s">
        <v>1910</v>
      </c>
      <c r="O343" s="31">
        <v>100.35384615384615</v>
      </c>
      <c r="P343" s="31">
        <v>45.37777777777778</v>
      </c>
      <c r="Q343" s="31">
        <v>23.278571428571421</v>
      </c>
      <c r="R343" s="31">
        <v>20.860714285714284</v>
      </c>
      <c r="S343" s="31">
        <v>134.58928571428575</v>
      </c>
      <c r="T343" s="31">
        <v>154.54444444444445</v>
      </c>
      <c r="U343" s="31">
        <v>156.89199999999997</v>
      </c>
      <c r="V343" s="31">
        <v>147.74074074074076</v>
      </c>
      <c r="W343" s="31">
        <v>197.27200000000005</v>
      </c>
      <c r="X343" s="31">
        <v>376.51599999999996</v>
      </c>
      <c r="Y343" s="31">
        <v>313.18076923076927</v>
      </c>
      <c r="Z343" s="31">
        <v>134.84814814814811</v>
      </c>
      <c r="AA343" s="4">
        <f t="shared" si="5"/>
        <v>1805.4542979242979</v>
      </c>
      <c r="AB343" s="32">
        <v>319</v>
      </c>
      <c r="AC343" s="17">
        <v>0.88611111111111107</v>
      </c>
      <c r="AD343" s="36">
        <v>0.8666666666666667</v>
      </c>
      <c r="AE343" s="36">
        <v>0.9</v>
      </c>
      <c r="AF343" s="36">
        <v>0.93333333333333335</v>
      </c>
      <c r="AG343" s="36">
        <v>0.93333333333333335</v>
      </c>
      <c r="AH343" s="36">
        <v>0.93333333333333335</v>
      </c>
      <c r="AI343" s="36">
        <v>0.9</v>
      </c>
      <c r="AJ343" s="36">
        <v>0.83333333333333337</v>
      </c>
      <c r="AK343" s="36">
        <v>0.9</v>
      </c>
      <c r="AL343" s="36">
        <v>0.83333333333333337</v>
      </c>
      <c r="AM343" s="36">
        <v>0.83333333333333337</v>
      </c>
      <c r="AN343" s="36">
        <v>0.8666666666666667</v>
      </c>
      <c r="AO343" s="36">
        <v>0.9</v>
      </c>
      <c r="AP343" s="33" t="str">
        <f t="shared" si="6"/>
        <v>&gt;=80%</v>
      </c>
      <c r="AQ343" s="55" t="str">
        <f t="shared" si="7"/>
        <v>&gt;=75%</v>
      </c>
      <c r="AR343" s="56" t="str">
        <f t="shared" si="8"/>
        <v>&gt;=50%</v>
      </c>
      <c r="AT343" s="121">
        <v>0.8</v>
      </c>
    </row>
    <row r="344" spans="1:46" ht="15.75" customHeight="1" x14ac:dyDescent="0.25">
      <c r="A344" s="2">
        <v>21010040</v>
      </c>
      <c r="B344" s="7" t="s">
        <v>26</v>
      </c>
      <c r="C344" s="3" t="s">
        <v>1087</v>
      </c>
      <c r="D344" s="7" t="s">
        <v>1086</v>
      </c>
      <c r="E344" s="7" t="s">
        <v>1019</v>
      </c>
      <c r="F344" s="7">
        <v>4</v>
      </c>
      <c r="G344" s="7">
        <v>1334</v>
      </c>
      <c r="H344" s="7">
        <v>-76.085694439999997</v>
      </c>
      <c r="I344" s="29">
        <v>1.9614722200000001</v>
      </c>
      <c r="J344" s="6" t="s">
        <v>1908</v>
      </c>
      <c r="K344" s="30">
        <v>23207</v>
      </c>
      <c r="L344" s="30"/>
      <c r="M344" s="7" t="s">
        <v>1911</v>
      </c>
      <c r="N344" s="29" t="s">
        <v>1910</v>
      </c>
      <c r="O344" s="31">
        <v>78.966666666666669</v>
      </c>
      <c r="P344" s="31">
        <v>112.4</v>
      </c>
      <c r="Q344" s="31">
        <v>124.9</v>
      </c>
      <c r="R344" s="31">
        <v>145.73333333333332</v>
      </c>
      <c r="S344" s="31">
        <v>149.4</v>
      </c>
      <c r="T344" s="31">
        <v>137.36666666666667</v>
      </c>
      <c r="U344" s="31">
        <v>129.83333333333334</v>
      </c>
      <c r="V344" s="31">
        <v>95.333333333333329</v>
      </c>
      <c r="W344" s="31">
        <v>87.333333333333329</v>
      </c>
      <c r="X344" s="31">
        <v>100.41379310344827</v>
      </c>
      <c r="Y344" s="31">
        <v>123.33333333333333</v>
      </c>
      <c r="Z344" s="31">
        <v>99.964285714285708</v>
      </c>
      <c r="AA344" s="4">
        <f t="shared" si="5"/>
        <v>1384.9780788177341</v>
      </c>
      <c r="AB344" s="32">
        <v>357</v>
      </c>
      <c r="AC344" s="17">
        <v>0.9916666666666667</v>
      </c>
      <c r="AD344" s="36">
        <v>1</v>
      </c>
      <c r="AE344" s="36">
        <v>1</v>
      </c>
      <c r="AF344" s="36">
        <v>1</v>
      </c>
      <c r="AG344" s="36">
        <v>1</v>
      </c>
      <c r="AH344" s="36">
        <v>1</v>
      </c>
      <c r="AI344" s="36">
        <v>1</v>
      </c>
      <c r="AJ344" s="36">
        <v>1</v>
      </c>
      <c r="AK344" s="36">
        <v>1</v>
      </c>
      <c r="AL344" s="36">
        <v>1</v>
      </c>
      <c r="AM344" s="36">
        <v>0.96666666666666667</v>
      </c>
      <c r="AN344" s="36">
        <v>1</v>
      </c>
      <c r="AO344" s="36">
        <v>0.93333333333333335</v>
      </c>
      <c r="AP344" s="33" t="str">
        <f t="shared" si="6"/>
        <v>&gt;=80%</v>
      </c>
      <c r="AQ344" s="55" t="str">
        <f t="shared" si="7"/>
        <v>&gt;=75%</v>
      </c>
      <c r="AR344" s="56" t="str">
        <f t="shared" si="8"/>
        <v>&gt;=50%</v>
      </c>
      <c r="AT344" s="121">
        <v>0.8</v>
      </c>
    </row>
    <row r="345" spans="1:46" ht="15.75" customHeight="1" x14ac:dyDescent="0.25">
      <c r="A345" s="6">
        <v>21010050</v>
      </c>
      <c r="B345" s="7" t="s">
        <v>26</v>
      </c>
      <c r="C345" s="7" t="s">
        <v>1061</v>
      </c>
      <c r="D345" s="7" t="s">
        <v>1058</v>
      </c>
      <c r="E345" s="7" t="s">
        <v>1019</v>
      </c>
      <c r="F345" s="7">
        <v>4</v>
      </c>
      <c r="G345" s="7">
        <v>1720</v>
      </c>
      <c r="H345" s="7">
        <v>-76.214916669999994</v>
      </c>
      <c r="I345" s="29">
        <v>1.93158333</v>
      </c>
      <c r="J345" s="6" t="s">
        <v>1908</v>
      </c>
      <c r="K345" s="30">
        <v>22082</v>
      </c>
      <c r="L345" s="30"/>
      <c r="M345" s="7" t="s">
        <v>1911</v>
      </c>
      <c r="N345" s="29" t="s">
        <v>1910</v>
      </c>
      <c r="O345" s="31">
        <v>86.910000000000011</v>
      </c>
      <c r="P345" s="31">
        <v>117.61333333333333</v>
      </c>
      <c r="Q345" s="31">
        <v>132.91071428571428</v>
      </c>
      <c r="R345" s="31">
        <v>154.48999999999998</v>
      </c>
      <c r="S345" s="31">
        <v>145.96666666666667</v>
      </c>
      <c r="T345" s="31">
        <v>140.80357142857142</v>
      </c>
      <c r="U345" s="31">
        <v>137.33928571428572</v>
      </c>
      <c r="V345" s="31">
        <v>96.668965517241361</v>
      </c>
      <c r="W345" s="31">
        <v>79.103448275862064</v>
      </c>
      <c r="X345" s="31">
        <v>120.03103448275863</v>
      </c>
      <c r="Y345" s="31">
        <v>143.66</v>
      </c>
      <c r="Z345" s="31">
        <v>113.29666666666665</v>
      </c>
      <c r="AA345" s="4">
        <f t="shared" si="5"/>
        <v>1468.7936863711004</v>
      </c>
      <c r="AB345" s="32">
        <v>348</v>
      </c>
      <c r="AC345" s="17">
        <v>0.96666666666666667</v>
      </c>
      <c r="AD345" s="36">
        <v>1</v>
      </c>
      <c r="AE345" s="36">
        <v>1</v>
      </c>
      <c r="AF345" s="36">
        <v>0.93333333333333335</v>
      </c>
      <c r="AG345" s="36">
        <v>1</v>
      </c>
      <c r="AH345" s="36">
        <v>0.9</v>
      </c>
      <c r="AI345" s="36">
        <v>0.93333333333333335</v>
      </c>
      <c r="AJ345" s="36">
        <v>0.93333333333333335</v>
      </c>
      <c r="AK345" s="36">
        <v>0.96666666666666667</v>
      </c>
      <c r="AL345" s="36">
        <v>0.96666666666666667</v>
      </c>
      <c r="AM345" s="36">
        <v>0.96666666666666667</v>
      </c>
      <c r="AN345" s="36">
        <v>1</v>
      </c>
      <c r="AO345" s="36">
        <v>1</v>
      </c>
      <c r="AP345" s="33" t="str">
        <f t="shared" si="6"/>
        <v>&gt;=80%</v>
      </c>
      <c r="AQ345" s="55" t="str">
        <f t="shared" si="7"/>
        <v>&gt;=75%</v>
      </c>
      <c r="AR345" s="56" t="str">
        <f t="shared" si="8"/>
        <v>&gt;=50%</v>
      </c>
      <c r="AT345" s="121">
        <v>0.8</v>
      </c>
    </row>
    <row r="346" spans="1:46" ht="15.75" customHeight="1" x14ac:dyDescent="0.25">
      <c r="A346" s="6">
        <v>21010060</v>
      </c>
      <c r="B346" s="7" t="s">
        <v>26</v>
      </c>
      <c r="C346" s="7" t="s">
        <v>1060</v>
      </c>
      <c r="D346" s="7" t="s">
        <v>1058</v>
      </c>
      <c r="E346" s="7" t="s">
        <v>1019</v>
      </c>
      <c r="F346" s="7">
        <v>4</v>
      </c>
      <c r="G346" s="7">
        <v>1763</v>
      </c>
      <c r="H346" s="7">
        <v>-76.172138889999999</v>
      </c>
      <c r="I346" s="29">
        <v>2.0208333299999999</v>
      </c>
      <c r="J346" s="6" t="s">
        <v>1908</v>
      </c>
      <c r="K346" s="30">
        <v>23238</v>
      </c>
      <c r="L346" s="30"/>
      <c r="M346" s="7" t="s">
        <v>1911</v>
      </c>
      <c r="N346" s="29" t="s">
        <v>1910</v>
      </c>
      <c r="O346" s="31">
        <v>115.63333333333334</v>
      </c>
      <c r="P346" s="31">
        <v>135.875</v>
      </c>
      <c r="Q346" s="31">
        <v>158.33333333333334</v>
      </c>
      <c r="R346" s="31">
        <v>180.34482758620689</v>
      </c>
      <c r="S346" s="31">
        <v>191.27586206896552</v>
      </c>
      <c r="T346" s="31">
        <v>183.1</v>
      </c>
      <c r="U346" s="31">
        <v>176.89655172413794</v>
      </c>
      <c r="V346" s="31">
        <v>113.26666666666667</v>
      </c>
      <c r="W346" s="31">
        <v>96.843333333333334</v>
      </c>
      <c r="X346" s="31">
        <v>131.03571428571428</v>
      </c>
      <c r="Y346" s="31">
        <v>180.14285714285714</v>
      </c>
      <c r="Z346" s="31">
        <v>144.46666666666667</v>
      </c>
      <c r="AA346" s="4">
        <f t="shared" si="5"/>
        <v>1807.214146141215</v>
      </c>
      <c r="AB346" s="32">
        <v>348</v>
      </c>
      <c r="AC346" s="17">
        <v>0.96666666666666667</v>
      </c>
      <c r="AD346" s="36">
        <v>1</v>
      </c>
      <c r="AE346" s="36">
        <v>0.93333333333333335</v>
      </c>
      <c r="AF346" s="36">
        <v>0.9</v>
      </c>
      <c r="AG346" s="36">
        <v>0.96666666666666667</v>
      </c>
      <c r="AH346" s="36">
        <v>0.96666666666666667</v>
      </c>
      <c r="AI346" s="36">
        <v>1</v>
      </c>
      <c r="AJ346" s="36">
        <v>0.96666666666666667</v>
      </c>
      <c r="AK346" s="36">
        <v>1</v>
      </c>
      <c r="AL346" s="36">
        <v>1</v>
      </c>
      <c r="AM346" s="36">
        <v>0.93333333333333335</v>
      </c>
      <c r="AN346" s="36">
        <v>0.93333333333333335</v>
      </c>
      <c r="AO346" s="36">
        <v>1</v>
      </c>
      <c r="AP346" s="33" t="str">
        <f t="shared" si="6"/>
        <v>&gt;=80%</v>
      </c>
      <c r="AQ346" s="55" t="str">
        <f t="shared" si="7"/>
        <v>&gt;=75%</v>
      </c>
      <c r="AR346" s="56" t="str">
        <f t="shared" si="8"/>
        <v>&gt;=50%</v>
      </c>
      <c r="AT346" s="121">
        <v>0.8</v>
      </c>
    </row>
    <row r="347" spans="1:46" ht="15.75" customHeight="1" x14ac:dyDescent="0.25">
      <c r="A347" s="2">
        <v>21010100</v>
      </c>
      <c r="B347" s="7" t="s">
        <v>26</v>
      </c>
      <c r="C347" s="3" t="s">
        <v>777</v>
      </c>
      <c r="D347" s="7" t="s">
        <v>1083</v>
      </c>
      <c r="E347" s="7" t="s">
        <v>1019</v>
      </c>
      <c r="F347" s="7">
        <v>4</v>
      </c>
      <c r="G347" s="7">
        <v>1530</v>
      </c>
      <c r="H347" s="7">
        <v>-76.133333329999999</v>
      </c>
      <c r="I347" s="29">
        <v>1.7248333300000001</v>
      </c>
      <c r="J347" s="6" t="s">
        <v>1908</v>
      </c>
      <c r="K347" s="30">
        <v>26007</v>
      </c>
      <c r="L347" s="30"/>
      <c r="M347" s="7" t="s">
        <v>1911</v>
      </c>
      <c r="N347" s="29" t="s">
        <v>1910</v>
      </c>
      <c r="O347" s="31">
        <v>85.75</v>
      </c>
      <c r="P347" s="31">
        <v>124.68965517241379</v>
      </c>
      <c r="Q347" s="31">
        <v>163.66666666666666</v>
      </c>
      <c r="R347" s="31">
        <v>195.64285714285714</v>
      </c>
      <c r="S347" s="31">
        <v>227.79310344827587</v>
      </c>
      <c r="T347" s="31">
        <v>223.98333333333332</v>
      </c>
      <c r="U347" s="31">
        <v>202.79310344827587</v>
      </c>
      <c r="V347" s="31">
        <v>172.66666666666666</v>
      </c>
      <c r="W347" s="31">
        <v>135.17857142857142</v>
      </c>
      <c r="X347" s="31">
        <v>134.27586206896552</v>
      </c>
      <c r="Y347" s="31">
        <v>140.5185185185185</v>
      </c>
      <c r="Z347" s="31">
        <v>111.48275862068965</v>
      </c>
      <c r="AA347" s="4">
        <f t="shared" si="5"/>
        <v>1918.4410965152342</v>
      </c>
      <c r="AB347" s="32">
        <v>340</v>
      </c>
      <c r="AC347" s="17">
        <v>0.94444444444444442</v>
      </c>
      <c r="AD347" s="36">
        <v>0.93333333333333335</v>
      </c>
      <c r="AE347" s="36">
        <v>0.96666666666666667</v>
      </c>
      <c r="AF347" s="36">
        <v>0.9</v>
      </c>
      <c r="AG347" s="36">
        <v>0.93333333333333335</v>
      </c>
      <c r="AH347" s="36">
        <v>0.96666666666666667</v>
      </c>
      <c r="AI347" s="36">
        <v>1</v>
      </c>
      <c r="AJ347" s="36">
        <v>0.96666666666666667</v>
      </c>
      <c r="AK347" s="36">
        <v>0.9</v>
      </c>
      <c r="AL347" s="36">
        <v>0.93333333333333335</v>
      </c>
      <c r="AM347" s="36">
        <v>0.96666666666666667</v>
      </c>
      <c r="AN347" s="36">
        <v>0.9</v>
      </c>
      <c r="AO347" s="36">
        <v>0.96666666666666667</v>
      </c>
      <c r="AP347" s="33" t="str">
        <f t="shared" si="6"/>
        <v>&gt;=80%</v>
      </c>
      <c r="AQ347" s="55" t="str">
        <f t="shared" si="7"/>
        <v>&gt;=75%</v>
      </c>
      <c r="AR347" s="56" t="str">
        <f t="shared" si="8"/>
        <v>&gt;=50%</v>
      </c>
      <c r="AT347" s="121">
        <v>0.8</v>
      </c>
    </row>
    <row r="348" spans="1:46" ht="15.75" customHeight="1" x14ac:dyDescent="0.25">
      <c r="A348" s="6">
        <v>21010110</v>
      </c>
      <c r="B348" s="7" t="s">
        <v>26</v>
      </c>
      <c r="C348" s="7" t="s">
        <v>1085</v>
      </c>
      <c r="D348" s="7" t="s">
        <v>1086</v>
      </c>
      <c r="E348" s="7" t="s">
        <v>1019</v>
      </c>
      <c r="F348" s="7">
        <v>4</v>
      </c>
      <c r="G348" s="7">
        <v>1265</v>
      </c>
      <c r="H348" s="7">
        <v>-76.074416669999991</v>
      </c>
      <c r="I348" s="29">
        <v>1.8449166699999999</v>
      </c>
      <c r="J348" s="6" t="s">
        <v>1908</v>
      </c>
      <c r="K348" s="30">
        <v>26007</v>
      </c>
      <c r="L348" s="30"/>
      <c r="M348" s="7" t="s">
        <v>1911</v>
      </c>
      <c r="N348" s="29" t="s">
        <v>1910</v>
      </c>
      <c r="O348" s="31">
        <v>62.003448275862077</v>
      </c>
      <c r="P348" s="31">
        <v>100.99000000000001</v>
      </c>
      <c r="Q348" s="31">
        <v>110.61724137931033</v>
      </c>
      <c r="R348" s="31">
        <v>145.13666666666668</v>
      </c>
      <c r="S348" s="31">
        <v>148.59642857142859</v>
      </c>
      <c r="T348" s="31">
        <v>144.16896551724142</v>
      </c>
      <c r="U348" s="31">
        <v>128.50333333333333</v>
      </c>
      <c r="V348" s="31">
        <v>100.38620689655171</v>
      </c>
      <c r="W348" s="31">
        <v>83.879310344827587</v>
      </c>
      <c r="X348" s="31">
        <v>104.24000000000001</v>
      </c>
      <c r="Y348" s="31">
        <v>103.55517241379312</v>
      </c>
      <c r="Z348" s="31">
        <v>93.746428571428552</v>
      </c>
      <c r="AA348" s="4">
        <f t="shared" si="5"/>
        <v>1325.8232019704435</v>
      </c>
      <c r="AB348" s="32">
        <v>350</v>
      </c>
      <c r="AC348" s="17">
        <v>0.97222222222222221</v>
      </c>
      <c r="AD348" s="36">
        <v>0.96666666666666667</v>
      </c>
      <c r="AE348" s="36">
        <v>1</v>
      </c>
      <c r="AF348" s="36">
        <v>0.96666666666666667</v>
      </c>
      <c r="AG348" s="36">
        <v>1</v>
      </c>
      <c r="AH348" s="36">
        <v>0.93333333333333335</v>
      </c>
      <c r="AI348" s="36">
        <v>0.96666666666666667</v>
      </c>
      <c r="AJ348" s="36">
        <v>1</v>
      </c>
      <c r="AK348" s="36">
        <v>0.96666666666666667</v>
      </c>
      <c r="AL348" s="36">
        <v>0.96666666666666667</v>
      </c>
      <c r="AM348" s="36">
        <v>1</v>
      </c>
      <c r="AN348" s="36">
        <v>0.96666666666666667</v>
      </c>
      <c r="AO348" s="36">
        <v>0.93333333333333335</v>
      </c>
      <c r="AP348" s="33" t="str">
        <f t="shared" si="6"/>
        <v>&gt;=80%</v>
      </c>
      <c r="AQ348" s="55" t="str">
        <f t="shared" si="7"/>
        <v>&gt;=75%</v>
      </c>
      <c r="AR348" s="56" t="str">
        <f t="shared" si="8"/>
        <v>&gt;=50%</v>
      </c>
      <c r="AT348" s="121">
        <v>0.8</v>
      </c>
    </row>
    <row r="349" spans="1:46" ht="15.75" customHeight="1" x14ac:dyDescent="0.25">
      <c r="A349" s="6">
        <v>21010130</v>
      </c>
      <c r="B349" s="7" t="s">
        <v>26</v>
      </c>
      <c r="C349" s="7" t="s">
        <v>1096</v>
      </c>
      <c r="D349" s="7" t="s">
        <v>1095</v>
      </c>
      <c r="E349" s="7" t="s">
        <v>1019</v>
      </c>
      <c r="F349" s="7">
        <v>4</v>
      </c>
      <c r="G349" s="7">
        <v>1660</v>
      </c>
      <c r="H349" s="7">
        <v>-76.246694439999999</v>
      </c>
      <c r="I349" s="29">
        <v>1.81038889</v>
      </c>
      <c r="J349" s="6" t="s">
        <v>1908</v>
      </c>
      <c r="K349" s="30">
        <v>27682</v>
      </c>
      <c r="L349" s="30"/>
      <c r="M349" s="7" t="s">
        <v>1911</v>
      </c>
      <c r="N349" s="29" t="s">
        <v>1910</v>
      </c>
      <c r="O349" s="31">
        <v>102.5</v>
      </c>
      <c r="P349" s="31">
        <v>109.35714285714286</v>
      </c>
      <c r="Q349" s="31">
        <v>157.0344827586207</v>
      </c>
      <c r="R349" s="31">
        <v>201.35714285714286</v>
      </c>
      <c r="S349" s="31">
        <v>197.62068965517241</v>
      </c>
      <c r="T349" s="31">
        <v>201.6</v>
      </c>
      <c r="U349" s="31">
        <v>165.92857142857142</v>
      </c>
      <c r="V349" s="31">
        <v>129</v>
      </c>
      <c r="W349" s="31">
        <v>104.73333333333333</v>
      </c>
      <c r="X349" s="31">
        <v>139.9</v>
      </c>
      <c r="Y349" s="31">
        <v>155.62962962962962</v>
      </c>
      <c r="Z349" s="31">
        <v>123.2</v>
      </c>
      <c r="AA349" s="4">
        <f t="shared" si="5"/>
        <v>1787.8609925196133</v>
      </c>
      <c r="AB349" s="32">
        <v>344</v>
      </c>
      <c r="AC349" s="17">
        <v>0.9555555555555556</v>
      </c>
      <c r="AD349" s="36">
        <v>0.93333333333333335</v>
      </c>
      <c r="AE349" s="36">
        <v>0.93333333333333335</v>
      </c>
      <c r="AF349" s="36">
        <v>0.96666666666666667</v>
      </c>
      <c r="AG349" s="36">
        <v>0.93333333333333335</v>
      </c>
      <c r="AH349" s="36">
        <v>0.96666666666666667</v>
      </c>
      <c r="AI349" s="36">
        <v>1</v>
      </c>
      <c r="AJ349" s="36">
        <v>0.93333333333333335</v>
      </c>
      <c r="AK349" s="36">
        <v>0.9</v>
      </c>
      <c r="AL349" s="36">
        <v>1</v>
      </c>
      <c r="AM349" s="36">
        <v>1</v>
      </c>
      <c r="AN349" s="36">
        <v>0.9</v>
      </c>
      <c r="AO349" s="36">
        <v>1</v>
      </c>
      <c r="AP349" s="33" t="str">
        <f t="shared" si="6"/>
        <v>&gt;=80%</v>
      </c>
      <c r="AQ349" s="55" t="str">
        <f t="shared" si="7"/>
        <v>&gt;=75%</v>
      </c>
      <c r="AR349" s="56" t="str">
        <f t="shared" si="8"/>
        <v>&gt;=50%</v>
      </c>
      <c r="AT349" s="121">
        <v>0.8</v>
      </c>
    </row>
    <row r="350" spans="1:46" ht="15.75" customHeight="1" x14ac:dyDescent="0.25">
      <c r="A350" s="6">
        <v>21010140</v>
      </c>
      <c r="B350" s="7" t="s">
        <v>26</v>
      </c>
      <c r="C350" s="7" t="s">
        <v>1098</v>
      </c>
      <c r="D350" s="7" t="s">
        <v>1095</v>
      </c>
      <c r="E350" s="7" t="s">
        <v>1019</v>
      </c>
      <c r="F350" s="7">
        <v>4</v>
      </c>
      <c r="G350" s="7">
        <v>1940</v>
      </c>
      <c r="H350" s="7">
        <v>-76.360833329999991</v>
      </c>
      <c r="I350" s="29">
        <v>1.8643888900000001</v>
      </c>
      <c r="J350" s="6" t="s">
        <v>1908</v>
      </c>
      <c r="K350" s="30">
        <v>27713</v>
      </c>
      <c r="L350" s="30"/>
      <c r="M350" s="7" t="s">
        <v>1911</v>
      </c>
      <c r="N350" s="29" t="s">
        <v>1910</v>
      </c>
      <c r="O350" s="31">
        <v>118.24137931034483</v>
      </c>
      <c r="P350" s="31">
        <v>116.76666666666667</v>
      </c>
      <c r="Q350" s="31">
        <v>160.36666666666667</v>
      </c>
      <c r="R350" s="31">
        <v>185.26666666666668</v>
      </c>
      <c r="S350" s="31">
        <v>207.57333333333332</v>
      </c>
      <c r="T350" s="31">
        <v>198.13793103448276</v>
      </c>
      <c r="U350" s="31">
        <v>200.55172413793105</v>
      </c>
      <c r="V350" s="31">
        <v>155.23333333333332</v>
      </c>
      <c r="W350" s="31">
        <v>129.82758620689654</v>
      </c>
      <c r="X350" s="31">
        <v>143</v>
      </c>
      <c r="Y350" s="31">
        <v>154.69999999999999</v>
      </c>
      <c r="Z350" s="31">
        <v>133.5</v>
      </c>
      <c r="AA350" s="4">
        <f t="shared" si="5"/>
        <v>1903.1652873563219</v>
      </c>
      <c r="AB350" s="32">
        <v>356</v>
      </c>
      <c r="AC350" s="17">
        <v>0.98888888888888893</v>
      </c>
      <c r="AD350" s="36">
        <v>0.96666666666666667</v>
      </c>
      <c r="AE350" s="36">
        <v>1</v>
      </c>
      <c r="AF350" s="36">
        <v>1</v>
      </c>
      <c r="AG350" s="36">
        <v>1</v>
      </c>
      <c r="AH350" s="36">
        <v>1</v>
      </c>
      <c r="AI350" s="36">
        <v>0.96666666666666667</v>
      </c>
      <c r="AJ350" s="36">
        <v>0.96666666666666667</v>
      </c>
      <c r="AK350" s="36">
        <v>1</v>
      </c>
      <c r="AL350" s="36">
        <v>0.96666666666666667</v>
      </c>
      <c r="AM350" s="36">
        <v>1</v>
      </c>
      <c r="AN350" s="36">
        <v>1</v>
      </c>
      <c r="AO350" s="36">
        <v>1</v>
      </c>
      <c r="AP350" s="57" t="str">
        <f t="shared" si="6"/>
        <v>&gt;=80%</v>
      </c>
      <c r="AQ350" s="55" t="str">
        <f t="shared" si="7"/>
        <v>&gt;=75%</v>
      </c>
      <c r="AR350" s="56" t="str">
        <f t="shared" si="8"/>
        <v>&gt;=50%</v>
      </c>
      <c r="AT350" s="121">
        <v>0.8</v>
      </c>
    </row>
    <row r="351" spans="1:46" ht="15.75" customHeight="1" x14ac:dyDescent="0.25">
      <c r="A351" s="6">
        <v>21010160</v>
      </c>
      <c r="B351" s="7" t="s">
        <v>26</v>
      </c>
      <c r="C351" s="7" t="s">
        <v>1101</v>
      </c>
      <c r="D351" s="7" t="s">
        <v>1095</v>
      </c>
      <c r="E351" s="7" t="s">
        <v>1019</v>
      </c>
      <c r="F351" s="7">
        <v>4</v>
      </c>
      <c r="G351" s="7">
        <v>1724</v>
      </c>
      <c r="H351" s="7">
        <v>-76.39416666999999</v>
      </c>
      <c r="I351" s="29">
        <v>1.8994444399999999</v>
      </c>
      <c r="J351" s="6" t="s">
        <v>1908</v>
      </c>
      <c r="K351" s="30">
        <v>27713</v>
      </c>
      <c r="L351" s="30"/>
      <c r="M351" s="7" t="s">
        <v>1911</v>
      </c>
      <c r="N351" s="29" t="s">
        <v>1910</v>
      </c>
      <c r="O351" s="31">
        <v>102.68333333333334</v>
      </c>
      <c r="P351" s="31">
        <v>109.09285714285714</v>
      </c>
      <c r="Q351" s="31">
        <v>125.48399999999999</v>
      </c>
      <c r="R351" s="31">
        <v>173.71538461538464</v>
      </c>
      <c r="S351" s="31">
        <v>174.92692307692306</v>
      </c>
      <c r="T351" s="31">
        <v>198.55384615384614</v>
      </c>
      <c r="U351" s="31">
        <v>168.9576923076923</v>
      </c>
      <c r="V351" s="31">
        <v>123.3875</v>
      </c>
      <c r="W351" s="31">
        <v>109.83703703703705</v>
      </c>
      <c r="X351" s="31">
        <v>115.75384615384615</v>
      </c>
      <c r="Y351" s="31">
        <v>167.56896551724137</v>
      </c>
      <c r="Z351" s="31">
        <v>133.90689655172415</v>
      </c>
      <c r="AA351" s="4">
        <f t="shared" si="5"/>
        <v>1703.8682818898856</v>
      </c>
      <c r="AB351" s="32">
        <v>322</v>
      </c>
      <c r="AC351" s="17">
        <v>0.89444444444444449</v>
      </c>
      <c r="AD351" s="36">
        <v>1</v>
      </c>
      <c r="AE351" s="36">
        <v>0.93333333333333335</v>
      </c>
      <c r="AF351" s="36">
        <v>0.83333333333333337</v>
      </c>
      <c r="AG351" s="36">
        <v>0.8666666666666667</v>
      </c>
      <c r="AH351" s="36">
        <v>0.8666666666666667</v>
      </c>
      <c r="AI351" s="36">
        <v>0.8666666666666667</v>
      </c>
      <c r="AJ351" s="36">
        <v>0.8666666666666667</v>
      </c>
      <c r="AK351" s="36">
        <v>0.8</v>
      </c>
      <c r="AL351" s="36">
        <v>0.9</v>
      </c>
      <c r="AM351" s="36">
        <v>0.8666666666666667</v>
      </c>
      <c r="AN351" s="36">
        <v>0.96666666666666667</v>
      </c>
      <c r="AO351" s="36">
        <v>0.96666666666666667</v>
      </c>
      <c r="AP351" s="33" t="str">
        <f t="shared" si="6"/>
        <v>&gt;=80%</v>
      </c>
      <c r="AQ351" s="55" t="str">
        <f t="shared" si="7"/>
        <v>&gt;=75%</v>
      </c>
      <c r="AR351" s="56" t="str">
        <f t="shared" si="8"/>
        <v>&gt;=50%</v>
      </c>
      <c r="AT351" s="121">
        <v>0.8</v>
      </c>
    </row>
    <row r="352" spans="1:46" ht="15.75" customHeight="1" x14ac:dyDescent="0.25">
      <c r="A352" s="6">
        <v>21010170</v>
      </c>
      <c r="B352" s="7" t="s">
        <v>26</v>
      </c>
      <c r="C352" s="7" t="s">
        <v>1057</v>
      </c>
      <c r="D352" s="7" t="s">
        <v>1058</v>
      </c>
      <c r="E352" s="7" t="s">
        <v>1019</v>
      </c>
      <c r="F352" s="7">
        <v>4</v>
      </c>
      <c r="G352" s="7">
        <v>1700</v>
      </c>
      <c r="H352" s="7">
        <v>-76.172499999999999</v>
      </c>
      <c r="I352" s="29">
        <v>1.90138889</v>
      </c>
      <c r="J352" s="6" t="s">
        <v>1908</v>
      </c>
      <c r="K352" s="30">
        <v>29356</v>
      </c>
      <c r="L352" s="30"/>
      <c r="M352" s="7" t="s">
        <v>1911</v>
      </c>
      <c r="N352" s="29" t="s">
        <v>1910</v>
      </c>
      <c r="O352" s="31">
        <v>93.28</v>
      </c>
      <c r="P352" s="31">
        <v>131.92592592592592</v>
      </c>
      <c r="Q352" s="31">
        <v>145.65384615384616</v>
      </c>
      <c r="R352" s="31">
        <v>169.82758620689654</v>
      </c>
      <c r="S352" s="31">
        <v>169.32142857142858</v>
      </c>
      <c r="T352" s="31">
        <v>165.82142857142858</v>
      </c>
      <c r="U352" s="31">
        <v>174.17857142857142</v>
      </c>
      <c r="V352" s="31">
        <v>120.74074074074075</v>
      </c>
      <c r="W352" s="31">
        <v>100.28571428571429</v>
      </c>
      <c r="X352" s="31">
        <v>128.2962962962963</v>
      </c>
      <c r="Y352" s="31">
        <v>148.44</v>
      </c>
      <c r="Z352" s="31">
        <v>127.85185185185185</v>
      </c>
      <c r="AA352" s="4">
        <f t="shared" si="5"/>
        <v>1675.6233900327002</v>
      </c>
      <c r="AB352" s="32">
        <v>325</v>
      </c>
      <c r="AC352" s="17">
        <v>0.90277777777777779</v>
      </c>
      <c r="AD352" s="36">
        <v>0.83333333333333337</v>
      </c>
      <c r="AE352" s="36">
        <v>0.9</v>
      </c>
      <c r="AF352" s="36">
        <v>0.8666666666666667</v>
      </c>
      <c r="AG352" s="36">
        <v>0.96666666666666667</v>
      </c>
      <c r="AH352" s="36">
        <v>0.93333333333333335</v>
      </c>
      <c r="AI352" s="36">
        <v>0.93333333333333335</v>
      </c>
      <c r="AJ352" s="36">
        <v>0.93333333333333335</v>
      </c>
      <c r="AK352" s="36">
        <v>0.9</v>
      </c>
      <c r="AL352" s="36">
        <v>0.93333333333333335</v>
      </c>
      <c r="AM352" s="36">
        <v>0.9</v>
      </c>
      <c r="AN352" s="36">
        <v>0.83333333333333337</v>
      </c>
      <c r="AO352" s="36">
        <v>0.9</v>
      </c>
      <c r="AP352" s="33" t="str">
        <f t="shared" si="6"/>
        <v>&gt;=80%</v>
      </c>
      <c r="AQ352" s="55" t="str">
        <f t="shared" si="7"/>
        <v>&gt;=75%</v>
      </c>
      <c r="AR352" s="56" t="str">
        <f t="shared" si="8"/>
        <v>&gt;=50%</v>
      </c>
      <c r="AT352" s="121">
        <v>0.8</v>
      </c>
    </row>
    <row r="353" spans="1:46" ht="15.75" customHeight="1" x14ac:dyDescent="0.25">
      <c r="A353" s="6">
        <v>21010180</v>
      </c>
      <c r="B353" s="7" t="s">
        <v>26</v>
      </c>
      <c r="C353" s="7" t="s">
        <v>1082</v>
      </c>
      <c r="D353" s="7" t="s">
        <v>1083</v>
      </c>
      <c r="E353" s="7" t="s">
        <v>1019</v>
      </c>
      <c r="F353" s="7">
        <v>4</v>
      </c>
      <c r="G353" s="7">
        <v>1700</v>
      </c>
      <c r="H353" s="7">
        <v>-76.155222219999999</v>
      </c>
      <c r="I353" s="29">
        <v>1.6952777800000001</v>
      </c>
      <c r="J353" s="6" t="s">
        <v>1908</v>
      </c>
      <c r="K353" s="30">
        <v>29387</v>
      </c>
      <c r="L353" s="30"/>
      <c r="M353" s="7" t="s">
        <v>1911</v>
      </c>
      <c r="N353" s="29" t="s">
        <v>1910</v>
      </c>
      <c r="O353" s="31">
        <v>89.75333333333333</v>
      </c>
      <c r="P353" s="31">
        <v>114.05714285714286</v>
      </c>
      <c r="Q353" s="31">
        <v>157.53214285714284</v>
      </c>
      <c r="R353" s="31">
        <v>217.90333333333334</v>
      </c>
      <c r="S353" s="31">
        <v>239.65333333333334</v>
      </c>
      <c r="T353" s="31">
        <v>236.42758620689654</v>
      </c>
      <c r="U353" s="31">
        <v>215.17931034482757</v>
      </c>
      <c r="V353" s="31">
        <v>159.26428571428571</v>
      </c>
      <c r="W353" s="31">
        <v>151.04444444444445</v>
      </c>
      <c r="X353" s="31">
        <v>147.71724137931034</v>
      </c>
      <c r="Y353" s="31">
        <v>134.67666666666668</v>
      </c>
      <c r="Z353" s="31">
        <v>117.73333333333333</v>
      </c>
      <c r="AA353" s="4">
        <f t="shared" si="5"/>
        <v>1980.9421538040506</v>
      </c>
      <c r="AB353" s="32">
        <v>348</v>
      </c>
      <c r="AC353" s="17">
        <v>0.96666666666666667</v>
      </c>
      <c r="AD353" s="36">
        <v>1</v>
      </c>
      <c r="AE353" s="36">
        <v>0.93333333333333335</v>
      </c>
      <c r="AF353" s="36">
        <v>0.93333333333333335</v>
      </c>
      <c r="AG353" s="36">
        <v>1</v>
      </c>
      <c r="AH353" s="36">
        <v>1</v>
      </c>
      <c r="AI353" s="36">
        <v>0.96666666666666667</v>
      </c>
      <c r="AJ353" s="36">
        <v>0.96666666666666667</v>
      </c>
      <c r="AK353" s="36">
        <v>0.93333333333333335</v>
      </c>
      <c r="AL353" s="36">
        <v>0.9</v>
      </c>
      <c r="AM353" s="36">
        <v>0.96666666666666667</v>
      </c>
      <c r="AN353" s="36">
        <v>1</v>
      </c>
      <c r="AO353" s="36">
        <v>1</v>
      </c>
      <c r="AP353" s="33" t="str">
        <f t="shared" si="6"/>
        <v>&gt;=80%</v>
      </c>
      <c r="AQ353" s="55" t="str">
        <f t="shared" si="7"/>
        <v>&gt;=75%</v>
      </c>
      <c r="AR353" s="56" t="str">
        <f t="shared" si="8"/>
        <v>&gt;=50%</v>
      </c>
      <c r="AT353" s="121">
        <v>0.8</v>
      </c>
    </row>
    <row r="354" spans="1:46" ht="15.75" customHeight="1" x14ac:dyDescent="0.25">
      <c r="A354" s="6">
        <v>21010190</v>
      </c>
      <c r="B354" s="7" t="s">
        <v>26</v>
      </c>
      <c r="C354" s="7" t="s">
        <v>1094</v>
      </c>
      <c r="D354" s="7" t="s">
        <v>1095</v>
      </c>
      <c r="E354" s="7" t="s">
        <v>1019</v>
      </c>
      <c r="F354" s="7">
        <v>4</v>
      </c>
      <c r="G354" s="7">
        <v>1700</v>
      </c>
      <c r="H354" s="7">
        <v>-76.24972222000001</v>
      </c>
      <c r="I354" s="29">
        <v>1.8489444399999999</v>
      </c>
      <c r="J354" s="6" t="s">
        <v>1908</v>
      </c>
      <c r="K354" s="30">
        <v>29387</v>
      </c>
      <c r="L354" s="30"/>
      <c r="M354" s="7" t="s">
        <v>1911</v>
      </c>
      <c r="N354" s="29" t="s">
        <v>1910</v>
      </c>
      <c r="O354" s="31">
        <v>83.964285714285708</v>
      </c>
      <c r="P354" s="31">
        <v>105.27586206896552</v>
      </c>
      <c r="Q354" s="31">
        <v>138.79310344827587</v>
      </c>
      <c r="R354" s="31">
        <v>165.17241379310346</v>
      </c>
      <c r="S354" s="31">
        <v>175.8</v>
      </c>
      <c r="T354" s="31">
        <v>181.60714285714286</v>
      </c>
      <c r="U354" s="31">
        <v>168.89285714285714</v>
      </c>
      <c r="V354" s="31">
        <v>126.3</v>
      </c>
      <c r="W354" s="31">
        <v>87.41379310344827</v>
      </c>
      <c r="X354" s="31">
        <v>113.14814814814815</v>
      </c>
      <c r="Y354" s="31">
        <v>138.42857142857142</v>
      </c>
      <c r="Z354" s="31">
        <v>107.62962962962963</v>
      </c>
      <c r="AA354" s="4">
        <f t="shared" si="5"/>
        <v>1592.4258073344279</v>
      </c>
      <c r="AB354" s="32">
        <v>342</v>
      </c>
      <c r="AC354" s="17">
        <v>0.95</v>
      </c>
      <c r="AD354" s="36">
        <v>0.93333333333333335</v>
      </c>
      <c r="AE354" s="36">
        <v>0.96666666666666667</v>
      </c>
      <c r="AF354" s="36">
        <v>0.96666666666666667</v>
      </c>
      <c r="AG354" s="36">
        <v>0.96666666666666667</v>
      </c>
      <c r="AH354" s="36">
        <v>1</v>
      </c>
      <c r="AI354" s="36">
        <v>0.93333333333333335</v>
      </c>
      <c r="AJ354" s="36">
        <v>0.93333333333333335</v>
      </c>
      <c r="AK354" s="36">
        <v>1</v>
      </c>
      <c r="AL354" s="36">
        <v>0.96666666666666667</v>
      </c>
      <c r="AM354" s="36">
        <v>0.9</v>
      </c>
      <c r="AN354" s="36">
        <v>0.93333333333333335</v>
      </c>
      <c r="AO354" s="36">
        <v>0.9</v>
      </c>
      <c r="AP354" s="33" t="str">
        <f t="shared" si="6"/>
        <v>&gt;=80%</v>
      </c>
      <c r="AQ354" s="55" t="str">
        <f t="shared" si="7"/>
        <v>&gt;=75%</v>
      </c>
      <c r="AR354" s="56" t="str">
        <f t="shared" si="8"/>
        <v>&gt;=50%</v>
      </c>
      <c r="AT354" s="121">
        <v>0.8</v>
      </c>
    </row>
    <row r="355" spans="1:46" ht="15.75" customHeight="1" x14ac:dyDescent="0.25">
      <c r="A355" s="6">
        <v>21010200</v>
      </c>
      <c r="B355" s="7" t="s">
        <v>26</v>
      </c>
      <c r="C355" s="7" t="s">
        <v>1100</v>
      </c>
      <c r="D355" s="7" t="s">
        <v>1095</v>
      </c>
      <c r="E355" s="7" t="s">
        <v>1019</v>
      </c>
      <c r="F355" s="7">
        <v>4</v>
      </c>
      <c r="G355" s="7">
        <v>1800</v>
      </c>
      <c r="H355" s="7">
        <v>-76.317555560000002</v>
      </c>
      <c r="I355" s="29">
        <v>1.85030556</v>
      </c>
      <c r="J355" s="6" t="s">
        <v>1908</v>
      </c>
      <c r="K355" s="30">
        <v>29356</v>
      </c>
      <c r="L355" s="30"/>
      <c r="M355" s="7" t="s">
        <v>1911</v>
      </c>
      <c r="N355" s="29" t="s">
        <v>1910</v>
      </c>
      <c r="O355" s="31">
        <v>89.857142857142861</v>
      </c>
      <c r="P355" s="31">
        <v>100.74074074074075</v>
      </c>
      <c r="Q355" s="31">
        <v>135</v>
      </c>
      <c r="R355" s="31">
        <v>186.69230769230768</v>
      </c>
      <c r="S355" s="31">
        <v>180.14285714285714</v>
      </c>
      <c r="T355" s="31">
        <v>182.03333333333333</v>
      </c>
      <c r="U355" s="31">
        <v>197.78571428571428</v>
      </c>
      <c r="V355" s="31">
        <v>131.42857142857142</v>
      </c>
      <c r="W355" s="31">
        <v>101.5</v>
      </c>
      <c r="X355" s="31">
        <v>125.67857142857143</v>
      </c>
      <c r="Y355" s="31">
        <v>116.27586206896552</v>
      </c>
      <c r="Z355" s="31">
        <v>108.66666666666667</v>
      </c>
      <c r="AA355" s="4">
        <f t="shared" si="5"/>
        <v>1655.801767644871</v>
      </c>
      <c r="AB355" s="32">
        <v>337</v>
      </c>
      <c r="AC355" s="17">
        <v>0.93611111111111112</v>
      </c>
      <c r="AD355" s="36">
        <v>0.93333333333333335</v>
      </c>
      <c r="AE355" s="36">
        <v>0.9</v>
      </c>
      <c r="AF355" s="36">
        <v>0.9</v>
      </c>
      <c r="AG355" s="36">
        <v>0.8666666666666667</v>
      </c>
      <c r="AH355" s="36">
        <v>0.93333333333333335</v>
      </c>
      <c r="AI355" s="36">
        <v>1</v>
      </c>
      <c r="AJ355" s="36">
        <v>0.93333333333333335</v>
      </c>
      <c r="AK355" s="36">
        <v>0.93333333333333335</v>
      </c>
      <c r="AL355" s="36">
        <v>0.93333333333333335</v>
      </c>
      <c r="AM355" s="36">
        <v>0.93333333333333335</v>
      </c>
      <c r="AN355" s="36">
        <v>0.96666666666666667</v>
      </c>
      <c r="AO355" s="36">
        <v>1</v>
      </c>
      <c r="AP355" s="33" t="str">
        <f t="shared" si="6"/>
        <v>&gt;=80%</v>
      </c>
      <c r="AQ355" s="55" t="str">
        <f t="shared" si="7"/>
        <v>&gt;=75%</v>
      </c>
      <c r="AR355" s="56" t="str">
        <f t="shared" si="8"/>
        <v>&gt;=50%</v>
      </c>
      <c r="AT355" s="121">
        <v>0.8</v>
      </c>
    </row>
    <row r="356" spans="1:46" ht="15.75" customHeight="1" x14ac:dyDescent="0.25">
      <c r="A356" s="6">
        <v>21010210</v>
      </c>
      <c r="B356" s="7" t="s">
        <v>26</v>
      </c>
      <c r="C356" s="7" t="s">
        <v>1088</v>
      </c>
      <c r="D356" s="7" t="s">
        <v>1086</v>
      </c>
      <c r="E356" s="7" t="s">
        <v>1019</v>
      </c>
      <c r="F356" s="7">
        <v>4</v>
      </c>
      <c r="G356" s="7">
        <v>1674</v>
      </c>
      <c r="H356" s="7">
        <v>-76.188916669999998</v>
      </c>
      <c r="I356" s="29">
        <v>1.71380556</v>
      </c>
      <c r="J356" s="6" t="s">
        <v>1908</v>
      </c>
      <c r="K356" s="30">
        <v>29355.791666666668</v>
      </c>
      <c r="L356" s="30"/>
      <c r="M356" s="7" t="s">
        <v>1911</v>
      </c>
      <c r="N356" s="29" t="s">
        <v>1910</v>
      </c>
      <c r="O356" s="31">
        <v>143.81481481481481</v>
      </c>
      <c r="P356" s="31">
        <v>134.53846153846155</v>
      </c>
      <c r="Q356" s="31">
        <v>188.59259259259258</v>
      </c>
      <c r="R356" s="31">
        <v>230.74074074074073</v>
      </c>
      <c r="S356" s="31">
        <v>259.03571428571428</v>
      </c>
      <c r="T356" s="31">
        <v>251.03571428571428</v>
      </c>
      <c r="U356" s="31">
        <v>230.07407407407408</v>
      </c>
      <c r="V356" s="31">
        <v>187.28571428571428</v>
      </c>
      <c r="W356" s="31">
        <v>147.11111111111111</v>
      </c>
      <c r="X356" s="31">
        <v>183.60714285714286</v>
      </c>
      <c r="Y356" s="31">
        <v>164</v>
      </c>
      <c r="Z356" s="31">
        <v>155.53793103448277</v>
      </c>
      <c r="AA356" s="4">
        <f t="shared" si="5"/>
        <v>2275.3740116205631</v>
      </c>
      <c r="AB356" s="32">
        <v>329</v>
      </c>
      <c r="AC356" s="17">
        <v>0.91388888888888886</v>
      </c>
      <c r="AD356" s="36">
        <v>0.9</v>
      </c>
      <c r="AE356" s="36">
        <v>0.8666666666666667</v>
      </c>
      <c r="AF356" s="36">
        <v>0.9</v>
      </c>
      <c r="AG356" s="36">
        <v>0.9</v>
      </c>
      <c r="AH356" s="36">
        <v>0.93333333333333335</v>
      </c>
      <c r="AI356" s="36">
        <v>0.93333333333333335</v>
      </c>
      <c r="AJ356" s="36">
        <v>0.9</v>
      </c>
      <c r="AK356" s="36">
        <v>0.93333333333333335</v>
      </c>
      <c r="AL356" s="36">
        <v>0.9</v>
      </c>
      <c r="AM356" s="36">
        <v>0.93333333333333335</v>
      </c>
      <c r="AN356" s="36">
        <v>0.9</v>
      </c>
      <c r="AO356" s="36">
        <v>0.96666666666666667</v>
      </c>
      <c r="AP356" s="33" t="str">
        <f t="shared" si="6"/>
        <v>&gt;=80%</v>
      </c>
      <c r="AQ356" s="55" t="str">
        <f t="shared" si="7"/>
        <v>&gt;=75%</v>
      </c>
      <c r="AR356" s="56" t="str">
        <f t="shared" si="8"/>
        <v>&gt;=50%</v>
      </c>
      <c r="AT356" s="121">
        <v>0.8</v>
      </c>
    </row>
    <row r="357" spans="1:46" ht="15.75" customHeight="1" x14ac:dyDescent="0.25">
      <c r="A357" s="6">
        <v>21010220</v>
      </c>
      <c r="B357" s="7" t="s">
        <v>26</v>
      </c>
      <c r="C357" s="7" t="s">
        <v>1092</v>
      </c>
      <c r="D357" s="7" t="s">
        <v>1093</v>
      </c>
      <c r="E357" s="7" t="s">
        <v>1019</v>
      </c>
      <c r="F357" s="7">
        <v>4</v>
      </c>
      <c r="G357" s="7">
        <v>1625</v>
      </c>
      <c r="H357" s="7">
        <v>-76.185000000000002</v>
      </c>
      <c r="I357" s="29">
        <v>2.0658888899999996</v>
      </c>
      <c r="J357" s="6" t="s">
        <v>1908</v>
      </c>
      <c r="K357" s="30">
        <v>29356</v>
      </c>
      <c r="L357" s="30"/>
      <c r="M357" s="7" t="s">
        <v>1911</v>
      </c>
      <c r="N357" s="29" t="s">
        <v>1910</v>
      </c>
      <c r="O357" s="31">
        <v>142.13793103448276</v>
      </c>
      <c r="P357" s="31">
        <v>172.75862068965517</v>
      </c>
      <c r="Q357" s="31">
        <v>209.76666666666668</v>
      </c>
      <c r="R357" s="31">
        <v>202.86206896551724</v>
      </c>
      <c r="S357" s="31">
        <v>216.03571428571428</v>
      </c>
      <c r="T357" s="31">
        <v>221.37037037037038</v>
      </c>
      <c r="U357" s="31">
        <v>215.18333333333334</v>
      </c>
      <c r="V357" s="31">
        <v>165.06896551724137</v>
      </c>
      <c r="W357" s="31">
        <v>115.06666666666666</v>
      </c>
      <c r="X357" s="31">
        <v>206.2962962962963</v>
      </c>
      <c r="Y357" s="31">
        <v>224.62068965517241</v>
      </c>
      <c r="Z357" s="31">
        <v>180.93103448275863</v>
      </c>
      <c r="AA357" s="4">
        <f t="shared" si="5"/>
        <v>2272.0983579638751</v>
      </c>
      <c r="AB357" s="32">
        <v>346</v>
      </c>
      <c r="AC357" s="17">
        <v>0.96111111111111114</v>
      </c>
      <c r="AD357" s="36">
        <v>0.96666666666666667</v>
      </c>
      <c r="AE357" s="36">
        <v>0.96666666666666667</v>
      </c>
      <c r="AF357" s="36">
        <v>1</v>
      </c>
      <c r="AG357" s="36">
        <v>0.96666666666666667</v>
      </c>
      <c r="AH357" s="36">
        <v>0.93333333333333335</v>
      </c>
      <c r="AI357" s="36">
        <v>0.9</v>
      </c>
      <c r="AJ357" s="36">
        <v>1</v>
      </c>
      <c r="AK357" s="36">
        <v>0.96666666666666667</v>
      </c>
      <c r="AL357" s="36">
        <v>1</v>
      </c>
      <c r="AM357" s="36">
        <v>0.9</v>
      </c>
      <c r="AN357" s="36">
        <v>0.96666666666666667</v>
      </c>
      <c r="AO357" s="36">
        <v>0.96666666666666667</v>
      </c>
      <c r="AP357" s="57" t="str">
        <f t="shared" si="6"/>
        <v>&gt;=80%</v>
      </c>
      <c r="AQ357" s="55" t="str">
        <f t="shared" si="7"/>
        <v>&gt;=75%</v>
      </c>
      <c r="AR357" s="56" t="str">
        <f t="shared" si="8"/>
        <v>&gt;=50%</v>
      </c>
      <c r="AT357" s="121">
        <v>0.8</v>
      </c>
    </row>
    <row r="358" spans="1:46" ht="15.75" customHeight="1" x14ac:dyDescent="0.25">
      <c r="A358" s="6">
        <v>21010230</v>
      </c>
      <c r="B358" s="7" t="s">
        <v>26</v>
      </c>
      <c r="C358" s="7" t="s">
        <v>1097</v>
      </c>
      <c r="D358" s="7" t="s">
        <v>1095</v>
      </c>
      <c r="E358" s="7" t="s">
        <v>1019</v>
      </c>
      <c r="F358" s="7">
        <v>4</v>
      </c>
      <c r="G358" s="7">
        <v>1949</v>
      </c>
      <c r="H358" s="7">
        <v>-76.304249999999996</v>
      </c>
      <c r="I358" s="29">
        <v>1.9058055600000001</v>
      </c>
      <c r="J358" s="6" t="s">
        <v>1908</v>
      </c>
      <c r="K358" s="30">
        <v>29356</v>
      </c>
      <c r="L358" s="30"/>
      <c r="M358" s="7" t="s">
        <v>1911</v>
      </c>
      <c r="N358" s="29" t="s">
        <v>1910</v>
      </c>
      <c r="O358" s="31">
        <v>93.65333333333335</v>
      </c>
      <c r="P358" s="31">
        <v>106.3793103448276</v>
      </c>
      <c r="Q358" s="31">
        <v>122.77333333333334</v>
      </c>
      <c r="R358" s="31">
        <v>134.91379310344828</v>
      </c>
      <c r="S358" s="31">
        <v>152.94999999999999</v>
      </c>
      <c r="T358" s="31">
        <v>151.62758620689658</v>
      </c>
      <c r="U358" s="31">
        <v>140.74615384615385</v>
      </c>
      <c r="V358" s="31">
        <v>99.793103448275872</v>
      </c>
      <c r="W358" s="31">
        <v>82.520689655172433</v>
      </c>
      <c r="X358" s="31">
        <v>110.57666666666665</v>
      </c>
      <c r="Y358" s="31">
        <v>134.48214285714286</v>
      </c>
      <c r="Z358" s="31">
        <v>121.47142857142858</v>
      </c>
      <c r="AA358" s="4">
        <f t="shared" si="5"/>
        <v>1451.8875413666792</v>
      </c>
      <c r="AB358" s="32">
        <v>347</v>
      </c>
      <c r="AC358" s="17">
        <v>0.96388888888888891</v>
      </c>
      <c r="AD358" s="36">
        <v>1</v>
      </c>
      <c r="AE358" s="36">
        <v>0.96666666666666667</v>
      </c>
      <c r="AF358" s="36">
        <v>1</v>
      </c>
      <c r="AG358" s="36">
        <v>0.96666666666666667</v>
      </c>
      <c r="AH358" s="36">
        <v>1</v>
      </c>
      <c r="AI358" s="36">
        <v>0.96666666666666667</v>
      </c>
      <c r="AJ358" s="36">
        <v>0.8666666666666667</v>
      </c>
      <c r="AK358" s="36">
        <v>0.96666666666666667</v>
      </c>
      <c r="AL358" s="36">
        <v>0.96666666666666667</v>
      </c>
      <c r="AM358" s="36">
        <v>1</v>
      </c>
      <c r="AN358" s="36">
        <v>0.93333333333333335</v>
      </c>
      <c r="AO358" s="36">
        <v>0.93333333333333335</v>
      </c>
      <c r="AP358" s="57" t="str">
        <f t="shared" si="6"/>
        <v>&gt;=80%</v>
      </c>
      <c r="AQ358" s="55" t="str">
        <f t="shared" si="7"/>
        <v>&gt;=75%</v>
      </c>
      <c r="AR358" s="56" t="str">
        <f t="shared" si="8"/>
        <v>&gt;=50%</v>
      </c>
      <c r="AT358" s="121">
        <v>0.8</v>
      </c>
    </row>
    <row r="359" spans="1:46" ht="15.75" customHeight="1" x14ac:dyDescent="0.25">
      <c r="A359" s="6">
        <v>21010240</v>
      </c>
      <c r="B359" s="7" t="s">
        <v>26</v>
      </c>
      <c r="C359" s="7" t="s">
        <v>2056</v>
      </c>
      <c r="D359" s="7" t="s">
        <v>1086</v>
      </c>
      <c r="E359" s="7" t="s">
        <v>1019</v>
      </c>
      <c r="F359" s="7">
        <v>4</v>
      </c>
      <c r="G359" s="7">
        <v>2270</v>
      </c>
      <c r="H359" s="7">
        <v>-76.233333329999994</v>
      </c>
      <c r="I359" s="29">
        <v>1.53333333</v>
      </c>
      <c r="J359" s="6" t="s">
        <v>1890</v>
      </c>
      <c r="K359" s="30">
        <v>29356</v>
      </c>
      <c r="L359" s="30">
        <v>38548</v>
      </c>
      <c r="M359" s="7" t="s">
        <v>1911</v>
      </c>
      <c r="N359" s="29" t="s">
        <v>1910</v>
      </c>
      <c r="O359" s="31">
        <v>131.45384615384611</v>
      </c>
      <c r="P359" s="31">
        <v>124.64545454545454</v>
      </c>
      <c r="Q359" s="31">
        <v>218.10909090909084</v>
      </c>
      <c r="R359" s="31">
        <v>232.54545454545453</v>
      </c>
      <c r="S359" s="31">
        <v>284.0846153846154</v>
      </c>
      <c r="T359" s="31">
        <v>289.75000000000006</v>
      </c>
      <c r="U359" s="31">
        <v>301.70000000000005</v>
      </c>
      <c r="V359" s="31">
        <v>195.5230769230769</v>
      </c>
      <c r="W359" s="31">
        <v>172.69166666666663</v>
      </c>
      <c r="X359" s="31">
        <v>164.2</v>
      </c>
      <c r="Y359" s="31">
        <v>172.51538461538465</v>
      </c>
      <c r="Z359" s="31">
        <v>195.1181818181818</v>
      </c>
      <c r="AA359" s="4">
        <f t="shared" si="5"/>
        <v>2482.3367715617715</v>
      </c>
      <c r="AB359" s="32">
        <v>145</v>
      </c>
      <c r="AC359" s="17">
        <v>0.40277777777777779</v>
      </c>
      <c r="AD359" s="36">
        <v>0.43333333333333335</v>
      </c>
      <c r="AE359" s="36">
        <v>0.36666666666666664</v>
      </c>
      <c r="AF359" s="36">
        <v>0.36666666666666664</v>
      </c>
      <c r="AG359" s="36">
        <v>0.36666666666666664</v>
      </c>
      <c r="AH359" s="36">
        <v>0.43333333333333335</v>
      </c>
      <c r="AI359" s="36">
        <v>0.4</v>
      </c>
      <c r="AJ359" s="36">
        <v>0.43333333333333335</v>
      </c>
      <c r="AK359" s="36">
        <v>0.43333333333333335</v>
      </c>
      <c r="AL359" s="36">
        <v>0.4</v>
      </c>
      <c r="AM359" s="36">
        <v>0.4</v>
      </c>
      <c r="AN359" s="36">
        <v>0.43333333333333335</v>
      </c>
      <c r="AO359" s="36">
        <v>0.36666666666666664</v>
      </c>
      <c r="AP359" s="33" t="str">
        <f t="shared" si="6"/>
        <v>-</v>
      </c>
      <c r="AQ359" s="55" t="str">
        <f t="shared" si="7"/>
        <v>-</v>
      </c>
      <c r="AR359" s="56" t="str">
        <f t="shared" si="8"/>
        <v>-</v>
      </c>
      <c r="AS359" s="34" t="s">
        <v>1890</v>
      </c>
      <c r="AT359" s="122" t="s">
        <v>5208</v>
      </c>
    </row>
    <row r="360" spans="1:46" ht="15.75" customHeight="1" x14ac:dyDescent="0.25">
      <c r="A360" s="6">
        <v>21010250</v>
      </c>
      <c r="B360" s="7" t="s">
        <v>26</v>
      </c>
      <c r="C360" s="7" t="s">
        <v>1059</v>
      </c>
      <c r="D360" s="7" t="s">
        <v>1058</v>
      </c>
      <c r="E360" s="7" t="s">
        <v>1019</v>
      </c>
      <c r="F360" s="7">
        <v>4</v>
      </c>
      <c r="G360" s="7">
        <v>20</v>
      </c>
      <c r="H360" s="7">
        <v>-76.25</v>
      </c>
      <c r="I360" s="29">
        <v>1.98</v>
      </c>
      <c r="J360" s="6" t="s">
        <v>1908</v>
      </c>
      <c r="K360" s="30">
        <v>29356</v>
      </c>
      <c r="L360" s="30"/>
      <c r="M360" s="7" t="s">
        <v>1911</v>
      </c>
      <c r="N360" s="29" t="s">
        <v>1910</v>
      </c>
      <c r="O360" s="31">
        <v>94.590000000000018</v>
      </c>
      <c r="P360" s="31">
        <v>118.19285714285715</v>
      </c>
      <c r="Q360" s="31">
        <v>150.38965517241377</v>
      </c>
      <c r="R360" s="31">
        <v>159.4344827586207</v>
      </c>
      <c r="S360" s="31">
        <v>154.30370370370372</v>
      </c>
      <c r="T360" s="31">
        <v>166.1</v>
      </c>
      <c r="U360" s="31">
        <v>157.94666666666669</v>
      </c>
      <c r="V360" s="31">
        <v>97.396296296296313</v>
      </c>
      <c r="W360" s="31">
        <v>78.932142857142864</v>
      </c>
      <c r="X360" s="31">
        <v>106.57931034482759</v>
      </c>
      <c r="Y360" s="31">
        <v>143.01071428571427</v>
      </c>
      <c r="Z360" s="31">
        <v>127.81333333333332</v>
      </c>
      <c r="AA360" s="4">
        <f t="shared" si="5"/>
        <v>1554.6891625615765</v>
      </c>
      <c r="AB360" s="32">
        <v>343</v>
      </c>
      <c r="AC360" s="17">
        <v>0.95277777777777772</v>
      </c>
      <c r="AD360" s="36">
        <v>1</v>
      </c>
      <c r="AE360" s="36">
        <v>0.93333333333333335</v>
      </c>
      <c r="AF360" s="36">
        <v>0.96666666666666667</v>
      </c>
      <c r="AG360" s="36">
        <v>0.96666666666666667</v>
      </c>
      <c r="AH360" s="36">
        <v>0.9</v>
      </c>
      <c r="AI360" s="36">
        <v>0.93333333333333335</v>
      </c>
      <c r="AJ360" s="36">
        <v>1</v>
      </c>
      <c r="AK360" s="36">
        <v>0.9</v>
      </c>
      <c r="AL360" s="36">
        <v>0.93333333333333335</v>
      </c>
      <c r="AM360" s="36">
        <v>0.96666666666666667</v>
      </c>
      <c r="AN360" s="36">
        <v>0.93333333333333335</v>
      </c>
      <c r="AO360" s="36">
        <v>1</v>
      </c>
      <c r="AP360" s="57" t="str">
        <f t="shared" si="6"/>
        <v>&gt;=80%</v>
      </c>
      <c r="AQ360" s="55" t="str">
        <f t="shared" si="7"/>
        <v>&gt;=75%</v>
      </c>
      <c r="AR360" s="56" t="str">
        <f t="shared" si="8"/>
        <v>&gt;=50%</v>
      </c>
      <c r="AT360" s="121">
        <v>0.8</v>
      </c>
    </row>
    <row r="361" spans="1:46" ht="15.75" customHeight="1" x14ac:dyDescent="0.25">
      <c r="A361" s="6">
        <v>21015020</v>
      </c>
      <c r="B361" s="7" t="s">
        <v>56</v>
      </c>
      <c r="C361" s="7" t="s">
        <v>1089</v>
      </c>
      <c r="D361" s="7" t="s">
        <v>1086</v>
      </c>
      <c r="E361" s="7" t="s">
        <v>1019</v>
      </c>
      <c r="F361" s="7">
        <v>4</v>
      </c>
      <c r="G361" s="7">
        <v>1320</v>
      </c>
      <c r="H361" s="7">
        <v>-76.13027778</v>
      </c>
      <c r="I361" s="29">
        <v>1.8248333300000001</v>
      </c>
      <c r="J361" s="6" t="s">
        <v>1908</v>
      </c>
      <c r="K361" s="30">
        <v>26099</v>
      </c>
      <c r="L361" s="30"/>
      <c r="M361" s="7" t="s">
        <v>1911</v>
      </c>
      <c r="N361" s="29" t="s">
        <v>1910</v>
      </c>
      <c r="O361" s="31">
        <v>57.360000000000021</v>
      </c>
      <c r="P361" s="31">
        <v>82.714285714285737</v>
      </c>
      <c r="Q361" s="31">
        <v>103.24482758620691</v>
      </c>
      <c r="R361" s="31">
        <v>132.93448275862067</v>
      </c>
      <c r="S361" s="31">
        <v>135.63750000000002</v>
      </c>
      <c r="T361" s="31">
        <v>134.79642857142858</v>
      </c>
      <c r="U361" s="31">
        <v>123.76086956521739</v>
      </c>
      <c r="V361" s="31">
        <v>95.844444444444449</v>
      </c>
      <c r="W361" s="31">
        <v>76.88666666666667</v>
      </c>
      <c r="X361" s="31">
        <v>89.921428571428564</v>
      </c>
      <c r="Y361" s="31">
        <v>96.655555555555551</v>
      </c>
      <c r="Z361" s="31">
        <v>88.524999999999977</v>
      </c>
      <c r="AA361" s="4">
        <f t="shared" si="5"/>
        <v>1218.2814894338544</v>
      </c>
      <c r="AB361" s="32">
        <v>331</v>
      </c>
      <c r="AC361" s="17">
        <v>0.9194444444444444</v>
      </c>
      <c r="AD361" s="36">
        <v>1</v>
      </c>
      <c r="AE361" s="36">
        <v>0.93333333333333335</v>
      </c>
      <c r="AF361" s="36">
        <v>0.96666666666666667</v>
      </c>
      <c r="AG361" s="36">
        <v>0.96666666666666667</v>
      </c>
      <c r="AH361" s="36">
        <v>0.8</v>
      </c>
      <c r="AI361" s="36">
        <v>0.93333333333333335</v>
      </c>
      <c r="AJ361" s="36">
        <v>0.76666666666666672</v>
      </c>
      <c r="AK361" s="36">
        <v>0.9</v>
      </c>
      <c r="AL361" s="36">
        <v>1</v>
      </c>
      <c r="AM361" s="36">
        <v>0.93333333333333335</v>
      </c>
      <c r="AN361" s="36">
        <v>0.9</v>
      </c>
      <c r="AO361" s="36">
        <v>0.93333333333333335</v>
      </c>
      <c r="AP361" s="33" t="str">
        <f t="shared" si="6"/>
        <v>-</v>
      </c>
      <c r="AQ361" s="55" t="str">
        <f t="shared" si="7"/>
        <v>&gt;=75%</v>
      </c>
      <c r="AR361" s="56" t="str">
        <f t="shared" si="8"/>
        <v>&gt;=50%</v>
      </c>
      <c r="AT361" s="112" t="s">
        <v>5206</v>
      </c>
    </row>
    <row r="362" spans="1:46" ht="15.75" customHeight="1" x14ac:dyDescent="0.25">
      <c r="A362" s="6">
        <v>21015030</v>
      </c>
      <c r="B362" s="7" t="s">
        <v>26</v>
      </c>
      <c r="C362" s="7" t="s">
        <v>1099</v>
      </c>
      <c r="D362" s="7" t="s">
        <v>1095</v>
      </c>
      <c r="E362" s="7" t="s">
        <v>1019</v>
      </c>
      <c r="F362" s="7">
        <v>4</v>
      </c>
      <c r="G362" s="7">
        <v>1800</v>
      </c>
      <c r="H362" s="7">
        <v>-76.294972220000005</v>
      </c>
      <c r="I362" s="29">
        <v>1.8884722200000001</v>
      </c>
      <c r="J362" s="6" t="s">
        <v>1908</v>
      </c>
      <c r="K362" s="30">
        <v>26099</v>
      </c>
      <c r="L362" s="30"/>
      <c r="M362" s="35" t="s">
        <v>1909</v>
      </c>
      <c r="N362" s="29" t="s">
        <v>1910</v>
      </c>
      <c r="O362" s="31">
        <v>85.979999999999976</v>
      </c>
      <c r="P362" s="31">
        <v>107.34482758620688</v>
      </c>
      <c r="Q362" s="31">
        <v>128.75333333333333</v>
      </c>
      <c r="R362" s="31">
        <v>150.50666666666666</v>
      </c>
      <c r="S362" s="31">
        <v>152.93333333333334</v>
      </c>
      <c r="T362" s="31">
        <v>155.34</v>
      </c>
      <c r="U362" s="31">
        <v>144.93928571428572</v>
      </c>
      <c r="V362" s="31">
        <v>99.435714285714269</v>
      </c>
      <c r="W362" s="31">
        <v>90.868965517241378</v>
      </c>
      <c r="X362" s="31">
        <v>108.91034482758617</v>
      </c>
      <c r="Y362" s="31">
        <v>141.36000000000001</v>
      </c>
      <c r="Z362" s="31">
        <v>118.66000000000003</v>
      </c>
      <c r="AA362" s="4">
        <f t="shared" si="5"/>
        <v>1485.0324712643676</v>
      </c>
      <c r="AB362" s="32">
        <v>353</v>
      </c>
      <c r="AC362" s="17">
        <v>0.98055555555555551</v>
      </c>
      <c r="AD362" s="36">
        <v>1</v>
      </c>
      <c r="AE362" s="36">
        <v>0.96666666666666667</v>
      </c>
      <c r="AF362" s="36">
        <v>1</v>
      </c>
      <c r="AG362" s="36">
        <v>1</v>
      </c>
      <c r="AH362" s="36">
        <v>1</v>
      </c>
      <c r="AI362" s="36">
        <v>1</v>
      </c>
      <c r="AJ362" s="36">
        <v>0.93333333333333335</v>
      </c>
      <c r="AK362" s="36">
        <v>0.93333333333333335</v>
      </c>
      <c r="AL362" s="36">
        <v>0.96666666666666667</v>
      </c>
      <c r="AM362" s="36">
        <v>0.96666666666666667</v>
      </c>
      <c r="AN362" s="36">
        <v>1</v>
      </c>
      <c r="AO362" s="36">
        <v>1</v>
      </c>
      <c r="AP362" s="57" t="str">
        <f t="shared" si="6"/>
        <v>&gt;=80%</v>
      </c>
      <c r="AQ362" s="55" t="str">
        <f t="shared" si="7"/>
        <v>&gt;=75%</v>
      </c>
      <c r="AR362" s="56" t="str">
        <f t="shared" si="8"/>
        <v>&gt;=50%</v>
      </c>
      <c r="AS362" s="34" t="s">
        <v>1889</v>
      </c>
      <c r="AT362" s="121">
        <v>0.8</v>
      </c>
    </row>
    <row r="363" spans="1:46" ht="15.75" customHeight="1" x14ac:dyDescent="0.25">
      <c r="A363" s="6">
        <v>21020040</v>
      </c>
      <c r="B363" s="7" t="s">
        <v>26</v>
      </c>
      <c r="C363" s="7" t="s">
        <v>1041</v>
      </c>
      <c r="D363" s="7" t="s">
        <v>1042</v>
      </c>
      <c r="E363" s="7" t="s">
        <v>1019</v>
      </c>
      <c r="F363" s="7">
        <v>4</v>
      </c>
      <c r="G363" s="7">
        <v>1017</v>
      </c>
      <c r="H363" s="7">
        <v>-75.91</v>
      </c>
      <c r="I363" s="29">
        <v>2.02</v>
      </c>
      <c r="J363" s="6" t="s">
        <v>1908</v>
      </c>
      <c r="K363" s="30">
        <v>29356</v>
      </c>
      <c r="L363" s="30"/>
      <c r="M363" s="7" t="s">
        <v>1911</v>
      </c>
      <c r="N363" s="29" t="s">
        <v>1910</v>
      </c>
      <c r="O363" s="31">
        <v>83.7</v>
      </c>
      <c r="P363" s="31">
        <v>109.03333333333333</v>
      </c>
      <c r="Q363" s="31">
        <v>118</v>
      </c>
      <c r="R363" s="31">
        <v>143.13333333333333</v>
      </c>
      <c r="S363" s="31">
        <v>131.06666666666666</v>
      </c>
      <c r="T363" s="31">
        <v>96.733333333333334</v>
      </c>
      <c r="U363" s="31">
        <v>75.433333333333337</v>
      </c>
      <c r="V363" s="31">
        <v>55.633333333333333</v>
      </c>
      <c r="W363" s="31">
        <v>64.36666666666666</v>
      </c>
      <c r="X363" s="31">
        <v>103.56666666666666</v>
      </c>
      <c r="Y363" s="31">
        <v>148</v>
      </c>
      <c r="Z363" s="31">
        <v>100</v>
      </c>
      <c r="AA363" s="4">
        <f t="shared" si="5"/>
        <v>1228.6666666666667</v>
      </c>
      <c r="AB363" s="32">
        <v>358</v>
      </c>
      <c r="AC363" s="17">
        <v>0.99444444444444446</v>
      </c>
      <c r="AD363" s="36">
        <v>1</v>
      </c>
      <c r="AE363" s="36">
        <v>1</v>
      </c>
      <c r="AF363" s="36">
        <v>1</v>
      </c>
      <c r="AG363" s="36">
        <v>1</v>
      </c>
      <c r="AH363" s="36">
        <v>1</v>
      </c>
      <c r="AI363" s="36">
        <v>1</v>
      </c>
      <c r="AJ363" s="36">
        <v>1</v>
      </c>
      <c r="AK363" s="36">
        <v>1</v>
      </c>
      <c r="AL363" s="36">
        <v>1</v>
      </c>
      <c r="AM363" s="36">
        <v>1</v>
      </c>
      <c r="AN363" s="36">
        <v>0.96666666666666667</v>
      </c>
      <c r="AO363" s="36">
        <v>0.96666666666666667</v>
      </c>
      <c r="AP363" s="33" t="str">
        <f t="shared" si="6"/>
        <v>&gt;=80%</v>
      </c>
      <c r="AQ363" s="55" t="str">
        <f t="shared" si="7"/>
        <v>&gt;=75%</v>
      </c>
      <c r="AR363" s="56" t="str">
        <f t="shared" si="8"/>
        <v>&gt;=50%</v>
      </c>
      <c r="AT363" s="121">
        <v>0.8</v>
      </c>
    </row>
    <row r="364" spans="1:46" ht="15.75" customHeight="1" x14ac:dyDescent="0.25">
      <c r="A364" s="6">
        <v>21020050</v>
      </c>
      <c r="B364" s="7" t="s">
        <v>26</v>
      </c>
      <c r="C364" s="7" t="s">
        <v>1043</v>
      </c>
      <c r="D364" s="7" t="s">
        <v>1042</v>
      </c>
      <c r="E364" s="7" t="s">
        <v>1019</v>
      </c>
      <c r="F364" s="7">
        <v>4</v>
      </c>
      <c r="G364" s="7">
        <v>1046</v>
      </c>
      <c r="H364" s="7">
        <v>-76.010000000000005</v>
      </c>
      <c r="I364" s="29">
        <v>1.98</v>
      </c>
      <c r="J364" s="6" t="s">
        <v>1908</v>
      </c>
      <c r="K364" s="30">
        <v>28901</v>
      </c>
      <c r="L364" s="30"/>
      <c r="M364" s="7" t="s">
        <v>1911</v>
      </c>
      <c r="N364" s="29" t="s">
        <v>1910</v>
      </c>
      <c r="O364" s="31">
        <v>89.6</v>
      </c>
      <c r="P364" s="31">
        <v>123.9</v>
      </c>
      <c r="Q364" s="31">
        <v>149.34482758620689</v>
      </c>
      <c r="R364" s="31">
        <v>159.57142857142858</v>
      </c>
      <c r="S364" s="31">
        <v>170</v>
      </c>
      <c r="T364" s="31">
        <v>127.64285714285714</v>
      </c>
      <c r="U364" s="31">
        <v>124.34482758620689</v>
      </c>
      <c r="V364" s="31">
        <v>87.892857142857139</v>
      </c>
      <c r="W364" s="31">
        <v>80.81481481481481</v>
      </c>
      <c r="X364" s="31">
        <v>117.53846153846153</v>
      </c>
      <c r="Y364" s="31">
        <v>139.23214285714286</v>
      </c>
      <c r="Z364" s="31">
        <v>103.62068965517241</v>
      </c>
      <c r="AA364" s="4">
        <f t="shared" si="5"/>
        <v>1473.502906895148</v>
      </c>
      <c r="AB364" s="32">
        <v>340</v>
      </c>
      <c r="AC364" s="17">
        <v>0.94444444444444442</v>
      </c>
      <c r="AD364" s="36">
        <v>1</v>
      </c>
      <c r="AE364" s="36">
        <v>1</v>
      </c>
      <c r="AF364" s="36">
        <v>0.96666666666666667</v>
      </c>
      <c r="AG364" s="36">
        <v>0.93333333333333335</v>
      </c>
      <c r="AH364" s="36">
        <v>0.93333333333333335</v>
      </c>
      <c r="AI364" s="36">
        <v>0.93333333333333335</v>
      </c>
      <c r="AJ364" s="36">
        <v>0.96666666666666667</v>
      </c>
      <c r="AK364" s="36">
        <v>0.93333333333333335</v>
      </c>
      <c r="AL364" s="36">
        <v>0.9</v>
      </c>
      <c r="AM364" s="36">
        <v>0.8666666666666667</v>
      </c>
      <c r="AN364" s="36">
        <v>0.93333333333333335</v>
      </c>
      <c r="AO364" s="36">
        <v>0.96666666666666667</v>
      </c>
      <c r="AP364" s="33" t="str">
        <f t="shared" si="6"/>
        <v>&gt;=80%</v>
      </c>
      <c r="AQ364" s="55" t="str">
        <f t="shared" si="7"/>
        <v>&gt;=75%</v>
      </c>
      <c r="AR364" s="56" t="str">
        <f t="shared" si="8"/>
        <v>&gt;=50%</v>
      </c>
      <c r="AT364" s="121">
        <v>0.8</v>
      </c>
    </row>
    <row r="365" spans="1:46" ht="15.75" customHeight="1" x14ac:dyDescent="0.25">
      <c r="A365" s="6">
        <v>21025020</v>
      </c>
      <c r="B365" s="7" t="s">
        <v>56</v>
      </c>
      <c r="C365" s="7" t="s">
        <v>84</v>
      </c>
      <c r="D365" s="7" t="s">
        <v>84</v>
      </c>
      <c r="E365" s="7" t="s">
        <v>1019</v>
      </c>
      <c r="F365" s="7">
        <v>4</v>
      </c>
      <c r="G365" s="7">
        <v>1352</v>
      </c>
      <c r="H365" s="7">
        <v>-75.8</v>
      </c>
      <c r="I365" s="29">
        <v>2.06666667</v>
      </c>
      <c r="J365" s="6" t="s">
        <v>1890</v>
      </c>
      <c r="K365" s="30">
        <v>26007</v>
      </c>
      <c r="L365" s="30">
        <v>35033</v>
      </c>
      <c r="M365" s="7" t="s">
        <v>1911</v>
      </c>
      <c r="N365" s="29" t="s">
        <v>1910</v>
      </c>
      <c r="O365" s="31">
        <v>72.342857142857142</v>
      </c>
      <c r="P365" s="31">
        <v>110.78571428571432</v>
      </c>
      <c r="Q365" s="31">
        <v>129.57857142857145</v>
      </c>
      <c r="R365" s="31">
        <v>137.03571428571431</v>
      </c>
      <c r="S365" s="31">
        <v>140.1</v>
      </c>
      <c r="T365" s="31">
        <v>101.07272727272726</v>
      </c>
      <c r="U365" s="31">
        <v>69.550000000000026</v>
      </c>
      <c r="V365" s="31">
        <v>50.023076923076928</v>
      </c>
      <c r="W365" s="31">
        <v>68.961538461538467</v>
      </c>
      <c r="X365" s="31">
        <v>120.22142857142853</v>
      </c>
      <c r="Y365" s="31">
        <v>144.42142857142858</v>
      </c>
      <c r="Z365" s="31">
        <v>97.6</v>
      </c>
      <c r="AA365" s="4">
        <f t="shared" si="5"/>
        <v>1241.6930569430569</v>
      </c>
      <c r="AB365" s="32">
        <v>164</v>
      </c>
      <c r="AC365" s="17">
        <v>0.45555555555555555</v>
      </c>
      <c r="AD365" s="36">
        <v>0.46666666666666667</v>
      </c>
      <c r="AE365" s="36">
        <v>0.46666666666666667</v>
      </c>
      <c r="AF365" s="36">
        <v>0.46666666666666667</v>
      </c>
      <c r="AG365" s="36">
        <v>0.46666666666666667</v>
      </c>
      <c r="AH365" s="36">
        <v>0.46666666666666667</v>
      </c>
      <c r="AI365" s="36">
        <v>0.36666666666666664</v>
      </c>
      <c r="AJ365" s="36">
        <v>0.46666666666666667</v>
      </c>
      <c r="AK365" s="36">
        <v>0.43333333333333335</v>
      </c>
      <c r="AL365" s="36">
        <v>0.43333333333333335</v>
      </c>
      <c r="AM365" s="36">
        <v>0.46666666666666667</v>
      </c>
      <c r="AN365" s="36">
        <v>0.46666666666666667</v>
      </c>
      <c r="AO365" s="36">
        <v>0.5</v>
      </c>
      <c r="AP365" s="33" t="str">
        <f t="shared" si="6"/>
        <v>-</v>
      </c>
      <c r="AQ365" s="55" t="str">
        <f t="shared" si="7"/>
        <v>-</v>
      </c>
      <c r="AR365" s="56" t="str">
        <f t="shared" si="8"/>
        <v>-</v>
      </c>
      <c r="AS365" s="34" t="s">
        <v>1890</v>
      </c>
      <c r="AT365" s="122" t="s">
        <v>5208</v>
      </c>
    </row>
    <row r="366" spans="1:46" ht="15.75" customHeight="1" x14ac:dyDescent="0.25">
      <c r="A366" s="6">
        <v>21025030</v>
      </c>
      <c r="B366" s="7" t="s">
        <v>56</v>
      </c>
      <c r="C366" s="7" t="s">
        <v>2057</v>
      </c>
      <c r="D366" s="7" t="s">
        <v>84</v>
      </c>
      <c r="E366" s="7" t="s">
        <v>1019</v>
      </c>
      <c r="F366" s="7">
        <v>4</v>
      </c>
      <c r="G366" s="7">
        <v>1368</v>
      </c>
      <c r="H366" s="7">
        <v>-75.736222220000002</v>
      </c>
      <c r="I366" s="29">
        <v>2.0791666699999998</v>
      </c>
      <c r="J366" s="6" t="s">
        <v>1908</v>
      </c>
      <c r="K366" s="30">
        <v>35034</v>
      </c>
      <c r="L366" s="30"/>
      <c r="M366" s="7" t="s">
        <v>1911</v>
      </c>
      <c r="N366" s="29" t="s">
        <v>1910</v>
      </c>
      <c r="O366" s="31">
        <v>91.217391304347828</v>
      </c>
      <c r="P366" s="31">
        <v>105.31739130434784</v>
      </c>
      <c r="Q366" s="31">
        <v>129.34347826086955</v>
      </c>
      <c r="R366" s="31">
        <v>137.65000000000003</v>
      </c>
      <c r="S366" s="31">
        <v>150.15000000000003</v>
      </c>
      <c r="T366" s="31">
        <v>107.095</v>
      </c>
      <c r="U366" s="31">
        <v>84.878260869565224</v>
      </c>
      <c r="V366" s="31">
        <v>58.966666666666676</v>
      </c>
      <c r="W366" s="31">
        <v>66.708333333333329</v>
      </c>
      <c r="X366" s="31">
        <v>131.01666666666665</v>
      </c>
      <c r="Y366" s="31">
        <v>140.27391304347827</v>
      </c>
      <c r="Z366" s="31">
        <v>94.958333333333357</v>
      </c>
      <c r="AA366" s="4">
        <f t="shared" si="5"/>
        <v>1297.5754347826089</v>
      </c>
      <c r="AB366" s="32">
        <v>272</v>
      </c>
      <c r="AC366" s="17">
        <v>0.75555555555555554</v>
      </c>
      <c r="AD366" s="36">
        <v>0.76666666666666672</v>
      </c>
      <c r="AE366" s="36">
        <v>0.76666666666666672</v>
      </c>
      <c r="AF366" s="36">
        <v>0.76666666666666672</v>
      </c>
      <c r="AG366" s="36">
        <v>0.73333333333333328</v>
      </c>
      <c r="AH366" s="36">
        <v>0.73333333333333328</v>
      </c>
      <c r="AI366" s="36">
        <v>0.66666666666666663</v>
      </c>
      <c r="AJ366" s="36">
        <v>0.76666666666666672</v>
      </c>
      <c r="AK366" s="36">
        <v>0.7</v>
      </c>
      <c r="AL366" s="36">
        <v>0.8</v>
      </c>
      <c r="AM366" s="36">
        <v>0.8</v>
      </c>
      <c r="AN366" s="36">
        <v>0.76666666666666672</v>
      </c>
      <c r="AO366" s="36">
        <v>0.8</v>
      </c>
      <c r="AP366" s="33" t="str">
        <f t="shared" si="6"/>
        <v>-</v>
      </c>
      <c r="AQ366" s="55" t="str">
        <f t="shared" si="7"/>
        <v>-</v>
      </c>
      <c r="AR366" s="56" t="str">
        <f t="shared" si="8"/>
        <v>&gt;=50%</v>
      </c>
      <c r="AT366" s="122" t="s">
        <v>5208</v>
      </c>
    </row>
    <row r="367" spans="1:46" ht="15.75" customHeight="1" x14ac:dyDescent="0.25">
      <c r="A367" s="6">
        <v>21030050</v>
      </c>
      <c r="B367" s="7" t="s">
        <v>26</v>
      </c>
      <c r="C367" s="7" t="s">
        <v>1031</v>
      </c>
      <c r="D367" s="7" t="s">
        <v>84</v>
      </c>
      <c r="E367" s="7" t="s">
        <v>1019</v>
      </c>
      <c r="F367" s="7">
        <v>4</v>
      </c>
      <c r="G367" s="7">
        <v>893</v>
      </c>
      <c r="H367" s="7">
        <v>-75.78</v>
      </c>
      <c r="I367" s="29">
        <v>2.0299999999999998</v>
      </c>
      <c r="J367" s="6" t="s">
        <v>1908</v>
      </c>
      <c r="K367" s="30">
        <v>23477</v>
      </c>
      <c r="L367" s="30"/>
      <c r="M367" s="7" t="s">
        <v>1911</v>
      </c>
      <c r="N367" s="29" t="s">
        <v>1910</v>
      </c>
      <c r="O367" s="31">
        <v>72.296296296296291</v>
      </c>
      <c r="P367" s="31">
        <v>109.11538461538461</v>
      </c>
      <c r="Q367" s="31">
        <v>123.48148148148148</v>
      </c>
      <c r="R367" s="31">
        <v>126.88461538461539</v>
      </c>
      <c r="S367" s="31">
        <v>124.16666666666667</v>
      </c>
      <c r="T367" s="31">
        <v>95.384615384615387</v>
      </c>
      <c r="U367" s="31">
        <v>88.962962962962962</v>
      </c>
      <c r="V367" s="31">
        <v>63.692307692307693</v>
      </c>
      <c r="W367" s="31">
        <v>62.035714285714285</v>
      </c>
      <c r="X367" s="31">
        <v>109.96</v>
      </c>
      <c r="Y367" s="31">
        <v>120.46428571428571</v>
      </c>
      <c r="Z367" s="31">
        <v>84.392857142857139</v>
      </c>
      <c r="AA367" s="4">
        <f t="shared" si="5"/>
        <v>1180.8371876271876</v>
      </c>
      <c r="AB367" s="32">
        <v>318</v>
      </c>
      <c r="AC367" s="17">
        <v>0.8833333333333333</v>
      </c>
      <c r="AD367" s="36">
        <v>0.9</v>
      </c>
      <c r="AE367" s="36">
        <v>0.8666666666666667</v>
      </c>
      <c r="AF367" s="36">
        <v>0.9</v>
      </c>
      <c r="AG367" s="36">
        <v>0.8666666666666667</v>
      </c>
      <c r="AH367" s="36">
        <v>0.8</v>
      </c>
      <c r="AI367" s="36">
        <v>0.8666666666666667</v>
      </c>
      <c r="AJ367" s="36">
        <v>0.9</v>
      </c>
      <c r="AK367" s="36">
        <v>0.8666666666666667</v>
      </c>
      <c r="AL367" s="36">
        <v>0.93333333333333335</v>
      </c>
      <c r="AM367" s="36">
        <v>0.83333333333333337</v>
      </c>
      <c r="AN367" s="36">
        <v>0.93333333333333335</v>
      </c>
      <c r="AO367" s="36">
        <v>0.93333333333333335</v>
      </c>
      <c r="AP367" s="33" t="str">
        <f t="shared" si="6"/>
        <v>&gt;=80%</v>
      </c>
      <c r="AQ367" s="55" t="str">
        <f t="shared" si="7"/>
        <v>&gt;=75%</v>
      </c>
      <c r="AR367" s="56" t="str">
        <f t="shared" si="8"/>
        <v>&gt;=50%</v>
      </c>
      <c r="AT367" s="121">
        <v>0.8</v>
      </c>
    </row>
    <row r="368" spans="1:46" ht="15.75" customHeight="1" x14ac:dyDescent="0.25">
      <c r="A368" s="6">
        <v>21030060</v>
      </c>
      <c r="B368" s="7" t="s">
        <v>26</v>
      </c>
      <c r="C368" s="7" t="s">
        <v>1020</v>
      </c>
      <c r="D368" s="7" t="s">
        <v>1018</v>
      </c>
      <c r="E368" s="7" t="s">
        <v>1019</v>
      </c>
      <c r="F368" s="7">
        <v>4</v>
      </c>
      <c r="G368" s="7">
        <v>1345</v>
      </c>
      <c r="H368" s="7">
        <v>-76.022083330000001</v>
      </c>
      <c r="I368" s="29">
        <v>1.71427778</v>
      </c>
      <c r="J368" s="6" t="s">
        <v>1908</v>
      </c>
      <c r="K368" s="30">
        <v>23512</v>
      </c>
      <c r="L368" s="30"/>
      <c r="M368" s="7" t="s">
        <v>1911</v>
      </c>
      <c r="N368" s="29" t="s">
        <v>1910</v>
      </c>
      <c r="O368" s="31">
        <v>76.873333333333321</v>
      </c>
      <c r="P368" s="31">
        <v>112.0925925925926</v>
      </c>
      <c r="Q368" s="31">
        <v>141.7037037037037</v>
      </c>
      <c r="R368" s="31">
        <v>201.65172413793104</v>
      </c>
      <c r="S368" s="31">
        <v>232.51034482758621</v>
      </c>
      <c r="T368" s="31">
        <v>242.82666666666668</v>
      </c>
      <c r="U368" s="31">
        <v>235.43214285714285</v>
      </c>
      <c r="V368" s="31">
        <v>215.28461538461536</v>
      </c>
      <c r="W368" s="31">
        <v>165.67142857142858</v>
      </c>
      <c r="X368" s="31">
        <v>143.95862068965513</v>
      </c>
      <c r="Y368" s="31">
        <v>111.03571428571429</v>
      </c>
      <c r="Z368" s="31">
        <v>97.764285714285734</v>
      </c>
      <c r="AA368" s="4">
        <f t="shared" si="5"/>
        <v>1976.8051727646555</v>
      </c>
      <c r="AB368" s="32">
        <v>339</v>
      </c>
      <c r="AC368" s="17">
        <v>0.94166666666666665</v>
      </c>
      <c r="AD368" s="36">
        <v>1</v>
      </c>
      <c r="AE368" s="36">
        <v>0.9</v>
      </c>
      <c r="AF368" s="36">
        <v>0.9</v>
      </c>
      <c r="AG368" s="36">
        <v>0.96666666666666667</v>
      </c>
      <c r="AH368" s="36">
        <v>0.96666666666666667</v>
      </c>
      <c r="AI368" s="36">
        <v>1</v>
      </c>
      <c r="AJ368" s="36">
        <v>0.93333333333333335</v>
      </c>
      <c r="AK368" s="36">
        <v>0.8666666666666667</v>
      </c>
      <c r="AL368" s="36">
        <v>0.93333333333333335</v>
      </c>
      <c r="AM368" s="36">
        <v>0.96666666666666667</v>
      </c>
      <c r="AN368" s="36">
        <v>0.93333333333333335</v>
      </c>
      <c r="AO368" s="36">
        <v>0.93333333333333335</v>
      </c>
      <c r="AP368" s="33" t="str">
        <f t="shared" si="6"/>
        <v>&gt;=80%</v>
      </c>
      <c r="AQ368" s="55" t="str">
        <f t="shared" si="7"/>
        <v>&gt;=75%</v>
      </c>
      <c r="AR368" s="56" t="str">
        <f t="shared" si="8"/>
        <v>&gt;=50%</v>
      </c>
      <c r="AT368" s="121">
        <v>0.8</v>
      </c>
    </row>
    <row r="369" spans="1:46" ht="15.75" customHeight="1" x14ac:dyDescent="0.25">
      <c r="A369" s="6">
        <v>21030080</v>
      </c>
      <c r="B369" s="7" t="s">
        <v>26</v>
      </c>
      <c r="C369" s="7" t="s">
        <v>1018</v>
      </c>
      <c r="D369" s="7" t="s">
        <v>1018</v>
      </c>
      <c r="E369" s="7" t="s">
        <v>1019</v>
      </c>
      <c r="F369" s="7">
        <v>4</v>
      </c>
      <c r="G369" s="7">
        <v>1350</v>
      </c>
      <c r="H369" s="7">
        <v>-75.942222220000005</v>
      </c>
      <c r="I369" s="29">
        <v>1.8136111100000001</v>
      </c>
      <c r="J369" s="6" t="s">
        <v>1908</v>
      </c>
      <c r="K369" s="30">
        <v>26007</v>
      </c>
      <c r="L369" s="30"/>
      <c r="M369" s="7" t="s">
        <v>1911</v>
      </c>
      <c r="N369" s="29" t="s">
        <v>1910</v>
      </c>
      <c r="O369" s="31">
        <v>80.925925925925924</v>
      </c>
      <c r="P369" s="31">
        <v>90.678571428571431</v>
      </c>
      <c r="Q369" s="31">
        <v>135.51724137931035</v>
      </c>
      <c r="R369" s="31">
        <v>168.0344827586207</v>
      </c>
      <c r="S369" s="31">
        <v>189.34482758620689</v>
      </c>
      <c r="T369" s="31">
        <v>187.37037037037038</v>
      </c>
      <c r="U369" s="31">
        <v>174.72413793103448</v>
      </c>
      <c r="V369" s="31">
        <v>141.37931034482759</v>
      </c>
      <c r="W369" s="31">
        <v>131.10344827586206</v>
      </c>
      <c r="X369" s="31">
        <v>120.4</v>
      </c>
      <c r="Y369" s="31">
        <v>105.17241379310344</v>
      </c>
      <c r="Z369" s="31">
        <v>80.75</v>
      </c>
      <c r="AA369" s="4">
        <f t="shared" si="5"/>
        <v>1605.4007297938335</v>
      </c>
      <c r="AB369" s="32">
        <v>343</v>
      </c>
      <c r="AC369" s="17">
        <v>0.95277777777777772</v>
      </c>
      <c r="AD369" s="36">
        <v>0.9</v>
      </c>
      <c r="AE369" s="36">
        <v>0.93333333333333335</v>
      </c>
      <c r="AF369" s="36">
        <v>0.96666666666666667</v>
      </c>
      <c r="AG369" s="36">
        <v>0.96666666666666667</v>
      </c>
      <c r="AH369" s="36">
        <v>0.96666666666666667</v>
      </c>
      <c r="AI369" s="36">
        <v>0.9</v>
      </c>
      <c r="AJ369" s="36">
        <v>0.96666666666666667</v>
      </c>
      <c r="AK369" s="36">
        <v>0.96666666666666667</v>
      </c>
      <c r="AL369" s="36">
        <v>0.96666666666666667</v>
      </c>
      <c r="AM369" s="36">
        <v>1</v>
      </c>
      <c r="AN369" s="36">
        <v>0.96666666666666667</v>
      </c>
      <c r="AO369" s="36">
        <v>0.93333333333333335</v>
      </c>
      <c r="AP369" s="33" t="str">
        <f t="shared" si="6"/>
        <v>&gt;=80%</v>
      </c>
      <c r="AQ369" s="55" t="str">
        <f t="shared" si="7"/>
        <v>&gt;=75%</v>
      </c>
      <c r="AR369" s="56" t="str">
        <f t="shared" si="8"/>
        <v>&gt;=50%</v>
      </c>
      <c r="AT369" s="121">
        <v>0.8</v>
      </c>
    </row>
    <row r="370" spans="1:46" ht="15.75" customHeight="1" x14ac:dyDescent="0.25">
      <c r="A370" s="6">
        <v>21030090</v>
      </c>
      <c r="B370" s="7" t="s">
        <v>26</v>
      </c>
      <c r="C370" s="7" t="s">
        <v>1045</v>
      </c>
      <c r="D370" s="7" t="s">
        <v>1044</v>
      </c>
      <c r="E370" s="7" t="s">
        <v>1019</v>
      </c>
      <c r="F370" s="7">
        <v>4</v>
      </c>
      <c r="G370" s="7">
        <v>755</v>
      </c>
      <c r="H370" s="7">
        <v>-75.677722220000007</v>
      </c>
      <c r="I370" s="29">
        <v>2.20294444</v>
      </c>
      <c r="J370" s="6" t="s">
        <v>1908</v>
      </c>
      <c r="K370" s="30">
        <v>26099</v>
      </c>
      <c r="L370" s="30"/>
      <c r="M370" s="7" t="s">
        <v>1911</v>
      </c>
      <c r="N370" s="29" t="s">
        <v>1910</v>
      </c>
      <c r="O370" s="31">
        <v>73.033333333333331</v>
      </c>
      <c r="P370" s="31">
        <v>82</v>
      </c>
      <c r="Q370" s="31">
        <v>124.24137931034483</v>
      </c>
      <c r="R370" s="31">
        <v>101.03333333333333</v>
      </c>
      <c r="S370" s="31">
        <v>99.214285714285708</v>
      </c>
      <c r="T370" s="31">
        <v>76.766666666666666</v>
      </c>
      <c r="U370" s="31">
        <v>55.5</v>
      </c>
      <c r="V370" s="31">
        <v>40.06666666666667</v>
      </c>
      <c r="W370" s="31">
        <v>42.533333333333331</v>
      </c>
      <c r="X370" s="31">
        <v>96.6</v>
      </c>
      <c r="Y370" s="31">
        <v>121.5</v>
      </c>
      <c r="Z370" s="31">
        <v>88.1</v>
      </c>
      <c r="AA370" s="4">
        <f t="shared" si="5"/>
        <v>1000.588998357964</v>
      </c>
      <c r="AB370" s="32">
        <v>356</v>
      </c>
      <c r="AC370" s="17">
        <v>0.98888888888888893</v>
      </c>
      <c r="AD370" s="36">
        <v>1</v>
      </c>
      <c r="AE370" s="36">
        <v>0.96666666666666667</v>
      </c>
      <c r="AF370" s="36">
        <v>0.96666666666666667</v>
      </c>
      <c r="AG370" s="36">
        <v>1</v>
      </c>
      <c r="AH370" s="36">
        <v>0.93333333333333335</v>
      </c>
      <c r="AI370" s="36">
        <v>1</v>
      </c>
      <c r="AJ370" s="36">
        <v>1</v>
      </c>
      <c r="AK370" s="36">
        <v>1</v>
      </c>
      <c r="AL370" s="36">
        <v>1</v>
      </c>
      <c r="AM370" s="36">
        <v>1</v>
      </c>
      <c r="AN370" s="36">
        <v>1</v>
      </c>
      <c r="AO370" s="36">
        <v>1</v>
      </c>
      <c r="AP370" s="33" t="str">
        <f t="shared" si="6"/>
        <v>&gt;=80%</v>
      </c>
      <c r="AQ370" s="55" t="str">
        <f t="shared" si="7"/>
        <v>&gt;=75%</v>
      </c>
      <c r="AR370" s="56" t="str">
        <f t="shared" si="8"/>
        <v>&gt;=50%</v>
      </c>
      <c r="AT370" s="121">
        <v>0.8</v>
      </c>
    </row>
    <row r="371" spans="1:46" ht="15.75" customHeight="1" x14ac:dyDescent="0.25">
      <c r="A371" s="6">
        <v>21030100</v>
      </c>
      <c r="B371" s="7" t="s">
        <v>26</v>
      </c>
      <c r="C371" s="7" t="s">
        <v>2058</v>
      </c>
      <c r="D371" s="7" t="s">
        <v>2059</v>
      </c>
      <c r="E371" s="7" t="s">
        <v>1019</v>
      </c>
      <c r="F371" s="7">
        <v>4</v>
      </c>
      <c r="G371" s="7">
        <v>1080</v>
      </c>
      <c r="H371" s="7">
        <v>-75.599999999999994</v>
      </c>
      <c r="I371" s="29">
        <v>1.9666666700000002</v>
      </c>
      <c r="J371" s="6" t="s">
        <v>1908</v>
      </c>
      <c r="K371" s="30">
        <v>33253</v>
      </c>
      <c r="L371" s="30"/>
      <c r="M371" s="7" t="s">
        <v>1911</v>
      </c>
      <c r="N371" s="29" t="s">
        <v>1892</v>
      </c>
      <c r="O371" s="31">
        <v>127</v>
      </c>
      <c r="P371" s="31">
        <v>27.5</v>
      </c>
      <c r="Q371" s="31">
        <v>147</v>
      </c>
      <c r="R371" s="31">
        <v>199</v>
      </c>
      <c r="S371" s="31">
        <v>158.5</v>
      </c>
      <c r="T371" s="31">
        <v>105.5</v>
      </c>
      <c r="U371" s="31">
        <v>44</v>
      </c>
      <c r="V371" s="31">
        <v>51</v>
      </c>
      <c r="W371" s="31">
        <v>108</v>
      </c>
      <c r="X371" s="31">
        <v>157.80000000000001</v>
      </c>
      <c r="Y371" s="31">
        <v>132</v>
      </c>
      <c r="Z371" s="31">
        <v>61.5</v>
      </c>
      <c r="AA371" s="4">
        <f t="shared" si="5"/>
        <v>1318.8</v>
      </c>
      <c r="AB371" s="32">
        <v>12</v>
      </c>
      <c r="AC371" s="17">
        <v>3.3333333333333333E-2</v>
      </c>
      <c r="AD371" s="36">
        <v>3.3333333333333333E-2</v>
      </c>
      <c r="AE371" s="36">
        <v>3.3333333333333333E-2</v>
      </c>
      <c r="AF371" s="36">
        <v>3.3333333333333333E-2</v>
      </c>
      <c r="AG371" s="36">
        <v>3.3333333333333333E-2</v>
      </c>
      <c r="AH371" s="36">
        <v>3.3333333333333333E-2</v>
      </c>
      <c r="AI371" s="36">
        <v>3.3333333333333333E-2</v>
      </c>
      <c r="AJ371" s="36">
        <v>3.3333333333333333E-2</v>
      </c>
      <c r="AK371" s="36">
        <v>3.3333333333333333E-2</v>
      </c>
      <c r="AL371" s="36">
        <v>3.3333333333333333E-2</v>
      </c>
      <c r="AM371" s="36">
        <v>3.3333333333333333E-2</v>
      </c>
      <c r="AN371" s="36">
        <v>3.3333333333333333E-2</v>
      </c>
      <c r="AO371" s="36">
        <v>3.3333333333333333E-2</v>
      </c>
      <c r="AP371" s="33" t="str">
        <f t="shared" si="6"/>
        <v>-</v>
      </c>
      <c r="AQ371" s="55" t="str">
        <f t="shared" si="7"/>
        <v>-</v>
      </c>
      <c r="AR371" s="56" t="str">
        <f t="shared" si="8"/>
        <v>-</v>
      </c>
      <c r="AS371" s="34" t="s">
        <v>1892</v>
      </c>
      <c r="AT371" s="122" t="s">
        <v>5208</v>
      </c>
    </row>
    <row r="372" spans="1:46" ht="15.75" customHeight="1" x14ac:dyDescent="0.25">
      <c r="A372" s="6">
        <v>21030110</v>
      </c>
      <c r="B372" s="7" t="s">
        <v>26</v>
      </c>
      <c r="C372" s="7" t="s">
        <v>1047</v>
      </c>
      <c r="D372" s="7" t="s">
        <v>1044</v>
      </c>
      <c r="E372" s="7" t="s">
        <v>1019</v>
      </c>
      <c r="F372" s="7">
        <v>4</v>
      </c>
      <c r="G372" s="7">
        <v>1190</v>
      </c>
      <c r="H372" s="7">
        <v>-75.681944439999995</v>
      </c>
      <c r="I372" s="29">
        <v>2.07775</v>
      </c>
      <c r="J372" s="6" t="s">
        <v>1908</v>
      </c>
      <c r="K372" s="30">
        <v>29356</v>
      </c>
      <c r="L372" s="30"/>
      <c r="M372" s="7" t="s">
        <v>1911</v>
      </c>
      <c r="N372" s="29" t="s">
        <v>1910</v>
      </c>
      <c r="O372" s="31">
        <v>102.17857142857143</v>
      </c>
      <c r="P372" s="31">
        <v>144.5185185185185</v>
      </c>
      <c r="Q372" s="31">
        <v>175.39285714285714</v>
      </c>
      <c r="R372" s="31">
        <v>166.89655172413794</v>
      </c>
      <c r="S372" s="31">
        <v>185.71428571428572</v>
      </c>
      <c r="T372" s="31">
        <v>146.58620689655172</v>
      </c>
      <c r="U372" s="31">
        <v>111.03448275862068</v>
      </c>
      <c r="V372" s="31">
        <v>82.037037037037038</v>
      </c>
      <c r="W372" s="31">
        <v>85.074074074074076</v>
      </c>
      <c r="X372" s="31">
        <v>149.65517241379311</v>
      </c>
      <c r="Y372" s="31">
        <v>168.55172413793105</v>
      </c>
      <c r="Z372" s="31">
        <v>112.74074074074075</v>
      </c>
      <c r="AA372" s="4">
        <f t="shared" si="5"/>
        <v>1630.3802225871189</v>
      </c>
      <c r="AB372" s="32">
        <v>337</v>
      </c>
      <c r="AC372" s="17">
        <v>0.93611111111111112</v>
      </c>
      <c r="AD372" s="36">
        <v>0.93333333333333335</v>
      </c>
      <c r="AE372" s="36">
        <v>0.9</v>
      </c>
      <c r="AF372" s="36">
        <v>0.93333333333333335</v>
      </c>
      <c r="AG372" s="36">
        <v>0.96666666666666667</v>
      </c>
      <c r="AH372" s="36">
        <v>0.93333333333333335</v>
      </c>
      <c r="AI372" s="36">
        <v>0.96666666666666667</v>
      </c>
      <c r="AJ372" s="36">
        <v>0.96666666666666667</v>
      </c>
      <c r="AK372" s="36">
        <v>0.9</v>
      </c>
      <c r="AL372" s="36">
        <v>0.9</v>
      </c>
      <c r="AM372" s="36">
        <v>0.96666666666666667</v>
      </c>
      <c r="AN372" s="36">
        <v>0.96666666666666667</v>
      </c>
      <c r="AO372" s="36">
        <v>0.9</v>
      </c>
      <c r="AP372" s="33" t="str">
        <f t="shared" si="6"/>
        <v>&gt;=80%</v>
      </c>
      <c r="AQ372" s="55" t="str">
        <f t="shared" si="7"/>
        <v>&gt;=75%</v>
      </c>
      <c r="AR372" s="56" t="str">
        <f t="shared" si="8"/>
        <v>&gt;=50%</v>
      </c>
      <c r="AT372" s="121">
        <v>0.8</v>
      </c>
    </row>
    <row r="373" spans="1:46" ht="15.75" customHeight="1" x14ac:dyDescent="0.25">
      <c r="A373" s="6">
        <v>21035020</v>
      </c>
      <c r="B373" s="7" t="s">
        <v>56</v>
      </c>
      <c r="C373" s="7" t="s">
        <v>2060</v>
      </c>
      <c r="D373" s="7" t="s">
        <v>2061</v>
      </c>
      <c r="E373" s="7" t="s">
        <v>1019</v>
      </c>
      <c r="F373" s="7">
        <v>4</v>
      </c>
      <c r="G373" s="7">
        <v>2102</v>
      </c>
      <c r="H373" s="7">
        <v>-75.679000000000002</v>
      </c>
      <c r="I373" s="29">
        <v>1.9138888900000002</v>
      </c>
      <c r="J373" s="6" t="s">
        <v>1890</v>
      </c>
      <c r="K373" s="30">
        <v>26038</v>
      </c>
      <c r="L373" s="30">
        <v>40408</v>
      </c>
      <c r="M373" s="7" t="s">
        <v>1911</v>
      </c>
      <c r="N373" s="29" t="s">
        <v>1910</v>
      </c>
      <c r="O373" s="31">
        <v>84.785714285714292</v>
      </c>
      <c r="P373" s="31">
        <v>103.11538461538461</v>
      </c>
      <c r="Q373" s="31">
        <v>152.96153846153845</v>
      </c>
      <c r="R373" s="31">
        <v>204.79285714285714</v>
      </c>
      <c r="S373" s="31">
        <v>244.79999999999998</v>
      </c>
      <c r="T373" s="31">
        <v>252.67499999999995</v>
      </c>
      <c r="U373" s="31">
        <v>275.16666666666669</v>
      </c>
      <c r="V373" s="31">
        <v>223.78461538461539</v>
      </c>
      <c r="W373" s="31">
        <v>176.35384615384615</v>
      </c>
      <c r="X373" s="31">
        <v>169.43846153846155</v>
      </c>
      <c r="Y373" s="31">
        <v>129.88461538461539</v>
      </c>
      <c r="Z373" s="31">
        <v>107.23846153846154</v>
      </c>
      <c r="AA373" s="4">
        <f t="shared" si="5"/>
        <v>2124.9971611721612</v>
      </c>
      <c r="AB373" s="32">
        <v>160</v>
      </c>
      <c r="AC373" s="17">
        <v>0.44444444444444442</v>
      </c>
      <c r="AD373" s="36">
        <v>0.46666666666666667</v>
      </c>
      <c r="AE373" s="36">
        <v>0.43333333333333335</v>
      </c>
      <c r="AF373" s="36">
        <v>0.43333333333333335</v>
      </c>
      <c r="AG373" s="36">
        <v>0.46666666666666667</v>
      </c>
      <c r="AH373" s="36">
        <v>0.46666666666666667</v>
      </c>
      <c r="AI373" s="36">
        <v>0.4</v>
      </c>
      <c r="AJ373" s="36">
        <v>0.5</v>
      </c>
      <c r="AK373" s="36">
        <v>0.43333333333333335</v>
      </c>
      <c r="AL373" s="36">
        <v>0.43333333333333335</v>
      </c>
      <c r="AM373" s="36">
        <v>0.43333333333333335</v>
      </c>
      <c r="AN373" s="36">
        <v>0.43333333333333335</v>
      </c>
      <c r="AO373" s="36">
        <v>0.43333333333333335</v>
      </c>
      <c r="AP373" s="33" t="str">
        <f t="shared" si="6"/>
        <v>-</v>
      </c>
      <c r="AQ373" s="55" t="str">
        <f t="shared" si="7"/>
        <v>-</v>
      </c>
      <c r="AR373" s="56" t="str">
        <f t="shared" si="8"/>
        <v>-</v>
      </c>
      <c r="AS373" s="34" t="s">
        <v>1890</v>
      </c>
      <c r="AT373" s="122" t="s">
        <v>5208</v>
      </c>
    </row>
    <row r="374" spans="1:46" ht="15.75" customHeight="1" x14ac:dyDescent="0.25">
      <c r="A374" s="6">
        <v>21035040</v>
      </c>
      <c r="B374" s="7" t="s">
        <v>56</v>
      </c>
      <c r="C374" s="7" t="s">
        <v>1036</v>
      </c>
      <c r="D374" s="7" t="s">
        <v>1103</v>
      </c>
      <c r="E374" s="7" t="s">
        <v>1019</v>
      </c>
      <c r="F374" s="7">
        <v>4</v>
      </c>
      <c r="G374" s="7">
        <v>1045</v>
      </c>
      <c r="H374" s="7">
        <v>-75.83</v>
      </c>
      <c r="I374" s="29">
        <v>1.87</v>
      </c>
      <c r="J374" s="6" t="s">
        <v>1908</v>
      </c>
      <c r="K374" s="30">
        <v>31396</v>
      </c>
      <c r="L374" s="30"/>
      <c r="M374" s="7" t="s">
        <v>1911</v>
      </c>
      <c r="N374" s="29" t="s">
        <v>1910</v>
      </c>
      <c r="O374" s="31">
        <v>51.72</v>
      </c>
      <c r="P374" s="31">
        <v>80.347999999999999</v>
      </c>
      <c r="Q374" s="31">
        <v>117.18260869565219</v>
      </c>
      <c r="R374" s="31">
        <v>149.68</v>
      </c>
      <c r="S374" s="31">
        <v>149.62399999999997</v>
      </c>
      <c r="T374" s="31">
        <v>134.8814814814815</v>
      </c>
      <c r="U374" s="31">
        <v>118.83703703703704</v>
      </c>
      <c r="V374" s="31">
        <v>90.380769230769232</v>
      </c>
      <c r="W374" s="31">
        <v>98.708000000000013</v>
      </c>
      <c r="X374" s="31">
        <v>105.97307692307689</v>
      </c>
      <c r="Y374" s="31">
        <v>97.914814814814804</v>
      </c>
      <c r="Z374" s="31">
        <v>74.92</v>
      </c>
      <c r="AA374" s="4">
        <f t="shared" si="5"/>
        <v>1270.1697881828318</v>
      </c>
      <c r="AB374" s="32">
        <v>306</v>
      </c>
      <c r="AC374" s="17">
        <v>0.85</v>
      </c>
      <c r="AD374" s="36">
        <v>0.83333333333333337</v>
      </c>
      <c r="AE374" s="36">
        <v>0.83333333333333337</v>
      </c>
      <c r="AF374" s="36">
        <v>0.76666666666666672</v>
      </c>
      <c r="AG374" s="36">
        <v>0.83333333333333337</v>
      </c>
      <c r="AH374" s="36">
        <v>0.83333333333333337</v>
      </c>
      <c r="AI374" s="36">
        <v>0.9</v>
      </c>
      <c r="AJ374" s="36">
        <v>0.9</v>
      </c>
      <c r="AK374" s="36">
        <v>0.8666666666666667</v>
      </c>
      <c r="AL374" s="36">
        <v>0.83333333333333337</v>
      </c>
      <c r="AM374" s="36">
        <v>0.8666666666666667</v>
      </c>
      <c r="AN374" s="36">
        <v>0.9</v>
      </c>
      <c r="AO374" s="36">
        <v>0.83333333333333337</v>
      </c>
      <c r="AP374" s="33" t="str">
        <f t="shared" si="6"/>
        <v>-</v>
      </c>
      <c r="AQ374" s="55" t="str">
        <f t="shared" si="7"/>
        <v>&gt;=75%</v>
      </c>
      <c r="AR374" s="56" t="str">
        <f t="shared" si="8"/>
        <v>&gt;=50%</v>
      </c>
      <c r="AT374" s="112" t="s">
        <v>5206</v>
      </c>
    </row>
    <row r="375" spans="1:46" ht="15.75" customHeight="1" x14ac:dyDescent="0.25">
      <c r="A375" s="6">
        <v>21040010</v>
      </c>
      <c r="B375" s="7" t="s">
        <v>26</v>
      </c>
      <c r="C375" s="7" t="s">
        <v>1022</v>
      </c>
      <c r="D375" s="7" t="s">
        <v>1022</v>
      </c>
      <c r="E375" s="7" t="s">
        <v>1019</v>
      </c>
      <c r="F375" s="7">
        <v>4</v>
      </c>
      <c r="G375" s="7">
        <v>905</v>
      </c>
      <c r="H375" s="7">
        <v>-75.766666669999992</v>
      </c>
      <c r="I375" s="29">
        <v>2.25</v>
      </c>
      <c r="J375" s="6" t="s">
        <v>1890</v>
      </c>
      <c r="K375" s="30">
        <v>21534</v>
      </c>
      <c r="L375" s="30">
        <v>38640</v>
      </c>
      <c r="M375" s="7" t="s">
        <v>1911</v>
      </c>
      <c r="N375" s="29" t="s">
        <v>1910</v>
      </c>
      <c r="O375" s="31">
        <v>108.61538461538461</v>
      </c>
      <c r="P375" s="31">
        <v>111.92307692307692</v>
      </c>
      <c r="Q375" s="31">
        <v>165.15384615384616</v>
      </c>
      <c r="R375" s="31">
        <v>134</v>
      </c>
      <c r="S375" s="31">
        <v>133.08333333333334</v>
      </c>
      <c r="T375" s="31">
        <v>88.333333333333329</v>
      </c>
      <c r="U375" s="31">
        <v>61.25</v>
      </c>
      <c r="V375" s="31">
        <v>39.75</v>
      </c>
      <c r="W375" s="31">
        <v>50.666666666666664</v>
      </c>
      <c r="X375" s="31">
        <v>120.7</v>
      </c>
      <c r="Y375" s="31">
        <v>180.83333333333334</v>
      </c>
      <c r="Z375" s="31">
        <v>110.90909090909091</v>
      </c>
      <c r="AA375" s="4">
        <f t="shared" si="5"/>
        <v>1305.2180652680654</v>
      </c>
      <c r="AB375" s="32">
        <v>145</v>
      </c>
      <c r="AC375" s="17">
        <v>0.40277777777777779</v>
      </c>
      <c r="AD375" s="36">
        <v>0.43333333333333335</v>
      </c>
      <c r="AE375" s="36">
        <v>0.43333333333333335</v>
      </c>
      <c r="AF375" s="36">
        <v>0.43333333333333335</v>
      </c>
      <c r="AG375" s="36">
        <v>0.43333333333333335</v>
      </c>
      <c r="AH375" s="36">
        <v>0.4</v>
      </c>
      <c r="AI375" s="36">
        <v>0.4</v>
      </c>
      <c r="AJ375" s="36">
        <v>0.4</v>
      </c>
      <c r="AK375" s="36">
        <v>0.4</v>
      </c>
      <c r="AL375" s="36">
        <v>0.4</v>
      </c>
      <c r="AM375" s="36">
        <v>0.33333333333333331</v>
      </c>
      <c r="AN375" s="36">
        <v>0.4</v>
      </c>
      <c r="AO375" s="36">
        <v>0.36666666666666664</v>
      </c>
      <c r="AP375" s="33" t="str">
        <f t="shared" si="6"/>
        <v>-</v>
      </c>
      <c r="AQ375" s="55" t="str">
        <f t="shared" si="7"/>
        <v>-</v>
      </c>
      <c r="AR375" s="56" t="str">
        <f t="shared" si="8"/>
        <v>-</v>
      </c>
      <c r="AS375" s="34" t="s">
        <v>1890</v>
      </c>
      <c r="AT375" s="122" t="s">
        <v>5208</v>
      </c>
    </row>
    <row r="376" spans="1:46" ht="15.75" customHeight="1" x14ac:dyDescent="0.25">
      <c r="A376" s="6">
        <v>21040020</v>
      </c>
      <c r="B376" s="7" t="s">
        <v>26</v>
      </c>
      <c r="C376" s="7" t="s">
        <v>1021</v>
      </c>
      <c r="D376" s="7" t="s">
        <v>1022</v>
      </c>
      <c r="E376" s="7" t="s">
        <v>1019</v>
      </c>
      <c r="F376" s="7">
        <v>4</v>
      </c>
      <c r="G376" s="7">
        <v>2210</v>
      </c>
      <c r="H376" s="7">
        <v>-75.72847222</v>
      </c>
      <c r="I376" s="29">
        <v>2.33402778</v>
      </c>
      <c r="J376" s="6" t="s">
        <v>1908</v>
      </c>
      <c r="K376" s="30">
        <v>26038</v>
      </c>
      <c r="L376" s="30"/>
      <c r="M376" s="7" t="s">
        <v>1911</v>
      </c>
      <c r="N376" s="29" t="s">
        <v>1910</v>
      </c>
      <c r="O376" s="31">
        <v>153.74137931034483</v>
      </c>
      <c r="P376" s="31">
        <v>149.66666666666666</v>
      </c>
      <c r="Q376" s="31">
        <v>190.17241379310346</v>
      </c>
      <c r="R376" s="31">
        <v>150.5</v>
      </c>
      <c r="S376" s="31">
        <v>159.93103448275863</v>
      </c>
      <c r="T376" s="31">
        <v>80.310344827586206</v>
      </c>
      <c r="U376" s="31">
        <v>70.66551724137932</v>
      </c>
      <c r="V376" s="31">
        <v>40.666666666666664</v>
      </c>
      <c r="W376" s="31">
        <v>65</v>
      </c>
      <c r="X376" s="31">
        <v>179.43333333333334</v>
      </c>
      <c r="Y376" s="31">
        <v>261.65517241379308</v>
      </c>
      <c r="Z376" s="31">
        <v>205.03333333333333</v>
      </c>
      <c r="AA376" s="4">
        <f t="shared" si="5"/>
        <v>1706.7758620689656</v>
      </c>
      <c r="AB376" s="32">
        <v>351</v>
      </c>
      <c r="AC376" s="17">
        <v>0.97499999999999998</v>
      </c>
      <c r="AD376" s="36">
        <v>0.96666666666666667</v>
      </c>
      <c r="AE376" s="36">
        <v>0.9</v>
      </c>
      <c r="AF376" s="36">
        <v>0.96666666666666667</v>
      </c>
      <c r="AG376" s="36">
        <v>1</v>
      </c>
      <c r="AH376" s="36">
        <v>0.96666666666666667</v>
      </c>
      <c r="AI376" s="36">
        <v>0.96666666666666667</v>
      </c>
      <c r="AJ376" s="36">
        <v>0.96666666666666667</v>
      </c>
      <c r="AK376" s="36">
        <v>1</v>
      </c>
      <c r="AL376" s="36">
        <v>1</v>
      </c>
      <c r="AM376" s="36">
        <v>1</v>
      </c>
      <c r="AN376" s="36">
        <v>0.96666666666666667</v>
      </c>
      <c r="AO376" s="36">
        <v>1</v>
      </c>
      <c r="AP376" s="57" t="str">
        <f t="shared" si="6"/>
        <v>&gt;=80%</v>
      </c>
      <c r="AQ376" s="55" t="str">
        <f t="shared" si="7"/>
        <v>&gt;=75%</v>
      </c>
      <c r="AR376" s="56" t="str">
        <f t="shared" si="8"/>
        <v>&gt;=50%</v>
      </c>
      <c r="AT376" s="121">
        <v>0.8</v>
      </c>
    </row>
    <row r="377" spans="1:46" ht="15.75" customHeight="1" x14ac:dyDescent="0.25">
      <c r="A377" s="6">
        <v>21040030</v>
      </c>
      <c r="B377" s="7" t="s">
        <v>26</v>
      </c>
      <c r="C377" s="7" t="s">
        <v>1075</v>
      </c>
      <c r="D377" s="7" t="s">
        <v>1075</v>
      </c>
      <c r="E377" s="7" t="s">
        <v>1019</v>
      </c>
      <c r="F377" s="7">
        <v>4</v>
      </c>
      <c r="G377" s="7">
        <v>1614</v>
      </c>
      <c r="H377" s="7">
        <v>-76.10030556000001</v>
      </c>
      <c r="I377" s="29">
        <v>2.0309444399999999</v>
      </c>
      <c r="J377" s="6" t="s">
        <v>1908</v>
      </c>
      <c r="K377" s="30">
        <v>27713</v>
      </c>
      <c r="L377" s="30"/>
      <c r="M377" s="7" t="s">
        <v>1911</v>
      </c>
      <c r="N377" s="29" t="s">
        <v>1910</v>
      </c>
      <c r="O377" s="31">
        <v>98.63333333333334</v>
      </c>
      <c r="P377" s="31">
        <v>117.16666666666667</v>
      </c>
      <c r="Q377" s="31">
        <v>145.63333333333333</v>
      </c>
      <c r="R377" s="31">
        <v>157.63333333333333</v>
      </c>
      <c r="S377" s="31">
        <v>159.72413793103448</v>
      </c>
      <c r="T377" s="31">
        <v>140.23333333333332</v>
      </c>
      <c r="U377" s="31">
        <v>121.76666666666667</v>
      </c>
      <c r="V377" s="31">
        <v>95.068965517241381</v>
      </c>
      <c r="W377" s="31">
        <v>89.466666666666669</v>
      </c>
      <c r="X377" s="31">
        <v>123.73103448275862</v>
      </c>
      <c r="Y377" s="31">
        <v>139.24137931034483</v>
      </c>
      <c r="Z377" s="31">
        <v>111.93333333333334</v>
      </c>
      <c r="AA377" s="4">
        <f t="shared" si="5"/>
        <v>1500.232183908046</v>
      </c>
      <c r="AB377" s="32">
        <v>356</v>
      </c>
      <c r="AC377" s="17">
        <v>0.98888888888888893</v>
      </c>
      <c r="AD377" s="36">
        <v>1</v>
      </c>
      <c r="AE377" s="36">
        <v>1</v>
      </c>
      <c r="AF377" s="36">
        <v>1</v>
      </c>
      <c r="AG377" s="36">
        <v>1</v>
      </c>
      <c r="AH377" s="36">
        <v>0.96666666666666667</v>
      </c>
      <c r="AI377" s="36">
        <v>1</v>
      </c>
      <c r="AJ377" s="36">
        <v>1</v>
      </c>
      <c r="AK377" s="36">
        <v>0.96666666666666667</v>
      </c>
      <c r="AL377" s="36">
        <v>1</v>
      </c>
      <c r="AM377" s="36">
        <v>0.96666666666666667</v>
      </c>
      <c r="AN377" s="36">
        <v>0.96666666666666667</v>
      </c>
      <c r="AO377" s="36">
        <v>1</v>
      </c>
      <c r="AP377" s="33" t="str">
        <f t="shared" si="6"/>
        <v>&gt;=80%</v>
      </c>
      <c r="AQ377" s="55" t="str">
        <f t="shared" si="7"/>
        <v>&gt;=75%</v>
      </c>
      <c r="AR377" s="56" t="str">
        <f t="shared" si="8"/>
        <v>&gt;=50%</v>
      </c>
      <c r="AT377" s="121">
        <v>0.8</v>
      </c>
    </row>
    <row r="378" spans="1:46" ht="15.75" customHeight="1" x14ac:dyDescent="0.25">
      <c r="A378" s="6">
        <v>21040040</v>
      </c>
      <c r="B378" s="7" t="s">
        <v>26</v>
      </c>
      <c r="C378" s="7" t="s">
        <v>1023</v>
      </c>
      <c r="D378" s="7" t="s">
        <v>1022</v>
      </c>
      <c r="E378" s="7" t="s">
        <v>1019</v>
      </c>
      <c r="F378" s="7">
        <v>4</v>
      </c>
      <c r="G378" s="7">
        <v>688</v>
      </c>
      <c r="H378" s="7">
        <v>-75.650000000000006</v>
      </c>
      <c r="I378" s="29">
        <v>2.23</v>
      </c>
      <c r="J378" s="6" t="s">
        <v>1908</v>
      </c>
      <c r="K378" s="30">
        <v>28901</v>
      </c>
      <c r="L378" s="30"/>
      <c r="M378" s="7" t="s">
        <v>1911</v>
      </c>
      <c r="N378" s="29" t="s">
        <v>1910</v>
      </c>
      <c r="O378" s="31">
        <v>65.040000000000006</v>
      </c>
      <c r="P378" s="31">
        <v>79.948000000000008</v>
      </c>
      <c r="Q378" s="31">
        <v>108.07692307692308</v>
      </c>
      <c r="R378" s="31">
        <v>103.11538461538461</v>
      </c>
      <c r="S378" s="31">
        <v>90.652173913043484</v>
      </c>
      <c r="T378" s="31">
        <v>68.083333333333329</v>
      </c>
      <c r="U378" s="31">
        <v>44.8</v>
      </c>
      <c r="V378" s="31">
        <v>26.92</v>
      </c>
      <c r="W378" s="31">
        <v>36.880000000000003</v>
      </c>
      <c r="X378" s="31">
        <v>104.87200000000001</v>
      </c>
      <c r="Y378" s="31">
        <v>113.03846153846153</v>
      </c>
      <c r="Z378" s="31">
        <v>81.08</v>
      </c>
      <c r="AA378" s="4">
        <f t="shared" si="5"/>
        <v>922.506276477146</v>
      </c>
      <c r="AB378" s="32">
        <v>300</v>
      </c>
      <c r="AC378" s="17">
        <v>0.83333333333333337</v>
      </c>
      <c r="AD378" s="36">
        <v>0.83333333333333337</v>
      </c>
      <c r="AE378" s="36">
        <v>0.83333333333333337</v>
      </c>
      <c r="AF378" s="36">
        <v>0.8666666666666667</v>
      </c>
      <c r="AG378" s="36">
        <v>0.8666666666666667</v>
      </c>
      <c r="AH378" s="36">
        <v>0.76666666666666672</v>
      </c>
      <c r="AI378" s="36">
        <v>0.8</v>
      </c>
      <c r="AJ378" s="36">
        <v>0.83333333333333337</v>
      </c>
      <c r="AK378" s="36">
        <v>0.83333333333333337</v>
      </c>
      <c r="AL378" s="36">
        <v>0.83333333333333337</v>
      </c>
      <c r="AM378" s="36">
        <v>0.83333333333333337</v>
      </c>
      <c r="AN378" s="36">
        <v>0.8666666666666667</v>
      </c>
      <c r="AO378" s="36">
        <v>0.83333333333333337</v>
      </c>
      <c r="AP378" s="33" t="str">
        <f t="shared" si="6"/>
        <v>-</v>
      </c>
      <c r="AQ378" s="55" t="str">
        <f t="shared" si="7"/>
        <v>&gt;=75%</v>
      </c>
      <c r="AR378" s="56" t="str">
        <f t="shared" si="8"/>
        <v>&gt;=50%</v>
      </c>
      <c r="AT378" s="112" t="s">
        <v>5206</v>
      </c>
    </row>
    <row r="379" spans="1:46" ht="15.75" customHeight="1" x14ac:dyDescent="0.25">
      <c r="A379" s="6">
        <v>21040050</v>
      </c>
      <c r="B379" s="7" t="s">
        <v>26</v>
      </c>
      <c r="C379" s="7" t="s">
        <v>1104</v>
      </c>
      <c r="D379" s="7" t="s">
        <v>1104</v>
      </c>
      <c r="E379" s="7" t="s">
        <v>1019</v>
      </c>
      <c r="F379" s="7">
        <v>4</v>
      </c>
      <c r="G379" s="7">
        <v>830</v>
      </c>
      <c r="H379" s="7">
        <v>-75.822805560000006</v>
      </c>
      <c r="I379" s="29">
        <v>2.10883333</v>
      </c>
      <c r="J379" s="6" t="s">
        <v>1908</v>
      </c>
      <c r="K379" s="30">
        <v>29387</v>
      </c>
      <c r="L379" s="30"/>
      <c r="M379" s="7" t="s">
        <v>1911</v>
      </c>
      <c r="N379" s="29" t="s">
        <v>1910</v>
      </c>
      <c r="O379" s="31">
        <v>77.983333333333334</v>
      </c>
      <c r="P379" s="31">
        <v>93.80714285714285</v>
      </c>
      <c r="Q379" s="31">
        <v>104.12413793103448</v>
      </c>
      <c r="R379" s="31">
        <v>103.45185185185184</v>
      </c>
      <c r="S379" s="31">
        <v>97.514814814814812</v>
      </c>
      <c r="T379" s="31">
        <v>66.796153846153842</v>
      </c>
      <c r="U379" s="31">
        <v>52.850000000000009</v>
      </c>
      <c r="V379" s="31">
        <v>37.407142857142858</v>
      </c>
      <c r="W379" s="31">
        <v>38.144444444444446</v>
      </c>
      <c r="X379" s="31">
        <v>95.253571428571448</v>
      </c>
      <c r="Y379" s="31">
        <v>133.13703703703703</v>
      </c>
      <c r="Z379" s="31">
        <v>89.05714285714285</v>
      </c>
      <c r="AA379" s="4">
        <f t="shared" si="5"/>
        <v>989.52677325866978</v>
      </c>
      <c r="AB379" s="32">
        <v>333</v>
      </c>
      <c r="AC379" s="17">
        <v>0.92500000000000004</v>
      </c>
      <c r="AD379" s="36">
        <v>1</v>
      </c>
      <c r="AE379" s="36">
        <v>0.93333333333333335</v>
      </c>
      <c r="AF379" s="36">
        <v>0.96666666666666667</v>
      </c>
      <c r="AG379" s="36">
        <v>0.9</v>
      </c>
      <c r="AH379" s="36">
        <v>0.9</v>
      </c>
      <c r="AI379" s="36">
        <v>0.8666666666666667</v>
      </c>
      <c r="AJ379" s="36">
        <v>0.93333333333333335</v>
      </c>
      <c r="AK379" s="36">
        <v>0.93333333333333335</v>
      </c>
      <c r="AL379" s="36">
        <v>0.9</v>
      </c>
      <c r="AM379" s="36">
        <v>0.93333333333333335</v>
      </c>
      <c r="AN379" s="36">
        <v>0.9</v>
      </c>
      <c r="AO379" s="36">
        <v>0.93333333333333335</v>
      </c>
      <c r="AP379" s="33" t="str">
        <f t="shared" si="6"/>
        <v>&gt;=80%</v>
      </c>
      <c r="AQ379" s="55" t="str">
        <f t="shared" si="7"/>
        <v>&gt;=75%</v>
      </c>
      <c r="AR379" s="56" t="str">
        <f t="shared" si="8"/>
        <v>&gt;=50%</v>
      </c>
      <c r="AT379" s="121">
        <v>0.8</v>
      </c>
    </row>
    <row r="380" spans="1:46" ht="15.75" customHeight="1" x14ac:dyDescent="0.25">
      <c r="A380" s="6">
        <v>21040060</v>
      </c>
      <c r="B380" s="7" t="s">
        <v>26</v>
      </c>
      <c r="C380" s="7" t="s">
        <v>994</v>
      </c>
      <c r="D380" s="7" t="s">
        <v>1084</v>
      </c>
      <c r="E380" s="7" t="s">
        <v>1019</v>
      </c>
      <c r="F380" s="7">
        <v>4</v>
      </c>
      <c r="G380" s="7">
        <v>805</v>
      </c>
      <c r="H380" s="7">
        <v>-75.779361110000011</v>
      </c>
      <c r="I380" s="29">
        <v>2.1993611099999999</v>
      </c>
      <c r="J380" s="6" t="s">
        <v>1908</v>
      </c>
      <c r="K380" s="30">
        <v>29387</v>
      </c>
      <c r="L380" s="30"/>
      <c r="M380" s="7" t="s">
        <v>1911</v>
      </c>
      <c r="N380" s="29" t="s">
        <v>1910</v>
      </c>
      <c r="O380" s="31">
        <v>91.571428571428569</v>
      </c>
      <c r="P380" s="31">
        <v>92.8</v>
      </c>
      <c r="Q380" s="31">
        <v>139.2962962962963</v>
      </c>
      <c r="R380" s="31">
        <v>98.821428571428569</v>
      </c>
      <c r="S380" s="31">
        <v>94.370370370370367</v>
      </c>
      <c r="T380" s="31">
        <v>68.111111111111114</v>
      </c>
      <c r="U380" s="31">
        <v>40.214285714285715</v>
      </c>
      <c r="V380" s="31">
        <v>27.535714285714285</v>
      </c>
      <c r="W380" s="31">
        <v>34.275862068965516</v>
      </c>
      <c r="X380" s="31">
        <v>99.65384615384616</v>
      </c>
      <c r="Y380" s="31">
        <v>137.42857142857142</v>
      </c>
      <c r="Z380" s="31">
        <v>99.620689655172413</v>
      </c>
      <c r="AA380" s="4">
        <f t="shared" si="5"/>
        <v>1023.6996042271904</v>
      </c>
      <c r="AB380" s="32">
        <v>330</v>
      </c>
      <c r="AC380" s="17">
        <v>0.91666666666666663</v>
      </c>
      <c r="AD380" s="36">
        <v>0.93333333333333335</v>
      </c>
      <c r="AE380" s="36">
        <v>0.83333333333333337</v>
      </c>
      <c r="AF380" s="36">
        <v>0.9</v>
      </c>
      <c r="AG380" s="36">
        <v>0.93333333333333335</v>
      </c>
      <c r="AH380" s="36">
        <v>0.9</v>
      </c>
      <c r="AI380" s="36">
        <v>0.9</v>
      </c>
      <c r="AJ380" s="36">
        <v>0.93333333333333335</v>
      </c>
      <c r="AK380" s="36">
        <v>0.93333333333333335</v>
      </c>
      <c r="AL380" s="36">
        <v>0.96666666666666667</v>
      </c>
      <c r="AM380" s="36">
        <v>0.8666666666666667</v>
      </c>
      <c r="AN380" s="36">
        <v>0.93333333333333335</v>
      </c>
      <c r="AO380" s="36">
        <v>0.96666666666666667</v>
      </c>
      <c r="AP380" s="33" t="str">
        <f t="shared" si="6"/>
        <v>&gt;=80%</v>
      </c>
      <c r="AQ380" s="55" t="str">
        <f t="shared" si="7"/>
        <v>&gt;=75%</v>
      </c>
      <c r="AR380" s="56" t="str">
        <f t="shared" si="8"/>
        <v>&gt;=50%</v>
      </c>
      <c r="AT380" s="121">
        <v>0.8</v>
      </c>
    </row>
    <row r="381" spans="1:46" ht="15.75" customHeight="1" x14ac:dyDescent="0.25">
      <c r="A381" s="6">
        <v>21040070</v>
      </c>
      <c r="B381" s="7" t="s">
        <v>26</v>
      </c>
      <c r="C381" s="7" t="s">
        <v>2062</v>
      </c>
      <c r="D381" s="7" t="s">
        <v>1022</v>
      </c>
      <c r="E381" s="7" t="s">
        <v>1019</v>
      </c>
      <c r="F381" s="7">
        <v>4</v>
      </c>
      <c r="G381" s="7">
        <v>700</v>
      </c>
      <c r="H381" s="7">
        <v>-75.683333329999996</v>
      </c>
      <c r="I381" s="29">
        <v>2.21666667</v>
      </c>
      <c r="J381" s="6" t="s">
        <v>1890</v>
      </c>
      <c r="K381" s="30">
        <v>27529</v>
      </c>
      <c r="L381" s="30">
        <v>38640</v>
      </c>
      <c r="M381" s="7" t="s">
        <v>1911</v>
      </c>
      <c r="N381" s="29" t="s">
        <v>1910</v>
      </c>
      <c r="O381" s="31">
        <v>70</v>
      </c>
      <c r="P381" s="31">
        <v>87.13333333333334</v>
      </c>
      <c r="Q381" s="31">
        <v>101.66666666666667</v>
      </c>
      <c r="R381" s="31">
        <v>98.13333333333334</v>
      </c>
      <c r="S381" s="31">
        <v>88.733333333333334</v>
      </c>
      <c r="T381" s="31">
        <v>65.2</v>
      </c>
      <c r="U381" s="31">
        <v>43.4</v>
      </c>
      <c r="V381" s="31">
        <v>24.066666666666666</v>
      </c>
      <c r="W381" s="31">
        <v>41.333333333333336</v>
      </c>
      <c r="X381" s="31">
        <v>101.5</v>
      </c>
      <c r="Y381" s="31">
        <v>112.78571428571429</v>
      </c>
      <c r="Z381" s="31">
        <v>74.384615384615387</v>
      </c>
      <c r="AA381" s="4">
        <f t="shared" si="5"/>
        <v>908.33699633699644</v>
      </c>
      <c r="AB381" s="32">
        <v>176</v>
      </c>
      <c r="AC381" s="17">
        <v>0.48888888888888887</v>
      </c>
      <c r="AD381" s="36">
        <v>0.5</v>
      </c>
      <c r="AE381" s="36">
        <v>0.5</v>
      </c>
      <c r="AF381" s="36">
        <v>0.5</v>
      </c>
      <c r="AG381" s="36">
        <v>0.5</v>
      </c>
      <c r="AH381" s="36">
        <v>0.5</v>
      </c>
      <c r="AI381" s="36">
        <v>0.5</v>
      </c>
      <c r="AJ381" s="36">
        <v>0.5</v>
      </c>
      <c r="AK381" s="36">
        <v>0.5</v>
      </c>
      <c r="AL381" s="36">
        <v>0.5</v>
      </c>
      <c r="AM381" s="36">
        <v>0.46666666666666667</v>
      </c>
      <c r="AN381" s="36">
        <v>0.46666666666666667</v>
      </c>
      <c r="AO381" s="36">
        <v>0.43333333333333335</v>
      </c>
      <c r="AP381" s="33" t="str">
        <f t="shared" si="6"/>
        <v>-</v>
      </c>
      <c r="AQ381" s="55" t="str">
        <f t="shared" si="7"/>
        <v>-</v>
      </c>
      <c r="AR381" s="56" t="str">
        <f t="shared" si="8"/>
        <v>-</v>
      </c>
      <c r="AS381" s="34" t="s">
        <v>1890</v>
      </c>
      <c r="AT381" s="122" t="s">
        <v>5208</v>
      </c>
    </row>
    <row r="382" spans="1:46" ht="15.75" customHeight="1" x14ac:dyDescent="0.25">
      <c r="A382" s="6">
        <v>21045010</v>
      </c>
      <c r="B382" s="7" t="s">
        <v>56</v>
      </c>
      <c r="C382" s="7" t="s">
        <v>2063</v>
      </c>
      <c r="D382" s="7" t="s">
        <v>1022</v>
      </c>
      <c r="E382" s="7" t="s">
        <v>1019</v>
      </c>
      <c r="F382" s="7">
        <v>4</v>
      </c>
      <c r="G382" s="7">
        <v>780</v>
      </c>
      <c r="H382" s="7">
        <v>-75.705083329999994</v>
      </c>
      <c r="I382" s="29">
        <v>2.2815833299999997</v>
      </c>
      <c r="J382" s="6" t="s">
        <v>1908</v>
      </c>
      <c r="K382" s="30">
        <v>31396</v>
      </c>
      <c r="L382" s="30"/>
      <c r="M382" s="7" t="s">
        <v>1911</v>
      </c>
      <c r="N382" s="29" t="s">
        <v>1910</v>
      </c>
      <c r="O382" s="31">
        <v>91.518518518518505</v>
      </c>
      <c r="P382" s="31">
        <v>110.90000000000002</v>
      </c>
      <c r="Q382" s="31">
        <v>128.83600000000001</v>
      </c>
      <c r="R382" s="31">
        <v>105.31599999999997</v>
      </c>
      <c r="S382" s="31">
        <v>86.550000000000011</v>
      </c>
      <c r="T382" s="31">
        <v>53.7</v>
      </c>
      <c r="U382" s="31">
        <v>43.063999999999993</v>
      </c>
      <c r="V382" s="31">
        <v>28.179166666666678</v>
      </c>
      <c r="W382" s="31">
        <v>40.013043478260876</v>
      </c>
      <c r="X382" s="31">
        <v>126.09583333333335</v>
      </c>
      <c r="Y382" s="31">
        <v>146.11111111111109</v>
      </c>
      <c r="Z382" s="31">
        <v>119.73846153846154</v>
      </c>
      <c r="AA382" s="4">
        <f t="shared" si="5"/>
        <v>1080.022134646352</v>
      </c>
      <c r="AB382" s="32">
        <v>299</v>
      </c>
      <c r="AC382" s="17">
        <v>0.8305555555555556</v>
      </c>
      <c r="AD382" s="36">
        <v>0.9</v>
      </c>
      <c r="AE382" s="36">
        <v>0.8</v>
      </c>
      <c r="AF382" s="36">
        <v>0.83333333333333337</v>
      </c>
      <c r="AG382" s="36">
        <v>0.83333333333333337</v>
      </c>
      <c r="AH382" s="36">
        <v>0.8</v>
      </c>
      <c r="AI382" s="36">
        <v>0.83333333333333337</v>
      </c>
      <c r="AJ382" s="36">
        <v>0.83333333333333337</v>
      </c>
      <c r="AK382" s="36">
        <v>0.8</v>
      </c>
      <c r="AL382" s="36">
        <v>0.76666666666666672</v>
      </c>
      <c r="AM382" s="36">
        <v>0.8</v>
      </c>
      <c r="AN382" s="36">
        <v>0.9</v>
      </c>
      <c r="AO382" s="36">
        <v>0.8666666666666667</v>
      </c>
      <c r="AP382" s="33" t="str">
        <f t="shared" si="6"/>
        <v>-</v>
      </c>
      <c r="AQ382" s="55" t="str">
        <f t="shared" si="7"/>
        <v>&gt;=75%</v>
      </c>
      <c r="AR382" s="56" t="str">
        <f t="shared" si="8"/>
        <v>&gt;=50%</v>
      </c>
      <c r="AT382" s="120" t="s">
        <v>5204</v>
      </c>
    </row>
    <row r="383" spans="1:46" ht="15.75" customHeight="1" x14ac:dyDescent="0.25">
      <c r="A383" s="6">
        <v>21050060</v>
      </c>
      <c r="B383" s="7" t="s">
        <v>26</v>
      </c>
      <c r="C383" s="7" t="s">
        <v>1062</v>
      </c>
      <c r="D383" s="7" t="s">
        <v>1062</v>
      </c>
      <c r="E383" s="7" t="s">
        <v>1019</v>
      </c>
      <c r="F383" s="7">
        <v>4</v>
      </c>
      <c r="G383" s="7">
        <v>1500</v>
      </c>
      <c r="H383" s="7">
        <v>-75.972277779999999</v>
      </c>
      <c r="I383" s="29">
        <v>2.1990555599999997</v>
      </c>
      <c r="J383" s="6" t="s">
        <v>1908</v>
      </c>
      <c r="K383" s="30">
        <v>21534</v>
      </c>
      <c r="L383" s="30"/>
      <c r="M383" s="7" t="s">
        <v>1911</v>
      </c>
      <c r="N383" s="29" t="s">
        <v>1910</v>
      </c>
      <c r="O383" s="31">
        <v>86.931034482758619</v>
      </c>
      <c r="P383" s="31">
        <v>116.67857142857143</v>
      </c>
      <c r="Q383" s="31">
        <v>156.208</v>
      </c>
      <c r="R383" s="31">
        <v>162.10344827586206</v>
      </c>
      <c r="S383" s="31">
        <v>149.84615384615384</v>
      </c>
      <c r="T383" s="31">
        <v>93.642857142857139</v>
      </c>
      <c r="U383" s="31">
        <v>79.044444444444437</v>
      </c>
      <c r="V383" s="31">
        <v>60.666666666666664</v>
      </c>
      <c r="W383" s="31">
        <v>67.896551724137936</v>
      </c>
      <c r="X383" s="31">
        <v>143.89655172413794</v>
      </c>
      <c r="Y383" s="31">
        <v>174.78571428571428</v>
      </c>
      <c r="Z383" s="31">
        <v>123.82142857142857</v>
      </c>
      <c r="AA383" s="4">
        <f t="shared" si="5"/>
        <v>1415.521422592733</v>
      </c>
      <c r="AB383" s="32">
        <v>333</v>
      </c>
      <c r="AC383" s="17">
        <v>0.92500000000000004</v>
      </c>
      <c r="AD383" s="36">
        <v>0.96666666666666667</v>
      </c>
      <c r="AE383" s="36">
        <v>0.93333333333333335</v>
      </c>
      <c r="AF383" s="36">
        <v>0.83333333333333337</v>
      </c>
      <c r="AG383" s="36">
        <v>0.96666666666666667</v>
      </c>
      <c r="AH383" s="36">
        <v>0.8666666666666667</v>
      </c>
      <c r="AI383" s="36">
        <v>0.93333333333333335</v>
      </c>
      <c r="AJ383" s="36">
        <v>0.9</v>
      </c>
      <c r="AK383" s="36">
        <v>0.9</v>
      </c>
      <c r="AL383" s="36">
        <v>0.96666666666666667</v>
      </c>
      <c r="AM383" s="36">
        <v>0.96666666666666667</v>
      </c>
      <c r="AN383" s="36">
        <v>0.93333333333333335</v>
      </c>
      <c r="AO383" s="36">
        <v>0.93333333333333335</v>
      </c>
      <c r="AP383" s="33" t="str">
        <f t="shared" si="6"/>
        <v>&gt;=80%</v>
      </c>
      <c r="AQ383" s="55" t="str">
        <f t="shared" si="7"/>
        <v>&gt;=75%</v>
      </c>
      <c r="AR383" s="56" t="str">
        <f t="shared" si="8"/>
        <v>&gt;=50%</v>
      </c>
      <c r="AT383" s="121">
        <v>0.8</v>
      </c>
    </row>
    <row r="384" spans="1:46" ht="15.75" customHeight="1" x14ac:dyDescent="0.25">
      <c r="A384" s="6">
        <v>21050070</v>
      </c>
      <c r="B384" s="7" t="s">
        <v>26</v>
      </c>
      <c r="C384" s="7" t="s">
        <v>658</v>
      </c>
      <c r="D384" s="7" t="s">
        <v>659</v>
      </c>
      <c r="E384" s="7" t="s">
        <v>619</v>
      </c>
      <c r="F384" s="7">
        <v>4</v>
      </c>
      <c r="G384" s="7">
        <v>1439</v>
      </c>
      <c r="H384" s="7">
        <v>-75.974972220000012</v>
      </c>
      <c r="I384" s="29">
        <v>2.657</v>
      </c>
      <c r="J384" s="6" t="s">
        <v>1908</v>
      </c>
      <c r="K384" s="30">
        <v>21504</v>
      </c>
      <c r="L384" s="30"/>
      <c r="M384" s="7" t="s">
        <v>1911</v>
      </c>
      <c r="N384" s="29" t="s">
        <v>1910</v>
      </c>
      <c r="O384" s="31">
        <v>58.975999999999992</v>
      </c>
      <c r="P384" s="31">
        <v>73.900000000000006</v>
      </c>
      <c r="Q384" s="31">
        <v>112.40769230769229</v>
      </c>
      <c r="R384" s="31">
        <v>140.48076923076923</v>
      </c>
      <c r="S384" s="31">
        <v>129.79999999999998</v>
      </c>
      <c r="T384" s="31">
        <v>103.92307692307692</v>
      </c>
      <c r="U384" s="31">
        <v>91.876923076923077</v>
      </c>
      <c r="V384" s="31">
        <v>72.57083333333334</v>
      </c>
      <c r="W384" s="31">
        <v>75.795238095238091</v>
      </c>
      <c r="X384" s="31">
        <v>102.79047619047618</v>
      </c>
      <c r="Y384" s="31">
        <v>109.60000000000001</v>
      </c>
      <c r="Z384" s="31">
        <v>79.229629629629642</v>
      </c>
      <c r="AA384" s="4">
        <f t="shared" si="5"/>
        <v>1151.3506387871387</v>
      </c>
      <c r="AB384" s="32">
        <v>297</v>
      </c>
      <c r="AC384" s="17">
        <v>0.82499999999999996</v>
      </c>
      <c r="AD384" s="36">
        <v>0.83333333333333337</v>
      </c>
      <c r="AE384" s="36">
        <v>0.8</v>
      </c>
      <c r="AF384" s="36">
        <v>0.8666666666666667</v>
      </c>
      <c r="AG384" s="36">
        <v>0.8666666666666667</v>
      </c>
      <c r="AH384" s="36">
        <v>0.9</v>
      </c>
      <c r="AI384" s="36">
        <v>0.8666666666666667</v>
      </c>
      <c r="AJ384" s="36">
        <v>0.8666666666666667</v>
      </c>
      <c r="AK384" s="36">
        <v>0.8</v>
      </c>
      <c r="AL384" s="36">
        <v>0.7</v>
      </c>
      <c r="AM384" s="36">
        <v>0.7</v>
      </c>
      <c r="AN384" s="36">
        <v>0.8</v>
      </c>
      <c r="AO384" s="36">
        <v>0.9</v>
      </c>
      <c r="AP384" s="33" t="str">
        <f t="shared" si="6"/>
        <v>-</v>
      </c>
      <c r="AQ384" s="55" t="str">
        <f t="shared" si="7"/>
        <v>-</v>
      </c>
      <c r="AR384" s="56" t="str">
        <f t="shared" si="8"/>
        <v>&gt;=50%</v>
      </c>
      <c r="AT384" s="112" t="s">
        <v>5206</v>
      </c>
    </row>
    <row r="385" spans="1:46" ht="15.75" customHeight="1" x14ac:dyDescent="0.25">
      <c r="A385" s="6">
        <v>21050090</v>
      </c>
      <c r="B385" s="7" t="s">
        <v>26</v>
      </c>
      <c r="C385" s="7" t="s">
        <v>1066</v>
      </c>
      <c r="D385" s="7" t="s">
        <v>1067</v>
      </c>
      <c r="E385" s="7" t="s">
        <v>1019</v>
      </c>
      <c r="F385" s="7">
        <v>4</v>
      </c>
      <c r="G385" s="7">
        <v>1545</v>
      </c>
      <c r="H385" s="7">
        <v>-75.8065</v>
      </c>
      <c r="I385" s="29">
        <v>2.55144444</v>
      </c>
      <c r="J385" s="6" t="s">
        <v>1908</v>
      </c>
      <c r="K385" s="30">
        <v>26037.791666666668</v>
      </c>
      <c r="L385" s="30"/>
      <c r="M385" s="35" t="s">
        <v>1909</v>
      </c>
      <c r="N385" s="29" t="s">
        <v>1910</v>
      </c>
      <c r="O385" s="31">
        <v>175.48333333333329</v>
      </c>
      <c r="P385" s="31">
        <v>187.66896551724136</v>
      </c>
      <c r="Q385" s="31">
        <v>231.2733333333334</v>
      </c>
      <c r="R385" s="31">
        <v>213.68333333333331</v>
      </c>
      <c r="S385" s="31">
        <v>178.01666666666668</v>
      </c>
      <c r="T385" s="31">
        <v>109.32068965517242</v>
      </c>
      <c r="U385" s="31">
        <v>85.779310344827593</v>
      </c>
      <c r="V385" s="31">
        <v>56.26</v>
      </c>
      <c r="W385" s="31">
        <v>80.276666666666671</v>
      </c>
      <c r="X385" s="31">
        <v>182.40666666666669</v>
      </c>
      <c r="Y385" s="31">
        <v>265.58999999999997</v>
      </c>
      <c r="Z385" s="31">
        <v>228.1</v>
      </c>
      <c r="AA385" s="4">
        <f t="shared" si="5"/>
        <v>1993.8589655172411</v>
      </c>
      <c r="AB385" s="32">
        <v>357</v>
      </c>
      <c r="AC385" s="17">
        <v>0.9916666666666667</v>
      </c>
      <c r="AD385" s="36">
        <v>1</v>
      </c>
      <c r="AE385" s="36">
        <v>0.96666666666666667</v>
      </c>
      <c r="AF385" s="36">
        <v>1</v>
      </c>
      <c r="AG385" s="36">
        <v>1</v>
      </c>
      <c r="AH385" s="36">
        <v>1</v>
      </c>
      <c r="AI385" s="36">
        <v>0.96666666666666667</v>
      </c>
      <c r="AJ385" s="36">
        <v>0.96666666666666667</v>
      </c>
      <c r="AK385" s="36">
        <v>1</v>
      </c>
      <c r="AL385" s="36">
        <v>1</v>
      </c>
      <c r="AM385" s="36">
        <v>1</v>
      </c>
      <c r="AN385" s="36">
        <v>1</v>
      </c>
      <c r="AO385" s="36">
        <v>1</v>
      </c>
      <c r="AP385" s="33" t="str">
        <f t="shared" si="6"/>
        <v>&gt;=80%</v>
      </c>
      <c r="AQ385" s="55" t="str">
        <f t="shared" si="7"/>
        <v>&gt;=75%</v>
      </c>
      <c r="AR385" s="56" t="str">
        <f t="shared" si="8"/>
        <v>&gt;=50%</v>
      </c>
      <c r="AS385" s="34" t="s">
        <v>1889</v>
      </c>
      <c r="AT385" s="121">
        <v>0.8</v>
      </c>
    </row>
    <row r="386" spans="1:46" ht="15.75" customHeight="1" x14ac:dyDescent="0.25">
      <c r="A386" s="6">
        <v>21050110</v>
      </c>
      <c r="B386" s="7" t="s">
        <v>26</v>
      </c>
      <c r="C386" s="7" t="s">
        <v>644</v>
      </c>
      <c r="D386" s="7" t="s">
        <v>644</v>
      </c>
      <c r="E386" s="7" t="s">
        <v>619</v>
      </c>
      <c r="F386" s="7">
        <v>4</v>
      </c>
      <c r="G386" s="7">
        <v>1800</v>
      </c>
      <c r="H386" s="7">
        <v>-76.06394444</v>
      </c>
      <c r="I386" s="29">
        <v>2.5481944399999996</v>
      </c>
      <c r="J386" s="6" t="s">
        <v>1890</v>
      </c>
      <c r="K386" s="30">
        <v>26038</v>
      </c>
      <c r="L386" s="30">
        <v>41879</v>
      </c>
      <c r="M386" s="7" t="s">
        <v>1911</v>
      </c>
      <c r="N386" s="29" t="s">
        <v>1910</v>
      </c>
      <c r="O386" s="31">
        <v>88.227272727272734</v>
      </c>
      <c r="P386" s="31">
        <v>111.90909090909091</v>
      </c>
      <c r="Q386" s="31">
        <v>133</v>
      </c>
      <c r="R386" s="31">
        <v>177.60869565217391</v>
      </c>
      <c r="S386" s="31">
        <v>156.7391304347826</v>
      </c>
      <c r="T386" s="31">
        <v>129.82608695652175</v>
      </c>
      <c r="U386" s="31">
        <v>118.81818181818181</v>
      </c>
      <c r="V386" s="31">
        <v>69.681818181818187</v>
      </c>
      <c r="W386" s="31">
        <v>84.217391304347828</v>
      </c>
      <c r="X386" s="31">
        <v>144.73684210526315</v>
      </c>
      <c r="Y386" s="31">
        <v>132.35294117647058</v>
      </c>
      <c r="Z386" s="31">
        <v>117.47619047619048</v>
      </c>
      <c r="AA386" s="4">
        <f t="shared" si="5"/>
        <v>1464.593641742114</v>
      </c>
      <c r="AB386" s="32">
        <v>259</v>
      </c>
      <c r="AC386" s="17">
        <v>0.71944444444444444</v>
      </c>
      <c r="AD386" s="36">
        <v>0.73333333333333328</v>
      </c>
      <c r="AE386" s="36">
        <v>0.73333333333333328</v>
      </c>
      <c r="AF386" s="36">
        <v>0.73333333333333328</v>
      </c>
      <c r="AG386" s="36">
        <v>0.76666666666666672</v>
      </c>
      <c r="AH386" s="36">
        <v>0.76666666666666672</v>
      </c>
      <c r="AI386" s="36">
        <v>0.76666666666666672</v>
      </c>
      <c r="AJ386" s="36">
        <v>0.73333333333333328</v>
      </c>
      <c r="AK386" s="36">
        <v>0.73333333333333328</v>
      </c>
      <c r="AL386" s="36">
        <v>0.76666666666666672</v>
      </c>
      <c r="AM386" s="36">
        <v>0.6333333333333333</v>
      </c>
      <c r="AN386" s="36">
        <v>0.56666666666666665</v>
      </c>
      <c r="AO386" s="36">
        <v>0.7</v>
      </c>
      <c r="AP386" s="33" t="str">
        <f t="shared" si="6"/>
        <v>-</v>
      </c>
      <c r="AQ386" s="55" t="str">
        <f t="shared" si="7"/>
        <v>-</v>
      </c>
      <c r="AR386" s="56" t="str">
        <f t="shared" si="8"/>
        <v>&gt;=50%</v>
      </c>
      <c r="AS386" s="34" t="s">
        <v>1890</v>
      </c>
      <c r="AT386" s="122" t="s">
        <v>5208</v>
      </c>
    </row>
    <row r="387" spans="1:46" ht="15.75" customHeight="1" x14ac:dyDescent="0.25">
      <c r="A387" s="6">
        <v>21050120</v>
      </c>
      <c r="B387" s="7" t="s">
        <v>26</v>
      </c>
      <c r="C387" s="7" t="s">
        <v>2064</v>
      </c>
      <c r="D387" s="7" t="s">
        <v>659</v>
      </c>
      <c r="E387" s="7" t="s">
        <v>619</v>
      </c>
      <c r="F387" s="7">
        <v>4</v>
      </c>
      <c r="G387" s="7">
        <v>1555</v>
      </c>
      <c r="H387" s="7">
        <v>-76.066666669999989</v>
      </c>
      <c r="I387" s="29">
        <v>2.7333333299999998</v>
      </c>
      <c r="J387" s="6" t="s">
        <v>1890</v>
      </c>
      <c r="K387" s="30">
        <v>26099</v>
      </c>
      <c r="L387" s="30">
        <v>34500</v>
      </c>
      <c r="M387" s="7" t="s">
        <v>1911</v>
      </c>
      <c r="N387" s="29" t="s">
        <v>1910</v>
      </c>
      <c r="O387" s="31">
        <v>40</v>
      </c>
      <c r="P387" s="31">
        <v>100</v>
      </c>
      <c r="Q387" s="31">
        <v>116</v>
      </c>
      <c r="R387" s="31">
        <v>96</v>
      </c>
      <c r="S387" s="31" t="s">
        <v>1930</v>
      </c>
      <c r="T387" s="31" t="s">
        <v>1930</v>
      </c>
      <c r="U387" s="31" t="s">
        <v>1930</v>
      </c>
      <c r="V387" s="31" t="s">
        <v>1930</v>
      </c>
      <c r="W387" s="31" t="s">
        <v>1930</v>
      </c>
      <c r="X387" s="31" t="s">
        <v>1930</v>
      </c>
      <c r="Y387" s="31" t="s">
        <v>1930</v>
      </c>
      <c r="Z387" s="31" t="s">
        <v>1930</v>
      </c>
      <c r="AA387" s="4">
        <f t="shared" si="5"/>
        <v>352</v>
      </c>
      <c r="AB387" s="32">
        <v>4</v>
      </c>
      <c r="AC387" s="17">
        <v>1.1111111111111112E-2</v>
      </c>
      <c r="AD387" s="36">
        <v>3.3333333333333333E-2</v>
      </c>
      <c r="AE387" s="36">
        <v>3.3333333333333333E-2</v>
      </c>
      <c r="AF387" s="36">
        <v>3.3333333333333333E-2</v>
      </c>
      <c r="AG387" s="36">
        <v>3.3333333333333333E-2</v>
      </c>
      <c r="AH387" s="36">
        <v>0</v>
      </c>
      <c r="AI387" s="36">
        <v>0</v>
      </c>
      <c r="AJ387" s="36">
        <v>0</v>
      </c>
      <c r="AK387" s="36">
        <v>0</v>
      </c>
      <c r="AL387" s="36">
        <v>0</v>
      </c>
      <c r="AM387" s="36">
        <v>0</v>
      </c>
      <c r="AN387" s="36">
        <v>0</v>
      </c>
      <c r="AO387" s="36">
        <v>0</v>
      </c>
      <c r="AP387" s="33" t="str">
        <f t="shared" si="6"/>
        <v>-</v>
      </c>
      <c r="AQ387" s="55" t="str">
        <f t="shared" si="7"/>
        <v>-</v>
      </c>
      <c r="AR387" s="56" t="str">
        <f t="shared" si="8"/>
        <v>-</v>
      </c>
      <c r="AS387" s="34" t="s">
        <v>1890</v>
      </c>
      <c r="AT387" s="122" t="s">
        <v>5208</v>
      </c>
    </row>
    <row r="388" spans="1:46" ht="15.75" customHeight="1" x14ac:dyDescent="0.25">
      <c r="A388" s="6">
        <v>21050140</v>
      </c>
      <c r="B388" s="7" t="s">
        <v>26</v>
      </c>
      <c r="C388" s="7" t="s">
        <v>1113</v>
      </c>
      <c r="D388" s="7" t="s">
        <v>1114</v>
      </c>
      <c r="E388" s="7" t="s">
        <v>1019</v>
      </c>
      <c r="F388" s="7">
        <v>4</v>
      </c>
      <c r="G388" s="7">
        <v>900</v>
      </c>
      <c r="H388" s="7">
        <v>-75.615666669999996</v>
      </c>
      <c r="I388" s="29">
        <v>2.5107777799999997</v>
      </c>
      <c r="J388" s="6" t="s">
        <v>1908</v>
      </c>
      <c r="K388" s="30">
        <v>27713</v>
      </c>
      <c r="L388" s="30"/>
      <c r="M388" s="7" t="s">
        <v>1911</v>
      </c>
      <c r="N388" s="29" t="s">
        <v>1910</v>
      </c>
      <c r="O388" s="31">
        <v>166.48275862068965</v>
      </c>
      <c r="P388" s="31">
        <v>169.1</v>
      </c>
      <c r="Q388" s="31">
        <v>205.86666666666665</v>
      </c>
      <c r="R388" s="31">
        <v>155.5</v>
      </c>
      <c r="S388" s="31">
        <v>110.48148148148148</v>
      </c>
      <c r="T388" s="31">
        <v>56.8</v>
      </c>
      <c r="U388" s="31">
        <v>35.013333333333335</v>
      </c>
      <c r="V388" s="31">
        <v>27.214285714285715</v>
      </c>
      <c r="W388" s="31">
        <v>52.103448275862071</v>
      </c>
      <c r="X388" s="31">
        <v>180.34482758620689</v>
      </c>
      <c r="Y388" s="31">
        <v>300.10000000000002</v>
      </c>
      <c r="Z388" s="31">
        <v>239.43333333333334</v>
      </c>
      <c r="AA388" s="4">
        <f t="shared" si="5"/>
        <v>1698.4401350118592</v>
      </c>
      <c r="AB388" s="32">
        <v>349</v>
      </c>
      <c r="AC388" s="17">
        <v>0.96944444444444444</v>
      </c>
      <c r="AD388" s="36">
        <v>0.96666666666666667</v>
      </c>
      <c r="AE388" s="36">
        <v>1</v>
      </c>
      <c r="AF388" s="36">
        <v>0.9</v>
      </c>
      <c r="AG388" s="36">
        <v>1</v>
      </c>
      <c r="AH388" s="36">
        <v>0.9</v>
      </c>
      <c r="AI388" s="36">
        <v>1</v>
      </c>
      <c r="AJ388" s="36">
        <v>1</v>
      </c>
      <c r="AK388" s="36">
        <v>0.93333333333333335</v>
      </c>
      <c r="AL388" s="36">
        <v>0.96666666666666667</v>
      </c>
      <c r="AM388" s="36">
        <v>0.96666666666666667</v>
      </c>
      <c r="AN388" s="36">
        <v>1</v>
      </c>
      <c r="AO388" s="36">
        <v>1</v>
      </c>
      <c r="AP388" s="33" t="str">
        <f t="shared" si="6"/>
        <v>&gt;=80%</v>
      </c>
      <c r="AQ388" s="55" t="str">
        <f t="shared" si="7"/>
        <v>&gt;=75%</v>
      </c>
      <c r="AR388" s="56" t="str">
        <f t="shared" si="8"/>
        <v>&gt;=50%</v>
      </c>
      <c r="AT388" s="121">
        <v>0.8</v>
      </c>
    </row>
    <row r="389" spans="1:46" ht="15.75" customHeight="1" x14ac:dyDescent="0.25">
      <c r="A389" s="6">
        <v>21050150</v>
      </c>
      <c r="B389" s="7" t="s">
        <v>26</v>
      </c>
      <c r="C389" s="7" t="s">
        <v>1116</v>
      </c>
      <c r="D389" s="7" t="s">
        <v>1114</v>
      </c>
      <c r="E389" s="7" t="s">
        <v>1019</v>
      </c>
      <c r="F389" s="7">
        <v>4</v>
      </c>
      <c r="G389" s="7">
        <v>788</v>
      </c>
      <c r="H389" s="7">
        <v>-75.760000000000005</v>
      </c>
      <c r="I389" s="29">
        <v>2.46</v>
      </c>
      <c r="J389" s="6" t="s">
        <v>1908</v>
      </c>
      <c r="K389" s="30">
        <v>28901</v>
      </c>
      <c r="L389" s="30"/>
      <c r="M389" s="7" t="s">
        <v>1911</v>
      </c>
      <c r="N389" s="29" t="s">
        <v>1910</v>
      </c>
      <c r="O389" s="31">
        <v>163.53333333333333</v>
      </c>
      <c r="P389" s="31">
        <v>160</v>
      </c>
      <c r="Q389" s="31">
        <v>200.63333333333333</v>
      </c>
      <c r="R389" s="31">
        <v>138.36666666666667</v>
      </c>
      <c r="S389" s="31">
        <v>123.83333333333333</v>
      </c>
      <c r="T389" s="31">
        <v>44.6</v>
      </c>
      <c r="U389" s="31">
        <v>33.1</v>
      </c>
      <c r="V389" s="31">
        <v>23.1</v>
      </c>
      <c r="W389" s="31">
        <v>40.620689655172413</v>
      </c>
      <c r="X389" s="31">
        <v>169.06666666666666</v>
      </c>
      <c r="Y389" s="31">
        <v>250.75862068965517</v>
      </c>
      <c r="Z389" s="31">
        <v>226.13793103448276</v>
      </c>
      <c r="AA389" s="4">
        <f t="shared" si="5"/>
        <v>1573.7505747126438</v>
      </c>
      <c r="AB389" s="32">
        <v>357</v>
      </c>
      <c r="AC389" s="17">
        <v>0.9916666666666667</v>
      </c>
      <c r="AD389" s="36">
        <v>1</v>
      </c>
      <c r="AE389" s="36">
        <v>1</v>
      </c>
      <c r="AF389" s="36">
        <v>1</v>
      </c>
      <c r="AG389" s="36">
        <v>1</v>
      </c>
      <c r="AH389" s="36">
        <v>1</v>
      </c>
      <c r="AI389" s="36">
        <v>1</v>
      </c>
      <c r="AJ389" s="36">
        <v>1</v>
      </c>
      <c r="AK389" s="36">
        <v>1</v>
      </c>
      <c r="AL389" s="36">
        <v>0.96666666666666667</v>
      </c>
      <c r="AM389" s="36">
        <v>1</v>
      </c>
      <c r="AN389" s="36">
        <v>0.96666666666666667</v>
      </c>
      <c r="AO389" s="36">
        <v>0.96666666666666667</v>
      </c>
      <c r="AP389" s="33" t="str">
        <f t="shared" si="6"/>
        <v>&gt;=80%</v>
      </c>
      <c r="AQ389" s="55" t="str">
        <f t="shared" si="7"/>
        <v>&gt;=75%</v>
      </c>
      <c r="AR389" s="56" t="str">
        <f t="shared" si="8"/>
        <v>&gt;=50%</v>
      </c>
      <c r="AT389" s="121">
        <v>0.8</v>
      </c>
    </row>
    <row r="390" spans="1:46" ht="15.75" customHeight="1" x14ac:dyDescent="0.25">
      <c r="A390" s="6">
        <v>21050160</v>
      </c>
      <c r="B390" s="7" t="s">
        <v>26</v>
      </c>
      <c r="C390" s="7" t="s">
        <v>189</v>
      </c>
      <c r="D390" s="7" t="s">
        <v>1064</v>
      </c>
      <c r="E390" s="7" t="s">
        <v>1019</v>
      </c>
      <c r="F390" s="7">
        <v>4</v>
      </c>
      <c r="G390" s="7">
        <v>1745</v>
      </c>
      <c r="H390" s="7">
        <v>-76.010138889999993</v>
      </c>
      <c r="I390" s="29">
        <v>2.31705556</v>
      </c>
      <c r="J390" s="6" t="s">
        <v>1908</v>
      </c>
      <c r="K390" s="30">
        <v>27713</v>
      </c>
      <c r="L390" s="30"/>
      <c r="M390" s="7" t="s">
        <v>1911</v>
      </c>
      <c r="N390" s="29" t="s">
        <v>1910</v>
      </c>
      <c r="O390" s="31">
        <v>138.52068965517242</v>
      </c>
      <c r="P390" s="31">
        <v>138.26206896551724</v>
      </c>
      <c r="Q390" s="31">
        <v>160.33928571428572</v>
      </c>
      <c r="R390" s="31">
        <v>164.67777777777778</v>
      </c>
      <c r="S390" s="31">
        <v>180.19666666666666</v>
      </c>
      <c r="T390" s="31">
        <v>137.66551724137932</v>
      </c>
      <c r="U390" s="31">
        <v>124.38571428571429</v>
      </c>
      <c r="V390" s="31">
        <v>89.458620689655177</v>
      </c>
      <c r="W390" s="31">
        <v>100.79666666666665</v>
      </c>
      <c r="X390" s="31">
        <v>165.8962962962963</v>
      </c>
      <c r="Y390" s="31">
        <v>194.2037037037037</v>
      </c>
      <c r="Z390" s="31">
        <v>151.93703703703702</v>
      </c>
      <c r="AA390" s="4">
        <f t="shared" si="5"/>
        <v>1746.3400446998724</v>
      </c>
      <c r="AB390" s="32">
        <v>340</v>
      </c>
      <c r="AC390" s="17">
        <v>0.94444444444444442</v>
      </c>
      <c r="AD390" s="36">
        <v>0.96666666666666667</v>
      </c>
      <c r="AE390" s="36">
        <v>0.96666666666666667</v>
      </c>
      <c r="AF390" s="36">
        <v>0.93333333333333335</v>
      </c>
      <c r="AG390" s="36">
        <v>0.9</v>
      </c>
      <c r="AH390" s="36">
        <v>1</v>
      </c>
      <c r="AI390" s="36">
        <v>0.96666666666666667</v>
      </c>
      <c r="AJ390" s="36">
        <v>0.93333333333333335</v>
      </c>
      <c r="AK390" s="36">
        <v>0.96666666666666667</v>
      </c>
      <c r="AL390" s="36">
        <v>1</v>
      </c>
      <c r="AM390" s="36">
        <v>0.9</v>
      </c>
      <c r="AN390" s="36">
        <v>0.9</v>
      </c>
      <c r="AO390" s="36">
        <v>0.9</v>
      </c>
      <c r="AP390" s="33" t="str">
        <f t="shared" si="6"/>
        <v>&gt;=80%</v>
      </c>
      <c r="AQ390" s="55" t="str">
        <f t="shared" si="7"/>
        <v>&gt;=75%</v>
      </c>
      <c r="AR390" s="56" t="str">
        <f t="shared" si="8"/>
        <v>&gt;=50%</v>
      </c>
      <c r="AT390" s="121">
        <v>0.8</v>
      </c>
    </row>
    <row r="391" spans="1:46" ht="15.75" customHeight="1" x14ac:dyDescent="0.25">
      <c r="A391" s="6">
        <v>21050170</v>
      </c>
      <c r="B391" s="7" t="s">
        <v>26</v>
      </c>
      <c r="C391" s="7" t="s">
        <v>238</v>
      </c>
      <c r="D391" s="7" t="s">
        <v>1067</v>
      </c>
      <c r="E391" s="7" t="s">
        <v>1019</v>
      </c>
      <c r="F391" s="7">
        <v>4</v>
      </c>
      <c r="G391" s="7">
        <v>1950</v>
      </c>
      <c r="H391" s="7">
        <v>-75.758944439999993</v>
      </c>
      <c r="I391" s="29">
        <v>2.6523888899999997</v>
      </c>
      <c r="J391" s="6" t="s">
        <v>1908</v>
      </c>
      <c r="K391" s="30">
        <v>27713</v>
      </c>
      <c r="L391" s="30"/>
      <c r="M391" s="7" t="s">
        <v>1911</v>
      </c>
      <c r="N391" s="29" t="s">
        <v>1910</v>
      </c>
      <c r="O391" s="31">
        <v>127.63333333333334</v>
      </c>
      <c r="P391" s="31">
        <v>130</v>
      </c>
      <c r="Q391" s="31">
        <v>202.43333333333334</v>
      </c>
      <c r="R391" s="31">
        <v>218.16206896551722</v>
      </c>
      <c r="S391" s="31">
        <v>186.62068965517241</v>
      </c>
      <c r="T391" s="31">
        <v>137.68965517241378</v>
      </c>
      <c r="U391" s="31">
        <v>121.66666666666667</v>
      </c>
      <c r="V391" s="31">
        <v>89.214285714285708</v>
      </c>
      <c r="W391" s="31">
        <v>110.71428571428571</v>
      </c>
      <c r="X391" s="31">
        <v>182.27586206896552</v>
      </c>
      <c r="Y391" s="31">
        <v>221.71428571428572</v>
      </c>
      <c r="Z391" s="31">
        <v>173.85714285714286</v>
      </c>
      <c r="AA391" s="4">
        <f t="shared" si="5"/>
        <v>1901.9816091954026</v>
      </c>
      <c r="AB391" s="32">
        <v>343</v>
      </c>
      <c r="AC391" s="17">
        <v>0.95277777777777772</v>
      </c>
      <c r="AD391" s="36">
        <v>1</v>
      </c>
      <c r="AE391" s="36">
        <v>0.93333333333333335</v>
      </c>
      <c r="AF391" s="36">
        <v>1</v>
      </c>
      <c r="AG391" s="36">
        <v>0.96666666666666667</v>
      </c>
      <c r="AH391" s="36">
        <v>0.96666666666666667</v>
      </c>
      <c r="AI391" s="36">
        <v>0.96666666666666667</v>
      </c>
      <c r="AJ391" s="36">
        <v>0.9</v>
      </c>
      <c r="AK391" s="36">
        <v>0.93333333333333335</v>
      </c>
      <c r="AL391" s="36">
        <v>0.93333333333333335</v>
      </c>
      <c r="AM391" s="36">
        <v>0.96666666666666667</v>
      </c>
      <c r="AN391" s="36">
        <v>0.93333333333333335</v>
      </c>
      <c r="AO391" s="36">
        <v>0.93333333333333335</v>
      </c>
      <c r="AP391" s="33" t="str">
        <f t="shared" si="6"/>
        <v>&gt;=80%</v>
      </c>
      <c r="AQ391" s="55" t="str">
        <f t="shared" si="7"/>
        <v>&gt;=75%</v>
      </c>
      <c r="AR391" s="56" t="str">
        <f t="shared" si="8"/>
        <v>&gt;=50%</v>
      </c>
      <c r="AT391" s="121">
        <v>0.8</v>
      </c>
    </row>
    <row r="392" spans="1:46" ht="15.75" customHeight="1" x14ac:dyDescent="0.25">
      <c r="A392" s="6">
        <v>21050180</v>
      </c>
      <c r="B392" s="7" t="s">
        <v>26</v>
      </c>
      <c r="C392" s="7" t="s">
        <v>2065</v>
      </c>
      <c r="D392" s="7" t="s">
        <v>1064</v>
      </c>
      <c r="E392" s="7" t="s">
        <v>1019</v>
      </c>
      <c r="F392" s="7">
        <v>4</v>
      </c>
      <c r="G392" s="7">
        <v>1920</v>
      </c>
      <c r="H392" s="7">
        <v>-76.166666669999998</v>
      </c>
      <c r="I392" s="29">
        <v>2.2333333299999998</v>
      </c>
      <c r="J392" s="6" t="s">
        <v>1890</v>
      </c>
      <c r="K392" s="30">
        <v>29387</v>
      </c>
      <c r="L392" s="30">
        <v>34773</v>
      </c>
      <c r="M392" s="7" t="s">
        <v>1911</v>
      </c>
      <c r="N392" s="29" t="s">
        <v>1910</v>
      </c>
      <c r="O392" s="31">
        <v>82.6</v>
      </c>
      <c r="P392" s="31">
        <v>150</v>
      </c>
      <c r="Q392" s="31">
        <v>155.6</v>
      </c>
      <c r="R392" s="31">
        <v>129.5</v>
      </c>
      <c r="S392" s="31">
        <v>171</v>
      </c>
      <c r="T392" s="31">
        <v>127.75</v>
      </c>
      <c r="U392" s="31">
        <v>183.75</v>
      </c>
      <c r="V392" s="31">
        <v>86.5</v>
      </c>
      <c r="W392" s="31">
        <v>99.5</v>
      </c>
      <c r="X392" s="31">
        <v>156.57499999999999</v>
      </c>
      <c r="Y392" s="31">
        <v>173.75</v>
      </c>
      <c r="Z392" s="31">
        <v>140</v>
      </c>
      <c r="AA392" s="4">
        <f t="shared" si="5"/>
        <v>1656.5250000000001</v>
      </c>
      <c r="AB392" s="32">
        <v>51</v>
      </c>
      <c r="AC392" s="17">
        <v>0.14166666666666666</v>
      </c>
      <c r="AD392" s="36">
        <v>0.16666666666666666</v>
      </c>
      <c r="AE392" s="36">
        <v>0.16666666666666666</v>
      </c>
      <c r="AF392" s="36">
        <v>0.16666666666666666</v>
      </c>
      <c r="AG392" s="36">
        <v>0.13333333333333333</v>
      </c>
      <c r="AH392" s="36">
        <v>0.13333333333333333</v>
      </c>
      <c r="AI392" s="36">
        <v>0.13333333333333333</v>
      </c>
      <c r="AJ392" s="36">
        <v>0.13333333333333333</v>
      </c>
      <c r="AK392" s="36">
        <v>0.13333333333333333</v>
      </c>
      <c r="AL392" s="36">
        <v>0.13333333333333333</v>
      </c>
      <c r="AM392" s="36">
        <v>0.13333333333333333</v>
      </c>
      <c r="AN392" s="36">
        <v>0.13333333333333333</v>
      </c>
      <c r="AO392" s="36">
        <v>0.13333333333333333</v>
      </c>
      <c r="AP392" s="33" t="str">
        <f t="shared" si="6"/>
        <v>-</v>
      </c>
      <c r="AQ392" s="55" t="str">
        <f t="shared" si="7"/>
        <v>-</v>
      </c>
      <c r="AR392" s="56" t="str">
        <f t="shared" si="8"/>
        <v>-</v>
      </c>
      <c r="AS392" s="34" t="s">
        <v>1890</v>
      </c>
      <c r="AT392" s="122" t="s">
        <v>5208</v>
      </c>
    </row>
    <row r="393" spans="1:46" ht="15.75" customHeight="1" x14ac:dyDescent="0.25">
      <c r="A393" s="6">
        <v>21050190</v>
      </c>
      <c r="B393" s="7" t="s">
        <v>26</v>
      </c>
      <c r="C393" s="7" t="s">
        <v>1065</v>
      </c>
      <c r="D393" s="7" t="s">
        <v>1064</v>
      </c>
      <c r="E393" s="7" t="s">
        <v>1019</v>
      </c>
      <c r="F393" s="7">
        <v>4</v>
      </c>
      <c r="G393" s="7">
        <v>2220</v>
      </c>
      <c r="H393" s="7">
        <v>-76.117361110000004</v>
      </c>
      <c r="I393" s="29">
        <v>2.2180555599999998</v>
      </c>
      <c r="J393" s="6" t="s">
        <v>1908</v>
      </c>
      <c r="K393" s="30">
        <v>29387</v>
      </c>
      <c r="L393" s="30"/>
      <c r="M393" s="7" t="s">
        <v>1911</v>
      </c>
      <c r="N393" s="29" t="s">
        <v>1910</v>
      </c>
      <c r="O393" s="31">
        <v>105.69655172413792</v>
      </c>
      <c r="P393" s="31">
        <v>132.25769230769231</v>
      </c>
      <c r="Q393" s="31">
        <v>195.5</v>
      </c>
      <c r="R393" s="31">
        <v>179.75714285714284</v>
      </c>
      <c r="S393" s="31">
        <v>197</v>
      </c>
      <c r="T393" s="31">
        <v>160.74074074074073</v>
      </c>
      <c r="U393" s="31">
        <v>142.89285714285714</v>
      </c>
      <c r="V393" s="31">
        <v>106.78571428571429</v>
      </c>
      <c r="W393" s="31">
        <v>94.75</v>
      </c>
      <c r="X393" s="31">
        <v>165.33333333333334</v>
      </c>
      <c r="Y393" s="31">
        <v>171.55172413793105</v>
      </c>
      <c r="Z393" s="31">
        <v>133.38275862068966</v>
      </c>
      <c r="AA393" s="4">
        <f t="shared" si="5"/>
        <v>1785.6485151502391</v>
      </c>
      <c r="AB393" s="32">
        <v>329</v>
      </c>
      <c r="AC393" s="17">
        <v>0.91388888888888886</v>
      </c>
      <c r="AD393" s="36">
        <v>0.96666666666666667</v>
      </c>
      <c r="AE393" s="36">
        <v>0.8666666666666667</v>
      </c>
      <c r="AF393" s="36">
        <v>0.73333333333333328</v>
      </c>
      <c r="AG393" s="36">
        <v>0.93333333333333335</v>
      </c>
      <c r="AH393" s="36">
        <v>0.93333333333333335</v>
      </c>
      <c r="AI393" s="36">
        <v>0.9</v>
      </c>
      <c r="AJ393" s="36">
        <v>0.93333333333333335</v>
      </c>
      <c r="AK393" s="36">
        <v>0.93333333333333335</v>
      </c>
      <c r="AL393" s="36">
        <v>0.93333333333333335</v>
      </c>
      <c r="AM393" s="36">
        <v>0.9</v>
      </c>
      <c r="AN393" s="36">
        <v>0.96666666666666667</v>
      </c>
      <c r="AO393" s="36">
        <v>0.96666666666666667</v>
      </c>
      <c r="AP393" s="33" t="str">
        <f t="shared" si="6"/>
        <v>-</v>
      </c>
      <c r="AQ393" s="55" t="str">
        <f t="shared" si="7"/>
        <v>-</v>
      </c>
      <c r="AR393" s="56" t="str">
        <f t="shared" si="8"/>
        <v>&gt;=50%</v>
      </c>
      <c r="AT393" s="112" t="s">
        <v>5206</v>
      </c>
    </row>
    <row r="394" spans="1:46" ht="15.75" customHeight="1" x14ac:dyDescent="0.25">
      <c r="A394" s="6">
        <v>21050210</v>
      </c>
      <c r="B394" s="7" t="s">
        <v>26</v>
      </c>
      <c r="C394" s="7" t="s">
        <v>2066</v>
      </c>
      <c r="D394" s="7" t="s">
        <v>659</v>
      </c>
      <c r="E394" s="7" t="s">
        <v>619</v>
      </c>
      <c r="F394" s="7">
        <v>4</v>
      </c>
      <c r="G394" s="7">
        <v>1950</v>
      </c>
      <c r="H394" s="7">
        <v>-76.099999999999994</v>
      </c>
      <c r="I394" s="29">
        <v>2.9</v>
      </c>
      <c r="J394" s="6" t="s">
        <v>1890</v>
      </c>
      <c r="K394" s="30">
        <v>29387</v>
      </c>
      <c r="L394" s="30">
        <v>34500</v>
      </c>
      <c r="M394" s="7" t="s">
        <v>1911</v>
      </c>
      <c r="N394" s="29" t="s">
        <v>1910</v>
      </c>
      <c r="O394" s="31">
        <v>89.5</v>
      </c>
      <c r="P394" s="31">
        <v>104</v>
      </c>
      <c r="Q394" s="31">
        <v>161</v>
      </c>
      <c r="R394" s="31">
        <v>187.25</v>
      </c>
      <c r="S394" s="31">
        <v>218</v>
      </c>
      <c r="T394" s="31">
        <v>172.33333333333334</v>
      </c>
      <c r="U394" s="31">
        <v>176</v>
      </c>
      <c r="V394" s="31">
        <v>166.33333333333334</v>
      </c>
      <c r="W394" s="31">
        <v>154.33333333333334</v>
      </c>
      <c r="X394" s="31">
        <v>132</v>
      </c>
      <c r="Y394" s="31">
        <v>215</v>
      </c>
      <c r="Z394" s="31">
        <v>132.66666666666666</v>
      </c>
      <c r="AA394" s="4">
        <f t="shared" si="5"/>
        <v>1908.4166666666667</v>
      </c>
      <c r="AB394" s="32">
        <v>40</v>
      </c>
      <c r="AC394" s="17">
        <v>0.1111111111111111</v>
      </c>
      <c r="AD394" s="36">
        <v>0.13333333333333333</v>
      </c>
      <c r="AE394" s="36">
        <v>0.13333333333333333</v>
      </c>
      <c r="AF394" s="36">
        <v>0.13333333333333333</v>
      </c>
      <c r="AG394" s="36">
        <v>0.13333333333333333</v>
      </c>
      <c r="AH394" s="36">
        <v>0.1</v>
      </c>
      <c r="AI394" s="36">
        <v>0.1</v>
      </c>
      <c r="AJ394" s="36">
        <v>0.1</v>
      </c>
      <c r="AK394" s="36">
        <v>0.1</v>
      </c>
      <c r="AL394" s="36">
        <v>0.1</v>
      </c>
      <c r="AM394" s="36">
        <v>0.1</v>
      </c>
      <c r="AN394" s="36">
        <v>0.1</v>
      </c>
      <c r="AO394" s="36">
        <v>0.1</v>
      </c>
      <c r="AP394" s="33" t="str">
        <f t="shared" si="6"/>
        <v>-</v>
      </c>
      <c r="AQ394" s="55" t="str">
        <f t="shared" si="7"/>
        <v>-</v>
      </c>
      <c r="AR394" s="56" t="str">
        <f t="shared" si="8"/>
        <v>-</v>
      </c>
      <c r="AS394" s="34" t="s">
        <v>1890</v>
      </c>
      <c r="AT394" s="122" t="s">
        <v>5208</v>
      </c>
    </row>
    <row r="395" spans="1:46" ht="15.75" customHeight="1" x14ac:dyDescent="0.25">
      <c r="A395" s="6">
        <v>21050220</v>
      </c>
      <c r="B395" s="7" t="s">
        <v>26</v>
      </c>
      <c r="C395" s="7" t="s">
        <v>660</v>
      </c>
      <c r="D395" s="7" t="s">
        <v>659</v>
      </c>
      <c r="E395" s="7" t="s">
        <v>619</v>
      </c>
      <c r="F395" s="7">
        <v>4</v>
      </c>
      <c r="G395" s="7">
        <v>1462</v>
      </c>
      <c r="H395" s="7">
        <v>-75.927888890000006</v>
      </c>
      <c r="I395" s="29">
        <v>2.5658888900000001</v>
      </c>
      <c r="J395" s="6" t="s">
        <v>1908</v>
      </c>
      <c r="K395" s="30">
        <v>27713</v>
      </c>
      <c r="L395" s="30"/>
      <c r="M395" s="7" t="s">
        <v>1911</v>
      </c>
      <c r="N395" s="29" t="s">
        <v>1910</v>
      </c>
      <c r="O395" s="31">
        <v>87.821428571428569</v>
      </c>
      <c r="P395" s="31">
        <v>99.206896551724142</v>
      </c>
      <c r="Q395" s="31">
        <v>130.76666666666668</v>
      </c>
      <c r="R395" s="31">
        <v>154.13793103448276</v>
      </c>
      <c r="S395" s="31">
        <v>127.64285714285714</v>
      </c>
      <c r="T395" s="31">
        <v>97.892857142857139</v>
      </c>
      <c r="U395" s="31">
        <v>67.821428571428569</v>
      </c>
      <c r="V395" s="31">
        <v>53.896551724137929</v>
      </c>
      <c r="W395" s="31">
        <v>74</v>
      </c>
      <c r="X395" s="31">
        <v>117.64285714285714</v>
      </c>
      <c r="Y395" s="31">
        <v>136</v>
      </c>
      <c r="Z395" s="31">
        <v>116.46666666666667</v>
      </c>
      <c r="AA395" s="4">
        <f t="shared" si="5"/>
        <v>1263.2961412151067</v>
      </c>
      <c r="AB395" s="32">
        <v>342</v>
      </c>
      <c r="AC395" s="17">
        <v>0.95</v>
      </c>
      <c r="AD395" s="36">
        <v>0.93333333333333335</v>
      </c>
      <c r="AE395" s="36">
        <v>0.96666666666666667</v>
      </c>
      <c r="AF395" s="36">
        <v>1</v>
      </c>
      <c r="AG395" s="36">
        <v>0.96666666666666667</v>
      </c>
      <c r="AH395" s="36">
        <v>0.93333333333333335</v>
      </c>
      <c r="AI395" s="36">
        <v>0.93333333333333335</v>
      </c>
      <c r="AJ395" s="36">
        <v>0.93333333333333335</v>
      </c>
      <c r="AK395" s="36">
        <v>0.96666666666666667</v>
      </c>
      <c r="AL395" s="36">
        <v>0.9</v>
      </c>
      <c r="AM395" s="36">
        <v>0.93333333333333335</v>
      </c>
      <c r="AN395" s="36">
        <v>0.93333333333333335</v>
      </c>
      <c r="AO395" s="36">
        <v>1</v>
      </c>
      <c r="AP395" s="33" t="str">
        <f t="shared" si="6"/>
        <v>&gt;=80%</v>
      </c>
      <c r="AQ395" s="55" t="str">
        <f t="shared" si="7"/>
        <v>&gt;=75%</v>
      </c>
      <c r="AR395" s="56" t="str">
        <f t="shared" si="8"/>
        <v>&gt;=50%</v>
      </c>
      <c r="AT395" s="121">
        <v>0.8</v>
      </c>
    </row>
    <row r="396" spans="1:46" ht="15.75" customHeight="1" x14ac:dyDescent="0.25">
      <c r="A396" s="6">
        <v>21050230</v>
      </c>
      <c r="B396" s="7" t="s">
        <v>26</v>
      </c>
      <c r="C396" s="7" t="s">
        <v>177</v>
      </c>
      <c r="D396" s="7" t="s">
        <v>644</v>
      </c>
      <c r="E396" s="7" t="s">
        <v>619</v>
      </c>
      <c r="F396" s="7">
        <v>4</v>
      </c>
      <c r="G396" s="7">
        <v>1595</v>
      </c>
      <c r="H396" s="7">
        <v>-76.04680556000001</v>
      </c>
      <c r="I396" s="29">
        <v>2.5818055599999998</v>
      </c>
      <c r="J396" s="6" t="s">
        <v>1908</v>
      </c>
      <c r="K396" s="30">
        <v>27713</v>
      </c>
      <c r="L396" s="30"/>
      <c r="M396" s="7" t="s">
        <v>1911</v>
      </c>
      <c r="N396" s="29" t="s">
        <v>1910</v>
      </c>
      <c r="O396" s="31">
        <v>109</v>
      </c>
      <c r="P396" s="31">
        <v>113.85714285714286</v>
      </c>
      <c r="Q396" s="31">
        <v>156.23214285714286</v>
      </c>
      <c r="R396" s="31">
        <v>175.7037037037037</v>
      </c>
      <c r="S396" s="31">
        <v>197.19230769230768</v>
      </c>
      <c r="T396" s="31">
        <v>158.19999999999999</v>
      </c>
      <c r="U396" s="31">
        <v>135.36000000000001</v>
      </c>
      <c r="V396" s="31">
        <v>93.269230769230774</v>
      </c>
      <c r="W396" s="31">
        <v>89.821428571428569</v>
      </c>
      <c r="X396" s="31">
        <v>184.42307692307693</v>
      </c>
      <c r="Y396" s="31">
        <v>164.72</v>
      </c>
      <c r="Z396" s="31">
        <v>146.66666666666666</v>
      </c>
      <c r="AA396" s="4">
        <f t="shared" si="5"/>
        <v>1724.4457000407003</v>
      </c>
      <c r="AB396" s="32">
        <v>319</v>
      </c>
      <c r="AC396" s="17">
        <v>0.88611111111111107</v>
      </c>
      <c r="AD396" s="36">
        <v>0.93333333333333335</v>
      </c>
      <c r="AE396" s="36">
        <v>0.93333333333333335</v>
      </c>
      <c r="AF396" s="36">
        <v>0.93333333333333335</v>
      </c>
      <c r="AG396" s="36">
        <v>0.9</v>
      </c>
      <c r="AH396" s="36">
        <v>0.8666666666666667</v>
      </c>
      <c r="AI396" s="36">
        <v>0.83333333333333337</v>
      </c>
      <c r="AJ396" s="36">
        <v>0.83333333333333337</v>
      </c>
      <c r="AK396" s="36">
        <v>0.8666666666666667</v>
      </c>
      <c r="AL396" s="36">
        <v>0.93333333333333335</v>
      </c>
      <c r="AM396" s="36">
        <v>0.8666666666666667</v>
      </c>
      <c r="AN396" s="36">
        <v>0.83333333333333337</v>
      </c>
      <c r="AO396" s="36">
        <v>0.9</v>
      </c>
      <c r="AP396" s="33" t="str">
        <f t="shared" si="6"/>
        <v>&gt;=80%</v>
      </c>
      <c r="AQ396" s="55" t="str">
        <f t="shared" si="7"/>
        <v>&gt;=75%</v>
      </c>
      <c r="AR396" s="56" t="str">
        <f t="shared" si="8"/>
        <v>&gt;=50%</v>
      </c>
      <c r="AT396" s="121">
        <v>0.8</v>
      </c>
    </row>
    <row r="397" spans="1:46" ht="15.75" customHeight="1" x14ac:dyDescent="0.25">
      <c r="A397" s="6">
        <v>21050240</v>
      </c>
      <c r="B397" s="7" t="s">
        <v>26</v>
      </c>
      <c r="C397" s="7" t="s">
        <v>647</v>
      </c>
      <c r="D397" s="7" t="s">
        <v>644</v>
      </c>
      <c r="E397" s="7" t="s">
        <v>619</v>
      </c>
      <c r="F397" s="7">
        <v>4</v>
      </c>
      <c r="G397" s="7">
        <v>1600</v>
      </c>
      <c r="H397" s="7">
        <v>-76.054194440000003</v>
      </c>
      <c r="I397" s="29">
        <v>2.4606111099999999</v>
      </c>
      <c r="J397" s="6" t="s">
        <v>1908</v>
      </c>
      <c r="K397" s="30">
        <v>27713</v>
      </c>
      <c r="L397" s="30"/>
      <c r="M397" s="7" t="s">
        <v>1911</v>
      </c>
      <c r="N397" s="29" t="s">
        <v>1910</v>
      </c>
      <c r="O397" s="31">
        <v>100.10714285714286</v>
      </c>
      <c r="P397" s="31">
        <v>133.66666666666666</v>
      </c>
      <c r="Q397" s="31">
        <v>175.77777777777777</v>
      </c>
      <c r="R397" s="31">
        <v>196.96428571428572</v>
      </c>
      <c r="S397" s="31">
        <v>217.2962962962963</v>
      </c>
      <c r="T397" s="31">
        <v>135.7037037037037</v>
      </c>
      <c r="U397" s="31">
        <v>119.82142857142857</v>
      </c>
      <c r="V397" s="31">
        <v>84.428571428571431</v>
      </c>
      <c r="W397" s="31">
        <v>98.321428571428569</v>
      </c>
      <c r="X397" s="31">
        <v>179.03571428571428</v>
      </c>
      <c r="Y397" s="31">
        <v>162.65517241379311</v>
      </c>
      <c r="Z397" s="31">
        <v>123.66666666666667</v>
      </c>
      <c r="AA397" s="4">
        <f t="shared" si="5"/>
        <v>1727.4448549534757</v>
      </c>
      <c r="AB397" s="32">
        <v>335</v>
      </c>
      <c r="AC397" s="17">
        <v>0.93055555555555558</v>
      </c>
      <c r="AD397" s="36">
        <v>0.93333333333333335</v>
      </c>
      <c r="AE397" s="36">
        <v>0.9</v>
      </c>
      <c r="AF397" s="36">
        <v>0.9</v>
      </c>
      <c r="AG397" s="36">
        <v>0.93333333333333335</v>
      </c>
      <c r="AH397" s="36">
        <v>0.9</v>
      </c>
      <c r="AI397" s="36">
        <v>0.9</v>
      </c>
      <c r="AJ397" s="36">
        <v>0.93333333333333335</v>
      </c>
      <c r="AK397" s="36">
        <v>0.93333333333333335</v>
      </c>
      <c r="AL397" s="36">
        <v>0.93333333333333335</v>
      </c>
      <c r="AM397" s="36">
        <v>0.93333333333333335</v>
      </c>
      <c r="AN397" s="36">
        <v>0.96666666666666667</v>
      </c>
      <c r="AO397" s="36">
        <v>1</v>
      </c>
      <c r="AP397" s="33" t="str">
        <f t="shared" si="6"/>
        <v>&gt;=80%</v>
      </c>
      <c r="AQ397" s="55" t="str">
        <f t="shared" si="7"/>
        <v>&gt;=75%</v>
      </c>
      <c r="AR397" s="56" t="str">
        <f t="shared" si="8"/>
        <v>&gt;=50%</v>
      </c>
      <c r="AT397" s="121">
        <v>0.8</v>
      </c>
    </row>
    <row r="398" spans="1:46" ht="15.75" customHeight="1" x14ac:dyDescent="0.25">
      <c r="A398" s="6">
        <v>21050250</v>
      </c>
      <c r="B398" s="7" t="s">
        <v>26</v>
      </c>
      <c r="C398" s="7" t="s">
        <v>84</v>
      </c>
      <c r="D398" s="7" t="s">
        <v>644</v>
      </c>
      <c r="E398" s="7" t="s">
        <v>619</v>
      </c>
      <c r="F398" s="7">
        <v>4</v>
      </c>
      <c r="G398" s="7">
        <v>2235</v>
      </c>
      <c r="H398" s="7">
        <v>-76.095166669999998</v>
      </c>
      <c r="I398" s="29">
        <v>2.5009999999999999</v>
      </c>
      <c r="J398" s="6" t="s">
        <v>1908</v>
      </c>
      <c r="K398" s="30">
        <v>27713</v>
      </c>
      <c r="L398" s="30"/>
      <c r="M398" s="7" t="s">
        <v>1911</v>
      </c>
      <c r="N398" s="29" t="s">
        <v>1910</v>
      </c>
      <c r="O398" s="31">
        <v>107.06666666666666</v>
      </c>
      <c r="P398" s="31">
        <v>123.36666666666666</v>
      </c>
      <c r="Q398" s="31">
        <v>179.75</v>
      </c>
      <c r="R398" s="31">
        <v>227.75862068965517</v>
      </c>
      <c r="S398" s="31">
        <v>229.75862068965517</v>
      </c>
      <c r="T398" s="31">
        <v>182.79310344827587</v>
      </c>
      <c r="U398" s="31">
        <v>161.20689655172413</v>
      </c>
      <c r="V398" s="31">
        <v>114.16666666666667</v>
      </c>
      <c r="W398" s="31">
        <v>131.51724137931035</v>
      </c>
      <c r="X398" s="31">
        <v>185.82142857142858</v>
      </c>
      <c r="Y398" s="31">
        <v>158.69999999999999</v>
      </c>
      <c r="Z398" s="31">
        <v>114.67857142857143</v>
      </c>
      <c r="AA398" s="4">
        <f t="shared" si="5"/>
        <v>1916.5844827586209</v>
      </c>
      <c r="AB398" s="32">
        <v>349</v>
      </c>
      <c r="AC398" s="17">
        <v>0.96944444444444444</v>
      </c>
      <c r="AD398" s="36">
        <v>1</v>
      </c>
      <c r="AE398" s="36">
        <v>1</v>
      </c>
      <c r="AF398" s="36">
        <v>0.93333333333333335</v>
      </c>
      <c r="AG398" s="36">
        <v>0.96666666666666667</v>
      </c>
      <c r="AH398" s="36">
        <v>0.96666666666666667</v>
      </c>
      <c r="AI398" s="36">
        <v>0.96666666666666667</v>
      </c>
      <c r="AJ398" s="36">
        <v>0.96666666666666667</v>
      </c>
      <c r="AK398" s="36">
        <v>1</v>
      </c>
      <c r="AL398" s="36">
        <v>0.96666666666666667</v>
      </c>
      <c r="AM398" s="36">
        <v>0.93333333333333335</v>
      </c>
      <c r="AN398" s="36">
        <v>1</v>
      </c>
      <c r="AO398" s="36">
        <v>0.93333333333333335</v>
      </c>
      <c r="AP398" s="33" t="str">
        <f t="shared" si="6"/>
        <v>&gt;=80%</v>
      </c>
      <c r="AQ398" s="55" t="str">
        <f t="shared" si="7"/>
        <v>&gt;=75%</v>
      </c>
      <c r="AR398" s="56" t="str">
        <f t="shared" si="8"/>
        <v>&gt;=50%</v>
      </c>
      <c r="AT398" s="121">
        <v>0.8</v>
      </c>
    </row>
    <row r="399" spans="1:46" ht="15.75" customHeight="1" x14ac:dyDescent="0.25">
      <c r="A399" s="6">
        <v>21050290</v>
      </c>
      <c r="B399" s="7" t="s">
        <v>26</v>
      </c>
      <c r="C399" s="7" t="s">
        <v>1117</v>
      </c>
      <c r="D399" s="7" t="s">
        <v>1114</v>
      </c>
      <c r="E399" s="7" t="s">
        <v>1019</v>
      </c>
      <c r="F399" s="7">
        <v>4</v>
      </c>
      <c r="G399" s="7">
        <v>825</v>
      </c>
      <c r="H399" s="7">
        <v>-75.728499999999997</v>
      </c>
      <c r="I399" s="29">
        <v>2.4912777799999999</v>
      </c>
      <c r="J399" s="6" t="s">
        <v>1908</v>
      </c>
      <c r="K399" s="30">
        <v>26038</v>
      </c>
      <c r="L399" s="30"/>
      <c r="M399" s="7" t="s">
        <v>1911</v>
      </c>
      <c r="N399" s="29" t="s">
        <v>1910</v>
      </c>
      <c r="O399" s="31">
        <v>141.18666666666667</v>
      </c>
      <c r="P399" s="31">
        <v>153.99000000000004</v>
      </c>
      <c r="Q399" s="31">
        <v>200.25333333333336</v>
      </c>
      <c r="R399" s="31">
        <v>154.38</v>
      </c>
      <c r="S399" s="31">
        <v>122.77333333333333</v>
      </c>
      <c r="T399" s="31">
        <v>50.383333333333333</v>
      </c>
      <c r="U399" s="31">
        <v>39.11724137931035</v>
      </c>
      <c r="V399" s="31">
        <v>24.413333333333334</v>
      </c>
      <c r="W399" s="31">
        <v>36.276666666666671</v>
      </c>
      <c r="X399" s="31">
        <v>170.50689655172411</v>
      </c>
      <c r="Y399" s="31">
        <v>259.37586206896555</v>
      </c>
      <c r="Z399" s="31">
        <v>226.30714285714288</v>
      </c>
      <c r="AA399" s="4">
        <f t="shared" si="5"/>
        <v>1578.9638095238095</v>
      </c>
      <c r="AB399" s="32">
        <v>355</v>
      </c>
      <c r="AC399" s="17">
        <v>0.98611111111111116</v>
      </c>
      <c r="AD399" s="36">
        <v>1</v>
      </c>
      <c r="AE399" s="36">
        <v>1</v>
      </c>
      <c r="AF399" s="36">
        <v>1</v>
      </c>
      <c r="AG399" s="36">
        <v>1</v>
      </c>
      <c r="AH399" s="36">
        <v>1</v>
      </c>
      <c r="AI399" s="36">
        <v>1</v>
      </c>
      <c r="AJ399" s="36">
        <v>0.96666666666666667</v>
      </c>
      <c r="AK399" s="36">
        <v>1</v>
      </c>
      <c r="AL399" s="36">
        <v>1</v>
      </c>
      <c r="AM399" s="36">
        <v>0.96666666666666667</v>
      </c>
      <c r="AN399" s="36">
        <v>0.96666666666666667</v>
      </c>
      <c r="AO399" s="36">
        <v>0.93333333333333335</v>
      </c>
      <c r="AP399" s="33" t="str">
        <f t="shared" si="6"/>
        <v>&gt;=80%</v>
      </c>
      <c r="AQ399" s="55" t="str">
        <f t="shared" si="7"/>
        <v>&gt;=75%</v>
      </c>
      <c r="AR399" s="56" t="str">
        <f t="shared" si="8"/>
        <v>&gt;=50%</v>
      </c>
      <c r="AT399" s="121">
        <v>0.8</v>
      </c>
    </row>
    <row r="400" spans="1:46" ht="15.75" customHeight="1" x14ac:dyDescent="0.25">
      <c r="A400" s="6">
        <v>21050310</v>
      </c>
      <c r="B400" s="7" t="s">
        <v>26</v>
      </c>
      <c r="C400" s="7" t="s">
        <v>645</v>
      </c>
      <c r="D400" s="7" t="s">
        <v>644</v>
      </c>
      <c r="E400" s="7" t="s">
        <v>619</v>
      </c>
      <c r="F400" s="7">
        <v>4</v>
      </c>
      <c r="G400" s="7">
        <v>2750</v>
      </c>
      <c r="H400" s="7">
        <v>-76.168916669999987</v>
      </c>
      <c r="I400" s="29">
        <v>2.44683333</v>
      </c>
      <c r="J400" s="6" t="s">
        <v>1908</v>
      </c>
      <c r="K400" s="30">
        <v>30604</v>
      </c>
      <c r="L400" s="30"/>
      <c r="M400" s="7" t="s">
        <v>1911</v>
      </c>
      <c r="N400" s="29" t="s">
        <v>1910</v>
      </c>
      <c r="O400" s="31">
        <v>108.89655172413794</v>
      </c>
      <c r="P400" s="31">
        <v>132.67857142857142</v>
      </c>
      <c r="Q400" s="31">
        <v>189.24137931034483</v>
      </c>
      <c r="R400" s="31">
        <v>256.10714285714283</v>
      </c>
      <c r="S400" s="31">
        <v>264.94642857142856</v>
      </c>
      <c r="T400" s="31">
        <v>296.82758620689657</v>
      </c>
      <c r="U400" s="31">
        <v>269.37931034482756</v>
      </c>
      <c r="V400" s="31">
        <v>185.79642857142858</v>
      </c>
      <c r="W400" s="31">
        <v>172.18518518518519</v>
      </c>
      <c r="X400" s="31">
        <v>200.62857142857143</v>
      </c>
      <c r="Y400" s="31">
        <v>168.62962962962962</v>
      </c>
      <c r="Z400" s="31">
        <v>137</v>
      </c>
      <c r="AA400" s="4">
        <f t="shared" si="5"/>
        <v>2382.3167852581646</v>
      </c>
      <c r="AB400" s="32">
        <v>337</v>
      </c>
      <c r="AC400" s="17">
        <v>0.93611111111111112</v>
      </c>
      <c r="AD400" s="36">
        <v>0.96666666666666667</v>
      </c>
      <c r="AE400" s="36">
        <v>0.93333333333333335</v>
      </c>
      <c r="AF400" s="36">
        <v>0.96666666666666667</v>
      </c>
      <c r="AG400" s="36">
        <v>0.93333333333333335</v>
      </c>
      <c r="AH400" s="36">
        <v>0.93333333333333335</v>
      </c>
      <c r="AI400" s="36">
        <v>0.96666666666666667</v>
      </c>
      <c r="AJ400" s="36">
        <v>0.96666666666666667</v>
      </c>
      <c r="AK400" s="36">
        <v>0.93333333333333335</v>
      </c>
      <c r="AL400" s="36">
        <v>0.9</v>
      </c>
      <c r="AM400" s="36">
        <v>0.93333333333333335</v>
      </c>
      <c r="AN400" s="36">
        <v>0.9</v>
      </c>
      <c r="AO400" s="36">
        <v>0.9</v>
      </c>
      <c r="AP400" s="33" t="str">
        <f t="shared" si="6"/>
        <v>&gt;=80%</v>
      </c>
      <c r="AQ400" s="55" t="str">
        <f t="shared" si="7"/>
        <v>&gt;=75%</v>
      </c>
      <c r="AR400" s="56" t="str">
        <f t="shared" si="8"/>
        <v>&gt;=50%</v>
      </c>
      <c r="AT400" s="121">
        <v>0.8</v>
      </c>
    </row>
    <row r="401" spans="1:46" ht="15.75" customHeight="1" x14ac:dyDescent="0.25">
      <c r="A401" s="6">
        <v>21050320</v>
      </c>
      <c r="B401" s="7" t="s">
        <v>26</v>
      </c>
      <c r="C401" s="7" t="s">
        <v>1437</v>
      </c>
      <c r="D401" s="7" t="s">
        <v>673</v>
      </c>
      <c r="E401" s="7" t="s">
        <v>619</v>
      </c>
      <c r="F401" s="7">
        <v>9</v>
      </c>
      <c r="G401" s="7">
        <v>3253</v>
      </c>
      <c r="H401" s="7">
        <v>-76.30841667</v>
      </c>
      <c r="I401" s="29">
        <v>2.3434444399999999</v>
      </c>
      <c r="J401" s="6" t="s">
        <v>1908</v>
      </c>
      <c r="K401" s="30">
        <v>36875</v>
      </c>
      <c r="L401" s="30"/>
      <c r="M401" s="7" t="s">
        <v>1911</v>
      </c>
      <c r="N401" s="29" t="s">
        <v>1910</v>
      </c>
      <c r="O401" s="31">
        <v>127.27777777777777</v>
      </c>
      <c r="P401" s="31">
        <v>120.88888888888889</v>
      </c>
      <c r="Q401" s="31">
        <v>228.94444444444446</v>
      </c>
      <c r="R401" s="31">
        <v>243.94117647058823</v>
      </c>
      <c r="S401" s="31">
        <v>325.57894736842104</v>
      </c>
      <c r="T401" s="31">
        <v>478.33333333333331</v>
      </c>
      <c r="U401" s="31">
        <v>550.27777777777783</v>
      </c>
      <c r="V401" s="31">
        <v>358.5263157894737</v>
      </c>
      <c r="W401" s="31">
        <v>213.94117647058823</v>
      </c>
      <c r="X401" s="31">
        <v>186.27777777777777</v>
      </c>
      <c r="Y401" s="31">
        <v>177.38235294117646</v>
      </c>
      <c r="Z401" s="31">
        <v>161.64705882352942</v>
      </c>
      <c r="AA401" s="4">
        <f t="shared" si="5"/>
        <v>3173.0170278637775</v>
      </c>
      <c r="AB401" s="32">
        <v>214</v>
      </c>
      <c r="AC401" s="17">
        <v>0.59444444444444444</v>
      </c>
      <c r="AD401" s="36">
        <v>0.6</v>
      </c>
      <c r="AE401" s="36">
        <v>0.6</v>
      </c>
      <c r="AF401" s="36">
        <v>0.6</v>
      </c>
      <c r="AG401" s="36">
        <v>0.56666666666666665</v>
      </c>
      <c r="AH401" s="36">
        <v>0.6333333333333333</v>
      </c>
      <c r="AI401" s="36">
        <v>0.6</v>
      </c>
      <c r="AJ401" s="36">
        <v>0.6</v>
      </c>
      <c r="AK401" s="36">
        <v>0.6333333333333333</v>
      </c>
      <c r="AL401" s="36">
        <v>0.56666666666666665</v>
      </c>
      <c r="AM401" s="36">
        <v>0.6</v>
      </c>
      <c r="AN401" s="36">
        <v>0.56666666666666665</v>
      </c>
      <c r="AO401" s="36">
        <v>0.56666666666666665</v>
      </c>
      <c r="AP401" s="33" t="str">
        <f t="shared" si="6"/>
        <v>-</v>
      </c>
      <c r="AQ401" s="55" t="str">
        <f t="shared" si="7"/>
        <v>-</v>
      </c>
      <c r="AR401" s="56" t="str">
        <f t="shared" si="8"/>
        <v>&gt;=50%</v>
      </c>
      <c r="AT401" s="122" t="s">
        <v>5208</v>
      </c>
    </row>
    <row r="402" spans="1:46" ht="15.75" customHeight="1" x14ac:dyDescent="0.25">
      <c r="A402" s="6">
        <v>21055020</v>
      </c>
      <c r="B402" s="7" t="s">
        <v>43</v>
      </c>
      <c r="C402" s="7" t="s">
        <v>1063</v>
      </c>
      <c r="D402" s="7" t="s">
        <v>1064</v>
      </c>
      <c r="E402" s="7" t="s">
        <v>1019</v>
      </c>
      <c r="F402" s="7">
        <v>4</v>
      </c>
      <c r="G402" s="7">
        <v>1070</v>
      </c>
      <c r="H402" s="7">
        <v>-75.89</v>
      </c>
      <c r="I402" s="29">
        <v>2.38</v>
      </c>
      <c r="J402" s="6" t="s">
        <v>1908</v>
      </c>
      <c r="K402" s="30">
        <v>25552</v>
      </c>
      <c r="L402" s="30"/>
      <c r="M402" s="7" t="s">
        <v>1911</v>
      </c>
      <c r="N402" s="29" t="s">
        <v>1910</v>
      </c>
      <c r="O402" s="31">
        <v>153.91481481481483</v>
      </c>
      <c r="P402" s="31">
        <v>155.75555555555559</v>
      </c>
      <c r="Q402" s="31">
        <v>195.72142857142859</v>
      </c>
      <c r="R402" s="31">
        <v>163.47777777777776</v>
      </c>
      <c r="S402" s="31">
        <v>140.81851851851849</v>
      </c>
      <c r="T402" s="31">
        <v>91.903846153846175</v>
      </c>
      <c r="U402" s="31">
        <v>68.187999999999988</v>
      </c>
      <c r="V402" s="31">
        <v>43.151851851851859</v>
      </c>
      <c r="W402" s="31">
        <v>55.366666666666674</v>
      </c>
      <c r="X402" s="31">
        <v>139.24814814814815</v>
      </c>
      <c r="Y402" s="31">
        <v>187.61851851851844</v>
      </c>
      <c r="Z402" s="31">
        <v>169.16666666666666</v>
      </c>
      <c r="AA402" s="4">
        <f t="shared" si="5"/>
        <v>1564.3317932437931</v>
      </c>
      <c r="AB402" s="32">
        <v>325</v>
      </c>
      <c r="AC402" s="17">
        <v>0.90277777777777779</v>
      </c>
      <c r="AD402" s="36">
        <v>0.9</v>
      </c>
      <c r="AE402" s="36">
        <v>0.9</v>
      </c>
      <c r="AF402" s="36">
        <v>0.93333333333333335</v>
      </c>
      <c r="AG402" s="36">
        <v>0.9</v>
      </c>
      <c r="AH402" s="36">
        <v>0.9</v>
      </c>
      <c r="AI402" s="36">
        <v>0.8666666666666667</v>
      </c>
      <c r="AJ402" s="36">
        <v>0.83333333333333337</v>
      </c>
      <c r="AK402" s="36">
        <v>0.9</v>
      </c>
      <c r="AL402" s="36">
        <v>1</v>
      </c>
      <c r="AM402" s="36">
        <v>0.9</v>
      </c>
      <c r="AN402" s="36">
        <v>0.9</v>
      </c>
      <c r="AO402" s="36">
        <v>0.9</v>
      </c>
      <c r="AP402" s="33" t="str">
        <f t="shared" si="6"/>
        <v>&gt;=80%</v>
      </c>
      <c r="AQ402" s="55" t="str">
        <f t="shared" si="7"/>
        <v>&gt;=75%</v>
      </c>
      <c r="AR402" s="56" t="str">
        <f t="shared" si="8"/>
        <v>&gt;=50%</v>
      </c>
      <c r="AT402" s="121">
        <v>0.8</v>
      </c>
    </row>
    <row r="403" spans="1:46" ht="15.75" customHeight="1" x14ac:dyDescent="0.25">
      <c r="A403" s="6">
        <v>21055030</v>
      </c>
      <c r="B403" s="7" t="s">
        <v>56</v>
      </c>
      <c r="C403" s="7" t="s">
        <v>646</v>
      </c>
      <c r="D403" s="7" t="s">
        <v>644</v>
      </c>
      <c r="E403" s="7" t="s">
        <v>619</v>
      </c>
      <c r="F403" s="7">
        <v>4</v>
      </c>
      <c r="G403" s="7">
        <v>2085</v>
      </c>
      <c r="H403" s="7">
        <v>-76.16</v>
      </c>
      <c r="I403" s="29">
        <v>2.2400000000000002</v>
      </c>
      <c r="J403" s="6" t="s">
        <v>1908</v>
      </c>
      <c r="K403" s="30">
        <v>26100</v>
      </c>
      <c r="L403" s="30"/>
      <c r="M403" s="7" t="s">
        <v>1911</v>
      </c>
      <c r="N403" s="29" t="s">
        <v>1910</v>
      </c>
      <c r="O403" s="31">
        <v>96.314285714285703</v>
      </c>
      <c r="P403" s="31">
        <v>124.58214285714287</v>
      </c>
      <c r="Q403" s="31">
        <v>185.60000000000002</v>
      </c>
      <c r="R403" s="31">
        <v>221.54999999999998</v>
      </c>
      <c r="S403" s="31">
        <v>211.15172413793104</v>
      </c>
      <c r="T403" s="31">
        <v>178.00370370370368</v>
      </c>
      <c r="U403" s="31">
        <v>151.24137931034483</v>
      </c>
      <c r="V403" s="31">
        <v>106.78888888888885</v>
      </c>
      <c r="W403" s="31">
        <v>111.29655172413794</v>
      </c>
      <c r="X403" s="31">
        <v>151.21600000000001</v>
      </c>
      <c r="Y403" s="31">
        <v>153.68214285714288</v>
      </c>
      <c r="Z403" s="31">
        <v>111.12400000000004</v>
      </c>
      <c r="AA403" s="4">
        <f t="shared" si="5"/>
        <v>1802.550819193578</v>
      </c>
      <c r="AB403" s="32">
        <v>330</v>
      </c>
      <c r="AC403" s="17">
        <v>0.91666666666666663</v>
      </c>
      <c r="AD403" s="36">
        <v>0.93333333333333335</v>
      </c>
      <c r="AE403" s="36">
        <v>0.93333333333333335</v>
      </c>
      <c r="AF403" s="36">
        <v>0.9</v>
      </c>
      <c r="AG403" s="36">
        <v>0.93333333333333335</v>
      </c>
      <c r="AH403" s="36">
        <v>0.96666666666666667</v>
      </c>
      <c r="AI403" s="36">
        <v>0.9</v>
      </c>
      <c r="AJ403" s="36">
        <v>0.96666666666666667</v>
      </c>
      <c r="AK403" s="36">
        <v>0.9</v>
      </c>
      <c r="AL403" s="36">
        <v>0.96666666666666667</v>
      </c>
      <c r="AM403" s="36">
        <v>0.83333333333333337</v>
      </c>
      <c r="AN403" s="36">
        <v>0.93333333333333335</v>
      </c>
      <c r="AO403" s="36">
        <v>0.83333333333333337</v>
      </c>
      <c r="AP403" s="33" t="str">
        <f t="shared" si="6"/>
        <v>&gt;=80%</v>
      </c>
      <c r="AQ403" s="55" t="str">
        <f t="shared" si="7"/>
        <v>&gt;=75%</v>
      </c>
      <c r="AR403" s="56" t="str">
        <f t="shared" si="8"/>
        <v>&gt;=50%</v>
      </c>
      <c r="AT403" s="121">
        <v>0.8</v>
      </c>
    </row>
    <row r="404" spans="1:46" ht="15.75" customHeight="1" x14ac:dyDescent="0.25">
      <c r="A404" s="6">
        <v>21055040</v>
      </c>
      <c r="B404" s="7" t="s">
        <v>56</v>
      </c>
      <c r="C404" s="7" t="s">
        <v>2067</v>
      </c>
      <c r="D404" s="7" t="s">
        <v>659</v>
      </c>
      <c r="E404" s="7" t="s">
        <v>619</v>
      </c>
      <c r="F404" s="7">
        <v>4</v>
      </c>
      <c r="G404" s="7">
        <v>1860</v>
      </c>
      <c r="H404" s="7">
        <v>-76.083333329999988</v>
      </c>
      <c r="I404" s="29">
        <v>2.81666667</v>
      </c>
      <c r="J404" s="6" t="s">
        <v>1890</v>
      </c>
      <c r="K404" s="30">
        <v>26068</v>
      </c>
      <c r="L404" s="30">
        <v>34500</v>
      </c>
      <c r="M404" s="7" t="s">
        <v>1911</v>
      </c>
      <c r="N404" s="29" t="s">
        <v>1910</v>
      </c>
      <c r="O404" s="31">
        <v>47.1</v>
      </c>
      <c r="P404" s="31">
        <v>78.2</v>
      </c>
      <c r="Q404" s="31">
        <v>144.10000000000002</v>
      </c>
      <c r="R404" s="31">
        <v>167.79999999999995</v>
      </c>
      <c r="S404" s="31" t="s">
        <v>1930</v>
      </c>
      <c r="T404" s="31" t="s">
        <v>1930</v>
      </c>
      <c r="U404" s="31" t="s">
        <v>1930</v>
      </c>
      <c r="V404" s="31" t="s">
        <v>1930</v>
      </c>
      <c r="W404" s="31" t="s">
        <v>1930</v>
      </c>
      <c r="X404" s="31" t="s">
        <v>1930</v>
      </c>
      <c r="Y404" s="31" t="s">
        <v>1930</v>
      </c>
      <c r="Z404" s="31" t="s">
        <v>1930</v>
      </c>
      <c r="AA404" s="4">
        <f t="shared" si="5"/>
        <v>437.2</v>
      </c>
      <c r="AB404" s="32">
        <v>4</v>
      </c>
      <c r="AC404" s="17">
        <v>1.1111111111111112E-2</v>
      </c>
      <c r="AD404" s="36">
        <v>3.3333333333333333E-2</v>
      </c>
      <c r="AE404" s="36">
        <v>3.3333333333333333E-2</v>
      </c>
      <c r="AF404" s="36">
        <v>3.3333333333333333E-2</v>
      </c>
      <c r="AG404" s="36">
        <v>3.3333333333333333E-2</v>
      </c>
      <c r="AH404" s="36">
        <v>0</v>
      </c>
      <c r="AI404" s="36">
        <v>0</v>
      </c>
      <c r="AJ404" s="36">
        <v>0</v>
      </c>
      <c r="AK404" s="36">
        <v>0</v>
      </c>
      <c r="AL404" s="36">
        <v>0</v>
      </c>
      <c r="AM404" s="36">
        <v>0</v>
      </c>
      <c r="AN404" s="36">
        <v>0</v>
      </c>
      <c r="AO404" s="36">
        <v>0</v>
      </c>
      <c r="AP404" s="33" t="str">
        <f t="shared" si="6"/>
        <v>-</v>
      </c>
      <c r="AQ404" s="55" t="str">
        <f t="shared" si="7"/>
        <v>-</v>
      </c>
      <c r="AR404" s="56" t="str">
        <f t="shared" si="8"/>
        <v>-</v>
      </c>
      <c r="AS404" s="34" t="s">
        <v>1890</v>
      </c>
      <c r="AT404" s="122" t="s">
        <v>5208</v>
      </c>
    </row>
    <row r="405" spans="1:46" ht="15.75" customHeight="1" x14ac:dyDescent="0.25">
      <c r="A405" s="6">
        <v>21060010</v>
      </c>
      <c r="B405" s="7" t="s">
        <v>26</v>
      </c>
      <c r="C405" s="7" t="s">
        <v>2068</v>
      </c>
      <c r="D405" s="7" t="s">
        <v>1050</v>
      </c>
      <c r="E405" s="7" t="s">
        <v>1019</v>
      </c>
      <c r="F405" s="7">
        <v>4</v>
      </c>
      <c r="G405" s="7">
        <v>1450</v>
      </c>
      <c r="H405" s="7">
        <v>-75.5</v>
      </c>
      <c r="I405" s="29">
        <v>2.35</v>
      </c>
      <c r="J405" s="6" t="s">
        <v>1890</v>
      </c>
      <c r="K405" s="30">
        <v>19129</v>
      </c>
      <c r="L405" s="30">
        <v>19190</v>
      </c>
      <c r="M405" s="7" t="s">
        <v>1911</v>
      </c>
      <c r="N405" s="29" t="s">
        <v>1892</v>
      </c>
      <c r="O405" s="31" t="s">
        <v>1930</v>
      </c>
      <c r="P405" s="31">
        <v>303</v>
      </c>
      <c r="Q405" s="31">
        <v>380</v>
      </c>
      <c r="R405" s="31">
        <v>127</v>
      </c>
      <c r="S405" s="31">
        <v>195</v>
      </c>
      <c r="T405" s="31" t="s">
        <v>1930</v>
      </c>
      <c r="U405" s="31" t="s">
        <v>1930</v>
      </c>
      <c r="V405" s="31" t="s">
        <v>1930</v>
      </c>
      <c r="W405" s="31" t="s">
        <v>1930</v>
      </c>
      <c r="X405" s="31" t="s">
        <v>1930</v>
      </c>
      <c r="Y405" s="31" t="s">
        <v>1930</v>
      </c>
      <c r="Z405" s="31" t="s">
        <v>1930</v>
      </c>
      <c r="AA405" s="4">
        <f t="shared" si="5"/>
        <v>1005</v>
      </c>
      <c r="AB405" s="32">
        <v>4</v>
      </c>
      <c r="AC405" s="17">
        <v>1.1111111111111112E-2</v>
      </c>
      <c r="AD405" s="36">
        <v>0</v>
      </c>
      <c r="AE405" s="36">
        <v>3.3333333333333333E-2</v>
      </c>
      <c r="AF405" s="36">
        <v>3.3333333333333333E-2</v>
      </c>
      <c r="AG405" s="36">
        <v>3.3333333333333333E-2</v>
      </c>
      <c r="AH405" s="36">
        <v>3.3333333333333333E-2</v>
      </c>
      <c r="AI405" s="36">
        <v>0</v>
      </c>
      <c r="AJ405" s="36">
        <v>0</v>
      </c>
      <c r="AK405" s="36">
        <v>0</v>
      </c>
      <c r="AL405" s="36">
        <v>0</v>
      </c>
      <c r="AM405" s="36">
        <v>0</v>
      </c>
      <c r="AN405" s="36">
        <v>0</v>
      </c>
      <c r="AO405" s="36">
        <v>0</v>
      </c>
      <c r="AP405" s="33" t="str">
        <f t="shared" si="6"/>
        <v>-</v>
      </c>
      <c r="AQ405" s="55" t="str">
        <f t="shared" si="7"/>
        <v>-</v>
      </c>
      <c r="AR405" s="56" t="str">
        <f t="shared" si="8"/>
        <v>-</v>
      </c>
      <c r="AS405" s="34" t="s">
        <v>1890</v>
      </c>
      <c r="AT405" s="122" t="s">
        <v>5208</v>
      </c>
    </row>
    <row r="406" spans="1:46" ht="15.75" customHeight="1" x14ac:dyDescent="0.25">
      <c r="A406" s="6">
        <v>21060040</v>
      </c>
      <c r="B406" s="7" t="s">
        <v>26</v>
      </c>
      <c r="C406" s="7" t="s">
        <v>1046</v>
      </c>
      <c r="D406" s="7" t="s">
        <v>1044</v>
      </c>
      <c r="E406" s="7" t="s">
        <v>1019</v>
      </c>
      <c r="F406" s="7">
        <v>4</v>
      </c>
      <c r="G406" s="7">
        <v>1330</v>
      </c>
      <c r="H406" s="7">
        <v>-75.54858333</v>
      </c>
      <c r="I406" s="29">
        <v>2.2020277799999999</v>
      </c>
      <c r="J406" s="6" t="s">
        <v>1908</v>
      </c>
      <c r="K406" s="30">
        <v>21534</v>
      </c>
      <c r="L406" s="30"/>
      <c r="M406" s="7" t="s">
        <v>1911</v>
      </c>
      <c r="N406" s="29" t="s">
        <v>1910</v>
      </c>
      <c r="O406" s="31">
        <v>105.2</v>
      </c>
      <c r="P406" s="31">
        <v>105.56666666666666</v>
      </c>
      <c r="Q406" s="31">
        <v>149.16666666666666</v>
      </c>
      <c r="R406" s="31">
        <v>155.93333333333334</v>
      </c>
      <c r="S406" s="31">
        <v>164.2</v>
      </c>
      <c r="T406" s="31">
        <v>128.5</v>
      </c>
      <c r="U406" s="31">
        <v>99.310344827586206</v>
      </c>
      <c r="V406" s="31">
        <v>56.633333333333333</v>
      </c>
      <c r="W406" s="31">
        <v>69.965517241379317</v>
      </c>
      <c r="X406" s="31">
        <v>122.70666666666666</v>
      </c>
      <c r="Y406" s="31">
        <v>135.1</v>
      </c>
      <c r="Z406" s="31">
        <v>121.62333333333332</v>
      </c>
      <c r="AA406" s="4">
        <f t="shared" si="5"/>
        <v>1413.9058620689652</v>
      </c>
      <c r="AB406" s="32">
        <v>358</v>
      </c>
      <c r="AC406" s="17">
        <v>0.99444444444444446</v>
      </c>
      <c r="AD406" s="36">
        <v>1</v>
      </c>
      <c r="AE406" s="36">
        <v>1</v>
      </c>
      <c r="AF406" s="36">
        <v>1</v>
      </c>
      <c r="AG406" s="36">
        <v>1</v>
      </c>
      <c r="AH406" s="36">
        <v>1</v>
      </c>
      <c r="AI406" s="36">
        <v>1</v>
      </c>
      <c r="AJ406" s="36">
        <v>0.96666666666666667</v>
      </c>
      <c r="AK406" s="36">
        <v>1</v>
      </c>
      <c r="AL406" s="36">
        <v>0.96666666666666667</v>
      </c>
      <c r="AM406" s="36">
        <v>1</v>
      </c>
      <c r="AN406" s="36">
        <v>1</v>
      </c>
      <c r="AO406" s="36">
        <v>1</v>
      </c>
      <c r="AP406" s="33" t="str">
        <f t="shared" si="6"/>
        <v>&gt;=80%</v>
      </c>
      <c r="AQ406" s="55" t="str">
        <f t="shared" si="7"/>
        <v>&gt;=75%</v>
      </c>
      <c r="AR406" s="56" t="str">
        <f t="shared" si="8"/>
        <v>&gt;=50%</v>
      </c>
      <c r="AT406" s="121">
        <v>0.8</v>
      </c>
    </row>
    <row r="407" spans="1:46" ht="15.75" customHeight="1" x14ac:dyDescent="0.25">
      <c r="A407" s="6">
        <v>21060070</v>
      </c>
      <c r="B407" s="7" t="s">
        <v>26</v>
      </c>
      <c r="C407" s="7" t="s">
        <v>1049</v>
      </c>
      <c r="D407" s="7" t="s">
        <v>1050</v>
      </c>
      <c r="E407" s="7" t="s">
        <v>1019</v>
      </c>
      <c r="F407" s="7">
        <v>4</v>
      </c>
      <c r="G407" s="7">
        <v>850</v>
      </c>
      <c r="H407" s="7">
        <v>-75.538083329999992</v>
      </c>
      <c r="I407" s="29">
        <v>2.38891667</v>
      </c>
      <c r="J407" s="6" t="s">
        <v>1908</v>
      </c>
      <c r="K407" s="30">
        <v>26038</v>
      </c>
      <c r="L407" s="30"/>
      <c r="M407" s="7" t="s">
        <v>1911</v>
      </c>
      <c r="N407" s="29" t="s">
        <v>1910</v>
      </c>
      <c r="O407" s="31">
        <v>75.933333333333337</v>
      </c>
      <c r="P407" s="31">
        <v>90.4</v>
      </c>
      <c r="Q407" s="31">
        <v>126.53333333333333</v>
      </c>
      <c r="R407" s="31">
        <v>117.63333333333334</v>
      </c>
      <c r="S407" s="31">
        <v>95.6</v>
      </c>
      <c r="T407" s="31">
        <v>62.862068965517238</v>
      </c>
      <c r="U407" s="31">
        <v>52.7</v>
      </c>
      <c r="V407" s="31">
        <v>33.9</v>
      </c>
      <c r="W407" s="31">
        <v>40.43333333333333</v>
      </c>
      <c r="X407" s="31">
        <v>118.5</v>
      </c>
      <c r="Y407" s="31">
        <v>129</v>
      </c>
      <c r="Z407" s="31">
        <v>97.36666666666666</v>
      </c>
      <c r="AA407" s="4">
        <f t="shared" si="5"/>
        <v>1040.8620689655172</v>
      </c>
      <c r="AB407" s="32">
        <v>359</v>
      </c>
      <c r="AC407" s="17">
        <v>0.99722222222222223</v>
      </c>
      <c r="AD407" s="36">
        <v>1</v>
      </c>
      <c r="AE407" s="36">
        <v>1</v>
      </c>
      <c r="AF407" s="36">
        <v>1</v>
      </c>
      <c r="AG407" s="36">
        <v>1</v>
      </c>
      <c r="AH407" s="36">
        <v>1</v>
      </c>
      <c r="AI407" s="36">
        <v>0.96666666666666667</v>
      </c>
      <c r="AJ407" s="36">
        <v>1</v>
      </c>
      <c r="AK407" s="36">
        <v>1</v>
      </c>
      <c r="AL407" s="36">
        <v>1</v>
      </c>
      <c r="AM407" s="36">
        <v>1</v>
      </c>
      <c r="AN407" s="36">
        <v>1</v>
      </c>
      <c r="AO407" s="36">
        <v>1</v>
      </c>
      <c r="AP407" s="33" t="str">
        <f t="shared" si="6"/>
        <v>&gt;=80%</v>
      </c>
      <c r="AQ407" s="55" t="str">
        <f t="shared" si="7"/>
        <v>&gt;=75%</v>
      </c>
      <c r="AR407" s="56" t="str">
        <f t="shared" si="8"/>
        <v>&gt;=50%</v>
      </c>
      <c r="AT407" s="121">
        <v>0.8</v>
      </c>
    </row>
    <row r="408" spans="1:46" ht="15.75" customHeight="1" x14ac:dyDescent="0.25">
      <c r="A408" s="6">
        <v>21060080</v>
      </c>
      <c r="B408" s="7" t="s">
        <v>26</v>
      </c>
      <c r="C408" s="7" t="s">
        <v>1044</v>
      </c>
      <c r="D408" s="7" t="s">
        <v>1044</v>
      </c>
      <c r="E408" s="7" t="s">
        <v>1019</v>
      </c>
      <c r="F408" s="7">
        <v>4</v>
      </c>
      <c r="G408" s="7">
        <v>990</v>
      </c>
      <c r="H408" s="7">
        <v>-75.605055560000011</v>
      </c>
      <c r="I408" s="29">
        <v>2.1900833299999998</v>
      </c>
      <c r="J408" s="6" t="s">
        <v>1908</v>
      </c>
      <c r="K408" s="30">
        <v>26038</v>
      </c>
      <c r="L408" s="30"/>
      <c r="M408" s="7" t="s">
        <v>1911</v>
      </c>
      <c r="N408" s="29" t="s">
        <v>1910</v>
      </c>
      <c r="O408" s="31">
        <v>77.793103448275858</v>
      </c>
      <c r="P408" s="31">
        <v>91.758620689655174</v>
      </c>
      <c r="Q408" s="31">
        <v>125.24137931034483</v>
      </c>
      <c r="R408" s="31">
        <v>122.4</v>
      </c>
      <c r="S408" s="31">
        <v>117.2</v>
      </c>
      <c r="T408" s="31">
        <v>104.03333333333333</v>
      </c>
      <c r="U408" s="31">
        <v>72.964285714285708</v>
      </c>
      <c r="V408" s="31">
        <v>44.620689655172413</v>
      </c>
      <c r="W408" s="31">
        <v>50.310344827586206</v>
      </c>
      <c r="X408" s="31">
        <v>112.8</v>
      </c>
      <c r="Y408" s="31">
        <v>120.03333333333333</v>
      </c>
      <c r="Z408" s="31">
        <v>91.033333333333331</v>
      </c>
      <c r="AA408" s="4">
        <f t="shared" si="5"/>
        <v>1130.1884236453202</v>
      </c>
      <c r="AB408" s="32">
        <v>353</v>
      </c>
      <c r="AC408" s="17">
        <v>0.98055555555555551</v>
      </c>
      <c r="AD408" s="36">
        <v>0.96666666666666667</v>
      </c>
      <c r="AE408" s="36">
        <v>0.96666666666666667</v>
      </c>
      <c r="AF408" s="36">
        <v>0.96666666666666667</v>
      </c>
      <c r="AG408" s="36">
        <v>1</v>
      </c>
      <c r="AH408" s="36">
        <v>1</v>
      </c>
      <c r="AI408" s="36">
        <v>1</v>
      </c>
      <c r="AJ408" s="36">
        <v>0.93333333333333335</v>
      </c>
      <c r="AK408" s="36">
        <v>0.96666666666666667</v>
      </c>
      <c r="AL408" s="36">
        <v>0.96666666666666667</v>
      </c>
      <c r="AM408" s="36">
        <v>1</v>
      </c>
      <c r="AN408" s="36">
        <v>1</v>
      </c>
      <c r="AO408" s="36">
        <v>1</v>
      </c>
      <c r="AP408" s="33" t="str">
        <f t="shared" si="6"/>
        <v>&gt;=80%</v>
      </c>
      <c r="AQ408" s="55" t="str">
        <f t="shared" si="7"/>
        <v>&gt;=75%</v>
      </c>
      <c r="AR408" s="56" t="str">
        <f t="shared" si="8"/>
        <v>&gt;=50%</v>
      </c>
      <c r="AT408" s="121">
        <v>0.8</v>
      </c>
    </row>
    <row r="409" spans="1:46" ht="15.75" customHeight="1" x14ac:dyDescent="0.25">
      <c r="A409" s="6">
        <v>21060090</v>
      </c>
      <c r="B409" s="7" t="s">
        <v>26</v>
      </c>
      <c r="C409" s="7" t="s">
        <v>1053</v>
      </c>
      <c r="D409" s="7" t="s">
        <v>1054</v>
      </c>
      <c r="E409" s="7" t="s">
        <v>1019</v>
      </c>
      <c r="F409" s="7">
        <v>4</v>
      </c>
      <c r="G409" s="7">
        <v>636</v>
      </c>
      <c r="H409" s="7">
        <v>-75.435527780000001</v>
      </c>
      <c r="I409" s="29">
        <v>2.5748055599999997</v>
      </c>
      <c r="J409" s="6" t="s">
        <v>1908</v>
      </c>
      <c r="K409" s="30">
        <v>26038</v>
      </c>
      <c r="L409" s="30"/>
      <c r="M409" s="7" t="s">
        <v>1911</v>
      </c>
      <c r="N409" s="29" t="s">
        <v>1910</v>
      </c>
      <c r="O409" s="31">
        <v>108.46206896551725</v>
      </c>
      <c r="P409" s="31">
        <v>119.98666666666666</v>
      </c>
      <c r="Q409" s="31">
        <v>163.85357142857143</v>
      </c>
      <c r="R409" s="31">
        <v>138.85185185185185</v>
      </c>
      <c r="S409" s="31">
        <v>121.39655172413794</v>
      </c>
      <c r="T409" s="31">
        <v>41.75</v>
      </c>
      <c r="U409" s="31">
        <v>32.5</v>
      </c>
      <c r="V409" s="31">
        <v>22.068965517241381</v>
      </c>
      <c r="W409" s="31">
        <v>47.8</v>
      </c>
      <c r="X409" s="31">
        <v>138.21428571428572</v>
      </c>
      <c r="Y409" s="31">
        <v>225.82758620689654</v>
      </c>
      <c r="Z409" s="31">
        <v>159.33214285714286</v>
      </c>
      <c r="AA409" s="4">
        <f t="shared" si="5"/>
        <v>1320.0436909323114</v>
      </c>
      <c r="AB409" s="32">
        <v>347</v>
      </c>
      <c r="AC409" s="17">
        <v>0.96388888888888891</v>
      </c>
      <c r="AD409" s="36">
        <v>0.96666666666666667</v>
      </c>
      <c r="AE409" s="36">
        <v>1</v>
      </c>
      <c r="AF409" s="36">
        <v>0.93333333333333335</v>
      </c>
      <c r="AG409" s="36">
        <v>0.9</v>
      </c>
      <c r="AH409" s="36">
        <v>0.96666666666666667</v>
      </c>
      <c r="AI409" s="36">
        <v>1</v>
      </c>
      <c r="AJ409" s="36">
        <v>1</v>
      </c>
      <c r="AK409" s="36">
        <v>0.96666666666666667</v>
      </c>
      <c r="AL409" s="36">
        <v>1</v>
      </c>
      <c r="AM409" s="36">
        <v>0.93333333333333335</v>
      </c>
      <c r="AN409" s="36">
        <v>0.96666666666666667</v>
      </c>
      <c r="AO409" s="36">
        <v>0.93333333333333335</v>
      </c>
      <c r="AP409" s="33" t="str">
        <f t="shared" si="6"/>
        <v>&gt;=80%</v>
      </c>
      <c r="AQ409" s="55" t="str">
        <f t="shared" si="7"/>
        <v>&gt;=75%</v>
      </c>
      <c r="AR409" s="56" t="str">
        <f t="shared" si="8"/>
        <v>&gt;=50%</v>
      </c>
      <c r="AT409" s="121">
        <v>0.8</v>
      </c>
    </row>
    <row r="410" spans="1:46" ht="15.75" customHeight="1" x14ac:dyDescent="0.25">
      <c r="A410" s="6">
        <v>21060100</v>
      </c>
      <c r="B410" s="7" t="s">
        <v>26</v>
      </c>
      <c r="C410" s="7" t="s">
        <v>1051</v>
      </c>
      <c r="D410" s="7" t="s">
        <v>1050</v>
      </c>
      <c r="E410" s="7" t="s">
        <v>1019</v>
      </c>
      <c r="F410" s="7">
        <v>4</v>
      </c>
      <c r="G410" s="7">
        <v>1460</v>
      </c>
      <c r="H410" s="7">
        <v>-75.503583329999998</v>
      </c>
      <c r="I410" s="29">
        <v>2.3171666699999998</v>
      </c>
      <c r="J410" s="6" t="s">
        <v>1908</v>
      </c>
      <c r="K410" s="30">
        <v>29174</v>
      </c>
      <c r="L410" s="30"/>
      <c r="M410" s="7" t="s">
        <v>1911</v>
      </c>
      <c r="N410" s="29" t="s">
        <v>1910</v>
      </c>
      <c r="O410" s="31">
        <v>99.6</v>
      </c>
      <c r="P410" s="31">
        <v>115</v>
      </c>
      <c r="Q410" s="31">
        <v>172.8</v>
      </c>
      <c r="R410" s="31">
        <v>169.93103448275863</v>
      </c>
      <c r="S410" s="31">
        <v>167.41379310344828</v>
      </c>
      <c r="T410" s="31">
        <v>117.48275862068965</v>
      </c>
      <c r="U410" s="31">
        <v>100.03448275862068</v>
      </c>
      <c r="V410" s="31">
        <v>70.965517241379317</v>
      </c>
      <c r="W410" s="31">
        <v>74.730769230769226</v>
      </c>
      <c r="X410" s="31">
        <v>136.75</v>
      </c>
      <c r="Y410" s="31">
        <v>155.82142857142858</v>
      </c>
      <c r="Z410" s="31">
        <v>114.23333333333333</v>
      </c>
      <c r="AA410" s="4">
        <f t="shared" si="5"/>
        <v>1494.7631173424277</v>
      </c>
      <c r="AB410" s="32">
        <v>347</v>
      </c>
      <c r="AC410" s="17">
        <v>0.96388888888888891</v>
      </c>
      <c r="AD410" s="36">
        <v>1</v>
      </c>
      <c r="AE410" s="36">
        <v>1</v>
      </c>
      <c r="AF410" s="36">
        <v>1</v>
      </c>
      <c r="AG410" s="36">
        <v>0.96666666666666667</v>
      </c>
      <c r="AH410" s="36">
        <v>0.96666666666666667</v>
      </c>
      <c r="AI410" s="36">
        <v>0.96666666666666667</v>
      </c>
      <c r="AJ410" s="36">
        <v>0.96666666666666667</v>
      </c>
      <c r="AK410" s="36">
        <v>0.96666666666666667</v>
      </c>
      <c r="AL410" s="36">
        <v>0.8666666666666667</v>
      </c>
      <c r="AM410" s="36">
        <v>0.93333333333333335</v>
      </c>
      <c r="AN410" s="36">
        <v>0.93333333333333335</v>
      </c>
      <c r="AO410" s="36">
        <v>1</v>
      </c>
      <c r="AP410" s="33" t="str">
        <f t="shared" si="6"/>
        <v>&gt;=80%</v>
      </c>
      <c r="AQ410" s="55" t="str">
        <f t="shared" si="7"/>
        <v>&gt;=75%</v>
      </c>
      <c r="AR410" s="56" t="str">
        <f t="shared" si="8"/>
        <v>&gt;=50%</v>
      </c>
      <c r="AT410" s="121">
        <v>0.8</v>
      </c>
    </row>
    <row r="411" spans="1:46" ht="15.75" customHeight="1" x14ac:dyDescent="0.25">
      <c r="A411" s="6">
        <v>21060110</v>
      </c>
      <c r="B411" s="7" t="s">
        <v>26</v>
      </c>
      <c r="C411" s="7" t="s">
        <v>1052</v>
      </c>
      <c r="D411" s="7" t="s">
        <v>1050</v>
      </c>
      <c r="E411" s="7" t="s">
        <v>1019</v>
      </c>
      <c r="F411" s="7">
        <v>4</v>
      </c>
      <c r="G411" s="7">
        <v>721</v>
      </c>
      <c r="H411" s="7">
        <v>-75.624666669999996</v>
      </c>
      <c r="I411" s="29">
        <v>2.3214999999999999</v>
      </c>
      <c r="J411" s="6" t="s">
        <v>1908</v>
      </c>
      <c r="K411" s="30">
        <v>29387</v>
      </c>
      <c r="L411" s="30"/>
      <c r="M411" s="7" t="s">
        <v>1911</v>
      </c>
      <c r="N411" s="29" t="s">
        <v>1910</v>
      </c>
      <c r="O411" s="31">
        <v>67.965517241379317</v>
      </c>
      <c r="P411" s="31">
        <v>90.884615384615387</v>
      </c>
      <c r="Q411" s="31">
        <v>118.17857142857143</v>
      </c>
      <c r="R411" s="31">
        <v>102.35714285714286</v>
      </c>
      <c r="S411" s="31">
        <v>98.296296296296291</v>
      </c>
      <c r="T411" s="31">
        <v>56.5</v>
      </c>
      <c r="U411" s="31">
        <v>39.357142857142854</v>
      </c>
      <c r="V411" s="31">
        <v>26.466666666666665</v>
      </c>
      <c r="W411" s="31">
        <v>35.633333333333333</v>
      </c>
      <c r="X411" s="31">
        <v>99.34482758620689</v>
      </c>
      <c r="Y411" s="31">
        <v>124.96428571428571</v>
      </c>
      <c r="Z411" s="31">
        <v>102.10344827586206</v>
      </c>
      <c r="AA411" s="4">
        <f t="shared" si="5"/>
        <v>962.05184764150283</v>
      </c>
      <c r="AB411" s="32">
        <v>340</v>
      </c>
      <c r="AC411" s="17">
        <v>0.94444444444444442</v>
      </c>
      <c r="AD411" s="36">
        <v>0.96666666666666667</v>
      </c>
      <c r="AE411" s="36">
        <v>0.8666666666666667</v>
      </c>
      <c r="AF411" s="36">
        <v>0.93333333333333335</v>
      </c>
      <c r="AG411" s="36">
        <v>0.93333333333333335</v>
      </c>
      <c r="AH411" s="36">
        <v>0.9</v>
      </c>
      <c r="AI411" s="36">
        <v>0.93333333333333335</v>
      </c>
      <c r="AJ411" s="36">
        <v>0.93333333333333335</v>
      </c>
      <c r="AK411" s="36">
        <v>1</v>
      </c>
      <c r="AL411" s="36">
        <v>1</v>
      </c>
      <c r="AM411" s="36">
        <v>0.96666666666666667</v>
      </c>
      <c r="AN411" s="36">
        <v>0.93333333333333335</v>
      </c>
      <c r="AO411" s="36">
        <v>0.96666666666666667</v>
      </c>
      <c r="AP411" s="33" t="str">
        <f t="shared" si="6"/>
        <v>&gt;=80%</v>
      </c>
      <c r="AQ411" s="55" t="str">
        <f t="shared" si="7"/>
        <v>&gt;=75%</v>
      </c>
      <c r="AR411" s="56" t="str">
        <f t="shared" si="8"/>
        <v>&gt;=50%</v>
      </c>
      <c r="AT411" s="121">
        <v>0.8</v>
      </c>
    </row>
    <row r="412" spans="1:46" ht="15.75" customHeight="1" x14ac:dyDescent="0.25">
      <c r="A412" s="6">
        <v>21060150</v>
      </c>
      <c r="B412" s="7" t="s">
        <v>26</v>
      </c>
      <c r="C412" s="7" t="s">
        <v>2069</v>
      </c>
      <c r="D412" s="7" t="s">
        <v>1044</v>
      </c>
      <c r="E412" s="7" t="s">
        <v>1019</v>
      </c>
      <c r="F412" s="7">
        <v>4</v>
      </c>
      <c r="G412" s="7">
        <v>1450</v>
      </c>
      <c r="H412" s="7">
        <v>-75.566666669999989</v>
      </c>
      <c r="I412" s="29">
        <v>2.2000000000000002</v>
      </c>
      <c r="J412" s="6" t="s">
        <v>1908</v>
      </c>
      <c r="K412" s="30">
        <v>33253</v>
      </c>
      <c r="L412" s="30"/>
      <c r="M412" s="7" t="s">
        <v>1911</v>
      </c>
      <c r="N412" s="29" t="s">
        <v>1892</v>
      </c>
      <c r="O412" s="31">
        <v>185</v>
      </c>
      <c r="P412" s="31">
        <v>96</v>
      </c>
      <c r="Q412" s="31">
        <v>241</v>
      </c>
      <c r="R412" s="31">
        <v>211</v>
      </c>
      <c r="S412" s="31">
        <v>188</v>
      </c>
      <c r="T412" s="31">
        <v>175.2</v>
      </c>
      <c r="U412" s="31">
        <v>150</v>
      </c>
      <c r="V412" s="31">
        <v>68</v>
      </c>
      <c r="W412" s="31">
        <v>72</v>
      </c>
      <c r="X412" s="31">
        <v>178</v>
      </c>
      <c r="Y412" s="31">
        <v>152</v>
      </c>
      <c r="Z412" s="31">
        <v>38</v>
      </c>
      <c r="AA412" s="4">
        <f t="shared" si="5"/>
        <v>1754.2</v>
      </c>
      <c r="AB412" s="32">
        <v>12</v>
      </c>
      <c r="AC412" s="17">
        <v>3.3333333333333333E-2</v>
      </c>
      <c r="AD412" s="36">
        <v>3.3333333333333333E-2</v>
      </c>
      <c r="AE412" s="36">
        <v>3.3333333333333333E-2</v>
      </c>
      <c r="AF412" s="36">
        <v>3.3333333333333333E-2</v>
      </c>
      <c r="AG412" s="36">
        <v>3.3333333333333333E-2</v>
      </c>
      <c r="AH412" s="36">
        <v>3.3333333333333333E-2</v>
      </c>
      <c r="AI412" s="36">
        <v>3.3333333333333333E-2</v>
      </c>
      <c r="AJ412" s="36">
        <v>3.3333333333333333E-2</v>
      </c>
      <c r="AK412" s="36">
        <v>3.3333333333333333E-2</v>
      </c>
      <c r="AL412" s="36">
        <v>3.3333333333333333E-2</v>
      </c>
      <c r="AM412" s="36">
        <v>3.3333333333333333E-2</v>
      </c>
      <c r="AN412" s="36">
        <v>3.3333333333333333E-2</v>
      </c>
      <c r="AO412" s="36">
        <v>3.3333333333333333E-2</v>
      </c>
      <c r="AP412" s="33" t="str">
        <f t="shared" si="6"/>
        <v>-</v>
      </c>
      <c r="AQ412" s="55" t="str">
        <f t="shared" si="7"/>
        <v>-</v>
      </c>
      <c r="AR412" s="56" t="str">
        <f t="shared" si="8"/>
        <v>-</v>
      </c>
      <c r="AS412" s="34" t="s">
        <v>1892</v>
      </c>
      <c r="AT412" s="122" t="s">
        <v>5208</v>
      </c>
    </row>
    <row r="413" spans="1:46" ht="15.75" customHeight="1" x14ac:dyDescent="0.25">
      <c r="A413" s="6">
        <v>21065030</v>
      </c>
      <c r="B413" s="7" t="s">
        <v>56</v>
      </c>
      <c r="C413" s="7" t="s">
        <v>2070</v>
      </c>
      <c r="D413" s="7" t="s">
        <v>1050</v>
      </c>
      <c r="E413" s="7" t="s">
        <v>1019</v>
      </c>
      <c r="F413" s="7">
        <v>4</v>
      </c>
      <c r="G413" s="7">
        <v>1500</v>
      </c>
      <c r="H413" s="7">
        <v>-75.55</v>
      </c>
      <c r="I413" s="29">
        <v>2.3666666699999999</v>
      </c>
      <c r="J413" s="6" t="s">
        <v>1908</v>
      </c>
      <c r="K413" s="30">
        <v>20012</v>
      </c>
      <c r="L413" s="30"/>
      <c r="M413" s="7" t="s">
        <v>1911</v>
      </c>
      <c r="N413" s="29" t="s">
        <v>1892</v>
      </c>
      <c r="O413" s="31">
        <v>181.5</v>
      </c>
      <c r="P413" s="31">
        <v>112.39999999999999</v>
      </c>
      <c r="Q413" s="31">
        <v>284.10000000000002</v>
      </c>
      <c r="R413" s="31">
        <v>150.50000000000003</v>
      </c>
      <c r="S413" s="31">
        <v>157.89999999999998</v>
      </c>
      <c r="T413" s="31">
        <v>121.00000000000001</v>
      </c>
      <c r="U413" s="31">
        <v>97.300000000000026</v>
      </c>
      <c r="V413" s="31">
        <v>69.500000000000014</v>
      </c>
      <c r="W413" s="31">
        <v>94.499999999999986</v>
      </c>
      <c r="X413" s="31">
        <v>221.90000000000003</v>
      </c>
      <c r="Y413" s="31">
        <v>122</v>
      </c>
      <c r="Z413" s="31">
        <v>38.199999999999996</v>
      </c>
      <c r="AA413" s="4">
        <f t="shared" si="5"/>
        <v>1650.8000000000002</v>
      </c>
      <c r="AB413" s="32">
        <v>12</v>
      </c>
      <c r="AC413" s="17">
        <v>3.3333333333333333E-2</v>
      </c>
      <c r="AD413" s="36">
        <v>3.3333333333333333E-2</v>
      </c>
      <c r="AE413" s="36">
        <v>3.3333333333333333E-2</v>
      </c>
      <c r="AF413" s="36">
        <v>3.3333333333333333E-2</v>
      </c>
      <c r="AG413" s="36">
        <v>3.3333333333333333E-2</v>
      </c>
      <c r="AH413" s="36">
        <v>3.3333333333333333E-2</v>
      </c>
      <c r="AI413" s="36">
        <v>3.3333333333333333E-2</v>
      </c>
      <c r="AJ413" s="36">
        <v>3.3333333333333333E-2</v>
      </c>
      <c r="AK413" s="36">
        <v>3.3333333333333333E-2</v>
      </c>
      <c r="AL413" s="36">
        <v>3.3333333333333333E-2</v>
      </c>
      <c r="AM413" s="36">
        <v>3.3333333333333333E-2</v>
      </c>
      <c r="AN413" s="36">
        <v>3.3333333333333333E-2</v>
      </c>
      <c r="AO413" s="36">
        <v>3.3333333333333333E-2</v>
      </c>
      <c r="AP413" s="33" t="str">
        <f t="shared" si="6"/>
        <v>-</v>
      </c>
      <c r="AQ413" s="55" t="str">
        <f t="shared" si="7"/>
        <v>-</v>
      </c>
      <c r="AR413" s="56" t="str">
        <f t="shared" si="8"/>
        <v>-</v>
      </c>
      <c r="AS413" s="34" t="s">
        <v>1892</v>
      </c>
      <c r="AT413" s="122" t="s">
        <v>5208</v>
      </c>
    </row>
    <row r="414" spans="1:46" ht="15.75" customHeight="1" x14ac:dyDescent="0.25">
      <c r="A414" s="6">
        <v>21065040</v>
      </c>
      <c r="B414" s="7" t="s">
        <v>56</v>
      </c>
      <c r="C414" s="7" t="s">
        <v>1048</v>
      </c>
      <c r="D414" s="7" t="s">
        <v>1044</v>
      </c>
      <c r="E414" s="7" t="s">
        <v>1019</v>
      </c>
      <c r="F414" s="7">
        <v>4</v>
      </c>
      <c r="G414" s="7">
        <v>1270</v>
      </c>
      <c r="H414" s="7">
        <v>-75.529444439999992</v>
      </c>
      <c r="I414" s="29">
        <v>2.2524999999999999</v>
      </c>
      <c r="J414" s="6" t="s">
        <v>1908</v>
      </c>
      <c r="K414" s="30">
        <v>26099</v>
      </c>
      <c r="L414" s="30"/>
      <c r="M414" s="7" t="s">
        <v>1911</v>
      </c>
      <c r="N414" s="29" t="s">
        <v>1910</v>
      </c>
      <c r="O414" s="31">
        <v>89.71</v>
      </c>
      <c r="P414" s="31">
        <v>89.739285714285685</v>
      </c>
      <c r="Q414" s="31">
        <v>133.80333333333334</v>
      </c>
      <c r="R414" s="31">
        <v>151.37857142857141</v>
      </c>
      <c r="S414" s="31">
        <v>141.61034482758623</v>
      </c>
      <c r="T414" s="31">
        <v>115.08666666666666</v>
      </c>
      <c r="U414" s="31">
        <v>90.064285714285688</v>
      </c>
      <c r="V414" s="31">
        <v>62.271428571428594</v>
      </c>
      <c r="W414" s="31">
        <v>73.223333333333358</v>
      </c>
      <c r="X414" s="31">
        <v>113.39999999999999</v>
      </c>
      <c r="Y414" s="31">
        <v>128.84333333333333</v>
      </c>
      <c r="Z414" s="31">
        <v>112.99310344827587</v>
      </c>
      <c r="AA414" s="4">
        <f t="shared" si="5"/>
        <v>1302.1236863711001</v>
      </c>
      <c r="AB414" s="32">
        <v>348</v>
      </c>
      <c r="AC414" s="17">
        <v>0.96666666666666667</v>
      </c>
      <c r="AD414" s="36">
        <v>1</v>
      </c>
      <c r="AE414" s="36">
        <v>0.93333333333333335</v>
      </c>
      <c r="AF414" s="36">
        <v>1</v>
      </c>
      <c r="AG414" s="36">
        <v>0.93333333333333335</v>
      </c>
      <c r="AH414" s="36">
        <v>0.96666666666666667</v>
      </c>
      <c r="AI414" s="36">
        <v>1</v>
      </c>
      <c r="AJ414" s="36">
        <v>0.93333333333333335</v>
      </c>
      <c r="AK414" s="36">
        <v>0.93333333333333335</v>
      </c>
      <c r="AL414" s="36">
        <v>1</v>
      </c>
      <c r="AM414" s="36">
        <v>0.93333333333333335</v>
      </c>
      <c r="AN414" s="36">
        <v>1</v>
      </c>
      <c r="AO414" s="36">
        <v>0.96666666666666667</v>
      </c>
      <c r="AP414" s="33" t="str">
        <f t="shared" si="6"/>
        <v>&gt;=80%</v>
      </c>
      <c r="AQ414" s="55" t="str">
        <f t="shared" si="7"/>
        <v>&gt;=75%</v>
      </c>
      <c r="AR414" s="56" t="str">
        <f t="shared" si="8"/>
        <v>&gt;=50%</v>
      </c>
      <c r="AT414" s="121">
        <v>0.8</v>
      </c>
    </row>
    <row r="415" spans="1:46" ht="15.75" customHeight="1" x14ac:dyDescent="0.25">
      <c r="A415" s="6">
        <v>21080030</v>
      </c>
      <c r="B415" s="7" t="s">
        <v>26</v>
      </c>
      <c r="C415" s="7" t="s">
        <v>1126</v>
      </c>
      <c r="D415" s="7" t="s">
        <v>1126</v>
      </c>
      <c r="E415" s="7" t="s">
        <v>1019</v>
      </c>
      <c r="F415" s="7">
        <v>4</v>
      </c>
      <c r="G415" s="7">
        <v>600</v>
      </c>
      <c r="H415" s="7">
        <v>-75.528861110000008</v>
      </c>
      <c r="I415" s="29">
        <v>2.66961111</v>
      </c>
      <c r="J415" s="6" t="s">
        <v>1908</v>
      </c>
      <c r="K415" s="30">
        <v>21504</v>
      </c>
      <c r="L415" s="30"/>
      <c r="M415" s="7" t="s">
        <v>1911</v>
      </c>
      <c r="N415" s="29" t="s">
        <v>1910</v>
      </c>
      <c r="O415" s="31">
        <v>149.41999999999999</v>
      </c>
      <c r="P415" s="31">
        <v>147.79333333333335</v>
      </c>
      <c r="Q415" s="31">
        <v>213.06666666666666</v>
      </c>
      <c r="R415" s="31">
        <v>165.62</v>
      </c>
      <c r="S415" s="31">
        <v>121.19666666666667</v>
      </c>
      <c r="T415" s="31">
        <v>40.926666666666655</v>
      </c>
      <c r="U415" s="31">
        <v>34.26</v>
      </c>
      <c r="V415" s="31">
        <v>17.75333333333333</v>
      </c>
      <c r="W415" s="31">
        <v>44.575862068965513</v>
      </c>
      <c r="X415" s="31">
        <v>161</v>
      </c>
      <c r="Y415" s="31">
        <v>271.33999999999997</v>
      </c>
      <c r="Z415" s="31">
        <v>209.24827586206899</v>
      </c>
      <c r="AA415" s="4">
        <f t="shared" si="5"/>
        <v>1576.2008045977011</v>
      </c>
      <c r="AB415" s="32">
        <v>357</v>
      </c>
      <c r="AC415" s="17">
        <v>0.9916666666666667</v>
      </c>
      <c r="AD415" s="36">
        <v>1</v>
      </c>
      <c r="AE415" s="36">
        <v>1</v>
      </c>
      <c r="AF415" s="36">
        <v>1</v>
      </c>
      <c r="AG415" s="36">
        <v>1</v>
      </c>
      <c r="AH415" s="36">
        <v>1</v>
      </c>
      <c r="AI415" s="36">
        <v>1</v>
      </c>
      <c r="AJ415" s="36">
        <v>1</v>
      </c>
      <c r="AK415" s="36">
        <v>1</v>
      </c>
      <c r="AL415" s="36">
        <v>0.96666666666666667</v>
      </c>
      <c r="AM415" s="36">
        <v>0.96666666666666667</v>
      </c>
      <c r="AN415" s="36">
        <v>1</v>
      </c>
      <c r="AO415" s="36">
        <v>0.96666666666666667</v>
      </c>
      <c r="AP415" s="33" t="str">
        <f t="shared" si="6"/>
        <v>&gt;=80%</v>
      </c>
      <c r="AQ415" s="55" t="str">
        <f t="shared" si="7"/>
        <v>&gt;=75%</v>
      </c>
      <c r="AR415" s="56" t="str">
        <f t="shared" si="8"/>
        <v>&gt;=50%</v>
      </c>
      <c r="AT415" s="121">
        <v>0.8</v>
      </c>
    </row>
    <row r="416" spans="1:46" ht="15.75" customHeight="1" x14ac:dyDescent="0.25">
      <c r="A416" s="6">
        <v>21080040</v>
      </c>
      <c r="B416" s="7" t="s">
        <v>26</v>
      </c>
      <c r="C416" s="7" t="s">
        <v>2071</v>
      </c>
      <c r="D416" s="7" t="s">
        <v>1110</v>
      </c>
      <c r="E416" s="7" t="s">
        <v>1019</v>
      </c>
      <c r="F416" s="7">
        <v>4</v>
      </c>
      <c r="G416" s="7">
        <v>1140</v>
      </c>
      <c r="H416" s="7">
        <v>-75.599999999999994</v>
      </c>
      <c r="I416" s="29">
        <v>2.7666666699999998</v>
      </c>
      <c r="J416" s="6" t="s">
        <v>1890</v>
      </c>
      <c r="K416" s="30">
        <v>31182</v>
      </c>
      <c r="L416" s="30">
        <v>34895</v>
      </c>
      <c r="M416" s="7" t="s">
        <v>1911</v>
      </c>
      <c r="N416" s="29" t="s">
        <v>1910</v>
      </c>
      <c r="O416" s="31">
        <v>137.63333333333333</v>
      </c>
      <c r="P416" s="31">
        <v>182.26666666666665</v>
      </c>
      <c r="Q416" s="31">
        <v>202.83333333333334</v>
      </c>
      <c r="R416" s="31">
        <v>174.5</v>
      </c>
      <c r="S416" s="31">
        <v>156.39999999999998</v>
      </c>
      <c r="T416" s="31">
        <v>65</v>
      </c>
      <c r="U416" s="31">
        <v>25.15</v>
      </c>
      <c r="V416" s="31">
        <v>43.333333333333336</v>
      </c>
      <c r="W416" s="31" t="s">
        <v>1930</v>
      </c>
      <c r="X416" s="31">
        <v>67.3</v>
      </c>
      <c r="Y416" s="31">
        <v>340.20000000000005</v>
      </c>
      <c r="Z416" s="31" t="s">
        <v>1930</v>
      </c>
      <c r="AA416" s="4">
        <f t="shared" si="5"/>
        <v>1394.6166666666668</v>
      </c>
      <c r="AB416" s="32">
        <v>23</v>
      </c>
      <c r="AC416" s="17">
        <v>6.3888888888888884E-2</v>
      </c>
      <c r="AD416" s="36">
        <v>0.1</v>
      </c>
      <c r="AE416" s="36">
        <v>0.1</v>
      </c>
      <c r="AF416" s="36">
        <v>0.1</v>
      </c>
      <c r="AG416" s="36">
        <v>0.1</v>
      </c>
      <c r="AH416" s="36">
        <v>3.3333333333333333E-2</v>
      </c>
      <c r="AI416" s="36">
        <v>0.1</v>
      </c>
      <c r="AJ416" s="36">
        <v>6.6666666666666666E-2</v>
      </c>
      <c r="AK416" s="36">
        <v>0.1</v>
      </c>
      <c r="AL416" s="36">
        <v>0</v>
      </c>
      <c r="AM416" s="36">
        <v>3.3333333333333333E-2</v>
      </c>
      <c r="AN416" s="36">
        <v>3.3333333333333333E-2</v>
      </c>
      <c r="AO416" s="36">
        <v>0</v>
      </c>
      <c r="AP416" s="33" t="str">
        <f t="shared" si="6"/>
        <v>-</v>
      </c>
      <c r="AQ416" s="55" t="str">
        <f t="shared" si="7"/>
        <v>-</v>
      </c>
      <c r="AR416" s="56" t="str">
        <f t="shared" si="8"/>
        <v>-</v>
      </c>
      <c r="AS416" s="34" t="s">
        <v>1890</v>
      </c>
      <c r="AT416" s="122" t="s">
        <v>5208</v>
      </c>
    </row>
    <row r="417" spans="1:46" ht="15.75" customHeight="1" x14ac:dyDescent="0.25">
      <c r="A417" s="6">
        <v>21080050</v>
      </c>
      <c r="B417" s="7" t="s">
        <v>26</v>
      </c>
      <c r="C417" s="7" t="s">
        <v>2072</v>
      </c>
      <c r="D417" s="7" t="s">
        <v>1110</v>
      </c>
      <c r="E417" s="7" t="s">
        <v>1019</v>
      </c>
      <c r="F417" s="7">
        <v>4</v>
      </c>
      <c r="G417" s="7">
        <v>180</v>
      </c>
      <c r="H417" s="7">
        <v>-75.599999999999994</v>
      </c>
      <c r="I417" s="29">
        <v>2.7666666699999998</v>
      </c>
      <c r="J417" s="6" t="s">
        <v>1890</v>
      </c>
      <c r="K417" s="30">
        <v>31182</v>
      </c>
      <c r="L417" s="30">
        <v>34895</v>
      </c>
      <c r="M417" s="7" t="s">
        <v>1911</v>
      </c>
      <c r="N417" s="29" t="s">
        <v>1910</v>
      </c>
      <c r="O417" s="31">
        <v>140.86666666666667</v>
      </c>
      <c r="P417" s="31">
        <v>144.69999999999999</v>
      </c>
      <c r="Q417" s="31">
        <v>204.96666666666667</v>
      </c>
      <c r="R417" s="31">
        <v>179</v>
      </c>
      <c r="S417" s="31">
        <v>197.4</v>
      </c>
      <c r="T417" s="31">
        <v>62.300000000000004</v>
      </c>
      <c r="U417" s="31">
        <v>70.05</v>
      </c>
      <c r="V417" s="31">
        <v>45.766666666666659</v>
      </c>
      <c r="W417" s="31">
        <v>34.5</v>
      </c>
      <c r="X417" s="31">
        <v>72.599999999999994</v>
      </c>
      <c r="Y417" s="31" t="s">
        <v>1930</v>
      </c>
      <c r="Z417" s="31">
        <v>235.6</v>
      </c>
      <c r="AA417" s="4">
        <f t="shared" si="5"/>
        <v>1387.7499999999998</v>
      </c>
      <c r="AB417" s="32">
        <v>25</v>
      </c>
      <c r="AC417" s="17">
        <v>6.9444444444444448E-2</v>
      </c>
      <c r="AD417" s="36">
        <v>0.1</v>
      </c>
      <c r="AE417" s="36">
        <v>6.6666666666666666E-2</v>
      </c>
      <c r="AF417" s="36">
        <v>0.1</v>
      </c>
      <c r="AG417" s="36">
        <v>0.1</v>
      </c>
      <c r="AH417" s="36">
        <v>0.1</v>
      </c>
      <c r="AI417" s="36">
        <v>0.1</v>
      </c>
      <c r="AJ417" s="36">
        <v>6.6666666666666666E-2</v>
      </c>
      <c r="AK417" s="36">
        <v>0.1</v>
      </c>
      <c r="AL417" s="36">
        <v>3.3333333333333333E-2</v>
      </c>
      <c r="AM417" s="36">
        <v>3.3333333333333333E-2</v>
      </c>
      <c r="AN417" s="36">
        <v>0</v>
      </c>
      <c r="AO417" s="36">
        <v>3.3333333333333333E-2</v>
      </c>
      <c r="AP417" s="33" t="str">
        <f t="shared" si="6"/>
        <v>-</v>
      </c>
      <c r="AQ417" s="55" t="str">
        <f t="shared" si="7"/>
        <v>-</v>
      </c>
      <c r="AR417" s="56" t="str">
        <f t="shared" si="8"/>
        <v>-</v>
      </c>
      <c r="AS417" s="34" t="s">
        <v>1890</v>
      </c>
      <c r="AT417" s="122" t="s">
        <v>5208</v>
      </c>
    </row>
    <row r="418" spans="1:46" ht="15.75" customHeight="1" x14ac:dyDescent="0.25">
      <c r="A418" s="6">
        <v>21080060</v>
      </c>
      <c r="B418" s="7" t="s">
        <v>26</v>
      </c>
      <c r="C418" s="7" t="s">
        <v>2073</v>
      </c>
      <c r="D418" s="7" t="s">
        <v>1110</v>
      </c>
      <c r="E418" s="7" t="s">
        <v>1019</v>
      </c>
      <c r="F418" s="7">
        <v>4</v>
      </c>
      <c r="G418" s="7">
        <v>1450</v>
      </c>
      <c r="H418" s="7">
        <v>-75.55</v>
      </c>
      <c r="I418" s="29">
        <v>2.71666667</v>
      </c>
      <c r="J418" s="6" t="s">
        <v>1908</v>
      </c>
      <c r="K418" s="30">
        <v>33253</v>
      </c>
      <c r="L418" s="30"/>
      <c r="M418" s="7" t="s">
        <v>1911</v>
      </c>
      <c r="N418" s="29" t="s">
        <v>1892</v>
      </c>
      <c r="O418" s="31" t="s">
        <v>1930</v>
      </c>
      <c r="P418" s="31" t="s">
        <v>1930</v>
      </c>
      <c r="Q418" s="31" t="s">
        <v>1930</v>
      </c>
      <c r="R418" s="31" t="s">
        <v>1930</v>
      </c>
      <c r="S418" s="31" t="s">
        <v>1930</v>
      </c>
      <c r="T418" s="31" t="s">
        <v>1930</v>
      </c>
      <c r="U418" s="31">
        <v>0</v>
      </c>
      <c r="V418" s="31">
        <v>0</v>
      </c>
      <c r="W418" s="31">
        <v>59</v>
      </c>
      <c r="X418" s="31">
        <v>241</v>
      </c>
      <c r="Y418" s="31">
        <v>134</v>
      </c>
      <c r="Z418" s="31">
        <v>66</v>
      </c>
      <c r="AA418" s="4">
        <f t="shared" si="5"/>
        <v>500</v>
      </c>
      <c r="AB418" s="32">
        <v>6</v>
      </c>
      <c r="AC418" s="17">
        <v>1.6666666666666666E-2</v>
      </c>
      <c r="AD418" s="36">
        <v>0</v>
      </c>
      <c r="AE418" s="36">
        <v>0</v>
      </c>
      <c r="AF418" s="36">
        <v>0</v>
      </c>
      <c r="AG418" s="36">
        <v>0</v>
      </c>
      <c r="AH418" s="36">
        <v>0</v>
      </c>
      <c r="AI418" s="36">
        <v>0</v>
      </c>
      <c r="AJ418" s="36">
        <v>3.3333333333333333E-2</v>
      </c>
      <c r="AK418" s="36">
        <v>3.3333333333333333E-2</v>
      </c>
      <c r="AL418" s="36">
        <v>3.3333333333333333E-2</v>
      </c>
      <c r="AM418" s="36">
        <v>3.3333333333333333E-2</v>
      </c>
      <c r="AN418" s="36">
        <v>3.3333333333333333E-2</v>
      </c>
      <c r="AO418" s="36">
        <v>3.3333333333333333E-2</v>
      </c>
      <c r="AP418" s="33" t="str">
        <f t="shared" si="6"/>
        <v>-</v>
      </c>
      <c r="AQ418" s="55" t="str">
        <f t="shared" si="7"/>
        <v>-</v>
      </c>
      <c r="AR418" s="56" t="str">
        <f t="shared" si="8"/>
        <v>-</v>
      </c>
      <c r="AS418" s="34" t="s">
        <v>1892</v>
      </c>
      <c r="AT418" s="122" t="s">
        <v>5208</v>
      </c>
    </row>
    <row r="419" spans="1:46" ht="15.75" customHeight="1" x14ac:dyDescent="0.25">
      <c r="A419" s="6">
        <v>21080070</v>
      </c>
      <c r="B419" s="7" t="s">
        <v>26</v>
      </c>
      <c r="C419" s="7" t="s">
        <v>1125</v>
      </c>
      <c r="D419" s="7" t="s">
        <v>1126</v>
      </c>
      <c r="E419" s="7" t="s">
        <v>1019</v>
      </c>
      <c r="F419" s="7">
        <v>4</v>
      </c>
      <c r="G419" s="7">
        <v>650</v>
      </c>
      <c r="H419" s="7">
        <v>-75.580916669999993</v>
      </c>
      <c r="I419" s="29">
        <v>2.6369166699999997</v>
      </c>
      <c r="J419" s="6" t="s">
        <v>1908</v>
      </c>
      <c r="K419" s="30">
        <v>29143</v>
      </c>
      <c r="L419" s="30"/>
      <c r="M419" s="7" t="s">
        <v>1911</v>
      </c>
      <c r="N419" s="29" t="s">
        <v>1910</v>
      </c>
      <c r="O419" s="31">
        <v>209.12068965517241</v>
      </c>
      <c r="P419" s="31">
        <v>164.38275862068966</v>
      </c>
      <c r="Q419" s="31">
        <v>243.81333333333333</v>
      </c>
      <c r="R419" s="31">
        <v>208.4</v>
      </c>
      <c r="S419" s="31">
        <v>153.81379310344829</v>
      </c>
      <c r="T419" s="31">
        <v>47.61666666666666</v>
      </c>
      <c r="U419" s="31">
        <v>33.303448275862074</v>
      </c>
      <c r="V419" s="31">
        <v>20.568965517241381</v>
      </c>
      <c r="W419" s="31">
        <v>62.917857142857159</v>
      </c>
      <c r="X419" s="31">
        <v>188.23</v>
      </c>
      <c r="Y419" s="31">
        <v>355.86551724137934</v>
      </c>
      <c r="Z419" s="31">
        <v>291.11071428571432</v>
      </c>
      <c r="AA419" s="4">
        <f t="shared" si="5"/>
        <v>1979.1437438423648</v>
      </c>
      <c r="AB419" s="32">
        <v>349</v>
      </c>
      <c r="AC419" s="17">
        <v>0.96944444444444444</v>
      </c>
      <c r="AD419" s="36">
        <v>0.96666666666666667</v>
      </c>
      <c r="AE419" s="36">
        <v>0.96666666666666667</v>
      </c>
      <c r="AF419" s="36">
        <v>1</v>
      </c>
      <c r="AG419" s="36">
        <v>0.96666666666666667</v>
      </c>
      <c r="AH419" s="36">
        <v>0.96666666666666667</v>
      </c>
      <c r="AI419" s="36">
        <v>1</v>
      </c>
      <c r="AJ419" s="36">
        <v>0.96666666666666667</v>
      </c>
      <c r="AK419" s="36">
        <v>0.96666666666666667</v>
      </c>
      <c r="AL419" s="36">
        <v>0.93333333333333335</v>
      </c>
      <c r="AM419" s="36">
        <v>1</v>
      </c>
      <c r="AN419" s="36">
        <v>0.96666666666666667</v>
      </c>
      <c r="AO419" s="36">
        <v>0.93333333333333335</v>
      </c>
      <c r="AP419" s="33" t="str">
        <f t="shared" si="6"/>
        <v>&gt;=80%</v>
      </c>
      <c r="AQ419" s="55" t="str">
        <f t="shared" si="7"/>
        <v>&gt;=75%</v>
      </c>
      <c r="AR419" s="56" t="str">
        <f t="shared" si="8"/>
        <v>&gt;=50%</v>
      </c>
      <c r="AT419" s="121">
        <v>0.8</v>
      </c>
    </row>
    <row r="420" spans="1:46" ht="15.75" customHeight="1" x14ac:dyDescent="0.25">
      <c r="A420" s="6">
        <v>21080080</v>
      </c>
      <c r="B420" s="7" t="s">
        <v>54</v>
      </c>
      <c r="C420" s="7" t="s">
        <v>1109</v>
      </c>
      <c r="D420" s="7" t="s">
        <v>1110</v>
      </c>
      <c r="E420" s="7" t="s">
        <v>1019</v>
      </c>
      <c r="F420" s="7">
        <v>4</v>
      </c>
      <c r="G420" s="7">
        <v>1800</v>
      </c>
      <c r="H420" s="7">
        <v>-75.632000000000005</v>
      </c>
      <c r="I420" s="29">
        <v>2.79305556</v>
      </c>
      <c r="J420" s="6" t="s">
        <v>1908</v>
      </c>
      <c r="K420" s="30">
        <v>27713</v>
      </c>
      <c r="L420" s="30"/>
      <c r="M420" s="7" t="s">
        <v>1911</v>
      </c>
      <c r="N420" s="29" t="s">
        <v>1910</v>
      </c>
      <c r="O420" s="31">
        <v>117.96333333333337</v>
      </c>
      <c r="P420" s="31">
        <v>137.47931034482755</v>
      </c>
      <c r="Q420" s="31">
        <v>214.69999999999996</v>
      </c>
      <c r="R420" s="31">
        <v>183.46071428571432</v>
      </c>
      <c r="S420" s="31">
        <v>150.35666666666668</v>
      </c>
      <c r="T420" s="31">
        <v>76.16785714285713</v>
      </c>
      <c r="U420" s="31">
        <v>63.865517241379301</v>
      </c>
      <c r="V420" s="31">
        <v>49.982758620689658</v>
      </c>
      <c r="W420" s="31">
        <v>94.731034482758616</v>
      </c>
      <c r="X420" s="31">
        <v>165.96333333333334</v>
      </c>
      <c r="Y420" s="31">
        <v>176.12666666666664</v>
      </c>
      <c r="Z420" s="31">
        <v>144.71666666666667</v>
      </c>
      <c r="AA420" s="4">
        <f t="shared" si="5"/>
        <v>1575.513858784893</v>
      </c>
      <c r="AB420" s="32">
        <v>352</v>
      </c>
      <c r="AC420" s="17">
        <v>0.97777777777777775</v>
      </c>
      <c r="AD420" s="36">
        <v>1</v>
      </c>
      <c r="AE420" s="36">
        <v>0.96666666666666667</v>
      </c>
      <c r="AF420" s="36">
        <v>1</v>
      </c>
      <c r="AG420" s="36">
        <v>0.93333333333333335</v>
      </c>
      <c r="AH420" s="36">
        <v>1</v>
      </c>
      <c r="AI420" s="36">
        <v>0.93333333333333335</v>
      </c>
      <c r="AJ420" s="36">
        <v>0.96666666666666667</v>
      </c>
      <c r="AK420" s="36">
        <v>0.96666666666666667</v>
      </c>
      <c r="AL420" s="36">
        <v>0.96666666666666667</v>
      </c>
      <c r="AM420" s="36">
        <v>1</v>
      </c>
      <c r="AN420" s="36">
        <v>1</v>
      </c>
      <c r="AO420" s="36">
        <v>1</v>
      </c>
      <c r="AP420" s="33" t="str">
        <f t="shared" si="6"/>
        <v>&gt;=80%</v>
      </c>
      <c r="AQ420" s="55" t="str">
        <f t="shared" si="7"/>
        <v>&gt;=75%</v>
      </c>
      <c r="AR420" s="56" t="str">
        <f t="shared" si="8"/>
        <v>&gt;=50%</v>
      </c>
      <c r="AT420" s="121">
        <v>0.8</v>
      </c>
    </row>
    <row r="421" spans="1:46" ht="15.75" customHeight="1" x14ac:dyDescent="0.25">
      <c r="A421" s="6">
        <v>21080090</v>
      </c>
      <c r="B421" s="7" t="s">
        <v>54</v>
      </c>
      <c r="C421" s="7" t="s">
        <v>2074</v>
      </c>
      <c r="D421" s="7" t="s">
        <v>1110</v>
      </c>
      <c r="E421" s="7" t="s">
        <v>1019</v>
      </c>
      <c r="F421" s="7">
        <v>4</v>
      </c>
      <c r="G421" s="7">
        <v>2700</v>
      </c>
      <c r="H421" s="7">
        <v>-75.55</v>
      </c>
      <c r="I421" s="29">
        <v>2.85</v>
      </c>
      <c r="J421" s="6" t="s">
        <v>1890</v>
      </c>
      <c r="K421" s="30">
        <v>27865</v>
      </c>
      <c r="L421" s="30">
        <v>34469</v>
      </c>
      <c r="M421" s="7" t="s">
        <v>1911</v>
      </c>
      <c r="N421" s="29" t="s">
        <v>1910</v>
      </c>
      <c r="O421" s="31">
        <v>134.6</v>
      </c>
      <c r="P421" s="31">
        <v>130.30000000000001</v>
      </c>
      <c r="Q421" s="31">
        <v>232.26666666666674</v>
      </c>
      <c r="R421" s="31">
        <v>108.94999999999999</v>
      </c>
      <c r="S421" s="31">
        <v>243.70000000000002</v>
      </c>
      <c r="T421" s="31">
        <v>94.4</v>
      </c>
      <c r="U421" s="31">
        <v>129.9</v>
      </c>
      <c r="V421" s="31">
        <v>65.099999999999994</v>
      </c>
      <c r="W421" s="31" t="s">
        <v>1930</v>
      </c>
      <c r="X421" s="31">
        <v>148.6</v>
      </c>
      <c r="Y421" s="31">
        <v>200.20000000000002</v>
      </c>
      <c r="Z421" s="31">
        <v>92.699999999999989</v>
      </c>
      <c r="AA421" s="4">
        <f t="shared" si="5"/>
        <v>1580.7166666666667</v>
      </c>
      <c r="AB421" s="32">
        <v>19</v>
      </c>
      <c r="AC421" s="17">
        <v>5.2777777777777778E-2</v>
      </c>
      <c r="AD421" s="36">
        <v>0.1</v>
      </c>
      <c r="AE421" s="36">
        <v>0.1</v>
      </c>
      <c r="AF421" s="36">
        <v>0.1</v>
      </c>
      <c r="AG421" s="36">
        <v>6.6666666666666666E-2</v>
      </c>
      <c r="AH421" s="36">
        <v>3.3333333333333333E-2</v>
      </c>
      <c r="AI421" s="36">
        <v>3.3333333333333333E-2</v>
      </c>
      <c r="AJ421" s="36">
        <v>3.3333333333333333E-2</v>
      </c>
      <c r="AK421" s="36">
        <v>3.3333333333333333E-2</v>
      </c>
      <c r="AL421" s="36">
        <v>0</v>
      </c>
      <c r="AM421" s="36">
        <v>3.3333333333333333E-2</v>
      </c>
      <c r="AN421" s="36">
        <v>3.3333333333333333E-2</v>
      </c>
      <c r="AO421" s="36">
        <v>6.6666666666666666E-2</v>
      </c>
      <c r="AP421" s="33" t="str">
        <f t="shared" si="6"/>
        <v>-</v>
      </c>
      <c r="AQ421" s="55" t="str">
        <f t="shared" si="7"/>
        <v>-</v>
      </c>
      <c r="AR421" s="56" t="str">
        <f t="shared" si="8"/>
        <v>-</v>
      </c>
      <c r="AS421" s="34" t="s">
        <v>1890</v>
      </c>
      <c r="AT421" s="122" t="s">
        <v>5208</v>
      </c>
    </row>
    <row r="422" spans="1:46" ht="15.75" customHeight="1" x14ac:dyDescent="0.25">
      <c r="A422" s="6">
        <v>21080100</v>
      </c>
      <c r="B422" s="7" t="s">
        <v>26</v>
      </c>
      <c r="C422" s="7" t="s">
        <v>1111</v>
      </c>
      <c r="D422" s="7" t="s">
        <v>1110</v>
      </c>
      <c r="E422" s="7" t="s">
        <v>1019</v>
      </c>
      <c r="F422" s="7">
        <v>4</v>
      </c>
      <c r="G422" s="7">
        <v>1800</v>
      </c>
      <c r="H422" s="7">
        <v>-75.613055560000006</v>
      </c>
      <c r="I422" s="29">
        <v>2.7728333300000001</v>
      </c>
      <c r="J422" s="6" t="s">
        <v>1908</v>
      </c>
      <c r="K422" s="30">
        <v>27713</v>
      </c>
      <c r="L422" s="30"/>
      <c r="M422" s="7" t="s">
        <v>1911</v>
      </c>
      <c r="N422" s="29" t="s">
        <v>1910</v>
      </c>
      <c r="O422" s="31">
        <v>193.94230769230768</v>
      </c>
      <c r="P422" s="31">
        <v>243.7</v>
      </c>
      <c r="Q422" s="31">
        <v>271.77307692307693</v>
      </c>
      <c r="R422" s="31">
        <v>251.2</v>
      </c>
      <c r="S422" s="31">
        <v>175.40740740740742</v>
      </c>
      <c r="T422" s="31">
        <v>90.357692307692318</v>
      </c>
      <c r="U422" s="31">
        <v>76.507692307692309</v>
      </c>
      <c r="V422" s="31">
        <v>54.707692307692312</v>
      </c>
      <c r="W422" s="31">
        <v>108.03076923076924</v>
      </c>
      <c r="X422" s="31">
        <v>224.73749999999998</v>
      </c>
      <c r="Y422" s="31">
        <v>275.44074074074075</v>
      </c>
      <c r="Z422" s="31">
        <v>236.6037037037037</v>
      </c>
      <c r="AA422" s="4">
        <f t="shared" si="5"/>
        <v>2202.4085826210821</v>
      </c>
      <c r="AB422" s="32">
        <v>313</v>
      </c>
      <c r="AC422" s="17">
        <v>0.86944444444444446</v>
      </c>
      <c r="AD422" s="36">
        <v>0.8666666666666667</v>
      </c>
      <c r="AE422" s="36">
        <v>0.83333333333333337</v>
      </c>
      <c r="AF422" s="36">
        <v>0.8666666666666667</v>
      </c>
      <c r="AG422" s="36">
        <v>0.9</v>
      </c>
      <c r="AH422" s="36">
        <v>0.9</v>
      </c>
      <c r="AI422" s="36">
        <v>0.8666666666666667</v>
      </c>
      <c r="AJ422" s="36">
        <v>0.8666666666666667</v>
      </c>
      <c r="AK422" s="36">
        <v>0.8666666666666667</v>
      </c>
      <c r="AL422" s="36">
        <v>0.8666666666666667</v>
      </c>
      <c r="AM422" s="36">
        <v>0.8</v>
      </c>
      <c r="AN422" s="36">
        <v>0.9</v>
      </c>
      <c r="AO422" s="36">
        <v>0.9</v>
      </c>
      <c r="AP422" s="33" t="str">
        <f t="shared" si="6"/>
        <v>&gt;=80%</v>
      </c>
      <c r="AQ422" s="55" t="str">
        <f t="shared" si="7"/>
        <v>&gt;=75%</v>
      </c>
      <c r="AR422" s="56" t="str">
        <f t="shared" si="8"/>
        <v>&gt;=50%</v>
      </c>
      <c r="AT422" s="121">
        <v>0.8</v>
      </c>
    </row>
    <row r="423" spans="1:46" ht="15.75" customHeight="1" x14ac:dyDescent="0.25">
      <c r="A423" s="6">
        <v>21080110</v>
      </c>
      <c r="B423" s="7" t="s">
        <v>54</v>
      </c>
      <c r="C423" s="7" t="s">
        <v>1115</v>
      </c>
      <c r="D423" s="7" t="s">
        <v>1114</v>
      </c>
      <c r="E423" s="7" t="s">
        <v>1019</v>
      </c>
      <c r="F423" s="7">
        <v>4</v>
      </c>
      <c r="G423" s="7">
        <v>1000</v>
      </c>
      <c r="H423" s="7">
        <v>-75.72</v>
      </c>
      <c r="I423" s="29">
        <v>2.58</v>
      </c>
      <c r="J423" s="6" t="s">
        <v>1908</v>
      </c>
      <c r="K423" s="30">
        <v>30482</v>
      </c>
      <c r="L423" s="30"/>
      <c r="M423" s="7" t="s">
        <v>1911</v>
      </c>
      <c r="N423" s="29" t="s">
        <v>1910</v>
      </c>
      <c r="O423" s="31">
        <v>146.362962962963</v>
      </c>
      <c r="P423" s="31">
        <v>162.35555555555558</v>
      </c>
      <c r="Q423" s="31">
        <v>185.18888888888884</v>
      </c>
      <c r="R423" s="31">
        <v>168.78518518518521</v>
      </c>
      <c r="S423" s="31">
        <v>146.56400000000002</v>
      </c>
      <c r="T423" s="31">
        <v>67.896296296296299</v>
      </c>
      <c r="U423" s="31">
        <v>44.263999999999996</v>
      </c>
      <c r="V423" s="31">
        <v>33.666666666666664</v>
      </c>
      <c r="W423" s="31">
        <v>54.65</v>
      </c>
      <c r="X423" s="31">
        <v>140.30000000000004</v>
      </c>
      <c r="Y423" s="31">
        <v>212.90370370370371</v>
      </c>
      <c r="Z423" s="31">
        <v>195.03703703703704</v>
      </c>
      <c r="AA423" s="4">
        <f t="shared" si="5"/>
        <v>1557.9742962962962</v>
      </c>
      <c r="AB423" s="32">
        <v>324</v>
      </c>
      <c r="AC423" s="17">
        <v>0.9</v>
      </c>
      <c r="AD423" s="36">
        <v>0.9</v>
      </c>
      <c r="AE423" s="36">
        <v>0.9</v>
      </c>
      <c r="AF423" s="36">
        <v>0.9</v>
      </c>
      <c r="AG423" s="36">
        <v>0.9</v>
      </c>
      <c r="AH423" s="36">
        <v>0.83333333333333337</v>
      </c>
      <c r="AI423" s="36">
        <v>0.9</v>
      </c>
      <c r="AJ423" s="36">
        <v>0.83333333333333337</v>
      </c>
      <c r="AK423" s="36">
        <v>0.9</v>
      </c>
      <c r="AL423" s="36">
        <v>0.93333333333333335</v>
      </c>
      <c r="AM423" s="36">
        <v>1</v>
      </c>
      <c r="AN423" s="36">
        <v>0.9</v>
      </c>
      <c r="AO423" s="36">
        <v>0.9</v>
      </c>
      <c r="AP423" s="33" t="str">
        <f t="shared" si="6"/>
        <v>&gt;=80%</v>
      </c>
      <c r="AQ423" s="55" t="str">
        <f t="shared" si="7"/>
        <v>&gt;=75%</v>
      </c>
      <c r="AR423" s="56" t="str">
        <f t="shared" si="8"/>
        <v>&gt;=50%</v>
      </c>
      <c r="AT423" s="121">
        <v>0.8</v>
      </c>
    </row>
    <row r="424" spans="1:46" ht="15.75" customHeight="1" x14ac:dyDescent="0.25">
      <c r="A424" s="6">
        <v>21080120</v>
      </c>
      <c r="B424" s="7" t="s">
        <v>54</v>
      </c>
      <c r="C424" s="7" t="s">
        <v>2075</v>
      </c>
      <c r="D424" s="7" t="s">
        <v>1114</v>
      </c>
      <c r="E424" s="7" t="s">
        <v>1019</v>
      </c>
      <c r="F424" s="7">
        <v>4</v>
      </c>
      <c r="G424" s="7">
        <v>1720</v>
      </c>
      <c r="H424" s="7">
        <v>-75.733333329999994</v>
      </c>
      <c r="I424" s="29">
        <v>2.65</v>
      </c>
      <c r="J424" s="6" t="s">
        <v>1890</v>
      </c>
      <c r="K424" s="30">
        <v>30481.791666666668</v>
      </c>
      <c r="L424" s="30">
        <v>43486.144756944443</v>
      </c>
      <c r="M424" s="7" t="s">
        <v>1911</v>
      </c>
      <c r="N424" s="29" t="s">
        <v>1910</v>
      </c>
      <c r="O424" s="31">
        <v>132.07499999999999</v>
      </c>
      <c r="P424" s="31">
        <v>109.84</v>
      </c>
      <c r="Q424" s="31">
        <v>210.9</v>
      </c>
      <c r="R424" s="31">
        <v>215.65</v>
      </c>
      <c r="S424" s="31">
        <v>132.13333333333335</v>
      </c>
      <c r="T424" s="31">
        <v>68.540000000000006</v>
      </c>
      <c r="U424" s="31">
        <v>58.48</v>
      </c>
      <c r="V424" s="31">
        <v>61.1</v>
      </c>
      <c r="W424" s="31">
        <v>63.433333333333337</v>
      </c>
      <c r="X424" s="31">
        <v>142.05000000000001</v>
      </c>
      <c r="Y424" s="31">
        <v>215.38000000000002</v>
      </c>
      <c r="Z424" s="31">
        <v>168.20000000000002</v>
      </c>
      <c r="AA424" s="4">
        <f t="shared" si="5"/>
        <v>1577.7816666666668</v>
      </c>
      <c r="AB424" s="32">
        <v>51</v>
      </c>
      <c r="AC424" s="17">
        <v>0.14166666666666666</v>
      </c>
      <c r="AD424" s="36">
        <v>0.13333333333333333</v>
      </c>
      <c r="AE424" s="36">
        <v>0.16666666666666666</v>
      </c>
      <c r="AF424" s="36">
        <v>0.13333333333333333</v>
      </c>
      <c r="AG424" s="36">
        <v>0.13333333333333333</v>
      </c>
      <c r="AH424" s="36">
        <v>0.1</v>
      </c>
      <c r="AI424" s="36">
        <v>0.16666666666666666</v>
      </c>
      <c r="AJ424" s="36">
        <v>0.16666666666666666</v>
      </c>
      <c r="AK424" s="36">
        <v>0.16666666666666666</v>
      </c>
      <c r="AL424" s="36">
        <v>0.1</v>
      </c>
      <c r="AM424" s="36">
        <v>0.13333333333333333</v>
      </c>
      <c r="AN424" s="36">
        <v>0.16666666666666666</v>
      </c>
      <c r="AO424" s="36">
        <v>0.13333333333333333</v>
      </c>
      <c r="AP424" s="33" t="str">
        <f t="shared" si="6"/>
        <v>-</v>
      </c>
      <c r="AQ424" s="55" t="str">
        <f t="shared" si="7"/>
        <v>-</v>
      </c>
      <c r="AR424" s="56" t="str">
        <f t="shared" si="8"/>
        <v>-</v>
      </c>
      <c r="AS424" s="34" t="s">
        <v>1890</v>
      </c>
      <c r="AT424" s="122" t="s">
        <v>5208</v>
      </c>
    </row>
    <row r="425" spans="1:46" ht="15.75" customHeight="1" x14ac:dyDescent="0.25">
      <c r="A425" s="6">
        <v>21080130</v>
      </c>
      <c r="B425" s="7" t="s">
        <v>54</v>
      </c>
      <c r="C425" s="7" t="s">
        <v>2076</v>
      </c>
      <c r="D425" s="7" t="s">
        <v>1056</v>
      </c>
      <c r="E425" s="7" t="s">
        <v>1019</v>
      </c>
      <c r="F425" s="7">
        <v>4</v>
      </c>
      <c r="G425" s="7">
        <v>790</v>
      </c>
      <c r="H425" s="7">
        <v>-75.621194439999996</v>
      </c>
      <c r="I425" s="29">
        <v>2.59375</v>
      </c>
      <c r="J425" s="6" t="s">
        <v>1890</v>
      </c>
      <c r="K425" s="30">
        <v>30481.791666666668</v>
      </c>
      <c r="L425" s="30">
        <v>43396.287754629629</v>
      </c>
      <c r="M425" s="7" t="s">
        <v>1911</v>
      </c>
      <c r="N425" s="29" t="s">
        <v>1910</v>
      </c>
      <c r="O425" s="31">
        <v>210.45999999999998</v>
      </c>
      <c r="P425" s="31">
        <v>187.12499999999997</v>
      </c>
      <c r="Q425" s="31">
        <v>234.02105263157898</v>
      </c>
      <c r="R425" s="31">
        <v>202.36499999999998</v>
      </c>
      <c r="S425" s="31">
        <v>131.16666666666666</v>
      </c>
      <c r="T425" s="31">
        <v>67.064705882352953</v>
      </c>
      <c r="U425" s="31">
        <v>48.647619047619052</v>
      </c>
      <c r="V425" s="31">
        <v>29.88095238095238</v>
      </c>
      <c r="W425" s="31">
        <v>63.642105263157887</v>
      </c>
      <c r="X425" s="31">
        <v>199.88421052631577</v>
      </c>
      <c r="Y425" s="31">
        <v>301.20000000000005</v>
      </c>
      <c r="Z425" s="31">
        <v>311.46111111111111</v>
      </c>
      <c r="AA425" s="4">
        <f t="shared" si="5"/>
        <v>1986.9184235097546</v>
      </c>
      <c r="AB425" s="32">
        <v>230</v>
      </c>
      <c r="AC425" s="17">
        <v>0.63888888888888884</v>
      </c>
      <c r="AD425" s="36">
        <v>0.66666666666666663</v>
      </c>
      <c r="AE425" s="36">
        <v>0.66666666666666663</v>
      </c>
      <c r="AF425" s="36">
        <v>0.6333333333333333</v>
      </c>
      <c r="AG425" s="36">
        <v>0.66666666666666663</v>
      </c>
      <c r="AH425" s="36">
        <v>0.6</v>
      </c>
      <c r="AI425" s="36">
        <v>0.56666666666666665</v>
      </c>
      <c r="AJ425" s="36">
        <v>0.7</v>
      </c>
      <c r="AK425" s="36">
        <v>0.7</v>
      </c>
      <c r="AL425" s="36">
        <v>0.6333333333333333</v>
      </c>
      <c r="AM425" s="36">
        <v>0.6333333333333333</v>
      </c>
      <c r="AN425" s="36">
        <v>0.6</v>
      </c>
      <c r="AO425" s="36">
        <v>0.6</v>
      </c>
      <c r="AP425" s="33" t="str">
        <f t="shared" si="6"/>
        <v>-</v>
      </c>
      <c r="AQ425" s="55" t="str">
        <f t="shared" si="7"/>
        <v>-</v>
      </c>
      <c r="AR425" s="56" t="str">
        <f t="shared" si="8"/>
        <v>&gt;=50%</v>
      </c>
      <c r="AS425" s="34" t="s">
        <v>1890</v>
      </c>
      <c r="AT425" s="120" t="s">
        <v>5204</v>
      </c>
    </row>
    <row r="426" spans="1:46" ht="15.75" customHeight="1" x14ac:dyDescent="0.25">
      <c r="A426" s="6">
        <v>21085020</v>
      </c>
      <c r="B426" s="7" t="s">
        <v>56</v>
      </c>
      <c r="C426" s="7" t="s">
        <v>1056</v>
      </c>
      <c r="D426" s="7" t="s">
        <v>1056</v>
      </c>
      <c r="E426" s="7" t="s">
        <v>1019</v>
      </c>
      <c r="F426" s="7">
        <v>4</v>
      </c>
      <c r="G426" s="7">
        <v>195</v>
      </c>
      <c r="H426" s="7">
        <v>-75.629249999999999</v>
      </c>
      <c r="I426" s="29">
        <v>2.6521944399999997</v>
      </c>
      <c r="J426" s="6" t="s">
        <v>1890</v>
      </c>
      <c r="K426" s="30">
        <v>26038</v>
      </c>
      <c r="L426" s="30">
        <v>40745</v>
      </c>
      <c r="M426" s="7" t="s">
        <v>1911</v>
      </c>
      <c r="N426" s="29" t="s">
        <v>1910</v>
      </c>
      <c r="O426" s="31">
        <v>221.43571428571428</v>
      </c>
      <c r="P426" s="31">
        <v>202.46842105263156</v>
      </c>
      <c r="Q426" s="31">
        <v>235.87777777777779</v>
      </c>
      <c r="R426" s="31">
        <v>214.20000000000002</v>
      </c>
      <c r="S426" s="31">
        <v>156.25</v>
      </c>
      <c r="T426" s="31">
        <v>68.02</v>
      </c>
      <c r="U426" s="31">
        <v>47.843749999999993</v>
      </c>
      <c r="V426" s="31">
        <v>36.387500000000003</v>
      </c>
      <c r="W426" s="31">
        <v>71.075000000000003</v>
      </c>
      <c r="X426" s="31">
        <v>193.93529411764706</v>
      </c>
      <c r="Y426" s="31">
        <v>301.46470588235292</v>
      </c>
      <c r="Z426" s="31">
        <v>285.23529411764713</v>
      </c>
      <c r="AA426" s="4">
        <f t="shared" si="5"/>
        <v>2034.1934572337709</v>
      </c>
      <c r="AB426" s="32">
        <v>197</v>
      </c>
      <c r="AC426" s="17">
        <v>0.54722222222222228</v>
      </c>
      <c r="AD426" s="36">
        <v>0.46666666666666667</v>
      </c>
      <c r="AE426" s="36">
        <v>0.6333333333333333</v>
      </c>
      <c r="AF426" s="36">
        <v>0.6</v>
      </c>
      <c r="AG426" s="36">
        <v>0.6</v>
      </c>
      <c r="AH426" s="36">
        <v>0.46666666666666667</v>
      </c>
      <c r="AI426" s="36">
        <v>0.5</v>
      </c>
      <c r="AJ426" s="36">
        <v>0.53333333333333333</v>
      </c>
      <c r="AK426" s="36">
        <v>0.53333333333333333</v>
      </c>
      <c r="AL426" s="36">
        <v>0.53333333333333333</v>
      </c>
      <c r="AM426" s="36">
        <v>0.56666666666666665</v>
      </c>
      <c r="AN426" s="36">
        <v>0.56666666666666665</v>
      </c>
      <c r="AO426" s="36">
        <v>0.56666666666666665</v>
      </c>
      <c r="AP426" s="57" t="str">
        <f t="shared" si="6"/>
        <v>-</v>
      </c>
      <c r="AQ426" s="55" t="str">
        <f t="shared" si="7"/>
        <v>-</v>
      </c>
      <c r="AR426" s="56" t="str">
        <f t="shared" si="8"/>
        <v>-</v>
      </c>
      <c r="AS426" s="34" t="s">
        <v>1890</v>
      </c>
      <c r="AT426" s="122" t="s">
        <v>5208</v>
      </c>
    </row>
    <row r="427" spans="1:46" ht="15.75" customHeight="1" x14ac:dyDescent="0.25">
      <c r="A427" s="6">
        <v>21085030</v>
      </c>
      <c r="B427" s="7" t="s">
        <v>56</v>
      </c>
      <c r="C427" s="7" t="s">
        <v>1112</v>
      </c>
      <c r="D427" s="7" t="s">
        <v>1110</v>
      </c>
      <c r="E427" s="7" t="s">
        <v>1019</v>
      </c>
      <c r="F427" s="7">
        <v>4</v>
      </c>
      <c r="G427" s="7">
        <v>1030</v>
      </c>
      <c r="H427" s="7">
        <v>-75.58</v>
      </c>
      <c r="I427" s="29">
        <v>2.76</v>
      </c>
      <c r="J427" s="6" t="s">
        <v>1908</v>
      </c>
      <c r="K427" s="30">
        <v>30940</v>
      </c>
      <c r="L427" s="30"/>
      <c r="M427" s="7" t="s">
        <v>1911</v>
      </c>
      <c r="N427" s="29" t="s">
        <v>1910</v>
      </c>
      <c r="O427" s="31">
        <v>199.59259259259258</v>
      </c>
      <c r="P427" s="31">
        <v>205.30384615384617</v>
      </c>
      <c r="Q427" s="31">
        <v>265.40370370370374</v>
      </c>
      <c r="R427" s="31">
        <v>236.94999999999993</v>
      </c>
      <c r="S427" s="31">
        <v>169.83703703703702</v>
      </c>
      <c r="T427" s="31">
        <v>75.388461538461542</v>
      </c>
      <c r="U427" s="31">
        <v>56.70869565217393</v>
      </c>
      <c r="V427" s="31">
        <v>42.492000000000004</v>
      </c>
      <c r="W427" s="31">
        <v>77.410714285714292</v>
      </c>
      <c r="X427" s="31">
        <v>214.75555555555559</v>
      </c>
      <c r="Y427" s="31">
        <v>301.26551724137926</v>
      </c>
      <c r="Z427" s="31">
        <v>262.07586206896553</v>
      </c>
      <c r="AA427" s="4">
        <f t="shared" si="5"/>
        <v>2107.1839858294297</v>
      </c>
      <c r="AB427" s="32">
        <v>318</v>
      </c>
      <c r="AC427" s="17">
        <v>0.8833333333333333</v>
      </c>
      <c r="AD427" s="36">
        <v>0.9</v>
      </c>
      <c r="AE427" s="36">
        <v>0.8666666666666667</v>
      </c>
      <c r="AF427" s="36">
        <v>0.9</v>
      </c>
      <c r="AG427" s="36">
        <v>0.8</v>
      </c>
      <c r="AH427" s="36">
        <v>0.9</v>
      </c>
      <c r="AI427" s="36">
        <v>0.8666666666666667</v>
      </c>
      <c r="AJ427" s="36">
        <v>0.76666666666666672</v>
      </c>
      <c r="AK427" s="36">
        <v>0.83333333333333337</v>
      </c>
      <c r="AL427" s="36">
        <v>0.93333333333333335</v>
      </c>
      <c r="AM427" s="36">
        <v>0.9</v>
      </c>
      <c r="AN427" s="36">
        <v>0.96666666666666667</v>
      </c>
      <c r="AO427" s="36">
        <v>0.96666666666666667</v>
      </c>
      <c r="AP427" s="33" t="str">
        <f t="shared" si="6"/>
        <v>-</v>
      </c>
      <c r="AQ427" s="55" t="str">
        <f t="shared" si="7"/>
        <v>&gt;=75%</v>
      </c>
      <c r="AR427" s="56" t="str">
        <f t="shared" si="8"/>
        <v>&gt;=50%</v>
      </c>
      <c r="AT427" s="112" t="s">
        <v>5206</v>
      </c>
    </row>
    <row r="428" spans="1:46" ht="15.75" customHeight="1" x14ac:dyDescent="0.25">
      <c r="A428" s="6">
        <v>21085040</v>
      </c>
      <c r="B428" s="7" t="s">
        <v>56</v>
      </c>
      <c r="C428" s="7" t="s">
        <v>1055</v>
      </c>
      <c r="D428" s="7" t="s">
        <v>1056</v>
      </c>
      <c r="E428" s="7" t="s">
        <v>1019</v>
      </c>
      <c r="F428" s="7">
        <v>4</v>
      </c>
      <c r="G428" s="7">
        <v>1650</v>
      </c>
      <c r="H428" s="7">
        <v>-75.665555560000001</v>
      </c>
      <c r="I428" s="29">
        <v>2.6628055599999998</v>
      </c>
      <c r="J428" s="6" t="s">
        <v>1912</v>
      </c>
      <c r="K428" s="30">
        <v>33191.791666666664</v>
      </c>
      <c r="L428" s="30"/>
      <c r="M428" s="7" t="s">
        <v>1911</v>
      </c>
      <c r="N428" s="29" t="s">
        <v>1910</v>
      </c>
      <c r="O428" s="31">
        <v>217.62692307692308</v>
      </c>
      <c r="P428" s="31">
        <v>212.44074074074069</v>
      </c>
      <c r="Q428" s="31">
        <v>281.46956521739133</v>
      </c>
      <c r="R428" s="31">
        <v>229.87391304347827</v>
      </c>
      <c r="S428" s="31">
        <v>176.81739130434778</v>
      </c>
      <c r="T428" s="31">
        <v>84.408695652173918</v>
      </c>
      <c r="U428" s="31">
        <v>68.76153846153845</v>
      </c>
      <c r="V428" s="31">
        <v>47.612000000000016</v>
      </c>
      <c r="W428" s="31">
        <v>88.395454545454541</v>
      </c>
      <c r="X428" s="31">
        <v>176.94166666666669</v>
      </c>
      <c r="Y428" s="31">
        <v>261.4304347826087</v>
      </c>
      <c r="Z428" s="31">
        <v>225.86249999999995</v>
      </c>
      <c r="AA428" s="4">
        <f t="shared" si="5"/>
        <v>2071.6408234913238</v>
      </c>
      <c r="AB428" s="32">
        <v>289</v>
      </c>
      <c r="AC428" s="17">
        <v>0.80277777777777781</v>
      </c>
      <c r="AD428" s="36">
        <v>0.8666666666666667</v>
      </c>
      <c r="AE428" s="36">
        <v>0.9</v>
      </c>
      <c r="AF428" s="36">
        <v>0.76666666666666672</v>
      </c>
      <c r="AG428" s="36">
        <v>0.76666666666666672</v>
      </c>
      <c r="AH428" s="36">
        <v>0.76666666666666672</v>
      </c>
      <c r="AI428" s="36">
        <v>0.76666666666666672</v>
      </c>
      <c r="AJ428" s="36">
        <v>0.8666666666666667</v>
      </c>
      <c r="AK428" s="36">
        <v>0.83333333333333337</v>
      </c>
      <c r="AL428" s="36">
        <v>0.73333333333333328</v>
      </c>
      <c r="AM428" s="36">
        <v>0.8</v>
      </c>
      <c r="AN428" s="36">
        <v>0.76666666666666672</v>
      </c>
      <c r="AO428" s="36">
        <v>0.8</v>
      </c>
      <c r="AP428" s="33" t="str">
        <f t="shared" si="6"/>
        <v>-</v>
      </c>
      <c r="AQ428" s="55" t="str">
        <f t="shared" si="7"/>
        <v>-</v>
      </c>
      <c r="AR428" s="56" t="str">
        <f t="shared" si="8"/>
        <v>&gt;=50%</v>
      </c>
      <c r="AT428" s="112" t="s">
        <v>5206</v>
      </c>
    </row>
    <row r="429" spans="1:46" ht="15.75" customHeight="1" x14ac:dyDescent="0.25">
      <c r="A429" s="6">
        <v>21090020</v>
      </c>
      <c r="B429" s="7" t="s">
        <v>26</v>
      </c>
      <c r="C429" s="7" t="s">
        <v>1077</v>
      </c>
      <c r="D429" s="7" t="s">
        <v>462</v>
      </c>
      <c r="E429" s="7" t="s">
        <v>1019</v>
      </c>
      <c r="F429" s="7">
        <v>4</v>
      </c>
      <c r="G429" s="7">
        <v>620</v>
      </c>
      <c r="H429" s="7">
        <v>-75.399194440000002</v>
      </c>
      <c r="I429" s="29">
        <v>2.85555556</v>
      </c>
      <c r="J429" s="6" t="s">
        <v>1908</v>
      </c>
      <c r="K429" s="30">
        <v>25552</v>
      </c>
      <c r="L429" s="30"/>
      <c r="M429" s="7" t="s">
        <v>1911</v>
      </c>
      <c r="N429" s="29" t="s">
        <v>1910</v>
      </c>
      <c r="O429" s="31">
        <v>160.0793103448276</v>
      </c>
      <c r="P429" s="31">
        <v>157.96666666666667</v>
      </c>
      <c r="Q429" s="31">
        <v>202.50666666666666</v>
      </c>
      <c r="R429" s="31">
        <v>185.73103448275862</v>
      </c>
      <c r="S429" s="31">
        <v>136.16666666666666</v>
      </c>
      <c r="T429" s="31">
        <v>43.4</v>
      </c>
      <c r="U429" s="31">
        <v>29.620689655172413</v>
      </c>
      <c r="V429" s="31">
        <v>19.241379310344829</v>
      </c>
      <c r="W429" s="31">
        <v>60.413793103448278</v>
      </c>
      <c r="X429" s="31">
        <v>211.95333333333335</v>
      </c>
      <c r="Y429" s="31">
        <v>287.05</v>
      </c>
      <c r="Z429" s="31">
        <v>210.05172413793105</v>
      </c>
      <c r="AA429" s="4">
        <f t="shared" si="5"/>
        <v>1704.1812643678163</v>
      </c>
      <c r="AB429" s="32">
        <v>354</v>
      </c>
      <c r="AC429" s="17">
        <v>0.98333333333333328</v>
      </c>
      <c r="AD429" s="36">
        <v>0.96666666666666667</v>
      </c>
      <c r="AE429" s="36">
        <v>1</v>
      </c>
      <c r="AF429" s="36">
        <v>1</v>
      </c>
      <c r="AG429" s="36">
        <v>0.96666666666666667</v>
      </c>
      <c r="AH429" s="36">
        <v>1</v>
      </c>
      <c r="AI429" s="36">
        <v>1</v>
      </c>
      <c r="AJ429" s="36">
        <v>0.96666666666666667</v>
      </c>
      <c r="AK429" s="36">
        <v>0.96666666666666667</v>
      </c>
      <c r="AL429" s="36">
        <v>0.96666666666666667</v>
      </c>
      <c r="AM429" s="36">
        <v>1</v>
      </c>
      <c r="AN429" s="36">
        <v>1</v>
      </c>
      <c r="AO429" s="36">
        <v>0.96666666666666667</v>
      </c>
      <c r="AP429" s="33" t="str">
        <f t="shared" si="6"/>
        <v>&gt;=80%</v>
      </c>
      <c r="AQ429" s="55" t="str">
        <f t="shared" si="7"/>
        <v>&gt;=75%</v>
      </c>
      <c r="AR429" s="56" t="str">
        <f t="shared" si="8"/>
        <v>&gt;=50%</v>
      </c>
      <c r="AT429" s="121">
        <v>0.8</v>
      </c>
    </row>
    <row r="430" spans="1:46" ht="15.75" customHeight="1" x14ac:dyDescent="0.25">
      <c r="A430" s="6">
        <v>21090030</v>
      </c>
      <c r="B430" s="7" t="s">
        <v>26</v>
      </c>
      <c r="C430" s="7" t="s">
        <v>2077</v>
      </c>
      <c r="D430" s="7" t="s">
        <v>462</v>
      </c>
      <c r="E430" s="7" t="s">
        <v>1019</v>
      </c>
      <c r="F430" s="7">
        <v>4</v>
      </c>
      <c r="G430" s="7">
        <v>450</v>
      </c>
      <c r="H430" s="7">
        <v>-75.316666669999989</v>
      </c>
      <c r="I430" s="29">
        <v>2.9166666699999997</v>
      </c>
      <c r="J430" s="6" t="s">
        <v>1890</v>
      </c>
      <c r="K430" s="30">
        <v>25218</v>
      </c>
      <c r="L430" s="30">
        <v>37302</v>
      </c>
      <c r="M430" s="7" t="s">
        <v>1911</v>
      </c>
      <c r="N430" s="29" t="s">
        <v>1910</v>
      </c>
      <c r="O430" s="31">
        <v>88.341666666666654</v>
      </c>
      <c r="P430" s="31">
        <v>147.90833333333333</v>
      </c>
      <c r="Q430" s="31">
        <v>167.91818181818181</v>
      </c>
      <c r="R430" s="31">
        <v>104.60000000000001</v>
      </c>
      <c r="S430" s="31">
        <v>61.027272727272724</v>
      </c>
      <c r="T430" s="31">
        <v>31.936363636363637</v>
      </c>
      <c r="U430" s="31">
        <v>22.509090909090908</v>
      </c>
      <c r="V430" s="31">
        <v>12.845454545454546</v>
      </c>
      <c r="W430" s="31">
        <v>64.509090909090915</v>
      </c>
      <c r="X430" s="31">
        <v>139.64545454545453</v>
      </c>
      <c r="Y430" s="31">
        <v>207.60000000000002</v>
      </c>
      <c r="Z430" s="31">
        <v>149.43636363636361</v>
      </c>
      <c r="AA430" s="4">
        <f t="shared" si="5"/>
        <v>1198.2772727272727</v>
      </c>
      <c r="AB430" s="32">
        <v>134</v>
      </c>
      <c r="AC430" s="17">
        <v>0.37222222222222223</v>
      </c>
      <c r="AD430" s="36">
        <v>0.4</v>
      </c>
      <c r="AE430" s="36">
        <v>0.4</v>
      </c>
      <c r="AF430" s="36">
        <v>0.36666666666666664</v>
      </c>
      <c r="AG430" s="36">
        <v>0.36666666666666664</v>
      </c>
      <c r="AH430" s="36">
        <v>0.36666666666666664</v>
      </c>
      <c r="AI430" s="36">
        <v>0.36666666666666664</v>
      </c>
      <c r="AJ430" s="36">
        <v>0.36666666666666664</v>
      </c>
      <c r="AK430" s="36">
        <v>0.36666666666666664</v>
      </c>
      <c r="AL430" s="36">
        <v>0.36666666666666664</v>
      </c>
      <c r="AM430" s="36">
        <v>0.36666666666666664</v>
      </c>
      <c r="AN430" s="36">
        <v>0.36666666666666664</v>
      </c>
      <c r="AO430" s="36">
        <v>0.36666666666666664</v>
      </c>
      <c r="AP430" s="33" t="str">
        <f t="shared" si="6"/>
        <v>-</v>
      </c>
      <c r="AQ430" s="55" t="str">
        <f t="shared" si="7"/>
        <v>-</v>
      </c>
      <c r="AR430" s="56" t="str">
        <f t="shared" si="8"/>
        <v>-</v>
      </c>
      <c r="AS430" s="34" t="s">
        <v>1890</v>
      </c>
      <c r="AT430" s="122" t="s">
        <v>5208</v>
      </c>
    </row>
    <row r="431" spans="1:46" ht="15.75" customHeight="1" x14ac:dyDescent="0.25">
      <c r="A431" s="6">
        <v>21090040</v>
      </c>
      <c r="B431" s="7" t="s">
        <v>26</v>
      </c>
      <c r="C431" s="7" t="s">
        <v>1080</v>
      </c>
      <c r="D431" s="7" t="s">
        <v>462</v>
      </c>
      <c r="E431" s="7" t="s">
        <v>1019</v>
      </c>
      <c r="F431" s="7">
        <v>4</v>
      </c>
      <c r="G431" s="7">
        <v>460</v>
      </c>
      <c r="H431" s="7">
        <v>-75.347527779999993</v>
      </c>
      <c r="I431" s="29">
        <v>2.7775833299999997</v>
      </c>
      <c r="J431" s="6" t="s">
        <v>1908</v>
      </c>
      <c r="K431" s="30">
        <v>24912</v>
      </c>
      <c r="L431" s="30"/>
      <c r="M431" s="7" t="s">
        <v>1911</v>
      </c>
      <c r="N431" s="29" t="s">
        <v>1910</v>
      </c>
      <c r="O431" s="31">
        <v>132.86666666666667</v>
      </c>
      <c r="P431" s="31">
        <v>149.62068965517241</v>
      </c>
      <c r="Q431" s="31">
        <v>199.42307692307693</v>
      </c>
      <c r="R431" s="31">
        <v>159.69230769230768</v>
      </c>
      <c r="S431" s="31">
        <v>112.03571428571429</v>
      </c>
      <c r="T431" s="31">
        <v>35.571428571428569</v>
      </c>
      <c r="U431" s="31">
        <v>29.333333333333332</v>
      </c>
      <c r="V431" s="31">
        <v>14.884615384615385</v>
      </c>
      <c r="W431" s="31">
        <v>52.703703703703702</v>
      </c>
      <c r="X431" s="31">
        <v>160.85714285714286</v>
      </c>
      <c r="Y431" s="31">
        <v>239.42857142857142</v>
      </c>
      <c r="Z431" s="31">
        <v>191.27586206896552</v>
      </c>
      <c r="AA431" s="4">
        <f t="shared" si="5"/>
        <v>1477.6931125706988</v>
      </c>
      <c r="AB431" s="32">
        <v>335</v>
      </c>
      <c r="AC431" s="17">
        <v>0.93055555555555558</v>
      </c>
      <c r="AD431" s="36">
        <v>1</v>
      </c>
      <c r="AE431" s="36">
        <v>0.96666666666666667</v>
      </c>
      <c r="AF431" s="36">
        <v>0.8666666666666667</v>
      </c>
      <c r="AG431" s="36">
        <v>0.8666666666666667</v>
      </c>
      <c r="AH431" s="36">
        <v>0.93333333333333335</v>
      </c>
      <c r="AI431" s="36">
        <v>0.93333333333333335</v>
      </c>
      <c r="AJ431" s="36">
        <v>1</v>
      </c>
      <c r="AK431" s="36">
        <v>0.8666666666666667</v>
      </c>
      <c r="AL431" s="36">
        <v>0.9</v>
      </c>
      <c r="AM431" s="36">
        <v>0.93333333333333335</v>
      </c>
      <c r="AN431" s="36">
        <v>0.93333333333333335</v>
      </c>
      <c r="AO431" s="36">
        <v>0.96666666666666667</v>
      </c>
      <c r="AP431" s="33" t="str">
        <f t="shared" si="6"/>
        <v>&gt;=80%</v>
      </c>
      <c r="AQ431" s="55" t="str">
        <f t="shared" si="7"/>
        <v>&gt;=75%</v>
      </c>
      <c r="AR431" s="56" t="str">
        <f t="shared" si="8"/>
        <v>&gt;=50%</v>
      </c>
      <c r="AT431" s="121">
        <v>0.8</v>
      </c>
    </row>
    <row r="432" spans="1:46" ht="15.75" customHeight="1" x14ac:dyDescent="0.25">
      <c r="A432" s="6">
        <v>21090090</v>
      </c>
      <c r="B432" s="7" t="s">
        <v>26</v>
      </c>
      <c r="C432" s="7" t="s">
        <v>1274</v>
      </c>
      <c r="D432" s="7" t="s">
        <v>462</v>
      </c>
      <c r="E432" s="7" t="s">
        <v>1019</v>
      </c>
      <c r="F432" s="7">
        <v>4</v>
      </c>
      <c r="G432" s="7">
        <v>520</v>
      </c>
      <c r="H432" s="7">
        <v>-75.349999999999994</v>
      </c>
      <c r="I432" s="29">
        <v>2.8333333299999999</v>
      </c>
      <c r="J432" s="6" t="s">
        <v>1890</v>
      </c>
      <c r="K432" s="30">
        <v>24882.791666666668</v>
      </c>
      <c r="L432" s="30">
        <v>43486.144965277781</v>
      </c>
      <c r="M432" s="7" t="s">
        <v>1911</v>
      </c>
      <c r="N432" s="29" t="s">
        <v>1910</v>
      </c>
      <c r="O432" s="31">
        <v>120.2</v>
      </c>
      <c r="P432" s="31">
        <v>119.09090909090909</v>
      </c>
      <c r="Q432" s="31">
        <v>199.85714285714286</v>
      </c>
      <c r="R432" s="31">
        <v>116</v>
      </c>
      <c r="S432" s="31">
        <v>87.555555555555557</v>
      </c>
      <c r="T432" s="31">
        <v>31.222222222222221</v>
      </c>
      <c r="U432" s="31">
        <v>33.18181818181818</v>
      </c>
      <c r="V432" s="31">
        <v>18.5</v>
      </c>
      <c r="W432" s="31">
        <v>73.900000000000006</v>
      </c>
      <c r="X432" s="31">
        <v>143.1</v>
      </c>
      <c r="Y432" s="31">
        <v>225.7</v>
      </c>
      <c r="Z432" s="31">
        <v>172.375</v>
      </c>
      <c r="AA432" s="4">
        <f t="shared" si="5"/>
        <v>1340.6826479076478</v>
      </c>
      <c r="AB432" s="32">
        <v>114</v>
      </c>
      <c r="AC432" s="17">
        <v>0.31666666666666665</v>
      </c>
      <c r="AD432" s="36">
        <v>0.33333333333333331</v>
      </c>
      <c r="AE432" s="36">
        <v>0.36666666666666664</v>
      </c>
      <c r="AF432" s="36">
        <v>0.23333333333333334</v>
      </c>
      <c r="AG432" s="36">
        <v>0.3</v>
      </c>
      <c r="AH432" s="36">
        <v>0.3</v>
      </c>
      <c r="AI432" s="36">
        <v>0.3</v>
      </c>
      <c r="AJ432" s="36">
        <v>0.36666666666666664</v>
      </c>
      <c r="AK432" s="36">
        <v>0.33333333333333331</v>
      </c>
      <c r="AL432" s="36">
        <v>0.33333333333333331</v>
      </c>
      <c r="AM432" s="36">
        <v>0.33333333333333331</v>
      </c>
      <c r="AN432" s="36">
        <v>0.33333333333333331</v>
      </c>
      <c r="AO432" s="36">
        <v>0.26666666666666666</v>
      </c>
      <c r="AP432" s="33" t="str">
        <f t="shared" si="6"/>
        <v>-</v>
      </c>
      <c r="AQ432" s="55" t="str">
        <f t="shared" si="7"/>
        <v>-</v>
      </c>
      <c r="AR432" s="56" t="str">
        <f t="shared" si="8"/>
        <v>-</v>
      </c>
      <c r="AS432" s="34" t="s">
        <v>1890</v>
      </c>
      <c r="AT432" s="122" t="s">
        <v>5208</v>
      </c>
    </row>
    <row r="433" spans="1:46" ht="15.75" customHeight="1" x14ac:dyDescent="0.25">
      <c r="A433" s="6">
        <v>21090110</v>
      </c>
      <c r="B433" s="7" t="s">
        <v>26</v>
      </c>
      <c r="C433" s="7" t="s">
        <v>63</v>
      </c>
      <c r="D433" s="7" t="s">
        <v>462</v>
      </c>
      <c r="E433" s="7" t="s">
        <v>1019</v>
      </c>
      <c r="F433" s="7">
        <v>4</v>
      </c>
      <c r="G433" s="7">
        <v>454</v>
      </c>
      <c r="H433" s="7">
        <v>-75.339888889999997</v>
      </c>
      <c r="I433" s="29">
        <v>2.8655277799999999</v>
      </c>
      <c r="J433" s="6" t="s">
        <v>1908</v>
      </c>
      <c r="K433" s="30">
        <v>24061</v>
      </c>
      <c r="L433" s="30"/>
      <c r="M433" s="7" t="s">
        <v>1911</v>
      </c>
      <c r="N433" s="29" t="s">
        <v>1910</v>
      </c>
      <c r="O433" s="31">
        <v>110.01785714285714</v>
      </c>
      <c r="P433" s="31">
        <v>123.54400000000001</v>
      </c>
      <c r="Q433" s="31">
        <v>172.72592592592594</v>
      </c>
      <c r="R433" s="31">
        <v>137.09615384615384</v>
      </c>
      <c r="S433" s="31">
        <v>84.855555555555554</v>
      </c>
      <c r="T433" s="31">
        <v>35.918518518518518</v>
      </c>
      <c r="U433" s="31">
        <v>30.062068965517241</v>
      </c>
      <c r="V433" s="31">
        <v>15.607407407407406</v>
      </c>
      <c r="W433" s="31">
        <v>43.261538461538471</v>
      </c>
      <c r="X433" s="31">
        <v>178.19615384615386</v>
      </c>
      <c r="Y433" s="31">
        <v>250.30000000000004</v>
      </c>
      <c r="Z433" s="31">
        <v>155.7923076923077</v>
      </c>
      <c r="AA433" s="4">
        <f t="shared" si="5"/>
        <v>1337.3774873619359</v>
      </c>
      <c r="AB433" s="32">
        <v>320</v>
      </c>
      <c r="AC433" s="17">
        <v>0.88888888888888884</v>
      </c>
      <c r="AD433" s="36">
        <v>0.93333333333333335</v>
      </c>
      <c r="AE433" s="36">
        <v>0.83333333333333337</v>
      </c>
      <c r="AF433" s="36">
        <v>0.9</v>
      </c>
      <c r="AG433" s="36">
        <v>0.8666666666666667</v>
      </c>
      <c r="AH433" s="36">
        <v>0.9</v>
      </c>
      <c r="AI433" s="36">
        <v>0.9</v>
      </c>
      <c r="AJ433" s="36">
        <v>0.96666666666666667</v>
      </c>
      <c r="AK433" s="36">
        <v>0.9</v>
      </c>
      <c r="AL433" s="36">
        <v>0.8666666666666667</v>
      </c>
      <c r="AM433" s="36">
        <v>0.8666666666666667</v>
      </c>
      <c r="AN433" s="36">
        <v>0.8666666666666667</v>
      </c>
      <c r="AO433" s="36">
        <v>0.8666666666666667</v>
      </c>
      <c r="AP433" s="33" t="str">
        <f t="shared" si="6"/>
        <v>&gt;=80%</v>
      </c>
      <c r="AQ433" s="55" t="str">
        <f t="shared" si="7"/>
        <v>&gt;=75%</v>
      </c>
      <c r="AR433" s="56" t="str">
        <f t="shared" si="8"/>
        <v>&gt;=50%</v>
      </c>
      <c r="AT433" s="121">
        <v>0.8</v>
      </c>
    </row>
    <row r="434" spans="1:46" ht="15.75" customHeight="1" x14ac:dyDescent="0.25">
      <c r="A434" s="6">
        <v>21090120</v>
      </c>
      <c r="B434" s="7" t="s">
        <v>26</v>
      </c>
      <c r="C434" s="7" t="s">
        <v>2078</v>
      </c>
      <c r="D434" s="7" t="s">
        <v>462</v>
      </c>
      <c r="E434" s="7" t="s">
        <v>1019</v>
      </c>
      <c r="F434" s="7">
        <v>4</v>
      </c>
      <c r="G434" s="7">
        <v>455</v>
      </c>
      <c r="H434" s="7">
        <v>-75.366666670000001</v>
      </c>
      <c r="I434" s="29">
        <v>2.78333333</v>
      </c>
      <c r="J434" s="6" t="s">
        <v>1890</v>
      </c>
      <c r="K434" s="30">
        <v>29051</v>
      </c>
      <c r="L434" s="30">
        <v>37302</v>
      </c>
      <c r="M434" s="7" t="s">
        <v>1911</v>
      </c>
      <c r="N434" s="29" t="s">
        <v>1910</v>
      </c>
      <c r="O434" s="31">
        <v>135.41666666666666</v>
      </c>
      <c r="P434" s="31">
        <v>170.72727272727272</v>
      </c>
      <c r="Q434" s="31">
        <v>197.45454545454547</v>
      </c>
      <c r="R434" s="31">
        <v>127.54545454545455</v>
      </c>
      <c r="S434" s="31">
        <v>88.454545454545453</v>
      </c>
      <c r="T434" s="31">
        <v>47.727272727272727</v>
      </c>
      <c r="U434" s="31">
        <v>33.799999999999997</v>
      </c>
      <c r="V434" s="31">
        <v>16.272727272727273</v>
      </c>
      <c r="W434" s="31">
        <v>87.272727272727266</v>
      </c>
      <c r="X434" s="31">
        <v>160.81818181818181</v>
      </c>
      <c r="Y434" s="31">
        <v>259.72727272727275</v>
      </c>
      <c r="Z434" s="31">
        <v>168.45454545454547</v>
      </c>
      <c r="AA434" s="4">
        <f t="shared" si="5"/>
        <v>1493.6712121212122</v>
      </c>
      <c r="AB434" s="32">
        <v>132</v>
      </c>
      <c r="AC434" s="17">
        <v>0.36666666666666664</v>
      </c>
      <c r="AD434" s="36">
        <v>0.4</v>
      </c>
      <c r="AE434" s="36">
        <v>0.36666666666666664</v>
      </c>
      <c r="AF434" s="36">
        <v>0.36666666666666664</v>
      </c>
      <c r="AG434" s="36">
        <v>0.36666666666666664</v>
      </c>
      <c r="AH434" s="36">
        <v>0.36666666666666664</v>
      </c>
      <c r="AI434" s="36">
        <v>0.36666666666666664</v>
      </c>
      <c r="AJ434" s="36">
        <v>0.33333333333333331</v>
      </c>
      <c r="AK434" s="36">
        <v>0.36666666666666664</v>
      </c>
      <c r="AL434" s="36">
        <v>0.36666666666666664</v>
      </c>
      <c r="AM434" s="36">
        <v>0.36666666666666664</v>
      </c>
      <c r="AN434" s="36">
        <v>0.36666666666666664</v>
      </c>
      <c r="AO434" s="36">
        <v>0.36666666666666664</v>
      </c>
      <c r="AP434" s="33" t="str">
        <f t="shared" si="6"/>
        <v>-</v>
      </c>
      <c r="AQ434" s="55" t="str">
        <f t="shared" si="7"/>
        <v>-</v>
      </c>
      <c r="AR434" s="56" t="str">
        <f t="shared" si="8"/>
        <v>-</v>
      </c>
      <c r="AS434" s="34" t="s">
        <v>1890</v>
      </c>
      <c r="AT434" s="122" t="s">
        <v>5208</v>
      </c>
    </row>
    <row r="435" spans="1:46" ht="15.75" customHeight="1" x14ac:dyDescent="0.25">
      <c r="A435" s="6">
        <v>21090140</v>
      </c>
      <c r="B435" s="7" t="s">
        <v>26</v>
      </c>
      <c r="C435" s="7" t="s">
        <v>2079</v>
      </c>
      <c r="D435" s="7" t="s">
        <v>462</v>
      </c>
      <c r="E435" s="7" t="s">
        <v>1019</v>
      </c>
      <c r="F435" s="7">
        <v>4</v>
      </c>
      <c r="G435" s="7">
        <v>480</v>
      </c>
      <c r="H435" s="7">
        <v>-75.383333329999999</v>
      </c>
      <c r="I435" s="29">
        <v>2.8833333300000001</v>
      </c>
      <c r="J435" s="6" t="s">
        <v>1890</v>
      </c>
      <c r="K435" s="30">
        <v>30482</v>
      </c>
      <c r="L435" s="30">
        <v>37302</v>
      </c>
      <c r="M435" s="7" t="s">
        <v>1911</v>
      </c>
      <c r="N435" s="29" t="s">
        <v>1910</v>
      </c>
      <c r="O435" s="31">
        <v>136.63636363636363</v>
      </c>
      <c r="P435" s="31">
        <v>151.5</v>
      </c>
      <c r="Q435" s="31">
        <v>206</v>
      </c>
      <c r="R435" s="31">
        <v>142.9</v>
      </c>
      <c r="S435" s="31">
        <v>87.7</v>
      </c>
      <c r="T435" s="31">
        <v>30.636363636363637</v>
      </c>
      <c r="U435" s="31">
        <v>25.181818181818183</v>
      </c>
      <c r="V435" s="31">
        <v>20.399999999999999</v>
      </c>
      <c r="W435" s="31">
        <v>95.7</v>
      </c>
      <c r="X435" s="31">
        <v>156.18181818181819</v>
      </c>
      <c r="Y435" s="31">
        <v>242.63636363636363</v>
      </c>
      <c r="Z435" s="31">
        <v>153.69999999999999</v>
      </c>
      <c r="AA435" s="4">
        <f t="shared" si="5"/>
        <v>1449.1727272727273</v>
      </c>
      <c r="AB435" s="32">
        <v>128</v>
      </c>
      <c r="AC435" s="17">
        <v>0.35555555555555557</v>
      </c>
      <c r="AD435" s="36">
        <v>0.36666666666666664</v>
      </c>
      <c r="AE435" s="36">
        <v>0.4</v>
      </c>
      <c r="AF435" s="36">
        <v>0.36666666666666664</v>
      </c>
      <c r="AG435" s="36">
        <v>0.33333333333333331</v>
      </c>
      <c r="AH435" s="36">
        <v>0.33333333333333331</v>
      </c>
      <c r="AI435" s="36">
        <v>0.36666666666666664</v>
      </c>
      <c r="AJ435" s="36">
        <v>0.36666666666666664</v>
      </c>
      <c r="AK435" s="36">
        <v>0.33333333333333331</v>
      </c>
      <c r="AL435" s="36">
        <v>0.33333333333333331</v>
      </c>
      <c r="AM435" s="36">
        <v>0.36666666666666664</v>
      </c>
      <c r="AN435" s="36">
        <v>0.36666666666666664</v>
      </c>
      <c r="AO435" s="36">
        <v>0.33333333333333331</v>
      </c>
      <c r="AP435" s="33" t="str">
        <f t="shared" si="6"/>
        <v>-</v>
      </c>
      <c r="AQ435" s="55" t="str">
        <f t="shared" si="7"/>
        <v>-</v>
      </c>
      <c r="AR435" s="56" t="str">
        <f t="shared" si="8"/>
        <v>-</v>
      </c>
      <c r="AS435" s="34" t="s">
        <v>1890</v>
      </c>
      <c r="AT435" s="122" t="s">
        <v>5208</v>
      </c>
    </row>
    <row r="436" spans="1:46" ht="15.75" customHeight="1" x14ac:dyDescent="0.25">
      <c r="A436" s="6">
        <v>21090150</v>
      </c>
      <c r="B436" s="7" t="s">
        <v>26</v>
      </c>
      <c r="C436" s="7" t="s">
        <v>2080</v>
      </c>
      <c r="D436" s="7" t="s">
        <v>462</v>
      </c>
      <c r="E436" s="7" t="s">
        <v>1019</v>
      </c>
      <c r="F436" s="7">
        <v>4</v>
      </c>
      <c r="G436" s="7">
        <v>450</v>
      </c>
      <c r="H436" s="7">
        <v>-75.316666669999989</v>
      </c>
      <c r="I436" s="29">
        <v>2.85</v>
      </c>
      <c r="J436" s="6" t="s">
        <v>1890</v>
      </c>
      <c r="K436" s="30">
        <v>30940</v>
      </c>
      <c r="L436" s="30">
        <v>37302</v>
      </c>
      <c r="M436" s="7" t="s">
        <v>1911</v>
      </c>
      <c r="N436" s="29" t="s">
        <v>1910</v>
      </c>
      <c r="O436" s="31">
        <v>106.77777777777777</v>
      </c>
      <c r="P436" s="31">
        <v>145.11111111111111</v>
      </c>
      <c r="Q436" s="31">
        <v>185.28571428571428</v>
      </c>
      <c r="R436" s="31">
        <v>109</v>
      </c>
      <c r="S436" s="31">
        <v>66.625</v>
      </c>
      <c r="T436" s="31">
        <v>41.5</v>
      </c>
      <c r="U436" s="31">
        <v>29.5</v>
      </c>
      <c r="V436" s="31">
        <v>12.75</v>
      </c>
      <c r="W436" s="31">
        <v>62.375</v>
      </c>
      <c r="X436" s="31">
        <v>153.625</v>
      </c>
      <c r="Y436" s="31">
        <v>205</v>
      </c>
      <c r="Z436" s="31">
        <v>146.33333333333334</v>
      </c>
      <c r="AA436" s="4">
        <f t="shared" si="5"/>
        <v>1263.8829365079364</v>
      </c>
      <c r="AB436" s="32">
        <v>97</v>
      </c>
      <c r="AC436" s="17">
        <v>0.26944444444444443</v>
      </c>
      <c r="AD436" s="36">
        <v>0.3</v>
      </c>
      <c r="AE436" s="36">
        <v>0.3</v>
      </c>
      <c r="AF436" s="36">
        <v>0.23333333333333334</v>
      </c>
      <c r="AG436" s="36">
        <v>0.2</v>
      </c>
      <c r="AH436" s="36">
        <v>0.26666666666666666</v>
      </c>
      <c r="AI436" s="36">
        <v>0.26666666666666666</v>
      </c>
      <c r="AJ436" s="36">
        <v>0.26666666666666666</v>
      </c>
      <c r="AK436" s="36">
        <v>0.26666666666666666</v>
      </c>
      <c r="AL436" s="36">
        <v>0.26666666666666666</v>
      </c>
      <c r="AM436" s="36">
        <v>0.26666666666666666</v>
      </c>
      <c r="AN436" s="36">
        <v>0.3</v>
      </c>
      <c r="AO436" s="36">
        <v>0.3</v>
      </c>
      <c r="AP436" s="33" t="str">
        <f t="shared" si="6"/>
        <v>-</v>
      </c>
      <c r="AQ436" s="55" t="str">
        <f t="shared" si="7"/>
        <v>-</v>
      </c>
      <c r="AR436" s="56" t="str">
        <f t="shared" si="8"/>
        <v>-</v>
      </c>
      <c r="AS436" s="34" t="s">
        <v>1890</v>
      </c>
      <c r="AT436" s="122" t="s">
        <v>5208</v>
      </c>
    </row>
    <row r="437" spans="1:46" ht="15.75" customHeight="1" x14ac:dyDescent="0.25">
      <c r="A437" s="6">
        <v>21095010</v>
      </c>
      <c r="B437" s="7" t="s">
        <v>56</v>
      </c>
      <c r="C437" s="7" t="s">
        <v>1913</v>
      </c>
      <c r="D437" s="7" t="s">
        <v>462</v>
      </c>
      <c r="E437" s="7" t="s">
        <v>1019</v>
      </c>
      <c r="F437" s="7">
        <v>4</v>
      </c>
      <c r="G437" s="7">
        <v>460</v>
      </c>
      <c r="H437" s="7">
        <v>-75.331166670000002</v>
      </c>
      <c r="I437" s="29">
        <v>2.8288055600000002</v>
      </c>
      <c r="J437" s="6" t="s">
        <v>1908</v>
      </c>
      <c r="K437" s="30">
        <v>24061</v>
      </c>
      <c r="L437" s="30"/>
      <c r="M437" s="7" t="s">
        <v>1911</v>
      </c>
      <c r="N437" s="29" t="s">
        <v>1910</v>
      </c>
      <c r="O437" s="31">
        <v>109.70666666666668</v>
      </c>
      <c r="P437" s="31">
        <v>143.72083333333333</v>
      </c>
      <c r="Q437" s="31">
        <v>177.56296296296298</v>
      </c>
      <c r="R437" s="31">
        <v>153.6761904761905</v>
      </c>
      <c r="S437" s="31">
        <v>103.48333333333333</v>
      </c>
      <c r="T437" s="31">
        <v>38.983333333333327</v>
      </c>
      <c r="U437" s="31">
        <v>32.463999999999999</v>
      </c>
      <c r="V437" s="31">
        <v>16.333333333333332</v>
      </c>
      <c r="W437" s="31">
        <v>59.718518518518522</v>
      </c>
      <c r="X437" s="31">
        <v>158.14583333333334</v>
      </c>
      <c r="Y437" s="31">
        <v>234.40952380952379</v>
      </c>
      <c r="Z437" s="31">
        <v>170.61052631578951</v>
      </c>
      <c r="AA437" s="4">
        <f t="shared" si="5"/>
        <v>1398.8150554163187</v>
      </c>
      <c r="AB437" s="32">
        <v>275</v>
      </c>
      <c r="AC437" s="17">
        <v>0.76388888888888884</v>
      </c>
      <c r="AD437" s="36">
        <v>0.5</v>
      </c>
      <c r="AE437" s="36">
        <v>0.8</v>
      </c>
      <c r="AF437" s="36">
        <v>0.9</v>
      </c>
      <c r="AG437" s="36">
        <v>0.7</v>
      </c>
      <c r="AH437" s="36">
        <v>0.8</v>
      </c>
      <c r="AI437" s="36">
        <v>0.8</v>
      </c>
      <c r="AJ437" s="36">
        <v>0.83333333333333337</v>
      </c>
      <c r="AK437" s="36">
        <v>0.8</v>
      </c>
      <c r="AL437" s="36">
        <v>0.9</v>
      </c>
      <c r="AM437" s="36">
        <v>0.8</v>
      </c>
      <c r="AN437" s="36">
        <v>0.7</v>
      </c>
      <c r="AO437" s="36">
        <v>0.6333333333333333</v>
      </c>
      <c r="AP437" s="33" t="str">
        <f t="shared" si="6"/>
        <v>-</v>
      </c>
      <c r="AQ437" s="55" t="str">
        <f t="shared" si="7"/>
        <v>-</v>
      </c>
      <c r="AR437" s="56" t="str">
        <f t="shared" si="8"/>
        <v>&gt;=50%</v>
      </c>
      <c r="AT437" s="122" t="s">
        <v>5208</v>
      </c>
    </row>
    <row r="438" spans="1:46" ht="15.75" customHeight="1" x14ac:dyDescent="0.25">
      <c r="A438" s="6">
        <v>21095020</v>
      </c>
      <c r="B438" s="7" t="s">
        <v>43</v>
      </c>
      <c r="C438" s="7" t="s">
        <v>2081</v>
      </c>
      <c r="D438" s="7" t="s">
        <v>101</v>
      </c>
      <c r="E438" s="7" t="s">
        <v>1019</v>
      </c>
      <c r="F438" s="7">
        <v>4</v>
      </c>
      <c r="G438" s="7">
        <v>500</v>
      </c>
      <c r="H438" s="7">
        <v>-75.424916669999988</v>
      </c>
      <c r="I438" s="29">
        <v>2.71344444</v>
      </c>
      <c r="J438" s="6" t="s">
        <v>1890</v>
      </c>
      <c r="K438" s="30">
        <v>32947</v>
      </c>
      <c r="L438" s="30">
        <v>37848</v>
      </c>
      <c r="M438" s="7" t="s">
        <v>1911</v>
      </c>
      <c r="N438" s="29" t="s">
        <v>1910</v>
      </c>
      <c r="O438" s="31">
        <v>147.47499999999999</v>
      </c>
      <c r="P438" s="31">
        <v>188.36249999999998</v>
      </c>
      <c r="Q438" s="31">
        <v>146.28571428571428</v>
      </c>
      <c r="R438" s="31">
        <v>131.38749999999999</v>
      </c>
      <c r="S438" s="31">
        <v>118.82499999999997</v>
      </c>
      <c r="T438" s="31">
        <v>58.916666666666664</v>
      </c>
      <c r="U438" s="31">
        <v>22.05</v>
      </c>
      <c r="V438" s="31">
        <v>28.900000000000002</v>
      </c>
      <c r="W438" s="31">
        <v>52.166666666666664</v>
      </c>
      <c r="X438" s="31">
        <v>187.01249999999999</v>
      </c>
      <c r="Y438" s="31">
        <v>220.72857142857143</v>
      </c>
      <c r="Z438" s="31">
        <v>181.82499999999999</v>
      </c>
      <c r="AA438" s="4">
        <f t="shared" si="5"/>
        <v>1483.9351190476189</v>
      </c>
      <c r="AB438" s="32">
        <v>87</v>
      </c>
      <c r="AC438" s="17">
        <v>0.24166666666666667</v>
      </c>
      <c r="AD438" s="36">
        <v>0.26666666666666666</v>
      </c>
      <c r="AE438" s="36">
        <v>0.26666666666666666</v>
      </c>
      <c r="AF438" s="36">
        <v>0.23333333333333334</v>
      </c>
      <c r="AG438" s="36">
        <v>0.26666666666666666</v>
      </c>
      <c r="AH438" s="36">
        <v>0.26666666666666666</v>
      </c>
      <c r="AI438" s="36">
        <v>0.2</v>
      </c>
      <c r="AJ438" s="36">
        <v>0.2</v>
      </c>
      <c r="AK438" s="36">
        <v>0.23333333333333334</v>
      </c>
      <c r="AL438" s="36">
        <v>0.2</v>
      </c>
      <c r="AM438" s="36">
        <v>0.26666666666666666</v>
      </c>
      <c r="AN438" s="36">
        <v>0.23333333333333334</v>
      </c>
      <c r="AO438" s="36">
        <v>0.26666666666666666</v>
      </c>
      <c r="AP438" s="33" t="str">
        <f t="shared" si="6"/>
        <v>-</v>
      </c>
      <c r="AQ438" s="55" t="str">
        <f t="shared" si="7"/>
        <v>-</v>
      </c>
      <c r="AR438" s="56" t="str">
        <f t="shared" si="8"/>
        <v>-</v>
      </c>
      <c r="AS438" s="34" t="s">
        <v>1890</v>
      </c>
      <c r="AT438" s="122" t="s">
        <v>5208</v>
      </c>
    </row>
    <row r="439" spans="1:46" ht="15.75" customHeight="1" x14ac:dyDescent="0.25">
      <c r="A439" s="6">
        <v>21097100</v>
      </c>
      <c r="B439" s="7" t="s">
        <v>23</v>
      </c>
      <c r="C439" s="7" t="s">
        <v>2082</v>
      </c>
      <c r="D439" s="7" t="s">
        <v>462</v>
      </c>
      <c r="E439" s="7" t="s">
        <v>1019</v>
      </c>
      <c r="F439" s="7">
        <v>4</v>
      </c>
      <c r="G439" s="7">
        <v>451</v>
      </c>
      <c r="H439" s="7">
        <v>-75.333333329999988</v>
      </c>
      <c r="I439" s="29">
        <v>2.78333333</v>
      </c>
      <c r="J439" s="6" t="s">
        <v>1890</v>
      </c>
      <c r="K439" s="30">
        <v>30512</v>
      </c>
      <c r="L439" s="30">
        <v>36144</v>
      </c>
      <c r="M439" s="7" t="s">
        <v>1911</v>
      </c>
      <c r="N439" s="29" t="s">
        <v>1910</v>
      </c>
      <c r="O439" s="31">
        <v>137.54545454545453</v>
      </c>
      <c r="P439" s="31">
        <v>140.03</v>
      </c>
      <c r="Q439" s="31">
        <v>234.8</v>
      </c>
      <c r="R439" s="31">
        <v>140.30000000000001</v>
      </c>
      <c r="S439" s="31">
        <v>76.66</v>
      </c>
      <c r="T439" s="31">
        <v>37.090909090909093</v>
      </c>
      <c r="U439" s="31">
        <v>25.9</v>
      </c>
      <c r="V439" s="31">
        <v>11</v>
      </c>
      <c r="W439" s="31">
        <v>83.290909090909096</v>
      </c>
      <c r="X439" s="31">
        <v>149.27272727272728</v>
      </c>
      <c r="Y439" s="31">
        <v>269.72727272727275</v>
      </c>
      <c r="Z439" s="31">
        <v>210.1</v>
      </c>
      <c r="AA439" s="4">
        <f t="shared" si="5"/>
        <v>1515.7172727272728</v>
      </c>
      <c r="AB439" s="32">
        <v>125</v>
      </c>
      <c r="AC439" s="17">
        <v>0.34722222222222221</v>
      </c>
      <c r="AD439" s="36">
        <v>0.36666666666666664</v>
      </c>
      <c r="AE439" s="36">
        <v>0.33333333333333331</v>
      </c>
      <c r="AF439" s="36">
        <v>0.33333333333333331</v>
      </c>
      <c r="AG439" s="36">
        <v>0.33333333333333331</v>
      </c>
      <c r="AH439" s="36">
        <v>0.33333333333333331</v>
      </c>
      <c r="AI439" s="36">
        <v>0.36666666666666664</v>
      </c>
      <c r="AJ439" s="36">
        <v>0.33333333333333331</v>
      </c>
      <c r="AK439" s="36">
        <v>0.33333333333333331</v>
      </c>
      <c r="AL439" s="36">
        <v>0.36666666666666664</v>
      </c>
      <c r="AM439" s="36">
        <v>0.36666666666666664</v>
      </c>
      <c r="AN439" s="36">
        <v>0.36666666666666664</v>
      </c>
      <c r="AO439" s="36">
        <v>0.33333333333333331</v>
      </c>
      <c r="AP439" s="57" t="str">
        <f t="shared" si="6"/>
        <v>-</v>
      </c>
      <c r="AQ439" s="55" t="str">
        <f t="shared" si="7"/>
        <v>-</v>
      </c>
      <c r="AR439" s="56" t="str">
        <f t="shared" si="8"/>
        <v>-</v>
      </c>
      <c r="AS439" s="34" t="s">
        <v>1890</v>
      </c>
      <c r="AT439" s="122" t="s">
        <v>5208</v>
      </c>
    </row>
    <row r="440" spans="1:46" ht="15.75" customHeight="1" x14ac:dyDescent="0.25">
      <c r="A440" s="6">
        <v>21100070</v>
      </c>
      <c r="B440" s="7" t="s">
        <v>54</v>
      </c>
      <c r="C440" s="7" t="s">
        <v>1027</v>
      </c>
      <c r="D440" s="7" t="s">
        <v>1028</v>
      </c>
      <c r="E440" s="7" t="s">
        <v>1019</v>
      </c>
      <c r="F440" s="7">
        <v>4</v>
      </c>
      <c r="G440" s="7">
        <v>1750</v>
      </c>
      <c r="H440" s="7">
        <v>-75.235138890000002</v>
      </c>
      <c r="I440" s="29">
        <v>2.56172222</v>
      </c>
      <c r="J440" s="6" t="s">
        <v>1908</v>
      </c>
      <c r="K440" s="30">
        <v>31761</v>
      </c>
      <c r="L440" s="30"/>
      <c r="M440" s="7" t="s">
        <v>1911</v>
      </c>
      <c r="N440" s="29" t="s">
        <v>1910</v>
      </c>
      <c r="O440" s="31">
        <v>84.641379310344831</v>
      </c>
      <c r="P440" s="31">
        <v>102.76</v>
      </c>
      <c r="Q440" s="31">
        <v>149.06071428571428</v>
      </c>
      <c r="R440" s="31">
        <v>197.85</v>
      </c>
      <c r="S440" s="31">
        <v>167.04642857142849</v>
      </c>
      <c r="T440" s="31">
        <v>137.82413793103447</v>
      </c>
      <c r="U440" s="31">
        <v>109.71111111111112</v>
      </c>
      <c r="V440" s="31">
        <v>87.883333333333354</v>
      </c>
      <c r="W440" s="31">
        <v>88.742857142857133</v>
      </c>
      <c r="X440" s="31">
        <v>141.89285714285714</v>
      </c>
      <c r="Y440" s="31">
        <v>170.21034482758625</v>
      </c>
      <c r="Z440" s="31">
        <v>117.52333333333333</v>
      </c>
      <c r="AA440" s="4">
        <f t="shared" si="5"/>
        <v>1555.1464969896003</v>
      </c>
      <c r="AB440" s="32">
        <v>344</v>
      </c>
      <c r="AC440" s="17">
        <v>0.9555555555555556</v>
      </c>
      <c r="AD440" s="36">
        <v>0.96666666666666667</v>
      </c>
      <c r="AE440" s="36">
        <v>1</v>
      </c>
      <c r="AF440" s="36">
        <v>0.93333333333333335</v>
      </c>
      <c r="AG440" s="36">
        <v>0.93333333333333335</v>
      </c>
      <c r="AH440" s="36">
        <v>0.93333333333333335</v>
      </c>
      <c r="AI440" s="36">
        <v>0.96666666666666667</v>
      </c>
      <c r="AJ440" s="36">
        <v>0.9</v>
      </c>
      <c r="AK440" s="36">
        <v>1</v>
      </c>
      <c r="AL440" s="36">
        <v>0.93333333333333335</v>
      </c>
      <c r="AM440" s="36">
        <v>0.93333333333333335</v>
      </c>
      <c r="AN440" s="36">
        <v>0.96666666666666667</v>
      </c>
      <c r="AO440" s="36">
        <v>1</v>
      </c>
      <c r="AP440" s="33" t="str">
        <f t="shared" si="6"/>
        <v>&gt;=80%</v>
      </c>
      <c r="AQ440" s="55" t="str">
        <f t="shared" si="7"/>
        <v>&gt;=75%</v>
      </c>
      <c r="AR440" s="56" t="str">
        <f t="shared" si="8"/>
        <v>&gt;=50%</v>
      </c>
      <c r="AT440" s="121">
        <v>0.8</v>
      </c>
    </row>
    <row r="441" spans="1:46" ht="15.75" customHeight="1" x14ac:dyDescent="0.25">
      <c r="A441" s="6">
        <v>21100080</v>
      </c>
      <c r="B441" s="7" t="s">
        <v>26</v>
      </c>
      <c r="C441" s="7" t="s">
        <v>1030</v>
      </c>
      <c r="D441" s="7" t="s">
        <v>1028</v>
      </c>
      <c r="E441" s="7" t="s">
        <v>1019</v>
      </c>
      <c r="F441" s="7">
        <v>4</v>
      </c>
      <c r="G441" s="7">
        <v>1525</v>
      </c>
      <c r="H441" s="7">
        <v>-75.206694439999993</v>
      </c>
      <c r="I441" s="29">
        <v>2.61527778</v>
      </c>
      <c r="J441" s="6" t="s">
        <v>1908</v>
      </c>
      <c r="K441" s="30">
        <v>28048</v>
      </c>
      <c r="L441" s="30"/>
      <c r="M441" s="7" t="s">
        <v>1911</v>
      </c>
      <c r="N441" s="29" t="s">
        <v>1910</v>
      </c>
      <c r="O441" s="31">
        <v>74.068965517241381</v>
      </c>
      <c r="P441" s="31">
        <v>92.240740740740748</v>
      </c>
      <c r="Q441" s="31">
        <v>122.06896551724138</v>
      </c>
      <c r="R441" s="31">
        <v>134.19999999999999</v>
      </c>
      <c r="S441" s="31">
        <v>134.17241379310346</v>
      </c>
      <c r="T441" s="31">
        <v>104.61538461538461</v>
      </c>
      <c r="U441" s="31">
        <v>87.068965517241381</v>
      </c>
      <c r="V441" s="31">
        <v>61.214285714285715</v>
      </c>
      <c r="W441" s="31">
        <v>81.258620689655174</v>
      </c>
      <c r="X441" s="31">
        <v>109.28571428571429</v>
      </c>
      <c r="Y441" s="31">
        <v>143.0344827586207</v>
      </c>
      <c r="Z441" s="31">
        <v>103.64285714285714</v>
      </c>
      <c r="AA441" s="4">
        <f t="shared" si="5"/>
        <v>1246.8713962920858</v>
      </c>
      <c r="AB441" s="32">
        <v>341</v>
      </c>
      <c r="AC441" s="17">
        <v>0.94722222222222219</v>
      </c>
      <c r="AD441" s="36">
        <v>0.96666666666666667</v>
      </c>
      <c r="AE441" s="36">
        <v>0.9</v>
      </c>
      <c r="AF441" s="36">
        <v>0.96666666666666667</v>
      </c>
      <c r="AG441" s="36">
        <v>1</v>
      </c>
      <c r="AH441" s="36">
        <v>0.96666666666666667</v>
      </c>
      <c r="AI441" s="36">
        <v>0.8666666666666667</v>
      </c>
      <c r="AJ441" s="36">
        <v>0.96666666666666667</v>
      </c>
      <c r="AK441" s="36">
        <v>0.93333333333333335</v>
      </c>
      <c r="AL441" s="36">
        <v>0.96666666666666667</v>
      </c>
      <c r="AM441" s="36">
        <v>0.93333333333333335</v>
      </c>
      <c r="AN441" s="36">
        <v>0.96666666666666667</v>
      </c>
      <c r="AO441" s="36">
        <v>0.93333333333333335</v>
      </c>
      <c r="AP441" s="57" t="str">
        <f t="shared" si="6"/>
        <v>&gt;=80%</v>
      </c>
      <c r="AQ441" s="55" t="str">
        <f t="shared" si="7"/>
        <v>&gt;=75%</v>
      </c>
      <c r="AR441" s="56" t="str">
        <f t="shared" si="8"/>
        <v>&gt;=50%</v>
      </c>
      <c r="AT441" s="121">
        <v>0.8</v>
      </c>
    </row>
    <row r="442" spans="1:46" ht="15.75" customHeight="1" x14ac:dyDescent="0.25">
      <c r="A442" s="6">
        <v>21100120</v>
      </c>
      <c r="B442" s="7" t="s">
        <v>26</v>
      </c>
      <c r="C442" s="7" t="s">
        <v>2083</v>
      </c>
      <c r="D442" s="7" t="s">
        <v>101</v>
      </c>
      <c r="E442" s="7" t="s">
        <v>1019</v>
      </c>
      <c r="F442" s="7">
        <v>4</v>
      </c>
      <c r="G442" s="7">
        <v>880</v>
      </c>
      <c r="H442" s="7">
        <v>-75.233333329999994</v>
      </c>
      <c r="I442" s="29">
        <v>2.7</v>
      </c>
      <c r="J442" s="6" t="s">
        <v>1890</v>
      </c>
      <c r="K442" s="30">
        <v>28048</v>
      </c>
      <c r="L442" s="30">
        <v>37302</v>
      </c>
      <c r="M442" s="7" t="s">
        <v>1911</v>
      </c>
      <c r="N442" s="29" t="s">
        <v>1910</v>
      </c>
      <c r="O442" s="31">
        <v>181.79999999999998</v>
      </c>
      <c r="P442" s="31">
        <v>164.29166666666666</v>
      </c>
      <c r="Q442" s="31">
        <v>170.80909090909091</v>
      </c>
      <c r="R442" s="31">
        <v>137.01818181818183</v>
      </c>
      <c r="S442" s="31">
        <v>124.35999999999999</v>
      </c>
      <c r="T442" s="31">
        <v>87.955555555555563</v>
      </c>
      <c r="U442" s="31">
        <v>41.863636363636367</v>
      </c>
      <c r="V442" s="31">
        <v>44.3</v>
      </c>
      <c r="W442" s="31">
        <v>100.23636363636363</v>
      </c>
      <c r="X442" s="31">
        <v>175.91818181818181</v>
      </c>
      <c r="Y442" s="31">
        <v>225.64000000000001</v>
      </c>
      <c r="Z442" s="31">
        <v>162.07</v>
      </c>
      <c r="AA442" s="4">
        <f t="shared" si="5"/>
        <v>1616.2626767676768</v>
      </c>
      <c r="AB442" s="32">
        <v>128</v>
      </c>
      <c r="AC442" s="17">
        <v>0.35555555555555557</v>
      </c>
      <c r="AD442" s="36">
        <v>0.4</v>
      </c>
      <c r="AE442" s="36">
        <v>0.4</v>
      </c>
      <c r="AF442" s="36">
        <v>0.36666666666666664</v>
      </c>
      <c r="AG442" s="36">
        <v>0.36666666666666664</v>
      </c>
      <c r="AH442" s="36">
        <v>0.33333333333333331</v>
      </c>
      <c r="AI442" s="36">
        <v>0.3</v>
      </c>
      <c r="AJ442" s="36">
        <v>0.36666666666666664</v>
      </c>
      <c r="AK442" s="36">
        <v>0.33333333333333331</v>
      </c>
      <c r="AL442" s="36">
        <v>0.36666666666666664</v>
      </c>
      <c r="AM442" s="36">
        <v>0.36666666666666664</v>
      </c>
      <c r="AN442" s="36">
        <v>0.33333333333333331</v>
      </c>
      <c r="AO442" s="36">
        <v>0.33333333333333331</v>
      </c>
      <c r="AP442" s="33" t="str">
        <f t="shared" si="6"/>
        <v>-</v>
      </c>
      <c r="AQ442" s="55" t="str">
        <f t="shared" si="7"/>
        <v>-</v>
      </c>
      <c r="AR442" s="56" t="str">
        <f t="shared" si="8"/>
        <v>-</v>
      </c>
      <c r="AS442" s="34" t="s">
        <v>1890</v>
      </c>
      <c r="AT442" s="122" t="s">
        <v>5208</v>
      </c>
    </row>
    <row r="443" spans="1:46" ht="15.75" customHeight="1" x14ac:dyDescent="0.25">
      <c r="A443" s="6">
        <v>21100140</v>
      </c>
      <c r="B443" s="7" t="s">
        <v>26</v>
      </c>
      <c r="C443" s="7" t="s">
        <v>1029</v>
      </c>
      <c r="D443" s="7" t="s">
        <v>1028</v>
      </c>
      <c r="E443" s="7" t="s">
        <v>1019</v>
      </c>
      <c r="F443" s="7">
        <v>4</v>
      </c>
      <c r="G443" s="7">
        <v>1380</v>
      </c>
      <c r="H443" s="7">
        <v>-75.400888890000004</v>
      </c>
      <c r="I443" s="29">
        <v>2.43480556</v>
      </c>
      <c r="J443" s="6" t="s">
        <v>1908</v>
      </c>
      <c r="K443" s="30">
        <v>28048</v>
      </c>
      <c r="L443" s="30"/>
      <c r="M443" s="7" t="s">
        <v>1911</v>
      </c>
      <c r="N443" s="29" t="s">
        <v>1910</v>
      </c>
      <c r="O443" s="31">
        <v>137</v>
      </c>
      <c r="P443" s="31">
        <v>131.67857142857142</v>
      </c>
      <c r="Q443" s="31">
        <v>165.09310344827585</v>
      </c>
      <c r="R443" s="31">
        <v>195.76896551724138</v>
      </c>
      <c r="S443" s="31">
        <v>170.8</v>
      </c>
      <c r="T443" s="31">
        <v>113.73103448275862</v>
      </c>
      <c r="U443" s="31">
        <v>88</v>
      </c>
      <c r="V443" s="31">
        <v>57.207142857142856</v>
      </c>
      <c r="W443" s="31">
        <v>76.433333333333337</v>
      </c>
      <c r="X443" s="31">
        <v>213.75</v>
      </c>
      <c r="Y443" s="31">
        <v>232.86666666666667</v>
      </c>
      <c r="Z443" s="31">
        <v>160.33333333333334</v>
      </c>
      <c r="AA443" s="4">
        <f t="shared" si="5"/>
        <v>1742.6621510673233</v>
      </c>
      <c r="AB443" s="32">
        <v>344</v>
      </c>
      <c r="AC443" s="17">
        <v>0.9555555555555556</v>
      </c>
      <c r="AD443" s="36">
        <v>0.9</v>
      </c>
      <c r="AE443" s="36">
        <v>0.93333333333333335</v>
      </c>
      <c r="AF443" s="36">
        <v>0.96666666666666667</v>
      </c>
      <c r="AG443" s="36">
        <v>0.96666666666666667</v>
      </c>
      <c r="AH443" s="36">
        <v>1</v>
      </c>
      <c r="AI443" s="36">
        <v>0.96666666666666667</v>
      </c>
      <c r="AJ443" s="36">
        <v>0.96666666666666667</v>
      </c>
      <c r="AK443" s="36">
        <v>0.93333333333333335</v>
      </c>
      <c r="AL443" s="36">
        <v>1</v>
      </c>
      <c r="AM443" s="36">
        <v>0.93333333333333335</v>
      </c>
      <c r="AN443" s="36">
        <v>1</v>
      </c>
      <c r="AO443" s="36">
        <v>0.9</v>
      </c>
      <c r="AP443" s="33" t="str">
        <f t="shared" si="6"/>
        <v>&gt;=80%</v>
      </c>
      <c r="AQ443" s="55" t="str">
        <f t="shared" si="7"/>
        <v>&gt;=75%</v>
      </c>
      <c r="AR443" s="56" t="str">
        <f t="shared" si="8"/>
        <v>&gt;=50%</v>
      </c>
      <c r="AT443" s="121">
        <v>0.8</v>
      </c>
    </row>
    <row r="444" spans="1:46" ht="15.75" customHeight="1" x14ac:dyDescent="0.25">
      <c r="A444" s="6">
        <v>21105030</v>
      </c>
      <c r="B444" s="7" t="s">
        <v>56</v>
      </c>
      <c r="C444" s="7" t="s">
        <v>1028</v>
      </c>
      <c r="D444" s="7" t="s">
        <v>1028</v>
      </c>
      <c r="E444" s="7" t="s">
        <v>1019</v>
      </c>
      <c r="F444" s="7">
        <v>4</v>
      </c>
      <c r="G444" s="7">
        <v>993</v>
      </c>
      <c r="H444" s="7">
        <v>-75.319997220000005</v>
      </c>
      <c r="I444" s="29">
        <v>2.52</v>
      </c>
      <c r="J444" s="6" t="s">
        <v>1908</v>
      </c>
      <c r="K444" s="30">
        <v>26038</v>
      </c>
      <c r="L444" s="30"/>
      <c r="M444" s="35" t="s">
        <v>1909</v>
      </c>
      <c r="N444" s="29" t="s">
        <v>1910</v>
      </c>
      <c r="O444" s="31">
        <v>72.250000000000014</v>
      </c>
      <c r="P444" s="31">
        <v>79.27000000000001</v>
      </c>
      <c r="Q444" s="31">
        <v>131.69565217391303</v>
      </c>
      <c r="R444" s="31">
        <v>129.6913043478261</v>
      </c>
      <c r="S444" s="31">
        <v>103.37727272727274</v>
      </c>
      <c r="T444" s="31">
        <v>69.566666666666663</v>
      </c>
      <c r="U444" s="31">
        <v>57.586363636363643</v>
      </c>
      <c r="V444" s="31">
        <v>43.349999999999987</v>
      </c>
      <c r="W444" s="31">
        <v>51.509090909090901</v>
      </c>
      <c r="X444" s="31">
        <v>144.02380952380952</v>
      </c>
      <c r="Y444" s="31">
        <v>152.86499999999995</v>
      </c>
      <c r="Z444" s="31">
        <v>106.05</v>
      </c>
      <c r="AA444" s="4">
        <f t="shared" si="5"/>
        <v>1141.2351599849426</v>
      </c>
      <c r="AB444" s="32">
        <v>258</v>
      </c>
      <c r="AC444" s="17">
        <v>0.71666666666666667</v>
      </c>
      <c r="AD444" s="36">
        <v>0.73333333333333328</v>
      </c>
      <c r="AE444" s="36">
        <v>0.66666666666666663</v>
      </c>
      <c r="AF444" s="36">
        <v>0.76666666666666672</v>
      </c>
      <c r="AG444" s="36">
        <v>0.76666666666666672</v>
      </c>
      <c r="AH444" s="36">
        <v>0.73333333333333328</v>
      </c>
      <c r="AI444" s="36">
        <v>0.7</v>
      </c>
      <c r="AJ444" s="36">
        <v>0.73333333333333328</v>
      </c>
      <c r="AK444" s="36">
        <v>0.73333333333333328</v>
      </c>
      <c r="AL444" s="36">
        <v>0.73333333333333328</v>
      </c>
      <c r="AM444" s="36">
        <v>0.7</v>
      </c>
      <c r="AN444" s="36">
        <v>0.66666666666666663</v>
      </c>
      <c r="AO444" s="36">
        <v>0.66666666666666663</v>
      </c>
      <c r="AP444" s="33" t="str">
        <f t="shared" si="6"/>
        <v>-</v>
      </c>
      <c r="AQ444" s="55" t="str">
        <f t="shared" si="7"/>
        <v>-</v>
      </c>
      <c r="AR444" s="56" t="str">
        <f t="shared" si="8"/>
        <v>&gt;=50%</v>
      </c>
      <c r="AS444" s="34" t="s">
        <v>1889</v>
      </c>
      <c r="AT444" s="120" t="s">
        <v>5204</v>
      </c>
    </row>
    <row r="445" spans="1:46" ht="15.75" customHeight="1" x14ac:dyDescent="0.25">
      <c r="A445" s="6">
        <v>21105040</v>
      </c>
      <c r="B445" s="7" t="s">
        <v>56</v>
      </c>
      <c r="C445" s="7" t="s">
        <v>1034</v>
      </c>
      <c r="D445" s="7" t="s">
        <v>101</v>
      </c>
      <c r="E445" s="7" t="s">
        <v>1019</v>
      </c>
      <c r="F445" s="7">
        <v>4</v>
      </c>
      <c r="G445" s="7">
        <v>680</v>
      </c>
      <c r="H445" s="7">
        <v>-75.298888890000001</v>
      </c>
      <c r="I445" s="29">
        <v>2.69680556</v>
      </c>
      <c r="J445" s="6" t="s">
        <v>1908</v>
      </c>
      <c r="K445" s="30">
        <v>31761</v>
      </c>
      <c r="L445" s="30"/>
      <c r="M445" s="7" t="s">
        <v>1911</v>
      </c>
      <c r="N445" s="29" t="s">
        <v>1910</v>
      </c>
      <c r="O445" s="31">
        <v>112.83636363636366</v>
      </c>
      <c r="P445" s="31">
        <v>136.76666666666668</v>
      </c>
      <c r="Q445" s="31">
        <v>162.38</v>
      </c>
      <c r="R445" s="31">
        <v>152.82727272727269</v>
      </c>
      <c r="S445" s="31">
        <v>100.59166666666668</v>
      </c>
      <c r="T445" s="31">
        <v>49.375</v>
      </c>
      <c r="U445" s="31">
        <v>42.154545454545456</v>
      </c>
      <c r="V445" s="31">
        <v>20.65909090909091</v>
      </c>
      <c r="W445" s="31">
        <v>36.904545454545456</v>
      </c>
      <c r="X445" s="31">
        <v>169.16666666666666</v>
      </c>
      <c r="Y445" s="31">
        <v>210.19999999999996</v>
      </c>
      <c r="Z445" s="31">
        <v>149.2681818181818</v>
      </c>
      <c r="AA445" s="4">
        <f t="shared" si="5"/>
        <v>1343.1299999999999</v>
      </c>
      <c r="AB445" s="32">
        <v>274</v>
      </c>
      <c r="AC445" s="17">
        <v>0.76111111111111107</v>
      </c>
      <c r="AD445" s="36">
        <v>0.73333333333333328</v>
      </c>
      <c r="AE445" s="36">
        <v>0.8</v>
      </c>
      <c r="AF445" s="36">
        <v>0.83333333333333337</v>
      </c>
      <c r="AG445" s="36">
        <v>0.73333333333333328</v>
      </c>
      <c r="AH445" s="36">
        <v>0.8</v>
      </c>
      <c r="AI445" s="36">
        <v>0.8</v>
      </c>
      <c r="AJ445" s="36">
        <v>0.73333333333333328</v>
      </c>
      <c r="AK445" s="36">
        <v>0.73333333333333328</v>
      </c>
      <c r="AL445" s="36">
        <v>0.73333333333333328</v>
      </c>
      <c r="AM445" s="36">
        <v>0.7</v>
      </c>
      <c r="AN445" s="36">
        <v>0.8</v>
      </c>
      <c r="AO445" s="36">
        <v>0.73333333333333328</v>
      </c>
      <c r="AP445" s="33" t="str">
        <f t="shared" si="6"/>
        <v>-</v>
      </c>
      <c r="AQ445" s="55" t="str">
        <f t="shared" si="7"/>
        <v>-</v>
      </c>
      <c r="AR445" s="56" t="str">
        <f t="shared" si="8"/>
        <v>&gt;=50%</v>
      </c>
      <c r="AT445" s="112" t="s">
        <v>5206</v>
      </c>
    </row>
    <row r="446" spans="1:46" ht="15.75" customHeight="1" x14ac:dyDescent="0.25">
      <c r="A446" s="6">
        <v>21105050</v>
      </c>
      <c r="B446" s="7" t="s">
        <v>43</v>
      </c>
      <c r="C446" s="7" t="s">
        <v>1035</v>
      </c>
      <c r="D446" s="7" t="s">
        <v>101</v>
      </c>
      <c r="E446" s="7" t="s">
        <v>1019</v>
      </c>
      <c r="F446" s="7">
        <v>4</v>
      </c>
      <c r="G446" s="7">
        <v>553</v>
      </c>
      <c r="H446" s="7">
        <v>-75.418333329999996</v>
      </c>
      <c r="I446" s="29">
        <v>2.6030555599999996</v>
      </c>
      <c r="J446" s="6" t="s">
        <v>1908</v>
      </c>
      <c r="K446" s="30">
        <v>27013</v>
      </c>
      <c r="L446" s="30">
        <v>44596.44363425926</v>
      </c>
      <c r="M446" s="7" t="s">
        <v>1911</v>
      </c>
      <c r="N446" s="29" t="s">
        <v>1910</v>
      </c>
      <c r="O446" s="31">
        <v>115.63913043478261</v>
      </c>
      <c r="P446" s="31">
        <v>112.89999999999998</v>
      </c>
      <c r="Q446" s="31">
        <v>146.30769230769226</v>
      </c>
      <c r="R446" s="31">
        <v>158.33750000000001</v>
      </c>
      <c r="S446" s="31">
        <v>102.97307692307693</v>
      </c>
      <c r="T446" s="31">
        <v>41.215384615384615</v>
      </c>
      <c r="U446" s="31">
        <v>31.020833333333325</v>
      </c>
      <c r="V446" s="31">
        <v>23.659999999999997</v>
      </c>
      <c r="W446" s="31">
        <v>43.52</v>
      </c>
      <c r="X446" s="31">
        <v>148.99523809523808</v>
      </c>
      <c r="Y446" s="31">
        <v>228.34761904761905</v>
      </c>
      <c r="Z446" s="31">
        <v>183.97142857142859</v>
      </c>
      <c r="AA446" s="4">
        <f t="shared" si="5"/>
        <v>1336.8879033285555</v>
      </c>
      <c r="AB446" s="32">
        <v>286</v>
      </c>
      <c r="AC446" s="17">
        <v>0.7944444444444444</v>
      </c>
      <c r="AD446" s="36">
        <v>0.76666666666666672</v>
      </c>
      <c r="AE446" s="36">
        <v>0.8</v>
      </c>
      <c r="AF446" s="36">
        <v>0.8666666666666667</v>
      </c>
      <c r="AG446" s="36">
        <v>0.8</v>
      </c>
      <c r="AH446" s="36">
        <v>0.8666666666666667</v>
      </c>
      <c r="AI446" s="36">
        <v>0.8666666666666667</v>
      </c>
      <c r="AJ446" s="36">
        <v>0.8</v>
      </c>
      <c r="AK446" s="36">
        <v>0.83333333333333337</v>
      </c>
      <c r="AL446" s="36">
        <v>0.83333333333333337</v>
      </c>
      <c r="AM446" s="36">
        <v>0.7</v>
      </c>
      <c r="AN446" s="36">
        <v>0.7</v>
      </c>
      <c r="AO446" s="36">
        <v>0.7</v>
      </c>
      <c r="AP446" s="33" t="str">
        <f t="shared" si="6"/>
        <v>-</v>
      </c>
      <c r="AQ446" s="55" t="str">
        <f t="shared" si="7"/>
        <v>-</v>
      </c>
      <c r="AR446" s="56" t="str">
        <f t="shared" si="8"/>
        <v>&gt;=50%</v>
      </c>
      <c r="AT446" s="112" t="s">
        <v>5206</v>
      </c>
    </row>
    <row r="447" spans="1:46" ht="15.75" customHeight="1" x14ac:dyDescent="0.25">
      <c r="A447" s="6">
        <v>21105060</v>
      </c>
      <c r="B447" s="7" t="s">
        <v>43</v>
      </c>
      <c r="C447" s="7" t="s">
        <v>2081</v>
      </c>
      <c r="D447" s="7" t="s">
        <v>101</v>
      </c>
      <c r="E447" s="7" t="s">
        <v>1019</v>
      </c>
      <c r="F447" s="7">
        <v>4</v>
      </c>
      <c r="G447" s="7">
        <v>500</v>
      </c>
      <c r="H447" s="7">
        <v>-75.424916669999988</v>
      </c>
      <c r="I447" s="29">
        <v>2.71344444</v>
      </c>
      <c r="J447" s="6" t="s">
        <v>1890</v>
      </c>
      <c r="K447" s="30">
        <v>32947</v>
      </c>
      <c r="L447" s="30">
        <v>41879</v>
      </c>
      <c r="M447" s="7" t="s">
        <v>1911</v>
      </c>
      <c r="N447" s="29" t="s">
        <v>1910</v>
      </c>
      <c r="O447" s="31">
        <v>139.15833333333333</v>
      </c>
      <c r="P447" s="31">
        <v>167.56666666666666</v>
      </c>
      <c r="Q447" s="31">
        <v>164.07499999999999</v>
      </c>
      <c r="R447" s="31">
        <v>175.12307692307692</v>
      </c>
      <c r="S447" s="31">
        <v>148.33333333333331</v>
      </c>
      <c r="T447" s="31">
        <v>44.692307692307701</v>
      </c>
      <c r="U447" s="31">
        <v>36.35</v>
      </c>
      <c r="V447" s="31">
        <v>21.81818181818182</v>
      </c>
      <c r="W447" s="31">
        <v>46.483333333333341</v>
      </c>
      <c r="X447" s="31">
        <v>182.3</v>
      </c>
      <c r="Y447" s="31">
        <v>264.88333333333327</v>
      </c>
      <c r="Z447" s="31">
        <v>181.62499999999997</v>
      </c>
      <c r="AA447" s="4">
        <f t="shared" si="5"/>
        <v>1572.4085664335664</v>
      </c>
      <c r="AB447" s="32">
        <v>146</v>
      </c>
      <c r="AC447" s="17">
        <v>0.40555555555555556</v>
      </c>
      <c r="AD447" s="36">
        <v>0.4</v>
      </c>
      <c r="AE447" s="36">
        <v>0.4</v>
      </c>
      <c r="AF447" s="36">
        <v>0.4</v>
      </c>
      <c r="AG447" s="36">
        <v>0.43333333333333335</v>
      </c>
      <c r="AH447" s="36">
        <v>0.4</v>
      </c>
      <c r="AI447" s="36">
        <v>0.43333333333333335</v>
      </c>
      <c r="AJ447" s="36">
        <v>0.4</v>
      </c>
      <c r="AK447" s="36">
        <v>0.36666666666666664</v>
      </c>
      <c r="AL447" s="36">
        <v>0.4</v>
      </c>
      <c r="AM447" s="36">
        <v>0.43333333333333335</v>
      </c>
      <c r="AN447" s="36">
        <v>0.4</v>
      </c>
      <c r="AO447" s="36">
        <v>0.4</v>
      </c>
      <c r="AP447" s="33" t="str">
        <f t="shared" si="6"/>
        <v>-</v>
      </c>
      <c r="AQ447" s="55" t="str">
        <f t="shared" si="7"/>
        <v>-</v>
      </c>
      <c r="AR447" s="56" t="str">
        <f t="shared" si="8"/>
        <v>-</v>
      </c>
      <c r="AS447" s="34" t="s">
        <v>1890</v>
      </c>
      <c r="AT447" s="122" t="s">
        <v>5208</v>
      </c>
    </row>
    <row r="448" spans="1:46" ht="15.75" customHeight="1" x14ac:dyDescent="0.25">
      <c r="A448" s="6">
        <v>21110040</v>
      </c>
      <c r="B448" s="7" t="s">
        <v>26</v>
      </c>
      <c r="C448" s="7" t="s">
        <v>1107</v>
      </c>
      <c r="D448" s="7" t="s">
        <v>1106</v>
      </c>
      <c r="E448" s="7" t="s">
        <v>1019</v>
      </c>
      <c r="F448" s="7">
        <v>4</v>
      </c>
      <c r="G448" s="7">
        <v>548</v>
      </c>
      <c r="H448" s="7">
        <v>-75.168416669999999</v>
      </c>
      <c r="I448" s="29">
        <v>3.07488889</v>
      </c>
      <c r="J448" s="6" t="s">
        <v>1908</v>
      </c>
      <c r="K448" s="30">
        <v>26191</v>
      </c>
      <c r="L448" s="30"/>
      <c r="M448" s="7" t="s">
        <v>1911</v>
      </c>
      <c r="N448" s="29" t="s">
        <v>1910</v>
      </c>
      <c r="O448" s="31">
        <v>72.58214285714287</v>
      </c>
      <c r="P448" s="31">
        <v>83.673333333333332</v>
      </c>
      <c r="Q448" s="31">
        <v>138.87931034482759</v>
      </c>
      <c r="R448" s="31">
        <v>126.47333333333333</v>
      </c>
      <c r="S448" s="31">
        <v>100.11379310344829</v>
      </c>
      <c r="T448" s="31">
        <v>39.796296296296298</v>
      </c>
      <c r="U448" s="31">
        <v>36.753571428571426</v>
      </c>
      <c r="V448" s="31">
        <v>15.933333333333334</v>
      </c>
      <c r="W448" s="31">
        <v>39.333333333333336</v>
      </c>
      <c r="X448" s="31">
        <v>122.62666666666665</v>
      </c>
      <c r="Y448" s="31">
        <v>205.77333333333334</v>
      </c>
      <c r="Z448" s="31">
        <v>117.36206896551722</v>
      </c>
      <c r="AA448" s="4">
        <f t="shared" si="5"/>
        <v>1099.3005163291371</v>
      </c>
      <c r="AB448" s="32">
        <v>350</v>
      </c>
      <c r="AC448" s="17">
        <v>0.97222222222222221</v>
      </c>
      <c r="AD448" s="36">
        <v>0.93333333333333335</v>
      </c>
      <c r="AE448" s="36">
        <v>1</v>
      </c>
      <c r="AF448" s="36">
        <v>0.96666666666666667</v>
      </c>
      <c r="AG448" s="36">
        <v>1</v>
      </c>
      <c r="AH448" s="36">
        <v>0.96666666666666667</v>
      </c>
      <c r="AI448" s="36">
        <v>0.9</v>
      </c>
      <c r="AJ448" s="36">
        <v>0.93333333333333335</v>
      </c>
      <c r="AK448" s="36">
        <v>1</v>
      </c>
      <c r="AL448" s="36">
        <v>1</v>
      </c>
      <c r="AM448" s="36">
        <v>1</v>
      </c>
      <c r="AN448" s="36">
        <v>1</v>
      </c>
      <c r="AO448" s="36">
        <v>0.96666666666666667</v>
      </c>
      <c r="AP448" s="33" t="str">
        <f t="shared" si="6"/>
        <v>&gt;=80%</v>
      </c>
      <c r="AQ448" s="55" t="str">
        <f t="shared" si="7"/>
        <v>&gt;=75%</v>
      </c>
      <c r="AR448" s="56" t="str">
        <f t="shared" si="8"/>
        <v>&gt;=50%</v>
      </c>
      <c r="AT448" s="121">
        <v>0.8</v>
      </c>
    </row>
    <row r="449" spans="1:46" ht="15.75" customHeight="1" x14ac:dyDescent="0.25">
      <c r="A449" s="6">
        <v>21110070</v>
      </c>
      <c r="B449" s="7" t="s">
        <v>26</v>
      </c>
      <c r="C449" s="7" t="s">
        <v>1033</v>
      </c>
      <c r="D449" s="7" t="s">
        <v>1033</v>
      </c>
      <c r="E449" s="7" t="s">
        <v>1019</v>
      </c>
      <c r="F449" s="7">
        <v>4</v>
      </c>
      <c r="G449" s="7">
        <v>615</v>
      </c>
      <c r="H449" s="7">
        <v>-75.057333329999992</v>
      </c>
      <c r="I449" s="29">
        <v>3.15033333</v>
      </c>
      <c r="J449" s="6" t="s">
        <v>1908</v>
      </c>
      <c r="K449" s="30">
        <v>21504</v>
      </c>
      <c r="L449" s="30"/>
      <c r="M449" s="7" t="s">
        <v>1911</v>
      </c>
      <c r="N449" s="29" t="s">
        <v>1910</v>
      </c>
      <c r="O449" s="31">
        <v>57.862068965517238</v>
      </c>
      <c r="P449" s="31">
        <v>82.56</v>
      </c>
      <c r="Q449" s="31">
        <v>126.39285714285714</v>
      </c>
      <c r="R449" s="31">
        <v>136.66666666666666</v>
      </c>
      <c r="S449" s="31">
        <v>101.76666666666667</v>
      </c>
      <c r="T449" s="31">
        <v>51.3</v>
      </c>
      <c r="U449" s="31">
        <v>39.428571428571431</v>
      </c>
      <c r="V449" s="31">
        <v>23.551724137931036</v>
      </c>
      <c r="W449" s="31">
        <v>47.966666666666669</v>
      </c>
      <c r="X449" s="31">
        <v>139.19999999999999</v>
      </c>
      <c r="Y449" s="31">
        <v>193</v>
      </c>
      <c r="Z449" s="31">
        <v>113.44827586206897</v>
      </c>
      <c r="AA449" s="4">
        <f t="shared" si="5"/>
        <v>1113.1434975369459</v>
      </c>
      <c r="AB449" s="32">
        <v>353</v>
      </c>
      <c r="AC449" s="17">
        <v>0.98055555555555551</v>
      </c>
      <c r="AD449" s="36">
        <v>0.96666666666666667</v>
      </c>
      <c r="AE449" s="36">
        <v>1</v>
      </c>
      <c r="AF449" s="36">
        <v>0.93333333333333335</v>
      </c>
      <c r="AG449" s="36">
        <v>1</v>
      </c>
      <c r="AH449" s="36">
        <v>1</v>
      </c>
      <c r="AI449" s="36">
        <v>1</v>
      </c>
      <c r="AJ449" s="36">
        <v>0.93333333333333335</v>
      </c>
      <c r="AK449" s="36">
        <v>0.96666666666666667</v>
      </c>
      <c r="AL449" s="36">
        <v>1</v>
      </c>
      <c r="AM449" s="36">
        <v>1</v>
      </c>
      <c r="AN449" s="36">
        <v>1</v>
      </c>
      <c r="AO449" s="36">
        <v>0.96666666666666667</v>
      </c>
      <c r="AP449" s="33" t="str">
        <f t="shared" si="6"/>
        <v>&gt;=80%</v>
      </c>
      <c r="AQ449" s="55" t="str">
        <f t="shared" si="7"/>
        <v>&gt;=75%</v>
      </c>
      <c r="AR449" s="56" t="str">
        <f t="shared" si="8"/>
        <v>&gt;=50%</v>
      </c>
      <c r="AT449" s="121">
        <v>0.8</v>
      </c>
    </row>
    <row r="450" spans="1:46" ht="15.75" customHeight="1" x14ac:dyDescent="0.25">
      <c r="A450" s="6">
        <v>21110090</v>
      </c>
      <c r="B450" s="7" t="s">
        <v>26</v>
      </c>
      <c r="C450" s="7" t="s">
        <v>1122</v>
      </c>
      <c r="D450" s="7" t="s">
        <v>1119</v>
      </c>
      <c r="E450" s="7" t="s">
        <v>1019</v>
      </c>
      <c r="F450" s="7">
        <v>4</v>
      </c>
      <c r="G450" s="7">
        <v>400</v>
      </c>
      <c r="H450" s="7">
        <v>-75.169250000000005</v>
      </c>
      <c r="I450" s="29">
        <v>3.3871388900000001</v>
      </c>
      <c r="J450" s="6" t="s">
        <v>1908</v>
      </c>
      <c r="K450" s="30">
        <v>21596</v>
      </c>
      <c r="L450" s="30"/>
      <c r="M450" s="7" t="s">
        <v>1911</v>
      </c>
      <c r="N450" s="29" t="s">
        <v>1910</v>
      </c>
      <c r="O450" s="31">
        <v>77.689655172413794</v>
      </c>
      <c r="P450" s="31">
        <v>77.241379310344826</v>
      </c>
      <c r="Q450" s="31">
        <v>140.21428571428572</v>
      </c>
      <c r="R450" s="31">
        <v>143.23333333333332</v>
      </c>
      <c r="S450" s="31">
        <v>97.86666666666666</v>
      </c>
      <c r="T450" s="31">
        <v>44.241379310344826</v>
      </c>
      <c r="U450" s="31">
        <v>22.068965517241381</v>
      </c>
      <c r="V450" s="31">
        <v>24.766666666666666</v>
      </c>
      <c r="W450" s="31">
        <v>54.214285714285715</v>
      </c>
      <c r="X450" s="31">
        <v>149.03571428571428</v>
      </c>
      <c r="Y450" s="31">
        <v>216.0344827586207</v>
      </c>
      <c r="Z450" s="31">
        <v>171.3</v>
      </c>
      <c r="AA450" s="4">
        <f t="shared" si="5"/>
        <v>1217.9068144499179</v>
      </c>
      <c r="AB450" s="32">
        <v>349</v>
      </c>
      <c r="AC450" s="17">
        <v>0.96944444444444444</v>
      </c>
      <c r="AD450" s="36">
        <v>0.96666666666666667</v>
      </c>
      <c r="AE450" s="36">
        <v>0.96666666666666667</v>
      </c>
      <c r="AF450" s="36">
        <v>0.93333333333333335</v>
      </c>
      <c r="AG450" s="36">
        <v>1</v>
      </c>
      <c r="AH450" s="36">
        <v>1</v>
      </c>
      <c r="AI450" s="36">
        <v>0.96666666666666667</v>
      </c>
      <c r="AJ450" s="36">
        <v>0.96666666666666667</v>
      </c>
      <c r="AK450" s="36">
        <v>1</v>
      </c>
      <c r="AL450" s="36">
        <v>0.93333333333333335</v>
      </c>
      <c r="AM450" s="36">
        <v>0.93333333333333335</v>
      </c>
      <c r="AN450" s="36">
        <v>0.96666666666666667</v>
      </c>
      <c r="AO450" s="36">
        <v>1</v>
      </c>
      <c r="AP450" s="33" t="str">
        <f t="shared" si="6"/>
        <v>&gt;=80%</v>
      </c>
      <c r="AQ450" s="55" t="str">
        <f t="shared" si="7"/>
        <v>&gt;=75%</v>
      </c>
      <c r="AR450" s="56" t="str">
        <f t="shared" si="8"/>
        <v>&gt;=50%</v>
      </c>
      <c r="AT450" s="121">
        <v>0.8</v>
      </c>
    </row>
    <row r="451" spans="1:46" ht="15.75" customHeight="1" x14ac:dyDescent="0.25">
      <c r="A451" s="6">
        <v>21110120</v>
      </c>
      <c r="B451" s="7" t="s">
        <v>26</v>
      </c>
      <c r="C451" s="7" t="s">
        <v>1120</v>
      </c>
      <c r="D451" s="7" t="s">
        <v>1119</v>
      </c>
      <c r="E451" s="7" t="s">
        <v>1019</v>
      </c>
      <c r="F451" s="7">
        <v>4</v>
      </c>
      <c r="G451" s="7">
        <v>400</v>
      </c>
      <c r="H451" s="7">
        <v>-75.200777779999996</v>
      </c>
      <c r="I451" s="29">
        <v>3.3053333299999998</v>
      </c>
      <c r="J451" s="6" t="s">
        <v>1908</v>
      </c>
      <c r="K451" s="30">
        <v>24061</v>
      </c>
      <c r="L451" s="30"/>
      <c r="M451" s="7" t="s">
        <v>1911</v>
      </c>
      <c r="N451" s="29" t="s">
        <v>1910</v>
      </c>
      <c r="O451" s="31">
        <v>66.931034482758619</v>
      </c>
      <c r="P451" s="31">
        <v>78.5</v>
      </c>
      <c r="Q451" s="31">
        <v>107.97407407407407</v>
      </c>
      <c r="R451" s="31">
        <v>122.24137931034483</v>
      </c>
      <c r="S451" s="31">
        <v>98.958620689655177</v>
      </c>
      <c r="T451" s="31">
        <v>39.640740740740739</v>
      </c>
      <c r="U451" s="31">
        <v>26.596551724137932</v>
      </c>
      <c r="V451" s="31">
        <v>22.586206896551722</v>
      </c>
      <c r="W451" s="31">
        <v>53.919999999999995</v>
      </c>
      <c r="X451" s="31">
        <v>106.48148148148147</v>
      </c>
      <c r="Y451" s="31">
        <v>202.3206896551724</v>
      </c>
      <c r="Z451" s="31">
        <v>124.59629629629632</v>
      </c>
      <c r="AA451" s="4">
        <f t="shared" si="5"/>
        <v>1050.7470753512132</v>
      </c>
      <c r="AB451" s="32">
        <v>341</v>
      </c>
      <c r="AC451" s="17">
        <v>0.94722222222222219</v>
      </c>
      <c r="AD451" s="36">
        <v>0.96666666666666667</v>
      </c>
      <c r="AE451" s="36">
        <v>0.96666666666666667</v>
      </c>
      <c r="AF451" s="36">
        <v>0.9</v>
      </c>
      <c r="AG451" s="36">
        <v>0.96666666666666667</v>
      </c>
      <c r="AH451" s="36">
        <v>0.96666666666666667</v>
      </c>
      <c r="AI451" s="36">
        <v>0.9</v>
      </c>
      <c r="AJ451" s="36">
        <v>0.96666666666666667</v>
      </c>
      <c r="AK451" s="36">
        <v>0.96666666666666667</v>
      </c>
      <c r="AL451" s="36">
        <v>1</v>
      </c>
      <c r="AM451" s="36">
        <v>0.9</v>
      </c>
      <c r="AN451" s="36">
        <v>0.96666666666666667</v>
      </c>
      <c r="AO451" s="36">
        <v>0.9</v>
      </c>
      <c r="AP451" s="33" t="str">
        <f t="shared" si="6"/>
        <v>&gt;=80%</v>
      </c>
      <c r="AQ451" s="55" t="str">
        <f t="shared" si="7"/>
        <v>&gt;=75%</v>
      </c>
      <c r="AR451" s="56" t="str">
        <f t="shared" si="8"/>
        <v>&gt;=50%</v>
      </c>
      <c r="AT451" s="121">
        <v>0.8</v>
      </c>
    </row>
    <row r="452" spans="1:46" ht="15.75" customHeight="1" x14ac:dyDescent="0.25">
      <c r="A452" s="6">
        <v>21110130</v>
      </c>
      <c r="B452" s="7" t="s">
        <v>54</v>
      </c>
      <c r="C452" s="7" t="s">
        <v>842</v>
      </c>
      <c r="D452" s="7" t="s">
        <v>1070</v>
      </c>
      <c r="E452" s="7" t="s">
        <v>1019</v>
      </c>
      <c r="F452" s="7">
        <v>4</v>
      </c>
      <c r="G452" s="7">
        <v>1580</v>
      </c>
      <c r="H452" s="7">
        <v>-75.085333329999997</v>
      </c>
      <c r="I452" s="29">
        <v>2.8054999999999999</v>
      </c>
      <c r="J452" s="6" t="s">
        <v>1890</v>
      </c>
      <c r="K452" s="30">
        <v>31182</v>
      </c>
      <c r="L452" s="30">
        <v>42435</v>
      </c>
      <c r="M452" s="7" t="s">
        <v>1911</v>
      </c>
      <c r="N452" s="29" t="s">
        <v>1910</v>
      </c>
      <c r="O452" s="31">
        <v>144.18333333333328</v>
      </c>
      <c r="P452" s="31">
        <v>111.8125</v>
      </c>
      <c r="Q452" s="31">
        <v>164.81176470588235</v>
      </c>
      <c r="R452" s="31">
        <v>150.78235294117644</v>
      </c>
      <c r="S452" s="31">
        <v>104.41176470588235</v>
      </c>
      <c r="T452" s="31">
        <v>63.578947368421055</v>
      </c>
      <c r="U452" s="31">
        <v>58.058823529411768</v>
      </c>
      <c r="V452" s="31">
        <v>35.238888888888887</v>
      </c>
      <c r="W452" s="31">
        <v>50.476470588235287</v>
      </c>
      <c r="X452" s="31">
        <v>166.6142857142857</v>
      </c>
      <c r="Y452" s="31">
        <v>207.72142857142856</v>
      </c>
      <c r="Z452" s="31">
        <v>149.88235294117646</v>
      </c>
      <c r="AA452" s="4">
        <f t="shared" si="5"/>
        <v>1407.5729132881224</v>
      </c>
      <c r="AB452" s="32">
        <v>201</v>
      </c>
      <c r="AC452" s="17">
        <v>0.55833333333333335</v>
      </c>
      <c r="AD452" s="36">
        <v>0.6</v>
      </c>
      <c r="AE452" s="36">
        <v>0.53333333333333333</v>
      </c>
      <c r="AF452" s="36">
        <v>0.56666666666666665</v>
      </c>
      <c r="AG452" s="36">
        <v>0.56666666666666665</v>
      </c>
      <c r="AH452" s="36">
        <v>0.56666666666666665</v>
      </c>
      <c r="AI452" s="36">
        <v>0.6333333333333333</v>
      </c>
      <c r="AJ452" s="36">
        <v>0.56666666666666665</v>
      </c>
      <c r="AK452" s="36">
        <v>0.6</v>
      </c>
      <c r="AL452" s="36">
        <v>0.56666666666666665</v>
      </c>
      <c r="AM452" s="36">
        <v>0.46666666666666667</v>
      </c>
      <c r="AN452" s="36">
        <v>0.46666666666666667</v>
      </c>
      <c r="AO452" s="36">
        <v>0.56666666666666665</v>
      </c>
      <c r="AP452" s="33" t="str">
        <f t="shared" si="6"/>
        <v>-</v>
      </c>
      <c r="AQ452" s="55" t="str">
        <f t="shared" si="7"/>
        <v>-</v>
      </c>
      <c r="AR452" s="56" t="str">
        <f t="shared" si="8"/>
        <v>-</v>
      </c>
      <c r="AS452" s="34" t="s">
        <v>1890</v>
      </c>
      <c r="AT452" s="122" t="s">
        <v>5208</v>
      </c>
    </row>
    <row r="453" spans="1:46" ht="15.75" customHeight="1" x14ac:dyDescent="0.25">
      <c r="A453" s="6">
        <v>21110160</v>
      </c>
      <c r="B453" s="7" t="s">
        <v>26</v>
      </c>
      <c r="C453" s="7" t="s">
        <v>1108</v>
      </c>
      <c r="D453" s="7" t="s">
        <v>1106</v>
      </c>
      <c r="E453" s="7" t="s">
        <v>1019</v>
      </c>
      <c r="F453" s="7">
        <v>4</v>
      </c>
      <c r="G453" s="7">
        <v>500</v>
      </c>
      <c r="H453" s="7">
        <v>-75.199027779999994</v>
      </c>
      <c r="I453" s="29">
        <v>3.1184722199999997</v>
      </c>
      <c r="J453" s="6" t="s">
        <v>1908</v>
      </c>
      <c r="K453" s="30">
        <v>25461</v>
      </c>
      <c r="L453" s="30"/>
      <c r="M453" s="7" t="s">
        <v>1911</v>
      </c>
      <c r="N453" s="29" t="s">
        <v>1910</v>
      </c>
      <c r="O453" s="31">
        <v>74.36666666666666</v>
      </c>
      <c r="P453" s="31">
        <v>77.689655172413794</v>
      </c>
      <c r="Q453" s="31">
        <v>119.56666666666666</v>
      </c>
      <c r="R453" s="31">
        <v>117.3</v>
      </c>
      <c r="S453" s="31">
        <v>84.7</v>
      </c>
      <c r="T453" s="31">
        <v>34.93333333333333</v>
      </c>
      <c r="U453" s="31">
        <v>32.1</v>
      </c>
      <c r="V453" s="31">
        <v>14.870000000000001</v>
      </c>
      <c r="W453" s="31">
        <v>40.4</v>
      </c>
      <c r="X453" s="31">
        <v>128.9</v>
      </c>
      <c r="Y453" s="31">
        <v>189.78571428571428</v>
      </c>
      <c r="Z453" s="31">
        <v>124.75862068965517</v>
      </c>
      <c r="AA453" s="4">
        <f t="shared" si="5"/>
        <v>1039.3706568144498</v>
      </c>
      <c r="AB453" s="32">
        <v>356</v>
      </c>
      <c r="AC453" s="17">
        <v>0.98888888888888893</v>
      </c>
      <c r="AD453" s="36">
        <v>1</v>
      </c>
      <c r="AE453" s="36">
        <v>0.96666666666666667</v>
      </c>
      <c r="AF453" s="36">
        <v>1</v>
      </c>
      <c r="AG453" s="36">
        <v>1</v>
      </c>
      <c r="AH453" s="36">
        <v>1</v>
      </c>
      <c r="AI453" s="36">
        <v>1</v>
      </c>
      <c r="AJ453" s="36">
        <v>1</v>
      </c>
      <c r="AK453" s="36">
        <v>1</v>
      </c>
      <c r="AL453" s="36">
        <v>1</v>
      </c>
      <c r="AM453" s="36">
        <v>1</v>
      </c>
      <c r="AN453" s="36">
        <v>0.93333333333333335</v>
      </c>
      <c r="AO453" s="36">
        <v>0.96666666666666667</v>
      </c>
      <c r="AP453" s="33" t="str">
        <f t="shared" si="6"/>
        <v>&gt;=80%</v>
      </c>
      <c r="AQ453" s="55" t="str">
        <f t="shared" si="7"/>
        <v>&gt;=75%</v>
      </c>
      <c r="AR453" s="56" t="str">
        <f t="shared" si="8"/>
        <v>&gt;=50%</v>
      </c>
      <c r="AT453" s="121">
        <v>0.8</v>
      </c>
    </row>
    <row r="454" spans="1:46" ht="15.75" customHeight="1" x14ac:dyDescent="0.25">
      <c r="A454" s="6">
        <v>21110180</v>
      </c>
      <c r="B454" s="7" t="s">
        <v>26</v>
      </c>
      <c r="C454" s="7" t="s">
        <v>1105</v>
      </c>
      <c r="D454" s="7" t="s">
        <v>1106</v>
      </c>
      <c r="E454" s="7" t="s">
        <v>1019</v>
      </c>
      <c r="F454" s="7">
        <v>4</v>
      </c>
      <c r="G454" s="7">
        <v>591</v>
      </c>
      <c r="H454" s="7">
        <v>-75.159722220000006</v>
      </c>
      <c r="I454" s="29">
        <v>3.03602778</v>
      </c>
      <c r="J454" s="6" t="s">
        <v>1908</v>
      </c>
      <c r="K454" s="30">
        <v>25461</v>
      </c>
      <c r="L454" s="30"/>
      <c r="M454" s="7" t="s">
        <v>1911</v>
      </c>
      <c r="N454" s="29" t="s">
        <v>1910</v>
      </c>
      <c r="O454" s="31">
        <v>73.896551724137936</v>
      </c>
      <c r="P454" s="31">
        <v>95.714285714285708</v>
      </c>
      <c r="Q454" s="31">
        <v>143.62068965517241</v>
      </c>
      <c r="R454" s="31">
        <v>152.43333333333334</v>
      </c>
      <c r="S454" s="31">
        <v>88.5</v>
      </c>
      <c r="T454" s="31">
        <v>35.033333333333331</v>
      </c>
      <c r="U454" s="31">
        <v>33.482758620689658</v>
      </c>
      <c r="V454" s="31">
        <v>14.75</v>
      </c>
      <c r="W454" s="31">
        <v>40.586206896551722</v>
      </c>
      <c r="X454" s="31">
        <v>156.43333333333334</v>
      </c>
      <c r="Y454" s="31">
        <v>209.77586206896552</v>
      </c>
      <c r="Z454" s="31">
        <v>154.79310344827587</v>
      </c>
      <c r="AA454" s="4">
        <f t="shared" si="5"/>
        <v>1199.0194581280789</v>
      </c>
      <c r="AB454" s="32">
        <v>348</v>
      </c>
      <c r="AC454" s="17">
        <v>0.96666666666666667</v>
      </c>
      <c r="AD454" s="36">
        <v>0.96666666666666667</v>
      </c>
      <c r="AE454" s="36">
        <v>0.93333333333333335</v>
      </c>
      <c r="AF454" s="36">
        <v>0.96666666666666667</v>
      </c>
      <c r="AG454" s="36">
        <v>1</v>
      </c>
      <c r="AH454" s="36">
        <v>0.93333333333333335</v>
      </c>
      <c r="AI454" s="36">
        <v>1</v>
      </c>
      <c r="AJ454" s="36">
        <v>0.96666666666666667</v>
      </c>
      <c r="AK454" s="36">
        <v>0.93333333333333335</v>
      </c>
      <c r="AL454" s="36">
        <v>0.96666666666666667</v>
      </c>
      <c r="AM454" s="36">
        <v>1</v>
      </c>
      <c r="AN454" s="36">
        <v>0.96666666666666667</v>
      </c>
      <c r="AO454" s="36">
        <v>0.96666666666666667</v>
      </c>
      <c r="AP454" s="33" t="str">
        <f t="shared" si="6"/>
        <v>&gt;=80%</v>
      </c>
      <c r="AQ454" s="55" t="str">
        <f t="shared" si="7"/>
        <v>&gt;=75%</v>
      </c>
      <c r="AR454" s="56" t="str">
        <f t="shared" si="8"/>
        <v>&gt;=50%</v>
      </c>
      <c r="AT454" s="121">
        <v>0.8</v>
      </c>
    </row>
    <row r="455" spans="1:46" ht="15.75" customHeight="1" x14ac:dyDescent="0.25">
      <c r="A455" s="6">
        <v>21110290</v>
      </c>
      <c r="B455" s="7" t="s">
        <v>26</v>
      </c>
      <c r="C455" s="7" t="s">
        <v>561</v>
      </c>
      <c r="D455" s="7" t="s">
        <v>1119</v>
      </c>
      <c r="E455" s="7" t="s">
        <v>1019</v>
      </c>
      <c r="F455" s="7">
        <v>4</v>
      </c>
      <c r="G455" s="7">
        <v>400</v>
      </c>
      <c r="H455" s="7">
        <v>-75.170305560000003</v>
      </c>
      <c r="I455" s="29">
        <v>3.3495555599999998</v>
      </c>
      <c r="J455" s="6" t="s">
        <v>1908</v>
      </c>
      <c r="K455" s="30">
        <v>25034</v>
      </c>
      <c r="L455" s="30"/>
      <c r="M455" s="7" t="s">
        <v>1911</v>
      </c>
      <c r="N455" s="29" t="s">
        <v>1910</v>
      </c>
      <c r="O455" s="31">
        <v>78.827586206896555</v>
      </c>
      <c r="P455" s="31">
        <v>91.758620689655174</v>
      </c>
      <c r="Q455" s="31">
        <v>144.03703703703704</v>
      </c>
      <c r="R455" s="31">
        <v>164.16666666666666</v>
      </c>
      <c r="S455" s="31">
        <v>107.71428571428571</v>
      </c>
      <c r="T455" s="31">
        <v>42.46153846153846</v>
      </c>
      <c r="U455" s="31">
        <v>27.76923076923077</v>
      </c>
      <c r="V455" s="31">
        <v>22.652173913043477</v>
      </c>
      <c r="W455" s="31">
        <v>58.68571428571429</v>
      </c>
      <c r="X455" s="31">
        <v>168.22916666666666</v>
      </c>
      <c r="Y455" s="31">
        <v>234.34799999999998</v>
      </c>
      <c r="Z455" s="31">
        <v>174.38461538461539</v>
      </c>
      <c r="AA455" s="4">
        <f t="shared" si="5"/>
        <v>1315.0346357953501</v>
      </c>
      <c r="AB455" s="32">
        <v>315</v>
      </c>
      <c r="AC455" s="17">
        <v>0.875</v>
      </c>
      <c r="AD455" s="36">
        <v>0.96666666666666667</v>
      </c>
      <c r="AE455" s="36">
        <v>0.96666666666666667</v>
      </c>
      <c r="AF455" s="36">
        <v>0.9</v>
      </c>
      <c r="AG455" s="36">
        <v>0.8</v>
      </c>
      <c r="AH455" s="36">
        <v>0.93333333333333335</v>
      </c>
      <c r="AI455" s="36">
        <v>0.8666666666666667</v>
      </c>
      <c r="AJ455" s="36">
        <v>0.8666666666666667</v>
      </c>
      <c r="AK455" s="36">
        <v>0.76666666666666672</v>
      </c>
      <c r="AL455" s="36">
        <v>0.93333333333333335</v>
      </c>
      <c r="AM455" s="36">
        <v>0.8</v>
      </c>
      <c r="AN455" s="36">
        <v>0.83333333333333337</v>
      </c>
      <c r="AO455" s="36">
        <v>0.8666666666666667</v>
      </c>
      <c r="AP455" s="33" t="str">
        <f t="shared" si="6"/>
        <v>-</v>
      </c>
      <c r="AQ455" s="55" t="str">
        <f t="shared" si="7"/>
        <v>&gt;=75%</v>
      </c>
      <c r="AR455" s="56" t="str">
        <f t="shared" si="8"/>
        <v>&gt;=50%</v>
      </c>
      <c r="AT455" s="112" t="s">
        <v>5206</v>
      </c>
    </row>
    <row r="456" spans="1:46" ht="15.75" customHeight="1" x14ac:dyDescent="0.25">
      <c r="A456" s="6">
        <v>21110310</v>
      </c>
      <c r="B456" s="7" t="s">
        <v>26</v>
      </c>
      <c r="C456" s="7" t="s">
        <v>2084</v>
      </c>
      <c r="D456" s="7" t="s">
        <v>1119</v>
      </c>
      <c r="E456" s="7" t="s">
        <v>1019</v>
      </c>
      <c r="F456" s="7">
        <v>4</v>
      </c>
      <c r="G456" s="7">
        <v>400</v>
      </c>
      <c r="H456" s="7">
        <v>-75.2</v>
      </c>
      <c r="I456" s="29">
        <v>3.3333333299999999</v>
      </c>
      <c r="J456" s="6" t="s">
        <v>1890</v>
      </c>
      <c r="K456" s="30">
        <v>29143</v>
      </c>
      <c r="L456" s="30">
        <v>37302</v>
      </c>
      <c r="M456" s="7" t="s">
        <v>1911</v>
      </c>
      <c r="N456" s="29" t="s">
        <v>1910</v>
      </c>
      <c r="O456" s="31">
        <v>69.454545454545453</v>
      </c>
      <c r="P456" s="31">
        <v>78.333333333333329</v>
      </c>
      <c r="Q456" s="31">
        <v>121.1</v>
      </c>
      <c r="R456" s="31">
        <v>93.090909090909093</v>
      </c>
      <c r="S456" s="31">
        <v>84.545454545454547</v>
      </c>
      <c r="T456" s="31">
        <v>32.545454545454547</v>
      </c>
      <c r="U456" s="31">
        <v>16.90909090909091</v>
      </c>
      <c r="V456" s="31">
        <v>19</v>
      </c>
      <c r="W456" s="31">
        <v>82.454545454545453</v>
      </c>
      <c r="X456" s="31">
        <v>126.18181818181819</v>
      </c>
      <c r="Y456" s="31">
        <v>195.27272727272728</v>
      </c>
      <c r="Z456" s="31">
        <v>153.80000000000001</v>
      </c>
      <c r="AA456" s="4">
        <f t="shared" si="5"/>
        <v>1072.6878787878788</v>
      </c>
      <c r="AB456" s="32">
        <v>131</v>
      </c>
      <c r="AC456" s="17">
        <v>0.36388888888888887</v>
      </c>
      <c r="AD456" s="36">
        <v>0.36666666666666664</v>
      </c>
      <c r="AE456" s="36">
        <v>0.4</v>
      </c>
      <c r="AF456" s="36">
        <v>0.33333333333333331</v>
      </c>
      <c r="AG456" s="36">
        <v>0.36666666666666664</v>
      </c>
      <c r="AH456" s="36">
        <v>0.36666666666666664</v>
      </c>
      <c r="AI456" s="36">
        <v>0.36666666666666664</v>
      </c>
      <c r="AJ456" s="36">
        <v>0.36666666666666664</v>
      </c>
      <c r="AK456" s="36">
        <v>0.36666666666666664</v>
      </c>
      <c r="AL456" s="36">
        <v>0.36666666666666664</v>
      </c>
      <c r="AM456" s="36">
        <v>0.36666666666666664</v>
      </c>
      <c r="AN456" s="36">
        <v>0.36666666666666664</v>
      </c>
      <c r="AO456" s="36">
        <v>0.33333333333333331</v>
      </c>
      <c r="AP456" s="33" t="str">
        <f t="shared" si="6"/>
        <v>-</v>
      </c>
      <c r="AQ456" s="55" t="str">
        <f t="shared" si="7"/>
        <v>-</v>
      </c>
      <c r="AR456" s="56" t="str">
        <f t="shared" si="8"/>
        <v>-</v>
      </c>
      <c r="AS456" s="34" t="s">
        <v>1890</v>
      </c>
      <c r="AT456" s="122" t="s">
        <v>5208</v>
      </c>
    </row>
    <row r="457" spans="1:46" ht="15.75" customHeight="1" x14ac:dyDescent="0.25">
      <c r="A457" s="6">
        <v>21110330</v>
      </c>
      <c r="B457" s="7" t="s">
        <v>26</v>
      </c>
      <c r="C457" s="7" t="s">
        <v>1121</v>
      </c>
      <c r="D457" s="7" t="s">
        <v>1119</v>
      </c>
      <c r="E457" s="7" t="s">
        <v>1019</v>
      </c>
      <c r="F457" s="7">
        <v>4</v>
      </c>
      <c r="G457" s="7">
        <v>429</v>
      </c>
      <c r="H457" s="7">
        <v>-75.218416669999996</v>
      </c>
      <c r="I457" s="29">
        <v>3.1873888899999998</v>
      </c>
      <c r="J457" s="6" t="s">
        <v>1908</v>
      </c>
      <c r="K457" s="30">
        <v>24061</v>
      </c>
      <c r="L457" s="30"/>
      <c r="M457" s="7" t="s">
        <v>1911</v>
      </c>
      <c r="N457" s="29" t="s">
        <v>1910</v>
      </c>
      <c r="O457" s="31">
        <v>73.613793103448288</v>
      </c>
      <c r="P457" s="31">
        <v>88.758620689655174</v>
      </c>
      <c r="Q457" s="31">
        <v>131.4</v>
      </c>
      <c r="R457" s="31">
        <v>137.79310344827587</v>
      </c>
      <c r="S457" s="31">
        <v>89.67</v>
      </c>
      <c r="T457" s="31">
        <v>34.178571428571431</v>
      </c>
      <c r="U457" s="31">
        <v>27.633333333333333</v>
      </c>
      <c r="V457" s="31">
        <v>19.793103448275861</v>
      </c>
      <c r="W457" s="31">
        <v>50.896551724137929</v>
      </c>
      <c r="X457" s="31">
        <v>135</v>
      </c>
      <c r="Y457" s="31">
        <v>200.3</v>
      </c>
      <c r="Z457" s="31">
        <v>135.63333333333333</v>
      </c>
      <c r="AA457" s="4">
        <f t="shared" si="5"/>
        <v>1124.6704105090312</v>
      </c>
      <c r="AB457" s="32">
        <v>353</v>
      </c>
      <c r="AC457" s="17">
        <v>0.98055555555555551</v>
      </c>
      <c r="AD457" s="36">
        <v>0.96666666666666667</v>
      </c>
      <c r="AE457" s="36">
        <v>0.96666666666666667</v>
      </c>
      <c r="AF457" s="36">
        <v>1</v>
      </c>
      <c r="AG457" s="36">
        <v>0.96666666666666667</v>
      </c>
      <c r="AH457" s="36">
        <v>1</v>
      </c>
      <c r="AI457" s="36">
        <v>0.93333333333333335</v>
      </c>
      <c r="AJ457" s="36">
        <v>1</v>
      </c>
      <c r="AK457" s="36">
        <v>0.96666666666666667</v>
      </c>
      <c r="AL457" s="36">
        <v>0.96666666666666667</v>
      </c>
      <c r="AM457" s="36">
        <v>1</v>
      </c>
      <c r="AN457" s="36">
        <v>1</v>
      </c>
      <c r="AO457" s="36">
        <v>1</v>
      </c>
      <c r="AP457" s="33" t="str">
        <f t="shared" si="6"/>
        <v>&gt;=80%</v>
      </c>
      <c r="AQ457" s="55" t="str">
        <f t="shared" si="7"/>
        <v>&gt;=75%</v>
      </c>
      <c r="AR457" s="56" t="str">
        <f t="shared" si="8"/>
        <v>&gt;=50%</v>
      </c>
      <c r="AT457" s="121">
        <v>0.8</v>
      </c>
    </row>
    <row r="458" spans="1:46" ht="15.75" customHeight="1" x14ac:dyDescent="0.25">
      <c r="A458" s="6">
        <v>21110400</v>
      </c>
      <c r="B458" s="7" t="s">
        <v>54</v>
      </c>
      <c r="C458" s="7" t="s">
        <v>154</v>
      </c>
      <c r="D458" s="7" t="s">
        <v>1070</v>
      </c>
      <c r="E458" s="7" t="s">
        <v>1019</v>
      </c>
      <c r="F458" s="7">
        <v>4</v>
      </c>
      <c r="G458" s="7">
        <v>1160</v>
      </c>
      <c r="H458" s="7">
        <v>-75.108194439999991</v>
      </c>
      <c r="I458" s="29">
        <v>2.8511388900000001</v>
      </c>
      <c r="J458" s="6" t="s">
        <v>1908</v>
      </c>
      <c r="K458" s="30">
        <v>30482</v>
      </c>
      <c r="L458" s="30"/>
      <c r="M458" s="7" t="s">
        <v>1911</v>
      </c>
      <c r="N458" s="29" t="s">
        <v>1910</v>
      </c>
      <c r="O458" s="31">
        <v>134.29473684210527</v>
      </c>
      <c r="P458" s="31">
        <v>143.37916666666669</v>
      </c>
      <c r="Q458" s="31">
        <v>209.37142857142854</v>
      </c>
      <c r="R458" s="31">
        <v>189.64782608695651</v>
      </c>
      <c r="S458" s="31">
        <v>114.27142857142856</v>
      </c>
      <c r="T458" s="31">
        <v>87.084210526315786</v>
      </c>
      <c r="U458" s="31">
        <v>50.421739130434773</v>
      </c>
      <c r="V458" s="31">
        <v>35.21153846153846</v>
      </c>
      <c r="W458" s="31">
        <v>48.716666666666676</v>
      </c>
      <c r="X458" s="31">
        <v>214.73749999999998</v>
      </c>
      <c r="Y458" s="31">
        <v>294.9869565217391</v>
      </c>
      <c r="Z458" s="31">
        <v>198.96363636363637</v>
      </c>
      <c r="AA458" s="4">
        <f t="shared" si="5"/>
        <v>1721.0868344089167</v>
      </c>
      <c r="AB458" s="32">
        <v>269</v>
      </c>
      <c r="AC458" s="17">
        <v>0.74722222222222223</v>
      </c>
      <c r="AD458" s="36">
        <v>0.6333333333333333</v>
      </c>
      <c r="AE458" s="36">
        <v>0.8</v>
      </c>
      <c r="AF458" s="36">
        <v>0.7</v>
      </c>
      <c r="AG458" s="36">
        <v>0.76666666666666672</v>
      </c>
      <c r="AH458" s="36">
        <v>0.7</v>
      </c>
      <c r="AI458" s="36">
        <v>0.6333333333333333</v>
      </c>
      <c r="AJ458" s="36">
        <v>0.76666666666666672</v>
      </c>
      <c r="AK458" s="36">
        <v>0.8666666666666667</v>
      </c>
      <c r="AL458" s="36">
        <v>0.8</v>
      </c>
      <c r="AM458" s="36">
        <v>0.8</v>
      </c>
      <c r="AN458" s="36">
        <v>0.76666666666666672</v>
      </c>
      <c r="AO458" s="36">
        <v>0.73333333333333328</v>
      </c>
      <c r="AP458" s="33" t="str">
        <f t="shared" si="6"/>
        <v>-</v>
      </c>
      <c r="AQ458" s="55" t="str">
        <f t="shared" si="7"/>
        <v>-</v>
      </c>
      <c r="AR458" s="56" t="str">
        <f t="shared" si="8"/>
        <v>&gt;=50%</v>
      </c>
      <c r="AT458" s="112" t="s">
        <v>5206</v>
      </c>
    </row>
    <row r="459" spans="1:46" ht="15.75" customHeight="1" x14ac:dyDescent="0.25">
      <c r="A459" s="6">
        <v>21110410</v>
      </c>
      <c r="B459" s="7" t="s">
        <v>54</v>
      </c>
      <c r="C459" s="7" t="s">
        <v>2085</v>
      </c>
      <c r="D459" s="7" t="s">
        <v>1070</v>
      </c>
      <c r="E459" s="7" t="s">
        <v>1019</v>
      </c>
      <c r="F459" s="7">
        <v>4</v>
      </c>
      <c r="G459" s="7">
        <v>2100</v>
      </c>
      <c r="H459" s="7">
        <v>-75.083333329999988</v>
      </c>
      <c r="I459" s="29">
        <v>2.8</v>
      </c>
      <c r="J459" s="6" t="s">
        <v>1890</v>
      </c>
      <c r="K459" s="30">
        <v>30482</v>
      </c>
      <c r="L459" s="30">
        <v>34957</v>
      </c>
      <c r="M459" s="7" t="s">
        <v>1911</v>
      </c>
      <c r="N459" s="29" t="s">
        <v>1910</v>
      </c>
      <c r="O459" s="31">
        <v>27.675000000000004</v>
      </c>
      <c r="P459" s="31">
        <v>25.566666666666666</v>
      </c>
      <c r="Q459" s="31">
        <v>240.65</v>
      </c>
      <c r="R459" s="31">
        <v>163.43333333333337</v>
      </c>
      <c r="S459" s="31">
        <v>197</v>
      </c>
      <c r="T459" s="31">
        <v>122.83333333333333</v>
      </c>
      <c r="U459" s="31">
        <v>145</v>
      </c>
      <c r="V459" s="31">
        <v>117.43333333333332</v>
      </c>
      <c r="W459" s="31">
        <v>63.833333333333336</v>
      </c>
      <c r="X459" s="31">
        <v>78.866666666666674</v>
      </c>
      <c r="Y459" s="31">
        <v>89.8</v>
      </c>
      <c r="Z459" s="31">
        <v>37.066666666666656</v>
      </c>
      <c r="AA459" s="4">
        <f t="shared" si="5"/>
        <v>1309.1583333333331</v>
      </c>
      <c r="AB459" s="32">
        <v>36</v>
      </c>
      <c r="AC459" s="17">
        <v>0.1</v>
      </c>
      <c r="AD459" s="36">
        <v>0.13333333333333333</v>
      </c>
      <c r="AE459" s="36">
        <v>0.1</v>
      </c>
      <c r="AF459" s="36">
        <v>6.6666666666666666E-2</v>
      </c>
      <c r="AG459" s="36">
        <v>0.1</v>
      </c>
      <c r="AH459" s="36">
        <v>0.1</v>
      </c>
      <c r="AI459" s="36">
        <v>0.1</v>
      </c>
      <c r="AJ459" s="36">
        <v>0.1</v>
      </c>
      <c r="AK459" s="36">
        <v>0.1</v>
      </c>
      <c r="AL459" s="36">
        <v>0.1</v>
      </c>
      <c r="AM459" s="36">
        <v>0.1</v>
      </c>
      <c r="AN459" s="36">
        <v>0.1</v>
      </c>
      <c r="AO459" s="36">
        <v>0.1</v>
      </c>
      <c r="AP459" s="57" t="str">
        <f t="shared" si="6"/>
        <v>-</v>
      </c>
      <c r="AQ459" s="55" t="str">
        <f t="shared" si="7"/>
        <v>-</v>
      </c>
      <c r="AR459" s="56" t="str">
        <f t="shared" si="8"/>
        <v>-</v>
      </c>
      <c r="AS459" s="34" t="s">
        <v>1890</v>
      </c>
      <c r="AT459" s="122" t="s">
        <v>5208</v>
      </c>
    </row>
    <row r="460" spans="1:46" ht="15.75" customHeight="1" x14ac:dyDescent="0.25">
      <c r="A460" s="6">
        <v>21110430</v>
      </c>
      <c r="B460" s="7" t="s">
        <v>54</v>
      </c>
      <c r="C460" s="7" t="s">
        <v>1071</v>
      </c>
      <c r="D460" s="7" t="s">
        <v>1070</v>
      </c>
      <c r="E460" s="7" t="s">
        <v>1019</v>
      </c>
      <c r="F460" s="7">
        <v>4</v>
      </c>
      <c r="G460" s="7">
        <v>1060</v>
      </c>
      <c r="H460" s="7">
        <v>-75.12</v>
      </c>
      <c r="I460" s="29">
        <v>2.91</v>
      </c>
      <c r="J460" s="6" t="s">
        <v>1908</v>
      </c>
      <c r="K460" s="30">
        <v>30482</v>
      </c>
      <c r="L460" s="30"/>
      <c r="M460" s="7" t="s">
        <v>1911</v>
      </c>
      <c r="N460" s="29" t="s">
        <v>1910</v>
      </c>
      <c r="O460" s="31">
        <v>130.39642857142857</v>
      </c>
      <c r="P460" s="31">
        <v>124.11428571428574</v>
      </c>
      <c r="Q460" s="31">
        <v>199.12499999999997</v>
      </c>
      <c r="R460" s="31">
        <v>179.14666666666665</v>
      </c>
      <c r="S460" s="31">
        <v>125.75172413793103</v>
      </c>
      <c r="T460" s="31">
        <v>57.120000000000005</v>
      </c>
      <c r="U460" s="31">
        <v>47.839285714285708</v>
      </c>
      <c r="V460" s="31">
        <v>27.537931034482764</v>
      </c>
      <c r="W460" s="31">
        <v>58.227999999999994</v>
      </c>
      <c r="X460" s="31">
        <v>166.44827586206895</v>
      </c>
      <c r="Y460" s="31">
        <v>258.61071428571427</v>
      </c>
      <c r="Z460" s="31">
        <v>186.32500000000002</v>
      </c>
      <c r="AA460" s="4">
        <f t="shared" si="5"/>
        <v>1560.6433119868634</v>
      </c>
      <c r="AB460" s="32">
        <v>340</v>
      </c>
      <c r="AC460" s="17">
        <v>0.94444444444444442</v>
      </c>
      <c r="AD460" s="36">
        <v>0.93333333333333335</v>
      </c>
      <c r="AE460" s="36">
        <v>0.93333333333333335</v>
      </c>
      <c r="AF460" s="36">
        <v>0.93333333333333335</v>
      </c>
      <c r="AG460" s="36">
        <v>1</v>
      </c>
      <c r="AH460" s="36">
        <v>0.96666666666666667</v>
      </c>
      <c r="AI460" s="36">
        <v>1</v>
      </c>
      <c r="AJ460" s="36">
        <v>0.93333333333333335</v>
      </c>
      <c r="AK460" s="36">
        <v>0.96666666666666667</v>
      </c>
      <c r="AL460" s="36">
        <v>0.83333333333333337</v>
      </c>
      <c r="AM460" s="36">
        <v>0.96666666666666667</v>
      </c>
      <c r="AN460" s="36">
        <v>0.93333333333333335</v>
      </c>
      <c r="AO460" s="36">
        <v>0.93333333333333335</v>
      </c>
      <c r="AP460" s="33" t="str">
        <f t="shared" si="6"/>
        <v>&gt;=80%</v>
      </c>
      <c r="AQ460" s="55" t="str">
        <f t="shared" si="7"/>
        <v>&gt;=75%</v>
      </c>
      <c r="AR460" s="56" t="str">
        <f t="shared" si="8"/>
        <v>&gt;=50%</v>
      </c>
      <c r="AT460" s="121">
        <v>0.8</v>
      </c>
    </row>
    <row r="461" spans="1:46" ht="15.75" customHeight="1" x14ac:dyDescent="0.25">
      <c r="A461" s="6">
        <v>21110440</v>
      </c>
      <c r="B461" s="7" t="s">
        <v>26</v>
      </c>
      <c r="C461" s="7" t="s">
        <v>1090</v>
      </c>
      <c r="D461" s="7" t="s">
        <v>1091</v>
      </c>
      <c r="E461" s="7" t="s">
        <v>1019</v>
      </c>
      <c r="F461" s="7">
        <v>4</v>
      </c>
      <c r="G461" s="7">
        <v>735</v>
      </c>
      <c r="H461" s="7">
        <v>-75.239277779999995</v>
      </c>
      <c r="I461" s="29">
        <v>2.7956666700000001</v>
      </c>
      <c r="J461" s="6" t="s">
        <v>1908</v>
      </c>
      <c r="K461" s="30">
        <v>30574</v>
      </c>
      <c r="L461" s="30"/>
      <c r="M461" s="7" t="s">
        <v>1911</v>
      </c>
      <c r="N461" s="29" t="s">
        <v>1910</v>
      </c>
      <c r="O461" s="31">
        <v>154.72758620689658</v>
      </c>
      <c r="P461" s="31">
        <v>183.28888888888886</v>
      </c>
      <c r="Q461" s="31">
        <v>226.5884615384615</v>
      </c>
      <c r="R461" s="31">
        <v>199.41333333333333</v>
      </c>
      <c r="S461" s="31">
        <v>134.32500000000002</v>
      </c>
      <c r="T461" s="31">
        <v>52.710000000000008</v>
      </c>
      <c r="U461" s="31">
        <v>44.181481481481484</v>
      </c>
      <c r="V461" s="31">
        <v>14.386666666666665</v>
      </c>
      <c r="W461" s="31">
        <v>55.1</v>
      </c>
      <c r="X461" s="31">
        <v>198.73333333333332</v>
      </c>
      <c r="Y461" s="31">
        <v>318.71428571428572</v>
      </c>
      <c r="Z461" s="31">
        <v>222.08965517241381</v>
      </c>
      <c r="AA461" s="4">
        <f t="shared" si="5"/>
        <v>1804.2586923357615</v>
      </c>
      <c r="AB461" s="32">
        <v>344</v>
      </c>
      <c r="AC461" s="17">
        <v>0.9555555555555556</v>
      </c>
      <c r="AD461" s="36">
        <v>0.96666666666666667</v>
      </c>
      <c r="AE461" s="36">
        <v>0.9</v>
      </c>
      <c r="AF461" s="36">
        <v>0.8666666666666667</v>
      </c>
      <c r="AG461" s="36">
        <v>1</v>
      </c>
      <c r="AH461" s="36">
        <v>0.93333333333333335</v>
      </c>
      <c r="AI461" s="36">
        <v>1</v>
      </c>
      <c r="AJ461" s="36">
        <v>0.9</v>
      </c>
      <c r="AK461" s="36">
        <v>1</v>
      </c>
      <c r="AL461" s="36">
        <v>1</v>
      </c>
      <c r="AM461" s="36">
        <v>1</v>
      </c>
      <c r="AN461" s="36">
        <v>0.93333333333333335</v>
      </c>
      <c r="AO461" s="36">
        <v>0.96666666666666667</v>
      </c>
      <c r="AP461" s="33" t="str">
        <f t="shared" si="6"/>
        <v>&gt;=80%</v>
      </c>
      <c r="AQ461" s="55" t="str">
        <f t="shared" si="7"/>
        <v>&gt;=75%</v>
      </c>
      <c r="AR461" s="56" t="str">
        <f t="shared" si="8"/>
        <v>&gt;=50%</v>
      </c>
      <c r="AT461" s="121">
        <v>0.8</v>
      </c>
    </row>
    <row r="462" spans="1:46" ht="15.75" customHeight="1" x14ac:dyDescent="0.25">
      <c r="A462" s="6">
        <v>21110460</v>
      </c>
      <c r="B462" s="7" t="s">
        <v>26</v>
      </c>
      <c r="C462" s="7" t="s">
        <v>1070</v>
      </c>
      <c r="D462" s="7" t="s">
        <v>1070</v>
      </c>
      <c r="E462" s="7" t="s">
        <v>1019</v>
      </c>
      <c r="F462" s="7">
        <v>4</v>
      </c>
      <c r="G462" s="7">
        <v>516</v>
      </c>
      <c r="H462" s="7">
        <v>-75.249027779999992</v>
      </c>
      <c r="I462" s="29">
        <v>2.9397222200000002</v>
      </c>
      <c r="J462" s="6" t="s">
        <v>1908</v>
      </c>
      <c r="K462" s="30">
        <v>40366</v>
      </c>
      <c r="L462" s="30"/>
      <c r="M462" s="7" t="s">
        <v>1911</v>
      </c>
      <c r="N462" s="29" t="s">
        <v>1910</v>
      </c>
      <c r="O462" s="31">
        <v>108.4</v>
      </c>
      <c r="P462" s="31">
        <v>114.88888888888889</v>
      </c>
      <c r="Q462" s="31">
        <v>156.4</v>
      </c>
      <c r="R462" s="31">
        <v>132</v>
      </c>
      <c r="S462" s="31">
        <v>100.11111111111111</v>
      </c>
      <c r="T462" s="31">
        <v>34.200000000000003</v>
      </c>
      <c r="U462" s="31">
        <v>19.600000000000001</v>
      </c>
      <c r="V462" s="31">
        <v>9</v>
      </c>
      <c r="W462" s="31">
        <v>23.6</v>
      </c>
      <c r="X462" s="31">
        <v>138.5</v>
      </c>
      <c r="Y462" s="31">
        <v>308</v>
      </c>
      <c r="Z462" s="31">
        <v>167.72727272727272</v>
      </c>
      <c r="AA462" s="4">
        <f t="shared" si="5"/>
        <v>1312.4272727272728</v>
      </c>
      <c r="AB462" s="32">
        <v>119</v>
      </c>
      <c r="AC462" s="17">
        <v>0.33055555555555555</v>
      </c>
      <c r="AD462" s="36">
        <v>0.33333333333333331</v>
      </c>
      <c r="AE462" s="36">
        <v>0.3</v>
      </c>
      <c r="AF462" s="36">
        <v>0.33333333333333331</v>
      </c>
      <c r="AG462" s="36">
        <v>0.33333333333333331</v>
      </c>
      <c r="AH462" s="36">
        <v>0.3</v>
      </c>
      <c r="AI462" s="36">
        <v>0.33333333333333331</v>
      </c>
      <c r="AJ462" s="36">
        <v>0.33333333333333331</v>
      </c>
      <c r="AK462" s="36">
        <v>0.33333333333333331</v>
      </c>
      <c r="AL462" s="36">
        <v>0.33333333333333331</v>
      </c>
      <c r="AM462" s="36">
        <v>0.33333333333333331</v>
      </c>
      <c r="AN462" s="36">
        <v>0.33333333333333331</v>
      </c>
      <c r="AO462" s="36">
        <v>0.36666666666666664</v>
      </c>
      <c r="AP462" s="33" t="str">
        <f t="shared" si="6"/>
        <v>-</v>
      </c>
      <c r="AQ462" s="55" t="str">
        <f t="shared" si="7"/>
        <v>-</v>
      </c>
      <c r="AR462" s="56" t="str">
        <f t="shared" si="8"/>
        <v>-</v>
      </c>
      <c r="AT462" s="122" t="s">
        <v>5208</v>
      </c>
    </row>
    <row r="463" spans="1:46" ht="15.75" customHeight="1" x14ac:dyDescent="0.25">
      <c r="A463" s="6">
        <v>21115020</v>
      </c>
      <c r="B463" s="7" t="s">
        <v>1068</v>
      </c>
      <c r="C463" s="7" t="s">
        <v>1069</v>
      </c>
      <c r="D463" s="7" t="s">
        <v>1070</v>
      </c>
      <c r="E463" s="7" t="s">
        <v>1019</v>
      </c>
      <c r="F463" s="7">
        <v>4</v>
      </c>
      <c r="G463" s="7">
        <v>439</v>
      </c>
      <c r="H463" s="7">
        <v>-75.293055560000013</v>
      </c>
      <c r="I463" s="29">
        <v>2.94875</v>
      </c>
      <c r="J463" s="6" t="s">
        <v>1908</v>
      </c>
      <c r="K463" s="30">
        <v>10973</v>
      </c>
      <c r="L463" s="30"/>
      <c r="M463" s="7" t="s">
        <v>1911</v>
      </c>
      <c r="N463" s="29" t="s">
        <v>1910</v>
      </c>
      <c r="O463" s="31">
        <v>92.36333333333333</v>
      </c>
      <c r="P463" s="31">
        <v>127.95666666666668</v>
      </c>
      <c r="Q463" s="31">
        <v>165.9</v>
      </c>
      <c r="R463" s="31">
        <v>155.77586206896549</v>
      </c>
      <c r="S463" s="31">
        <v>98.539999999999978</v>
      </c>
      <c r="T463" s="31">
        <v>37.716666666666669</v>
      </c>
      <c r="U463" s="31">
        <v>24.255172413793108</v>
      </c>
      <c r="V463" s="31">
        <v>15.379999999999997</v>
      </c>
      <c r="W463" s="31">
        <v>51.46</v>
      </c>
      <c r="X463" s="31">
        <v>162.92413793103452</v>
      </c>
      <c r="Y463" s="31">
        <v>238.58333333333331</v>
      </c>
      <c r="Z463" s="31">
        <v>163.06</v>
      </c>
      <c r="AA463" s="4">
        <f t="shared" si="5"/>
        <v>1333.915172413793</v>
      </c>
      <c r="AB463" s="32">
        <v>356</v>
      </c>
      <c r="AC463" s="17">
        <v>0.98888888888888893</v>
      </c>
      <c r="AD463" s="36">
        <v>1</v>
      </c>
      <c r="AE463" s="36">
        <v>1</v>
      </c>
      <c r="AF463" s="36">
        <v>0.96666666666666667</v>
      </c>
      <c r="AG463" s="36">
        <v>0.96666666666666667</v>
      </c>
      <c r="AH463" s="36">
        <v>1</v>
      </c>
      <c r="AI463" s="36">
        <v>1</v>
      </c>
      <c r="AJ463" s="36">
        <v>0.96666666666666667</v>
      </c>
      <c r="AK463" s="36">
        <v>1</v>
      </c>
      <c r="AL463" s="36">
        <v>1</v>
      </c>
      <c r="AM463" s="36">
        <v>0.96666666666666667</v>
      </c>
      <c r="AN463" s="36">
        <v>1</v>
      </c>
      <c r="AO463" s="36">
        <v>1</v>
      </c>
      <c r="AP463" s="33" t="str">
        <f t="shared" si="6"/>
        <v>&gt;=80%</v>
      </c>
      <c r="AQ463" s="55" t="str">
        <f t="shared" si="7"/>
        <v>&gt;=75%</v>
      </c>
      <c r="AR463" s="56" t="str">
        <f t="shared" si="8"/>
        <v>&gt;=50%</v>
      </c>
      <c r="AT463" s="121">
        <v>0.8</v>
      </c>
    </row>
    <row r="464" spans="1:46" ht="15.75" customHeight="1" x14ac:dyDescent="0.25">
      <c r="A464" s="6">
        <v>21115060</v>
      </c>
      <c r="B464" s="7" t="s">
        <v>56</v>
      </c>
      <c r="C464" s="7" t="s">
        <v>274</v>
      </c>
      <c r="D464" s="7" t="s">
        <v>1119</v>
      </c>
      <c r="E464" s="7" t="s">
        <v>1019</v>
      </c>
      <c r="F464" s="7">
        <v>4</v>
      </c>
      <c r="G464" s="7">
        <v>400</v>
      </c>
      <c r="H464" s="7">
        <v>-75.184055560000004</v>
      </c>
      <c r="I464" s="29">
        <v>3.3292222200000001</v>
      </c>
      <c r="J464" s="6" t="s">
        <v>1908</v>
      </c>
      <c r="K464" s="30">
        <v>23299</v>
      </c>
      <c r="L464" s="30"/>
      <c r="M464" s="7" t="s">
        <v>1911</v>
      </c>
      <c r="N464" s="29" t="s">
        <v>1910</v>
      </c>
      <c r="O464" s="31">
        <v>64.065517241379297</v>
      </c>
      <c r="P464" s="31">
        <v>72.672413793103416</v>
      </c>
      <c r="Q464" s="31">
        <v>123.13448275862069</v>
      </c>
      <c r="R464" s="31">
        <v>135.91666666666666</v>
      </c>
      <c r="S464" s="31">
        <v>87.63000000000001</v>
      </c>
      <c r="T464" s="31">
        <v>34.803571428571423</v>
      </c>
      <c r="U464" s="31">
        <v>25.193333333333332</v>
      </c>
      <c r="V464" s="31">
        <v>19.810000000000002</v>
      </c>
      <c r="W464" s="31">
        <v>55.610000000000021</v>
      </c>
      <c r="X464" s="31">
        <v>124.40000000000002</v>
      </c>
      <c r="Y464" s="31">
        <v>202.17777777777775</v>
      </c>
      <c r="Z464" s="31">
        <v>142.16</v>
      </c>
      <c r="AA464" s="4">
        <f t="shared" si="5"/>
        <v>1087.5737629994526</v>
      </c>
      <c r="AB464" s="32">
        <v>352</v>
      </c>
      <c r="AC464" s="17">
        <v>0.97777777777777775</v>
      </c>
      <c r="AD464" s="36">
        <v>0.96666666666666667</v>
      </c>
      <c r="AE464" s="36">
        <v>0.96666666666666667</v>
      </c>
      <c r="AF464" s="36">
        <v>0.96666666666666667</v>
      </c>
      <c r="AG464" s="36">
        <v>1</v>
      </c>
      <c r="AH464" s="36">
        <v>1</v>
      </c>
      <c r="AI464" s="36">
        <v>0.93333333333333335</v>
      </c>
      <c r="AJ464" s="36">
        <v>1</v>
      </c>
      <c r="AK464" s="36">
        <v>1</v>
      </c>
      <c r="AL464" s="36">
        <v>1</v>
      </c>
      <c r="AM464" s="36">
        <v>1</v>
      </c>
      <c r="AN464" s="36">
        <v>0.9</v>
      </c>
      <c r="AO464" s="36">
        <v>1</v>
      </c>
      <c r="AP464" s="33" t="str">
        <f t="shared" si="6"/>
        <v>&gt;=80%</v>
      </c>
      <c r="AQ464" s="55" t="str">
        <f t="shared" si="7"/>
        <v>&gt;=75%</v>
      </c>
      <c r="AR464" s="56" t="str">
        <f t="shared" si="8"/>
        <v>&gt;=50%</v>
      </c>
      <c r="AT464" s="121">
        <v>0.8</v>
      </c>
    </row>
    <row r="465" spans="1:46" ht="15.75" customHeight="1" x14ac:dyDescent="0.25">
      <c r="A465" s="6">
        <v>21115070</v>
      </c>
      <c r="B465" s="7" t="s">
        <v>56</v>
      </c>
      <c r="C465" s="7" t="s">
        <v>2086</v>
      </c>
      <c r="D465" s="7" t="s">
        <v>1106</v>
      </c>
      <c r="E465" s="7" t="s">
        <v>1019</v>
      </c>
      <c r="F465" s="7">
        <v>4</v>
      </c>
      <c r="G465" s="7">
        <v>1300</v>
      </c>
      <c r="H465" s="7">
        <v>-75.072999999999993</v>
      </c>
      <c r="I465" s="29">
        <v>3.0149444399999998</v>
      </c>
      <c r="J465" s="6" t="s">
        <v>1890</v>
      </c>
      <c r="K465" s="30">
        <v>23176.791666666668</v>
      </c>
      <c r="L465" s="30">
        <v>43396.288414351853</v>
      </c>
      <c r="M465" s="7" t="s">
        <v>1911</v>
      </c>
      <c r="N465" s="29" t="s">
        <v>1910</v>
      </c>
      <c r="O465" s="31">
        <v>86.847619047619048</v>
      </c>
      <c r="P465" s="31">
        <v>114.16315789473684</v>
      </c>
      <c r="Q465" s="31">
        <v>179.31999999999996</v>
      </c>
      <c r="R465" s="31">
        <v>192.27499999999995</v>
      </c>
      <c r="S465" s="31">
        <v>127.71428571428569</v>
      </c>
      <c r="T465" s="31">
        <v>75.214285714285722</v>
      </c>
      <c r="U465" s="31">
        <v>62.339999999999996</v>
      </c>
      <c r="V465" s="31">
        <v>41.182352941176475</v>
      </c>
      <c r="W465" s="31">
        <v>67.978947368421061</v>
      </c>
      <c r="X465" s="31">
        <v>187.99999999999997</v>
      </c>
      <c r="Y465" s="31">
        <v>223.18888888888887</v>
      </c>
      <c r="Z465" s="31">
        <v>149.20526315789473</v>
      </c>
      <c r="AA465" s="4">
        <f t="shared" si="5"/>
        <v>1507.4298007273082</v>
      </c>
      <c r="AB465" s="32">
        <v>234</v>
      </c>
      <c r="AC465" s="17">
        <v>0.65</v>
      </c>
      <c r="AD465" s="36">
        <v>0.7</v>
      </c>
      <c r="AE465" s="36">
        <v>0.6333333333333333</v>
      </c>
      <c r="AF465" s="36">
        <v>0.66666666666666663</v>
      </c>
      <c r="AG465" s="36">
        <v>0.66666666666666663</v>
      </c>
      <c r="AH465" s="36">
        <v>0.7</v>
      </c>
      <c r="AI465" s="36">
        <v>0.7</v>
      </c>
      <c r="AJ465" s="36">
        <v>0.66666666666666663</v>
      </c>
      <c r="AK465" s="36">
        <v>0.56666666666666665</v>
      </c>
      <c r="AL465" s="36">
        <v>0.6333333333333333</v>
      </c>
      <c r="AM465" s="36">
        <v>0.6333333333333333</v>
      </c>
      <c r="AN465" s="36">
        <v>0.6</v>
      </c>
      <c r="AO465" s="36">
        <v>0.6333333333333333</v>
      </c>
      <c r="AP465" s="33" t="str">
        <f t="shared" si="6"/>
        <v>-</v>
      </c>
      <c r="AQ465" s="55" t="str">
        <f t="shared" si="7"/>
        <v>-</v>
      </c>
      <c r="AR465" s="56" t="str">
        <f t="shared" si="8"/>
        <v>&gt;=50%</v>
      </c>
      <c r="AS465" s="34" t="s">
        <v>1890</v>
      </c>
      <c r="AT465" s="120" t="s">
        <v>5204</v>
      </c>
    </row>
    <row r="466" spans="1:46" ht="15.75" customHeight="1" x14ac:dyDescent="0.25">
      <c r="A466" s="6">
        <v>21115080</v>
      </c>
      <c r="B466" s="7" t="s">
        <v>56</v>
      </c>
      <c r="C466" s="7" t="s">
        <v>1124</v>
      </c>
      <c r="D466" s="7" t="s">
        <v>1119</v>
      </c>
      <c r="E466" s="7" t="s">
        <v>1019</v>
      </c>
      <c r="F466" s="7">
        <v>4</v>
      </c>
      <c r="G466" s="7">
        <v>430</v>
      </c>
      <c r="H466" s="7">
        <v>-75.247500000000002</v>
      </c>
      <c r="I466" s="29">
        <v>3.1830555599999997</v>
      </c>
      <c r="J466" s="6" t="s">
        <v>1908</v>
      </c>
      <c r="K466" s="30">
        <v>23422</v>
      </c>
      <c r="L466" s="30"/>
      <c r="M466" s="7" t="s">
        <v>1911</v>
      </c>
      <c r="N466" s="29" t="s">
        <v>1910</v>
      </c>
      <c r="O466" s="31">
        <v>65.330769230769235</v>
      </c>
      <c r="P466" s="31">
        <v>86.134615384615373</v>
      </c>
      <c r="Q466" s="31">
        <v>142.83333333333334</v>
      </c>
      <c r="R466" s="31">
        <v>136.40740740740742</v>
      </c>
      <c r="S466" s="31">
        <v>88.707407407407416</v>
      </c>
      <c r="T466" s="31">
        <v>34.281481481481485</v>
      </c>
      <c r="U466" s="31">
        <v>28.981481481481477</v>
      </c>
      <c r="V466" s="31">
        <v>19.588888888888885</v>
      </c>
      <c r="W466" s="31">
        <v>61.607407407407408</v>
      </c>
      <c r="X466" s="31">
        <v>128.21851851851849</v>
      </c>
      <c r="Y466" s="31">
        <v>187.67037037037036</v>
      </c>
      <c r="Z466" s="31">
        <v>130.6846153846154</v>
      </c>
      <c r="AA466" s="4">
        <f t="shared" si="5"/>
        <v>1110.4462962962964</v>
      </c>
      <c r="AB466" s="32">
        <v>321</v>
      </c>
      <c r="AC466" s="17">
        <v>0.89166666666666672</v>
      </c>
      <c r="AD466" s="36">
        <v>0.8666666666666667</v>
      </c>
      <c r="AE466" s="36">
        <v>0.8666666666666667</v>
      </c>
      <c r="AF466" s="36">
        <v>0.9</v>
      </c>
      <c r="AG466" s="36">
        <v>0.9</v>
      </c>
      <c r="AH466" s="36">
        <v>0.9</v>
      </c>
      <c r="AI466" s="36">
        <v>0.9</v>
      </c>
      <c r="AJ466" s="36">
        <v>0.9</v>
      </c>
      <c r="AK466" s="36">
        <v>0.9</v>
      </c>
      <c r="AL466" s="36">
        <v>0.9</v>
      </c>
      <c r="AM466" s="36">
        <v>0.9</v>
      </c>
      <c r="AN466" s="36">
        <v>0.9</v>
      </c>
      <c r="AO466" s="36">
        <v>0.8666666666666667</v>
      </c>
      <c r="AP466" s="33" t="str">
        <f t="shared" si="6"/>
        <v>&gt;=80%</v>
      </c>
      <c r="AQ466" s="55" t="str">
        <f t="shared" si="7"/>
        <v>&gt;=75%</v>
      </c>
      <c r="AR466" s="56" t="str">
        <f t="shared" si="8"/>
        <v>&gt;=50%</v>
      </c>
      <c r="AT466" s="121">
        <v>0.8</v>
      </c>
    </row>
    <row r="467" spans="1:46" ht="15.75" customHeight="1" x14ac:dyDescent="0.25">
      <c r="A467" s="6">
        <v>21115100</v>
      </c>
      <c r="B467" s="7" t="s">
        <v>56</v>
      </c>
      <c r="C467" s="7" t="s">
        <v>1074</v>
      </c>
      <c r="D467" s="7" t="s">
        <v>1070</v>
      </c>
      <c r="E467" s="7" t="s">
        <v>1019</v>
      </c>
      <c r="F467" s="7">
        <v>4</v>
      </c>
      <c r="G467" s="7">
        <v>1100</v>
      </c>
      <c r="H467" s="7">
        <v>-75.066388889999999</v>
      </c>
      <c r="I467" s="29">
        <v>2.94263889</v>
      </c>
      <c r="J467" s="6" t="s">
        <v>1908</v>
      </c>
      <c r="K467" s="30">
        <v>26221</v>
      </c>
      <c r="L467" s="30"/>
      <c r="M467" s="7" t="s">
        <v>1911</v>
      </c>
      <c r="N467" s="29" t="s">
        <v>1910</v>
      </c>
      <c r="O467" s="31">
        <v>129.35714285714286</v>
      </c>
      <c r="P467" s="31">
        <v>118.95172413793104</v>
      </c>
      <c r="Q467" s="31">
        <v>181.74482758620695</v>
      </c>
      <c r="R467" s="31">
        <v>170.25555555555547</v>
      </c>
      <c r="S467" s="31">
        <v>127.31724137931036</v>
      </c>
      <c r="T467" s="31">
        <v>69.546428571428592</v>
      </c>
      <c r="U467" s="31">
        <v>54.340740740740742</v>
      </c>
      <c r="V467" s="31">
        <v>37.183333333333344</v>
      </c>
      <c r="W467" s="31">
        <v>55.917857142857159</v>
      </c>
      <c r="X467" s="31">
        <v>189.19285714285715</v>
      </c>
      <c r="Y467" s="31">
        <v>239.61034482758618</v>
      </c>
      <c r="Z467" s="31">
        <v>170.59999999999997</v>
      </c>
      <c r="AA467" s="4">
        <f t="shared" si="5"/>
        <v>1544.0180532749498</v>
      </c>
      <c r="AB467" s="32">
        <v>339</v>
      </c>
      <c r="AC467" s="17">
        <v>0.94166666666666665</v>
      </c>
      <c r="AD467" s="36">
        <v>0.93333333333333335</v>
      </c>
      <c r="AE467" s="36">
        <v>0.96666666666666667</v>
      </c>
      <c r="AF467" s="36">
        <v>0.96666666666666667</v>
      </c>
      <c r="AG467" s="36">
        <v>0.9</v>
      </c>
      <c r="AH467" s="36">
        <v>0.96666666666666667</v>
      </c>
      <c r="AI467" s="36">
        <v>0.93333333333333335</v>
      </c>
      <c r="AJ467" s="36">
        <v>0.9</v>
      </c>
      <c r="AK467" s="36">
        <v>1</v>
      </c>
      <c r="AL467" s="36">
        <v>0.93333333333333335</v>
      </c>
      <c r="AM467" s="36">
        <v>0.93333333333333335</v>
      </c>
      <c r="AN467" s="36">
        <v>0.96666666666666667</v>
      </c>
      <c r="AO467" s="36">
        <v>0.9</v>
      </c>
      <c r="AP467" s="33" t="str">
        <f t="shared" si="6"/>
        <v>&gt;=80%</v>
      </c>
      <c r="AQ467" s="55" t="str">
        <f t="shared" si="7"/>
        <v>&gt;=75%</v>
      </c>
      <c r="AR467" s="56" t="str">
        <f t="shared" si="8"/>
        <v>&gt;=50%</v>
      </c>
      <c r="AT467" s="121">
        <v>0.8</v>
      </c>
    </row>
    <row r="468" spans="1:46" ht="15.75" customHeight="1" x14ac:dyDescent="0.25">
      <c r="A468" s="6">
        <v>21115140</v>
      </c>
      <c r="B468" s="7" t="s">
        <v>56</v>
      </c>
      <c r="C468" s="7" t="s">
        <v>2087</v>
      </c>
      <c r="D468" s="7" t="s">
        <v>1033</v>
      </c>
      <c r="E468" s="7" t="s">
        <v>1019</v>
      </c>
      <c r="F468" s="7">
        <v>4</v>
      </c>
      <c r="G468" s="7">
        <v>2100</v>
      </c>
      <c r="H468" s="7">
        <v>-74.921111109999998</v>
      </c>
      <c r="I468" s="29">
        <v>3.0939999999999999</v>
      </c>
      <c r="J468" s="6" t="s">
        <v>1890</v>
      </c>
      <c r="K468" s="30">
        <v>23176.791666666668</v>
      </c>
      <c r="L468" s="30">
        <v>43396.28875</v>
      </c>
      <c r="M468" s="7" t="s">
        <v>1911</v>
      </c>
      <c r="N468" s="29" t="s">
        <v>1910</v>
      </c>
      <c r="O468" s="31">
        <v>66.592857142857142</v>
      </c>
      <c r="P468" s="31">
        <v>64.235714285714295</v>
      </c>
      <c r="Q468" s="31">
        <v>121.37142857142858</v>
      </c>
      <c r="R468" s="31">
        <v>124.09285714285714</v>
      </c>
      <c r="S468" s="31">
        <v>141.58181818181819</v>
      </c>
      <c r="T468" s="31">
        <v>111.55999999999999</v>
      </c>
      <c r="U468" s="31">
        <v>93.426666666666677</v>
      </c>
      <c r="V468" s="31">
        <v>62.882352941176485</v>
      </c>
      <c r="W468" s="31">
        <v>79.142857142857139</v>
      </c>
      <c r="X468" s="31">
        <v>135.17857142857144</v>
      </c>
      <c r="Y468" s="31">
        <v>151.41250000000002</v>
      </c>
      <c r="Z468" s="31">
        <v>107.25333333333334</v>
      </c>
      <c r="AA468" s="4">
        <f t="shared" si="5"/>
        <v>1258.7309568372805</v>
      </c>
      <c r="AB468" s="32">
        <v>168</v>
      </c>
      <c r="AC468" s="17">
        <v>0.46666666666666667</v>
      </c>
      <c r="AD468" s="36">
        <v>0.46666666666666667</v>
      </c>
      <c r="AE468" s="36">
        <v>0.46666666666666667</v>
      </c>
      <c r="AF468" s="36">
        <v>0.46666666666666667</v>
      </c>
      <c r="AG468" s="36">
        <v>0.46666666666666667</v>
      </c>
      <c r="AH468" s="36">
        <v>0.36666666666666664</v>
      </c>
      <c r="AI468" s="36">
        <v>0.33333333333333331</v>
      </c>
      <c r="AJ468" s="36">
        <v>0.5</v>
      </c>
      <c r="AK468" s="36">
        <v>0.56666666666666665</v>
      </c>
      <c r="AL468" s="36">
        <v>0.46666666666666667</v>
      </c>
      <c r="AM468" s="36">
        <v>0.46666666666666667</v>
      </c>
      <c r="AN468" s="36">
        <v>0.53333333333333333</v>
      </c>
      <c r="AO468" s="36">
        <v>0.5</v>
      </c>
      <c r="AP468" s="33" t="str">
        <f t="shared" si="6"/>
        <v>-</v>
      </c>
      <c r="AQ468" s="55" t="str">
        <f t="shared" si="7"/>
        <v>-</v>
      </c>
      <c r="AR468" s="56" t="str">
        <f t="shared" si="8"/>
        <v>-</v>
      </c>
      <c r="AS468" s="34" t="s">
        <v>1890</v>
      </c>
      <c r="AT468" s="122" t="s">
        <v>5208</v>
      </c>
    </row>
    <row r="469" spans="1:46" ht="15.75" customHeight="1" x14ac:dyDescent="0.25">
      <c r="A469" s="6">
        <v>21115180</v>
      </c>
      <c r="B469" s="7" t="s">
        <v>72</v>
      </c>
      <c r="C469" s="7" t="s">
        <v>2088</v>
      </c>
      <c r="D469" s="7" t="s">
        <v>1033</v>
      </c>
      <c r="E469" s="7" t="s">
        <v>1019</v>
      </c>
      <c r="F469" s="7">
        <v>4</v>
      </c>
      <c r="G469" s="7">
        <v>600</v>
      </c>
      <c r="H469" s="7">
        <v>-75.081527780000002</v>
      </c>
      <c r="I469" s="29">
        <v>3.1330555599999999</v>
      </c>
      <c r="J469" s="6" t="s">
        <v>1912</v>
      </c>
      <c r="K469" s="30">
        <v>38518</v>
      </c>
      <c r="L469" s="30"/>
      <c r="M469" s="35" t="s">
        <v>1909</v>
      </c>
      <c r="N469" s="29" t="s">
        <v>1910</v>
      </c>
      <c r="O469" s="31">
        <v>54.762499999999996</v>
      </c>
      <c r="P469" s="31">
        <v>71.379166666666663</v>
      </c>
      <c r="Q469" s="31">
        <v>130.6391304347826</v>
      </c>
      <c r="R469" s="31">
        <v>128.94761904761904</v>
      </c>
      <c r="S469" s="31">
        <v>92.662500000000023</v>
      </c>
      <c r="T469" s="31">
        <v>44.213043478260857</v>
      </c>
      <c r="U469" s="31">
        <v>33.994736842105254</v>
      </c>
      <c r="V469" s="31">
        <v>19.228571428571431</v>
      </c>
      <c r="W469" s="31">
        <v>43.269565217391303</v>
      </c>
      <c r="X469" s="31">
        <v>127.62608695652175</v>
      </c>
      <c r="Y469" s="31">
        <v>182.16666666666666</v>
      </c>
      <c r="Z469" s="31">
        <v>97.629411764705878</v>
      </c>
      <c r="AA469" s="4">
        <f t="shared" si="5"/>
        <v>1026.5189985032912</v>
      </c>
      <c r="AB469" s="32">
        <v>258</v>
      </c>
      <c r="AC469" s="17">
        <v>0.71666666666666667</v>
      </c>
      <c r="AD469" s="36">
        <v>0.53333333333333333</v>
      </c>
      <c r="AE469" s="36">
        <v>0.8</v>
      </c>
      <c r="AF469" s="36">
        <v>0.76666666666666672</v>
      </c>
      <c r="AG469" s="36">
        <v>0.7</v>
      </c>
      <c r="AH469" s="36">
        <v>0.8</v>
      </c>
      <c r="AI469" s="36">
        <v>0.76666666666666672</v>
      </c>
      <c r="AJ469" s="36">
        <v>0.6333333333333333</v>
      </c>
      <c r="AK469" s="36">
        <v>0.7</v>
      </c>
      <c r="AL469" s="36">
        <v>0.76666666666666672</v>
      </c>
      <c r="AM469" s="36">
        <v>0.76666666666666672</v>
      </c>
      <c r="AN469" s="36">
        <v>0.8</v>
      </c>
      <c r="AO469" s="36">
        <v>0.56666666666666665</v>
      </c>
      <c r="AP469" s="33" t="str">
        <f t="shared" si="6"/>
        <v>-</v>
      </c>
      <c r="AQ469" s="55" t="str">
        <f t="shared" si="7"/>
        <v>-</v>
      </c>
      <c r="AR469" s="56" t="str">
        <f t="shared" si="8"/>
        <v>&gt;=50%</v>
      </c>
      <c r="AS469" s="34" t="s">
        <v>1889</v>
      </c>
      <c r="AT469" s="122" t="s">
        <v>5208</v>
      </c>
    </row>
    <row r="470" spans="1:46" ht="15.75" customHeight="1" x14ac:dyDescent="0.25">
      <c r="A470" s="6">
        <v>21120010</v>
      </c>
      <c r="B470" s="7" t="s">
        <v>26</v>
      </c>
      <c r="C470" s="7" t="s">
        <v>1081</v>
      </c>
      <c r="D470" s="7" t="s">
        <v>462</v>
      </c>
      <c r="E470" s="7" t="s">
        <v>1019</v>
      </c>
      <c r="F470" s="7">
        <v>4</v>
      </c>
      <c r="G470" s="7">
        <v>1300</v>
      </c>
      <c r="H470" s="7">
        <v>-75.485388889999996</v>
      </c>
      <c r="I470" s="29">
        <v>2.9777499999999999</v>
      </c>
      <c r="J470" s="6" t="s">
        <v>1908</v>
      </c>
      <c r="K470" s="30">
        <v>31731</v>
      </c>
      <c r="L470" s="30"/>
      <c r="M470" s="7" t="s">
        <v>1911</v>
      </c>
      <c r="N470" s="29" t="s">
        <v>1910</v>
      </c>
      <c r="O470" s="31">
        <v>170.39310344827589</v>
      </c>
      <c r="P470" s="31">
        <v>236.4</v>
      </c>
      <c r="Q470" s="31">
        <v>265.51785714285717</v>
      </c>
      <c r="R470" s="31">
        <v>214.37200000000001</v>
      </c>
      <c r="S470" s="31">
        <v>188.14400000000001</v>
      </c>
      <c r="T470" s="31">
        <v>89.215384615384636</v>
      </c>
      <c r="U470" s="31">
        <v>59.831034482758625</v>
      </c>
      <c r="V470" s="31">
        <v>33.1</v>
      </c>
      <c r="W470" s="31">
        <v>94.646428571428572</v>
      </c>
      <c r="X470" s="31">
        <v>246.36785714285719</v>
      </c>
      <c r="Y470" s="31">
        <v>313.66249999999997</v>
      </c>
      <c r="Z470" s="31">
        <v>225.36071428571429</v>
      </c>
      <c r="AA470" s="4">
        <f t="shared" si="5"/>
        <v>2137.0108796892764</v>
      </c>
      <c r="AB470" s="32">
        <v>328</v>
      </c>
      <c r="AC470" s="17">
        <v>0.91111111111111109</v>
      </c>
      <c r="AD470" s="36">
        <v>0.96666666666666667</v>
      </c>
      <c r="AE470" s="36">
        <v>0.96666666666666667</v>
      </c>
      <c r="AF470" s="36">
        <v>0.93333333333333335</v>
      </c>
      <c r="AG470" s="36">
        <v>0.83333333333333337</v>
      </c>
      <c r="AH470" s="36">
        <v>0.83333333333333337</v>
      </c>
      <c r="AI470" s="36">
        <v>0.8666666666666667</v>
      </c>
      <c r="AJ470" s="36">
        <v>0.96666666666666667</v>
      </c>
      <c r="AK470" s="36">
        <v>0.96666666666666667</v>
      </c>
      <c r="AL470" s="36">
        <v>0.93333333333333335</v>
      </c>
      <c r="AM470" s="36">
        <v>0.93333333333333335</v>
      </c>
      <c r="AN470" s="36">
        <v>0.8</v>
      </c>
      <c r="AO470" s="36">
        <v>0.93333333333333335</v>
      </c>
      <c r="AP470" s="33" t="str">
        <f t="shared" si="6"/>
        <v>&gt;=80%</v>
      </c>
      <c r="AQ470" s="55" t="str">
        <f t="shared" si="7"/>
        <v>&gt;=75%</v>
      </c>
      <c r="AR470" s="56" t="str">
        <f t="shared" si="8"/>
        <v>&gt;=50%</v>
      </c>
      <c r="AT470" s="121">
        <v>0.8</v>
      </c>
    </row>
    <row r="471" spans="1:46" ht="15.75" customHeight="1" x14ac:dyDescent="0.25">
      <c r="A471" s="6">
        <v>21120040</v>
      </c>
      <c r="B471" s="7" t="s">
        <v>26</v>
      </c>
      <c r="C471" s="7" t="s">
        <v>395</v>
      </c>
      <c r="D471" s="7" t="s">
        <v>1025</v>
      </c>
      <c r="E471" s="7" t="s">
        <v>1019</v>
      </c>
      <c r="F471" s="7">
        <v>4</v>
      </c>
      <c r="G471" s="7">
        <v>850</v>
      </c>
      <c r="H471" s="7">
        <v>-75.379472220000011</v>
      </c>
      <c r="I471" s="29">
        <v>3.1410833299999998</v>
      </c>
      <c r="J471" s="6" t="s">
        <v>1908</v>
      </c>
      <c r="K471" s="30">
        <v>32613</v>
      </c>
      <c r="L471" s="30"/>
      <c r="M471" s="7" t="s">
        <v>1911</v>
      </c>
      <c r="N471" s="29" t="s">
        <v>1910</v>
      </c>
      <c r="O471" s="31">
        <v>129.03703703703704</v>
      </c>
      <c r="P471" s="31">
        <v>150.20689655172413</v>
      </c>
      <c r="Q471" s="31">
        <v>245.2962962962963</v>
      </c>
      <c r="R471" s="31">
        <v>188.92857142857142</v>
      </c>
      <c r="S471" s="31">
        <v>128.42307692307693</v>
      </c>
      <c r="T471" s="31">
        <v>56.862068965517238</v>
      </c>
      <c r="U471" s="31">
        <v>39.607142857142854</v>
      </c>
      <c r="V471" s="31">
        <v>27.862068965517242</v>
      </c>
      <c r="W471" s="31">
        <v>76.044444444444437</v>
      </c>
      <c r="X471" s="31">
        <v>198.10714285714286</v>
      </c>
      <c r="Y471" s="31">
        <v>325.59259259259261</v>
      </c>
      <c r="Z471" s="31">
        <v>203.61538461538461</v>
      </c>
      <c r="AA471" s="4">
        <f t="shared" si="5"/>
        <v>1769.5827235344475</v>
      </c>
      <c r="AB471" s="32">
        <v>331</v>
      </c>
      <c r="AC471" s="17">
        <v>0.9194444444444444</v>
      </c>
      <c r="AD471" s="36">
        <v>0.9</v>
      </c>
      <c r="AE471" s="36">
        <v>0.96666666666666667</v>
      </c>
      <c r="AF471" s="36">
        <v>0.9</v>
      </c>
      <c r="AG471" s="36">
        <v>0.93333333333333335</v>
      </c>
      <c r="AH471" s="36">
        <v>0.8666666666666667</v>
      </c>
      <c r="AI471" s="36">
        <v>0.96666666666666667</v>
      </c>
      <c r="AJ471" s="36">
        <v>0.93333333333333335</v>
      </c>
      <c r="AK471" s="36">
        <v>0.96666666666666667</v>
      </c>
      <c r="AL471" s="36">
        <v>0.9</v>
      </c>
      <c r="AM471" s="36">
        <v>0.93333333333333335</v>
      </c>
      <c r="AN471" s="36">
        <v>0.9</v>
      </c>
      <c r="AO471" s="36">
        <v>0.8666666666666667</v>
      </c>
      <c r="AP471" s="33" t="str">
        <f t="shared" si="6"/>
        <v>&gt;=80%</v>
      </c>
      <c r="AQ471" s="55" t="str">
        <f t="shared" si="7"/>
        <v>&gt;=75%</v>
      </c>
      <c r="AR471" s="56" t="str">
        <f t="shared" si="8"/>
        <v>&gt;=50%</v>
      </c>
      <c r="AT471" s="121">
        <v>0.8</v>
      </c>
    </row>
    <row r="472" spans="1:46" ht="15.75" customHeight="1" x14ac:dyDescent="0.25">
      <c r="A472" s="6">
        <v>21120090</v>
      </c>
      <c r="B472" s="7" t="s">
        <v>26</v>
      </c>
      <c r="C472" s="7" t="s">
        <v>1078</v>
      </c>
      <c r="D472" s="7" t="s">
        <v>462</v>
      </c>
      <c r="E472" s="7" t="s">
        <v>1019</v>
      </c>
      <c r="F472" s="7">
        <v>4</v>
      </c>
      <c r="G472" s="7">
        <v>700</v>
      </c>
      <c r="H472" s="7">
        <v>-75.490972220000003</v>
      </c>
      <c r="I472" s="29">
        <v>2.8703333300000002</v>
      </c>
      <c r="J472" s="6" t="s">
        <v>1908</v>
      </c>
      <c r="K472" s="30">
        <v>26221</v>
      </c>
      <c r="L472" s="30"/>
      <c r="M472" s="7" t="s">
        <v>1911</v>
      </c>
      <c r="N472" s="29" t="s">
        <v>1910</v>
      </c>
      <c r="O472" s="31">
        <v>132.26666666666668</v>
      </c>
      <c r="P472" s="31">
        <v>166.125</v>
      </c>
      <c r="Q472" s="31">
        <v>230.2962962962963</v>
      </c>
      <c r="R472" s="31">
        <v>205.27586206896552</v>
      </c>
      <c r="S472" s="31">
        <v>140.5</v>
      </c>
      <c r="T472" s="31">
        <v>56.9</v>
      </c>
      <c r="U472" s="31">
        <v>36.827586206896555</v>
      </c>
      <c r="V472" s="31">
        <v>24.8</v>
      </c>
      <c r="W472" s="31">
        <v>68.41379310344827</v>
      </c>
      <c r="X472" s="31">
        <v>198.39285714285714</v>
      </c>
      <c r="Y472" s="31">
        <v>265.21428571428572</v>
      </c>
      <c r="Z472" s="31">
        <v>192.65517241379311</v>
      </c>
      <c r="AA472" s="4">
        <f t="shared" si="5"/>
        <v>1717.6675196132092</v>
      </c>
      <c r="AB472" s="32">
        <v>345</v>
      </c>
      <c r="AC472" s="17">
        <v>0.95833333333333337</v>
      </c>
      <c r="AD472" s="36">
        <v>1</v>
      </c>
      <c r="AE472" s="36">
        <v>0.93333333333333335</v>
      </c>
      <c r="AF472" s="36">
        <v>0.9</v>
      </c>
      <c r="AG472" s="36">
        <v>0.96666666666666667</v>
      </c>
      <c r="AH472" s="36">
        <v>0.93333333333333335</v>
      </c>
      <c r="AI472" s="36">
        <v>1</v>
      </c>
      <c r="AJ472" s="36">
        <v>0.96666666666666667</v>
      </c>
      <c r="AK472" s="36">
        <v>1</v>
      </c>
      <c r="AL472" s="36">
        <v>0.96666666666666667</v>
      </c>
      <c r="AM472" s="36">
        <v>0.93333333333333335</v>
      </c>
      <c r="AN472" s="36">
        <v>0.93333333333333335</v>
      </c>
      <c r="AO472" s="36">
        <v>0.96666666666666667</v>
      </c>
      <c r="AP472" s="33" t="str">
        <f t="shared" si="6"/>
        <v>&gt;=80%</v>
      </c>
      <c r="AQ472" s="55" t="str">
        <f t="shared" si="7"/>
        <v>&gt;=75%</v>
      </c>
      <c r="AR472" s="56" t="str">
        <f t="shared" si="8"/>
        <v>&gt;=50%</v>
      </c>
      <c r="AT472" s="121">
        <v>0.8</v>
      </c>
    </row>
    <row r="473" spans="1:46" ht="15.75" customHeight="1" x14ac:dyDescent="0.25">
      <c r="A473" s="6">
        <v>21120100</v>
      </c>
      <c r="B473" s="7" t="s">
        <v>26</v>
      </c>
      <c r="C473" s="7" t="s">
        <v>1079</v>
      </c>
      <c r="D473" s="7" t="s">
        <v>462</v>
      </c>
      <c r="E473" s="7" t="s">
        <v>1019</v>
      </c>
      <c r="F473" s="7">
        <v>4</v>
      </c>
      <c r="G473" s="7">
        <v>1105</v>
      </c>
      <c r="H473" s="7">
        <v>-75.566388889999999</v>
      </c>
      <c r="I473" s="29">
        <v>2.8650000000000002</v>
      </c>
      <c r="J473" s="6" t="s">
        <v>1908</v>
      </c>
      <c r="K473" s="30">
        <v>28079</v>
      </c>
      <c r="L473" s="30"/>
      <c r="M473" s="7" t="s">
        <v>1911</v>
      </c>
      <c r="N473" s="29" t="s">
        <v>1910</v>
      </c>
      <c r="O473" s="31">
        <v>190.93103448275863</v>
      </c>
      <c r="P473" s="31">
        <v>246</v>
      </c>
      <c r="Q473" s="31">
        <v>286.26666666666665</v>
      </c>
      <c r="R473" s="31">
        <v>260.46666666666664</v>
      </c>
      <c r="S473" s="31">
        <v>204.10344827586206</v>
      </c>
      <c r="T473" s="31">
        <v>95.517241379310349</v>
      </c>
      <c r="U473" s="31">
        <v>57</v>
      </c>
      <c r="V473" s="31">
        <v>56.3</v>
      </c>
      <c r="W473" s="31">
        <v>103.03333333333333</v>
      </c>
      <c r="X473" s="31">
        <v>235.55555555555554</v>
      </c>
      <c r="Y473" s="31">
        <v>298.38461538461536</v>
      </c>
      <c r="Z473" s="31">
        <v>260.56666666666666</v>
      </c>
      <c r="AA473" s="4">
        <f t="shared" si="5"/>
        <v>2294.1252284114348</v>
      </c>
      <c r="AB473" s="32">
        <v>348</v>
      </c>
      <c r="AC473" s="17">
        <v>0.96666666666666667</v>
      </c>
      <c r="AD473" s="36">
        <v>0.96666666666666667</v>
      </c>
      <c r="AE473" s="36">
        <v>0.96666666666666667</v>
      </c>
      <c r="AF473" s="36">
        <v>1</v>
      </c>
      <c r="AG473" s="36">
        <v>1</v>
      </c>
      <c r="AH473" s="36">
        <v>0.96666666666666667</v>
      </c>
      <c r="AI473" s="36">
        <v>0.96666666666666667</v>
      </c>
      <c r="AJ473" s="36">
        <v>0.96666666666666667</v>
      </c>
      <c r="AK473" s="36">
        <v>1</v>
      </c>
      <c r="AL473" s="36">
        <v>1</v>
      </c>
      <c r="AM473" s="36">
        <v>0.9</v>
      </c>
      <c r="AN473" s="36">
        <v>0.8666666666666667</v>
      </c>
      <c r="AO473" s="36">
        <v>1</v>
      </c>
      <c r="AP473" s="33" t="str">
        <f t="shared" si="6"/>
        <v>&gt;=80%</v>
      </c>
      <c r="AQ473" s="55" t="str">
        <f t="shared" si="7"/>
        <v>&gt;=75%</v>
      </c>
      <c r="AR473" s="56" t="str">
        <f t="shared" si="8"/>
        <v>&gt;=50%</v>
      </c>
      <c r="AT473" s="121">
        <v>0.8</v>
      </c>
    </row>
    <row r="474" spans="1:46" ht="15.75" customHeight="1" x14ac:dyDescent="0.25">
      <c r="A474" s="6">
        <v>21120130</v>
      </c>
      <c r="B474" s="7" t="s">
        <v>26</v>
      </c>
      <c r="C474" s="7" t="s">
        <v>2089</v>
      </c>
      <c r="D474" s="7" t="s">
        <v>462</v>
      </c>
      <c r="E474" s="7" t="s">
        <v>1019</v>
      </c>
      <c r="F474" s="7">
        <v>4</v>
      </c>
      <c r="G474" s="7">
        <v>560</v>
      </c>
      <c r="H474" s="7">
        <v>-75.426055560000009</v>
      </c>
      <c r="I474" s="29">
        <v>2.9118611099999998</v>
      </c>
      <c r="J474" s="6" t="s">
        <v>1890</v>
      </c>
      <c r="K474" s="30">
        <v>29142.791666666668</v>
      </c>
      <c r="L474" s="30">
        <v>43396.28802083333</v>
      </c>
      <c r="M474" s="7" t="s">
        <v>1911</v>
      </c>
      <c r="N474" s="29" t="s">
        <v>1910</v>
      </c>
      <c r="O474" s="31">
        <v>149.99523809523808</v>
      </c>
      <c r="P474" s="31">
        <v>167.1761904761905</v>
      </c>
      <c r="Q474" s="31">
        <v>203.73888888888891</v>
      </c>
      <c r="R474" s="31">
        <v>207.43529411764706</v>
      </c>
      <c r="S474" s="31">
        <v>117.28947368421052</v>
      </c>
      <c r="T474" s="31">
        <v>57.75</v>
      </c>
      <c r="U474" s="31">
        <v>36.257894736842111</v>
      </c>
      <c r="V474" s="31">
        <v>15.505000000000001</v>
      </c>
      <c r="W474" s="31">
        <v>64.25</v>
      </c>
      <c r="X474" s="31">
        <v>220.58095238095237</v>
      </c>
      <c r="Y474" s="31">
        <v>277.70476190476194</v>
      </c>
      <c r="Z474" s="31">
        <v>211.76499999999996</v>
      </c>
      <c r="AA474" s="4">
        <f t="shared" si="5"/>
        <v>1729.4486942847313</v>
      </c>
      <c r="AB474" s="32">
        <v>237</v>
      </c>
      <c r="AC474" s="17">
        <v>0.65833333333333333</v>
      </c>
      <c r="AD474" s="36">
        <v>0.7</v>
      </c>
      <c r="AE474" s="36">
        <v>0.7</v>
      </c>
      <c r="AF474" s="36">
        <v>0.6</v>
      </c>
      <c r="AG474" s="36">
        <v>0.56666666666666665</v>
      </c>
      <c r="AH474" s="36">
        <v>0.6333333333333333</v>
      </c>
      <c r="AI474" s="36">
        <v>0.66666666666666663</v>
      </c>
      <c r="AJ474" s="36">
        <v>0.6333333333333333</v>
      </c>
      <c r="AK474" s="36">
        <v>0.66666666666666663</v>
      </c>
      <c r="AL474" s="36">
        <v>0.66666666666666663</v>
      </c>
      <c r="AM474" s="36">
        <v>0.7</v>
      </c>
      <c r="AN474" s="36">
        <v>0.7</v>
      </c>
      <c r="AO474" s="36">
        <v>0.66666666666666663</v>
      </c>
      <c r="AP474" s="33" t="str">
        <f t="shared" si="6"/>
        <v>-</v>
      </c>
      <c r="AQ474" s="55" t="str">
        <f t="shared" si="7"/>
        <v>-</v>
      </c>
      <c r="AR474" s="56" t="str">
        <f t="shared" si="8"/>
        <v>&gt;=50%</v>
      </c>
      <c r="AS474" s="34" t="s">
        <v>1890</v>
      </c>
      <c r="AT474" s="120" t="s">
        <v>5204</v>
      </c>
    </row>
    <row r="475" spans="1:46" ht="15.75" customHeight="1" x14ac:dyDescent="0.25">
      <c r="A475" s="6">
        <v>21125010</v>
      </c>
      <c r="B475" s="7" t="s">
        <v>56</v>
      </c>
      <c r="C475" s="7" t="s">
        <v>488</v>
      </c>
      <c r="D475" s="7" t="s">
        <v>1102</v>
      </c>
      <c r="E475" s="7" t="s">
        <v>1019</v>
      </c>
      <c r="F475" s="7">
        <v>4</v>
      </c>
      <c r="G475" s="7">
        <v>1300</v>
      </c>
      <c r="H475" s="7">
        <v>-75.589055560000006</v>
      </c>
      <c r="I475" s="29">
        <v>2.9356944399999998</v>
      </c>
      <c r="J475" s="6" t="s">
        <v>1908</v>
      </c>
      <c r="K475" s="30">
        <v>26191</v>
      </c>
      <c r="L475" s="30"/>
      <c r="M475" s="7" t="s">
        <v>1911</v>
      </c>
      <c r="N475" s="29" t="s">
        <v>1910</v>
      </c>
      <c r="O475" s="31">
        <v>106.38333333333333</v>
      </c>
      <c r="P475" s="31">
        <v>119.90000000000002</v>
      </c>
      <c r="Q475" s="31">
        <v>198.73750000000004</v>
      </c>
      <c r="R475" s="31">
        <v>200.03333333333333</v>
      </c>
      <c r="S475" s="31">
        <v>168.31600000000003</v>
      </c>
      <c r="T475" s="31">
        <v>91.471999999999994</v>
      </c>
      <c r="U475" s="31">
        <v>68.091666666666669</v>
      </c>
      <c r="V475" s="31">
        <v>48.384000000000007</v>
      </c>
      <c r="W475" s="31">
        <v>80.919230769230793</v>
      </c>
      <c r="X475" s="31">
        <v>175.648</v>
      </c>
      <c r="Y475" s="31">
        <v>204.78</v>
      </c>
      <c r="Z475" s="31">
        <v>128.39565217391305</v>
      </c>
      <c r="AA475" s="4">
        <f t="shared" si="5"/>
        <v>1591.060716276477</v>
      </c>
      <c r="AB475" s="32">
        <v>294</v>
      </c>
      <c r="AC475" s="17">
        <v>0.81666666666666665</v>
      </c>
      <c r="AD475" s="36">
        <v>0.8</v>
      </c>
      <c r="AE475" s="36">
        <v>0.8</v>
      </c>
      <c r="AF475" s="36">
        <v>0.8</v>
      </c>
      <c r="AG475" s="36">
        <v>0.8</v>
      </c>
      <c r="AH475" s="36">
        <v>0.83333333333333337</v>
      </c>
      <c r="AI475" s="36">
        <v>0.83333333333333337</v>
      </c>
      <c r="AJ475" s="36">
        <v>0.8</v>
      </c>
      <c r="AK475" s="36">
        <v>0.83333333333333337</v>
      </c>
      <c r="AL475" s="36">
        <v>0.8666666666666667</v>
      </c>
      <c r="AM475" s="36">
        <v>0.83333333333333337</v>
      </c>
      <c r="AN475" s="36">
        <v>0.83333333333333337</v>
      </c>
      <c r="AO475" s="36">
        <v>0.76666666666666672</v>
      </c>
      <c r="AP475" s="33" t="str">
        <f t="shared" si="6"/>
        <v>-</v>
      </c>
      <c r="AQ475" s="55" t="str">
        <f t="shared" si="7"/>
        <v>&gt;=75%</v>
      </c>
      <c r="AR475" s="56" t="str">
        <f t="shared" si="8"/>
        <v>&gt;=50%</v>
      </c>
      <c r="AT475" s="112" t="s">
        <v>5206</v>
      </c>
    </row>
    <row r="476" spans="1:46" ht="15.75" customHeight="1" x14ac:dyDescent="0.25">
      <c r="A476" s="6">
        <v>21125020</v>
      </c>
      <c r="B476" s="7" t="s">
        <v>56</v>
      </c>
      <c r="C476" s="7" t="s">
        <v>462</v>
      </c>
      <c r="D476" s="7" t="s">
        <v>462</v>
      </c>
      <c r="E476" s="7" t="s">
        <v>1019</v>
      </c>
      <c r="F476" s="7">
        <v>4</v>
      </c>
      <c r="G476" s="7">
        <v>550</v>
      </c>
      <c r="H476" s="7">
        <v>-75.443333329999987</v>
      </c>
      <c r="I476" s="29">
        <v>2.9075000000000002</v>
      </c>
      <c r="J476" s="6" t="s">
        <v>1912</v>
      </c>
      <c r="K476" s="30">
        <v>31730.791666666668</v>
      </c>
      <c r="L476" s="30"/>
      <c r="M476" s="7" t="s">
        <v>1911</v>
      </c>
      <c r="N476" s="29" t="s">
        <v>1910</v>
      </c>
      <c r="O476" s="31">
        <v>138.70588235294119</v>
      </c>
      <c r="P476" s="31">
        <v>181.85000000000002</v>
      </c>
      <c r="Q476" s="31">
        <v>209.56842105263158</v>
      </c>
      <c r="R476" s="31">
        <v>194.70555555555558</v>
      </c>
      <c r="S476" s="31">
        <v>117.58947368421055</v>
      </c>
      <c r="T476" s="31">
        <v>51.820000000000014</v>
      </c>
      <c r="U476" s="31">
        <v>33.536842105263169</v>
      </c>
      <c r="V476" s="31">
        <v>19.014999999999997</v>
      </c>
      <c r="W476" s="31">
        <v>61.228571428571428</v>
      </c>
      <c r="X476" s="31">
        <v>174.34</v>
      </c>
      <c r="Y476" s="31">
        <v>272.95000000000005</v>
      </c>
      <c r="Z476" s="31">
        <v>184.18124999999998</v>
      </c>
      <c r="AA476" s="4">
        <f t="shared" si="5"/>
        <v>1639.4909961791736</v>
      </c>
      <c r="AB476" s="32">
        <v>223</v>
      </c>
      <c r="AC476" s="17">
        <v>0.61944444444444446</v>
      </c>
      <c r="AD476" s="36">
        <v>0.56666666666666665</v>
      </c>
      <c r="AE476" s="36">
        <v>0.53333333333333333</v>
      </c>
      <c r="AF476" s="36">
        <v>0.6333333333333333</v>
      </c>
      <c r="AG476" s="36">
        <v>0.6</v>
      </c>
      <c r="AH476" s="36">
        <v>0.6333333333333333</v>
      </c>
      <c r="AI476" s="36">
        <v>0.66666666666666663</v>
      </c>
      <c r="AJ476" s="36">
        <v>0.6333333333333333</v>
      </c>
      <c r="AK476" s="36">
        <v>0.66666666666666663</v>
      </c>
      <c r="AL476" s="36">
        <v>0.7</v>
      </c>
      <c r="AM476" s="36">
        <v>0.66666666666666663</v>
      </c>
      <c r="AN476" s="36">
        <v>0.6</v>
      </c>
      <c r="AO476" s="36">
        <v>0.53333333333333333</v>
      </c>
      <c r="AP476" s="33" t="str">
        <f t="shared" si="6"/>
        <v>-</v>
      </c>
      <c r="AQ476" s="55" t="str">
        <f t="shared" si="7"/>
        <v>-</v>
      </c>
      <c r="AR476" s="56" t="str">
        <f t="shared" si="8"/>
        <v>&gt;=50%</v>
      </c>
      <c r="AT476" s="122" t="s">
        <v>5208</v>
      </c>
    </row>
    <row r="477" spans="1:46" ht="15.75" customHeight="1" x14ac:dyDescent="0.25">
      <c r="A477" s="6">
        <v>21125040</v>
      </c>
      <c r="B477" s="7" t="s">
        <v>56</v>
      </c>
      <c r="C477" s="7" t="s">
        <v>181</v>
      </c>
      <c r="D477" s="7" t="s">
        <v>1070</v>
      </c>
      <c r="E477" s="7" t="s">
        <v>1019</v>
      </c>
      <c r="F477" s="7">
        <v>4</v>
      </c>
      <c r="G477" s="7">
        <v>825</v>
      </c>
      <c r="H477" s="7">
        <v>-75.433333329999996</v>
      </c>
      <c r="I477" s="29">
        <v>3.0833333299999999</v>
      </c>
      <c r="J477" s="6" t="s">
        <v>1890</v>
      </c>
      <c r="K477" s="30">
        <v>32613</v>
      </c>
      <c r="L477" s="30">
        <v>36814</v>
      </c>
      <c r="M477" s="7" t="s">
        <v>1911</v>
      </c>
      <c r="N477" s="29" t="s">
        <v>1910</v>
      </c>
      <c r="O477" s="31">
        <v>92.885714285714272</v>
      </c>
      <c r="P477" s="31">
        <v>146.75</v>
      </c>
      <c r="Q477" s="31">
        <v>151.93333333333334</v>
      </c>
      <c r="R477" s="31">
        <v>153.45000000000002</v>
      </c>
      <c r="S477" s="31">
        <v>76.899999999999991</v>
      </c>
      <c r="T477" s="31">
        <v>86.133333333333326</v>
      </c>
      <c r="U477" s="31">
        <v>26.133333333333329</v>
      </c>
      <c r="V477" s="31">
        <v>12.616666666666667</v>
      </c>
      <c r="W477" s="31">
        <v>35.616666666666667</v>
      </c>
      <c r="X477" s="31">
        <v>148.07499999999999</v>
      </c>
      <c r="Y477" s="31">
        <v>171.10000000000002</v>
      </c>
      <c r="Z477" s="31">
        <v>133.66</v>
      </c>
      <c r="AA477" s="4">
        <f t="shared" si="5"/>
        <v>1235.2540476190477</v>
      </c>
      <c r="AB477" s="32">
        <v>69</v>
      </c>
      <c r="AC477" s="17">
        <v>0.19166666666666668</v>
      </c>
      <c r="AD477" s="36">
        <v>0.23333333333333334</v>
      </c>
      <c r="AE477" s="36">
        <v>0.2</v>
      </c>
      <c r="AF477" s="36">
        <v>0.2</v>
      </c>
      <c r="AG477" s="36">
        <v>0.2</v>
      </c>
      <c r="AH477" s="36">
        <v>0.23333333333333334</v>
      </c>
      <c r="AI477" s="36">
        <v>0.2</v>
      </c>
      <c r="AJ477" s="36">
        <v>0.2</v>
      </c>
      <c r="AK477" s="36">
        <v>0.2</v>
      </c>
      <c r="AL477" s="36">
        <v>0.2</v>
      </c>
      <c r="AM477" s="36">
        <v>0.13333333333333333</v>
      </c>
      <c r="AN477" s="36">
        <v>0.13333333333333333</v>
      </c>
      <c r="AO477" s="36">
        <v>0.16666666666666666</v>
      </c>
      <c r="AP477" s="33" t="str">
        <f t="shared" si="6"/>
        <v>-</v>
      </c>
      <c r="AQ477" s="55" t="str">
        <f t="shared" si="7"/>
        <v>-</v>
      </c>
      <c r="AR477" s="56" t="str">
        <f t="shared" si="8"/>
        <v>-</v>
      </c>
      <c r="AS477" s="34" t="s">
        <v>1890</v>
      </c>
      <c r="AT477" s="122" t="s">
        <v>5208</v>
      </c>
    </row>
    <row r="478" spans="1:46" ht="15.75" customHeight="1" x14ac:dyDescent="0.25">
      <c r="A478" s="6">
        <v>21130010</v>
      </c>
      <c r="B478" s="7" t="s">
        <v>26</v>
      </c>
      <c r="C478" s="7" t="s">
        <v>1745</v>
      </c>
      <c r="D478" s="7" t="s">
        <v>1745</v>
      </c>
      <c r="E478" s="7" t="s">
        <v>1666</v>
      </c>
      <c r="F478" s="7">
        <v>10</v>
      </c>
      <c r="G478" s="7">
        <v>305</v>
      </c>
      <c r="H478" s="7">
        <v>-74.936499999999995</v>
      </c>
      <c r="I478" s="29">
        <v>3.8473333300000001</v>
      </c>
      <c r="J478" s="6" t="s">
        <v>1908</v>
      </c>
      <c r="K478" s="30">
        <v>21320</v>
      </c>
      <c r="L478" s="30"/>
      <c r="M478" s="7" t="s">
        <v>1911</v>
      </c>
      <c r="N478" s="29" t="s">
        <v>1910</v>
      </c>
      <c r="O478" s="31">
        <v>119.72413793103448</v>
      </c>
      <c r="P478" s="31">
        <v>137</v>
      </c>
      <c r="Q478" s="31">
        <v>220.33333333333334</v>
      </c>
      <c r="R478" s="31">
        <v>278.55666666666667</v>
      </c>
      <c r="S478" s="31">
        <v>194.44666666666666</v>
      </c>
      <c r="T478" s="31">
        <v>92.793333333333322</v>
      </c>
      <c r="U478" s="31">
        <v>58.589999999999996</v>
      </c>
      <c r="V478" s="31">
        <v>55.503448275862063</v>
      </c>
      <c r="W478" s="31">
        <v>102.98620689655174</v>
      </c>
      <c r="X478" s="31">
        <v>223.87</v>
      </c>
      <c r="Y478" s="31">
        <v>232.68</v>
      </c>
      <c r="Z478" s="31">
        <v>184.20333333333335</v>
      </c>
      <c r="AA478" s="4">
        <f t="shared" si="5"/>
        <v>1900.6871264367817</v>
      </c>
      <c r="AB478" s="32">
        <v>356</v>
      </c>
      <c r="AC478" s="17">
        <v>0.98888888888888893</v>
      </c>
      <c r="AD478" s="36">
        <v>0.96666666666666667</v>
      </c>
      <c r="AE478" s="36">
        <v>0.96666666666666667</v>
      </c>
      <c r="AF478" s="36">
        <v>1</v>
      </c>
      <c r="AG478" s="36">
        <v>1</v>
      </c>
      <c r="AH478" s="36">
        <v>1</v>
      </c>
      <c r="AI478" s="36">
        <v>1</v>
      </c>
      <c r="AJ478" s="36">
        <v>1</v>
      </c>
      <c r="AK478" s="36">
        <v>0.96666666666666667</v>
      </c>
      <c r="AL478" s="36">
        <v>0.96666666666666667</v>
      </c>
      <c r="AM478" s="36">
        <v>1</v>
      </c>
      <c r="AN478" s="36">
        <v>1</v>
      </c>
      <c r="AO478" s="36">
        <v>1</v>
      </c>
      <c r="AP478" s="33" t="str">
        <f t="shared" si="6"/>
        <v>&gt;=80%</v>
      </c>
      <c r="AQ478" s="55" t="str">
        <f t="shared" si="7"/>
        <v>&gt;=75%</v>
      </c>
      <c r="AR478" s="56" t="str">
        <f t="shared" si="8"/>
        <v>&gt;=50%</v>
      </c>
      <c r="AT478" s="121">
        <v>0.8</v>
      </c>
    </row>
    <row r="479" spans="1:46" ht="15.75" customHeight="1" x14ac:dyDescent="0.25">
      <c r="A479" s="6">
        <v>21130040</v>
      </c>
      <c r="B479" s="7" t="s">
        <v>26</v>
      </c>
      <c r="C479" s="7" t="s">
        <v>660</v>
      </c>
      <c r="D479" s="7" t="s">
        <v>1070</v>
      </c>
      <c r="E479" s="7" t="s">
        <v>1019</v>
      </c>
      <c r="F479" s="7">
        <v>4</v>
      </c>
      <c r="G479" s="7">
        <v>1140</v>
      </c>
      <c r="H479" s="7">
        <v>-75.484666669999996</v>
      </c>
      <c r="I479" s="29">
        <v>3.0806388899999999</v>
      </c>
      <c r="J479" s="6" t="s">
        <v>1908</v>
      </c>
      <c r="K479" s="30">
        <v>26160</v>
      </c>
      <c r="L479" s="30"/>
      <c r="M479" s="7" t="s">
        <v>1911</v>
      </c>
      <c r="N479" s="29" t="s">
        <v>1910</v>
      </c>
      <c r="O479" s="31">
        <v>149.39130434782609</v>
      </c>
      <c r="P479" s="31">
        <v>207.2608695652174</v>
      </c>
      <c r="Q479" s="31">
        <v>271.12</v>
      </c>
      <c r="R479" s="31">
        <v>261</v>
      </c>
      <c r="S479" s="31">
        <v>160.36000000000001</v>
      </c>
      <c r="T479" s="31">
        <v>69.826086956521735</v>
      </c>
      <c r="U479" s="31">
        <v>44.434782608695649</v>
      </c>
      <c r="V479" s="31">
        <v>37.208333333333336</v>
      </c>
      <c r="W479" s="31">
        <v>90.578947368421055</v>
      </c>
      <c r="X479" s="31">
        <v>221.15789473684211</v>
      </c>
      <c r="Y479" s="31">
        <v>291.04545454545456</v>
      </c>
      <c r="Z479" s="31">
        <v>199.54166666666666</v>
      </c>
      <c r="AA479" s="4">
        <f t="shared" si="5"/>
        <v>2002.9253401289786</v>
      </c>
      <c r="AB479" s="32">
        <v>275</v>
      </c>
      <c r="AC479" s="17">
        <v>0.76388888888888884</v>
      </c>
      <c r="AD479" s="36">
        <v>0.76666666666666672</v>
      </c>
      <c r="AE479" s="36">
        <v>0.76666666666666672</v>
      </c>
      <c r="AF479" s="36">
        <v>0.83333333333333337</v>
      </c>
      <c r="AG479" s="36">
        <v>0.83333333333333337</v>
      </c>
      <c r="AH479" s="36">
        <v>0.83333333333333337</v>
      </c>
      <c r="AI479" s="36">
        <v>0.76666666666666672</v>
      </c>
      <c r="AJ479" s="36">
        <v>0.76666666666666672</v>
      </c>
      <c r="AK479" s="36">
        <v>0.8</v>
      </c>
      <c r="AL479" s="36">
        <v>0.6333333333333333</v>
      </c>
      <c r="AM479" s="36">
        <v>0.6333333333333333</v>
      </c>
      <c r="AN479" s="36">
        <v>0.73333333333333328</v>
      </c>
      <c r="AO479" s="36">
        <v>0.8</v>
      </c>
      <c r="AP479" s="33" t="str">
        <f t="shared" si="6"/>
        <v>-</v>
      </c>
      <c r="AQ479" s="55" t="str">
        <f t="shared" si="7"/>
        <v>-</v>
      </c>
      <c r="AR479" s="56" t="str">
        <f t="shared" si="8"/>
        <v>&gt;=50%</v>
      </c>
      <c r="AT479" s="112" t="s">
        <v>5206</v>
      </c>
    </row>
    <row r="480" spans="1:46" ht="15.75" customHeight="1" x14ac:dyDescent="0.25">
      <c r="A480" s="6">
        <v>21130050</v>
      </c>
      <c r="B480" s="7" t="s">
        <v>26</v>
      </c>
      <c r="C480" s="7" t="s">
        <v>1024</v>
      </c>
      <c r="D480" s="7" t="s">
        <v>1025</v>
      </c>
      <c r="E480" s="7" t="s">
        <v>1019</v>
      </c>
      <c r="F480" s="7">
        <v>4</v>
      </c>
      <c r="G480" s="7">
        <v>450</v>
      </c>
      <c r="H480" s="7">
        <v>-75.255944439999993</v>
      </c>
      <c r="I480" s="29">
        <v>3.2435555599999999</v>
      </c>
      <c r="J480" s="6" t="s">
        <v>1908</v>
      </c>
      <c r="K480" s="30">
        <v>24303</v>
      </c>
      <c r="L480" s="30"/>
      <c r="M480" s="7" t="s">
        <v>1911</v>
      </c>
      <c r="N480" s="29" t="s">
        <v>1910</v>
      </c>
      <c r="O480" s="31">
        <v>68.34482758620689</v>
      </c>
      <c r="P480" s="31">
        <v>82.1</v>
      </c>
      <c r="Q480" s="31">
        <v>124.18518518518519</v>
      </c>
      <c r="R480" s="31">
        <v>136.48275862068965</v>
      </c>
      <c r="S480" s="31">
        <v>90.689655172413794</v>
      </c>
      <c r="T480" s="31">
        <v>34.655172413793103</v>
      </c>
      <c r="U480" s="31">
        <v>22.366666666666667</v>
      </c>
      <c r="V480" s="31">
        <v>19.633333333333333</v>
      </c>
      <c r="W480" s="31">
        <v>51.533333333333331</v>
      </c>
      <c r="X480" s="31">
        <v>157.6</v>
      </c>
      <c r="Y480" s="31">
        <v>200.41379310344828</v>
      </c>
      <c r="Z480" s="31">
        <v>138.24137931034483</v>
      </c>
      <c r="AA480" s="4">
        <f t="shared" si="5"/>
        <v>1126.2461047254151</v>
      </c>
      <c r="AB480" s="32">
        <v>351</v>
      </c>
      <c r="AC480" s="17">
        <v>0.97499999999999998</v>
      </c>
      <c r="AD480" s="36">
        <v>0.96666666666666667</v>
      </c>
      <c r="AE480" s="36">
        <v>1</v>
      </c>
      <c r="AF480" s="36">
        <v>0.9</v>
      </c>
      <c r="AG480" s="36">
        <v>0.96666666666666667</v>
      </c>
      <c r="AH480" s="36">
        <v>0.96666666666666667</v>
      </c>
      <c r="AI480" s="36">
        <v>0.96666666666666667</v>
      </c>
      <c r="AJ480" s="36">
        <v>1</v>
      </c>
      <c r="AK480" s="36">
        <v>1</v>
      </c>
      <c r="AL480" s="36">
        <v>1</v>
      </c>
      <c r="AM480" s="36">
        <v>1</v>
      </c>
      <c r="AN480" s="36">
        <v>0.96666666666666667</v>
      </c>
      <c r="AO480" s="36">
        <v>0.96666666666666667</v>
      </c>
      <c r="AP480" s="33" t="str">
        <f t="shared" si="6"/>
        <v>&gt;=80%</v>
      </c>
      <c r="AQ480" s="55" t="str">
        <f t="shared" si="7"/>
        <v>&gt;=75%</v>
      </c>
      <c r="AR480" s="56" t="str">
        <f t="shared" si="8"/>
        <v>&gt;=50%</v>
      </c>
      <c r="AT480" s="121">
        <v>0.8</v>
      </c>
    </row>
    <row r="481" spans="1:46" ht="15.75" customHeight="1" x14ac:dyDescent="0.25">
      <c r="A481" s="6">
        <v>21130060</v>
      </c>
      <c r="B481" s="7" t="s">
        <v>26</v>
      </c>
      <c r="C481" s="7" t="s">
        <v>1076</v>
      </c>
      <c r="D481" s="7" t="s">
        <v>462</v>
      </c>
      <c r="E481" s="7" t="s">
        <v>1019</v>
      </c>
      <c r="F481" s="7">
        <v>4</v>
      </c>
      <c r="G481" s="7">
        <v>2250</v>
      </c>
      <c r="H481" s="7">
        <v>-75.559194439999999</v>
      </c>
      <c r="I481" s="29">
        <v>3.0071388899999998</v>
      </c>
      <c r="J481" s="6" t="s">
        <v>1908</v>
      </c>
      <c r="K481" s="30">
        <v>24122</v>
      </c>
      <c r="L481" s="30"/>
      <c r="M481" s="7" t="s">
        <v>1911</v>
      </c>
      <c r="N481" s="29" t="s">
        <v>1910</v>
      </c>
      <c r="O481" s="31">
        <v>148.55172413793105</v>
      </c>
      <c r="P481" s="31">
        <v>167.92857142857142</v>
      </c>
      <c r="Q481" s="31">
        <v>212.53333333333333</v>
      </c>
      <c r="R481" s="31">
        <v>189.79285714285714</v>
      </c>
      <c r="S481" s="31">
        <v>154.65517241379311</v>
      </c>
      <c r="T481" s="31">
        <v>80.3</v>
      </c>
      <c r="U481" s="31">
        <v>72.233333333333334</v>
      </c>
      <c r="V481" s="31">
        <v>57.133333333333333</v>
      </c>
      <c r="W481" s="31">
        <v>84.961538461538467</v>
      </c>
      <c r="X481" s="31">
        <v>218.69230769230768</v>
      </c>
      <c r="Y481" s="31">
        <v>246.1103448275862</v>
      </c>
      <c r="Z481" s="31">
        <v>150.78571428571428</v>
      </c>
      <c r="AA481" s="4">
        <f t="shared" si="5"/>
        <v>1783.6782303902994</v>
      </c>
      <c r="AB481" s="32">
        <v>343</v>
      </c>
      <c r="AC481" s="17">
        <v>0.95277777777777772</v>
      </c>
      <c r="AD481" s="36">
        <v>0.96666666666666667</v>
      </c>
      <c r="AE481" s="36">
        <v>0.93333333333333335</v>
      </c>
      <c r="AF481" s="36">
        <v>1</v>
      </c>
      <c r="AG481" s="36">
        <v>0.93333333333333335</v>
      </c>
      <c r="AH481" s="36">
        <v>0.96666666666666667</v>
      </c>
      <c r="AI481" s="36">
        <v>1</v>
      </c>
      <c r="AJ481" s="36">
        <v>1</v>
      </c>
      <c r="AK481" s="36">
        <v>1</v>
      </c>
      <c r="AL481" s="36">
        <v>0.8666666666666667</v>
      </c>
      <c r="AM481" s="36">
        <v>0.8666666666666667</v>
      </c>
      <c r="AN481" s="36">
        <v>0.96666666666666667</v>
      </c>
      <c r="AO481" s="36">
        <v>0.93333333333333335</v>
      </c>
      <c r="AP481" s="33" t="str">
        <f t="shared" si="6"/>
        <v>&gt;=80%</v>
      </c>
      <c r="AQ481" s="55" t="str">
        <f t="shared" si="7"/>
        <v>&gt;=75%</v>
      </c>
      <c r="AR481" s="56" t="str">
        <f t="shared" si="8"/>
        <v>&gt;=50%</v>
      </c>
      <c r="AT481" s="121">
        <v>0.8</v>
      </c>
    </row>
    <row r="482" spans="1:46" ht="15.75" customHeight="1" x14ac:dyDescent="0.25">
      <c r="A482" s="6">
        <v>21130070</v>
      </c>
      <c r="B482" s="7" t="s">
        <v>26</v>
      </c>
      <c r="C482" s="7" t="s">
        <v>1652</v>
      </c>
      <c r="D482" s="7" t="s">
        <v>1025</v>
      </c>
      <c r="E482" s="7" t="s">
        <v>1019</v>
      </c>
      <c r="F482" s="7">
        <v>4</v>
      </c>
      <c r="G482" s="7">
        <v>850</v>
      </c>
      <c r="H482" s="7">
        <v>-75.45</v>
      </c>
      <c r="I482" s="29">
        <v>3.25</v>
      </c>
      <c r="J482" s="6" t="s">
        <v>1890</v>
      </c>
      <c r="K482" s="30">
        <v>26191</v>
      </c>
      <c r="L482" s="30">
        <v>34804</v>
      </c>
      <c r="M482" s="7" t="s">
        <v>1911</v>
      </c>
      <c r="N482" s="29" t="s">
        <v>1910</v>
      </c>
      <c r="O482" s="31">
        <v>109.8</v>
      </c>
      <c r="P482" s="31">
        <v>121.8</v>
      </c>
      <c r="Q482" s="31">
        <v>128.5</v>
      </c>
      <c r="R482" s="31">
        <v>162</v>
      </c>
      <c r="S482" s="31">
        <v>169</v>
      </c>
      <c r="T482" s="31">
        <v>26.75</v>
      </c>
      <c r="U482" s="31">
        <v>20.666666666666668</v>
      </c>
      <c r="V482" s="31">
        <v>30.25</v>
      </c>
      <c r="W482" s="31">
        <v>125.33333333333333</v>
      </c>
      <c r="X482" s="31">
        <v>129.75</v>
      </c>
      <c r="Y482" s="31">
        <v>301.33333333333331</v>
      </c>
      <c r="Z482" s="31">
        <v>175.25</v>
      </c>
      <c r="AA482" s="4">
        <f t="shared" si="5"/>
        <v>1500.4333333333334</v>
      </c>
      <c r="AB482" s="32">
        <v>47</v>
      </c>
      <c r="AC482" s="17">
        <v>0.13055555555555556</v>
      </c>
      <c r="AD482" s="36">
        <v>0.16666666666666666</v>
      </c>
      <c r="AE482" s="36">
        <v>0.16666666666666666</v>
      </c>
      <c r="AF482" s="36">
        <v>0.13333333333333333</v>
      </c>
      <c r="AG482" s="36">
        <v>0.13333333333333333</v>
      </c>
      <c r="AH482" s="36">
        <v>0.13333333333333333</v>
      </c>
      <c r="AI482" s="36">
        <v>0.13333333333333333</v>
      </c>
      <c r="AJ482" s="36">
        <v>0.1</v>
      </c>
      <c r="AK482" s="36">
        <v>0.13333333333333333</v>
      </c>
      <c r="AL482" s="36">
        <v>0.1</v>
      </c>
      <c r="AM482" s="36">
        <v>0.13333333333333333</v>
      </c>
      <c r="AN482" s="36">
        <v>0.1</v>
      </c>
      <c r="AO482" s="36">
        <v>0.13333333333333333</v>
      </c>
      <c r="AP482" s="33" t="str">
        <f t="shared" si="6"/>
        <v>-</v>
      </c>
      <c r="AQ482" s="55" t="str">
        <f t="shared" si="7"/>
        <v>-</v>
      </c>
      <c r="AR482" s="56" t="str">
        <f t="shared" si="8"/>
        <v>-</v>
      </c>
      <c r="AS482" s="34" t="s">
        <v>1890</v>
      </c>
      <c r="AT482" s="122" t="s">
        <v>5208</v>
      </c>
    </row>
    <row r="483" spans="1:46" ht="15.75" customHeight="1" x14ac:dyDescent="0.25">
      <c r="A483" s="6">
        <v>21130080</v>
      </c>
      <c r="B483" s="7" t="s">
        <v>26</v>
      </c>
      <c r="C483" s="7" t="s">
        <v>1073</v>
      </c>
      <c r="D483" s="7" t="s">
        <v>1070</v>
      </c>
      <c r="E483" s="7" t="s">
        <v>1019</v>
      </c>
      <c r="F483" s="7">
        <v>4</v>
      </c>
      <c r="G483" s="7">
        <v>800</v>
      </c>
      <c r="H483" s="7">
        <v>-75.492249999999999</v>
      </c>
      <c r="I483" s="29">
        <v>3.12083333</v>
      </c>
      <c r="J483" s="6" t="s">
        <v>1908</v>
      </c>
      <c r="K483" s="30">
        <v>26769</v>
      </c>
      <c r="L483" s="30"/>
      <c r="M483" s="7" t="s">
        <v>1911</v>
      </c>
      <c r="N483" s="29" t="s">
        <v>1910</v>
      </c>
      <c r="O483" s="31">
        <v>155.65384615384616</v>
      </c>
      <c r="P483" s="31">
        <v>198.22222222222223</v>
      </c>
      <c r="Q483" s="31">
        <v>251.07692307692307</v>
      </c>
      <c r="R483" s="31">
        <v>285.19230769230768</v>
      </c>
      <c r="S483" s="31">
        <v>172.57142857142858</v>
      </c>
      <c r="T483" s="31">
        <v>80.518518518518519</v>
      </c>
      <c r="U483" s="31">
        <v>43.5</v>
      </c>
      <c r="V483" s="31">
        <v>35.25</v>
      </c>
      <c r="W483" s="31">
        <v>89.932000000000002</v>
      </c>
      <c r="X483" s="31">
        <v>247.42857142857142</v>
      </c>
      <c r="Y483" s="31">
        <v>312.85185185185185</v>
      </c>
      <c r="Z483" s="31">
        <v>220.55555555555554</v>
      </c>
      <c r="AA483" s="4">
        <f t="shared" si="5"/>
        <v>2092.7532250712252</v>
      </c>
      <c r="AB483" s="32">
        <v>323</v>
      </c>
      <c r="AC483" s="17">
        <v>0.89722222222222225</v>
      </c>
      <c r="AD483" s="36">
        <v>0.8666666666666667</v>
      </c>
      <c r="AE483" s="36">
        <v>0.9</v>
      </c>
      <c r="AF483" s="36">
        <v>0.8666666666666667</v>
      </c>
      <c r="AG483" s="36">
        <v>0.8666666666666667</v>
      </c>
      <c r="AH483" s="36">
        <v>0.93333333333333335</v>
      </c>
      <c r="AI483" s="36">
        <v>0.9</v>
      </c>
      <c r="AJ483" s="36">
        <v>0.93333333333333335</v>
      </c>
      <c r="AK483" s="36">
        <v>0.93333333333333335</v>
      </c>
      <c r="AL483" s="36">
        <v>0.83333333333333337</v>
      </c>
      <c r="AM483" s="36">
        <v>0.93333333333333335</v>
      </c>
      <c r="AN483" s="36">
        <v>0.9</v>
      </c>
      <c r="AO483" s="36">
        <v>0.9</v>
      </c>
      <c r="AP483" s="33" t="str">
        <f t="shared" si="6"/>
        <v>&gt;=80%</v>
      </c>
      <c r="AQ483" s="55" t="str">
        <f t="shared" si="7"/>
        <v>&gt;=75%</v>
      </c>
      <c r="AR483" s="56" t="str">
        <f t="shared" si="8"/>
        <v>&gt;=50%</v>
      </c>
      <c r="AT483" s="121">
        <v>0.8</v>
      </c>
    </row>
    <row r="484" spans="1:46" ht="15.75" customHeight="1" x14ac:dyDescent="0.25">
      <c r="A484" s="6">
        <v>21130090</v>
      </c>
      <c r="B484" s="7" t="s">
        <v>26</v>
      </c>
      <c r="C484" s="7" t="s">
        <v>2090</v>
      </c>
      <c r="D484" s="7" t="s">
        <v>1728</v>
      </c>
      <c r="E484" s="7" t="s">
        <v>1666</v>
      </c>
      <c r="F484" s="7">
        <v>10</v>
      </c>
      <c r="G484" s="7">
        <v>1500</v>
      </c>
      <c r="H484" s="7">
        <v>-75.266666669999992</v>
      </c>
      <c r="I484" s="29">
        <v>3.4833333299999998</v>
      </c>
      <c r="J484" s="6" t="s">
        <v>1908</v>
      </c>
      <c r="K484" s="30">
        <v>33253</v>
      </c>
      <c r="L484" s="30"/>
      <c r="M484" s="7" t="s">
        <v>1911</v>
      </c>
      <c r="N484" s="29" t="s">
        <v>1892</v>
      </c>
      <c r="O484" s="31">
        <v>110</v>
      </c>
      <c r="P484" s="31" t="s">
        <v>1930</v>
      </c>
      <c r="Q484" s="31" t="s">
        <v>1930</v>
      </c>
      <c r="R484" s="31">
        <v>230</v>
      </c>
      <c r="S484" s="31">
        <v>175</v>
      </c>
      <c r="T484" s="31">
        <v>55</v>
      </c>
      <c r="U484" s="31">
        <v>40</v>
      </c>
      <c r="V484" s="31">
        <v>35</v>
      </c>
      <c r="W484" s="31">
        <v>165</v>
      </c>
      <c r="X484" s="31">
        <v>280</v>
      </c>
      <c r="Y484" s="31">
        <v>435</v>
      </c>
      <c r="Z484" s="31">
        <v>60</v>
      </c>
      <c r="AA484" s="4">
        <f t="shared" si="5"/>
        <v>1585</v>
      </c>
      <c r="AB484" s="32">
        <v>10</v>
      </c>
      <c r="AC484" s="17">
        <v>2.7777777777777776E-2</v>
      </c>
      <c r="AD484" s="36">
        <v>3.3333333333333333E-2</v>
      </c>
      <c r="AE484" s="36">
        <v>0</v>
      </c>
      <c r="AF484" s="36">
        <v>0</v>
      </c>
      <c r="AG484" s="36">
        <v>3.3333333333333333E-2</v>
      </c>
      <c r="AH484" s="36">
        <v>3.3333333333333333E-2</v>
      </c>
      <c r="AI484" s="36">
        <v>3.3333333333333333E-2</v>
      </c>
      <c r="AJ484" s="36">
        <v>3.3333333333333333E-2</v>
      </c>
      <c r="AK484" s="36">
        <v>3.3333333333333333E-2</v>
      </c>
      <c r="AL484" s="36">
        <v>3.3333333333333333E-2</v>
      </c>
      <c r="AM484" s="36">
        <v>3.3333333333333333E-2</v>
      </c>
      <c r="AN484" s="36">
        <v>3.3333333333333333E-2</v>
      </c>
      <c r="AO484" s="36">
        <v>3.3333333333333333E-2</v>
      </c>
      <c r="AP484" s="57" t="str">
        <f t="shared" si="6"/>
        <v>-</v>
      </c>
      <c r="AQ484" s="55" t="str">
        <f t="shared" si="7"/>
        <v>-</v>
      </c>
      <c r="AR484" s="56" t="str">
        <f t="shared" si="8"/>
        <v>-</v>
      </c>
      <c r="AS484" s="34" t="s">
        <v>1892</v>
      </c>
      <c r="AT484" s="122" t="s">
        <v>5208</v>
      </c>
    </row>
    <row r="485" spans="1:46" ht="15.75" customHeight="1" x14ac:dyDescent="0.25">
      <c r="A485" s="6">
        <v>21130110</v>
      </c>
      <c r="B485" s="7" t="s">
        <v>26</v>
      </c>
      <c r="C485" s="7" t="s">
        <v>1026</v>
      </c>
      <c r="D485" s="7" t="s">
        <v>1025</v>
      </c>
      <c r="E485" s="7" t="s">
        <v>1019</v>
      </c>
      <c r="F485" s="7">
        <v>4</v>
      </c>
      <c r="G485" s="7">
        <v>1085</v>
      </c>
      <c r="H485" s="7">
        <v>-75.489999999999995</v>
      </c>
      <c r="I485" s="29">
        <v>3.27</v>
      </c>
      <c r="J485" s="6" t="s">
        <v>1908</v>
      </c>
      <c r="K485" s="30">
        <v>26769</v>
      </c>
      <c r="L485" s="30"/>
      <c r="M485" s="7" t="s">
        <v>1911</v>
      </c>
      <c r="N485" s="29" t="s">
        <v>1910</v>
      </c>
      <c r="O485" s="31">
        <v>164.62413793103448</v>
      </c>
      <c r="P485" s="31">
        <v>178.68333333333334</v>
      </c>
      <c r="Q485" s="31">
        <v>253.43928571428572</v>
      </c>
      <c r="R485" s="31">
        <v>246.35333333333335</v>
      </c>
      <c r="S485" s="31">
        <v>177.30333333333337</v>
      </c>
      <c r="T485" s="31">
        <v>70.465517241379317</v>
      </c>
      <c r="U485" s="31">
        <v>64.433333333333351</v>
      </c>
      <c r="V485" s="31">
        <v>41.844827586206897</v>
      </c>
      <c r="W485" s="31">
        <v>96.570000000000007</v>
      </c>
      <c r="X485" s="31">
        <v>237.28571428571422</v>
      </c>
      <c r="Y485" s="31">
        <v>288.57241379310346</v>
      </c>
      <c r="Z485" s="31">
        <v>201.75333333333336</v>
      </c>
      <c r="AA485" s="4">
        <f t="shared" si="5"/>
        <v>2021.3285632183909</v>
      </c>
      <c r="AB485" s="32">
        <v>352</v>
      </c>
      <c r="AC485" s="17">
        <v>0.97777777777777775</v>
      </c>
      <c r="AD485" s="36">
        <v>0.96666666666666667</v>
      </c>
      <c r="AE485" s="36">
        <v>1</v>
      </c>
      <c r="AF485" s="36">
        <v>0.93333333333333335</v>
      </c>
      <c r="AG485" s="36">
        <v>1</v>
      </c>
      <c r="AH485" s="36">
        <v>1</v>
      </c>
      <c r="AI485" s="36">
        <v>0.96666666666666667</v>
      </c>
      <c r="AJ485" s="36">
        <v>1</v>
      </c>
      <c r="AK485" s="36">
        <v>0.96666666666666667</v>
      </c>
      <c r="AL485" s="36">
        <v>1</v>
      </c>
      <c r="AM485" s="36">
        <v>0.93333333333333335</v>
      </c>
      <c r="AN485" s="36">
        <v>0.96666666666666667</v>
      </c>
      <c r="AO485" s="36">
        <v>1</v>
      </c>
      <c r="AP485" s="33" t="str">
        <f t="shared" si="6"/>
        <v>&gt;=80%</v>
      </c>
      <c r="AQ485" s="55" t="str">
        <f t="shared" si="7"/>
        <v>&gt;=75%</v>
      </c>
      <c r="AR485" s="56" t="str">
        <f t="shared" si="8"/>
        <v>&gt;=50%</v>
      </c>
      <c r="AT485" s="121">
        <v>0.8</v>
      </c>
    </row>
    <row r="486" spans="1:46" ht="15.75" customHeight="1" x14ac:dyDescent="0.25">
      <c r="A486" s="6">
        <v>21130170</v>
      </c>
      <c r="B486" s="7" t="s">
        <v>26</v>
      </c>
      <c r="C486" s="7" t="s">
        <v>2091</v>
      </c>
      <c r="D486" s="7" t="s">
        <v>1025</v>
      </c>
      <c r="E486" s="7" t="s">
        <v>1019</v>
      </c>
      <c r="F486" s="7">
        <v>4</v>
      </c>
      <c r="G486" s="7">
        <v>450</v>
      </c>
      <c r="H486" s="7">
        <v>-75.266666669999992</v>
      </c>
      <c r="I486" s="29">
        <v>3.2</v>
      </c>
      <c r="J486" s="6" t="s">
        <v>1890</v>
      </c>
      <c r="K486" s="30">
        <v>29143</v>
      </c>
      <c r="L486" s="30">
        <v>33862</v>
      </c>
      <c r="M486" s="7" t="s">
        <v>1911</v>
      </c>
      <c r="N486" s="29" t="s">
        <v>1910</v>
      </c>
      <c r="O486" s="31">
        <v>93</v>
      </c>
      <c r="P486" s="31" t="s">
        <v>1930</v>
      </c>
      <c r="Q486" s="31" t="s">
        <v>1930</v>
      </c>
      <c r="R486" s="31" t="s">
        <v>1930</v>
      </c>
      <c r="S486" s="31">
        <v>1</v>
      </c>
      <c r="T486" s="31">
        <v>15</v>
      </c>
      <c r="U486" s="31">
        <v>15</v>
      </c>
      <c r="V486" s="31">
        <v>4</v>
      </c>
      <c r="W486" s="31">
        <v>65</v>
      </c>
      <c r="X486" s="31">
        <v>45</v>
      </c>
      <c r="Y486" s="31">
        <v>133</v>
      </c>
      <c r="Z486" s="31">
        <v>60</v>
      </c>
      <c r="AA486" s="4">
        <f t="shared" si="5"/>
        <v>431</v>
      </c>
      <c r="AB486" s="32">
        <v>14</v>
      </c>
      <c r="AC486" s="17">
        <v>3.888888888888889E-2</v>
      </c>
      <c r="AD486" s="36">
        <v>3.3333333333333333E-2</v>
      </c>
      <c r="AE486" s="36">
        <v>0</v>
      </c>
      <c r="AF486" s="36">
        <v>0</v>
      </c>
      <c r="AG486" s="36">
        <v>0</v>
      </c>
      <c r="AH486" s="36">
        <v>3.3333333333333333E-2</v>
      </c>
      <c r="AI486" s="36">
        <v>6.6666666666666666E-2</v>
      </c>
      <c r="AJ486" s="36">
        <v>6.6666666666666666E-2</v>
      </c>
      <c r="AK486" s="36">
        <v>6.6666666666666666E-2</v>
      </c>
      <c r="AL486" s="36">
        <v>3.3333333333333333E-2</v>
      </c>
      <c r="AM486" s="36">
        <v>6.6666666666666666E-2</v>
      </c>
      <c r="AN486" s="36">
        <v>3.3333333333333333E-2</v>
      </c>
      <c r="AO486" s="36">
        <v>6.6666666666666666E-2</v>
      </c>
      <c r="AP486" s="33" t="str">
        <f t="shared" si="6"/>
        <v>-</v>
      </c>
      <c r="AQ486" s="55" t="str">
        <f t="shared" si="7"/>
        <v>-</v>
      </c>
      <c r="AR486" s="56" t="str">
        <f t="shared" si="8"/>
        <v>-</v>
      </c>
      <c r="AS486" s="34" t="s">
        <v>1890</v>
      </c>
      <c r="AT486" s="122" t="s">
        <v>5208</v>
      </c>
    </row>
    <row r="487" spans="1:46" ht="15.75" customHeight="1" x14ac:dyDescent="0.25">
      <c r="A487" s="6">
        <v>21130180</v>
      </c>
      <c r="B487" s="7" t="s">
        <v>26</v>
      </c>
      <c r="C487" s="7" t="s">
        <v>1729</v>
      </c>
      <c r="D487" s="7" t="s">
        <v>1728</v>
      </c>
      <c r="E487" s="7" t="s">
        <v>1666</v>
      </c>
      <c r="F487" s="7">
        <v>4</v>
      </c>
      <c r="G487" s="7">
        <v>500</v>
      </c>
      <c r="H487" s="7">
        <v>-75.150888890000004</v>
      </c>
      <c r="I487" s="29">
        <v>3.4536111099999998</v>
      </c>
      <c r="J487" s="6" t="s">
        <v>1908</v>
      </c>
      <c r="K487" s="30">
        <v>29174</v>
      </c>
      <c r="L487" s="30"/>
      <c r="M487" s="7" t="s">
        <v>1911</v>
      </c>
      <c r="N487" s="29" t="s">
        <v>1910</v>
      </c>
      <c r="O487" s="31">
        <v>80.986666666666679</v>
      </c>
      <c r="P487" s="31">
        <v>88.293103448275858</v>
      </c>
      <c r="Q487" s="31">
        <v>148.70333333333335</v>
      </c>
      <c r="R487" s="31">
        <v>153.38666666666668</v>
      </c>
      <c r="S487" s="31">
        <v>105.4344827586207</v>
      </c>
      <c r="T487" s="31">
        <v>43.489655172413798</v>
      </c>
      <c r="U487" s="31">
        <v>22.709999999999997</v>
      </c>
      <c r="V487" s="31">
        <v>26.763333333333332</v>
      </c>
      <c r="W487" s="31">
        <v>55.949999999999996</v>
      </c>
      <c r="X487" s="31">
        <v>169.27</v>
      </c>
      <c r="Y487" s="31">
        <v>253.76785714285714</v>
      </c>
      <c r="Z487" s="31">
        <v>176.59666666666666</v>
      </c>
      <c r="AA487" s="4">
        <f t="shared" si="5"/>
        <v>1325.3517651888342</v>
      </c>
      <c r="AB487" s="32">
        <v>353</v>
      </c>
      <c r="AC487" s="17">
        <v>0.98055555555555551</v>
      </c>
      <c r="AD487" s="36">
        <v>1</v>
      </c>
      <c r="AE487" s="36">
        <v>0.96666666666666667</v>
      </c>
      <c r="AF487" s="36">
        <v>1</v>
      </c>
      <c r="AG487" s="36">
        <v>1</v>
      </c>
      <c r="AH487" s="36">
        <v>0.96666666666666667</v>
      </c>
      <c r="AI487" s="36">
        <v>0.96666666666666667</v>
      </c>
      <c r="AJ487" s="36">
        <v>1</v>
      </c>
      <c r="AK487" s="36">
        <v>1</v>
      </c>
      <c r="AL487" s="36">
        <v>0.93333333333333335</v>
      </c>
      <c r="AM487" s="36">
        <v>1</v>
      </c>
      <c r="AN487" s="36">
        <v>0.93333333333333335</v>
      </c>
      <c r="AO487" s="36">
        <v>1</v>
      </c>
      <c r="AP487" s="33" t="str">
        <f t="shared" si="6"/>
        <v>&gt;=80%</v>
      </c>
      <c r="AQ487" s="55" t="str">
        <f t="shared" si="7"/>
        <v>&gt;=75%</v>
      </c>
      <c r="AR487" s="56" t="str">
        <f t="shared" si="8"/>
        <v>&gt;=50%</v>
      </c>
      <c r="AT487" s="121">
        <v>0.8</v>
      </c>
    </row>
    <row r="488" spans="1:46" ht="15.75" customHeight="1" x14ac:dyDescent="0.25">
      <c r="A488" s="6">
        <v>21135020</v>
      </c>
      <c r="B488" s="7" t="s">
        <v>56</v>
      </c>
      <c r="C488" s="7" t="s">
        <v>1754</v>
      </c>
      <c r="D488" s="7" t="s">
        <v>1755</v>
      </c>
      <c r="E488" s="7" t="s">
        <v>1666</v>
      </c>
      <c r="F488" s="7">
        <v>10</v>
      </c>
      <c r="G488" s="7">
        <v>332</v>
      </c>
      <c r="H488" s="7">
        <v>-75.015722220000001</v>
      </c>
      <c r="I488" s="29">
        <v>3.8558333299999998</v>
      </c>
      <c r="J488" s="6" t="s">
        <v>1908</v>
      </c>
      <c r="K488" s="30">
        <v>23146</v>
      </c>
      <c r="L488" s="30"/>
      <c r="M488" s="7" t="s">
        <v>1911</v>
      </c>
      <c r="N488" s="29" t="s">
        <v>1910</v>
      </c>
      <c r="O488" s="31">
        <v>86.307692307692307</v>
      </c>
      <c r="P488" s="31">
        <v>110.78620689655176</v>
      </c>
      <c r="Q488" s="31">
        <v>170.44642857142853</v>
      </c>
      <c r="R488" s="31">
        <v>215.68571428571431</v>
      </c>
      <c r="S488" s="31">
        <v>162.85384615384612</v>
      </c>
      <c r="T488" s="31">
        <v>58.207407407407402</v>
      </c>
      <c r="U488" s="31">
        <v>54.396000000000022</v>
      </c>
      <c r="V488" s="31">
        <v>43.192592592592597</v>
      </c>
      <c r="W488" s="31">
        <v>94.868965517241392</v>
      </c>
      <c r="X488" s="31">
        <v>152.60370370370367</v>
      </c>
      <c r="Y488" s="31">
        <v>191.71666666666667</v>
      </c>
      <c r="Z488" s="31">
        <v>128.87307692307692</v>
      </c>
      <c r="AA488" s="4">
        <f t="shared" si="5"/>
        <v>1469.9383010259216</v>
      </c>
      <c r="AB488" s="32">
        <v>328</v>
      </c>
      <c r="AC488" s="17">
        <v>0.91111111111111109</v>
      </c>
      <c r="AD488" s="36">
        <v>0.8666666666666667</v>
      </c>
      <c r="AE488" s="36">
        <v>0.96666666666666667</v>
      </c>
      <c r="AF488" s="36">
        <v>0.93333333333333335</v>
      </c>
      <c r="AG488" s="36">
        <v>0.93333333333333335</v>
      </c>
      <c r="AH488" s="36">
        <v>0.8666666666666667</v>
      </c>
      <c r="AI488" s="36">
        <v>0.9</v>
      </c>
      <c r="AJ488" s="36">
        <v>0.83333333333333337</v>
      </c>
      <c r="AK488" s="36">
        <v>0.9</v>
      </c>
      <c r="AL488" s="36">
        <v>0.96666666666666667</v>
      </c>
      <c r="AM488" s="36">
        <v>0.9</v>
      </c>
      <c r="AN488" s="36">
        <v>1</v>
      </c>
      <c r="AO488" s="36">
        <v>0.8666666666666667</v>
      </c>
      <c r="AP488" s="33" t="str">
        <f t="shared" si="6"/>
        <v>&gt;=80%</v>
      </c>
      <c r="AQ488" s="55" t="str">
        <f t="shared" si="7"/>
        <v>&gt;=75%</v>
      </c>
      <c r="AR488" s="56" t="str">
        <f t="shared" si="8"/>
        <v>&gt;=50%</v>
      </c>
      <c r="AT488" s="121">
        <v>0.8</v>
      </c>
    </row>
    <row r="489" spans="1:46" ht="15.75" customHeight="1" x14ac:dyDescent="0.25">
      <c r="A489" s="6">
        <v>21135030</v>
      </c>
      <c r="B489" s="7" t="s">
        <v>43</v>
      </c>
      <c r="C489" s="7" t="s">
        <v>1727</v>
      </c>
      <c r="D489" s="7" t="s">
        <v>1728</v>
      </c>
      <c r="E489" s="7" t="s">
        <v>1666</v>
      </c>
      <c r="F489" s="7">
        <v>4</v>
      </c>
      <c r="G489" s="7">
        <v>415</v>
      </c>
      <c r="H489" s="7">
        <v>-75.108999999999995</v>
      </c>
      <c r="I489" s="29">
        <v>3.5738333299999998</v>
      </c>
      <c r="J489" s="6" t="s">
        <v>1908</v>
      </c>
      <c r="K489" s="30">
        <v>23360</v>
      </c>
      <c r="L489" s="30"/>
      <c r="M489" s="7" t="s">
        <v>1911</v>
      </c>
      <c r="N489" s="29" t="s">
        <v>1910</v>
      </c>
      <c r="O489" s="31">
        <v>101.45217391304348</v>
      </c>
      <c r="P489" s="31">
        <v>109.6153846153846</v>
      </c>
      <c r="Q489" s="31">
        <v>173.48620689655169</v>
      </c>
      <c r="R489" s="31">
        <v>196.09259259259255</v>
      </c>
      <c r="S489" s="31">
        <v>136.4655172413793</v>
      </c>
      <c r="T489" s="31">
        <v>38.231034482758616</v>
      </c>
      <c r="U489" s="31">
        <v>30.140740740740743</v>
      </c>
      <c r="V489" s="31">
        <v>32.177777777777784</v>
      </c>
      <c r="W489" s="31">
        <v>69.842857142857142</v>
      </c>
      <c r="X489" s="31">
        <v>168.64285714285714</v>
      </c>
      <c r="Y489" s="31">
        <v>261.30714285714282</v>
      </c>
      <c r="Z489" s="31">
        <v>162.69565217391303</v>
      </c>
      <c r="AA489" s="4">
        <f t="shared" si="5"/>
        <v>1480.149937576999</v>
      </c>
      <c r="AB489" s="32">
        <v>324</v>
      </c>
      <c r="AC489" s="17">
        <v>0.9</v>
      </c>
      <c r="AD489" s="36">
        <v>0.76666666666666672</v>
      </c>
      <c r="AE489" s="36">
        <v>0.8666666666666667</v>
      </c>
      <c r="AF489" s="36">
        <v>0.96666666666666667</v>
      </c>
      <c r="AG489" s="36">
        <v>0.9</v>
      </c>
      <c r="AH489" s="36">
        <v>0.96666666666666667</v>
      </c>
      <c r="AI489" s="36">
        <v>0.96666666666666667</v>
      </c>
      <c r="AJ489" s="36">
        <v>0.9</v>
      </c>
      <c r="AK489" s="36">
        <v>0.9</v>
      </c>
      <c r="AL489" s="36">
        <v>0.93333333333333335</v>
      </c>
      <c r="AM489" s="36">
        <v>0.93333333333333335</v>
      </c>
      <c r="AN489" s="36">
        <v>0.93333333333333335</v>
      </c>
      <c r="AO489" s="36">
        <v>0.76666666666666672</v>
      </c>
      <c r="AP489" s="33" t="str">
        <f t="shared" si="6"/>
        <v>-</v>
      </c>
      <c r="AQ489" s="55" t="str">
        <f t="shared" si="7"/>
        <v>&gt;=75%</v>
      </c>
      <c r="AR489" s="56" t="str">
        <f t="shared" si="8"/>
        <v>&gt;=50%</v>
      </c>
      <c r="AT489" s="112" t="s">
        <v>5206</v>
      </c>
    </row>
    <row r="490" spans="1:46" ht="15.75" customHeight="1" x14ac:dyDescent="0.25">
      <c r="A490" s="6">
        <v>21135040</v>
      </c>
      <c r="B490" s="7" t="s">
        <v>56</v>
      </c>
      <c r="C490" s="7" t="s">
        <v>2092</v>
      </c>
      <c r="D490" s="7" t="s">
        <v>1691</v>
      </c>
      <c r="E490" s="7" t="s">
        <v>1666</v>
      </c>
      <c r="F490" s="7">
        <v>10</v>
      </c>
      <c r="G490" s="7">
        <v>485</v>
      </c>
      <c r="H490" s="7">
        <v>-75.119805560000003</v>
      </c>
      <c r="I490" s="29">
        <v>3.7737499999999997</v>
      </c>
      <c r="J490" s="6" t="s">
        <v>1890</v>
      </c>
      <c r="K490" s="30">
        <v>23726</v>
      </c>
      <c r="L490" s="30">
        <v>40473</v>
      </c>
      <c r="M490" s="7" t="s">
        <v>1911</v>
      </c>
      <c r="N490" s="29" t="s">
        <v>1910</v>
      </c>
      <c r="O490" s="31">
        <v>103.1</v>
      </c>
      <c r="P490" s="31">
        <v>137.12941176470591</v>
      </c>
      <c r="Q490" s="31">
        <v>172.97368421052633</v>
      </c>
      <c r="R490" s="31">
        <v>210.86111111111114</v>
      </c>
      <c r="S490" s="31">
        <v>148.25</v>
      </c>
      <c r="T490" s="31">
        <v>80.794117647058826</v>
      </c>
      <c r="U490" s="31">
        <v>39.768421052631581</v>
      </c>
      <c r="V490" s="31">
        <v>39.10526315789474</v>
      </c>
      <c r="W490" s="31">
        <v>106.52142857142857</v>
      </c>
      <c r="X490" s="31">
        <v>186.00588235294117</v>
      </c>
      <c r="Y490" s="31">
        <v>202.21176470588239</v>
      </c>
      <c r="Z490" s="31">
        <v>167.03333333333336</v>
      </c>
      <c r="AA490" s="4">
        <f t="shared" si="5"/>
        <v>1593.7544179075139</v>
      </c>
      <c r="AB490" s="32">
        <v>212</v>
      </c>
      <c r="AC490" s="17">
        <v>0.58888888888888891</v>
      </c>
      <c r="AD490" s="36">
        <v>0.6333333333333333</v>
      </c>
      <c r="AE490" s="36">
        <v>0.56666666666666665</v>
      </c>
      <c r="AF490" s="36">
        <v>0.6333333333333333</v>
      </c>
      <c r="AG490" s="36">
        <v>0.6</v>
      </c>
      <c r="AH490" s="36">
        <v>0.6</v>
      </c>
      <c r="AI490" s="36">
        <v>0.56666666666666665</v>
      </c>
      <c r="AJ490" s="36">
        <v>0.6333333333333333</v>
      </c>
      <c r="AK490" s="36">
        <v>0.6333333333333333</v>
      </c>
      <c r="AL490" s="36">
        <v>0.46666666666666667</v>
      </c>
      <c r="AM490" s="36">
        <v>0.56666666666666665</v>
      </c>
      <c r="AN490" s="36">
        <v>0.56666666666666665</v>
      </c>
      <c r="AO490" s="36">
        <v>0.6</v>
      </c>
      <c r="AP490" s="33" t="str">
        <f t="shared" si="6"/>
        <v>-</v>
      </c>
      <c r="AQ490" s="55" t="str">
        <f t="shared" si="7"/>
        <v>-</v>
      </c>
      <c r="AR490" s="56" t="str">
        <f t="shared" si="8"/>
        <v>-</v>
      </c>
      <c r="AS490" s="34" t="s">
        <v>1890</v>
      </c>
      <c r="AT490" s="122" t="s">
        <v>5208</v>
      </c>
    </row>
    <row r="491" spans="1:46" ht="15.75" customHeight="1" x14ac:dyDescent="0.25">
      <c r="A491" s="6">
        <v>21135050</v>
      </c>
      <c r="B491" s="7" t="s">
        <v>56</v>
      </c>
      <c r="C491" s="7" t="s">
        <v>1072</v>
      </c>
      <c r="D491" s="7" t="s">
        <v>1070</v>
      </c>
      <c r="E491" s="7" t="s">
        <v>1019</v>
      </c>
      <c r="F491" s="7">
        <v>4</v>
      </c>
      <c r="G491" s="7">
        <v>1691</v>
      </c>
      <c r="H491" s="7">
        <v>-75.530027779999998</v>
      </c>
      <c r="I491" s="29">
        <v>3.0987777799999998</v>
      </c>
      <c r="J491" s="6" t="s">
        <v>1908</v>
      </c>
      <c r="K491" s="30">
        <v>31761</v>
      </c>
      <c r="L491" s="30"/>
      <c r="M491" s="7" t="s">
        <v>1911</v>
      </c>
      <c r="N491" s="29" t="s">
        <v>1910</v>
      </c>
      <c r="O491" s="31">
        <v>169.0083333333333</v>
      </c>
      <c r="P491" s="31">
        <v>177.79999999999998</v>
      </c>
      <c r="Q491" s="31">
        <v>237.5321428571429</v>
      </c>
      <c r="R491" s="31">
        <v>204.94782608695652</v>
      </c>
      <c r="S491" s="31">
        <v>151.00769230769231</v>
      </c>
      <c r="T491" s="31">
        <v>66.548148148148144</v>
      </c>
      <c r="U491" s="31">
        <v>64.371999999999986</v>
      </c>
      <c r="V491" s="31">
        <v>34.940000000000005</v>
      </c>
      <c r="W491" s="31">
        <v>83.127586206896567</v>
      </c>
      <c r="X491" s="31">
        <v>225.33076923076922</v>
      </c>
      <c r="Y491" s="31">
        <v>226.67857142857142</v>
      </c>
      <c r="Z491" s="31">
        <v>185.91250000000002</v>
      </c>
      <c r="AA491" s="4">
        <f t="shared" si="5"/>
        <v>1827.2055695995105</v>
      </c>
      <c r="AB491" s="32">
        <v>313</v>
      </c>
      <c r="AC491" s="17">
        <v>0.86944444444444446</v>
      </c>
      <c r="AD491" s="36">
        <v>0.8</v>
      </c>
      <c r="AE491" s="36">
        <v>0.93333333333333335</v>
      </c>
      <c r="AF491" s="36">
        <v>0.93333333333333335</v>
      </c>
      <c r="AG491" s="36">
        <v>0.76666666666666672</v>
      </c>
      <c r="AH491" s="36">
        <v>0.8666666666666667</v>
      </c>
      <c r="AI491" s="36">
        <v>0.9</v>
      </c>
      <c r="AJ491" s="36">
        <v>0.83333333333333337</v>
      </c>
      <c r="AK491" s="36">
        <v>0.83333333333333337</v>
      </c>
      <c r="AL491" s="36">
        <v>0.96666666666666667</v>
      </c>
      <c r="AM491" s="36">
        <v>0.8666666666666667</v>
      </c>
      <c r="AN491" s="36">
        <v>0.93333333333333335</v>
      </c>
      <c r="AO491" s="36">
        <v>0.8</v>
      </c>
      <c r="AP491" s="33" t="str">
        <f t="shared" si="6"/>
        <v>-</v>
      </c>
      <c r="AQ491" s="55" t="str">
        <f t="shared" si="7"/>
        <v>&gt;=75%</v>
      </c>
      <c r="AR491" s="56" t="str">
        <f t="shared" si="8"/>
        <v>&gt;=50%</v>
      </c>
      <c r="AT491" s="112" t="s">
        <v>5206</v>
      </c>
    </row>
    <row r="492" spans="1:46" ht="15.75" customHeight="1" x14ac:dyDescent="0.25">
      <c r="A492" s="6">
        <v>21140010</v>
      </c>
      <c r="B492" s="7" t="s">
        <v>26</v>
      </c>
      <c r="C492" s="7" t="s">
        <v>1038</v>
      </c>
      <c r="D492" s="7" t="s">
        <v>1037</v>
      </c>
      <c r="E492" s="7" t="s">
        <v>1019</v>
      </c>
      <c r="F492" s="7">
        <v>4</v>
      </c>
      <c r="G492" s="7">
        <v>584</v>
      </c>
      <c r="H492" s="7">
        <v>-74.90397222</v>
      </c>
      <c r="I492" s="29">
        <v>3.2915833299999999</v>
      </c>
      <c r="J492" s="6" t="s">
        <v>1908</v>
      </c>
      <c r="K492" s="30">
        <v>21504</v>
      </c>
      <c r="L492" s="30"/>
      <c r="M492" s="7" t="s">
        <v>1911</v>
      </c>
      <c r="N492" s="29" t="s">
        <v>1910</v>
      </c>
      <c r="O492" s="31">
        <v>47.93333333333333</v>
      </c>
      <c r="P492" s="31">
        <v>40</v>
      </c>
      <c r="Q492" s="31">
        <v>98</v>
      </c>
      <c r="R492" s="31">
        <v>106.21428571428571</v>
      </c>
      <c r="S492" s="31">
        <v>90.75</v>
      </c>
      <c r="T492" s="31">
        <v>43.366666666666667</v>
      </c>
      <c r="U492" s="31">
        <v>40.413793103448278</v>
      </c>
      <c r="V492" s="31">
        <v>27.103448275862068</v>
      </c>
      <c r="W492" s="31">
        <v>36.310344827586206</v>
      </c>
      <c r="X492" s="31">
        <v>82.148148148148152</v>
      </c>
      <c r="Y492" s="31">
        <v>114.17241379310344</v>
      </c>
      <c r="Z492" s="31">
        <v>71.310344827586206</v>
      </c>
      <c r="AA492" s="4">
        <f t="shared" si="5"/>
        <v>797.72277869002005</v>
      </c>
      <c r="AB492" s="32">
        <v>344</v>
      </c>
      <c r="AC492" s="17">
        <v>0.9555555555555556</v>
      </c>
      <c r="AD492" s="36">
        <v>1</v>
      </c>
      <c r="AE492" s="36">
        <v>0.93333333333333335</v>
      </c>
      <c r="AF492" s="36">
        <v>0.93333333333333335</v>
      </c>
      <c r="AG492" s="36">
        <v>0.93333333333333335</v>
      </c>
      <c r="AH492" s="36">
        <v>0.93333333333333335</v>
      </c>
      <c r="AI492" s="36">
        <v>1</v>
      </c>
      <c r="AJ492" s="36">
        <v>0.96666666666666667</v>
      </c>
      <c r="AK492" s="36">
        <v>0.96666666666666667</v>
      </c>
      <c r="AL492" s="36">
        <v>0.96666666666666667</v>
      </c>
      <c r="AM492" s="36">
        <v>0.9</v>
      </c>
      <c r="AN492" s="36">
        <v>0.96666666666666667</v>
      </c>
      <c r="AO492" s="36">
        <v>0.96666666666666667</v>
      </c>
      <c r="AP492" s="33" t="str">
        <f t="shared" si="6"/>
        <v>&gt;=80%</v>
      </c>
      <c r="AQ492" s="55" t="str">
        <f t="shared" si="7"/>
        <v>&gt;=75%</v>
      </c>
      <c r="AR492" s="56" t="str">
        <f t="shared" si="8"/>
        <v>&gt;=50%</v>
      </c>
      <c r="AT492" s="121">
        <v>0.8</v>
      </c>
    </row>
    <row r="493" spans="1:46" ht="15.75" customHeight="1" x14ac:dyDescent="0.25">
      <c r="A493" s="6">
        <v>21140040</v>
      </c>
      <c r="B493" s="7" t="s">
        <v>54</v>
      </c>
      <c r="C493" s="7" t="s">
        <v>122</v>
      </c>
      <c r="D493" s="7" t="s">
        <v>1037</v>
      </c>
      <c r="E493" s="7" t="s">
        <v>1019</v>
      </c>
      <c r="F493" s="7">
        <v>4</v>
      </c>
      <c r="G493" s="7">
        <v>1960</v>
      </c>
      <c r="H493" s="7">
        <v>-74.633333329999999</v>
      </c>
      <c r="I493" s="29">
        <v>4.5833333300000003</v>
      </c>
      <c r="J493" s="6" t="s">
        <v>1890</v>
      </c>
      <c r="K493" s="30">
        <v>31731</v>
      </c>
      <c r="L493" s="30">
        <v>31761</v>
      </c>
      <c r="M493" s="7" t="s">
        <v>1911</v>
      </c>
      <c r="N493" s="29" t="s">
        <v>1910</v>
      </c>
      <c r="O493" s="31">
        <v>80.875</v>
      </c>
      <c r="P493" s="31">
        <v>130.85</v>
      </c>
      <c r="Q493" s="31">
        <v>160.64999999999998</v>
      </c>
      <c r="R493" s="31">
        <v>153.80000000000001</v>
      </c>
      <c r="S493" s="31">
        <v>253.73333333333332</v>
      </c>
      <c r="T493" s="31">
        <v>113.63333333333333</v>
      </c>
      <c r="U493" s="31">
        <v>124.425</v>
      </c>
      <c r="V493" s="31">
        <v>96</v>
      </c>
      <c r="W493" s="31">
        <v>116.075</v>
      </c>
      <c r="X493" s="31">
        <v>105.825</v>
      </c>
      <c r="Y493" s="31">
        <v>194.43333333333337</v>
      </c>
      <c r="Z493" s="31">
        <v>92.949999999999989</v>
      </c>
      <c r="AA493" s="4">
        <f t="shared" si="5"/>
        <v>1623.2500000000002</v>
      </c>
      <c r="AB493" s="32">
        <v>43</v>
      </c>
      <c r="AC493" s="17">
        <v>0.11944444444444445</v>
      </c>
      <c r="AD493" s="36">
        <v>0.13333333333333333</v>
      </c>
      <c r="AE493" s="36">
        <v>0.13333333333333333</v>
      </c>
      <c r="AF493" s="36">
        <v>6.6666666666666666E-2</v>
      </c>
      <c r="AG493" s="36">
        <v>0.13333333333333333</v>
      </c>
      <c r="AH493" s="36">
        <v>0.1</v>
      </c>
      <c r="AI493" s="36">
        <v>0.1</v>
      </c>
      <c r="AJ493" s="36">
        <v>0.13333333333333333</v>
      </c>
      <c r="AK493" s="36">
        <v>0.13333333333333333</v>
      </c>
      <c r="AL493" s="36">
        <v>0.13333333333333333</v>
      </c>
      <c r="AM493" s="36">
        <v>0.13333333333333333</v>
      </c>
      <c r="AN493" s="36">
        <v>0.1</v>
      </c>
      <c r="AO493" s="36">
        <v>0.13333333333333333</v>
      </c>
      <c r="AP493" s="33" t="str">
        <f t="shared" si="6"/>
        <v>-</v>
      </c>
      <c r="AQ493" s="55" t="str">
        <f t="shared" si="7"/>
        <v>-</v>
      </c>
      <c r="AR493" s="56" t="str">
        <f t="shared" si="8"/>
        <v>-</v>
      </c>
      <c r="AS493" s="34" t="s">
        <v>1890</v>
      </c>
      <c r="AT493" s="122" t="s">
        <v>5208</v>
      </c>
    </row>
    <row r="494" spans="1:46" ht="15.75" customHeight="1" x14ac:dyDescent="0.25">
      <c r="A494" s="6">
        <v>21140080</v>
      </c>
      <c r="B494" s="7" t="s">
        <v>26</v>
      </c>
      <c r="C494" s="7" t="s">
        <v>1040</v>
      </c>
      <c r="D494" s="7" t="s">
        <v>1037</v>
      </c>
      <c r="E494" s="7" t="s">
        <v>1019</v>
      </c>
      <c r="F494" s="7">
        <v>4</v>
      </c>
      <c r="G494" s="7">
        <v>1049</v>
      </c>
      <c r="H494" s="7">
        <v>-74.739999999999995</v>
      </c>
      <c r="I494" s="29">
        <v>3.48</v>
      </c>
      <c r="J494" s="6" t="s">
        <v>1908</v>
      </c>
      <c r="K494" s="30">
        <v>26769</v>
      </c>
      <c r="L494" s="30"/>
      <c r="M494" s="7" t="s">
        <v>1911</v>
      </c>
      <c r="N494" s="29" t="s">
        <v>1910</v>
      </c>
      <c r="O494" s="31">
        <v>42.241379310344826</v>
      </c>
      <c r="P494" s="31">
        <v>48.2</v>
      </c>
      <c r="Q494" s="31">
        <v>92.392857142857139</v>
      </c>
      <c r="R494" s="31">
        <v>99.214285714285708</v>
      </c>
      <c r="S494" s="31">
        <v>111.5</v>
      </c>
      <c r="T494" s="31">
        <v>64.321428571428569</v>
      </c>
      <c r="U494" s="31">
        <v>58.466666666666669</v>
      </c>
      <c r="V494" s="31">
        <v>34</v>
      </c>
      <c r="W494" s="31">
        <v>33.633333333333333</v>
      </c>
      <c r="X494" s="31">
        <v>112.93333333333334</v>
      </c>
      <c r="Y494" s="31">
        <v>153.10333333333335</v>
      </c>
      <c r="Z494" s="31">
        <v>63.766666666666666</v>
      </c>
      <c r="AA494" s="4">
        <f t="shared" si="5"/>
        <v>913.77328407224957</v>
      </c>
      <c r="AB494" s="32">
        <v>352</v>
      </c>
      <c r="AC494" s="17">
        <v>0.97777777777777775</v>
      </c>
      <c r="AD494" s="36">
        <v>0.96666666666666667</v>
      </c>
      <c r="AE494" s="36">
        <v>1</v>
      </c>
      <c r="AF494" s="36">
        <v>0.93333333333333335</v>
      </c>
      <c r="AG494" s="36">
        <v>0.93333333333333335</v>
      </c>
      <c r="AH494" s="36">
        <v>1</v>
      </c>
      <c r="AI494" s="36">
        <v>0.93333333333333335</v>
      </c>
      <c r="AJ494" s="36">
        <v>1</v>
      </c>
      <c r="AK494" s="36">
        <v>0.96666666666666667</v>
      </c>
      <c r="AL494" s="36">
        <v>1</v>
      </c>
      <c r="AM494" s="36">
        <v>1</v>
      </c>
      <c r="AN494" s="36">
        <v>1</v>
      </c>
      <c r="AO494" s="36">
        <v>1</v>
      </c>
      <c r="AP494" s="33" t="str">
        <f t="shared" si="6"/>
        <v>&gt;=80%</v>
      </c>
      <c r="AQ494" s="55" t="str">
        <f t="shared" si="7"/>
        <v>&gt;=75%</v>
      </c>
      <c r="AR494" s="56" t="str">
        <f t="shared" si="8"/>
        <v>&gt;=50%</v>
      </c>
      <c r="AT494" s="121">
        <v>0.8</v>
      </c>
    </row>
    <row r="495" spans="1:46" ht="15.75" customHeight="1" x14ac:dyDescent="0.25">
      <c r="A495" s="6">
        <v>21140100</v>
      </c>
      <c r="B495" s="7" t="s">
        <v>26</v>
      </c>
      <c r="C495" s="7" t="s">
        <v>946</v>
      </c>
      <c r="D495" s="7" t="s">
        <v>1119</v>
      </c>
      <c r="E495" s="7" t="s">
        <v>1019</v>
      </c>
      <c r="F495" s="7">
        <v>4</v>
      </c>
      <c r="G495" s="7">
        <v>368</v>
      </c>
      <c r="H495" s="7">
        <v>-75.104638890000004</v>
      </c>
      <c r="I495" s="29">
        <v>3.423</v>
      </c>
      <c r="J495" s="6" t="s">
        <v>1908</v>
      </c>
      <c r="K495" s="30">
        <v>25399</v>
      </c>
      <c r="L495" s="30"/>
      <c r="M495" s="7" t="s">
        <v>1911</v>
      </c>
      <c r="N495" s="29" t="s">
        <v>1910</v>
      </c>
      <c r="O495" s="31">
        <v>65.68518518518519</v>
      </c>
      <c r="P495" s="31">
        <v>80.878571428571448</v>
      </c>
      <c r="Q495" s="31">
        <v>167.29999999999998</v>
      </c>
      <c r="R495" s="31">
        <v>133.71111111111111</v>
      </c>
      <c r="S495" s="31">
        <v>94.800000000000011</v>
      </c>
      <c r="T495" s="31">
        <v>45.392307692307682</v>
      </c>
      <c r="U495" s="31">
        <v>26.714285714285715</v>
      </c>
      <c r="V495" s="31">
        <v>22.046428571428571</v>
      </c>
      <c r="W495" s="31">
        <v>64.883333333333326</v>
      </c>
      <c r="X495" s="31">
        <v>142.97499999999999</v>
      </c>
      <c r="Y495" s="31">
        <v>209.96071428571426</v>
      </c>
      <c r="Z495" s="31">
        <v>161.36428571428573</v>
      </c>
      <c r="AA495" s="4">
        <f t="shared" si="5"/>
        <v>1215.7112230362229</v>
      </c>
      <c r="AB495" s="32">
        <v>327</v>
      </c>
      <c r="AC495" s="17">
        <v>0.90833333333333333</v>
      </c>
      <c r="AD495" s="36">
        <v>0.9</v>
      </c>
      <c r="AE495" s="36">
        <v>0.93333333333333335</v>
      </c>
      <c r="AF495" s="36">
        <v>0.93333333333333335</v>
      </c>
      <c r="AG495" s="36">
        <v>0.9</v>
      </c>
      <c r="AH495" s="36">
        <v>0.9</v>
      </c>
      <c r="AI495" s="36">
        <v>0.8666666666666667</v>
      </c>
      <c r="AJ495" s="36">
        <v>0.93333333333333335</v>
      </c>
      <c r="AK495" s="36">
        <v>0.93333333333333335</v>
      </c>
      <c r="AL495" s="36">
        <v>0.8</v>
      </c>
      <c r="AM495" s="36">
        <v>0.93333333333333335</v>
      </c>
      <c r="AN495" s="36">
        <v>0.93333333333333335</v>
      </c>
      <c r="AO495" s="36">
        <v>0.93333333333333335</v>
      </c>
      <c r="AP495" s="33" t="str">
        <f t="shared" si="6"/>
        <v>&gt;=80%</v>
      </c>
      <c r="AQ495" s="55" t="str">
        <f t="shared" si="7"/>
        <v>&gt;=75%</v>
      </c>
      <c r="AR495" s="56" t="str">
        <f t="shared" si="8"/>
        <v>&gt;=50%</v>
      </c>
      <c r="AT495" s="121">
        <v>0.8</v>
      </c>
    </row>
    <row r="496" spans="1:46" ht="15.75" customHeight="1" x14ac:dyDescent="0.25">
      <c r="A496" s="6">
        <v>21140110</v>
      </c>
      <c r="B496" s="7" t="s">
        <v>26</v>
      </c>
      <c r="C496" s="7" t="s">
        <v>1118</v>
      </c>
      <c r="D496" s="7" t="s">
        <v>1119</v>
      </c>
      <c r="E496" s="7" t="s">
        <v>1019</v>
      </c>
      <c r="F496" s="7">
        <v>4</v>
      </c>
      <c r="G496" s="7">
        <v>444</v>
      </c>
      <c r="H496" s="7">
        <v>-75.09744443999999</v>
      </c>
      <c r="I496" s="29">
        <v>3.3453611099999998</v>
      </c>
      <c r="J496" s="6" t="s">
        <v>1908</v>
      </c>
      <c r="K496" s="30">
        <v>28413</v>
      </c>
      <c r="L496" s="30"/>
      <c r="M496" s="7" t="s">
        <v>1911</v>
      </c>
      <c r="N496" s="29" t="s">
        <v>1910</v>
      </c>
      <c r="O496" s="31">
        <v>63.103448275862071</v>
      </c>
      <c r="P496" s="31">
        <v>79.666666666666671</v>
      </c>
      <c r="Q496" s="31">
        <v>126.18571428571428</v>
      </c>
      <c r="R496" s="31">
        <v>109.26666666666667</v>
      </c>
      <c r="S496" s="31">
        <v>74.555555555555557</v>
      </c>
      <c r="T496" s="31">
        <v>43.629629629629626</v>
      </c>
      <c r="U496" s="31">
        <v>21.607142857142858</v>
      </c>
      <c r="V496" s="31">
        <v>15.482758620689655</v>
      </c>
      <c r="W496" s="31">
        <v>46.678571428571431</v>
      </c>
      <c r="X496" s="31">
        <v>124.20689655172414</v>
      </c>
      <c r="Y496" s="31">
        <v>173.41379310344828</v>
      </c>
      <c r="Z496" s="31">
        <v>120.63214285714285</v>
      </c>
      <c r="AA496" s="4">
        <f t="shared" si="5"/>
        <v>998.42898649881408</v>
      </c>
      <c r="AB496" s="32">
        <v>342</v>
      </c>
      <c r="AC496" s="17">
        <v>0.95</v>
      </c>
      <c r="AD496" s="36">
        <v>0.96666666666666667</v>
      </c>
      <c r="AE496" s="36">
        <v>1</v>
      </c>
      <c r="AF496" s="36">
        <v>0.93333333333333335</v>
      </c>
      <c r="AG496" s="36">
        <v>1</v>
      </c>
      <c r="AH496" s="36">
        <v>0.9</v>
      </c>
      <c r="AI496" s="36">
        <v>0.9</v>
      </c>
      <c r="AJ496" s="36">
        <v>0.93333333333333335</v>
      </c>
      <c r="AK496" s="36">
        <v>0.96666666666666667</v>
      </c>
      <c r="AL496" s="36">
        <v>0.93333333333333335</v>
      </c>
      <c r="AM496" s="36">
        <v>0.96666666666666667</v>
      </c>
      <c r="AN496" s="36">
        <v>0.96666666666666667</v>
      </c>
      <c r="AO496" s="36">
        <v>0.93333333333333335</v>
      </c>
      <c r="AP496" s="33" t="str">
        <f t="shared" si="6"/>
        <v>&gt;=80%</v>
      </c>
      <c r="AQ496" s="55" t="str">
        <f t="shared" si="7"/>
        <v>&gt;=75%</v>
      </c>
      <c r="AR496" s="56" t="str">
        <f t="shared" si="8"/>
        <v>&gt;=50%</v>
      </c>
      <c r="AT496" s="121">
        <v>0.8</v>
      </c>
    </row>
    <row r="497" spans="1:46" ht="15.75" customHeight="1" x14ac:dyDescent="0.25">
      <c r="A497" s="6">
        <v>21140120</v>
      </c>
      <c r="B497" s="7" t="s">
        <v>26</v>
      </c>
      <c r="C497" s="7" t="s">
        <v>1664</v>
      </c>
      <c r="D497" s="7" t="s">
        <v>1665</v>
      </c>
      <c r="E497" s="7" t="s">
        <v>1666</v>
      </c>
      <c r="F497" s="7">
        <v>4</v>
      </c>
      <c r="G497" s="7">
        <v>1400</v>
      </c>
      <c r="H497" s="7">
        <v>-74.920249999999996</v>
      </c>
      <c r="I497" s="29">
        <v>3.42586111</v>
      </c>
      <c r="J497" s="6" t="s">
        <v>1908</v>
      </c>
      <c r="K497" s="30">
        <v>27317</v>
      </c>
      <c r="L497" s="30"/>
      <c r="M497" s="7" t="s">
        <v>1911</v>
      </c>
      <c r="N497" s="29" t="s">
        <v>1910</v>
      </c>
      <c r="O497" s="31">
        <v>128.33333333333334</v>
      </c>
      <c r="P497" s="31">
        <v>143.13333333333333</v>
      </c>
      <c r="Q497" s="31">
        <v>205.86666666666667</v>
      </c>
      <c r="R497" s="31">
        <v>162.36666666666667</v>
      </c>
      <c r="S497" s="31">
        <v>150.91724137931035</v>
      </c>
      <c r="T497" s="31">
        <v>77.066666666666663</v>
      </c>
      <c r="U497" s="31">
        <v>62.724137931034484</v>
      </c>
      <c r="V497" s="31">
        <v>38.310344827586206</v>
      </c>
      <c r="W497" s="31">
        <v>66.310344827586206</v>
      </c>
      <c r="X497" s="31">
        <v>215.4</v>
      </c>
      <c r="Y497" s="31">
        <v>303.43333333333334</v>
      </c>
      <c r="Z497" s="31">
        <v>164.62068965517241</v>
      </c>
      <c r="AA497" s="4">
        <f t="shared" si="5"/>
        <v>1718.4827586206898</v>
      </c>
      <c r="AB497" s="32">
        <v>355</v>
      </c>
      <c r="AC497" s="17">
        <v>0.98611111111111116</v>
      </c>
      <c r="AD497" s="36">
        <v>1</v>
      </c>
      <c r="AE497" s="36">
        <v>1</v>
      </c>
      <c r="AF497" s="36">
        <v>1</v>
      </c>
      <c r="AG497" s="36">
        <v>1</v>
      </c>
      <c r="AH497" s="36">
        <v>0.96666666666666667</v>
      </c>
      <c r="AI497" s="36">
        <v>1</v>
      </c>
      <c r="AJ497" s="36">
        <v>0.96666666666666667</v>
      </c>
      <c r="AK497" s="36">
        <v>0.96666666666666667</v>
      </c>
      <c r="AL497" s="36">
        <v>0.96666666666666667</v>
      </c>
      <c r="AM497" s="36">
        <v>1</v>
      </c>
      <c r="AN497" s="36">
        <v>1</v>
      </c>
      <c r="AO497" s="36">
        <v>0.96666666666666667</v>
      </c>
      <c r="AP497" s="33" t="str">
        <f t="shared" si="6"/>
        <v>&gt;=80%</v>
      </c>
      <c r="AQ497" s="55" t="str">
        <f t="shared" si="7"/>
        <v>&gt;=75%</v>
      </c>
      <c r="AR497" s="56" t="str">
        <f t="shared" si="8"/>
        <v>&gt;=50%</v>
      </c>
      <c r="AT497" s="121">
        <v>0.8</v>
      </c>
    </row>
    <row r="498" spans="1:46" ht="15.75" customHeight="1" x14ac:dyDescent="0.25">
      <c r="A498" s="6">
        <v>21140130</v>
      </c>
      <c r="B498" s="7" t="s">
        <v>26</v>
      </c>
      <c r="C498" s="7" t="s">
        <v>1036</v>
      </c>
      <c r="D498" s="7" t="s">
        <v>1037</v>
      </c>
      <c r="E498" s="7" t="s">
        <v>1019</v>
      </c>
      <c r="F498" s="7">
        <v>4</v>
      </c>
      <c r="G498" s="7">
        <v>2000</v>
      </c>
      <c r="H498" s="7">
        <v>-74.67</v>
      </c>
      <c r="I498" s="29">
        <v>3.6499983300000003</v>
      </c>
      <c r="J498" s="6" t="s">
        <v>1908</v>
      </c>
      <c r="K498" s="30">
        <v>26769</v>
      </c>
      <c r="L498" s="30"/>
      <c r="M498" s="7" t="s">
        <v>1911</v>
      </c>
      <c r="N498" s="29" t="s">
        <v>1910</v>
      </c>
      <c r="O498" s="31">
        <v>67.958333333333329</v>
      </c>
      <c r="P498" s="31">
        <v>84.767999999999986</v>
      </c>
      <c r="Q498" s="31">
        <v>109.78636363636365</v>
      </c>
      <c r="R498" s="31">
        <v>143.87272727272727</v>
      </c>
      <c r="S498" s="31">
        <v>124.02608695652175</v>
      </c>
      <c r="T498" s="31">
        <v>64.818181818181813</v>
      </c>
      <c r="U498" s="31">
        <v>62.483333333333327</v>
      </c>
      <c r="V498" s="31">
        <v>40.478571428571421</v>
      </c>
      <c r="W498" s="31">
        <v>58.174074074074078</v>
      </c>
      <c r="X498" s="31">
        <v>132.61250000000001</v>
      </c>
      <c r="Y498" s="31">
        <v>180.73636363636362</v>
      </c>
      <c r="Z498" s="31">
        <v>91.543999999999997</v>
      </c>
      <c r="AA498" s="4">
        <f t="shared" si="5"/>
        <v>1161.2585354894704</v>
      </c>
      <c r="AB498" s="32">
        <v>288</v>
      </c>
      <c r="AC498" s="17">
        <v>0.8</v>
      </c>
      <c r="AD498" s="36">
        <v>0.8</v>
      </c>
      <c r="AE498" s="36">
        <v>0.83333333333333337</v>
      </c>
      <c r="AF498" s="36">
        <v>0.73333333333333328</v>
      </c>
      <c r="AG498" s="36">
        <v>0.73333333333333328</v>
      </c>
      <c r="AH498" s="36">
        <v>0.76666666666666672</v>
      </c>
      <c r="AI498" s="36">
        <v>0.73333333333333328</v>
      </c>
      <c r="AJ498" s="36">
        <v>0.8</v>
      </c>
      <c r="AK498" s="36">
        <v>0.93333333333333335</v>
      </c>
      <c r="AL498" s="36">
        <v>0.9</v>
      </c>
      <c r="AM498" s="36">
        <v>0.8</v>
      </c>
      <c r="AN498" s="36">
        <v>0.73333333333333328</v>
      </c>
      <c r="AO498" s="36">
        <v>0.83333333333333337</v>
      </c>
      <c r="AP498" s="33" t="str">
        <f t="shared" si="6"/>
        <v>-</v>
      </c>
      <c r="AQ498" s="55" t="str">
        <f t="shared" si="7"/>
        <v>-</v>
      </c>
      <c r="AR498" s="56" t="str">
        <f t="shared" si="8"/>
        <v>&gt;=50%</v>
      </c>
      <c r="AT498" s="112" t="s">
        <v>5206</v>
      </c>
    </row>
    <row r="499" spans="1:46" ht="15.75" customHeight="1" x14ac:dyDescent="0.25">
      <c r="A499" s="6">
        <v>21145020</v>
      </c>
      <c r="B499" s="7" t="s">
        <v>56</v>
      </c>
      <c r="C499" s="7" t="s">
        <v>1032</v>
      </c>
      <c r="D499" s="7" t="s">
        <v>1033</v>
      </c>
      <c r="E499" s="7" t="s">
        <v>1019</v>
      </c>
      <c r="F499" s="7">
        <v>4</v>
      </c>
      <c r="G499" s="7">
        <v>638</v>
      </c>
      <c r="H499" s="7">
        <v>-74.935833329999994</v>
      </c>
      <c r="I499" s="29">
        <v>3.27611111</v>
      </c>
      <c r="J499" s="6" t="s">
        <v>1908</v>
      </c>
      <c r="K499" s="30">
        <v>42705</v>
      </c>
      <c r="L499" s="30"/>
      <c r="M499" s="7" t="s">
        <v>1911</v>
      </c>
      <c r="N499" s="29" t="s">
        <v>1910</v>
      </c>
      <c r="O499" s="31">
        <v>47.378571428571433</v>
      </c>
      <c r="P499" s="31">
        <v>60.344827586206897</v>
      </c>
      <c r="Q499" s="31">
        <v>99.781481481481492</v>
      </c>
      <c r="R499" s="31">
        <v>97.924999999999997</v>
      </c>
      <c r="S499" s="31">
        <v>81.166666666666657</v>
      </c>
      <c r="T499" s="31">
        <v>52.133333333333333</v>
      </c>
      <c r="U499" s="31">
        <v>46.906666666666673</v>
      </c>
      <c r="V499" s="31">
        <v>33.993103448275861</v>
      </c>
      <c r="W499" s="31">
        <v>45.620689655172406</v>
      </c>
      <c r="X499" s="31">
        <v>100.51428571428571</v>
      </c>
      <c r="Y499" s="31">
        <v>134.74444444444441</v>
      </c>
      <c r="Z499" s="31">
        <v>84.178571428571445</v>
      </c>
      <c r="AA499" s="4">
        <f t="shared" si="5"/>
        <v>884.68764185367638</v>
      </c>
      <c r="AB499" s="32">
        <v>343</v>
      </c>
      <c r="AC499" s="17">
        <v>0.95277777777777772</v>
      </c>
      <c r="AD499" s="36">
        <v>0.93333333333333335</v>
      </c>
      <c r="AE499" s="36">
        <v>0.96666666666666667</v>
      </c>
      <c r="AF499" s="36">
        <v>0.9</v>
      </c>
      <c r="AG499" s="36">
        <v>0.93333333333333335</v>
      </c>
      <c r="AH499" s="36">
        <v>1</v>
      </c>
      <c r="AI499" s="36">
        <v>1</v>
      </c>
      <c r="AJ499" s="36">
        <v>1</v>
      </c>
      <c r="AK499" s="36">
        <v>0.96666666666666667</v>
      </c>
      <c r="AL499" s="36">
        <v>0.96666666666666667</v>
      </c>
      <c r="AM499" s="36">
        <v>0.93333333333333335</v>
      </c>
      <c r="AN499" s="36">
        <v>0.9</v>
      </c>
      <c r="AO499" s="36">
        <v>0.93333333333333335</v>
      </c>
      <c r="AP499" s="33" t="str">
        <f t="shared" si="6"/>
        <v>&gt;=80%</v>
      </c>
      <c r="AQ499" s="55" t="str">
        <f t="shared" si="7"/>
        <v>&gt;=75%</v>
      </c>
      <c r="AR499" s="56" t="str">
        <f t="shared" si="8"/>
        <v>&gt;=50%</v>
      </c>
      <c r="AT499" s="121">
        <v>0.8</v>
      </c>
    </row>
    <row r="500" spans="1:46" ht="15.75" customHeight="1" x14ac:dyDescent="0.25">
      <c r="A500" s="6">
        <v>21145040</v>
      </c>
      <c r="B500" s="7" t="s">
        <v>72</v>
      </c>
      <c r="C500" s="7" t="s">
        <v>1123</v>
      </c>
      <c r="D500" s="7" t="s">
        <v>1119</v>
      </c>
      <c r="E500" s="7" t="s">
        <v>1019</v>
      </c>
      <c r="F500" s="7">
        <v>4</v>
      </c>
      <c r="G500" s="7">
        <v>440</v>
      </c>
      <c r="H500" s="7">
        <v>-75.110111110000005</v>
      </c>
      <c r="I500" s="29">
        <v>3.3733611099999998</v>
      </c>
      <c r="J500" s="6" t="s">
        <v>1908</v>
      </c>
      <c r="K500" s="30">
        <v>23330</v>
      </c>
      <c r="L500" s="30"/>
      <c r="M500" s="7" t="s">
        <v>1911</v>
      </c>
      <c r="N500" s="29" t="s">
        <v>1910</v>
      </c>
      <c r="O500" s="31">
        <v>63.000000000000007</v>
      </c>
      <c r="P500" s="31">
        <v>75.54814814814813</v>
      </c>
      <c r="Q500" s="31">
        <v>147.15384615384613</v>
      </c>
      <c r="R500" s="31">
        <v>118.91538461538464</v>
      </c>
      <c r="S500" s="31">
        <v>81.529629629629639</v>
      </c>
      <c r="T500" s="31">
        <v>37.083333333333336</v>
      </c>
      <c r="U500" s="31">
        <v>26.982608695652175</v>
      </c>
      <c r="V500" s="31">
        <v>21.635999999999996</v>
      </c>
      <c r="W500" s="31">
        <v>43.781818181818188</v>
      </c>
      <c r="X500" s="31">
        <v>122.18076923076924</v>
      </c>
      <c r="Y500" s="31">
        <v>199.44615384615383</v>
      </c>
      <c r="Z500" s="31">
        <v>135.624</v>
      </c>
      <c r="AA500" s="4">
        <f t="shared" si="5"/>
        <v>1072.8816918347352</v>
      </c>
      <c r="AB500" s="32">
        <v>306</v>
      </c>
      <c r="AC500" s="17">
        <v>0.85</v>
      </c>
      <c r="AD500" s="36">
        <v>0.96666666666666667</v>
      </c>
      <c r="AE500" s="36">
        <v>0.9</v>
      </c>
      <c r="AF500" s="36">
        <v>0.8666666666666667</v>
      </c>
      <c r="AG500" s="36">
        <v>0.8666666666666667</v>
      </c>
      <c r="AH500" s="36">
        <v>0.9</v>
      </c>
      <c r="AI500" s="36">
        <v>0.8</v>
      </c>
      <c r="AJ500" s="36">
        <v>0.76666666666666672</v>
      </c>
      <c r="AK500" s="36">
        <v>0.83333333333333337</v>
      </c>
      <c r="AL500" s="36">
        <v>0.73333333333333328</v>
      </c>
      <c r="AM500" s="36">
        <v>0.8666666666666667</v>
      </c>
      <c r="AN500" s="36">
        <v>0.8666666666666667</v>
      </c>
      <c r="AO500" s="36">
        <v>0.83333333333333337</v>
      </c>
      <c r="AP500" s="33" t="str">
        <f t="shared" si="6"/>
        <v>-</v>
      </c>
      <c r="AQ500" s="55" t="str">
        <f t="shared" si="7"/>
        <v>-</v>
      </c>
      <c r="AR500" s="56" t="str">
        <f t="shared" si="8"/>
        <v>&gt;=50%</v>
      </c>
      <c r="AT500" s="112" t="s">
        <v>5206</v>
      </c>
    </row>
    <row r="501" spans="1:46" ht="15.75" customHeight="1" x14ac:dyDescent="0.25">
      <c r="A501" s="6">
        <v>21145060</v>
      </c>
      <c r="B501" s="7" t="s">
        <v>56</v>
      </c>
      <c r="C501" s="7" t="s">
        <v>198</v>
      </c>
      <c r="D501" s="7" t="s">
        <v>1033</v>
      </c>
      <c r="E501" s="7" t="s">
        <v>1019</v>
      </c>
      <c r="F501" s="7">
        <v>4</v>
      </c>
      <c r="G501" s="7">
        <v>1275</v>
      </c>
      <c r="H501" s="7">
        <v>-74.943444439999993</v>
      </c>
      <c r="I501" s="29">
        <v>3.2307222200000001</v>
      </c>
      <c r="J501" s="6" t="s">
        <v>1890</v>
      </c>
      <c r="K501" s="30">
        <v>31731</v>
      </c>
      <c r="L501" s="30">
        <v>40745</v>
      </c>
      <c r="M501" s="7" t="s">
        <v>1911</v>
      </c>
      <c r="N501" s="29" t="s">
        <v>1910</v>
      </c>
      <c r="O501" s="31">
        <v>60.43333333333333</v>
      </c>
      <c r="P501" s="31">
        <v>49.43333333333333</v>
      </c>
      <c r="Q501" s="31">
        <v>118.79333333333332</v>
      </c>
      <c r="R501" s="31">
        <v>95.617647058823536</v>
      </c>
      <c r="S501" s="31">
        <v>109.70833333333336</v>
      </c>
      <c r="T501" s="31">
        <v>60.418750000000003</v>
      </c>
      <c r="U501" s="31">
        <v>46.38666666666667</v>
      </c>
      <c r="V501" s="31">
        <v>35.162500000000001</v>
      </c>
      <c r="W501" s="31">
        <v>51.106249999999996</v>
      </c>
      <c r="X501" s="31">
        <v>110.12307692307692</v>
      </c>
      <c r="Y501" s="31">
        <v>104.49166666666666</v>
      </c>
      <c r="Z501" s="31">
        <v>60.92307692307692</v>
      </c>
      <c r="AA501" s="4">
        <f t="shared" si="5"/>
        <v>902.59796757164418</v>
      </c>
      <c r="AB501" s="32">
        <v>172</v>
      </c>
      <c r="AC501" s="17">
        <v>0.4777777777777778</v>
      </c>
      <c r="AD501" s="36">
        <v>0.4</v>
      </c>
      <c r="AE501" s="36">
        <v>0.5</v>
      </c>
      <c r="AF501" s="36">
        <v>0.5</v>
      </c>
      <c r="AG501" s="36">
        <v>0.56666666666666665</v>
      </c>
      <c r="AH501" s="36">
        <v>0.4</v>
      </c>
      <c r="AI501" s="36">
        <v>0.53333333333333333</v>
      </c>
      <c r="AJ501" s="36">
        <v>0.5</v>
      </c>
      <c r="AK501" s="36">
        <v>0.53333333333333333</v>
      </c>
      <c r="AL501" s="36">
        <v>0.53333333333333333</v>
      </c>
      <c r="AM501" s="36">
        <v>0.43333333333333335</v>
      </c>
      <c r="AN501" s="36">
        <v>0.4</v>
      </c>
      <c r="AO501" s="36">
        <v>0.43333333333333335</v>
      </c>
      <c r="AP501" s="33" t="str">
        <f t="shared" si="6"/>
        <v>-</v>
      </c>
      <c r="AQ501" s="55" t="str">
        <f t="shared" si="7"/>
        <v>-</v>
      </c>
      <c r="AR501" s="56" t="str">
        <f t="shared" si="8"/>
        <v>-</v>
      </c>
      <c r="AS501" s="34" t="s">
        <v>1890</v>
      </c>
      <c r="AT501" s="122" t="s">
        <v>5208</v>
      </c>
    </row>
    <row r="502" spans="1:46" ht="15.75" customHeight="1" x14ac:dyDescent="0.25">
      <c r="A502" s="6">
        <v>21145070</v>
      </c>
      <c r="B502" s="7" t="s">
        <v>56</v>
      </c>
      <c r="C502" s="7" t="s">
        <v>1039</v>
      </c>
      <c r="D502" s="7" t="s">
        <v>1037</v>
      </c>
      <c r="E502" s="7" t="s">
        <v>1019</v>
      </c>
      <c r="F502" s="7">
        <v>4</v>
      </c>
      <c r="G502" s="7">
        <v>1476</v>
      </c>
      <c r="H502" s="7">
        <v>-74.702888889999997</v>
      </c>
      <c r="I502" s="29">
        <v>3.3110277799999999</v>
      </c>
      <c r="J502" s="6" t="s">
        <v>1908</v>
      </c>
      <c r="K502" s="30">
        <v>26221</v>
      </c>
      <c r="L502" s="30"/>
      <c r="M502" s="7" t="s">
        <v>1911</v>
      </c>
      <c r="N502" s="29" t="s">
        <v>1910</v>
      </c>
      <c r="O502" s="31">
        <v>63.5</v>
      </c>
      <c r="P502" s="31">
        <v>86.561538461538476</v>
      </c>
      <c r="Q502" s="31">
        <v>147.46333333333334</v>
      </c>
      <c r="R502" s="31">
        <v>212.37200000000001</v>
      </c>
      <c r="S502" s="31">
        <v>300.22800000000001</v>
      </c>
      <c r="T502" s="31">
        <v>340.41428571428571</v>
      </c>
      <c r="U502" s="31">
        <v>363.71818181818179</v>
      </c>
      <c r="V502" s="31">
        <v>245.87391304347824</v>
      </c>
      <c r="W502" s="31">
        <v>177.75652173913045</v>
      </c>
      <c r="X502" s="31">
        <v>151.70869565217387</v>
      </c>
      <c r="Y502" s="31">
        <v>189.80476190476188</v>
      </c>
      <c r="Z502" s="31">
        <v>121.21052631578949</v>
      </c>
      <c r="AA502" s="4">
        <f t="shared" si="5"/>
        <v>2400.6117579826737</v>
      </c>
      <c r="AB502" s="32">
        <v>283</v>
      </c>
      <c r="AC502" s="17">
        <v>0.78611111111111109</v>
      </c>
      <c r="AD502" s="36">
        <v>0.83333333333333337</v>
      </c>
      <c r="AE502" s="36">
        <v>0.8666666666666667</v>
      </c>
      <c r="AF502" s="36">
        <v>1</v>
      </c>
      <c r="AG502" s="36">
        <v>0.83333333333333337</v>
      </c>
      <c r="AH502" s="36">
        <v>0.83333333333333337</v>
      </c>
      <c r="AI502" s="36">
        <v>0.7</v>
      </c>
      <c r="AJ502" s="36">
        <v>0.73333333333333328</v>
      </c>
      <c r="AK502" s="36">
        <v>0.76666666666666672</v>
      </c>
      <c r="AL502" s="36">
        <v>0.76666666666666672</v>
      </c>
      <c r="AM502" s="36">
        <v>0.76666666666666672</v>
      </c>
      <c r="AN502" s="36">
        <v>0.7</v>
      </c>
      <c r="AO502" s="36">
        <v>0.6333333333333333</v>
      </c>
      <c r="AP502" s="33" t="str">
        <f t="shared" si="6"/>
        <v>-</v>
      </c>
      <c r="AQ502" s="55" t="str">
        <f t="shared" si="7"/>
        <v>-</v>
      </c>
      <c r="AR502" s="56" t="str">
        <f t="shared" si="8"/>
        <v>&gt;=50%</v>
      </c>
      <c r="AT502" s="112" t="s">
        <v>5206</v>
      </c>
    </row>
    <row r="503" spans="1:46" ht="15.75" customHeight="1" x14ac:dyDescent="0.25">
      <c r="A503" s="6">
        <v>21145080</v>
      </c>
      <c r="B503" s="7" t="s">
        <v>56</v>
      </c>
      <c r="C503" s="7" t="s">
        <v>324</v>
      </c>
      <c r="D503" s="7" t="s">
        <v>1037</v>
      </c>
      <c r="E503" s="7" t="s">
        <v>1019</v>
      </c>
      <c r="F503" s="7">
        <v>4</v>
      </c>
      <c r="G503" s="7">
        <v>1410</v>
      </c>
      <c r="H503" s="7">
        <v>-74.702944439999996</v>
      </c>
      <c r="I503" s="29">
        <v>3.5897777799999999</v>
      </c>
      <c r="J503" s="6" t="s">
        <v>1908</v>
      </c>
      <c r="K503" s="30">
        <v>31730.791666666668</v>
      </c>
      <c r="L503" s="30"/>
      <c r="M503" s="35" t="s">
        <v>1909</v>
      </c>
      <c r="N503" s="29" t="s">
        <v>1910</v>
      </c>
      <c r="O503" s="31">
        <v>57.539285714285711</v>
      </c>
      <c r="P503" s="31">
        <v>76.459259259259269</v>
      </c>
      <c r="Q503" s="31">
        <v>114.11428571428569</v>
      </c>
      <c r="R503" s="31">
        <v>114.29200000000003</v>
      </c>
      <c r="S503" s="31">
        <v>122.11153846153846</v>
      </c>
      <c r="T503" s="31">
        <v>66.924999999999983</v>
      </c>
      <c r="U503" s="31">
        <v>59.551851851851843</v>
      </c>
      <c r="V503" s="31">
        <v>36.180769230769222</v>
      </c>
      <c r="W503" s="31">
        <v>48.966666666666661</v>
      </c>
      <c r="X503" s="31">
        <v>121.62962962962962</v>
      </c>
      <c r="Y503" s="31">
        <v>159.68620689655171</v>
      </c>
      <c r="Z503" s="31">
        <v>82.470370370370375</v>
      </c>
      <c r="AA503" s="4">
        <f t="shared" si="5"/>
        <v>1059.9268637952086</v>
      </c>
      <c r="AB503" s="32">
        <v>321</v>
      </c>
      <c r="AC503" s="17">
        <v>0.89166666666666672</v>
      </c>
      <c r="AD503" s="36">
        <v>0.93333333333333335</v>
      </c>
      <c r="AE503" s="36">
        <v>0.9</v>
      </c>
      <c r="AF503" s="36">
        <v>0.93333333333333335</v>
      </c>
      <c r="AG503" s="36">
        <v>0.83333333333333337</v>
      </c>
      <c r="AH503" s="36">
        <v>0.8666666666666667</v>
      </c>
      <c r="AI503" s="36">
        <v>0.8</v>
      </c>
      <c r="AJ503" s="36">
        <v>0.9</v>
      </c>
      <c r="AK503" s="36">
        <v>0.8666666666666667</v>
      </c>
      <c r="AL503" s="36">
        <v>0.9</v>
      </c>
      <c r="AM503" s="36">
        <v>0.9</v>
      </c>
      <c r="AN503" s="36">
        <v>0.96666666666666667</v>
      </c>
      <c r="AO503" s="36">
        <v>0.9</v>
      </c>
      <c r="AP503" s="33" t="str">
        <f t="shared" si="6"/>
        <v>&gt;=80%</v>
      </c>
      <c r="AQ503" s="55" t="str">
        <f t="shared" si="7"/>
        <v>&gt;=75%</v>
      </c>
      <c r="AR503" s="56" t="str">
        <f t="shared" si="8"/>
        <v>&gt;=50%</v>
      </c>
      <c r="AS503" s="34" t="s">
        <v>1889</v>
      </c>
      <c r="AT503" s="121">
        <v>0.8</v>
      </c>
    </row>
    <row r="504" spans="1:46" ht="15.75" customHeight="1" x14ac:dyDescent="0.25">
      <c r="A504" s="6">
        <v>21150030</v>
      </c>
      <c r="B504" s="7" t="s">
        <v>26</v>
      </c>
      <c r="C504" s="7" t="s">
        <v>1730</v>
      </c>
      <c r="D504" s="7" t="s">
        <v>1728</v>
      </c>
      <c r="E504" s="7" t="s">
        <v>1666</v>
      </c>
      <c r="F504" s="7">
        <v>4</v>
      </c>
      <c r="G504" s="7">
        <v>290</v>
      </c>
      <c r="H504" s="7">
        <v>-75.0625</v>
      </c>
      <c r="I504" s="29">
        <v>3.5660555599999997</v>
      </c>
      <c r="J504" s="6" t="s">
        <v>1908</v>
      </c>
      <c r="K504" s="30">
        <v>27652</v>
      </c>
      <c r="L504" s="30"/>
      <c r="M504" s="7" t="s">
        <v>1911</v>
      </c>
      <c r="N504" s="29" t="s">
        <v>1910</v>
      </c>
      <c r="O504" s="31">
        <v>101.83999999999999</v>
      </c>
      <c r="P504" s="31">
        <v>99.206666666666663</v>
      </c>
      <c r="Q504" s="31">
        <v>158.64285714285714</v>
      </c>
      <c r="R504" s="31">
        <v>160.67142857142858</v>
      </c>
      <c r="S504" s="31">
        <v>113.46428571428571</v>
      </c>
      <c r="T504" s="31">
        <v>34.4</v>
      </c>
      <c r="U504" s="31">
        <v>25.066666666666666</v>
      </c>
      <c r="V504" s="31">
        <v>25.892857142857142</v>
      </c>
      <c r="W504" s="31">
        <v>70.166666666666671</v>
      </c>
      <c r="X504" s="31">
        <v>163.41379310344828</v>
      </c>
      <c r="Y504" s="31">
        <v>276.37931034482756</v>
      </c>
      <c r="Z504" s="31">
        <v>174.06896551724137</v>
      </c>
      <c r="AA504" s="4">
        <f t="shared" si="5"/>
        <v>1403.2134975369456</v>
      </c>
      <c r="AB504" s="32">
        <v>349</v>
      </c>
      <c r="AC504" s="17">
        <v>0.96944444444444444</v>
      </c>
      <c r="AD504" s="36">
        <v>1</v>
      </c>
      <c r="AE504" s="36">
        <v>1</v>
      </c>
      <c r="AF504" s="36">
        <v>0.93333333333333335</v>
      </c>
      <c r="AG504" s="36">
        <v>0.93333333333333335</v>
      </c>
      <c r="AH504" s="36">
        <v>0.93333333333333335</v>
      </c>
      <c r="AI504" s="36">
        <v>1</v>
      </c>
      <c r="AJ504" s="36">
        <v>1</v>
      </c>
      <c r="AK504" s="36">
        <v>0.93333333333333335</v>
      </c>
      <c r="AL504" s="36">
        <v>1</v>
      </c>
      <c r="AM504" s="36">
        <v>0.96666666666666667</v>
      </c>
      <c r="AN504" s="36">
        <v>0.96666666666666667</v>
      </c>
      <c r="AO504" s="36">
        <v>0.96666666666666667</v>
      </c>
      <c r="AP504" s="33" t="str">
        <f t="shared" si="6"/>
        <v>&gt;=80%</v>
      </c>
      <c r="AQ504" s="55" t="str">
        <f t="shared" si="7"/>
        <v>&gt;=75%</v>
      </c>
      <c r="AR504" s="56" t="str">
        <f t="shared" si="8"/>
        <v>&gt;=50%</v>
      </c>
      <c r="AT504" s="121">
        <v>0.8</v>
      </c>
    </row>
    <row r="505" spans="1:46" ht="15.75" customHeight="1" x14ac:dyDescent="0.25">
      <c r="A505" s="6">
        <v>21155040</v>
      </c>
      <c r="B505" s="7" t="s">
        <v>56</v>
      </c>
      <c r="C505" s="7" t="s">
        <v>2093</v>
      </c>
      <c r="D505" s="7" t="s">
        <v>1695</v>
      </c>
      <c r="E505" s="7" t="s">
        <v>1666</v>
      </c>
      <c r="F505" s="7">
        <v>10</v>
      </c>
      <c r="G505" s="7">
        <v>1456</v>
      </c>
      <c r="H505" s="7">
        <v>-74.905777779999994</v>
      </c>
      <c r="I505" s="29">
        <v>3.5330555599999998</v>
      </c>
      <c r="J505" s="6" t="s">
        <v>1890</v>
      </c>
      <c r="K505" s="30">
        <v>26526</v>
      </c>
      <c r="L505" s="30">
        <v>40473</v>
      </c>
      <c r="M505" s="7" t="s">
        <v>1911</v>
      </c>
      <c r="N505" s="29" t="s">
        <v>1910</v>
      </c>
      <c r="O505" s="31">
        <v>127.46923076923075</v>
      </c>
      <c r="P505" s="31">
        <v>147.25</v>
      </c>
      <c r="Q505" s="31">
        <v>211.70769230769233</v>
      </c>
      <c r="R505" s="31">
        <v>156.58333333333334</v>
      </c>
      <c r="S505" s="31">
        <v>144.13636363636363</v>
      </c>
      <c r="T505" s="31">
        <v>73.18461538461537</v>
      </c>
      <c r="U505" s="31">
        <v>49.053846153846159</v>
      </c>
      <c r="V505" s="31">
        <v>32.083333333333336</v>
      </c>
      <c r="W505" s="31">
        <v>76.053846153846152</v>
      </c>
      <c r="X505" s="31">
        <v>229.85</v>
      </c>
      <c r="Y505" s="31">
        <v>326.01428571428568</v>
      </c>
      <c r="Z505" s="31">
        <v>223.34285714285716</v>
      </c>
      <c r="AA505" s="4">
        <f t="shared" si="5"/>
        <v>1796.729403929404</v>
      </c>
      <c r="AB505" s="32">
        <v>156</v>
      </c>
      <c r="AC505" s="17">
        <v>0.43333333333333335</v>
      </c>
      <c r="AD505" s="36">
        <v>0.43333333333333335</v>
      </c>
      <c r="AE505" s="36">
        <v>0.46666666666666667</v>
      </c>
      <c r="AF505" s="36">
        <v>0.43333333333333335</v>
      </c>
      <c r="AG505" s="36">
        <v>0.4</v>
      </c>
      <c r="AH505" s="36">
        <v>0.36666666666666664</v>
      </c>
      <c r="AI505" s="36">
        <v>0.43333333333333335</v>
      </c>
      <c r="AJ505" s="36">
        <v>0.43333333333333335</v>
      </c>
      <c r="AK505" s="36">
        <v>0.4</v>
      </c>
      <c r="AL505" s="36">
        <v>0.43333333333333335</v>
      </c>
      <c r="AM505" s="36">
        <v>0.46666666666666667</v>
      </c>
      <c r="AN505" s="36">
        <v>0.46666666666666667</v>
      </c>
      <c r="AO505" s="36">
        <v>0.46666666666666667</v>
      </c>
      <c r="AP505" s="33" t="str">
        <f t="shared" si="6"/>
        <v>-</v>
      </c>
      <c r="AQ505" s="55" t="str">
        <f t="shared" si="7"/>
        <v>-</v>
      </c>
      <c r="AR505" s="56" t="str">
        <f t="shared" si="8"/>
        <v>-</v>
      </c>
      <c r="AS505" s="34" t="s">
        <v>1890</v>
      </c>
      <c r="AT505" s="122" t="s">
        <v>5208</v>
      </c>
    </row>
    <row r="506" spans="1:46" ht="15.75" customHeight="1" x14ac:dyDescent="0.25">
      <c r="A506" s="6">
        <v>21160030</v>
      </c>
      <c r="B506" s="7" t="s">
        <v>26</v>
      </c>
      <c r="C506" s="7" t="s">
        <v>1693</v>
      </c>
      <c r="D506" s="7" t="s">
        <v>1693</v>
      </c>
      <c r="E506" s="7" t="s">
        <v>1666</v>
      </c>
      <c r="F506" s="7">
        <v>10</v>
      </c>
      <c r="G506" s="7">
        <v>448</v>
      </c>
      <c r="H506" s="7">
        <v>-74.687611110000006</v>
      </c>
      <c r="I506" s="29">
        <v>4.0663888899999998</v>
      </c>
      <c r="J506" s="6" t="s">
        <v>1908</v>
      </c>
      <c r="K506" s="30">
        <v>21443</v>
      </c>
      <c r="L506" s="30"/>
      <c r="M506" s="7" t="s">
        <v>1911</v>
      </c>
      <c r="N506" s="29" t="s">
        <v>1910</v>
      </c>
      <c r="O506" s="31">
        <v>126.14000000000003</v>
      </c>
      <c r="P506" s="31">
        <v>151.42758620689654</v>
      </c>
      <c r="Q506" s="31">
        <v>208.51724137931038</v>
      </c>
      <c r="R506" s="31">
        <v>213.58620689655174</v>
      </c>
      <c r="S506" s="31">
        <v>187.8814814814815</v>
      </c>
      <c r="T506" s="31">
        <v>87.180769230769243</v>
      </c>
      <c r="U506" s="31">
        <v>56.885185185185179</v>
      </c>
      <c r="V506" s="31">
        <v>53.841379310344834</v>
      </c>
      <c r="W506" s="31">
        <v>114.24285714285713</v>
      </c>
      <c r="X506" s="31">
        <v>293.69259259259258</v>
      </c>
      <c r="Y506" s="31">
        <v>275.625</v>
      </c>
      <c r="Z506" s="31">
        <v>169.3</v>
      </c>
      <c r="AA506" s="4">
        <f t="shared" si="5"/>
        <v>1938.3202994259889</v>
      </c>
      <c r="AB506" s="32">
        <v>336</v>
      </c>
      <c r="AC506" s="17">
        <v>0.93333333333333335</v>
      </c>
      <c r="AD506" s="36">
        <v>1</v>
      </c>
      <c r="AE506" s="36">
        <v>0.96666666666666667</v>
      </c>
      <c r="AF506" s="36">
        <v>0.96666666666666667</v>
      </c>
      <c r="AG506" s="36">
        <v>0.96666666666666667</v>
      </c>
      <c r="AH506" s="36">
        <v>0.9</v>
      </c>
      <c r="AI506" s="36">
        <v>0.8666666666666667</v>
      </c>
      <c r="AJ506" s="36">
        <v>0.9</v>
      </c>
      <c r="AK506" s="36">
        <v>0.96666666666666667</v>
      </c>
      <c r="AL506" s="36">
        <v>0.93333333333333335</v>
      </c>
      <c r="AM506" s="36">
        <v>0.9</v>
      </c>
      <c r="AN506" s="36">
        <v>0.93333333333333335</v>
      </c>
      <c r="AO506" s="36">
        <v>0.9</v>
      </c>
      <c r="AP506" s="33" t="str">
        <f t="shared" si="6"/>
        <v>&gt;=80%</v>
      </c>
      <c r="AQ506" s="55" t="str">
        <f t="shared" si="7"/>
        <v>&gt;=75%</v>
      </c>
      <c r="AR506" s="56" t="str">
        <f t="shared" si="8"/>
        <v>&gt;=50%</v>
      </c>
      <c r="AT506" s="121">
        <v>0.8</v>
      </c>
    </row>
    <row r="507" spans="1:46" ht="15.75" customHeight="1" x14ac:dyDescent="0.25">
      <c r="A507" s="6">
        <v>21160040</v>
      </c>
      <c r="B507" s="7" t="s">
        <v>26</v>
      </c>
      <c r="C507" s="7" t="s">
        <v>1738</v>
      </c>
      <c r="D507" s="7" t="s">
        <v>1739</v>
      </c>
      <c r="E507" s="7" t="s">
        <v>1666</v>
      </c>
      <c r="F507" s="7">
        <v>10</v>
      </c>
      <c r="G507" s="7">
        <v>378</v>
      </c>
      <c r="H507" s="7">
        <v>-74.81094444</v>
      </c>
      <c r="I507" s="29">
        <v>3.7462499999999999</v>
      </c>
      <c r="J507" s="6" t="s">
        <v>1908</v>
      </c>
      <c r="K507" s="30">
        <v>21596</v>
      </c>
      <c r="L507" s="30"/>
      <c r="M507" s="7" t="s">
        <v>1911</v>
      </c>
      <c r="N507" s="29" t="s">
        <v>1910</v>
      </c>
      <c r="O507" s="31">
        <v>148.63793103448276</v>
      </c>
      <c r="P507" s="31">
        <v>199.44827586206895</v>
      </c>
      <c r="Q507" s="31">
        <v>306.85172413793106</v>
      </c>
      <c r="R507" s="31">
        <v>287.79310344827587</v>
      </c>
      <c r="S507" s="31">
        <v>214.57666666666668</v>
      </c>
      <c r="T507" s="31">
        <v>103.3551724137931</v>
      </c>
      <c r="U507" s="31">
        <v>49.533333333333331</v>
      </c>
      <c r="V507" s="31">
        <v>50.621428571428574</v>
      </c>
      <c r="W507" s="31">
        <v>104.33333333333333</v>
      </c>
      <c r="X507" s="31">
        <v>281.03333333333336</v>
      </c>
      <c r="Y507" s="31">
        <v>344.06666666666666</v>
      </c>
      <c r="Z507" s="31">
        <v>230.98620689655175</v>
      </c>
      <c r="AA507" s="4">
        <f t="shared" si="5"/>
        <v>2321.237175697865</v>
      </c>
      <c r="AB507" s="32">
        <v>352</v>
      </c>
      <c r="AC507" s="17">
        <v>0.97777777777777775</v>
      </c>
      <c r="AD507" s="36">
        <v>0.96666666666666667</v>
      </c>
      <c r="AE507" s="36">
        <v>0.96666666666666667</v>
      </c>
      <c r="AF507" s="36">
        <v>0.96666666666666667</v>
      </c>
      <c r="AG507" s="36">
        <v>0.96666666666666667</v>
      </c>
      <c r="AH507" s="36">
        <v>1</v>
      </c>
      <c r="AI507" s="36">
        <v>0.96666666666666667</v>
      </c>
      <c r="AJ507" s="36">
        <v>1</v>
      </c>
      <c r="AK507" s="36">
        <v>0.93333333333333335</v>
      </c>
      <c r="AL507" s="36">
        <v>1</v>
      </c>
      <c r="AM507" s="36">
        <v>1</v>
      </c>
      <c r="AN507" s="36">
        <v>1</v>
      </c>
      <c r="AO507" s="36">
        <v>0.96666666666666667</v>
      </c>
      <c r="AP507" s="33" t="str">
        <f t="shared" si="6"/>
        <v>&gt;=80%</v>
      </c>
      <c r="AQ507" s="55" t="str">
        <f t="shared" si="7"/>
        <v>&gt;=75%</v>
      </c>
      <c r="AR507" s="56" t="str">
        <f t="shared" si="8"/>
        <v>&gt;=50%</v>
      </c>
      <c r="AT507" s="121">
        <v>0.8</v>
      </c>
    </row>
    <row r="508" spans="1:46" ht="15.75" customHeight="1" x14ac:dyDescent="0.25">
      <c r="A508" s="6">
        <v>21160050</v>
      </c>
      <c r="B508" s="7" t="s">
        <v>26</v>
      </c>
      <c r="C508" s="7" t="s">
        <v>1742</v>
      </c>
      <c r="D508" s="7" t="s">
        <v>1739</v>
      </c>
      <c r="E508" s="7" t="s">
        <v>1666</v>
      </c>
      <c r="F508" s="7">
        <v>10</v>
      </c>
      <c r="G508" s="7">
        <v>827</v>
      </c>
      <c r="H508" s="7">
        <v>-74.842972220000007</v>
      </c>
      <c r="I508" s="29">
        <v>3.6717222199999999</v>
      </c>
      <c r="J508" s="6" t="s">
        <v>1908</v>
      </c>
      <c r="K508" s="30">
        <v>21596</v>
      </c>
      <c r="L508" s="30"/>
      <c r="M508" s="7" t="s">
        <v>1911</v>
      </c>
      <c r="N508" s="29" t="s">
        <v>1910</v>
      </c>
      <c r="O508" s="31">
        <v>159.34333333333333</v>
      </c>
      <c r="P508" s="31">
        <v>191.79310344827587</v>
      </c>
      <c r="Q508" s="31">
        <v>282.09666666666664</v>
      </c>
      <c r="R508" s="31">
        <v>256.88666666666666</v>
      </c>
      <c r="S508" s="31">
        <v>209.22413793103448</v>
      </c>
      <c r="T508" s="31">
        <v>92.333333333333329</v>
      </c>
      <c r="U508" s="31">
        <v>63.636666666666663</v>
      </c>
      <c r="V508" s="31">
        <v>47.266666666666666</v>
      </c>
      <c r="W508" s="31">
        <v>103.86206896551724</v>
      </c>
      <c r="X508" s="31">
        <v>286.87931034482756</v>
      </c>
      <c r="Y508" s="31">
        <v>382.94285714285712</v>
      </c>
      <c r="Z508" s="31">
        <v>250.46428571428572</v>
      </c>
      <c r="AA508" s="4">
        <f t="shared" si="5"/>
        <v>2326.7290968801312</v>
      </c>
      <c r="AB508" s="32">
        <v>352</v>
      </c>
      <c r="AC508" s="17">
        <v>0.97777777777777775</v>
      </c>
      <c r="AD508" s="36">
        <v>1</v>
      </c>
      <c r="AE508" s="36">
        <v>0.96666666666666667</v>
      </c>
      <c r="AF508" s="36">
        <v>1</v>
      </c>
      <c r="AG508" s="36">
        <v>1</v>
      </c>
      <c r="AH508" s="36">
        <v>0.96666666666666667</v>
      </c>
      <c r="AI508" s="36">
        <v>1</v>
      </c>
      <c r="AJ508" s="36">
        <v>1</v>
      </c>
      <c r="AK508" s="36">
        <v>1</v>
      </c>
      <c r="AL508" s="36">
        <v>0.96666666666666667</v>
      </c>
      <c r="AM508" s="36">
        <v>0.96666666666666667</v>
      </c>
      <c r="AN508" s="36">
        <v>0.93333333333333335</v>
      </c>
      <c r="AO508" s="36">
        <v>0.93333333333333335</v>
      </c>
      <c r="AP508" s="33" t="str">
        <f t="shared" si="6"/>
        <v>&gt;=80%</v>
      </c>
      <c r="AQ508" s="55" t="str">
        <f t="shared" si="7"/>
        <v>&gt;=75%</v>
      </c>
      <c r="AR508" s="56" t="str">
        <f t="shared" si="8"/>
        <v>&gt;=50%</v>
      </c>
      <c r="AT508" s="121">
        <v>0.8</v>
      </c>
    </row>
    <row r="509" spans="1:46" ht="15.75" customHeight="1" x14ac:dyDescent="0.25">
      <c r="A509" s="6">
        <v>21160070</v>
      </c>
      <c r="B509" s="7" t="s">
        <v>26</v>
      </c>
      <c r="C509" s="7" t="s">
        <v>1773</v>
      </c>
      <c r="D509" s="7" t="s">
        <v>1773</v>
      </c>
      <c r="E509" s="7" t="s">
        <v>1666</v>
      </c>
      <c r="F509" s="7">
        <v>10</v>
      </c>
      <c r="G509" s="7">
        <v>136</v>
      </c>
      <c r="H509" s="7">
        <v>-74.609277779999999</v>
      </c>
      <c r="I509" s="29">
        <v>3.93291667</v>
      </c>
      <c r="J509" s="6" t="s">
        <v>1908</v>
      </c>
      <c r="K509" s="30">
        <v>21838</v>
      </c>
      <c r="L509" s="30"/>
      <c r="M509" s="7" t="s">
        <v>1911</v>
      </c>
      <c r="N509" s="29" t="s">
        <v>1910</v>
      </c>
      <c r="O509" s="31">
        <v>91.683333333333337</v>
      </c>
      <c r="P509" s="31">
        <v>143.67857142857142</v>
      </c>
      <c r="Q509" s="31">
        <v>170.8</v>
      </c>
      <c r="R509" s="31">
        <v>189.24666666666664</v>
      </c>
      <c r="S509" s="31">
        <v>155.55555555555554</v>
      </c>
      <c r="T509" s="31">
        <v>73.75333333333333</v>
      </c>
      <c r="U509" s="31">
        <v>51.086206896551722</v>
      </c>
      <c r="V509" s="31">
        <v>57.517241379310342</v>
      </c>
      <c r="W509" s="31">
        <v>90.534482758620683</v>
      </c>
      <c r="X509" s="31">
        <v>182.98965517241379</v>
      </c>
      <c r="Y509" s="31">
        <v>241.76000000000002</v>
      </c>
      <c r="Z509" s="31">
        <v>133</v>
      </c>
      <c r="AA509" s="4">
        <f t="shared" si="5"/>
        <v>1581.6050465243568</v>
      </c>
      <c r="AB509" s="32">
        <v>351</v>
      </c>
      <c r="AC509" s="17">
        <v>0.97499999999999998</v>
      </c>
      <c r="AD509" s="36">
        <v>1</v>
      </c>
      <c r="AE509" s="36">
        <v>0.93333333333333335</v>
      </c>
      <c r="AF509" s="36">
        <v>1</v>
      </c>
      <c r="AG509" s="36">
        <v>1</v>
      </c>
      <c r="AH509" s="36">
        <v>0.9</v>
      </c>
      <c r="AI509" s="36">
        <v>1</v>
      </c>
      <c r="AJ509" s="36">
        <v>0.96666666666666667</v>
      </c>
      <c r="AK509" s="36">
        <v>0.96666666666666667</v>
      </c>
      <c r="AL509" s="36">
        <v>0.96666666666666667</v>
      </c>
      <c r="AM509" s="36">
        <v>0.96666666666666667</v>
      </c>
      <c r="AN509" s="36">
        <v>1</v>
      </c>
      <c r="AO509" s="36">
        <v>1</v>
      </c>
      <c r="AP509" s="33" t="str">
        <f t="shared" si="6"/>
        <v>&gt;=80%</v>
      </c>
      <c r="AQ509" s="55" t="str">
        <f t="shared" si="7"/>
        <v>&gt;=75%</v>
      </c>
      <c r="AR509" s="56" t="str">
        <f t="shared" si="8"/>
        <v>&gt;=50%</v>
      </c>
      <c r="AT509" s="121">
        <v>0.8</v>
      </c>
    </row>
    <row r="510" spans="1:46" ht="15.75" customHeight="1" x14ac:dyDescent="0.25">
      <c r="A510" s="6">
        <v>21160080</v>
      </c>
      <c r="B510" s="7" t="s">
        <v>26</v>
      </c>
      <c r="C510" s="7" t="s">
        <v>1740</v>
      </c>
      <c r="D510" s="7" t="s">
        <v>1739</v>
      </c>
      <c r="E510" s="7" t="s">
        <v>1666</v>
      </c>
      <c r="F510" s="7">
        <v>10</v>
      </c>
      <c r="G510" s="7">
        <v>337</v>
      </c>
      <c r="H510" s="7">
        <v>-74.900888890000004</v>
      </c>
      <c r="I510" s="29">
        <v>3.75380556</v>
      </c>
      <c r="J510" s="6" t="s">
        <v>1908</v>
      </c>
      <c r="K510" s="30">
        <v>22720</v>
      </c>
      <c r="L510" s="30"/>
      <c r="M510" s="7" t="s">
        <v>1911</v>
      </c>
      <c r="N510" s="29" t="s">
        <v>1910</v>
      </c>
      <c r="O510" s="31">
        <v>109.66896551724135</v>
      </c>
      <c r="P510" s="31">
        <v>153.32999999999996</v>
      </c>
      <c r="Q510" s="31">
        <v>230.48620689655178</v>
      </c>
      <c r="R510" s="31">
        <v>227.50344827586201</v>
      </c>
      <c r="S510" s="31">
        <v>197.58214285714288</v>
      </c>
      <c r="T510" s="31">
        <v>59.039285714285704</v>
      </c>
      <c r="U510" s="31">
        <v>48.46206896551724</v>
      </c>
      <c r="V510" s="31">
        <v>39.233333333333327</v>
      </c>
      <c r="W510" s="31">
        <v>96.982758620689651</v>
      </c>
      <c r="X510" s="31">
        <v>202.1793103448276</v>
      </c>
      <c r="Y510" s="31">
        <v>313.22500000000002</v>
      </c>
      <c r="Z510" s="31">
        <v>193.17241379310346</v>
      </c>
      <c r="AA510" s="4">
        <f t="shared" si="5"/>
        <v>1870.864934318555</v>
      </c>
      <c r="AB510" s="32">
        <v>347</v>
      </c>
      <c r="AC510" s="17">
        <v>0.96388888888888891</v>
      </c>
      <c r="AD510" s="36">
        <v>0.96666666666666667</v>
      </c>
      <c r="AE510" s="36">
        <v>1</v>
      </c>
      <c r="AF510" s="36">
        <v>0.96666666666666667</v>
      </c>
      <c r="AG510" s="36">
        <v>0.96666666666666667</v>
      </c>
      <c r="AH510" s="36">
        <v>0.93333333333333335</v>
      </c>
      <c r="AI510" s="36">
        <v>0.93333333333333335</v>
      </c>
      <c r="AJ510" s="36">
        <v>0.96666666666666667</v>
      </c>
      <c r="AK510" s="36">
        <v>1</v>
      </c>
      <c r="AL510" s="36">
        <v>0.96666666666666667</v>
      </c>
      <c r="AM510" s="36">
        <v>0.96666666666666667</v>
      </c>
      <c r="AN510" s="36">
        <v>0.93333333333333335</v>
      </c>
      <c r="AO510" s="36">
        <v>0.96666666666666667</v>
      </c>
      <c r="AP510" s="33" t="str">
        <f t="shared" si="6"/>
        <v>&gt;=80%</v>
      </c>
      <c r="AQ510" s="55" t="str">
        <f t="shared" si="7"/>
        <v>&gt;=75%</v>
      </c>
      <c r="AR510" s="56" t="str">
        <f t="shared" si="8"/>
        <v>&gt;=50%</v>
      </c>
      <c r="AT510" s="121">
        <v>0.8</v>
      </c>
    </row>
    <row r="511" spans="1:46" ht="15.75" customHeight="1" x14ac:dyDescent="0.25">
      <c r="A511" s="6">
        <v>21160130</v>
      </c>
      <c r="B511" s="7" t="s">
        <v>26</v>
      </c>
      <c r="C511" s="7" t="s">
        <v>1278</v>
      </c>
      <c r="D511" s="7" t="s">
        <v>1695</v>
      </c>
      <c r="E511" s="7" t="s">
        <v>1666</v>
      </c>
      <c r="F511" s="7">
        <v>10</v>
      </c>
      <c r="G511" s="7">
        <v>1335</v>
      </c>
      <c r="H511" s="7">
        <v>-74.74972222000001</v>
      </c>
      <c r="I511" s="29">
        <v>3.6510555599999996</v>
      </c>
      <c r="J511" s="6" t="s">
        <v>1908</v>
      </c>
      <c r="K511" s="30">
        <v>31335</v>
      </c>
      <c r="L511" s="30"/>
      <c r="M511" s="7" t="s">
        <v>1911</v>
      </c>
      <c r="N511" s="29" t="s">
        <v>1910</v>
      </c>
      <c r="O511" s="31">
        <v>147.41071428571428</v>
      </c>
      <c r="P511" s="31">
        <v>191.38275862068966</v>
      </c>
      <c r="Q511" s="31">
        <v>288.04000000000002</v>
      </c>
      <c r="R511" s="31">
        <v>261.97500000000002</v>
      </c>
      <c r="S511" s="31">
        <v>207.45185185185184</v>
      </c>
      <c r="T511" s="31">
        <v>97.875862068965517</v>
      </c>
      <c r="U511" s="31">
        <v>68.331034482758611</v>
      </c>
      <c r="V511" s="31">
        <v>34.706896551724135</v>
      </c>
      <c r="W511" s="31">
        <v>88.307692307692307</v>
      </c>
      <c r="X511" s="31">
        <v>248.72758620689658</v>
      </c>
      <c r="Y511" s="31">
        <v>382.45</v>
      </c>
      <c r="Z511" s="31">
        <v>230.86666666666667</v>
      </c>
      <c r="AA511" s="4">
        <f t="shared" si="5"/>
        <v>2247.5260630429598</v>
      </c>
      <c r="AB511" s="32">
        <v>344</v>
      </c>
      <c r="AC511" s="17">
        <v>0.9555555555555556</v>
      </c>
      <c r="AD511" s="36">
        <v>0.93333333333333335</v>
      </c>
      <c r="AE511" s="36">
        <v>0.96666666666666667</v>
      </c>
      <c r="AF511" s="36">
        <v>1</v>
      </c>
      <c r="AG511" s="36">
        <v>0.93333333333333335</v>
      </c>
      <c r="AH511" s="36">
        <v>0.9</v>
      </c>
      <c r="AI511" s="36">
        <v>0.96666666666666667</v>
      </c>
      <c r="AJ511" s="36">
        <v>0.96666666666666667</v>
      </c>
      <c r="AK511" s="36">
        <v>0.96666666666666667</v>
      </c>
      <c r="AL511" s="36">
        <v>0.8666666666666667</v>
      </c>
      <c r="AM511" s="36">
        <v>0.96666666666666667</v>
      </c>
      <c r="AN511" s="36">
        <v>1</v>
      </c>
      <c r="AO511" s="36">
        <v>1</v>
      </c>
      <c r="AP511" s="33" t="str">
        <f t="shared" si="6"/>
        <v>&gt;=80%</v>
      </c>
      <c r="AQ511" s="55" t="str">
        <f t="shared" si="7"/>
        <v>&gt;=75%</v>
      </c>
      <c r="AR511" s="56" t="str">
        <f t="shared" si="8"/>
        <v>&gt;=50%</v>
      </c>
      <c r="AT511" s="121">
        <v>0.8</v>
      </c>
    </row>
    <row r="512" spans="1:46" ht="15.75" customHeight="1" x14ac:dyDescent="0.25">
      <c r="A512" s="6">
        <v>21160160</v>
      </c>
      <c r="B512" s="7" t="s">
        <v>26</v>
      </c>
      <c r="C512" s="7" t="s">
        <v>1694</v>
      </c>
      <c r="D512" s="7" t="s">
        <v>1695</v>
      </c>
      <c r="E512" s="7" t="s">
        <v>1666</v>
      </c>
      <c r="F512" s="7">
        <v>10</v>
      </c>
      <c r="G512" s="7">
        <v>1388</v>
      </c>
      <c r="H512" s="7">
        <v>-74.799722220000007</v>
      </c>
      <c r="I512" s="29">
        <v>3.6205555599999997</v>
      </c>
      <c r="J512" s="6" t="s">
        <v>1908</v>
      </c>
      <c r="K512" s="30">
        <v>30574</v>
      </c>
      <c r="L512" s="30"/>
      <c r="M512" s="7" t="s">
        <v>1911</v>
      </c>
      <c r="N512" s="29" t="s">
        <v>1910</v>
      </c>
      <c r="O512" s="31">
        <v>197.05517241379312</v>
      </c>
      <c r="P512" s="31">
        <v>198.46666666666664</v>
      </c>
      <c r="Q512" s="31">
        <v>297.64666666666659</v>
      </c>
      <c r="R512" s="31">
        <v>248.50333333333336</v>
      </c>
      <c r="S512" s="31">
        <v>192.85862068965523</v>
      </c>
      <c r="T512" s="31">
        <v>69.716666666666669</v>
      </c>
      <c r="U512" s="31">
        <v>54.710000000000008</v>
      </c>
      <c r="V512" s="31">
        <v>36.196666666666665</v>
      </c>
      <c r="W512" s="31">
        <v>77.300000000000026</v>
      </c>
      <c r="X512" s="31">
        <v>274.01000000000005</v>
      </c>
      <c r="Y512" s="31">
        <v>426.60666666666668</v>
      </c>
      <c r="Z512" s="31">
        <v>232.02666666666676</v>
      </c>
      <c r="AA512" s="4">
        <f t="shared" si="5"/>
        <v>2305.0971264367818</v>
      </c>
      <c r="AB512" s="32">
        <v>356</v>
      </c>
      <c r="AC512" s="17">
        <v>0.98888888888888893</v>
      </c>
      <c r="AD512" s="36">
        <v>0.96666666666666667</v>
      </c>
      <c r="AE512" s="36">
        <v>1</v>
      </c>
      <c r="AF512" s="36">
        <v>1</v>
      </c>
      <c r="AG512" s="36">
        <v>1</v>
      </c>
      <c r="AH512" s="36">
        <v>0.96666666666666667</v>
      </c>
      <c r="AI512" s="36">
        <v>1</v>
      </c>
      <c r="AJ512" s="36">
        <v>1</v>
      </c>
      <c r="AK512" s="36">
        <v>1</v>
      </c>
      <c r="AL512" s="36">
        <v>0.93333333333333335</v>
      </c>
      <c r="AM512" s="36">
        <v>1</v>
      </c>
      <c r="AN512" s="36">
        <v>1</v>
      </c>
      <c r="AO512" s="36">
        <v>1</v>
      </c>
      <c r="AP512" s="33" t="str">
        <f t="shared" si="6"/>
        <v>&gt;=80%</v>
      </c>
      <c r="AQ512" s="55" t="str">
        <f t="shared" si="7"/>
        <v>&gt;=75%</v>
      </c>
      <c r="AR512" s="56" t="str">
        <f t="shared" si="8"/>
        <v>&gt;=50%</v>
      </c>
      <c r="AT512" s="121">
        <v>0.8</v>
      </c>
    </row>
    <row r="513" spans="1:46" ht="15.75" customHeight="1" x14ac:dyDescent="0.25">
      <c r="A513" s="6">
        <v>21160170</v>
      </c>
      <c r="B513" s="7" t="s">
        <v>26</v>
      </c>
      <c r="C513" s="7" t="s">
        <v>1741</v>
      </c>
      <c r="D513" s="7" t="s">
        <v>1739</v>
      </c>
      <c r="E513" s="7" t="s">
        <v>1666</v>
      </c>
      <c r="F513" s="7">
        <v>10</v>
      </c>
      <c r="G513" s="7">
        <v>140</v>
      </c>
      <c r="H513" s="7">
        <v>-74.790833329999998</v>
      </c>
      <c r="I513" s="29">
        <v>3.7093333299999998</v>
      </c>
      <c r="J513" s="6" t="s">
        <v>1908</v>
      </c>
      <c r="K513" s="30">
        <v>30574</v>
      </c>
      <c r="L513" s="30"/>
      <c r="M513" s="7" t="s">
        <v>1911</v>
      </c>
      <c r="N513" s="29" t="s">
        <v>1910</v>
      </c>
      <c r="O513" s="31">
        <v>166.32000000000002</v>
      </c>
      <c r="P513" s="31">
        <v>202.51000000000002</v>
      </c>
      <c r="Q513" s="31">
        <v>270.16999999999996</v>
      </c>
      <c r="R513" s="31">
        <v>274.65172413793101</v>
      </c>
      <c r="S513" s="31">
        <v>210.4689655172414</v>
      </c>
      <c r="T513" s="31">
        <v>101.9206896551724</v>
      </c>
      <c r="U513" s="31">
        <v>65.79285714285713</v>
      </c>
      <c r="V513" s="31">
        <v>48.358620689655169</v>
      </c>
      <c r="W513" s="31">
        <v>89.99655172413793</v>
      </c>
      <c r="X513" s="31">
        <v>267</v>
      </c>
      <c r="Y513" s="31">
        <v>366.85666666666663</v>
      </c>
      <c r="Z513" s="31">
        <v>237.32068965517243</v>
      </c>
      <c r="AA513" s="4">
        <f t="shared" ref="AA513:AA767" si="9">SUM(O513:Z513)</f>
        <v>2301.3667651888341</v>
      </c>
      <c r="AB513" s="32">
        <v>351</v>
      </c>
      <c r="AC513" s="17">
        <v>0.97499999999999998</v>
      </c>
      <c r="AD513" s="36">
        <v>1</v>
      </c>
      <c r="AE513" s="36">
        <v>1</v>
      </c>
      <c r="AF513" s="36">
        <v>1</v>
      </c>
      <c r="AG513" s="36">
        <v>0.96666666666666667</v>
      </c>
      <c r="AH513" s="36">
        <v>0.96666666666666667</v>
      </c>
      <c r="AI513" s="36">
        <v>0.96666666666666667</v>
      </c>
      <c r="AJ513" s="36">
        <v>0.93333333333333335</v>
      </c>
      <c r="AK513" s="36">
        <v>0.96666666666666667</v>
      </c>
      <c r="AL513" s="36">
        <v>0.96666666666666667</v>
      </c>
      <c r="AM513" s="36">
        <v>0.96666666666666667</v>
      </c>
      <c r="AN513" s="36">
        <v>1</v>
      </c>
      <c r="AO513" s="36">
        <v>0.96666666666666667</v>
      </c>
      <c r="AP513" s="33" t="str">
        <f t="shared" ref="AP513:AP767" si="10">IF(AND(AD513&gt;=80%,AE513&gt;=80%,AF513&gt;=80%,AG513&gt;=80%,AH513&gt;=80%,AI513&gt;=80%,AJ513&gt;=80%,AK513&gt;=80%,AL513&gt;=80%,AM513&gt;=80%,AN513&gt;=80%,AO513&gt;=80%),"&gt;=80%","-")</f>
        <v>&gt;=80%</v>
      </c>
      <c r="AQ513" s="55" t="str">
        <f t="shared" ref="AQ513:AQ767" si="11">IF(AND(AD513&gt;=75%,AE513&gt;=75%,AF513&gt;=75%,AG513&gt;=75%,AH513&gt;=75%,AI513&gt;=75%,AJ513&gt;=75%,AK513&gt;=75%,AL513&gt;=75%,AM513&gt;=75%,AN513&gt;=75%,AO513&gt;=75%),"&gt;=75%","-")</f>
        <v>&gt;=75%</v>
      </c>
      <c r="AR513" s="56" t="str">
        <f t="shared" ref="AR513:AR767" si="12">IF(AND(AD513&gt;=50%,AE513&gt;=50%,AF513&gt;=50%,AG513&gt;=50%,AH513&gt;=50%,AI513&gt;=50%,AJ513&gt;=50%,AK513&gt;=50%,AL513&gt;=50%,AM513&gt;=50%,AN513&gt;=50%,AO513&gt;=50%),"&gt;=50%","-")</f>
        <v>&gt;=50%</v>
      </c>
      <c r="AT513" s="121">
        <v>0.8</v>
      </c>
    </row>
    <row r="514" spans="1:46" ht="15.75" customHeight="1" x14ac:dyDescent="0.25">
      <c r="A514" s="6">
        <v>21160180</v>
      </c>
      <c r="B514" s="7" t="s">
        <v>26</v>
      </c>
      <c r="C514" s="7" t="s">
        <v>1268</v>
      </c>
      <c r="D514" s="7" t="s">
        <v>1773</v>
      </c>
      <c r="E514" s="7" t="s">
        <v>1666</v>
      </c>
      <c r="F514" s="7">
        <v>10</v>
      </c>
      <c r="G514" s="7">
        <v>1209</v>
      </c>
      <c r="H514" s="7">
        <v>-74.688305560000003</v>
      </c>
      <c r="I514" s="29">
        <v>3.8397777799999999</v>
      </c>
      <c r="J514" s="6" t="s">
        <v>1908</v>
      </c>
      <c r="K514" s="30">
        <v>30574</v>
      </c>
      <c r="L514" s="30"/>
      <c r="M514" s="7" t="s">
        <v>1911</v>
      </c>
      <c r="N514" s="29" t="s">
        <v>1910</v>
      </c>
      <c r="O514" s="31">
        <v>185.05</v>
      </c>
      <c r="P514" s="31">
        <v>193.42592592592592</v>
      </c>
      <c r="Q514" s="31">
        <v>257.07142857142856</v>
      </c>
      <c r="R514" s="31">
        <v>285.8</v>
      </c>
      <c r="S514" s="31">
        <v>235.57307692307691</v>
      </c>
      <c r="T514" s="31">
        <v>170.91111111111113</v>
      </c>
      <c r="U514" s="31">
        <v>110.67241379310344</v>
      </c>
      <c r="V514" s="31">
        <v>88.519230769230774</v>
      </c>
      <c r="W514" s="31">
        <v>136.24</v>
      </c>
      <c r="X514" s="31">
        <v>286.26315789473682</v>
      </c>
      <c r="Y514" s="31">
        <v>337.6</v>
      </c>
      <c r="Z514" s="31">
        <v>192.66538461538462</v>
      </c>
      <c r="AA514" s="4">
        <f t="shared" si="9"/>
        <v>2479.7917296039982</v>
      </c>
      <c r="AB514" s="32">
        <v>311</v>
      </c>
      <c r="AC514" s="17">
        <v>0.86388888888888893</v>
      </c>
      <c r="AD514" s="36">
        <v>1</v>
      </c>
      <c r="AE514" s="36">
        <v>0.9</v>
      </c>
      <c r="AF514" s="36">
        <v>0.93333333333333335</v>
      </c>
      <c r="AG514" s="36">
        <v>0.93333333333333335</v>
      </c>
      <c r="AH514" s="36">
        <v>0.8666666666666667</v>
      </c>
      <c r="AI514" s="36">
        <v>0.9</v>
      </c>
      <c r="AJ514" s="36">
        <v>0.96666666666666667</v>
      </c>
      <c r="AK514" s="36">
        <v>0.8666666666666667</v>
      </c>
      <c r="AL514" s="36">
        <v>0.83333333333333337</v>
      </c>
      <c r="AM514" s="36">
        <v>0.6333333333333333</v>
      </c>
      <c r="AN514" s="36">
        <v>0.66666666666666663</v>
      </c>
      <c r="AO514" s="36">
        <v>0.8666666666666667</v>
      </c>
      <c r="AP514" s="33" t="str">
        <f t="shared" si="10"/>
        <v>-</v>
      </c>
      <c r="AQ514" s="55" t="str">
        <f t="shared" si="11"/>
        <v>-</v>
      </c>
      <c r="AR514" s="56" t="str">
        <f t="shared" si="12"/>
        <v>&gt;=50%</v>
      </c>
      <c r="AT514" s="112" t="s">
        <v>5206</v>
      </c>
    </row>
    <row r="515" spans="1:46" ht="15.75" customHeight="1" x14ac:dyDescent="0.25">
      <c r="A515" s="6">
        <v>21160190</v>
      </c>
      <c r="B515" s="7" t="s">
        <v>26</v>
      </c>
      <c r="C515" s="7" t="s">
        <v>2094</v>
      </c>
      <c r="D515" s="7" t="s">
        <v>1739</v>
      </c>
      <c r="E515" s="7" t="s">
        <v>1666</v>
      </c>
      <c r="F515" s="7">
        <v>10</v>
      </c>
      <c r="G515" s="7">
        <v>320</v>
      </c>
      <c r="H515" s="7">
        <v>-74.95</v>
      </c>
      <c r="I515" s="29">
        <v>3.71666667</v>
      </c>
      <c r="J515" s="6" t="s">
        <v>1890</v>
      </c>
      <c r="K515" s="30">
        <v>30970</v>
      </c>
      <c r="L515" s="30">
        <v>37302</v>
      </c>
      <c r="M515" s="7" t="s">
        <v>1911</v>
      </c>
      <c r="N515" s="29" t="s">
        <v>1910</v>
      </c>
      <c r="O515" s="31">
        <v>104.05833333333332</v>
      </c>
      <c r="P515" s="31">
        <v>130.06666666666666</v>
      </c>
      <c r="Q515" s="31">
        <v>232.07272727272729</v>
      </c>
      <c r="R515" s="31">
        <v>229.18333333333337</v>
      </c>
      <c r="S515" s="31">
        <v>172.01666666666665</v>
      </c>
      <c r="T515" s="31">
        <v>65.416666666666671</v>
      </c>
      <c r="U515" s="31">
        <v>24.533333333333335</v>
      </c>
      <c r="V515" s="31">
        <v>44.654545454545449</v>
      </c>
      <c r="W515" s="31">
        <v>113.09090909090909</v>
      </c>
      <c r="X515" s="31">
        <v>171.23333333333335</v>
      </c>
      <c r="Y515" s="31">
        <v>230.1583333333333</v>
      </c>
      <c r="Z515" s="31">
        <v>191.08333333333334</v>
      </c>
      <c r="AA515" s="4">
        <f t="shared" si="9"/>
        <v>1707.5681818181818</v>
      </c>
      <c r="AB515" s="32">
        <v>141</v>
      </c>
      <c r="AC515" s="17">
        <v>0.39166666666666666</v>
      </c>
      <c r="AD515" s="36">
        <v>0.4</v>
      </c>
      <c r="AE515" s="36">
        <v>0.4</v>
      </c>
      <c r="AF515" s="36">
        <v>0.36666666666666664</v>
      </c>
      <c r="AG515" s="36">
        <v>0.4</v>
      </c>
      <c r="AH515" s="36">
        <v>0.4</v>
      </c>
      <c r="AI515" s="36">
        <v>0.4</v>
      </c>
      <c r="AJ515" s="36">
        <v>0.4</v>
      </c>
      <c r="AK515" s="36">
        <v>0.36666666666666664</v>
      </c>
      <c r="AL515" s="36">
        <v>0.36666666666666664</v>
      </c>
      <c r="AM515" s="36">
        <v>0.4</v>
      </c>
      <c r="AN515" s="36">
        <v>0.4</v>
      </c>
      <c r="AO515" s="36">
        <v>0.4</v>
      </c>
      <c r="AP515" s="33" t="str">
        <f t="shared" si="10"/>
        <v>-</v>
      </c>
      <c r="AQ515" s="55" t="str">
        <f t="shared" si="11"/>
        <v>-</v>
      </c>
      <c r="AR515" s="56" t="str">
        <f t="shared" si="12"/>
        <v>-</v>
      </c>
      <c r="AS515" s="34" t="s">
        <v>1890</v>
      </c>
      <c r="AT515" s="122" t="s">
        <v>5208</v>
      </c>
    </row>
    <row r="516" spans="1:46" ht="15.75" customHeight="1" x14ac:dyDescent="0.25">
      <c r="A516" s="6">
        <v>21160200</v>
      </c>
      <c r="B516" s="7" t="s">
        <v>26</v>
      </c>
      <c r="C516" s="7" t="s">
        <v>1772</v>
      </c>
      <c r="D516" s="7" t="s">
        <v>1773</v>
      </c>
      <c r="E516" s="7" t="s">
        <v>1666</v>
      </c>
      <c r="F516" s="7">
        <v>10</v>
      </c>
      <c r="G516" s="7">
        <v>1613</v>
      </c>
      <c r="H516" s="7">
        <v>-74.570805560000011</v>
      </c>
      <c r="I516" s="29">
        <v>3.8930555599999996</v>
      </c>
      <c r="J516" s="6" t="s">
        <v>1908</v>
      </c>
      <c r="K516" s="30">
        <v>29448</v>
      </c>
      <c r="L516" s="30"/>
      <c r="M516" s="7" t="s">
        <v>1911</v>
      </c>
      <c r="N516" s="29" t="s">
        <v>1910</v>
      </c>
      <c r="O516" s="31">
        <v>156.76666666666668</v>
      </c>
      <c r="P516" s="31">
        <v>161.78</v>
      </c>
      <c r="Q516" s="31">
        <v>212.66666666666666</v>
      </c>
      <c r="R516" s="31">
        <v>282.67500000000001</v>
      </c>
      <c r="S516" s="31">
        <v>240.34230769230768</v>
      </c>
      <c r="T516" s="31">
        <v>124.08571428571429</v>
      </c>
      <c r="U516" s="31">
        <v>127.58571428571429</v>
      </c>
      <c r="V516" s="31">
        <v>97.09666666666665</v>
      </c>
      <c r="W516" s="31">
        <v>139</v>
      </c>
      <c r="X516" s="31">
        <v>244.6</v>
      </c>
      <c r="Y516" s="31">
        <v>289.86666666666667</v>
      </c>
      <c r="Z516" s="31">
        <v>169.69230769230768</v>
      </c>
      <c r="AA516" s="4">
        <f t="shared" si="9"/>
        <v>2246.1577106227105</v>
      </c>
      <c r="AB516" s="32">
        <v>342</v>
      </c>
      <c r="AC516" s="17">
        <v>0.95</v>
      </c>
      <c r="AD516" s="36">
        <v>1</v>
      </c>
      <c r="AE516" s="36">
        <v>1</v>
      </c>
      <c r="AF516" s="36">
        <v>1</v>
      </c>
      <c r="AG516" s="36">
        <v>0.93333333333333335</v>
      </c>
      <c r="AH516" s="36">
        <v>0.8666666666666667</v>
      </c>
      <c r="AI516" s="36">
        <v>0.93333333333333335</v>
      </c>
      <c r="AJ516" s="36">
        <v>0.93333333333333335</v>
      </c>
      <c r="AK516" s="36">
        <v>1</v>
      </c>
      <c r="AL516" s="36">
        <v>0.96666666666666667</v>
      </c>
      <c r="AM516" s="36">
        <v>1</v>
      </c>
      <c r="AN516" s="36">
        <v>0.9</v>
      </c>
      <c r="AO516" s="36">
        <v>0.8666666666666667</v>
      </c>
      <c r="AP516" s="33" t="str">
        <f t="shared" si="10"/>
        <v>&gt;=80%</v>
      </c>
      <c r="AQ516" s="55" t="str">
        <f t="shared" si="11"/>
        <v>&gt;=75%</v>
      </c>
      <c r="AR516" s="56" t="str">
        <f t="shared" si="12"/>
        <v>&gt;=50%</v>
      </c>
      <c r="AT516" s="121">
        <v>0.8</v>
      </c>
    </row>
    <row r="517" spans="1:46" ht="15.75" customHeight="1" x14ac:dyDescent="0.25">
      <c r="A517" s="6">
        <v>21160210</v>
      </c>
      <c r="B517" s="7" t="s">
        <v>26</v>
      </c>
      <c r="C517" s="7" t="s">
        <v>2095</v>
      </c>
      <c r="D517" s="7" t="s">
        <v>1693</v>
      </c>
      <c r="E517" s="7" t="s">
        <v>1666</v>
      </c>
      <c r="F517" s="7">
        <v>10</v>
      </c>
      <c r="G517" s="7">
        <v>384</v>
      </c>
      <c r="H517" s="7">
        <v>-74.766666669999992</v>
      </c>
      <c r="I517" s="29">
        <v>3.9</v>
      </c>
      <c r="J517" s="6" t="s">
        <v>1890</v>
      </c>
      <c r="K517" s="30">
        <v>36206</v>
      </c>
      <c r="L517" s="30">
        <v>38640</v>
      </c>
      <c r="M517" s="7" t="s">
        <v>1911</v>
      </c>
      <c r="N517" s="29" t="s">
        <v>1910</v>
      </c>
      <c r="O517" s="31">
        <v>78.166666666666671</v>
      </c>
      <c r="P517" s="31">
        <v>178.5</v>
      </c>
      <c r="Q517" s="31">
        <v>222.5</v>
      </c>
      <c r="R517" s="31">
        <v>222.5</v>
      </c>
      <c r="S517" s="31">
        <v>168.2</v>
      </c>
      <c r="T517" s="31">
        <v>147.33333333333334</v>
      </c>
      <c r="U517" s="31">
        <v>76.599999999999994</v>
      </c>
      <c r="V517" s="31">
        <v>26.833333333333332</v>
      </c>
      <c r="W517" s="31">
        <v>130.66666666666666</v>
      </c>
      <c r="X517" s="31">
        <v>299.33333333333331</v>
      </c>
      <c r="Y517" s="31">
        <v>289.60000000000002</v>
      </c>
      <c r="Z517" s="31">
        <v>235.33333333333334</v>
      </c>
      <c r="AA517" s="4">
        <f t="shared" si="9"/>
        <v>2075.5666666666671</v>
      </c>
      <c r="AB517" s="32">
        <v>69</v>
      </c>
      <c r="AC517" s="17">
        <v>0.19166666666666668</v>
      </c>
      <c r="AD517" s="36">
        <v>0.2</v>
      </c>
      <c r="AE517" s="36">
        <v>0.2</v>
      </c>
      <c r="AF517" s="36">
        <v>0.2</v>
      </c>
      <c r="AG517" s="36">
        <v>0.2</v>
      </c>
      <c r="AH517" s="36">
        <v>0.16666666666666666</v>
      </c>
      <c r="AI517" s="36">
        <v>0.2</v>
      </c>
      <c r="AJ517" s="36">
        <v>0.16666666666666666</v>
      </c>
      <c r="AK517" s="36">
        <v>0.2</v>
      </c>
      <c r="AL517" s="36">
        <v>0.2</v>
      </c>
      <c r="AM517" s="36">
        <v>0.2</v>
      </c>
      <c r="AN517" s="36">
        <v>0.16666666666666666</v>
      </c>
      <c r="AO517" s="36">
        <v>0.2</v>
      </c>
      <c r="AP517" s="33" t="str">
        <f t="shared" si="10"/>
        <v>-</v>
      </c>
      <c r="AQ517" s="55" t="str">
        <f t="shared" si="11"/>
        <v>-</v>
      </c>
      <c r="AR517" s="56" t="str">
        <f t="shared" si="12"/>
        <v>-</v>
      </c>
      <c r="AS517" s="34" t="s">
        <v>1890</v>
      </c>
      <c r="AT517" s="122" t="s">
        <v>5208</v>
      </c>
    </row>
    <row r="518" spans="1:46" ht="15.75" customHeight="1" x14ac:dyDescent="0.25">
      <c r="A518" s="6">
        <v>21165010</v>
      </c>
      <c r="B518" s="7" t="s">
        <v>56</v>
      </c>
      <c r="C518" s="7" t="s">
        <v>1743</v>
      </c>
      <c r="D518" s="7" t="s">
        <v>1739</v>
      </c>
      <c r="E518" s="7" t="s">
        <v>1666</v>
      </c>
      <c r="F518" s="7">
        <v>10</v>
      </c>
      <c r="G518" s="7">
        <v>321</v>
      </c>
      <c r="H518" s="7">
        <v>-74.917027779999998</v>
      </c>
      <c r="I518" s="29">
        <v>3.7876111100000003</v>
      </c>
      <c r="J518" s="6" t="s">
        <v>1908</v>
      </c>
      <c r="K518" s="30">
        <v>31851</v>
      </c>
      <c r="L518" s="30"/>
      <c r="M518" s="7" t="s">
        <v>1911</v>
      </c>
      <c r="N518" s="29" t="s">
        <v>1910</v>
      </c>
      <c r="O518" s="31">
        <v>120.06428571428573</v>
      </c>
      <c r="P518" s="31">
        <v>142.73103448275862</v>
      </c>
      <c r="Q518" s="31">
        <v>221.79615384615389</v>
      </c>
      <c r="R518" s="31">
        <v>229.85384615384615</v>
      </c>
      <c r="S518" s="31">
        <v>170.43571428571431</v>
      </c>
      <c r="T518" s="31">
        <v>64.92068965517241</v>
      </c>
      <c r="U518" s="31">
        <v>52.537037037037038</v>
      </c>
      <c r="V518" s="31">
        <v>38.74</v>
      </c>
      <c r="W518" s="31">
        <v>105.6793103448276</v>
      </c>
      <c r="X518" s="31">
        <v>201.7607142857143</v>
      </c>
      <c r="Y518" s="31">
        <v>285.59285714285716</v>
      </c>
      <c r="Z518" s="31">
        <v>213.07241379310346</v>
      </c>
      <c r="AA518" s="4">
        <f t="shared" si="9"/>
        <v>1847.1840567414706</v>
      </c>
      <c r="AB518" s="32">
        <v>337</v>
      </c>
      <c r="AC518" s="17">
        <v>0.93611111111111112</v>
      </c>
      <c r="AD518" s="36">
        <v>0.93333333333333335</v>
      </c>
      <c r="AE518" s="36">
        <v>0.96666666666666667</v>
      </c>
      <c r="AF518" s="36">
        <v>0.8666666666666667</v>
      </c>
      <c r="AG518" s="36">
        <v>0.8666666666666667</v>
      </c>
      <c r="AH518" s="36">
        <v>0.93333333333333335</v>
      </c>
      <c r="AI518" s="36">
        <v>0.96666666666666667</v>
      </c>
      <c r="AJ518" s="36">
        <v>0.9</v>
      </c>
      <c r="AK518" s="36">
        <v>1</v>
      </c>
      <c r="AL518" s="36">
        <v>0.96666666666666667</v>
      </c>
      <c r="AM518" s="36">
        <v>0.93333333333333335</v>
      </c>
      <c r="AN518" s="36">
        <v>0.93333333333333335</v>
      </c>
      <c r="AO518" s="36">
        <v>0.96666666666666667</v>
      </c>
      <c r="AP518" s="33" t="str">
        <f t="shared" si="10"/>
        <v>&gt;=80%</v>
      </c>
      <c r="AQ518" s="55" t="str">
        <f t="shared" si="11"/>
        <v>&gt;=75%</v>
      </c>
      <c r="AR518" s="56" t="str">
        <f t="shared" si="12"/>
        <v>&gt;=50%</v>
      </c>
      <c r="AT518" s="121">
        <v>0.8</v>
      </c>
    </row>
    <row r="519" spans="1:46" ht="15.75" customHeight="1" x14ac:dyDescent="0.25">
      <c r="A519" s="6">
        <v>21165020</v>
      </c>
      <c r="B519" s="7" t="s">
        <v>150</v>
      </c>
      <c r="C519" s="7" t="s">
        <v>2096</v>
      </c>
      <c r="D519" s="7" t="s">
        <v>1773</v>
      </c>
      <c r="E519" s="7" t="s">
        <v>1666</v>
      </c>
      <c r="F519" s="7">
        <v>10</v>
      </c>
      <c r="G519" s="7">
        <v>1610</v>
      </c>
      <c r="H519" s="7">
        <v>-74.599999999999994</v>
      </c>
      <c r="I519" s="29">
        <v>3.93333333</v>
      </c>
      <c r="J519" s="6" t="s">
        <v>1908</v>
      </c>
      <c r="K519" s="30">
        <v>23391</v>
      </c>
      <c r="L519" s="30"/>
      <c r="M519" s="7" t="s">
        <v>1911</v>
      </c>
      <c r="N519" s="29" t="s">
        <v>1892</v>
      </c>
      <c r="O519" s="31">
        <v>112.36666666666666</v>
      </c>
      <c r="P519" s="31">
        <v>103.3</v>
      </c>
      <c r="Q519" s="31">
        <v>224.33333333333334</v>
      </c>
      <c r="R519" s="31">
        <v>195.76666666666665</v>
      </c>
      <c r="S519" s="31">
        <v>198.26666666666665</v>
      </c>
      <c r="T519" s="31">
        <v>94.600000000000009</v>
      </c>
      <c r="U519" s="31">
        <v>68.099999999999994</v>
      </c>
      <c r="V519" s="31">
        <v>51.933333333333337</v>
      </c>
      <c r="W519" s="31">
        <v>105.89999999999999</v>
      </c>
      <c r="X519" s="31">
        <v>132.13333333333333</v>
      </c>
      <c r="Y519" s="31">
        <v>337.23333333333335</v>
      </c>
      <c r="Z519" s="31">
        <v>200.10000000000002</v>
      </c>
      <c r="AA519" s="4">
        <f t="shared" si="9"/>
        <v>1824.0333333333338</v>
      </c>
      <c r="AB519" s="32">
        <v>35</v>
      </c>
      <c r="AC519" s="17">
        <v>9.7222222222222224E-2</v>
      </c>
      <c r="AD519" s="36">
        <v>0.1</v>
      </c>
      <c r="AE519" s="36">
        <v>0.1</v>
      </c>
      <c r="AF519" s="36">
        <v>0.1</v>
      </c>
      <c r="AG519" s="36">
        <v>0.1</v>
      </c>
      <c r="AH519" s="36">
        <v>0.1</v>
      </c>
      <c r="AI519" s="36">
        <v>0.1</v>
      </c>
      <c r="AJ519" s="36">
        <v>6.6666666666666666E-2</v>
      </c>
      <c r="AK519" s="36">
        <v>0.1</v>
      </c>
      <c r="AL519" s="36">
        <v>0.1</v>
      </c>
      <c r="AM519" s="36">
        <v>0.1</v>
      </c>
      <c r="AN519" s="36">
        <v>0.1</v>
      </c>
      <c r="AO519" s="36">
        <v>0.1</v>
      </c>
      <c r="AP519" s="33" t="str">
        <f t="shared" si="10"/>
        <v>-</v>
      </c>
      <c r="AQ519" s="55" t="str">
        <f t="shared" si="11"/>
        <v>-</v>
      </c>
      <c r="AR519" s="56" t="str">
        <f t="shared" si="12"/>
        <v>-</v>
      </c>
      <c r="AS519" s="34" t="s">
        <v>1892</v>
      </c>
      <c r="AT519" s="122" t="s">
        <v>5208</v>
      </c>
    </row>
    <row r="520" spans="1:46" ht="15.75" customHeight="1" x14ac:dyDescent="0.25">
      <c r="A520" s="6">
        <v>21165030</v>
      </c>
      <c r="B520" s="7" t="s">
        <v>26</v>
      </c>
      <c r="C520" s="7" t="s">
        <v>1744</v>
      </c>
      <c r="D520" s="7" t="s">
        <v>1745</v>
      </c>
      <c r="E520" s="7" t="s">
        <v>1666</v>
      </c>
      <c r="F520" s="7">
        <v>10</v>
      </c>
      <c r="G520" s="7">
        <v>394</v>
      </c>
      <c r="H520" s="7">
        <v>-74.77152778</v>
      </c>
      <c r="I520" s="29">
        <v>3.8979166699999999</v>
      </c>
      <c r="J520" s="6" t="s">
        <v>1908</v>
      </c>
      <c r="K520" s="30">
        <v>26373</v>
      </c>
      <c r="L520" s="30"/>
      <c r="M520" s="7" t="s">
        <v>1911</v>
      </c>
      <c r="N520" s="29" t="s">
        <v>1910</v>
      </c>
      <c r="O520" s="31">
        <v>120.26666666666668</v>
      </c>
      <c r="P520" s="31">
        <v>139.52962962962962</v>
      </c>
      <c r="Q520" s="31">
        <v>231.2</v>
      </c>
      <c r="R520" s="31">
        <v>237.51111111111112</v>
      </c>
      <c r="S520" s="31">
        <v>203.15769230769232</v>
      </c>
      <c r="T520" s="31">
        <v>101.41785714285712</v>
      </c>
      <c r="U520" s="31">
        <v>79.072000000000003</v>
      </c>
      <c r="V520" s="31">
        <v>48.192592592592582</v>
      </c>
      <c r="W520" s="31">
        <v>118.49629629629629</v>
      </c>
      <c r="X520" s="31">
        <v>238.61153846153849</v>
      </c>
      <c r="Y520" s="31">
        <v>262.37037037037038</v>
      </c>
      <c r="Z520" s="31">
        <v>214.28799999999998</v>
      </c>
      <c r="AA520" s="4">
        <f t="shared" si="9"/>
        <v>1994.1137545787544</v>
      </c>
      <c r="AB520" s="32">
        <v>320</v>
      </c>
      <c r="AC520" s="17">
        <v>0.88888888888888884</v>
      </c>
      <c r="AD520" s="36">
        <v>0.9</v>
      </c>
      <c r="AE520" s="36">
        <v>0.9</v>
      </c>
      <c r="AF520" s="36">
        <v>0.93333333333333335</v>
      </c>
      <c r="AG520" s="36">
        <v>0.9</v>
      </c>
      <c r="AH520" s="36">
        <v>0.8666666666666667</v>
      </c>
      <c r="AI520" s="36">
        <v>0.93333333333333335</v>
      </c>
      <c r="AJ520" s="36">
        <v>0.83333333333333337</v>
      </c>
      <c r="AK520" s="36">
        <v>0.9</v>
      </c>
      <c r="AL520" s="36">
        <v>0.9</v>
      </c>
      <c r="AM520" s="36">
        <v>0.8666666666666667</v>
      </c>
      <c r="AN520" s="36">
        <v>0.9</v>
      </c>
      <c r="AO520" s="36">
        <v>0.83333333333333337</v>
      </c>
      <c r="AP520" s="33" t="str">
        <f t="shared" si="10"/>
        <v>&gt;=80%</v>
      </c>
      <c r="AQ520" s="55" t="str">
        <f t="shared" si="11"/>
        <v>&gt;=75%</v>
      </c>
      <c r="AR520" s="56" t="str">
        <f t="shared" si="12"/>
        <v>&gt;=50%</v>
      </c>
      <c r="AT520" s="121">
        <v>0.8</v>
      </c>
    </row>
    <row r="521" spans="1:46" ht="15.75" customHeight="1" x14ac:dyDescent="0.25">
      <c r="A521" s="6">
        <v>21170020</v>
      </c>
      <c r="B521" s="7" t="s">
        <v>26</v>
      </c>
      <c r="C521" s="7" t="s">
        <v>1765</v>
      </c>
      <c r="D521" s="7" t="s">
        <v>1764</v>
      </c>
      <c r="E521" s="7" t="s">
        <v>1666</v>
      </c>
      <c r="F521" s="7">
        <v>10</v>
      </c>
      <c r="G521" s="7">
        <v>3394</v>
      </c>
      <c r="H521" s="7">
        <v>-74.78361111000001</v>
      </c>
      <c r="I521" s="29">
        <v>4.2582777800000002</v>
      </c>
      <c r="J521" s="6" t="s">
        <v>1908</v>
      </c>
      <c r="K521" s="30">
        <v>18643</v>
      </c>
      <c r="L521" s="30"/>
      <c r="M521" s="7" t="s">
        <v>1911</v>
      </c>
      <c r="N521" s="29" t="s">
        <v>1910</v>
      </c>
      <c r="O521" s="31">
        <v>57.056666666666665</v>
      </c>
      <c r="P521" s="31">
        <v>78.99655172413793</v>
      </c>
      <c r="Q521" s="31">
        <v>145.1888888888889</v>
      </c>
      <c r="R521" s="31">
        <v>191.82666666666671</v>
      </c>
      <c r="S521" s="31">
        <v>153.13666666666668</v>
      </c>
      <c r="T521" s="31">
        <v>72.848275862068959</v>
      </c>
      <c r="U521" s="31">
        <v>36.553333333333327</v>
      </c>
      <c r="V521" s="31">
        <v>33.22</v>
      </c>
      <c r="W521" s="31">
        <v>99.868965517241378</v>
      </c>
      <c r="X521" s="31">
        <v>143.38214285714284</v>
      </c>
      <c r="Y521" s="31">
        <v>107.84666666666665</v>
      </c>
      <c r="Z521" s="31">
        <v>80.473333333333329</v>
      </c>
      <c r="AA521" s="4">
        <f t="shared" si="9"/>
        <v>1200.3981581828134</v>
      </c>
      <c r="AB521" s="32">
        <v>352</v>
      </c>
      <c r="AC521" s="17">
        <v>0.97777777777777775</v>
      </c>
      <c r="AD521" s="36">
        <v>1</v>
      </c>
      <c r="AE521" s="36">
        <v>0.96666666666666667</v>
      </c>
      <c r="AF521" s="36">
        <v>0.9</v>
      </c>
      <c r="AG521" s="36">
        <v>1</v>
      </c>
      <c r="AH521" s="36">
        <v>1</v>
      </c>
      <c r="AI521" s="36">
        <v>0.96666666666666667</v>
      </c>
      <c r="AJ521" s="36">
        <v>1</v>
      </c>
      <c r="AK521" s="36">
        <v>1</v>
      </c>
      <c r="AL521" s="36">
        <v>0.96666666666666667</v>
      </c>
      <c r="AM521" s="36">
        <v>0.93333333333333335</v>
      </c>
      <c r="AN521" s="36">
        <v>1</v>
      </c>
      <c r="AO521" s="36">
        <v>1</v>
      </c>
      <c r="AP521" s="33" t="str">
        <f t="shared" si="10"/>
        <v>&gt;=80%</v>
      </c>
      <c r="AQ521" s="55" t="str">
        <f t="shared" si="11"/>
        <v>&gt;=75%</v>
      </c>
      <c r="AR521" s="56" t="str">
        <f t="shared" si="12"/>
        <v>&gt;=50%</v>
      </c>
      <c r="AT521" s="121">
        <v>0.8</v>
      </c>
    </row>
    <row r="522" spans="1:46" ht="15.75" customHeight="1" x14ac:dyDescent="0.25">
      <c r="A522" s="6">
        <v>21170030</v>
      </c>
      <c r="B522" s="7" t="s">
        <v>26</v>
      </c>
      <c r="C522" s="7" t="s">
        <v>1763</v>
      </c>
      <c r="D522" s="7" t="s">
        <v>1764</v>
      </c>
      <c r="E522" s="7" t="s">
        <v>1666</v>
      </c>
      <c r="F522" s="7">
        <v>10</v>
      </c>
      <c r="G522" s="7">
        <v>311</v>
      </c>
      <c r="H522" s="7">
        <v>-74.856888890000008</v>
      </c>
      <c r="I522" s="29">
        <v>3.94722222</v>
      </c>
      <c r="J522" s="6" t="s">
        <v>1908</v>
      </c>
      <c r="K522" s="30">
        <v>29174</v>
      </c>
      <c r="L522" s="30"/>
      <c r="M522" s="7" t="s">
        <v>1911</v>
      </c>
      <c r="N522" s="29" t="s">
        <v>1910</v>
      </c>
      <c r="O522" s="31">
        <v>114.94333333333334</v>
      </c>
      <c r="P522" s="31">
        <v>125.98620689655175</v>
      </c>
      <c r="Q522" s="31">
        <v>218.06666666666666</v>
      </c>
      <c r="R522" s="31">
        <v>247.82</v>
      </c>
      <c r="S522" s="31">
        <v>219.48333333333329</v>
      </c>
      <c r="T522" s="31">
        <v>92.85</v>
      </c>
      <c r="U522" s="31">
        <v>57.036666666666662</v>
      </c>
      <c r="V522" s="31">
        <v>51.243333333333347</v>
      </c>
      <c r="W522" s="31">
        <v>121.90689655172413</v>
      </c>
      <c r="X522" s="31">
        <v>240.58</v>
      </c>
      <c r="Y522" s="31">
        <v>243.6033333333333</v>
      </c>
      <c r="Z522" s="31">
        <v>175.92857142857139</v>
      </c>
      <c r="AA522" s="4">
        <f t="shared" si="9"/>
        <v>1909.4483415435138</v>
      </c>
      <c r="AB522" s="32">
        <v>356</v>
      </c>
      <c r="AC522" s="17">
        <v>0.98888888888888893</v>
      </c>
      <c r="AD522" s="36">
        <v>1</v>
      </c>
      <c r="AE522" s="36">
        <v>0.96666666666666667</v>
      </c>
      <c r="AF522" s="36">
        <v>1</v>
      </c>
      <c r="AG522" s="36">
        <v>1</v>
      </c>
      <c r="AH522" s="36">
        <v>1</v>
      </c>
      <c r="AI522" s="36">
        <v>1</v>
      </c>
      <c r="AJ522" s="36">
        <v>1</v>
      </c>
      <c r="AK522" s="36">
        <v>1</v>
      </c>
      <c r="AL522" s="36">
        <v>0.96666666666666667</v>
      </c>
      <c r="AM522" s="36">
        <v>1</v>
      </c>
      <c r="AN522" s="36">
        <v>1</v>
      </c>
      <c r="AO522" s="36">
        <v>0.93333333333333335</v>
      </c>
      <c r="AP522" s="33" t="str">
        <f t="shared" si="10"/>
        <v>&gt;=80%</v>
      </c>
      <c r="AQ522" s="55" t="str">
        <f t="shared" si="11"/>
        <v>&gt;=75%</v>
      </c>
      <c r="AR522" s="56" t="str">
        <f t="shared" si="12"/>
        <v>&gt;=50%</v>
      </c>
      <c r="AT522" s="121">
        <v>0.8</v>
      </c>
    </row>
    <row r="523" spans="1:46" ht="15.75" customHeight="1" x14ac:dyDescent="0.25">
      <c r="A523" s="6">
        <v>21170040</v>
      </c>
      <c r="B523" s="7" t="s">
        <v>26</v>
      </c>
      <c r="C523" s="7" t="s">
        <v>1766</v>
      </c>
      <c r="D523" s="7" t="s">
        <v>1764</v>
      </c>
      <c r="E523" s="7" t="s">
        <v>1666</v>
      </c>
      <c r="F523" s="7">
        <v>10</v>
      </c>
      <c r="G523" s="7">
        <v>849</v>
      </c>
      <c r="H523" s="7">
        <v>-74.822444439999998</v>
      </c>
      <c r="I523" s="29">
        <v>3.91213889</v>
      </c>
      <c r="J523" s="6" t="s">
        <v>1908</v>
      </c>
      <c r="K523" s="30">
        <v>30574</v>
      </c>
      <c r="L523" s="30"/>
      <c r="M523" s="7" t="s">
        <v>1911</v>
      </c>
      <c r="N523" s="29" t="s">
        <v>1910</v>
      </c>
      <c r="O523" s="31">
        <v>167.1793103448276</v>
      </c>
      <c r="P523" s="31">
        <v>191.95517241379309</v>
      </c>
      <c r="Q523" s="31">
        <v>300.61</v>
      </c>
      <c r="R523" s="31">
        <v>315.03666666666669</v>
      </c>
      <c r="S523" s="31">
        <v>261.31</v>
      </c>
      <c r="T523" s="31">
        <v>93.046666666666667</v>
      </c>
      <c r="U523" s="31">
        <v>65.431034482758619</v>
      </c>
      <c r="V523" s="31">
        <v>64.426666666666662</v>
      </c>
      <c r="W523" s="31">
        <v>124.36666666666669</v>
      </c>
      <c r="X523" s="31">
        <v>295.14000000000004</v>
      </c>
      <c r="Y523" s="31">
        <v>369.48666666666662</v>
      </c>
      <c r="Z523" s="31">
        <v>258.58999999999997</v>
      </c>
      <c r="AA523" s="4">
        <f t="shared" si="9"/>
        <v>2506.5788505747128</v>
      </c>
      <c r="AB523" s="32">
        <v>357</v>
      </c>
      <c r="AC523" s="17">
        <v>0.9916666666666667</v>
      </c>
      <c r="AD523" s="36">
        <v>0.96666666666666667</v>
      </c>
      <c r="AE523" s="36">
        <v>0.96666666666666667</v>
      </c>
      <c r="AF523" s="36">
        <v>1</v>
      </c>
      <c r="AG523" s="36">
        <v>1</v>
      </c>
      <c r="AH523" s="36">
        <v>1</v>
      </c>
      <c r="AI523" s="36">
        <v>1</v>
      </c>
      <c r="AJ523" s="36">
        <v>0.96666666666666667</v>
      </c>
      <c r="AK523" s="36">
        <v>1</v>
      </c>
      <c r="AL523" s="36">
        <v>1</v>
      </c>
      <c r="AM523" s="36">
        <v>1</v>
      </c>
      <c r="AN523" s="36">
        <v>1</v>
      </c>
      <c r="AO523" s="36">
        <v>1</v>
      </c>
      <c r="AP523" s="33" t="str">
        <f t="shared" si="10"/>
        <v>&gt;=80%</v>
      </c>
      <c r="AQ523" s="55" t="str">
        <f t="shared" si="11"/>
        <v>&gt;=75%</v>
      </c>
      <c r="AR523" s="56" t="str">
        <f t="shared" si="12"/>
        <v>&gt;=50%</v>
      </c>
      <c r="AT523" s="121">
        <v>0.8</v>
      </c>
    </row>
    <row r="524" spans="1:46" ht="15.75" customHeight="1" x14ac:dyDescent="0.25">
      <c r="A524" s="6">
        <v>21170050</v>
      </c>
      <c r="B524" s="7" t="s">
        <v>26</v>
      </c>
      <c r="C524" s="7" t="s">
        <v>1546</v>
      </c>
      <c r="D524" s="7" t="s">
        <v>1745</v>
      </c>
      <c r="E524" s="7" t="s">
        <v>1666</v>
      </c>
      <c r="F524" s="7">
        <v>10</v>
      </c>
      <c r="G524" s="7">
        <v>360</v>
      </c>
      <c r="H524" s="7">
        <v>-74.883333329999999</v>
      </c>
      <c r="I524" s="29">
        <v>3.8666666699999999</v>
      </c>
      <c r="J524" s="6" t="s">
        <v>1890</v>
      </c>
      <c r="K524" s="30">
        <v>30970</v>
      </c>
      <c r="L524" s="30">
        <v>37302</v>
      </c>
      <c r="M524" s="7" t="s">
        <v>1911</v>
      </c>
      <c r="N524" s="29" t="s">
        <v>1910</v>
      </c>
      <c r="O524" s="31">
        <v>114.77272727272725</v>
      </c>
      <c r="P524" s="31">
        <v>152.67500000000001</v>
      </c>
      <c r="Q524" s="31">
        <v>222.7833333333333</v>
      </c>
      <c r="R524" s="31">
        <v>237.87500000000003</v>
      </c>
      <c r="S524" s="31">
        <v>194.55833333333331</v>
      </c>
      <c r="T524" s="31">
        <v>114.80833333333334</v>
      </c>
      <c r="U524" s="31">
        <v>48.991666666666674</v>
      </c>
      <c r="V524" s="31">
        <v>58.016666666666673</v>
      </c>
      <c r="W524" s="31">
        <v>145.23333333333332</v>
      </c>
      <c r="X524" s="31">
        <v>236.27499999999998</v>
      </c>
      <c r="Y524" s="31">
        <v>247.11818181818182</v>
      </c>
      <c r="Z524" s="31">
        <v>204.74545454545452</v>
      </c>
      <c r="AA524" s="4">
        <f t="shared" si="9"/>
        <v>1977.8530303030304</v>
      </c>
      <c r="AB524" s="32">
        <v>141</v>
      </c>
      <c r="AC524" s="17">
        <v>0.39166666666666666</v>
      </c>
      <c r="AD524" s="36">
        <v>0.36666666666666664</v>
      </c>
      <c r="AE524" s="36">
        <v>0.4</v>
      </c>
      <c r="AF524" s="36">
        <v>0.4</v>
      </c>
      <c r="AG524" s="36">
        <v>0.4</v>
      </c>
      <c r="AH524" s="36">
        <v>0.4</v>
      </c>
      <c r="AI524" s="36">
        <v>0.4</v>
      </c>
      <c r="AJ524" s="36">
        <v>0.4</v>
      </c>
      <c r="AK524" s="36">
        <v>0.4</v>
      </c>
      <c r="AL524" s="36">
        <v>0.4</v>
      </c>
      <c r="AM524" s="36">
        <v>0.4</v>
      </c>
      <c r="AN524" s="36">
        <v>0.36666666666666664</v>
      </c>
      <c r="AO524" s="36">
        <v>0.36666666666666664</v>
      </c>
      <c r="AP524" s="33" t="str">
        <f t="shared" si="10"/>
        <v>-</v>
      </c>
      <c r="AQ524" s="55" t="str">
        <f t="shared" si="11"/>
        <v>-</v>
      </c>
      <c r="AR524" s="56" t="str">
        <f t="shared" si="12"/>
        <v>-</v>
      </c>
      <c r="AS524" s="34" t="s">
        <v>1890</v>
      </c>
      <c r="AT524" s="122" t="s">
        <v>5208</v>
      </c>
    </row>
    <row r="525" spans="1:46" ht="15.75" customHeight="1" x14ac:dyDescent="0.25">
      <c r="A525" s="6">
        <v>21180040</v>
      </c>
      <c r="B525" s="7" t="s">
        <v>26</v>
      </c>
      <c r="C525" s="7" t="s">
        <v>1753</v>
      </c>
      <c r="D525" s="7" t="s">
        <v>1752</v>
      </c>
      <c r="E525" s="7" t="s">
        <v>1666</v>
      </c>
      <c r="F525" s="7">
        <v>10</v>
      </c>
      <c r="G525" s="7">
        <v>848</v>
      </c>
      <c r="H525" s="7">
        <v>-75.242500000000007</v>
      </c>
      <c r="I525" s="29">
        <v>4.2424999999999997</v>
      </c>
      <c r="J525" s="6" t="s">
        <v>1908</v>
      </c>
      <c r="K525" s="30">
        <v>26252</v>
      </c>
      <c r="L525" s="30"/>
      <c r="M525" s="7" t="s">
        <v>1911</v>
      </c>
      <c r="N525" s="29" t="s">
        <v>1910</v>
      </c>
      <c r="O525" s="31">
        <v>114.16071428571429</v>
      </c>
      <c r="P525" s="31">
        <v>128.7037037037037</v>
      </c>
      <c r="Q525" s="31">
        <v>202.38275862068966</v>
      </c>
      <c r="R525" s="31">
        <v>256.2551724137931</v>
      </c>
      <c r="S525" s="31">
        <v>245.92857142857142</v>
      </c>
      <c r="T525" s="31">
        <v>126.82758620689656</v>
      </c>
      <c r="U525" s="31">
        <v>74.034482758620683</v>
      </c>
      <c r="V525" s="31">
        <v>70.551724137931032</v>
      </c>
      <c r="W525" s="31">
        <v>157.90344827586208</v>
      </c>
      <c r="X525" s="31">
        <v>215.10344827586206</v>
      </c>
      <c r="Y525" s="31">
        <v>232.73333333333332</v>
      </c>
      <c r="Z525" s="31">
        <v>138.07499999999999</v>
      </c>
      <c r="AA525" s="4">
        <f t="shared" si="9"/>
        <v>1962.6599434409779</v>
      </c>
      <c r="AB525" s="32">
        <v>344</v>
      </c>
      <c r="AC525" s="17">
        <v>0.9555555555555556</v>
      </c>
      <c r="AD525" s="36">
        <v>0.93333333333333335</v>
      </c>
      <c r="AE525" s="36">
        <v>0.9</v>
      </c>
      <c r="AF525" s="36">
        <v>0.96666666666666667</v>
      </c>
      <c r="AG525" s="36">
        <v>0.96666666666666667</v>
      </c>
      <c r="AH525" s="36">
        <v>0.93333333333333335</v>
      </c>
      <c r="AI525" s="36">
        <v>0.96666666666666667</v>
      </c>
      <c r="AJ525" s="36">
        <v>0.96666666666666667</v>
      </c>
      <c r="AK525" s="36">
        <v>0.96666666666666667</v>
      </c>
      <c r="AL525" s="36">
        <v>0.96666666666666667</v>
      </c>
      <c r="AM525" s="36">
        <v>0.96666666666666667</v>
      </c>
      <c r="AN525" s="36">
        <v>1</v>
      </c>
      <c r="AO525" s="36">
        <v>0.93333333333333335</v>
      </c>
      <c r="AP525" s="33" t="str">
        <f t="shared" si="10"/>
        <v>&gt;=80%</v>
      </c>
      <c r="AQ525" s="55" t="str">
        <f t="shared" si="11"/>
        <v>&gt;=75%</v>
      </c>
      <c r="AR525" s="56" t="str">
        <f t="shared" si="12"/>
        <v>&gt;=50%</v>
      </c>
      <c r="AT525" s="121">
        <v>0.8</v>
      </c>
    </row>
    <row r="526" spans="1:46" ht="15.75" customHeight="1" x14ac:dyDescent="0.25">
      <c r="A526" s="6">
        <v>21180120</v>
      </c>
      <c r="B526" s="7" t="s">
        <v>26</v>
      </c>
      <c r="C526" s="7" t="s">
        <v>1759</v>
      </c>
      <c r="D526" s="7" t="s">
        <v>1760</v>
      </c>
      <c r="E526" s="7" t="s">
        <v>1666</v>
      </c>
      <c r="F526" s="7">
        <v>10</v>
      </c>
      <c r="G526" s="7">
        <v>450</v>
      </c>
      <c r="H526" s="7">
        <v>-75.105555560000013</v>
      </c>
      <c r="I526" s="29">
        <v>4.0291666699999995</v>
      </c>
      <c r="J526" s="6" t="s">
        <v>1908</v>
      </c>
      <c r="K526" s="30">
        <v>28505</v>
      </c>
      <c r="L526" s="30"/>
      <c r="M526" s="7" t="s">
        <v>1911</v>
      </c>
      <c r="N526" s="29" t="s">
        <v>1910</v>
      </c>
      <c r="O526" s="31">
        <v>87.42307692307692</v>
      </c>
      <c r="P526" s="31">
        <v>98.692307692307693</v>
      </c>
      <c r="Q526" s="31">
        <v>172.28888888888889</v>
      </c>
      <c r="R526" s="31">
        <v>270.36666666666667</v>
      </c>
      <c r="S526" s="31">
        <v>227.69230769230768</v>
      </c>
      <c r="T526" s="31">
        <v>83.92</v>
      </c>
      <c r="U526" s="31">
        <v>56.234615384615381</v>
      </c>
      <c r="V526" s="31">
        <v>53.333333333333336</v>
      </c>
      <c r="W526" s="31">
        <v>102</v>
      </c>
      <c r="X526" s="31">
        <v>208.44230769230768</v>
      </c>
      <c r="Y526" s="31">
        <v>206.864</v>
      </c>
      <c r="Z526" s="31">
        <v>140.03846153846155</v>
      </c>
      <c r="AA526" s="4">
        <f t="shared" si="9"/>
        <v>1707.2959658119657</v>
      </c>
      <c r="AB526" s="32">
        <v>313</v>
      </c>
      <c r="AC526" s="17">
        <v>0.86944444444444446</v>
      </c>
      <c r="AD526" s="36">
        <v>0.8666666666666667</v>
      </c>
      <c r="AE526" s="36">
        <v>0.8666666666666667</v>
      </c>
      <c r="AF526" s="36">
        <v>0.9</v>
      </c>
      <c r="AG526" s="36">
        <v>0.9</v>
      </c>
      <c r="AH526" s="36">
        <v>0.8666666666666667</v>
      </c>
      <c r="AI526" s="36">
        <v>0.83333333333333337</v>
      </c>
      <c r="AJ526" s="36">
        <v>0.8666666666666667</v>
      </c>
      <c r="AK526" s="36">
        <v>0.9</v>
      </c>
      <c r="AL526" s="36">
        <v>0.8666666666666667</v>
      </c>
      <c r="AM526" s="36">
        <v>0.8666666666666667</v>
      </c>
      <c r="AN526" s="36">
        <v>0.83333333333333337</v>
      </c>
      <c r="AO526" s="36">
        <v>0.8666666666666667</v>
      </c>
      <c r="AP526" s="33" t="str">
        <f t="shared" si="10"/>
        <v>&gt;=80%</v>
      </c>
      <c r="AQ526" s="55" t="str">
        <f t="shared" si="11"/>
        <v>&gt;=75%</v>
      </c>
      <c r="AR526" s="56" t="str">
        <f t="shared" si="12"/>
        <v>&gt;=50%</v>
      </c>
      <c r="AT526" s="121">
        <v>0.8</v>
      </c>
    </row>
    <row r="527" spans="1:46" ht="15.75" customHeight="1" x14ac:dyDescent="0.25">
      <c r="A527" s="6">
        <v>21180160</v>
      </c>
      <c r="B527" s="7" t="s">
        <v>26</v>
      </c>
      <c r="C527" s="7" t="s">
        <v>690</v>
      </c>
      <c r="D527" s="7" t="s">
        <v>1702</v>
      </c>
      <c r="E527" s="7" t="s">
        <v>1666</v>
      </c>
      <c r="F527" s="7">
        <v>10</v>
      </c>
      <c r="G527" s="7">
        <v>319</v>
      </c>
      <c r="H527" s="7">
        <v>-74.841499999999996</v>
      </c>
      <c r="I527" s="29">
        <v>4.0559444400000002</v>
      </c>
      <c r="J527" s="6" t="s">
        <v>1908</v>
      </c>
      <c r="K527" s="30">
        <v>26282</v>
      </c>
      <c r="L527" s="30"/>
      <c r="M527" s="7" t="s">
        <v>1911</v>
      </c>
      <c r="N527" s="29" t="s">
        <v>1910</v>
      </c>
      <c r="O527" s="31">
        <v>95.9</v>
      </c>
      <c r="P527" s="31">
        <v>101.85333333333332</v>
      </c>
      <c r="Q527" s="31">
        <v>142.10344827586206</v>
      </c>
      <c r="R527" s="31">
        <v>231.94333333333333</v>
      </c>
      <c r="S527" s="31">
        <v>200.72068965517241</v>
      </c>
      <c r="T527" s="31">
        <v>101.1</v>
      </c>
      <c r="U527" s="31">
        <v>57.5</v>
      </c>
      <c r="V527" s="31">
        <v>48.333333333333336</v>
      </c>
      <c r="W527" s="31">
        <v>116.77</v>
      </c>
      <c r="X527" s="31">
        <v>198</v>
      </c>
      <c r="Y527" s="31">
        <v>171.93333333333334</v>
      </c>
      <c r="Z527" s="31">
        <v>113.06666666666666</v>
      </c>
      <c r="AA527" s="4">
        <f t="shared" si="9"/>
        <v>1579.2241379310346</v>
      </c>
      <c r="AB527" s="32">
        <v>358</v>
      </c>
      <c r="AC527" s="17">
        <v>0.99444444444444446</v>
      </c>
      <c r="AD527" s="36">
        <v>1</v>
      </c>
      <c r="AE527" s="36">
        <v>1</v>
      </c>
      <c r="AF527" s="36">
        <v>0.96666666666666667</v>
      </c>
      <c r="AG527" s="36">
        <v>1</v>
      </c>
      <c r="AH527" s="36">
        <v>0.96666666666666667</v>
      </c>
      <c r="AI527" s="36">
        <v>1</v>
      </c>
      <c r="AJ527" s="36">
        <v>1</v>
      </c>
      <c r="AK527" s="36">
        <v>1</v>
      </c>
      <c r="AL527" s="36">
        <v>1</v>
      </c>
      <c r="AM527" s="36">
        <v>1</v>
      </c>
      <c r="AN527" s="36">
        <v>1</v>
      </c>
      <c r="AO527" s="36">
        <v>1</v>
      </c>
      <c r="AP527" s="33" t="str">
        <f t="shared" si="10"/>
        <v>&gt;=80%</v>
      </c>
      <c r="AQ527" s="55" t="str">
        <f t="shared" si="11"/>
        <v>&gt;=75%</v>
      </c>
      <c r="AR527" s="56" t="str">
        <f t="shared" si="12"/>
        <v>&gt;=50%</v>
      </c>
      <c r="AT527" s="121">
        <v>0.8</v>
      </c>
    </row>
    <row r="528" spans="1:46" ht="15.75" customHeight="1" x14ac:dyDescent="0.25">
      <c r="A528" s="6">
        <v>21180210</v>
      </c>
      <c r="B528" s="7" t="s">
        <v>26</v>
      </c>
      <c r="C528" s="7" t="s">
        <v>1767</v>
      </c>
      <c r="D528" s="7" t="s">
        <v>1768</v>
      </c>
      <c r="E528" s="7" t="s">
        <v>1666</v>
      </c>
      <c r="F528" s="7">
        <v>10</v>
      </c>
      <c r="G528" s="7">
        <v>582</v>
      </c>
      <c r="H528" s="7">
        <v>-75.112888889999994</v>
      </c>
      <c r="I528" s="29">
        <v>4.1919722200000002</v>
      </c>
      <c r="J528" s="6" t="s">
        <v>1908</v>
      </c>
      <c r="K528" s="30">
        <v>26252</v>
      </c>
      <c r="L528" s="30"/>
      <c r="M528" s="7" t="s">
        <v>1911</v>
      </c>
      <c r="N528" s="29" t="s">
        <v>1910</v>
      </c>
      <c r="O528" s="31">
        <v>80.021428571428572</v>
      </c>
      <c r="P528" s="31">
        <v>85.392857142857139</v>
      </c>
      <c r="Q528" s="31">
        <v>154.19230769230768</v>
      </c>
      <c r="R528" s="31">
        <v>238.69230769230768</v>
      </c>
      <c r="S528" s="31">
        <v>202.97037037037038</v>
      </c>
      <c r="T528" s="31">
        <v>96.344444444444449</v>
      </c>
      <c r="U528" s="31">
        <v>54</v>
      </c>
      <c r="V528" s="31">
        <v>49.185185185185183</v>
      </c>
      <c r="W528" s="31">
        <v>119.4074074074074</v>
      </c>
      <c r="X528" s="31">
        <v>203.20869565217393</v>
      </c>
      <c r="Y528" s="31">
        <v>171.1888888888889</v>
      </c>
      <c r="Z528" s="31">
        <v>112.61538461538461</v>
      </c>
      <c r="AA528" s="4">
        <f t="shared" si="9"/>
        <v>1567.2192776627558</v>
      </c>
      <c r="AB528" s="32">
        <v>319</v>
      </c>
      <c r="AC528" s="17">
        <v>0.88611111111111107</v>
      </c>
      <c r="AD528" s="36">
        <v>0.93333333333333335</v>
      </c>
      <c r="AE528" s="36">
        <v>0.93333333333333335</v>
      </c>
      <c r="AF528" s="36">
        <v>0.8666666666666667</v>
      </c>
      <c r="AG528" s="36">
        <v>0.8666666666666667</v>
      </c>
      <c r="AH528" s="36">
        <v>0.9</v>
      </c>
      <c r="AI528" s="36">
        <v>0.9</v>
      </c>
      <c r="AJ528" s="36">
        <v>0.9</v>
      </c>
      <c r="AK528" s="36">
        <v>0.9</v>
      </c>
      <c r="AL528" s="36">
        <v>0.9</v>
      </c>
      <c r="AM528" s="36">
        <v>0.76666666666666672</v>
      </c>
      <c r="AN528" s="36">
        <v>0.9</v>
      </c>
      <c r="AO528" s="36">
        <v>0.8666666666666667</v>
      </c>
      <c r="AP528" s="33" t="str">
        <f t="shared" si="10"/>
        <v>-</v>
      </c>
      <c r="AQ528" s="55" t="str">
        <f t="shared" si="11"/>
        <v>&gt;=75%</v>
      </c>
      <c r="AR528" s="56" t="str">
        <f t="shared" si="12"/>
        <v>&gt;=50%</v>
      </c>
      <c r="AT528" s="112" t="s">
        <v>5206</v>
      </c>
    </row>
    <row r="529" spans="1:46" ht="15.75" customHeight="1" x14ac:dyDescent="0.25">
      <c r="A529" s="6">
        <v>21180220</v>
      </c>
      <c r="B529" s="7" t="s">
        <v>26</v>
      </c>
      <c r="C529" s="7" t="s">
        <v>2097</v>
      </c>
      <c r="D529" s="7" t="s">
        <v>1697</v>
      </c>
      <c r="E529" s="7" t="s">
        <v>1666</v>
      </c>
      <c r="F529" s="7">
        <v>10</v>
      </c>
      <c r="G529" s="7">
        <v>350</v>
      </c>
      <c r="H529" s="7">
        <v>-74.900000000000006</v>
      </c>
      <c r="I529" s="29">
        <v>4.1500000000000004</v>
      </c>
      <c r="J529" s="6" t="s">
        <v>1890</v>
      </c>
      <c r="K529" s="30">
        <v>29174</v>
      </c>
      <c r="L529" s="30">
        <v>36631</v>
      </c>
      <c r="M529" s="7" t="s">
        <v>1911</v>
      </c>
      <c r="N529" s="29" t="s">
        <v>1910</v>
      </c>
      <c r="O529" s="31">
        <v>74.625</v>
      </c>
      <c r="P529" s="31">
        <v>103.625</v>
      </c>
      <c r="Q529" s="31">
        <v>135</v>
      </c>
      <c r="R529" s="31">
        <v>170.51666666666668</v>
      </c>
      <c r="S529" s="31">
        <v>195.4</v>
      </c>
      <c r="T529" s="31">
        <v>83.571428571428569</v>
      </c>
      <c r="U529" s="31">
        <v>50.285714285714285</v>
      </c>
      <c r="V529" s="31">
        <v>42.571428571428569</v>
      </c>
      <c r="W529" s="31">
        <v>89.5</v>
      </c>
      <c r="X529" s="31">
        <v>165.28571428571428</v>
      </c>
      <c r="Y529" s="31">
        <v>136.48750000000001</v>
      </c>
      <c r="Z529" s="31">
        <v>89.571428571428569</v>
      </c>
      <c r="AA529" s="4">
        <f t="shared" si="9"/>
        <v>1336.4398809523809</v>
      </c>
      <c r="AB529" s="32">
        <v>83</v>
      </c>
      <c r="AC529" s="17">
        <v>0.23055555555555557</v>
      </c>
      <c r="AD529" s="36">
        <v>0.26666666666666666</v>
      </c>
      <c r="AE529" s="36">
        <v>0.26666666666666666</v>
      </c>
      <c r="AF529" s="36">
        <v>0.23333333333333334</v>
      </c>
      <c r="AG529" s="36">
        <v>0.2</v>
      </c>
      <c r="AH529" s="36">
        <v>0.16666666666666666</v>
      </c>
      <c r="AI529" s="36">
        <v>0.23333333333333334</v>
      </c>
      <c r="AJ529" s="36">
        <v>0.23333333333333334</v>
      </c>
      <c r="AK529" s="36">
        <v>0.23333333333333334</v>
      </c>
      <c r="AL529" s="36">
        <v>0.2</v>
      </c>
      <c r="AM529" s="36">
        <v>0.23333333333333334</v>
      </c>
      <c r="AN529" s="36">
        <v>0.26666666666666666</v>
      </c>
      <c r="AO529" s="36">
        <v>0.23333333333333334</v>
      </c>
      <c r="AP529" s="33" t="str">
        <f t="shared" si="10"/>
        <v>-</v>
      </c>
      <c r="AQ529" s="55" t="str">
        <f t="shared" si="11"/>
        <v>-</v>
      </c>
      <c r="AR529" s="56" t="str">
        <f t="shared" si="12"/>
        <v>-</v>
      </c>
      <c r="AS529" s="34" t="s">
        <v>1890</v>
      </c>
      <c r="AT529" s="122" t="s">
        <v>5208</v>
      </c>
    </row>
    <row r="530" spans="1:46" ht="15.75" customHeight="1" x14ac:dyDescent="0.25">
      <c r="A530" s="6">
        <v>21180240</v>
      </c>
      <c r="B530" s="7" t="s">
        <v>26</v>
      </c>
      <c r="C530" s="7" t="s">
        <v>2098</v>
      </c>
      <c r="D530" s="7" t="s">
        <v>1702</v>
      </c>
      <c r="E530" s="7" t="s">
        <v>1666</v>
      </c>
      <c r="F530" s="7">
        <v>10</v>
      </c>
      <c r="G530" s="7">
        <v>330</v>
      </c>
      <c r="H530" s="7">
        <v>-74.966666669999995</v>
      </c>
      <c r="I530" s="29">
        <v>4.0166666700000002</v>
      </c>
      <c r="J530" s="6" t="s">
        <v>1890</v>
      </c>
      <c r="K530" s="30">
        <v>29174</v>
      </c>
      <c r="L530" s="30">
        <v>37302</v>
      </c>
      <c r="M530" s="7" t="s">
        <v>1911</v>
      </c>
      <c r="N530" s="29" t="s">
        <v>1910</v>
      </c>
      <c r="O530" s="31">
        <v>102.56999999999998</v>
      </c>
      <c r="P530" s="31">
        <v>88.455555555555563</v>
      </c>
      <c r="Q530" s="31">
        <v>144.22222222222223</v>
      </c>
      <c r="R530" s="31">
        <v>184.2</v>
      </c>
      <c r="S530" s="31">
        <v>195.52500000000001</v>
      </c>
      <c r="T530" s="31">
        <v>98.0625</v>
      </c>
      <c r="U530" s="31">
        <v>66.444444444444443</v>
      </c>
      <c r="V530" s="31">
        <v>30.111111111111111</v>
      </c>
      <c r="W530" s="31">
        <v>130.41</v>
      </c>
      <c r="X530" s="31">
        <v>178.57777777777778</v>
      </c>
      <c r="Y530" s="31">
        <v>123.63333333333333</v>
      </c>
      <c r="Z530" s="31">
        <v>120.95</v>
      </c>
      <c r="AA530" s="4">
        <f t="shared" si="9"/>
        <v>1463.1619444444443</v>
      </c>
      <c r="AB530" s="32">
        <v>105</v>
      </c>
      <c r="AC530" s="17">
        <v>0.29166666666666669</v>
      </c>
      <c r="AD530" s="36">
        <v>0.33333333333333331</v>
      </c>
      <c r="AE530" s="36">
        <v>0.3</v>
      </c>
      <c r="AF530" s="36">
        <v>0.3</v>
      </c>
      <c r="AG530" s="36">
        <v>0.33333333333333331</v>
      </c>
      <c r="AH530" s="36">
        <v>0.26666666666666666</v>
      </c>
      <c r="AI530" s="36">
        <v>0.26666666666666666</v>
      </c>
      <c r="AJ530" s="36">
        <v>0.3</v>
      </c>
      <c r="AK530" s="36">
        <v>0.3</v>
      </c>
      <c r="AL530" s="36">
        <v>0.33333333333333331</v>
      </c>
      <c r="AM530" s="36">
        <v>0.3</v>
      </c>
      <c r="AN530" s="36">
        <v>0.2</v>
      </c>
      <c r="AO530" s="36">
        <v>0.26666666666666666</v>
      </c>
      <c r="AP530" s="33" t="str">
        <f t="shared" si="10"/>
        <v>-</v>
      </c>
      <c r="AQ530" s="55" t="str">
        <f t="shared" si="11"/>
        <v>-</v>
      </c>
      <c r="AR530" s="56" t="str">
        <f t="shared" si="12"/>
        <v>-</v>
      </c>
      <c r="AS530" s="34" t="s">
        <v>1890</v>
      </c>
      <c r="AT530" s="122" t="s">
        <v>5208</v>
      </c>
    </row>
    <row r="531" spans="1:46" ht="15.75" customHeight="1" x14ac:dyDescent="0.25">
      <c r="A531" s="6">
        <v>21185030</v>
      </c>
      <c r="B531" s="7" t="s">
        <v>43</v>
      </c>
      <c r="C531" s="7" t="s">
        <v>1702</v>
      </c>
      <c r="D531" s="7" t="s">
        <v>1702</v>
      </c>
      <c r="E531" s="7" t="s">
        <v>1666</v>
      </c>
      <c r="F531" s="7">
        <v>10</v>
      </c>
      <c r="G531" s="7">
        <v>332</v>
      </c>
      <c r="H531" s="7">
        <v>-74.981388890000005</v>
      </c>
      <c r="I531" s="29">
        <v>4.0088333299999999</v>
      </c>
      <c r="J531" s="6" t="s">
        <v>1908</v>
      </c>
      <c r="K531" s="30">
        <v>19708</v>
      </c>
      <c r="L531" s="30"/>
      <c r="M531" s="7" t="s">
        <v>1911</v>
      </c>
      <c r="N531" s="29" t="s">
        <v>1910</v>
      </c>
      <c r="O531" s="31">
        <v>83.638461538461556</v>
      </c>
      <c r="P531" s="31">
        <v>95.742307692307705</v>
      </c>
      <c r="Q531" s="31">
        <v>130.80434782608697</v>
      </c>
      <c r="R531" s="31">
        <v>217.01428571428571</v>
      </c>
      <c r="S531" s="31">
        <v>192.16428571428565</v>
      </c>
      <c r="T531" s="31">
        <v>81.180769230769243</v>
      </c>
      <c r="U531" s="31">
        <v>65.053571428571416</v>
      </c>
      <c r="V531" s="31">
        <v>47.58461538461539</v>
      </c>
      <c r="W531" s="31">
        <v>105.91724137931034</v>
      </c>
      <c r="X531" s="31">
        <v>169.09310344827585</v>
      </c>
      <c r="Y531" s="31">
        <v>171.79999999999998</v>
      </c>
      <c r="Z531" s="31">
        <v>131.06800000000004</v>
      </c>
      <c r="AA531" s="4">
        <f t="shared" si="9"/>
        <v>1491.0609893569699</v>
      </c>
      <c r="AB531" s="32">
        <v>321</v>
      </c>
      <c r="AC531" s="17">
        <v>0.89166666666666672</v>
      </c>
      <c r="AD531" s="36">
        <v>0.8666666666666667</v>
      </c>
      <c r="AE531" s="36">
        <v>0.8666666666666667</v>
      </c>
      <c r="AF531" s="36">
        <v>0.76666666666666672</v>
      </c>
      <c r="AG531" s="36">
        <v>0.93333333333333335</v>
      </c>
      <c r="AH531" s="36">
        <v>0.93333333333333335</v>
      </c>
      <c r="AI531" s="36">
        <v>0.8666666666666667</v>
      </c>
      <c r="AJ531" s="36">
        <v>0.93333333333333335</v>
      </c>
      <c r="AK531" s="36">
        <v>0.8666666666666667</v>
      </c>
      <c r="AL531" s="36">
        <v>0.96666666666666667</v>
      </c>
      <c r="AM531" s="36">
        <v>0.96666666666666667</v>
      </c>
      <c r="AN531" s="36">
        <v>0.9</v>
      </c>
      <c r="AO531" s="36">
        <v>0.83333333333333337</v>
      </c>
      <c r="AP531" s="33" t="str">
        <f t="shared" si="10"/>
        <v>-</v>
      </c>
      <c r="AQ531" s="55" t="str">
        <f t="shared" si="11"/>
        <v>&gt;=75%</v>
      </c>
      <c r="AR531" s="56" t="str">
        <f t="shared" si="12"/>
        <v>&gt;=50%</v>
      </c>
      <c r="AT531" s="112" t="s">
        <v>5206</v>
      </c>
    </row>
    <row r="532" spans="1:46" ht="15.75" customHeight="1" x14ac:dyDescent="0.25">
      <c r="A532" s="6">
        <v>21185040</v>
      </c>
      <c r="B532" s="7" t="s">
        <v>43</v>
      </c>
      <c r="C532" s="7" t="s">
        <v>1698</v>
      </c>
      <c r="D532" s="7" t="s">
        <v>1699</v>
      </c>
      <c r="E532" s="7" t="s">
        <v>1666</v>
      </c>
      <c r="F532" s="7">
        <v>10</v>
      </c>
      <c r="G532" s="7">
        <v>305</v>
      </c>
      <c r="H532" s="7">
        <v>-74.798000000000002</v>
      </c>
      <c r="I532" s="29">
        <v>4.2754444400000002</v>
      </c>
      <c r="J532" s="6" t="s">
        <v>1908</v>
      </c>
      <c r="K532" s="30">
        <v>18643</v>
      </c>
      <c r="L532" s="30"/>
      <c r="M532" s="7" t="s">
        <v>1911</v>
      </c>
      <c r="N532" s="29" t="s">
        <v>1910</v>
      </c>
      <c r="O532" s="31">
        <v>56.024137931034502</v>
      </c>
      <c r="P532" s="31">
        <v>83.589655172413799</v>
      </c>
      <c r="Q532" s="31">
        <v>145.13333333333335</v>
      </c>
      <c r="R532" s="31">
        <v>194.07499999999999</v>
      </c>
      <c r="S532" s="31">
        <v>150.75862068965517</v>
      </c>
      <c r="T532" s="31">
        <v>64.913793103448256</v>
      </c>
      <c r="U532" s="31">
        <v>39.134482758620692</v>
      </c>
      <c r="V532" s="31">
        <v>36.979999999999997</v>
      </c>
      <c r="W532" s="31">
        <v>100.79000000000002</v>
      </c>
      <c r="X532" s="31">
        <v>160.83793103448278</v>
      </c>
      <c r="Y532" s="31">
        <v>114.57931034482762</v>
      </c>
      <c r="Z532" s="31">
        <v>82.937931034482759</v>
      </c>
      <c r="AA532" s="4">
        <f t="shared" si="9"/>
        <v>1229.754195402299</v>
      </c>
      <c r="AB532" s="32">
        <v>350</v>
      </c>
      <c r="AC532" s="17">
        <v>0.97222222222222221</v>
      </c>
      <c r="AD532" s="36">
        <v>0.96666666666666667</v>
      </c>
      <c r="AE532" s="36">
        <v>0.96666666666666667</v>
      </c>
      <c r="AF532" s="36">
        <v>1</v>
      </c>
      <c r="AG532" s="36">
        <v>0.93333333333333335</v>
      </c>
      <c r="AH532" s="36">
        <v>0.96666666666666667</v>
      </c>
      <c r="AI532" s="36">
        <v>0.96666666666666667</v>
      </c>
      <c r="AJ532" s="36">
        <v>0.96666666666666667</v>
      </c>
      <c r="AK532" s="36">
        <v>1</v>
      </c>
      <c r="AL532" s="36">
        <v>1</v>
      </c>
      <c r="AM532" s="36">
        <v>0.96666666666666667</v>
      </c>
      <c r="AN532" s="36">
        <v>0.96666666666666667</v>
      </c>
      <c r="AO532" s="36">
        <v>0.96666666666666667</v>
      </c>
      <c r="AP532" s="33" t="str">
        <f t="shared" si="10"/>
        <v>&gt;=80%</v>
      </c>
      <c r="AQ532" s="55" t="str">
        <f t="shared" si="11"/>
        <v>&gt;=75%</v>
      </c>
      <c r="AR532" s="56" t="str">
        <f t="shared" si="12"/>
        <v>&gt;=50%</v>
      </c>
      <c r="AT532" s="121">
        <v>0.8</v>
      </c>
    </row>
    <row r="533" spans="1:46" ht="15.75" customHeight="1" x14ac:dyDescent="0.25">
      <c r="A533" s="6">
        <v>21185080</v>
      </c>
      <c r="B533" s="7" t="s">
        <v>56</v>
      </c>
      <c r="C533" s="7" t="s">
        <v>1767</v>
      </c>
      <c r="D533" s="7" t="s">
        <v>1768</v>
      </c>
      <c r="E533" s="7" t="s">
        <v>1666</v>
      </c>
      <c r="F533" s="7">
        <v>10</v>
      </c>
      <c r="G533" s="7">
        <v>591</v>
      </c>
      <c r="H533" s="7">
        <v>-75.104611110000008</v>
      </c>
      <c r="I533" s="29">
        <v>4.21645833</v>
      </c>
      <c r="J533" s="6" t="s">
        <v>1908</v>
      </c>
      <c r="K533" s="30">
        <v>31731</v>
      </c>
      <c r="L533" s="30"/>
      <c r="M533" s="7" t="s">
        <v>1911</v>
      </c>
      <c r="N533" s="29" t="s">
        <v>1910</v>
      </c>
      <c r="O533" s="31">
        <v>91.711999999999975</v>
      </c>
      <c r="P533" s="31">
        <v>91.59615384615384</v>
      </c>
      <c r="Q533" s="31">
        <v>176.04074074074072</v>
      </c>
      <c r="R533" s="31">
        <v>243.45555555555552</v>
      </c>
      <c r="S533" s="31">
        <v>201.58214285714283</v>
      </c>
      <c r="T533" s="31">
        <v>87.240740740740748</v>
      </c>
      <c r="U533" s="31">
        <v>71.693103448275863</v>
      </c>
      <c r="V533" s="31">
        <v>69.07037037037037</v>
      </c>
      <c r="W533" s="31">
        <v>119.0793103448276</v>
      </c>
      <c r="X533" s="31">
        <v>201.88461538461539</v>
      </c>
      <c r="Y533" s="31">
        <v>173.20714285714283</v>
      </c>
      <c r="Z533" s="31">
        <v>111.2785714285714</v>
      </c>
      <c r="AA533" s="4">
        <f t="shared" si="9"/>
        <v>1637.8404475741372</v>
      </c>
      <c r="AB533" s="32">
        <v>327</v>
      </c>
      <c r="AC533" s="17">
        <v>0.90833333333333333</v>
      </c>
      <c r="AD533" s="36">
        <v>0.83333333333333337</v>
      </c>
      <c r="AE533" s="36">
        <v>0.8666666666666667</v>
      </c>
      <c r="AF533" s="36">
        <v>0.9</v>
      </c>
      <c r="AG533" s="36">
        <v>0.9</v>
      </c>
      <c r="AH533" s="36">
        <v>0.93333333333333335</v>
      </c>
      <c r="AI533" s="36">
        <v>0.9</v>
      </c>
      <c r="AJ533" s="36">
        <v>0.96666666666666667</v>
      </c>
      <c r="AK533" s="36">
        <v>0.9</v>
      </c>
      <c r="AL533" s="36">
        <v>0.96666666666666667</v>
      </c>
      <c r="AM533" s="36">
        <v>0.8666666666666667</v>
      </c>
      <c r="AN533" s="36">
        <v>0.93333333333333335</v>
      </c>
      <c r="AO533" s="36">
        <v>0.93333333333333335</v>
      </c>
      <c r="AP533" s="33" t="str">
        <f t="shared" si="10"/>
        <v>&gt;=80%</v>
      </c>
      <c r="AQ533" s="55" t="str">
        <f t="shared" si="11"/>
        <v>&gt;=75%</v>
      </c>
      <c r="AR533" s="56" t="str">
        <f t="shared" si="12"/>
        <v>&gt;=50%</v>
      </c>
      <c r="AT533" s="121">
        <v>0.8</v>
      </c>
    </row>
    <row r="534" spans="1:46" ht="15.75" customHeight="1" x14ac:dyDescent="0.25">
      <c r="A534" s="6">
        <v>21185090</v>
      </c>
      <c r="B534" s="7" t="s">
        <v>72</v>
      </c>
      <c r="C534" s="7" t="s">
        <v>2099</v>
      </c>
      <c r="D534" s="7" t="s">
        <v>1697</v>
      </c>
      <c r="E534" s="7" t="s">
        <v>1666</v>
      </c>
      <c r="F534" s="7">
        <v>10</v>
      </c>
      <c r="G534" s="7">
        <v>393</v>
      </c>
      <c r="H534" s="7">
        <v>-74.960472220000014</v>
      </c>
      <c r="I534" s="29">
        <v>4.1881388900000003</v>
      </c>
      <c r="J534" s="6" t="s">
        <v>1908</v>
      </c>
      <c r="K534" s="30">
        <v>38641</v>
      </c>
      <c r="L534" s="30"/>
      <c r="M534" s="35" t="s">
        <v>1909</v>
      </c>
      <c r="N534" s="29" t="s">
        <v>1910</v>
      </c>
      <c r="O534" s="31">
        <v>81.13000000000001</v>
      </c>
      <c r="P534" s="31">
        <v>87.034999999999997</v>
      </c>
      <c r="Q534" s="31">
        <v>172.68</v>
      </c>
      <c r="R534" s="31">
        <v>195.81052631578945</v>
      </c>
      <c r="S534" s="31">
        <v>213.44499999999999</v>
      </c>
      <c r="T534" s="31">
        <v>101.27000000000001</v>
      </c>
      <c r="U534" s="31">
        <v>58.255555555555553</v>
      </c>
      <c r="V534" s="31">
        <v>41.973684210526315</v>
      </c>
      <c r="W534" s="31">
        <v>150.33999999999997</v>
      </c>
      <c r="X534" s="31">
        <v>162.55000000000001</v>
      </c>
      <c r="Y534" s="31">
        <v>146.41499999999999</v>
      </c>
      <c r="Z534" s="31">
        <v>96.142105263157902</v>
      </c>
      <c r="AA534" s="4">
        <f t="shared" si="9"/>
        <v>1507.0468713450291</v>
      </c>
      <c r="AB534" s="32">
        <v>235</v>
      </c>
      <c r="AC534" s="17">
        <v>0.65277777777777779</v>
      </c>
      <c r="AD534" s="36">
        <v>0.66666666666666663</v>
      </c>
      <c r="AE534" s="36">
        <v>0.66666666666666663</v>
      </c>
      <c r="AF534" s="36">
        <v>0.66666666666666663</v>
      </c>
      <c r="AG534" s="36">
        <v>0.6333333333333333</v>
      </c>
      <c r="AH534" s="36">
        <v>0.66666666666666663</v>
      </c>
      <c r="AI534" s="36">
        <v>0.66666666666666663</v>
      </c>
      <c r="AJ534" s="36">
        <v>0.6</v>
      </c>
      <c r="AK534" s="36">
        <v>0.6333333333333333</v>
      </c>
      <c r="AL534" s="36">
        <v>0.66666666666666663</v>
      </c>
      <c r="AM534" s="36">
        <v>0.66666666666666663</v>
      </c>
      <c r="AN534" s="36">
        <v>0.66666666666666663</v>
      </c>
      <c r="AO534" s="36">
        <v>0.6333333333333333</v>
      </c>
      <c r="AP534" s="33" t="str">
        <f t="shared" si="10"/>
        <v>-</v>
      </c>
      <c r="AQ534" s="55" t="str">
        <f t="shared" si="11"/>
        <v>-</v>
      </c>
      <c r="AR534" s="56" t="str">
        <f t="shared" si="12"/>
        <v>&gt;=50%</v>
      </c>
      <c r="AS534" s="34" t="s">
        <v>1889</v>
      </c>
      <c r="AT534" s="120" t="s">
        <v>5204</v>
      </c>
    </row>
    <row r="535" spans="1:46" ht="15.75" customHeight="1" x14ac:dyDescent="0.25">
      <c r="A535" s="6">
        <v>21190030</v>
      </c>
      <c r="B535" s="7" t="s">
        <v>54</v>
      </c>
      <c r="C535" s="7" t="s">
        <v>989</v>
      </c>
      <c r="D535" s="7" t="s">
        <v>989</v>
      </c>
      <c r="E535" s="7" t="s">
        <v>871</v>
      </c>
      <c r="F535" s="7">
        <v>11</v>
      </c>
      <c r="G535" s="7">
        <v>1635</v>
      </c>
      <c r="H535" s="7">
        <v>-74.454472220000014</v>
      </c>
      <c r="I535" s="29">
        <v>4.3480555599999997</v>
      </c>
      <c r="J535" s="6" t="s">
        <v>1908</v>
      </c>
      <c r="K535" s="30">
        <v>31700</v>
      </c>
      <c r="L535" s="30"/>
      <c r="M535" s="7" t="s">
        <v>1911</v>
      </c>
      <c r="N535" s="29" t="s">
        <v>1910</v>
      </c>
      <c r="O535" s="31">
        <v>87.880000000000024</v>
      </c>
      <c r="P535" s="31">
        <v>102.21666666666668</v>
      </c>
      <c r="Q535" s="31">
        <v>124.79</v>
      </c>
      <c r="R535" s="31">
        <v>133.61333333333337</v>
      </c>
      <c r="S535" s="31">
        <v>104.12068965517241</v>
      </c>
      <c r="T535" s="31">
        <v>46.913333333333334</v>
      </c>
      <c r="U535" s="31">
        <v>41.024137931034495</v>
      </c>
      <c r="V535" s="31">
        <v>34.00344827586207</v>
      </c>
      <c r="W535" s="31">
        <v>70.356666666666641</v>
      </c>
      <c r="X535" s="31">
        <v>129.88999999999999</v>
      </c>
      <c r="Y535" s="31">
        <v>156.48333333333332</v>
      </c>
      <c r="Z535" s="31">
        <v>92.75333333333333</v>
      </c>
      <c r="AA535" s="4">
        <f t="shared" si="9"/>
        <v>1124.0449425287356</v>
      </c>
      <c r="AB535" s="32">
        <v>357</v>
      </c>
      <c r="AC535" s="17">
        <v>0.9916666666666667</v>
      </c>
      <c r="AD535" s="36">
        <v>1</v>
      </c>
      <c r="AE535" s="36">
        <v>1</v>
      </c>
      <c r="AF535" s="36">
        <v>1</v>
      </c>
      <c r="AG535" s="36">
        <v>1</v>
      </c>
      <c r="AH535" s="36">
        <v>0.96666666666666667</v>
      </c>
      <c r="AI535" s="36">
        <v>1</v>
      </c>
      <c r="AJ535" s="36">
        <v>0.96666666666666667</v>
      </c>
      <c r="AK535" s="36">
        <v>0.96666666666666667</v>
      </c>
      <c r="AL535" s="36">
        <v>1</v>
      </c>
      <c r="AM535" s="36">
        <v>1</v>
      </c>
      <c r="AN535" s="36">
        <v>1</v>
      </c>
      <c r="AO535" s="36">
        <v>1</v>
      </c>
      <c r="AP535" s="33" t="str">
        <f t="shared" si="10"/>
        <v>&gt;=80%</v>
      </c>
      <c r="AQ535" s="55" t="str">
        <f t="shared" si="11"/>
        <v>&gt;=75%</v>
      </c>
      <c r="AR535" s="56" t="str">
        <f t="shared" si="12"/>
        <v>&gt;=50%</v>
      </c>
      <c r="AT535" s="121">
        <v>0.8</v>
      </c>
    </row>
    <row r="536" spans="1:46" ht="15.75" customHeight="1" x14ac:dyDescent="0.25">
      <c r="A536" s="6">
        <v>21190060</v>
      </c>
      <c r="B536" s="7" t="s">
        <v>26</v>
      </c>
      <c r="C536" s="7" t="s">
        <v>2100</v>
      </c>
      <c r="D536" s="7" t="s">
        <v>2101</v>
      </c>
      <c r="E536" s="7" t="s">
        <v>871</v>
      </c>
      <c r="F536" s="7">
        <v>11</v>
      </c>
      <c r="G536" s="7">
        <v>1750</v>
      </c>
      <c r="H536" s="7">
        <v>-74.349999999999994</v>
      </c>
      <c r="I536" s="29">
        <v>4.3666666699999999</v>
      </c>
      <c r="J536" s="6" t="s">
        <v>1908</v>
      </c>
      <c r="K536" s="30">
        <v>29966</v>
      </c>
      <c r="L536" s="30"/>
      <c r="M536" s="7" t="s">
        <v>1911</v>
      </c>
      <c r="N536" s="29" t="s">
        <v>1892</v>
      </c>
      <c r="O536" s="31">
        <v>172</v>
      </c>
      <c r="P536" s="31">
        <v>151</v>
      </c>
      <c r="Q536" s="31">
        <v>182</v>
      </c>
      <c r="R536" s="31">
        <v>189</v>
      </c>
      <c r="S536" s="31">
        <v>158</v>
      </c>
      <c r="T536" s="31">
        <v>87.5</v>
      </c>
      <c r="U536" s="31">
        <v>66.5</v>
      </c>
      <c r="V536" s="31">
        <v>73</v>
      </c>
      <c r="W536" s="31">
        <v>85</v>
      </c>
      <c r="X536" s="31">
        <v>173.5</v>
      </c>
      <c r="Y536" s="31">
        <v>187</v>
      </c>
      <c r="Z536" s="31">
        <v>78</v>
      </c>
      <c r="AA536" s="4">
        <f t="shared" si="9"/>
        <v>1602.5</v>
      </c>
      <c r="AB536" s="32">
        <v>24</v>
      </c>
      <c r="AC536" s="17">
        <v>6.6666666666666666E-2</v>
      </c>
      <c r="AD536" s="36">
        <v>6.6666666666666666E-2</v>
      </c>
      <c r="AE536" s="36">
        <v>6.6666666666666666E-2</v>
      </c>
      <c r="AF536" s="36">
        <v>6.6666666666666666E-2</v>
      </c>
      <c r="AG536" s="36">
        <v>6.6666666666666666E-2</v>
      </c>
      <c r="AH536" s="36">
        <v>6.6666666666666666E-2</v>
      </c>
      <c r="AI536" s="36">
        <v>6.6666666666666666E-2</v>
      </c>
      <c r="AJ536" s="36">
        <v>6.6666666666666666E-2</v>
      </c>
      <c r="AK536" s="36">
        <v>6.6666666666666666E-2</v>
      </c>
      <c r="AL536" s="36">
        <v>6.6666666666666666E-2</v>
      </c>
      <c r="AM536" s="36">
        <v>6.6666666666666666E-2</v>
      </c>
      <c r="AN536" s="36">
        <v>6.6666666666666666E-2</v>
      </c>
      <c r="AO536" s="36">
        <v>6.6666666666666666E-2</v>
      </c>
      <c r="AP536" s="33" t="str">
        <f t="shared" si="10"/>
        <v>-</v>
      </c>
      <c r="AQ536" s="55" t="str">
        <f t="shared" si="11"/>
        <v>-</v>
      </c>
      <c r="AR536" s="56" t="str">
        <f t="shared" si="12"/>
        <v>-</v>
      </c>
      <c r="AS536" s="34" t="s">
        <v>1892</v>
      </c>
      <c r="AT536" s="122" t="s">
        <v>5208</v>
      </c>
    </row>
    <row r="537" spans="1:46" ht="15.75" customHeight="1" x14ac:dyDescent="0.25">
      <c r="A537" s="6">
        <v>21190090</v>
      </c>
      <c r="B537" s="7" t="s">
        <v>26</v>
      </c>
      <c r="C537" s="7" t="s">
        <v>877</v>
      </c>
      <c r="D537" s="7" t="s">
        <v>878</v>
      </c>
      <c r="E537" s="7" t="s">
        <v>871</v>
      </c>
      <c r="F537" s="7">
        <v>11</v>
      </c>
      <c r="G537" s="7">
        <v>1900</v>
      </c>
      <c r="H537" s="7">
        <v>-74.483555560000013</v>
      </c>
      <c r="I537" s="29">
        <v>3.9869722199999997</v>
      </c>
      <c r="J537" s="6" t="s">
        <v>1908</v>
      </c>
      <c r="K537" s="30">
        <v>21443</v>
      </c>
      <c r="L537" s="30"/>
      <c r="M537" s="7" t="s">
        <v>1911</v>
      </c>
      <c r="N537" s="29" t="s">
        <v>1910</v>
      </c>
      <c r="O537" s="31">
        <v>45.437931034482766</v>
      </c>
      <c r="P537" s="31">
        <v>52.713793103448261</v>
      </c>
      <c r="Q537" s="31">
        <v>88.435714285714283</v>
      </c>
      <c r="R537" s="31">
        <v>104.01379310344829</v>
      </c>
      <c r="S537" s="31">
        <v>114.43214285714285</v>
      </c>
      <c r="T537" s="31">
        <v>56.762068965517237</v>
      </c>
      <c r="U537" s="31">
        <v>51.546428571428571</v>
      </c>
      <c r="V537" s="31">
        <v>54.175862068965529</v>
      </c>
      <c r="W537" s="31">
        <v>66.109999999999985</v>
      </c>
      <c r="X537" s="31">
        <v>115.71</v>
      </c>
      <c r="Y537" s="31">
        <v>115.42413793103451</v>
      </c>
      <c r="Z537" s="31">
        <v>58.796428571428564</v>
      </c>
      <c r="AA537" s="4">
        <f t="shared" si="9"/>
        <v>923.5583004926109</v>
      </c>
      <c r="AB537" s="32">
        <v>346</v>
      </c>
      <c r="AC537" s="17">
        <v>0.96111111111111114</v>
      </c>
      <c r="AD537" s="36">
        <v>0.96666666666666667</v>
      </c>
      <c r="AE537" s="36">
        <v>0.96666666666666667</v>
      </c>
      <c r="AF537" s="36">
        <v>0.93333333333333335</v>
      </c>
      <c r="AG537" s="36">
        <v>0.96666666666666667</v>
      </c>
      <c r="AH537" s="36">
        <v>0.93333333333333335</v>
      </c>
      <c r="AI537" s="36">
        <v>0.96666666666666667</v>
      </c>
      <c r="AJ537" s="36">
        <v>0.93333333333333335</v>
      </c>
      <c r="AK537" s="36">
        <v>0.96666666666666667</v>
      </c>
      <c r="AL537" s="36">
        <v>1</v>
      </c>
      <c r="AM537" s="36">
        <v>1</v>
      </c>
      <c r="AN537" s="36">
        <v>0.96666666666666667</v>
      </c>
      <c r="AO537" s="36">
        <v>0.93333333333333335</v>
      </c>
      <c r="AP537" s="33" t="str">
        <f t="shared" si="10"/>
        <v>&gt;=80%</v>
      </c>
      <c r="AQ537" s="55" t="str">
        <f t="shared" si="11"/>
        <v>&gt;=75%</v>
      </c>
      <c r="AR537" s="56" t="str">
        <f t="shared" si="12"/>
        <v>&gt;=50%</v>
      </c>
      <c r="AT537" s="121">
        <v>0.8</v>
      </c>
    </row>
    <row r="538" spans="1:46" ht="15.75" customHeight="1" x14ac:dyDescent="0.25">
      <c r="A538" s="6">
        <v>21190210</v>
      </c>
      <c r="B538" s="7" t="s">
        <v>26</v>
      </c>
      <c r="C538" s="7" t="s">
        <v>952</v>
      </c>
      <c r="D538" s="7" t="s">
        <v>952</v>
      </c>
      <c r="E538" s="7" t="s">
        <v>871</v>
      </c>
      <c r="F538" s="7">
        <v>10</v>
      </c>
      <c r="G538" s="7">
        <v>322</v>
      </c>
      <c r="H538" s="7">
        <v>-74.648666669999997</v>
      </c>
      <c r="I538" s="29">
        <v>4.3058888899999994</v>
      </c>
      <c r="J538" s="6" t="s">
        <v>1908</v>
      </c>
      <c r="K538" s="30">
        <v>26252</v>
      </c>
      <c r="L538" s="30"/>
      <c r="M538" s="7" t="s">
        <v>1911</v>
      </c>
      <c r="N538" s="29" t="s">
        <v>1910</v>
      </c>
      <c r="O538" s="31">
        <v>67.262962962962959</v>
      </c>
      <c r="P538" s="31">
        <v>94.360714285714266</v>
      </c>
      <c r="Q538" s="31">
        <v>161.70714285714286</v>
      </c>
      <c r="R538" s="31">
        <v>198.18214285714285</v>
      </c>
      <c r="S538" s="31">
        <v>175.44482758620688</v>
      </c>
      <c r="T538" s="31">
        <v>61.540740740740738</v>
      </c>
      <c r="U538" s="31">
        <v>39.549999999999997</v>
      </c>
      <c r="V538" s="31">
        <v>35.706666666666671</v>
      </c>
      <c r="W538" s="31">
        <v>90.389655172413796</v>
      </c>
      <c r="X538" s="31">
        <v>194.33103448275864</v>
      </c>
      <c r="Y538" s="31">
        <v>149.0185185185185</v>
      </c>
      <c r="Z538" s="31">
        <v>118.56896551724138</v>
      </c>
      <c r="AA538" s="4">
        <f t="shared" si="9"/>
        <v>1386.0633716475095</v>
      </c>
      <c r="AB538" s="32">
        <v>339</v>
      </c>
      <c r="AC538" s="17">
        <v>0.94166666666666665</v>
      </c>
      <c r="AD538" s="36">
        <v>0.9</v>
      </c>
      <c r="AE538" s="36">
        <v>0.93333333333333335</v>
      </c>
      <c r="AF538" s="36">
        <v>0.93333333333333335</v>
      </c>
      <c r="AG538" s="36">
        <v>0.93333333333333335</v>
      </c>
      <c r="AH538" s="36">
        <v>0.96666666666666667</v>
      </c>
      <c r="AI538" s="36">
        <v>0.9</v>
      </c>
      <c r="AJ538" s="36">
        <v>0.93333333333333335</v>
      </c>
      <c r="AK538" s="36">
        <v>1</v>
      </c>
      <c r="AL538" s="36">
        <v>0.96666666666666667</v>
      </c>
      <c r="AM538" s="36">
        <v>0.96666666666666667</v>
      </c>
      <c r="AN538" s="36">
        <v>0.9</v>
      </c>
      <c r="AO538" s="36">
        <v>0.96666666666666667</v>
      </c>
      <c r="AP538" s="33" t="str">
        <f t="shared" si="10"/>
        <v>&gt;=80%</v>
      </c>
      <c r="AQ538" s="55" t="str">
        <f t="shared" si="11"/>
        <v>&gt;=75%</v>
      </c>
      <c r="AR538" s="56" t="str">
        <f t="shared" si="12"/>
        <v>&gt;=50%</v>
      </c>
      <c r="AT538" s="121">
        <v>0.8</v>
      </c>
    </row>
    <row r="539" spans="1:46" ht="15.75" customHeight="1" x14ac:dyDescent="0.25">
      <c r="A539" s="6">
        <v>21190240</v>
      </c>
      <c r="B539" s="7" t="s">
        <v>26</v>
      </c>
      <c r="C539" s="7" t="s">
        <v>998</v>
      </c>
      <c r="D539" s="7" t="s">
        <v>999</v>
      </c>
      <c r="E539" s="7" t="s">
        <v>871</v>
      </c>
      <c r="F539" s="7">
        <v>11</v>
      </c>
      <c r="G539" s="7">
        <v>1450</v>
      </c>
      <c r="H539" s="7">
        <v>-74.48872222</v>
      </c>
      <c r="I539" s="29">
        <v>4.0816111099999999</v>
      </c>
      <c r="J539" s="6" t="s">
        <v>1908</v>
      </c>
      <c r="K539" s="30">
        <v>26344</v>
      </c>
      <c r="L539" s="30"/>
      <c r="M539" s="7" t="s">
        <v>1911</v>
      </c>
      <c r="N539" s="29" t="s">
        <v>1910</v>
      </c>
      <c r="O539" s="31">
        <v>83.230769230769226</v>
      </c>
      <c r="P539" s="31">
        <v>105.40800000000002</v>
      </c>
      <c r="Q539" s="31">
        <v>146.51153846153846</v>
      </c>
      <c r="R539" s="31">
        <v>180.03333333333336</v>
      </c>
      <c r="S539" s="31">
        <v>162.44</v>
      </c>
      <c r="T539" s="31">
        <v>98.303571428571459</v>
      </c>
      <c r="U539" s="31">
        <v>86.237931034482756</v>
      </c>
      <c r="V539" s="31">
        <v>69.280769230769238</v>
      </c>
      <c r="W539" s="31">
        <v>88.08</v>
      </c>
      <c r="X539" s="31">
        <v>177.21111111111111</v>
      </c>
      <c r="Y539" s="31">
        <v>193.35714285714283</v>
      </c>
      <c r="Z539" s="31">
        <v>105.98076923076925</v>
      </c>
      <c r="AA539" s="4">
        <f t="shared" si="9"/>
        <v>1496.0749359184879</v>
      </c>
      <c r="AB539" s="32">
        <v>318</v>
      </c>
      <c r="AC539" s="17">
        <v>0.8833333333333333</v>
      </c>
      <c r="AD539" s="36">
        <v>0.8666666666666667</v>
      </c>
      <c r="AE539" s="36">
        <v>0.83333333333333337</v>
      </c>
      <c r="AF539" s="36">
        <v>0.8666666666666667</v>
      </c>
      <c r="AG539" s="36">
        <v>0.9</v>
      </c>
      <c r="AH539" s="36">
        <v>0.83333333333333337</v>
      </c>
      <c r="AI539" s="36">
        <v>0.93333333333333335</v>
      </c>
      <c r="AJ539" s="36">
        <v>0.96666666666666667</v>
      </c>
      <c r="AK539" s="36">
        <v>0.8666666666666667</v>
      </c>
      <c r="AL539" s="36">
        <v>0.83333333333333337</v>
      </c>
      <c r="AM539" s="36">
        <v>0.9</v>
      </c>
      <c r="AN539" s="36">
        <v>0.93333333333333335</v>
      </c>
      <c r="AO539" s="36">
        <v>0.8666666666666667</v>
      </c>
      <c r="AP539" s="33" t="str">
        <f t="shared" si="10"/>
        <v>&gt;=80%</v>
      </c>
      <c r="AQ539" s="55" t="str">
        <f t="shared" si="11"/>
        <v>&gt;=75%</v>
      </c>
      <c r="AR539" s="56" t="str">
        <f t="shared" si="12"/>
        <v>&gt;=50%</v>
      </c>
      <c r="AT539" s="121">
        <v>0.8</v>
      </c>
    </row>
    <row r="540" spans="1:46" ht="15.75" customHeight="1" x14ac:dyDescent="0.25">
      <c r="A540" s="6">
        <v>21190270</v>
      </c>
      <c r="B540" s="7" t="s">
        <v>26</v>
      </c>
      <c r="C540" s="7" t="s">
        <v>1437</v>
      </c>
      <c r="D540" s="7" t="s">
        <v>303</v>
      </c>
      <c r="E540" s="7" t="s">
        <v>304</v>
      </c>
      <c r="F540" s="7">
        <v>11</v>
      </c>
      <c r="G540" s="7">
        <v>2900</v>
      </c>
      <c r="H540" s="7">
        <v>-74.311166669999992</v>
      </c>
      <c r="I540" s="29">
        <v>4.0310277799999996</v>
      </c>
      <c r="J540" s="6" t="s">
        <v>1908</v>
      </c>
      <c r="K540" s="30">
        <v>26465</v>
      </c>
      <c r="L540" s="30"/>
      <c r="M540" s="7" t="s">
        <v>1911</v>
      </c>
      <c r="N540" s="29" t="s">
        <v>1910</v>
      </c>
      <c r="O540" s="31">
        <v>33.05833333333333</v>
      </c>
      <c r="P540" s="31">
        <v>40.537499999999994</v>
      </c>
      <c r="Q540" s="31">
        <v>72.782608695652186</v>
      </c>
      <c r="R540" s="31">
        <v>121.17272727272729</v>
      </c>
      <c r="S540" s="31">
        <v>103.65714285714284</v>
      </c>
      <c r="T540" s="31">
        <v>66.729166666666686</v>
      </c>
      <c r="U540" s="31">
        <v>70.195833333333326</v>
      </c>
      <c r="V540" s="31">
        <v>55.544000000000004</v>
      </c>
      <c r="W540" s="31">
        <v>44.667999999999992</v>
      </c>
      <c r="X540" s="31">
        <v>108.20384615384614</v>
      </c>
      <c r="Y540" s="31">
        <v>118.85200000000003</v>
      </c>
      <c r="Z540" s="31">
        <v>43.95454545454546</v>
      </c>
      <c r="AA540" s="4">
        <f t="shared" si="9"/>
        <v>879.35570376724741</v>
      </c>
      <c r="AB540" s="32">
        <v>285</v>
      </c>
      <c r="AC540" s="17">
        <v>0.79166666666666663</v>
      </c>
      <c r="AD540" s="36">
        <v>0.8</v>
      </c>
      <c r="AE540" s="36">
        <v>0.8</v>
      </c>
      <c r="AF540" s="36">
        <v>0.76666666666666672</v>
      </c>
      <c r="AG540" s="36">
        <v>0.73333333333333328</v>
      </c>
      <c r="AH540" s="36">
        <v>0.7</v>
      </c>
      <c r="AI540" s="36">
        <v>0.8</v>
      </c>
      <c r="AJ540" s="36">
        <v>0.8</v>
      </c>
      <c r="AK540" s="36">
        <v>0.83333333333333337</v>
      </c>
      <c r="AL540" s="36">
        <v>0.83333333333333337</v>
      </c>
      <c r="AM540" s="36">
        <v>0.8666666666666667</v>
      </c>
      <c r="AN540" s="36">
        <v>0.83333333333333337</v>
      </c>
      <c r="AO540" s="36">
        <v>0.73333333333333328</v>
      </c>
      <c r="AP540" s="33" t="str">
        <f t="shared" si="10"/>
        <v>-</v>
      </c>
      <c r="AQ540" s="55" t="str">
        <f t="shared" si="11"/>
        <v>-</v>
      </c>
      <c r="AR540" s="56" t="str">
        <f t="shared" si="12"/>
        <v>&gt;=50%</v>
      </c>
      <c r="AT540" s="122" t="s">
        <v>5208</v>
      </c>
    </row>
    <row r="541" spans="1:46" ht="15.75" customHeight="1" x14ac:dyDescent="0.25">
      <c r="A541" s="6">
        <v>21190290</v>
      </c>
      <c r="B541" s="7" t="s">
        <v>26</v>
      </c>
      <c r="C541" s="7" t="s">
        <v>1682</v>
      </c>
      <c r="D541" s="7" t="s">
        <v>1683</v>
      </c>
      <c r="E541" s="7" t="s">
        <v>1666</v>
      </c>
      <c r="F541" s="7">
        <v>10</v>
      </c>
      <c r="G541" s="7">
        <v>321</v>
      </c>
      <c r="H541" s="7">
        <v>-74.71311111</v>
      </c>
      <c r="I541" s="29">
        <v>4.1610277799999995</v>
      </c>
      <c r="J541" s="6" t="s">
        <v>1908</v>
      </c>
      <c r="K541" s="30">
        <v>26344</v>
      </c>
      <c r="L541" s="30"/>
      <c r="M541" s="7" t="s">
        <v>1911</v>
      </c>
      <c r="N541" s="29" t="s">
        <v>1910</v>
      </c>
      <c r="O541" s="31">
        <v>99.892857142857139</v>
      </c>
      <c r="P541" s="31">
        <v>101.46428571428571</v>
      </c>
      <c r="Q541" s="31">
        <v>198.29615384615383</v>
      </c>
      <c r="R541" s="31">
        <v>220.84230769230768</v>
      </c>
      <c r="S541" s="31">
        <v>200.76428571428571</v>
      </c>
      <c r="T541" s="31">
        <v>111.07142857142857</v>
      </c>
      <c r="U541" s="31">
        <v>49.585714285714289</v>
      </c>
      <c r="V541" s="31">
        <v>43.703703703703702</v>
      </c>
      <c r="W541" s="31">
        <v>118.76296296296297</v>
      </c>
      <c r="X541" s="31">
        <v>206.31071428571431</v>
      </c>
      <c r="Y541" s="31">
        <v>202.13103448275862</v>
      </c>
      <c r="Z541" s="31">
        <v>145.79310344827587</v>
      </c>
      <c r="AA541" s="4">
        <f t="shared" si="9"/>
        <v>1698.6185518504485</v>
      </c>
      <c r="AB541" s="32">
        <v>332</v>
      </c>
      <c r="AC541" s="17">
        <v>0.92222222222222228</v>
      </c>
      <c r="AD541" s="36">
        <v>0.93333333333333335</v>
      </c>
      <c r="AE541" s="36">
        <v>0.93333333333333335</v>
      </c>
      <c r="AF541" s="36">
        <v>0.8666666666666667</v>
      </c>
      <c r="AG541" s="36">
        <v>0.8666666666666667</v>
      </c>
      <c r="AH541" s="36">
        <v>0.93333333333333335</v>
      </c>
      <c r="AI541" s="36">
        <v>0.93333333333333335</v>
      </c>
      <c r="AJ541" s="36">
        <v>0.93333333333333335</v>
      </c>
      <c r="AK541" s="36">
        <v>0.9</v>
      </c>
      <c r="AL541" s="36">
        <v>0.9</v>
      </c>
      <c r="AM541" s="36">
        <v>0.93333333333333335</v>
      </c>
      <c r="AN541" s="36">
        <v>0.96666666666666667</v>
      </c>
      <c r="AO541" s="36">
        <v>0.96666666666666667</v>
      </c>
      <c r="AP541" s="33" t="str">
        <f t="shared" si="10"/>
        <v>&gt;=80%</v>
      </c>
      <c r="AQ541" s="55" t="str">
        <f t="shared" si="11"/>
        <v>&gt;=75%</v>
      </c>
      <c r="AR541" s="56" t="str">
        <f t="shared" si="12"/>
        <v>&gt;=50%</v>
      </c>
      <c r="AT541" s="121">
        <v>0.8</v>
      </c>
    </row>
    <row r="542" spans="1:46" ht="15.75" customHeight="1" x14ac:dyDescent="0.25">
      <c r="A542" s="6">
        <v>21190300</v>
      </c>
      <c r="B542" s="7" t="s">
        <v>26</v>
      </c>
      <c r="C542" s="7" t="s">
        <v>2102</v>
      </c>
      <c r="D542" s="7" t="s">
        <v>1723</v>
      </c>
      <c r="E542" s="7" t="s">
        <v>1666</v>
      </c>
      <c r="F542" s="7">
        <v>10</v>
      </c>
      <c r="G542" s="7">
        <v>650</v>
      </c>
      <c r="H542" s="7">
        <v>-74.606638889999999</v>
      </c>
      <c r="I542" s="29">
        <v>4.2345277799999996</v>
      </c>
      <c r="J542" s="6" t="s">
        <v>1890</v>
      </c>
      <c r="K542" s="30">
        <v>26252</v>
      </c>
      <c r="L542" s="30">
        <v>41879</v>
      </c>
      <c r="M542" s="7" t="s">
        <v>1911</v>
      </c>
      <c r="N542" s="29" t="s">
        <v>1910</v>
      </c>
      <c r="O542" s="31">
        <v>125.63</v>
      </c>
      <c r="P542" s="31">
        <v>141.89473684210526</v>
      </c>
      <c r="Q542" s="31">
        <v>222.69</v>
      </c>
      <c r="R542" s="31">
        <v>248.75</v>
      </c>
      <c r="S542" s="31">
        <v>240.66666666666666</v>
      </c>
      <c r="T542" s="31">
        <v>123.73684210526316</v>
      </c>
      <c r="U542" s="31">
        <v>58.94736842105263</v>
      </c>
      <c r="V542" s="31">
        <v>53.94736842105263</v>
      </c>
      <c r="W542" s="31">
        <v>131.16666666666666</v>
      </c>
      <c r="X542" s="31">
        <v>250.88235294117646</v>
      </c>
      <c r="Y542" s="31">
        <v>301.66666666666669</v>
      </c>
      <c r="Z542" s="31">
        <v>181.66315789473683</v>
      </c>
      <c r="AA542" s="4">
        <f t="shared" si="9"/>
        <v>2081.6418266253872</v>
      </c>
      <c r="AB542" s="32">
        <v>226</v>
      </c>
      <c r="AC542" s="17">
        <v>0.62777777777777777</v>
      </c>
      <c r="AD542" s="36">
        <v>0.66666666666666663</v>
      </c>
      <c r="AE542" s="36">
        <v>0.6333333333333333</v>
      </c>
      <c r="AF542" s="36">
        <v>0.66666666666666663</v>
      </c>
      <c r="AG542" s="36">
        <v>0.66666666666666663</v>
      </c>
      <c r="AH542" s="36">
        <v>0.6</v>
      </c>
      <c r="AI542" s="36">
        <v>0.6333333333333333</v>
      </c>
      <c r="AJ542" s="36">
        <v>0.6333333333333333</v>
      </c>
      <c r="AK542" s="36">
        <v>0.6333333333333333</v>
      </c>
      <c r="AL542" s="36">
        <v>0.6</v>
      </c>
      <c r="AM542" s="36">
        <v>0.56666666666666665</v>
      </c>
      <c r="AN542" s="36">
        <v>0.6</v>
      </c>
      <c r="AO542" s="36">
        <v>0.6333333333333333</v>
      </c>
      <c r="AP542" s="33" t="str">
        <f t="shared" si="10"/>
        <v>-</v>
      </c>
      <c r="AQ542" s="55" t="str">
        <f t="shared" si="11"/>
        <v>-</v>
      </c>
      <c r="AR542" s="56" t="str">
        <f t="shared" si="12"/>
        <v>&gt;=50%</v>
      </c>
      <c r="AS542" s="34" t="s">
        <v>1890</v>
      </c>
      <c r="AT542" s="120" t="s">
        <v>5204</v>
      </c>
    </row>
    <row r="543" spans="1:46" ht="15.75" customHeight="1" x14ac:dyDescent="0.25">
      <c r="A543" s="6">
        <v>21190310</v>
      </c>
      <c r="B543" s="7" t="s">
        <v>26</v>
      </c>
      <c r="C543" s="7" t="s">
        <v>904</v>
      </c>
      <c r="D543" s="7" t="s">
        <v>905</v>
      </c>
      <c r="E543" s="7" t="s">
        <v>871</v>
      </c>
      <c r="F543" s="7">
        <v>11</v>
      </c>
      <c r="G543" s="7">
        <v>1900</v>
      </c>
      <c r="H543" s="7">
        <v>-74.329916669999989</v>
      </c>
      <c r="I543" s="29">
        <v>4.38797222</v>
      </c>
      <c r="J543" s="6" t="s">
        <v>1908</v>
      </c>
      <c r="K543" s="30">
        <v>29448</v>
      </c>
      <c r="L543" s="30"/>
      <c r="M543" s="7" t="s">
        <v>1911</v>
      </c>
      <c r="N543" s="29" t="s">
        <v>1910</v>
      </c>
      <c r="O543" s="31">
        <v>131.62962962962968</v>
      </c>
      <c r="P543" s="31">
        <v>143.42666666666668</v>
      </c>
      <c r="Q543" s="31">
        <v>184.52758620689656</v>
      </c>
      <c r="R543" s="31">
        <v>188.75666666666663</v>
      </c>
      <c r="S543" s="31">
        <v>148.39285714285717</v>
      </c>
      <c r="T543" s="31">
        <v>80.606896551724134</v>
      </c>
      <c r="U543" s="31">
        <v>76.413333333333355</v>
      </c>
      <c r="V543" s="31">
        <v>63.817241379310346</v>
      </c>
      <c r="W543" s="31">
        <v>81.353333333333339</v>
      </c>
      <c r="X543" s="31">
        <v>185.53333333333333</v>
      </c>
      <c r="Y543" s="31">
        <v>217.12962962962959</v>
      </c>
      <c r="Z543" s="31">
        <v>145.34782608695653</v>
      </c>
      <c r="AA543" s="4">
        <f t="shared" si="9"/>
        <v>1646.9349999603371</v>
      </c>
      <c r="AB543" s="32">
        <v>342</v>
      </c>
      <c r="AC543" s="17">
        <v>0.95</v>
      </c>
      <c r="AD543" s="36">
        <v>0.9</v>
      </c>
      <c r="AE543" s="36">
        <v>1</v>
      </c>
      <c r="AF543" s="36">
        <v>0.96666666666666667</v>
      </c>
      <c r="AG543" s="36">
        <v>1</v>
      </c>
      <c r="AH543" s="36">
        <v>0.93333333333333335</v>
      </c>
      <c r="AI543" s="36">
        <v>0.96666666666666667</v>
      </c>
      <c r="AJ543" s="36">
        <v>1</v>
      </c>
      <c r="AK543" s="36">
        <v>0.96666666666666667</v>
      </c>
      <c r="AL543" s="36">
        <v>1</v>
      </c>
      <c r="AM543" s="36">
        <v>1</v>
      </c>
      <c r="AN543" s="36">
        <v>0.9</v>
      </c>
      <c r="AO543" s="36">
        <v>0.76666666666666672</v>
      </c>
      <c r="AP543" s="33" t="str">
        <f t="shared" si="10"/>
        <v>-</v>
      </c>
      <c r="AQ543" s="55" t="str">
        <f t="shared" si="11"/>
        <v>&gt;=75%</v>
      </c>
      <c r="AR543" s="56" t="str">
        <f t="shared" si="12"/>
        <v>&gt;=50%</v>
      </c>
      <c r="AT543" s="112" t="s">
        <v>5206</v>
      </c>
    </row>
    <row r="544" spans="1:46" ht="15.75" customHeight="1" x14ac:dyDescent="0.25">
      <c r="A544" s="6">
        <v>21190330</v>
      </c>
      <c r="B544" s="7" t="s">
        <v>26</v>
      </c>
      <c r="C544" s="7" t="s">
        <v>879</v>
      </c>
      <c r="D544" s="7" t="s">
        <v>878</v>
      </c>
      <c r="E544" s="7" t="s">
        <v>871</v>
      </c>
      <c r="F544" s="7">
        <v>11</v>
      </c>
      <c r="G544" s="7">
        <v>1950</v>
      </c>
      <c r="H544" s="7">
        <v>-74.509694440000004</v>
      </c>
      <c r="I544" s="29">
        <v>3.90586111</v>
      </c>
      <c r="J544" s="6" t="s">
        <v>1908</v>
      </c>
      <c r="K544" s="30">
        <v>29448</v>
      </c>
      <c r="L544" s="30"/>
      <c r="M544" s="7" t="s">
        <v>1911</v>
      </c>
      <c r="N544" s="29" t="s">
        <v>1910</v>
      </c>
      <c r="O544" s="31">
        <v>74.430000000000007</v>
      </c>
      <c r="P544" s="31">
        <v>94.48</v>
      </c>
      <c r="Q544" s="31">
        <v>134.59310344827588</v>
      </c>
      <c r="R544" s="31">
        <v>182.13214285714284</v>
      </c>
      <c r="S544" s="31">
        <v>153.80357142857142</v>
      </c>
      <c r="T544" s="31">
        <v>108.03793103448277</v>
      </c>
      <c r="U544" s="31">
        <v>98.686666666666682</v>
      </c>
      <c r="V544" s="31">
        <v>78.493103448275846</v>
      </c>
      <c r="W544" s="31">
        <v>93.67407407407407</v>
      </c>
      <c r="X544" s="31">
        <v>158.84137931034482</v>
      </c>
      <c r="Y544" s="31">
        <v>150.83571428571432</v>
      </c>
      <c r="Z544" s="31">
        <v>92.960714285714303</v>
      </c>
      <c r="AA544" s="4">
        <f t="shared" si="9"/>
        <v>1420.9684008392633</v>
      </c>
      <c r="AB544" s="32">
        <v>345</v>
      </c>
      <c r="AC544" s="17">
        <v>0.95833333333333337</v>
      </c>
      <c r="AD544" s="36">
        <v>1</v>
      </c>
      <c r="AE544" s="36">
        <v>1</v>
      </c>
      <c r="AF544" s="36">
        <v>0.96666666666666667</v>
      </c>
      <c r="AG544" s="36">
        <v>0.93333333333333335</v>
      </c>
      <c r="AH544" s="36">
        <v>0.93333333333333335</v>
      </c>
      <c r="AI544" s="36">
        <v>0.96666666666666667</v>
      </c>
      <c r="AJ544" s="36">
        <v>1</v>
      </c>
      <c r="AK544" s="36">
        <v>0.96666666666666667</v>
      </c>
      <c r="AL544" s="36">
        <v>0.9</v>
      </c>
      <c r="AM544" s="36">
        <v>0.96666666666666667</v>
      </c>
      <c r="AN544" s="36">
        <v>0.93333333333333335</v>
      </c>
      <c r="AO544" s="36">
        <v>0.93333333333333335</v>
      </c>
      <c r="AP544" s="33" t="str">
        <f t="shared" si="10"/>
        <v>&gt;=80%</v>
      </c>
      <c r="AQ544" s="55" t="str">
        <f t="shared" si="11"/>
        <v>&gt;=75%</v>
      </c>
      <c r="AR544" s="56" t="str">
        <f t="shared" si="12"/>
        <v>&gt;=50%</v>
      </c>
      <c r="AT544" s="121">
        <v>0.8</v>
      </c>
    </row>
    <row r="545" spans="1:46" ht="15.75" customHeight="1" x14ac:dyDescent="0.25">
      <c r="A545" s="6">
        <v>21190350</v>
      </c>
      <c r="B545" s="7" t="s">
        <v>26</v>
      </c>
      <c r="C545" s="7" t="s">
        <v>965</v>
      </c>
      <c r="D545" s="7" t="s">
        <v>966</v>
      </c>
      <c r="E545" s="7" t="s">
        <v>871</v>
      </c>
      <c r="F545" s="7">
        <v>11</v>
      </c>
      <c r="G545" s="7">
        <v>2700</v>
      </c>
      <c r="H545" s="7">
        <v>-74.359750000000005</v>
      </c>
      <c r="I545" s="29">
        <v>4.1524722199999999</v>
      </c>
      <c r="J545" s="6" t="s">
        <v>1908</v>
      </c>
      <c r="K545" s="30">
        <v>29448</v>
      </c>
      <c r="L545" s="30"/>
      <c r="M545" s="7" t="s">
        <v>1911</v>
      </c>
      <c r="N545" s="29" t="s">
        <v>1910</v>
      </c>
      <c r="O545" s="31">
        <v>29.678571428571434</v>
      </c>
      <c r="P545" s="31">
        <v>44.793103448275865</v>
      </c>
      <c r="Q545" s="31">
        <v>65.979310344827582</v>
      </c>
      <c r="R545" s="31">
        <v>89.300000000000011</v>
      </c>
      <c r="S545" s="31">
        <v>102.08666666666666</v>
      </c>
      <c r="T545" s="31">
        <v>57.810344827586206</v>
      </c>
      <c r="U545" s="31">
        <v>54.399999999999984</v>
      </c>
      <c r="V545" s="31">
        <v>43.348275862068974</v>
      </c>
      <c r="W545" s="31">
        <v>51.649999999999991</v>
      </c>
      <c r="X545" s="31">
        <v>90.88333333333334</v>
      </c>
      <c r="Y545" s="31">
        <v>90.306896551724151</v>
      </c>
      <c r="Z545" s="31">
        <v>34.043333333333337</v>
      </c>
      <c r="AA545" s="4">
        <f t="shared" si="9"/>
        <v>754.27983579638749</v>
      </c>
      <c r="AB545" s="32">
        <v>352</v>
      </c>
      <c r="AC545" s="17">
        <v>0.97777777777777775</v>
      </c>
      <c r="AD545" s="36">
        <v>0.93333333333333335</v>
      </c>
      <c r="AE545" s="36">
        <v>0.96666666666666667</v>
      </c>
      <c r="AF545" s="36">
        <v>0.96666666666666667</v>
      </c>
      <c r="AG545" s="36">
        <v>0.96666666666666667</v>
      </c>
      <c r="AH545" s="36">
        <v>1</v>
      </c>
      <c r="AI545" s="36">
        <v>0.96666666666666667</v>
      </c>
      <c r="AJ545" s="36">
        <v>1</v>
      </c>
      <c r="AK545" s="36">
        <v>0.96666666666666667</v>
      </c>
      <c r="AL545" s="36">
        <v>1</v>
      </c>
      <c r="AM545" s="36">
        <v>1</v>
      </c>
      <c r="AN545" s="36">
        <v>0.96666666666666667</v>
      </c>
      <c r="AO545" s="36">
        <v>1</v>
      </c>
      <c r="AP545" s="33" t="str">
        <f t="shared" si="10"/>
        <v>&gt;=80%</v>
      </c>
      <c r="AQ545" s="55" t="str">
        <f t="shared" si="11"/>
        <v>&gt;=75%</v>
      </c>
      <c r="AR545" s="56" t="str">
        <f t="shared" si="12"/>
        <v>&gt;=50%</v>
      </c>
      <c r="AT545" s="121">
        <v>0.8</v>
      </c>
    </row>
    <row r="546" spans="1:46" ht="15.75" customHeight="1" x14ac:dyDescent="0.25">
      <c r="A546" s="6">
        <v>21190410</v>
      </c>
      <c r="B546" s="7" t="s">
        <v>26</v>
      </c>
      <c r="C546" s="7" t="s">
        <v>1722</v>
      </c>
      <c r="D546" s="7" t="s">
        <v>1723</v>
      </c>
      <c r="E546" s="7" t="s">
        <v>1666</v>
      </c>
      <c r="F546" s="7">
        <v>10</v>
      </c>
      <c r="G546" s="7">
        <v>1104</v>
      </c>
      <c r="H546" s="7">
        <v>-74.587333329999993</v>
      </c>
      <c r="I546" s="29">
        <v>4.1646111100000001</v>
      </c>
      <c r="J546" s="6" t="s">
        <v>1908</v>
      </c>
      <c r="K546" s="30">
        <v>30300</v>
      </c>
      <c r="L546" s="30"/>
      <c r="M546" s="7" t="s">
        <v>1911</v>
      </c>
      <c r="N546" s="29" t="s">
        <v>1910</v>
      </c>
      <c r="O546" s="31">
        <v>128.04615384615386</v>
      </c>
      <c r="P546" s="31">
        <v>183.42222222222222</v>
      </c>
      <c r="Q546" s="31">
        <v>253.6307692307692</v>
      </c>
      <c r="R546" s="31">
        <v>229.93703703703702</v>
      </c>
      <c r="S546" s="31">
        <v>204.11785714285716</v>
      </c>
      <c r="T546" s="31">
        <v>92.914285714285711</v>
      </c>
      <c r="U546" s="31">
        <v>61.129629629629626</v>
      </c>
      <c r="V546" s="31">
        <v>46.142857142857146</v>
      </c>
      <c r="W546" s="31">
        <v>106.16666666666667</v>
      </c>
      <c r="X546" s="31">
        <v>213.63928571428571</v>
      </c>
      <c r="Y546" s="31">
        <v>287.928</v>
      </c>
      <c r="Z546" s="31">
        <v>176.72499999999999</v>
      </c>
      <c r="AA546" s="4">
        <f t="shared" si="9"/>
        <v>1983.7997643467643</v>
      </c>
      <c r="AB546" s="32">
        <v>321</v>
      </c>
      <c r="AC546" s="17">
        <v>0.89166666666666672</v>
      </c>
      <c r="AD546" s="36">
        <v>0.8666666666666667</v>
      </c>
      <c r="AE546" s="36">
        <v>0.9</v>
      </c>
      <c r="AF546" s="36">
        <v>0.8666666666666667</v>
      </c>
      <c r="AG546" s="36">
        <v>0.9</v>
      </c>
      <c r="AH546" s="36">
        <v>0.93333333333333335</v>
      </c>
      <c r="AI546" s="36">
        <v>0.93333333333333335</v>
      </c>
      <c r="AJ546" s="36">
        <v>0.9</v>
      </c>
      <c r="AK546" s="36">
        <v>0.93333333333333335</v>
      </c>
      <c r="AL546" s="36">
        <v>0.9</v>
      </c>
      <c r="AM546" s="36">
        <v>0.93333333333333335</v>
      </c>
      <c r="AN546" s="36">
        <v>0.83333333333333337</v>
      </c>
      <c r="AO546" s="36">
        <v>0.8</v>
      </c>
      <c r="AP546" s="33" t="str">
        <f t="shared" si="10"/>
        <v>&gt;=80%</v>
      </c>
      <c r="AQ546" s="55" t="str">
        <f t="shared" si="11"/>
        <v>&gt;=75%</v>
      </c>
      <c r="AR546" s="56" t="str">
        <f t="shared" si="12"/>
        <v>&gt;=50%</v>
      </c>
      <c r="AT546" s="121">
        <v>0.8</v>
      </c>
    </row>
    <row r="547" spans="1:46" ht="15.75" customHeight="1" x14ac:dyDescent="0.25">
      <c r="A547" s="6">
        <v>21190420</v>
      </c>
      <c r="B547" s="7" t="s">
        <v>26</v>
      </c>
      <c r="C547" s="7" t="s">
        <v>1862</v>
      </c>
      <c r="D547" s="7" t="s">
        <v>999</v>
      </c>
      <c r="E547" s="7" t="s">
        <v>871</v>
      </c>
      <c r="F547" s="7">
        <v>11</v>
      </c>
      <c r="G547" s="7">
        <v>1500</v>
      </c>
      <c r="H547" s="7">
        <v>-74.466666669999995</v>
      </c>
      <c r="I547" s="29">
        <v>4.0999999999999996</v>
      </c>
      <c r="J547" s="6" t="s">
        <v>1908</v>
      </c>
      <c r="K547" s="30">
        <v>33253</v>
      </c>
      <c r="L547" s="30"/>
      <c r="M547" s="7" t="s">
        <v>1911</v>
      </c>
      <c r="N547" s="29" t="s">
        <v>1892</v>
      </c>
      <c r="O547" s="31">
        <v>75</v>
      </c>
      <c r="P547" s="31">
        <v>63.2</v>
      </c>
      <c r="Q547" s="31">
        <v>41.2</v>
      </c>
      <c r="R547" s="31">
        <v>116.6</v>
      </c>
      <c r="S547" s="31">
        <v>101.8</v>
      </c>
      <c r="T547" s="31">
        <v>59.6</v>
      </c>
      <c r="U547" s="31">
        <v>87.499999999999986</v>
      </c>
      <c r="V547" s="31">
        <v>62.099999999999994</v>
      </c>
      <c r="W547" s="31" t="s">
        <v>1930</v>
      </c>
      <c r="X547" s="31" t="s">
        <v>1930</v>
      </c>
      <c r="Y547" s="31" t="s">
        <v>1930</v>
      </c>
      <c r="Z547" s="31" t="s">
        <v>1930</v>
      </c>
      <c r="AA547" s="4">
        <f t="shared" si="9"/>
        <v>607</v>
      </c>
      <c r="AB547" s="32">
        <v>8</v>
      </c>
      <c r="AC547" s="17">
        <v>2.2222222222222223E-2</v>
      </c>
      <c r="AD547" s="36">
        <v>3.3333333333333333E-2</v>
      </c>
      <c r="AE547" s="36">
        <v>3.3333333333333333E-2</v>
      </c>
      <c r="AF547" s="36">
        <v>3.3333333333333333E-2</v>
      </c>
      <c r="AG547" s="36">
        <v>3.3333333333333333E-2</v>
      </c>
      <c r="AH547" s="36">
        <v>3.3333333333333333E-2</v>
      </c>
      <c r="AI547" s="36">
        <v>3.3333333333333333E-2</v>
      </c>
      <c r="AJ547" s="36">
        <v>3.3333333333333333E-2</v>
      </c>
      <c r="AK547" s="36">
        <v>3.3333333333333333E-2</v>
      </c>
      <c r="AL547" s="36">
        <v>0</v>
      </c>
      <c r="AM547" s="36">
        <v>0</v>
      </c>
      <c r="AN547" s="36">
        <v>0</v>
      </c>
      <c r="AO547" s="36">
        <v>0</v>
      </c>
      <c r="AP547" s="33" t="str">
        <f t="shared" si="10"/>
        <v>-</v>
      </c>
      <c r="AQ547" s="55" t="str">
        <f t="shared" si="11"/>
        <v>-</v>
      </c>
      <c r="AR547" s="56" t="str">
        <f t="shared" si="12"/>
        <v>-</v>
      </c>
      <c r="AS547" s="34" t="s">
        <v>1892</v>
      </c>
      <c r="AT547" s="122" t="s">
        <v>5208</v>
      </c>
    </row>
    <row r="548" spans="1:46" ht="15.75" customHeight="1" x14ac:dyDescent="0.25">
      <c r="A548" s="6">
        <v>21190430</v>
      </c>
      <c r="B548" s="7" t="s">
        <v>26</v>
      </c>
      <c r="C548" s="7" t="s">
        <v>660</v>
      </c>
      <c r="D548" s="7" t="s">
        <v>2103</v>
      </c>
      <c r="E548" s="7" t="s">
        <v>871</v>
      </c>
      <c r="F548" s="7">
        <v>11</v>
      </c>
      <c r="G548" s="7">
        <v>1700</v>
      </c>
      <c r="H548" s="7">
        <v>-74.433333329999996</v>
      </c>
      <c r="I548" s="29">
        <v>4.2333333299999998</v>
      </c>
      <c r="J548" s="6" t="s">
        <v>1908</v>
      </c>
      <c r="K548" s="30">
        <v>33253</v>
      </c>
      <c r="L548" s="30"/>
      <c r="M548" s="7" t="s">
        <v>1911</v>
      </c>
      <c r="N548" s="29" t="s">
        <v>1892</v>
      </c>
      <c r="O548" s="31">
        <v>156.05000000000001</v>
      </c>
      <c r="P548" s="31">
        <v>71.800000000000011</v>
      </c>
      <c r="Q548" s="31">
        <v>124.54999999999998</v>
      </c>
      <c r="R548" s="31">
        <v>196.45</v>
      </c>
      <c r="S548" s="31">
        <v>110.65</v>
      </c>
      <c r="T548" s="31">
        <v>33.400000000000006</v>
      </c>
      <c r="U548" s="31">
        <v>66</v>
      </c>
      <c r="V548" s="31">
        <v>42.849999999999994</v>
      </c>
      <c r="W548" s="31">
        <v>82.199999999999989</v>
      </c>
      <c r="X548" s="31">
        <v>37.099999999999994</v>
      </c>
      <c r="Y548" s="31">
        <v>351.4</v>
      </c>
      <c r="Z548" s="31">
        <v>175.6</v>
      </c>
      <c r="AA548" s="4">
        <f t="shared" si="9"/>
        <v>1448.0499999999997</v>
      </c>
      <c r="AB548" s="32">
        <v>20</v>
      </c>
      <c r="AC548" s="17">
        <v>5.5555555555555552E-2</v>
      </c>
      <c r="AD548" s="36">
        <v>6.6666666666666666E-2</v>
      </c>
      <c r="AE548" s="36">
        <v>6.6666666666666666E-2</v>
      </c>
      <c r="AF548" s="36">
        <v>6.6666666666666666E-2</v>
      </c>
      <c r="AG548" s="36">
        <v>6.6666666666666666E-2</v>
      </c>
      <c r="AH548" s="36">
        <v>6.6666666666666666E-2</v>
      </c>
      <c r="AI548" s="36">
        <v>6.6666666666666666E-2</v>
      </c>
      <c r="AJ548" s="36">
        <v>6.6666666666666666E-2</v>
      </c>
      <c r="AK548" s="36">
        <v>6.6666666666666666E-2</v>
      </c>
      <c r="AL548" s="36">
        <v>3.3333333333333333E-2</v>
      </c>
      <c r="AM548" s="36">
        <v>3.3333333333333333E-2</v>
      </c>
      <c r="AN548" s="36">
        <v>3.3333333333333333E-2</v>
      </c>
      <c r="AO548" s="36">
        <v>3.3333333333333333E-2</v>
      </c>
      <c r="AP548" s="33" t="str">
        <f t="shared" si="10"/>
        <v>-</v>
      </c>
      <c r="AQ548" s="55" t="str">
        <f t="shared" si="11"/>
        <v>-</v>
      </c>
      <c r="AR548" s="56" t="str">
        <f t="shared" si="12"/>
        <v>-</v>
      </c>
      <c r="AS548" s="34" t="s">
        <v>1892</v>
      </c>
      <c r="AT548" s="122" t="s">
        <v>5208</v>
      </c>
    </row>
    <row r="549" spans="1:46" ht="15.75" customHeight="1" x14ac:dyDescent="0.25">
      <c r="A549" s="6">
        <v>21190440</v>
      </c>
      <c r="B549" s="7" t="s">
        <v>26</v>
      </c>
      <c r="C549" s="7" t="s">
        <v>2104</v>
      </c>
      <c r="D549" s="7" t="s">
        <v>952</v>
      </c>
      <c r="E549" s="7" t="s">
        <v>871</v>
      </c>
      <c r="F549" s="7">
        <v>10</v>
      </c>
      <c r="G549" s="7">
        <v>1400</v>
      </c>
      <c r="H549" s="7">
        <v>-74.516666669999992</v>
      </c>
      <c r="I549" s="29">
        <v>4.3499999999999996</v>
      </c>
      <c r="J549" s="6" t="s">
        <v>1908</v>
      </c>
      <c r="K549" s="30">
        <v>33253</v>
      </c>
      <c r="L549" s="30"/>
      <c r="M549" s="7" t="s">
        <v>1911</v>
      </c>
      <c r="N549" s="29" t="s">
        <v>1892</v>
      </c>
      <c r="O549" s="31">
        <v>132.70000000000002</v>
      </c>
      <c r="P549" s="31">
        <v>152.05000000000001</v>
      </c>
      <c r="Q549" s="31">
        <v>123.29999999999998</v>
      </c>
      <c r="R549" s="31">
        <v>141.6</v>
      </c>
      <c r="S549" s="31">
        <v>136.19999999999999</v>
      </c>
      <c r="T549" s="31">
        <v>36.200000000000003</v>
      </c>
      <c r="U549" s="31">
        <v>19.099999999999998</v>
      </c>
      <c r="V549" s="31">
        <v>6.3</v>
      </c>
      <c r="W549" s="31">
        <v>50</v>
      </c>
      <c r="X549" s="31">
        <v>25</v>
      </c>
      <c r="Y549" s="31">
        <v>413.90000000000003</v>
      </c>
      <c r="Z549" s="31">
        <v>275.3</v>
      </c>
      <c r="AA549" s="4">
        <f t="shared" si="9"/>
        <v>1511.6499999999999</v>
      </c>
      <c r="AB549" s="32">
        <v>18</v>
      </c>
      <c r="AC549" s="17">
        <v>0.05</v>
      </c>
      <c r="AD549" s="36">
        <v>6.6666666666666666E-2</v>
      </c>
      <c r="AE549" s="36">
        <v>6.6666666666666666E-2</v>
      </c>
      <c r="AF549" s="36">
        <v>6.6666666666666666E-2</v>
      </c>
      <c r="AG549" s="36">
        <v>6.6666666666666666E-2</v>
      </c>
      <c r="AH549" s="36">
        <v>6.6666666666666666E-2</v>
      </c>
      <c r="AI549" s="36">
        <v>6.6666666666666666E-2</v>
      </c>
      <c r="AJ549" s="36">
        <v>3.3333333333333333E-2</v>
      </c>
      <c r="AK549" s="36">
        <v>3.3333333333333333E-2</v>
      </c>
      <c r="AL549" s="36">
        <v>3.3333333333333333E-2</v>
      </c>
      <c r="AM549" s="36">
        <v>3.3333333333333333E-2</v>
      </c>
      <c r="AN549" s="36">
        <v>3.3333333333333333E-2</v>
      </c>
      <c r="AO549" s="36">
        <v>3.3333333333333333E-2</v>
      </c>
      <c r="AP549" s="33" t="str">
        <f t="shared" si="10"/>
        <v>-</v>
      </c>
      <c r="AQ549" s="55" t="str">
        <f t="shared" si="11"/>
        <v>-</v>
      </c>
      <c r="AR549" s="56" t="str">
        <f t="shared" si="12"/>
        <v>-</v>
      </c>
      <c r="AS549" s="34" t="s">
        <v>1892</v>
      </c>
      <c r="AT549" s="122" t="s">
        <v>5208</v>
      </c>
    </row>
    <row r="550" spans="1:46" ht="15.75" customHeight="1" x14ac:dyDescent="0.25">
      <c r="A550" s="6">
        <v>21190450</v>
      </c>
      <c r="B550" s="7" t="s">
        <v>26</v>
      </c>
      <c r="C550" s="7" t="s">
        <v>2105</v>
      </c>
      <c r="D550" s="7" t="s">
        <v>905</v>
      </c>
      <c r="E550" s="7" t="s">
        <v>871</v>
      </c>
      <c r="F550" s="7">
        <v>11</v>
      </c>
      <c r="G550" s="7">
        <v>1500</v>
      </c>
      <c r="H550" s="7">
        <v>-74.383333329999999</v>
      </c>
      <c r="I550" s="29">
        <v>4.2833333299999996</v>
      </c>
      <c r="J550" s="6" t="s">
        <v>1908</v>
      </c>
      <c r="K550" s="30">
        <v>33253</v>
      </c>
      <c r="L550" s="30"/>
      <c r="M550" s="7" t="s">
        <v>1911</v>
      </c>
      <c r="N550" s="29" t="s">
        <v>1892</v>
      </c>
      <c r="O550" s="31">
        <v>141.69999999999999</v>
      </c>
      <c r="P550" s="31">
        <v>77.800000000000011</v>
      </c>
      <c r="Q550" s="31">
        <v>199.39999999999998</v>
      </c>
      <c r="R550" s="31">
        <v>113.6</v>
      </c>
      <c r="S550" s="31">
        <v>75.449999999999989</v>
      </c>
      <c r="T550" s="31">
        <v>24.15</v>
      </c>
      <c r="U550" s="31">
        <v>35.650000000000006</v>
      </c>
      <c r="V550" s="31">
        <v>21.25</v>
      </c>
      <c r="W550" s="31">
        <v>58.3</v>
      </c>
      <c r="X550" s="31">
        <v>26.5</v>
      </c>
      <c r="Y550" s="31">
        <v>248.29999999999998</v>
      </c>
      <c r="Z550" s="31">
        <v>112.6</v>
      </c>
      <c r="AA550" s="4">
        <f t="shared" si="9"/>
        <v>1134.6999999999998</v>
      </c>
      <c r="AB550" s="32">
        <v>20</v>
      </c>
      <c r="AC550" s="17">
        <v>5.5555555555555552E-2</v>
      </c>
      <c r="AD550" s="36">
        <v>6.6666666666666666E-2</v>
      </c>
      <c r="AE550" s="36">
        <v>6.6666666666666666E-2</v>
      </c>
      <c r="AF550" s="36">
        <v>6.6666666666666666E-2</v>
      </c>
      <c r="AG550" s="36">
        <v>6.6666666666666666E-2</v>
      </c>
      <c r="AH550" s="36">
        <v>6.6666666666666666E-2</v>
      </c>
      <c r="AI550" s="36">
        <v>6.6666666666666666E-2</v>
      </c>
      <c r="AJ550" s="36">
        <v>6.6666666666666666E-2</v>
      </c>
      <c r="AK550" s="36">
        <v>6.6666666666666666E-2</v>
      </c>
      <c r="AL550" s="36">
        <v>3.3333333333333333E-2</v>
      </c>
      <c r="AM550" s="36">
        <v>3.3333333333333333E-2</v>
      </c>
      <c r="AN550" s="36">
        <v>3.3333333333333333E-2</v>
      </c>
      <c r="AO550" s="36">
        <v>3.3333333333333333E-2</v>
      </c>
      <c r="AP550" s="33" t="str">
        <f t="shared" si="10"/>
        <v>-</v>
      </c>
      <c r="AQ550" s="55" t="str">
        <f t="shared" si="11"/>
        <v>-</v>
      </c>
      <c r="AR550" s="56" t="str">
        <f t="shared" si="12"/>
        <v>-</v>
      </c>
      <c r="AS550" s="34" t="s">
        <v>1892</v>
      </c>
      <c r="AT550" s="122" t="s">
        <v>5208</v>
      </c>
    </row>
    <row r="551" spans="1:46" ht="15.75" customHeight="1" x14ac:dyDescent="0.25">
      <c r="A551" s="6">
        <v>21190460</v>
      </c>
      <c r="B551" s="7" t="s">
        <v>26</v>
      </c>
      <c r="C551" s="7" t="s">
        <v>2106</v>
      </c>
      <c r="D551" s="7" t="s">
        <v>962</v>
      </c>
      <c r="E551" s="7" t="s">
        <v>871</v>
      </c>
      <c r="F551" s="7">
        <v>11</v>
      </c>
      <c r="G551" s="7">
        <v>2240</v>
      </c>
      <c r="H551" s="7">
        <v>-74.400000000000006</v>
      </c>
      <c r="I551" s="29">
        <v>4.3499999999999996</v>
      </c>
      <c r="J551" s="6" t="s">
        <v>1908</v>
      </c>
      <c r="K551" s="30">
        <v>35626</v>
      </c>
      <c r="L551" s="30"/>
      <c r="M551" s="7" t="s">
        <v>1911</v>
      </c>
      <c r="N551" s="29" t="s">
        <v>1910</v>
      </c>
      <c r="O551" s="31">
        <v>52.24761904761904</v>
      </c>
      <c r="P551" s="31">
        <v>69.289999999999992</v>
      </c>
      <c r="Q551" s="31">
        <v>102.36363636363636</v>
      </c>
      <c r="R551" s="31">
        <v>125.35238095238094</v>
      </c>
      <c r="S551" s="31">
        <v>137.19545454545457</v>
      </c>
      <c r="T551" s="31">
        <v>90.654545454545442</v>
      </c>
      <c r="U551" s="31">
        <v>82.591304347826068</v>
      </c>
      <c r="V551" s="31">
        <v>68.131818181818176</v>
      </c>
      <c r="W551" s="31">
        <v>72.627272727272711</v>
      </c>
      <c r="X551" s="31">
        <v>159.50000000000003</v>
      </c>
      <c r="Y551" s="31">
        <v>123.24772727272725</v>
      </c>
      <c r="Z551" s="31">
        <v>74.209090909090904</v>
      </c>
      <c r="AA551" s="4">
        <f t="shared" si="9"/>
        <v>1157.4108498023716</v>
      </c>
      <c r="AB551" s="32">
        <v>262</v>
      </c>
      <c r="AC551" s="17">
        <v>0.72777777777777775</v>
      </c>
      <c r="AD551" s="36">
        <v>0.7</v>
      </c>
      <c r="AE551" s="36">
        <v>0.66666666666666663</v>
      </c>
      <c r="AF551" s="36">
        <v>0.73333333333333328</v>
      </c>
      <c r="AG551" s="36">
        <v>0.7</v>
      </c>
      <c r="AH551" s="36">
        <v>0.73333333333333328</v>
      </c>
      <c r="AI551" s="36">
        <v>0.73333333333333328</v>
      </c>
      <c r="AJ551" s="36">
        <v>0.76666666666666672</v>
      </c>
      <c r="AK551" s="36">
        <v>0.73333333333333328</v>
      </c>
      <c r="AL551" s="36">
        <v>0.73333333333333328</v>
      </c>
      <c r="AM551" s="36">
        <v>0.76666666666666672</v>
      </c>
      <c r="AN551" s="36">
        <v>0.73333333333333328</v>
      </c>
      <c r="AO551" s="36">
        <v>0.73333333333333328</v>
      </c>
      <c r="AP551" s="33" t="str">
        <f t="shared" si="10"/>
        <v>-</v>
      </c>
      <c r="AQ551" s="55" t="str">
        <f t="shared" si="11"/>
        <v>-</v>
      </c>
      <c r="AR551" s="56" t="str">
        <f t="shared" si="12"/>
        <v>&gt;=50%</v>
      </c>
      <c r="AT551" s="122" t="s">
        <v>5208</v>
      </c>
    </row>
    <row r="552" spans="1:46" ht="15.75" customHeight="1" x14ac:dyDescent="0.25">
      <c r="A552" s="6">
        <v>21190470</v>
      </c>
      <c r="B552" s="7" t="s">
        <v>26</v>
      </c>
      <c r="C552" s="7" t="s">
        <v>2107</v>
      </c>
      <c r="D552" s="7" t="s">
        <v>962</v>
      </c>
      <c r="E552" s="7" t="s">
        <v>871</v>
      </c>
      <c r="F552" s="7">
        <v>11</v>
      </c>
      <c r="G552" s="7">
        <v>3470</v>
      </c>
      <c r="H552" s="7">
        <v>-74.233333329999994</v>
      </c>
      <c r="I552" s="29">
        <v>4.3</v>
      </c>
      <c r="J552" s="6" t="s">
        <v>1908</v>
      </c>
      <c r="K552" s="30">
        <v>35626</v>
      </c>
      <c r="L552" s="30"/>
      <c r="M552" s="7" t="s">
        <v>1911</v>
      </c>
      <c r="N552" s="29" t="s">
        <v>1892</v>
      </c>
      <c r="O552" s="31">
        <v>44.79999999999999</v>
      </c>
      <c r="P552" s="31">
        <v>57.963636363636347</v>
      </c>
      <c r="Q552" s="31">
        <v>78.983333333333334</v>
      </c>
      <c r="R552" s="31">
        <v>114.71666666666665</v>
      </c>
      <c r="S552" s="31">
        <v>109.39999999999999</v>
      </c>
      <c r="T552" s="31">
        <v>87.440000000000012</v>
      </c>
      <c r="U552" s="31">
        <v>74.333333333333329</v>
      </c>
      <c r="V552" s="31">
        <v>58.608333333333341</v>
      </c>
      <c r="W552" s="31">
        <v>62.658333333333331</v>
      </c>
      <c r="X552" s="31">
        <v>134.70833333333334</v>
      </c>
      <c r="Y552" s="31">
        <v>104.3909090909091</v>
      </c>
      <c r="Z552" s="31">
        <v>59.672727272727258</v>
      </c>
      <c r="AA552" s="4">
        <f t="shared" si="9"/>
        <v>987.67560606060601</v>
      </c>
      <c r="AB552" s="32">
        <v>139</v>
      </c>
      <c r="AC552" s="17">
        <v>0.38611111111111113</v>
      </c>
      <c r="AD552" s="36">
        <v>0.4</v>
      </c>
      <c r="AE552" s="36">
        <v>0.36666666666666664</v>
      </c>
      <c r="AF552" s="36">
        <v>0.4</v>
      </c>
      <c r="AG552" s="36">
        <v>0.4</v>
      </c>
      <c r="AH552" s="36">
        <v>0.4</v>
      </c>
      <c r="AI552" s="36">
        <v>0.33333333333333331</v>
      </c>
      <c r="AJ552" s="36">
        <v>0.4</v>
      </c>
      <c r="AK552" s="36">
        <v>0.4</v>
      </c>
      <c r="AL552" s="36">
        <v>0.4</v>
      </c>
      <c r="AM552" s="36">
        <v>0.4</v>
      </c>
      <c r="AN552" s="36">
        <v>0.36666666666666664</v>
      </c>
      <c r="AO552" s="36">
        <v>0.36666666666666664</v>
      </c>
      <c r="AP552" s="33" t="str">
        <f t="shared" si="10"/>
        <v>-</v>
      </c>
      <c r="AQ552" s="55" t="str">
        <f t="shared" si="11"/>
        <v>-</v>
      </c>
      <c r="AR552" s="56" t="str">
        <f t="shared" si="12"/>
        <v>-</v>
      </c>
      <c r="AS552" s="34" t="s">
        <v>1892</v>
      </c>
      <c r="AT552" s="122" t="s">
        <v>5208</v>
      </c>
    </row>
    <row r="553" spans="1:46" ht="15.75" customHeight="1" x14ac:dyDescent="0.25">
      <c r="A553" s="6">
        <v>21195030</v>
      </c>
      <c r="B553" s="7" t="s">
        <v>56</v>
      </c>
      <c r="C553" s="7" t="s">
        <v>2108</v>
      </c>
      <c r="D553" s="7" t="s">
        <v>989</v>
      </c>
      <c r="E553" s="7" t="s">
        <v>871</v>
      </c>
      <c r="F553" s="7">
        <v>11</v>
      </c>
      <c r="G553" s="7">
        <v>1550</v>
      </c>
      <c r="H553" s="7">
        <v>-74.416666669999998</v>
      </c>
      <c r="I553" s="29">
        <v>4.3499999999999996</v>
      </c>
      <c r="J553" s="6" t="s">
        <v>1908</v>
      </c>
      <c r="K553" s="30">
        <v>18977</v>
      </c>
      <c r="L553" s="30"/>
      <c r="M553" s="7" t="s">
        <v>1911</v>
      </c>
      <c r="N553" s="29" t="s">
        <v>1892</v>
      </c>
      <c r="O553" s="31">
        <v>114.425</v>
      </c>
      <c r="P553" s="31">
        <v>64.075000000000017</v>
      </c>
      <c r="Q553" s="31">
        <v>104.15</v>
      </c>
      <c r="R553" s="31">
        <v>91.15</v>
      </c>
      <c r="S553" s="31">
        <v>79.95</v>
      </c>
      <c r="T553" s="31">
        <v>35.174999999999997</v>
      </c>
      <c r="U553" s="31">
        <v>38.025000000000006</v>
      </c>
      <c r="V553" s="31">
        <v>15.750000000000002</v>
      </c>
      <c r="W553" s="31">
        <v>73.224999999999994</v>
      </c>
      <c r="X553" s="31">
        <v>113.10000000000002</v>
      </c>
      <c r="Y553" s="31">
        <v>130.57500000000002</v>
      </c>
      <c r="Z553" s="31">
        <v>94.025000000000006</v>
      </c>
      <c r="AA553" s="4">
        <f t="shared" si="9"/>
        <v>953.625</v>
      </c>
      <c r="AB553" s="32">
        <v>48</v>
      </c>
      <c r="AC553" s="17">
        <v>0.13333333333333333</v>
      </c>
      <c r="AD553" s="36">
        <v>0.13333333333333333</v>
      </c>
      <c r="AE553" s="36">
        <v>0.13333333333333333</v>
      </c>
      <c r="AF553" s="36">
        <v>0.13333333333333333</v>
      </c>
      <c r="AG553" s="36">
        <v>0.13333333333333333</v>
      </c>
      <c r="AH553" s="36">
        <v>0.13333333333333333</v>
      </c>
      <c r="AI553" s="36">
        <v>0.13333333333333333</v>
      </c>
      <c r="AJ553" s="36">
        <v>0.13333333333333333</v>
      </c>
      <c r="AK553" s="36">
        <v>0.13333333333333333</v>
      </c>
      <c r="AL553" s="36">
        <v>0.13333333333333333</v>
      </c>
      <c r="AM553" s="36">
        <v>0.13333333333333333</v>
      </c>
      <c r="AN553" s="36">
        <v>0.13333333333333333</v>
      </c>
      <c r="AO553" s="36">
        <v>0.13333333333333333</v>
      </c>
      <c r="AP553" s="33" t="str">
        <f t="shared" si="10"/>
        <v>-</v>
      </c>
      <c r="AQ553" s="55" t="str">
        <f t="shared" si="11"/>
        <v>-</v>
      </c>
      <c r="AR553" s="56" t="str">
        <f t="shared" si="12"/>
        <v>-</v>
      </c>
      <c r="AS553" s="34" t="s">
        <v>1892</v>
      </c>
      <c r="AT553" s="122" t="s">
        <v>5208</v>
      </c>
    </row>
    <row r="554" spans="1:46" ht="15.75" customHeight="1" x14ac:dyDescent="0.25">
      <c r="A554" s="6">
        <v>21195060</v>
      </c>
      <c r="B554" s="7" t="s">
        <v>56</v>
      </c>
      <c r="C554" s="7" t="s">
        <v>958</v>
      </c>
      <c r="D554" s="7" t="s">
        <v>958</v>
      </c>
      <c r="E554" s="7" t="s">
        <v>871</v>
      </c>
      <c r="F554" s="7">
        <v>11</v>
      </c>
      <c r="G554" s="7">
        <v>950</v>
      </c>
      <c r="H554" s="7">
        <v>-74.487416669999988</v>
      </c>
      <c r="I554" s="29">
        <v>4.1927222200000003</v>
      </c>
      <c r="J554" s="6" t="s">
        <v>1908</v>
      </c>
      <c r="K554" s="30">
        <v>25369</v>
      </c>
      <c r="L554" s="30"/>
      <c r="M554" s="7" t="s">
        <v>1911</v>
      </c>
      <c r="N554" s="29" t="s">
        <v>1910</v>
      </c>
      <c r="O554" s="31">
        <v>78.612000000000009</v>
      </c>
      <c r="P554" s="31">
        <v>103.54814814814814</v>
      </c>
      <c r="Q554" s="31">
        <v>133.97037037037038</v>
      </c>
      <c r="R554" s="31">
        <v>136.56296296296293</v>
      </c>
      <c r="S554" s="31">
        <v>126.13214285714287</v>
      </c>
      <c r="T554" s="31">
        <v>56.741666666666674</v>
      </c>
      <c r="U554" s="31">
        <v>48.207692307692319</v>
      </c>
      <c r="V554" s="31">
        <v>40.510714285714293</v>
      </c>
      <c r="W554" s="31">
        <v>69.437499999999986</v>
      </c>
      <c r="X554" s="31">
        <v>144.31071428571428</v>
      </c>
      <c r="Y554" s="31">
        <v>184.06785714285709</v>
      </c>
      <c r="Z554" s="31">
        <v>106.58571428571426</v>
      </c>
      <c r="AA554" s="4">
        <f t="shared" si="9"/>
        <v>1228.6874833129832</v>
      </c>
      <c r="AB554" s="32">
        <v>320</v>
      </c>
      <c r="AC554" s="17">
        <v>0.88888888888888884</v>
      </c>
      <c r="AD554" s="36">
        <v>0.83333333333333337</v>
      </c>
      <c r="AE554" s="36">
        <v>0.9</v>
      </c>
      <c r="AF554" s="36">
        <v>0.9</v>
      </c>
      <c r="AG554" s="36">
        <v>0.9</v>
      </c>
      <c r="AH554" s="36">
        <v>0.93333333333333335</v>
      </c>
      <c r="AI554" s="36">
        <v>0.8</v>
      </c>
      <c r="AJ554" s="36">
        <v>0.8666666666666667</v>
      </c>
      <c r="AK554" s="36">
        <v>0.93333333333333335</v>
      </c>
      <c r="AL554" s="36">
        <v>0.8</v>
      </c>
      <c r="AM554" s="36">
        <v>0.93333333333333335</v>
      </c>
      <c r="AN554" s="36">
        <v>0.93333333333333335</v>
      </c>
      <c r="AO554" s="36">
        <v>0.93333333333333335</v>
      </c>
      <c r="AP554" s="33" t="str">
        <f t="shared" si="10"/>
        <v>&gt;=80%</v>
      </c>
      <c r="AQ554" s="55" t="str">
        <f t="shared" si="11"/>
        <v>&gt;=75%</v>
      </c>
      <c r="AR554" s="56" t="str">
        <f t="shared" si="12"/>
        <v>&gt;=50%</v>
      </c>
      <c r="AT554" s="121">
        <v>0.8</v>
      </c>
    </row>
    <row r="555" spans="1:46" ht="15.75" customHeight="1" x14ac:dyDescent="0.25">
      <c r="A555" s="6">
        <v>21195080</v>
      </c>
      <c r="B555" s="7" t="s">
        <v>56</v>
      </c>
      <c r="C555" s="7" t="s">
        <v>2109</v>
      </c>
      <c r="D555" s="7" t="s">
        <v>1723</v>
      </c>
      <c r="E555" s="7" t="s">
        <v>1666</v>
      </c>
      <c r="F555" s="7">
        <v>10</v>
      </c>
      <c r="G555" s="7">
        <v>319</v>
      </c>
      <c r="H555" s="7">
        <v>-74.636833329999988</v>
      </c>
      <c r="I555" s="29">
        <v>4.2122222200000001</v>
      </c>
      <c r="J555" s="6" t="s">
        <v>1890</v>
      </c>
      <c r="K555" s="30">
        <v>26738</v>
      </c>
      <c r="L555" s="30">
        <v>41879</v>
      </c>
      <c r="M555" s="7" t="s">
        <v>1911</v>
      </c>
      <c r="N555" s="29" t="s">
        <v>1910</v>
      </c>
      <c r="O555" s="31">
        <v>79.88666666666667</v>
      </c>
      <c r="P555" s="31">
        <v>98.262500000000003</v>
      </c>
      <c r="Q555" s="31">
        <v>155.86923076923077</v>
      </c>
      <c r="R555" s="31">
        <v>153.70909090909089</v>
      </c>
      <c r="S555" s="31">
        <v>179.20714285714286</v>
      </c>
      <c r="T555" s="31">
        <v>112.42307692307692</v>
      </c>
      <c r="U555" s="31">
        <v>61.288235294117641</v>
      </c>
      <c r="V555" s="31">
        <v>33.788888888888891</v>
      </c>
      <c r="W555" s="31">
        <v>68.518750000000011</v>
      </c>
      <c r="X555" s="31">
        <v>166.82</v>
      </c>
      <c r="Y555" s="31">
        <v>177.91874999999996</v>
      </c>
      <c r="Z555" s="31">
        <v>134</v>
      </c>
      <c r="AA555" s="4">
        <f t="shared" si="9"/>
        <v>1421.6923323082146</v>
      </c>
      <c r="AB555" s="32">
        <v>179</v>
      </c>
      <c r="AC555" s="17">
        <v>0.49722222222222223</v>
      </c>
      <c r="AD555" s="36">
        <v>0.5</v>
      </c>
      <c r="AE555" s="36">
        <v>0.53333333333333333</v>
      </c>
      <c r="AF555" s="36">
        <v>0.43333333333333335</v>
      </c>
      <c r="AG555" s="36">
        <v>0.36666666666666664</v>
      </c>
      <c r="AH555" s="36">
        <v>0.46666666666666667</v>
      </c>
      <c r="AI555" s="36">
        <v>0.43333333333333335</v>
      </c>
      <c r="AJ555" s="36">
        <v>0.56666666666666665</v>
      </c>
      <c r="AK555" s="36">
        <v>0.6</v>
      </c>
      <c r="AL555" s="36">
        <v>0.53333333333333333</v>
      </c>
      <c r="AM555" s="36">
        <v>0.5</v>
      </c>
      <c r="AN555" s="36">
        <v>0.53333333333333333</v>
      </c>
      <c r="AO555" s="36">
        <v>0.5</v>
      </c>
      <c r="AP555" s="33" t="str">
        <f t="shared" si="10"/>
        <v>-</v>
      </c>
      <c r="AQ555" s="55" t="str">
        <f t="shared" si="11"/>
        <v>-</v>
      </c>
      <c r="AR555" s="56" t="str">
        <f t="shared" si="12"/>
        <v>-</v>
      </c>
      <c r="AS555" s="34" t="s">
        <v>1890</v>
      </c>
      <c r="AT555" s="122" t="s">
        <v>5208</v>
      </c>
    </row>
    <row r="556" spans="1:46" ht="15.75" customHeight="1" x14ac:dyDescent="0.25">
      <c r="A556" s="6">
        <v>21195090</v>
      </c>
      <c r="B556" s="7" t="s">
        <v>56</v>
      </c>
      <c r="C556" s="7" t="s">
        <v>2110</v>
      </c>
      <c r="D556" s="7" t="s">
        <v>952</v>
      </c>
      <c r="E556" s="7" t="s">
        <v>871</v>
      </c>
      <c r="F556" s="7">
        <v>10</v>
      </c>
      <c r="G556" s="7">
        <v>600</v>
      </c>
      <c r="H556" s="7">
        <v>-74.583333329999988</v>
      </c>
      <c r="I556" s="29">
        <v>4.31666667</v>
      </c>
      <c r="J556" s="6" t="s">
        <v>1890</v>
      </c>
      <c r="K556" s="30">
        <v>31731</v>
      </c>
      <c r="L556" s="30">
        <v>34834</v>
      </c>
      <c r="M556" s="7" t="s">
        <v>1911</v>
      </c>
      <c r="N556" s="29" t="s">
        <v>1910</v>
      </c>
      <c r="O556" s="31">
        <v>18</v>
      </c>
      <c r="P556" s="31">
        <v>87.6</v>
      </c>
      <c r="Q556" s="31">
        <v>0</v>
      </c>
      <c r="R556" s="31">
        <v>148.69999999999999</v>
      </c>
      <c r="S556" s="31">
        <v>139.6</v>
      </c>
      <c r="T556" s="31">
        <v>30.7</v>
      </c>
      <c r="U556" s="31">
        <v>54.800000000000004</v>
      </c>
      <c r="V556" s="31">
        <v>0</v>
      </c>
      <c r="W556" s="31" t="s">
        <v>1930</v>
      </c>
      <c r="X556" s="31">
        <v>68.400000000000006</v>
      </c>
      <c r="Y556" s="31" t="s">
        <v>1930</v>
      </c>
      <c r="Z556" s="31">
        <v>54.3</v>
      </c>
      <c r="AA556" s="4">
        <f t="shared" si="9"/>
        <v>602.09999999999991</v>
      </c>
      <c r="AB556" s="32">
        <v>10</v>
      </c>
      <c r="AC556" s="17">
        <v>2.7777777777777776E-2</v>
      </c>
      <c r="AD556" s="36">
        <v>3.3333333333333333E-2</v>
      </c>
      <c r="AE556" s="36">
        <v>3.3333333333333333E-2</v>
      </c>
      <c r="AF556" s="36">
        <v>3.3333333333333333E-2</v>
      </c>
      <c r="AG556" s="36">
        <v>3.3333333333333333E-2</v>
      </c>
      <c r="AH556" s="36">
        <v>3.3333333333333333E-2</v>
      </c>
      <c r="AI556" s="36">
        <v>3.3333333333333333E-2</v>
      </c>
      <c r="AJ556" s="36">
        <v>3.3333333333333333E-2</v>
      </c>
      <c r="AK556" s="36">
        <v>3.3333333333333333E-2</v>
      </c>
      <c r="AL556" s="36">
        <v>0</v>
      </c>
      <c r="AM556" s="36">
        <v>3.3333333333333333E-2</v>
      </c>
      <c r="AN556" s="36">
        <v>0</v>
      </c>
      <c r="AO556" s="36">
        <v>3.3333333333333333E-2</v>
      </c>
      <c r="AP556" s="33" t="str">
        <f t="shared" si="10"/>
        <v>-</v>
      </c>
      <c r="AQ556" s="55" t="str">
        <f t="shared" si="11"/>
        <v>-</v>
      </c>
      <c r="AR556" s="56" t="str">
        <f t="shared" si="12"/>
        <v>-</v>
      </c>
      <c r="AS556" s="34" t="s">
        <v>1890</v>
      </c>
      <c r="AT556" s="122" t="s">
        <v>5208</v>
      </c>
    </row>
    <row r="557" spans="1:46" ht="15.75" customHeight="1" x14ac:dyDescent="0.25">
      <c r="A557" s="6">
        <v>21195100</v>
      </c>
      <c r="B557" s="7" t="s">
        <v>56</v>
      </c>
      <c r="C557" s="7" t="s">
        <v>2111</v>
      </c>
      <c r="D557" s="7" t="s">
        <v>303</v>
      </c>
      <c r="E557" s="7" t="s">
        <v>304</v>
      </c>
      <c r="F557" s="7">
        <v>11</v>
      </c>
      <c r="G557" s="7">
        <v>3200</v>
      </c>
      <c r="H557" s="7">
        <v>-74.2</v>
      </c>
      <c r="I557" s="29">
        <v>4.1500000000000004</v>
      </c>
      <c r="J557" s="6" t="s">
        <v>1908</v>
      </c>
      <c r="K557" s="30">
        <v>23116</v>
      </c>
      <c r="L557" s="30"/>
      <c r="M557" s="7" t="s">
        <v>1911</v>
      </c>
      <c r="N557" s="29" t="s">
        <v>1892</v>
      </c>
      <c r="O557" s="31">
        <v>34.355000000000004</v>
      </c>
      <c r="P557" s="31">
        <v>52.914285714285704</v>
      </c>
      <c r="Q557" s="31">
        <v>96.975000000000023</v>
      </c>
      <c r="R557" s="31">
        <v>162.22499999999999</v>
      </c>
      <c r="S557" s="31">
        <v>208.95</v>
      </c>
      <c r="T557" s="31">
        <v>200.41500000000002</v>
      </c>
      <c r="U557" s="31">
        <v>202.22777777777782</v>
      </c>
      <c r="V557" s="31">
        <v>160.24736842105264</v>
      </c>
      <c r="W557" s="31">
        <v>120.87894736842107</v>
      </c>
      <c r="X557" s="31">
        <v>116.59999999999998</v>
      </c>
      <c r="Y557" s="31">
        <v>104.74444444444445</v>
      </c>
      <c r="Z557" s="31">
        <v>50.974999999999994</v>
      </c>
      <c r="AA557" s="4">
        <f t="shared" si="9"/>
        <v>1511.5078237259816</v>
      </c>
      <c r="AB557" s="32">
        <v>235</v>
      </c>
      <c r="AC557" s="17">
        <v>0.65277777777777779</v>
      </c>
      <c r="AD557" s="36">
        <v>0.66666666666666663</v>
      </c>
      <c r="AE557" s="36">
        <v>0.7</v>
      </c>
      <c r="AF557" s="36">
        <v>0.66666666666666663</v>
      </c>
      <c r="AG557" s="36">
        <v>0.66666666666666663</v>
      </c>
      <c r="AH557" s="36">
        <v>0.66666666666666663</v>
      </c>
      <c r="AI557" s="36">
        <v>0.66666666666666663</v>
      </c>
      <c r="AJ557" s="36">
        <v>0.6</v>
      </c>
      <c r="AK557" s="36">
        <v>0.6333333333333333</v>
      </c>
      <c r="AL557" s="36">
        <v>0.6333333333333333</v>
      </c>
      <c r="AM557" s="36">
        <v>0.66666666666666663</v>
      </c>
      <c r="AN557" s="36">
        <v>0.6</v>
      </c>
      <c r="AO557" s="36">
        <v>0.66666666666666663</v>
      </c>
      <c r="AP557" s="33" t="str">
        <f t="shared" si="10"/>
        <v>-</v>
      </c>
      <c r="AQ557" s="55" t="str">
        <f t="shared" si="11"/>
        <v>-</v>
      </c>
      <c r="AR557" s="56" t="str">
        <f t="shared" si="12"/>
        <v>&gt;=50%</v>
      </c>
      <c r="AS557" s="34" t="s">
        <v>1892</v>
      </c>
      <c r="AT557" s="120" t="s">
        <v>5204</v>
      </c>
    </row>
    <row r="558" spans="1:46" ht="15.75" customHeight="1" x14ac:dyDescent="0.25">
      <c r="A558" s="6">
        <v>21195110</v>
      </c>
      <c r="B558" s="7" t="s">
        <v>56</v>
      </c>
      <c r="C558" s="7" t="s">
        <v>880</v>
      </c>
      <c r="D558" s="7" t="s">
        <v>878</v>
      </c>
      <c r="E558" s="7" t="s">
        <v>871</v>
      </c>
      <c r="F558" s="7">
        <v>11</v>
      </c>
      <c r="G558" s="7">
        <v>250</v>
      </c>
      <c r="H558" s="7">
        <v>-74.443750000000009</v>
      </c>
      <c r="I558" s="29">
        <v>3.9647222200000001</v>
      </c>
      <c r="J558" s="6" t="s">
        <v>1908</v>
      </c>
      <c r="K558" s="30">
        <v>31731</v>
      </c>
      <c r="L558" s="30"/>
      <c r="M558" s="7" t="s">
        <v>1911</v>
      </c>
      <c r="N558" s="29" t="s">
        <v>1910</v>
      </c>
      <c r="O558" s="31">
        <v>50.496296296296293</v>
      </c>
      <c r="P558" s="31">
        <v>68.240000000000009</v>
      </c>
      <c r="Q558" s="31">
        <v>102.57083333333333</v>
      </c>
      <c r="R558" s="31">
        <v>127.23750000000001</v>
      </c>
      <c r="S558" s="31">
        <v>124.33181818181816</v>
      </c>
      <c r="T558" s="31">
        <v>64.491304347826102</v>
      </c>
      <c r="U558" s="31">
        <v>52.018181818181823</v>
      </c>
      <c r="V558" s="31">
        <v>48.922727272727272</v>
      </c>
      <c r="W558" s="31">
        <v>66.958333333333329</v>
      </c>
      <c r="X558" s="31">
        <v>127.51666666666667</v>
      </c>
      <c r="Y558" s="31">
        <v>128.30000000000001</v>
      </c>
      <c r="Z558" s="31">
        <v>77.713636363636382</v>
      </c>
      <c r="AA558" s="4">
        <f t="shared" si="9"/>
        <v>1038.7972976138194</v>
      </c>
      <c r="AB558" s="32">
        <v>283</v>
      </c>
      <c r="AC558" s="17">
        <v>0.78611111111111109</v>
      </c>
      <c r="AD558" s="36">
        <v>0.9</v>
      </c>
      <c r="AE558" s="36">
        <v>0.83333333333333337</v>
      </c>
      <c r="AF558" s="36">
        <v>0.8</v>
      </c>
      <c r="AG558" s="36">
        <v>0.8</v>
      </c>
      <c r="AH558" s="36">
        <v>0.73333333333333328</v>
      </c>
      <c r="AI558" s="36">
        <v>0.76666666666666672</v>
      </c>
      <c r="AJ558" s="36">
        <v>0.73333333333333328</v>
      </c>
      <c r="AK558" s="36">
        <v>0.73333333333333328</v>
      </c>
      <c r="AL558" s="36">
        <v>0.8</v>
      </c>
      <c r="AM558" s="36">
        <v>0.8</v>
      </c>
      <c r="AN558" s="36">
        <v>0.8</v>
      </c>
      <c r="AO558" s="36">
        <v>0.73333333333333328</v>
      </c>
      <c r="AP558" s="33" t="str">
        <f t="shared" si="10"/>
        <v>-</v>
      </c>
      <c r="AQ558" s="55" t="str">
        <f t="shared" si="11"/>
        <v>-</v>
      </c>
      <c r="AR558" s="56" t="str">
        <f t="shared" si="12"/>
        <v>&gt;=50%</v>
      </c>
      <c r="AT558" s="112" t="s">
        <v>5206</v>
      </c>
    </row>
    <row r="559" spans="1:46" ht="15.75" customHeight="1" x14ac:dyDescent="0.25">
      <c r="A559" s="6">
        <v>21195120</v>
      </c>
      <c r="B559" s="7" t="s">
        <v>43</v>
      </c>
      <c r="C559" s="7" t="s">
        <v>2112</v>
      </c>
      <c r="D559" s="7" t="s">
        <v>2101</v>
      </c>
      <c r="E559" s="7" t="s">
        <v>871</v>
      </c>
      <c r="F559" s="7">
        <v>11</v>
      </c>
      <c r="G559" s="7">
        <v>1460</v>
      </c>
      <c r="H559" s="7">
        <v>-74.396138890000003</v>
      </c>
      <c r="I559" s="29">
        <v>4.3957777799999995</v>
      </c>
      <c r="J559" s="6" t="s">
        <v>1908</v>
      </c>
      <c r="K559" s="30">
        <v>32554</v>
      </c>
      <c r="L559" s="30"/>
      <c r="M559" s="35" t="s">
        <v>1909</v>
      </c>
      <c r="N559" s="29" t="s">
        <v>1910</v>
      </c>
      <c r="O559" s="31">
        <v>87.15263157894735</v>
      </c>
      <c r="P559" s="31">
        <v>109.63749999999999</v>
      </c>
      <c r="Q559" s="31">
        <v>160.5611111111111</v>
      </c>
      <c r="R559" s="31">
        <v>172.35454545454542</v>
      </c>
      <c r="S559" s="31">
        <v>144.90370370370368</v>
      </c>
      <c r="T559" s="31">
        <v>74.607692307692318</v>
      </c>
      <c r="U559" s="31">
        <v>64.342857142857142</v>
      </c>
      <c r="V559" s="31">
        <v>47.116666666666667</v>
      </c>
      <c r="W559" s="31">
        <v>87.120833333333337</v>
      </c>
      <c r="X559" s="31">
        <v>145.11199999999997</v>
      </c>
      <c r="Y559" s="31">
        <v>170.48076923076923</v>
      </c>
      <c r="Z559" s="31">
        <v>124.24545454545455</v>
      </c>
      <c r="AA559" s="4">
        <f t="shared" si="9"/>
        <v>1387.6357650750811</v>
      </c>
      <c r="AB559" s="32">
        <v>285</v>
      </c>
      <c r="AC559" s="17">
        <v>0.79166666666666663</v>
      </c>
      <c r="AD559" s="36">
        <v>0.6333333333333333</v>
      </c>
      <c r="AE559" s="36">
        <v>0.8</v>
      </c>
      <c r="AF559" s="36">
        <v>0.6</v>
      </c>
      <c r="AG559" s="36">
        <v>0.73333333333333328</v>
      </c>
      <c r="AH559" s="36">
        <v>0.9</v>
      </c>
      <c r="AI559" s="36">
        <v>0.8666666666666667</v>
      </c>
      <c r="AJ559" s="36">
        <v>0.93333333333333335</v>
      </c>
      <c r="AK559" s="36">
        <v>0.8</v>
      </c>
      <c r="AL559" s="36">
        <v>0.8</v>
      </c>
      <c r="AM559" s="36">
        <v>0.83333333333333337</v>
      </c>
      <c r="AN559" s="36">
        <v>0.8666666666666667</v>
      </c>
      <c r="AO559" s="36">
        <v>0.73333333333333328</v>
      </c>
      <c r="AP559" s="33" t="str">
        <f t="shared" si="10"/>
        <v>-</v>
      </c>
      <c r="AQ559" s="55" t="str">
        <f t="shared" si="11"/>
        <v>-</v>
      </c>
      <c r="AR559" s="56" t="str">
        <f t="shared" si="12"/>
        <v>&gt;=50%</v>
      </c>
      <c r="AS559" s="34" t="s">
        <v>1889</v>
      </c>
      <c r="AT559" s="122" t="s">
        <v>5208</v>
      </c>
    </row>
    <row r="560" spans="1:46" ht="15.75" customHeight="1" x14ac:dyDescent="0.25">
      <c r="A560" s="6">
        <v>21195130</v>
      </c>
      <c r="B560" s="7" t="s">
        <v>56</v>
      </c>
      <c r="C560" s="7" t="s">
        <v>2113</v>
      </c>
      <c r="D560" s="7" t="s">
        <v>905</v>
      </c>
      <c r="E560" s="7" t="s">
        <v>871</v>
      </c>
      <c r="F560" s="7">
        <v>11</v>
      </c>
      <c r="G560" s="7">
        <v>1650</v>
      </c>
      <c r="H560" s="7">
        <v>-74.383333329999999</v>
      </c>
      <c r="I560" s="29">
        <v>4.3333333300000003</v>
      </c>
      <c r="J560" s="6" t="s">
        <v>1890</v>
      </c>
      <c r="K560" s="30">
        <v>32796</v>
      </c>
      <c r="L560" s="30">
        <v>34227</v>
      </c>
      <c r="M560" s="7" t="s">
        <v>1911</v>
      </c>
      <c r="N560" s="29" t="s">
        <v>1910</v>
      </c>
      <c r="O560" s="31">
        <v>34.299999999999997</v>
      </c>
      <c r="P560" s="31" t="s">
        <v>1930</v>
      </c>
      <c r="Q560" s="31" t="s">
        <v>1930</v>
      </c>
      <c r="R560" s="31" t="s">
        <v>1930</v>
      </c>
      <c r="S560" s="31" t="s">
        <v>1930</v>
      </c>
      <c r="T560" s="31" t="s">
        <v>1930</v>
      </c>
      <c r="U560" s="31" t="s">
        <v>1930</v>
      </c>
      <c r="V560" s="31" t="s">
        <v>1930</v>
      </c>
      <c r="W560" s="31">
        <v>25.599999999999998</v>
      </c>
      <c r="X560" s="31">
        <v>26.75</v>
      </c>
      <c r="Y560" s="31">
        <v>180.5</v>
      </c>
      <c r="Z560" s="31" t="s">
        <v>1930</v>
      </c>
      <c r="AA560" s="4">
        <f t="shared" si="9"/>
        <v>267.14999999999998</v>
      </c>
      <c r="AB560" s="32">
        <v>5</v>
      </c>
      <c r="AC560" s="17">
        <v>1.3888888888888888E-2</v>
      </c>
      <c r="AD560" s="36">
        <v>3.3333333333333333E-2</v>
      </c>
      <c r="AE560" s="36">
        <v>0</v>
      </c>
      <c r="AF560" s="36">
        <v>0</v>
      </c>
      <c r="AG560" s="36">
        <v>0</v>
      </c>
      <c r="AH560" s="36">
        <v>0</v>
      </c>
      <c r="AI560" s="36">
        <v>0</v>
      </c>
      <c r="AJ560" s="36">
        <v>0</v>
      </c>
      <c r="AK560" s="36">
        <v>0</v>
      </c>
      <c r="AL560" s="36">
        <v>3.3333333333333333E-2</v>
      </c>
      <c r="AM560" s="36">
        <v>6.6666666666666666E-2</v>
      </c>
      <c r="AN560" s="36">
        <v>3.3333333333333333E-2</v>
      </c>
      <c r="AO560" s="36">
        <v>0</v>
      </c>
      <c r="AP560" s="33" t="str">
        <f t="shared" si="10"/>
        <v>-</v>
      </c>
      <c r="AQ560" s="55" t="str">
        <f t="shared" si="11"/>
        <v>-</v>
      </c>
      <c r="AR560" s="56" t="str">
        <f t="shared" si="12"/>
        <v>-</v>
      </c>
      <c r="AS560" s="34" t="s">
        <v>1890</v>
      </c>
      <c r="AT560" s="122" t="s">
        <v>5208</v>
      </c>
    </row>
    <row r="561" spans="1:46" ht="15.75" customHeight="1" x14ac:dyDescent="0.25">
      <c r="A561" s="6">
        <v>21195140</v>
      </c>
      <c r="B561" s="7" t="s">
        <v>43</v>
      </c>
      <c r="C561" s="7" t="s">
        <v>2114</v>
      </c>
      <c r="D561" s="7" t="s">
        <v>905</v>
      </c>
      <c r="E561" s="7" t="s">
        <v>871</v>
      </c>
      <c r="F561" s="7">
        <v>11</v>
      </c>
      <c r="G561" s="7">
        <v>1720</v>
      </c>
      <c r="H561" s="7">
        <v>-74.366666670000001</v>
      </c>
      <c r="I561" s="29">
        <v>4.3333333300000003</v>
      </c>
      <c r="J561" s="6" t="s">
        <v>1908</v>
      </c>
      <c r="K561" s="30">
        <v>35231</v>
      </c>
      <c r="L561" s="30"/>
      <c r="M561" s="7" t="s">
        <v>1911</v>
      </c>
      <c r="N561" s="29" t="s">
        <v>1892</v>
      </c>
      <c r="O561" s="31">
        <v>75.842857142857142</v>
      </c>
      <c r="P561" s="31">
        <v>88.87777777777778</v>
      </c>
      <c r="Q561" s="31">
        <v>101.05</v>
      </c>
      <c r="R561" s="31">
        <v>86.037500000000009</v>
      </c>
      <c r="S561" s="31">
        <v>113.32500000000002</v>
      </c>
      <c r="T561" s="31">
        <v>73.099999999999994</v>
      </c>
      <c r="U561" s="31">
        <v>47.350000000000009</v>
      </c>
      <c r="V561" s="31">
        <v>41.622222222222227</v>
      </c>
      <c r="W561" s="31">
        <v>70.349999999999994</v>
      </c>
      <c r="X561" s="31">
        <v>135.52857142857144</v>
      </c>
      <c r="Y561" s="31">
        <v>146.73999999999998</v>
      </c>
      <c r="Z561" s="31">
        <v>58.024999999999991</v>
      </c>
      <c r="AA561" s="4">
        <f t="shared" si="9"/>
        <v>1037.8489285714288</v>
      </c>
      <c r="AB561" s="32">
        <v>92</v>
      </c>
      <c r="AC561" s="17">
        <v>0.25555555555555554</v>
      </c>
      <c r="AD561" s="36">
        <v>0.23333333333333334</v>
      </c>
      <c r="AE561" s="36">
        <v>0.3</v>
      </c>
      <c r="AF561" s="36">
        <v>0.26666666666666666</v>
      </c>
      <c r="AG561" s="36">
        <v>0.26666666666666666</v>
      </c>
      <c r="AH561" s="36">
        <v>0.26666666666666666</v>
      </c>
      <c r="AI561" s="36">
        <v>0.3</v>
      </c>
      <c r="AJ561" s="36">
        <v>0.26666666666666666</v>
      </c>
      <c r="AK561" s="36">
        <v>0.3</v>
      </c>
      <c r="AL561" s="36">
        <v>0.33333333333333331</v>
      </c>
      <c r="AM561" s="36">
        <v>0.23333333333333334</v>
      </c>
      <c r="AN561" s="36">
        <v>0.16666666666666666</v>
      </c>
      <c r="AO561" s="36">
        <v>0.13333333333333333</v>
      </c>
      <c r="AP561" s="33" t="str">
        <f t="shared" si="10"/>
        <v>-</v>
      </c>
      <c r="AQ561" s="55" t="str">
        <f t="shared" si="11"/>
        <v>-</v>
      </c>
      <c r="AR561" s="56" t="str">
        <f t="shared" si="12"/>
        <v>-</v>
      </c>
      <c r="AS561" s="34" t="s">
        <v>1892</v>
      </c>
      <c r="AT561" s="122" t="s">
        <v>5208</v>
      </c>
    </row>
    <row r="562" spans="1:46" ht="15.75" customHeight="1" x14ac:dyDescent="0.25">
      <c r="A562" s="6">
        <v>21195150</v>
      </c>
      <c r="B562" s="7" t="s">
        <v>43</v>
      </c>
      <c r="C562" s="7" t="s">
        <v>1251</v>
      </c>
      <c r="D562" s="7" t="s">
        <v>966</v>
      </c>
      <c r="E562" s="7" t="s">
        <v>871</v>
      </c>
      <c r="F562" s="7">
        <v>11</v>
      </c>
      <c r="G562" s="7">
        <v>2000</v>
      </c>
      <c r="H562" s="7">
        <v>-74.349999999999994</v>
      </c>
      <c r="I562" s="29">
        <v>4.1500000000000004</v>
      </c>
      <c r="J562" s="6" t="s">
        <v>1908</v>
      </c>
      <c r="K562" s="30">
        <v>36600</v>
      </c>
      <c r="L562" s="30"/>
      <c r="M562" s="7" t="s">
        <v>1911</v>
      </c>
      <c r="N562" s="29" t="s">
        <v>1892</v>
      </c>
      <c r="O562" s="31">
        <v>294.64999999999998</v>
      </c>
      <c r="P562" s="31">
        <v>317.22500000000002</v>
      </c>
      <c r="Q562" s="31">
        <v>158.5</v>
      </c>
      <c r="R562" s="31">
        <v>195.2</v>
      </c>
      <c r="S562" s="31">
        <v>191.06666666666669</v>
      </c>
      <c r="T562" s="31">
        <v>125.46666666666665</v>
      </c>
      <c r="U562" s="31">
        <v>174.93333333333331</v>
      </c>
      <c r="V562" s="31">
        <v>101.5</v>
      </c>
      <c r="W562" s="31">
        <v>119.47499999999999</v>
      </c>
      <c r="X562" s="31">
        <v>357.23333333333335</v>
      </c>
      <c r="Y562" s="31">
        <v>214.125</v>
      </c>
      <c r="Z562" s="31">
        <v>118.425</v>
      </c>
      <c r="AA562" s="4">
        <f t="shared" si="9"/>
        <v>2367.8000000000002</v>
      </c>
      <c r="AB562" s="32">
        <v>43</v>
      </c>
      <c r="AC562" s="17">
        <v>0.11944444444444445</v>
      </c>
      <c r="AD562" s="36">
        <v>0.13333333333333333</v>
      </c>
      <c r="AE562" s="36">
        <v>0.13333333333333333</v>
      </c>
      <c r="AF562" s="36">
        <v>0.13333333333333333</v>
      </c>
      <c r="AG562" s="36">
        <v>0.13333333333333333</v>
      </c>
      <c r="AH562" s="36">
        <v>0.1</v>
      </c>
      <c r="AI562" s="36">
        <v>0.1</v>
      </c>
      <c r="AJ562" s="36">
        <v>0.1</v>
      </c>
      <c r="AK562" s="36">
        <v>0.1</v>
      </c>
      <c r="AL562" s="36">
        <v>0.13333333333333333</v>
      </c>
      <c r="AM562" s="36">
        <v>0.1</v>
      </c>
      <c r="AN562" s="36">
        <v>0.13333333333333333</v>
      </c>
      <c r="AO562" s="36">
        <v>0.13333333333333333</v>
      </c>
      <c r="AP562" s="33" t="str">
        <f t="shared" si="10"/>
        <v>-</v>
      </c>
      <c r="AQ562" s="55" t="str">
        <f t="shared" si="11"/>
        <v>-</v>
      </c>
      <c r="AR562" s="56" t="str">
        <f t="shared" si="12"/>
        <v>-</v>
      </c>
      <c r="AS562" s="34" t="s">
        <v>1892</v>
      </c>
      <c r="AT562" s="122" t="s">
        <v>5208</v>
      </c>
    </row>
    <row r="563" spans="1:46" ht="15.75" customHeight="1" x14ac:dyDescent="0.25">
      <c r="A563" s="6">
        <v>21195190</v>
      </c>
      <c r="B563" s="7" t="s">
        <v>72</v>
      </c>
      <c r="C563" s="7" t="s">
        <v>961</v>
      </c>
      <c r="D563" s="7" t="s">
        <v>962</v>
      </c>
      <c r="E563" s="7" t="s">
        <v>871</v>
      </c>
      <c r="F563" s="7">
        <v>11</v>
      </c>
      <c r="G563" s="7">
        <v>2256</v>
      </c>
      <c r="H563" s="7">
        <v>-74.311750000000004</v>
      </c>
      <c r="I563" s="29">
        <v>4.3101111100000002</v>
      </c>
      <c r="J563" s="6" t="s">
        <v>1908</v>
      </c>
      <c r="K563" s="30">
        <v>38590</v>
      </c>
      <c r="L563" s="30"/>
      <c r="M563" s="35" t="s">
        <v>1909</v>
      </c>
      <c r="N563" s="29" t="s">
        <v>1910</v>
      </c>
      <c r="O563" s="31">
        <v>47.662962962962958</v>
      </c>
      <c r="P563" s="31">
        <v>57.638461538461534</v>
      </c>
      <c r="Q563" s="31">
        <v>90.073333333333323</v>
      </c>
      <c r="R563" s="31">
        <v>102.68888888888888</v>
      </c>
      <c r="S563" s="31">
        <v>87.080769230769221</v>
      </c>
      <c r="T563" s="31">
        <v>53.842857142857156</v>
      </c>
      <c r="U563" s="31">
        <v>52.280000000000015</v>
      </c>
      <c r="V563" s="31">
        <v>45.062500000000007</v>
      </c>
      <c r="W563" s="31">
        <v>49.849999999999994</v>
      </c>
      <c r="X563" s="31">
        <v>106.5153846153846</v>
      </c>
      <c r="Y563" s="31">
        <v>118.49615384615387</v>
      </c>
      <c r="Z563" s="31">
        <v>59.408000000000001</v>
      </c>
      <c r="AA563" s="4">
        <f t="shared" si="9"/>
        <v>870.59931155881168</v>
      </c>
      <c r="AB563" s="32">
        <v>309</v>
      </c>
      <c r="AC563" s="17">
        <v>0.85833333333333328</v>
      </c>
      <c r="AD563" s="36">
        <v>0.9</v>
      </c>
      <c r="AE563" s="36">
        <v>0.8666666666666667</v>
      </c>
      <c r="AF563" s="36">
        <v>1</v>
      </c>
      <c r="AG563" s="36">
        <v>0.9</v>
      </c>
      <c r="AH563" s="36">
        <v>0.8666666666666667</v>
      </c>
      <c r="AI563" s="36">
        <v>0.7</v>
      </c>
      <c r="AJ563" s="36">
        <v>0.83333333333333337</v>
      </c>
      <c r="AK563" s="36">
        <v>0.8</v>
      </c>
      <c r="AL563" s="36">
        <v>0.8666666666666667</v>
      </c>
      <c r="AM563" s="36">
        <v>0.8666666666666667</v>
      </c>
      <c r="AN563" s="36">
        <v>0.8666666666666667</v>
      </c>
      <c r="AO563" s="36">
        <v>0.83333333333333337</v>
      </c>
      <c r="AP563" s="33" t="str">
        <f t="shared" si="10"/>
        <v>-</v>
      </c>
      <c r="AQ563" s="55" t="str">
        <f t="shared" si="11"/>
        <v>-</v>
      </c>
      <c r="AR563" s="56" t="str">
        <f t="shared" si="12"/>
        <v>&gt;=50%</v>
      </c>
      <c r="AS563" s="34" t="s">
        <v>1889</v>
      </c>
      <c r="AT563" s="112" t="s">
        <v>5206</v>
      </c>
    </row>
    <row r="564" spans="1:46" ht="15.75" customHeight="1" x14ac:dyDescent="0.25">
      <c r="A564" s="6">
        <v>21200080</v>
      </c>
      <c r="B564" s="7" t="s">
        <v>26</v>
      </c>
      <c r="C564" s="7" t="s">
        <v>2115</v>
      </c>
      <c r="D564" s="7" t="s">
        <v>303</v>
      </c>
      <c r="E564" s="7" t="s">
        <v>304</v>
      </c>
      <c r="F564" s="7">
        <v>11</v>
      </c>
      <c r="G564" s="7">
        <v>3047</v>
      </c>
      <c r="H564" s="7">
        <v>-74.033333329999991</v>
      </c>
      <c r="I564" s="29">
        <v>4.5833333300000003</v>
      </c>
      <c r="J564" s="6" t="s">
        <v>1908</v>
      </c>
      <c r="K564" s="30">
        <v>9147</v>
      </c>
      <c r="L564" s="30"/>
      <c r="M564" s="7" t="s">
        <v>1911</v>
      </c>
      <c r="N564" s="29" t="s">
        <v>1892</v>
      </c>
      <c r="O564" s="31">
        <v>85.290476190476184</v>
      </c>
      <c r="P564" s="31">
        <v>80.161904761904765</v>
      </c>
      <c r="Q564" s="31">
        <v>119.18499999999999</v>
      </c>
      <c r="R564" s="31">
        <v>126.41499999999999</v>
      </c>
      <c r="S564" s="31">
        <v>138.80000000000001</v>
      </c>
      <c r="T564" s="31">
        <v>136.64499999999998</v>
      </c>
      <c r="U564" s="31">
        <v>150.69999999999999</v>
      </c>
      <c r="V564" s="31">
        <v>121.04736842105261</v>
      </c>
      <c r="W564" s="31">
        <v>71.155000000000001</v>
      </c>
      <c r="X564" s="31">
        <v>121.995</v>
      </c>
      <c r="Y564" s="31">
        <v>140.45499999999998</v>
      </c>
      <c r="Z564" s="31">
        <v>85.17</v>
      </c>
      <c r="AA564" s="4">
        <f t="shared" si="9"/>
        <v>1377.0197493734336</v>
      </c>
      <c r="AB564" s="32">
        <v>241</v>
      </c>
      <c r="AC564" s="17">
        <v>0.6694444444444444</v>
      </c>
      <c r="AD564" s="36">
        <v>0.7</v>
      </c>
      <c r="AE564" s="36">
        <v>0.7</v>
      </c>
      <c r="AF564" s="36">
        <v>0.66666666666666663</v>
      </c>
      <c r="AG564" s="36">
        <v>0.66666666666666663</v>
      </c>
      <c r="AH564" s="36">
        <v>0.66666666666666663</v>
      </c>
      <c r="AI564" s="36">
        <v>0.66666666666666663</v>
      </c>
      <c r="AJ564" s="36">
        <v>0.66666666666666663</v>
      </c>
      <c r="AK564" s="36">
        <v>0.6333333333333333</v>
      </c>
      <c r="AL564" s="36">
        <v>0.66666666666666663</v>
      </c>
      <c r="AM564" s="36">
        <v>0.66666666666666663</v>
      </c>
      <c r="AN564" s="36">
        <v>0.66666666666666663</v>
      </c>
      <c r="AO564" s="36">
        <v>0.66666666666666663</v>
      </c>
      <c r="AP564" s="33" t="str">
        <f t="shared" si="10"/>
        <v>-</v>
      </c>
      <c r="AQ564" s="55" t="str">
        <f t="shared" si="11"/>
        <v>-</v>
      </c>
      <c r="AR564" s="56" t="str">
        <f t="shared" si="12"/>
        <v>&gt;=50%</v>
      </c>
      <c r="AS564" s="34" t="s">
        <v>1892</v>
      </c>
      <c r="AT564" s="120" t="s">
        <v>5204</v>
      </c>
    </row>
    <row r="565" spans="1:46" ht="15.75" customHeight="1" x14ac:dyDescent="0.25">
      <c r="A565" s="6">
        <v>21200110</v>
      </c>
      <c r="B565" s="7" t="s">
        <v>26</v>
      </c>
      <c r="C565" s="7" t="s">
        <v>2116</v>
      </c>
      <c r="D565" s="7" t="s">
        <v>2117</v>
      </c>
      <c r="E565" s="7" t="s">
        <v>871</v>
      </c>
      <c r="F565" s="7">
        <v>11</v>
      </c>
      <c r="G565" s="7">
        <v>2750</v>
      </c>
      <c r="H565" s="7">
        <v>-73.983333329999994</v>
      </c>
      <c r="I565" s="29">
        <v>4.7</v>
      </c>
      <c r="J565" s="6" t="s">
        <v>1908</v>
      </c>
      <c r="K565" s="30">
        <v>12189</v>
      </c>
      <c r="L565" s="30"/>
      <c r="M565" s="7" t="s">
        <v>1911</v>
      </c>
      <c r="N565" s="29" t="s">
        <v>1892</v>
      </c>
      <c r="O565" s="31">
        <v>55.445000000000007</v>
      </c>
      <c r="P565" s="31">
        <v>56.268750000000004</v>
      </c>
      <c r="Q565" s="31">
        <v>76.279999999999987</v>
      </c>
      <c r="R565" s="31">
        <v>87.694117647058832</v>
      </c>
      <c r="S565" s="31">
        <v>92.582352941176467</v>
      </c>
      <c r="T565" s="31">
        <v>58.259999999999991</v>
      </c>
      <c r="U565" s="31">
        <v>58.621428571428559</v>
      </c>
      <c r="V565" s="31">
        <v>51.526666666666671</v>
      </c>
      <c r="W565" s="31">
        <v>47.783333333333339</v>
      </c>
      <c r="X565" s="31">
        <v>94.870588235294122</v>
      </c>
      <c r="Y565" s="31">
        <v>74.993333333333311</v>
      </c>
      <c r="Z565" s="31">
        <v>56.7</v>
      </c>
      <c r="AA565" s="4">
        <f t="shared" si="9"/>
        <v>811.02557072829131</v>
      </c>
      <c r="AB565" s="32">
        <v>195</v>
      </c>
      <c r="AC565" s="17">
        <v>0.54166666666666663</v>
      </c>
      <c r="AD565" s="36">
        <v>0.66666666666666663</v>
      </c>
      <c r="AE565" s="36">
        <v>0.53333333333333333</v>
      </c>
      <c r="AF565" s="36">
        <v>0.5</v>
      </c>
      <c r="AG565" s="36">
        <v>0.56666666666666665</v>
      </c>
      <c r="AH565" s="36">
        <v>0.56666666666666665</v>
      </c>
      <c r="AI565" s="36">
        <v>0.5</v>
      </c>
      <c r="AJ565" s="36">
        <v>0.46666666666666667</v>
      </c>
      <c r="AK565" s="36">
        <v>0.5</v>
      </c>
      <c r="AL565" s="36">
        <v>0.6</v>
      </c>
      <c r="AM565" s="36">
        <v>0.56666666666666665</v>
      </c>
      <c r="AN565" s="36">
        <v>0.5</v>
      </c>
      <c r="AO565" s="36">
        <v>0.53333333333333333</v>
      </c>
      <c r="AP565" s="33" t="str">
        <f t="shared" si="10"/>
        <v>-</v>
      </c>
      <c r="AQ565" s="55" t="str">
        <f t="shared" si="11"/>
        <v>-</v>
      </c>
      <c r="AR565" s="56" t="str">
        <f t="shared" si="12"/>
        <v>-</v>
      </c>
      <c r="AS565" s="34" t="s">
        <v>1892</v>
      </c>
      <c r="AT565" s="122" t="s">
        <v>5208</v>
      </c>
    </row>
    <row r="566" spans="1:46" ht="15.75" customHeight="1" x14ac:dyDescent="0.25">
      <c r="A566" s="6">
        <v>21200130</v>
      </c>
      <c r="B566" s="7" t="s">
        <v>26</v>
      </c>
      <c r="C566" s="7" t="s">
        <v>2118</v>
      </c>
      <c r="D566" s="7" t="s">
        <v>303</v>
      </c>
      <c r="E566" s="7" t="s">
        <v>304</v>
      </c>
      <c r="F566" s="7">
        <v>11</v>
      </c>
      <c r="G566" s="7">
        <v>3000</v>
      </c>
      <c r="H566" s="7">
        <v>-74.05</v>
      </c>
      <c r="I566" s="29">
        <v>4.55</v>
      </c>
      <c r="J566" s="6" t="s">
        <v>1908</v>
      </c>
      <c r="K566" s="30">
        <v>12189</v>
      </c>
      <c r="L566" s="30"/>
      <c r="M566" s="7" t="s">
        <v>1911</v>
      </c>
      <c r="N566" s="29" t="s">
        <v>1892</v>
      </c>
      <c r="O566" s="31">
        <v>58</v>
      </c>
      <c r="P566" s="31">
        <v>73.084210526315786</v>
      </c>
      <c r="Q566" s="31">
        <v>99.789999999999992</v>
      </c>
      <c r="R566" s="31">
        <v>117.94285714285714</v>
      </c>
      <c r="S566" s="31">
        <v>134.72380952380954</v>
      </c>
      <c r="T566" s="31">
        <v>159.3235294117647</v>
      </c>
      <c r="U566" s="31">
        <v>176.29500000000002</v>
      </c>
      <c r="V566" s="31">
        <v>135.12500000000003</v>
      </c>
      <c r="W566" s="31">
        <v>70.45</v>
      </c>
      <c r="X566" s="31">
        <v>105.95263157894739</v>
      </c>
      <c r="Y566" s="31">
        <v>121.93888888888887</v>
      </c>
      <c r="Z566" s="31">
        <v>71.399999999999977</v>
      </c>
      <c r="AA566" s="4">
        <f t="shared" si="9"/>
        <v>1324.0259270725833</v>
      </c>
      <c r="AB566" s="32">
        <v>235</v>
      </c>
      <c r="AC566" s="17">
        <v>0.65277777777777779</v>
      </c>
      <c r="AD566" s="36">
        <v>0.7</v>
      </c>
      <c r="AE566" s="36">
        <v>0.6333333333333333</v>
      </c>
      <c r="AF566" s="36">
        <v>0.66666666666666663</v>
      </c>
      <c r="AG566" s="36">
        <v>0.7</v>
      </c>
      <c r="AH566" s="36">
        <v>0.7</v>
      </c>
      <c r="AI566" s="36">
        <v>0.56666666666666665</v>
      </c>
      <c r="AJ566" s="36">
        <v>0.66666666666666663</v>
      </c>
      <c r="AK566" s="36">
        <v>0.66666666666666663</v>
      </c>
      <c r="AL566" s="36">
        <v>0.66666666666666663</v>
      </c>
      <c r="AM566" s="36">
        <v>0.6333333333333333</v>
      </c>
      <c r="AN566" s="36">
        <v>0.6</v>
      </c>
      <c r="AO566" s="36">
        <v>0.6333333333333333</v>
      </c>
      <c r="AP566" s="33" t="str">
        <f t="shared" si="10"/>
        <v>-</v>
      </c>
      <c r="AQ566" s="55" t="str">
        <f t="shared" si="11"/>
        <v>-</v>
      </c>
      <c r="AR566" s="56" t="str">
        <f t="shared" si="12"/>
        <v>&gt;=50%</v>
      </c>
      <c r="AS566" s="34" t="s">
        <v>1892</v>
      </c>
      <c r="AT566" s="120" t="s">
        <v>5204</v>
      </c>
    </row>
    <row r="567" spans="1:46" ht="15.75" customHeight="1" x14ac:dyDescent="0.25">
      <c r="A567" s="6">
        <v>21200160</v>
      </c>
      <c r="B567" s="7" t="s">
        <v>26</v>
      </c>
      <c r="C567" s="7" t="s">
        <v>889</v>
      </c>
      <c r="D567" s="7" t="s">
        <v>890</v>
      </c>
      <c r="E567" s="7" t="s">
        <v>871</v>
      </c>
      <c r="F567" s="7">
        <v>11</v>
      </c>
      <c r="G567" s="7">
        <v>2800</v>
      </c>
      <c r="H567" s="7">
        <v>-73.734333329999998</v>
      </c>
      <c r="I567" s="29">
        <v>5.0579722199999999</v>
      </c>
      <c r="J567" s="6" t="s">
        <v>1908</v>
      </c>
      <c r="K567" s="30">
        <v>31121</v>
      </c>
      <c r="L567" s="30"/>
      <c r="M567" s="7" t="s">
        <v>1911</v>
      </c>
      <c r="N567" s="29" t="s">
        <v>1910</v>
      </c>
      <c r="O567" s="31">
        <v>31.896153846153844</v>
      </c>
      <c r="P567" s="31">
        <v>32.753571428571426</v>
      </c>
      <c r="Q567" s="31">
        <v>76.385185185185165</v>
      </c>
      <c r="R567" s="31">
        <v>112.81428571428573</v>
      </c>
      <c r="S567" s="31">
        <v>131.23928571428573</v>
      </c>
      <c r="T567" s="31">
        <v>160.63448275862072</v>
      </c>
      <c r="U567" s="31">
        <v>158.89666666666665</v>
      </c>
      <c r="V567" s="31">
        <v>128.20714285714286</v>
      </c>
      <c r="W567" s="31">
        <v>83.73571428571428</v>
      </c>
      <c r="X567" s="31">
        <v>100.06206896551727</v>
      </c>
      <c r="Y567" s="31">
        <v>92.537037037037024</v>
      </c>
      <c r="Z567" s="31">
        <v>33.255555555555546</v>
      </c>
      <c r="AA567" s="4">
        <f t="shared" si="9"/>
        <v>1142.4171500147361</v>
      </c>
      <c r="AB567" s="32">
        <v>335</v>
      </c>
      <c r="AC567" s="17">
        <v>0.93055555555555558</v>
      </c>
      <c r="AD567" s="36">
        <v>0.8666666666666667</v>
      </c>
      <c r="AE567" s="36">
        <v>0.93333333333333335</v>
      </c>
      <c r="AF567" s="36">
        <v>0.9</v>
      </c>
      <c r="AG567" s="36">
        <v>0.93333333333333335</v>
      </c>
      <c r="AH567" s="36">
        <v>0.93333333333333335</v>
      </c>
      <c r="AI567" s="36">
        <v>0.96666666666666667</v>
      </c>
      <c r="AJ567" s="36">
        <v>1</v>
      </c>
      <c r="AK567" s="36">
        <v>0.93333333333333335</v>
      </c>
      <c r="AL567" s="36">
        <v>0.93333333333333335</v>
      </c>
      <c r="AM567" s="36">
        <v>0.96666666666666667</v>
      </c>
      <c r="AN567" s="36">
        <v>0.9</v>
      </c>
      <c r="AO567" s="36">
        <v>0.9</v>
      </c>
      <c r="AP567" s="33" t="str">
        <f t="shared" si="10"/>
        <v>&gt;=80%</v>
      </c>
      <c r="AQ567" s="55" t="str">
        <f t="shared" si="11"/>
        <v>&gt;=75%</v>
      </c>
      <c r="AR567" s="56" t="str">
        <f t="shared" si="12"/>
        <v>&gt;=50%</v>
      </c>
      <c r="AT567" s="121">
        <v>0.8</v>
      </c>
    </row>
    <row r="568" spans="1:46" ht="15.75" customHeight="1" x14ac:dyDescent="0.25">
      <c r="A568" s="6">
        <v>21200190</v>
      </c>
      <c r="B568" s="7" t="s">
        <v>26</v>
      </c>
      <c r="C568" s="7" t="s">
        <v>2119</v>
      </c>
      <c r="D568" s="7" t="s">
        <v>303</v>
      </c>
      <c r="E568" s="7" t="s">
        <v>304</v>
      </c>
      <c r="F568" s="7">
        <v>11</v>
      </c>
      <c r="G568" s="7">
        <v>3460</v>
      </c>
      <c r="H568" s="7">
        <v>-74.133333329999999</v>
      </c>
      <c r="I568" s="29">
        <v>4.3333333300000003</v>
      </c>
      <c r="J568" s="6" t="s">
        <v>1908</v>
      </c>
      <c r="K568" s="30">
        <v>15203</v>
      </c>
      <c r="L568" s="30"/>
      <c r="M568" s="7" t="s">
        <v>1911</v>
      </c>
      <c r="N568" s="29" t="s">
        <v>1892</v>
      </c>
      <c r="O568" s="31">
        <v>27.75</v>
      </c>
      <c r="P568" s="31">
        <v>55.474999999999994</v>
      </c>
      <c r="Q568" s="31">
        <v>91.526666666666628</v>
      </c>
      <c r="R568" s="31">
        <v>139.96874999999997</v>
      </c>
      <c r="S568" s="31">
        <v>199.12499999999997</v>
      </c>
      <c r="T568" s="31">
        <v>181.22142857142856</v>
      </c>
      <c r="U568" s="31">
        <v>198.23076923076923</v>
      </c>
      <c r="V568" s="31">
        <v>170.15999999999997</v>
      </c>
      <c r="W568" s="31">
        <v>108.63571428571427</v>
      </c>
      <c r="X568" s="31">
        <v>121.33124999999998</v>
      </c>
      <c r="Y568" s="31">
        <v>106.10714285714286</v>
      </c>
      <c r="Z568" s="31">
        <v>57.776923076923069</v>
      </c>
      <c r="AA568" s="4">
        <f t="shared" si="9"/>
        <v>1457.3086446886448</v>
      </c>
      <c r="AB568" s="32">
        <v>175</v>
      </c>
      <c r="AC568" s="17">
        <v>0.4861111111111111</v>
      </c>
      <c r="AD568" s="36">
        <v>0.6</v>
      </c>
      <c r="AE568" s="36">
        <v>0.53333333333333333</v>
      </c>
      <c r="AF568" s="36">
        <v>0.5</v>
      </c>
      <c r="AG568" s="36">
        <v>0.53333333333333333</v>
      </c>
      <c r="AH568" s="36">
        <v>0.53333333333333333</v>
      </c>
      <c r="AI568" s="36">
        <v>0.46666666666666667</v>
      </c>
      <c r="AJ568" s="36">
        <v>0.43333333333333335</v>
      </c>
      <c r="AK568" s="36">
        <v>0.33333333333333331</v>
      </c>
      <c r="AL568" s="36">
        <v>0.46666666666666667</v>
      </c>
      <c r="AM568" s="36">
        <v>0.53333333333333333</v>
      </c>
      <c r="AN568" s="36">
        <v>0.46666666666666667</v>
      </c>
      <c r="AO568" s="36">
        <v>0.43333333333333335</v>
      </c>
      <c r="AP568" s="33" t="str">
        <f t="shared" si="10"/>
        <v>-</v>
      </c>
      <c r="AQ568" s="55" t="str">
        <f t="shared" si="11"/>
        <v>-</v>
      </c>
      <c r="AR568" s="56" t="str">
        <f t="shared" si="12"/>
        <v>-</v>
      </c>
      <c r="AS568" s="34" t="s">
        <v>1892</v>
      </c>
      <c r="AT568" s="122" t="s">
        <v>5208</v>
      </c>
    </row>
    <row r="569" spans="1:46" ht="15.75" customHeight="1" x14ac:dyDescent="0.25">
      <c r="A569" s="6">
        <v>21200200</v>
      </c>
      <c r="B569" s="7" t="s">
        <v>26</v>
      </c>
      <c r="C569" s="7" t="s">
        <v>986</v>
      </c>
      <c r="D569" s="7" t="s">
        <v>303</v>
      </c>
      <c r="E569" s="7" t="s">
        <v>304</v>
      </c>
      <c r="F569" s="7">
        <v>11</v>
      </c>
      <c r="G569" s="7">
        <v>3150</v>
      </c>
      <c r="H569" s="7">
        <v>-74.183333329999996</v>
      </c>
      <c r="I569" s="29">
        <v>4.3833333300000001</v>
      </c>
      <c r="J569" s="6" t="s">
        <v>1908</v>
      </c>
      <c r="K569" s="30">
        <v>10394</v>
      </c>
      <c r="L569" s="30"/>
      <c r="M569" s="7" t="s">
        <v>1911</v>
      </c>
      <c r="N569" s="29" t="s">
        <v>1892</v>
      </c>
      <c r="O569" s="31">
        <v>21.166666666666668</v>
      </c>
      <c r="P569" s="31">
        <v>34.342857142857142</v>
      </c>
      <c r="Q569" s="31">
        <v>63.938095238095244</v>
      </c>
      <c r="R569" s="31">
        <v>102.56190476190474</v>
      </c>
      <c r="S569" s="31">
        <v>128.88095238095241</v>
      </c>
      <c r="T569" s="31">
        <v>96.84</v>
      </c>
      <c r="U569" s="31">
        <v>92.325000000000017</v>
      </c>
      <c r="V569" s="31">
        <v>68.695000000000007</v>
      </c>
      <c r="W569" s="31">
        <v>65.39500000000001</v>
      </c>
      <c r="X569" s="31">
        <v>80.16</v>
      </c>
      <c r="Y569" s="31">
        <v>75.19</v>
      </c>
      <c r="Z569" s="31">
        <v>35.777777777777779</v>
      </c>
      <c r="AA569" s="4">
        <f t="shared" si="9"/>
        <v>865.27325396825404</v>
      </c>
      <c r="AB569" s="32">
        <v>243</v>
      </c>
      <c r="AC569" s="17">
        <v>0.67500000000000004</v>
      </c>
      <c r="AD569" s="36">
        <v>0.7</v>
      </c>
      <c r="AE569" s="36">
        <v>0.7</v>
      </c>
      <c r="AF569" s="36">
        <v>0.7</v>
      </c>
      <c r="AG569" s="36">
        <v>0.7</v>
      </c>
      <c r="AH569" s="36">
        <v>0.7</v>
      </c>
      <c r="AI569" s="36">
        <v>0.66666666666666663</v>
      </c>
      <c r="AJ569" s="36">
        <v>0.66666666666666663</v>
      </c>
      <c r="AK569" s="36">
        <v>0.66666666666666663</v>
      </c>
      <c r="AL569" s="36">
        <v>0.66666666666666663</v>
      </c>
      <c r="AM569" s="36">
        <v>0.66666666666666663</v>
      </c>
      <c r="AN569" s="36">
        <v>0.66666666666666663</v>
      </c>
      <c r="AO569" s="36">
        <v>0.6</v>
      </c>
      <c r="AP569" s="33" t="str">
        <f t="shared" si="10"/>
        <v>-</v>
      </c>
      <c r="AQ569" s="55" t="str">
        <f t="shared" si="11"/>
        <v>-</v>
      </c>
      <c r="AR569" s="56" t="str">
        <f t="shared" si="12"/>
        <v>&gt;=50%</v>
      </c>
      <c r="AS569" s="34" t="s">
        <v>1892</v>
      </c>
      <c r="AT569" s="120" t="s">
        <v>5204</v>
      </c>
    </row>
    <row r="570" spans="1:46" ht="15.75" customHeight="1" x14ac:dyDescent="0.25">
      <c r="A570" s="6">
        <v>21200230</v>
      </c>
      <c r="B570" s="7" t="s">
        <v>26</v>
      </c>
      <c r="C570" s="7" t="s">
        <v>747</v>
      </c>
      <c r="D570" s="7" t="s">
        <v>303</v>
      </c>
      <c r="E570" s="7" t="s">
        <v>304</v>
      </c>
      <c r="F570" s="7">
        <v>11</v>
      </c>
      <c r="G570" s="7">
        <v>2700</v>
      </c>
      <c r="H570" s="7">
        <v>-74.066666669999989</v>
      </c>
      <c r="I570" s="29">
        <v>4.6166666699999999</v>
      </c>
      <c r="J570" s="6" t="s">
        <v>1908</v>
      </c>
      <c r="K570" s="30">
        <v>16786</v>
      </c>
      <c r="L570" s="30"/>
      <c r="M570" s="7" t="s">
        <v>1911</v>
      </c>
      <c r="N570" s="29" t="s">
        <v>1892</v>
      </c>
      <c r="O570" s="31">
        <v>65.737499999999997</v>
      </c>
      <c r="P570" s="31">
        <v>99.664285714285711</v>
      </c>
      <c r="Q570" s="31">
        <v>113.17333333333333</v>
      </c>
      <c r="R570" s="31">
        <v>136.72307692307692</v>
      </c>
      <c r="S570" s="31">
        <v>147.12000000000003</v>
      </c>
      <c r="T570" s="31">
        <v>78.650000000000006</v>
      </c>
      <c r="U570" s="31">
        <v>62.725000000000001</v>
      </c>
      <c r="V570" s="31">
        <v>51.06666666666667</v>
      </c>
      <c r="W570" s="31">
        <v>59.833333333333336</v>
      </c>
      <c r="X570" s="31">
        <v>135.59333333333336</v>
      </c>
      <c r="Y570" s="31">
        <v>185.77857142857144</v>
      </c>
      <c r="Z570" s="31">
        <v>114.53076923076922</v>
      </c>
      <c r="AA570" s="4">
        <f t="shared" si="9"/>
        <v>1250.5958699633702</v>
      </c>
      <c r="AB570" s="32">
        <v>153</v>
      </c>
      <c r="AC570" s="17">
        <v>0.42499999999999999</v>
      </c>
      <c r="AD570" s="36">
        <v>0.53333333333333333</v>
      </c>
      <c r="AE570" s="36">
        <v>0.46666666666666667</v>
      </c>
      <c r="AF570" s="36">
        <v>0.5</v>
      </c>
      <c r="AG570" s="36">
        <v>0.43333333333333335</v>
      </c>
      <c r="AH570" s="36">
        <v>0.33333333333333331</v>
      </c>
      <c r="AI570" s="36">
        <v>0.33333333333333331</v>
      </c>
      <c r="AJ570" s="36">
        <v>0.4</v>
      </c>
      <c r="AK570" s="36">
        <v>0.3</v>
      </c>
      <c r="AL570" s="36">
        <v>0.4</v>
      </c>
      <c r="AM570" s="36">
        <v>0.5</v>
      </c>
      <c r="AN570" s="36">
        <v>0.46666666666666667</v>
      </c>
      <c r="AO570" s="36">
        <v>0.43333333333333335</v>
      </c>
      <c r="AP570" s="33" t="str">
        <f t="shared" si="10"/>
        <v>-</v>
      </c>
      <c r="AQ570" s="55" t="str">
        <f t="shared" si="11"/>
        <v>-</v>
      </c>
      <c r="AR570" s="56" t="str">
        <f t="shared" si="12"/>
        <v>-</v>
      </c>
      <c r="AS570" s="34" t="s">
        <v>1892</v>
      </c>
      <c r="AT570" s="122" t="s">
        <v>5208</v>
      </c>
    </row>
    <row r="571" spans="1:46" ht="15.75" customHeight="1" x14ac:dyDescent="0.25">
      <c r="A571" s="6">
        <v>21200240</v>
      </c>
      <c r="B571" s="7" t="s">
        <v>26</v>
      </c>
      <c r="C571" s="7" t="s">
        <v>2120</v>
      </c>
      <c r="D571" s="7" t="s">
        <v>303</v>
      </c>
      <c r="E571" s="7" t="s">
        <v>304</v>
      </c>
      <c r="F571" s="7">
        <v>11</v>
      </c>
      <c r="G571" s="7">
        <v>3250</v>
      </c>
      <c r="H571" s="7">
        <v>-74.016666669999992</v>
      </c>
      <c r="I571" s="29">
        <v>4.5833333300000003</v>
      </c>
      <c r="J571" s="6" t="s">
        <v>1908</v>
      </c>
      <c r="K571" s="30">
        <v>16848</v>
      </c>
      <c r="L571" s="30"/>
      <c r="M571" s="7" t="s">
        <v>1911</v>
      </c>
      <c r="N571" s="29" t="s">
        <v>1892</v>
      </c>
      <c r="O571" s="31">
        <v>55.05714285714285</v>
      </c>
      <c r="P571" s="31">
        <v>72.814285714285717</v>
      </c>
      <c r="Q571" s="31">
        <v>106.63999999999999</v>
      </c>
      <c r="R571" s="31">
        <v>130.77619047619044</v>
      </c>
      <c r="S571" s="31">
        <v>144.68571428571428</v>
      </c>
      <c r="T571" s="31">
        <v>161.19</v>
      </c>
      <c r="U571" s="31">
        <v>166.7</v>
      </c>
      <c r="V571" s="31">
        <v>137.44499999999999</v>
      </c>
      <c r="W571" s="31">
        <v>83.605555555555554</v>
      </c>
      <c r="X571" s="31">
        <v>120.18947368421053</v>
      </c>
      <c r="Y571" s="31">
        <v>125.91052631578948</v>
      </c>
      <c r="Z571" s="31">
        <v>75.455000000000013</v>
      </c>
      <c r="AA571" s="4">
        <f t="shared" si="9"/>
        <v>1380.4688888888886</v>
      </c>
      <c r="AB571" s="32">
        <v>239</v>
      </c>
      <c r="AC571" s="17">
        <v>0.66388888888888886</v>
      </c>
      <c r="AD571" s="36">
        <v>0.7</v>
      </c>
      <c r="AE571" s="36">
        <v>0.7</v>
      </c>
      <c r="AF571" s="36">
        <v>0.66666666666666663</v>
      </c>
      <c r="AG571" s="36">
        <v>0.7</v>
      </c>
      <c r="AH571" s="36">
        <v>0.7</v>
      </c>
      <c r="AI571" s="36">
        <v>0.66666666666666663</v>
      </c>
      <c r="AJ571" s="36">
        <v>0.6333333333333333</v>
      </c>
      <c r="AK571" s="36">
        <v>0.66666666666666663</v>
      </c>
      <c r="AL571" s="36">
        <v>0.6</v>
      </c>
      <c r="AM571" s="36">
        <v>0.6333333333333333</v>
      </c>
      <c r="AN571" s="36">
        <v>0.6333333333333333</v>
      </c>
      <c r="AO571" s="36">
        <v>0.66666666666666663</v>
      </c>
      <c r="AP571" s="33" t="str">
        <f t="shared" si="10"/>
        <v>-</v>
      </c>
      <c r="AQ571" s="55" t="str">
        <f t="shared" si="11"/>
        <v>-</v>
      </c>
      <c r="AR571" s="56" t="str">
        <f t="shared" si="12"/>
        <v>&gt;=50%</v>
      </c>
      <c r="AS571" s="34" t="s">
        <v>1892</v>
      </c>
      <c r="AT571" s="120" t="s">
        <v>5204</v>
      </c>
    </row>
    <row r="572" spans="1:46" ht="15.75" customHeight="1" x14ac:dyDescent="0.25">
      <c r="A572" s="6">
        <v>21200260</v>
      </c>
      <c r="B572" s="7" t="s">
        <v>54</v>
      </c>
      <c r="C572" s="7" t="s">
        <v>2121</v>
      </c>
      <c r="D572" s="7" t="s">
        <v>1006</v>
      </c>
      <c r="E572" s="7" t="s">
        <v>871</v>
      </c>
      <c r="F572" s="7">
        <v>11</v>
      </c>
      <c r="G572" s="7">
        <v>3062</v>
      </c>
      <c r="H572" s="7">
        <v>-74.05</v>
      </c>
      <c r="I572" s="29">
        <v>5.06666667</v>
      </c>
      <c r="J572" s="6" t="s">
        <v>1908</v>
      </c>
      <c r="K572" s="30">
        <v>17333</v>
      </c>
      <c r="L572" s="30"/>
      <c r="M572" s="7" t="s">
        <v>1911</v>
      </c>
      <c r="N572" s="29" t="s">
        <v>1892</v>
      </c>
      <c r="O572" s="31">
        <v>33</v>
      </c>
      <c r="P572" s="31">
        <v>46.284615384615385</v>
      </c>
      <c r="Q572" s="31">
        <v>100.30714285714285</v>
      </c>
      <c r="R572" s="31">
        <v>122.10000000000001</v>
      </c>
      <c r="S572" s="31">
        <v>123.07499999999999</v>
      </c>
      <c r="T572" s="31">
        <v>91.212499999999991</v>
      </c>
      <c r="U572" s="31">
        <v>94.40000000000002</v>
      </c>
      <c r="V572" s="31">
        <v>92.166666666666686</v>
      </c>
      <c r="W572" s="31">
        <v>82.506666666666675</v>
      </c>
      <c r="X572" s="31">
        <v>122.77499999999999</v>
      </c>
      <c r="Y572" s="31">
        <v>109.95</v>
      </c>
      <c r="Z572" s="31">
        <v>61.06428571428571</v>
      </c>
      <c r="AA572" s="4">
        <f t="shared" si="9"/>
        <v>1078.8418772893774</v>
      </c>
      <c r="AB572" s="32">
        <v>172</v>
      </c>
      <c r="AC572" s="17">
        <v>0.4777777777777778</v>
      </c>
      <c r="AD572" s="36">
        <v>0.53333333333333333</v>
      </c>
      <c r="AE572" s="36">
        <v>0.43333333333333335</v>
      </c>
      <c r="AF572" s="36">
        <v>0.46666666666666667</v>
      </c>
      <c r="AG572" s="36">
        <v>0.5</v>
      </c>
      <c r="AH572" s="36">
        <v>0.53333333333333333</v>
      </c>
      <c r="AI572" s="36">
        <v>0.53333333333333333</v>
      </c>
      <c r="AJ572" s="36">
        <v>0.46666666666666667</v>
      </c>
      <c r="AK572" s="36">
        <v>0.5</v>
      </c>
      <c r="AL572" s="36">
        <v>0.5</v>
      </c>
      <c r="AM572" s="36">
        <v>0.4</v>
      </c>
      <c r="AN572" s="36">
        <v>0.4</v>
      </c>
      <c r="AO572" s="36">
        <v>0.46666666666666667</v>
      </c>
      <c r="AP572" s="33" t="str">
        <f t="shared" si="10"/>
        <v>-</v>
      </c>
      <c r="AQ572" s="55" t="str">
        <f t="shared" si="11"/>
        <v>-</v>
      </c>
      <c r="AR572" s="56" t="str">
        <f t="shared" si="12"/>
        <v>-</v>
      </c>
      <c r="AS572" s="34" t="s">
        <v>1892</v>
      </c>
      <c r="AT572" s="122" t="s">
        <v>5208</v>
      </c>
    </row>
    <row r="573" spans="1:46" ht="15.75" customHeight="1" x14ac:dyDescent="0.25">
      <c r="A573" s="6">
        <v>21200270</v>
      </c>
      <c r="B573" s="7" t="s">
        <v>54</v>
      </c>
      <c r="C573" s="7" t="s">
        <v>2122</v>
      </c>
      <c r="D573" s="7" t="s">
        <v>890</v>
      </c>
      <c r="E573" s="7" t="s">
        <v>871</v>
      </c>
      <c r="F573" s="7">
        <v>11</v>
      </c>
      <c r="G573" s="7">
        <v>2640</v>
      </c>
      <c r="H573" s="7">
        <v>-73.706277779999994</v>
      </c>
      <c r="I573" s="29">
        <v>5.1088333300000004</v>
      </c>
      <c r="J573" s="6" t="s">
        <v>1908</v>
      </c>
      <c r="K573" s="30">
        <v>17333</v>
      </c>
      <c r="L573" s="30"/>
      <c r="M573" s="7" t="s">
        <v>1911</v>
      </c>
      <c r="N573" s="29" t="s">
        <v>1892</v>
      </c>
      <c r="O573" s="31">
        <v>18.064285714285713</v>
      </c>
      <c r="P573" s="31">
        <v>21.578571428571426</v>
      </c>
      <c r="Q573" s="31">
        <v>43.56428571428571</v>
      </c>
      <c r="R573" s="31">
        <v>55.428571428571423</v>
      </c>
      <c r="S573" s="31">
        <v>72.771428571428572</v>
      </c>
      <c r="T573" s="31">
        <v>86.483333333333334</v>
      </c>
      <c r="U573" s="31">
        <v>108.33333333333333</v>
      </c>
      <c r="V573" s="31">
        <v>94.476923076923057</v>
      </c>
      <c r="W573" s="31">
        <v>56.95</v>
      </c>
      <c r="X573" s="31">
        <v>64.758333333333326</v>
      </c>
      <c r="Y573" s="31">
        <v>48.969230769230769</v>
      </c>
      <c r="Z573" s="31">
        <v>29.771428571428572</v>
      </c>
      <c r="AA573" s="4">
        <f t="shared" si="9"/>
        <v>701.14972527472526</v>
      </c>
      <c r="AB573" s="32">
        <v>160</v>
      </c>
      <c r="AC573" s="17">
        <v>0.44444444444444442</v>
      </c>
      <c r="AD573" s="36">
        <v>0.46666666666666667</v>
      </c>
      <c r="AE573" s="36">
        <v>0.46666666666666667</v>
      </c>
      <c r="AF573" s="36">
        <v>0.46666666666666667</v>
      </c>
      <c r="AG573" s="36">
        <v>0.46666666666666667</v>
      </c>
      <c r="AH573" s="36">
        <v>0.46666666666666667</v>
      </c>
      <c r="AI573" s="36">
        <v>0.4</v>
      </c>
      <c r="AJ573" s="36">
        <v>0.4</v>
      </c>
      <c r="AK573" s="36">
        <v>0.43333333333333335</v>
      </c>
      <c r="AL573" s="36">
        <v>0.46666666666666667</v>
      </c>
      <c r="AM573" s="36">
        <v>0.4</v>
      </c>
      <c r="AN573" s="36">
        <v>0.43333333333333335</v>
      </c>
      <c r="AO573" s="36">
        <v>0.46666666666666667</v>
      </c>
      <c r="AP573" s="33" t="str">
        <f t="shared" si="10"/>
        <v>-</v>
      </c>
      <c r="AQ573" s="55" t="str">
        <f t="shared" si="11"/>
        <v>-</v>
      </c>
      <c r="AR573" s="56" t="str">
        <f t="shared" si="12"/>
        <v>-</v>
      </c>
      <c r="AS573" s="34" t="s">
        <v>1892</v>
      </c>
      <c r="AT573" s="122" t="s">
        <v>5208</v>
      </c>
    </row>
    <row r="574" spans="1:46" ht="15.75" customHeight="1" x14ac:dyDescent="0.25">
      <c r="A574" s="6">
        <v>21200310</v>
      </c>
      <c r="B574" s="7" t="s">
        <v>26</v>
      </c>
      <c r="C574" s="7" t="s">
        <v>2123</v>
      </c>
      <c r="D574" s="7" t="s">
        <v>303</v>
      </c>
      <c r="E574" s="7" t="s">
        <v>304</v>
      </c>
      <c r="F574" s="7">
        <v>11</v>
      </c>
      <c r="G574" s="7">
        <v>2691</v>
      </c>
      <c r="H574" s="7">
        <v>-74.066666669999989</v>
      </c>
      <c r="I574" s="29">
        <v>4.75</v>
      </c>
      <c r="J574" s="6" t="s">
        <v>1908</v>
      </c>
      <c r="K574" s="30">
        <v>17425</v>
      </c>
      <c r="L574" s="30"/>
      <c r="M574" s="7" t="s">
        <v>1911</v>
      </c>
      <c r="N574" s="29" t="s">
        <v>1892</v>
      </c>
      <c r="O574" s="31">
        <v>51.019999999999996</v>
      </c>
      <c r="P574" s="31">
        <v>73.877777777777766</v>
      </c>
      <c r="Q574" s="31">
        <v>104.75294117647059</v>
      </c>
      <c r="R574" s="31">
        <v>117</v>
      </c>
      <c r="S574" s="31">
        <v>103.27368421052631</v>
      </c>
      <c r="T574" s="31">
        <v>55.289473684210527</v>
      </c>
      <c r="U574" s="31">
        <v>44.794999999999995</v>
      </c>
      <c r="V574" s="31">
        <v>44.669999999999995</v>
      </c>
      <c r="W574" s="31">
        <v>67.555000000000007</v>
      </c>
      <c r="X574" s="31">
        <v>121.06470588235294</v>
      </c>
      <c r="Y574" s="31">
        <v>126.5</v>
      </c>
      <c r="Z574" s="31">
        <v>72.978947368421046</v>
      </c>
      <c r="AA574" s="4">
        <f t="shared" si="9"/>
        <v>982.77753009975902</v>
      </c>
      <c r="AB574" s="32">
        <v>226</v>
      </c>
      <c r="AC574" s="17">
        <v>0.62777777777777777</v>
      </c>
      <c r="AD574" s="36">
        <v>0.66666666666666663</v>
      </c>
      <c r="AE574" s="36">
        <v>0.6</v>
      </c>
      <c r="AF574" s="36">
        <v>0.56666666666666665</v>
      </c>
      <c r="AG574" s="36">
        <v>0.6</v>
      </c>
      <c r="AH574" s="36">
        <v>0.6333333333333333</v>
      </c>
      <c r="AI574" s="36">
        <v>0.6333333333333333</v>
      </c>
      <c r="AJ574" s="36">
        <v>0.66666666666666663</v>
      </c>
      <c r="AK574" s="36">
        <v>0.66666666666666663</v>
      </c>
      <c r="AL574" s="36">
        <v>0.66666666666666663</v>
      </c>
      <c r="AM574" s="36">
        <v>0.56666666666666665</v>
      </c>
      <c r="AN574" s="36">
        <v>0.6333333333333333</v>
      </c>
      <c r="AO574" s="36">
        <v>0.6333333333333333</v>
      </c>
      <c r="AP574" s="33" t="str">
        <f t="shared" si="10"/>
        <v>-</v>
      </c>
      <c r="AQ574" s="55" t="str">
        <f t="shared" si="11"/>
        <v>-</v>
      </c>
      <c r="AR574" s="56" t="str">
        <f t="shared" si="12"/>
        <v>&gt;=50%</v>
      </c>
      <c r="AS574" s="34" t="s">
        <v>1892</v>
      </c>
      <c r="AT574" s="120" t="s">
        <v>5204</v>
      </c>
    </row>
    <row r="575" spans="1:46" ht="15.75" customHeight="1" x14ac:dyDescent="0.25">
      <c r="A575" s="6">
        <v>21200320</v>
      </c>
      <c r="B575" s="7" t="s">
        <v>26</v>
      </c>
      <c r="C575" s="7" t="s">
        <v>2124</v>
      </c>
      <c r="D575" s="7" t="s">
        <v>303</v>
      </c>
      <c r="E575" s="7" t="s">
        <v>304</v>
      </c>
      <c r="F575" s="7">
        <v>11</v>
      </c>
      <c r="G575" s="7">
        <v>3125</v>
      </c>
      <c r="H575" s="7">
        <v>-74.05</v>
      </c>
      <c r="I575" s="29">
        <v>4.6166666699999999</v>
      </c>
      <c r="J575" s="6" t="s">
        <v>1908</v>
      </c>
      <c r="K575" s="30">
        <v>17425</v>
      </c>
      <c r="L575" s="30"/>
      <c r="M575" s="7" t="s">
        <v>1911</v>
      </c>
      <c r="N575" s="29" t="s">
        <v>1892</v>
      </c>
      <c r="O575" s="31">
        <v>82.21052631578948</v>
      </c>
      <c r="P575" s="31">
        <v>82.752941176470614</v>
      </c>
      <c r="Q575" s="31">
        <v>114.97894736842105</v>
      </c>
      <c r="R575" s="31">
        <v>136.4736842105263</v>
      </c>
      <c r="S575" s="31">
        <v>123.52777777777776</v>
      </c>
      <c r="T575" s="31">
        <v>95.121052631578962</v>
      </c>
      <c r="U575" s="31">
        <v>88.536842105263162</v>
      </c>
      <c r="V575" s="31">
        <v>77.24444444444444</v>
      </c>
      <c r="W575" s="31">
        <v>59.494736842105269</v>
      </c>
      <c r="X575" s="31">
        <v>119.91666666666667</v>
      </c>
      <c r="Y575" s="31">
        <v>144.60588235294114</v>
      </c>
      <c r="Z575" s="31">
        <v>102.67647058823529</v>
      </c>
      <c r="AA575" s="4">
        <f t="shared" si="9"/>
        <v>1227.5399724802201</v>
      </c>
      <c r="AB575" s="32">
        <v>219</v>
      </c>
      <c r="AC575" s="17">
        <v>0.60833333333333328</v>
      </c>
      <c r="AD575" s="36">
        <v>0.6333333333333333</v>
      </c>
      <c r="AE575" s="36">
        <v>0.56666666666666665</v>
      </c>
      <c r="AF575" s="36">
        <v>0.6333333333333333</v>
      </c>
      <c r="AG575" s="36">
        <v>0.6333333333333333</v>
      </c>
      <c r="AH575" s="36">
        <v>0.6</v>
      </c>
      <c r="AI575" s="36">
        <v>0.6333333333333333</v>
      </c>
      <c r="AJ575" s="36">
        <v>0.6333333333333333</v>
      </c>
      <c r="AK575" s="36">
        <v>0.6</v>
      </c>
      <c r="AL575" s="36">
        <v>0.6333333333333333</v>
      </c>
      <c r="AM575" s="36">
        <v>0.6</v>
      </c>
      <c r="AN575" s="36">
        <v>0.56666666666666665</v>
      </c>
      <c r="AO575" s="36">
        <v>0.56666666666666665</v>
      </c>
      <c r="AP575" s="33" t="str">
        <f t="shared" si="10"/>
        <v>-</v>
      </c>
      <c r="AQ575" s="55" t="str">
        <f t="shared" si="11"/>
        <v>-</v>
      </c>
      <c r="AR575" s="56" t="str">
        <f t="shared" si="12"/>
        <v>&gt;=50%</v>
      </c>
      <c r="AS575" s="34" t="s">
        <v>1892</v>
      </c>
      <c r="AT575" s="120" t="s">
        <v>5204</v>
      </c>
    </row>
    <row r="576" spans="1:46" ht="15.75" customHeight="1" x14ac:dyDescent="0.25">
      <c r="A576" s="6">
        <v>21200340</v>
      </c>
      <c r="B576" s="7" t="s">
        <v>26</v>
      </c>
      <c r="C576" s="7" t="s">
        <v>2125</v>
      </c>
      <c r="D576" s="7" t="s">
        <v>303</v>
      </c>
      <c r="E576" s="7" t="s">
        <v>304</v>
      </c>
      <c r="F576" s="7">
        <v>11</v>
      </c>
      <c r="G576" s="7">
        <v>3056</v>
      </c>
      <c r="H576" s="7">
        <v>-74.150000000000006</v>
      </c>
      <c r="I576" s="29">
        <v>4.4000000000000004</v>
      </c>
      <c r="J576" s="6" t="s">
        <v>1908</v>
      </c>
      <c r="K576" s="30">
        <v>17547</v>
      </c>
      <c r="L576" s="30"/>
      <c r="M576" s="7" t="s">
        <v>1911</v>
      </c>
      <c r="N576" s="29" t="s">
        <v>1892</v>
      </c>
      <c r="O576" s="31">
        <v>21.890476190476193</v>
      </c>
      <c r="P576" s="31">
        <v>36.138095238095232</v>
      </c>
      <c r="Q576" s="31">
        <v>63.290476190476184</v>
      </c>
      <c r="R576" s="31">
        <v>106.495</v>
      </c>
      <c r="S576" s="31">
        <v>153.60999999999996</v>
      </c>
      <c r="T576" s="31">
        <v>128.45499999999998</v>
      </c>
      <c r="U576" s="31">
        <v>125.53999999999999</v>
      </c>
      <c r="V576" s="31">
        <v>94.754999999999995</v>
      </c>
      <c r="W576" s="31">
        <v>76.185000000000031</v>
      </c>
      <c r="X576" s="31">
        <v>95.72</v>
      </c>
      <c r="Y576" s="31">
        <v>87.39</v>
      </c>
      <c r="Z576" s="31">
        <v>37.145000000000003</v>
      </c>
      <c r="AA576" s="4">
        <f t="shared" si="9"/>
        <v>1026.6140476190476</v>
      </c>
      <c r="AB576" s="32">
        <v>243</v>
      </c>
      <c r="AC576" s="17">
        <v>0.67500000000000004</v>
      </c>
      <c r="AD576" s="36">
        <v>0.7</v>
      </c>
      <c r="AE576" s="36">
        <v>0.7</v>
      </c>
      <c r="AF576" s="36">
        <v>0.7</v>
      </c>
      <c r="AG576" s="36">
        <v>0.66666666666666663</v>
      </c>
      <c r="AH576" s="36">
        <v>0.66666666666666663</v>
      </c>
      <c r="AI576" s="36">
        <v>0.66666666666666663</v>
      </c>
      <c r="AJ576" s="36">
        <v>0.66666666666666663</v>
      </c>
      <c r="AK576" s="36">
        <v>0.66666666666666663</v>
      </c>
      <c r="AL576" s="36">
        <v>0.66666666666666663</v>
      </c>
      <c r="AM576" s="36">
        <v>0.66666666666666663</v>
      </c>
      <c r="AN576" s="36">
        <v>0.66666666666666663</v>
      </c>
      <c r="AO576" s="36">
        <v>0.66666666666666663</v>
      </c>
      <c r="AP576" s="33" t="str">
        <f t="shared" si="10"/>
        <v>-</v>
      </c>
      <c r="AQ576" s="55" t="str">
        <f t="shared" si="11"/>
        <v>-</v>
      </c>
      <c r="AR576" s="56" t="str">
        <f t="shared" si="12"/>
        <v>&gt;=50%</v>
      </c>
      <c r="AS576" s="34" t="s">
        <v>1892</v>
      </c>
      <c r="AT576" s="120" t="s">
        <v>5204</v>
      </c>
    </row>
    <row r="577" spans="1:46" ht="15.75" customHeight="1" x14ac:dyDescent="0.25">
      <c r="A577" s="6">
        <v>21200380</v>
      </c>
      <c r="B577" s="7" t="s">
        <v>54</v>
      </c>
      <c r="C577" s="7" t="s">
        <v>2126</v>
      </c>
      <c r="D577" s="7" t="s">
        <v>1006</v>
      </c>
      <c r="E577" s="7" t="s">
        <v>871</v>
      </c>
      <c r="F577" s="7">
        <v>11</v>
      </c>
      <c r="G577" s="7">
        <v>3000</v>
      </c>
      <c r="H577" s="7">
        <v>-74.033333329999991</v>
      </c>
      <c r="I577" s="29">
        <v>5.0333333299999996</v>
      </c>
      <c r="J577" s="6" t="s">
        <v>1908</v>
      </c>
      <c r="K577" s="30">
        <v>18490</v>
      </c>
      <c r="L577" s="30"/>
      <c r="M577" s="7" t="s">
        <v>1911</v>
      </c>
      <c r="N577" s="29" t="s">
        <v>1892</v>
      </c>
      <c r="O577" s="31" t="s">
        <v>1930</v>
      </c>
      <c r="P577" s="31" t="s">
        <v>1930</v>
      </c>
      <c r="Q577" s="31" t="s">
        <v>1930</v>
      </c>
      <c r="R577" s="31" t="s">
        <v>1930</v>
      </c>
      <c r="S577" s="31">
        <v>73.3</v>
      </c>
      <c r="T577" s="31">
        <v>95.999999999999986</v>
      </c>
      <c r="U577" s="31" t="s">
        <v>1930</v>
      </c>
      <c r="V577" s="31" t="s">
        <v>1930</v>
      </c>
      <c r="W577" s="31" t="s">
        <v>1930</v>
      </c>
      <c r="X577" s="31" t="s">
        <v>1930</v>
      </c>
      <c r="Y577" s="31" t="s">
        <v>1930</v>
      </c>
      <c r="Z577" s="31" t="s">
        <v>1930</v>
      </c>
      <c r="AA577" s="4">
        <f t="shared" si="9"/>
        <v>169.29999999999998</v>
      </c>
      <c r="AB577" s="32">
        <v>2</v>
      </c>
      <c r="AC577" s="17">
        <v>5.5555555555555558E-3</v>
      </c>
      <c r="AD577" s="36">
        <v>0</v>
      </c>
      <c r="AE577" s="36">
        <v>0</v>
      </c>
      <c r="AF577" s="36">
        <v>0</v>
      </c>
      <c r="AG577" s="36">
        <v>0</v>
      </c>
      <c r="AH577" s="36">
        <v>3.3333333333333333E-2</v>
      </c>
      <c r="AI577" s="36">
        <v>3.3333333333333333E-2</v>
      </c>
      <c r="AJ577" s="36">
        <v>0</v>
      </c>
      <c r="AK577" s="36">
        <v>0</v>
      </c>
      <c r="AL577" s="36">
        <v>0</v>
      </c>
      <c r="AM577" s="36">
        <v>0</v>
      </c>
      <c r="AN577" s="36">
        <v>0</v>
      </c>
      <c r="AO577" s="36">
        <v>0</v>
      </c>
      <c r="AP577" s="33" t="str">
        <f t="shared" si="10"/>
        <v>-</v>
      </c>
      <c r="AQ577" s="55" t="str">
        <f t="shared" si="11"/>
        <v>-</v>
      </c>
      <c r="AR577" s="56" t="str">
        <f t="shared" si="12"/>
        <v>-</v>
      </c>
      <c r="AS577" s="34" t="s">
        <v>1892</v>
      </c>
      <c r="AT577" s="122" t="s">
        <v>5208</v>
      </c>
    </row>
    <row r="578" spans="1:46" ht="15.75" customHeight="1" x14ac:dyDescent="0.25">
      <c r="A578" s="6">
        <v>21200400</v>
      </c>
      <c r="B578" s="7" t="s">
        <v>54</v>
      </c>
      <c r="C578" s="7" t="s">
        <v>2127</v>
      </c>
      <c r="D578" s="7" t="s">
        <v>303</v>
      </c>
      <c r="E578" s="7" t="s">
        <v>304</v>
      </c>
      <c r="F578" s="7">
        <v>11</v>
      </c>
      <c r="G578" s="7">
        <v>3000</v>
      </c>
      <c r="H578" s="7">
        <v>-74.033333329999991</v>
      </c>
      <c r="I578" s="29">
        <v>4.6333333300000001</v>
      </c>
      <c r="J578" s="6" t="s">
        <v>1908</v>
      </c>
      <c r="K578" s="30">
        <v>13195</v>
      </c>
      <c r="L578" s="30"/>
      <c r="M578" s="7" t="s">
        <v>1911</v>
      </c>
      <c r="N578" s="29" t="s">
        <v>1892</v>
      </c>
      <c r="O578" s="31">
        <v>82.904761904761898</v>
      </c>
      <c r="P578" s="31">
        <v>77.254999999999981</v>
      </c>
      <c r="Q578" s="31">
        <v>106.31000000000002</v>
      </c>
      <c r="R578" s="31">
        <v>150.51428571428573</v>
      </c>
      <c r="S578" s="31">
        <v>119.2047619047619</v>
      </c>
      <c r="T578" s="31">
        <v>78.39500000000001</v>
      </c>
      <c r="U578" s="31">
        <v>72.99499999999999</v>
      </c>
      <c r="V578" s="31">
        <v>60.31</v>
      </c>
      <c r="W578" s="31">
        <v>56.614999999999995</v>
      </c>
      <c r="X578" s="31">
        <v>132.72631578947366</v>
      </c>
      <c r="Y578" s="31">
        <v>149.56842105263158</v>
      </c>
      <c r="Z578" s="31">
        <v>87.794999999999987</v>
      </c>
      <c r="AA578" s="4">
        <f t="shared" si="9"/>
        <v>1174.5935463659148</v>
      </c>
      <c r="AB578" s="32">
        <v>241</v>
      </c>
      <c r="AC578" s="17">
        <v>0.6694444444444444</v>
      </c>
      <c r="AD578" s="36">
        <v>0.7</v>
      </c>
      <c r="AE578" s="36">
        <v>0.66666666666666663</v>
      </c>
      <c r="AF578" s="36">
        <v>0.66666666666666663</v>
      </c>
      <c r="AG578" s="36">
        <v>0.7</v>
      </c>
      <c r="AH578" s="36">
        <v>0.7</v>
      </c>
      <c r="AI578" s="36">
        <v>0.66666666666666663</v>
      </c>
      <c r="AJ578" s="36">
        <v>0.66666666666666663</v>
      </c>
      <c r="AK578" s="36">
        <v>0.66666666666666663</v>
      </c>
      <c r="AL578" s="36">
        <v>0.66666666666666663</v>
      </c>
      <c r="AM578" s="36">
        <v>0.6333333333333333</v>
      </c>
      <c r="AN578" s="36">
        <v>0.6333333333333333</v>
      </c>
      <c r="AO578" s="36">
        <v>0.66666666666666663</v>
      </c>
      <c r="AP578" s="33" t="str">
        <f t="shared" si="10"/>
        <v>-</v>
      </c>
      <c r="AQ578" s="55" t="str">
        <f t="shared" si="11"/>
        <v>-</v>
      </c>
      <c r="AR578" s="56" t="str">
        <f t="shared" si="12"/>
        <v>&gt;=50%</v>
      </c>
      <c r="AS578" s="34" t="s">
        <v>1892</v>
      </c>
      <c r="AT578" s="120" t="s">
        <v>5204</v>
      </c>
    </row>
    <row r="579" spans="1:46" ht="15.75" customHeight="1" x14ac:dyDescent="0.25">
      <c r="A579" s="6">
        <v>21200430</v>
      </c>
      <c r="B579" s="7" t="s">
        <v>54</v>
      </c>
      <c r="C579" s="7" t="s">
        <v>2128</v>
      </c>
      <c r="D579" s="7" t="s">
        <v>1001</v>
      </c>
      <c r="E579" s="7" t="s">
        <v>871</v>
      </c>
      <c r="F579" s="7">
        <v>11</v>
      </c>
      <c r="G579" s="7">
        <v>2700</v>
      </c>
      <c r="H579" s="7">
        <v>-73.599999999999994</v>
      </c>
      <c r="I579" s="29">
        <v>5.2</v>
      </c>
      <c r="J579" s="6" t="s">
        <v>1908</v>
      </c>
      <c r="K579" s="30">
        <v>18824</v>
      </c>
      <c r="L579" s="30"/>
      <c r="M579" s="7" t="s">
        <v>1911</v>
      </c>
      <c r="N579" s="29" t="s">
        <v>1892</v>
      </c>
      <c r="O579" s="31">
        <v>22.907142857142851</v>
      </c>
      <c r="P579" s="31">
        <v>23.258333333333336</v>
      </c>
      <c r="Q579" s="31">
        <v>47.541666666666664</v>
      </c>
      <c r="R579" s="31">
        <v>58.93333333333333</v>
      </c>
      <c r="S579" s="31">
        <v>73.261538461538464</v>
      </c>
      <c r="T579" s="31">
        <v>78.169230769230779</v>
      </c>
      <c r="U579" s="31">
        <v>82.492307692307676</v>
      </c>
      <c r="V579" s="31">
        <v>76.141666666666666</v>
      </c>
      <c r="W579" s="31">
        <v>53.492857142857154</v>
      </c>
      <c r="X579" s="31">
        <v>80.04285714285713</v>
      </c>
      <c r="Y579" s="31">
        <v>75.730769230769226</v>
      </c>
      <c r="Z579" s="31">
        <v>39.323076923076918</v>
      </c>
      <c r="AA579" s="4">
        <f t="shared" si="9"/>
        <v>711.29478021978014</v>
      </c>
      <c r="AB579" s="32">
        <v>155</v>
      </c>
      <c r="AC579" s="17">
        <v>0.43055555555555558</v>
      </c>
      <c r="AD579" s="36">
        <v>0.46666666666666667</v>
      </c>
      <c r="AE579" s="36">
        <v>0.4</v>
      </c>
      <c r="AF579" s="36">
        <v>0.4</v>
      </c>
      <c r="AG579" s="36">
        <v>0.4</v>
      </c>
      <c r="AH579" s="36">
        <v>0.43333333333333335</v>
      </c>
      <c r="AI579" s="36">
        <v>0.43333333333333335</v>
      </c>
      <c r="AJ579" s="36">
        <v>0.43333333333333335</v>
      </c>
      <c r="AK579" s="36">
        <v>0.4</v>
      </c>
      <c r="AL579" s="36">
        <v>0.46666666666666667</v>
      </c>
      <c r="AM579" s="36">
        <v>0.46666666666666667</v>
      </c>
      <c r="AN579" s="36">
        <v>0.43333333333333335</v>
      </c>
      <c r="AO579" s="36">
        <v>0.43333333333333335</v>
      </c>
      <c r="AP579" s="33" t="str">
        <f t="shared" si="10"/>
        <v>-</v>
      </c>
      <c r="AQ579" s="55" t="str">
        <f t="shared" si="11"/>
        <v>-</v>
      </c>
      <c r="AR579" s="56" t="str">
        <f t="shared" si="12"/>
        <v>-</v>
      </c>
      <c r="AS579" s="34" t="s">
        <v>1892</v>
      </c>
      <c r="AT579" s="122" t="s">
        <v>5208</v>
      </c>
    </row>
    <row r="580" spans="1:46" ht="15.75" customHeight="1" x14ac:dyDescent="0.25">
      <c r="A580" s="6">
        <v>21200510</v>
      </c>
      <c r="B580" s="7" t="s">
        <v>54</v>
      </c>
      <c r="C580" s="7" t="s">
        <v>2129</v>
      </c>
      <c r="D580" s="7" t="s">
        <v>972</v>
      </c>
      <c r="E580" s="7" t="s">
        <v>871</v>
      </c>
      <c r="F580" s="7">
        <v>11</v>
      </c>
      <c r="G580" s="7">
        <v>2618</v>
      </c>
      <c r="H580" s="7">
        <v>-74.25</v>
      </c>
      <c r="I580" s="29">
        <v>4.5166666700000002</v>
      </c>
      <c r="J580" s="6" t="s">
        <v>1908</v>
      </c>
      <c r="K580" s="30">
        <v>20590</v>
      </c>
      <c r="L580" s="30"/>
      <c r="M580" s="7" t="s">
        <v>1911</v>
      </c>
      <c r="N580" s="29" t="s">
        <v>1892</v>
      </c>
      <c r="O580" s="31">
        <v>21.710526315789473</v>
      </c>
      <c r="P580" s="31">
        <v>34.355555555555561</v>
      </c>
      <c r="Q580" s="31">
        <v>68.129411764705878</v>
      </c>
      <c r="R580" s="31">
        <v>79.679999999999978</v>
      </c>
      <c r="S580" s="31">
        <v>70.876470588235307</v>
      </c>
      <c r="T580" s="31">
        <v>47.810526315789474</v>
      </c>
      <c r="U580" s="31">
        <v>41.7529411764706</v>
      </c>
      <c r="V580" s="31">
        <v>31.838888888888889</v>
      </c>
      <c r="W580" s="31">
        <v>42.723529411764702</v>
      </c>
      <c r="X580" s="31">
        <v>79.341176470588238</v>
      </c>
      <c r="Y580" s="31">
        <v>81.606666666666655</v>
      </c>
      <c r="Z580" s="31">
        <v>46.905555555555551</v>
      </c>
      <c r="AA580" s="4">
        <f t="shared" si="9"/>
        <v>646.73124871001039</v>
      </c>
      <c r="AB580" s="32">
        <v>212</v>
      </c>
      <c r="AC580" s="17">
        <v>0.58888888888888891</v>
      </c>
      <c r="AD580" s="36">
        <v>0.6333333333333333</v>
      </c>
      <c r="AE580" s="36">
        <v>0.6</v>
      </c>
      <c r="AF580" s="36">
        <v>0.56666666666666665</v>
      </c>
      <c r="AG580" s="36">
        <v>0.66666666666666663</v>
      </c>
      <c r="AH580" s="36">
        <v>0.56666666666666665</v>
      </c>
      <c r="AI580" s="36">
        <v>0.6333333333333333</v>
      </c>
      <c r="AJ580" s="36">
        <v>0.56666666666666665</v>
      </c>
      <c r="AK580" s="36">
        <v>0.6</v>
      </c>
      <c r="AL580" s="36">
        <v>0.56666666666666665</v>
      </c>
      <c r="AM580" s="36">
        <v>0.56666666666666665</v>
      </c>
      <c r="AN580" s="36">
        <v>0.5</v>
      </c>
      <c r="AO580" s="36">
        <v>0.6</v>
      </c>
      <c r="AP580" s="33" t="str">
        <f t="shared" si="10"/>
        <v>-</v>
      </c>
      <c r="AQ580" s="55" t="str">
        <f t="shared" si="11"/>
        <v>-</v>
      </c>
      <c r="AR580" s="56" t="str">
        <f t="shared" si="12"/>
        <v>&gt;=50%</v>
      </c>
      <c r="AS580" s="34" t="s">
        <v>1892</v>
      </c>
      <c r="AT580" s="122" t="s">
        <v>5208</v>
      </c>
    </row>
    <row r="581" spans="1:46" ht="15.75" customHeight="1" x14ac:dyDescent="0.25">
      <c r="A581" s="6">
        <v>21200520</v>
      </c>
      <c r="B581" s="7" t="s">
        <v>26</v>
      </c>
      <c r="C581" s="7" t="s">
        <v>294</v>
      </c>
      <c r="D581" s="7" t="s">
        <v>303</v>
      </c>
      <c r="E581" s="7" t="s">
        <v>304</v>
      </c>
      <c r="F581" s="7">
        <v>11</v>
      </c>
      <c r="G581" s="7">
        <v>2630</v>
      </c>
      <c r="H581" s="7">
        <v>-74.116666670000001</v>
      </c>
      <c r="I581" s="29">
        <v>4.56666667</v>
      </c>
      <c r="J581" s="6" t="s">
        <v>1908</v>
      </c>
      <c r="K581" s="30">
        <v>20651</v>
      </c>
      <c r="L581" s="30"/>
      <c r="M581" s="7" t="s">
        <v>1911</v>
      </c>
      <c r="N581" s="29" t="s">
        <v>1892</v>
      </c>
      <c r="O581" s="31">
        <v>25.372222222222224</v>
      </c>
      <c r="P581" s="31">
        <v>35.906666666666673</v>
      </c>
      <c r="Q581" s="31">
        <v>76.2</v>
      </c>
      <c r="R581" s="31">
        <v>92.45</v>
      </c>
      <c r="S581" s="31">
        <v>82.433333333333337</v>
      </c>
      <c r="T581" s="31">
        <v>47.068750000000001</v>
      </c>
      <c r="U581" s="31">
        <v>55.053846153846166</v>
      </c>
      <c r="V581" s="31">
        <v>47.393333333333331</v>
      </c>
      <c r="W581" s="31">
        <v>49.328571428571429</v>
      </c>
      <c r="X581" s="31">
        <v>88.141666666666652</v>
      </c>
      <c r="Y581" s="31">
        <v>94.466666666666683</v>
      </c>
      <c r="Z581" s="31">
        <v>65.666666666666671</v>
      </c>
      <c r="AA581" s="4">
        <f t="shared" si="9"/>
        <v>759.48172313797306</v>
      </c>
      <c r="AB581" s="32">
        <v>166</v>
      </c>
      <c r="AC581" s="17">
        <v>0.46111111111111114</v>
      </c>
      <c r="AD581" s="36">
        <v>0.6</v>
      </c>
      <c r="AE581" s="36">
        <v>0.5</v>
      </c>
      <c r="AF581" s="36">
        <v>0.33333333333333331</v>
      </c>
      <c r="AG581" s="36">
        <v>0.46666666666666667</v>
      </c>
      <c r="AH581" s="36">
        <v>0.4</v>
      </c>
      <c r="AI581" s="36">
        <v>0.53333333333333333</v>
      </c>
      <c r="AJ581" s="36">
        <v>0.43333333333333335</v>
      </c>
      <c r="AK581" s="36">
        <v>0.5</v>
      </c>
      <c r="AL581" s="36">
        <v>0.46666666666666667</v>
      </c>
      <c r="AM581" s="36">
        <v>0.4</v>
      </c>
      <c r="AN581" s="36">
        <v>0.4</v>
      </c>
      <c r="AO581" s="36">
        <v>0.5</v>
      </c>
      <c r="AP581" s="33" t="str">
        <f t="shared" si="10"/>
        <v>-</v>
      </c>
      <c r="AQ581" s="55" t="str">
        <f t="shared" si="11"/>
        <v>-</v>
      </c>
      <c r="AR581" s="56" t="str">
        <f t="shared" si="12"/>
        <v>-</v>
      </c>
      <c r="AS581" s="34" t="s">
        <v>1892</v>
      </c>
      <c r="AT581" s="122" t="s">
        <v>5208</v>
      </c>
    </row>
    <row r="582" spans="1:46" ht="15.75" customHeight="1" x14ac:dyDescent="0.25">
      <c r="A582" s="6">
        <v>21200550</v>
      </c>
      <c r="B582" s="7" t="s">
        <v>26</v>
      </c>
      <c r="C582" s="7" t="s">
        <v>2130</v>
      </c>
      <c r="D582" s="7" t="s">
        <v>2131</v>
      </c>
      <c r="E582" s="7" t="s">
        <v>871</v>
      </c>
      <c r="F582" s="7">
        <v>11</v>
      </c>
      <c r="G582" s="7">
        <v>2725</v>
      </c>
      <c r="H582" s="7">
        <v>-74.25</v>
      </c>
      <c r="I582" s="29">
        <v>4.8666666699999999</v>
      </c>
      <c r="J582" s="6" t="s">
        <v>1908</v>
      </c>
      <c r="K582" s="30">
        <v>21930</v>
      </c>
      <c r="L582" s="30"/>
      <c r="M582" s="7" t="s">
        <v>1911</v>
      </c>
      <c r="N582" s="29" t="s">
        <v>1892</v>
      </c>
      <c r="O582" s="31">
        <v>42.256250000000001</v>
      </c>
      <c r="P582" s="31">
        <v>57.631249999999994</v>
      </c>
      <c r="Q582" s="31">
        <v>97.956249999999997</v>
      </c>
      <c r="R582" s="31">
        <v>117.625</v>
      </c>
      <c r="S582" s="31">
        <v>103.06</v>
      </c>
      <c r="T582" s="31">
        <v>66.431250000000006</v>
      </c>
      <c r="U582" s="31">
        <v>47.8</v>
      </c>
      <c r="V582" s="31">
        <v>49.706249999999997</v>
      </c>
      <c r="W582" s="31">
        <v>69.285714285714292</v>
      </c>
      <c r="X582" s="31">
        <v>122.81428571428572</v>
      </c>
      <c r="Y582" s="31">
        <v>102.28749999999999</v>
      </c>
      <c r="Z582" s="31">
        <v>81.7</v>
      </c>
      <c r="AA582" s="4">
        <f t="shared" si="9"/>
        <v>958.55375000000004</v>
      </c>
      <c r="AB582" s="32">
        <v>185</v>
      </c>
      <c r="AC582" s="17">
        <v>0.51388888888888884</v>
      </c>
      <c r="AD582" s="36">
        <v>0.53333333333333333</v>
      </c>
      <c r="AE582" s="36">
        <v>0.53333333333333333</v>
      </c>
      <c r="AF582" s="36">
        <v>0.53333333333333333</v>
      </c>
      <c r="AG582" s="36">
        <v>0.53333333333333333</v>
      </c>
      <c r="AH582" s="36">
        <v>0.5</v>
      </c>
      <c r="AI582" s="36">
        <v>0.53333333333333333</v>
      </c>
      <c r="AJ582" s="36">
        <v>0.53333333333333333</v>
      </c>
      <c r="AK582" s="36">
        <v>0.53333333333333333</v>
      </c>
      <c r="AL582" s="36">
        <v>0.46666666666666667</v>
      </c>
      <c r="AM582" s="36">
        <v>0.46666666666666667</v>
      </c>
      <c r="AN582" s="36">
        <v>0.53333333333333333</v>
      </c>
      <c r="AO582" s="36">
        <v>0.46666666666666667</v>
      </c>
      <c r="AP582" s="33" t="str">
        <f t="shared" si="10"/>
        <v>-</v>
      </c>
      <c r="AQ582" s="55" t="str">
        <f t="shared" si="11"/>
        <v>-</v>
      </c>
      <c r="AR582" s="56" t="str">
        <f t="shared" si="12"/>
        <v>-</v>
      </c>
      <c r="AS582" s="34" t="s">
        <v>1892</v>
      </c>
      <c r="AT582" s="122" t="s">
        <v>5208</v>
      </c>
    </row>
    <row r="583" spans="1:46" ht="15.75" customHeight="1" x14ac:dyDescent="0.25">
      <c r="A583" s="6">
        <v>21200600</v>
      </c>
      <c r="B583" s="7" t="s">
        <v>54</v>
      </c>
      <c r="C583" s="7" t="s">
        <v>2132</v>
      </c>
      <c r="D583" s="7" t="s">
        <v>972</v>
      </c>
      <c r="E583" s="7" t="s">
        <v>871</v>
      </c>
      <c r="F583" s="7">
        <v>11</v>
      </c>
      <c r="G583" s="7">
        <v>2800</v>
      </c>
      <c r="H583" s="7">
        <v>-74.3</v>
      </c>
      <c r="I583" s="29">
        <v>4.43333333</v>
      </c>
      <c r="J583" s="6" t="s">
        <v>1908</v>
      </c>
      <c r="K583" s="30">
        <v>21808</v>
      </c>
      <c r="L583" s="30"/>
      <c r="M583" s="7" t="s">
        <v>1911</v>
      </c>
      <c r="N583" s="29" t="s">
        <v>1892</v>
      </c>
      <c r="O583" s="31">
        <v>63.322222222222223</v>
      </c>
      <c r="P583" s="31">
        <v>47.181250000000006</v>
      </c>
      <c r="Q583" s="31">
        <v>98.906250000000014</v>
      </c>
      <c r="R583" s="31">
        <v>116.05882352941177</v>
      </c>
      <c r="S583" s="31">
        <v>115.4777777777778</v>
      </c>
      <c r="T583" s="31">
        <v>80.752941176470571</v>
      </c>
      <c r="U583" s="31">
        <v>58.05263157894737</v>
      </c>
      <c r="V583" s="31">
        <v>62.589999999999996</v>
      </c>
      <c r="W583" s="31">
        <v>75.773684210526312</v>
      </c>
      <c r="X583" s="31">
        <v>142.29411764705881</v>
      </c>
      <c r="Y583" s="31">
        <v>108.87222222222222</v>
      </c>
      <c r="Z583" s="31">
        <v>85.023529411764699</v>
      </c>
      <c r="AA583" s="4">
        <f t="shared" si="9"/>
        <v>1054.3054497764019</v>
      </c>
      <c r="AB583" s="32">
        <v>212</v>
      </c>
      <c r="AC583" s="17">
        <v>0.58888888888888891</v>
      </c>
      <c r="AD583" s="36">
        <v>0.6</v>
      </c>
      <c r="AE583" s="36">
        <v>0.53333333333333333</v>
      </c>
      <c r="AF583" s="36">
        <v>0.53333333333333333</v>
      </c>
      <c r="AG583" s="36">
        <v>0.56666666666666665</v>
      </c>
      <c r="AH583" s="36">
        <v>0.6</v>
      </c>
      <c r="AI583" s="36">
        <v>0.56666666666666665</v>
      </c>
      <c r="AJ583" s="36">
        <v>0.6333333333333333</v>
      </c>
      <c r="AK583" s="36">
        <v>0.66666666666666663</v>
      </c>
      <c r="AL583" s="36">
        <v>0.6333333333333333</v>
      </c>
      <c r="AM583" s="36">
        <v>0.56666666666666665</v>
      </c>
      <c r="AN583" s="36">
        <v>0.6</v>
      </c>
      <c r="AO583" s="36">
        <v>0.56666666666666665</v>
      </c>
      <c r="AP583" s="33" t="str">
        <f t="shared" si="10"/>
        <v>-</v>
      </c>
      <c r="AQ583" s="55" t="str">
        <f t="shared" si="11"/>
        <v>-</v>
      </c>
      <c r="AR583" s="56" t="str">
        <f t="shared" si="12"/>
        <v>&gt;=50%</v>
      </c>
      <c r="AS583" s="34" t="s">
        <v>1892</v>
      </c>
      <c r="AT583" s="120" t="s">
        <v>5204</v>
      </c>
    </row>
    <row r="584" spans="1:46" ht="15.75" customHeight="1" x14ac:dyDescent="0.25">
      <c r="A584" s="6">
        <v>21200620</v>
      </c>
      <c r="B584" s="7" t="s">
        <v>26</v>
      </c>
      <c r="C584" s="7" t="s">
        <v>891</v>
      </c>
      <c r="D584" s="7" t="s">
        <v>890</v>
      </c>
      <c r="E584" s="7" t="s">
        <v>871</v>
      </c>
      <c r="F584" s="7">
        <v>11</v>
      </c>
      <c r="G584" s="7">
        <v>2820</v>
      </c>
      <c r="H584" s="7">
        <v>-73.69686111</v>
      </c>
      <c r="I584" s="29">
        <v>5.0791666700000002</v>
      </c>
      <c r="J584" s="6" t="s">
        <v>1908</v>
      </c>
      <c r="K584" s="30">
        <v>31121</v>
      </c>
      <c r="L584" s="30"/>
      <c r="M584" s="7" t="s">
        <v>1911</v>
      </c>
      <c r="N584" s="29" t="s">
        <v>1910</v>
      </c>
      <c r="O584" s="31">
        <v>17.277777777777775</v>
      </c>
      <c r="P584" s="31">
        <v>29.020689655172415</v>
      </c>
      <c r="Q584" s="31">
        <v>66.099999999999994</v>
      </c>
      <c r="R584" s="31">
        <v>108.9392857142857</v>
      </c>
      <c r="S584" s="31">
        <v>154.01333333333332</v>
      </c>
      <c r="T584" s="31">
        <v>221.48666666666665</v>
      </c>
      <c r="U584" s="31">
        <v>251.2678571428572</v>
      </c>
      <c r="V584" s="31">
        <v>175.81724137931033</v>
      </c>
      <c r="W584" s="31">
        <v>91.651724137931026</v>
      </c>
      <c r="X584" s="31">
        <v>88.551724137931018</v>
      </c>
      <c r="Y584" s="31">
        <v>77.33448275862068</v>
      </c>
      <c r="Z584" s="31">
        <v>27.560714285714287</v>
      </c>
      <c r="AA584" s="4">
        <f t="shared" si="9"/>
        <v>1309.0214969896003</v>
      </c>
      <c r="AB584" s="32">
        <v>344</v>
      </c>
      <c r="AC584" s="17">
        <v>0.9555555555555556</v>
      </c>
      <c r="AD584" s="36">
        <v>0.9</v>
      </c>
      <c r="AE584" s="36">
        <v>0.96666666666666667</v>
      </c>
      <c r="AF584" s="36">
        <v>0.93333333333333335</v>
      </c>
      <c r="AG584" s="36">
        <v>0.93333333333333335</v>
      </c>
      <c r="AH584" s="36">
        <v>1</v>
      </c>
      <c r="AI584" s="36">
        <v>1</v>
      </c>
      <c r="AJ584" s="36">
        <v>0.93333333333333335</v>
      </c>
      <c r="AK584" s="36">
        <v>0.96666666666666667</v>
      </c>
      <c r="AL584" s="36">
        <v>0.96666666666666667</v>
      </c>
      <c r="AM584" s="36">
        <v>0.96666666666666667</v>
      </c>
      <c r="AN584" s="36">
        <v>0.96666666666666667</v>
      </c>
      <c r="AO584" s="36">
        <v>0.93333333333333335</v>
      </c>
      <c r="AP584" s="33" t="str">
        <f t="shared" si="10"/>
        <v>&gt;=80%</v>
      </c>
      <c r="AQ584" s="55" t="str">
        <f t="shared" si="11"/>
        <v>&gt;=75%</v>
      </c>
      <c r="AR584" s="56" t="str">
        <f t="shared" si="12"/>
        <v>&gt;=50%</v>
      </c>
      <c r="AT584" s="121">
        <v>0.8</v>
      </c>
    </row>
    <row r="585" spans="1:46" ht="15.75" customHeight="1" x14ac:dyDescent="0.25">
      <c r="A585" s="6">
        <v>21200690</v>
      </c>
      <c r="B585" s="7" t="s">
        <v>26</v>
      </c>
      <c r="C585" s="7" t="s">
        <v>2133</v>
      </c>
      <c r="D585" s="7" t="s">
        <v>900</v>
      </c>
      <c r="E585" s="7" t="s">
        <v>871</v>
      </c>
      <c r="F585" s="7">
        <v>11</v>
      </c>
      <c r="G585" s="7">
        <v>2610</v>
      </c>
      <c r="H585" s="7">
        <v>-74.316666669999989</v>
      </c>
      <c r="I585" s="29">
        <v>4.8</v>
      </c>
      <c r="J585" s="6" t="s">
        <v>1908</v>
      </c>
      <c r="K585" s="30">
        <v>11550</v>
      </c>
      <c r="L585" s="30"/>
      <c r="M585" s="7" t="s">
        <v>1911</v>
      </c>
      <c r="N585" s="29" t="s">
        <v>1892</v>
      </c>
      <c r="O585" s="31">
        <v>41.093333333333341</v>
      </c>
      <c r="P585" s="31">
        <v>79.426666666666677</v>
      </c>
      <c r="Q585" s="31">
        <v>114.0625</v>
      </c>
      <c r="R585" s="31">
        <v>119.87999999999998</v>
      </c>
      <c r="S585" s="31">
        <v>124.53999999999999</v>
      </c>
      <c r="T585" s="31">
        <v>109.72142857142856</v>
      </c>
      <c r="U585" s="31">
        <v>87.528571428571425</v>
      </c>
      <c r="V585" s="31">
        <v>87.11999999999999</v>
      </c>
      <c r="W585" s="31">
        <v>116.03333333333332</v>
      </c>
      <c r="X585" s="31">
        <v>141.4375</v>
      </c>
      <c r="Y585" s="31">
        <v>118.22499999999999</v>
      </c>
      <c r="Z585" s="31">
        <v>77.673333333333332</v>
      </c>
      <c r="AA585" s="4">
        <f t="shared" si="9"/>
        <v>1216.7416666666666</v>
      </c>
      <c r="AB585" s="32">
        <v>181</v>
      </c>
      <c r="AC585" s="17">
        <v>0.50277777777777777</v>
      </c>
      <c r="AD585" s="36">
        <v>0.5</v>
      </c>
      <c r="AE585" s="36">
        <v>0.5</v>
      </c>
      <c r="AF585" s="36">
        <v>0.53333333333333333</v>
      </c>
      <c r="AG585" s="36">
        <v>0.5</v>
      </c>
      <c r="AH585" s="36">
        <v>0.5</v>
      </c>
      <c r="AI585" s="36">
        <v>0.46666666666666667</v>
      </c>
      <c r="AJ585" s="36">
        <v>0.46666666666666667</v>
      </c>
      <c r="AK585" s="36">
        <v>0.5</v>
      </c>
      <c r="AL585" s="36">
        <v>0.5</v>
      </c>
      <c r="AM585" s="36">
        <v>0.53333333333333333</v>
      </c>
      <c r="AN585" s="36">
        <v>0.53333333333333333</v>
      </c>
      <c r="AO585" s="36">
        <v>0.5</v>
      </c>
      <c r="AP585" s="57" t="str">
        <f t="shared" si="10"/>
        <v>-</v>
      </c>
      <c r="AQ585" s="55" t="str">
        <f t="shared" si="11"/>
        <v>-</v>
      </c>
      <c r="AR585" s="56" t="str">
        <f t="shared" si="12"/>
        <v>-</v>
      </c>
      <c r="AS585" s="34" t="s">
        <v>1892</v>
      </c>
      <c r="AT585" s="122" t="s">
        <v>5208</v>
      </c>
    </row>
    <row r="586" spans="1:46" ht="15.75" customHeight="1" x14ac:dyDescent="0.25">
      <c r="A586" s="6">
        <v>21200740</v>
      </c>
      <c r="B586" s="7" t="s">
        <v>54</v>
      </c>
      <c r="C586" s="7" t="s">
        <v>1006</v>
      </c>
      <c r="D586" s="7" t="s">
        <v>1006</v>
      </c>
      <c r="E586" s="7" t="s">
        <v>871</v>
      </c>
      <c r="F586" s="7">
        <v>11</v>
      </c>
      <c r="G586" s="7">
        <v>2655</v>
      </c>
      <c r="H586" s="7">
        <v>-74</v>
      </c>
      <c r="I586" s="29">
        <v>5.0166666700000002</v>
      </c>
      <c r="J586" s="6" t="s">
        <v>1908</v>
      </c>
      <c r="K586" s="30">
        <v>21961</v>
      </c>
      <c r="L586" s="30"/>
      <c r="M586" s="7" t="s">
        <v>1911</v>
      </c>
      <c r="N586" s="29" t="s">
        <v>1892</v>
      </c>
      <c r="O586" s="31">
        <v>37.529411764705891</v>
      </c>
      <c r="P586" s="31">
        <v>62.246666666666677</v>
      </c>
      <c r="Q586" s="31">
        <v>86.21999999999997</v>
      </c>
      <c r="R586" s="31">
        <v>124.10000000000002</v>
      </c>
      <c r="S586" s="31">
        <v>118.39375000000001</v>
      </c>
      <c r="T586" s="31">
        <v>66.956249999999997</v>
      </c>
      <c r="U586" s="31">
        <v>75.181249999999991</v>
      </c>
      <c r="V586" s="31">
        <v>56.274999999999999</v>
      </c>
      <c r="W586" s="31">
        <v>69.206666666666663</v>
      </c>
      <c r="X586" s="31">
        <v>127.85384615384616</v>
      </c>
      <c r="Y586" s="31">
        <v>99.687500000000014</v>
      </c>
      <c r="Z586" s="31">
        <v>49.6235294117647</v>
      </c>
      <c r="AA586" s="4">
        <f t="shared" si="9"/>
        <v>973.27387066365009</v>
      </c>
      <c r="AB586" s="32">
        <v>188</v>
      </c>
      <c r="AC586" s="17">
        <v>0.52222222222222225</v>
      </c>
      <c r="AD586" s="36">
        <v>0.56666666666666665</v>
      </c>
      <c r="AE586" s="36">
        <v>0.5</v>
      </c>
      <c r="AF586" s="36">
        <v>0.5</v>
      </c>
      <c r="AG586" s="36">
        <v>0.53333333333333333</v>
      </c>
      <c r="AH586" s="36">
        <v>0.53333333333333333</v>
      </c>
      <c r="AI586" s="36">
        <v>0.53333333333333333</v>
      </c>
      <c r="AJ586" s="36">
        <v>0.53333333333333333</v>
      </c>
      <c r="AK586" s="36">
        <v>0.53333333333333333</v>
      </c>
      <c r="AL586" s="36">
        <v>0.5</v>
      </c>
      <c r="AM586" s="36">
        <v>0.43333333333333335</v>
      </c>
      <c r="AN586" s="36">
        <v>0.53333333333333333</v>
      </c>
      <c r="AO586" s="36">
        <v>0.56666666666666665</v>
      </c>
      <c r="AP586" s="33" t="str">
        <f t="shared" si="10"/>
        <v>-</v>
      </c>
      <c r="AQ586" s="55" t="str">
        <f t="shared" si="11"/>
        <v>-</v>
      </c>
      <c r="AR586" s="56" t="str">
        <f t="shared" si="12"/>
        <v>-</v>
      </c>
      <c r="AS586" s="34" t="s">
        <v>1892</v>
      </c>
      <c r="AT586" s="122" t="s">
        <v>5208</v>
      </c>
    </row>
    <row r="587" spans="1:46" ht="15.75" customHeight="1" x14ac:dyDescent="0.25">
      <c r="A587" s="6">
        <v>21200750</v>
      </c>
      <c r="B587" s="7" t="s">
        <v>26</v>
      </c>
      <c r="C587" s="7" t="s">
        <v>876</v>
      </c>
      <c r="D587" s="7" t="s">
        <v>876</v>
      </c>
      <c r="E587" s="7" t="s">
        <v>871</v>
      </c>
      <c r="F587" s="7">
        <v>11</v>
      </c>
      <c r="G587" s="7">
        <v>2603</v>
      </c>
      <c r="H587" s="7">
        <v>-74.333333329999988</v>
      </c>
      <c r="I587" s="29">
        <v>4.7333333299999998</v>
      </c>
      <c r="J587" s="6" t="s">
        <v>1908</v>
      </c>
      <c r="K587" s="30">
        <v>21990</v>
      </c>
      <c r="L587" s="30"/>
      <c r="M587" s="7" t="s">
        <v>1911</v>
      </c>
      <c r="N587" s="29" t="s">
        <v>1892</v>
      </c>
      <c r="O587" s="31">
        <v>9</v>
      </c>
      <c r="P587" s="31">
        <v>37</v>
      </c>
      <c r="Q587" s="31">
        <v>154</v>
      </c>
      <c r="R587" s="31">
        <v>140.1</v>
      </c>
      <c r="S587" s="31">
        <v>129</v>
      </c>
      <c r="T587" s="31">
        <v>36</v>
      </c>
      <c r="U587" s="31">
        <v>16</v>
      </c>
      <c r="V587" s="31">
        <v>22</v>
      </c>
      <c r="W587" s="31">
        <v>43</v>
      </c>
      <c r="X587" s="31">
        <v>54.5</v>
      </c>
      <c r="Y587" s="31">
        <v>74.5</v>
      </c>
      <c r="Z587" s="31">
        <v>21</v>
      </c>
      <c r="AA587" s="4">
        <f t="shared" si="9"/>
        <v>736.1</v>
      </c>
      <c r="AB587" s="32">
        <v>12</v>
      </c>
      <c r="AC587" s="17">
        <v>3.3333333333333333E-2</v>
      </c>
      <c r="AD587" s="36">
        <v>3.3333333333333333E-2</v>
      </c>
      <c r="AE587" s="36">
        <v>3.3333333333333333E-2</v>
      </c>
      <c r="AF587" s="36">
        <v>3.3333333333333333E-2</v>
      </c>
      <c r="AG587" s="36">
        <v>3.3333333333333333E-2</v>
      </c>
      <c r="AH587" s="36">
        <v>3.3333333333333333E-2</v>
      </c>
      <c r="AI587" s="36">
        <v>3.3333333333333333E-2</v>
      </c>
      <c r="AJ587" s="36">
        <v>3.3333333333333333E-2</v>
      </c>
      <c r="AK587" s="36">
        <v>3.3333333333333333E-2</v>
      </c>
      <c r="AL587" s="36">
        <v>3.3333333333333333E-2</v>
      </c>
      <c r="AM587" s="36">
        <v>3.3333333333333333E-2</v>
      </c>
      <c r="AN587" s="36">
        <v>3.3333333333333333E-2</v>
      </c>
      <c r="AO587" s="36">
        <v>3.3333333333333333E-2</v>
      </c>
      <c r="AP587" s="33" t="str">
        <f t="shared" si="10"/>
        <v>-</v>
      </c>
      <c r="AQ587" s="55" t="str">
        <f t="shared" si="11"/>
        <v>-</v>
      </c>
      <c r="AR587" s="56" t="str">
        <f t="shared" si="12"/>
        <v>-</v>
      </c>
      <c r="AS587" s="34" t="s">
        <v>1892</v>
      </c>
      <c r="AT587" s="122" t="s">
        <v>5208</v>
      </c>
    </row>
    <row r="588" spans="1:46" ht="15.75" customHeight="1" x14ac:dyDescent="0.25">
      <c r="A588" s="6">
        <v>21200770</v>
      </c>
      <c r="B588" s="7" t="s">
        <v>26</v>
      </c>
      <c r="C588" s="7" t="s">
        <v>2134</v>
      </c>
      <c r="D588" s="7" t="s">
        <v>303</v>
      </c>
      <c r="E588" s="7" t="s">
        <v>304</v>
      </c>
      <c r="F588" s="7">
        <v>11</v>
      </c>
      <c r="G588" s="7">
        <v>2579</v>
      </c>
      <c r="H588" s="7">
        <v>-74.033333329999991</v>
      </c>
      <c r="I588" s="29">
        <v>4.7833333299999996</v>
      </c>
      <c r="J588" s="6" t="s">
        <v>1908</v>
      </c>
      <c r="K588" s="30">
        <v>21961</v>
      </c>
      <c r="L588" s="30"/>
      <c r="M588" s="7" t="s">
        <v>1911</v>
      </c>
      <c r="N588" s="29" t="s">
        <v>1892</v>
      </c>
      <c r="O588" s="31">
        <v>64.677777777777763</v>
      </c>
      <c r="P588" s="31">
        <v>61.847058823529402</v>
      </c>
      <c r="Q588" s="31">
        <v>77.938888888888883</v>
      </c>
      <c r="R588" s="31">
        <v>105.23333333333336</v>
      </c>
      <c r="S588" s="31">
        <v>95.978947368421032</v>
      </c>
      <c r="T588" s="31">
        <v>67.183333333333337</v>
      </c>
      <c r="U588" s="31">
        <v>74.231250000000003</v>
      </c>
      <c r="V588" s="31">
        <v>45.993749999999999</v>
      </c>
      <c r="W588" s="31">
        <v>77.575000000000003</v>
      </c>
      <c r="X588" s="31">
        <v>123.28749999999999</v>
      </c>
      <c r="Y588" s="31">
        <v>97.721428571428575</v>
      </c>
      <c r="Z588" s="31">
        <v>65.831250000000011</v>
      </c>
      <c r="AA588" s="4">
        <f t="shared" si="9"/>
        <v>957.49951809671234</v>
      </c>
      <c r="AB588" s="32">
        <v>202</v>
      </c>
      <c r="AC588" s="17">
        <v>0.56111111111111112</v>
      </c>
      <c r="AD588" s="36">
        <v>0.6</v>
      </c>
      <c r="AE588" s="36">
        <v>0.56666666666666665</v>
      </c>
      <c r="AF588" s="36">
        <v>0.6</v>
      </c>
      <c r="AG588" s="36">
        <v>0.6</v>
      </c>
      <c r="AH588" s="36">
        <v>0.6333333333333333</v>
      </c>
      <c r="AI588" s="36">
        <v>0.6</v>
      </c>
      <c r="AJ588" s="36">
        <v>0.53333333333333333</v>
      </c>
      <c r="AK588" s="36">
        <v>0.53333333333333333</v>
      </c>
      <c r="AL588" s="36">
        <v>0.53333333333333333</v>
      </c>
      <c r="AM588" s="36">
        <v>0.53333333333333333</v>
      </c>
      <c r="AN588" s="36">
        <v>0.46666666666666667</v>
      </c>
      <c r="AO588" s="36">
        <v>0.53333333333333333</v>
      </c>
      <c r="AP588" s="33" t="str">
        <f t="shared" si="10"/>
        <v>-</v>
      </c>
      <c r="AQ588" s="55" t="str">
        <f t="shared" si="11"/>
        <v>-</v>
      </c>
      <c r="AR588" s="56" t="str">
        <f t="shared" si="12"/>
        <v>-</v>
      </c>
      <c r="AS588" s="34" t="s">
        <v>1892</v>
      </c>
      <c r="AT588" s="122" t="s">
        <v>5208</v>
      </c>
    </row>
    <row r="589" spans="1:46" ht="15.75" customHeight="1" x14ac:dyDescent="0.25">
      <c r="A589" s="6">
        <v>21200780</v>
      </c>
      <c r="B589" s="7" t="s">
        <v>26</v>
      </c>
      <c r="C589" s="7" t="s">
        <v>924</v>
      </c>
      <c r="D589" s="7" t="s">
        <v>922</v>
      </c>
      <c r="E589" s="7" t="s">
        <v>871</v>
      </c>
      <c r="F589" s="7">
        <v>11</v>
      </c>
      <c r="G589" s="7">
        <v>2780</v>
      </c>
      <c r="H589" s="7">
        <v>-73.780472220000007</v>
      </c>
      <c r="I589" s="29">
        <v>4.9292222199999998</v>
      </c>
      <c r="J589" s="6" t="s">
        <v>1908</v>
      </c>
      <c r="K589" s="30">
        <v>31121</v>
      </c>
      <c r="L589" s="30"/>
      <c r="M589" s="7" t="s">
        <v>1911</v>
      </c>
      <c r="N589" s="29" t="s">
        <v>1910</v>
      </c>
      <c r="O589" s="31">
        <v>40.965517241379317</v>
      </c>
      <c r="P589" s="31">
        <v>42.541379310344823</v>
      </c>
      <c r="Q589" s="31">
        <v>76.427586206896549</v>
      </c>
      <c r="R589" s="31">
        <v>103.47499999999998</v>
      </c>
      <c r="S589" s="31">
        <v>140.37333333333336</v>
      </c>
      <c r="T589" s="31">
        <v>178.55714285714288</v>
      </c>
      <c r="U589" s="31">
        <v>188.64642857142852</v>
      </c>
      <c r="V589" s="31">
        <v>132.18214285714285</v>
      </c>
      <c r="W589" s="31">
        <v>67.859999999999985</v>
      </c>
      <c r="X589" s="31">
        <v>96.592857142857142</v>
      </c>
      <c r="Y589" s="31">
        <v>94.918518518518539</v>
      </c>
      <c r="Z589" s="31">
        <v>43.475862068965498</v>
      </c>
      <c r="AA589" s="4">
        <f t="shared" si="9"/>
        <v>1206.0157681080093</v>
      </c>
      <c r="AB589" s="32">
        <v>343</v>
      </c>
      <c r="AC589" s="17">
        <v>0.95277777777777772</v>
      </c>
      <c r="AD589" s="36">
        <v>0.96666666666666667</v>
      </c>
      <c r="AE589" s="36">
        <v>0.96666666666666667</v>
      </c>
      <c r="AF589" s="36">
        <v>0.96666666666666667</v>
      </c>
      <c r="AG589" s="36">
        <v>0.93333333333333335</v>
      </c>
      <c r="AH589" s="36">
        <v>1</v>
      </c>
      <c r="AI589" s="36">
        <v>0.93333333333333335</v>
      </c>
      <c r="AJ589" s="36">
        <v>0.93333333333333335</v>
      </c>
      <c r="AK589" s="36">
        <v>0.93333333333333335</v>
      </c>
      <c r="AL589" s="36">
        <v>1</v>
      </c>
      <c r="AM589" s="36">
        <v>0.93333333333333335</v>
      </c>
      <c r="AN589" s="36">
        <v>0.9</v>
      </c>
      <c r="AO589" s="36">
        <v>0.96666666666666667</v>
      </c>
      <c r="AP589" s="33" t="str">
        <f t="shared" si="10"/>
        <v>&gt;=80%</v>
      </c>
      <c r="AQ589" s="55" t="str">
        <f t="shared" si="11"/>
        <v>&gt;=75%</v>
      </c>
      <c r="AR589" s="56" t="str">
        <f t="shared" si="12"/>
        <v>&gt;=50%</v>
      </c>
      <c r="AT589" s="121">
        <v>0.8</v>
      </c>
    </row>
    <row r="590" spans="1:46" ht="15.75" customHeight="1" x14ac:dyDescent="0.25">
      <c r="A590" s="6">
        <v>21200800</v>
      </c>
      <c r="B590" s="7" t="s">
        <v>54</v>
      </c>
      <c r="C590" s="7" t="s">
        <v>2135</v>
      </c>
      <c r="D590" s="7" t="s">
        <v>919</v>
      </c>
      <c r="E590" s="7" t="s">
        <v>871</v>
      </c>
      <c r="F590" s="7">
        <v>11</v>
      </c>
      <c r="G590" s="7">
        <v>2700</v>
      </c>
      <c r="H590" s="7">
        <v>-73.900000000000006</v>
      </c>
      <c r="I590" s="29">
        <v>4.9833333299999998</v>
      </c>
      <c r="J590" s="6" t="s">
        <v>1908</v>
      </c>
      <c r="K590" s="30">
        <v>22204</v>
      </c>
      <c r="L590" s="30"/>
      <c r="M590" s="7" t="s">
        <v>1911</v>
      </c>
      <c r="N590" s="29" t="s">
        <v>1892</v>
      </c>
      <c r="O590" s="31">
        <v>42.837499999999991</v>
      </c>
      <c r="P590" s="31">
        <v>38.13333333333334</v>
      </c>
      <c r="Q590" s="31">
        <v>58.281250000000014</v>
      </c>
      <c r="R590" s="31">
        <v>74.093749999999986</v>
      </c>
      <c r="S590" s="31">
        <v>87.206249999999997</v>
      </c>
      <c r="T590" s="31">
        <v>72.618750000000006</v>
      </c>
      <c r="U590" s="31">
        <v>84.328571428571436</v>
      </c>
      <c r="V590" s="31">
        <v>72.021428571428572</v>
      </c>
      <c r="W590" s="31">
        <v>59.9</v>
      </c>
      <c r="X590" s="31">
        <v>69.726666666666674</v>
      </c>
      <c r="Y590" s="31">
        <v>82.433333333333323</v>
      </c>
      <c r="Z590" s="31">
        <v>41.237500000000004</v>
      </c>
      <c r="AA590" s="4">
        <f t="shared" si="9"/>
        <v>782.81833333333327</v>
      </c>
      <c r="AB590" s="32">
        <v>183</v>
      </c>
      <c r="AC590" s="17">
        <v>0.5083333333333333</v>
      </c>
      <c r="AD590" s="36">
        <v>0.53333333333333333</v>
      </c>
      <c r="AE590" s="36">
        <v>0.5</v>
      </c>
      <c r="AF590" s="36">
        <v>0.53333333333333333</v>
      </c>
      <c r="AG590" s="36">
        <v>0.53333333333333333</v>
      </c>
      <c r="AH590" s="36">
        <v>0.53333333333333333</v>
      </c>
      <c r="AI590" s="36">
        <v>0.53333333333333333</v>
      </c>
      <c r="AJ590" s="36">
        <v>0.46666666666666667</v>
      </c>
      <c r="AK590" s="36">
        <v>0.46666666666666667</v>
      </c>
      <c r="AL590" s="36">
        <v>0.46666666666666667</v>
      </c>
      <c r="AM590" s="36">
        <v>0.5</v>
      </c>
      <c r="AN590" s="36">
        <v>0.5</v>
      </c>
      <c r="AO590" s="36">
        <v>0.53333333333333333</v>
      </c>
      <c r="AP590" s="33" t="str">
        <f t="shared" si="10"/>
        <v>-</v>
      </c>
      <c r="AQ590" s="55" t="str">
        <f t="shared" si="11"/>
        <v>-</v>
      </c>
      <c r="AR590" s="56" t="str">
        <f t="shared" si="12"/>
        <v>-</v>
      </c>
      <c r="AS590" s="34" t="s">
        <v>1892</v>
      </c>
      <c r="AT590" s="122" t="s">
        <v>5208</v>
      </c>
    </row>
    <row r="591" spans="1:46" ht="15.75" customHeight="1" x14ac:dyDescent="0.25">
      <c r="A591" s="6">
        <v>21200850</v>
      </c>
      <c r="B591" s="7" t="s">
        <v>54</v>
      </c>
      <c r="C591" s="7" t="s">
        <v>2136</v>
      </c>
      <c r="D591" s="7" t="s">
        <v>303</v>
      </c>
      <c r="E591" s="7" t="s">
        <v>304</v>
      </c>
      <c r="F591" s="7">
        <v>11</v>
      </c>
      <c r="G591" s="7">
        <v>2880</v>
      </c>
      <c r="H591" s="7">
        <v>-74.083333329999988</v>
      </c>
      <c r="I591" s="29">
        <v>4.4833333299999998</v>
      </c>
      <c r="J591" s="6" t="s">
        <v>1908</v>
      </c>
      <c r="K591" s="30">
        <v>22995</v>
      </c>
      <c r="L591" s="30"/>
      <c r="M591" s="7" t="s">
        <v>1911</v>
      </c>
      <c r="N591" s="29" t="s">
        <v>1892</v>
      </c>
      <c r="O591" s="31">
        <v>39.393333333333338</v>
      </c>
      <c r="P591" s="31">
        <v>42.10588235294118</v>
      </c>
      <c r="Q591" s="31">
        <v>76.333333333333329</v>
      </c>
      <c r="R591" s="31">
        <v>85.46</v>
      </c>
      <c r="S591" s="31">
        <v>102.62499999999997</v>
      </c>
      <c r="T591" s="31">
        <v>114.48666666666665</v>
      </c>
      <c r="U591" s="31">
        <v>117.33125</v>
      </c>
      <c r="V591" s="31">
        <v>110.15882352941176</v>
      </c>
      <c r="W591" s="31">
        <v>71.660000000000011</v>
      </c>
      <c r="X591" s="31">
        <v>94.859999999999985</v>
      </c>
      <c r="Y591" s="31">
        <v>107.53749999999998</v>
      </c>
      <c r="Z591" s="31">
        <v>57.394117647058827</v>
      </c>
      <c r="AA591" s="4">
        <f t="shared" si="9"/>
        <v>1019.345906862745</v>
      </c>
      <c r="AB591" s="32">
        <v>189</v>
      </c>
      <c r="AC591" s="17">
        <v>0.52500000000000002</v>
      </c>
      <c r="AD591" s="36">
        <v>0.5</v>
      </c>
      <c r="AE591" s="36">
        <v>0.56666666666666665</v>
      </c>
      <c r="AF591" s="36">
        <v>0.5</v>
      </c>
      <c r="AG591" s="36">
        <v>0.5</v>
      </c>
      <c r="AH591" s="36">
        <v>0.53333333333333333</v>
      </c>
      <c r="AI591" s="36">
        <v>0.5</v>
      </c>
      <c r="AJ591" s="36">
        <v>0.53333333333333333</v>
      </c>
      <c r="AK591" s="36">
        <v>0.56666666666666665</v>
      </c>
      <c r="AL591" s="36">
        <v>0.5</v>
      </c>
      <c r="AM591" s="36">
        <v>0.5</v>
      </c>
      <c r="AN591" s="36">
        <v>0.53333333333333333</v>
      </c>
      <c r="AO591" s="36">
        <v>0.56666666666666665</v>
      </c>
      <c r="AP591" s="33" t="str">
        <f t="shared" si="10"/>
        <v>-</v>
      </c>
      <c r="AQ591" s="55" t="str">
        <f t="shared" si="11"/>
        <v>-</v>
      </c>
      <c r="AR591" s="56" t="str">
        <f t="shared" si="12"/>
        <v>&gt;=50%</v>
      </c>
      <c r="AS591" s="34" t="s">
        <v>1892</v>
      </c>
      <c r="AT591" s="122" t="s">
        <v>5208</v>
      </c>
    </row>
    <row r="592" spans="1:46" ht="15.75" customHeight="1" x14ac:dyDescent="0.25">
      <c r="A592" s="6">
        <v>21200860</v>
      </c>
      <c r="B592" s="7" t="s">
        <v>26</v>
      </c>
      <c r="C592" s="7" t="s">
        <v>2137</v>
      </c>
      <c r="D592" s="7" t="s">
        <v>1001</v>
      </c>
      <c r="E592" s="7" t="s">
        <v>871</v>
      </c>
      <c r="F592" s="7">
        <v>11</v>
      </c>
      <c r="G592" s="7">
        <v>2880</v>
      </c>
      <c r="H592" s="7">
        <v>-73.583333329999988</v>
      </c>
      <c r="I592" s="29">
        <v>5.2833333299999996</v>
      </c>
      <c r="J592" s="6" t="s">
        <v>1890</v>
      </c>
      <c r="K592" s="30">
        <v>22995</v>
      </c>
      <c r="L592" s="30">
        <v>30756</v>
      </c>
      <c r="M592" s="7" t="s">
        <v>1911</v>
      </c>
      <c r="N592" s="29" t="s">
        <v>1892</v>
      </c>
      <c r="O592" s="31">
        <v>16.55</v>
      </c>
      <c r="P592" s="31">
        <v>27.5</v>
      </c>
      <c r="Q592" s="31">
        <v>46.933333333333337</v>
      </c>
      <c r="R592" s="31">
        <v>51.9</v>
      </c>
      <c r="S592" s="31">
        <v>75</v>
      </c>
      <c r="T592" s="31">
        <v>42.533333333333331</v>
      </c>
      <c r="U592" s="31">
        <v>100.05</v>
      </c>
      <c r="V592" s="31">
        <v>44.650000000000006</v>
      </c>
      <c r="W592" s="31">
        <v>56.174999999999997</v>
      </c>
      <c r="X592" s="31">
        <v>76</v>
      </c>
      <c r="Y592" s="31">
        <v>95.3</v>
      </c>
      <c r="Z592" s="31">
        <v>24</v>
      </c>
      <c r="AA592" s="4">
        <f t="shared" si="9"/>
        <v>656.5916666666667</v>
      </c>
      <c r="AB592" s="32">
        <v>44</v>
      </c>
      <c r="AC592" s="17">
        <v>0.12222222222222222</v>
      </c>
      <c r="AD592" s="36">
        <v>0.13333333333333333</v>
      </c>
      <c r="AE592" s="36">
        <v>0.13333333333333333</v>
      </c>
      <c r="AF592" s="36">
        <v>0.1</v>
      </c>
      <c r="AG592" s="36">
        <v>0.13333333333333333</v>
      </c>
      <c r="AH592" s="36">
        <v>0.13333333333333333</v>
      </c>
      <c r="AI592" s="36">
        <v>0.1</v>
      </c>
      <c r="AJ592" s="36">
        <v>0.13333333333333333</v>
      </c>
      <c r="AK592" s="36">
        <v>0.13333333333333333</v>
      </c>
      <c r="AL592" s="36">
        <v>0.13333333333333333</v>
      </c>
      <c r="AM592" s="36">
        <v>0.13333333333333333</v>
      </c>
      <c r="AN592" s="36">
        <v>0.1</v>
      </c>
      <c r="AO592" s="36">
        <v>0.1</v>
      </c>
      <c r="AP592" s="33" t="str">
        <f t="shared" si="10"/>
        <v>-</v>
      </c>
      <c r="AQ592" s="55" t="str">
        <f t="shared" si="11"/>
        <v>-</v>
      </c>
      <c r="AR592" s="56" t="str">
        <f t="shared" si="12"/>
        <v>-</v>
      </c>
      <c r="AS592" s="34" t="s">
        <v>1890</v>
      </c>
      <c r="AT592" s="122" t="s">
        <v>5208</v>
      </c>
    </row>
    <row r="593" spans="1:46" ht="15.75" customHeight="1" x14ac:dyDescent="0.25">
      <c r="A593" s="6">
        <v>21200880</v>
      </c>
      <c r="B593" s="7" t="s">
        <v>54</v>
      </c>
      <c r="C593" s="7" t="s">
        <v>2138</v>
      </c>
      <c r="D593" s="7" t="s">
        <v>985</v>
      </c>
      <c r="E593" s="7" t="s">
        <v>871</v>
      </c>
      <c r="F593" s="7">
        <v>11</v>
      </c>
      <c r="G593" s="7">
        <v>3140</v>
      </c>
      <c r="H593" s="7">
        <v>-74</v>
      </c>
      <c r="I593" s="29">
        <v>5.18333333</v>
      </c>
      <c r="J593" s="6" t="s">
        <v>1908</v>
      </c>
      <c r="K593" s="30">
        <v>20194</v>
      </c>
      <c r="L593" s="30"/>
      <c r="M593" s="7" t="s">
        <v>1911</v>
      </c>
      <c r="N593" s="29" t="s">
        <v>1892</v>
      </c>
      <c r="O593" s="31">
        <v>39.366666666666667</v>
      </c>
      <c r="P593" s="31">
        <v>46.742857142857147</v>
      </c>
      <c r="Q593" s="31">
        <v>78.506666666666675</v>
      </c>
      <c r="R593" s="31">
        <v>92.361538461538444</v>
      </c>
      <c r="S593" s="31">
        <v>98.366666666666688</v>
      </c>
      <c r="T593" s="31">
        <v>74.585714285714289</v>
      </c>
      <c r="U593" s="31">
        <v>82.242857142857147</v>
      </c>
      <c r="V593" s="31">
        <v>76.626666666666651</v>
      </c>
      <c r="W593" s="31">
        <v>65.606666666666669</v>
      </c>
      <c r="X593" s="31">
        <v>83.721428571428575</v>
      </c>
      <c r="Y593" s="31">
        <v>89.8</v>
      </c>
      <c r="Z593" s="31">
        <v>45.526666666666664</v>
      </c>
      <c r="AA593" s="4">
        <f t="shared" si="9"/>
        <v>873.45439560439547</v>
      </c>
      <c r="AB593" s="32">
        <v>173</v>
      </c>
      <c r="AC593" s="17">
        <v>0.48055555555555557</v>
      </c>
      <c r="AD593" s="36">
        <v>0.5</v>
      </c>
      <c r="AE593" s="36">
        <v>0.46666666666666667</v>
      </c>
      <c r="AF593" s="36">
        <v>0.5</v>
      </c>
      <c r="AG593" s="36">
        <v>0.43333333333333335</v>
      </c>
      <c r="AH593" s="36">
        <v>0.5</v>
      </c>
      <c r="AI593" s="36">
        <v>0.46666666666666667</v>
      </c>
      <c r="AJ593" s="36">
        <v>0.46666666666666667</v>
      </c>
      <c r="AK593" s="36">
        <v>0.5</v>
      </c>
      <c r="AL593" s="36">
        <v>0.5</v>
      </c>
      <c r="AM593" s="36">
        <v>0.46666666666666667</v>
      </c>
      <c r="AN593" s="36">
        <v>0.46666666666666667</v>
      </c>
      <c r="AO593" s="36">
        <v>0.5</v>
      </c>
      <c r="AP593" s="33" t="str">
        <f t="shared" si="10"/>
        <v>-</v>
      </c>
      <c r="AQ593" s="55" t="str">
        <f t="shared" si="11"/>
        <v>-</v>
      </c>
      <c r="AR593" s="56" t="str">
        <f t="shared" si="12"/>
        <v>-</v>
      </c>
      <c r="AS593" s="34" t="s">
        <v>1892</v>
      </c>
      <c r="AT593" s="122" t="s">
        <v>5208</v>
      </c>
    </row>
    <row r="594" spans="1:46" ht="15.75" customHeight="1" x14ac:dyDescent="0.25">
      <c r="A594" s="6">
        <v>21200950</v>
      </c>
      <c r="B594" s="7" t="s">
        <v>26</v>
      </c>
      <c r="C594" s="7" t="s">
        <v>1131</v>
      </c>
      <c r="D594" s="7" t="s">
        <v>978</v>
      </c>
      <c r="E594" s="7" t="s">
        <v>871</v>
      </c>
      <c r="F594" s="7">
        <v>11</v>
      </c>
      <c r="G594" s="7">
        <v>2720</v>
      </c>
      <c r="H594" s="7">
        <v>-73.833333329999988</v>
      </c>
      <c r="I594" s="29">
        <v>5.1666666699999997</v>
      </c>
      <c r="J594" s="6" t="s">
        <v>1890</v>
      </c>
      <c r="K594" s="30">
        <v>24334</v>
      </c>
      <c r="L594" s="30">
        <v>31031</v>
      </c>
      <c r="M594" s="7" t="s">
        <v>1911</v>
      </c>
      <c r="N594" s="29" t="s">
        <v>1892</v>
      </c>
      <c r="O594" s="31">
        <v>24</v>
      </c>
      <c r="P594" s="31">
        <v>97.5</v>
      </c>
      <c r="Q594" s="31">
        <v>150.6</v>
      </c>
      <c r="R594" s="31">
        <v>341.59999999999997</v>
      </c>
      <c r="S594" s="31">
        <v>163.69999999999996</v>
      </c>
      <c r="T594" s="31">
        <v>81.900000000000006</v>
      </c>
      <c r="U594" s="31">
        <v>77.400000000000006</v>
      </c>
      <c r="V594" s="31">
        <v>51.899999999999991</v>
      </c>
      <c r="W594" s="31">
        <v>50.099999999999994</v>
      </c>
      <c r="X594" s="31">
        <v>111.5</v>
      </c>
      <c r="Y594" s="31">
        <v>153.5</v>
      </c>
      <c r="Z594" s="31">
        <v>48.700000000000017</v>
      </c>
      <c r="AA594" s="4">
        <f t="shared" si="9"/>
        <v>1352.3999999999999</v>
      </c>
      <c r="AB594" s="32">
        <v>12</v>
      </c>
      <c r="AC594" s="17">
        <v>3.3333333333333333E-2</v>
      </c>
      <c r="AD594" s="36">
        <v>3.3333333333333333E-2</v>
      </c>
      <c r="AE594" s="36">
        <v>3.3333333333333333E-2</v>
      </c>
      <c r="AF594" s="36">
        <v>3.3333333333333333E-2</v>
      </c>
      <c r="AG594" s="36">
        <v>3.3333333333333333E-2</v>
      </c>
      <c r="AH594" s="36">
        <v>3.3333333333333333E-2</v>
      </c>
      <c r="AI594" s="36">
        <v>3.3333333333333333E-2</v>
      </c>
      <c r="AJ594" s="36">
        <v>3.3333333333333333E-2</v>
      </c>
      <c r="AK594" s="36">
        <v>3.3333333333333333E-2</v>
      </c>
      <c r="AL594" s="36">
        <v>3.3333333333333333E-2</v>
      </c>
      <c r="AM594" s="36">
        <v>3.3333333333333333E-2</v>
      </c>
      <c r="AN594" s="36">
        <v>3.3333333333333333E-2</v>
      </c>
      <c r="AO594" s="36">
        <v>3.3333333333333333E-2</v>
      </c>
      <c r="AP594" s="33" t="str">
        <f t="shared" si="10"/>
        <v>-</v>
      </c>
      <c r="AQ594" s="55" t="str">
        <f t="shared" si="11"/>
        <v>-</v>
      </c>
      <c r="AR594" s="56" t="str">
        <f t="shared" si="12"/>
        <v>-</v>
      </c>
      <c r="AS594" s="34" t="s">
        <v>1890</v>
      </c>
      <c r="AT594" s="122" t="s">
        <v>5208</v>
      </c>
    </row>
    <row r="595" spans="1:46" ht="15.75" customHeight="1" x14ac:dyDescent="0.25">
      <c r="A595" s="6">
        <v>21201030</v>
      </c>
      <c r="B595" s="7" t="s">
        <v>54</v>
      </c>
      <c r="C595" s="7" t="s">
        <v>647</v>
      </c>
      <c r="D595" s="7" t="s">
        <v>2117</v>
      </c>
      <c r="E595" s="7" t="s">
        <v>871</v>
      </c>
      <c r="F595" s="7">
        <v>11</v>
      </c>
      <c r="G595" s="7">
        <v>3080</v>
      </c>
      <c r="H595" s="7">
        <v>-73.933333329999996</v>
      </c>
      <c r="I595" s="29">
        <v>4.6666666699999997</v>
      </c>
      <c r="J595" s="6" t="s">
        <v>1908</v>
      </c>
      <c r="K595" s="30">
        <v>25826</v>
      </c>
      <c r="L595" s="30"/>
      <c r="M595" s="7" t="s">
        <v>1911</v>
      </c>
      <c r="N595" s="29" t="s">
        <v>1892</v>
      </c>
      <c r="O595" s="31">
        <v>40.050000000000004</v>
      </c>
      <c r="P595" s="31">
        <v>55.424999999999997</v>
      </c>
      <c r="Q595" s="31">
        <v>76.469999999999985</v>
      </c>
      <c r="R595" s="31">
        <v>93.457894736842107</v>
      </c>
      <c r="S595" s="31">
        <v>122.89999999999998</v>
      </c>
      <c r="T595" s="31">
        <v>118.26315789473682</v>
      </c>
      <c r="U595" s="31">
        <v>110.23684210526318</v>
      </c>
      <c r="V595" s="31">
        <v>98.347368421052636</v>
      </c>
      <c r="W595" s="31">
        <v>74.489999999999981</v>
      </c>
      <c r="X595" s="31">
        <v>108.41111111111113</v>
      </c>
      <c r="Y595" s="31">
        <v>101.67894736842103</v>
      </c>
      <c r="Z595" s="31">
        <v>51.422222222222217</v>
      </c>
      <c r="AA595" s="4">
        <f t="shared" si="9"/>
        <v>1051.1525438596491</v>
      </c>
      <c r="AB595" s="32">
        <v>227</v>
      </c>
      <c r="AC595" s="17">
        <v>0.63055555555555554</v>
      </c>
      <c r="AD595" s="36">
        <v>0.66666666666666663</v>
      </c>
      <c r="AE595" s="36">
        <v>0.53333333333333333</v>
      </c>
      <c r="AF595" s="36">
        <v>0.66666666666666663</v>
      </c>
      <c r="AG595" s="36">
        <v>0.6333333333333333</v>
      </c>
      <c r="AH595" s="36">
        <v>0.66666666666666663</v>
      </c>
      <c r="AI595" s="36">
        <v>0.6333333333333333</v>
      </c>
      <c r="AJ595" s="36">
        <v>0.6333333333333333</v>
      </c>
      <c r="AK595" s="36">
        <v>0.6333333333333333</v>
      </c>
      <c r="AL595" s="36">
        <v>0.66666666666666663</v>
      </c>
      <c r="AM595" s="36">
        <v>0.6</v>
      </c>
      <c r="AN595" s="36">
        <v>0.6333333333333333</v>
      </c>
      <c r="AO595" s="36">
        <v>0.6</v>
      </c>
      <c r="AP595" s="33" t="str">
        <f t="shared" si="10"/>
        <v>-</v>
      </c>
      <c r="AQ595" s="55" t="str">
        <f t="shared" si="11"/>
        <v>-</v>
      </c>
      <c r="AR595" s="56" t="str">
        <f t="shared" si="12"/>
        <v>&gt;=50%</v>
      </c>
      <c r="AS595" s="34" t="s">
        <v>1892</v>
      </c>
      <c r="AT595" s="122" t="s">
        <v>5208</v>
      </c>
    </row>
    <row r="596" spans="1:46" ht="15.75" customHeight="1" x14ac:dyDescent="0.25">
      <c r="A596" s="6">
        <v>21201050</v>
      </c>
      <c r="B596" s="7" t="s">
        <v>26</v>
      </c>
      <c r="C596" s="7" t="s">
        <v>911</v>
      </c>
      <c r="D596" s="7" t="s">
        <v>912</v>
      </c>
      <c r="E596" s="7" t="s">
        <v>871</v>
      </c>
      <c r="F596" s="7">
        <v>11</v>
      </c>
      <c r="G596" s="7">
        <v>2750</v>
      </c>
      <c r="H596" s="7">
        <v>-73.864666669999991</v>
      </c>
      <c r="I596" s="29">
        <v>4.9828888899999999</v>
      </c>
      <c r="J596" s="6" t="s">
        <v>1908</v>
      </c>
      <c r="K596" s="30">
        <v>31121</v>
      </c>
      <c r="L596" s="30"/>
      <c r="M596" s="7" t="s">
        <v>1911</v>
      </c>
      <c r="N596" s="29" t="s">
        <v>1910</v>
      </c>
      <c r="O596" s="31">
        <v>48.237931034482756</v>
      </c>
      <c r="P596" s="31">
        <v>50.436000000000014</v>
      </c>
      <c r="Q596" s="31">
        <v>98.548148148148144</v>
      </c>
      <c r="R596" s="31">
        <v>111.97857142857141</v>
      </c>
      <c r="S596" s="31">
        <v>111.11071428571428</v>
      </c>
      <c r="T596" s="31">
        <v>86.048275862068991</v>
      </c>
      <c r="U596" s="31">
        <v>80.285714285714292</v>
      </c>
      <c r="V596" s="31">
        <v>60.153571428571432</v>
      </c>
      <c r="W596" s="31">
        <v>60.50714285714286</v>
      </c>
      <c r="X596" s="31">
        <v>98.330769230769207</v>
      </c>
      <c r="Y596" s="31">
        <v>115.01071428571429</v>
      </c>
      <c r="Z596" s="31">
        <v>52.744444444444461</v>
      </c>
      <c r="AA596" s="4">
        <f t="shared" si="9"/>
        <v>973.39199729134202</v>
      </c>
      <c r="AB596" s="32">
        <v>331</v>
      </c>
      <c r="AC596" s="17">
        <v>0.9194444444444444</v>
      </c>
      <c r="AD596" s="36">
        <v>0.96666666666666667</v>
      </c>
      <c r="AE596" s="36">
        <v>0.83333333333333337</v>
      </c>
      <c r="AF596" s="36">
        <v>0.9</v>
      </c>
      <c r="AG596" s="36">
        <v>0.93333333333333335</v>
      </c>
      <c r="AH596" s="36">
        <v>0.93333333333333335</v>
      </c>
      <c r="AI596" s="36">
        <v>0.96666666666666667</v>
      </c>
      <c r="AJ596" s="36">
        <v>0.93333333333333335</v>
      </c>
      <c r="AK596" s="36">
        <v>0.93333333333333335</v>
      </c>
      <c r="AL596" s="36">
        <v>0.93333333333333335</v>
      </c>
      <c r="AM596" s="36">
        <v>0.8666666666666667</v>
      </c>
      <c r="AN596" s="36">
        <v>0.93333333333333335</v>
      </c>
      <c r="AO596" s="36">
        <v>0.9</v>
      </c>
      <c r="AP596" s="33" t="str">
        <f t="shared" si="10"/>
        <v>&gt;=80%</v>
      </c>
      <c r="AQ596" s="55" t="str">
        <f t="shared" si="11"/>
        <v>&gt;=75%</v>
      </c>
      <c r="AR596" s="56" t="str">
        <f t="shared" si="12"/>
        <v>&gt;=50%</v>
      </c>
      <c r="AT596" s="121">
        <v>0.8</v>
      </c>
    </row>
    <row r="597" spans="1:46" ht="15.75" customHeight="1" x14ac:dyDescent="0.25">
      <c r="A597" s="6">
        <v>21201060</v>
      </c>
      <c r="B597" s="7" t="s">
        <v>54</v>
      </c>
      <c r="C597" s="7" t="s">
        <v>1007</v>
      </c>
      <c r="D597" s="7" t="s">
        <v>1006</v>
      </c>
      <c r="E597" s="7" t="s">
        <v>871</v>
      </c>
      <c r="F597" s="7">
        <v>11</v>
      </c>
      <c r="G597" s="7">
        <v>3160</v>
      </c>
      <c r="H597" s="7">
        <v>-74.033388889999998</v>
      </c>
      <c r="I597" s="29">
        <v>5.0432499999999996</v>
      </c>
      <c r="J597" s="6" t="s">
        <v>1908</v>
      </c>
      <c r="K597" s="30">
        <v>18643</v>
      </c>
      <c r="L597" s="30"/>
      <c r="M597" s="7" t="s">
        <v>1911</v>
      </c>
      <c r="N597" s="29" t="s">
        <v>1910</v>
      </c>
      <c r="O597" s="31">
        <v>42.668965517241382</v>
      </c>
      <c r="P597" s="31">
        <v>60.333333333333321</v>
      </c>
      <c r="Q597" s="31">
        <v>102.68571428571427</v>
      </c>
      <c r="R597" s="31">
        <v>132.83103448275861</v>
      </c>
      <c r="S597" s="31">
        <v>145.99655172413796</v>
      </c>
      <c r="T597" s="31">
        <v>107.85172413793106</v>
      </c>
      <c r="U597" s="31">
        <v>116.61111111111111</v>
      </c>
      <c r="V597" s="31">
        <v>91.584615384615375</v>
      </c>
      <c r="W597" s="31">
        <v>86.292857142857159</v>
      </c>
      <c r="X597" s="31">
        <v>133.39259259259259</v>
      </c>
      <c r="Y597" s="31">
        <v>120.98076923076927</v>
      </c>
      <c r="Z597" s="31">
        <v>56.673076923076934</v>
      </c>
      <c r="AA597" s="4">
        <f t="shared" si="9"/>
        <v>1197.9023458661388</v>
      </c>
      <c r="AB597" s="32">
        <v>331</v>
      </c>
      <c r="AC597" s="17">
        <v>0.9194444444444444</v>
      </c>
      <c r="AD597" s="36">
        <v>0.96666666666666667</v>
      </c>
      <c r="AE597" s="36">
        <v>0.9</v>
      </c>
      <c r="AF597" s="36">
        <v>0.93333333333333335</v>
      </c>
      <c r="AG597" s="36">
        <v>0.96666666666666667</v>
      </c>
      <c r="AH597" s="36">
        <v>0.96666666666666667</v>
      </c>
      <c r="AI597" s="36">
        <v>0.96666666666666667</v>
      </c>
      <c r="AJ597" s="36">
        <v>0.9</v>
      </c>
      <c r="AK597" s="36">
        <v>0.8666666666666667</v>
      </c>
      <c r="AL597" s="36">
        <v>0.93333333333333335</v>
      </c>
      <c r="AM597" s="36">
        <v>0.9</v>
      </c>
      <c r="AN597" s="36">
        <v>0.8666666666666667</v>
      </c>
      <c r="AO597" s="36">
        <v>0.8666666666666667</v>
      </c>
      <c r="AP597" s="33" t="str">
        <f t="shared" si="10"/>
        <v>&gt;=80%</v>
      </c>
      <c r="AQ597" s="55" t="str">
        <f t="shared" si="11"/>
        <v>&gt;=75%</v>
      </c>
      <c r="AR597" s="56" t="str">
        <f t="shared" si="12"/>
        <v>&gt;=50%</v>
      </c>
      <c r="AT597" s="121">
        <v>0.8</v>
      </c>
    </row>
    <row r="598" spans="1:46" ht="15.75" customHeight="1" x14ac:dyDescent="0.25">
      <c r="A598" s="6">
        <v>21201070</v>
      </c>
      <c r="B598" s="7" t="s">
        <v>26</v>
      </c>
      <c r="C598" s="7" t="s">
        <v>899</v>
      </c>
      <c r="D598" s="7" t="s">
        <v>900</v>
      </c>
      <c r="E598" s="7" t="s">
        <v>871</v>
      </c>
      <c r="F598" s="7">
        <v>11</v>
      </c>
      <c r="G598" s="7">
        <v>2845</v>
      </c>
      <c r="H598" s="7">
        <v>-74.289416669999994</v>
      </c>
      <c r="I598" s="29">
        <v>4.8653611100000003</v>
      </c>
      <c r="J598" s="6" t="s">
        <v>1908</v>
      </c>
      <c r="K598" s="30">
        <v>27225</v>
      </c>
      <c r="L598" s="30"/>
      <c r="M598" s="7" t="s">
        <v>1911</v>
      </c>
      <c r="N598" s="29" t="s">
        <v>1910</v>
      </c>
      <c r="O598" s="31">
        <v>50.440740740740743</v>
      </c>
      <c r="P598" s="31">
        <v>62.86785714285714</v>
      </c>
      <c r="Q598" s="31">
        <v>103.56428571428572</v>
      </c>
      <c r="R598" s="31">
        <v>103.96896551724139</v>
      </c>
      <c r="S598" s="31">
        <v>101.12222222222221</v>
      </c>
      <c r="T598" s="31">
        <v>63.092857142857156</v>
      </c>
      <c r="U598" s="31">
        <v>46.489655172413805</v>
      </c>
      <c r="V598" s="31">
        <v>47.129999999999988</v>
      </c>
      <c r="W598" s="31">
        <v>50.256666666666653</v>
      </c>
      <c r="X598" s="31">
        <v>100.38571428571429</v>
      </c>
      <c r="Y598" s="31">
        <v>115.51724137931033</v>
      </c>
      <c r="Z598" s="31">
        <v>55.348275862068981</v>
      </c>
      <c r="AA598" s="4">
        <f t="shared" si="9"/>
        <v>900.18448184637839</v>
      </c>
      <c r="AB598" s="32">
        <v>342</v>
      </c>
      <c r="AC598" s="17">
        <v>0.95</v>
      </c>
      <c r="AD598" s="36">
        <v>0.9</v>
      </c>
      <c r="AE598" s="36">
        <v>0.93333333333333335</v>
      </c>
      <c r="AF598" s="36">
        <v>0.93333333333333335</v>
      </c>
      <c r="AG598" s="36">
        <v>0.96666666666666667</v>
      </c>
      <c r="AH598" s="36">
        <v>0.9</v>
      </c>
      <c r="AI598" s="36">
        <v>0.93333333333333335</v>
      </c>
      <c r="AJ598" s="36">
        <v>0.96666666666666667</v>
      </c>
      <c r="AK598" s="36">
        <v>1</v>
      </c>
      <c r="AL598" s="36">
        <v>1</v>
      </c>
      <c r="AM598" s="36">
        <v>0.93333333333333335</v>
      </c>
      <c r="AN598" s="36">
        <v>0.96666666666666667</v>
      </c>
      <c r="AO598" s="36">
        <v>0.96666666666666667</v>
      </c>
      <c r="AP598" s="33" t="str">
        <f t="shared" si="10"/>
        <v>&gt;=80%</v>
      </c>
      <c r="AQ598" s="55" t="str">
        <f t="shared" si="11"/>
        <v>&gt;=75%</v>
      </c>
      <c r="AR598" s="56" t="str">
        <f t="shared" si="12"/>
        <v>&gt;=50%</v>
      </c>
      <c r="AT598" s="121">
        <v>0.8</v>
      </c>
    </row>
    <row r="599" spans="1:46" ht="15.75" customHeight="1" x14ac:dyDescent="0.25">
      <c r="A599" s="6">
        <v>21201090</v>
      </c>
      <c r="B599" s="7" t="s">
        <v>26</v>
      </c>
      <c r="C599" s="7" t="s">
        <v>1002</v>
      </c>
      <c r="D599" s="7" t="s">
        <v>1002</v>
      </c>
      <c r="E599" s="7" t="s">
        <v>871</v>
      </c>
      <c r="F599" s="7">
        <v>11</v>
      </c>
      <c r="G599" s="7">
        <v>567</v>
      </c>
      <c r="H599" s="7">
        <v>-74.542249999999996</v>
      </c>
      <c r="I599" s="29">
        <v>4.4426944399999995</v>
      </c>
      <c r="J599" s="6" t="s">
        <v>1908</v>
      </c>
      <c r="K599" s="30">
        <v>27348</v>
      </c>
      <c r="L599" s="30"/>
      <c r="M599" s="7" t="s">
        <v>1911</v>
      </c>
      <c r="N599" s="29" t="s">
        <v>1910</v>
      </c>
      <c r="O599" s="31">
        <v>79.42413793103448</v>
      </c>
      <c r="P599" s="31">
        <v>101.43666666666665</v>
      </c>
      <c r="Q599" s="31">
        <v>162.20714285714286</v>
      </c>
      <c r="R599" s="31">
        <v>183.02500000000001</v>
      </c>
      <c r="S599" s="31">
        <v>150.72962962962964</v>
      </c>
      <c r="T599" s="31">
        <v>61.411111111111097</v>
      </c>
      <c r="U599" s="31">
        <v>43.41724137931034</v>
      </c>
      <c r="V599" s="31">
        <v>37.019999999999996</v>
      </c>
      <c r="W599" s="31">
        <v>80.503448275862056</v>
      </c>
      <c r="X599" s="31">
        <v>181.47931034482761</v>
      </c>
      <c r="Y599" s="31">
        <v>180.49666666666658</v>
      </c>
      <c r="Z599" s="31">
        <v>98.944827586206898</v>
      </c>
      <c r="AA599" s="4">
        <f t="shared" si="9"/>
        <v>1360.0951824484582</v>
      </c>
      <c r="AB599" s="32">
        <v>345</v>
      </c>
      <c r="AC599" s="17">
        <v>0.95833333333333337</v>
      </c>
      <c r="AD599" s="36">
        <v>0.96666666666666667</v>
      </c>
      <c r="AE599" s="36">
        <v>1</v>
      </c>
      <c r="AF599" s="36">
        <v>0.93333333333333335</v>
      </c>
      <c r="AG599" s="36">
        <v>0.93333333333333335</v>
      </c>
      <c r="AH599" s="36">
        <v>0.9</v>
      </c>
      <c r="AI599" s="36">
        <v>0.9</v>
      </c>
      <c r="AJ599" s="36">
        <v>0.96666666666666667</v>
      </c>
      <c r="AK599" s="36">
        <v>1</v>
      </c>
      <c r="AL599" s="36">
        <v>0.96666666666666667</v>
      </c>
      <c r="AM599" s="36">
        <v>0.96666666666666667</v>
      </c>
      <c r="AN599" s="36">
        <v>1</v>
      </c>
      <c r="AO599" s="36">
        <v>0.96666666666666667</v>
      </c>
      <c r="AP599" s="33" t="str">
        <f t="shared" si="10"/>
        <v>&gt;=80%</v>
      </c>
      <c r="AQ599" s="55" t="str">
        <f t="shared" si="11"/>
        <v>&gt;=75%</v>
      </c>
      <c r="AR599" s="56" t="str">
        <f t="shared" si="12"/>
        <v>&gt;=50%</v>
      </c>
      <c r="AT599" s="121">
        <v>0.8</v>
      </c>
    </row>
    <row r="600" spans="1:46" ht="15.75" customHeight="1" x14ac:dyDescent="0.25">
      <c r="A600" s="6">
        <v>21201110</v>
      </c>
      <c r="B600" s="7" t="s">
        <v>26</v>
      </c>
      <c r="C600" s="7" t="s">
        <v>2139</v>
      </c>
      <c r="D600" s="7" t="s">
        <v>303</v>
      </c>
      <c r="E600" s="7" t="s">
        <v>304</v>
      </c>
      <c r="F600" s="7">
        <v>11</v>
      </c>
      <c r="G600" s="7">
        <v>2647</v>
      </c>
      <c r="H600" s="7">
        <v>-74.016666669999992</v>
      </c>
      <c r="I600" s="29">
        <v>4.68333333</v>
      </c>
      <c r="J600" s="6" t="s">
        <v>1908</v>
      </c>
      <c r="K600" s="30">
        <v>20255</v>
      </c>
      <c r="L600" s="30"/>
      <c r="M600" s="7" t="s">
        <v>1911</v>
      </c>
      <c r="N600" s="29" t="s">
        <v>1892</v>
      </c>
      <c r="O600" s="31">
        <v>89.533333333333346</v>
      </c>
      <c r="P600" s="31">
        <v>83.866666666666674</v>
      </c>
      <c r="Q600" s="31">
        <v>107.90000000000002</v>
      </c>
      <c r="R600" s="31">
        <v>110.5</v>
      </c>
      <c r="S600" s="31">
        <v>87.399999999999991</v>
      </c>
      <c r="T600" s="31">
        <v>44.5</v>
      </c>
      <c r="U600" s="31">
        <v>55.866666666666674</v>
      </c>
      <c r="V600" s="31">
        <v>29.766666666666666</v>
      </c>
      <c r="W600" s="31">
        <v>27.65</v>
      </c>
      <c r="X600" s="31">
        <v>60.125000000000007</v>
      </c>
      <c r="Y600" s="31">
        <v>227.13333333333333</v>
      </c>
      <c r="Z600" s="31">
        <v>61.5</v>
      </c>
      <c r="AA600" s="4">
        <f t="shared" si="9"/>
        <v>985.74166666666667</v>
      </c>
      <c r="AB600" s="32">
        <v>36</v>
      </c>
      <c r="AC600" s="17">
        <v>0.1</v>
      </c>
      <c r="AD600" s="36">
        <v>0.1</v>
      </c>
      <c r="AE600" s="36">
        <v>0.1</v>
      </c>
      <c r="AF600" s="36">
        <v>0.1</v>
      </c>
      <c r="AG600" s="36">
        <v>3.3333333333333333E-2</v>
      </c>
      <c r="AH600" s="36">
        <v>0.1</v>
      </c>
      <c r="AI600" s="36">
        <v>0.1</v>
      </c>
      <c r="AJ600" s="36">
        <v>0.1</v>
      </c>
      <c r="AK600" s="36">
        <v>0.1</v>
      </c>
      <c r="AL600" s="36">
        <v>0.13333333333333333</v>
      </c>
      <c r="AM600" s="36">
        <v>0.13333333333333333</v>
      </c>
      <c r="AN600" s="36">
        <v>0.1</v>
      </c>
      <c r="AO600" s="36">
        <v>0.1</v>
      </c>
      <c r="AP600" s="33" t="str">
        <f t="shared" si="10"/>
        <v>-</v>
      </c>
      <c r="AQ600" s="55" t="str">
        <f t="shared" si="11"/>
        <v>-</v>
      </c>
      <c r="AR600" s="56" t="str">
        <f t="shared" si="12"/>
        <v>-</v>
      </c>
      <c r="AS600" s="34" t="s">
        <v>1892</v>
      </c>
      <c r="AT600" s="122" t="s">
        <v>5208</v>
      </c>
    </row>
    <row r="601" spans="1:46" ht="15.75" customHeight="1" x14ac:dyDescent="0.25">
      <c r="A601" s="6">
        <v>21201120</v>
      </c>
      <c r="B601" s="7" t="s">
        <v>26</v>
      </c>
      <c r="C601" s="7" t="s">
        <v>2140</v>
      </c>
      <c r="D601" s="7" t="s">
        <v>2117</v>
      </c>
      <c r="E601" s="7" t="s">
        <v>871</v>
      </c>
      <c r="F601" s="7">
        <v>11</v>
      </c>
      <c r="G601" s="7">
        <v>3045</v>
      </c>
      <c r="H601" s="7">
        <v>-74.016666669999992</v>
      </c>
      <c r="I601" s="29">
        <v>4.6333333300000001</v>
      </c>
      <c r="J601" s="6" t="s">
        <v>1908</v>
      </c>
      <c r="K601" s="30">
        <v>26738</v>
      </c>
      <c r="L601" s="30"/>
      <c r="M601" s="7" t="s">
        <v>1911</v>
      </c>
      <c r="N601" s="29" t="s">
        <v>1892</v>
      </c>
      <c r="O601" s="31">
        <v>60.519047619047612</v>
      </c>
      <c r="P601" s="31">
        <v>71.825000000000017</v>
      </c>
      <c r="Q601" s="31">
        <v>104.00476190476191</v>
      </c>
      <c r="R601" s="31">
        <v>118.95</v>
      </c>
      <c r="S601" s="31">
        <v>124.46499999999999</v>
      </c>
      <c r="T601" s="31">
        <v>87.245000000000019</v>
      </c>
      <c r="U601" s="31">
        <v>76.666666666666671</v>
      </c>
      <c r="V601" s="31">
        <v>63.157894736842103</v>
      </c>
      <c r="W601" s="31">
        <v>44.752631578947373</v>
      </c>
      <c r="X601" s="31">
        <v>112.06470588235295</v>
      </c>
      <c r="Y601" s="31">
        <v>145.01111111111109</v>
      </c>
      <c r="Z601" s="31">
        <v>73.857894736842098</v>
      </c>
      <c r="AA601" s="4">
        <f t="shared" si="9"/>
        <v>1082.5197142365716</v>
      </c>
      <c r="AB601" s="32">
        <v>232</v>
      </c>
      <c r="AC601" s="17">
        <v>0.64444444444444449</v>
      </c>
      <c r="AD601" s="36">
        <v>0.7</v>
      </c>
      <c r="AE601" s="36">
        <v>0.66666666666666663</v>
      </c>
      <c r="AF601" s="36">
        <v>0.7</v>
      </c>
      <c r="AG601" s="36">
        <v>0.66666666666666663</v>
      </c>
      <c r="AH601" s="36">
        <v>0.66666666666666663</v>
      </c>
      <c r="AI601" s="36">
        <v>0.66666666666666663</v>
      </c>
      <c r="AJ601" s="36">
        <v>0.6</v>
      </c>
      <c r="AK601" s="36">
        <v>0.6333333333333333</v>
      </c>
      <c r="AL601" s="36">
        <v>0.6333333333333333</v>
      </c>
      <c r="AM601" s="36">
        <v>0.56666666666666665</v>
      </c>
      <c r="AN601" s="36">
        <v>0.6</v>
      </c>
      <c r="AO601" s="36">
        <v>0.6333333333333333</v>
      </c>
      <c r="AP601" s="33" t="str">
        <f t="shared" si="10"/>
        <v>-</v>
      </c>
      <c r="AQ601" s="55" t="str">
        <f t="shared" si="11"/>
        <v>-</v>
      </c>
      <c r="AR601" s="56" t="str">
        <f t="shared" si="12"/>
        <v>&gt;=50%</v>
      </c>
      <c r="AS601" s="34" t="s">
        <v>1892</v>
      </c>
      <c r="AT601" s="120" t="s">
        <v>5204</v>
      </c>
    </row>
    <row r="602" spans="1:46" ht="15.75" customHeight="1" x14ac:dyDescent="0.25">
      <c r="A602" s="6">
        <v>21201130</v>
      </c>
      <c r="B602" s="7" t="s">
        <v>26</v>
      </c>
      <c r="C602" s="7" t="s">
        <v>2141</v>
      </c>
      <c r="D602" s="7" t="s">
        <v>2142</v>
      </c>
      <c r="E602" s="7" t="s">
        <v>871</v>
      </c>
      <c r="F602" s="7">
        <v>11</v>
      </c>
      <c r="G602" s="7">
        <v>2595</v>
      </c>
      <c r="H602" s="7">
        <v>-74.016666669999992</v>
      </c>
      <c r="I602" s="29">
        <v>4.8666666699999999</v>
      </c>
      <c r="J602" s="6" t="s">
        <v>1908</v>
      </c>
      <c r="K602" s="30">
        <v>26769</v>
      </c>
      <c r="L602" s="30"/>
      <c r="M602" s="7" t="s">
        <v>1911</v>
      </c>
      <c r="N602" s="29" t="s">
        <v>1892</v>
      </c>
      <c r="O602" s="31">
        <v>790.25000000000034</v>
      </c>
      <c r="P602" s="31">
        <v>36.133333333333333</v>
      </c>
      <c r="Q602" s="31">
        <v>41.166666666666664</v>
      </c>
      <c r="R602" s="31">
        <v>88.2</v>
      </c>
      <c r="S602" s="31">
        <v>36.939999999999991</v>
      </c>
      <c r="T602" s="31">
        <v>36.15</v>
      </c>
      <c r="U602" s="31">
        <v>51.3</v>
      </c>
      <c r="V602" s="31">
        <v>32.820000000000007</v>
      </c>
      <c r="W602" s="31">
        <v>32.633333333333333</v>
      </c>
      <c r="X602" s="31">
        <v>77.25</v>
      </c>
      <c r="Y602" s="31">
        <v>152.39999999999998</v>
      </c>
      <c r="Z602" s="31">
        <v>11.500000000000002</v>
      </c>
      <c r="AA602" s="4">
        <f t="shared" si="9"/>
        <v>1386.7433333333338</v>
      </c>
      <c r="AB602" s="32">
        <v>41</v>
      </c>
      <c r="AC602" s="17">
        <v>0.11388888888888889</v>
      </c>
      <c r="AD602" s="36">
        <v>0.13333333333333333</v>
      </c>
      <c r="AE602" s="36">
        <v>0.1</v>
      </c>
      <c r="AF602" s="36">
        <v>0.1</v>
      </c>
      <c r="AG602" s="36">
        <v>0.1</v>
      </c>
      <c r="AH602" s="36">
        <v>0.16666666666666666</v>
      </c>
      <c r="AI602" s="36">
        <v>0.13333333333333333</v>
      </c>
      <c r="AJ602" s="36">
        <v>0.16666666666666666</v>
      </c>
      <c r="AK602" s="36">
        <v>0.16666666666666666</v>
      </c>
      <c r="AL602" s="36">
        <v>0.1</v>
      </c>
      <c r="AM602" s="36">
        <v>6.6666666666666666E-2</v>
      </c>
      <c r="AN602" s="36">
        <v>6.6666666666666666E-2</v>
      </c>
      <c r="AO602" s="36">
        <v>6.6666666666666666E-2</v>
      </c>
      <c r="AP602" s="33" t="str">
        <f t="shared" si="10"/>
        <v>-</v>
      </c>
      <c r="AQ602" s="55" t="str">
        <f t="shared" si="11"/>
        <v>-</v>
      </c>
      <c r="AR602" s="56" t="str">
        <f t="shared" si="12"/>
        <v>-</v>
      </c>
      <c r="AS602" s="34" t="s">
        <v>1892</v>
      </c>
      <c r="AT602" s="122" t="s">
        <v>5208</v>
      </c>
    </row>
    <row r="603" spans="1:46" ht="15.75" customHeight="1" x14ac:dyDescent="0.25">
      <c r="A603" s="6">
        <v>21201140</v>
      </c>
      <c r="B603" s="7" t="s">
        <v>26</v>
      </c>
      <c r="C603" s="7" t="s">
        <v>327</v>
      </c>
      <c r="D603" s="7" t="s">
        <v>987</v>
      </c>
      <c r="E603" s="7" t="s">
        <v>871</v>
      </c>
      <c r="F603" s="7">
        <v>11</v>
      </c>
      <c r="G603" s="7">
        <v>2555</v>
      </c>
      <c r="H603" s="7">
        <v>-74.17997222000001</v>
      </c>
      <c r="I603" s="29">
        <v>4.8021666700000001</v>
      </c>
      <c r="J603" s="6" t="s">
        <v>1908</v>
      </c>
      <c r="K603" s="30">
        <v>27225</v>
      </c>
      <c r="L603" s="30"/>
      <c r="M603" s="7" t="s">
        <v>1911</v>
      </c>
      <c r="N603" s="29" t="s">
        <v>1910</v>
      </c>
      <c r="O603" s="31">
        <v>23.951999999999995</v>
      </c>
      <c r="P603" s="31">
        <v>36.616666666666667</v>
      </c>
      <c r="Q603" s="31">
        <v>63.292000000000002</v>
      </c>
      <c r="R603" s="31">
        <v>80.992000000000004</v>
      </c>
      <c r="S603" s="31">
        <v>82.985185185185202</v>
      </c>
      <c r="T603" s="31">
        <v>48.079999999999991</v>
      </c>
      <c r="U603" s="31">
        <v>42.739999999999988</v>
      </c>
      <c r="V603" s="31">
        <v>36.9</v>
      </c>
      <c r="W603" s="31">
        <v>47.89200000000001</v>
      </c>
      <c r="X603" s="31">
        <v>78.82692307692308</v>
      </c>
      <c r="Y603" s="31">
        <v>78.492000000000004</v>
      </c>
      <c r="Z603" s="31">
        <v>39.661538461538456</v>
      </c>
      <c r="AA603" s="4">
        <f t="shared" si="9"/>
        <v>660.43031339031336</v>
      </c>
      <c r="AB603" s="32">
        <v>302</v>
      </c>
      <c r="AC603" s="17">
        <v>0.83888888888888891</v>
      </c>
      <c r="AD603" s="36">
        <v>0.83333333333333337</v>
      </c>
      <c r="AE603" s="36">
        <v>0.8</v>
      </c>
      <c r="AF603" s="36">
        <v>0.83333333333333337</v>
      </c>
      <c r="AG603" s="36">
        <v>0.83333333333333337</v>
      </c>
      <c r="AH603" s="36">
        <v>0.9</v>
      </c>
      <c r="AI603" s="36">
        <v>0.83333333333333337</v>
      </c>
      <c r="AJ603" s="36">
        <v>0.83333333333333337</v>
      </c>
      <c r="AK603" s="36">
        <v>0.8</v>
      </c>
      <c r="AL603" s="36">
        <v>0.83333333333333337</v>
      </c>
      <c r="AM603" s="36">
        <v>0.8666666666666667</v>
      </c>
      <c r="AN603" s="36">
        <v>0.83333333333333337</v>
      </c>
      <c r="AO603" s="36">
        <v>0.8666666666666667</v>
      </c>
      <c r="AP603" s="33" t="str">
        <f t="shared" si="10"/>
        <v>&gt;=80%</v>
      </c>
      <c r="AQ603" s="55" t="str">
        <f t="shared" si="11"/>
        <v>&gt;=75%</v>
      </c>
      <c r="AR603" s="56" t="str">
        <f t="shared" si="12"/>
        <v>&gt;=50%</v>
      </c>
      <c r="AT603" s="121">
        <v>0.8</v>
      </c>
    </row>
    <row r="604" spans="1:46" ht="15.75" customHeight="1" x14ac:dyDescent="0.25">
      <c r="A604" s="6">
        <v>21201180</v>
      </c>
      <c r="B604" s="7" t="s">
        <v>26</v>
      </c>
      <c r="C604" s="7" t="s">
        <v>2143</v>
      </c>
      <c r="D604" s="7" t="s">
        <v>985</v>
      </c>
      <c r="E604" s="7" t="s">
        <v>871</v>
      </c>
      <c r="F604" s="7">
        <v>11</v>
      </c>
      <c r="G604" s="7">
        <v>3</v>
      </c>
      <c r="H604" s="7">
        <v>-73.941111110000008</v>
      </c>
      <c r="I604" s="29">
        <v>5.1842777799999995</v>
      </c>
      <c r="J604" s="6" t="s">
        <v>1908</v>
      </c>
      <c r="K604" s="30">
        <v>20073</v>
      </c>
      <c r="L604" s="30"/>
      <c r="M604" s="7" t="s">
        <v>1911</v>
      </c>
      <c r="N604" s="29" t="s">
        <v>1910</v>
      </c>
      <c r="O604" s="31">
        <v>37.366666666666667</v>
      </c>
      <c r="P604" s="31">
        <v>51.75</v>
      </c>
      <c r="Q604" s="31">
        <v>90.77500000000002</v>
      </c>
      <c r="R604" s="31">
        <v>132.77500000000001</v>
      </c>
      <c r="S604" s="31">
        <v>76.24166666666666</v>
      </c>
      <c r="T604" s="31">
        <v>67.100000000000009</v>
      </c>
      <c r="U604" s="31">
        <v>61.849999999999994</v>
      </c>
      <c r="V604" s="31">
        <v>37.972727272727269</v>
      </c>
      <c r="W604" s="31">
        <v>52.800000000000004</v>
      </c>
      <c r="X604" s="31">
        <v>82.8</v>
      </c>
      <c r="Y604" s="31">
        <v>122.54166666666667</v>
      </c>
      <c r="Z604" s="31">
        <v>31.116666666666664</v>
      </c>
      <c r="AA604" s="4">
        <f t="shared" si="9"/>
        <v>845.08939393939397</v>
      </c>
      <c r="AB604" s="32">
        <v>140</v>
      </c>
      <c r="AC604" s="17">
        <v>0.3888888888888889</v>
      </c>
      <c r="AD604" s="36">
        <v>0.4</v>
      </c>
      <c r="AE604" s="36">
        <v>0.33333333333333331</v>
      </c>
      <c r="AF604" s="36">
        <v>0.4</v>
      </c>
      <c r="AG604" s="36">
        <v>0.4</v>
      </c>
      <c r="AH604" s="36">
        <v>0.4</v>
      </c>
      <c r="AI604" s="36">
        <v>0.4</v>
      </c>
      <c r="AJ604" s="36">
        <v>0.4</v>
      </c>
      <c r="AK604" s="36">
        <v>0.36666666666666664</v>
      </c>
      <c r="AL604" s="36">
        <v>0.4</v>
      </c>
      <c r="AM604" s="36">
        <v>0.36666666666666664</v>
      </c>
      <c r="AN604" s="36">
        <v>0.4</v>
      </c>
      <c r="AO604" s="36">
        <v>0.4</v>
      </c>
      <c r="AP604" s="33" t="str">
        <f t="shared" si="10"/>
        <v>-</v>
      </c>
      <c r="AQ604" s="55" t="str">
        <f t="shared" si="11"/>
        <v>-</v>
      </c>
      <c r="AR604" s="56" t="str">
        <f t="shared" si="12"/>
        <v>-</v>
      </c>
      <c r="AT604" s="122" t="s">
        <v>5208</v>
      </c>
    </row>
    <row r="605" spans="1:46" ht="15.75" customHeight="1" x14ac:dyDescent="0.25">
      <c r="A605" s="6">
        <v>21201190</v>
      </c>
      <c r="B605" s="7" t="s">
        <v>26</v>
      </c>
      <c r="C605" s="7" t="s">
        <v>984</v>
      </c>
      <c r="D605" s="7" t="s">
        <v>985</v>
      </c>
      <c r="E605" s="7" t="s">
        <v>871</v>
      </c>
      <c r="F605" s="7">
        <v>11</v>
      </c>
      <c r="G605" s="7">
        <v>3100</v>
      </c>
      <c r="H605" s="7">
        <v>-73.907250000000005</v>
      </c>
      <c r="I605" s="29">
        <v>5.2145277800000001</v>
      </c>
      <c r="J605" s="6" t="s">
        <v>1908</v>
      </c>
      <c r="K605" s="30">
        <v>31121</v>
      </c>
      <c r="L605" s="30"/>
      <c r="M605" s="7" t="s">
        <v>1911</v>
      </c>
      <c r="N605" s="29" t="s">
        <v>1910</v>
      </c>
      <c r="O605" s="31">
        <v>37.524137931034481</v>
      </c>
      <c r="P605" s="31">
        <v>48.896551724137936</v>
      </c>
      <c r="Q605" s="31">
        <v>95.858620689655154</v>
      </c>
      <c r="R605" s="31">
        <v>105.43928571428572</v>
      </c>
      <c r="S605" s="31">
        <v>89.569999999999979</v>
      </c>
      <c r="T605" s="31">
        <v>56.2655172413793</v>
      </c>
      <c r="U605" s="31">
        <v>56.544827586206885</v>
      </c>
      <c r="V605" s="31">
        <v>51.626666666666665</v>
      </c>
      <c r="W605" s="31">
        <v>61.63</v>
      </c>
      <c r="X605" s="31">
        <v>85.346666666666707</v>
      </c>
      <c r="Y605" s="31">
        <v>100.59310344827585</v>
      </c>
      <c r="Z605" s="31">
        <v>40.996551724137923</v>
      </c>
      <c r="AA605" s="4">
        <f t="shared" si="9"/>
        <v>830.29192939244672</v>
      </c>
      <c r="AB605" s="32">
        <v>351</v>
      </c>
      <c r="AC605" s="17">
        <v>0.97499999999999998</v>
      </c>
      <c r="AD605" s="36">
        <v>0.96666666666666667</v>
      </c>
      <c r="AE605" s="36">
        <v>0.96666666666666667</v>
      </c>
      <c r="AF605" s="36">
        <v>0.96666666666666667</v>
      </c>
      <c r="AG605" s="36">
        <v>0.93333333333333335</v>
      </c>
      <c r="AH605" s="36">
        <v>1</v>
      </c>
      <c r="AI605" s="36">
        <v>0.96666666666666667</v>
      </c>
      <c r="AJ605" s="36">
        <v>0.96666666666666667</v>
      </c>
      <c r="AK605" s="36">
        <v>1</v>
      </c>
      <c r="AL605" s="36">
        <v>1</v>
      </c>
      <c r="AM605" s="36">
        <v>1</v>
      </c>
      <c r="AN605" s="36">
        <v>0.96666666666666667</v>
      </c>
      <c r="AO605" s="36">
        <v>0.96666666666666667</v>
      </c>
      <c r="AP605" s="33" t="str">
        <f t="shared" si="10"/>
        <v>&gt;=80%</v>
      </c>
      <c r="AQ605" s="55" t="str">
        <f t="shared" si="11"/>
        <v>&gt;=75%</v>
      </c>
      <c r="AR605" s="56" t="str">
        <f t="shared" si="12"/>
        <v>&gt;=50%</v>
      </c>
      <c r="AT605" s="121">
        <v>0.8</v>
      </c>
    </row>
    <row r="606" spans="1:46" ht="15.75" customHeight="1" x14ac:dyDescent="0.25">
      <c r="A606" s="6">
        <v>21201200</v>
      </c>
      <c r="B606" s="7" t="s">
        <v>26</v>
      </c>
      <c r="C606" s="7" t="s">
        <v>307</v>
      </c>
      <c r="D606" s="7" t="s">
        <v>303</v>
      </c>
      <c r="E606" s="7" t="s">
        <v>304</v>
      </c>
      <c r="F606" s="7">
        <v>11</v>
      </c>
      <c r="G606" s="7">
        <v>3320</v>
      </c>
      <c r="H606" s="7">
        <v>-74.183888890000006</v>
      </c>
      <c r="I606" s="29">
        <v>4.3429444400000001</v>
      </c>
      <c r="J606" s="6" t="s">
        <v>1908</v>
      </c>
      <c r="K606" s="30">
        <v>31120.791666666668</v>
      </c>
      <c r="L606" s="30"/>
      <c r="M606" s="7" t="s">
        <v>1911</v>
      </c>
      <c r="N606" s="29" t="s">
        <v>1910</v>
      </c>
      <c r="O606" s="31">
        <v>23.844444444444441</v>
      </c>
      <c r="P606" s="31">
        <v>34.450000000000003</v>
      </c>
      <c r="Q606" s="31">
        <v>63.217857142857149</v>
      </c>
      <c r="R606" s="31">
        <v>96.986666666666665</v>
      </c>
      <c r="S606" s="31">
        <v>115.15357142857145</v>
      </c>
      <c r="T606" s="31">
        <v>100.85172413793104</v>
      </c>
      <c r="U606" s="31">
        <v>93.820689655172416</v>
      </c>
      <c r="V606" s="31">
        <v>58.929629629629638</v>
      </c>
      <c r="W606" s="31">
        <v>52.939285714285724</v>
      </c>
      <c r="X606" s="31">
        <v>78.203571428571436</v>
      </c>
      <c r="Y606" s="31">
        <v>77.734615384615395</v>
      </c>
      <c r="Z606" s="31">
        <v>29.607692307692314</v>
      </c>
      <c r="AA606" s="4">
        <f t="shared" si="9"/>
        <v>825.73974794043761</v>
      </c>
      <c r="AB606" s="32">
        <v>334</v>
      </c>
      <c r="AC606" s="17">
        <v>0.92777777777777781</v>
      </c>
      <c r="AD606" s="36">
        <v>0.9</v>
      </c>
      <c r="AE606" s="36">
        <v>0.93333333333333335</v>
      </c>
      <c r="AF606" s="36">
        <v>0.93333333333333335</v>
      </c>
      <c r="AG606" s="36">
        <v>1</v>
      </c>
      <c r="AH606" s="36">
        <v>0.93333333333333335</v>
      </c>
      <c r="AI606" s="36">
        <v>0.96666666666666667</v>
      </c>
      <c r="AJ606" s="36">
        <v>0.96666666666666667</v>
      </c>
      <c r="AK606" s="36">
        <v>0.9</v>
      </c>
      <c r="AL606" s="36">
        <v>0.93333333333333335</v>
      </c>
      <c r="AM606" s="36">
        <v>0.93333333333333335</v>
      </c>
      <c r="AN606" s="36">
        <v>0.8666666666666667</v>
      </c>
      <c r="AO606" s="36">
        <v>0.8666666666666667</v>
      </c>
      <c r="AP606" s="33" t="str">
        <f t="shared" si="10"/>
        <v>&gt;=80%</v>
      </c>
      <c r="AQ606" s="55" t="str">
        <f t="shared" si="11"/>
        <v>&gt;=75%</v>
      </c>
      <c r="AR606" s="56" t="str">
        <f t="shared" si="12"/>
        <v>&gt;=50%</v>
      </c>
      <c r="AT606" s="121">
        <v>0.8</v>
      </c>
    </row>
    <row r="607" spans="1:46" ht="15.75" customHeight="1" x14ac:dyDescent="0.25">
      <c r="A607" s="6">
        <v>21201210</v>
      </c>
      <c r="B607" s="7" t="s">
        <v>26</v>
      </c>
      <c r="C607" s="7" t="s">
        <v>986</v>
      </c>
      <c r="D607" s="7" t="s">
        <v>987</v>
      </c>
      <c r="E607" s="7" t="s">
        <v>871</v>
      </c>
      <c r="F607" s="7">
        <v>11</v>
      </c>
      <c r="G607" s="7">
        <v>2575</v>
      </c>
      <c r="H607" s="7">
        <v>-74.153861110000008</v>
      </c>
      <c r="I607" s="29">
        <v>4.8663888899999996</v>
      </c>
      <c r="J607" s="6" t="s">
        <v>1908</v>
      </c>
      <c r="K607" s="30">
        <v>28656</v>
      </c>
      <c r="L607" s="30"/>
      <c r="M607" s="7" t="s">
        <v>1911</v>
      </c>
      <c r="N607" s="29" t="s">
        <v>1910</v>
      </c>
      <c r="O607" s="31">
        <v>19.03793103448276</v>
      </c>
      <c r="P607" s="31">
        <v>42.286206896551725</v>
      </c>
      <c r="Q607" s="31">
        <v>80.403846153846132</v>
      </c>
      <c r="R607" s="31">
        <v>100.57931034482756</v>
      </c>
      <c r="S607" s="31">
        <v>92.67142857142855</v>
      </c>
      <c r="T607" s="31">
        <v>60.928571428571431</v>
      </c>
      <c r="U607" s="31">
        <v>51.249999999999993</v>
      </c>
      <c r="V607" s="31">
        <v>49.251724137931042</v>
      </c>
      <c r="W607" s="31">
        <v>58.858620689655176</v>
      </c>
      <c r="X607" s="31">
        <v>84.275862068965537</v>
      </c>
      <c r="Y607" s="31">
        <v>79.92</v>
      </c>
      <c r="Z607" s="31">
        <v>38.127586206896552</v>
      </c>
      <c r="AA607" s="4">
        <f t="shared" si="9"/>
        <v>757.5910875331565</v>
      </c>
      <c r="AB607" s="32">
        <v>343</v>
      </c>
      <c r="AC607" s="17">
        <v>0.95277777777777772</v>
      </c>
      <c r="AD607" s="36">
        <v>0.96666666666666667</v>
      </c>
      <c r="AE607" s="36">
        <v>0.96666666666666667</v>
      </c>
      <c r="AF607" s="36">
        <v>0.8666666666666667</v>
      </c>
      <c r="AG607" s="36">
        <v>0.96666666666666667</v>
      </c>
      <c r="AH607" s="36">
        <v>0.93333333333333335</v>
      </c>
      <c r="AI607" s="36">
        <v>0.93333333333333335</v>
      </c>
      <c r="AJ607" s="36">
        <v>0.93333333333333335</v>
      </c>
      <c r="AK607" s="36">
        <v>0.96666666666666667</v>
      </c>
      <c r="AL607" s="36">
        <v>0.96666666666666667</v>
      </c>
      <c r="AM607" s="36">
        <v>0.96666666666666667</v>
      </c>
      <c r="AN607" s="36">
        <v>1</v>
      </c>
      <c r="AO607" s="36">
        <v>0.96666666666666667</v>
      </c>
      <c r="AP607" s="33" t="str">
        <f t="shared" si="10"/>
        <v>&gt;=80%</v>
      </c>
      <c r="AQ607" s="55" t="str">
        <f t="shared" si="11"/>
        <v>&gt;=75%</v>
      </c>
      <c r="AR607" s="56" t="str">
        <f t="shared" si="12"/>
        <v>&gt;=50%</v>
      </c>
      <c r="AT607" s="121">
        <v>0.8</v>
      </c>
    </row>
    <row r="608" spans="1:46" ht="15.75" customHeight="1" x14ac:dyDescent="0.25">
      <c r="A608" s="6">
        <v>21201230</v>
      </c>
      <c r="B608" s="7" t="s">
        <v>26</v>
      </c>
      <c r="C608" s="7" t="s">
        <v>306</v>
      </c>
      <c r="D608" s="7" t="s">
        <v>303</v>
      </c>
      <c r="E608" s="7" t="s">
        <v>304</v>
      </c>
      <c r="F608" s="7">
        <v>11</v>
      </c>
      <c r="G608" s="7">
        <v>2520</v>
      </c>
      <c r="H608" s="7">
        <v>-74.070305560000008</v>
      </c>
      <c r="I608" s="29">
        <v>4.7011250000000002</v>
      </c>
      <c r="J608" s="6" t="s">
        <v>1908</v>
      </c>
      <c r="K608" s="30">
        <v>27134</v>
      </c>
      <c r="L608" s="30"/>
      <c r="M608" s="7" t="s">
        <v>1911</v>
      </c>
      <c r="N608" s="29" t="s">
        <v>1910</v>
      </c>
      <c r="O608" s="31">
        <v>56.168965517241382</v>
      </c>
      <c r="P608" s="31">
        <v>66.424999999999997</v>
      </c>
      <c r="Q608" s="31">
        <v>102.92500000000003</v>
      </c>
      <c r="R608" s="31">
        <v>108.98000000000002</v>
      </c>
      <c r="S608" s="31">
        <v>97.800000000000011</v>
      </c>
      <c r="T608" s="31">
        <v>41.768965517241377</v>
      </c>
      <c r="U608" s="31">
        <v>33.526666666666664</v>
      </c>
      <c r="V608" s="31">
        <v>36.621428571428567</v>
      </c>
      <c r="W608" s="31">
        <v>55.326666666666668</v>
      </c>
      <c r="X608" s="31">
        <v>102.98571428571428</v>
      </c>
      <c r="Y608" s="31">
        <v>138.82500000000002</v>
      </c>
      <c r="Z608" s="31">
        <v>84.103703703703715</v>
      </c>
      <c r="AA608" s="4">
        <f t="shared" si="9"/>
        <v>925.4571109286627</v>
      </c>
      <c r="AB608" s="32">
        <v>344</v>
      </c>
      <c r="AC608" s="17">
        <v>0.9555555555555556</v>
      </c>
      <c r="AD608" s="36">
        <v>0.96666666666666667</v>
      </c>
      <c r="AE608" s="36">
        <v>0.93333333333333335</v>
      </c>
      <c r="AF608" s="36">
        <v>0.93333333333333335</v>
      </c>
      <c r="AG608" s="36">
        <v>1</v>
      </c>
      <c r="AH608" s="36">
        <v>0.96666666666666667</v>
      </c>
      <c r="AI608" s="36">
        <v>0.96666666666666667</v>
      </c>
      <c r="AJ608" s="36">
        <v>1</v>
      </c>
      <c r="AK608" s="36">
        <v>0.93333333333333335</v>
      </c>
      <c r="AL608" s="36">
        <v>1</v>
      </c>
      <c r="AM608" s="36">
        <v>0.93333333333333335</v>
      </c>
      <c r="AN608" s="36">
        <v>0.93333333333333335</v>
      </c>
      <c r="AO608" s="36">
        <v>0.9</v>
      </c>
      <c r="AP608" s="33" t="str">
        <f t="shared" si="10"/>
        <v>&gt;=80%</v>
      </c>
      <c r="AQ608" s="55" t="str">
        <f t="shared" si="11"/>
        <v>&gt;=75%</v>
      </c>
      <c r="AR608" s="56" t="str">
        <f t="shared" si="12"/>
        <v>&gt;=50%</v>
      </c>
      <c r="AT608" s="121">
        <v>0.8</v>
      </c>
    </row>
    <row r="609" spans="1:46" ht="15.75" customHeight="1" x14ac:dyDescent="0.25">
      <c r="A609" s="6">
        <v>21201240</v>
      </c>
      <c r="B609" s="7" t="s">
        <v>26</v>
      </c>
      <c r="C609" s="7" t="s">
        <v>2144</v>
      </c>
      <c r="D609" s="7" t="s">
        <v>303</v>
      </c>
      <c r="E609" s="7" t="s">
        <v>304</v>
      </c>
      <c r="F609" s="7">
        <v>11</v>
      </c>
      <c r="G609" s="7">
        <v>2800</v>
      </c>
      <c r="H609" s="7">
        <v>-74.126277779999995</v>
      </c>
      <c r="I609" s="29">
        <v>4.48130556</v>
      </c>
      <c r="J609" s="6" t="s">
        <v>1908</v>
      </c>
      <c r="K609" s="30">
        <v>28474</v>
      </c>
      <c r="L609" s="30"/>
      <c r="M609" s="7" t="s">
        <v>1911</v>
      </c>
      <c r="N609" s="29" t="s">
        <v>1910</v>
      </c>
      <c r="O609" s="31">
        <v>19.685000000000006</v>
      </c>
      <c r="P609" s="31">
        <v>32.526315789473692</v>
      </c>
      <c r="Q609" s="31">
        <v>60.278947368421065</v>
      </c>
      <c r="R609" s="31">
        <v>96.1</v>
      </c>
      <c r="S609" s="31">
        <v>91.509999999999991</v>
      </c>
      <c r="T609" s="31">
        <v>76.184999999999988</v>
      </c>
      <c r="U609" s="31">
        <v>82.13</v>
      </c>
      <c r="V609" s="31">
        <v>59.176190476190492</v>
      </c>
      <c r="W609" s="31">
        <v>38.781818181818181</v>
      </c>
      <c r="X609" s="31">
        <v>62.75454545454545</v>
      </c>
      <c r="Y609" s="31">
        <v>78.490476190476187</v>
      </c>
      <c r="Z609" s="31">
        <v>31.022727272727273</v>
      </c>
      <c r="AA609" s="4">
        <f t="shared" si="9"/>
        <v>728.64102073365234</v>
      </c>
      <c r="AB609" s="32">
        <v>246</v>
      </c>
      <c r="AC609" s="17">
        <v>0.68333333333333335</v>
      </c>
      <c r="AD609" s="36">
        <v>0.66666666666666663</v>
      </c>
      <c r="AE609" s="36">
        <v>0.6333333333333333</v>
      </c>
      <c r="AF609" s="36">
        <v>0.6333333333333333</v>
      </c>
      <c r="AG609" s="36">
        <v>0.66666666666666663</v>
      </c>
      <c r="AH609" s="36">
        <v>0.66666666666666663</v>
      </c>
      <c r="AI609" s="36">
        <v>0.66666666666666663</v>
      </c>
      <c r="AJ609" s="36">
        <v>0.66666666666666663</v>
      </c>
      <c r="AK609" s="36">
        <v>0.7</v>
      </c>
      <c r="AL609" s="36">
        <v>0.73333333333333328</v>
      </c>
      <c r="AM609" s="36">
        <v>0.73333333333333328</v>
      </c>
      <c r="AN609" s="36">
        <v>0.7</v>
      </c>
      <c r="AO609" s="36">
        <v>0.73333333333333328</v>
      </c>
      <c r="AP609" s="33" t="str">
        <f t="shared" si="10"/>
        <v>-</v>
      </c>
      <c r="AQ609" s="55" t="str">
        <f t="shared" si="11"/>
        <v>-</v>
      </c>
      <c r="AR609" s="56" t="str">
        <f t="shared" si="12"/>
        <v>&gt;=50%</v>
      </c>
      <c r="AT609" s="122" t="s">
        <v>5208</v>
      </c>
    </row>
    <row r="610" spans="1:46" ht="15.75" customHeight="1" x14ac:dyDescent="0.25">
      <c r="A610" s="6">
        <v>21201250</v>
      </c>
      <c r="B610" s="7" t="s">
        <v>26</v>
      </c>
      <c r="C610" s="7" t="s">
        <v>1652</v>
      </c>
      <c r="D610" s="7" t="s">
        <v>977</v>
      </c>
      <c r="E610" s="7" t="s">
        <v>871</v>
      </c>
      <c r="F610" s="7">
        <v>11</v>
      </c>
      <c r="G610" s="7">
        <v>2560</v>
      </c>
      <c r="H610" s="7">
        <v>-73.966666669999995</v>
      </c>
      <c r="I610" s="29">
        <v>4.8716388899999998</v>
      </c>
      <c r="J610" s="6" t="s">
        <v>1890</v>
      </c>
      <c r="K610" s="30">
        <v>29387</v>
      </c>
      <c r="L610" s="30">
        <v>41320</v>
      </c>
      <c r="M610" s="7" t="s">
        <v>1911</v>
      </c>
      <c r="N610" s="29" t="s">
        <v>1910</v>
      </c>
      <c r="O610" s="31">
        <v>33.0421052631579</v>
      </c>
      <c r="P610" s="31">
        <v>49.895238095238092</v>
      </c>
      <c r="Q610" s="31">
        <v>56.378947368421045</v>
      </c>
      <c r="R610" s="31">
        <v>93.174999999999983</v>
      </c>
      <c r="S610" s="31">
        <v>83.294444444444451</v>
      </c>
      <c r="T610" s="31">
        <v>65.98333333333332</v>
      </c>
      <c r="U610" s="31">
        <v>76.8</v>
      </c>
      <c r="V610" s="31">
        <v>62.872222222222213</v>
      </c>
      <c r="W610" s="31">
        <v>53.836842105263159</v>
      </c>
      <c r="X610" s="31">
        <v>82.405263157894737</v>
      </c>
      <c r="Y610" s="31">
        <v>93.311111111111117</v>
      </c>
      <c r="Z610" s="31">
        <v>42.762499999999996</v>
      </c>
      <c r="AA610" s="4">
        <f t="shared" si="9"/>
        <v>793.75700710108606</v>
      </c>
      <c r="AB610" s="32">
        <v>224</v>
      </c>
      <c r="AC610" s="17">
        <v>0.62222222222222223</v>
      </c>
      <c r="AD610" s="36">
        <v>0.6333333333333333</v>
      </c>
      <c r="AE610" s="36">
        <v>0.7</v>
      </c>
      <c r="AF610" s="36">
        <v>0.6333333333333333</v>
      </c>
      <c r="AG610" s="36">
        <v>0.66666666666666663</v>
      </c>
      <c r="AH610" s="36">
        <v>0.6</v>
      </c>
      <c r="AI610" s="36">
        <v>0.6</v>
      </c>
      <c r="AJ610" s="36">
        <v>0.6333333333333333</v>
      </c>
      <c r="AK610" s="36">
        <v>0.6</v>
      </c>
      <c r="AL610" s="36">
        <v>0.6333333333333333</v>
      </c>
      <c r="AM610" s="36">
        <v>0.6333333333333333</v>
      </c>
      <c r="AN610" s="36">
        <v>0.6</v>
      </c>
      <c r="AO610" s="36">
        <v>0.53333333333333333</v>
      </c>
      <c r="AP610" s="33" t="str">
        <f t="shared" si="10"/>
        <v>-</v>
      </c>
      <c r="AQ610" s="55" t="str">
        <f t="shared" si="11"/>
        <v>-</v>
      </c>
      <c r="AR610" s="56" t="str">
        <f t="shared" si="12"/>
        <v>&gt;=50%</v>
      </c>
      <c r="AS610" s="34" t="s">
        <v>1890</v>
      </c>
      <c r="AT610" s="122" t="s">
        <v>5208</v>
      </c>
    </row>
    <row r="611" spans="1:46" ht="15.75" customHeight="1" x14ac:dyDescent="0.25">
      <c r="A611" s="2">
        <v>21201270</v>
      </c>
      <c r="B611" s="7" t="s">
        <v>26</v>
      </c>
      <c r="C611" s="3" t="s">
        <v>2145</v>
      </c>
      <c r="D611" s="7" t="s">
        <v>939</v>
      </c>
      <c r="E611" s="7" t="s">
        <v>871</v>
      </c>
      <c r="F611" s="7">
        <v>11</v>
      </c>
      <c r="G611" s="7">
        <v>2550</v>
      </c>
      <c r="H611" s="7">
        <v>-74.233333329999994</v>
      </c>
      <c r="I611" s="29">
        <v>4.81666667</v>
      </c>
      <c r="J611" s="6" t="s">
        <v>1890</v>
      </c>
      <c r="K611" s="30">
        <v>29570</v>
      </c>
      <c r="L611" s="30">
        <v>37302</v>
      </c>
      <c r="M611" s="7" t="s">
        <v>1911</v>
      </c>
      <c r="N611" s="29" t="s">
        <v>1910</v>
      </c>
      <c r="O611" s="31">
        <v>25.592307692307699</v>
      </c>
      <c r="P611" s="31">
        <v>59.307692307692307</v>
      </c>
      <c r="Q611" s="31">
        <v>97.230769230769226</v>
      </c>
      <c r="R611" s="31">
        <v>103.31538461538463</v>
      </c>
      <c r="S611" s="31">
        <v>94.608333333333334</v>
      </c>
      <c r="T611" s="31">
        <v>60.218181818181819</v>
      </c>
      <c r="U611" s="31">
        <v>47.008333333333326</v>
      </c>
      <c r="V611" s="31">
        <v>42.44166666666667</v>
      </c>
      <c r="W611" s="31">
        <v>68.736363636363635</v>
      </c>
      <c r="X611" s="31">
        <v>86.758333333333326</v>
      </c>
      <c r="Y611" s="31">
        <v>86.86666666666666</v>
      </c>
      <c r="Z611" s="31">
        <v>58.716666666666661</v>
      </c>
      <c r="AA611" s="4">
        <f t="shared" si="9"/>
        <v>830.80069930069942</v>
      </c>
      <c r="AB611" s="32">
        <v>146</v>
      </c>
      <c r="AC611" s="17">
        <v>0.40555555555555556</v>
      </c>
      <c r="AD611" s="36">
        <v>0.43333333333333335</v>
      </c>
      <c r="AE611" s="36">
        <v>0.43333333333333335</v>
      </c>
      <c r="AF611" s="36">
        <v>0.43333333333333335</v>
      </c>
      <c r="AG611" s="36">
        <v>0.43333333333333335</v>
      </c>
      <c r="AH611" s="36">
        <v>0.4</v>
      </c>
      <c r="AI611" s="36">
        <v>0.36666666666666664</v>
      </c>
      <c r="AJ611" s="36">
        <v>0.4</v>
      </c>
      <c r="AK611" s="36">
        <v>0.4</v>
      </c>
      <c r="AL611" s="36">
        <v>0.36666666666666664</v>
      </c>
      <c r="AM611" s="36">
        <v>0.4</v>
      </c>
      <c r="AN611" s="36">
        <v>0.4</v>
      </c>
      <c r="AO611" s="36">
        <v>0.4</v>
      </c>
      <c r="AP611" s="33" t="str">
        <f t="shared" si="10"/>
        <v>-</v>
      </c>
      <c r="AQ611" s="55" t="str">
        <f t="shared" si="11"/>
        <v>-</v>
      </c>
      <c r="AR611" s="56" t="str">
        <f t="shared" si="12"/>
        <v>-</v>
      </c>
      <c r="AS611" s="34" t="s">
        <v>1890</v>
      </c>
      <c r="AT611" s="122" t="s">
        <v>5208</v>
      </c>
    </row>
    <row r="612" spans="1:46" ht="15.75" customHeight="1" x14ac:dyDescent="0.25">
      <c r="A612" s="2">
        <v>21201300</v>
      </c>
      <c r="B612" s="7" t="s">
        <v>26</v>
      </c>
      <c r="C612" s="3" t="s">
        <v>302</v>
      </c>
      <c r="D612" s="7" t="s">
        <v>303</v>
      </c>
      <c r="E612" s="7" t="s">
        <v>304</v>
      </c>
      <c r="F612" s="7">
        <v>11</v>
      </c>
      <c r="G612" s="7">
        <v>3050</v>
      </c>
      <c r="H612" s="7">
        <v>-74.132000000000005</v>
      </c>
      <c r="I612" s="29">
        <v>4.3942499999999995</v>
      </c>
      <c r="J612" s="6" t="s">
        <v>1908</v>
      </c>
      <c r="K612" s="30">
        <v>31121</v>
      </c>
      <c r="L612" s="30"/>
      <c r="M612" s="7" t="s">
        <v>1911</v>
      </c>
      <c r="N612" s="29" t="s">
        <v>1910</v>
      </c>
      <c r="O612" s="31">
        <v>27.003333333333337</v>
      </c>
      <c r="P612" s="31">
        <v>37.000000000000007</v>
      </c>
      <c r="Q612" s="31">
        <v>70.569999999999993</v>
      </c>
      <c r="R612" s="31">
        <v>116.63666666666668</v>
      </c>
      <c r="S612" s="31">
        <v>167.46</v>
      </c>
      <c r="T612" s="31">
        <v>157.89655172413791</v>
      </c>
      <c r="U612" s="31">
        <v>160.79666666666668</v>
      </c>
      <c r="V612" s="31">
        <v>121.39285714285712</v>
      </c>
      <c r="W612" s="31">
        <v>91.375862068965503</v>
      </c>
      <c r="X612" s="31">
        <v>99.989655172413791</v>
      </c>
      <c r="Y612" s="31">
        <v>96.86</v>
      </c>
      <c r="Z612" s="31">
        <v>40.29999999999999</v>
      </c>
      <c r="AA612" s="4">
        <f t="shared" si="9"/>
        <v>1187.2815927750407</v>
      </c>
      <c r="AB612" s="32">
        <v>354</v>
      </c>
      <c r="AC612" s="17">
        <v>0.98333333333333328</v>
      </c>
      <c r="AD612" s="36">
        <v>1</v>
      </c>
      <c r="AE612" s="36">
        <v>0.96666666666666667</v>
      </c>
      <c r="AF612" s="36">
        <v>1</v>
      </c>
      <c r="AG612" s="36">
        <v>1</v>
      </c>
      <c r="AH612" s="36">
        <v>1</v>
      </c>
      <c r="AI612" s="36">
        <v>0.96666666666666667</v>
      </c>
      <c r="AJ612" s="36">
        <v>1</v>
      </c>
      <c r="AK612" s="36">
        <v>0.93333333333333335</v>
      </c>
      <c r="AL612" s="36">
        <v>0.96666666666666667</v>
      </c>
      <c r="AM612" s="36">
        <v>0.96666666666666667</v>
      </c>
      <c r="AN612" s="36">
        <v>1</v>
      </c>
      <c r="AO612" s="36">
        <v>1</v>
      </c>
      <c r="AP612" s="33" t="str">
        <f t="shared" si="10"/>
        <v>&gt;=80%</v>
      </c>
      <c r="AQ612" s="55" t="str">
        <f t="shared" si="11"/>
        <v>&gt;=75%</v>
      </c>
      <c r="AR612" s="56" t="str">
        <f t="shared" si="12"/>
        <v>&gt;=50%</v>
      </c>
      <c r="AT612" s="121">
        <v>0.8</v>
      </c>
    </row>
    <row r="613" spans="1:46" ht="15.75" customHeight="1" x14ac:dyDescent="0.25">
      <c r="A613" s="2">
        <v>21201310</v>
      </c>
      <c r="B613" s="7" t="s">
        <v>26</v>
      </c>
      <c r="C613" s="3" t="s">
        <v>974</v>
      </c>
      <c r="D613" s="7" t="s">
        <v>972</v>
      </c>
      <c r="E613" s="7" t="s">
        <v>871</v>
      </c>
      <c r="F613" s="7">
        <v>11</v>
      </c>
      <c r="G613" s="7">
        <v>2650</v>
      </c>
      <c r="H613" s="7">
        <v>-74.267499999999998</v>
      </c>
      <c r="I613" s="29">
        <v>4.4654444399999997</v>
      </c>
      <c r="J613" s="6" t="s">
        <v>1908</v>
      </c>
      <c r="K613" s="30">
        <v>31121</v>
      </c>
      <c r="L613" s="30"/>
      <c r="M613" s="7" t="s">
        <v>1911</v>
      </c>
      <c r="N613" s="29" t="s">
        <v>1910</v>
      </c>
      <c r="O613" s="31">
        <v>30.470833333333331</v>
      </c>
      <c r="P613" s="31">
        <v>41.630769230769225</v>
      </c>
      <c r="Q613" s="31">
        <v>65.017391304347839</v>
      </c>
      <c r="R613" s="31">
        <v>93.088888888888903</v>
      </c>
      <c r="S613" s="31">
        <v>89.900000000000034</v>
      </c>
      <c r="T613" s="31">
        <v>53.651724137931041</v>
      </c>
      <c r="U613" s="31">
        <v>56.300000000000004</v>
      </c>
      <c r="V613" s="31">
        <v>42.544827586206893</v>
      </c>
      <c r="W613" s="31">
        <v>49.092592592592595</v>
      </c>
      <c r="X613" s="31">
        <v>94.1875</v>
      </c>
      <c r="Y613" s="31">
        <v>82.144444444444431</v>
      </c>
      <c r="Z613" s="31">
        <v>44.392857142857132</v>
      </c>
      <c r="AA613" s="4">
        <f t="shared" si="9"/>
        <v>742.42182866137136</v>
      </c>
      <c r="AB613" s="32">
        <v>320</v>
      </c>
      <c r="AC613" s="17">
        <v>0.88888888888888884</v>
      </c>
      <c r="AD613" s="36">
        <v>0.8</v>
      </c>
      <c r="AE613" s="36">
        <v>0.8666666666666667</v>
      </c>
      <c r="AF613" s="36">
        <v>0.76666666666666672</v>
      </c>
      <c r="AG613" s="36">
        <v>0.9</v>
      </c>
      <c r="AH613" s="36">
        <v>0.96666666666666667</v>
      </c>
      <c r="AI613" s="36">
        <v>0.96666666666666667</v>
      </c>
      <c r="AJ613" s="36">
        <v>0.9</v>
      </c>
      <c r="AK613" s="36">
        <v>0.96666666666666667</v>
      </c>
      <c r="AL613" s="36">
        <v>0.9</v>
      </c>
      <c r="AM613" s="36">
        <v>0.8</v>
      </c>
      <c r="AN613" s="36">
        <v>0.9</v>
      </c>
      <c r="AO613" s="36">
        <v>0.93333333333333335</v>
      </c>
      <c r="AP613" s="33" t="str">
        <f t="shared" si="10"/>
        <v>-</v>
      </c>
      <c r="AQ613" s="55" t="str">
        <f t="shared" si="11"/>
        <v>&gt;=75%</v>
      </c>
      <c r="AR613" s="56" t="str">
        <f t="shared" si="12"/>
        <v>&gt;=50%</v>
      </c>
      <c r="AT613" s="112" t="s">
        <v>5206</v>
      </c>
    </row>
    <row r="614" spans="1:46" ht="15.75" customHeight="1" x14ac:dyDescent="0.25">
      <c r="A614" s="2">
        <v>21201320</v>
      </c>
      <c r="B614" s="7" t="s">
        <v>26</v>
      </c>
      <c r="C614" s="3" t="s">
        <v>973</v>
      </c>
      <c r="D614" s="7" t="s">
        <v>972</v>
      </c>
      <c r="E614" s="7" t="s">
        <v>871</v>
      </c>
      <c r="F614" s="7">
        <v>11</v>
      </c>
      <c r="G614" s="7">
        <v>2640</v>
      </c>
      <c r="H614" s="7">
        <v>-74.268805560000004</v>
      </c>
      <c r="I614" s="29">
        <v>4.5093611099999995</v>
      </c>
      <c r="J614" s="6" t="s">
        <v>1908</v>
      </c>
      <c r="K614" s="30">
        <v>31121</v>
      </c>
      <c r="L614" s="30"/>
      <c r="M614" s="7" t="s">
        <v>1911</v>
      </c>
      <c r="N614" s="29" t="s">
        <v>1910</v>
      </c>
      <c r="O614" s="31">
        <v>29.351724137931033</v>
      </c>
      <c r="P614" s="31">
        <v>43.117241379310343</v>
      </c>
      <c r="Q614" s="31">
        <v>71.863333333333358</v>
      </c>
      <c r="R614" s="31">
        <v>98.206896551724128</v>
      </c>
      <c r="S614" s="31">
        <v>93.289999999999992</v>
      </c>
      <c r="T614" s="31">
        <v>55.103448275862078</v>
      </c>
      <c r="U614" s="31">
        <v>45.517857142857132</v>
      </c>
      <c r="V614" s="31">
        <v>42.93928571428571</v>
      </c>
      <c r="W614" s="31">
        <v>51.989655172413805</v>
      </c>
      <c r="X614" s="31">
        <v>92.29</v>
      </c>
      <c r="Y614" s="31">
        <v>88.576666666666654</v>
      </c>
      <c r="Z614" s="31">
        <v>50.433333333333344</v>
      </c>
      <c r="AA614" s="4">
        <f t="shared" si="9"/>
        <v>762.67944170771761</v>
      </c>
      <c r="AB614" s="32">
        <v>348</v>
      </c>
      <c r="AC614" s="17">
        <v>0.96666666666666667</v>
      </c>
      <c r="AD614" s="36">
        <v>0.96666666666666667</v>
      </c>
      <c r="AE614" s="36">
        <v>0.96666666666666667</v>
      </c>
      <c r="AF614" s="36">
        <v>1</v>
      </c>
      <c r="AG614" s="36">
        <v>0.96666666666666667</v>
      </c>
      <c r="AH614" s="36">
        <v>1</v>
      </c>
      <c r="AI614" s="36">
        <v>0.96666666666666667</v>
      </c>
      <c r="AJ614" s="36">
        <v>0.93333333333333335</v>
      </c>
      <c r="AK614" s="36">
        <v>0.93333333333333335</v>
      </c>
      <c r="AL614" s="36">
        <v>0.96666666666666667</v>
      </c>
      <c r="AM614" s="36">
        <v>1</v>
      </c>
      <c r="AN614" s="36">
        <v>1</v>
      </c>
      <c r="AO614" s="36">
        <v>0.9</v>
      </c>
      <c r="AP614" s="33" t="str">
        <f t="shared" si="10"/>
        <v>&gt;=80%</v>
      </c>
      <c r="AQ614" s="55" t="str">
        <f t="shared" si="11"/>
        <v>&gt;=75%</v>
      </c>
      <c r="AR614" s="56" t="str">
        <f t="shared" si="12"/>
        <v>&gt;=50%</v>
      </c>
      <c r="AT614" s="121">
        <v>0.8</v>
      </c>
    </row>
    <row r="615" spans="1:46" ht="15.75" customHeight="1" x14ac:dyDescent="0.25">
      <c r="A615" s="2">
        <v>21201360</v>
      </c>
      <c r="B615" s="7" t="s">
        <v>26</v>
      </c>
      <c r="C615" s="3" t="s">
        <v>2146</v>
      </c>
      <c r="D615" s="7" t="s">
        <v>987</v>
      </c>
      <c r="E615" s="7" t="s">
        <v>871</v>
      </c>
      <c r="F615" s="7">
        <v>11</v>
      </c>
      <c r="G615" s="7">
        <v>2550</v>
      </c>
      <c r="H615" s="7">
        <v>-74.133333329999999</v>
      </c>
      <c r="I615" s="29">
        <v>4.81666667</v>
      </c>
      <c r="J615" s="6" t="s">
        <v>1908</v>
      </c>
      <c r="K615" s="30">
        <v>29295</v>
      </c>
      <c r="L615" s="30"/>
      <c r="M615" s="7" t="s">
        <v>1911</v>
      </c>
      <c r="N615" s="29" t="s">
        <v>1892</v>
      </c>
      <c r="O615" s="31">
        <v>29.200000000000003</v>
      </c>
      <c r="P615" s="31">
        <v>47.194117647058818</v>
      </c>
      <c r="Q615" s="31">
        <v>70.858823529411765</v>
      </c>
      <c r="R615" s="31">
        <v>87.78749999999998</v>
      </c>
      <c r="S615" s="31">
        <v>84.7</v>
      </c>
      <c r="T615" s="31">
        <v>47.082352941176474</v>
      </c>
      <c r="U615" s="31">
        <v>41.31428571428571</v>
      </c>
      <c r="V615" s="31">
        <v>40.931250000000006</v>
      </c>
      <c r="W615" s="31">
        <v>69.505882352941171</v>
      </c>
      <c r="X615" s="31">
        <v>110.85882352941177</v>
      </c>
      <c r="Y615" s="31">
        <v>77.523529411764727</v>
      </c>
      <c r="Z615" s="31">
        <v>54.48</v>
      </c>
      <c r="AA615" s="4">
        <f t="shared" si="9"/>
        <v>761.43656512605037</v>
      </c>
      <c r="AB615" s="32">
        <v>195</v>
      </c>
      <c r="AC615" s="17">
        <v>0.54166666666666663</v>
      </c>
      <c r="AD615" s="36">
        <v>0.53333333333333333</v>
      </c>
      <c r="AE615" s="36">
        <v>0.56666666666666665</v>
      </c>
      <c r="AF615" s="36">
        <v>0.56666666666666665</v>
      </c>
      <c r="AG615" s="36">
        <v>0.53333333333333333</v>
      </c>
      <c r="AH615" s="36">
        <v>0.53333333333333333</v>
      </c>
      <c r="AI615" s="36">
        <v>0.56666666666666665</v>
      </c>
      <c r="AJ615" s="36">
        <v>0.46666666666666667</v>
      </c>
      <c r="AK615" s="36">
        <v>0.53333333333333333</v>
      </c>
      <c r="AL615" s="36">
        <v>0.56666666666666665</v>
      </c>
      <c r="AM615" s="36">
        <v>0.56666666666666665</v>
      </c>
      <c r="AN615" s="36">
        <v>0.56666666666666665</v>
      </c>
      <c r="AO615" s="36">
        <v>0.5</v>
      </c>
      <c r="AP615" s="33" t="str">
        <f t="shared" si="10"/>
        <v>-</v>
      </c>
      <c r="AQ615" s="55" t="str">
        <f t="shared" si="11"/>
        <v>-</v>
      </c>
      <c r="AR615" s="56" t="str">
        <f t="shared" si="12"/>
        <v>-</v>
      </c>
      <c r="AS615" s="34" t="s">
        <v>1892</v>
      </c>
      <c r="AT615" s="122" t="s">
        <v>5208</v>
      </c>
    </row>
    <row r="616" spans="1:46" ht="15.75" customHeight="1" x14ac:dyDescent="0.25">
      <c r="A616" s="6">
        <v>21201380</v>
      </c>
      <c r="B616" s="7" t="s">
        <v>54</v>
      </c>
      <c r="C616" s="7" t="s">
        <v>2147</v>
      </c>
      <c r="D616" s="7" t="s">
        <v>985</v>
      </c>
      <c r="E616" s="7" t="s">
        <v>871</v>
      </c>
      <c r="F616" s="7">
        <v>11</v>
      </c>
      <c r="G616" s="7">
        <v>3150</v>
      </c>
      <c r="H616" s="7">
        <v>-73.883333329999999</v>
      </c>
      <c r="I616" s="29">
        <v>5.1666666699999997</v>
      </c>
      <c r="J616" s="6" t="s">
        <v>1908</v>
      </c>
      <c r="K616" s="30">
        <v>21777</v>
      </c>
      <c r="L616" s="30"/>
      <c r="M616" s="7" t="s">
        <v>1911</v>
      </c>
      <c r="N616" s="29" t="s">
        <v>1892</v>
      </c>
      <c r="O616" s="31">
        <v>42.1</v>
      </c>
      <c r="P616" s="31">
        <v>157.4</v>
      </c>
      <c r="Q616" s="31">
        <v>161.60000000000002</v>
      </c>
      <c r="R616" s="31">
        <v>340.90000000000009</v>
      </c>
      <c r="S616" s="31">
        <v>118.4</v>
      </c>
      <c r="T616" s="31">
        <v>64.800000000000011</v>
      </c>
      <c r="U616" s="31">
        <v>61.599999999999994</v>
      </c>
      <c r="V616" s="31">
        <v>63.2</v>
      </c>
      <c r="W616" s="31">
        <v>47.400000000000006</v>
      </c>
      <c r="X616" s="31">
        <v>159.1</v>
      </c>
      <c r="Y616" s="31">
        <v>218.6</v>
      </c>
      <c r="Z616" s="31">
        <v>88.499999999999986</v>
      </c>
      <c r="AA616" s="4">
        <f t="shared" si="9"/>
        <v>1523.6</v>
      </c>
      <c r="AB616" s="32">
        <v>12</v>
      </c>
      <c r="AC616" s="17">
        <v>3.3333333333333333E-2</v>
      </c>
      <c r="AD616" s="36">
        <v>3.3333333333333333E-2</v>
      </c>
      <c r="AE616" s="36">
        <v>3.3333333333333333E-2</v>
      </c>
      <c r="AF616" s="36">
        <v>3.3333333333333333E-2</v>
      </c>
      <c r="AG616" s="36">
        <v>3.3333333333333333E-2</v>
      </c>
      <c r="AH616" s="36">
        <v>3.3333333333333333E-2</v>
      </c>
      <c r="AI616" s="36">
        <v>3.3333333333333333E-2</v>
      </c>
      <c r="AJ616" s="36">
        <v>3.3333333333333333E-2</v>
      </c>
      <c r="AK616" s="36">
        <v>3.3333333333333333E-2</v>
      </c>
      <c r="AL616" s="36">
        <v>3.3333333333333333E-2</v>
      </c>
      <c r="AM616" s="36">
        <v>3.3333333333333333E-2</v>
      </c>
      <c r="AN616" s="36">
        <v>3.3333333333333333E-2</v>
      </c>
      <c r="AO616" s="36">
        <v>3.3333333333333333E-2</v>
      </c>
      <c r="AP616" s="33" t="str">
        <f t="shared" si="10"/>
        <v>-</v>
      </c>
      <c r="AQ616" s="55" t="str">
        <f t="shared" si="11"/>
        <v>-</v>
      </c>
      <c r="AR616" s="56" t="str">
        <f t="shared" si="12"/>
        <v>-</v>
      </c>
      <c r="AS616" s="34" t="s">
        <v>1892</v>
      </c>
      <c r="AT616" s="122" t="s">
        <v>5208</v>
      </c>
    </row>
    <row r="617" spans="1:46" ht="15.75" customHeight="1" x14ac:dyDescent="0.25">
      <c r="A617" s="6">
        <v>21201410</v>
      </c>
      <c r="B617" s="7" t="s">
        <v>26</v>
      </c>
      <c r="C617" s="7" t="s">
        <v>2148</v>
      </c>
      <c r="D617" s="7" t="s">
        <v>2149</v>
      </c>
      <c r="E617" s="7" t="s">
        <v>871</v>
      </c>
      <c r="F617" s="7">
        <v>11</v>
      </c>
      <c r="G617" s="7">
        <v>2600</v>
      </c>
      <c r="H617" s="7">
        <v>-73.883333329999999</v>
      </c>
      <c r="I617" s="29">
        <v>5.05</v>
      </c>
      <c r="J617" s="6" t="s">
        <v>1908</v>
      </c>
      <c r="K617" s="30">
        <v>28413</v>
      </c>
      <c r="L617" s="30"/>
      <c r="M617" s="7" t="s">
        <v>1911</v>
      </c>
      <c r="N617" s="29" t="s">
        <v>1892</v>
      </c>
      <c r="O617" s="31">
        <v>6.3999999999999995</v>
      </c>
      <c r="P617" s="31">
        <v>66.349999999999994</v>
      </c>
      <c r="Q617" s="31">
        <v>149.30000000000001</v>
      </c>
      <c r="R617" s="31">
        <v>193.89999999999998</v>
      </c>
      <c r="S617" s="31">
        <v>107.99999999999999</v>
      </c>
      <c r="T617" s="31">
        <v>125.24999999999997</v>
      </c>
      <c r="U617" s="31">
        <v>91.800000000000011</v>
      </c>
      <c r="V617" s="31">
        <v>70.25</v>
      </c>
      <c r="W617" s="31">
        <v>67.150000000000006</v>
      </c>
      <c r="X617" s="31">
        <v>167.75</v>
      </c>
      <c r="Y617" s="31">
        <v>193.84999999999997</v>
      </c>
      <c r="Z617" s="31">
        <v>67.650000000000006</v>
      </c>
      <c r="AA617" s="4">
        <f t="shared" si="9"/>
        <v>1307.6500000000001</v>
      </c>
      <c r="AB617" s="32">
        <v>23</v>
      </c>
      <c r="AC617" s="17">
        <v>6.3888888888888884E-2</v>
      </c>
      <c r="AD617" s="36">
        <v>6.6666666666666666E-2</v>
      </c>
      <c r="AE617" s="36">
        <v>6.6666666666666666E-2</v>
      </c>
      <c r="AF617" s="36">
        <v>3.3333333333333333E-2</v>
      </c>
      <c r="AG617" s="36">
        <v>6.6666666666666666E-2</v>
      </c>
      <c r="AH617" s="36">
        <v>6.6666666666666666E-2</v>
      </c>
      <c r="AI617" s="36">
        <v>6.6666666666666666E-2</v>
      </c>
      <c r="AJ617" s="36">
        <v>6.6666666666666666E-2</v>
      </c>
      <c r="AK617" s="36">
        <v>6.6666666666666666E-2</v>
      </c>
      <c r="AL617" s="36">
        <v>6.6666666666666666E-2</v>
      </c>
      <c r="AM617" s="36">
        <v>6.6666666666666666E-2</v>
      </c>
      <c r="AN617" s="36">
        <v>6.6666666666666666E-2</v>
      </c>
      <c r="AO617" s="36">
        <v>6.6666666666666666E-2</v>
      </c>
      <c r="AP617" s="33" t="str">
        <f t="shared" si="10"/>
        <v>-</v>
      </c>
      <c r="AQ617" s="55" t="str">
        <f t="shared" si="11"/>
        <v>-</v>
      </c>
      <c r="AR617" s="56" t="str">
        <f t="shared" si="12"/>
        <v>-</v>
      </c>
      <c r="AS617" s="34" t="s">
        <v>1892</v>
      </c>
      <c r="AT617" s="122" t="s">
        <v>5208</v>
      </c>
    </row>
    <row r="618" spans="1:46" ht="15.75" customHeight="1" x14ac:dyDescent="0.25">
      <c r="A618" s="6">
        <v>21201540</v>
      </c>
      <c r="B618" s="7" t="s">
        <v>54</v>
      </c>
      <c r="C618" s="7" t="s">
        <v>2150</v>
      </c>
      <c r="D618" s="7" t="s">
        <v>303</v>
      </c>
      <c r="E618" s="7" t="s">
        <v>304</v>
      </c>
      <c r="F618" s="7">
        <v>11</v>
      </c>
      <c r="G618" s="7">
        <v>2640</v>
      </c>
      <c r="H618" s="7">
        <v>-74.2</v>
      </c>
      <c r="I618" s="29">
        <v>4.5999999999999996</v>
      </c>
      <c r="J618" s="6" t="s">
        <v>1890</v>
      </c>
      <c r="K618" s="30">
        <v>20955</v>
      </c>
      <c r="L618" s="30">
        <v>21534</v>
      </c>
      <c r="M618" s="7" t="s">
        <v>1911</v>
      </c>
      <c r="N618" s="29" t="s">
        <v>1892</v>
      </c>
      <c r="O618" s="31">
        <v>22.045000000000002</v>
      </c>
      <c r="P618" s="31">
        <v>29.105000000000008</v>
      </c>
      <c r="Q618" s="31">
        <v>57.276190476190465</v>
      </c>
      <c r="R618" s="31">
        <v>86.484210526315778</v>
      </c>
      <c r="S618" s="31">
        <v>80.14500000000001</v>
      </c>
      <c r="T618" s="31">
        <v>60.330000000000005</v>
      </c>
      <c r="U618" s="31">
        <v>41.316666666666663</v>
      </c>
      <c r="V618" s="31">
        <v>33.705000000000005</v>
      </c>
      <c r="W618" s="31">
        <v>43.974999999999994</v>
      </c>
      <c r="X618" s="31">
        <v>79.86</v>
      </c>
      <c r="Y618" s="31">
        <v>72.775000000000006</v>
      </c>
      <c r="Z618" s="31">
        <v>39.736842105263165</v>
      </c>
      <c r="AA618" s="4">
        <f t="shared" si="9"/>
        <v>646.75390977443601</v>
      </c>
      <c r="AB618" s="32">
        <v>237</v>
      </c>
      <c r="AC618" s="17">
        <v>0.65833333333333333</v>
      </c>
      <c r="AD618" s="36">
        <v>0.66666666666666663</v>
      </c>
      <c r="AE618" s="36">
        <v>0.66666666666666663</v>
      </c>
      <c r="AF618" s="36">
        <v>0.7</v>
      </c>
      <c r="AG618" s="36">
        <v>0.6333333333333333</v>
      </c>
      <c r="AH618" s="36">
        <v>0.66666666666666663</v>
      </c>
      <c r="AI618" s="36">
        <v>0.66666666666666663</v>
      </c>
      <c r="AJ618" s="36">
        <v>0.6</v>
      </c>
      <c r="AK618" s="36">
        <v>0.66666666666666663</v>
      </c>
      <c r="AL618" s="36">
        <v>0.66666666666666663</v>
      </c>
      <c r="AM618" s="36">
        <v>0.66666666666666663</v>
      </c>
      <c r="AN618" s="36">
        <v>0.66666666666666663</v>
      </c>
      <c r="AO618" s="36">
        <v>0.6333333333333333</v>
      </c>
      <c r="AP618" s="33" t="str">
        <f t="shared" si="10"/>
        <v>-</v>
      </c>
      <c r="AQ618" s="55" t="str">
        <f t="shared" si="11"/>
        <v>-</v>
      </c>
      <c r="AR618" s="56" t="str">
        <f t="shared" si="12"/>
        <v>&gt;=50%</v>
      </c>
      <c r="AS618" s="34" t="s">
        <v>1890</v>
      </c>
      <c r="AT618" s="120" t="s">
        <v>5204</v>
      </c>
    </row>
    <row r="619" spans="1:46" ht="15.75" customHeight="1" x14ac:dyDescent="0.25">
      <c r="A619" s="6">
        <v>21201550</v>
      </c>
      <c r="B619" s="7" t="s">
        <v>26</v>
      </c>
      <c r="C619" s="7" t="s">
        <v>941</v>
      </c>
      <c r="D619" s="7" t="s">
        <v>939</v>
      </c>
      <c r="E619" s="7" t="s">
        <v>871</v>
      </c>
      <c r="F619" s="7">
        <v>11</v>
      </c>
      <c r="G619" s="7">
        <v>2560</v>
      </c>
      <c r="H619" s="7">
        <v>-74.226388889999996</v>
      </c>
      <c r="I619" s="29">
        <v>4.7966666699999996</v>
      </c>
      <c r="J619" s="6" t="s">
        <v>1908</v>
      </c>
      <c r="K619" s="30">
        <v>31243</v>
      </c>
      <c r="L619" s="30"/>
      <c r="M619" s="7" t="s">
        <v>1911</v>
      </c>
      <c r="N619" s="29" t="s">
        <v>1910</v>
      </c>
      <c r="O619" s="31">
        <v>28.028571428571428</v>
      </c>
      <c r="P619" s="31">
        <v>46.6</v>
      </c>
      <c r="Q619" s="31">
        <v>90.322222222222194</v>
      </c>
      <c r="R619" s="31">
        <v>109.77037037037036</v>
      </c>
      <c r="S619" s="31">
        <v>102.75000000000001</v>
      </c>
      <c r="T619" s="31">
        <v>65.630769230769232</v>
      </c>
      <c r="U619" s="31">
        <v>54.138461538461534</v>
      </c>
      <c r="V619" s="31">
        <v>43.41538461538461</v>
      </c>
      <c r="W619" s="31">
        <v>58.286206896551718</v>
      </c>
      <c r="X619" s="31">
        <v>101.33928571428571</v>
      </c>
      <c r="Y619" s="31">
        <v>102.66896551724136</v>
      </c>
      <c r="Z619" s="31">
        <v>51.731034482758616</v>
      </c>
      <c r="AA619" s="4">
        <f t="shared" si="9"/>
        <v>854.68127201661673</v>
      </c>
      <c r="AB619" s="32">
        <v>333</v>
      </c>
      <c r="AC619" s="17">
        <v>0.92500000000000004</v>
      </c>
      <c r="AD619" s="36">
        <v>0.93333333333333335</v>
      </c>
      <c r="AE619" s="36">
        <v>0.93333333333333335</v>
      </c>
      <c r="AF619" s="36">
        <v>0.9</v>
      </c>
      <c r="AG619" s="36">
        <v>0.9</v>
      </c>
      <c r="AH619" s="36">
        <v>1</v>
      </c>
      <c r="AI619" s="36">
        <v>0.8666666666666667</v>
      </c>
      <c r="AJ619" s="36">
        <v>0.8666666666666667</v>
      </c>
      <c r="AK619" s="36">
        <v>0.8666666666666667</v>
      </c>
      <c r="AL619" s="36">
        <v>0.96666666666666667</v>
      </c>
      <c r="AM619" s="36">
        <v>0.93333333333333335</v>
      </c>
      <c r="AN619" s="36">
        <v>0.96666666666666667</v>
      </c>
      <c r="AO619" s="36">
        <v>0.96666666666666667</v>
      </c>
      <c r="AP619" s="33" t="str">
        <f t="shared" si="10"/>
        <v>&gt;=80%</v>
      </c>
      <c r="AQ619" s="55" t="str">
        <f t="shared" si="11"/>
        <v>&gt;=75%</v>
      </c>
      <c r="AR619" s="56" t="str">
        <f t="shared" si="12"/>
        <v>&gt;=50%</v>
      </c>
      <c r="AT619" s="121">
        <v>0.8</v>
      </c>
    </row>
    <row r="620" spans="1:46" ht="15.75" customHeight="1" x14ac:dyDescent="0.25">
      <c r="A620" s="6">
        <v>21201560</v>
      </c>
      <c r="B620" s="7" t="s">
        <v>54</v>
      </c>
      <c r="C620" s="7" t="s">
        <v>2151</v>
      </c>
      <c r="D620" s="7" t="s">
        <v>303</v>
      </c>
      <c r="E620" s="7" t="s">
        <v>304</v>
      </c>
      <c r="F620" s="7">
        <v>11</v>
      </c>
      <c r="G620" s="7">
        <v>2580</v>
      </c>
      <c r="H620" s="7">
        <v>-74.133333329999999</v>
      </c>
      <c r="I620" s="29">
        <v>4.56666667</v>
      </c>
      <c r="J620" s="6" t="s">
        <v>1908</v>
      </c>
      <c r="K620" s="30">
        <v>29387</v>
      </c>
      <c r="L620" s="30"/>
      <c r="M620" s="7" t="s">
        <v>1911</v>
      </c>
      <c r="N620" s="29" t="s">
        <v>1892</v>
      </c>
      <c r="O620" s="31">
        <v>25.33</v>
      </c>
      <c r="P620" s="31">
        <v>32.907692307692315</v>
      </c>
      <c r="Q620" s="31">
        <v>52.592307692307685</v>
      </c>
      <c r="R620" s="31">
        <v>80.92</v>
      </c>
      <c r="S620" s="31">
        <v>64.761538461538464</v>
      </c>
      <c r="T620" s="31">
        <v>50.56666666666667</v>
      </c>
      <c r="U620" s="31">
        <v>40.96</v>
      </c>
      <c r="V620" s="31">
        <v>39.40625</v>
      </c>
      <c r="W620" s="31">
        <v>31.512500000000003</v>
      </c>
      <c r="X620" s="31">
        <v>65.92</v>
      </c>
      <c r="Y620" s="31">
        <v>76.485714285714295</v>
      </c>
      <c r="Z620" s="31">
        <v>43.891666666666673</v>
      </c>
      <c r="AA620" s="4">
        <f t="shared" si="9"/>
        <v>605.25433608058609</v>
      </c>
      <c r="AB620" s="32">
        <v>164</v>
      </c>
      <c r="AC620" s="17">
        <v>0.45555555555555555</v>
      </c>
      <c r="AD620" s="36">
        <v>0.33333333333333331</v>
      </c>
      <c r="AE620" s="36">
        <v>0.43333333333333335</v>
      </c>
      <c r="AF620" s="36">
        <v>0.43333333333333335</v>
      </c>
      <c r="AG620" s="36">
        <v>0.5</v>
      </c>
      <c r="AH620" s="36">
        <v>0.43333333333333335</v>
      </c>
      <c r="AI620" s="36">
        <v>0.4</v>
      </c>
      <c r="AJ620" s="36">
        <v>0.5</v>
      </c>
      <c r="AK620" s="36">
        <v>0.53333333333333333</v>
      </c>
      <c r="AL620" s="36">
        <v>0.53333333333333333</v>
      </c>
      <c r="AM620" s="36">
        <v>0.5</v>
      </c>
      <c r="AN620" s="36">
        <v>0.46666666666666667</v>
      </c>
      <c r="AO620" s="36">
        <v>0.4</v>
      </c>
      <c r="AP620" s="33" t="str">
        <f t="shared" si="10"/>
        <v>-</v>
      </c>
      <c r="AQ620" s="55" t="str">
        <f t="shared" si="11"/>
        <v>-</v>
      </c>
      <c r="AR620" s="56" t="str">
        <f t="shared" si="12"/>
        <v>-</v>
      </c>
      <c r="AS620" s="34" t="s">
        <v>1892</v>
      </c>
      <c r="AT620" s="122" t="s">
        <v>5208</v>
      </c>
    </row>
    <row r="621" spans="1:46" ht="15.75" customHeight="1" x14ac:dyDescent="0.25">
      <c r="A621" s="6">
        <v>21201580</v>
      </c>
      <c r="B621" s="7" t="s">
        <v>26</v>
      </c>
      <c r="C621" s="7" t="s">
        <v>309</v>
      </c>
      <c r="D621" s="7" t="s">
        <v>303</v>
      </c>
      <c r="E621" s="7" t="s">
        <v>304</v>
      </c>
      <c r="F621" s="7">
        <v>11</v>
      </c>
      <c r="G621" s="7">
        <v>30</v>
      </c>
      <c r="H621" s="7">
        <v>-74.154833329999988</v>
      </c>
      <c r="I621" s="29">
        <v>4.4465000000000003</v>
      </c>
      <c r="J621" s="6" t="s">
        <v>1908</v>
      </c>
      <c r="K621" s="30">
        <v>29904.791666666668</v>
      </c>
      <c r="L621" s="30"/>
      <c r="M621" s="7" t="s">
        <v>1911</v>
      </c>
      <c r="N621" s="29" t="s">
        <v>1910</v>
      </c>
      <c r="O621" s="31">
        <v>20.589285714285715</v>
      </c>
      <c r="P621" s="31">
        <v>31.531034482758628</v>
      </c>
      <c r="Q621" s="31">
        <v>53.544827586206893</v>
      </c>
      <c r="R621" s="31">
        <v>87.244827586206895</v>
      </c>
      <c r="S621" s="31">
        <v>106.69655172413795</v>
      </c>
      <c r="T621" s="31">
        <v>91.355555555555554</v>
      </c>
      <c r="U621" s="31">
        <v>94.459259259259241</v>
      </c>
      <c r="V621" s="31">
        <v>69.458620689655191</v>
      </c>
      <c r="W621" s="31">
        <v>54.807142857142857</v>
      </c>
      <c r="X621" s="31">
        <v>68.910714285714278</v>
      </c>
      <c r="Y621" s="31">
        <v>78.740000000000009</v>
      </c>
      <c r="Z621" s="31">
        <v>33.432142857142864</v>
      </c>
      <c r="AA621" s="4">
        <f t="shared" si="9"/>
        <v>790.76996259806594</v>
      </c>
      <c r="AB621" s="32">
        <v>341</v>
      </c>
      <c r="AC621" s="17">
        <v>0.94722222222222219</v>
      </c>
      <c r="AD621" s="36">
        <v>0.93333333333333335</v>
      </c>
      <c r="AE621" s="36">
        <v>0.96666666666666667</v>
      </c>
      <c r="AF621" s="36">
        <v>0.96666666666666667</v>
      </c>
      <c r="AG621" s="36">
        <v>0.96666666666666667</v>
      </c>
      <c r="AH621" s="36">
        <v>0.96666666666666667</v>
      </c>
      <c r="AI621" s="36">
        <v>0.9</v>
      </c>
      <c r="AJ621" s="36">
        <v>0.9</v>
      </c>
      <c r="AK621" s="36">
        <v>0.96666666666666667</v>
      </c>
      <c r="AL621" s="36">
        <v>0.93333333333333335</v>
      </c>
      <c r="AM621" s="36">
        <v>0.93333333333333335</v>
      </c>
      <c r="AN621" s="36">
        <v>1</v>
      </c>
      <c r="AO621" s="36">
        <v>0.93333333333333335</v>
      </c>
      <c r="AP621" s="33" t="str">
        <f t="shared" si="10"/>
        <v>&gt;=80%</v>
      </c>
      <c r="AQ621" s="55" t="str">
        <f t="shared" si="11"/>
        <v>&gt;=75%</v>
      </c>
      <c r="AR621" s="56" t="str">
        <f t="shared" si="12"/>
        <v>&gt;=50%</v>
      </c>
      <c r="AT621" s="121">
        <v>0.8</v>
      </c>
    </row>
    <row r="622" spans="1:46" ht="15.75" customHeight="1" x14ac:dyDescent="0.25">
      <c r="A622" s="6">
        <v>21201600</v>
      </c>
      <c r="B622" s="7" t="s">
        <v>54</v>
      </c>
      <c r="C622" s="7" t="s">
        <v>310</v>
      </c>
      <c r="D622" s="7" t="s">
        <v>303</v>
      </c>
      <c r="E622" s="7" t="s">
        <v>304</v>
      </c>
      <c r="F622" s="7">
        <v>11</v>
      </c>
      <c r="G622" s="7">
        <v>2685</v>
      </c>
      <c r="H622" s="7">
        <v>-74.072888890000002</v>
      </c>
      <c r="I622" s="29">
        <v>4.60711111</v>
      </c>
      <c r="J622" s="6" t="s">
        <v>1890</v>
      </c>
      <c r="K622" s="30">
        <v>31669.791666666668</v>
      </c>
      <c r="L622" s="30">
        <v>43588.415810185186</v>
      </c>
      <c r="M622" s="7" t="s">
        <v>1911</v>
      </c>
      <c r="N622" s="29" t="s">
        <v>1910</v>
      </c>
      <c r="O622" s="31">
        <v>71.914814814814818</v>
      </c>
      <c r="P622" s="31">
        <v>83.876923076923106</v>
      </c>
      <c r="Q622" s="31">
        <v>113.01739130434781</v>
      </c>
      <c r="R622" s="31">
        <v>123.08518518518518</v>
      </c>
      <c r="S622" s="31">
        <v>114.992</v>
      </c>
      <c r="T622" s="31">
        <v>61.5</v>
      </c>
      <c r="U622" s="31">
        <v>55.324999999999989</v>
      </c>
      <c r="V622" s="31">
        <v>46.466666666666661</v>
      </c>
      <c r="W622" s="31">
        <v>47.863999999999997</v>
      </c>
      <c r="X622" s="31">
        <v>123.58400000000002</v>
      </c>
      <c r="Y622" s="31">
        <v>162.37083333333334</v>
      </c>
      <c r="Z622" s="31">
        <v>88.341666666666683</v>
      </c>
      <c r="AA622" s="4">
        <f t="shared" si="9"/>
        <v>1092.3384810479379</v>
      </c>
      <c r="AB622" s="32">
        <v>297</v>
      </c>
      <c r="AC622" s="17">
        <v>0.82499999999999996</v>
      </c>
      <c r="AD622" s="36">
        <v>0.9</v>
      </c>
      <c r="AE622" s="36">
        <v>0.8666666666666667</v>
      </c>
      <c r="AF622" s="36">
        <v>0.76666666666666672</v>
      </c>
      <c r="AG622" s="36">
        <v>0.9</v>
      </c>
      <c r="AH622" s="36">
        <v>0.83333333333333337</v>
      </c>
      <c r="AI622" s="36">
        <v>0.76666666666666672</v>
      </c>
      <c r="AJ622" s="36">
        <v>0.8</v>
      </c>
      <c r="AK622" s="36">
        <v>0.8</v>
      </c>
      <c r="AL622" s="36">
        <v>0.83333333333333337</v>
      </c>
      <c r="AM622" s="36">
        <v>0.83333333333333337</v>
      </c>
      <c r="AN622" s="36">
        <v>0.8</v>
      </c>
      <c r="AO622" s="36">
        <v>0.8</v>
      </c>
      <c r="AP622" s="33" t="str">
        <f t="shared" si="10"/>
        <v>-</v>
      </c>
      <c r="AQ622" s="55" t="str">
        <f t="shared" si="11"/>
        <v>&gt;=75%</v>
      </c>
      <c r="AR622" s="56" t="str">
        <f t="shared" si="12"/>
        <v>&gt;=50%</v>
      </c>
      <c r="AS622" s="34" t="s">
        <v>1890</v>
      </c>
      <c r="AT622" s="112" t="s">
        <v>5206</v>
      </c>
    </row>
    <row r="623" spans="1:46" ht="15.75" customHeight="1" x14ac:dyDescent="0.25">
      <c r="A623" s="6">
        <v>21201610</v>
      </c>
      <c r="B623" s="7" t="s">
        <v>26</v>
      </c>
      <c r="C623" s="7" t="s">
        <v>122</v>
      </c>
      <c r="D623" s="7" t="s">
        <v>919</v>
      </c>
      <c r="E623" s="7" t="s">
        <v>871</v>
      </c>
      <c r="F623" s="7">
        <v>11</v>
      </c>
      <c r="G623" s="7">
        <v>2698</v>
      </c>
      <c r="H623" s="7">
        <v>-73.890722220000001</v>
      </c>
      <c r="I623" s="29">
        <v>4.8502888899999999</v>
      </c>
      <c r="J623" s="6" t="s">
        <v>1908</v>
      </c>
      <c r="K623" s="30">
        <v>31912</v>
      </c>
      <c r="L623" s="30"/>
      <c r="M623" s="7" t="s">
        <v>1911</v>
      </c>
      <c r="N623" s="29" t="s">
        <v>1910</v>
      </c>
      <c r="O623" s="31">
        <v>34.024137931034495</v>
      </c>
      <c r="P623" s="31">
        <v>44.451724137931038</v>
      </c>
      <c r="Q623" s="31">
        <v>63.036666666666655</v>
      </c>
      <c r="R623" s="31">
        <v>83.120689655172441</v>
      </c>
      <c r="S623" s="31">
        <v>87.934482758620717</v>
      </c>
      <c r="T623" s="31">
        <v>73.11333333333333</v>
      </c>
      <c r="U623" s="31">
        <v>71.768965517241398</v>
      </c>
      <c r="V623" s="31">
        <v>61.443333333333342</v>
      </c>
      <c r="W623" s="31">
        <v>49.303448275862081</v>
      </c>
      <c r="X623" s="31">
        <v>77.931034482758619</v>
      </c>
      <c r="Y623" s="31">
        <v>84.568965517241381</v>
      </c>
      <c r="Z623" s="31">
        <v>42.392592592592592</v>
      </c>
      <c r="AA623" s="4">
        <f t="shared" si="9"/>
        <v>773.08937420178813</v>
      </c>
      <c r="AB623" s="32">
        <v>349</v>
      </c>
      <c r="AC623" s="17">
        <v>0.96944444444444444</v>
      </c>
      <c r="AD623" s="36">
        <v>0.96666666666666667</v>
      </c>
      <c r="AE623" s="36">
        <v>0.96666666666666667</v>
      </c>
      <c r="AF623" s="36">
        <v>1</v>
      </c>
      <c r="AG623" s="36">
        <v>0.96666666666666667</v>
      </c>
      <c r="AH623" s="36">
        <v>0.96666666666666667</v>
      </c>
      <c r="AI623" s="36">
        <v>1</v>
      </c>
      <c r="AJ623" s="36">
        <v>0.96666666666666667</v>
      </c>
      <c r="AK623" s="36">
        <v>1</v>
      </c>
      <c r="AL623" s="36">
        <v>0.96666666666666667</v>
      </c>
      <c r="AM623" s="36">
        <v>0.96666666666666667</v>
      </c>
      <c r="AN623" s="36">
        <v>0.96666666666666667</v>
      </c>
      <c r="AO623" s="36">
        <v>0.9</v>
      </c>
      <c r="AP623" s="33" t="str">
        <f t="shared" si="10"/>
        <v>&gt;=80%</v>
      </c>
      <c r="AQ623" s="55" t="str">
        <f t="shared" si="11"/>
        <v>&gt;=75%</v>
      </c>
      <c r="AR623" s="56" t="str">
        <f t="shared" si="12"/>
        <v>&gt;=50%</v>
      </c>
      <c r="AT623" s="121">
        <v>0.8</v>
      </c>
    </row>
    <row r="624" spans="1:46" ht="15.75" customHeight="1" x14ac:dyDescent="0.25">
      <c r="A624" s="6">
        <v>21201620</v>
      </c>
      <c r="B624" s="7" t="s">
        <v>26</v>
      </c>
      <c r="C624" s="7" t="s">
        <v>978</v>
      </c>
      <c r="D624" s="7" t="s">
        <v>978</v>
      </c>
      <c r="E624" s="7" t="s">
        <v>871</v>
      </c>
      <c r="F624" s="7">
        <v>11</v>
      </c>
      <c r="G624" s="7">
        <v>2575</v>
      </c>
      <c r="H624" s="7">
        <v>-73.796972220000001</v>
      </c>
      <c r="I624" s="29">
        <v>5.1095833299999995</v>
      </c>
      <c r="J624" s="6" t="s">
        <v>1890</v>
      </c>
      <c r="K624" s="30">
        <v>31911.791666666668</v>
      </c>
      <c r="L624" s="30">
        <v>43588.416030092594</v>
      </c>
      <c r="M624" s="7" t="s">
        <v>1911</v>
      </c>
      <c r="N624" s="29" t="s">
        <v>1910</v>
      </c>
      <c r="O624" s="31">
        <v>18.755555555555553</v>
      </c>
      <c r="P624" s="31">
        <v>23.694117647058825</v>
      </c>
      <c r="Q624" s="31">
        <v>64.344444444444434</v>
      </c>
      <c r="R624" s="31">
        <v>53.373684210526335</v>
      </c>
      <c r="S624" s="31">
        <v>79.816666666666663</v>
      </c>
      <c r="T624" s="31">
        <v>58.441176470588232</v>
      </c>
      <c r="U624" s="31">
        <v>79.724999999999994</v>
      </c>
      <c r="V624" s="31">
        <v>54.231250000000003</v>
      </c>
      <c r="W624" s="31">
        <v>44.85625000000001</v>
      </c>
      <c r="X624" s="31">
        <v>67.076470588235296</v>
      </c>
      <c r="Y624" s="31">
        <v>77.046666666666653</v>
      </c>
      <c r="Z624" s="31">
        <v>34.56428571428571</v>
      </c>
      <c r="AA624" s="4">
        <f t="shared" si="9"/>
        <v>655.92556796402766</v>
      </c>
      <c r="AB624" s="32">
        <v>201</v>
      </c>
      <c r="AC624" s="17">
        <v>0.55833333333333335</v>
      </c>
      <c r="AD624" s="36">
        <v>0.6</v>
      </c>
      <c r="AE624" s="36">
        <v>0.56666666666666665</v>
      </c>
      <c r="AF624" s="36">
        <v>0.6</v>
      </c>
      <c r="AG624" s="36">
        <v>0.6333333333333333</v>
      </c>
      <c r="AH624" s="36">
        <v>0.6</v>
      </c>
      <c r="AI624" s="36">
        <v>0.56666666666666665</v>
      </c>
      <c r="AJ624" s="36">
        <v>0.53333333333333333</v>
      </c>
      <c r="AK624" s="36">
        <v>0.53333333333333333</v>
      </c>
      <c r="AL624" s="36">
        <v>0.53333333333333333</v>
      </c>
      <c r="AM624" s="36">
        <v>0.56666666666666665</v>
      </c>
      <c r="AN624" s="36">
        <v>0.5</v>
      </c>
      <c r="AO624" s="36">
        <v>0.46666666666666667</v>
      </c>
      <c r="AP624" s="33" t="str">
        <f t="shared" si="10"/>
        <v>-</v>
      </c>
      <c r="AQ624" s="55" t="str">
        <f t="shared" si="11"/>
        <v>-</v>
      </c>
      <c r="AR624" s="56" t="str">
        <f t="shared" si="12"/>
        <v>-</v>
      </c>
      <c r="AS624" s="34" t="s">
        <v>1890</v>
      </c>
      <c r="AT624" s="122" t="s">
        <v>5208</v>
      </c>
    </row>
    <row r="625" spans="1:46" ht="15.75" customHeight="1" x14ac:dyDescent="0.25">
      <c r="A625" s="6">
        <v>21201630</v>
      </c>
      <c r="B625" s="7" t="s">
        <v>54</v>
      </c>
      <c r="C625" s="7" t="s">
        <v>981</v>
      </c>
      <c r="D625" s="7" t="s">
        <v>982</v>
      </c>
      <c r="E625" s="7" t="s">
        <v>871</v>
      </c>
      <c r="F625" s="7">
        <v>11</v>
      </c>
      <c r="G625" s="7">
        <v>2600</v>
      </c>
      <c r="H625" s="7">
        <v>-74.065611110000006</v>
      </c>
      <c r="I625" s="29">
        <v>4.9330555599999997</v>
      </c>
      <c r="J625" s="6" t="s">
        <v>1908</v>
      </c>
      <c r="K625" s="30">
        <v>31912</v>
      </c>
      <c r="L625" s="30"/>
      <c r="M625" s="7" t="s">
        <v>1911</v>
      </c>
      <c r="N625" s="29" t="s">
        <v>1910</v>
      </c>
      <c r="O625" s="31">
        <v>38.331818181818186</v>
      </c>
      <c r="P625" s="31">
        <v>56.686956521739141</v>
      </c>
      <c r="Q625" s="31">
        <v>72.980769230769241</v>
      </c>
      <c r="R625" s="31">
        <v>114.23913043478261</v>
      </c>
      <c r="S625" s="31">
        <v>98.562499999999986</v>
      </c>
      <c r="T625" s="31">
        <v>60.116666666666681</v>
      </c>
      <c r="U625" s="31">
        <v>63.291666666666657</v>
      </c>
      <c r="V625" s="31">
        <v>54.521739130434774</v>
      </c>
      <c r="W625" s="31">
        <v>67.791304347826099</v>
      </c>
      <c r="X625" s="31">
        <v>106.94166666666665</v>
      </c>
      <c r="Y625" s="31">
        <v>118.4111111111111</v>
      </c>
      <c r="Z625" s="31">
        <v>63.911538461538456</v>
      </c>
      <c r="AA625" s="4">
        <f t="shared" si="9"/>
        <v>915.78686742001958</v>
      </c>
      <c r="AB625" s="32">
        <v>289</v>
      </c>
      <c r="AC625" s="17">
        <v>0.80277777777777781</v>
      </c>
      <c r="AD625" s="36">
        <v>0.73333333333333328</v>
      </c>
      <c r="AE625" s="36">
        <v>0.76666666666666672</v>
      </c>
      <c r="AF625" s="36">
        <v>0.8666666666666667</v>
      </c>
      <c r="AG625" s="36">
        <v>0.76666666666666672</v>
      </c>
      <c r="AH625" s="36">
        <v>0.8</v>
      </c>
      <c r="AI625" s="36">
        <v>0.8</v>
      </c>
      <c r="AJ625" s="36">
        <v>0.8</v>
      </c>
      <c r="AK625" s="36">
        <v>0.76666666666666672</v>
      </c>
      <c r="AL625" s="36">
        <v>0.76666666666666672</v>
      </c>
      <c r="AM625" s="36">
        <v>0.8</v>
      </c>
      <c r="AN625" s="36">
        <v>0.9</v>
      </c>
      <c r="AO625" s="36">
        <v>0.8666666666666667</v>
      </c>
      <c r="AP625" s="33" t="str">
        <f t="shared" si="10"/>
        <v>-</v>
      </c>
      <c r="AQ625" s="55" t="str">
        <f t="shared" si="11"/>
        <v>-</v>
      </c>
      <c r="AR625" s="56" t="str">
        <f t="shared" si="12"/>
        <v>&gt;=50%</v>
      </c>
      <c r="AT625" s="112" t="s">
        <v>5206</v>
      </c>
    </row>
    <row r="626" spans="1:46" ht="15.75" customHeight="1" x14ac:dyDescent="0.25">
      <c r="A626" s="6">
        <v>21201640</v>
      </c>
      <c r="B626" s="7" t="s">
        <v>54</v>
      </c>
      <c r="C626" s="7" t="s">
        <v>1000</v>
      </c>
      <c r="D626" s="7" t="s">
        <v>1001</v>
      </c>
      <c r="E626" s="7" t="s">
        <v>871</v>
      </c>
      <c r="F626" s="7">
        <v>11</v>
      </c>
      <c r="G626" s="7">
        <v>2745</v>
      </c>
      <c r="H626" s="7">
        <v>-73.590861110000006</v>
      </c>
      <c r="I626" s="29">
        <v>5.2637499999999999</v>
      </c>
      <c r="J626" s="6" t="s">
        <v>1908</v>
      </c>
      <c r="K626" s="30">
        <v>31912</v>
      </c>
      <c r="L626" s="30"/>
      <c r="M626" s="7" t="s">
        <v>1911</v>
      </c>
      <c r="N626" s="29" t="s">
        <v>1910</v>
      </c>
      <c r="O626" s="31">
        <v>25.131034482758622</v>
      </c>
      <c r="P626" s="31">
        <v>37.666666666666664</v>
      </c>
      <c r="Q626" s="31">
        <v>62.456666666666685</v>
      </c>
      <c r="R626" s="31">
        <v>81.966666666666669</v>
      </c>
      <c r="S626" s="31">
        <v>92.637931034482776</v>
      </c>
      <c r="T626" s="31">
        <v>74.060714285714297</v>
      </c>
      <c r="U626" s="31">
        <v>68.906896551724145</v>
      </c>
      <c r="V626" s="31">
        <v>54.8</v>
      </c>
      <c r="W626" s="31">
        <v>52.227586206896547</v>
      </c>
      <c r="X626" s="31">
        <v>75.127586206896552</v>
      </c>
      <c r="Y626" s="31">
        <v>90.286206896551732</v>
      </c>
      <c r="Z626" s="31">
        <v>43.76428571428572</v>
      </c>
      <c r="AA626" s="4">
        <f t="shared" si="9"/>
        <v>759.03224137931056</v>
      </c>
      <c r="AB626" s="32">
        <v>346</v>
      </c>
      <c r="AC626" s="17">
        <v>0.96111111111111114</v>
      </c>
      <c r="AD626" s="36">
        <v>0.96666666666666667</v>
      </c>
      <c r="AE626" s="36">
        <v>1</v>
      </c>
      <c r="AF626" s="36">
        <v>1</v>
      </c>
      <c r="AG626" s="36">
        <v>0.9</v>
      </c>
      <c r="AH626" s="36">
        <v>0.96666666666666667</v>
      </c>
      <c r="AI626" s="36">
        <v>0.93333333333333335</v>
      </c>
      <c r="AJ626" s="36">
        <v>0.96666666666666667</v>
      </c>
      <c r="AK626" s="36">
        <v>0.96666666666666667</v>
      </c>
      <c r="AL626" s="36">
        <v>0.96666666666666667</v>
      </c>
      <c r="AM626" s="36">
        <v>0.96666666666666667</v>
      </c>
      <c r="AN626" s="36">
        <v>0.96666666666666667</v>
      </c>
      <c r="AO626" s="36">
        <v>0.93333333333333335</v>
      </c>
      <c r="AP626" s="33" t="str">
        <f t="shared" si="10"/>
        <v>&gt;=80%</v>
      </c>
      <c r="AQ626" s="55" t="str">
        <f t="shared" si="11"/>
        <v>&gt;=75%</v>
      </c>
      <c r="AR626" s="56" t="str">
        <f t="shared" si="12"/>
        <v>&gt;=50%</v>
      </c>
      <c r="AT626" s="121">
        <v>0.8</v>
      </c>
    </row>
    <row r="627" spans="1:46" ht="15.75" customHeight="1" x14ac:dyDescent="0.25">
      <c r="A627" s="6">
        <v>21201650</v>
      </c>
      <c r="B627" s="7" t="s">
        <v>26</v>
      </c>
      <c r="C627" s="7" t="s">
        <v>495</v>
      </c>
      <c r="D627" s="7" t="s">
        <v>978</v>
      </c>
      <c r="E627" s="7" t="s">
        <v>871</v>
      </c>
      <c r="F627" s="7">
        <v>11</v>
      </c>
      <c r="G627" s="7">
        <v>2750</v>
      </c>
      <c r="H627" s="7">
        <v>-73.757388890000001</v>
      </c>
      <c r="I627" s="29">
        <v>5.1159166699999998</v>
      </c>
      <c r="J627" s="6" t="s">
        <v>1908</v>
      </c>
      <c r="K627" s="30">
        <v>32370</v>
      </c>
      <c r="L627" s="30"/>
      <c r="M627" s="7" t="s">
        <v>1911</v>
      </c>
      <c r="N627" s="29" t="s">
        <v>1910</v>
      </c>
      <c r="O627" s="31">
        <v>18.068965517241381</v>
      </c>
      <c r="P627" s="31">
        <v>29.143333333333327</v>
      </c>
      <c r="Q627" s="31">
        <v>65.974999999999994</v>
      </c>
      <c r="R627" s="31">
        <v>76.272413793103425</v>
      </c>
      <c r="S627" s="31">
        <v>85.448275862068968</v>
      </c>
      <c r="T627" s="31">
        <v>80.039285714285711</v>
      </c>
      <c r="U627" s="31">
        <v>88.596551724137953</v>
      </c>
      <c r="V627" s="31">
        <v>69.81724137931036</v>
      </c>
      <c r="W627" s="31">
        <v>49.627586206896531</v>
      </c>
      <c r="X627" s="31">
        <v>85.467857142857156</v>
      </c>
      <c r="Y627" s="31">
        <v>77.986666666666679</v>
      </c>
      <c r="Z627" s="31">
        <v>34.317857142857136</v>
      </c>
      <c r="AA627" s="4">
        <f t="shared" si="9"/>
        <v>760.76103448275876</v>
      </c>
      <c r="AB627" s="32">
        <v>346</v>
      </c>
      <c r="AC627" s="17">
        <v>0.96111111111111114</v>
      </c>
      <c r="AD627" s="36">
        <v>0.96666666666666667</v>
      </c>
      <c r="AE627" s="36">
        <v>1</v>
      </c>
      <c r="AF627" s="36">
        <v>0.93333333333333335</v>
      </c>
      <c r="AG627" s="36">
        <v>0.96666666666666667</v>
      </c>
      <c r="AH627" s="36">
        <v>0.96666666666666667</v>
      </c>
      <c r="AI627" s="36">
        <v>0.93333333333333335</v>
      </c>
      <c r="AJ627" s="36">
        <v>0.96666666666666667</v>
      </c>
      <c r="AK627" s="36">
        <v>0.96666666666666667</v>
      </c>
      <c r="AL627" s="36">
        <v>0.96666666666666667</v>
      </c>
      <c r="AM627" s="36">
        <v>0.93333333333333335</v>
      </c>
      <c r="AN627" s="36">
        <v>1</v>
      </c>
      <c r="AO627" s="36">
        <v>0.93333333333333335</v>
      </c>
      <c r="AP627" s="33" t="str">
        <f t="shared" si="10"/>
        <v>&gt;=80%</v>
      </c>
      <c r="AQ627" s="55" t="str">
        <f t="shared" si="11"/>
        <v>&gt;=75%</v>
      </c>
      <c r="AR627" s="56" t="str">
        <f t="shared" si="12"/>
        <v>&gt;=50%</v>
      </c>
      <c r="AT627" s="121">
        <v>0.8</v>
      </c>
    </row>
    <row r="628" spans="1:46" ht="15.75" customHeight="1" x14ac:dyDescent="0.25">
      <c r="A628" s="2">
        <v>21201660</v>
      </c>
      <c r="B628" s="7" t="s">
        <v>54</v>
      </c>
      <c r="C628" s="3" t="s">
        <v>2152</v>
      </c>
      <c r="D628" s="7" t="s">
        <v>2153</v>
      </c>
      <c r="E628" s="7" t="s">
        <v>871</v>
      </c>
      <c r="F628" s="7">
        <v>11</v>
      </c>
      <c r="G628" s="7">
        <v>2607</v>
      </c>
      <c r="H628" s="7">
        <v>-74.283333329999991</v>
      </c>
      <c r="I628" s="29">
        <v>4.5999999999999996</v>
      </c>
      <c r="J628" s="6" t="s">
        <v>1908</v>
      </c>
      <c r="K628" s="30">
        <v>21808</v>
      </c>
      <c r="L628" s="30"/>
      <c r="M628" s="7" t="s">
        <v>1911</v>
      </c>
      <c r="N628" s="29" t="s">
        <v>1892</v>
      </c>
      <c r="O628" s="31">
        <v>23.555555555555554</v>
      </c>
      <c r="P628" s="31">
        <v>26.435294117647057</v>
      </c>
      <c r="Q628" s="31">
        <v>54.91875000000001</v>
      </c>
      <c r="R628" s="31">
        <v>77.577777777777783</v>
      </c>
      <c r="S628" s="31">
        <v>63.927777777777777</v>
      </c>
      <c r="T628" s="31">
        <v>36.411764705882355</v>
      </c>
      <c r="U628" s="31">
        <v>29.666666666666671</v>
      </c>
      <c r="V628" s="31">
        <v>24.880000000000003</v>
      </c>
      <c r="W628" s="31">
        <v>42.927777777777777</v>
      </c>
      <c r="X628" s="31">
        <v>78.638888888888886</v>
      </c>
      <c r="Y628" s="31">
        <v>62.7470588235294</v>
      </c>
      <c r="Z628" s="31">
        <v>45.633333333333347</v>
      </c>
      <c r="AA628" s="4">
        <f t="shared" si="9"/>
        <v>567.3206454248367</v>
      </c>
      <c r="AB628" s="32">
        <v>205</v>
      </c>
      <c r="AC628" s="17">
        <v>0.56944444444444442</v>
      </c>
      <c r="AD628" s="36">
        <v>0.6</v>
      </c>
      <c r="AE628" s="36">
        <v>0.56666666666666665</v>
      </c>
      <c r="AF628" s="36">
        <v>0.53333333333333333</v>
      </c>
      <c r="AG628" s="36">
        <v>0.6</v>
      </c>
      <c r="AH628" s="36">
        <v>0.6</v>
      </c>
      <c r="AI628" s="36">
        <v>0.56666666666666665</v>
      </c>
      <c r="AJ628" s="36">
        <v>0.5</v>
      </c>
      <c r="AK628" s="36">
        <v>0.5</v>
      </c>
      <c r="AL628" s="36">
        <v>0.6</v>
      </c>
      <c r="AM628" s="36">
        <v>0.6</v>
      </c>
      <c r="AN628" s="36">
        <v>0.56666666666666665</v>
      </c>
      <c r="AO628" s="36">
        <v>0.6</v>
      </c>
      <c r="AP628" s="33" t="str">
        <f t="shared" si="10"/>
        <v>-</v>
      </c>
      <c r="AQ628" s="55" t="str">
        <f t="shared" si="11"/>
        <v>-</v>
      </c>
      <c r="AR628" s="56" t="str">
        <f t="shared" si="12"/>
        <v>&gt;=50%</v>
      </c>
      <c r="AS628" s="34" t="s">
        <v>1892</v>
      </c>
      <c r="AT628" s="122" t="s">
        <v>5208</v>
      </c>
    </row>
    <row r="629" spans="1:46" ht="15.75" customHeight="1" x14ac:dyDescent="0.25">
      <c r="A629" s="2">
        <v>21201710</v>
      </c>
      <c r="B629" s="7" t="s">
        <v>54</v>
      </c>
      <c r="C629" s="3" t="s">
        <v>2154</v>
      </c>
      <c r="D629" s="7" t="s">
        <v>890</v>
      </c>
      <c r="E629" s="7" t="s">
        <v>871</v>
      </c>
      <c r="F629" s="7">
        <v>11</v>
      </c>
      <c r="G629" s="7">
        <v>2675</v>
      </c>
      <c r="H629" s="7">
        <v>-73.733333329999994</v>
      </c>
      <c r="I629" s="29">
        <v>5.0833333300000003</v>
      </c>
      <c r="J629" s="6" t="s">
        <v>1908</v>
      </c>
      <c r="K629" s="30">
        <v>24303</v>
      </c>
      <c r="L629" s="30"/>
      <c r="M629" s="7" t="s">
        <v>1911</v>
      </c>
      <c r="N629" s="29" t="s">
        <v>1892</v>
      </c>
      <c r="O629" s="31">
        <v>28.8</v>
      </c>
      <c r="P629" s="31">
        <v>22.8</v>
      </c>
      <c r="Q629" s="31">
        <v>66.174999999999997</v>
      </c>
      <c r="R629" s="31">
        <v>84.025000000000006</v>
      </c>
      <c r="S629" s="31">
        <v>105.22500000000002</v>
      </c>
      <c r="T629" s="31">
        <v>118.85</v>
      </c>
      <c r="U629" s="31">
        <v>198.92499999999998</v>
      </c>
      <c r="V629" s="31">
        <v>150.60000000000002</v>
      </c>
      <c r="W629" s="31">
        <v>87.4</v>
      </c>
      <c r="X629" s="31">
        <v>72.3</v>
      </c>
      <c r="Y629" s="31">
        <v>92.85</v>
      </c>
      <c r="Z629" s="31">
        <v>24.425000000000001</v>
      </c>
      <c r="AA629" s="4">
        <f t="shared" si="9"/>
        <v>1052.3749999999998</v>
      </c>
      <c r="AB629" s="32">
        <v>48</v>
      </c>
      <c r="AC629" s="17">
        <v>0.13333333333333333</v>
      </c>
      <c r="AD629" s="36">
        <v>0.13333333333333333</v>
      </c>
      <c r="AE629" s="36">
        <v>0.13333333333333333</v>
      </c>
      <c r="AF629" s="36">
        <v>0.13333333333333333</v>
      </c>
      <c r="AG629" s="36">
        <v>0.13333333333333333</v>
      </c>
      <c r="AH629" s="36">
        <v>0.13333333333333333</v>
      </c>
      <c r="AI629" s="36">
        <v>0.13333333333333333</v>
      </c>
      <c r="AJ629" s="36">
        <v>0.13333333333333333</v>
      </c>
      <c r="AK629" s="36">
        <v>0.13333333333333333</v>
      </c>
      <c r="AL629" s="36">
        <v>0.13333333333333333</v>
      </c>
      <c r="AM629" s="36">
        <v>0.13333333333333333</v>
      </c>
      <c r="AN629" s="36">
        <v>0.13333333333333333</v>
      </c>
      <c r="AO629" s="36">
        <v>0.13333333333333333</v>
      </c>
      <c r="AP629" s="33" t="str">
        <f t="shared" si="10"/>
        <v>-</v>
      </c>
      <c r="AQ629" s="55" t="str">
        <f t="shared" si="11"/>
        <v>-</v>
      </c>
      <c r="AR629" s="56" t="str">
        <f t="shared" si="12"/>
        <v>-</v>
      </c>
      <c r="AS629" s="34" t="s">
        <v>1892</v>
      </c>
      <c r="AT629" s="122" t="s">
        <v>5208</v>
      </c>
    </row>
    <row r="630" spans="1:46" ht="15.75" customHeight="1" x14ac:dyDescent="0.25">
      <c r="A630" s="2">
        <v>21201720</v>
      </c>
      <c r="B630" s="7" t="s">
        <v>54</v>
      </c>
      <c r="C630" s="3" t="s">
        <v>2155</v>
      </c>
      <c r="D630" s="7" t="s">
        <v>2153</v>
      </c>
      <c r="E630" s="7" t="s">
        <v>871</v>
      </c>
      <c r="F630" s="7">
        <v>11</v>
      </c>
      <c r="G630" s="7">
        <v>2890</v>
      </c>
      <c r="H630" s="7">
        <v>-74.2</v>
      </c>
      <c r="I630" s="29">
        <v>4.5166666700000002</v>
      </c>
      <c r="J630" s="6" t="s">
        <v>1908</v>
      </c>
      <c r="K630" s="30">
        <v>22021</v>
      </c>
      <c r="L630" s="30"/>
      <c r="M630" s="7" t="s">
        <v>1911</v>
      </c>
      <c r="N630" s="29" t="s">
        <v>1892</v>
      </c>
      <c r="O630" s="31">
        <v>37.037499999999994</v>
      </c>
      <c r="P630" s="31">
        <v>53.344444444444449</v>
      </c>
      <c r="Q630" s="31">
        <v>59.216666666666661</v>
      </c>
      <c r="R630" s="31">
        <v>84.546666666666667</v>
      </c>
      <c r="S630" s="31">
        <v>77.900000000000006</v>
      </c>
      <c r="T630" s="31">
        <v>64.858823529411779</v>
      </c>
      <c r="U630" s="31">
        <v>68.90625</v>
      </c>
      <c r="V630" s="31">
        <v>61.455555555555549</v>
      </c>
      <c r="W630" s="31">
        <v>52.105555555555554</v>
      </c>
      <c r="X630" s="31">
        <v>117.08333333333333</v>
      </c>
      <c r="Y630" s="31">
        <v>79.881249999999994</v>
      </c>
      <c r="Z630" s="31">
        <v>92.006250000000009</v>
      </c>
      <c r="AA630" s="4">
        <f t="shared" si="9"/>
        <v>848.34229575163397</v>
      </c>
      <c r="AB630" s="32">
        <v>202</v>
      </c>
      <c r="AC630" s="17">
        <v>0.56111111111111112</v>
      </c>
      <c r="AD630" s="36">
        <v>0.53333333333333333</v>
      </c>
      <c r="AE630" s="36">
        <v>0.6</v>
      </c>
      <c r="AF630" s="36">
        <v>0.6</v>
      </c>
      <c r="AG630" s="36">
        <v>0.5</v>
      </c>
      <c r="AH630" s="36">
        <v>0.53333333333333333</v>
      </c>
      <c r="AI630" s="36">
        <v>0.56666666666666665</v>
      </c>
      <c r="AJ630" s="36">
        <v>0.53333333333333333</v>
      </c>
      <c r="AK630" s="36">
        <v>0.6</v>
      </c>
      <c r="AL630" s="36">
        <v>0.6</v>
      </c>
      <c r="AM630" s="36">
        <v>0.6</v>
      </c>
      <c r="AN630" s="36">
        <v>0.53333333333333333</v>
      </c>
      <c r="AO630" s="36">
        <v>0.53333333333333333</v>
      </c>
      <c r="AP630" s="33" t="str">
        <f t="shared" si="10"/>
        <v>-</v>
      </c>
      <c r="AQ630" s="55" t="str">
        <f t="shared" si="11"/>
        <v>-</v>
      </c>
      <c r="AR630" s="56" t="str">
        <f t="shared" si="12"/>
        <v>&gt;=50%</v>
      </c>
      <c r="AS630" s="34" t="s">
        <v>1892</v>
      </c>
      <c r="AT630" s="122" t="s">
        <v>5208</v>
      </c>
    </row>
    <row r="631" spans="1:46" ht="15.75" customHeight="1" x14ac:dyDescent="0.25">
      <c r="A631" s="6">
        <v>21201760</v>
      </c>
      <c r="B631" s="7" t="s">
        <v>26</v>
      </c>
      <c r="C631" s="7" t="s">
        <v>49</v>
      </c>
      <c r="D631" s="7" t="s">
        <v>982</v>
      </c>
      <c r="E631" s="7" t="s">
        <v>871</v>
      </c>
      <c r="F631" s="7">
        <v>11</v>
      </c>
      <c r="G631" s="7">
        <v>2680</v>
      </c>
      <c r="H631" s="7">
        <v>-74.066666669999989</v>
      </c>
      <c r="I631" s="29">
        <v>4.9833333299999998</v>
      </c>
      <c r="J631" s="6" t="s">
        <v>1908</v>
      </c>
      <c r="K631" s="30">
        <v>24973</v>
      </c>
      <c r="L631" s="30"/>
      <c r="M631" s="7" t="s">
        <v>1911</v>
      </c>
      <c r="N631" s="29" t="s">
        <v>1892</v>
      </c>
      <c r="O631" s="31">
        <v>9.6529411764705895</v>
      </c>
      <c r="P631" s="31">
        <v>14.546666666666665</v>
      </c>
      <c r="Q631" s="31">
        <v>29.240000000000002</v>
      </c>
      <c r="R631" s="31">
        <v>41.805882352941182</v>
      </c>
      <c r="S631" s="31">
        <v>36.111764705882351</v>
      </c>
      <c r="T631" s="31">
        <v>21.738888888888891</v>
      </c>
      <c r="U631" s="31">
        <v>17.942857142857147</v>
      </c>
      <c r="V631" s="31">
        <v>17.3</v>
      </c>
      <c r="W631" s="31">
        <v>19.241176470588236</v>
      </c>
      <c r="X631" s="31">
        <v>39.617647058823522</v>
      </c>
      <c r="Y631" s="31">
        <v>28.65625</v>
      </c>
      <c r="Z631" s="31">
        <v>16.013333333333332</v>
      </c>
      <c r="AA631" s="4">
        <f t="shared" si="9"/>
        <v>291.86740779645191</v>
      </c>
      <c r="AB631" s="32">
        <v>193</v>
      </c>
      <c r="AC631" s="17">
        <v>0.53611111111111109</v>
      </c>
      <c r="AD631" s="36">
        <v>0.56666666666666665</v>
      </c>
      <c r="AE631" s="36">
        <v>0.5</v>
      </c>
      <c r="AF631" s="36">
        <v>0.5</v>
      </c>
      <c r="AG631" s="36">
        <v>0.56666666666666665</v>
      </c>
      <c r="AH631" s="36">
        <v>0.56666666666666665</v>
      </c>
      <c r="AI631" s="36">
        <v>0.6</v>
      </c>
      <c r="AJ631" s="36">
        <v>0.46666666666666667</v>
      </c>
      <c r="AK631" s="36">
        <v>0.5</v>
      </c>
      <c r="AL631" s="36">
        <v>0.56666666666666665</v>
      </c>
      <c r="AM631" s="36">
        <v>0.56666666666666665</v>
      </c>
      <c r="AN631" s="36">
        <v>0.53333333333333333</v>
      </c>
      <c r="AO631" s="36">
        <v>0.5</v>
      </c>
      <c r="AP631" s="33" t="str">
        <f t="shared" si="10"/>
        <v>-</v>
      </c>
      <c r="AQ631" s="55" t="str">
        <f t="shared" si="11"/>
        <v>-</v>
      </c>
      <c r="AR631" s="56" t="str">
        <f t="shared" si="12"/>
        <v>-</v>
      </c>
      <c r="AS631" s="34" t="s">
        <v>1892</v>
      </c>
      <c r="AT631" s="122" t="s">
        <v>5208</v>
      </c>
    </row>
    <row r="632" spans="1:46" ht="15.75" customHeight="1" x14ac:dyDescent="0.25">
      <c r="A632" s="6">
        <v>21201770</v>
      </c>
      <c r="B632" s="7" t="s">
        <v>54</v>
      </c>
      <c r="C632" s="7" t="s">
        <v>2156</v>
      </c>
      <c r="D632" s="7" t="s">
        <v>303</v>
      </c>
      <c r="E632" s="7" t="s">
        <v>304</v>
      </c>
      <c r="F632" s="7">
        <v>11</v>
      </c>
      <c r="G632" s="7">
        <v>1110</v>
      </c>
      <c r="H632" s="7">
        <v>-74.400000000000006</v>
      </c>
      <c r="I632" s="29">
        <v>4.5999999999999996</v>
      </c>
      <c r="J632" s="6" t="s">
        <v>1908</v>
      </c>
      <c r="K632" s="30">
        <v>32126</v>
      </c>
      <c r="L632" s="30"/>
      <c r="M632" s="7" t="s">
        <v>1911</v>
      </c>
      <c r="N632" s="29" t="s">
        <v>1892</v>
      </c>
      <c r="O632" s="31">
        <v>20.5</v>
      </c>
      <c r="P632" s="31">
        <v>216.39999999999998</v>
      </c>
      <c r="Q632" s="31">
        <v>140.29999999999998</v>
      </c>
      <c r="R632" s="31">
        <v>323.30000000000013</v>
      </c>
      <c r="S632" s="31">
        <v>218.3</v>
      </c>
      <c r="T632" s="31">
        <v>59.500000000000014</v>
      </c>
      <c r="U632" s="31">
        <v>29.599999999999998</v>
      </c>
      <c r="V632" s="31">
        <v>68.500000000000014</v>
      </c>
      <c r="W632" s="31">
        <v>79.900000000000006</v>
      </c>
      <c r="X632" s="31">
        <v>204.20000000000005</v>
      </c>
      <c r="Y632" s="31">
        <v>280.2</v>
      </c>
      <c r="Z632" s="31">
        <v>131.1</v>
      </c>
      <c r="AA632" s="4">
        <f t="shared" si="9"/>
        <v>1771.8000000000002</v>
      </c>
      <c r="AB632" s="32">
        <v>12</v>
      </c>
      <c r="AC632" s="17">
        <v>3.3333333333333333E-2</v>
      </c>
      <c r="AD632" s="36">
        <v>3.3333333333333333E-2</v>
      </c>
      <c r="AE632" s="36">
        <v>3.3333333333333333E-2</v>
      </c>
      <c r="AF632" s="36">
        <v>3.3333333333333333E-2</v>
      </c>
      <c r="AG632" s="36">
        <v>3.3333333333333333E-2</v>
      </c>
      <c r="AH632" s="36">
        <v>3.3333333333333333E-2</v>
      </c>
      <c r="AI632" s="36">
        <v>3.3333333333333333E-2</v>
      </c>
      <c r="AJ632" s="36">
        <v>3.3333333333333333E-2</v>
      </c>
      <c r="AK632" s="36">
        <v>3.3333333333333333E-2</v>
      </c>
      <c r="AL632" s="36">
        <v>3.3333333333333333E-2</v>
      </c>
      <c r="AM632" s="36">
        <v>3.3333333333333333E-2</v>
      </c>
      <c r="AN632" s="36">
        <v>3.3333333333333333E-2</v>
      </c>
      <c r="AO632" s="36">
        <v>3.3333333333333333E-2</v>
      </c>
      <c r="AP632" s="33" t="str">
        <f t="shared" si="10"/>
        <v>-</v>
      </c>
      <c r="AQ632" s="55" t="str">
        <f t="shared" si="11"/>
        <v>-</v>
      </c>
      <c r="AR632" s="56" t="str">
        <f t="shared" si="12"/>
        <v>-</v>
      </c>
      <c r="AS632" s="34" t="s">
        <v>1892</v>
      </c>
      <c r="AT632" s="122" t="s">
        <v>5208</v>
      </c>
    </row>
    <row r="633" spans="1:46" ht="15.75" customHeight="1" x14ac:dyDescent="0.25">
      <c r="A633" s="6">
        <v>21201790</v>
      </c>
      <c r="B633" s="7" t="s">
        <v>54</v>
      </c>
      <c r="C633" s="7" t="s">
        <v>2157</v>
      </c>
      <c r="D633" s="7" t="s">
        <v>2158</v>
      </c>
      <c r="E633" s="7" t="s">
        <v>871</v>
      </c>
      <c r="F633" s="7">
        <v>10</v>
      </c>
      <c r="G633" s="7">
        <v>1150</v>
      </c>
      <c r="H633" s="7">
        <v>-74.516666669999992</v>
      </c>
      <c r="I633" s="29">
        <v>4.75</v>
      </c>
      <c r="J633" s="6" t="s">
        <v>1908</v>
      </c>
      <c r="K633" s="30">
        <v>32613</v>
      </c>
      <c r="L633" s="30"/>
      <c r="M633" s="7" t="s">
        <v>1911</v>
      </c>
      <c r="N633" s="29" t="s">
        <v>1892</v>
      </c>
      <c r="O633" s="31">
        <v>26.4</v>
      </c>
      <c r="P633" s="31">
        <v>131.5</v>
      </c>
      <c r="Q633" s="31">
        <v>119.70000000000002</v>
      </c>
      <c r="R633" s="31">
        <v>222.2</v>
      </c>
      <c r="S633" s="31">
        <v>137.69999999999999</v>
      </c>
      <c r="T633" s="31">
        <v>141.20000000000002</v>
      </c>
      <c r="U633" s="31">
        <v>60.900000000000006</v>
      </c>
      <c r="V633" s="31">
        <v>90.7</v>
      </c>
      <c r="W633" s="31">
        <v>66.699999999999989</v>
      </c>
      <c r="X633" s="31">
        <v>203.2</v>
      </c>
      <c r="Y633" s="31">
        <v>190.00000000000003</v>
      </c>
      <c r="Z633" s="31">
        <v>149.00000000000003</v>
      </c>
      <c r="AA633" s="4">
        <f t="shared" si="9"/>
        <v>1539.2</v>
      </c>
      <c r="AB633" s="32">
        <v>12</v>
      </c>
      <c r="AC633" s="17">
        <v>3.3333333333333333E-2</v>
      </c>
      <c r="AD633" s="36">
        <v>3.3333333333333333E-2</v>
      </c>
      <c r="AE633" s="36">
        <v>3.3333333333333333E-2</v>
      </c>
      <c r="AF633" s="36">
        <v>3.3333333333333333E-2</v>
      </c>
      <c r="AG633" s="36">
        <v>3.3333333333333333E-2</v>
      </c>
      <c r="AH633" s="36">
        <v>3.3333333333333333E-2</v>
      </c>
      <c r="AI633" s="36">
        <v>3.3333333333333333E-2</v>
      </c>
      <c r="AJ633" s="36">
        <v>3.3333333333333333E-2</v>
      </c>
      <c r="AK633" s="36">
        <v>3.3333333333333333E-2</v>
      </c>
      <c r="AL633" s="36">
        <v>3.3333333333333333E-2</v>
      </c>
      <c r="AM633" s="36">
        <v>3.3333333333333333E-2</v>
      </c>
      <c r="AN633" s="36">
        <v>3.3333333333333333E-2</v>
      </c>
      <c r="AO633" s="36">
        <v>3.3333333333333333E-2</v>
      </c>
      <c r="AP633" s="33" t="str">
        <f t="shared" si="10"/>
        <v>-</v>
      </c>
      <c r="AQ633" s="55" t="str">
        <f t="shared" si="11"/>
        <v>-</v>
      </c>
      <c r="AR633" s="56" t="str">
        <f t="shared" si="12"/>
        <v>-</v>
      </c>
      <c r="AS633" s="34" t="s">
        <v>1892</v>
      </c>
      <c r="AT633" s="122" t="s">
        <v>5208</v>
      </c>
    </row>
    <row r="634" spans="1:46" ht="15.75" customHeight="1" x14ac:dyDescent="0.25">
      <c r="A634" s="6">
        <v>21201800</v>
      </c>
      <c r="B634" s="7" t="s">
        <v>54</v>
      </c>
      <c r="C634" s="7" t="s">
        <v>2159</v>
      </c>
      <c r="D634" s="7" t="s">
        <v>2160</v>
      </c>
      <c r="E634" s="7" t="s">
        <v>871</v>
      </c>
      <c r="F634" s="7">
        <v>11</v>
      </c>
      <c r="G634" s="7">
        <v>1050</v>
      </c>
      <c r="H634" s="7">
        <v>-74.5</v>
      </c>
      <c r="I634" s="29">
        <v>4.68333333</v>
      </c>
      <c r="J634" s="6" t="s">
        <v>1908</v>
      </c>
      <c r="K634" s="30">
        <v>32554</v>
      </c>
      <c r="L634" s="30"/>
      <c r="M634" s="7" t="s">
        <v>1911</v>
      </c>
      <c r="N634" s="29" t="s">
        <v>1892</v>
      </c>
      <c r="O634" s="31">
        <v>65.355555555555554</v>
      </c>
      <c r="P634" s="31">
        <v>87.968749999999986</v>
      </c>
      <c r="Q634" s="31">
        <v>129.95625000000001</v>
      </c>
      <c r="R634" s="31">
        <v>144.73888888888888</v>
      </c>
      <c r="S634" s="31">
        <v>108.14374999999998</v>
      </c>
      <c r="T634" s="31">
        <v>52.531249999999993</v>
      </c>
      <c r="U634" s="31">
        <v>32.711764705882352</v>
      </c>
      <c r="V634" s="31">
        <v>40.975000000000001</v>
      </c>
      <c r="W634" s="31">
        <v>73.699999999999989</v>
      </c>
      <c r="X634" s="31">
        <v>153.47777777777776</v>
      </c>
      <c r="Y634" s="31">
        <v>124.65555555555554</v>
      </c>
      <c r="Z634" s="31">
        <v>90.605555555555554</v>
      </c>
      <c r="AA634" s="4">
        <f t="shared" si="9"/>
        <v>1104.8200980392157</v>
      </c>
      <c r="AB634" s="32">
        <v>203</v>
      </c>
      <c r="AC634" s="17">
        <v>0.56388888888888888</v>
      </c>
      <c r="AD634" s="36">
        <v>0.6</v>
      </c>
      <c r="AE634" s="36">
        <v>0.53333333333333333</v>
      </c>
      <c r="AF634" s="36">
        <v>0.53333333333333333</v>
      </c>
      <c r="AG634" s="36">
        <v>0.6</v>
      </c>
      <c r="AH634" s="36">
        <v>0.53333333333333333</v>
      </c>
      <c r="AI634" s="36">
        <v>0.53333333333333333</v>
      </c>
      <c r="AJ634" s="36">
        <v>0.56666666666666665</v>
      </c>
      <c r="AK634" s="36">
        <v>0.53333333333333333</v>
      </c>
      <c r="AL634" s="36">
        <v>0.53333333333333333</v>
      </c>
      <c r="AM634" s="36">
        <v>0.6</v>
      </c>
      <c r="AN634" s="36">
        <v>0.6</v>
      </c>
      <c r="AO634" s="36">
        <v>0.6</v>
      </c>
      <c r="AP634" s="33" t="str">
        <f t="shared" si="10"/>
        <v>-</v>
      </c>
      <c r="AQ634" s="55" t="str">
        <f t="shared" si="11"/>
        <v>-</v>
      </c>
      <c r="AR634" s="56" t="str">
        <f t="shared" si="12"/>
        <v>&gt;=50%</v>
      </c>
      <c r="AS634" s="34" t="s">
        <v>1892</v>
      </c>
      <c r="AT634" s="122" t="s">
        <v>5208</v>
      </c>
    </row>
    <row r="635" spans="1:46" ht="15.75" customHeight="1" x14ac:dyDescent="0.25">
      <c r="A635" s="6">
        <v>21201840</v>
      </c>
      <c r="B635" s="7" t="s">
        <v>26</v>
      </c>
      <c r="C635" s="7" t="s">
        <v>2161</v>
      </c>
      <c r="D635" s="7" t="s">
        <v>1002</v>
      </c>
      <c r="E635" s="7" t="s">
        <v>871</v>
      </c>
      <c r="F635" s="7">
        <v>10</v>
      </c>
      <c r="G635" s="7">
        <v>2050</v>
      </c>
      <c r="H635" s="7">
        <v>-74.466666669999995</v>
      </c>
      <c r="I635" s="29">
        <v>4.4000000000000004</v>
      </c>
      <c r="J635" s="6" t="s">
        <v>1908</v>
      </c>
      <c r="K635" s="30">
        <v>32613</v>
      </c>
      <c r="L635" s="30"/>
      <c r="M635" s="7" t="s">
        <v>1911</v>
      </c>
      <c r="N635" s="29" t="s">
        <v>1892</v>
      </c>
      <c r="O635" s="31">
        <v>95.9</v>
      </c>
      <c r="P635" s="31">
        <v>412.7</v>
      </c>
      <c r="Q635" s="31" t="s">
        <v>1930</v>
      </c>
      <c r="R635" s="31">
        <v>580</v>
      </c>
      <c r="S635" s="31">
        <v>215.20000000000002</v>
      </c>
      <c r="T635" s="31">
        <v>64.3</v>
      </c>
      <c r="U635" s="31">
        <v>49.800000000000004</v>
      </c>
      <c r="V635" s="31">
        <v>89</v>
      </c>
      <c r="W635" s="31">
        <v>69</v>
      </c>
      <c r="X635" s="31">
        <v>264.60000000000002</v>
      </c>
      <c r="Y635" s="31">
        <v>539.10000000000014</v>
      </c>
      <c r="Z635" s="31">
        <v>352.49999999999994</v>
      </c>
      <c r="AA635" s="4">
        <f t="shared" si="9"/>
        <v>2732.1000000000004</v>
      </c>
      <c r="AB635" s="32">
        <v>11</v>
      </c>
      <c r="AC635" s="17">
        <v>3.0555555555555555E-2</v>
      </c>
      <c r="AD635" s="36">
        <v>3.3333333333333333E-2</v>
      </c>
      <c r="AE635" s="36">
        <v>3.3333333333333333E-2</v>
      </c>
      <c r="AF635" s="36">
        <v>0</v>
      </c>
      <c r="AG635" s="36">
        <v>3.3333333333333333E-2</v>
      </c>
      <c r="AH635" s="36">
        <v>3.3333333333333333E-2</v>
      </c>
      <c r="AI635" s="36">
        <v>3.3333333333333333E-2</v>
      </c>
      <c r="AJ635" s="36">
        <v>3.3333333333333333E-2</v>
      </c>
      <c r="AK635" s="36">
        <v>3.3333333333333333E-2</v>
      </c>
      <c r="AL635" s="36">
        <v>3.3333333333333333E-2</v>
      </c>
      <c r="AM635" s="36">
        <v>3.3333333333333333E-2</v>
      </c>
      <c r="AN635" s="36">
        <v>3.3333333333333333E-2</v>
      </c>
      <c r="AO635" s="36">
        <v>3.3333333333333333E-2</v>
      </c>
      <c r="AP635" s="33" t="str">
        <f t="shared" si="10"/>
        <v>-</v>
      </c>
      <c r="AQ635" s="55" t="str">
        <f t="shared" si="11"/>
        <v>-</v>
      </c>
      <c r="AR635" s="56" t="str">
        <f t="shared" si="12"/>
        <v>-</v>
      </c>
      <c r="AS635" s="34" t="s">
        <v>1892</v>
      </c>
      <c r="AT635" s="122" t="s">
        <v>5208</v>
      </c>
    </row>
    <row r="636" spans="1:46" ht="15.75" customHeight="1" x14ac:dyDescent="0.25">
      <c r="A636" s="6">
        <v>21201850</v>
      </c>
      <c r="B636" s="7" t="s">
        <v>54</v>
      </c>
      <c r="C636" s="7" t="s">
        <v>2162</v>
      </c>
      <c r="D636" s="7" t="s">
        <v>900</v>
      </c>
      <c r="E636" s="7" t="s">
        <v>871</v>
      </c>
      <c r="F636" s="7">
        <v>11</v>
      </c>
      <c r="G636" s="7">
        <v>2723</v>
      </c>
      <c r="H636" s="7">
        <v>-74.416666669999998</v>
      </c>
      <c r="I636" s="29">
        <v>4.8499999999999996</v>
      </c>
      <c r="J636" s="6" t="s">
        <v>1908</v>
      </c>
      <c r="K636" s="30">
        <v>33770</v>
      </c>
      <c r="L636" s="30"/>
      <c r="M636" s="7" t="s">
        <v>1911</v>
      </c>
      <c r="N636" s="29" t="s">
        <v>1892</v>
      </c>
      <c r="O636" s="31">
        <v>149.42500000000001</v>
      </c>
      <c r="P636" s="31">
        <v>122.53333333333335</v>
      </c>
      <c r="Q636" s="31">
        <v>149.19999999999999</v>
      </c>
      <c r="R636" s="31">
        <v>112.95714285714287</v>
      </c>
      <c r="S636" s="31">
        <v>90.242857142857147</v>
      </c>
      <c r="T636" s="31">
        <v>65.550000000000011</v>
      </c>
      <c r="U636" s="31">
        <v>47.96</v>
      </c>
      <c r="V636" s="31">
        <v>44.424999999999997</v>
      </c>
      <c r="W636" s="31">
        <v>70.237499999999997</v>
      </c>
      <c r="X636" s="31">
        <v>149.22857142857143</v>
      </c>
      <c r="Y636" s="31">
        <v>141.43333333333337</v>
      </c>
      <c r="Z636" s="31">
        <v>132.23333333333332</v>
      </c>
      <c r="AA636" s="4">
        <f t="shared" si="9"/>
        <v>1275.4260714285713</v>
      </c>
      <c r="AB636" s="32">
        <v>74</v>
      </c>
      <c r="AC636" s="17">
        <v>0.20555555555555555</v>
      </c>
      <c r="AD636" s="36">
        <v>0.13333333333333333</v>
      </c>
      <c r="AE636" s="36">
        <v>0.2</v>
      </c>
      <c r="AF636" s="36">
        <v>0.16666666666666666</v>
      </c>
      <c r="AG636" s="36">
        <v>0.23333333333333334</v>
      </c>
      <c r="AH636" s="36">
        <v>0.23333333333333334</v>
      </c>
      <c r="AI636" s="36">
        <v>0.2</v>
      </c>
      <c r="AJ636" s="36">
        <v>0.33333333333333331</v>
      </c>
      <c r="AK636" s="36">
        <v>0.26666666666666666</v>
      </c>
      <c r="AL636" s="36">
        <v>0.26666666666666666</v>
      </c>
      <c r="AM636" s="36">
        <v>0.23333333333333334</v>
      </c>
      <c r="AN636" s="36">
        <v>0.1</v>
      </c>
      <c r="AO636" s="36">
        <v>0.1</v>
      </c>
      <c r="AP636" s="33" t="str">
        <f t="shared" si="10"/>
        <v>-</v>
      </c>
      <c r="AQ636" s="55" t="str">
        <f t="shared" si="11"/>
        <v>-</v>
      </c>
      <c r="AR636" s="56" t="str">
        <f t="shared" si="12"/>
        <v>-</v>
      </c>
      <c r="AS636" s="34" t="s">
        <v>1892</v>
      </c>
      <c r="AT636" s="122" t="s">
        <v>5208</v>
      </c>
    </row>
    <row r="637" spans="1:46" ht="15.75" customHeight="1" x14ac:dyDescent="0.25">
      <c r="A637" s="6">
        <v>21201880</v>
      </c>
      <c r="B637" s="7" t="s">
        <v>54</v>
      </c>
      <c r="C637" s="7" t="s">
        <v>2163</v>
      </c>
      <c r="D637" s="7" t="s">
        <v>982</v>
      </c>
      <c r="E637" s="7" t="s">
        <v>871</v>
      </c>
      <c r="F637" s="7">
        <v>11</v>
      </c>
      <c r="G637" s="7">
        <v>2750</v>
      </c>
      <c r="H637" s="7">
        <v>-74.083333329999988</v>
      </c>
      <c r="I637" s="29">
        <v>4.93333333</v>
      </c>
      <c r="J637" s="6" t="s">
        <v>1908</v>
      </c>
      <c r="K637" s="30">
        <v>33618</v>
      </c>
      <c r="L637" s="30"/>
      <c r="M637" s="7" t="s">
        <v>1911</v>
      </c>
      <c r="N637" s="29" t="s">
        <v>1892</v>
      </c>
      <c r="O637" s="31">
        <v>40.06666666666667</v>
      </c>
      <c r="P637" s="31">
        <v>34.949999999999996</v>
      </c>
      <c r="Q637" s="31">
        <v>58.35</v>
      </c>
      <c r="R637" s="31">
        <v>73.857142857142861</v>
      </c>
      <c r="S637" s="31">
        <v>106.75555555555555</v>
      </c>
      <c r="T637" s="31">
        <v>53.133333333333326</v>
      </c>
      <c r="U637" s="31">
        <v>45.924999999999997</v>
      </c>
      <c r="V637" s="31">
        <v>36.700000000000003</v>
      </c>
      <c r="W637" s="31">
        <v>38.233333333333341</v>
      </c>
      <c r="X637" s="31">
        <v>83.7</v>
      </c>
      <c r="Y637" s="31">
        <v>103.16666666666667</v>
      </c>
      <c r="Z637" s="31">
        <v>65.149999999999991</v>
      </c>
      <c r="AA637" s="4">
        <f t="shared" si="9"/>
        <v>739.98769841269836</v>
      </c>
      <c r="AB637" s="32">
        <v>77</v>
      </c>
      <c r="AC637" s="17">
        <v>0.21388888888888888</v>
      </c>
      <c r="AD637" s="36">
        <v>0.1</v>
      </c>
      <c r="AE637" s="36">
        <v>0.26666666666666666</v>
      </c>
      <c r="AF637" s="36">
        <v>0.2</v>
      </c>
      <c r="AG637" s="36">
        <v>0.23333333333333334</v>
      </c>
      <c r="AH637" s="36">
        <v>0.3</v>
      </c>
      <c r="AI637" s="36">
        <v>0.3</v>
      </c>
      <c r="AJ637" s="36">
        <v>0.26666666666666666</v>
      </c>
      <c r="AK637" s="36">
        <v>0.13333333333333333</v>
      </c>
      <c r="AL637" s="36">
        <v>0.2</v>
      </c>
      <c r="AM637" s="36">
        <v>0.16666666666666666</v>
      </c>
      <c r="AN637" s="36">
        <v>0.2</v>
      </c>
      <c r="AO637" s="36">
        <v>0.2</v>
      </c>
      <c r="AP637" s="33" t="str">
        <f t="shared" si="10"/>
        <v>-</v>
      </c>
      <c r="AQ637" s="55" t="str">
        <f t="shared" si="11"/>
        <v>-</v>
      </c>
      <c r="AR637" s="56" t="str">
        <f t="shared" si="12"/>
        <v>-</v>
      </c>
      <c r="AS637" s="34" t="s">
        <v>1892</v>
      </c>
      <c r="AT637" s="122" t="s">
        <v>5208</v>
      </c>
    </row>
    <row r="638" spans="1:46" ht="15.75" customHeight="1" x14ac:dyDescent="0.25">
      <c r="A638" s="6">
        <v>21201910</v>
      </c>
      <c r="B638" s="7" t="s">
        <v>26</v>
      </c>
      <c r="C638" s="7" t="s">
        <v>2164</v>
      </c>
      <c r="D638" s="7" t="s">
        <v>972</v>
      </c>
      <c r="E638" s="7" t="s">
        <v>871</v>
      </c>
      <c r="F638" s="7">
        <v>11</v>
      </c>
      <c r="G638" s="7">
        <v>2700</v>
      </c>
      <c r="H638" s="7">
        <v>-73.283333329999991</v>
      </c>
      <c r="I638" s="29">
        <v>4.4666666699999995</v>
      </c>
      <c r="J638" s="6" t="s">
        <v>1890</v>
      </c>
      <c r="K638" s="30">
        <v>34104</v>
      </c>
      <c r="L638" s="30">
        <v>36022</v>
      </c>
      <c r="M638" s="7" t="s">
        <v>1911</v>
      </c>
      <c r="N638" s="29" t="s">
        <v>1910</v>
      </c>
      <c r="O638" s="31">
        <v>52.749999999999993</v>
      </c>
      <c r="P638" s="31">
        <v>38.133333333333333</v>
      </c>
      <c r="Q638" s="31">
        <v>86.133333333333326</v>
      </c>
      <c r="R638" s="31">
        <v>91.433333333333323</v>
      </c>
      <c r="S638" s="31">
        <v>119.45</v>
      </c>
      <c r="T638" s="31">
        <v>43.300000000000004</v>
      </c>
      <c r="U638" s="31">
        <v>36.299999999999997</v>
      </c>
      <c r="V638" s="31">
        <v>37.625000000000007</v>
      </c>
      <c r="W638" s="31">
        <v>42.575000000000003</v>
      </c>
      <c r="X638" s="31">
        <v>92.199999999999989</v>
      </c>
      <c r="Y638" s="31">
        <v>107.82499999999999</v>
      </c>
      <c r="Z638" s="31">
        <v>18.8</v>
      </c>
      <c r="AA638" s="4">
        <f t="shared" si="9"/>
        <v>766.52500000000009</v>
      </c>
      <c r="AB638" s="32">
        <v>47</v>
      </c>
      <c r="AC638" s="17">
        <v>0.13055555555555556</v>
      </c>
      <c r="AD638" s="36">
        <v>0.13333333333333333</v>
      </c>
      <c r="AE638" s="36">
        <v>0.1</v>
      </c>
      <c r="AF638" s="36">
        <v>0.1</v>
      </c>
      <c r="AG638" s="36">
        <v>0.1</v>
      </c>
      <c r="AH638" s="36">
        <v>0.13333333333333333</v>
      </c>
      <c r="AI638" s="36">
        <v>0.16666666666666666</v>
      </c>
      <c r="AJ638" s="36">
        <v>0.16666666666666666</v>
      </c>
      <c r="AK638" s="36">
        <v>0.13333333333333333</v>
      </c>
      <c r="AL638" s="36">
        <v>0.13333333333333333</v>
      </c>
      <c r="AM638" s="36">
        <v>0.13333333333333333</v>
      </c>
      <c r="AN638" s="36">
        <v>0.13333333333333333</v>
      </c>
      <c r="AO638" s="36">
        <v>0.13333333333333333</v>
      </c>
      <c r="AP638" s="33" t="str">
        <f t="shared" si="10"/>
        <v>-</v>
      </c>
      <c r="AQ638" s="55" t="str">
        <f t="shared" si="11"/>
        <v>-</v>
      </c>
      <c r="AR638" s="56" t="str">
        <f t="shared" si="12"/>
        <v>-</v>
      </c>
      <c r="AS638" s="34" t="s">
        <v>1890</v>
      </c>
      <c r="AT638" s="122" t="s">
        <v>5208</v>
      </c>
    </row>
    <row r="639" spans="1:46" ht="15.75" customHeight="1" x14ac:dyDescent="0.25">
      <c r="A639" s="6">
        <v>21201920</v>
      </c>
      <c r="B639" s="7" t="s">
        <v>26</v>
      </c>
      <c r="C639" s="7" t="s">
        <v>971</v>
      </c>
      <c r="D639" s="7" t="s">
        <v>972</v>
      </c>
      <c r="E639" s="7" t="s">
        <v>871</v>
      </c>
      <c r="F639" s="7">
        <v>11</v>
      </c>
      <c r="G639" s="7">
        <v>2750</v>
      </c>
      <c r="H639" s="7">
        <v>-74.299722220000007</v>
      </c>
      <c r="I639" s="29">
        <v>4.44966667</v>
      </c>
      <c r="J639" s="6" t="s">
        <v>1908</v>
      </c>
      <c r="K639" s="30">
        <v>34104</v>
      </c>
      <c r="L639" s="30"/>
      <c r="M639" s="7" t="s">
        <v>1911</v>
      </c>
      <c r="N639" s="29" t="s">
        <v>1910</v>
      </c>
      <c r="O639" s="31">
        <v>59.696153846153848</v>
      </c>
      <c r="P639" s="31">
        <v>59.380769230769232</v>
      </c>
      <c r="Q639" s="31">
        <v>95.99565217391303</v>
      </c>
      <c r="R639" s="31">
        <v>119.14</v>
      </c>
      <c r="S639" s="31">
        <v>106.03846153846153</v>
      </c>
      <c r="T639" s="31">
        <v>63.929629629629638</v>
      </c>
      <c r="U639" s="31">
        <v>52.233333333333334</v>
      </c>
      <c r="V639" s="31">
        <v>43.592592592592595</v>
      </c>
      <c r="W639" s="31">
        <v>50.685185185185183</v>
      </c>
      <c r="X639" s="31">
        <v>127.36923076923078</v>
      </c>
      <c r="Y639" s="31">
        <v>109.36538461538466</v>
      </c>
      <c r="Z639" s="31">
        <v>53.557142857142864</v>
      </c>
      <c r="AA639" s="4">
        <f t="shared" si="9"/>
        <v>940.9835357717966</v>
      </c>
      <c r="AB639" s="32">
        <v>314</v>
      </c>
      <c r="AC639" s="17">
        <v>0.87222222222222223</v>
      </c>
      <c r="AD639" s="36">
        <v>0.8666666666666667</v>
      </c>
      <c r="AE639" s="36">
        <v>0.8666666666666667</v>
      </c>
      <c r="AF639" s="36">
        <v>0.76666666666666672</v>
      </c>
      <c r="AG639" s="36">
        <v>0.83333333333333337</v>
      </c>
      <c r="AH639" s="36">
        <v>0.8666666666666667</v>
      </c>
      <c r="AI639" s="36">
        <v>0.9</v>
      </c>
      <c r="AJ639" s="36">
        <v>0.9</v>
      </c>
      <c r="AK639" s="36">
        <v>0.9</v>
      </c>
      <c r="AL639" s="36">
        <v>0.9</v>
      </c>
      <c r="AM639" s="36">
        <v>0.8666666666666667</v>
      </c>
      <c r="AN639" s="36">
        <v>0.8666666666666667</v>
      </c>
      <c r="AO639" s="36">
        <v>0.93333333333333335</v>
      </c>
      <c r="AP639" s="33" t="str">
        <f t="shared" si="10"/>
        <v>-</v>
      </c>
      <c r="AQ639" s="55" t="str">
        <f t="shared" si="11"/>
        <v>&gt;=75%</v>
      </c>
      <c r="AR639" s="56" t="str">
        <f t="shared" si="12"/>
        <v>&gt;=50%</v>
      </c>
      <c r="AT639" s="112" t="s">
        <v>5206</v>
      </c>
    </row>
    <row r="640" spans="1:46" ht="15.75" customHeight="1" x14ac:dyDescent="0.25">
      <c r="A640" s="6">
        <v>21201960</v>
      </c>
      <c r="B640" s="7" t="s">
        <v>54</v>
      </c>
      <c r="C640" s="7" t="s">
        <v>2165</v>
      </c>
      <c r="D640" s="7" t="s">
        <v>303</v>
      </c>
      <c r="E640" s="7" t="s">
        <v>304</v>
      </c>
      <c r="F640" s="7">
        <v>11</v>
      </c>
      <c r="G640" s="7">
        <v>2580</v>
      </c>
      <c r="H640" s="7">
        <v>-74.066666669999989</v>
      </c>
      <c r="I640" s="29">
        <v>4.6666666699999997</v>
      </c>
      <c r="J640" s="6" t="s">
        <v>1908</v>
      </c>
      <c r="K640" s="30">
        <v>27409</v>
      </c>
      <c r="L640" s="30"/>
      <c r="M640" s="7" t="s">
        <v>1911</v>
      </c>
      <c r="N640" s="29" t="s">
        <v>1892</v>
      </c>
      <c r="O640" s="31">
        <v>60.956250000000011</v>
      </c>
      <c r="P640" s="31">
        <v>61.51428571428572</v>
      </c>
      <c r="Q640" s="31">
        <v>112.69375000000001</v>
      </c>
      <c r="R640" s="31">
        <v>131.91176470588235</v>
      </c>
      <c r="S640" s="31">
        <v>124.05625000000002</v>
      </c>
      <c r="T640" s="31">
        <v>57.581250000000004</v>
      </c>
      <c r="U640" s="31">
        <v>53.235714285714288</v>
      </c>
      <c r="V640" s="31">
        <v>44.728571428571435</v>
      </c>
      <c r="W640" s="31">
        <v>56.042857142857137</v>
      </c>
      <c r="X640" s="31">
        <v>130.91538461538462</v>
      </c>
      <c r="Y640" s="31">
        <v>144.97142857142859</v>
      </c>
      <c r="Z640" s="31">
        <v>83.771428571428572</v>
      </c>
      <c r="AA640" s="4">
        <f t="shared" si="9"/>
        <v>1062.3789350355526</v>
      </c>
      <c r="AB640" s="32">
        <v>178</v>
      </c>
      <c r="AC640" s="17">
        <v>0.49444444444444446</v>
      </c>
      <c r="AD640" s="36">
        <v>0.53333333333333333</v>
      </c>
      <c r="AE640" s="36">
        <v>0.46666666666666667</v>
      </c>
      <c r="AF640" s="36">
        <v>0.53333333333333333</v>
      </c>
      <c r="AG640" s="36">
        <v>0.56666666666666665</v>
      </c>
      <c r="AH640" s="36">
        <v>0.53333333333333333</v>
      </c>
      <c r="AI640" s="36">
        <v>0.53333333333333333</v>
      </c>
      <c r="AJ640" s="36">
        <v>0.46666666666666667</v>
      </c>
      <c r="AK640" s="36">
        <v>0.46666666666666667</v>
      </c>
      <c r="AL640" s="36">
        <v>0.46666666666666667</v>
      </c>
      <c r="AM640" s="36">
        <v>0.43333333333333335</v>
      </c>
      <c r="AN640" s="36">
        <v>0.46666666666666667</v>
      </c>
      <c r="AO640" s="36">
        <v>0.46666666666666667</v>
      </c>
      <c r="AP640" s="33" t="str">
        <f t="shared" si="10"/>
        <v>-</v>
      </c>
      <c r="AQ640" s="55" t="str">
        <f t="shared" si="11"/>
        <v>-</v>
      </c>
      <c r="AR640" s="56" t="str">
        <f t="shared" si="12"/>
        <v>-</v>
      </c>
      <c r="AS640" s="34" t="s">
        <v>1892</v>
      </c>
      <c r="AT640" s="122" t="s">
        <v>5208</v>
      </c>
    </row>
    <row r="641" spans="1:46" ht="15.75" customHeight="1" x14ac:dyDescent="0.25">
      <c r="A641" s="6">
        <v>21201970</v>
      </c>
      <c r="B641" s="7" t="s">
        <v>26</v>
      </c>
      <c r="C641" s="7" t="s">
        <v>940</v>
      </c>
      <c r="D641" s="7" t="s">
        <v>303</v>
      </c>
      <c r="E641" s="7" t="s">
        <v>304</v>
      </c>
      <c r="F641" s="7">
        <v>11</v>
      </c>
      <c r="G641" s="7">
        <v>2665</v>
      </c>
      <c r="H641" s="7">
        <v>-74.166666669999998</v>
      </c>
      <c r="I641" s="29">
        <v>4.56666667</v>
      </c>
      <c r="J641" s="6" t="s">
        <v>1908</v>
      </c>
      <c r="K641" s="30">
        <v>27895</v>
      </c>
      <c r="L641" s="30"/>
      <c r="M641" s="7" t="s">
        <v>1911</v>
      </c>
      <c r="N641" s="29" t="s">
        <v>1892</v>
      </c>
      <c r="O641" s="31">
        <v>22.514285714285712</v>
      </c>
      <c r="P641" s="31">
        <v>33.790476190476184</v>
      </c>
      <c r="Q641" s="31">
        <v>57.890476190476193</v>
      </c>
      <c r="R641" s="31">
        <v>87.584210526315786</v>
      </c>
      <c r="S641" s="31">
        <v>90.110000000000014</v>
      </c>
      <c r="T641" s="31">
        <v>62.215789473684204</v>
      </c>
      <c r="U641" s="31">
        <v>45.830000000000005</v>
      </c>
      <c r="V641" s="31">
        <v>34.94444444444445</v>
      </c>
      <c r="W641" s="31">
        <v>41.8</v>
      </c>
      <c r="X641" s="31">
        <v>74.963157894736838</v>
      </c>
      <c r="Y641" s="31">
        <v>67.411111111111097</v>
      </c>
      <c r="Z641" s="31">
        <v>41.064705882352939</v>
      </c>
      <c r="AA641" s="4">
        <f t="shared" si="9"/>
        <v>660.11865742788336</v>
      </c>
      <c r="AB641" s="32">
        <v>231</v>
      </c>
      <c r="AC641" s="17">
        <v>0.64166666666666672</v>
      </c>
      <c r="AD641" s="36">
        <v>0.7</v>
      </c>
      <c r="AE641" s="36">
        <v>0.7</v>
      </c>
      <c r="AF641" s="36">
        <v>0.7</v>
      </c>
      <c r="AG641" s="36">
        <v>0.6333333333333333</v>
      </c>
      <c r="AH641" s="36">
        <v>0.66666666666666663</v>
      </c>
      <c r="AI641" s="36">
        <v>0.6333333333333333</v>
      </c>
      <c r="AJ641" s="36">
        <v>0.66666666666666663</v>
      </c>
      <c r="AK641" s="36">
        <v>0.6</v>
      </c>
      <c r="AL641" s="36">
        <v>0.6</v>
      </c>
      <c r="AM641" s="36">
        <v>0.6333333333333333</v>
      </c>
      <c r="AN641" s="36">
        <v>0.6</v>
      </c>
      <c r="AO641" s="36">
        <v>0.56666666666666665</v>
      </c>
      <c r="AP641" s="33" t="str">
        <f t="shared" si="10"/>
        <v>-</v>
      </c>
      <c r="AQ641" s="55" t="str">
        <f t="shared" si="11"/>
        <v>-</v>
      </c>
      <c r="AR641" s="56" t="str">
        <f t="shared" si="12"/>
        <v>&gt;=50%</v>
      </c>
      <c r="AS641" s="34" t="s">
        <v>1892</v>
      </c>
      <c r="AT641" s="120" t="s">
        <v>5204</v>
      </c>
    </row>
    <row r="642" spans="1:46" ht="15.75" customHeight="1" x14ac:dyDescent="0.25">
      <c r="A642" s="6">
        <v>21201980</v>
      </c>
      <c r="B642" s="7" t="s">
        <v>54</v>
      </c>
      <c r="C642" s="7" t="s">
        <v>2166</v>
      </c>
      <c r="D642" s="7" t="s">
        <v>303</v>
      </c>
      <c r="E642" s="7" t="s">
        <v>304</v>
      </c>
      <c r="F642" s="7">
        <v>11</v>
      </c>
      <c r="G642" s="7">
        <v>3316</v>
      </c>
      <c r="H642" s="7">
        <v>-74.05</v>
      </c>
      <c r="I642" s="29">
        <v>4.56666667</v>
      </c>
      <c r="J642" s="6" t="s">
        <v>1908</v>
      </c>
      <c r="K642" s="30">
        <v>32035</v>
      </c>
      <c r="L642" s="30"/>
      <c r="M642" s="35" t="s">
        <v>1909</v>
      </c>
      <c r="N642" s="29" t="s">
        <v>1892</v>
      </c>
      <c r="O642" s="31">
        <v>62.884999999999991</v>
      </c>
      <c r="P642" s="31">
        <v>76.284210526315775</v>
      </c>
      <c r="Q642" s="31">
        <v>120.32666666666667</v>
      </c>
      <c r="R642" s="31">
        <v>123.66428571428571</v>
      </c>
      <c r="S642" s="31">
        <v>120.8</v>
      </c>
      <c r="T642" s="31">
        <v>105.61428571428569</v>
      </c>
      <c r="U642" s="31">
        <v>95.714285714285737</v>
      </c>
      <c r="V642" s="31">
        <v>87.841176470588238</v>
      </c>
      <c r="W642" s="31">
        <v>62.156249999999993</v>
      </c>
      <c r="X642" s="31">
        <v>122.09999999999998</v>
      </c>
      <c r="Y642" s="31">
        <v>149.20624999999998</v>
      </c>
      <c r="Z642" s="31">
        <v>81.317647058823525</v>
      </c>
      <c r="AA642" s="4">
        <f t="shared" si="9"/>
        <v>1207.9100578652515</v>
      </c>
      <c r="AB642" s="32">
        <v>192</v>
      </c>
      <c r="AC642" s="17">
        <v>0.53333333333333333</v>
      </c>
      <c r="AD642" s="36">
        <v>0.66666666666666663</v>
      </c>
      <c r="AE642" s="36">
        <v>0.6333333333333333</v>
      </c>
      <c r="AF642" s="36">
        <v>0.5</v>
      </c>
      <c r="AG642" s="36">
        <v>0.46666666666666667</v>
      </c>
      <c r="AH642" s="36">
        <v>0.5</v>
      </c>
      <c r="AI642" s="36">
        <v>0.46666666666666667</v>
      </c>
      <c r="AJ642" s="36">
        <v>0.46666666666666667</v>
      </c>
      <c r="AK642" s="36">
        <v>0.56666666666666665</v>
      </c>
      <c r="AL642" s="36">
        <v>0.53333333333333333</v>
      </c>
      <c r="AM642" s="36">
        <v>0.5</v>
      </c>
      <c r="AN642" s="36">
        <v>0.53333333333333333</v>
      </c>
      <c r="AO642" s="36">
        <v>0.56666666666666665</v>
      </c>
      <c r="AP642" s="33" t="str">
        <f t="shared" si="10"/>
        <v>-</v>
      </c>
      <c r="AQ642" s="55" t="str">
        <f t="shared" si="11"/>
        <v>-</v>
      </c>
      <c r="AR642" s="56" t="str">
        <f t="shared" si="12"/>
        <v>-</v>
      </c>
      <c r="AS642" s="34" t="s">
        <v>1889</v>
      </c>
      <c r="AT642" s="122" t="s">
        <v>5208</v>
      </c>
    </row>
    <row r="643" spans="1:46" ht="15.75" customHeight="1" x14ac:dyDescent="0.25">
      <c r="A643" s="6">
        <v>21202000</v>
      </c>
      <c r="B643" s="7" t="s">
        <v>26</v>
      </c>
      <c r="C643" s="7" t="s">
        <v>2167</v>
      </c>
      <c r="D643" s="7" t="s">
        <v>2117</v>
      </c>
      <c r="E643" s="7" t="s">
        <v>871</v>
      </c>
      <c r="F643" s="7">
        <v>11</v>
      </c>
      <c r="G643" s="7">
        <v>2780</v>
      </c>
      <c r="H643" s="7">
        <v>-73.883333329999999</v>
      </c>
      <c r="I643" s="29">
        <v>4.7166666699999995</v>
      </c>
      <c r="J643" s="6" t="s">
        <v>1908</v>
      </c>
      <c r="K643" s="30">
        <v>31792</v>
      </c>
      <c r="L643" s="30"/>
      <c r="M643" s="7" t="s">
        <v>1911</v>
      </c>
      <c r="N643" s="29" t="s">
        <v>1892</v>
      </c>
      <c r="O643" s="31">
        <v>24.514285714285712</v>
      </c>
      <c r="P643" s="31">
        <v>50.107142857142854</v>
      </c>
      <c r="Q643" s="31">
        <v>51.9</v>
      </c>
      <c r="R643" s="31">
        <v>107.10000000000001</v>
      </c>
      <c r="S643" s="31">
        <v>131.49999999999997</v>
      </c>
      <c r="T643" s="31">
        <v>139.83846153846153</v>
      </c>
      <c r="U643" s="31">
        <v>121.19090909090909</v>
      </c>
      <c r="V643" s="31">
        <v>109.91</v>
      </c>
      <c r="W643" s="31">
        <v>72.400000000000006</v>
      </c>
      <c r="X643" s="31">
        <v>98.361538461538444</v>
      </c>
      <c r="Y643" s="31">
        <v>76.516666666666666</v>
      </c>
      <c r="Z643" s="31">
        <v>44.045454545454554</v>
      </c>
      <c r="AA643" s="4">
        <f t="shared" si="9"/>
        <v>1027.3844588744587</v>
      </c>
      <c r="AB643" s="32">
        <v>145</v>
      </c>
      <c r="AC643" s="17">
        <v>0.40277777777777779</v>
      </c>
      <c r="AD643" s="36">
        <v>0.46666666666666667</v>
      </c>
      <c r="AE643" s="36">
        <v>0.46666666666666667</v>
      </c>
      <c r="AF643" s="36">
        <v>0.46666666666666667</v>
      </c>
      <c r="AG643" s="36">
        <v>0.36666666666666664</v>
      </c>
      <c r="AH643" s="36">
        <v>0.4</v>
      </c>
      <c r="AI643" s="36">
        <v>0.43333333333333335</v>
      </c>
      <c r="AJ643" s="36">
        <v>0.36666666666666664</v>
      </c>
      <c r="AK643" s="36">
        <v>0.33333333333333331</v>
      </c>
      <c r="AL643" s="36">
        <v>0.33333333333333331</v>
      </c>
      <c r="AM643" s="36">
        <v>0.43333333333333335</v>
      </c>
      <c r="AN643" s="36">
        <v>0.4</v>
      </c>
      <c r="AO643" s="36">
        <v>0.36666666666666664</v>
      </c>
      <c r="AP643" s="33" t="str">
        <f t="shared" si="10"/>
        <v>-</v>
      </c>
      <c r="AQ643" s="55" t="str">
        <f t="shared" si="11"/>
        <v>-</v>
      </c>
      <c r="AR643" s="56" t="str">
        <f t="shared" si="12"/>
        <v>-</v>
      </c>
      <c r="AS643" s="34" t="s">
        <v>1892</v>
      </c>
      <c r="AT643" s="122" t="s">
        <v>5208</v>
      </c>
    </row>
    <row r="644" spans="1:46" ht="15.75" customHeight="1" x14ac:dyDescent="0.25">
      <c r="A644" s="6">
        <v>21202020</v>
      </c>
      <c r="B644" s="7" t="s">
        <v>54</v>
      </c>
      <c r="C644" s="7" t="s">
        <v>2168</v>
      </c>
      <c r="D644" s="7" t="s">
        <v>303</v>
      </c>
      <c r="E644" s="7" t="s">
        <v>304</v>
      </c>
      <c r="F644" s="7">
        <v>11</v>
      </c>
      <c r="G644" s="7">
        <v>2800</v>
      </c>
      <c r="H644" s="7">
        <v>-74.016666669999992</v>
      </c>
      <c r="I644" s="29">
        <v>4.7666666700000002</v>
      </c>
      <c r="J644" s="6" t="s">
        <v>1908</v>
      </c>
      <c r="K644" s="30">
        <v>32827</v>
      </c>
      <c r="L644" s="30"/>
      <c r="M644" s="7" t="s">
        <v>1911</v>
      </c>
      <c r="N644" s="29" t="s">
        <v>1892</v>
      </c>
      <c r="O644" s="31">
        <v>75.431578947368408</v>
      </c>
      <c r="P644" s="31">
        <v>67.89500000000001</v>
      </c>
      <c r="Q644" s="31">
        <v>92.626315789473693</v>
      </c>
      <c r="R644" s="31">
        <v>116.02777777777777</v>
      </c>
      <c r="S644" s="31">
        <v>104.72499999999999</v>
      </c>
      <c r="T644" s="31">
        <v>68.510000000000005</v>
      </c>
      <c r="U644" s="31">
        <v>64.477777777777789</v>
      </c>
      <c r="V644" s="31">
        <v>57.652631578947364</v>
      </c>
      <c r="W644" s="31">
        <v>61.085000000000001</v>
      </c>
      <c r="X644" s="31">
        <v>119.03157894736842</v>
      </c>
      <c r="Y644" s="31">
        <v>121.56499999999998</v>
      </c>
      <c r="Z644" s="31">
        <v>78.2</v>
      </c>
      <c r="AA644" s="4">
        <f t="shared" si="9"/>
        <v>1027.2276608187133</v>
      </c>
      <c r="AB644" s="32">
        <v>232</v>
      </c>
      <c r="AC644" s="17">
        <v>0.64444444444444449</v>
      </c>
      <c r="AD644" s="36">
        <v>0.6333333333333333</v>
      </c>
      <c r="AE644" s="36">
        <v>0.66666666666666663</v>
      </c>
      <c r="AF644" s="36">
        <v>0.6333333333333333</v>
      </c>
      <c r="AG644" s="36">
        <v>0.6</v>
      </c>
      <c r="AH644" s="36">
        <v>0.66666666666666663</v>
      </c>
      <c r="AI644" s="36">
        <v>0.66666666666666663</v>
      </c>
      <c r="AJ644" s="36">
        <v>0.6</v>
      </c>
      <c r="AK644" s="36">
        <v>0.6333333333333333</v>
      </c>
      <c r="AL644" s="36">
        <v>0.66666666666666663</v>
      </c>
      <c r="AM644" s="36">
        <v>0.6333333333333333</v>
      </c>
      <c r="AN644" s="36">
        <v>0.66666666666666663</v>
      </c>
      <c r="AO644" s="36">
        <v>0.66666666666666663</v>
      </c>
      <c r="AP644" s="33" t="str">
        <f t="shared" si="10"/>
        <v>-</v>
      </c>
      <c r="AQ644" s="55" t="str">
        <f t="shared" si="11"/>
        <v>-</v>
      </c>
      <c r="AR644" s="56" t="str">
        <f t="shared" si="12"/>
        <v>&gt;=50%</v>
      </c>
      <c r="AS644" s="34" t="s">
        <v>1892</v>
      </c>
      <c r="AT644" s="120" t="s">
        <v>5204</v>
      </c>
    </row>
    <row r="645" spans="1:46" ht="15.75" customHeight="1" x14ac:dyDescent="0.25">
      <c r="A645" s="6">
        <v>21202040</v>
      </c>
      <c r="B645" s="7" t="s">
        <v>54</v>
      </c>
      <c r="C645" s="7" t="s">
        <v>2169</v>
      </c>
      <c r="D645" s="7" t="s">
        <v>303</v>
      </c>
      <c r="E645" s="7" t="s">
        <v>304</v>
      </c>
      <c r="F645" s="7">
        <v>11</v>
      </c>
      <c r="G645" s="7">
        <v>2682</v>
      </c>
      <c r="H645" s="7">
        <v>-74.083333329999988</v>
      </c>
      <c r="I645" s="29">
        <v>4.5166666700000002</v>
      </c>
      <c r="J645" s="6" t="s">
        <v>1908</v>
      </c>
      <c r="K645" s="30">
        <v>33100</v>
      </c>
      <c r="L645" s="30"/>
      <c r="M645" s="7" t="s">
        <v>1911</v>
      </c>
      <c r="N645" s="29" t="s">
        <v>1892</v>
      </c>
      <c r="O645" s="31">
        <v>49.588235294117645</v>
      </c>
      <c r="P645" s="31">
        <v>58.575000000000003</v>
      </c>
      <c r="Q645" s="31">
        <v>92.48888888888888</v>
      </c>
      <c r="R645" s="31">
        <v>110.05263157894734</v>
      </c>
      <c r="S645" s="31">
        <v>131.21111111111111</v>
      </c>
      <c r="T645" s="31">
        <v>138.83684210526317</v>
      </c>
      <c r="U645" s="31">
        <v>147.72105263157897</v>
      </c>
      <c r="V645" s="31">
        <v>113.19444444444444</v>
      </c>
      <c r="W645" s="31">
        <v>72.487499999999997</v>
      </c>
      <c r="X645" s="31">
        <v>94.664705882352933</v>
      </c>
      <c r="Y645" s="31">
        <v>121.24117647058823</v>
      </c>
      <c r="Z645" s="31">
        <v>60.58124999999999</v>
      </c>
      <c r="AA645" s="4">
        <f t="shared" si="9"/>
        <v>1190.6428384072926</v>
      </c>
      <c r="AB645" s="32">
        <v>214</v>
      </c>
      <c r="AC645" s="17">
        <v>0.59444444444444444</v>
      </c>
      <c r="AD645" s="36">
        <v>0.56666666666666665</v>
      </c>
      <c r="AE645" s="36">
        <v>0.66666666666666663</v>
      </c>
      <c r="AF645" s="36">
        <v>0.6</v>
      </c>
      <c r="AG645" s="36">
        <v>0.6333333333333333</v>
      </c>
      <c r="AH645" s="36">
        <v>0.6</v>
      </c>
      <c r="AI645" s="36">
        <v>0.6333333333333333</v>
      </c>
      <c r="AJ645" s="36">
        <v>0.6333333333333333</v>
      </c>
      <c r="AK645" s="36">
        <v>0.6</v>
      </c>
      <c r="AL645" s="36">
        <v>0.53333333333333333</v>
      </c>
      <c r="AM645" s="36">
        <v>0.56666666666666665</v>
      </c>
      <c r="AN645" s="36">
        <v>0.56666666666666665</v>
      </c>
      <c r="AO645" s="36">
        <v>0.53333333333333333</v>
      </c>
      <c r="AP645" s="33" t="str">
        <f t="shared" si="10"/>
        <v>-</v>
      </c>
      <c r="AQ645" s="55" t="str">
        <f t="shared" si="11"/>
        <v>-</v>
      </c>
      <c r="AR645" s="56" t="str">
        <f t="shared" si="12"/>
        <v>&gt;=50%</v>
      </c>
      <c r="AS645" s="34" t="s">
        <v>1892</v>
      </c>
      <c r="AT645" s="120" t="s">
        <v>5204</v>
      </c>
    </row>
    <row r="646" spans="1:46" ht="15.75" customHeight="1" x14ac:dyDescent="0.25">
      <c r="A646" s="6">
        <v>21202050</v>
      </c>
      <c r="B646" s="7" t="s">
        <v>54</v>
      </c>
      <c r="C646" s="7" t="s">
        <v>2170</v>
      </c>
      <c r="D646" s="7" t="s">
        <v>303</v>
      </c>
      <c r="E646" s="7" t="s">
        <v>304</v>
      </c>
      <c r="F646" s="7">
        <v>11</v>
      </c>
      <c r="G646" s="7">
        <v>3000</v>
      </c>
      <c r="H646" s="7">
        <v>-74.166666669999998</v>
      </c>
      <c r="I646" s="29">
        <v>4.5333333299999996</v>
      </c>
      <c r="J646" s="6" t="s">
        <v>1908</v>
      </c>
      <c r="K646" s="30">
        <v>32888</v>
      </c>
      <c r="L646" s="30"/>
      <c r="M646" s="7" t="s">
        <v>1911</v>
      </c>
      <c r="N646" s="29" t="s">
        <v>1892</v>
      </c>
      <c r="O646" s="31">
        <v>21.27</v>
      </c>
      <c r="P646" s="31">
        <v>36.67</v>
      </c>
      <c r="Q646" s="31">
        <v>62.578947368421055</v>
      </c>
      <c r="R646" s="31">
        <v>82.005263157894746</v>
      </c>
      <c r="S646" s="31">
        <v>98.673684210526332</v>
      </c>
      <c r="T646" s="31">
        <v>62.921052631578945</v>
      </c>
      <c r="U646" s="31">
        <v>54.321052631578958</v>
      </c>
      <c r="V646" s="31">
        <v>46.857894736842105</v>
      </c>
      <c r="W646" s="31">
        <v>50.930000000000007</v>
      </c>
      <c r="X646" s="31">
        <v>88.19</v>
      </c>
      <c r="Y646" s="31">
        <v>78.71764705882353</v>
      </c>
      <c r="Z646" s="31">
        <v>36.76111111111112</v>
      </c>
      <c r="AA646" s="4">
        <f t="shared" si="9"/>
        <v>719.89665290677704</v>
      </c>
      <c r="AB646" s="32">
        <v>229</v>
      </c>
      <c r="AC646" s="17">
        <v>0.63611111111111107</v>
      </c>
      <c r="AD646" s="36">
        <v>0.66666666666666663</v>
      </c>
      <c r="AE646" s="36">
        <v>0.66666666666666663</v>
      </c>
      <c r="AF646" s="36">
        <v>0.6333333333333333</v>
      </c>
      <c r="AG646" s="36">
        <v>0.6333333333333333</v>
      </c>
      <c r="AH646" s="36">
        <v>0.6333333333333333</v>
      </c>
      <c r="AI646" s="36">
        <v>0.6333333333333333</v>
      </c>
      <c r="AJ646" s="36">
        <v>0.6333333333333333</v>
      </c>
      <c r="AK646" s="36">
        <v>0.6333333333333333</v>
      </c>
      <c r="AL646" s="36">
        <v>0.66666666666666663</v>
      </c>
      <c r="AM646" s="36">
        <v>0.66666666666666663</v>
      </c>
      <c r="AN646" s="36">
        <v>0.56666666666666665</v>
      </c>
      <c r="AO646" s="36">
        <v>0.6</v>
      </c>
      <c r="AP646" s="33" t="str">
        <f t="shared" si="10"/>
        <v>-</v>
      </c>
      <c r="AQ646" s="55" t="str">
        <f t="shared" si="11"/>
        <v>-</v>
      </c>
      <c r="AR646" s="56" t="str">
        <f t="shared" si="12"/>
        <v>&gt;=50%</v>
      </c>
      <c r="AS646" s="34" t="s">
        <v>1892</v>
      </c>
      <c r="AT646" s="120" t="s">
        <v>5204</v>
      </c>
    </row>
    <row r="647" spans="1:46" ht="15.75" customHeight="1" x14ac:dyDescent="0.25">
      <c r="A647" s="2">
        <v>21202070</v>
      </c>
      <c r="B647" s="7" t="s">
        <v>26</v>
      </c>
      <c r="C647" s="3" t="s">
        <v>2171</v>
      </c>
      <c r="D647" s="7" t="s">
        <v>303</v>
      </c>
      <c r="E647" s="7" t="s">
        <v>304</v>
      </c>
      <c r="F647" s="7">
        <v>11</v>
      </c>
      <c r="G647" s="7">
        <v>2900</v>
      </c>
      <c r="H647" s="7">
        <v>-74.150000000000006</v>
      </c>
      <c r="I647" s="29">
        <v>4.6500000000000004</v>
      </c>
      <c r="J647" s="6" t="s">
        <v>1908</v>
      </c>
      <c r="K647" s="30">
        <v>32978</v>
      </c>
      <c r="L647" s="30"/>
      <c r="M647" s="7" t="s">
        <v>1911</v>
      </c>
      <c r="N647" s="29" t="s">
        <v>1892</v>
      </c>
      <c r="O647" s="31">
        <v>22.257142857142856</v>
      </c>
      <c r="P647" s="31">
        <v>41.17619047619047</v>
      </c>
      <c r="Q647" s="31">
        <v>72.752380952380946</v>
      </c>
      <c r="R647" s="31">
        <v>93.1</v>
      </c>
      <c r="S647" s="31">
        <v>96.352631578947353</v>
      </c>
      <c r="T647" s="31">
        <v>69.120000000000019</v>
      </c>
      <c r="U647" s="31">
        <v>41.27</v>
      </c>
      <c r="V647" s="31">
        <v>39.477777777777774</v>
      </c>
      <c r="W647" s="31">
        <v>49.794444444444444</v>
      </c>
      <c r="X647" s="31">
        <v>89.70526315789472</v>
      </c>
      <c r="Y647" s="31">
        <v>87.47999999999999</v>
      </c>
      <c r="Z647" s="31">
        <v>45.889473684210522</v>
      </c>
      <c r="AA647" s="4">
        <f t="shared" si="9"/>
        <v>748.37530492898907</v>
      </c>
      <c r="AB647" s="32">
        <v>236</v>
      </c>
      <c r="AC647" s="17">
        <v>0.65555555555555556</v>
      </c>
      <c r="AD647" s="36">
        <v>0.7</v>
      </c>
      <c r="AE647" s="36">
        <v>0.7</v>
      </c>
      <c r="AF647" s="36">
        <v>0.7</v>
      </c>
      <c r="AG647" s="36">
        <v>0.66666666666666663</v>
      </c>
      <c r="AH647" s="36">
        <v>0.6333333333333333</v>
      </c>
      <c r="AI647" s="36">
        <v>0.66666666666666663</v>
      </c>
      <c r="AJ647" s="36">
        <v>0.66666666666666663</v>
      </c>
      <c r="AK647" s="36">
        <v>0.6</v>
      </c>
      <c r="AL647" s="36">
        <v>0.6</v>
      </c>
      <c r="AM647" s="36">
        <v>0.6333333333333333</v>
      </c>
      <c r="AN647" s="36">
        <v>0.66666666666666663</v>
      </c>
      <c r="AO647" s="36">
        <v>0.6333333333333333</v>
      </c>
      <c r="AP647" s="57" t="str">
        <f t="shared" si="10"/>
        <v>-</v>
      </c>
      <c r="AQ647" s="55" t="str">
        <f t="shared" si="11"/>
        <v>-</v>
      </c>
      <c r="AR647" s="56" t="str">
        <f t="shared" si="12"/>
        <v>&gt;=50%</v>
      </c>
      <c r="AS647" s="34" t="s">
        <v>1892</v>
      </c>
      <c r="AT647" s="120" t="s">
        <v>5204</v>
      </c>
    </row>
    <row r="648" spans="1:46" ht="15.75" customHeight="1" x14ac:dyDescent="0.25">
      <c r="A648" s="6">
        <v>21202080</v>
      </c>
      <c r="B648" s="7" t="s">
        <v>54</v>
      </c>
      <c r="C648" s="7" t="s">
        <v>2172</v>
      </c>
      <c r="D648" s="7" t="s">
        <v>303</v>
      </c>
      <c r="E648" s="7" t="s">
        <v>304</v>
      </c>
      <c r="F648" s="7">
        <v>11</v>
      </c>
      <c r="G648" s="7">
        <v>2500</v>
      </c>
      <c r="H648" s="7">
        <v>-74.066666669999989</v>
      </c>
      <c r="I648" s="29">
        <v>4.7666666700000002</v>
      </c>
      <c r="J648" s="6" t="s">
        <v>1908</v>
      </c>
      <c r="K648" s="30">
        <v>33008</v>
      </c>
      <c r="L648" s="30"/>
      <c r="M648" s="7" t="s">
        <v>1911</v>
      </c>
      <c r="N648" s="29" t="s">
        <v>1892</v>
      </c>
      <c r="O648" s="31">
        <v>41.784210526315796</v>
      </c>
      <c r="P648" s="31">
        <v>63.068421052631578</v>
      </c>
      <c r="Q648" s="31">
        <v>91.489473684210523</v>
      </c>
      <c r="R648" s="31">
        <v>98.631578947368411</v>
      </c>
      <c r="S648" s="31">
        <v>98.759999999999977</v>
      </c>
      <c r="T648" s="31">
        <v>56.305263157894736</v>
      </c>
      <c r="U648" s="31">
        <v>48.56666666666667</v>
      </c>
      <c r="V648" s="31">
        <v>46</v>
      </c>
      <c r="W648" s="31">
        <v>59.959999999999994</v>
      </c>
      <c r="X648" s="31">
        <v>107.49473684210524</v>
      </c>
      <c r="Y648" s="31">
        <v>104.39473684210526</v>
      </c>
      <c r="Z648" s="31">
        <v>54.20000000000001</v>
      </c>
      <c r="AA648" s="4">
        <f t="shared" si="9"/>
        <v>870.65508771929831</v>
      </c>
      <c r="AB648" s="32">
        <v>229</v>
      </c>
      <c r="AC648" s="17">
        <v>0.63611111111111107</v>
      </c>
      <c r="AD648" s="36">
        <v>0.6333333333333333</v>
      </c>
      <c r="AE648" s="36">
        <v>0.6333333333333333</v>
      </c>
      <c r="AF648" s="36">
        <v>0.6333333333333333</v>
      </c>
      <c r="AG648" s="36">
        <v>0.6333333333333333</v>
      </c>
      <c r="AH648" s="36">
        <v>0.66666666666666663</v>
      </c>
      <c r="AI648" s="36">
        <v>0.6333333333333333</v>
      </c>
      <c r="AJ648" s="36">
        <v>0.6</v>
      </c>
      <c r="AK648" s="36">
        <v>0.6333333333333333</v>
      </c>
      <c r="AL648" s="36">
        <v>0.66666666666666663</v>
      </c>
      <c r="AM648" s="36">
        <v>0.6333333333333333</v>
      </c>
      <c r="AN648" s="36">
        <v>0.6333333333333333</v>
      </c>
      <c r="AO648" s="36">
        <v>0.6333333333333333</v>
      </c>
      <c r="AP648" s="33" t="str">
        <f t="shared" si="10"/>
        <v>-</v>
      </c>
      <c r="AQ648" s="55" t="str">
        <f t="shared" si="11"/>
        <v>-</v>
      </c>
      <c r="AR648" s="56" t="str">
        <f t="shared" si="12"/>
        <v>&gt;=50%</v>
      </c>
      <c r="AS648" s="34" t="s">
        <v>1892</v>
      </c>
      <c r="AT648" s="120" t="s">
        <v>5204</v>
      </c>
    </row>
    <row r="649" spans="1:46" ht="15.75" customHeight="1" x14ac:dyDescent="0.25">
      <c r="A649" s="6">
        <v>21202100</v>
      </c>
      <c r="B649" s="7" t="s">
        <v>54</v>
      </c>
      <c r="C649" s="7" t="s">
        <v>2173</v>
      </c>
      <c r="D649" s="7" t="s">
        <v>303</v>
      </c>
      <c r="E649" s="7" t="s">
        <v>304</v>
      </c>
      <c r="F649" s="7">
        <v>11</v>
      </c>
      <c r="G649" s="7">
        <v>2511</v>
      </c>
      <c r="H649" s="7">
        <v>-74.166666669999998</v>
      </c>
      <c r="I649" s="29">
        <v>4.7</v>
      </c>
      <c r="J649" s="6" t="s">
        <v>1890</v>
      </c>
      <c r="K649" s="30">
        <v>35961</v>
      </c>
      <c r="L649" s="30">
        <v>39793</v>
      </c>
      <c r="M649" s="7" t="s">
        <v>1911</v>
      </c>
      <c r="N649" s="29" t="s">
        <v>1910</v>
      </c>
      <c r="O649" s="31">
        <v>19.733333333333334</v>
      </c>
      <c r="P649" s="31">
        <v>51.233333333333327</v>
      </c>
      <c r="Q649" s="31">
        <v>93.050000000000011</v>
      </c>
      <c r="R649" s="31">
        <v>154.75</v>
      </c>
      <c r="S649" s="31">
        <v>146.9</v>
      </c>
      <c r="T649" s="31">
        <v>183.89999999999998</v>
      </c>
      <c r="U649" s="31">
        <v>156.35</v>
      </c>
      <c r="V649" s="31">
        <v>114.59999999999997</v>
      </c>
      <c r="W649" s="31">
        <v>83.6</v>
      </c>
      <c r="X649" s="31">
        <v>129.99999999999997</v>
      </c>
      <c r="Y649" s="31">
        <v>78.199999999999989</v>
      </c>
      <c r="Z649" s="31">
        <v>67.59999999999998</v>
      </c>
      <c r="AA649" s="4">
        <f t="shared" si="9"/>
        <v>1279.9166666666665</v>
      </c>
      <c r="AB649" s="32">
        <v>28</v>
      </c>
      <c r="AC649" s="17">
        <v>7.7777777777777779E-2</v>
      </c>
      <c r="AD649" s="36">
        <v>0.1</v>
      </c>
      <c r="AE649" s="36">
        <v>0.1</v>
      </c>
      <c r="AF649" s="36">
        <v>6.6666666666666666E-2</v>
      </c>
      <c r="AG649" s="36">
        <v>6.6666666666666666E-2</v>
      </c>
      <c r="AH649" s="36">
        <v>0.1</v>
      </c>
      <c r="AI649" s="36">
        <v>6.6666666666666666E-2</v>
      </c>
      <c r="AJ649" s="36">
        <v>6.6666666666666666E-2</v>
      </c>
      <c r="AK649" s="36">
        <v>6.6666666666666666E-2</v>
      </c>
      <c r="AL649" s="36">
        <v>6.6666666666666666E-2</v>
      </c>
      <c r="AM649" s="36">
        <v>6.6666666666666666E-2</v>
      </c>
      <c r="AN649" s="36">
        <v>6.6666666666666666E-2</v>
      </c>
      <c r="AO649" s="36">
        <v>0.1</v>
      </c>
      <c r="AP649" s="33" t="str">
        <f t="shared" si="10"/>
        <v>-</v>
      </c>
      <c r="AQ649" s="55" t="str">
        <f t="shared" si="11"/>
        <v>-</v>
      </c>
      <c r="AR649" s="56" t="str">
        <f t="shared" si="12"/>
        <v>-</v>
      </c>
      <c r="AS649" s="34" t="s">
        <v>1890</v>
      </c>
      <c r="AT649" s="122" t="s">
        <v>5208</v>
      </c>
    </row>
    <row r="650" spans="1:46" ht="15.75" customHeight="1" x14ac:dyDescent="0.25">
      <c r="A650" s="2">
        <v>21202110</v>
      </c>
      <c r="B650" s="7" t="s">
        <v>54</v>
      </c>
      <c r="C650" s="3" t="s">
        <v>2174</v>
      </c>
      <c r="D650" s="7" t="s">
        <v>2153</v>
      </c>
      <c r="E650" s="7" t="s">
        <v>871</v>
      </c>
      <c r="F650" s="7">
        <v>11</v>
      </c>
      <c r="G650" s="7">
        <v>2572</v>
      </c>
      <c r="H650" s="7">
        <v>-74.233333329999994</v>
      </c>
      <c r="I650" s="29">
        <v>4.5833333300000003</v>
      </c>
      <c r="J650" s="6" t="s">
        <v>1908</v>
      </c>
      <c r="K650" s="30">
        <v>25157</v>
      </c>
      <c r="L650" s="30"/>
      <c r="M650" s="7" t="s">
        <v>1911</v>
      </c>
      <c r="N650" s="29" t="s">
        <v>1892</v>
      </c>
      <c r="O650" s="31">
        <v>16.528571428571432</v>
      </c>
      <c r="P650" s="31">
        <v>26.515000000000004</v>
      </c>
      <c r="Q650" s="31">
        <v>50.919047619047618</v>
      </c>
      <c r="R650" s="31">
        <v>75.13</v>
      </c>
      <c r="S650" s="31">
        <v>70.170000000000016</v>
      </c>
      <c r="T650" s="31">
        <v>48.684999999999995</v>
      </c>
      <c r="U650" s="31">
        <v>35.821052631578958</v>
      </c>
      <c r="V650" s="31">
        <v>26.780000000000008</v>
      </c>
      <c r="W650" s="31">
        <v>42.714999999999996</v>
      </c>
      <c r="X650" s="31">
        <v>66.964999999999989</v>
      </c>
      <c r="Y650" s="31">
        <v>58.045000000000016</v>
      </c>
      <c r="Z650" s="31">
        <v>39.394999999999996</v>
      </c>
      <c r="AA650" s="4">
        <f t="shared" si="9"/>
        <v>557.66867167919804</v>
      </c>
      <c r="AB650" s="32">
        <v>241</v>
      </c>
      <c r="AC650" s="17">
        <v>0.6694444444444444</v>
      </c>
      <c r="AD650" s="36">
        <v>0.7</v>
      </c>
      <c r="AE650" s="36">
        <v>0.66666666666666663</v>
      </c>
      <c r="AF650" s="36">
        <v>0.7</v>
      </c>
      <c r="AG650" s="36">
        <v>0.66666666666666663</v>
      </c>
      <c r="AH650" s="36">
        <v>0.66666666666666663</v>
      </c>
      <c r="AI650" s="36">
        <v>0.66666666666666663</v>
      </c>
      <c r="AJ650" s="36">
        <v>0.6333333333333333</v>
      </c>
      <c r="AK650" s="36">
        <v>0.66666666666666663</v>
      </c>
      <c r="AL650" s="36">
        <v>0.66666666666666663</v>
      </c>
      <c r="AM650" s="36">
        <v>0.66666666666666663</v>
      </c>
      <c r="AN650" s="36">
        <v>0.66666666666666663</v>
      </c>
      <c r="AO650" s="36">
        <v>0.66666666666666663</v>
      </c>
      <c r="AP650" s="33" t="str">
        <f t="shared" si="10"/>
        <v>-</v>
      </c>
      <c r="AQ650" s="55" t="str">
        <f t="shared" si="11"/>
        <v>-</v>
      </c>
      <c r="AR650" s="56" t="str">
        <f t="shared" si="12"/>
        <v>&gt;=50%</v>
      </c>
      <c r="AS650" s="34" t="s">
        <v>1892</v>
      </c>
      <c r="AT650" s="120" t="s">
        <v>5204</v>
      </c>
    </row>
    <row r="651" spans="1:46" ht="15.75" customHeight="1" x14ac:dyDescent="0.25">
      <c r="A651" s="6">
        <v>21202120</v>
      </c>
      <c r="B651" s="7" t="s">
        <v>26</v>
      </c>
      <c r="C651" s="7" t="s">
        <v>2175</v>
      </c>
      <c r="D651" s="7" t="s">
        <v>303</v>
      </c>
      <c r="E651" s="7" t="s">
        <v>304</v>
      </c>
      <c r="F651" s="7">
        <v>11</v>
      </c>
      <c r="G651" s="7">
        <v>2545</v>
      </c>
      <c r="H651" s="7">
        <v>-74.150000000000006</v>
      </c>
      <c r="I651" s="29">
        <v>4.6666666699999997</v>
      </c>
      <c r="J651" s="6" t="s">
        <v>1908</v>
      </c>
      <c r="K651" s="30">
        <v>20347</v>
      </c>
      <c r="L651" s="30"/>
      <c r="M651" s="7" t="s">
        <v>1911</v>
      </c>
      <c r="N651" s="29" t="s">
        <v>1892</v>
      </c>
      <c r="O651" s="31">
        <v>25.431578947368418</v>
      </c>
      <c r="P651" s="31">
        <v>44.010000000000005</v>
      </c>
      <c r="Q651" s="31">
        <v>81.094999999999999</v>
      </c>
      <c r="R651" s="31">
        <v>102.97142857142858</v>
      </c>
      <c r="S651" s="31">
        <v>97.644999999999996</v>
      </c>
      <c r="T651" s="31">
        <v>64.00500000000001</v>
      </c>
      <c r="U651" s="31">
        <v>45.374999999999993</v>
      </c>
      <c r="V651" s="31">
        <v>39.821052631578951</v>
      </c>
      <c r="W651" s="31">
        <v>53.880000000000017</v>
      </c>
      <c r="X651" s="31">
        <v>92.888888888888872</v>
      </c>
      <c r="Y651" s="31">
        <v>98.004999999999995</v>
      </c>
      <c r="Z651" s="31">
        <v>60.854999999999997</v>
      </c>
      <c r="AA651" s="4">
        <f t="shared" si="9"/>
        <v>805.98294903926489</v>
      </c>
      <c r="AB651" s="32">
        <v>237</v>
      </c>
      <c r="AC651" s="17">
        <v>0.65833333333333333</v>
      </c>
      <c r="AD651" s="36">
        <v>0.6333333333333333</v>
      </c>
      <c r="AE651" s="36">
        <v>0.66666666666666663</v>
      </c>
      <c r="AF651" s="36">
        <v>0.66666666666666663</v>
      </c>
      <c r="AG651" s="36">
        <v>0.7</v>
      </c>
      <c r="AH651" s="36">
        <v>0.66666666666666663</v>
      </c>
      <c r="AI651" s="36">
        <v>0.66666666666666663</v>
      </c>
      <c r="AJ651" s="36">
        <v>0.66666666666666663</v>
      </c>
      <c r="AK651" s="36">
        <v>0.6333333333333333</v>
      </c>
      <c r="AL651" s="36">
        <v>0.66666666666666663</v>
      </c>
      <c r="AM651" s="36">
        <v>0.6</v>
      </c>
      <c r="AN651" s="36">
        <v>0.66666666666666663</v>
      </c>
      <c r="AO651" s="36">
        <v>0.66666666666666663</v>
      </c>
      <c r="AP651" s="33" t="str">
        <f t="shared" si="10"/>
        <v>-</v>
      </c>
      <c r="AQ651" s="55" t="str">
        <f t="shared" si="11"/>
        <v>-</v>
      </c>
      <c r="AR651" s="56" t="str">
        <f t="shared" si="12"/>
        <v>&gt;=50%</v>
      </c>
      <c r="AS651" s="34" t="s">
        <v>1892</v>
      </c>
      <c r="AT651" s="120" t="s">
        <v>5204</v>
      </c>
    </row>
    <row r="652" spans="1:46" ht="15.75" customHeight="1" x14ac:dyDescent="0.25">
      <c r="A652" s="6">
        <v>21202130</v>
      </c>
      <c r="B652" s="7" t="s">
        <v>26</v>
      </c>
      <c r="C652" s="7" t="s">
        <v>2176</v>
      </c>
      <c r="D652" s="7" t="s">
        <v>2177</v>
      </c>
      <c r="E652" s="7" t="s">
        <v>871</v>
      </c>
      <c r="F652" s="7">
        <v>11</v>
      </c>
      <c r="G652" s="7">
        <v>2650</v>
      </c>
      <c r="H652" s="7">
        <v>-74</v>
      </c>
      <c r="I652" s="29">
        <v>5.06666667</v>
      </c>
      <c r="J652" s="6" t="s">
        <v>1908</v>
      </c>
      <c r="K652" s="30">
        <v>35779</v>
      </c>
      <c r="L652" s="30"/>
      <c r="M652" s="7" t="s">
        <v>1911</v>
      </c>
      <c r="N652" s="29" t="s">
        <v>1892</v>
      </c>
      <c r="O652" s="31">
        <v>16.95</v>
      </c>
      <c r="P652" s="31">
        <v>102.34999999999998</v>
      </c>
      <c r="Q652" s="31">
        <v>155.6</v>
      </c>
      <c r="R652" s="31">
        <v>220.99999999999991</v>
      </c>
      <c r="S652" s="31">
        <v>198.09999999999997</v>
      </c>
      <c r="T652" s="31">
        <v>96.75</v>
      </c>
      <c r="U652" s="31">
        <v>128.05000000000001</v>
      </c>
      <c r="V652" s="31">
        <v>65.850000000000009</v>
      </c>
      <c r="W652" s="31">
        <v>102</v>
      </c>
      <c r="X652" s="31">
        <v>135.9</v>
      </c>
      <c r="Y652" s="31">
        <v>261.39999999999998</v>
      </c>
      <c r="Z652" s="31">
        <v>66.300000000000011</v>
      </c>
      <c r="AA652" s="4">
        <f t="shared" si="9"/>
        <v>1550.2499999999998</v>
      </c>
      <c r="AB652" s="32">
        <v>18</v>
      </c>
      <c r="AC652" s="17">
        <v>0.05</v>
      </c>
      <c r="AD652" s="36">
        <v>6.6666666666666666E-2</v>
      </c>
      <c r="AE652" s="36">
        <v>6.6666666666666666E-2</v>
      </c>
      <c r="AF652" s="36">
        <v>3.3333333333333333E-2</v>
      </c>
      <c r="AG652" s="36">
        <v>3.3333333333333333E-2</v>
      </c>
      <c r="AH652" s="36">
        <v>6.6666666666666666E-2</v>
      </c>
      <c r="AI652" s="36">
        <v>6.6666666666666666E-2</v>
      </c>
      <c r="AJ652" s="36">
        <v>6.6666666666666666E-2</v>
      </c>
      <c r="AK652" s="36">
        <v>6.6666666666666666E-2</v>
      </c>
      <c r="AL652" s="36">
        <v>3.3333333333333333E-2</v>
      </c>
      <c r="AM652" s="36">
        <v>3.3333333333333333E-2</v>
      </c>
      <c r="AN652" s="36">
        <v>3.3333333333333333E-2</v>
      </c>
      <c r="AO652" s="36">
        <v>3.3333333333333333E-2</v>
      </c>
      <c r="AP652" s="33" t="str">
        <f t="shared" si="10"/>
        <v>-</v>
      </c>
      <c r="AQ652" s="55" t="str">
        <f t="shared" si="11"/>
        <v>-</v>
      </c>
      <c r="AR652" s="56" t="str">
        <f t="shared" si="12"/>
        <v>-</v>
      </c>
      <c r="AS652" s="34" t="s">
        <v>1892</v>
      </c>
      <c r="AT652" s="122" t="s">
        <v>5208</v>
      </c>
    </row>
    <row r="653" spans="1:46" ht="15.75" customHeight="1" x14ac:dyDescent="0.25">
      <c r="A653" s="6">
        <v>21202160</v>
      </c>
      <c r="B653" s="7" t="s">
        <v>26</v>
      </c>
      <c r="C653" s="7" t="s">
        <v>2178</v>
      </c>
      <c r="D653" s="7" t="s">
        <v>2179</v>
      </c>
      <c r="E653" s="7" t="s">
        <v>871</v>
      </c>
      <c r="F653" s="7">
        <v>11</v>
      </c>
      <c r="G653" s="7">
        <v>1685</v>
      </c>
      <c r="H653" s="7">
        <v>-74.407388890000007</v>
      </c>
      <c r="I653" s="29">
        <v>4.5745000000000005</v>
      </c>
      <c r="J653" s="6" t="s">
        <v>1908</v>
      </c>
      <c r="K653" s="30">
        <v>36174.791666666664</v>
      </c>
      <c r="L653" s="30"/>
      <c r="M653" s="7" t="s">
        <v>1911</v>
      </c>
      <c r="N653" s="29" t="s">
        <v>1910</v>
      </c>
      <c r="O653" s="31">
        <v>97.741666666666674</v>
      </c>
      <c r="P653" s="31">
        <v>161.84615384615381</v>
      </c>
      <c r="Q653" s="31">
        <v>191.30769230769232</v>
      </c>
      <c r="R653" s="31">
        <v>200.28461538461534</v>
      </c>
      <c r="S653" s="31">
        <v>188.03846153846158</v>
      </c>
      <c r="T653" s="31">
        <v>83.784615384615364</v>
      </c>
      <c r="U653" s="31">
        <v>73.708333333333329</v>
      </c>
      <c r="V653" s="31">
        <v>75.779999999999987</v>
      </c>
      <c r="W653" s="31">
        <v>85.571428571428555</v>
      </c>
      <c r="X653" s="31">
        <v>249.81428571428577</v>
      </c>
      <c r="Y653" s="31">
        <v>254.19333333333336</v>
      </c>
      <c r="Z653" s="31">
        <v>141.51333333333332</v>
      </c>
      <c r="AA653" s="4">
        <f t="shared" si="9"/>
        <v>1803.5839194139191</v>
      </c>
      <c r="AB653" s="32">
        <v>162</v>
      </c>
      <c r="AC653" s="17">
        <v>0.45</v>
      </c>
      <c r="AD653" s="36">
        <v>0.4</v>
      </c>
      <c r="AE653" s="36">
        <v>0.43333333333333335</v>
      </c>
      <c r="AF653" s="36">
        <v>0.43333333333333335</v>
      </c>
      <c r="AG653" s="36">
        <v>0.43333333333333335</v>
      </c>
      <c r="AH653" s="36">
        <v>0.43333333333333335</v>
      </c>
      <c r="AI653" s="36">
        <v>0.43333333333333335</v>
      </c>
      <c r="AJ653" s="36">
        <v>0.4</v>
      </c>
      <c r="AK653" s="36">
        <v>0.5</v>
      </c>
      <c r="AL653" s="36">
        <v>0.46666666666666667</v>
      </c>
      <c r="AM653" s="36">
        <v>0.46666666666666667</v>
      </c>
      <c r="AN653" s="36">
        <v>0.5</v>
      </c>
      <c r="AO653" s="36">
        <v>0.5</v>
      </c>
      <c r="AP653" s="33" t="str">
        <f t="shared" si="10"/>
        <v>-</v>
      </c>
      <c r="AQ653" s="55" t="str">
        <f t="shared" si="11"/>
        <v>-</v>
      </c>
      <c r="AR653" s="56" t="str">
        <f t="shared" si="12"/>
        <v>-</v>
      </c>
      <c r="AT653" s="122" t="s">
        <v>5208</v>
      </c>
    </row>
    <row r="654" spans="1:46" ht="15.75" customHeight="1" x14ac:dyDescent="0.25">
      <c r="A654" s="6">
        <v>21202280</v>
      </c>
      <c r="B654" s="7" t="s">
        <v>26</v>
      </c>
      <c r="C654" s="7" t="s">
        <v>2180</v>
      </c>
      <c r="D654" s="7" t="s">
        <v>303</v>
      </c>
      <c r="E654" s="7" t="s">
        <v>304</v>
      </c>
      <c r="F654" s="7">
        <v>11</v>
      </c>
      <c r="G654" s="7">
        <v>2589</v>
      </c>
      <c r="H654" s="7">
        <v>-74.129000000000005</v>
      </c>
      <c r="I654" s="29">
        <v>4.6840000000000002</v>
      </c>
      <c r="J654" s="6" t="s">
        <v>1908</v>
      </c>
      <c r="K654" s="30">
        <v>42716</v>
      </c>
      <c r="L654" s="30"/>
      <c r="M654" s="7" t="s">
        <v>1911</v>
      </c>
      <c r="N654" s="29" t="s">
        <v>1910</v>
      </c>
      <c r="O654" s="31">
        <v>27.366666666666664</v>
      </c>
      <c r="P654" s="31">
        <v>54.9</v>
      </c>
      <c r="Q654" s="31">
        <v>138.23333333333335</v>
      </c>
      <c r="R654" s="31">
        <v>131.66666666666666</v>
      </c>
      <c r="S654" s="31">
        <v>184.29999999999995</v>
      </c>
      <c r="T654" s="31">
        <v>70.600000000000009</v>
      </c>
      <c r="U654" s="31">
        <v>36.06666666666667</v>
      </c>
      <c r="V654" s="31">
        <v>59.8</v>
      </c>
      <c r="W654" s="31">
        <v>70.125</v>
      </c>
      <c r="X654" s="31">
        <v>90.266666666666666</v>
      </c>
      <c r="Y654" s="31">
        <v>146.33333333333334</v>
      </c>
      <c r="Z654" s="31">
        <v>51.42</v>
      </c>
      <c r="AA654" s="4">
        <f t="shared" si="9"/>
        <v>1061.0783333333334</v>
      </c>
      <c r="AB654" s="32">
        <v>38</v>
      </c>
      <c r="AC654" s="17">
        <v>0.10555555555555556</v>
      </c>
      <c r="AD654" s="36">
        <v>0.1</v>
      </c>
      <c r="AE654" s="36">
        <v>0.1</v>
      </c>
      <c r="AF654" s="36">
        <v>0.1</v>
      </c>
      <c r="AG654" s="36">
        <v>0.1</v>
      </c>
      <c r="AH654" s="36">
        <v>0.1</v>
      </c>
      <c r="AI654" s="36">
        <v>0.1</v>
      </c>
      <c r="AJ654" s="36">
        <v>0.1</v>
      </c>
      <c r="AK654" s="36">
        <v>6.6666666666666666E-2</v>
      </c>
      <c r="AL654" s="36">
        <v>0.13333333333333333</v>
      </c>
      <c r="AM654" s="36">
        <v>0.1</v>
      </c>
      <c r="AN654" s="36">
        <v>0.1</v>
      </c>
      <c r="AO654" s="36">
        <v>0.16666666666666666</v>
      </c>
      <c r="AP654" s="33" t="str">
        <f t="shared" si="10"/>
        <v>-</v>
      </c>
      <c r="AQ654" s="55" t="str">
        <f t="shared" si="11"/>
        <v>-</v>
      </c>
      <c r="AR654" s="56" t="str">
        <f t="shared" si="12"/>
        <v>-</v>
      </c>
      <c r="AT654" s="122" t="s">
        <v>5208</v>
      </c>
    </row>
    <row r="655" spans="1:46" ht="15.75" customHeight="1" x14ac:dyDescent="0.25">
      <c r="A655" s="6">
        <v>2120500135</v>
      </c>
      <c r="B655" s="7" t="s">
        <v>43</v>
      </c>
      <c r="C655" s="7" t="s">
        <v>2181</v>
      </c>
      <c r="D655" s="7" t="s">
        <v>2142</v>
      </c>
      <c r="E655" s="7" t="s">
        <v>871</v>
      </c>
      <c r="F655" s="7">
        <v>11</v>
      </c>
      <c r="G655" s="7">
        <v>2548</v>
      </c>
      <c r="H655" s="7">
        <v>-74.032669440000006</v>
      </c>
      <c r="I655" s="29">
        <v>4.8547500000000001</v>
      </c>
      <c r="J655" s="6" t="s">
        <v>1908</v>
      </c>
      <c r="K655" s="30">
        <v>43389.791666666664</v>
      </c>
      <c r="L655" s="30"/>
      <c r="M655" s="35" t="s">
        <v>1909</v>
      </c>
      <c r="N655" s="29" t="s">
        <v>1910</v>
      </c>
      <c r="O655" s="31" t="s">
        <v>1930</v>
      </c>
      <c r="P655" s="31" t="s">
        <v>1930</v>
      </c>
      <c r="Q655" s="31" t="s">
        <v>1930</v>
      </c>
      <c r="R655" s="31" t="s">
        <v>1930</v>
      </c>
      <c r="S655" s="31" t="s">
        <v>1930</v>
      </c>
      <c r="T655" s="31" t="s">
        <v>1930</v>
      </c>
      <c r="U655" s="31" t="s">
        <v>1930</v>
      </c>
      <c r="V655" s="31" t="s">
        <v>1930</v>
      </c>
      <c r="W655" s="31" t="s">
        <v>1930</v>
      </c>
      <c r="X655" s="31" t="s">
        <v>1930</v>
      </c>
      <c r="Y655" s="31" t="s">
        <v>1930</v>
      </c>
      <c r="Z655" s="31">
        <v>13</v>
      </c>
      <c r="AA655" s="4">
        <f t="shared" si="9"/>
        <v>13</v>
      </c>
      <c r="AB655" s="32">
        <v>1</v>
      </c>
      <c r="AC655" s="17">
        <v>2.7777777777777779E-3</v>
      </c>
      <c r="AD655" s="36">
        <v>0</v>
      </c>
      <c r="AE655" s="36">
        <v>0</v>
      </c>
      <c r="AF655" s="36">
        <v>0</v>
      </c>
      <c r="AG655" s="36">
        <v>0</v>
      </c>
      <c r="AH655" s="36">
        <v>0</v>
      </c>
      <c r="AI655" s="36">
        <v>0</v>
      </c>
      <c r="AJ655" s="36">
        <v>0</v>
      </c>
      <c r="AK655" s="36">
        <v>0</v>
      </c>
      <c r="AL655" s="36">
        <v>0</v>
      </c>
      <c r="AM655" s="36">
        <v>0</v>
      </c>
      <c r="AN655" s="36">
        <v>0</v>
      </c>
      <c r="AO655" s="36">
        <v>3.3333333333333333E-2</v>
      </c>
      <c r="AP655" s="33" t="str">
        <f t="shared" si="10"/>
        <v>-</v>
      </c>
      <c r="AQ655" s="55" t="str">
        <f t="shared" si="11"/>
        <v>-</v>
      </c>
      <c r="AR655" s="56" t="str">
        <f t="shared" si="12"/>
        <v>-</v>
      </c>
      <c r="AS655" s="34" t="s">
        <v>1889</v>
      </c>
      <c r="AT655" s="122" t="s">
        <v>5208</v>
      </c>
    </row>
    <row r="656" spans="1:46" ht="15.75" customHeight="1" x14ac:dyDescent="0.25">
      <c r="A656" s="6">
        <v>21205010</v>
      </c>
      <c r="B656" s="7" t="s">
        <v>56</v>
      </c>
      <c r="C656" s="7" t="s">
        <v>2182</v>
      </c>
      <c r="D656" s="7" t="s">
        <v>303</v>
      </c>
      <c r="E656" s="7" t="s">
        <v>304</v>
      </c>
      <c r="F656" s="7">
        <v>11</v>
      </c>
      <c r="G656" s="7">
        <v>2651</v>
      </c>
      <c r="H656" s="7">
        <v>-74.083333329999988</v>
      </c>
      <c r="I656" s="29">
        <v>4.5999999999999996</v>
      </c>
      <c r="J656" s="6" t="s">
        <v>1890</v>
      </c>
      <c r="K656" s="30">
        <v>8051</v>
      </c>
      <c r="L656" s="30">
        <v>16421</v>
      </c>
      <c r="M656" s="7" t="s">
        <v>1911</v>
      </c>
      <c r="N656" s="29" t="s">
        <v>1892</v>
      </c>
      <c r="O656" s="31">
        <v>81.150000000000006</v>
      </c>
      <c r="P656" s="31">
        <v>86.15</v>
      </c>
      <c r="Q656" s="31">
        <v>64.7</v>
      </c>
      <c r="R656" s="31">
        <v>197.14999999999998</v>
      </c>
      <c r="S656" s="31">
        <v>75.766666666666666</v>
      </c>
      <c r="T656" s="31">
        <v>36.050000000000004</v>
      </c>
      <c r="U656" s="31">
        <v>49.6</v>
      </c>
      <c r="V656" s="31" t="s">
        <v>1930</v>
      </c>
      <c r="W656" s="31" t="s">
        <v>1930</v>
      </c>
      <c r="X656" s="31" t="s">
        <v>1930</v>
      </c>
      <c r="Y656" s="31">
        <v>260.99999999999994</v>
      </c>
      <c r="Z656" s="31">
        <v>134.30000000000001</v>
      </c>
      <c r="AA656" s="4">
        <f t="shared" si="9"/>
        <v>985.86666666666656</v>
      </c>
      <c r="AB656" s="32">
        <v>16</v>
      </c>
      <c r="AC656" s="17">
        <v>4.4444444444444446E-2</v>
      </c>
      <c r="AD656" s="36">
        <v>6.6666666666666666E-2</v>
      </c>
      <c r="AE656" s="36">
        <v>6.6666666666666666E-2</v>
      </c>
      <c r="AF656" s="36">
        <v>6.6666666666666666E-2</v>
      </c>
      <c r="AG656" s="36">
        <v>6.6666666666666666E-2</v>
      </c>
      <c r="AH656" s="36">
        <v>0.1</v>
      </c>
      <c r="AI656" s="36">
        <v>6.6666666666666666E-2</v>
      </c>
      <c r="AJ656" s="36">
        <v>3.3333333333333333E-2</v>
      </c>
      <c r="AK656" s="36">
        <v>0</v>
      </c>
      <c r="AL656" s="36">
        <v>0</v>
      </c>
      <c r="AM656" s="36">
        <v>0</v>
      </c>
      <c r="AN656" s="36">
        <v>3.3333333333333333E-2</v>
      </c>
      <c r="AO656" s="36">
        <v>3.3333333333333333E-2</v>
      </c>
      <c r="AP656" s="33" t="str">
        <f t="shared" si="10"/>
        <v>-</v>
      </c>
      <c r="AQ656" s="55" t="str">
        <f t="shared" si="11"/>
        <v>-</v>
      </c>
      <c r="AR656" s="56" t="str">
        <f t="shared" si="12"/>
        <v>-</v>
      </c>
      <c r="AS656" s="34" t="s">
        <v>1890</v>
      </c>
      <c r="AT656" s="122" t="s">
        <v>5208</v>
      </c>
    </row>
    <row r="657" spans="1:46" ht="15.75" customHeight="1" x14ac:dyDescent="0.25">
      <c r="A657" s="6">
        <v>21205012</v>
      </c>
      <c r="B657" s="7" t="s">
        <v>43</v>
      </c>
      <c r="C657" s="7" t="s">
        <v>2183</v>
      </c>
      <c r="D657" s="7" t="s">
        <v>303</v>
      </c>
      <c r="E657" s="7" t="s">
        <v>304</v>
      </c>
      <c r="F657" s="7">
        <v>11</v>
      </c>
      <c r="G657" s="7">
        <v>2556</v>
      </c>
      <c r="H657" s="7">
        <v>-74.089083329999994</v>
      </c>
      <c r="I657" s="29">
        <v>4.6380833299999997</v>
      </c>
      <c r="J657" s="6" t="s">
        <v>1908</v>
      </c>
      <c r="K657" s="30">
        <v>38218</v>
      </c>
      <c r="L657" s="30"/>
      <c r="M657" s="35" t="s">
        <v>1909</v>
      </c>
      <c r="N657" s="29" t="s">
        <v>1910</v>
      </c>
      <c r="O657" s="31">
        <v>62.500000000000007</v>
      </c>
      <c r="P657" s="31">
        <v>79.36666666666666</v>
      </c>
      <c r="Q657" s="31">
        <v>102.01428571428571</v>
      </c>
      <c r="R657" s="31">
        <v>114.97692307692306</v>
      </c>
      <c r="S657" s="31">
        <v>103.92142857142858</v>
      </c>
      <c r="T657" s="31">
        <v>54.493333333333339</v>
      </c>
      <c r="U657" s="31">
        <v>44.316666666666663</v>
      </c>
      <c r="V657" s="31">
        <v>43.988888888888901</v>
      </c>
      <c r="W657" s="31">
        <v>68.638461538461542</v>
      </c>
      <c r="X657" s="31">
        <v>106.86923076923077</v>
      </c>
      <c r="Y657" s="31">
        <v>141.80833333333337</v>
      </c>
      <c r="Z657" s="31">
        <v>80.453846153846158</v>
      </c>
      <c r="AA657" s="4">
        <f t="shared" si="9"/>
        <v>1003.3480647130648</v>
      </c>
      <c r="AB657" s="32">
        <v>158</v>
      </c>
      <c r="AC657" s="17">
        <v>0.43888888888888888</v>
      </c>
      <c r="AD657" s="36">
        <v>0.5</v>
      </c>
      <c r="AE657" s="36">
        <v>0.5</v>
      </c>
      <c r="AF657" s="36">
        <v>0.46666666666666667</v>
      </c>
      <c r="AG657" s="36">
        <v>0.43333333333333335</v>
      </c>
      <c r="AH657" s="36">
        <v>0.46666666666666667</v>
      </c>
      <c r="AI657" s="36">
        <v>0.5</v>
      </c>
      <c r="AJ657" s="36">
        <v>0.4</v>
      </c>
      <c r="AK657" s="36">
        <v>0.3</v>
      </c>
      <c r="AL657" s="36">
        <v>0.43333333333333335</v>
      </c>
      <c r="AM657" s="36">
        <v>0.43333333333333335</v>
      </c>
      <c r="AN657" s="36">
        <v>0.4</v>
      </c>
      <c r="AO657" s="36">
        <v>0.43333333333333335</v>
      </c>
      <c r="AP657" s="33" t="str">
        <f t="shared" si="10"/>
        <v>-</v>
      </c>
      <c r="AQ657" s="55" t="str">
        <f t="shared" si="11"/>
        <v>-</v>
      </c>
      <c r="AR657" s="56" t="str">
        <f t="shared" si="12"/>
        <v>-</v>
      </c>
      <c r="AS657" s="34" t="s">
        <v>1889</v>
      </c>
      <c r="AT657" s="122" t="s">
        <v>5208</v>
      </c>
    </row>
    <row r="658" spans="1:46" ht="15.75" customHeight="1" x14ac:dyDescent="0.25">
      <c r="A658" s="6">
        <v>21205013</v>
      </c>
      <c r="B658" s="7" t="s">
        <v>56</v>
      </c>
      <c r="C658" s="7" t="s">
        <v>2184</v>
      </c>
      <c r="D658" s="7" t="s">
        <v>303</v>
      </c>
      <c r="E658" s="7" t="s">
        <v>304</v>
      </c>
      <c r="F658" s="7">
        <v>11</v>
      </c>
      <c r="G658" s="7">
        <v>2595</v>
      </c>
      <c r="H658" s="7">
        <v>-74.03055556000001</v>
      </c>
      <c r="I658" s="29">
        <v>4.7944444399999995</v>
      </c>
      <c r="J658" s="6" t="s">
        <v>1890</v>
      </c>
      <c r="K658" s="30">
        <v>40161</v>
      </c>
      <c r="L658" s="30">
        <v>41220</v>
      </c>
      <c r="M658" s="7" t="s">
        <v>1911</v>
      </c>
      <c r="N658" s="29" t="s">
        <v>1910</v>
      </c>
      <c r="O658" s="31">
        <v>81.150000000000006</v>
      </c>
      <c r="P658" s="31">
        <v>86.15</v>
      </c>
      <c r="Q658" s="31">
        <v>64.7</v>
      </c>
      <c r="R658" s="31">
        <v>197.14999999999998</v>
      </c>
      <c r="S658" s="31">
        <v>75.766666666666666</v>
      </c>
      <c r="T658" s="31">
        <v>36.050000000000004</v>
      </c>
      <c r="U658" s="31">
        <v>49.6</v>
      </c>
      <c r="V658" s="31" t="s">
        <v>1930</v>
      </c>
      <c r="W658" s="31" t="s">
        <v>1930</v>
      </c>
      <c r="X658" s="31" t="s">
        <v>1930</v>
      </c>
      <c r="Y658" s="31">
        <v>260.99999999999994</v>
      </c>
      <c r="Z658" s="31">
        <v>134.30000000000001</v>
      </c>
      <c r="AA658" s="4">
        <f t="shared" si="9"/>
        <v>985.86666666666656</v>
      </c>
      <c r="AB658" s="32">
        <v>16</v>
      </c>
      <c r="AC658" s="17">
        <v>4.4444444444444446E-2</v>
      </c>
      <c r="AD658" s="36">
        <v>6.6666666666666666E-2</v>
      </c>
      <c r="AE658" s="36">
        <v>6.6666666666666666E-2</v>
      </c>
      <c r="AF658" s="36">
        <v>6.6666666666666666E-2</v>
      </c>
      <c r="AG658" s="36">
        <v>6.6666666666666666E-2</v>
      </c>
      <c r="AH658" s="36">
        <v>0.1</v>
      </c>
      <c r="AI658" s="36">
        <v>6.6666666666666666E-2</v>
      </c>
      <c r="AJ658" s="36">
        <v>3.3333333333333333E-2</v>
      </c>
      <c r="AK658" s="36">
        <v>0</v>
      </c>
      <c r="AL658" s="36">
        <v>0</v>
      </c>
      <c r="AM658" s="36">
        <v>0</v>
      </c>
      <c r="AN658" s="36">
        <v>3.3333333333333333E-2</v>
      </c>
      <c r="AO658" s="36">
        <v>3.3333333333333333E-2</v>
      </c>
      <c r="AP658" s="33" t="str">
        <f t="shared" si="10"/>
        <v>-</v>
      </c>
      <c r="AQ658" s="55" t="str">
        <f t="shared" si="11"/>
        <v>-</v>
      </c>
      <c r="AR658" s="56" t="str">
        <f t="shared" si="12"/>
        <v>-</v>
      </c>
      <c r="AS658" s="34" t="s">
        <v>1890</v>
      </c>
      <c r="AT658" s="122" t="s">
        <v>5208</v>
      </c>
    </row>
    <row r="659" spans="1:46" ht="15.75" customHeight="1" x14ac:dyDescent="0.25">
      <c r="A659" s="6">
        <v>21205040</v>
      </c>
      <c r="B659" s="7" t="s">
        <v>56</v>
      </c>
      <c r="C659" s="7" t="s">
        <v>2151</v>
      </c>
      <c r="D659" s="7" t="s">
        <v>303</v>
      </c>
      <c r="E659" s="7" t="s">
        <v>304</v>
      </c>
      <c r="F659" s="7">
        <v>11</v>
      </c>
      <c r="G659" s="7">
        <v>2600</v>
      </c>
      <c r="H659" s="7">
        <v>-74.133333329999999</v>
      </c>
      <c r="I659" s="29">
        <v>4.55</v>
      </c>
      <c r="J659" s="6" t="s">
        <v>1890</v>
      </c>
      <c r="K659" s="30">
        <v>10608</v>
      </c>
      <c r="L659" s="30">
        <v>19617</v>
      </c>
      <c r="M659" s="7" t="s">
        <v>1911</v>
      </c>
      <c r="N659" s="29" t="s">
        <v>1892</v>
      </c>
      <c r="O659" s="31">
        <v>107.10000000000001</v>
      </c>
      <c r="P659" s="31" t="s">
        <v>1930</v>
      </c>
      <c r="Q659" s="31" t="s">
        <v>1930</v>
      </c>
      <c r="R659" s="31" t="s">
        <v>1930</v>
      </c>
      <c r="S659" s="31">
        <v>256.70000000000005</v>
      </c>
      <c r="T659" s="31" t="s">
        <v>1930</v>
      </c>
      <c r="U659" s="31" t="s">
        <v>1930</v>
      </c>
      <c r="V659" s="31" t="s">
        <v>1930</v>
      </c>
      <c r="W659" s="31" t="s">
        <v>1930</v>
      </c>
      <c r="X659" s="31">
        <v>131.20000000000002</v>
      </c>
      <c r="Y659" s="31">
        <v>175.50000000000003</v>
      </c>
      <c r="Z659" s="31">
        <v>136.00000000000003</v>
      </c>
      <c r="AA659" s="4">
        <f t="shared" si="9"/>
        <v>806.50000000000011</v>
      </c>
      <c r="AB659" s="32">
        <v>5</v>
      </c>
      <c r="AC659" s="17">
        <v>1.3888888888888888E-2</v>
      </c>
      <c r="AD659" s="36">
        <v>3.3333333333333333E-2</v>
      </c>
      <c r="AE659" s="36">
        <v>0</v>
      </c>
      <c r="AF659" s="36">
        <v>0</v>
      </c>
      <c r="AG659" s="36">
        <v>0</v>
      </c>
      <c r="AH659" s="36">
        <v>3.3333333333333333E-2</v>
      </c>
      <c r="AI659" s="36">
        <v>0</v>
      </c>
      <c r="AJ659" s="36">
        <v>0</v>
      </c>
      <c r="AK659" s="36">
        <v>0</v>
      </c>
      <c r="AL659" s="36">
        <v>0</v>
      </c>
      <c r="AM659" s="36">
        <v>3.3333333333333333E-2</v>
      </c>
      <c r="AN659" s="36">
        <v>3.3333333333333333E-2</v>
      </c>
      <c r="AO659" s="36">
        <v>3.3333333333333333E-2</v>
      </c>
      <c r="AP659" s="33" t="str">
        <f t="shared" si="10"/>
        <v>-</v>
      </c>
      <c r="AQ659" s="55" t="str">
        <f t="shared" si="11"/>
        <v>-</v>
      </c>
      <c r="AR659" s="56" t="str">
        <f t="shared" si="12"/>
        <v>-</v>
      </c>
      <c r="AS659" s="34" t="s">
        <v>1890</v>
      </c>
      <c r="AT659" s="122" t="s">
        <v>5208</v>
      </c>
    </row>
    <row r="660" spans="1:46" ht="15.75" customHeight="1" x14ac:dyDescent="0.25">
      <c r="A660" s="6">
        <v>21205070</v>
      </c>
      <c r="B660" s="7" t="s">
        <v>56</v>
      </c>
      <c r="C660" s="7" t="s">
        <v>2185</v>
      </c>
      <c r="D660" s="7" t="s">
        <v>919</v>
      </c>
      <c r="E660" s="7" t="s">
        <v>871</v>
      </c>
      <c r="F660" s="7">
        <v>11</v>
      </c>
      <c r="G660" s="7">
        <v>2716</v>
      </c>
      <c r="H660" s="7">
        <v>-73.849999999999994</v>
      </c>
      <c r="I660" s="29">
        <v>4.8666666699999999</v>
      </c>
      <c r="J660" s="6" t="s">
        <v>1890</v>
      </c>
      <c r="K660" s="30">
        <v>10851</v>
      </c>
      <c r="L660" s="30">
        <v>17913</v>
      </c>
      <c r="M660" s="7" t="s">
        <v>1911</v>
      </c>
      <c r="N660" s="29" t="s">
        <v>1892</v>
      </c>
      <c r="O660" s="31">
        <v>176.80000000000004</v>
      </c>
      <c r="P660" s="31">
        <v>202.59999999999997</v>
      </c>
      <c r="Q660" s="31">
        <v>119.1</v>
      </c>
      <c r="R660" s="31">
        <v>262.39999999999998</v>
      </c>
      <c r="S660" s="31">
        <v>103.19999999999999</v>
      </c>
      <c r="T660" s="31">
        <v>198.8</v>
      </c>
      <c r="U660" s="31">
        <v>2.3000000000000003</v>
      </c>
      <c r="V660" s="31">
        <v>9.6999999999999993</v>
      </c>
      <c r="W660" s="31">
        <v>127.8</v>
      </c>
      <c r="X660" s="31" t="s">
        <v>1930</v>
      </c>
      <c r="Y660" s="31">
        <v>155.9</v>
      </c>
      <c r="Z660" s="31">
        <v>5.4</v>
      </c>
      <c r="AA660" s="4">
        <f t="shared" si="9"/>
        <v>1364</v>
      </c>
      <c r="AB660" s="32">
        <v>11</v>
      </c>
      <c r="AC660" s="17">
        <v>3.0555555555555555E-2</v>
      </c>
      <c r="AD660" s="36">
        <v>3.3333333333333333E-2</v>
      </c>
      <c r="AE660" s="36">
        <v>3.3333333333333333E-2</v>
      </c>
      <c r="AF660" s="36">
        <v>3.3333333333333333E-2</v>
      </c>
      <c r="AG660" s="36">
        <v>3.3333333333333333E-2</v>
      </c>
      <c r="AH660" s="36">
        <v>3.3333333333333333E-2</v>
      </c>
      <c r="AI660" s="36">
        <v>3.3333333333333333E-2</v>
      </c>
      <c r="AJ660" s="36">
        <v>3.3333333333333333E-2</v>
      </c>
      <c r="AK660" s="36">
        <v>3.3333333333333333E-2</v>
      </c>
      <c r="AL660" s="36">
        <v>3.3333333333333333E-2</v>
      </c>
      <c r="AM660" s="36">
        <v>0</v>
      </c>
      <c r="AN660" s="36">
        <v>3.3333333333333333E-2</v>
      </c>
      <c r="AO660" s="36">
        <v>3.3333333333333333E-2</v>
      </c>
      <c r="AP660" s="33" t="str">
        <f t="shared" si="10"/>
        <v>-</v>
      </c>
      <c r="AQ660" s="55" t="str">
        <f t="shared" si="11"/>
        <v>-</v>
      </c>
      <c r="AR660" s="56" t="str">
        <f t="shared" si="12"/>
        <v>-</v>
      </c>
      <c r="AS660" s="34" t="s">
        <v>1890</v>
      </c>
      <c r="AT660" s="122" t="s">
        <v>5208</v>
      </c>
    </row>
    <row r="661" spans="1:46" ht="15.75" customHeight="1" x14ac:dyDescent="0.25">
      <c r="A661" s="6">
        <v>21205090</v>
      </c>
      <c r="B661" s="7" t="s">
        <v>56</v>
      </c>
      <c r="C661" s="7" t="s">
        <v>2186</v>
      </c>
      <c r="D661" s="7" t="s">
        <v>303</v>
      </c>
      <c r="E661" s="7" t="s">
        <v>304</v>
      </c>
      <c r="F661" s="7">
        <v>11</v>
      </c>
      <c r="G661" s="7">
        <v>3050</v>
      </c>
      <c r="H661" s="7">
        <v>-74.150000000000006</v>
      </c>
      <c r="I661" s="29">
        <v>4.4000000000000004</v>
      </c>
      <c r="J661" s="6" t="s">
        <v>1908</v>
      </c>
      <c r="K661" s="30">
        <v>15203</v>
      </c>
      <c r="L661" s="30"/>
      <c r="M661" s="7" t="s">
        <v>1911</v>
      </c>
      <c r="N661" s="29" t="s">
        <v>1892</v>
      </c>
      <c r="O661" s="31">
        <v>7.5</v>
      </c>
      <c r="P661" s="31">
        <v>25.099999999999998</v>
      </c>
      <c r="Q661" s="31">
        <v>63.233333333333341</v>
      </c>
      <c r="R661" s="31">
        <v>107.7</v>
      </c>
      <c r="S661" s="31">
        <v>135.86666666666667</v>
      </c>
      <c r="T661" s="31">
        <v>141.36666666666667</v>
      </c>
      <c r="U661" s="31">
        <v>110.63333333333333</v>
      </c>
      <c r="V661" s="31">
        <v>74.266666666666652</v>
      </c>
      <c r="W661" s="31">
        <v>116.46666666666665</v>
      </c>
      <c r="X661" s="31">
        <v>96</v>
      </c>
      <c r="Y661" s="31">
        <v>85.000000000000014</v>
      </c>
      <c r="Z661" s="31">
        <v>40.033333333333339</v>
      </c>
      <c r="AA661" s="4">
        <f t="shared" si="9"/>
        <v>1003.1666666666667</v>
      </c>
      <c r="AB661" s="32">
        <v>34</v>
      </c>
      <c r="AC661" s="17">
        <v>9.4444444444444442E-2</v>
      </c>
      <c r="AD661" s="36">
        <v>6.6666666666666666E-2</v>
      </c>
      <c r="AE661" s="36">
        <v>6.6666666666666666E-2</v>
      </c>
      <c r="AF661" s="36">
        <v>0.1</v>
      </c>
      <c r="AG661" s="36">
        <v>0.1</v>
      </c>
      <c r="AH661" s="36">
        <v>0.1</v>
      </c>
      <c r="AI661" s="36">
        <v>0.1</v>
      </c>
      <c r="AJ661" s="36">
        <v>0.1</v>
      </c>
      <c r="AK661" s="36">
        <v>0.1</v>
      </c>
      <c r="AL661" s="36">
        <v>0.1</v>
      </c>
      <c r="AM661" s="36">
        <v>0.1</v>
      </c>
      <c r="AN661" s="36">
        <v>0.1</v>
      </c>
      <c r="AO661" s="36">
        <v>0.1</v>
      </c>
      <c r="AP661" s="33" t="str">
        <f t="shared" si="10"/>
        <v>-</v>
      </c>
      <c r="AQ661" s="55" t="str">
        <f t="shared" si="11"/>
        <v>-</v>
      </c>
      <c r="AR661" s="56" t="str">
        <f t="shared" si="12"/>
        <v>-</v>
      </c>
      <c r="AS661" s="34" t="s">
        <v>1892</v>
      </c>
      <c r="AT661" s="122" t="s">
        <v>5208</v>
      </c>
    </row>
    <row r="662" spans="1:46" ht="15.75" customHeight="1" x14ac:dyDescent="0.25">
      <c r="A662" s="6">
        <v>21205110</v>
      </c>
      <c r="B662" s="7" t="s">
        <v>56</v>
      </c>
      <c r="C662" s="7" t="s">
        <v>2187</v>
      </c>
      <c r="D662" s="7" t="s">
        <v>663</v>
      </c>
      <c r="E662" s="7" t="s">
        <v>871</v>
      </c>
      <c r="F662" s="7">
        <v>11</v>
      </c>
      <c r="G662" s="7">
        <v>1230</v>
      </c>
      <c r="H662" s="7">
        <v>-74.416666669999998</v>
      </c>
      <c r="I662" s="29">
        <v>4.7</v>
      </c>
      <c r="J662" s="6" t="s">
        <v>1890</v>
      </c>
      <c r="K662" s="30">
        <v>11216</v>
      </c>
      <c r="L662" s="30">
        <v>16055</v>
      </c>
      <c r="M662" s="7" t="s">
        <v>1911</v>
      </c>
      <c r="N662" s="29" t="s">
        <v>1892</v>
      </c>
      <c r="O662" s="31" t="s">
        <v>1930</v>
      </c>
      <c r="P662" s="31" t="s">
        <v>1930</v>
      </c>
      <c r="Q662" s="31">
        <v>59.1</v>
      </c>
      <c r="R662" s="31" t="s">
        <v>1930</v>
      </c>
      <c r="S662" s="31" t="s">
        <v>1930</v>
      </c>
      <c r="T662" s="31" t="s">
        <v>1930</v>
      </c>
      <c r="U662" s="31" t="s">
        <v>1930</v>
      </c>
      <c r="V662" s="31" t="s">
        <v>1930</v>
      </c>
      <c r="W662" s="31" t="s">
        <v>1930</v>
      </c>
      <c r="X662" s="31" t="s">
        <v>1930</v>
      </c>
      <c r="Y662" s="31" t="s">
        <v>1930</v>
      </c>
      <c r="Z662" s="31" t="s">
        <v>1930</v>
      </c>
      <c r="AA662" s="4">
        <f t="shared" si="9"/>
        <v>59.1</v>
      </c>
      <c r="AB662" s="32">
        <v>1</v>
      </c>
      <c r="AC662" s="17">
        <v>2.7777777777777779E-3</v>
      </c>
      <c r="AD662" s="36">
        <v>0</v>
      </c>
      <c r="AE662" s="36">
        <v>0</v>
      </c>
      <c r="AF662" s="36">
        <v>3.3333333333333333E-2</v>
      </c>
      <c r="AG662" s="36">
        <v>0</v>
      </c>
      <c r="AH662" s="36">
        <v>0</v>
      </c>
      <c r="AI662" s="36">
        <v>0</v>
      </c>
      <c r="AJ662" s="36">
        <v>0</v>
      </c>
      <c r="AK662" s="36">
        <v>0</v>
      </c>
      <c r="AL662" s="36">
        <v>0</v>
      </c>
      <c r="AM662" s="36">
        <v>0</v>
      </c>
      <c r="AN662" s="36">
        <v>0</v>
      </c>
      <c r="AO662" s="36">
        <v>0</v>
      </c>
      <c r="AP662" s="33" t="str">
        <f t="shared" si="10"/>
        <v>-</v>
      </c>
      <c r="AQ662" s="55" t="str">
        <f t="shared" si="11"/>
        <v>-</v>
      </c>
      <c r="AR662" s="56" t="str">
        <f t="shared" si="12"/>
        <v>-</v>
      </c>
      <c r="AS662" s="34" t="s">
        <v>1890</v>
      </c>
      <c r="AT662" s="122" t="s">
        <v>5208</v>
      </c>
    </row>
    <row r="663" spans="1:46" ht="15.75" customHeight="1" x14ac:dyDescent="0.25">
      <c r="A663" s="6">
        <v>21205160</v>
      </c>
      <c r="B663" s="7" t="s">
        <v>56</v>
      </c>
      <c r="C663" s="7" t="s">
        <v>2188</v>
      </c>
      <c r="D663" s="7" t="s">
        <v>2189</v>
      </c>
      <c r="E663" s="7" t="s">
        <v>871</v>
      </c>
      <c r="F663" s="7">
        <v>11</v>
      </c>
      <c r="G663" s="7">
        <v>2545</v>
      </c>
      <c r="H663" s="7">
        <v>-74.183333329999996</v>
      </c>
      <c r="I663" s="29">
        <v>4.7166666699999995</v>
      </c>
      <c r="J663" s="6" t="s">
        <v>1908</v>
      </c>
      <c r="K663" s="30">
        <v>13864</v>
      </c>
      <c r="L663" s="30"/>
      <c r="M663" s="7" t="s">
        <v>1911</v>
      </c>
      <c r="N663" s="29" t="s">
        <v>1892</v>
      </c>
      <c r="O663" s="31">
        <v>29.080000000000005</v>
      </c>
      <c r="P663" s="31">
        <v>46.127272727272725</v>
      </c>
      <c r="Q663" s="31">
        <v>72.911111111111111</v>
      </c>
      <c r="R663" s="31">
        <v>68.97</v>
      </c>
      <c r="S663" s="31">
        <v>84.86666666666666</v>
      </c>
      <c r="T663" s="31">
        <v>54</v>
      </c>
      <c r="U663" s="31">
        <v>45.429999999999993</v>
      </c>
      <c r="V663" s="31">
        <v>36.290000000000006</v>
      </c>
      <c r="W663" s="31">
        <v>57.339999999999996</v>
      </c>
      <c r="X663" s="31">
        <v>78.59</v>
      </c>
      <c r="Y663" s="31">
        <v>92.41249999999998</v>
      </c>
      <c r="Z663" s="31">
        <v>34.024999999999991</v>
      </c>
      <c r="AA663" s="4">
        <f t="shared" si="9"/>
        <v>700.04255050505049</v>
      </c>
      <c r="AB663" s="32">
        <v>115</v>
      </c>
      <c r="AC663" s="17">
        <v>0.31944444444444442</v>
      </c>
      <c r="AD663" s="36">
        <v>0.33333333333333331</v>
      </c>
      <c r="AE663" s="36">
        <v>0.36666666666666664</v>
      </c>
      <c r="AF663" s="36">
        <v>0.3</v>
      </c>
      <c r="AG663" s="36">
        <v>0.33333333333333331</v>
      </c>
      <c r="AH663" s="36">
        <v>0.3</v>
      </c>
      <c r="AI663" s="36">
        <v>0.33333333333333331</v>
      </c>
      <c r="AJ663" s="36">
        <v>0.33333333333333331</v>
      </c>
      <c r="AK663" s="36">
        <v>0.33333333333333331</v>
      </c>
      <c r="AL663" s="36">
        <v>0.33333333333333331</v>
      </c>
      <c r="AM663" s="36">
        <v>0.33333333333333331</v>
      </c>
      <c r="AN663" s="36">
        <v>0.26666666666666666</v>
      </c>
      <c r="AO663" s="36">
        <v>0.26666666666666666</v>
      </c>
      <c r="AP663" s="33" t="str">
        <f t="shared" si="10"/>
        <v>-</v>
      </c>
      <c r="AQ663" s="55" t="str">
        <f t="shared" si="11"/>
        <v>-</v>
      </c>
      <c r="AR663" s="56" t="str">
        <f t="shared" si="12"/>
        <v>-</v>
      </c>
      <c r="AS663" s="34" t="s">
        <v>1892</v>
      </c>
      <c r="AT663" s="122" t="s">
        <v>5208</v>
      </c>
    </row>
    <row r="664" spans="1:46" ht="15.75" customHeight="1" x14ac:dyDescent="0.25">
      <c r="A664" s="6">
        <v>21205210</v>
      </c>
      <c r="B664" s="7" t="s">
        <v>31</v>
      </c>
      <c r="C664" s="7" t="s">
        <v>2190</v>
      </c>
      <c r="D664" s="7" t="s">
        <v>303</v>
      </c>
      <c r="E664" s="7" t="s">
        <v>304</v>
      </c>
      <c r="F664" s="7">
        <v>11</v>
      </c>
      <c r="G664" s="7">
        <v>2550</v>
      </c>
      <c r="H664" s="7">
        <v>-74.150000000000006</v>
      </c>
      <c r="I664" s="29">
        <v>4.6333333300000001</v>
      </c>
      <c r="J664" s="6" t="s">
        <v>1890</v>
      </c>
      <c r="K664" s="30">
        <v>15356</v>
      </c>
      <c r="L664" s="30">
        <v>21899</v>
      </c>
      <c r="M664" s="7" t="s">
        <v>1911</v>
      </c>
      <c r="N664" s="29" t="s">
        <v>1892</v>
      </c>
      <c r="O664" s="31" t="s">
        <v>1930</v>
      </c>
      <c r="P664" s="31" t="s">
        <v>1930</v>
      </c>
      <c r="Q664" s="31">
        <v>90</v>
      </c>
      <c r="R664" s="31" t="s">
        <v>1930</v>
      </c>
      <c r="S664" s="31" t="s">
        <v>1930</v>
      </c>
      <c r="T664" s="31" t="s">
        <v>1930</v>
      </c>
      <c r="U664" s="31" t="s">
        <v>1930</v>
      </c>
      <c r="V664" s="31" t="s">
        <v>1930</v>
      </c>
      <c r="W664" s="31" t="s">
        <v>1930</v>
      </c>
      <c r="X664" s="31" t="s">
        <v>1930</v>
      </c>
      <c r="Y664" s="31" t="s">
        <v>1930</v>
      </c>
      <c r="Z664" s="31" t="s">
        <v>1930</v>
      </c>
      <c r="AA664" s="4">
        <f t="shared" si="9"/>
        <v>90</v>
      </c>
      <c r="AB664" s="32">
        <v>1</v>
      </c>
      <c r="AC664" s="17">
        <v>2.7777777777777779E-3</v>
      </c>
      <c r="AD664" s="36">
        <v>0</v>
      </c>
      <c r="AE664" s="36">
        <v>0</v>
      </c>
      <c r="AF664" s="36">
        <v>3.3333333333333333E-2</v>
      </c>
      <c r="AG664" s="36">
        <v>0</v>
      </c>
      <c r="AH664" s="36">
        <v>0</v>
      </c>
      <c r="AI664" s="36">
        <v>0</v>
      </c>
      <c r="AJ664" s="36">
        <v>0</v>
      </c>
      <c r="AK664" s="36">
        <v>0</v>
      </c>
      <c r="AL664" s="36">
        <v>0</v>
      </c>
      <c r="AM664" s="36">
        <v>0</v>
      </c>
      <c r="AN664" s="36">
        <v>0</v>
      </c>
      <c r="AO664" s="36">
        <v>0</v>
      </c>
      <c r="AP664" s="33" t="str">
        <f t="shared" si="10"/>
        <v>-</v>
      </c>
      <c r="AQ664" s="55" t="str">
        <f t="shared" si="11"/>
        <v>-</v>
      </c>
      <c r="AR664" s="56" t="str">
        <f t="shared" si="12"/>
        <v>-</v>
      </c>
      <c r="AS664" s="34" t="s">
        <v>1890</v>
      </c>
      <c r="AT664" s="122" t="s">
        <v>5208</v>
      </c>
    </row>
    <row r="665" spans="1:46" ht="15.75" customHeight="1" x14ac:dyDescent="0.25">
      <c r="A665" s="6">
        <v>21205230</v>
      </c>
      <c r="B665" s="7" t="s">
        <v>43</v>
      </c>
      <c r="C665" s="7" t="s">
        <v>2191</v>
      </c>
      <c r="D665" s="7" t="s">
        <v>303</v>
      </c>
      <c r="E665" s="7" t="s">
        <v>304</v>
      </c>
      <c r="F665" s="7">
        <v>11</v>
      </c>
      <c r="G665" s="7">
        <v>2556</v>
      </c>
      <c r="H665" s="7">
        <v>-74.099999999999994</v>
      </c>
      <c r="I665" s="29">
        <v>4.6333333300000001</v>
      </c>
      <c r="J665" s="6" t="s">
        <v>1890</v>
      </c>
      <c r="K665" s="30">
        <v>15050</v>
      </c>
      <c r="L665" s="30">
        <v>34288</v>
      </c>
      <c r="M665" s="7" t="s">
        <v>1911</v>
      </c>
      <c r="N665" s="29" t="s">
        <v>1910</v>
      </c>
      <c r="O665" s="31">
        <v>76.3</v>
      </c>
      <c r="P665" s="31">
        <v>35.200000000000003</v>
      </c>
      <c r="Q665" s="31">
        <v>105.16666666666667</v>
      </c>
      <c r="R665" s="31">
        <v>92.366666666666674</v>
      </c>
      <c r="S665" s="31">
        <v>95.36666666666666</v>
      </c>
      <c r="T665" s="31">
        <v>20.2</v>
      </c>
      <c r="U665" s="31">
        <v>44.166666666666664</v>
      </c>
      <c r="V665" s="31">
        <v>37.43333333333333</v>
      </c>
      <c r="W665" s="31">
        <v>68</v>
      </c>
      <c r="X665" s="31">
        <v>42.933333333333337</v>
      </c>
      <c r="Y665" s="31">
        <v>152.83333333333331</v>
      </c>
      <c r="Z665" s="31">
        <v>87.600000000000009</v>
      </c>
      <c r="AA665" s="4">
        <f t="shared" si="9"/>
        <v>857.56666666666672</v>
      </c>
      <c r="AB665" s="32">
        <v>33</v>
      </c>
      <c r="AC665" s="17">
        <v>9.166666666666666E-2</v>
      </c>
      <c r="AD665" s="36">
        <v>6.6666666666666666E-2</v>
      </c>
      <c r="AE665" s="36">
        <v>0.1</v>
      </c>
      <c r="AF665" s="36">
        <v>0.1</v>
      </c>
      <c r="AG665" s="36">
        <v>0.1</v>
      </c>
      <c r="AH665" s="36">
        <v>0.1</v>
      </c>
      <c r="AI665" s="36">
        <v>0.1</v>
      </c>
      <c r="AJ665" s="36">
        <v>0.1</v>
      </c>
      <c r="AK665" s="36">
        <v>0.1</v>
      </c>
      <c r="AL665" s="36">
        <v>0.1</v>
      </c>
      <c r="AM665" s="36">
        <v>0.1</v>
      </c>
      <c r="AN665" s="36">
        <v>0.1</v>
      </c>
      <c r="AO665" s="36">
        <v>3.3333333333333333E-2</v>
      </c>
      <c r="AP665" s="33" t="str">
        <f t="shared" si="10"/>
        <v>-</v>
      </c>
      <c r="AQ665" s="55" t="str">
        <f t="shared" si="11"/>
        <v>-</v>
      </c>
      <c r="AR665" s="56" t="str">
        <f t="shared" si="12"/>
        <v>-</v>
      </c>
      <c r="AS665" s="34" t="s">
        <v>1890</v>
      </c>
      <c r="AT665" s="122" t="s">
        <v>5208</v>
      </c>
    </row>
    <row r="666" spans="1:46" ht="15.75" customHeight="1" x14ac:dyDescent="0.25">
      <c r="A666" s="6">
        <v>21205240</v>
      </c>
      <c r="B666" s="7" t="s">
        <v>56</v>
      </c>
      <c r="C666" s="7" t="s">
        <v>2192</v>
      </c>
      <c r="D666" s="7" t="s">
        <v>303</v>
      </c>
      <c r="E666" s="7" t="s">
        <v>304</v>
      </c>
      <c r="F666" s="7">
        <v>11</v>
      </c>
      <c r="G666" s="7">
        <v>2682</v>
      </c>
      <c r="H666" s="7">
        <v>-74.066666669999989</v>
      </c>
      <c r="I666" s="29">
        <v>4.56666667</v>
      </c>
      <c r="J666" s="6" t="s">
        <v>1908</v>
      </c>
      <c r="K666" s="30">
        <v>15111</v>
      </c>
      <c r="L666" s="30"/>
      <c r="M666" s="7" t="s">
        <v>1911</v>
      </c>
      <c r="N666" s="29" t="s">
        <v>1892</v>
      </c>
      <c r="O666" s="31">
        <v>64.164999999999992</v>
      </c>
      <c r="P666" s="31">
        <v>86.4</v>
      </c>
      <c r="Q666" s="31">
        <v>111.76666666666667</v>
      </c>
      <c r="R666" s="31">
        <v>118.49500000000003</v>
      </c>
      <c r="S666" s="31">
        <v>126.53888888888888</v>
      </c>
      <c r="T666" s="31">
        <v>88.947058823529403</v>
      </c>
      <c r="U666" s="31">
        <v>96.747368421052627</v>
      </c>
      <c r="V666" s="31">
        <v>84.15</v>
      </c>
      <c r="W666" s="31">
        <v>61.957894736842107</v>
      </c>
      <c r="X666" s="31">
        <v>112.575</v>
      </c>
      <c r="Y666" s="31">
        <v>143.62105263157892</v>
      </c>
      <c r="Z666" s="31">
        <v>95.594736842105277</v>
      </c>
      <c r="AA666" s="4">
        <f t="shared" si="9"/>
        <v>1190.9586670106642</v>
      </c>
      <c r="AB666" s="32">
        <v>227</v>
      </c>
      <c r="AC666" s="17">
        <v>0.63055555555555554</v>
      </c>
      <c r="AD666" s="36">
        <v>0.66666666666666663</v>
      </c>
      <c r="AE666" s="36">
        <v>0.66666666666666663</v>
      </c>
      <c r="AF666" s="36">
        <v>0.6</v>
      </c>
      <c r="AG666" s="36">
        <v>0.66666666666666663</v>
      </c>
      <c r="AH666" s="36">
        <v>0.6</v>
      </c>
      <c r="AI666" s="36">
        <v>0.56666666666666665</v>
      </c>
      <c r="AJ666" s="36">
        <v>0.6333333333333333</v>
      </c>
      <c r="AK666" s="36">
        <v>0.6</v>
      </c>
      <c r="AL666" s="36">
        <v>0.6333333333333333</v>
      </c>
      <c r="AM666" s="36">
        <v>0.66666666666666663</v>
      </c>
      <c r="AN666" s="36">
        <v>0.6333333333333333</v>
      </c>
      <c r="AO666" s="36">
        <v>0.6333333333333333</v>
      </c>
      <c r="AP666" s="33" t="str">
        <f t="shared" si="10"/>
        <v>-</v>
      </c>
      <c r="AQ666" s="55" t="str">
        <f t="shared" si="11"/>
        <v>-</v>
      </c>
      <c r="AR666" s="56" t="str">
        <f t="shared" si="12"/>
        <v>&gt;=50%</v>
      </c>
      <c r="AS666" s="34" t="s">
        <v>1892</v>
      </c>
      <c r="AT666" s="120" t="s">
        <v>5204</v>
      </c>
    </row>
    <row r="667" spans="1:46" ht="15.75" customHeight="1" x14ac:dyDescent="0.25">
      <c r="A667" s="6">
        <v>21205390</v>
      </c>
      <c r="B667" s="7" t="s">
        <v>56</v>
      </c>
      <c r="C667" s="7" t="s">
        <v>2193</v>
      </c>
      <c r="D667" s="7" t="s">
        <v>890</v>
      </c>
      <c r="E667" s="7" t="s">
        <v>871</v>
      </c>
      <c r="F667" s="7">
        <v>11</v>
      </c>
      <c r="G667" s="7">
        <v>2675</v>
      </c>
      <c r="H667" s="7">
        <v>-73.733333329999994</v>
      </c>
      <c r="I667" s="29">
        <v>5.0833333300000003</v>
      </c>
      <c r="J667" s="6" t="s">
        <v>1908</v>
      </c>
      <c r="K667" s="30">
        <v>14564</v>
      </c>
      <c r="L667" s="30"/>
      <c r="M667" s="7" t="s">
        <v>1911</v>
      </c>
      <c r="N667" s="29" t="s">
        <v>1892</v>
      </c>
      <c r="O667" s="31">
        <v>30.533333333333335</v>
      </c>
      <c r="P667" s="31">
        <v>29.511111111111113</v>
      </c>
      <c r="Q667" s="31">
        <v>77.712500000000006</v>
      </c>
      <c r="R667" s="31">
        <v>81.01111111111112</v>
      </c>
      <c r="S667" s="31">
        <v>116.57499999999999</v>
      </c>
      <c r="T667" s="31">
        <v>124.1125</v>
      </c>
      <c r="U667" s="31">
        <v>192.72499999999999</v>
      </c>
      <c r="V667" s="31">
        <v>133.9375</v>
      </c>
      <c r="W667" s="31">
        <v>70.150000000000006</v>
      </c>
      <c r="X667" s="31">
        <v>77.55</v>
      </c>
      <c r="Y667" s="31">
        <v>85.287499999999994</v>
      </c>
      <c r="Z667" s="31">
        <v>36.737499999999997</v>
      </c>
      <c r="AA667" s="4">
        <f t="shared" si="9"/>
        <v>1055.8430555555556</v>
      </c>
      <c r="AB667" s="32">
        <v>99</v>
      </c>
      <c r="AC667" s="17">
        <v>0.27500000000000002</v>
      </c>
      <c r="AD667" s="36">
        <v>0.3</v>
      </c>
      <c r="AE667" s="36">
        <v>0.3</v>
      </c>
      <c r="AF667" s="36">
        <v>0.26666666666666666</v>
      </c>
      <c r="AG667" s="36">
        <v>0.3</v>
      </c>
      <c r="AH667" s="36">
        <v>0.26666666666666666</v>
      </c>
      <c r="AI667" s="36">
        <v>0.26666666666666666</v>
      </c>
      <c r="AJ667" s="36">
        <v>0.26666666666666666</v>
      </c>
      <c r="AK667" s="36">
        <v>0.26666666666666666</v>
      </c>
      <c r="AL667" s="36">
        <v>0.26666666666666666</v>
      </c>
      <c r="AM667" s="36">
        <v>0.26666666666666666</v>
      </c>
      <c r="AN667" s="36">
        <v>0.26666666666666666</v>
      </c>
      <c r="AO667" s="36">
        <v>0.26666666666666666</v>
      </c>
      <c r="AP667" s="33" t="str">
        <f t="shared" si="10"/>
        <v>-</v>
      </c>
      <c r="AQ667" s="55" t="str">
        <f t="shared" si="11"/>
        <v>-</v>
      </c>
      <c r="AR667" s="56" t="str">
        <f t="shared" si="12"/>
        <v>-</v>
      </c>
      <c r="AS667" s="34" t="s">
        <v>1892</v>
      </c>
      <c r="AT667" s="122" t="s">
        <v>5208</v>
      </c>
    </row>
    <row r="668" spans="1:46" ht="15.75" customHeight="1" x14ac:dyDescent="0.25">
      <c r="A668" s="6">
        <v>21205400</v>
      </c>
      <c r="B668" s="7" t="s">
        <v>43</v>
      </c>
      <c r="C668" s="7" t="s">
        <v>2194</v>
      </c>
      <c r="D668" s="7" t="s">
        <v>2149</v>
      </c>
      <c r="E668" s="7" t="s">
        <v>871</v>
      </c>
      <c r="F668" s="7">
        <v>11</v>
      </c>
      <c r="G668" s="7">
        <v>2580</v>
      </c>
      <c r="H668" s="7">
        <v>-73.866666670000001</v>
      </c>
      <c r="I668" s="29">
        <v>5.1166666699999999</v>
      </c>
      <c r="J668" s="6" t="s">
        <v>1908</v>
      </c>
      <c r="K668" s="30">
        <v>19464</v>
      </c>
      <c r="L668" s="30"/>
      <c r="M668" s="7" t="s">
        <v>1911</v>
      </c>
      <c r="N668" s="29" t="s">
        <v>1892</v>
      </c>
      <c r="O668" s="31">
        <v>23.1</v>
      </c>
      <c r="P668" s="31">
        <v>39.990909090909092</v>
      </c>
      <c r="Q668" s="31">
        <v>68.781818181818181</v>
      </c>
      <c r="R668" s="31">
        <v>87.018181818181816</v>
      </c>
      <c r="S668" s="31">
        <v>82.072727272727278</v>
      </c>
      <c r="T668" s="31">
        <v>39.749999999999993</v>
      </c>
      <c r="U668" s="31">
        <v>46.660000000000004</v>
      </c>
      <c r="V668" s="31">
        <v>46.480000000000004</v>
      </c>
      <c r="W668" s="31">
        <v>44.11</v>
      </c>
      <c r="X668" s="31">
        <v>54.912500000000009</v>
      </c>
      <c r="Y668" s="31">
        <v>91.224999999999994</v>
      </c>
      <c r="Z668" s="31">
        <v>38.833333333333336</v>
      </c>
      <c r="AA668" s="4">
        <f t="shared" si="9"/>
        <v>662.93446969696981</v>
      </c>
      <c r="AB668" s="32">
        <v>120</v>
      </c>
      <c r="AC668" s="17">
        <v>0.33333333333333331</v>
      </c>
      <c r="AD668" s="36">
        <v>0.36666666666666664</v>
      </c>
      <c r="AE668" s="36">
        <v>0.36666666666666664</v>
      </c>
      <c r="AF668" s="36">
        <v>0.36666666666666664</v>
      </c>
      <c r="AG668" s="36">
        <v>0.36666666666666664</v>
      </c>
      <c r="AH668" s="36">
        <v>0.36666666666666664</v>
      </c>
      <c r="AI668" s="36">
        <v>0.33333333333333331</v>
      </c>
      <c r="AJ668" s="36">
        <v>0.33333333333333331</v>
      </c>
      <c r="AK668" s="36">
        <v>0.33333333333333331</v>
      </c>
      <c r="AL668" s="36">
        <v>0.33333333333333331</v>
      </c>
      <c r="AM668" s="36">
        <v>0.26666666666666666</v>
      </c>
      <c r="AN668" s="36">
        <v>0.26666666666666666</v>
      </c>
      <c r="AO668" s="36">
        <v>0.3</v>
      </c>
      <c r="AP668" s="33" t="str">
        <f t="shared" si="10"/>
        <v>-</v>
      </c>
      <c r="AQ668" s="55" t="str">
        <f t="shared" si="11"/>
        <v>-</v>
      </c>
      <c r="AR668" s="56" t="str">
        <f t="shared" si="12"/>
        <v>-</v>
      </c>
      <c r="AS668" s="34" t="s">
        <v>1892</v>
      </c>
      <c r="AT668" s="122" t="s">
        <v>5208</v>
      </c>
    </row>
    <row r="669" spans="1:46" ht="15.75" customHeight="1" x14ac:dyDescent="0.25">
      <c r="A669" s="6">
        <v>21205410</v>
      </c>
      <c r="B669" s="7" t="s">
        <v>43</v>
      </c>
      <c r="C669" s="7" t="s">
        <v>2195</v>
      </c>
      <c r="D669" s="7" t="s">
        <v>2177</v>
      </c>
      <c r="E669" s="7" t="s">
        <v>871</v>
      </c>
      <c r="F669" s="7">
        <v>11</v>
      </c>
      <c r="G669" s="7">
        <v>3100</v>
      </c>
      <c r="H669" s="7">
        <v>-73.983333329999994</v>
      </c>
      <c r="I669" s="29">
        <v>5.15</v>
      </c>
      <c r="J669" s="6" t="s">
        <v>1908</v>
      </c>
      <c r="K669" s="30">
        <v>17302</v>
      </c>
      <c r="L669" s="30"/>
      <c r="M669" s="7" t="s">
        <v>1911</v>
      </c>
      <c r="N669" s="29" t="s">
        <v>1892</v>
      </c>
      <c r="O669" s="31">
        <v>54.044444444444444</v>
      </c>
      <c r="P669" s="31">
        <v>48.988888888888887</v>
      </c>
      <c r="Q669" s="31">
        <v>80.699999999999989</v>
      </c>
      <c r="R669" s="31">
        <v>89.811111111111089</v>
      </c>
      <c r="S669" s="31">
        <v>118.23750000000001</v>
      </c>
      <c r="T669" s="31">
        <v>62.824999999999989</v>
      </c>
      <c r="U669" s="31">
        <v>88.40000000000002</v>
      </c>
      <c r="V669" s="31">
        <v>79.762500000000017</v>
      </c>
      <c r="W669" s="31">
        <v>59.424999999999997</v>
      </c>
      <c r="X669" s="31">
        <v>90.1875</v>
      </c>
      <c r="Y669" s="31">
        <v>109.31250000000001</v>
      </c>
      <c r="Z669" s="31">
        <v>46.9</v>
      </c>
      <c r="AA669" s="4">
        <f t="shared" si="9"/>
        <v>928.59444444444443</v>
      </c>
      <c r="AB669" s="32">
        <v>100</v>
      </c>
      <c r="AC669" s="17">
        <v>0.27777777777777779</v>
      </c>
      <c r="AD669" s="36">
        <v>0.3</v>
      </c>
      <c r="AE669" s="36">
        <v>0.3</v>
      </c>
      <c r="AF669" s="36">
        <v>0.3</v>
      </c>
      <c r="AG669" s="36">
        <v>0.3</v>
      </c>
      <c r="AH669" s="36">
        <v>0.26666666666666666</v>
      </c>
      <c r="AI669" s="36">
        <v>0.26666666666666666</v>
      </c>
      <c r="AJ669" s="36">
        <v>0.26666666666666666</v>
      </c>
      <c r="AK669" s="36">
        <v>0.26666666666666666</v>
      </c>
      <c r="AL669" s="36">
        <v>0.26666666666666666</v>
      </c>
      <c r="AM669" s="36">
        <v>0.26666666666666666</v>
      </c>
      <c r="AN669" s="36">
        <v>0.26666666666666666</v>
      </c>
      <c r="AO669" s="36">
        <v>0.26666666666666666</v>
      </c>
      <c r="AP669" s="33" t="str">
        <f t="shared" si="10"/>
        <v>-</v>
      </c>
      <c r="AQ669" s="55" t="str">
        <f t="shared" si="11"/>
        <v>-</v>
      </c>
      <c r="AR669" s="56" t="str">
        <f t="shared" si="12"/>
        <v>-</v>
      </c>
      <c r="AS669" s="34" t="s">
        <v>1892</v>
      </c>
      <c r="AT669" s="122" t="s">
        <v>5208</v>
      </c>
    </row>
    <row r="670" spans="1:46" ht="15.75" customHeight="1" x14ac:dyDescent="0.25">
      <c r="A670" s="6">
        <v>21205420</v>
      </c>
      <c r="B670" s="7" t="s">
        <v>72</v>
      </c>
      <c r="C670" s="7" t="s">
        <v>947</v>
      </c>
      <c r="D670" s="7" t="s">
        <v>948</v>
      </c>
      <c r="E670" s="7" t="s">
        <v>871</v>
      </c>
      <c r="F670" s="7">
        <v>11</v>
      </c>
      <c r="G670" s="7">
        <v>2543</v>
      </c>
      <c r="H670" s="7">
        <v>-74.209000000000003</v>
      </c>
      <c r="I670" s="29">
        <v>4.6914166699999997</v>
      </c>
      <c r="J670" s="6" t="s">
        <v>1908</v>
      </c>
      <c r="K670" s="30">
        <v>19798</v>
      </c>
      <c r="L670" s="30"/>
      <c r="M670" s="35" t="s">
        <v>2196</v>
      </c>
      <c r="N670" s="29" t="s">
        <v>1910</v>
      </c>
      <c r="O670" s="31">
        <v>21.581481481481479</v>
      </c>
      <c r="P670" s="31">
        <v>35.440740740740736</v>
      </c>
      <c r="Q670" s="31">
        <v>68.892000000000024</v>
      </c>
      <c r="R670" s="31">
        <v>89.703571428571422</v>
      </c>
      <c r="S670" s="31">
        <v>94.896296296296285</v>
      </c>
      <c r="T670" s="31">
        <v>58.685714285714276</v>
      </c>
      <c r="U670" s="31">
        <v>46.167857142857137</v>
      </c>
      <c r="V670" s="31">
        <v>37.700000000000003</v>
      </c>
      <c r="W670" s="31">
        <v>44.688888888888883</v>
      </c>
      <c r="X670" s="31">
        <v>76.614285714285714</v>
      </c>
      <c r="Y670" s="31">
        <v>87.424999999999997</v>
      </c>
      <c r="Z670" s="31">
        <v>42.559259259259264</v>
      </c>
      <c r="AA670" s="4">
        <f t="shared" si="9"/>
        <v>704.35509523809515</v>
      </c>
      <c r="AB670" s="32">
        <v>326</v>
      </c>
      <c r="AC670" s="17">
        <v>0.90555555555555556</v>
      </c>
      <c r="AD670" s="36">
        <v>0.9</v>
      </c>
      <c r="AE670" s="36">
        <v>0.9</v>
      </c>
      <c r="AF670" s="36">
        <v>0.83333333333333337</v>
      </c>
      <c r="AG670" s="36">
        <v>0.93333333333333335</v>
      </c>
      <c r="AH670" s="36">
        <v>0.9</v>
      </c>
      <c r="AI670" s="36">
        <v>0.93333333333333335</v>
      </c>
      <c r="AJ670" s="36">
        <v>0.93333333333333335</v>
      </c>
      <c r="AK670" s="36">
        <v>0.8666666666666667</v>
      </c>
      <c r="AL670" s="36">
        <v>0.9</v>
      </c>
      <c r="AM670" s="36">
        <v>0.93333333333333335</v>
      </c>
      <c r="AN670" s="36">
        <v>0.93333333333333335</v>
      </c>
      <c r="AO670" s="36">
        <v>0.9</v>
      </c>
      <c r="AP670" s="33" t="str">
        <f t="shared" si="10"/>
        <v>&gt;=80%</v>
      </c>
      <c r="AQ670" s="55" t="str">
        <f t="shared" si="11"/>
        <v>&gt;=75%</v>
      </c>
      <c r="AR670" s="56" t="str">
        <f t="shared" si="12"/>
        <v>&gt;=50%</v>
      </c>
      <c r="AS670" s="34" t="s">
        <v>2197</v>
      </c>
      <c r="AT670" s="121">
        <v>0.8</v>
      </c>
    </row>
    <row r="671" spans="1:46" ht="15.75" customHeight="1" x14ac:dyDescent="0.25">
      <c r="A671" s="6">
        <v>21205520</v>
      </c>
      <c r="B671" s="7" t="s">
        <v>43</v>
      </c>
      <c r="C671" s="7" t="s">
        <v>2198</v>
      </c>
      <c r="D671" s="7" t="s">
        <v>303</v>
      </c>
      <c r="E671" s="7" t="s">
        <v>304</v>
      </c>
      <c r="F671" s="7">
        <v>11</v>
      </c>
      <c r="G671" s="7">
        <v>2546</v>
      </c>
      <c r="H671" s="7">
        <v>-74.150000000000006</v>
      </c>
      <c r="I671" s="29">
        <v>4.7</v>
      </c>
      <c r="J671" s="6" t="s">
        <v>1890</v>
      </c>
      <c r="K671" s="30">
        <v>21565</v>
      </c>
      <c r="L671" s="30">
        <v>36600</v>
      </c>
      <c r="M671" s="7" t="s">
        <v>1911</v>
      </c>
      <c r="N671" s="29" t="s">
        <v>1910</v>
      </c>
      <c r="O671" s="31">
        <v>24.783333333333335</v>
      </c>
      <c r="P671" s="31">
        <v>37.914285714285711</v>
      </c>
      <c r="Q671" s="31">
        <v>89.2</v>
      </c>
      <c r="R671" s="31">
        <v>92.571428571428569</v>
      </c>
      <c r="S671" s="31">
        <v>86.785714285714292</v>
      </c>
      <c r="T671" s="31">
        <v>40.300000000000004</v>
      </c>
      <c r="U671" s="31">
        <v>41.98</v>
      </c>
      <c r="V671" s="31">
        <v>39.65</v>
      </c>
      <c r="W671" s="31">
        <v>51.48</v>
      </c>
      <c r="X671" s="31">
        <v>74.866666666666674</v>
      </c>
      <c r="Y671" s="31">
        <v>132.83999999999997</v>
      </c>
      <c r="Z671" s="31">
        <v>49.883333333333333</v>
      </c>
      <c r="AA671" s="4">
        <f t="shared" si="9"/>
        <v>762.25476190476195</v>
      </c>
      <c r="AB671" s="32">
        <v>73</v>
      </c>
      <c r="AC671" s="17">
        <v>0.20277777777777778</v>
      </c>
      <c r="AD671" s="36">
        <v>0.2</v>
      </c>
      <c r="AE671" s="36">
        <v>0.23333333333333334</v>
      </c>
      <c r="AF671" s="36">
        <v>0.23333333333333334</v>
      </c>
      <c r="AG671" s="36">
        <v>0.23333333333333334</v>
      </c>
      <c r="AH671" s="36">
        <v>0.23333333333333334</v>
      </c>
      <c r="AI671" s="36">
        <v>0.2</v>
      </c>
      <c r="AJ671" s="36">
        <v>0.16666666666666666</v>
      </c>
      <c r="AK671" s="36">
        <v>0.2</v>
      </c>
      <c r="AL671" s="36">
        <v>0.16666666666666666</v>
      </c>
      <c r="AM671" s="36">
        <v>0.2</v>
      </c>
      <c r="AN671" s="36">
        <v>0.16666666666666666</v>
      </c>
      <c r="AO671" s="36">
        <v>0.2</v>
      </c>
      <c r="AP671" s="33" t="str">
        <f t="shared" si="10"/>
        <v>-</v>
      </c>
      <c r="AQ671" s="55" t="str">
        <f t="shared" si="11"/>
        <v>-</v>
      </c>
      <c r="AR671" s="56" t="str">
        <f t="shared" si="12"/>
        <v>-</v>
      </c>
      <c r="AS671" s="34" t="s">
        <v>1890</v>
      </c>
      <c r="AT671" s="122" t="s">
        <v>5208</v>
      </c>
    </row>
    <row r="672" spans="1:46" ht="15.75" customHeight="1" x14ac:dyDescent="0.25">
      <c r="A672" s="6">
        <v>21205540</v>
      </c>
      <c r="B672" s="7" t="s">
        <v>56</v>
      </c>
      <c r="C672" s="7" t="s">
        <v>2199</v>
      </c>
      <c r="D672" s="7" t="s">
        <v>303</v>
      </c>
      <c r="E672" s="7" t="s">
        <v>304</v>
      </c>
      <c r="F672" s="7">
        <v>11</v>
      </c>
      <c r="G672" s="7">
        <v>2600</v>
      </c>
      <c r="H672" s="7">
        <v>-74.066666669999989</v>
      </c>
      <c r="I672" s="29">
        <v>4.6333333300000001</v>
      </c>
      <c r="J672" s="6" t="s">
        <v>1908</v>
      </c>
      <c r="K672" s="30">
        <v>15356</v>
      </c>
      <c r="L672" s="30"/>
      <c r="M672" s="7" t="s">
        <v>1911</v>
      </c>
      <c r="N672" s="29" t="s">
        <v>1892</v>
      </c>
      <c r="O672" s="31">
        <v>66.599999999999994</v>
      </c>
      <c r="P672" s="31">
        <v>69.650000000000006</v>
      </c>
      <c r="Q672" s="31">
        <v>118.4</v>
      </c>
      <c r="R672" s="31">
        <v>85.475000000000009</v>
      </c>
      <c r="S672" s="31">
        <v>100.25</v>
      </c>
      <c r="T672" s="31">
        <v>27.799999999999997</v>
      </c>
      <c r="U672" s="31">
        <v>52.533333333333339</v>
      </c>
      <c r="V672" s="31">
        <v>42.033333333333339</v>
      </c>
      <c r="W672" s="31">
        <v>62.699999999999989</v>
      </c>
      <c r="X672" s="31">
        <v>35.166666666666664</v>
      </c>
      <c r="Y672" s="31">
        <v>211.06666666666669</v>
      </c>
      <c r="Z672" s="31">
        <v>73.533333333333331</v>
      </c>
      <c r="AA672" s="4">
        <f t="shared" si="9"/>
        <v>945.20833333333326</v>
      </c>
      <c r="AB672" s="32">
        <v>42</v>
      </c>
      <c r="AC672" s="17">
        <v>0.11666666666666667</v>
      </c>
      <c r="AD672" s="36">
        <v>0.13333333333333333</v>
      </c>
      <c r="AE672" s="36">
        <v>0.13333333333333333</v>
      </c>
      <c r="AF672" s="36">
        <v>0.13333333333333333</v>
      </c>
      <c r="AG672" s="36">
        <v>0.13333333333333333</v>
      </c>
      <c r="AH672" s="36">
        <v>0.13333333333333333</v>
      </c>
      <c r="AI672" s="36">
        <v>0.13333333333333333</v>
      </c>
      <c r="AJ672" s="36">
        <v>0.1</v>
      </c>
      <c r="AK672" s="36">
        <v>0.1</v>
      </c>
      <c r="AL672" s="36">
        <v>0.1</v>
      </c>
      <c r="AM672" s="36">
        <v>0.1</v>
      </c>
      <c r="AN672" s="36">
        <v>0.1</v>
      </c>
      <c r="AO672" s="36">
        <v>0.1</v>
      </c>
      <c r="AP672" s="33" t="str">
        <f t="shared" si="10"/>
        <v>-</v>
      </c>
      <c r="AQ672" s="55" t="str">
        <f t="shared" si="11"/>
        <v>-</v>
      </c>
      <c r="AR672" s="56" t="str">
        <f t="shared" si="12"/>
        <v>-</v>
      </c>
      <c r="AS672" s="34" t="s">
        <v>1892</v>
      </c>
      <c r="AT672" s="122" t="s">
        <v>5208</v>
      </c>
    </row>
    <row r="673" spans="1:46" ht="15.75" customHeight="1" x14ac:dyDescent="0.25">
      <c r="A673" s="6">
        <v>21205570</v>
      </c>
      <c r="B673" s="7" t="s">
        <v>43</v>
      </c>
      <c r="C673" s="7" t="s">
        <v>1859</v>
      </c>
      <c r="D673" s="7" t="s">
        <v>2131</v>
      </c>
      <c r="E673" s="7" t="s">
        <v>871</v>
      </c>
      <c r="F673" s="7">
        <v>11</v>
      </c>
      <c r="G673" s="7">
        <v>2590</v>
      </c>
      <c r="H673" s="7">
        <v>-74.216666669999995</v>
      </c>
      <c r="I673" s="29">
        <v>4.8499999999999996</v>
      </c>
      <c r="J673" s="6" t="s">
        <v>1908</v>
      </c>
      <c r="K673" s="30">
        <v>23908</v>
      </c>
      <c r="L673" s="30"/>
      <c r="M673" s="7" t="s">
        <v>1911</v>
      </c>
      <c r="N673" s="29" t="s">
        <v>1892</v>
      </c>
      <c r="O673" s="31">
        <v>28.055555555555557</v>
      </c>
      <c r="P673" s="31">
        <v>38.544444444444444</v>
      </c>
      <c r="Q673" s="31">
        <v>89.787499999999994</v>
      </c>
      <c r="R673" s="31">
        <v>83.822222222222223</v>
      </c>
      <c r="S673" s="31">
        <v>82.962500000000006</v>
      </c>
      <c r="T673" s="31">
        <v>49.785714285714285</v>
      </c>
      <c r="U673" s="31">
        <v>56.45</v>
      </c>
      <c r="V673" s="31">
        <v>46.18571428571429</v>
      </c>
      <c r="W673" s="31">
        <v>63.424999999999997</v>
      </c>
      <c r="X673" s="31">
        <v>77.9375</v>
      </c>
      <c r="Y673" s="31">
        <v>94.562499999999986</v>
      </c>
      <c r="Z673" s="31">
        <v>49.083333333333336</v>
      </c>
      <c r="AA673" s="4">
        <f t="shared" si="9"/>
        <v>760.60198412698412</v>
      </c>
      <c r="AB673" s="32">
        <v>95</v>
      </c>
      <c r="AC673" s="17">
        <v>0.2638888888888889</v>
      </c>
      <c r="AD673" s="36">
        <v>0.3</v>
      </c>
      <c r="AE673" s="36">
        <v>0.3</v>
      </c>
      <c r="AF673" s="36">
        <v>0.26666666666666666</v>
      </c>
      <c r="AG673" s="36">
        <v>0.3</v>
      </c>
      <c r="AH673" s="36">
        <v>0.26666666666666666</v>
      </c>
      <c r="AI673" s="36">
        <v>0.23333333333333334</v>
      </c>
      <c r="AJ673" s="36">
        <v>0.26666666666666666</v>
      </c>
      <c r="AK673" s="36">
        <v>0.23333333333333334</v>
      </c>
      <c r="AL673" s="36">
        <v>0.26666666666666666</v>
      </c>
      <c r="AM673" s="36">
        <v>0.26666666666666666</v>
      </c>
      <c r="AN673" s="36">
        <v>0.26666666666666666</v>
      </c>
      <c r="AO673" s="36">
        <v>0.2</v>
      </c>
      <c r="AP673" s="33" t="str">
        <f t="shared" si="10"/>
        <v>-</v>
      </c>
      <c r="AQ673" s="55" t="str">
        <f t="shared" si="11"/>
        <v>-</v>
      </c>
      <c r="AR673" s="56" t="str">
        <f t="shared" si="12"/>
        <v>-</v>
      </c>
      <c r="AS673" s="34" t="s">
        <v>1892</v>
      </c>
      <c r="AT673" s="122" t="s">
        <v>5208</v>
      </c>
    </row>
    <row r="674" spans="1:46" ht="15.75" customHeight="1" x14ac:dyDescent="0.25">
      <c r="A674" s="6">
        <v>21205580</v>
      </c>
      <c r="B674" s="7" t="s">
        <v>56</v>
      </c>
      <c r="C674" s="7" t="s">
        <v>2200</v>
      </c>
      <c r="D674" s="7" t="s">
        <v>303</v>
      </c>
      <c r="E674" s="7" t="s">
        <v>304</v>
      </c>
      <c r="F674" s="7">
        <v>11</v>
      </c>
      <c r="G674" s="7">
        <v>2725</v>
      </c>
      <c r="H674" s="7">
        <v>-74.061555560000002</v>
      </c>
      <c r="I674" s="29">
        <v>4.5983611099999999</v>
      </c>
      <c r="J674" s="6" t="s">
        <v>1890</v>
      </c>
      <c r="K674" s="30">
        <v>23969</v>
      </c>
      <c r="L674" s="30"/>
      <c r="M674" s="7" t="s">
        <v>1911</v>
      </c>
      <c r="N674" s="29" t="s">
        <v>1910</v>
      </c>
      <c r="O674" s="31">
        <v>82.673913043478265</v>
      </c>
      <c r="P674" s="31">
        <v>93.51428571428572</v>
      </c>
      <c r="Q674" s="31">
        <v>136.14736842105262</v>
      </c>
      <c r="R674" s="31">
        <v>132.89444444444445</v>
      </c>
      <c r="S674" s="31">
        <v>120.58749999999999</v>
      </c>
      <c r="T674" s="31">
        <v>80.905263157894737</v>
      </c>
      <c r="U674" s="31">
        <v>70.685714285714283</v>
      </c>
      <c r="V674" s="31">
        <v>66.19047619047619</v>
      </c>
      <c r="W674" s="31">
        <v>57.3</v>
      </c>
      <c r="X674" s="31">
        <v>120.87058823529412</v>
      </c>
      <c r="Y674" s="31">
        <v>159.0190476190476</v>
      </c>
      <c r="Z674" s="31">
        <v>92.841666666666654</v>
      </c>
      <c r="AA674" s="4">
        <f t="shared" si="9"/>
        <v>1213.6302677783547</v>
      </c>
      <c r="AB674" s="32">
        <v>250</v>
      </c>
      <c r="AC674" s="17">
        <v>0.69444444444444442</v>
      </c>
      <c r="AD674" s="36">
        <v>0.76666666666666672</v>
      </c>
      <c r="AE674" s="36">
        <v>0.7</v>
      </c>
      <c r="AF674" s="36">
        <v>0.6333333333333333</v>
      </c>
      <c r="AG674" s="36">
        <v>0.6</v>
      </c>
      <c r="AH674" s="36">
        <v>0.8</v>
      </c>
      <c r="AI674" s="36">
        <v>0.6333333333333333</v>
      </c>
      <c r="AJ674" s="36">
        <v>0.7</v>
      </c>
      <c r="AK674" s="36">
        <v>0.7</v>
      </c>
      <c r="AL674" s="36">
        <v>0.73333333333333328</v>
      </c>
      <c r="AM674" s="36">
        <v>0.56666666666666665</v>
      </c>
      <c r="AN674" s="36">
        <v>0.7</v>
      </c>
      <c r="AO674" s="36">
        <v>0.8</v>
      </c>
      <c r="AP674" s="33" t="str">
        <f t="shared" si="10"/>
        <v>-</v>
      </c>
      <c r="AQ674" s="55" t="str">
        <f t="shared" si="11"/>
        <v>-</v>
      </c>
      <c r="AR674" s="56" t="str">
        <f t="shared" si="12"/>
        <v>&gt;=50%</v>
      </c>
      <c r="AS674" s="34" t="s">
        <v>1890</v>
      </c>
      <c r="AT674" s="122" t="s">
        <v>5208</v>
      </c>
    </row>
    <row r="675" spans="1:46" ht="15.75" customHeight="1" x14ac:dyDescent="0.25">
      <c r="A675" s="6">
        <v>21205590</v>
      </c>
      <c r="B675" s="7" t="s">
        <v>1068</v>
      </c>
      <c r="C675" s="7" t="s">
        <v>2201</v>
      </c>
      <c r="D675" s="7" t="s">
        <v>303</v>
      </c>
      <c r="E675" s="7" t="s">
        <v>304</v>
      </c>
      <c r="F675" s="7">
        <v>11</v>
      </c>
      <c r="G675" s="7">
        <v>2560</v>
      </c>
      <c r="H675" s="7">
        <v>-74.083333329999988</v>
      </c>
      <c r="I675" s="29">
        <v>4.81666667</v>
      </c>
      <c r="J675" s="6" t="s">
        <v>1908</v>
      </c>
      <c r="K675" s="30">
        <v>23969</v>
      </c>
      <c r="L675" s="30"/>
      <c r="M675" s="7" t="s">
        <v>1911</v>
      </c>
      <c r="N675" s="29" t="s">
        <v>1892</v>
      </c>
      <c r="O675" s="31">
        <v>46.3</v>
      </c>
      <c r="P675" s="31">
        <v>58.974999999999994</v>
      </c>
      <c r="Q675" s="31">
        <v>98</v>
      </c>
      <c r="R675" s="31">
        <v>91.05</v>
      </c>
      <c r="S675" s="31">
        <v>75.95</v>
      </c>
      <c r="T675" s="31">
        <v>45.774999999999999</v>
      </c>
      <c r="U675" s="31">
        <v>52.875</v>
      </c>
      <c r="V675" s="31">
        <v>39.799999999999997</v>
      </c>
      <c r="W675" s="31">
        <v>46.55</v>
      </c>
      <c r="X675" s="31">
        <v>54.65</v>
      </c>
      <c r="Y675" s="31">
        <v>133.4</v>
      </c>
      <c r="Z675" s="31">
        <v>62.16666666666665</v>
      </c>
      <c r="AA675" s="4">
        <f t="shared" si="9"/>
        <v>805.49166666666656</v>
      </c>
      <c r="AB675" s="32">
        <v>46</v>
      </c>
      <c r="AC675" s="17">
        <v>0.12777777777777777</v>
      </c>
      <c r="AD675" s="36">
        <v>0.13333333333333333</v>
      </c>
      <c r="AE675" s="36">
        <v>0.13333333333333333</v>
      </c>
      <c r="AF675" s="36">
        <v>0.13333333333333333</v>
      </c>
      <c r="AG675" s="36">
        <v>0.13333333333333333</v>
      </c>
      <c r="AH675" s="36">
        <v>0.13333333333333333</v>
      </c>
      <c r="AI675" s="36">
        <v>0.13333333333333333</v>
      </c>
      <c r="AJ675" s="36">
        <v>0.13333333333333333</v>
      </c>
      <c r="AK675" s="36">
        <v>0.13333333333333333</v>
      </c>
      <c r="AL675" s="36">
        <v>0.13333333333333333</v>
      </c>
      <c r="AM675" s="36">
        <v>0.13333333333333333</v>
      </c>
      <c r="AN675" s="36">
        <v>0.1</v>
      </c>
      <c r="AO675" s="36">
        <v>0.1</v>
      </c>
      <c r="AP675" s="33" t="str">
        <f t="shared" si="10"/>
        <v>-</v>
      </c>
      <c r="AQ675" s="55" t="str">
        <f t="shared" si="11"/>
        <v>-</v>
      </c>
      <c r="AR675" s="56" t="str">
        <f t="shared" si="12"/>
        <v>-</v>
      </c>
      <c r="AS675" s="34" t="s">
        <v>1892</v>
      </c>
      <c r="AT675" s="122" t="s">
        <v>5208</v>
      </c>
    </row>
    <row r="676" spans="1:46" ht="15.75" customHeight="1" x14ac:dyDescent="0.25">
      <c r="A676" s="6">
        <v>21205610</v>
      </c>
      <c r="B676" s="7" t="s">
        <v>43</v>
      </c>
      <c r="C676" s="7" t="s">
        <v>2202</v>
      </c>
      <c r="D676" s="7" t="s">
        <v>972</v>
      </c>
      <c r="E676" s="7" t="s">
        <v>871</v>
      </c>
      <c r="F676" s="7">
        <v>11</v>
      </c>
      <c r="G676" s="7">
        <v>2565</v>
      </c>
      <c r="H676" s="7">
        <v>-74.25</v>
      </c>
      <c r="I676" s="29">
        <v>4.55</v>
      </c>
      <c r="J676" s="6" t="s">
        <v>1908</v>
      </c>
      <c r="K676" s="30">
        <v>24303</v>
      </c>
      <c r="L676" s="30"/>
      <c r="M676" s="7" t="s">
        <v>1911</v>
      </c>
      <c r="N676" s="29" t="s">
        <v>1892</v>
      </c>
      <c r="O676" s="31">
        <v>25.7</v>
      </c>
      <c r="P676" s="31">
        <v>19.600000000000001</v>
      </c>
      <c r="Q676" s="31">
        <v>19.2</v>
      </c>
      <c r="R676" s="31">
        <v>38.400000000000006</v>
      </c>
      <c r="S676" s="31">
        <v>27.399999999999995</v>
      </c>
      <c r="T676" s="31">
        <v>8.8999999999999986</v>
      </c>
      <c r="U676" s="31">
        <v>14.5</v>
      </c>
      <c r="V676" s="31">
        <v>23.3</v>
      </c>
      <c r="W676" s="31">
        <v>56.499999999999993</v>
      </c>
      <c r="X676" s="31">
        <v>69.400000000000006</v>
      </c>
      <c r="Y676" s="31">
        <v>83.1</v>
      </c>
      <c r="Z676" s="31">
        <v>34.5</v>
      </c>
      <c r="AA676" s="4">
        <f t="shared" si="9"/>
        <v>420.5</v>
      </c>
      <c r="AB676" s="32">
        <v>12</v>
      </c>
      <c r="AC676" s="17">
        <v>3.3333333333333333E-2</v>
      </c>
      <c r="AD676" s="36">
        <v>3.3333333333333333E-2</v>
      </c>
      <c r="AE676" s="36">
        <v>3.3333333333333333E-2</v>
      </c>
      <c r="AF676" s="36">
        <v>3.3333333333333333E-2</v>
      </c>
      <c r="AG676" s="36">
        <v>3.3333333333333333E-2</v>
      </c>
      <c r="AH676" s="36">
        <v>3.3333333333333333E-2</v>
      </c>
      <c r="AI676" s="36">
        <v>3.3333333333333333E-2</v>
      </c>
      <c r="AJ676" s="36">
        <v>3.3333333333333333E-2</v>
      </c>
      <c r="AK676" s="36">
        <v>3.3333333333333333E-2</v>
      </c>
      <c r="AL676" s="36">
        <v>3.3333333333333333E-2</v>
      </c>
      <c r="AM676" s="36">
        <v>3.3333333333333333E-2</v>
      </c>
      <c r="AN676" s="36">
        <v>3.3333333333333333E-2</v>
      </c>
      <c r="AO676" s="36">
        <v>3.3333333333333333E-2</v>
      </c>
      <c r="AP676" s="33" t="str">
        <f t="shared" si="10"/>
        <v>-</v>
      </c>
      <c r="AQ676" s="55" t="str">
        <f t="shared" si="11"/>
        <v>-</v>
      </c>
      <c r="AR676" s="56" t="str">
        <f t="shared" si="12"/>
        <v>-</v>
      </c>
      <c r="AS676" s="34" t="s">
        <v>1892</v>
      </c>
      <c r="AT676" s="122" t="s">
        <v>5208</v>
      </c>
    </row>
    <row r="677" spans="1:46" ht="15.75" customHeight="1" x14ac:dyDescent="0.25">
      <c r="A677" s="6">
        <v>21205620</v>
      </c>
      <c r="B677" s="7" t="s">
        <v>43</v>
      </c>
      <c r="C677" s="7" t="s">
        <v>922</v>
      </c>
      <c r="D677" s="7" t="s">
        <v>922</v>
      </c>
      <c r="E677" s="7" t="s">
        <v>871</v>
      </c>
      <c r="F677" s="7">
        <v>11</v>
      </c>
      <c r="G677" s="7">
        <v>2625</v>
      </c>
      <c r="H677" s="7">
        <v>-73.366666670000001</v>
      </c>
      <c r="I677" s="29">
        <v>4.8833333300000001</v>
      </c>
      <c r="J677" s="6" t="s">
        <v>1908</v>
      </c>
      <c r="K677" s="30">
        <v>24791</v>
      </c>
      <c r="L677" s="30"/>
      <c r="M677" s="7" t="s">
        <v>1911</v>
      </c>
      <c r="N677" s="29" t="s">
        <v>1892</v>
      </c>
      <c r="O677" s="31">
        <v>24.5</v>
      </c>
      <c r="P677" s="31">
        <v>27.274999999999999</v>
      </c>
      <c r="Q677" s="31">
        <v>57.424999999999997</v>
      </c>
      <c r="R677" s="31">
        <v>46.68</v>
      </c>
      <c r="S677" s="31">
        <v>73.174999999999997</v>
      </c>
      <c r="T677" s="31">
        <v>50.824999999999996</v>
      </c>
      <c r="U677" s="31">
        <v>75.250000000000014</v>
      </c>
      <c r="V677" s="31">
        <v>51.20000000000001</v>
      </c>
      <c r="W677" s="31">
        <v>31.074999999999999</v>
      </c>
      <c r="X677" s="31">
        <v>50.000000000000007</v>
      </c>
      <c r="Y677" s="31">
        <v>27.875</v>
      </c>
      <c r="Z677" s="31">
        <v>30.675000000000001</v>
      </c>
      <c r="AA677" s="4">
        <f t="shared" si="9"/>
        <v>545.95499999999993</v>
      </c>
      <c r="AB677" s="32">
        <v>49</v>
      </c>
      <c r="AC677" s="17">
        <v>0.1361111111111111</v>
      </c>
      <c r="AD677" s="36">
        <v>0.13333333333333333</v>
      </c>
      <c r="AE677" s="36">
        <v>0.13333333333333333</v>
      </c>
      <c r="AF677" s="36">
        <v>0.13333333333333333</v>
      </c>
      <c r="AG677" s="36">
        <v>0.16666666666666666</v>
      </c>
      <c r="AH677" s="36">
        <v>0.13333333333333333</v>
      </c>
      <c r="AI677" s="36">
        <v>0.13333333333333333</v>
      </c>
      <c r="AJ677" s="36">
        <v>0.13333333333333333</v>
      </c>
      <c r="AK677" s="36">
        <v>0.13333333333333333</v>
      </c>
      <c r="AL677" s="36">
        <v>0.13333333333333333</v>
      </c>
      <c r="AM677" s="36">
        <v>0.13333333333333333</v>
      </c>
      <c r="AN677" s="36">
        <v>0.13333333333333333</v>
      </c>
      <c r="AO677" s="36">
        <v>0.13333333333333333</v>
      </c>
      <c r="AP677" s="33" t="str">
        <f t="shared" si="10"/>
        <v>-</v>
      </c>
      <c r="AQ677" s="55" t="str">
        <f t="shared" si="11"/>
        <v>-</v>
      </c>
      <c r="AR677" s="56" t="str">
        <f t="shared" si="12"/>
        <v>-</v>
      </c>
      <c r="AS677" s="34" t="s">
        <v>1892</v>
      </c>
      <c r="AT677" s="122" t="s">
        <v>5208</v>
      </c>
    </row>
    <row r="678" spans="1:46" ht="15.75" customHeight="1" x14ac:dyDescent="0.25">
      <c r="A678" s="6">
        <v>21205650</v>
      </c>
      <c r="B678" s="7" t="s">
        <v>43</v>
      </c>
      <c r="C678" s="7" t="s">
        <v>982</v>
      </c>
      <c r="D678" s="7" t="s">
        <v>982</v>
      </c>
      <c r="E678" s="7" t="s">
        <v>871</v>
      </c>
      <c r="F678" s="7">
        <v>11</v>
      </c>
      <c r="G678" s="7">
        <v>2620</v>
      </c>
      <c r="H678" s="7">
        <v>-73.933333329999996</v>
      </c>
      <c r="I678" s="29">
        <v>4.7666666700000002</v>
      </c>
      <c r="J678" s="6" t="s">
        <v>1908</v>
      </c>
      <c r="K678" s="30">
        <v>25764</v>
      </c>
      <c r="L678" s="30"/>
      <c r="M678" s="7" t="s">
        <v>1911</v>
      </c>
      <c r="N678" s="29" t="s">
        <v>1892</v>
      </c>
      <c r="O678" s="31">
        <v>25.662499999999998</v>
      </c>
      <c r="P678" s="31">
        <v>37.699999999999989</v>
      </c>
      <c r="Q678" s="31">
        <v>59.382352941176478</v>
      </c>
      <c r="R678" s="31">
        <v>71.835294117647067</v>
      </c>
      <c r="S678" s="31">
        <v>71.405882352941148</v>
      </c>
      <c r="T678" s="31">
        <v>46.015384615384619</v>
      </c>
      <c r="U678" s="31">
        <v>56.142857142857132</v>
      </c>
      <c r="V678" s="31">
        <v>51.793333333333329</v>
      </c>
      <c r="W678" s="31">
        <v>59.107142857142868</v>
      </c>
      <c r="X678" s="31">
        <v>77.123076923076923</v>
      </c>
      <c r="Y678" s="31">
        <v>76.046666666666653</v>
      </c>
      <c r="Z678" s="31">
        <v>44.026666666666664</v>
      </c>
      <c r="AA678" s="4">
        <f t="shared" si="9"/>
        <v>676.24115761689279</v>
      </c>
      <c r="AB678" s="32">
        <v>183</v>
      </c>
      <c r="AC678" s="17">
        <v>0.5083333333333333</v>
      </c>
      <c r="AD678" s="36">
        <v>0.53333333333333333</v>
      </c>
      <c r="AE678" s="36">
        <v>0.56666666666666665</v>
      </c>
      <c r="AF678" s="36">
        <v>0.56666666666666665</v>
      </c>
      <c r="AG678" s="36">
        <v>0.56666666666666665</v>
      </c>
      <c r="AH678" s="36">
        <v>0.56666666666666665</v>
      </c>
      <c r="AI678" s="36">
        <v>0.43333333333333335</v>
      </c>
      <c r="AJ678" s="36">
        <v>0.46666666666666667</v>
      </c>
      <c r="AK678" s="36">
        <v>0.5</v>
      </c>
      <c r="AL678" s="36">
        <v>0.46666666666666667</v>
      </c>
      <c r="AM678" s="36">
        <v>0.43333333333333335</v>
      </c>
      <c r="AN678" s="36">
        <v>0.5</v>
      </c>
      <c r="AO678" s="36">
        <v>0.5</v>
      </c>
      <c r="AP678" s="33" t="str">
        <f t="shared" si="10"/>
        <v>-</v>
      </c>
      <c r="AQ678" s="55" t="str">
        <f t="shared" si="11"/>
        <v>-</v>
      </c>
      <c r="AR678" s="56" t="str">
        <f t="shared" si="12"/>
        <v>-</v>
      </c>
      <c r="AS678" s="34" t="s">
        <v>1892</v>
      </c>
      <c r="AT678" s="122" t="s">
        <v>5208</v>
      </c>
    </row>
    <row r="679" spans="1:46" ht="15.75" customHeight="1" x14ac:dyDescent="0.25">
      <c r="A679" s="6">
        <v>21205660</v>
      </c>
      <c r="B679" s="7" t="s">
        <v>43</v>
      </c>
      <c r="C679" s="7" t="s">
        <v>869</v>
      </c>
      <c r="D679" s="7" t="s">
        <v>870</v>
      </c>
      <c r="E679" s="7" t="s">
        <v>871</v>
      </c>
      <c r="F679" s="7">
        <v>11</v>
      </c>
      <c r="G679" s="7">
        <v>810</v>
      </c>
      <c r="H679" s="7">
        <v>-74.526611110000005</v>
      </c>
      <c r="I679" s="29">
        <v>4.5818888900000001</v>
      </c>
      <c r="J679" s="6" t="s">
        <v>1908</v>
      </c>
      <c r="K679" s="30">
        <v>25826</v>
      </c>
      <c r="L679" s="30"/>
      <c r="M679" s="35" t="s">
        <v>1909</v>
      </c>
      <c r="N679" s="29" t="s">
        <v>1910</v>
      </c>
      <c r="O679" s="31">
        <v>76.096296296296288</v>
      </c>
      <c r="P679" s="31">
        <v>93.157142857142858</v>
      </c>
      <c r="Q679" s="31">
        <v>134.51379310344825</v>
      </c>
      <c r="R679" s="31">
        <v>129.96666666666664</v>
      </c>
      <c r="S679" s="31">
        <v>139.58571428571429</v>
      </c>
      <c r="T679" s="31">
        <v>45.5448275862069</v>
      </c>
      <c r="U679" s="31">
        <v>37.703448275862065</v>
      </c>
      <c r="V679" s="31">
        <v>37.607692307692311</v>
      </c>
      <c r="W679" s="31">
        <v>79.030769230769238</v>
      </c>
      <c r="X679" s="31">
        <v>127.30370370370373</v>
      </c>
      <c r="Y679" s="31">
        <v>157.13333333333335</v>
      </c>
      <c r="Z679" s="31">
        <v>86.066666666666677</v>
      </c>
      <c r="AA679" s="4">
        <f t="shared" si="9"/>
        <v>1143.7100543135025</v>
      </c>
      <c r="AB679" s="32">
        <v>327</v>
      </c>
      <c r="AC679" s="17">
        <v>0.90833333333333333</v>
      </c>
      <c r="AD679" s="36">
        <v>0.9</v>
      </c>
      <c r="AE679" s="36">
        <v>0.93333333333333335</v>
      </c>
      <c r="AF679" s="36">
        <v>0.96666666666666667</v>
      </c>
      <c r="AG679" s="36">
        <v>0.8</v>
      </c>
      <c r="AH679" s="36">
        <v>0.93333333333333335</v>
      </c>
      <c r="AI679" s="36">
        <v>0.96666666666666667</v>
      </c>
      <c r="AJ679" s="36">
        <v>0.96666666666666667</v>
      </c>
      <c r="AK679" s="36">
        <v>0.8666666666666667</v>
      </c>
      <c r="AL679" s="36">
        <v>0.8666666666666667</v>
      </c>
      <c r="AM679" s="36">
        <v>0.9</v>
      </c>
      <c r="AN679" s="36">
        <v>0.9</v>
      </c>
      <c r="AO679" s="36">
        <v>0.9</v>
      </c>
      <c r="AP679" s="33" t="str">
        <f t="shared" si="10"/>
        <v>&gt;=80%</v>
      </c>
      <c r="AQ679" s="55" t="str">
        <f t="shared" si="11"/>
        <v>&gt;=75%</v>
      </c>
      <c r="AR679" s="56" t="str">
        <f t="shared" si="12"/>
        <v>&gt;=50%</v>
      </c>
      <c r="AS679" s="34" t="s">
        <v>1889</v>
      </c>
      <c r="AT679" s="121">
        <v>0.8</v>
      </c>
    </row>
    <row r="680" spans="1:46" ht="15.75" customHeight="1" x14ac:dyDescent="0.25">
      <c r="A680" s="6">
        <v>21205670</v>
      </c>
      <c r="B680" s="7" t="s">
        <v>56</v>
      </c>
      <c r="C680" s="7" t="s">
        <v>872</v>
      </c>
      <c r="D680" s="7" t="s">
        <v>873</v>
      </c>
      <c r="E680" s="7" t="s">
        <v>871</v>
      </c>
      <c r="F680" s="7">
        <v>11</v>
      </c>
      <c r="G680" s="7">
        <v>1915</v>
      </c>
      <c r="H680" s="7">
        <v>-74.437638890000002</v>
      </c>
      <c r="I680" s="29">
        <v>4.7708888900000002</v>
      </c>
      <c r="J680" s="6" t="s">
        <v>1908</v>
      </c>
      <c r="K680" s="30">
        <v>25887</v>
      </c>
      <c r="L680" s="30"/>
      <c r="M680" s="7" t="s">
        <v>1911</v>
      </c>
      <c r="N680" s="29" t="s">
        <v>1910</v>
      </c>
      <c r="O680" s="31">
        <v>64.763999999999996</v>
      </c>
      <c r="P680" s="31">
        <v>80.999999999999986</v>
      </c>
      <c r="Q680" s="31">
        <v>120.91818181818181</v>
      </c>
      <c r="R680" s="31">
        <v>148.44761904761904</v>
      </c>
      <c r="S680" s="31">
        <v>128.36666666666667</v>
      </c>
      <c r="T680" s="31">
        <v>57.604347826086958</v>
      </c>
      <c r="U680" s="31">
        <v>39.427272727272722</v>
      </c>
      <c r="V680" s="31">
        <v>67.400000000000006</v>
      </c>
      <c r="W680" s="31">
        <v>88.540909090909096</v>
      </c>
      <c r="X680" s="31">
        <v>169.80952380952382</v>
      </c>
      <c r="Y680" s="31">
        <v>160.36666666666667</v>
      </c>
      <c r="Z680" s="31">
        <v>73.813636363636377</v>
      </c>
      <c r="AA680" s="4">
        <f t="shared" si="9"/>
        <v>1200.4588240165631</v>
      </c>
      <c r="AB680" s="32">
        <v>271</v>
      </c>
      <c r="AC680" s="17">
        <v>0.75277777777777777</v>
      </c>
      <c r="AD680" s="36">
        <v>0.83333333333333337</v>
      </c>
      <c r="AE680" s="36">
        <v>0.83333333333333337</v>
      </c>
      <c r="AF680" s="36">
        <v>0.73333333333333328</v>
      </c>
      <c r="AG680" s="36">
        <v>0.7</v>
      </c>
      <c r="AH680" s="36">
        <v>0.7</v>
      </c>
      <c r="AI680" s="36">
        <v>0.76666666666666672</v>
      </c>
      <c r="AJ680" s="36">
        <v>0.73333333333333328</v>
      </c>
      <c r="AK680" s="36">
        <v>0.76666666666666672</v>
      </c>
      <c r="AL680" s="36">
        <v>0.73333333333333328</v>
      </c>
      <c r="AM680" s="36">
        <v>0.7</v>
      </c>
      <c r="AN680" s="36">
        <v>0.8</v>
      </c>
      <c r="AO680" s="36">
        <v>0.73333333333333328</v>
      </c>
      <c r="AP680" s="33" t="str">
        <f t="shared" si="10"/>
        <v>-</v>
      </c>
      <c r="AQ680" s="55" t="str">
        <f t="shared" si="11"/>
        <v>-</v>
      </c>
      <c r="AR680" s="56" t="str">
        <f t="shared" si="12"/>
        <v>&gt;=50%</v>
      </c>
      <c r="AT680" s="112" t="s">
        <v>5206</v>
      </c>
    </row>
    <row r="681" spans="1:46" ht="15.75" customHeight="1" x14ac:dyDescent="0.25">
      <c r="A681" s="6">
        <v>21205690</v>
      </c>
      <c r="B681" s="7" t="s">
        <v>56</v>
      </c>
      <c r="C681" s="7" t="s">
        <v>2203</v>
      </c>
      <c r="D681" s="7" t="s">
        <v>303</v>
      </c>
      <c r="E681" s="7" t="s">
        <v>304</v>
      </c>
      <c r="F681" s="7">
        <v>11</v>
      </c>
      <c r="G681" s="7">
        <v>2680</v>
      </c>
      <c r="H681" s="7">
        <v>-74.099999999999994</v>
      </c>
      <c r="I681" s="29">
        <v>4.6166666699999999</v>
      </c>
      <c r="J681" s="6" t="s">
        <v>1908</v>
      </c>
      <c r="K681" s="30">
        <v>21139</v>
      </c>
      <c r="L681" s="30"/>
      <c r="M681" s="7" t="s">
        <v>1911</v>
      </c>
      <c r="N681" s="29" t="s">
        <v>1892</v>
      </c>
      <c r="O681" s="31">
        <v>45.46842105263157</v>
      </c>
      <c r="P681" s="31">
        <v>57.552380952380958</v>
      </c>
      <c r="Q681" s="31">
        <v>93.531578947368416</v>
      </c>
      <c r="R681" s="31">
        <v>113.80526315789474</v>
      </c>
      <c r="S681" s="31">
        <v>119.39333333333333</v>
      </c>
      <c r="T681" s="31">
        <v>68.315384615384602</v>
      </c>
      <c r="U681" s="31">
        <v>49.12777777777778</v>
      </c>
      <c r="V681" s="31">
        <v>46.264705882352949</v>
      </c>
      <c r="W681" s="31">
        <v>53.141176470588228</v>
      </c>
      <c r="X681" s="31">
        <v>121.9388888888889</v>
      </c>
      <c r="Y681" s="31">
        <v>119.60000000000001</v>
      </c>
      <c r="Z681" s="31">
        <v>85.759999999999991</v>
      </c>
      <c r="AA681" s="4">
        <f t="shared" si="9"/>
        <v>973.89891107860137</v>
      </c>
      <c r="AB681" s="32">
        <v>209</v>
      </c>
      <c r="AC681" s="17">
        <v>0.5805555555555556</v>
      </c>
      <c r="AD681" s="36">
        <v>0.6333333333333333</v>
      </c>
      <c r="AE681" s="36">
        <v>0.7</v>
      </c>
      <c r="AF681" s="36">
        <v>0.6333333333333333</v>
      </c>
      <c r="AG681" s="36">
        <v>0.6333333333333333</v>
      </c>
      <c r="AH681" s="36">
        <v>0.5</v>
      </c>
      <c r="AI681" s="36">
        <v>0.43333333333333335</v>
      </c>
      <c r="AJ681" s="36">
        <v>0.6</v>
      </c>
      <c r="AK681" s="36">
        <v>0.56666666666666665</v>
      </c>
      <c r="AL681" s="36">
        <v>0.56666666666666665</v>
      </c>
      <c r="AM681" s="36">
        <v>0.6</v>
      </c>
      <c r="AN681" s="36">
        <v>0.6</v>
      </c>
      <c r="AO681" s="36">
        <v>0.5</v>
      </c>
      <c r="AP681" s="33" t="str">
        <f t="shared" si="10"/>
        <v>-</v>
      </c>
      <c r="AQ681" s="55" t="str">
        <f t="shared" si="11"/>
        <v>-</v>
      </c>
      <c r="AR681" s="56" t="str">
        <f t="shared" si="12"/>
        <v>-</v>
      </c>
      <c r="AS681" s="34" t="s">
        <v>1892</v>
      </c>
      <c r="AT681" s="122" t="s">
        <v>5208</v>
      </c>
    </row>
    <row r="682" spans="1:46" ht="15.75" customHeight="1" x14ac:dyDescent="0.25">
      <c r="A682" s="6">
        <v>21205700</v>
      </c>
      <c r="B682" s="7" t="s">
        <v>56</v>
      </c>
      <c r="C682" s="7" t="s">
        <v>919</v>
      </c>
      <c r="D682" s="7" t="s">
        <v>919</v>
      </c>
      <c r="E682" s="7" t="s">
        <v>871</v>
      </c>
      <c r="F682" s="7">
        <v>11</v>
      </c>
      <c r="G682" s="7">
        <v>2750</v>
      </c>
      <c r="H682" s="7">
        <v>-73.868111110000001</v>
      </c>
      <c r="I682" s="29">
        <v>4.8798611100000002</v>
      </c>
      <c r="J682" s="6" t="s">
        <v>1908</v>
      </c>
      <c r="K682" s="30">
        <v>27225</v>
      </c>
      <c r="L682" s="30"/>
      <c r="M682" s="7" t="s">
        <v>1911</v>
      </c>
      <c r="N682" s="29" t="s">
        <v>1910</v>
      </c>
      <c r="O682" s="31">
        <v>37.1</v>
      </c>
      <c r="P682" s="31">
        <v>44.579999999999991</v>
      </c>
      <c r="Q682" s="31">
        <v>70.520833333333329</v>
      </c>
      <c r="R682" s="31">
        <v>96.1</v>
      </c>
      <c r="S682" s="31">
        <v>98.973913043478248</v>
      </c>
      <c r="T682" s="31">
        <v>80.7</v>
      </c>
      <c r="U682" s="31">
        <v>83.49199999999999</v>
      </c>
      <c r="V682" s="31">
        <v>61.652173913043477</v>
      </c>
      <c r="W682" s="31">
        <v>47.940000000000012</v>
      </c>
      <c r="X682" s="31">
        <v>82.1</v>
      </c>
      <c r="Y682" s="31">
        <v>96.676923076923075</v>
      </c>
      <c r="Z682" s="31">
        <v>42.466666666666661</v>
      </c>
      <c r="AA682" s="4">
        <f t="shared" si="9"/>
        <v>842.30251003344495</v>
      </c>
      <c r="AB682" s="32">
        <v>293</v>
      </c>
      <c r="AC682" s="17">
        <v>0.81388888888888888</v>
      </c>
      <c r="AD682" s="36">
        <v>0.8</v>
      </c>
      <c r="AE682" s="36">
        <v>0.83333333333333337</v>
      </c>
      <c r="AF682" s="36">
        <v>0.8</v>
      </c>
      <c r="AG682" s="36">
        <v>0.73333333333333328</v>
      </c>
      <c r="AH682" s="36">
        <v>0.76666666666666672</v>
      </c>
      <c r="AI682" s="36">
        <v>0.83333333333333337</v>
      </c>
      <c r="AJ682" s="36">
        <v>0.83333333333333337</v>
      </c>
      <c r="AK682" s="36">
        <v>0.76666666666666672</v>
      </c>
      <c r="AL682" s="36">
        <v>0.83333333333333337</v>
      </c>
      <c r="AM682" s="36">
        <v>0.8</v>
      </c>
      <c r="AN682" s="36">
        <v>0.8666666666666667</v>
      </c>
      <c r="AO682" s="36">
        <v>0.9</v>
      </c>
      <c r="AP682" s="33" t="str">
        <f t="shared" si="10"/>
        <v>-</v>
      </c>
      <c r="AQ682" s="55" t="str">
        <f t="shared" si="11"/>
        <v>-</v>
      </c>
      <c r="AR682" s="56" t="str">
        <f t="shared" si="12"/>
        <v>&gt;=50%</v>
      </c>
      <c r="AT682" s="112" t="s">
        <v>5206</v>
      </c>
    </row>
    <row r="683" spans="1:46" ht="15.75" customHeight="1" x14ac:dyDescent="0.25">
      <c r="A683" s="6">
        <v>21205710</v>
      </c>
      <c r="B683" s="7" t="s">
        <v>43</v>
      </c>
      <c r="C683" s="7" t="s">
        <v>2204</v>
      </c>
      <c r="D683" s="7" t="s">
        <v>303</v>
      </c>
      <c r="E683" s="7" t="s">
        <v>304</v>
      </c>
      <c r="F683" s="7">
        <v>11</v>
      </c>
      <c r="G683" s="7">
        <v>2552</v>
      </c>
      <c r="H683" s="7">
        <v>-74.102666669999991</v>
      </c>
      <c r="I683" s="29">
        <v>4.6693333299999997</v>
      </c>
      <c r="J683" s="6" t="s">
        <v>1908</v>
      </c>
      <c r="K683" s="30">
        <v>27287</v>
      </c>
      <c r="L683" s="30"/>
      <c r="M683" s="35" t="s">
        <v>1909</v>
      </c>
      <c r="N683" s="29" t="s">
        <v>1910</v>
      </c>
      <c r="O683" s="31">
        <v>51.560000000000016</v>
      </c>
      <c r="P683" s="31">
        <v>66.183333333333323</v>
      </c>
      <c r="Q683" s="31">
        <v>125.38461538461539</v>
      </c>
      <c r="R683" s="31">
        <v>162.44374999999999</v>
      </c>
      <c r="S683" s="31">
        <v>117.2833333333333</v>
      </c>
      <c r="T683" s="31">
        <v>60.681249999999991</v>
      </c>
      <c r="U683" s="31">
        <v>52.530769230769238</v>
      </c>
      <c r="V683" s="31">
        <v>45.949999999999989</v>
      </c>
      <c r="W683" s="31">
        <v>74.707692307692326</v>
      </c>
      <c r="X683" s="31">
        <v>103.94615384615386</v>
      </c>
      <c r="Y683" s="31">
        <v>151.46470588235292</v>
      </c>
      <c r="Z683" s="31">
        <v>89.88000000000001</v>
      </c>
      <c r="AA683" s="4">
        <f t="shared" si="9"/>
        <v>1102.0156033182504</v>
      </c>
      <c r="AB683" s="32">
        <v>171</v>
      </c>
      <c r="AC683" s="17">
        <v>0.47499999999999998</v>
      </c>
      <c r="AD683" s="36">
        <v>0.33333333333333331</v>
      </c>
      <c r="AE683" s="36">
        <v>0.6</v>
      </c>
      <c r="AF683" s="36">
        <v>0.43333333333333335</v>
      </c>
      <c r="AG683" s="36">
        <v>0.53333333333333333</v>
      </c>
      <c r="AH683" s="36">
        <v>0.6</v>
      </c>
      <c r="AI683" s="36">
        <v>0.53333333333333333</v>
      </c>
      <c r="AJ683" s="36">
        <v>0.43333333333333335</v>
      </c>
      <c r="AK683" s="36">
        <v>0.46666666666666667</v>
      </c>
      <c r="AL683" s="36">
        <v>0.43333333333333335</v>
      </c>
      <c r="AM683" s="36">
        <v>0.43333333333333335</v>
      </c>
      <c r="AN683" s="36">
        <v>0.56666666666666665</v>
      </c>
      <c r="AO683" s="36">
        <v>0.33333333333333331</v>
      </c>
      <c r="AP683" s="33" t="str">
        <f t="shared" si="10"/>
        <v>-</v>
      </c>
      <c r="AQ683" s="55" t="str">
        <f t="shared" si="11"/>
        <v>-</v>
      </c>
      <c r="AR683" s="56" t="str">
        <f t="shared" si="12"/>
        <v>-</v>
      </c>
      <c r="AS683" s="34" t="s">
        <v>1889</v>
      </c>
      <c r="AT683" s="122" t="s">
        <v>5208</v>
      </c>
    </row>
    <row r="684" spans="1:46" ht="15.75" customHeight="1" x14ac:dyDescent="0.25">
      <c r="A684" s="6">
        <v>21205720</v>
      </c>
      <c r="B684" s="7" t="s">
        <v>56</v>
      </c>
      <c r="C684" s="7" t="s">
        <v>2155</v>
      </c>
      <c r="D684" s="7" t="s">
        <v>2153</v>
      </c>
      <c r="E684" s="7" t="s">
        <v>871</v>
      </c>
      <c r="F684" s="7">
        <v>11</v>
      </c>
      <c r="G684" s="7">
        <v>2900</v>
      </c>
      <c r="H684" s="7">
        <v>-74.189277779999998</v>
      </c>
      <c r="I684" s="29">
        <v>4.5057499999999999</v>
      </c>
      <c r="J684" s="6" t="s">
        <v>1908</v>
      </c>
      <c r="K684" s="30">
        <v>22021</v>
      </c>
      <c r="L684" s="30"/>
      <c r="M684" s="7" t="s">
        <v>1911</v>
      </c>
      <c r="N684" s="29" t="s">
        <v>1910</v>
      </c>
      <c r="O684" s="31">
        <v>27.254166666666666</v>
      </c>
      <c r="P684" s="31">
        <v>42.791304347826092</v>
      </c>
      <c r="Q684" s="31">
        <v>73.31052631578946</v>
      </c>
      <c r="R684" s="31">
        <v>95.961111111111109</v>
      </c>
      <c r="S684" s="31">
        <v>75.8</v>
      </c>
      <c r="T684" s="31">
        <v>70.65217391304347</v>
      </c>
      <c r="U684" s="31">
        <v>62.495999999999988</v>
      </c>
      <c r="V684" s="31">
        <v>51.07692307692308</v>
      </c>
      <c r="W684" s="31">
        <v>45.309090909090912</v>
      </c>
      <c r="X684" s="31">
        <v>77.804761904761904</v>
      </c>
      <c r="Y684" s="31">
        <v>101.99999999999999</v>
      </c>
      <c r="Z684" s="31">
        <v>42.211111111111109</v>
      </c>
      <c r="AA684" s="4">
        <f t="shared" si="9"/>
        <v>766.66716935632371</v>
      </c>
      <c r="AB684" s="32">
        <v>260</v>
      </c>
      <c r="AC684" s="17">
        <v>0.72222222222222221</v>
      </c>
      <c r="AD684" s="36">
        <v>0.8</v>
      </c>
      <c r="AE684" s="36">
        <v>0.76666666666666672</v>
      </c>
      <c r="AF684" s="36">
        <v>0.6333333333333333</v>
      </c>
      <c r="AG684" s="36">
        <v>0.6</v>
      </c>
      <c r="AH684" s="36">
        <v>0.7</v>
      </c>
      <c r="AI684" s="36">
        <v>0.76666666666666672</v>
      </c>
      <c r="AJ684" s="36">
        <v>0.83333333333333337</v>
      </c>
      <c r="AK684" s="36">
        <v>0.8666666666666667</v>
      </c>
      <c r="AL684" s="36">
        <v>0.73333333333333328</v>
      </c>
      <c r="AM684" s="36">
        <v>0.7</v>
      </c>
      <c r="AN684" s="36">
        <v>0.66666666666666663</v>
      </c>
      <c r="AO684" s="36">
        <v>0.6</v>
      </c>
      <c r="AP684" s="33" t="str">
        <f t="shared" si="10"/>
        <v>-</v>
      </c>
      <c r="AQ684" s="55" t="str">
        <f t="shared" si="11"/>
        <v>-</v>
      </c>
      <c r="AR684" s="56" t="str">
        <f t="shared" si="12"/>
        <v>&gt;=50%</v>
      </c>
      <c r="AT684" s="122" t="s">
        <v>5208</v>
      </c>
    </row>
    <row r="685" spans="1:46" ht="15.75" customHeight="1" x14ac:dyDescent="0.25">
      <c r="A685" s="6">
        <v>21205730</v>
      </c>
      <c r="B685" s="7" t="s">
        <v>150</v>
      </c>
      <c r="C685" s="7" t="s">
        <v>2205</v>
      </c>
      <c r="D685" s="7" t="s">
        <v>303</v>
      </c>
      <c r="E685" s="7" t="s">
        <v>304</v>
      </c>
      <c r="F685" s="7">
        <v>11</v>
      </c>
      <c r="G685" s="7">
        <v>2575</v>
      </c>
      <c r="H685" s="7">
        <v>-74.036833329999993</v>
      </c>
      <c r="I685" s="29">
        <v>4.69816667</v>
      </c>
      <c r="J685" s="6" t="s">
        <v>1890</v>
      </c>
      <c r="K685" s="30">
        <v>31062</v>
      </c>
      <c r="L685" s="30">
        <v>40673</v>
      </c>
      <c r="M685" s="7" t="s">
        <v>1911</v>
      </c>
      <c r="N685" s="29" t="s">
        <v>1910</v>
      </c>
      <c r="O685" s="31">
        <v>20</v>
      </c>
      <c r="P685" s="31">
        <v>35.799999999999997</v>
      </c>
      <c r="Q685" s="31">
        <v>84.733333333333334</v>
      </c>
      <c r="R685" s="31">
        <v>89.449999999999989</v>
      </c>
      <c r="S685" s="31">
        <v>47.533333333333339</v>
      </c>
      <c r="T685" s="31">
        <v>61.95</v>
      </c>
      <c r="U685" s="31">
        <v>38.700000000000003</v>
      </c>
      <c r="V685" s="31">
        <v>25.2</v>
      </c>
      <c r="W685" s="31">
        <v>37.75</v>
      </c>
      <c r="X685" s="31">
        <v>92.833333333333329</v>
      </c>
      <c r="Y685" s="31">
        <v>112.2</v>
      </c>
      <c r="Z685" s="31">
        <v>40.650000000000006</v>
      </c>
      <c r="AA685" s="4">
        <f t="shared" si="9"/>
        <v>686.8</v>
      </c>
      <c r="AB685" s="32">
        <v>31</v>
      </c>
      <c r="AC685" s="17">
        <v>8.611111111111111E-2</v>
      </c>
      <c r="AD685" s="36">
        <v>6.6666666666666666E-2</v>
      </c>
      <c r="AE685" s="36">
        <v>3.3333333333333333E-2</v>
      </c>
      <c r="AF685" s="36">
        <v>0.1</v>
      </c>
      <c r="AG685" s="36">
        <v>6.6666666666666666E-2</v>
      </c>
      <c r="AH685" s="36">
        <v>0.1</v>
      </c>
      <c r="AI685" s="36">
        <v>6.6666666666666666E-2</v>
      </c>
      <c r="AJ685" s="36">
        <v>0.13333333333333333</v>
      </c>
      <c r="AK685" s="36">
        <v>0.1</v>
      </c>
      <c r="AL685" s="36">
        <v>0.13333333333333333</v>
      </c>
      <c r="AM685" s="36">
        <v>0.1</v>
      </c>
      <c r="AN685" s="36">
        <v>6.6666666666666666E-2</v>
      </c>
      <c r="AO685" s="36">
        <v>6.6666666666666666E-2</v>
      </c>
      <c r="AP685" s="33" t="str">
        <f t="shared" si="10"/>
        <v>-</v>
      </c>
      <c r="AQ685" s="55" t="str">
        <f t="shared" si="11"/>
        <v>-</v>
      </c>
      <c r="AR685" s="56" t="str">
        <f t="shared" si="12"/>
        <v>-</v>
      </c>
      <c r="AS685" s="34" t="s">
        <v>1890</v>
      </c>
      <c r="AT685" s="122" t="s">
        <v>5208</v>
      </c>
    </row>
    <row r="686" spans="1:46" ht="15.75" customHeight="1" x14ac:dyDescent="0.25">
      <c r="A686" s="6">
        <v>21205740</v>
      </c>
      <c r="B686" s="7" t="s">
        <v>56</v>
      </c>
      <c r="C686" s="7" t="s">
        <v>892</v>
      </c>
      <c r="D686" s="7" t="s">
        <v>890</v>
      </c>
      <c r="E686" s="7" t="s">
        <v>871</v>
      </c>
      <c r="F686" s="7">
        <v>11</v>
      </c>
      <c r="G686" s="7">
        <v>2709</v>
      </c>
      <c r="H686" s="7">
        <v>-73.70141667</v>
      </c>
      <c r="I686" s="29">
        <v>5.1177222200000001</v>
      </c>
      <c r="J686" s="6" t="s">
        <v>1908</v>
      </c>
      <c r="K686" s="30">
        <v>27103</v>
      </c>
      <c r="L686" s="30"/>
      <c r="M686" s="7" t="s">
        <v>1911</v>
      </c>
      <c r="N686" s="29" t="s">
        <v>1910</v>
      </c>
      <c r="O686" s="31">
        <v>20.031818181818178</v>
      </c>
      <c r="P686" s="31">
        <v>36.415789473684207</v>
      </c>
      <c r="Q686" s="31">
        <v>68.061538461538461</v>
      </c>
      <c r="R686" s="31">
        <v>88.719230769230776</v>
      </c>
      <c r="S686" s="31">
        <v>113.00769230769227</v>
      </c>
      <c r="T686" s="31">
        <v>143.44074074074075</v>
      </c>
      <c r="U686" s="31">
        <v>155.53199999999998</v>
      </c>
      <c r="V686" s="31">
        <v>115.18846153846152</v>
      </c>
      <c r="W686" s="31">
        <v>71.296428571428564</v>
      </c>
      <c r="X686" s="31">
        <v>78.203846153846158</v>
      </c>
      <c r="Y686" s="31">
        <v>79.507407407407399</v>
      </c>
      <c r="Z686" s="31">
        <v>31.323076923076918</v>
      </c>
      <c r="AA686" s="4">
        <f t="shared" si="9"/>
        <v>1000.7280305289252</v>
      </c>
      <c r="AB686" s="32">
        <v>304</v>
      </c>
      <c r="AC686" s="17">
        <v>0.84444444444444444</v>
      </c>
      <c r="AD686" s="36">
        <v>0.73333333333333328</v>
      </c>
      <c r="AE686" s="36">
        <v>0.6333333333333333</v>
      </c>
      <c r="AF686" s="36">
        <v>0.8666666666666667</v>
      </c>
      <c r="AG686" s="36">
        <v>0.8666666666666667</v>
      </c>
      <c r="AH686" s="36">
        <v>0.8666666666666667</v>
      </c>
      <c r="AI686" s="36">
        <v>0.9</v>
      </c>
      <c r="AJ686" s="36">
        <v>0.83333333333333337</v>
      </c>
      <c r="AK686" s="36">
        <v>0.8666666666666667</v>
      </c>
      <c r="AL686" s="36">
        <v>0.93333333333333335</v>
      </c>
      <c r="AM686" s="36">
        <v>0.8666666666666667</v>
      </c>
      <c r="AN686" s="36">
        <v>0.9</v>
      </c>
      <c r="AO686" s="36">
        <v>0.8666666666666667</v>
      </c>
      <c r="AP686" s="33" t="str">
        <f t="shared" si="10"/>
        <v>-</v>
      </c>
      <c r="AQ686" s="55" t="str">
        <f t="shared" si="11"/>
        <v>-</v>
      </c>
      <c r="AR686" s="56" t="str">
        <f t="shared" si="12"/>
        <v>&gt;=50%</v>
      </c>
      <c r="AT686" s="112" t="s">
        <v>5206</v>
      </c>
    </row>
    <row r="687" spans="1:46" ht="15.75" customHeight="1" x14ac:dyDescent="0.25">
      <c r="A687" s="6">
        <v>21205760</v>
      </c>
      <c r="B687" s="7" t="s">
        <v>150</v>
      </c>
      <c r="C687" s="7" t="s">
        <v>2206</v>
      </c>
      <c r="D687" s="7" t="s">
        <v>303</v>
      </c>
      <c r="E687" s="7" t="s">
        <v>304</v>
      </c>
      <c r="F687" s="7">
        <v>11</v>
      </c>
      <c r="G687" s="7">
        <v>2600</v>
      </c>
      <c r="H687" s="7">
        <v>-74.083333329999988</v>
      </c>
      <c r="I687" s="29">
        <v>4.5999999999999996</v>
      </c>
      <c r="J687" s="6" t="s">
        <v>1890</v>
      </c>
      <c r="K687" s="30">
        <v>31062</v>
      </c>
      <c r="L687" s="30">
        <v>35810</v>
      </c>
      <c r="M687" s="7" t="s">
        <v>1911</v>
      </c>
      <c r="N687" s="29" t="s">
        <v>1910</v>
      </c>
      <c r="O687" s="31" t="s">
        <v>1930</v>
      </c>
      <c r="P687" s="31" t="s">
        <v>1930</v>
      </c>
      <c r="Q687" s="31">
        <v>56.6</v>
      </c>
      <c r="R687" s="31">
        <v>77.100000000000009</v>
      </c>
      <c r="S687" s="31" t="s">
        <v>1930</v>
      </c>
      <c r="T687" s="31" t="s">
        <v>1930</v>
      </c>
      <c r="U687" s="31">
        <v>27.400000000000002</v>
      </c>
      <c r="V687" s="31">
        <v>18.8</v>
      </c>
      <c r="W687" s="31">
        <v>55.55</v>
      </c>
      <c r="X687" s="31">
        <v>129.5</v>
      </c>
      <c r="Y687" s="31">
        <v>54.5</v>
      </c>
      <c r="Z687" s="31" t="s">
        <v>1930</v>
      </c>
      <c r="AA687" s="4">
        <f t="shared" si="9"/>
        <v>419.45000000000005</v>
      </c>
      <c r="AB687" s="32">
        <v>9</v>
      </c>
      <c r="AC687" s="17">
        <v>2.5000000000000001E-2</v>
      </c>
      <c r="AD687" s="36">
        <v>0</v>
      </c>
      <c r="AE687" s="36">
        <v>0</v>
      </c>
      <c r="AF687" s="36">
        <v>3.3333333333333333E-2</v>
      </c>
      <c r="AG687" s="36">
        <v>6.6666666666666666E-2</v>
      </c>
      <c r="AH687" s="36">
        <v>0</v>
      </c>
      <c r="AI687" s="36">
        <v>0</v>
      </c>
      <c r="AJ687" s="36">
        <v>3.3333333333333333E-2</v>
      </c>
      <c r="AK687" s="36">
        <v>3.3333333333333333E-2</v>
      </c>
      <c r="AL687" s="36">
        <v>6.6666666666666666E-2</v>
      </c>
      <c r="AM687" s="36">
        <v>3.3333333333333333E-2</v>
      </c>
      <c r="AN687" s="36">
        <v>3.3333333333333333E-2</v>
      </c>
      <c r="AO687" s="36">
        <v>0</v>
      </c>
      <c r="AP687" s="33" t="str">
        <f t="shared" si="10"/>
        <v>-</v>
      </c>
      <c r="AQ687" s="55" t="str">
        <f t="shared" si="11"/>
        <v>-</v>
      </c>
      <c r="AR687" s="56" t="str">
        <f t="shared" si="12"/>
        <v>-</v>
      </c>
      <c r="AS687" s="34" t="s">
        <v>1890</v>
      </c>
      <c r="AT687" s="122" t="s">
        <v>5208</v>
      </c>
    </row>
    <row r="688" spans="1:46" ht="15.75" customHeight="1" x14ac:dyDescent="0.25">
      <c r="A688" s="6">
        <v>21205770</v>
      </c>
      <c r="B688" s="7" t="s">
        <v>56</v>
      </c>
      <c r="C688" s="7" t="s">
        <v>938</v>
      </c>
      <c r="D688" s="7" t="s">
        <v>939</v>
      </c>
      <c r="E688" s="7" t="s">
        <v>871</v>
      </c>
      <c r="F688" s="7">
        <v>11</v>
      </c>
      <c r="G688" s="7">
        <v>2550</v>
      </c>
      <c r="H688" s="7">
        <v>-74.272499999999994</v>
      </c>
      <c r="I688" s="29">
        <v>4.7288055599999996</v>
      </c>
      <c r="J688" s="6" t="s">
        <v>1908</v>
      </c>
      <c r="K688" s="30">
        <v>27225</v>
      </c>
      <c r="L688" s="30"/>
      <c r="M688" s="7" t="s">
        <v>1911</v>
      </c>
      <c r="N688" s="29" t="s">
        <v>1910</v>
      </c>
      <c r="O688" s="31">
        <v>14.813043478260866</v>
      </c>
      <c r="P688" s="31">
        <v>30.009090909090904</v>
      </c>
      <c r="Q688" s="31">
        <v>51.260869565217391</v>
      </c>
      <c r="R688" s="31">
        <v>78.581818181818178</v>
      </c>
      <c r="S688" s="31">
        <v>104.54444444444444</v>
      </c>
      <c r="T688" s="31">
        <v>58.911538461538484</v>
      </c>
      <c r="U688" s="31">
        <v>41.21052631578948</v>
      </c>
      <c r="V688" s="31">
        <v>33.312499999999993</v>
      </c>
      <c r="W688" s="31">
        <v>48.594444444444441</v>
      </c>
      <c r="X688" s="31">
        <v>73.226315789473688</v>
      </c>
      <c r="Y688" s="31">
        <v>70.078947368421055</v>
      </c>
      <c r="Z688" s="31">
        <v>35.731578947368412</v>
      </c>
      <c r="AA688" s="4">
        <f t="shared" si="9"/>
        <v>640.27511790586732</v>
      </c>
      <c r="AB688" s="32">
        <v>252</v>
      </c>
      <c r="AC688" s="17">
        <v>0.7</v>
      </c>
      <c r="AD688" s="36">
        <v>0.76666666666666672</v>
      </c>
      <c r="AE688" s="36">
        <v>0.73333333333333328</v>
      </c>
      <c r="AF688" s="36">
        <v>0.76666666666666672</v>
      </c>
      <c r="AG688" s="36">
        <v>0.73333333333333328</v>
      </c>
      <c r="AH688" s="36">
        <v>0.6</v>
      </c>
      <c r="AI688" s="36">
        <v>0.8666666666666667</v>
      </c>
      <c r="AJ688" s="36">
        <v>0.6333333333333333</v>
      </c>
      <c r="AK688" s="36">
        <v>0.8</v>
      </c>
      <c r="AL688" s="36">
        <v>0.6</v>
      </c>
      <c r="AM688" s="36">
        <v>0.6333333333333333</v>
      </c>
      <c r="AN688" s="36">
        <v>0.6333333333333333</v>
      </c>
      <c r="AO688" s="36">
        <v>0.6333333333333333</v>
      </c>
      <c r="AP688" s="33" t="str">
        <f t="shared" si="10"/>
        <v>-</v>
      </c>
      <c r="AQ688" s="55" t="str">
        <f t="shared" si="11"/>
        <v>-</v>
      </c>
      <c r="AR688" s="56" t="str">
        <f t="shared" si="12"/>
        <v>&gt;=50%</v>
      </c>
      <c r="AT688" s="112" t="s">
        <v>5206</v>
      </c>
    </row>
    <row r="689" spans="1:46" ht="15.75" customHeight="1" x14ac:dyDescent="0.25">
      <c r="A689" s="6">
        <v>21205791</v>
      </c>
      <c r="B689" s="7" t="s">
        <v>31</v>
      </c>
      <c r="C689" s="7" t="s">
        <v>305</v>
      </c>
      <c r="D689" s="7" t="s">
        <v>303</v>
      </c>
      <c r="E689" s="7" t="s">
        <v>304</v>
      </c>
      <c r="F689" s="7">
        <v>11</v>
      </c>
      <c r="G689" s="7">
        <v>2547</v>
      </c>
      <c r="H689" s="7">
        <v>-74.150666669999993</v>
      </c>
      <c r="I689" s="29">
        <v>4.7055833299999996</v>
      </c>
      <c r="J689" s="6" t="s">
        <v>1908</v>
      </c>
      <c r="K689" s="30">
        <v>37560</v>
      </c>
      <c r="L689" s="30"/>
      <c r="M689" s="35" t="s">
        <v>1909</v>
      </c>
      <c r="N689" s="29" t="s">
        <v>1910</v>
      </c>
      <c r="O689" s="31">
        <v>32.888000000000005</v>
      </c>
      <c r="P689" s="31">
        <v>51.384000000000007</v>
      </c>
      <c r="Q689" s="31">
        <v>83.392307692307696</v>
      </c>
      <c r="R689" s="31">
        <v>116.70833333333333</v>
      </c>
      <c r="S689" s="31">
        <v>111.91363636363639</v>
      </c>
      <c r="T689" s="31">
        <v>57.425000000000004</v>
      </c>
      <c r="U689" s="31">
        <v>48.558333333333344</v>
      </c>
      <c r="V689" s="31">
        <v>44.332000000000008</v>
      </c>
      <c r="W689" s="31">
        <v>56.725000000000001</v>
      </c>
      <c r="X689" s="31">
        <v>108.21666666666665</v>
      </c>
      <c r="Y689" s="31">
        <v>107.22499999999998</v>
      </c>
      <c r="Z689" s="31">
        <v>61.368000000000002</v>
      </c>
      <c r="AA689" s="4">
        <f t="shared" si="9"/>
        <v>880.13627738927755</v>
      </c>
      <c r="AB689" s="32">
        <v>292</v>
      </c>
      <c r="AC689" s="17">
        <v>0.81111111111111112</v>
      </c>
      <c r="AD689" s="36">
        <v>0.83333333333333337</v>
      </c>
      <c r="AE689" s="36">
        <v>0.83333333333333337</v>
      </c>
      <c r="AF689" s="36">
        <v>0.8666666666666667</v>
      </c>
      <c r="AG689" s="36">
        <v>0.8</v>
      </c>
      <c r="AH689" s="36">
        <v>0.73333333333333328</v>
      </c>
      <c r="AI689" s="36">
        <v>0.8</v>
      </c>
      <c r="AJ689" s="36">
        <v>0.8</v>
      </c>
      <c r="AK689" s="36">
        <v>0.83333333333333337</v>
      </c>
      <c r="AL689" s="36">
        <v>0.8</v>
      </c>
      <c r="AM689" s="36">
        <v>0.8</v>
      </c>
      <c r="AN689" s="36">
        <v>0.8</v>
      </c>
      <c r="AO689" s="36">
        <v>0.83333333333333337</v>
      </c>
      <c r="AP689" s="33" t="str">
        <f t="shared" si="10"/>
        <v>-</v>
      </c>
      <c r="AQ689" s="55" t="str">
        <f t="shared" si="11"/>
        <v>-</v>
      </c>
      <c r="AR689" s="56" t="str">
        <f t="shared" si="12"/>
        <v>&gt;=50%</v>
      </c>
      <c r="AS689" s="34" t="s">
        <v>1889</v>
      </c>
      <c r="AT689" s="112" t="s">
        <v>5206</v>
      </c>
    </row>
    <row r="690" spans="1:46" ht="15.75" customHeight="1" x14ac:dyDescent="0.25">
      <c r="A690" s="6">
        <v>21205840</v>
      </c>
      <c r="B690" s="7" t="s">
        <v>150</v>
      </c>
      <c r="C690" s="7" t="s">
        <v>2207</v>
      </c>
      <c r="D690" s="7" t="s">
        <v>303</v>
      </c>
      <c r="E690" s="7" t="s">
        <v>304</v>
      </c>
      <c r="F690" s="7">
        <v>11</v>
      </c>
      <c r="G690" s="7">
        <v>2553</v>
      </c>
      <c r="H690" s="7">
        <v>-74.111833329999996</v>
      </c>
      <c r="I690" s="29">
        <v>4.5953611099999998</v>
      </c>
      <c r="J690" s="6" t="s">
        <v>1890</v>
      </c>
      <c r="K690" s="30">
        <v>31152</v>
      </c>
      <c r="L690" s="30">
        <v>40673</v>
      </c>
      <c r="M690" s="7" t="s">
        <v>1911</v>
      </c>
      <c r="N690" s="29" t="s">
        <v>1910</v>
      </c>
      <c r="O690" s="31">
        <v>52.239999999999995</v>
      </c>
      <c r="P690" s="31">
        <v>38.524999999999999</v>
      </c>
      <c r="Q690" s="31">
        <v>92.9</v>
      </c>
      <c r="R690" s="31">
        <v>100.70000000000002</v>
      </c>
      <c r="S690" s="31">
        <v>74.8</v>
      </c>
      <c r="T690" s="31">
        <v>92.749999999999986</v>
      </c>
      <c r="U690" s="31">
        <v>34.075000000000003</v>
      </c>
      <c r="V690" s="31">
        <v>34.533333333333331</v>
      </c>
      <c r="W690" s="31">
        <v>52.339999999999996</v>
      </c>
      <c r="X690" s="31">
        <v>112.875</v>
      </c>
      <c r="Y690" s="31">
        <v>67.64</v>
      </c>
      <c r="Z690" s="31">
        <v>62.760000000000005</v>
      </c>
      <c r="AA690" s="4">
        <f t="shared" si="9"/>
        <v>816.13833333333332</v>
      </c>
      <c r="AB690" s="32">
        <v>45</v>
      </c>
      <c r="AC690" s="17">
        <v>0.125</v>
      </c>
      <c r="AD690" s="36">
        <v>0.16666666666666666</v>
      </c>
      <c r="AE690" s="36">
        <v>0.13333333333333333</v>
      </c>
      <c r="AF690" s="36">
        <v>3.3333333333333333E-2</v>
      </c>
      <c r="AG690" s="36">
        <v>6.6666666666666666E-2</v>
      </c>
      <c r="AH690" s="36">
        <v>0.16666666666666666</v>
      </c>
      <c r="AI690" s="36">
        <v>6.6666666666666666E-2</v>
      </c>
      <c r="AJ690" s="36">
        <v>0.13333333333333333</v>
      </c>
      <c r="AK690" s="36">
        <v>0.1</v>
      </c>
      <c r="AL690" s="36">
        <v>0.16666666666666666</v>
      </c>
      <c r="AM690" s="36">
        <v>0.13333333333333333</v>
      </c>
      <c r="AN690" s="36">
        <v>0.16666666666666666</v>
      </c>
      <c r="AO690" s="36">
        <v>0.16666666666666666</v>
      </c>
      <c r="AP690" s="33" t="str">
        <f t="shared" si="10"/>
        <v>-</v>
      </c>
      <c r="AQ690" s="55" t="str">
        <f t="shared" si="11"/>
        <v>-</v>
      </c>
      <c r="AR690" s="56" t="str">
        <f t="shared" si="12"/>
        <v>-</v>
      </c>
      <c r="AS690" s="34" t="s">
        <v>1890</v>
      </c>
      <c r="AT690" s="122" t="s">
        <v>5208</v>
      </c>
    </row>
    <row r="691" spans="1:46" ht="15.75" customHeight="1" x14ac:dyDescent="0.25">
      <c r="A691" s="6">
        <v>21205850</v>
      </c>
      <c r="B691" s="7" t="s">
        <v>150</v>
      </c>
      <c r="C691" s="7" t="s">
        <v>2208</v>
      </c>
      <c r="D691" s="7" t="s">
        <v>2209</v>
      </c>
      <c r="E691" s="7" t="s">
        <v>871</v>
      </c>
      <c r="F691" s="7">
        <v>11</v>
      </c>
      <c r="G691" s="7">
        <v>2567</v>
      </c>
      <c r="H691" s="7">
        <v>-73.84819444</v>
      </c>
      <c r="I691" s="29">
        <v>5.0338888900000001</v>
      </c>
      <c r="J691" s="6" t="s">
        <v>1890</v>
      </c>
      <c r="K691" s="30">
        <v>28017.791666666668</v>
      </c>
      <c r="L691" s="30">
        <v>43588.416273148148</v>
      </c>
      <c r="M691" s="7" t="s">
        <v>1911</v>
      </c>
      <c r="N691" s="29" t="s">
        <v>1910</v>
      </c>
      <c r="O691" s="31">
        <v>36.43</v>
      </c>
      <c r="P691" s="31">
        <v>39.67</v>
      </c>
      <c r="Q691" s="31">
        <v>71.77000000000001</v>
      </c>
      <c r="R691" s="31">
        <v>112.26363636363639</v>
      </c>
      <c r="S691" s="31">
        <v>99.762499999999989</v>
      </c>
      <c r="T691" s="31">
        <v>64.900000000000006</v>
      </c>
      <c r="U691" s="31">
        <v>74.05</v>
      </c>
      <c r="V691" s="31">
        <v>61.215789473684204</v>
      </c>
      <c r="W691" s="31">
        <v>59.247368421052634</v>
      </c>
      <c r="X691" s="31">
        <v>100.94444444444443</v>
      </c>
      <c r="Y691" s="31">
        <v>88.252631578947373</v>
      </c>
      <c r="Z691" s="31">
        <v>28.829411764705885</v>
      </c>
      <c r="AA691" s="4">
        <f t="shared" si="9"/>
        <v>837.33578204647097</v>
      </c>
      <c r="AB691" s="32">
        <v>224</v>
      </c>
      <c r="AC691" s="17">
        <v>0.62222222222222223</v>
      </c>
      <c r="AD691" s="36">
        <v>0.66666666666666663</v>
      </c>
      <c r="AE691" s="36">
        <v>0.66666666666666663</v>
      </c>
      <c r="AF691" s="36">
        <v>0.66666666666666663</v>
      </c>
      <c r="AG691" s="36">
        <v>0.73333333333333328</v>
      </c>
      <c r="AH691" s="36">
        <v>0.53333333333333333</v>
      </c>
      <c r="AI691" s="36">
        <v>0.6</v>
      </c>
      <c r="AJ691" s="36">
        <v>0.53333333333333333</v>
      </c>
      <c r="AK691" s="36">
        <v>0.6333333333333333</v>
      </c>
      <c r="AL691" s="36">
        <v>0.6333333333333333</v>
      </c>
      <c r="AM691" s="36">
        <v>0.6</v>
      </c>
      <c r="AN691" s="36">
        <v>0.6333333333333333</v>
      </c>
      <c r="AO691" s="36">
        <v>0.56666666666666665</v>
      </c>
      <c r="AP691" s="33" t="str">
        <f t="shared" si="10"/>
        <v>-</v>
      </c>
      <c r="AQ691" s="55" t="str">
        <f t="shared" si="11"/>
        <v>-</v>
      </c>
      <c r="AR691" s="56" t="str">
        <f t="shared" si="12"/>
        <v>&gt;=50%</v>
      </c>
      <c r="AS691" s="34" t="s">
        <v>1890</v>
      </c>
      <c r="AT691" s="122" t="s">
        <v>5208</v>
      </c>
    </row>
    <row r="692" spans="1:46" ht="15.75" customHeight="1" x14ac:dyDescent="0.25">
      <c r="A692" s="6">
        <v>21205870</v>
      </c>
      <c r="B692" s="7" t="s">
        <v>150</v>
      </c>
      <c r="C692" s="7" t="s">
        <v>2210</v>
      </c>
      <c r="D692" s="7" t="s">
        <v>876</v>
      </c>
      <c r="E692" s="7" t="s">
        <v>871</v>
      </c>
      <c r="F692" s="7">
        <v>11</v>
      </c>
      <c r="G692" s="7">
        <v>2570</v>
      </c>
      <c r="H692" s="7">
        <v>-74.334277779999994</v>
      </c>
      <c r="I692" s="29">
        <v>4.7388888900000001</v>
      </c>
      <c r="J692" s="6" t="s">
        <v>1908</v>
      </c>
      <c r="K692" s="30">
        <v>28018</v>
      </c>
      <c r="L692" s="30"/>
      <c r="M692" s="7" t="s">
        <v>1911</v>
      </c>
      <c r="N692" s="29" t="s">
        <v>1910</v>
      </c>
      <c r="O692" s="31">
        <v>1</v>
      </c>
      <c r="P692" s="31">
        <v>33</v>
      </c>
      <c r="Q692" s="31">
        <v>18.499999999999996</v>
      </c>
      <c r="R692" s="31">
        <v>37.5</v>
      </c>
      <c r="S692" s="31">
        <v>109.2</v>
      </c>
      <c r="T692" s="31">
        <v>25.3</v>
      </c>
      <c r="U692" s="31" t="s">
        <v>1930</v>
      </c>
      <c r="V692" s="31" t="s">
        <v>1930</v>
      </c>
      <c r="W692" s="31">
        <v>42.599999999999994</v>
      </c>
      <c r="X692" s="31" t="s">
        <v>1930</v>
      </c>
      <c r="Y692" s="31">
        <v>34.200000000000003</v>
      </c>
      <c r="Z692" s="31">
        <v>2</v>
      </c>
      <c r="AA692" s="4">
        <f t="shared" si="9"/>
        <v>303.3</v>
      </c>
      <c r="AB692" s="32">
        <v>9</v>
      </c>
      <c r="AC692" s="17">
        <v>2.5000000000000001E-2</v>
      </c>
      <c r="AD692" s="36">
        <v>3.3333333333333333E-2</v>
      </c>
      <c r="AE692" s="36">
        <v>3.3333333333333333E-2</v>
      </c>
      <c r="AF692" s="36">
        <v>3.3333333333333333E-2</v>
      </c>
      <c r="AG692" s="36">
        <v>3.3333333333333333E-2</v>
      </c>
      <c r="AH692" s="36">
        <v>3.3333333333333333E-2</v>
      </c>
      <c r="AI692" s="36">
        <v>3.3333333333333333E-2</v>
      </c>
      <c r="AJ692" s="36">
        <v>0</v>
      </c>
      <c r="AK692" s="36">
        <v>0</v>
      </c>
      <c r="AL692" s="36">
        <v>3.3333333333333333E-2</v>
      </c>
      <c r="AM692" s="36">
        <v>0</v>
      </c>
      <c r="AN692" s="36">
        <v>3.3333333333333333E-2</v>
      </c>
      <c r="AO692" s="36">
        <v>3.3333333333333333E-2</v>
      </c>
      <c r="AP692" s="33" t="str">
        <f t="shared" si="10"/>
        <v>-</v>
      </c>
      <c r="AQ692" s="55" t="str">
        <f t="shared" si="11"/>
        <v>-</v>
      </c>
      <c r="AR692" s="56" t="str">
        <f t="shared" si="12"/>
        <v>-</v>
      </c>
      <c r="AT692" s="122" t="s">
        <v>5208</v>
      </c>
    </row>
    <row r="693" spans="1:46" ht="15.75" customHeight="1" x14ac:dyDescent="0.25">
      <c r="A693" s="6">
        <v>21205880</v>
      </c>
      <c r="B693" s="7" t="s">
        <v>150</v>
      </c>
      <c r="C693" s="7" t="s">
        <v>2211</v>
      </c>
      <c r="D693" s="7" t="s">
        <v>939</v>
      </c>
      <c r="E693" s="7" t="s">
        <v>871</v>
      </c>
      <c r="F693" s="7">
        <v>11</v>
      </c>
      <c r="G693" s="7">
        <v>2550</v>
      </c>
      <c r="H693" s="7">
        <v>-74.264777780000003</v>
      </c>
      <c r="I693" s="29">
        <v>4.7897222199999998</v>
      </c>
      <c r="J693" s="6" t="s">
        <v>1908</v>
      </c>
      <c r="K693" s="30">
        <v>28018</v>
      </c>
      <c r="L693" s="30"/>
      <c r="M693" s="7" t="s">
        <v>1911</v>
      </c>
      <c r="N693" s="29" t="s">
        <v>1910</v>
      </c>
      <c r="O693" s="31" t="s">
        <v>1930</v>
      </c>
      <c r="P693" s="31" t="s">
        <v>1930</v>
      </c>
      <c r="Q693" s="31" t="s">
        <v>1930</v>
      </c>
      <c r="R693" s="31" t="s">
        <v>1930</v>
      </c>
      <c r="S693" s="31" t="s">
        <v>1930</v>
      </c>
      <c r="T693" s="31" t="s">
        <v>1930</v>
      </c>
      <c r="U693" s="31" t="s">
        <v>1930</v>
      </c>
      <c r="V693" s="31" t="s">
        <v>1930</v>
      </c>
      <c r="W693" s="31" t="s">
        <v>1930</v>
      </c>
      <c r="X693" s="31" t="s">
        <v>1930</v>
      </c>
      <c r="Y693" s="31" t="s">
        <v>1930</v>
      </c>
      <c r="Z693" s="31" t="s">
        <v>1930</v>
      </c>
      <c r="AA693" s="4">
        <f t="shared" si="9"/>
        <v>0</v>
      </c>
      <c r="AB693" s="32">
        <v>0</v>
      </c>
      <c r="AC693" s="17">
        <v>0</v>
      </c>
      <c r="AD693" s="36">
        <v>0</v>
      </c>
      <c r="AE693" s="36">
        <v>0</v>
      </c>
      <c r="AF693" s="36">
        <v>0</v>
      </c>
      <c r="AG693" s="36">
        <v>0</v>
      </c>
      <c r="AH693" s="36">
        <v>0</v>
      </c>
      <c r="AI693" s="36">
        <v>0</v>
      </c>
      <c r="AJ693" s="36">
        <v>0</v>
      </c>
      <c r="AK693" s="36">
        <v>0</v>
      </c>
      <c r="AL693" s="36">
        <v>0</v>
      </c>
      <c r="AM693" s="36">
        <v>0</v>
      </c>
      <c r="AN693" s="36">
        <v>0</v>
      </c>
      <c r="AO693" s="36">
        <v>0</v>
      </c>
      <c r="AP693" s="33" t="str">
        <f t="shared" si="10"/>
        <v>-</v>
      </c>
      <c r="AQ693" s="55" t="str">
        <f t="shared" si="11"/>
        <v>-</v>
      </c>
      <c r="AR693" s="56" t="str">
        <f t="shared" si="12"/>
        <v>-</v>
      </c>
      <c r="AT693" s="122" t="s">
        <v>5208</v>
      </c>
    </row>
    <row r="694" spans="1:46" ht="15.75" customHeight="1" x14ac:dyDescent="0.25">
      <c r="A694" s="6">
        <v>21205890</v>
      </c>
      <c r="B694" s="7" t="s">
        <v>150</v>
      </c>
      <c r="C694" s="7" t="s">
        <v>2212</v>
      </c>
      <c r="D694" s="7" t="s">
        <v>2142</v>
      </c>
      <c r="E694" s="7" t="s">
        <v>871</v>
      </c>
      <c r="F694" s="7">
        <v>11</v>
      </c>
      <c r="G694" s="7">
        <v>2550</v>
      </c>
      <c r="H694" s="7">
        <v>-74.054333329999992</v>
      </c>
      <c r="I694" s="29">
        <v>4.8859444400000003</v>
      </c>
      <c r="J694" s="6" t="s">
        <v>1890</v>
      </c>
      <c r="K694" s="30">
        <v>28018</v>
      </c>
      <c r="L694" s="30"/>
      <c r="M694" s="7" t="s">
        <v>1911</v>
      </c>
      <c r="N694" s="29" t="s">
        <v>1910</v>
      </c>
      <c r="O694" s="31">
        <v>40.566666666666663</v>
      </c>
      <c r="P694" s="31">
        <v>54.374999999999993</v>
      </c>
      <c r="Q694" s="31">
        <v>73.104545454545431</v>
      </c>
      <c r="R694" s="31">
        <v>92.712499999999991</v>
      </c>
      <c r="S694" s="31">
        <v>87.705000000000013</v>
      </c>
      <c r="T694" s="31">
        <v>60.314999999999998</v>
      </c>
      <c r="U694" s="31">
        <v>62.790476190476184</v>
      </c>
      <c r="V694" s="31">
        <v>50.180000000000007</v>
      </c>
      <c r="W694" s="31">
        <v>56.945833333333333</v>
      </c>
      <c r="X694" s="31">
        <v>91.871428571428552</v>
      </c>
      <c r="Y694" s="31">
        <v>99.509090909090901</v>
      </c>
      <c r="Z694" s="31">
        <v>44.652380952380959</v>
      </c>
      <c r="AA694" s="4">
        <f t="shared" si="9"/>
        <v>814.72792207792202</v>
      </c>
      <c r="AB694" s="32">
        <v>265</v>
      </c>
      <c r="AC694" s="17">
        <v>0.73611111111111116</v>
      </c>
      <c r="AD694" s="36">
        <v>0.7</v>
      </c>
      <c r="AE694" s="36">
        <v>0.8</v>
      </c>
      <c r="AF694" s="36">
        <v>0.73333333333333328</v>
      </c>
      <c r="AG694" s="36">
        <v>0.8</v>
      </c>
      <c r="AH694" s="36">
        <v>0.66666666666666663</v>
      </c>
      <c r="AI694" s="36">
        <v>0.66666666666666663</v>
      </c>
      <c r="AJ694" s="36">
        <v>0.7</v>
      </c>
      <c r="AK694" s="36">
        <v>0.83333333333333337</v>
      </c>
      <c r="AL694" s="36">
        <v>0.8</v>
      </c>
      <c r="AM694" s="36">
        <v>0.7</v>
      </c>
      <c r="AN694" s="36">
        <v>0.73333333333333328</v>
      </c>
      <c r="AO694" s="36">
        <v>0.7</v>
      </c>
      <c r="AP694" s="33" t="str">
        <f t="shared" si="10"/>
        <v>-</v>
      </c>
      <c r="AQ694" s="55" t="str">
        <f t="shared" si="11"/>
        <v>-</v>
      </c>
      <c r="AR694" s="56" t="str">
        <f t="shared" si="12"/>
        <v>&gt;=50%</v>
      </c>
      <c r="AS694" s="34" t="s">
        <v>2213</v>
      </c>
      <c r="AT694" s="122" t="s">
        <v>5208</v>
      </c>
    </row>
    <row r="695" spans="1:46" ht="15.75" customHeight="1" x14ac:dyDescent="0.25">
      <c r="A695" s="6">
        <v>21205910</v>
      </c>
      <c r="B695" s="7" t="s">
        <v>43</v>
      </c>
      <c r="C695" s="7" t="s">
        <v>1005</v>
      </c>
      <c r="D695" s="7" t="s">
        <v>1006</v>
      </c>
      <c r="E695" s="7" t="s">
        <v>871</v>
      </c>
      <c r="F695" s="7">
        <v>11</v>
      </c>
      <c r="G695" s="7">
        <v>2600</v>
      </c>
      <c r="H695" s="7">
        <v>-74.001194439999992</v>
      </c>
      <c r="I695" s="29">
        <v>4.9892222200000003</v>
      </c>
      <c r="J695" s="6" t="s">
        <v>1908</v>
      </c>
      <c r="K695" s="30">
        <v>28018</v>
      </c>
      <c r="L695" s="30"/>
      <c r="M695" s="35" t="s">
        <v>1909</v>
      </c>
      <c r="N695" s="29" t="s">
        <v>1910</v>
      </c>
      <c r="O695" s="31">
        <v>36.939285714285703</v>
      </c>
      <c r="P695" s="31">
        <v>54.157692307692315</v>
      </c>
      <c r="Q695" s="31">
        <v>82.792307692307688</v>
      </c>
      <c r="R695" s="31">
        <v>110.248</v>
      </c>
      <c r="S695" s="31">
        <v>87.292307692307688</v>
      </c>
      <c r="T695" s="31">
        <v>58.388461538461534</v>
      </c>
      <c r="U695" s="31">
        <v>62.526086956521745</v>
      </c>
      <c r="V695" s="31">
        <v>45.831999999999987</v>
      </c>
      <c r="W695" s="31">
        <v>55.399999999999991</v>
      </c>
      <c r="X695" s="31">
        <v>89.547826086956519</v>
      </c>
      <c r="Y695" s="31">
        <v>110.89583333333333</v>
      </c>
      <c r="Z695" s="31">
        <v>45.182142857142857</v>
      </c>
      <c r="AA695" s="4">
        <f t="shared" si="9"/>
        <v>839.20194417900939</v>
      </c>
      <c r="AB695" s="32">
        <v>305</v>
      </c>
      <c r="AC695" s="17">
        <v>0.84722222222222221</v>
      </c>
      <c r="AD695" s="36">
        <v>0.93333333333333335</v>
      </c>
      <c r="AE695" s="36">
        <v>0.8666666666666667</v>
      </c>
      <c r="AF695" s="36">
        <v>0.8666666666666667</v>
      </c>
      <c r="AG695" s="36">
        <v>0.83333333333333337</v>
      </c>
      <c r="AH695" s="36">
        <v>0.8666666666666667</v>
      </c>
      <c r="AI695" s="36">
        <v>0.8666666666666667</v>
      </c>
      <c r="AJ695" s="36">
        <v>0.76666666666666672</v>
      </c>
      <c r="AK695" s="36">
        <v>0.83333333333333337</v>
      </c>
      <c r="AL695" s="36">
        <v>0.83333333333333337</v>
      </c>
      <c r="AM695" s="36">
        <v>0.76666666666666672</v>
      </c>
      <c r="AN695" s="36">
        <v>0.8</v>
      </c>
      <c r="AO695" s="36">
        <v>0.93333333333333335</v>
      </c>
      <c r="AP695" s="33" t="str">
        <f t="shared" si="10"/>
        <v>-</v>
      </c>
      <c r="AQ695" s="55" t="str">
        <f t="shared" si="11"/>
        <v>&gt;=75%</v>
      </c>
      <c r="AR695" s="56" t="str">
        <f t="shared" si="12"/>
        <v>&gt;=50%</v>
      </c>
      <c r="AS695" s="34" t="s">
        <v>1889</v>
      </c>
      <c r="AT695" s="112" t="s">
        <v>5206</v>
      </c>
    </row>
    <row r="696" spans="1:46" ht="15.75" customHeight="1" x14ac:dyDescent="0.25">
      <c r="A696" s="6">
        <v>21205920</v>
      </c>
      <c r="B696" s="7" t="s">
        <v>150</v>
      </c>
      <c r="C696" s="7" t="s">
        <v>976</v>
      </c>
      <c r="D696" s="7" t="s">
        <v>977</v>
      </c>
      <c r="E696" s="7" t="s">
        <v>871</v>
      </c>
      <c r="F696" s="7">
        <v>11</v>
      </c>
      <c r="G696" s="7">
        <v>2650</v>
      </c>
      <c r="H696" s="7">
        <v>-73.963888890000007</v>
      </c>
      <c r="I696" s="29">
        <v>4.8208333300000001</v>
      </c>
      <c r="J696" s="6" t="s">
        <v>1908</v>
      </c>
      <c r="K696" s="30">
        <v>28018</v>
      </c>
      <c r="L696" s="30"/>
      <c r="M696" s="7" t="s">
        <v>1911</v>
      </c>
      <c r="N696" s="29" t="s">
        <v>1910</v>
      </c>
      <c r="O696" s="31">
        <v>31.407142857142862</v>
      </c>
      <c r="P696" s="31">
        <v>42.903999999999996</v>
      </c>
      <c r="Q696" s="31">
        <v>66.742307692307705</v>
      </c>
      <c r="R696" s="31">
        <v>100.69199999999996</v>
      </c>
      <c r="S696" s="31">
        <v>99.467999999999989</v>
      </c>
      <c r="T696" s="31">
        <v>87.32</v>
      </c>
      <c r="U696" s="31">
        <v>96.985185185185202</v>
      </c>
      <c r="V696" s="31">
        <v>77.988888888888894</v>
      </c>
      <c r="W696" s="31">
        <v>60.420000000000016</v>
      </c>
      <c r="X696" s="31">
        <v>80.082142857142841</v>
      </c>
      <c r="Y696" s="31">
        <v>88.088461538461544</v>
      </c>
      <c r="Z696" s="31">
        <v>44.853846153846156</v>
      </c>
      <c r="AA696" s="4">
        <f t="shared" si="9"/>
        <v>876.95197517297515</v>
      </c>
      <c r="AB696" s="32">
        <v>313</v>
      </c>
      <c r="AC696" s="17">
        <v>0.86944444444444446</v>
      </c>
      <c r="AD696" s="36">
        <v>0.93333333333333335</v>
      </c>
      <c r="AE696" s="36">
        <v>0.83333333333333337</v>
      </c>
      <c r="AF696" s="36">
        <v>0.8666666666666667</v>
      </c>
      <c r="AG696" s="36">
        <v>0.83333333333333337</v>
      </c>
      <c r="AH696" s="36">
        <v>0.83333333333333337</v>
      </c>
      <c r="AI696" s="36">
        <v>0.83333333333333337</v>
      </c>
      <c r="AJ696" s="36">
        <v>0.9</v>
      </c>
      <c r="AK696" s="36">
        <v>0.9</v>
      </c>
      <c r="AL696" s="36">
        <v>0.83333333333333337</v>
      </c>
      <c r="AM696" s="36">
        <v>0.93333333333333335</v>
      </c>
      <c r="AN696" s="36">
        <v>0.8666666666666667</v>
      </c>
      <c r="AO696" s="36">
        <v>0.8666666666666667</v>
      </c>
      <c r="AP696" s="33" t="str">
        <f t="shared" si="10"/>
        <v>&gt;=80%</v>
      </c>
      <c r="AQ696" s="55" t="str">
        <f t="shared" si="11"/>
        <v>&gt;=75%</v>
      </c>
      <c r="AR696" s="56" t="str">
        <f t="shared" si="12"/>
        <v>&gt;=50%</v>
      </c>
      <c r="AT696" s="121">
        <v>0.8</v>
      </c>
    </row>
    <row r="697" spans="1:46" ht="15.75" customHeight="1" x14ac:dyDescent="0.25">
      <c r="A697" s="6">
        <v>21205940</v>
      </c>
      <c r="B697" s="7" t="s">
        <v>43</v>
      </c>
      <c r="C697" s="7" t="s">
        <v>2214</v>
      </c>
      <c r="D697" s="7" t="s">
        <v>900</v>
      </c>
      <c r="E697" s="7" t="s">
        <v>871</v>
      </c>
      <c r="F697" s="7">
        <v>11</v>
      </c>
      <c r="G697" s="7">
        <v>2590</v>
      </c>
      <c r="H697" s="7">
        <v>-74.383972220000004</v>
      </c>
      <c r="I697" s="29">
        <v>4.83497222</v>
      </c>
      <c r="J697" s="6" t="s">
        <v>1908</v>
      </c>
      <c r="K697" s="30">
        <v>28171</v>
      </c>
      <c r="L697" s="30"/>
      <c r="M697" s="35" t="s">
        <v>1894</v>
      </c>
      <c r="N697" s="29" t="s">
        <v>1910</v>
      </c>
      <c r="O697" s="31">
        <v>38.713043478260872</v>
      </c>
      <c r="P697" s="31">
        <v>49.018181818181809</v>
      </c>
      <c r="Q697" s="31">
        <v>83.423809523809524</v>
      </c>
      <c r="R697" s="31">
        <v>101.935</v>
      </c>
      <c r="S697" s="31">
        <v>98.909523809523805</v>
      </c>
      <c r="T697" s="31">
        <v>53.390909090909076</v>
      </c>
      <c r="U697" s="31">
        <v>42.047826086956526</v>
      </c>
      <c r="V697" s="31">
        <v>40.914285714285704</v>
      </c>
      <c r="W697" s="31">
        <v>46.82380952380953</v>
      </c>
      <c r="X697" s="31">
        <v>112.16315789473684</v>
      </c>
      <c r="Y697" s="31">
        <v>117.79545454545452</v>
      </c>
      <c r="Z697" s="31">
        <v>56.433333333333316</v>
      </c>
      <c r="AA697" s="4">
        <f t="shared" si="9"/>
        <v>841.56833481926151</v>
      </c>
      <c r="AB697" s="32">
        <v>256</v>
      </c>
      <c r="AC697" s="17">
        <v>0.71111111111111114</v>
      </c>
      <c r="AD697" s="36">
        <v>0.76666666666666672</v>
      </c>
      <c r="AE697" s="36">
        <v>0.73333333333333328</v>
      </c>
      <c r="AF697" s="36">
        <v>0.7</v>
      </c>
      <c r="AG697" s="36">
        <v>0.66666666666666663</v>
      </c>
      <c r="AH697" s="36">
        <v>0.7</v>
      </c>
      <c r="AI697" s="36">
        <v>0.73333333333333328</v>
      </c>
      <c r="AJ697" s="36">
        <v>0.76666666666666672</v>
      </c>
      <c r="AK697" s="36">
        <v>0.7</v>
      </c>
      <c r="AL697" s="36">
        <v>0.7</v>
      </c>
      <c r="AM697" s="36">
        <v>0.6333333333333333</v>
      </c>
      <c r="AN697" s="36">
        <v>0.73333333333333328</v>
      </c>
      <c r="AO697" s="36">
        <v>0.7</v>
      </c>
      <c r="AP697" s="33" t="str">
        <f t="shared" si="10"/>
        <v>-</v>
      </c>
      <c r="AQ697" s="55" t="str">
        <f t="shared" si="11"/>
        <v>-</v>
      </c>
      <c r="AR697" s="56" t="str">
        <f t="shared" si="12"/>
        <v>&gt;=50%</v>
      </c>
      <c r="AS697" s="35" t="s">
        <v>1894</v>
      </c>
      <c r="AT697" s="122" t="s">
        <v>5208</v>
      </c>
    </row>
    <row r="698" spans="1:46" ht="15.75" customHeight="1" x14ac:dyDescent="0.25">
      <c r="A698" s="6">
        <v>21205950</v>
      </c>
      <c r="B698" s="7" t="s">
        <v>150</v>
      </c>
      <c r="C698" s="7" t="s">
        <v>2215</v>
      </c>
      <c r="D698" s="7" t="s">
        <v>2189</v>
      </c>
      <c r="E698" s="7" t="s">
        <v>871</v>
      </c>
      <c r="F698" s="7">
        <v>11</v>
      </c>
      <c r="G698" s="7">
        <v>2560</v>
      </c>
      <c r="H698" s="7">
        <v>-74.205166669999997</v>
      </c>
      <c r="I698" s="29">
        <v>4.7590555600000002</v>
      </c>
      <c r="J698" s="6" t="s">
        <v>1890</v>
      </c>
      <c r="K698" s="30">
        <v>28171</v>
      </c>
      <c r="L698" s="30">
        <v>39792</v>
      </c>
      <c r="M698" s="7" t="s">
        <v>1911</v>
      </c>
      <c r="N698" s="29" t="s">
        <v>1910</v>
      </c>
      <c r="O698" s="31" t="s">
        <v>1930</v>
      </c>
      <c r="P698" s="31" t="s">
        <v>1930</v>
      </c>
      <c r="Q698" s="31" t="s">
        <v>1930</v>
      </c>
      <c r="R698" s="31" t="s">
        <v>1930</v>
      </c>
      <c r="S698" s="31" t="s">
        <v>1930</v>
      </c>
      <c r="T698" s="31" t="s">
        <v>1930</v>
      </c>
      <c r="U698" s="31" t="s">
        <v>1930</v>
      </c>
      <c r="V698" s="31" t="s">
        <v>1930</v>
      </c>
      <c r="W698" s="31" t="s">
        <v>1930</v>
      </c>
      <c r="X698" s="31" t="s">
        <v>1930</v>
      </c>
      <c r="Y698" s="31" t="s">
        <v>1930</v>
      </c>
      <c r="Z698" s="31">
        <v>61.6</v>
      </c>
      <c r="AA698" s="4">
        <f t="shared" si="9"/>
        <v>61.6</v>
      </c>
      <c r="AB698" s="32">
        <v>1</v>
      </c>
      <c r="AC698" s="17">
        <v>2.7777777777777779E-3</v>
      </c>
      <c r="AD698" s="36">
        <v>0</v>
      </c>
      <c r="AE698" s="36">
        <v>0</v>
      </c>
      <c r="AF698" s="36">
        <v>0</v>
      </c>
      <c r="AG698" s="36">
        <v>0</v>
      </c>
      <c r="AH698" s="36">
        <v>0</v>
      </c>
      <c r="AI698" s="36">
        <v>0</v>
      </c>
      <c r="AJ698" s="36">
        <v>0</v>
      </c>
      <c r="AK698" s="36">
        <v>0</v>
      </c>
      <c r="AL698" s="36">
        <v>0</v>
      </c>
      <c r="AM698" s="36">
        <v>0</v>
      </c>
      <c r="AN698" s="36">
        <v>0</v>
      </c>
      <c r="AO698" s="36">
        <v>3.3333333333333333E-2</v>
      </c>
      <c r="AP698" s="33" t="str">
        <f t="shared" si="10"/>
        <v>-</v>
      </c>
      <c r="AQ698" s="55" t="str">
        <f t="shared" si="11"/>
        <v>-</v>
      </c>
      <c r="AR698" s="56" t="str">
        <f t="shared" si="12"/>
        <v>-</v>
      </c>
      <c r="AS698" s="34" t="s">
        <v>1890</v>
      </c>
      <c r="AT698" s="122" t="s">
        <v>5208</v>
      </c>
    </row>
    <row r="699" spans="1:46" ht="15.75" customHeight="1" x14ac:dyDescent="0.25">
      <c r="A699" s="6">
        <v>21205960</v>
      </c>
      <c r="B699" s="7" t="s">
        <v>150</v>
      </c>
      <c r="C699" s="7" t="s">
        <v>2216</v>
      </c>
      <c r="D699" s="7" t="s">
        <v>2131</v>
      </c>
      <c r="E699" s="7" t="s">
        <v>871</v>
      </c>
      <c r="F699" s="7">
        <v>11</v>
      </c>
      <c r="G699" s="7">
        <v>2650</v>
      </c>
      <c r="H699" s="7">
        <v>-74.152583329999999</v>
      </c>
      <c r="I699" s="29">
        <v>4.9390555599999999</v>
      </c>
      <c r="J699" s="6" t="s">
        <v>1908</v>
      </c>
      <c r="K699" s="30">
        <v>28171</v>
      </c>
      <c r="L699" s="30"/>
      <c r="M699" s="7" t="s">
        <v>1911</v>
      </c>
      <c r="N699" s="29" t="s">
        <v>1910</v>
      </c>
      <c r="O699" s="31">
        <v>32.570588235294117</v>
      </c>
      <c r="P699" s="31">
        <v>43.056249999999999</v>
      </c>
      <c r="Q699" s="31">
        <v>80.077777777777754</v>
      </c>
      <c r="R699" s="31">
        <v>110.18000000000002</v>
      </c>
      <c r="S699" s="31">
        <v>103.075</v>
      </c>
      <c r="T699" s="31">
        <v>64.922222222222231</v>
      </c>
      <c r="U699" s="31">
        <v>63.286666666666669</v>
      </c>
      <c r="V699" s="31">
        <v>61.69</v>
      </c>
      <c r="W699" s="31">
        <v>67.578947368421069</v>
      </c>
      <c r="X699" s="31">
        <v>96.225000000000009</v>
      </c>
      <c r="Y699" s="31">
        <v>102.82499999999999</v>
      </c>
      <c r="Z699" s="31">
        <v>50.807142857142857</v>
      </c>
      <c r="AA699" s="4">
        <f t="shared" si="9"/>
        <v>876.29459512752453</v>
      </c>
      <c r="AB699" s="32">
        <v>205</v>
      </c>
      <c r="AC699" s="17">
        <v>0.56944444444444442</v>
      </c>
      <c r="AD699" s="36">
        <v>0.56666666666666665</v>
      </c>
      <c r="AE699" s="36">
        <v>0.53333333333333333</v>
      </c>
      <c r="AF699" s="36">
        <v>0.6</v>
      </c>
      <c r="AG699" s="36">
        <v>0.66666666666666663</v>
      </c>
      <c r="AH699" s="36">
        <v>0.53333333333333333</v>
      </c>
      <c r="AI699" s="36">
        <v>0.6</v>
      </c>
      <c r="AJ699" s="36">
        <v>0.5</v>
      </c>
      <c r="AK699" s="36">
        <v>0.66666666666666663</v>
      </c>
      <c r="AL699" s="36">
        <v>0.6333333333333333</v>
      </c>
      <c r="AM699" s="36">
        <v>0.53333333333333333</v>
      </c>
      <c r="AN699" s="36">
        <v>0.53333333333333333</v>
      </c>
      <c r="AO699" s="36">
        <v>0.46666666666666667</v>
      </c>
      <c r="AP699" s="33" t="str">
        <f t="shared" si="10"/>
        <v>-</v>
      </c>
      <c r="AQ699" s="55" t="str">
        <f t="shared" si="11"/>
        <v>-</v>
      </c>
      <c r="AR699" s="56" t="str">
        <f t="shared" si="12"/>
        <v>-</v>
      </c>
      <c r="AT699" s="122" t="s">
        <v>5208</v>
      </c>
    </row>
    <row r="700" spans="1:46" ht="15.75" customHeight="1" x14ac:dyDescent="0.25">
      <c r="A700" s="6">
        <v>21205980</v>
      </c>
      <c r="B700" s="7" t="s">
        <v>56</v>
      </c>
      <c r="C700" s="7" t="s">
        <v>988</v>
      </c>
      <c r="D700" s="7" t="s">
        <v>987</v>
      </c>
      <c r="E700" s="7" t="s">
        <v>871</v>
      </c>
      <c r="F700" s="7">
        <v>11</v>
      </c>
      <c r="G700" s="7">
        <v>2560</v>
      </c>
      <c r="H700" s="7">
        <v>-74.200916669999998</v>
      </c>
      <c r="I700" s="29">
        <v>4.7923888899999998</v>
      </c>
      <c r="J700" s="6" t="s">
        <v>1908</v>
      </c>
      <c r="K700" s="30">
        <v>28171</v>
      </c>
      <c r="L700" s="30"/>
      <c r="M700" s="7" t="s">
        <v>1911</v>
      </c>
      <c r="N700" s="29" t="s">
        <v>1910</v>
      </c>
      <c r="O700" s="31">
        <v>29.033333333333324</v>
      </c>
      <c r="P700" s="31">
        <v>44.996551724137937</v>
      </c>
      <c r="Q700" s="31">
        <v>84.51666666666668</v>
      </c>
      <c r="R700" s="31">
        <v>102.82758620689656</v>
      </c>
      <c r="S700" s="31">
        <v>107.45517241379311</v>
      </c>
      <c r="T700" s="31">
        <v>69.155172413793096</v>
      </c>
      <c r="U700" s="31">
        <v>56.167857142857152</v>
      </c>
      <c r="V700" s="31">
        <v>45.403571428571432</v>
      </c>
      <c r="W700" s="31">
        <v>61.503571428571412</v>
      </c>
      <c r="X700" s="31">
        <v>98.528571428571439</v>
      </c>
      <c r="Y700" s="31">
        <v>102.82142857142857</v>
      </c>
      <c r="Z700" s="31">
        <v>50.01428571428572</v>
      </c>
      <c r="AA700" s="4">
        <f t="shared" si="9"/>
        <v>852.42376847290643</v>
      </c>
      <c r="AB700" s="32">
        <v>344</v>
      </c>
      <c r="AC700" s="17">
        <v>0.9555555555555556</v>
      </c>
      <c r="AD700" s="36">
        <v>1</v>
      </c>
      <c r="AE700" s="36">
        <v>0.96666666666666667</v>
      </c>
      <c r="AF700" s="36">
        <v>1</v>
      </c>
      <c r="AG700" s="36">
        <v>0.96666666666666667</v>
      </c>
      <c r="AH700" s="36">
        <v>0.96666666666666667</v>
      </c>
      <c r="AI700" s="36">
        <v>0.96666666666666667</v>
      </c>
      <c r="AJ700" s="36">
        <v>0.93333333333333335</v>
      </c>
      <c r="AK700" s="36">
        <v>0.93333333333333335</v>
      </c>
      <c r="AL700" s="36">
        <v>0.93333333333333335</v>
      </c>
      <c r="AM700" s="36">
        <v>0.93333333333333335</v>
      </c>
      <c r="AN700" s="36">
        <v>0.93333333333333335</v>
      </c>
      <c r="AO700" s="36">
        <v>0.93333333333333335</v>
      </c>
      <c r="AP700" s="33" t="str">
        <f t="shared" si="10"/>
        <v>&gt;=80%</v>
      </c>
      <c r="AQ700" s="55" t="str">
        <f t="shared" si="11"/>
        <v>&gt;=75%</v>
      </c>
      <c r="AR700" s="56" t="str">
        <f t="shared" si="12"/>
        <v>&gt;=50%</v>
      </c>
      <c r="AT700" s="121">
        <v>0.8</v>
      </c>
    </row>
    <row r="701" spans="1:46" ht="15.75" customHeight="1" x14ac:dyDescent="0.25">
      <c r="A701" s="6">
        <v>21205990</v>
      </c>
      <c r="B701" s="7" t="s">
        <v>150</v>
      </c>
      <c r="C701" s="7" t="s">
        <v>2217</v>
      </c>
      <c r="D701" s="7" t="s">
        <v>977</v>
      </c>
      <c r="E701" s="7" t="s">
        <v>871</v>
      </c>
      <c r="F701" s="7">
        <v>11</v>
      </c>
      <c r="G701" s="7">
        <v>2560</v>
      </c>
      <c r="H701" s="7">
        <v>-73.95</v>
      </c>
      <c r="I701" s="29">
        <v>4.9277777799999996</v>
      </c>
      <c r="J701" s="6" t="s">
        <v>1890</v>
      </c>
      <c r="K701" s="30">
        <v>28170.791666666668</v>
      </c>
      <c r="L701" s="30">
        <v>43588.416527777779</v>
      </c>
      <c r="M701" s="7" t="s">
        <v>1911</v>
      </c>
      <c r="N701" s="29" t="s">
        <v>1910</v>
      </c>
      <c r="O701" s="31" t="s">
        <v>1930</v>
      </c>
      <c r="P701" s="31" t="s">
        <v>1930</v>
      </c>
      <c r="Q701" s="31" t="s">
        <v>1930</v>
      </c>
      <c r="R701" s="31" t="s">
        <v>1930</v>
      </c>
      <c r="S701" s="31" t="s">
        <v>1930</v>
      </c>
      <c r="T701" s="31" t="s">
        <v>1930</v>
      </c>
      <c r="U701" s="31" t="s">
        <v>1930</v>
      </c>
      <c r="V701" s="31">
        <v>15.900000000000002</v>
      </c>
      <c r="W701" s="31">
        <v>27</v>
      </c>
      <c r="X701" s="31">
        <v>44.400000000000006</v>
      </c>
      <c r="Y701" s="31" t="s">
        <v>1930</v>
      </c>
      <c r="Z701" s="31" t="s">
        <v>1930</v>
      </c>
      <c r="AA701" s="4">
        <f t="shared" si="9"/>
        <v>87.300000000000011</v>
      </c>
      <c r="AB701" s="32">
        <v>3</v>
      </c>
      <c r="AC701" s="17">
        <v>8.3333333333333332E-3</v>
      </c>
      <c r="AD701" s="36">
        <v>0</v>
      </c>
      <c r="AE701" s="36">
        <v>0</v>
      </c>
      <c r="AF701" s="36">
        <v>0</v>
      </c>
      <c r="AG701" s="36">
        <v>0</v>
      </c>
      <c r="AH701" s="36">
        <v>0</v>
      </c>
      <c r="AI701" s="36">
        <v>0</v>
      </c>
      <c r="AJ701" s="36">
        <v>0</v>
      </c>
      <c r="AK701" s="36">
        <v>3.3333333333333333E-2</v>
      </c>
      <c r="AL701" s="36">
        <v>3.3333333333333333E-2</v>
      </c>
      <c r="AM701" s="36">
        <v>3.3333333333333333E-2</v>
      </c>
      <c r="AN701" s="36">
        <v>0</v>
      </c>
      <c r="AO701" s="36">
        <v>0</v>
      </c>
      <c r="AP701" s="33" t="str">
        <f t="shared" si="10"/>
        <v>-</v>
      </c>
      <c r="AQ701" s="55" t="str">
        <f t="shared" si="11"/>
        <v>-</v>
      </c>
      <c r="AR701" s="56" t="str">
        <f t="shared" si="12"/>
        <v>-</v>
      </c>
      <c r="AS701" s="34" t="s">
        <v>1890</v>
      </c>
      <c r="AT701" s="122" t="s">
        <v>5208</v>
      </c>
    </row>
    <row r="702" spans="1:46" ht="15.75" customHeight="1" x14ac:dyDescent="0.25">
      <c r="A702" s="6">
        <v>21206000</v>
      </c>
      <c r="B702" s="7" t="s">
        <v>150</v>
      </c>
      <c r="C702" s="7" t="s">
        <v>2218</v>
      </c>
      <c r="D702" s="7" t="s">
        <v>303</v>
      </c>
      <c r="E702" s="7" t="s">
        <v>304</v>
      </c>
      <c r="F702" s="7">
        <v>11</v>
      </c>
      <c r="G702" s="7">
        <v>2550</v>
      </c>
      <c r="H702" s="7">
        <v>-74.123638889999995</v>
      </c>
      <c r="I702" s="29">
        <v>4.6807499999999997</v>
      </c>
      <c r="J702" s="6" t="s">
        <v>1890</v>
      </c>
      <c r="K702" s="30">
        <v>31152</v>
      </c>
      <c r="L702" s="30">
        <v>40673</v>
      </c>
      <c r="M702" s="7" t="s">
        <v>1911</v>
      </c>
      <c r="N702" s="29" t="s">
        <v>1910</v>
      </c>
      <c r="O702" s="31">
        <v>47.5</v>
      </c>
      <c r="P702" s="31">
        <v>29.533333333333331</v>
      </c>
      <c r="Q702" s="31">
        <v>59</v>
      </c>
      <c r="R702" s="31">
        <v>62.828571428571436</v>
      </c>
      <c r="S702" s="31">
        <v>76.725000000000009</v>
      </c>
      <c r="T702" s="31">
        <v>64.400000000000006</v>
      </c>
      <c r="U702" s="31">
        <v>19.3</v>
      </c>
      <c r="V702" s="31">
        <v>18.899999999999999</v>
      </c>
      <c r="W702" s="31">
        <v>66.557142857142864</v>
      </c>
      <c r="X702" s="31">
        <v>48.133333333333333</v>
      </c>
      <c r="Y702" s="31">
        <v>63.633333333333326</v>
      </c>
      <c r="Z702" s="31">
        <v>48.449999999999996</v>
      </c>
      <c r="AA702" s="4">
        <f t="shared" si="9"/>
        <v>604.9607142857144</v>
      </c>
      <c r="AB702" s="32">
        <v>45</v>
      </c>
      <c r="AC702" s="17">
        <v>0.125</v>
      </c>
      <c r="AD702" s="36">
        <v>0.16666666666666666</v>
      </c>
      <c r="AE702" s="36">
        <v>0.1</v>
      </c>
      <c r="AF702" s="36">
        <v>6.6666666666666666E-2</v>
      </c>
      <c r="AG702" s="36">
        <v>0.23333333333333334</v>
      </c>
      <c r="AH702" s="36">
        <v>0.13333333333333333</v>
      </c>
      <c r="AI702" s="36">
        <v>6.6666666666666666E-2</v>
      </c>
      <c r="AJ702" s="36">
        <v>0.1</v>
      </c>
      <c r="AK702" s="36">
        <v>3.3333333333333333E-2</v>
      </c>
      <c r="AL702" s="36">
        <v>0.23333333333333334</v>
      </c>
      <c r="AM702" s="36">
        <v>0.2</v>
      </c>
      <c r="AN702" s="36">
        <v>0.1</v>
      </c>
      <c r="AO702" s="36">
        <v>6.6666666666666666E-2</v>
      </c>
      <c r="AP702" s="33" t="str">
        <f t="shared" si="10"/>
        <v>-</v>
      </c>
      <c r="AQ702" s="55" t="str">
        <f t="shared" si="11"/>
        <v>-</v>
      </c>
      <c r="AR702" s="56" t="str">
        <f t="shared" si="12"/>
        <v>-</v>
      </c>
      <c r="AS702" s="34" t="s">
        <v>1890</v>
      </c>
      <c r="AT702" s="122" t="s">
        <v>5208</v>
      </c>
    </row>
    <row r="703" spans="1:46" ht="15.75" customHeight="1" x14ac:dyDescent="0.25">
      <c r="A703" s="6">
        <v>21206010</v>
      </c>
      <c r="B703" s="7" t="s">
        <v>150</v>
      </c>
      <c r="C703" s="7" t="s">
        <v>2219</v>
      </c>
      <c r="D703" s="7" t="s">
        <v>978</v>
      </c>
      <c r="E703" s="7" t="s">
        <v>871</v>
      </c>
      <c r="F703" s="7">
        <v>11</v>
      </c>
      <c r="G703" s="7">
        <v>2550</v>
      </c>
      <c r="H703" s="7">
        <v>-73.802750000000003</v>
      </c>
      <c r="I703" s="29">
        <v>5.0890277800000003</v>
      </c>
      <c r="J703" s="6" t="s">
        <v>1908</v>
      </c>
      <c r="K703" s="30">
        <v>28171</v>
      </c>
      <c r="L703" s="30"/>
      <c r="M703" s="7" t="s">
        <v>1911</v>
      </c>
      <c r="N703" s="29" t="s">
        <v>1910</v>
      </c>
      <c r="O703" s="31">
        <v>7.166666666666667</v>
      </c>
      <c r="P703" s="31">
        <v>24.161538461538463</v>
      </c>
      <c r="Q703" s="31">
        <v>52.983333333333327</v>
      </c>
      <c r="R703" s="31">
        <v>41.7</v>
      </c>
      <c r="S703" s="31">
        <v>86.24444444444444</v>
      </c>
      <c r="T703" s="31">
        <v>51.040000000000006</v>
      </c>
      <c r="U703" s="31">
        <v>50.071428571428569</v>
      </c>
      <c r="V703" s="31">
        <v>36.400000000000006</v>
      </c>
      <c r="W703" s="31">
        <v>35.753846153846155</v>
      </c>
      <c r="X703" s="31">
        <v>47.227272727272727</v>
      </c>
      <c r="Y703" s="31">
        <v>36.872727272727268</v>
      </c>
      <c r="Z703" s="31">
        <v>27.133333333333336</v>
      </c>
      <c r="AA703" s="4">
        <f t="shared" si="9"/>
        <v>496.75459096459093</v>
      </c>
      <c r="AB703" s="32">
        <v>142</v>
      </c>
      <c r="AC703" s="17">
        <v>0.39444444444444443</v>
      </c>
      <c r="AD703" s="36">
        <v>0.4</v>
      </c>
      <c r="AE703" s="36">
        <v>0.43333333333333335</v>
      </c>
      <c r="AF703" s="36">
        <v>0.4</v>
      </c>
      <c r="AG703" s="36">
        <v>0.5</v>
      </c>
      <c r="AH703" s="36">
        <v>0.3</v>
      </c>
      <c r="AI703" s="36">
        <v>0.33333333333333331</v>
      </c>
      <c r="AJ703" s="36">
        <v>0.46666666666666667</v>
      </c>
      <c r="AK703" s="36">
        <v>0.43333333333333335</v>
      </c>
      <c r="AL703" s="36">
        <v>0.43333333333333335</v>
      </c>
      <c r="AM703" s="36">
        <v>0.36666666666666664</v>
      </c>
      <c r="AN703" s="36">
        <v>0.36666666666666664</v>
      </c>
      <c r="AO703" s="36">
        <v>0.3</v>
      </c>
      <c r="AP703" s="33" t="str">
        <f t="shared" si="10"/>
        <v>-</v>
      </c>
      <c r="AQ703" s="55" t="str">
        <f t="shared" si="11"/>
        <v>-</v>
      </c>
      <c r="AR703" s="56" t="str">
        <f t="shared" si="12"/>
        <v>-</v>
      </c>
      <c r="AT703" s="122" t="s">
        <v>5208</v>
      </c>
    </row>
    <row r="704" spans="1:46" ht="15.75" customHeight="1" x14ac:dyDescent="0.25">
      <c r="A704" s="6">
        <v>21206020</v>
      </c>
      <c r="B704" s="7" t="s">
        <v>150</v>
      </c>
      <c r="C704" s="7" t="s">
        <v>983</v>
      </c>
      <c r="D704" s="7" t="s">
        <v>982</v>
      </c>
      <c r="E704" s="7" t="s">
        <v>871</v>
      </c>
      <c r="F704" s="7">
        <v>11</v>
      </c>
      <c r="G704" s="7">
        <v>2575</v>
      </c>
      <c r="H704" s="7">
        <v>-74.104833329999991</v>
      </c>
      <c r="I704" s="29">
        <v>4.8985277800000002</v>
      </c>
      <c r="J704" s="6" t="s">
        <v>1908</v>
      </c>
      <c r="K704" s="30">
        <v>28171</v>
      </c>
      <c r="L704" s="30"/>
      <c r="M704" s="7" t="s">
        <v>1911</v>
      </c>
      <c r="N704" s="29" t="s">
        <v>1910</v>
      </c>
      <c r="O704" s="31">
        <v>31.262499999999999</v>
      </c>
      <c r="P704" s="31">
        <v>50.273076923076921</v>
      </c>
      <c r="Q704" s="31">
        <v>72.744000000000014</v>
      </c>
      <c r="R704" s="31">
        <v>104.53913043478261</v>
      </c>
      <c r="S704" s="31">
        <v>106.02799999999999</v>
      </c>
      <c r="T704" s="31">
        <v>67.327272727272728</v>
      </c>
      <c r="U704" s="31">
        <v>71.122727272727275</v>
      </c>
      <c r="V704" s="31">
        <v>70.304761904761889</v>
      </c>
      <c r="W704" s="31">
        <v>61.829166666666673</v>
      </c>
      <c r="X704" s="31">
        <v>87.395833333333357</v>
      </c>
      <c r="Y704" s="31">
        <v>120.37500000000001</v>
      </c>
      <c r="Z704" s="31">
        <v>59.686956521739127</v>
      </c>
      <c r="AA704" s="4">
        <f t="shared" si="9"/>
        <v>902.88842578436061</v>
      </c>
      <c r="AB704" s="32">
        <v>283</v>
      </c>
      <c r="AC704" s="17">
        <v>0.78611111111111109</v>
      </c>
      <c r="AD704" s="36">
        <v>0.8</v>
      </c>
      <c r="AE704" s="36">
        <v>0.8666666666666667</v>
      </c>
      <c r="AF704" s="36">
        <v>0.83333333333333337</v>
      </c>
      <c r="AG704" s="36">
        <v>0.76666666666666672</v>
      </c>
      <c r="AH704" s="36">
        <v>0.83333333333333337</v>
      </c>
      <c r="AI704" s="36">
        <v>0.73333333333333328</v>
      </c>
      <c r="AJ704" s="36">
        <v>0.73333333333333328</v>
      </c>
      <c r="AK704" s="36">
        <v>0.7</v>
      </c>
      <c r="AL704" s="36">
        <v>0.8</v>
      </c>
      <c r="AM704" s="36">
        <v>0.8</v>
      </c>
      <c r="AN704" s="36">
        <v>0.8</v>
      </c>
      <c r="AO704" s="36">
        <v>0.76666666666666672</v>
      </c>
      <c r="AP704" s="33" t="str">
        <f t="shared" si="10"/>
        <v>-</v>
      </c>
      <c r="AQ704" s="55" t="str">
        <f t="shared" si="11"/>
        <v>-</v>
      </c>
      <c r="AR704" s="56" t="str">
        <f t="shared" si="12"/>
        <v>&gt;=50%</v>
      </c>
      <c r="AT704" s="112" t="s">
        <v>5206</v>
      </c>
    </row>
    <row r="705" spans="1:46" ht="15.75" customHeight="1" x14ac:dyDescent="0.25">
      <c r="A705" s="6">
        <v>21206040</v>
      </c>
      <c r="B705" s="7" t="s">
        <v>150</v>
      </c>
      <c r="C705" s="7" t="s">
        <v>2220</v>
      </c>
      <c r="D705" s="7" t="s">
        <v>303</v>
      </c>
      <c r="E705" s="7" t="s">
        <v>304</v>
      </c>
      <c r="F705" s="7">
        <v>11</v>
      </c>
      <c r="G705" s="7">
        <v>2553</v>
      </c>
      <c r="H705" s="7">
        <v>-74.096361110000004</v>
      </c>
      <c r="I705" s="29">
        <v>4.6467777799999999</v>
      </c>
      <c r="J705" s="6" t="s">
        <v>1890</v>
      </c>
      <c r="K705" s="30">
        <v>31152</v>
      </c>
      <c r="L705" s="30">
        <v>40064</v>
      </c>
      <c r="M705" s="7" t="s">
        <v>1911</v>
      </c>
      <c r="N705" s="29" t="s">
        <v>1910</v>
      </c>
      <c r="O705" s="31">
        <v>50.3</v>
      </c>
      <c r="P705" s="31">
        <v>45.199999999999996</v>
      </c>
      <c r="Q705" s="31">
        <v>43.95</v>
      </c>
      <c r="R705" s="31">
        <v>59.5</v>
      </c>
      <c r="S705" s="31">
        <v>125.95</v>
      </c>
      <c r="T705" s="31" t="s">
        <v>1930</v>
      </c>
      <c r="U705" s="31">
        <v>10.6</v>
      </c>
      <c r="V705" s="31">
        <v>81.7</v>
      </c>
      <c r="W705" s="31">
        <v>66.97999999999999</v>
      </c>
      <c r="X705" s="31">
        <v>124.1</v>
      </c>
      <c r="Y705" s="31">
        <v>84.000000000000014</v>
      </c>
      <c r="Z705" s="31">
        <v>16.200000000000003</v>
      </c>
      <c r="AA705" s="4">
        <f t="shared" si="9"/>
        <v>708.48</v>
      </c>
      <c r="AB705" s="32">
        <v>21</v>
      </c>
      <c r="AC705" s="17">
        <v>5.8333333333333334E-2</v>
      </c>
      <c r="AD705" s="36">
        <v>6.6666666666666666E-2</v>
      </c>
      <c r="AE705" s="36">
        <v>6.6666666666666666E-2</v>
      </c>
      <c r="AF705" s="36">
        <v>6.6666666666666666E-2</v>
      </c>
      <c r="AG705" s="36">
        <v>6.6666666666666666E-2</v>
      </c>
      <c r="AH705" s="36">
        <v>6.6666666666666666E-2</v>
      </c>
      <c r="AI705" s="36">
        <v>0</v>
      </c>
      <c r="AJ705" s="36">
        <v>3.3333333333333333E-2</v>
      </c>
      <c r="AK705" s="36">
        <v>3.3333333333333333E-2</v>
      </c>
      <c r="AL705" s="36">
        <v>0.16666666666666666</v>
      </c>
      <c r="AM705" s="36">
        <v>6.6666666666666666E-2</v>
      </c>
      <c r="AN705" s="36">
        <v>3.3333333333333333E-2</v>
      </c>
      <c r="AO705" s="36">
        <v>3.3333333333333333E-2</v>
      </c>
      <c r="AP705" s="33" t="str">
        <f t="shared" si="10"/>
        <v>-</v>
      </c>
      <c r="AQ705" s="55" t="str">
        <f t="shared" si="11"/>
        <v>-</v>
      </c>
      <c r="AR705" s="56" t="str">
        <f t="shared" si="12"/>
        <v>-</v>
      </c>
      <c r="AS705" s="34" t="s">
        <v>1890</v>
      </c>
      <c r="AT705" s="122" t="s">
        <v>5208</v>
      </c>
    </row>
    <row r="706" spans="1:46" ht="15.75" customHeight="1" x14ac:dyDescent="0.25">
      <c r="A706" s="6">
        <v>21206050</v>
      </c>
      <c r="B706" s="7" t="s">
        <v>43</v>
      </c>
      <c r="C706" s="7" t="s">
        <v>2221</v>
      </c>
      <c r="D706" s="7" t="s">
        <v>303</v>
      </c>
      <c r="E706" s="7" t="s">
        <v>304</v>
      </c>
      <c r="F706" s="7">
        <v>11</v>
      </c>
      <c r="G706" s="7">
        <v>2650</v>
      </c>
      <c r="H706" s="7">
        <v>-74.05</v>
      </c>
      <c r="I706" s="29">
        <v>4.7833333299999996</v>
      </c>
      <c r="J706" s="6" t="s">
        <v>1890</v>
      </c>
      <c r="K706" s="30">
        <v>31517</v>
      </c>
      <c r="L706" s="30">
        <v>39792</v>
      </c>
      <c r="M706" s="7" t="s">
        <v>1911</v>
      </c>
      <c r="N706" s="29" t="s">
        <v>1910</v>
      </c>
      <c r="O706" s="31">
        <v>52.231249999999989</v>
      </c>
      <c r="P706" s="31">
        <v>68.706666666666678</v>
      </c>
      <c r="Q706" s="31">
        <v>95.481250000000003</v>
      </c>
      <c r="R706" s="31">
        <v>93.743749999999991</v>
      </c>
      <c r="S706" s="31">
        <v>97.681249999999991</v>
      </c>
      <c r="T706" s="31">
        <v>59.693750000000001</v>
      </c>
      <c r="U706" s="31">
        <v>44.206250000000004</v>
      </c>
      <c r="V706" s="31">
        <v>38.846666666666664</v>
      </c>
      <c r="W706" s="31">
        <v>62.906666666666673</v>
      </c>
      <c r="X706" s="31">
        <v>100.325</v>
      </c>
      <c r="Y706" s="31">
        <v>100.17333333333333</v>
      </c>
      <c r="Z706" s="31">
        <v>63.15</v>
      </c>
      <c r="AA706" s="4">
        <f t="shared" si="9"/>
        <v>877.14583333333326</v>
      </c>
      <c r="AB706" s="32">
        <v>188</v>
      </c>
      <c r="AC706" s="17">
        <v>0.52222222222222225</v>
      </c>
      <c r="AD706" s="36">
        <v>0.53333333333333333</v>
      </c>
      <c r="AE706" s="36">
        <v>0.5</v>
      </c>
      <c r="AF706" s="36">
        <v>0.53333333333333333</v>
      </c>
      <c r="AG706" s="36">
        <v>0.53333333333333333</v>
      </c>
      <c r="AH706" s="36">
        <v>0.53333333333333333</v>
      </c>
      <c r="AI706" s="36">
        <v>0.53333333333333333</v>
      </c>
      <c r="AJ706" s="36">
        <v>0.53333333333333333</v>
      </c>
      <c r="AK706" s="36">
        <v>0.5</v>
      </c>
      <c r="AL706" s="36">
        <v>0.5</v>
      </c>
      <c r="AM706" s="36">
        <v>0.53333333333333333</v>
      </c>
      <c r="AN706" s="36">
        <v>0.5</v>
      </c>
      <c r="AO706" s="36">
        <v>0.53333333333333333</v>
      </c>
      <c r="AP706" s="33" t="str">
        <f t="shared" si="10"/>
        <v>-</v>
      </c>
      <c r="AQ706" s="55" t="str">
        <f t="shared" si="11"/>
        <v>-</v>
      </c>
      <c r="AR706" s="56" t="str">
        <f t="shared" si="12"/>
        <v>&gt;=50%</v>
      </c>
      <c r="AS706" s="34" t="s">
        <v>1890</v>
      </c>
      <c r="AT706" s="122" t="s">
        <v>5208</v>
      </c>
    </row>
    <row r="707" spans="1:46" ht="15.75" customHeight="1" x14ac:dyDescent="0.25">
      <c r="A707" s="6">
        <v>21206060</v>
      </c>
      <c r="B707" s="7" t="s">
        <v>150</v>
      </c>
      <c r="C707" s="7" t="s">
        <v>940</v>
      </c>
      <c r="D707" s="7" t="s">
        <v>939</v>
      </c>
      <c r="E707" s="7" t="s">
        <v>871</v>
      </c>
      <c r="F707" s="7">
        <v>11</v>
      </c>
      <c r="G707" s="7">
        <v>2575</v>
      </c>
      <c r="H707" s="7">
        <v>-74.25333332999999</v>
      </c>
      <c r="I707" s="29">
        <v>4.7171111100000003</v>
      </c>
      <c r="J707" s="6" t="s">
        <v>1908</v>
      </c>
      <c r="K707" s="30">
        <v>28018</v>
      </c>
      <c r="L707" s="30"/>
      <c r="M707" s="7" t="s">
        <v>1911</v>
      </c>
      <c r="N707" s="29" t="s">
        <v>1910</v>
      </c>
      <c r="O707" s="31">
        <v>14.190000000000001</v>
      </c>
      <c r="P707" s="31">
        <v>15.305555555555555</v>
      </c>
      <c r="Q707" s="31">
        <v>47.81</v>
      </c>
      <c r="R707" s="31">
        <v>60.750000000000007</v>
      </c>
      <c r="S707" s="31">
        <v>76.621739130434776</v>
      </c>
      <c r="T707" s="31">
        <v>34.809090909090905</v>
      </c>
      <c r="U707" s="31">
        <v>30.69130434782608</v>
      </c>
      <c r="V707" s="31">
        <v>27.94736842105263</v>
      </c>
      <c r="W707" s="31">
        <v>28.478260869565219</v>
      </c>
      <c r="X707" s="31">
        <v>52.678947368421056</v>
      </c>
      <c r="Y707" s="31">
        <v>58.028571428571432</v>
      </c>
      <c r="Z707" s="31">
        <v>28.876190476190477</v>
      </c>
      <c r="AA707" s="4">
        <f t="shared" si="9"/>
        <v>476.18702850670815</v>
      </c>
      <c r="AB707" s="32">
        <v>251</v>
      </c>
      <c r="AC707" s="17">
        <v>0.69722222222222219</v>
      </c>
      <c r="AD707" s="36">
        <v>0.66666666666666663</v>
      </c>
      <c r="AE707" s="36">
        <v>0.6</v>
      </c>
      <c r="AF707" s="36">
        <v>0.66666666666666663</v>
      </c>
      <c r="AG707" s="36">
        <v>0.73333333333333328</v>
      </c>
      <c r="AH707" s="36">
        <v>0.76666666666666672</v>
      </c>
      <c r="AI707" s="36">
        <v>0.73333333333333328</v>
      </c>
      <c r="AJ707" s="36">
        <v>0.76666666666666672</v>
      </c>
      <c r="AK707" s="36">
        <v>0.6333333333333333</v>
      </c>
      <c r="AL707" s="36">
        <v>0.76666666666666672</v>
      </c>
      <c r="AM707" s="36">
        <v>0.6333333333333333</v>
      </c>
      <c r="AN707" s="36">
        <v>0.7</v>
      </c>
      <c r="AO707" s="36">
        <v>0.7</v>
      </c>
      <c r="AP707" s="33" t="str">
        <f t="shared" si="10"/>
        <v>-</v>
      </c>
      <c r="AQ707" s="55" t="str">
        <f t="shared" si="11"/>
        <v>-</v>
      </c>
      <c r="AR707" s="56" t="str">
        <f t="shared" si="12"/>
        <v>&gt;=50%</v>
      </c>
      <c r="AT707" s="112" t="s">
        <v>5206</v>
      </c>
    </row>
    <row r="708" spans="1:46" ht="15.75" customHeight="1" x14ac:dyDescent="0.25">
      <c r="A708" s="6">
        <v>21206070</v>
      </c>
      <c r="B708" s="7" t="s">
        <v>56</v>
      </c>
      <c r="C708" s="7" t="s">
        <v>2222</v>
      </c>
      <c r="D708" s="7" t="s">
        <v>2179</v>
      </c>
      <c r="E708" s="7" t="s">
        <v>871</v>
      </c>
      <c r="F708" s="7">
        <v>11</v>
      </c>
      <c r="G708" s="7">
        <v>1540</v>
      </c>
      <c r="H708" s="7">
        <v>-74.3</v>
      </c>
      <c r="I708" s="29">
        <v>4.56666667</v>
      </c>
      <c r="J708" s="6" t="s">
        <v>1908</v>
      </c>
      <c r="K708" s="30">
        <v>28171</v>
      </c>
      <c r="L708" s="30"/>
      <c r="M708" s="7" t="s">
        <v>1911</v>
      </c>
      <c r="N708" s="29" t="s">
        <v>1892</v>
      </c>
      <c r="O708" s="31">
        <v>153.75</v>
      </c>
      <c r="P708" s="31">
        <v>87.799999999999983</v>
      </c>
      <c r="Q708" s="31">
        <v>127.14999999999999</v>
      </c>
      <c r="R708" s="31">
        <v>279.79999999999995</v>
      </c>
      <c r="S708" s="31">
        <v>69.900000000000006</v>
      </c>
      <c r="T708" s="31">
        <v>54.099999999999994</v>
      </c>
      <c r="U708" s="31">
        <v>57.399999999999991</v>
      </c>
      <c r="V708" s="31">
        <v>35.299999999999997</v>
      </c>
      <c r="W708" s="31">
        <v>68.5</v>
      </c>
      <c r="X708" s="31">
        <v>214.50000000000003</v>
      </c>
      <c r="Y708" s="31">
        <v>196.75</v>
      </c>
      <c r="Z708" s="31">
        <v>86.649999999999991</v>
      </c>
      <c r="AA708" s="4">
        <f t="shared" si="9"/>
        <v>1431.6000000000001</v>
      </c>
      <c r="AB708" s="32">
        <v>20</v>
      </c>
      <c r="AC708" s="17">
        <v>5.5555555555555552E-2</v>
      </c>
      <c r="AD708" s="36">
        <v>6.6666666666666666E-2</v>
      </c>
      <c r="AE708" s="36">
        <v>6.6666666666666666E-2</v>
      </c>
      <c r="AF708" s="36">
        <v>6.6666666666666666E-2</v>
      </c>
      <c r="AG708" s="36">
        <v>3.3333333333333333E-2</v>
      </c>
      <c r="AH708" s="36">
        <v>6.6666666666666666E-2</v>
      </c>
      <c r="AI708" s="36">
        <v>3.3333333333333333E-2</v>
      </c>
      <c r="AJ708" s="36">
        <v>3.3333333333333333E-2</v>
      </c>
      <c r="AK708" s="36">
        <v>6.6666666666666666E-2</v>
      </c>
      <c r="AL708" s="36">
        <v>6.6666666666666666E-2</v>
      </c>
      <c r="AM708" s="36">
        <v>3.3333333333333333E-2</v>
      </c>
      <c r="AN708" s="36">
        <v>6.6666666666666666E-2</v>
      </c>
      <c r="AO708" s="36">
        <v>6.6666666666666666E-2</v>
      </c>
      <c r="AP708" s="33" t="str">
        <f t="shared" si="10"/>
        <v>-</v>
      </c>
      <c r="AQ708" s="55" t="str">
        <f t="shared" si="11"/>
        <v>-</v>
      </c>
      <c r="AR708" s="56" t="str">
        <f t="shared" si="12"/>
        <v>-</v>
      </c>
      <c r="AS708" s="34" t="s">
        <v>1892</v>
      </c>
      <c r="AT708" s="122" t="s">
        <v>5208</v>
      </c>
    </row>
    <row r="709" spans="1:46" ht="15.75" customHeight="1" x14ac:dyDescent="0.25">
      <c r="A709" s="6">
        <v>21206080</v>
      </c>
      <c r="B709" s="7" t="s">
        <v>56</v>
      </c>
      <c r="C709" s="7" t="s">
        <v>2223</v>
      </c>
      <c r="D709" s="7" t="s">
        <v>2160</v>
      </c>
      <c r="E709" s="7" t="s">
        <v>871</v>
      </c>
      <c r="F709" s="7">
        <v>11</v>
      </c>
      <c r="G709" s="7">
        <v>1250</v>
      </c>
      <c r="H709" s="7">
        <v>-74.466666669999995</v>
      </c>
      <c r="I709" s="29">
        <v>4.6666666699999997</v>
      </c>
      <c r="J709" s="6" t="s">
        <v>1908</v>
      </c>
      <c r="K709" s="30">
        <v>24122</v>
      </c>
      <c r="L709" s="30"/>
      <c r="M709" s="7" t="s">
        <v>1911</v>
      </c>
      <c r="N709" s="29" t="s">
        <v>1892</v>
      </c>
      <c r="O709" s="31">
        <v>134.24999999999997</v>
      </c>
      <c r="P709" s="31">
        <v>96.75</v>
      </c>
      <c r="Q709" s="31">
        <v>123.1</v>
      </c>
      <c r="R709" s="31">
        <v>140.6</v>
      </c>
      <c r="S709" s="31">
        <v>93.699999999999989</v>
      </c>
      <c r="T709" s="31">
        <v>21.450000000000003</v>
      </c>
      <c r="U709" s="31">
        <v>36.200000000000003</v>
      </c>
      <c r="V709" s="31">
        <v>48.2</v>
      </c>
      <c r="W709" s="31">
        <v>79</v>
      </c>
      <c r="X709" s="31">
        <v>220.34999999999997</v>
      </c>
      <c r="Y709" s="31">
        <v>227.75000000000003</v>
      </c>
      <c r="Z709" s="31">
        <v>86.449999999999974</v>
      </c>
      <c r="AA709" s="4">
        <f t="shared" si="9"/>
        <v>1307.8</v>
      </c>
      <c r="AB709" s="32">
        <v>24</v>
      </c>
      <c r="AC709" s="17">
        <v>6.6666666666666666E-2</v>
      </c>
      <c r="AD709" s="36">
        <v>6.6666666666666666E-2</v>
      </c>
      <c r="AE709" s="36">
        <v>6.6666666666666666E-2</v>
      </c>
      <c r="AF709" s="36">
        <v>6.6666666666666666E-2</v>
      </c>
      <c r="AG709" s="36">
        <v>6.6666666666666666E-2</v>
      </c>
      <c r="AH709" s="36">
        <v>6.6666666666666666E-2</v>
      </c>
      <c r="AI709" s="36">
        <v>6.6666666666666666E-2</v>
      </c>
      <c r="AJ709" s="36">
        <v>6.6666666666666666E-2</v>
      </c>
      <c r="AK709" s="36">
        <v>6.6666666666666666E-2</v>
      </c>
      <c r="AL709" s="36">
        <v>6.6666666666666666E-2</v>
      </c>
      <c r="AM709" s="36">
        <v>6.6666666666666666E-2</v>
      </c>
      <c r="AN709" s="36">
        <v>6.6666666666666666E-2</v>
      </c>
      <c r="AO709" s="36">
        <v>6.6666666666666666E-2</v>
      </c>
      <c r="AP709" s="33" t="str">
        <f t="shared" si="10"/>
        <v>-</v>
      </c>
      <c r="AQ709" s="55" t="str">
        <f t="shared" si="11"/>
        <v>-</v>
      </c>
      <c r="AR709" s="56" t="str">
        <f t="shared" si="12"/>
        <v>-</v>
      </c>
      <c r="AS709" s="34" t="s">
        <v>1892</v>
      </c>
      <c r="AT709" s="122" t="s">
        <v>5208</v>
      </c>
    </row>
    <row r="710" spans="1:46" ht="15.75" customHeight="1" x14ac:dyDescent="0.25">
      <c r="A710" s="6">
        <v>21206140</v>
      </c>
      <c r="B710" s="7" t="s">
        <v>56</v>
      </c>
      <c r="C710" s="7" t="s">
        <v>2224</v>
      </c>
      <c r="D710" s="7" t="s">
        <v>2225</v>
      </c>
      <c r="E710" s="7" t="s">
        <v>871</v>
      </c>
      <c r="F710" s="7">
        <v>11</v>
      </c>
      <c r="G710" s="7">
        <v>2698</v>
      </c>
      <c r="H710" s="7">
        <v>-73.933333329999996</v>
      </c>
      <c r="I710" s="29">
        <v>4.9666666699999995</v>
      </c>
      <c r="J710" s="6" t="s">
        <v>1890</v>
      </c>
      <c r="K710" s="30">
        <v>20835</v>
      </c>
      <c r="L710" s="30">
        <v>21534</v>
      </c>
      <c r="M710" s="7" t="s">
        <v>1911</v>
      </c>
      <c r="N710" s="29" t="s">
        <v>1892</v>
      </c>
      <c r="O710" s="31">
        <v>44.371428571428574</v>
      </c>
      <c r="P710" s="31">
        <v>57.035000000000004</v>
      </c>
      <c r="Q710" s="31">
        <v>74.985000000000014</v>
      </c>
      <c r="R710" s="31">
        <v>109.37499999999997</v>
      </c>
      <c r="S710" s="31">
        <v>113.14761904761902</v>
      </c>
      <c r="T710" s="31">
        <v>62.595000000000006</v>
      </c>
      <c r="U710" s="31">
        <v>61.70500000000002</v>
      </c>
      <c r="V710" s="31">
        <v>55.825000000000003</v>
      </c>
      <c r="W710" s="31">
        <v>66.48</v>
      </c>
      <c r="X710" s="31">
        <v>104.15263157894738</v>
      </c>
      <c r="Y710" s="31">
        <v>103.47499999999999</v>
      </c>
      <c r="Z710" s="31">
        <v>51.720000000000006</v>
      </c>
      <c r="AA710" s="4">
        <f t="shared" si="9"/>
        <v>904.86667919799515</v>
      </c>
      <c r="AB710" s="32">
        <v>241</v>
      </c>
      <c r="AC710" s="17">
        <v>0.6694444444444444</v>
      </c>
      <c r="AD710" s="36">
        <v>0.7</v>
      </c>
      <c r="AE710" s="36">
        <v>0.66666666666666663</v>
      </c>
      <c r="AF710" s="36">
        <v>0.66666666666666663</v>
      </c>
      <c r="AG710" s="36">
        <v>0.66666666666666663</v>
      </c>
      <c r="AH710" s="36">
        <v>0.7</v>
      </c>
      <c r="AI710" s="36">
        <v>0.66666666666666663</v>
      </c>
      <c r="AJ710" s="36">
        <v>0.66666666666666663</v>
      </c>
      <c r="AK710" s="36">
        <v>0.66666666666666663</v>
      </c>
      <c r="AL710" s="36">
        <v>0.66666666666666663</v>
      </c>
      <c r="AM710" s="36">
        <v>0.6333333333333333</v>
      </c>
      <c r="AN710" s="36">
        <v>0.66666666666666663</v>
      </c>
      <c r="AO710" s="36">
        <v>0.66666666666666663</v>
      </c>
      <c r="AP710" s="33" t="str">
        <f t="shared" si="10"/>
        <v>-</v>
      </c>
      <c r="AQ710" s="55" t="str">
        <f t="shared" si="11"/>
        <v>-</v>
      </c>
      <c r="AR710" s="56" t="str">
        <f t="shared" si="12"/>
        <v>&gt;=50%</v>
      </c>
      <c r="AS710" s="34" t="s">
        <v>1890</v>
      </c>
      <c r="AT710" s="120" t="s">
        <v>5204</v>
      </c>
    </row>
    <row r="711" spans="1:46" ht="15.75" customHeight="1" x14ac:dyDescent="0.25">
      <c r="A711" s="6">
        <v>21206160</v>
      </c>
      <c r="B711" s="7" t="s">
        <v>43</v>
      </c>
      <c r="C711" s="7" t="s">
        <v>2178</v>
      </c>
      <c r="D711" s="7" t="s">
        <v>2179</v>
      </c>
      <c r="E711" s="7" t="s">
        <v>871</v>
      </c>
      <c r="F711" s="7">
        <v>11</v>
      </c>
      <c r="G711" s="7">
        <v>1600</v>
      </c>
      <c r="H711" s="7">
        <v>-74.404833329999988</v>
      </c>
      <c r="I711" s="29">
        <v>4.57316667</v>
      </c>
      <c r="J711" s="6" t="s">
        <v>1890</v>
      </c>
      <c r="K711" s="30">
        <v>30787</v>
      </c>
      <c r="L711" s="30">
        <v>36144</v>
      </c>
      <c r="M711" s="7" t="s">
        <v>1911</v>
      </c>
      <c r="N711" s="29" t="s">
        <v>1910</v>
      </c>
      <c r="O711" s="31">
        <v>66.97</v>
      </c>
      <c r="P711" s="31">
        <v>108.27000000000001</v>
      </c>
      <c r="Q711" s="31">
        <v>170.44</v>
      </c>
      <c r="R711" s="31">
        <v>201.26666666666665</v>
      </c>
      <c r="S711" s="31">
        <v>163.94</v>
      </c>
      <c r="T711" s="31">
        <v>73.066666666666663</v>
      </c>
      <c r="U711" s="31">
        <v>68.699999999999989</v>
      </c>
      <c r="V711" s="31">
        <v>63.26666666666668</v>
      </c>
      <c r="W711" s="31">
        <v>125.38888888888889</v>
      </c>
      <c r="X711" s="31">
        <v>208.98888888888891</v>
      </c>
      <c r="Y711" s="31">
        <v>201.58888888888887</v>
      </c>
      <c r="Z711" s="31">
        <v>103.81250000000001</v>
      </c>
      <c r="AA711" s="4">
        <f t="shared" si="9"/>
        <v>1555.6991666666668</v>
      </c>
      <c r="AB711" s="32">
        <v>111</v>
      </c>
      <c r="AC711" s="17">
        <v>0.30833333333333335</v>
      </c>
      <c r="AD711" s="36">
        <v>0.33333333333333331</v>
      </c>
      <c r="AE711" s="36">
        <v>0.33333333333333331</v>
      </c>
      <c r="AF711" s="36">
        <v>0.33333333333333331</v>
      </c>
      <c r="AG711" s="36">
        <v>0.3</v>
      </c>
      <c r="AH711" s="36">
        <v>0.33333333333333331</v>
      </c>
      <c r="AI711" s="36">
        <v>0.3</v>
      </c>
      <c r="AJ711" s="36">
        <v>0.3</v>
      </c>
      <c r="AK711" s="36">
        <v>0.3</v>
      </c>
      <c r="AL711" s="36">
        <v>0.3</v>
      </c>
      <c r="AM711" s="36">
        <v>0.3</v>
      </c>
      <c r="AN711" s="36">
        <v>0.3</v>
      </c>
      <c r="AO711" s="36">
        <v>0.26666666666666666</v>
      </c>
      <c r="AP711" s="33" t="str">
        <f t="shared" si="10"/>
        <v>-</v>
      </c>
      <c r="AQ711" s="55" t="str">
        <f t="shared" si="11"/>
        <v>-</v>
      </c>
      <c r="AR711" s="56" t="str">
        <f t="shared" si="12"/>
        <v>-</v>
      </c>
      <c r="AS711" s="34" t="s">
        <v>1890</v>
      </c>
      <c r="AT711" s="122" t="s">
        <v>5208</v>
      </c>
    </row>
    <row r="712" spans="1:46" ht="15.75" customHeight="1" x14ac:dyDescent="0.25">
      <c r="A712" s="6">
        <v>21206180</v>
      </c>
      <c r="B712" s="7" t="s">
        <v>56</v>
      </c>
      <c r="C712" s="7" t="s">
        <v>874</v>
      </c>
      <c r="D712" s="7" t="s">
        <v>873</v>
      </c>
      <c r="E712" s="7" t="s">
        <v>871</v>
      </c>
      <c r="F712" s="7">
        <v>11</v>
      </c>
      <c r="G712" s="7">
        <v>1850</v>
      </c>
      <c r="H712" s="7">
        <v>-74.443472220000004</v>
      </c>
      <c r="I712" s="29">
        <v>4.8055000000000003</v>
      </c>
      <c r="J712" s="6" t="s">
        <v>1908</v>
      </c>
      <c r="K712" s="30">
        <v>31517</v>
      </c>
      <c r="L712" s="30"/>
      <c r="M712" s="7" t="s">
        <v>1911</v>
      </c>
      <c r="N712" s="29" t="s">
        <v>1910</v>
      </c>
      <c r="O712" s="31">
        <v>53.974074074074075</v>
      </c>
      <c r="P712" s="31">
        <v>78.658333333333317</v>
      </c>
      <c r="Q712" s="31">
        <v>109.69285714285714</v>
      </c>
      <c r="R712" s="31">
        <v>122.26428571428573</v>
      </c>
      <c r="S712" s="31">
        <v>98.581481481481475</v>
      </c>
      <c r="T712" s="31">
        <v>54.818518518518516</v>
      </c>
      <c r="U712" s="31">
        <v>36.947826086956525</v>
      </c>
      <c r="V712" s="31">
        <v>36.996000000000002</v>
      </c>
      <c r="W712" s="31">
        <v>74.688461538461539</v>
      </c>
      <c r="X712" s="31">
        <v>123.53461538461541</v>
      </c>
      <c r="Y712" s="31">
        <v>133.05384615384611</v>
      </c>
      <c r="Z712" s="31">
        <v>74.188461538461539</v>
      </c>
      <c r="AA712" s="4">
        <f t="shared" si="9"/>
        <v>997.39876096689136</v>
      </c>
      <c r="AB712" s="32">
        <v>313</v>
      </c>
      <c r="AC712" s="17">
        <v>0.86944444444444446</v>
      </c>
      <c r="AD712" s="36">
        <v>0.9</v>
      </c>
      <c r="AE712" s="36">
        <v>0.8</v>
      </c>
      <c r="AF712" s="36">
        <v>0.93333333333333335</v>
      </c>
      <c r="AG712" s="36">
        <v>0.93333333333333335</v>
      </c>
      <c r="AH712" s="36">
        <v>0.9</v>
      </c>
      <c r="AI712" s="36">
        <v>0.9</v>
      </c>
      <c r="AJ712" s="36">
        <v>0.76666666666666672</v>
      </c>
      <c r="AK712" s="36">
        <v>0.83333333333333337</v>
      </c>
      <c r="AL712" s="36">
        <v>0.8666666666666667</v>
      </c>
      <c r="AM712" s="36">
        <v>0.8666666666666667</v>
      </c>
      <c r="AN712" s="36">
        <v>0.8666666666666667</v>
      </c>
      <c r="AO712" s="36">
        <v>0.8666666666666667</v>
      </c>
      <c r="AP712" s="33" t="str">
        <f t="shared" si="10"/>
        <v>-</v>
      </c>
      <c r="AQ712" s="55" t="str">
        <f t="shared" si="11"/>
        <v>&gt;=75%</v>
      </c>
      <c r="AR712" s="56" t="str">
        <f t="shared" si="12"/>
        <v>&gt;=50%</v>
      </c>
      <c r="AT712" s="112" t="s">
        <v>5206</v>
      </c>
    </row>
    <row r="713" spans="1:46" ht="15.75" customHeight="1" x14ac:dyDescent="0.25">
      <c r="A713" s="6">
        <v>21206190</v>
      </c>
      <c r="B713" s="7" t="s">
        <v>56</v>
      </c>
      <c r="C713" s="7" t="s">
        <v>2226</v>
      </c>
      <c r="D713" s="7" t="s">
        <v>303</v>
      </c>
      <c r="E713" s="7" t="s">
        <v>304</v>
      </c>
      <c r="F713" s="7">
        <v>11</v>
      </c>
      <c r="G713" s="7">
        <v>2570</v>
      </c>
      <c r="H713" s="7">
        <v>-74.066666669999989</v>
      </c>
      <c r="I713" s="29">
        <v>4.6666666699999997</v>
      </c>
      <c r="J713" s="6" t="s">
        <v>1890</v>
      </c>
      <c r="K713" s="30">
        <v>31731</v>
      </c>
      <c r="L713" s="30">
        <v>39792</v>
      </c>
      <c r="M713" s="7" t="s">
        <v>1911</v>
      </c>
      <c r="N713" s="29" t="s">
        <v>1910</v>
      </c>
      <c r="O713" s="31" t="s">
        <v>1930</v>
      </c>
      <c r="P713" s="31" t="s">
        <v>1930</v>
      </c>
      <c r="Q713" s="31" t="s">
        <v>1930</v>
      </c>
      <c r="R713" s="31" t="s">
        <v>1930</v>
      </c>
      <c r="S713" s="31" t="s">
        <v>1930</v>
      </c>
      <c r="T713" s="31" t="s">
        <v>1930</v>
      </c>
      <c r="U713" s="31">
        <v>42.5</v>
      </c>
      <c r="V713" s="31" t="s">
        <v>1930</v>
      </c>
      <c r="W713" s="31">
        <v>81.349999999999994</v>
      </c>
      <c r="X713" s="31">
        <v>52.8</v>
      </c>
      <c r="Y713" s="31" t="s">
        <v>1930</v>
      </c>
      <c r="Z713" s="31">
        <v>0</v>
      </c>
      <c r="AA713" s="4">
        <f t="shared" si="9"/>
        <v>176.64999999999998</v>
      </c>
      <c r="AB713" s="32">
        <v>5</v>
      </c>
      <c r="AC713" s="17">
        <v>1.3888888888888888E-2</v>
      </c>
      <c r="AD713" s="36">
        <v>0</v>
      </c>
      <c r="AE713" s="36">
        <v>0</v>
      </c>
      <c r="AF713" s="36">
        <v>0</v>
      </c>
      <c r="AG713" s="36">
        <v>0</v>
      </c>
      <c r="AH713" s="36">
        <v>0</v>
      </c>
      <c r="AI713" s="36">
        <v>0</v>
      </c>
      <c r="AJ713" s="36">
        <v>3.3333333333333333E-2</v>
      </c>
      <c r="AK713" s="36">
        <v>0</v>
      </c>
      <c r="AL713" s="36">
        <v>6.6666666666666666E-2</v>
      </c>
      <c r="AM713" s="36">
        <v>3.3333333333333333E-2</v>
      </c>
      <c r="AN713" s="36">
        <v>0</v>
      </c>
      <c r="AO713" s="36">
        <v>3.3333333333333333E-2</v>
      </c>
      <c r="AP713" s="33" t="str">
        <f t="shared" si="10"/>
        <v>-</v>
      </c>
      <c r="AQ713" s="55" t="str">
        <f t="shared" si="11"/>
        <v>-</v>
      </c>
      <c r="AR713" s="56" t="str">
        <f t="shared" si="12"/>
        <v>-</v>
      </c>
      <c r="AS713" s="34" t="s">
        <v>1890</v>
      </c>
      <c r="AT713" s="122" t="s">
        <v>5208</v>
      </c>
    </row>
    <row r="714" spans="1:46" ht="15.75" customHeight="1" x14ac:dyDescent="0.25">
      <c r="A714" s="6">
        <v>21206200</v>
      </c>
      <c r="B714" s="7" t="s">
        <v>56</v>
      </c>
      <c r="C714" s="7" t="s">
        <v>2227</v>
      </c>
      <c r="D714" s="7" t="s">
        <v>948</v>
      </c>
      <c r="E714" s="7" t="s">
        <v>871</v>
      </c>
      <c r="F714" s="7">
        <v>11</v>
      </c>
      <c r="G714" s="7">
        <v>2550</v>
      </c>
      <c r="H714" s="7">
        <v>-74.25</v>
      </c>
      <c r="I714" s="29">
        <v>4.7333333299999998</v>
      </c>
      <c r="J714" s="6" t="s">
        <v>1890</v>
      </c>
      <c r="K714" s="30">
        <v>31639</v>
      </c>
      <c r="L714" s="30">
        <v>33649</v>
      </c>
      <c r="M714" s="7" t="s">
        <v>1911</v>
      </c>
      <c r="N714" s="29" t="s">
        <v>1910</v>
      </c>
      <c r="O714" s="31">
        <v>5.8</v>
      </c>
      <c r="P714" s="31">
        <v>8.3000000000000007</v>
      </c>
      <c r="Q714" s="31">
        <v>107.60000000000001</v>
      </c>
      <c r="R714" s="31">
        <v>60.599999999999994</v>
      </c>
      <c r="S714" s="31">
        <v>124.5</v>
      </c>
      <c r="T714" s="31" t="s">
        <v>1930</v>
      </c>
      <c r="U714" s="31">
        <v>50.999999999999993</v>
      </c>
      <c r="V714" s="31">
        <v>22</v>
      </c>
      <c r="W714" s="31" t="s">
        <v>1930</v>
      </c>
      <c r="X714" s="31" t="s">
        <v>1930</v>
      </c>
      <c r="Y714" s="31" t="s">
        <v>1930</v>
      </c>
      <c r="Z714" s="31" t="s">
        <v>1930</v>
      </c>
      <c r="AA714" s="4">
        <f t="shared" si="9"/>
        <v>379.8</v>
      </c>
      <c r="AB714" s="32">
        <v>7</v>
      </c>
      <c r="AC714" s="17">
        <v>1.9444444444444445E-2</v>
      </c>
      <c r="AD714" s="36">
        <v>3.3333333333333333E-2</v>
      </c>
      <c r="AE714" s="36">
        <v>3.3333333333333333E-2</v>
      </c>
      <c r="AF714" s="36">
        <v>3.3333333333333333E-2</v>
      </c>
      <c r="AG714" s="36">
        <v>3.3333333333333333E-2</v>
      </c>
      <c r="AH714" s="36">
        <v>3.3333333333333333E-2</v>
      </c>
      <c r="AI714" s="36">
        <v>0</v>
      </c>
      <c r="AJ714" s="36">
        <v>3.3333333333333333E-2</v>
      </c>
      <c r="AK714" s="36">
        <v>3.3333333333333333E-2</v>
      </c>
      <c r="AL714" s="36">
        <v>0</v>
      </c>
      <c r="AM714" s="36">
        <v>0</v>
      </c>
      <c r="AN714" s="36">
        <v>0</v>
      </c>
      <c r="AO714" s="36">
        <v>0</v>
      </c>
      <c r="AP714" s="33" t="str">
        <f t="shared" si="10"/>
        <v>-</v>
      </c>
      <c r="AQ714" s="55" t="str">
        <f t="shared" si="11"/>
        <v>-</v>
      </c>
      <c r="AR714" s="56" t="str">
        <f t="shared" si="12"/>
        <v>-</v>
      </c>
      <c r="AS714" s="34" t="s">
        <v>1890</v>
      </c>
      <c r="AT714" s="122" t="s">
        <v>5208</v>
      </c>
    </row>
    <row r="715" spans="1:46" ht="15.75" customHeight="1" x14ac:dyDescent="0.25">
      <c r="A715" s="6">
        <v>21206210</v>
      </c>
      <c r="B715" s="7" t="s">
        <v>150</v>
      </c>
      <c r="C715" s="7" t="s">
        <v>2228</v>
      </c>
      <c r="D715" s="7" t="s">
        <v>2189</v>
      </c>
      <c r="E715" s="7" t="s">
        <v>871</v>
      </c>
      <c r="F715" s="7">
        <v>11</v>
      </c>
      <c r="G715" s="7">
        <v>2560</v>
      </c>
      <c r="H715" s="7">
        <v>-74.15733333</v>
      </c>
      <c r="I715" s="29">
        <v>4.7362500000000001</v>
      </c>
      <c r="J715" s="6" t="s">
        <v>1890</v>
      </c>
      <c r="K715" s="30">
        <v>31608</v>
      </c>
      <c r="L715" s="30">
        <v>41320</v>
      </c>
      <c r="M715" s="7" t="s">
        <v>1911</v>
      </c>
      <c r="N715" s="29" t="s">
        <v>1910</v>
      </c>
      <c r="O715" s="31">
        <v>27.973333333333336</v>
      </c>
      <c r="P715" s="31">
        <v>47.278571428571418</v>
      </c>
      <c r="Q715" s="31">
        <v>83.715384615384608</v>
      </c>
      <c r="R715" s="31">
        <v>94.300000000000011</v>
      </c>
      <c r="S715" s="31">
        <v>93</v>
      </c>
      <c r="T715" s="31">
        <v>39.866666666666667</v>
      </c>
      <c r="U715" s="31">
        <v>55.78</v>
      </c>
      <c r="V715" s="31">
        <v>40.162499999999994</v>
      </c>
      <c r="W715" s="31">
        <v>48.376470588235286</v>
      </c>
      <c r="X715" s="31">
        <v>89.341176470588238</v>
      </c>
      <c r="Y715" s="31">
        <v>76.006666666666661</v>
      </c>
      <c r="Z715" s="31">
        <v>32.428571428571431</v>
      </c>
      <c r="AA715" s="4">
        <f t="shared" si="9"/>
        <v>728.22934119801778</v>
      </c>
      <c r="AB715" s="32">
        <v>177</v>
      </c>
      <c r="AC715" s="17">
        <v>0.49166666666666664</v>
      </c>
      <c r="AD715" s="36">
        <v>0.5</v>
      </c>
      <c r="AE715" s="36">
        <v>0.46666666666666667</v>
      </c>
      <c r="AF715" s="36">
        <v>0.43333333333333335</v>
      </c>
      <c r="AG715" s="36">
        <v>0.4</v>
      </c>
      <c r="AH715" s="36">
        <v>0.56666666666666665</v>
      </c>
      <c r="AI715" s="36">
        <v>0.4</v>
      </c>
      <c r="AJ715" s="36">
        <v>0.5</v>
      </c>
      <c r="AK715" s="36">
        <v>0.53333333333333333</v>
      </c>
      <c r="AL715" s="36">
        <v>0.56666666666666665</v>
      </c>
      <c r="AM715" s="36">
        <v>0.56666666666666665</v>
      </c>
      <c r="AN715" s="36">
        <v>0.5</v>
      </c>
      <c r="AO715" s="36">
        <v>0.46666666666666667</v>
      </c>
      <c r="AP715" s="33" t="str">
        <f t="shared" si="10"/>
        <v>-</v>
      </c>
      <c r="AQ715" s="55" t="str">
        <f t="shared" si="11"/>
        <v>-</v>
      </c>
      <c r="AR715" s="56" t="str">
        <f t="shared" si="12"/>
        <v>-</v>
      </c>
      <c r="AS715" s="34" t="s">
        <v>1890</v>
      </c>
      <c r="AT715" s="122" t="s">
        <v>5208</v>
      </c>
    </row>
    <row r="716" spans="1:46" ht="15.75" customHeight="1" x14ac:dyDescent="0.25">
      <c r="A716" s="6">
        <v>21206230</v>
      </c>
      <c r="B716" s="7" t="s">
        <v>56</v>
      </c>
      <c r="C716" s="7" t="s">
        <v>2229</v>
      </c>
      <c r="D716" s="7" t="s">
        <v>303</v>
      </c>
      <c r="E716" s="7" t="s">
        <v>304</v>
      </c>
      <c r="F716" s="7">
        <v>11</v>
      </c>
      <c r="G716" s="7">
        <v>2543</v>
      </c>
      <c r="H716" s="7">
        <v>-74.151419439999998</v>
      </c>
      <c r="I716" s="29">
        <v>4.6616666699999998</v>
      </c>
      <c r="J716" s="6" t="s">
        <v>1890</v>
      </c>
      <c r="K716" s="30">
        <v>32004</v>
      </c>
      <c r="L716" s="30">
        <v>40673</v>
      </c>
      <c r="M716" s="7" t="s">
        <v>1911</v>
      </c>
      <c r="N716" s="29" t="s">
        <v>1910</v>
      </c>
      <c r="O716" s="31">
        <v>27.256250000000001</v>
      </c>
      <c r="P716" s="31">
        <v>39.243750000000006</v>
      </c>
      <c r="Q716" s="31">
        <v>65.78125</v>
      </c>
      <c r="R716" s="31">
        <v>91.6</v>
      </c>
      <c r="S716" s="31">
        <v>90.3125</v>
      </c>
      <c r="T716" s="31">
        <v>57.599999999999994</v>
      </c>
      <c r="U716" s="31">
        <v>35.512500000000003</v>
      </c>
      <c r="V716" s="31">
        <v>35.3764705882353</v>
      </c>
      <c r="W716" s="31">
        <v>50.675000000000004</v>
      </c>
      <c r="X716" s="31">
        <v>77.688235294117646</v>
      </c>
      <c r="Y716" s="31">
        <v>72.215384615384608</v>
      </c>
      <c r="Z716" s="31">
        <v>39.059999999999995</v>
      </c>
      <c r="AA716" s="4">
        <f t="shared" si="9"/>
        <v>682.32134049773754</v>
      </c>
      <c r="AB716" s="32">
        <v>188</v>
      </c>
      <c r="AC716" s="17">
        <v>0.52222222222222225</v>
      </c>
      <c r="AD716" s="36">
        <v>0.53333333333333333</v>
      </c>
      <c r="AE716" s="36">
        <v>0.53333333333333333</v>
      </c>
      <c r="AF716" s="36">
        <v>0.53333333333333333</v>
      </c>
      <c r="AG716" s="36">
        <v>0.5</v>
      </c>
      <c r="AH716" s="36">
        <v>0.53333333333333333</v>
      </c>
      <c r="AI716" s="36">
        <v>0.5</v>
      </c>
      <c r="AJ716" s="36">
        <v>0.53333333333333333</v>
      </c>
      <c r="AK716" s="36">
        <v>0.56666666666666665</v>
      </c>
      <c r="AL716" s="36">
        <v>0.53333333333333333</v>
      </c>
      <c r="AM716" s="36">
        <v>0.56666666666666665</v>
      </c>
      <c r="AN716" s="36">
        <v>0.43333333333333335</v>
      </c>
      <c r="AO716" s="36">
        <v>0.5</v>
      </c>
      <c r="AP716" s="33" t="str">
        <f t="shared" si="10"/>
        <v>-</v>
      </c>
      <c r="AQ716" s="55" t="str">
        <f t="shared" si="11"/>
        <v>-</v>
      </c>
      <c r="AR716" s="56" t="str">
        <f t="shared" si="12"/>
        <v>-</v>
      </c>
      <c r="AS716" s="34" t="s">
        <v>1890</v>
      </c>
      <c r="AT716" s="122" t="s">
        <v>5208</v>
      </c>
    </row>
    <row r="717" spans="1:46" ht="15.75" customHeight="1" x14ac:dyDescent="0.25">
      <c r="A717" s="6">
        <v>21206240</v>
      </c>
      <c r="B717" s="7" t="s">
        <v>150</v>
      </c>
      <c r="C717" s="7" t="s">
        <v>2230</v>
      </c>
      <c r="D717" s="7" t="s">
        <v>303</v>
      </c>
      <c r="E717" s="7" t="s">
        <v>304</v>
      </c>
      <c r="F717" s="7">
        <v>11</v>
      </c>
      <c r="G717" s="7">
        <v>2700</v>
      </c>
      <c r="H717" s="7">
        <v>-74.066666669999989</v>
      </c>
      <c r="I717" s="29">
        <v>4.5999999999999996</v>
      </c>
      <c r="J717" s="6" t="s">
        <v>1890</v>
      </c>
      <c r="K717" s="30">
        <v>32004</v>
      </c>
      <c r="L717" s="30">
        <v>33862</v>
      </c>
      <c r="M717" s="7" t="s">
        <v>1911</v>
      </c>
      <c r="N717" s="29" t="s">
        <v>1910</v>
      </c>
      <c r="O717" s="31" t="s">
        <v>1930</v>
      </c>
      <c r="P717" s="31" t="s">
        <v>1930</v>
      </c>
      <c r="Q717" s="31" t="s">
        <v>1930</v>
      </c>
      <c r="R717" s="31" t="s">
        <v>1930</v>
      </c>
      <c r="S717" s="31" t="s">
        <v>1930</v>
      </c>
      <c r="T717" s="31" t="s">
        <v>1930</v>
      </c>
      <c r="U717" s="31" t="s">
        <v>1930</v>
      </c>
      <c r="V717" s="31" t="s">
        <v>1930</v>
      </c>
      <c r="W717" s="31" t="s">
        <v>1930</v>
      </c>
      <c r="X717" s="31" t="s">
        <v>1930</v>
      </c>
      <c r="Y717" s="31" t="s">
        <v>1930</v>
      </c>
      <c r="Z717" s="31" t="s">
        <v>1930</v>
      </c>
      <c r="AA717" s="4">
        <f t="shared" si="9"/>
        <v>0</v>
      </c>
      <c r="AB717" s="32">
        <v>0</v>
      </c>
      <c r="AC717" s="17">
        <v>0</v>
      </c>
      <c r="AD717" s="36">
        <v>0</v>
      </c>
      <c r="AE717" s="36">
        <v>0</v>
      </c>
      <c r="AF717" s="36">
        <v>0</v>
      </c>
      <c r="AG717" s="36">
        <v>0</v>
      </c>
      <c r="AH717" s="36">
        <v>0</v>
      </c>
      <c r="AI717" s="36">
        <v>0</v>
      </c>
      <c r="AJ717" s="36">
        <v>0</v>
      </c>
      <c r="AK717" s="36">
        <v>0</v>
      </c>
      <c r="AL717" s="36">
        <v>0</v>
      </c>
      <c r="AM717" s="36">
        <v>0</v>
      </c>
      <c r="AN717" s="36">
        <v>0</v>
      </c>
      <c r="AO717" s="36">
        <v>0</v>
      </c>
      <c r="AP717" s="33" t="str">
        <f t="shared" si="10"/>
        <v>-</v>
      </c>
      <c r="AQ717" s="55" t="str">
        <f t="shared" si="11"/>
        <v>-</v>
      </c>
      <c r="AR717" s="56" t="str">
        <f t="shared" si="12"/>
        <v>-</v>
      </c>
      <c r="AS717" s="34" t="s">
        <v>1890</v>
      </c>
      <c r="AT717" s="122" t="s">
        <v>5208</v>
      </c>
    </row>
    <row r="718" spans="1:46" ht="15.75" customHeight="1" x14ac:dyDescent="0.25">
      <c r="A718" s="6">
        <v>21206250</v>
      </c>
      <c r="B718" s="7" t="s">
        <v>150</v>
      </c>
      <c r="C718" s="7" t="s">
        <v>2231</v>
      </c>
      <c r="D718" s="7" t="s">
        <v>900</v>
      </c>
      <c r="E718" s="7" t="s">
        <v>871</v>
      </c>
      <c r="F718" s="7">
        <v>11</v>
      </c>
      <c r="G718" s="7">
        <v>2580</v>
      </c>
      <c r="H718" s="7">
        <v>-74.366666670000001</v>
      </c>
      <c r="I718" s="29">
        <v>4.8</v>
      </c>
      <c r="J718" s="6" t="s">
        <v>1890</v>
      </c>
      <c r="K718" s="30">
        <v>32309</v>
      </c>
      <c r="L718" s="30">
        <v>33373</v>
      </c>
      <c r="M718" s="7" t="s">
        <v>1911</v>
      </c>
      <c r="N718" s="29" t="s">
        <v>1910</v>
      </c>
      <c r="O718" s="31">
        <v>0</v>
      </c>
      <c r="P718" s="31" t="s">
        <v>1930</v>
      </c>
      <c r="Q718" s="31" t="s">
        <v>1930</v>
      </c>
      <c r="R718" s="31">
        <v>64.599999999999994</v>
      </c>
      <c r="S718" s="31">
        <v>74.399999999999991</v>
      </c>
      <c r="T718" s="31" t="s">
        <v>1930</v>
      </c>
      <c r="U718" s="31" t="s">
        <v>1930</v>
      </c>
      <c r="V718" s="31" t="s">
        <v>1930</v>
      </c>
      <c r="W718" s="31">
        <v>39.900000000000006</v>
      </c>
      <c r="X718" s="31">
        <v>31.500000000000004</v>
      </c>
      <c r="Y718" s="31" t="s">
        <v>1930</v>
      </c>
      <c r="Z718" s="31" t="s">
        <v>1930</v>
      </c>
      <c r="AA718" s="4">
        <f t="shared" si="9"/>
        <v>210.4</v>
      </c>
      <c r="AB718" s="32">
        <v>5</v>
      </c>
      <c r="AC718" s="17">
        <v>1.3888888888888888E-2</v>
      </c>
      <c r="AD718" s="36">
        <v>3.3333333333333333E-2</v>
      </c>
      <c r="AE718" s="36">
        <v>0</v>
      </c>
      <c r="AF718" s="36">
        <v>0</v>
      </c>
      <c r="AG718" s="36">
        <v>3.3333333333333333E-2</v>
      </c>
      <c r="AH718" s="36">
        <v>3.3333333333333333E-2</v>
      </c>
      <c r="AI718" s="36">
        <v>0</v>
      </c>
      <c r="AJ718" s="36">
        <v>0</v>
      </c>
      <c r="AK718" s="36">
        <v>0</v>
      </c>
      <c r="AL718" s="36">
        <v>3.3333333333333333E-2</v>
      </c>
      <c r="AM718" s="36">
        <v>3.3333333333333333E-2</v>
      </c>
      <c r="AN718" s="36">
        <v>0</v>
      </c>
      <c r="AO718" s="36">
        <v>0</v>
      </c>
      <c r="AP718" s="33" t="str">
        <f t="shared" si="10"/>
        <v>-</v>
      </c>
      <c r="AQ718" s="55" t="str">
        <f t="shared" si="11"/>
        <v>-</v>
      </c>
      <c r="AR718" s="56" t="str">
        <f t="shared" si="12"/>
        <v>-</v>
      </c>
      <c r="AS718" s="34" t="s">
        <v>1890</v>
      </c>
      <c r="AT718" s="122" t="s">
        <v>5208</v>
      </c>
    </row>
    <row r="719" spans="1:46" ht="15.75" customHeight="1" x14ac:dyDescent="0.25">
      <c r="A719" s="6">
        <v>21206260</v>
      </c>
      <c r="B719" s="7" t="s">
        <v>56</v>
      </c>
      <c r="C719" s="7" t="s">
        <v>2232</v>
      </c>
      <c r="D719" s="7" t="s">
        <v>303</v>
      </c>
      <c r="E719" s="7" t="s">
        <v>304</v>
      </c>
      <c r="F719" s="7">
        <v>11</v>
      </c>
      <c r="G719" s="7">
        <v>2570</v>
      </c>
      <c r="H719" s="7">
        <v>-74.049722220000007</v>
      </c>
      <c r="I719" s="29">
        <v>4.7986388900000003</v>
      </c>
      <c r="J719" s="6" t="s">
        <v>1908</v>
      </c>
      <c r="K719" s="30">
        <v>32492</v>
      </c>
      <c r="L719" s="30"/>
      <c r="M719" s="7" t="s">
        <v>1911</v>
      </c>
      <c r="N719" s="29" t="s">
        <v>1910</v>
      </c>
      <c r="O719" s="31">
        <v>46.321428571428577</v>
      </c>
      <c r="P719" s="31">
        <v>58.430000000000007</v>
      </c>
      <c r="Q719" s="31">
        <v>78.78888888888892</v>
      </c>
      <c r="R719" s="31">
        <v>95.541176470588255</v>
      </c>
      <c r="S719" s="31">
        <v>94.918750000000017</v>
      </c>
      <c r="T719" s="31">
        <v>57.464285714285722</v>
      </c>
      <c r="U719" s="31">
        <v>55.155555555555559</v>
      </c>
      <c r="V719" s="31">
        <v>50.3</v>
      </c>
      <c r="W719" s="31">
        <v>50.1</v>
      </c>
      <c r="X719" s="31">
        <v>97.942857142857136</v>
      </c>
      <c r="Y719" s="31">
        <v>107.19285714285716</v>
      </c>
      <c r="Z719" s="31">
        <v>55.645454545454534</v>
      </c>
      <c r="AA719" s="4">
        <f t="shared" si="9"/>
        <v>847.80125403191596</v>
      </c>
      <c r="AB719" s="32">
        <v>187</v>
      </c>
      <c r="AC719" s="17">
        <v>0.51944444444444449</v>
      </c>
      <c r="AD719" s="36">
        <v>0.46666666666666667</v>
      </c>
      <c r="AE719" s="36">
        <v>0.66666666666666663</v>
      </c>
      <c r="AF719" s="36">
        <v>0.6</v>
      </c>
      <c r="AG719" s="36">
        <v>0.56666666666666665</v>
      </c>
      <c r="AH719" s="36">
        <v>0.53333333333333333</v>
      </c>
      <c r="AI719" s="36">
        <v>0.46666666666666667</v>
      </c>
      <c r="AJ719" s="36">
        <v>0.6</v>
      </c>
      <c r="AK719" s="36">
        <v>0.5</v>
      </c>
      <c r="AL719" s="36">
        <v>0.53333333333333333</v>
      </c>
      <c r="AM719" s="36">
        <v>0.46666666666666667</v>
      </c>
      <c r="AN719" s="36">
        <v>0.46666666666666667</v>
      </c>
      <c r="AO719" s="36">
        <v>0.36666666666666664</v>
      </c>
      <c r="AP719" s="33" t="str">
        <f t="shared" si="10"/>
        <v>-</v>
      </c>
      <c r="AQ719" s="55" t="str">
        <f t="shared" si="11"/>
        <v>-</v>
      </c>
      <c r="AR719" s="56" t="str">
        <f t="shared" si="12"/>
        <v>-</v>
      </c>
      <c r="AT719" s="122" t="s">
        <v>5208</v>
      </c>
    </row>
    <row r="720" spans="1:46" ht="15.75" customHeight="1" x14ac:dyDescent="0.25">
      <c r="A720" s="6">
        <v>21206280</v>
      </c>
      <c r="B720" s="7" t="s">
        <v>43</v>
      </c>
      <c r="C720" s="7" t="s">
        <v>875</v>
      </c>
      <c r="D720" s="7" t="s">
        <v>876</v>
      </c>
      <c r="E720" s="7" t="s">
        <v>871</v>
      </c>
      <c r="F720" s="7">
        <v>11</v>
      </c>
      <c r="G720" s="7">
        <v>2650</v>
      </c>
      <c r="H720" s="7">
        <v>-74.333055560000005</v>
      </c>
      <c r="I720" s="29">
        <v>4.6538333300000003</v>
      </c>
      <c r="J720" s="6" t="s">
        <v>1908</v>
      </c>
      <c r="K720" s="30">
        <v>32919</v>
      </c>
      <c r="L720" s="30"/>
      <c r="M720" s="35" t="s">
        <v>1909</v>
      </c>
      <c r="N720" s="29" t="s">
        <v>1910</v>
      </c>
      <c r="O720" s="31">
        <v>43.407407407407419</v>
      </c>
      <c r="P720" s="31">
        <v>58.446153846153841</v>
      </c>
      <c r="Q720" s="31">
        <v>76.349999999999994</v>
      </c>
      <c r="R720" s="31">
        <v>108.51363636363637</v>
      </c>
      <c r="S720" s="31">
        <v>88.909090909090907</v>
      </c>
      <c r="T720" s="31">
        <v>45.604166666666664</v>
      </c>
      <c r="U720" s="31">
        <v>38.766666666666673</v>
      </c>
      <c r="V720" s="31">
        <v>34.576000000000001</v>
      </c>
      <c r="W720" s="31">
        <v>59.096428571428568</v>
      </c>
      <c r="X720" s="31">
        <v>119.03750000000001</v>
      </c>
      <c r="Y720" s="31">
        <v>101.84615384615383</v>
      </c>
      <c r="Z720" s="31">
        <v>71.339130434782604</v>
      </c>
      <c r="AA720" s="4">
        <f t="shared" si="9"/>
        <v>845.8923347119869</v>
      </c>
      <c r="AB720" s="32">
        <v>295</v>
      </c>
      <c r="AC720" s="17">
        <v>0.81944444444444442</v>
      </c>
      <c r="AD720" s="36">
        <v>0.9</v>
      </c>
      <c r="AE720" s="36">
        <v>0.8666666666666667</v>
      </c>
      <c r="AF720" s="36">
        <v>0.8</v>
      </c>
      <c r="AG720" s="36">
        <v>0.73333333333333328</v>
      </c>
      <c r="AH720" s="36">
        <v>0.73333333333333328</v>
      </c>
      <c r="AI720" s="36">
        <v>0.8</v>
      </c>
      <c r="AJ720" s="36">
        <v>0.8</v>
      </c>
      <c r="AK720" s="36">
        <v>0.83333333333333337</v>
      </c>
      <c r="AL720" s="36">
        <v>0.93333333333333335</v>
      </c>
      <c r="AM720" s="36">
        <v>0.8</v>
      </c>
      <c r="AN720" s="36">
        <v>0.8666666666666667</v>
      </c>
      <c r="AO720" s="36">
        <v>0.76666666666666672</v>
      </c>
      <c r="AP720" s="33" t="str">
        <f t="shared" si="10"/>
        <v>-</v>
      </c>
      <c r="AQ720" s="55" t="str">
        <f t="shared" si="11"/>
        <v>-</v>
      </c>
      <c r="AR720" s="56" t="str">
        <f t="shared" si="12"/>
        <v>&gt;=50%</v>
      </c>
      <c r="AS720" s="34" t="s">
        <v>1889</v>
      </c>
      <c r="AT720" s="112" t="s">
        <v>5206</v>
      </c>
    </row>
    <row r="721" spans="1:46" ht="15.75" customHeight="1" x14ac:dyDescent="0.25">
      <c r="A721" s="6">
        <v>21206290</v>
      </c>
      <c r="B721" s="7" t="s">
        <v>43</v>
      </c>
      <c r="C721" s="7" t="s">
        <v>854</v>
      </c>
      <c r="D721" s="7" t="s">
        <v>900</v>
      </c>
      <c r="E721" s="7" t="s">
        <v>871</v>
      </c>
      <c r="F721" s="7">
        <v>11</v>
      </c>
      <c r="G721" s="7">
        <v>2673</v>
      </c>
      <c r="H721" s="7">
        <v>-74.416666669999998</v>
      </c>
      <c r="I721" s="29">
        <v>4.8666666699999999</v>
      </c>
      <c r="J721" s="6" t="s">
        <v>1908</v>
      </c>
      <c r="K721" s="30">
        <v>31761</v>
      </c>
      <c r="L721" s="30"/>
      <c r="M721" s="7" t="s">
        <v>1911</v>
      </c>
      <c r="N721" s="29" t="s">
        <v>1892</v>
      </c>
      <c r="O721" s="31">
        <v>49.056250000000006</v>
      </c>
      <c r="P721" s="31">
        <v>53.087500000000006</v>
      </c>
      <c r="Q721" s="31">
        <v>95.655555555555566</v>
      </c>
      <c r="R721" s="31">
        <v>92.258823529411771</v>
      </c>
      <c r="S721" s="31">
        <v>85.962500000000006</v>
      </c>
      <c r="T721" s="31">
        <v>44.656250000000007</v>
      </c>
      <c r="U721" s="31">
        <v>41.457142857142856</v>
      </c>
      <c r="V721" s="31">
        <v>51.749999999999993</v>
      </c>
      <c r="W721" s="31">
        <v>61.444444444444443</v>
      </c>
      <c r="X721" s="31">
        <v>109.18</v>
      </c>
      <c r="Y721" s="31">
        <v>101.89999999999999</v>
      </c>
      <c r="Z721" s="31">
        <v>72.941176470588232</v>
      </c>
      <c r="AA721" s="4">
        <f t="shared" si="9"/>
        <v>859.34964285714273</v>
      </c>
      <c r="AB721" s="32">
        <v>195</v>
      </c>
      <c r="AC721" s="17">
        <v>0.54166666666666663</v>
      </c>
      <c r="AD721" s="36">
        <v>0.53333333333333333</v>
      </c>
      <c r="AE721" s="36">
        <v>0.53333333333333333</v>
      </c>
      <c r="AF721" s="36">
        <v>0.6</v>
      </c>
      <c r="AG721" s="36">
        <v>0.56666666666666665</v>
      </c>
      <c r="AH721" s="36">
        <v>0.53333333333333333</v>
      </c>
      <c r="AI721" s="36">
        <v>0.53333333333333333</v>
      </c>
      <c r="AJ721" s="36">
        <v>0.46666666666666667</v>
      </c>
      <c r="AK721" s="36">
        <v>0.53333333333333333</v>
      </c>
      <c r="AL721" s="36">
        <v>0.6</v>
      </c>
      <c r="AM721" s="36">
        <v>0.5</v>
      </c>
      <c r="AN721" s="36">
        <v>0.53333333333333333</v>
      </c>
      <c r="AO721" s="36">
        <v>0.56666666666666665</v>
      </c>
      <c r="AP721" s="33" t="str">
        <f t="shared" si="10"/>
        <v>-</v>
      </c>
      <c r="AQ721" s="55" t="str">
        <f t="shared" si="11"/>
        <v>-</v>
      </c>
      <c r="AR721" s="56" t="str">
        <f t="shared" si="12"/>
        <v>-</v>
      </c>
      <c r="AS721" s="34" t="s">
        <v>1892</v>
      </c>
      <c r="AT721" s="122" t="s">
        <v>5208</v>
      </c>
    </row>
    <row r="722" spans="1:46" ht="15.75" customHeight="1" x14ac:dyDescent="0.25">
      <c r="A722" s="6">
        <v>21206300</v>
      </c>
      <c r="B722" s="7" t="s">
        <v>43</v>
      </c>
      <c r="C722" s="7" t="s">
        <v>2233</v>
      </c>
      <c r="D722" s="7" t="s">
        <v>303</v>
      </c>
      <c r="E722" s="7" t="s">
        <v>304</v>
      </c>
      <c r="F722" s="7">
        <v>11</v>
      </c>
      <c r="G722" s="7">
        <v>2700</v>
      </c>
      <c r="H722" s="7">
        <v>-74.166666669999998</v>
      </c>
      <c r="I722" s="29">
        <v>4.5</v>
      </c>
      <c r="J722" s="6" t="s">
        <v>1908</v>
      </c>
      <c r="K722" s="30">
        <v>32582</v>
      </c>
      <c r="L722" s="30"/>
      <c r="M722" s="7" t="s">
        <v>1911</v>
      </c>
      <c r="N722" s="29" t="s">
        <v>1892</v>
      </c>
      <c r="O722" s="31">
        <v>25.52105263157895</v>
      </c>
      <c r="P722" s="31">
        <v>35.427777777777777</v>
      </c>
      <c r="Q722" s="31">
        <v>59.944444444444429</v>
      </c>
      <c r="R722" s="31">
        <v>79.327777777777783</v>
      </c>
      <c r="S722" s="31">
        <v>84.777777777777771</v>
      </c>
      <c r="T722" s="31">
        <v>61.100000000000009</v>
      </c>
      <c r="U722" s="31">
        <v>56.194117647058818</v>
      </c>
      <c r="V722" s="31">
        <v>46.547058823529404</v>
      </c>
      <c r="W722" s="31">
        <v>38.970588235294116</v>
      </c>
      <c r="X722" s="31">
        <v>70.683333333333323</v>
      </c>
      <c r="Y722" s="31">
        <v>73.011764705882342</v>
      </c>
      <c r="Z722" s="31">
        <v>40.568750000000009</v>
      </c>
      <c r="AA722" s="4">
        <f t="shared" si="9"/>
        <v>672.0744431544548</v>
      </c>
      <c r="AB722" s="32">
        <v>209</v>
      </c>
      <c r="AC722" s="17">
        <v>0.5805555555555556</v>
      </c>
      <c r="AD722" s="36">
        <v>0.6333333333333333</v>
      </c>
      <c r="AE722" s="36">
        <v>0.6</v>
      </c>
      <c r="AF722" s="36">
        <v>0.6</v>
      </c>
      <c r="AG722" s="36">
        <v>0.6</v>
      </c>
      <c r="AH722" s="36">
        <v>0.6</v>
      </c>
      <c r="AI722" s="36">
        <v>0.53333333333333333</v>
      </c>
      <c r="AJ722" s="36">
        <v>0.56666666666666665</v>
      </c>
      <c r="AK722" s="36">
        <v>0.56666666666666665</v>
      </c>
      <c r="AL722" s="36">
        <v>0.56666666666666665</v>
      </c>
      <c r="AM722" s="36">
        <v>0.6</v>
      </c>
      <c r="AN722" s="36">
        <v>0.56666666666666665</v>
      </c>
      <c r="AO722" s="36">
        <v>0.53333333333333333</v>
      </c>
      <c r="AP722" s="33" t="str">
        <f t="shared" si="10"/>
        <v>-</v>
      </c>
      <c r="AQ722" s="55" t="str">
        <f t="shared" si="11"/>
        <v>-</v>
      </c>
      <c r="AR722" s="56" t="str">
        <f t="shared" si="12"/>
        <v>&gt;=50%</v>
      </c>
      <c r="AS722" s="34" t="s">
        <v>1892</v>
      </c>
      <c r="AT722" s="120" t="s">
        <v>5204</v>
      </c>
    </row>
    <row r="723" spans="1:46" ht="15.75" customHeight="1" x14ac:dyDescent="0.25">
      <c r="A723" s="6">
        <v>21206340</v>
      </c>
      <c r="B723" s="7" t="s">
        <v>150</v>
      </c>
      <c r="C723" s="7" t="s">
        <v>2234</v>
      </c>
      <c r="D723" s="7" t="s">
        <v>972</v>
      </c>
      <c r="E723" s="7" t="s">
        <v>871</v>
      </c>
      <c r="F723" s="7">
        <v>11</v>
      </c>
      <c r="G723" s="7">
        <v>2700</v>
      </c>
      <c r="H723" s="7">
        <v>-74.366666670000001</v>
      </c>
      <c r="I723" s="29">
        <v>4.4666666699999995</v>
      </c>
      <c r="J723" s="6" t="s">
        <v>1908</v>
      </c>
      <c r="K723" s="30">
        <v>32126</v>
      </c>
      <c r="L723" s="30"/>
      <c r="M723" s="7" t="s">
        <v>1911</v>
      </c>
      <c r="N723" s="29" t="s">
        <v>1892</v>
      </c>
      <c r="O723" s="31">
        <v>20.110526315789471</v>
      </c>
      <c r="P723" s="31">
        <v>30.711764705882356</v>
      </c>
      <c r="Q723" s="31">
        <v>65.617647058823536</v>
      </c>
      <c r="R723" s="31">
        <v>84.88333333333334</v>
      </c>
      <c r="S723" s="31">
        <v>84.852941176470594</v>
      </c>
      <c r="T723" s="31">
        <v>57.106666666666676</v>
      </c>
      <c r="U723" s="31">
        <v>42.71764705882353</v>
      </c>
      <c r="V723" s="31">
        <v>36.588888888888889</v>
      </c>
      <c r="W723" s="31">
        <v>50.858823529411765</v>
      </c>
      <c r="X723" s="31">
        <v>78.694117647058803</v>
      </c>
      <c r="Y723" s="31">
        <v>74.564705882352953</v>
      </c>
      <c r="Z723" s="31">
        <v>32.04117647058824</v>
      </c>
      <c r="AA723" s="4">
        <f t="shared" si="9"/>
        <v>658.74823873409025</v>
      </c>
      <c r="AB723" s="32">
        <v>206</v>
      </c>
      <c r="AC723" s="17">
        <v>0.57222222222222219</v>
      </c>
      <c r="AD723" s="36">
        <v>0.6333333333333333</v>
      </c>
      <c r="AE723" s="36">
        <v>0.56666666666666665</v>
      </c>
      <c r="AF723" s="36">
        <v>0.56666666666666665</v>
      </c>
      <c r="AG723" s="36">
        <v>0.6</v>
      </c>
      <c r="AH723" s="36">
        <v>0.56666666666666665</v>
      </c>
      <c r="AI723" s="36">
        <v>0.5</v>
      </c>
      <c r="AJ723" s="36">
        <v>0.56666666666666665</v>
      </c>
      <c r="AK723" s="36">
        <v>0.6</v>
      </c>
      <c r="AL723" s="36">
        <v>0.56666666666666665</v>
      </c>
      <c r="AM723" s="36">
        <v>0.56666666666666665</v>
      </c>
      <c r="AN723" s="36">
        <v>0.56666666666666665</v>
      </c>
      <c r="AO723" s="36">
        <v>0.56666666666666665</v>
      </c>
      <c r="AP723" s="33" t="str">
        <f t="shared" si="10"/>
        <v>-</v>
      </c>
      <c r="AQ723" s="55" t="str">
        <f t="shared" si="11"/>
        <v>-</v>
      </c>
      <c r="AR723" s="56" t="str">
        <f t="shared" si="12"/>
        <v>&gt;=50%</v>
      </c>
      <c r="AS723" s="34" t="s">
        <v>1892</v>
      </c>
      <c r="AT723" s="122" t="s">
        <v>5208</v>
      </c>
    </row>
    <row r="724" spans="1:46" ht="15.75" customHeight="1" x14ac:dyDescent="0.25">
      <c r="A724" s="6">
        <v>21206360</v>
      </c>
      <c r="B724" s="7" t="s">
        <v>150</v>
      </c>
      <c r="C724" s="7" t="s">
        <v>2235</v>
      </c>
      <c r="D724" s="7" t="s">
        <v>2236</v>
      </c>
      <c r="E724" s="7" t="s">
        <v>871</v>
      </c>
      <c r="F724" s="7">
        <v>10</v>
      </c>
      <c r="G724" s="7">
        <v>380</v>
      </c>
      <c r="H724" s="7">
        <v>-74.766666669999992</v>
      </c>
      <c r="I724" s="29">
        <v>4.3</v>
      </c>
      <c r="J724" s="6" t="s">
        <v>1908</v>
      </c>
      <c r="K724" s="30">
        <v>32613</v>
      </c>
      <c r="L724" s="30"/>
      <c r="M724" s="7" t="s">
        <v>1911</v>
      </c>
      <c r="N724" s="29" t="s">
        <v>1892</v>
      </c>
      <c r="O724" s="31">
        <v>39.706666666666663</v>
      </c>
      <c r="P724" s="31">
        <v>53.735294117647065</v>
      </c>
      <c r="Q724" s="31">
        <v>106.48</v>
      </c>
      <c r="R724" s="31">
        <v>139.22499999999999</v>
      </c>
      <c r="S724" s="31">
        <v>135.35714285714286</v>
      </c>
      <c r="T724" s="31">
        <v>63.35714285714284</v>
      </c>
      <c r="U724" s="31">
        <v>27.164285714285711</v>
      </c>
      <c r="V724" s="31">
        <v>16.776923076923076</v>
      </c>
      <c r="W724" s="31">
        <v>92.474999999999994</v>
      </c>
      <c r="X724" s="31">
        <v>133.21176470588236</v>
      </c>
      <c r="Y724" s="31">
        <v>86.166666666666671</v>
      </c>
      <c r="Z724" s="31">
        <v>62.40625</v>
      </c>
      <c r="AA724" s="4">
        <f t="shared" si="9"/>
        <v>956.06213666235726</v>
      </c>
      <c r="AB724" s="32">
        <v>182</v>
      </c>
      <c r="AC724" s="17">
        <v>0.50555555555555554</v>
      </c>
      <c r="AD724" s="36">
        <v>0.5</v>
      </c>
      <c r="AE724" s="36">
        <v>0.56666666666666665</v>
      </c>
      <c r="AF724" s="36">
        <v>0.5</v>
      </c>
      <c r="AG724" s="36">
        <v>0.53333333333333333</v>
      </c>
      <c r="AH724" s="36">
        <v>0.46666666666666667</v>
      </c>
      <c r="AI724" s="36">
        <v>0.46666666666666667</v>
      </c>
      <c r="AJ724" s="36">
        <v>0.46666666666666667</v>
      </c>
      <c r="AK724" s="36">
        <v>0.43333333333333335</v>
      </c>
      <c r="AL724" s="36">
        <v>0.53333333333333333</v>
      </c>
      <c r="AM724" s="36">
        <v>0.56666666666666665</v>
      </c>
      <c r="AN724" s="36">
        <v>0.5</v>
      </c>
      <c r="AO724" s="36">
        <v>0.53333333333333333</v>
      </c>
      <c r="AP724" s="33" t="str">
        <f t="shared" si="10"/>
        <v>-</v>
      </c>
      <c r="AQ724" s="55" t="str">
        <f t="shared" si="11"/>
        <v>-</v>
      </c>
      <c r="AR724" s="56" t="str">
        <f t="shared" si="12"/>
        <v>-</v>
      </c>
      <c r="AS724" s="34" t="s">
        <v>1892</v>
      </c>
      <c r="AT724" s="122" t="s">
        <v>5208</v>
      </c>
    </row>
    <row r="725" spans="1:46" ht="15.75" customHeight="1" x14ac:dyDescent="0.25">
      <c r="A725" s="6">
        <v>21206370</v>
      </c>
      <c r="B725" s="7" t="s">
        <v>150</v>
      </c>
      <c r="C725" s="7" t="s">
        <v>2237</v>
      </c>
      <c r="D725" s="7" t="s">
        <v>2238</v>
      </c>
      <c r="E725" s="7" t="s">
        <v>871</v>
      </c>
      <c r="F725" s="7">
        <v>10</v>
      </c>
      <c r="G725" s="7">
        <v>400</v>
      </c>
      <c r="H725" s="7">
        <v>-74.7</v>
      </c>
      <c r="I725" s="29">
        <v>4.3833333300000001</v>
      </c>
      <c r="J725" s="6" t="s">
        <v>1908</v>
      </c>
      <c r="K725" s="30">
        <v>32674</v>
      </c>
      <c r="L725" s="30"/>
      <c r="M725" s="7" t="s">
        <v>1911</v>
      </c>
      <c r="N725" s="29" t="s">
        <v>1892</v>
      </c>
      <c r="O725" s="31">
        <v>52.743749999999999</v>
      </c>
      <c r="P725" s="31">
        <v>64.48</v>
      </c>
      <c r="Q725" s="31">
        <v>119.00625000000002</v>
      </c>
      <c r="R725" s="31">
        <v>187.09333333333333</v>
      </c>
      <c r="S725" s="31">
        <v>170.80588235294115</v>
      </c>
      <c r="T725" s="31">
        <v>57.96875</v>
      </c>
      <c r="U725" s="31">
        <v>28.241176470588236</v>
      </c>
      <c r="V725" s="31">
        <v>32.587500000000006</v>
      </c>
      <c r="W725" s="31">
        <v>106.04999999999998</v>
      </c>
      <c r="X725" s="31">
        <v>115.1066666666667</v>
      </c>
      <c r="Y725" s="31">
        <v>107.10000000000001</v>
      </c>
      <c r="Z725" s="31">
        <v>79.114285714285714</v>
      </c>
      <c r="AA725" s="4">
        <f t="shared" si="9"/>
        <v>1120.297594537815</v>
      </c>
      <c r="AB725" s="32">
        <v>186</v>
      </c>
      <c r="AC725" s="17">
        <v>0.51666666666666672</v>
      </c>
      <c r="AD725" s="36">
        <v>0.53333333333333333</v>
      </c>
      <c r="AE725" s="36">
        <v>0.5</v>
      </c>
      <c r="AF725" s="36">
        <v>0.53333333333333333</v>
      </c>
      <c r="AG725" s="36">
        <v>0.5</v>
      </c>
      <c r="AH725" s="36">
        <v>0.56666666666666665</v>
      </c>
      <c r="AI725" s="36">
        <v>0.53333333333333333</v>
      </c>
      <c r="AJ725" s="36">
        <v>0.56666666666666665</v>
      </c>
      <c r="AK725" s="36">
        <v>0.53333333333333333</v>
      </c>
      <c r="AL725" s="36">
        <v>0.53333333333333333</v>
      </c>
      <c r="AM725" s="36">
        <v>0.5</v>
      </c>
      <c r="AN725" s="36">
        <v>0.43333333333333335</v>
      </c>
      <c r="AO725" s="36">
        <v>0.46666666666666667</v>
      </c>
      <c r="AP725" s="33" t="str">
        <f t="shared" si="10"/>
        <v>-</v>
      </c>
      <c r="AQ725" s="55" t="str">
        <f t="shared" si="11"/>
        <v>-</v>
      </c>
      <c r="AR725" s="56" t="str">
        <f t="shared" si="12"/>
        <v>-</v>
      </c>
      <c r="AS725" s="34" t="s">
        <v>1892</v>
      </c>
      <c r="AT725" s="122" t="s">
        <v>5208</v>
      </c>
    </row>
    <row r="726" spans="1:46" ht="15.75" customHeight="1" x14ac:dyDescent="0.25">
      <c r="A726" s="6">
        <v>21206400</v>
      </c>
      <c r="B726" s="7" t="s">
        <v>43</v>
      </c>
      <c r="C726" s="7" t="s">
        <v>561</v>
      </c>
      <c r="D726" s="7" t="s">
        <v>990</v>
      </c>
      <c r="E726" s="7" t="s">
        <v>871</v>
      </c>
      <c r="F726" s="7">
        <v>10</v>
      </c>
      <c r="G726" s="7">
        <v>380</v>
      </c>
      <c r="H726" s="7">
        <v>-74.599999999999994</v>
      </c>
      <c r="I726" s="29">
        <v>4.4666666699999995</v>
      </c>
      <c r="J726" s="6" t="s">
        <v>1908</v>
      </c>
      <c r="K726" s="30">
        <v>31761</v>
      </c>
      <c r="L726" s="30"/>
      <c r="M726" s="7" t="s">
        <v>1911</v>
      </c>
      <c r="N726" s="29" t="s">
        <v>1892</v>
      </c>
      <c r="O726" s="31">
        <v>60.993333333333332</v>
      </c>
      <c r="P726" s="31">
        <v>74.868750000000006</v>
      </c>
      <c r="Q726" s="31">
        <v>121.78823529411763</v>
      </c>
      <c r="R726" s="31">
        <v>151.75555555555556</v>
      </c>
      <c r="S726" s="31">
        <v>128.55555555555554</v>
      </c>
      <c r="T726" s="31">
        <v>51.493749999999999</v>
      </c>
      <c r="U726" s="31">
        <v>35.07058823529411</v>
      </c>
      <c r="V726" s="31">
        <v>36.813333333333325</v>
      </c>
      <c r="W726" s="31">
        <v>120.35714285714286</v>
      </c>
      <c r="X726" s="31">
        <v>120.03529411764706</v>
      </c>
      <c r="Y726" s="31">
        <v>146.69411764705882</v>
      </c>
      <c r="Z726" s="31">
        <v>73.629411764705878</v>
      </c>
      <c r="AA726" s="4">
        <f t="shared" si="9"/>
        <v>1122.0550676937441</v>
      </c>
      <c r="AB726" s="32">
        <v>197</v>
      </c>
      <c r="AC726" s="17">
        <v>0.54722222222222228</v>
      </c>
      <c r="AD726" s="36">
        <v>0.5</v>
      </c>
      <c r="AE726" s="36">
        <v>0.53333333333333333</v>
      </c>
      <c r="AF726" s="36">
        <v>0.56666666666666665</v>
      </c>
      <c r="AG726" s="36">
        <v>0.6</v>
      </c>
      <c r="AH726" s="36">
        <v>0.6</v>
      </c>
      <c r="AI726" s="36">
        <v>0.53333333333333333</v>
      </c>
      <c r="AJ726" s="36">
        <v>0.56666666666666665</v>
      </c>
      <c r="AK726" s="36">
        <v>0.5</v>
      </c>
      <c r="AL726" s="36">
        <v>0.46666666666666667</v>
      </c>
      <c r="AM726" s="36">
        <v>0.56666666666666665</v>
      </c>
      <c r="AN726" s="36">
        <v>0.56666666666666665</v>
      </c>
      <c r="AO726" s="36">
        <v>0.56666666666666665</v>
      </c>
      <c r="AP726" s="33" t="str">
        <f t="shared" si="10"/>
        <v>-</v>
      </c>
      <c r="AQ726" s="55" t="str">
        <f t="shared" si="11"/>
        <v>-</v>
      </c>
      <c r="AR726" s="56" t="str">
        <f t="shared" si="12"/>
        <v>-</v>
      </c>
      <c r="AS726" s="34" t="s">
        <v>1892</v>
      </c>
      <c r="AT726" s="122" t="s">
        <v>5208</v>
      </c>
    </row>
    <row r="727" spans="1:46" ht="15.75" customHeight="1" x14ac:dyDescent="0.25">
      <c r="A727" s="6">
        <v>21206450</v>
      </c>
      <c r="B727" s="7" t="s">
        <v>43</v>
      </c>
      <c r="C727" s="7" t="s">
        <v>2239</v>
      </c>
      <c r="D727" s="7" t="s">
        <v>2225</v>
      </c>
      <c r="E727" s="7" t="s">
        <v>871</v>
      </c>
      <c r="F727" s="7">
        <v>11</v>
      </c>
      <c r="G727" s="7">
        <v>2497</v>
      </c>
      <c r="H727" s="7">
        <v>-73.933333329999996</v>
      </c>
      <c r="I727" s="29">
        <v>4.9833333299999998</v>
      </c>
      <c r="J727" s="6" t="s">
        <v>1890</v>
      </c>
      <c r="K727" s="30">
        <v>33739</v>
      </c>
      <c r="L727" s="30">
        <v>35079</v>
      </c>
      <c r="M727" s="7" t="s">
        <v>1911</v>
      </c>
      <c r="N727" s="29" t="s">
        <v>1910</v>
      </c>
      <c r="O727" s="31">
        <v>84.499999999999986</v>
      </c>
      <c r="P727" s="31">
        <v>41.4</v>
      </c>
      <c r="Q727" s="31">
        <v>55.6</v>
      </c>
      <c r="R727" s="31">
        <v>113.25</v>
      </c>
      <c r="S727" s="31">
        <v>64</v>
      </c>
      <c r="T727" s="31">
        <v>35.475000000000001</v>
      </c>
      <c r="U727" s="31">
        <v>35.9</v>
      </c>
      <c r="V727" s="31">
        <v>56.274999999999999</v>
      </c>
      <c r="W727" s="31">
        <v>24.75</v>
      </c>
      <c r="X727" s="31">
        <v>56.5</v>
      </c>
      <c r="Y727" s="31">
        <v>90.949999999999989</v>
      </c>
      <c r="Z727" s="31">
        <v>3.2</v>
      </c>
      <c r="AA727" s="4">
        <f t="shared" si="9"/>
        <v>661.8</v>
      </c>
      <c r="AB727" s="32">
        <v>22</v>
      </c>
      <c r="AC727" s="17">
        <v>6.1111111111111109E-2</v>
      </c>
      <c r="AD727" s="36">
        <v>3.3333333333333333E-2</v>
      </c>
      <c r="AE727" s="36">
        <v>3.3333333333333333E-2</v>
      </c>
      <c r="AF727" s="36">
        <v>6.6666666666666666E-2</v>
      </c>
      <c r="AG727" s="36">
        <v>6.6666666666666666E-2</v>
      </c>
      <c r="AH727" s="36">
        <v>3.3333333333333333E-2</v>
      </c>
      <c r="AI727" s="36">
        <v>0.13333333333333333</v>
      </c>
      <c r="AJ727" s="36">
        <v>3.3333333333333333E-2</v>
      </c>
      <c r="AK727" s="36">
        <v>0.13333333333333333</v>
      </c>
      <c r="AL727" s="36">
        <v>6.6666666666666666E-2</v>
      </c>
      <c r="AM727" s="36">
        <v>3.3333333333333333E-2</v>
      </c>
      <c r="AN727" s="36">
        <v>6.6666666666666666E-2</v>
      </c>
      <c r="AO727" s="36">
        <v>3.3333333333333333E-2</v>
      </c>
      <c r="AP727" s="33" t="str">
        <f t="shared" si="10"/>
        <v>-</v>
      </c>
      <c r="AQ727" s="55" t="str">
        <f t="shared" si="11"/>
        <v>-</v>
      </c>
      <c r="AR727" s="56" t="str">
        <f t="shared" si="12"/>
        <v>-</v>
      </c>
      <c r="AS727" s="34" t="s">
        <v>1890</v>
      </c>
      <c r="AT727" s="122" t="s">
        <v>5208</v>
      </c>
    </row>
    <row r="728" spans="1:46" ht="15.75" customHeight="1" x14ac:dyDescent="0.25">
      <c r="A728" s="6">
        <v>21206490</v>
      </c>
      <c r="B728" s="7" t="s">
        <v>150</v>
      </c>
      <c r="C728" s="7" t="s">
        <v>2240</v>
      </c>
      <c r="D728" s="7" t="s">
        <v>987</v>
      </c>
      <c r="E728" s="7" t="s">
        <v>871</v>
      </c>
      <c r="F728" s="7">
        <v>11</v>
      </c>
      <c r="G728" s="7">
        <v>2570</v>
      </c>
      <c r="H728" s="7">
        <v>-74.139916669999991</v>
      </c>
      <c r="I728" s="29">
        <v>4.8350833299999998</v>
      </c>
      <c r="J728" s="6" t="s">
        <v>1890</v>
      </c>
      <c r="K728" s="30">
        <v>34196</v>
      </c>
      <c r="L728" s="30">
        <v>41274</v>
      </c>
      <c r="M728" s="7" t="s">
        <v>1911</v>
      </c>
      <c r="N728" s="29" t="s">
        <v>1910</v>
      </c>
      <c r="O728" s="31">
        <v>21.764285714285712</v>
      </c>
      <c r="P728" s="31">
        <v>36.9</v>
      </c>
      <c r="Q728" s="31">
        <v>82.491666666666674</v>
      </c>
      <c r="R728" s="31">
        <v>108.35384615384613</v>
      </c>
      <c r="S728" s="31">
        <v>77.838461538461544</v>
      </c>
      <c r="T728" s="31">
        <v>44.000000000000007</v>
      </c>
      <c r="U728" s="31">
        <v>49.241666666666653</v>
      </c>
      <c r="V728" s="31">
        <v>51.475000000000001</v>
      </c>
      <c r="W728" s="31">
        <v>64.243750000000006</v>
      </c>
      <c r="X728" s="31">
        <v>76.353846153846149</v>
      </c>
      <c r="Y728" s="31">
        <v>87.307692307692307</v>
      </c>
      <c r="Z728" s="31">
        <v>41.161538461538463</v>
      </c>
      <c r="AA728" s="4">
        <f t="shared" si="9"/>
        <v>741.13175366300368</v>
      </c>
      <c r="AB728" s="32">
        <v>158</v>
      </c>
      <c r="AC728" s="17">
        <v>0.43888888888888888</v>
      </c>
      <c r="AD728" s="36">
        <v>0.46666666666666667</v>
      </c>
      <c r="AE728" s="36">
        <v>0.5</v>
      </c>
      <c r="AF728" s="36">
        <v>0.4</v>
      </c>
      <c r="AG728" s="36">
        <v>0.43333333333333335</v>
      </c>
      <c r="AH728" s="36">
        <v>0.43333333333333335</v>
      </c>
      <c r="AI728" s="36">
        <v>0.4</v>
      </c>
      <c r="AJ728" s="36">
        <v>0.4</v>
      </c>
      <c r="AK728" s="36">
        <v>0.4</v>
      </c>
      <c r="AL728" s="36">
        <v>0.53333333333333333</v>
      </c>
      <c r="AM728" s="36">
        <v>0.43333333333333335</v>
      </c>
      <c r="AN728" s="36">
        <v>0.43333333333333335</v>
      </c>
      <c r="AO728" s="36">
        <v>0.43333333333333335</v>
      </c>
      <c r="AP728" s="33" t="str">
        <f t="shared" si="10"/>
        <v>-</v>
      </c>
      <c r="AQ728" s="55" t="str">
        <f t="shared" si="11"/>
        <v>-</v>
      </c>
      <c r="AR728" s="56" t="str">
        <f t="shared" si="12"/>
        <v>-</v>
      </c>
      <c r="AS728" s="34" t="s">
        <v>1890</v>
      </c>
      <c r="AT728" s="122" t="s">
        <v>5208</v>
      </c>
    </row>
    <row r="729" spans="1:46" ht="15.75" customHeight="1" x14ac:dyDescent="0.25">
      <c r="A729" s="6">
        <v>21206500</v>
      </c>
      <c r="B729" s="7" t="s">
        <v>56</v>
      </c>
      <c r="C729" s="7" t="s">
        <v>2241</v>
      </c>
      <c r="D729" s="7" t="s">
        <v>303</v>
      </c>
      <c r="E729" s="7" t="s">
        <v>304</v>
      </c>
      <c r="F729" s="7">
        <v>11</v>
      </c>
      <c r="G729" s="7">
        <v>2570</v>
      </c>
      <c r="H729" s="7">
        <v>-74.061583329999991</v>
      </c>
      <c r="I729" s="29">
        <v>4.7566388899999996</v>
      </c>
      <c r="J729" s="6" t="s">
        <v>1890</v>
      </c>
      <c r="K729" s="30">
        <v>34622</v>
      </c>
      <c r="L729" s="30">
        <v>40120</v>
      </c>
      <c r="M729" s="7" t="s">
        <v>1911</v>
      </c>
      <c r="N729" s="29" t="s">
        <v>1910</v>
      </c>
      <c r="O729" s="31">
        <v>48.071428571428569</v>
      </c>
      <c r="P729" s="31">
        <v>65.828571428571436</v>
      </c>
      <c r="Q729" s="31">
        <v>95.72</v>
      </c>
      <c r="R729" s="31">
        <v>61.38000000000001</v>
      </c>
      <c r="S729" s="31">
        <v>85.928571428571431</v>
      </c>
      <c r="T729" s="31">
        <v>79.399999999999991</v>
      </c>
      <c r="U729" s="31">
        <v>45.228571428571435</v>
      </c>
      <c r="V729" s="31">
        <v>48.287500000000009</v>
      </c>
      <c r="W729" s="31">
        <v>65.44</v>
      </c>
      <c r="X729" s="31">
        <v>95.050000000000011</v>
      </c>
      <c r="Y729" s="31">
        <v>84.414285714285711</v>
      </c>
      <c r="Z729" s="31">
        <v>58.287500000000001</v>
      </c>
      <c r="AA729" s="4">
        <f t="shared" si="9"/>
        <v>833.03642857142859</v>
      </c>
      <c r="AB729" s="32">
        <v>79</v>
      </c>
      <c r="AC729" s="17">
        <v>0.21944444444444444</v>
      </c>
      <c r="AD729" s="36">
        <v>0.23333333333333334</v>
      </c>
      <c r="AE729" s="36">
        <v>0.23333333333333334</v>
      </c>
      <c r="AF729" s="36">
        <v>0.16666666666666666</v>
      </c>
      <c r="AG729" s="36">
        <v>0.16666666666666666</v>
      </c>
      <c r="AH729" s="36">
        <v>0.23333333333333334</v>
      </c>
      <c r="AI729" s="36">
        <v>0.23333333333333334</v>
      </c>
      <c r="AJ729" s="36">
        <v>0.23333333333333334</v>
      </c>
      <c r="AK729" s="36">
        <v>0.26666666666666666</v>
      </c>
      <c r="AL729" s="36">
        <v>0.16666666666666666</v>
      </c>
      <c r="AM729" s="36">
        <v>0.2</v>
      </c>
      <c r="AN729" s="36">
        <v>0.23333333333333334</v>
      </c>
      <c r="AO729" s="36">
        <v>0.26666666666666666</v>
      </c>
      <c r="AP729" s="33" t="str">
        <f t="shared" si="10"/>
        <v>-</v>
      </c>
      <c r="AQ729" s="55" t="str">
        <f t="shared" si="11"/>
        <v>-</v>
      </c>
      <c r="AR729" s="56" t="str">
        <f t="shared" si="12"/>
        <v>-</v>
      </c>
      <c r="AS729" s="34" t="s">
        <v>1890</v>
      </c>
      <c r="AT729" s="122" t="s">
        <v>5208</v>
      </c>
    </row>
    <row r="730" spans="1:46" ht="15.75" customHeight="1" x14ac:dyDescent="0.25">
      <c r="A730" s="2">
        <v>21206510</v>
      </c>
      <c r="B730" s="7" t="s">
        <v>43</v>
      </c>
      <c r="C730" s="3" t="s">
        <v>2242</v>
      </c>
      <c r="D730" s="7" t="s">
        <v>303</v>
      </c>
      <c r="E730" s="7" t="s">
        <v>304</v>
      </c>
      <c r="F730" s="7">
        <v>11</v>
      </c>
      <c r="G730" s="7">
        <v>2600</v>
      </c>
      <c r="H730" s="7">
        <v>-74.083333329999988</v>
      </c>
      <c r="I730" s="29">
        <v>4.5999999999999996</v>
      </c>
      <c r="J730" s="6" t="s">
        <v>1890</v>
      </c>
      <c r="K730" s="30">
        <v>35048</v>
      </c>
      <c r="L730" s="30">
        <v>37483</v>
      </c>
      <c r="M730" s="7" t="s">
        <v>1911</v>
      </c>
      <c r="N730" s="29" t="s">
        <v>1910</v>
      </c>
      <c r="O730" s="31" t="s">
        <v>1930</v>
      </c>
      <c r="P730" s="31">
        <v>17.3</v>
      </c>
      <c r="Q730" s="31">
        <v>89.966666666666654</v>
      </c>
      <c r="R730" s="31">
        <v>61</v>
      </c>
      <c r="S730" s="31">
        <v>100.03333333333335</v>
      </c>
      <c r="T730" s="31">
        <v>54.6</v>
      </c>
      <c r="U730" s="31">
        <v>86.1</v>
      </c>
      <c r="V730" s="31">
        <v>67.250000000000014</v>
      </c>
      <c r="W730" s="31">
        <v>74.733333333333334</v>
      </c>
      <c r="X730" s="31">
        <v>99.499999999999986</v>
      </c>
      <c r="Y730" s="31">
        <v>28.550000000000008</v>
      </c>
      <c r="Z730" s="31" t="s">
        <v>1930</v>
      </c>
      <c r="AA730" s="4">
        <f t="shared" si="9"/>
        <v>679.0333333333333</v>
      </c>
      <c r="AB730" s="32">
        <v>26</v>
      </c>
      <c r="AC730" s="17">
        <v>7.2222222222222215E-2</v>
      </c>
      <c r="AD730" s="36">
        <v>0</v>
      </c>
      <c r="AE730" s="36">
        <v>3.3333333333333333E-2</v>
      </c>
      <c r="AF730" s="36">
        <v>0.1</v>
      </c>
      <c r="AG730" s="36">
        <v>0.1</v>
      </c>
      <c r="AH730" s="36">
        <v>0.1</v>
      </c>
      <c r="AI730" s="36">
        <v>0.1</v>
      </c>
      <c r="AJ730" s="36">
        <v>6.6666666666666666E-2</v>
      </c>
      <c r="AK730" s="36">
        <v>0.13333333333333333</v>
      </c>
      <c r="AL730" s="36">
        <v>0.1</v>
      </c>
      <c r="AM730" s="36">
        <v>6.6666666666666666E-2</v>
      </c>
      <c r="AN730" s="36">
        <v>6.6666666666666666E-2</v>
      </c>
      <c r="AO730" s="36">
        <v>0</v>
      </c>
      <c r="AP730" s="33" t="str">
        <f t="shared" si="10"/>
        <v>-</v>
      </c>
      <c r="AQ730" s="55" t="str">
        <f t="shared" si="11"/>
        <v>-</v>
      </c>
      <c r="AR730" s="56" t="str">
        <f t="shared" si="12"/>
        <v>-</v>
      </c>
      <c r="AS730" s="34" t="s">
        <v>1890</v>
      </c>
      <c r="AT730" s="122" t="s">
        <v>5208</v>
      </c>
    </row>
    <row r="731" spans="1:46" ht="15.75" customHeight="1" x14ac:dyDescent="0.25">
      <c r="A731" s="6">
        <v>21206540</v>
      </c>
      <c r="B731" s="7" t="s">
        <v>150</v>
      </c>
      <c r="C731" s="7" t="s">
        <v>2243</v>
      </c>
      <c r="D731" s="7" t="s">
        <v>303</v>
      </c>
      <c r="E731" s="7" t="s">
        <v>304</v>
      </c>
      <c r="F731" s="7">
        <v>11</v>
      </c>
      <c r="G731" s="7">
        <v>2560</v>
      </c>
      <c r="H731" s="7">
        <v>-74.05422222</v>
      </c>
      <c r="I731" s="29">
        <v>4.6869444399999995</v>
      </c>
      <c r="J731" s="6" t="s">
        <v>1890</v>
      </c>
      <c r="K731" s="30">
        <v>35445</v>
      </c>
      <c r="L731" s="30">
        <v>39792</v>
      </c>
      <c r="M731" s="7" t="s">
        <v>1911</v>
      </c>
      <c r="N731" s="29" t="s">
        <v>1910</v>
      </c>
      <c r="O731" s="31">
        <v>77.316666666666663</v>
      </c>
      <c r="P731" s="31">
        <v>111.83333333333333</v>
      </c>
      <c r="Q731" s="31">
        <v>114.65</v>
      </c>
      <c r="R731" s="31">
        <v>84.960000000000008</v>
      </c>
      <c r="S731" s="31">
        <v>92.733333333333348</v>
      </c>
      <c r="T731" s="31">
        <v>57.08</v>
      </c>
      <c r="U731" s="31">
        <v>31.416666666666668</v>
      </c>
      <c r="V731" s="31">
        <v>34.628571428571426</v>
      </c>
      <c r="W731" s="31">
        <v>72.02000000000001</v>
      </c>
      <c r="X731" s="31">
        <v>122.6</v>
      </c>
      <c r="Y731" s="31">
        <v>102.36666666666667</v>
      </c>
      <c r="Z731" s="31">
        <v>91.919999999999987</v>
      </c>
      <c r="AA731" s="4">
        <f t="shared" si="9"/>
        <v>993.52523809523802</v>
      </c>
      <c r="AB731" s="32">
        <v>66</v>
      </c>
      <c r="AC731" s="17">
        <v>0.18333333333333332</v>
      </c>
      <c r="AD731" s="36">
        <v>0.2</v>
      </c>
      <c r="AE731" s="36">
        <v>0.2</v>
      </c>
      <c r="AF731" s="36">
        <v>0.13333333333333333</v>
      </c>
      <c r="AG731" s="36">
        <v>0.16666666666666666</v>
      </c>
      <c r="AH731" s="36">
        <v>0.2</v>
      </c>
      <c r="AI731" s="36">
        <v>0.16666666666666666</v>
      </c>
      <c r="AJ731" s="36">
        <v>0.2</v>
      </c>
      <c r="AK731" s="36">
        <v>0.23333333333333334</v>
      </c>
      <c r="AL731" s="36">
        <v>0.16666666666666666</v>
      </c>
      <c r="AM731" s="36">
        <v>0.16666666666666666</v>
      </c>
      <c r="AN731" s="36">
        <v>0.2</v>
      </c>
      <c r="AO731" s="36">
        <v>0.16666666666666666</v>
      </c>
      <c r="AP731" s="33" t="str">
        <f t="shared" si="10"/>
        <v>-</v>
      </c>
      <c r="AQ731" s="55" t="str">
        <f t="shared" si="11"/>
        <v>-</v>
      </c>
      <c r="AR731" s="56" t="str">
        <f t="shared" si="12"/>
        <v>-</v>
      </c>
      <c r="AS731" s="34" t="s">
        <v>1890</v>
      </c>
      <c r="AT731" s="122" t="s">
        <v>5208</v>
      </c>
    </row>
    <row r="732" spans="1:46" ht="15.75" customHeight="1" x14ac:dyDescent="0.25">
      <c r="A732" s="2">
        <v>21206550</v>
      </c>
      <c r="B732" s="7" t="s">
        <v>43</v>
      </c>
      <c r="C732" s="3" t="s">
        <v>2244</v>
      </c>
      <c r="D732" s="7" t="s">
        <v>948</v>
      </c>
      <c r="E732" s="7" t="s">
        <v>871</v>
      </c>
      <c r="F732" s="7">
        <v>11</v>
      </c>
      <c r="G732" s="7">
        <v>2543</v>
      </c>
      <c r="H732" s="7">
        <v>-74.216666669999995</v>
      </c>
      <c r="I732" s="29">
        <v>4.7</v>
      </c>
      <c r="J732" s="6" t="s">
        <v>1890</v>
      </c>
      <c r="K732" s="30">
        <v>35810</v>
      </c>
      <c r="L732" s="30">
        <v>39538</v>
      </c>
      <c r="M732" s="7" t="s">
        <v>1911</v>
      </c>
      <c r="N732" s="29" t="s">
        <v>1910</v>
      </c>
      <c r="O732" s="31">
        <v>22.7</v>
      </c>
      <c r="P732" s="31">
        <v>57.4</v>
      </c>
      <c r="Q732" s="31">
        <v>54.199999999999989</v>
      </c>
      <c r="R732" s="31">
        <v>72.024999999999991</v>
      </c>
      <c r="S732" s="31">
        <v>82.3</v>
      </c>
      <c r="T732" s="31">
        <v>62.379999999999981</v>
      </c>
      <c r="U732" s="31">
        <v>37.674999999999997</v>
      </c>
      <c r="V732" s="31">
        <v>48.699999999999996</v>
      </c>
      <c r="W732" s="31">
        <v>53.975000000000009</v>
      </c>
      <c r="X732" s="31">
        <v>82.100000000000009</v>
      </c>
      <c r="Y732" s="31">
        <v>59.066666666666663</v>
      </c>
      <c r="Z732" s="31">
        <v>56.05</v>
      </c>
      <c r="AA732" s="4">
        <f t="shared" si="9"/>
        <v>688.57166666666672</v>
      </c>
      <c r="AB732" s="32">
        <v>39</v>
      </c>
      <c r="AC732" s="17">
        <v>0.10833333333333334</v>
      </c>
      <c r="AD732" s="36">
        <v>6.6666666666666666E-2</v>
      </c>
      <c r="AE732" s="36">
        <v>6.6666666666666666E-2</v>
      </c>
      <c r="AF732" s="36">
        <v>0.13333333333333333</v>
      </c>
      <c r="AG732" s="36">
        <v>0.13333333333333333</v>
      </c>
      <c r="AH732" s="36">
        <v>0.13333333333333333</v>
      </c>
      <c r="AI732" s="36">
        <v>0.16666666666666666</v>
      </c>
      <c r="AJ732" s="36">
        <v>0.13333333333333333</v>
      </c>
      <c r="AK732" s="36">
        <v>6.6666666666666666E-2</v>
      </c>
      <c r="AL732" s="36">
        <v>0.13333333333333333</v>
      </c>
      <c r="AM732" s="36">
        <v>0.1</v>
      </c>
      <c r="AN732" s="36">
        <v>0.1</v>
      </c>
      <c r="AO732" s="36">
        <v>6.6666666666666666E-2</v>
      </c>
      <c r="AP732" s="33" t="str">
        <f t="shared" si="10"/>
        <v>-</v>
      </c>
      <c r="AQ732" s="55" t="str">
        <f t="shared" si="11"/>
        <v>-</v>
      </c>
      <c r="AR732" s="56" t="str">
        <f t="shared" si="12"/>
        <v>-</v>
      </c>
      <c r="AS732" s="34" t="s">
        <v>1890</v>
      </c>
      <c r="AT732" s="122" t="s">
        <v>5208</v>
      </c>
    </row>
    <row r="733" spans="1:46" ht="15.75" customHeight="1" x14ac:dyDescent="0.25">
      <c r="A733" s="6">
        <v>21206560</v>
      </c>
      <c r="B733" s="7" t="s">
        <v>56</v>
      </c>
      <c r="C733" s="7" t="s">
        <v>2245</v>
      </c>
      <c r="D733" s="7" t="s">
        <v>303</v>
      </c>
      <c r="E733" s="7" t="s">
        <v>304</v>
      </c>
      <c r="F733" s="7">
        <v>11</v>
      </c>
      <c r="G733" s="7">
        <v>2580</v>
      </c>
      <c r="H733" s="7">
        <v>-74.134777779999993</v>
      </c>
      <c r="I733" s="29">
        <v>4.6611111100000002</v>
      </c>
      <c r="J733" s="6" t="s">
        <v>1908</v>
      </c>
      <c r="K733" s="30">
        <v>35991</v>
      </c>
      <c r="L733" s="30"/>
      <c r="M733" s="7" t="s">
        <v>1911</v>
      </c>
      <c r="N733" s="29" t="s">
        <v>1910</v>
      </c>
      <c r="O733" s="31">
        <v>15.741666666666665</v>
      </c>
      <c r="P733" s="31">
        <v>38.084615384615383</v>
      </c>
      <c r="Q733" s="31">
        <v>74.561538461538461</v>
      </c>
      <c r="R733" s="31">
        <v>106.10833333333333</v>
      </c>
      <c r="S733" s="31">
        <v>89.185714285714283</v>
      </c>
      <c r="T733" s="31">
        <v>54.409090909090899</v>
      </c>
      <c r="U733" s="31">
        <v>41.246666666666663</v>
      </c>
      <c r="V733" s="31">
        <v>41.614285714285714</v>
      </c>
      <c r="W733" s="31">
        <v>37.542857142857144</v>
      </c>
      <c r="X733" s="31">
        <v>87.55</v>
      </c>
      <c r="Y733" s="31">
        <v>103.75</v>
      </c>
      <c r="Z733" s="31">
        <v>47.346153846153847</v>
      </c>
      <c r="AA733" s="4">
        <f t="shared" si="9"/>
        <v>737.14092241092226</v>
      </c>
      <c r="AB733" s="32">
        <v>155</v>
      </c>
      <c r="AC733" s="17">
        <v>0.43055555555555558</v>
      </c>
      <c r="AD733" s="36">
        <v>0.4</v>
      </c>
      <c r="AE733" s="36">
        <v>0.43333333333333335</v>
      </c>
      <c r="AF733" s="36">
        <v>0.43333333333333335</v>
      </c>
      <c r="AG733" s="36">
        <v>0.4</v>
      </c>
      <c r="AH733" s="36">
        <v>0.46666666666666667</v>
      </c>
      <c r="AI733" s="36">
        <v>0.36666666666666664</v>
      </c>
      <c r="AJ733" s="36">
        <v>0.5</v>
      </c>
      <c r="AK733" s="36">
        <v>0.46666666666666667</v>
      </c>
      <c r="AL733" s="36">
        <v>0.46666666666666667</v>
      </c>
      <c r="AM733" s="36">
        <v>0.4</v>
      </c>
      <c r="AN733" s="36">
        <v>0.4</v>
      </c>
      <c r="AO733" s="36">
        <v>0.43333333333333335</v>
      </c>
      <c r="AP733" s="33" t="str">
        <f t="shared" si="10"/>
        <v>-</v>
      </c>
      <c r="AQ733" s="55" t="str">
        <f t="shared" si="11"/>
        <v>-</v>
      </c>
      <c r="AR733" s="56" t="str">
        <f t="shared" si="12"/>
        <v>-</v>
      </c>
      <c r="AT733" s="122" t="s">
        <v>5208</v>
      </c>
    </row>
    <row r="734" spans="1:46" ht="15.75" customHeight="1" x14ac:dyDescent="0.25">
      <c r="A734" s="6">
        <v>21206570</v>
      </c>
      <c r="B734" s="7" t="s">
        <v>43</v>
      </c>
      <c r="C734" s="7" t="s">
        <v>2246</v>
      </c>
      <c r="D734" s="7" t="s">
        <v>303</v>
      </c>
      <c r="E734" s="7" t="s">
        <v>304</v>
      </c>
      <c r="F734" s="7">
        <v>11</v>
      </c>
      <c r="G734" s="7">
        <v>2546</v>
      </c>
      <c r="H734" s="7">
        <v>-74.150666669999993</v>
      </c>
      <c r="I734" s="29">
        <v>4.7055833299999996</v>
      </c>
      <c r="J734" s="6" t="s">
        <v>1890</v>
      </c>
      <c r="K734" s="30">
        <v>36905.791666666664</v>
      </c>
      <c r="L734" s="30">
        <v>43588.418923611112</v>
      </c>
      <c r="M734" s="7" t="s">
        <v>1911</v>
      </c>
      <c r="N734" s="29" t="s">
        <v>1910</v>
      </c>
      <c r="O734" s="31">
        <v>31.633333333333336</v>
      </c>
      <c r="P734" s="31">
        <v>67.5</v>
      </c>
      <c r="Q734" s="31">
        <v>124.9</v>
      </c>
      <c r="R734" s="31">
        <v>154.6</v>
      </c>
      <c r="S734" s="31">
        <v>111.60000000000001</v>
      </c>
      <c r="T734" s="31">
        <v>59.600000000000009</v>
      </c>
      <c r="U734" s="31">
        <v>46.900000000000013</v>
      </c>
      <c r="V734" s="31">
        <v>46.849999999999994</v>
      </c>
      <c r="W734" s="31">
        <v>39.733333333333327</v>
      </c>
      <c r="X734" s="31">
        <v>107.13333333333333</v>
      </c>
      <c r="Y734" s="31">
        <v>142.57142857142856</v>
      </c>
      <c r="Z734" s="31">
        <v>77.100000000000009</v>
      </c>
      <c r="AA734" s="4">
        <f t="shared" si="9"/>
        <v>1010.1214285714286</v>
      </c>
      <c r="AB734" s="32">
        <v>45</v>
      </c>
      <c r="AC734" s="17">
        <v>0.125</v>
      </c>
      <c r="AD734" s="36">
        <v>0.1</v>
      </c>
      <c r="AE734" s="36">
        <v>0.16666666666666666</v>
      </c>
      <c r="AF734" s="36">
        <v>0.16666666666666666</v>
      </c>
      <c r="AG734" s="36">
        <v>0.1</v>
      </c>
      <c r="AH734" s="36">
        <v>3.3333333333333333E-2</v>
      </c>
      <c r="AI734" s="36">
        <v>6.6666666666666666E-2</v>
      </c>
      <c r="AJ734" s="36">
        <v>0.1</v>
      </c>
      <c r="AK734" s="36">
        <v>0.13333333333333333</v>
      </c>
      <c r="AL734" s="36">
        <v>0.1</v>
      </c>
      <c r="AM734" s="36">
        <v>0.2</v>
      </c>
      <c r="AN734" s="36">
        <v>0.23333333333333334</v>
      </c>
      <c r="AO734" s="36">
        <v>0.1</v>
      </c>
      <c r="AP734" s="33" t="str">
        <f t="shared" si="10"/>
        <v>-</v>
      </c>
      <c r="AQ734" s="55" t="str">
        <f t="shared" si="11"/>
        <v>-</v>
      </c>
      <c r="AR734" s="56" t="str">
        <f t="shared" si="12"/>
        <v>-</v>
      </c>
      <c r="AS734" s="34" t="s">
        <v>1890</v>
      </c>
      <c r="AT734" s="122" t="s">
        <v>5208</v>
      </c>
    </row>
    <row r="735" spans="1:46" ht="15.75" customHeight="1" x14ac:dyDescent="0.25">
      <c r="A735" s="6">
        <v>21206590</v>
      </c>
      <c r="B735" s="7" t="s">
        <v>56</v>
      </c>
      <c r="C735" s="7" t="s">
        <v>2154</v>
      </c>
      <c r="D735" s="7" t="s">
        <v>890</v>
      </c>
      <c r="E735" s="7" t="s">
        <v>871</v>
      </c>
      <c r="F735" s="7">
        <v>11</v>
      </c>
      <c r="G735" s="7">
        <v>2675</v>
      </c>
      <c r="H735" s="7">
        <v>-73.733333329999994</v>
      </c>
      <c r="I735" s="29">
        <v>5.0833333300000003</v>
      </c>
      <c r="J735" s="6" t="s">
        <v>1908</v>
      </c>
      <c r="K735" s="30">
        <v>19343</v>
      </c>
      <c r="L735" s="30"/>
      <c r="M735" s="7" t="s">
        <v>1911</v>
      </c>
      <c r="N735" s="29" t="s">
        <v>1892</v>
      </c>
      <c r="O735" s="31">
        <v>28.433333333333334</v>
      </c>
      <c r="P735" s="31">
        <v>31.758333333333336</v>
      </c>
      <c r="Q735" s="31">
        <v>71.091666666666654</v>
      </c>
      <c r="R735" s="31">
        <v>88.875</v>
      </c>
      <c r="S735" s="31">
        <v>119.05384615384612</v>
      </c>
      <c r="T735" s="31">
        <v>140.98461538461538</v>
      </c>
      <c r="U735" s="31">
        <v>127.3181818181818</v>
      </c>
      <c r="V735" s="31">
        <v>127.9</v>
      </c>
      <c r="W735" s="31">
        <v>87.307692307692307</v>
      </c>
      <c r="X735" s="31">
        <v>93.536363636363646</v>
      </c>
      <c r="Y735" s="31">
        <v>59.366666666666667</v>
      </c>
      <c r="Z735" s="31">
        <v>38.072727272727271</v>
      </c>
      <c r="AA735" s="4">
        <f t="shared" si="9"/>
        <v>1013.6984265734264</v>
      </c>
      <c r="AB735" s="32">
        <v>145</v>
      </c>
      <c r="AC735" s="17">
        <v>0.40277777777777779</v>
      </c>
      <c r="AD735" s="36">
        <v>0.4</v>
      </c>
      <c r="AE735" s="36">
        <v>0.4</v>
      </c>
      <c r="AF735" s="36">
        <v>0.4</v>
      </c>
      <c r="AG735" s="36">
        <v>0.4</v>
      </c>
      <c r="AH735" s="36">
        <v>0.43333333333333335</v>
      </c>
      <c r="AI735" s="36">
        <v>0.43333333333333335</v>
      </c>
      <c r="AJ735" s="36">
        <v>0.36666666666666664</v>
      </c>
      <c r="AK735" s="36">
        <v>0.43333333333333335</v>
      </c>
      <c r="AL735" s="36">
        <v>0.43333333333333335</v>
      </c>
      <c r="AM735" s="36">
        <v>0.36666666666666664</v>
      </c>
      <c r="AN735" s="36">
        <v>0.4</v>
      </c>
      <c r="AO735" s="36">
        <v>0.36666666666666664</v>
      </c>
      <c r="AP735" s="33" t="str">
        <f t="shared" si="10"/>
        <v>-</v>
      </c>
      <c r="AQ735" s="55" t="str">
        <f t="shared" si="11"/>
        <v>-</v>
      </c>
      <c r="AR735" s="56" t="str">
        <f t="shared" si="12"/>
        <v>-</v>
      </c>
      <c r="AS735" s="34" t="s">
        <v>1892</v>
      </c>
      <c r="AT735" s="122" t="s">
        <v>5208</v>
      </c>
    </row>
    <row r="736" spans="1:46" ht="15.75" customHeight="1" x14ac:dyDescent="0.25">
      <c r="A736" s="6">
        <v>21206600</v>
      </c>
      <c r="B736" s="7" t="s">
        <v>43</v>
      </c>
      <c r="C736" s="7" t="s">
        <v>2247</v>
      </c>
      <c r="D736" s="7" t="s">
        <v>303</v>
      </c>
      <c r="E736" s="7" t="s">
        <v>304</v>
      </c>
      <c r="F736" s="7">
        <v>11</v>
      </c>
      <c r="G736" s="7">
        <v>2590</v>
      </c>
      <c r="H736" s="7">
        <v>-74.094333329999998</v>
      </c>
      <c r="I736" s="29">
        <v>4.7822222199999995</v>
      </c>
      <c r="J736" s="6" t="s">
        <v>1908</v>
      </c>
      <c r="K736" s="30">
        <v>37210</v>
      </c>
      <c r="L736" s="30"/>
      <c r="M736" s="35" t="s">
        <v>1909</v>
      </c>
      <c r="N736" s="29" t="s">
        <v>1910</v>
      </c>
      <c r="O736" s="31">
        <v>38.191666666666663</v>
      </c>
      <c r="P736" s="31">
        <v>66.541666666666657</v>
      </c>
      <c r="Q736" s="31">
        <v>93.9</v>
      </c>
      <c r="R736" s="31">
        <v>123.45833333333331</v>
      </c>
      <c r="S736" s="31">
        <v>100.32857142857144</v>
      </c>
      <c r="T736" s="31">
        <v>58.742857142857133</v>
      </c>
      <c r="U736" s="31">
        <v>56.199999999999996</v>
      </c>
      <c r="V736" s="31">
        <v>43.507692307692309</v>
      </c>
      <c r="W736" s="31">
        <v>56.992857142857147</v>
      </c>
      <c r="X736" s="31">
        <v>89.07692307692308</v>
      </c>
      <c r="Y736" s="31">
        <v>129.77692307692308</v>
      </c>
      <c r="Z736" s="31">
        <v>51.307142857142857</v>
      </c>
      <c r="AA736" s="4">
        <f t="shared" si="9"/>
        <v>908.02463369963368</v>
      </c>
      <c r="AB736" s="32">
        <v>155</v>
      </c>
      <c r="AC736" s="17">
        <v>0.43055555555555558</v>
      </c>
      <c r="AD736" s="36">
        <v>0.4</v>
      </c>
      <c r="AE736" s="36">
        <v>0.4</v>
      </c>
      <c r="AF736" s="36">
        <v>0.33333333333333331</v>
      </c>
      <c r="AG736" s="36">
        <v>0.4</v>
      </c>
      <c r="AH736" s="36">
        <v>0.46666666666666667</v>
      </c>
      <c r="AI736" s="36">
        <v>0.46666666666666667</v>
      </c>
      <c r="AJ736" s="36">
        <v>0.46666666666666667</v>
      </c>
      <c r="AK736" s="36">
        <v>0.43333333333333335</v>
      </c>
      <c r="AL736" s="36">
        <v>0.46666666666666667</v>
      </c>
      <c r="AM736" s="36">
        <v>0.43333333333333335</v>
      </c>
      <c r="AN736" s="36">
        <v>0.43333333333333335</v>
      </c>
      <c r="AO736" s="36">
        <v>0.46666666666666667</v>
      </c>
      <c r="AP736" s="33" t="str">
        <f t="shared" si="10"/>
        <v>-</v>
      </c>
      <c r="AQ736" s="55" t="str">
        <f t="shared" si="11"/>
        <v>-</v>
      </c>
      <c r="AR736" s="56" t="str">
        <f t="shared" si="12"/>
        <v>-</v>
      </c>
      <c r="AS736" s="34" t="s">
        <v>1889</v>
      </c>
      <c r="AT736" s="122" t="s">
        <v>5208</v>
      </c>
    </row>
    <row r="737" spans="1:46" ht="15.75" customHeight="1" x14ac:dyDescent="0.25">
      <c r="A737" s="6">
        <v>21206610</v>
      </c>
      <c r="B737" s="7" t="s">
        <v>56</v>
      </c>
      <c r="C737" s="7" t="s">
        <v>2248</v>
      </c>
      <c r="D737" s="7" t="s">
        <v>303</v>
      </c>
      <c r="E737" s="7" t="s">
        <v>304</v>
      </c>
      <c r="F737" s="7">
        <v>11</v>
      </c>
      <c r="G737" s="7">
        <v>2804</v>
      </c>
      <c r="H737" s="7">
        <v>-74.066666669999989</v>
      </c>
      <c r="I737" s="29">
        <v>4.5833333300000003</v>
      </c>
      <c r="J737" s="6" t="s">
        <v>1890</v>
      </c>
      <c r="K737" s="30">
        <v>37210</v>
      </c>
      <c r="L737" s="30">
        <v>40030</v>
      </c>
      <c r="M737" s="7" t="s">
        <v>1911</v>
      </c>
      <c r="N737" s="29" t="s">
        <v>1910</v>
      </c>
      <c r="O737" s="31" t="s">
        <v>1930</v>
      </c>
      <c r="P737" s="31" t="s">
        <v>1930</v>
      </c>
      <c r="Q737" s="31" t="s">
        <v>1930</v>
      </c>
      <c r="R737" s="31" t="s">
        <v>1930</v>
      </c>
      <c r="S737" s="31" t="s">
        <v>1930</v>
      </c>
      <c r="T737" s="31" t="s">
        <v>1930</v>
      </c>
      <c r="U737" s="31" t="s">
        <v>1930</v>
      </c>
      <c r="V737" s="31" t="s">
        <v>1930</v>
      </c>
      <c r="W737" s="31">
        <v>9.5</v>
      </c>
      <c r="X737" s="31">
        <v>17.2</v>
      </c>
      <c r="Y737" s="31" t="s">
        <v>1930</v>
      </c>
      <c r="Z737" s="31" t="s">
        <v>1930</v>
      </c>
      <c r="AA737" s="4">
        <f t="shared" si="9"/>
        <v>26.7</v>
      </c>
      <c r="AB737" s="32">
        <v>2</v>
      </c>
      <c r="AC737" s="17">
        <v>5.5555555555555558E-3</v>
      </c>
      <c r="AD737" s="36">
        <v>0</v>
      </c>
      <c r="AE737" s="36">
        <v>0</v>
      </c>
      <c r="AF737" s="36">
        <v>0</v>
      </c>
      <c r="AG737" s="36">
        <v>0</v>
      </c>
      <c r="AH737" s="36">
        <v>0</v>
      </c>
      <c r="AI737" s="36">
        <v>0</v>
      </c>
      <c r="AJ737" s="36">
        <v>0</v>
      </c>
      <c r="AK737" s="36">
        <v>0</v>
      </c>
      <c r="AL737" s="36">
        <v>3.3333333333333333E-2</v>
      </c>
      <c r="AM737" s="36">
        <v>3.3333333333333333E-2</v>
      </c>
      <c r="AN737" s="36">
        <v>0</v>
      </c>
      <c r="AO737" s="36">
        <v>0</v>
      </c>
      <c r="AP737" s="33" t="str">
        <f t="shared" si="10"/>
        <v>-</v>
      </c>
      <c r="AQ737" s="55" t="str">
        <f t="shared" si="11"/>
        <v>-</v>
      </c>
      <c r="AR737" s="56" t="str">
        <f t="shared" si="12"/>
        <v>-</v>
      </c>
      <c r="AS737" s="34" t="s">
        <v>1890</v>
      </c>
      <c r="AT737" s="122" t="s">
        <v>5208</v>
      </c>
    </row>
    <row r="738" spans="1:46" ht="15.75" customHeight="1" x14ac:dyDescent="0.25">
      <c r="A738" s="6">
        <v>21206620</v>
      </c>
      <c r="B738" s="7" t="s">
        <v>56</v>
      </c>
      <c r="C738" s="7" t="s">
        <v>2249</v>
      </c>
      <c r="D738" s="7" t="s">
        <v>303</v>
      </c>
      <c r="E738" s="7" t="s">
        <v>304</v>
      </c>
      <c r="F738" s="7">
        <v>11</v>
      </c>
      <c r="G738" s="7">
        <v>2562</v>
      </c>
      <c r="H738" s="7">
        <v>-74.173749999999998</v>
      </c>
      <c r="I738" s="29">
        <v>4.6346111099999998</v>
      </c>
      <c r="J738" s="6" t="s">
        <v>1890</v>
      </c>
      <c r="K738" s="30">
        <v>37209.791666666664</v>
      </c>
      <c r="L738" s="30">
        <v>43588.415335648147</v>
      </c>
      <c r="M738" s="7" t="s">
        <v>1911</v>
      </c>
      <c r="N738" s="29" t="s">
        <v>1910</v>
      </c>
      <c r="O738" s="31">
        <v>12.600000000000001</v>
      </c>
      <c r="P738" s="31">
        <v>39.4</v>
      </c>
      <c r="Q738" s="31">
        <v>31.4</v>
      </c>
      <c r="R738" s="31">
        <v>115.85000000000002</v>
      </c>
      <c r="S738" s="31">
        <v>77.55</v>
      </c>
      <c r="T738" s="31">
        <v>55.32500000000001</v>
      </c>
      <c r="U738" s="31">
        <v>50.93333333333333</v>
      </c>
      <c r="V738" s="31">
        <v>30.9</v>
      </c>
      <c r="W738" s="31">
        <v>29.375000000000004</v>
      </c>
      <c r="X738" s="31">
        <v>104.72</v>
      </c>
      <c r="Y738" s="31">
        <v>162.70000000000002</v>
      </c>
      <c r="Z738" s="31">
        <v>83.899999999999991</v>
      </c>
      <c r="AA738" s="4">
        <f t="shared" si="9"/>
        <v>794.65333333333331</v>
      </c>
      <c r="AB738" s="32">
        <v>48</v>
      </c>
      <c r="AC738" s="17">
        <v>0.13333333333333333</v>
      </c>
      <c r="AD738" s="36">
        <v>0.16666666666666666</v>
      </c>
      <c r="AE738" s="36">
        <v>0.16666666666666666</v>
      </c>
      <c r="AF738" s="36">
        <v>3.3333333333333333E-2</v>
      </c>
      <c r="AG738" s="36">
        <v>0.2</v>
      </c>
      <c r="AH738" s="36">
        <v>0.13333333333333333</v>
      </c>
      <c r="AI738" s="36">
        <v>0.13333333333333333</v>
      </c>
      <c r="AJ738" s="36">
        <v>0.1</v>
      </c>
      <c r="AK738" s="36">
        <v>0.16666666666666666</v>
      </c>
      <c r="AL738" s="36">
        <v>0.13333333333333333</v>
      </c>
      <c r="AM738" s="36">
        <v>0.16666666666666666</v>
      </c>
      <c r="AN738" s="36">
        <v>0.1</v>
      </c>
      <c r="AO738" s="36">
        <v>0.1</v>
      </c>
      <c r="AP738" s="33" t="str">
        <f t="shared" si="10"/>
        <v>-</v>
      </c>
      <c r="AQ738" s="55" t="str">
        <f t="shared" si="11"/>
        <v>-</v>
      </c>
      <c r="AR738" s="56" t="str">
        <f t="shared" si="12"/>
        <v>-</v>
      </c>
      <c r="AS738" s="34" t="s">
        <v>1890</v>
      </c>
      <c r="AT738" s="122" t="s">
        <v>5208</v>
      </c>
    </row>
    <row r="739" spans="1:46" ht="15.75" customHeight="1" x14ac:dyDescent="0.25">
      <c r="A739" s="6">
        <v>21206630</v>
      </c>
      <c r="B739" s="7" t="s">
        <v>56</v>
      </c>
      <c r="C739" s="7" t="s">
        <v>2250</v>
      </c>
      <c r="D739" s="7" t="s">
        <v>303</v>
      </c>
      <c r="E739" s="7" t="s">
        <v>304</v>
      </c>
      <c r="F739" s="7">
        <v>11</v>
      </c>
      <c r="G739" s="7">
        <v>2600</v>
      </c>
      <c r="H739" s="7">
        <v>-74.091583329999992</v>
      </c>
      <c r="I739" s="29">
        <v>4.75113889</v>
      </c>
      <c r="J739" s="6" t="s">
        <v>1890</v>
      </c>
      <c r="K739" s="30">
        <v>37210</v>
      </c>
      <c r="L739" s="30">
        <v>43202.692002314812</v>
      </c>
      <c r="M739" s="7" t="s">
        <v>1911</v>
      </c>
      <c r="N739" s="29" t="s">
        <v>1910</v>
      </c>
      <c r="O739" s="31">
        <v>48.114285714285707</v>
      </c>
      <c r="P739" s="31">
        <v>68.357142857142861</v>
      </c>
      <c r="Q739" s="31">
        <v>97.3125</v>
      </c>
      <c r="R739" s="31">
        <v>165.01428571428571</v>
      </c>
      <c r="S739" s="31">
        <v>105.58333333333336</v>
      </c>
      <c r="T739" s="31">
        <v>66.940000000000012</v>
      </c>
      <c r="U739" s="31">
        <v>74.5</v>
      </c>
      <c r="V739" s="31">
        <v>53.357142857142868</v>
      </c>
      <c r="W739" s="31">
        <v>58.857142857142854</v>
      </c>
      <c r="X739" s="31">
        <v>156.76</v>
      </c>
      <c r="Y739" s="31">
        <v>177.07999999999998</v>
      </c>
      <c r="Z739" s="31">
        <v>72.12</v>
      </c>
      <c r="AA739" s="4">
        <f t="shared" si="9"/>
        <v>1143.9958333333334</v>
      </c>
      <c r="AB739" s="32">
        <v>75</v>
      </c>
      <c r="AC739" s="17">
        <v>0.20833333333333334</v>
      </c>
      <c r="AD739" s="36">
        <v>0.23333333333333334</v>
      </c>
      <c r="AE739" s="36">
        <v>0.23333333333333334</v>
      </c>
      <c r="AF739" s="36">
        <v>0.26666666666666666</v>
      </c>
      <c r="AG739" s="36">
        <v>0.23333333333333334</v>
      </c>
      <c r="AH739" s="36">
        <v>0.2</v>
      </c>
      <c r="AI739" s="36">
        <v>0.16666666666666666</v>
      </c>
      <c r="AJ739" s="36">
        <v>0.2</v>
      </c>
      <c r="AK739" s="36">
        <v>0.23333333333333334</v>
      </c>
      <c r="AL739" s="36">
        <v>0.23333333333333334</v>
      </c>
      <c r="AM739" s="36">
        <v>0.16666666666666666</v>
      </c>
      <c r="AN739" s="36">
        <v>0.16666666666666666</v>
      </c>
      <c r="AO739" s="36">
        <v>0.16666666666666666</v>
      </c>
      <c r="AP739" s="33" t="str">
        <f t="shared" si="10"/>
        <v>-</v>
      </c>
      <c r="AQ739" s="55" t="str">
        <f t="shared" si="11"/>
        <v>-</v>
      </c>
      <c r="AR739" s="56" t="str">
        <f t="shared" si="12"/>
        <v>-</v>
      </c>
      <c r="AS739" s="34" t="s">
        <v>1890</v>
      </c>
      <c r="AT739" s="122" t="s">
        <v>5208</v>
      </c>
    </row>
    <row r="740" spans="1:46" ht="15.75" customHeight="1" x14ac:dyDescent="0.25">
      <c r="A740" s="6">
        <v>21206640</v>
      </c>
      <c r="B740" s="7" t="s">
        <v>56</v>
      </c>
      <c r="C740" s="7" t="s">
        <v>2135</v>
      </c>
      <c r="D740" s="7" t="s">
        <v>303</v>
      </c>
      <c r="E740" s="7" t="s">
        <v>304</v>
      </c>
      <c r="F740" s="7">
        <v>11</v>
      </c>
      <c r="G740" s="7">
        <v>2700</v>
      </c>
      <c r="H740" s="7">
        <v>-74.119305560000001</v>
      </c>
      <c r="I740" s="29">
        <v>4.5015555599999999</v>
      </c>
      <c r="J740" s="6" t="s">
        <v>1890</v>
      </c>
      <c r="K740" s="30">
        <v>37210</v>
      </c>
      <c r="L740" s="30">
        <v>40673</v>
      </c>
      <c r="M740" s="7" t="s">
        <v>1911</v>
      </c>
      <c r="N740" s="29" t="s">
        <v>1910</v>
      </c>
      <c r="O740" s="31">
        <v>38.800000000000004</v>
      </c>
      <c r="P740" s="31">
        <v>4.4000000000000004</v>
      </c>
      <c r="Q740" s="31">
        <v>60.95</v>
      </c>
      <c r="R740" s="31">
        <v>54.599999999999994</v>
      </c>
      <c r="S740" s="31">
        <v>162.09999999999997</v>
      </c>
      <c r="T740" s="31" t="s">
        <v>1930</v>
      </c>
      <c r="U740" s="31">
        <v>43.7</v>
      </c>
      <c r="V740" s="31">
        <v>47.05</v>
      </c>
      <c r="W740" s="31">
        <v>68.900000000000006</v>
      </c>
      <c r="X740" s="31" t="s">
        <v>1930</v>
      </c>
      <c r="Y740" s="31">
        <v>18.000000000000004</v>
      </c>
      <c r="Z740" s="31">
        <v>19.45</v>
      </c>
      <c r="AA740" s="4">
        <f t="shared" si="9"/>
        <v>517.95000000000005</v>
      </c>
      <c r="AB740" s="32">
        <v>15</v>
      </c>
      <c r="AC740" s="17">
        <v>4.1666666666666664E-2</v>
      </c>
      <c r="AD740" s="36">
        <v>3.3333333333333333E-2</v>
      </c>
      <c r="AE740" s="36">
        <v>3.3333333333333333E-2</v>
      </c>
      <c r="AF740" s="36">
        <v>6.6666666666666666E-2</v>
      </c>
      <c r="AG740" s="36">
        <v>3.3333333333333333E-2</v>
      </c>
      <c r="AH740" s="36">
        <v>3.3333333333333333E-2</v>
      </c>
      <c r="AI740" s="36">
        <v>0</v>
      </c>
      <c r="AJ740" s="36">
        <v>6.6666666666666666E-2</v>
      </c>
      <c r="AK740" s="36">
        <v>6.6666666666666666E-2</v>
      </c>
      <c r="AL740" s="36">
        <v>6.6666666666666666E-2</v>
      </c>
      <c r="AM740" s="36">
        <v>0</v>
      </c>
      <c r="AN740" s="36">
        <v>3.3333333333333333E-2</v>
      </c>
      <c r="AO740" s="36">
        <v>6.6666666666666666E-2</v>
      </c>
      <c r="AP740" s="33" t="str">
        <f t="shared" si="10"/>
        <v>-</v>
      </c>
      <c r="AQ740" s="55" t="str">
        <f t="shared" si="11"/>
        <v>-</v>
      </c>
      <c r="AR740" s="56" t="str">
        <f t="shared" si="12"/>
        <v>-</v>
      </c>
      <c r="AS740" s="34" t="s">
        <v>1890</v>
      </c>
      <c r="AT740" s="122" t="s">
        <v>5208</v>
      </c>
    </row>
    <row r="741" spans="1:46" ht="15.75" customHeight="1" x14ac:dyDescent="0.25">
      <c r="A741" s="6">
        <v>21206650</v>
      </c>
      <c r="B741" s="7" t="s">
        <v>56</v>
      </c>
      <c r="C741" s="7" t="s">
        <v>2251</v>
      </c>
      <c r="D741" s="7" t="s">
        <v>303</v>
      </c>
      <c r="E741" s="7" t="s">
        <v>304</v>
      </c>
      <c r="F741" s="7">
        <v>11</v>
      </c>
      <c r="G741" s="7">
        <v>3100</v>
      </c>
      <c r="H741" s="7">
        <v>-74.088222220000006</v>
      </c>
      <c r="I741" s="29">
        <v>4.51675278</v>
      </c>
      <c r="J741" s="6" t="s">
        <v>1908</v>
      </c>
      <c r="K741" s="30">
        <v>37210</v>
      </c>
      <c r="L741" s="30"/>
      <c r="M741" s="7" t="s">
        <v>1911</v>
      </c>
      <c r="N741" s="29" t="s">
        <v>1910</v>
      </c>
      <c r="O741" s="31">
        <v>42.962500000000006</v>
      </c>
      <c r="P741" s="31">
        <v>59.811111111111103</v>
      </c>
      <c r="Q741" s="31">
        <v>97.86999999999999</v>
      </c>
      <c r="R741" s="31">
        <v>146.12</v>
      </c>
      <c r="S741" s="31">
        <v>122.04999999999997</v>
      </c>
      <c r="T741" s="31">
        <v>115.43333333333334</v>
      </c>
      <c r="U741" s="31">
        <v>142.92000000000002</v>
      </c>
      <c r="V741" s="31">
        <v>95.560000000000016</v>
      </c>
      <c r="W741" s="31">
        <v>55.06666666666667</v>
      </c>
      <c r="X741" s="31">
        <v>102.15555555555558</v>
      </c>
      <c r="Y741" s="31">
        <v>151.33999999999997</v>
      </c>
      <c r="Z741" s="31">
        <v>74.566666666666663</v>
      </c>
      <c r="AA741" s="4">
        <f t="shared" si="9"/>
        <v>1205.8558333333333</v>
      </c>
      <c r="AB741" s="32">
        <v>115</v>
      </c>
      <c r="AC741" s="17">
        <v>0.31944444444444442</v>
      </c>
      <c r="AD741" s="36">
        <v>0.26666666666666666</v>
      </c>
      <c r="AE741" s="36">
        <v>0.3</v>
      </c>
      <c r="AF741" s="36">
        <v>0.33333333333333331</v>
      </c>
      <c r="AG741" s="36">
        <v>0.33333333333333331</v>
      </c>
      <c r="AH741" s="36">
        <v>0.4</v>
      </c>
      <c r="AI741" s="36">
        <v>0.3</v>
      </c>
      <c r="AJ741" s="36">
        <v>0.33333333333333331</v>
      </c>
      <c r="AK741" s="36">
        <v>0.33333333333333331</v>
      </c>
      <c r="AL741" s="36">
        <v>0.3</v>
      </c>
      <c r="AM741" s="36">
        <v>0.3</v>
      </c>
      <c r="AN741" s="36">
        <v>0.33333333333333331</v>
      </c>
      <c r="AO741" s="36">
        <v>0.3</v>
      </c>
      <c r="AP741" s="33" t="str">
        <f t="shared" si="10"/>
        <v>-</v>
      </c>
      <c r="AQ741" s="55" t="str">
        <f t="shared" si="11"/>
        <v>-</v>
      </c>
      <c r="AR741" s="56" t="str">
        <f t="shared" si="12"/>
        <v>-</v>
      </c>
      <c r="AT741" s="122" t="s">
        <v>5208</v>
      </c>
    </row>
    <row r="742" spans="1:46" ht="15.75" customHeight="1" x14ac:dyDescent="0.25">
      <c r="A742" s="6">
        <v>21206660</v>
      </c>
      <c r="B742" s="7" t="s">
        <v>56</v>
      </c>
      <c r="C742" s="7" t="s">
        <v>2252</v>
      </c>
      <c r="D742" s="7" t="s">
        <v>303</v>
      </c>
      <c r="E742" s="7" t="s">
        <v>304</v>
      </c>
      <c r="F742" s="7">
        <v>11</v>
      </c>
      <c r="G742" s="7">
        <v>2565</v>
      </c>
      <c r="H742" s="7">
        <v>-74.130916669999991</v>
      </c>
      <c r="I742" s="29">
        <v>4.57622222</v>
      </c>
      <c r="J742" s="6" t="s">
        <v>1890</v>
      </c>
      <c r="K742" s="30">
        <v>37209.791666666664</v>
      </c>
      <c r="L742" s="30">
        <v>43588.418495370373</v>
      </c>
      <c r="M742" s="7" t="s">
        <v>1911</v>
      </c>
      <c r="N742" s="29" t="s">
        <v>1910</v>
      </c>
      <c r="O742" s="31">
        <v>39.26</v>
      </c>
      <c r="P742" s="31">
        <v>42.014285714285712</v>
      </c>
      <c r="Q742" s="31">
        <v>77.875000000000014</v>
      </c>
      <c r="R742" s="31">
        <v>113.25</v>
      </c>
      <c r="S742" s="31">
        <v>87.300000000000011</v>
      </c>
      <c r="T742" s="31">
        <v>46.7</v>
      </c>
      <c r="U742" s="31">
        <v>60.279999999999994</v>
      </c>
      <c r="V742" s="31">
        <v>46.779999999999994</v>
      </c>
      <c r="W742" s="31">
        <v>28.050000000000008</v>
      </c>
      <c r="X742" s="31">
        <v>109.1857142857143</v>
      </c>
      <c r="Y742" s="31">
        <v>94.728571428571428</v>
      </c>
      <c r="Z742" s="31">
        <v>78.528571428571439</v>
      </c>
      <c r="AA742" s="4">
        <f t="shared" si="9"/>
        <v>823.9521428571428</v>
      </c>
      <c r="AB742" s="32">
        <v>68</v>
      </c>
      <c r="AC742" s="17">
        <v>0.18888888888888888</v>
      </c>
      <c r="AD742" s="36">
        <v>0.16666666666666666</v>
      </c>
      <c r="AE742" s="36">
        <v>0.23333333333333334</v>
      </c>
      <c r="AF742" s="36">
        <v>0.13333333333333333</v>
      </c>
      <c r="AG742" s="36">
        <v>0.2</v>
      </c>
      <c r="AH742" s="36">
        <v>0.16666666666666666</v>
      </c>
      <c r="AI742" s="36">
        <v>0.13333333333333333</v>
      </c>
      <c r="AJ742" s="36">
        <v>0.16666666666666666</v>
      </c>
      <c r="AK742" s="36">
        <v>0.16666666666666666</v>
      </c>
      <c r="AL742" s="36">
        <v>0.2</v>
      </c>
      <c r="AM742" s="36">
        <v>0.23333333333333334</v>
      </c>
      <c r="AN742" s="36">
        <v>0.23333333333333334</v>
      </c>
      <c r="AO742" s="36">
        <v>0.23333333333333334</v>
      </c>
      <c r="AP742" s="33" t="str">
        <f t="shared" si="10"/>
        <v>-</v>
      </c>
      <c r="AQ742" s="55" t="str">
        <f t="shared" si="11"/>
        <v>-</v>
      </c>
      <c r="AR742" s="56" t="str">
        <f t="shared" si="12"/>
        <v>-</v>
      </c>
      <c r="AS742" s="34" t="s">
        <v>1890</v>
      </c>
      <c r="AT742" s="122" t="s">
        <v>5208</v>
      </c>
    </row>
    <row r="743" spans="1:46" ht="15.75" customHeight="1" x14ac:dyDescent="0.25">
      <c r="A743" s="6">
        <v>21206670</v>
      </c>
      <c r="B743" s="7" t="s">
        <v>56</v>
      </c>
      <c r="C743" s="7" t="s">
        <v>2253</v>
      </c>
      <c r="D743" s="7" t="s">
        <v>303</v>
      </c>
      <c r="E743" s="7" t="s">
        <v>304</v>
      </c>
      <c r="F743" s="7">
        <v>11</v>
      </c>
      <c r="G743" s="7">
        <v>2574</v>
      </c>
      <c r="H743" s="7">
        <v>-74.04958332999999</v>
      </c>
      <c r="I743" s="29">
        <v>4.7920555599999997</v>
      </c>
      <c r="J743" s="6" t="s">
        <v>1890</v>
      </c>
      <c r="K743" s="30">
        <v>37210</v>
      </c>
      <c r="L743" s="30">
        <v>40129</v>
      </c>
      <c r="M743" s="7" t="s">
        <v>1911</v>
      </c>
      <c r="N743" s="29" t="s">
        <v>1910</v>
      </c>
      <c r="O743" s="31">
        <v>56.7</v>
      </c>
      <c r="P743" s="31">
        <v>65</v>
      </c>
      <c r="Q743" s="31">
        <v>91.199999999999989</v>
      </c>
      <c r="R743" s="31" t="s">
        <v>1930</v>
      </c>
      <c r="S743" s="31" t="s">
        <v>1930</v>
      </c>
      <c r="T743" s="31">
        <v>106.89999999999999</v>
      </c>
      <c r="U743" s="31" t="s">
        <v>1930</v>
      </c>
      <c r="V743" s="31" t="s">
        <v>1930</v>
      </c>
      <c r="W743" s="31">
        <v>24.2</v>
      </c>
      <c r="X743" s="31" t="s">
        <v>1930</v>
      </c>
      <c r="Y743" s="31">
        <v>442.8</v>
      </c>
      <c r="Z743" s="31" t="s">
        <v>1930</v>
      </c>
      <c r="AA743" s="4">
        <f t="shared" si="9"/>
        <v>786.8</v>
      </c>
      <c r="AB743" s="32">
        <v>7</v>
      </c>
      <c r="AC743" s="17">
        <v>1.9444444444444445E-2</v>
      </c>
      <c r="AD743" s="36">
        <v>3.3333333333333333E-2</v>
      </c>
      <c r="AE743" s="36">
        <v>6.6666666666666666E-2</v>
      </c>
      <c r="AF743" s="36">
        <v>3.3333333333333333E-2</v>
      </c>
      <c r="AG743" s="36">
        <v>0</v>
      </c>
      <c r="AH743" s="36">
        <v>0</v>
      </c>
      <c r="AI743" s="36">
        <v>3.3333333333333333E-2</v>
      </c>
      <c r="AJ743" s="36">
        <v>0</v>
      </c>
      <c r="AK743" s="36">
        <v>0</v>
      </c>
      <c r="AL743" s="36">
        <v>3.3333333333333333E-2</v>
      </c>
      <c r="AM743" s="36">
        <v>0</v>
      </c>
      <c r="AN743" s="36">
        <v>3.3333333333333333E-2</v>
      </c>
      <c r="AO743" s="36">
        <v>0</v>
      </c>
      <c r="AP743" s="33" t="str">
        <f t="shared" si="10"/>
        <v>-</v>
      </c>
      <c r="AQ743" s="55" t="str">
        <f t="shared" si="11"/>
        <v>-</v>
      </c>
      <c r="AR743" s="56" t="str">
        <f t="shared" si="12"/>
        <v>-</v>
      </c>
      <c r="AS743" s="34" t="s">
        <v>1890</v>
      </c>
      <c r="AT743" s="122" t="s">
        <v>5208</v>
      </c>
    </row>
    <row r="744" spans="1:46" ht="15.75" customHeight="1" x14ac:dyDescent="0.25">
      <c r="A744" s="6">
        <v>21206680</v>
      </c>
      <c r="B744" s="7" t="s">
        <v>56</v>
      </c>
      <c r="C744" s="7" t="s">
        <v>2254</v>
      </c>
      <c r="D744" s="7" t="s">
        <v>303</v>
      </c>
      <c r="E744" s="7" t="s">
        <v>304</v>
      </c>
      <c r="F744" s="7">
        <v>11</v>
      </c>
      <c r="G744" s="7">
        <v>2570</v>
      </c>
      <c r="H744" s="7">
        <v>-74.037027780000003</v>
      </c>
      <c r="I744" s="29">
        <v>4.7341111099999997</v>
      </c>
      <c r="J744" s="6" t="s">
        <v>1890</v>
      </c>
      <c r="K744" s="30">
        <v>37210</v>
      </c>
      <c r="L744" s="30">
        <v>40030</v>
      </c>
      <c r="M744" s="7" t="s">
        <v>1911</v>
      </c>
      <c r="N744" s="29" t="s">
        <v>1910</v>
      </c>
      <c r="O744" s="31" t="s">
        <v>1930</v>
      </c>
      <c r="P744" s="31" t="s">
        <v>1930</v>
      </c>
      <c r="Q744" s="31" t="s">
        <v>1930</v>
      </c>
      <c r="R744" s="31" t="s">
        <v>1930</v>
      </c>
      <c r="S744" s="31" t="s">
        <v>1930</v>
      </c>
      <c r="T744" s="31">
        <v>82.2</v>
      </c>
      <c r="U744" s="31" t="s">
        <v>1930</v>
      </c>
      <c r="V744" s="31">
        <v>1.9000000000000001</v>
      </c>
      <c r="W744" s="31">
        <v>54.449999999999996</v>
      </c>
      <c r="X744" s="31" t="s">
        <v>1930</v>
      </c>
      <c r="Y744" s="31">
        <v>17.100000000000001</v>
      </c>
      <c r="Z744" s="31" t="s">
        <v>1930</v>
      </c>
      <c r="AA744" s="4">
        <f t="shared" si="9"/>
        <v>155.65</v>
      </c>
      <c r="AB744" s="32">
        <v>5</v>
      </c>
      <c r="AC744" s="17">
        <v>1.3888888888888888E-2</v>
      </c>
      <c r="AD744" s="36">
        <v>0</v>
      </c>
      <c r="AE744" s="36">
        <v>0</v>
      </c>
      <c r="AF744" s="36">
        <v>0</v>
      </c>
      <c r="AG744" s="36">
        <v>0</v>
      </c>
      <c r="AH744" s="36">
        <v>0</v>
      </c>
      <c r="AI744" s="36">
        <v>3.3333333333333333E-2</v>
      </c>
      <c r="AJ744" s="36">
        <v>0</v>
      </c>
      <c r="AK744" s="36">
        <v>3.3333333333333333E-2</v>
      </c>
      <c r="AL744" s="36">
        <v>6.6666666666666666E-2</v>
      </c>
      <c r="AM744" s="36">
        <v>0</v>
      </c>
      <c r="AN744" s="36">
        <v>3.3333333333333333E-2</v>
      </c>
      <c r="AO744" s="36">
        <v>0</v>
      </c>
      <c r="AP744" s="33" t="str">
        <f t="shared" si="10"/>
        <v>-</v>
      </c>
      <c r="AQ744" s="55" t="str">
        <f t="shared" si="11"/>
        <v>-</v>
      </c>
      <c r="AR744" s="56" t="str">
        <f t="shared" si="12"/>
        <v>-</v>
      </c>
      <c r="AS744" s="34" t="s">
        <v>1890</v>
      </c>
      <c r="AT744" s="122" t="s">
        <v>5208</v>
      </c>
    </row>
    <row r="745" spans="1:46" ht="15.75" customHeight="1" x14ac:dyDescent="0.25">
      <c r="A745" s="6">
        <v>21206690</v>
      </c>
      <c r="B745" s="7" t="s">
        <v>56</v>
      </c>
      <c r="C745" s="7" t="s">
        <v>2255</v>
      </c>
      <c r="D745" s="7" t="s">
        <v>303</v>
      </c>
      <c r="E745" s="7" t="s">
        <v>304</v>
      </c>
      <c r="F745" s="7">
        <v>11</v>
      </c>
      <c r="G745" s="7">
        <v>2700</v>
      </c>
      <c r="H745" s="7">
        <v>-74.031111109999998</v>
      </c>
      <c r="I745" s="29">
        <v>4.8131666700000002</v>
      </c>
      <c r="J745" s="6" t="s">
        <v>1908</v>
      </c>
      <c r="K745" s="30">
        <v>37210</v>
      </c>
      <c r="L745" s="30"/>
      <c r="M745" s="7" t="s">
        <v>1911</v>
      </c>
      <c r="N745" s="29" t="s">
        <v>1910</v>
      </c>
      <c r="O745" s="31">
        <v>58.762499999999996</v>
      </c>
      <c r="P745" s="31">
        <v>70.8</v>
      </c>
      <c r="Q745" s="31">
        <v>93.68</v>
      </c>
      <c r="R745" s="31">
        <v>122.10999999999999</v>
      </c>
      <c r="S745" s="31">
        <v>115.6125</v>
      </c>
      <c r="T745" s="31">
        <v>64.250000000000014</v>
      </c>
      <c r="U745" s="31">
        <v>71.080000000000013</v>
      </c>
      <c r="V745" s="31">
        <v>44.191666666666663</v>
      </c>
      <c r="W745" s="31">
        <v>56.036363636363632</v>
      </c>
      <c r="X745" s="31">
        <v>98.57692307692308</v>
      </c>
      <c r="Y745" s="31">
        <v>123.76250000000002</v>
      </c>
      <c r="Z745" s="31">
        <v>63.75714285714286</v>
      </c>
      <c r="AA745" s="4">
        <f t="shared" si="9"/>
        <v>982.61959623709629</v>
      </c>
      <c r="AB745" s="32">
        <v>115</v>
      </c>
      <c r="AC745" s="17">
        <v>0.31944444444444442</v>
      </c>
      <c r="AD745" s="36">
        <v>0.26666666666666666</v>
      </c>
      <c r="AE745" s="36">
        <v>0.33333333333333331</v>
      </c>
      <c r="AF745" s="36">
        <v>0.33333333333333331</v>
      </c>
      <c r="AG745" s="36">
        <v>0.33333333333333331</v>
      </c>
      <c r="AH745" s="36">
        <v>0.26666666666666666</v>
      </c>
      <c r="AI745" s="36">
        <v>0.26666666666666666</v>
      </c>
      <c r="AJ745" s="36">
        <v>0.33333333333333331</v>
      </c>
      <c r="AK745" s="36">
        <v>0.4</v>
      </c>
      <c r="AL745" s="36">
        <v>0.36666666666666664</v>
      </c>
      <c r="AM745" s="36">
        <v>0.43333333333333335</v>
      </c>
      <c r="AN745" s="36">
        <v>0.26666666666666666</v>
      </c>
      <c r="AO745" s="36">
        <v>0.23333333333333334</v>
      </c>
      <c r="AP745" s="33" t="str">
        <f t="shared" si="10"/>
        <v>-</v>
      </c>
      <c r="AQ745" s="55" t="str">
        <f t="shared" si="11"/>
        <v>-</v>
      </c>
      <c r="AR745" s="56" t="str">
        <f t="shared" si="12"/>
        <v>-</v>
      </c>
      <c r="AT745" s="122" t="s">
        <v>5208</v>
      </c>
    </row>
    <row r="746" spans="1:46" ht="15.75" customHeight="1" x14ac:dyDescent="0.25">
      <c r="A746" s="6">
        <v>21206700</v>
      </c>
      <c r="B746" s="7" t="s">
        <v>43</v>
      </c>
      <c r="C746" s="7" t="s">
        <v>2256</v>
      </c>
      <c r="D746" s="7" t="s">
        <v>303</v>
      </c>
      <c r="E746" s="7" t="s">
        <v>304</v>
      </c>
      <c r="F746" s="7">
        <v>11</v>
      </c>
      <c r="G746" s="7">
        <v>2545</v>
      </c>
      <c r="H746" s="7">
        <v>-74.134416669999993</v>
      </c>
      <c r="I746" s="29">
        <v>4.6910277799999998</v>
      </c>
      <c r="J746" s="6" t="s">
        <v>1890</v>
      </c>
      <c r="K746" s="30">
        <v>37483</v>
      </c>
      <c r="L746" s="30">
        <v>40063</v>
      </c>
      <c r="M746" s="7" t="s">
        <v>1911</v>
      </c>
      <c r="N746" s="29" t="s">
        <v>1910</v>
      </c>
      <c r="O746" s="31" t="s">
        <v>1930</v>
      </c>
      <c r="P746" s="31" t="s">
        <v>1930</v>
      </c>
      <c r="Q746" s="31" t="s">
        <v>1930</v>
      </c>
      <c r="R746" s="31" t="s">
        <v>1930</v>
      </c>
      <c r="S746" s="31" t="s">
        <v>1930</v>
      </c>
      <c r="T746" s="31" t="s">
        <v>1930</v>
      </c>
      <c r="U746" s="31" t="s">
        <v>1930</v>
      </c>
      <c r="V746" s="31" t="s">
        <v>1930</v>
      </c>
      <c r="W746" s="31" t="s">
        <v>1930</v>
      </c>
      <c r="X746" s="31" t="s">
        <v>1930</v>
      </c>
      <c r="Y746" s="31" t="s">
        <v>1930</v>
      </c>
      <c r="Z746" s="31" t="s">
        <v>1930</v>
      </c>
      <c r="AA746" s="4">
        <f t="shared" si="9"/>
        <v>0</v>
      </c>
      <c r="AB746" s="32">
        <v>0</v>
      </c>
      <c r="AC746" s="17">
        <v>0</v>
      </c>
      <c r="AD746" s="36">
        <v>0</v>
      </c>
      <c r="AE746" s="36">
        <v>0</v>
      </c>
      <c r="AF746" s="36">
        <v>0</v>
      </c>
      <c r="AG746" s="36">
        <v>0</v>
      </c>
      <c r="AH746" s="36">
        <v>0</v>
      </c>
      <c r="AI746" s="36">
        <v>0</v>
      </c>
      <c r="AJ746" s="36">
        <v>0</v>
      </c>
      <c r="AK746" s="36">
        <v>0</v>
      </c>
      <c r="AL746" s="36">
        <v>0</v>
      </c>
      <c r="AM746" s="36">
        <v>0</v>
      </c>
      <c r="AN746" s="36">
        <v>0</v>
      </c>
      <c r="AO746" s="36">
        <v>0</v>
      </c>
      <c r="AP746" s="33" t="str">
        <f t="shared" si="10"/>
        <v>-</v>
      </c>
      <c r="AQ746" s="55" t="str">
        <f t="shared" si="11"/>
        <v>-</v>
      </c>
      <c r="AR746" s="56" t="str">
        <f t="shared" si="12"/>
        <v>-</v>
      </c>
      <c r="AS746" s="34" t="s">
        <v>1890</v>
      </c>
      <c r="AT746" s="122" t="s">
        <v>5208</v>
      </c>
    </row>
    <row r="747" spans="1:46" ht="15.75" customHeight="1" x14ac:dyDescent="0.25">
      <c r="A747" s="6">
        <v>21206970</v>
      </c>
      <c r="B747" s="7" t="s">
        <v>56</v>
      </c>
      <c r="C747" s="7" t="s">
        <v>2257</v>
      </c>
      <c r="D747" s="7" t="s">
        <v>303</v>
      </c>
      <c r="E747" s="7" t="s">
        <v>304</v>
      </c>
      <c r="F747" s="7">
        <v>11</v>
      </c>
      <c r="G747" s="7">
        <v>2700</v>
      </c>
      <c r="H747" s="7">
        <v>-74.070361110000007</v>
      </c>
      <c r="I747" s="29">
        <v>4.5949999999999998</v>
      </c>
      <c r="J747" s="6" t="s">
        <v>1890</v>
      </c>
      <c r="K747" s="30">
        <v>39561.791666666664</v>
      </c>
      <c r="L747" s="30">
        <v>43588.416724537034</v>
      </c>
      <c r="M747" s="7" t="s">
        <v>1911</v>
      </c>
      <c r="N747" s="29" t="s">
        <v>1910</v>
      </c>
      <c r="O747" s="31">
        <v>79.550000000000011</v>
      </c>
      <c r="P747" s="31">
        <v>115.38</v>
      </c>
      <c r="Q747" s="31">
        <v>132.23333333333335</v>
      </c>
      <c r="R747" s="31">
        <v>189.25</v>
      </c>
      <c r="S747" s="31">
        <v>78.075000000000003</v>
      </c>
      <c r="T747" s="31">
        <v>41.075000000000003</v>
      </c>
      <c r="U747" s="31">
        <v>58.55</v>
      </c>
      <c r="V747" s="31">
        <v>43</v>
      </c>
      <c r="W747" s="31">
        <v>27.933333333333334</v>
      </c>
      <c r="X747" s="31">
        <v>162.36666666666667</v>
      </c>
      <c r="Y747" s="31">
        <v>133.00000000000003</v>
      </c>
      <c r="Z747" s="31">
        <v>92.133333333333326</v>
      </c>
      <c r="AA747" s="4">
        <f t="shared" si="9"/>
        <v>1152.5466666666666</v>
      </c>
      <c r="AB747" s="32">
        <v>41</v>
      </c>
      <c r="AC747" s="17">
        <v>0.11388888888888889</v>
      </c>
      <c r="AD747" s="36">
        <v>6.6666666666666666E-2</v>
      </c>
      <c r="AE747" s="36">
        <v>0.16666666666666666</v>
      </c>
      <c r="AF747" s="36">
        <v>0.1</v>
      </c>
      <c r="AG747" s="36">
        <v>0.13333333333333333</v>
      </c>
      <c r="AH747" s="36">
        <v>0.13333333333333333</v>
      </c>
      <c r="AI747" s="36">
        <v>0.13333333333333333</v>
      </c>
      <c r="AJ747" s="36">
        <v>0.13333333333333333</v>
      </c>
      <c r="AK747" s="36">
        <v>0.1</v>
      </c>
      <c r="AL747" s="36">
        <v>0.1</v>
      </c>
      <c r="AM747" s="36">
        <v>0.1</v>
      </c>
      <c r="AN747" s="36">
        <v>0.1</v>
      </c>
      <c r="AO747" s="36">
        <v>0.1</v>
      </c>
      <c r="AP747" s="33" t="str">
        <f t="shared" si="10"/>
        <v>-</v>
      </c>
      <c r="AQ747" s="55" t="str">
        <f t="shared" si="11"/>
        <v>-</v>
      </c>
      <c r="AR747" s="56" t="str">
        <f t="shared" si="12"/>
        <v>-</v>
      </c>
      <c r="AS747" s="34" t="s">
        <v>1890</v>
      </c>
      <c r="AT747" s="122" t="s">
        <v>5208</v>
      </c>
    </row>
    <row r="748" spans="1:46" ht="15.75" customHeight="1" x14ac:dyDescent="0.25">
      <c r="A748" s="6">
        <v>21206980</v>
      </c>
      <c r="B748" s="7" t="s">
        <v>72</v>
      </c>
      <c r="C748" s="7" t="s">
        <v>920</v>
      </c>
      <c r="D748" s="7" t="s">
        <v>919</v>
      </c>
      <c r="E748" s="7" t="s">
        <v>871</v>
      </c>
      <c r="F748" s="7">
        <v>11</v>
      </c>
      <c r="G748" s="7">
        <v>3100</v>
      </c>
      <c r="H748" s="7">
        <v>-73.870805560000008</v>
      </c>
      <c r="I748" s="29">
        <v>4.78427778</v>
      </c>
      <c r="J748" s="6" t="s">
        <v>1908</v>
      </c>
      <c r="K748" s="30">
        <v>38663.791666666664</v>
      </c>
      <c r="L748" s="30"/>
      <c r="M748" s="35" t="s">
        <v>1909</v>
      </c>
      <c r="N748" s="29" t="s">
        <v>1910</v>
      </c>
      <c r="O748" s="31">
        <v>27.917241379310351</v>
      </c>
      <c r="P748" s="31">
        <v>48.037037037037031</v>
      </c>
      <c r="Q748" s="31">
        <v>70.66538461538461</v>
      </c>
      <c r="R748" s="31">
        <v>107.37142857142858</v>
      </c>
      <c r="S748" s="31">
        <v>142.40869565217389</v>
      </c>
      <c r="T748" s="31">
        <v>152.9689655172414</v>
      </c>
      <c r="U748" s="31">
        <v>157.52857142857144</v>
      </c>
      <c r="V748" s="31">
        <v>129.67500000000001</v>
      </c>
      <c r="W748" s="31">
        <v>81.458620689655163</v>
      </c>
      <c r="X748" s="31">
        <v>101.07241379310346</v>
      </c>
      <c r="Y748" s="31">
        <v>99.844827586206861</v>
      </c>
      <c r="Z748" s="31">
        <v>38.13214285714286</v>
      </c>
      <c r="AA748" s="4">
        <f t="shared" si="9"/>
        <v>1157.0803291272555</v>
      </c>
      <c r="AB748" s="32">
        <v>333</v>
      </c>
      <c r="AC748" s="17">
        <v>0.92500000000000004</v>
      </c>
      <c r="AD748" s="36">
        <v>0.96666666666666667</v>
      </c>
      <c r="AE748" s="36">
        <v>0.9</v>
      </c>
      <c r="AF748" s="36">
        <v>0.8666666666666667</v>
      </c>
      <c r="AG748" s="36">
        <v>0.93333333333333335</v>
      </c>
      <c r="AH748" s="36">
        <v>0.76666666666666672</v>
      </c>
      <c r="AI748" s="36">
        <v>0.96666666666666667</v>
      </c>
      <c r="AJ748" s="36">
        <v>0.93333333333333335</v>
      </c>
      <c r="AK748" s="36">
        <v>0.93333333333333335</v>
      </c>
      <c r="AL748" s="36">
        <v>0.96666666666666667</v>
      </c>
      <c r="AM748" s="36">
        <v>0.96666666666666667</v>
      </c>
      <c r="AN748" s="36">
        <v>0.96666666666666667</v>
      </c>
      <c r="AO748" s="36">
        <v>0.93333333333333335</v>
      </c>
      <c r="AP748" s="33" t="str">
        <f t="shared" si="10"/>
        <v>-</v>
      </c>
      <c r="AQ748" s="55" t="str">
        <f t="shared" si="11"/>
        <v>&gt;=75%</v>
      </c>
      <c r="AR748" s="56" t="str">
        <f t="shared" si="12"/>
        <v>&gt;=50%</v>
      </c>
      <c r="AS748" s="34" t="s">
        <v>1889</v>
      </c>
      <c r="AT748" s="112" t="s">
        <v>5206</v>
      </c>
    </row>
    <row r="749" spans="1:46" ht="15.75" customHeight="1" x14ac:dyDescent="0.25">
      <c r="A749" s="6">
        <v>21208900</v>
      </c>
      <c r="B749" s="7" t="s">
        <v>23</v>
      </c>
      <c r="C749" s="7" t="s">
        <v>990</v>
      </c>
      <c r="D749" s="7" t="s">
        <v>990</v>
      </c>
      <c r="E749" s="7" t="s">
        <v>871</v>
      </c>
      <c r="F749" s="7">
        <v>11</v>
      </c>
      <c r="G749" s="7">
        <v>490</v>
      </c>
      <c r="H749" s="7">
        <v>-74.650000000000006</v>
      </c>
      <c r="I749" s="29">
        <v>4.47</v>
      </c>
      <c r="J749" s="6" t="s">
        <v>1908</v>
      </c>
      <c r="K749" s="30">
        <v>32125.791666666668</v>
      </c>
      <c r="L749" s="30"/>
      <c r="M749" s="7" t="s">
        <v>1911</v>
      </c>
      <c r="N749" s="29" t="s">
        <v>1892</v>
      </c>
      <c r="O749" s="31">
        <v>58.640740740740739</v>
      </c>
      <c r="P749" s="31">
        <v>75.507692307692324</v>
      </c>
      <c r="Q749" s="31">
        <v>118.73999999999998</v>
      </c>
      <c r="R749" s="31">
        <v>169.852</v>
      </c>
      <c r="S749" s="31">
        <v>150.0708333333333</v>
      </c>
      <c r="T749" s="31">
        <v>56.078260869565213</v>
      </c>
      <c r="U749" s="31">
        <v>23.599999999999998</v>
      </c>
      <c r="V749" s="31">
        <v>42.563999999999993</v>
      </c>
      <c r="W749" s="31">
        <v>92.823076923076925</v>
      </c>
      <c r="X749" s="31">
        <v>136.28181818181818</v>
      </c>
      <c r="Y749" s="31">
        <v>125.36538461538461</v>
      </c>
      <c r="Z749" s="31">
        <v>84.087499999999991</v>
      </c>
      <c r="AA749" s="4">
        <f t="shared" si="9"/>
        <v>1133.6113069716114</v>
      </c>
      <c r="AB749" s="32">
        <v>297</v>
      </c>
      <c r="AC749" s="17">
        <v>0.82499999999999996</v>
      </c>
      <c r="AD749" s="36">
        <v>0.9</v>
      </c>
      <c r="AE749" s="36">
        <v>0.8666666666666667</v>
      </c>
      <c r="AF749" s="36">
        <v>0.83333333333333337</v>
      </c>
      <c r="AG749" s="36">
        <v>0.83333333333333337</v>
      </c>
      <c r="AH749" s="36">
        <v>0.8</v>
      </c>
      <c r="AI749" s="36">
        <v>0.76666666666666672</v>
      </c>
      <c r="AJ749" s="36">
        <v>0.8</v>
      </c>
      <c r="AK749" s="36">
        <v>0.83333333333333337</v>
      </c>
      <c r="AL749" s="36">
        <v>0.8666666666666667</v>
      </c>
      <c r="AM749" s="36">
        <v>0.73333333333333328</v>
      </c>
      <c r="AN749" s="36">
        <v>0.8666666666666667</v>
      </c>
      <c r="AO749" s="36">
        <v>0.8</v>
      </c>
      <c r="AP749" s="33" t="str">
        <f t="shared" si="10"/>
        <v>-</v>
      </c>
      <c r="AQ749" s="55" t="str">
        <f t="shared" si="11"/>
        <v>-</v>
      </c>
      <c r="AR749" s="56" t="str">
        <f t="shared" si="12"/>
        <v>&gt;=50%</v>
      </c>
      <c r="AS749" s="34" t="s">
        <v>1892</v>
      </c>
      <c r="AT749" s="112" t="s">
        <v>5206</v>
      </c>
    </row>
    <row r="750" spans="1:46" ht="15.75" customHeight="1" x14ac:dyDescent="0.25">
      <c r="A750" s="6">
        <v>21210020</v>
      </c>
      <c r="B750" s="7" t="s">
        <v>54</v>
      </c>
      <c r="C750" s="7" t="s">
        <v>1714</v>
      </c>
      <c r="D750" s="7" t="s">
        <v>1706</v>
      </c>
      <c r="E750" s="7" t="s">
        <v>1666</v>
      </c>
      <c r="F750" s="7">
        <v>10</v>
      </c>
      <c r="G750" s="7">
        <v>1765</v>
      </c>
      <c r="H750" s="7">
        <v>-75.321638890000003</v>
      </c>
      <c r="I750" s="29">
        <v>4.5563055600000002</v>
      </c>
      <c r="J750" s="6" t="s">
        <v>1908</v>
      </c>
      <c r="K750" s="30">
        <v>26160</v>
      </c>
      <c r="L750" s="30"/>
      <c r="M750" s="7" t="s">
        <v>1911</v>
      </c>
      <c r="N750" s="29" t="s">
        <v>1910</v>
      </c>
      <c r="O750" s="31">
        <v>50.186206896551738</v>
      </c>
      <c r="P750" s="31">
        <v>69.271428571428572</v>
      </c>
      <c r="Q750" s="31">
        <v>125.36666666666665</v>
      </c>
      <c r="R750" s="31">
        <v>164.15862068965518</v>
      </c>
      <c r="S750" s="31">
        <v>184.56666666666666</v>
      </c>
      <c r="T750" s="31">
        <v>137.851724137931</v>
      </c>
      <c r="U750" s="31">
        <v>130.51333333333335</v>
      </c>
      <c r="V750" s="31">
        <v>111.26666666666668</v>
      </c>
      <c r="W750" s="31">
        <v>161.42142857142861</v>
      </c>
      <c r="X750" s="31">
        <v>147.87142857142857</v>
      </c>
      <c r="Y750" s="31">
        <v>117.16296296296295</v>
      </c>
      <c r="Z750" s="31">
        <v>72.378571428571419</v>
      </c>
      <c r="AA750" s="4">
        <f t="shared" si="9"/>
        <v>1472.0157051632914</v>
      </c>
      <c r="AB750" s="32">
        <v>346</v>
      </c>
      <c r="AC750" s="17">
        <v>0.96111111111111114</v>
      </c>
      <c r="AD750" s="36">
        <v>0.96666666666666667</v>
      </c>
      <c r="AE750" s="36">
        <v>0.93333333333333335</v>
      </c>
      <c r="AF750" s="36">
        <v>1</v>
      </c>
      <c r="AG750" s="36">
        <v>0.96666666666666667</v>
      </c>
      <c r="AH750" s="36">
        <v>1</v>
      </c>
      <c r="AI750" s="36">
        <v>0.96666666666666667</v>
      </c>
      <c r="AJ750" s="36">
        <v>1</v>
      </c>
      <c r="AK750" s="36">
        <v>1</v>
      </c>
      <c r="AL750" s="36">
        <v>0.93333333333333335</v>
      </c>
      <c r="AM750" s="36">
        <v>0.93333333333333335</v>
      </c>
      <c r="AN750" s="36">
        <v>0.9</v>
      </c>
      <c r="AO750" s="36">
        <v>0.93333333333333335</v>
      </c>
      <c r="AP750" s="33" t="str">
        <f t="shared" si="10"/>
        <v>&gt;=80%</v>
      </c>
      <c r="AQ750" s="55" t="str">
        <f t="shared" si="11"/>
        <v>&gt;=75%</v>
      </c>
      <c r="AR750" s="56" t="str">
        <f t="shared" si="12"/>
        <v>&gt;=50%</v>
      </c>
      <c r="AT750" s="121">
        <v>0.8</v>
      </c>
    </row>
    <row r="751" spans="1:46" ht="15.75" customHeight="1" x14ac:dyDescent="0.25">
      <c r="A751" s="6">
        <v>21210030</v>
      </c>
      <c r="B751" s="7" t="s">
        <v>54</v>
      </c>
      <c r="C751" s="7" t="s">
        <v>1715</v>
      </c>
      <c r="D751" s="7" t="s">
        <v>1706</v>
      </c>
      <c r="E751" s="7" t="s">
        <v>1666</v>
      </c>
      <c r="F751" s="7">
        <v>10</v>
      </c>
      <c r="G751" s="7">
        <v>1602</v>
      </c>
      <c r="H751" s="7">
        <v>-75.300833329999989</v>
      </c>
      <c r="I751" s="29">
        <v>4.51105556</v>
      </c>
      <c r="J751" s="6" t="s">
        <v>1908</v>
      </c>
      <c r="K751" s="30">
        <v>21320</v>
      </c>
      <c r="L751" s="30"/>
      <c r="M751" s="7" t="s">
        <v>1911</v>
      </c>
      <c r="N751" s="29" t="s">
        <v>1910</v>
      </c>
      <c r="O751" s="31">
        <v>61.027999999999992</v>
      </c>
      <c r="P751" s="31">
        <v>97.576000000000008</v>
      </c>
      <c r="Q751" s="31">
        <v>205.512</v>
      </c>
      <c r="R751" s="31">
        <v>222.77307692307693</v>
      </c>
      <c r="S751" s="31">
        <v>251.40384615384616</v>
      </c>
      <c r="T751" s="31">
        <v>176.20416666666665</v>
      </c>
      <c r="U751" s="31">
        <v>163.94</v>
      </c>
      <c r="V751" s="31">
        <v>121.37200000000001</v>
      </c>
      <c r="W751" s="31">
        <v>180.74</v>
      </c>
      <c r="X751" s="31">
        <v>204.77619047619044</v>
      </c>
      <c r="Y751" s="31">
        <v>142.31249999999997</v>
      </c>
      <c r="Z751" s="31">
        <v>86.733333333333306</v>
      </c>
      <c r="AA751" s="4">
        <f t="shared" si="9"/>
        <v>1914.3711135531137</v>
      </c>
      <c r="AB751" s="32">
        <v>295</v>
      </c>
      <c r="AC751" s="17">
        <v>0.81944444444444442</v>
      </c>
      <c r="AD751" s="36">
        <v>0.83333333333333337</v>
      </c>
      <c r="AE751" s="36">
        <v>0.83333333333333337</v>
      </c>
      <c r="AF751" s="36">
        <v>0.83333333333333337</v>
      </c>
      <c r="AG751" s="36">
        <v>0.8666666666666667</v>
      </c>
      <c r="AH751" s="36">
        <v>0.8666666666666667</v>
      </c>
      <c r="AI751" s="36">
        <v>0.8</v>
      </c>
      <c r="AJ751" s="36">
        <v>0.83333333333333337</v>
      </c>
      <c r="AK751" s="36">
        <v>0.83333333333333337</v>
      </c>
      <c r="AL751" s="36">
        <v>0.83333333333333337</v>
      </c>
      <c r="AM751" s="36">
        <v>0.7</v>
      </c>
      <c r="AN751" s="36">
        <v>0.8</v>
      </c>
      <c r="AO751" s="36">
        <v>0.8</v>
      </c>
      <c r="AP751" s="33" t="str">
        <f t="shared" si="10"/>
        <v>-</v>
      </c>
      <c r="AQ751" s="55" t="str">
        <f t="shared" si="11"/>
        <v>-</v>
      </c>
      <c r="AR751" s="56" t="str">
        <f t="shared" si="12"/>
        <v>&gt;=50%</v>
      </c>
      <c r="AT751" s="112" t="s">
        <v>5206</v>
      </c>
    </row>
    <row r="752" spans="1:46" ht="15.75" customHeight="1" x14ac:dyDescent="0.25">
      <c r="A752" s="6">
        <v>21210080</v>
      </c>
      <c r="B752" s="7" t="s">
        <v>54</v>
      </c>
      <c r="C752" s="7" t="s">
        <v>1710</v>
      </c>
      <c r="D752" s="7" t="s">
        <v>1706</v>
      </c>
      <c r="E752" s="7" t="s">
        <v>1666</v>
      </c>
      <c r="F752" s="7">
        <v>10</v>
      </c>
      <c r="G752" s="7">
        <v>1482</v>
      </c>
      <c r="H752" s="7">
        <v>-75.289944439999999</v>
      </c>
      <c r="I752" s="29">
        <v>4.49427778</v>
      </c>
      <c r="J752" s="6" t="s">
        <v>1908</v>
      </c>
      <c r="K752" s="30">
        <v>31182</v>
      </c>
      <c r="L752" s="30"/>
      <c r="M752" s="7" t="s">
        <v>1911</v>
      </c>
      <c r="N752" s="29" t="s">
        <v>1910</v>
      </c>
      <c r="O752" s="31">
        <v>85.646428571428586</v>
      </c>
      <c r="P752" s="31">
        <v>112.19230769230769</v>
      </c>
      <c r="Q752" s="31">
        <v>187.07499999999999</v>
      </c>
      <c r="R752" s="31">
        <v>231.89642857142857</v>
      </c>
      <c r="S752" s="31">
        <v>239.69655172413792</v>
      </c>
      <c r="T752" s="31">
        <v>167.11034482758618</v>
      </c>
      <c r="U752" s="31">
        <v>149.9655172413793</v>
      </c>
      <c r="V752" s="31">
        <v>130.33571428571432</v>
      </c>
      <c r="W752" s="31">
        <v>205.27777777777777</v>
      </c>
      <c r="X752" s="31">
        <v>198.232</v>
      </c>
      <c r="Y752" s="31">
        <v>156.73846153846154</v>
      </c>
      <c r="Z752" s="31">
        <v>101.99259259259259</v>
      </c>
      <c r="AA752" s="4">
        <f t="shared" si="9"/>
        <v>1966.1591248228146</v>
      </c>
      <c r="AB752" s="32">
        <v>330</v>
      </c>
      <c r="AC752" s="17">
        <v>0.91666666666666663</v>
      </c>
      <c r="AD752" s="36">
        <v>0.93333333333333335</v>
      </c>
      <c r="AE752" s="36">
        <v>0.8666666666666667</v>
      </c>
      <c r="AF752" s="36">
        <v>0.93333333333333335</v>
      </c>
      <c r="AG752" s="36">
        <v>0.93333333333333335</v>
      </c>
      <c r="AH752" s="36">
        <v>0.96666666666666667</v>
      </c>
      <c r="AI752" s="36">
        <v>0.96666666666666667</v>
      </c>
      <c r="AJ752" s="36">
        <v>0.96666666666666667</v>
      </c>
      <c r="AK752" s="36">
        <v>0.93333333333333335</v>
      </c>
      <c r="AL752" s="36">
        <v>0.9</v>
      </c>
      <c r="AM752" s="36">
        <v>0.83333333333333337</v>
      </c>
      <c r="AN752" s="36">
        <v>0.8666666666666667</v>
      </c>
      <c r="AO752" s="36">
        <v>0.9</v>
      </c>
      <c r="AP752" s="33" t="str">
        <f t="shared" si="10"/>
        <v>&gt;=80%</v>
      </c>
      <c r="AQ752" s="55" t="str">
        <f t="shared" si="11"/>
        <v>&gt;=75%</v>
      </c>
      <c r="AR752" s="56" t="str">
        <f t="shared" si="12"/>
        <v>&gt;=50%</v>
      </c>
      <c r="AT752" s="121">
        <v>0.8</v>
      </c>
    </row>
    <row r="753" spans="1:46" ht="15.75" customHeight="1" x14ac:dyDescent="0.25">
      <c r="A753" s="6">
        <v>21210100</v>
      </c>
      <c r="B753" s="7" t="s">
        <v>54</v>
      </c>
      <c r="C753" s="7" t="s">
        <v>2258</v>
      </c>
      <c r="D753" s="7" t="s">
        <v>1706</v>
      </c>
      <c r="E753" s="7" t="s">
        <v>1666</v>
      </c>
      <c r="F753" s="7">
        <v>10</v>
      </c>
      <c r="G753" s="7">
        <v>2670</v>
      </c>
      <c r="H753" s="7">
        <v>-75.330444439999994</v>
      </c>
      <c r="I753" s="29">
        <v>4.6003055599999998</v>
      </c>
      <c r="J753" s="6" t="s">
        <v>1890</v>
      </c>
      <c r="K753" s="30">
        <v>30482</v>
      </c>
      <c r="L753" s="30">
        <v>36007</v>
      </c>
      <c r="M753" s="7" t="s">
        <v>1911</v>
      </c>
      <c r="N753" s="29" t="s">
        <v>1910</v>
      </c>
      <c r="O753" s="31">
        <v>36.24</v>
      </c>
      <c r="P753" s="31">
        <v>32.426666666666669</v>
      </c>
      <c r="Q753" s="31">
        <v>133.38666666666666</v>
      </c>
      <c r="R753" s="31">
        <v>185.37142857142859</v>
      </c>
      <c r="S753" s="31">
        <v>223.54615384615383</v>
      </c>
      <c r="T753" s="31">
        <v>160.73076923076923</v>
      </c>
      <c r="U753" s="31">
        <v>131.17000000000002</v>
      </c>
      <c r="V753" s="31">
        <v>152.87272727272727</v>
      </c>
      <c r="W753" s="31">
        <v>140.32499999999999</v>
      </c>
      <c r="X753" s="31">
        <v>143.53076923076924</v>
      </c>
      <c r="Y753" s="31">
        <v>126.84285714285714</v>
      </c>
      <c r="Z753" s="31">
        <v>75.053333333333327</v>
      </c>
      <c r="AA753" s="4">
        <f t="shared" si="9"/>
        <v>1541.4963719613722</v>
      </c>
      <c r="AB753" s="32">
        <v>160</v>
      </c>
      <c r="AC753" s="17">
        <v>0.44444444444444442</v>
      </c>
      <c r="AD753" s="36">
        <v>0.5</v>
      </c>
      <c r="AE753" s="36">
        <v>0.5</v>
      </c>
      <c r="AF753" s="36">
        <v>0.5</v>
      </c>
      <c r="AG753" s="36">
        <v>0.46666666666666667</v>
      </c>
      <c r="AH753" s="36">
        <v>0.43333333333333335</v>
      </c>
      <c r="AI753" s="36">
        <v>0.43333333333333335</v>
      </c>
      <c r="AJ753" s="36">
        <v>0.33333333333333331</v>
      </c>
      <c r="AK753" s="36">
        <v>0.36666666666666664</v>
      </c>
      <c r="AL753" s="36">
        <v>0.4</v>
      </c>
      <c r="AM753" s="36">
        <v>0.43333333333333335</v>
      </c>
      <c r="AN753" s="36">
        <v>0.46666666666666667</v>
      </c>
      <c r="AO753" s="36">
        <v>0.5</v>
      </c>
      <c r="AP753" s="33" t="str">
        <f t="shared" si="10"/>
        <v>-</v>
      </c>
      <c r="AQ753" s="55" t="str">
        <f t="shared" si="11"/>
        <v>-</v>
      </c>
      <c r="AR753" s="56" t="str">
        <f t="shared" si="12"/>
        <v>-</v>
      </c>
      <c r="AS753" s="34" t="s">
        <v>1890</v>
      </c>
      <c r="AT753" s="122" t="s">
        <v>5208</v>
      </c>
    </row>
    <row r="754" spans="1:46" ht="15.75" customHeight="1" x14ac:dyDescent="0.25">
      <c r="A754" s="6">
        <v>21210110</v>
      </c>
      <c r="B754" s="7" t="s">
        <v>54</v>
      </c>
      <c r="C754" s="7" t="s">
        <v>1709</v>
      </c>
      <c r="D754" s="7" t="s">
        <v>1706</v>
      </c>
      <c r="E754" s="7" t="s">
        <v>1666</v>
      </c>
      <c r="F754" s="7">
        <v>10</v>
      </c>
      <c r="G754" s="7">
        <v>2170</v>
      </c>
      <c r="H754" s="7">
        <v>-75.27788889</v>
      </c>
      <c r="I754" s="29">
        <v>4.5209444400000001</v>
      </c>
      <c r="J754" s="6" t="s">
        <v>1908</v>
      </c>
      <c r="K754" s="30">
        <v>30482</v>
      </c>
      <c r="L754" s="30"/>
      <c r="M754" s="7" t="s">
        <v>1911</v>
      </c>
      <c r="N754" s="29" t="s">
        <v>1910</v>
      </c>
      <c r="O754" s="31">
        <v>90.722727272727255</v>
      </c>
      <c r="P754" s="31">
        <v>101.13600000000001</v>
      </c>
      <c r="Q754" s="31">
        <v>213.92608695652171</v>
      </c>
      <c r="R754" s="31">
        <v>233.7681818181818</v>
      </c>
      <c r="S754" s="31">
        <v>223.90399999999997</v>
      </c>
      <c r="T754" s="31">
        <v>178.292</v>
      </c>
      <c r="U754" s="31">
        <v>144.99999999999997</v>
      </c>
      <c r="V754" s="31">
        <v>143.55357142857142</v>
      </c>
      <c r="W754" s="31">
        <v>206.08846153846156</v>
      </c>
      <c r="X754" s="31">
        <v>196.77083333333334</v>
      </c>
      <c r="Y754" s="31">
        <v>157.40454545454548</v>
      </c>
      <c r="Z754" s="31">
        <v>105.61428571428571</v>
      </c>
      <c r="AA754" s="4">
        <f t="shared" si="9"/>
        <v>1996.180693516628</v>
      </c>
      <c r="AB754" s="32">
        <v>291</v>
      </c>
      <c r="AC754" s="17">
        <v>0.80833333333333335</v>
      </c>
      <c r="AD754" s="36">
        <v>0.73333333333333328</v>
      </c>
      <c r="AE754" s="36">
        <v>0.83333333333333337</v>
      </c>
      <c r="AF754" s="36">
        <v>0.76666666666666672</v>
      </c>
      <c r="AG754" s="36">
        <v>0.73333333333333328</v>
      </c>
      <c r="AH754" s="36">
        <v>0.83333333333333337</v>
      </c>
      <c r="AI754" s="36">
        <v>0.83333333333333337</v>
      </c>
      <c r="AJ754" s="36">
        <v>0.93333333333333335</v>
      </c>
      <c r="AK754" s="36">
        <v>0.93333333333333335</v>
      </c>
      <c r="AL754" s="36">
        <v>0.8666666666666667</v>
      </c>
      <c r="AM754" s="36">
        <v>0.8</v>
      </c>
      <c r="AN754" s="36">
        <v>0.73333333333333328</v>
      </c>
      <c r="AO754" s="36">
        <v>0.7</v>
      </c>
      <c r="AP754" s="33" t="str">
        <f t="shared" si="10"/>
        <v>-</v>
      </c>
      <c r="AQ754" s="55" t="str">
        <f t="shared" si="11"/>
        <v>-</v>
      </c>
      <c r="AR754" s="56" t="str">
        <f t="shared" si="12"/>
        <v>&gt;=50%</v>
      </c>
      <c r="AT754" s="112" t="s">
        <v>5206</v>
      </c>
    </row>
    <row r="755" spans="1:46" ht="15.75" customHeight="1" x14ac:dyDescent="0.25">
      <c r="A755" s="6">
        <v>21210120</v>
      </c>
      <c r="B755" s="7" t="s">
        <v>54</v>
      </c>
      <c r="C755" s="7" t="s">
        <v>1713</v>
      </c>
      <c r="D755" s="7" t="s">
        <v>1706</v>
      </c>
      <c r="E755" s="7" t="s">
        <v>1666</v>
      </c>
      <c r="F755" s="7">
        <v>10</v>
      </c>
      <c r="G755" s="7">
        <v>1965</v>
      </c>
      <c r="H755" s="7">
        <v>-75.239416669999997</v>
      </c>
      <c r="I755" s="29">
        <v>4.4909166699999998</v>
      </c>
      <c r="J755" s="6" t="s">
        <v>1908</v>
      </c>
      <c r="K755" s="30">
        <v>30482</v>
      </c>
      <c r="L755" s="30"/>
      <c r="M755" s="7" t="s">
        <v>1911</v>
      </c>
      <c r="N755" s="29" t="s">
        <v>1910</v>
      </c>
      <c r="O755" s="31">
        <v>131.0148148148148</v>
      </c>
      <c r="P755" s="31">
        <v>144.8857142857143</v>
      </c>
      <c r="Q755" s="31">
        <v>208.78928571428574</v>
      </c>
      <c r="R755" s="31">
        <v>246.62800000000004</v>
      </c>
      <c r="S755" s="31">
        <v>187.78</v>
      </c>
      <c r="T755" s="31">
        <v>130.96428571428569</v>
      </c>
      <c r="U755" s="31">
        <v>122.075</v>
      </c>
      <c r="V755" s="31">
        <v>143.07037037037037</v>
      </c>
      <c r="W755" s="31">
        <v>177.24814814814818</v>
      </c>
      <c r="X755" s="31">
        <v>232.53076923076921</v>
      </c>
      <c r="Y755" s="31">
        <v>189.27777777777777</v>
      </c>
      <c r="Z755" s="31">
        <v>124.10769230769232</v>
      </c>
      <c r="AA755" s="4">
        <f t="shared" si="9"/>
        <v>2038.3718583638586</v>
      </c>
      <c r="AB755" s="32">
        <v>322</v>
      </c>
      <c r="AC755" s="17">
        <v>0.89444444444444449</v>
      </c>
      <c r="AD755" s="36">
        <v>0.9</v>
      </c>
      <c r="AE755" s="36">
        <v>0.93333333333333335</v>
      </c>
      <c r="AF755" s="36">
        <v>0.93333333333333335</v>
      </c>
      <c r="AG755" s="36">
        <v>0.83333333333333337</v>
      </c>
      <c r="AH755" s="36">
        <v>0.83333333333333337</v>
      </c>
      <c r="AI755" s="36">
        <v>0.93333333333333335</v>
      </c>
      <c r="AJ755" s="36">
        <v>0.93333333333333335</v>
      </c>
      <c r="AK755" s="36">
        <v>0.9</v>
      </c>
      <c r="AL755" s="36">
        <v>0.9</v>
      </c>
      <c r="AM755" s="36">
        <v>0.8666666666666667</v>
      </c>
      <c r="AN755" s="36">
        <v>0.9</v>
      </c>
      <c r="AO755" s="36">
        <v>0.8666666666666667</v>
      </c>
      <c r="AP755" s="33" t="str">
        <f t="shared" si="10"/>
        <v>&gt;=80%</v>
      </c>
      <c r="AQ755" s="55" t="str">
        <f t="shared" si="11"/>
        <v>&gt;=75%</v>
      </c>
      <c r="AR755" s="56" t="str">
        <f t="shared" si="12"/>
        <v>&gt;=50%</v>
      </c>
      <c r="AT755" s="121">
        <v>0.8</v>
      </c>
    </row>
    <row r="756" spans="1:46" ht="15.75" customHeight="1" x14ac:dyDescent="0.25">
      <c r="A756" s="2">
        <v>21210130</v>
      </c>
      <c r="B756" s="7" t="s">
        <v>26</v>
      </c>
      <c r="C756" s="3" t="s">
        <v>1681</v>
      </c>
      <c r="D756" s="7" t="s">
        <v>1679</v>
      </c>
      <c r="E756" s="7" t="s">
        <v>1666</v>
      </c>
      <c r="F756" s="7">
        <v>10</v>
      </c>
      <c r="G756" s="7">
        <v>295</v>
      </c>
      <c r="H756" s="7">
        <v>-75.511750000000006</v>
      </c>
      <c r="I756" s="29">
        <v>4.38033333</v>
      </c>
      <c r="J756" s="6" t="s">
        <v>1908</v>
      </c>
      <c r="K756" s="30">
        <v>30574</v>
      </c>
      <c r="L756" s="30"/>
      <c r="M756" s="7" t="s">
        <v>1911</v>
      </c>
      <c r="N756" s="29" t="s">
        <v>1910</v>
      </c>
      <c r="O756" s="31">
        <v>52.51428571428572</v>
      </c>
      <c r="P756" s="31">
        <v>54.855555555555554</v>
      </c>
      <c r="Q756" s="31">
        <v>104.16428571428571</v>
      </c>
      <c r="R756" s="31">
        <v>159.21923076923076</v>
      </c>
      <c r="S756" s="31">
        <v>187.4851851851852</v>
      </c>
      <c r="T756" s="31">
        <v>119.27407407407408</v>
      </c>
      <c r="U756" s="31">
        <v>96.357692307692318</v>
      </c>
      <c r="V756" s="31">
        <v>64.962499999999991</v>
      </c>
      <c r="W756" s="31">
        <v>101.88888888888889</v>
      </c>
      <c r="X756" s="31">
        <v>122.62307692307692</v>
      </c>
      <c r="Y756" s="31">
        <v>118.79565217391306</v>
      </c>
      <c r="Z756" s="31">
        <v>72.530769230769238</v>
      </c>
      <c r="AA756" s="4">
        <f t="shared" si="9"/>
        <v>1254.6711965369575</v>
      </c>
      <c r="AB756" s="32">
        <v>315</v>
      </c>
      <c r="AC756" s="17">
        <v>0.875</v>
      </c>
      <c r="AD756" s="36">
        <v>0.93333333333333335</v>
      </c>
      <c r="AE756" s="36">
        <v>0.9</v>
      </c>
      <c r="AF756" s="36">
        <v>0.93333333333333335</v>
      </c>
      <c r="AG756" s="36">
        <v>0.8666666666666667</v>
      </c>
      <c r="AH756" s="36">
        <v>0.9</v>
      </c>
      <c r="AI756" s="36">
        <v>0.9</v>
      </c>
      <c r="AJ756" s="36">
        <v>0.8666666666666667</v>
      </c>
      <c r="AK756" s="36">
        <v>0.8</v>
      </c>
      <c r="AL756" s="36">
        <v>0.9</v>
      </c>
      <c r="AM756" s="36">
        <v>0.8666666666666667</v>
      </c>
      <c r="AN756" s="36">
        <v>0.76666666666666672</v>
      </c>
      <c r="AO756" s="36">
        <v>0.8666666666666667</v>
      </c>
      <c r="AP756" s="33" t="str">
        <f t="shared" si="10"/>
        <v>-</v>
      </c>
      <c r="AQ756" s="55" t="str">
        <f t="shared" si="11"/>
        <v>&gt;=75%</v>
      </c>
      <c r="AR756" s="56" t="str">
        <f t="shared" si="12"/>
        <v>&gt;=50%</v>
      </c>
      <c r="AT756" s="112" t="s">
        <v>5206</v>
      </c>
    </row>
    <row r="757" spans="1:46" ht="15.75" customHeight="1" x14ac:dyDescent="0.25">
      <c r="A757" s="6">
        <v>21210140</v>
      </c>
      <c r="B757" s="7" t="s">
        <v>26</v>
      </c>
      <c r="C757" s="7" t="s">
        <v>1678</v>
      </c>
      <c r="D757" s="7" t="s">
        <v>1679</v>
      </c>
      <c r="E757" s="7" t="s">
        <v>1666</v>
      </c>
      <c r="F757" s="7">
        <v>10</v>
      </c>
      <c r="G757" s="7">
        <v>388</v>
      </c>
      <c r="H757" s="7">
        <v>-75.496861109999998</v>
      </c>
      <c r="I757" s="29">
        <v>4.38375</v>
      </c>
      <c r="J757" s="6" t="s">
        <v>1908</v>
      </c>
      <c r="K757" s="30">
        <v>30574</v>
      </c>
      <c r="L757" s="30"/>
      <c r="M757" s="7" t="s">
        <v>1911</v>
      </c>
      <c r="N757" s="29" t="s">
        <v>1910</v>
      </c>
      <c r="O757" s="31">
        <v>54.751724137931042</v>
      </c>
      <c r="P757" s="31">
        <v>57.092857142857142</v>
      </c>
      <c r="Q757" s="31">
        <v>98.957142857142884</v>
      </c>
      <c r="R757" s="31">
        <v>141.1076923076923</v>
      </c>
      <c r="S757" s="31">
        <v>154.29615384615383</v>
      </c>
      <c r="T757" s="31">
        <v>111.39259259259259</v>
      </c>
      <c r="U757" s="31">
        <v>83.657692307692301</v>
      </c>
      <c r="V757" s="31">
        <v>66.757692307692295</v>
      </c>
      <c r="W757" s="31">
        <v>89.658333333333346</v>
      </c>
      <c r="X757" s="31">
        <v>92.104347826086965</v>
      </c>
      <c r="Y757" s="31">
        <v>96.392857142857125</v>
      </c>
      <c r="Z757" s="31">
        <v>60.831034482758618</v>
      </c>
      <c r="AA757" s="4">
        <f t="shared" si="9"/>
        <v>1107.0001202847905</v>
      </c>
      <c r="AB757" s="32">
        <v>320</v>
      </c>
      <c r="AC757" s="17">
        <v>0.88888888888888884</v>
      </c>
      <c r="AD757" s="36">
        <v>0.96666666666666667</v>
      </c>
      <c r="AE757" s="36">
        <v>0.93333333333333335</v>
      </c>
      <c r="AF757" s="36">
        <v>0.93333333333333335</v>
      </c>
      <c r="AG757" s="36">
        <v>0.8666666666666667</v>
      </c>
      <c r="AH757" s="36">
        <v>0.8666666666666667</v>
      </c>
      <c r="AI757" s="36">
        <v>0.9</v>
      </c>
      <c r="AJ757" s="36">
        <v>0.8666666666666667</v>
      </c>
      <c r="AK757" s="36">
        <v>0.8666666666666667</v>
      </c>
      <c r="AL757" s="36">
        <v>0.8</v>
      </c>
      <c r="AM757" s="36">
        <v>0.76666666666666672</v>
      </c>
      <c r="AN757" s="36">
        <v>0.93333333333333335</v>
      </c>
      <c r="AO757" s="36">
        <v>0.96666666666666667</v>
      </c>
      <c r="AP757" s="33" t="str">
        <f t="shared" si="10"/>
        <v>-</v>
      </c>
      <c r="AQ757" s="55" t="str">
        <f t="shared" si="11"/>
        <v>&gt;=75%</v>
      </c>
      <c r="AR757" s="56" t="str">
        <f t="shared" si="12"/>
        <v>&gt;=50%</v>
      </c>
      <c r="AT757" s="112" t="s">
        <v>5206</v>
      </c>
    </row>
    <row r="758" spans="1:46" ht="15.75" customHeight="1" x14ac:dyDescent="0.25">
      <c r="A758" s="6">
        <v>21210150</v>
      </c>
      <c r="B758" s="7" t="s">
        <v>26</v>
      </c>
      <c r="C758" s="7" t="s">
        <v>2259</v>
      </c>
      <c r="D758" s="7" t="s">
        <v>1679</v>
      </c>
      <c r="E758" s="7" t="s">
        <v>1666</v>
      </c>
      <c r="F758" s="7">
        <v>10</v>
      </c>
      <c r="G758" s="7">
        <v>3280</v>
      </c>
      <c r="H758" s="7">
        <v>-75.542333329999991</v>
      </c>
      <c r="I758" s="29">
        <v>4.2843888899999998</v>
      </c>
      <c r="J758" s="6" t="s">
        <v>1908</v>
      </c>
      <c r="K758" s="30">
        <v>30574</v>
      </c>
      <c r="L758" s="30"/>
      <c r="M758" s="7" t="s">
        <v>1911</v>
      </c>
      <c r="N758" s="29" t="s">
        <v>1910</v>
      </c>
      <c r="O758" s="31">
        <v>77.3</v>
      </c>
      <c r="P758" s="31">
        <v>81.838888888888903</v>
      </c>
      <c r="Q758" s="31">
        <v>147.37142857142857</v>
      </c>
      <c r="R758" s="31">
        <v>167.35499999999999</v>
      </c>
      <c r="S758" s="31">
        <v>182.72499999999999</v>
      </c>
      <c r="T758" s="31">
        <v>128.12631578947369</v>
      </c>
      <c r="U758" s="31">
        <v>110.02222222222221</v>
      </c>
      <c r="V758" s="31">
        <v>98.272222222222226</v>
      </c>
      <c r="W758" s="31">
        <v>107.31052631578947</v>
      </c>
      <c r="X758" s="31">
        <v>119.58235294117647</v>
      </c>
      <c r="Y758" s="31">
        <v>155.78947368421052</v>
      </c>
      <c r="Z758" s="31">
        <v>124.63333333333334</v>
      </c>
      <c r="AA758" s="4">
        <f t="shared" si="9"/>
        <v>1500.3267639687454</v>
      </c>
      <c r="AB758" s="32">
        <v>227</v>
      </c>
      <c r="AC758" s="17">
        <v>0.63055555555555554</v>
      </c>
      <c r="AD758" s="36">
        <v>0.66666666666666663</v>
      </c>
      <c r="AE758" s="36">
        <v>0.6</v>
      </c>
      <c r="AF758" s="36">
        <v>0.7</v>
      </c>
      <c r="AG758" s="36">
        <v>0.66666666666666663</v>
      </c>
      <c r="AH758" s="36">
        <v>0.66666666666666663</v>
      </c>
      <c r="AI758" s="36">
        <v>0.6333333333333333</v>
      </c>
      <c r="AJ758" s="36">
        <v>0.6</v>
      </c>
      <c r="AK758" s="36">
        <v>0.6</v>
      </c>
      <c r="AL758" s="36">
        <v>0.6333333333333333</v>
      </c>
      <c r="AM758" s="36">
        <v>0.56666666666666665</v>
      </c>
      <c r="AN758" s="36">
        <v>0.6333333333333333</v>
      </c>
      <c r="AO758" s="36">
        <v>0.6</v>
      </c>
      <c r="AP758" s="33" t="str">
        <f t="shared" si="10"/>
        <v>-</v>
      </c>
      <c r="AQ758" s="55" t="str">
        <f t="shared" si="11"/>
        <v>-</v>
      </c>
      <c r="AR758" s="56" t="str">
        <f t="shared" si="12"/>
        <v>&gt;=50%</v>
      </c>
      <c r="AT758" s="122" t="s">
        <v>5208</v>
      </c>
    </row>
    <row r="759" spans="1:46" ht="15.75" customHeight="1" x14ac:dyDescent="0.25">
      <c r="A759" s="6">
        <v>21210160</v>
      </c>
      <c r="B759" s="7" t="s">
        <v>54</v>
      </c>
      <c r="C759" s="7" t="s">
        <v>2260</v>
      </c>
      <c r="D759" s="7" t="s">
        <v>1706</v>
      </c>
      <c r="E759" s="7" t="s">
        <v>1666</v>
      </c>
      <c r="F759" s="7">
        <v>10</v>
      </c>
      <c r="G759" s="7">
        <v>1920</v>
      </c>
      <c r="H759" s="7">
        <v>-75.304277779999993</v>
      </c>
      <c r="I759" s="29">
        <v>4.4666666699999995</v>
      </c>
      <c r="J759" s="6" t="s">
        <v>1890</v>
      </c>
      <c r="K759" s="30">
        <v>30940</v>
      </c>
      <c r="L759" s="30">
        <v>43271.462245370371</v>
      </c>
      <c r="M759" s="7" t="s">
        <v>1911</v>
      </c>
      <c r="N759" s="29" t="s">
        <v>1910</v>
      </c>
      <c r="O759" s="31">
        <v>113.83157894736843</v>
      </c>
      <c r="P759" s="31">
        <v>113.47368421052632</v>
      </c>
      <c r="Q759" s="31">
        <v>191.50555555555559</v>
      </c>
      <c r="R759" s="31">
        <v>249.54444444444445</v>
      </c>
      <c r="S759" s="31">
        <v>253.01578947368421</v>
      </c>
      <c r="T759" s="31">
        <v>192.34210526315789</v>
      </c>
      <c r="U759" s="31">
        <v>147.47000000000003</v>
      </c>
      <c r="V759" s="31">
        <v>106.32000000000001</v>
      </c>
      <c r="W759" s="31">
        <v>206.02500000000001</v>
      </c>
      <c r="X759" s="31">
        <v>185.64444444444445</v>
      </c>
      <c r="Y759" s="31">
        <v>154.28888888888889</v>
      </c>
      <c r="Z759" s="31">
        <v>123.5</v>
      </c>
      <c r="AA759" s="4">
        <f t="shared" si="9"/>
        <v>2036.9614912280704</v>
      </c>
      <c r="AB759" s="32">
        <v>226</v>
      </c>
      <c r="AC759" s="17">
        <v>0.62777777777777777</v>
      </c>
      <c r="AD759" s="36">
        <v>0.6333333333333333</v>
      </c>
      <c r="AE759" s="36">
        <v>0.6333333333333333</v>
      </c>
      <c r="AF759" s="36">
        <v>0.6</v>
      </c>
      <c r="AG759" s="36">
        <v>0.6</v>
      </c>
      <c r="AH759" s="36">
        <v>0.6333333333333333</v>
      </c>
      <c r="AI759" s="36">
        <v>0.6333333333333333</v>
      </c>
      <c r="AJ759" s="36">
        <v>0.66666666666666663</v>
      </c>
      <c r="AK759" s="36">
        <v>0.66666666666666663</v>
      </c>
      <c r="AL759" s="36">
        <v>0.66666666666666663</v>
      </c>
      <c r="AM759" s="36">
        <v>0.6</v>
      </c>
      <c r="AN759" s="36">
        <v>0.6</v>
      </c>
      <c r="AO759" s="36">
        <v>0.6</v>
      </c>
      <c r="AP759" s="33" t="str">
        <f t="shared" si="10"/>
        <v>-</v>
      </c>
      <c r="AQ759" s="55" t="str">
        <f t="shared" si="11"/>
        <v>-</v>
      </c>
      <c r="AR759" s="56" t="str">
        <f t="shared" si="12"/>
        <v>&gt;=50%</v>
      </c>
      <c r="AS759" s="34" t="s">
        <v>1890</v>
      </c>
      <c r="AT759" s="120" t="s">
        <v>5204</v>
      </c>
    </row>
    <row r="760" spans="1:46" ht="15.75" customHeight="1" x14ac:dyDescent="0.25">
      <c r="A760" s="2">
        <v>21210170</v>
      </c>
      <c r="B760" s="7" t="s">
        <v>26</v>
      </c>
      <c r="C760" s="3" t="s">
        <v>1711</v>
      </c>
      <c r="D760" s="7" t="s">
        <v>1706</v>
      </c>
      <c r="E760" s="7" t="s">
        <v>1666</v>
      </c>
      <c r="F760" s="7">
        <v>10</v>
      </c>
      <c r="G760" s="7">
        <v>2212</v>
      </c>
      <c r="H760" s="7">
        <v>-75.40133333</v>
      </c>
      <c r="I760" s="29">
        <v>4.3318888900000001</v>
      </c>
      <c r="J760" s="6" t="s">
        <v>1908</v>
      </c>
      <c r="K760" s="30">
        <v>31731</v>
      </c>
      <c r="L760" s="30"/>
      <c r="M760" s="7" t="s">
        <v>1911</v>
      </c>
      <c r="N760" s="29" t="s">
        <v>1910</v>
      </c>
      <c r="O760" s="31">
        <v>65.588461538461559</v>
      </c>
      <c r="P760" s="31">
        <v>90.18</v>
      </c>
      <c r="Q760" s="31">
        <v>166.14074074074074</v>
      </c>
      <c r="R760" s="31">
        <v>212.828</v>
      </c>
      <c r="S760" s="31">
        <v>201.62799999999999</v>
      </c>
      <c r="T760" s="31">
        <v>146.58076923076922</v>
      </c>
      <c r="U760" s="31">
        <v>117.42307692307693</v>
      </c>
      <c r="V760" s="31">
        <v>97.38</v>
      </c>
      <c r="W760" s="31">
        <v>151.70769230769233</v>
      </c>
      <c r="X760" s="31">
        <v>152.63461538461539</v>
      </c>
      <c r="Y760" s="31">
        <v>133.95833333333334</v>
      </c>
      <c r="Z760" s="31">
        <v>88.664000000000016</v>
      </c>
      <c r="AA760" s="4">
        <f t="shared" si="9"/>
        <v>1624.7136894586893</v>
      </c>
      <c r="AB760" s="32">
        <v>306</v>
      </c>
      <c r="AC760" s="17">
        <v>0.85</v>
      </c>
      <c r="AD760" s="36">
        <v>0.8666666666666667</v>
      </c>
      <c r="AE760" s="36">
        <v>0.83333333333333337</v>
      </c>
      <c r="AF760" s="36">
        <v>0.9</v>
      </c>
      <c r="AG760" s="36">
        <v>0.83333333333333337</v>
      </c>
      <c r="AH760" s="36">
        <v>0.83333333333333337</v>
      </c>
      <c r="AI760" s="36">
        <v>0.8666666666666667</v>
      </c>
      <c r="AJ760" s="36">
        <v>0.8666666666666667</v>
      </c>
      <c r="AK760" s="36">
        <v>0.83333333333333337</v>
      </c>
      <c r="AL760" s="36">
        <v>0.8666666666666667</v>
      </c>
      <c r="AM760" s="36">
        <v>0.8666666666666667</v>
      </c>
      <c r="AN760" s="36">
        <v>0.8</v>
      </c>
      <c r="AO760" s="36">
        <v>0.83333333333333337</v>
      </c>
      <c r="AP760" s="33" t="str">
        <f t="shared" si="10"/>
        <v>&gt;=80%</v>
      </c>
      <c r="AQ760" s="55" t="str">
        <f t="shared" si="11"/>
        <v>&gt;=75%</v>
      </c>
      <c r="AR760" s="56" t="str">
        <f t="shared" si="12"/>
        <v>&gt;=50%</v>
      </c>
      <c r="AT760" s="121">
        <v>0.8</v>
      </c>
    </row>
    <row r="761" spans="1:46" ht="15.75" customHeight="1" x14ac:dyDescent="0.25">
      <c r="A761" s="2">
        <v>21210180</v>
      </c>
      <c r="B761" s="7" t="s">
        <v>54</v>
      </c>
      <c r="C761" s="3" t="s">
        <v>1717</v>
      </c>
      <c r="D761" s="7" t="s">
        <v>1706</v>
      </c>
      <c r="E761" s="7" t="s">
        <v>1666</v>
      </c>
      <c r="F761" s="7">
        <v>10</v>
      </c>
      <c r="G761" s="7">
        <v>1991</v>
      </c>
      <c r="H761" s="7">
        <v>-75.409833329999998</v>
      </c>
      <c r="I761" s="29">
        <v>4.5194999999999999</v>
      </c>
      <c r="J761" s="6" t="s">
        <v>1908</v>
      </c>
      <c r="K761" s="30">
        <v>31700</v>
      </c>
      <c r="L761" s="30"/>
      <c r="M761" s="7" t="s">
        <v>1911</v>
      </c>
      <c r="N761" s="29" t="s">
        <v>1910</v>
      </c>
      <c r="O761" s="31">
        <v>48.81333333333334</v>
      </c>
      <c r="P761" s="31">
        <v>69.964285714285708</v>
      </c>
      <c r="Q761" s="31">
        <v>98.631034482758622</v>
      </c>
      <c r="R761" s="31">
        <v>126.25</v>
      </c>
      <c r="S761" s="31">
        <v>164.36896551724138</v>
      </c>
      <c r="T761" s="31">
        <v>129.79310344827587</v>
      </c>
      <c r="U761" s="31">
        <v>127.30344827586208</v>
      </c>
      <c r="V761" s="31">
        <v>82.785714285714292</v>
      </c>
      <c r="W761" s="31">
        <v>126.51851851851852</v>
      </c>
      <c r="X761" s="31">
        <v>130.0344827586207</v>
      </c>
      <c r="Y761" s="31">
        <v>130.28571428571428</v>
      </c>
      <c r="Z761" s="31">
        <v>78.94</v>
      </c>
      <c r="AA761" s="4">
        <f t="shared" si="9"/>
        <v>1313.6886006203249</v>
      </c>
      <c r="AB761" s="32">
        <v>344</v>
      </c>
      <c r="AC761" s="17">
        <v>0.9555555555555556</v>
      </c>
      <c r="AD761" s="36">
        <v>1</v>
      </c>
      <c r="AE761" s="36">
        <v>0.93333333333333335</v>
      </c>
      <c r="AF761" s="36">
        <v>0.96666666666666667</v>
      </c>
      <c r="AG761" s="36">
        <v>0.93333333333333335</v>
      </c>
      <c r="AH761" s="36">
        <v>0.96666666666666667</v>
      </c>
      <c r="AI761" s="36">
        <v>0.96666666666666667</v>
      </c>
      <c r="AJ761" s="36">
        <v>0.96666666666666667</v>
      </c>
      <c r="AK761" s="36">
        <v>0.93333333333333335</v>
      </c>
      <c r="AL761" s="36">
        <v>0.9</v>
      </c>
      <c r="AM761" s="36">
        <v>0.96666666666666667</v>
      </c>
      <c r="AN761" s="36">
        <v>0.93333333333333335</v>
      </c>
      <c r="AO761" s="36">
        <v>1</v>
      </c>
      <c r="AP761" s="33" t="str">
        <f t="shared" si="10"/>
        <v>&gt;=80%</v>
      </c>
      <c r="AQ761" s="55" t="str">
        <f t="shared" si="11"/>
        <v>&gt;=75%</v>
      </c>
      <c r="AR761" s="56" t="str">
        <f t="shared" si="12"/>
        <v>&gt;=50%</v>
      </c>
      <c r="AT761" s="121">
        <v>0.8</v>
      </c>
    </row>
    <row r="762" spans="1:46" ht="15.75" customHeight="1" x14ac:dyDescent="0.25">
      <c r="A762" s="2">
        <v>21210190</v>
      </c>
      <c r="B762" s="7" t="s">
        <v>54</v>
      </c>
      <c r="C762" s="3" t="s">
        <v>1761</v>
      </c>
      <c r="D762" s="7" t="s">
        <v>1760</v>
      </c>
      <c r="E762" s="7" t="s">
        <v>1666</v>
      </c>
      <c r="F762" s="7">
        <v>10</v>
      </c>
      <c r="G762" s="7">
        <v>1250</v>
      </c>
      <c r="H762" s="7">
        <v>-75.148416669999989</v>
      </c>
      <c r="I762" s="29">
        <v>4.2744999999999997</v>
      </c>
      <c r="J762" s="6" t="s">
        <v>1908</v>
      </c>
      <c r="K762" s="30">
        <v>31731</v>
      </c>
      <c r="L762" s="30"/>
      <c r="M762" s="7" t="s">
        <v>1911</v>
      </c>
      <c r="N762" s="29" t="s">
        <v>1910</v>
      </c>
      <c r="O762" s="31">
        <v>90.99166666666666</v>
      </c>
      <c r="P762" s="31">
        <v>106.27999999999999</v>
      </c>
      <c r="Q762" s="31">
        <v>158.6357142857143</v>
      </c>
      <c r="R762" s="31">
        <v>266.12962962962962</v>
      </c>
      <c r="S762" s="31">
        <v>216.9821428571428</v>
      </c>
      <c r="T762" s="31">
        <v>97.724000000000018</v>
      </c>
      <c r="U762" s="31">
        <v>64.037500000000009</v>
      </c>
      <c r="V762" s="31">
        <v>53.792000000000002</v>
      </c>
      <c r="W762" s="31">
        <v>128.21200000000002</v>
      </c>
      <c r="X762" s="31">
        <v>201.83750000000001</v>
      </c>
      <c r="Y762" s="31">
        <v>196.41200000000001</v>
      </c>
      <c r="Z762" s="31">
        <v>130.12916666666669</v>
      </c>
      <c r="AA762" s="4">
        <f t="shared" si="9"/>
        <v>1711.16332010582</v>
      </c>
      <c r="AB762" s="32">
        <v>304</v>
      </c>
      <c r="AC762" s="17">
        <v>0.84444444444444444</v>
      </c>
      <c r="AD762" s="36">
        <v>0.8</v>
      </c>
      <c r="AE762" s="36">
        <v>0.83333333333333337</v>
      </c>
      <c r="AF762" s="36">
        <v>0.93333333333333335</v>
      </c>
      <c r="AG762" s="36">
        <v>0.9</v>
      </c>
      <c r="AH762" s="36">
        <v>0.93333333333333335</v>
      </c>
      <c r="AI762" s="36">
        <v>0.83333333333333337</v>
      </c>
      <c r="AJ762" s="36">
        <v>0.8</v>
      </c>
      <c r="AK762" s="36">
        <v>0.83333333333333337</v>
      </c>
      <c r="AL762" s="36">
        <v>0.83333333333333337</v>
      </c>
      <c r="AM762" s="36">
        <v>0.8</v>
      </c>
      <c r="AN762" s="36">
        <v>0.83333333333333337</v>
      </c>
      <c r="AO762" s="36">
        <v>0.8</v>
      </c>
      <c r="AP762" s="33" t="str">
        <f t="shared" si="10"/>
        <v>&gt;=80%</v>
      </c>
      <c r="AQ762" s="55" t="str">
        <f t="shared" si="11"/>
        <v>&gt;=75%</v>
      </c>
      <c r="AR762" s="56" t="str">
        <f t="shared" si="12"/>
        <v>&gt;=50%</v>
      </c>
      <c r="AT762" s="121">
        <v>0.8</v>
      </c>
    </row>
    <row r="763" spans="1:46" ht="15.75" customHeight="1" x14ac:dyDescent="0.25">
      <c r="A763" s="2">
        <v>21210200</v>
      </c>
      <c r="B763" s="7" t="s">
        <v>26</v>
      </c>
      <c r="C763" s="3" t="s">
        <v>624</v>
      </c>
      <c r="D763" s="7" t="s">
        <v>1706</v>
      </c>
      <c r="E763" s="7" t="s">
        <v>1666</v>
      </c>
      <c r="F763" s="7">
        <v>10</v>
      </c>
      <c r="G763" s="7">
        <v>728</v>
      </c>
      <c r="H763" s="7">
        <v>-75.073444440000003</v>
      </c>
      <c r="I763" s="29">
        <v>4.3351388899999996</v>
      </c>
      <c r="J763" s="6" t="s">
        <v>1908</v>
      </c>
      <c r="K763" s="30">
        <v>31761</v>
      </c>
      <c r="L763" s="30"/>
      <c r="M763" s="7" t="s">
        <v>1911</v>
      </c>
      <c r="N763" s="29" t="s">
        <v>1910</v>
      </c>
      <c r="O763" s="31">
        <v>61.603333333333332</v>
      </c>
      <c r="P763" s="31">
        <v>76.966666666666669</v>
      </c>
      <c r="Q763" s="31">
        <v>149.27000000000001</v>
      </c>
      <c r="R763" s="31">
        <v>236.64137931034483</v>
      </c>
      <c r="S763" s="31">
        <v>215.2</v>
      </c>
      <c r="T763" s="31">
        <v>105.27333333333333</v>
      </c>
      <c r="U763" s="31">
        <v>59.637931034482762</v>
      </c>
      <c r="V763" s="31">
        <v>55.857142857142854</v>
      </c>
      <c r="W763" s="31">
        <v>134.09</v>
      </c>
      <c r="X763" s="31">
        <v>177.48333333333332</v>
      </c>
      <c r="Y763" s="31">
        <v>131.81</v>
      </c>
      <c r="Z763" s="31">
        <v>87.11666666666666</v>
      </c>
      <c r="AA763" s="4">
        <f t="shared" si="9"/>
        <v>1490.9497865353037</v>
      </c>
      <c r="AB763" s="32">
        <v>356</v>
      </c>
      <c r="AC763" s="17">
        <v>0.98888888888888893</v>
      </c>
      <c r="AD763" s="36">
        <v>1</v>
      </c>
      <c r="AE763" s="36">
        <v>1</v>
      </c>
      <c r="AF763" s="36">
        <v>1</v>
      </c>
      <c r="AG763" s="36">
        <v>0.96666666666666667</v>
      </c>
      <c r="AH763" s="36">
        <v>1</v>
      </c>
      <c r="AI763" s="36">
        <v>1</v>
      </c>
      <c r="AJ763" s="36">
        <v>0.96666666666666667</v>
      </c>
      <c r="AK763" s="36">
        <v>0.93333333333333335</v>
      </c>
      <c r="AL763" s="36">
        <v>1</v>
      </c>
      <c r="AM763" s="36">
        <v>1</v>
      </c>
      <c r="AN763" s="36">
        <v>1</v>
      </c>
      <c r="AO763" s="36">
        <v>1</v>
      </c>
      <c r="AP763" s="33" t="str">
        <f t="shared" si="10"/>
        <v>&gt;=80%</v>
      </c>
      <c r="AQ763" s="55" t="str">
        <f t="shared" si="11"/>
        <v>&gt;=75%</v>
      </c>
      <c r="AR763" s="56" t="str">
        <f t="shared" si="12"/>
        <v>&gt;=50%</v>
      </c>
      <c r="AT763" s="121">
        <v>0.8</v>
      </c>
    </row>
    <row r="764" spans="1:46" ht="15.75" customHeight="1" x14ac:dyDescent="0.25">
      <c r="A764" s="2">
        <v>21210220</v>
      </c>
      <c r="B764" s="7" t="s">
        <v>54</v>
      </c>
      <c r="C764" s="3" t="s">
        <v>1708</v>
      </c>
      <c r="D764" s="7" t="s">
        <v>1706</v>
      </c>
      <c r="E764" s="7" t="s">
        <v>1666</v>
      </c>
      <c r="F764" s="7">
        <v>10</v>
      </c>
      <c r="G764" s="7">
        <v>2200</v>
      </c>
      <c r="H764" s="7">
        <v>-75.32566666999999</v>
      </c>
      <c r="I764" s="29">
        <v>4.5801111099999998</v>
      </c>
      <c r="J764" s="6" t="s">
        <v>1908</v>
      </c>
      <c r="K764" s="30">
        <v>26160</v>
      </c>
      <c r="L764" s="30"/>
      <c r="M764" s="7" t="s">
        <v>1911</v>
      </c>
      <c r="N764" s="29" t="s">
        <v>1910</v>
      </c>
      <c r="O764" s="31">
        <v>45.107407407407393</v>
      </c>
      <c r="P764" s="31">
        <v>62.534482758620697</v>
      </c>
      <c r="Q764" s="31">
        <v>103.01379310344826</v>
      </c>
      <c r="R764" s="31">
        <v>151.5</v>
      </c>
      <c r="S764" s="31">
        <v>168.37333333333331</v>
      </c>
      <c r="T764" s="31">
        <v>133.67241379310346</v>
      </c>
      <c r="U764" s="31">
        <v>113.03214285714284</v>
      </c>
      <c r="V764" s="31">
        <v>104.33793103448278</v>
      </c>
      <c r="W764" s="31">
        <v>137.7533333333333</v>
      </c>
      <c r="X764" s="31">
        <v>134.45862068965519</v>
      </c>
      <c r="Y764" s="31">
        <v>107.76666666666664</v>
      </c>
      <c r="Z764" s="31">
        <v>63.096428571428554</v>
      </c>
      <c r="AA764" s="4">
        <f t="shared" si="9"/>
        <v>1324.6465535486225</v>
      </c>
      <c r="AB764" s="32">
        <v>343</v>
      </c>
      <c r="AC764" s="17">
        <v>0.95277777777777772</v>
      </c>
      <c r="AD764" s="36">
        <v>0.9</v>
      </c>
      <c r="AE764" s="36">
        <v>0.96666666666666667</v>
      </c>
      <c r="AF764" s="36">
        <v>0.96666666666666667</v>
      </c>
      <c r="AG764" s="36">
        <v>0.93333333333333335</v>
      </c>
      <c r="AH764" s="36">
        <v>1</v>
      </c>
      <c r="AI764" s="36">
        <v>0.96666666666666667</v>
      </c>
      <c r="AJ764" s="36">
        <v>0.93333333333333335</v>
      </c>
      <c r="AK764" s="36">
        <v>0.96666666666666667</v>
      </c>
      <c r="AL764" s="36">
        <v>1</v>
      </c>
      <c r="AM764" s="36">
        <v>0.96666666666666667</v>
      </c>
      <c r="AN764" s="36">
        <v>0.9</v>
      </c>
      <c r="AO764" s="36">
        <v>0.93333333333333335</v>
      </c>
      <c r="AP764" s="33" t="str">
        <f t="shared" si="10"/>
        <v>&gt;=80%</v>
      </c>
      <c r="AQ764" s="55" t="str">
        <f t="shared" si="11"/>
        <v>&gt;=75%</v>
      </c>
      <c r="AR764" s="56" t="str">
        <f t="shared" si="12"/>
        <v>&gt;=50%</v>
      </c>
      <c r="AT764" s="121">
        <v>0.8</v>
      </c>
    </row>
    <row r="765" spans="1:46" ht="15.75" customHeight="1" x14ac:dyDescent="0.25">
      <c r="A765" s="2">
        <v>21210230</v>
      </c>
      <c r="B765" s="7" t="s">
        <v>26</v>
      </c>
      <c r="C765" s="3" t="s">
        <v>2261</v>
      </c>
      <c r="D765" s="7" t="s">
        <v>1706</v>
      </c>
      <c r="E765" s="7" t="s">
        <v>1666</v>
      </c>
      <c r="F765" s="7">
        <v>10</v>
      </c>
      <c r="G765" s="7">
        <v>1176</v>
      </c>
      <c r="H765" s="7">
        <v>-75.207750000000004</v>
      </c>
      <c r="I765" s="29">
        <v>4.4297222200000004</v>
      </c>
      <c r="J765" s="6" t="s">
        <v>1908</v>
      </c>
      <c r="K765" s="30">
        <v>35596</v>
      </c>
      <c r="L765" s="30"/>
      <c r="M765" s="7" t="s">
        <v>1911</v>
      </c>
      <c r="N765" s="29" t="s">
        <v>1910</v>
      </c>
      <c r="O765" s="31">
        <v>153.92380952380955</v>
      </c>
      <c r="P765" s="31">
        <v>161.39000000000001</v>
      </c>
      <c r="Q765" s="31">
        <v>208.2</v>
      </c>
      <c r="R765" s="31">
        <v>280.19444444444446</v>
      </c>
      <c r="S765" s="31">
        <v>244.64117647058828</v>
      </c>
      <c r="T765" s="31">
        <v>131.84736842105264</v>
      </c>
      <c r="U765" s="31">
        <v>80.431578947368422</v>
      </c>
      <c r="V765" s="31">
        <v>74.315789473684205</v>
      </c>
      <c r="W765" s="31">
        <v>140.07</v>
      </c>
      <c r="X765" s="31">
        <v>215.06666666666666</v>
      </c>
      <c r="Y765" s="31">
        <v>242.65714285714282</v>
      </c>
      <c r="Z765" s="31">
        <v>175.59047619047618</v>
      </c>
      <c r="AA765" s="4">
        <f t="shared" si="9"/>
        <v>2108.328452995233</v>
      </c>
      <c r="AB765" s="32">
        <v>236</v>
      </c>
      <c r="AC765" s="17">
        <v>0.65555555555555556</v>
      </c>
      <c r="AD765" s="36">
        <v>0.7</v>
      </c>
      <c r="AE765" s="36">
        <v>0.66666666666666663</v>
      </c>
      <c r="AF765" s="36">
        <v>0.66666666666666663</v>
      </c>
      <c r="AG765" s="36">
        <v>0.6</v>
      </c>
      <c r="AH765" s="36">
        <v>0.56666666666666665</v>
      </c>
      <c r="AI765" s="36">
        <v>0.6333333333333333</v>
      </c>
      <c r="AJ765" s="36">
        <v>0.6333333333333333</v>
      </c>
      <c r="AK765" s="36">
        <v>0.6333333333333333</v>
      </c>
      <c r="AL765" s="36">
        <v>0.66666666666666663</v>
      </c>
      <c r="AM765" s="36">
        <v>0.7</v>
      </c>
      <c r="AN765" s="36">
        <v>0.7</v>
      </c>
      <c r="AO765" s="36">
        <v>0.7</v>
      </c>
      <c r="AP765" s="33" t="str">
        <f t="shared" si="10"/>
        <v>-</v>
      </c>
      <c r="AQ765" s="55" t="str">
        <f t="shared" si="11"/>
        <v>-</v>
      </c>
      <c r="AR765" s="56" t="str">
        <f t="shared" si="12"/>
        <v>&gt;=50%</v>
      </c>
      <c r="AT765" s="122" t="s">
        <v>5208</v>
      </c>
    </row>
    <row r="766" spans="1:46" ht="15.75" customHeight="1" x14ac:dyDescent="0.25">
      <c r="A766" s="6">
        <v>21210240</v>
      </c>
      <c r="B766" s="7" t="s">
        <v>26</v>
      </c>
      <c r="C766" s="7" t="s">
        <v>2262</v>
      </c>
      <c r="D766" s="7" t="s">
        <v>1706</v>
      </c>
      <c r="E766" s="7" t="s">
        <v>1666</v>
      </c>
      <c r="F766" s="7">
        <v>10</v>
      </c>
      <c r="G766" s="7">
        <v>1174</v>
      </c>
      <c r="H766" s="7">
        <v>-75.220555560000008</v>
      </c>
      <c r="I766" s="29">
        <v>4.4210277800000002</v>
      </c>
      <c r="J766" s="6" t="s">
        <v>1908</v>
      </c>
      <c r="K766" s="30">
        <v>34622</v>
      </c>
      <c r="L766" s="30"/>
      <c r="M766" s="7" t="s">
        <v>1911</v>
      </c>
      <c r="N766" s="29" t="s">
        <v>1910</v>
      </c>
      <c r="O766" s="31">
        <v>144.96666666666667</v>
      </c>
      <c r="P766" s="31">
        <v>149.02500000000001</v>
      </c>
      <c r="Q766" s="31">
        <v>222.74400000000003</v>
      </c>
      <c r="R766" s="31">
        <v>274.91739130434775</v>
      </c>
      <c r="S766" s="31">
        <v>255.80000000000007</v>
      </c>
      <c r="T766" s="31">
        <v>152.82916666666665</v>
      </c>
      <c r="U766" s="31">
        <v>103.16086956521738</v>
      </c>
      <c r="V766" s="31">
        <v>99.66521739130431</v>
      </c>
      <c r="W766" s="31">
        <v>183.9826086956522</v>
      </c>
      <c r="X766" s="31">
        <v>232</v>
      </c>
      <c r="Y766" s="31">
        <v>260.21199999999999</v>
      </c>
      <c r="Z766" s="31">
        <v>187.87083333333331</v>
      </c>
      <c r="AA766" s="4">
        <f t="shared" si="9"/>
        <v>2267.1737536231885</v>
      </c>
      <c r="AB766" s="32">
        <v>285</v>
      </c>
      <c r="AC766" s="17">
        <v>0.79166666666666663</v>
      </c>
      <c r="AD766" s="36">
        <v>0.8</v>
      </c>
      <c r="AE766" s="36">
        <v>0.8</v>
      </c>
      <c r="AF766" s="36">
        <v>0.83333333333333337</v>
      </c>
      <c r="AG766" s="36">
        <v>0.76666666666666672</v>
      </c>
      <c r="AH766" s="36">
        <v>0.8</v>
      </c>
      <c r="AI766" s="36">
        <v>0.8</v>
      </c>
      <c r="AJ766" s="36">
        <v>0.76666666666666672</v>
      </c>
      <c r="AK766" s="36">
        <v>0.76666666666666672</v>
      </c>
      <c r="AL766" s="36">
        <v>0.76666666666666672</v>
      </c>
      <c r="AM766" s="36">
        <v>0.76666666666666672</v>
      </c>
      <c r="AN766" s="36">
        <v>0.83333333333333337</v>
      </c>
      <c r="AO766" s="36">
        <v>0.8</v>
      </c>
      <c r="AP766" s="33" t="str">
        <f t="shared" si="10"/>
        <v>-</v>
      </c>
      <c r="AQ766" s="55" t="str">
        <f t="shared" si="11"/>
        <v>&gt;=75%</v>
      </c>
      <c r="AR766" s="56" t="str">
        <f t="shared" si="12"/>
        <v>&gt;=50%</v>
      </c>
      <c r="AT766" s="122" t="s">
        <v>5208</v>
      </c>
    </row>
    <row r="767" spans="1:46" ht="15.75" customHeight="1" x14ac:dyDescent="0.25">
      <c r="A767" s="6">
        <v>21210260</v>
      </c>
      <c r="B767" s="7" t="s">
        <v>54</v>
      </c>
      <c r="C767" s="7" t="s">
        <v>969</v>
      </c>
      <c r="D767" s="7" t="s">
        <v>1706</v>
      </c>
      <c r="E767" s="7" t="s">
        <v>1666</v>
      </c>
      <c r="F767" s="7">
        <v>10</v>
      </c>
      <c r="G767" s="7">
        <v>2500</v>
      </c>
      <c r="H767" s="7">
        <v>-75.383333329999999</v>
      </c>
      <c r="I767" s="29">
        <v>4.6333333300000001</v>
      </c>
      <c r="J767" s="6" t="s">
        <v>1908</v>
      </c>
      <c r="K767" s="30">
        <v>36392</v>
      </c>
      <c r="L767" s="30"/>
      <c r="M767" s="7" t="s">
        <v>1911</v>
      </c>
      <c r="N767" s="29" t="s">
        <v>1910</v>
      </c>
      <c r="O767" s="31">
        <v>36.762500000000003</v>
      </c>
      <c r="P767" s="31">
        <v>49.8764705882353</v>
      </c>
      <c r="Q767" s="31">
        <v>121.27058823529411</v>
      </c>
      <c r="R767" s="31">
        <v>177.83124999999998</v>
      </c>
      <c r="S767" s="31">
        <v>182.92500000000001</v>
      </c>
      <c r="T767" s="31">
        <v>160.76875000000001</v>
      </c>
      <c r="U767" s="31">
        <v>124.56428571428572</v>
      </c>
      <c r="V767" s="31">
        <v>109.2</v>
      </c>
      <c r="W767" s="31">
        <v>153.13749999999999</v>
      </c>
      <c r="X767" s="31">
        <v>175.68125000000001</v>
      </c>
      <c r="Y767" s="31">
        <v>155.35714285714286</v>
      </c>
      <c r="Z767" s="31">
        <v>55.771428571428565</v>
      </c>
      <c r="AA767" s="4">
        <f t="shared" si="9"/>
        <v>1503.1461659663867</v>
      </c>
      <c r="AB767" s="32">
        <v>187</v>
      </c>
      <c r="AC767" s="17">
        <v>0.51944444444444449</v>
      </c>
      <c r="AD767" s="36">
        <v>0.53333333333333333</v>
      </c>
      <c r="AE767" s="36">
        <v>0.56666666666666665</v>
      </c>
      <c r="AF767" s="36">
        <v>0.56666666666666665</v>
      </c>
      <c r="AG767" s="36">
        <v>0.53333333333333333</v>
      </c>
      <c r="AH767" s="36">
        <v>0.53333333333333333</v>
      </c>
      <c r="AI767" s="36">
        <v>0.53333333333333333</v>
      </c>
      <c r="AJ767" s="36">
        <v>0.46666666666666667</v>
      </c>
      <c r="AK767" s="36">
        <v>0.5</v>
      </c>
      <c r="AL767" s="36">
        <v>0.53333333333333333</v>
      </c>
      <c r="AM767" s="36">
        <v>0.53333333333333333</v>
      </c>
      <c r="AN767" s="36">
        <v>0.46666666666666667</v>
      </c>
      <c r="AO767" s="36">
        <v>0.46666666666666667</v>
      </c>
      <c r="AP767" s="33" t="str">
        <f t="shared" si="10"/>
        <v>-</v>
      </c>
      <c r="AQ767" s="55" t="str">
        <f t="shared" si="11"/>
        <v>-</v>
      </c>
      <c r="AR767" s="56" t="str">
        <f t="shared" si="12"/>
        <v>-</v>
      </c>
      <c r="AT767" s="122" t="s">
        <v>5208</v>
      </c>
    </row>
    <row r="768" spans="1:46" ht="15.75" customHeight="1" x14ac:dyDescent="0.25">
      <c r="A768" s="2">
        <v>21215010</v>
      </c>
      <c r="B768" s="7" t="s">
        <v>43</v>
      </c>
      <c r="C768" s="7" t="s">
        <v>1859</v>
      </c>
      <c r="D768" s="7" t="s">
        <v>1706</v>
      </c>
      <c r="E768" s="7" t="s">
        <v>1666</v>
      </c>
      <c r="F768" s="7">
        <v>10</v>
      </c>
      <c r="G768" s="7">
        <v>1300</v>
      </c>
      <c r="H768" s="7">
        <v>-75.25</v>
      </c>
      <c r="I768" s="29">
        <v>4.4166666699999997</v>
      </c>
      <c r="J768" s="6" t="s">
        <v>1908</v>
      </c>
      <c r="K768" s="30">
        <v>33253</v>
      </c>
      <c r="L768" s="30"/>
      <c r="M768" s="7" t="s">
        <v>1911</v>
      </c>
      <c r="N768" s="29" t="s">
        <v>1892</v>
      </c>
      <c r="O768" s="31">
        <v>90.09999999999998</v>
      </c>
      <c r="P768" s="31">
        <v>108.40000000000002</v>
      </c>
      <c r="Q768" s="31">
        <v>117.1</v>
      </c>
      <c r="R768" s="31">
        <v>191.5</v>
      </c>
      <c r="S768" s="31">
        <v>327.60000000000002</v>
      </c>
      <c r="T768" s="31">
        <v>74.199999999999989</v>
      </c>
      <c r="U768" s="31">
        <v>29.800000000000004</v>
      </c>
      <c r="V768" s="31">
        <v>48.5</v>
      </c>
      <c r="W768" s="31">
        <v>98.500000000000014</v>
      </c>
      <c r="X768" s="31">
        <v>86.100000000000009</v>
      </c>
      <c r="Y768" s="31">
        <v>138</v>
      </c>
      <c r="Z768" s="31">
        <v>163.6</v>
      </c>
      <c r="AA768" s="4">
        <f t="shared" ref="AA768:AA1022" si="13">SUM(O768:Z768)</f>
        <v>1473.3999999999999</v>
      </c>
      <c r="AB768" s="32">
        <v>12</v>
      </c>
      <c r="AC768" s="17">
        <v>3.3333333333333333E-2</v>
      </c>
      <c r="AD768" s="36">
        <v>3.3333333333333333E-2</v>
      </c>
      <c r="AE768" s="36">
        <v>3.3333333333333333E-2</v>
      </c>
      <c r="AF768" s="36">
        <v>3.3333333333333333E-2</v>
      </c>
      <c r="AG768" s="36">
        <v>3.3333333333333333E-2</v>
      </c>
      <c r="AH768" s="36">
        <v>3.3333333333333333E-2</v>
      </c>
      <c r="AI768" s="36">
        <v>3.3333333333333333E-2</v>
      </c>
      <c r="AJ768" s="36">
        <v>3.3333333333333333E-2</v>
      </c>
      <c r="AK768" s="36">
        <v>3.3333333333333333E-2</v>
      </c>
      <c r="AL768" s="36">
        <v>3.3333333333333333E-2</v>
      </c>
      <c r="AM768" s="36">
        <v>3.3333333333333333E-2</v>
      </c>
      <c r="AN768" s="36">
        <v>3.3333333333333333E-2</v>
      </c>
      <c r="AO768" s="36">
        <v>3.3333333333333333E-2</v>
      </c>
      <c r="AP768" s="33" t="str">
        <f t="shared" ref="AP768:AP1022" si="14">IF(AND(AD768&gt;=80%,AE768&gt;=80%,AF768&gt;=80%,AG768&gt;=80%,AH768&gt;=80%,AI768&gt;=80%,AJ768&gt;=80%,AK768&gt;=80%,AL768&gt;=80%,AM768&gt;=80%,AN768&gt;=80%,AO768&gt;=80%),"&gt;=80%","-")</f>
        <v>-</v>
      </c>
      <c r="AQ768" s="55" t="str">
        <f t="shared" ref="AQ768:AQ1022" si="15">IF(AND(AD768&gt;=75%,AE768&gt;=75%,AF768&gt;=75%,AG768&gt;=75%,AH768&gt;=75%,AI768&gt;=75%,AJ768&gt;=75%,AK768&gt;=75%,AL768&gt;=75%,AM768&gt;=75%,AN768&gt;=75%,AO768&gt;=75%),"&gt;=75%","-")</f>
        <v>-</v>
      </c>
      <c r="AR768" s="56" t="str">
        <f t="shared" ref="AR768:AR1022" si="16">IF(AND(AD768&gt;=50%,AE768&gt;=50%,AF768&gt;=50%,AG768&gt;=50%,AH768&gt;=50%,AI768&gt;=50%,AJ768&gt;=50%,AK768&gt;=50%,AL768&gt;=50%,AM768&gt;=50%,AN768&gt;=50%,AO768&gt;=50%),"&gt;=50%","-")</f>
        <v>-</v>
      </c>
      <c r="AS768" s="34" t="s">
        <v>1892</v>
      </c>
      <c r="AT768" s="122" t="s">
        <v>5208</v>
      </c>
    </row>
    <row r="769" spans="1:46" ht="15.75" customHeight="1" x14ac:dyDescent="0.25">
      <c r="A769" s="2">
        <v>21215070</v>
      </c>
      <c r="B769" s="7" t="s">
        <v>56</v>
      </c>
      <c r="C769" s="7" t="s">
        <v>2263</v>
      </c>
      <c r="D769" s="7" t="s">
        <v>1706</v>
      </c>
      <c r="E769" s="7" t="s">
        <v>1666</v>
      </c>
      <c r="F769" s="7">
        <v>10</v>
      </c>
      <c r="G769" s="7">
        <v>1300</v>
      </c>
      <c r="H769" s="7">
        <v>-75.266666669999992</v>
      </c>
      <c r="I769" s="29">
        <v>4.45</v>
      </c>
      <c r="J769" s="6" t="s">
        <v>1890</v>
      </c>
      <c r="K769" s="30">
        <v>20012</v>
      </c>
      <c r="L769" s="30">
        <v>33253</v>
      </c>
      <c r="M769" s="7" t="s">
        <v>1911</v>
      </c>
      <c r="N769" s="29" t="s">
        <v>1892</v>
      </c>
      <c r="O769" s="31">
        <v>112.65000000000002</v>
      </c>
      <c r="P769" s="31">
        <v>139.1</v>
      </c>
      <c r="Q769" s="31">
        <v>199.59999999999997</v>
      </c>
      <c r="R769" s="31">
        <v>256.99999999999994</v>
      </c>
      <c r="S769" s="31">
        <v>149.20000000000002</v>
      </c>
      <c r="T769" s="31">
        <v>154.60000000000002</v>
      </c>
      <c r="U769" s="31">
        <v>92.90000000000002</v>
      </c>
      <c r="V769" s="31">
        <v>66.5</v>
      </c>
      <c r="W769" s="31">
        <v>175.60000000000002</v>
      </c>
      <c r="X769" s="31">
        <v>167.8</v>
      </c>
      <c r="Y769" s="31">
        <v>200.35000000000002</v>
      </c>
      <c r="Z769" s="31">
        <v>103.35000000000001</v>
      </c>
      <c r="AA769" s="4">
        <f t="shared" si="13"/>
        <v>1818.65</v>
      </c>
      <c r="AB769" s="32">
        <v>24</v>
      </c>
      <c r="AC769" s="17">
        <v>6.6666666666666666E-2</v>
      </c>
      <c r="AD769" s="36">
        <v>6.6666666666666666E-2</v>
      </c>
      <c r="AE769" s="36">
        <v>6.6666666666666666E-2</v>
      </c>
      <c r="AF769" s="36">
        <v>6.6666666666666666E-2</v>
      </c>
      <c r="AG769" s="36">
        <v>6.6666666666666666E-2</v>
      </c>
      <c r="AH769" s="36">
        <v>6.6666666666666666E-2</v>
      </c>
      <c r="AI769" s="36">
        <v>6.6666666666666666E-2</v>
      </c>
      <c r="AJ769" s="36">
        <v>6.6666666666666666E-2</v>
      </c>
      <c r="AK769" s="36">
        <v>6.6666666666666666E-2</v>
      </c>
      <c r="AL769" s="36">
        <v>6.6666666666666666E-2</v>
      </c>
      <c r="AM769" s="36">
        <v>6.6666666666666666E-2</v>
      </c>
      <c r="AN769" s="36">
        <v>6.6666666666666666E-2</v>
      </c>
      <c r="AO769" s="36">
        <v>6.6666666666666666E-2</v>
      </c>
      <c r="AP769" s="33" t="str">
        <f t="shared" si="14"/>
        <v>-</v>
      </c>
      <c r="AQ769" s="55" t="str">
        <f t="shared" si="15"/>
        <v>-</v>
      </c>
      <c r="AR769" s="56" t="str">
        <f t="shared" si="16"/>
        <v>-</v>
      </c>
      <c r="AS769" s="34" t="s">
        <v>1890</v>
      </c>
      <c r="AT769" s="122" t="s">
        <v>5208</v>
      </c>
    </row>
    <row r="770" spans="1:46" ht="15.75" customHeight="1" x14ac:dyDescent="0.25">
      <c r="A770" s="2">
        <v>21215080</v>
      </c>
      <c r="B770" s="7" t="s">
        <v>56</v>
      </c>
      <c r="C770" s="3" t="s">
        <v>1696</v>
      </c>
      <c r="D770" s="7" t="s">
        <v>1697</v>
      </c>
      <c r="E770" s="7" t="s">
        <v>1666</v>
      </c>
      <c r="F770" s="7">
        <v>10</v>
      </c>
      <c r="G770" s="7">
        <v>432</v>
      </c>
      <c r="H770" s="7">
        <v>-74.995361110000005</v>
      </c>
      <c r="I770" s="29">
        <v>4.2315277799999995</v>
      </c>
      <c r="J770" s="6" t="s">
        <v>1908</v>
      </c>
      <c r="K770" s="30">
        <v>23146</v>
      </c>
      <c r="L770" s="30"/>
      <c r="M770" s="7" t="s">
        <v>1911</v>
      </c>
      <c r="N770" s="29" t="s">
        <v>1910</v>
      </c>
      <c r="O770" s="31">
        <v>62.57586206896552</v>
      </c>
      <c r="P770" s="31">
        <v>82.568965517241367</v>
      </c>
      <c r="Q770" s="31">
        <v>176.93461538461543</v>
      </c>
      <c r="R770" s="31">
        <v>225.61199999999999</v>
      </c>
      <c r="S770" s="31">
        <v>198.46153846153845</v>
      </c>
      <c r="T770" s="31">
        <v>80.811538461538476</v>
      </c>
      <c r="U770" s="31">
        <v>56.003448275862056</v>
      </c>
      <c r="V770" s="31">
        <v>47.251724137931042</v>
      </c>
      <c r="W770" s="31">
        <v>109.32307692307693</v>
      </c>
      <c r="X770" s="31">
        <v>163.06250000000003</v>
      </c>
      <c r="Y770" s="31">
        <v>146.28461538461539</v>
      </c>
      <c r="Z770" s="31">
        <v>93.728571428571428</v>
      </c>
      <c r="AA770" s="4">
        <f t="shared" si="13"/>
        <v>1442.6184560439563</v>
      </c>
      <c r="AB770" s="32">
        <v>323</v>
      </c>
      <c r="AC770" s="17">
        <v>0.89722222222222225</v>
      </c>
      <c r="AD770" s="36">
        <v>0.96666666666666667</v>
      </c>
      <c r="AE770" s="36">
        <v>0.96666666666666667</v>
      </c>
      <c r="AF770" s="36">
        <v>0.8666666666666667</v>
      </c>
      <c r="AG770" s="36">
        <v>0.83333333333333337</v>
      </c>
      <c r="AH770" s="36">
        <v>0.8666666666666667</v>
      </c>
      <c r="AI770" s="36">
        <v>0.8666666666666667</v>
      </c>
      <c r="AJ770" s="36">
        <v>0.96666666666666667</v>
      </c>
      <c r="AK770" s="36">
        <v>0.96666666666666667</v>
      </c>
      <c r="AL770" s="36">
        <v>0.8666666666666667</v>
      </c>
      <c r="AM770" s="36">
        <v>0.8</v>
      </c>
      <c r="AN770" s="36">
        <v>0.8666666666666667</v>
      </c>
      <c r="AO770" s="36">
        <v>0.93333333333333335</v>
      </c>
      <c r="AP770" s="33" t="str">
        <f t="shared" si="14"/>
        <v>&gt;=80%</v>
      </c>
      <c r="AQ770" s="55" t="str">
        <f t="shared" si="15"/>
        <v>&gt;=75%</v>
      </c>
      <c r="AR770" s="56" t="str">
        <f t="shared" si="16"/>
        <v>&gt;=50%</v>
      </c>
      <c r="AT770" s="121">
        <v>0.8</v>
      </c>
    </row>
    <row r="771" spans="1:46" ht="15.75" customHeight="1" x14ac:dyDescent="0.25">
      <c r="A771" s="2">
        <v>21215100</v>
      </c>
      <c r="B771" s="7" t="s">
        <v>56</v>
      </c>
      <c r="C771" s="3" t="s">
        <v>1679</v>
      </c>
      <c r="D771" s="7" t="s">
        <v>1679</v>
      </c>
      <c r="E771" s="7" t="s">
        <v>1666</v>
      </c>
      <c r="F771" s="7">
        <v>10</v>
      </c>
      <c r="G771" s="7">
        <v>1920</v>
      </c>
      <c r="H771" s="7">
        <v>-75.42458332999999</v>
      </c>
      <c r="I771" s="29">
        <v>4.4414999999999996</v>
      </c>
      <c r="J771" s="6" t="s">
        <v>1890</v>
      </c>
      <c r="K771" s="30">
        <v>23635</v>
      </c>
      <c r="L771" s="30">
        <v>43271.462534722225</v>
      </c>
      <c r="M771" s="7" t="s">
        <v>1911</v>
      </c>
      <c r="N771" s="29" t="s">
        <v>1910</v>
      </c>
      <c r="O771" s="31">
        <v>53.71875</v>
      </c>
      <c r="P771" s="31">
        <v>73.42941176470589</v>
      </c>
      <c r="Q771" s="31">
        <v>111.15555555555557</v>
      </c>
      <c r="R771" s="31">
        <v>150.0631578947368</v>
      </c>
      <c r="S771" s="31">
        <v>189.79444444444445</v>
      </c>
      <c r="T771" s="31">
        <v>139.75882352941176</v>
      </c>
      <c r="U771" s="31">
        <v>107.62941176470588</v>
      </c>
      <c r="V771" s="31">
        <v>83.5</v>
      </c>
      <c r="W771" s="31">
        <v>129.78888888888889</v>
      </c>
      <c r="X771" s="31">
        <v>115.86111111111111</v>
      </c>
      <c r="Y771" s="31">
        <v>102.91176470588235</v>
      </c>
      <c r="Z771" s="31">
        <v>78.835294117647067</v>
      </c>
      <c r="AA771" s="4">
        <f t="shared" si="13"/>
        <v>1336.4466137770896</v>
      </c>
      <c r="AB771" s="32">
        <v>211</v>
      </c>
      <c r="AC771" s="17">
        <v>0.58611111111111114</v>
      </c>
      <c r="AD771" s="36">
        <v>0.53333333333333333</v>
      </c>
      <c r="AE771" s="36">
        <v>0.56666666666666665</v>
      </c>
      <c r="AF771" s="36">
        <v>0.6</v>
      </c>
      <c r="AG771" s="36">
        <v>0.6333333333333333</v>
      </c>
      <c r="AH771" s="36">
        <v>0.6</v>
      </c>
      <c r="AI771" s="36">
        <v>0.56666666666666665</v>
      </c>
      <c r="AJ771" s="36">
        <v>0.56666666666666665</v>
      </c>
      <c r="AK771" s="36">
        <v>0.6333333333333333</v>
      </c>
      <c r="AL771" s="36">
        <v>0.6</v>
      </c>
      <c r="AM771" s="36">
        <v>0.6</v>
      </c>
      <c r="AN771" s="36">
        <v>0.56666666666666665</v>
      </c>
      <c r="AO771" s="36">
        <v>0.56666666666666665</v>
      </c>
      <c r="AP771" s="33" t="str">
        <f t="shared" si="14"/>
        <v>-</v>
      </c>
      <c r="AQ771" s="55" t="str">
        <f t="shared" si="15"/>
        <v>-</v>
      </c>
      <c r="AR771" s="56" t="str">
        <f t="shared" si="16"/>
        <v>&gt;=50%</v>
      </c>
      <c r="AS771" s="34" t="s">
        <v>1890</v>
      </c>
      <c r="AT771" s="120" t="s">
        <v>5204</v>
      </c>
    </row>
    <row r="772" spans="1:46" ht="15.75" customHeight="1" x14ac:dyDescent="0.25">
      <c r="A772" s="6">
        <v>21215130</v>
      </c>
      <c r="B772" s="7" t="s">
        <v>56</v>
      </c>
      <c r="C772" s="7" t="s">
        <v>1680</v>
      </c>
      <c r="D772" s="7" t="s">
        <v>1679</v>
      </c>
      <c r="E772" s="7" t="s">
        <v>1666</v>
      </c>
      <c r="F772" s="7">
        <v>10</v>
      </c>
      <c r="G772" s="7">
        <v>2229</v>
      </c>
      <c r="H772" s="7">
        <v>-75.518583329999998</v>
      </c>
      <c r="I772" s="29">
        <v>4.3413888900000002</v>
      </c>
      <c r="J772" s="6" t="s">
        <v>1908</v>
      </c>
      <c r="K772" s="30">
        <v>31731</v>
      </c>
      <c r="L772" s="30"/>
      <c r="M772" s="7" t="s">
        <v>1911</v>
      </c>
      <c r="N772" s="29" t="s">
        <v>1910</v>
      </c>
      <c r="O772" s="31">
        <v>49.139999999999993</v>
      </c>
      <c r="P772" s="31">
        <v>61.407142857142858</v>
      </c>
      <c r="Q772" s="31">
        <v>103.00344827586207</v>
      </c>
      <c r="R772" s="31">
        <v>149.96538461538464</v>
      </c>
      <c r="S772" s="31">
        <v>134.92758620689654</v>
      </c>
      <c r="T772" s="31">
        <v>103.70689655172413</v>
      </c>
      <c r="U772" s="31">
        <v>78.806896551724122</v>
      </c>
      <c r="V772" s="31">
        <v>54.733333333333334</v>
      </c>
      <c r="W772" s="31">
        <v>84.982758620689651</v>
      </c>
      <c r="X772" s="31">
        <v>98.103571428571414</v>
      </c>
      <c r="Y772" s="31">
        <v>110.02857142857142</v>
      </c>
      <c r="Z772" s="31">
        <v>58.465517241379303</v>
      </c>
      <c r="AA772" s="4">
        <f t="shared" si="13"/>
        <v>1087.2711071112794</v>
      </c>
      <c r="AB772" s="32">
        <v>341</v>
      </c>
      <c r="AC772" s="17">
        <v>0.94722222222222219</v>
      </c>
      <c r="AD772" s="36">
        <v>1</v>
      </c>
      <c r="AE772" s="36">
        <v>0.93333333333333335</v>
      </c>
      <c r="AF772" s="36">
        <v>0.96666666666666667</v>
      </c>
      <c r="AG772" s="36">
        <v>0.8666666666666667</v>
      </c>
      <c r="AH772" s="36">
        <v>0.96666666666666667</v>
      </c>
      <c r="AI772" s="36">
        <v>0.96666666666666667</v>
      </c>
      <c r="AJ772" s="36">
        <v>0.96666666666666667</v>
      </c>
      <c r="AK772" s="36">
        <v>0.9</v>
      </c>
      <c r="AL772" s="36">
        <v>0.96666666666666667</v>
      </c>
      <c r="AM772" s="36">
        <v>0.93333333333333335</v>
      </c>
      <c r="AN772" s="36">
        <v>0.93333333333333335</v>
      </c>
      <c r="AO772" s="36">
        <v>0.96666666666666667</v>
      </c>
      <c r="AP772" s="33" t="str">
        <f t="shared" si="14"/>
        <v>&gt;=80%</v>
      </c>
      <c r="AQ772" s="55" t="str">
        <f t="shared" si="15"/>
        <v>&gt;=75%</v>
      </c>
      <c r="AR772" s="56" t="str">
        <f t="shared" si="16"/>
        <v>&gt;=50%</v>
      </c>
      <c r="AT772" s="121">
        <v>0.8</v>
      </c>
    </row>
    <row r="773" spans="1:46" ht="15.75" customHeight="1" x14ac:dyDescent="0.25">
      <c r="A773" s="6">
        <v>21215140</v>
      </c>
      <c r="B773" s="7" t="s">
        <v>150</v>
      </c>
      <c r="C773" s="7" t="s">
        <v>2264</v>
      </c>
      <c r="D773" s="7" t="s">
        <v>1706</v>
      </c>
      <c r="E773" s="7" t="s">
        <v>1666</v>
      </c>
      <c r="F773" s="7">
        <v>10</v>
      </c>
      <c r="G773" s="7">
        <v>780</v>
      </c>
      <c r="H773" s="7">
        <v>-75.080666669999999</v>
      </c>
      <c r="I773" s="29">
        <v>4.3313055599999997</v>
      </c>
      <c r="J773" s="6" t="s">
        <v>1890</v>
      </c>
      <c r="K773" s="30">
        <v>36814</v>
      </c>
      <c r="L773" s="30">
        <v>43271.463090277779</v>
      </c>
      <c r="M773" s="7" t="s">
        <v>1911</v>
      </c>
      <c r="N773" s="29" t="s">
        <v>1910</v>
      </c>
      <c r="O773" s="31">
        <v>57.638461538461534</v>
      </c>
      <c r="P773" s="31">
        <v>67.45</v>
      </c>
      <c r="Q773" s="31">
        <v>111.91538461538458</v>
      </c>
      <c r="R773" s="31">
        <v>185.41818181818181</v>
      </c>
      <c r="S773" s="31">
        <v>154.00000000000003</v>
      </c>
      <c r="T773" s="31">
        <v>60.161538461538463</v>
      </c>
      <c r="U773" s="31">
        <v>40.871428571428567</v>
      </c>
      <c r="V773" s="31">
        <v>67.2</v>
      </c>
      <c r="W773" s="31">
        <v>193.11</v>
      </c>
      <c r="X773" s="31">
        <v>163.92727272727271</v>
      </c>
      <c r="Y773" s="31">
        <v>143.52500000000001</v>
      </c>
      <c r="Z773" s="31">
        <v>82.699999999999989</v>
      </c>
      <c r="AA773" s="4">
        <f t="shared" si="13"/>
        <v>1327.9172677322679</v>
      </c>
      <c r="AB773" s="32">
        <v>145</v>
      </c>
      <c r="AC773" s="17">
        <v>0.40277777777777779</v>
      </c>
      <c r="AD773" s="36">
        <v>0.43333333333333335</v>
      </c>
      <c r="AE773" s="36">
        <v>0.46666666666666667</v>
      </c>
      <c r="AF773" s="36">
        <v>0.43333333333333335</v>
      </c>
      <c r="AG773" s="36">
        <v>0.36666666666666664</v>
      </c>
      <c r="AH773" s="36">
        <v>0.43333333333333335</v>
      </c>
      <c r="AI773" s="36">
        <v>0.43333333333333335</v>
      </c>
      <c r="AJ773" s="36">
        <v>0.46666666666666667</v>
      </c>
      <c r="AK773" s="36">
        <v>0.36666666666666664</v>
      </c>
      <c r="AL773" s="36">
        <v>0.33333333333333331</v>
      </c>
      <c r="AM773" s="36">
        <v>0.36666666666666664</v>
      </c>
      <c r="AN773" s="36">
        <v>0.4</v>
      </c>
      <c r="AO773" s="36">
        <v>0.33333333333333331</v>
      </c>
      <c r="AP773" s="33" t="str">
        <f t="shared" si="14"/>
        <v>-</v>
      </c>
      <c r="AQ773" s="55" t="str">
        <f t="shared" si="15"/>
        <v>-</v>
      </c>
      <c r="AR773" s="56" t="str">
        <f t="shared" si="16"/>
        <v>-</v>
      </c>
      <c r="AS773" s="34" t="s">
        <v>1890</v>
      </c>
      <c r="AT773" s="122" t="s">
        <v>5208</v>
      </c>
    </row>
    <row r="774" spans="1:46" ht="15.75" customHeight="1" x14ac:dyDescent="0.25">
      <c r="A774" s="6">
        <v>21220040</v>
      </c>
      <c r="B774" s="7" t="s">
        <v>54</v>
      </c>
      <c r="C774" s="7" t="s">
        <v>1733</v>
      </c>
      <c r="D774" s="7" t="s">
        <v>1734</v>
      </c>
      <c r="E774" s="7" t="s">
        <v>1666</v>
      </c>
      <c r="F774" s="7">
        <v>10</v>
      </c>
      <c r="G774" s="7">
        <v>497</v>
      </c>
      <c r="H774" s="7">
        <v>-74.882260000000002</v>
      </c>
      <c r="I774" s="29">
        <v>4.5377400000000003</v>
      </c>
      <c r="J774" s="6" t="s">
        <v>1908</v>
      </c>
      <c r="K774" s="30">
        <v>26373</v>
      </c>
      <c r="L774" s="30"/>
      <c r="M774" s="7" t="s">
        <v>1911</v>
      </c>
      <c r="N774" s="29" t="s">
        <v>1910</v>
      </c>
      <c r="O774" s="31">
        <v>52.531034482758614</v>
      </c>
      <c r="P774" s="31">
        <v>70.273333333333326</v>
      </c>
      <c r="Q774" s="31">
        <v>121.92333333333335</v>
      </c>
      <c r="R774" s="31">
        <v>175.12666666666664</v>
      </c>
      <c r="S774" s="31">
        <v>196.6333333333333</v>
      </c>
      <c r="T774" s="31">
        <v>82.228571428571428</v>
      </c>
      <c r="U774" s="31">
        <v>48.203448275862073</v>
      </c>
      <c r="V774" s="31">
        <v>50.239999999999988</v>
      </c>
      <c r="W774" s="31">
        <v>121.23793103448274</v>
      </c>
      <c r="X774" s="31">
        <v>136.20000000000002</v>
      </c>
      <c r="Y774" s="31">
        <v>99.716666666666669</v>
      </c>
      <c r="Z774" s="31">
        <v>60.833333333333329</v>
      </c>
      <c r="AA774" s="4">
        <f t="shared" si="13"/>
        <v>1215.1476518883414</v>
      </c>
      <c r="AB774" s="32">
        <v>354</v>
      </c>
      <c r="AC774" s="17">
        <v>0.98333333333333328</v>
      </c>
      <c r="AD774" s="36">
        <v>0.96666666666666667</v>
      </c>
      <c r="AE774" s="36">
        <v>1</v>
      </c>
      <c r="AF774" s="36">
        <v>1</v>
      </c>
      <c r="AG774" s="36">
        <v>1</v>
      </c>
      <c r="AH774" s="36">
        <v>1</v>
      </c>
      <c r="AI774" s="36">
        <v>0.93333333333333335</v>
      </c>
      <c r="AJ774" s="36">
        <v>0.96666666666666667</v>
      </c>
      <c r="AK774" s="36">
        <v>1</v>
      </c>
      <c r="AL774" s="36">
        <v>0.96666666666666667</v>
      </c>
      <c r="AM774" s="36">
        <v>0.96666666666666667</v>
      </c>
      <c r="AN774" s="36">
        <v>1</v>
      </c>
      <c r="AO774" s="36">
        <v>1</v>
      </c>
      <c r="AP774" s="33" t="str">
        <f t="shared" si="14"/>
        <v>&gt;=80%</v>
      </c>
      <c r="AQ774" s="55" t="str">
        <f t="shared" si="15"/>
        <v>&gt;=75%</v>
      </c>
      <c r="AR774" s="56" t="str">
        <f t="shared" si="16"/>
        <v>&gt;=50%</v>
      </c>
      <c r="AT774" s="121">
        <v>0.8</v>
      </c>
    </row>
    <row r="775" spans="1:46" ht="15.75" customHeight="1" x14ac:dyDescent="0.25">
      <c r="A775" s="2">
        <v>21220050</v>
      </c>
      <c r="B775" s="7" t="s">
        <v>26</v>
      </c>
      <c r="C775" s="3" t="s">
        <v>1707</v>
      </c>
      <c r="D775" s="7" t="s">
        <v>1706</v>
      </c>
      <c r="E775" s="7" t="s">
        <v>1666</v>
      </c>
      <c r="F775" s="7">
        <v>10</v>
      </c>
      <c r="G775" s="7">
        <v>680</v>
      </c>
      <c r="H775" s="7">
        <v>-75.053055560000004</v>
      </c>
      <c r="I775" s="29">
        <v>4.3534444399999996</v>
      </c>
      <c r="J775" s="6" t="s">
        <v>1908</v>
      </c>
      <c r="K775" s="30">
        <v>25218</v>
      </c>
      <c r="L775" s="30"/>
      <c r="M775" s="7" t="s">
        <v>1911</v>
      </c>
      <c r="N775" s="29" t="s">
        <v>1910</v>
      </c>
      <c r="O775" s="31">
        <v>50.266666666666659</v>
      </c>
      <c r="P775" s="31">
        <v>72.02</v>
      </c>
      <c r="Q775" s="31">
        <v>130.66551724137929</v>
      </c>
      <c r="R775" s="31">
        <v>202.14285714285714</v>
      </c>
      <c r="S775" s="31">
        <v>215.98620689655175</v>
      </c>
      <c r="T775" s="31">
        <v>103.53103448275863</v>
      </c>
      <c r="U775" s="31">
        <v>61.764285714285712</v>
      </c>
      <c r="V775" s="31">
        <v>52.975000000000001</v>
      </c>
      <c r="W775" s="31">
        <v>124.51428571428571</v>
      </c>
      <c r="X775" s="31">
        <v>141.2777777777778</v>
      </c>
      <c r="Y775" s="31">
        <v>106.49310344827587</v>
      </c>
      <c r="Z775" s="31">
        <v>72.706896551724142</v>
      </c>
      <c r="AA775" s="4">
        <f t="shared" si="13"/>
        <v>1334.3436316365628</v>
      </c>
      <c r="AB775" s="32">
        <v>344</v>
      </c>
      <c r="AC775" s="17">
        <v>0.9555555555555556</v>
      </c>
      <c r="AD775" s="36">
        <v>1</v>
      </c>
      <c r="AE775" s="36">
        <v>1</v>
      </c>
      <c r="AF775" s="36">
        <v>0.96666666666666667</v>
      </c>
      <c r="AG775" s="36">
        <v>0.93333333333333335</v>
      </c>
      <c r="AH775" s="36">
        <v>0.96666666666666667</v>
      </c>
      <c r="AI775" s="36">
        <v>0.96666666666666667</v>
      </c>
      <c r="AJ775" s="36">
        <v>0.93333333333333335</v>
      </c>
      <c r="AK775" s="36">
        <v>0.93333333333333335</v>
      </c>
      <c r="AL775" s="36">
        <v>0.93333333333333335</v>
      </c>
      <c r="AM775" s="36">
        <v>0.9</v>
      </c>
      <c r="AN775" s="36">
        <v>0.96666666666666667</v>
      </c>
      <c r="AO775" s="36">
        <v>0.96666666666666667</v>
      </c>
      <c r="AP775" s="33" t="str">
        <f t="shared" si="14"/>
        <v>&gt;=80%</v>
      </c>
      <c r="AQ775" s="55" t="str">
        <f t="shared" si="15"/>
        <v>&gt;=75%</v>
      </c>
      <c r="AR775" s="56" t="str">
        <f t="shared" si="16"/>
        <v>&gt;=50%</v>
      </c>
      <c r="AT775" s="121">
        <v>0.8</v>
      </c>
    </row>
    <row r="776" spans="1:46" ht="15.75" customHeight="1" x14ac:dyDescent="0.25">
      <c r="A776" s="2">
        <v>21230060</v>
      </c>
      <c r="B776" s="7" t="s">
        <v>26</v>
      </c>
      <c r="C776" s="3" t="s">
        <v>951</v>
      </c>
      <c r="D776" s="7" t="s">
        <v>950</v>
      </c>
      <c r="E776" s="7" t="s">
        <v>871</v>
      </c>
      <c r="F776" s="7">
        <v>10</v>
      </c>
      <c r="G776" s="7">
        <v>289</v>
      </c>
      <c r="H776" s="7">
        <v>-74.825555560000012</v>
      </c>
      <c r="I776" s="29">
        <v>4.39861111</v>
      </c>
      <c r="J776" s="6" t="s">
        <v>1908</v>
      </c>
      <c r="K776" s="30">
        <v>27348</v>
      </c>
      <c r="L776" s="30"/>
      <c r="M776" s="7" t="s">
        <v>1911</v>
      </c>
      <c r="N776" s="29" t="s">
        <v>1910</v>
      </c>
      <c r="O776" s="31">
        <v>61.106666666666669</v>
      </c>
      <c r="P776" s="31">
        <v>79.392857142857153</v>
      </c>
      <c r="Q776" s="31">
        <v>134.13214285714287</v>
      </c>
      <c r="R776" s="31">
        <v>204.0310344827586</v>
      </c>
      <c r="S776" s="31">
        <v>176.88214285714292</v>
      </c>
      <c r="T776" s="31">
        <v>61.920689655172424</v>
      </c>
      <c r="U776" s="31">
        <v>48.5</v>
      </c>
      <c r="V776" s="31">
        <v>42.520689655172411</v>
      </c>
      <c r="W776" s="31">
        <v>110.91034482758617</v>
      </c>
      <c r="X776" s="31">
        <v>149.94482758620686</v>
      </c>
      <c r="Y776" s="31">
        <v>120.74000000000001</v>
      </c>
      <c r="Z776" s="31">
        <v>65.482758620689665</v>
      </c>
      <c r="AA776" s="4">
        <f t="shared" si="13"/>
        <v>1255.5641543513957</v>
      </c>
      <c r="AB776" s="32">
        <v>346</v>
      </c>
      <c r="AC776" s="17">
        <v>0.96111111111111114</v>
      </c>
      <c r="AD776" s="36">
        <v>1</v>
      </c>
      <c r="AE776" s="36">
        <v>0.93333333333333335</v>
      </c>
      <c r="AF776" s="36">
        <v>0.93333333333333335</v>
      </c>
      <c r="AG776" s="36">
        <v>0.96666666666666667</v>
      </c>
      <c r="AH776" s="36">
        <v>0.93333333333333335</v>
      </c>
      <c r="AI776" s="36">
        <v>0.96666666666666667</v>
      </c>
      <c r="AJ776" s="36">
        <v>0.93333333333333335</v>
      </c>
      <c r="AK776" s="36">
        <v>0.96666666666666667</v>
      </c>
      <c r="AL776" s="36">
        <v>0.96666666666666667</v>
      </c>
      <c r="AM776" s="36">
        <v>0.96666666666666667</v>
      </c>
      <c r="AN776" s="36">
        <v>1</v>
      </c>
      <c r="AO776" s="36">
        <v>0.96666666666666667</v>
      </c>
      <c r="AP776" s="57" t="str">
        <f t="shared" si="14"/>
        <v>&gt;=80%</v>
      </c>
      <c r="AQ776" s="55" t="str">
        <f t="shared" si="15"/>
        <v>&gt;=75%</v>
      </c>
      <c r="AR776" s="56" t="str">
        <f t="shared" si="16"/>
        <v>&gt;=50%</v>
      </c>
      <c r="AT776" s="121">
        <v>0.8</v>
      </c>
    </row>
    <row r="777" spans="1:46" ht="15.75" customHeight="1" x14ac:dyDescent="0.25">
      <c r="A777" s="2">
        <v>21230070</v>
      </c>
      <c r="B777" s="7" t="s">
        <v>26</v>
      </c>
      <c r="C777" s="3" t="s">
        <v>967</v>
      </c>
      <c r="D777" s="7" t="s">
        <v>968</v>
      </c>
      <c r="E777" s="7" t="s">
        <v>871</v>
      </c>
      <c r="F777" s="7">
        <v>10</v>
      </c>
      <c r="G777" s="7">
        <v>1364</v>
      </c>
      <c r="H777" s="7">
        <v>-74.622833329999992</v>
      </c>
      <c r="I777" s="29">
        <v>4.8512777800000002</v>
      </c>
      <c r="J777" s="6" t="s">
        <v>1908</v>
      </c>
      <c r="K777" s="30">
        <v>27378</v>
      </c>
      <c r="L777" s="30"/>
      <c r="M777" s="7" t="s">
        <v>1911</v>
      </c>
      <c r="N777" s="29" t="s">
        <v>1910</v>
      </c>
      <c r="O777" s="31">
        <v>58.276666666666664</v>
      </c>
      <c r="P777" s="31">
        <v>88.813793103448305</v>
      </c>
      <c r="Q777" s="31">
        <v>128.66</v>
      </c>
      <c r="R777" s="31">
        <v>163.25666666666669</v>
      </c>
      <c r="S777" s="31">
        <v>130.41666666666666</v>
      </c>
      <c r="T777" s="31">
        <v>45.786206896551739</v>
      </c>
      <c r="U777" s="31">
        <v>40.926666666666669</v>
      </c>
      <c r="V777" s="31">
        <v>40.690000000000012</v>
      </c>
      <c r="W777" s="31">
        <v>92.436666666666682</v>
      </c>
      <c r="X777" s="31">
        <v>152.81379310344826</v>
      </c>
      <c r="Y777" s="31">
        <v>153.37931034482762</v>
      </c>
      <c r="Z777" s="31">
        <v>99.353333333333325</v>
      </c>
      <c r="AA777" s="4">
        <f t="shared" si="13"/>
        <v>1194.8097701149425</v>
      </c>
      <c r="AB777" s="32">
        <v>356</v>
      </c>
      <c r="AC777" s="17">
        <v>0.98888888888888893</v>
      </c>
      <c r="AD777" s="36">
        <v>1</v>
      </c>
      <c r="AE777" s="36">
        <v>0.96666666666666667</v>
      </c>
      <c r="AF777" s="36">
        <v>1</v>
      </c>
      <c r="AG777" s="36">
        <v>1</v>
      </c>
      <c r="AH777" s="36">
        <v>1</v>
      </c>
      <c r="AI777" s="36">
        <v>0.96666666666666667</v>
      </c>
      <c r="AJ777" s="36">
        <v>1</v>
      </c>
      <c r="AK777" s="36">
        <v>1</v>
      </c>
      <c r="AL777" s="36">
        <v>1</v>
      </c>
      <c r="AM777" s="36">
        <v>0.96666666666666667</v>
      </c>
      <c r="AN777" s="36">
        <v>0.96666666666666667</v>
      </c>
      <c r="AO777" s="36">
        <v>1</v>
      </c>
      <c r="AP777" s="33" t="str">
        <f t="shared" si="14"/>
        <v>&gt;=80%</v>
      </c>
      <c r="AQ777" s="55" t="str">
        <f t="shared" si="15"/>
        <v>&gt;=75%</v>
      </c>
      <c r="AR777" s="56" t="str">
        <f t="shared" si="16"/>
        <v>&gt;=50%</v>
      </c>
      <c r="AT777" s="121">
        <v>0.8</v>
      </c>
    </row>
    <row r="778" spans="1:46" ht="15.75" customHeight="1" x14ac:dyDescent="0.25">
      <c r="A778" s="2">
        <v>21230080</v>
      </c>
      <c r="B778" s="7" t="s">
        <v>26</v>
      </c>
      <c r="C778" s="7" t="s">
        <v>1437</v>
      </c>
      <c r="D778" s="7" t="s">
        <v>968</v>
      </c>
      <c r="E778" s="7" t="s">
        <v>871</v>
      </c>
      <c r="F778" s="7">
        <v>10</v>
      </c>
      <c r="G778" s="7">
        <v>1300</v>
      </c>
      <c r="H778" s="7">
        <v>-74.666666669999998</v>
      </c>
      <c r="I778" s="29">
        <v>4.8499999999999996</v>
      </c>
      <c r="J778" s="6" t="s">
        <v>1908</v>
      </c>
      <c r="K778" s="30">
        <v>29966</v>
      </c>
      <c r="L778" s="30"/>
      <c r="M778" s="7" t="s">
        <v>1911</v>
      </c>
      <c r="N778" s="29" t="s">
        <v>1892</v>
      </c>
      <c r="O778" s="31">
        <v>91.399999999999991</v>
      </c>
      <c r="P778" s="31" t="s">
        <v>1930</v>
      </c>
      <c r="Q778" s="31">
        <v>43.5</v>
      </c>
      <c r="R778" s="31">
        <v>132.79999999999998</v>
      </c>
      <c r="S778" s="31">
        <v>77.899999999999991</v>
      </c>
      <c r="T778" s="31">
        <v>32.200000000000003</v>
      </c>
      <c r="U778" s="31">
        <v>23.25</v>
      </c>
      <c r="V778" s="31">
        <v>45.3</v>
      </c>
      <c r="W778" s="31">
        <v>70.05</v>
      </c>
      <c r="X778" s="31">
        <v>99.3</v>
      </c>
      <c r="Y778" s="31">
        <v>198.60000000000002</v>
      </c>
      <c r="Z778" s="31">
        <v>73.55</v>
      </c>
      <c r="AA778" s="4">
        <f t="shared" si="13"/>
        <v>887.8499999999998</v>
      </c>
      <c r="AB778" s="32">
        <v>19</v>
      </c>
      <c r="AC778" s="17">
        <v>5.2777777777777778E-2</v>
      </c>
      <c r="AD778" s="36">
        <v>6.6666666666666666E-2</v>
      </c>
      <c r="AE778" s="36">
        <v>0</v>
      </c>
      <c r="AF778" s="36">
        <v>3.3333333333333333E-2</v>
      </c>
      <c r="AG778" s="36">
        <v>6.6666666666666666E-2</v>
      </c>
      <c r="AH778" s="36">
        <v>6.6666666666666666E-2</v>
      </c>
      <c r="AI778" s="36">
        <v>3.3333333333333333E-2</v>
      </c>
      <c r="AJ778" s="36">
        <v>6.6666666666666666E-2</v>
      </c>
      <c r="AK778" s="36">
        <v>6.6666666666666666E-2</v>
      </c>
      <c r="AL778" s="36">
        <v>6.6666666666666666E-2</v>
      </c>
      <c r="AM778" s="36">
        <v>6.6666666666666666E-2</v>
      </c>
      <c r="AN778" s="36">
        <v>3.3333333333333333E-2</v>
      </c>
      <c r="AO778" s="36">
        <v>6.6666666666666666E-2</v>
      </c>
      <c r="AP778" s="33" t="str">
        <f t="shared" si="14"/>
        <v>-</v>
      </c>
      <c r="AQ778" s="55" t="str">
        <f t="shared" si="15"/>
        <v>-</v>
      </c>
      <c r="AR778" s="56" t="str">
        <f t="shared" si="16"/>
        <v>-</v>
      </c>
      <c r="AS778" s="34" t="s">
        <v>1892</v>
      </c>
      <c r="AT778" s="122" t="s">
        <v>5208</v>
      </c>
    </row>
    <row r="779" spans="1:46" ht="15.75" customHeight="1" x14ac:dyDescent="0.25">
      <c r="A779" s="6">
        <v>21230090</v>
      </c>
      <c r="B779" s="7" t="s">
        <v>26</v>
      </c>
      <c r="C779" s="7" t="s">
        <v>916</v>
      </c>
      <c r="D779" s="7" t="s">
        <v>917</v>
      </c>
      <c r="E779" s="7" t="s">
        <v>871</v>
      </c>
      <c r="F779" s="7">
        <v>10</v>
      </c>
      <c r="G779" s="7">
        <v>235</v>
      </c>
      <c r="H779" s="7">
        <v>-74.729277780000004</v>
      </c>
      <c r="I779" s="29">
        <v>5.20275</v>
      </c>
      <c r="J779" s="6" t="s">
        <v>1908</v>
      </c>
      <c r="K779" s="30">
        <v>29326</v>
      </c>
      <c r="L779" s="30"/>
      <c r="M779" s="7" t="s">
        <v>1911</v>
      </c>
      <c r="N779" s="29" t="s">
        <v>1910</v>
      </c>
      <c r="O779" s="31">
        <v>85.114285714285728</v>
      </c>
      <c r="P779" s="31">
        <v>103.03999999999999</v>
      </c>
      <c r="Q779" s="31">
        <v>158.24999999999997</v>
      </c>
      <c r="R779" s="31">
        <v>195.39310344827584</v>
      </c>
      <c r="S779" s="31">
        <v>201.23793103448278</v>
      </c>
      <c r="T779" s="31">
        <v>73.043333333333322</v>
      </c>
      <c r="U779" s="31">
        <v>62.67931034482757</v>
      </c>
      <c r="V779" s="31">
        <v>93.6758620689655</v>
      </c>
      <c r="W779" s="31">
        <v>163.93103448275863</v>
      </c>
      <c r="X779" s="31">
        <v>240.80000000000007</v>
      </c>
      <c r="Y779" s="31">
        <v>221.41428571428568</v>
      </c>
      <c r="Z779" s="31">
        <v>120.41071428571429</v>
      </c>
      <c r="AA779" s="4">
        <f t="shared" si="13"/>
        <v>1718.9898604269292</v>
      </c>
      <c r="AB779" s="32">
        <v>344</v>
      </c>
      <c r="AC779" s="17">
        <v>0.9555555555555556</v>
      </c>
      <c r="AD779" s="36">
        <v>0.93333333333333335</v>
      </c>
      <c r="AE779" s="36">
        <v>1</v>
      </c>
      <c r="AF779" s="36">
        <v>0.93333333333333335</v>
      </c>
      <c r="AG779" s="36">
        <v>0.96666666666666667</v>
      </c>
      <c r="AH779" s="36">
        <v>0.96666666666666667</v>
      </c>
      <c r="AI779" s="36">
        <v>1</v>
      </c>
      <c r="AJ779" s="36">
        <v>0.96666666666666667</v>
      </c>
      <c r="AK779" s="36">
        <v>0.96666666666666667</v>
      </c>
      <c r="AL779" s="36">
        <v>0.96666666666666667</v>
      </c>
      <c r="AM779" s="36">
        <v>0.9</v>
      </c>
      <c r="AN779" s="36">
        <v>0.93333333333333335</v>
      </c>
      <c r="AO779" s="36">
        <v>0.93333333333333335</v>
      </c>
      <c r="AP779" s="33" t="str">
        <f t="shared" si="14"/>
        <v>&gt;=80%</v>
      </c>
      <c r="AQ779" s="55" t="str">
        <f t="shared" si="15"/>
        <v>&gt;=75%</v>
      </c>
      <c r="AR779" s="56" t="str">
        <f t="shared" si="16"/>
        <v>&gt;=50%</v>
      </c>
      <c r="AT779" s="121">
        <v>0.8</v>
      </c>
    </row>
    <row r="780" spans="1:46" ht="15.75" customHeight="1" x14ac:dyDescent="0.25">
      <c r="A780" s="6">
        <v>21230120</v>
      </c>
      <c r="B780" s="7" t="s">
        <v>26</v>
      </c>
      <c r="C780" s="7" t="s">
        <v>884</v>
      </c>
      <c r="D780" s="7" t="s">
        <v>885</v>
      </c>
      <c r="E780" s="7" t="s">
        <v>871</v>
      </c>
      <c r="F780" s="7">
        <v>11</v>
      </c>
      <c r="G780" s="7">
        <v>1200</v>
      </c>
      <c r="H780" s="7">
        <v>-74.581111110000009</v>
      </c>
      <c r="I780" s="29">
        <v>4.9853888900000003</v>
      </c>
      <c r="J780" s="6" t="s">
        <v>1908</v>
      </c>
      <c r="K780" s="30">
        <v>31761</v>
      </c>
      <c r="L780" s="30"/>
      <c r="M780" s="7" t="s">
        <v>1911</v>
      </c>
      <c r="N780" s="29" t="s">
        <v>1910</v>
      </c>
      <c r="O780" s="31">
        <v>74.435714285714283</v>
      </c>
      <c r="P780" s="31">
        <v>114.01785714285714</v>
      </c>
      <c r="Q780" s="31">
        <v>186.2137931034483</v>
      </c>
      <c r="R780" s="31">
        <v>218.75862068965517</v>
      </c>
      <c r="S780" s="31">
        <v>152.85862068965517</v>
      </c>
      <c r="T780" s="31">
        <v>54.12222222222222</v>
      </c>
      <c r="U780" s="31">
        <v>50.843333333333334</v>
      </c>
      <c r="V780" s="31">
        <v>45.706666666666678</v>
      </c>
      <c r="W780" s="31">
        <v>81.16551724137932</v>
      </c>
      <c r="X780" s="31">
        <v>238.70357142857142</v>
      </c>
      <c r="Y780" s="31">
        <v>213.53333333333333</v>
      </c>
      <c r="Z780" s="31">
        <v>125.61724137931034</v>
      </c>
      <c r="AA780" s="4">
        <f t="shared" si="13"/>
        <v>1555.9764915161468</v>
      </c>
      <c r="AB780" s="32">
        <v>346</v>
      </c>
      <c r="AC780" s="17">
        <v>0.96111111111111114</v>
      </c>
      <c r="AD780" s="36">
        <v>0.93333333333333335</v>
      </c>
      <c r="AE780" s="36">
        <v>0.93333333333333335</v>
      </c>
      <c r="AF780" s="36">
        <v>0.96666666666666667</v>
      </c>
      <c r="AG780" s="36">
        <v>0.96666666666666667</v>
      </c>
      <c r="AH780" s="36">
        <v>0.96666666666666667</v>
      </c>
      <c r="AI780" s="36">
        <v>0.9</v>
      </c>
      <c r="AJ780" s="36">
        <v>1</v>
      </c>
      <c r="AK780" s="36">
        <v>1</v>
      </c>
      <c r="AL780" s="36">
        <v>0.96666666666666667</v>
      </c>
      <c r="AM780" s="36">
        <v>0.93333333333333335</v>
      </c>
      <c r="AN780" s="36">
        <v>1</v>
      </c>
      <c r="AO780" s="36">
        <v>0.96666666666666667</v>
      </c>
      <c r="AP780" s="33" t="str">
        <f t="shared" si="14"/>
        <v>&gt;=80%</v>
      </c>
      <c r="AQ780" s="55" t="str">
        <f t="shared" si="15"/>
        <v>&gt;=75%</v>
      </c>
      <c r="AR780" s="56" t="str">
        <f t="shared" si="16"/>
        <v>&gt;=50%</v>
      </c>
      <c r="AT780" s="121">
        <v>0.8</v>
      </c>
    </row>
    <row r="781" spans="1:46" ht="15.75" customHeight="1" x14ac:dyDescent="0.25">
      <c r="A781" s="6">
        <v>21235010</v>
      </c>
      <c r="B781" s="7" t="s">
        <v>56</v>
      </c>
      <c r="C781" s="7" t="s">
        <v>930</v>
      </c>
      <c r="D781" s="7" t="s">
        <v>930</v>
      </c>
      <c r="E781" s="7" t="s">
        <v>871</v>
      </c>
      <c r="F781" s="7">
        <v>10</v>
      </c>
      <c r="G781" s="7">
        <v>297</v>
      </c>
      <c r="H781" s="7">
        <v>-74.702388889999995</v>
      </c>
      <c r="I781" s="29">
        <v>4.5618055599999998</v>
      </c>
      <c r="J781" s="6" t="s">
        <v>1908</v>
      </c>
      <c r="K781" s="30">
        <v>27348</v>
      </c>
      <c r="L781" s="30"/>
      <c r="M781" s="7" t="s">
        <v>1911</v>
      </c>
      <c r="N781" s="29" t="s">
        <v>1910</v>
      </c>
      <c r="O781" s="31">
        <v>51.237037037037041</v>
      </c>
      <c r="P781" s="31">
        <v>65.3857142857143</v>
      </c>
      <c r="Q781" s="31">
        <v>106.09999999999997</v>
      </c>
      <c r="R781" s="31">
        <v>156.16896551724136</v>
      </c>
      <c r="S781" s="31">
        <v>130.48965517241379</v>
      </c>
      <c r="T781" s="31">
        <v>43.493103448275868</v>
      </c>
      <c r="U781" s="31">
        <v>34.346428571428568</v>
      </c>
      <c r="V781" s="31">
        <v>36.189655172413786</v>
      </c>
      <c r="W781" s="31">
        <v>88.813333333333304</v>
      </c>
      <c r="X781" s="31">
        <v>129.13793103448273</v>
      </c>
      <c r="Y781" s="31">
        <v>106.97142857142858</v>
      </c>
      <c r="Z781" s="31">
        <v>62.229629629629621</v>
      </c>
      <c r="AA781" s="4">
        <f t="shared" si="13"/>
        <v>1010.5628817733988</v>
      </c>
      <c r="AB781" s="32">
        <v>343</v>
      </c>
      <c r="AC781" s="17">
        <v>0.95277777777777772</v>
      </c>
      <c r="AD781" s="36">
        <v>0.9</v>
      </c>
      <c r="AE781" s="36">
        <v>0.93333333333333335</v>
      </c>
      <c r="AF781" s="36">
        <v>1</v>
      </c>
      <c r="AG781" s="36">
        <v>0.96666666666666667</v>
      </c>
      <c r="AH781" s="36">
        <v>0.96666666666666667</v>
      </c>
      <c r="AI781" s="36">
        <v>0.96666666666666667</v>
      </c>
      <c r="AJ781" s="36">
        <v>0.93333333333333335</v>
      </c>
      <c r="AK781" s="36">
        <v>0.96666666666666667</v>
      </c>
      <c r="AL781" s="36">
        <v>1</v>
      </c>
      <c r="AM781" s="36">
        <v>0.96666666666666667</v>
      </c>
      <c r="AN781" s="36">
        <v>0.93333333333333335</v>
      </c>
      <c r="AO781" s="36">
        <v>0.9</v>
      </c>
      <c r="AP781" s="33" t="str">
        <f t="shared" si="14"/>
        <v>&gt;=80%</v>
      </c>
      <c r="AQ781" s="55" t="str">
        <f t="shared" si="15"/>
        <v>&gt;=75%</v>
      </c>
      <c r="AR781" s="56" t="str">
        <f t="shared" si="16"/>
        <v>&gt;=50%</v>
      </c>
      <c r="AT781" s="121">
        <v>0.8</v>
      </c>
    </row>
    <row r="782" spans="1:46" ht="15.75" customHeight="1" x14ac:dyDescent="0.25">
      <c r="A782" s="6">
        <v>21235020</v>
      </c>
      <c r="B782" s="7" t="s">
        <v>43</v>
      </c>
      <c r="C782" s="7" t="s">
        <v>1709</v>
      </c>
      <c r="D782" s="7" t="s">
        <v>2265</v>
      </c>
      <c r="E782" s="7" t="s">
        <v>871</v>
      </c>
      <c r="F782" s="7">
        <v>10</v>
      </c>
      <c r="G782" s="7">
        <v>1000</v>
      </c>
      <c r="H782" s="7">
        <v>-74.75</v>
      </c>
      <c r="I782" s="29">
        <v>4.6666666699999997</v>
      </c>
      <c r="J782" s="6" t="s">
        <v>1908</v>
      </c>
      <c r="K782" s="30">
        <v>36509</v>
      </c>
      <c r="L782" s="30"/>
      <c r="M782" s="7" t="s">
        <v>1911</v>
      </c>
      <c r="N782" s="29" t="s">
        <v>1892</v>
      </c>
      <c r="O782" s="31" t="s">
        <v>1930</v>
      </c>
      <c r="P782" s="31" t="s">
        <v>1930</v>
      </c>
      <c r="Q782" s="31" t="s">
        <v>1930</v>
      </c>
      <c r="R782" s="31" t="s">
        <v>1930</v>
      </c>
      <c r="S782" s="31" t="s">
        <v>1930</v>
      </c>
      <c r="T782" s="31" t="s">
        <v>1930</v>
      </c>
      <c r="U782" s="31" t="s">
        <v>1930</v>
      </c>
      <c r="V782" s="31" t="s">
        <v>1930</v>
      </c>
      <c r="W782" s="31" t="s">
        <v>1930</v>
      </c>
      <c r="X782" s="31" t="s">
        <v>1930</v>
      </c>
      <c r="Y782" s="31" t="s">
        <v>1930</v>
      </c>
      <c r="Z782" s="31" t="s">
        <v>1930</v>
      </c>
      <c r="AA782" s="4">
        <f t="shared" si="13"/>
        <v>0</v>
      </c>
      <c r="AB782" s="32">
        <v>0</v>
      </c>
      <c r="AC782" s="17">
        <v>0</v>
      </c>
      <c r="AD782" s="36">
        <v>0</v>
      </c>
      <c r="AE782" s="36">
        <v>0</v>
      </c>
      <c r="AF782" s="36">
        <v>0</v>
      </c>
      <c r="AG782" s="36">
        <v>0</v>
      </c>
      <c r="AH782" s="36">
        <v>0</v>
      </c>
      <c r="AI782" s="36">
        <v>0</v>
      </c>
      <c r="AJ782" s="36">
        <v>0</v>
      </c>
      <c r="AK782" s="36">
        <v>0</v>
      </c>
      <c r="AL782" s="36">
        <v>0</v>
      </c>
      <c r="AM782" s="36">
        <v>0</v>
      </c>
      <c r="AN782" s="36">
        <v>0</v>
      </c>
      <c r="AO782" s="36">
        <v>0</v>
      </c>
      <c r="AP782" s="33" t="str">
        <f t="shared" si="14"/>
        <v>-</v>
      </c>
      <c r="AQ782" s="55" t="str">
        <f t="shared" si="15"/>
        <v>-</v>
      </c>
      <c r="AR782" s="56" t="str">
        <f t="shared" si="16"/>
        <v>-</v>
      </c>
      <c r="AS782" s="34" t="s">
        <v>1892</v>
      </c>
      <c r="AT782" s="122" t="s">
        <v>5208</v>
      </c>
    </row>
    <row r="783" spans="1:46" ht="15.75" customHeight="1" x14ac:dyDescent="0.25">
      <c r="A783" s="6">
        <v>21237010</v>
      </c>
      <c r="B783" s="7" t="s">
        <v>602</v>
      </c>
      <c r="C783" s="7" t="s">
        <v>949</v>
      </c>
      <c r="D783" s="7" t="s">
        <v>950</v>
      </c>
      <c r="E783" s="7" t="s">
        <v>871</v>
      </c>
      <c r="F783" s="7">
        <v>10</v>
      </c>
      <c r="G783" s="7">
        <v>277</v>
      </c>
      <c r="H783" s="7">
        <v>-74.838374999999999</v>
      </c>
      <c r="I783" s="29">
        <v>4.3877777799999995</v>
      </c>
      <c r="J783" s="6" t="s">
        <v>1908</v>
      </c>
      <c r="K783" s="30">
        <v>28352</v>
      </c>
      <c r="L783" s="30"/>
      <c r="M783" s="7" t="s">
        <v>1911</v>
      </c>
      <c r="N783" s="29" t="s">
        <v>1910</v>
      </c>
      <c r="O783" s="31">
        <v>63.613333333333344</v>
      </c>
      <c r="P783" s="31">
        <v>77.803571428571431</v>
      </c>
      <c r="Q783" s="31">
        <v>130.95999999999998</v>
      </c>
      <c r="R783" s="31">
        <v>207.3827586206896</v>
      </c>
      <c r="S783" s="31">
        <v>182.45517241379306</v>
      </c>
      <c r="T783" s="31">
        <v>64.600000000000023</v>
      </c>
      <c r="U783" s="31">
        <v>53.555172413793102</v>
      </c>
      <c r="V783" s="31">
        <v>45.853571428571435</v>
      </c>
      <c r="W783" s="31">
        <v>118.64642857142859</v>
      </c>
      <c r="X783" s="31">
        <v>151.86896551724138</v>
      </c>
      <c r="Y783" s="31">
        <v>122.8310344827586</v>
      </c>
      <c r="Z783" s="31">
        <v>69.989655172413791</v>
      </c>
      <c r="AA783" s="4">
        <f t="shared" si="13"/>
        <v>1289.5596633825944</v>
      </c>
      <c r="AB783" s="32">
        <v>347</v>
      </c>
      <c r="AC783" s="17">
        <v>0.96388888888888891</v>
      </c>
      <c r="AD783" s="36">
        <v>1</v>
      </c>
      <c r="AE783" s="36">
        <v>0.93333333333333335</v>
      </c>
      <c r="AF783" s="36">
        <v>1</v>
      </c>
      <c r="AG783" s="36">
        <v>0.96666666666666667</v>
      </c>
      <c r="AH783" s="36">
        <v>0.96666666666666667</v>
      </c>
      <c r="AI783" s="36">
        <v>0.96666666666666667</v>
      </c>
      <c r="AJ783" s="36">
        <v>0.96666666666666667</v>
      </c>
      <c r="AK783" s="36">
        <v>0.93333333333333335</v>
      </c>
      <c r="AL783" s="36">
        <v>0.93333333333333335</v>
      </c>
      <c r="AM783" s="36">
        <v>0.96666666666666667</v>
      </c>
      <c r="AN783" s="36">
        <v>0.96666666666666667</v>
      </c>
      <c r="AO783" s="36">
        <v>0.96666666666666667</v>
      </c>
      <c r="AP783" s="33" t="str">
        <f t="shared" si="14"/>
        <v>&gt;=80%</v>
      </c>
      <c r="AQ783" s="55" t="str">
        <f t="shared" si="15"/>
        <v>&gt;=75%</v>
      </c>
      <c r="AR783" s="56" t="str">
        <f t="shared" si="16"/>
        <v>&gt;=50%</v>
      </c>
      <c r="AT783" s="121">
        <v>0.8</v>
      </c>
    </row>
    <row r="784" spans="1:46" ht="15.75" customHeight="1" x14ac:dyDescent="0.25">
      <c r="A784" s="6">
        <v>21240030</v>
      </c>
      <c r="B784" s="7" t="s">
        <v>26</v>
      </c>
      <c r="C784" s="7" t="s">
        <v>1716</v>
      </c>
      <c r="D784" s="7" t="s">
        <v>1706</v>
      </c>
      <c r="E784" s="7" t="s">
        <v>1666</v>
      </c>
      <c r="F784" s="7">
        <v>10</v>
      </c>
      <c r="G784" s="7">
        <v>1980</v>
      </c>
      <c r="H784" s="7">
        <v>-75.075388889999999</v>
      </c>
      <c r="I784" s="29">
        <v>4.5424444399999997</v>
      </c>
      <c r="J784" s="6" t="s">
        <v>1908</v>
      </c>
      <c r="K784" s="30">
        <v>31731</v>
      </c>
      <c r="L784" s="30"/>
      <c r="M784" s="7" t="s">
        <v>1911</v>
      </c>
      <c r="N784" s="29" t="s">
        <v>1910</v>
      </c>
      <c r="O784" s="31">
        <v>104.96551724137929</v>
      </c>
      <c r="P784" s="31">
        <v>127.23000000000002</v>
      </c>
      <c r="Q784" s="31">
        <v>208.11379310344827</v>
      </c>
      <c r="R784" s="31">
        <v>256.69310344827591</v>
      </c>
      <c r="S784" s="31">
        <v>238.47777777777776</v>
      </c>
      <c r="T784" s="31">
        <v>116.45333333333336</v>
      </c>
      <c r="U784" s="31">
        <v>70.926666666666677</v>
      </c>
      <c r="V784" s="31">
        <v>86.539999999999992</v>
      </c>
      <c r="W784" s="31">
        <v>170.00999999999996</v>
      </c>
      <c r="X784" s="31">
        <v>206.03666666666666</v>
      </c>
      <c r="Y784" s="31">
        <v>157.32000000000002</v>
      </c>
      <c r="Z784" s="31">
        <v>109.64137931034483</v>
      </c>
      <c r="AA784" s="4">
        <f t="shared" si="13"/>
        <v>1852.4082375478927</v>
      </c>
      <c r="AB784" s="32">
        <v>353</v>
      </c>
      <c r="AC784" s="17">
        <v>0.98055555555555551</v>
      </c>
      <c r="AD784" s="36">
        <v>0.96666666666666667</v>
      </c>
      <c r="AE784" s="36">
        <v>1</v>
      </c>
      <c r="AF784" s="36">
        <v>0.96666666666666667</v>
      </c>
      <c r="AG784" s="36">
        <v>0.96666666666666667</v>
      </c>
      <c r="AH784" s="36">
        <v>0.9</v>
      </c>
      <c r="AI784" s="36">
        <v>1</v>
      </c>
      <c r="AJ784" s="36">
        <v>1</v>
      </c>
      <c r="AK784" s="36">
        <v>1</v>
      </c>
      <c r="AL784" s="36">
        <v>1</v>
      </c>
      <c r="AM784" s="36">
        <v>1</v>
      </c>
      <c r="AN784" s="36">
        <v>1</v>
      </c>
      <c r="AO784" s="36">
        <v>0.96666666666666667</v>
      </c>
      <c r="AP784" s="33" t="str">
        <f t="shared" si="14"/>
        <v>&gt;=80%</v>
      </c>
      <c r="AQ784" s="55" t="str">
        <f t="shared" si="15"/>
        <v>&gt;=75%</v>
      </c>
      <c r="AR784" s="56" t="str">
        <f t="shared" si="16"/>
        <v>&gt;=50%</v>
      </c>
      <c r="AT784" s="121">
        <v>0.8</v>
      </c>
    </row>
    <row r="785" spans="1:46" ht="15.75" customHeight="1" x14ac:dyDescent="0.25">
      <c r="A785" s="6">
        <v>21240060</v>
      </c>
      <c r="B785" s="7" t="s">
        <v>26</v>
      </c>
      <c r="C785" s="7" t="s">
        <v>2266</v>
      </c>
      <c r="D785" s="7" t="s">
        <v>2267</v>
      </c>
      <c r="E785" s="7" t="s">
        <v>1666</v>
      </c>
      <c r="F785" s="7">
        <v>10</v>
      </c>
      <c r="G785" s="7">
        <v>1250</v>
      </c>
      <c r="H785" s="7">
        <v>-75.016666669999992</v>
      </c>
      <c r="I785" s="29">
        <v>4.6666666699999997</v>
      </c>
      <c r="J785" s="6" t="s">
        <v>1908</v>
      </c>
      <c r="K785" s="30">
        <v>33253</v>
      </c>
      <c r="L785" s="30"/>
      <c r="M785" s="7" t="s">
        <v>1911</v>
      </c>
      <c r="N785" s="29" t="s">
        <v>1892</v>
      </c>
      <c r="O785" s="31">
        <v>115.5</v>
      </c>
      <c r="P785" s="31">
        <v>157</v>
      </c>
      <c r="Q785" s="31">
        <v>142</v>
      </c>
      <c r="R785" s="31">
        <v>223</v>
      </c>
      <c r="S785" s="31">
        <v>254.5</v>
      </c>
      <c r="T785" s="31">
        <v>78</v>
      </c>
      <c r="U785" s="31">
        <v>49.5</v>
      </c>
      <c r="V785" s="31">
        <v>74.5</v>
      </c>
      <c r="W785" s="31">
        <v>82.5</v>
      </c>
      <c r="X785" s="31">
        <v>107.5</v>
      </c>
      <c r="Y785" s="31">
        <v>118</v>
      </c>
      <c r="Z785" s="31">
        <v>88</v>
      </c>
      <c r="AA785" s="4">
        <f t="shared" si="13"/>
        <v>1490</v>
      </c>
      <c r="AB785" s="32">
        <v>24</v>
      </c>
      <c r="AC785" s="17">
        <v>6.6666666666666666E-2</v>
      </c>
      <c r="AD785" s="36">
        <v>6.6666666666666666E-2</v>
      </c>
      <c r="AE785" s="36">
        <v>6.6666666666666666E-2</v>
      </c>
      <c r="AF785" s="36">
        <v>6.6666666666666666E-2</v>
      </c>
      <c r="AG785" s="36">
        <v>6.6666666666666666E-2</v>
      </c>
      <c r="AH785" s="36">
        <v>6.6666666666666666E-2</v>
      </c>
      <c r="AI785" s="36">
        <v>6.6666666666666666E-2</v>
      </c>
      <c r="AJ785" s="36">
        <v>6.6666666666666666E-2</v>
      </c>
      <c r="AK785" s="36">
        <v>6.6666666666666666E-2</v>
      </c>
      <c r="AL785" s="36">
        <v>6.6666666666666666E-2</v>
      </c>
      <c r="AM785" s="36">
        <v>6.6666666666666666E-2</v>
      </c>
      <c r="AN785" s="36">
        <v>6.6666666666666666E-2</v>
      </c>
      <c r="AO785" s="36">
        <v>6.6666666666666666E-2</v>
      </c>
      <c r="AP785" s="33" t="str">
        <f t="shared" si="14"/>
        <v>-</v>
      </c>
      <c r="AQ785" s="55" t="str">
        <f t="shared" si="15"/>
        <v>-</v>
      </c>
      <c r="AR785" s="56" t="str">
        <f t="shared" si="16"/>
        <v>-</v>
      </c>
      <c r="AS785" s="34" t="s">
        <v>1892</v>
      </c>
      <c r="AT785" s="122" t="s">
        <v>5208</v>
      </c>
    </row>
    <row r="786" spans="1:46" ht="15.75" customHeight="1" x14ac:dyDescent="0.25">
      <c r="A786" s="2">
        <v>21240070</v>
      </c>
      <c r="B786" s="7" t="s">
        <v>26</v>
      </c>
      <c r="C786" s="3" t="s">
        <v>1669</v>
      </c>
      <c r="D786" s="7" t="s">
        <v>1669</v>
      </c>
      <c r="E786" s="7" t="s">
        <v>1666</v>
      </c>
      <c r="F786" s="7">
        <v>10</v>
      </c>
      <c r="G786" s="7">
        <v>1814</v>
      </c>
      <c r="H786" s="7">
        <v>-75.09</v>
      </c>
      <c r="I786" s="29">
        <v>4.6375000000000002</v>
      </c>
      <c r="J786" s="6" t="s">
        <v>1908</v>
      </c>
      <c r="K786" s="30">
        <v>27378</v>
      </c>
      <c r="L786" s="30"/>
      <c r="M786" s="7" t="s">
        <v>1911</v>
      </c>
      <c r="N786" s="29" t="s">
        <v>1910</v>
      </c>
      <c r="O786" s="31">
        <v>121.98214285714286</v>
      </c>
      <c r="P786" s="31">
        <v>150.66428571428574</v>
      </c>
      <c r="Q786" s="31">
        <v>213.63846153846154</v>
      </c>
      <c r="R786" s="31">
        <v>244.41379310344828</v>
      </c>
      <c r="S786" s="31">
        <v>219.1357142857143</v>
      </c>
      <c r="T786" s="31">
        <v>118.25357142857142</v>
      </c>
      <c r="U786" s="31">
        <v>86.555172413793116</v>
      </c>
      <c r="V786" s="31">
        <v>91.307692307692307</v>
      </c>
      <c r="W786" s="31">
        <v>157.62068965517241</v>
      </c>
      <c r="X786" s="31">
        <v>231.17857142857142</v>
      </c>
      <c r="Y786" s="31">
        <v>228.44827586206895</v>
      </c>
      <c r="Z786" s="31">
        <v>145.18518518518519</v>
      </c>
      <c r="AA786" s="4">
        <f t="shared" si="13"/>
        <v>2008.3835557801076</v>
      </c>
      <c r="AB786" s="32">
        <v>335</v>
      </c>
      <c r="AC786" s="17">
        <v>0.93055555555555558</v>
      </c>
      <c r="AD786" s="36">
        <v>0.93333333333333335</v>
      </c>
      <c r="AE786" s="36">
        <v>0.93333333333333335</v>
      </c>
      <c r="AF786" s="36">
        <v>0.8666666666666667</v>
      </c>
      <c r="AG786" s="36">
        <v>0.96666666666666667</v>
      </c>
      <c r="AH786" s="36">
        <v>0.93333333333333335</v>
      </c>
      <c r="AI786" s="36">
        <v>0.93333333333333335</v>
      </c>
      <c r="AJ786" s="36">
        <v>0.96666666666666667</v>
      </c>
      <c r="AK786" s="36">
        <v>0.8666666666666667</v>
      </c>
      <c r="AL786" s="36">
        <v>0.96666666666666667</v>
      </c>
      <c r="AM786" s="36">
        <v>0.93333333333333335</v>
      </c>
      <c r="AN786" s="36">
        <v>0.96666666666666667</v>
      </c>
      <c r="AO786" s="36">
        <v>0.9</v>
      </c>
      <c r="AP786" s="33" t="str">
        <f t="shared" si="14"/>
        <v>&gt;=80%</v>
      </c>
      <c r="AQ786" s="55" t="str">
        <f t="shared" si="15"/>
        <v>&gt;=75%</v>
      </c>
      <c r="AR786" s="56" t="str">
        <f t="shared" si="16"/>
        <v>&gt;=50%</v>
      </c>
      <c r="AT786" s="121">
        <v>0.8</v>
      </c>
    </row>
    <row r="787" spans="1:46" ht="15.75" customHeight="1" x14ac:dyDescent="0.25">
      <c r="A787" s="2">
        <v>21240080</v>
      </c>
      <c r="B787" s="7" t="s">
        <v>26</v>
      </c>
      <c r="C787" s="3" t="s">
        <v>2267</v>
      </c>
      <c r="D787" s="7" t="s">
        <v>2267</v>
      </c>
      <c r="E787" s="7" t="s">
        <v>1666</v>
      </c>
      <c r="F787" s="7">
        <v>10</v>
      </c>
      <c r="G787" s="7">
        <v>439</v>
      </c>
      <c r="H787" s="7">
        <v>-74.951305560000009</v>
      </c>
      <c r="I787" s="29">
        <v>4.5678888899999999</v>
      </c>
      <c r="J787" s="6" t="s">
        <v>1890</v>
      </c>
      <c r="K787" s="30">
        <v>31731</v>
      </c>
      <c r="L787" s="30">
        <v>31731</v>
      </c>
      <c r="M787" s="7" t="s">
        <v>1911</v>
      </c>
      <c r="N787" s="29" t="s">
        <v>1910</v>
      </c>
      <c r="O787" s="31">
        <v>51.311764705882354</v>
      </c>
      <c r="P787" s="31">
        <v>79.012500000000003</v>
      </c>
      <c r="Q787" s="31">
        <v>138.74374999999998</v>
      </c>
      <c r="R787" s="31">
        <v>185.8</v>
      </c>
      <c r="S787" s="31">
        <v>216.11764705882354</v>
      </c>
      <c r="T787" s="31">
        <v>112.5923076923077</v>
      </c>
      <c r="U787" s="31">
        <v>82.188235294117618</v>
      </c>
      <c r="V787" s="31">
        <v>82.541176470588226</v>
      </c>
      <c r="W787" s="31">
        <v>159.06470588235297</v>
      </c>
      <c r="X787" s="31">
        <v>154.35624999999999</v>
      </c>
      <c r="Y787" s="31">
        <v>121.54374999999999</v>
      </c>
      <c r="Z787" s="31">
        <v>68.137500000000003</v>
      </c>
      <c r="AA787" s="4">
        <f t="shared" si="13"/>
        <v>1451.4095871040724</v>
      </c>
      <c r="AB787" s="32">
        <v>195</v>
      </c>
      <c r="AC787" s="17">
        <v>0.54166666666666663</v>
      </c>
      <c r="AD787" s="36">
        <v>0.56666666666666665</v>
      </c>
      <c r="AE787" s="36">
        <v>0.53333333333333333</v>
      </c>
      <c r="AF787" s="36">
        <v>0.53333333333333333</v>
      </c>
      <c r="AG787" s="36">
        <v>0.56666666666666665</v>
      </c>
      <c r="AH787" s="36">
        <v>0.56666666666666665</v>
      </c>
      <c r="AI787" s="36">
        <v>0.43333333333333335</v>
      </c>
      <c r="AJ787" s="36">
        <v>0.56666666666666665</v>
      </c>
      <c r="AK787" s="36">
        <v>0.56666666666666665</v>
      </c>
      <c r="AL787" s="36">
        <v>0.56666666666666665</v>
      </c>
      <c r="AM787" s="36">
        <v>0.53333333333333333</v>
      </c>
      <c r="AN787" s="36">
        <v>0.53333333333333333</v>
      </c>
      <c r="AO787" s="36">
        <v>0.53333333333333333</v>
      </c>
      <c r="AP787" s="33" t="str">
        <f t="shared" si="14"/>
        <v>-</v>
      </c>
      <c r="AQ787" s="55" t="str">
        <f t="shared" si="15"/>
        <v>-</v>
      </c>
      <c r="AR787" s="56" t="str">
        <f t="shared" si="16"/>
        <v>-</v>
      </c>
      <c r="AS787" s="34" t="s">
        <v>1890</v>
      </c>
      <c r="AT787" s="122" t="s">
        <v>5208</v>
      </c>
    </row>
    <row r="788" spans="1:46" ht="15.75" customHeight="1" x14ac:dyDescent="0.25">
      <c r="A788" s="2">
        <v>21240090</v>
      </c>
      <c r="B788" s="7" t="s">
        <v>26</v>
      </c>
      <c r="C788" s="7" t="s">
        <v>2268</v>
      </c>
      <c r="D788" s="7" t="s">
        <v>49</v>
      </c>
      <c r="E788" s="7" t="s">
        <v>1666</v>
      </c>
      <c r="F788" s="7">
        <v>10</v>
      </c>
      <c r="G788" s="7">
        <v>1620</v>
      </c>
      <c r="H788" s="7">
        <v>-75.066666669999989</v>
      </c>
      <c r="I788" s="29">
        <v>4.7</v>
      </c>
      <c r="J788" s="6" t="s">
        <v>1908</v>
      </c>
      <c r="K788" s="30">
        <v>33253</v>
      </c>
      <c r="L788" s="30"/>
      <c r="M788" s="7" t="s">
        <v>1911</v>
      </c>
      <c r="N788" s="29" t="s">
        <v>1892</v>
      </c>
      <c r="O788" s="31">
        <v>190.5</v>
      </c>
      <c r="P788" s="31">
        <v>160.5</v>
      </c>
      <c r="Q788" s="31">
        <v>258.5</v>
      </c>
      <c r="R788" s="31">
        <v>325.5</v>
      </c>
      <c r="S788" s="31">
        <v>276.5</v>
      </c>
      <c r="T788" s="31">
        <v>78</v>
      </c>
      <c r="U788" s="31">
        <v>155.5</v>
      </c>
      <c r="V788" s="31">
        <v>109.5</v>
      </c>
      <c r="W788" s="31">
        <v>218.5</v>
      </c>
      <c r="X788" s="31">
        <v>107.5</v>
      </c>
      <c r="Y788" s="31">
        <v>264.5</v>
      </c>
      <c r="Z788" s="31">
        <v>144.5</v>
      </c>
      <c r="AA788" s="4">
        <f t="shared" si="13"/>
        <v>2289.5</v>
      </c>
      <c r="AB788" s="32">
        <v>24</v>
      </c>
      <c r="AC788" s="17">
        <v>6.6666666666666666E-2</v>
      </c>
      <c r="AD788" s="36">
        <v>6.6666666666666666E-2</v>
      </c>
      <c r="AE788" s="36">
        <v>6.6666666666666666E-2</v>
      </c>
      <c r="AF788" s="36">
        <v>6.6666666666666666E-2</v>
      </c>
      <c r="AG788" s="36">
        <v>6.6666666666666666E-2</v>
      </c>
      <c r="AH788" s="36">
        <v>6.6666666666666666E-2</v>
      </c>
      <c r="AI788" s="36">
        <v>6.6666666666666666E-2</v>
      </c>
      <c r="AJ788" s="36">
        <v>6.6666666666666666E-2</v>
      </c>
      <c r="AK788" s="36">
        <v>6.6666666666666666E-2</v>
      </c>
      <c r="AL788" s="36">
        <v>6.6666666666666666E-2</v>
      </c>
      <c r="AM788" s="36">
        <v>6.6666666666666666E-2</v>
      </c>
      <c r="AN788" s="36">
        <v>6.6666666666666666E-2</v>
      </c>
      <c r="AO788" s="36">
        <v>6.6666666666666666E-2</v>
      </c>
      <c r="AP788" s="33" t="str">
        <f t="shared" si="14"/>
        <v>-</v>
      </c>
      <c r="AQ788" s="55" t="str">
        <f t="shared" si="15"/>
        <v>-</v>
      </c>
      <c r="AR788" s="56" t="str">
        <f t="shared" si="16"/>
        <v>-</v>
      </c>
      <c r="AS788" s="34" t="s">
        <v>1892</v>
      </c>
      <c r="AT788" s="122" t="s">
        <v>5208</v>
      </c>
    </row>
    <row r="789" spans="1:46" ht="15.75" customHeight="1" x14ac:dyDescent="0.25">
      <c r="A789" s="2">
        <v>21240100</v>
      </c>
      <c r="B789" s="7" t="s">
        <v>26</v>
      </c>
      <c r="C789" s="7" t="s">
        <v>2269</v>
      </c>
      <c r="D789" s="7" t="s">
        <v>1669</v>
      </c>
      <c r="E789" s="7" t="s">
        <v>1666</v>
      </c>
      <c r="F789" s="7">
        <v>10</v>
      </c>
      <c r="G789" s="7">
        <v>1700</v>
      </c>
      <c r="H789" s="7">
        <v>-75.099999999999994</v>
      </c>
      <c r="I789" s="29">
        <v>4.6333333300000001</v>
      </c>
      <c r="J789" s="6" t="s">
        <v>1908</v>
      </c>
      <c r="K789" s="30">
        <v>33253</v>
      </c>
      <c r="L789" s="30"/>
      <c r="M789" s="7" t="s">
        <v>1911</v>
      </c>
      <c r="N789" s="29" t="s">
        <v>1892</v>
      </c>
      <c r="O789" s="31">
        <v>44</v>
      </c>
      <c r="P789" s="31">
        <v>57</v>
      </c>
      <c r="Q789" s="31">
        <v>102</v>
      </c>
      <c r="R789" s="31">
        <v>272</v>
      </c>
      <c r="S789" s="31">
        <v>218</v>
      </c>
      <c r="T789" s="31">
        <v>18</v>
      </c>
      <c r="U789" s="31">
        <v>42</v>
      </c>
      <c r="V789" s="31">
        <v>105</v>
      </c>
      <c r="W789" s="31">
        <v>127</v>
      </c>
      <c r="X789" s="31">
        <v>114</v>
      </c>
      <c r="Y789" s="31">
        <v>172</v>
      </c>
      <c r="Z789" s="31">
        <v>96</v>
      </c>
      <c r="AA789" s="4">
        <f t="shared" si="13"/>
        <v>1367</v>
      </c>
      <c r="AB789" s="32">
        <v>12</v>
      </c>
      <c r="AC789" s="17">
        <v>3.3333333333333333E-2</v>
      </c>
      <c r="AD789" s="36">
        <v>3.3333333333333333E-2</v>
      </c>
      <c r="AE789" s="36">
        <v>3.3333333333333333E-2</v>
      </c>
      <c r="AF789" s="36">
        <v>3.3333333333333333E-2</v>
      </c>
      <c r="AG789" s="36">
        <v>3.3333333333333333E-2</v>
      </c>
      <c r="AH789" s="36">
        <v>3.3333333333333333E-2</v>
      </c>
      <c r="AI789" s="36">
        <v>3.3333333333333333E-2</v>
      </c>
      <c r="AJ789" s="36">
        <v>3.3333333333333333E-2</v>
      </c>
      <c r="AK789" s="36">
        <v>3.3333333333333333E-2</v>
      </c>
      <c r="AL789" s="36">
        <v>3.3333333333333333E-2</v>
      </c>
      <c r="AM789" s="36">
        <v>3.3333333333333333E-2</v>
      </c>
      <c r="AN789" s="36">
        <v>3.3333333333333333E-2</v>
      </c>
      <c r="AO789" s="36">
        <v>3.3333333333333333E-2</v>
      </c>
      <c r="AP789" s="33" t="str">
        <f t="shared" si="14"/>
        <v>-</v>
      </c>
      <c r="AQ789" s="55" t="str">
        <f t="shared" si="15"/>
        <v>-</v>
      </c>
      <c r="AR789" s="56" t="str">
        <f t="shared" si="16"/>
        <v>-</v>
      </c>
      <c r="AS789" s="34" t="s">
        <v>1892</v>
      </c>
      <c r="AT789" s="122" t="s">
        <v>5208</v>
      </c>
    </row>
    <row r="790" spans="1:46" ht="15.75" customHeight="1" x14ac:dyDescent="0.25">
      <c r="A790" s="2">
        <v>21240110</v>
      </c>
      <c r="B790" s="7" t="s">
        <v>26</v>
      </c>
      <c r="C790" s="3" t="s">
        <v>1762</v>
      </c>
      <c r="D790" s="7" t="s">
        <v>49</v>
      </c>
      <c r="E790" s="7" t="s">
        <v>1666</v>
      </c>
      <c r="F790" s="7">
        <v>10</v>
      </c>
      <c r="G790" s="7">
        <v>2670</v>
      </c>
      <c r="H790" s="7">
        <v>-75.13891667</v>
      </c>
      <c r="I790" s="29">
        <v>4.7356111099999998</v>
      </c>
      <c r="J790" s="6" t="s">
        <v>1908</v>
      </c>
      <c r="K790" s="30">
        <v>39031</v>
      </c>
      <c r="L790" s="30"/>
      <c r="M790" s="7" t="s">
        <v>1911</v>
      </c>
      <c r="N790" s="29" t="s">
        <v>1910</v>
      </c>
      <c r="O790" s="31">
        <v>70.851724137931029</v>
      </c>
      <c r="P790" s="31">
        <v>93.214285714285708</v>
      </c>
      <c r="Q790" s="31">
        <v>149.38888888888889</v>
      </c>
      <c r="R790" s="31">
        <v>197.13846153846154</v>
      </c>
      <c r="S790" s="31">
        <v>184.73076923076923</v>
      </c>
      <c r="T790" s="31">
        <v>91.911111111111111</v>
      </c>
      <c r="U790" s="31">
        <v>76.937037037037044</v>
      </c>
      <c r="V790" s="31">
        <v>81.325000000000003</v>
      </c>
      <c r="W790" s="31">
        <v>150.94074074074075</v>
      </c>
      <c r="X790" s="31">
        <v>142.61153846153846</v>
      </c>
      <c r="Y790" s="31">
        <v>144.34444444444446</v>
      </c>
      <c r="Z790" s="31">
        <v>97.282758620689648</v>
      </c>
      <c r="AA790" s="4">
        <f t="shared" si="13"/>
        <v>1480.6767599258981</v>
      </c>
      <c r="AB790" s="32">
        <v>327</v>
      </c>
      <c r="AC790" s="17">
        <v>0.90833333333333333</v>
      </c>
      <c r="AD790" s="36">
        <v>0.96666666666666667</v>
      </c>
      <c r="AE790" s="36">
        <v>0.93333333333333335</v>
      </c>
      <c r="AF790" s="36">
        <v>0.9</v>
      </c>
      <c r="AG790" s="36">
        <v>0.8666666666666667</v>
      </c>
      <c r="AH790" s="36">
        <v>0.8666666666666667</v>
      </c>
      <c r="AI790" s="36">
        <v>0.9</v>
      </c>
      <c r="AJ790" s="36">
        <v>0.9</v>
      </c>
      <c r="AK790" s="36">
        <v>0.93333333333333335</v>
      </c>
      <c r="AL790" s="36">
        <v>0.9</v>
      </c>
      <c r="AM790" s="36">
        <v>0.8666666666666667</v>
      </c>
      <c r="AN790" s="36">
        <v>0.9</v>
      </c>
      <c r="AO790" s="36">
        <v>0.96666666666666667</v>
      </c>
      <c r="AP790" s="33" t="str">
        <f t="shared" si="14"/>
        <v>&gt;=80%</v>
      </c>
      <c r="AQ790" s="55" t="str">
        <f t="shared" si="15"/>
        <v>&gt;=75%</v>
      </c>
      <c r="AR790" s="56" t="str">
        <f t="shared" si="16"/>
        <v>&gt;=50%</v>
      </c>
      <c r="AT790" s="121">
        <v>0.8</v>
      </c>
    </row>
    <row r="791" spans="1:46" ht="15.75" customHeight="1" x14ac:dyDescent="0.25">
      <c r="A791" s="2">
        <v>21245010</v>
      </c>
      <c r="B791" s="7" t="s">
        <v>56</v>
      </c>
      <c r="C791" s="3" t="s">
        <v>1712</v>
      </c>
      <c r="D791" s="7" t="s">
        <v>1706</v>
      </c>
      <c r="E791" s="7" t="s">
        <v>1666</v>
      </c>
      <c r="F791" s="7">
        <v>10</v>
      </c>
      <c r="G791" s="7">
        <v>826</v>
      </c>
      <c r="H791" s="7">
        <v>-75.200522220000011</v>
      </c>
      <c r="I791" s="29">
        <v>4.4296666699999996</v>
      </c>
      <c r="J791" s="6" t="s">
        <v>1908</v>
      </c>
      <c r="K791" s="30">
        <v>23788</v>
      </c>
      <c r="L791" s="30"/>
      <c r="M791" s="7" t="s">
        <v>1911</v>
      </c>
      <c r="N791" s="29" t="s">
        <v>1910</v>
      </c>
      <c r="O791" s="31">
        <v>62.071428571428569</v>
      </c>
      <c r="P791" s="31">
        <v>72.064285714285717</v>
      </c>
      <c r="Q791" s="31">
        <v>137.93600000000004</v>
      </c>
      <c r="R791" s="31">
        <v>203.03214285714287</v>
      </c>
      <c r="S791" s="31">
        <v>201.4576923076923</v>
      </c>
      <c r="T791" s="31">
        <v>91.891999999999996</v>
      </c>
      <c r="U791" s="31">
        <v>71.656666666666666</v>
      </c>
      <c r="V791" s="31">
        <v>61.710714285714282</v>
      </c>
      <c r="W791" s="31">
        <v>119.05357142857146</v>
      </c>
      <c r="X791" s="31">
        <v>149.79310344827587</v>
      </c>
      <c r="Y791" s="31">
        <v>117.79999999999998</v>
      </c>
      <c r="Z791" s="31">
        <v>76.938461538461553</v>
      </c>
      <c r="AA791" s="4">
        <f t="shared" si="13"/>
        <v>1365.4060668182394</v>
      </c>
      <c r="AB791" s="32">
        <v>330</v>
      </c>
      <c r="AC791" s="17">
        <v>0.91666666666666663</v>
      </c>
      <c r="AD791" s="36">
        <v>0.93333333333333335</v>
      </c>
      <c r="AE791" s="36">
        <v>0.93333333333333335</v>
      </c>
      <c r="AF791" s="36">
        <v>0.83333333333333337</v>
      </c>
      <c r="AG791" s="36">
        <v>0.93333333333333335</v>
      </c>
      <c r="AH791" s="36">
        <v>0.8666666666666667</v>
      </c>
      <c r="AI791" s="36">
        <v>0.83333333333333337</v>
      </c>
      <c r="AJ791" s="36">
        <v>1</v>
      </c>
      <c r="AK791" s="36">
        <v>0.93333333333333335</v>
      </c>
      <c r="AL791" s="36">
        <v>0.93333333333333335</v>
      </c>
      <c r="AM791" s="36">
        <v>0.96666666666666667</v>
      </c>
      <c r="AN791" s="36">
        <v>0.96666666666666667</v>
      </c>
      <c r="AO791" s="36">
        <v>0.8666666666666667</v>
      </c>
      <c r="AP791" s="33" t="str">
        <f t="shared" si="14"/>
        <v>&gt;=80%</v>
      </c>
      <c r="AQ791" s="55" t="str">
        <f t="shared" si="15"/>
        <v>&gt;=75%</v>
      </c>
      <c r="AR791" s="56" t="str">
        <f t="shared" si="16"/>
        <v>&gt;=50%</v>
      </c>
      <c r="AT791" s="121">
        <v>0.8</v>
      </c>
    </row>
    <row r="792" spans="1:46" ht="15.75" customHeight="1" x14ac:dyDescent="0.25">
      <c r="A792" s="2">
        <v>21245040</v>
      </c>
      <c r="B792" s="7" t="s">
        <v>1068</v>
      </c>
      <c r="C792" s="3" t="s">
        <v>1705</v>
      </c>
      <c r="D792" s="7" t="s">
        <v>1706</v>
      </c>
      <c r="E792" s="7" t="s">
        <v>1666</v>
      </c>
      <c r="F792" s="7">
        <v>10</v>
      </c>
      <c r="G792" s="7">
        <v>943</v>
      </c>
      <c r="H792" s="7">
        <v>-75.139416669999989</v>
      </c>
      <c r="I792" s="29">
        <v>4.42413889</v>
      </c>
      <c r="J792" s="6" t="s">
        <v>1908</v>
      </c>
      <c r="K792" s="30">
        <v>25887</v>
      </c>
      <c r="L792" s="30"/>
      <c r="M792" s="7" t="s">
        <v>1911</v>
      </c>
      <c r="N792" s="29" t="s">
        <v>1910</v>
      </c>
      <c r="O792" s="31">
        <v>85.967857142857142</v>
      </c>
      <c r="P792" s="31">
        <v>105.93103448275862</v>
      </c>
      <c r="Q792" s="31">
        <v>160.33448275862071</v>
      </c>
      <c r="R792" s="31">
        <v>230.24285714285716</v>
      </c>
      <c r="S792" s="31">
        <v>220.68620689655174</v>
      </c>
      <c r="T792" s="31">
        <v>99.066666666666663</v>
      </c>
      <c r="U792" s="31">
        <v>67.357142857142861</v>
      </c>
      <c r="V792" s="31">
        <v>60.770370370370358</v>
      </c>
      <c r="W792" s="31">
        <v>124.67241379310342</v>
      </c>
      <c r="X792" s="31">
        <v>189.07931034482752</v>
      </c>
      <c r="Y792" s="31">
        <v>173.06206896551728</v>
      </c>
      <c r="Z792" s="31">
        <v>110.51851851851855</v>
      </c>
      <c r="AA792" s="4">
        <f t="shared" si="13"/>
        <v>1627.6889299397919</v>
      </c>
      <c r="AB792" s="32">
        <v>339</v>
      </c>
      <c r="AC792" s="17">
        <v>0.94166666666666665</v>
      </c>
      <c r="AD792" s="36">
        <v>0.93333333333333335</v>
      </c>
      <c r="AE792" s="36">
        <v>0.96666666666666667</v>
      </c>
      <c r="AF792" s="36">
        <v>0.96666666666666667</v>
      </c>
      <c r="AG792" s="36">
        <v>0.93333333333333335</v>
      </c>
      <c r="AH792" s="36">
        <v>0.96666666666666667</v>
      </c>
      <c r="AI792" s="36">
        <v>0.9</v>
      </c>
      <c r="AJ792" s="36">
        <v>0.93333333333333335</v>
      </c>
      <c r="AK792" s="36">
        <v>0.9</v>
      </c>
      <c r="AL792" s="36">
        <v>0.96666666666666667</v>
      </c>
      <c r="AM792" s="36">
        <v>0.96666666666666667</v>
      </c>
      <c r="AN792" s="36">
        <v>0.96666666666666667</v>
      </c>
      <c r="AO792" s="36">
        <v>0.9</v>
      </c>
      <c r="AP792" s="33" t="str">
        <f t="shared" si="14"/>
        <v>&gt;=80%</v>
      </c>
      <c r="AQ792" s="55" t="str">
        <f t="shared" si="15"/>
        <v>&gt;=75%</v>
      </c>
      <c r="AR792" s="56" t="str">
        <f t="shared" si="16"/>
        <v>&gt;=50%</v>
      </c>
      <c r="AT792" s="121">
        <v>0.8</v>
      </c>
    </row>
    <row r="793" spans="1:46" ht="15.75" customHeight="1" x14ac:dyDescent="0.25">
      <c r="A793" s="2">
        <v>21245090</v>
      </c>
      <c r="B793" s="7" t="s">
        <v>150</v>
      </c>
      <c r="C793" s="3" t="s">
        <v>2270</v>
      </c>
      <c r="D793" s="7" t="s">
        <v>49</v>
      </c>
      <c r="E793" s="7" t="s">
        <v>1666</v>
      </c>
      <c r="F793" s="7">
        <v>10</v>
      </c>
      <c r="G793" s="7">
        <v>3250</v>
      </c>
      <c r="H793" s="7">
        <v>-75.25</v>
      </c>
      <c r="I793" s="29">
        <v>4.7166666699999995</v>
      </c>
      <c r="J793" s="6" t="s">
        <v>1890</v>
      </c>
      <c r="K793" s="30">
        <v>29905</v>
      </c>
      <c r="L793" s="30">
        <v>38183</v>
      </c>
      <c r="M793" s="7" t="s">
        <v>1911</v>
      </c>
      <c r="N793" s="29" t="s">
        <v>1910</v>
      </c>
      <c r="O793" s="31">
        <v>26.609090909090909</v>
      </c>
      <c r="P793" s="31">
        <v>53.236363636363642</v>
      </c>
      <c r="Q793" s="31">
        <v>88.8</v>
      </c>
      <c r="R793" s="31">
        <v>142.62727272727273</v>
      </c>
      <c r="S793" s="31">
        <v>152.77777777777777</v>
      </c>
      <c r="T793" s="31">
        <v>84.679999999999993</v>
      </c>
      <c r="U793" s="31">
        <v>61.244444444444447</v>
      </c>
      <c r="V793" s="31">
        <v>63.300000000000004</v>
      </c>
      <c r="W793" s="31">
        <v>93.419999999999987</v>
      </c>
      <c r="X793" s="31">
        <v>85.11818181818181</v>
      </c>
      <c r="Y793" s="31">
        <v>73.181818181818187</v>
      </c>
      <c r="Z793" s="31">
        <v>46.827272727272728</v>
      </c>
      <c r="AA793" s="4">
        <f t="shared" si="13"/>
        <v>971.82222222222219</v>
      </c>
      <c r="AB793" s="32">
        <v>127</v>
      </c>
      <c r="AC793" s="17">
        <v>0.3527777777777778</v>
      </c>
      <c r="AD793" s="36">
        <v>0.36666666666666664</v>
      </c>
      <c r="AE793" s="36">
        <v>0.36666666666666664</v>
      </c>
      <c r="AF793" s="36">
        <v>0.36666666666666664</v>
      </c>
      <c r="AG793" s="36">
        <v>0.36666666666666664</v>
      </c>
      <c r="AH793" s="36">
        <v>0.3</v>
      </c>
      <c r="AI793" s="36">
        <v>0.33333333333333331</v>
      </c>
      <c r="AJ793" s="36">
        <v>0.3</v>
      </c>
      <c r="AK793" s="36">
        <v>0.4</v>
      </c>
      <c r="AL793" s="36">
        <v>0.33333333333333331</v>
      </c>
      <c r="AM793" s="36">
        <v>0.36666666666666664</v>
      </c>
      <c r="AN793" s="36">
        <v>0.36666666666666664</v>
      </c>
      <c r="AO793" s="36">
        <v>0.36666666666666664</v>
      </c>
      <c r="AP793" s="57" t="str">
        <f t="shared" si="14"/>
        <v>-</v>
      </c>
      <c r="AQ793" s="55" t="str">
        <f t="shared" si="15"/>
        <v>-</v>
      </c>
      <c r="AR793" s="56" t="str">
        <f t="shared" si="16"/>
        <v>-</v>
      </c>
      <c r="AS793" s="34" t="s">
        <v>1890</v>
      </c>
      <c r="AT793" s="122" t="s">
        <v>5208</v>
      </c>
    </row>
    <row r="794" spans="1:46" ht="15.75" customHeight="1" x14ac:dyDescent="0.25">
      <c r="A794" s="6">
        <v>21245140</v>
      </c>
      <c r="B794" s="7" t="s">
        <v>150</v>
      </c>
      <c r="C794" s="7" t="s">
        <v>49</v>
      </c>
      <c r="D794" s="7" t="s">
        <v>49</v>
      </c>
      <c r="E794" s="7" t="s">
        <v>1666</v>
      </c>
      <c r="F794" s="7">
        <v>10</v>
      </c>
      <c r="G794" s="7">
        <v>2288</v>
      </c>
      <c r="H794" s="7">
        <v>-75.09445556</v>
      </c>
      <c r="I794" s="29">
        <v>4.7118611100000001</v>
      </c>
      <c r="J794" s="6" t="s">
        <v>1908</v>
      </c>
      <c r="K794" s="30">
        <v>29874</v>
      </c>
      <c r="L794" s="30"/>
      <c r="M794" s="7" t="s">
        <v>1911</v>
      </c>
      <c r="N794" s="29" t="s">
        <v>1910</v>
      </c>
      <c r="O794" s="31">
        <v>122.58965517241377</v>
      </c>
      <c r="P794" s="31">
        <v>144.11724137931034</v>
      </c>
      <c r="Q794" s="31">
        <v>204.84074074074073</v>
      </c>
      <c r="R794" s="31">
        <v>235.99259259259253</v>
      </c>
      <c r="S794" s="31">
        <v>219.6933333333333</v>
      </c>
      <c r="T794" s="31">
        <v>113.4344827586207</v>
      </c>
      <c r="U794" s="31">
        <v>89.85</v>
      </c>
      <c r="V794" s="31">
        <v>90.103448275862064</v>
      </c>
      <c r="W794" s="31">
        <v>156.77931034482762</v>
      </c>
      <c r="X794" s="31">
        <v>192.45862068965513</v>
      </c>
      <c r="Y794" s="31">
        <v>226.83793103448278</v>
      </c>
      <c r="Z794" s="31">
        <v>148.66785714285714</v>
      </c>
      <c r="AA794" s="4">
        <f t="shared" si="13"/>
        <v>1945.3652134646961</v>
      </c>
      <c r="AB794" s="32">
        <v>345</v>
      </c>
      <c r="AC794" s="17">
        <v>0.95833333333333337</v>
      </c>
      <c r="AD794" s="36">
        <v>0.96666666666666667</v>
      </c>
      <c r="AE794" s="36">
        <v>0.96666666666666667</v>
      </c>
      <c r="AF794" s="36">
        <v>0.9</v>
      </c>
      <c r="AG794" s="36">
        <v>0.9</v>
      </c>
      <c r="AH794" s="36">
        <v>1</v>
      </c>
      <c r="AI794" s="36">
        <v>0.96666666666666667</v>
      </c>
      <c r="AJ794" s="36">
        <v>1</v>
      </c>
      <c r="AK794" s="36">
        <v>0.96666666666666667</v>
      </c>
      <c r="AL794" s="36">
        <v>0.96666666666666667</v>
      </c>
      <c r="AM794" s="36">
        <v>0.96666666666666667</v>
      </c>
      <c r="AN794" s="36">
        <v>0.96666666666666667</v>
      </c>
      <c r="AO794" s="36">
        <v>0.93333333333333335</v>
      </c>
      <c r="AP794" s="33" t="str">
        <f t="shared" si="14"/>
        <v>&gt;=80%</v>
      </c>
      <c r="AQ794" s="55" t="str">
        <f t="shared" si="15"/>
        <v>&gt;=75%</v>
      </c>
      <c r="AR794" s="56" t="str">
        <f t="shared" si="16"/>
        <v>&gt;=50%</v>
      </c>
      <c r="AT794" s="121">
        <v>0.8</v>
      </c>
    </row>
    <row r="795" spans="1:46" ht="15.75" customHeight="1" x14ac:dyDescent="0.25">
      <c r="A795" s="6">
        <v>21250050</v>
      </c>
      <c r="B795" s="7" t="s">
        <v>26</v>
      </c>
      <c r="C795" s="7" t="s">
        <v>1724</v>
      </c>
      <c r="D795" s="7" t="s">
        <v>163</v>
      </c>
      <c r="E795" s="7" t="s">
        <v>1666</v>
      </c>
      <c r="F795" s="7">
        <v>10</v>
      </c>
      <c r="G795" s="7">
        <v>3150</v>
      </c>
      <c r="H795" s="7">
        <v>-75.25</v>
      </c>
      <c r="I795" s="29">
        <v>4.8499999999999996</v>
      </c>
      <c r="J795" s="6" t="s">
        <v>1908</v>
      </c>
      <c r="K795" s="30">
        <v>31486</v>
      </c>
      <c r="L795" s="30"/>
      <c r="M795" s="7" t="s">
        <v>1911</v>
      </c>
      <c r="N795" s="29" t="s">
        <v>1910</v>
      </c>
      <c r="O795" s="31">
        <v>51.367999999999995</v>
      </c>
      <c r="P795" s="31">
        <v>68.243478260869551</v>
      </c>
      <c r="Q795" s="31">
        <v>185.76923076923075</v>
      </c>
      <c r="R795" s="31">
        <v>219.23846153846154</v>
      </c>
      <c r="S795" s="31">
        <v>250.70800000000006</v>
      </c>
      <c r="T795" s="31">
        <v>171.96666666666664</v>
      </c>
      <c r="U795" s="31">
        <v>137.18076923076922</v>
      </c>
      <c r="V795" s="31">
        <v>113.86923076923077</v>
      </c>
      <c r="W795" s="31">
        <v>127.91428571428571</v>
      </c>
      <c r="X795" s="31">
        <v>180.82592592592596</v>
      </c>
      <c r="Y795" s="31">
        <v>156.40714285714284</v>
      </c>
      <c r="Z795" s="31">
        <v>96.266666666666666</v>
      </c>
      <c r="AA795" s="4">
        <f t="shared" si="13"/>
        <v>1759.7578583992499</v>
      </c>
      <c r="AB795" s="32">
        <v>311</v>
      </c>
      <c r="AC795" s="17">
        <v>0.86388888888888893</v>
      </c>
      <c r="AD795" s="36">
        <v>0.83333333333333337</v>
      </c>
      <c r="AE795" s="36">
        <v>0.76666666666666672</v>
      </c>
      <c r="AF795" s="36">
        <v>0.8666666666666667</v>
      </c>
      <c r="AG795" s="36">
        <v>0.8666666666666667</v>
      </c>
      <c r="AH795" s="36">
        <v>0.83333333333333337</v>
      </c>
      <c r="AI795" s="36">
        <v>0.9</v>
      </c>
      <c r="AJ795" s="36">
        <v>0.8666666666666667</v>
      </c>
      <c r="AK795" s="36">
        <v>0.8666666666666667</v>
      </c>
      <c r="AL795" s="36">
        <v>0.93333333333333335</v>
      </c>
      <c r="AM795" s="36">
        <v>0.9</v>
      </c>
      <c r="AN795" s="36">
        <v>0.93333333333333335</v>
      </c>
      <c r="AO795" s="36">
        <v>0.8</v>
      </c>
      <c r="AP795" s="33" t="str">
        <f t="shared" si="14"/>
        <v>-</v>
      </c>
      <c r="AQ795" s="55" t="str">
        <f t="shared" si="15"/>
        <v>&gt;=75%</v>
      </c>
      <c r="AR795" s="56" t="str">
        <f t="shared" si="16"/>
        <v>&gt;=50%</v>
      </c>
      <c r="AT795" s="112" t="s">
        <v>5206</v>
      </c>
    </row>
    <row r="796" spans="1:46" ht="15.75" customHeight="1" x14ac:dyDescent="0.25">
      <c r="A796" s="6">
        <v>21250070</v>
      </c>
      <c r="B796" s="7" t="s">
        <v>26</v>
      </c>
      <c r="C796" s="7" t="s">
        <v>1718</v>
      </c>
      <c r="D796" s="7" t="s">
        <v>1719</v>
      </c>
      <c r="E796" s="7" t="s">
        <v>1666</v>
      </c>
      <c r="F796" s="7">
        <v>10</v>
      </c>
      <c r="G796" s="7">
        <v>472</v>
      </c>
      <c r="H796" s="7">
        <v>-74.935694439999992</v>
      </c>
      <c r="I796" s="29">
        <v>4.8001111100000005</v>
      </c>
      <c r="J796" s="6" t="s">
        <v>1908</v>
      </c>
      <c r="K796" s="30">
        <v>20285</v>
      </c>
      <c r="L796" s="30"/>
      <c r="M796" s="7" t="s">
        <v>1911</v>
      </c>
      <c r="N796" s="29" t="s">
        <v>1910</v>
      </c>
      <c r="O796" s="31">
        <v>84.340740740740728</v>
      </c>
      <c r="P796" s="31">
        <v>96.089285714285694</v>
      </c>
      <c r="Q796" s="31">
        <v>131.71428571428572</v>
      </c>
      <c r="R796" s="31">
        <v>219.53571428571428</v>
      </c>
      <c r="S796" s="31">
        <v>248.88571428571427</v>
      </c>
      <c r="T796" s="31">
        <v>104.37586206896552</v>
      </c>
      <c r="U796" s="31">
        <v>78.441379310344814</v>
      </c>
      <c r="V796" s="31">
        <v>114.52962962962964</v>
      </c>
      <c r="W796" s="31">
        <v>161</v>
      </c>
      <c r="X796" s="31">
        <v>177.02962962962962</v>
      </c>
      <c r="Y796" s="31">
        <v>142.27777777777777</v>
      </c>
      <c r="Z796" s="31">
        <v>90.84615384615384</v>
      </c>
      <c r="AA796" s="4">
        <f t="shared" si="13"/>
        <v>1649.0661730032418</v>
      </c>
      <c r="AB796" s="32">
        <v>331</v>
      </c>
      <c r="AC796" s="17">
        <v>0.9194444444444444</v>
      </c>
      <c r="AD796" s="36">
        <v>0.9</v>
      </c>
      <c r="AE796" s="36">
        <v>0.93333333333333335</v>
      </c>
      <c r="AF796" s="36">
        <v>0.93333333333333335</v>
      </c>
      <c r="AG796" s="36">
        <v>0.93333333333333335</v>
      </c>
      <c r="AH796" s="36">
        <v>0.93333333333333335</v>
      </c>
      <c r="AI796" s="36">
        <v>0.96666666666666667</v>
      </c>
      <c r="AJ796" s="36">
        <v>0.96666666666666667</v>
      </c>
      <c r="AK796" s="36">
        <v>0.9</v>
      </c>
      <c r="AL796" s="36">
        <v>0.9</v>
      </c>
      <c r="AM796" s="36">
        <v>0.9</v>
      </c>
      <c r="AN796" s="36">
        <v>0.9</v>
      </c>
      <c r="AO796" s="36">
        <v>0.8666666666666667</v>
      </c>
      <c r="AP796" s="33" t="str">
        <f t="shared" si="14"/>
        <v>&gt;=80%</v>
      </c>
      <c r="AQ796" s="55" t="str">
        <f t="shared" si="15"/>
        <v>&gt;=75%</v>
      </c>
      <c r="AR796" s="56" t="str">
        <f t="shared" si="16"/>
        <v>&gt;=50%</v>
      </c>
      <c r="AT796" s="121">
        <v>0.8</v>
      </c>
    </row>
    <row r="797" spans="1:46" ht="15.75" customHeight="1" x14ac:dyDescent="0.25">
      <c r="A797" s="2">
        <v>21250100</v>
      </c>
      <c r="B797" s="7" t="s">
        <v>26</v>
      </c>
      <c r="C797" s="3" t="s">
        <v>1769</v>
      </c>
      <c r="D797" s="7" t="s">
        <v>1770</v>
      </c>
      <c r="E797" s="7" t="s">
        <v>1666</v>
      </c>
      <c r="F797" s="7">
        <v>10</v>
      </c>
      <c r="G797" s="7">
        <v>331</v>
      </c>
      <c r="H797" s="7">
        <v>-74.89869444</v>
      </c>
      <c r="I797" s="29">
        <v>4.76183333</v>
      </c>
      <c r="J797" s="6" t="s">
        <v>1908</v>
      </c>
      <c r="K797" s="30">
        <v>32278</v>
      </c>
      <c r="L797" s="30"/>
      <c r="M797" s="7" t="s">
        <v>1911</v>
      </c>
      <c r="N797" s="29" t="s">
        <v>1910</v>
      </c>
      <c r="O797" s="31">
        <v>73.603333333333325</v>
      </c>
      <c r="P797" s="31">
        <v>93.179310344827584</v>
      </c>
      <c r="Q797" s="31">
        <v>129.04482758620691</v>
      </c>
      <c r="R797" s="31">
        <v>233.33333333333334</v>
      </c>
      <c r="S797" s="31">
        <v>237.2392857142857</v>
      </c>
      <c r="T797" s="31">
        <v>96.421428571428578</v>
      </c>
      <c r="U797" s="31">
        <v>82.492592592592601</v>
      </c>
      <c r="V797" s="31">
        <v>103.11851851851851</v>
      </c>
      <c r="W797" s="31">
        <v>139.03200000000001</v>
      </c>
      <c r="X797" s="31">
        <v>176.2</v>
      </c>
      <c r="Y797" s="31">
        <v>132.96153846153845</v>
      </c>
      <c r="Z797" s="31">
        <v>71.8</v>
      </c>
      <c r="AA797" s="4">
        <f t="shared" si="13"/>
        <v>1568.4261684560649</v>
      </c>
      <c r="AB797" s="32">
        <v>330</v>
      </c>
      <c r="AC797" s="17">
        <v>0.91666666666666663</v>
      </c>
      <c r="AD797" s="36">
        <v>1</v>
      </c>
      <c r="AE797" s="36">
        <v>0.96666666666666667</v>
      </c>
      <c r="AF797" s="36">
        <v>0.96666666666666667</v>
      </c>
      <c r="AG797" s="36">
        <v>1</v>
      </c>
      <c r="AH797" s="36">
        <v>0.93333333333333335</v>
      </c>
      <c r="AI797" s="36">
        <v>0.93333333333333335</v>
      </c>
      <c r="AJ797" s="36">
        <v>0.9</v>
      </c>
      <c r="AK797" s="36">
        <v>0.9</v>
      </c>
      <c r="AL797" s="36">
        <v>0.83333333333333337</v>
      </c>
      <c r="AM797" s="36">
        <v>0.8666666666666667</v>
      </c>
      <c r="AN797" s="36">
        <v>0.8666666666666667</v>
      </c>
      <c r="AO797" s="36">
        <v>0.83333333333333337</v>
      </c>
      <c r="AP797" s="33" t="str">
        <f t="shared" si="14"/>
        <v>&gt;=80%</v>
      </c>
      <c r="AQ797" s="55" t="str">
        <f t="shared" si="15"/>
        <v>&gt;=75%</v>
      </c>
      <c r="AR797" s="56" t="str">
        <f t="shared" si="16"/>
        <v>&gt;=50%</v>
      </c>
      <c r="AT797" s="121">
        <v>0.8</v>
      </c>
    </row>
    <row r="798" spans="1:46" ht="15.75" customHeight="1" x14ac:dyDescent="0.25">
      <c r="A798" s="2">
        <v>21250120</v>
      </c>
      <c r="B798" s="7" t="s">
        <v>26</v>
      </c>
      <c r="C798" s="3" t="s">
        <v>1771</v>
      </c>
      <c r="D798" s="7" t="s">
        <v>1771</v>
      </c>
      <c r="E798" s="7" t="s">
        <v>1666</v>
      </c>
      <c r="F798" s="7">
        <v>10</v>
      </c>
      <c r="G798" s="7">
        <v>269</v>
      </c>
      <c r="H798" s="7">
        <v>-75.117611109999999</v>
      </c>
      <c r="I798" s="29">
        <v>5.0168527799999998</v>
      </c>
      <c r="J798" s="6" t="s">
        <v>1890</v>
      </c>
      <c r="K798" s="30">
        <v>21838</v>
      </c>
      <c r="L798" s="30">
        <v>37302</v>
      </c>
      <c r="M798" s="7" t="s">
        <v>1911</v>
      </c>
      <c r="N798" s="29" t="s">
        <v>1910</v>
      </c>
      <c r="O798" s="31">
        <v>181.23846153846154</v>
      </c>
      <c r="P798" s="31">
        <v>226.90909090909091</v>
      </c>
      <c r="Q798" s="31">
        <v>266.58333333333331</v>
      </c>
      <c r="R798" s="31">
        <v>275.86363636363637</v>
      </c>
      <c r="S798" s="31">
        <v>297.71666666666664</v>
      </c>
      <c r="T798" s="31">
        <v>127.925</v>
      </c>
      <c r="U798" s="31">
        <v>114.90909090909091</v>
      </c>
      <c r="V798" s="31">
        <v>132</v>
      </c>
      <c r="W798" s="31">
        <v>269.3</v>
      </c>
      <c r="X798" s="31">
        <v>301.88</v>
      </c>
      <c r="Y798" s="31">
        <v>236.35</v>
      </c>
      <c r="Z798" s="31">
        <v>167.76666666666668</v>
      </c>
      <c r="AA798" s="4">
        <f t="shared" si="13"/>
        <v>2598.4419463869463</v>
      </c>
      <c r="AB798" s="32">
        <v>131</v>
      </c>
      <c r="AC798" s="17">
        <v>0.36388888888888887</v>
      </c>
      <c r="AD798" s="36">
        <v>0.43333333333333335</v>
      </c>
      <c r="AE798" s="36">
        <v>0.36666666666666664</v>
      </c>
      <c r="AF798" s="36">
        <v>0.4</v>
      </c>
      <c r="AG798" s="36">
        <v>0.36666666666666664</v>
      </c>
      <c r="AH798" s="36">
        <v>0.4</v>
      </c>
      <c r="AI798" s="36">
        <v>0.4</v>
      </c>
      <c r="AJ798" s="36">
        <v>0.36666666666666664</v>
      </c>
      <c r="AK798" s="36">
        <v>0.33333333333333331</v>
      </c>
      <c r="AL798" s="36">
        <v>0.33333333333333331</v>
      </c>
      <c r="AM798" s="36">
        <v>0.33333333333333331</v>
      </c>
      <c r="AN798" s="36">
        <v>0.33333333333333331</v>
      </c>
      <c r="AO798" s="36">
        <v>0.3</v>
      </c>
      <c r="AP798" s="33" t="str">
        <f t="shared" si="14"/>
        <v>-</v>
      </c>
      <c r="AQ798" s="55" t="str">
        <f t="shared" si="15"/>
        <v>-</v>
      </c>
      <c r="AR798" s="56" t="str">
        <f t="shared" si="16"/>
        <v>-</v>
      </c>
      <c r="AS798" s="34" t="s">
        <v>1890</v>
      </c>
      <c r="AT798" s="122" t="s">
        <v>5208</v>
      </c>
    </row>
    <row r="799" spans="1:46" ht="15.75" customHeight="1" x14ac:dyDescent="0.25">
      <c r="A799" s="2">
        <v>21250170</v>
      </c>
      <c r="B799" s="7" t="s">
        <v>26</v>
      </c>
      <c r="C799" s="3" t="s">
        <v>1740</v>
      </c>
      <c r="D799" s="7" t="s">
        <v>1771</v>
      </c>
      <c r="E799" s="7" t="s">
        <v>1666</v>
      </c>
      <c r="F799" s="7">
        <v>10</v>
      </c>
      <c r="G799" s="7">
        <v>3740</v>
      </c>
      <c r="H799" s="7">
        <v>-75.252777780000002</v>
      </c>
      <c r="I799" s="29">
        <v>4.9038888900000002</v>
      </c>
      <c r="J799" s="6" t="s">
        <v>1908</v>
      </c>
      <c r="K799" s="30">
        <v>31761</v>
      </c>
      <c r="L799" s="30"/>
      <c r="M799" s="7" t="s">
        <v>1911</v>
      </c>
      <c r="N799" s="29" t="s">
        <v>1910</v>
      </c>
      <c r="O799" s="31">
        <v>88.139130434782615</v>
      </c>
      <c r="P799" s="31">
        <v>88.295652173913041</v>
      </c>
      <c r="Q799" s="31">
        <v>151.57500000000002</v>
      </c>
      <c r="R799" s="31">
        <v>220.375</v>
      </c>
      <c r="S799" s="31">
        <v>219.65238095238095</v>
      </c>
      <c r="T799" s="31">
        <v>106.76190476190476</v>
      </c>
      <c r="U799" s="31">
        <v>80.709090909090904</v>
      </c>
      <c r="V799" s="31">
        <v>64.018181818181816</v>
      </c>
      <c r="W799" s="31">
        <v>128.10869565217391</v>
      </c>
      <c r="X799" s="31">
        <v>212.72727272727272</v>
      </c>
      <c r="Y799" s="31">
        <v>180.47619047619048</v>
      </c>
      <c r="Z799" s="31">
        <v>115.31428571428572</v>
      </c>
      <c r="AA799" s="4">
        <f t="shared" si="13"/>
        <v>1656.1527856201769</v>
      </c>
      <c r="AB799" s="32">
        <v>267</v>
      </c>
      <c r="AC799" s="17">
        <v>0.7416666666666667</v>
      </c>
      <c r="AD799" s="36">
        <v>0.76666666666666672</v>
      </c>
      <c r="AE799" s="36">
        <v>0.76666666666666672</v>
      </c>
      <c r="AF799" s="36">
        <v>0.8</v>
      </c>
      <c r="AG799" s="36">
        <v>0.8</v>
      </c>
      <c r="AH799" s="36">
        <v>0.7</v>
      </c>
      <c r="AI799" s="36">
        <v>0.7</v>
      </c>
      <c r="AJ799" s="36">
        <v>0.73333333333333328</v>
      </c>
      <c r="AK799" s="36">
        <v>0.73333333333333328</v>
      </c>
      <c r="AL799" s="36">
        <v>0.76666666666666672</v>
      </c>
      <c r="AM799" s="36">
        <v>0.73333333333333328</v>
      </c>
      <c r="AN799" s="36">
        <v>0.7</v>
      </c>
      <c r="AO799" s="36">
        <v>0.7</v>
      </c>
      <c r="AP799" s="33" t="str">
        <f t="shared" si="14"/>
        <v>-</v>
      </c>
      <c r="AQ799" s="55" t="str">
        <f t="shared" si="15"/>
        <v>-</v>
      </c>
      <c r="AR799" s="56" t="str">
        <f t="shared" si="16"/>
        <v>&gt;=50%</v>
      </c>
      <c r="AT799" s="122" t="s">
        <v>5208</v>
      </c>
    </row>
    <row r="800" spans="1:46" ht="15.75" customHeight="1" x14ac:dyDescent="0.25">
      <c r="A800" s="6">
        <v>21250420</v>
      </c>
      <c r="B800" s="7" t="s">
        <v>26</v>
      </c>
      <c r="C800" s="7" t="s">
        <v>1700</v>
      </c>
      <c r="D800" s="7" t="s">
        <v>1720</v>
      </c>
      <c r="E800" s="7" t="s">
        <v>1666</v>
      </c>
      <c r="F800" s="7">
        <v>10</v>
      </c>
      <c r="G800" s="7">
        <v>1350</v>
      </c>
      <c r="H800" s="7">
        <v>-75</v>
      </c>
      <c r="I800" s="29">
        <v>4.9666666699999995</v>
      </c>
      <c r="J800" s="6" t="s">
        <v>1908</v>
      </c>
      <c r="K800" s="30">
        <v>32157</v>
      </c>
      <c r="L800" s="30"/>
      <c r="M800" s="7" t="s">
        <v>1911</v>
      </c>
      <c r="N800" s="29" t="s">
        <v>1892</v>
      </c>
      <c r="O800" s="31">
        <v>170</v>
      </c>
      <c r="P800" s="31">
        <v>259</v>
      </c>
      <c r="Q800" s="31">
        <v>458</v>
      </c>
      <c r="R800" s="31">
        <v>277</v>
      </c>
      <c r="S800" s="31">
        <v>334</v>
      </c>
      <c r="T800" s="31">
        <v>26</v>
      </c>
      <c r="U800" s="31">
        <v>109</v>
      </c>
      <c r="V800" s="31">
        <v>100</v>
      </c>
      <c r="W800" s="31">
        <v>174</v>
      </c>
      <c r="X800" s="31">
        <v>144</v>
      </c>
      <c r="Y800" s="31">
        <v>219</v>
      </c>
      <c r="Z800" s="31">
        <v>35</v>
      </c>
      <c r="AA800" s="4">
        <f t="shared" si="13"/>
        <v>2305</v>
      </c>
      <c r="AB800" s="32">
        <v>12</v>
      </c>
      <c r="AC800" s="17">
        <v>3.3333333333333333E-2</v>
      </c>
      <c r="AD800" s="36">
        <v>3.3333333333333333E-2</v>
      </c>
      <c r="AE800" s="36">
        <v>3.3333333333333333E-2</v>
      </c>
      <c r="AF800" s="36">
        <v>3.3333333333333333E-2</v>
      </c>
      <c r="AG800" s="36">
        <v>3.3333333333333333E-2</v>
      </c>
      <c r="AH800" s="36">
        <v>3.3333333333333333E-2</v>
      </c>
      <c r="AI800" s="36">
        <v>3.3333333333333333E-2</v>
      </c>
      <c r="AJ800" s="36">
        <v>3.3333333333333333E-2</v>
      </c>
      <c r="AK800" s="36">
        <v>3.3333333333333333E-2</v>
      </c>
      <c r="AL800" s="36">
        <v>3.3333333333333333E-2</v>
      </c>
      <c r="AM800" s="36">
        <v>3.3333333333333333E-2</v>
      </c>
      <c r="AN800" s="36">
        <v>3.3333333333333333E-2</v>
      </c>
      <c r="AO800" s="36">
        <v>3.3333333333333333E-2</v>
      </c>
      <c r="AP800" s="33" t="str">
        <f t="shared" si="14"/>
        <v>-</v>
      </c>
      <c r="AQ800" s="55" t="str">
        <f t="shared" si="15"/>
        <v>-</v>
      </c>
      <c r="AR800" s="56" t="str">
        <f t="shared" si="16"/>
        <v>-</v>
      </c>
      <c r="AS800" s="34" t="s">
        <v>1892</v>
      </c>
      <c r="AT800" s="122" t="s">
        <v>5208</v>
      </c>
    </row>
    <row r="801" spans="1:46" ht="15.75" customHeight="1" x14ac:dyDescent="0.25">
      <c r="A801" s="6">
        <v>21250430</v>
      </c>
      <c r="B801" s="7" t="s">
        <v>26</v>
      </c>
      <c r="C801" s="7" t="s">
        <v>2271</v>
      </c>
      <c r="D801" s="7" t="s">
        <v>1668</v>
      </c>
      <c r="E801" s="7" t="s">
        <v>1666</v>
      </c>
      <c r="F801" s="7">
        <v>10</v>
      </c>
      <c r="G801" s="7">
        <v>241</v>
      </c>
      <c r="H801" s="7">
        <v>-74.766666669999992</v>
      </c>
      <c r="I801" s="29">
        <v>4.7833333299999996</v>
      </c>
      <c r="J801" s="6" t="s">
        <v>1890</v>
      </c>
      <c r="K801" s="30">
        <v>25034</v>
      </c>
      <c r="L801" s="30">
        <v>37302</v>
      </c>
      <c r="M801" s="7" t="s">
        <v>1911</v>
      </c>
      <c r="N801" s="29" t="s">
        <v>1910</v>
      </c>
      <c r="O801" s="31">
        <v>38.872727272727275</v>
      </c>
      <c r="P801" s="31">
        <v>70.8</v>
      </c>
      <c r="Q801" s="31">
        <v>112.5</v>
      </c>
      <c r="R801" s="31">
        <v>199.16666666666666</v>
      </c>
      <c r="S801" s="31">
        <v>154.54545454545453</v>
      </c>
      <c r="T801" s="31">
        <v>46.272727272727273</v>
      </c>
      <c r="U801" s="31">
        <v>45.909090909090907</v>
      </c>
      <c r="V801" s="31">
        <v>62.416666666666664</v>
      </c>
      <c r="W801" s="31">
        <v>149.27272727272728</v>
      </c>
      <c r="X801" s="31">
        <v>136.66666666666666</v>
      </c>
      <c r="Y801" s="31">
        <v>121.18181818181819</v>
      </c>
      <c r="Z801" s="31">
        <v>67.272727272727266</v>
      </c>
      <c r="AA801" s="4">
        <f t="shared" si="13"/>
        <v>1204.8772727272726</v>
      </c>
      <c r="AB801" s="32">
        <v>135</v>
      </c>
      <c r="AC801" s="17">
        <v>0.375</v>
      </c>
      <c r="AD801" s="36">
        <v>0.36666666666666664</v>
      </c>
      <c r="AE801" s="36">
        <v>0.33333333333333331</v>
      </c>
      <c r="AF801" s="36">
        <v>0.4</v>
      </c>
      <c r="AG801" s="36">
        <v>0.4</v>
      </c>
      <c r="AH801" s="36">
        <v>0.36666666666666664</v>
      </c>
      <c r="AI801" s="36">
        <v>0.36666666666666664</v>
      </c>
      <c r="AJ801" s="36">
        <v>0.36666666666666664</v>
      </c>
      <c r="AK801" s="36">
        <v>0.4</v>
      </c>
      <c r="AL801" s="36">
        <v>0.36666666666666664</v>
      </c>
      <c r="AM801" s="36">
        <v>0.4</v>
      </c>
      <c r="AN801" s="36">
        <v>0.36666666666666664</v>
      </c>
      <c r="AO801" s="36">
        <v>0.36666666666666664</v>
      </c>
      <c r="AP801" s="33" t="str">
        <f t="shared" si="14"/>
        <v>-</v>
      </c>
      <c r="AQ801" s="55" t="str">
        <f t="shared" si="15"/>
        <v>-</v>
      </c>
      <c r="AR801" s="56" t="str">
        <f t="shared" si="16"/>
        <v>-</v>
      </c>
      <c r="AS801" s="34" t="s">
        <v>1890</v>
      </c>
      <c r="AT801" s="122" t="s">
        <v>5208</v>
      </c>
    </row>
    <row r="802" spans="1:46" ht="15.75" customHeight="1" x14ac:dyDescent="0.25">
      <c r="A802" s="6">
        <v>21250450</v>
      </c>
      <c r="B802" s="7" t="s">
        <v>26</v>
      </c>
      <c r="C802" s="7" t="s">
        <v>1034</v>
      </c>
      <c r="D802" s="7" t="s">
        <v>1671</v>
      </c>
      <c r="E802" s="7" t="s">
        <v>1666</v>
      </c>
      <c r="F802" s="7">
        <v>10</v>
      </c>
      <c r="G802" s="7">
        <v>389</v>
      </c>
      <c r="H802" s="7">
        <v>-74.882472220000011</v>
      </c>
      <c r="I802" s="29">
        <v>5.0530277799999999</v>
      </c>
      <c r="J802" s="6" t="s">
        <v>1908</v>
      </c>
      <c r="K802" s="30">
        <v>25979</v>
      </c>
      <c r="L802" s="30"/>
      <c r="M802" s="7" t="s">
        <v>1911</v>
      </c>
      <c r="N802" s="29" t="s">
        <v>1910</v>
      </c>
      <c r="O802" s="31">
        <v>97.511111111111106</v>
      </c>
      <c r="P802" s="31">
        <v>102.46428571428571</v>
      </c>
      <c r="Q802" s="31">
        <v>153.20689655172413</v>
      </c>
      <c r="R802" s="31">
        <v>245.93103448275863</v>
      </c>
      <c r="S802" s="31">
        <v>233.7037037037037</v>
      </c>
      <c r="T802" s="31">
        <v>91.34482758620689</v>
      </c>
      <c r="U802" s="31">
        <v>70.953846153846158</v>
      </c>
      <c r="V802" s="31">
        <v>111.18928571428572</v>
      </c>
      <c r="W802" s="31">
        <v>146.1</v>
      </c>
      <c r="X802" s="31">
        <v>222.6846153846154</v>
      </c>
      <c r="Y802" s="31">
        <v>190.27692307692308</v>
      </c>
      <c r="Z802" s="31">
        <v>102.60769230769232</v>
      </c>
      <c r="AA802" s="4">
        <f t="shared" si="13"/>
        <v>1767.9742217871528</v>
      </c>
      <c r="AB802" s="32">
        <v>326</v>
      </c>
      <c r="AC802" s="17">
        <v>0.90555555555555556</v>
      </c>
      <c r="AD802" s="36">
        <v>0.9</v>
      </c>
      <c r="AE802" s="36">
        <v>0.93333333333333335</v>
      </c>
      <c r="AF802" s="36">
        <v>0.96666666666666667</v>
      </c>
      <c r="AG802" s="36">
        <v>0.96666666666666667</v>
      </c>
      <c r="AH802" s="36">
        <v>0.9</v>
      </c>
      <c r="AI802" s="36">
        <v>0.96666666666666667</v>
      </c>
      <c r="AJ802" s="36">
        <v>0.8666666666666667</v>
      </c>
      <c r="AK802" s="36">
        <v>0.93333333333333335</v>
      </c>
      <c r="AL802" s="36">
        <v>0.83333333333333337</v>
      </c>
      <c r="AM802" s="36">
        <v>0.8666666666666667</v>
      </c>
      <c r="AN802" s="36">
        <v>0.8666666666666667</v>
      </c>
      <c r="AO802" s="36">
        <v>0.8666666666666667</v>
      </c>
      <c r="AP802" s="33" t="str">
        <f t="shared" si="14"/>
        <v>&gt;=80%</v>
      </c>
      <c r="AQ802" s="55" t="str">
        <f t="shared" si="15"/>
        <v>&gt;=75%</v>
      </c>
      <c r="AR802" s="56" t="str">
        <f t="shared" si="16"/>
        <v>&gt;=50%</v>
      </c>
      <c r="AT802" s="121">
        <v>0.8</v>
      </c>
    </row>
    <row r="803" spans="1:46" ht="15.75" customHeight="1" x14ac:dyDescent="0.25">
      <c r="A803" s="6">
        <v>21250460</v>
      </c>
      <c r="B803" s="7" t="s">
        <v>26</v>
      </c>
      <c r="C803" s="7" t="s">
        <v>1770</v>
      </c>
      <c r="D803" s="7" t="s">
        <v>1770</v>
      </c>
      <c r="E803" s="7" t="s">
        <v>1666</v>
      </c>
      <c r="F803" s="7">
        <v>10</v>
      </c>
      <c r="G803" s="7">
        <v>430</v>
      </c>
      <c r="H803" s="7">
        <v>-74.917749999999998</v>
      </c>
      <c r="I803" s="29">
        <v>4.6638055600000001</v>
      </c>
      <c r="J803" s="6" t="s">
        <v>1908</v>
      </c>
      <c r="K803" s="30">
        <v>27378</v>
      </c>
      <c r="L803" s="30"/>
      <c r="M803" s="7" t="s">
        <v>1911</v>
      </c>
      <c r="N803" s="29" t="s">
        <v>1910</v>
      </c>
      <c r="O803" s="31">
        <v>84.048275862068962</v>
      </c>
      <c r="P803" s="31">
        <v>81.733333333333334</v>
      </c>
      <c r="Q803" s="31">
        <v>133.82758620689654</v>
      </c>
      <c r="R803" s="31">
        <v>210.85714285714286</v>
      </c>
      <c r="S803" s="31">
        <v>235.79655172413794</v>
      </c>
      <c r="T803" s="31">
        <v>107.95172413793104</v>
      </c>
      <c r="U803" s="31">
        <v>84.865517241379308</v>
      </c>
      <c r="V803" s="31">
        <v>75.633333333333326</v>
      </c>
      <c r="W803" s="31">
        <v>141.32413793103447</v>
      </c>
      <c r="X803" s="31">
        <v>163.76666666666668</v>
      </c>
      <c r="Y803" s="31">
        <v>120.06666666666668</v>
      </c>
      <c r="Z803" s="31">
        <v>77.055555555555557</v>
      </c>
      <c r="AA803" s="4">
        <f t="shared" si="13"/>
        <v>1516.9264915161468</v>
      </c>
      <c r="AB803" s="32">
        <v>343</v>
      </c>
      <c r="AC803" s="17">
        <v>0.95277777777777772</v>
      </c>
      <c r="AD803" s="36">
        <v>0.96666666666666667</v>
      </c>
      <c r="AE803" s="36">
        <v>1</v>
      </c>
      <c r="AF803" s="36">
        <v>0.96666666666666667</v>
      </c>
      <c r="AG803" s="36">
        <v>0.93333333333333335</v>
      </c>
      <c r="AH803" s="36">
        <v>0.96666666666666667</v>
      </c>
      <c r="AI803" s="36">
        <v>0.96666666666666667</v>
      </c>
      <c r="AJ803" s="36">
        <v>0.96666666666666667</v>
      </c>
      <c r="AK803" s="36">
        <v>0.9</v>
      </c>
      <c r="AL803" s="36">
        <v>0.96666666666666667</v>
      </c>
      <c r="AM803" s="36">
        <v>1</v>
      </c>
      <c r="AN803" s="36">
        <v>0.9</v>
      </c>
      <c r="AO803" s="36">
        <v>0.9</v>
      </c>
      <c r="AP803" s="33" t="str">
        <f t="shared" si="14"/>
        <v>&gt;=80%</v>
      </c>
      <c r="AQ803" s="55" t="str">
        <f t="shared" si="15"/>
        <v>&gt;=75%</v>
      </c>
      <c r="AR803" s="56" t="str">
        <f t="shared" si="16"/>
        <v>&gt;=50%</v>
      </c>
      <c r="AT803" s="121">
        <v>0.8</v>
      </c>
    </row>
    <row r="804" spans="1:46" ht="15.75" customHeight="1" x14ac:dyDescent="0.25">
      <c r="A804" s="2">
        <v>21250470</v>
      </c>
      <c r="B804" s="7" t="s">
        <v>26</v>
      </c>
      <c r="C804" s="7" t="s">
        <v>2272</v>
      </c>
      <c r="D804" s="7" t="s">
        <v>2273</v>
      </c>
      <c r="E804" s="7" t="s">
        <v>1666</v>
      </c>
      <c r="F804" s="7">
        <v>10</v>
      </c>
      <c r="G804" s="7">
        <v>1500</v>
      </c>
      <c r="H804" s="7">
        <v>-74.95</v>
      </c>
      <c r="I804" s="29">
        <v>5.1333333300000001</v>
      </c>
      <c r="J804" s="6" t="s">
        <v>1908</v>
      </c>
      <c r="K804" s="30">
        <v>20135</v>
      </c>
      <c r="L804" s="30"/>
      <c r="M804" s="7" t="s">
        <v>1911</v>
      </c>
      <c r="N804" s="29" t="s">
        <v>1892</v>
      </c>
      <c r="O804" s="31">
        <v>280</v>
      </c>
      <c r="P804" s="31">
        <v>277.5</v>
      </c>
      <c r="Q804" s="31">
        <v>302.5</v>
      </c>
      <c r="R804" s="31">
        <v>285</v>
      </c>
      <c r="S804" s="31">
        <v>362.5</v>
      </c>
      <c r="T804" s="31">
        <v>67.5</v>
      </c>
      <c r="U804" s="31">
        <v>105</v>
      </c>
      <c r="V804" s="31">
        <v>45</v>
      </c>
      <c r="W804" s="31">
        <v>202.5</v>
      </c>
      <c r="X804" s="31">
        <v>155</v>
      </c>
      <c r="Y804" s="31">
        <v>290</v>
      </c>
      <c r="Z804" s="31">
        <v>227.5</v>
      </c>
      <c r="AA804" s="4">
        <f t="shared" si="13"/>
        <v>2600</v>
      </c>
      <c r="AB804" s="32">
        <v>23</v>
      </c>
      <c r="AC804" s="17">
        <v>6.3888888888888884E-2</v>
      </c>
      <c r="AD804" s="36">
        <v>6.6666666666666666E-2</v>
      </c>
      <c r="AE804" s="36">
        <v>6.6666666666666666E-2</v>
      </c>
      <c r="AF804" s="36">
        <v>6.6666666666666666E-2</v>
      </c>
      <c r="AG804" s="36">
        <v>6.6666666666666666E-2</v>
      </c>
      <c r="AH804" s="36">
        <v>6.6666666666666666E-2</v>
      </c>
      <c r="AI804" s="36">
        <v>6.6666666666666666E-2</v>
      </c>
      <c r="AJ804" s="36">
        <v>6.6666666666666666E-2</v>
      </c>
      <c r="AK804" s="36">
        <v>3.3333333333333333E-2</v>
      </c>
      <c r="AL804" s="36">
        <v>6.6666666666666666E-2</v>
      </c>
      <c r="AM804" s="36">
        <v>6.6666666666666666E-2</v>
      </c>
      <c r="AN804" s="36">
        <v>6.6666666666666666E-2</v>
      </c>
      <c r="AO804" s="36">
        <v>6.6666666666666666E-2</v>
      </c>
      <c r="AP804" s="33" t="str">
        <f t="shared" si="14"/>
        <v>-</v>
      </c>
      <c r="AQ804" s="55" t="str">
        <f t="shared" si="15"/>
        <v>-</v>
      </c>
      <c r="AR804" s="56" t="str">
        <f t="shared" si="16"/>
        <v>-</v>
      </c>
      <c r="AS804" s="34" t="s">
        <v>1892</v>
      </c>
      <c r="AT804" s="122" t="s">
        <v>5208</v>
      </c>
    </row>
    <row r="805" spans="1:46" ht="15.75" customHeight="1" x14ac:dyDescent="0.25">
      <c r="A805" s="2">
        <v>21250480</v>
      </c>
      <c r="B805" s="7" t="s">
        <v>26</v>
      </c>
      <c r="C805" s="3" t="s">
        <v>1726</v>
      </c>
      <c r="D805" s="7" t="s">
        <v>163</v>
      </c>
      <c r="E805" s="7" t="s">
        <v>1666</v>
      </c>
      <c r="F805" s="7">
        <v>10</v>
      </c>
      <c r="G805" s="7">
        <v>3371</v>
      </c>
      <c r="H805" s="7">
        <v>-75.22019444</v>
      </c>
      <c r="I805" s="29">
        <v>4.9066111100000001</v>
      </c>
      <c r="J805" s="6" t="s">
        <v>1908</v>
      </c>
      <c r="K805" s="30">
        <v>27652</v>
      </c>
      <c r="L805" s="30"/>
      <c r="M805" s="7" t="s">
        <v>1911</v>
      </c>
      <c r="N805" s="29" t="s">
        <v>1910</v>
      </c>
      <c r="O805" s="31">
        <v>49.642857142857146</v>
      </c>
      <c r="P805" s="31">
        <v>61.25</v>
      </c>
      <c r="Q805" s="31">
        <v>112.48148148148148</v>
      </c>
      <c r="R805" s="31">
        <v>151.29999999999998</v>
      </c>
      <c r="S805" s="31">
        <v>147.74074074074073</v>
      </c>
      <c r="T805" s="31">
        <v>94.615384615384613</v>
      </c>
      <c r="U805" s="31">
        <v>65.331034482758611</v>
      </c>
      <c r="V805" s="31">
        <v>54.103448275862071</v>
      </c>
      <c r="W805" s="31">
        <v>97.475000000000009</v>
      </c>
      <c r="X805" s="31">
        <v>155.15</v>
      </c>
      <c r="Y805" s="31">
        <v>148.58799999999999</v>
      </c>
      <c r="Z805" s="31">
        <v>80.964285714285708</v>
      </c>
      <c r="AA805" s="4">
        <f t="shared" si="13"/>
        <v>1218.6422324533705</v>
      </c>
      <c r="AB805" s="32">
        <v>333</v>
      </c>
      <c r="AC805" s="17">
        <v>0.92500000000000004</v>
      </c>
      <c r="AD805" s="36">
        <v>0.93333333333333335</v>
      </c>
      <c r="AE805" s="36">
        <v>0.93333333333333335</v>
      </c>
      <c r="AF805" s="36">
        <v>0.9</v>
      </c>
      <c r="AG805" s="36">
        <v>0.93333333333333335</v>
      </c>
      <c r="AH805" s="36">
        <v>0.9</v>
      </c>
      <c r="AI805" s="36">
        <v>0.8666666666666667</v>
      </c>
      <c r="AJ805" s="36">
        <v>0.96666666666666667</v>
      </c>
      <c r="AK805" s="36">
        <v>0.96666666666666667</v>
      </c>
      <c r="AL805" s="36">
        <v>0.93333333333333335</v>
      </c>
      <c r="AM805" s="36">
        <v>1</v>
      </c>
      <c r="AN805" s="36">
        <v>0.83333333333333337</v>
      </c>
      <c r="AO805" s="36">
        <v>0.93333333333333335</v>
      </c>
      <c r="AP805" s="33" t="str">
        <f t="shared" si="14"/>
        <v>&gt;=80%</v>
      </c>
      <c r="AQ805" s="55" t="str">
        <f t="shared" si="15"/>
        <v>&gt;=75%</v>
      </c>
      <c r="AR805" s="56" t="str">
        <f t="shared" si="16"/>
        <v>&gt;=50%</v>
      </c>
      <c r="AT805" s="121">
        <v>0.8</v>
      </c>
    </row>
    <row r="806" spans="1:46" ht="15.75" customHeight="1" x14ac:dyDescent="0.25">
      <c r="A806" s="2">
        <v>21250490</v>
      </c>
      <c r="B806" s="7" t="s">
        <v>26</v>
      </c>
      <c r="C806" s="7" t="s">
        <v>2274</v>
      </c>
      <c r="D806" s="7" t="s">
        <v>163</v>
      </c>
      <c r="E806" s="7" t="s">
        <v>1666</v>
      </c>
      <c r="F806" s="7">
        <v>10</v>
      </c>
      <c r="G806" s="7">
        <v>2400</v>
      </c>
      <c r="H806" s="7">
        <v>-75.133333329999999</v>
      </c>
      <c r="I806" s="29">
        <v>4.8833333300000001</v>
      </c>
      <c r="J806" s="6" t="s">
        <v>1908</v>
      </c>
      <c r="K806" s="30">
        <v>33253</v>
      </c>
      <c r="L806" s="30"/>
      <c r="M806" s="7" t="s">
        <v>1911</v>
      </c>
      <c r="N806" s="29" t="s">
        <v>1892</v>
      </c>
      <c r="O806" s="31">
        <v>146.09999999999997</v>
      </c>
      <c r="P806" s="31">
        <v>120.25</v>
      </c>
      <c r="Q806" s="31">
        <v>163.39999999999998</v>
      </c>
      <c r="R806" s="31">
        <v>230.39999999999995</v>
      </c>
      <c r="S806" s="31">
        <v>233.14999999999998</v>
      </c>
      <c r="T806" s="31">
        <v>80.75</v>
      </c>
      <c r="U806" s="31">
        <v>74.75</v>
      </c>
      <c r="V806" s="31">
        <v>92.25</v>
      </c>
      <c r="W806" s="31">
        <v>117.65</v>
      </c>
      <c r="X806" s="31">
        <v>150.75</v>
      </c>
      <c r="Y806" s="31">
        <v>254.05</v>
      </c>
      <c r="Z806" s="31">
        <v>124.19999999999999</v>
      </c>
      <c r="AA806" s="4">
        <f t="shared" si="13"/>
        <v>1787.6999999999998</v>
      </c>
      <c r="AB806" s="32">
        <v>24</v>
      </c>
      <c r="AC806" s="17">
        <v>6.6666666666666666E-2</v>
      </c>
      <c r="AD806" s="36">
        <v>6.6666666666666666E-2</v>
      </c>
      <c r="AE806" s="36">
        <v>6.6666666666666666E-2</v>
      </c>
      <c r="AF806" s="36">
        <v>6.6666666666666666E-2</v>
      </c>
      <c r="AG806" s="36">
        <v>6.6666666666666666E-2</v>
      </c>
      <c r="AH806" s="36">
        <v>6.6666666666666666E-2</v>
      </c>
      <c r="AI806" s="36">
        <v>6.6666666666666666E-2</v>
      </c>
      <c r="AJ806" s="36">
        <v>6.6666666666666666E-2</v>
      </c>
      <c r="AK806" s="36">
        <v>6.6666666666666666E-2</v>
      </c>
      <c r="AL806" s="36">
        <v>6.6666666666666666E-2</v>
      </c>
      <c r="AM806" s="36">
        <v>6.6666666666666666E-2</v>
      </c>
      <c r="AN806" s="36">
        <v>6.6666666666666666E-2</v>
      </c>
      <c r="AO806" s="36">
        <v>6.6666666666666666E-2</v>
      </c>
      <c r="AP806" s="33" t="str">
        <f t="shared" si="14"/>
        <v>-</v>
      </c>
      <c r="AQ806" s="55" t="str">
        <f t="shared" si="15"/>
        <v>-</v>
      </c>
      <c r="AR806" s="56" t="str">
        <f t="shared" si="16"/>
        <v>-</v>
      </c>
      <c r="AS806" s="34" t="s">
        <v>1892</v>
      </c>
      <c r="AT806" s="122" t="s">
        <v>5208</v>
      </c>
    </row>
    <row r="807" spans="1:46" ht="15.75" customHeight="1" x14ac:dyDescent="0.25">
      <c r="A807" s="2">
        <v>21250500</v>
      </c>
      <c r="B807" s="7" t="s">
        <v>26</v>
      </c>
      <c r="C807" s="3" t="s">
        <v>1720</v>
      </c>
      <c r="D807" s="7" t="s">
        <v>1720</v>
      </c>
      <c r="E807" s="7" t="s">
        <v>1666</v>
      </c>
      <c r="F807" s="7">
        <v>10</v>
      </c>
      <c r="G807" s="7">
        <v>1649</v>
      </c>
      <c r="H807" s="7">
        <v>-75.075861110000005</v>
      </c>
      <c r="I807" s="29">
        <v>4.92188889</v>
      </c>
      <c r="J807" s="6" t="s">
        <v>1908</v>
      </c>
      <c r="K807" s="30">
        <v>21200</v>
      </c>
      <c r="L807" s="30"/>
      <c r="M807" s="7" t="s">
        <v>1911</v>
      </c>
      <c r="N807" s="29" t="s">
        <v>1910</v>
      </c>
      <c r="O807" s="31">
        <v>159.87241379310342</v>
      </c>
      <c r="P807" s="31">
        <v>186.23</v>
      </c>
      <c r="Q807" s="31">
        <v>268.72000000000003</v>
      </c>
      <c r="R807" s="31">
        <v>302.41379310344826</v>
      </c>
      <c r="S807" s="31">
        <v>306.94137931034487</v>
      </c>
      <c r="T807" s="31">
        <v>142.81071428571428</v>
      </c>
      <c r="U807" s="31">
        <v>120.18214285714284</v>
      </c>
      <c r="V807" s="31">
        <v>131.07037037037037</v>
      </c>
      <c r="W807" s="31">
        <v>208.07857142857145</v>
      </c>
      <c r="X807" s="31">
        <v>283.17037037037039</v>
      </c>
      <c r="Y807" s="31">
        <v>256.37307692307689</v>
      </c>
      <c r="Z807" s="31">
        <v>183.32962962962961</v>
      </c>
      <c r="AA807" s="4">
        <f t="shared" si="13"/>
        <v>2549.1924620717728</v>
      </c>
      <c r="AB807" s="32">
        <v>338</v>
      </c>
      <c r="AC807" s="17">
        <v>0.93888888888888888</v>
      </c>
      <c r="AD807" s="36">
        <v>0.96666666666666667</v>
      </c>
      <c r="AE807" s="36">
        <v>1</v>
      </c>
      <c r="AF807" s="36">
        <v>1</v>
      </c>
      <c r="AG807" s="36">
        <v>0.96666666666666667</v>
      </c>
      <c r="AH807" s="36">
        <v>0.96666666666666667</v>
      </c>
      <c r="AI807" s="36">
        <v>0.93333333333333335</v>
      </c>
      <c r="AJ807" s="36">
        <v>0.93333333333333335</v>
      </c>
      <c r="AK807" s="36">
        <v>0.9</v>
      </c>
      <c r="AL807" s="36">
        <v>0.93333333333333335</v>
      </c>
      <c r="AM807" s="36">
        <v>0.9</v>
      </c>
      <c r="AN807" s="36">
        <v>0.8666666666666667</v>
      </c>
      <c r="AO807" s="36">
        <v>0.9</v>
      </c>
      <c r="AP807" s="33" t="str">
        <f t="shared" si="14"/>
        <v>&gt;=80%</v>
      </c>
      <c r="AQ807" s="55" t="str">
        <f t="shared" si="15"/>
        <v>&gt;=75%</v>
      </c>
      <c r="AR807" s="56" t="str">
        <f t="shared" si="16"/>
        <v>&gt;=50%</v>
      </c>
      <c r="AT807" s="121">
        <v>0.8</v>
      </c>
    </row>
    <row r="808" spans="1:46" ht="15.75" customHeight="1" x14ac:dyDescent="0.25">
      <c r="A808" s="2">
        <v>21250540</v>
      </c>
      <c r="B808" s="7" t="s">
        <v>26</v>
      </c>
      <c r="C808" s="3" t="s">
        <v>2275</v>
      </c>
      <c r="D808" s="7" t="s">
        <v>1668</v>
      </c>
      <c r="E808" s="7" t="s">
        <v>1666</v>
      </c>
      <c r="F808" s="7">
        <v>10</v>
      </c>
      <c r="G808" s="7">
        <v>340</v>
      </c>
      <c r="H808" s="7">
        <v>-74.8</v>
      </c>
      <c r="I808" s="29">
        <v>4.7833333299999996</v>
      </c>
      <c r="J808" s="6" t="s">
        <v>1890</v>
      </c>
      <c r="K808" s="30">
        <v>30512</v>
      </c>
      <c r="L808" s="30">
        <v>37302</v>
      </c>
      <c r="M808" s="7" t="s">
        <v>1911</v>
      </c>
      <c r="N808" s="29" t="s">
        <v>1910</v>
      </c>
      <c r="O808" s="31">
        <v>44.916666666666664</v>
      </c>
      <c r="P808" s="31">
        <v>63.18181818181818</v>
      </c>
      <c r="Q808" s="31">
        <v>94.581818181818193</v>
      </c>
      <c r="R808" s="31">
        <v>178.68181818181819</v>
      </c>
      <c r="S808" s="31">
        <v>176.62727272727273</v>
      </c>
      <c r="T808" s="31">
        <v>58.524999999999999</v>
      </c>
      <c r="U808" s="31">
        <v>55.383333333333333</v>
      </c>
      <c r="V808" s="31">
        <v>76.666666666666671</v>
      </c>
      <c r="W808" s="31">
        <v>148.08333333333334</v>
      </c>
      <c r="X808" s="31">
        <v>122.89999999999999</v>
      </c>
      <c r="Y808" s="31">
        <v>106.7090909090909</v>
      </c>
      <c r="Z808" s="31">
        <v>50.727272727272727</v>
      </c>
      <c r="AA808" s="4">
        <f t="shared" si="13"/>
        <v>1176.9840909090908</v>
      </c>
      <c r="AB808" s="32">
        <v>138</v>
      </c>
      <c r="AC808" s="17">
        <v>0.38333333333333336</v>
      </c>
      <c r="AD808" s="36">
        <v>0.4</v>
      </c>
      <c r="AE808" s="36">
        <v>0.36666666666666664</v>
      </c>
      <c r="AF808" s="36">
        <v>0.36666666666666664</v>
      </c>
      <c r="AG808" s="36">
        <v>0.36666666666666664</v>
      </c>
      <c r="AH808" s="36">
        <v>0.36666666666666664</v>
      </c>
      <c r="AI808" s="36">
        <v>0.4</v>
      </c>
      <c r="AJ808" s="36">
        <v>0.4</v>
      </c>
      <c r="AK808" s="36">
        <v>0.4</v>
      </c>
      <c r="AL808" s="36">
        <v>0.4</v>
      </c>
      <c r="AM808" s="36">
        <v>0.4</v>
      </c>
      <c r="AN808" s="36">
        <v>0.36666666666666664</v>
      </c>
      <c r="AO808" s="36">
        <v>0.36666666666666664</v>
      </c>
      <c r="AP808" s="33" t="str">
        <f t="shared" si="14"/>
        <v>-</v>
      </c>
      <c r="AQ808" s="55" t="str">
        <f t="shared" si="15"/>
        <v>-</v>
      </c>
      <c r="AR808" s="56" t="str">
        <f t="shared" si="16"/>
        <v>-</v>
      </c>
      <c r="AS808" s="34" t="s">
        <v>1890</v>
      </c>
      <c r="AT808" s="122" t="s">
        <v>5208</v>
      </c>
    </row>
    <row r="809" spans="1:46" ht="15.75" customHeight="1" x14ac:dyDescent="0.25">
      <c r="A809" s="2">
        <v>21250550</v>
      </c>
      <c r="B809" s="7" t="s">
        <v>26</v>
      </c>
      <c r="C809" s="3" t="s">
        <v>2276</v>
      </c>
      <c r="D809" s="7" t="s">
        <v>1719</v>
      </c>
      <c r="E809" s="7" t="s">
        <v>1666</v>
      </c>
      <c r="F809" s="7">
        <v>10</v>
      </c>
      <c r="G809" s="7">
        <v>420</v>
      </c>
      <c r="H809" s="7">
        <v>-74.933333329999996</v>
      </c>
      <c r="I809" s="29">
        <v>4.8499999999999996</v>
      </c>
      <c r="J809" s="6" t="s">
        <v>1890</v>
      </c>
      <c r="K809" s="30">
        <v>30512</v>
      </c>
      <c r="L809" s="30">
        <v>35170</v>
      </c>
      <c r="M809" s="7" t="s">
        <v>1911</v>
      </c>
      <c r="N809" s="29" t="s">
        <v>1910</v>
      </c>
      <c r="O809" s="31">
        <v>45.28</v>
      </c>
      <c r="P809" s="31">
        <v>80</v>
      </c>
      <c r="Q809" s="31">
        <v>158.82</v>
      </c>
      <c r="R809" s="31">
        <v>217.25</v>
      </c>
      <c r="S809" s="31">
        <v>185.25</v>
      </c>
      <c r="T809" s="31">
        <v>67</v>
      </c>
      <c r="U809" s="31">
        <v>62.4</v>
      </c>
      <c r="V809" s="31">
        <v>73.8</v>
      </c>
      <c r="W809" s="31">
        <v>117.5</v>
      </c>
      <c r="X809" s="31">
        <v>183.82499999999999</v>
      </c>
      <c r="Y809" s="31">
        <v>88.2</v>
      </c>
      <c r="Z809" s="31">
        <v>84</v>
      </c>
      <c r="AA809" s="4">
        <f t="shared" si="13"/>
        <v>1363.325</v>
      </c>
      <c r="AB809" s="32">
        <v>55</v>
      </c>
      <c r="AC809" s="17">
        <v>0.15277777777777779</v>
      </c>
      <c r="AD809" s="36">
        <v>0.16666666666666666</v>
      </c>
      <c r="AE809" s="36">
        <v>0.16666666666666666</v>
      </c>
      <c r="AF809" s="36">
        <v>0.16666666666666666</v>
      </c>
      <c r="AG809" s="36">
        <v>0.13333333333333333</v>
      </c>
      <c r="AH809" s="36">
        <v>0.13333333333333333</v>
      </c>
      <c r="AI809" s="36">
        <v>0.13333333333333333</v>
      </c>
      <c r="AJ809" s="36">
        <v>0.16666666666666666</v>
      </c>
      <c r="AK809" s="36">
        <v>0.16666666666666666</v>
      </c>
      <c r="AL809" s="36">
        <v>0.13333333333333333</v>
      </c>
      <c r="AM809" s="36">
        <v>0.13333333333333333</v>
      </c>
      <c r="AN809" s="36">
        <v>0.16666666666666666</v>
      </c>
      <c r="AO809" s="36">
        <v>0.16666666666666666</v>
      </c>
      <c r="AP809" s="33" t="str">
        <f t="shared" si="14"/>
        <v>-</v>
      </c>
      <c r="AQ809" s="55" t="str">
        <f t="shared" si="15"/>
        <v>-</v>
      </c>
      <c r="AR809" s="56" t="str">
        <f t="shared" si="16"/>
        <v>-</v>
      </c>
      <c r="AS809" s="34" t="s">
        <v>1890</v>
      </c>
      <c r="AT809" s="122" t="s">
        <v>5208</v>
      </c>
    </row>
    <row r="810" spans="1:46" ht="15.75" customHeight="1" x14ac:dyDescent="0.25">
      <c r="A810" s="6">
        <v>21250560</v>
      </c>
      <c r="B810" s="7" t="s">
        <v>26</v>
      </c>
      <c r="C810" s="7" t="s">
        <v>2277</v>
      </c>
      <c r="D810" s="7" t="s">
        <v>1668</v>
      </c>
      <c r="E810" s="7" t="s">
        <v>1666</v>
      </c>
      <c r="F810" s="7">
        <v>10</v>
      </c>
      <c r="G810" s="7">
        <v>355</v>
      </c>
      <c r="H810" s="7">
        <v>-74.816666669999989</v>
      </c>
      <c r="I810" s="29">
        <v>4.8333333300000003</v>
      </c>
      <c r="J810" s="6" t="s">
        <v>1890</v>
      </c>
      <c r="K810" s="30">
        <v>30512</v>
      </c>
      <c r="L810" s="30">
        <v>37302</v>
      </c>
      <c r="M810" s="7" t="s">
        <v>1911</v>
      </c>
      <c r="N810" s="29" t="s">
        <v>1910</v>
      </c>
      <c r="O810" s="31">
        <v>46.450000000000017</v>
      </c>
      <c r="P810" s="31">
        <v>54.518181818181809</v>
      </c>
      <c r="Q810" s="31">
        <v>172.39999999999998</v>
      </c>
      <c r="R810" s="31">
        <v>208.23333333333332</v>
      </c>
      <c r="S810" s="31">
        <v>248.00833333333335</v>
      </c>
      <c r="T810" s="31">
        <v>102.675</v>
      </c>
      <c r="U810" s="31">
        <v>63.291666666666664</v>
      </c>
      <c r="V810" s="31">
        <v>67.99166666666666</v>
      </c>
      <c r="W810" s="31">
        <v>182.27499999999998</v>
      </c>
      <c r="X810" s="31">
        <v>209.85454545454547</v>
      </c>
      <c r="Y810" s="31">
        <v>91.86363636363636</v>
      </c>
      <c r="Z810" s="31">
        <v>55.281818181818174</v>
      </c>
      <c r="AA810" s="4">
        <f t="shared" si="13"/>
        <v>1502.8431818181816</v>
      </c>
      <c r="AB810" s="32">
        <v>140</v>
      </c>
      <c r="AC810" s="17">
        <v>0.3888888888888889</v>
      </c>
      <c r="AD810" s="36">
        <v>0.4</v>
      </c>
      <c r="AE810" s="36">
        <v>0.36666666666666664</v>
      </c>
      <c r="AF810" s="36">
        <v>0.4</v>
      </c>
      <c r="AG810" s="36">
        <v>0.4</v>
      </c>
      <c r="AH810" s="36">
        <v>0.4</v>
      </c>
      <c r="AI810" s="36">
        <v>0.4</v>
      </c>
      <c r="AJ810" s="36">
        <v>0.4</v>
      </c>
      <c r="AK810" s="36">
        <v>0.4</v>
      </c>
      <c r="AL810" s="36">
        <v>0.4</v>
      </c>
      <c r="AM810" s="36">
        <v>0.36666666666666664</v>
      </c>
      <c r="AN810" s="36">
        <v>0.36666666666666664</v>
      </c>
      <c r="AO810" s="36">
        <v>0.36666666666666664</v>
      </c>
      <c r="AP810" s="33" t="str">
        <f t="shared" si="14"/>
        <v>-</v>
      </c>
      <c r="AQ810" s="55" t="str">
        <f t="shared" si="15"/>
        <v>-</v>
      </c>
      <c r="AR810" s="56" t="str">
        <f t="shared" si="16"/>
        <v>-</v>
      </c>
      <c r="AS810" s="34" t="s">
        <v>1890</v>
      </c>
      <c r="AT810" s="122" t="s">
        <v>5208</v>
      </c>
    </row>
    <row r="811" spans="1:46" ht="15.75" customHeight="1" x14ac:dyDescent="0.25">
      <c r="A811" s="2">
        <v>21250570</v>
      </c>
      <c r="B811" s="7" t="s">
        <v>26</v>
      </c>
      <c r="C811" s="3" t="s">
        <v>2278</v>
      </c>
      <c r="D811" s="7" t="s">
        <v>1719</v>
      </c>
      <c r="E811" s="7" t="s">
        <v>1666</v>
      </c>
      <c r="F811" s="7">
        <v>10</v>
      </c>
      <c r="G811" s="7">
        <v>375</v>
      </c>
      <c r="H811" s="7">
        <v>-74.849999999999994</v>
      </c>
      <c r="I811" s="29">
        <v>4.8499999999999996</v>
      </c>
      <c r="J811" s="6" t="s">
        <v>1890</v>
      </c>
      <c r="K811" s="30">
        <v>30512</v>
      </c>
      <c r="L811" s="30">
        <v>37302</v>
      </c>
      <c r="M811" s="7" t="s">
        <v>1911</v>
      </c>
      <c r="N811" s="29" t="s">
        <v>1910</v>
      </c>
      <c r="O811" s="31">
        <v>59.245454545454542</v>
      </c>
      <c r="P811" s="31">
        <v>63.054545454545455</v>
      </c>
      <c r="Q811" s="31">
        <v>104.02727272727272</v>
      </c>
      <c r="R811" s="31">
        <v>189.06</v>
      </c>
      <c r="S811" s="31">
        <v>231.31818181818181</v>
      </c>
      <c r="T811" s="31">
        <v>62.881818181818183</v>
      </c>
      <c r="U811" s="31">
        <v>54.016666666666673</v>
      </c>
      <c r="V811" s="31">
        <v>73.399999999999991</v>
      </c>
      <c r="W811" s="31">
        <v>163.125</v>
      </c>
      <c r="X811" s="31">
        <v>135.43636363636364</v>
      </c>
      <c r="Y811" s="31">
        <v>98.045454545454547</v>
      </c>
      <c r="Z811" s="31">
        <v>69.100000000000009</v>
      </c>
      <c r="AA811" s="4">
        <f t="shared" si="13"/>
        <v>1302.7107575757575</v>
      </c>
      <c r="AB811" s="32">
        <v>133</v>
      </c>
      <c r="AC811" s="17">
        <v>0.36944444444444446</v>
      </c>
      <c r="AD811" s="36">
        <v>0.36666666666666664</v>
      </c>
      <c r="AE811" s="36">
        <v>0.36666666666666664</v>
      </c>
      <c r="AF811" s="36">
        <v>0.36666666666666664</v>
      </c>
      <c r="AG811" s="36">
        <v>0.33333333333333331</v>
      </c>
      <c r="AH811" s="36">
        <v>0.36666666666666664</v>
      </c>
      <c r="AI811" s="36">
        <v>0.36666666666666664</v>
      </c>
      <c r="AJ811" s="36">
        <v>0.4</v>
      </c>
      <c r="AK811" s="36">
        <v>0.4</v>
      </c>
      <c r="AL811" s="36">
        <v>0.4</v>
      </c>
      <c r="AM811" s="36">
        <v>0.36666666666666664</v>
      </c>
      <c r="AN811" s="36">
        <v>0.36666666666666664</v>
      </c>
      <c r="AO811" s="36">
        <v>0.33333333333333331</v>
      </c>
      <c r="AP811" s="33" t="str">
        <f t="shared" si="14"/>
        <v>-</v>
      </c>
      <c r="AQ811" s="55" t="str">
        <f t="shared" si="15"/>
        <v>-</v>
      </c>
      <c r="AR811" s="56" t="str">
        <f t="shared" si="16"/>
        <v>-</v>
      </c>
      <c r="AS811" s="34" t="s">
        <v>1890</v>
      </c>
      <c r="AT811" s="122" t="s">
        <v>5208</v>
      </c>
    </row>
    <row r="812" spans="1:46" ht="15.75" customHeight="1" x14ac:dyDescent="0.25">
      <c r="A812" s="2">
        <v>21250580</v>
      </c>
      <c r="B812" s="7" t="s">
        <v>26</v>
      </c>
      <c r="C812" s="3" t="s">
        <v>1740</v>
      </c>
      <c r="D812" s="7" t="s">
        <v>1668</v>
      </c>
      <c r="E812" s="7" t="s">
        <v>1666</v>
      </c>
      <c r="F812" s="7">
        <v>10</v>
      </c>
      <c r="G812" s="7">
        <v>405</v>
      </c>
      <c r="H812" s="7">
        <v>-74.833333329999988</v>
      </c>
      <c r="I812" s="29">
        <v>4.8</v>
      </c>
      <c r="J812" s="6" t="s">
        <v>1890</v>
      </c>
      <c r="K812" s="30">
        <v>30512</v>
      </c>
      <c r="L812" s="30">
        <v>37302</v>
      </c>
      <c r="M812" s="7" t="s">
        <v>1911</v>
      </c>
      <c r="N812" s="29" t="s">
        <v>1910</v>
      </c>
      <c r="O812" s="31">
        <v>61.666666666666664</v>
      </c>
      <c r="P812" s="31">
        <v>70.5</v>
      </c>
      <c r="Q812" s="31">
        <v>95.75</v>
      </c>
      <c r="R812" s="31">
        <v>161.16666666666666</v>
      </c>
      <c r="S812" s="31">
        <v>207.90909090909091</v>
      </c>
      <c r="T812" s="31">
        <v>73.454545454545453</v>
      </c>
      <c r="U812" s="31">
        <v>66.181818181818187</v>
      </c>
      <c r="V812" s="31">
        <v>80.727272727272734</v>
      </c>
      <c r="W812" s="31">
        <v>177.3</v>
      </c>
      <c r="X812" s="31">
        <v>165.27272727272728</v>
      </c>
      <c r="Y812" s="31">
        <v>107.68181818181819</v>
      </c>
      <c r="Z812" s="31">
        <v>56.909090909090907</v>
      </c>
      <c r="AA812" s="4">
        <f t="shared" si="13"/>
        <v>1324.5196969696972</v>
      </c>
      <c r="AB812" s="32">
        <v>135</v>
      </c>
      <c r="AC812" s="17">
        <v>0.375</v>
      </c>
      <c r="AD812" s="36">
        <v>0.4</v>
      </c>
      <c r="AE812" s="36">
        <v>0.4</v>
      </c>
      <c r="AF812" s="36">
        <v>0.4</v>
      </c>
      <c r="AG812" s="36">
        <v>0.4</v>
      </c>
      <c r="AH812" s="36">
        <v>0.36666666666666664</v>
      </c>
      <c r="AI812" s="36">
        <v>0.36666666666666664</v>
      </c>
      <c r="AJ812" s="36">
        <v>0.36666666666666664</v>
      </c>
      <c r="AK812" s="36">
        <v>0.36666666666666664</v>
      </c>
      <c r="AL812" s="36">
        <v>0.33333333333333331</v>
      </c>
      <c r="AM812" s="36">
        <v>0.36666666666666664</v>
      </c>
      <c r="AN812" s="36">
        <v>0.36666666666666664</v>
      </c>
      <c r="AO812" s="36">
        <v>0.36666666666666664</v>
      </c>
      <c r="AP812" s="33" t="str">
        <f t="shared" si="14"/>
        <v>-</v>
      </c>
      <c r="AQ812" s="55" t="str">
        <f t="shared" si="15"/>
        <v>-</v>
      </c>
      <c r="AR812" s="56" t="str">
        <f t="shared" si="16"/>
        <v>-</v>
      </c>
      <c r="AS812" s="34" t="s">
        <v>1890</v>
      </c>
      <c r="AT812" s="122" t="s">
        <v>5208</v>
      </c>
    </row>
    <row r="813" spans="1:46" ht="15.75" customHeight="1" x14ac:dyDescent="0.25">
      <c r="A813" s="2">
        <v>21250590</v>
      </c>
      <c r="B813" s="7" t="s">
        <v>26</v>
      </c>
      <c r="C813" s="3" t="s">
        <v>2279</v>
      </c>
      <c r="D813" s="7" t="s">
        <v>1668</v>
      </c>
      <c r="E813" s="7" t="s">
        <v>1666</v>
      </c>
      <c r="F813" s="7">
        <v>10</v>
      </c>
      <c r="G813" s="7">
        <v>310</v>
      </c>
      <c r="H813" s="7">
        <v>-74.783333329999991</v>
      </c>
      <c r="I813" s="29">
        <v>4.7833333299999996</v>
      </c>
      <c r="J813" s="6" t="s">
        <v>1890</v>
      </c>
      <c r="K813" s="30">
        <v>30512</v>
      </c>
      <c r="L813" s="30">
        <v>37302</v>
      </c>
      <c r="M813" s="7" t="s">
        <v>1911</v>
      </c>
      <c r="N813" s="29" t="s">
        <v>1910</v>
      </c>
      <c r="O813" s="31">
        <v>32.854545454545452</v>
      </c>
      <c r="P813" s="31">
        <v>57.272727272727273</v>
      </c>
      <c r="Q813" s="31">
        <v>124.53636363636365</v>
      </c>
      <c r="R813" s="31">
        <v>188.7</v>
      </c>
      <c r="S813" s="31">
        <v>154.55555555555554</v>
      </c>
      <c r="T813" s="31">
        <v>58.2</v>
      </c>
      <c r="U813" s="31">
        <v>51.25</v>
      </c>
      <c r="V813" s="31">
        <v>69.274999999999991</v>
      </c>
      <c r="W813" s="31">
        <v>147.95454545454547</v>
      </c>
      <c r="X813" s="31">
        <v>132.60909090909092</v>
      </c>
      <c r="Y813" s="31">
        <v>72.527272727272717</v>
      </c>
      <c r="Z813" s="31">
        <v>29.272727272727273</v>
      </c>
      <c r="AA813" s="4">
        <f t="shared" si="13"/>
        <v>1119.0078282828283</v>
      </c>
      <c r="AB813" s="32">
        <v>130</v>
      </c>
      <c r="AC813" s="17">
        <v>0.3611111111111111</v>
      </c>
      <c r="AD813" s="36">
        <v>0.36666666666666664</v>
      </c>
      <c r="AE813" s="36">
        <v>0.36666666666666664</v>
      </c>
      <c r="AF813" s="36">
        <v>0.36666666666666664</v>
      </c>
      <c r="AG813" s="36">
        <v>0.33333333333333331</v>
      </c>
      <c r="AH813" s="36">
        <v>0.3</v>
      </c>
      <c r="AI813" s="36">
        <v>0.33333333333333331</v>
      </c>
      <c r="AJ813" s="36">
        <v>0.4</v>
      </c>
      <c r="AK813" s="36">
        <v>0.4</v>
      </c>
      <c r="AL813" s="36">
        <v>0.36666666666666664</v>
      </c>
      <c r="AM813" s="36">
        <v>0.36666666666666664</v>
      </c>
      <c r="AN813" s="36">
        <v>0.36666666666666664</v>
      </c>
      <c r="AO813" s="36">
        <v>0.36666666666666664</v>
      </c>
      <c r="AP813" s="57" t="str">
        <f t="shared" si="14"/>
        <v>-</v>
      </c>
      <c r="AQ813" s="55" t="str">
        <f t="shared" si="15"/>
        <v>-</v>
      </c>
      <c r="AR813" s="56" t="str">
        <f t="shared" si="16"/>
        <v>-</v>
      </c>
      <c r="AS813" s="34" t="s">
        <v>1890</v>
      </c>
      <c r="AT813" s="122" t="s">
        <v>5208</v>
      </c>
    </row>
    <row r="814" spans="1:46" ht="15.75" customHeight="1" x14ac:dyDescent="0.25">
      <c r="A814" s="2">
        <v>21250600</v>
      </c>
      <c r="B814" s="7" t="s">
        <v>26</v>
      </c>
      <c r="C814" s="3" t="s">
        <v>2280</v>
      </c>
      <c r="D814" s="7" t="s">
        <v>1668</v>
      </c>
      <c r="E814" s="7" t="s">
        <v>1666</v>
      </c>
      <c r="F814" s="7">
        <v>10</v>
      </c>
      <c r="G814" s="7">
        <v>320</v>
      </c>
      <c r="H814" s="7">
        <v>-74.766666669999992</v>
      </c>
      <c r="I814" s="29">
        <v>4.81666667</v>
      </c>
      <c r="J814" s="6" t="s">
        <v>1890</v>
      </c>
      <c r="K814" s="30">
        <v>30512</v>
      </c>
      <c r="L814" s="30">
        <v>37302</v>
      </c>
      <c r="M814" s="7" t="s">
        <v>1911</v>
      </c>
      <c r="N814" s="29" t="s">
        <v>1910</v>
      </c>
      <c r="O814" s="31">
        <v>44.583333333333336</v>
      </c>
      <c r="P814" s="31">
        <v>58.141666666666673</v>
      </c>
      <c r="Q814" s="31">
        <v>124.40833333333335</v>
      </c>
      <c r="R814" s="31">
        <v>173.69090909090909</v>
      </c>
      <c r="S814" s="31">
        <v>162.20000000000002</v>
      </c>
      <c r="T814" s="31">
        <v>55.25454545454545</v>
      </c>
      <c r="U814" s="31">
        <v>38.43333333333333</v>
      </c>
      <c r="V814" s="31">
        <v>69.274999999999991</v>
      </c>
      <c r="W814" s="31">
        <v>150.29166666666666</v>
      </c>
      <c r="X814" s="31">
        <v>157.625</v>
      </c>
      <c r="Y814" s="31">
        <v>119.4</v>
      </c>
      <c r="Z814" s="31">
        <v>44.054545454545455</v>
      </c>
      <c r="AA814" s="4">
        <f t="shared" si="13"/>
        <v>1197.3583333333333</v>
      </c>
      <c r="AB814" s="32">
        <v>138</v>
      </c>
      <c r="AC814" s="17">
        <v>0.38333333333333336</v>
      </c>
      <c r="AD814" s="36">
        <v>0.4</v>
      </c>
      <c r="AE814" s="36">
        <v>0.4</v>
      </c>
      <c r="AF814" s="36">
        <v>0.4</v>
      </c>
      <c r="AG814" s="36">
        <v>0.36666666666666664</v>
      </c>
      <c r="AH814" s="36">
        <v>0.36666666666666664</v>
      </c>
      <c r="AI814" s="36">
        <v>0.36666666666666664</v>
      </c>
      <c r="AJ814" s="36">
        <v>0.4</v>
      </c>
      <c r="AK814" s="36">
        <v>0.4</v>
      </c>
      <c r="AL814" s="36">
        <v>0.4</v>
      </c>
      <c r="AM814" s="36">
        <v>0.4</v>
      </c>
      <c r="AN814" s="36">
        <v>0.33333333333333331</v>
      </c>
      <c r="AO814" s="36">
        <v>0.36666666666666664</v>
      </c>
      <c r="AP814" s="33" t="str">
        <f t="shared" si="14"/>
        <v>-</v>
      </c>
      <c r="AQ814" s="55" t="str">
        <f t="shared" si="15"/>
        <v>-</v>
      </c>
      <c r="AR814" s="56" t="str">
        <f t="shared" si="16"/>
        <v>-</v>
      </c>
      <c r="AS814" s="34" t="s">
        <v>1890</v>
      </c>
      <c r="AT814" s="122" t="s">
        <v>5208</v>
      </c>
    </row>
    <row r="815" spans="1:46" ht="15.75" customHeight="1" x14ac:dyDescent="0.25">
      <c r="A815" s="2">
        <v>21250610</v>
      </c>
      <c r="B815" s="7" t="s">
        <v>26</v>
      </c>
      <c r="C815" s="3" t="s">
        <v>2281</v>
      </c>
      <c r="D815" s="7" t="s">
        <v>1668</v>
      </c>
      <c r="E815" s="7" t="s">
        <v>1666</v>
      </c>
      <c r="F815" s="7">
        <v>10</v>
      </c>
      <c r="G815" s="7">
        <v>310</v>
      </c>
      <c r="H815" s="7">
        <v>-74.783333329999991</v>
      </c>
      <c r="I815" s="29">
        <v>4.8499999999999996</v>
      </c>
      <c r="J815" s="6" t="s">
        <v>1890</v>
      </c>
      <c r="K815" s="30">
        <v>30512</v>
      </c>
      <c r="L815" s="30">
        <v>37302</v>
      </c>
      <c r="M815" s="7" t="s">
        <v>1911</v>
      </c>
      <c r="N815" s="29" t="s">
        <v>1910</v>
      </c>
      <c r="O815" s="31">
        <v>39.272727272727273</v>
      </c>
      <c r="P815" s="31">
        <v>49.363636363636367</v>
      </c>
      <c r="Q815" s="31">
        <v>103.22727272727273</v>
      </c>
      <c r="R815" s="31">
        <v>162.27777777777777</v>
      </c>
      <c r="S815" s="31">
        <v>161.63636363636363</v>
      </c>
      <c r="T815" s="31">
        <v>41.736363636363642</v>
      </c>
      <c r="U815" s="31">
        <v>37</v>
      </c>
      <c r="V815" s="31">
        <v>57.663636363636357</v>
      </c>
      <c r="W815" s="31">
        <v>140.54999999999998</v>
      </c>
      <c r="X815" s="31">
        <v>141.57272727272726</v>
      </c>
      <c r="Y815" s="31">
        <v>94.581818181818193</v>
      </c>
      <c r="Z815" s="31">
        <v>43.636363636363633</v>
      </c>
      <c r="AA815" s="4">
        <f t="shared" si="13"/>
        <v>1072.5186868686869</v>
      </c>
      <c r="AB815" s="32">
        <v>132</v>
      </c>
      <c r="AC815" s="17">
        <v>0.36666666666666664</v>
      </c>
      <c r="AD815" s="36">
        <v>0.36666666666666664</v>
      </c>
      <c r="AE815" s="36">
        <v>0.36666666666666664</v>
      </c>
      <c r="AF815" s="36">
        <v>0.36666666666666664</v>
      </c>
      <c r="AG815" s="36">
        <v>0.3</v>
      </c>
      <c r="AH815" s="36">
        <v>0.36666666666666664</v>
      </c>
      <c r="AI815" s="36">
        <v>0.36666666666666664</v>
      </c>
      <c r="AJ815" s="36">
        <v>0.4</v>
      </c>
      <c r="AK815" s="36">
        <v>0.36666666666666664</v>
      </c>
      <c r="AL815" s="36">
        <v>0.4</v>
      </c>
      <c r="AM815" s="36">
        <v>0.36666666666666664</v>
      </c>
      <c r="AN815" s="36">
        <v>0.36666666666666664</v>
      </c>
      <c r="AO815" s="36">
        <v>0.36666666666666664</v>
      </c>
      <c r="AP815" s="33" t="str">
        <f t="shared" si="14"/>
        <v>-</v>
      </c>
      <c r="AQ815" s="55" t="str">
        <f t="shared" si="15"/>
        <v>-</v>
      </c>
      <c r="AR815" s="56" t="str">
        <f t="shared" si="16"/>
        <v>-</v>
      </c>
      <c r="AS815" s="34" t="s">
        <v>1890</v>
      </c>
      <c r="AT815" s="122" t="s">
        <v>5208</v>
      </c>
    </row>
    <row r="816" spans="1:46" ht="15.75" customHeight="1" x14ac:dyDescent="0.25">
      <c r="A816" s="6">
        <v>21250620</v>
      </c>
      <c r="B816" s="7" t="s">
        <v>26</v>
      </c>
      <c r="C816" s="7" t="s">
        <v>2282</v>
      </c>
      <c r="D816" s="7" t="s">
        <v>1719</v>
      </c>
      <c r="E816" s="7" t="s">
        <v>1666</v>
      </c>
      <c r="F816" s="7">
        <v>10</v>
      </c>
      <c r="G816" s="7">
        <v>450</v>
      </c>
      <c r="H816" s="7">
        <v>-74.916666669999998</v>
      </c>
      <c r="I816" s="29">
        <v>4.81666667</v>
      </c>
      <c r="J816" s="6" t="s">
        <v>1890</v>
      </c>
      <c r="K816" s="30">
        <v>30512</v>
      </c>
      <c r="L816" s="30">
        <v>37302</v>
      </c>
      <c r="M816" s="7" t="s">
        <v>1911</v>
      </c>
      <c r="N816" s="29" t="s">
        <v>1910</v>
      </c>
      <c r="O816" s="31">
        <v>75.766666666666666</v>
      </c>
      <c r="P816" s="31">
        <v>90.458333333333329</v>
      </c>
      <c r="Q816" s="31">
        <v>117.97500000000002</v>
      </c>
      <c r="R816" s="31">
        <v>230.29166666666671</v>
      </c>
      <c r="S816" s="31">
        <v>252.32500000000002</v>
      </c>
      <c r="T816" s="31">
        <v>106.43333333333334</v>
      </c>
      <c r="U816" s="31">
        <v>94.016666666666666</v>
      </c>
      <c r="V816" s="31">
        <v>112.40833333333335</v>
      </c>
      <c r="W816" s="31">
        <v>182.36666666666667</v>
      </c>
      <c r="X816" s="31">
        <v>171.96363636363637</v>
      </c>
      <c r="Y816" s="31">
        <v>111.75454545454546</v>
      </c>
      <c r="Z816" s="31">
        <v>76.3</v>
      </c>
      <c r="AA816" s="4">
        <f t="shared" si="13"/>
        <v>1622.0598484848488</v>
      </c>
      <c r="AB816" s="32">
        <v>141</v>
      </c>
      <c r="AC816" s="17">
        <v>0.39166666666666666</v>
      </c>
      <c r="AD816" s="36">
        <v>0.4</v>
      </c>
      <c r="AE816" s="36">
        <v>0.4</v>
      </c>
      <c r="AF816" s="36">
        <v>0.4</v>
      </c>
      <c r="AG816" s="36">
        <v>0.4</v>
      </c>
      <c r="AH816" s="36">
        <v>0.4</v>
      </c>
      <c r="AI816" s="36">
        <v>0.4</v>
      </c>
      <c r="AJ816" s="36">
        <v>0.4</v>
      </c>
      <c r="AK816" s="36">
        <v>0.4</v>
      </c>
      <c r="AL816" s="36">
        <v>0.4</v>
      </c>
      <c r="AM816" s="36">
        <v>0.36666666666666664</v>
      </c>
      <c r="AN816" s="36">
        <v>0.36666666666666664</v>
      </c>
      <c r="AO816" s="36">
        <v>0.36666666666666664</v>
      </c>
      <c r="AP816" s="33" t="str">
        <f t="shared" si="14"/>
        <v>-</v>
      </c>
      <c r="AQ816" s="55" t="str">
        <f t="shared" si="15"/>
        <v>-</v>
      </c>
      <c r="AR816" s="56" t="str">
        <f t="shared" si="16"/>
        <v>-</v>
      </c>
      <c r="AS816" s="34" t="s">
        <v>1890</v>
      </c>
      <c r="AT816" s="122" t="s">
        <v>5208</v>
      </c>
    </row>
    <row r="817" spans="1:46" ht="15.75" customHeight="1" x14ac:dyDescent="0.25">
      <c r="A817" s="2">
        <v>21250630</v>
      </c>
      <c r="B817" s="7" t="s">
        <v>26</v>
      </c>
      <c r="C817" s="3" t="s">
        <v>2283</v>
      </c>
      <c r="D817" s="7" t="s">
        <v>1719</v>
      </c>
      <c r="E817" s="7" t="s">
        <v>1666</v>
      </c>
      <c r="F817" s="7">
        <v>10</v>
      </c>
      <c r="G817" s="7">
        <v>415</v>
      </c>
      <c r="H817" s="7">
        <v>-74.916666669999998</v>
      </c>
      <c r="I817" s="29">
        <v>4.8</v>
      </c>
      <c r="J817" s="6" t="s">
        <v>1890</v>
      </c>
      <c r="K817" s="30">
        <v>30512</v>
      </c>
      <c r="L817" s="30">
        <v>37302</v>
      </c>
      <c r="M817" s="7" t="s">
        <v>1911</v>
      </c>
      <c r="N817" s="29" t="s">
        <v>1910</v>
      </c>
      <c r="O817" s="31">
        <v>84</v>
      </c>
      <c r="P817" s="31">
        <v>95.25</v>
      </c>
      <c r="Q817" s="31">
        <v>155.21666666666667</v>
      </c>
      <c r="R817" s="31">
        <v>194.71666666666667</v>
      </c>
      <c r="S817" s="31">
        <v>257.23333333333335</v>
      </c>
      <c r="T817" s="31">
        <v>106.89999999999999</v>
      </c>
      <c r="U817" s="31">
        <v>88.683333333333337</v>
      </c>
      <c r="V817" s="31">
        <v>122.625</v>
      </c>
      <c r="W817" s="31">
        <v>183.45000000000002</v>
      </c>
      <c r="X817" s="31">
        <v>164.9</v>
      </c>
      <c r="Y817" s="31">
        <v>133.25454545454548</v>
      </c>
      <c r="Z817" s="31">
        <v>62.660000000000004</v>
      </c>
      <c r="AA817" s="4">
        <f t="shared" si="13"/>
        <v>1648.8895454545457</v>
      </c>
      <c r="AB817" s="32">
        <v>139</v>
      </c>
      <c r="AC817" s="17">
        <v>0.38611111111111113</v>
      </c>
      <c r="AD817" s="36">
        <v>0.36666666666666664</v>
      </c>
      <c r="AE817" s="36">
        <v>0.4</v>
      </c>
      <c r="AF817" s="36">
        <v>0.4</v>
      </c>
      <c r="AG817" s="36">
        <v>0.4</v>
      </c>
      <c r="AH817" s="36">
        <v>0.4</v>
      </c>
      <c r="AI817" s="36">
        <v>0.4</v>
      </c>
      <c r="AJ817" s="36">
        <v>0.4</v>
      </c>
      <c r="AK817" s="36">
        <v>0.4</v>
      </c>
      <c r="AL817" s="36">
        <v>0.4</v>
      </c>
      <c r="AM817" s="36">
        <v>0.36666666666666664</v>
      </c>
      <c r="AN817" s="36">
        <v>0.36666666666666664</v>
      </c>
      <c r="AO817" s="36">
        <v>0.33333333333333331</v>
      </c>
      <c r="AP817" s="33" t="str">
        <f t="shared" si="14"/>
        <v>-</v>
      </c>
      <c r="AQ817" s="55" t="str">
        <f t="shared" si="15"/>
        <v>-</v>
      </c>
      <c r="AR817" s="56" t="str">
        <f t="shared" si="16"/>
        <v>-</v>
      </c>
      <c r="AS817" s="34" t="s">
        <v>1890</v>
      </c>
      <c r="AT817" s="122" t="s">
        <v>5208</v>
      </c>
    </row>
    <row r="818" spans="1:46" ht="15.75" customHeight="1" x14ac:dyDescent="0.25">
      <c r="A818" s="2">
        <v>2125500032</v>
      </c>
      <c r="B818" s="7" t="s">
        <v>56</v>
      </c>
      <c r="C818" s="3" t="s">
        <v>1721</v>
      </c>
      <c r="D818" s="7" t="s">
        <v>1721</v>
      </c>
      <c r="E818" s="7" t="s">
        <v>1666</v>
      </c>
      <c r="F818" s="7">
        <v>10</v>
      </c>
      <c r="G818" s="7">
        <v>440</v>
      </c>
      <c r="H818" s="7">
        <v>-74.891366669999996</v>
      </c>
      <c r="I818" s="29">
        <v>5.1712472199999997</v>
      </c>
      <c r="J818" s="6" t="s">
        <v>1908</v>
      </c>
      <c r="K818" s="30">
        <v>43101</v>
      </c>
      <c r="L818" s="30"/>
      <c r="M818" s="7" t="s">
        <v>1911</v>
      </c>
      <c r="N818" s="29" t="s">
        <v>1910</v>
      </c>
      <c r="O818" s="31">
        <v>131.73333333333335</v>
      </c>
      <c r="P818" s="31">
        <v>252.29999999999998</v>
      </c>
      <c r="Q818" s="31">
        <v>167.26666666666665</v>
      </c>
      <c r="R818" s="31">
        <v>235.1666666666666</v>
      </c>
      <c r="S818" s="31">
        <v>333.3</v>
      </c>
      <c r="T818" s="31">
        <v>91.833333333333329</v>
      </c>
      <c r="U818" s="31">
        <v>140.63333333333333</v>
      </c>
      <c r="V818" s="31">
        <v>95.399999999999991</v>
      </c>
      <c r="W818" s="31">
        <v>230.53333333333333</v>
      </c>
      <c r="X818" s="31">
        <v>325.46666666666664</v>
      </c>
      <c r="Y818" s="31">
        <v>272.33333333333337</v>
      </c>
      <c r="Z818" s="31">
        <v>219.76666666666665</v>
      </c>
      <c r="AA818" s="4">
        <f t="shared" si="13"/>
        <v>2495.7333333333336</v>
      </c>
      <c r="AB818" s="32">
        <v>36</v>
      </c>
      <c r="AC818" s="17">
        <v>0.1</v>
      </c>
      <c r="AD818" s="36">
        <v>0.1</v>
      </c>
      <c r="AE818" s="36">
        <v>0.1</v>
      </c>
      <c r="AF818" s="36">
        <v>0.1</v>
      </c>
      <c r="AG818" s="36">
        <v>0.1</v>
      </c>
      <c r="AH818" s="36">
        <v>0.1</v>
      </c>
      <c r="AI818" s="36">
        <v>0.1</v>
      </c>
      <c r="AJ818" s="36">
        <v>0.1</v>
      </c>
      <c r="AK818" s="36">
        <v>0.1</v>
      </c>
      <c r="AL818" s="36">
        <v>0.1</v>
      </c>
      <c r="AM818" s="36">
        <v>0.1</v>
      </c>
      <c r="AN818" s="36">
        <v>0.1</v>
      </c>
      <c r="AO818" s="36">
        <v>0.1</v>
      </c>
      <c r="AP818" s="33" t="str">
        <f t="shared" si="14"/>
        <v>-</v>
      </c>
      <c r="AQ818" s="55" t="str">
        <f t="shared" si="15"/>
        <v>-</v>
      </c>
      <c r="AR818" s="56" t="str">
        <f t="shared" si="16"/>
        <v>-</v>
      </c>
      <c r="AT818" s="122" t="s">
        <v>5208</v>
      </c>
    </row>
    <row r="819" spans="1:46" ht="15.75" customHeight="1" x14ac:dyDescent="0.25">
      <c r="A819" s="2">
        <v>21255080</v>
      </c>
      <c r="B819" s="7" t="s">
        <v>43</v>
      </c>
      <c r="C819" s="3" t="s">
        <v>1667</v>
      </c>
      <c r="D819" s="7" t="s">
        <v>1668</v>
      </c>
      <c r="E819" s="7" t="s">
        <v>1666</v>
      </c>
      <c r="F819" s="7">
        <v>10</v>
      </c>
      <c r="G819" s="7">
        <v>1139</v>
      </c>
      <c r="H819" s="7">
        <v>-74.767944439999994</v>
      </c>
      <c r="I819" s="29">
        <v>4.7837499999999995</v>
      </c>
      <c r="J819" s="6" t="s">
        <v>1908</v>
      </c>
      <c r="K819" s="30">
        <v>25157</v>
      </c>
      <c r="L819" s="30"/>
      <c r="M819" s="7" t="s">
        <v>1911</v>
      </c>
      <c r="N819" s="29" t="s">
        <v>1910</v>
      </c>
      <c r="O819" s="31">
        <v>60.943999999999996</v>
      </c>
      <c r="P819" s="31">
        <v>78.88000000000001</v>
      </c>
      <c r="Q819" s="31">
        <v>118.70384615384616</v>
      </c>
      <c r="R819" s="31">
        <v>178.81304347826082</v>
      </c>
      <c r="S819" s="31">
        <v>164.40384615384619</v>
      </c>
      <c r="T819" s="31">
        <v>62.191999999999979</v>
      </c>
      <c r="U819" s="31">
        <v>41.911538461538463</v>
      </c>
      <c r="V819" s="31">
        <v>69.918181818181836</v>
      </c>
      <c r="W819" s="31">
        <v>141.20454545454547</v>
      </c>
      <c r="X819" s="31">
        <v>172.14782608695651</v>
      </c>
      <c r="Y819" s="31">
        <v>142.34782608695653</v>
      </c>
      <c r="Z819" s="31">
        <v>74.809090909090912</v>
      </c>
      <c r="AA819" s="4">
        <f t="shared" si="13"/>
        <v>1306.2757446032228</v>
      </c>
      <c r="AB819" s="32">
        <v>288</v>
      </c>
      <c r="AC819" s="17">
        <v>0.8</v>
      </c>
      <c r="AD819" s="36">
        <v>0.83333333333333337</v>
      </c>
      <c r="AE819" s="36">
        <v>0.83333333333333337</v>
      </c>
      <c r="AF819" s="36">
        <v>0.8666666666666667</v>
      </c>
      <c r="AG819" s="36">
        <v>0.76666666666666672</v>
      </c>
      <c r="AH819" s="36">
        <v>0.8666666666666667</v>
      </c>
      <c r="AI819" s="36">
        <v>0.83333333333333337</v>
      </c>
      <c r="AJ819" s="36">
        <v>0.8666666666666667</v>
      </c>
      <c r="AK819" s="36">
        <v>0.73333333333333328</v>
      </c>
      <c r="AL819" s="36">
        <v>0.73333333333333328</v>
      </c>
      <c r="AM819" s="36">
        <v>0.76666666666666672</v>
      </c>
      <c r="AN819" s="36">
        <v>0.76666666666666672</v>
      </c>
      <c r="AO819" s="36">
        <v>0.73333333333333328</v>
      </c>
      <c r="AP819" s="33" t="str">
        <f t="shared" si="14"/>
        <v>-</v>
      </c>
      <c r="AQ819" s="55" t="str">
        <f t="shared" si="15"/>
        <v>-</v>
      </c>
      <c r="AR819" s="56" t="str">
        <f t="shared" si="16"/>
        <v>&gt;=50%</v>
      </c>
      <c r="AT819" s="112" t="s">
        <v>5206</v>
      </c>
    </row>
    <row r="820" spans="1:46" ht="15.75" customHeight="1" x14ac:dyDescent="0.25">
      <c r="A820" s="2">
        <v>21255090</v>
      </c>
      <c r="B820" s="7" t="s">
        <v>43</v>
      </c>
      <c r="C820" s="3" t="s">
        <v>1670</v>
      </c>
      <c r="D820" s="7" t="s">
        <v>1671</v>
      </c>
      <c r="E820" s="7" t="s">
        <v>1666</v>
      </c>
      <c r="F820" s="7">
        <v>10</v>
      </c>
      <c r="G820" s="7">
        <v>321</v>
      </c>
      <c r="H820" s="7">
        <v>-74.899991670000006</v>
      </c>
      <c r="I820" s="29">
        <v>5</v>
      </c>
      <c r="J820" s="6" t="s">
        <v>1908</v>
      </c>
      <c r="K820" s="30">
        <v>31699.791666666668</v>
      </c>
      <c r="L820" s="30"/>
      <c r="M820" s="7" t="s">
        <v>1911</v>
      </c>
      <c r="N820" s="29" t="s">
        <v>1910</v>
      </c>
      <c r="O820" s="31">
        <v>85.382142857142867</v>
      </c>
      <c r="P820" s="31">
        <v>110.76071428571429</v>
      </c>
      <c r="Q820" s="31">
        <v>149.53103448275863</v>
      </c>
      <c r="R820" s="31">
        <v>225.7444444444445</v>
      </c>
      <c r="S820" s="31">
        <v>228.83703703703705</v>
      </c>
      <c r="T820" s="31">
        <v>93.757142857142853</v>
      </c>
      <c r="U820" s="31">
        <v>79.271428571428572</v>
      </c>
      <c r="V820" s="31">
        <v>113.64999999999999</v>
      </c>
      <c r="W820" s="31">
        <v>170.24615384615379</v>
      </c>
      <c r="X820" s="31">
        <v>212.84333333333339</v>
      </c>
      <c r="Y820" s="31">
        <v>177.13103448275862</v>
      </c>
      <c r="Z820" s="31">
        <v>105.8</v>
      </c>
      <c r="AA820" s="4">
        <f t="shared" si="13"/>
        <v>1752.9544661979146</v>
      </c>
      <c r="AB820" s="32">
        <v>335</v>
      </c>
      <c r="AC820" s="17">
        <v>0.93055555555555558</v>
      </c>
      <c r="AD820" s="36">
        <v>0.93333333333333335</v>
      </c>
      <c r="AE820" s="36">
        <v>0.93333333333333335</v>
      </c>
      <c r="AF820" s="36">
        <v>0.96666666666666667</v>
      </c>
      <c r="AG820" s="36">
        <v>0.9</v>
      </c>
      <c r="AH820" s="36">
        <v>0.9</v>
      </c>
      <c r="AI820" s="36">
        <v>0.93333333333333335</v>
      </c>
      <c r="AJ820" s="36">
        <v>0.93333333333333335</v>
      </c>
      <c r="AK820" s="36">
        <v>0.8666666666666667</v>
      </c>
      <c r="AL820" s="36">
        <v>0.8666666666666667</v>
      </c>
      <c r="AM820" s="36">
        <v>1</v>
      </c>
      <c r="AN820" s="36">
        <v>0.96666666666666667</v>
      </c>
      <c r="AO820" s="36">
        <v>0.96666666666666667</v>
      </c>
      <c r="AP820" s="33" t="str">
        <f t="shared" si="14"/>
        <v>&gt;=80%</v>
      </c>
      <c r="AQ820" s="55" t="str">
        <f t="shared" si="15"/>
        <v>&gt;=75%</v>
      </c>
      <c r="AR820" s="56" t="str">
        <f t="shared" si="16"/>
        <v>&gt;=50%</v>
      </c>
      <c r="AT820" s="121">
        <v>0.8</v>
      </c>
    </row>
    <row r="821" spans="1:46" ht="15.75" customHeight="1" x14ac:dyDescent="0.25">
      <c r="A821" s="6">
        <v>21255110</v>
      </c>
      <c r="B821" s="7" t="s">
        <v>56</v>
      </c>
      <c r="C821" s="7" t="s">
        <v>49</v>
      </c>
      <c r="D821" s="7" t="s">
        <v>49</v>
      </c>
      <c r="E821" s="7" t="s">
        <v>1666</v>
      </c>
      <c r="F821" s="7">
        <v>10</v>
      </c>
      <c r="G821" s="7">
        <v>2817</v>
      </c>
      <c r="H821" s="7">
        <v>-75.131833329999992</v>
      </c>
      <c r="I821" s="29">
        <v>4.7017499999999997</v>
      </c>
      <c r="J821" s="6" t="s">
        <v>1908</v>
      </c>
      <c r="K821" s="30">
        <v>27621</v>
      </c>
      <c r="L821" s="30"/>
      <c r="M821" s="7" t="s">
        <v>1911</v>
      </c>
      <c r="N821" s="29" t="s">
        <v>1910</v>
      </c>
      <c r="O821" s="31">
        <v>69.88000000000001</v>
      </c>
      <c r="P821" s="31">
        <v>90.496153846153874</v>
      </c>
      <c r="Q821" s="31">
        <v>176.73076923076923</v>
      </c>
      <c r="R821" s="31">
        <v>231.32916666666668</v>
      </c>
      <c r="S821" s="31">
        <v>193.71481481481482</v>
      </c>
      <c r="T821" s="31">
        <v>111.0772727272727</v>
      </c>
      <c r="U821" s="31">
        <v>78.491666666666674</v>
      </c>
      <c r="V821" s="31">
        <v>81.156000000000006</v>
      </c>
      <c r="W821" s="31">
        <v>142.58076923076925</v>
      </c>
      <c r="X821" s="31">
        <v>167.32608695652175</v>
      </c>
      <c r="Y821" s="31">
        <v>154.97083333333333</v>
      </c>
      <c r="Z821" s="31">
        <v>99.019047619047626</v>
      </c>
      <c r="AA821" s="4">
        <f t="shared" si="13"/>
        <v>1596.7725810920158</v>
      </c>
      <c r="AB821" s="32">
        <v>288</v>
      </c>
      <c r="AC821" s="17">
        <v>0.8</v>
      </c>
      <c r="AD821" s="36">
        <v>0.66666666666666663</v>
      </c>
      <c r="AE821" s="36">
        <v>0.8666666666666667</v>
      </c>
      <c r="AF821" s="36">
        <v>0.8666666666666667</v>
      </c>
      <c r="AG821" s="36">
        <v>0.8</v>
      </c>
      <c r="AH821" s="36">
        <v>0.9</v>
      </c>
      <c r="AI821" s="36">
        <v>0.73333333333333328</v>
      </c>
      <c r="AJ821" s="36">
        <v>0.8</v>
      </c>
      <c r="AK821" s="36">
        <v>0.83333333333333337</v>
      </c>
      <c r="AL821" s="36">
        <v>0.8666666666666667</v>
      </c>
      <c r="AM821" s="36">
        <v>0.76666666666666672</v>
      </c>
      <c r="AN821" s="36">
        <v>0.8</v>
      </c>
      <c r="AO821" s="36">
        <v>0.7</v>
      </c>
      <c r="AP821" s="33" t="str">
        <f t="shared" si="14"/>
        <v>-</v>
      </c>
      <c r="AQ821" s="55" t="str">
        <f t="shared" si="15"/>
        <v>-</v>
      </c>
      <c r="AR821" s="56" t="str">
        <f t="shared" si="16"/>
        <v>&gt;=50%</v>
      </c>
      <c r="AT821" s="112" t="s">
        <v>5206</v>
      </c>
    </row>
    <row r="822" spans="1:46" ht="15.75" customHeight="1" x14ac:dyDescent="0.25">
      <c r="A822" s="6">
        <v>21255120</v>
      </c>
      <c r="B822" s="7" t="s">
        <v>56</v>
      </c>
      <c r="C822" s="7" t="s">
        <v>1771</v>
      </c>
      <c r="D822" s="7" t="s">
        <v>1771</v>
      </c>
      <c r="E822" s="7" t="s">
        <v>1666</v>
      </c>
      <c r="F822" s="7">
        <v>10</v>
      </c>
      <c r="G822" s="7">
        <v>2069</v>
      </c>
      <c r="H822" s="7">
        <v>-75.117336109999997</v>
      </c>
      <c r="I822" s="29">
        <v>5.0267619400000001</v>
      </c>
      <c r="J822" s="6" t="s">
        <v>1908</v>
      </c>
      <c r="K822" s="30">
        <v>27652</v>
      </c>
      <c r="L822" s="30"/>
      <c r="M822" s="7" t="s">
        <v>1911</v>
      </c>
      <c r="N822" s="29" t="s">
        <v>1910</v>
      </c>
      <c r="O822" s="31">
        <v>153.92692307692306</v>
      </c>
      <c r="P822" s="31">
        <v>224.2269230769231</v>
      </c>
      <c r="Q822" s="31">
        <v>270.25517241379305</v>
      </c>
      <c r="R822" s="31">
        <v>273.81999999999994</v>
      </c>
      <c r="S822" s="31">
        <v>287.28928571428571</v>
      </c>
      <c r="T822" s="31">
        <v>133.88846153846151</v>
      </c>
      <c r="U822" s="31">
        <v>94.093103448275855</v>
      </c>
      <c r="V822" s="31">
        <v>123.53703703703705</v>
      </c>
      <c r="W822" s="31">
        <v>207.42692307692306</v>
      </c>
      <c r="X822" s="31">
        <v>280.50370370370371</v>
      </c>
      <c r="Y822" s="31">
        <v>287.2448275862069</v>
      </c>
      <c r="Z822" s="31">
        <v>194.5185185185185</v>
      </c>
      <c r="AA822" s="4">
        <f t="shared" si="13"/>
        <v>2530.7308791910518</v>
      </c>
      <c r="AB822" s="32">
        <v>330</v>
      </c>
      <c r="AC822" s="17">
        <v>0.91666666666666663</v>
      </c>
      <c r="AD822" s="36">
        <v>0.8666666666666667</v>
      </c>
      <c r="AE822" s="36">
        <v>0.8666666666666667</v>
      </c>
      <c r="AF822" s="36">
        <v>0.96666666666666667</v>
      </c>
      <c r="AG822" s="36">
        <v>1</v>
      </c>
      <c r="AH822" s="36">
        <v>0.93333333333333335</v>
      </c>
      <c r="AI822" s="36">
        <v>0.8666666666666667</v>
      </c>
      <c r="AJ822" s="36">
        <v>0.96666666666666667</v>
      </c>
      <c r="AK822" s="36">
        <v>0.9</v>
      </c>
      <c r="AL822" s="36">
        <v>0.8666666666666667</v>
      </c>
      <c r="AM822" s="36">
        <v>0.9</v>
      </c>
      <c r="AN822" s="36">
        <v>0.96666666666666667</v>
      </c>
      <c r="AO822" s="36">
        <v>0.9</v>
      </c>
      <c r="AP822" s="33" t="str">
        <f t="shared" si="14"/>
        <v>&gt;=80%</v>
      </c>
      <c r="AQ822" s="55" t="str">
        <f t="shared" si="15"/>
        <v>&gt;=75%</v>
      </c>
      <c r="AR822" s="56" t="str">
        <f t="shared" si="16"/>
        <v>&gt;=50%</v>
      </c>
      <c r="AT822" s="121">
        <v>0.8</v>
      </c>
    </row>
    <row r="823" spans="1:46" ht="15.75" customHeight="1" x14ac:dyDescent="0.25">
      <c r="A823" s="6">
        <v>21255130</v>
      </c>
      <c r="B823" s="7" t="s">
        <v>56</v>
      </c>
      <c r="C823" s="7" t="s">
        <v>2284</v>
      </c>
      <c r="D823" s="7" t="s">
        <v>1720</v>
      </c>
      <c r="E823" s="7" t="s">
        <v>1666</v>
      </c>
      <c r="F823" s="7">
        <v>10</v>
      </c>
      <c r="G823" s="7">
        <v>1430</v>
      </c>
      <c r="H823" s="7">
        <v>-75.066666669999989</v>
      </c>
      <c r="I823" s="29">
        <v>4.9166666699999997</v>
      </c>
      <c r="J823" s="6" t="s">
        <v>1908</v>
      </c>
      <c r="K823" s="30">
        <v>26465</v>
      </c>
      <c r="L823" s="30"/>
      <c r="M823" s="7" t="s">
        <v>1911</v>
      </c>
      <c r="N823" s="29" t="s">
        <v>1892</v>
      </c>
      <c r="O823" s="31">
        <v>114.69999999999999</v>
      </c>
      <c r="P823" s="31">
        <v>31.2</v>
      </c>
      <c r="Q823" s="31">
        <v>170.3</v>
      </c>
      <c r="R823" s="31">
        <v>178.10000000000002</v>
      </c>
      <c r="S823" s="31">
        <v>180.10000000000005</v>
      </c>
      <c r="T823" s="31">
        <v>88.3</v>
      </c>
      <c r="U823" s="31">
        <v>67.5</v>
      </c>
      <c r="V823" s="31">
        <v>73.300000000000011</v>
      </c>
      <c r="W823" s="31">
        <v>300.2</v>
      </c>
      <c r="X823" s="31">
        <v>172.89999999999995</v>
      </c>
      <c r="Y823" s="31">
        <v>140</v>
      </c>
      <c r="Z823" s="31">
        <v>125.9</v>
      </c>
      <c r="AA823" s="4">
        <f t="shared" si="13"/>
        <v>1642.5</v>
      </c>
      <c r="AB823" s="32">
        <v>12</v>
      </c>
      <c r="AC823" s="17">
        <v>3.3333333333333333E-2</v>
      </c>
      <c r="AD823" s="36">
        <v>3.3333333333333333E-2</v>
      </c>
      <c r="AE823" s="36">
        <v>3.3333333333333333E-2</v>
      </c>
      <c r="AF823" s="36">
        <v>3.3333333333333333E-2</v>
      </c>
      <c r="AG823" s="36">
        <v>3.3333333333333333E-2</v>
      </c>
      <c r="AH823" s="36">
        <v>3.3333333333333333E-2</v>
      </c>
      <c r="AI823" s="36">
        <v>3.3333333333333333E-2</v>
      </c>
      <c r="AJ823" s="36">
        <v>3.3333333333333333E-2</v>
      </c>
      <c r="AK823" s="36">
        <v>3.3333333333333333E-2</v>
      </c>
      <c r="AL823" s="36">
        <v>3.3333333333333333E-2</v>
      </c>
      <c r="AM823" s="36">
        <v>3.3333333333333333E-2</v>
      </c>
      <c r="AN823" s="36">
        <v>3.3333333333333333E-2</v>
      </c>
      <c r="AO823" s="36">
        <v>3.3333333333333333E-2</v>
      </c>
      <c r="AP823" s="33" t="str">
        <f t="shared" si="14"/>
        <v>-</v>
      </c>
      <c r="AQ823" s="55" t="str">
        <f t="shared" si="15"/>
        <v>-</v>
      </c>
      <c r="AR823" s="56" t="str">
        <f t="shared" si="16"/>
        <v>-</v>
      </c>
      <c r="AS823" s="34" t="s">
        <v>1892</v>
      </c>
      <c r="AT823" s="122" t="s">
        <v>5208</v>
      </c>
    </row>
    <row r="824" spans="1:46" ht="15.75" customHeight="1" x14ac:dyDescent="0.25">
      <c r="A824" s="2">
        <v>21255140</v>
      </c>
      <c r="B824" s="7" t="s">
        <v>43</v>
      </c>
      <c r="C824" s="3" t="s">
        <v>2285</v>
      </c>
      <c r="D824" s="7" t="s">
        <v>1719</v>
      </c>
      <c r="E824" s="7" t="s">
        <v>1666</v>
      </c>
      <c r="F824" s="7">
        <v>10</v>
      </c>
      <c r="G824" s="7">
        <v>429</v>
      </c>
      <c r="H824" s="7">
        <v>-74.920638889999992</v>
      </c>
      <c r="I824" s="29">
        <v>4.8215000000000003</v>
      </c>
      <c r="J824" s="6" t="s">
        <v>1908</v>
      </c>
      <c r="K824" s="30">
        <v>30362</v>
      </c>
      <c r="L824" s="30"/>
      <c r="M824" s="7" t="s">
        <v>1911</v>
      </c>
      <c r="N824" s="29" t="s">
        <v>1910</v>
      </c>
      <c r="O824" s="31">
        <v>62.277777777777779</v>
      </c>
      <c r="P824" s="31">
        <v>104.33333333333333</v>
      </c>
      <c r="Q824" s="31">
        <v>133.19473684210524</v>
      </c>
      <c r="R824" s="31">
        <v>214.56499999999997</v>
      </c>
      <c r="S824" s="31">
        <v>234.72499999999999</v>
      </c>
      <c r="T824" s="31">
        <v>100.59047619047617</v>
      </c>
      <c r="U824" s="31">
        <v>79.47727272727272</v>
      </c>
      <c r="V824" s="31">
        <v>99.786363636363646</v>
      </c>
      <c r="W824" s="31">
        <v>150.25714285714284</v>
      </c>
      <c r="X824" s="31">
        <v>149.46666666666664</v>
      </c>
      <c r="Y824" s="31">
        <v>137.80909090909088</v>
      </c>
      <c r="Z824" s="31">
        <v>82.261538461538464</v>
      </c>
      <c r="AA824" s="4">
        <f t="shared" si="13"/>
        <v>1548.7443994017676</v>
      </c>
      <c r="AB824" s="32">
        <v>233</v>
      </c>
      <c r="AC824" s="17">
        <v>0.64722222222222225</v>
      </c>
      <c r="AD824" s="36">
        <v>0.6</v>
      </c>
      <c r="AE824" s="36">
        <v>0.6</v>
      </c>
      <c r="AF824" s="36">
        <v>0.6333333333333333</v>
      </c>
      <c r="AG824" s="36">
        <v>0.66666666666666663</v>
      </c>
      <c r="AH824" s="36">
        <v>0.53333333333333333</v>
      </c>
      <c r="AI824" s="36">
        <v>0.7</v>
      </c>
      <c r="AJ824" s="36">
        <v>0.73333333333333328</v>
      </c>
      <c r="AK824" s="36">
        <v>0.73333333333333328</v>
      </c>
      <c r="AL824" s="36">
        <v>0.7</v>
      </c>
      <c r="AM824" s="36">
        <v>0.7</v>
      </c>
      <c r="AN824" s="36">
        <v>0.73333333333333328</v>
      </c>
      <c r="AO824" s="36">
        <v>0.43333333333333335</v>
      </c>
      <c r="AP824" s="33" t="str">
        <f t="shared" si="14"/>
        <v>-</v>
      </c>
      <c r="AQ824" s="55" t="str">
        <f t="shared" si="15"/>
        <v>-</v>
      </c>
      <c r="AR824" s="56" t="str">
        <f t="shared" si="16"/>
        <v>-</v>
      </c>
      <c r="AT824" s="122" t="s">
        <v>5208</v>
      </c>
    </row>
    <row r="825" spans="1:46" ht="15.75" customHeight="1" x14ac:dyDescent="0.25">
      <c r="A825" s="2">
        <v>21255150</v>
      </c>
      <c r="B825" s="7" t="s">
        <v>43</v>
      </c>
      <c r="C825" s="3" t="s">
        <v>2286</v>
      </c>
      <c r="D825" s="7" t="s">
        <v>1719</v>
      </c>
      <c r="E825" s="7" t="s">
        <v>1666</v>
      </c>
      <c r="F825" s="7">
        <v>10</v>
      </c>
      <c r="G825" s="7">
        <v>350</v>
      </c>
      <c r="H825" s="7">
        <v>-74.89155556</v>
      </c>
      <c r="I825" s="29">
        <v>4.8554166700000003</v>
      </c>
      <c r="J825" s="6" t="s">
        <v>1890</v>
      </c>
      <c r="K825" s="30">
        <v>31761</v>
      </c>
      <c r="L825" s="30">
        <v>41879</v>
      </c>
      <c r="M825" s="7" t="s">
        <v>1911</v>
      </c>
      <c r="N825" s="29" t="s">
        <v>1910</v>
      </c>
      <c r="O825" s="31">
        <v>74.071428571428569</v>
      </c>
      <c r="P825" s="31">
        <v>78.609090909090909</v>
      </c>
      <c r="Q825" s="31">
        <v>138.72272727272727</v>
      </c>
      <c r="R825" s="31">
        <v>229.49500000000003</v>
      </c>
      <c r="S825" s="31">
        <v>225.88421052631574</v>
      </c>
      <c r="T825" s="31">
        <v>83.642857142857139</v>
      </c>
      <c r="U825" s="31">
        <v>63.25</v>
      </c>
      <c r="V825" s="31">
        <v>93.447368421052602</v>
      </c>
      <c r="W825" s="31">
        <v>148.63684210526313</v>
      </c>
      <c r="X825" s="31">
        <v>193.79444444444445</v>
      </c>
      <c r="Y825" s="31">
        <v>136.03684210526316</v>
      </c>
      <c r="Z825" s="31">
        <v>86.982352941176472</v>
      </c>
      <c r="AA825" s="4">
        <f t="shared" si="13"/>
        <v>1552.5731644396194</v>
      </c>
      <c r="AB825" s="32">
        <v>233</v>
      </c>
      <c r="AC825" s="17">
        <v>0.64722222222222225</v>
      </c>
      <c r="AD825" s="36">
        <v>0.7</v>
      </c>
      <c r="AE825" s="36">
        <v>0.73333333333333328</v>
      </c>
      <c r="AF825" s="36">
        <v>0.73333333333333328</v>
      </c>
      <c r="AG825" s="36">
        <v>0.66666666666666663</v>
      </c>
      <c r="AH825" s="36">
        <v>0.6333333333333333</v>
      </c>
      <c r="AI825" s="36">
        <v>0.7</v>
      </c>
      <c r="AJ825" s="36">
        <v>0.53333333333333333</v>
      </c>
      <c r="AK825" s="36">
        <v>0.6333333333333333</v>
      </c>
      <c r="AL825" s="36">
        <v>0.6333333333333333</v>
      </c>
      <c r="AM825" s="36">
        <v>0.6</v>
      </c>
      <c r="AN825" s="36">
        <v>0.6333333333333333</v>
      </c>
      <c r="AO825" s="36">
        <v>0.56666666666666665</v>
      </c>
      <c r="AP825" s="57" t="str">
        <f t="shared" si="14"/>
        <v>-</v>
      </c>
      <c r="AQ825" s="55" t="str">
        <f t="shared" si="15"/>
        <v>-</v>
      </c>
      <c r="AR825" s="56" t="str">
        <f t="shared" si="16"/>
        <v>&gt;=50%</v>
      </c>
      <c r="AS825" s="34" t="s">
        <v>1890</v>
      </c>
      <c r="AT825" s="122" t="s">
        <v>5208</v>
      </c>
    </row>
    <row r="826" spans="1:46" ht="15.75" customHeight="1" x14ac:dyDescent="0.25">
      <c r="A826" s="2">
        <v>21255170</v>
      </c>
      <c r="B826" s="7" t="s">
        <v>43</v>
      </c>
      <c r="C826" s="3" t="s">
        <v>1725</v>
      </c>
      <c r="D826" s="7" t="s">
        <v>163</v>
      </c>
      <c r="E826" s="7" t="s">
        <v>1666</v>
      </c>
      <c r="F826" s="7">
        <v>10</v>
      </c>
      <c r="G826" s="7">
        <v>2978</v>
      </c>
      <c r="H826" s="7">
        <v>-75.173277779999992</v>
      </c>
      <c r="I826" s="29">
        <v>4.8705555599999997</v>
      </c>
      <c r="J826" s="6" t="s">
        <v>1912</v>
      </c>
      <c r="K826" s="30">
        <v>38646</v>
      </c>
      <c r="L826" s="30"/>
      <c r="M826" s="35" t="s">
        <v>1909</v>
      </c>
      <c r="N826" s="29" t="s">
        <v>1910</v>
      </c>
      <c r="O826" s="31">
        <v>60.663333333333334</v>
      </c>
      <c r="P826" s="31">
        <v>82.853333333333339</v>
      </c>
      <c r="Q826" s="31">
        <v>145.67142857142855</v>
      </c>
      <c r="R826" s="31">
        <v>176.91034482758619</v>
      </c>
      <c r="S826" s="31">
        <v>210.22333333333333</v>
      </c>
      <c r="T826" s="31">
        <v>117.70357142857142</v>
      </c>
      <c r="U826" s="31">
        <v>80.42068965517241</v>
      </c>
      <c r="V826" s="31">
        <v>74.876666666666679</v>
      </c>
      <c r="W826" s="31">
        <v>130.33214285714286</v>
      </c>
      <c r="X826" s="31">
        <v>153.40357142857141</v>
      </c>
      <c r="Y826" s="31">
        <v>153.22068965517244</v>
      </c>
      <c r="Z826" s="31">
        <v>94.789655172413816</v>
      </c>
      <c r="AA826" s="4">
        <f t="shared" si="13"/>
        <v>1481.0687602627258</v>
      </c>
      <c r="AB826" s="32">
        <v>348</v>
      </c>
      <c r="AC826" s="17">
        <v>0.96666666666666667</v>
      </c>
      <c r="AD826" s="36">
        <v>1</v>
      </c>
      <c r="AE826" s="36">
        <v>1</v>
      </c>
      <c r="AF826" s="36">
        <v>0.93333333333333335</v>
      </c>
      <c r="AG826" s="36">
        <v>0.96666666666666667</v>
      </c>
      <c r="AH826" s="36">
        <v>1</v>
      </c>
      <c r="AI826" s="36">
        <v>0.93333333333333335</v>
      </c>
      <c r="AJ826" s="36">
        <v>0.96666666666666667</v>
      </c>
      <c r="AK826" s="36">
        <v>1</v>
      </c>
      <c r="AL826" s="36">
        <v>0.93333333333333335</v>
      </c>
      <c r="AM826" s="36">
        <v>0.93333333333333335</v>
      </c>
      <c r="AN826" s="36">
        <v>0.96666666666666667</v>
      </c>
      <c r="AO826" s="36">
        <v>0.96666666666666667</v>
      </c>
      <c r="AP826" s="33" t="str">
        <f t="shared" si="14"/>
        <v>&gt;=80%</v>
      </c>
      <c r="AQ826" s="55" t="str">
        <f t="shared" si="15"/>
        <v>&gt;=75%</v>
      </c>
      <c r="AR826" s="56" t="str">
        <f t="shared" si="16"/>
        <v>&gt;=50%</v>
      </c>
      <c r="AS826" s="34" t="s">
        <v>1889</v>
      </c>
      <c r="AT826" s="121">
        <v>0.8</v>
      </c>
    </row>
    <row r="827" spans="1:46" ht="15.75" customHeight="1" x14ac:dyDescent="0.25">
      <c r="A827" s="2">
        <v>22010010</v>
      </c>
      <c r="B827" s="7" t="s">
        <v>26</v>
      </c>
      <c r="C827" s="3" t="s">
        <v>1748</v>
      </c>
      <c r="D827" s="7" t="s">
        <v>1747</v>
      </c>
      <c r="E827" s="7" t="s">
        <v>1666</v>
      </c>
      <c r="F827" s="7">
        <v>10</v>
      </c>
      <c r="G827" s="7">
        <v>1620</v>
      </c>
      <c r="H827" s="7">
        <v>-75.815416669999991</v>
      </c>
      <c r="I827" s="29">
        <v>3.2878333299999998</v>
      </c>
      <c r="J827" s="6" t="s">
        <v>1908</v>
      </c>
      <c r="K827" s="30">
        <v>26738</v>
      </c>
      <c r="L827" s="30"/>
      <c r="M827" s="7" t="s">
        <v>1911</v>
      </c>
      <c r="N827" s="29" t="s">
        <v>1910</v>
      </c>
      <c r="O827" s="31">
        <v>85.231034482758616</v>
      </c>
      <c r="P827" s="31">
        <v>108.25999999999998</v>
      </c>
      <c r="Q827" s="31">
        <v>162.82068965517243</v>
      </c>
      <c r="R827" s="31">
        <v>180.02413793103452</v>
      </c>
      <c r="S827" s="31">
        <v>216.55517241379309</v>
      </c>
      <c r="T827" s="31">
        <v>154.70333333333332</v>
      </c>
      <c r="U827" s="31">
        <v>132.12333333333333</v>
      </c>
      <c r="V827" s="31">
        <v>90.75333333333333</v>
      </c>
      <c r="W827" s="31">
        <v>118.43571428571428</v>
      </c>
      <c r="X827" s="31">
        <v>162.17857142857142</v>
      </c>
      <c r="Y827" s="31">
        <v>154.36071428571429</v>
      </c>
      <c r="Z827" s="31">
        <v>99.457142857142884</v>
      </c>
      <c r="AA827" s="4">
        <f t="shared" si="13"/>
        <v>1664.9031773399015</v>
      </c>
      <c r="AB827" s="32">
        <v>348</v>
      </c>
      <c r="AC827" s="17">
        <v>0.96666666666666667</v>
      </c>
      <c r="AD827" s="36">
        <v>0.96666666666666667</v>
      </c>
      <c r="AE827" s="36">
        <v>1</v>
      </c>
      <c r="AF827" s="36">
        <v>0.96666666666666667</v>
      </c>
      <c r="AG827" s="36">
        <v>0.96666666666666667</v>
      </c>
      <c r="AH827" s="36">
        <v>0.96666666666666667</v>
      </c>
      <c r="AI827" s="36">
        <v>1</v>
      </c>
      <c r="AJ827" s="36">
        <v>1</v>
      </c>
      <c r="AK827" s="36">
        <v>1</v>
      </c>
      <c r="AL827" s="36">
        <v>0.93333333333333335</v>
      </c>
      <c r="AM827" s="36">
        <v>0.93333333333333335</v>
      </c>
      <c r="AN827" s="36">
        <v>0.93333333333333335</v>
      </c>
      <c r="AO827" s="36">
        <v>0.93333333333333335</v>
      </c>
      <c r="AP827" s="33" t="str">
        <f t="shared" si="14"/>
        <v>&gt;=80%</v>
      </c>
      <c r="AQ827" s="55" t="str">
        <f t="shared" si="15"/>
        <v>&gt;=75%</v>
      </c>
      <c r="AR827" s="56" t="str">
        <f t="shared" si="16"/>
        <v>&gt;=50%</v>
      </c>
      <c r="AT827" s="121">
        <v>0.8</v>
      </c>
    </row>
    <row r="828" spans="1:46" ht="15.75" customHeight="1" x14ac:dyDescent="0.25">
      <c r="A828" s="2">
        <v>22010030</v>
      </c>
      <c r="B828" s="7" t="s">
        <v>26</v>
      </c>
      <c r="C828" s="3" t="s">
        <v>1747</v>
      </c>
      <c r="D828" s="7" t="s">
        <v>1747</v>
      </c>
      <c r="E828" s="7" t="s">
        <v>1666</v>
      </c>
      <c r="F828" s="7">
        <v>10</v>
      </c>
      <c r="G828" s="7">
        <v>1500</v>
      </c>
      <c r="H828" s="7">
        <v>-75.650000000000006</v>
      </c>
      <c r="I828" s="29">
        <v>3.53333333</v>
      </c>
      <c r="J828" s="6" t="s">
        <v>1890</v>
      </c>
      <c r="K828" s="30">
        <v>26891</v>
      </c>
      <c r="L828" s="30">
        <v>37302</v>
      </c>
      <c r="M828" s="7" t="s">
        <v>1911</v>
      </c>
      <c r="N828" s="29" t="s">
        <v>1910</v>
      </c>
      <c r="O828" s="31">
        <v>193.21818181818182</v>
      </c>
      <c r="P828" s="31">
        <v>170.69999999999996</v>
      </c>
      <c r="Q828" s="31">
        <v>282.83636363636361</v>
      </c>
      <c r="R828" s="31">
        <v>318.88888888888891</v>
      </c>
      <c r="S828" s="31">
        <v>312.55</v>
      </c>
      <c r="T828" s="31">
        <v>110.72999999999999</v>
      </c>
      <c r="U828" s="31">
        <v>75.358333333333334</v>
      </c>
      <c r="V828" s="31">
        <v>48.258333333333333</v>
      </c>
      <c r="W828" s="31">
        <v>153.10833333333335</v>
      </c>
      <c r="X828" s="31">
        <v>258.41666666666669</v>
      </c>
      <c r="Y828" s="31">
        <v>256.43</v>
      </c>
      <c r="Z828" s="31">
        <v>193.46250000000001</v>
      </c>
      <c r="AA828" s="4">
        <f t="shared" si="13"/>
        <v>2373.9576010101014</v>
      </c>
      <c r="AB828" s="32">
        <v>129</v>
      </c>
      <c r="AC828" s="17">
        <v>0.35833333333333334</v>
      </c>
      <c r="AD828" s="36">
        <v>0.36666666666666664</v>
      </c>
      <c r="AE828" s="36">
        <v>0.4</v>
      </c>
      <c r="AF828" s="36">
        <v>0.36666666666666664</v>
      </c>
      <c r="AG828" s="36">
        <v>0.3</v>
      </c>
      <c r="AH828" s="36">
        <v>0.33333333333333331</v>
      </c>
      <c r="AI828" s="36">
        <v>0.33333333333333331</v>
      </c>
      <c r="AJ828" s="36">
        <v>0.4</v>
      </c>
      <c r="AK828" s="36">
        <v>0.4</v>
      </c>
      <c r="AL828" s="36">
        <v>0.4</v>
      </c>
      <c r="AM828" s="36">
        <v>0.4</v>
      </c>
      <c r="AN828" s="36">
        <v>0.33333333333333331</v>
      </c>
      <c r="AO828" s="36">
        <v>0.26666666666666666</v>
      </c>
      <c r="AP828" s="33" t="str">
        <f t="shared" si="14"/>
        <v>-</v>
      </c>
      <c r="AQ828" s="55" t="str">
        <f t="shared" si="15"/>
        <v>-</v>
      </c>
      <c r="AR828" s="56" t="str">
        <f t="shared" si="16"/>
        <v>-</v>
      </c>
      <c r="AS828" s="34" t="s">
        <v>1890</v>
      </c>
      <c r="AT828" s="122" t="s">
        <v>5208</v>
      </c>
    </row>
    <row r="829" spans="1:46" ht="15.75" customHeight="1" x14ac:dyDescent="0.25">
      <c r="A829" s="2">
        <v>22010040</v>
      </c>
      <c r="B829" s="7" t="s">
        <v>26</v>
      </c>
      <c r="C829" s="3" t="s">
        <v>2287</v>
      </c>
      <c r="D829" s="7" t="s">
        <v>1747</v>
      </c>
      <c r="E829" s="7" t="s">
        <v>1666</v>
      </c>
      <c r="F829" s="7">
        <v>10</v>
      </c>
      <c r="G829" s="7">
        <v>920</v>
      </c>
      <c r="H829" s="7">
        <v>-75.716666669999995</v>
      </c>
      <c r="I829" s="29">
        <v>3.3833333300000001</v>
      </c>
      <c r="J829" s="6" t="s">
        <v>1890</v>
      </c>
      <c r="K829" s="30">
        <v>27013</v>
      </c>
      <c r="L829" s="30">
        <v>36722</v>
      </c>
      <c r="M829" s="7" t="s">
        <v>1911</v>
      </c>
      <c r="N829" s="29" t="s">
        <v>1910</v>
      </c>
      <c r="O829" s="31">
        <v>129.6</v>
      </c>
      <c r="P829" s="31">
        <v>124.875</v>
      </c>
      <c r="Q829" s="31">
        <v>214.375</v>
      </c>
      <c r="R829" s="31">
        <v>232.75555555555559</v>
      </c>
      <c r="S829" s="31">
        <v>263.35000000000002</v>
      </c>
      <c r="T829" s="31">
        <v>105.77777777777777</v>
      </c>
      <c r="U829" s="31">
        <v>52.333333333333336</v>
      </c>
      <c r="V829" s="31">
        <v>56.888888888888886</v>
      </c>
      <c r="W829" s="31">
        <v>106.45555555555556</v>
      </c>
      <c r="X829" s="31">
        <v>174.625</v>
      </c>
      <c r="Y829" s="31">
        <v>158.375</v>
      </c>
      <c r="Z829" s="31">
        <v>139.44444444444446</v>
      </c>
      <c r="AA829" s="4">
        <f t="shared" si="13"/>
        <v>1758.8555555555554</v>
      </c>
      <c r="AB829" s="32">
        <v>106</v>
      </c>
      <c r="AC829" s="17">
        <v>0.29444444444444445</v>
      </c>
      <c r="AD829" s="36">
        <v>0.33333333333333331</v>
      </c>
      <c r="AE829" s="36">
        <v>0.26666666666666666</v>
      </c>
      <c r="AF829" s="36">
        <v>0.26666666666666666</v>
      </c>
      <c r="AG829" s="36">
        <v>0.3</v>
      </c>
      <c r="AH829" s="36">
        <v>0.33333333333333331</v>
      </c>
      <c r="AI829" s="36">
        <v>0.3</v>
      </c>
      <c r="AJ829" s="36">
        <v>0.3</v>
      </c>
      <c r="AK829" s="36">
        <v>0.3</v>
      </c>
      <c r="AL829" s="36">
        <v>0.3</v>
      </c>
      <c r="AM829" s="36">
        <v>0.26666666666666666</v>
      </c>
      <c r="AN829" s="36">
        <v>0.26666666666666666</v>
      </c>
      <c r="AO829" s="36">
        <v>0.3</v>
      </c>
      <c r="AP829" s="33" t="str">
        <f t="shared" si="14"/>
        <v>-</v>
      </c>
      <c r="AQ829" s="55" t="str">
        <f t="shared" si="15"/>
        <v>-</v>
      </c>
      <c r="AR829" s="56" t="str">
        <f t="shared" si="16"/>
        <v>-</v>
      </c>
      <c r="AS829" s="34" t="s">
        <v>1890</v>
      </c>
      <c r="AT829" s="122" t="s">
        <v>5208</v>
      </c>
    </row>
    <row r="830" spans="1:46" ht="15.75" customHeight="1" x14ac:dyDescent="0.25">
      <c r="A830" s="2">
        <v>22010060</v>
      </c>
      <c r="B830" s="7" t="s">
        <v>54</v>
      </c>
      <c r="C830" s="3" t="s">
        <v>2288</v>
      </c>
      <c r="D830" s="7" t="s">
        <v>1747</v>
      </c>
      <c r="E830" s="7" t="s">
        <v>1666</v>
      </c>
      <c r="F830" s="7">
        <v>10</v>
      </c>
      <c r="G830" s="7">
        <v>2120</v>
      </c>
      <c r="H830" s="7">
        <v>-75.766666669999992</v>
      </c>
      <c r="I830" s="29">
        <v>3.3833333300000001</v>
      </c>
      <c r="J830" s="6" t="s">
        <v>1890</v>
      </c>
      <c r="K830" s="30">
        <v>28413</v>
      </c>
      <c r="L830" s="30">
        <v>36206</v>
      </c>
      <c r="M830" s="7" t="s">
        <v>1911</v>
      </c>
      <c r="N830" s="29" t="s">
        <v>1910</v>
      </c>
      <c r="O830" s="31">
        <v>88.92</v>
      </c>
      <c r="P830" s="31">
        <v>136.04999999999998</v>
      </c>
      <c r="Q830" s="31">
        <v>208.53333333333333</v>
      </c>
      <c r="R830" s="31">
        <v>205.56666666666669</v>
      </c>
      <c r="S830" s="31">
        <v>177.3</v>
      </c>
      <c r="T830" s="31">
        <v>204.65</v>
      </c>
      <c r="U830" s="31">
        <v>139.9</v>
      </c>
      <c r="V830" s="31">
        <v>76.739999999999995</v>
      </c>
      <c r="W830" s="31">
        <v>123.53333333333332</v>
      </c>
      <c r="X830" s="31">
        <v>144.48000000000002</v>
      </c>
      <c r="Y830" s="31">
        <v>191.07499999999999</v>
      </c>
      <c r="Z830" s="31">
        <v>137.25</v>
      </c>
      <c r="AA830" s="4">
        <f t="shared" si="13"/>
        <v>1833.9983333333334</v>
      </c>
      <c r="AB830" s="32">
        <v>62</v>
      </c>
      <c r="AC830" s="17">
        <v>0.17222222222222222</v>
      </c>
      <c r="AD830" s="36">
        <v>0.16666666666666666</v>
      </c>
      <c r="AE830" s="36">
        <v>0.2</v>
      </c>
      <c r="AF830" s="36">
        <v>0.2</v>
      </c>
      <c r="AG830" s="36">
        <v>0.2</v>
      </c>
      <c r="AH830" s="36">
        <v>0.16666666666666666</v>
      </c>
      <c r="AI830" s="36">
        <v>0.2</v>
      </c>
      <c r="AJ830" s="36">
        <v>0.13333333333333333</v>
      </c>
      <c r="AK830" s="36">
        <v>0.16666666666666666</v>
      </c>
      <c r="AL830" s="36">
        <v>0.2</v>
      </c>
      <c r="AM830" s="36">
        <v>0.16666666666666666</v>
      </c>
      <c r="AN830" s="36">
        <v>0.13333333333333333</v>
      </c>
      <c r="AO830" s="36">
        <v>0.13333333333333333</v>
      </c>
      <c r="AP830" s="33" t="str">
        <f t="shared" si="14"/>
        <v>-</v>
      </c>
      <c r="AQ830" s="55" t="str">
        <f t="shared" si="15"/>
        <v>-</v>
      </c>
      <c r="AR830" s="56" t="str">
        <f t="shared" si="16"/>
        <v>-</v>
      </c>
      <c r="AS830" s="34" t="s">
        <v>1890</v>
      </c>
      <c r="AT830" s="122" t="s">
        <v>5208</v>
      </c>
    </row>
    <row r="831" spans="1:46" ht="15.75" customHeight="1" x14ac:dyDescent="0.25">
      <c r="A831" s="2">
        <v>22010070</v>
      </c>
      <c r="B831" s="7" t="s">
        <v>26</v>
      </c>
      <c r="C831" s="3" t="s">
        <v>1746</v>
      </c>
      <c r="D831" s="7" t="s">
        <v>1747</v>
      </c>
      <c r="E831" s="7" t="s">
        <v>1666</v>
      </c>
      <c r="F831" s="7">
        <v>10</v>
      </c>
      <c r="G831" s="7">
        <v>1568</v>
      </c>
      <c r="H831" s="7">
        <v>-75.742611109999999</v>
      </c>
      <c r="I831" s="29">
        <v>3.5768055599999999</v>
      </c>
      <c r="J831" s="6" t="s">
        <v>1908</v>
      </c>
      <c r="K831" s="30">
        <v>29540</v>
      </c>
      <c r="L831" s="30"/>
      <c r="M831" s="7" t="s">
        <v>1911</v>
      </c>
      <c r="N831" s="29" t="s">
        <v>1910</v>
      </c>
      <c r="O831" s="31">
        <v>162.41666666666666</v>
      </c>
      <c r="P831" s="31">
        <v>192.65384615384616</v>
      </c>
      <c r="Q831" s="31">
        <v>264.38461538461536</v>
      </c>
      <c r="R831" s="31">
        <v>295.06538461538463</v>
      </c>
      <c r="S831" s="31">
        <v>254.87692307692308</v>
      </c>
      <c r="T831" s="31">
        <v>147.25217391304349</v>
      </c>
      <c r="U831" s="31">
        <v>135.17692307692306</v>
      </c>
      <c r="V831" s="31">
        <v>105.88</v>
      </c>
      <c r="W831" s="31">
        <v>200.22</v>
      </c>
      <c r="X831" s="31">
        <v>254.7</v>
      </c>
      <c r="Y831" s="31">
        <v>330.83333333333331</v>
      </c>
      <c r="Z831" s="31">
        <v>219.5958333333333</v>
      </c>
      <c r="AA831" s="4">
        <f t="shared" si="13"/>
        <v>2563.0556995540692</v>
      </c>
      <c r="AB831" s="32">
        <v>300</v>
      </c>
      <c r="AC831" s="17">
        <v>0.83333333333333337</v>
      </c>
      <c r="AD831" s="36">
        <v>0.8</v>
      </c>
      <c r="AE831" s="36">
        <v>0.8666666666666667</v>
      </c>
      <c r="AF831" s="36">
        <v>0.8666666666666667</v>
      </c>
      <c r="AG831" s="36">
        <v>0.8666666666666667</v>
      </c>
      <c r="AH831" s="36">
        <v>0.8666666666666667</v>
      </c>
      <c r="AI831" s="36">
        <v>0.76666666666666672</v>
      </c>
      <c r="AJ831" s="36">
        <v>0.8666666666666667</v>
      </c>
      <c r="AK831" s="36">
        <v>0.83333333333333337</v>
      </c>
      <c r="AL831" s="36">
        <v>0.83333333333333337</v>
      </c>
      <c r="AM831" s="36">
        <v>0.83333333333333337</v>
      </c>
      <c r="AN831" s="36">
        <v>0.8</v>
      </c>
      <c r="AO831" s="36">
        <v>0.8</v>
      </c>
      <c r="AP831" s="33" t="str">
        <f t="shared" si="14"/>
        <v>-</v>
      </c>
      <c r="AQ831" s="55" t="str">
        <f t="shared" si="15"/>
        <v>&gt;=75%</v>
      </c>
      <c r="AR831" s="56" t="str">
        <f t="shared" si="16"/>
        <v>&gt;=50%</v>
      </c>
      <c r="AT831" s="112" t="s">
        <v>5206</v>
      </c>
    </row>
    <row r="832" spans="1:46" ht="15.75" customHeight="1" x14ac:dyDescent="0.25">
      <c r="A832" s="2">
        <v>22010090</v>
      </c>
      <c r="B832" s="7" t="s">
        <v>54</v>
      </c>
      <c r="C832" s="3" t="s">
        <v>2289</v>
      </c>
      <c r="D832" s="7" t="s">
        <v>1672</v>
      </c>
      <c r="E832" s="7" t="s">
        <v>1666</v>
      </c>
      <c r="F832" s="7">
        <v>10</v>
      </c>
      <c r="G832" s="7">
        <v>170</v>
      </c>
      <c r="H832" s="7">
        <v>-75.683333329999996</v>
      </c>
      <c r="I832" s="29">
        <v>3.4166666699999997</v>
      </c>
      <c r="J832" s="6" t="s">
        <v>1890</v>
      </c>
      <c r="K832" s="30">
        <v>31761</v>
      </c>
      <c r="L832" s="30">
        <v>36295</v>
      </c>
      <c r="M832" s="7" t="s">
        <v>1911</v>
      </c>
      <c r="N832" s="29" t="s">
        <v>1910</v>
      </c>
      <c r="O832" s="31">
        <v>119.56666666666666</v>
      </c>
      <c r="P832" s="31">
        <v>122.71250000000001</v>
      </c>
      <c r="Q832" s="31">
        <v>198.07142857142858</v>
      </c>
      <c r="R832" s="31">
        <v>277.23749999999995</v>
      </c>
      <c r="S832" s="31">
        <v>216.15</v>
      </c>
      <c r="T832" s="31">
        <v>124.76250000000002</v>
      </c>
      <c r="U832" s="31">
        <v>88.45</v>
      </c>
      <c r="V832" s="31">
        <v>64.474999999999994</v>
      </c>
      <c r="W832" s="31">
        <v>125.0125</v>
      </c>
      <c r="X832" s="31">
        <v>181.05</v>
      </c>
      <c r="Y832" s="31">
        <v>234.88750000000002</v>
      </c>
      <c r="Z832" s="31">
        <v>179.95714285714286</v>
      </c>
      <c r="AA832" s="4">
        <f t="shared" si="13"/>
        <v>1932.332738095238</v>
      </c>
      <c r="AB832" s="32">
        <v>95</v>
      </c>
      <c r="AC832" s="17">
        <v>0.2638888888888889</v>
      </c>
      <c r="AD832" s="36">
        <v>0.3</v>
      </c>
      <c r="AE832" s="36">
        <v>0.26666666666666666</v>
      </c>
      <c r="AF832" s="36">
        <v>0.23333333333333334</v>
      </c>
      <c r="AG832" s="36">
        <v>0.26666666666666666</v>
      </c>
      <c r="AH832" s="36">
        <v>0.26666666666666666</v>
      </c>
      <c r="AI832" s="36">
        <v>0.26666666666666666</v>
      </c>
      <c r="AJ832" s="36">
        <v>0.26666666666666666</v>
      </c>
      <c r="AK832" s="36">
        <v>0.26666666666666666</v>
      </c>
      <c r="AL832" s="36">
        <v>0.26666666666666666</v>
      </c>
      <c r="AM832" s="36">
        <v>0.26666666666666666</v>
      </c>
      <c r="AN832" s="36">
        <v>0.26666666666666666</v>
      </c>
      <c r="AO832" s="36">
        <v>0.23333333333333334</v>
      </c>
      <c r="AP832" s="33" t="str">
        <f t="shared" si="14"/>
        <v>-</v>
      </c>
      <c r="AQ832" s="55" t="str">
        <f t="shared" si="15"/>
        <v>-</v>
      </c>
      <c r="AR832" s="56" t="str">
        <f t="shared" si="16"/>
        <v>-</v>
      </c>
      <c r="AS832" s="34" t="s">
        <v>1890</v>
      </c>
      <c r="AT832" s="122" t="s">
        <v>5208</v>
      </c>
    </row>
    <row r="833" spans="1:46" ht="15.75" customHeight="1" x14ac:dyDescent="0.25">
      <c r="A833" s="2">
        <v>22015010</v>
      </c>
      <c r="B833" s="7" t="s">
        <v>56</v>
      </c>
      <c r="C833" s="3" t="s">
        <v>2290</v>
      </c>
      <c r="D833" s="7" t="s">
        <v>1399</v>
      </c>
      <c r="E833" s="7" t="s">
        <v>1666</v>
      </c>
      <c r="F833" s="7">
        <v>10</v>
      </c>
      <c r="G833" s="7">
        <v>240</v>
      </c>
      <c r="H833" s="7">
        <v>-75.783416669999994</v>
      </c>
      <c r="I833" s="29">
        <v>3.2171666699999997</v>
      </c>
      <c r="J833" s="6" t="s">
        <v>1890</v>
      </c>
      <c r="K833" s="30">
        <v>31761</v>
      </c>
      <c r="L833" s="30">
        <v>38442</v>
      </c>
      <c r="M833" s="7" t="s">
        <v>1911</v>
      </c>
      <c r="N833" s="29" t="s">
        <v>1910</v>
      </c>
      <c r="O833" s="31">
        <v>94.625000000000014</v>
      </c>
      <c r="P833" s="31">
        <v>125.06363636363635</v>
      </c>
      <c r="Q833" s="31">
        <v>178.97142857142856</v>
      </c>
      <c r="R833" s="31">
        <v>210.60833333333335</v>
      </c>
      <c r="S833" s="31">
        <v>222.6</v>
      </c>
      <c r="T833" s="31">
        <v>177.07500000000002</v>
      </c>
      <c r="U833" s="31">
        <v>105.22</v>
      </c>
      <c r="V833" s="31">
        <v>105.29090909090907</v>
      </c>
      <c r="W833" s="31">
        <v>139.41</v>
      </c>
      <c r="X833" s="31">
        <v>139.6</v>
      </c>
      <c r="Y833" s="31">
        <v>176.65555555555557</v>
      </c>
      <c r="Z833" s="31">
        <v>103.23750000000001</v>
      </c>
      <c r="AA833" s="4">
        <f t="shared" si="13"/>
        <v>1778.357362914863</v>
      </c>
      <c r="AB833" s="32">
        <v>117</v>
      </c>
      <c r="AC833" s="17">
        <v>0.32500000000000001</v>
      </c>
      <c r="AD833" s="36">
        <v>0.26666666666666666</v>
      </c>
      <c r="AE833" s="36">
        <v>0.36666666666666664</v>
      </c>
      <c r="AF833" s="36">
        <v>0.46666666666666667</v>
      </c>
      <c r="AG833" s="36">
        <v>0.4</v>
      </c>
      <c r="AH833" s="36">
        <v>0.26666666666666666</v>
      </c>
      <c r="AI833" s="36">
        <v>0.26666666666666666</v>
      </c>
      <c r="AJ833" s="36">
        <v>0.33333333333333331</v>
      </c>
      <c r="AK833" s="36">
        <v>0.36666666666666664</v>
      </c>
      <c r="AL833" s="36">
        <v>0.33333333333333331</v>
      </c>
      <c r="AM833" s="36">
        <v>0.26666666666666666</v>
      </c>
      <c r="AN833" s="36">
        <v>0.3</v>
      </c>
      <c r="AO833" s="36">
        <v>0.26666666666666666</v>
      </c>
      <c r="AP833" s="33" t="str">
        <f t="shared" si="14"/>
        <v>-</v>
      </c>
      <c r="AQ833" s="55" t="str">
        <f t="shared" si="15"/>
        <v>-</v>
      </c>
      <c r="AR833" s="56" t="str">
        <f t="shared" si="16"/>
        <v>-</v>
      </c>
      <c r="AS833" s="34" t="s">
        <v>1890</v>
      </c>
      <c r="AT833" s="122" t="s">
        <v>5208</v>
      </c>
    </row>
    <row r="834" spans="1:46" ht="15.75" customHeight="1" x14ac:dyDescent="0.25">
      <c r="A834" s="2">
        <v>22015020</v>
      </c>
      <c r="B834" s="7" t="s">
        <v>56</v>
      </c>
      <c r="C834" s="3" t="s">
        <v>1749</v>
      </c>
      <c r="D834" s="7" t="s">
        <v>1747</v>
      </c>
      <c r="E834" s="7" t="s">
        <v>1666</v>
      </c>
      <c r="F834" s="7">
        <v>10</v>
      </c>
      <c r="G834" s="7">
        <v>1160</v>
      </c>
      <c r="H834" s="7">
        <v>-75.631416669999993</v>
      </c>
      <c r="I834" s="29">
        <v>3.52913889</v>
      </c>
      <c r="J834" s="6" t="s">
        <v>1908</v>
      </c>
      <c r="K834" s="30">
        <v>31761</v>
      </c>
      <c r="L834" s="30"/>
      <c r="M834" s="7" t="s">
        <v>1911</v>
      </c>
      <c r="N834" s="29" t="s">
        <v>1910</v>
      </c>
      <c r="O834" s="31">
        <v>206.48666666666668</v>
      </c>
      <c r="P834" s="31">
        <v>190.23793103448278</v>
      </c>
      <c r="Q834" s="31">
        <v>251.35666666666665</v>
      </c>
      <c r="R834" s="31">
        <v>296.51724137931035</v>
      </c>
      <c r="S834" s="31">
        <v>221.10000000000002</v>
      </c>
      <c r="T834" s="31">
        <v>120.51785714285712</v>
      </c>
      <c r="U834" s="31">
        <v>80.403333333333336</v>
      </c>
      <c r="V834" s="31">
        <v>66.488888888888894</v>
      </c>
      <c r="W834" s="31">
        <v>131.45925925925923</v>
      </c>
      <c r="X834" s="31">
        <v>277.13571428571424</v>
      </c>
      <c r="Y834" s="31">
        <v>297.33666666666664</v>
      </c>
      <c r="Z834" s="31">
        <v>235.52413793103452</v>
      </c>
      <c r="AA834" s="4">
        <f t="shared" si="13"/>
        <v>2374.5643632548804</v>
      </c>
      <c r="AB834" s="32">
        <v>343</v>
      </c>
      <c r="AC834" s="17">
        <v>0.95277777777777772</v>
      </c>
      <c r="AD834" s="36">
        <v>1</v>
      </c>
      <c r="AE834" s="36">
        <v>0.96666666666666667</v>
      </c>
      <c r="AF834" s="36">
        <v>1</v>
      </c>
      <c r="AG834" s="36">
        <v>0.96666666666666667</v>
      </c>
      <c r="AH834" s="36">
        <v>0.8666666666666667</v>
      </c>
      <c r="AI834" s="36">
        <v>0.93333333333333335</v>
      </c>
      <c r="AJ834" s="36">
        <v>1</v>
      </c>
      <c r="AK834" s="36">
        <v>0.9</v>
      </c>
      <c r="AL834" s="36">
        <v>0.9</v>
      </c>
      <c r="AM834" s="36">
        <v>0.93333333333333335</v>
      </c>
      <c r="AN834" s="36">
        <v>1</v>
      </c>
      <c r="AO834" s="36">
        <v>0.96666666666666667</v>
      </c>
      <c r="AP834" s="33" t="str">
        <f t="shared" si="14"/>
        <v>&gt;=80%</v>
      </c>
      <c r="AQ834" s="55" t="str">
        <f t="shared" si="15"/>
        <v>&gt;=75%</v>
      </c>
      <c r="AR834" s="56" t="str">
        <f t="shared" si="16"/>
        <v>&gt;=50%</v>
      </c>
      <c r="AT834" s="121">
        <v>0.8</v>
      </c>
    </row>
    <row r="835" spans="1:46" ht="15.75" customHeight="1" x14ac:dyDescent="0.25">
      <c r="A835" s="2">
        <v>22020020</v>
      </c>
      <c r="B835" s="7" t="s">
        <v>26</v>
      </c>
      <c r="C835" s="3" t="s">
        <v>1736</v>
      </c>
      <c r="D835" s="7" t="s">
        <v>1399</v>
      </c>
      <c r="E835" s="7" t="s">
        <v>1666</v>
      </c>
      <c r="F835" s="7">
        <v>10</v>
      </c>
      <c r="G835" s="7">
        <v>1793</v>
      </c>
      <c r="H835" s="7">
        <v>-75.761777780000003</v>
      </c>
      <c r="I835" s="29">
        <v>3.0450555599999998</v>
      </c>
      <c r="J835" s="6" t="s">
        <v>1908</v>
      </c>
      <c r="K835" s="30">
        <v>27013</v>
      </c>
      <c r="L835" s="30"/>
      <c r="M835" s="7" t="s">
        <v>1911</v>
      </c>
      <c r="N835" s="29" t="s">
        <v>1910</v>
      </c>
      <c r="O835" s="31">
        <v>76.091999999999999</v>
      </c>
      <c r="P835" s="31">
        <v>77.815384615384602</v>
      </c>
      <c r="Q835" s="31">
        <v>128.77037037037039</v>
      </c>
      <c r="R835" s="31">
        <v>150.95000000000002</v>
      </c>
      <c r="S835" s="31">
        <v>143.08750000000001</v>
      </c>
      <c r="T835" s="31">
        <v>99.561538461538461</v>
      </c>
      <c r="U835" s="31">
        <v>77.92307692307692</v>
      </c>
      <c r="V835" s="31">
        <v>60.829629629629636</v>
      </c>
      <c r="W835" s="31">
        <v>64.103571428571428</v>
      </c>
      <c r="X835" s="31">
        <v>129.86153846153846</v>
      </c>
      <c r="Y835" s="31">
        <v>125.15384615384616</v>
      </c>
      <c r="Z835" s="31">
        <v>98.25200000000001</v>
      </c>
      <c r="AA835" s="4">
        <f t="shared" si="13"/>
        <v>1232.400456043956</v>
      </c>
      <c r="AB835" s="32">
        <v>314</v>
      </c>
      <c r="AC835" s="17">
        <v>0.87222222222222223</v>
      </c>
      <c r="AD835" s="36">
        <v>0.83333333333333337</v>
      </c>
      <c r="AE835" s="36">
        <v>0.8666666666666667</v>
      </c>
      <c r="AF835" s="36">
        <v>0.9</v>
      </c>
      <c r="AG835" s="36">
        <v>0.93333333333333335</v>
      </c>
      <c r="AH835" s="36">
        <v>0.8</v>
      </c>
      <c r="AI835" s="36">
        <v>0.8666666666666667</v>
      </c>
      <c r="AJ835" s="36">
        <v>0.8666666666666667</v>
      </c>
      <c r="AK835" s="36">
        <v>0.9</v>
      </c>
      <c r="AL835" s="36">
        <v>0.93333333333333335</v>
      </c>
      <c r="AM835" s="36">
        <v>0.8666666666666667</v>
      </c>
      <c r="AN835" s="36">
        <v>0.8666666666666667</v>
      </c>
      <c r="AO835" s="36">
        <v>0.83333333333333337</v>
      </c>
      <c r="AP835" s="33" t="str">
        <f t="shared" si="14"/>
        <v>&gt;=80%</v>
      </c>
      <c r="AQ835" s="55" t="str">
        <f t="shared" si="15"/>
        <v>&gt;=75%</v>
      </c>
      <c r="AR835" s="56" t="str">
        <f t="shared" si="16"/>
        <v>&gt;=50%</v>
      </c>
      <c r="AT835" s="121">
        <v>0.8</v>
      </c>
    </row>
    <row r="836" spans="1:46" ht="15.75" customHeight="1" x14ac:dyDescent="0.25">
      <c r="A836" s="2">
        <v>22020030</v>
      </c>
      <c r="B836" s="7" t="s">
        <v>26</v>
      </c>
      <c r="C836" s="3" t="s">
        <v>1735</v>
      </c>
      <c r="D836" s="7" t="s">
        <v>1399</v>
      </c>
      <c r="E836" s="7" t="s">
        <v>1666</v>
      </c>
      <c r="F836" s="7">
        <v>10</v>
      </c>
      <c r="G836" s="7">
        <v>1476</v>
      </c>
      <c r="H836" s="7">
        <v>-75.674027780000003</v>
      </c>
      <c r="I836" s="29">
        <v>3.0920000000000001</v>
      </c>
      <c r="J836" s="6" t="s">
        <v>1908</v>
      </c>
      <c r="K836" s="30">
        <v>27013</v>
      </c>
      <c r="L836" s="30"/>
      <c r="M836" s="7" t="s">
        <v>1911</v>
      </c>
      <c r="N836" s="29" t="s">
        <v>1910</v>
      </c>
      <c r="O836" s="31">
        <v>169.352</v>
      </c>
      <c r="P836" s="31">
        <v>162.72413793103448</v>
      </c>
      <c r="Q836" s="31">
        <v>239.54074074074074</v>
      </c>
      <c r="R836" s="31">
        <v>249.31071428571431</v>
      </c>
      <c r="S836" s="31">
        <v>207.93076923076922</v>
      </c>
      <c r="T836" s="31">
        <v>127.63103448275862</v>
      </c>
      <c r="U836" s="31">
        <v>104.28928571428571</v>
      </c>
      <c r="V836" s="31">
        <v>58.486666666666665</v>
      </c>
      <c r="W836" s="31">
        <v>104.8</v>
      </c>
      <c r="X836" s="31">
        <v>212.85185185185185</v>
      </c>
      <c r="Y836" s="31">
        <v>259.24399999999997</v>
      </c>
      <c r="Z836" s="31">
        <v>188.22</v>
      </c>
      <c r="AA836" s="4">
        <f t="shared" si="13"/>
        <v>2084.3812009038215</v>
      </c>
      <c r="AB836" s="32">
        <v>326</v>
      </c>
      <c r="AC836" s="17">
        <v>0.90555555555555556</v>
      </c>
      <c r="AD836" s="36">
        <v>0.83333333333333337</v>
      </c>
      <c r="AE836" s="36">
        <v>0.96666666666666667</v>
      </c>
      <c r="AF836" s="36">
        <v>0.9</v>
      </c>
      <c r="AG836" s="36">
        <v>0.93333333333333335</v>
      </c>
      <c r="AH836" s="36">
        <v>0.8666666666666667</v>
      </c>
      <c r="AI836" s="36">
        <v>0.96666666666666667</v>
      </c>
      <c r="AJ836" s="36">
        <v>0.93333333333333335</v>
      </c>
      <c r="AK836" s="36">
        <v>1</v>
      </c>
      <c r="AL836" s="36">
        <v>0.9</v>
      </c>
      <c r="AM836" s="36">
        <v>0.9</v>
      </c>
      <c r="AN836" s="36">
        <v>0.83333333333333337</v>
      </c>
      <c r="AO836" s="36">
        <v>0.83333333333333337</v>
      </c>
      <c r="AP836" s="33" t="str">
        <f t="shared" si="14"/>
        <v>&gt;=80%</v>
      </c>
      <c r="AQ836" s="55" t="str">
        <f t="shared" si="15"/>
        <v>&gt;=75%</v>
      </c>
      <c r="AR836" s="56" t="str">
        <f t="shared" si="16"/>
        <v>&gt;=50%</v>
      </c>
      <c r="AT836" s="121">
        <v>0.8</v>
      </c>
    </row>
    <row r="837" spans="1:46" ht="15.75" customHeight="1" x14ac:dyDescent="0.25">
      <c r="A837" s="2">
        <v>22020040</v>
      </c>
      <c r="B837" s="7" t="s">
        <v>26</v>
      </c>
      <c r="C837" s="3" t="s">
        <v>1673</v>
      </c>
      <c r="D837" s="7" t="s">
        <v>1672</v>
      </c>
      <c r="E837" s="7" t="s">
        <v>1666</v>
      </c>
      <c r="F837" s="7">
        <v>10</v>
      </c>
      <c r="G837" s="7">
        <v>1737</v>
      </c>
      <c r="H837" s="7">
        <v>-75.587500000000006</v>
      </c>
      <c r="I837" s="29">
        <v>3.28580556</v>
      </c>
      <c r="J837" s="6" t="s">
        <v>1908</v>
      </c>
      <c r="K837" s="30">
        <v>27013</v>
      </c>
      <c r="L837" s="30"/>
      <c r="M837" s="7" t="s">
        <v>1911</v>
      </c>
      <c r="N837" s="29" t="s">
        <v>1910</v>
      </c>
      <c r="O837" s="31">
        <v>187.94827586206895</v>
      </c>
      <c r="P837" s="31">
        <v>192.62758620689658</v>
      </c>
      <c r="Q837" s="31">
        <v>268.45517241379309</v>
      </c>
      <c r="R837" s="31">
        <v>280.95</v>
      </c>
      <c r="S837" s="31">
        <v>184.54642857142858</v>
      </c>
      <c r="T837" s="31">
        <v>84.14</v>
      </c>
      <c r="U837" s="31">
        <v>51.631034482758622</v>
      </c>
      <c r="V837" s="31">
        <v>54.217857142857142</v>
      </c>
      <c r="W837" s="31">
        <v>99.15517241379311</v>
      </c>
      <c r="X837" s="31">
        <v>284.80714285714282</v>
      </c>
      <c r="Y837" s="31">
        <v>344.15862068965521</v>
      </c>
      <c r="Z837" s="31">
        <v>215.60714285714286</v>
      </c>
      <c r="AA837" s="4">
        <f t="shared" si="13"/>
        <v>2248.2444334975371</v>
      </c>
      <c r="AB837" s="32">
        <v>344</v>
      </c>
      <c r="AC837" s="17">
        <v>0.9555555555555556</v>
      </c>
      <c r="AD837" s="36">
        <v>0.96666666666666667</v>
      </c>
      <c r="AE837" s="36">
        <v>0.96666666666666667</v>
      </c>
      <c r="AF837" s="36">
        <v>0.96666666666666667</v>
      </c>
      <c r="AG837" s="36">
        <v>0.93333333333333335</v>
      </c>
      <c r="AH837" s="36">
        <v>0.93333333333333335</v>
      </c>
      <c r="AI837" s="36">
        <v>1</v>
      </c>
      <c r="AJ837" s="36">
        <v>0.96666666666666667</v>
      </c>
      <c r="AK837" s="36">
        <v>0.93333333333333335</v>
      </c>
      <c r="AL837" s="36">
        <v>0.96666666666666667</v>
      </c>
      <c r="AM837" s="36">
        <v>0.93333333333333335</v>
      </c>
      <c r="AN837" s="36">
        <v>0.96666666666666667</v>
      </c>
      <c r="AO837" s="36">
        <v>0.93333333333333335</v>
      </c>
      <c r="AP837" s="33" t="str">
        <f t="shared" si="14"/>
        <v>&gt;=80%</v>
      </c>
      <c r="AQ837" s="55" t="str">
        <f t="shared" si="15"/>
        <v>&gt;=75%</v>
      </c>
      <c r="AR837" s="56" t="str">
        <f t="shared" si="16"/>
        <v>&gt;=50%</v>
      </c>
      <c r="AT837" s="121">
        <v>0.8</v>
      </c>
    </row>
    <row r="838" spans="1:46" ht="15.75" customHeight="1" x14ac:dyDescent="0.25">
      <c r="A838" s="2">
        <v>22020050</v>
      </c>
      <c r="B838" s="7" t="s">
        <v>26</v>
      </c>
      <c r="C838" s="3" t="s">
        <v>1677</v>
      </c>
      <c r="D838" s="7" t="s">
        <v>1672</v>
      </c>
      <c r="E838" s="7" t="s">
        <v>1666</v>
      </c>
      <c r="F838" s="7">
        <v>10</v>
      </c>
      <c r="G838" s="7">
        <v>732</v>
      </c>
      <c r="H838" s="7">
        <v>-75.604500000000002</v>
      </c>
      <c r="I838" s="29">
        <v>3.39522222</v>
      </c>
      <c r="J838" s="6" t="s">
        <v>1908</v>
      </c>
      <c r="K838" s="30">
        <v>27682</v>
      </c>
      <c r="L838" s="30"/>
      <c r="M838" s="7" t="s">
        <v>1911</v>
      </c>
      <c r="N838" s="29" t="s">
        <v>1910</v>
      </c>
      <c r="O838" s="31">
        <v>216.53846153846155</v>
      </c>
      <c r="P838" s="31">
        <v>217.62962962962962</v>
      </c>
      <c r="Q838" s="31">
        <v>287.38461538461536</v>
      </c>
      <c r="R838" s="31">
        <v>336.37037037037038</v>
      </c>
      <c r="S838" s="31">
        <v>236.5653846153846</v>
      </c>
      <c r="T838" s="31">
        <v>108.13928571428572</v>
      </c>
      <c r="U838" s="31">
        <v>72.285714285714292</v>
      </c>
      <c r="V838" s="31">
        <v>54.724137931034484</v>
      </c>
      <c r="W838" s="31">
        <v>119.38888888888889</v>
      </c>
      <c r="X838" s="31">
        <v>295.60000000000002</v>
      </c>
      <c r="Y838" s="31">
        <v>351.81111111111107</v>
      </c>
      <c r="Z838" s="31">
        <v>278.40740740740739</v>
      </c>
      <c r="AA838" s="4">
        <f t="shared" si="13"/>
        <v>2574.8450068769034</v>
      </c>
      <c r="AB838" s="32">
        <v>323</v>
      </c>
      <c r="AC838" s="17">
        <v>0.89722222222222225</v>
      </c>
      <c r="AD838" s="36">
        <v>0.8666666666666667</v>
      </c>
      <c r="AE838" s="36">
        <v>0.9</v>
      </c>
      <c r="AF838" s="36">
        <v>0.8666666666666667</v>
      </c>
      <c r="AG838" s="36">
        <v>0.9</v>
      </c>
      <c r="AH838" s="36">
        <v>0.8666666666666667</v>
      </c>
      <c r="AI838" s="36">
        <v>0.93333333333333335</v>
      </c>
      <c r="AJ838" s="36">
        <v>0.93333333333333335</v>
      </c>
      <c r="AK838" s="36">
        <v>0.96666666666666667</v>
      </c>
      <c r="AL838" s="36">
        <v>0.9</v>
      </c>
      <c r="AM838" s="36">
        <v>0.83333333333333337</v>
      </c>
      <c r="AN838" s="36">
        <v>0.9</v>
      </c>
      <c r="AO838" s="36">
        <v>0.9</v>
      </c>
      <c r="AP838" s="33" t="str">
        <f t="shared" si="14"/>
        <v>&gt;=80%</v>
      </c>
      <c r="AQ838" s="55" t="str">
        <f t="shared" si="15"/>
        <v>&gt;=75%</v>
      </c>
      <c r="AR838" s="56" t="str">
        <f t="shared" si="16"/>
        <v>&gt;=50%</v>
      </c>
      <c r="AT838" s="121">
        <v>0.8</v>
      </c>
    </row>
    <row r="839" spans="1:46" ht="15.75" customHeight="1" x14ac:dyDescent="0.25">
      <c r="A839" s="2">
        <v>22020060</v>
      </c>
      <c r="B839" s="7" t="s">
        <v>26</v>
      </c>
      <c r="C839" s="3" t="s">
        <v>1737</v>
      </c>
      <c r="D839" s="7" t="s">
        <v>1399</v>
      </c>
      <c r="E839" s="7" t="s">
        <v>1666</v>
      </c>
      <c r="F839" s="7">
        <v>10</v>
      </c>
      <c r="G839" s="7">
        <v>2326</v>
      </c>
      <c r="H839" s="7">
        <v>-75.641916670000001</v>
      </c>
      <c r="I839" s="29">
        <v>3.0533333300000001</v>
      </c>
      <c r="J839" s="6" t="s">
        <v>1908</v>
      </c>
      <c r="K839" s="30">
        <v>31761</v>
      </c>
      <c r="L839" s="30"/>
      <c r="M839" s="7" t="s">
        <v>1911</v>
      </c>
      <c r="N839" s="29" t="s">
        <v>1910</v>
      </c>
      <c r="O839" s="31">
        <v>163.732</v>
      </c>
      <c r="P839" s="31">
        <v>163.27777777777777</v>
      </c>
      <c r="Q839" s="31">
        <v>302.90000000000003</v>
      </c>
      <c r="R839" s="31">
        <v>270.17199999999997</v>
      </c>
      <c r="S839" s="31">
        <v>226.76521739130436</v>
      </c>
      <c r="T839" s="31">
        <v>129.82222222222222</v>
      </c>
      <c r="U839" s="31">
        <v>108.82222222222221</v>
      </c>
      <c r="V839" s="31">
        <v>81.16</v>
      </c>
      <c r="W839" s="31">
        <v>108.95833333333333</v>
      </c>
      <c r="X839" s="31">
        <v>226.04</v>
      </c>
      <c r="Y839" s="31">
        <v>314.1541666666667</v>
      </c>
      <c r="Z839" s="31">
        <v>227.10833333333335</v>
      </c>
      <c r="AA839" s="4">
        <f t="shared" si="13"/>
        <v>2322.91227294686</v>
      </c>
      <c r="AB839" s="32">
        <v>298</v>
      </c>
      <c r="AC839" s="17">
        <v>0.82777777777777772</v>
      </c>
      <c r="AD839" s="36">
        <v>0.83333333333333337</v>
      </c>
      <c r="AE839" s="36">
        <v>0.9</v>
      </c>
      <c r="AF839" s="36">
        <v>0.73333333333333328</v>
      </c>
      <c r="AG839" s="36">
        <v>0.83333333333333337</v>
      </c>
      <c r="AH839" s="36">
        <v>0.76666666666666672</v>
      </c>
      <c r="AI839" s="36">
        <v>0.9</v>
      </c>
      <c r="AJ839" s="36">
        <v>0.9</v>
      </c>
      <c r="AK839" s="36">
        <v>0.83333333333333337</v>
      </c>
      <c r="AL839" s="36">
        <v>0.8</v>
      </c>
      <c r="AM839" s="36">
        <v>0.83333333333333337</v>
      </c>
      <c r="AN839" s="36">
        <v>0.8</v>
      </c>
      <c r="AO839" s="36">
        <v>0.8</v>
      </c>
      <c r="AP839" s="33" t="str">
        <f t="shared" si="14"/>
        <v>-</v>
      </c>
      <c r="AQ839" s="55" t="str">
        <f t="shared" si="15"/>
        <v>-</v>
      </c>
      <c r="AR839" s="56" t="str">
        <f t="shared" si="16"/>
        <v>&gt;=50%</v>
      </c>
      <c r="AT839" s="112" t="s">
        <v>5206</v>
      </c>
    </row>
    <row r="840" spans="1:46" ht="15.75" customHeight="1" x14ac:dyDescent="0.25">
      <c r="A840" s="2">
        <v>22020070</v>
      </c>
      <c r="B840" s="7" t="s">
        <v>26</v>
      </c>
      <c r="C840" s="3" t="s">
        <v>1674</v>
      </c>
      <c r="D840" s="7" t="s">
        <v>1672</v>
      </c>
      <c r="E840" s="7" t="s">
        <v>1666</v>
      </c>
      <c r="F840" s="7">
        <v>10</v>
      </c>
      <c r="G840" s="7">
        <v>755</v>
      </c>
      <c r="H840" s="7">
        <v>-75.613055560000006</v>
      </c>
      <c r="I840" s="29">
        <v>3.3281666699999999</v>
      </c>
      <c r="J840" s="6" t="s">
        <v>1908</v>
      </c>
      <c r="K840" s="30">
        <v>29174</v>
      </c>
      <c r="L840" s="30"/>
      <c r="M840" s="7" t="s">
        <v>1911</v>
      </c>
      <c r="N840" s="29" t="s">
        <v>1910</v>
      </c>
      <c r="O840" s="31">
        <v>201.77142857142857</v>
      </c>
      <c r="P840" s="31">
        <v>223.43214285714288</v>
      </c>
      <c r="Q840" s="31">
        <v>299.21428571428572</v>
      </c>
      <c r="R840" s="31">
        <v>314.62068965517244</v>
      </c>
      <c r="S840" s="31">
        <v>263.48148148148147</v>
      </c>
      <c r="T840" s="31">
        <v>129.84074074074073</v>
      </c>
      <c r="U840" s="31">
        <v>80.310344827586206</v>
      </c>
      <c r="V840" s="31">
        <v>72.2655172413793</v>
      </c>
      <c r="W840" s="31">
        <v>125.24827586206897</v>
      </c>
      <c r="X840" s="31">
        <v>293.78620689655168</v>
      </c>
      <c r="Y840" s="31">
        <v>347.31111111111107</v>
      </c>
      <c r="Z840" s="31">
        <v>233.5703703703704</v>
      </c>
      <c r="AA840" s="4">
        <f t="shared" si="13"/>
        <v>2584.8525953293192</v>
      </c>
      <c r="AB840" s="32">
        <v>337</v>
      </c>
      <c r="AC840" s="17">
        <v>0.93611111111111112</v>
      </c>
      <c r="AD840" s="36">
        <v>0.93333333333333335</v>
      </c>
      <c r="AE840" s="36">
        <v>0.93333333333333335</v>
      </c>
      <c r="AF840" s="36">
        <v>0.93333333333333335</v>
      </c>
      <c r="AG840" s="36">
        <v>0.96666666666666667</v>
      </c>
      <c r="AH840" s="36">
        <v>0.9</v>
      </c>
      <c r="AI840" s="36">
        <v>0.9</v>
      </c>
      <c r="AJ840" s="36">
        <v>0.96666666666666667</v>
      </c>
      <c r="AK840" s="36">
        <v>0.96666666666666667</v>
      </c>
      <c r="AL840" s="36">
        <v>0.96666666666666667</v>
      </c>
      <c r="AM840" s="36">
        <v>0.96666666666666667</v>
      </c>
      <c r="AN840" s="36">
        <v>0.9</v>
      </c>
      <c r="AO840" s="36">
        <v>0.9</v>
      </c>
      <c r="AP840" s="33" t="str">
        <f t="shared" si="14"/>
        <v>&gt;=80%</v>
      </c>
      <c r="AQ840" s="55" t="str">
        <f t="shared" si="15"/>
        <v>&gt;=75%</v>
      </c>
      <c r="AR840" s="56" t="str">
        <f t="shared" si="16"/>
        <v>&gt;=50%</v>
      </c>
      <c r="AT840" s="121">
        <v>0.8</v>
      </c>
    </row>
    <row r="841" spans="1:46" ht="15.75" customHeight="1" x14ac:dyDescent="0.25">
      <c r="A841" s="2">
        <v>22020080</v>
      </c>
      <c r="B841" s="7" t="s">
        <v>26</v>
      </c>
      <c r="C841" s="7" t="s">
        <v>2291</v>
      </c>
      <c r="D841" s="7" t="s">
        <v>1399</v>
      </c>
      <c r="E841" s="7" t="s">
        <v>1666</v>
      </c>
      <c r="F841" s="7">
        <v>10</v>
      </c>
      <c r="G841" s="7">
        <v>1500</v>
      </c>
      <c r="H841" s="7">
        <v>-75.650000000000006</v>
      </c>
      <c r="I841" s="29">
        <v>3.18333333</v>
      </c>
      <c r="J841" s="6" t="s">
        <v>1908</v>
      </c>
      <c r="K841" s="30">
        <v>33253</v>
      </c>
      <c r="L841" s="30"/>
      <c r="M841" s="7" t="s">
        <v>1911</v>
      </c>
      <c r="N841" s="29" t="s">
        <v>1892</v>
      </c>
      <c r="O841" s="31">
        <v>146.29999999999998</v>
      </c>
      <c r="P841" s="31">
        <v>173</v>
      </c>
      <c r="Q841" s="31">
        <v>317.2</v>
      </c>
      <c r="R841" s="31">
        <v>207.64999999999998</v>
      </c>
      <c r="S841" s="31">
        <v>219.8</v>
      </c>
      <c r="T841" s="31">
        <v>40.049999999999997</v>
      </c>
      <c r="U841" s="31">
        <v>39.6</v>
      </c>
      <c r="V841" s="31">
        <v>32.9</v>
      </c>
      <c r="W841" s="31">
        <v>102.5</v>
      </c>
      <c r="X841" s="31">
        <v>268.70000000000005</v>
      </c>
      <c r="Y841" s="31">
        <v>236.79999999999998</v>
      </c>
      <c r="Z841" s="31">
        <v>131.14999999999998</v>
      </c>
      <c r="AA841" s="4">
        <f t="shared" si="13"/>
        <v>1915.65</v>
      </c>
      <c r="AB841" s="32">
        <v>22</v>
      </c>
      <c r="AC841" s="17">
        <v>6.1111111111111109E-2</v>
      </c>
      <c r="AD841" s="36">
        <v>6.6666666666666666E-2</v>
      </c>
      <c r="AE841" s="36">
        <v>3.3333333333333333E-2</v>
      </c>
      <c r="AF841" s="36">
        <v>3.3333333333333333E-2</v>
      </c>
      <c r="AG841" s="36">
        <v>6.6666666666666666E-2</v>
      </c>
      <c r="AH841" s="36">
        <v>6.6666666666666666E-2</v>
      </c>
      <c r="AI841" s="36">
        <v>6.6666666666666666E-2</v>
      </c>
      <c r="AJ841" s="36">
        <v>6.6666666666666666E-2</v>
      </c>
      <c r="AK841" s="36">
        <v>6.6666666666666666E-2</v>
      </c>
      <c r="AL841" s="36">
        <v>6.6666666666666666E-2</v>
      </c>
      <c r="AM841" s="36">
        <v>6.6666666666666666E-2</v>
      </c>
      <c r="AN841" s="36">
        <v>6.6666666666666666E-2</v>
      </c>
      <c r="AO841" s="36">
        <v>6.6666666666666666E-2</v>
      </c>
      <c r="AP841" s="33" t="str">
        <f t="shared" si="14"/>
        <v>-</v>
      </c>
      <c r="AQ841" s="55" t="str">
        <f t="shared" si="15"/>
        <v>-</v>
      </c>
      <c r="AR841" s="56" t="str">
        <f t="shared" si="16"/>
        <v>-</v>
      </c>
      <c r="AS841" s="34" t="s">
        <v>1892</v>
      </c>
      <c r="AT841" s="122" t="s">
        <v>5208</v>
      </c>
    </row>
    <row r="842" spans="1:46" ht="15.75" customHeight="1" x14ac:dyDescent="0.25">
      <c r="A842" s="2">
        <v>22025010</v>
      </c>
      <c r="B842" s="7" t="s">
        <v>43</v>
      </c>
      <c r="C842" s="3" t="s">
        <v>2292</v>
      </c>
      <c r="D842" s="7" t="s">
        <v>1399</v>
      </c>
      <c r="E842" s="7" t="s">
        <v>1666</v>
      </c>
      <c r="F842" s="7">
        <v>10</v>
      </c>
      <c r="G842" s="7">
        <v>1355</v>
      </c>
      <c r="H842" s="7">
        <v>-75.666666669999998</v>
      </c>
      <c r="I842" s="29">
        <v>3.1666666699999997</v>
      </c>
      <c r="J842" s="6" t="s">
        <v>1890</v>
      </c>
      <c r="K842" s="30">
        <v>23665</v>
      </c>
      <c r="L842" s="30">
        <v>38183</v>
      </c>
      <c r="M842" s="7" t="s">
        <v>1911</v>
      </c>
      <c r="N842" s="29" t="s">
        <v>1910</v>
      </c>
      <c r="O842" s="31">
        <v>228.38749999999999</v>
      </c>
      <c r="P842" s="31">
        <v>224.43</v>
      </c>
      <c r="Q842" s="31">
        <v>281.35714285714283</v>
      </c>
      <c r="R842" s="31">
        <v>238.8857142857143</v>
      </c>
      <c r="S842" s="31">
        <v>215.25</v>
      </c>
      <c r="T842" s="31">
        <v>99.514285714285705</v>
      </c>
      <c r="U842" s="31">
        <v>51.88750000000001</v>
      </c>
      <c r="V842" s="31">
        <v>39.022222222222211</v>
      </c>
      <c r="W842" s="31">
        <v>144.93333333333334</v>
      </c>
      <c r="X842" s="31">
        <v>189.59999999999997</v>
      </c>
      <c r="Y842" s="31">
        <v>244.97500000000002</v>
      </c>
      <c r="Z842" s="31">
        <v>164.52857142857141</v>
      </c>
      <c r="AA842" s="4">
        <f t="shared" si="13"/>
        <v>2122.7712698412697</v>
      </c>
      <c r="AB842" s="32">
        <v>94</v>
      </c>
      <c r="AC842" s="17">
        <v>0.26111111111111113</v>
      </c>
      <c r="AD842" s="36">
        <v>0.26666666666666666</v>
      </c>
      <c r="AE842" s="36">
        <v>0.33333333333333331</v>
      </c>
      <c r="AF842" s="36">
        <v>0.23333333333333334</v>
      </c>
      <c r="AG842" s="36">
        <v>0.23333333333333334</v>
      </c>
      <c r="AH842" s="36">
        <v>0.2</v>
      </c>
      <c r="AI842" s="36">
        <v>0.23333333333333334</v>
      </c>
      <c r="AJ842" s="36">
        <v>0.26666666666666666</v>
      </c>
      <c r="AK842" s="36">
        <v>0.3</v>
      </c>
      <c r="AL842" s="36">
        <v>0.3</v>
      </c>
      <c r="AM842" s="36">
        <v>0.26666666666666666</v>
      </c>
      <c r="AN842" s="36">
        <v>0.26666666666666666</v>
      </c>
      <c r="AO842" s="36">
        <v>0.23333333333333334</v>
      </c>
      <c r="AP842" s="33" t="str">
        <f t="shared" si="14"/>
        <v>-</v>
      </c>
      <c r="AQ842" s="55" t="str">
        <f t="shared" si="15"/>
        <v>-</v>
      </c>
      <c r="AR842" s="56" t="str">
        <f t="shared" si="16"/>
        <v>-</v>
      </c>
      <c r="AS842" s="34" t="s">
        <v>1890</v>
      </c>
      <c r="AT842" s="122" t="s">
        <v>5208</v>
      </c>
    </row>
    <row r="843" spans="1:46" ht="15.75" customHeight="1" x14ac:dyDescent="0.25">
      <c r="A843" s="6">
        <v>22045010</v>
      </c>
      <c r="B843" s="7" t="s">
        <v>56</v>
      </c>
      <c r="C843" s="7" t="s">
        <v>1687</v>
      </c>
      <c r="D843" s="7" t="s">
        <v>1685</v>
      </c>
      <c r="E843" s="7" t="s">
        <v>1666</v>
      </c>
      <c r="F843" s="7">
        <v>10</v>
      </c>
      <c r="G843" s="7">
        <v>908</v>
      </c>
      <c r="H843" s="7">
        <v>-75.503444439999996</v>
      </c>
      <c r="I843" s="29">
        <v>3.7224444399999999</v>
      </c>
      <c r="J843" s="6" t="s">
        <v>1908</v>
      </c>
      <c r="K843" s="30">
        <v>23634.791666666668</v>
      </c>
      <c r="L843" s="30"/>
      <c r="M843" s="35" t="s">
        <v>1909</v>
      </c>
      <c r="N843" s="29" t="s">
        <v>1910</v>
      </c>
      <c r="O843" s="31">
        <v>198.58636363636361</v>
      </c>
      <c r="P843" s="31">
        <v>207.3133333333333</v>
      </c>
      <c r="Q843" s="31">
        <v>304.28275862068966</v>
      </c>
      <c r="R843" s="31">
        <v>319.87931034482756</v>
      </c>
      <c r="S843" s="31">
        <v>265.41034482758619</v>
      </c>
      <c r="T843" s="31">
        <v>115.23666666666665</v>
      </c>
      <c r="U843" s="31">
        <v>82.15517241379311</v>
      </c>
      <c r="V843" s="31">
        <v>73.479310344827596</v>
      </c>
      <c r="W843" s="31">
        <v>158.67499999999995</v>
      </c>
      <c r="X843" s="31">
        <v>320.8214285714285</v>
      </c>
      <c r="Y843" s="31">
        <v>388.18888888888893</v>
      </c>
      <c r="Z843" s="31">
        <v>294.048</v>
      </c>
      <c r="AA843" s="4">
        <f t="shared" si="13"/>
        <v>2728.076577648405</v>
      </c>
      <c r="AB843" s="32">
        <v>335</v>
      </c>
      <c r="AC843" s="17">
        <v>0.93055555555555558</v>
      </c>
      <c r="AD843" s="36">
        <v>0.73333333333333328</v>
      </c>
      <c r="AE843" s="36">
        <v>1</v>
      </c>
      <c r="AF843" s="36">
        <v>0.96666666666666667</v>
      </c>
      <c r="AG843" s="36">
        <v>0.96666666666666667</v>
      </c>
      <c r="AH843" s="36">
        <v>0.96666666666666667</v>
      </c>
      <c r="AI843" s="36">
        <v>1</v>
      </c>
      <c r="AJ843" s="36">
        <v>0.96666666666666667</v>
      </c>
      <c r="AK843" s="36">
        <v>0.96666666666666667</v>
      </c>
      <c r="AL843" s="36">
        <v>0.93333333333333335</v>
      </c>
      <c r="AM843" s="36">
        <v>0.93333333333333335</v>
      </c>
      <c r="AN843" s="36">
        <v>0.9</v>
      </c>
      <c r="AO843" s="36">
        <v>0.83333333333333337</v>
      </c>
      <c r="AP843" s="33" t="str">
        <f t="shared" si="14"/>
        <v>-</v>
      </c>
      <c r="AQ843" s="55" t="str">
        <f t="shared" si="15"/>
        <v>-</v>
      </c>
      <c r="AR843" s="56" t="str">
        <f t="shared" si="16"/>
        <v>&gt;=50%</v>
      </c>
      <c r="AS843" s="34" t="s">
        <v>1889</v>
      </c>
      <c r="AT843" s="112" t="s">
        <v>5206</v>
      </c>
    </row>
    <row r="844" spans="1:46" ht="15.75" customHeight="1" x14ac:dyDescent="0.25">
      <c r="A844" s="6">
        <v>22045020</v>
      </c>
      <c r="B844" s="7" t="s">
        <v>56</v>
      </c>
      <c r="C844" s="7" t="s">
        <v>1684</v>
      </c>
      <c r="D844" s="7" t="s">
        <v>1685</v>
      </c>
      <c r="E844" s="7" t="s">
        <v>1666</v>
      </c>
      <c r="F844" s="7">
        <v>10</v>
      </c>
      <c r="G844" s="7">
        <v>130</v>
      </c>
      <c r="H844" s="7">
        <v>-75.584194440000005</v>
      </c>
      <c r="I844" s="29">
        <v>3.6518333300000001</v>
      </c>
      <c r="J844" s="6" t="s">
        <v>1908</v>
      </c>
      <c r="K844" s="30">
        <v>31700</v>
      </c>
      <c r="L844" s="30"/>
      <c r="M844" s="7" t="s">
        <v>1911</v>
      </c>
      <c r="N844" s="29" t="s">
        <v>1910</v>
      </c>
      <c r="O844" s="31">
        <v>253.93636363636358</v>
      </c>
      <c r="P844" s="31">
        <v>254.10370370370376</v>
      </c>
      <c r="Q844" s="31">
        <v>330.57999999999993</v>
      </c>
      <c r="R844" s="31">
        <v>376.49230769230775</v>
      </c>
      <c r="S844" s="31">
        <v>340.49999999999994</v>
      </c>
      <c r="T844" s="31">
        <v>133.56153846153845</v>
      </c>
      <c r="U844" s="31">
        <v>101.21851851851852</v>
      </c>
      <c r="V844" s="31">
        <v>91.66153846153847</v>
      </c>
      <c r="W844" s="31">
        <v>177.3814814814815</v>
      </c>
      <c r="X844" s="31">
        <v>332.97307692307692</v>
      </c>
      <c r="Y844" s="31">
        <v>437.53333333333336</v>
      </c>
      <c r="Z844" s="31">
        <v>348.03076923076918</v>
      </c>
      <c r="AA844" s="4">
        <f t="shared" si="13"/>
        <v>3177.9726314426312</v>
      </c>
      <c r="AB844" s="32">
        <v>307</v>
      </c>
      <c r="AC844" s="17">
        <v>0.85277777777777775</v>
      </c>
      <c r="AD844" s="36">
        <v>0.73333333333333328</v>
      </c>
      <c r="AE844" s="36">
        <v>0.9</v>
      </c>
      <c r="AF844" s="36">
        <v>0.83333333333333337</v>
      </c>
      <c r="AG844" s="36">
        <v>0.8666666666666667</v>
      </c>
      <c r="AH844" s="36">
        <v>0.83333333333333337</v>
      </c>
      <c r="AI844" s="36">
        <v>0.8666666666666667</v>
      </c>
      <c r="AJ844" s="36">
        <v>0.9</v>
      </c>
      <c r="AK844" s="36">
        <v>0.8666666666666667</v>
      </c>
      <c r="AL844" s="36">
        <v>0.9</v>
      </c>
      <c r="AM844" s="36">
        <v>0.8666666666666667</v>
      </c>
      <c r="AN844" s="36">
        <v>0.8</v>
      </c>
      <c r="AO844" s="36">
        <v>0.8666666666666667</v>
      </c>
      <c r="AP844" s="33" t="str">
        <f t="shared" si="14"/>
        <v>-</v>
      </c>
      <c r="AQ844" s="55" t="str">
        <f t="shared" si="15"/>
        <v>-</v>
      </c>
      <c r="AR844" s="56" t="str">
        <f t="shared" si="16"/>
        <v>&gt;=50%</v>
      </c>
      <c r="AT844" s="112" t="s">
        <v>5206</v>
      </c>
    </row>
    <row r="845" spans="1:46" ht="15.75" customHeight="1" x14ac:dyDescent="0.25">
      <c r="A845" s="6">
        <v>22050030</v>
      </c>
      <c r="B845" s="7" t="s">
        <v>26</v>
      </c>
      <c r="C845" s="7" t="s">
        <v>1690</v>
      </c>
      <c r="D845" s="7" t="s">
        <v>1691</v>
      </c>
      <c r="E845" s="7" t="s">
        <v>1666</v>
      </c>
      <c r="F845" s="7">
        <v>10</v>
      </c>
      <c r="G845" s="7">
        <v>384</v>
      </c>
      <c r="H845" s="7">
        <v>-75.195638889999998</v>
      </c>
      <c r="I845" s="29">
        <v>3.7954722199999997</v>
      </c>
      <c r="J845" s="6" t="s">
        <v>1908</v>
      </c>
      <c r="K845" s="30">
        <v>21838</v>
      </c>
      <c r="L845" s="30"/>
      <c r="M845" s="7" t="s">
        <v>1911</v>
      </c>
      <c r="N845" s="29" t="s">
        <v>1910</v>
      </c>
      <c r="O845" s="31">
        <v>91.317241379310303</v>
      </c>
      <c r="P845" s="31">
        <v>99.070000000000007</v>
      </c>
      <c r="Q845" s="31">
        <v>167.75517241379313</v>
      </c>
      <c r="R845" s="31">
        <v>229.29655172413794</v>
      </c>
      <c r="S845" s="31">
        <v>170.59285714285716</v>
      </c>
      <c r="T845" s="31">
        <v>69.379310344827587</v>
      </c>
      <c r="U845" s="31">
        <v>47.213333333333331</v>
      </c>
      <c r="V845" s="31">
        <v>32.023333333333333</v>
      </c>
      <c r="W845" s="31">
        <v>89.259999999999977</v>
      </c>
      <c r="X845" s="31">
        <v>175.38571428571427</v>
      </c>
      <c r="Y845" s="31">
        <v>224.16666666666671</v>
      </c>
      <c r="Z845" s="31">
        <v>152.67857142857139</v>
      </c>
      <c r="AA845" s="4">
        <f t="shared" si="13"/>
        <v>1548.138752052545</v>
      </c>
      <c r="AB845" s="32">
        <v>347</v>
      </c>
      <c r="AC845" s="17">
        <v>0.96388888888888891</v>
      </c>
      <c r="AD845" s="36">
        <v>0.96666666666666667</v>
      </c>
      <c r="AE845" s="36">
        <v>1</v>
      </c>
      <c r="AF845" s="36">
        <v>0.96666666666666667</v>
      </c>
      <c r="AG845" s="36">
        <v>0.96666666666666667</v>
      </c>
      <c r="AH845" s="36">
        <v>0.93333333333333335</v>
      </c>
      <c r="AI845" s="36">
        <v>0.96666666666666667</v>
      </c>
      <c r="AJ845" s="36">
        <v>1</v>
      </c>
      <c r="AK845" s="36">
        <v>1</v>
      </c>
      <c r="AL845" s="36">
        <v>1</v>
      </c>
      <c r="AM845" s="36">
        <v>0.93333333333333335</v>
      </c>
      <c r="AN845" s="36">
        <v>0.9</v>
      </c>
      <c r="AO845" s="36">
        <v>0.93333333333333335</v>
      </c>
      <c r="AP845" s="33" t="str">
        <f t="shared" si="14"/>
        <v>&gt;=80%</v>
      </c>
      <c r="AQ845" s="55" t="str">
        <f t="shared" si="15"/>
        <v>&gt;=75%</v>
      </c>
      <c r="AR845" s="56" t="str">
        <f t="shared" si="16"/>
        <v>&gt;=50%</v>
      </c>
      <c r="AT845" s="121">
        <v>0.8</v>
      </c>
    </row>
    <row r="846" spans="1:46" ht="15.75" customHeight="1" x14ac:dyDescent="0.25">
      <c r="A846" s="6">
        <v>22050040</v>
      </c>
      <c r="B846" s="7" t="s">
        <v>54</v>
      </c>
      <c r="C846" s="7" t="s">
        <v>1672</v>
      </c>
      <c r="D846" s="7" t="s">
        <v>1672</v>
      </c>
      <c r="E846" s="7" t="s">
        <v>1666</v>
      </c>
      <c r="F846" s="7">
        <v>10</v>
      </c>
      <c r="G846" s="7">
        <v>468</v>
      </c>
      <c r="H846" s="7">
        <v>-75.379166669999989</v>
      </c>
      <c r="I846" s="29">
        <v>3.9280555599999998</v>
      </c>
      <c r="J846" s="6" t="s">
        <v>1908</v>
      </c>
      <c r="K846" s="30">
        <v>23299</v>
      </c>
      <c r="L846" s="30"/>
      <c r="M846" s="7" t="s">
        <v>1911</v>
      </c>
      <c r="N846" s="29" t="s">
        <v>1910</v>
      </c>
      <c r="O846" s="31">
        <v>122.62413793103448</v>
      </c>
      <c r="P846" s="31">
        <v>180.53103448275857</v>
      </c>
      <c r="Q846" s="31">
        <v>223.64827586206897</v>
      </c>
      <c r="R846" s="31">
        <v>245.07586206896551</v>
      </c>
      <c r="S846" s="31">
        <v>186.23793103448273</v>
      </c>
      <c r="T846" s="31">
        <v>66.827586206896541</v>
      </c>
      <c r="U846" s="31">
        <v>50.579310344827583</v>
      </c>
      <c r="V846" s="31">
        <v>56.65862068965518</v>
      </c>
      <c r="W846" s="31">
        <v>119.7133333333334</v>
      </c>
      <c r="X846" s="31">
        <v>255.44137931034481</v>
      </c>
      <c r="Y846" s="31">
        <v>316.7714285714286</v>
      </c>
      <c r="Z846" s="31">
        <v>219.20000000000002</v>
      </c>
      <c r="AA846" s="4">
        <f t="shared" si="13"/>
        <v>2043.3088998357964</v>
      </c>
      <c r="AB846" s="32">
        <v>348</v>
      </c>
      <c r="AC846" s="17">
        <v>0.96666666666666667</v>
      </c>
      <c r="AD846" s="36">
        <v>0.96666666666666667</v>
      </c>
      <c r="AE846" s="36">
        <v>0.96666666666666667</v>
      </c>
      <c r="AF846" s="36">
        <v>0.96666666666666667</v>
      </c>
      <c r="AG846" s="36">
        <v>0.96666666666666667</v>
      </c>
      <c r="AH846" s="36">
        <v>0.96666666666666667</v>
      </c>
      <c r="AI846" s="36">
        <v>0.96666666666666667</v>
      </c>
      <c r="AJ846" s="36">
        <v>0.96666666666666667</v>
      </c>
      <c r="AK846" s="36">
        <v>0.96666666666666667</v>
      </c>
      <c r="AL846" s="36">
        <v>1</v>
      </c>
      <c r="AM846" s="36">
        <v>0.96666666666666667</v>
      </c>
      <c r="AN846" s="36">
        <v>0.93333333333333335</v>
      </c>
      <c r="AO846" s="36">
        <v>0.96666666666666667</v>
      </c>
      <c r="AP846" s="33" t="str">
        <f t="shared" si="14"/>
        <v>&gt;=80%</v>
      </c>
      <c r="AQ846" s="55" t="str">
        <f t="shared" si="15"/>
        <v>&gt;=75%</v>
      </c>
      <c r="AR846" s="56" t="str">
        <f t="shared" si="16"/>
        <v>&gt;=50%</v>
      </c>
      <c r="AT846" s="121">
        <v>0.8</v>
      </c>
    </row>
    <row r="847" spans="1:46" ht="15.75" customHeight="1" x14ac:dyDescent="0.25">
      <c r="A847" s="2">
        <v>22050060</v>
      </c>
      <c r="B847" s="7" t="s">
        <v>54</v>
      </c>
      <c r="C847" s="3" t="s">
        <v>1689</v>
      </c>
      <c r="D847" s="7" t="s">
        <v>1685</v>
      </c>
      <c r="E847" s="7" t="s">
        <v>1666</v>
      </c>
      <c r="F847" s="7">
        <v>10</v>
      </c>
      <c r="G847" s="7">
        <v>215</v>
      </c>
      <c r="H847" s="7">
        <v>-75.693166669999997</v>
      </c>
      <c r="I847" s="29">
        <v>3.9035277800000001</v>
      </c>
      <c r="J847" s="6" t="s">
        <v>1908</v>
      </c>
      <c r="K847" s="30">
        <v>26738</v>
      </c>
      <c r="L847" s="30"/>
      <c r="M847" s="7" t="s">
        <v>1911</v>
      </c>
      <c r="N847" s="29" t="s">
        <v>1910</v>
      </c>
      <c r="O847" s="31">
        <v>79.937037037037044</v>
      </c>
      <c r="P847" s="31">
        <v>78.870370370370367</v>
      </c>
      <c r="Q847" s="31">
        <v>156.15000000000003</v>
      </c>
      <c r="R847" s="31">
        <v>200.55172413793107</v>
      </c>
      <c r="S847" s="31">
        <v>196.98214285714286</v>
      </c>
      <c r="T847" s="31">
        <v>171.22499999999999</v>
      </c>
      <c r="U847" s="31">
        <v>211.80344827586211</v>
      </c>
      <c r="V847" s="31">
        <v>141.36666666666667</v>
      </c>
      <c r="W847" s="31">
        <v>148.19230769230771</v>
      </c>
      <c r="X847" s="31">
        <v>147.86296296296294</v>
      </c>
      <c r="Y847" s="31">
        <v>134.96296296296299</v>
      </c>
      <c r="Z847" s="31">
        <v>104.26296296296296</v>
      </c>
      <c r="AA847" s="4">
        <f t="shared" si="13"/>
        <v>1772.1675859262068</v>
      </c>
      <c r="AB847" s="32">
        <v>333</v>
      </c>
      <c r="AC847" s="17">
        <v>0.92500000000000004</v>
      </c>
      <c r="AD847" s="36">
        <v>0.9</v>
      </c>
      <c r="AE847" s="36">
        <v>0.9</v>
      </c>
      <c r="AF847" s="36">
        <v>0.93333333333333335</v>
      </c>
      <c r="AG847" s="36">
        <v>0.96666666666666667</v>
      </c>
      <c r="AH847" s="36">
        <v>0.93333333333333335</v>
      </c>
      <c r="AI847" s="36">
        <v>0.93333333333333335</v>
      </c>
      <c r="AJ847" s="36">
        <v>0.96666666666666667</v>
      </c>
      <c r="AK847" s="36">
        <v>1</v>
      </c>
      <c r="AL847" s="36">
        <v>0.8666666666666667</v>
      </c>
      <c r="AM847" s="36">
        <v>0.9</v>
      </c>
      <c r="AN847" s="36">
        <v>0.9</v>
      </c>
      <c r="AO847" s="36">
        <v>0.9</v>
      </c>
      <c r="AP847" s="33" t="str">
        <f t="shared" si="14"/>
        <v>&gt;=80%</v>
      </c>
      <c r="AQ847" s="55" t="str">
        <f t="shared" si="15"/>
        <v>&gt;=75%</v>
      </c>
      <c r="AR847" s="56" t="str">
        <f t="shared" si="16"/>
        <v>&gt;=50%</v>
      </c>
      <c r="AT847" s="121">
        <v>0.8</v>
      </c>
    </row>
    <row r="848" spans="1:46" ht="15.75" customHeight="1" x14ac:dyDescent="0.25">
      <c r="A848" s="2">
        <v>22050070</v>
      </c>
      <c r="B848" s="7" t="s">
        <v>26</v>
      </c>
      <c r="C848" s="3" t="s">
        <v>1652</v>
      </c>
      <c r="D848" s="7" t="s">
        <v>1672</v>
      </c>
      <c r="E848" s="7" t="s">
        <v>1666</v>
      </c>
      <c r="F848" s="7">
        <v>10</v>
      </c>
      <c r="G848" s="7">
        <v>1679</v>
      </c>
      <c r="H848" s="7">
        <v>-75.48744443999999</v>
      </c>
      <c r="I848" s="29">
        <v>3.4263888899999997</v>
      </c>
      <c r="J848" s="6" t="s">
        <v>1908</v>
      </c>
      <c r="K848" s="30">
        <v>26860</v>
      </c>
      <c r="L848" s="30"/>
      <c r="M848" s="7" t="s">
        <v>1911</v>
      </c>
      <c r="N848" s="29" t="s">
        <v>1910</v>
      </c>
      <c r="O848" s="31">
        <v>185.68518518518519</v>
      </c>
      <c r="P848" s="31">
        <v>215.42592592592592</v>
      </c>
      <c r="Q848" s="31">
        <v>314.88965517241382</v>
      </c>
      <c r="R848" s="31">
        <v>317.02666666666664</v>
      </c>
      <c r="S848" s="31">
        <v>221.02</v>
      </c>
      <c r="T848" s="31">
        <v>78.372413793103448</v>
      </c>
      <c r="U848" s="31">
        <v>54.376666666666665</v>
      </c>
      <c r="V848" s="31">
        <v>60.64</v>
      </c>
      <c r="W848" s="31">
        <v>136.07241379310346</v>
      </c>
      <c r="X848" s="31">
        <v>367.0266666666667</v>
      </c>
      <c r="Y848" s="31">
        <v>416.5620689655172</v>
      </c>
      <c r="Z848" s="31">
        <v>324.60357142857146</v>
      </c>
      <c r="AA848" s="4">
        <f t="shared" si="13"/>
        <v>2691.7012342638204</v>
      </c>
      <c r="AB848" s="32">
        <v>348</v>
      </c>
      <c r="AC848" s="17">
        <v>0.96666666666666667</v>
      </c>
      <c r="AD848" s="36">
        <v>0.9</v>
      </c>
      <c r="AE848" s="36">
        <v>0.9</v>
      </c>
      <c r="AF848" s="36">
        <v>0.96666666666666667</v>
      </c>
      <c r="AG848" s="36">
        <v>1</v>
      </c>
      <c r="AH848" s="36">
        <v>1</v>
      </c>
      <c r="AI848" s="36">
        <v>0.96666666666666667</v>
      </c>
      <c r="AJ848" s="36">
        <v>1</v>
      </c>
      <c r="AK848" s="36">
        <v>1</v>
      </c>
      <c r="AL848" s="36">
        <v>0.96666666666666667</v>
      </c>
      <c r="AM848" s="36">
        <v>1</v>
      </c>
      <c r="AN848" s="36">
        <v>0.96666666666666667</v>
      </c>
      <c r="AO848" s="36">
        <v>0.93333333333333335</v>
      </c>
      <c r="AP848" s="33" t="str">
        <f t="shared" si="14"/>
        <v>&gt;=80%</v>
      </c>
      <c r="AQ848" s="55" t="str">
        <f t="shared" si="15"/>
        <v>&gt;=75%</v>
      </c>
      <c r="AR848" s="56" t="str">
        <f t="shared" si="16"/>
        <v>&gt;=50%</v>
      </c>
      <c r="AT848" s="121">
        <v>0.8</v>
      </c>
    </row>
    <row r="849" spans="1:46" ht="15.75" customHeight="1" x14ac:dyDescent="0.25">
      <c r="A849" s="6">
        <v>22050080</v>
      </c>
      <c r="B849" s="7" t="s">
        <v>26</v>
      </c>
      <c r="C849" s="7" t="s">
        <v>1676</v>
      </c>
      <c r="D849" s="7" t="s">
        <v>1672</v>
      </c>
      <c r="E849" s="7" t="s">
        <v>1666</v>
      </c>
      <c r="F849" s="7">
        <v>10</v>
      </c>
      <c r="G849" s="7">
        <v>1800</v>
      </c>
      <c r="H849" s="7">
        <v>-75.508138889999998</v>
      </c>
      <c r="I849" s="29">
        <v>3.3795277800000001</v>
      </c>
      <c r="J849" s="6" t="s">
        <v>1908</v>
      </c>
      <c r="K849" s="30">
        <v>27652</v>
      </c>
      <c r="L849" s="30"/>
      <c r="M849" s="7" t="s">
        <v>1911</v>
      </c>
      <c r="N849" s="29" t="s">
        <v>1910</v>
      </c>
      <c r="O849" s="31">
        <v>167.72</v>
      </c>
      <c r="P849" s="31">
        <v>156.91153846153844</v>
      </c>
      <c r="Q849" s="31">
        <v>249.66296296296295</v>
      </c>
      <c r="R849" s="31">
        <v>348.42083333333335</v>
      </c>
      <c r="S849" s="31">
        <v>291.64285714285717</v>
      </c>
      <c r="T849" s="31">
        <v>139.71153846153845</v>
      </c>
      <c r="U849" s="31">
        <v>72.691999999999993</v>
      </c>
      <c r="V849" s="31">
        <v>69.740740740740748</v>
      </c>
      <c r="W849" s="31">
        <v>115.9</v>
      </c>
      <c r="X849" s="31">
        <v>305.65416666666664</v>
      </c>
      <c r="Y849" s="31">
        <v>408.25217391304346</v>
      </c>
      <c r="Z849" s="31">
        <v>300.67083333333329</v>
      </c>
      <c r="AA849" s="4">
        <f t="shared" si="13"/>
        <v>2626.9796450160147</v>
      </c>
      <c r="AB849" s="32">
        <v>305</v>
      </c>
      <c r="AC849" s="17">
        <v>0.84722222222222221</v>
      </c>
      <c r="AD849" s="36">
        <v>0.83333333333333337</v>
      </c>
      <c r="AE849" s="36">
        <v>0.8666666666666667</v>
      </c>
      <c r="AF849" s="36">
        <v>0.9</v>
      </c>
      <c r="AG849" s="36">
        <v>0.8</v>
      </c>
      <c r="AH849" s="36">
        <v>0.93333333333333335</v>
      </c>
      <c r="AI849" s="36">
        <v>0.8666666666666667</v>
      </c>
      <c r="AJ849" s="36">
        <v>0.83333333333333337</v>
      </c>
      <c r="AK849" s="36">
        <v>0.9</v>
      </c>
      <c r="AL849" s="36">
        <v>0.8666666666666667</v>
      </c>
      <c r="AM849" s="36">
        <v>0.8</v>
      </c>
      <c r="AN849" s="36">
        <v>0.76666666666666672</v>
      </c>
      <c r="AO849" s="36">
        <v>0.8</v>
      </c>
      <c r="AP849" s="33" t="str">
        <f t="shared" si="14"/>
        <v>-</v>
      </c>
      <c r="AQ849" s="55" t="str">
        <f t="shared" si="15"/>
        <v>&gt;=75%</v>
      </c>
      <c r="AR849" s="56" t="str">
        <f t="shared" si="16"/>
        <v>&gt;=50%</v>
      </c>
      <c r="AT849" s="112" t="s">
        <v>5206</v>
      </c>
    </row>
    <row r="850" spans="1:46" ht="15.75" customHeight="1" x14ac:dyDescent="0.25">
      <c r="A850" s="6">
        <v>22050090</v>
      </c>
      <c r="B850" s="7" t="s">
        <v>26</v>
      </c>
      <c r="C850" s="7" t="s">
        <v>1756</v>
      </c>
      <c r="D850" s="7" t="s">
        <v>1755</v>
      </c>
      <c r="E850" s="7" t="s">
        <v>1666</v>
      </c>
      <c r="F850" s="7">
        <v>10</v>
      </c>
      <c r="G850" s="7">
        <v>324</v>
      </c>
      <c r="H850" s="7">
        <v>-75.021194440000002</v>
      </c>
      <c r="I850" s="29">
        <v>3.9231388899999997</v>
      </c>
      <c r="J850" s="6" t="s">
        <v>1908</v>
      </c>
      <c r="K850" s="30">
        <v>29235</v>
      </c>
      <c r="L850" s="30"/>
      <c r="M850" s="7" t="s">
        <v>1911</v>
      </c>
      <c r="N850" s="29" t="s">
        <v>1910</v>
      </c>
      <c r="O850" s="31">
        <v>104.48148148148148</v>
      </c>
      <c r="P850" s="31">
        <v>98.931034482758619</v>
      </c>
      <c r="Q850" s="31">
        <v>156.89285714285714</v>
      </c>
      <c r="R850" s="31">
        <v>233.23333333333332</v>
      </c>
      <c r="S850" s="31">
        <v>172.67241379310346</v>
      </c>
      <c r="T850" s="31">
        <v>73.15517241379311</v>
      </c>
      <c r="U850" s="31">
        <v>65.035714285714292</v>
      </c>
      <c r="V850" s="31">
        <v>51.1</v>
      </c>
      <c r="W850" s="31">
        <v>107.23333333333333</v>
      </c>
      <c r="X850" s="31">
        <v>180.72758620689658</v>
      </c>
      <c r="Y850" s="31">
        <v>183.93333333333334</v>
      </c>
      <c r="Z850" s="31">
        <v>137.16428571428571</v>
      </c>
      <c r="AA850" s="4">
        <f t="shared" si="13"/>
        <v>1564.5605455208906</v>
      </c>
      <c r="AB850" s="32">
        <v>347</v>
      </c>
      <c r="AC850" s="17">
        <v>0.96388888888888891</v>
      </c>
      <c r="AD850" s="36">
        <v>0.9</v>
      </c>
      <c r="AE850" s="36">
        <v>0.96666666666666667</v>
      </c>
      <c r="AF850" s="36">
        <v>0.93333333333333335</v>
      </c>
      <c r="AG850" s="36">
        <v>1</v>
      </c>
      <c r="AH850" s="36">
        <v>0.96666666666666667</v>
      </c>
      <c r="AI850" s="36">
        <v>0.96666666666666667</v>
      </c>
      <c r="AJ850" s="36">
        <v>0.93333333333333335</v>
      </c>
      <c r="AK850" s="36">
        <v>1</v>
      </c>
      <c r="AL850" s="36">
        <v>1</v>
      </c>
      <c r="AM850" s="36">
        <v>0.96666666666666667</v>
      </c>
      <c r="AN850" s="36">
        <v>1</v>
      </c>
      <c r="AO850" s="36">
        <v>0.93333333333333335</v>
      </c>
      <c r="AP850" s="33" t="str">
        <f t="shared" si="14"/>
        <v>&gt;=80%</v>
      </c>
      <c r="AQ850" s="55" t="str">
        <f t="shared" si="15"/>
        <v>&gt;=75%</v>
      </c>
      <c r="AR850" s="56" t="str">
        <f t="shared" si="16"/>
        <v>&gt;=50%</v>
      </c>
      <c r="AT850" s="121">
        <v>0.8</v>
      </c>
    </row>
    <row r="851" spans="1:46" ht="15.75" customHeight="1" x14ac:dyDescent="0.25">
      <c r="A851" s="6">
        <v>22050100</v>
      </c>
      <c r="B851" s="7" t="s">
        <v>26</v>
      </c>
      <c r="C851" s="7" t="s">
        <v>1692</v>
      </c>
      <c r="D851" s="7" t="s">
        <v>1691</v>
      </c>
      <c r="E851" s="7" t="s">
        <v>1666</v>
      </c>
      <c r="F851" s="7">
        <v>10</v>
      </c>
      <c r="G851" s="7">
        <v>330</v>
      </c>
      <c r="H851" s="7">
        <v>-75.096944440000001</v>
      </c>
      <c r="I851" s="29">
        <v>4.6565555600000001</v>
      </c>
      <c r="J851" s="6" t="s">
        <v>1908</v>
      </c>
      <c r="K851" s="30">
        <v>31731</v>
      </c>
      <c r="L851" s="30"/>
      <c r="M851" s="7" t="s">
        <v>1911</v>
      </c>
      <c r="N851" s="29" t="s">
        <v>1910</v>
      </c>
      <c r="O851" s="31">
        <v>93.788888888888877</v>
      </c>
      <c r="P851" s="31">
        <v>113.3586206896552</v>
      </c>
      <c r="Q851" s="31">
        <v>176.71724137931039</v>
      </c>
      <c r="R851" s="31">
        <v>194.77333333333328</v>
      </c>
      <c r="S851" s="31">
        <v>165.18965517241384</v>
      </c>
      <c r="T851" s="31">
        <v>61.35</v>
      </c>
      <c r="U851" s="31">
        <v>46.772413793103446</v>
      </c>
      <c r="V851" s="31">
        <v>35.082758620689653</v>
      </c>
      <c r="W851" s="31">
        <v>80.637037037037032</v>
      </c>
      <c r="X851" s="31">
        <v>163.44285714285721</v>
      </c>
      <c r="Y851" s="31">
        <v>180.8814814814815</v>
      </c>
      <c r="Z851" s="31">
        <v>156.00740740740741</v>
      </c>
      <c r="AA851" s="4">
        <f t="shared" si="13"/>
        <v>1468.0016949461778</v>
      </c>
      <c r="AB851" s="32">
        <v>341</v>
      </c>
      <c r="AC851" s="17">
        <v>0.94722222222222219</v>
      </c>
      <c r="AD851" s="36">
        <v>0.9</v>
      </c>
      <c r="AE851" s="36">
        <v>0.96666666666666667</v>
      </c>
      <c r="AF851" s="36">
        <v>0.96666666666666667</v>
      </c>
      <c r="AG851" s="36">
        <v>1</v>
      </c>
      <c r="AH851" s="36">
        <v>0.96666666666666667</v>
      </c>
      <c r="AI851" s="36">
        <v>1</v>
      </c>
      <c r="AJ851" s="36">
        <v>0.96666666666666667</v>
      </c>
      <c r="AK851" s="36">
        <v>0.96666666666666667</v>
      </c>
      <c r="AL851" s="36">
        <v>0.9</v>
      </c>
      <c r="AM851" s="36">
        <v>0.93333333333333335</v>
      </c>
      <c r="AN851" s="36">
        <v>0.9</v>
      </c>
      <c r="AO851" s="36">
        <v>0.9</v>
      </c>
      <c r="AP851" s="33" t="str">
        <f t="shared" si="14"/>
        <v>&gt;=80%</v>
      </c>
      <c r="AQ851" s="55" t="str">
        <f t="shared" si="15"/>
        <v>&gt;=75%</v>
      </c>
      <c r="AR851" s="56" t="str">
        <f t="shared" si="16"/>
        <v>&gt;=50%</v>
      </c>
      <c r="AT851" s="121">
        <v>0.8</v>
      </c>
    </row>
    <row r="852" spans="1:46" ht="15.75" customHeight="1" x14ac:dyDescent="0.25">
      <c r="A852" s="6">
        <v>22055020</v>
      </c>
      <c r="B852" s="7" t="s">
        <v>56</v>
      </c>
      <c r="C852" s="7" t="s">
        <v>1675</v>
      </c>
      <c r="D852" s="7" t="s">
        <v>1672</v>
      </c>
      <c r="E852" s="7" t="s">
        <v>1666</v>
      </c>
      <c r="F852" s="7">
        <v>10</v>
      </c>
      <c r="G852" s="7">
        <v>699</v>
      </c>
      <c r="H852" s="7">
        <v>-75.536361110000001</v>
      </c>
      <c r="I852" s="29">
        <v>3.45577778</v>
      </c>
      <c r="J852" s="6" t="s">
        <v>1908</v>
      </c>
      <c r="K852" s="30">
        <v>24912</v>
      </c>
      <c r="L852" s="30"/>
      <c r="M852" s="7" t="s">
        <v>1911</v>
      </c>
      <c r="N852" s="29" t="s">
        <v>1910</v>
      </c>
      <c r="O852" s="31">
        <v>179.26400000000001</v>
      </c>
      <c r="P852" s="31">
        <v>198.3321428571428</v>
      </c>
      <c r="Q852" s="31">
        <v>256.42592592592598</v>
      </c>
      <c r="R852" s="31">
        <v>285.25862068965517</v>
      </c>
      <c r="S852" s="31">
        <v>221.20384615384617</v>
      </c>
      <c r="T852" s="31">
        <v>79.68518518518519</v>
      </c>
      <c r="U852" s="31">
        <v>60.814814814814817</v>
      </c>
      <c r="V852" s="31">
        <v>63.711538461538453</v>
      </c>
      <c r="W852" s="31">
        <v>124.5586206896552</v>
      </c>
      <c r="X852" s="31">
        <v>300.11785714285719</v>
      </c>
      <c r="Y852" s="31">
        <v>334.53793103448282</v>
      </c>
      <c r="Z852" s="31">
        <v>281.63200000000006</v>
      </c>
      <c r="AA852" s="4">
        <f t="shared" si="13"/>
        <v>2385.5424829551039</v>
      </c>
      <c r="AB852" s="32">
        <v>326</v>
      </c>
      <c r="AC852" s="17">
        <v>0.90555555555555556</v>
      </c>
      <c r="AD852" s="36">
        <v>0.83333333333333337</v>
      </c>
      <c r="AE852" s="36">
        <v>0.93333333333333335</v>
      </c>
      <c r="AF852" s="36">
        <v>0.9</v>
      </c>
      <c r="AG852" s="36">
        <v>0.96666666666666667</v>
      </c>
      <c r="AH852" s="36">
        <v>0.8666666666666667</v>
      </c>
      <c r="AI852" s="36">
        <v>0.9</v>
      </c>
      <c r="AJ852" s="36">
        <v>0.9</v>
      </c>
      <c r="AK852" s="36">
        <v>0.8666666666666667</v>
      </c>
      <c r="AL852" s="36">
        <v>0.96666666666666667</v>
      </c>
      <c r="AM852" s="36">
        <v>0.93333333333333335</v>
      </c>
      <c r="AN852" s="36">
        <v>0.96666666666666667</v>
      </c>
      <c r="AO852" s="36">
        <v>0.83333333333333337</v>
      </c>
      <c r="AP852" s="33" t="str">
        <f t="shared" si="14"/>
        <v>&gt;=80%</v>
      </c>
      <c r="AQ852" s="55" t="str">
        <f t="shared" si="15"/>
        <v>&gt;=75%</v>
      </c>
      <c r="AR852" s="56" t="str">
        <f t="shared" si="16"/>
        <v>&gt;=50%</v>
      </c>
      <c r="AT852" s="121">
        <v>0.8</v>
      </c>
    </row>
    <row r="853" spans="1:46" ht="15.75" customHeight="1" x14ac:dyDescent="0.25">
      <c r="A853" s="6">
        <v>22055030</v>
      </c>
      <c r="B853" s="7" t="s">
        <v>56</v>
      </c>
      <c r="C853" s="7" t="s">
        <v>154</v>
      </c>
      <c r="D853" s="7" t="s">
        <v>1745</v>
      </c>
      <c r="E853" s="7" t="s">
        <v>1666</v>
      </c>
      <c r="F853" s="7">
        <v>10</v>
      </c>
      <c r="G853" s="7">
        <v>300</v>
      </c>
      <c r="H853" s="7">
        <v>-74.89880556</v>
      </c>
      <c r="I853" s="29">
        <v>3.9860555600000001</v>
      </c>
      <c r="J853" s="6" t="s">
        <v>1890</v>
      </c>
      <c r="K853" s="30">
        <v>23146</v>
      </c>
      <c r="L853" s="30">
        <v>40473</v>
      </c>
      <c r="M853" s="7" t="s">
        <v>1911</v>
      </c>
      <c r="N853" s="29" t="s">
        <v>1910</v>
      </c>
      <c r="O853" s="31">
        <v>97.412499999999994</v>
      </c>
      <c r="P853" s="31">
        <v>107.40588235294116</v>
      </c>
      <c r="Q853" s="31">
        <v>169.8</v>
      </c>
      <c r="R853" s="31">
        <v>229.74666666666664</v>
      </c>
      <c r="S853" s="31">
        <v>217.18823529411765</v>
      </c>
      <c r="T853" s="31">
        <v>87.823529411764696</v>
      </c>
      <c r="U853" s="31">
        <v>69.431250000000006</v>
      </c>
      <c r="V853" s="31">
        <v>37.868749999999991</v>
      </c>
      <c r="W853" s="31">
        <v>138.63124999999999</v>
      </c>
      <c r="X853" s="31">
        <v>240.68666666666664</v>
      </c>
      <c r="Y853" s="31">
        <v>193.87500000000006</v>
      </c>
      <c r="Z853" s="31">
        <v>144.44999999999999</v>
      </c>
      <c r="AA853" s="4">
        <f t="shared" si="13"/>
        <v>1734.3197303921568</v>
      </c>
      <c r="AB853" s="32">
        <v>192</v>
      </c>
      <c r="AC853" s="17">
        <v>0.53333333333333333</v>
      </c>
      <c r="AD853" s="36">
        <v>0.53333333333333333</v>
      </c>
      <c r="AE853" s="36">
        <v>0.56666666666666665</v>
      </c>
      <c r="AF853" s="36">
        <v>0.5</v>
      </c>
      <c r="AG853" s="36">
        <v>0.5</v>
      </c>
      <c r="AH853" s="36">
        <v>0.56666666666666665</v>
      </c>
      <c r="AI853" s="36">
        <v>0.56666666666666665</v>
      </c>
      <c r="AJ853" s="36">
        <v>0.53333333333333333</v>
      </c>
      <c r="AK853" s="36">
        <v>0.53333333333333333</v>
      </c>
      <c r="AL853" s="36">
        <v>0.53333333333333333</v>
      </c>
      <c r="AM853" s="36">
        <v>0.5</v>
      </c>
      <c r="AN853" s="36">
        <v>0.53333333333333333</v>
      </c>
      <c r="AO853" s="36">
        <v>0.53333333333333333</v>
      </c>
      <c r="AP853" s="57" t="str">
        <f t="shared" si="14"/>
        <v>-</v>
      </c>
      <c r="AQ853" s="55" t="str">
        <f t="shared" si="15"/>
        <v>-</v>
      </c>
      <c r="AR853" s="56" t="str">
        <f t="shared" si="16"/>
        <v>&gt;=50%</v>
      </c>
      <c r="AS853" s="34" t="s">
        <v>1890</v>
      </c>
      <c r="AT853" s="122" t="s">
        <v>5208</v>
      </c>
    </row>
    <row r="854" spans="1:46" ht="15.75" customHeight="1" x14ac:dyDescent="0.25">
      <c r="A854" s="6">
        <v>22060070</v>
      </c>
      <c r="B854" s="7" t="s">
        <v>26</v>
      </c>
      <c r="C854" s="7" t="s">
        <v>1732</v>
      </c>
      <c r="D854" s="7" t="s">
        <v>1732</v>
      </c>
      <c r="E854" s="7" t="s">
        <v>1666</v>
      </c>
      <c r="F854" s="7">
        <v>10</v>
      </c>
      <c r="G854" s="7">
        <v>388</v>
      </c>
      <c r="H854" s="7">
        <v>-75.219944439999992</v>
      </c>
      <c r="I854" s="29">
        <v>3.9391666699999996</v>
      </c>
      <c r="J854" s="6" t="s">
        <v>1908</v>
      </c>
      <c r="K854" s="30">
        <v>26252</v>
      </c>
      <c r="L854" s="30"/>
      <c r="M854" s="7" t="s">
        <v>1911</v>
      </c>
      <c r="N854" s="29" t="s">
        <v>1910</v>
      </c>
      <c r="O854" s="31">
        <v>101.34482758620692</v>
      </c>
      <c r="P854" s="31">
        <v>114.43448275862067</v>
      </c>
      <c r="Q854" s="31">
        <v>200</v>
      </c>
      <c r="R854" s="31">
        <v>260.44333333333333</v>
      </c>
      <c r="S854" s="31">
        <v>210.11428571428573</v>
      </c>
      <c r="T854" s="31">
        <v>95.2655172413793</v>
      </c>
      <c r="U854" s="31">
        <v>64.953571428571422</v>
      </c>
      <c r="V854" s="31">
        <v>40.823333333333331</v>
      </c>
      <c r="W854" s="31">
        <v>93.560714285714269</v>
      </c>
      <c r="X854" s="31">
        <v>220.53461538461536</v>
      </c>
      <c r="Y854" s="31">
        <v>220.80833333333337</v>
      </c>
      <c r="Z854" s="31">
        <v>161.56428571428572</v>
      </c>
      <c r="AA854" s="4">
        <f t="shared" si="13"/>
        <v>1783.8473001136795</v>
      </c>
      <c r="AB854" s="32">
        <v>338</v>
      </c>
      <c r="AC854" s="17">
        <v>0.93888888888888888</v>
      </c>
      <c r="AD854" s="36">
        <v>0.96666666666666667</v>
      </c>
      <c r="AE854" s="36">
        <v>0.96666666666666667</v>
      </c>
      <c r="AF854" s="36">
        <v>0.96666666666666667</v>
      </c>
      <c r="AG854" s="36">
        <v>1</v>
      </c>
      <c r="AH854" s="36">
        <v>0.93333333333333335</v>
      </c>
      <c r="AI854" s="36">
        <v>0.96666666666666667</v>
      </c>
      <c r="AJ854" s="36">
        <v>0.93333333333333335</v>
      </c>
      <c r="AK854" s="36">
        <v>1</v>
      </c>
      <c r="AL854" s="36">
        <v>0.93333333333333335</v>
      </c>
      <c r="AM854" s="36">
        <v>0.8666666666666667</v>
      </c>
      <c r="AN854" s="36">
        <v>0.8</v>
      </c>
      <c r="AO854" s="36">
        <v>0.93333333333333335</v>
      </c>
      <c r="AP854" s="57" t="str">
        <f t="shared" si="14"/>
        <v>&gt;=80%</v>
      </c>
      <c r="AQ854" s="55" t="str">
        <f t="shared" si="15"/>
        <v>&gt;=75%</v>
      </c>
      <c r="AR854" s="56" t="str">
        <f t="shared" si="16"/>
        <v>&gt;=50%</v>
      </c>
      <c r="AT854" s="121">
        <v>0.8</v>
      </c>
    </row>
    <row r="855" spans="1:46" ht="15.75" customHeight="1" x14ac:dyDescent="0.25">
      <c r="A855" s="2">
        <v>22060080</v>
      </c>
      <c r="B855" s="7" t="s">
        <v>26</v>
      </c>
      <c r="C855" s="3" t="s">
        <v>1686</v>
      </c>
      <c r="D855" s="7" t="s">
        <v>1685</v>
      </c>
      <c r="E855" s="7" t="s">
        <v>1666</v>
      </c>
      <c r="F855" s="7">
        <v>10</v>
      </c>
      <c r="G855" s="7">
        <v>976</v>
      </c>
      <c r="H855" s="7">
        <v>-75.548555560000011</v>
      </c>
      <c r="I855" s="29">
        <v>3.76638889</v>
      </c>
      <c r="J855" s="6" t="s">
        <v>1908</v>
      </c>
      <c r="K855" s="30">
        <v>26860</v>
      </c>
      <c r="L855" s="30"/>
      <c r="M855" s="7" t="s">
        <v>1911</v>
      </c>
      <c r="N855" s="29" t="s">
        <v>1910</v>
      </c>
      <c r="O855" s="31">
        <v>205.0423076923077</v>
      </c>
      <c r="P855" s="31">
        <v>207.35555555555558</v>
      </c>
      <c r="Q855" s="31">
        <v>275.46071428571429</v>
      </c>
      <c r="R855" s="31">
        <v>315.54137931034484</v>
      </c>
      <c r="S855" s="31">
        <v>280.63214285714287</v>
      </c>
      <c r="T855" s="31">
        <v>136.4206896551724</v>
      </c>
      <c r="U855" s="31">
        <v>100.4074074074074</v>
      </c>
      <c r="V855" s="31">
        <v>79.5</v>
      </c>
      <c r="W855" s="31">
        <v>171.53571428571428</v>
      </c>
      <c r="X855" s="31">
        <v>295.21428571428572</v>
      </c>
      <c r="Y855" s="31">
        <v>271.50714285714287</v>
      </c>
      <c r="Z855" s="31">
        <v>245.45833333333334</v>
      </c>
      <c r="AA855" s="4">
        <f t="shared" si="13"/>
        <v>2584.0756729541213</v>
      </c>
      <c r="AB855" s="32">
        <v>330</v>
      </c>
      <c r="AC855" s="17">
        <v>0.91666666666666663</v>
      </c>
      <c r="AD855" s="36">
        <v>0.8666666666666667</v>
      </c>
      <c r="AE855" s="36">
        <v>0.9</v>
      </c>
      <c r="AF855" s="36">
        <v>0.93333333333333335</v>
      </c>
      <c r="AG855" s="36">
        <v>0.96666666666666667</v>
      </c>
      <c r="AH855" s="36">
        <v>0.93333333333333335</v>
      </c>
      <c r="AI855" s="36">
        <v>0.96666666666666667</v>
      </c>
      <c r="AJ855" s="36">
        <v>0.9</v>
      </c>
      <c r="AK855" s="36">
        <v>0.93333333333333335</v>
      </c>
      <c r="AL855" s="36">
        <v>0.93333333333333335</v>
      </c>
      <c r="AM855" s="36">
        <v>0.93333333333333335</v>
      </c>
      <c r="AN855" s="36">
        <v>0.93333333333333335</v>
      </c>
      <c r="AO855" s="36">
        <v>0.8</v>
      </c>
      <c r="AP855" s="57" t="str">
        <f t="shared" si="14"/>
        <v>&gt;=80%</v>
      </c>
      <c r="AQ855" s="55" t="str">
        <f t="shared" si="15"/>
        <v>&gt;=75%</v>
      </c>
      <c r="AR855" s="56" t="str">
        <f t="shared" si="16"/>
        <v>&gt;=50%</v>
      </c>
      <c r="AT855" s="121">
        <v>0.8</v>
      </c>
    </row>
    <row r="856" spans="1:46" ht="15.75" customHeight="1" x14ac:dyDescent="0.25">
      <c r="A856" s="2">
        <v>22060090</v>
      </c>
      <c r="B856" s="7" t="s">
        <v>26</v>
      </c>
      <c r="C856" s="3" t="s">
        <v>1731</v>
      </c>
      <c r="D856" s="7" t="s">
        <v>1732</v>
      </c>
      <c r="E856" s="7" t="s">
        <v>1666</v>
      </c>
      <c r="F856" s="7">
        <v>10</v>
      </c>
      <c r="G856" s="7">
        <v>450</v>
      </c>
      <c r="H856" s="7">
        <v>-75.330055560000005</v>
      </c>
      <c r="I856" s="29">
        <v>3.8154166699999998</v>
      </c>
      <c r="J856" s="6" t="s">
        <v>1908</v>
      </c>
      <c r="K856" s="30">
        <v>26860</v>
      </c>
      <c r="L856" s="30"/>
      <c r="M856" s="7" t="s">
        <v>1911</v>
      </c>
      <c r="N856" s="29" t="s">
        <v>1910</v>
      </c>
      <c r="O856" s="31">
        <v>140.96071428571426</v>
      </c>
      <c r="P856" s="31">
        <v>148.77857142857144</v>
      </c>
      <c r="Q856" s="31">
        <v>250.92857142857142</v>
      </c>
      <c r="R856" s="31">
        <v>299.76538461538462</v>
      </c>
      <c r="S856" s="31">
        <v>238.46296296296296</v>
      </c>
      <c r="T856" s="31">
        <v>87.164285714285711</v>
      </c>
      <c r="U856" s="31">
        <v>56.035714285714285</v>
      </c>
      <c r="V856" s="31">
        <v>53.413793103448278</v>
      </c>
      <c r="W856" s="31">
        <v>114.88888888888889</v>
      </c>
      <c r="X856" s="31">
        <v>276.06923076923078</v>
      </c>
      <c r="Y856" s="31">
        <v>327.34166666666664</v>
      </c>
      <c r="Z856" s="31">
        <v>244.43214285714288</v>
      </c>
      <c r="AA856" s="4">
        <f t="shared" si="13"/>
        <v>2238.2419270065825</v>
      </c>
      <c r="AB856" s="32">
        <v>327</v>
      </c>
      <c r="AC856" s="17">
        <v>0.90833333333333333</v>
      </c>
      <c r="AD856" s="36">
        <v>0.93333333333333335</v>
      </c>
      <c r="AE856" s="36">
        <v>0.93333333333333335</v>
      </c>
      <c r="AF856" s="36">
        <v>0.93333333333333335</v>
      </c>
      <c r="AG856" s="36">
        <v>0.8666666666666667</v>
      </c>
      <c r="AH856" s="36">
        <v>0.9</v>
      </c>
      <c r="AI856" s="36">
        <v>0.93333333333333335</v>
      </c>
      <c r="AJ856" s="36">
        <v>0.93333333333333335</v>
      </c>
      <c r="AK856" s="36">
        <v>0.96666666666666667</v>
      </c>
      <c r="AL856" s="36">
        <v>0.9</v>
      </c>
      <c r="AM856" s="36">
        <v>0.8666666666666667</v>
      </c>
      <c r="AN856" s="36">
        <v>0.8</v>
      </c>
      <c r="AO856" s="36">
        <v>0.93333333333333335</v>
      </c>
      <c r="AP856" s="33" t="str">
        <f t="shared" si="14"/>
        <v>&gt;=80%</v>
      </c>
      <c r="AQ856" s="55" t="str">
        <f t="shared" si="15"/>
        <v>&gt;=75%</v>
      </c>
      <c r="AR856" s="56" t="str">
        <f t="shared" si="16"/>
        <v>&gt;=50%</v>
      </c>
      <c r="AT856" s="121">
        <v>0.8</v>
      </c>
    </row>
    <row r="857" spans="1:46" ht="15.75" customHeight="1" x14ac:dyDescent="0.25">
      <c r="A857" s="2">
        <v>22060100</v>
      </c>
      <c r="B857" s="7" t="s">
        <v>26</v>
      </c>
      <c r="C857" s="3" t="s">
        <v>1757</v>
      </c>
      <c r="D857" s="7" t="s">
        <v>1755</v>
      </c>
      <c r="E857" s="7" t="s">
        <v>1666</v>
      </c>
      <c r="F857" s="7">
        <v>10</v>
      </c>
      <c r="G857" s="7">
        <v>3594</v>
      </c>
      <c r="H857" s="7">
        <v>-75.103333329999998</v>
      </c>
      <c r="I857" s="29">
        <v>3.9082777799999997</v>
      </c>
      <c r="J857" s="6" t="s">
        <v>1908</v>
      </c>
      <c r="K857" s="30">
        <v>28960</v>
      </c>
      <c r="L857" s="30"/>
      <c r="M857" s="7" t="s">
        <v>1911</v>
      </c>
      <c r="N857" s="29" t="s">
        <v>1910</v>
      </c>
      <c r="O857" s="31">
        <v>94.44074074074075</v>
      </c>
      <c r="P857" s="31">
        <v>92.67307692307692</v>
      </c>
      <c r="Q857" s="31">
        <v>154.21851851851849</v>
      </c>
      <c r="R857" s="31">
        <v>210.87857142857143</v>
      </c>
      <c r="S857" s="31">
        <v>165.2</v>
      </c>
      <c r="T857" s="31">
        <v>60.217241379310344</v>
      </c>
      <c r="U857" s="31">
        <v>51.533333333333339</v>
      </c>
      <c r="V857" s="31">
        <v>31.127586206896552</v>
      </c>
      <c r="W857" s="31">
        <v>98.306896551724122</v>
      </c>
      <c r="X857" s="31">
        <v>171.3923076923077</v>
      </c>
      <c r="Y857" s="31">
        <v>184.99615384615387</v>
      </c>
      <c r="Z857" s="31">
        <v>168.44545454545457</v>
      </c>
      <c r="AA857" s="4">
        <f t="shared" si="13"/>
        <v>1483.4298811660881</v>
      </c>
      <c r="AB857" s="32">
        <v>323</v>
      </c>
      <c r="AC857" s="17">
        <v>0.89722222222222225</v>
      </c>
      <c r="AD857" s="36">
        <v>0.9</v>
      </c>
      <c r="AE857" s="36">
        <v>0.8666666666666667</v>
      </c>
      <c r="AF857" s="36">
        <v>0.9</v>
      </c>
      <c r="AG857" s="36">
        <v>0.93333333333333335</v>
      </c>
      <c r="AH857" s="36">
        <v>0.9</v>
      </c>
      <c r="AI857" s="36">
        <v>0.96666666666666667</v>
      </c>
      <c r="AJ857" s="36">
        <v>0.9</v>
      </c>
      <c r="AK857" s="36">
        <v>0.96666666666666667</v>
      </c>
      <c r="AL857" s="36">
        <v>0.96666666666666667</v>
      </c>
      <c r="AM857" s="36">
        <v>0.8666666666666667</v>
      </c>
      <c r="AN857" s="36">
        <v>0.8666666666666667</v>
      </c>
      <c r="AO857" s="36">
        <v>0.73333333333333328</v>
      </c>
      <c r="AP857" s="33" t="str">
        <f t="shared" si="14"/>
        <v>-</v>
      </c>
      <c r="AQ857" s="55" t="str">
        <f t="shared" si="15"/>
        <v>-</v>
      </c>
      <c r="AR857" s="56" t="str">
        <f t="shared" si="16"/>
        <v>&gt;=50%</v>
      </c>
      <c r="AT857" s="112" t="s">
        <v>5206</v>
      </c>
    </row>
    <row r="858" spans="1:46" ht="15.75" customHeight="1" x14ac:dyDescent="0.25">
      <c r="A858" s="2">
        <v>22060110</v>
      </c>
      <c r="B858" s="7" t="s">
        <v>26</v>
      </c>
      <c r="C858" s="3" t="s">
        <v>1688</v>
      </c>
      <c r="D858" s="7" t="s">
        <v>1685</v>
      </c>
      <c r="E858" s="7" t="s">
        <v>1666</v>
      </c>
      <c r="F858" s="7">
        <v>10</v>
      </c>
      <c r="G858" s="7">
        <v>746</v>
      </c>
      <c r="H858" s="7">
        <v>-75.423555560000011</v>
      </c>
      <c r="I858" s="29">
        <v>3.7177222199999997</v>
      </c>
      <c r="J858" s="6" t="s">
        <v>1908</v>
      </c>
      <c r="K858" s="30">
        <v>31731</v>
      </c>
      <c r="L858" s="30"/>
      <c r="M858" s="7" t="s">
        <v>1911</v>
      </c>
      <c r="N858" s="29" t="s">
        <v>1910</v>
      </c>
      <c r="O858" s="31">
        <v>171.68928571428572</v>
      </c>
      <c r="P858" s="31">
        <v>190.82068965517243</v>
      </c>
      <c r="Q858" s="31">
        <v>276.375</v>
      </c>
      <c r="R858" s="31">
        <v>309.15357142857147</v>
      </c>
      <c r="S858" s="31">
        <v>241.42142857142863</v>
      </c>
      <c r="T858" s="31">
        <v>97.929999999999993</v>
      </c>
      <c r="U858" s="31">
        <v>69.176666666666677</v>
      </c>
      <c r="V858" s="31">
        <v>68.986206896551721</v>
      </c>
      <c r="W858" s="31">
        <v>143.1413793103448</v>
      </c>
      <c r="X858" s="31">
        <v>282.37586206896555</v>
      </c>
      <c r="Y858" s="31">
        <v>367.9</v>
      </c>
      <c r="Z858" s="31">
        <v>302.73214285714283</v>
      </c>
      <c r="AA858" s="4">
        <f t="shared" si="13"/>
        <v>2521.7022331691296</v>
      </c>
      <c r="AB858" s="32">
        <v>346</v>
      </c>
      <c r="AC858" s="17">
        <v>0.96111111111111114</v>
      </c>
      <c r="AD858" s="36">
        <v>0.93333333333333335</v>
      </c>
      <c r="AE858" s="36">
        <v>0.96666666666666667</v>
      </c>
      <c r="AF858" s="36">
        <v>0.93333333333333335</v>
      </c>
      <c r="AG858" s="36">
        <v>0.93333333333333335</v>
      </c>
      <c r="AH858" s="36">
        <v>0.93333333333333335</v>
      </c>
      <c r="AI858" s="36">
        <v>1</v>
      </c>
      <c r="AJ858" s="36">
        <v>1</v>
      </c>
      <c r="AK858" s="36">
        <v>0.96666666666666667</v>
      </c>
      <c r="AL858" s="36">
        <v>0.96666666666666667</v>
      </c>
      <c r="AM858" s="36">
        <v>0.96666666666666667</v>
      </c>
      <c r="AN858" s="36">
        <v>1</v>
      </c>
      <c r="AO858" s="36">
        <v>0.93333333333333335</v>
      </c>
      <c r="AP858" s="33" t="str">
        <f t="shared" si="14"/>
        <v>&gt;=80%</v>
      </c>
      <c r="AQ858" s="55" t="str">
        <f t="shared" si="15"/>
        <v>&gt;=75%</v>
      </c>
      <c r="AR858" s="56" t="str">
        <f t="shared" si="16"/>
        <v>&gt;=50%</v>
      </c>
      <c r="AT858" s="121">
        <v>0.8</v>
      </c>
    </row>
    <row r="859" spans="1:46" ht="15.75" customHeight="1" x14ac:dyDescent="0.25">
      <c r="A859" s="2">
        <v>22060120</v>
      </c>
      <c r="B859" s="7" t="s">
        <v>26</v>
      </c>
      <c r="C859" s="7" t="s">
        <v>2293</v>
      </c>
      <c r="D859" s="7" t="s">
        <v>1685</v>
      </c>
      <c r="E859" s="7" t="s">
        <v>1666</v>
      </c>
      <c r="F859" s="7">
        <v>10</v>
      </c>
      <c r="G859" s="7">
        <v>1340</v>
      </c>
      <c r="H859" s="7">
        <v>-75.883333329999999</v>
      </c>
      <c r="I859" s="29">
        <v>3.78333333</v>
      </c>
      <c r="J859" s="6" t="s">
        <v>1908</v>
      </c>
      <c r="K859" s="30">
        <v>33253</v>
      </c>
      <c r="L859" s="30"/>
      <c r="M859" s="7" t="s">
        <v>1911</v>
      </c>
      <c r="N859" s="29" t="s">
        <v>1892</v>
      </c>
      <c r="O859" s="31">
        <v>128</v>
      </c>
      <c r="P859" s="31">
        <v>95.5</v>
      </c>
      <c r="Q859" s="31">
        <v>100</v>
      </c>
      <c r="R859" s="31">
        <v>251.5</v>
      </c>
      <c r="S859" s="31">
        <v>364.5</v>
      </c>
      <c r="T859" s="31">
        <v>95</v>
      </c>
      <c r="U859" s="31">
        <v>56</v>
      </c>
      <c r="V859" s="31">
        <v>63.5</v>
      </c>
      <c r="W859" s="31">
        <v>239</v>
      </c>
      <c r="X859" s="31">
        <v>208.5</v>
      </c>
      <c r="Y859" s="31" t="s">
        <v>1930</v>
      </c>
      <c r="Z859" s="31">
        <v>98.5</v>
      </c>
      <c r="AA859" s="4">
        <f t="shared" si="13"/>
        <v>1700</v>
      </c>
      <c r="AB859" s="32">
        <v>22</v>
      </c>
      <c r="AC859" s="17">
        <v>6.1111111111111109E-2</v>
      </c>
      <c r="AD859" s="36">
        <v>6.6666666666666666E-2</v>
      </c>
      <c r="AE859" s="36">
        <v>6.6666666666666666E-2</v>
      </c>
      <c r="AF859" s="36">
        <v>6.6666666666666666E-2</v>
      </c>
      <c r="AG859" s="36">
        <v>6.6666666666666666E-2</v>
      </c>
      <c r="AH859" s="36">
        <v>6.6666666666666666E-2</v>
      </c>
      <c r="AI859" s="36">
        <v>6.6666666666666666E-2</v>
      </c>
      <c r="AJ859" s="36">
        <v>6.6666666666666666E-2</v>
      </c>
      <c r="AK859" s="36">
        <v>6.6666666666666666E-2</v>
      </c>
      <c r="AL859" s="36">
        <v>6.6666666666666666E-2</v>
      </c>
      <c r="AM859" s="36">
        <v>6.6666666666666666E-2</v>
      </c>
      <c r="AN859" s="36">
        <v>0</v>
      </c>
      <c r="AO859" s="36">
        <v>6.6666666666666666E-2</v>
      </c>
      <c r="AP859" s="33" t="str">
        <f t="shared" si="14"/>
        <v>-</v>
      </c>
      <c r="AQ859" s="55" t="str">
        <f t="shared" si="15"/>
        <v>-</v>
      </c>
      <c r="AR859" s="56" t="str">
        <f t="shared" si="16"/>
        <v>-</v>
      </c>
      <c r="AS859" s="34" t="s">
        <v>1892</v>
      </c>
      <c r="AT859" s="122" t="s">
        <v>5208</v>
      </c>
    </row>
    <row r="860" spans="1:46" ht="15.75" customHeight="1" x14ac:dyDescent="0.25">
      <c r="A860" s="2">
        <v>22060130</v>
      </c>
      <c r="B860" s="7" t="s">
        <v>26</v>
      </c>
      <c r="C860" s="7" t="s">
        <v>2294</v>
      </c>
      <c r="D860" s="7" t="s">
        <v>524</v>
      </c>
      <c r="E860" s="7" t="s">
        <v>1666</v>
      </c>
      <c r="F860" s="7">
        <v>10</v>
      </c>
      <c r="G860" s="7">
        <v>1600</v>
      </c>
      <c r="H860" s="7">
        <v>-75.483333329999994</v>
      </c>
      <c r="I860" s="29">
        <v>3.9166666699999997</v>
      </c>
      <c r="J860" s="6" t="s">
        <v>1908</v>
      </c>
      <c r="K860" s="30">
        <v>32157</v>
      </c>
      <c r="L860" s="30"/>
      <c r="M860" s="7" t="s">
        <v>1911</v>
      </c>
      <c r="N860" s="29" t="s">
        <v>1892</v>
      </c>
      <c r="O860" s="31">
        <v>138</v>
      </c>
      <c r="P860" s="31">
        <v>109.5</v>
      </c>
      <c r="Q860" s="31">
        <v>114.5</v>
      </c>
      <c r="R860" s="31">
        <v>174.5</v>
      </c>
      <c r="S860" s="31">
        <v>252.5</v>
      </c>
      <c r="T860" s="31">
        <v>71</v>
      </c>
      <c r="U860" s="31">
        <v>84</v>
      </c>
      <c r="V860" s="31">
        <v>71</v>
      </c>
      <c r="W860" s="31">
        <v>155</v>
      </c>
      <c r="X860" s="31">
        <v>168</v>
      </c>
      <c r="Y860" s="31">
        <v>155</v>
      </c>
      <c r="Z860" s="31">
        <v>80</v>
      </c>
      <c r="AA860" s="4">
        <f t="shared" si="13"/>
        <v>1573</v>
      </c>
      <c r="AB860" s="32">
        <v>23</v>
      </c>
      <c r="AC860" s="17">
        <v>6.3888888888888884E-2</v>
      </c>
      <c r="AD860" s="36">
        <v>6.6666666666666666E-2</v>
      </c>
      <c r="AE860" s="36">
        <v>6.6666666666666666E-2</v>
      </c>
      <c r="AF860" s="36">
        <v>6.6666666666666666E-2</v>
      </c>
      <c r="AG860" s="36">
        <v>6.6666666666666666E-2</v>
      </c>
      <c r="AH860" s="36">
        <v>6.6666666666666666E-2</v>
      </c>
      <c r="AI860" s="36">
        <v>6.6666666666666666E-2</v>
      </c>
      <c r="AJ860" s="36">
        <v>3.3333333333333333E-2</v>
      </c>
      <c r="AK860" s="36">
        <v>6.6666666666666666E-2</v>
      </c>
      <c r="AL860" s="36">
        <v>6.6666666666666666E-2</v>
      </c>
      <c r="AM860" s="36">
        <v>6.6666666666666666E-2</v>
      </c>
      <c r="AN860" s="36">
        <v>6.6666666666666666E-2</v>
      </c>
      <c r="AO860" s="36">
        <v>6.6666666666666666E-2</v>
      </c>
      <c r="AP860" s="33" t="str">
        <f t="shared" si="14"/>
        <v>-</v>
      </c>
      <c r="AQ860" s="55" t="str">
        <f t="shared" si="15"/>
        <v>-</v>
      </c>
      <c r="AR860" s="56" t="str">
        <f t="shared" si="16"/>
        <v>-</v>
      </c>
      <c r="AS860" s="34" t="s">
        <v>1892</v>
      </c>
      <c r="AT860" s="122" t="s">
        <v>5208</v>
      </c>
    </row>
    <row r="861" spans="1:46" ht="15.75" customHeight="1" x14ac:dyDescent="0.25">
      <c r="A861" s="2">
        <v>22065040</v>
      </c>
      <c r="B861" s="7" t="s">
        <v>43</v>
      </c>
      <c r="C861" s="3" t="s">
        <v>1758</v>
      </c>
      <c r="D861" s="7" t="s">
        <v>524</v>
      </c>
      <c r="E861" s="7" t="s">
        <v>1666</v>
      </c>
      <c r="F861" s="7">
        <v>10</v>
      </c>
      <c r="G861" s="7">
        <v>1448</v>
      </c>
      <c r="H861" s="7">
        <v>-75.488083329999995</v>
      </c>
      <c r="I861" s="29">
        <v>3.9069166700000002</v>
      </c>
      <c r="J861" s="6" t="s">
        <v>1908</v>
      </c>
      <c r="K861" s="30">
        <v>26282</v>
      </c>
      <c r="L861" s="30"/>
      <c r="M861" s="7" t="s">
        <v>1911</v>
      </c>
      <c r="N861" s="29" t="s">
        <v>1910</v>
      </c>
      <c r="O861" s="31">
        <v>110.67999999999998</v>
      </c>
      <c r="P861" s="31">
        <v>141.36153846153846</v>
      </c>
      <c r="Q861" s="31">
        <v>208.83666666666664</v>
      </c>
      <c r="R861" s="31">
        <v>256.7551724137931</v>
      </c>
      <c r="S861" s="31">
        <v>239.87333333333336</v>
      </c>
      <c r="T861" s="31">
        <v>137.70714285714288</v>
      </c>
      <c r="U861" s="31">
        <v>112.73</v>
      </c>
      <c r="V861" s="31">
        <v>107.69285714285716</v>
      </c>
      <c r="W861" s="31">
        <v>171.0620689655172</v>
      </c>
      <c r="X861" s="31">
        <v>225.82758620689651</v>
      </c>
      <c r="Y861" s="31">
        <v>191.22068965517241</v>
      </c>
      <c r="Z861" s="31">
        <v>137.04333333333335</v>
      </c>
      <c r="AA861" s="4">
        <f t="shared" si="13"/>
        <v>2040.7903890362511</v>
      </c>
      <c r="AB861" s="32">
        <v>348</v>
      </c>
      <c r="AC861" s="17">
        <v>0.96666666666666667</v>
      </c>
      <c r="AD861" s="36">
        <v>1</v>
      </c>
      <c r="AE861" s="36">
        <v>0.8666666666666667</v>
      </c>
      <c r="AF861" s="36">
        <v>1</v>
      </c>
      <c r="AG861" s="36">
        <v>0.96666666666666667</v>
      </c>
      <c r="AH861" s="36">
        <v>1</v>
      </c>
      <c r="AI861" s="36">
        <v>0.93333333333333335</v>
      </c>
      <c r="AJ861" s="36">
        <v>1</v>
      </c>
      <c r="AK861" s="36">
        <v>0.93333333333333335</v>
      </c>
      <c r="AL861" s="36">
        <v>0.96666666666666667</v>
      </c>
      <c r="AM861" s="36">
        <v>0.96666666666666667</v>
      </c>
      <c r="AN861" s="36">
        <v>0.96666666666666667</v>
      </c>
      <c r="AO861" s="36">
        <v>1</v>
      </c>
      <c r="AP861" s="33" t="str">
        <f t="shared" si="14"/>
        <v>&gt;=80%</v>
      </c>
      <c r="AQ861" s="55" t="str">
        <f t="shared" si="15"/>
        <v>&gt;=75%</v>
      </c>
      <c r="AR861" s="56" t="str">
        <f t="shared" si="16"/>
        <v>&gt;=50%</v>
      </c>
      <c r="AT861" s="121">
        <v>0.8</v>
      </c>
    </row>
    <row r="862" spans="1:46" ht="15.75" customHeight="1" x14ac:dyDescent="0.25">
      <c r="A862" s="2">
        <v>22065050</v>
      </c>
      <c r="B862" s="7" t="s">
        <v>150</v>
      </c>
      <c r="C862" s="7" t="s">
        <v>1684</v>
      </c>
      <c r="D862" s="7" t="s">
        <v>1685</v>
      </c>
      <c r="E862" s="7" t="s">
        <v>1666</v>
      </c>
      <c r="F862" s="7">
        <v>10</v>
      </c>
      <c r="G862" s="7">
        <v>1000</v>
      </c>
      <c r="H862" s="7">
        <v>-75.5</v>
      </c>
      <c r="I862" s="29">
        <v>3.71666667</v>
      </c>
      <c r="J862" s="6" t="s">
        <v>1908</v>
      </c>
      <c r="K862" s="30">
        <v>25948</v>
      </c>
      <c r="L862" s="30"/>
      <c r="M862" s="7" t="s">
        <v>1911</v>
      </c>
      <c r="N862" s="29" t="s">
        <v>1892</v>
      </c>
      <c r="O862" s="31">
        <v>202</v>
      </c>
      <c r="P862" s="31">
        <v>101.89999999999999</v>
      </c>
      <c r="Q862" s="31">
        <v>95.700000000000017</v>
      </c>
      <c r="R862" s="31">
        <v>190.1</v>
      </c>
      <c r="S862" s="31">
        <v>304.8</v>
      </c>
      <c r="T862" s="31">
        <v>68.7</v>
      </c>
      <c r="U862" s="31">
        <v>81.199999999999989</v>
      </c>
      <c r="V862" s="31">
        <v>52.100000000000009</v>
      </c>
      <c r="W862" s="31">
        <v>332.3</v>
      </c>
      <c r="X862" s="31">
        <v>240.2</v>
      </c>
      <c r="Y862" s="31">
        <v>245.6</v>
      </c>
      <c r="Z862" s="31">
        <v>184.00000000000006</v>
      </c>
      <c r="AA862" s="4">
        <f t="shared" si="13"/>
        <v>2098.6</v>
      </c>
      <c r="AB862" s="32">
        <v>12</v>
      </c>
      <c r="AC862" s="17">
        <v>3.3333333333333333E-2</v>
      </c>
      <c r="AD862" s="36">
        <v>3.3333333333333333E-2</v>
      </c>
      <c r="AE862" s="36">
        <v>3.3333333333333333E-2</v>
      </c>
      <c r="AF862" s="36">
        <v>3.3333333333333333E-2</v>
      </c>
      <c r="AG862" s="36">
        <v>3.3333333333333333E-2</v>
      </c>
      <c r="AH862" s="36">
        <v>3.3333333333333333E-2</v>
      </c>
      <c r="AI862" s="36">
        <v>3.3333333333333333E-2</v>
      </c>
      <c r="AJ862" s="36">
        <v>3.3333333333333333E-2</v>
      </c>
      <c r="AK862" s="36">
        <v>3.3333333333333333E-2</v>
      </c>
      <c r="AL862" s="36">
        <v>3.3333333333333333E-2</v>
      </c>
      <c r="AM862" s="36">
        <v>3.3333333333333333E-2</v>
      </c>
      <c r="AN862" s="36">
        <v>3.3333333333333333E-2</v>
      </c>
      <c r="AO862" s="36">
        <v>3.3333333333333333E-2</v>
      </c>
      <c r="AP862" s="33" t="str">
        <f t="shared" si="14"/>
        <v>-</v>
      </c>
      <c r="AQ862" s="55" t="str">
        <f t="shared" si="15"/>
        <v>-</v>
      </c>
      <c r="AR862" s="56" t="str">
        <f t="shared" si="16"/>
        <v>-</v>
      </c>
      <c r="AS862" s="34" t="s">
        <v>1892</v>
      </c>
      <c r="AT862" s="122" t="s">
        <v>5208</v>
      </c>
    </row>
    <row r="863" spans="1:46" ht="15.75" customHeight="1" x14ac:dyDescent="0.25">
      <c r="A863" s="2">
        <v>22070010</v>
      </c>
      <c r="B863" s="7" t="s">
        <v>26</v>
      </c>
      <c r="C863" s="3" t="s">
        <v>1750</v>
      </c>
      <c r="D863" s="7" t="s">
        <v>1750</v>
      </c>
      <c r="E863" s="7" t="s">
        <v>1666</v>
      </c>
      <c r="F863" s="7">
        <v>10</v>
      </c>
      <c r="G863" s="7">
        <v>2581</v>
      </c>
      <c r="H863" s="7">
        <v>-75.607749999999996</v>
      </c>
      <c r="I863" s="29">
        <v>4.0066388899999996</v>
      </c>
      <c r="J863" s="6" t="s">
        <v>1908</v>
      </c>
      <c r="K863" s="30">
        <v>22842</v>
      </c>
      <c r="L863" s="30"/>
      <c r="M863" s="7" t="s">
        <v>1911</v>
      </c>
      <c r="N863" s="29" t="s">
        <v>1910</v>
      </c>
      <c r="O863" s="31">
        <v>63.044827586206878</v>
      </c>
      <c r="P863" s="31">
        <v>85.193103448275863</v>
      </c>
      <c r="Q863" s="31">
        <v>129.66</v>
      </c>
      <c r="R863" s="31">
        <v>163.8571428571428</v>
      </c>
      <c r="S863" s="31">
        <v>174.67666666666673</v>
      </c>
      <c r="T863" s="31">
        <v>124.14137931034483</v>
      </c>
      <c r="U863" s="31">
        <v>111.61034482758623</v>
      </c>
      <c r="V863" s="31">
        <v>83.076666666666654</v>
      </c>
      <c r="W863" s="31">
        <v>114.36666666666669</v>
      </c>
      <c r="X863" s="31">
        <v>129.90333333333334</v>
      </c>
      <c r="Y863" s="31">
        <v>125.91666666666669</v>
      </c>
      <c r="Z863" s="31">
        <v>93.124137931034483</v>
      </c>
      <c r="AA863" s="4">
        <f t="shared" si="13"/>
        <v>1398.5709359605914</v>
      </c>
      <c r="AB863" s="32">
        <v>353</v>
      </c>
      <c r="AC863" s="17">
        <v>0.98055555555555551</v>
      </c>
      <c r="AD863" s="36">
        <v>0.96666666666666667</v>
      </c>
      <c r="AE863" s="36">
        <v>0.96666666666666667</v>
      </c>
      <c r="AF863" s="36">
        <v>1</v>
      </c>
      <c r="AG863" s="36">
        <v>0.93333333333333335</v>
      </c>
      <c r="AH863" s="36">
        <v>1</v>
      </c>
      <c r="AI863" s="36">
        <v>0.96666666666666667</v>
      </c>
      <c r="AJ863" s="36">
        <v>0.96666666666666667</v>
      </c>
      <c r="AK863" s="36">
        <v>1</v>
      </c>
      <c r="AL863" s="36">
        <v>1</v>
      </c>
      <c r="AM863" s="36">
        <v>1</v>
      </c>
      <c r="AN863" s="36">
        <v>1</v>
      </c>
      <c r="AO863" s="36">
        <v>0.96666666666666667</v>
      </c>
      <c r="AP863" s="33" t="str">
        <f t="shared" si="14"/>
        <v>&gt;=80%</v>
      </c>
      <c r="AQ863" s="55" t="str">
        <f t="shared" si="15"/>
        <v>&gt;=75%</v>
      </c>
      <c r="AR863" s="56" t="str">
        <f t="shared" si="16"/>
        <v>&gt;=50%</v>
      </c>
      <c r="AT863" s="121">
        <v>0.8</v>
      </c>
    </row>
    <row r="864" spans="1:46" ht="15.75" customHeight="1" x14ac:dyDescent="0.25">
      <c r="A864" s="2">
        <v>22070030</v>
      </c>
      <c r="B864" s="7" t="s">
        <v>26</v>
      </c>
      <c r="C864" s="3" t="s">
        <v>154</v>
      </c>
      <c r="D864" s="7" t="s">
        <v>1750</v>
      </c>
      <c r="E864" s="7" t="s">
        <v>1666</v>
      </c>
      <c r="F864" s="7">
        <v>10</v>
      </c>
      <c r="G864" s="7">
        <v>2606</v>
      </c>
      <c r="H864" s="7">
        <v>-75.499527779999994</v>
      </c>
      <c r="I864" s="29">
        <v>4.1245555600000001</v>
      </c>
      <c r="J864" s="6" t="s">
        <v>1908</v>
      </c>
      <c r="K864" s="30">
        <v>27468</v>
      </c>
      <c r="L864" s="30"/>
      <c r="M864" s="7" t="s">
        <v>1911</v>
      </c>
      <c r="N864" s="29" t="s">
        <v>1910</v>
      </c>
      <c r="O864" s="31">
        <v>95.13928571428572</v>
      </c>
      <c r="P864" s="31">
        <v>96.988888888888923</v>
      </c>
      <c r="Q864" s="31">
        <v>165.58965517241376</v>
      </c>
      <c r="R864" s="31">
        <v>180.92857142857142</v>
      </c>
      <c r="S864" s="31">
        <v>190.29999999999998</v>
      </c>
      <c r="T864" s="31">
        <v>142.52758620689656</v>
      </c>
      <c r="U864" s="31">
        <v>155.38928571428568</v>
      </c>
      <c r="V864" s="31">
        <v>122.63333333333331</v>
      </c>
      <c r="W864" s="31">
        <v>113.50999999999999</v>
      </c>
      <c r="X864" s="31">
        <v>180.82962962962961</v>
      </c>
      <c r="Y864" s="31">
        <v>224.45714285714286</v>
      </c>
      <c r="Z864" s="31">
        <v>133.44074074074075</v>
      </c>
      <c r="AA864" s="4">
        <f t="shared" si="13"/>
        <v>1801.7341196861883</v>
      </c>
      <c r="AB864" s="32">
        <v>341</v>
      </c>
      <c r="AC864" s="17">
        <v>0.94722222222222219</v>
      </c>
      <c r="AD864" s="36">
        <v>0.93333333333333335</v>
      </c>
      <c r="AE864" s="36">
        <v>0.9</v>
      </c>
      <c r="AF864" s="36">
        <v>0.96666666666666667</v>
      </c>
      <c r="AG864" s="36">
        <v>0.93333333333333335</v>
      </c>
      <c r="AH864" s="36">
        <v>1</v>
      </c>
      <c r="AI864" s="36">
        <v>0.96666666666666667</v>
      </c>
      <c r="AJ864" s="36">
        <v>0.93333333333333335</v>
      </c>
      <c r="AK864" s="36">
        <v>1</v>
      </c>
      <c r="AL864" s="36">
        <v>1</v>
      </c>
      <c r="AM864" s="36">
        <v>0.9</v>
      </c>
      <c r="AN864" s="36">
        <v>0.93333333333333335</v>
      </c>
      <c r="AO864" s="36">
        <v>0.9</v>
      </c>
      <c r="AP864" s="33" t="str">
        <f t="shared" si="14"/>
        <v>&gt;=80%</v>
      </c>
      <c r="AQ864" s="55" t="str">
        <f t="shared" si="15"/>
        <v>&gt;=75%</v>
      </c>
      <c r="AR864" s="56" t="str">
        <f t="shared" si="16"/>
        <v>&gt;=50%</v>
      </c>
      <c r="AT864" s="121">
        <v>0.8</v>
      </c>
    </row>
    <row r="865" spans="1:46" ht="15.75" customHeight="1" x14ac:dyDescent="0.25">
      <c r="A865" s="2">
        <v>22070040</v>
      </c>
      <c r="B865" s="7" t="s">
        <v>26</v>
      </c>
      <c r="C865" s="7" t="s">
        <v>2295</v>
      </c>
      <c r="D865" s="7" t="s">
        <v>1732</v>
      </c>
      <c r="E865" s="7" t="s">
        <v>1666</v>
      </c>
      <c r="F865" s="7">
        <v>10</v>
      </c>
      <c r="G865" s="7">
        <v>1520</v>
      </c>
      <c r="H865" s="7">
        <v>-75.316666669999989</v>
      </c>
      <c r="I865" s="29">
        <v>4.05</v>
      </c>
      <c r="J865" s="6" t="s">
        <v>1908</v>
      </c>
      <c r="K865" s="30">
        <v>33253</v>
      </c>
      <c r="L865" s="30"/>
      <c r="M865" s="7" t="s">
        <v>1911</v>
      </c>
      <c r="N865" s="29" t="s">
        <v>1892</v>
      </c>
      <c r="O865" s="31">
        <v>244.5</v>
      </c>
      <c r="P865" s="31">
        <v>228.5</v>
      </c>
      <c r="Q865" s="31">
        <v>223</v>
      </c>
      <c r="R865" s="31">
        <v>347.5</v>
      </c>
      <c r="S865" s="31">
        <v>375.5</v>
      </c>
      <c r="T865" s="31">
        <v>62.5</v>
      </c>
      <c r="U865" s="31">
        <v>78</v>
      </c>
      <c r="V865" s="31">
        <v>23.5</v>
      </c>
      <c r="W865" s="31">
        <v>119</v>
      </c>
      <c r="X865" s="31">
        <v>239</v>
      </c>
      <c r="Y865" s="31">
        <v>349</v>
      </c>
      <c r="Z865" s="31">
        <v>88</v>
      </c>
      <c r="AA865" s="4">
        <f t="shared" si="13"/>
        <v>2378</v>
      </c>
      <c r="AB865" s="32">
        <v>20</v>
      </c>
      <c r="AC865" s="17">
        <v>5.5555555555555552E-2</v>
      </c>
      <c r="AD865" s="36">
        <v>6.6666666666666666E-2</v>
      </c>
      <c r="AE865" s="36">
        <v>6.6666666666666666E-2</v>
      </c>
      <c r="AF865" s="36">
        <v>6.6666666666666666E-2</v>
      </c>
      <c r="AG865" s="36">
        <v>6.6666666666666666E-2</v>
      </c>
      <c r="AH865" s="36">
        <v>6.6666666666666666E-2</v>
      </c>
      <c r="AI865" s="36">
        <v>6.6666666666666666E-2</v>
      </c>
      <c r="AJ865" s="36">
        <v>6.6666666666666666E-2</v>
      </c>
      <c r="AK865" s="36">
        <v>6.6666666666666666E-2</v>
      </c>
      <c r="AL865" s="36">
        <v>3.3333333333333333E-2</v>
      </c>
      <c r="AM865" s="36">
        <v>3.3333333333333333E-2</v>
      </c>
      <c r="AN865" s="36">
        <v>3.3333333333333333E-2</v>
      </c>
      <c r="AO865" s="36">
        <v>3.3333333333333333E-2</v>
      </c>
      <c r="AP865" s="33" t="str">
        <f t="shared" si="14"/>
        <v>-</v>
      </c>
      <c r="AQ865" s="55" t="str">
        <f t="shared" si="15"/>
        <v>-</v>
      </c>
      <c r="AR865" s="56" t="str">
        <f t="shared" si="16"/>
        <v>-</v>
      </c>
      <c r="AS865" s="34" t="s">
        <v>1892</v>
      </c>
      <c r="AT865" s="122" t="s">
        <v>5208</v>
      </c>
    </row>
    <row r="866" spans="1:46" ht="15.75" customHeight="1" x14ac:dyDescent="0.25">
      <c r="A866" s="6">
        <v>22075030</v>
      </c>
      <c r="B866" s="7" t="s">
        <v>56</v>
      </c>
      <c r="C866" s="7" t="s">
        <v>1751</v>
      </c>
      <c r="D866" s="7" t="s">
        <v>1752</v>
      </c>
      <c r="E866" s="7" t="s">
        <v>1666</v>
      </c>
      <c r="F866" s="7">
        <v>10</v>
      </c>
      <c r="G866" s="7">
        <v>253</v>
      </c>
      <c r="H866" s="7">
        <v>-75.41558332999999</v>
      </c>
      <c r="I866" s="29">
        <v>4.2067777799999995</v>
      </c>
      <c r="J866" s="6" t="s">
        <v>1908</v>
      </c>
      <c r="K866" s="30">
        <v>27013</v>
      </c>
      <c r="L866" s="30"/>
      <c r="M866" s="7" t="s">
        <v>1911</v>
      </c>
      <c r="N866" s="29" t="s">
        <v>1910</v>
      </c>
      <c r="O866" s="31">
        <v>103.3185185185185</v>
      </c>
      <c r="P866" s="31">
        <v>125.9</v>
      </c>
      <c r="Q866" s="31">
        <v>182.17916666666665</v>
      </c>
      <c r="R866" s="31">
        <v>220.2962962962963</v>
      </c>
      <c r="S866" s="31">
        <v>219.98518518518517</v>
      </c>
      <c r="T866" s="31">
        <v>160.03199999999998</v>
      </c>
      <c r="U866" s="31">
        <v>121.97407407407408</v>
      </c>
      <c r="V866" s="31">
        <v>90.71666666666664</v>
      </c>
      <c r="W866" s="31">
        <v>166.60000000000002</v>
      </c>
      <c r="X866" s="31">
        <v>174.26400000000004</v>
      </c>
      <c r="Y866" s="31">
        <v>189.1217391304348</v>
      </c>
      <c r="Z866" s="31">
        <v>146.08461538461535</v>
      </c>
      <c r="AA866" s="4">
        <f t="shared" si="13"/>
        <v>1900.4722619224578</v>
      </c>
      <c r="AB866" s="32">
        <v>309</v>
      </c>
      <c r="AC866" s="17">
        <v>0.85833333333333328</v>
      </c>
      <c r="AD866" s="36">
        <v>0.9</v>
      </c>
      <c r="AE866" s="36">
        <v>0.93333333333333335</v>
      </c>
      <c r="AF866" s="36">
        <v>0.8</v>
      </c>
      <c r="AG866" s="36">
        <v>0.9</v>
      </c>
      <c r="AH866" s="36">
        <v>0.9</v>
      </c>
      <c r="AI866" s="36">
        <v>0.83333333333333337</v>
      </c>
      <c r="AJ866" s="36">
        <v>0.9</v>
      </c>
      <c r="AK866" s="36">
        <v>0.8</v>
      </c>
      <c r="AL866" s="36">
        <v>0.8666666666666667</v>
      </c>
      <c r="AM866" s="36">
        <v>0.83333333333333337</v>
      </c>
      <c r="AN866" s="36">
        <v>0.76666666666666672</v>
      </c>
      <c r="AO866" s="36">
        <v>0.8666666666666667</v>
      </c>
      <c r="AP866" s="33" t="str">
        <f t="shared" si="14"/>
        <v>-</v>
      </c>
      <c r="AQ866" s="55" t="str">
        <f t="shared" si="15"/>
        <v>&gt;=75%</v>
      </c>
      <c r="AR866" s="56" t="str">
        <f t="shared" si="16"/>
        <v>&gt;=50%</v>
      </c>
      <c r="AT866" s="112" t="s">
        <v>5206</v>
      </c>
    </row>
    <row r="867" spans="1:46" ht="15.75" customHeight="1" x14ac:dyDescent="0.25">
      <c r="A867" s="2">
        <v>22075040</v>
      </c>
      <c r="B867" s="7" t="s">
        <v>56</v>
      </c>
      <c r="C867" s="3" t="s">
        <v>899</v>
      </c>
      <c r="D867" s="7" t="s">
        <v>1752</v>
      </c>
      <c r="E867" s="7" t="s">
        <v>1666</v>
      </c>
      <c r="F867" s="7">
        <v>10</v>
      </c>
      <c r="G867" s="7">
        <v>690</v>
      </c>
      <c r="H867" s="7">
        <v>-75.116666670000001</v>
      </c>
      <c r="I867" s="29">
        <v>4.1166666699999999</v>
      </c>
      <c r="J867" s="6" t="s">
        <v>1890</v>
      </c>
      <c r="K867" s="30">
        <v>31731</v>
      </c>
      <c r="L867" s="30">
        <v>38183</v>
      </c>
      <c r="M867" s="7" t="s">
        <v>1911</v>
      </c>
      <c r="N867" s="29" t="s">
        <v>1910</v>
      </c>
      <c r="O867" s="31">
        <v>93.522222222222211</v>
      </c>
      <c r="P867" s="31">
        <v>121.67777777777776</v>
      </c>
      <c r="Q867" s="31">
        <v>170.46249999999998</v>
      </c>
      <c r="R867" s="31">
        <v>274.5</v>
      </c>
      <c r="S867" s="31">
        <v>253.32222222222228</v>
      </c>
      <c r="T867" s="31">
        <v>171.41428571428574</v>
      </c>
      <c r="U867" s="31">
        <v>53.566666666666663</v>
      </c>
      <c r="V867" s="31">
        <v>48.011111111111106</v>
      </c>
      <c r="W867" s="31">
        <v>144.25555555555556</v>
      </c>
      <c r="X867" s="31">
        <v>243.91428571428574</v>
      </c>
      <c r="Y867" s="31">
        <v>198.28888888888889</v>
      </c>
      <c r="Z867" s="31">
        <v>88.716666666666654</v>
      </c>
      <c r="AA867" s="4">
        <f t="shared" si="13"/>
        <v>1861.6521825396826</v>
      </c>
      <c r="AB867" s="32">
        <v>99</v>
      </c>
      <c r="AC867" s="17">
        <v>0.27500000000000002</v>
      </c>
      <c r="AD867" s="36">
        <v>0.3</v>
      </c>
      <c r="AE867" s="36">
        <v>0.3</v>
      </c>
      <c r="AF867" s="36">
        <v>0.26666666666666666</v>
      </c>
      <c r="AG867" s="36">
        <v>0.26666666666666666</v>
      </c>
      <c r="AH867" s="36">
        <v>0.3</v>
      </c>
      <c r="AI867" s="36">
        <v>0.23333333333333334</v>
      </c>
      <c r="AJ867" s="36">
        <v>0.3</v>
      </c>
      <c r="AK867" s="36">
        <v>0.3</v>
      </c>
      <c r="AL867" s="36">
        <v>0.3</v>
      </c>
      <c r="AM867" s="36">
        <v>0.23333333333333334</v>
      </c>
      <c r="AN867" s="36">
        <v>0.3</v>
      </c>
      <c r="AO867" s="36">
        <v>0.2</v>
      </c>
      <c r="AP867" s="57" t="str">
        <f t="shared" si="14"/>
        <v>-</v>
      </c>
      <c r="AQ867" s="55" t="str">
        <f t="shared" si="15"/>
        <v>-</v>
      </c>
      <c r="AR867" s="56" t="str">
        <f t="shared" si="16"/>
        <v>-</v>
      </c>
      <c r="AS867" s="34" t="s">
        <v>1890</v>
      </c>
      <c r="AT867" s="122" t="s">
        <v>5208</v>
      </c>
    </row>
    <row r="868" spans="1:46" ht="15.75" customHeight="1" x14ac:dyDescent="0.25">
      <c r="A868" s="2">
        <v>23010020</v>
      </c>
      <c r="B868" s="7" t="s">
        <v>26</v>
      </c>
      <c r="C868" s="3" t="s">
        <v>1700</v>
      </c>
      <c r="D868" s="7" t="s">
        <v>1701</v>
      </c>
      <c r="E868" s="7" t="s">
        <v>1666</v>
      </c>
      <c r="F868" s="7">
        <v>10</v>
      </c>
      <c r="G868" s="7">
        <v>1670</v>
      </c>
      <c r="H868" s="7">
        <v>-75.047877779999993</v>
      </c>
      <c r="I868" s="29">
        <v>5.1542988900000006</v>
      </c>
      <c r="J868" s="6" t="s">
        <v>1908</v>
      </c>
      <c r="K868" s="30">
        <v>21320</v>
      </c>
      <c r="L868" s="30"/>
      <c r="M868" s="7" t="s">
        <v>1911</v>
      </c>
      <c r="N868" s="29" t="s">
        <v>1910</v>
      </c>
      <c r="O868" s="31">
        <v>175.29310344827587</v>
      </c>
      <c r="P868" s="31">
        <v>212.41428571428565</v>
      </c>
      <c r="Q868" s="31">
        <v>286.38928571428568</v>
      </c>
      <c r="R868" s="31">
        <v>295.06071428571425</v>
      </c>
      <c r="S868" s="31">
        <v>267.20357142857148</v>
      </c>
      <c r="T868" s="31">
        <v>135.17500000000001</v>
      </c>
      <c r="U868" s="31">
        <v>108.53448275862067</v>
      </c>
      <c r="V868" s="31">
        <v>138.47499999999999</v>
      </c>
      <c r="W868" s="31">
        <v>241.71379310344827</v>
      </c>
      <c r="X868" s="31">
        <v>275.9111111111111</v>
      </c>
      <c r="Y868" s="31">
        <v>305.65000000000003</v>
      </c>
      <c r="Z868" s="31">
        <v>222.89285714285714</v>
      </c>
      <c r="AA868" s="4">
        <f t="shared" si="13"/>
        <v>2664.7132047071705</v>
      </c>
      <c r="AB868" s="32">
        <v>336</v>
      </c>
      <c r="AC868" s="17">
        <v>0.93333333333333335</v>
      </c>
      <c r="AD868" s="36">
        <v>0.96666666666666667</v>
      </c>
      <c r="AE868" s="36">
        <v>0.93333333333333335</v>
      </c>
      <c r="AF868" s="36">
        <v>0.93333333333333335</v>
      </c>
      <c r="AG868" s="36">
        <v>0.93333333333333335</v>
      </c>
      <c r="AH868" s="36">
        <v>0.93333333333333335</v>
      </c>
      <c r="AI868" s="36">
        <v>0.93333333333333335</v>
      </c>
      <c r="AJ868" s="36">
        <v>0.96666666666666667</v>
      </c>
      <c r="AK868" s="36">
        <v>0.93333333333333335</v>
      </c>
      <c r="AL868" s="36">
        <v>0.96666666666666667</v>
      </c>
      <c r="AM868" s="36">
        <v>0.9</v>
      </c>
      <c r="AN868" s="36">
        <v>0.8666666666666667</v>
      </c>
      <c r="AO868" s="36">
        <v>0.93333333333333335</v>
      </c>
      <c r="AP868" s="33" t="str">
        <f t="shared" si="14"/>
        <v>&gt;=80%</v>
      </c>
      <c r="AQ868" s="55" t="str">
        <f t="shared" si="15"/>
        <v>&gt;=75%</v>
      </c>
      <c r="AR868" s="56" t="str">
        <f t="shared" si="16"/>
        <v>&gt;=50%</v>
      </c>
      <c r="AT868" s="121">
        <v>0.8</v>
      </c>
    </row>
    <row r="869" spans="1:46" ht="15.75" customHeight="1" x14ac:dyDescent="0.25">
      <c r="A869" s="2">
        <v>23010080</v>
      </c>
      <c r="B869" s="7" t="s">
        <v>26</v>
      </c>
      <c r="C869" s="3" t="s">
        <v>1703</v>
      </c>
      <c r="D869" s="7" t="s">
        <v>1704</v>
      </c>
      <c r="E869" s="7" t="s">
        <v>1666</v>
      </c>
      <c r="F869" s="7">
        <v>10</v>
      </c>
      <c r="G869" s="7">
        <v>2508</v>
      </c>
      <c r="H869" s="7">
        <v>-74.749583329999993</v>
      </c>
      <c r="I869" s="29">
        <v>5.2014166699999995</v>
      </c>
      <c r="J869" s="6" t="s">
        <v>1908</v>
      </c>
      <c r="K869" s="30">
        <v>23604</v>
      </c>
      <c r="L869" s="30"/>
      <c r="M869" s="7" t="s">
        <v>1911</v>
      </c>
      <c r="N869" s="29" t="s">
        <v>1910</v>
      </c>
      <c r="O869" s="31">
        <v>54.42413793103448</v>
      </c>
      <c r="P869" s="31">
        <v>74.434482758620689</v>
      </c>
      <c r="Q869" s="31">
        <v>97.775862068965495</v>
      </c>
      <c r="R869" s="31">
        <v>162.94814814814814</v>
      </c>
      <c r="S869" s="31">
        <v>149.23103448275864</v>
      </c>
      <c r="T869" s="31">
        <v>49.586666666666666</v>
      </c>
      <c r="U869" s="31">
        <v>42.631034482758608</v>
      </c>
      <c r="V869" s="31">
        <v>75.337931034482764</v>
      </c>
      <c r="W869" s="31">
        <v>111.77499999999999</v>
      </c>
      <c r="X869" s="31">
        <v>167.07777777777778</v>
      </c>
      <c r="Y869" s="31">
        <v>163.16153846153844</v>
      </c>
      <c r="Z869" s="31">
        <v>74.071428571428569</v>
      </c>
      <c r="AA869" s="4">
        <f t="shared" si="13"/>
        <v>1222.4550423841804</v>
      </c>
      <c r="AB869" s="32">
        <v>340</v>
      </c>
      <c r="AC869" s="17">
        <v>0.94444444444444442</v>
      </c>
      <c r="AD869" s="36">
        <v>0.96666666666666667</v>
      </c>
      <c r="AE869" s="36">
        <v>0.96666666666666667</v>
      </c>
      <c r="AF869" s="36">
        <v>0.96666666666666667</v>
      </c>
      <c r="AG869" s="36">
        <v>0.9</v>
      </c>
      <c r="AH869" s="36">
        <v>0.96666666666666667</v>
      </c>
      <c r="AI869" s="36">
        <v>1</v>
      </c>
      <c r="AJ869" s="36">
        <v>0.96666666666666667</v>
      </c>
      <c r="AK869" s="36">
        <v>0.96666666666666667</v>
      </c>
      <c r="AL869" s="36">
        <v>0.93333333333333335</v>
      </c>
      <c r="AM869" s="36">
        <v>0.9</v>
      </c>
      <c r="AN869" s="36">
        <v>0.8666666666666667</v>
      </c>
      <c r="AO869" s="36">
        <v>0.93333333333333335</v>
      </c>
      <c r="AP869" s="33" t="str">
        <f t="shared" si="14"/>
        <v>&gt;=80%</v>
      </c>
      <c r="AQ869" s="55" t="str">
        <f t="shared" si="15"/>
        <v>&gt;=75%</v>
      </c>
      <c r="AR869" s="56" t="str">
        <f t="shared" si="16"/>
        <v>&gt;=50%</v>
      </c>
      <c r="AT869" s="121">
        <v>0.8</v>
      </c>
    </row>
    <row r="870" spans="1:46" ht="15.75" customHeight="1" x14ac:dyDescent="0.25">
      <c r="A870" s="2">
        <v>23010090</v>
      </c>
      <c r="B870" s="7" t="s">
        <v>26</v>
      </c>
      <c r="C870" s="7" t="s">
        <v>2296</v>
      </c>
      <c r="D870" s="7" t="s">
        <v>2297</v>
      </c>
      <c r="E870" s="7" t="s">
        <v>1666</v>
      </c>
      <c r="F870" s="7">
        <v>10</v>
      </c>
      <c r="G870" s="7">
        <v>1700</v>
      </c>
      <c r="H870" s="7">
        <v>-75.099999999999994</v>
      </c>
      <c r="I870" s="29">
        <v>5.0999999999999996</v>
      </c>
      <c r="J870" s="6" t="s">
        <v>1908</v>
      </c>
      <c r="K870" s="30">
        <v>33253</v>
      </c>
      <c r="L870" s="30"/>
      <c r="M870" s="7" t="s">
        <v>1911</v>
      </c>
      <c r="N870" s="29" t="s">
        <v>1892</v>
      </c>
      <c r="O870" s="31">
        <v>180</v>
      </c>
      <c r="P870" s="31">
        <v>169.5</v>
      </c>
      <c r="Q870" s="31">
        <v>221.5</v>
      </c>
      <c r="R870" s="31">
        <v>344</v>
      </c>
      <c r="S870" s="31">
        <v>371</v>
      </c>
      <c r="T870" s="31">
        <v>64</v>
      </c>
      <c r="U870" s="31">
        <v>61.5</v>
      </c>
      <c r="V870" s="31">
        <v>99.5</v>
      </c>
      <c r="W870" s="31">
        <v>216</v>
      </c>
      <c r="X870" s="31">
        <v>183</v>
      </c>
      <c r="Y870" s="31">
        <v>209.5</v>
      </c>
      <c r="Z870" s="31">
        <v>142</v>
      </c>
      <c r="AA870" s="4">
        <f t="shared" si="13"/>
        <v>2261.5</v>
      </c>
      <c r="AB870" s="32">
        <v>23</v>
      </c>
      <c r="AC870" s="17">
        <v>6.3888888888888884E-2</v>
      </c>
      <c r="AD870" s="36">
        <v>6.6666666666666666E-2</v>
      </c>
      <c r="AE870" s="36">
        <v>6.6666666666666666E-2</v>
      </c>
      <c r="AF870" s="36">
        <v>6.6666666666666666E-2</v>
      </c>
      <c r="AG870" s="36">
        <v>6.6666666666666666E-2</v>
      </c>
      <c r="AH870" s="36">
        <v>6.6666666666666666E-2</v>
      </c>
      <c r="AI870" s="36">
        <v>6.6666666666666666E-2</v>
      </c>
      <c r="AJ870" s="36">
        <v>6.6666666666666666E-2</v>
      </c>
      <c r="AK870" s="36">
        <v>6.6666666666666666E-2</v>
      </c>
      <c r="AL870" s="36">
        <v>6.6666666666666666E-2</v>
      </c>
      <c r="AM870" s="36">
        <v>3.3333333333333333E-2</v>
      </c>
      <c r="AN870" s="36">
        <v>6.6666666666666666E-2</v>
      </c>
      <c r="AO870" s="36">
        <v>6.6666666666666666E-2</v>
      </c>
      <c r="AP870" s="33" t="str">
        <f t="shared" si="14"/>
        <v>-</v>
      </c>
      <c r="AQ870" s="55" t="str">
        <f t="shared" si="15"/>
        <v>-</v>
      </c>
      <c r="AR870" s="56" t="str">
        <f t="shared" si="16"/>
        <v>-</v>
      </c>
      <c r="AS870" s="34" t="s">
        <v>1892</v>
      </c>
      <c r="AT870" s="122" t="s">
        <v>5208</v>
      </c>
    </row>
    <row r="871" spans="1:46" ht="15.75" customHeight="1" x14ac:dyDescent="0.25">
      <c r="A871" s="2">
        <v>23010100</v>
      </c>
      <c r="B871" s="7" t="s">
        <v>26</v>
      </c>
      <c r="C871" s="7" t="s">
        <v>2298</v>
      </c>
      <c r="D871" s="7" t="s">
        <v>1701</v>
      </c>
      <c r="E871" s="7" t="s">
        <v>1666</v>
      </c>
      <c r="F871" s="7">
        <v>10</v>
      </c>
      <c r="G871" s="7">
        <v>1400</v>
      </c>
      <c r="H871" s="7">
        <v>-75.033333329999991</v>
      </c>
      <c r="I871" s="29">
        <v>5.1666666699999997</v>
      </c>
      <c r="J871" s="6" t="s">
        <v>1908</v>
      </c>
      <c r="K871" s="30">
        <v>25369</v>
      </c>
      <c r="L871" s="30"/>
      <c r="M871" s="7" t="s">
        <v>1911</v>
      </c>
      <c r="N871" s="29" t="s">
        <v>1892</v>
      </c>
      <c r="O871" s="31">
        <v>222.5</v>
      </c>
      <c r="P871" s="31">
        <v>384</v>
      </c>
      <c r="Q871" s="31">
        <v>293.5</v>
      </c>
      <c r="R871" s="31">
        <v>312.5</v>
      </c>
      <c r="S871" s="31">
        <v>299.5</v>
      </c>
      <c r="T871" s="31">
        <v>81.5</v>
      </c>
      <c r="U871" s="31">
        <v>83.5</v>
      </c>
      <c r="V871" s="31">
        <v>126.5</v>
      </c>
      <c r="W871" s="31">
        <v>166</v>
      </c>
      <c r="X871" s="31">
        <v>160</v>
      </c>
      <c r="Y871" s="31">
        <v>284</v>
      </c>
      <c r="Z871" s="31" t="s">
        <v>1930</v>
      </c>
      <c r="AA871" s="4">
        <f t="shared" si="13"/>
        <v>2413.5</v>
      </c>
      <c r="AB871" s="32">
        <v>19</v>
      </c>
      <c r="AC871" s="17">
        <v>5.2777777777777778E-2</v>
      </c>
      <c r="AD871" s="36">
        <v>6.6666666666666666E-2</v>
      </c>
      <c r="AE871" s="36">
        <v>6.6666666666666666E-2</v>
      </c>
      <c r="AF871" s="36">
        <v>6.6666666666666666E-2</v>
      </c>
      <c r="AG871" s="36">
        <v>6.6666666666666666E-2</v>
      </c>
      <c r="AH871" s="36">
        <v>6.6666666666666666E-2</v>
      </c>
      <c r="AI871" s="36">
        <v>6.6666666666666666E-2</v>
      </c>
      <c r="AJ871" s="36">
        <v>6.6666666666666666E-2</v>
      </c>
      <c r="AK871" s="36">
        <v>6.6666666666666666E-2</v>
      </c>
      <c r="AL871" s="36">
        <v>3.3333333333333333E-2</v>
      </c>
      <c r="AM871" s="36">
        <v>3.3333333333333333E-2</v>
      </c>
      <c r="AN871" s="36">
        <v>3.3333333333333333E-2</v>
      </c>
      <c r="AO871" s="36">
        <v>0</v>
      </c>
      <c r="AP871" s="33" t="str">
        <f t="shared" si="14"/>
        <v>-</v>
      </c>
      <c r="AQ871" s="55" t="str">
        <f t="shared" si="15"/>
        <v>-</v>
      </c>
      <c r="AR871" s="56" t="str">
        <f t="shared" si="16"/>
        <v>-</v>
      </c>
      <c r="AS871" s="34" t="s">
        <v>1892</v>
      </c>
      <c r="AT871" s="122" t="s">
        <v>5208</v>
      </c>
    </row>
    <row r="872" spans="1:46" ht="15.75" customHeight="1" x14ac:dyDescent="0.25">
      <c r="A872" s="2">
        <v>23010140</v>
      </c>
      <c r="B872" s="7" t="s">
        <v>26</v>
      </c>
      <c r="C872" s="7" t="s">
        <v>663</v>
      </c>
      <c r="D872" s="7" t="s">
        <v>1721</v>
      </c>
      <c r="E872" s="7" t="s">
        <v>1666</v>
      </c>
      <c r="F872" s="7">
        <v>10</v>
      </c>
      <c r="G872" s="7">
        <v>1200</v>
      </c>
      <c r="H872" s="7">
        <v>-74.883333329999999</v>
      </c>
      <c r="I872" s="29">
        <v>5.18333333</v>
      </c>
      <c r="J872" s="6" t="s">
        <v>1908</v>
      </c>
      <c r="K872" s="30">
        <v>33253</v>
      </c>
      <c r="L872" s="30"/>
      <c r="M872" s="7" t="s">
        <v>1911</v>
      </c>
      <c r="N872" s="29" t="s">
        <v>1892</v>
      </c>
      <c r="O872" s="31">
        <v>271</v>
      </c>
      <c r="P872" s="31">
        <v>312</v>
      </c>
      <c r="Q872" s="31">
        <v>125</v>
      </c>
      <c r="R872" s="31">
        <v>246</v>
      </c>
      <c r="S872" s="31">
        <v>392</v>
      </c>
      <c r="T872" s="31">
        <v>122</v>
      </c>
      <c r="U872" s="31">
        <v>17</v>
      </c>
      <c r="V872" s="31">
        <v>256</v>
      </c>
      <c r="W872" s="31">
        <v>253</v>
      </c>
      <c r="X872" s="31">
        <v>184</v>
      </c>
      <c r="Y872" s="31">
        <v>326</v>
      </c>
      <c r="Z872" s="31">
        <v>504</v>
      </c>
      <c r="AA872" s="4">
        <f t="shared" si="13"/>
        <v>3008</v>
      </c>
      <c r="AB872" s="32">
        <v>12</v>
      </c>
      <c r="AC872" s="17">
        <v>3.3333333333333333E-2</v>
      </c>
      <c r="AD872" s="36">
        <v>3.3333333333333333E-2</v>
      </c>
      <c r="AE872" s="36">
        <v>3.3333333333333333E-2</v>
      </c>
      <c r="AF872" s="36">
        <v>3.3333333333333333E-2</v>
      </c>
      <c r="AG872" s="36">
        <v>3.3333333333333333E-2</v>
      </c>
      <c r="AH872" s="36">
        <v>3.3333333333333333E-2</v>
      </c>
      <c r="AI872" s="36">
        <v>3.3333333333333333E-2</v>
      </c>
      <c r="AJ872" s="36">
        <v>3.3333333333333333E-2</v>
      </c>
      <c r="AK872" s="36">
        <v>3.3333333333333333E-2</v>
      </c>
      <c r="AL872" s="36">
        <v>3.3333333333333333E-2</v>
      </c>
      <c r="AM872" s="36">
        <v>3.3333333333333333E-2</v>
      </c>
      <c r="AN872" s="36">
        <v>3.3333333333333333E-2</v>
      </c>
      <c r="AO872" s="36">
        <v>3.3333333333333333E-2</v>
      </c>
      <c r="AP872" s="33" t="str">
        <f t="shared" si="14"/>
        <v>-</v>
      </c>
      <c r="AQ872" s="55" t="str">
        <f t="shared" si="15"/>
        <v>-</v>
      </c>
      <c r="AR872" s="56" t="str">
        <f t="shared" si="16"/>
        <v>-</v>
      </c>
      <c r="AS872" s="34" t="s">
        <v>1892</v>
      </c>
      <c r="AT872" s="122" t="s">
        <v>5208</v>
      </c>
    </row>
    <row r="873" spans="1:46" ht="15.75" customHeight="1" x14ac:dyDescent="0.25">
      <c r="A873" s="2">
        <v>23015040</v>
      </c>
      <c r="B873" s="7" t="s">
        <v>1068</v>
      </c>
      <c r="C873" s="3" t="s">
        <v>2299</v>
      </c>
      <c r="D873" s="7" t="s">
        <v>1721</v>
      </c>
      <c r="E873" s="7" t="s">
        <v>1666</v>
      </c>
      <c r="F873" s="7">
        <v>10</v>
      </c>
      <c r="G873" s="7">
        <v>475</v>
      </c>
      <c r="H873" s="7">
        <v>-74.886388890000006</v>
      </c>
      <c r="I873" s="29">
        <v>5.2097222199999997</v>
      </c>
      <c r="J873" s="6" t="s">
        <v>1890</v>
      </c>
      <c r="K873" s="30">
        <v>22661</v>
      </c>
      <c r="L873" s="30">
        <v>41879</v>
      </c>
      <c r="M873" s="7" t="s">
        <v>1911</v>
      </c>
      <c r="N873" s="29" t="s">
        <v>1910</v>
      </c>
      <c r="O873" s="31">
        <v>137.03125</v>
      </c>
      <c r="P873" s="31">
        <v>132.83749999999998</v>
      </c>
      <c r="Q873" s="31">
        <v>201.64666666666668</v>
      </c>
      <c r="R873" s="31">
        <v>299.27857142857147</v>
      </c>
      <c r="S873" s="31">
        <v>290</v>
      </c>
      <c r="T873" s="31">
        <v>106.23846153846155</v>
      </c>
      <c r="U873" s="31">
        <v>98.023076923076943</v>
      </c>
      <c r="V873" s="31">
        <v>158.44615384615386</v>
      </c>
      <c r="W873" s="31">
        <v>215.46363636363637</v>
      </c>
      <c r="X873" s="31">
        <v>347.04166666666669</v>
      </c>
      <c r="Y873" s="31">
        <v>300.63846153846157</v>
      </c>
      <c r="Z873" s="31">
        <v>215.71538461538464</v>
      </c>
      <c r="AA873" s="4">
        <f t="shared" si="13"/>
        <v>2502.3608295870799</v>
      </c>
      <c r="AB873" s="32">
        <v>162</v>
      </c>
      <c r="AC873" s="17">
        <v>0.45</v>
      </c>
      <c r="AD873" s="36">
        <v>0.53333333333333333</v>
      </c>
      <c r="AE873" s="36">
        <v>0.53333333333333333</v>
      </c>
      <c r="AF873" s="36">
        <v>0.5</v>
      </c>
      <c r="AG873" s="36">
        <v>0.46666666666666667</v>
      </c>
      <c r="AH873" s="36">
        <v>0.43333333333333335</v>
      </c>
      <c r="AI873" s="36">
        <v>0.43333333333333335</v>
      </c>
      <c r="AJ873" s="36">
        <v>0.43333333333333335</v>
      </c>
      <c r="AK873" s="36">
        <v>0.43333333333333335</v>
      </c>
      <c r="AL873" s="36">
        <v>0.36666666666666664</v>
      </c>
      <c r="AM873" s="36">
        <v>0.4</v>
      </c>
      <c r="AN873" s="36">
        <v>0.43333333333333335</v>
      </c>
      <c r="AO873" s="36">
        <v>0.43333333333333335</v>
      </c>
      <c r="AP873" s="33" t="str">
        <f t="shared" si="14"/>
        <v>-</v>
      </c>
      <c r="AQ873" s="55" t="str">
        <f t="shared" si="15"/>
        <v>-</v>
      </c>
      <c r="AR873" s="56" t="str">
        <f t="shared" si="16"/>
        <v>-</v>
      </c>
      <c r="AS873" s="34" t="s">
        <v>1890</v>
      </c>
      <c r="AT873" s="122" t="s">
        <v>5208</v>
      </c>
    </row>
    <row r="874" spans="1:46" ht="15.75" customHeight="1" x14ac:dyDescent="0.25">
      <c r="A874" s="2">
        <v>23020020</v>
      </c>
      <c r="B874" s="7" t="s">
        <v>26</v>
      </c>
      <c r="C874" s="7" t="s">
        <v>2300</v>
      </c>
      <c r="D874" s="7" t="s">
        <v>560</v>
      </c>
      <c r="E874" s="7" t="s">
        <v>535</v>
      </c>
      <c r="F874" s="7">
        <v>10</v>
      </c>
      <c r="G874" s="7">
        <v>1100</v>
      </c>
      <c r="H874" s="7">
        <v>-74.95</v>
      </c>
      <c r="I874" s="29">
        <v>5.31666667</v>
      </c>
      <c r="J874" s="6" t="s">
        <v>1908</v>
      </c>
      <c r="K874" s="30">
        <v>33253</v>
      </c>
      <c r="L874" s="30"/>
      <c r="M874" s="7" t="s">
        <v>1911</v>
      </c>
      <c r="N874" s="29" t="s">
        <v>1892</v>
      </c>
      <c r="O874" s="31">
        <v>405</v>
      </c>
      <c r="P874" s="31">
        <v>503</v>
      </c>
      <c r="Q874" s="31">
        <v>482.5</v>
      </c>
      <c r="R874" s="31">
        <v>391.5</v>
      </c>
      <c r="S874" s="31">
        <v>497</v>
      </c>
      <c r="T874" s="31" t="s">
        <v>1930</v>
      </c>
      <c r="U874" s="31">
        <v>118</v>
      </c>
      <c r="V874" s="31">
        <v>219</v>
      </c>
      <c r="W874" s="31">
        <v>300</v>
      </c>
      <c r="X874" s="31" t="s">
        <v>1930</v>
      </c>
      <c r="Y874" s="31">
        <v>406</v>
      </c>
      <c r="Z874" s="31">
        <v>433</v>
      </c>
      <c r="AA874" s="4">
        <f t="shared" si="13"/>
        <v>3755</v>
      </c>
      <c r="AB874" s="32">
        <v>14</v>
      </c>
      <c r="AC874" s="17">
        <v>3.888888888888889E-2</v>
      </c>
      <c r="AD874" s="36">
        <v>6.6666666666666666E-2</v>
      </c>
      <c r="AE874" s="36">
        <v>6.6666666666666666E-2</v>
      </c>
      <c r="AF874" s="36">
        <v>6.6666666666666666E-2</v>
      </c>
      <c r="AG874" s="36">
        <v>6.6666666666666666E-2</v>
      </c>
      <c r="AH874" s="36">
        <v>3.3333333333333333E-2</v>
      </c>
      <c r="AI874" s="36">
        <v>0</v>
      </c>
      <c r="AJ874" s="36">
        <v>3.3333333333333333E-2</v>
      </c>
      <c r="AK874" s="36">
        <v>3.3333333333333333E-2</v>
      </c>
      <c r="AL874" s="36">
        <v>3.3333333333333333E-2</v>
      </c>
      <c r="AM874" s="36">
        <v>0</v>
      </c>
      <c r="AN874" s="36">
        <v>3.3333333333333333E-2</v>
      </c>
      <c r="AO874" s="36">
        <v>3.3333333333333333E-2</v>
      </c>
      <c r="AP874" s="33" t="str">
        <f t="shared" si="14"/>
        <v>-</v>
      </c>
      <c r="AQ874" s="55" t="str">
        <f t="shared" si="15"/>
        <v>-</v>
      </c>
      <c r="AR874" s="56" t="str">
        <f t="shared" si="16"/>
        <v>-</v>
      </c>
      <c r="AS874" s="34" t="s">
        <v>1892</v>
      </c>
      <c r="AT874" s="122" t="s">
        <v>5208</v>
      </c>
    </row>
    <row r="875" spans="1:46" ht="15.75" customHeight="1" x14ac:dyDescent="0.25">
      <c r="A875" s="6">
        <v>23020080</v>
      </c>
      <c r="B875" s="7" t="s">
        <v>26</v>
      </c>
      <c r="C875" s="7" t="s">
        <v>542</v>
      </c>
      <c r="D875" s="7" t="s">
        <v>542</v>
      </c>
      <c r="E875" s="7" t="s">
        <v>535</v>
      </c>
      <c r="F875" s="7">
        <v>10</v>
      </c>
      <c r="G875" s="7">
        <v>1974</v>
      </c>
      <c r="H875" s="7">
        <v>-75.144083330000001</v>
      </c>
      <c r="I875" s="29">
        <v>5.26561111</v>
      </c>
      <c r="J875" s="6" t="s">
        <v>1908</v>
      </c>
      <c r="K875" s="30">
        <v>25583</v>
      </c>
      <c r="L875" s="30"/>
      <c r="M875" s="7" t="s">
        <v>1911</v>
      </c>
      <c r="N875" s="29" t="s">
        <v>1910</v>
      </c>
      <c r="O875" s="31">
        <v>182.92857142857142</v>
      </c>
      <c r="P875" s="31">
        <v>246.49629629629629</v>
      </c>
      <c r="Q875" s="31">
        <v>355.39310344827578</v>
      </c>
      <c r="R875" s="31">
        <v>351.26785714285717</v>
      </c>
      <c r="S875" s="31">
        <v>350.42758620689654</v>
      </c>
      <c r="T875" s="31">
        <v>163.19655172413792</v>
      </c>
      <c r="U875" s="31">
        <v>138.148275862069</v>
      </c>
      <c r="V875" s="31">
        <v>173.18928571428569</v>
      </c>
      <c r="W875" s="31">
        <v>275.18275862068975</v>
      </c>
      <c r="X875" s="31">
        <v>356.48666666666668</v>
      </c>
      <c r="Y875" s="31">
        <v>379.07931034482755</v>
      </c>
      <c r="Z875" s="31">
        <v>275.08571428571429</v>
      </c>
      <c r="AA875" s="4">
        <f t="shared" si="13"/>
        <v>3246.8819777412882</v>
      </c>
      <c r="AB875" s="32">
        <v>343</v>
      </c>
      <c r="AC875" s="17">
        <v>0.95277777777777772</v>
      </c>
      <c r="AD875" s="36">
        <v>0.93333333333333335</v>
      </c>
      <c r="AE875" s="36">
        <v>0.9</v>
      </c>
      <c r="AF875" s="36">
        <v>0.96666666666666667</v>
      </c>
      <c r="AG875" s="36">
        <v>0.93333333333333335</v>
      </c>
      <c r="AH875" s="36">
        <v>0.96666666666666667</v>
      </c>
      <c r="AI875" s="36">
        <v>0.96666666666666667</v>
      </c>
      <c r="AJ875" s="36">
        <v>0.96666666666666667</v>
      </c>
      <c r="AK875" s="36">
        <v>0.93333333333333335</v>
      </c>
      <c r="AL875" s="36">
        <v>0.96666666666666667</v>
      </c>
      <c r="AM875" s="36">
        <v>1</v>
      </c>
      <c r="AN875" s="36">
        <v>0.96666666666666667</v>
      </c>
      <c r="AO875" s="36">
        <v>0.93333333333333335</v>
      </c>
      <c r="AP875" s="33" t="str">
        <f t="shared" si="14"/>
        <v>&gt;=80%</v>
      </c>
      <c r="AQ875" s="55" t="str">
        <f t="shared" si="15"/>
        <v>&gt;=75%</v>
      </c>
      <c r="AR875" s="56" t="str">
        <f t="shared" si="16"/>
        <v>&gt;=50%</v>
      </c>
      <c r="AT875" s="121">
        <v>0.8</v>
      </c>
    </row>
    <row r="876" spans="1:46" ht="15.75" customHeight="1" x14ac:dyDescent="0.25">
      <c r="A876" s="6">
        <v>23020090</v>
      </c>
      <c r="B876" s="7" t="s">
        <v>26</v>
      </c>
      <c r="C876" s="7" t="s">
        <v>544</v>
      </c>
      <c r="D876" s="7" t="s">
        <v>544</v>
      </c>
      <c r="E876" s="7" t="s">
        <v>535</v>
      </c>
      <c r="F876" s="7">
        <v>1</v>
      </c>
      <c r="G876" s="7">
        <v>1700</v>
      </c>
      <c r="H876" s="7">
        <v>-75.267138889999998</v>
      </c>
      <c r="I876" s="29">
        <v>5.2781666700000001</v>
      </c>
      <c r="J876" s="6" t="s">
        <v>1908</v>
      </c>
      <c r="K876" s="30">
        <v>27256</v>
      </c>
      <c r="L876" s="30"/>
      <c r="M876" s="7" t="s">
        <v>1911</v>
      </c>
      <c r="N876" s="29" t="s">
        <v>1910</v>
      </c>
      <c r="O876" s="31">
        <v>72.65517241379311</v>
      </c>
      <c r="P876" s="31">
        <v>99.724137931034477</v>
      </c>
      <c r="Q876" s="31">
        <v>161.23076923076923</v>
      </c>
      <c r="R876" s="31">
        <v>186.68965517241378</v>
      </c>
      <c r="S876" s="31">
        <v>243.17241379310346</v>
      </c>
      <c r="T876" s="31">
        <v>171.03333333333333</v>
      </c>
      <c r="U876" s="31">
        <v>141.07142857142858</v>
      </c>
      <c r="V876" s="31">
        <v>130.1</v>
      </c>
      <c r="W876" s="31">
        <v>195.75862068965517</v>
      </c>
      <c r="X876" s="31">
        <v>193.36666666666667</v>
      </c>
      <c r="Y876" s="31">
        <v>148.60714285714286</v>
      </c>
      <c r="Z876" s="31">
        <v>104</v>
      </c>
      <c r="AA876" s="4">
        <f t="shared" si="13"/>
        <v>1847.4093406593408</v>
      </c>
      <c r="AB876" s="32">
        <v>347</v>
      </c>
      <c r="AC876" s="17">
        <v>0.96388888888888891</v>
      </c>
      <c r="AD876" s="36">
        <v>0.96666666666666667</v>
      </c>
      <c r="AE876" s="36">
        <v>0.96666666666666667</v>
      </c>
      <c r="AF876" s="36">
        <v>0.8666666666666667</v>
      </c>
      <c r="AG876" s="36">
        <v>0.96666666666666667</v>
      </c>
      <c r="AH876" s="36">
        <v>0.96666666666666667</v>
      </c>
      <c r="AI876" s="36">
        <v>1</v>
      </c>
      <c r="AJ876" s="36">
        <v>0.93333333333333335</v>
      </c>
      <c r="AK876" s="36">
        <v>1</v>
      </c>
      <c r="AL876" s="36">
        <v>0.96666666666666667</v>
      </c>
      <c r="AM876" s="36">
        <v>1</v>
      </c>
      <c r="AN876" s="36">
        <v>0.93333333333333335</v>
      </c>
      <c r="AO876" s="36">
        <v>1</v>
      </c>
      <c r="AP876" s="33" t="str">
        <f t="shared" si="14"/>
        <v>&gt;=80%</v>
      </c>
      <c r="AQ876" s="55" t="str">
        <f t="shared" si="15"/>
        <v>&gt;=75%</v>
      </c>
      <c r="AR876" s="56" t="str">
        <f t="shared" si="16"/>
        <v>&gt;=50%</v>
      </c>
      <c r="AT876" s="121">
        <v>0.8</v>
      </c>
    </row>
    <row r="877" spans="1:46" ht="15.75" customHeight="1" x14ac:dyDescent="0.25">
      <c r="A877" s="2">
        <v>23020100</v>
      </c>
      <c r="B877" s="7" t="s">
        <v>26</v>
      </c>
      <c r="C877" s="3" t="s">
        <v>561</v>
      </c>
      <c r="D877" s="7" t="s">
        <v>560</v>
      </c>
      <c r="E877" s="7" t="s">
        <v>535</v>
      </c>
      <c r="F877" s="7">
        <v>10</v>
      </c>
      <c r="G877" s="7">
        <v>760</v>
      </c>
      <c r="H877" s="7">
        <v>-74.914638890000006</v>
      </c>
      <c r="I877" s="29">
        <v>5.3210833300000004</v>
      </c>
      <c r="J877" s="6" t="s">
        <v>1908</v>
      </c>
      <c r="K877" s="30">
        <v>27256</v>
      </c>
      <c r="L877" s="30"/>
      <c r="M877" s="7" t="s">
        <v>1911</v>
      </c>
      <c r="N877" s="29" t="s">
        <v>1910</v>
      </c>
      <c r="O877" s="31">
        <v>268.85925925925926</v>
      </c>
      <c r="P877" s="31">
        <v>246.45925925925926</v>
      </c>
      <c r="Q877" s="31">
        <v>323.24615384615379</v>
      </c>
      <c r="R877" s="31">
        <v>362.49285714285713</v>
      </c>
      <c r="S877" s="31">
        <v>336.82413793103444</v>
      </c>
      <c r="T877" s="31">
        <v>163.3551724137931</v>
      </c>
      <c r="U877" s="31">
        <v>125.64285714285715</v>
      </c>
      <c r="V877" s="31">
        <v>202.9344827586207</v>
      </c>
      <c r="W877" s="31">
        <v>267.41851851851851</v>
      </c>
      <c r="X877" s="31">
        <v>470.24285714285713</v>
      </c>
      <c r="Y877" s="31">
        <v>527.4807692307694</v>
      </c>
      <c r="Z877" s="31">
        <v>386.59259259259261</v>
      </c>
      <c r="AA877" s="4">
        <f t="shared" si="13"/>
        <v>3681.5489172385728</v>
      </c>
      <c r="AB877" s="32">
        <v>331</v>
      </c>
      <c r="AC877" s="17">
        <v>0.9194444444444444</v>
      </c>
      <c r="AD877" s="36">
        <v>0.9</v>
      </c>
      <c r="AE877" s="36">
        <v>0.9</v>
      </c>
      <c r="AF877" s="36">
        <v>0.8666666666666667</v>
      </c>
      <c r="AG877" s="36">
        <v>0.93333333333333335</v>
      </c>
      <c r="AH877" s="36">
        <v>0.96666666666666667</v>
      </c>
      <c r="AI877" s="36">
        <v>0.96666666666666667</v>
      </c>
      <c r="AJ877" s="36">
        <v>0.93333333333333335</v>
      </c>
      <c r="AK877" s="36">
        <v>0.96666666666666667</v>
      </c>
      <c r="AL877" s="36">
        <v>0.9</v>
      </c>
      <c r="AM877" s="36">
        <v>0.93333333333333335</v>
      </c>
      <c r="AN877" s="36">
        <v>0.8666666666666667</v>
      </c>
      <c r="AO877" s="36">
        <v>0.9</v>
      </c>
      <c r="AP877" s="33" t="str">
        <f t="shared" si="14"/>
        <v>&gt;=80%</v>
      </c>
      <c r="AQ877" s="55" t="str">
        <f t="shared" si="15"/>
        <v>&gt;=75%</v>
      </c>
      <c r="AR877" s="56" t="str">
        <f t="shared" si="16"/>
        <v>&gt;=50%</v>
      </c>
      <c r="AT877" s="121">
        <v>0.8</v>
      </c>
    </row>
    <row r="878" spans="1:46" ht="15.75" customHeight="1" x14ac:dyDescent="0.25">
      <c r="A878" s="2">
        <v>23020130</v>
      </c>
      <c r="B878" s="7" t="s">
        <v>26</v>
      </c>
      <c r="C878" s="7" t="s">
        <v>2301</v>
      </c>
      <c r="D878" s="7" t="s">
        <v>544</v>
      </c>
      <c r="E878" s="7" t="s">
        <v>535</v>
      </c>
      <c r="F878" s="7">
        <v>9</v>
      </c>
      <c r="G878" s="7">
        <v>3580</v>
      </c>
      <c r="H878" s="7">
        <v>-75.349999999999994</v>
      </c>
      <c r="I878" s="29">
        <v>5.0999999999999996</v>
      </c>
      <c r="J878" s="6" t="s">
        <v>1908</v>
      </c>
      <c r="K878" s="30">
        <v>24883</v>
      </c>
      <c r="L878" s="30"/>
      <c r="M878" s="7" t="s">
        <v>1911</v>
      </c>
      <c r="N878" s="29" t="s">
        <v>1892</v>
      </c>
      <c r="O878" s="31">
        <v>19</v>
      </c>
      <c r="P878" s="31">
        <v>18</v>
      </c>
      <c r="Q878" s="31">
        <v>58</v>
      </c>
      <c r="R878" s="31">
        <v>52</v>
      </c>
      <c r="S878" s="31">
        <v>42</v>
      </c>
      <c r="T878" s="31" t="s">
        <v>1930</v>
      </c>
      <c r="U878" s="31">
        <v>72.5</v>
      </c>
      <c r="V878" s="31">
        <v>38</v>
      </c>
      <c r="W878" s="31">
        <v>232</v>
      </c>
      <c r="X878" s="31">
        <v>117</v>
      </c>
      <c r="Y878" s="31">
        <v>205</v>
      </c>
      <c r="Z878" s="31">
        <v>71</v>
      </c>
      <c r="AA878" s="4">
        <f t="shared" si="13"/>
        <v>924.5</v>
      </c>
      <c r="AB878" s="32">
        <v>14</v>
      </c>
      <c r="AC878" s="17">
        <v>3.888888888888889E-2</v>
      </c>
      <c r="AD878" s="36">
        <v>6.6666666666666666E-2</v>
      </c>
      <c r="AE878" s="36">
        <v>6.6666666666666666E-2</v>
      </c>
      <c r="AF878" s="36">
        <v>6.6666666666666666E-2</v>
      </c>
      <c r="AG878" s="36">
        <v>3.3333333333333333E-2</v>
      </c>
      <c r="AH878" s="36">
        <v>3.3333333333333333E-2</v>
      </c>
      <c r="AI878" s="36">
        <v>0</v>
      </c>
      <c r="AJ878" s="36">
        <v>3.3333333333333333E-2</v>
      </c>
      <c r="AK878" s="36">
        <v>3.3333333333333333E-2</v>
      </c>
      <c r="AL878" s="36">
        <v>3.3333333333333333E-2</v>
      </c>
      <c r="AM878" s="36">
        <v>3.3333333333333333E-2</v>
      </c>
      <c r="AN878" s="36">
        <v>3.3333333333333333E-2</v>
      </c>
      <c r="AO878" s="36">
        <v>3.3333333333333333E-2</v>
      </c>
      <c r="AP878" s="33" t="str">
        <f t="shared" si="14"/>
        <v>-</v>
      </c>
      <c r="AQ878" s="55" t="str">
        <f t="shared" si="15"/>
        <v>-</v>
      </c>
      <c r="AR878" s="56" t="str">
        <f t="shared" si="16"/>
        <v>-</v>
      </c>
      <c r="AS878" s="34" t="s">
        <v>1892</v>
      </c>
      <c r="AT878" s="122" t="s">
        <v>5208</v>
      </c>
    </row>
    <row r="879" spans="1:46" ht="15.75" customHeight="1" x14ac:dyDescent="0.25">
      <c r="A879" s="2">
        <v>23025010</v>
      </c>
      <c r="B879" s="7" t="s">
        <v>56</v>
      </c>
      <c r="C879" s="7" t="s">
        <v>2302</v>
      </c>
      <c r="D879" s="7" t="s">
        <v>542</v>
      </c>
      <c r="E879" s="7" t="s">
        <v>535</v>
      </c>
      <c r="F879" s="7">
        <v>10</v>
      </c>
      <c r="G879" s="7">
        <v>1420</v>
      </c>
      <c r="H879" s="7">
        <v>-75.133333329999999</v>
      </c>
      <c r="I879" s="29">
        <v>5.2</v>
      </c>
      <c r="J879" s="6" t="s">
        <v>1908</v>
      </c>
      <c r="K879" s="30">
        <v>18916</v>
      </c>
      <c r="L879" s="30"/>
      <c r="M879" s="7" t="s">
        <v>1911</v>
      </c>
      <c r="N879" s="29" t="s">
        <v>1892</v>
      </c>
      <c r="O879" s="31">
        <v>245.13333333333333</v>
      </c>
      <c r="P879" s="31">
        <v>234.39999999999998</v>
      </c>
      <c r="Q879" s="31">
        <v>246.16666666666666</v>
      </c>
      <c r="R879" s="31">
        <v>251.6</v>
      </c>
      <c r="S879" s="31">
        <v>246.86666666666667</v>
      </c>
      <c r="T879" s="31">
        <v>71.45</v>
      </c>
      <c r="U879" s="31">
        <v>155.46666666666667</v>
      </c>
      <c r="V879" s="31">
        <v>77.3</v>
      </c>
      <c r="W879" s="31">
        <v>282.59999999999997</v>
      </c>
      <c r="X879" s="31">
        <v>288.60000000000002</v>
      </c>
      <c r="Y879" s="31">
        <v>277.64999999999998</v>
      </c>
      <c r="Z879" s="31">
        <v>130.39999999999998</v>
      </c>
      <c r="AA879" s="4">
        <f t="shared" si="13"/>
        <v>2507.6333333333332</v>
      </c>
      <c r="AB879" s="32">
        <v>33</v>
      </c>
      <c r="AC879" s="17">
        <v>9.166666666666666E-2</v>
      </c>
      <c r="AD879" s="36">
        <v>0.1</v>
      </c>
      <c r="AE879" s="36">
        <v>0.1</v>
      </c>
      <c r="AF879" s="36">
        <v>0.1</v>
      </c>
      <c r="AG879" s="36">
        <v>0.1</v>
      </c>
      <c r="AH879" s="36">
        <v>0.1</v>
      </c>
      <c r="AI879" s="36">
        <v>0.13333333333333333</v>
      </c>
      <c r="AJ879" s="36">
        <v>0.1</v>
      </c>
      <c r="AK879" s="36">
        <v>0.13333333333333333</v>
      </c>
      <c r="AL879" s="36">
        <v>6.6666666666666666E-2</v>
      </c>
      <c r="AM879" s="36">
        <v>6.6666666666666666E-2</v>
      </c>
      <c r="AN879" s="36">
        <v>6.6666666666666666E-2</v>
      </c>
      <c r="AO879" s="36">
        <v>3.3333333333333333E-2</v>
      </c>
      <c r="AP879" s="33" t="str">
        <f t="shared" si="14"/>
        <v>-</v>
      </c>
      <c r="AQ879" s="55" t="str">
        <f t="shared" si="15"/>
        <v>-</v>
      </c>
      <c r="AR879" s="56" t="str">
        <f t="shared" si="16"/>
        <v>-</v>
      </c>
      <c r="AS879" s="34" t="s">
        <v>1892</v>
      </c>
      <c r="AT879" s="122" t="s">
        <v>5208</v>
      </c>
    </row>
    <row r="880" spans="1:46" ht="15.75" customHeight="1" x14ac:dyDescent="0.25">
      <c r="A880" s="2">
        <v>23025020</v>
      </c>
      <c r="B880" s="7" t="s">
        <v>56</v>
      </c>
      <c r="C880" s="3" t="s">
        <v>327</v>
      </c>
      <c r="D880" s="7" t="s">
        <v>1704</v>
      </c>
      <c r="E880" s="7" t="s">
        <v>1666</v>
      </c>
      <c r="F880" s="7">
        <v>10</v>
      </c>
      <c r="G880" s="7">
        <v>208</v>
      </c>
      <c r="H880" s="7">
        <v>-74.729138890000002</v>
      </c>
      <c r="I880" s="29">
        <v>5.2626388899999998</v>
      </c>
      <c r="J880" s="6" t="s">
        <v>1890</v>
      </c>
      <c r="K880" s="30">
        <v>25856</v>
      </c>
      <c r="L880" s="30">
        <v>42375</v>
      </c>
      <c r="M880" s="7" t="s">
        <v>1911</v>
      </c>
      <c r="N880" s="29" t="s">
        <v>1910</v>
      </c>
      <c r="O880" s="31">
        <v>64.804761904761904</v>
      </c>
      <c r="P880" s="31">
        <v>94.45</v>
      </c>
      <c r="Q880" s="31">
        <v>128.37142857142857</v>
      </c>
      <c r="R880" s="31">
        <v>205.20434782608694</v>
      </c>
      <c r="S880" s="31">
        <v>174.84999999999997</v>
      </c>
      <c r="T880" s="31">
        <v>71.557142857142864</v>
      </c>
      <c r="U880" s="31">
        <v>56.099999999999994</v>
      </c>
      <c r="V880" s="31">
        <v>91.542105263157893</v>
      </c>
      <c r="W880" s="31">
        <v>135.97894736842102</v>
      </c>
      <c r="X880" s="31">
        <v>217.92857142857142</v>
      </c>
      <c r="Y880" s="31">
        <v>242.86190476190478</v>
      </c>
      <c r="Z880" s="31">
        <v>136.26111111111109</v>
      </c>
      <c r="AA880" s="4">
        <f t="shared" si="13"/>
        <v>1619.9103210925864</v>
      </c>
      <c r="AB880" s="32">
        <v>247</v>
      </c>
      <c r="AC880" s="17">
        <v>0.68611111111111112</v>
      </c>
      <c r="AD880" s="36">
        <v>0.7</v>
      </c>
      <c r="AE880" s="36">
        <v>0.73333333333333328</v>
      </c>
      <c r="AF880" s="36">
        <v>0.7</v>
      </c>
      <c r="AG880" s="36">
        <v>0.76666666666666672</v>
      </c>
      <c r="AH880" s="36">
        <v>0.66666666666666663</v>
      </c>
      <c r="AI880" s="36">
        <v>0.7</v>
      </c>
      <c r="AJ880" s="36">
        <v>0.7</v>
      </c>
      <c r="AK880" s="36">
        <v>0.6333333333333333</v>
      </c>
      <c r="AL880" s="36">
        <v>0.6333333333333333</v>
      </c>
      <c r="AM880" s="36">
        <v>0.7</v>
      </c>
      <c r="AN880" s="36">
        <v>0.7</v>
      </c>
      <c r="AO880" s="36">
        <v>0.6</v>
      </c>
      <c r="AP880" s="33" t="str">
        <f t="shared" si="14"/>
        <v>-</v>
      </c>
      <c r="AQ880" s="55" t="str">
        <f t="shared" si="15"/>
        <v>-</v>
      </c>
      <c r="AR880" s="56" t="str">
        <f t="shared" si="16"/>
        <v>&gt;=50%</v>
      </c>
      <c r="AS880" s="34" t="s">
        <v>1890</v>
      </c>
      <c r="AT880" s="120" t="s">
        <v>5204</v>
      </c>
    </row>
    <row r="881" spans="1:46" ht="15.75" customHeight="1" x14ac:dyDescent="0.25">
      <c r="A881" s="2">
        <v>23025030</v>
      </c>
      <c r="B881" s="7" t="s">
        <v>56</v>
      </c>
      <c r="C881" s="7" t="s">
        <v>154</v>
      </c>
      <c r="D881" s="7" t="s">
        <v>543</v>
      </c>
      <c r="E881" s="7" t="s">
        <v>535</v>
      </c>
      <c r="F881" s="7">
        <v>10</v>
      </c>
      <c r="G881" s="7">
        <v>1450</v>
      </c>
      <c r="H881" s="7">
        <v>-75.066666669999989</v>
      </c>
      <c r="I881" s="29">
        <v>5.3</v>
      </c>
      <c r="J881" s="6" t="s">
        <v>1908</v>
      </c>
      <c r="K881" s="30">
        <v>29540</v>
      </c>
      <c r="L881" s="30"/>
      <c r="M881" s="7" t="s">
        <v>1911</v>
      </c>
      <c r="N881" s="29" t="s">
        <v>1892</v>
      </c>
      <c r="O881" s="31">
        <v>394.36666666666662</v>
      </c>
      <c r="P881" s="31">
        <v>494.59999999999991</v>
      </c>
      <c r="Q881" s="31">
        <v>350.23333333333329</v>
      </c>
      <c r="R881" s="31">
        <v>352.03333333333336</v>
      </c>
      <c r="S881" s="31">
        <v>394.93333333333334</v>
      </c>
      <c r="T881" s="31">
        <v>103.86666666666667</v>
      </c>
      <c r="U881" s="31">
        <v>132.96666666666667</v>
      </c>
      <c r="V881" s="31">
        <v>181.9</v>
      </c>
      <c r="W881" s="31">
        <v>284.03333333333336</v>
      </c>
      <c r="X881" s="31">
        <v>177.86666666666665</v>
      </c>
      <c r="Y881" s="31">
        <v>436.2</v>
      </c>
      <c r="Z881" s="31">
        <v>508.26666666666659</v>
      </c>
      <c r="AA881" s="4">
        <f t="shared" si="13"/>
        <v>3811.2666666666664</v>
      </c>
      <c r="AB881" s="32">
        <v>36</v>
      </c>
      <c r="AC881" s="17">
        <v>0.1</v>
      </c>
      <c r="AD881" s="36">
        <v>0.1</v>
      </c>
      <c r="AE881" s="36">
        <v>0.1</v>
      </c>
      <c r="AF881" s="36">
        <v>0.1</v>
      </c>
      <c r="AG881" s="36">
        <v>0.1</v>
      </c>
      <c r="AH881" s="36">
        <v>0.1</v>
      </c>
      <c r="AI881" s="36">
        <v>0.1</v>
      </c>
      <c r="AJ881" s="36">
        <v>0.1</v>
      </c>
      <c r="AK881" s="36">
        <v>0.1</v>
      </c>
      <c r="AL881" s="36">
        <v>0.1</v>
      </c>
      <c r="AM881" s="36">
        <v>0.1</v>
      </c>
      <c r="AN881" s="36">
        <v>0.1</v>
      </c>
      <c r="AO881" s="36">
        <v>0.1</v>
      </c>
      <c r="AP881" s="33" t="str">
        <f t="shared" si="14"/>
        <v>-</v>
      </c>
      <c r="AQ881" s="55" t="str">
        <f t="shared" si="15"/>
        <v>-</v>
      </c>
      <c r="AR881" s="56" t="str">
        <f t="shared" si="16"/>
        <v>-</v>
      </c>
      <c r="AS881" s="34" t="s">
        <v>1892</v>
      </c>
      <c r="AT881" s="122" t="s">
        <v>5208</v>
      </c>
    </row>
    <row r="882" spans="1:46" ht="15.75" customHeight="1" x14ac:dyDescent="0.25">
      <c r="A882" s="2">
        <v>23025040</v>
      </c>
      <c r="B882" s="7" t="s">
        <v>56</v>
      </c>
      <c r="C882" s="3" t="s">
        <v>1499</v>
      </c>
      <c r="D882" s="7" t="s">
        <v>1721</v>
      </c>
      <c r="E882" s="7" t="s">
        <v>1666</v>
      </c>
      <c r="F882" s="7">
        <v>10</v>
      </c>
      <c r="G882" s="7">
        <v>788</v>
      </c>
      <c r="H882" s="7">
        <v>-74.914580560000005</v>
      </c>
      <c r="I882" s="29">
        <v>5.3011088900000001</v>
      </c>
      <c r="J882" s="6" t="s">
        <v>1908</v>
      </c>
      <c r="K882" s="30">
        <v>31882</v>
      </c>
      <c r="L882" s="30"/>
      <c r="M882" s="7" t="s">
        <v>1911</v>
      </c>
      <c r="N882" s="29" t="s">
        <v>1910</v>
      </c>
      <c r="O882" s="31">
        <v>252.96206896551726</v>
      </c>
      <c r="P882" s="31">
        <v>216.94137931034487</v>
      </c>
      <c r="Q882" s="31">
        <v>329.47931034482758</v>
      </c>
      <c r="R882" s="31">
        <v>391.30714285714288</v>
      </c>
      <c r="S882" s="31">
        <v>366.67857142857139</v>
      </c>
      <c r="T882" s="31">
        <v>142.03793103448274</v>
      </c>
      <c r="U882" s="31">
        <v>114.83076923076926</v>
      </c>
      <c r="V882" s="31">
        <v>195.02962962962962</v>
      </c>
      <c r="W882" s="31">
        <v>251.04137931034481</v>
      </c>
      <c r="X882" s="31">
        <v>458.58846153846156</v>
      </c>
      <c r="Y882" s="31">
        <v>530.84999999999991</v>
      </c>
      <c r="Z882" s="31">
        <v>373.11034482758623</v>
      </c>
      <c r="AA882" s="4">
        <f t="shared" si="13"/>
        <v>3622.856988477678</v>
      </c>
      <c r="AB882" s="32">
        <v>337</v>
      </c>
      <c r="AC882" s="17">
        <v>0.93611111111111112</v>
      </c>
      <c r="AD882" s="36">
        <v>0.96666666666666667</v>
      </c>
      <c r="AE882" s="36">
        <v>0.96666666666666667</v>
      </c>
      <c r="AF882" s="36">
        <v>0.96666666666666667</v>
      </c>
      <c r="AG882" s="36">
        <v>0.93333333333333335</v>
      </c>
      <c r="AH882" s="36">
        <v>0.93333333333333335</v>
      </c>
      <c r="AI882" s="36">
        <v>0.96666666666666667</v>
      </c>
      <c r="AJ882" s="36">
        <v>0.8666666666666667</v>
      </c>
      <c r="AK882" s="36">
        <v>0.9</v>
      </c>
      <c r="AL882" s="36">
        <v>0.96666666666666667</v>
      </c>
      <c r="AM882" s="36">
        <v>0.8666666666666667</v>
      </c>
      <c r="AN882" s="36">
        <v>0.93333333333333335</v>
      </c>
      <c r="AO882" s="36">
        <v>0.96666666666666667</v>
      </c>
      <c r="AP882" s="33" t="str">
        <f t="shared" si="14"/>
        <v>&gt;=80%</v>
      </c>
      <c r="AQ882" s="55" t="str">
        <f t="shared" si="15"/>
        <v>&gt;=75%</v>
      </c>
      <c r="AR882" s="56" t="str">
        <f t="shared" si="16"/>
        <v>&gt;=50%</v>
      </c>
      <c r="AT882" s="121">
        <v>0.8</v>
      </c>
    </row>
    <row r="883" spans="1:46" ht="15.75" customHeight="1" x14ac:dyDescent="0.25">
      <c r="A883" s="2">
        <v>23035020</v>
      </c>
      <c r="B883" s="7" t="s">
        <v>31</v>
      </c>
      <c r="C883" s="3" t="s">
        <v>2303</v>
      </c>
      <c r="D883" s="7" t="s">
        <v>964</v>
      </c>
      <c r="E883" s="7" t="s">
        <v>871</v>
      </c>
      <c r="F883" s="7">
        <v>10</v>
      </c>
      <c r="G883" s="7">
        <v>172</v>
      </c>
      <c r="H883" s="7">
        <v>-74.654722220000011</v>
      </c>
      <c r="I883" s="29">
        <v>5.4713888900000001</v>
      </c>
      <c r="J883" s="6" t="s">
        <v>1908</v>
      </c>
      <c r="K883" s="30">
        <v>20835</v>
      </c>
      <c r="L883" s="30"/>
      <c r="M883" s="7" t="s">
        <v>1911</v>
      </c>
      <c r="N883" s="29" t="s">
        <v>1910</v>
      </c>
      <c r="O883" s="31">
        <v>93.442857142857136</v>
      </c>
      <c r="P883" s="31">
        <v>84.077391304347827</v>
      </c>
      <c r="Q883" s="31">
        <v>153.14166666666668</v>
      </c>
      <c r="R883" s="31">
        <v>200.91578947368419</v>
      </c>
      <c r="S883" s="31">
        <v>242.48235294117646</v>
      </c>
      <c r="T883" s="31">
        <v>111.67894736842108</v>
      </c>
      <c r="U883" s="31">
        <v>90.935294117647047</v>
      </c>
      <c r="V883" s="31">
        <v>92.950000000000017</v>
      </c>
      <c r="W883" s="31">
        <v>179.1</v>
      </c>
      <c r="X883" s="31">
        <v>259.21111111111111</v>
      </c>
      <c r="Y883" s="31">
        <v>296.94705882352946</v>
      </c>
      <c r="Z883" s="31">
        <v>153.38750000000002</v>
      </c>
      <c r="AA883" s="4">
        <f t="shared" si="13"/>
        <v>1958.2699689494409</v>
      </c>
      <c r="AB883" s="32">
        <v>229</v>
      </c>
      <c r="AC883" s="17">
        <v>0.63611111111111107</v>
      </c>
      <c r="AD883" s="36">
        <v>0.7</v>
      </c>
      <c r="AE883" s="36">
        <v>0.76666666666666672</v>
      </c>
      <c r="AF883" s="36">
        <v>0.8</v>
      </c>
      <c r="AG883" s="36">
        <v>0.6333333333333333</v>
      </c>
      <c r="AH883" s="36">
        <v>0.56666666666666665</v>
      </c>
      <c r="AI883" s="36">
        <v>0.6333333333333333</v>
      </c>
      <c r="AJ883" s="36">
        <v>0.56666666666666665</v>
      </c>
      <c r="AK883" s="36">
        <v>0.66666666666666663</v>
      </c>
      <c r="AL883" s="36">
        <v>0.6</v>
      </c>
      <c r="AM883" s="36">
        <v>0.6</v>
      </c>
      <c r="AN883" s="36">
        <v>0.56666666666666665</v>
      </c>
      <c r="AO883" s="36">
        <v>0.53333333333333333</v>
      </c>
      <c r="AP883" s="33" t="str">
        <f t="shared" si="14"/>
        <v>-</v>
      </c>
      <c r="AQ883" s="55" t="str">
        <f t="shared" si="15"/>
        <v>-</v>
      </c>
      <c r="AR883" s="56" t="str">
        <f t="shared" si="16"/>
        <v>&gt;=50%</v>
      </c>
      <c r="AT883" s="122" t="s">
        <v>5208</v>
      </c>
    </row>
    <row r="884" spans="1:46" ht="15.75" customHeight="1" x14ac:dyDescent="0.25">
      <c r="A884" s="6">
        <v>23040030</v>
      </c>
      <c r="B884" s="7" t="s">
        <v>26</v>
      </c>
      <c r="C884" s="7" t="s">
        <v>538</v>
      </c>
      <c r="D884" s="7" t="s">
        <v>539</v>
      </c>
      <c r="E884" s="7" t="s">
        <v>535</v>
      </c>
      <c r="F884" s="7">
        <v>10</v>
      </c>
      <c r="G884" s="7">
        <v>192</v>
      </c>
      <c r="H884" s="7">
        <v>-74.676166670000001</v>
      </c>
      <c r="I884" s="29">
        <v>5.4791944399999997</v>
      </c>
      <c r="J884" s="6" t="s">
        <v>1908</v>
      </c>
      <c r="K884" s="30">
        <v>23573</v>
      </c>
      <c r="L884" s="30"/>
      <c r="M884" s="7" t="s">
        <v>1911</v>
      </c>
      <c r="N884" s="29" t="s">
        <v>1910</v>
      </c>
      <c r="O884" s="31">
        <v>85.496296296296293</v>
      </c>
      <c r="P884" s="31">
        <v>85.399999999999991</v>
      </c>
      <c r="Q884" s="31">
        <v>175.93214285714288</v>
      </c>
      <c r="R884" s="31">
        <v>228.08928571428572</v>
      </c>
      <c r="S884" s="31">
        <v>244.87142857142857</v>
      </c>
      <c r="T884" s="31">
        <v>109.4</v>
      </c>
      <c r="U884" s="31">
        <v>85.707407407407402</v>
      </c>
      <c r="V884" s="31">
        <v>116.9923076923077</v>
      </c>
      <c r="W884" s="31">
        <v>163.54000000000002</v>
      </c>
      <c r="X884" s="31">
        <v>268.35200000000003</v>
      </c>
      <c r="Y884" s="31">
        <v>247.42592592592592</v>
      </c>
      <c r="Z884" s="31">
        <v>172.44</v>
      </c>
      <c r="AA884" s="4">
        <f t="shared" si="13"/>
        <v>1983.6467944647948</v>
      </c>
      <c r="AB884" s="32">
        <v>321</v>
      </c>
      <c r="AC884" s="17">
        <v>0.89166666666666672</v>
      </c>
      <c r="AD884" s="36">
        <v>0.9</v>
      </c>
      <c r="AE884" s="36">
        <v>0.93333333333333335</v>
      </c>
      <c r="AF884" s="36">
        <v>0.93333333333333335</v>
      </c>
      <c r="AG884" s="36">
        <v>0.93333333333333335</v>
      </c>
      <c r="AH884" s="36">
        <v>0.93333333333333335</v>
      </c>
      <c r="AI884" s="36">
        <v>0.9</v>
      </c>
      <c r="AJ884" s="36">
        <v>0.9</v>
      </c>
      <c r="AK884" s="36">
        <v>0.8666666666666667</v>
      </c>
      <c r="AL884" s="36">
        <v>0.83333333333333337</v>
      </c>
      <c r="AM884" s="36">
        <v>0.83333333333333337</v>
      </c>
      <c r="AN884" s="36">
        <v>0.9</v>
      </c>
      <c r="AO884" s="36">
        <v>0.83333333333333337</v>
      </c>
      <c r="AP884" s="33" t="str">
        <f t="shared" si="14"/>
        <v>&gt;=80%</v>
      </c>
      <c r="AQ884" s="55" t="str">
        <f t="shared" si="15"/>
        <v>&gt;=75%</v>
      </c>
      <c r="AR884" s="56" t="str">
        <f t="shared" si="16"/>
        <v>&gt;=50%</v>
      </c>
      <c r="AT884" s="121">
        <v>0.8</v>
      </c>
    </row>
    <row r="885" spans="1:46" ht="15.75" customHeight="1" x14ac:dyDescent="0.25">
      <c r="A885" s="6">
        <v>23040070</v>
      </c>
      <c r="B885" s="7" t="s">
        <v>26</v>
      </c>
      <c r="C885" s="7" t="s">
        <v>383</v>
      </c>
      <c r="D885" s="7" t="s">
        <v>560</v>
      </c>
      <c r="E885" s="7" t="s">
        <v>535</v>
      </c>
      <c r="F885" s="7">
        <v>10</v>
      </c>
      <c r="G885" s="7">
        <v>1060</v>
      </c>
      <c r="H885" s="7">
        <v>-74.938858330000002</v>
      </c>
      <c r="I885" s="29">
        <v>5.3232861099999997</v>
      </c>
      <c r="J885" s="6" t="s">
        <v>1908</v>
      </c>
      <c r="K885" s="30">
        <v>27256</v>
      </c>
      <c r="L885" s="30"/>
      <c r="M885" s="7" t="s">
        <v>1911</v>
      </c>
      <c r="N885" s="29" t="s">
        <v>1910</v>
      </c>
      <c r="O885" s="31">
        <v>351.82962962962961</v>
      </c>
      <c r="P885" s="31">
        <v>313.53703703703701</v>
      </c>
      <c r="Q885" s="31">
        <v>419.51034482758621</v>
      </c>
      <c r="R885" s="31">
        <v>449.69655172413798</v>
      </c>
      <c r="S885" s="31">
        <v>440.2896551724138</v>
      </c>
      <c r="T885" s="31">
        <v>183.0266666666667</v>
      </c>
      <c r="U885" s="31">
        <v>138.79999999999998</v>
      </c>
      <c r="V885" s="31">
        <v>225.08214285714286</v>
      </c>
      <c r="W885" s="31">
        <v>340.70689655172407</v>
      </c>
      <c r="X885" s="31">
        <v>543.89333333333332</v>
      </c>
      <c r="Y885" s="31">
        <v>698.52857142857135</v>
      </c>
      <c r="Z885" s="31">
        <v>544.53461538461534</v>
      </c>
      <c r="AA885" s="4">
        <f t="shared" si="13"/>
        <v>4649.4354446128582</v>
      </c>
      <c r="AB885" s="32">
        <v>341</v>
      </c>
      <c r="AC885" s="17">
        <v>0.94722222222222219</v>
      </c>
      <c r="AD885" s="36">
        <v>0.9</v>
      </c>
      <c r="AE885" s="36">
        <v>0.9</v>
      </c>
      <c r="AF885" s="36">
        <v>0.96666666666666667</v>
      </c>
      <c r="AG885" s="36">
        <v>0.96666666666666667</v>
      </c>
      <c r="AH885" s="36">
        <v>0.96666666666666667</v>
      </c>
      <c r="AI885" s="36">
        <v>1</v>
      </c>
      <c r="AJ885" s="36">
        <v>0.96666666666666667</v>
      </c>
      <c r="AK885" s="36">
        <v>0.93333333333333335</v>
      </c>
      <c r="AL885" s="36">
        <v>0.96666666666666667</v>
      </c>
      <c r="AM885" s="36">
        <v>1</v>
      </c>
      <c r="AN885" s="36">
        <v>0.93333333333333335</v>
      </c>
      <c r="AO885" s="36">
        <v>0.8666666666666667</v>
      </c>
      <c r="AP885" s="33" t="str">
        <f t="shared" si="14"/>
        <v>&gt;=80%</v>
      </c>
      <c r="AQ885" s="55" t="str">
        <f t="shared" si="15"/>
        <v>&gt;=75%</v>
      </c>
      <c r="AR885" s="56" t="str">
        <f t="shared" si="16"/>
        <v>&gt;=50%</v>
      </c>
      <c r="AT885" s="121">
        <v>0.8</v>
      </c>
    </row>
    <row r="886" spans="1:46" ht="15.75" customHeight="1" x14ac:dyDescent="0.25">
      <c r="A886" s="6">
        <v>23040080</v>
      </c>
      <c r="B886" s="7" t="s">
        <v>26</v>
      </c>
      <c r="C886" s="7" t="s">
        <v>2304</v>
      </c>
      <c r="D886" s="7" t="s">
        <v>560</v>
      </c>
      <c r="E886" s="7" t="s">
        <v>535</v>
      </c>
      <c r="F886" s="7">
        <v>10</v>
      </c>
      <c r="G886" s="7">
        <v>970</v>
      </c>
      <c r="H886" s="7">
        <v>-74.916666669999998</v>
      </c>
      <c r="I886" s="29">
        <v>5.35</v>
      </c>
      <c r="J886" s="6" t="s">
        <v>1908</v>
      </c>
      <c r="K886" s="30">
        <v>23330</v>
      </c>
      <c r="L886" s="30"/>
      <c r="M886" s="7" t="s">
        <v>1911</v>
      </c>
      <c r="N886" s="29" t="s">
        <v>1892</v>
      </c>
      <c r="O886" s="31">
        <v>293.5</v>
      </c>
      <c r="P886" s="31">
        <v>396.25</v>
      </c>
      <c r="Q886" s="31">
        <v>476.5</v>
      </c>
      <c r="R886" s="31">
        <v>465.45</v>
      </c>
      <c r="S886" s="31">
        <v>551</v>
      </c>
      <c r="T886" s="31">
        <v>73.25</v>
      </c>
      <c r="U886" s="31">
        <v>143.75</v>
      </c>
      <c r="V886" s="31">
        <v>257</v>
      </c>
      <c r="W886" s="31">
        <v>406.33333333333331</v>
      </c>
      <c r="X886" s="31">
        <v>379.45</v>
      </c>
      <c r="Y886" s="31">
        <v>766.5</v>
      </c>
      <c r="Z886" s="31">
        <v>632.5</v>
      </c>
      <c r="AA886" s="4">
        <f t="shared" si="13"/>
        <v>4841.4833333333336</v>
      </c>
      <c r="AB886" s="32">
        <v>45</v>
      </c>
      <c r="AC886" s="17">
        <v>0.125</v>
      </c>
      <c r="AD886" s="36">
        <v>0.13333333333333333</v>
      </c>
      <c r="AE886" s="36">
        <v>0.13333333333333333</v>
      </c>
      <c r="AF886" s="36">
        <v>0.13333333333333333</v>
      </c>
      <c r="AG886" s="36">
        <v>0.13333333333333333</v>
      </c>
      <c r="AH886" s="36">
        <v>0.1</v>
      </c>
      <c r="AI886" s="36">
        <v>0.13333333333333333</v>
      </c>
      <c r="AJ886" s="36">
        <v>0.13333333333333333</v>
      </c>
      <c r="AK886" s="36">
        <v>0.1</v>
      </c>
      <c r="AL886" s="36">
        <v>0.1</v>
      </c>
      <c r="AM886" s="36">
        <v>0.13333333333333333</v>
      </c>
      <c r="AN886" s="36">
        <v>0.13333333333333333</v>
      </c>
      <c r="AO886" s="36">
        <v>0.13333333333333333</v>
      </c>
      <c r="AP886" s="33" t="str">
        <f t="shared" si="14"/>
        <v>-</v>
      </c>
      <c r="AQ886" s="55" t="str">
        <f t="shared" si="15"/>
        <v>-</v>
      </c>
      <c r="AR886" s="56" t="str">
        <f t="shared" si="16"/>
        <v>-</v>
      </c>
      <c r="AS886" s="34" t="s">
        <v>1892</v>
      </c>
      <c r="AT886" s="122" t="s">
        <v>5208</v>
      </c>
    </row>
    <row r="887" spans="1:46" ht="15.75" customHeight="1" x14ac:dyDescent="0.25">
      <c r="A887" s="6">
        <v>23040090</v>
      </c>
      <c r="B887" s="7" t="s">
        <v>26</v>
      </c>
      <c r="C887" s="7" t="s">
        <v>2305</v>
      </c>
      <c r="D887" s="7" t="s">
        <v>560</v>
      </c>
      <c r="E887" s="7" t="s">
        <v>535</v>
      </c>
      <c r="F887" s="7">
        <v>10</v>
      </c>
      <c r="G887" s="7">
        <v>1050</v>
      </c>
      <c r="H887" s="7">
        <v>-74.933333329999996</v>
      </c>
      <c r="I887" s="29">
        <v>5.3333333300000003</v>
      </c>
      <c r="J887" s="6" t="s">
        <v>1908</v>
      </c>
      <c r="K887" s="30">
        <v>33253</v>
      </c>
      <c r="L887" s="30"/>
      <c r="M887" s="7" t="s">
        <v>1911</v>
      </c>
      <c r="N887" s="29" t="s">
        <v>1892</v>
      </c>
      <c r="O887" s="31">
        <v>179</v>
      </c>
      <c r="P887" s="31">
        <v>220.5</v>
      </c>
      <c r="Q887" s="31">
        <v>124</v>
      </c>
      <c r="R887" s="31">
        <v>293.5</v>
      </c>
      <c r="S887" s="31">
        <v>585</v>
      </c>
      <c r="T887" s="31">
        <v>53.5</v>
      </c>
      <c r="U887" s="31">
        <v>36.5</v>
      </c>
      <c r="V887" s="31">
        <v>223</v>
      </c>
      <c r="W887" s="31" t="s">
        <v>1930</v>
      </c>
      <c r="X887" s="31" t="s">
        <v>1930</v>
      </c>
      <c r="Y887" s="31" t="s">
        <v>1930</v>
      </c>
      <c r="Z887" s="31" t="s">
        <v>1930</v>
      </c>
      <c r="AA887" s="4">
        <f t="shared" si="13"/>
        <v>1715</v>
      </c>
      <c r="AB887" s="32">
        <v>8</v>
      </c>
      <c r="AC887" s="17">
        <v>2.2222222222222223E-2</v>
      </c>
      <c r="AD887" s="36">
        <v>3.3333333333333333E-2</v>
      </c>
      <c r="AE887" s="36">
        <v>3.3333333333333333E-2</v>
      </c>
      <c r="AF887" s="36">
        <v>3.3333333333333333E-2</v>
      </c>
      <c r="AG887" s="36">
        <v>3.3333333333333333E-2</v>
      </c>
      <c r="AH887" s="36">
        <v>3.3333333333333333E-2</v>
      </c>
      <c r="AI887" s="36">
        <v>3.3333333333333333E-2</v>
      </c>
      <c r="AJ887" s="36">
        <v>3.3333333333333333E-2</v>
      </c>
      <c r="AK887" s="36">
        <v>3.3333333333333333E-2</v>
      </c>
      <c r="AL887" s="36">
        <v>0</v>
      </c>
      <c r="AM887" s="36">
        <v>0</v>
      </c>
      <c r="AN887" s="36">
        <v>0</v>
      </c>
      <c r="AO887" s="36">
        <v>0</v>
      </c>
      <c r="AP887" s="33" t="str">
        <f t="shared" si="14"/>
        <v>-</v>
      </c>
      <c r="AQ887" s="55" t="str">
        <f t="shared" si="15"/>
        <v>-</v>
      </c>
      <c r="AR887" s="56" t="str">
        <f t="shared" si="16"/>
        <v>-</v>
      </c>
      <c r="AS887" s="34" t="s">
        <v>1892</v>
      </c>
      <c r="AT887" s="122" t="s">
        <v>5208</v>
      </c>
    </row>
    <row r="888" spans="1:46" ht="15.75" customHeight="1" x14ac:dyDescent="0.25">
      <c r="A888" s="6">
        <v>23040100</v>
      </c>
      <c r="B888" s="7" t="s">
        <v>26</v>
      </c>
      <c r="C888" s="7" t="s">
        <v>2306</v>
      </c>
      <c r="D888" s="7" t="s">
        <v>539</v>
      </c>
      <c r="E888" s="7" t="s">
        <v>535</v>
      </c>
      <c r="F888" s="7">
        <v>10</v>
      </c>
      <c r="G888" s="7">
        <v>200</v>
      </c>
      <c r="H888" s="7">
        <v>-74.683333329999996</v>
      </c>
      <c r="I888" s="29">
        <v>5.45</v>
      </c>
      <c r="J888" s="6" t="s">
        <v>1908</v>
      </c>
      <c r="K888" s="30">
        <v>26404</v>
      </c>
      <c r="L888" s="30"/>
      <c r="M888" s="7" t="s">
        <v>1911</v>
      </c>
      <c r="N888" s="29" t="s">
        <v>1892</v>
      </c>
      <c r="O888" s="31">
        <v>69.05</v>
      </c>
      <c r="P888" s="31">
        <v>78.474999999999994</v>
      </c>
      <c r="Q888" s="31">
        <v>167.47499999999999</v>
      </c>
      <c r="R888" s="31">
        <v>268.42499999999995</v>
      </c>
      <c r="S888" s="31">
        <v>274.72500000000002</v>
      </c>
      <c r="T888" s="31">
        <v>24.625</v>
      </c>
      <c r="U888" s="31">
        <v>96.474999999999994</v>
      </c>
      <c r="V888" s="31">
        <v>101.06666666666668</v>
      </c>
      <c r="W888" s="31">
        <v>131.33333333333334</v>
      </c>
      <c r="X888" s="31">
        <v>227</v>
      </c>
      <c r="Y888" s="31">
        <v>303.875</v>
      </c>
      <c r="Z888" s="31">
        <v>145.75</v>
      </c>
      <c r="AA888" s="4">
        <f t="shared" si="13"/>
        <v>1888.2749999999999</v>
      </c>
      <c r="AB888" s="32">
        <v>46</v>
      </c>
      <c r="AC888" s="17">
        <v>0.12777777777777777</v>
      </c>
      <c r="AD888" s="36">
        <v>0.13333333333333333</v>
      </c>
      <c r="AE888" s="36">
        <v>0.13333333333333333</v>
      </c>
      <c r="AF888" s="36">
        <v>0.13333333333333333</v>
      </c>
      <c r="AG888" s="36">
        <v>0.13333333333333333</v>
      </c>
      <c r="AH888" s="36">
        <v>0.13333333333333333</v>
      </c>
      <c r="AI888" s="36">
        <v>0.13333333333333333</v>
      </c>
      <c r="AJ888" s="36">
        <v>0.13333333333333333</v>
      </c>
      <c r="AK888" s="36">
        <v>0.1</v>
      </c>
      <c r="AL888" s="36">
        <v>0.1</v>
      </c>
      <c r="AM888" s="36">
        <v>0.13333333333333333</v>
      </c>
      <c r="AN888" s="36">
        <v>0.13333333333333333</v>
      </c>
      <c r="AO888" s="36">
        <v>0.13333333333333333</v>
      </c>
      <c r="AP888" s="33" t="str">
        <f t="shared" si="14"/>
        <v>-</v>
      </c>
      <c r="AQ888" s="55" t="str">
        <f t="shared" si="15"/>
        <v>-</v>
      </c>
      <c r="AR888" s="56" t="str">
        <f t="shared" si="16"/>
        <v>-</v>
      </c>
      <c r="AS888" s="34" t="s">
        <v>1892</v>
      </c>
      <c r="AT888" s="122" t="s">
        <v>5208</v>
      </c>
    </row>
    <row r="889" spans="1:46" ht="15.75" customHeight="1" x14ac:dyDescent="0.25">
      <c r="A889" s="6">
        <v>23040110</v>
      </c>
      <c r="B889" s="7" t="s">
        <v>26</v>
      </c>
      <c r="C889" s="7" t="s">
        <v>2307</v>
      </c>
      <c r="D889" s="7" t="s">
        <v>560</v>
      </c>
      <c r="E889" s="7" t="s">
        <v>535</v>
      </c>
      <c r="F889" s="7">
        <v>10</v>
      </c>
      <c r="G889" s="7">
        <v>800</v>
      </c>
      <c r="H889" s="7">
        <v>-74.900000000000006</v>
      </c>
      <c r="I889" s="29">
        <v>5.3833333300000001</v>
      </c>
      <c r="J889" s="6" t="s">
        <v>1908</v>
      </c>
      <c r="K889" s="30">
        <v>32157</v>
      </c>
      <c r="L889" s="30"/>
      <c r="M889" s="7" t="s">
        <v>1911</v>
      </c>
      <c r="N889" s="29" t="s">
        <v>1892</v>
      </c>
      <c r="O889" s="31">
        <v>220</v>
      </c>
      <c r="P889" s="31">
        <v>221</v>
      </c>
      <c r="Q889" s="31" t="s">
        <v>1930</v>
      </c>
      <c r="R889" s="31">
        <v>327</v>
      </c>
      <c r="S889" s="31">
        <v>434</v>
      </c>
      <c r="T889" s="31">
        <v>14</v>
      </c>
      <c r="U889" s="31">
        <v>55</v>
      </c>
      <c r="V889" s="31">
        <v>163</v>
      </c>
      <c r="W889" s="31" t="s">
        <v>1930</v>
      </c>
      <c r="X889" s="31" t="s">
        <v>1930</v>
      </c>
      <c r="Y889" s="31" t="s">
        <v>1930</v>
      </c>
      <c r="Z889" s="31" t="s">
        <v>1930</v>
      </c>
      <c r="AA889" s="4">
        <f t="shared" si="13"/>
        <v>1434</v>
      </c>
      <c r="AB889" s="32">
        <v>7</v>
      </c>
      <c r="AC889" s="17">
        <v>1.9444444444444445E-2</v>
      </c>
      <c r="AD889" s="36">
        <v>3.3333333333333333E-2</v>
      </c>
      <c r="AE889" s="36">
        <v>3.3333333333333333E-2</v>
      </c>
      <c r="AF889" s="36">
        <v>0</v>
      </c>
      <c r="AG889" s="36">
        <v>3.3333333333333333E-2</v>
      </c>
      <c r="AH889" s="36">
        <v>3.3333333333333333E-2</v>
      </c>
      <c r="AI889" s="36">
        <v>3.3333333333333333E-2</v>
      </c>
      <c r="AJ889" s="36">
        <v>3.3333333333333333E-2</v>
      </c>
      <c r="AK889" s="36">
        <v>3.3333333333333333E-2</v>
      </c>
      <c r="AL889" s="36">
        <v>0</v>
      </c>
      <c r="AM889" s="36">
        <v>0</v>
      </c>
      <c r="AN889" s="36">
        <v>0</v>
      </c>
      <c r="AO889" s="36">
        <v>0</v>
      </c>
      <c r="AP889" s="33" t="str">
        <f t="shared" si="14"/>
        <v>-</v>
      </c>
      <c r="AQ889" s="55" t="str">
        <f t="shared" si="15"/>
        <v>-</v>
      </c>
      <c r="AR889" s="56" t="str">
        <f t="shared" si="16"/>
        <v>-</v>
      </c>
      <c r="AS889" s="34" t="s">
        <v>1892</v>
      </c>
      <c r="AT889" s="122" t="s">
        <v>5208</v>
      </c>
    </row>
    <row r="890" spans="1:46" ht="15.75" customHeight="1" x14ac:dyDescent="0.25">
      <c r="A890" s="6">
        <v>23045010</v>
      </c>
      <c r="B890" s="7" t="s">
        <v>150</v>
      </c>
      <c r="C890" s="7" t="s">
        <v>2308</v>
      </c>
      <c r="D890" s="7" t="s">
        <v>560</v>
      </c>
      <c r="E890" s="7" t="s">
        <v>535</v>
      </c>
      <c r="F890" s="7">
        <v>10</v>
      </c>
      <c r="G890" s="7">
        <v>850</v>
      </c>
      <c r="H890" s="7">
        <v>-74.900000000000006</v>
      </c>
      <c r="I890" s="29">
        <v>5.4</v>
      </c>
      <c r="J890" s="6" t="s">
        <v>1908</v>
      </c>
      <c r="K890" s="30">
        <v>32157</v>
      </c>
      <c r="L890" s="30"/>
      <c r="M890" s="7" t="s">
        <v>1911</v>
      </c>
      <c r="N890" s="29" t="s">
        <v>1892</v>
      </c>
      <c r="O890" s="31">
        <v>192.59999999999997</v>
      </c>
      <c r="P890" s="31">
        <v>210.59999999999997</v>
      </c>
      <c r="Q890" s="31">
        <v>183.99999999999997</v>
      </c>
      <c r="R890" s="31">
        <v>256.89999999999998</v>
      </c>
      <c r="S890" s="31">
        <v>387.40000000000003</v>
      </c>
      <c r="T890" s="31">
        <v>69.599999999999994</v>
      </c>
      <c r="U890" s="31">
        <v>52.199999999999989</v>
      </c>
      <c r="V890" s="31">
        <v>185.7</v>
      </c>
      <c r="W890" s="31">
        <v>267.8</v>
      </c>
      <c r="X890" s="31">
        <v>165.3</v>
      </c>
      <c r="Y890" s="31">
        <v>440.9</v>
      </c>
      <c r="Z890" s="31">
        <v>486.2999999999999</v>
      </c>
      <c r="AA890" s="4">
        <f t="shared" si="13"/>
        <v>2899.2999999999997</v>
      </c>
      <c r="AB890" s="32">
        <v>12</v>
      </c>
      <c r="AC890" s="17">
        <v>3.3333333333333333E-2</v>
      </c>
      <c r="AD890" s="36">
        <v>3.3333333333333333E-2</v>
      </c>
      <c r="AE890" s="36">
        <v>3.3333333333333333E-2</v>
      </c>
      <c r="AF890" s="36">
        <v>3.3333333333333333E-2</v>
      </c>
      <c r="AG890" s="36">
        <v>3.3333333333333333E-2</v>
      </c>
      <c r="AH890" s="36">
        <v>3.3333333333333333E-2</v>
      </c>
      <c r="AI890" s="36">
        <v>3.3333333333333333E-2</v>
      </c>
      <c r="AJ890" s="36">
        <v>3.3333333333333333E-2</v>
      </c>
      <c r="AK890" s="36">
        <v>3.3333333333333333E-2</v>
      </c>
      <c r="AL890" s="36">
        <v>3.3333333333333333E-2</v>
      </c>
      <c r="AM890" s="36">
        <v>3.3333333333333333E-2</v>
      </c>
      <c r="AN890" s="36">
        <v>3.3333333333333333E-2</v>
      </c>
      <c r="AO890" s="36">
        <v>3.3333333333333333E-2</v>
      </c>
      <c r="AP890" s="33" t="str">
        <f t="shared" si="14"/>
        <v>-</v>
      </c>
      <c r="AQ890" s="55" t="str">
        <f t="shared" si="15"/>
        <v>-</v>
      </c>
      <c r="AR890" s="56" t="str">
        <f t="shared" si="16"/>
        <v>-</v>
      </c>
      <c r="AS890" s="34" t="s">
        <v>1892</v>
      </c>
      <c r="AT890" s="122" t="s">
        <v>5208</v>
      </c>
    </row>
    <row r="891" spans="1:46" ht="15.75" customHeight="1" x14ac:dyDescent="0.25">
      <c r="A891" s="2">
        <v>23050010</v>
      </c>
      <c r="B891" s="7" t="s">
        <v>26</v>
      </c>
      <c r="C891" s="3" t="s">
        <v>951</v>
      </c>
      <c r="D891" s="7" t="s">
        <v>2309</v>
      </c>
      <c r="E891" s="7" t="s">
        <v>53</v>
      </c>
      <c r="F891" s="7">
        <v>1</v>
      </c>
      <c r="G891" s="7">
        <v>1500</v>
      </c>
      <c r="H891" s="7">
        <v>-75.099999999999994</v>
      </c>
      <c r="I891" s="29">
        <v>5.6666666699999997</v>
      </c>
      <c r="J891" s="6" t="s">
        <v>1890</v>
      </c>
      <c r="K891" s="30">
        <v>8051</v>
      </c>
      <c r="L891" s="30">
        <v>23360</v>
      </c>
      <c r="M891" s="7" t="s">
        <v>1911</v>
      </c>
      <c r="N891" s="29" t="s">
        <v>1892</v>
      </c>
      <c r="O891" s="31" t="s">
        <v>1930</v>
      </c>
      <c r="P891" s="31" t="s">
        <v>1930</v>
      </c>
      <c r="Q891" s="31" t="s">
        <v>1930</v>
      </c>
      <c r="R891" s="31" t="s">
        <v>1930</v>
      </c>
      <c r="S891" s="31" t="s">
        <v>1930</v>
      </c>
      <c r="T891" s="31" t="s">
        <v>1930</v>
      </c>
      <c r="U891" s="31" t="s">
        <v>1930</v>
      </c>
      <c r="V891" s="31" t="s">
        <v>1930</v>
      </c>
      <c r="W891" s="31" t="s">
        <v>1930</v>
      </c>
      <c r="X891" s="31" t="s">
        <v>1930</v>
      </c>
      <c r="Y891" s="31" t="s">
        <v>1930</v>
      </c>
      <c r="Z891" s="31" t="s">
        <v>1930</v>
      </c>
      <c r="AA891" s="4">
        <f t="shared" si="13"/>
        <v>0</v>
      </c>
      <c r="AB891" s="32">
        <v>0</v>
      </c>
      <c r="AC891" s="17">
        <v>0</v>
      </c>
      <c r="AD891" s="36">
        <v>0</v>
      </c>
      <c r="AE891" s="36">
        <v>0</v>
      </c>
      <c r="AF891" s="36">
        <v>0</v>
      </c>
      <c r="AG891" s="36">
        <v>0</v>
      </c>
      <c r="AH891" s="36">
        <v>0</v>
      </c>
      <c r="AI891" s="36">
        <v>0</v>
      </c>
      <c r="AJ891" s="36">
        <v>0</v>
      </c>
      <c r="AK891" s="36">
        <v>0</v>
      </c>
      <c r="AL891" s="36">
        <v>0</v>
      </c>
      <c r="AM891" s="36">
        <v>0</v>
      </c>
      <c r="AN891" s="36">
        <v>0</v>
      </c>
      <c r="AO891" s="36">
        <v>0</v>
      </c>
      <c r="AP891" s="33" t="str">
        <f t="shared" si="14"/>
        <v>-</v>
      </c>
      <c r="AQ891" s="55" t="str">
        <f t="shared" si="15"/>
        <v>-</v>
      </c>
      <c r="AR891" s="56" t="str">
        <f t="shared" si="16"/>
        <v>-</v>
      </c>
      <c r="AS891" s="34" t="s">
        <v>1890</v>
      </c>
      <c r="AT891" s="122" t="s">
        <v>5208</v>
      </c>
    </row>
    <row r="892" spans="1:46" ht="15.75" customHeight="1" x14ac:dyDescent="0.25">
      <c r="A892" s="6">
        <v>23050080</v>
      </c>
      <c r="B892" s="7" t="s">
        <v>26</v>
      </c>
      <c r="C892" s="7" t="s">
        <v>543</v>
      </c>
      <c r="D892" s="7" t="s">
        <v>543</v>
      </c>
      <c r="E892" s="7" t="s">
        <v>535</v>
      </c>
      <c r="F892" s="7">
        <v>10</v>
      </c>
      <c r="G892" s="7">
        <v>1550</v>
      </c>
      <c r="H892" s="7">
        <v>-75.057472220000008</v>
      </c>
      <c r="I892" s="29">
        <v>5.2989166699999997</v>
      </c>
      <c r="J892" s="6" t="s">
        <v>1908</v>
      </c>
      <c r="K892" s="30">
        <v>23057</v>
      </c>
      <c r="L892" s="30"/>
      <c r="M892" s="7" t="s">
        <v>1911</v>
      </c>
      <c r="N892" s="29" t="s">
        <v>1910</v>
      </c>
      <c r="O892" s="31">
        <v>247.82222222222225</v>
      </c>
      <c r="P892" s="31">
        <v>275.95000000000005</v>
      </c>
      <c r="Q892" s="31">
        <v>339.87333333333328</v>
      </c>
      <c r="R892" s="31">
        <v>314.70666666666671</v>
      </c>
      <c r="S892" s="31">
        <v>320.75357142857143</v>
      </c>
      <c r="T892" s="31">
        <v>170.3821428571429</v>
      </c>
      <c r="U892" s="31">
        <v>153.35357142857146</v>
      </c>
      <c r="V892" s="31">
        <v>159.41428571428568</v>
      </c>
      <c r="W892" s="31">
        <v>267.37857142857143</v>
      </c>
      <c r="X892" s="31">
        <v>320.45357142857137</v>
      </c>
      <c r="Y892" s="31">
        <v>334.00357142857143</v>
      </c>
      <c r="Z892" s="31">
        <v>279.19230769230768</v>
      </c>
      <c r="AA892" s="4">
        <f t="shared" si="13"/>
        <v>3183.2838156288153</v>
      </c>
      <c r="AB892" s="32">
        <v>335</v>
      </c>
      <c r="AC892" s="17">
        <v>0.93055555555555558</v>
      </c>
      <c r="AD892" s="36">
        <v>0.9</v>
      </c>
      <c r="AE892" s="36">
        <v>0.8666666666666667</v>
      </c>
      <c r="AF892" s="36">
        <v>1</v>
      </c>
      <c r="AG892" s="36">
        <v>1</v>
      </c>
      <c r="AH892" s="36">
        <v>0.93333333333333335</v>
      </c>
      <c r="AI892" s="36">
        <v>0.93333333333333335</v>
      </c>
      <c r="AJ892" s="36">
        <v>0.93333333333333335</v>
      </c>
      <c r="AK892" s="36">
        <v>0.93333333333333335</v>
      </c>
      <c r="AL892" s="36">
        <v>0.93333333333333335</v>
      </c>
      <c r="AM892" s="36">
        <v>0.93333333333333335</v>
      </c>
      <c r="AN892" s="36">
        <v>0.93333333333333335</v>
      </c>
      <c r="AO892" s="36">
        <v>0.8666666666666667</v>
      </c>
      <c r="AP892" s="33" t="str">
        <f t="shared" si="14"/>
        <v>&gt;=80%</v>
      </c>
      <c r="AQ892" s="55" t="str">
        <f t="shared" si="15"/>
        <v>&gt;=75%</v>
      </c>
      <c r="AR892" s="56" t="str">
        <f t="shared" si="16"/>
        <v>&gt;=50%</v>
      </c>
      <c r="AT892" s="121">
        <v>0.8</v>
      </c>
    </row>
    <row r="893" spans="1:46" ht="15.75" customHeight="1" x14ac:dyDescent="0.25">
      <c r="A893" s="6">
        <v>23050100</v>
      </c>
      <c r="B893" s="7" t="s">
        <v>26</v>
      </c>
      <c r="C893" s="7" t="s">
        <v>207</v>
      </c>
      <c r="D893" s="7" t="s">
        <v>205</v>
      </c>
      <c r="E893" s="7" t="s">
        <v>53</v>
      </c>
      <c r="F893" s="7">
        <v>10</v>
      </c>
      <c r="G893" s="7">
        <v>1751</v>
      </c>
      <c r="H893" s="7">
        <v>-74.726083329999994</v>
      </c>
      <c r="I893" s="29">
        <v>5.7307499999999996</v>
      </c>
      <c r="J893" s="6" t="s">
        <v>1908</v>
      </c>
      <c r="K893" s="30">
        <v>29235</v>
      </c>
      <c r="L893" s="30"/>
      <c r="M893" s="7" t="s">
        <v>1911</v>
      </c>
      <c r="N893" s="29" t="s">
        <v>1910</v>
      </c>
      <c r="O893" s="31">
        <v>104.66153846153846</v>
      </c>
      <c r="P893" s="31">
        <v>113.45555555555556</v>
      </c>
      <c r="Q893" s="31">
        <v>265.93793103448274</v>
      </c>
      <c r="R893" s="31">
        <v>314.98965517241373</v>
      </c>
      <c r="S893" s="31">
        <v>308.51379310344834</v>
      </c>
      <c r="T893" s="31">
        <v>152.22068965517244</v>
      </c>
      <c r="U893" s="31">
        <v>133.75862068965515</v>
      </c>
      <c r="V893" s="31">
        <v>182.7896551724138</v>
      </c>
      <c r="W893" s="31">
        <v>242.92413793103455</v>
      </c>
      <c r="X893" s="31">
        <v>360.32068965517243</v>
      </c>
      <c r="Y893" s="31">
        <v>275.91034482758619</v>
      </c>
      <c r="Z893" s="31">
        <v>178.21600000000001</v>
      </c>
      <c r="AA893" s="4">
        <f t="shared" si="13"/>
        <v>2633.6986112584732</v>
      </c>
      <c r="AB893" s="32">
        <v>339</v>
      </c>
      <c r="AC893" s="17">
        <v>0.94166666666666665</v>
      </c>
      <c r="AD893" s="36">
        <v>0.8666666666666667</v>
      </c>
      <c r="AE893" s="36">
        <v>0.9</v>
      </c>
      <c r="AF893" s="36">
        <v>0.96666666666666667</v>
      </c>
      <c r="AG893" s="36">
        <v>0.96666666666666667</v>
      </c>
      <c r="AH893" s="36">
        <v>0.96666666666666667</v>
      </c>
      <c r="AI893" s="36">
        <v>0.96666666666666667</v>
      </c>
      <c r="AJ893" s="36">
        <v>0.96666666666666667</v>
      </c>
      <c r="AK893" s="36">
        <v>0.96666666666666667</v>
      </c>
      <c r="AL893" s="36">
        <v>0.96666666666666667</v>
      </c>
      <c r="AM893" s="36">
        <v>0.96666666666666667</v>
      </c>
      <c r="AN893" s="36">
        <v>0.96666666666666667</v>
      </c>
      <c r="AO893" s="36">
        <v>0.83333333333333337</v>
      </c>
      <c r="AP893" s="33" t="str">
        <f t="shared" si="14"/>
        <v>&gt;=80%</v>
      </c>
      <c r="AQ893" s="55" t="str">
        <f t="shared" si="15"/>
        <v>&gt;=75%</v>
      </c>
      <c r="AR893" s="56" t="str">
        <f t="shared" si="16"/>
        <v>&gt;=50%</v>
      </c>
      <c r="AT893" s="121">
        <v>0.8</v>
      </c>
    </row>
    <row r="894" spans="1:46" ht="15.75" customHeight="1" x14ac:dyDescent="0.25">
      <c r="A894" s="2">
        <v>23050170</v>
      </c>
      <c r="B894" s="7" t="s">
        <v>26</v>
      </c>
      <c r="C894" s="3" t="s">
        <v>934</v>
      </c>
      <c r="D894" s="7" t="s">
        <v>559</v>
      </c>
      <c r="E894" s="7" t="s">
        <v>535</v>
      </c>
      <c r="F894" s="7">
        <v>10</v>
      </c>
      <c r="G894" s="7">
        <v>1300</v>
      </c>
      <c r="H894" s="7">
        <v>-74.966666669999995</v>
      </c>
      <c r="I894" s="29">
        <v>5.43333333</v>
      </c>
      <c r="J894" s="6" t="s">
        <v>1908</v>
      </c>
      <c r="K894" s="30">
        <v>23696</v>
      </c>
      <c r="L894" s="30"/>
      <c r="M894" s="7" t="s">
        <v>1911</v>
      </c>
      <c r="N894" s="29" t="s">
        <v>1892</v>
      </c>
      <c r="O894" s="31">
        <v>552.75</v>
      </c>
      <c r="P894" s="31">
        <v>668.75</v>
      </c>
      <c r="Q894" s="31">
        <v>781</v>
      </c>
      <c r="R894" s="31">
        <v>763</v>
      </c>
      <c r="S894" s="31">
        <v>917.8</v>
      </c>
      <c r="T894" s="31">
        <v>269.75</v>
      </c>
      <c r="U894" s="31">
        <v>340</v>
      </c>
      <c r="V894" s="31">
        <v>311.66666666666669</v>
      </c>
      <c r="W894" s="31">
        <v>688.43333333333339</v>
      </c>
      <c r="X894" s="31">
        <v>604</v>
      </c>
      <c r="Y894" s="31">
        <v>1009.75</v>
      </c>
      <c r="Z894" s="31">
        <v>958</v>
      </c>
      <c r="AA894" s="4">
        <f t="shared" si="13"/>
        <v>7864.9000000000005</v>
      </c>
      <c r="AB894" s="32">
        <v>46</v>
      </c>
      <c r="AC894" s="17">
        <v>0.12777777777777777</v>
      </c>
      <c r="AD894" s="36">
        <v>0.13333333333333333</v>
      </c>
      <c r="AE894" s="36">
        <v>0.13333333333333333</v>
      </c>
      <c r="AF894" s="36">
        <v>0.13333333333333333</v>
      </c>
      <c r="AG894" s="36">
        <v>0.13333333333333333</v>
      </c>
      <c r="AH894" s="36">
        <v>0.13333333333333333</v>
      </c>
      <c r="AI894" s="36">
        <v>0.13333333333333333</v>
      </c>
      <c r="AJ894" s="36">
        <v>0.13333333333333333</v>
      </c>
      <c r="AK894" s="36">
        <v>0.1</v>
      </c>
      <c r="AL894" s="36">
        <v>0.1</v>
      </c>
      <c r="AM894" s="36">
        <v>0.13333333333333333</v>
      </c>
      <c r="AN894" s="36">
        <v>0.13333333333333333</v>
      </c>
      <c r="AO894" s="36">
        <v>0.13333333333333333</v>
      </c>
      <c r="AP894" s="33" t="str">
        <f t="shared" si="14"/>
        <v>-</v>
      </c>
      <c r="AQ894" s="55" t="str">
        <f t="shared" si="15"/>
        <v>-</v>
      </c>
      <c r="AR894" s="56" t="str">
        <f t="shared" si="16"/>
        <v>-</v>
      </c>
      <c r="AS894" s="34" t="s">
        <v>1892</v>
      </c>
      <c r="AT894" s="122" t="s">
        <v>5208</v>
      </c>
    </row>
    <row r="895" spans="1:46" ht="15.75" customHeight="1" x14ac:dyDescent="0.25">
      <c r="A895" s="2">
        <v>23050230</v>
      </c>
      <c r="B895" s="7" t="s">
        <v>26</v>
      </c>
      <c r="C895" s="3" t="s">
        <v>552</v>
      </c>
      <c r="D895" s="7" t="s">
        <v>553</v>
      </c>
      <c r="E895" s="7" t="s">
        <v>535</v>
      </c>
      <c r="F895" s="7">
        <v>10</v>
      </c>
      <c r="G895" s="7">
        <v>216</v>
      </c>
      <c r="H895" s="7">
        <v>-75.14916667</v>
      </c>
      <c r="I895" s="29">
        <v>5.3743055599999998</v>
      </c>
      <c r="J895" s="6" t="s">
        <v>1908</v>
      </c>
      <c r="K895" s="30">
        <v>27256</v>
      </c>
      <c r="L895" s="30"/>
      <c r="M895" s="7" t="s">
        <v>1911</v>
      </c>
      <c r="N895" s="29" t="s">
        <v>1910</v>
      </c>
      <c r="O895" s="31">
        <v>165.15925925925927</v>
      </c>
      <c r="P895" s="31">
        <v>229.30769230769226</v>
      </c>
      <c r="Q895" s="31">
        <v>327.25172413793103</v>
      </c>
      <c r="R895" s="31">
        <v>332.55333333333334</v>
      </c>
      <c r="S895" s="31">
        <v>346.55</v>
      </c>
      <c r="T895" s="31">
        <v>183.24137931034483</v>
      </c>
      <c r="U895" s="31">
        <v>159.94285714285715</v>
      </c>
      <c r="V895" s="31">
        <v>175.15185185185183</v>
      </c>
      <c r="W895" s="31">
        <v>276.0214285714286</v>
      </c>
      <c r="X895" s="31">
        <v>327.52857142857147</v>
      </c>
      <c r="Y895" s="31">
        <v>298.67500000000007</v>
      </c>
      <c r="Z895" s="31">
        <v>231.32399999999998</v>
      </c>
      <c r="AA895" s="4">
        <f t="shared" si="13"/>
        <v>3052.7070973432701</v>
      </c>
      <c r="AB895" s="32">
        <v>333</v>
      </c>
      <c r="AC895" s="17">
        <v>0.92500000000000004</v>
      </c>
      <c r="AD895" s="36">
        <v>0.9</v>
      </c>
      <c r="AE895" s="36">
        <v>0.8666666666666667</v>
      </c>
      <c r="AF895" s="36">
        <v>0.96666666666666667</v>
      </c>
      <c r="AG895" s="36">
        <v>1</v>
      </c>
      <c r="AH895" s="36">
        <v>0.93333333333333335</v>
      </c>
      <c r="AI895" s="36">
        <v>0.96666666666666667</v>
      </c>
      <c r="AJ895" s="36">
        <v>0.93333333333333335</v>
      </c>
      <c r="AK895" s="36">
        <v>0.9</v>
      </c>
      <c r="AL895" s="36">
        <v>0.93333333333333335</v>
      </c>
      <c r="AM895" s="36">
        <v>0.93333333333333335</v>
      </c>
      <c r="AN895" s="36">
        <v>0.93333333333333335</v>
      </c>
      <c r="AO895" s="36">
        <v>0.83333333333333337</v>
      </c>
      <c r="AP895" s="33" t="str">
        <f t="shared" si="14"/>
        <v>&gt;=80%</v>
      </c>
      <c r="AQ895" s="55" t="str">
        <f t="shared" si="15"/>
        <v>&gt;=75%</v>
      </c>
      <c r="AR895" s="56" t="str">
        <f t="shared" si="16"/>
        <v>&gt;=50%</v>
      </c>
      <c r="AT895" s="121">
        <v>0.8</v>
      </c>
    </row>
    <row r="896" spans="1:46" ht="15.75" customHeight="1" x14ac:dyDescent="0.25">
      <c r="A896" s="2">
        <v>23050250</v>
      </c>
      <c r="B896" s="7" t="s">
        <v>26</v>
      </c>
      <c r="C896" s="3" t="s">
        <v>547</v>
      </c>
      <c r="D896" s="7" t="s">
        <v>548</v>
      </c>
      <c r="E896" s="7" t="s">
        <v>535</v>
      </c>
      <c r="F896" s="7">
        <v>10</v>
      </c>
      <c r="G896" s="7">
        <v>737</v>
      </c>
      <c r="H896" s="7">
        <v>-74.891694439999995</v>
      </c>
      <c r="I896" s="29">
        <v>5.5744722199999996</v>
      </c>
      <c r="J896" s="6" t="s">
        <v>1908</v>
      </c>
      <c r="K896" s="30">
        <v>28929</v>
      </c>
      <c r="L896" s="30"/>
      <c r="M896" s="7" t="s">
        <v>1911</v>
      </c>
      <c r="N896" s="29" t="s">
        <v>1910</v>
      </c>
      <c r="O896" s="31">
        <v>263.90740740740739</v>
      </c>
      <c r="P896" s="31">
        <v>264.28846153846155</v>
      </c>
      <c r="Q896" s="31">
        <v>357.85714285714283</v>
      </c>
      <c r="R896" s="31">
        <v>463.32142857142856</v>
      </c>
      <c r="S896" s="31">
        <v>449.18928571428569</v>
      </c>
      <c r="T896" s="31">
        <v>216.96153846153845</v>
      </c>
      <c r="U896" s="31">
        <v>180.34230769230768</v>
      </c>
      <c r="V896" s="31">
        <v>281.43461538461537</v>
      </c>
      <c r="W896" s="31">
        <v>359.1653846153846</v>
      </c>
      <c r="X896" s="31">
        <v>532.81538461538469</v>
      </c>
      <c r="Y896" s="31">
        <v>538.29642857142858</v>
      </c>
      <c r="Z896" s="31">
        <v>396.0344827586207</v>
      </c>
      <c r="AA896" s="4">
        <f t="shared" si="13"/>
        <v>4303.6138681880057</v>
      </c>
      <c r="AB896" s="32">
        <v>324</v>
      </c>
      <c r="AC896" s="17">
        <v>0.9</v>
      </c>
      <c r="AD896" s="36">
        <v>0.9</v>
      </c>
      <c r="AE896" s="36">
        <v>0.8666666666666667</v>
      </c>
      <c r="AF896" s="36">
        <v>0.93333333333333335</v>
      </c>
      <c r="AG896" s="36">
        <v>0.93333333333333335</v>
      </c>
      <c r="AH896" s="36">
        <v>0.93333333333333335</v>
      </c>
      <c r="AI896" s="36">
        <v>0.8666666666666667</v>
      </c>
      <c r="AJ896" s="36">
        <v>0.8666666666666667</v>
      </c>
      <c r="AK896" s="36">
        <v>0.8666666666666667</v>
      </c>
      <c r="AL896" s="36">
        <v>0.8666666666666667</v>
      </c>
      <c r="AM896" s="36">
        <v>0.8666666666666667</v>
      </c>
      <c r="AN896" s="36">
        <v>0.93333333333333335</v>
      </c>
      <c r="AO896" s="36">
        <v>0.96666666666666667</v>
      </c>
      <c r="AP896" s="33" t="str">
        <f t="shared" si="14"/>
        <v>&gt;=80%</v>
      </c>
      <c r="AQ896" s="55" t="str">
        <f t="shared" si="15"/>
        <v>&gt;=75%</v>
      </c>
      <c r="AR896" s="56" t="str">
        <f t="shared" si="16"/>
        <v>&gt;=50%</v>
      </c>
      <c r="AT896" s="121">
        <v>0.8</v>
      </c>
    </row>
    <row r="897" spans="1:46" ht="15.75" customHeight="1" x14ac:dyDescent="0.25">
      <c r="A897" s="6">
        <v>23050270</v>
      </c>
      <c r="B897" s="7" t="s">
        <v>26</v>
      </c>
      <c r="C897" s="7" t="s">
        <v>2310</v>
      </c>
      <c r="D897" s="7" t="s">
        <v>559</v>
      </c>
      <c r="E897" s="7" t="s">
        <v>535</v>
      </c>
      <c r="F897" s="7">
        <v>10</v>
      </c>
      <c r="G897" s="7">
        <v>1400</v>
      </c>
      <c r="H897" s="7">
        <v>-75.033333329999991</v>
      </c>
      <c r="I897" s="29">
        <v>5.5166666700000002</v>
      </c>
      <c r="J897" s="6" t="s">
        <v>1908</v>
      </c>
      <c r="K897" s="30">
        <v>23696</v>
      </c>
      <c r="L897" s="30"/>
      <c r="M897" s="7" t="s">
        <v>1911</v>
      </c>
      <c r="N897" s="29" t="s">
        <v>1892</v>
      </c>
      <c r="O897" s="31">
        <v>568.75</v>
      </c>
      <c r="P897" s="31">
        <v>487.5</v>
      </c>
      <c r="Q897" s="31">
        <v>615</v>
      </c>
      <c r="R897" s="31">
        <v>643.25</v>
      </c>
      <c r="S897" s="31">
        <v>866</v>
      </c>
      <c r="T897" s="31">
        <v>331.7</v>
      </c>
      <c r="U897" s="31">
        <v>436.5</v>
      </c>
      <c r="V897" s="31">
        <v>385.33333333333331</v>
      </c>
      <c r="W897" s="31">
        <v>696</v>
      </c>
      <c r="X897" s="31">
        <v>549.5</v>
      </c>
      <c r="Y897" s="31">
        <v>832.75</v>
      </c>
      <c r="Z897" s="31">
        <v>784.5</v>
      </c>
      <c r="AA897" s="4">
        <f t="shared" si="13"/>
        <v>7196.7833333333328</v>
      </c>
      <c r="AB897" s="32">
        <v>46</v>
      </c>
      <c r="AC897" s="17">
        <v>0.12777777777777777</v>
      </c>
      <c r="AD897" s="36">
        <v>0.13333333333333333</v>
      </c>
      <c r="AE897" s="36">
        <v>0.13333333333333333</v>
      </c>
      <c r="AF897" s="36">
        <v>0.13333333333333333</v>
      </c>
      <c r="AG897" s="36">
        <v>0.13333333333333333</v>
      </c>
      <c r="AH897" s="36">
        <v>0.13333333333333333</v>
      </c>
      <c r="AI897" s="36">
        <v>0.13333333333333333</v>
      </c>
      <c r="AJ897" s="36">
        <v>0.13333333333333333</v>
      </c>
      <c r="AK897" s="36">
        <v>0.1</v>
      </c>
      <c r="AL897" s="36">
        <v>0.1</v>
      </c>
      <c r="AM897" s="36">
        <v>0.13333333333333333</v>
      </c>
      <c r="AN897" s="36">
        <v>0.13333333333333333</v>
      </c>
      <c r="AO897" s="36">
        <v>0.13333333333333333</v>
      </c>
      <c r="AP897" s="33" t="str">
        <f t="shared" si="14"/>
        <v>-</v>
      </c>
      <c r="AQ897" s="55" t="str">
        <f t="shared" si="15"/>
        <v>-</v>
      </c>
      <c r="AR897" s="56" t="str">
        <f t="shared" si="16"/>
        <v>-</v>
      </c>
      <c r="AS897" s="34" t="s">
        <v>1892</v>
      </c>
      <c r="AT897" s="122" t="s">
        <v>5208</v>
      </c>
    </row>
    <row r="898" spans="1:46" ht="15.75" customHeight="1" x14ac:dyDescent="0.25">
      <c r="A898" s="6">
        <v>23050280</v>
      </c>
      <c r="B898" s="7" t="s">
        <v>26</v>
      </c>
      <c r="C898" s="7" t="s">
        <v>2311</v>
      </c>
      <c r="D898" s="7" t="s">
        <v>553</v>
      </c>
      <c r="E898" s="7" t="s">
        <v>535</v>
      </c>
      <c r="F898" s="7">
        <v>10</v>
      </c>
      <c r="G898" s="7">
        <v>1840</v>
      </c>
      <c r="H898" s="7">
        <v>-75.033333329999991</v>
      </c>
      <c r="I898" s="29">
        <v>5.3333333300000003</v>
      </c>
      <c r="J898" s="6" t="s">
        <v>1908</v>
      </c>
      <c r="K898" s="30">
        <v>23696</v>
      </c>
      <c r="L898" s="30"/>
      <c r="M898" s="7" t="s">
        <v>1911</v>
      </c>
      <c r="N898" s="29" t="s">
        <v>1892</v>
      </c>
      <c r="O898" s="31">
        <v>192</v>
      </c>
      <c r="P898" s="31">
        <v>249.7</v>
      </c>
      <c r="Q898" s="31">
        <v>375.5</v>
      </c>
      <c r="R898" s="31">
        <v>485</v>
      </c>
      <c r="S898" s="31">
        <v>460.5</v>
      </c>
      <c r="T898" s="31">
        <v>90</v>
      </c>
      <c r="U898" s="31">
        <v>257.33333333333331</v>
      </c>
      <c r="V898" s="31">
        <v>244.5</v>
      </c>
      <c r="W898" s="31">
        <v>525</v>
      </c>
      <c r="X898" s="31">
        <v>291</v>
      </c>
      <c r="Y898" s="31">
        <v>413</v>
      </c>
      <c r="Z898" s="31">
        <v>319.03333333333336</v>
      </c>
      <c r="AA898" s="4">
        <f t="shared" si="13"/>
        <v>3902.5666666666666</v>
      </c>
      <c r="AB898" s="32">
        <v>38</v>
      </c>
      <c r="AC898" s="17">
        <v>0.10555555555555556</v>
      </c>
      <c r="AD898" s="36">
        <v>0.1</v>
      </c>
      <c r="AE898" s="36">
        <v>0.13333333333333333</v>
      </c>
      <c r="AF898" s="36">
        <v>0.13333333333333333</v>
      </c>
      <c r="AG898" s="36">
        <v>0.1</v>
      </c>
      <c r="AH898" s="36">
        <v>0.13333333333333333</v>
      </c>
      <c r="AI898" s="36">
        <v>0.13333333333333333</v>
      </c>
      <c r="AJ898" s="36">
        <v>0.1</v>
      </c>
      <c r="AK898" s="36">
        <v>6.6666666666666666E-2</v>
      </c>
      <c r="AL898" s="36">
        <v>6.6666666666666666E-2</v>
      </c>
      <c r="AM898" s="36">
        <v>0.1</v>
      </c>
      <c r="AN898" s="36">
        <v>0.1</v>
      </c>
      <c r="AO898" s="36">
        <v>0.1</v>
      </c>
      <c r="AP898" s="33" t="str">
        <f t="shared" si="14"/>
        <v>-</v>
      </c>
      <c r="AQ898" s="55" t="str">
        <f t="shared" si="15"/>
        <v>-</v>
      </c>
      <c r="AR898" s="56" t="str">
        <f t="shared" si="16"/>
        <v>-</v>
      </c>
      <c r="AS898" s="34" t="s">
        <v>1892</v>
      </c>
      <c r="AT898" s="122" t="s">
        <v>5208</v>
      </c>
    </row>
    <row r="899" spans="1:46" ht="15.75" customHeight="1" x14ac:dyDescent="0.25">
      <c r="A899" s="2">
        <v>23050290</v>
      </c>
      <c r="B899" s="7" t="s">
        <v>26</v>
      </c>
      <c r="C899" s="3" t="s">
        <v>2312</v>
      </c>
      <c r="D899" s="7" t="s">
        <v>553</v>
      </c>
      <c r="E899" s="7" t="s">
        <v>535</v>
      </c>
      <c r="F899" s="7">
        <v>10</v>
      </c>
      <c r="G899" s="7">
        <v>1610</v>
      </c>
      <c r="H899" s="7">
        <v>-75.016666669999992</v>
      </c>
      <c r="I899" s="29">
        <v>5.3666666699999999</v>
      </c>
      <c r="J899" s="6" t="s">
        <v>1908</v>
      </c>
      <c r="K899" s="30">
        <v>23696</v>
      </c>
      <c r="L899" s="30"/>
      <c r="M899" s="7" t="s">
        <v>1911</v>
      </c>
      <c r="N899" s="29" t="s">
        <v>1892</v>
      </c>
      <c r="O899" s="31">
        <v>232</v>
      </c>
      <c r="P899" s="31">
        <v>349</v>
      </c>
      <c r="Q899" s="31">
        <v>339</v>
      </c>
      <c r="R899" s="31">
        <v>426</v>
      </c>
      <c r="S899" s="31">
        <v>413.66666666666669</v>
      </c>
      <c r="T899" s="31">
        <v>111.33333333333333</v>
      </c>
      <c r="U899" s="31">
        <v>201.5</v>
      </c>
      <c r="V899" s="31">
        <v>155.66666666666666</v>
      </c>
      <c r="W899" s="31">
        <v>307.33333333333331</v>
      </c>
      <c r="X899" s="31">
        <v>334</v>
      </c>
      <c r="Y899" s="31">
        <v>334.5</v>
      </c>
      <c r="Z899" s="31">
        <v>318.25</v>
      </c>
      <c r="AA899" s="4">
        <f t="shared" si="13"/>
        <v>3522.25</v>
      </c>
      <c r="AB899" s="32">
        <v>43</v>
      </c>
      <c r="AC899" s="17">
        <v>0.11944444444444445</v>
      </c>
      <c r="AD899" s="36">
        <v>0.13333333333333333</v>
      </c>
      <c r="AE899" s="36">
        <v>0.13333333333333333</v>
      </c>
      <c r="AF899" s="36">
        <v>0.13333333333333333</v>
      </c>
      <c r="AG899" s="36">
        <v>0.13333333333333333</v>
      </c>
      <c r="AH899" s="36">
        <v>0.1</v>
      </c>
      <c r="AI899" s="36">
        <v>0.1</v>
      </c>
      <c r="AJ899" s="36">
        <v>0.13333333333333333</v>
      </c>
      <c r="AK899" s="36">
        <v>0.1</v>
      </c>
      <c r="AL899" s="36">
        <v>0.1</v>
      </c>
      <c r="AM899" s="36">
        <v>0.1</v>
      </c>
      <c r="AN899" s="36">
        <v>0.13333333333333333</v>
      </c>
      <c r="AO899" s="36">
        <v>0.13333333333333333</v>
      </c>
      <c r="AP899" s="33" t="str">
        <f t="shared" si="14"/>
        <v>-</v>
      </c>
      <c r="AQ899" s="55" t="str">
        <f t="shared" si="15"/>
        <v>-</v>
      </c>
      <c r="AR899" s="56" t="str">
        <f t="shared" si="16"/>
        <v>-</v>
      </c>
      <c r="AS899" s="34" t="s">
        <v>1892</v>
      </c>
      <c r="AT899" s="122" t="s">
        <v>5208</v>
      </c>
    </row>
    <row r="900" spans="1:46" ht="15.75" customHeight="1" x14ac:dyDescent="0.25">
      <c r="A900" s="6">
        <v>23050300</v>
      </c>
      <c r="B900" s="7" t="s">
        <v>26</v>
      </c>
      <c r="C900" s="7" t="s">
        <v>934</v>
      </c>
      <c r="D900" s="7" t="s">
        <v>553</v>
      </c>
      <c r="E900" s="7" t="s">
        <v>535</v>
      </c>
      <c r="F900" s="7">
        <v>10</v>
      </c>
      <c r="G900" s="7">
        <v>2150</v>
      </c>
      <c r="H900" s="7">
        <v>-75.033333329999991</v>
      </c>
      <c r="I900" s="29">
        <v>5.4166666699999997</v>
      </c>
      <c r="J900" s="6" t="s">
        <v>1908</v>
      </c>
      <c r="K900" s="30">
        <v>28474</v>
      </c>
      <c r="L900" s="30"/>
      <c r="M900" s="7" t="s">
        <v>1911</v>
      </c>
      <c r="N900" s="29" t="s">
        <v>1892</v>
      </c>
      <c r="O900" s="31">
        <v>452</v>
      </c>
      <c r="P900" s="31">
        <v>540.66666666666663</v>
      </c>
      <c r="Q900" s="31">
        <v>524.33333333333337</v>
      </c>
      <c r="R900" s="31">
        <v>434</v>
      </c>
      <c r="S900" s="31">
        <v>606.33333333333337</v>
      </c>
      <c r="T900" s="31">
        <v>262</v>
      </c>
      <c r="U900" s="31">
        <v>125.33333333333333</v>
      </c>
      <c r="V900" s="31">
        <v>260.33333333333331</v>
      </c>
      <c r="W900" s="31">
        <v>340.125</v>
      </c>
      <c r="X900" s="31">
        <v>397.2</v>
      </c>
      <c r="Y900" s="31">
        <v>593.75</v>
      </c>
      <c r="Z900" s="31">
        <v>414.75</v>
      </c>
      <c r="AA900" s="4">
        <f t="shared" si="13"/>
        <v>4950.8250000000007</v>
      </c>
      <c r="AB900" s="32">
        <v>39</v>
      </c>
      <c r="AC900" s="17">
        <v>0.10833333333333334</v>
      </c>
      <c r="AD900" s="36">
        <v>6.6666666666666666E-2</v>
      </c>
      <c r="AE900" s="36">
        <v>0.1</v>
      </c>
      <c r="AF900" s="36">
        <v>0.1</v>
      </c>
      <c r="AG900" s="36">
        <v>0.1</v>
      </c>
      <c r="AH900" s="36">
        <v>0.1</v>
      </c>
      <c r="AI900" s="36">
        <v>0.1</v>
      </c>
      <c r="AJ900" s="36">
        <v>0.1</v>
      </c>
      <c r="AK900" s="36">
        <v>0.1</v>
      </c>
      <c r="AL900" s="36">
        <v>0.13333333333333333</v>
      </c>
      <c r="AM900" s="36">
        <v>0.13333333333333333</v>
      </c>
      <c r="AN900" s="36">
        <v>0.13333333333333333</v>
      </c>
      <c r="AO900" s="36">
        <v>0.13333333333333333</v>
      </c>
      <c r="AP900" s="33" t="str">
        <f t="shared" si="14"/>
        <v>-</v>
      </c>
      <c r="AQ900" s="55" t="str">
        <f t="shared" si="15"/>
        <v>-</v>
      </c>
      <c r="AR900" s="56" t="str">
        <f t="shared" si="16"/>
        <v>-</v>
      </c>
      <c r="AS900" s="34" t="s">
        <v>1892</v>
      </c>
      <c r="AT900" s="122" t="s">
        <v>5208</v>
      </c>
    </row>
    <row r="901" spans="1:46" ht="15.75" customHeight="1" x14ac:dyDescent="0.25">
      <c r="A901" s="2">
        <v>23050310</v>
      </c>
      <c r="B901" s="7" t="s">
        <v>26</v>
      </c>
      <c r="C901" s="3" t="s">
        <v>1720</v>
      </c>
      <c r="D901" s="7" t="s">
        <v>553</v>
      </c>
      <c r="E901" s="7" t="s">
        <v>535</v>
      </c>
      <c r="F901" s="7">
        <v>10</v>
      </c>
      <c r="G901" s="7">
        <v>2270</v>
      </c>
      <c r="H901" s="7">
        <v>-75.166666669999998</v>
      </c>
      <c r="I901" s="29">
        <v>5.43333333</v>
      </c>
      <c r="J901" s="6" t="s">
        <v>1908</v>
      </c>
      <c r="K901" s="30">
        <v>23696</v>
      </c>
      <c r="L901" s="30"/>
      <c r="M901" s="7" t="s">
        <v>1911</v>
      </c>
      <c r="N901" s="29" t="s">
        <v>1892</v>
      </c>
      <c r="O901" s="31">
        <v>258.5</v>
      </c>
      <c r="P901" s="31">
        <v>264.64999999999998</v>
      </c>
      <c r="Q901" s="31">
        <v>429</v>
      </c>
      <c r="R901" s="31">
        <v>529.75</v>
      </c>
      <c r="S901" s="31">
        <v>419.75</v>
      </c>
      <c r="T901" s="31">
        <v>130.33333333333334</v>
      </c>
      <c r="U901" s="31">
        <v>247</v>
      </c>
      <c r="V901" s="31">
        <v>211.66666666666666</v>
      </c>
      <c r="W901" s="31">
        <v>305.33333333333331</v>
      </c>
      <c r="X901" s="31">
        <v>262.25</v>
      </c>
      <c r="Y901" s="31">
        <v>359</v>
      </c>
      <c r="Z901" s="31">
        <v>229.75</v>
      </c>
      <c r="AA901" s="4">
        <f t="shared" si="13"/>
        <v>3646.9833333333336</v>
      </c>
      <c r="AB901" s="32">
        <v>44</v>
      </c>
      <c r="AC901" s="17">
        <v>0.12222222222222222</v>
      </c>
      <c r="AD901" s="36">
        <v>0.13333333333333333</v>
      </c>
      <c r="AE901" s="36">
        <v>0.13333333333333333</v>
      </c>
      <c r="AF901" s="36">
        <v>0.1</v>
      </c>
      <c r="AG901" s="36">
        <v>0.13333333333333333</v>
      </c>
      <c r="AH901" s="36">
        <v>0.13333333333333333</v>
      </c>
      <c r="AI901" s="36">
        <v>0.1</v>
      </c>
      <c r="AJ901" s="36">
        <v>0.13333333333333333</v>
      </c>
      <c r="AK901" s="36">
        <v>0.1</v>
      </c>
      <c r="AL901" s="36">
        <v>0.1</v>
      </c>
      <c r="AM901" s="36">
        <v>0.13333333333333333</v>
      </c>
      <c r="AN901" s="36">
        <v>0.13333333333333333</v>
      </c>
      <c r="AO901" s="36">
        <v>0.13333333333333333</v>
      </c>
      <c r="AP901" s="33" t="str">
        <f t="shared" si="14"/>
        <v>-</v>
      </c>
      <c r="AQ901" s="55" t="str">
        <f t="shared" si="15"/>
        <v>-</v>
      </c>
      <c r="AR901" s="56" t="str">
        <f t="shared" si="16"/>
        <v>-</v>
      </c>
      <c r="AS901" s="34" t="s">
        <v>1892</v>
      </c>
      <c r="AT901" s="122" t="s">
        <v>5208</v>
      </c>
    </row>
    <row r="902" spans="1:46" ht="15.75" customHeight="1" x14ac:dyDescent="0.25">
      <c r="A902" s="2">
        <v>23050320</v>
      </c>
      <c r="B902" s="7" t="s">
        <v>26</v>
      </c>
      <c r="C902" s="3" t="s">
        <v>2313</v>
      </c>
      <c r="D902" s="7" t="s">
        <v>553</v>
      </c>
      <c r="E902" s="7" t="s">
        <v>535</v>
      </c>
      <c r="F902" s="7">
        <v>10</v>
      </c>
      <c r="G902" s="7">
        <v>1660</v>
      </c>
      <c r="H902" s="7">
        <v>-75.016666669999992</v>
      </c>
      <c r="I902" s="29">
        <v>5.3333333300000003</v>
      </c>
      <c r="J902" s="6" t="s">
        <v>1908</v>
      </c>
      <c r="K902" s="30">
        <v>28474</v>
      </c>
      <c r="L902" s="30"/>
      <c r="M902" s="7" t="s">
        <v>1911</v>
      </c>
      <c r="N902" s="29" t="s">
        <v>1892</v>
      </c>
      <c r="O902" s="31">
        <v>270.75</v>
      </c>
      <c r="P902" s="31">
        <v>264.75</v>
      </c>
      <c r="Q902" s="31">
        <v>409</v>
      </c>
      <c r="R902" s="31">
        <v>389.5</v>
      </c>
      <c r="S902" s="31">
        <v>408.75</v>
      </c>
      <c r="T902" s="31">
        <v>96.333333333333329</v>
      </c>
      <c r="U902" s="31">
        <v>204.75</v>
      </c>
      <c r="V902" s="31">
        <v>223.75</v>
      </c>
      <c r="W902" s="31">
        <v>272.25</v>
      </c>
      <c r="X902" s="31">
        <v>299.36</v>
      </c>
      <c r="Y902" s="31">
        <v>368.4</v>
      </c>
      <c r="Z902" s="31">
        <v>315</v>
      </c>
      <c r="AA902" s="4">
        <f t="shared" si="13"/>
        <v>3522.5933333333332</v>
      </c>
      <c r="AB902" s="32">
        <v>50</v>
      </c>
      <c r="AC902" s="17">
        <v>0.1388888888888889</v>
      </c>
      <c r="AD902" s="36">
        <v>0.13333333333333333</v>
      </c>
      <c r="AE902" s="36">
        <v>0.13333333333333333</v>
      </c>
      <c r="AF902" s="36">
        <v>0.13333333333333333</v>
      </c>
      <c r="AG902" s="36">
        <v>0.13333333333333333</v>
      </c>
      <c r="AH902" s="36">
        <v>0.13333333333333333</v>
      </c>
      <c r="AI902" s="36">
        <v>0.1</v>
      </c>
      <c r="AJ902" s="36">
        <v>0.13333333333333333</v>
      </c>
      <c r="AK902" s="36">
        <v>0.13333333333333333</v>
      </c>
      <c r="AL902" s="36">
        <v>0.13333333333333333</v>
      </c>
      <c r="AM902" s="36">
        <v>0.16666666666666666</v>
      </c>
      <c r="AN902" s="36">
        <v>0.16666666666666666</v>
      </c>
      <c r="AO902" s="36">
        <v>0.16666666666666666</v>
      </c>
      <c r="AP902" s="33" t="str">
        <f t="shared" si="14"/>
        <v>-</v>
      </c>
      <c r="AQ902" s="55" t="str">
        <f t="shared" si="15"/>
        <v>-</v>
      </c>
      <c r="AR902" s="56" t="str">
        <f t="shared" si="16"/>
        <v>-</v>
      </c>
      <c r="AS902" s="34" t="s">
        <v>1892</v>
      </c>
      <c r="AT902" s="122" t="s">
        <v>5208</v>
      </c>
    </row>
    <row r="903" spans="1:46" ht="15.75" customHeight="1" x14ac:dyDescent="0.25">
      <c r="A903" s="6">
        <v>23050330</v>
      </c>
      <c r="B903" s="7" t="s">
        <v>26</v>
      </c>
      <c r="C903" s="7" t="s">
        <v>2314</v>
      </c>
      <c r="D903" s="7" t="s">
        <v>543</v>
      </c>
      <c r="E903" s="7" t="s">
        <v>535</v>
      </c>
      <c r="F903" s="7">
        <v>10</v>
      </c>
      <c r="G903" s="7">
        <v>1550</v>
      </c>
      <c r="H903" s="7">
        <v>-75.05</v>
      </c>
      <c r="I903" s="29">
        <v>5.3</v>
      </c>
      <c r="J903" s="6" t="s">
        <v>1908</v>
      </c>
      <c r="K903" s="30">
        <v>27378</v>
      </c>
      <c r="L903" s="30"/>
      <c r="M903" s="7" t="s">
        <v>1911</v>
      </c>
      <c r="N903" s="29" t="s">
        <v>1892</v>
      </c>
      <c r="O903" s="31">
        <v>224.75</v>
      </c>
      <c r="P903" s="31">
        <v>233.25</v>
      </c>
      <c r="Q903" s="31">
        <v>273.25</v>
      </c>
      <c r="R903" s="31">
        <v>257.33333333333331</v>
      </c>
      <c r="S903" s="31">
        <v>413.33333333333331</v>
      </c>
      <c r="T903" s="31">
        <v>110.75</v>
      </c>
      <c r="U903" s="31">
        <v>136</v>
      </c>
      <c r="V903" s="31">
        <v>174.66666666666666</v>
      </c>
      <c r="W903" s="31">
        <v>241</v>
      </c>
      <c r="X903" s="31">
        <v>206</v>
      </c>
      <c r="Y903" s="31">
        <v>295.33333333333331</v>
      </c>
      <c r="Z903" s="31">
        <v>253.5</v>
      </c>
      <c r="AA903" s="4">
        <f t="shared" si="13"/>
        <v>2819.1666666666665</v>
      </c>
      <c r="AB903" s="32">
        <v>38</v>
      </c>
      <c r="AC903" s="17">
        <v>0.10555555555555556</v>
      </c>
      <c r="AD903" s="36">
        <v>0.13333333333333333</v>
      </c>
      <c r="AE903" s="36">
        <v>0.13333333333333333</v>
      </c>
      <c r="AF903" s="36">
        <v>0.13333333333333333</v>
      </c>
      <c r="AG903" s="36">
        <v>0.1</v>
      </c>
      <c r="AH903" s="36">
        <v>0.1</v>
      </c>
      <c r="AI903" s="36">
        <v>0.13333333333333333</v>
      </c>
      <c r="AJ903" s="36">
        <v>0.1</v>
      </c>
      <c r="AK903" s="36">
        <v>0.1</v>
      </c>
      <c r="AL903" s="36">
        <v>6.6666666666666666E-2</v>
      </c>
      <c r="AM903" s="36">
        <v>0.1</v>
      </c>
      <c r="AN903" s="36">
        <v>0.1</v>
      </c>
      <c r="AO903" s="36">
        <v>6.6666666666666666E-2</v>
      </c>
      <c r="AP903" s="33" t="str">
        <f t="shared" si="14"/>
        <v>-</v>
      </c>
      <c r="AQ903" s="55" t="str">
        <f t="shared" si="15"/>
        <v>-</v>
      </c>
      <c r="AR903" s="56" t="str">
        <f t="shared" si="16"/>
        <v>-</v>
      </c>
      <c r="AS903" s="34" t="s">
        <v>1892</v>
      </c>
      <c r="AT903" s="122" t="s">
        <v>5208</v>
      </c>
    </row>
    <row r="904" spans="1:46" ht="15.75" customHeight="1" x14ac:dyDescent="0.25">
      <c r="A904" s="6">
        <v>23050340</v>
      </c>
      <c r="B904" s="7" t="s">
        <v>54</v>
      </c>
      <c r="C904" s="7" t="s">
        <v>2315</v>
      </c>
      <c r="D904" s="7" t="s">
        <v>553</v>
      </c>
      <c r="E904" s="7" t="s">
        <v>535</v>
      </c>
      <c r="F904" s="7">
        <v>10</v>
      </c>
      <c r="G904" s="7">
        <v>1550</v>
      </c>
      <c r="H904" s="7">
        <v>-75.183333329999996</v>
      </c>
      <c r="I904" s="29">
        <v>5.5</v>
      </c>
      <c r="J904" s="6" t="s">
        <v>1908</v>
      </c>
      <c r="K904" s="30">
        <v>28048</v>
      </c>
      <c r="L904" s="30"/>
      <c r="M904" s="7" t="s">
        <v>1911</v>
      </c>
      <c r="N904" s="29" t="s">
        <v>1892</v>
      </c>
      <c r="O904" s="31">
        <v>463.75</v>
      </c>
      <c r="P904" s="31">
        <v>431.5</v>
      </c>
      <c r="Q904" s="31">
        <v>418.25</v>
      </c>
      <c r="R904" s="31">
        <v>557.75</v>
      </c>
      <c r="S904" s="31">
        <v>627.25</v>
      </c>
      <c r="T904" s="31">
        <v>296.5</v>
      </c>
      <c r="U904" s="31">
        <v>391.33333333333331</v>
      </c>
      <c r="V904" s="31">
        <v>241</v>
      </c>
      <c r="W904" s="31">
        <v>447.0333333333333</v>
      </c>
      <c r="X904" s="31">
        <v>438.75</v>
      </c>
      <c r="Y904" s="31">
        <v>702.2</v>
      </c>
      <c r="Z904" s="31">
        <v>501.25</v>
      </c>
      <c r="AA904" s="4">
        <f t="shared" si="13"/>
        <v>5516.5666666666666</v>
      </c>
      <c r="AB904" s="32">
        <v>45</v>
      </c>
      <c r="AC904" s="17">
        <v>0.125</v>
      </c>
      <c r="AD904" s="36">
        <v>0.13333333333333333</v>
      </c>
      <c r="AE904" s="36">
        <v>0.13333333333333333</v>
      </c>
      <c r="AF904" s="36">
        <v>0.13333333333333333</v>
      </c>
      <c r="AG904" s="36">
        <v>0.13333333333333333</v>
      </c>
      <c r="AH904" s="36">
        <v>0.13333333333333333</v>
      </c>
      <c r="AI904" s="36">
        <v>0.13333333333333333</v>
      </c>
      <c r="AJ904" s="36">
        <v>0.1</v>
      </c>
      <c r="AK904" s="36">
        <v>0.1</v>
      </c>
      <c r="AL904" s="36">
        <v>0.1</v>
      </c>
      <c r="AM904" s="36">
        <v>0.13333333333333333</v>
      </c>
      <c r="AN904" s="36">
        <v>0.13333333333333333</v>
      </c>
      <c r="AO904" s="36">
        <v>0.13333333333333333</v>
      </c>
      <c r="AP904" s="33" t="str">
        <f t="shared" si="14"/>
        <v>-</v>
      </c>
      <c r="AQ904" s="55" t="str">
        <f t="shared" si="15"/>
        <v>-</v>
      </c>
      <c r="AR904" s="56" t="str">
        <f t="shared" si="16"/>
        <v>-</v>
      </c>
      <c r="AS904" s="34" t="s">
        <v>1892</v>
      </c>
      <c r="AT904" s="122" t="s">
        <v>5208</v>
      </c>
    </row>
    <row r="905" spans="1:46" ht="15.75" customHeight="1" x14ac:dyDescent="0.25">
      <c r="A905" s="2">
        <v>23050360</v>
      </c>
      <c r="B905" s="7" t="s">
        <v>26</v>
      </c>
      <c r="C905" s="3" t="s">
        <v>2316</v>
      </c>
      <c r="D905" s="7" t="s">
        <v>553</v>
      </c>
      <c r="E905" s="7" t="s">
        <v>535</v>
      </c>
      <c r="F905" s="7">
        <v>10</v>
      </c>
      <c r="G905" s="7">
        <v>1560</v>
      </c>
      <c r="H905" s="7">
        <v>-75.183333329999996</v>
      </c>
      <c r="I905" s="29">
        <v>5.5</v>
      </c>
      <c r="J905" s="6" t="s">
        <v>1908</v>
      </c>
      <c r="K905" s="30">
        <v>33253</v>
      </c>
      <c r="L905" s="30"/>
      <c r="M905" s="7" t="s">
        <v>1911</v>
      </c>
      <c r="N905" s="29" t="s">
        <v>1892</v>
      </c>
      <c r="O905" s="31">
        <v>532.5</v>
      </c>
      <c r="P905" s="31">
        <v>509.5</v>
      </c>
      <c r="Q905" s="31">
        <v>427</v>
      </c>
      <c r="R905" s="31">
        <v>530</v>
      </c>
      <c r="S905" s="31">
        <v>678.5</v>
      </c>
      <c r="T905" s="31">
        <v>215</v>
      </c>
      <c r="U905" s="31">
        <v>263</v>
      </c>
      <c r="V905" s="31" t="s">
        <v>1930</v>
      </c>
      <c r="W905" s="31">
        <v>352</v>
      </c>
      <c r="X905" s="31">
        <v>651</v>
      </c>
      <c r="Y905" s="31">
        <v>949</v>
      </c>
      <c r="Z905" s="31">
        <v>318</v>
      </c>
      <c r="AA905" s="4">
        <f t="shared" si="13"/>
        <v>5425.5</v>
      </c>
      <c r="AB905" s="32">
        <v>16</v>
      </c>
      <c r="AC905" s="17">
        <v>4.4444444444444446E-2</v>
      </c>
      <c r="AD905" s="36">
        <v>6.6666666666666666E-2</v>
      </c>
      <c r="AE905" s="36">
        <v>6.6666666666666666E-2</v>
      </c>
      <c r="AF905" s="36">
        <v>6.6666666666666666E-2</v>
      </c>
      <c r="AG905" s="36">
        <v>6.6666666666666666E-2</v>
      </c>
      <c r="AH905" s="36">
        <v>6.6666666666666666E-2</v>
      </c>
      <c r="AI905" s="36">
        <v>3.3333333333333333E-2</v>
      </c>
      <c r="AJ905" s="36">
        <v>3.3333333333333333E-2</v>
      </c>
      <c r="AK905" s="36">
        <v>0</v>
      </c>
      <c r="AL905" s="36">
        <v>3.3333333333333333E-2</v>
      </c>
      <c r="AM905" s="36">
        <v>3.3333333333333333E-2</v>
      </c>
      <c r="AN905" s="36">
        <v>3.3333333333333333E-2</v>
      </c>
      <c r="AO905" s="36">
        <v>3.3333333333333333E-2</v>
      </c>
      <c r="AP905" s="33" t="str">
        <f t="shared" si="14"/>
        <v>-</v>
      </c>
      <c r="AQ905" s="55" t="str">
        <f t="shared" si="15"/>
        <v>-</v>
      </c>
      <c r="AR905" s="56" t="str">
        <f t="shared" si="16"/>
        <v>-</v>
      </c>
      <c r="AS905" s="34" t="s">
        <v>1892</v>
      </c>
      <c r="AT905" s="122" t="s">
        <v>5208</v>
      </c>
    </row>
    <row r="906" spans="1:46" ht="15.75" customHeight="1" x14ac:dyDescent="0.25">
      <c r="A906" s="6">
        <v>23055020</v>
      </c>
      <c r="B906" s="7" t="s">
        <v>150</v>
      </c>
      <c r="C906" s="7" t="s">
        <v>2317</v>
      </c>
      <c r="D906" s="7" t="s">
        <v>559</v>
      </c>
      <c r="E906" s="7" t="s">
        <v>535</v>
      </c>
      <c r="F906" s="7">
        <v>10</v>
      </c>
      <c r="G906" s="7">
        <v>1475</v>
      </c>
      <c r="H906" s="7">
        <v>-74.733333329999994</v>
      </c>
      <c r="I906" s="29">
        <v>5.7333333299999998</v>
      </c>
      <c r="J906" s="6" t="s">
        <v>1908</v>
      </c>
      <c r="K906" s="30">
        <v>29874</v>
      </c>
      <c r="L906" s="30"/>
      <c r="M906" s="7" t="s">
        <v>1911</v>
      </c>
      <c r="N906" s="29" t="s">
        <v>1892</v>
      </c>
      <c r="O906" s="31">
        <v>67.199999999999989</v>
      </c>
      <c r="P906" s="31">
        <v>158.94999999999999</v>
      </c>
      <c r="Q906" s="31">
        <v>143.35</v>
      </c>
      <c r="R906" s="31">
        <v>322.5</v>
      </c>
      <c r="S906" s="31">
        <v>246.29999999999995</v>
      </c>
      <c r="T906" s="31">
        <v>112.10000000000001</v>
      </c>
      <c r="U906" s="31">
        <v>152.69999999999999</v>
      </c>
      <c r="V906" s="31">
        <v>102.10000000000001</v>
      </c>
      <c r="W906" s="31">
        <v>138.60000000000002</v>
      </c>
      <c r="X906" s="31">
        <v>188.65000000000003</v>
      </c>
      <c r="Y906" s="31">
        <v>157.55000000000001</v>
      </c>
      <c r="Z906" s="31">
        <v>153.64999999999998</v>
      </c>
      <c r="AA906" s="4">
        <f t="shared" si="13"/>
        <v>1943.6499999999996</v>
      </c>
      <c r="AB906" s="32">
        <v>18</v>
      </c>
      <c r="AC906" s="17">
        <v>0.05</v>
      </c>
      <c r="AD906" s="36">
        <v>6.6666666666666666E-2</v>
      </c>
      <c r="AE906" s="36">
        <v>6.6666666666666666E-2</v>
      </c>
      <c r="AF906" s="36">
        <v>6.6666666666666666E-2</v>
      </c>
      <c r="AG906" s="36">
        <v>3.3333333333333333E-2</v>
      </c>
      <c r="AH906" s="36">
        <v>3.3333333333333333E-2</v>
      </c>
      <c r="AI906" s="36">
        <v>3.3333333333333333E-2</v>
      </c>
      <c r="AJ906" s="36">
        <v>3.3333333333333333E-2</v>
      </c>
      <c r="AK906" s="36">
        <v>3.3333333333333333E-2</v>
      </c>
      <c r="AL906" s="36">
        <v>3.3333333333333333E-2</v>
      </c>
      <c r="AM906" s="36">
        <v>6.6666666666666666E-2</v>
      </c>
      <c r="AN906" s="36">
        <v>6.6666666666666666E-2</v>
      </c>
      <c r="AO906" s="36">
        <v>6.6666666666666666E-2</v>
      </c>
      <c r="AP906" s="33" t="str">
        <f t="shared" si="14"/>
        <v>-</v>
      </c>
      <c r="AQ906" s="55" t="str">
        <f t="shared" si="15"/>
        <v>-</v>
      </c>
      <c r="AR906" s="56" t="str">
        <f t="shared" si="16"/>
        <v>-</v>
      </c>
      <c r="AS906" s="34" t="s">
        <v>1892</v>
      </c>
      <c r="AT906" s="122" t="s">
        <v>5208</v>
      </c>
    </row>
    <row r="907" spans="1:46" ht="15.75" customHeight="1" x14ac:dyDescent="0.25">
      <c r="A907" s="6">
        <v>23055040</v>
      </c>
      <c r="B907" s="7" t="s">
        <v>56</v>
      </c>
      <c r="C907" s="7" t="s">
        <v>559</v>
      </c>
      <c r="D907" s="7" t="s">
        <v>559</v>
      </c>
      <c r="E907" s="7" t="s">
        <v>535</v>
      </c>
      <c r="F907" s="7">
        <v>10</v>
      </c>
      <c r="G907" s="7">
        <v>1532</v>
      </c>
      <c r="H907" s="7">
        <v>-74.992927780000002</v>
      </c>
      <c r="I907" s="29">
        <v>5.4182880600000001</v>
      </c>
      <c r="J907" s="6" t="s">
        <v>1908</v>
      </c>
      <c r="K907" s="30">
        <v>27287</v>
      </c>
      <c r="L907" s="30"/>
      <c r="M907" s="7" t="s">
        <v>1911</v>
      </c>
      <c r="N907" s="29" t="s">
        <v>1910</v>
      </c>
      <c r="O907" s="31">
        <v>638.18928571428557</v>
      </c>
      <c r="P907" s="31">
        <v>547.54827586206898</v>
      </c>
      <c r="Q907" s="31">
        <v>660.89259259259245</v>
      </c>
      <c r="R907" s="31">
        <v>645.15172413793107</v>
      </c>
      <c r="S907" s="31">
        <v>683.32</v>
      </c>
      <c r="T907" s="31">
        <v>329.74827586206897</v>
      </c>
      <c r="U907" s="31">
        <v>268.53571428571428</v>
      </c>
      <c r="V907" s="31">
        <v>307.75862068965517</v>
      </c>
      <c r="W907" s="31">
        <v>551.58666666666659</v>
      </c>
      <c r="X907" s="31">
        <v>768.67500000000007</v>
      </c>
      <c r="Y907" s="31">
        <v>965.5777777777779</v>
      </c>
      <c r="Z907" s="31">
        <v>859.33703703703702</v>
      </c>
      <c r="AA907" s="4">
        <f t="shared" si="13"/>
        <v>7226.3209706257976</v>
      </c>
      <c r="AB907" s="32">
        <v>341</v>
      </c>
      <c r="AC907" s="17">
        <v>0.94722222222222219</v>
      </c>
      <c r="AD907" s="36">
        <v>0.93333333333333335</v>
      </c>
      <c r="AE907" s="36">
        <v>0.96666666666666667</v>
      </c>
      <c r="AF907" s="36">
        <v>0.9</v>
      </c>
      <c r="AG907" s="36">
        <v>0.96666666666666667</v>
      </c>
      <c r="AH907" s="36">
        <v>1</v>
      </c>
      <c r="AI907" s="36">
        <v>0.96666666666666667</v>
      </c>
      <c r="AJ907" s="36">
        <v>0.93333333333333335</v>
      </c>
      <c r="AK907" s="36">
        <v>0.96666666666666667</v>
      </c>
      <c r="AL907" s="36">
        <v>1</v>
      </c>
      <c r="AM907" s="36">
        <v>0.93333333333333335</v>
      </c>
      <c r="AN907" s="36">
        <v>0.9</v>
      </c>
      <c r="AO907" s="36">
        <v>0.9</v>
      </c>
      <c r="AP907" s="33" t="str">
        <f t="shared" si="14"/>
        <v>&gt;=80%</v>
      </c>
      <c r="AQ907" s="55" t="str">
        <f t="shared" si="15"/>
        <v>&gt;=75%</v>
      </c>
      <c r="AR907" s="56" t="str">
        <f t="shared" si="16"/>
        <v>&gt;=50%</v>
      </c>
      <c r="AT907" s="121">
        <v>0.8</v>
      </c>
    </row>
    <row r="908" spans="1:46" ht="15.75" customHeight="1" x14ac:dyDescent="0.25">
      <c r="A908" s="6">
        <v>23055050</v>
      </c>
      <c r="B908" s="7" t="s">
        <v>150</v>
      </c>
      <c r="C908" s="7" t="s">
        <v>553</v>
      </c>
      <c r="D908" s="7" t="s">
        <v>553</v>
      </c>
      <c r="E908" s="7" t="s">
        <v>535</v>
      </c>
      <c r="F908" s="7">
        <v>10</v>
      </c>
      <c r="G908" s="7">
        <v>1975</v>
      </c>
      <c r="H908" s="7">
        <v>-75.150000000000006</v>
      </c>
      <c r="I908" s="29">
        <v>5.3833333300000001</v>
      </c>
      <c r="J908" s="6" t="s">
        <v>1908</v>
      </c>
      <c r="K908" s="30">
        <v>28321</v>
      </c>
      <c r="L908" s="30"/>
      <c r="M908" s="7" t="s">
        <v>1911</v>
      </c>
      <c r="N908" s="29" t="s">
        <v>1892</v>
      </c>
      <c r="O908" s="31" t="s">
        <v>1930</v>
      </c>
      <c r="P908" s="31" t="s">
        <v>1930</v>
      </c>
      <c r="Q908" s="31" t="s">
        <v>1930</v>
      </c>
      <c r="R908" s="31" t="s">
        <v>1930</v>
      </c>
      <c r="S908" s="31" t="s">
        <v>1930</v>
      </c>
      <c r="T908" s="31">
        <v>192.9</v>
      </c>
      <c r="U908" s="31">
        <v>301.69999999999993</v>
      </c>
      <c r="V908" s="31" t="s">
        <v>1930</v>
      </c>
      <c r="W908" s="31" t="s">
        <v>1930</v>
      </c>
      <c r="X908" s="31" t="s">
        <v>1930</v>
      </c>
      <c r="Y908" s="31" t="s">
        <v>1930</v>
      </c>
      <c r="Z908" s="31" t="s">
        <v>1930</v>
      </c>
      <c r="AA908" s="4">
        <f t="shared" si="13"/>
        <v>494.59999999999991</v>
      </c>
      <c r="AB908" s="32">
        <v>2</v>
      </c>
      <c r="AC908" s="17">
        <v>5.5555555555555558E-3</v>
      </c>
      <c r="AD908" s="36">
        <v>0</v>
      </c>
      <c r="AE908" s="36">
        <v>0</v>
      </c>
      <c r="AF908" s="36">
        <v>0</v>
      </c>
      <c r="AG908" s="36">
        <v>0</v>
      </c>
      <c r="AH908" s="36">
        <v>0</v>
      </c>
      <c r="AI908" s="36">
        <v>3.3333333333333333E-2</v>
      </c>
      <c r="AJ908" s="36">
        <v>3.3333333333333333E-2</v>
      </c>
      <c r="AK908" s="36">
        <v>0</v>
      </c>
      <c r="AL908" s="36">
        <v>0</v>
      </c>
      <c r="AM908" s="36">
        <v>0</v>
      </c>
      <c r="AN908" s="36">
        <v>0</v>
      </c>
      <c r="AO908" s="36">
        <v>0</v>
      </c>
      <c r="AP908" s="33" t="str">
        <f t="shared" si="14"/>
        <v>-</v>
      </c>
      <c r="AQ908" s="55" t="str">
        <f t="shared" si="15"/>
        <v>-</v>
      </c>
      <c r="AR908" s="56" t="str">
        <f t="shared" si="16"/>
        <v>-</v>
      </c>
      <c r="AS908" s="34" t="s">
        <v>1892</v>
      </c>
      <c r="AT908" s="122" t="s">
        <v>5208</v>
      </c>
    </row>
    <row r="909" spans="1:46" ht="15.75" customHeight="1" x14ac:dyDescent="0.25">
      <c r="A909" s="6">
        <v>23055070</v>
      </c>
      <c r="B909" s="7" t="s">
        <v>150</v>
      </c>
      <c r="C909" s="7" t="s">
        <v>2318</v>
      </c>
      <c r="D909" s="7" t="s">
        <v>2319</v>
      </c>
      <c r="E909" s="7" t="s">
        <v>53</v>
      </c>
      <c r="F909" s="7">
        <v>1</v>
      </c>
      <c r="G909" s="7">
        <v>1755</v>
      </c>
      <c r="H909" s="7">
        <v>-75.14</v>
      </c>
      <c r="I909" s="29">
        <v>5.73</v>
      </c>
      <c r="J909" s="6" t="s">
        <v>1908</v>
      </c>
      <c r="K909" s="30">
        <v>28321</v>
      </c>
      <c r="L909" s="30"/>
      <c r="M909" s="7" t="s">
        <v>1911</v>
      </c>
      <c r="N909" s="29" t="s">
        <v>1910</v>
      </c>
      <c r="O909" s="31">
        <v>382.79999999999995</v>
      </c>
      <c r="P909" s="31">
        <v>406.52799999999996</v>
      </c>
      <c r="Q909" s="31">
        <v>515.91600000000005</v>
      </c>
      <c r="R909" s="31">
        <v>495.80833333333322</v>
      </c>
      <c r="S909" s="31">
        <v>479.43750000000017</v>
      </c>
      <c r="T909" s="31">
        <v>299.63478260869567</v>
      </c>
      <c r="U909" s="31">
        <v>289.59583333333325</v>
      </c>
      <c r="V909" s="31">
        <v>332.96666666666664</v>
      </c>
      <c r="W909" s="31">
        <v>446.8521739130436</v>
      </c>
      <c r="X909" s="31">
        <v>556.21739130434787</v>
      </c>
      <c r="Y909" s="31">
        <v>565.121052631579</v>
      </c>
      <c r="Z909" s="31">
        <v>471.43478260869557</v>
      </c>
      <c r="AA909" s="4">
        <f t="shared" si="13"/>
        <v>5242.3125163996956</v>
      </c>
      <c r="AB909" s="32">
        <v>276</v>
      </c>
      <c r="AC909" s="17">
        <v>0.76666666666666672</v>
      </c>
      <c r="AD909" s="36">
        <v>0.73333333333333328</v>
      </c>
      <c r="AE909" s="36">
        <v>0.83333333333333337</v>
      </c>
      <c r="AF909" s="36">
        <v>0.83333333333333337</v>
      </c>
      <c r="AG909" s="36">
        <v>0.8</v>
      </c>
      <c r="AH909" s="36">
        <v>0.8</v>
      </c>
      <c r="AI909" s="36">
        <v>0.76666666666666672</v>
      </c>
      <c r="AJ909" s="36">
        <v>0.8</v>
      </c>
      <c r="AK909" s="36">
        <v>0.7</v>
      </c>
      <c r="AL909" s="36">
        <v>0.76666666666666672</v>
      </c>
      <c r="AM909" s="36">
        <v>0.76666666666666672</v>
      </c>
      <c r="AN909" s="36">
        <v>0.6333333333333333</v>
      </c>
      <c r="AO909" s="36">
        <v>0.76666666666666672</v>
      </c>
      <c r="AP909" s="33" t="str">
        <f t="shared" si="14"/>
        <v>-</v>
      </c>
      <c r="AQ909" s="55" t="str">
        <f t="shared" si="15"/>
        <v>-</v>
      </c>
      <c r="AR909" s="56" t="str">
        <f t="shared" si="16"/>
        <v>&gt;=50%</v>
      </c>
      <c r="AT909" s="122" t="s">
        <v>5208</v>
      </c>
    </row>
    <row r="910" spans="1:46" ht="15.75" customHeight="1" x14ac:dyDescent="0.25">
      <c r="A910" s="6">
        <v>23055080</v>
      </c>
      <c r="B910" s="7" t="s">
        <v>150</v>
      </c>
      <c r="C910" s="7" t="s">
        <v>2320</v>
      </c>
      <c r="D910" s="7" t="s">
        <v>559</v>
      </c>
      <c r="E910" s="7" t="s">
        <v>535</v>
      </c>
      <c r="F910" s="7">
        <v>10</v>
      </c>
      <c r="G910" s="7">
        <v>1575</v>
      </c>
      <c r="H910" s="7">
        <v>-75.05</v>
      </c>
      <c r="I910" s="29">
        <v>5.5333333299999996</v>
      </c>
      <c r="J910" s="6" t="s">
        <v>1890</v>
      </c>
      <c r="K910" s="30">
        <v>28321</v>
      </c>
      <c r="L910" s="30">
        <v>43271.463449074072</v>
      </c>
      <c r="M910" s="7" t="s">
        <v>1911</v>
      </c>
      <c r="N910" s="29" t="s">
        <v>1910</v>
      </c>
      <c r="O910" s="31">
        <v>384.17500000000007</v>
      </c>
      <c r="P910" s="31">
        <v>360.1</v>
      </c>
      <c r="Q910" s="31">
        <v>409.82500000000005</v>
      </c>
      <c r="R910" s="31">
        <v>570.17499999999995</v>
      </c>
      <c r="S910" s="31">
        <v>730.15</v>
      </c>
      <c r="T910" s="31">
        <v>302.4666666666667</v>
      </c>
      <c r="U910" s="31">
        <v>551.6</v>
      </c>
      <c r="V910" s="31">
        <v>607.85</v>
      </c>
      <c r="W910" s="31">
        <v>598.73333333333346</v>
      </c>
      <c r="X910" s="31">
        <v>572.125</v>
      </c>
      <c r="Y910" s="31">
        <v>697.86666666666645</v>
      </c>
      <c r="Z910" s="31">
        <v>446.17499999999995</v>
      </c>
      <c r="AA910" s="4">
        <f t="shared" si="13"/>
        <v>6231.2416666666668</v>
      </c>
      <c r="AB910" s="32">
        <v>42</v>
      </c>
      <c r="AC910" s="17">
        <v>0.11666666666666667</v>
      </c>
      <c r="AD910" s="36">
        <v>0.13333333333333333</v>
      </c>
      <c r="AE910" s="36">
        <v>0.13333333333333333</v>
      </c>
      <c r="AF910" s="36">
        <v>0.13333333333333333</v>
      </c>
      <c r="AG910" s="36">
        <v>0.13333333333333333</v>
      </c>
      <c r="AH910" s="36">
        <v>0.13333333333333333</v>
      </c>
      <c r="AI910" s="36">
        <v>0.1</v>
      </c>
      <c r="AJ910" s="36">
        <v>0.1</v>
      </c>
      <c r="AK910" s="36">
        <v>6.6666666666666666E-2</v>
      </c>
      <c r="AL910" s="36">
        <v>0.1</v>
      </c>
      <c r="AM910" s="36">
        <v>0.13333333333333333</v>
      </c>
      <c r="AN910" s="36">
        <v>0.1</v>
      </c>
      <c r="AO910" s="36">
        <v>0.13333333333333333</v>
      </c>
      <c r="AP910" s="33" t="str">
        <f t="shared" si="14"/>
        <v>-</v>
      </c>
      <c r="AQ910" s="55" t="str">
        <f t="shared" si="15"/>
        <v>-</v>
      </c>
      <c r="AR910" s="56" t="str">
        <f t="shared" si="16"/>
        <v>-</v>
      </c>
      <c r="AS910" s="34" t="s">
        <v>1890</v>
      </c>
      <c r="AT910" s="122" t="s">
        <v>5208</v>
      </c>
    </row>
    <row r="911" spans="1:46" ht="15.75" customHeight="1" x14ac:dyDescent="0.25">
      <c r="A911" s="2">
        <v>23055090</v>
      </c>
      <c r="B911" s="7" t="s">
        <v>150</v>
      </c>
      <c r="C911" s="3" t="s">
        <v>2321</v>
      </c>
      <c r="D911" s="7" t="s">
        <v>559</v>
      </c>
      <c r="E911" s="7" t="s">
        <v>535</v>
      </c>
      <c r="F911" s="7">
        <v>10</v>
      </c>
      <c r="G911" s="7">
        <v>650</v>
      </c>
      <c r="H911" s="7">
        <v>-75.05</v>
      </c>
      <c r="I911" s="29">
        <v>5.6666666699999997</v>
      </c>
      <c r="J911" s="6" t="s">
        <v>1908</v>
      </c>
      <c r="K911" s="30">
        <v>28321</v>
      </c>
      <c r="L911" s="30"/>
      <c r="M911" s="7" t="s">
        <v>1911</v>
      </c>
      <c r="N911" s="29" t="s">
        <v>1892</v>
      </c>
      <c r="O911" s="31">
        <v>1292</v>
      </c>
      <c r="P911" s="31">
        <v>1932</v>
      </c>
      <c r="Q911" s="31">
        <v>1559.9</v>
      </c>
      <c r="R911" s="31">
        <v>1156</v>
      </c>
      <c r="S911" s="31">
        <v>982.8</v>
      </c>
      <c r="T911" s="31">
        <v>502.5</v>
      </c>
      <c r="U911" s="31">
        <v>584.45000000000005</v>
      </c>
      <c r="V911" s="31">
        <v>368.8</v>
      </c>
      <c r="W911" s="31">
        <v>1607.8</v>
      </c>
      <c r="X911" s="31">
        <v>1563</v>
      </c>
      <c r="Y911" s="31">
        <v>2367</v>
      </c>
      <c r="Z911" s="31">
        <v>1468</v>
      </c>
      <c r="AA911" s="4">
        <f t="shared" si="13"/>
        <v>15384.249999999998</v>
      </c>
      <c r="AB911" s="32">
        <v>15</v>
      </c>
      <c r="AC911" s="17">
        <v>4.1666666666666664E-2</v>
      </c>
      <c r="AD911" s="36">
        <v>3.3333333333333333E-2</v>
      </c>
      <c r="AE911" s="36">
        <v>3.3333333333333333E-2</v>
      </c>
      <c r="AF911" s="36">
        <v>3.3333333333333333E-2</v>
      </c>
      <c r="AG911" s="36">
        <v>3.3333333333333333E-2</v>
      </c>
      <c r="AH911" s="36">
        <v>6.6666666666666666E-2</v>
      </c>
      <c r="AI911" s="36">
        <v>6.6666666666666666E-2</v>
      </c>
      <c r="AJ911" s="36">
        <v>6.6666666666666666E-2</v>
      </c>
      <c r="AK911" s="36">
        <v>3.3333333333333333E-2</v>
      </c>
      <c r="AL911" s="36">
        <v>3.3333333333333333E-2</v>
      </c>
      <c r="AM911" s="36">
        <v>3.3333333333333333E-2</v>
      </c>
      <c r="AN911" s="36">
        <v>3.3333333333333333E-2</v>
      </c>
      <c r="AO911" s="36">
        <v>3.3333333333333333E-2</v>
      </c>
      <c r="AP911" s="33" t="str">
        <f t="shared" si="14"/>
        <v>-</v>
      </c>
      <c r="AQ911" s="55" t="str">
        <f t="shared" si="15"/>
        <v>-</v>
      </c>
      <c r="AR911" s="56" t="str">
        <f t="shared" si="16"/>
        <v>-</v>
      </c>
      <c r="AS911" s="34" t="s">
        <v>1892</v>
      </c>
      <c r="AT911" s="122" t="s">
        <v>5208</v>
      </c>
    </row>
    <row r="912" spans="1:46" ht="15.75" customHeight="1" x14ac:dyDescent="0.25">
      <c r="A912" s="6">
        <v>23060060</v>
      </c>
      <c r="B912" s="7" t="s">
        <v>26</v>
      </c>
      <c r="C912" s="7" t="s">
        <v>2322</v>
      </c>
      <c r="D912" s="7" t="s">
        <v>970</v>
      </c>
      <c r="E912" s="7" t="s">
        <v>871</v>
      </c>
      <c r="F912" s="7">
        <v>11</v>
      </c>
      <c r="G912" s="7">
        <v>1380</v>
      </c>
      <c r="H912" s="7">
        <v>-74.416666669999998</v>
      </c>
      <c r="I912" s="29">
        <v>4.95</v>
      </c>
      <c r="J912" s="6" t="s">
        <v>1908</v>
      </c>
      <c r="K912" s="30">
        <v>23816</v>
      </c>
      <c r="L912" s="30"/>
      <c r="M912" s="7" t="s">
        <v>1911</v>
      </c>
      <c r="N912" s="29" t="s">
        <v>1892</v>
      </c>
      <c r="O912" s="31">
        <v>304.5</v>
      </c>
      <c r="P912" s="31">
        <v>233.75</v>
      </c>
      <c r="Q912" s="31">
        <v>165</v>
      </c>
      <c r="R912" s="31">
        <v>183</v>
      </c>
      <c r="S912" s="31">
        <v>148</v>
      </c>
      <c r="T912" s="31">
        <v>26</v>
      </c>
      <c r="U912" s="31" t="s">
        <v>1930</v>
      </c>
      <c r="V912" s="31">
        <v>44.5</v>
      </c>
      <c r="W912" s="31" t="s">
        <v>1930</v>
      </c>
      <c r="X912" s="31">
        <v>309</v>
      </c>
      <c r="Y912" s="31" t="s">
        <v>1930</v>
      </c>
      <c r="Z912" s="31">
        <v>47</v>
      </c>
      <c r="AA912" s="4">
        <f t="shared" si="13"/>
        <v>1460.75</v>
      </c>
      <c r="AB912" s="32">
        <v>14</v>
      </c>
      <c r="AC912" s="17">
        <v>3.888888888888889E-2</v>
      </c>
      <c r="AD912" s="36">
        <v>6.6666666666666666E-2</v>
      </c>
      <c r="AE912" s="36">
        <v>6.6666666666666666E-2</v>
      </c>
      <c r="AF912" s="36">
        <v>6.6666666666666666E-2</v>
      </c>
      <c r="AG912" s="36">
        <v>6.6666666666666666E-2</v>
      </c>
      <c r="AH912" s="36">
        <v>6.6666666666666666E-2</v>
      </c>
      <c r="AI912" s="36">
        <v>3.3333333333333333E-2</v>
      </c>
      <c r="AJ912" s="36">
        <v>0</v>
      </c>
      <c r="AK912" s="36">
        <v>3.3333333333333333E-2</v>
      </c>
      <c r="AL912" s="36">
        <v>0</v>
      </c>
      <c r="AM912" s="36">
        <v>3.3333333333333333E-2</v>
      </c>
      <c r="AN912" s="36">
        <v>0</v>
      </c>
      <c r="AO912" s="36">
        <v>3.3333333333333333E-2</v>
      </c>
      <c r="AP912" s="33" t="str">
        <f t="shared" si="14"/>
        <v>-</v>
      </c>
      <c r="AQ912" s="55" t="str">
        <f t="shared" si="15"/>
        <v>-</v>
      </c>
      <c r="AR912" s="56" t="str">
        <f t="shared" si="16"/>
        <v>-</v>
      </c>
      <c r="AS912" s="34" t="s">
        <v>1892</v>
      </c>
      <c r="AT912" s="122" t="s">
        <v>5208</v>
      </c>
    </row>
    <row r="913" spans="1:46" ht="15.75" customHeight="1" x14ac:dyDescent="0.25">
      <c r="A913" s="6">
        <v>23060070</v>
      </c>
      <c r="B913" s="7" t="s">
        <v>26</v>
      </c>
      <c r="C913" s="7" t="s">
        <v>2323</v>
      </c>
      <c r="D913" s="7" t="s">
        <v>934</v>
      </c>
      <c r="E913" s="7" t="s">
        <v>871</v>
      </c>
      <c r="F913" s="7">
        <v>11</v>
      </c>
      <c r="G913" s="7">
        <v>1550</v>
      </c>
      <c r="H913" s="7">
        <v>-74.416666669999998</v>
      </c>
      <c r="I913" s="29">
        <v>5.35</v>
      </c>
      <c r="J913" s="6" t="s">
        <v>1908</v>
      </c>
      <c r="K913" s="30">
        <v>33253</v>
      </c>
      <c r="L913" s="30"/>
      <c r="M913" s="7" t="s">
        <v>1911</v>
      </c>
      <c r="N913" s="29" t="s">
        <v>1892</v>
      </c>
      <c r="O913" s="31">
        <v>54.8</v>
      </c>
      <c r="P913" s="31" t="s">
        <v>1930</v>
      </c>
      <c r="Q913" s="31">
        <v>109.5</v>
      </c>
      <c r="R913" s="31">
        <v>219.29999999999998</v>
      </c>
      <c r="S913" s="31">
        <v>153.29999999999998</v>
      </c>
      <c r="T913" s="31">
        <v>42.5</v>
      </c>
      <c r="U913" s="31">
        <v>38.1</v>
      </c>
      <c r="V913" s="31">
        <v>129.1</v>
      </c>
      <c r="W913" s="31">
        <v>121.39999999999999</v>
      </c>
      <c r="X913" s="31">
        <v>205.29999999999998</v>
      </c>
      <c r="Y913" s="31">
        <v>179.8</v>
      </c>
      <c r="Z913" s="31">
        <v>63.2</v>
      </c>
      <c r="AA913" s="4">
        <f t="shared" si="13"/>
        <v>1316.3</v>
      </c>
      <c r="AB913" s="32">
        <v>11</v>
      </c>
      <c r="AC913" s="17">
        <v>3.0555555555555555E-2</v>
      </c>
      <c r="AD913" s="36">
        <v>3.3333333333333333E-2</v>
      </c>
      <c r="AE913" s="36">
        <v>0</v>
      </c>
      <c r="AF913" s="36">
        <v>3.3333333333333333E-2</v>
      </c>
      <c r="AG913" s="36">
        <v>3.3333333333333333E-2</v>
      </c>
      <c r="AH913" s="36">
        <v>3.3333333333333333E-2</v>
      </c>
      <c r="AI913" s="36">
        <v>3.3333333333333333E-2</v>
      </c>
      <c r="AJ913" s="36">
        <v>3.3333333333333333E-2</v>
      </c>
      <c r="AK913" s="36">
        <v>3.3333333333333333E-2</v>
      </c>
      <c r="AL913" s="36">
        <v>3.3333333333333333E-2</v>
      </c>
      <c r="AM913" s="36">
        <v>3.3333333333333333E-2</v>
      </c>
      <c r="AN913" s="36">
        <v>3.3333333333333333E-2</v>
      </c>
      <c r="AO913" s="36">
        <v>3.3333333333333333E-2</v>
      </c>
      <c r="AP913" s="33" t="str">
        <f t="shared" si="14"/>
        <v>-</v>
      </c>
      <c r="AQ913" s="55" t="str">
        <f t="shared" si="15"/>
        <v>-</v>
      </c>
      <c r="AR913" s="56" t="str">
        <f t="shared" si="16"/>
        <v>-</v>
      </c>
      <c r="AS913" s="34" t="s">
        <v>1892</v>
      </c>
      <c r="AT913" s="122" t="s">
        <v>5208</v>
      </c>
    </row>
    <row r="914" spans="1:46" ht="15.75" customHeight="1" x14ac:dyDescent="0.25">
      <c r="A914" s="6">
        <v>23060110</v>
      </c>
      <c r="B914" s="7" t="s">
        <v>26</v>
      </c>
      <c r="C914" s="7" t="s">
        <v>881</v>
      </c>
      <c r="D914" s="7" t="s">
        <v>881</v>
      </c>
      <c r="E914" s="7" t="s">
        <v>871</v>
      </c>
      <c r="F914" s="7">
        <v>11</v>
      </c>
      <c r="G914" s="7">
        <v>1270</v>
      </c>
      <c r="H914" s="7">
        <v>-74.494777779999993</v>
      </c>
      <c r="I914" s="29">
        <v>5.3521944399999999</v>
      </c>
      <c r="J914" s="6" t="s">
        <v>1908</v>
      </c>
      <c r="K914" s="30">
        <v>21655</v>
      </c>
      <c r="L914" s="30"/>
      <c r="M914" s="7" t="s">
        <v>1911</v>
      </c>
      <c r="N914" s="29" t="s">
        <v>1910</v>
      </c>
      <c r="O914" s="31">
        <v>62.641666666666659</v>
      </c>
      <c r="P914" s="31">
        <v>82.740740740740748</v>
      </c>
      <c r="Q914" s="31">
        <v>145.00833333333333</v>
      </c>
      <c r="R914" s="31">
        <v>243.85200000000003</v>
      </c>
      <c r="S914" s="31">
        <v>192.39259259259265</v>
      </c>
      <c r="T914" s="31">
        <v>108.69259259259259</v>
      </c>
      <c r="U914" s="31">
        <v>42.189285714285703</v>
      </c>
      <c r="V914" s="31">
        <v>69.137037037037061</v>
      </c>
      <c r="W914" s="31">
        <v>131.81034482758625</v>
      </c>
      <c r="X914" s="31">
        <v>253.61785714285716</v>
      </c>
      <c r="Y914" s="31">
        <v>210.10434782608695</v>
      </c>
      <c r="Z914" s="31">
        <v>95.716666666666654</v>
      </c>
      <c r="AA914" s="4">
        <f t="shared" si="13"/>
        <v>1637.9034651404461</v>
      </c>
      <c r="AB914" s="32">
        <v>313</v>
      </c>
      <c r="AC914" s="17">
        <v>0.86944444444444446</v>
      </c>
      <c r="AD914" s="36">
        <v>0.8</v>
      </c>
      <c r="AE914" s="36">
        <v>0.9</v>
      </c>
      <c r="AF914" s="36">
        <v>0.8</v>
      </c>
      <c r="AG914" s="36">
        <v>0.83333333333333337</v>
      </c>
      <c r="AH914" s="36">
        <v>0.9</v>
      </c>
      <c r="AI914" s="36">
        <v>0.9</v>
      </c>
      <c r="AJ914" s="36">
        <v>0.93333333333333335</v>
      </c>
      <c r="AK914" s="36">
        <v>0.9</v>
      </c>
      <c r="AL914" s="36">
        <v>0.96666666666666667</v>
      </c>
      <c r="AM914" s="36">
        <v>0.93333333333333335</v>
      </c>
      <c r="AN914" s="36">
        <v>0.76666666666666672</v>
      </c>
      <c r="AO914" s="36">
        <v>0.8</v>
      </c>
      <c r="AP914" s="33" t="str">
        <f t="shared" si="14"/>
        <v>-</v>
      </c>
      <c r="AQ914" s="55" t="str">
        <f t="shared" si="15"/>
        <v>&gt;=75%</v>
      </c>
      <c r="AR914" s="56" t="str">
        <f t="shared" si="16"/>
        <v>&gt;=50%</v>
      </c>
      <c r="AT914" s="112" t="s">
        <v>5206</v>
      </c>
    </row>
    <row r="915" spans="1:46" ht="15.75" customHeight="1" x14ac:dyDescent="0.25">
      <c r="A915" s="6">
        <v>23060140</v>
      </c>
      <c r="B915" s="7" t="s">
        <v>26</v>
      </c>
      <c r="C915" s="7" t="s">
        <v>918</v>
      </c>
      <c r="D915" s="7" t="s">
        <v>917</v>
      </c>
      <c r="E915" s="7" t="s">
        <v>871</v>
      </c>
      <c r="F915" s="7">
        <v>11</v>
      </c>
      <c r="G915" s="7">
        <v>985</v>
      </c>
      <c r="H915" s="7">
        <v>-74.608055560000011</v>
      </c>
      <c r="I915" s="29">
        <v>5.0694444399999998</v>
      </c>
      <c r="J915" s="6" t="s">
        <v>1908</v>
      </c>
      <c r="K915" s="30">
        <v>25978.791666666668</v>
      </c>
      <c r="L915" s="30"/>
      <c r="M915" s="7" t="s">
        <v>1911</v>
      </c>
      <c r="N915" s="29" t="s">
        <v>1910</v>
      </c>
      <c r="O915" s="31">
        <v>65.512500000000003</v>
      </c>
      <c r="P915" s="31">
        <v>90.837037037037035</v>
      </c>
      <c r="Q915" s="31">
        <v>146.53703703703707</v>
      </c>
      <c r="R915" s="31">
        <v>211.56538461538457</v>
      </c>
      <c r="S915" s="31">
        <v>172.11599999999999</v>
      </c>
      <c r="T915" s="31">
        <v>68.383333333333326</v>
      </c>
      <c r="U915" s="31">
        <v>54.372</v>
      </c>
      <c r="V915" s="31">
        <v>71.430769230769229</v>
      </c>
      <c r="W915" s="31">
        <v>114.58846153846153</v>
      </c>
      <c r="X915" s="31">
        <v>230.17600000000002</v>
      </c>
      <c r="Y915" s="31">
        <v>191.94074074074069</v>
      </c>
      <c r="Z915" s="31">
        <v>122.8888888888889</v>
      </c>
      <c r="AA915" s="4">
        <f t="shared" si="13"/>
        <v>1540.3481524216522</v>
      </c>
      <c r="AB915" s="32">
        <v>309</v>
      </c>
      <c r="AC915" s="17">
        <v>0.85833333333333328</v>
      </c>
      <c r="AD915" s="36">
        <v>0.8</v>
      </c>
      <c r="AE915" s="36">
        <v>0.9</v>
      </c>
      <c r="AF915" s="36">
        <v>0.9</v>
      </c>
      <c r="AG915" s="36">
        <v>0.8666666666666667</v>
      </c>
      <c r="AH915" s="36">
        <v>0.83333333333333337</v>
      </c>
      <c r="AI915" s="36">
        <v>0.8</v>
      </c>
      <c r="AJ915" s="36">
        <v>0.83333333333333337</v>
      </c>
      <c r="AK915" s="36">
        <v>0.8666666666666667</v>
      </c>
      <c r="AL915" s="36">
        <v>0.8666666666666667</v>
      </c>
      <c r="AM915" s="36">
        <v>0.83333333333333337</v>
      </c>
      <c r="AN915" s="36">
        <v>0.9</v>
      </c>
      <c r="AO915" s="36">
        <v>0.9</v>
      </c>
      <c r="AP915" s="33" t="str">
        <f t="shared" si="14"/>
        <v>&gt;=80%</v>
      </c>
      <c r="AQ915" s="55" t="str">
        <f t="shared" si="15"/>
        <v>&gt;=75%</v>
      </c>
      <c r="AR915" s="56" t="str">
        <f t="shared" si="16"/>
        <v>&gt;=50%</v>
      </c>
      <c r="AT915" s="121">
        <v>0.8</v>
      </c>
    </row>
    <row r="916" spans="1:46" ht="15.75" customHeight="1" x14ac:dyDescent="0.25">
      <c r="A916" s="6">
        <v>23060150</v>
      </c>
      <c r="B916" s="7" t="s">
        <v>26</v>
      </c>
      <c r="C916" s="7" t="s">
        <v>963</v>
      </c>
      <c r="D916" s="7" t="s">
        <v>964</v>
      </c>
      <c r="E916" s="7" t="s">
        <v>871</v>
      </c>
      <c r="F916" s="7">
        <v>10</v>
      </c>
      <c r="G916" s="7">
        <v>1836</v>
      </c>
      <c r="H916" s="7">
        <v>-74.627333329999999</v>
      </c>
      <c r="I916" s="29">
        <v>5.7582777800000002</v>
      </c>
      <c r="J916" s="6" t="s">
        <v>1908</v>
      </c>
      <c r="K916" s="30">
        <v>27256</v>
      </c>
      <c r="L916" s="30"/>
      <c r="M916" s="7" t="s">
        <v>1911</v>
      </c>
      <c r="N916" s="29" t="s">
        <v>1910</v>
      </c>
      <c r="O916" s="31">
        <v>69.163333333333341</v>
      </c>
      <c r="P916" s="31">
        <v>102.72333333333334</v>
      </c>
      <c r="Q916" s="31">
        <v>209.55862068965513</v>
      </c>
      <c r="R916" s="31">
        <v>264.93793103448274</v>
      </c>
      <c r="S916" s="31">
        <v>267.68275862068964</v>
      </c>
      <c r="T916" s="31">
        <v>136.91851851851848</v>
      </c>
      <c r="U916" s="31">
        <v>105.40714285714284</v>
      </c>
      <c r="V916" s="31">
        <v>160.24074074074076</v>
      </c>
      <c r="W916" s="31">
        <v>209.44642857142858</v>
      </c>
      <c r="X916" s="31">
        <v>262.96206896551723</v>
      </c>
      <c r="Y916" s="31">
        <v>228.43571428571428</v>
      </c>
      <c r="Z916" s="31">
        <v>116.67857142857143</v>
      </c>
      <c r="AA916" s="4">
        <f t="shared" si="13"/>
        <v>2134.1551623791283</v>
      </c>
      <c r="AB916" s="32">
        <v>342</v>
      </c>
      <c r="AC916" s="17">
        <v>0.95</v>
      </c>
      <c r="AD916" s="36">
        <v>1</v>
      </c>
      <c r="AE916" s="36">
        <v>1</v>
      </c>
      <c r="AF916" s="36">
        <v>0.96666666666666667</v>
      </c>
      <c r="AG916" s="36">
        <v>0.96666666666666667</v>
      </c>
      <c r="AH916" s="36">
        <v>0.96666666666666667</v>
      </c>
      <c r="AI916" s="36">
        <v>0.9</v>
      </c>
      <c r="AJ916" s="36">
        <v>0.93333333333333335</v>
      </c>
      <c r="AK916" s="36">
        <v>0.9</v>
      </c>
      <c r="AL916" s="36">
        <v>0.93333333333333335</v>
      </c>
      <c r="AM916" s="36">
        <v>0.96666666666666667</v>
      </c>
      <c r="AN916" s="36">
        <v>0.93333333333333335</v>
      </c>
      <c r="AO916" s="36">
        <v>0.93333333333333335</v>
      </c>
      <c r="AP916" s="33" t="str">
        <f t="shared" si="14"/>
        <v>&gt;=80%</v>
      </c>
      <c r="AQ916" s="55" t="str">
        <f t="shared" si="15"/>
        <v>&gt;=75%</v>
      </c>
      <c r="AR916" s="56" t="str">
        <f t="shared" si="16"/>
        <v>&gt;=50%</v>
      </c>
      <c r="AT916" s="121">
        <v>0.8</v>
      </c>
    </row>
    <row r="917" spans="1:46" ht="15.75" customHeight="1" x14ac:dyDescent="0.25">
      <c r="A917" s="6">
        <v>23060160</v>
      </c>
      <c r="B917" s="7" t="s">
        <v>26</v>
      </c>
      <c r="C917" s="7" t="s">
        <v>196</v>
      </c>
      <c r="D917" s="7" t="s">
        <v>881</v>
      </c>
      <c r="E917" s="7" t="s">
        <v>871</v>
      </c>
      <c r="F917" s="7">
        <v>11</v>
      </c>
      <c r="G917" s="7">
        <v>1200</v>
      </c>
      <c r="H917" s="7">
        <v>-74.462416669999996</v>
      </c>
      <c r="I917" s="29">
        <v>5.4850833300000001</v>
      </c>
      <c r="J917" s="6" t="s">
        <v>1908</v>
      </c>
      <c r="K917" s="30">
        <v>27287</v>
      </c>
      <c r="L917" s="30"/>
      <c r="M917" s="7" t="s">
        <v>1911</v>
      </c>
      <c r="N917" s="29" t="s">
        <v>1910</v>
      </c>
      <c r="O917" s="31">
        <v>100.24285714285716</v>
      </c>
      <c r="P917" s="31">
        <v>154.9133333333333</v>
      </c>
      <c r="Q917" s="31">
        <v>218.79999999999998</v>
      </c>
      <c r="R917" s="31">
        <v>308.79666666666657</v>
      </c>
      <c r="S917" s="31">
        <v>290.68620689655171</v>
      </c>
      <c r="T917" s="31">
        <v>180.48571428571432</v>
      </c>
      <c r="U917" s="31">
        <v>125.89285714285711</v>
      </c>
      <c r="V917" s="31">
        <v>103.38965517241377</v>
      </c>
      <c r="W917" s="31">
        <v>177.80000000000004</v>
      </c>
      <c r="X917" s="31">
        <v>292.45555555555558</v>
      </c>
      <c r="Y917" s="31">
        <v>263.0629629629629</v>
      </c>
      <c r="Z917" s="31">
        <v>144.27407407407409</v>
      </c>
      <c r="AA917" s="4">
        <f t="shared" si="13"/>
        <v>2360.7998832329863</v>
      </c>
      <c r="AB917" s="32">
        <v>339</v>
      </c>
      <c r="AC917" s="17">
        <v>0.94166666666666665</v>
      </c>
      <c r="AD917" s="36">
        <v>0.93333333333333335</v>
      </c>
      <c r="AE917" s="36">
        <v>1</v>
      </c>
      <c r="AF917" s="36">
        <v>0.96666666666666667</v>
      </c>
      <c r="AG917" s="36">
        <v>1</v>
      </c>
      <c r="AH917" s="36">
        <v>0.96666666666666667</v>
      </c>
      <c r="AI917" s="36">
        <v>0.93333333333333335</v>
      </c>
      <c r="AJ917" s="36">
        <v>0.93333333333333335</v>
      </c>
      <c r="AK917" s="36">
        <v>0.96666666666666667</v>
      </c>
      <c r="AL917" s="36">
        <v>0.9</v>
      </c>
      <c r="AM917" s="36">
        <v>0.9</v>
      </c>
      <c r="AN917" s="36">
        <v>0.9</v>
      </c>
      <c r="AO917" s="36">
        <v>0.9</v>
      </c>
      <c r="AP917" s="33" t="str">
        <f t="shared" si="14"/>
        <v>&gt;=80%</v>
      </c>
      <c r="AQ917" s="55" t="str">
        <f t="shared" si="15"/>
        <v>&gt;=75%</v>
      </c>
      <c r="AR917" s="56" t="str">
        <f t="shared" si="16"/>
        <v>&gt;=50%</v>
      </c>
      <c r="AT917" s="121">
        <v>0.8</v>
      </c>
    </row>
    <row r="918" spans="1:46" ht="15.75" customHeight="1" x14ac:dyDescent="0.25">
      <c r="A918" s="2">
        <v>23060170</v>
      </c>
      <c r="B918" s="7" t="s">
        <v>26</v>
      </c>
      <c r="C918" s="3" t="s">
        <v>934</v>
      </c>
      <c r="D918" s="7" t="s">
        <v>934</v>
      </c>
      <c r="E918" s="7" t="s">
        <v>871</v>
      </c>
      <c r="F918" s="7">
        <v>11</v>
      </c>
      <c r="G918" s="7">
        <v>1462</v>
      </c>
      <c r="H918" s="7">
        <v>-74.389111110000002</v>
      </c>
      <c r="I918" s="29">
        <v>5.3493611100000003</v>
      </c>
      <c r="J918" s="6" t="s">
        <v>1908</v>
      </c>
      <c r="K918" s="30">
        <v>27287</v>
      </c>
      <c r="L918" s="30"/>
      <c r="M918" s="7" t="s">
        <v>1911</v>
      </c>
      <c r="N918" s="29" t="s">
        <v>1910</v>
      </c>
      <c r="O918" s="31">
        <v>114.288</v>
      </c>
      <c r="P918" s="31">
        <v>159.89629629629633</v>
      </c>
      <c r="Q918" s="31">
        <v>258.2913043478261</v>
      </c>
      <c r="R918" s="31">
        <v>288.06249999999994</v>
      </c>
      <c r="S918" s="31">
        <v>251.03076923076921</v>
      </c>
      <c r="T918" s="31">
        <v>172.02142857142863</v>
      </c>
      <c r="U918" s="31">
        <v>100.46071428571429</v>
      </c>
      <c r="V918" s="31">
        <v>105.9576923076923</v>
      </c>
      <c r="W918" s="31">
        <v>173.46538461538464</v>
      </c>
      <c r="X918" s="31">
        <v>285.98888888888894</v>
      </c>
      <c r="Y918" s="31">
        <v>242.73333333333338</v>
      </c>
      <c r="Z918" s="31">
        <v>149.65925925925927</v>
      </c>
      <c r="AA918" s="4">
        <f t="shared" si="13"/>
        <v>2301.855571136593</v>
      </c>
      <c r="AB918" s="32">
        <v>314</v>
      </c>
      <c r="AC918" s="17">
        <v>0.87222222222222223</v>
      </c>
      <c r="AD918" s="36">
        <v>0.83333333333333337</v>
      </c>
      <c r="AE918" s="36">
        <v>0.9</v>
      </c>
      <c r="AF918" s="36">
        <v>0.76666666666666672</v>
      </c>
      <c r="AG918" s="36">
        <v>0.8</v>
      </c>
      <c r="AH918" s="36">
        <v>0.8666666666666667</v>
      </c>
      <c r="AI918" s="36">
        <v>0.93333333333333335</v>
      </c>
      <c r="AJ918" s="36">
        <v>0.93333333333333335</v>
      </c>
      <c r="AK918" s="36">
        <v>0.8666666666666667</v>
      </c>
      <c r="AL918" s="36">
        <v>0.8666666666666667</v>
      </c>
      <c r="AM918" s="36">
        <v>0.9</v>
      </c>
      <c r="AN918" s="36">
        <v>0.9</v>
      </c>
      <c r="AO918" s="36">
        <v>0.9</v>
      </c>
      <c r="AP918" s="33" t="str">
        <f t="shared" si="14"/>
        <v>-</v>
      </c>
      <c r="AQ918" s="55" t="str">
        <f t="shared" si="15"/>
        <v>&gt;=75%</v>
      </c>
      <c r="AR918" s="56" t="str">
        <f t="shared" si="16"/>
        <v>&gt;=50%</v>
      </c>
      <c r="AT918" s="112" t="s">
        <v>5206</v>
      </c>
    </row>
    <row r="919" spans="1:46" ht="15.75" customHeight="1" x14ac:dyDescent="0.25">
      <c r="A919" s="2">
        <v>23060180</v>
      </c>
      <c r="B919" s="7" t="s">
        <v>26</v>
      </c>
      <c r="C919" s="3" t="s">
        <v>897</v>
      </c>
      <c r="D919" s="7" t="s">
        <v>898</v>
      </c>
      <c r="E919" s="7" t="s">
        <v>871</v>
      </c>
      <c r="F919" s="7">
        <v>11</v>
      </c>
      <c r="G919" s="7">
        <v>1400</v>
      </c>
      <c r="H919" s="7">
        <v>-74.294499999999999</v>
      </c>
      <c r="I919" s="29">
        <v>5.25344444</v>
      </c>
      <c r="J919" s="6" t="s">
        <v>1908</v>
      </c>
      <c r="K919" s="30">
        <v>27287</v>
      </c>
      <c r="L919" s="30"/>
      <c r="M919" s="7" t="s">
        <v>1911</v>
      </c>
      <c r="N919" s="29" t="s">
        <v>1910</v>
      </c>
      <c r="O919" s="31">
        <v>171.21000000000004</v>
      </c>
      <c r="P919" s="31">
        <v>198.96666666666664</v>
      </c>
      <c r="Q919" s="31">
        <v>304.31333333333333</v>
      </c>
      <c r="R919" s="31">
        <v>302.52333333333343</v>
      </c>
      <c r="S919" s="31">
        <v>231.78620689655176</v>
      </c>
      <c r="T919" s="31">
        <v>124.23793103448276</v>
      </c>
      <c r="U919" s="31">
        <v>79.290000000000006</v>
      </c>
      <c r="V919" s="31">
        <v>83.906896551724117</v>
      </c>
      <c r="W919" s="31">
        <v>161.5965517241379</v>
      </c>
      <c r="X919" s="31">
        <v>289.86551724137934</v>
      </c>
      <c r="Y919" s="31">
        <v>289.68000000000006</v>
      </c>
      <c r="Z919" s="31">
        <v>219.2103448275862</v>
      </c>
      <c r="AA919" s="4">
        <f t="shared" si="13"/>
        <v>2456.5867816091954</v>
      </c>
      <c r="AB919" s="32">
        <v>354</v>
      </c>
      <c r="AC919" s="17">
        <v>0.98333333333333328</v>
      </c>
      <c r="AD919" s="36">
        <v>1</v>
      </c>
      <c r="AE919" s="36">
        <v>1</v>
      </c>
      <c r="AF919" s="36">
        <v>1</v>
      </c>
      <c r="AG919" s="36">
        <v>1</v>
      </c>
      <c r="AH919" s="36">
        <v>0.96666666666666667</v>
      </c>
      <c r="AI919" s="36">
        <v>0.96666666666666667</v>
      </c>
      <c r="AJ919" s="36">
        <v>1</v>
      </c>
      <c r="AK919" s="36">
        <v>0.96666666666666667</v>
      </c>
      <c r="AL919" s="36">
        <v>0.96666666666666667</v>
      </c>
      <c r="AM919" s="36">
        <v>0.96666666666666667</v>
      </c>
      <c r="AN919" s="36">
        <v>1</v>
      </c>
      <c r="AO919" s="36">
        <v>0.96666666666666667</v>
      </c>
      <c r="AP919" s="33" t="str">
        <f t="shared" si="14"/>
        <v>&gt;=80%</v>
      </c>
      <c r="AQ919" s="55" t="str">
        <f t="shared" si="15"/>
        <v>&gt;=75%</v>
      </c>
      <c r="AR919" s="56" t="str">
        <f t="shared" si="16"/>
        <v>&gt;=50%</v>
      </c>
      <c r="AT919" s="121">
        <v>0.8</v>
      </c>
    </row>
    <row r="920" spans="1:46" ht="15.75" customHeight="1" x14ac:dyDescent="0.25">
      <c r="A920" s="6">
        <v>23060190</v>
      </c>
      <c r="B920" s="7" t="s">
        <v>26</v>
      </c>
      <c r="C920" s="7" t="s">
        <v>997</v>
      </c>
      <c r="D920" s="7" t="s">
        <v>997</v>
      </c>
      <c r="E920" s="7" t="s">
        <v>871</v>
      </c>
      <c r="F920" s="7">
        <v>11</v>
      </c>
      <c r="G920" s="7">
        <v>497</v>
      </c>
      <c r="H920" s="7">
        <v>-74.485500000000002</v>
      </c>
      <c r="I920" s="29">
        <v>5.1960833300000004</v>
      </c>
      <c r="J920" s="6" t="s">
        <v>1908</v>
      </c>
      <c r="K920" s="30">
        <v>27287</v>
      </c>
      <c r="L920" s="30"/>
      <c r="M920" s="7" t="s">
        <v>1911</v>
      </c>
      <c r="N920" s="29" t="s">
        <v>1910</v>
      </c>
      <c r="O920" s="31">
        <v>75.574074074074076</v>
      </c>
      <c r="P920" s="31">
        <v>89.869230769230782</v>
      </c>
      <c r="Q920" s="31">
        <v>137.37692307692308</v>
      </c>
      <c r="R920" s="31">
        <v>147.14615384615385</v>
      </c>
      <c r="S920" s="31">
        <v>160.61481481481479</v>
      </c>
      <c r="T920" s="31">
        <v>71.432142857142864</v>
      </c>
      <c r="U920" s="31">
        <v>45.514285714285712</v>
      </c>
      <c r="V920" s="31">
        <v>53.571428571428577</v>
      </c>
      <c r="W920" s="31">
        <v>99.762068965517258</v>
      </c>
      <c r="X920" s="31">
        <v>208.42758620689654</v>
      </c>
      <c r="Y920" s="31">
        <v>153.55000000000001</v>
      </c>
      <c r="Z920" s="31">
        <v>82.711111111111109</v>
      </c>
      <c r="AA920" s="4">
        <f t="shared" si="13"/>
        <v>1325.5498200075785</v>
      </c>
      <c r="AB920" s="32">
        <v>329</v>
      </c>
      <c r="AC920" s="17">
        <v>0.91388888888888886</v>
      </c>
      <c r="AD920" s="36">
        <v>0.9</v>
      </c>
      <c r="AE920" s="36">
        <v>0.8666666666666667</v>
      </c>
      <c r="AF920" s="36">
        <v>0.8666666666666667</v>
      </c>
      <c r="AG920" s="36">
        <v>0.8666666666666667</v>
      </c>
      <c r="AH920" s="36">
        <v>0.9</v>
      </c>
      <c r="AI920" s="36">
        <v>0.93333333333333335</v>
      </c>
      <c r="AJ920" s="36">
        <v>0.93333333333333335</v>
      </c>
      <c r="AK920" s="36">
        <v>0.93333333333333335</v>
      </c>
      <c r="AL920" s="36">
        <v>0.96666666666666667</v>
      </c>
      <c r="AM920" s="36">
        <v>0.96666666666666667</v>
      </c>
      <c r="AN920" s="36">
        <v>0.93333333333333335</v>
      </c>
      <c r="AO920" s="36">
        <v>0.9</v>
      </c>
      <c r="AP920" s="57" t="str">
        <f t="shared" si="14"/>
        <v>&gt;=80%</v>
      </c>
      <c r="AQ920" s="55" t="str">
        <f t="shared" si="15"/>
        <v>&gt;=75%</v>
      </c>
      <c r="AR920" s="56" t="str">
        <f t="shared" si="16"/>
        <v>&gt;=50%</v>
      </c>
      <c r="AT920" s="121">
        <v>0.8</v>
      </c>
    </row>
    <row r="921" spans="1:46" ht="15.75" customHeight="1" x14ac:dyDescent="0.25">
      <c r="A921" s="6">
        <v>23060200</v>
      </c>
      <c r="B921" s="7" t="s">
        <v>26</v>
      </c>
      <c r="C921" s="7" t="s">
        <v>979</v>
      </c>
      <c r="D921" s="7" t="s">
        <v>979</v>
      </c>
      <c r="E921" s="7" t="s">
        <v>871</v>
      </c>
      <c r="F921" s="7">
        <v>11</v>
      </c>
      <c r="G921" s="7">
        <v>1798</v>
      </c>
      <c r="H921" s="7">
        <v>-74.239166669999989</v>
      </c>
      <c r="I921" s="29">
        <v>5.0596944399999995</v>
      </c>
      <c r="J921" s="6" t="s">
        <v>1908</v>
      </c>
      <c r="K921" s="30">
        <v>27286.791666666668</v>
      </c>
      <c r="L921" s="30"/>
      <c r="M921" s="7" t="s">
        <v>1911</v>
      </c>
      <c r="N921" s="29" t="s">
        <v>1910</v>
      </c>
      <c r="O921" s="31">
        <v>155.68965517241378</v>
      </c>
      <c r="P921" s="31">
        <v>177.52</v>
      </c>
      <c r="Q921" s="31">
        <v>226.18214285714291</v>
      </c>
      <c r="R921" s="31">
        <v>257.04285714285714</v>
      </c>
      <c r="S921" s="31">
        <v>164.71428571428572</v>
      </c>
      <c r="T921" s="31">
        <v>66.600000000000009</v>
      </c>
      <c r="U921" s="31">
        <v>51.906896551724145</v>
      </c>
      <c r="V921" s="31">
        <v>51.610714285714273</v>
      </c>
      <c r="W921" s="31">
        <v>97.857142857142861</v>
      </c>
      <c r="X921" s="31">
        <v>251.38275862068969</v>
      </c>
      <c r="Y921" s="31">
        <v>280.50769230769231</v>
      </c>
      <c r="Z921" s="31">
        <v>168.45999999999998</v>
      </c>
      <c r="AA921" s="4">
        <f t="shared" si="13"/>
        <v>1949.4741455096628</v>
      </c>
      <c r="AB921" s="32">
        <v>342</v>
      </c>
      <c r="AC921" s="17">
        <v>0.95</v>
      </c>
      <c r="AD921" s="36">
        <v>0.96666666666666667</v>
      </c>
      <c r="AE921" s="36">
        <v>1</v>
      </c>
      <c r="AF921" s="36">
        <v>0.93333333333333335</v>
      </c>
      <c r="AG921" s="36">
        <v>0.93333333333333335</v>
      </c>
      <c r="AH921" s="36">
        <v>0.93333333333333335</v>
      </c>
      <c r="AI921" s="36">
        <v>0.96666666666666667</v>
      </c>
      <c r="AJ921" s="36">
        <v>0.96666666666666667</v>
      </c>
      <c r="AK921" s="36">
        <v>0.93333333333333335</v>
      </c>
      <c r="AL921" s="36">
        <v>0.93333333333333335</v>
      </c>
      <c r="AM921" s="36">
        <v>0.96666666666666667</v>
      </c>
      <c r="AN921" s="36">
        <v>0.8666666666666667</v>
      </c>
      <c r="AO921" s="36">
        <v>1</v>
      </c>
      <c r="AP921" s="33" t="str">
        <f t="shared" si="14"/>
        <v>&gt;=80%</v>
      </c>
      <c r="AQ921" s="55" t="str">
        <f t="shared" si="15"/>
        <v>&gt;=75%</v>
      </c>
      <c r="AR921" s="56" t="str">
        <f t="shared" si="16"/>
        <v>&gt;=50%</v>
      </c>
      <c r="AT921" s="121">
        <v>0.8</v>
      </c>
    </row>
    <row r="922" spans="1:46" ht="15.75" customHeight="1" x14ac:dyDescent="0.25">
      <c r="A922" s="6">
        <v>23060260</v>
      </c>
      <c r="B922" s="7" t="s">
        <v>26</v>
      </c>
      <c r="C922" s="7" t="s">
        <v>953</v>
      </c>
      <c r="D922" s="7" t="s">
        <v>954</v>
      </c>
      <c r="E922" s="7" t="s">
        <v>871</v>
      </c>
      <c r="F922" s="7">
        <v>11</v>
      </c>
      <c r="G922" s="7">
        <v>1500</v>
      </c>
      <c r="H922" s="7">
        <v>-74.382027780000001</v>
      </c>
      <c r="I922" s="29">
        <v>5.0646388900000003</v>
      </c>
      <c r="J922" s="6" t="s">
        <v>1908</v>
      </c>
      <c r="K922" s="30">
        <v>32126</v>
      </c>
      <c r="L922" s="30"/>
      <c r="M922" s="7" t="s">
        <v>1911</v>
      </c>
      <c r="N922" s="29" t="s">
        <v>1910</v>
      </c>
      <c r="O922" s="31">
        <v>127.78214285714286</v>
      </c>
      <c r="P922" s="31">
        <v>178.58000000000004</v>
      </c>
      <c r="Q922" s="31">
        <v>202.82</v>
      </c>
      <c r="R922" s="31">
        <v>226.25517241379305</v>
      </c>
      <c r="S922" s="31">
        <v>181.53214285714287</v>
      </c>
      <c r="T922" s="31">
        <v>73.664285714285697</v>
      </c>
      <c r="U922" s="31">
        <v>47.673333333333318</v>
      </c>
      <c r="V922" s="31">
        <v>57.155172413793103</v>
      </c>
      <c r="W922" s="31">
        <v>103.27500000000002</v>
      </c>
      <c r="X922" s="31">
        <v>224.02962962962962</v>
      </c>
      <c r="Y922" s="31">
        <v>233.84333333333331</v>
      </c>
      <c r="Z922" s="31">
        <v>153.21724137931034</v>
      </c>
      <c r="AA922" s="4">
        <f t="shared" si="13"/>
        <v>1809.827453931764</v>
      </c>
      <c r="AB922" s="32">
        <v>346</v>
      </c>
      <c r="AC922" s="17">
        <v>0.96111111111111114</v>
      </c>
      <c r="AD922" s="36">
        <v>0.93333333333333335</v>
      </c>
      <c r="AE922" s="36">
        <v>1</v>
      </c>
      <c r="AF922" s="36">
        <v>1</v>
      </c>
      <c r="AG922" s="36">
        <v>0.96666666666666667</v>
      </c>
      <c r="AH922" s="36">
        <v>0.93333333333333335</v>
      </c>
      <c r="AI922" s="36">
        <v>0.93333333333333335</v>
      </c>
      <c r="AJ922" s="36">
        <v>1</v>
      </c>
      <c r="AK922" s="36">
        <v>0.96666666666666667</v>
      </c>
      <c r="AL922" s="36">
        <v>0.93333333333333335</v>
      </c>
      <c r="AM922" s="36">
        <v>0.9</v>
      </c>
      <c r="AN922" s="36">
        <v>1</v>
      </c>
      <c r="AO922" s="36">
        <v>0.96666666666666667</v>
      </c>
      <c r="AP922" s="33" t="str">
        <f t="shared" si="14"/>
        <v>&gt;=80%</v>
      </c>
      <c r="AQ922" s="55" t="str">
        <f t="shared" si="15"/>
        <v>&gt;=75%</v>
      </c>
      <c r="AR922" s="56" t="str">
        <f t="shared" si="16"/>
        <v>&gt;=50%</v>
      </c>
      <c r="AT922" s="121">
        <v>0.8</v>
      </c>
    </row>
    <row r="923" spans="1:46" ht="15.75" customHeight="1" x14ac:dyDescent="0.25">
      <c r="A923" s="2">
        <v>23060290</v>
      </c>
      <c r="B923" s="7" t="s">
        <v>26</v>
      </c>
      <c r="C923" s="3" t="s">
        <v>969</v>
      </c>
      <c r="D923" s="7" t="s">
        <v>970</v>
      </c>
      <c r="E923" s="7" t="s">
        <v>871</v>
      </c>
      <c r="F923" s="7">
        <v>11</v>
      </c>
      <c r="G923" s="7">
        <v>1425</v>
      </c>
      <c r="H923" s="7">
        <v>-74.412055560000013</v>
      </c>
      <c r="I923" s="29">
        <v>4.9731666700000003</v>
      </c>
      <c r="J923" s="6" t="s">
        <v>1908</v>
      </c>
      <c r="K923" s="30">
        <v>31486</v>
      </c>
      <c r="L923" s="30"/>
      <c r="M923" s="7" t="s">
        <v>1911</v>
      </c>
      <c r="N923" s="29" t="s">
        <v>1910</v>
      </c>
      <c r="O923" s="31">
        <v>186.73214285714286</v>
      </c>
      <c r="P923" s="31">
        <v>216.21111111111114</v>
      </c>
      <c r="Q923" s="31">
        <v>258.55</v>
      </c>
      <c r="R923" s="31">
        <v>278.20666666666671</v>
      </c>
      <c r="S923" s="31">
        <v>234.87037037037032</v>
      </c>
      <c r="T923" s="31">
        <v>102.47666666666669</v>
      </c>
      <c r="U923" s="31">
        <v>55.610344827586204</v>
      </c>
      <c r="V923" s="31">
        <v>64.651724137931041</v>
      </c>
      <c r="W923" s="31">
        <v>111.69310344827585</v>
      </c>
      <c r="X923" s="31">
        <v>300.48148148148152</v>
      </c>
      <c r="Y923" s="31">
        <v>330.31034482758622</v>
      </c>
      <c r="Z923" s="31">
        <v>228.15172413793098</v>
      </c>
      <c r="AA923" s="4">
        <f t="shared" si="13"/>
        <v>2367.9456805327495</v>
      </c>
      <c r="AB923" s="32">
        <v>344</v>
      </c>
      <c r="AC923" s="17">
        <v>0.9555555555555556</v>
      </c>
      <c r="AD923" s="36">
        <v>0.93333333333333335</v>
      </c>
      <c r="AE923" s="36">
        <v>0.9</v>
      </c>
      <c r="AF923" s="36">
        <v>1</v>
      </c>
      <c r="AG923" s="36">
        <v>1</v>
      </c>
      <c r="AH923" s="36">
        <v>0.9</v>
      </c>
      <c r="AI923" s="36">
        <v>1</v>
      </c>
      <c r="AJ923" s="36">
        <v>0.96666666666666667</v>
      </c>
      <c r="AK923" s="36">
        <v>0.96666666666666667</v>
      </c>
      <c r="AL923" s="36">
        <v>0.96666666666666667</v>
      </c>
      <c r="AM923" s="36">
        <v>0.9</v>
      </c>
      <c r="AN923" s="36">
        <v>0.96666666666666667</v>
      </c>
      <c r="AO923" s="36">
        <v>0.96666666666666667</v>
      </c>
      <c r="AP923" s="33" t="str">
        <f t="shared" si="14"/>
        <v>&gt;=80%</v>
      </c>
      <c r="AQ923" s="55" t="str">
        <f t="shared" si="15"/>
        <v>&gt;=75%</v>
      </c>
      <c r="AR923" s="56" t="str">
        <f t="shared" si="16"/>
        <v>&gt;=50%</v>
      </c>
      <c r="AT923" s="121">
        <v>0.8</v>
      </c>
    </row>
    <row r="924" spans="1:46" ht="15.75" customHeight="1" x14ac:dyDescent="0.25">
      <c r="A924" s="6">
        <v>23060300</v>
      </c>
      <c r="B924" s="7" t="s">
        <v>26</v>
      </c>
      <c r="C924" s="7" t="s">
        <v>327</v>
      </c>
      <c r="D924" s="7" t="s">
        <v>2324</v>
      </c>
      <c r="E924" s="7" t="s">
        <v>871</v>
      </c>
      <c r="F924" s="7">
        <v>11</v>
      </c>
      <c r="G924" s="7">
        <v>1350</v>
      </c>
      <c r="H924" s="7">
        <v>-74.516666669999992</v>
      </c>
      <c r="I924" s="29">
        <v>5.0166666700000002</v>
      </c>
      <c r="J924" s="6" t="s">
        <v>1908</v>
      </c>
      <c r="K924" s="30">
        <v>33253</v>
      </c>
      <c r="L924" s="30"/>
      <c r="M924" s="7" t="s">
        <v>1911</v>
      </c>
      <c r="N924" s="29" t="s">
        <v>1892</v>
      </c>
      <c r="O924" s="31">
        <v>37</v>
      </c>
      <c r="P924" s="31" t="s">
        <v>1930</v>
      </c>
      <c r="Q924" s="31">
        <v>36</v>
      </c>
      <c r="R924" s="31">
        <v>122</v>
      </c>
      <c r="S924" s="31">
        <v>171</v>
      </c>
      <c r="T924" s="31">
        <v>15</v>
      </c>
      <c r="U924" s="31">
        <v>39</v>
      </c>
      <c r="V924" s="31">
        <v>110</v>
      </c>
      <c r="W924" s="31">
        <v>134</v>
      </c>
      <c r="X924" s="31">
        <v>58</v>
      </c>
      <c r="Y924" s="31">
        <v>175.5</v>
      </c>
      <c r="Z924" s="31">
        <v>75.5</v>
      </c>
      <c r="AA924" s="4">
        <f t="shared" si="13"/>
        <v>973</v>
      </c>
      <c r="AB924" s="32">
        <v>11</v>
      </c>
      <c r="AC924" s="17">
        <v>3.0555555555555555E-2</v>
      </c>
      <c r="AD924" s="36">
        <v>3.3333333333333333E-2</v>
      </c>
      <c r="AE924" s="36">
        <v>0</v>
      </c>
      <c r="AF924" s="36">
        <v>3.3333333333333333E-2</v>
      </c>
      <c r="AG924" s="36">
        <v>3.3333333333333333E-2</v>
      </c>
      <c r="AH924" s="36">
        <v>3.3333333333333333E-2</v>
      </c>
      <c r="AI924" s="36">
        <v>3.3333333333333333E-2</v>
      </c>
      <c r="AJ924" s="36">
        <v>3.3333333333333333E-2</v>
      </c>
      <c r="AK924" s="36">
        <v>3.3333333333333333E-2</v>
      </c>
      <c r="AL924" s="36">
        <v>3.3333333333333333E-2</v>
      </c>
      <c r="AM924" s="36">
        <v>3.3333333333333333E-2</v>
      </c>
      <c r="AN924" s="36">
        <v>3.3333333333333333E-2</v>
      </c>
      <c r="AO924" s="36">
        <v>3.3333333333333333E-2</v>
      </c>
      <c r="AP924" s="33" t="str">
        <f t="shared" si="14"/>
        <v>-</v>
      </c>
      <c r="AQ924" s="55" t="str">
        <f t="shared" si="15"/>
        <v>-</v>
      </c>
      <c r="AR924" s="56" t="str">
        <f t="shared" si="16"/>
        <v>-</v>
      </c>
      <c r="AS924" s="34" t="s">
        <v>1892</v>
      </c>
      <c r="AT924" s="122" t="s">
        <v>5208</v>
      </c>
    </row>
    <row r="925" spans="1:46" ht="15.75" customHeight="1" x14ac:dyDescent="0.25">
      <c r="A925" s="6">
        <v>23060310</v>
      </c>
      <c r="B925" s="7" t="s">
        <v>26</v>
      </c>
      <c r="C925" s="7" t="s">
        <v>327</v>
      </c>
      <c r="D925" s="7" t="s">
        <v>2325</v>
      </c>
      <c r="E925" s="7" t="s">
        <v>871</v>
      </c>
      <c r="F925" s="7">
        <v>11</v>
      </c>
      <c r="G925" s="7">
        <v>1600</v>
      </c>
      <c r="H925" s="7">
        <v>-74.483333329999994</v>
      </c>
      <c r="I925" s="29">
        <v>4.8666666699999999</v>
      </c>
      <c r="J925" s="6" t="s">
        <v>1908</v>
      </c>
      <c r="K925" s="30">
        <v>33253</v>
      </c>
      <c r="L925" s="30"/>
      <c r="M925" s="7" t="s">
        <v>1911</v>
      </c>
      <c r="N925" s="29" t="s">
        <v>1892</v>
      </c>
      <c r="O925" s="31">
        <v>87</v>
      </c>
      <c r="P925" s="31">
        <v>33.5</v>
      </c>
      <c r="Q925" s="31">
        <v>105.89999999999999</v>
      </c>
      <c r="R925" s="31">
        <v>102.00000000000001</v>
      </c>
      <c r="S925" s="31">
        <v>54.5</v>
      </c>
      <c r="T925" s="31">
        <v>6.2</v>
      </c>
      <c r="U925" s="31" t="s">
        <v>1930</v>
      </c>
      <c r="V925" s="31" t="s">
        <v>1930</v>
      </c>
      <c r="W925" s="31" t="s">
        <v>1930</v>
      </c>
      <c r="X925" s="31" t="s">
        <v>1930</v>
      </c>
      <c r="Y925" s="31" t="s">
        <v>1930</v>
      </c>
      <c r="Z925" s="31">
        <v>167.29999999999998</v>
      </c>
      <c r="AA925" s="4">
        <f t="shared" si="13"/>
        <v>556.4</v>
      </c>
      <c r="AB925" s="32">
        <v>7</v>
      </c>
      <c r="AC925" s="17">
        <v>1.9444444444444445E-2</v>
      </c>
      <c r="AD925" s="36">
        <v>3.3333333333333333E-2</v>
      </c>
      <c r="AE925" s="36">
        <v>3.3333333333333333E-2</v>
      </c>
      <c r="AF925" s="36">
        <v>3.3333333333333333E-2</v>
      </c>
      <c r="AG925" s="36">
        <v>3.3333333333333333E-2</v>
      </c>
      <c r="AH925" s="36">
        <v>3.3333333333333333E-2</v>
      </c>
      <c r="AI925" s="36">
        <v>3.3333333333333333E-2</v>
      </c>
      <c r="AJ925" s="36">
        <v>0</v>
      </c>
      <c r="AK925" s="36">
        <v>0</v>
      </c>
      <c r="AL925" s="36">
        <v>0</v>
      </c>
      <c r="AM925" s="36">
        <v>0</v>
      </c>
      <c r="AN925" s="36">
        <v>0</v>
      </c>
      <c r="AO925" s="36">
        <v>3.3333333333333333E-2</v>
      </c>
      <c r="AP925" s="33" t="str">
        <f t="shared" si="14"/>
        <v>-</v>
      </c>
      <c r="AQ925" s="55" t="str">
        <f t="shared" si="15"/>
        <v>-</v>
      </c>
      <c r="AR925" s="56" t="str">
        <f t="shared" si="16"/>
        <v>-</v>
      </c>
      <c r="AS925" s="34" t="s">
        <v>1892</v>
      </c>
      <c r="AT925" s="122" t="s">
        <v>5208</v>
      </c>
    </row>
    <row r="926" spans="1:46" ht="15.75" customHeight="1" x14ac:dyDescent="0.25">
      <c r="A926" s="6">
        <v>23060320</v>
      </c>
      <c r="B926" s="7" t="s">
        <v>26</v>
      </c>
      <c r="C926" s="7" t="s">
        <v>872</v>
      </c>
      <c r="D926" s="7" t="s">
        <v>2326</v>
      </c>
      <c r="E926" s="7" t="s">
        <v>871</v>
      </c>
      <c r="F926" s="7">
        <v>11</v>
      </c>
      <c r="G926" s="7">
        <v>1400</v>
      </c>
      <c r="H926" s="7">
        <v>-74.3</v>
      </c>
      <c r="I926" s="29">
        <v>5.0833333300000003</v>
      </c>
      <c r="J926" s="6" t="s">
        <v>1908</v>
      </c>
      <c r="K926" s="30">
        <v>32157</v>
      </c>
      <c r="L926" s="30"/>
      <c r="M926" s="7" t="s">
        <v>1911</v>
      </c>
      <c r="N926" s="29" t="s">
        <v>1892</v>
      </c>
      <c r="O926" s="31">
        <v>169.5</v>
      </c>
      <c r="P926" s="31">
        <v>194</v>
      </c>
      <c r="Q926" s="31">
        <v>299</v>
      </c>
      <c r="R926" s="31">
        <v>232.5</v>
      </c>
      <c r="S926" s="31">
        <v>149.5</v>
      </c>
      <c r="T926" s="31">
        <v>32</v>
      </c>
      <c r="U926" s="31">
        <v>32</v>
      </c>
      <c r="V926" s="31">
        <v>93</v>
      </c>
      <c r="W926" s="31">
        <v>92</v>
      </c>
      <c r="X926" s="31">
        <v>279</v>
      </c>
      <c r="Y926" s="31">
        <v>323</v>
      </c>
      <c r="Z926" s="31">
        <v>119</v>
      </c>
      <c r="AA926" s="4">
        <f t="shared" si="13"/>
        <v>2014.5</v>
      </c>
      <c r="AB926" s="32">
        <v>21</v>
      </c>
      <c r="AC926" s="17">
        <v>5.8333333333333334E-2</v>
      </c>
      <c r="AD926" s="36">
        <v>6.6666666666666666E-2</v>
      </c>
      <c r="AE926" s="36">
        <v>6.6666666666666666E-2</v>
      </c>
      <c r="AF926" s="36">
        <v>6.6666666666666666E-2</v>
      </c>
      <c r="AG926" s="36">
        <v>6.6666666666666666E-2</v>
      </c>
      <c r="AH926" s="36">
        <v>6.6666666666666666E-2</v>
      </c>
      <c r="AI926" s="36">
        <v>6.6666666666666666E-2</v>
      </c>
      <c r="AJ926" s="36">
        <v>6.6666666666666666E-2</v>
      </c>
      <c r="AK926" s="36">
        <v>3.3333333333333333E-2</v>
      </c>
      <c r="AL926" s="36">
        <v>6.6666666666666666E-2</v>
      </c>
      <c r="AM926" s="36">
        <v>3.3333333333333333E-2</v>
      </c>
      <c r="AN926" s="36">
        <v>6.6666666666666666E-2</v>
      </c>
      <c r="AO926" s="36">
        <v>3.3333333333333333E-2</v>
      </c>
      <c r="AP926" s="33" t="str">
        <f t="shared" si="14"/>
        <v>-</v>
      </c>
      <c r="AQ926" s="55" t="str">
        <f t="shared" si="15"/>
        <v>-</v>
      </c>
      <c r="AR926" s="56" t="str">
        <f t="shared" si="16"/>
        <v>-</v>
      </c>
      <c r="AS926" s="34" t="s">
        <v>1892</v>
      </c>
      <c r="AT926" s="122" t="s">
        <v>5208</v>
      </c>
    </row>
    <row r="927" spans="1:46" ht="15.75" customHeight="1" x14ac:dyDescent="0.25">
      <c r="A927" s="6">
        <v>23060340</v>
      </c>
      <c r="B927" s="7" t="s">
        <v>26</v>
      </c>
      <c r="C927" s="7" t="s">
        <v>2327</v>
      </c>
      <c r="D927" s="7" t="s">
        <v>2324</v>
      </c>
      <c r="E927" s="7" t="s">
        <v>871</v>
      </c>
      <c r="F927" s="7">
        <v>11</v>
      </c>
      <c r="G927" s="7">
        <v>1150</v>
      </c>
      <c r="H927" s="7">
        <v>-74.5</v>
      </c>
      <c r="I927" s="29">
        <v>5.05</v>
      </c>
      <c r="J927" s="6" t="s">
        <v>1908</v>
      </c>
      <c r="K927" s="30">
        <v>36356</v>
      </c>
      <c r="L927" s="30"/>
      <c r="M927" s="7" t="s">
        <v>1911</v>
      </c>
      <c r="N927" s="29" t="s">
        <v>1892</v>
      </c>
      <c r="O927" s="31">
        <v>57.79999999999999</v>
      </c>
      <c r="P927" s="31">
        <v>75.833333333333329</v>
      </c>
      <c r="Q927" s="31">
        <v>143.99999999999997</v>
      </c>
      <c r="R927" s="31">
        <v>181.26000000000002</v>
      </c>
      <c r="S927" s="31">
        <v>67.833333333333314</v>
      </c>
      <c r="T927" s="31">
        <v>13.549999999999997</v>
      </c>
      <c r="U927" s="31">
        <v>108</v>
      </c>
      <c r="V927" s="31">
        <v>45.050000000000004</v>
      </c>
      <c r="W927" s="31">
        <v>57.519999999999996</v>
      </c>
      <c r="X927" s="31">
        <v>443.90000000000009</v>
      </c>
      <c r="Y927" s="31">
        <v>237.3</v>
      </c>
      <c r="Z927" s="31">
        <v>145.26666666666668</v>
      </c>
      <c r="AA927" s="4">
        <f t="shared" si="13"/>
        <v>1577.3133333333333</v>
      </c>
      <c r="AB927" s="32">
        <v>38</v>
      </c>
      <c r="AC927" s="17">
        <v>0.10555555555555556</v>
      </c>
      <c r="AD927" s="36">
        <v>0.1</v>
      </c>
      <c r="AE927" s="36">
        <v>0.1</v>
      </c>
      <c r="AF927" s="36">
        <v>6.6666666666666666E-2</v>
      </c>
      <c r="AG927" s="36">
        <v>0.16666666666666666</v>
      </c>
      <c r="AH927" s="36">
        <v>0.1</v>
      </c>
      <c r="AI927" s="36">
        <v>0.13333333333333333</v>
      </c>
      <c r="AJ927" s="36">
        <v>3.3333333333333333E-2</v>
      </c>
      <c r="AK927" s="36">
        <v>6.6666666666666666E-2</v>
      </c>
      <c r="AL927" s="36">
        <v>0.16666666666666666</v>
      </c>
      <c r="AM927" s="36">
        <v>6.6666666666666666E-2</v>
      </c>
      <c r="AN927" s="36">
        <v>0.16666666666666666</v>
      </c>
      <c r="AO927" s="36">
        <v>0.1</v>
      </c>
      <c r="AP927" s="33" t="str">
        <f t="shared" si="14"/>
        <v>-</v>
      </c>
      <c r="AQ927" s="55" t="str">
        <f t="shared" si="15"/>
        <v>-</v>
      </c>
      <c r="AR927" s="56" t="str">
        <f t="shared" si="16"/>
        <v>-</v>
      </c>
      <c r="AS927" s="34" t="s">
        <v>1892</v>
      </c>
      <c r="AT927" s="122" t="s">
        <v>5208</v>
      </c>
    </row>
    <row r="928" spans="1:46" ht="15.75" customHeight="1" x14ac:dyDescent="0.25">
      <c r="A928" s="6">
        <v>23060370</v>
      </c>
      <c r="B928" s="7" t="s">
        <v>26</v>
      </c>
      <c r="C928" s="7" t="s">
        <v>2328</v>
      </c>
      <c r="D928" s="7" t="s">
        <v>649</v>
      </c>
      <c r="E928" s="7" t="s">
        <v>871</v>
      </c>
      <c r="F928" s="7">
        <v>11</v>
      </c>
      <c r="G928" s="7">
        <v>1280</v>
      </c>
      <c r="H928" s="7">
        <v>-74.366666670000001</v>
      </c>
      <c r="I928" s="29">
        <v>4.9666666699999995</v>
      </c>
      <c r="J928" s="6" t="s">
        <v>1908</v>
      </c>
      <c r="K928" s="30">
        <v>38183</v>
      </c>
      <c r="L928" s="30"/>
      <c r="M928" s="7" t="s">
        <v>1911</v>
      </c>
      <c r="N928" s="29" t="s">
        <v>1910</v>
      </c>
      <c r="O928" s="31">
        <v>201.82499999999996</v>
      </c>
      <c r="P928" s="31">
        <v>217.91666666666666</v>
      </c>
      <c r="Q928" s="31">
        <v>264.3</v>
      </c>
      <c r="R928" s="31">
        <v>273.37</v>
      </c>
      <c r="S928" s="31">
        <v>234.37499999999997</v>
      </c>
      <c r="T928" s="31">
        <v>70.3</v>
      </c>
      <c r="U928" s="31">
        <v>58.581818181818178</v>
      </c>
      <c r="V928" s="31">
        <v>52.599999999999994</v>
      </c>
      <c r="W928" s="31">
        <v>109.07000000000001</v>
      </c>
      <c r="X928" s="31">
        <v>278.83636363636373</v>
      </c>
      <c r="Y928" s="31">
        <v>352.95833333333326</v>
      </c>
      <c r="Z928" s="31">
        <v>189.6</v>
      </c>
      <c r="AA928" s="4">
        <f t="shared" si="13"/>
        <v>2303.7331818181815</v>
      </c>
      <c r="AB928" s="32">
        <v>138</v>
      </c>
      <c r="AC928" s="17">
        <v>0.38333333333333336</v>
      </c>
      <c r="AD928" s="36">
        <v>0.4</v>
      </c>
      <c r="AE928" s="36">
        <v>0.4</v>
      </c>
      <c r="AF928" s="36">
        <v>0.4</v>
      </c>
      <c r="AG928" s="36">
        <v>0.33333333333333331</v>
      </c>
      <c r="AH928" s="36">
        <v>0.4</v>
      </c>
      <c r="AI928" s="36">
        <v>0.4</v>
      </c>
      <c r="AJ928" s="36">
        <v>0.36666666666666664</v>
      </c>
      <c r="AK928" s="36">
        <v>0.4</v>
      </c>
      <c r="AL928" s="36">
        <v>0.33333333333333331</v>
      </c>
      <c r="AM928" s="36">
        <v>0.36666666666666664</v>
      </c>
      <c r="AN928" s="36">
        <v>0.4</v>
      </c>
      <c r="AO928" s="36">
        <v>0.4</v>
      </c>
      <c r="AP928" s="33" t="str">
        <f t="shared" si="14"/>
        <v>-</v>
      </c>
      <c r="AQ928" s="55" t="str">
        <f t="shared" si="15"/>
        <v>-</v>
      </c>
      <c r="AR928" s="56" t="str">
        <f t="shared" si="16"/>
        <v>-</v>
      </c>
      <c r="AT928" s="122" t="s">
        <v>5208</v>
      </c>
    </row>
    <row r="929" spans="1:46" ht="15.75" customHeight="1" x14ac:dyDescent="0.25">
      <c r="A929" s="6">
        <v>23065060</v>
      </c>
      <c r="B929" s="7" t="s">
        <v>56</v>
      </c>
      <c r="C929" s="7" t="s">
        <v>647</v>
      </c>
      <c r="D929" s="7" t="s">
        <v>2325</v>
      </c>
      <c r="E929" s="7" t="s">
        <v>871</v>
      </c>
      <c r="F929" s="7">
        <v>11</v>
      </c>
      <c r="G929" s="7">
        <v>2200</v>
      </c>
      <c r="H929" s="7">
        <v>-74.461694440000002</v>
      </c>
      <c r="I929" s="29">
        <v>4.8421666700000001</v>
      </c>
      <c r="J929" s="6" t="s">
        <v>1912</v>
      </c>
      <c r="K929" s="30">
        <v>32491.791666666668</v>
      </c>
      <c r="L929" s="30"/>
      <c r="M929" s="7" t="s">
        <v>1911</v>
      </c>
      <c r="N929" s="29" t="s">
        <v>1910</v>
      </c>
      <c r="O929" s="31">
        <v>89.958333333333329</v>
      </c>
      <c r="P929" s="31">
        <v>112.20434782608697</v>
      </c>
      <c r="Q929" s="31">
        <v>128.45416666666668</v>
      </c>
      <c r="R929" s="31">
        <v>155.29545454545453</v>
      </c>
      <c r="S929" s="31">
        <v>123.96499999999999</v>
      </c>
      <c r="T929" s="31">
        <v>65.275000000000006</v>
      </c>
      <c r="U929" s="31">
        <v>51.204999999999998</v>
      </c>
      <c r="V929" s="31">
        <v>58.866666666666674</v>
      </c>
      <c r="W929" s="31">
        <v>86.457894736842107</v>
      </c>
      <c r="X929" s="31">
        <v>167.73333333333335</v>
      </c>
      <c r="Y929" s="31">
        <v>165.53809523809522</v>
      </c>
      <c r="Z929" s="31">
        <v>116.67619047619048</v>
      </c>
      <c r="AA929" s="4">
        <f t="shared" si="13"/>
        <v>1321.6294828226694</v>
      </c>
      <c r="AB929" s="32">
        <v>253</v>
      </c>
      <c r="AC929" s="17">
        <v>0.70277777777777772</v>
      </c>
      <c r="AD929" s="36">
        <v>0.8</v>
      </c>
      <c r="AE929" s="36">
        <v>0.76666666666666672</v>
      </c>
      <c r="AF929" s="36">
        <v>0.8</v>
      </c>
      <c r="AG929" s="36">
        <v>0.73333333333333328</v>
      </c>
      <c r="AH929" s="36">
        <v>0.66666666666666663</v>
      </c>
      <c r="AI929" s="36">
        <v>0.66666666666666663</v>
      </c>
      <c r="AJ929" s="36">
        <v>0.66666666666666663</v>
      </c>
      <c r="AK929" s="36">
        <v>0.6</v>
      </c>
      <c r="AL929" s="36">
        <v>0.6333333333333333</v>
      </c>
      <c r="AM929" s="36">
        <v>0.7</v>
      </c>
      <c r="AN929" s="36">
        <v>0.7</v>
      </c>
      <c r="AO929" s="36">
        <v>0.7</v>
      </c>
      <c r="AP929" s="33" t="str">
        <f t="shared" si="14"/>
        <v>-</v>
      </c>
      <c r="AQ929" s="55" t="str">
        <f t="shared" si="15"/>
        <v>-</v>
      </c>
      <c r="AR929" s="56" t="str">
        <f t="shared" si="16"/>
        <v>&gt;=50%</v>
      </c>
      <c r="AT929" s="120" t="s">
        <v>5204</v>
      </c>
    </row>
    <row r="930" spans="1:46" ht="15.75" customHeight="1" x14ac:dyDescent="0.25">
      <c r="A930" s="6">
        <v>23065100</v>
      </c>
      <c r="B930" s="7" t="s">
        <v>56</v>
      </c>
      <c r="C930" s="7" t="s">
        <v>2329</v>
      </c>
      <c r="D930" s="7" t="s">
        <v>649</v>
      </c>
      <c r="E930" s="7" t="s">
        <v>871</v>
      </c>
      <c r="F930" s="7">
        <v>11</v>
      </c>
      <c r="G930" s="7">
        <v>2475</v>
      </c>
      <c r="H930" s="7">
        <v>-74.307388889999999</v>
      </c>
      <c r="I930" s="29">
        <v>4.9017499999999998</v>
      </c>
      <c r="J930" s="6" t="s">
        <v>1912</v>
      </c>
      <c r="K930" s="30">
        <v>31638.791666666668</v>
      </c>
      <c r="L930" s="30"/>
      <c r="M930" s="7" t="s">
        <v>1911</v>
      </c>
      <c r="N930" s="29" t="s">
        <v>1910</v>
      </c>
      <c r="O930" s="31">
        <v>123.79523809523809</v>
      </c>
      <c r="P930" s="31">
        <v>125.07391304347826</v>
      </c>
      <c r="Q930" s="31">
        <v>186.96842105263161</v>
      </c>
      <c r="R930" s="31">
        <v>158.29545454545459</v>
      </c>
      <c r="S930" s="31">
        <v>118.39500000000001</v>
      </c>
      <c r="T930" s="31">
        <v>60.709523809523816</v>
      </c>
      <c r="U930" s="31">
        <v>51.31578947368422</v>
      </c>
      <c r="V930" s="31">
        <v>63.159999999999989</v>
      </c>
      <c r="W930" s="31">
        <v>76.527272727272745</v>
      </c>
      <c r="X930" s="31">
        <v>175.81428571428575</v>
      </c>
      <c r="Y930" s="31">
        <v>229.72272727272727</v>
      </c>
      <c r="Z930" s="31">
        <v>153.85</v>
      </c>
      <c r="AA930" s="4">
        <f t="shared" si="13"/>
        <v>1523.6276257342963</v>
      </c>
      <c r="AB930" s="32">
        <v>248</v>
      </c>
      <c r="AC930" s="17">
        <v>0.68888888888888888</v>
      </c>
      <c r="AD930" s="36">
        <v>0.7</v>
      </c>
      <c r="AE930" s="36">
        <v>0.76666666666666672</v>
      </c>
      <c r="AF930" s="36">
        <v>0.6333333333333333</v>
      </c>
      <c r="AG930" s="36">
        <v>0.73333333333333328</v>
      </c>
      <c r="AH930" s="36">
        <v>0.66666666666666663</v>
      </c>
      <c r="AI930" s="36">
        <v>0.7</v>
      </c>
      <c r="AJ930" s="36">
        <v>0.6333333333333333</v>
      </c>
      <c r="AK930" s="36">
        <v>0.66666666666666663</v>
      </c>
      <c r="AL930" s="36">
        <v>0.73333333333333328</v>
      </c>
      <c r="AM930" s="36">
        <v>0.7</v>
      </c>
      <c r="AN930" s="36">
        <v>0.73333333333333328</v>
      </c>
      <c r="AO930" s="36">
        <v>0.6</v>
      </c>
      <c r="AP930" s="33" t="str">
        <f t="shared" si="14"/>
        <v>-</v>
      </c>
      <c r="AQ930" s="55" t="str">
        <f t="shared" si="15"/>
        <v>-</v>
      </c>
      <c r="AR930" s="56" t="str">
        <f t="shared" si="16"/>
        <v>&gt;=50%</v>
      </c>
      <c r="AT930" s="122" t="s">
        <v>5208</v>
      </c>
    </row>
    <row r="931" spans="1:46" ht="15.75" customHeight="1" x14ac:dyDescent="0.25">
      <c r="A931" s="6">
        <v>23065110</v>
      </c>
      <c r="B931" s="7" t="s">
        <v>43</v>
      </c>
      <c r="C931" s="7" t="s">
        <v>1003</v>
      </c>
      <c r="D931" s="7" t="s">
        <v>1004</v>
      </c>
      <c r="E931" s="7" t="s">
        <v>871</v>
      </c>
      <c r="F931" s="7">
        <v>11</v>
      </c>
      <c r="G931" s="7">
        <v>1347</v>
      </c>
      <c r="H931" s="7">
        <v>-74.354583329999997</v>
      </c>
      <c r="I931" s="29">
        <v>5.4841666699999996</v>
      </c>
      <c r="J931" s="6" t="s">
        <v>1908</v>
      </c>
      <c r="K931" s="30">
        <v>27287</v>
      </c>
      <c r="L931" s="30"/>
      <c r="M931" s="35" t="s">
        <v>1894</v>
      </c>
      <c r="N931" s="29" t="s">
        <v>1910</v>
      </c>
      <c r="O931" s="31">
        <v>129.43703703703702</v>
      </c>
      <c r="P931" s="31">
        <v>155.8576923076923</v>
      </c>
      <c r="Q931" s="31">
        <v>250.20357142857145</v>
      </c>
      <c r="R931" s="31">
        <v>348.096</v>
      </c>
      <c r="S931" s="31">
        <v>363.56190476190471</v>
      </c>
      <c r="T931" s="31">
        <v>245.43599999999998</v>
      </c>
      <c r="U931" s="31">
        <v>190.89600000000007</v>
      </c>
      <c r="V931" s="31">
        <v>161.54999999999998</v>
      </c>
      <c r="W931" s="31">
        <v>238.22962962962967</v>
      </c>
      <c r="X931" s="31">
        <v>325.2076923076923</v>
      </c>
      <c r="Y931" s="31">
        <v>257.00740740740741</v>
      </c>
      <c r="Z931" s="31">
        <v>158.36799999999997</v>
      </c>
      <c r="AA931" s="4">
        <f t="shared" si="13"/>
        <v>2823.8509348799348</v>
      </c>
      <c r="AB931" s="32">
        <v>306</v>
      </c>
      <c r="AC931" s="17">
        <v>0.85</v>
      </c>
      <c r="AD931" s="36">
        <v>0.9</v>
      </c>
      <c r="AE931" s="36">
        <v>0.8666666666666667</v>
      </c>
      <c r="AF931" s="36">
        <v>0.93333333333333335</v>
      </c>
      <c r="AG931" s="36">
        <v>0.83333333333333337</v>
      </c>
      <c r="AH931" s="36">
        <v>0.7</v>
      </c>
      <c r="AI931" s="36">
        <v>0.83333333333333337</v>
      </c>
      <c r="AJ931" s="36">
        <v>0.83333333333333337</v>
      </c>
      <c r="AK931" s="36">
        <v>0.8</v>
      </c>
      <c r="AL931" s="36">
        <v>0.9</v>
      </c>
      <c r="AM931" s="36">
        <v>0.8666666666666667</v>
      </c>
      <c r="AN931" s="36">
        <v>0.9</v>
      </c>
      <c r="AO931" s="36">
        <v>0.83333333333333337</v>
      </c>
      <c r="AP931" s="33" t="str">
        <f t="shared" si="14"/>
        <v>-</v>
      </c>
      <c r="AQ931" s="55" t="str">
        <f t="shared" si="15"/>
        <v>-</v>
      </c>
      <c r="AR931" s="56" t="str">
        <f t="shared" si="16"/>
        <v>&gt;=50%</v>
      </c>
      <c r="AS931" s="35" t="s">
        <v>1894</v>
      </c>
      <c r="AT931" s="112" t="s">
        <v>5206</v>
      </c>
    </row>
    <row r="932" spans="1:46" ht="15.75" customHeight="1" x14ac:dyDescent="0.25">
      <c r="A932" s="6">
        <v>23065120</v>
      </c>
      <c r="B932" s="7" t="s">
        <v>56</v>
      </c>
      <c r="C932" s="7" t="s">
        <v>955</v>
      </c>
      <c r="D932" s="7" t="s">
        <v>956</v>
      </c>
      <c r="E932" s="7" t="s">
        <v>871</v>
      </c>
      <c r="F932" s="7">
        <v>11</v>
      </c>
      <c r="G932" s="7">
        <v>20</v>
      </c>
      <c r="H932" s="7">
        <v>-74.13936111000001</v>
      </c>
      <c r="I932" s="29">
        <v>5.1415555599999996</v>
      </c>
      <c r="J932" s="6" t="s">
        <v>1908</v>
      </c>
      <c r="K932" s="30">
        <v>27287</v>
      </c>
      <c r="L932" s="30"/>
      <c r="M932" s="7" t="s">
        <v>1911</v>
      </c>
      <c r="N932" s="29" t="s">
        <v>1910</v>
      </c>
      <c r="O932" s="31">
        <v>116.42857142857142</v>
      </c>
      <c r="P932" s="31">
        <v>125.83571428571429</v>
      </c>
      <c r="Q932" s="31">
        <v>163.86538461538464</v>
      </c>
      <c r="R932" s="31">
        <v>210.35769230769228</v>
      </c>
      <c r="S932" s="31">
        <v>132.84583333333333</v>
      </c>
      <c r="T932" s="31">
        <v>49.680769230769215</v>
      </c>
      <c r="U932" s="31">
        <v>43.633333333333333</v>
      </c>
      <c r="V932" s="31">
        <v>44.888461538461542</v>
      </c>
      <c r="W932" s="31">
        <v>100.86400000000002</v>
      </c>
      <c r="X932" s="31">
        <v>194.94399999999999</v>
      </c>
      <c r="Y932" s="31">
        <v>231.11249999999998</v>
      </c>
      <c r="Z932" s="31">
        <v>133.16666666666669</v>
      </c>
      <c r="AA932" s="4">
        <f t="shared" si="13"/>
        <v>1547.6229267399267</v>
      </c>
      <c r="AB932" s="32">
        <v>306</v>
      </c>
      <c r="AC932" s="17">
        <v>0.85</v>
      </c>
      <c r="AD932" s="36">
        <v>0.93333333333333335</v>
      </c>
      <c r="AE932" s="36">
        <v>0.93333333333333335</v>
      </c>
      <c r="AF932" s="36">
        <v>0.8666666666666667</v>
      </c>
      <c r="AG932" s="36">
        <v>0.8666666666666667</v>
      </c>
      <c r="AH932" s="36">
        <v>0.8</v>
      </c>
      <c r="AI932" s="36">
        <v>0.8666666666666667</v>
      </c>
      <c r="AJ932" s="36">
        <v>0.8</v>
      </c>
      <c r="AK932" s="36">
        <v>0.8666666666666667</v>
      </c>
      <c r="AL932" s="36">
        <v>0.83333333333333337</v>
      </c>
      <c r="AM932" s="36">
        <v>0.83333333333333337</v>
      </c>
      <c r="AN932" s="36">
        <v>0.8</v>
      </c>
      <c r="AO932" s="36">
        <v>0.8</v>
      </c>
      <c r="AP932" s="33" t="str">
        <f t="shared" si="14"/>
        <v>&gt;=80%</v>
      </c>
      <c r="AQ932" s="55" t="str">
        <f t="shared" si="15"/>
        <v>&gt;=75%</v>
      </c>
      <c r="AR932" s="56" t="str">
        <f t="shared" si="16"/>
        <v>&gt;=50%</v>
      </c>
      <c r="AT932" s="121">
        <v>0.8</v>
      </c>
    </row>
    <row r="933" spans="1:46" ht="15.75" customHeight="1" x14ac:dyDescent="0.25">
      <c r="A933" s="6">
        <v>23065130</v>
      </c>
      <c r="B933" s="7" t="s">
        <v>56</v>
      </c>
      <c r="C933" s="7" t="s">
        <v>2330</v>
      </c>
      <c r="D933" s="7" t="s">
        <v>1004</v>
      </c>
      <c r="E933" s="7" t="s">
        <v>871</v>
      </c>
      <c r="F933" s="7">
        <v>11</v>
      </c>
      <c r="G933" s="7">
        <v>1340</v>
      </c>
      <c r="H933" s="7">
        <v>-74.366666670000001</v>
      </c>
      <c r="I933" s="29">
        <v>5.4666666699999995</v>
      </c>
      <c r="J933" s="6" t="s">
        <v>1908</v>
      </c>
      <c r="K933" s="30">
        <v>25218</v>
      </c>
      <c r="L933" s="30"/>
      <c r="M933" s="7" t="s">
        <v>1911</v>
      </c>
      <c r="N933" s="29" t="s">
        <v>1892</v>
      </c>
      <c r="O933" s="31">
        <v>120.9</v>
      </c>
      <c r="P933" s="31">
        <v>159.10000000000002</v>
      </c>
      <c r="Q933" s="31">
        <v>140.79999999999998</v>
      </c>
      <c r="R933" s="31">
        <v>312.2000000000001</v>
      </c>
      <c r="S933" s="31">
        <v>328.9</v>
      </c>
      <c r="T933" s="31">
        <v>88.8</v>
      </c>
      <c r="U933" s="31">
        <v>90.3</v>
      </c>
      <c r="V933" s="31">
        <v>129.60000000000002</v>
      </c>
      <c r="W933" s="31">
        <v>261.5</v>
      </c>
      <c r="X933" s="31">
        <v>323.19999999999993</v>
      </c>
      <c r="Y933" s="31">
        <v>236.39999999999998</v>
      </c>
      <c r="Z933" s="31">
        <v>159.79999999999998</v>
      </c>
      <c r="AA933" s="4">
        <f t="shared" si="13"/>
        <v>2351.5</v>
      </c>
      <c r="AB933" s="32">
        <v>12</v>
      </c>
      <c r="AC933" s="17">
        <v>3.3333333333333333E-2</v>
      </c>
      <c r="AD933" s="36">
        <v>3.3333333333333333E-2</v>
      </c>
      <c r="AE933" s="36">
        <v>3.3333333333333333E-2</v>
      </c>
      <c r="AF933" s="36">
        <v>3.3333333333333333E-2</v>
      </c>
      <c r="AG933" s="36">
        <v>3.3333333333333333E-2</v>
      </c>
      <c r="AH933" s="36">
        <v>3.3333333333333333E-2</v>
      </c>
      <c r="AI933" s="36">
        <v>3.3333333333333333E-2</v>
      </c>
      <c r="AJ933" s="36">
        <v>3.3333333333333333E-2</v>
      </c>
      <c r="AK933" s="36">
        <v>3.3333333333333333E-2</v>
      </c>
      <c r="AL933" s="36">
        <v>3.3333333333333333E-2</v>
      </c>
      <c r="AM933" s="36">
        <v>3.3333333333333333E-2</v>
      </c>
      <c r="AN933" s="36">
        <v>3.3333333333333333E-2</v>
      </c>
      <c r="AO933" s="36">
        <v>3.3333333333333333E-2</v>
      </c>
      <c r="AP933" s="33" t="str">
        <f t="shared" si="14"/>
        <v>-</v>
      </c>
      <c r="AQ933" s="55" t="str">
        <f t="shared" si="15"/>
        <v>-</v>
      </c>
      <c r="AR933" s="56" t="str">
        <f t="shared" si="16"/>
        <v>-</v>
      </c>
      <c r="AS933" s="34" t="s">
        <v>1892</v>
      </c>
      <c r="AT933" s="122" t="s">
        <v>5208</v>
      </c>
    </row>
    <row r="934" spans="1:46" ht="15.75" customHeight="1" x14ac:dyDescent="0.25">
      <c r="A934" s="6">
        <v>23065140</v>
      </c>
      <c r="B934" s="7" t="s">
        <v>43</v>
      </c>
      <c r="C934" s="7" t="s">
        <v>63</v>
      </c>
      <c r="D934" s="7" t="s">
        <v>970</v>
      </c>
      <c r="E934" s="7" t="s">
        <v>871</v>
      </c>
      <c r="F934" s="7">
        <v>11</v>
      </c>
      <c r="G934" s="7">
        <v>1450</v>
      </c>
      <c r="H934" s="7">
        <v>-74.416666669999998</v>
      </c>
      <c r="I934" s="29">
        <v>4.95</v>
      </c>
      <c r="J934" s="6" t="s">
        <v>1908</v>
      </c>
      <c r="K934" s="30">
        <v>33253</v>
      </c>
      <c r="L934" s="30"/>
      <c r="M934" s="7" t="s">
        <v>1911</v>
      </c>
      <c r="N934" s="29" t="s">
        <v>1892</v>
      </c>
      <c r="O934" s="31">
        <v>355.40000000000003</v>
      </c>
      <c r="P934" s="31">
        <v>213.89999999999998</v>
      </c>
      <c r="Q934" s="31">
        <v>129.80000000000001</v>
      </c>
      <c r="R934" s="31">
        <v>246.6</v>
      </c>
      <c r="S934" s="31">
        <v>191</v>
      </c>
      <c r="T934" s="31">
        <v>57.600000000000009</v>
      </c>
      <c r="U934" s="31">
        <v>39.1</v>
      </c>
      <c r="V934" s="31">
        <v>57.9</v>
      </c>
      <c r="W934" s="31">
        <v>198.8</v>
      </c>
      <c r="X934" s="31">
        <v>99.300000000000011</v>
      </c>
      <c r="Y934" s="31">
        <v>324.7</v>
      </c>
      <c r="Z934" s="31">
        <v>233.39999999999998</v>
      </c>
      <c r="AA934" s="4">
        <f t="shared" si="13"/>
        <v>2147.4999999999995</v>
      </c>
      <c r="AB934" s="32">
        <v>12</v>
      </c>
      <c r="AC934" s="17">
        <v>3.3333333333333333E-2</v>
      </c>
      <c r="AD934" s="36">
        <v>3.3333333333333333E-2</v>
      </c>
      <c r="AE934" s="36">
        <v>3.3333333333333333E-2</v>
      </c>
      <c r="AF934" s="36">
        <v>3.3333333333333333E-2</v>
      </c>
      <c r="AG934" s="36">
        <v>3.3333333333333333E-2</v>
      </c>
      <c r="AH934" s="36">
        <v>3.3333333333333333E-2</v>
      </c>
      <c r="AI934" s="36">
        <v>3.3333333333333333E-2</v>
      </c>
      <c r="AJ934" s="36">
        <v>3.3333333333333333E-2</v>
      </c>
      <c r="AK934" s="36">
        <v>3.3333333333333333E-2</v>
      </c>
      <c r="AL934" s="36">
        <v>3.3333333333333333E-2</v>
      </c>
      <c r="AM934" s="36">
        <v>3.3333333333333333E-2</v>
      </c>
      <c r="AN934" s="36">
        <v>3.3333333333333333E-2</v>
      </c>
      <c r="AO934" s="36">
        <v>3.3333333333333333E-2</v>
      </c>
      <c r="AP934" s="33" t="str">
        <f t="shared" si="14"/>
        <v>-</v>
      </c>
      <c r="AQ934" s="55" t="str">
        <f t="shared" si="15"/>
        <v>-</v>
      </c>
      <c r="AR934" s="56" t="str">
        <f t="shared" si="16"/>
        <v>-</v>
      </c>
      <c r="AS934" s="34" t="s">
        <v>1892</v>
      </c>
      <c r="AT934" s="122" t="s">
        <v>5208</v>
      </c>
    </row>
    <row r="935" spans="1:46" ht="15.75" customHeight="1" x14ac:dyDescent="0.25">
      <c r="A935" s="6">
        <v>23065150</v>
      </c>
      <c r="B935" s="7" t="s">
        <v>43</v>
      </c>
      <c r="C935" s="7" t="s">
        <v>495</v>
      </c>
      <c r="D935" s="7" t="s">
        <v>898</v>
      </c>
      <c r="E935" s="7" t="s">
        <v>871</v>
      </c>
      <c r="F935" s="7">
        <v>11</v>
      </c>
      <c r="G935" s="7">
        <v>1430</v>
      </c>
      <c r="H935" s="7">
        <v>-74.283333329999991</v>
      </c>
      <c r="I935" s="29">
        <v>5.2833333299999996</v>
      </c>
      <c r="J935" s="6" t="s">
        <v>1908</v>
      </c>
      <c r="K935" s="30">
        <v>33253</v>
      </c>
      <c r="L935" s="30"/>
      <c r="M935" s="7" t="s">
        <v>1911</v>
      </c>
      <c r="N935" s="29" t="s">
        <v>1892</v>
      </c>
      <c r="O935" s="31">
        <v>165</v>
      </c>
      <c r="P935" s="31">
        <v>236.9</v>
      </c>
      <c r="Q935" s="31">
        <v>257.2</v>
      </c>
      <c r="R935" s="31">
        <v>332.35</v>
      </c>
      <c r="S935" s="31">
        <v>204.35000000000002</v>
      </c>
      <c r="T935" s="31">
        <v>70.5</v>
      </c>
      <c r="U935" s="31">
        <v>93.200000000000017</v>
      </c>
      <c r="V935" s="31">
        <v>69.549999999999983</v>
      </c>
      <c r="W935" s="31">
        <v>221.4</v>
      </c>
      <c r="X935" s="31">
        <v>290.14999999999998</v>
      </c>
      <c r="Y935" s="31">
        <v>346.44999999999993</v>
      </c>
      <c r="Z935" s="31">
        <v>154.89999999999998</v>
      </c>
      <c r="AA935" s="4">
        <f t="shared" si="13"/>
        <v>2441.9499999999998</v>
      </c>
      <c r="AB935" s="32">
        <v>24</v>
      </c>
      <c r="AC935" s="17">
        <v>6.6666666666666666E-2</v>
      </c>
      <c r="AD935" s="36">
        <v>6.6666666666666666E-2</v>
      </c>
      <c r="AE935" s="36">
        <v>6.6666666666666666E-2</v>
      </c>
      <c r="AF935" s="36">
        <v>6.6666666666666666E-2</v>
      </c>
      <c r="AG935" s="36">
        <v>6.6666666666666666E-2</v>
      </c>
      <c r="AH935" s="36">
        <v>6.6666666666666666E-2</v>
      </c>
      <c r="AI935" s="36">
        <v>6.6666666666666666E-2</v>
      </c>
      <c r="AJ935" s="36">
        <v>6.6666666666666666E-2</v>
      </c>
      <c r="AK935" s="36">
        <v>6.6666666666666666E-2</v>
      </c>
      <c r="AL935" s="36">
        <v>6.6666666666666666E-2</v>
      </c>
      <c r="AM935" s="36">
        <v>6.6666666666666666E-2</v>
      </c>
      <c r="AN935" s="36">
        <v>6.6666666666666666E-2</v>
      </c>
      <c r="AO935" s="36">
        <v>6.6666666666666666E-2</v>
      </c>
      <c r="AP935" s="57" t="str">
        <f t="shared" si="14"/>
        <v>-</v>
      </c>
      <c r="AQ935" s="55" t="str">
        <f t="shared" si="15"/>
        <v>-</v>
      </c>
      <c r="AR935" s="56" t="str">
        <f t="shared" si="16"/>
        <v>-</v>
      </c>
      <c r="AS935" s="34" t="s">
        <v>1892</v>
      </c>
      <c r="AT935" s="122" t="s">
        <v>5208</v>
      </c>
    </row>
    <row r="936" spans="1:46" ht="15.75" customHeight="1" x14ac:dyDescent="0.25">
      <c r="A936" s="6">
        <v>23065200</v>
      </c>
      <c r="B936" s="7" t="s">
        <v>56</v>
      </c>
      <c r="C936" s="7" t="s">
        <v>1978</v>
      </c>
      <c r="D936" s="7" t="s">
        <v>2324</v>
      </c>
      <c r="E936" s="7" t="s">
        <v>871</v>
      </c>
      <c r="F936" s="7">
        <v>11</v>
      </c>
      <c r="G936" s="7">
        <v>168</v>
      </c>
      <c r="H936" s="7">
        <v>-74.503916669999995</v>
      </c>
      <c r="I936" s="29">
        <v>5.02819444</v>
      </c>
      <c r="J936" s="6" t="s">
        <v>1890</v>
      </c>
      <c r="K936" s="30">
        <v>39945.791666666664</v>
      </c>
      <c r="L936" s="30">
        <v>43588.417812500003</v>
      </c>
      <c r="M936" s="7" t="s">
        <v>1911</v>
      </c>
      <c r="N936" s="29" t="s">
        <v>1910</v>
      </c>
      <c r="O936" s="31">
        <v>88.450000000000017</v>
      </c>
      <c r="P936" s="31">
        <v>128.08000000000001</v>
      </c>
      <c r="Q936" s="31">
        <v>169.44</v>
      </c>
      <c r="R936" s="31">
        <v>236.35999999999999</v>
      </c>
      <c r="S936" s="31">
        <v>214.65</v>
      </c>
      <c r="T936" s="31">
        <v>38.019999999999996</v>
      </c>
      <c r="U936" s="31">
        <v>78.05</v>
      </c>
      <c r="V936" s="31">
        <v>62.740000000000009</v>
      </c>
      <c r="W936" s="31">
        <v>57.120000000000005</v>
      </c>
      <c r="X936" s="31">
        <v>214.76666666666665</v>
      </c>
      <c r="Y936" s="31">
        <v>217.42499999999998</v>
      </c>
      <c r="Z936" s="31">
        <v>154.30000000000001</v>
      </c>
      <c r="AA936" s="4">
        <f t="shared" si="13"/>
        <v>1659.4016666666664</v>
      </c>
      <c r="AB936" s="32">
        <v>54</v>
      </c>
      <c r="AC936" s="17">
        <v>0.15</v>
      </c>
      <c r="AD936" s="36">
        <v>0.13333333333333333</v>
      </c>
      <c r="AE936" s="36">
        <v>0.16666666666666666</v>
      </c>
      <c r="AF936" s="36">
        <v>0.16666666666666666</v>
      </c>
      <c r="AG936" s="36">
        <v>0.16666666666666666</v>
      </c>
      <c r="AH936" s="36">
        <v>0.13333333333333333</v>
      </c>
      <c r="AI936" s="36">
        <v>0.16666666666666666</v>
      </c>
      <c r="AJ936" s="36">
        <v>0.13333333333333333</v>
      </c>
      <c r="AK936" s="36">
        <v>0.16666666666666666</v>
      </c>
      <c r="AL936" s="36">
        <v>0.16666666666666666</v>
      </c>
      <c r="AM936" s="36">
        <v>0.1</v>
      </c>
      <c r="AN936" s="36">
        <v>0.13333333333333333</v>
      </c>
      <c r="AO936" s="36">
        <v>0.16666666666666666</v>
      </c>
      <c r="AP936" s="33" t="str">
        <f t="shared" si="14"/>
        <v>-</v>
      </c>
      <c r="AQ936" s="55" t="str">
        <f t="shared" si="15"/>
        <v>-</v>
      </c>
      <c r="AR936" s="56" t="str">
        <f t="shared" si="16"/>
        <v>-</v>
      </c>
      <c r="AS936" s="34" t="s">
        <v>1890</v>
      </c>
      <c r="AT936" s="122" t="s">
        <v>5208</v>
      </c>
    </row>
    <row r="937" spans="1:46" ht="15.75" customHeight="1" x14ac:dyDescent="0.25">
      <c r="A937" s="2">
        <v>23070010</v>
      </c>
      <c r="B937" s="7" t="s">
        <v>26</v>
      </c>
      <c r="C937" s="3" t="s">
        <v>204</v>
      </c>
      <c r="D937" s="7" t="s">
        <v>205</v>
      </c>
      <c r="E937" s="7" t="s">
        <v>53</v>
      </c>
      <c r="F937" s="7">
        <v>10</v>
      </c>
      <c r="G937" s="7">
        <v>3347</v>
      </c>
      <c r="H937" s="7">
        <v>-74.762027779999997</v>
      </c>
      <c r="I937" s="29">
        <v>5.8614166699999997</v>
      </c>
      <c r="J937" s="6" t="s">
        <v>1908</v>
      </c>
      <c r="K937" s="30">
        <v>31882</v>
      </c>
      <c r="L937" s="30"/>
      <c r="M937" s="7" t="s">
        <v>1911</v>
      </c>
      <c r="N937" s="29" t="s">
        <v>1910</v>
      </c>
      <c r="O937" s="31">
        <v>92.740740740740748</v>
      </c>
      <c r="P937" s="31">
        <v>122.32592592592593</v>
      </c>
      <c r="Q937" s="31">
        <v>257.22758620689655</v>
      </c>
      <c r="R937" s="31">
        <v>367.90740740740739</v>
      </c>
      <c r="S937" s="31">
        <v>300.82499999999999</v>
      </c>
      <c r="T937" s="31">
        <v>227.62962962962962</v>
      </c>
      <c r="U937" s="31">
        <v>180.88461538461539</v>
      </c>
      <c r="V937" s="31">
        <v>209.9655172413793</v>
      </c>
      <c r="W937" s="31">
        <v>300.48275862068965</v>
      </c>
      <c r="X937" s="31">
        <v>347.03333333333336</v>
      </c>
      <c r="Y937" s="31">
        <v>318.0344827586207</v>
      </c>
      <c r="Z937" s="31">
        <v>175.51724137931035</v>
      </c>
      <c r="AA937" s="4">
        <f t="shared" si="13"/>
        <v>2900.5742386285488</v>
      </c>
      <c r="AB937" s="32">
        <v>337</v>
      </c>
      <c r="AC937" s="17">
        <v>0.93611111111111112</v>
      </c>
      <c r="AD937" s="36">
        <v>0.9</v>
      </c>
      <c r="AE937" s="36">
        <v>0.9</v>
      </c>
      <c r="AF937" s="36">
        <v>0.96666666666666667</v>
      </c>
      <c r="AG937" s="36">
        <v>0.9</v>
      </c>
      <c r="AH937" s="36">
        <v>0.93333333333333335</v>
      </c>
      <c r="AI937" s="36">
        <v>0.9</v>
      </c>
      <c r="AJ937" s="36">
        <v>0.8666666666666667</v>
      </c>
      <c r="AK937" s="36">
        <v>0.96666666666666667</v>
      </c>
      <c r="AL937" s="36">
        <v>0.96666666666666667</v>
      </c>
      <c r="AM937" s="36">
        <v>1</v>
      </c>
      <c r="AN937" s="36">
        <v>0.96666666666666667</v>
      </c>
      <c r="AO937" s="36">
        <v>0.96666666666666667</v>
      </c>
      <c r="AP937" s="33" t="str">
        <f t="shared" si="14"/>
        <v>&gt;=80%</v>
      </c>
      <c r="AQ937" s="55" t="str">
        <f t="shared" si="15"/>
        <v>&gt;=75%</v>
      </c>
      <c r="AR937" s="56" t="str">
        <f t="shared" si="16"/>
        <v>&gt;=50%</v>
      </c>
      <c r="AT937" s="121">
        <v>0.8</v>
      </c>
    </row>
    <row r="938" spans="1:46" ht="15.75" customHeight="1" x14ac:dyDescent="0.25">
      <c r="A938" s="2">
        <v>23070020</v>
      </c>
      <c r="B938" s="7" t="s">
        <v>54</v>
      </c>
      <c r="C938" s="3" t="s">
        <v>206</v>
      </c>
      <c r="D938" s="7" t="s">
        <v>205</v>
      </c>
      <c r="E938" s="7" t="s">
        <v>53</v>
      </c>
      <c r="F938" s="7">
        <v>1</v>
      </c>
      <c r="G938" s="7">
        <v>449</v>
      </c>
      <c r="H938" s="7">
        <v>-74.848361109999999</v>
      </c>
      <c r="I938" s="29">
        <v>5.8555277800000001</v>
      </c>
      <c r="J938" s="6" t="s">
        <v>1908</v>
      </c>
      <c r="K938" s="30">
        <v>40057</v>
      </c>
      <c r="L938" s="30"/>
      <c r="M938" s="7" t="s">
        <v>1911</v>
      </c>
      <c r="N938" s="29" t="s">
        <v>1910</v>
      </c>
      <c r="O938" s="31">
        <v>148.04166666666669</v>
      </c>
      <c r="P938" s="31">
        <v>175.67857142857139</v>
      </c>
      <c r="Q938" s="31">
        <v>324.15555555555557</v>
      </c>
      <c r="R938" s="31">
        <v>421.80714285714282</v>
      </c>
      <c r="S938" s="31">
        <v>441.36428571428576</v>
      </c>
      <c r="T938" s="31">
        <v>262.95172413793097</v>
      </c>
      <c r="U938" s="31">
        <v>196.1357142857143</v>
      </c>
      <c r="V938" s="31">
        <v>285.87241379310348</v>
      </c>
      <c r="W938" s="31">
        <v>375.1142857142857</v>
      </c>
      <c r="X938" s="31">
        <v>495.74999999999994</v>
      </c>
      <c r="Y938" s="31">
        <v>433.74166666666662</v>
      </c>
      <c r="Z938" s="31">
        <v>312.30833333333334</v>
      </c>
      <c r="AA938" s="4">
        <f t="shared" si="13"/>
        <v>3872.9213601532574</v>
      </c>
      <c r="AB938" s="32">
        <v>323</v>
      </c>
      <c r="AC938" s="17">
        <v>0.89722222222222225</v>
      </c>
      <c r="AD938" s="36">
        <v>0.8</v>
      </c>
      <c r="AE938" s="36">
        <v>0.93333333333333335</v>
      </c>
      <c r="AF938" s="36">
        <v>0.9</v>
      </c>
      <c r="AG938" s="36">
        <v>0.93333333333333335</v>
      </c>
      <c r="AH938" s="36">
        <v>0.93333333333333335</v>
      </c>
      <c r="AI938" s="36">
        <v>0.96666666666666667</v>
      </c>
      <c r="AJ938" s="36">
        <v>0.93333333333333335</v>
      </c>
      <c r="AK938" s="36">
        <v>0.96666666666666667</v>
      </c>
      <c r="AL938" s="36">
        <v>0.93333333333333335</v>
      </c>
      <c r="AM938" s="36">
        <v>0.8666666666666667</v>
      </c>
      <c r="AN938" s="36">
        <v>0.8</v>
      </c>
      <c r="AO938" s="36">
        <v>0.8</v>
      </c>
      <c r="AP938" s="33" t="str">
        <f t="shared" si="14"/>
        <v>&gt;=80%</v>
      </c>
      <c r="AQ938" s="55" t="str">
        <f t="shared" si="15"/>
        <v>&gt;=75%</v>
      </c>
      <c r="AR938" s="56" t="str">
        <f t="shared" si="16"/>
        <v>&gt;=50%</v>
      </c>
      <c r="AT938" s="121">
        <v>0.8</v>
      </c>
    </row>
    <row r="939" spans="1:46" ht="15.75" customHeight="1" x14ac:dyDescent="0.25">
      <c r="A939" s="2">
        <v>23080390</v>
      </c>
      <c r="B939" s="7" t="s">
        <v>54</v>
      </c>
      <c r="C939" s="3" t="s">
        <v>198</v>
      </c>
      <c r="D939" s="7" t="s">
        <v>198</v>
      </c>
      <c r="E939" s="7" t="s">
        <v>53</v>
      </c>
      <c r="F939" s="7">
        <v>1</v>
      </c>
      <c r="G939" s="7">
        <v>2100</v>
      </c>
      <c r="H939" s="7">
        <v>-75.16380556</v>
      </c>
      <c r="I939" s="29">
        <v>6.4683055600000001</v>
      </c>
      <c r="J939" s="6" t="s">
        <v>1908</v>
      </c>
      <c r="K939" s="30">
        <v>31517</v>
      </c>
      <c r="L939" s="30"/>
      <c r="M939" s="7" t="s">
        <v>1911</v>
      </c>
      <c r="N939" s="29" t="s">
        <v>1910</v>
      </c>
      <c r="O939" s="31">
        <v>105.40714285714284</v>
      </c>
      <c r="P939" s="31">
        <v>129.84444444444446</v>
      </c>
      <c r="Q939" s="31">
        <v>246.39642857142857</v>
      </c>
      <c r="R939" s="31">
        <v>345.42962962962963</v>
      </c>
      <c r="S939" s="31">
        <v>441.77857142857135</v>
      </c>
      <c r="T939" s="31">
        <v>343.54482758620685</v>
      </c>
      <c r="U939" s="31">
        <v>312.32068965517243</v>
      </c>
      <c r="V939" s="31">
        <v>364.57586206896542</v>
      </c>
      <c r="W939" s="31">
        <v>359.87037037037038</v>
      </c>
      <c r="X939" s="31">
        <v>376.99333333333323</v>
      </c>
      <c r="Y939" s="31">
        <v>290.98965517241379</v>
      </c>
      <c r="Z939" s="31">
        <v>143.41851851851851</v>
      </c>
      <c r="AA939" s="4">
        <f t="shared" si="13"/>
        <v>3460.569473636197</v>
      </c>
      <c r="AB939" s="32">
        <v>338</v>
      </c>
      <c r="AC939" s="17">
        <v>0.93888888888888888</v>
      </c>
      <c r="AD939" s="36">
        <v>0.93333333333333335</v>
      </c>
      <c r="AE939" s="36">
        <v>0.9</v>
      </c>
      <c r="AF939" s="36">
        <v>0.93333333333333335</v>
      </c>
      <c r="AG939" s="36">
        <v>0.9</v>
      </c>
      <c r="AH939" s="36">
        <v>0.93333333333333335</v>
      </c>
      <c r="AI939" s="36">
        <v>0.96666666666666667</v>
      </c>
      <c r="AJ939" s="36">
        <v>0.96666666666666667</v>
      </c>
      <c r="AK939" s="36">
        <v>0.96666666666666667</v>
      </c>
      <c r="AL939" s="36">
        <v>0.9</v>
      </c>
      <c r="AM939" s="36">
        <v>1</v>
      </c>
      <c r="AN939" s="36">
        <v>0.96666666666666667</v>
      </c>
      <c r="AO939" s="36">
        <v>0.9</v>
      </c>
      <c r="AP939" s="33" t="str">
        <f t="shared" si="14"/>
        <v>&gt;=80%</v>
      </c>
      <c r="AQ939" s="55" t="str">
        <f t="shared" si="15"/>
        <v>&gt;=75%</v>
      </c>
      <c r="AR939" s="56" t="str">
        <f t="shared" si="16"/>
        <v>&gt;=50%</v>
      </c>
      <c r="AT939" s="121">
        <v>0.8</v>
      </c>
    </row>
    <row r="940" spans="1:46" ht="15.75" customHeight="1" x14ac:dyDescent="0.25">
      <c r="A940" s="2">
        <v>23080630</v>
      </c>
      <c r="B940" s="7" t="s">
        <v>54</v>
      </c>
      <c r="C940" s="3" t="s">
        <v>2331</v>
      </c>
      <c r="D940" s="7" t="s">
        <v>1112</v>
      </c>
      <c r="E940" s="7" t="s">
        <v>53</v>
      </c>
      <c r="F940" s="7">
        <v>1</v>
      </c>
      <c r="G940" s="7">
        <v>1340</v>
      </c>
      <c r="H940" s="7">
        <v>-74.983333329999994</v>
      </c>
      <c r="I940" s="29">
        <v>6.3833333300000001</v>
      </c>
      <c r="J940" s="6" t="s">
        <v>1890</v>
      </c>
      <c r="K940" s="30">
        <v>26799</v>
      </c>
      <c r="L940" s="30">
        <v>33557</v>
      </c>
      <c r="M940" s="7" t="s">
        <v>1911</v>
      </c>
      <c r="N940" s="29" t="s">
        <v>1910</v>
      </c>
      <c r="O940" s="31">
        <v>125</v>
      </c>
      <c r="P940" s="31">
        <v>350</v>
      </c>
      <c r="Q940" s="31">
        <v>127</v>
      </c>
      <c r="R940" s="31">
        <v>124</v>
      </c>
      <c r="S940" s="31">
        <v>148</v>
      </c>
      <c r="T940" s="31" t="s">
        <v>1930</v>
      </c>
      <c r="U940" s="31" t="s">
        <v>1930</v>
      </c>
      <c r="V940" s="31" t="s">
        <v>1930</v>
      </c>
      <c r="W940" s="31" t="s">
        <v>1930</v>
      </c>
      <c r="X940" s="31" t="s">
        <v>1930</v>
      </c>
      <c r="Y940" s="31" t="s">
        <v>1930</v>
      </c>
      <c r="Z940" s="31" t="s">
        <v>1930</v>
      </c>
      <c r="AA940" s="4">
        <f t="shared" si="13"/>
        <v>874</v>
      </c>
      <c r="AB940" s="32">
        <v>5</v>
      </c>
      <c r="AC940" s="17">
        <v>1.3888888888888888E-2</v>
      </c>
      <c r="AD940" s="36">
        <v>3.3333333333333333E-2</v>
      </c>
      <c r="AE940" s="36">
        <v>3.3333333333333333E-2</v>
      </c>
      <c r="AF940" s="36">
        <v>3.3333333333333333E-2</v>
      </c>
      <c r="AG940" s="36">
        <v>3.3333333333333333E-2</v>
      </c>
      <c r="AH940" s="36">
        <v>3.3333333333333333E-2</v>
      </c>
      <c r="AI940" s="36">
        <v>0</v>
      </c>
      <c r="AJ940" s="36">
        <v>0</v>
      </c>
      <c r="AK940" s="36">
        <v>0</v>
      </c>
      <c r="AL940" s="36">
        <v>0</v>
      </c>
      <c r="AM940" s="36">
        <v>0</v>
      </c>
      <c r="AN940" s="36">
        <v>0</v>
      </c>
      <c r="AO940" s="36">
        <v>0</v>
      </c>
      <c r="AP940" s="33" t="str">
        <f t="shared" si="14"/>
        <v>-</v>
      </c>
      <c r="AQ940" s="55" t="str">
        <f t="shared" si="15"/>
        <v>-</v>
      </c>
      <c r="AR940" s="56" t="str">
        <f t="shared" si="16"/>
        <v>-</v>
      </c>
      <c r="AS940" s="34" t="s">
        <v>1890</v>
      </c>
      <c r="AT940" s="122" t="s">
        <v>5208</v>
      </c>
    </row>
    <row r="941" spans="1:46" ht="15.75" customHeight="1" x14ac:dyDescent="0.25">
      <c r="A941" s="6">
        <v>23080640</v>
      </c>
      <c r="B941" s="7" t="s">
        <v>26</v>
      </c>
      <c r="C941" s="7" t="s">
        <v>147</v>
      </c>
      <c r="D941" s="7" t="s">
        <v>147</v>
      </c>
      <c r="E941" s="7" t="s">
        <v>53</v>
      </c>
      <c r="F941" s="7">
        <v>1</v>
      </c>
      <c r="G941" s="7">
        <v>2088</v>
      </c>
      <c r="H941" s="7">
        <v>-75.31728056</v>
      </c>
      <c r="I941" s="29">
        <v>6.1647688899999995</v>
      </c>
      <c r="J941" s="6" t="s">
        <v>1908</v>
      </c>
      <c r="K941" s="30">
        <v>26830</v>
      </c>
      <c r="L941" s="30"/>
      <c r="M941" s="7" t="s">
        <v>1911</v>
      </c>
      <c r="N941" s="29" t="s">
        <v>1910</v>
      </c>
      <c r="O941" s="31">
        <v>59.006666666666668</v>
      </c>
      <c r="P941" s="31">
        <v>77.222222222222229</v>
      </c>
      <c r="Q941" s="31">
        <v>145.55714285714285</v>
      </c>
      <c r="R941" s="31">
        <v>195.27931034482759</v>
      </c>
      <c r="S941" s="31">
        <v>223.03571428571428</v>
      </c>
      <c r="T941" s="31">
        <v>159.04482758620691</v>
      </c>
      <c r="U941" s="31">
        <v>163.75862068965517</v>
      </c>
      <c r="V941" s="31">
        <v>171.3</v>
      </c>
      <c r="W941" s="31">
        <v>220.8</v>
      </c>
      <c r="X941" s="31">
        <v>216.71428571428572</v>
      </c>
      <c r="Y941" s="31">
        <v>173.21666666666667</v>
      </c>
      <c r="Z941" s="31">
        <v>94.527586206896558</v>
      </c>
      <c r="AA941" s="4">
        <f t="shared" si="13"/>
        <v>1899.4630432402846</v>
      </c>
      <c r="AB941" s="32">
        <v>347</v>
      </c>
      <c r="AC941" s="17">
        <v>0.96388888888888891</v>
      </c>
      <c r="AD941" s="36">
        <v>1</v>
      </c>
      <c r="AE941" s="36">
        <v>0.9</v>
      </c>
      <c r="AF941" s="36">
        <v>0.93333333333333335</v>
      </c>
      <c r="AG941" s="36">
        <v>0.96666666666666667</v>
      </c>
      <c r="AH941" s="36">
        <v>0.93333333333333335</v>
      </c>
      <c r="AI941" s="36">
        <v>0.96666666666666667</v>
      </c>
      <c r="AJ941" s="36">
        <v>0.96666666666666667</v>
      </c>
      <c r="AK941" s="36">
        <v>1</v>
      </c>
      <c r="AL941" s="36">
        <v>1</v>
      </c>
      <c r="AM941" s="36">
        <v>0.93333333333333335</v>
      </c>
      <c r="AN941" s="36">
        <v>1</v>
      </c>
      <c r="AO941" s="36">
        <v>0.96666666666666667</v>
      </c>
      <c r="AP941" s="33" t="str">
        <f t="shared" si="14"/>
        <v>&gt;=80%</v>
      </c>
      <c r="AQ941" s="55" t="str">
        <f t="shared" si="15"/>
        <v>&gt;=75%</v>
      </c>
      <c r="AR941" s="56" t="str">
        <f t="shared" si="16"/>
        <v>&gt;=50%</v>
      </c>
      <c r="AT941" s="121">
        <v>0.8</v>
      </c>
    </row>
    <row r="942" spans="1:46" ht="15.75" customHeight="1" x14ac:dyDescent="0.25">
      <c r="A942" s="6">
        <v>23080650</v>
      </c>
      <c r="B942" s="7" t="s">
        <v>26</v>
      </c>
      <c r="C942" s="7" t="s">
        <v>101</v>
      </c>
      <c r="D942" s="7" t="s">
        <v>102</v>
      </c>
      <c r="E942" s="7" t="s">
        <v>53</v>
      </c>
      <c r="F942" s="7">
        <v>1</v>
      </c>
      <c r="G942" s="7">
        <v>1850</v>
      </c>
      <c r="H942" s="7">
        <v>-75.335611110000002</v>
      </c>
      <c r="I942" s="29">
        <v>6.0737777799999995</v>
      </c>
      <c r="J942" s="6" t="s">
        <v>1908</v>
      </c>
      <c r="K942" s="30">
        <v>26830</v>
      </c>
      <c r="L942" s="30"/>
      <c r="M942" s="7" t="s">
        <v>1911</v>
      </c>
      <c r="N942" s="29" t="s">
        <v>1910</v>
      </c>
      <c r="O942" s="31">
        <v>101.3</v>
      </c>
      <c r="P942" s="31">
        <v>130.19999999999999</v>
      </c>
      <c r="Q942" s="31">
        <v>193.36666666666667</v>
      </c>
      <c r="R942" s="31">
        <v>269.65517241379308</v>
      </c>
      <c r="S942" s="31">
        <v>341.96666666666664</v>
      </c>
      <c r="T942" s="31">
        <v>283.03333333333336</v>
      </c>
      <c r="U942" s="31">
        <v>282.3</v>
      </c>
      <c r="V942" s="31">
        <v>271.96666666666664</v>
      </c>
      <c r="W942" s="31">
        <v>314.60000000000002</v>
      </c>
      <c r="X942" s="31">
        <v>260.43333333333334</v>
      </c>
      <c r="Y942" s="31">
        <v>195.83333333333334</v>
      </c>
      <c r="Z942" s="31">
        <v>130.83333333333334</v>
      </c>
      <c r="AA942" s="4">
        <f t="shared" si="13"/>
        <v>2775.488505747127</v>
      </c>
      <c r="AB942" s="32">
        <v>359</v>
      </c>
      <c r="AC942" s="17">
        <v>0.99722222222222223</v>
      </c>
      <c r="AD942" s="36">
        <v>1</v>
      </c>
      <c r="AE942" s="36">
        <v>1</v>
      </c>
      <c r="AF942" s="36">
        <v>1</v>
      </c>
      <c r="AG942" s="36">
        <v>0.96666666666666667</v>
      </c>
      <c r="AH942" s="36">
        <v>1</v>
      </c>
      <c r="AI942" s="36">
        <v>1</v>
      </c>
      <c r="AJ942" s="36">
        <v>1</v>
      </c>
      <c r="AK942" s="36">
        <v>1</v>
      </c>
      <c r="AL942" s="36">
        <v>1</v>
      </c>
      <c r="AM942" s="36">
        <v>1</v>
      </c>
      <c r="AN942" s="36">
        <v>1</v>
      </c>
      <c r="AO942" s="36">
        <v>1</v>
      </c>
      <c r="AP942" s="33" t="str">
        <f t="shared" si="14"/>
        <v>&gt;=80%</v>
      </c>
      <c r="AQ942" s="55" t="str">
        <f t="shared" si="15"/>
        <v>&gt;=75%</v>
      </c>
      <c r="AR942" s="56" t="str">
        <f t="shared" si="16"/>
        <v>&gt;=50%</v>
      </c>
      <c r="AT942" s="121">
        <v>0.8</v>
      </c>
    </row>
    <row r="943" spans="1:46" ht="15.75" customHeight="1" x14ac:dyDescent="0.25">
      <c r="A943" s="6">
        <v>23080720</v>
      </c>
      <c r="B943" s="7" t="s">
        <v>26</v>
      </c>
      <c r="C943" s="7" t="s">
        <v>2332</v>
      </c>
      <c r="D943" s="7" t="s">
        <v>2333</v>
      </c>
      <c r="E943" s="7" t="s">
        <v>53</v>
      </c>
      <c r="F943" s="7">
        <v>10</v>
      </c>
      <c r="G943" s="7">
        <v>1723</v>
      </c>
      <c r="H943" s="7">
        <v>-74.674333329999996</v>
      </c>
      <c r="I943" s="29">
        <v>6.2761666699999994</v>
      </c>
      <c r="J943" s="6" t="s">
        <v>1908</v>
      </c>
      <c r="K943" s="30">
        <v>28929</v>
      </c>
      <c r="L943" s="30"/>
      <c r="M943" s="7" t="s">
        <v>1911</v>
      </c>
      <c r="N943" s="29" t="s">
        <v>1910</v>
      </c>
      <c r="O943" s="31">
        <v>87.488461538461536</v>
      </c>
      <c r="P943" s="31">
        <v>107.07600000000001</v>
      </c>
      <c r="Q943" s="31">
        <v>177.33599999999998</v>
      </c>
      <c r="R943" s="31">
        <v>295.44</v>
      </c>
      <c r="S943" s="31">
        <v>307.68260869565216</v>
      </c>
      <c r="T943" s="31">
        <v>197.58636363636367</v>
      </c>
      <c r="U943" s="31">
        <v>184.57619047619048</v>
      </c>
      <c r="V943" s="31">
        <v>238.03749999999999</v>
      </c>
      <c r="W943" s="31">
        <v>311.72857142857146</v>
      </c>
      <c r="X943" s="31">
        <v>295.29199999999997</v>
      </c>
      <c r="Y943" s="31">
        <v>222.32692307692307</v>
      </c>
      <c r="Z943" s="31">
        <v>131.88800000000001</v>
      </c>
      <c r="AA943" s="4">
        <f t="shared" si="13"/>
        <v>2556.4586188521621</v>
      </c>
      <c r="AB943" s="32">
        <v>288</v>
      </c>
      <c r="AC943" s="17">
        <v>0.8</v>
      </c>
      <c r="AD943" s="36">
        <v>0.8666666666666667</v>
      </c>
      <c r="AE943" s="36">
        <v>0.83333333333333337</v>
      </c>
      <c r="AF943" s="36">
        <v>0.83333333333333337</v>
      </c>
      <c r="AG943" s="36">
        <v>0.83333333333333337</v>
      </c>
      <c r="AH943" s="36">
        <v>0.76666666666666672</v>
      </c>
      <c r="AI943" s="36">
        <v>0.73333333333333328</v>
      </c>
      <c r="AJ943" s="36">
        <v>0.7</v>
      </c>
      <c r="AK943" s="36">
        <v>0.8</v>
      </c>
      <c r="AL943" s="36">
        <v>0.7</v>
      </c>
      <c r="AM943" s="36">
        <v>0.83333333333333337</v>
      </c>
      <c r="AN943" s="36">
        <v>0.8666666666666667</v>
      </c>
      <c r="AO943" s="36">
        <v>0.83333333333333337</v>
      </c>
      <c r="AP943" s="33" t="str">
        <f t="shared" si="14"/>
        <v>-</v>
      </c>
      <c r="AQ943" s="55" t="str">
        <f t="shared" si="15"/>
        <v>-</v>
      </c>
      <c r="AR943" s="56" t="str">
        <f t="shared" si="16"/>
        <v>&gt;=50%</v>
      </c>
      <c r="AT943" s="122" t="s">
        <v>5208</v>
      </c>
    </row>
    <row r="944" spans="1:46" ht="15.75" customHeight="1" x14ac:dyDescent="0.25">
      <c r="A944" s="6">
        <v>23080730</v>
      </c>
      <c r="B944" s="7" t="s">
        <v>54</v>
      </c>
      <c r="C944" s="7" t="s">
        <v>2334</v>
      </c>
      <c r="D944" s="7" t="s">
        <v>1112</v>
      </c>
      <c r="E944" s="7" t="s">
        <v>53</v>
      </c>
      <c r="F944" s="7">
        <v>1</v>
      </c>
      <c r="G944" s="7">
        <v>120</v>
      </c>
      <c r="H944" s="7">
        <v>-75.033333329999991</v>
      </c>
      <c r="I944" s="29">
        <v>6.3</v>
      </c>
      <c r="J944" s="6" t="s">
        <v>1890</v>
      </c>
      <c r="K944" s="30">
        <v>26799</v>
      </c>
      <c r="L944" s="30">
        <v>34469</v>
      </c>
      <c r="M944" s="7" t="s">
        <v>1911</v>
      </c>
      <c r="N944" s="29" t="s">
        <v>1910</v>
      </c>
      <c r="O944" s="31">
        <v>101.2</v>
      </c>
      <c r="P944" s="31">
        <v>90.6</v>
      </c>
      <c r="Q944" s="31">
        <v>213.63333333333333</v>
      </c>
      <c r="R944" s="31">
        <v>331.59999999999997</v>
      </c>
      <c r="S944" s="31">
        <v>347.66666666666669</v>
      </c>
      <c r="T944" s="31">
        <v>187.06666666666663</v>
      </c>
      <c r="U944" s="31">
        <v>287.05</v>
      </c>
      <c r="V944" s="31">
        <v>203.4</v>
      </c>
      <c r="W944" s="31">
        <v>392.96666666666664</v>
      </c>
      <c r="X944" s="31">
        <v>395.0333333333333</v>
      </c>
      <c r="Y944" s="31">
        <v>352.06666666666661</v>
      </c>
      <c r="Z944" s="31">
        <v>254.14999999999998</v>
      </c>
      <c r="AA944" s="4">
        <f t="shared" si="13"/>
        <v>3156.4333333333334</v>
      </c>
      <c r="AB944" s="32">
        <v>34</v>
      </c>
      <c r="AC944" s="17">
        <v>9.4444444444444442E-2</v>
      </c>
      <c r="AD944" s="36">
        <v>0.13333333333333333</v>
      </c>
      <c r="AE944" s="36">
        <v>0.13333333333333333</v>
      </c>
      <c r="AF944" s="36">
        <v>0.1</v>
      </c>
      <c r="AG944" s="36">
        <v>3.3333333333333333E-2</v>
      </c>
      <c r="AH944" s="36">
        <v>0.1</v>
      </c>
      <c r="AI944" s="36">
        <v>0.1</v>
      </c>
      <c r="AJ944" s="36">
        <v>6.6666666666666666E-2</v>
      </c>
      <c r="AK944" s="36">
        <v>0.1</v>
      </c>
      <c r="AL944" s="36">
        <v>0.1</v>
      </c>
      <c r="AM944" s="36">
        <v>0.1</v>
      </c>
      <c r="AN944" s="36">
        <v>0.1</v>
      </c>
      <c r="AO944" s="36">
        <v>6.6666666666666666E-2</v>
      </c>
      <c r="AP944" s="33" t="str">
        <f t="shared" si="14"/>
        <v>-</v>
      </c>
      <c r="AQ944" s="55" t="str">
        <f t="shared" si="15"/>
        <v>-</v>
      </c>
      <c r="AR944" s="56" t="str">
        <f t="shared" si="16"/>
        <v>-</v>
      </c>
      <c r="AS944" s="34" t="s">
        <v>1890</v>
      </c>
      <c r="AT944" s="122" t="s">
        <v>5208</v>
      </c>
    </row>
    <row r="945" spans="1:46" ht="15.75" customHeight="1" x14ac:dyDescent="0.25">
      <c r="A945" s="6">
        <v>23080740</v>
      </c>
      <c r="B945" s="7" t="s">
        <v>26</v>
      </c>
      <c r="C945" s="7" t="s">
        <v>115</v>
      </c>
      <c r="D945" s="7" t="s">
        <v>116</v>
      </c>
      <c r="E945" s="7" t="s">
        <v>53</v>
      </c>
      <c r="F945" s="7">
        <v>1</v>
      </c>
      <c r="G945" s="7">
        <v>1280</v>
      </c>
      <c r="H945" s="7">
        <v>-75.259166669999999</v>
      </c>
      <c r="I945" s="29">
        <v>6.3969444400000004</v>
      </c>
      <c r="J945" s="6" t="s">
        <v>1908</v>
      </c>
      <c r="K945" s="30">
        <v>27529</v>
      </c>
      <c r="L945" s="30"/>
      <c r="M945" s="7" t="s">
        <v>1911</v>
      </c>
      <c r="N945" s="29" t="s">
        <v>1910</v>
      </c>
      <c r="O945" s="31">
        <v>99.166666666666671</v>
      </c>
      <c r="P945" s="31">
        <v>133.60344827586206</v>
      </c>
      <c r="Q945" s="31">
        <v>214.72413793103448</v>
      </c>
      <c r="R945" s="31">
        <v>291.26666666666665</v>
      </c>
      <c r="S945" s="31">
        <v>372.63333333333333</v>
      </c>
      <c r="T945" s="31">
        <v>303.24</v>
      </c>
      <c r="U945" s="31">
        <v>300.65517241379308</v>
      </c>
      <c r="V945" s="31">
        <v>293.73333333333335</v>
      </c>
      <c r="W945" s="31">
        <v>314.88666666666666</v>
      </c>
      <c r="X945" s="31">
        <v>330.53333333333336</v>
      </c>
      <c r="Y945" s="31">
        <v>263.63333333333333</v>
      </c>
      <c r="Z945" s="31">
        <v>131.13333333333333</v>
      </c>
      <c r="AA945" s="4">
        <f t="shared" si="13"/>
        <v>3049.2094252873562</v>
      </c>
      <c r="AB945" s="32">
        <v>357</v>
      </c>
      <c r="AC945" s="17">
        <v>0.9916666666666667</v>
      </c>
      <c r="AD945" s="36">
        <v>1</v>
      </c>
      <c r="AE945" s="36">
        <v>0.96666666666666667</v>
      </c>
      <c r="AF945" s="36">
        <v>0.96666666666666667</v>
      </c>
      <c r="AG945" s="36">
        <v>1</v>
      </c>
      <c r="AH945" s="36">
        <v>1</v>
      </c>
      <c r="AI945" s="36">
        <v>1</v>
      </c>
      <c r="AJ945" s="36">
        <v>0.96666666666666667</v>
      </c>
      <c r="AK945" s="36">
        <v>1</v>
      </c>
      <c r="AL945" s="36">
        <v>1</v>
      </c>
      <c r="AM945" s="36">
        <v>1</v>
      </c>
      <c r="AN945" s="36">
        <v>1</v>
      </c>
      <c r="AO945" s="36">
        <v>1</v>
      </c>
      <c r="AP945" s="33" t="str">
        <f t="shared" si="14"/>
        <v>&gt;=80%</v>
      </c>
      <c r="AQ945" s="55" t="str">
        <f t="shared" si="15"/>
        <v>&gt;=75%</v>
      </c>
      <c r="AR945" s="56" t="str">
        <f t="shared" si="16"/>
        <v>&gt;=50%</v>
      </c>
      <c r="AT945" s="121">
        <v>0.8</v>
      </c>
    </row>
    <row r="946" spans="1:46" ht="15.75" customHeight="1" x14ac:dyDescent="0.25">
      <c r="A946" s="2">
        <v>23080750</v>
      </c>
      <c r="B946" s="7" t="s">
        <v>26</v>
      </c>
      <c r="C946" s="3" t="s">
        <v>113</v>
      </c>
      <c r="D946" s="7" t="s">
        <v>114</v>
      </c>
      <c r="E946" s="7" t="s">
        <v>53</v>
      </c>
      <c r="F946" s="7">
        <v>1</v>
      </c>
      <c r="G946" s="7">
        <v>1280</v>
      </c>
      <c r="H946" s="7">
        <v>-75.182611109999996</v>
      </c>
      <c r="I946" s="29">
        <v>6.0533333300000001</v>
      </c>
      <c r="J946" s="6" t="s">
        <v>1908</v>
      </c>
      <c r="K946" s="30">
        <v>27529</v>
      </c>
      <c r="L946" s="30"/>
      <c r="M946" s="7" t="s">
        <v>1911</v>
      </c>
      <c r="N946" s="29" t="s">
        <v>1910</v>
      </c>
      <c r="O946" s="31">
        <v>262.83</v>
      </c>
      <c r="P946" s="31">
        <v>250.12068965517241</v>
      </c>
      <c r="Q946" s="31">
        <v>370.15862068965521</v>
      </c>
      <c r="R946" s="31">
        <v>449.7233333333333</v>
      </c>
      <c r="S946" s="31">
        <v>494.04827586206898</v>
      </c>
      <c r="T946" s="31">
        <v>291.08965517241381</v>
      </c>
      <c r="U946" s="31">
        <v>272.1758620689655</v>
      </c>
      <c r="V946" s="31">
        <v>338.33793103448272</v>
      </c>
      <c r="W946" s="31">
        <v>467.09666666666664</v>
      </c>
      <c r="X946" s="31">
        <v>517.25333333333333</v>
      </c>
      <c r="Y946" s="31">
        <v>464.75</v>
      </c>
      <c r="Z946" s="31">
        <v>339.29333333333335</v>
      </c>
      <c r="AA946" s="4">
        <f t="shared" si="13"/>
        <v>4516.8777011494249</v>
      </c>
      <c r="AB946" s="32">
        <v>354</v>
      </c>
      <c r="AC946" s="17">
        <v>0.98333333333333328</v>
      </c>
      <c r="AD946" s="36">
        <v>1</v>
      </c>
      <c r="AE946" s="36">
        <v>0.96666666666666667</v>
      </c>
      <c r="AF946" s="36">
        <v>0.96666666666666667</v>
      </c>
      <c r="AG946" s="36">
        <v>1</v>
      </c>
      <c r="AH946" s="36">
        <v>0.96666666666666667</v>
      </c>
      <c r="AI946" s="36">
        <v>0.96666666666666667</v>
      </c>
      <c r="AJ946" s="36">
        <v>0.96666666666666667</v>
      </c>
      <c r="AK946" s="36">
        <v>0.96666666666666667</v>
      </c>
      <c r="AL946" s="36">
        <v>1</v>
      </c>
      <c r="AM946" s="36">
        <v>1</v>
      </c>
      <c r="AN946" s="36">
        <v>1</v>
      </c>
      <c r="AO946" s="36">
        <v>1</v>
      </c>
      <c r="AP946" s="33" t="str">
        <f t="shared" si="14"/>
        <v>&gt;=80%</v>
      </c>
      <c r="AQ946" s="55" t="str">
        <f t="shared" si="15"/>
        <v>&gt;=75%</v>
      </c>
      <c r="AR946" s="56" t="str">
        <f t="shared" si="16"/>
        <v>&gt;=50%</v>
      </c>
      <c r="AT946" s="121">
        <v>0.8</v>
      </c>
    </row>
    <row r="947" spans="1:46" ht="15.75" customHeight="1" x14ac:dyDescent="0.25">
      <c r="A947" s="6">
        <v>23080760</v>
      </c>
      <c r="B947" s="7" t="s">
        <v>26</v>
      </c>
      <c r="C947" s="7" t="s">
        <v>187</v>
      </c>
      <c r="D947" s="7" t="s">
        <v>187</v>
      </c>
      <c r="E947" s="7" t="s">
        <v>53</v>
      </c>
      <c r="F947" s="7">
        <v>1</v>
      </c>
      <c r="G947" s="7">
        <v>1435</v>
      </c>
      <c r="H947" s="7">
        <v>-75.016999999999996</v>
      </c>
      <c r="I947" s="29">
        <v>6.4874999999999998</v>
      </c>
      <c r="J947" s="6" t="s">
        <v>1908</v>
      </c>
      <c r="K947" s="30">
        <v>27529</v>
      </c>
      <c r="L947" s="30"/>
      <c r="M947" s="7" t="s">
        <v>1911</v>
      </c>
      <c r="N947" s="29" t="s">
        <v>1910</v>
      </c>
      <c r="O947" s="31">
        <v>121.73</v>
      </c>
      <c r="P947" s="31">
        <v>156.18333333333334</v>
      </c>
      <c r="Q947" s="31">
        <v>306.90357142857147</v>
      </c>
      <c r="R947" s="31">
        <v>429.26896551724133</v>
      </c>
      <c r="S947" s="31">
        <v>494.8</v>
      </c>
      <c r="T947" s="31">
        <v>351.22758620689655</v>
      </c>
      <c r="U947" s="31">
        <v>300.91666666666669</v>
      </c>
      <c r="V947" s="31">
        <v>335.28275862068961</v>
      </c>
      <c r="W947" s="31">
        <v>434.72068965517246</v>
      </c>
      <c r="X947" s="31">
        <v>457.32499999999999</v>
      </c>
      <c r="Y947" s="31">
        <v>367.83448275862071</v>
      </c>
      <c r="Z947" s="31">
        <v>196.0344827586207</v>
      </c>
      <c r="AA947" s="4">
        <f t="shared" si="13"/>
        <v>3952.227536945813</v>
      </c>
      <c r="AB947" s="32">
        <v>347</v>
      </c>
      <c r="AC947" s="17">
        <v>0.96388888888888891</v>
      </c>
      <c r="AD947" s="36">
        <v>1</v>
      </c>
      <c r="AE947" s="36">
        <v>1</v>
      </c>
      <c r="AF947" s="36">
        <v>0.93333333333333335</v>
      </c>
      <c r="AG947" s="36">
        <v>0.96666666666666667</v>
      </c>
      <c r="AH947" s="36">
        <v>0.9</v>
      </c>
      <c r="AI947" s="36">
        <v>0.96666666666666667</v>
      </c>
      <c r="AJ947" s="36">
        <v>1</v>
      </c>
      <c r="AK947" s="36">
        <v>0.96666666666666667</v>
      </c>
      <c r="AL947" s="36">
        <v>0.96666666666666667</v>
      </c>
      <c r="AM947" s="36">
        <v>0.93333333333333335</v>
      </c>
      <c r="AN947" s="36">
        <v>0.96666666666666667</v>
      </c>
      <c r="AO947" s="36">
        <v>0.96666666666666667</v>
      </c>
      <c r="AP947" s="33" t="str">
        <f t="shared" si="14"/>
        <v>&gt;=80%</v>
      </c>
      <c r="AQ947" s="55" t="str">
        <f t="shared" si="15"/>
        <v>&gt;=75%</v>
      </c>
      <c r="AR947" s="56" t="str">
        <f t="shared" si="16"/>
        <v>&gt;=50%</v>
      </c>
      <c r="AT947" s="121">
        <v>0.8</v>
      </c>
    </row>
    <row r="948" spans="1:46" ht="15.75" customHeight="1" x14ac:dyDescent="0.25">
      <c r="A948" s="6">
        <v>23080790</v>
      </c>
      <c r="B948" s="7" t="s">
        <v>26</v>
      </c>
      <c r="C948" s="7" t="s">
        <v>2335</v>
      </c>
      <c r="D948" s="7" t="s">
        <v>102</v>
      </c>
      <c r="E948" s="7" t="s">
        <v>53</v>
      </c>
      <c r="F948" s="7">
        <v>1</v>
      </c>
      <c r="G948" s="7">
        <v>2620</v>
      </c>
      <c r="H948" s="7">
        <v>-75.283333329999991</v>
      </c>
      <c r="I948" s="29">
        <v>5.95</v>
      </c>
      <c r="J948" s="6" t="s">
        <v>1890</v>
      </c>
      <c r="K948" s="30">
        <v>29997</v>
      </c>
      <c r="L948" s="30">
        <v>38306</v>
      </c>
      <c r="M948" s="7" t="s">
        <v>1911</v>
      </c>
      <c r="N948" s="29" t="s">
        <v>1910</v>
      </c>
      <c r="O948" s="31">
        <v>238.4</v>
      </c>
      <c r="P948" s="31">
        <v>331.54545454545456</v>
      </c>
      <c r="Q948" s="31">
        <v>409.2</v>
      </c>
      <c r="R948" s="31">
        <v>452.1</v>
      </c>
      <c r="S948" s="31">
        <v>573</v>
      </c>
      <c r="T948" s="31">
        <v>565.27272727272725</v>
      </c>
      <c r="U948" s="31">
        <v>456.27272727272725</v>
      </c>
      <c r="V948" s="31">
        <v>404.54545454545456</v>
      </c>
      <c r="W948" s="31">
        <v>572.33333333333337</v>
      </c>
      <c r="X948" s="31">
        <v>374.3</v>
      </c>
      <c r="Y948" s="31">
        <v>319.39999999999998</v>
      </c>
      <c r="Z948" s="31">
        <v>347.22222222222223</v>
      </c>
      <c r="AA948" s="4">
        <f t="shared" si="13"/>
        <v>5043.5919191919193</v>
      </c>
      <c r="AB948" s="32">
        <v>122</v>
      </c>
      <c r="AC948" s="17">
        <v>0.33888888888888891</v>
      </c>
      <c r="AD948" s="36">
        <v>0.33333333333333331</v>
      </c>
      <c r="AE948" s="36">
        <v>0.36666666666666664</v>
      </c>
      <c r="AF948" s="36">
        <v>0.33333333333333331</v>
      </c>
      <c r="AG948" s="36">
        <v>0.33333333333333331</v>
      </c>
      <c r="AH948" s="36">
        <v>0.33333333333333331</v>
      </c>
      <c r="AI948" s="36">
        <v>0.36666666666666664</v>
      </c>
      <c r="AJ948" s="36">
        <v>0.36666666666666664</v>
      </c>
      <c r="AK948" s="36">
        <v>0.36666666666666664</v>
      </c>
      <c r="AL948" s="36">
        <v>0.3</v>
      </c>
      <c r="AM948" s="36">
        <v>0.33333333333333331</v>
      </c>
      <c r="AN948" s="36">
        <v>0.33333333333333331</v>
      </c>
      <c r="AO948" s="36">
        <v>0.3</v>
      </c>
      <c r="AP948" s="33" t="str">
        <f t="shared" si="14"/>
        <v>-</v>
      </c>
      <c r="AQ948" s="55" t="str">
        <f t="shared" si="15"/>
        <v>-</v>
      </c>
      <c r="AR948" s="56" t="str">
        <f t="shared" si="16"/>
        <v>-</v>
      </c>
      <c r="AS948" s="34" t="s">
        <v>1890</v>
      </c>
      <c r="AT948" s="122" t="s">
        <v>5208</v>
      </c>
    </row>
    <row r="949" spans="1:46" ht="15.75" customHeight="1" x14ac:dyDescent="0.25">
      <c r="A949" s="2">
        <v>23080800</v>
      </c>
      <c r="B949" s="7" t="s">
        <v>54</v>
      </c>
      <c r="C949" s="3" t="s">
        <v>2336</v>
      </c>
      <c r="D949" s="7" t="s">
        <v>179</v>
      </c>
      <c r="E949" s="7" t="s">
        <v>53</v>
      </c>
      <c r="F949" s="7">
        <v>1</v>
      </c>
      <c r="G949" s="7">
        <v>975</v>
      </c>
      <c r="H949" s="7">
        <v>-74.900000000000006</v>
      </c>
      <c r="I949" s="29">
        <v>6.18333333</v>
      </c>
      <c r="J949" s="6" t="s">
        <v>1890</v>
      </c>
      <c r="K949" s="30">
        <v>30270</v>
      </c>
      <c r="L949" s="30">
        <v>36845</v>
      </c>
      <c r="M949" s="7" t="s">
        <v>1911</v>
      </c>
      <c r="N949" s="29" t="s">
        <v>1910</v>
      </c>
      <c r="O949" s="31">
        <v>87.22</v>
      </c>
      <c r="P949" s="31">
        <v>121.34</v>
      </c>
      <c r="Q949" s="31">
        <v>227.63333333333335</v>
      </c>
      <c r="R949" s="31">
        <v>359.25</v>
      </c>
      <c r="S949" s="31">
        <v>347.27142857142854</v>
      </c>
      <c r="T949" s="31">
        <v>275.60000000000002</v>
      </c>
      <c r="U949" s="31">
        <v>222.32500000000002</v>
      </c>
      <c r="V949" s="31">
        <v>273.23999999999995</v>
      </c>
      <c r="W949" s="31">
        <v>342.04999999999995</v>
      </c>
      <c r="X949" s="31">
        <v>461.11666666666673</v>
      </c>
      <c r="Y949" s="31">
        <v>297.21999999999997</v>
      </c>
      <c r="Z949" s="31">
        <v>184.03333333333333</v>
      </c>
      <c r="AA949" s="4">
        <f t="shared" si="13"/>
        <v>3198.2997619047619</v>
      </c>
      <c r="AB949" s="32">
        <v>77</v>
      </c>
      <c r="AC949" s="17">
        <v>0.21388888888888888</v>
      </c>
      <c r="AD949" s="36">
        <v>0.16666666666666666</v>
      </c>
      <c r="AE949" s="36">
        <v>0.16666666666666666</v>
      </c>
      <c r="AF949" s="36">
        <v>0.2</v>
      </c>
      <c r="AG949" s="36">
        <v>0.26666666666666666</v>
      </c>
      <c r="AH949" s="36">
        <v>0.23333333333333334</v>
      </c>
      <c r="AI949" s="36">
        <v>0.26666666666666666</v>
      </c>
      <c r="AJ949" s="36">
        <v>0.26666666666666666</v>
      </c>
      <c r="AK949" s="36">
        <v>0.16666666666666666</v>
      </c>
      <c r="AL949" s="36">
        <v>0.26666666666666666</v>
      </c>
      <c r="AM949" s="36">
        <v>0.2</v>
      </c>
      <c r="AN949" s="36">
        <v>0.16666666666666666</v>
      </c>
      <c r="AO949" s="36">
        <v>0.2</v>
      </c>
      <c r="AP949" s="33" t="str">
        <f t="shared" si="14"/>
        <v>-</v>
      </c>
      <c r="AQ949" s="55" t="str">
        <f t="shared" si="15"/>
        <v>-</v>
      </c>
      <c r="AR949" s="56" t="str">
        <f t="shared" si="16"/>
        <v>-</v>
      </c>
      <c r="AS949" s="34" t="s">
        <v>1890</v>
      </c>
      <c r="AT949" s="122" t="s">
        <v>5208</v>
      </c>
    </row>
    <row r="950" spans="1:46" ht="15.75" customHeight="1" x14ac:dyDescent="0.25">
      <c r="A950" s="6">
        <v>23080810</v>
      </c>
      <c r="B950" s="7" t="s">
        <v>54</v>
      </c>
      <c r="C950" s="7" t="s">
        <v>178</v>
      </c>
      <c r="D950" s="7" t="s">
        <v>179</v>
      </c>
      <c r="E950" s="7" t="s">
        <v>53</v>
      </c>
      <c r="F950" s="7">
        <v>1</v>
      </c>
      <c r="G950" s="7">
        <v>1950</v>
      </c>
      <c r="H950" s="7">
        <v>-74.828111110000009</v>
      </c>
      <c r="I950" s="29">
        <v>6.2495000000000003</v>
      </c>
      <c r="J950" s="6" t="s">
        <v>1908</v>
      </c>
      <c r="K950" s="30">
        <v>30270</v>
      </c>
      <c r="L950" s="30"/>
      <c r="M950" s="7" t="s">
        <v>1911</v>
      </c>
      <c r="N950" s="29" t="s">
        <v>1910</v>
      </c>
      <c r="O950" s="31">
        <v>79.984615384615381</v>
      </c>
      <c r="P950" s="31">
        <v>105.21153846153847</v>
      </c>
      <c r="Q950" s="31">
        <v>197.47692307692301</v>
      </c>
      <c r="R950" s="31">
        <v>335.98400000000004</v>
      </c>
      <c r="S950" s="31">
        <v>341.82799999999997</v>
      </c>
      <c r="T950" s="31">
        <v>257.74</v>
      </c>
      <c r="U950" s="31">
        <v>218.70399999999998</v>
      </c>
      <c r="V950" s="31">
        <v>267.29583333333329</v>
      </c>
      <c r="W950" s="31">
        <v>349.57916666666665</v>
      </c>
      <c r="X950" s="31">
        <v>358.03809523809531</v>
      </c>
      <c r="Y950" s="31">
        <v>250.00800000000004</v>
      </c>
      <c r="Z950" s="31">
        <v>152.51818181818183</v>
      </c>
      <c r="AA950" s="4">
        <f t="shared" si="13"/>
        <v>2914.3683539793537</v>
      </c>
      <c r="AB950" s="32">
        <v>294</v>
      </c>
      <c r="AC950" s="17">
        <v>0.81666666666666665</v>
      </c>
      <c r="AD950" s="36">
        <v>0.8666666666666667</v>
      </c>
      <c r="AE950" s="36">
        <v>0.8666666666666667</v>
      </c>
      <c r="AF950" s="36">
        <v>0.8666666666666667</v>
      </c>
      <c r="AG950" s="36">
        <v>0.83333333333333337</v>
      </c>
      <c r="AH950" s="36">
        <v>0.83333333333333337</v>
      </c>
      <c r="AI950" s="36">
        <v>0.83333333333333337</v>
      </c>
      <c r="AJ950" s="36">
        <v>0.83333333333333337</v>
      </c>
      <c r="AK950" s="36">
        <v>0.8</v>
      </c>
      <c r="AL950" s="36">
        <v>0.8</v>
      </c>
      <c r="AM950" s="36">
        <v>0.7</v>
      </c>
      <c r="AN950" s="36">
        <v>0.83333333333333337</v>
      </c>
      <c r="AO950" s="36">
        <v>0.73333333333333328</v>
      </c>
      <c r="AP950" s="33" t="str">
        <f t="shared" si="14"/>
        <v>-</v>
      </c>
      <c r="AQ950" s="55" t="str">
        <f t="shared" si="15"/>
        <v>-</v>
      </c>
      <c r="AR950" s="56" t="str">
        <f t="shared" si="16"/>
        <v>&gt;=50%</v>
      </c>
      <c r="AT950" s="112" t="s">
        <v>5206</v>
      </c>
    </row>
    <row r="951" spans="1:46" ht="15.75" customHeight="1" x14ac:dyDescent="0.25">
      <c r="A951" s="6">
        <v>23080820</v>
      </c>
      <c r="B951" s="7" t="s">
        <v>26</v>
      </c>
      <c r="C951" s="7" t="s">
        <v>132</v>
      </c>
      <c r="D951" s="7" t="s">
        <v>133</v>
      </c>
      <c r="E951" s="7" t="s">
        <v>53</v>
      </c>
      <c r="F951" s="7">
        <v>1</v>
      </c>
      <c r="G951" s="7">
        <v>2180</v>
      </c>
      <c r="H951" s="7">
        <v>-75.117750000000001</v>
      </c>
      <c r="I951" s="29">
        <v>6.14672222</v>
      </c>
      <c r="J951" s="6" t="s">
        <v>1908</v>
      </c>
      <c r="K951" s="30">
        <v>30451</v>
      </c>
      <c r="L951" s="30"/>
      <c r="M951" s="7" t="s">
        <v>1911</v>
      </c>
      <c r="N951" s="29" t="s">
        <v>1910</v>
      </c>
      <c r="O951" s="31">
        <v>151.57142857142858</v>
      </c>
      <c r="P951" s="31">
        <v>228.4375</v>
      </c>
      <c r="Q951" s="31">
        <v>346.4375</v>
      </c>
      <c r="R951" s="31">
        <v>455.35714285714283</v>
      </c>
      <c r="S951" s="31">
        <v>491</v>
      </c>
      <c r="T951" s="31">
        <v>362.26666666666665</v>
      </c>
      <c r="U951" s="31">
        <v>393.33333333333331</v>
      </c>
      <c r="V951" s="31">
        <v>388.14285714285717</v>
      </c>
      <c r="W951" s="31">
        <v>510.16666666666669</v>
      </c>
      <c r="X951" s="31">
        <v>495.57142857142856</v>
      </c>
      <c r="Y951" s="31">
        <v>349.375</v>
      </c>
      <c r="Z951" s="31">
        <v>266.73333333333335</v>
      </c>
      <c r="AA951" s="4">
        <f t="shared" si="13"/>
        <v>4438.3928571428569</v>
      </c>
      <c r="AB951" s="32">
        <v>177</v>
      </c>
      <c r="AC951" s="17">
        <v>0.49166666666666664</v>
      </c>
      <c r="AD951" s="36">
        <v>0.46666666666666667</v>
      </c>
      <c r="AE951" s="36">
        <v>0.53333333333333333</v>
      </c>
      <c r="AF951" s="36">
        <v>0.53333333333333333</v>
      </c>
      <c r="AG951" s="36">
        <v>0.46666666666666667</v>
      </c>
      <c r="AH951" s="36">
        <v>0.53333333333333333</v>
      </c>
      <c r="AI951" s="36">
        <v>0.5</v>
      </c>
      <c r="AJ951" s="36">
        <v>0.5</v>
      </c>
      <c r="AK951" s="36">
        <v>0.46666666666666667</v>
      </c>
      <c r="AL951" s="36">
        <v>0.4</v>
      </c>
      <c r="AM951" s="36">
        <v>0.46666666666666667</v>
      </c>
      <c r="AN951" s="36">
        <v>0.53333333333333333</v>
      </c>
      <c r="AO951" s="36">
        <v>0.5</v>
      </c>
      <c r="AP951" s="33" t="str">
        <f t="shared" si="14"/>
        <v>-</v>
      </c>
      <c r="AQ951" s="55" t="str">
        <f t="shared" si="15"/>
        <v>-</v>
      </c>
      <c r="AR951" s="56" t="str">
        <f t="shared" si="16"/>
        <v>-</v>
      </c>
      <c r="AT951" s="112" t="s">
        <v>5206</v>
      </c>
    </row>
    <row r="952" spans="1:46" ht="15.75" customHeight="1" x14ac:dyDescent="0.25">
      <c r="A952" s="6">
        <v>23080910</v>
      </c>
      <c r="B952" s="7" t="s">
        <v>54</v>
      </c>
      <c r="C952" s="7" t="s">
        <v>2337</v>
      </c>
      <c r="D952" s="7" t="s">
        <v>133</v>
      </c>
      <c r="E952" s="7" t="s">
        <v>53</v>
      </c>
      <c r="F952" s="7">
        <v>1</v>
      </c>
      <c r="G952" s="7">
        <v>1630</v>
      </c>
      <c r="H952" s="7">
        <v>-75.083333329999988</v>
      </c>
      <c r="I952" s="29">
        <v>6.1333333300000001</v>
      </c>
      <c r="J952" s="6" t="s">
        <v>1890</v>
      </c>
      <c r="K952" s="30">
        <v>33404</v>
      </c>
      <c r="L952" s="30">
        <v>36234</v>
      </c>
      <c r="M952" s="7" t="s">
        <v>1911</v>
      </c>
      <c r="N952" s="29" t="s">
        <v>1910</v>
      </c>
      <c r="O952" s="31">
        <v>196.47142857142856</v>
      </c>
      <c r="P952" s="31">
        <v>208.11250000000004</v>
      </c>
      <c r="Q952" s="31">
        <v>328.15000000000003</v>
      </c>
      <c r="R952" s="31">
        <v>473.37142857142862</v>
      </c>
      <c r="S952" s="31">
        <v>487.41428571428571</v>
      </c>
      <c r="T952" s="31">
        <v>317.97142857142859</v>
      </c>
      <c r="U952" s="31">
        <v>295.1875</v>
      </c>
      <c r="V952" s="31">
        <v>402.03750000000002</v>
      </c>
      <c r="W952" s="31">
        <v>518.38749999999993</v>
      </c>
      <c r="X952" s="31">
        <v>569.21250000000009</v>
      </c>
      <c r="Y952" s="31">
        <v>428.71249999999998</v>
      </c>
      <c r="Z952" s="31">
        <v>293.57500000000005</v>
      </c>
      <c r="AA952" s="4">
        <f t="shared" si="13"/>
        <v>4518.6035714285708</v>
      </c>
      <c r="AB952" s="32">
        <v>90</v>
      </c>
      <c r="AC952" s="17">
        <v>0.25</v>
      </c>
      <c r="AD952" s="36">
        <v>0.23333333333333334</v>
      </c>
      <c r="AE952" s="36">
        <v>0.26666666666666666</v>
      </c>
      <c r="AF952" s="36">
        <v>0.2</v>
      </c>
      <c r="AG952" s="36">
        <v>0.23333333333333334</v>
      </c>
      <c r="AH952" s="36">
        <v>0.23333333333333334</v>
      </c>
      <c r="AI952" s="36">
        <v>0.23333333333333334</v>
      </c>
      <c r="AJ952" s="36">
        <v>0.26666666666666666</v>
      </c>
      <c r="AK952" s="36">
        <v>0.26666666666666666</v>
      </c>
      <c r="AL952" s="36">
        <v>0.26666666666666666</v>
      </c>
      <c r="AM952" s="36">
        <v>0.26666666666666666</v>
      </c>
      <c r="AN952" s="36">
        <v>0.26666666666666666</v>
      </c>
      <c r="AO952" s="36">
        <v>0.26666666666666666</v>
      </c>
      <c r="AP952" s="33" t="str">
        <f t="shared" si="14"/>
        <v>-</v>
      </c>
      <c r="AQ952" s="55" t="str">
        <f t="shared" si="15"/>
        <v>-</v>
      </c>
      <c r="AR952" s="56" t="str">
        <f t="shared" si="16"/>
        <v>-</v>
      </c>
      <c r="AS952" s="34" t="s">
        <v>1890</v>
      </c>
      <c r="AT952" s="122" t="s">
        <v>5208</v>
      </c>
    </row>
    <row r="953" spans="1:46" ht="15.75" customHeight="1" x14ac:dyDescent="0.25">
      <c r="A953" s="2">
        <v>23080920</v>
      </c>
      <c r="B953" s="7" t="s">
        <v>26</v>
      </c>
      <c r="C953" s="3" t="s">
        <v>199</v>
      </c>
      <c r="D953" s="7" t="s">
        <v>200</v>
      </c>
      <c r="E953" s="7" t="s">
        <v>53</v>
      </c>
      <c r="F953" s="7">
        <v>1</v>
      </c>
      <c r="G953" s="7">
        <v>2138</v>
      </c>
      <c r="H953" s="7">
        <v>-75.274000000000001</v>
      </c>
      <c r="I953" s="29">
        <v>6.1338799999999996</v>
      </c>
      <c r="J953" s="6" t="s">
        <v>1908</v>
      </c>
      <c r="K953" s="30">
        <v>33739</v>
      </c>
      <c r="L953" s="30"/>
      <c r="M953" s="7" t="s">
        <v>1911</v>
      </c>
      <c r="N953" s="29" t="s">
        <v>1910</v>
      </c>
      <c r="O953" s="31">
        <v>82.942857142857164</v>
      </c>
      <c r="P953" s="31">
        <v>103.63333333333333</v>
      </c>
      <c r="Q953" s="31">
        <v>178.76071428571427</v>
      </c>
      <c r="R953" s="31">
        <v>233.0192307692308</v>
      </c>
      <c r="S953" s="31">
        <v>317.19629629629628</v>
      </c>
      <c r="T953" s="31">
        <v>251.99230769230769</v>
      </c>
      <c r="U953" s="31">
        <v>224.27142857142857</v>
      </c>
      <c r="V953" s="31">
        <v>244.52592592592589</v>
      </c>
      <c r="W953" s="31">
        <v>286.90384615384613</v>
      </c>
      <c r="X953" s="31">
        <v>266.95</v>
      </c>
      <c r="Y953" s="31">
        <v>209.72962962962961</v>
      </c>
      <c r="Z953" s="31">
        <v>146.28571428571428</v>
      </c>
      <c r="AA953" s="4">
        <f t="shared" si="13"/>
        <v>2546.2112840862837</v>
      </c>
      <c r="AB953" s="32">
        <v>326</v>
      </c>
      <c r="AC953" s="17">
        <v>0.90555555555555556</v>
      </c>
      <c r="AD953" s="36">
        <v>0.93333333333333335</v>
      </c>
      <c r="AE953" s="36">
        <v>0.9</v>
      </c>
      <c r="AF953" s="36">
        <v>0.93333333333333335</v>
      </c>
      <c r="AG953" s="36">
        <v>0.8666666666666667</v>
      </c>
      <c r="AH953" s="36">
        <v>0.9</v>
      </c>
      <c r="AI953" s="36">
        <v>0.8666666666666667</v>
      </c>
      <c r="AJ953" s="36">
        <v>0.93333333333333335</v>
      </c>
      <c r="AK953" s="36">
        <v>0.9</v>
      </c>
      <c r="AL953" s="36">
        <v>0.8666666666666667</v>
      </c>
      <c r="AM953" s="36">
        <v>0.93333333333333335</v>
      </c>
      <c r="AN953" s="36">
        <v>0.9</v>
      </c>
      <c r="AO953" s="36">
        <v>0.93333333333333335</v>
      </c>
      <c r="AP953" s="33" t="str">
        <f t="shared" si="14"/>
        <v>&gt;=80%</v>
      </c>
      <c r="AQ953" s="55" t="str">
        <f t="shared" si="15"/>
        <v>&gt;=75%</v>
      </c>
      <c r="AR953" s="56" t="str">
        <f t="shared" si="16"/>
        <v>&gt;=50%</v>
      </c>
      <c r="AT953" s="121">
        <v>0.8</v>
      </c>
    </row>
    <row r="954" spans="1:46" ht="15.75" customHeight="1" x14ac:dyDescent="0.25">
      <c r="A954" s="6">
        <v>23080930</v>
      </c>
      <c r="B954" s="7" t="s">
        <v>54</v>
      </c>
      <c r="C954" s="7" t="s">
        <v>2338</v>
      </c>
      <c r="D954" s="7" t="s">
        <v>179</v>
      </c>
      <c r="E954" s="7" t="s">
        <v>53</v>
      </c>
      <c r="F954" s="7">
        <v>1</v>
      </c>
      <c r="G954" s="7">
        <v>110</v>
      </c>
      <c r="H954" s="7">
        <v>-74.983333329999994</v>
      </c>
      <c r="I954" s="29">
        <v>6.2</v>
      </c>
      <c r="J954" s="6" t="s">
        <v>1890</v>
      </c>
      <c r="K954" s="30">
        <v>33739</v>
      </c>
      <c r="L954" s="30">
        <v>37483</v>
      </c>
      <c r="M954" s="7" t="s">
        <v>1911</v>
      </c>
      <c r="N954" s="29" t="s">
        <v>1910</v>
      </c>
      <c r="O954" s="31">
        <v>162.06</v>
      </c>
      <c r="P954" s="31">
        <v>203.57000000000002</v>
      </c>
      <c r="Q954" s="31">
        <v>281.34000000000003</v>
      </c>
      <c r="R954" s="31">
        <v>368.39</v>
      </c>
      <c r="S954" s="31">
        <v>355.31</v>
      </c>
      <c r="T954" s="31">
        <v>294.77</v>
      </c>
      <c r="U954" s="31">
        <v>244.68181818181819</v>
      </c>
      <c r="V954" s="31">
        <v>250.55</v>
      </c>
      <c r="W954" s="31">
        <v>437.30999999999995</v>
      </c>
      <c r="X954" s="31">
        <v>504.56666666666672</v>
      </c>
      <c r="Y954" s="31">
        <v>370.45</v>
      </c>
      <c r="Z954" s="31">
        <v>275.79999999999995</v>
      </c>
      <c r="AA954" s="4">
        <f t="shared" si="13"/>
        <v>3748.7984848484848</v>
      </c>
      <c r="AB954" s="32">
        <v>120</v>
      </c>
      <c r="AC954" s="17">
        <v>0.33333333333333331</v>
      </c>
      <c r="AD954" s="36">
        <v>0.33333333333333331</v>
      </c>
      <c r="AE954" s="36">
        <v>0.33333333333333331</v>
      </c>
      <c r="AF954" s="36">
        <v>0.33333333333333331</v>
      </c>
      <c r="AG954" s="36">
        <v>0.33333333333333331</v>
      </c>
      <c r="AH954" s="36">
        <v>0.33333333333333331</v>
      </c>
      <c r="AI954" s="36">
        <v>0.33333333333333331</v>
      </c>
      <c r="AJ954" s="36">
        <v>0.36666666666666664</v>
      </c>
      <c r="AK954" s="36">
        <v>0.33333333333333331</v>
      </c>
      <c r="AL954" s="36">
        <v>0.33333333333333331</v>
      </c>
      <c r="AM954" s="36">
        <v>0.3</v>
      </c>
      <c r="AN954" s="36">
        <v>0.33333333333333331</v>
      </c>
      <c r="AO954" s="36">
        <v>0.33333333333333331</v>
      </c>
      <c r="AP954" s="33" t="str">
        <f t="shared" si="14"/>
        <v>-</v>
      </c>
      <c r="AQ954" s="55" t="str">
        <f t="shared" si="15"/>
        <v>-</v>
      </c>
      <c r="AR954" s="56" t="str">
        <f t="shared" si="16"/>
        <v>-</v>
      </c>
      <c r="AS954" s="34" t="s">
        <v>1890</v>
      </c>
      <c r="AT954" s="122" t="s">
        <v>5208</v>
      </c>
    </row>
    <row r="955" spans="1:46" ht="15.75" customHeight="1" x14ac:dyDescent="0.25">
      <c r="A955" s="2">
        <v>23080940</v>
      </c>
      <c r="B955" s="7" t="s">
        <v>54</v>
      </c>
      <c r="C955" s="3" t="s">
        <v>2339</v>
      </c>
      <c r="D955" s="7" t="s">
        <v>57</v>
      </c>
      <c r="E955" s="7" t="s">
        <v>53</v>
      </c>
      <c r="F955" s="7">
        <v>1</v>
      </c>
      <c r="G955" s="7">
        <v>1700</v>
      </c>
      <c r="H955" s="7">
        <v>-74.996777780000002</v>
      </c>
      <c r="I955" s="29">
        <v>6.3845833299999999</v>
      </c>
      <c r="J955" s="6" t="s">
        <v>1908</v>
      </c>
      <c r="K955" s="30">
        <v>33800</v>
      </c>
      <c r="L955" s="30"/>
      <c r="M955" s="7" t="s">
        <v>1911</v>
      </c>
      <c r="N955" s="29" t="s">
        <v>1910</v>
      </c>
      <c r="O955" s="31">
        <v>98.51428571428572</v>
      </c>
      <c r="P955" s="31">
        <v>127.4761904761905</v>
      </c>
      <c r="Q955" s="31">
        <v>256.815</v>
      </c>
      <c r="R955" s="31">
        <v>403.99545454545444</v>
      </c>
      <c r="S955" s="31">
        <v>433.0761904761905</v>
      </c>
      <c r="T955" s="31">
        <v>314.58260869565214</v>
      </c>
      <c r="U955" s="31">
        <v>256.41666666666674</v>
      </c>
      <c r="V955" s="31">
        <v>321.78500000000003</v>
      </c>
      <c r="W955" s="31">
        <v>424.2863636363636</v>
      </c>
      <c r="X955" s="31">
        <v>448.00952380952384</v>
      </c>
      <c r="Y955" s="31">
        <v>348.22173913043468</v>
      </c>
      <c r="Z955" s="31">
        <v>213.60769230769228</v>
      </c>
      <c r="AA955" s="4">
        <f t="shared" si="13"/>
        <v>3646.7867154584542</v>
      </c>
      <c r="AB955" s="32">
        <v>258</v>
      </c>
      <c r="AC955" s="17">
        <v>0.71666666666666667</v>
      </c>
      <c r="AD955" s="36">
        <v>0.7</v>
      </c>
      <c r="AE955" s="36">
        <v>0.7</v>
      </c>
      <c r="AF955" s="36">
        <v>0.66666666666666663</v>
      </c>
      <c r="AG955" s="36">
        <v>0.73333333333333328</v>
      </c>
      <c r="AH955" s="36">
        <v>0.7</v>
      </c>
      <c r="AI955" s="36">
        <v>0.76666666666666672</v>
      </c>
      <c r="AJ955" s="36">
        <v>0.6</v>
      </c>
      <c r="AK955" s="36">
        <v>0.66666666666666663</v>
      </c>
      <c r="AL955" s="36">
        <v>0.73333333333333328</v>
      </c>
      <c r="AM955" s="36">
        <v>0.7</v>
      </c>
      <c r="AN955" s="36">
        <v>0.76666666666666672</v>
      </c>
      <c r="AO955" s="36">
        <v>0.8666666666666667</v>
      </c>
      <c r="AP955" s="33" t="str">
        <f t="shared" si="14"/>
        <v>-</v>
      </c>
      <c r="AQ955" s="55" t="str">
        <f t="shared" si="15"/>
        <v>-</v>
      </c>
      <c r="AR955" s="56" t="str">
        <f t="shared" si="16"/>
        <v>&gt;=50%</v>
      </c>
      <c r="AT955" s="122" t="s">
        <v>5208</v>
      </c>
    </row>
    <row r="956" spans="1:46" ht="15.75" customHeight="1" x14ac:dyDescent="0.25">
      <c r="A956" s="2">
        <v>23080950</v>
      </c>
      <c r="B956" s="7" t="s">
        <v>54</v>
      </c>
      <c r="C956" s="3" t="s">
        <v>2340</v>
      </c>
      <c r="D956" s="7" t="s">
        <v>57</v>
      </c>
      <c r="E956" s="7" t="s">
        <v>53</v>
      </c>
      <c r="F956" s="7">
        <v>1</v>
      </c>
      <c r="G956" s="7">
        <v>890</v>
      </c>
      <c r="H956" s="7">
        <v>-75.099999999999994</v>
      </c>
      <c r="I956" s="29">
        <v>6.4</v>
      </c>
      <c r="J956" s="6" t="s">
        <v>1890</v>
      </c>
      <c r="K956" s="30">
        <v>33831</v>
      </c>
      <c r="L956" s="30">
        <v>38306</v>
      </c>
      <c r="M956" s="7" t="s">
        <v>1911</v>
      </c>
      <c r="N956" s="29" t="s">
        <v>1910</v>
      </c>
      <c r="O956" s="31">
        <v>145.77272727272725</v>
      </c>
      <c r="P956" s="31">
        <v>224.23333333333332</v>
      </c>
      <c r="Q956" s="31">
        <v>345.35</v>
      </c>
      <c r="R956" s="31">
        <v>423.35</v>
      </c>
      <c r="S956" s="31">
        <v>468.15999999999997</v>
      </c>
      <c r="T956" s="31">
        <v>341.21999999999997</v>
      </c>
      <c r="U956" s="31">
        <v>287.85555555555561</v>
      </c>
      <c r="V956" s="31">
        <v>347.16249999999997</v>
      </c>
      <c r="W956" s="31">
        <v>488.84444444444449</v>
      </c>
      <c r="X956" s="31">
        <v>520.90909090909088</v>
      </c>
      <c r="Y956" s="31">
        <v>389.27000000000004</v>
      </c>
      <c r="Z956" s="31">
        <v>282.0454545454545</v>
      </c>
      <c r="AA956" s="4">
        <f t="shared" si="13"/>
        <v>4264.1731060606062</v>
      </c>
      <c r="AB956" s="32">
        <v>118</v>
      </c>
      <c r="AC956" s="17">
        <v>0.32777777777777778</v>
      </c>
      <c r="AD956" s="36">
        <v>0.36666666666666664</v>
      </c>
      <c r="AE956" s="36">
        <v>0.3</v>
      </c>
      <c r="AF956" s="36">
        <v>0.33333333333333331</v>
      </c>
      <c r="AG956" s="36">
        <v>0.33333333333333331</v>
      </c>
      <c r="AH956" s="36">
        <v>0.33333333333333331</v>
      </c>
      <c r="AI956" s="36">
        <v>0.33333333333333331</v>
      </c>
      <c r="AJ956" s="36">
        <v>0.3</v>
      </c>
      <c r="AK956" s="36">
        <v>0.26666666666666666</v>
      </c>
      <c r="AL956" s="36">
        <v>0.3</v>
      </c>
      <c r="AM956" s="36">
        <v>0.36666666666666664</v>
      </c>
      <c r="AN956" s="36">
        <v>0.33333333333333331</v>
      </c>
      <c r="AO956" s="36">
        <v>0.36666666666666664</v>
      </c>
      <c r="AP956" s="33" t="str">
        <f t="shared" si="14"/>
        <v>-</v>
      </c>
      <c r="AQ956" s="55" t="str">
        <f t="shared" si="15"/>
        <v>-</v>
      </c>
      <c r="AR956" s="56" t="str">
        <f t="shared" si="16"/>
        <v>-</v>
      </c>
      <c r="AS956" s="34" t="s">
        <v>1890</v>
      </c>
      <c r="AT956" s="122" t="s">
        <v>5208</v>
      </c>
    </row>
    <row r="957" spans="1:46" ht="15.75" customHeight="1" x14ac:dyDescent="0.25">
      <c r="A957" s="6">
        <v>23085030</v>
      </c>
      <c r="B957" s="7" t="s">
        <v>56</v>
      </c>
      <c r="C957" s="7" t="s">
        <v>57</v>
      </c>
      <c r="D957" s="7" t="s">
        <v>57</v>
      </c>
      <c r="E957" s="7" t="s">
        <v>53</v>
      </c>
      <c r="F957" s="7">
        <v>1</v>
      </c>
      <c r="G957" s="7">
        <v>1712</v>
      </c>
      <c r="H957" s="7">
        <v>-75.143388889999997</v>
      </c>
      <c r="I957" s="29">
        <v>6.3762499999999998</v>
      </c>
      <c r="J957" s="6" t="s">
        <v>1908</v>
      </c>
      <c r="K957" s="30">
        <v>32401</v>
      </c>
      <c r="L957" s="30"/>
      <c r="M957" s="7" t="s">
        <v>1911</v>
      </c>
      <c r="N957" s="29" t="s">
        <v>1910</v>
      </c>
      <c r="O957" s="31">
        <v>170.42333333333332</v>
      </c>
      <c r="P957" s="31">
        <v>193.02413793103449</v>
      </c>
      <c r="Q957" s="31">
        <v>327.37999999999994</v>
      </c>
      <c r="R957" s="31">
        <v>440.91333333333324</v>
      </c>
      <c r="S957" s="31">
        <v>579.03448275862081</v>
      </c>
      <c r="T957" s="31">
        <v>431.89666666666665</v>
      </c>
      <c r="U957" s="31">
        <v>404.09</v>
      </c>
      <c r="V957" s="31">
        <v>444.5214285714286</v>
      </c>
      <c r="W957" s="31">
        <v>535.73666666666679</v>
      </c>
      <c r="X957" s="31">
        <v>532.53571428571433</v>
      </c>
      <c r="Y957" s="31">
        <v>350.77586206896552</v>
      </c>
      <c r="Z957" s="31">
        <v>228.78148148148151</v>
      </c>
      <c r="AA957" s="4">
        <f t="shared" si="13"/>
        <v>4639.1131070972451</v>
      </c>
      <c r="AB957" s="32">
        <v>350</v>
      </c>
      <c r="AC957" s="17">
        <v>0.97222222222222221</v>
      </c>
      <c r="AD957" s="36">
        <v>1</v>
      </c>
      <c r="AE957" s="36">
        <v>0.96666666666666667</v>
      </c>
      <c r="AF957" s="36">
        <v>1</v>
      </c>
      <c r="AG957" s="36">
        <v>1</v>
      </c>
      <c r="AH957" s="36">
        <v>0.96666666666666667</v>
      </c>
      <c r="AI957" s="36">
        <v>1</v>
      </c>
      <c r="AJ957" s="36">
        <v>1</v>
      </c>
      <c r="AK957" s="36">
        <v>0.93333333333333335</v>
      </c>
      <c r="AL957" s="36">
        <v>1</v>
      </c>
      <c r="AM957" s="36">
        <v>0.93333333333333335</v>
      </c>
      <c r="AN957" s="36">
        <v>0.96666666666666667</v>
      </c>
      <c r="AO957" s="36">
        <v>0.9</v>
      </c>
      <c r="AP957" s="33" t="str">
        <f t="shared" si="14"/>
        <v>&gt;=80%</v>
      </c>
      <c r="AQ957" s="55" t="str">
        <f t="shared" si="15"/>
        <v>&gt;=75%</v>
      </c>
      <c r="AR957" s="56" t="str">
        <f t="shared" si="16"/>
        <v>&gt;=50%</v>
      </c>
      <c r="AT957" s="121">
        <v>0.8</v>
      </c>
    </row>
    <row r="958" spans="1:46" ht="15.75" customHeight="1" x14ac:dyDescent="0.25">
      <c r="A958" s="6">
        <v>23085080</v>
      </c>
      <c r="B958" s="7" t="s">
        <v>43</v>
      </c>
      <c r="C958" s="7" t="s">
        <v>186</v>
      </c>
      <c r="D958" s="7" t="s">
        <v>187</v>
      </c>
      <c r="E958" s="7" t="s">
        <v>53</v>
      </c>
      <c r="F958" s="7">
        <v>1</v>
      </c>
      <c r="G958" s="7">
        <v>859</v>
      </c>
      <c r="H958" s="7">
        <v>-74.836694440000002</v>
      </c>
      <c r="I958" s="29">
        <v>6.4835833300000001</v>
      </c>
      <c r="J958" s="6" t="s">
        <v>1908</v>
      </c>
      <c r="K958" s="30">
        <v>26433.791666666668</v>
      </c>
      <c r="L958" s="30"/>
      <c r="M958" s="35" t="s">
        <v>1909</v>
      </c>
      <c r="N958" s="29" t="s">
        <v>1910</v>
      </c>
      <c r="O958" s="31">
        <v>48.861904761904768</v>
      </c>
      <c r="P958" s="31">
        <v>83.200000000000017</v>
      </c>
      <c r="Q958" s="31">
        <v>147.19200000000001</v>
      </c>
      <c r="R958" s="31">
        <v>239.2428571428571</v>
      </c>
      <c r="S958" s="31">
        <v>277.50833333333338</v>
      </c>
      <c r="T958" s="31">
        <v>204.30833333333331</v>
      </c>
      <c r="U958" s="31">
        <v>227.90416666666667</v>
      </c>
      <c r="V958" s="31">
        <v>213.4130434782609</v>
      </c>
      <c r="W958" s="31">
        <v>299.26666666666671</v>
      </c>
      <c r="X958" s="31">
        <v>286.17307692307696</v>
      </c>
      <c r="Y958" s="31">
        <v>197.125</v>
      </c>
      <c r="Z958" s="31">
        <v>87.090909090909093</v>
      </c>
      <c r="AA958" s="4">
        <f t="shared" si="13"/>
        <v>2311.2862913970084</v>
      </c>
      <c r="AB958" s="32">
        <v>278</v>
      </c>
      <c r="AC958" s="17">
        <v>0.77222222222222225</v>
      </c>
      <c r="AD958" s="36">
        <v>0.7</v>
      </c>
      <c r="AE958" s="36">
        <v>0.8</v>
      </c>
      <c r="AF958" s="36">
        <v>0.83333333333333337</v>
      </c>
      <c r="AG958" s="36">
        <v>0.7</v>
      </c>
      <c r="AH958" s="36">
        <v>0.8</v>
      </c>
      <c r="AI958" s="36">
        <v>0.8</v>
      </c>
      <c r="AJ958" s="36">
        <v>0.8</v>
      </c>
      <c r="AK958" s="36">
        <v>0.76666666666666672</v>
      </c>
      <c r="AL958" s="36">
        <v>0.8</v>
      </c>
      <c r="AM958" s="36">
        <v>0.8666666666666667</v>
      </c>
      <c r="AN958" s="36">
        <v>0.66666666666666663</v>
      </c>
      <c r="AO958" s="36">
        <v>0.73333333333333328</v>
      </c>
      <c r="AP958" s="33" t="str">
        <f t="shared" si="14"/>
        <v>-</v>
      </c>
      <c r="AQ958" s="55" t="str">
        <f t="shared" si="15"/>
        <v>-</v>
      </c>
      <c r="AR958" s="56" t="str">
        <f t="shared" si="16"/>
        <v>&gt;=50%</v>
      </c>
      <c r="AS958" s="34" t="s">
        <v>1889</v>
      </c>
      <c r="AT958" s="112" t="s">
        <v>5206</v>
      </c>
    </row>
    <row r="959" spans="1:46" ht="15.75" customHeight="1" x14ac:dyDescent="0.25">
      <c r="A959" s="2">
        <v>23085090</v>
      </c>
      <c r="B959" s="7" t="s">
        <v>43</v>
      </c>
      <c r="C959" s="3" t="s">
        <v>151</v>
      </c>
      <c r="D959" s="7" t="s">
        <v>114</v>
      </c>
      <c r="E959" s="7" t="s">
        <v>53</v>
      </c>
      <c r="F959" s="7">
        <v>1</v>
      </c>
      <c r="G959" s="7">
        <v>1420</v>
      </c>
      <c r="H959" s="7">
        <v>-75.183333329999996</v>
      </c>
      <c r="I959" s="29">
        <v>6.06666667</v>
      </c>
      <c r="J959" s="6" t="s">
        <v>1908</v>
      </c>
      <c r="K959" s="30">
        <v>33253</v>
      </c>
      <c r="L959" s="30"/>
      <c r="M959" s="7" t="s">
        <v>1911</v>
      </c>
      <c r="N959" s="29" t="s">
        <v>1892</v>
      </c>
      <c r="O959" s="31">
        <v>179</v>
      </c>
      <c r="P959" s="31">
        <v>313</v>
      </c>
      <c r="Q959" s="31">
        <v>406</v>
      </c>
      <c r="R959" s="31">
        <v>486</v>
      </c>
      <c r="S959" s="31">
        <v>467</v>
      </c>
      <c r="T959" s="31">
        <v>236</v>
      </c>
      <c r="U959" s="31">
        <v>233</v>
      </c>
      <c r="V959" s="31">
        <v>332</v>
      </c>
      <c r="W959" s="31">
        <v>469</v>
      </c>
      <c r="X959" s="31">
        <v>621</v>
      </c>
      <c r="Y959" s="31">
        <v>474</v>
      </c>
      <c r="Z959" s="31">
        <v>260</v>
      </c>
      <c r="AA959" s="4">
        <f t="shared" si="13"/>
        <v>4476</v>
      </c>
      <c r="AB959" s="32">
        <v>12</v>
      </c>
      <c r="AC959" s="17">
        <v>3.3333333333333333E-2</v>
      </c>
      <c r="AD959" s="36">
        <v>3.3333333333333333E-2</v>
      </c>
      <c r="AE959" s="36">
        <v>3.3333333333333333E-2</v>
      </c>
      <c r="AF959" s="36">
        <v>3.3333333333333333E-2</v>
      </c>
      <c r="AG959" s="36">
        <v>3.3333333333333333E-2</v>
      </c>
      <c r="AH959" s="36">
        <v>3.3333333333333333E-2</v>
      </c>
      <c r="AI959" s="36">
        <v>3.3333333333333333E-2</v>
      </c>
      <c r="AJ959" s="36">
        <v>3.3333333333333333E-2</v>
      </c>
      <c r="AK959" s="36">
        <v>3.3333333333333333E-2</v>
      </c>
      <c r="AL959" s="36">
        <v>3.3333333333333333E-2</v>
      </c>
      <c r="AM959" s="36">
        <v>3.3333333333333333E-2</v>
      </c>
      <c r="AN959" s="36">
        <v>3.3333333333333333E-2</v>
      </c>
      <c r="AO959" s="36">
        <v>3.3333333333333333E-2</v>
      </c>
      <c r="AP959" s="33" t="str">
        <f t="shared" si="14"/>
        <v>-</v>
      </c>
      <c r="AQ959" s="55" t="str">
        <f t="shared" si="15"/>
        <v>-</v>
      </c>
      <c r="AR959" s="56" t="str">
        <f t="shared" si="16"/>
        <v>-</v>
      </c>
      <c r="AS959" s="34" t="s">
        <v>1892</v>
      </c>
      <c r="AT959" s="122" t="s">
        <v>5208</v>
      </c>
    </row>
    <row r="960" spans="1:46" ht="15.75" customHeight="1" x14ac:dyDescent="0.25">
      <c r="A960" s="6">
        <v>23085110</v>
      </c>
      <c r="B960" s="7" t="s">
        <v>56</v>
      </c>
      <c r="C960" s="7" t="s">
        <v>160</v>
      </c>
      <c r="D960" s="7" t="s">
        <v>161</v>
      </c>
      <c r="E960" s="7" t="s">
        <v>53</v>
      </c>
      <c r="F960" s="7">
        <v>1</v>
      </c>
      <c r="G960" s="7">
        <v>1983</v>
      </c>
      <c r="H960" s="7">
        <v>-75.241388889999996</v>
      </c>
      <c r="I960" s="29">
        <v>6.2138888999999997</v>
      </c>
      <c r="J960" s="6" t="s">
        <v>1908</v>
      </c>
      <c r="K960" s="30">
        <v>26830</v>
      </c>
      <c r="L960" s="30"/>
      <c r="M960" s="7" t="s">
        <v>1911</v>
      </c>
      <c r="N960" s="29" t="s">
        <v>1910</v>
      </c>
      <c r="O960" s="31">
        <v>127.10740740740742</v>
      </c>
      <c r="P960" s="31">
        <v>112.62592592592593</v>
      </c>
      <c r="Q960" s="31">
        <v>203.54999999999995</v>
      </c>
      <c r="R960" s="31">
        <v>266.66399999999999</v>
      </c>
      <c r="S960" s="31">
        <v>311.14400000000001</v>
      </c>
      <c r="T960" s="31">
        <v>198.49230769230766</v>
      </c>
      <c r="U960" s="31">
        <v>201.16428571428577</v>
      </c>
      <c r="V960" s="31">
        <v>225.10344827586209</v>
      </c>
      <c r="W960" s="31">
        <v>272.00344827586207</v>
      </c>
      <c r="X960" s="31">
        <v>280.86296296296297</v>
      </c>
      <c r="Y960" s="31">
        <v>248.12068965517241</v>
      </c>
      <c r="Z960" s="31">
        <v>148.72142857142856</v>
      </c>
      <c r="AA960" s="4">
        <f t="shared" si="13"/>
        <v>2595.5599044812152</v>
      </c>
      <c r="AB960" s="32">
        <v>324</v>
      </c>
      <c r="AC960" s="17">
        <v>0.9</v>
      </c>
      <c r="AD960" s="36">
        <v>0.9</v>
      </c>
      <c r="AE960" s="36">
        <v>0.9</v>
      </c>
      <c r="AF960" s="36">
        <v>0.8</v>
      </c>
      <c r="AG960" s="36">
        <v>0.83333333333333337</v>
      </c>
      <c r="AH960" s="36">
        <v>0.83333333333333337</v>
      </c>
      <c r="AI960" s="36">
        <v>0.8666666666666667</v>
      </c>
      <c r="AJ960" s="36">
        <v>0.93333333333333335</v>
      </c>
      <c r="AK960" s="36">
        <v>0.96666666666666667</v>
      </c>
      <c r="AL960" s="36">
        <v>0.96666666666666667</v>
      </c>
      <c r="AM960" s="36">
        <v>0.9</v>
      </c>
      <c r="AN960" s="36">
        <v>0.96666666666666667</v>
      </c>
      <c r="AO960" s="36">
        <v>0.93333333333333335</v>
      </c>
      <c r="AP960" s="33" t="str">
        <f t="shared" si="14"/>
        <v>&gt;=80%</v>
      </c>
      <c r="AQ960" s="55" t="str">
        <f t="shared" si="15"/>
        <v>&gt;=75%</v>
      </c>
      <c r="AR960" s="56" t="str">
        <f t="shared" si="16"/>
        <v>&gt;=50%</v>
      </c>
      <c r="AT960" s="121">
        <v>0.8</v>
      </c>
    </row>
    <row r="961" spans="1:46" ht="15.75" customHeight="1" x14ac:dyDescent="0.25">
      <c r="A961" s="6">
        <v>23085120</v>
      </c>
      <c r="B961" s="7" t="s">
        <v>43</v>
      </c>
      <c r="C961" s="7" t="s">
        <v>2341</v>
      </c>
      <c r="D961" s="7" t="s">
        <v>114</v>
      </c>
      <c r="E961" s="7" t="s">
        <v>53</v>
      </c>
      <c r="F961" s="7">
        <v>1</v>
      </c>
      <c r="G961" s="7">
        <v>1230</v>
      </c>
      <c r="H961" s="7">
        <v>-75.2</v>
      </c>
      <c r="I961" s="29">
        <v>6.06666667</v>
      </c>
      <c r="J961" s="6" t="s">
        <v>1908</v>
      </c>
      <c r="K961" s="30">
        <v>33253</v>
      </c>
      <c r="L961" s="30"/>
      <c r="M961" s="7" t="s">
        <v>1911</v>
      </c>
      <c r="N961" s="29" t="s">
        <v>1892</v>
      </c>
      <c r="O961" s="31">
        <v>286.13333333333338</v>
      </c>
      <c r="P961" s="31">
        <v>277.96666666666664</v>
      </c>
      <c r="Q961" s="31">
        <v>333.8</v>
      </c>
      <c r="R961" s="31">
        <v>390.13333333333327</v>
      </c>
      <c r="S961" s="31">
        <v>539.26666666666677</v>
      </c>
      <c r="T961" s="31">
        <v>168.70000000000002</v>
      </c>
      <c r="U961" s="31">
        <v>214.19999999999996</v>
      </c>
      <c r="V961" s="31">
        <v>387.89999999999992</v>
      </c>
      <c r="W961" s="31">
        <v>486.4666666666667</v>
      </c>
      <c r="X961" s="31">
        <v>532.06666666666672</v>
      </c>
      <c r="Y961" s="31">
        <v>522.23333333333323</v>
      </c>
      <c r="Z961" s="31">
        <v>348.4666666666667</v>
      </c>
      <c r="AA961" s="4">
        <f t="shared" si="13"/>
        <v>4487.3333333333339</v>
      </c>
      <c r="AB961" s="32">
        <v>36</v>
      </c>
      <c r="AC961" s="17">
        <v>0.1</v>
      </c>
      <c r="AD961" s="36">
        <v>0.1</v>
      </c>
      <c r="AE961" s="36">
        <v>0.1</v>
      </c>
      <c r="AF961" s="36">
        <v>0.1</v>
      </c>
      <c r="AG961" s="36">
        <v>0.1</v>
      </c>
      <c r="AH961" s="36">
        <v>0.1</v>
      </c>
      <c r="AI961" s="36">
        <v>0.1</v>
      </c>
      <c r="AJ961" s="36">
        <v>0.1</v>
      </c>
      <c r="AK961" s="36">
        <v>0.1</v>
      </c>
      <c r="AL961" s="36">
        <v>0.1</v>
      </c>
      <c r="AM961" s="36">
        <v>0.1</v>
      </c>
      <c r="AN961" s="36">
        <v>0.1</v>
      </c>
      <c r="AO961" s="36">
        <v>0.1</v>
      </c>
      <c r="AP961" s="33" t="str">
        <f t="shared" si="14"/>
        <v>-</v>
      </c>
      <c r="AQ961" s="55" t="str">
        <f t="shared" si="15"/>
        <v>-</v>
      </c>
      <c r="AR961" s="56" t="str">
        <f t="shared" si="16"/>
        <v>-</v>
      </c>
      <c r="AS961" s="34" t="s">
        <v>1892</v>
      </c>
      <c r="AT961" s="122" t="s">
        <v>5208</v>
      </c>
    </row>
    <row r="962" spans="1:46" ht="15.75" customHeight="1" x14ac:dyDescent="0.25">
      <c r="A962" s="6">
        <v>23085140</v>
      </c>
      <c r="B962" s="7" t="s">
        <v>56</v>
      </c>
      <c r="C962" s="7" t="s">
        <v>181</v>
      </c>
      <c r="D962" s="7" t="s">
        <v>182</v>
      </c>
      <c r="E962" s="7" t="s">
        <v>53</v>
      </c>
      <c r="F962" s="7">
        <v>1</v>
      </c>
      <c r="G962" s="7">
        <v>1325</v>
      </c>
      <c r="H962" s="7">
        <v>-75.100694439999998</v>
      </c>
      <c r="I962" s="29">
        <v>5.96380556</v>
      </c>
      <c r="J962" s="6" t="s">
        <v>1908</v>
      </c>
      <c r="K962" s="30">
        <v>26830</v>
      </c>
      <c r="L962" s="30"/>
      <c r="M962" s="7" t="s">
        <v>1911</v>
      </c>
      <c r="N962" s="29" t="s">
        <v>1910</v>
      </c>
      <c r="O962" s="31">
        <v>310.57407407407413</v>
      </c>
      <c r="P962" s="31">
        <v>286.46206896551729</v>
      </c>
      <c r="Q962" s="31">
        <v>435.54482758620691</v>
      </c>
      <c r="R962" s="31">
        <v>517.4148148148148</v>
      </c>
      <c r="S962" s="31">
        <v>516.74642857142851</v>
      </c>
      <c r="T962" s="31">
        <v>309.51481481481483</v>
      </c>
      <c r="U962" s="31">
        <v>354.27407407407401</v>
      </c>
      <c r="V962" s="31">
        <v>438.14827586206894</v>
      </c>
      <c r="W962" s="31">
        <v>576.62857142857149</v>
      </c>
      <c r="X962" s="31">
        <v>629.35384615384623</v>
      </c>
      <c r="Y962" s="31">
        <v>582.32399999999996</v>
      </c>
      <c r="Z962" s="31">
        <v>424.17037037037045</v>
      </c>
      <c r="AA962" s="4">
        <f t="shared" si="13"/>
        <v>5381.1561667157875</v>
      </c>
      <c r="AB962" s="32">
        <v>329</v>
      </c>
      <c r="AC962" s="17">
        <v>0.91388888888888886</v>
      </c>
      <c r="AD962" s="36">
        <v>0.9</v>
      </c>
      <c r="AE962" s="36">
        <v>0.96666666666666667</v>
      </c>
      <c r="AF962" s="36">
        <v>0.96666666666666667</v>
      </c>
      <c r="AG962" s="36">
        <v>0.9</v>
      </c>
      <c r="AH962" s="36">
        <v>0.93333333333333335</v>
      </c>
      <c r="AI962" s="36">
        <v>0.9</v>
      </c>
      <c r="AJ962" s="36">
        <v>0.9</v>
      </c>
      <c r="AK962" s="36">
        <v>0.96666666666666667</v>
      </c>
      <c r="AL962" s="36">
        <v>0.93333333333333335</v>
      </c>
      <c r="AM962" s="36">
        <v>0.8666666666666667</v>
      </c>
      <c r="AN962" s="36">
        <v>0.83333333333333337</v>
      </c>
      <c r="AO962" s="36">
        <v>0.9</v>
      </c>
      <c r="AP962" s="33" t="str">
        <f t="shared" si="14"/>
        <v>&gt;=80%</v>
      </c>
      <c r="AQ962" s="55" t="str">
        <f t="shared" si="15"/>
        <v>&gt;=75%</v>
      </c>
      <c r="AR962" s="56" t="str">
        <f t="shared" si="16"/>
        <v>&gt;=50%</v>
      </c>
      <c r="AT962" s="121">
        <v>0.8</v>
      </c>
    </row>
    <row r="963" spans="1:46" ht="15.75" customHeight="1" x14ac:dyDescent="0.25">
      <c r="A963" s="2">
        <v>23085160</v>
      </c>
      <c r="B963" s="7" t="s">
        <v>56</v>
      </c>
      <c r="C963" s="3" t="s">
        <v>188</v>
      </c>
      <c r="D963" s="7" t="s">
        <v>189</v>
      </c>
      <c r="E963" s="7" t="s">
        <v>53</v>
      </c>
      <c r="F963" s="7">
        <v>1</v>
      </c>
      <c r="G963" s="7">
        <v>1965</v>
      </c>
      <c r="H963" s="7">
        <v>-75.253555560000009</v>
      </c>
      <c r="I963" s="29">
        <v>6.3119444399999995</v>
      </c>
      <c r="J963" s="6" t="s">
        <v>1908</v>
      </c>
      <c r="K963" s="30">
        <v>27529</v>
      </c>
      <c r="L963" s="30"/>
      <c r="M963" s="7" t="s">
        <v>1911</v>
      </c>
      <c r="N963" s="29" t="s">
        <v>1910</v>
      </c>
      <c r="O963" s="31">
        <v>86.156521739130454</v>
      </c>
      <c r="P963" s="31">
        <v>132.22499999999999</v>
      </c>
      <c r="Q963" s="31">
        <v>197.04615384615383</v>
      </c>
      <c r="R963" s="31">
        <v>264.6304347826088</v>
      </c>
      <c r="S963" s="31">
        <v>326.83846153846156</v>
      </c>
      <c r="T963" s="31">
        <v>273.3608695652174</v>
      </c>
      <c r="U963" s="31">
        <v>275.02727272727276</v>
      </c>
      <c r="V963" s="31">
        <v>253.56800000000004</v>
      </c>
      <c r="W963" s="31">
        <v>288.34782608695656</v>
      </c>
      <c r="X963" s="31">
        <v>303.51250000000005</v>
      </c>
      <c r="Y963" s="31">
        <v>240.76249999999996</v>
      </c>
      <c r="Z963" s="31">
        <v>129.12916666666669</v>
      </c>
      <c r="AA963" s="4">
        <f t="shared" si="13"/>
        <v>2770.6047069524675</v>
      </c>
      <c r="AB963" s="32">
        <v>291</v>
      </c>
      <c r="AC963" s="17">
        <v>0.80833333333333335</v>
      </c>
      <c r="AD963" s="36">
        <v>0.76666666666666672</v>
      </c>
      <c r="AE963" s="36">
        <v>0.93333333333333335</v>
      </c>
      <c r="AF963" s="36">
        <v>0.8666666666666667</v>
      </c>
      <c r="AG963" s="36">
        <v>0.76666666666666672</v>
      </c>
      <c r="AH963" s="36">
        <v>0.8666666666666667</v>
      </c>
      <c r="AI963" s="36">
        <v>0.76666666666666672</v>
      </c>
      <c r="AJ963" s="36">
        <v>0.73333333333333328</v>
      </c>
      <c r="AK963" s="36">
        <v>0.83333333333333337</v>
      </c>
      <c r="AL963" s="36">
        <v>0.76666666666666672</v>
      </c>
      <c r="AM963" s="36">
        <v>0.8</v>
      </c>
      <c r="AN963" s="36">
        <v>0.8</v>
      </c>
      <c r="AO963" s="36">
        <v>0.8</v>
      </c>
      <c r="AP963" s="33" t="str">
        <f t="shared" si="14"/>
        <v>-</v>
      </c>
      <c r="AQ963" s="55" t="str">
        <f t="shared" si="15"/>
        <v>-</v>
      </c>
      <c r="AR963" s="56" t="str">
        <f t="shared" si="16"/>
        <v>&gt;=50%</v>
      </c>
      <c r="AT963" s="112" t="s">
        <v>5206</v>
      </c>
    </row>
    <row r="964" spans="1:46" ht="15.75" customHeight="1" x14ac:dyDescent="0.25">
      <c r="A964" s="2">
        <v>23085210</v>
      </c>
      <c r="B964" s="7" t="s">
        <v>43</v>
      </c>
      <c r="C964" s="3" t="s">
        <v>2342</v>
      </c>
      <c r="D964" s="7" t="s">
        <v>1112</v>
      </c>
      <c r="E964" s="7" t="s">
        <v>53</v>
      </c>
      <c r="F964" s="7">
        <v>1</v>
      </c>
      <c r="G964" s="7">
        <v>116</v>
      </c>
      <c r="H964" s="7">
        <v>-75.002777780000002</v>
      </c>
      <c r="I964" s="29">
        <v>6.3488888899999996</v>
      </c>
      <c r="J964" s="6" t="s">
        <v>1890</v>
      </c>
      <c r="K964" s="30">
        <v>30270</v>
      </c>
      <c r="L964" s="30">
        <v>40816</v>
      </c>
      <c r="M964" s="7" t="s">
        <v>1911</v>
      </c>
      <c r="N964" s="29" t="s">
        <v>1910</v>
      </c>
      <c r="O964" s="31">
        <v>112.79444444444442</v>
      </c>
      <c r="P964" s="31">
        <v>148.26190476190473</v>
      </c>
      <c r="Q964" s="31">
        <v>253.79999999999998</v>
      </c>
      <c r="R964" s="31">
        <v>390.13125000000002</v>
      </c>
      <c r="S964" s="31">
        <v>437.89375000000007</v>
      </c>
      <c r="T964" s="31">
        <v>333.42631578947368</v>
      </c>
      <c r="U964" s="31">
        <v>302.00000000000006</v>
      </c>
      <c r="V964" s="31">
        <v>335.93684210526328</v>
      </c>
      <c r="W964" s="31">
        <v>427.32352941176464</v>
      </c>
      <c r="X964" s="31">
        <v>494.46000000000004</v>
      </c>
      <c r="Y964" s="31">
        <v>371.60555555555555</v>
      </c>
      <c r="Z964" s="31">
        <v>211.29999999999993</v>
      </c>
      <c r="AA964" s="4">
        <f t="shared" si="13"/>
        <v>3818.9335920684061</v>
      </c>
      <c r="AB964" s="32">
        <v>210</v>
      </c>
      <c r="AC964" s="17">
        <v>0.58333333333333337</v>
      </c>
      <c r="AD964" s="36">
        <v>0.6</v>
      </c>
      <c r="AE964" s="36">
        <v>0.7</v>
      </c>
      <c r="AF964" s="36">
        <v>0.53333333333333333</v>
      </c>
      <c r="AG964" s="36">
        <v>0.53333333333333333</v>
      </c>
      <c r="AH964" s="36">
        <v>0.53333333333333333</v>
      </c>
      <c r="AI964" s="36">
        <v>0.6333333333333333</v>
      </c>
      <c r="AJ964" s="36">
        <v>0.66666666666666663</v>
      </c>
      <c r="AK964" s="36">
        <v>0.6333333333333333</v>
      </c>
      <c r="AL964" s="36">
        <v>0.56666666666666665</v>
      </c>
      <c r="AM964" s="36">
        <v>0.5</v>
      </c>
      <c r="AN964" s="36">
        <v>0.6</v>
      </c>
      <c r="AO964" s="36">
        <v>0.5</v>
      </c>
      <c r="AP964" s="33" t="str">
        <f t="shared" si="14"/>
        <v>-</v>
      </c>
      <c r="AQ964" s="55" t="str">
        <f t="shared" si="15"/>
        <v>-</v>
      </c>
      <c r="AR964" s="56" t="str">
        <f t="shared" si="16"/>
        <v>&gt;=50%</v>
      </c>
      <c r="AS964" s="34" t="s">
        <v>1890</v>
      </c>
      <c r="AT964" s="122" t="s">
        <v>5208</v>
      </c>
    </row>
    <row r="965" spans="1:46" ht="15.75" customHeight="1" x14ac:dyDescent="0.25">
      <c r="A965" s="2">
        <v>23085220</v>
      </c>
      <c r="B965" s="7" t="s">
        <v>43</v>
      </c>
      <c r="C965" s="3" t="s">
        <v>180</v>
      </c>
      <c r="D965" s="7" t="s">
        <v>179</v>
      </c>
      <c r="E965" s="7" t="s">
        <v>53</v>
      </c>
      <c r="F965" s="7">
        <v>1</v>
      </c>
      <c r="G965" s="7">
        <v>1113</v>
      </c>
      <c r="H965" s="7">
        <v>-75.038916669999992</v>
      </c>
      <c r="I965" s="29">
        <v>6.1576666700000002</v>
      </c>
      <c r="J965" s="6" t="s">
        <v>1908</v>
      </c>
      <c r="K965" s="30">
        <v>30451</v>
      </c>
      <c r="L965" s="30"/>
      <c r="M965" s="7" t="s">
        <v>1911</v>
      </c>
      <c r="N965" s="29" t="s">
        <v>1910</v>
      </c>
      <c r="O965" s="31">
        <v>199.64814814814815</v>
      </c>
      <c r="P965" s="31">
        <v>220.04166666666671</v>
      </c>
      <c r="Q965" s="31">
        <v>364.20357142857137</v>
      </c>
      <c r="R965" s="31">
        <v>506.74615384615379</v>
      </c>
      <c r="S965" s="31">
        <v>486.56923076923073</v>
      </c>
      <c r="T965" s="31">
        <v>321.1407407407408</v>
      </c>
      <c r="U965" s="31">
        <v>318.84615384615387</v>
      </c>
      <c r="V965" s="31">
        <v>388.12222222222226</v>
      </c>
      <c r="W965" s="31">
        <v>476.23571428571421</v>
      </c>
      <c r="X965" s="31">
        <v>580.68928571428569</v>
      </c>
      <c r="Y965" s="31">
        <v>496.70689655172418</v>
      </c>
      <c r="Z965" s="31">
        <v>300.79615384615386</v>
      </c>
      <c r="AA965" s="4">
        <f t="shared" si="13"/>
        <v>4659.7459380657656</v>
      </c>
      <c r="AB965" s="32">
        <v>322</v>
      </c>
      <c r="AC965" s="17">
        <v>0.89444444444444449</v>
      </c>
      <c r="AD965" s="36">
        <v>0.9</v>
      </c>
      <c r="AE965" s="36">
        <v>0.8</v>
      </c>
      <c r="AF965" s="36">
        <v>0.93333333333333335</v>
      </c>
      <c r="AG965" s="36">
        <v>0.8666666666666667</v>
      </c>
      <c r="AH965" s="36">
        <v>0.8666666666666667</v>
      </c>
      <c r="AI965" s="36">
        <v>0.9</v>
      </c>
      <c r="AJ965" s="36">
        <v>0.8666666666666667</v>
      </c>
      <c r="AK965" s="36">
        <v>0.9</v>
      </c>
      <c r="AL965" s="36">
        <v>0.93333333333333335</v>
      </c>
      <c r="AM965" s="36">
        <v>0.93333333333333335</v>
      </c>
      <c r="AN965" s="36">
        <v>0.96666666666666667</v>
      </c>
      <c r="AO965" s="36">
        <v>0.8666666666666667</v>
      </c>
      <c r="AP965" s="33" t="str">
        <f t="shared" si="14"/>
        <v>&gt;=80%</v>
      </c>
      <c r="AQ965" s="55" t="str">
        <f t="shared" si="15"/>
        <v>&gt;=75%</v>
      </c>
      <c r="AR965" s="56" t="str">
        <f t="shared" si="16"/>
        <v>&gt;=50%</v>
      </c>
      <c r="AT965" s="121">
        <v>0.8</v>
      </c>
    </row>
    <row r="966" spans="1:46" ht="15.75" customHeight="1" x14ac:dyDescent="0.25">
      <c r="A966" s="2">
        <v>23085260</v>
      </c>
      <c r="B966" s="7" t="s">
        <v>72</v>
      </c>
      <c r="C966" s="3" t="s">
        <v>2343</v>
      </c>
      <c r="D966" s="7" t="s">
        <v>170</v>
      </c>
      <c r="E966" s="7" t="s">
        <v>53</v>
      </c>
      <c r="F966" s="7">
        <v>1</v>
      </c>
      <c r="G966" s="7">
        <v>2125</v>
      </c>
      <c r="H966" s="7">
        <v>-75.414555560000011</v>
      </c>
      <c r="I966" s="29">
        <v>6.1319166699999998</v>
      </c>
      <c r="J966" s="6" t="s">
        <v>1908</v>
      </c>
      <c r="K966" s="30">
        <v>38270.791666666664</v>
      </c>
      <c r="L966" s="30"/>
      <c r="M966" s="35" t="s">
        <v>1909</v>
      </c>
      <c r="N966" s="29" t="s">
        <v>1910</v>
      </c>
      <c r="O966" s="31">
        <v>75.072727272727263</v>
      </c>
      <c r="P966" s="31">
        <v>82.904545454545442</v>
      </c>
      <c r="Q966" s="31">
        <v>159.09999999999997</v>
      </c>
      <c r="R966" s="31">
        <v>216.43478260869566</v>
      </c>
      <c r="S966" s="31">
        <v>262.64090909090913</v>
      </c>
      <c r="T966" s="31">
        <v>200.34545454545457</v>
      </c>
      <c r="U966" s="31">
        <v>169.89130434782604</v>
      </c>
      <c r="V966" s="31">
        <v>172.65714285714287</v>
      </c>
      <c r="W966" s="31">
        <v>204.98695652173913</v>
      </c>
      <c r="X966" s="31">
        <v>225.54782608695655</v>
      </c>
      <c r="Y966" s="31">
        <v>197.41363636363639</v>
      </c>
      <c r="Z966" s="31">
        <v>113.29047619047618</v>
      </c>
      <c r="AA966" s="4">
        <f t="shared" si="13"/>
        <v>2080.2857613401093</v>
      </c>
      <c r="AB966" s="32">
        <v>264</v>
      </c>
      <c r="AC966" s="17">
        <v>0.73333333333333328</v>
      </c>
      <c r="AD966" s="36">
        <v>0.73333333333333328</v>
      </c>
      <c r="AE966" s="36">
        <v>0.73333333333333328</v>
      </c>
      <c r="AF966" s="36">
        <v>0.66666666666666663</v>
      </c>
      <c r="AG966" s="36">
        <v>0.76666666666666672</v>
      </c>
      <c r="AH966" s="36">
        <v>0.73333333333333328</v>
      </c>
      <c r="AI966" s="36">
        <v>0.73333333333333328</v>
      </c>
      <c r="AJ966" s="36">
        <v>0.76666666666666672</v>
      </c>
      <c r="AK966" s="36">
        <v>0.7</v>
      </c>
      <c r="AL966" s="36">
        <v>0.76666666666666672</v>
      </c>
      <c r="AM966" s="36">
        <v>0.76666666666666672</v>
      </c>
      <c r="AN966" s="36">
        <v>0.73333333333333328</v>
      </c>
      <c r="AO966" s="36">
        <v>0.7</v>
      </c>
      <c r="AP966" s="33" t="str">
        <f t="shared" si="14"/>
        <v>-</v>
      </c>
      <c r="AQ966" s="55" t="str">
        <f t="shared" si="15"/>
        <v>-</v>
      </c>
      <c r="AR966" s="56" t="str">
        <f t="shared" si="16"/>
        <v>&gt;=50%</v>
      </c>
      <c r="AS966" s="34" t="s">
        <v>1889</v>
      </c>
      <c r="AT966" s="120" t="s">
        <v>5204</v>
      </c>
    </row>
    <row r="967" spans="1:46" ht="15.75" customHeight="1" x14ac:dyDescent="0.25">
      <c r="A967" s="2">
        <v>23085270</v>
      </c>
      <c r="B967" s="7" t="s">
        <v>31</v>
      </c>
      <c r="C967" s="3" t="s">
        <v>169</v>
      </c>
      <c r="D967" s="7" t="s">
        <v>170</v>
      </c>
      <c r="E967" s="7" t="s">
        <v>53</v>
      </c>
      <c r="F967" s="7">
        <v>1</v>
      </c>
      <c r="G967" s="7">
        <v>2157</v>
      </c>
      <c r="H967" s="7">
        <v>-75.430000000000007</v>
      </c>
      <c r="I967" s="29">
        <v>6.17</v>
      </c>
      <c r="J967" s="6" t="s">
        <v>1908</v>
      </c>
      <c r="K967" s="30">
        <v>39048</v>
      </c>
      <c r="L967" s="30"/>
      <c r="M967" s="35" t="s">
        <v>1909</v>
      </c>
      <c r="N967" s="29" t="s">
        <v>1910</v>
      </c>
      <c r="O967" s="31">
        <v>67.782142857142873</v>
      </c>
      <c r="P967" s="31">
        <v>95.196551724137947</v>
      </c>
      <c r="Q967" s="31">
        <v>140.25925925925927</v>
      </c>
      <c r="R967" s="31">
        <v>207.37333333333339</v>
      </c>
      <c r="S967" s="31">
        <v>256.00000000000006</v>
      </c>
      <c r="T967" s="31">
        <v>173.45517241379306</v>
      </c>
      <c r="U967" s="31">
        <v>155.72666666666663</v>
      </c>
      <c r="V967" s="31">
        <v>169.05714285714288</v>
      </c>
      <c r="W967" s="31">
        <v>208.74137931034483</v>
      </c>
      <c r="X967" s="31">
        <v>222.38666666666668</v>
      </c>
      <c r="Y967" s="31">
        <v>199.65714285714282</v>
      </c>
      <c r="Z967" s="31">
        <v>113.71428571428574</v>
      </c>
      <c r="AA967" s="4">
        <f t="shared" si="13"/>
        <v>2009.3497436599164</v>
      </c>
      <c r="AB967" s="32">
        <v>345</v>
      </c>
      <c r="AC967" s="17">
        <v>0.95833333333333337</v>
      </c>
      <c r="AD967" s="36">
        <v>0.93333333333333335</v>
      </c>
      <c r="AE967" s="36">
        <v>0.96666666666666667</v>
      </c>
      <c r="AF967" s="36">
        <v>0.9</v>
      </c>
      <c r="AG967" s="36">
        <v>1</v>
      </c>
      <c r="AH967" s="36">
        <v>0.96666666666666667</v>
      </c>
      <c r="AI967" s="36">
        <v>0.96666666666666667</v>
      </c>
      <c r="AJ967" s="36">
        <v>1</v>
      </c>
      <c r="AK967" s="36">
        <v>0.93333333333333335</v>
      </c>
      <c r="AL967" s="36">
        <v>0.96666666666666667</v>
      </c>
      <c r="AM967" s="36">
        <v>1</v>
      </c>
      <c r="AN967" s="36">
        <v>0.93333333333333335</v>
      </c>
      <c r="AO967" s="36">
        <v>0.93333333333333335</v>
      </c>
      <c r="AP967" s="33" t="str">
        <f t="shared" si="14"/>
        <v>&gt;=80%</v>
      </c>
      <c r="AQ967" s="55" t="str">
        <f t="shared" si="15"/>
        <v>&gt;=75%</v>
      </c>
      <c r="AR967" s="56" t="str">
        <f t="shared" si="16"/>
        <v>&gt;=50%</v>
      </c>
      <c r="AS967" s="34" t="s">
        <v>1889</v>
      </c>
      <c r="AT967" s="121">
        <v>0.8</v>
      </c>
    </row>
    <row r="968" spans="1:46" ht="15.75" customHeight="1" x14ac:dyDescent="0.25">
      <c r="A968" s="6">
        <v>23090020</v>
      </c>
      <c r="B968" s="7" t="s">
        <v>26</v>
      </c>
      <c r="C968" s="7" t="s">
        <v>165</v>
      </c>
      <c r="D968" s="7" t="s">
        <v>164</v>
      </c>
      <c r="E968" s="7" t="s">
        <v>53</v>
      </c>
      <c r="F968" s="7">
        <v>1</v>
      </c>
      <c r="G968" s="7">
        <v>975</v>
      </c>
      <c r="H968" s="7">
        <v>-74.681805560000001</v>
      </c>
      <c r="I968" s="29">
        <v>6.3935555600000002</v>
      </c>
      <c r="J968" s="6" t="s">
        <v>1908</v>
      </c>
      <c r="K968" s="30">
        <v>27956</v>
      </c>
      <c r="L968" s="30"/>
      <c r="M968" s="7" t="s">
        <v>1911</v>
      </c>
      <c r="N968" s="29" t="s">
        <v>1910</v>
      </c>
      <c r="O968" s="31">
        <v>81.3</v>
      </c>
      <c r="P968" s="31">
        <v>108.24137931034483</v>
      </c>
      <c r="Q968" s="31">
        <v>228.48571428571429</v>
      </c>
      <c r="R968" s="31">
        <v>336.15862068965521</v>
      </c>
      <c r="S968" s="31">
        <v>314.15333333333336</v>
      </c>
      <c r="T968" s="31">
        <v>255.9</v>
      </c>
      <c r="U968" s="31">
        <v>224.41724137931035</v>
      </c>
      <c r="V968" s="31">
        <v>269.95172413793102</v>
      </c>
      <c r="W968" s="31">
        <v>327.46666666666664</v>
      </c>
      <c r="X968" s="31">
        <v>317.65517241379308</v>
      </c>
      <c r="Y968" s="31">
        <v>259.76666666666665</v>
      </c>
      <c r="Z968" s="31">
        <v>117.35333333333332</v>
      </c>
      <c r="AA968" s="4">
        <f t="shared" si="13"/>
        <v>2840.8498522167492</v>
      </c>
      <c r="AB968" s="32">
        <v>353</v>
      </c>
      <c r="AC968" s="17">
        <v>0.98055555555555551</v>
      </c>
      <c r="AD968" s="36">
        <v>1</v>
      </c>
      <c r="AE968" s="36">
        <v>0.96666666666666667</v>
      </c>
      <c r="AF968" s="36">
        <v>0.93333333333333335</v>
      </c>
      <c r="AG968" s="36">
        <v>0.96666666666666667</v>
      </c>
      <c r="AH968" s="36">
        <v>1</v>
      </c>
      <c r="AI968" s="36">
        <v>1</v>
      </c>
      <c r="AJ968" s="36">
        <v>0.96666666666666667</v>
      </c>
      <c r="AK968" s="36">
        <v>0.96666666666666667</v>
      </c>
      <c r="AL968" s="36">
        <v>1</v>
      </c>
      <c r="AM968" s="36">
        <v>0.96666666666666667</v>
      </c>
      <c r="AN968" s="36">
        <v>1</v>
      </c>
      <c r="AO968" s="36">
        <v>1</v>
      </c>
      <c r="AP968" s="33" t="str">
        <f t="shared" si="14"/>
        <v>&gt;=80%</v>
      </c>
      <c r="AQ968" s="55" t="str">
        <f t="shared" si="15"/>
        <v>&gt;=75%</v>
      </c>
      <c r="AR968" s="56" t="str">
        <f t="shared" si="16"/>
        <v>&gt;=50%</v>
      </c>
      <c r="AT968" s="121">
        <v>0.8</v>
      </c>
    </row>
    <row r="969" spans="1:46" ht="15.75" customHeight="1" x14ac:dyDescent="0.25">
      <c r="A969" s="2">
        <v>23090100</v>
      </c>
      <c r="B969" s="7" t="s">
        <v>54</v>
      </c>
      <c r="C969" s="3" t="s">
        <v>2344</v>
      </c>
      <c r="D969" s="7" t="s">
        <v>164</v>
      </c>
      <c r="E969" s="7" t="s">
        <v>53</v>
      </c>
      <c r="F969" s="7">
        <v>8</v>
      </c>
      <c r="G969" s="7">
        <v>150</v>
      </c>
      <c r="H969" s="7">
        <v>-74.45</v>
      </c>
      <c r="I969" s="29">
        <v>6.6</v>
      </c>
      <c r="J969" s="6" t="s">
        <v>1890</v>
      </c>
      <c r="K969" s="30">
        <v>30909</v>
      </c>
      <c r="L969" s="30">
        <v>37330</v>
      </c>
      <c r="M969" s="7" t="s">
        <v>1911</v>
      </c>
      <c r="N969" s="29" t="s">
        <v>1910</v>
      </c>
      <c r="O969" s="31">
        <v>30.75</v>
      </c>
      <c r="P969" s="31">
        <v>66.963636363636368</v>
      </c>
      <c r="Q969" s="31">
        <v>129</v>
      </c>
      <c r="R969" s="31">
        <v>312.39999999999998</v>
      </c>
      <c r="S969" s="31">
        <v>247.2</v>
      </c>
      <c r="T969" s="31">
        <v>264.54545454545456</v>
      </c>
      <c r="U969" s="31">
        <v>243.63636363636363</v>
      </c>
      <c r="V969" s="31">
        <v>264.54545454545456</v>
      </c>
      <c r="W969" s="31">
        <v>318.40909090909093</v>
      </c>
      <c r="X969" s="31">
        <v>269.18181818181819</v>
      </c>
      <c r="Y969" s="31">
        <v>145.36363636363637</v>
      </c>
      <c r="Z969" s="31">
        <v>73.727272727272734</v>
      </c>
      <c r="AA969" s="4">
        <f t="shared" si="13"/>
        <v>2365.7227272727268</v>
      </c>
      <c r="AB969" s="32">
        <v>129</v>
      </c>
      <c r="AC969" s="17">
        <v>0.35833333333333334</v>
      </c>
      <c r="AD969" s="36">
        <v>0.4</v>
      </c>
      <c r="AE969" s="36">
        <v>0.36666666666666664</v>
      </c>
      <c r="AF969" s="36">
        <v>0.3</v>
      </c>
      <c r="AG969" s="36">
        <v>0.33333333333333331</v>
      </c>
      <c r="AH969" s="36">
        <v>0.33333333333333331</v>
      </c>
      <c r="AI969" s="36">
        <v>0.36666666666666664</v>
      </c>
      <c r="AJ969" s="36">
        <v>0.36666666666666664</v>
      </c>
      <c r="AK969" s="36">
        <v>0.36666666666666664</v>
      </c>
      <c r="AL969" s="36">
        <v>0.36666666666666664</v>
      </c>
      <c r="AM969" s="36">
        <v>0.36666666666666664</v>
      </c>
      <c r="AN969" s="36">
        <v>0.36666666666666664</v>
      </c>
      <c r="AO969" s="36">
        <v>0.36666666666666664</v>
      </c>
      <c r="AP969" s="33" t="str">
        <f t="shared" si="14"/>
        <v>-</v>
      </c>
      <c r="AQ969" s="55" t="str">
        <f t="shared" si="15"/>
        <v>-</v>
      </c>
      <c r="AR969" s="56" t="str">
        <f t="shared" si="16"/>
        <v>-</v>
      </c>
      <c r="AS969" s="34" t="s">
        <v>1890</v>
      </c>
      <c r="AT969" s="122" t="s">
        <v>5208</v>
      </c>
    </row>
    <row r="970" spans="1:46" ht="15.75" customHeight="1" x14ac:dyDescent="0.25">
      <c r="A970" s="2">
        <v>23090110</v>
      </c>
      <c r="B970" s="7" t="s">
        <v>26</v>
      </c>
      <c r="C970" s="3" t="s">
        <v>163</v>
      </c>
      <c r="D970" s="7" t="s">
        <v>164</v>
      </c>
      <c r="E970" s="7" t="s">
        <v>53</v>
      </c>
      <c r="F970" s="7">
        <v>8</v>
      </c>
      <c r="G970" s="7">
        <v>130</v>
      </c>
      <c r="H970" s="7">
        <v>-74.395277780000001</v>
      </c>
      <c r="I970" s="29">
        <v>6.6030555599999996</v>
      </c>
      <c r="J970" s="6" t="s">
        <v>1908</v>
      </c>
      <c r="K970" s="30">
        <v>30940</v>
      </c>
      <c r="L970" s="30"/>
      <c r="M970" s="7" t="s">
        <v>1911</v>
      </c>
      <c r="N970" s="29" t="s">
        <v>1910</v>
      </c>
      <c r="O970" s="31">
        <v>59.06666666666667</v>
      </c>
      <c r="P970" s="31">
        <v>91.803571428571431</v>
      </c>
      <c r="Q970" s="31">
        <v>201.66071428571428</v>
      </c>
      <c r="R970" s="31">
        <v>360.18666666666667</v>
      </c>
      <c r="S970" s="31">
        <v>378.51666666666665</v>
      </c>
      <c r="T970" s="31">
        <v>283.88000000000005</v>
      </c>
      <c r="U970" s="31">
        <v>283.5214285714286</v>
      </c>
      <c r="V970" s="31">
        <v>331.54666666666668</v>
      </c>
      <c r="W970" s="31">
        <v>433.68000000000006</v>
      </c>
      <c r="X970" s="31">
        <v>380.18333333333334</v>
      </c>
      <c r="Y970" s="31">
        <v>259.87931034482762</v>
      </c>
      <c r="Z970" s="31">
        <v>130.06333333333333</v>
      </c>
      <c r="AA970" s="4">
        <f t="shared" si="13"/>
        <v>3193.9883579638758</v>
      </c>
      <c r="AB970" s="32">
        <v>353</v>
      </c>
      <c r="AC970" s="17">
        <v>0.98055555555555551</v>
      </c>
      <c r="AD970" s="36">
        <v>1</v>
      </c>
      <c r="AE970" s="36">
        <v>0.93333333333333335</v>
      </c>
      <c r="AF970" s="36">
        <v>0.93333333333333335</v>
      </c>
      <c r="AG970" s="36">
        <v>1</v>
      </c>
      <c r="AH970" s="36">
        <v>1</v>
      </c>
      <c r="AI970" s="36">
        <v>1</v>
      </c>
      <c r="AJ970" s="36">
        <v>0.93333333333333335</v>
      </c>
      <c r="AK970" s="36">
        <v>1</v>
      </c>
      <c r="AL970" s="36">
        <v>1</v>
      </c>
      <c r="AM970" s="36">
        <v>1</v>
      </c>
      <c r="AN970" s="36">
        <v>0.96666666666666667</v>
      </c>
      <c r="AO970" s="36">
        <v>1</v>
      </c>
      <c r="AP970" s="33" t="str">
        <f t="shared" si="14"/>
        <v>&gt;=80%</v>
      </c>
      <c r="AQ970" s="55" t="str">
        <f t="shared" si="15"/>
        <v>&gt;=75%</v>
      </c>
      <c r="AR970" s="56" t="str">
        <f t="shared" si="16"/>
        <v>&gt;=50%</v>
      </c>
      <c r="AT970" s="121">
        <v>0.8</v>
      </c>
    </row>
    <row r="971" spans="1:46" ht="15.75" customHeight="1" x14ac:dyDescent="0.25">
      <c r="A971" s="2">
        <v>23095010</v>
      </c>
      <c r="B971" s="7" t="s">
        <v>43</v>
      </c>
      <c r="C971" s="3" t="s">
        <v>2345</v>
      </c>
      <c r="D971" s="7" t="s">
        <v>164</v>
      </c>
      <c r="E971" s="7" t="s">
        <v>53</v>
      </c>
      <c r="F971" s="7">
        <v>8</v>
      </c>
      <c r="G971" s="7">
        <v>150</v>
      </c>
      <c r="H971" s="7">
        <v>-74.412222220000004</v>
      </c>
      <c r="I971" s="29">
        <v>6.4649999999999999</v>
      </c>
      <c r="J971" s="6" t="s">
        <v>1890</v>
      </c>
      <c r="K971" s="30">
        <v>27499</v>
      </c>
      <c r="L971" s="30">
        <v>43294.507245370369</v>
      </c>
      <c r="M971" s="7" t="s">
        <v>1911</v>
      </c>
      <c r="N971" s="29" t="s">
        <v>1910</v>
      </c>
      <c r="O971" s="31">
        <v>47.18181818181818</v>
      </c>
      <c r="P971" s="31">
        <v>94.600000000000009</v>
      </c>
      <c r="Q971" s="31">
        <v>202.41818181818181</v>
      </c>
      <c r="R971" s="31">
        <v>311.10952380952381</v>
      </c>
      <c r="S971" s="31">
        <v>298.07142857142856</v>
      </c>
      <c r="T971" s="31">
        <v>239.70999999999998</v>
      </c>
      <c r="U971" s="31">
        <v>234.13809523809522</v>
      </c>
      <c r="V971" s="31">
        <v>275.68181818181819</v>
      </c>
      <c r="W971" s="31">
        <v>316.55909090909097</v>
      </c>
      <c r="X971" s="31">
        <v>324.85238095238094</v>
      </c>
      <c r="Y971" s="31">
        <v>228.03333333333333</v>
      </c>
      <c r="Z971" s="31">
        <v>110.32500000000002</v>
      </c>
      <c r="AA971" s="4">
        <f t="shared" si="13"/>
        <v>2682.6806709956709</v>
      </c>
      <c r="AB971" s="32">
        <v>256</v>
      </c>
      <c r="AC971" s="17">
        <v>0.71111111111111114</v>
      </c>
      <c r="AD971" s="36">
        <v>0.73333333333333328</v>
      </c>
      <c r="AE971" s="36">
        <v>0.76666666666666672</v>
      </c>
      <c r="AF971" s="36">
        <v>0.73333333333333328</v>
      </c>
      <c r="AG971" s="36">
        <v>0.7</v>
      </c>
      <c r="AH971" s="36">
        <v>0.7</v>
      </c>
      <c r="AI971" s="36">
        <v>0.66666666666666663</v>
      </c>
      <c r="AJ971" s="36">
        <v>0.7</v>
      </c>
      <c r="AK971" s="36">
        <v>0.73333333333333328</v>
      </c>
      <c r="AL971" s="36">
        <v>0.73333333333333328</v>
      </c>
      <c r="AM971" s="36">
        <v>0.7</v>
      </c>
      <c r="AN971" s="36">
        <v>0.7</v>
      </c>
      <c r="AO971" s="36">
        <v>0.66666666666666663</v>
      </c>
      <c r="AP971" s="57" t="str">
        <f t="shared" si="14"/>
        <v>-</v>
      </c>
      <c r="AQ971" s="55" t="str">
        <f t="shared" si="15"/>
        <v>-</v>
      </c>
      <c r="AR971" s="56" t="str">
        <f t="shared" si="16"/>
        <v>&gt;=50%</v>
      </c>
      <c r="AS971" s="34" t="s">
        <v>1890</v>
      </c>
      <c r="AT971" s="120" t="s">
        <v>5204</v>
      </c>
    </row>
    <row r="972" spans="1:46" ht="15.75" customHeight="1" x14ac:dyDescent="0.25">
      <c r="A972" s="2">
        <v>23100030</v>
      </c>
      <c r="B972" s="7" t="s">
        <v>26</v>
      </c>
      <c r="C972" s="3" t="s">
        <v>231</v>
      </c>
      <c r="D972" s="7" t="s">
        <v>232</v>
      </c>
      <c r="E972" s="7" t="s">
        <v>53</v>
      </c>
      <c r="F972" s="7">
        <v>1</v>
      </c>
      <c r="G972" s="7">
        <v>1450</v>
      </c>
      <c r="H972" s="7">
        <v>-74.785666669999998</v>
      </c>
      <c r="I972" s="29">
        <v>6.8404722199999997</v>
      </c>
      <c r="J972" s="6" t="s">
        <v>1908</v>
      </c>
      <c r="K972" s="30">
        <v>25734</v>
      </c>
      <c r="L972" s="30"/>
      <c r="M972" s="7" t="s">
        <v>1911</v>
      </c>
      <c r="N972" s="29" t="s">
        <v>1910</v>
      </c>
      <c r="O972" s="31">
        <v>42.6</v>
      </c>
      <c r="P972" s="31">
        <v>63.866666666666667</v>
      </c>
      <c r="Q972" s="31">
        <v>146.34</v>
      </c>
      <c r="R972" s="31">
        <v>266.06666666666666</v>
      </c>
      <c r="S972" s="31">
        <v>301.58620689655174</v>
      </c>
      <c r="T972" s="31">
        <v>243.43333333333334</v>
      </c>
      <c r="U972" s="31">
        <v>278.64333333333332</v>
      </c>
      <c r="V972" s="31">
        <v>249.34482758620689</v>
      </c>
      <c r="W972" s="31">
        <v>288.2</v>
      </c>
      <c r="X972" s="31">
        <v>290.82142857142856</v>
      </c>
      <c r="Y972" s="31">
        <v>225.99666666666664</v>
      </c>
      <c r="Z972" s="31">
        <v>87.13333333333334</v>
      </c>
      <c r="AA972" s="4">
        <f t="shared" si="13"/>
        <v>2484.0324630541872</v>
      </c>
      <c r="AB972" s="32">
        <v>356</v>
      </c>
      <c r="AC972" s="17">
        <v>0.98888888888888893</v>
      </c>
      <c r="AD972" s="36">
        <v>1</v>
      </c>
      <c r="AE972" s="36">
        <v>1</v>
      </c>
      <c r="AF972" s="36">
        <v>1</v>
      </c>
      <c r="AG972" s="36">
        <v>1</v>
      </c>
      <c r="AH972" s="36">
        <v>0.96666666666666667</v>
      </c>
      <c r="AI972" s="36">
        <v>1</v>
      </c>
      <c r="AJ972" s="36">
        <v>1</v>
      </c>
      <c r="AK972" s="36">
        <v>0.96666666666666667</v>
      </c>
      <c r="AL972" s="36">
        <v>1</v>
      </c>
      <c r="AM972" s="36">
        <v>0.93333333333333335</v>
      </c>
      <c r="AN972" s="36">
        <v>1</v>
      </c>
      <c r="AO972" s="36">
        <v>1</v>
      </c>
      <c r="AP972" s="33" t="str">
        <f t="shared" si="14"/>
        <v>&gt;=80%</v>
      </c>
      <c r="AQ972" s="55" t="str">
        <f t="shared" si="15"/>
        <v>&gt;=75%</v>
      </c>
      <c r="AR972" s="56" t="str">
        <f t="shared" si="16"/>
        <v>&gt;=50%</v>
      </c>
      <c r="AT972" s="121">
        <v>0.8</v>
      </c>
    </row>
    <row r="973" spans="1:46" ht="15.75" customHeight="1" x14ac:dyDescent="0.25">
      <c r="A973" s="2">
        <v>23100040</v>
      </c>
      <c r="B973" s="7" t="s">
        <v>26</v>
      </c>
      <c r="C973" s="3" t="s">
        <v>239</v>
      </c>
      <c r="D973" s="7" t="s">
        <v>239</v>
      </c>
      <c r="E973" s="7" t="s">
        <v>53</v>
      </c>
      <c r="F973" s="7">
        <v>1</v>
      </c>
      <c r="G973" s="7">
        <v>965</v>
      </c>
      <c r="H973" s="7">
        <v>-75.01091667</v>
      </c>
      <c r="I973" s="29">
        <v>6.5942777799999996</v>
      </c>
      <c r="J973" s="6" t="s">
        <v>1908</v>
      </c>
      <c r="K973" s="30">
        <v>27499</v>
      </c>
      <c r="L973" s="30"/>
      <c r="M973" s="7" t="s">
        <v>1911</v>
      </c>
      <c r="N973" s="29" t="s">
        <v>1910</v>
      </c>
      <c r="O973" s="31">
        <v>70.226666666666688</v>
      </c>
      <c r="P973" s="31">
        <v>89.646428571428601</v>
      </c>
      <c r="Q973" s="31">
        <v>221.64</v>
      </c>
      <c r="R973" s="31">
        <v>316.62399999999997</v>
      </c>
      <c r="S973" s="31">
        <v>390.26249999999987</v>
      </c>
      <c r="T973" s="31">
        <v>256.49230769230769</v>
      </c>
      <c r="U973" s="31">
        <v>215.15925925925927</v>
      </c>
      <c r="V973" s="31">
        <v>275.90714285714279</v>
      </c>
      <c r="W973" s="31">
        <v>331.6615384615385</v>
      </c>
      <c r="X973" s="31">
        <v>347.72222222222223</v>
      </c>
      <c r="Y973" s="31">
        <v>276.06923076923078</v>
      </c>
      <c r="Z973" s="31">
        <v>108.23846153846155</v>
      </c>
      <c r="AA973" s="4">
        <f t="shared" si="13"/>
        <v>2899.6497580382579</v>
      </c>
      <c r="AB973" s="32">
        <v>318</v>
      </c>
      <c r="AC973" s="17">
        <v>0.8833333333333333</v>
      </c>
      <c r="AD973" s="36">
        <v>1</v>
      </c>
      <c r="AE973" s="36">
        <v>0.93333333333333335</v>
      </c>
      <c r="AF973" s="36">
        <v>0.83333333333333337</v>
      </c>
      <c r="AG973" s="36">
        <v>0.83333333333333337</v>
      </c>
      <c r="AH973" s="36">
        <v>0.8</v>
      </c>
      <c r="AI973" s="36">
        <v>0.8666666666666667</v>
      </c>
      <c r="AJ973" s="36">
        <v>0.9</v>
      </c>
      <c r="AK973" s="36">
        <v>0.93333333333333335</v>
      </c>
      <c r="AL973" s="36">
        <v>0.8666666666666667</v>
      </c>
      <c r="AM973" s="36">
        <v>0.9</v>
      </c>
      <c r="AN973" s="36">
        <v>0.8666666666666667</v>
      </c>
      <c r="AO973" s="36">
        <v>0.8666666666666667</v>
      </c>
      <c r="AP973" s="33" t="str">
        <f t="shared" si="14"/>
        <v>&gt;=80%</v>
      </c>
      <c r="AQ973" s="55" t="str">
        <f t="shared" si="15"/>
        <v>&gt;=75%</v>
      </c>
      <c r="AR973" s="56" t="str">
        <f t="shared" si="16"/>
        <v>&gt;=50%</v>
      </c>
      <c r="AT973" s="121">
        <v>0.8</v>
      </c>
    </row>
    <row r="974" spans="1:46" ht="15.75" customHeight="1" x14ac:dyDescent="0.25">
      <c r="A974" s="2">
        <v>23100050</v>
      </c>
      <c r="B974" s="7" t="s">
        <v>26</v>
      </c>
      <c r="C974" s="3" t="s">
        <v>1762</v>
      </c>
      <c r="D974" s="7" t="s">
        <v>164</v>
      </c>
      <c r="E974" s="7" t="s">
        <v>53</v>
      </c>
      <c r="F974" s="7">
        <v>8</v>
      </c>
      <c r="G974" s="7">
        <v>165</v>
      </c>
      <c r="H974" s="7">
        <v>-74.41</v>
      </c>
      <c r="I974" s="29">
        <v>6.7158333299999997</v>
      </c>
      <c r="J974" s="6" t="s">
        <v>1908</v>
      </c>
      <c r="K974" s="30">
        <v>33831</v>
      </c>
      <c r="L974" s="30"/>
      <c r="M974" s="7" t="s">
        <v>1911</v>
      </c>
      <c r="N974" s="29" t="s">
        <v>1910</v>
      </c>
      <c r="O974" s="31">
        <v>57.417391304347831</v>
      </c>
      <c r="P974" s="31">
        <v>80.779166666666669</v>
      </c>
      <c r="Q974" s="31">
        <v>177.50952380952378</v>
      </c>
      <c r="R974" s="31">
        <v>239.54500000000002</v>
      </c>
      <c r="S974" s="31">
        <v>317.65217391304344</v>
      </c>
      <c r="T974" s="31">
        <v>257.87083333333334</v>
      </c>
      <c r="U974" s="31">
        <v>271.96250000000003</v>
      </c>
      <c r="V974" s="31">
        <v>274.32727272727271</v>
      </c>
      <c r="W974" s="31">
        <v>358.64347826086953</v>
      </c>
      <c r="X974" s="31">
        <v>343.0916666666667</v>
      </c>
      <c r="Y974" s="31">
        <v>203.55833333333337</v>
      </c>
      <c r="Z974" s="31">
        <v>102.43478260869566</v>
      </c>
      <c r="AA974" s="4">
        <f t="shared" si="13"/>
        <v>2684.7921226237531</v>
      </c>
      <c r="AB974" s="32">
        <v>275</v>
      </c>
      <c r="AC974" s="17">
        <v>0.76388888888888884</v>
      </c>
      <c r="AD974" s="36">
        <v>0.76666666666666672</v>
      </c>
      <c r="AE974" s="36">
        <v>0.8</v>
      </c>
      <c r="AF974" s="36">
        <v>0.7</v>
      </c>
      <c r="AG974" s="36">
        <v>0.66666666666666663</v>
      </c>
      <c r="AH974" s="36">
        <v>0.76666666666666672</v>
      </c>
      <c r="AI974" s="36">
        <v>0.8</v>
      </c>
      <c r="AJ974" s="36">
        <v>0.8</v>
      </c>
      <c r="AK974" s="36">
        <v>0.73333333333333328</v>
      </c>
      <c r="AL974" s="36">
        <v>0.76666666666666672</v>
      </c>
      <c r="AM974" s="36">
        <v>0.8</v>
      </c>
      <c r="AN974" s="36">
        <v>0.8</v>
      </c>
      <c r="AO974" s="36">
        <v>0.76666666666666672</v>
      </c>
      <c r="AP974" s="33" t="str">
        <f t="shared" si="14"/>
        <v>-</v>
      </c>
      <c r="AQ974" s="55" t="str">
        <f t="shared" si="15"/>
        <v>-</v>
      </c>
      <c r="AR974" s="56" t="str">
        <f t="shared" si="16"/>
        <v>&gt;=50%</v>
      </c>
      <c r="AT974" s="122" t="s">
        <v>5208</v>
      </c>
    </row>
    <row r="975" spans="1:46" ht="15.75" customHeight="1" x14ac:dyDescent="0.25">
      <c r="A975" s="2">
        <v>23100070</v>
      </c>
      <c r="B975" s="7" t="s">
        <v>26</v>
      </c>
      <c r="C975" s="3" t="s">
        <v>1914</v>
      </c>
      <c r="D975" s="7" t="s">
        <v>241</v>
      </c>
      <c r="E975" s="7" t="s">
        <v>53</v>
      </c>
      <c r="F975" s="7">
        <v>8</v>
      </c>
      <c r="G975" s="7">
        <v>120</v>
      </c>
      <c r="H975" s="7">
        <v>-74.370833329999996</v>
      </c>
      <c r="I975" s="29">
        <v>6.6427777799999994</v>
      </c>
      <c r="J975" s="6" t="s">
        <v>1908</v>
      </c>
      <c r="K975" s="30">
        <v>30940</v>
      </c>
      <c r="L975" s="30"/>
      <c r="M975" s="7" t="s">
        <v>1911</v>
      </c>
      <c r="N975" s="29" t="s">
        <v>1910</v>
      </c>
      <c r="O975" s="31">
        <v>42.303846153846159</v>
      </c>
      <c r="P975" s="31">
        <v>76.119230769230768</v>
      </c>
      <c r="Q975" s="31">
        <v>147.416</v>
      </c>
      <c r="R975" s="31">
        <v>262.77931034482759</v>
      </c>
      <c r="S975" s="31">
        <v>318.73448275862069</v>
      </c>
      <c r="T975" s="31">
        <v>258.16071428571428</v>
      </c>
      <c r="U975" s="31">
        <v>235.04090909090908</v>
      </c>
      <c r="V975" s="31">
        <v>238.30869565217392</v>
      </c>
      <c r="W975" s="31">
        <v>349.48636363636365</v>
      </c>
      <c r="X975" s="31">
        <v>339.83913043478259</v>
      </c>
      <c r="Y975" s="31">
        <v>215.11363636363637</v>
      </c>
      <c r="Z975" s="31">
        <v>111.03571428571429</v>
      </c>
      <c r="AA975" s="4">
        <f t="shared" si="13"/>
        <v>2594.3380337758194</v>
      </c>
      <c r="AB975" s="32">
        <v>303</v>
      </c>
      <c r="AC975" s="17">
        <v>0.84166666666666667</v>
      </c>
      <c r="AD975" s="36">
        <v>0.8666666666666667</v>
      </c>
      <c r="AE975" s="36">
        <v>0.8666666666666667</v>
      </c>
      <c r="AF975" s="36">
        <v>0.83333333333333337</v>
      </c>
      <c r="AG975" s="36">
        <v>0.96666666666666667</v>
      </c>
      <c r="AH975" s="36">
        <v>0.96666666666666667</v>
      </c>
      <c r="AI975" s="36">
        <v>0.93333333333333335</v>
      </c>
      <c r="AJ975" s="36">
        <v>0.73333333333333328</v>
      </c>
      <c r="AK975" s="36">
        <v>0.76666666666666672</v>
      </c>
      <c r="AL975" s="36">
        <v>0.73333333333333328</v>
      </c>
      <c r="AM975" s="36">
        <v>0.76666666666666672</v>
      </c>
      <c r="AN975" s="36">
        <v>0.73333333333333328</v>
      </c>
      <c r="AO975" s="36">
        <v>0.93333333333333335</v>
      </c>
      <c r="AP975" s="33" t="str">
        <f t="shared" si="14"/>
        <v>-</v>
      </c>
      <c r="AQ975" s="55" t="str">
        <f t="shared" si="15"/>
        <v>-</v>
      </c>
      <c r="AR975" s="56" t="str">
        <f t="shared" si="16"/>
        <v>&gt;=50%</v>
      </c>
      <c r="AT975" s="122" t="s">
        <v>5208</v>
      </c>
    </row>
    <row r="976" spans="1:46" ht="15.75" customHeight="1" x14ac:dyDescent="0.25">
      <c r="A976" s="6">
        <v>23100080</v>
      </c>
      <c r="B976" s="7" t="s">
        <v>54</v>
      </c>
      <c r="C976" s="7" t="s">
        <v>2346</v>
      </c>
      <c r="D976" s="7" t="s">
        <v>241</v>
      </c>
      <c r="E976" s="7" t="s">
        <v>53</v>
      </c>
      <c r="F976" s="7">
        <v>8</v>
      </c>
      <c r="G976" s="7">
        <v>100</v>
      </c>
      <c r="H976" s="7">
        <v>-74.316666669999989</v>
      </c>
      <c r="I976" s="29">
        <v>6.65</v>
      </c>
      <c r="J976" s="6" t="s">
        <v>1890</v>
      </c>
      <c r="K976" s="30">
        <v>30940</v>
      </c>
      <c r="L976" s="30">
        <v>37330</v>
      </c>
      <c r="M976" s="7" t="s">
        <v>1911</v>
      </c>
      <c r="N976" s="29" t="s">
        <v>1910</v>
      </c>
      <c r="O976" s="31">
        <v>59.8</v>
      </c>
      <c r="P976" s="31">
        <v>109.36363636363636</v>
      </c>
      <c r="Q976" s="31">
        <v>160.19999999999999</v>
      </c>
      <c r="R976" s="31">
        <v>319.8</v>
      </c>
      <c r="S976" s="31">
        <v>380.66666666666669</v>
      </c>
      <c r="T976" s="31">
        <v>230.375</v>
      </c>
      <c r="U976" s="31">
        <v>267.71428571428572</v>
      </c>
      <c r="V976" s="31">
        <v>206.52500000000001</v>
      </c>
      <c r="W976" s="31">
        <v>442.28571428571428</v>
      </c>
      <c r="X976" s="31">
        <v>359.2</v>
      </c>
      <c r="Y976" s="31">
        <v>273.71428571428572</v>
      </c>
      <c r="Z976" s="31">
        <v>180.86666666666667</v>
      </c>
      <c r="AA976" s="4">
        <f t="shared" si="13"/>
        <v>2990.5112554112557</v>
      </c>
      <c r="AB976" s="32">
        <v>98</v>
      </c>
      <c r="AC976" s="17">
        <v>0.2722222222222222</v>
      </c>
      <c r="AD976" s="36">
        <v>0.33333333333333331</v>
      </c>
      <c r="AE976" s="36">
        <v>0.36666666666666664</v>
      </c>
      <c r="AF976" s="36">
        <v>0.33333333333333331</v>
      </c>
      <c r="AG976" s="36">
        <v>0.33333333333333331</v>
      </c>
      <c r="AH976" s="36">
        <v>0.3</v>
      </c>
      <c r="AI976" s="36">
        <v>0.26666666666666666</v>
      </c>
      <c r="AJ976" s="36">
        <v>0.23333333333333334</v>
      </c>
      <c r="AK976" s="36">
        <v>0.26666666666666666</v>
      </c>
      <c r="AL976" s="36">
        <v>0.23333333333333334</v>
      </c>
      <c r="AM976" s="36">
        <v>0.16666666666666666</v>
      </c>
      <c r="AN976" s="36">
        <v>0.23333333333333334</v>
      </c>
      <c r="AO976" s="36">
        <v>0.2</v>
      </c>
      <c r="AP976" s="33" t="str">
        <f t="shared" si="14"/>
        <v>-</v>
      </c>
      <c r="AQ976" s="55" t="str">
        <f t="shared" si="15"/>
        <v>-</v>
      </c>
      <c r="AR976" s="56" t="str">
        <f t="shared" si="16"/>
        <v>-</v>
      </c>
      <c r="AS976" s="34" t="s">
        <v>1890</v>
      </c>
      <c r="AT976" s="122" t="s">
        <v>5208</v>
      </c>
    </row>
    <row r="977" spans="1:46" ht="15.75" customHeight="1" x14ac:dyDescent="0.25">
      <c r="A977" s="6">
        <v>23105020</v>
      </c>
      <c r="B977" s="7" t="s">
        <v>43</v>
      </c>
      <c r="C977" s="7" t="s">
        <v>682</v>
      </c>
      <c r="D977" s="7" t="s">
        <v>241</v>
      </c>
      <c r="E977" s="7" t="s">
        <v>53</v>
      </c>
      <c r="F977" s="7">
        <v>8</v>
      </c>
      <c r="G977" s="7">
        <v>150</v>
      </c>
      <c r="H977" s="7">
        <v>-74.400000000000006</v>
      </c>
      <c r="I977" s="29">
        <v>6.7333333299999998</v>
      </c>
      <c r="J977" s="6" t="s">
        <v>1890</v>
      </c>
      <c r="K977" s="30">
        <v>30940</v>
      </c>
      <c r="L977" s="30">
        <v>33831</v>
      </c>
      <c r="M977" s="7" t="s">
        <v>1911</v>
      </c>
      <c r="N977" s="29" t="s">
        <v>1910</v>
      </c>
      <c r="O977" s="31">
        <v>82.5</v>
      </c>
      <c r="P977" s="31">
        <v>112</v>
      </c>
      <c r="Q977" s="31">
        <v>122</v>
      </c>
      <c r="R977" s="31">
        <v>218.5</v>
      </c>
      <c r="S977" s="31">
        <v>296</v>
      </c>
      <c r="T977" s="31">
        <v>292</v>
      </c>
      <c r="U977" s="31">
        <v>322</v>
      </c>
      <c r="V977" s="31">
        <v>338.5</v>
      </c>
      <c r="W977" s="31">
        <v>376</v>
      </c>
      <c r="X977" s="31">
        <v>384.5</v>
      </c>
      <c r="Y977" s="31">
        <v>128</v>
      </c>
      <c r="Z977" s="31">
        <v>141.5</v>
      </c>
      <c r="AA977" s="4">
        <f t="shared" si="13"/>
        <v>2813.5</v>
      </c>
      <c r="AB977" s="32">
        <v>21</v>
      </c>
      <c r="AC977" s="17">
        <v>5.8333333333333334E-2</v>
      </c>
      <c r="AD977" s="36">
        <v>6.6666666666666666E-2</v>
      </c>
      <c r="AE977" s="36">
        <v>6.6666666666666666E-2</v>
      </c>
      <c r="AF977" s="36">
        <v>3.3333333333333333E-2</v>
      </c>
      <c r="AG977" s="36">
        <v>6.6666666666666666E-2</v>
      </c>
      <c r="AH977" s="36">
        <v>3.3333333333333333E-2</v>
      </c>
      <c r="AI977" s="36">
        <v>3.3333333333333333E-2</v>
      </c>
      <c r="AJ977" s="36">
        <v>6.6666666666666666E-2</v>
      </c>
      <c r="AK977" s="36">
        <v>6.6666666666666666E-2</v>
      </c>
      <c r="AL977" s="36">
        <v>6.6666666666666666E-2</v>
      </c>
      <c r="AM977" s="36">
        <v>6.6666666666666666E-2</v>
      </c>
      <c r="AN977" s="36">
        <v>6.6666666666666666E-2</v>
      </c>
      <c r="AO977" s="36">
        <v>6.6666666666666666E-2</v>
      </c>
      <c r="AP977" s="33" t="str">
        <f t="shared" si="14"/>
        <v>-</v>
      </c>
      <c r="AQ977" s="55" t="str">
        <f t="shared" si="15"/>
        <v>-</v>
      </c>
      <c r="AR977" s="56" t="str">
        <f t="shared" si="16"/>
        <v>-</v>
      </c>
      <c r="AS977" s="34" t="s">
        <v>1890</v>
      </c>
      <c r="AT977" s="122" t="s">
        <v>5208</v>
      </c>
    </row>
    <row r="978" spans="1:46" ht="15.75" customHeight="1" x14ac:dyDescent="0.25">
      <c r="A978" s="2">
        <v>23105030</v>
      </c>
      <c r="B978" s="7" t="s">
        <v>56</v>
      </c>
      <c r="C978" s="3" t="s">
        <v>232</v>
      </c>
      <c r="D978" s="7" t="s">
        <v>232</v>
      </c>
      <c r="E978" s="7" t="s">
        <v>53</v>
      </c>
      <c r="F978" s="7">
        <v>1</v>
      </c>
      <c r="G978" s="7">
        <v>990</v>
      </c>
      <c r="H978" s="7">
        <v>-74.796527779999991</v>
      </c>
      <c r="I978" s="29">
        <v>6.7741111099999998</v>
      </c>
      <c r="J978" s="6" t="s">
        <v>1908</v>
      </c>
      <c r="K978" s="30">
        <v>27498.791666666668</v>
      </c>
      <c r="L978" s="30"/>
      <c r="M978" s="7" t="s">
        <v>1911</v>
      </c>
      <c r="N978" s="29" t="s">
        <v>1910</v>
      </c>
      <c r="O978" s="31">
        <v>30.021428571428576</v>
      </c>
      <c r="P978" s="31">
        <v>60.441379310344828</v>
      </c>
      <c r="Q978" s="31">
        <v>146.37500000000003</v>
      </c>
      <c r="R978" s="31">
        <v>249.86153846153846</v>
      </c>
      <c r="S978" s="31">
        <v>280.78076923076929</v>
      </c>
      <c r="T978" s="31">
        <v>209.73999999999995</v>
      </c>
      <c r="U978" s="31">
        <v>219.50769230769225</v>
      </c>
      <c r="V978" s="31">
        <v>226.86071428571427</v>
      </c>
      <c r="W978" s="31">
        <v>261.71999999999997</v>
      </c>
      <c r="X978" s="31">
        <v>250.45925925925926</v>
      </c>
      <c r="Y978" s="31">
        <v>169.77500000000001</v>
      </c>
      <c r="Z978" s="31">
        <v>69.289655172413816</v>
      </c>
      <c r="AA978" s="4">
        <f t="shared" si="13"/>
        <v>2174.8324365991607</v>
      </c>
      <c r="AB978" s="32">
        <v>325</v>
      </c>
      <c r="AC978" s="17">
        <v>0.90277777777777779</v>
      </c>
      <c r="AD978" s="36">
        <v>0.93333333333333335</v>
      </c>
      <c r="AE978" s="36">
        <v>0.96666666666666667</v>
      </c>
      <c r="AF978" s="36">
        <v>0.93333333333333335</v>
      </c>
      <c r="AG978" s="36">
        <v>0.8666666666666667</v>
      </c>
      <c r="AH978" s="36">
        <v>0.8666666666666667</v>
      </c>
      <c r="AI978" s="36">
        <v>0.83333333333333337</v>
      </c>
      <c r="AJ978" s="36">
        <v>0.8666666666666667</v>
      </c>
      <c r="AK978" s="36">
        <v>0.93333333333333335</v>
      </c>
      <c r="AL978" s="36">
        <v>0.83333333333333337</v>
      </c>
      <c r="AM978" s="36">
        <v>0.9</v>
      </c>
      <c r="AN978" s="36">
        <v>0.93333333333333335</v>
      </c>
      <c r="AO978" s="36">
        <v>0.96666666666666667</v>
      </c>
      <c r="AP978" s="33" t="str">
        <f t="shared" si="14"/>
        <v>&gt;=80%</v>
      </c>
      <c r="AQ978" s="55" t="str">
        <f t="shared" si="15"/>
        <v>&gt;=75%</v>
      </c>
      <c r="AR978" s="56" t="str">
        <f t="shared" si="16"/>
        <v>&gt;=50%</v>
      </c>
      <c r="AT978" s="121">
        <v>0.8</v>
      </c>
    </row>
    <row r="979" spans="1:46" ht="15.75" customHeight="1" x14ac:dyDescent="0.25">
      <c r="A979" s="2">
        <v>23110010</v>
      </c>
      <c r="B979" s="7" t="s">
        <v>26</v>
      </c>
      <c r="C979" s="3" t="s">
        <v>469</v>
      </c>
      <c r="D979" s="7" t="s">
        <v>469</v>
      </c>
      <c r="E979" s="7" t="s">
        <v>390</v>
      </c>
      <c r="F979" s="7">
        <v>1</v>
      </c>
      <c r="G979" s="7">
        <v>350</v>
      </c>
      <c r="H979" s="7">
        <v>-74.599999999999994</v>
      </c>
      <c r="I979" s="29">
        <v>5.95</v>
      </c>
      <c r="J979" s="6" t="s">
        <v>1890</v>
      </c>
      <c r="K979" s="30">
        <v>21777</v>
      </c>
      <c r="L979" s="30">
        <v>27195</v>
      </c>
      <c r="M979" s="7" t="s">
        <v>1911</v>
      </c>
      <c r="N979" s="29" t="s">
        <v>1910</v>
      </c>
      <c r="O979" s="31">
        <v>54.3</v>
      </c>
      <c r="P979" s="31">
        <v>185.4</v>
      </c>
      <c r="Q979" s="31">
        <v>161.1</v>
      </c>
      <c r="R979" s="31">
        <v>244.3</v>
      </c>
      <c r="S979" s="31">
        <v>299.60000000000002</v>
      </c>
      <c r="T979" s="31">
        <v>238.89999999999998</v>
      </c>
      <c r="U979" s="31">
        <v>184.50000000000003</v>
      </c>
      <c r="V979" s="31" t="s">
        <v>1930</v>
      </c>
      <c r="W979" s="31" t="s">
        <v>1930</v>
      </c>
      <c r="X979" s="31" t="s">
        <v>1930</v>
      </c>
      <c r="Y979" s="31" t="s">
        <v>1930</v>
      </c>
      <c r="Z979" s="31" t="s">
        <v>1930</v>
      </c>
      <c r="AA979" s="4">
        <f t="shared" si="13"/>
        <v>1368.1</v>
      </c>
      <c r="AB979" s="32">
        <v>7</v>
      </c>
      <c r="AC979" s="17">
        <v>1.9444444444444445E-2</v>
      </c>
      <c r="AD979" s="36">
        <v>3.3333333333333333E-2</v>
      </c>
      <c r="AE979" s="36">
        <v>3.3333333333333333E-2</v>
      </c>
      <c r="AF979" s="36">
        <v>3.3333333333333333E-2</v>
      </c>
      <c r="AG979" s="36">
        <v>3.3333333333333333E-2</v>
      </c>
      <c r="AH979" s="36">
        <v>3.3333333333333333E-2</v>
      </c>
      <c r="AI979" s="36">
        <v>3.3333333333333333E-2</v>
      </c>
      <c r="AJ979" s="36">
        <v>3.3333333333333333E-2</v>
      </c>
      <c r="AK979" s="36">
        <v>0</v>
      </c>
      <c r="AL979" s="36">
        <v>0</v>
      </c>
      <c r="AM979" s="36">
        <v>0</v>
      </c>
      <c r="AN979" s="36">
        <v>0</v>
      </c>
      <c r="AO979" s="36">
        <v>0</v>
      </c>
      <c r="AP979" s="33" t="str">
        <f t="shared" si="14"/>
        <v>-</v>
      </c>
      <c r="AQ979" s="55" t="str">
        <f t="shared" si="15"/>
        <v>-</v>
      </c>
      <c r="AR979" s="56" t="str">
        <f t="shared" si="16"/>
        <v>-</v>
      </c>
      <c r="AS979" s="34" t="s">
        <v>1890</v>
      </c>
      <c r="AT979" s="122" t="s">
        <v>5208</v>
      </c>
    </row>
    <row r="980" spans="1:46" ht="15.75" customHeight="1" x14ac:dyDescent="0.25">
      <c r="A980" s="2">
        <v>23110030</v>
      </c>
      <c r="B980" s="7" t="s">
        <v>26</v>
      </c>
      <c r="C980" s="3" t="s">
        <v>470</v>
      </c>
      <c r="D980" s="7" t="s">
        <v>469</v>
      </c>
      <c r="E980" s="7" t="s">
        <v>390</v>
      </c>
      <c r="F980" s="7">
        <v>10</v>
      </c>
      <c r="G980" s="7">
        <v>150</v>
      </c>
      <c r="H980" s="7">
        <v>-74.421777779999999</v>
      </c>
      <c r="I980" s="29">
        <v>5.9375277799999999</v>
      </c>
      <c r="J980" s="6" t="s">
        <v>1908</v>
      </c>
      <c r="K980" s="30">
        <v>27255.791666666668</v>
      </c>
      <c r="L980" s="30"/>
      <c r="M980" s="7" t="s">
        <v>1911</v>
      </c>
      <c r="N980" s="29" t="s">
        <v>1910</v>
      </c>
      <c r="O980" s="31">
        <v>69.696551724137919</v>
      </c>
      <c r="P980" s="31">
        <v>105.64827586206897</v>
      </c>
      <c r="Q980" s="31">
        <v>212.61785714285716</v>
      </c>
      <c r="R980" s="31">
        <v>271.3428571428571</v>
      </c>
      <c r="S980" s="31">
        <v>255.56206896551728</v>
      </c>
      <c r="T980" s="31">
        <v>140.95172413793102</v>
      </c>
      <c r="U980" s="31">
        <v>131.96896551724137</v>
      </c>
      <c r="V980" s="31">
        <v>160.67777777777778</v>
      </c>
      <c r="W980" s="31">
        <v>268.6892857142858</v>
      </c>
      <c r="X980" s="31">
        <v>273.22500000000002</v>
      </c>
      <c r="Y980" s="31">
        <v>219.10344827586204</v>
      </c>
      <c r="Z980" s="31">
        <v>128.08620689655172</v>
      </c>
      <c r="AA980" s="4">
        <f t="shared" si="13"/>
        <v>2237.5700191570877</v>
      </c>
      <c r="AB980" s="32">
        <v>342</v>
      </c>
      <c r="AC980" s="17">
        <v>0.95</v>
      </c>
      <c r="AD980" s="36">
        <v>0.96666666666666667</v>
      </c>
      <c r="AE980" s="36">
        <v>0.96666666666666667</v>
      </c>
      <c r="AF980" s="36">
        <v>0.93333333333333335</v>
      </c>
      <c r="AG980" s="36">
        <v>0.93333333333333335</v>
      </c>
      <c r="AH980" s="36">
        <v>0.96666666666666667</v>
      </c>
      <c r="AI980" s="36">
        <v>0.96666666666666667</v>
      </c>
      <c r="AJ980" s="36">
        <v>0.96666666666666667</v>
      </c>
      <c r="AK980" s="36">
        <v>0.9</v>
      </c>
      <c r="AL980" s="36">
        <v>0.93333333333333335</v>
      </c>
      <c r="AM980" s="36">
        <v>0.93333333333333335</v>
      </c>
      <c r="AN980" s="36">
        <v>0.96666666666666667</v>
      </c>
      <c r="AO980" s="36">
        <v>0.96666666666666667</v>
      </c>
      <c r="AP980" s="33" t="str">
        <f t="shared" si="14"/>
        <v>&gt;=80%</v>
      </c>
      <c r="AQ980" s="55" t="str">
        <f t="shared" si="15"/>
        <v>&gt;=75%</v>
      </c>
      <c r="AR980" s="56" t="str">
        <f t="shared" si="16"/>
        <v>&gt;=50%</v>
      </c>
      <c r="AT980" s="121">
        <v>0.8</v>
      </c>
    </row>
    <row r="981" spans="1:46" ht="15.75" customHeight="1" x14ac:dyDescent="0.25">
      <c r="A981" s="2">
        <v>23110040</v>
      </c>
      <c r="B981" s="7" t="s">
        <v>26</v>
      </c>
      <c r="C981" s="3" t="s">
        <v>468</v>
      </c>
      <c r="D981" s="7" t="s">
        <v>469</v>
      </c>
      <c r="E981" s="7" t="s">
        <v>390</v>
      </c>
      <c r="F981" s="7">
        <v>10</v>
      </c>
      <c r="G981" s="7">
        <v>179</v>
      </c>
      <c r="H981" s="7">
        <v>-74.568341669999995</v>
      </c>
      <c r="I981" s="29">
        <v>5.8808888899999996</v>
      </c>
      <c r="J981" s="6" t="s">
        <v>1908</v>
      </c>
      <c r="K981" s="30">
        <v>27256</v>
      </c>
      <c r="L981" s="30"/>
      <c r="M981" s="7" t="s">
        <v>1911</v>
      </c>
      <c r="N981" s="29" t="s">
        <v>1910</v>
      </c>
      <c r="O981" s="31">
        <v>96.827586206896555</v>
      </c>
      <c r="P981" s="31">
        <v>140.9655172413793</v>
      </c>
      <c r="Q981" s="31">
        <v>224.95714285714286</v>
      </c>
      <c r="R981" s="31">
        <v>315.55172413793105</v>
      </c>
      <c r="S981" s="31">
        <v>308.64285714285717</v>
      </c>
      <c r="T981" s="31">
        <v>161.75862068965517</v>
      </c>
      <c r="U981" s="31">
        <v>155</v>
      </c>
      <c r="V981" s="31">
        <v>204.58148148148146</v>
      </c>
      <c r="W981" s="31">
        <v>290.33333333333331</v>
      </c>
      <c r="X981" s="31">
        <v>348.49642857142857</v>
      </c>
      <c r="Y981" s="31">
        <v>254.06799999999998</v>
      </c>
      <c r="Z981" s="31">
        <v>144.84285714285716</v>
      </c>
      <c r="AA981" s="4">
        <f t="shared" si="13"/>
        <v>2646.025548804962</v>
      </c>
      <c r="AB981" s="32">
        <v>335</v>
      </c>
      <c r="AC981" s="17">
        <v>0.93055555555555558</v>
      </c>
      <c r="AD981" s="36">
        <v>0.96666666666666667</v>
      </c>
      <c r="AE981" s="36">
        <v>0.96666666666666667</v>
      </c>
      <c r="AF981" s="36">
        <v>0.93333333333333335</v>
      </c>
      <c r="AG981" s="36">
        <v>0.96666666666666667</v>
      </c>
      <c r="AH981" s="36">
        <v>0.93333333333333335</v>
      </c>
      <c r="AI981" s="36">
        <v>0.96666666666666667</v>
      </c>
      <c r="AJ981" s="36">
        <v>0.93333333333333335</v>
      </c>
      <c r="AK981" s="36">
        <v>0.9</v>
      </c>
      <c r="AL981" s="36">
        <v>0.9</v>
      </c>
      <c r="AM981" s="36">
        <v>0.93333333333333335</v>
      </c>
      <c r="AN981" s="36">
        <v>0.83333333333333337</v>
      </c>
      <c r="AO981" s="36">
        <v>0.93333333333333335</v>
      </c>
      <c r="AP981" s="33" t="str">
        <f t="shared" si="14"/>
        <v>&gt;=80%</v>
      </c>
      <c r="AQ981" s="55" t="str">
        <f t="shared" si="15"/>
        <v>&gt;=75%</v>
      </c>
      <c r="AR981" s="56" t="str">
        <f t="shared" si="16"/>
        <v>&gt;=50%</v>
      </c>
      <c r="AT981" s="121">
        <v>0.8</v>
      </c>
    </row>
    <row r="982" spans="1:46" ht="15.75" customHeight="1" x14ac:dyDescent="0.25">
      <c r="A982" s="2">
        <v>23110060</v>
      </c>
      <c r="B982" s="7" t="s">
        <v>26</v>
      </c>
      <c r="C982" s="3" t="s">
        <v>1522</v>
      </c>
      <c r="D982" s="7" t="s">
        <v>1520</v>
      </c>
      <c r="E982" s="7" t="s">
        <v>1501</v>
      </c>
      <c r="F982" s="7">
        <v>8</v>
      </c>
      <c r="G982" s="7">
        <v>171</v>
      </c>
      <c r="H982" s="7">
        <v>-74.333055560000005</v>
      </c>
      <c r="I982" s="29">
        <v>6.19361111</v>
      </c>
      <c r="J982" s="6" t="s">
        <v>1908</v>
      </c>
      <c r="K982" s="30">
        <v>30817</v>
      </c>
      <c r="L982" s="30"/>
      <c r="M982" s="7" t="s">
        <v>1911</v>
      </c>
      <c r="N982" s="29" t="s">
        <v>1910</v>
      </c>
      <c r="O982" s="31">
        <v>79.520689655172433</v>
      </c>
      <c r="P982" s="31">
        <v>120.5259259259259</v>
      </c>
      <c r="Q982" s="31">
        <v>228.04482758620688</v>
      </c>
      <c r="R982" s="31">
        <v>309.54482758620691</v>
      </c>
      <c r="S982" s="31">
        <v>329.11481481481485</v>
      </c>
      <c r="T982" s="31">
        <v>242.26551724137931</v>
      </c>
      <c r="U982" s="31">
        <v>191.21481481481479</v>
      </c>
      <c r="V982" s="31">
        <v>222.54285714285717</v>
      </c>
      <c r="W982" s="31">
        <v>326.5</v>
      </c>
      <c r="X982" s="31">
        <v>335.96071428571435</v>
      </c>
      <c r="Y982" s="31">
        <v>271.80344827586202</v>
      </c>
      <c r="Z982" s="31">
        <v>138.80357142857142</v>
      </c>
      <c r="AA982" s="4">
        <f t="shared" si="13"/>
        <v>2795.8420087575264</v>
      </c>
      <c r="AB982" s="32">
        <v>339</v>
      </c>
      <c r="AC982" s="17">
        <v>0.94166666666666665</v>
      </c>
      <c r="AD982" s="36">
        <v>0.96666666666666667</v>
      </c>
      <c r="AE982" s="36">
        <v>0.9</v>
      </c>
      <c r="AF982" s="36">
        <v>0.96666666666666667</v>
      </c>
      <c r="AG982" s="36">
        <v>0.96666666666666667</v>
      </c>
      <c r="AH982" s="36">
        <v>0.9</v>
      </c>
      <c r="AI982" s="36">
        <v>0.96666666666666667</v>
      </c>
      <c r="AJ982" s="36">
        <v>0.9</v>
      </c>
      <c r="AK982" s="36">
        <v>0.93333333333333335</v>
      </c>
      <c r="AL982" s="36">
        <v>0.96666666666666667</v>
      </c>
      <c r="AM982" s="36">
        <v>0.93333333333333335</v>
      </c>
      <c r="AN982" s="36">
        <v>0.96666666666666667</v>
      </c>
      <c r="AO982" s="36">
        <v>0.93333333333333335</v>
      </c>
      <c r="AP982" s="57" t="str">
        <f t="shared" si="14"/>
        <v>&gt;=80%</v>
      </c>
      <c r="AQ982" s="55" t="str">
        <f t="shared" si="15"/>
        <v>&gt;=75%</v>
      </c>
      <c r="AR982" s="56" t="str">
        <f t="shared" si="16"/>
        <v>&gt;=50%</v>
      </c>
      <c r="AT982" s="121">
        <v>0.8</v>
      </c>
    </row>
    <row r="983" spans="1:46" ht="15.75" customHeight="1" x14ac:dyDescent="0.25">
      <c r="A983" s="2">
        <v>23115010</v>
      </c>
      <c r="B983" s="7" t="s">
        <v>56</v>
      </c>
      <c r="C983" s="3" t="s">
        <v>469</v>
      </c>
      <c r="D983" s="7" t="s">
        <v>469</v>
      </c>
      <c r="E983" s="7" t="s">
        <v>390</v>
      </c>
      <c r="F983" s="7">
        <v>10</v>
      </c>
      <c r="G983" s="7">
        <v>350</v>
      </c>
      <c r="H983" s="7">
        <v>-74.566666669999989</v>
      </c>
      <c r="I983" s="29">
        <v>5.9783333299999999</v>
      </c>
      <c r="J983" s="6" t="s">
        <v>1908</v>
      </c>
      <c r="K983" s="30">
        <v>27256</v>
      </c>
      <c r="L983" s="30"/>
      <c r="M983" s="7" t="s">
        <v>1911</v>
      </c>
      <c r="N983" s="29" t="s">
        <v>1910</v>
      </c>
      <c r="O983" s="31">
        <v>67.63000000000001</v>
      </c>
      <c r="P983" s="31">
        <v>88.604761904761901</v>
      </c>
      <c r="Q983" s="31">
        <v>225.43809523809529</v>
      </c>
      <c r="R983" s="31">
        <v>288.75714285714287</v>
      </c>
      <c r="S983" s="31">
        <v>265.02272727272725</v>
      </c>
      <c r="T983" s="31">
        <v>166.45833333333331</v>
      </c>
      <c r="U983" s="31">
        <v>154.44000000000003</v>
      </c>
      <c r="V983" s="31">
        <v>160.64999999999998</v>
      </c>
      <c r="W983" s="31">
        <v>263.24285714285713</v>
      </c>
      <c r="X983" s="31">
        <v>274.01666666666665</v>
      </c>
      <c r="Y983" s="31">
        <v>218.58999999999997</v>
      </c>
      <c r="Z983" s="31">
        <v>118.01052631578949</v>
      </c>
      <c r="AA983" s="4">
        <f t="shared" si="13"/>
        <v>2290.8611107313736</v>
      </c>
      <c r="AB983" s="32">
        <v>249</v>
      </c>
      <c r="AC983" s="17">
        <v>0.69166666666666665</v>
      </c>
      <c r="AD983" s="36">
        <v>0.66666666666666663</v>
      </c>
      <c r="AE983" s="36">
        <v>0.7</v>
      </c>
      <c r="AF983" s="36">
        <v>0.7</v>
      </c>
      <c r="AG983" s="36">
        <v>0.7</v>
      </c>
      <c r="AH983" s="36">
        <v>0.73333333333333328</v>
      </c>
      <c r="AI983" s="36">
        <v>0.8</v>
      </c>
      <c r="AJ983" s="36">
        <v>0.66666666666666663</v>
      </c>
      <c r="AK983" s="36">
        <v>0.73333333333333328</v>
      </c>
      <c r="AL983" s="36">
        <v>0.7</v>
      </c>
      <c r="AM983" s="36">
        <v>0.6</v>
      </c>
      <c r="AN983" s="36">
        <v>0.66666666666666663</v>
      </c>
      <c r="AO983" s="36">
        <v>0.6333333333333333</v>
      </c>
      <c r="AP983" s="33" t="str">
        <f t="shared" si="14"/>
        <v>-</v>
      </c>
      <c r="AQ983" s="55" t="str">
        <f t="shared" si="15"/>
        <v>-</v>
      </c>
      <c r="AR983" s="56" t="str">
        <f t="shared" si="16"/>
        <v>&gt;=50%</v>
      </c>
      <c r="AT983" s="120" t="s">
        <v>5204</v>
      </c>
    </row>
    <row r="984" spans="1:46" ht="15.75" customHeight="1" x14ac:dyDescent="0.25">
      <c r="A984" s="2">
        <v>23120010</v>
      </c>
      <c r="B984" s="7" t="s">
        <v>26</v>
      </c>
      <c r="C984" s="3" t="s">
        <v>1521</v>
      </c>
      <c r="D984" s="7" t="s">
        <v>1520</v>
      </c>
      <c r="E984" s="7" t="s">
        <v>1501</v>
      </c>
      <c r="F984" s="7">
        <v>8</v>
      </c>
      <c r="G984" s="7">
        <v>140</v>
      </c>
      <c r="H984" s="7">
        <v>-73.899722220000001</v>
      </c>
      <c r="I984" s="29">
        <v>6.4124999999999996</v>
      </c>
      <c r="J984" s="6" t="s">
        <v>1908</v>
      </c>
      <c r="K984" s="30">
        <v>27956</v>
      </c>
      <c r="L984" s="30"/>
      <c r="M984" s="7" t="s">
        <v>1911</v>
      </c>
      <c r="N984" s="29" t="s">
        <v>1910</v>
      </c>
      <c r="O984" s="31">
        <v>163.36206896551724</v>
      </c>
      <c r="P984" s="31">
        <v>185.09666666666666</v>
      </c>
      <c r="Q984" s="31">
        <v>337.18</v>
      </c>
      <c r="R984" s="31">
        <v>371</v>
      </c>
      <c r="S984" s="31">
        <v>375.72413793103448</v>
      </c>
      <c r="T984" s="31">
        <v>259.58620689655174</v>
      </c>
      <c r="U984" s="31">
        <v>200.67857142857142</v>
      </c>
      <c r="V984" s="31">
        <v>235.35714285714286</v>
      </c>
      <c r="W984" s="31">
        <v>374.82758620689657</v>
      </c>
      <c r="X984" s="31">
        <v>470.11538461538464</v>
      </c>
      <c r="Y984" s="31">
        <v>449.49</v>
      </c>
      <c r="Z984" s="31">
        <v>227.0344827586207</v>
      </c>
      <c r="AA984" s="4">
        <f t="shared" si="13"/>
        <v>3649.4522483263863</v>
      </c>
      <c r="AB984" s="32">
        <v>347</v>
      </c>
      <c r="AC984" s="17">
        <v>0.96388888888888891</v>
      </c>
      <c r="AD984" s="36">
        <v>0.96666666666666667</v>
      </c>
      <c r="AE984" s="36">
        <v>1</v>
      </c>
      <c r="AF984" s="36">
        <v>1</v>
      </c>
      <c r="AG984" s="36">
        <v>1</v>
      </c>
      <c r="AH984" s="36">
        <v>0.96666666666666667</v>
      </c>
      <c r="AI984" s="36">
        <v>0.96666666666666667</v>
      </c>
      <c r="AJ984" s="36">
        <v>0.93333333333333335</v>
      </c>
      <c r="AK984" s="36">
        <v>0.93333333333333335</v>
      </c>
      <c r="AL984" s="36">
        <v>0.96666666666666667</v>
      </c>
      <c r="AM984" s="36">
        <v>0.8666666666666667</v>
      </c>
      <c r="AN984" s="36">
        <v>1</v>
      </c>
      <c r="AO984" s="36">
        <v>0.96666666666666667</v>
      </c>
      <c r="AP984" s="33" t="str">
        <f t="shared" si="14"/>
        <v>&gt;=80%</v>
      </c>
      <c r="AQ984" s="55" t="str">
        <f t="shared" si="15"/>
        <v>&gt;=75%</v>
      </c>
      <c r="AR984" s="56" t="str">
        <f t="shared" si="16"/>
        <v>&gt;=50%</v>
      </c>
      <c r="AT984" s="121">
        <v>0.8</v>
      </c>
    </row>
    <row r="985" spans="1:46" ht="15.75" customHeight="1" x14ac:dyDescent="0.25">
      <c r="A985" s="2">
        <v>23120050</v>
      </c>
      <c r="B985" s="7" t="s">
        <v>26</v>
      </c>
      <c r="C985" s="3" t="s">
        <v>451</v>
      </c>
      <c r="D985" s="7" t="s">
        <v>451</v>
      </c>
      <c r="E985" s="7" t="s">
        <v>390</v>
      </c>
      <c r="F985" s="7">
        <v>6</v>
      </c>
      <c r="G985" s="7">
        <v>850</v>
      </c>
      <c r="H985" s="7">
        <v>-74.101222220000011</v>
      </c>
      <c r="I985" s="29">
        <v>5.5348055599999997</v>
      </c>
      <c r="J985" s="6" t="s">
        <v>1908</v>
      </c>
      <c r="K985" s="30">
        <v>21351</v>
      </c>
      <c r="L985" s="30"/>
      <c r="M985" s="7" t="s">
        <v>1911</v>
      </c>
      <c r="N985" s="29" t="s">
        <v>1910</v>
      </c>
      <c r="O985" s="31">
        <v>125.60357142857143</v>
      </c>
      <c r="P985" s="31">
        <v>155.13214285714284</v>
      </c>
      <c r="Q985" s="31">
        <v>255.737037037037</v>
      </c>
      <c r="R985" s="31">
        <v>343.72068965517241</v>
      </c>
      <c r="S985" s="31">
        <v>294.17931034482763</v>
      </c>
      <c r="T985" s="31">
        <v>147.71428571428572</v>
      </c>
      <c r="U985" s="31">
        <v>115.9896551724138</v>
      </c>
      <c r="V985" s="31">
        <v>119.74444444444443</v>
      </c>
      <c r="W985" s="31">
        <v>225.15333333333331</v>
      </c>
      <c r="X985" s="31">
        <v>332.13571428571419</v>
      </c>
      <c r="Y985" s="31">
        <v>271.55</v>
      </c>
      <c r="Z985" s="31">
        <v>175.05862068965516</v>
      </c>
      <c r="AA985" s="4">
        <f t="shared" si="13"/>
        <v>2561.7188049625984</v>
      </c>
      <c r="AB985" s="32">
        <v>342</v>
      </c>
      <c r="AC985" s="17">
        <v>0.95</v>
      </c>
      <c r="AD985" s="36">
        <v>0.93333333333333335</v>
      </c>
      <c r="AE985" s="36">
        <v>0.93333333333333335</v>
      </c>
      <c r="AF985" s="36">
        <v>0.9</v>
      </c>
      <c r="AG985" s="36">
        <v>0.96666666666666667</v>
      </c>
      <c r="AH985" s="36">
        <v>0.96666666666666667</v>
      </c>
      <c r="AI985" s="36">
        <v>0.93333333333333335</v>
      </c>
      <c r="AJ985" s="36">
        <v>0.96666666666666667</v>
      </c>
      <c r="AK985" s="36">
        <v>0.9</v>
      </c>
      <c r="AL985" s="36">
        <v>1</v>
      </c>
      <c r="AM985" s="36">
        <v>0.93333333333333335</v>
      </c>
      <c r="AN985" s="36">
        <v>1</v>
      </c>
      <c r="AO985" s="36">
        <v>0.96666666666666667</v>
      </c>
      <c r="AP985" s="57" t="str">
        <f t="shared" si="14"/>
        <v>&gt;=80%</v>
      </c>
      <c r="AQ985" s="55" t="str">
        <f t="shared" si="15"/>
        <v>&gt;=75%</v>
      </c>
      <c r="AR985" s="56" t="str">
        <f t="shared" si="16"/>
        <v>&gt;=50%</v>
      </c>
      <c r="AT985" s="121">
        <v>0.8</v>
      </c>
    </row>
    <row r="986" spans="1:46" ht="15.75" customHeight="1" x14ac:dyDescent="0.25">
      <c r="A986" s="6">
        <v>23120070</v>
      </c>
      <c r="B986" s="7" t="s">
        <v>26</v>
      </c>
      <c r="C986" s="7" t="s">
        <v>2347</v>
      </c>
      <c r="D986" s="7" t="s">
        <v>1520</v>
      </c>
      <c r="E986" s="7" t="s">
        <v>1501</v>
      </c>
      <c r="F986" s="7">
        <v>8</v>
      </c>
      <c r="G986" s="7">
        <v>160</v>
      </c>
      <c r="H986" s="7">
        <v>-74.116666670000001</v>
      </c>
      <c r="I986" s="29">
        <v>6.5333333299999996</v>
      </c>
      <c r="J986" s="6" t="s">
        <v>1890</v>
      </c>
      <c r="K986" s="30">
        <v>21838</v>
      </c>
      <c r="L986" s="30">
        <v>34895</v>
      </c>
      <c r="M986" s="7" t="s">
        <v>1911</v>
      </c>
      <c r="N986" s="29" t="s">
        <v>1910</v>
      </c>
      <c r="O986" s="31">
        <v>64.239999999999995</v>
      </c>
      <c r="P986" s="31">
        <v>58.719999999999992</v>
      </c>
      <c r="Q986" s="31">
        <v>132.26</v>
      </c>
      <c r="R986" s="31">
        <v>205.44</v>
      </c>
      <c r="S986" s="31">
        <v>357.68</v>
      </c>
      <c r="T986" s="31">
        <v>198.7</v>
      </c>
      <c r="U986" s="31">
        <v>169.42499999999998</v>
      </c>
      <c r="V986" s="31">
        <v>221.4</v>
      </c>
      <c r="W986" s="31">
        <v>325.8</v>
      </c>
      <c r="X986" s="31">
        <v>336.96666666666664</v>
      </c>
      <c r="Y986" s="31">
        <v>296</v>
      </c>
      <c r="Z986" s="31">
        <v>68.674999999999997</v>
      </c>
      <c r="AA986" s="4">
        <f t="shared" si="13"/>
        <v>2435.3066666666668</v>
      </c>
      <c r="AB986" s="32">
        <v>51</v>
      </c>
      <c r="AC986" s="17">
        <v>0.14166666666666666</v>
      </c>
      <c r="AD986" s="36">
        <v>0.16666666666666666</v>
      </c>
      <c r="AE986" s="36">
        <v>0.16666666666666666</v>
      </c>
      <c r="AF986" s="36">
        <v>0.16666666666666666</v>
      </c>
      <c r="AG986" s="36">
        <v>0.16666666666666666</v>
      </c>
      <c r="AH986" s="36">
        <v>0.16666666666666666</v>
      </c>
      <c r="AI986" s="36">
        <v>0.16666666666666666</v>
      </c>
      <c r="AJ986" s="36">
        <v>0.13333333333333333</v>
      </c>
      <c r="AK986" s="36">
        <v>0.1</v>
      </c>
      <c r="AL986" s="36">
        <v>0.1</v>
      </c>
      <c r="AM986" s="36">
        <v>0.1</v>
      </c>
      <c r="AN986" s="36">
        <v>0.13333333333333333</v>
      </c>
      <c r="AO986" s="36">
        <v>0.13333333333333333</v>
      </c>
      <c r="AP986" s="33" t="str">
        <f t="shared" si="14"/>
        <v>-</v>
      </c>
      <c r="AQ986" s="55" t="str">
        <f t="shared" si="15"/>
        <v>-</v>
      </c>
      <c r="AR986" s="56" t="str">
        <f t="shared" si="16"/>
        <v>-</v>
      </c>
      <c r="AS986" s="34" t="s">
        <v>1890</v>
      </c>
      <c r="AT986" s="122" t="s">
        <v>5208</v>
      </c>
    </row>
    <row r="987" spans="1:46" ht="15.75" customHeight="1" x14ac:dyDescent="0.25">
      <c r="A987" s="6">
        <v>23120120</v>
      </c>
      <c r="B987" s="7" t="s">
        <v>26</v>
      </c>
      <c r="C987" s="7" t="s">
        <v>138</v>
      </c>
      <c r="D987" s="7" t="s">
        <v>466</v>
      </c>
      <c r="E987" s="7" t="s">
        <v>390</v>
      </c>
      <c r="F987" s="7">
        <v>6</v>
      </c>
      <c r="G987" s="7">
        <v>2800</v>
      </c>
      <c r="H987" s="7">
        <v>-73.916666669999998</v>
      </c>
      <c r="I987" s="29">
        <v>5.6</v>
      </c>
      <c r="J987" s="6" t="s">
        <v>1908</v>
      </c>
      <c r="K987" s="30">
        <v>22386</v>
      </c>
      <c r="L987" s="30"/>
      <c r="M987" s="7" t="s">
        <v>1911</v>
      </c>
      <c r="N987" s="29" t="s">
        <v>1892</v>
      </c>
      <c r="O987" s="31">
        <v>47.216666666666654</v>
      </c>
      <c r="P987" s="31">
        <v>79.658823529411762</v>
      </c>
      <c r="Q987" s="31">
        <v>115.75555555555553</v>
      </c>
      <c r="R987" s="31">
        <v>161.94444444444446</v>
      </c>
      <c r="S987" s="31">
        <v>148.8235294117647</v>
      </c>
      <c r="T987" s="31">
        <v>61.623529411764714</v>
      </c>
      <c r="U987" s="31">
        <v>52.858823529411758</v>
      </c>
      <c r="V987" s="31">
        <v>41.099999999999994</v>
      </c>
      <c r="W987" s="31">
        <v>89.294117647058826</v>
      </c>
      <c r="X987" s="31">
        <v>173.29999999999998</v>
      </c>
      <c r="Y987" s="31">
        <v>147.62352941176474</v>
      </c>
      <c r="Z987" s="31">
        <v>84.805882352941168</v>
      </c>
      <c r="AA987" s="4">
        <f t="shared" si="13"/>
        <v>1204.0049019607843</v>
      </c>
      <c r="AB987" s="32">
        <v>207</v>
      </c>
      <c r="AC987" s="17">
        <v>0.57499999999999996</v>
      </c>
      <c r="AD987" s="36">
        <v>0.6</v>
      </c>
      <c r="AE987" s="36">
        <v>0.56666666666666665</v>
      </c>
      <c r="AF987" s="36">
        <v>0.6</v>
      </c>
      <c r="AG987" s="36">
        <v>0.6</v>
      </c>
      <c r="AH987" s="36">
        <v>0.56666666666666665</v>
      </c>
      <c r="AI987" s="36">
        <v>0.56666666666666665</v>
      </c>
      <c r="AJ987" s="36">
        <v>0.56666666666666665</v>
      </c>
      <c r="AK987" s="36">
        <v>0.56666666666666665</v>
      </c>
      <c r="AL987" s="36">
        <v>0.56666666666666665</v>
      </c>
      <c r="AM987" s="36">
        <v>0.56666666666666665</v>
      </c>
      <c r="AN987" s="36">
        <v>0.56666666666666665</v>
      </c>
      <c r="AO987" s="36">
        <v>0.56666666666666665</v>
      </c>
      <c r="AP987" s="33" t="str">
        <f t="shared" si="14"/>
        <v>-</v>
      </c>
      <c r="AQ987" s="55" t="str">
        <f t="shared" si="15"/>
        <v>-</v>
      </c>
      <c r="AR987" s="56" t="str">
        <f t="shared" si="16"/>
        <v>&gt;=50%</v>
      </c>
      <c r="AS987" s="34" t="s">
        <v>1892</v>
      </c>
      <c r="AT987" s="120" t="s">
        <v>5204</v>
      </c>
    </row>
    <row r="988" spans="1:46" ht="15.75" customHeight="1" x14ac:dyDescent="0.25">
      <c r="A988" s="6">
        <v>23120140</v>
      </c>
      <c r="B988" s="7" t="s">
        <v>26</v>
      </c>
      <c r="C988" s="7" t="s">
        <v>466</v>
      </c>
      <c r="D988" s="7" t="s">
        <v>466</v>
      </c>
      <c r="E988" s="7" t="s">
        <v>390</v>
      </c>
      <c r="F988" s="7">
        <v>6</v>
      </c>
      <c r="G988" s="7">
        <v>1225</v>
      </c>
      <c r="H988" s="7">
        <v>-73.983333329999994</v>
      </c>
      <c r="I988" s="29">
        <v>5.65</v>
      </c>
      <c r="J988" s="6" t="s">
        <v>1890</v>
      </c>
      <c r="K988" s="30">
        <v>23116</v>
      </c>
      <c r="L988" s="30">
        <v>34043</v>
      </c>
      <c r="M988" s="7" t="s">
        <v>1911</v>
      </c>
      <c r="N988" s="29" t="s">
        <v>1910</v>
      </c>
      <c r="O988" s="31">
        <v>112.83333333333333</v>
      </c>
      <c r="P988" s="31">
        <v>100.76666666666667</v>
      </c>
      <c r="Q988" s="31">
        <v>260.93333333333334</v>
      </c>
      <c r="R988" s="31">
        <v>226.14999999999998</v>
      </c>
      <c r="S988" s="31">
        <v>212.35000000000002</v>
      </c>
      <c r="T988" s="31">
        <v>87.550000000000011</v>
      </c>
      <c r="U988" s="31">
        <v>65.100000000000009</v>
      </c>
      <c r="V988" s="31">
        <v>40.65</v>
      </c>
      <c r="W988" s="31">
        <v>178.25</v>
      </c>
      <c r="X988" s="31">
        <v>149.9</v>
      </c>
      <c r="Y988" s="31">
        <v>392.95</v>
      </c>
      <c r="Z988" s="31">
        <v>140.75</v>
      </c>
      <c r="AA988" s="4">
        <f t="shared" si="13"/>
        <v>1968.1833333333334</v>
      </c>
      <c r="AB988" s="32">
        <v>27</v>
      </c>
      <c r="AC988" s="17">
        <v>7.4999999999999997E-2</v>
      </c>
      <c r="AD988" s="36">
        <v>0.1</v>
      </c>
      <c r="AE988" s="36">
        <v>0.1</v>
      </c>
      <c r="AF988" s="36">
        <v>0.1</v>
      </c>
      <c r="AG988" s="36">
        <v>6.6666666666666666E-2</v>
      </c>
      <c r="AH988" s="36">
        <v>6.6666666666666666E-2</v>
      </c>
      <c r="AI988" s="36">
        <v>6.6666666666666666E-2</v>
      </c>
      <c r="AJ988" s="36">
        <v>6.6666666666666666E-2</v>
      </c>
      <c r="AK988" s="36">
        <v>6.6666666666666666E-2</v>
      </c>
      <c r="AL988" s="36">
        <v>6.6666666666666666E-2</v>
      </c>
      <c r="AM988" s="36">
        <v>6.6666666666666666E-2</v>
      </c>
      <c r="AN988" s="36">
        <v>6.6666666666666666E-2</v>
      </c>
      <c r="AO988" s="36">
        <v>6.6666666666666666E-2</v>
      </c>
      <c r="AP988" s="33" t="str">
        <f t="shared" si="14"/>
        <v>-</v>
      </c>
      <c r="AQ988" s="55" t="str">
        <f t="shared" si="15"/>
        <v>-</v>
      </c>
      <c r="AR988" s="56" t="str">
        <f t="shared" si="16"/>
        <v>-</v>
      </c>
      <c r="AS988" s="34" t="s">
        <v>1890</v>
      </c>
      <c r="AT988" s="122" t="s">
        <v>5208</v>
      </c>
    </row>
    <row r="989" spans="1:46" ht="15.75" customHeight="1" x14ac:dyDescent="0.25">
      <c r="A989" s="6">
        <v>23120200</v>
      </c>
      <c r="B989" s="7" t="s">
        <v>26</v>
      </c>
      <c r="C989" s="7" t="s">
        <v>1523</v>
      </c>
      <c r="D989" s="7" t="s">
        <v>1520</v>
      </c>
      <c r="E989" s="7" t="s">
        <v>1501</v>
      </c>
      <c r="F989" s="7">
        <v>8</v>
      </c>
      <c r="G989" s="7">
        <v>118</v>
      </c>
      <c r="H989" s="7">
        <v>-74.082499999999996</v>
      </c>
      <c r="I989" s="29">
        <v>6.5338888900000001</v>
      </c>
      <c r="J989" s="6" t="s">
        <v>1908</v>
      </c>
      <c r="K989" s="30">
        <v>29143</v>
      </c>
      <c r="L989" s="30"/>
      <c r="M989" s="7" t="s">
        <v>1911</v>
      </c>
      <c r="N989" s="29" t="s">
        <v>1910</v>
      </c>
      <c r="O989" s="31">
        <v>81.306896551724137</v>
      </c>
      <c r="P989" s="31">
        <v>108.64137931034485</v>
      </c>
      <c r="Q989" s="31">
        <v>226.57666666666671</v>
      </c>
      <c r="R989" s="31">
        <v>289.49333333333328</v>
      </c>
      <c r="S989" s="31">
        <v>322.20333333333332</v>
      </c>
      <c r="T989" s="31">
        <v>243.10333333333341</v>
      </c>
      <c r="U989" s="31">
        <v>198.47666666666666</v>
      </c>
      <c r="V989" s="31">
        <v>250.1</v>
      </c>
      <c r="W989" s="31">
        <v>331.78000000000003</v>
      </c>
      <c r="X989" s="31">
        <v>402.90666666666664</v>
      </c>
      <c r="Y989" s="31">
        <v>330.41999999999996</v>
      </c>
      <c r="Z989" s="31">
        <v>150.34666666666666</v>
      </c>
      <c r="AA989" s="4">
        <f t="shared" si="13"/>
        <v>2935.354942528736</v>
      </c>
      <c r="AB989" s="32">
        <v>358</v>
      </c>
      <c r="AC989" s="17">
        <v>0.99444444444444446</v>
      </c>
      <c r="AD989" s="36">
        <v>0.96666666666666667</v>
      </c>
      <c r="AE989" s="36">
        <v>0.96666666666666667</v>
      </c>
      <c r="AF989" s="36">
        <v>1</v>
      </c>
      <c r="AG989" s="36">
        <v>1</v>
      </c>
      <c r="AH989" s="36">
        <v>1</v>
      </c>
      <c r="AI989" s="36">
        <v>1</v>
      </c>
      <c r="AJ989" s="36">
        <v>1</v>
      </c>
      <c r="AK989" s="36">
        <v>1</v>
      </c>
      <c r="AL989" s="36">
        <v>1</v>
      </c>
      <c r="AM989" s="36">
        <v>1</v>
      </c>
      <c r="AN989" s="36">
        <v>1</v>
      </c>
      <c r="AO989" s="36">
        <v>1</v>
      </c>
      <c r="AP989" s="57" t="str">
        <f t="shared" si="14"/>
        <v>&gt;=80%</v>
      </c>
      <c r="AQ989" s="55" t="str">
        <f t="shared" si="15"/>
        <v>&gt;=75%</v>
      </c>
      <c r="AR989" s="56" t="str">
        <f t="shared" si="16"/>
        <v>&gt;=50%</v>
      </c>
      <c r="AT989" s="121">
        <v>0.8</v>
      </c>
    </row>
    <row r="990" spans="1:46" ht="15.75" customHeight="1" x14ac:dyDescent="0.25">
      <c r="A990" s="6">
        <v>23120210</v>
      </c>
      <c r="B990" s="7" t="s">
        <v>26</v>
      </c>
      <c r="C990" s="7" t="s">
        <v>415</v>
      </c>
      <c r="D990" s="7" t="s">
        <v>415</v>
      </c>
      <c r="E990" s="7" t="s">
        <v>390</v>
      </c>
      <c r="F990" s="7">
        <v>6</v>
      </c>
      <c r="G990" s="7">
        <v>190</v>
      </c>
      <c r="H990" s="7">
        <v>-74.045916669999997</v>
      </c>
      <c r="I990" s="29">
        <v>5.4746666699999995</v>
      </c>
      <c r="J990" s="6" t="s">
        <v>1908</v>
      </c>
      <c r="K990" s="30">
        <v>29448</v>
      </c>
      <c r="L990" s="30"/>
      <c r="M990" s="7" t="s">
        <v>1911</v>
      </c>
      <c r="N990" s="29" t="s">
        <v>1910</v>
      </c>
      <c r="O990" s="31">
        <v>214.4172413793103</v>
      </c>
      <c r="P990" s="31">
        <v>233.84827586206896</v>
      </c>
      <c r="Q990" s="31">
        <v>352.05357142857139</v>
      </c>
      <c r="R990" s="31">
        <v>396.66785714285714</v>
      </c>
      <c r="S990" s="31">
        <v>318.18333333333339</v>
      </c>
      <c r="T990" s="31">
        <v>157.16666666666666</v>
      </c>
      <c r="U990" s="31">
        <v>114.56333333333333</v>
      </c>
      <c r="V990" s="31">
        <v>139.86333333333332</v>
      </c>
      <c r="W990" s="31">
        <v>226.63448275862063</v>
      </c>
      <c r="X990" s="31">
        <v>403.57333333333332</v>
      </c>
      <c r="Y990" s="31">
        <v>419.97931034482764</v>
      </c>
      <c r="Z990" s="31">
        <v>273.58</v>
      </c>
      <c r="AA990" s="4">
        <f t="shared" si="13"/>
        <v>3250.5307389162563</v>
      </c>
      <c r="AB990" s="32">
        <v>352</v>
      </c>
      <c r="AC990" s="17">
        <v>0.97777777777777775</v>
      </c>
      <c r="AD990" s="36">
        <v>0.96666666666666667</v>
      </c>
      <c r="AE990" s="36">
        <v>0.96666666666666667</v>
      </c>
      <c r="AF990" s="36">
        <v>0.93333333333333335</v>
      </c>
      <c r="AG990" s="36">
        <v>0.93333333333333335</v>
      </c>
      <c r="AH990" s="36">
        <v>1</v>
      </c>
      <c r="AI990" s="36">
        <v>1</v>
      </c>
      <c r="AJ990" s="36">
        <v>1</v>
      </c>
      <c r="AK990" s="36">
        <v>1</v>
      </c>
      <c r="AL990" s="36">
        <v>0.96666666666666667</v>
      </c>
      <c r="AM990" s="36">
        <v>1</v>
      </c>
      <c r="AN990" s="36">
        <v>0.96666666666666667</v>
      </c>
      <c r="AO990" s="36">
        <v>1</v>
      </c>
      <c r="AP990" s="33" t="str">
        <f t="shared" si="14"/>
        <v>&gt;=80%</v>
      </c>
      <c r="AQ990" s="55" t="str">
        <f t="shared" si="15"/>
        <v>&gt;=75%</v>
      </c>
      <c r="AR990" s="56" t="str">
        <f t="shared" si="16"/>
        <v>&gt;=50%</v>
      </c>
      <c r="AT990" s="121">
        <v>0.8</v>
      </c>
    </row>
    <row r="991" spans="1:46" ht="15.75" customHeight="1" x14ac:dyDescent="0.25">
      <c r="A991" s="6">
        <v>23120220</v>
      </c>
      <c r="B991" s="7" t="s">
        <v>26</v>
      </c>
      <c r="C991" s="7" t="s">
        <v>610</v>
      </c>
      <c r="D991" s="7" t="s">
        <v>1552</v>
      </c>
      <c r="E991" s="7" t="s">
        <v>1501</v>
      </c>
      <c r="F991" s="7">
        <v>8</v>
      </c>
      <c r="G991" s="7">
        <v>2590</v>
      </c>
      <c r="H991" s="7">
        <v>-73.91333333</v>
      </c>
      <c r="I991" s="29">
        <v>5.87083333</v>
      </c>
      <c r="J991" s="6" t="s">
        <v>1908</v>
      </c>
      <c r="K991" s="30">
        <v>29448</v>
      </c>
      <c r="L991" s="30"/>
      <c r="M991" s="7" t="s">
        <v>1911</v>
      </c>
      <c r="N991" s="29" t="s">
        <v>1910</v>
      </c>
      <c r="O991" s="31">
        <v>60.123333333333335</v>
      </c>
      <c r="P991" s="31">
        <v>88.279999999999987</v>
      </c>
      <c r="Q991" s="31">
        <v>171.85666666666665</v>
      </c>
      <c r="R991" s="31">
        <v>247.23666666666665</v>
      </c>
      <c r="S991" s="31">
        <v>308.06896551724139</v>
      </c>
      <c r="T991" s="31">
        <v>211.7862068965517</v>
      </c>
      <c r="U991" s="31">
        <v>185.55357142857147</v>
      </c>
      <c r="V991" s="31">
        <v>175.5655172413793</v>
      </c>
      <c r="W991" s="31">
        <v>198.05517241379312</v>
      </c>
      <c r="X991" s="31">
        <v>230.82499999999999</v>
      </c>
      <c r="Y991" s="31">
        <v>195.17000000000002</v>
      </c>
      <c r="Z991" s="31">
        <v>128.61999999999998</v>
      </c>
      <c r="AA991" s="4">
        <f t="shared" si="13"/>
        <v>2201.1411001642036</v>
      </c>
      <c r="AB991" s="32">
        <v>352</v>
      </c>
      <c r="AC991" s="17">
        <v>0.97777777777777775</v>
      </c>
      <c r="AD991" s="36">
        <v>1</v>
      </c>
      <c r="AE991" s="36">
        <v>1</v>
      </c>
      <c r="AF991" s="36">
        <v>1</v>
      </c>
      <c r="AG991" s="36">
        <v>1</v>
      </c>
      <c r="AH991" s="36">
        <v>0.96666666666666667</v>
      </c>
      <c r="AI991" s="36">
        <v>0.96666666666666667</v>
      </c>
      <c r="AJ991" s="36">
        <v>0.93333333333333335</v>
      </c>
      <c r="AK991" s="36">
        <v>0.96666666666666667</v>
      </c>
      <c r="AL991" s="36">
        <v>0.96666666666666667</v>
      </c>
      <c r="AM991" s="36">
        <v>0.93333333333333335</v>
      </c>
      <c r="AN991" s="36">
        <v>1</v>
      </c>
      <c r="AO991" s="36">
        <v>1</v>
      </c>
      <c r="AP991" s="33" t="str">
        <f t="shared" si="14"/>
        <v>&gt;=80%</v>
      </c>
      <c r="AQ991" s="55" t="str">
        <f t="shared" si="15"/>
        <v>&gt;=75%</v>
      </c>
      <c r="AR991" s="56" t="str">
        <f t="shared" si="16"/>
        <v>&gt;=50%</v>
      </c>
      <c r="AT991" s="121">
        <v>0.8</v>
      </c>
    </row>
    <row r="992" spans="1:46" ht="15.75" customHeight="1" x14ac:dyDescent="0.25">
      <c r="A992" s="6">
        <v>23120240</v>
      </c>
      <c r="B992" s="7" t="s">
        <v>26</v>
      </c>
      <c r="C992" s="7" t="s">
        <v>957</v>
      </c>
      <c r="D992" s="7" t="s">
        <v>957</v>
      </c>
      <c r="E992" s="7" t="s">
        <v>871</v>
      </c>
      <c r="F992" s="7">
        <v>11</v>
      </c>
      <c r="G992" s="7">
        <v>138</v>
      </c>
      <c r="H992" s="7">
        <v>-74.154638890000001</v>
      </c>
      <c r="I992" s="29">
        <v>5.3713888899999995</v>
      </c>
      <c r="J992" s="6" t="s">
        <v>1908</v>
      </c>
      <c r="K992" s="30">
        <v>21504</v>
      </c>
      <c r="L992" s="30"/>
      <c r="M992" s="7" t="s">
        <v>1911</v>
      </c>
      <c r="N992" s="29" t="s">
        <v>1910</v>
      </c>
      <c r="O992" s="31">
        <v>143.44333333333333</v>
      </c>
      <c r="P992" s="31">
        <v>206.83333333333337</v>
      </c>
      <c r="Q992" s="31">
        <v>279.71333333333331</v>
      </c>
      <c r="R992" s="31">
        <v>292.43999999999994</v>
      </c>
      <c r="S992" s="31">
        <v>216.63103448275862</v>
      </c>
      <c r="T992" s="31">
        <v>112.88333333333334</v>
      </c>
      <c r="U992" s="31">
        <v>81.674074074074099</v>
      </c>
      <c r="V992" s="31">
        <v>93.98666666666665</v>
      </c>
      <c r="W992" s="31">
        <v>178.85172413793103</v>
      </c>
      <c r="X992" s="31">
        <v>265.00740740740736</v>
      </c>
      <c r="Y992" s="31">
        <v>274.20740740740746</v>
      </c>
      <c r="Z992" s="31">
        <v>174.20344827586209</v>
      </c>
      <c r="AA992" s="4">
        <f t="shared" si="13"/>
        <v>2319.8750957854409</v>
      </c>
      <c r="AB992" s="32">
        <v>348</v>
      </c>
      <c r="AC992" s="17">
        <v>0.96666666666666667</v>
      </c>
      <c r="AD992" s="36">
        <v>1</v>
      </c>
      <c r="AE992" s="36">
        <v>1</v>
      </c>
      <c r="AF992" s="36">
        <v>1</v>
      </c>
      <c r="AG992" s="36">
        <v>1</v>
      </c>
      <c r="AH992" s="36">
        <v>0.96666666666666667</v>
      </c>
      <c r="AI992" s="36">
        <v>1</v>
      </c>
      <c r="AJ992" s="36">
        <v>0.9</v>
      </c>
      <c r="AK992" s="36">
        <v>1</v>
      </c>
      <c r="AL992" s="36">
        <v>0.96666666666666667</v>
      </c>
      <c r="AM992" s="36">
        <v>0.9</v>
      </c>
      <c r="AN992" s="36">
        <v>0.9</v>
      </c>
      <c r="AO992" s="36">
        <v>0.96666666666666667</v>
      </c>
      <c r="AP992" s="33" t="str">
        <f t="shared" si="14"/>
        <v>&gt;=80%</v>
      </c>
      <c r="AQ992" s="55" t="str">
        <f t="shared" si="15"/>
        <v>&gt;=75%</v>
      </c>
      <c r="AR992" s="56" t="str">
        <f t="shared" si="16"/>
        <v>&gt;=50%</v>
      </c>
      <c r="AT992" s="121">
        <v>0.8</v>
      </c>
    </row>
    <row r="993" spans="1:46" ht="15.75" customHeight="1" x14ac:dyDescent="0.25">
      <c r="A993" s="2">
        <v>23120250</v>
      </c>
      <c r="B993" s="7" t="s">
        <v>26</v>
      </c>
      <c r="C993" s="3" t="s">
        <v>484</v>
      </c>
      <c r="D993" s="7" t="s">
        <v>485</v>
      </c>
      <c r="E993" s="7" t="s">
        <v>390</v>
      </c>
      <c r="F993" s="7">
        <v>6</v>
      </c>
      <c r="G993" s="7">
        <v>681</v>
      </c>
      <c r="H993" s="7">
        <v>-74.068722220000012</v>
      </c>
      <c r="I993" s="29">
        <v>5.6496388900000003</v>
      </c>
      <c r="J993" s="6" t="s">
        <v>1908</v>
      </c>
      <c r="K993" s="30">
        <v>27440</v>
      </c>
      <c r="L993" s="30"/>
      <c r="M993" s="7" t="s">
        <v>1911</v>
      </c>
      <c r="N993" s="29" t="s">
        <v>1910</v>
      </c>
      <c r="O993" s="31">
        <v>87.420000000000016</v>
      </c>
      <c r="P993" s="31">
        <v>95.526666666666657</v>
      </c>
      <c r="Q993" s="31">
        <v>207.08928571428572</v>
      </c>
      <c r="R993" s="31">
        <v>268.98666666666668</v>
      </c>
      <c r="S993" s="31">
        <v>268.84827586206893</v>
      </c>
      <c r="T993" s="31">
        <v>151.55172413793105</v>
      </c>
      <c r="U993" s="31">
        <v>130.93666666666667</v>
      </c>
      <c r="V993" s="31">
        <v>140.17500000000001</v>
      </c>
      <c r="W993" s="31">
        <v>210.10344827586206</v>
      </c>
      <c r="X993" s="31">
        <v>273.47241379310339</v>
      </c>
      <c r="Y993" s="31">
        <v>240.44642857142858</v>
      </c>
      <c r="Z993" s="31">
        <v>106.5965517241379</v>
      </c>
      <c r="AA993" s="4">
        <f t="shared" si="13"/>
        <v>2181.1531280788176</v>
      </c>
      <c r="AB993" s="32">
        <v>349</v>
      </c>
      <c r="AC993" s="17">
        <v>0.96944444444444444</v>
      </c>
      <c r="AD993" s="36">
        <v>1</v>
      </c>
      <c r="AE993" s="36">
        <v>1</v>
      </c>
      <c r="AF993" s="36">
        <v>0.93333333333333335</v>
      </c>
      <c r="AG993" s="36">
        <v>1</v>
      </c>
      <c r="AH993" s="36">
        <v>0.96666666666666667</v>
      </c>
      <c r="AI993" s="36">
        <v>0.96666666666666667</v>
      </c>
      <c r="AJ993" s="36">
        <v>1</v>
      </c>
      <c r="AK993" s="36">
        <v>0.93333333333333335</v>
      </c>
      <c r="AL993" s="36">
        <v>0.96666666666666667</v>
      </c>
      <c r="AM993" s="36">
        <v>0.96666666666666667</v>
      </c>
      <c r="AN993" s="36">
        <v>0.93333333333333335</v>
      </c>
      <c r="AO993" s="36">
        <v>0.96666666666666667</v>
      </c>
      <c r="AP993" s="33" t="str">
        <f t="shared" si="14"/>
        <v>&gt;=80%</v>
      </c>
      <c r="AQ993" s="55" t="str">
        <f t="shared" si="15"/>
        <v>&gt;=75%</v>
      </c>
      <c r="AR993" s="56" t="str">
        <f t="shared" si="16"/>
        <v>&gt;=50%</v>
      </c>
      <c r="AT993" s="121">
        <v>0.8</v>
      </c>
    </row>
    <row r="994" spans="1:46" ht="15.75" customHeight="1" x14ac:dyDescent="0.25">
      <c r="A994" s="6">
        <v>23125040</v>
      </c>
      <c r="B994" s="7" t="s">
        <v>26</v>
      </c>
      <c r="C994" s="7" t="s">
        <v>1577</v>
      </c>
      <c r="D994" s="7" t="s">
        <v>1578</v>
      </c>
      <c r="E994" s="7" t="s">
        <v>1501</v>
      </c>
      <c r="F994" s="7">
        <v>8</v>
      </c>
      <c r="G994" s="7">
        <v>180</v>
      </c>
      <c r="H994" s="7">
        <v>-73.920555560000011</v>
      </c>
      <c r="I994" s="29">
        <v>6.6161111100000003</v>
      </c>
      <c r="J994" s="6" t="s">
        <v>1908</v>
      </c>
      <c r="K994" s="30">
        <v>25064.791666666668</v>
      </c>
      <c r="L994" s="30"/>
      <c r="M994" s="7" t="s">
        <v>1911</v>
      </c>
      <c r="N994" s="29" t="s">
        <v>1910</v>
      </c>
      <c r="O994" s="31">
        <v>94.834782608695647</v>
      </c>
      <c r="P994" s="31">
        <v>96.185714285714283</v>
      </c>
      <c r="Q994" s="31">
        <v>198.64782608695651</v>
      </c>
      <c r="R994" s="31">
        <v>254.05909090909088</v>
      </c>
      <c r="S994" s="31">
        <v>294.82173913043476</v>
      </c>
      <c r="T994" s="31">
        <v>190.42083333333335</v>
      </c>
      <c r="U994" s="31">
        <v>183.03043478260872</v>
      </c>
      <c r="V994" s="31">
        <v>197.39583333333334</v>
      </c>
      <c r="W994" s="31">
        <v>331.7863636363636</v>
      </c>
      <c r="X994" s="31">
        <v>402.74210526315784</v>
      </c>
      <c r="Y994" s="31">
        <v>339.44090909090914</v>
      </c>
      <c r="Z994" s="31">
        <v>183.76956521739135</v>
      </c>
      <c r="AA994" s="4">
        <f t="shared" si="13"/>
        <v>2767.1351976779897</v>
      </c>
      <c r="AB994" s="32">
        <v>269</v>
      </c>
      <c r="AC994" s="17">
        <v>0.74722222222222223</v>
      </c>
      <c r="AD994" s="36">
        <v>0.76666666666666672</v>
      </c>
      <c r="AE994" s="36">
        <v>0.7</v>
      </c>
      <c r="AF994" s="36">
        <v>0.76666666666666672</v>
      </c>
      <c r="AG994" s="36">
        <v>0.73333333333333328</v>
      </c>
      <c r="AH994" s="36">
        <v>0.76666666666666672</v>
      </c>
      <c r="AI994" s="36">
        <v>0.8</v>
      </c>
      <c r="AJ994" s="36">
        <v>0.76666666666666672</v>
      </c>
      <c r="AK994" s="36">
        <v>0.8</v>
      </c>
      <c r="AL994" s="36">
        <v>0.73333333333333328</v>
      </c>
      <c r="AM994" s="36">
        <v>0.6333333333333333</v>
      </c>
      <c r="AN994" s="36">
        <v>0.73333333333333328</v>
      </c>
      <c r="AO994" s="36">
        <v>0.76666666666666672</v>
      </c>
      <c r="AP994" s="33" t="str">
        <f t="shared" si="14"/>
        <v>-</v>
      </c>
      <c r="AQ994" s="55" t="str">
        <f t="shared" si="15"/>
        <v>-</v>
      </c>
      <c r="AR994" s="56" t="str">
        <f t="shared" si="16"/>
        <v>&gt;=50%</v>
      </c>
      <c r="AT994" s="112" t="s">
        <v>5206</v>
      </c>
    </row>
    <row r="995" spans="1:46" ht="15.75" customHeight="1" x14ac:dyDescent="0.25">
      <c r="A995" s="6">
        <v>23125050</v>
      </c>
      <c r="B995" s="7" t="s">
        <v>56</v>
      </c>
      <c r="C995" s="7" t="s">
        <v>1579</v>
      </c>
      <c r="D995" s="7" t="s">
        <v>1578</v>
      </c>
      <c r="E995" s="7" t="s">
        <v>1501</v>
      </c>
      <c r="F995" s="7">
        <v>8</v>
      </c>
      <c r="G995" s="7">
        <v>168</v>
      </c>
      <c r="H995" s="7">
        <v>-74.061388890000003</v>
      </c>
      <c r="I995" s="29">
        <v>6.6494444399999999</v>
      </c>
      <c r="J995" s="6" t="s">
        <v>1908</v>
      </c>
      <c r="K995" s="30">
        <v>27256</v>
      </c>
      <c r="L995" s="30"/>
      <c r="M995" s="7" t="s">
        <v>1911</v>
      </c>
      <c r="N995" s="29" t="s">
        <v>1910</v>
      </c>
      <c r="O995" s="31">
        <v>90.6</v>
      </c>
      <c r="P995" s="31">
        <v>110.12222222222221</v>
      </c>
      <c r="Q995" s="31">
        <v>192.39615384615382</v>
      </c>
      <c r="R995" s="31">
        <v>289.50384615384615</v>
      </c>
      <c r="S995" s="31">
        <v>342.84615384615387</v>
      </c>
      <c r="T995" s="31">
        <v>232.03846153846155</v>
      </c>
      <c r="U995" s="31">
        <v>223.47499999999997</v>
      </c>
      <c r="V995" s="31">
        <v>237.01249999999996</v>
      </c>
      <c r="W995" s="31">
        <v>364.04285714285714</v>
      </c>
      <c r="X995" s="31">
        <v>413.17916666666673</v>
      </c>
      <c r="Y995" s="31">
        <v>328.38000000000005</v>
      </c>
      <c r="Z995" s="31">
        <v>170.65789473684211</v>
      </c>
      <c r="AA995" s="4">
        <f t="shared" si="13"/>
        <v>2994.2542561532036</v>
      </c>
      <c r="AB995" s="32">
        <v>293</v>
      </c>
      <c r="AC995" s="17">
        <v>0.81388888888888888</v>
      </c>
      <c r="AD995" s="36">
        <v>0.8666666666666667</v>
      </c>
      <c r="AE995" s="36">
        <v>0.9</v>
      </c>
      <c r="AF995" s="36">
        <v>0.8666666666666667</v>
      </c>
      <c r="AG995" s="36">
        <v>0.8666666666666667</v>
      </c>
      <c r="AH995" s="36">
        <v>0.8666666666666667</v>
      </c>
      <c r="AI995" s="36">
        <v>0.8666666666666667</v>
      </c>
      <c r="AJ995" s="36">
        <v>0.93333333333333335</v>
      </c>
      <c r="AK995" s="36">
        <v>0.8</v>
      </c>
      <c r="AL995" s="36">
        <v>0.7</v>
      </c>
      <c r="AM995" s="36">
        <v>0.8</v>
      </c>
      <c r="AN995" s="36">
        <v>0.66666666666666663</v>
      </c>
      <c r="AO995" s="36">
        <v>0.6333333333333333</v>
      </c>
      <c r="AP995" s="33" t="str">
        <f t="shared" si="14"/>
        <v>-</v>
      </c>
      <c r="AQ995" s="55" t="str">
        <f t="shared" si="15"/>
        <v>-</v>
      </c>
      <c r="AR995" s="56" t="str">
        <f t="shared" si="16"/>
        <v>&gt;=50%</v>
      </c>
      <c r="AT995" s="112" t="s">
        <v>5206</v>
      </c>
    </row>
    <row r="996" spans="1:46" ht="15.75" customHeight="1" x14ac:dyDescent="0.25">
      <c r="A996" s="6">
        <v>23125060</v>
      </c>
      <c r="B996" s="7" t="s">
        <v>56</v>
      </c>
      <c r="C996" s="7" t="s">
        <v>1499</v>
      </c>
      <c r="D996" s="7" t="s">
        <v>1500</v>
      </c>
      <c r="E996" s="7" t="s">
        <v>1501</v>
      </c>
      <c r="F996" s="7">
        <v>8</v>
      </c>
      <c r="G996" s="7">
        <v>1690</v>
      </c>
      <c r="H996" s="7">
        <v>-73.91333333</v>
      </c>
      <c r="I996" s="29">
        <v>5.7583333300000001</v>
      </c>
      <c r="J996" s="6" t="s">
        <v>1908</v>
      </c>
      <c r="K996" s="30">
        <v>27103</v>
      </c>
      <c r="L996" s="30"/>
      <c r="M996" s="7" t="s">
        <v>1911</v>
      </c>
      <c r="N996" s="29" t="s">
        <v>1910</v>
      </c>
      <c r="O996" s="31">
        <v>142.53749999999999</v>
      </c>
      <c r="P996" s="31">
        <v>152.03043478260872</v>
      </c>
      <c r="Q996" s="31">
        <v>273.66000000000003</v>
      </c>
      <c r="R996" s="31">
        <v>356.36818181818182</v>
      </c>
      <c r="S996" s="31">
        <v>275.61250000000001</v>
      </c>
      <c r="T996" s="31">
        <v>132.84761904761905</v>
      </c>
      <c r="U996" s="31">
        <v>93.54</v>
      </c>
      <c r="V996" s="31">
        <v>119.63181818181816</v>
      </c>
      <c r="W996" s="31">
        <v>192.61666666666665</v>
      </c>
      <c r="X996" s="31">
        <v>343.84736842105258</v>
      </c>
      <c r="Y996" s="31">
        <v>320.34000000000003</v>
      </c>
      <c r="Z996" s="31">
        <v>192.87199999999996</v>
      </c>
      <c r="AA996" s="4">
        <f t="shared" si="13"/>
        <v>2595.9040889179469</v>
      </c>
      <c r="AB996" s="32">
        <v>269</v>
      </c>
      <c r="AC996" s="17">
        <v>0.74722222222222223</v>
      </c>
      <c r="AD996" s="36">
        <v>0.8</v>
      </c>
      <c r="AE996" s="36">
        <v>0.76666666666666672</v>
      </c>
      <c r="AF996" s="36">
        <v>0.83333333333333337</v>
      </c>
      <c r="AG996" s="36">
        <v>0.73333333333333328</v>
      </c>
      <c r="AH996" s="36">
        <v>0.8</v>
      </c>
      <c r="AI996" s="36">
        <v>0.7</v>
      </c>
      <c r="AJ996" s="36">
        <v>0.66666666666666663</v>
      </c>
      <c r="AK996" s="36">
        <v>0.73333333333333328</v>
      </c>
      <c r="AL996" s="36">
        <v>0.8</v>
      </c>
      <c r="AM996" s="36">
        <v>0.6333333333333333</v>
      </c>
      <c r="AN996" s="36">
        <v>0.66666666666666663</v>
      </c>
      <c r="AO996" s="36">
        <v>0.83333333333333337</v>
      </c>
      <c r="AP996" s="33" t="str">
        <f t="shared" si="14"/>
        <v>-</v>
      </c>
      <c r="AQ996" s="55" t="str">
        <f t="shared" si="15"/>
        <v>-</v>
      </c>
      <c r="AR996" s="56" t="str">
        <f t="shared" si="16"/>
        <v>&gt;=50%</v>
      </c>
      <c r="AT996" s="112" t="s">
        <v>5206</v>
      </c>
    </row>
    <row r="997" spans="1:46" ht="15.75" customHeight="1" x14ac:dyDescent="0.25">
      <c r="A997" s="2">
        <v>23125070</v>
      </c>
      <c r="B997" s="7" t="s">
        <v>56</v>
      </c>
      <c r="C997" s="3" t="s">
        <v>372</v>
      </c>
      <c r="D997" s="7" t="s">
        <v>2348</v>
      </c>
      <c r="E997" s="7" t="s">
        <v>871</v>
      </c>
      <c r="F997" s="7">
        <v>11</v>
      </c>
      <c r="G997" s="7">
        <v>2200</v>
      </c>
      <c r="H997" s="7">
        <v>-74.066666669999989</v>
      </c>
      <c r="I997" s="29">
        <v>5.3</v>
      </c>
      <c r="J997" s="6" t="s">
        <v>1890</v>
      </c>
      <c r="K997" s="30">
        <v>27287</v>
      </c>
      <c r="L997" s="30">
        <v>39793</v>
      </c>
      <c r="M997" s="7" t="s">
        <v>1911</v>
      </c>
      <c r="N997" s="29" t="s">
        <v>1910</v>
      </c>
      <c r="O997" s="31">
        <v>127.30000000000001</v>
      </c>
      <c r="P997" s="31">
        <v>154.52222222222224</v>
      </c>
      <c r="Q997" s="31">
        <v>166.78888888888889</v>
      </c>
      <c r="R997" s="31">
        <v>174.62500000000003</v>
      </c>
      <c r="S997" s="31">
        <v>140.4375</v>
      </c>
      <c r="T997" s="31">
        <v>49.987500000000004</v>
      </c>
      <c r="U997" s="31">
        <v>30.174999999999997</v>
      </c>
      <c r="V997" s="31">
        <v>41.362499999999997</v>
      </c>
      <c r="W997" s="31">
        <v>94.375000000000014</v>
      </c>
      <c r="X997" s="31">
        <v>177.3125</v>
      </c>
      <c r="Y997" s="31">
        <v>218.51249999999999</v>
      </c>
      <c r="Z997" s="31">
        <v>134.70000000000002</v>
      </c>
      <c r="AA997" s="4">
        <f t="shared" si="13"/>
        <v>1510.098611111111</v>
      </c>
      <c r="AB997" s="32">
        <v>99</v>
      </c>
      <c r="AC997" s="17">
        <v>0.27500000000000002</v>
      </c>
      <c r="AD997" s="36">
        <v>0.3</v>
      </c>
      <c r="AE997" s="36">
        <v>0.3</v>
      </c>
      <c r="AF997" s="36">
        <v>0.3</v>
      </c>
      <c r="AG997" s="36">
        <v>0.26666666666666666</v>
      </c>
      <c r="AH997" s="36">
        <v>0.26666666666666666</v>
      </c>
      <c r="AI997" s="36">
        <v>0.26666666666666666</v>
      </c>
      <c r="AJ997" s="36">
        <v>0.26666666666666666</v>
      </c>
      <c r="AK997" s="36">
        <v>0.26666666666666666</v>
      </c>
      <c r="AL997" s="36">
        <v>0.26666666666666666</v>
      </c>
      <c r="AM997" s="36">
        <v>0.26666666666666666</v>
      </c>
      <c r="AN997" s="36">
        <v>0.26666666666666666</v>
      </c>
      <c r="AO997" s="36">
        <v>0.26666666666666666</v>
      </c>
      <c r="AP997" s="33" t="str">
        <f t="shared" si="14"/>
        <v>-</v>
      </c>
      <c r="AQ997" s="55" t="str">
        <f t="shared" si="15"/>
        <v>-</v>
      </c>
      <c r="AR997" s="56" t="str">
        <f t="shared" si="16"/>
        <v>-</v>
      </c>
      <c r="AS997" s="34" t="s">
        <v>1890</v>
      </c>
      <c r="AT997" s="122" t="s">
        <v>5208</v>
      </c>
    </row>
    <row r="998" spans="1:46" ht="15.75" customHeight="1" x14ac:dyDescent="0.25">
      <c r="A998" s="6">
        <v>23125080</v>
      </c>
      <c r="B998" s="7" t="s">
        <v>56</v>
      </c>
      <c r="C998" s="7" t="s">
        <v>455</v>
      </c>
      <c r="D998" s="7" t="s">
        <v>455</v>
      </c>
      <c r="E998" s="7" t="s">
        <v>390</v>
      </c>
      <c r="F998" s="7">
        <v>6</v>
      </c>
      <c r="G998" s="7">
        <v>1100</v>
      </c>
      <c r="H998" s="7">
        <v>-74.184611110000006</v>
      </c>
      <c r="I998" s="29">
        <v>5.6617222199999997</v>
      </c>
      <c r="J998" s="6" t="s">
        <v>1908</v>
      </c>
      <c r="K998" s="30">
        <v>27468</v>
      </c>
      <c r="L998" s="30"/>
      <c r="M998" s="7" t="s">
        <v>1911</v>
      </c>
      <c r="N998" s="29" t="s">
        <v>1910</v>
      </c>
      <c r="O998" s="31">
        <v>190.12068965517241</v>
      </c>
      <c r="P998" s="31">
        <v>206.8678571428571</v>
      </c>
      <c r="Q998" s="31">
        <v>315.36428571428576</v>
      </c>
      <c r="R998" s="31">
        <v>385.78571428571433</v>
      </c>
      <c r="S998" s="31">
        <v>359.61071428571432</v>
      </c>
      <c r="T998" s="31">
        <v>208.82592592592599</v>
      </c>
      <c r="U998" s="31">
        <v>180.53571428571431</v>
      </c>
      <c r="V998" s="31">
        <v>194.05862068965516</v>
      </c>
      <c r="W998" s="31">
        <v>252.19285714285715</v>
      </c>
      <c r="X998" s="31">
        <v>448.11111111111109</v>
      </c>
      <c r="Y998" s="31">
        <v>383.45172413793114</v>
      </c>
      <c r="Z998" s="31">
        <v>235.55925925925928</v>
      </c>
      <c r="AA998" s="4">
        <f t="shared" si="13"/>
        <v>3360.4844736361979</v>
      </c>
      <c r="AB998" s="32">
        <v>336</v>
      </c>
      <c r="AC998" s="17">
        <v>0.93333333333333335</v>
      </c>
      <c r="AD998" s="36">
        <v>0.96666666666666667</v>
      </c>
      <c r="AE998" s="36">
        <v>0.93333333333333335</v>
      </c>
      <c r="AF998" s="36">
        <v>0.93333333333333335</v>
      </c>
      <c r="AG998" s="36">
        <v>0.93333333333333335</v>
      </c>
      <c r="AH998" s="36">
        <v>0.93333333333333335</v>
      </c>
      <c r="AI998" s="36">
        <v>0.9</v>
      </c>
      <c r="AJ998" s="36">
        <v>0.93333333333333335</v>
      </c>
      <c r="AK998" s="36">
        <v>0.96666666666666667</v>
      </c>
      <c r="AL998" s="36">
        <v>0.93333333333333335</v>
      </c>
      <c r="AM998" s="36">
        <v>0.9</v>
      </c>
      <c r="AN998" s="36">
        <v>0.96666666666666667</v>
      </c>
      <c r="AO998" s="36">
        <v>0.9</v>
      </c>
      <c r="AP998" s="33" t="str">
        <f t="shared" si="14"/>
        <v>&gt;=80%</v>
      </c>
      <c r="AQ998" s="55" t="str">
        <f t="shared" si="15"/>
        <v>&gt;=75%</v>
      </c>
      <c r="AR998" s="56" t="str">
        <f t="shared" si="16"/>
        <v>&gt;=50%</v>
      </c>
      <c r="AT998" s="121">
        <v>0.8</v>
      </c>
    </row>
    <row r="999" spans="1:46" ht="15.75" customHeight="1" x14ac:dyDescent="0.25">
      <c r="A999" s="2">
        <v>23125090</v>
      </c>
      <c r="B999" s="7" t="s">
        <v>150</v>
      </c>
      <c r="C999" s="3" t="s">
        <v>466</v>
      </c>
      <c r="D999" s="7" t="s">
        <v>466</v>
      </c>
      <c r="E999" s="7" t="s">
        <v>390</v>
      </c>
      <c r="F999" s="7">
        <v>6</v>
      </c>
      <c r="G999" s="7">
        <v>1225</v>
      </c>
      <c r="H999" s="7">
        <v>-73.981027779999991</v>
      </c>
      <c r="I999" s="29">
        <v>5.6494722199999998</v>
      </c>
      <c r="J999" s="6" t="s">
        <v>1908</v>
      </c>
      <c r="K999" s="30">
        <v>34043</v>
      </c>
      <c r="L999" s="30"/>
      <c r="M999" s="7" t="s">
        <v>1911</v>
      </c>
      <c r="N999" s="29" t="s">
        <v>1910</v>
      </c>
      <c r="O999" s="31">
        <v>126.02962962962964</v>
      </c>
      <c r="P999" s="31">
        <v>140.77037037037039</v>
      </c>
      <c r="Q999" s="31">
        <v>247</v>
      </c>
      <c r="R999" s="31">
        <v>303.60000000000002</v>
      </c>
      <c r="S999" s="31">
        <v>227.61071428571427</v>
      </c>
      <c r="T999" s="31">
        <v>119.59629629629629</v>
      </c>
      <c r="U999" s="31">
        <v>93.896296296296313</v>
      </c>
      <c r="V999" s="31">
        <v>106.83928571428571</v>
      </c>
      <c r="W999" s="31">
        <v>176.78846153846155</v>
      </c>
      <c r="X999" s="31">
        <v>299.90370370370368</v>
      </c>
      <c r="Y999" s="31">
        <v>308.33928571428578</v>
      </c>
      <c r="Z999" s="31">
        <v>172.10740740740741</v>
      </c>
      <c r="AA999" s="4">
        <f t="shared" si="13"/>
        <v>2322.4814509564508</v>
      </c>
      <c r="AB999" s="32">
        <v>324</v>
      </c>
      <c r="AC999" s="17">
        <v>0.9</v>
      </c>
      <c r="AD999" s="36">
        <v>0.9</v>
      </c>
      <c r="AE999" s="36">
        <v>0.9</v>
      </c>
      <c r="AF999" s="36">
        <v>0.8666666666666667</v>
      </c>
      <c r="AG999" s="36">
        <v>0.8666666666666667</v>
      </c>
      <c r="AH999" s="36">
        <v>0.93333333333333335</v>
      </c>
      <c r="AI999" s="36">
        <v>0.9</v>
      </c>
      <c r="AJ999" s="36">
        <v>0.9</v>
      </c>
      <c r="AK999" s="36">
        <v>0.93333333333333335</v>
      </c>
      <c r="AL999" s="36">
        <v>0.8666666666666667</v>
      </c>
      <c r="AM999" s="36">
        <v>0.9</v>
      </c>
      <c r="AN999" s="36">
        <v>0.93333333333333335</v>
      </c>
      <c r="AO999" s="36">
        <v>0.9</v>
      </c>
      <c r="AP999" s="33" t="str">
        <f t="shared" si="14"/>
        <v>&gt;=80%</v>
      </c>
      <c r="AQ999" s="55" t="str">
        <f t="shared" si="15"/>
        <v>&gt;=75%</v>
      </c>
      <c r="AR999" s="56" t="str">
        <f t="shared" si="16"/>
        <v>&gt;=50%</v>
      </c>
      <c r="AT999" s="121">
        <v>0.8</v>
      </c>
    </row>
    <row r="1000" spans="1:46" ht="15.75" customHeight="1" x14ac:dyDescent="0.25">
      <c r="A1000" s="6">
        <v>23125100</v>
      </c>
      <c r="B1000" s="7" t="s">
        <v>43</v>
      </c>
      <c r="C1000" s="7" t="s">
        <v>1274</v>
      </c>
      <c r="D1000" s="7" t="s">
        <v>2349</v>
      </c>
      <c r="E1000" s="7" t="s">
        <v>390</v>
      </c>
      <c r="F1000" s="7">
        <v>6</v>
      </c>
      <c r="G1000" s="7">
        <v>2200</v>
      </c>
      <c r="H1000" s="7">
        <v>-73.943111110000004</v>
      </c>
      <c r="I1000" s="29">
        <v>5.5149166699999999</v>
      </c>
      <c r="J1000" s="6" t="s">
        <v>1908</v>
      </c>
      <c r="K1000" s="30">
        <v>34287.791666666664</v>
      </c>
      <c r="L1000" s="30"/>
      <c r="M1000" s="7" t="s">
        <v>1911</v>
      </c>
      <c r="N1000" s="29" t="s">
        <v>1910</v>
      </c>
      <c r="O1000" s="31">
        <v>90.948148148148164</v>
      </c>
      <c r="P1000" s="31">
        <v>99.211999999999975</v>
      </c>
      <c r="Q1000" s="31">
        <v>184.71153846153845</v>
      </c>
      <c r="R1000" s="31">
        <v>206.89999999999998</v>
      </c>
      <c r="S1000" s="31">
        <v>154.31428571428572</v>
      </c>
      <c r="T1000" s="31">
        <v>60.517241379310342</v>
      </c>
      <c r="U1000" s="31">
        <v>49.622222222222227</v>
      </c>
      <c r="V1000" s="31">
        <v>55.840000000000025</v>
      </c>
      <c r="W1000" s="31">
        <v>112.69310344827585</v>
      </c>
      <c r="X1000" s="31">
        <v>209.21071428571426</v>
      </c>
      <c r="Y1000" s="31">
        <v>212.14642857142857</v>
      </c>
      <c r="Z1000" s="31">
        <v>96.726086956521755</v>
      </c>
      <c r="AA1000" s="4">
        <f t="shared" si="13"/>
        <v>1532.8417691874454</v>
      </c>
      <c r="AB1000" s="32">
        <v>325</v>
      </c>
      <c r="AC1000" s="17">
        <v>0.90277777777777779</v>
      </c>
      <c r="AD1000" s="36">
        <v>0.9</v>
      </c>
      <c r="AE1000" s="36">
        <v>0.83333333333333337</v>
      </c>
      <c r="AF1000" s="36">
        <v>0.8666666666666667</v>
      </c>
      <c r="AG1000" s="36">
        <v>0.83333333333333337</v>
      </c>
      <c r="AH1000" s="36">
        <v>0.93333333333333335</v>
      </c>
      <c r="AI1000" s="36">
        <v>0.96666666666666667</v>
      </c>
      <c r="AJ1000" s="36">
        <v>0.9</v>
      </c>
      <c r="AK1000" s="36">
        <v>1</v>
      </c>
      <c r="AL1000" s="36">
        <v>0.96666666666666667</v>
      </c>
      <c r="AM1000" s="36">
        <v>0.93333333333333335</v>
      </c>
      <c r="AN1000" s="36">
        <v>0.93333333333333335</v>
      </c>
      <c r="AO1000" s="36">
        <v>0.76666666666666672</v>
      </c>
      <c r="AP1000" s="33" t="str">
        <f t="shared" si="14"/>
        <v>-</v>
      </c>
      <c r="AQ1000" s="55" t="str">
        <f t="shared" si="15"/>
        <v>&gt;=75%</v>
      </c>
      <c r="AR1000" s="56" t="str">
        <f t="shared" si="16"/>
        <v>&gt;=50%</v>
      </c>
      <c r="AT1000" s="122" t="s">
        <v>5208</v>
      </c>
    </row>
    <row r="1001" spans="1:46" ht="15.75" customHeight="1" x14ac:dyDescent="0.25">
      <c r="A1001" s="2">
        <v>23125120</v>
      </c>
      <c r="B1001" s="7" t="s">
        <v>56</v>
      </c>
      <c r="C1001" s="3" t="s">
        <v>1520</v>
      </c>
      <c r="D1001" s="7" t="s">
        <v>1520</v>
      </c>
      <c r="E1001" s="7" t="s">
        <v>1501</v>
      </c>
      <c r="F1001" s="7">
        <v>8</v>
      </c>
      <c r="G1001" s="7">
        <v>198</v>
      </c>
      <c r="H1001" s="7">
        <v>-73.95222222000001</v>
      </c>
      <c r="I1001" s="29">
        <v>6.3086111100000002</v>
      </c>
      <c r="J1001" s="6" t="s">
        <v>1908</v>
      </c>
      <c r="K1001" s="30">
        <v>27499</v>
      </c>
      <c r="L1001" s="30"/>
      <c r="M1001" s="7" t="s">
        <v>1911</v>
      </c>
      <c r="N1001" s="29" t="s">
        <v>1910</v>
      </c>
      <c r="O1001" s="31">
        <v>152.05357142857142</v>
      </c>
      <c r="P1001" s="31">
        <v>172.08518518518517</v>
      </c>
      <c r="Q1001" s="31">
        <v>282.62307692307689</v>
      </c>
      <c r="R1001" s="31">
        <v>302.2</v>
      </c>
      <c r="S1001" s="31">
        <v>286.62399999999997</v>
      </c>
      <c r="T1001" s="31">
        <v>189.77307692307699</v>
      </c>
      <c r="U1001" s="31">
        <v>170.93846153846152</v>
      </c>
      <c r="V1001" s="31">
        <v>193.06071428571431</v>
      </c>
      <c r="W1001" s="31">
        <v>279.76538461538462</v>
      </c>
      <c r="X1001" s="31">
        <v>372.95384615384614</v>
      </c>
      <c r="Y1001" s="31">
        <v>359.61785714285713</v>
      </c>
      <c r="Z1001" s="31">
        <v>202.25384615384615</v>
      </c>
      <c r="AA1001" s="4">
        <f t="shared" si="13"/>
        <v>2963.9490203500204</v>
      </c>
      <c r="AB1001" s="32">
        <v>319</v>
      </c>
      <c r="AC1001" s="17">
        <v>0.88611111111111107</v>
      </c>
      <c r="AD1001" s="36">
        <v>0.93333333333333335</v>
      </c>
      <c r="AE1001" s="36">
        <v>0.9</v>
      </c>
      <c r="AF1001" s="36">
        <v>0.8666666666666667</v>
      </c>
      <c r="AG1001" s="36">
        <v>0.9</v>
      </c>
      <c r="AH1001" s="36">
        <v>0.83333333333333337</v>
      </c>
      <c r="AI1001" s="36">
        <v>0.8666666666666667</v>
      </c>
      <c r="AJ1001" s="36">
        <v>0.8666666666666667</v>
      </c>
      <c r="AK1001" s="36">
        <v>0.93333333333333335</v>
      </c>
      <c r="AL1001" s="36">
        <v>0.8666666666666667</v>
      </c>
      <c r="AM1001" s="36">
        <v>0.8666666666666667</v>
      </c>
      <c r="AN1001" s="36">
        <v>0.93333333333333335</v>
      </c>
      <c r="AO1001" s="36">
        <v>0.8666666666666667</v>
      </c>
      <c r="AP1001" s="33" t="str">
        <f t="shared" si="14"/>
        <v>&gt;=80%</v>
      </c>
      <c r="AQ1001" s="55" t="str">
        <f t="shared" si="15"/>
        <v>&gt;=75%</v>
      </c>
      <c r="AR1001" s="56" t="str">
        <f t="shared" si="16"/>
        <v>&gt;=50%</v>
      </c>
      <c r="AT1001" s="121">
        <v>0.8</v>
      </c>
    </row>
    <row r="1002" spans="1:46" ht="15.75" customHeight="1" x14ac:dyDescent="0.25">
      <c r="A1002" s="2">
        <v>23125130</v>
      </c>
      <c r="B1002" s="7" t="s">
        <v>54</v>
      </c>
      <c r="C1002" s="3" t="s">
        <v>1553</v>
      </c>
      <c r="D1002" s="7" t="s">
        <v>1553</v>
      </c>
      <c r="E1002" s="7" t="s">
        <v>1501</v>
      </c>
      <c r="F1002" s="7">
        <v>8</v>
      </c>
      <c r="G1002" s="7">
        <v>935</v>
      </c>
      <c r="H1002" s="7">
        <v>-73.808888890000006</v>
      </c>
      <c r="I1002" s="29">
        <v>6.2213888900000001</v>
      </c>
      <c r="J1002" s="6" t="s">
        <v>1908</v>
      </c>
      <c r="K1002" s="30">
        <v>27499</v>
      </c>
      <c r="L1002" s="30"/>
      <c r="M1002" s="7" t="s">
        <v>1911</v>
      </c>
      <c r="N1002" s="29" t="s">
        <v>1910</v>
      </c>
      <c r="O1002" s="31">
        <v>121.08800000000001</v>
      </c>
      <c r="P1002" s="31">
        <v>160.19230769230768</v>
      </c>
      <c r="Q1002" s="31">
        <v>216.21599999999998</v>
      </c>
      <c r="R1002" s="31">
        <v>300.23043478260871</v>
      </c>
      <c r="S1002" s="31">
        <v>362.7782608695652</v>
      </c>
      <c r="T1002" s="31">
        <v>322.74583333333334</v>
      </c>
      <c r="U1002" s="31">
        <v>270.24</v>
      </c>
      <c r="V1002" s="31">
        <v>232.38</v>
      </c>
      <c r="W1002" s="31">
        <v>297.23999999999995</v>
      </c>
      <c r="X1002" s="31">
        <v>310.11304347826086</v>
      </c>
      <c r="Y1002" s="31">
        <v>299.41200000000003</v>
      </c>
      <c r="Z1002" s="31">
        <v>181.58076923076925</v>
      </c>
      <c r="AA1002" s="4">
        <f t="shared" si="13"/>
        <v>3074.2166493868449</v>
      </c>
      <c r="AB1002" s="32">
        <v>295</v>
      </c>
      <c r="AC1002" s="17">
        <v>0.81944444444444442</v>
      </c>
      <c r="AD1002" s="36">
        <v>0.83333333333333337</v>
      </c>
      <c r="AE1002" s="36">
        <v>0.8666666666666667</v>
      </c>
      <c r="AF1002" s="36">
        <v>0.83333333333333337</v>
      </c>
      <c r="AG1002" s="36">
        <v>0.76666666666666672</v>
      </c>
      <c r="AH1002" s="36">
        <v>0.76666666666666672</v>
      </c>
      <c r="AI1002" s="36">
        <v>0.8</v>
      </c>
      <c r="AJ1002" s="36">
        <v>0.83333333333333337</v>
      </c>
      <c r="AK1002" s="36">
        <v>0.83333333333333337</v>
      </c>
      <c r="AL1002" s="36">
        <v>0.83333333333333337</v>
      </c>
      <c r="AM1002" s="36">
        <v>0.76666666666666672</v>
      </c>
      <c r="AN1002" s="36">
        <v>0.83333333333333337</v>
      </c>
      <c r="AO1002" s="36">
        <v>0.8666666666666667</v>
      </c>
      <c r="AP1002" s="57" t="str">
        <f t="shared" si="14"/>
        <v>-</v>
      </c>
      <c r="AQ1002" s="55" t="str">
        <f t="shared" si="15"/>
        <v>&gt;=75%</v>
      </c>
      <c r="AR1002" s="56" t="str">
        <f t="shared" si="16"/>
        <v>&gt;=50%</v>
      </c>
      <c r="AT1002" s="112" t="s">
        <v>5206</v>
      </c>
    </row>
    <row r="1003" spans="1:46" ht="15.75" customHeight="1" x14ac:dyDescent="0.25">
      <c r="A1003" s="6">
        <v>23125140</v>
      </c>
      <c r="B1003" s="7" t="s">
        <v>56</v>
      </c>
      <c r="C1003" s="7" t="s">
        <v>471</v>
      </c>
      <c r="D1003" s="7" t="s">
        <v>472</v>
      </c>
      <c r="E1003" s="7" t="s">
        <v>390</v>
      </c>
      <c r="F1003" s="7">
        <v>6</v>
      </c>
      <c r="G1003" s="7">
        <v>1250</v>
      </c>
      <c r="H1003" s="7">
        <v>-74.182416669999995</v>
      </c>
      <c r="I1003" s="29">
        <v>5.5208333300000003</v>
      </c>
      <c r="J1003" s="6" t="s">
        <v>1908</v>
      </c>
      <c r="K1003" s="30">
        <v>33372.791666666664</v>
      </c>
      <c r="L1003" s="30"/>
      <c r="M1003" s="35" t="s">
        <v>1909</v>
      </c>
      <c r="N1003" s="29" t="s">
        <v>1910</v>
      </c>
      <c r="O1003" s="31">
        <v>137.02380952380952</v>
      </c>
      <c r="P1003" s="31">
        <v>179.21999999999997</v>
      </c>
      <c r="Q1003" s="31">
        <v>287.79999999999995</v>
      </c>
      <c r="R1003" s="31">
        <v>381.87307692307689</v>
      </c>
      <c r="S1003" s="31">
        <v>344.02800000000002</v>
      </c>
      <c r="T1003" s="31">
        <v>228.62307692307695</v>
      </c>
      <c r="U1003" s="31">
        <v>197.22142857142856</v>
      </c>
      <c r="V1003" s="31">
        <v>169.21200000000002</v>
      </c>
      <c r="W1003" s="31">
        <v>262.25185185185188</v>
      </c>
      <c r="X1003" s="31">
        <v>361.32307692307688</v>
      </c>
      <c r="Y1003" s="31">
        <v>279.32499999999999</v>
      </c>
      <c r="Z1003" s="31">
        <v>165.24210526315787</v>
      </c>
      <c r="AA1003" s="4">
        <f t="shared" si="13"/>
        <v>2993.1434259794783</v>
      </c>
      <c r="AB1003" s="32">
        <v>303</v>
      </c>
      <c r="AC1003" s="17">
        <v>0.84166666666666667</v>
      </c>
      <c r="AD1003" s="36">
        <v>0.7</v>
      </c>
      <c r="AE1003" s="36">
        <v>0.83333333333333337</v>
      </c>
      <c r="AF1003" s="36">
        <v>0.9</v>
      </c>
      <c r="AG1003" s="36">
        <v>0.8666666666666667</v>
      </c>
      <c r="AH1003" s="36">
        <v>0.83333333333333337</v>
      </c>
      <c r="AI1003" s="36">
        <v>0.8666666666666667</v>
      </c>
      <c r="AJ1003" s="36">
        <v>0.93333333333333335</v>
      </c>
      <c r="AK1003" s="36">
        <v>0.83333333333333337</v>
      </c>
      <c r="AL1003" s="36">
        <v>0.9</v>
      </c>
      <c r="AM1003" s="36">
        <v>0.8666666666666667</v>
      </c>
      <c r="AN1003" s="36">
        <v>0.93333333333333335</v>
      </c>
      <c r="AO1003" s="36">
        <v>0.6333333333333333</v>
      </c>
      <c r="AP1003" s="33" t="str">
        <f t="shared" si="14"/>
        <v>-</v>
      </c>
      <c r="AQ1003" s="55" t="str">
        <f t="shared" si="15"/>
        <v>-</v>
      </c>
      <c r="AR1003" s="56" t="str">
        <f t="shared" si="16"/>
        <v>&gt;=50%</v>
      </c>
      <c r="AS1003" s="34" t="s">
        <v>1889</v>
      </c>
      <c r="AT1003" s="112" t="s">
        <v>5206</v>
      </c>
    </row>
    <row r="1004" spans="1:46" ht="15.75" customHeight="1" x14ac:dyDescent="0.25">
      <c r="A1004" s="6">
        <v>23125150</v>
      </c>
      <c r="B1004" s="7" t="s">
        <v>26</v>
      </c>
      <c r="C1004" s="7" t="s">
        <v>2350</v>
      </c>
      <c r="D1004" s="7" t="s">
        <v>2351</v>
      </c>
      <c r="E1004" s="7" t="s">
        <v>871</v>
      </c>
      <c r="F1004" s="7">
        <v>11</v>
      </c>
      <c r="G1004" s="7">
        <v>1575</v>
      </c>
      <c r="H1004" s="7">
        <v>-74.196777780000005</v>
      </c>
      <c r="I1004" s="29">
        <v>5.2717499999999999</v>
      </c>
      <c r="J1004" s="6" t="s">
        <v>1908</v>
      </c>
      <c r="K1004" s="30">
        <v>35656.791666666664</v>
      </c>
      <c r="L1004" s="30"/>
      <c r="M1004" s="7" t="s">
        <v>1911</v>
      </c>
      <c r="N1004" s="29" t="s">
        <v>1910</v>
      </c>
      <c r="O1004" s="31">
        <v>213.84999999999994</v>
      </c>
      <c r="P1004" s="31">
        <v>276.56190476190477</v>
      </c>
      <c r="Q1004" s="31">
        <v>385.83333333333331</v>
      </c>
      <c r="R1004" s="31">
        <v>363.11875000000003</v>
      </c>
      <c r="S1004" s="31">
        <v>279.31000000000006</v>
      </c>
      <c r="T1004" s="31">
        <v>149.59523809523807</v>
      </c>
      <c r="U1004" s="31">
        <v>119.98000000000002</v>
      </c>
      <c r="V1004" s="31">
        <v>121.1409090909091</v>
      </c>
      <c r="W1004" s="31">
        <v>175.49499999999998</v>
      </c>
      <c r="X1004" s="31">
        <v>369.78636363636372</v>
      </c>
      <c r="Y1004" s="31">
        <v>345.63181818181812</v>
      </c>
      <c r="Z1004" s="31">
        <v>256.40454545454537</v>
      </c>
      <c r="AA1004" s="4">
        <f t="shared" si="13"/>
        <v>3056.7078625541126</v>
      </c>
      <c r="AB1004" s="32">
        <v>249</v>
      </c>
      <c r="AC1004" s="17">
        <v>0.69166666666666665</v>
      </c>
      <c r="AD1004" s="36">
        <v>0.73333333333333328</v>
      </c>
      <c r="AE1004" s="36">
        <v>0.7</v>
      </c>
      <c r="AF1004" s="36">
        <v>0.7</v>
      </c>
      <c r="AG1004" s="36">
        <v>0.53333333333333333</v>
      </c>
      <c r="AH1004" s="36">
        <v>0.66666666666666663</v>
      </c>
      <c r="AI1004" s="36">
        <v>0.7</v>
      </c>
      <c r="AJ1004" s="36">
        <v>0.66666666666666663</v>
      </c>
      <c r="AK1004" s="36">
        <v>0.73333333333333328</v>
      </c>
      <c r="AL1004" s="36">
        <v>0.66666666666666663</v>
      </c>
      <c r="AM1004" s="36">
        <v>0.73333333333333328</v>
      </c>
      <c r="AN1004" s="36">
        <v>0.73333333333333328</v>
      </c>
      <c r="AO1004" s="36">
        <v>0.73333333333333328</v>
      </c>
      <c r="AP1004" s="33" t="str">
        <f t="shared" si="14"/>
        <v>-</v>
      </c>
      <c r="AQ1004" s="55" t="str">
        <f t="shared" si="15"/>
        <v>-</v>
      </c>
      <c r="AR1004" s="56" t="str">
        <f t="shared" si="16"/>
        <v>&gt;=50%</v>
      </c>
      <c r="AT1004" s="122" t="s">
        <v>5208</v>
      </c>
    </row>
    <row r="1005" spans="1:46" ht="15.75" customHeight="1" x14ac:dyDescent="0.25">
      <c r="A1005" s="6">
        <v>23125170</v>
      </c>
      <c r="B1005" s="7" t="s">
        <v>43</v>
      </c>
      <c r="C1005" s="7" t="s">
        <v>2352</v>
      </c>
      <c r="D1005" s="7" t="s">
        <v>2348</v>
      </c>
      <c r="E1005" s="7" t="s">
        <v>871</v>
      </c>
      <c r="F1005" s="7">
        <v>11</v>
      </c>
      <c r="G1005" s="7">
        <v>2807</v>
      </c>
      <c r="H1005" s="7">
        <v>-74.016666669999992</v>
      </c>
      <c r="I1005" s="29">
        <v>5.3333333300000003</v>
      </c>
      <c r="J1005" s="6" t="s">
        <v>1912</v>
      </c>
      <c r="K1005" s="30">
        <v>38322</v>
      </c>
      <c r="L1005" s="30"/>
      <c r="M1005" s="35" t="s">
        <v>1909</v>
      </c>
      <c r="N1005" s="29" t="s">
        <v>1910</v>
      </c>
      <c r="O1005" s="31" t="s">
        <v>1930</v>
      </c>
      <c r="P1005" s="31" t="s">
        <v>1930</v>
      </c>
      <c r="Q1005" s="31" t="s">
        <v>1930</v>
      </c>
      <c r="R1005" s="31" t="s">
        <v>1930</v>
      </c>
      <c r="S1005" s="31" t="s">
        <v>1930</v>
      </c>
      <c r="T1005" s="31" t="s">
        <v>1930</v>
      </c>
      <c r="U1005" s="31" t="s">
        <v>1930</v>
      </c>
      <c r="V1005" s="31" t="s">
        <v>1930</v>
      </c>
      <c r="W1005" s="31" t="s">
        <v>1930</v>
      </c>
      <c r="X1005" s="31" t="s">
        <v>1930</v>
      </c>
      <c r="Y1005" s="31" t="s">
        <v>1930</v>
      </c>
      <c r="Z1005" s="31" t="s">
        <v>1930</v>
      </c>
      <c r="AA1005" s="4">
        <f t="shared" si="13"/>
        <v>0</v>
      </c>
      <c r="AB1005" s="32">
        <v>0</v>
      </c>
      <c r="AC1005" s="17">
        <v>0</v>
      </c>
      <c r="AD1005" s="36">
        <v>0</v>
      </c>
      <c r="AE1005" s="36">
        <v>0</v>
      </c>
      <c r="AF1005" s="36">
        <v>0</v>
      </c>
      <c r="AG1005" s="36">
        <v>0</v>
      </c>
      <c r="AH1005" s="36">
        <v>0</v>
      </c>
      <c r="AI1005" s="36">
        <v>0</v>
      </c>
      <c r="AJ1005" s="36">
        <v>0</v>
      </c>
      <c r="AK1005" s="36">
        <v>0</v>
      </c>
      <c r="AL1005" s="36">
        <v>0</v>
      </c>
      <c r="AM1005" s="36">
        <v>0</v>
      </c>
      <c r="AN1005" s="36">
        <v>0</v>
      </c>
      <c r="AO1005" s="36">
        <v>0</v>
      </c>
      <c r="AP1005" s="33" t="str">
        <f t="shared" si="14"/>
        <v>-</v>
      </c>
      <c r="AQ1005" s="55" t="str">
        <f t="shared" si="15"/>
        <v>-</v>
      </c>
      <c r="AR1005" s="56" t="str">
        <f t="shared" si="16"/>
        <v>-</v>
      </c>
      <c r="AS1005" s="34" t="s">
        <v>1889</v>
      </c>
      <c r="AT1005" s="122" t="s">
        <v>5208</v>
      </c>
    </row>
    <row r="1006" spans="1:46" ht="15.75" customHeight="1" x14ac:dyDescent="0.25">
      <c r="A1006" s="6">
        <v>23130010</v>
      </c>
      <c r="B1006" s="7" t="s">
        <v>26</v>
      </c>
      <c r="C1006" s="7" t="s">
        <v>1505</v>
      </c>
      <c r="D1006" s="7" t="s">
        <v>1504</v>
      </c>
      <c r="E1006" s="7" t="s">
        <v>1501</v>
      </c>
      <c r="F1006" s="7">
        <v>8</v>
      </c>
      <c r="G1006" s="7">
        <v>100</v>
      </c>
      <c r="H1006" s="7">
        <v>-74.031388890000002</v>
      </c>
      <c r="I1006" s="29">
        <v>6.8777777799999997</v>
      </c>
      <c r="J1006" s="6" t="s">
        <v>1908</v>
      </c>
      <c r="K1006" s="30">
        <v>21808</v>
      </c>
      <c r="L1006" s="30"/>
      <c r="M1006" s="7" t="s">
        <v>1911</v>
      </c>
      <c r="N1006" s="29" t="s">
        <v>1910</v>
      </c>
      <c r="O1006" s="31">
        <v>60.646666666666675</v>
      </c>
      <c r="P1006" s="31">
        <v>96.713333333333352</v>
      </c>
      <c r="Q1006" s="31">
        <v>237.60689655172419</v>
      </c>
      <c r="R1006" s="31">
        <v>269.81379310344829</v>
      </c>
      <c r="S1006" s="31">
        <v>358.64333333333337</v>
      </c>
      <c r="T1006" s="31">
        <v>241.92068965517245</v>
      </c>
      <c r="U1006" s="31">
        <v>230.20666666666662</v>
      </c>
      <c r="V1006" s="31">
        <v>301.81724137931036</v>
      </c>
      <c r="W1006" s="31">
        <v>377.92758620689659</v>
      </c>
      <c r="X1006" s="31">
        <v>399.05172413793093</v>
      </c>
      <c r="Y1006" s="31">
        <v>305.09310344827583</v>
      </c>
      <c r="Z1006" s="31">
        <v>156.68666666666667</v>
      </c>
      <c r="AA1006" s="4">
        <f t="shared" si="13"/>
        <v>3036.1277011494253</v>
      </c>
      <c r="AB1006" s="32">
        <v>353</v>
      </c>
      <c r="AC1006" s="17">
        <v>0.98055555555555551</v>
      </c>
      <c r="AD1006" s="36">
        <v>1</v>
      </c>
      <c r="AE1006" s="36">
        <v>1</v>
      </c>
      <c r="AF1006" s="36">
        <v>0.96666666666666667</v>
      </c>
      <c r="AG1006" s="36">
        <v>0.96666666666666667</v>
      </c>
      <c r="AH1006" s="36">
        <v>1</v>
      </c>
      <c r="AI1006" s="36">
        <v>0.96666666666666667</v>
      </c>
      <c r="AJ1006" s="36">
        <v>1</v>
      </c>
      <c r="AK1006" s="36">
        <v>0.96666666666666667</v>
      </c>
      <c r="AL1006" s="36">
        <v>0.96666666666666667</v>
      </c>
      <c r="AM1006" s="36">
        <v>0.96666666666666667</v>
      </c>
      <c r="AN1006" s="36">
        <v>0.96666666666666667</v>
      </c>
      <c r="AO1006" s="36">
        <v>1</v>
      </c>
      <c r="AP1006" s="33" t="str">
        <f t="shared" si="14"/>
        <v>&gt;=80%</v>
      </c>
      <c r="AQ1006" s="55" t="str">
        <f t="shared" si="15"/>
        <v>&gt;=75%</v>
      </c>
      <c r="AR1006" s="56" t="str">
        <f t="shared" si="16"/>
        <v>&gt;=50%</v>
      </c>
      <c r="AT1006" s="121">
        <v>0.8</v>
      </c>
    </row>
    <row r="1007" spans="1:46" ht="15.75" customHeight="1" x14ac:dyDescent="0.25">
      <c r="A1007" s="6">
        <v>23140070</v>
      </c>
      <c r="B1007" s="7" t="s">
        <v>26</v>
      </c>
      <c r="C1007" s="7" t="s">
        <v>1536</v>
      </c>
      <c r="D1007" s="7" t="s">
        <v>1535</v>
      </c>
      <c r="E1007" s="7" t="s">
        <v>1501</v>
      </c>
      <c r="F1007" s="7">
        <v>8</v>
      </c>
      <c r="G1007" s="7">
        <v>183</v>
      </c>
      <c r="H1007" s="7">
        <v>-73.616388889999996</v>
      </c>
      <c r="I1007" s="29">
        <v>6.7719444400000004</v>
      </c>
      <c r="J1007" s="6" t="s">
        <v>1908</v>
      </c>
      <c r="K1007" s="30">
        <v>30909</v>
      </c>
      <c r="L1007" s="30"/>
      <c r="M1007" s="7" t="s">
        <v>1911</v>
      </c>
      <c r="N1007" s="29" t="s">
        <v>1910</v>
      </c>
      <c r="O1007" s="31">
        <v>103.13103448275864</v>
      </c>
      <c r="P1007" s="31">
        <v>152.88</v>
      </c>
      <c r="Q1007" s="31">
        <v>233.54285714285714</v>
      </c>
      <c r="R1007" s="31">
        <v>280.15862068965515</v>
      </c>
      <c r="S1007" s="31">
        <v>269.38888888888891</v>
      </c>
      <c r="T1007" s="31">
        <v>174.62499999999997</v>
      </c>
      <c r="U1007" s="31">
        <v>159.27241379310345</v>
      </c>
      <c r="V1007" s="31">
        <v>155.82758620689654</v>
      </c>
      <c r="W1007" s="31">
        <v>243.54137931034481</v>
      </c>
      <c r="X1007" s="31">
        <v>282.27333333333343</v>
      </c>
      <c r="Y1007" s="31">
        <v>287.83666666666676</v>
      </c>
      <c r="Z1007" s="31">
        <v>172.68</v>
      </c>
      <c r="AA1007" s="4">
        <f t="shared" si="13"/>
        <v>2515.1577805145043</v>
      </c>
      <c r="AB1007" s="32">
        <v>348</v>
      </c>
      <c r="AC1007" s="17">
        <v>0.96666666666666667</v>
      </c>
      <c r="AD1007" s="36">
        <v>0.96666666666666667</v>
      </c>
      <c r="AE1007" s="36">
        <v>1</v>
      </c>
      <c r="AF1007" s="36">
        <v>0.93333333333333335</v>
      </c>
      <c r="AG1007" s="36">
        <v>0.96666666666666667</v>
      </c>
      <c r="AH1007" s="36">
        <v>0.9</v>
      </c>
      <c r="AI1007" s="36">
        <v>0.93333333333333335</v>
      </c>
      <c r="AJ1007" s="36">
        <v>0.96666666666666667</v>
      </c>
      <c r="AK1007" s="36">
        <v>0.96666666666666667</v>
      </c>
      <c r="AL1007" s="36">
        <v>0.96666666666666667</v>
      </c>
      <c r="AM1007" s="36">
        <v>1</v>
      </c>
      <c r="AN1007" s="36">
        <v>1</v>
      </c>
      <c r="AO1007" s="36">
        <v>1</v>
      </c>
      <c r="AP1007" s="33" t="str">
        <f t="shared" si="14"/>
        <v>&gt;=80%</v>
      </c>
      <c r="AQ1007" s="55" t="str">
        <f t="shared" si="15"/>
        <v>&gt;=75%</v>
      </c>
      <c r="AR1007" s="56" t="str">
        <f t="shared" si="16"/>
        <v>&gt;=50%</v>
      </c>
      <c r="AT1007" s="121">
        <v>0.8</v>
      </c>
    </row>
    <row r="1008" spans="1:46" ht="15.75" customHeight="1" x14ac:dyDescent="0.25">
      <c r="A1008" s="6">
        <v>23145020</v>
      </c>
      <c r="B1008" s="7" t="s">
        <v>56</v>
      </c>
      <c r="C1008" s="7" t="s">
        <v>1534</v>
      </c>
      <c r="D1008" s="7" t="s">
        <v>1535</v>
      </c>
      <c r="E1008" s="7" t="s">
        <v>1501</v>
      </c>
      <c r="F1008" s="7">
        <v>8</v>
      </c>
      <c r="G1008" s="7">
        <v>805</v>
      </c>
      <c r="H1008" s="7">
        <v>-73.510000000000005</v>
      </c>
      <c r="I1008" s="29">
        <v>6.6963888899999997</v>
      </c>
      <c r="J1008" s="6" t="s">
        <v>1908</v>
      </c>
      <c r="K1008" s="30">
        <v>26830</v>
      </c>
      <c r="L1008" s="30"/>
      <c r="M1008" s="7" t="s">
        <v>1911</v>
      </c>
      <c r="N1008" s="29" t="s">
        <v>1910</v>
      </c>
      <c r="O1008" s="31">
        <v>89.625925925925927</v>
      </c>
      <c r="P1008" s="31">
        <v>100.58</v>
      </c>
      <c r="Q1008" s="31">
        <v>168.88750000000002</v>
      </c>
      <c r="R1008" s="31">
        <v>240.81304347826085</v>
      </c>
      <c r="S1008" s="31">
        <v>311.29583333333329</v>
      </c>
      <c r="T1008" s="31">
        <v>220.87307692307692</v>
      </c>
      <c r="U1008" s="31">
        <v>212.0521739130435</v>
      </c>
      <c r="V1008" s="31">
        <v>235.32916666666668</v>
      </c>
      <c r="W1008" s="31">
        <v>238.83703703703702</v>
      </c>
      <c r="X1008" s="31">
        <v>274.71666666666664</v>
      </c>
      <c r="Y1008" s="31">
        <v>259.93333333333334</v>
      </c>
      <c r="Z1008" s="31">
        <v>124.42608695652174</v>
      </c>
      <c r="AA1008" s="4">
        <f t="shared" si="13"/>
        <v>2477.3698442338664</v>
      </c>
      <c r="AB1008" s="32">
        <v>294</v>
      </c>
      <c r="AC1008" s="17">
        <v>0.81666666666666665</v>
      </c>
      <c r="AD1008" s="36">
        <v>0.9</v>
      </c>
      <c r="AE1008" s="36">
        <v>0.83333333333333337</v>
      </c>
      <c r="AF1008" s="36">
        <v>0.8</v>
      </c>
      <c r="AG1008" s="36">
        <v>0.76666666666666672</v>
      </c>
      <c r="AH1008" s="36">
        <v>0.8</v>
      </c>
      <c r="AI1008" s="36">
        <v>0.8666666666666667</v>
      </c>
      <c r="AJ1008" s="36">
        <v>0.76666666666666672</v>
      </c>
      <c r="AK1008" s="36">
        <v>0.8</v>
      </c>
      <c r="AL1008" s="36">
        <v>0.9</v>
      </c>
      <c r="AM1008" s="36">
        <v>0.8</v>
      </c>
      <c r="AN1008" s="36">
        <v>0.8</v>
      </c>
      <c r="AO1008" s="36">
        <v>0.76666666666666672</v>
      </c>
      <c r="AP1008" s="33" t="str">
        <f t="shared" si="14"/>
        <v>-</v>
      </c>
      <c r="AQ1008" s="55" t="str">
        <f t="shared" si="15"/>
        <v>&gt;=75%</v>
      </c>
      <c r="AR1008" s="56" t="str">
        <f t="shared" si="16"/>
        <v>&gt;=50%</v>
      </c>
      <c r="AT1008" s="112" t="s">
        <v>5206</v>
      </c>
    </row>
    <row r="1009" spans="1:46" ht="15.75" customHeight="1" x14ac:dyDescent="0.25">
      <c r="A1009" s="6">
        <v>23147020</v>
      </c>
      <c r="B1009" s="7" t="s">
        <v>602</v>
      </c>
      <c r="C1009" s="7" t="s">
        <v>1604</v>
      </c>
      <c r="D1009" s="7" t="s">
        <v>1605</v>
      </c>
      <c r="E1009" s="7" t="s">
        <v>1501</v>
      </c>
      <c r="F1009" s="7">
        <v>8</v>
      </c>
      <c r="G1009" s="7">
        <v>90</v>
      </c>
      <c r="H1009" s="7">
        <v>-73.935000000000002</v>
      </c>
      <c r="I1009" s="29">
        <v>6.77361111</v>
      </c>
      <c r="J1009" s="6" t="s">
        <v>1908</v>
      </c>
      <c r="K1009" s="30">
        <v>26160</v>
      </c>
      <c r="L1009" s="30"/>
      <c r="M1009" s="7" t="s">
        <v>1911</v>
      </c>
      <c r="N1009" s="29" t="s">
        <v>1910</v>
      </c>
      <c r="O1009" s="31">
        <v>88.910714285714292</v>
      </c>
      <c r="P1009" s="31">
        <v>94.432142857142864</v>
      </c>
      <c r="Q1009" s="31">
        <v>211.54827586206895</v>
      </c>
      <c r="R1009" s="31">
        <v>242.06206896551726</v>
      </c>
      <c r="S1009" s="31">
        <v>331.21</v>
      </c>
      <c r="T1009" s="31">
        <v>211.39999999999998</v>
      </c>
      <c r="U1009" s="31">
        <v>192.51000000000002</v>
      </c>
      <c r="V1009" s="31">
        <v>231.68666666666667</v>
      </c>
      <c r="W1009" s="31">
        <v>337.31666666666666</v>
      </c>
      <c r="X1009" s="31">
        <v>380.98000000000008</v>
      </c>
      <c r="Y1009" s="31">
        <v>305.66551724137929</v>
      </c>
      <c r="Z1009" s="31">
        <v>168.83666666666667</v>
      </c>
      <c r="AA1009" s="4">
        <f t="shared" si="13"/>
        <v>2796.5587192118228</v>
      </c>
      <c r="AB1009" s="32">
        <v>352</v>
      </c>
      <c r="AC1009" s="17">
        <v>0.97777777777777775</v>
      </c>
      <c r="AD1009" s="36">
        <v>0.93333333333333335</v>
      </c>
      <c r="AE1009" s="36">
        <v>0.93333333333333335</v>
      </c>
      <c r="AF1009" s="36">
        <v>0.96666666666666667</v>
      </c>
      <c r="AG1009" s="36">
        <v>0.96666666666666667</v>
      </c>
      <c r="AH1009" s="36">
        <v>1</v>
      </c>
      <c r="AI1009" s="36">
        <v>0.96666666666666667</v>
      </c>
      <c r="AJ1009" s="36">
        <v>1</v>
      </c>
      <c r="AK1009" s="36">
        <v>1</v>
      </c>
      <c r="AL1009" s="36">
        <v>1</v>
      </c>
      <c r="AM1009" s="36">
        <v>1</v>
      </c>
      <c r="AN1009" s="36">
        <v>0.96666666666666667</v>
      </c>
      <c r="AO1009" s="36">
        <v>1</v>
      </c>
      <c r="AP1009" s="33" t="str">
        <f t="shared" si="14"/>
        <v>&gt;=80%</v>
      </c>
      <c r="AQ1009" s="55" t="str">
        <f t="shared" si="15"/>
        <v>&gt;=75%</v>
      </c>
      <c r="AR1009" s="56" t="str">
        <f t="shared" si="16"/>
        <v>&gt;=50%</v>
      </c>
      <c r="AT1009" s="121">
        <v>0.8</v>
      </c>
    </row>
    <row r="1010" spans="1:46" ht="15.75" customHeight="1" x14ac:dyDescent="0.25">
      <c r="A1010" s="6">
        <v>23150030</v>
      </c>
      <c r="B1010" s="7" t="s">
        <v>26</v>
      </c>
      <c r="C1010" s="7" t="s">
        <v>2353</v>
      </c>
      <c r="D1010" s="7" t="s">
        <v>1504</v>
      </c>
      <c r="E1010" s="7" t="s">
        <v>1501</v>
      </c>
      <c r="F1010" s="7">
        <v>8</v>
      </c>
      <c r="G1010" s="7">
        <v>76</v>
      </c>
      <c r="H1010" s="7">
        <v>-73.849999999999994</v>
      </c>
      <c r="I1010" s="29">
        <v>7.06666667</v>
      </c>
      <c r="J1010" s="6" t="s">
        <v>1890</v>
      </c>
      <c r="K1010" s="30">
        <v>24303</v>
      </c>
      <c r="L1010" s="30">
        <v>35048</v>
      </c>
      <c r="M1010" s="7" t="s">
        <v>1911</v>
      </c>
      <c r="N1010" s="29" t="s">
        <v>1892</v>
      </c>
      <c r="O1010" s="31">
        <v>21.666666666666668</v>
      </c>
      <c r="P1010" s="31">
        <v>62.25</v>
      </c>
      <c r="Q1010" s="31">
        <v>279</v>
      </c>
      <c r="R1010" s="31">
        <v>366</v>
      </c>
      <c r="S1010" s="31">
        <v>418.33333333333331</v>
      </c>
      <c r="T1010" s="31">
        <v>267.25</v>
      </c>
      <c r="U1010" s="31">
        <v>215.25</v>
      </c>
      <c r="V1010" s="31">
        <v>208.5</v>
      </c>
      <c r="W1010" s="31">
        <v>419</v>
      </c>
      <c r="X1010" s="31">
        <v>335.66666666666669</v>
      </c>
      <c r="Y1010" s="31">
        <v>239</v>
      </c>
      <c r="Z1010" s="31">
        <v>38.666666666666664</v>
      </c>
      <c r="AA1010" s="4">
        <f t="shared" si="13"/>
        <v>2870.583333333333</v>
      </c>
      <c r="AB1010" s="32">
        <v>37</v>
      </c>
      <c r="AC1010" s="17">
        <v>0.10277777777777777</v>
      </c>
      <c r="AD1010" s="36">
        <v>0.1</v>
      </c>
      <c r="AE1010" s="36">
        <v>0.13333333333333333</v>
      </c>
      <c r="AF1010" s="36">
        <v>6.6666666666666666E-2</v>
      </c>
      <c r="AG1010" s="36">
        <v>0.1</v>
      </c>
      <c r="AH1010" s="36">
        <v>0.1</v>
      </c>
      <c r="AI1010" s="36">
        <v>0.13333333333333333</v>
      </c>
      <c r="AJ1010" s="36">
        <v>0.13333333333333333</v>
      </c>
      <c r="AK1010" s="36">
        <v>6.6666666666666666E-2</v>
      </c>
      <c r="AL1010" s="36">
        <v>0.1</v>
      </c>
      <c r="AM1010" s="36">
        <v>0.1</v>
      </c>
      <c r="AN1010" s="36">
        <v>0.1</v>
      </c>
      <c r="AO1010" s="36">
        <v>0.1</v>
      </c>
      <c r="AP1010" s="33" t="str">
        <f t="shared" si="14"/>
        <v>-</v>
      </c>
      <c r="AQ1010" s="55" t="str">
        <f t="shared" si="15"/>
        <v>-</v>
      </c>
      <c r="AR1010" s="56" t="str">
        <f t="shared" si="16"/>
        <v>-</v>
      </c>
      <c r="AS1010" s="34" t="s">
        <v>1890</v>
      </c>
      <c r="AT1010" s="122" t="s">
        <v>5208</v>
      </c>
    </row>
    <row r="1011" spans="1:46" ht="15.75" customHeight="1" x14ac:dyDescent="0.25">
      <c r="A1011" s="6">
        <v>23155030</v>
      </c>
      <c r="B1011" s="7" t="s">
        <v>31</v>
      </c>
      <c r="C1011" s="7" t="s">
        <v>1503</v>
      </c>
      <c r="D1011" s="7" t="s">
        <v>1504</v>
      </c>
      <c r="E1011" s="7" t="s">
        <v>1501</v>
      </c>
      <c r="F1011" s="7">
        <v>8</v>
      </c>
      <c r="G1011" s="7">
        <v>126</v>
      </c>
      <c r="H1011" s="7">
        <v>-73.808611110000001</v>
      </c>
      <c r="I1011" s="29">
        <v>7.0263888899999998</v>
      </c>
      <c r="J1011" s="6" t="s">
        <v>1908</v>
      </c>
      <c r="K1011" s="30">
        <v>11519</v>
      </c>
      <c r="L1011" s="30"/>
      <c r="M1011" s="7" t="s">
        <v>1911</v>
      </c>
      <c r="N1011" s="29" t="s">
        <v>1910</v>
      </c>
      <c r="O1011" s="31">
        <v>60.682142857142864</v>
      </c>
      <c r="P1011" s="31">
        <v>96.000000000000014</v>
      </c>
      <c r="Q1011" s="31">
        <v>179.55517241379312</v>
      </c>
      <c r="R1011" s="31">
        <v>284.89999999999998</v>
      </c>
      <c r="S1011" s="31">
        <v>367.53571428571428</v>
      </c>
      <c r="T1011" s="31">
        <v>256.56785714285712</v>
      </c>
      <c r="U1011" s="31">
        <v>240.65172413793104</v>
      </c>
      <c r="V1011" s="31">
        <v>275.51538461538456</v>
      </c>
      <c r="W1011" s="31">
        <v>346.27407407407406</v>
      </c>
      <c r="X1011" s="31">
        <v>402.55384615384622</v>
      </c>
      <c r="Y1011" s="31">
        <v>342.08214285714286</v>
      </c>
      <c r="Z1011" s="31">
        <v>140.6</v>
      </c>
      <c r="AA1011" s="4">
        <f t="shared" si="13"/>
        <v>2992.9180585378863</v>
      </c>
      <c r="AB1011" s="32">
        <v>332</v>
      </c>
      <c r="AC1011" s="17">
        <v>0.92222222222222228</v>
      </c>
      <c r="AD1011" s="36">
        <v>0.93333333333333335</v>
      </c>
      <c r="AE1011" s="36">
        <v>0.93333333333333335</v>
      </c>
      <c r="AF1011" s="36">
        <v>0.96666666666666667</v>
      </c>
      <c r="AG1011" s="36">
        <v>0.93333333333333335</v>
      </c>
      <c r="AH1011" s="36">
        <v>0.93333333333333335</v>
      </c>
      <c r="AI1011" s="36">
        <v>0.93333333333333335</v>
      </c>
      <c r="AJ1011" s="36">
        <v>0.96666666666666667</v>
      </c>
      <c r="AK1011" s="36">
        <v>0.8666666666666667</v>
      </c>
      <c r="AL1011" s="36">
        <v>0.9</v>
      </c>
      <c r="AM1011" s="36">
        <v>0.8666666666666667</v>
      </c>
      <c r="AN1011" s="36">
        <v>0.93333333333333335</v>
      </c>
      <c r="AO1011" s="36">
        <v>0.9</v>
      </c>
      <c r="AP1011" s="33" t="str">
        <f t="shared" si="14"/>
        <v>&gt;=80%</v>
      </c>
      <c r="AQ1011" s="55" t="str">
        <f t="shared" si="15"/>
        <v>&gt;=75%</v>
      </c>
      <c r="AR1011" s="56" t="str">
        <f t="shared" si="16"/>
        <v>&gt;=50%</v>
      </c>
      <c r="AT1011" s="121">
        <v>0.8</v>
      </c>
    </row>
    <row r="1012" spans="1:46" ht="15.75" customHeight="1" x14ac:dyDescent="0.25">
      <c r="A1012" s="6">
        <v>23155040</v>
      </c>
      <c r="B1012" s="7" t="s">
        <v>56</v>
      </c>
      <c r="C1012" s="7" t="s">
        <v>1506</v>
      </c>
      <c r="D1012" s="7" t="s">
        <v>1504</v>
      </c>
      <c r="E1012" s="7" t="s">
        <v>1501</v>
      </c>
      <c r="F1012" s="7">
        <v>8</v>
      </c>
      <c r="G1012" s="7">
        <v>114</v>
      </c>
      <c r="H1012" s="7">
        <v>-73.765083329999996</v>
      </c>
      <c r="I1012" s="29">
        <v>6.8595555599999996</v>
      </c>
      <c r="J1012" s="6" t="s">
        <v>1908</v>
      </c>
      <c r="K1012" s="30">
        <v>13530</v>
      </c>
      <c r="L1012" s="30"/>
      <c r="M1012" s="7" t="s">
        <v>1911</v>
      </c>
      <c r="N1012" s="29" t="s">
        <v>1910</v>
      </c>
      <c r="O1012" s="31">
        <v>73.932000000000002</v>
      </c>
      <c r="P1012" s="31">
        <v>117.04814814814816</v>
      </c>
      <c r="Q1012" s="31">
        <v>172.58260869565217</v>
      </c>
      <c r="R1012" s="31">
        <v>241.72916666666666</v>
      </c>
      <c r="S1012" s="31">
        <v>315.26538461538462</v>
      </c>
      <c r="T1012" s="31">
        <v>207.17916666666659</v>
      </c>
      <c r="U1012" s="31">
        <v>197.57727272727271</v>
      </c>
      <c r="V1012" s="31">
        <v>194.23199999999997</v>
      </c>
      <c r="W1012" s="31">
        <v>291.81428571428569</v>
      </c>
      <c r="X1012" s="31">
        <v>346.69999999999993</v>
      </c>
      <c r="Y1012" s="31">
        <v>271.11428571428576</v>
      </c>
      <c r="Z1012" s="31">
        <v>137.74736842105264</v>
      </c>
      <c r="AA1012" s="4">
        <f t="shared" si="13"/>
        <v>2566.9216873694149</v>
      </c>
      <c r="AB1012" s="32">
        <v>278</v>
      </c>
      <c r="AC1012" s="17">
        <v>0.77222222222222225</v>
      </c>
      <c r="AD1012" s="36">
        <v>0.83333333333333337</v>
      </c>
      <c r="AE1012" s="36">
        <v>0.9</v>
      </c>
      <c r="AF1012" s="36">
        <v>0.76666666666666672</v>
      </c>
      <c r="AG1012" s="36">
        <v>0.8</v>
      </c>
      <c r="AH1012" s="36">
        <v>0.8666666666666667</v>
      </c>
      <c r="AI1012" s="36">
        <v>0.8</v>
      </c>
      <c r="AJ1012" s="36">
        <v>0.73333333333333328</v>
      </c>
      <c r="AK1012" s="36">
        <v>0.83333333333333337</v>
      </c>
      <c r="AL1012" s="36">
        <v>0.7</v>
      </c>
      <c r="AM1012" s="36">
        <v>0.7</v>
      </c>
      <c r="AN1012" s="36">
        <v>0.7</v>
      </c>
      <c r="AO1012" s="36">
        <v>0.6333333333333333</v>
      </c>
      <c r="AP1012" s="33" t="str">
        <f t="shared" si="14"/>
        <v>-</v>
      </c>
      <c r="AQ1012" s="55" t="str">
        <f t="shared" si="15"/>
        <v>-</v>
      </c>
      <c r="AR1012" s="56" t="str">
        <f t="shared" si="16"/>
        <v>&gt;=50%</v>
      </c>
      <c r="AT1012" s="112" t="s">
        <v>5206</v>
      </c>
    </row>
    <row r="1013" spans="1:46" ht="15.75" customHeight="1" x14ac:dyDescent="0.25">
      <c r="A1013" s="6">
        <v>23160010</v>
      </c>
      <c r="B1013" s="7" t="s">
        <v>26</v>
      </c>
      <c r="C1013" s="7" t="s">
        <v>240</v>
      </c>
      <c r="D1013" s="7" t="s">
        <v>241</v>
      </c>
      <c r="E1013" s="7" t="s">
        <v>53</v>
      </c>
      <c r="F1013" s="7">
        <v>8</v>
      </c>
      <c r="G1013" s="7">
        <v>85</v>
      </c>
      <c r="H1013" s="7">
        <v>-73.944166670000001</v>
      </c>
      <c r="I1013" s="29">
        <v>7.0894444400000003</v>
      </c>
      <c r="J1013" s="6" t="s">
        <v>1908</v>
      </c>
      <c r="K1013" s="30">
        <v>27256</v>
      </c>
      <c r="L1013" s="30"/>
      <c r="M1013" s="7" t="s">
        <v>1911</v>
      </c>
      <c r="N1013" s="29" t="s">
        <v>1910</v>
      </c>
      <c r="O1013" s="31">
        <v>47.043333333333329</v>
      </c>
      <c r="P1013" s="31">
        <v>82.300000000000011</v>
      </c>
      <c r="Q1013" s="31">
        <v>187.16333333333333</v>
      </c>
      <c r="R1013" s="31">
        <v>285.88666666666666</v>
      </c>
      <c r="S1013" s="31">
        <v>370.27666666666664</v>
      </c>
      <c r="T1013" s="31">
        <v>285.44</v>
      </c>
      <c r="U1013" s="31">
        <v>243.46206896551723</v>
      </c>
      <c r="V1013" s="31">
        <v>309.55517241379312</v>
      </c>
      <c r="W1013" s="31">
        <v>404.72666666666669</v>
      </c>
      <c r="X1013" s="31">
        <v>392.55</v>
      </c>
      <c r="Y1013" s="31">
        <v>285.30333333333334</v>
      </c>
      <c r="Z1013" s="31">
        <v>135.16000000000003</v>
      </c>
      <c r="AA1013" s="4">
        <f t="shared" si="13"/>
        <v>3028.8672413793101</v>
      </c>
      <c r="AB1013" s="32">
        <v>357</v>
      </c>
      <c r="AC1013" s="17">
        <v>0.9916666666666667</v>
      </c>
      <c r="AD1013" s="36">
        <v>1</v>
      </c>
      <c r="AE1013" s="36">
        <v>0.96666666666666667</v>
      </c>
      <c r="AF1013" s="36">
        <v>1</v>
      </c>
      <c r="AG1013" s="36">
        <v>1</v>
      </c>
      <c r="AH1013" s="36">
        <v>1</v>
      </c>
      <c r="AI1013" s="36">
        <v>1</v>
      </c>
      <c r="AJ1013" s="36">
        <v>0.96666666666666667</v>
      </c>
      <c r="AK1013" s="36">
        <v>0.96666666666666667</v>
      </c>
      <c r="AL1013" s="36">
        <v>1</v>
      </c>
      <c r="AM1013" s="36">
        <v>1</v>
      </c>
      <c r="AN1013" s="36">
        <v>1</v>
      </c>
      <c r="AO1013" s="36">
        <v>1</v>
      </c>
      <c r="AP1013" s="33" t="str">
        <f t="shared" si="14"/>
        <v>&gt;=80%</v>
      </c>
      <c r="AQ1013" s="55" t="str">
        <f t="shared" si="15"/>
        <v>&gt;=75%</v>
      </c>
      <c r="AR1013" s="56" t="str">
        <f t="shared" si="16"/>
        <v>&gt;=50%</v>
      </c>
      <c r="AT1013" s="121">
        <v>0.8</v>
      </c>
    </row>
    <row r="1014" spans="1:46" ht="15.75" customHeight="1" x14ac:dyDescent="0.25">
      <c r="A1014" s="2">
        <v>23170030</v>
      </c>
      <c r="B1014" s="7" t="s">
        <v>26</v>
      </c>
      <c r="C1014" s="3" t="s">
        <v>2354</v>
      </c>
      <c r="D1014" s="7" t="s">
        <v>2355</v>
      </c>
      <c r="E1014" s="7" t="s">
        <v>313</v>
      </c>
      <c r="F1014" s="7">
        <v>8</v>
      </c>
      <c r="G1014" s="7">
        <v>162</v>
      </c>
      <c r="H1014" s="7">
        <v>-74</v>
      </c>
      <c r="I1014" s="29">
        <v>7.3</v>
      </c>
      <c r="J1014" s="6" t="s">
        <v>1890</v>
      </c>
      <c r="K1014" s="30">
        <v>27256</v>
      </c>
      <c r="L1014" s="30">
        <v>33587</v>
      </c>
      <c r="M1014" s="7" t="s">
        <v>1911</v>
      </c>
      <c r="N1014" s="29" t="s">
        <v>1910</v>
      </c>
      <c r="O1014" s="31">
        <v>0</v>
      </c>
      <c r="P1014" s="31">
        <v>0</v>
      </c>
      <c r="Q1014" s="31">
        <v>73</v>
      </c>
      <c r="R1014" s="31">
        <v>305</v>
      </c>
      <c r="S1014" s="31">
        <v>327</v>
      </c>
      <c r="T1014" s="31">
        <v>313</v>
      </c>
      <c r="U1014" s="31">
        <v>250</v>
      </c>
      <c r="V1014" s="31">
        <v>238</v>
      </c>
      <c r="W1014" s="31">
        <v>462</v>
      </c>
      <c r="X1014" s="31">
        <v>396</v>
      </c>
      <c r="Y1014" s="31" t="s">
        <v>1930</v>
      </c>
      <c r="Z1014" s="31" t="s">
        <v>1930</v>
      </c>
      <c r="AA1014" s="4">
        <f t="shared" si="13"/>
        <v>2364</v>
      </c>
      <c r="AB1014" s="32">
        <v>10</v>
      </c>
      <c r="AC1014" s="17">
        <v>2.7777777777777776E-2</v>
      </c>
      <c r="AD1014" s="36">
        <v>3.3333333333333333E-2</v>
      </c>
      <c r="AE1014" s="36">
        <v>3.3333333333333333E-2</v>
      </c>
      <c r="AF1014" s="36">
        <v>3.3333333333333333E-2</v>
      </c>
      <c r="AG1014" s="36">
        <v>3.3333333333333333E-2</v>
      </c>
      <c r="AH1014" s="36">
        <v>3.3333333333333333E-2</v>
      </c>
      <c r="AI1014" s="36">
        <v>3.3333333333333333E-2</v>
      </c>
      <c r="AJ1014" s="36">
        <v>3.3333333333333333E-2</v>
      </c>
      <c r="AK1014" s="36">
        <v>3.3333333333333333E-2</v>
      </c>
      <c r="AL1014" s="36">
        <v>3.3333333333333333E-2</v>
      </c>
      <c r="AM1014" s="36">
        <v>3.3333333333333333E-2</v>
      </c>
      <c r="AN1014" s="36">
        <v>0</v>
      </c>
      <c r="AO1014" s="36">
        <v>0</v>
      </c>
      <c r="AP1014" s="33" t="str">
        <f t="shared" si="14"/>
        <v>-</v>
      </c>
      <c r="AQ1014" s="55" t="str">
        <f t="shared" si="15"/>
        <v>-</v>
      </c>
      <c r="AR1014" s="56" t="str">
        <f t="shared" si="16"/>
        <v>-</v>
      </c>
      <c r="AS1014" s="34" t="s">
        <v>1890</v>
      </c>
      <c r="AT1014" s="122" t="s">
        <v>5208</v>
      </c>
    </row>
    <row r="1015" spans="1:46" ht="15.75" customHeight="1" x14ac:dyDescent="0.25">
      <c r="A1015" s="2">
        <v>23170060</v>
      </c>
      <c r="B1015" s="7" t="s">
        <v>26</v>
      </c>
      <c r="C1015" s="3" t="s">
        <v>2356</v>
      </c>
      <c r="D1015" s="7" t="s">
        <v>2355</v>
      </c>
      <c r="E1015" s="7" t="s">
        <v>313</v>
      </c>
      <c r="F1015" s="7">
        <v>8</v>
      </c>
      <c r="G1015" s="7">
        <v>250</v>
      </c>
      <c r="H1015" s="7">
        <v>-74.05</v>
      </c>
      <c r="I1015" s="29">
        <v>7.3333333300000003</v>
      </c>
      <c r="J1015" s="6" t="s">
        <v>1890</v>
      </c>
      <c r="K1015" s="30">
        <v>28990</v>
      </c>
      <c r="L1015" s="30">
        <v>33587</v>
      </c>
      <c r="M1015" s="7" t="s">
        <v>1911</v>
      </c>
      <c r="N1015" s="29" t="s">
        <v>1910</v>
      </c>
      <c r="O1015" s="31">
        <v>0</v>
      </c>
      <c r="P1015" s="31">
        <v>0</v>
      </c>
      <c r="Q1015" s="31">
        <v>41</v>
      </c>
      <c r="R1015" s="31">
        <v>158</v>
      </c>
      <c r="S1015" s="31">
        <v>153</v>
      </c>
      <c r="T1015" s="31">
        <v>253</v>
      </c>
      <c r="U1015" s="31">
        <v>206</v>
      </c>
      <c r="V1015" s="31">
        <v>110</v>
      </c>
      <c r="W1015" s="31">
        <v>406</v>
      </c>
      <c r="X1015" s="31">
        <v>444</v>
      </c>
      <c r="Y1015" s="31" t="s">
        <v>1930</v>
      </c>
      <c r="Z1015" s="31" t="s">
        <v>1930</v>
      </c>
      <c r="AA1015" s="4">
        <f t="shared" si="13"/>
        <v>1771</v>
      </c>
      <c r="AB1015" s="32">
        <v>10</v>
      </c>
      <c r="AC1015" s="17">
        <v>2.7777777777777776E-2</v>
      </c>
      <c r="AD1015" s="36">
        <v>3.3333333333333333E-2</v>
      </c>
      <c r="AE1015" s="36">
        <v>3.3333333333333333E-2</v>
      </c>
      <c r="AF1015" s="36">
        <v>3.3333333333333333E-2</v>
      </c>
      <c r="AG1015" s="36">
        <v>3.3333333333333333E-2</v>
      </c>
      <c r="AH1015" s="36">
        <v>3.3333333333333333E-2</v>
      </c>
      <c r="AI1015" s="36">
        <v>3.3333333333333333E-2</v>
      </c>
      <c r="AJ1015" s="36">
        <v>3.3333333333333333E-2</v>
      </c>
      <c r="AK1015" s="36">
        <v>3.3333333333333333E-2</v>
      </c>
      <c r="AL1015" s="36">
        <v>3.3333333333333333E-2</v>
      </c>
      <c r="AM1015" s="36">
        <v>3.3333333333333333E-2</v>
      </c>
      <c r="AN1015" s="36">
        <v>0</v>
      </c>
      <c r="AO1015" s="36">
        <v>0</v>
      </c>
      <c r="AP1015" s="33" t="str">
        <f t="shared" si="14"/>
        <v>-</v>
      </c>
      <c r="AQ1015" s="55" t="str">
        <f t="shared" si="15"/>
        <v>-</v>
      </c>
      <c r="AR1015" s="56" t="str">
        <f t="shared" si="16"/>
        <v>-</v>
      </c>
      <c r="AS1015" s="34" t="s">
        <v>1890</v>
      </c>
      <c r="AT1015" s="122" t="s">
        <v>5208</v>
      </c>
    </row>
    <row r="1016" spans="1:46" ht="15.75" customHeight="1" x14ac:dyDescent="0.25">
      <c r="A1016" s="2">
        <v>23175020</v>
      </c>
      <c r="B1016" s="7" t="s">
        <v>56</v>
      </c>
      <c r="C1016" s="3" t="s">
        <v>166</v>
      </c>
      <c r="D1016" s="7" t="s">
        <v>167</v>
      </c>
      <c r="E1016" s="7" t="s">
        <v>53</v>
      </c>
      <c r="F1016" s="7">
        <v>1</v>
      </c>
      <c r="G1016" s="7">
        <v>643</v>
      </c>
      <c r="H1016" s="7">
        <v>-74.716305560000009</v>
      </c>
      <c r="I1016" s="29">
        <v>7.0117500000000001</v>
      </c>
      <c r="J1016" s="6" t="s">
        <v>1908</v>
      </c>
      <c r="K1016" s="30">
        <v>14746</v>
      </c>
      <c r="L1016" s="30"/>
      <c r="M1016" s="7" t="s">
        <v>1911</v>
      </c>
      <c r="N1016" s="29" t="s">
        <v>1910</v>
      </c>
      <c r="O1016" s="31">
        <v>61.907692307692315</v>
      </c>
      <c r="P1016" s="31">
        <v>79.55384615384618</v>
      </c>
      <c r="Q1016" s="31">
        <v>155.74</v>
      </c>
      <c r="R1016" s="31">
        <v>300.33703703703696</v>
      </c>
      <c r="S1016" s="31">
        <v>384.7851851851853</v>
      </c>
      <c r="T1016" s="31">
        <v>291.60000000000002</v>
      </c>
      <c r="U1016" s="31">
        <v>323.16666666666669</v>
      </c>
      <c r="V1016" s="31">
        <v>365.46206896551729</v>
      </c>
      <c r="W1016" s="31">
        <v>350.31785714285712</v>
      </c>
      <c r="X1016" s="31">
        <v>382.59259259259255</v>
      </c>
      <c r="Y1016" s="31">
        <v>299.65555555555551</v>
      </c>
      <c r="Z1016" s="31">
        <v>147.4678571428571</v>
      </c>
      <c r="AA1016" s="4">
        <f t="shared" si="13"/>
        <v>3142.5863587498075</v>
      </c>
      <c r="AB1016" s="32">
        <v>323</v>
      </c>
      <c r="AC1016" s="17">
        <v>0.89722222222222225</v>
      </c>
      <c r="AD1016" s="36">
        <v>0.8666666666666667</v>
      </c>
      <c r="AE1016" s="36">
        <v>0.8666666666666667</v>
      </c>
      <c r="AF1016" s="36">
        <v>0.83333333333333337</v>
      </c>
      <c r="AG1016" s="36">
        <v>0.9</v>
      </c>
      <c r="AH1016" s="36">
        <v>0.9</v>
      </c>
      <c r="AI1016" s="36">
        <v>0.8666666666666667</v>
      </c>
      <c r="AJ1016" s="36">
        <v>0.9</v>
      </c>
      <c r="AK1016" s="36">
        <v>0.96666666666666667</v>
      </c>
      <c r="AL1016" s="36">
        <v>0.93333333333333335</v>
      </c>
      <c r="AM1016" s="36">
        <v>0.9</v>
      </c>
      <c r="AN1016" s="36">
        <v>0.9</v>
      </c>
      <c r="AO1016" s="36">
        <v>0.93333333333333335</v>
      </c>
      <c r="AP1016" s="33" t="str">
        <f t="shared" si="14"/>
        <v>&gt;=80%</v>
      </c>
      <c r="AQ1016" s="55" t="str">
        <f t="shared" si="15"/>
        <v>&gt;=75%</v>
      </c>
      <c r="AR1016" s="56" t="str">
        <f t="shared" si="16"/>
        <v>&gt;=50%</v>
      </c>
      <c r="AT1016" s="121">
        <v>0.8</v>
      </c>
    </row>
    <row r="1017" spans="1:46" ht="15.75" customHeight="1" x14ac:dyDescent="0.25">
      <c r="A1017" s="2">
        <v>23180020</v>
      </c>
      <c r="B1017" s="7" t="s">
        <v>26</v>
      </c>
      <c r="C1017" s="3" t="s">
        <v>1581</v>
      </c>
      <c r="D1017" s="7" t="s">
        <v>1581</v>
      </c>
      <c r="E1017" s="7" t="s">
        <v>1501</v>
      </c>
      <c r="F1017" s="7">
        <v>8</v>
      </c>
      <c r="G1017" s="7">
        <v>73</v>
      </c>
      <c r="H1017" s="7">
        <v>-73.893055560000008</v>
      </c>
      <c r="I1017" s="29">
        <v>7.3486111100000002</v>
      </c>
      <c r="J1017" s="6" t="s">
        <v>1908</v>
      </c>
      <c r="K1017" s="30">
        <v>21320</v>
      </c>
      <c r="L1017" s="30"/>
      <c r="M1017" s="7" t="s">
        <v>1911</v>
      </c>
      <c r="N1017" s="29" t="s">
        <v>1910</v>
      </c>
      <c r="O1017" s="31">
        <v>34.166666666666664</v>
      </c>
      <c r="P1017" s="31">
        <v>59.172413793103445</v>
      </c>
      <c r="Q1017" s="31">
        <v>157.26666666666668</v>
      </c>
      <c r="R1017" s="31">
        <v>305.73333333333335</v>
      </c>
      <c r="S1017" s="31">
        <v>369.26666666666665</v>
      </c>
      <c r="T1017" s="31">
        <v>319.0344827586207</v>
      </c>
      <c r="U1017" s="31">
        <v>286.60714285714283</v>
      </c>
      <c r="V1017" s="31">
        <v>305.46428571428572</v>
      </c>
      <c r="W1017" s="31">
        <v>338.87931034482756</v>
      </c>
      <c r="X1017" s="31">
        <v>320.86206896551727</v>
      </c>
      <c r="Y1017" s="31">
        <v>285.24137931034483</v>
      </c>
      <c r="Z1017" s="31">
        <v>112.57142857142857</v>
      </c>
      <c r="AA1017" s="4">
        <f t="shared" si="13"/>
        <v>2894.2658456486042</v>
      </c>
      <c r="AB1017" s="32">
        <v>349</v>
      </c>
      <c r="AC1017" s="17">
        <v>0.96944444444444444</v>
      </c>
      <c r="AD1017" s="36">
        <v>1</v>
      </c>
      <c r="AE1017" s="36">
        <v>0.96666666666666667</v>
      </c>
      <c r="AF1017" s="36">
        <v>1</v>
      </c>
      <c r="AG1017" s="36">
        <v>1</v>
      </c>
      <c r="AH1017" s="36">
        <v>1</v>
      </c>
      <c r="AI1017" s="36">
        <v>0.96666666666666667</v>
      </c>
      <c r="AJ1017" s="36">
        <v>0.93333333333333335</v>
      </c>
      <c r="AK1017" s="36">
        <v>0.93333333333333335</v>
      </c>
      <c r="AL1017" s="36">
        <v>0.96666666666666667</v>
      </c>
      <c r="AM1017" s="36">
        <v>0.96666666666666667</v>
      </c>
      <c r="AN1017" s="36">
        <v>0.96666666666666667</v>
      </c>
      <c r="AO1017" s="36">
        <v>0.93333333333333335</v>
      </c>
      <c r="AP1017" s="33" t="str">
        <f t="shared" si="14"/>
        <v>&gt;=80%</v>
      </c>
      <c r="AQ1017" s="55" t="str">
        <f t="shared" si="15"/>
        <v>&gt;=75%</v>
      </c>
      <c r="AR1017" s="56" t="str">
        <f t="shared" si="16"/>
        <v>&gt;=50%</v>
      </c>
      <c r="AT1017" s="121">
        <v>0.8</v>
      </c>
    </row>
    <row r="1018" spans="1:46" ht="15.75" customHeight="1" x14ac:dyDescent="0.25">
      <c r="A1018" s="2">
        <v>23180030</v>
      </c>
      <c r="B1018" s="7" t="s">
        <v>26</v>
      </c>
      <c r="C1018" s="3" t="s">
        <v>2357</v>
      </c>
      <c r="D1018" s="7" t="s">
        <v>1589</v>
      </c>
      <c r="E1018" s="7" t="s">
        <v>1501</v>
      </c>
      <c r="F1018" s="7">
        <v>8</v>
      </c>
      <c r="G1018" s="7">
        <v>136</v>
      </c>
      <c r="H1018" s="7">
        <v>-73.55</v>
      </c>
      <c r="I1018" s="29">
        <v>7.5333333299999996</v>
      </c>
      <c r="J1018" s="6" t="s">
        <v>1890</v>
      </c>
      <c r="K1018" s="30">
        <v>25856</v>
      </c>
      <c r="L1018" s="30">
        <v>38487</v>
      </c>
      <c r="M1018" s="7" t="s">
        <v>1911</v>
      </c>
      <c r="N1018" s="29" t="s">
        <v>1910</v>
      </c>
      <c r="O1018" s="31">
        <v>52.9</v>
      </c>
      <c r="P1018" s="31">
        <v>77.444444444444443</v>
      </c>
      <c r="Q1018" s="31">
        <v>174.22222222222223</v>
      </c>
      <c r="R1018" s="31">
        <v>366.88888888888891</v>
      </c>
      <c r="S1018" s="31">
        <v>332.75</v>
      </c>
      <c r="T1018" s="31">
        <v>243.88888888888889</v>
      </c>
      <c r="U1018" s="31">
        <v>198.66666666666666</v>
      </c>
      <c r="V1018" s="31">
        <v>222.77777777777777</v>
      </c>
      <c r="W1018" s="31">
        <v>280</v>
      </c>
      <c r="X1018" s="31">
        <v>287.22222222222223</v>
      </c>
      <c r="Y1018" s="31">
        <v>268.77777777777777</v>
      </c>
      <c r="Z1018" s="31">
        <v>100.88888888888889</v>
      </c>
      <c r="AA1018" s="4">
        <f t="shared" si="13"/>
        <v>2606.4277777777779</v>
      </c>
      <c r="AB1018" s="32">
        <v>108</v>
      </c>
      <c r="AC1018" s="17">
        <v>0.3</v>
      </c>
      <c r="AD1018" s="36">
        <v>0.33333333333333331</v>
      </c>
      <c r="AE1018" s="36">
        <v>0.3</v>
      </c>
      <c r="AF1018" s="36">
        <v>0.3</v>
      </c>
      <c r="AG1018" s="36">
        <v>0.3</v>
      </c>
      <c r="AH1018" s="36">
        <v>0.26666666666666666</v>
      </c>
      <c r="AI1018" s="36">
        <v>0.3</v>
      </c>
      <c r="AJ1018" s="36">
        <v>0.3</v>
      </c>
      <c r="AK1018" s="36">
        <v>0.3</v>
      </c>
      <c r="AL1018" s="36">
        <v>0.3</v>
      </c>
      <c r="AM1018" s="36">
        <v>0.3</v>
      </c>
      <c r="AN1018" s="36">
        <v>0.3</v>
      </c>
      <c r="AO1018" s="36">
        <v>0.3</v>
      </c>
      <c r="AP1018" s="33" t="str">
        <f t="shared" si="14"/>
        <v>-</v>
      </c>
      <c r="AQ1018" s="55" t="str">
        <f t="shared" si="15"/>
        <v>-</v>
      </c>
      <c r="AR1018" s="56" t="str">
        <f t="shared" si="16"/>
        <v>-</v>
      </c>
      <c r="AS1018" s="34" t="s">
        <v>1890</v>
      </c>
      <c r="AT1018" s="122" t="s">
        <v>5208</v>
      </c>
    </row>
    <row r="1019" spans="1:46" ht="15.75" customHeight="1" x14ac:dyDescent="0.25">
      <c r="A1019" s="2">
        <v>23180040</v>
      </c>
      <c r="B1019" s="7" t="s">
        <v>26</v>
      </c>
      <c r="C1019" s="3" t="s">
        <v>278</v>
      </c>
      <c r="D1019" s="7" t="s">
        <v>1589</v>
      </c>
      <c r="E1019" s="7" t="s">
        <v>1501</v>
      </c>
      <c r="F1019" s="7">
        <v>8</v>
      </c>
      <c r="G1019" s="7">
        <v>110</v>
      </c>
      <c r="H1019" s="7">
        <v>-73.482777779999992</v>
      </c>
      <c r="I1019" s="29">
        <v>7.4527777799999999</v>
      </c>
      <c r="J1019" s="6" t="s">
        <v>1908</v>
      </c>
      <c r="K1019" s="30">
        <v>26557</v>
      </c>
      <c r="L1019" s="30"/>
      <c r="M1019" s="7" t="s">
        <v>1911</v>
      </c>
      <c r="N1019" s="29" t="s">
        <v>1910</v>
      </c>
      <c r="O1019" s="31">
        <v>64.13333333333334</v>
      </c>
      <c r="P1019" s="31">
        <v>82.562068965517241</v>
      </c>
      <c r="Q1019" s="31">
        <v>190.44827586206895</v>
      </c>
      <c r="R1019" s="31">
        <v>309.89999999999998</v>
      </c>
      <c r="S1019" s="31">
        <v>324.86666666666667</v>
      </c>
      <c r="T1019" s="31">
        <v>241.67241379310346</v>
      </c>
      <c r="U1019" s="31">
        <v>206.38888888888889</v>
      </c>
      <c r="V1019" s="31">
        <v>266.67857142857144</v>
      </c>
      <c r="W1019" s="31">
        <v>316.36666666666667</v>
      </c>
      <c r="X1019" s="31">
        <v>421.34482758620692</v>
      </c>
      <c r="Y1019" s="31">
        <v>323.0344827586207</v>
      </c>
      <c r="Z1019" s="31">
        <v>171.63333333333333</v>
      </c>
      <c r="AA1019" s="4">
        <f t="shared" si="13"/>
        <v>2919.0295292829778</v>
      </c>
      <c r="AB1019" s="32">
        <v>350</v>
      </c>
      <c r="AC1019" s="17">
        <v>0.97222222222222221</v>
      </c>
      <c r="AD1019" s="36">
        <v>1</v>
      </c>
      <c r="AE1019" s="36">
        <v>0.96666666666666667</v>
      </c>
      <c r="AF1019" s="36">
        <v>0.96666666666666667</v>
      </c>
      <c r="AG1019" s="36">
        <v>1</v>
      </c>
      <c r="AH1019" s="36">
        <v>1</v>
      </c>
      <c r="AI1019" s="36">
        <v>0.96666666666666667</v>
      </c>
      <c r="AJ1019" s="36">
        <v>0.9</v>
      </c>
      <c r="AK1019" s="36">
        <v>0.93333333333333335</v>
      </c>
      <c r="AL1019" s="36">
        <v>1</v>
      </c>
      <c r="AM1019" s="36">
        <v>0.96666666666666667</v>
      </c>
      <c r="AN1019" s="36">
        <v>0.96666666666666667</v>
      </c>
      <c r="AO1019" s="36">
        <v>1</v>
      </c>
      <c r="AP1019" s="33" t="str">
        <f t="shared" si="14"/>
        <v>&gt;=80%</v>
      </c>
      <c r="AQ1019" s="55" t="str">
        <f t="shared" si="15"/>
        <v>&gt;=75%</v>
      </c>
      <c r="AR1019" s="56" t="str">
        <f t="shared" si="16"/>
        <v>&gt;=50%</v>
      </c>
      <c r="AT1019" s="121">
        <v>0.8</v>
      </c>
    </row>
    <row r="1020" spans="1:46" ht="15.75" customHeight="1" x14ac:dyDescent="0.25">
      <c r="A1020" s="2">
        <v>23180050</v>
      </c>
      <c r="B1020" s="7" t="s">
        <v>26</v>
      </c>
      <c r="C1020" s="3" t="s">
        <v>1590</v>
      </c>
      <c r="D1020" s="7" t="s">
        <v>1589</v>
      </c>
      <c r="E1020" s="7" t="s">
        <v>1501</v>
      </c>
      <c r="F1020" s="7">
        <v>8</v>
      </c>
      <c r="G1020" s="7">
        <v>98</v>
      </c>
      <c r="H1020" s="7">
        <v>-73.598055560000006</v>
      </c>
      <c r="I1020" s="29">
        <v>7.5413888899999995</v>
      </c>
      <c r="J1020" s="6" t="s">
        <v>1908</v>
      </c>
      <c r="K1020" s="30">
        <v>26526</v>
      </c>
      <c r="L1020" s="30"/>
      <c r="M1020" s="7" t="s">
        <v>1911</v>
      </c>
      <c r="N1020" s="29" t="s">
        <v>1910</v>
      </c>
      <c r="O1020" s="31">
        <v>34.6</v>
      </c>
      <c r="P1020" s="31">
        <v>60.882758620689657</v>
      </c>
      <c r="Q1020" s="31">
        <v>159.88666666666666</v>
      </c>
      <c r="R1020" s="31">
        <v>303.65357142857147</v>
      </c>
      <c r="S1020" s="31">
        <v>342.89333333333332</v>
      </c>
      <c r="T1020" s="31">
        <v>242.48666666666665</v>
      </c>
      <c r="U1020" s="31">
        <v>207.4966666666667</v>
      </c>
      <c r="V1020" s="31">
        <v>239.21724137931039</v>
      </c>
      <c r="W1020" s="31">
        <v>277.39655172413796</v>
      </c>
      <c r="X1020" s="31">
        <v>375.61724137931037</v>
      </c>
      <c r="Y1020" s="31">
        <v>264.7714285714286</v>
      </c>
      <c r="Z1020" s="31">
        <v>106.22333333333333</v>
      </c>
      <c r="AA1020" s="4">
        <f t="shared" si="13"/>
        <v>2615.125459770115</v>
      </c>
      <c r="AB1020" s="32">
        <v>351</v>
      </c>
      <c r="AC1020" s="17">
        <v>0.97499999999999998</v>
      </c>
      <c r="AD1020" s="36">
        <v>0.96666666666666667</v>
      </c>
      <c r="AE1020" s="36">
        <v>0.96666666666666667</v>
      </c>
      <c r="AF1020" s="36">
        <v>1</v>
      </c>
      <c r="AG1020" s="36">
        <v>0.93333333333333335</v>
      </c>
      <c r="AH1020" s="36">
        <v>1</v>
      </c>
      <c r="AI1020" s="36">
        <v>1</v>
      </c>
      <c r="AJ1020" s="36">
        <v>1</v>
      </c>
      <c r="AK1020" s="36">
        <v>0.96666666666666667</v>
      </c>
      <c r="AL1020" s="36">
        <v>0.96666666666666667</v>
      </c>
      <c r="AM1020" s="36">
        <v>0.96666666666666667</v>
      </c>
      <c r="AN1020" s="36">
        <v>0.93333333333333335</v>
      </c>
      <c r="AO1020" s="36">
        <v>1</v>
      </c>
      <c r="AP1020" s="33" t="str">
        <f t="shared" si="14"/>
        <v>&gt;=80%</v>
      </c>
      <c r="AQ1020" s="55" t="str">
        <f t="shared" si="15"/>
        <v>&gt;=75%</v>
      </c>
      <c r="AR1020" s="56" t="str">
        <f t="shared" si="16"/>
        <v>&gt;=50%</v>
      </c>
      <c r="AT1020" s="121">
        <v>0.8</v>
      </c>
    </row>
    <row r="1021" spans="1:46" ht="15.75" customHeight="1" x14ac:dyDescent="0.25">
      <c r="A1021" s="2">
        <v>23180060</v>
      </c>
      <c r="B1021" s="7" t="s">
        <v>26</v>
      </c>
      <c r="C1021" s="3" t="s">
        <v>2358</v>
      </c>
      <c r="D1021" s="7" t="s">
        <v>1589</v>
      </c>
      <c r="E1021" s="7" t="s">
        <v>1501</v>
      </c>
      <c r="F1021" s="7">
        <v>8</v>
      </c>
      <c r="G1021" s="7">
        <v>108</v>
      </c>
      <c r="H1021" s="7">
        <v>-73.566666669999989</v>
      </c>
      <c r="I1021" s="29">
        <v>7.5166666700000002</v>
      </c>
      <c r="J1021" s="6" t="s">
        <v>1890</v>
      </c>
      <c r="K1021" s="30">
        <v>26557</v>
      </c>
      <c r="L1021" s="30">
        <v>37361</v>
      </c>
      <c r="M1021" s="7" t="s">
        <v>1911</v>
      </c>
      <c r="N1021" s="29" t="s">
        <v>1910</v>
      </c>
      <c r="O1021" s="31">
        <v>40.25</v>
      </c>
      <c r="P1021" s="31">
        <v>89.166666666666671</v>
      </c>
      <c r="Q1021" s="31">
        <v>189.72727272727272</v>
      </c>
      <c r="R1021" s="31">
        <v>302.18181818181819</v>
      </c>
      <c r="S1021" s="31">
        <v>355.18181818181819</v>
      </c>
      <c r="T1021" s="31">
        <v>268.90909090909093</v>
      </c>
      <c r="U1021" s="31">
        <v>175.09090909090909</v>
      </c>
      <c r="V1021" s="31">
        <v>245.36363636363637</v>
      </c>
      <c r="W1021" s="31">
        <v>289.36363636363637</v>
      </c>
      <c r="X1021" s="31">
        <v>300</v>
      </c>
      <c r="Y1021" s="31">
        <v>223.45454545454547</v>
      </c>
      <c r="Z1021" s="31">
        <v>115.90909090909091</v>
      </c>
      <c r="AA1021" s="4">
        <f t="shared" si="13"/>
        <v>2594.598484848485</v>
      </c>
      <c r="AB1021" s="32">
        <v>133</v>
      </c>
      <c r="AC1021" s="17">
        <v>0.36944444444444446</v>
      </c>
      <c r="AD1021" s="36">
        <v>0.4</v>
      </c>
      <c r="AE1021" s="36">
        <v>0.4</v>
      </c>
      <c r="AF1021" s="36">
        <v>0.36666666666666664</v>
      </c>
      <c r="AG1021" s="36">
        <v>0.36666666666666664</v>
      </c>
      <c r="AH1021" s="36">
        <v>0.36666666666666664</v>
      </c>
      <c r="AI1021" s="36">
        <v>0.36666666666666664</v>
      </c>
      <c r="AJ1021" s="36">
        <v>0.36666666666666664</v>
      </c>
      <c r="AK1021" s="36">
        <v>0.36666666666666664</v>
      </c>
      <c r="AL1021" s="36">
        <v>0.36666666666666664</v>
      </c>
      <c r="AM1021" s="36">
        <v>0.33333333333333331</v>
      </c>
      <c r="AN1021" s="36">
        <v>0.36666666666666664</v>
      </c>
      <c r="AO1021" s="36">
        <v>0.36666666666666664</v>
      </c>
      <c r="AP1021" s="33" t="str">
        <f t="shared" si="14"/>
        <v>-</v>
      </c>
      <c r="AQ1021" s="55" t="str">
        <f t="shared" si="15"/>
        <v>-</v>
      </c>
      <c r="AR1021" s="56" t="str">
        <f t="shared" si="16"/>
        <v>-</v>
      </c>
      <c r="AS1021" s="34" t="s">
        <v>1890</v>
      </c>
      <c r="AT1021" s="122" t="s">
        <v>5208</v>
      </c>
    </row>
    <row r="1022" spans="1:46" ht="15.75" customHeight="1" x14ac:dyDescent="0.25">
      <c r="A1022" s="2">
        <v>23180070</v>
      </c>
      <c r="B1022" s="7" t="s">
        <v>26</v>
      </c>
      <c r="C1022" s="3" t="s">
        <v>1595</v>
      </c>
      <c r="D1022" s="7" t="s">
        <v>1589</v>
      </c>
      <c r="E1022" s="7" t="s">
        <v>1501</v>
      </c>
      <c r="F1022" s="7">
        <v>8</v>
      </c>
      <c r="G1022" s="7">
        <v>144</v>
      </c>
      <c r="H1022" s="7">
        <v>-73.48944444</v>
      </c>
      <c r="I1022" s="29">
        <v>7.39</v>
      </c>
      <c r="J1022" s="6" t="s">
        <v>1908</v>
      </c>
      <c r="K1022" s="30">
        <v>24973</v>
      </c>
      <c r="L1022" s="30"/>
      <c r="M1022" s="7" t="s">
        <v>1911</v>
      </c>
      <c r="N1022" s="29" t="s">
        <v>1910</v>
      </c>
      <c r="O1022" s="31">
        <v>74.763333333333335</v>
      </c>
      <c r="P1022" s="31">
        <v>93.393333333333345</v>
      </c>
      <c r="Q1022" s="31">
        <v>238.13793103448282</v>
      </c>
      <c r="R1022" s="31">
        <v>367.21666666666664</v>
      </c>
      <c r="S1022" s="31">
        <v>358.38333333333333</v>
      </c>
      <c r="T1022" s="31">
        <v>274.59000000000003</v>
      </c>
      <c r="U1022" s="31">
        <v>221.92666666666668</v>
      </c>
      <c r="V1022" s="31">
        <v>261.84666666666669</v>
      </c>
      <c r="W1022" s="31">
        <v>342.84</v>
      </c>
      <c r="X1022" s="31">
        <v>454.24666666666661</v>
      </c>
      <c r="Y1022" s="31">
        <v>345.79333333333329</v>
      </c>
      <c r="Z1022" s="31">
        <v>178.1166666666667</v>
      </c>
      <c r="AA1022" s="4">
        <f t="shared" si="13"/>
        <v>3211.2545977011496</v>
      </c>
      <c r="AB1022" s="32">
        <v>359</v>
      </c>
      <c r="AC1022" s="17">
        <v>0.99722222222222223</v>
      </c>
      <c r="AD1022" s="36">
        <v>1</v>
      </c>
      <c r="AE1022" s="36">
        <v>1</v>
      </c>
      <c r="AF1022" s="36">
        <v>0.96666666666666667</v>
      </c>
      <c r="AG1022" s="36">
        <v>1</v>
      </c>
      <c r="AH1022" s="36">
        <v>1</v>
      </c>
      <c r="AI1022" s="36">
        <v>1</v>
      </c>
      <c r="AJ1022" s="36">
        <v>1</v>
      </c>
      <c r="AK1022" s="36">
        <v>1</v>
      </c>
      <c r="AL1022" s="36">
        <v>1</v>
      </c>
      <c r="AM1022" s="36">
        <v>1</v>
      </c>
      <c r="AN1022" s="36">
        <v>1</v>
      </c>
      <c r="AO1022" s="36">
        <v>1</v>
      </c>
      <c r="AP1022" s="33" t="str">
        <f t="shared" si="14"/>
        <v>&gt;=80%</v>
      </c>
      <c r="AQ1022" s="55" t="str">
        <f t="shared" si="15"/>
        <v>&gt;=75%</v>
      </c>
      <c r="AR1022" s="56" t="str">
        <f t="shared" si="16"/>
        <v>&gt;=50%</v>
      </c>
      <c r="AT1022" s="121">
        <v>0.8</v>
      </c>
    </row>
    <row r="1023" spans="1:46" ht="15.75" customHeight="1" x14ac:dyDescent="0.25">
      <c r="A1023" s="2">
        <v>23180080</v>
      </c>
      <c r="B1023" s="7" t="s">
        <v>26</v>
      </c>
      <c r="C1023" s="3" t="s">
        <v>1591</v>
      </c>
      <c r="D1023" s="7" t="s">
        <v>1589</v>
      </c>
      <c r="E1023" s="7" t="s">
        <v>1501</v>
      </c>
      <c r="F1023" s="7">
        <v>8</v>
      </c>
      <c r="G1023" s="7">
        <v>90</v>
      </c>
      <c r="H1023" s="7">
        <v>-73.678333329999987</v>
      </c>
      <c r="I1023" s="29">
        <v>7.4894444399999998</v>
      </c>
      <c r="J1023" s="6" t="s">
        <v>1908</v>
      </c>
      <c r="K1023" s="30">
        <v>27256</v>
      </c>
      <c r="L1023" s="30"/>
      <c r="M1023" s="7" t="s">
        <v>1911</v>
      </c>
      <c r="N1023" s="29" t="s">
        <v>1910</v>
      </c>
      <c r="O1023" s="31">
        <v>30.758620689655171</v>
      </c>
      <c r="P1023" s="31">
        <v>66.033333333333331</v>
      </c>
      <c r="Q1023" s="31">
        <v>167.33333333333334</v>
      </c>
      <c r="R1023" s="31">
        <v>284.63333333333333</v>
      </c>
      <c r="S1023" s="31">
        <v>333.03333333333336</v>
      </c>
      <c r="T1023" s="31">
        <v>242.51724137931035</v>
      </c>
      <c r="U1023" s="31">
        <v>203.7</v>
      </c>
      <c r="V1023" s="31">
        <v>235.36666666666667</v>
      </c>
      <c r="W1023" s="31">
        <v>303.86206896551727</v>
      </c>
      <c r="X1023" s="31">
        <v>308.68965517241378</v>
      </c>
      <c r="Y1023" s="31">
        <v>266.60000000000002</v>
      </c>
      <c r="Z1023" s="31">
        <v>96.13333333333334</v>
      </c>
      <c r="AA1023" s="4">
        <f t="shared" ref="AA1023:AA1277" si="17">SUM(O1023:Z1023)</f>
        <v>2538.6609195402298</v>
      </c>
      <c r="AB1023" s="32">
        <v>356</v>
      </c>
      <c r="AC1023" s="17">
        <v>0.98888888888888893</v>
      </c>
      <c r="AD1023" s="36">
        <v>0.96666666666666667</v>
      </c>
      <c r="AE1023" s="36">
        <v>1</v>
      </c>
      <c r="AF1023" s="36">
        <v>1</v>
      </c>
      <c r="AG1023" s="36">
        <v>1</v>
      </c>
      <c r="AH1023" s="36">
        <v>1</v>
      </c>
      <c r="AI1023" s="36">
        <v>0.96666666666666667</v>
      </c>
      <c r="AJ1023" s="36">
        <v>1</v>
      </c>
      <c r="AK1023" s="36">
        <v>1</v>
      </c>
      <c r="AL1023" s="36">
        <v>0.96666666666666667</v>
      </c>
      <c r="AM1023" s="36">
        <v>0.96666666666666667</v>
      </c>
      <c r="AN1023" s="36">
        <v>1</v>
      </c>
      <c r="AO1023" s="36">
        <v>1</v>
      </c>
      <c r="AP1023" s="33" t="str">
        <f t="shared" ref="AP1023:AP1277" si="18">IF(AND(AD1023&gt;=80%,AE1023&gt;=80%,AF1023&gt;=80%,AG1023&gt;=80%,AH1023&gt;=80%,AI1023&gt;=80%,AJ1023&gt;=80%,AK1023&gt;=80%,AL1023&gt;=80%,AM1023&gt;=80%,AN1023&gt;=80%,AO1023&gt;=80%),"&gt;=80%","-")</f>
        <v>&gt;=80%</v>
      </c>
      <c r="AQ1023" s="55" t="str">
        <f t="shared" ref="AQ1023:AQ1277" si="19">IF(AND(AD1023&gt;=75%,AE1023&gt;=75%,AF1023&gt;=75%,AG1023&gt;=75%,AH1023&gt;=75%,AI1023&gt;=75%,AJ1023&gt;=75%,AK1023&gt;=75%,AL1023&gt;=75%,AM1023&gt;=75%,AN1023&gt;=75%,AO1023&gt;=75%),"&gt;=75%","-")</f>
        <v>&gt;=75%</v>
      </c>
      <c r="AR1023" s="56" t="str">
        <f t="shared" ref="AR1023:AR1277" si="20">IF(AND(AD1023&gt;=50%,AE1023&gt;=50%,AF1023&gt;=50%,AG1023&gt;=50%,AH1023&gt;=50%,AI1023&gt;=50%,AJ1023&gt;=50%,AK1023&gt;=50%,AL1023&gt;=50%,AM1023&gt;=50%,AN1023&gt;=50%,AO1023&gt;=50%),"&gt;=50%","-")</f>
        <v>&gt;=50%</v>
      </c>
      <c r="AT1023" s="121">
        <v>0.8</v>
      </c>
    </row>
    <row r="1024" spans="1:46" ht="15.75" customHeight="1" x14ac:dyDescent="0.25">
      <c r="A1024" s="2">
        <v>23180100</v>
      </c>
      <c r="B1024" s="7" t="s">
        <v>26</v>
      </c>
      <c r="C1024" s="3" t="s">
        <v>1583</v>
      </c>
      <c r="D1024" s="7" t="s">
        <v>1581</v>
      </c>
      <c r="E1024" s="7" t="s">
        <v>1501</v>
      </c>
      <c r="F1024" s="7">
        <v>8</v>
      </c>
      <c r="G1024" s="7">
        <v>98</v>
      </c>
      <c r="H1024" s="7">
        <v>-73.800833329999989</v>
      </c>
      <c r="I1024" s="29">
        <v>7.7833333299999996</v>
      </c>
      <c r="J1024" s="6" t="s">
        <v>1908</v>
      </c>
      <c r="K1024" s="30">
        <v>27256</v>
      </c>
      <c r="L1024" s="30"/>
      <c r="M1024" s="7" t="s">
        <v>1911</v>
      </c>
      <c r="N1024" s="29" t="s">
        <v>1910</v>
      </c>
      <c r="O1024" s="31">
        <v>12.551724137931034</v>
      </c>
      <c r="P1024" s="31">
        <v>28.866666666666667</v>
      </c>
      <c r="Q1024" s="31">
        <v>71.733333333333334</v>
      </c>
      <c r="R1024" s="31">
        <v>195.56666666666666</v>
      </c>
      <c r="S1024" s="31">
        <v>315.23333333333335</v>
      </c>
      <c r="T1024" s="31">
        <v>257.93333333333334</v>
      </c>
      <c r="U1024" s="31">
        <v>234.44827586206895</v>
      </c>
      <c r="V1024" s="31">
        <v>279.07142857142856</v>
      </c>
      <c r="W1024" s="31">
        <v>273.55172413793105</v>
      </c>
      <c r="X1024" s="31">
        <v>291.76666666666665</v>
      </c>
      <c r="Y1024" s="31">
        <v>198.87</v>
      </c>
      <c r="Z1024" s="31">
        <v>58.310344827586206</v>
      </c>
      <c r="AA1024" s="4">
        <f t="shared" si="17"/>
        <v>2217.9034975369459</v>
      </c>
      <c r="AB1024" s="32">
        <v>354</v>
      </c>
      <c r="AC1024" s="17">
        <v>0.98333333333333328</v>
      </c>
      <c r="AD1024" s="36">
        <v>0.96666666666666667</v>
      </c>
      <c r="AE1024" s="36">
        <v>1</v>
      </c>
      <c r="AF1024" s="36">
        <v>1</v>
      </c>
      <c r="AG1024" s="36">
        <v>1</v>
      </c>
      <c r="AH1024" s="36">
        <v>1</v>
      </c>
      <c r="AI1024" s="36">
        <v>1</v>
      </c>
      <c r="AJ1024" s="36">
        <v>0.96666666666666667</v>
      </c>
      <c r="AK1024" s="36">
        <v>0.93333333333333335</v>
      </c>
      <c r="AL1024" s="36">
        <v>0.96666666666666667</v>
      </c>
      <c r="AM1024" s="36">
        <v>1</v>
      </c>
      <c r="AN1024" s="36">
        <v>1</v>
      </c>
      <c r="AO1024" s="36">
        <v>0.96666666666666667</v>
      </c>
      <c r="AP1024" s="33" t="str">
        <f t="shared" si="18"/>
        <v>&gt;=80%</v>
      </c>
      <c r="AQ1024" s="55" t="str">
        <f t="shared" si="19"/>
        <v>&gt;=75%</v>
      </c>
      <c r="AR1024" s="56" t="str">
        <f t="shared" si="20"/>
        <v>&gt;=50%</v>
      </c>
      <c r="AT1024" s="121">
        <v>0.8</v>
      </c>
    </row>
    <row r="1025" spans="1:46" ht="15.75" customHeight="1" x14ac:dyDescent="0.25">
      <c r="A1025" s="2">
        <v>23180110</v>
      </c>
      <c r="B1025" s="7" t="s">
        <v>26</v>
      </c>
      <c r="C1025" s="3" t="s">
        <v>1584</v>
      </c>
      <c r="D1025" s="7" t="s">
        <v>1581</v>
      </c>
      <c r="E1025" s="7" t="s">
        <v>1501</v>
      </c>
      <c r="F1025" s="7">
        <v>8</v>
      </c>
      <c r="G1025" s="7">
        <v>105</v>
      </c>
      <c r="H1025" s="7">
        <v>-73.825277779999993</v>
      </c>
      <c r="I1025" s="29">
        <v>7.58611111</v>
      </c>
      <c r="J1025" s="6" t="s">
        <v>1908</v>
      </c>
      <c r="K1025" s="30">
        <v>27256</v>
      </c>
      <c r="L1025" s="30"/>
      <c r="M1025" s="7" t="s">
        <v>1911</v>
      </c>
      <c r="N1025" s="29" t="s">
        <v>1910</v>
      </c>
      <c r="O1025" s="31">
        <v>19.100000000000001</v>
      </c>
      <c r="P1025" s="31">
        <v>62.133333333333333</v>
      </c>
      <c r="Q1025" s="31">
        <v>148.16666666666666</v>
      </c>
      <c r="R1025" s="31">
        <v>289.96666666666664</v>
      </c>
      <c r="S1025" s="31">
        <v>391.37931034482756</v>
      </c>
      <c r="T1025" s="31">
        <v>334.16666666666669</v>
      </c>
      <c r="U1025" s="31">
        <v>292.46428571428572</v>
      </c>
      <c r="V1025" s="31">
        <v>305.8</v>
      </c>
      <c r="W1025" s="31">
        <v>323.66666666666669</v>
      </c>
      <c r="X1025" s="31">
        <v>332.39285714285717</v>
      </c>
      <c r="Y1025" s="31">
        <v>283.32666666666665</v>
      </c>
      <c r="Z1025" s="31">
        <v>87.283333333333331</v>
      </c>
      <c r="AA1025" s="4">
        <f t="shared" si="17"/>
        <v>2869.8464532019707</v>
      </c>
      <c r="AB1025" s="32">
        <v>355</v>
      </c>
      <c r="AC1025" s="17">
        <v>0.98611111111111116</v>
      </c>
      <c r="AD1025" s="36">
        <v>1</v>
      </c>
      <c r="AE1025" s="36">
        <v>1</v>
      </c>
      <c r="AF1025" s="36">
        <v>1</v>
      </c>
      <c r="AG1025" s="36">
        <v>1</v>
      </c>
      <c r="AH1025" s="36">
        <v>0.96666666666666667</v>
      </c>
      <c r="AI1025" s="36">
        <v>1</v>
      </c>
      <c r="AJ1025" s="36">
        <v>0.93333333333333335</v>
      </c>
      <c r="AK1025" s="36">
        <v>1</v>
      </c>
      <c r="AL1025" s="36">
        <v>1</v>
      </c>
      <c r="AM1025" s="36">
        <v>0.93333333333333335</v>
      </c>
      <c r="AN1025" s="36">
        <v>1</v>
      </c>
      <c r="AO1025" s="36">
        <v>1</v>
      </c>
      <c r="AP1025" s="33" t="str">
        <f t="shared" si="18"/>
        <v>&gt;=80%</v>
      </c>
      <c r="AQ1025" s="55" t="str">
        <f t="shared" si="19"/>
        <v>&gt;=75%</v>
      </c>
      <c r="AR1025" s="56" t="str">
        <f t="shared" si="20"/>
        <v>&gt;=50%</v>
      </c>
      <c r="AT1025" s="121">
        <v>0.8</v>
      </c>
    </row>
    <row r="1026" spans="1:46" ht="15.75" customHeight="1" x14ac:dyDescent="0.25">
      <c r="A1026" s="2">
        <v>23180120</v>
      </c>
      <c r="B1026" s="7" t="s">
        <v>26</v>
      </c>
      <c r="C1026" s="3" t="s">
        <v>1582</v>
      </c>
      <c r="D1026" s="7" t="s">
        <v>1581</v>
      </c>
      <c r="E1026" s="7" t="s">
        <v>1501</v>
      </c>
      <c r="F1026" s="7">
        <v>8</v>
      </c>
      <c r="G1026" s="7">
        <v>170</v>
      </c>
      <c r="H1026" s="7">
        <v>-73.919166669999996</v>
      </c>
      <c r="I1026" s="29">
        <v>7.2227777799999995</v>
      </c>
      <c r="J1026" s="6" t="s">
        <v>1908</v>
      </c>
      <c r="K1026" s="30">
        <v>27256</v>
      </c>
      <c r="L1026" s="30"/>
      <c r="M1026" s="7" t="s">
        <v>1911</v>
      </c>
      <c r="N1026" s="29" t="s">
        <v>1910</v>
      </c>
      <c r="O1026" s="31">
        <v>35.048275862068969</v>
      </c>
      <c r="P1026" s="31">
        <v>61.696666666666673</v>
      </c>
      <c r="Q1026" s="31">
        <v>166.57142857142858</v>
      </c>
      <c r="R1026" s="31">
        <v>288.75172413793103</v>
      </c>
      <c r="S1026" s="31">
        <v>356.63928571428568</v>
      </c>
      <c r="T1026" s="31">
        <v>306.28275862068966</v>
      </c>
      <c r="U1026" s="31">
        <v>257.14285714285717</v>
      </c>
      <c r="V1026" s="31">
        <v>291.37931034482756</v>
      </c>
      <c r="W1026" s="31">
        <v>333.73103448275867</v>
      </c>
      <c r="X1026" s="31">
        <v>397.8964285714286</v>
      </c>
      <c r="Y1026" s="31">
        <v>290.98333333333335</v>
      </c>
      <c r="Z1026" s="31">
        <v>124.93448275862069</v>
      </c>
      <c r="AA1026" s="4">
        <f t="shared" si="17"/>
        <v>2911.0575862068968</v>
      </c>
      <c r="AB1026" s="32">
        <v>346</v>
      </c>
      <c r="AC1026" s="17">
        <v>0.96111111111111114</v>
      </c>
      <c r="AD1026" s="36">
        <v>0.96666666666666667</v>
      </c>
      <c r="AE1026" s="36">
        <v>1</v>
      </c>
      <c r="AF1026" s="36">
        <v>0.93333333333333335</v>
      </c>
      <c r="AG1026" s="36">
        <v>0.96666666666666667</v>
      </c>
      <c r="AH1026" s="36">
        <v>0.93333333333333335</v>
      </c>
      <c r="AI1026" s="36">
        <v>0.96666666666666667</v>
      </c>
      <c r="AJ1026" s="36">
        <v>0.93333333333333335</v>
      </c>
      <c r="AK1026" s="36">
        <v>0.96666666666666667</v>
      </c>
      <c r="AL1026" s="36">
        <v>0.96666666666666667</v>
      </c>
      <c r="AM1026" s="36">
        <v>0.93333333333333335</v>
      </c>
      <c r="AN1026" s="36">
        <v>1</v>
      </c>
      <c r="AO1026" s="36">
        <v>0.96666666666666667</v>
      </c>
      <c r="AP1026" s="33" t="str">
        <f t="shared" si="18"/>
        <v>&gt;=80%</v>
      </c>
      <c r="AQ1026" s="55" t="str">
        <f t="shared" si="19"/>
        <v>&gt;=75%</v>
      </c>
      <c r="AR1026" s="56" t="str">
        <f t="shared" si="20"/>
        <v>&gt;=50%</v>
      </c>
      <c r="AT1026" s="121">
        <v>0.8</v>
      </c>
    </row>
    <row r="1027" spans="1:46" ht="15.75" customHeight="1" x14ac:dyDescent="0.25">
      <c r="A1027" s="2">
        <v>23185010</v>
      </c>
      <c r="B1027" s="7" t="s">
        <v>43</v>
      </c>
      <c r="C1027" s="3" t="s">
        <v>1596</v>
      </c>
      <c r="D1027" s="7" t="s">
        <v>1589</v>
      </c>
      <c r="E1027" s="7" t="s">
        <v>1501</v>
      </c>
      <c r="F1027" s="7">
        <v>8</v>
      </c>
      <c r="G1027" s="7">
        <v>328</v>
      </c>
      <c r="H1027" s="7">
        <v>-73.537222220000004</v>
      </c>
      <c r="I1027" s="29">
        <v>7.4561111100000002</v>
      </c>
      <c r="J1027" s="6" t="s">
        <v>1908</v>
      </c>
      <c r="K1027" s="30">
        <v>24122</v>
      </c>
      <c r="L1027" s="30"/>
      <c r="M1027" s="7" t="s">
        <v>1911</v>
      </c>
      <c r="N1027" s="29" t="s">
        <v>1910</v>
      </c>
      <c r="O1027" s="31">
        <v>52.220833333333331</v>
      </c>
      <c r="P1027" s="31">
        <v>76.330434782608677</v>
      </c>
      <c r="Q1027" s="31">
        <v>183.27200000000002</v>
      </c>
      <c r="R1027" s="31">
        <v>301.83703703703708</v>
      </c>
      <c r="S1027" s="31">
        <v>314.04482758620685</v>
      </c>
      <c r="T1027" s="31">
        <v>230.53461538461539</v>
      </c>
      <c r="U1027" s="31">
        <v>203.12799999999999</v>
      </c>
      <c r="V1027" s="31">
        <v>233.98076923076923</v>
      </c>
      <c r="W1027" s="31">
        <v>290.64230769230767</v>
      </c>
      <c r="X1027" s="31">
        <v>398.12631578947372</v>
      </c>
      <c r="Y1027" s="31">
        <v>302.17826086956524</v>
      </c>
      <c r="Z1027" s="31">
        <v>142.12105263157892</v>
      </c>
      <c r="AA1027" s="4">
        <f t="shared" si="17"/>
        <v>2728.4164543374964</v>
      </c>
      <c r="AB1027" s="32">
        <v>292</v>
      </c>
      <c r="AC1027" s="17">
        <v>0.81111111111111112</v>
      </c>
      <c r="AD1027" s="36">
        <v>0.8</v>
      </c>
      <c r="AE1027" s="36">
        <v>0.76666666666666672</v>
      </c>
      <c r="AF1027" s="36">
        <v>0.83333333333333337</v>
      </c>
      <c r="AG1027" s="36">
        <v>0.9</v>
      </c>
      <c r="AH1027" s="36">
        <v>0.96666666666666667</v>
      </c>
      <c r="AI1027" s="36">
        <v>0.8666666666666667</v>
      </c>
      <c r="AJ1027" s="36">
        <v>0.83333333333333337</v>
      </c>
      <c r="AK1027" s="36">
        <v>0.8666666666666667</v>
      </c>
      <c r="AL1027" s="36">
        <v>0.8666666666666667</v>
      </c>
      <c r="AM1027" s="36">
        <v>0.6333333333333333</v>
      </c>
      <c r="AN1027" s="36">
        <v>0.76666666666666672</v>
      </c>
      <c r="AO1027" s="36">
        <v>0.6333333333333333</v>
      </c>
      <c r="AP1027" s="33" t="str">
        <f t="shared" si="18"/>
        <v>-</v>
      </c>
      <c r="AQ1027" s="55" t="str">
        <f t="shared" si="19"/>
        <v>-</v>
      </c>
      <c r="AR1027" s="56" t="str">
        <f t="shared" si="20"/>
        <v>&gt;=50%</v>
      </c>
      <c r="AT1027" s="112" t="s">
        <v>5206</v>
      </c>
    </row>
    <row r="1028" spans="1:46" ht="15.75" customHeight="1" x14ac:dyDescent="0.25">
      <c r="A1028" s="2">
        <v>23190110</v>
      </c>
      <c r="B1028" s="7" t="s">
        <v>26</v>
      </c>
      <c r="C1028" s="3" t="s">
        <v>743</v>
      </c>
      <c r="D1028" s="7" t="s">
        <v>744</v>
      </c>
      <c r="E1028" s="7" t="s">
        <v>704</v>
      </c>
      <c r="F1028" s="7">
        <v>8</v>
      </c>
      <c r="G1028" s="7">
        <v>164</v>
      </c>
      <c r="H1028" s="7">
        <v>-73.428055560000004</v>
      </c>
      <c r="I1028" s="29">
        <v>7.8380555599999999</v>
      </c>
      <c r="J1028" s="6" t="s">
        <v>1908</v>
      </c>
      <c r="K1028" s="30">
        <v>28109</v>
      </c>
      <c r="L1028" s="30"/>
      <c r="M1028" s="7" t="s">
        <v>1911</v>
      </c>
      <c r="N1028" s="29" t="s">
        <v>1910</v>
      </c>
      <c r="O1028" s="31">
        <v>58.089999999999996</v>
      </c>
      <c r="P1028" s="31">
        <v>71.079999999999984</v>
      </c>
      <c r="Q1028" s="31">
        <v>169.83793103448272</v>
      </c>
      <c r="R1028" s="31">
        <v>320.8966666666667</v>
      </c>
      <c r="S1028" s="31">
        <v>307.44333333333333</v>
      </c>
      <c r="T1028" s="31">
        <v>196.32000000000005</v>
      </c>
      <c r="U1028" s="31">
        <v>168.90333333333334</v>
      </c>
      <c r="V1028" s="31">
        <v>199.30999999999997</v>
      </c>
      <c r="W1028" s="31">
        <v>238.52333333333337</v>
      </c>
      <c r="X1028" s="31">
        <v>338.51785714285717</v>
      </c>
      <c r="Y1028" s="31">
        <v>299.35172413793106</v>
      </c>
      <c r="Z1028" s="31">
        <v>154.08000000000001</v>
      </c>
      <c r="AA1028" s="4">
        <f t="shared" si="17"/>
        <v>2522.3541789819378</v>
      </c>
      <c r="AB1028" s="32">
        <v>356</v>
      </c>
      <c r="AC1028" s="17">
        <v>0.98888888888888893</v>
      </c>
      <c r="AD1028" s="36">
        <v>1</v>
      </c>
      <c r="AE1028" s="36">
        <v>1</v>
      </c>
      <c r="AF1028" s="36">
        <v>0.96666666666666667</v>
      </c>
      <c r="AG1028" s="36">
        <v>1</v>
      </c>
      <c r="AH1028" s="36">
        <v>1</v>
      </c>
      <c r="AI1028" s="36">
        <v>1</v>
      </c>
      <c r="AJ1028" s="36">
        <v>1</v>
      </c>
      <c r="AK1028" s="36">
        <v>1</v>
      </c>
      <c r="AL1028" s="36">
        <v>1</v>
      </c>
      <c r="AM1028" s="36">
        <v>0.93333333333333335</v>
      </c>
      <c r="AN1028" s="36">
        <v>0.96666666666666667</v>
      </c>
      <c r="AO1028" s="36">
        <v>1</v>
      </c>
      <c r="AP1028" s="33" t="str">
        <f t="shared" si="18"/>
        <v>&gt;=80%</v>
      </c>
      <c r="AQ1028" s="55" t="str">
        <f t="shared" si="19"/>
        <v>&gt;=75%</v>
      </c>
      <c r="AR1028" s="56" t="str">
        <f t="shared" si="20"/>
        <v>&gt;=50%</v>
      </c>
      <c r="AT1028" s="121">
        <v>0.8</v>
      </c>
    </row>
    <row r="1029" spans="1:46" ht="15.75" customHeight="1" x14ac:dyDescent="0.25">
      <c r="A1029" s="2">
        <v>23190130</v>
      </c>
      <c r="B1029" s="7" t="s">
        <v>43</v>
      </c>
      <c r="C1029" s="3" t="s">
        <v>1616</v>
      </c>
      <c r="D1029" s="7" t="s">
        <v>1614</v>
      </c>
      <c r="E1029" s="7" t="s">
        <v>1501</v>
      </c>
      <c r="F1029" s="7">
        <v>8</v>
      </c>
      <c r="G1029" s="7">
        <v>1910</v>
      </c>
      <c r="H1029" s="7">
        <v>-72.970555560000008</v>
      </c>
      <c r="I1029" s="29">
        <v>7.1961111100000004</v>
      </c>
      <c r="J1029" s="6" t="s">
        <v>1908</v>
      </c>
      <c r="K1029" s="30">
        <v>21319.791666666668</v>
      </c>
      <c r="L1029" s="30"/>
      <c r="M1029" s="35" t="s">
        <v>1909</v>
      </c>
      <c r="N1029" s="29" t="s">
        <v>1910</v>
      </c>
      <c r="O1029" s="31">
        <v>62.972413793103456</v>
      </c>
      <c r="P1029" s="31">
        <v>67.34</v>
      </c>
      <c r="Q1029" s="31">
        <v>140.94333333333333</v>
      </c>
      <c r="R1029" s="31">
        <v>201.51333333333332</v>
      </c>
      <c r="S1029" s="31">
        <v>160.45172413793105</v>
      </c>
      <c r="T1029" s="31">
        <v>47.896428571428565</v>
      </c>
      <c r="U1029" s="31">
        <v>31.579310344827579</v>
      </c>
      <c r="V1029" s="31">
        <v>58.617241379310357</v>
      </c>
      <c r="W1029" s="31">
        <v>109.23928571428573</v>
      </c>
      <c r="X1029" s="31">
        <v>186.21923076923073</v>
      </c>
      <c r="Y1029" s="31">
        <v>183.82307692307688</v>
      </c>
      <c r="Z1029" s="31">
        <v>72.267857142857139</v>
      </c>
      <c r="AA1029" s="4">
        <f t="shared" si="17"/>
        <v>1322.8632354427184</v>
      </c>
      <c r="AB1029" s="32">
        <v>342</v>
      </c>
      <c r="AC1029" s="17">
        <v>0.95</v>
      </c>
      <c r="AD1029" s="36">
        <v>0.96666666666666667</v>
      </c>
      <c r="AE1029" s="36">
        <v>1</v>
      </c>
      <c r="AF1029" s="36">
        <v>1</v>
      </c>
      <c r="AG1029" s="36">
        <v>1</v>
      </c>
      <c r="AH1029" s="36">
        <v>0.96666666666666667</v>
      </c>
      <c r="AI1029" s="36">
        <v>0.93333333333333335</v>
      </c>
      <c r="AJ1029" s="36">
        <v>0.96666666666666667</v>
      </c>
      <c r="AK1029" s="36">
        <v>0.96666666666666667</v>
      </c>
      <c r="AL1029" s="36">
        <v>0.93333333333333335</v>
      </c>
      <c r="AM1029" s="36">
        <v>0.8666666666666667</v>
      </c>
      <c r="AN1029" s="36">
        <v>0.8666666666666667</v>
      </c>
      <c r="AO1029" s="36">
        <v>0.93333333333333335</v>
      </c>
      <c r="AP1029" s="33" t="str">
        <f t="shared" si="18"/>
        <v>&gt;=80%</v>
      </c>
      <c r="AQ1029" s="55" t="str">
        <f t="shared" si="19"/>
        <v>&gt;=75%</v>
      </c>
      <c r="AR1029" s="56" t="str">
        <f t="shared" si="20"/>
        <v>&gt;=50%</v>
      </c>
      <c r="AS1029" s="34" t="s">
        <v>1889</v>
      </c>
      <c r="AT1029" s="121">
        <v>0.8</v>
      </c>
    </row>
    <row r="1030" spans="1:46" ht="15.75" customHeight="1" x14ac:dyDescent="0.25">
      <c r="A1030" s="2">
        <v>23190140</v>
      </c>
      <c r="B1030" s="7" t="s">
        <v>26</v>
      </c>
      <c r="C1030" s="3" t="s">
        <v>1537</v>
      </c>
      <c r="D1030" s="7" t="s">
        <v>1537</v>
      </c>
      <c r="E1030" s="7" t="s">
        <v>1501</v>
      </c>
      <c r="F1030" s="7">
        <v>8</v>
      </c>
      <c r="G1030" s="7">
        <v>500</v>
      </c>
      <c r="H1030" s="7">
        <v>-73.201388890000004</v>
      </c>
      <c r="I1030" s="29">
        <v>7.4647222199999996</v>
      </c>
      <c r="J1030" s="6" t="s">
        <v>1908</v>
      </c>
      <c r="K1030" s="30">
        <v>21320</v>
      </c>
      <c r="L1030" s="30"/>
      <c r="M1030" s="7" t="s">
        <v>1911</v>
      </c>
      <c r="N1030" s="29" t="s">
        <v>1910</v>
      </c>
      <c r="O1030" s="31">
        <v>89.713333333333324</v>
      </c>
      <c r="P1030" s="31">
        <v>97.880000000000024</v>
      </c>
      <c r="Q1030" s="31">
        <v>173.16333333333333</v>
      </c>
      <c r="R1030" s="31">
        <v>216.21666666666667</v>
      </c>
      <c r="S1030" s="31">
        <v>223.38666666666666</v>
      </c>
      <c r="T1030" s="31">
        <v>137.23666666666668</v>
      </c>
      <c r="U1030" s="31">
        <v>119.55666666666666</v>
      </c>
      <c r="V1030" s="31">
        <v>145.46666666666667</v>
      </c>
      <c r="W1030" s="31">
        <v>177.73999999999995</v>
      </c>
      <c r="X1030" s="31">
        <v>258.76666666666665</v>
      </c>
      <c r="Y1030" s="31">
        <v>222.71666666666661</v>
      </c>
      <c r="Z1030" s="31">
        <v>127.96333333333332</v>
      </c>
      <c r="AA1030" s="4">
        <f t="shared" si="17"/>
        <v>1989.8066666666668</v>
      </c>
      <c r="AB1030" s="32">
        <v>360</v>
      </c>
      <c r="AC1030" s="17">
        <v>1</v>
      </c>
      <c r="AD1030" s="36">
        <v>1</v>
      </c>
      <c r="AE1030" s="36">
        <v>1</v>
      </c>
      <c r="AF1030" s="36">
        <v>1</v>
      </c>
      <c r="AG1030" s="36">
        <v>1</v>
      </c>
      <c r="AH1030" s="36">
        <v>1</v>
      </c>
      <c r="AI1030" s="36">
        <v>1</v>
      </c>
      <c r="AJ1030" s="36">
        <v>1</v>
      </c>
      <c r="AK1030" s="36">
        <v>1</v>
      </c>
      <c r="AL1030" s="36">
        <v>1</v>
      </c>
      <c r="AM1030" s="36">
        <v>1</v>
      </c>
      <c r="AN1030" s="36">
        <v>1</v>
      </c>
      <c r="AO1030" s="36">
        <v>1</v>
      </c>
      <c r="AP1030" s="33" t="str">
        <f t="shared" si="18"/>
        <v>&gt;=80%</v>
      </c>
      <c r="AQ1030" s="55" t="str">
        <f t="shared" si="19"/>
        <v>&gt;=75%</v>
      </c>
      <c r="AR1030" s="56" t="str">
        <f t="shared" si="20"/>
        <v>&gt;=50%</v>
      </c>
      <c r="AT1030" s="121">
        <v>0.8</v>
      </c>
    </row>
    <row r="1031" spans="1:46" ht="15.75" customHeight="1" x14ac:dyDescent="0.25">
      <c r="A1031" s="2">
        <v>23190210</v>
      </c>
      <c r="B1031" s="7" t="s">
        <v>26</v>
      </c>
      <c r="C1031" s="3" t="s">
        <v>1592</v>
      </c>
      <c r="D1031" s="7" t="s">
        <v>1589</v>
      </c>
      <c r="E1031" s="7" t="s">
        <v>1501</v>
      </c>
      <c r="F1031" s="7">
        <v>8</v>
      </c>
      <c r="G1031" s="7">
        <v>89</v>
      </c>
      <c r="H1031" s="7">
        <v>-73.681388889999994</v>
      </c>
      <c r="I1031" s="29">
        <v>7.5933333300000001</v>
      </c>
      <c r="J1031" s="6" t="s">
        <v>1908</v>
      </c>
      <c r="K1031" s="30">
        <v>32827</v>
      </c>
      <c r="L1031" s="30"/>
      <c r="M1031" s="7" t="s">
        <v>1911</v>
      </c>
      <c r="N1031" s="29" t="s">
        <v>1910</v>
      </c>
      <c r="O1031" s="31">
        <v>28.92</v>
      </c>
      <c r="P1031" s="31">
        <v>55.12</v>
      </c>
      <c r="Q1031" s="31">
        <v>134.84333333333333</v>
      </c>
      <c r="R1031" s="31">
        <v>268.87241379310348</v>
      </c>
      <c r="S1031" s="31">
        <v>346.98666666666668</v>
      </c>
      <c r="T1031" s="31">
        <v>262.4133333333333</v>
      </c>
      <c r="U1031" s="31">
        <v>216.07999999999998</v>
      </c>
      <c r="V1031" s="31">
        <v>254.02142857142857</v>
      </c>
      <c r="W1031" s="31">
        <v>283.13</v>
      </c>
      <c r="X1031" s="31">
        <v>292.0275862068965</v>
      </c>
      <c r="Y1031" s="31">
        <v>267.66551724137929</v>
      </c>
      <c r="Z1031" s="31">
        <v>84.356666666666655</v>
      </c>
      <c r="AA1031" s="4">
        <f t="shared" si="17"/>
        <v>2494.4369458128076</v>
      </c>
      <c r="AB1031" s="32">
        <v>355</v>
      </c>
      <c r="AC1031" s="17">
        <v>0.98611111111111116</v>
      </c>
      <c r="AD1031" s="36">
        <v>1</v>
      </c>
      <c r="AE1031" s="36">
        <v>1</v>
      </c>
      <c r="AF1031" s="36">
        <v>1</v>
      </c>
      <c r="AG1031" s="36">
        <v>0.96666666666666667</v>
      </c>
      <c r="AH1031" s="36">
        <v>1</v>
      </c>
      <c r="AI1031" s="36">
        <v>1</v>
      </c>
      <c r="AJ1031" s="36">
        <v>1</v>
      </c>
      <c r="AK1031" s="36">
        <v>0.93333333333333335</v>
      </c>
      <c r="AL1031" s="36">
        <v>1</v>
      </c>
      <c r="AM1031" s="36">
        <v>0.96666666666666667</v>
      </c>
      <c r="AN1031" s="36">
        <v>0.96666666666666667</v>
      </c>
      <c r="AO1031" s="36">
        <v>1</v>
      </c>
      <c r="AP1031" s="33" t="str">
        <f t="shared" si="18"/>
        <v>&gt;=80%</v>
      </c>
      <c r="AQ1031" s="55" t="str">
        <f t="shared" si="19"/>
        <v>&gt;=75%</v>
      </c>
      <c r="AR1031" s="56" t="str">
        <f t="shared" si="20"/>
        <v>&gt;=50%</v>
      </c>
      <c r="AT1031" s="121">
        <v>0.8</v>
      </c>
    </row>
    <row r="1032" spans="1:46" ht="15.75" customHeight="1" x14ac:dyDescent="0.25">
      <c r="A1032" s="2">
        <v>23190260</v>
      </c>
      <c r="B1032" s="7" t="s">
        <v>26</v>
      </c>
      <c r="C1032" s="3" t="s">
        <v>1557</v>
      </c>
      <c r="D1032" s="7" t="s">
        <v>1555</v>
      </c>
      <c r="E1032" s="7" t="s">
        <v>1501</v>
      </c>
      <c r="F1032" s="7">
        <v>8</v>
      </c>
      <c r="G1032" s="7">
        <v>150</v>
      </c>
      <c r="H1032" s="7">
        <v>-73.213611110000002</v>
      </c>
      <c r="I1032" s="29">
        <v>7.0797222199999998</v>
      </c>
      <c r="J1032" s="6" t="s">
        <v>1908</v>
      </c>
      <c r="K1032" s="30">
        <v>24607</v>
      </c>
      <c r="L1032" s="30"/>
      <c r="M1032" s="7" t="s">
        <v>1911</v>
      </c>
      <c r="N1032" s="29" t="s">
        <v>1910</v>
      </c>
      <c r="O1032" s="31">
        <v>47.317241379310346</v>
      </c>
      <c r="P1032" s="31">
        <v>68.331034482758611</v>
      </c>
      <c r="Q1032" s="31">
        <v>110.04482758620689</v>
      </c>
      <c r="R1032" s="31">
        <v>104.49310344827585</v>
      </c>
      <c r="S1032" s="31">
        <v>114.06206896551727</v>
      </c>
      <c r="T1032" s="31">
        <v>71.364285714285714</v>
      </c>
      <c r="U1032" s="31">
        <v>66.803448275862067</v>
      </c>
      <c r="V1032" s="31">
        <v>77.286666666666648</v>
      </c>
      <c r="W1032" s="31">
        <v>91.016666666666666</v>
      </c>
      <c r="X1032" s="31">
        <v>151.28666666666666</v>
      </c>
      <c r="Y1032" s="31">
        <v>124.40333333333332</v>
      </c>
      <c r="Z1032" s="31">
        <v>38.344827586206897</v>
      </c>
      <c r="AA1032" s="4">
        <f t="shared" si="17"/>
        <v>1064.7541707717569</v>
      </c>
      <c r="AB1032" s="32">
        <v>351</v>
      </c>
      <c r="AC1032" s="17">
        <v>0.97499999999999998</v>
      </c>
      <c r="AD1032" s="36">
        <v>0.96666666666666667</v>
      </c>
      <c r="AE1032" s="36">
        <v>0.96666666666666667</v>
      </c>
      <c r="AF1032" s="36">
        <v>0.96666666666666667</v>
      </c>
      <c r="AG1032" s="36">
        <v>0.96666666666666667</v>
      </c>
      <c r="AH1032" s="36">
        <v>0.96666666666666667</v>
      </c>
      <c r="AI1032" s="36">
        <v>0.93333333333333335</v>
      </c>
      <c r="AJ1032" s="36">
        <v>0.96666666666666667</v>
      </c>
      <c r="AK1032" s="36">
        <v>1</v>
      </c>
      <c r="AL1032" s="36">
        <v>1</v>
      </c>
      <c r="AM1032" s="36">
        <v>1</v>
      </c>
      <c r="AN1032" s="36">
        <v>1</v>
      </c>
      <c r="AO1032" s="36">
        <v>0.96666666666666667</v>
      </c>
      <c r="AP1032" s="33" t="str">
        <f t="shared" si="18"/>
        <v>&gt;=80%</v>
      </c>
      <c r="AQ1032" s="55" t="str">
        <f t="shared" si="19"/>
        <v>&gt;=75%</v>
      </c>
      <c r="AR1032" s="56" t="str">
        <f t="shared" si="20"/>
        <v>&gt;=50%</v>
      </c>
      <c r="AT1032" s="121">
        <v>0.8</v>
      </c>
    </row>
    <row r="1033" spans="1:46" ht="15.75" customHeight="1" x14ac:dyDescent="0.25">
      <c r="A1033" s="2">
        <v>23190280</v>
      </c>
      <c r="B1033" s="7" t="s">
        <v>26</v>
      </c>
      <c r="C1033" s="3" t="s">
        <v>1546</v>
      </c>
      <c r="D1033" s="7" t="s">
        <v>1544</v>
      </c>
      <c r="E1033" s="7" t="s">
        <v>1501</v>
      </c>
      <c r="F1033" s="7">
        <v>8</v>
      </c>
      <c r="G1033" s="7">
        <v>950</v>
      </c>
      <c r="H1033" s="7">
        <v>-73.133055560000003</v>
      </c>
      <c r="I1033" s="29">
        <v>6.9675000000000002</v>
      </c>
      <c r="J1033" s="6" t="s">
        <v>1908</v>
      </c>
      <c r="K1033" s="30">
        <v>24638</v>
      </c>
      <c r="L1033" s="30"/>
      <c r="M1033" s="7" t="s">
        <v>1911</v>
      </c>
      <c r="N1033" s="29" t="s">
        <v>1910</v>
      </c>
      <c r="O1033" s="31">
        <v>56.137931034482762</v>
      </c>
      <c r="P1033" s="31">
        <v>84.357142857142861</v>
      </c>
      <c r="Q1033" s="31">
        <v>105.10344827586206</v>
      </c>
      <c r="R1033" s="31">
        <v>95.5</v>
      </c>
      <c r="S1033" s="31">
        <v>122.2</v>
      </c>
      <c r="T1033" s="31">
        <v>77.466666666666669</v>
      </c>
      <c r="U1033" s="31">
        <v>79.379310344827587</v>
      </c>
      <c r="V1033" s="31">
        <v>93.310344827586206</v>
      </c>
      <c r="W1033" s="31">
        <v>100.6</v>
      </c>
      <c r="X1033" s="31">
        <v>125.46666666666667</v>
      </c>
      <c r="Y1033" s="31">
        <v>102.36666666666666</v>
      </c>
      <c r="Z1033" s="31">
        <v>29.433333333333334</v>
      </c>
      <c r="AA1033" s="4">
        <f t="shared" si="17"/>
        <v>1071.3215106732348</v>
      </c>
      <c r="AB1033" s="32">
        <v>354</v>
      </c>
      <c r="AC1033" s="17">
        <v>0.98333333333333328</v>
      </c>
      <c r="AD1033" s="36">
        <v>0.96666666666666667</v>
      </c>
      <c r="AE1033" s="36">
        <v>0.93333333333333335</v>
      </c>
      <c r="AF1033" s="36">
        <v>0.96666666666666667</v>
      </c>
      <c r="AG1033" s="36">
        <v>1</v>
      </c>
      <c r="AH1033" s="36">
        <v>1</v>
      </c>
      <c r="AI1033" s="36">
        <v>1</v>
      </c>
      <c r="AJ1033" s="36">
        <v>0.96666666666666667</v>
      </c>
      <c r="AK1033" s="36">
        <v>0.96666666666666667</v>
      </c>
      <c r="AL1033" s="36">
        <v>1</v>
      </c>
      <c r="AM1033" s="36">
        <v>1</v>
      </c>
      <c r="AN1033" s="36">
        <v>1</v>
      </c>
      <c r="AO1033" s="36">
        <v>1</v>
      </c>
      <c r="AP1033" s="33" t="str">
        <f t="shared" si="18"/>
        <v>&gt;=80%</v>
      </c>
      <c r="AQ1033" s="55" t="str">
        <f t="shared" si="19"/>
        <v>&gt;=75%</v>
      </c>
      <c r="AR1033" s="56" t="str">
        <f t="shared" si="20"/>
        <v>&gt;=50%</v>
      </c>
      <c r="AT1033" s="121">
        <v>0.8</v>
      </c>
    </row>
    <row r="1034" spans="1:46" ht="15.75" customHeight="1" x14ac:dyDescent="0.25">
      <c r="A1034" s="2">
        <v>23190300</v>
      </c>
      <c r="B1034" s="7" t="s">
        <v>26</v>
      </c>
      <c r="C1034" s="3" t="s">
        <v>1615</v>
      </c>
      <c r="D1034" s="7" t="s">
        <v>1614</v>
      </c>
      <c r="E1034" s="7" t="s">
        <v>1501</v>
      </c>
      <c r="F1034" s="7">
        <v>8</v>
      </c>
      <c r="G1034" s="7">
        <v>3310</v>
      </c>
      <c r="H1034" s="7">
        <v>-72.966388890000005</v>
      </c>
      <c r="I1034" s="29">
        <v>7.11</v>
      </c>
      <c r="J1034" s="6" t="s">
        <v>1908</v>
      </c>
      <c r="K1034" s="30">
        <v>24668</v>
      </c>
      <c r="L1034" s="30"/>
      <c r="M1034" s="7" t="s">
        <v>1911</v>
      </c>
      <c r="N1034" s="29" t="s">
        <v>1910</v>
      </c>
      <c r="O1034" s="31">
        <v>31.046666666666667</v>
      </c>
      <c r="P1034" s="31">
        <v>46.896551724137922</v>
      </c>
      <c r="Q1034" s="31">
        <v>84.393333333333331</v>
      </c>
      <c r="R1034" s="31">
        <v>169.42333333333332</v>
      </c>
      <c r="S1034" s="31">
        <v>198.33666666666667</v>
      </c>
      <c r="T1034" s="31">
        <v>121.22666666666667</v>
      </c>
      <c r="U1034" s="31">
        <v>88.656666666666652</v>
      </c>
      <c r="V1034" s="31">
        <v>128.21724137931039</v>
      </c>
      <c r="W1034" s="31">
        <v>173.67</v>
      </c>
      <c r="X1034" s="31">
        <v>178.81034482758622</v>
      </c>
      <c r="Y1034" s="31">
        <v>136.55333333333337</v>
      </c>
      <c r="Z1034" s="31">
        <v>40.116666666666674</v>
      </c>
      <c r="AA1034" s="4">
        <f t="shared" si="17"/>
        <v>1397.3474712643679</v>
      </c>
      <c r="AB1034" s="32">
        <v>357</v>
      </c>
      <c r="AC1034" s="17">
        <v>0.9916666666666667</v>
      </c>
      <c r="AD1034" s="36">
        <v>1</v>
      </c>
      <c r="AE1034" s="36">
        <v>0.96666666666666667</v>
      </c>
      <c r="AF1034" s="36">
        <v>1</v>
      </c>
      <c r="AG1034" s="36">
        <v>1</v>
      </c>
      <c r="AH1034" s="36">
        <v>1</v>
      </c>
      <c r="AI1034" s="36">
        <v>1</v>
      </c>
      <c r="AJ1034" s="36">
        <v>1</v>
      </c>
      <c r="AK1034" s="36">
        <v>0.96666666666666667</v>
      </c>
      <c r="AL1034" s="36">
        <v>1</v>
      </c>
      <c r="AM1034" s="36">
        <v>0.96666666666666667</v>
      </c>
      <c r="AN1034" s="36">
        <v>1</v>
      </c>
      <c r="AO1034" s="36">
        <v>1</v>
      </c>
      <c r="AP1034" s="33" t="str">
        <f t="shared" si="18"/>
        <v>&gt;=80%</v>
      </c>
      <c r="AQ1034" s="55" t="str">
        <f t="shared" si="19"/>
        <v>&gt;=75%</v>
      </c>
      <c r="AR1034" s="56" t="str">
        <f t="shared" si="20"/>
        <v>&gt;=50%</v>
      </c>
      <c r="AT1034" s="121">
        <v>0.8</v>
      </c>
    </row>
    <row r="1035" spans="1:46" ht="15.75" customHeight="1" x14ac:dyDescent="0.25">
      <c r="A1035" s="2">
        <v>23190320</v>
      </c>
      <c r="B1035" s="7" t="s">
        <v>26</v>
      </c>
      <c r="C1035" s="3" t="s">
        <v>1594</v>
      </c>
      <c r="D1035" s="7" t="s">
        <v>1589</v>
      </c>
      <c r="E1035" s="7" t="s">
        <v>1501</v>
      </c>
      <c r="F1035" s="7">
        <v>8</v>
      </c>
      <c r="G1035" s="7">
        <v>109</v>
      </c>
      <c r="H1035" s="7">
        <v>-73.435000000000002</v>
      </c>
      <c r="I1035" s="29">
        <v>7.4024999999999999</v>
      </c>
      <c r="J1035" s="6" t="s">
        <v>1908</v>
      </c>
      <c r="K1035" s="30">
        <v>33892</v>
      </c>
      <c r="L1035" s="30"/>
      <c r="M1035" s="7" t="s">
        <v>1911</v>
      </c>
      <c r="N1035" s="29" t="s">
        <v>1910</v>
      </c>
      <c r="O1035" s="31">
        <v>68.892857142857139</v>
      </c>
      <c r="P1035" s="31">
        <v>92.142857142857139</v>
      </c>
      <c r="Q1035" s="31">
        <v>214.38518518518518</v>
      </c>
      <c r="R1035" s="31">
        <v>307.92857142857144</v>
      </c>
      <c r="S1035" s="31">
        <v>315.5</v>
      </c>
      <c r="T1035" s="31">
        <v>222.97407407407408</v>
      </c>
      <c r="U1035" s="31">
        <v>186.21428571428572</v>
      </c>
      <c r="V1035" s="31">
        <v>248.46428571428572</v>
      </c>
      <c r="W1035" s="31">
        <v>285.96428571428572</v>
      </c>
      <c r="X1035" s="31">
        <v>392.04482758620685</v>
      </c>
      <c r="Y1035" s="31">
        <v>338.5</v>
      </c>
      <c r="Z1035" s="31">
        <v>185.6</v>
      </c>
      <c r="AA1035" s="4">
        <f t="shared" si="17"/>
        <v>2858.6112297026093</v>
      </c>
      <c r="AB1035" s="32">
        <v>336</v>
      </c>
      <c r="AC1035" s="17">
        <v>0.93333333333333335</v>
      </c>
      <c r="AD1035" s="36">
        <v>0.93333333333333335</v>
      </c>
      <c r="AE1035" s="36">
        <v>0.93333333333333335</v>
      </c>
      <c r="AF1035" s="36">
        <v>0.9</v>
      </c>
      <c r="AG1035" s="36">
        <v>0.93333333333333335</v>
      </c>
      <c r="AH1035" s="36">
        <v>0.93333333333333335</v>
      </c>
      <c r="AI1035" s="36">
        <v>0.9</v>
      </c>
      <c r="AJ1035" s="36">
        <v>0.93333333333333335</v>
      </c>
      <c r="AK1035" s="36">
        <v>0.93333333333333335</v>
      </c>
      <c r="AL1035" s="36">
        <v>0.93333333333333335</v>
      </c>
      <c r="AM1035" s="36">
        <v>0.96666666666666667</v>
      </c>
      <c r="AN1035" s="36">
        <v>0.93333333333333335</v>
      </c>
      <c r="AO1035" s="36">
        <v>0.96666666666666667</v>
      </c>
      <c r="AP1035" s="33" t="str">
        <f t="shared" si="18"/>
        <v>&gt;=80%</v>
      </c>
      <c r="AQ1035" s="55" t="str">
        <f t="shared" si="19"/>
        <v>&gt;=75%</v>
      </c>
      <c r="AR1035" s="56" t="str">
        <f t="shared" si="20"/>
        <v>&gt;=50%</v>
      </c>
      <c r="AT1035" s="121">
        <v>0.8</v>
      </c>
    </row>
    <row r="1036" spans="1:46" ht="15.75" customHeight="1" x14ac:dyDescent="0.25">
      <c r="A1036" s="2">
        <v>23190340</v>
      </c>
      <c r="B1036" s="7" t="s">
        <v>26</v>
      </c>
      <c r="C1036" s="3" t="s">
        <v>1563</v>
      </c>
      <c r="D1036" s="7" t="s">
        <v>1564</v>
      </c>
      <c r="E1036" s="7" t="s">
        <v>1501</v>
      </c>
      <c r="F1036" s="7">
        <v>8</v>
      </c>
      <c r="G1036" s="7">
        <v>996</v>
      </c>
      <c r="H1036" s="7">
        <v>-73.064722220000007</v>
      </c>
      <c r="I1036" s="29">
        <v>7.2133333300000002</v>
      </c>
      <c r="J1036" s="6" t="s">
        <v>1908</v>
      </c>
      <c r="K1036" s="30">
        <v>24760</v>
      </c>
      <c r="L1036" s="30"/>
      <c r="M1036" s="7" t="s">
        <v>1911</v>
      </c>
      <c r="N1036" s="29" t="s">
        <v>1910</v>
      </c>
      <c r="O1036" s="31">
        <v>42.843333333333327</v>
      </c>
      <c r="P1036" s="31">
        <v>51.529999999999994</v>
      </c>
      <c r="Q1036" s="31">
        <v>85.793333333333337</v>
      </c>
      <c r="R1036" s="31">
        <v>100.41</v>
      </c>
      <c r="S1036" s="31">
        <v>109.9433333333333</v>
      </c>
      <c r="T1036" s="31">
        <v>60.103333333333339</v>
      </c>
      <c r="U1036" s="31">
        <v>40.082758620689667</v>
      </c>
      <c r="V1036" s="31">
        <v>60.676666666666669</v>
      </c>
      <c r="W1036" s="31">
        <v>87.060000000000031</v>
      </c>
      <c r="X1036" s="31">
        <v>127.91333333333334</v>
      </c>
      <c r="Y1036" s="31">
        <v>104.24666666666667</v>
      </c>
      <c r="Z1036" s="31">
        <v>33.736666666666672</v>
      </c>
      <c r="AA1036" s="4">
        <f t="shared" si="17"/>
        <v>904.33942528735633</v>
      </c>
      <c r="AB1036" s="32">
        <v>359</v>
      </c>
      <c r="AC1036" s="17">
        <v>0.99722222222222223</v>
      </c>
      <c r="AD1036" s="36">
        <v>1</v>
      </c>
      <c r="AE1036" s="36">
        <v>1</v>
      </c>
      <c r="AF1036" s="36">
        <v>1</v>
      </c>
      <c r="AG1036" s="36">
        <v>1</v>
      </c>
      <c r="AH1036" s="36">
        <v>1</v>
      </c>
      <c r="AI1036" s="36">
        <v>1</v>
      </c>
      <c r="AJ1036" s="36">
        <v>0.96666666666666667</v>
      </c>
      <c r="AK1036" s="36">
        <v>1</v>
      </c>
      <c r="AL1036" s="36">
        <v>1</v>
      </c>
      <c r="AM1036" s="36">
        <v>1</v>
      </c>
      <c r="AN1036" s="36">
        <v>1</v>
      </c>
      <c r="AO1036" s="36">
        <v>1</v>
      </c>
      <c r="AP1036" s="33" t="str">
        <f t="shared" si="18"/>
        <v>&gt;=80%</v>
      </c>
      <c r="AQ1036" s="55" t="str">
        <f t="shared" si="19"/>
        <v>&gt;=75%</v>
      </c>
      <c r="AR1036" s="56" t="str">
        <f t="shared" si="20"/>
        <v>&gt;=50%</v>
      </c>
      <c r="AT1036" s="121">
        <v>0.8</v>
      </c>
    </row>
    <row r="1037" spans="1:46" ht="15.75" customHeight="1" x14ac:dyDescent="0.25">
      <c r="A1037" s="2">
        <v>23190350</v>
      </c>
      <c r="B1037" s="7" t="s">
        <v>26</v>
      </c>
      <c r="C1037" s="3" t="s">
        <v>1585</v>
      </c>
      <c r="D1037" s="7" t="s">
        <v>1586</v>
      </c>
      <c r="E1037" s="7" t="s">
        <v>1501</v>
      </c>
      <c r="F1037" s="7">
        <v>8</v>
      </c>
      <c r="G1037" s="7">
        <v>778</v>
      </c>
      <c r="H1037" s="7">
        <v>-73.195361110000007</v>
      </c>
      <c r="I1037" s="29">
        <v>7.2401388899999999</v>
      </c>
      <c r="J1037" s="6" t="s">
        <v>1908</v>
      </c>
      <c r="K1037" s="30">
        <v>24791</v>
      </c>
      <c r="L1037" s="30"/>
      <c r="M1037" s="7" t="s">
        <v>1911</v>
      </c>
      <c r="N1037" s="29" t="s">
        <v>1910</v>
      </c>
      <c r="O1037" s="31">
        <v>87.365517241379308</v>
      </c>
      <c r="P1037" s="31">
        <v>100.18666666666665</v>
      </c>
      <c r="Q1037" s="31">
        <v>144.09000000000003</v>
      </c>
      <c r="R1037" s="31">
        <v>127.46333333333332</v>
      </c>
      <c r="S1037" s="31">
        <v>124.59000000000002</v>
      </c>
      <c r="T1037" s="31">
        <v>74.967857142857142</v>
      </c>
      <c r="U1037" s="31">
        <v>70.916666666666671</v>
      </c>
      <c r="V1037" s="31">
        <v>81.751724137931021</v>
      </c>
      <c r="W1037" s="31">
        <v>113.35666666666665</v>
      </c>
      <c r="X1037" s="31">
        <v>205.13</v>
      </c>
      <c r="Y1037" s="31">
        <v>191.20333333333329</v>
      </c>
      <c r="Z1037" s="31">
        <v>84.078571428571436</v>
      </c>
      <c r="AA1037" s="4">
        <f t="shared" si="17"/>
        <v>1405.1003366174057</v>
      </c>
      <c r="AB1037" s="32">
        <v>354</v>
      </c>
      <c r="AC1037" s="17">
        <v>0.98333333333333328</v>
      </c>
      <c r="AD1037" s="36">
        <v>0.96666666666666667</v>
      </c>
      <c r="AE1037" s="36">
        <v>1</v>
      </c>
      <c r="AF1037" s="36">
        <v>1</v>
      </c>
      <c r="AG1037" s="36">
        <v>1</v>
      </c>
      <c r="AH1037" s="36">
        <v>1</v>
      </c>
      <c r="AI1037" s="36">
        <v>0.93333333333333335</v>
      </c>
      <c r="AJ1037" s="36">
        <v>1</v>
      </c>
      <c r="AK1037" s="36">
        <v>0.96666666666666667</v>
      </c>
      <c r="AL1037" s="36">
        <v>1</v>
      </c>
      <c r="AM1037" s="36">
        <v>1</v>
      </c>
      <c r="AN1037" s="36">
        <v>1</v>
      </c>
      <c r="AO1037" s="36">
        <v>0.93333333333333335</v>
      </c>
      <c r="AP1037" s="33" t="str">
        <f t="shared" si="18"/>
        <v>&gt;=80%</v>
      </c>
      <c r="AQ1037" s="55" t="str">
        <f t="shared" si="19"/>
        <v>&gt;=75%</v>
      </c>
      <c r="AR1037" s="56" t="str">
        <f t="shared" si="20"/>
        <v>&gt;=50%</v>
      </c>
      <c r="AT1037" s="121">
        <v>0.8</v>
      </c>
    </row>
    <row r="1038" spans="1:46" ht="15.75" customHeight="1" x14ac:dyDescent="0.25">
      <c r="A1038" s="2">
        <v>23190360</v>
      </c>
      <c r="B1038" s="7" t="s">
        <v>26</v>
      </c>
      <c r="C1038" s="3" t="s">
        <v>1587</v>
      </c>
      <c r="D1038" s="7" t="s">
        <v>1586</v>
      </c>
      <c r="E1038" s="7" t="s">
        <v>1501</v>
      </c>
      <c r="F1038" s="7">
        <v>8</v>
      </c>
      <c r="G1038" s="7">
        <v>800</v>
      </c>
      <c r="H1038" s="7">
        <v>-73.165000000000006</v>
      </c>
      <c r="I1038" s="29">
        <v>7.3280555600000001</v>
      </c>
      <c r="J1038" s="6" t="s">
        <v>1908</v>
      </c>
      <c r="K1038" s="30">
        <v>24760</v>
      </c>
      <c r="L1038" s="30"/>
      <c r="M1038" s="7" t="s">
        <v>1911</v>
      </c>
      <c r="N1038" s="29" t="s">
        <v>1910</v>
      </c>
      <c r="O1038" s="31">
        <v>127.84999999999998</v>
      </c>
      <c r="P1038" s="31">
        <v>152.31666666666666</v>
      </c>
      <c r="Q1038" s="31">
        <v>218.93333333333334</v>
      </c>
      <c r="R1038" s="31">
        <v>198.74333333333334</v>
      </c>
      <c r="S1038" s="31">
        <v>197.68</v>
      </c>
      <c r="T1038" s="31">
        <v>87.960000000000008</v>
      </c>
      <c r="U1038" s="31">
        <v>98.023333333333355</v>
      </c>
      <c r="V1038" s="31">
        <v>109.74000000000001</v>
      </c>
      <c r="W1038" s="31">
        <v>142.66666666666669</v>
      </c>
      <c r="X1038" s="31">
        <v>239.28666666666666</v>
      </c>
      <c r="Y1038" s="31">
        <v>257.10333333333335</v>
      </c>
      <c r="Z1038" s="31">
        <v>137.60333333333332</v>
      </c>
      <c r="AA1038" s="4">
        <f t="shared" si="17"/>
        <v>1967.9066666666665</v>
      </c>
      <c r="AB1038" s="32">
        <v>360</v>
      </c>
      <c r="AC1038" s="17">
        <v>1</v>
      </c>
      <c r="AD1038" s="36">
        <v>1</v>
      </c>
      <c r="AE1038" s="36">
        <v>1</v>
      </c>
      <c r="AF1038" s="36">
        <v>1</v>
      </c>
      <c r="AG1038" s="36">
        <v>1</v>
      </c>
      <c r="AH1038" s="36">
        <v>1</v>
      </c>
      <c r="AI1038" s="36">
        <v>1</v>
      </c>
      <c r="AJ1038" s="36">
        <v>1</v>
      </c>
      <c r="AK1038" s="36">
        <v>1</v>
      </c>
      <c r="AL1038" s="36">
        <v>1</v>
      </c>
      <c r="AM1038" s="36">
        <v>1</v>
      </c>
      <c r="AN1038" s="36">
        <v>1</v>
      </c>
      <c r="AO1038" s="36">
        <v>1</v>
      </c>
      <c r="AP1038" s="33" t="str">
        <f t="shared" si="18"/>
        <v>&gt;=80%</v>
      </c>
      <c r="AQ1038" s="55" t="str">
        <f t="shared" si="19"/>
        <v>&gt;=75%</v>
      </c>
      <c r="AR1038" s="56" t="str">
        <f t="shared" si="20"/>
        <v>&gt;=50%</v>
      </c>
      <c r="AT1038" s="121">
        <v>0.8</v>
      </c>
    </row>
    <row r="1039" spans="1:46" ht="15.75" customHeight="1" x14ac:dyDescent="0.25">
      <c r="A1039" s="2">
        <v>23190380</v>
      </c>
      <c r="B1039" s="7" t="s">
        <v>26</v>
      </c>
      <c r="C1039" s="3" t="s">
        <v>1558</v>
      </c>
      <c r="D1039" s="7" t="s">
        <v>1555</v>
      </c>
      <c r="E1039" s="7" t="s">
        <v>1501</v>
      </c>
      <c r="F1039" s="7">
        <v>8</v>
      </c>
      <c r="G1039" s="7">
        <v>855</v>
      </c>
      <c r="H1039" s="7">
        <v>-73.217888889999998</v>
      </c>
      <c r="I1039" s="29">
        <v>7.2110833300000001</v>
      </c>
      <c r="J1039" s="6" t="s">
        <v>1908</v>
      </c>
      <c r="K1039" s="30">
        <v>24791</v>
      </c>
      <c r="L1039" s="30"/>
      <c r="M1039" s="7" t="s">
        <v>1911</v>
      </c>
      <c r="N1039" s="29" t="s">
        <v>1910</v>
      </c>
      <c r="O1039" s="31">
        <v>69.089999999999989</v>
      </c>
      <c r="P1039" s="31">
        <v>94.299999999999969</v>
      </c>
      <c r="Q1039" s="31">
        <v>144.57666666666671</v>
      </c>
      <c r="R1039" s="31">
        <v>125.88333333333334</v>
      </c>
      <c r="S1039" s="31">
        <v>129.56</v>
      </c>
      <c r="T1039" s="31">
        <v>85.146666666666661</v>
      </c>
      <c r="U1039" s="31">
        <v>57.151724137931041</v>
      </c>
      <c r="V1039" s="31">
        <v>75.386206896551698</v>
      </c>
      <c r="W1039" s="31">
        <v>103.33793103448274</v>
      </c>
      <c r="X1039" s="31">
        <v>188.42999999999998</v>
      </c>
      <c r="Y1039" s="31">
        <v>206.90344827586208</v>
      </c>
      <c r="Z1039" s="31">
        <v>78.65666666666668</v>
      </c>
      <c r="AA1039" s="4">
        <f t="shared" si="17"/>
        <v>1358.422643678161</v>
      </c>
      <c r="AB1039" s="32">
        <v>356</v>
      </c>
      <c r="AC1039" s="17">
        <v>0.98888888888888893</v>
      </c>
      <c r="AD1039" s="36">
        <v>1</v>
      </c>
      <c r="AE1039" s="36">
        <v>1</v>
      </c>
      <c r="AF1039" s="36">
        <v>1</v>
      </c>
      <c r="AG1039" s="36">
        <v>1</v>
      </c>
      <c r="AH1039" s="36">
        <v>1</v>
      </c>
      <c r="AI1039" s="36">
        <v>1</v>
      </c>
      <c r="AJ1039" s="36">
        <v>0.96666666666666667</v>
      </c>
      <c r="AK1039" s="36">
        <v>0.96666666666666667</v>
      </c>
      <c r="AL1039" s="36">
        <v>0.96666666666666667</v>
      </c>
      <c r="AM1039" s="36">
        <v>1</v>
      </c>
      <c r="AN1039" s="36">
        <v>0.96666666666666667</v>
      </c>
      <c r="AO1039" s="36">
        <v>1</v>
      </c>
      <c r="AP1039" s="33" t="str">
        <f t="shared" si="18"/>
        <v>&gt;=80%</v>
      </c>
      <c r="AQ1039" s="55" t="str">
        <f t="shared" si="19"/>
        <v>&gt;=75%</v>
      </c>
      <c r="AR1039" s="56" t="str">
        <f t="shared" si="20"/>
        <v>&gt;=50%</v>
      </c>
      <c r="AT1039" s="121">
        <v>0.8</v>
      </c>
    </row>
    <row r="1040" spans="1:46" ht="15.75" customHeight="1" x14ac:dyDescent="0.25">
      <c r="A1040" s="2">
        <v>23190400</v>
      </c>
      <c r="B1040" s="7" t="s">
        <v>26</v>
      </c>
      <c r="C1040" s="3" t="s">
        <v>1539</v>
      </c>
      <c r="D1040" s="7" t="s">
        <v>1540</v>
      </c>
      <c r="E1040" s="7" t="s">
        <v>1501</v>
      </c>
      <c r="F1040" s="7">
        <v>8</v>
      </c>
      <c r="G1040" s="7">
        <v>1779</v>
      </c>
      <c r="H1040" s="7">
        <v>-73.05722222</v>
      </c>
      <c r="I1040" s="29">
        <v>7.1244444399999995</v>
      </c>
      <c r="J1040" s="6" t="s">
        <v>1908</v>
      </c>
      <c r="K1040" s="30">
        <v>24852</v>
      </c>
      <c r="L1040" s="30"/>
      <c r="M1040" s="7" t="s">
        <v>1911</v>
      </c>
      <c r="N1040" s="29" t="s">
        <v>1910</v>
      </c>
      <c r="O1040" s="31">
        <v>95.443333333333342</v>
      </c>
      <c r="P1040" s="31">
        <v>109.54</v>
      </c>
      <c r="Q1040" s="31">
        <v>145.45333333333332</v>
      </c>
      <c r="R1040" s="31">
        <v>181.09666666666669</v>
      </c>
      <c r="S1040" s="31">
        <v>204.34000000000003</v>
      </c>
      <c r="T1040" s="31">
        <v>149.40333333333334</v>
      </c>
      <c r="U1040" s="31">
        <v>144.94000000000003</v>
      </c>
      <c r="V1040" s="31">
        <v>148.74000000000004</v>
      </c>
      <c r="W1040" s="31">
        <v>167.96551724137933</v>
      </c>
      <c r="X1040" s="31">
        <v>204.33333333333337</v>
      </c>
      <c r="Y1040" s="31">
        <v>187.5</v>
      </c>
      <c r="Z1040" s="31">
        <v>81.14</v>
      </c>
      <c r="AA1040" s="4">
        <f t="shared" si="17"/>
        <v>1819.8955172413796</v>
      </c>
      <c r="AB1040" s="32">
        <v>359</v>
      </c>
      <c r="AC1040" s="17">
        <v>0.99722222222222223</v>
      </c>
      <c r="AD1040" s="36">
        <v>1</v>
      </c>
      <c r="AE1040" s="36">
        <v>1</v>
      </c>
      <c r="AF1040" s="36">
        <v>1</v>
      </c>
      <c r="AG1040" s="36">
        <v>1</v>
      </c>
      <c r="AH1040" s="36">
        <v>1</v>
      </c>
      <c r="AI1040" s="36">
        <v>1</v>
      </c>
      <c r="AJ1040" s="36">
        <v>1</v>
      </c>
      <c r="AK1040" s="36">
        <v>1</v>
      </c>
      <c r="AL1040" s="36">
        <v>0.96666666666666667</v>
      </c>
      <c r="AM1040" s="36">
        <v>1</v>
      </c>
      <c r="AN1040" s="36">
        <v>1</v>
      </c>
      <c r="AO1040" s="36">
        <v>1</v>
      </c>
      <c r="AP1040" s="57" t="str">
        <f t="shared" si="18"/>
        <v>&gt;=80%</v>
      </c>
      <c r="AQ1040" s="55" t="str">
        <f t="shared" si="19"/>
        <v>&gt;=75%</v>
      </c>
      <c r="AR1040" s="56" t="str">
        <f t="shared" si="20"/>
        <v>&gt;=50%</v>
      </c>
      <c r="AT1040" s="121">
        <v>0.8</v>
      </c>
    </row>
    <row r="1041" spans="1:46" ht="15.75" customHeight="1" x14ac:dyDescent="0.25">
      <c r="A1041" s="2">
        <v>23190420</v>
      </c>
      <c r="B1041" s="7" t="s">
        <v>26</v>
      </c>
      <c r="C1041" s="3" t="s">
        <v>2359</v>
      </c>
      <c r="D1041" s="7" t="s">
        <v>1589</v>
      </c>
      <c r="E1041" s="7" t="s">
        <v>1501</v>
      </c>
      <c r="F1041" s="7">
        <v>8</v>
      </c>
      <c r="G1041" s="7">
        <v>124</v>
      </c>
      <c r="H1041" s="7">
        <v>-73.566666669999989</v>
      </c>
      <c r="I1041" s="29">
        <v>7.56666667</v>
      </c>
      <c r="J1041" s="6" t="s">
        <v>1890</v>
      </c>
      <c r="K1041" s="30">
        <v>27348</v>
      </c>
      <c r="L1041" s="30">
        <v>35900</v>
      </c>
      <c r="M1041" s="7" t="s">
        <v>1911</v>
      </c>
      <c r="N1041" s="29" t="s">
        <v>1910</v>
      </c>
      <c r="O1041" s="31">
        <v>24.25</v>
      </c>
      <c r="P1041" s="31">
        <v>81.25</v>
      </c>
      <c r="Q1041" s="31">
        <v>136.25</v>
      </c>
      <c r="R1041" s="31">
        <v>346.14285714285717</v>
      </c>
      <c r="S1041" s="31">
        <v>321.28571428571428</v>
      </c>
      <c r="T1041" s="31">
        <v>290.25714285714287</v>
      </c>
      <c r="U1041" s="31">
        <v>141.16666666666666</v>
      </c>
      <c r="V1041" s="31">
        <v>236.28571428571428</v>
      </c>
      <c r="W1041" s="31">
        <v>273.71428571428572</v>
      </c>
      <c r="X1041" s="31">
        <v>255.14285714285714</v>
      </c>
      <c r="Y1041" s="31">
        <v>202</v>
      </c>
      <c r="Z1041" s="31">
        <v>90</v>
      </c>
      <c r="AA1041" s="4">
        <f t="shared" si="17"/>
        <v>2397.7452380952382</v>
      </c>
      <c r="AB1041" s="32">
        <v>86</v>
      </c>
      <c r="AC1041" s="17">
        <v>0.2388888888888889</v>
      </c>
      <c r="AD1041" s="36">
        <v>0.26666666666666666</v>
      </c>
      <c r="AE1041" s="36">
        <v>0.26666666666666666</v>
      </c>
      <c r="AF1041" s="36">
        <v>0.26666666666666666</v>
      </c>
      <c r="AG1041" s="36">
        <v>0.23333333333333334</v>
      </c>
      <c r="AH1041" s="36">
        <v>0.23333333333333334</v>
      </c>
      <c r="AI1041" s="36">
        <v>0.23333333333333334</v>
      </c>
      <c r="AJ1041" s="36">
        <v>0.2</v>
      </c>
      <c r="AK1041" s="36">
        <v>0.23333333333333334</v>
      </c>
      <c r="AL1041" s="36">
        <v>0.23333333333333334</v>
      </c>
      <c r="AM1041" s="36">
        <v>0.23333333333333334</v>
      </c>
      <c r="AN1041" s="36">
        <v>0.23333333333333334</v>
      </c>
      <c r="AO1041" s="36">
        <v>0.23333333333333334</v>
      </c>
      <c r="AP1041" s="33" t="str">
        <f t="shared" si="18"/>
        <v>-</v>
      </c>
      <c r="AQ1041" s="55" t="str">
        <f t="shared" si="19"/>
        <v>-</v>
      </c>
      <c r="AR1041" s="56" t="str">
        <f t="shared" si="20"/>
        <v>-</v>
      </c>
      <c r="AS1041" s="34" t="s">
        <v>1890</v>
      </c>
      <c r="AT1041" s="122" t="s">
        <v>5208</v>
      </c>
    </row>
    <row r="1042" spans="1:46" ht="15.75" customHeight="1" x14ac:dyDescent="0.25">
      <c r="A1042" s="2">
        <v>23190440</v>
      </c>
      <c r="B1042" s="7" t="s">
        <v>26</v>
      </c>
      <c r="C1042" s="3" t="s">
        <v>1556</v>
      </c>
      <c r="D1042" s="7" t="s">
        <v>1555</v>
      </c>
      <c r="E1042" s="7" t="s">
        <v>1501</v>
      </c>
      <c r="F1042" s="7">
        <v>8</v>
      </c>
      <c r="G1042" s="7">
        <v>825</v>
      </c>
      <c r="H1042" s="7">
        <v>-73.299722220000007</v>
      </c>
      <c r="I1042" s="29">
        <v>7.2050000000000001</v>
      </c>
      <c r="J1042" s="6" t="s">
        <v>1908</v>
      </c>
      <c r="K1042" s="30">
        <v>26038</v>
      </c>
      <c r="L1042" s="30"/>
      <c r="M1042" s="7" t="s">
        <v>1911</v>
      </c>
      <c r="N1042" s="29" t="s">
        <v>1910</v>
      </c>
      <c r="O1042" s="31">
        <v>80.17407407407407</v>
      </c>
      <c r="P1042" s="31">
        <v>103.28888888888889</v>
      </c>
      <c r="Q1042" s="31">
        <v>172.32592592592593</v>
      </c>
      <c r="R1042" s="31">
        <v>198.05769230769232</v>
      </c>
      <c r="S1042" s="31">
        <v>213.16428571428574</v>
      </c>
      <c r="T1042" s="31">
        <v>124.73214285714288</v>
      </c>
      <c r="U1042" s="31">
        <v>78.440740740740722</v>
      </c>
      <c r="V1042" s="31">
        <v>113.47407407407408</v>
      </c>
      <c r="W1042" s="31">
        <v>164.16538461538462</v>
      </c>
      <c r="X1042" s="31">
        <v>284.77199999999999</v>
      </c>
      <c r="Y1042" s="31">
        <v>254.26296296296294</v>
      </c>
      <c r="Z1042" s="31">
        <v>118.62857142857142</v>
      </c>
      <c r="AA1042" s="4">
        <f t="shared" si="17"/>
        <v>1905.4867435897436</v>
      </c>
      <c r="AB1042" s="32">
        <v>323</v>
      </c>
      <c r="AC1042" s="17">
        <v>0.89722222222222225</v>
      </c>
      <c r="AD1042" s="36">
        <v>0.9</v>
      </c>
      <c r="AE1042" s="36">
        <v>0.9</v>
      </c>
      <c r="AF1042" s="36">
        <v>0.9</v>
      </c>
      <c r="AG1042" s="36">
        <v>0.8666666666666667</v>
      </c>
      <c r="AH1042" s="36">
        <v>0.93333333333333335</v>
      </c>
      <c r="AI1042" s="36">
        <v>0.93333333333333335</v>
      </c>
      <c r="AJ1042" s="36">
        <v>0.9</v>
      </c>
      <c r="AK1042" s="36">
        <v>0.9</v>
      </c>
      <c r="AL1042" s="36">
        <v>0.8666666666666667</v>
      </c>
      <c r="AM1042" s="36">
        <v>0.83333333333333337</v>
      </c>
      <c r="AN1042" s="36">
        <v>0.9</v>
      </c>
      <c r="AO1042" s="36">
        <v>0.93333333333333335</v>
      </c>
      <c r="AP1042" s="33" t="str">
        <f t="shared" si="18"/>
        <v>&gt;=80%</v>
      </c>
      <c r="AQ1042" s="55" t="str">
        <f t="shared" si="19"/>
        <v>&gt;=75%</v>
      </c>
      <c r="AR1042" s="56" t="str">
        <f t="shared" si="20"/>
        <v>&gt;=50%</v>
      </c>
      <c r="AT1042" s="121">
        <v>0.8</v>
      </c>
    </row>
    <row r="1043" spans="1:46" ht="15.75" customHeight="1" x14ac:dyDescent="0.25">
      <c r="A1043" s="2">
        <v>23190450</v>
      </c>
      <c r="B1043" s="7" t="s">
        <v>26</v>
      </c>
      <c r="C1043" s="3" t="s">
        <v>1619</v>
      </c>
      <c r="D1043" s="7" t="s">
        <v>1620</v>
      </c>
      <c r="E1043" s="7" t="s">
        <v>1501</v>
      </c>
      <c r="F1043" s="7">
        <v>8</v>
      </c>
      <c r="G1043" s="7">
        <v>3220</v>
      </c>
      <c r="H1043" s="7">
        <v>-72.87833332999999</v>
      </c>
      <c r="I1043" s="29">
        <v>7.3088888899999995</v>
      </c>
      <c r="J1043" s="6" t="s">
        <v>1908</v>
      </c>
      <c r="K1043" s="30">
        <v>26007</v>
      </c>
      <c r="L1043" s="30"/>
      <c r="M1043" s="7" t="s">
        <v>1911</v>
      </c>
      <c r="N1043" s="29" t="s">
        <v>1910</v>
      </c>
      <c r="O1043" s="31">
        <v>23.046666666666667</v>
      </c>
      <c r="P1043" s="31">
        <v>29.666666666666675</v>
      </c>
      <c r="Q1043" s="31">
        <v>69.631034482758608</v>
      </c>
      <c r="R1043" s="31">
        <v>133.18333333333334</v>
      </c>
      <c r="S1043" s="31">
        <v>116.83333333333334</v>
      </c>
      <c r="T1043" s="31">
        <v>79.643333333333345</v>
      </c>
      <c r="U1043" s="31">
        <v>64.430000000000007</v>
      </c>
      <c r="V1043" s="31">
        <v>67.656666666666666</v>
      </c>
      <c r="W1043" s="31">
        <v>97.763333333333335</v>
      </c>
      <c r="X1043" s="31">
        <v>135.07142857142858</v>
      </c>
      <c r="Y1043" s="31">
        <v>120.43666666666668</v>
      </c>
      <c r="Z1043" s="31">
        <v>32.248275862068972</v>
      </c>
      <c r="AA1043" s="4">
        <f t="shared" si="17"/>
        <v>969.6107389162562</v>
      </c>
      <c r="AB1043" s="32">
        <v>356</v>
      </c>
      <c r="AC1043" s="17">
        <v>0.98888888888888893</v>
      </c>
      <c r="AD1043" s="36">
        <v>1</v>
      </c>
      <c r="AE1043" s="36">
        <v>1</v>
      </c>
      <c r="AF1043" s="36">
        <v>0.96666666666666667</v>
      </c>
      <c r="AG1043" s="36">
        <v>1</v>
      </c>
      <c r="AH1043" s="36">
        <v>1</v>
      </c>
      <c r="AI1043" s="36">
        <v>1</v>
      </c>
      <c r="AJ1043" s="36">
        <v>1</v>
      </c>
      <c r="AK1043" s="36">
        <v>1</v>
      </c>
      <c r="AL1043" s="36">
        <v>1</v>
      </c>
      <c r="AM1043" s="36">
        <v>0.93333333333333335</v>
      </c>
      <c r="AN1043" s="36">
        <v>1</v>
      </c>
      <c r="AO1043" s="36">
        <v>0.96666666666666667</v>
      </c>
      <c r="AP1043" s="33" t="str">
        <f t="shared" si="18"/>
        <v>&gt;=80%</v>
      </c>
      <c r="AQ1043" s="55" t="str">
        <f t="shared" si="19"/>
        <v>&gt;=75%</v>
      </c>
      <c r="AR1043" s="56" t="str">
        <f t="shared" si="20"/>
        <v>&gt;=50%</v>
      </c>
      <c r="AT1043" s="121">
        <v>0.8</v>
      </c>
    </row>
    <row r="1044" spans="1:46" ht="15.75" customHeight="1" x14ac:dyDescent="0.25">
      <c r="A1044" s="2">
        <v>23190460</v>
      </c>
      <c r="B1044" s="7" t="s">
        <v>26</v>
      </c>
      <c r="C1044" s="3" t="s">
        <v>562</v>
      </c>
      <c r="D1044" s="7" t="s">
        <v>1586</v>
      </c>
      <c r="E1044" s="7" t="s">
        <v>1501</v>
      </c>
      <c r="F1044" s="7">
        <v>8</v>
      </c>
      <c r="G1044" s="7">
        <v>100</v>
      </c>
      <c r="H1044" s="7">
        <v>-73.648888889999995</v>
      </c>
      <c r="I1044" s="29">
        <v>7.6155555599999998</v>
      </c>
      <c r="J1044" s="6" t="s">
        <v>1890</v>
      </c>
      <c r="K1044" s="30">
        <v>26068</v>
      </c>
      <c r="L1044" s="30">
        <v>43294.508043981485</v>
      </c>
      <c r="M1044" s="7" t="s">
        <v>1911</v>
      </c>
      <c r="N1044" s="29" t="s">
        <v>1910</v>
      </c>
      <c r="O1044" s="31">
        <v>17.599999999999998</v>
      </c>
      <c r="P1044" s="31">
        <v>42.527272727272731</v>
      </c>
      <c r="Q1044" s="31">
        <v>138.41363636363636</v>
      </c>
      <c r="R1044" s="31">
        <v>271.36818181818182</v>
      </c>
      <c r="S1044" s="31">
        <v>370.86363636363637</v>
      </c>
      <c r="T1044" s="31">
        <v>229.01818181818183</v>
      </c>
      <c r="U1044" s="31">
        <v>245.88181818181812</v>
      </c>
      <c r="V1044" s="31">
        <v>262.74545454545455</v>
      </c>
      <c r="W1044" s="31">
        <v>306.79047619047623</v>
      </c>
      <c r="X1044" s="31">
        <v>344.8</v>
      </c>
      <c r="Y1044" s="31">
        <v>267.57619047619045</v>
      </c>
      <c r="Z1044" s="31">
        <v>110.23809523809524</v>
      </c>
      <c r="AA1044" s="4">
        <f t="shared" si="17"/>
        <v>2607.8229437229438</v>
      </c>
      <c r="AB1044" s="32">
        <v>260</v>
      </c>
      <c r="AC1044" s="17">
        <v>0.72222222222222221</v>
      </c>
      <c r="AD1044" s="36">
        <v>0.73333333333333328</v>
      </c>
      <c r="AE1044" s="36">
        <v>0.73333333333333328</v>
      </c>
      <c r="AF1044" s="36">
        <v>0.73333333333333328</v>
      </c>
      <c r="AG1044" s="36">
        <v>0.73333333333333328</v>
      </c>
      <c r="AH1044" s="36">
        <v>0.73333333333333328</v>
      </c>
      <c r="AI1044" s="36">
        <v>0.73333333333333328</v>
      </c>
      <c r="AJ1044" s="36">
        <v>0.73333333333333328</v>
      </c>
      <c r="AK1044" s="36">
        <v>0.73333333333333328</v>
      </c>
      <c r="AL1044" s="36">
        <v>0.7</v>
      </c>
      <c r="AM1044" s="36">
        <v>0.7</v>
      </c>
      <c r="AN1044" s="36">
        <v>0.7</v>
      </c>
      <c r="AO1044" s="36">
        <v>0.7</v>
      </c>
      <c r="AP1044" s="57" t="str">
        <f t="shared" si="18"/>
        <v>-</v>
      </c>
      <c r="AQ1044" s="55" t="str">
        <f t="shared" si="19"/>
        <v>-</v>
      </c>
      <c r="AR1044" s="56" t="str">
        <f t="shared" si="20"/>
        <v>&gt;=50%</v>
      </c>
      <c r="AS1044" s="34" t="s">
        <v>1890</v>
      </c>
      <c r="AT1044" s="120" t="s">
        <v>5204</v>
      </c>
    </row>
    <row r="1045" spans="1:46" ht="15.75" customHeight="1" x14ac:dyDescent="0.25">
      <c r="A1045" s="2">
        <v>23190480</v>
      </c>
      <c r="B1045" s="7" t="s">
        <v>26</v>
      </c>
      <c r="C1045" s="3" t="s">
        <v>742</v>
      </c>
      <c r="D1045" s="7" t="s">
        <v>741</v>
      </c>
      <c r="E1045" s="7" t="s">
        <v>704</v>
      </c>
      <c r="F1045" s="7">
        <v>8</v>
      </c>
      <c r="G1045" s="7">
        <v>228</v>
      </c>
      <c r="H1045" s="7">
        <v>-73.507499999999993</v>
      </c>
      <c r="I1045" s="29">
        <v>8.0988888900000013</v>
      </c>
      <c r="J1045" s="6" t="s">
        <v>1908</v>
      </c>
      <c r="K1045" s="30">
        <v>26068</v>
      </c>
      <c r="L1045" s="30"/>
      <c r="M1045" s="7" t="s">
        <v>1911</v>
      </c>
      <c r="N1045" s="29" t="s">
        <v>1910</v>
      </c>
      <c r="O1045" s="31">
        <v>25.4</v>
      </c>
      <c r="P1045" s="31">
        <v>37.06666666666667</v>
      </c>
      <c r="Q1045" s="31">
        <v>86.166666666666671</v>
      </c>
      <c r="R1045" s="31">
        <v>173.0344827586207</v>
      </c>
      <c r="S1045" s="31">
        <v>263.75862068965517</v>
      </c>
      <c r="T1045" s="31">
        <v>171.46666666666667</v>
      </c>
      <c r="U1045" s="31">
        <v>146.30000000000001</v>
      </c>
      <c r="V1045" s="31">
        <v>168.23333333333332</v>
      </c>
      <c r="W1045" s="31">
        <v>212.4344827586207</v>
      </c>
      <c r="X1045" s="31">
        <v>230.73333333333332</v>
      </c>
      <c r="Y1045" s="31">
        <v>174.65517241379311</v>
      </c>
      <c r="Z1045" s="31">
        <v>48.793103448275865</v>
      </c>
      <c r="AA1045" s="4">
        <f t="shared" si="17"/>
        <v>1738.0425287356322</v>
      </c>
      <c r="AB1045" s="32">
        <v>355</v>
      </c>
      <c r="AC1045" s="17">
        <v>0.98611111111111116</v>
      </c>
      <c r="AD1045" s="36">
        <v>1</v>
      </c>
      <c r="AE1045" s="36">
        <v>1</v>
      </c>
      <c r="AF1045" s="36">
        <v>1</v>
      </c>
      <c r="AG1045" s="36">
        <v>0.96666666666666667</v>
      </c>
      <c r="AH1045" s="36">
        <v>0.96666666666666667</v>
      </c>
      <c r="AI1045" s="36">
        <v>1</v>
      </c>
      <c r="AJ1045" s="36">
        <v>1</v>
      </c>
      <c r="AK1045" s="36">
        <v>1</v>
      </c>
      <c r="AL1045" s="36">
        <v>0.96666666666666667</v>
      </c>
      <c r="AM1045" s="36">
        <v>1</v>
      </c>
      <c r="AN1045" s="36">
        <v>0.96666666666666667</v>
      </c>
      <c r="AO1045" s="36">
        <v>0.96666666666666667</v>
      </c>
      <c r="AP1045" s="33" t="str">
        <f t="shared" si="18"/>
        <v>&gt;=80%</v>
      </c>
      <c r="AQ1045" s="55" t="str">
        <f t="shared" si="19"/>
        <v>&gt;=75%</v>
      </c>
      <c r="AR1045" s="56" t="str">
        <f t="shared" si="20"/>
        <v>&gt;=50%</v>
      </c>
      <c r="AT1045" s="121">
        <v>0.8</v>
      </c>
    </row>
    <row r="1046" spans="1:46" ht="15.75" customHeight="1" x14ac:dyDescent="0.25">
      <c r="A1046" s="2">
        <v>23190490</v>
      </c>
      <c r="B1046" s="7" t="s">
        <v>26</v>
      </c>
      <c r="C1046" s="3" t="s">
        <v>2360</v>
      </c>
      <c r="D1046" s="7" t="s">
        <v>1586</v>
      </c>
      <c r="E1046" s="7" t="s">
        <v>1501</v>
      </c>
      <c r="F1046" s="7">
        <v>8</v>
      </c>
      <c r="G1046" s="7">
        <v>700</v>
      </c>
      <c r="H1046" s="7">
        <v>-73.150000000000006</v>
      </c>
      <c r="I1046" s="29">
        <v>7.2666666700000002</v>
      </c>
      <c r="J1046" s="6" t="s">
        <v>1908</v>
      </c>
      <c r="K1046" s="30">
        <v>33253</v>
      </c>
      <c r="L1046" s="30"/>
      <c r="M1046" s="7" t="s">
        <v>1911</v>
      </c>
      <c r="N1046" s="29" t="s">
        <v>1892</v>
      </c>
      <c r="O1046" s="31">
        <v>131.5</v>
      </c>
      <c r="P1046" s="31">
        <v>88.5</v>
      </c>
      <c r="Q1046" s="31">
        <v>60</v>
      </c>
      <c r="R1046" s="31">
        <v>68.25</v>
      </c>
      <c r="S1046" s="31">
        <v>154</v>
      </c>
      <c r="T1046" s="31">
        <v>33.5</v>
      </c>
      <c r="U1046" s="31">
        <v>25</v>
      </c>
      <c r="V1046" s="31">
        <v>38</v>
      </c>
      <c r="W1046" s="31">
        <v>99</v>
      </c>
      <c r="X1046" s="31">
        <v>77</v>
      </c>
      <c r="Y1046" s="31">
        <v>222</v>
      </c>
      <c r="Z1046" s="31">
        <v>55</v>
      </c>
      <c r="AA1046" s="4">
        <f t="shared" si="17"/>
        <v>1051.75</v>
      </c>
      <c r="AB1046" s="32">
        <v>24</v>
      </c>
      <c r="AC1046" s="17">
        <v>6.6666666666666666E-2</v>
      </c>
      <c r="AD1046" s="36">
        <v>6.6666666666666666E-2</v>
      </c>
      <c r="AE1046" s="36">
        <v>6.6666666666666666E-2</v>
      </c>
      <c r="AF1046" s="36">
        <v>6.6666666666666666E-2</v>
      </c>
      <c r="AG1046" s="36">
        <v>6.6666666666666666E-2</v>
      </c>
      <c r="AH1046" s="36">
        <v>6.6666666666666666E-2</v>
      </c>
      <c r="AI1046" s="36">
        <v>6.6666666666666666E-2</v>
      </c>
      <c r="AJ1046" s="36">
        <v>6.6666666666666666E-2</v>
      </c>
      <c r="AK1046" s="36">
        <v>6.6666666666666666E-2</v>
      </c>
      <c r="AL1046" s="36">
        <v>6.6666666666666666E-2</v>
      </c>
      <c r="AM1046" s="36">
        <v>6.6666666666666666E-2</v>
      </c>
      <c r="AN1046" s="36">
        <v>6.6666666666666666E-2</v>
      </c>
      <c r="AO1046" s="36">
        <v>6.6666666666666666E-2</v>
      </c>
      <c r="AP1046" s="33" t="str">
        <f t="shared" si="18"/>
        <v>-</v>
      </c>
      <c r="AQ1046" s="55" t="str">
        <f t="shared" si="19"/>
        <v>-</v>
      </c>
      <c r="AR1046" s="56" t="str">
        <f t="shared" si="20"/>
        <v>-</v>
      </c>
      <c r="AS1046" s="34" t="s">
        <v>1892</v>
      </c>
      <c r="AT1046" s="122" t="s">
        <v>5208</v>
      </c>
    </row>
    <row r="1047" spans="1:46" ht="15.75" customHeight="1" x14ac:dyDescent="0.25">
      <c r="A1047" s="2">
        <v>23190500</v>
      </c>
      <c r="B1047" s="7" t="s">
        <v>26</v>
      </c>
      <c r="C1047" s="3" t="s">
        <v>744</v>
      </c>
      <c r="D1047" s="7" t="s">
        <v>744</v>
      </c>
      <c r="E1047" s="7" t="s">
        <v>704</v>
      </c>
      <c r="F1047" s="7">
        <v>8</v>
      </c>
      <c r="G1047" s="7">
        <v>134</v>
      </c>
      <c r="H1047" s="7">
        <v>-73.388333329999995</v>
      </c>
      <c r="I1047" s="29">
        <v>7.7597222200000004</v>
      </c>
      <c r="J1047" s="6" t="s">
        <v>1908</v>
      </c>
      <c r="K1047" s="30">
        <v>26068</v>
      </c>
      <c r="L1047" s="30"/>
      <c r="M1047" s="7" t="s">
        <v>1911</v>
      </c>
      <c r="N1047" s="29" t="s">
        <v>1910</v>
      </c>
      <c r="O1047" s="31">
        <v>60.07692307692308</v>
      </c>
      <c r="P1047" s="31">
        <v>78.555555555555557</v>
      </c>
      <c r="Q1047" s="31">
        <v>164.28846153846155</v>
      </c>
      <c r="R1047" s="31">
        <v>259.26923076923077</v>
      </c>
      <c r="S1047" s="31">
        <v>313.22222222222223</v>
      </c>
      <c r="T1047" s="31">
        <v>181.75862068965517</v>
      </c>
      <c r="U1047" s="31">
        <v>139.37931034482759</v>
      </c>
      <c r="V1047" s="31">
        <v>169.9655172413793</v>
      </c>
      <c r="W1047" s="31">
        <v>223.10344827586206</v>
      </c>
      <c r="X1047" s="31">
        <v>307.57407407407408</v>
      </c>
      <c r="Y1047" s="31">
        <v>288.77777777777777</v>
      </c>
      <c r="Z1047" s="31">
        <v>133.57692307692307</v>
      </c>
      <c r="AA1047" s="4">
        <f t="shared" si="17"/>
        <v>2319.5480646428919</v>
      </c>
      <c r="AB1047" s="32">
        <v>328</v>
      </c>
      <c r="AC1047" s="17">
        <v>0.91111111111111109</v>
      </c>
      <c r="AD1047" s="36">
        <v>0.8666666666666667</v>
      </c>
      <c r="AE1047" s="36">
        <v>0.9</v>
      </c>
      <c r="AF1047" s="36">
        <v>0.8666666666666667</v>
      </c>
      <c r="AG1047" s="36">
        <v>0.8666666666666667</v>
      </c>
      <c r="AH1047" s="36">
        <v>0.9</v>
      </c>
      <c r="AI1047" s="36">
        <v>0.96666666666666667</v>
      </c>
      <c r="AJ1047" s="36">
        <v>0.96666666666666667</v>
      </c>
      <c r="AK1047" s="36">
        <v>0.96666666666666667</v>
      </c>
      <c r="AL1047" s="36">
        <v>0.96666666666666667</v>
      </c>
      <c r="AM1047" s="36">
        <v>0.9</v>
      </c>
      <c r="AN1047" s="36">
        <v>0.9</v>
      </c>
      <c r="AO1047" s="36">
        <v>0.8666666666666667</v>
      </c>
      <c r="AP1047" s="33" t="str">
        <f t="shared" si="18"/>
        <v>&gt;=80%</v>
      </c>
      <c r="AQ1047" s="55" t="str">
        <f t="shared" si="19"/>
        <v>&gt;=75%</v>
      </c>
      <c r="AR1047" s="56" t="str">
        <f t="shared" si="20"/>
        <v>&gt;=50%</v>
      </c>
      <c r="AT1047" s="121">
        <v>0.8</v>
      </c>
    </row>
    <row r="1048" spans="1:46" ht="15.75" customHeight="1" x14ac:dyDescent="0.25">
      <c r="A1048" s="2">
        <v>23190510</v>
      </c>
      <c r="B1048" s="7" t="s">
        <v>26</v>
      </c>
      <c r="C1048" s="3" t="s">
        <v>1404</v>
      </c>
      <c r="D1048" s="7" t="s">
        <v>327</v>
      </c>
      <c r="E1048" s="7" t="s">
        <v>1374</v>
      </c>
      <c r="F1048" s="7">
        <v>8</v>
      </c>
      <c r="G1048" s="7">
        <v>300</v>
      </c>
      <c r="H1048" s="7">
        <v>-73.327500000000001</v>
      </c>
      <c r="I1048" s="29">
        <v>7.5955555600000002</v>
      </c>
      <c r="J1048" s="6" t="s">
        <v>1908</v>
      </c>
      <c r="K1048" s="30">
        <v>26099</v>
      </c>
      <c r="L1048" s="30"/>
      <c r="M1048" s="7" t="s">
        <v>1911</v>
      </c>
      <c r="N1048" s="29" t="s">
        <v>1910</v>
      </c>
      <c r="O1048" s="31">
        <v>90.765384615384619</v>
      </c>
      <c r="P1048" s="31">
        <v>92.307692307692307</v>
      </c>
      <c r="Q1048" s="31">
        <v>208.83461538461538</v>
      </c>
      <c r="R1048" s="31">
        <v>233.51538461538459</v>
      </c>
      <c r="S1048" s="31">
        <v>263.05925925925925</v>
      </c>
      <c r="T1048" s="31">
        <v>134.84615384615384</v>
      </c>
      <c r="U1048" s="31">
        <v>123.38888888888889</v>
      </c>
      <c r="V1048" s="31">
        <v>153.26428571428571</v>
      </c>
      <c r="W1048" s="31">
        <v>197.50740740740741</v>
      </c>
      <c r="X1048" s="31">
        <v>319.47407407407405</v>
      </c>
      <c r="Y1048" s="31">
        <v>283.19230769230768</v>
      </c>
      <c r="Z1048" s="31">
        <v>175.2923076923077</v>
      </c>
      <c r="AA1048" s="4">
        <f t="shared" si="17"/>
        <v>2275.4477614977613</v>
      </c>
      <c r="AB1048" s="32">
        <v>318</v>
      </c>
      <c r="AC1048" s="17">
        <v>0.8833333333333333</v>
      </c>
      <c r="AD1048" s="36">
        <v>0.8666666666666667</v>
      </c>
      <c r="AE1048" s="36">
        <v>0.8666666666666667</v>
      </c>
      <c r="AF1048" s="36">
        <v>0.8666666666666667</v>
      </c>
      <c r="AG1048" s="36">
        <v>0.8666666666666667</v>
      </c>
      <c r="AH1048" s="36">
        <v>0.9</v>
      </c>
      <c r="AI1048" s="36">
        <v>0.8666666666666667</v>
      </c>
      <c r="AJ1048" s="36">
        <v>0.9</v>
      </c>
      <c r="AK1048" s="36">
        <v>0.93333333333333335</v>
      </c>
      <c r="AL1048" s="36">
        <v>0.9</v>
      </c>
      <c r="AM1048" s="36">
        <v>0.9</v>
      </c>
      <c r="AN1048" s="36">
        <v>0.8666666666666667</v>
      </c>
      <c r="AO1048" s="36">
        <v>0.8666666666666667</v>
      </c>
      <c r="AP1048" s="33" t="str">
        <f t="shared" si="18"/>
        <v>&gt;=80%</v>
      </c>
      <c r="AQ1048" s="55" t="str">
        <f t="shared" si="19"/>
        <v>&gt;=75%</v>
      </c>
      <c r="AR1048" s="56" t="str">
        <f t="shared" si="20"/>
        <v>&gt;=50%</v>
      </c>
      <c r="AT1048" s="121">
        <v>0.8</v>
      </c>
    </row>
    <row r="1049" spans="1:46" ht="15.75" customHeight="1" x14ac:dyDescent="0.25">
      <c r="A1049" s="2">
        <v>23190520</v>
      </c>
      <c r="B1049" s="7" t="s">
        <v>26</v>
      </c>
      <c r="C1049" s="3" t="s">
        <v>539</v>
      </c>
      <c r="D1049" s="7" t="s">
        <v>750</v>
      </c>
      <c r="E1049" s="7" t="s">
        <v>704</v>
      </c>
      <c r="F1049" s="7">
        <v>8</v>
      </c>
      <c r="G1049" s="7">
        <v>271</v>
      </c>
      <c r="H1049" s="7">
        <v>-73.439722220000007</v>
      </c>
      <c r="I1049" s="29">
        <v>7.9955555599999997</v>
      </c>
      <c r="J1049" s="6" t="s">
        <v>1908</v>
      </c>
      <c r="K1049" s="30">
        <v>26221</v>
      </c>
      <c r="L1049" s="30"/>
      <c r="M1049" s="7" t="s">
        <v>1911</v>
      </c>
      <c r="N1049" s="29" t="s">
        <v>1910</v>
      </c>
      <c r="O1049" s="31">
        <v>51.925925925925924</v>
      </c>
      <c r="P1049" s="31">
        <v>47.535714285714285</v>
      </c>
      <c r="Q1049" s="31">
        <v>145.13793103448276</v>
      </c>
      <c r="R1049" s="31">
        <v>256.54615384615386</v>
      </c>
      <c r="S1049" s="31">
        <v>314.95172413793102</v>
      </c>
      <c r="T1049" s="31">
        <v>180.81379310344829</v>
      </c>
      <c r="U1049" s="31">
        <v>192.1</v>
      </c>
      <c r="V1049" s="31">
        <v>170.13793103448276</v>
      </c>
      <c r="W1049" s="31">
        <v>270.40666666666664</v>
      </c>
      <c r="X1049" s="31">
        <v>313.21785714285716</v>
      </c>
      <c r="Y1049" s="31">
        <v>294.69230769230768</v>
      </c>
      <c r="Z1049" s="31">
        <v>132.5</v>
      </c>
      <c r="AA1049" s="4">
        <f t="shared" si="17"/>
        <v>2369.9660048699702</v>
      </c>
      <c r="AB1049" s="32">
        <v>339</v>
      </c>
      <c r="AC1049" s="17">
        <v>0.94166666666666665</v>
      </c>
      <c r="AD1049" s="36">
        <v>0.9</v>
      </c>
      <c r="AE1049" s="36">
        <v>0.93333333333333335</v>
      </c>
      <c r="AF1049" s="36">
        <v>0.96666666666666667</v>
      </c>
      <c r="AG1049" s="36">
        <v>0.8666666666666667</v>
      </c>
      <c r="AH1049" s="36">
        <v>0.96666666666666667</v>
      </c>
      <c r="AI1049" s="36">
        <v>0.96666666666666667</v>
      </c>
      <c r="AJ1049" s="36">
        <v>1</v>
      </c>
      <c r="AK1049" s="36">
        <v>0.96666666666666667</v>
      </c>
      <c r="AL1049" s="36">
        <v>1</v>
      </c>
      <c r="AM1049" s="36">
        <v>0.93333333333333335</v>
      </c>
      <c r="AN1049" s="36">
        <v>0.8666666666666667</v>
      </c>
      <c r="AO1049" s="36">
        <v>0.93333333333333335</v>
      </c>
      <c r="AP1049" s="33" t="str">
        <f t="shared" si="18"/>
        <v>&gt;=80%</v>
      </c>
      <c r="AQ1049" s="55" t="str">
        <f t="shared" si="19"/>
        <v>&gt;=75%</v>
      </c>
      <c r="AR1049" s="56" t="str">
        <f t="shared" si="20"/>
        <v>&gt;=50%</v>
      </c>
      <c r="AT1049" s="121">
        <v>0.8</v>
      </c>
    </row>
    <row r="1050" spans="1:46" ht="15.75" customHeight="1" x14ac:dyDescent="0.25">
      <c r="A1050" s="2">
        <v>23190530</v>
      </c>
      <c r="B1050" s="7" t="s">
        <v>26</v>
      </c>
      <c r="C1050" s="3" t="s">
        <v>2361</v>
      </c>
      <c r="D1050" s="7" t="s">
        <v>1589</v>
      </c>
      <c r="E1050" s="7" t="s">
        <v>1501</v>
      </c>
      <c r="F1050" s="7">
        <v>8</v>
      </c>
      <c r="G1050" s="7">
        <v>170</v>
      </c>
      <c r="H1050" s="7">
        <v>-73.45</v>
      </c>
      <c r="I1050" s="29">
        <v>7.45</v>
      </c>
      <c r="J1050" s="6" t="s">
        <v>1890</v>
      </c>
      <c r="K1050" s="30">
        <v>26526</v>
      </c>
      <c r="L1050" s="30">
        <v>36206</v>
      </c>
      <c r="M1050" s="7" t="s">
        <v>1911</v>
      </c>
      <c r="N1050" s="29" t="s">
        <v>1910</v>
      </c>
      <c r="O1050" s="31">
        <v>62.666666666666664</v>
      </c>
      <c r="P1050" s="31">
        <v>79.625</v>
      </c>
      <c r="Q1050" s="31">
        <v>203.5</v>
      </c>
      <c r="R1050" s="31">
        <v>246.57142857142858</v>
      </c>
      <c r="S1050" s="31">
        <v>304.71428571428572</v>
      </c>
      <c r="T1050" s="31">
        <v>188.625</v>
      </c>
      <c r="U1050" s="31">
        <v>165.75</v>
      </c>
      <c r="V1050" s="31">
        <v>232</v>
      </c>
      <c r="W1050" s="31">
        <v>296.625</v>
      </c>
      <c r="X1050" s="31">
        <v>327.25</v>
      </c>
      <c r="Y1050" s="31">
        <v>291.875</v>
      </c>
      <c r="Z1050" s="31">
        <v>152.25</v>
      </c>
      <c r="AA1050" s="4">
        <f t="shared" si="17"/>
        <v>2551.4523809523807</v>
      </c>
      <c r="AB1050" s="32">
        <v>95</v>
      </c>
      <c r="AC1050" s="17">
        <v>0.2638888888888889</v>
      </c>
      <c r="AD1050" s="36">
        <v>0.3</v>
      </c>
      <c r="AE1050" s="36">
        <v>0.26666666666666666</v>
      </c>
      <c r="AF1050" s="36">
        <v>0.26666666666666666</v>
      </c>
      <c r="AG1050" s="36">
        <v>0.23333333333333334</v>
      </c>
      <c r="AH1050" s="36">
        <v>0.23333333333333334</v>
      </c>
      <c r="AI1050" s="36">
        <v>0.26666666666666666</v>
      </c>
      <c r="AJ1050" s="36">
        <v>0.26666666666666666</v>
      </c>
      <c r="AK1050" s="36">
        <v>0.26666666666666666</v>
      </c>
      <c r="AL1050" s="36">
        <v>0.26666666666666666</v>
      </c>
      <c r="AM1050" s="36">
        <v>0.26666666666666666</v>
      </c>
      <c r="AN1050" s="36">
        <v>0.26666666666666666</v>
      </c>
      <c r="AO1050" s="36">
        <v>0.26666666666666666</v>
      </c>
      <c r="AP1050" s="33" t="str">
        <f t="shared" si="18"/>
        <v>-</v>
      </c>
      <c r="AQ1050" s="55" t="str">
        <f t="shared" si="19"/>
        <v>-</v>
      </c>
      <c r="AR1050" s="56" t="str">
        <f t="shared" si="20"/>
        <v>-</v>
      </c>
      <c r="AS1050" s="34" t="s">
        <v>1890</v>
      </c>
      <c r="AT1050" s="122" t="s">
        <v>5208</v>
      </c>
    </row>
    <row r="1051" spans="1:46" ht="15.75" customHeight="1" x14ac:dyDescent="0.25">
      <c r="A1051" s="2">
        <v>23190540</v>
      </c>
      <c r="B1051" s="7" t="s">
        <v>26</v>
      </c>
      <c r="C1051" s="3" t="s">
        <v>649</v>
      </c>
      <c r="D1051" s="7" t="s">
        <v>1384</v>
      </c>
      <c r="E1051" s="7" t="s">
        <v>1374</v>
      </c>
      <c r="F1051" s="7">
        <v>8</v>
      </c>
      <c r="G1051" s="7">
        <v>710</v>
      </c>
      <c r="H1051" s="7">
        <v>-73.180555560000002</v>
      </c>
      <c r="I1051" s="29">
        <v>7.6508333300000002</v>
      </c>
      <c r="J1051" s="6" t="s">
        <v>1908</v>
      </c>
      <c r="K1051" s="30">
        <v>27987</v>
      </c>
      <c r="L1051" s="30"/>
      <c r="M1051" s="7" t="s">
        <v>1911</v>
      </c>
      <c r="N1051" s="29" t="s">
        <v>1910</v>
      </c>
      <c r="O1051" s="31">
        <v>61.365517241379322</v>
      </c>
      <c r="P1051" s="31">
        <v>74.356666666666655</v>
      </c>
      <c r="Q1051" s="31">
        <v>138.81034482758622</v>
      </c>
      <c r="R1051" s="31">
        <v>200.67333333333329</v>
      </c>
      <c r="S1051" s="31">
        <v>221.33461538461538</v>
      </c>
      <c r="T1051" s="31">
        <v>109.11034482758622</v>
      </c>
      <c r="U1051" s="31">
        <v>86.810714285714297</v>
      </c>
      <c r="V1051" s="31">
        <v>128.13448275862072</v>
      </c>
      <c r="W1051" s="31">
        <v>188.43793103448272</v>
      </c>
      <c r="X1051" s="31">
        <v>241.83103448275861</v>
      </c>
      <c r="Y1051" s="31">
        <v>208.40344827586202</v>
      </c>
      <c r="Z1051" s="31">
        <v>74.296666666666667</v>
      </c>
      <c r="AA1051" s="4">
        <f t="shared" si="17"/>
        <v>1733.5650997852722</v>
      </c>
      <c r="AB1051" s="32">
        <v>347</v>
      </c>
      <c r="AC1051" s="17">
        <v>0.96388888888888891</v>
      </c>
      <c r="AD1051" s="36">
        <v>0.96666666666666667</v>
      </c>
      <c r="AE1051" s="36">
        <v>1</v>
      </c>
      <c r="AF1051" s="36">
        <v>0.96666666666666667</v>
      </c>
      <c r="AG1051" s="36">
        <v>1</v>
      </c>
      <c r="AH1051" s="36">
        <v>0.8666666666666667</v>
      </c>
      <c r="AI1051" s="36">
        <v>0.96666666666666667</v>
      </c>
      <c r="AJ1051" s="36">
        <v>0.93333333333333335</v>
      </c>
      <c r="AK1051" s="36">
        <v>0.96666666666666667</v>
      </c>
      <c r="AL1051" s="36">
        <v>0.96666666666666667</v>
      </c>
      <c r="AM1051" s="36">
        <v>0.96666666666666667</v>
      </c>
      <c r="AN1051" s="36">
        <v>0.96666666666666667</v>
      </c>
      <c r="AO1051" s="36">
        <v>1</v>
      </c>
      <c r="AP1051" s="33" t="str">
        <f t="shared" si="18"/>
        <v>&gt;=80%</v>
      </c>
      <c r="AQ1051" s="55" t="str">
        <f t="shared" si="19"/>
        <v>&gt;=75%</v>
      </c>
      <c r="AR1051" s="56" t="str">
        <f t="shared" si="20"/>
        <v>&gt;=50%</v>
      </c>
      <c r="AT1051" s="121">
        <v>0.8</v>
      </c>
    </row>
    <row r="1052" spans="1:46" ht="15.75" customHeight="1" x14ac:dyDescent="0.25">
      <c r="A1052" s="2">
        <v>23190560</v>
      </c>
      <c r="B1052" s="7" t="s">
        <v>26</v>
      </c>
      <c r="C1052" s="3" t="s">
        <v>1112</v>
      </c>
      <c r="D1052" s="7" t="s">
        <v>1589</v>
      </c>
      <c r="E1052" s="7" t="s">
        <v>1501</v>
      </c>
      <c r="F1052" s="7">
        <v>8</v>
      </c>
      <c r="G1052" s="7">
        <v>84</v>
      </c>
      <c r="H1052" s="7">
        <v>-73.559722220000012</v>
      </c>
      <c r="I1052" s="29">
        <v>7.5744444399999997</v>
      </c>
      <c r="J1052" s="6" t="s">
        <v>1908</v>
      </c>
      <c r="K1052" s="30">
        <v>28109</v>
      </c>
      <c r="L1052" s="30"/>
      <c r="M1052" s="7" t="s">
        <v>1911</v>
      </c>
      <c r="N1052" s="29" t="s">
        <v>1910</v>
      </c>
      <c r="O1052" s="31">
        <v>36.0448275862069</v>
      </c>
      <c r="P1052" s="31">
        <v>56.648275862068971</v>
      </c>
      <c r="Q1052" s="31">
        <v>158.63103448275862</v>
      </c>
      <c r="R1052" s="31">
        <v>280.20999999999998</v>
      </c>
      <c r="S1052" s="31">
        <v>366.9</v>
      </c>
      <c r="T1052" s="31">
        <v>228.60000000000002</v>
      </c>
      <c r="U1052" s="31">
        <v>218.89666666666665</v>
      </c>
      <c r="V1052" s="31">
        <v>247.95000000000002</v>
      </c>
      <c r="W1052" s="31">
        <v>291.96666666666664</v>
      </c>
      <c r="X1052" s="31">
        <v>354.20666666666665</v>
      </c>
      <c r="Y1052" s="31">
        <v>289.42758620689654</v>
      </c>
      <c r="Z1052" s="31">
        <v>102.05</v>
      </c>
      <c r="AA1052" s="4">
        <f t="shared" si="17"/>
        <v>2631.5317241379312</v>
      </c>
      <c r="AB1052" s="32">
        <v>353</v>
      </c>
      <c r="AC1052" s="17">
        <v>0.98055555555555551</v>
      </c>
      <c r="AD1052" s="36">
        <v>0.96666666666666667</v>
      </c>
      <c r="AE1052" s="36">
        <v>0.96666666666666667</v>
      </c>
      <c r="AF1052" s="36">
        <v>0.96666666666666667</v>
      </c>
      <c r="AG1052" s="36">
        <v>1</v>
      </c>
      <c r="AH1052" s="36">
        <v>0.96666666666666667</v>
      </c>
      <c r="AI1052" s="36">
        <v>1</v>
      </c>
      <c r="AJ1052" s="36">
        <v>1</v>
      </c>
      <c r="AK1052" s="36">
        <v>1</v>
      </c>
      <c r="AL1052" s="36">
        <v>1</v>
      </c>
      <c r="AM1052" s="36">
        <v>1</v>
      </c>
      <c r="AN1052" s="36">
        <v>0.96666666666666667</v>
      </c>
      <c r="AO1052" s="36">
        <v>0.93333333333333335</v>
      </c>
      <c r="AP1052" s="33" t="str">
        <f t="shared" si="18"/>
        <v>&gt;=80%</v>
      </c>
      <c r="AQ1052" s="55" t="str">
        <f t="shared" si="19"/>
        <v>&gt;=75%</v>
      </c>
      <c r="AR1052" s="56" t="str">
        <f t="shared" si="20"/>
        <v>&gt;=50%</v>
      </c>
      <c r="AT1052" s="121">
        <v>0.8</v>
      </c>
    </row>
    <row r="1053" spans="1:46" ht="15.75" customHeight="1" x14ac:dyDescent="0.25">
      <c r="A1053" s="2">
        <v>23190570</v>
      </c>
      <c r="B1053" s="7" t="s">
        <v>26</v>
      </c>
      <c r="C1053" s="3" t="s">
        <v>2362</v>
      </c>
      <c r="D1053" s="7" t="s">
        <v>1586</v>
      </c>
      <c r="E1053" s="7" t="s">
        <v>1501</v>
      </c>
      <c r="F1053" s="7">
        <v>8</v>
      </c>
      <c r="G1053" s="7">
        <v>550</v>
      </c>
      <c r="H1053" s="7">
        <v>-73.25</v>
      </c>
      <c r="I1053" s="29">
        <v>7.3</v>
      </c>
      <c r="J1053" s="6" t="s">
        <v>1890</v>
      </c>
      <c r="K1053" s="30">
        <v>29295</v>
      </c>
      <c r="L1053" s="30">
        <v>34804</v>
      </c>
      <c r="M1053" s="7" t="s">
        <v>1911</v>
      </c>
      <c r="N1053" s="29" t="s">
        <v>1910</v>
      </c>
      <c r="O1053" s="31">
        <v>41</v>
      </c>
      <c r="P1053" s="31">
        <v>7</v>
      </c>
      <c r="Q1053" s="31">
        <v>39</v>
      </c>
      <c r="R1053" s="31">
        <v>120</v>
      </c>
      <c r="S1053" s="31">
        <v>139</v>
      </c>
      <c r="T1053" s="31">
        <v>0</v>
      </c>
      <c r="U1053" s="31" t="s">
        <v>1930</v>
      </c>
      <c r="V1053" s="31">
        <v>58</v>
      </c>
      <c r="W1053" s="31">
        <v>97</v>
      </c>
      <c r="X1053" s="31">
        <v>255</v>
      </c>
      <c r="Y1053" s="31">
        <v>278</v>
      </c>
      <c r="Z1053" s="31">
        <v>84</v>
      </c>
      <c r="AA1053" s="4">
        <f t="shared" si="17"/>
        <v>1118</v>
      </c>
      <c r="AB1053" s="32">
        <v>11</v>
      </c>
      <c r="AC1053" s="17">
        <v>3.0555555555555555E-2</v>
      </c>
      <c r="AD1053" s="36">
        <v>3.3333333333333333E-2</v>
      </c>
      <c r="AE1053" s="36">
        <v>3.3333333333333333E-2</v>
      </c>
      <c r="AF1053" s="36">
        <v>3.3333333333333333E-2</v>
      </c>
      <c r="AG1053" s="36">
        <v>3.3333333333333333E-2</v>
      </c>
      <c r="AH1053" s="36">
        <v>3.3333333333333333E-2</v>
      </c>
      <c r="AI1053" s="36">
        <v>3.3333333333333333E-2</v>
      </c>
      <c r="AJ1053" s="36">
        <v>0</v>
      </c>
      <c r="AK1053" s="36">
        <v>3.3333333333333333E-2</v>
      </c>
      <c r="AL1053" s="36">
        <v>3.3333333333333333E-2</v>
      </c>
      <c r="AM1053" s="36">
        <v>3.3333333333333333E-2</v>
      </c>
      <c r="AN1053" s="36">
        <v>3.3333333333333333E-2</v>
      </c>
      <c r="AO1053" s="36">
        <v>3.3333333333333333E-2</v>
      </c>
      <c r="AP1053" s="33" t="str">
        <f t="shared" si="18"/>
        <v>-</v>
      </c>
      <c r="AQ1053" s="55" t="str">
        <f t="shared" si="19"/>
        <v>-</v>
      </c>
      <c r="AR1053" s="56" t="str">
        <f t="shared" si="20"/>
        <v>-</v>
      </c>
      <c r="AS1053" s="34" t="s">
        <v>1890</v>
      </c>
      <c r="AT1053" s="122" t="s">
        <v>5208</v>
      </c>
    </row>
    <row r="1054" spans="1:46" ht="15.75" customHeight="1" x14ac:dyDescent="0.25">
      <c r="A1054" s="2">
        <v>23190580</v>
      </c>
      <c r="B1054" s="7" t="s">
        <v>26</v>
      </c>
      <c r="C1054" s="3" t="s">
        <v>740</v>
      </c>
      <c r="D1054" s="7" t="s">
        <v>741</v>
      </c>
      <c r="E1054" s="7" t="s">
        <v>704</v>
      </c>
      <c r="F1054" s="7">
        <v>8</v>
      </c>
      <c r="G1054" s="7">
        <v>75</v>
      </c>
      <c r="H1054" s="7">
        <v>-73.618777780000002</v>
      </c>
      <c r="I1054" s="29">
        <v>8.0887499999999992</v>
      </c>
      <c r="J1054" s="6" t="s">
        <v>1908</v>
      </c>
      <c r="K1054" s="30">
        <v>29174</v>
      </c>
      <c r="L1054" s="30"/>
      <c r="M1054" s="7" t="s">
        <v>1911</v>
      </c>
      <c r="N1054" s="29" t="s">
        <v>1910</v>
      </c>
      <c r="O1054" s="31">
        <v>20.482758620689655</v>
      </c>
      <c r="P1054" s="31">
        <v>27.392857142857142</v>
      </c>
      <c r="Q1054" s="31">
        <v>69.568965517241381</v>
      </c>
      <c r="R1054" s="31">
        <v>171</v>
      </c>
      <c r="S1054" s="31">
        <v>253.06666666666666</v>
      </c>
      <c r="T1054" s="31">
        <v>201.96428571428572</v>
      </c>
      <c r="U1054" s="31">
        <v>173.23333333333332</v>
      </c>
      <c r="V1054" s="31">
        <v>201.93103448275863</v>
      </c>
      <c r="W1054" s="31">
        <v>234.31034482758622</v>
      </c>
      <c r="X1054" s="31">
        <v>217.75862068965517</v>
      </c>
      <c r="Y1054" s="31">
        <v>121.39285714285714</v>
      </c>
      <c r="Z1054" s="31">
        <v>53.142857142857146</v>
      </c>
      <c r="AA1054" s="4">
        <f t="shared" si="17"/>
        <v>1745.2445812807882</v>
      </c>
      <c r="AB1054" s="32">
        <v>347</v>
      </c>
      <c r="AC1054" s="17">
        <v>0.96388888888888891</v>
      </c>
      <c r="AD1054" s="36">
        <v>0.96666666666666667</v>
      </c>
      <c r="AE1054" s="36">
        <v>0.93333333333333335</v>
      </c>
      <c r="AF1054" s="36">
        <v>0.96666666666666667</v>
      </c>
      <c r="AG1054" s="36">
        <v>1</v>
      </c>
      <c r="AH1054" s="36">
        <v>1</v>
      </c>
      <c r="AI1054" s="36">
        <v>0.93333333333333335</v>
      </c>
      <c r="AJ1054" s="36">
        <v>1</v>
      </c>
      <c r="AK1054" s="36">
        <v>0.96666666666666667</v>
      </c>
      <c r="AL1054" s="36">
        <v>0.96666666666666667</v>
      </c>
      <c r="AM1054" s="36">
        <v>0.96666666666666667</v>
      </c>
      <c r="AN1054" s="36">
        <v>0.93333333333333335</v>
      </c>
      <c r="AO1054" s="36">
        <v>0.93333333333333335</v>
      </c>
      <c r="AP1054" s="33" t="str">
        <f t="shared" si="18"/>
        <v>&gt;=80%</v>
      </c>
      <c r="AQ1054" s="55" t="str">
        <f t="shared" si="19"/>
        <v>&gt;=75%</v>
      </c>
      <c r="AR1054" s="56" t="str">
        <f t="shared" si="20"/>
        <v>&gt;=50%</v>
      </c>
      <c r="AT1054" s="121">
        <v>0.8</v>
      </c>
    </row>
    <row r="1055" spans="1:46" ht="15.75" customHeight="1" x14ac:dyDescent="0.25">
      <c r="A1055" s="2">
        <v>23190590</v>
      </c>
      <c r="B1055" s="7" t="s">
        <v>54</v>
      </c>
      <c r="C1055" s="3" t="s">
        <v>1508</v>
      </c>
      <c r="D1055" s="7" t="s">
        <v>1509</v>
      </c>
      <c r="E1055" s="7" t="s">
        <v>1501</v>
      </c>
      <c r="F1055" s="7">
        <v>8</v>
      </c>
      <c r="G1055" s="7">
        <v>925</v>
      </c>
      <c r="H1055" s="7">
        <v>-73.123888890000003</v>
      </c>
      <c r="I1055" s="29">
        <v>7.0902777800000001</v>
      </c>
      <c r="J1055" s="6" t="s">
        <v>1908</v>
      </c>
      <c r="K1055" s="30">
        <v>28655.791666666668</v>
      </c>
      <c r="L1055" s="30"/>
      <c r="M1055" s="7" t="s">
        <v>1911</v>
      </c>
      <c r="N1055" s="29" t="s">
        <v>1910</v>
      </c>
      <c r="O1055" s="31">
        <v>68.660000000000011</v>
      </c>
      <c r="P1055" s="31">
        <v>89.713333333333367</v>
      </c>
      <c r="Q1055" s="31">
        <v>127.06333333333333</v>
      </c>
      <c r="R1055" s="31">
        <v>103.96896551724139</v>
      </c>
      <c r="S1055" s="31">
        <v>138.79333333333335</v>
      </c>
      <c r="T1055" s="31">
        <v>100.00000000000001</v>
      </c>
      <c r="U1055" s="31">
        <v>102.86666666666665</v>
      </c>
      <c r="V1055" s="31">
        <v>104.30666666666667</v>
      </c>
      <c r="W1055" s="31">
        <v>105.04333333333334</v>
      </c>
      <c r="X1055" s="31">
        <v>146.64482758620693</v>
      </c>
      <c r="Y1055" s="31">
        <v>118.25333333333332</v>
      </c>
      <c r="Z1055" s="31">
        <v>45.476666666666659</v>
      </c>
      <c r="AA1055" s="4">
        <f t="shared" si="17"/>
        <v>1250.7904597701151</v>
      </c>
      <c r="AB1055" s="32">
        <v>357</v>
      </c>
      <c r="AC1055" s="17">
        <v>0.9916666666666667</v>
      </c>
      <c r="AD1055" s="36">
        <v>1</v>
      </c>
      <c r="AE1055" s="36">
        <v>1</v>
      </c>
      <c r="AF1055" s="36">
        <v>1</v>
      </c>
      <c r="AG1055" s="36">
        <v>0.96666666666666667</v>
      </c>
      <c r="AH1055" s="36">
        <v>1</v>
      </c>
      <c r="AI1055" s="36">
        <v>0.96666666666666667</v>
      </c>
      <c r="AJ1055" s="36">
        <v>1</v>
      </c>
      <c r="AK1055" s="36">
        <v>1</v>
      </c>
      <c r="AL1055" s="36">
        <v>1</v>
      </c>
      <c r="AM1055" s="36">
        <v>0.96666666666666667</v>
      </c>
      <c r="AN1055" s="36">
        <v>1</v>
      </c>
      <c r="AO1055" s="36">
        <v>1</v>
      </c>
      <c r="AP1055" s="33" t="str">
        <f t="shared" si="18"/>
        <v>&gt;=80%</v>
      </c>
      <c r="AQ1055" s="55" t="str">
        <f t="shared" si="19"/>
        <v>&gt;=75%</v>
      </c>
      <c r="AR1055" s="56" t="str">
        <f t="shared" si="20"/>
        <v>&gt;=50%</v>
      </c>
      <c r="AT1055" s="121">
        <v>0.8</v>
      </c>
    </row>
    <row r="1056" spans="1:46" ht="15.75" customHeight="1" x14ac:dyDescent="0.25">
      <c r="A1056" s="2">
        <v>23190600</v>
      </c>
      <c r="B1056" s="7" t="s">
        <v>26</v>
      </c>
      <c r="C1056" s="3" t="s">
        <v>1543</v>
      </c>
      <c r="D1056" s="7" t="s">
        <v>1544</v>
      </c>
      <c r="E1056" s="7" t="s">
        <v>1501</v>
      </c>
      <c r="F1056" s="7">
        <v>8</v>
      </c>
      <c r="G1056" s="7">
        <v>1280</v>
      </c>
      <c r="H1056" s="7">
        <v>-73.230277779999994</v>
      </c>
      <c r="I1056" s="29">
        <v>6.9975000000000005</v>
      </c>
      <c r="J1056" s="6" t="s">
        <v>1908</v>
      </c>
      <c r="K1056" s="30">
        <v>24791</v>
      </c>
      <c r="L1056" s="30"/>
      <c r="M1056" s="7" t="s">
        <v>1911</v>
      </c>
      <c r="N1056" s="29" t="s">
        <v>1910</v>
      </c>
      <c r="O1056" s="31">
        <v>48.800000000000004</v>
      </c>
      <c r="P1056" s="31">
        <v>65.680000000000007</v>
      </c>
      <c r="Q1056" s="31">
        <v>95.75</v>
      </c>
      <c r="R1056" s="31">
        <v>96.465517241379317</v>
      </c>
      <c r="S1056" s="31">
        <v>105.65666666666668</v>
      </c>
      <c r="T1056" s="31">
        <v>68.182142857142864</v>
      </c>
      <c r="U1056" s="31">
        <v>63.676923076923075</v>
      </c>
      <c r="V1056" s="31">
        <v>75.414814814814818</v>
      </c>
      <c r="W1056" s="31">
        <v>100.36538461538461</v>
      </c>
      <c r="X1056" s="31">
        <v>122.90740740740742</v>
      </c>
      <c r="Y1056" s="31">
        <v>110.61724137931034</v>
      </c>
      <c r="Z1056" s="31">
        <v>37.943333333333335</v>
      </c>
      <c r="AA1056" s="4">
        <f t="shared" si="17"/>
        <v>991.4594313923626</v>
      </c>
      <c r="AB1056" s="32">
        <v>342</v>
      </c>
      <c r="AC1056" s="17">
        <v>0.95</v>
      </c>
      <c r="AD1056" s="36">
        <v>1</v>
      </c>
      <c r="AE1056" s="36">
        <v>1</v>
      </c>
      <c r="AF1056" s="36">
        <v>1</v>
      </c>
      <c r="AG1056" s="36">
        <v>0.96666666666666667</v>
      </c>
      <c r="AH1056" s="36">
        <v>1</v>
      </c>
      <c r="AI1056" s="36">
        <v>0.93333333333333335</v>
      </c>
      <c r="AJ1056" s="36">
        <v>0.8666666666666667</v>
      </c>
      <c r="AK1056" s="36">
        <v>0.9</v>
      </c>
      <c r="AL1056" s="36">
        <v>0.8666666666666667</v>
      </c>
      <c r="AM1056" s="36">
        <v>0.9</v>
      </c>
      <c r="AN1056" s="36">
        <v>0.96666666666666667</v>
      </c>
      <c r="AO1056" s="36">
        <v>1</v>
      </c>
      <c r="AP1056" s="33" t="str">
        <f t="shared" si="18"/>
        <v>&gt;=80%</v>
      </c>
      <c r="AQ1056" s="55" t="str">
        <f t="shared" si="19"/>
        <v>&gt;=75%</v>
      </c>
      <c r="AR1056" s="56" t="str">
        <f t="shared" si="20"/>
        <v>&gt;=50%</v>
      </c>
      <c r="AT1056" s="121">
        <v>0.8</v>
      </c>
    </row>
    <row r="1057" spans="1:46" ht="15.75" customHeight="1" x14ac:dyDescent="0.25">
      <c r="A1057" s="2">
        <v>23190620</v>
      </c>
      <c r="B1057" s="7" t="s">
        <v>26</v>
      </c>
      <c r="C1057" s="3" t="s">
        <v>1229</v>
      </c>
      <c r="D1057" s="7" t="s">
        <v>1586</v>
      </c>
      <c r="E1057" s="7" t="s">
        <v>1501</v>
      </c>
      <c r="F1057" s="7">
        <v>8</v>
      </c>
      <c r="G1057" s="7">
        <v>1300</v>
      </c>
      <c r="H1057" s="7">
        <v>-73.116666670000001</v>
      </c>
      <c r="I1057" s="29">
        <v>7.3</v>
      </c>
      <c r="J1057" s="6" t="s">
        <v>1908</v>
      </c>
      <c r="K1057" s="30">
        <v>24760</v>
      </c>
      <c r="L1057" s="30"/>
      <c r="M1057" s="7" t="s">
        <v>1911</v>
      </c>
      <c r="N1057" s="29" t="s">
        <v>1892</v>
      </c>
      <c r="O1057" s="31">
        <v>181</v>
      </c>
      <c r="P1057" s="31">
        <v>147.5</v>
      </c>
      <c r="Q1057" s="31">
        <v>151.5</v>
      </c>
      <c r="R1057" s="31">
        <v>150.5</v>
      </c>
      <c r="S1057" s="31">
        <v>238.5</v>
      </c>
      <c r="T1057" s="31">
        <v>51</v>
      </c>
      <c r="U1057" s="31">
        <v>60</v>
      </c>
      <c r="V1057" s="31">
        <v>62</v>
      </c>
      <c r="W1057" s="31">
        <v>182</v>
      </c>
      <c r="X1057" s="31">
        <v>267</v>
      </c>
      <c r="Y1057" s="31">
        <v>304</v>
      </c>
      <c r="Z1057" s="31">
        <v>81</v>
      </c>
      <c r="AA1057" s="4">
        <f t="shared" si="17"/>
        <v>1876</v>
      </c>
      <c r="AB1057" s="32">
        <v>18</v>
      </c>
      <c r="AC1057" s="17">
        <v>0.05</v>
      </c>
      <c r="AD1057" s="36">
        <v>6.6666666666666666E-2</v>
      </c>
      <c r="AE1057" s="36">
        <v>6.6666666666666666E-2</v>
      </c>
      <c r="AF1057" s="36">
        <v>6.6666666666666666E-2</v>
      </c>
      <c r="AG1057" s="36">
        <v>6.6666666666666666E-2</v>
      </c>
      <c r="AH1057" s="36">
        <v>6.6666666666666666E-2</v>
      </c>
      <c r="AI1057" s="36">
        <v>6.6666666666666666E-2</v>
      </c>
      <c r="AJ1057" s="36">
        <v>3.3333333333333333E-2</v>
      </c>
      <c r="AK1057" s="36">
        <v>3.3333333333333333E-2</v>
      </c>
      <c r="AL1057" s="36">
        <v>3.3333333333333333E-2</v>
      </c>
      <c r="AM1057" s="36">
        <v>3.3333333333333333E-2</v>
      </c>
      <c r="AN1057" s="36">
        <v>3.3333333333333333E-2</v>
      </c>
      <c r="AO1057" s="36">
        <v>3.3333333333333333E-2</v>
      </c>
      <c r="AP1057" s="33" t="str">
        <f t="shared" si="18"/>
        <v>-</v>
      </c>
      <c r="AQ1057" s="55" t="str">
        <f t="shared" si="19"/>
        <v>-</v>
      </c>
      <c r="AR1057" s="56" t="str">
        <f t="shared" si="20"/>
        <v>-</v>
      </c>
      <c r="AS1057" s="34" t="s">
        <v>1892</v>
      </c>
      <c r="AT1057" s="122" t="s">
        <v>5208</v>
      </c>
    </row>
    <row r="1058" spans="1:46" ht="15.75" customHeight="1" x14ac:dyDescent="0.25">
      <c r="A1058" s="2">
        <v>23190640</v>
      </c>
      <c r="B1058" s="7" t="s">
        <v>26</v>
      </c>
      <c r="C1058" s="3" t="s">
        <v>2363</v>
      </c>
      <c r="D1058" s="7" t="s">
        <v>1540</v>
      </c>
      <c r="E1058" s="7" t="s">
        <v>1501</v>
      </c>
      <c r="F1058" s="7">
        <v>8</v>
      </c>
      <c r="G1058" s="7">
        <v>1200</v>
      </c>
      <c r="H1058" s="7">
        <v>-73.099999999999994</v>
      </c>
      <c r="I1058" s="29">
        <v>7.06666667</v>
      </c>
      <c r="J1058" s="6" t="s">
        <v>1908</v>
      </c>
      <c r="K1058" s="30">
        <v>24638</v>
      </c>
      <c r="L1058" s="30"/>
      <c r="M1058" s="7" t="s">
        <v>1911</v>
      </c>
      <c r="N1058" s="29" t="s">
        <v>1892</v>
      </c>
      <c r="O1058" s="31">
        <v>93.5</v>
      </c>
      <c r="P1058" s="31">
        <v>76.5</v>
      </c>
      <c r="Q1058" s="31">
        <v>90</v>
      </c>
      <c r="R1058" s="31">
        <v>68.5</v>
      </c>
      <c r="S1058" s="31">
        <v>199</v>
      </c>
      <c r="T1058" s="31">
        <v>78.5</v>
      </c>
      <c r="U1058" s="31">
        <v>80</v>
      </c>
      <c r="V1058" s="31">
        <v>178</v>
      </c>
      <c r="W1058" s="31">
        <v>142</v>
      </c>
      <c r="X1058" s="31">
        <v>152</v>
      </c>
      <c r="Y1058" s="31">
        <v>249</v>
      </c>
      <c r="Z1058" s="31">
        <v>57</v>
      </c>
      <c r="AA1058" s="4">
        <f t="shared" si="17"/>
        <v>1464</v>
      </c>
      <c r="AB1058" s="32">
        <v>18</v>
      </c>
      <c r="AC1058" s="17">
        <v>0.05</v>
      </c>
      <c r="AD1058" s="36">
        <v>6.6666666666666666E-2</v>
      </c>
      <c r="AE1058" s="36">
        <v>6.6666666666666666E-2</v>
      </c>
      <c r="AF1058" s="36">
        <v>6.6666666666666666E-2</v>
      </c>
      <c r="AG1058" s="36">
        <v>6.6666666666666666E-2</v>
      </c>
      <c r="AH1058" s="36">
        <v>6.6666666666666666E-2</v>
      </c>
      <c r="AI1058" s="36">
        <v>6.6666666666666666E-2</v>
      </c>
      <c r="AJ1058" s="36">
        <v>3.3333333333333333E-2</v>
      </c>
      <c r="AK1058" s="36">
        <v>3.3333333333333333E-2</v>
      </c>
      <c r="AL1058" s="36">
        <v>3.3333333333333333E-2</v>
      </c>
      <c r="AM1058" s="36">
        <v>3.3333333333333333E-2</v>
      </c>
      <c r="AN1058" s="36">
        <v>3.3333333333333333E-2</v>
      </c>
      <c r="AO1058" s="36">
        <v>3.3333333333333333E-2</v>
      </c>
      <c r="AP1058" s="33" t="str">
        <f t="shared" si="18"/>
        <v>-</v>
      </c>
      <c r="AQ1058" s="55" t="str">
        <f t="shared" si="19"/>
        <v>-</v>
      </c>
      <c r="AR1058" s="56" t="str">
        <f t="shared" si="20"/>
        <v>-</v>
      </c>
      <c r="AS1058" s="34" t="s">
        <v>1892</v>
      </c>
      <c r="AT1058" s="122" t="s">
        <v>5208</v>
      </c>
    </row>
    <row r="1059" spans="1:46" ht="15.75" customHeight="1" x14ac:dyDescent="0.25">
      <c r="A1059" s="2">
        <v>23190650</v>
      </c>
      <c r="B1059" s="7" t="s">
        <v>26</v>
      </c>
      <c r="C1059" s="3" t="s">
        <v>2364</v>
      </c>
      <c r="D1059" s="7" t="s">
        <v>1509</v>
      </c>
      <c r="E1059" s="7" t="s">
        <v>1501</v>
      </c>
      <c r="F1059" s="7">
        <v>8</v>
      </c>
      <c r="G1059" s="7">
        <v>1300</v>
      </c>
      <c r="H1059" s="7">
        <v>-73.133333329999999</v>
      </c>
      <c r="I1059" s="29">
        <v>7.15</v>
      </c>
      <c r="J1059" s="6" t="s">
        <v>1908</v>
      </c>
      <c r="K1059" s="30">
        <v>24852</v>
      </c>
      <c r="L1059" s="30"/>
      <c r="M1059" s="7" t="s">
        <v>1911</v>
      </c>
      <c r="N1059" s="29" t="s">
        <v>1892</v>
      </c>
      <c r="O1059" s="31">
        <v>188</v>
      </c>
      <c r="P1059" s="31">
        <v>148</v>
      </c>
      <c r="Q1059" s="31">
        <v>95.5</v>
      </c>
      <c r="R1059" s="31">
        <v>69.5</v>
      </c>
      <c r="S1059" s="31">
        <v>143.5</v>
      </c>
      <c r="T1059" s="31">
        <v>22.5</v>
      </c>
      <c r="U1059" s="31">
        <v>52</v>
      </c>
      <c r="V1059" s="31">
        <v>42.5</v>
      </c>
      <c r="W1059" s="31">
        <v>147</v>
      </c>
      <c r="X1059" s="31">
        <v>69.5</v>
      </c>
      <c r="Y1059" s="31">
        <v>260.5</v>
      </c>
      <c r="Z1059" s="31">
        <v>84.5</v>
      </c>
      <c r="AA1059" s="4">
        <f t="shared" si="17"/>
        <v>1323</v>
      </c>
      <c r="AB1059" s="32">
        <v>23</v>
      </c>
      <c r="AC1059" s="17">
        <v>6.3888888888888884E-2</v>
      </c>
      <c r="AD1059" s="36">
        <v>3.3333333333333333E-2</v>
      </c>
      <c r="AE1059" s="36">
        <v>6.6666666666666666E-2</v>
      </c>
      <c r="AF1059" s="36">
        <v>6.6666666666666666E-2</v>
      </c>
      <c r="AG1059" s="36">
        <v>6.6666666666666666E-2</v>
      </c>
      <c r="AH1059" s="36">
        <v>6.6666666666666666E-2</v>
      </c>
      <c r="AI1059" s="36">
        <v>6.6666666666666666E-2</v>
      </c>
      <c r="AJ1059" s="36">
        <v>6.6666666666666666E-2</v>
      </c>
      <c r="AK1059" s="36">
        <v>6.6666666666666666E-2</v>
      </c>
      <c r="AL1059" s="36">
        <v>6.6666666666666666E-2</v>
      </c>
      <c r="AM1059" s="36">
        <v>6.6666666666666666E-2</v>
      </c>
      <c r="AN1059" s="36">
        <v>6.6666666666666666E-2</v>
      </c>
      <c r="AO1059" s="36">
        <v>6.6666666666666666E-2</v>
      </c>
      <c r="AP1059" s="33" t="str">
        <f t="shared" si="18"/>
        <v>-</v>
      </c>
      <c r="AQ1059" s="55" t="str">
        <f t="shared" si="19"/>
        <v>-</v>
      </c>
      <c r="AR1059" s="56" t="str">
        <f t="shared" si="20"/>
        <v>-</v>
      </c>
      <c r="AS1059" s="34" t="s">
        <v>1892</v>
      </c>
      <c r="AT1059" s="122" t="s">
        <v>5208</v>
      </c>
    </row>
    <row r="1060" spans="1:46" ht="15.75" customHeight="1" x14ac:dyDescent="0.25">
      <c r="A1060" s="2">
        <v>23190680</v>
      </c>
      <c r="B1060" s="7" t="s">
        <v>26</v>
      </c>
      <c r="C1060" s="3" t="s">
        <v>777</v>
      </c>
      <c r="D1060" s="7" t="s">
        <v>1586</v>
      </c>
      <c r="E1060" s="7" t="s">
        <v>1501</v>
      </c>
      <c r="F1060" s="7">
        <v>8</v>
      </c>
      <c r="G1060" s="7">
        <v>1350</v>
      </c>
      <c r="H1060" s="7">
        <v>-73.116666670000001</v>
      </c>
      <c r="I1060" s="29">
        <v>7.35</v>
      </c>
      <c r="J1060" s="6" t="s">
        <v>1908</v>
      </c>
      <c r="K1060" s="30">
        <v>24852</v>
      </c>
      <c r="L1060" s="30"/>
      <c r="M1060" s="7" t="s">
        <v>1911</v>
      </c>
      <c r="N1060" s="29" t="s">
        <v>1892</v>
      </c>
      <c r="O1060" s="31">
        <v>74</v>
      </c>
      <c r="P1060" s="31">
        <v>50</v>
      </c>
      <c r="Q1060" s="31">
        <v>11</v>
      </c>
      <c r="R1060" s="31">
        <v>186</v>
      </c>
      <c r="S1060" s="31">
        <v>215</v>
      </c>
      <c r="T1060" s="31">
        <v>70.5</v>
      </c>
      <c r="U1060" s="31">
        <v>14</v>
      </c>
      <c r="V1060" s="31">
        <v>132</v>
      </c>
      <c r="W1060" s="31">
        <v>59</v>
      </c>
      <c r="X1060" s="31">
        <v>58</v>
      </c>
      <c r="Y1060" s="31">
        <v>241</v>
      </c>
      <c r="Z1060" s="31">
        <v>171</v>
      </c>
      <c r="AA1060" s="4">
        <f t="shared" si="17"/>
        <v>1281.5</v>
      </c>
      <c r="AB1060" s="32">
        <v>12</v>
      </c>
      <c r="AC1060" s="17">
        <v>3.3333333333333333E-2</v>
      </c>
      <c r="AD1060" s="36">
        <v>3.3333333333333333E-2</v>
      </c>
      <c r="AE1060" s="36">
        <v>3.3333333333333333E-2</v>
      </c>
      <c r="AF1060" s="36">
        <v>3.3333333333333333E-2</v>
      </c>
      <c r="AG1060" s="36">
        <v>3.3333333333333333E-2</v>
      </c>
      <c r="AH1060" s="36">
        <v>3.3333333333333333E-2</v>
      </c>
      <c r="AI1060" s="36">
        <v>3.3333333333333333E-2</v>
      </c>
      <c r="AJ1060" s="36">
        <v>3.3333333333333333E-2</v>
      </c>
      <c r="AK1060" s="36">
        <v>3.3333333333333333E-2</v>
      </c>
      <c r="AL1060" s="36">
        <v>3.3333333333333333E-2</v>
      </c>
      <c r="AM1060" s="36">
        <v>3.3333333333333333E-2</v>
      </c>
      <c r="AN1060" s="36">
        <v>3.3333333333333333E-2</v>
      </c>
      <c r="AO1060" s="36">
        <v>3.3333333333333333E-2</v>
      </c>
      <c r="AP1060" s="33" t="str">
        <f t="shared" si="18"/>
        <v>-</v>
      </c>
      <c r="AQ1060" s="55" t="str">
        <f t="shared" si="19"/>
        <v>-</v>
      </c>
      <c r="AR1060" s="56" t="str">
        <f t="shared" si="20"/>
        <v>-</v>
      </c>
      <c r="AS1060" s="34" t="s">
        <v>1892</v>
      </c>
      <c r="AT1060" s="122" t="s">
        <v>5208</v>
      </c>
    </row>
    <row r="1061" spans="1:46" ht="15.75" customHeight="1" x14ac:dyDescent="0.25">
      <c r="A1061" s="2">
        <v>23190700</v>
      </c>
      <c r="B1061" s="7" t="s">
        <v>54</v>
      </c>
      <c r="C1061" s="3" t="s">
        <v>1573</v>
      </c>
      <c r="D1061" s="7" t="s">
        <v>1574</v>
      </c>
      <c r="E1061" s="7" t="s">
        <v>1501</v>
      </c>
      <c r="F1061" s="7">
        <v>8</v>
      </c>
      <c r="G1061" s="7">
        <v>10</v>
      </c>
      <c r="H1061" s="7">
        <v>-73.06777778</v>
      </c>
      <c r="I1061" s="29">
        <v>6.9933333299999996</v>
      </c>
      <c r="J1061" s="6" t="s">
        <v>1908</v>
      </c>
      <c r="K1061" s="30">
        <v>25763.791666666668</v>
      </c>
      <c r="L1061" s="30"/>
      <c r="M1061" s="7" t="s">
        <v>1911</v>
      </c>
      <c r="N1061" s="29" t="s">
        <v>1910</v>
      </c>
      <c r="O1061" s="31">
        <v>97.17333333333336</v>
      </c>
      <c r="P1061" s="31">
        <v>119.24666666666668</v>
      </c>
      <c r="Q1061" s="31">
        <v>192.92758620689654</v>
      </c>
      <c r="R1061" s="31">
        <v>139.67586206896553</v>
      </c>
      <c r="S1061" s="31">
        <v>174.0965517241379</v>
      </c>
      <c r="T1061" s="31">
        <v>100.051724137931</v>
      </c>
      <c r="U1061" s="31">
        <v>103.91333333333333</v>
      </c>
      <c r="V1061" s="31">
        <v>110.68333333333332</v>
      </c>
      <c r="W1061" s="31">
        <v>126.45333333333333</v>
      </c>
      <c r="X1061" s="31">
        <v>189.62333333333336</v>
      </c>
      <c r="Y1061" s="31">
        <v>158.35333333333332</v>
      </c>
      <c r="Z1061" s="31">
        <v>69.78</v>
      </c>
      <c r="AA1061" s="4">
        <f t="shared" si="17"/>
        <v>1581.9783908045979</v>
      </c>
      <c r="AB1061" s="32">
        <v>356</v>
      </c>
      <c r="AC1061" s="17">
        <v>0.98888888888888893</v>
      </c>
      <c r="AD1061" s="36">
        <v>1</v>
      </c>
      <c r="AE1061" s="36">
        <v>1</v>
      </c>
      <c r="AF1061" s="36">
        <v>0.96666666666666667</v>
      </c>
      <c r="AG1061" s="36">
        <v>0.96666666666666667</v>
      </c>
      <c r="AH1061" s="36">
        <v>0.96666666666666667</v>
      </c>
      <c r="AI1061" s="36">
        <v>0.96666666666666667</v>
      </c>
      <c r="AJ1061" s="36">
        <v>1</v>
      </c>
      <c r="AK1061" s="36">
        <v>1</v>
      </c>
      <c r="AL1061" s="36">
        <v>1</v>
      </c>
      <c r="AM1061" s="36">
        <v>1</v>
      </c>
      <c r="AN1061" s="36">
        <v>1</v>
      </c>
      <c r="AO1061" s="36">
        <v>1</v>
      </c>
      <c r="AP1061" s="33" t="str">
        <f t="shared" si="18"/>
        <v>&gt;=80%</v>
      </c>
      <c r="AQ1061" s="55" t="str">
        <f t="shared" si="19"/>
        <v>&gt;=75%</v>
      </c>
      <c r="AR1061" s="56" t="str">
        <f t="shared" si="20"/>
        <v>&gt;=50%</v>
      </c>
      <c r="AT1061" s="121">
        <v>0.8</v>
      </c>
    </row>
    <row r="1062" spans="1:46" ht="15.75" customHeight="1" x14ac:dyDescent="0.25">
      <c r="A1062" s="2">
        <v>23190710</v>
      </c>
      <c r="B1062" s="7" t="s">
        <v>26</v>
      </c>
      <c r="C1062" s="3" t="s">
        <v>705</v>
      </c>
      <c r="D1062" s="7" t="s">
        <v>703</v>
      </c>
      <c r="E1062" s="7" t="s">
        <v>704</v>
      </c>
      <c r="F1062" s="7">
        <v>8</v>
      </c>
      <c r="G1062" s="7">
        <v>50</v>
      </c>
      <c r="H1062" s="7">
        <v>-73.724444439999999</v>
      </c>
      <c r="I1062" s="29">
        <v>8.01183333</v>
      </c>
      <c r="J1062" s="6" t="s">
        <v>1908</v>
      </c>
      <c r="K1062" s="30">
        <v>30574</v>
      </c>
      <c r="L1062" s="30"/>
      <c r="M1062" s="7" t="s">
        <v>1911</v>
      </c>
      <c r="N1062" s="29" t="s">
        <v>1910</v>
      </c>
      <c r="O1062" s="31">
        <v>9.1999999999999993</v>
      </c>
      <c r="P1062" s="31">
        <v>18.517241379310345</v>
      </c>
      <c r="Q1062" s="31">
        <v>57.7</v>
      </c>
      <c r="R1062" s="31">
        <v>200.44827586206895</v>
      </c>
      <c r="S1062" s="31">
        <v>322.32666666666665</v>
      </c>
      <c r="T1062" s="31">
        <v>229.06896551724137</v>
      </c>
      <c r="U1062" s="31">
        <v>198.66666666666666</v>
      </c>
      <c r="V1062" s="31">
        <v>252.1</v>
      </c>
      <c r="W1062" s="31">
        <v>264.56666666666666</v>
      </c>
      <c r="X1062" s="31">
        <v>250.34482758620689</v>
      </c>
      <c r="Y1062" s="31">
        <v>150.89655172413794</v>
      </c>
      <c r="Z1062" s="31">
        <v>38.833333333333336</v>
      </c>
      <c r="AA1062" s="4">
        <f t="shared" si="17"/>
        <v>1992.6691954022988</v>
      </c>
      <c r="AB1062" s="32">
        <v>355</v>
      </c>
      <c r="AC1062" s="17">
        <v>0.98611111111111116</v>
      </c>
      <c r="AD1062" s="36">
        <v>1</v>
      </c>
      <c r="AE1062" s="36">
        <v>0.96666666666666667</v>
      </c>
      <c r="AF1062" s="36">
        <v>1</v>
      </c>
      <c r="AG1062" s="36">
        <v>0.96666666666666667</v>
      </c>
      <c r="AH1062" s="36">
        <v>1</v>
      </c>
      <c r="AI1062" s="36">
        <v>0.96666666666666667</v>
      </c>
      <c r="AJ1062" s="36">
        <v>1</v>
      </c>
      <c r="AK1062" s="36">
        <v>1</v>
      </c>
      <c r="AL1062" s="36">
        <v>1</v>
      </c>
      <c r="AM1062" s="36">
        <v>0.96666666666666667</v>
      </c>
      <c r="AN1062" s="36">
        <v>0.96666666666666667</v>
      </c>
      <c r="AO1062" s="36">
        <v>1</v>
      </c>
      <c r="AP1062" s="33" t="str">
        <f t="shared" si="18"/>
        <v>&gt;=80%</v>
      </c>
      <c r="AQ1062" s="55" t="str">
        <f t="shared" si="19"/>
        <v>&gt;=75%</v>
      </c>
      <c r="AR1062" s="56" t="str">
        <f t="shared" si="20"/>
        <v>&gt;=50%</v>
      </c>
      <c r="AT1062" s="121">
        <v>0.8</v>
      </c>
    </row>
    <row r="1063" spans="1:46" ht="15.75" customHeight="1" x14ac:dyDescent="0.25">
      <c r="A1063" s="2">
        <v>23190810</v>
      </c>
      <c r="B1063" s="7" t="s">
        <v>26</v>
      </c>
      <c r="C1063" s="3" t="s">
        <v>745</v>
      </c>
      <c r="D1063" s="7" t="s">
        <v>744</v>
      </c>
      <c r="E1063" s="7" t="s">
        <v>704</v>
      </c>
      <c r="F1063" s="7">
        <v>8</v>
      </c>
      <c r="G1063" s="7">
        <v>650</v>
      </c>
      <c r="H1063" s="7">
        <v>-73.321444439999993</v>
      </c>
      <c r="I1063" s="29">
        <v>7.8126111099999997</v>
      </c>
      <c r="J1063" s="6" t="s">
        <v>1908</v>
      </c>
      <c r="K1063" s="30">
        <v>31001</v>
      </c>
      <c r="L1063" s="30"/>
      <c r="M1063" s="7" t="s">
        <v>1911</v>
      </c>
      <c r="N1063" s="29" t="s">
        <v>1910</v>
      </c>
      <c r="O1063" s="31">
        <v>83.178571428571431</v>
      </c>
      <c r="P1063" s="31">
        <v>82.827586206896555</v>
      </c>
      <c r="Q1063" s="31">
        <v>217.37931034482759</v>
      </c>
      <c r="R1063" s="31">
        <v>274.76666666666665</v>
      </c>
      <c r="S1063" s="31">
        <v>291.20333333333332</v>
      </c>
      <c r="T1063" s="31">
        <v>174.83333333333334</v>
      </c>
      <c r="U1063" s="31">
        <v>127.16666666666667</v>
      </c>
      <c r="V1063" s="31">
        <v>182.62068965517241</v>
      </c>
      <c r="W1063" s="31">
        <v>215.0344827586207</v>
      </c>
      <c r="X1063" s="31">
        <v>335.44827586206895</v>
      </c>
      <c r="Y1063" s="31">
        <v>330.72413793103448</v>
      </c>
      <c r="Z1063" s="31">
        <v>166.48275862068965</v>
      </c>
      <c r="AA1063" s="4">
        <f t="shared" si="17"/>
        <v>2481.6658128078816</v>
      </c>
      <c r="AB1063" s="32">
        <v>351</v>
      </c>
      <c r="AC1063" s="17">
        <v>0.97499999999999998</v>
      </c>
      <c r="AD1063" s="36">
        <v>0.93333333333333335</v>
      </c>
      <c r="AE1063" s="36">
        <v>0.96666666666666667</v>
      </c>
      <c r="AF1063" s="36">
        <v>0.96666666666666667</v>
      </c>
      <c r="AG1063" s="36">
        <v>1</v>
      </c>
      <c r="AH1063" s="36">
        <v>1</v>
      </c>
      <c r="AI1063" s="36">
        <v>1</v>
      </c>
      <c r="AJ1063" s="36">
        <v>1</v>
      </c>
      <c r="AK1063" s="36">
        <v>0.96666666666666667</v>
      </c>
      <c r="AL1063" s="36">
        <v>0.96666666666666667</v>
      </c>
      <c r="AM1063" s="36">
        <v>0.96666666666666667</v>
      </c>
      <c r="AN1063" s="36">
        <v>0.96666666666666667</v>
      </c>
      <c r="AO1063" s="36">
        <v>0.96666666666666667</v>
      </c>
      <c r="AP1063" s="33" t="str">
        <f t="shared" si="18"/>
        <v>&gt;=80%</v>
      </c>
      <c r="AQ1063" s="55" t="str">
        <f t="shared" si="19"/>
        <v>&gt;=75%</v>
      </c>
      <c r="AR1063" s="56" t="str">
        <f t="shared" si="20"/>
        <v>&gt;=50%</v>
      </c>
      <c r="AT1063" s="121">
        <v>0.8</v>
      </c>
    </row>
    <row r="1064" spans="1:46" ht="15.75" customHeight="1" x14ac:dyDescent="0.25">
      <c r="A1064" s="2">
        <v>23190820</v>
      </c>
      <c r="B1064" s="7" t="s">
        <v>26</v>
      </c>
      <c r="C1064" s="3" t="s">
        <v>969</v>
      </c>
      <c r="D1064" s="7" t="s">
        <v>1586</v>
      </c>
      <c r="E1064" s="7" t="s">
        <v>1501</v>
      </c>
      <c r="F1064" s="7">
        <v>8</v>
      </c>
      <c r="G1064" s="7">
        <v>1120</v>
      </c>
      <c r="H1064" s="7">
        <v>-73.216666669999995</v>
      </c>
      <c r="I1064" s="29">
        <v>7.4</v>
      </c>
      <c r="J1064" s="6" t="s">
        <v>1908</v>
      </c>
      <c r="K1064" s="30">
        <v>32157</v>
      </c>
      <c r="L1064" s="30"/>
      <c r="M1064" s="7" t="s">
        <v>1911</v>
      </c>
      <c r="N1064" s="29" t="s">
        <v>1892</v>
      </c>
      <c r="O1064" s="31">
        <v>92.5</v>
      </c>
      <c r="P1064" s="31">
        <v>108.5</v>
      </c>
      <c r="Q1064" s="31">
        <v>122</v>
      </c>
      <c r="R1064" s="31">
        <v>191</v>
      </c>
      <c r="S1064" s="31">
        <v>258.5</v>
      </c>
      <c r="T1064" s="31">
        <v>110.5</v>
      </c>
      <c r="U1064" s="31">
        <v>149</v>
      </c>
      <c r="V1064" s="31">
        <v>157</v>
      </c>
      <c r="W1064" s="31">
        <v>87.5</v>
      </c>
      <c r="X1064" s="31">
        <v>154</v>
      </c>
      <c r="Y1064" s="31">
        <v>409</v>
      </c>
      <c r="Z1064" s="31">
        <v>101</v>
      </c>
      <c r="AA1064" s="4">
        <f t="shared" si="17"/>
        <v>1940.5</v>
      </c>
      <c r="AB1064" s="32">
        <v>23</v>
      </c>
      <c r="AC1064" s="17">
        <v>6.3888888888888884E-2</v>
      </c>
      <c r="AD1064" s="36">
        <v>6.6666666666666666E-2</v>
      </c>
      <c r="AE1064" s="36">
        <v>6.6666666666666666E-2</v>
      </c>
      <c r="AF1064" s="36">
        <v>6.6666666666666666E-2</v>
      </c>
      <c r="AG1064" s="36">
        <v>6.6666666666666666E-2</v>
      </c>
      <c r="AH1064" s="36">
        <v>6.6666666666666666E-2</v>
      </c>
      <c r="AI1064" s="36">
        <v>6.6666666666666666E-2</v>
      </c>
      <c r="AJ1064" s="36">
        <v>6.6666666666666666E-2</v>
      </c>
      <c r="AK1064" s="36">
        <v>6.6666666666666666E-2</v>
      </c>
      <c r="AL1064" s="36">
        <v>6.6666666666666666E-2</v>
      </c>
      <c r="AM1064" s="36">
        <v>6.6666666666666666E-2</v>
      </c>
      <c r="AN1064" s="36">
        <v>6.6666666666666666E-2</v>
      </c>
      <c r="AO1064" s="36">
        <v>3.3333333333333333E-2</v>
      </c>
      <c r="AP1064" s="33" t="str">
        <f t="shared" si="18"/>
        <v>-</v>
      </c>
      <c r="AQ1064" s="55" t="str">
        <f t="shared" si="19"/>
        <v>-</v>
      </c>
      <c r="AR1064" s="56" t="str">
        <f t="shared" si="20"/>
        <v>-</v>
      </c>
      <c r="AS1064" s="34" t="s">
        <v>1892</v>
      </c>
      <c r="AT1064" s="122" t="s">
        <v>5208</v>
      </c>
    </row>
    <row r="1065" spans="1:46" ht="15.75" customHeight="1" x14ac:dyDescent="0.25">
      <c r="A1065" s="2">
        <v>23190830</v>
      </c>
      <c r="B1065" s="7" t="s">
        <v>54</v>
      </c>
      <c r="C1065" s="3" t="s">
        <v>1915</v>
      </c>
      <c r="D1065" s="7" t="s">
        <v>1509</v>
      </c>
      <c r="E1065" s="7" t="s">
        <v>1501</v>
      </c>
      <c r="F1065" s="7">
        <v>8</v>
      </c>
      <c r="G1065" s="7">
        <v>125</v>
      </c>
      <c r="H1065" s="7">
        <v>-73.118333329999999</v>
      </c>
      <c r="I1065" s="29">
        <v>7.1283333300000002</v>
      </c>
      <c r="J1065" s="6" t="s">
        <v>1908</v>
      </c>
      <c r="K1065" s="30">
        <v>35353</v>
      </c>
      <c r="L1065" s="30"/>
      <c r="M1065" s="7" t="s">
        <v>1911</v>
      </c>
      <c r="N1065" s="29" t="s">
        <v>1910</v>
      </c>
      <c r="O1065" s="31">
        <v>65.372727272727261</v>
      </c>
      <c r="P1065" s="31">
        <v>99.263636363636365</v>
      </c>
      <c r="Q1065" s="31">
        <v>132.60434782608695</v>
      </c>
      <c r="R1065" s="31">
        <v>99.015000000000015</v>
      </c>
      <c r="S1065" s="31">
        <v>133.1454545454545</v>
      </c>
      <c r="T1065" s="31">
        <v>84.434782608695656</v>
      </c>
      <c r="U1065" s="31">
        <v>89.826086956521735</v>
      </c>
      <c r="V1065" s="31">
        <v>96.668181818181807</v>
      </c>
      <c r="W1065" s="31">
        <v>120.90434782608699</v>
      </c>
      <c r="X1065" s="31">
        <v>150.59999999999997</v>
      </c>
      <c r="Y1065" s="31">
        <v>134.5</v>
      </c>
      <c r="Z1065" s="31">
        <v>67.677272727272737</v>
      </c>
      <c r="AA1065" s="4">
        <f t="shared" si="17"/>
        <v>1274.011837944664</v>
      </c>
      <c r="AB1065" s="32">
        <v>265</v>
      </c>
      <c r="AC1065" s="17">
        <v>0.73611111111111116</v>
      </c>
      <c r="AD1065" s="36">
        <v>0.73333333333333328</v>
      </c>
      <c r="AE1065" s="36">
        <v>0.73333333333333328</v>
      </c>
      <c r="AF1065" s="36">
        <v>0.76666666666666672</v>
      </c>
      <c r="AG1065" s="36">
        <v>0.66666666666666663</v>
      </c>
      <c r="AH1065" s="36">
        <v>0.73333333333333328</v>
      </c>
      <c r="AI1065" s="36">
        <v>0.76666666666666672</v>
      </c>
      <c r="AJ1065" s="36">
        <v>0.76666666666666672</v>
      </c>
      <c r="AK1065" s="36">
        <v>0.73333333333333328</v>
      </c>
      <c r="AL1065" s="36">
        <v>0.76666666666666672</v>
      </c>
      <c r="AM1065" s="36">
        <v>0.7</v>
      </c>
      <c r="AN1065" s="36">
        <v>0.73333333333333328</v>
      </c>
      <c r="AO1065" s="36">
        <v>0.73333333333333328</v>
      </c>
      <c r="AP1065" s="33" t="str">
        <f t="shared" si="18"/>
        <v>-</v>
      </c>
      <c r="AQ1065" s="55" t="str">
        <f t="shared" si="19"/>
        <v>-</v>
      </c>
      <c r="AR1065" s="56" t="str">
        <f t="shared" si="20"/>
        <v>&gt;=50%</v>
      </c>
      <c r="AT1065" s="122" t="s">
        <v>5208</v>
      </c>
    </row>
    <row r="1066" spans="1:46" ht="15.75" customHeight="1" x14ac:dyDescent="0.25">
      <c r="A1066" s="2">
        <v>23195040</v>
      </c>
      <c r="B1066" s="7" t="s">
        <v>43</v>
      </c>
      <c r="C1066" s="3" t="s">
        <v>2365</v>
      </c>
      <c r="D1066" s="7" t="s">
        <v>1509</v>
      </c>
      <c r="E1066" s="7" t="s">
        <v>1501</v>
      </c>
      <c r="F1066" s="7">
        <v>8</v>
      </c>
      <c r="G1066" s="7">
        <v>118</v>
      </c>
      <c r="H1066" s="7">
        <v>-73.122222220000012</v>
      </c>
      <c r="I1066" s="29">
        <v>7.1447222200000002</v>
      </c>
      <c r="J1066" s="6" t="s">
        <v>1890</v>
      </c>
      <c r="K1066" s="30">
        <v>20834.791666666668</v>
      </c>
      <c r="L1066" s="30">
        <v>43486.147268518522</v>
      </c>
      <c r="M1066" s="7" t="s">
        <v>1911</v>
      </c>
      <c r="N1066" s="29" t="s">
        <v>1910</v>
      </c>
      <c r="O1066" s="31">
        <v>79.95</v>
      </c>
      <c r="P1066" s="31">
        <v>98.733333333333334</v>
      </c>
      <c r="Q1066" s="31">
        <v>116.06666666666666</v>
      </c>
      <c r="R1066" s="31">
        <v>106.16</v>
      </c>
      <c r="S1066" s="31">
        <v>147.23636363636368</v>
      </c>
      <c r="T1066" s="31">
        <v>92.530000000000015</v>
      </c>
      <c r="U1066" s="31">
        <v>112.6</v>
      </c>
      <c r="V1066" s="31">
        <v>60.627272727272732</v>
      </c>
      <c r="W1066" s="31">
        <v>114.9</v>
      </c>
      <c r="X1066" s="31">
        <v>79.199999999999989</v>
      </c>
      <c r="Y1066" s="31">
        <v>110.63999999999999</v>
      </c>
      <c r="Z1066" s="31">
        <v>48.909090909090907</v>
      </c>
      <c r="AA1066" s="4">
        <f t="shared" si="17"/>
        <v>1167.5527272727272</v>
      </c>
      <c r="AB1066" s="32">
        <v>130</v>
      </c>
      <c r="AC1066" s="17">
        <v>0.3611111111111111</v>
      </c>
      <c r="AD1066" s="36">
        <v>0.4</v>
      </c>
      <c r="AE1066" s="36">
        <v>0.4</v>
      </c>
      <c r="AF1066" s="36">
        <v>0.4</v>
      </c>
      <c r="AG1066" s="36">
        <v>0.33333333333333331</v>
      </c>
      <c r="AH1066" s="36">
        <v>0.36666666666666664</v>
      </c>
      <c r="AI1066" s="36">
        <v>0.33333333333333331</v>
      </c>
      <c r="AJ1066" s="36">
        <v>0.36666666666666664</v>
      </c>
      <c r="AK1066" s="36">
        <v>0.36666666666666664</v>
      </c>
      <c r="AL1066" s="36">
        <v>0.36666666666666664</v>
      </c>
      <c r="AM1066" s="36">
        <v>0.3</v>
      </c>
      <c r="AN1066" s="36">
        <v>0.33333333333333331</v>
      </c>
      <c r="AO1066" s="36">
        <v>0.36666666666666664</v>
      </c>
      <c r="AP1066" s="33" t="str">
        <f t="shared" si="18"/>
        <v>-</v>
      </c>
      <c r="AQ1066" s="55" t="str">
        <f t="shared" si="19"/>
        <v>-</v>
      </c>
      <c r="AR1066" s="56" t="str">
        <f t="shared" si="20"/>
        <v>-</v>
      </c>
      <c r="AS1066" s="34" t="s">
        <v>1890</v>
      </c>
      <c r="AT1066" s="122" t="s">
        <v>5208</v>
      </c>
    </row>
    <row r="1067" spans="1:46" ht="15.75" customHeight="1" x14ac:dyDescent="0.25">
      <c r="A1067" s="2">
        <v>23195090</v>
      </c>
      <c r="B1067" s="7" t="s">
        <v>56</v>
      </c>
      <c r="C1067" s="3" t="s">
        <v>1612</v>
      </c>
      <c r="D1067" s="7" t="s">
        <v>1611</v>
      </c>
      <c r="E1067" s="7" t="s">
        <v>1501</v>
      </c>
      <c r="F1067" s="7">
        <v>8</v>
      </c>
      <c r="G1067" s="7">
        <v>1725</v>
      </c>
      <c r="H1067" s="7">
        <v>-72.987499999999997</v>
      </c>
      <c r="I1067" s="29">
        <v>7.3658333300000001</v>
      </c>
      <c r="J1067" s="6" t="s">
        <v>1908</v>
      </c>
      <c r="K1067" s="30">
        <v>25095.791666666668</v>
      </c>
      <c r="L1067" s="30"/>
      <c r="M1067" s="35" t="s">
        <v>1909</v>
      </c>
      <c r="N1067" s="29" t="s">
        <v>1910</v>
      </c>
      <c r="O1067" s="31">
        <v>30.42592592592592</v>
      </c>
      <c r="P1067" s="31">
        <v>38.196296296296296</v>
      </c>
      <c r="Q1067" s="31">
        <v>87.796153846153842</v>
      </c>
      <c r="R1067" s="31">
        <v>159.37916666666669</v>
      </c>
      <c r="S1067" s="31">
        <v>146.15416666666667</v>
      </c>
      <c r="T1067" s="31">
        <v>55.976923076923079</v>
      </c>
      <c r="U1067" s="31">
        <v>38.895999999999994</v>
      </c>
      <c r="V1067" s="31">
        <v>65.376000000000005</v>
      </c>
      <c r="W1067" s="31">
        <v>124.23333333333336</v>
      </c>
      <c r="X1067" s="31">
        <v>175.45833333333334</v>
      </c>
      <c r="Y1067" s="31">
        <v>142.71200000000002</v>
      </c>
      <c r="Z1067" s="31">
        <v>49.266666666666666</v>
      </c>
      <c r="AA1067" s="4">
        <f t="shared" si="17"/>
        <v>1113.8709658119658</v>
      </c>
      <c r="AB1067" s="32">
        <v>298</v>
      </c>
      <c r="AC1067" s="17">
        <v>0.82777777777777772</v>
      </c>
      <c r="AD1067" s="36">
        <v>0.9</v>
      </c>
      <c r="AE1067" s="36">
        <v>0.9</v>
      </c>
      <c r="AF1067" s="36">
        <v>0.8666666666666667</v>
      </c>
      <c r="AG1067" s="36">
        <v>0.8</v>
      </c>
      <c r="AH1067" s="36">
        <v>0.8</v>
      </c>
      <c r="AI1067" s="36">
        <v>0.8666666666666667</v>
      </c>
      <c r="AJ1067" s="36">
        <v>0.83333333333333337</v>
      </c>
      <c r="AK1067" s="36">
        <v>0.83333333333333337</v>
      </c>
      <c r="AL1067" s="36">
        <v>0.8</v>
      </c>
      <c r="AM1067" s="36">
        <v>0.8</v>
      </c>
      <c r="AN1067" s="36">
        <v>0.83333333333333337</v>
      </c>
      <c r="AO1067" s="36">
        <v>0.7</v>
      </c>
      <c r="AP1067" s="33" t="str">
        <f t="shared" si="18"/>
        <v>-</v>
      </c>
      <c r="AQ1067" s="55" t="str">
        <f t="shared" si="19"/>
        <v>-</v>
      </c>
      <c r="AR1067" s="56" t="str">
        <f t="shared" si="20"/>
        <v>&gt;=50%</v>
      </c>
      <c r="AS1067" s="34" t="s">
        <v>1889</v>
      </c>
      <c r="AT1067" s="112" t="s">
        <v>5206</v>
      </c>
    </row>
    <row r="1068" spans="1:46" ht="15.75" customHeight="1" x14ac:dyDescent="0.25">
      <c r="A1068" s="2">
        <v>23195110</v>
      </c>
      <c r="B1068" s="7" t="s">
        <v>56</v>
      </c>
      <c r="C1068" s="3" t="s">
        <v>1545</v>
      </c>
      <c r="D1068" s="7" t="s">
        <v>1544</v>
      </c>
      <c r="E1068" s="7" t="s">
        <v>1501</v>
      </c>
      <c r="F1068" s="7">
        <v>8</v>
      </c>
      <c r="G1068" s="7">
        <v>777</v>
      </c>
      <c r="H1068" s="7">
        <v>-73.167222219999999</v>
      </c>
      <c r="I1068" s="29">
        <v>7.0255555599999999</v>
      </c>
      <c r="J1068" s="6" t="s">
        <v>1908</v>
      </c>
      <c r="K1068" s="30">
        <v>26128.791666666668</v>
      </c>
      <c r="L1068" s="30"/>
      <c r="M1068" s="35" t="s">
        <v>1909</v>
      </c>
      <c r="N1068" s="29" t="s">
        <v>1910</v>
      </c>
      <c r="O1068" s="31">
        <v>38.275000000000013</v>
      </c>
      <c r="P1068" s="31">
        <v>69.614285714285728</v>
      </c>
      <c r="Q1068" s="31">
        <v>104.15384615384616</v>
      </c>
      <c r="R1068" s="31">
        <v>84.025925925925932</v>
      </c>
      <c r="S1068" s="31">
        <v>99.003999999999991</v>
      </c>
      <c r="T1068" s="31">
        <v>75.183999999999997</v>
      </c>
      <c r="U1068" s="31">
        <v>63.561538461538461</v>
      </c>
      <c r="V1068" s="31">
        <v>79.521428571428572</v>
      </c>
      <c r="W1068" s="31">
        <v>86.58799999999998</v>
      </c>
      <c r="X1068" s="31">
        <v>115.66296296296295</v>
      </c>
      <c r="Y1068" s="31">
        <v>85.833333333333329</v>
      </c>
      <c r="Z1068" s="31">
        <v>19.263999999999999</v>
      </c>
      <c r="AA1068" s="4">
        <f t="shared" si="17"/>
        <v>920.6883211233212</v>
      </c>
      <c r="AB1068" s="32">
        <v>314</v>
      </c>
      <c r="AC1068" s="17">
        <v>0.87222222222222223</v>
      </c>
      <c r="AD1068" s="36">
        <v>0.93333333333333335</v>
      </c>
      <c r="AE1068" s="36">
        <v>0.93333333333333335</v>
      </c>
      <c r="AF1068" s="36">
        <v>0.8666666666666667</v>
      </c>
      <c r="AG1068" s="36">
        <v>0.9</v>
      </c>
      <c r="AH1068" s="36">
        <v>0.83333333333333337</v>
      </c>
      <c r="AI1068" s="36">
        <v>0.83333333333333337</v>
      </c>
      <c r="AJ1068" s="36">
        <v>0.8666666666666667</v>
      </c>
      <c r="AK1068" s="36">
        <v>0.93333333333333335</v>
      </c>
      <c r="AL1068" s="36">
        <v>0.83333333333333337</v>
      </c>
      <c r="AM1068" s="36">
        <v>0.9</v>
      </c>
      <c r="AN1068" s="36">
        <v>0.8</v>
      </c>
      <c r="AO1068" s="36">
        <v>0.83333333333333337</v>
      </c>
      <c r="AP1068" s="33" t="str">
        <f t="shared" si="18"/>
        <v>&gt;=80%</v>
      </c>
      <c r="AQ1068" s="55" t="str">
        <f t="shared" si="19"/>
        <v>&gt;=75%</v>
      </c>
      <c r="AR1068" s="56" t="str">
        <f t="shared" si="20"/>
        <v>&gt;=50%</v>
      </c>
      <c r="AS1068" s="34" t="s">
        <v>1889</v>
      </c>
      <c r="AT1068" s="121">
        <v>0.8</v>
      </c>
    </row>
    <row r="1069" spans="1:46" ht="15.75" customHeight="1" x14ac:dyDescent="0.25">
      <c r="A1069" s="2">
        <v>23195140</v>
      </c>
      <c r="B1069" s="7" t="s">
        <v>56</v>
      </c>
      <c r="C1069" s="3" t="s">
        <v>2366</v>
      </c>
      <c r="D1069" s="7" t="s">
        <v>744</v>
      </c>
      <c r="E1069" s="7" t="s">
        <v>704</v>
      </c>
      <c r="F1069" s="7">
        <v>5</v>
      </c>
      <c r="G1069" s="7">
        <v>120</v>
      </c>
      <c r="H1069" s="7">
        <v>-73.533333329999991</v>
      </c>
      <c r="I1069" s="29">
        <v>7.7333333299999998</v>
      </c>
      <c r="J1069" s="6" t="s">
        <v>1890</v>
      </c>
      <c r="K1069" s="30">
        <v>27287</v>
      </c>
      <c r="L1069" s="30">
        <v>34834</v>
      </c>
      <c r="M1069" s="7" t="s">
        <v>1911</v>
      </c>
      <c r="N1069" s="29" t="s">
        <v>1910</v>
      </c>
      <c r="O1069" s="31">
        <v>67.333333333333343</v>
      </c>
      <c r="P1069" s="31">
        <v>32.049999999999997</v>
      </c>
      <c r="Q1069" s="31">
        <v>87.75</v>
      </c>
      <c r="R1069" s="31">
        <v>258.59999999999997</v>
      </c>
      <c r="S1069" s="31">
        <v>270</v>
      </c>
      <c r="T1069" s="31">
        <v>221.43333333333331</v>
      </c>
      <c r="U1069" s="31">
        <v>195.9</v>
      </c>
      <c r="V1069" s="31">
        <v>154.94999999999999</v>
      </c>
      <c r="W1069" s="31">
        <v>280.15000000000003</v>
      </c>
      <c r="X1069" s="31">
        <v>224.5</v>
      </c>
      <c r="Y1069" s="31">
        <v>327.80000000000007</v>
      </c>
      <c r="Z1069" s="31">
        <v>116.74999999999999</v>
      </c>
      <c r="AA1069" s="4">
        <f t="shared" si="17"/>
        <v>2237.2166666666667</v>
      </c>
      <c r="AB1069" s="32">
        <v>27</v>
      </c>
      <c r="AC1069" s="17">
        <v>7.4999999999999997E-2</v>
      </c>
      <c r="AD1069" s="36">
        <v>0.1</v>
      </c>
      <c r="AE1069" s="36">
        <v>6.6666666666666666E-2</v>
      </c>
      <c r="AF1069" s="36">
        <v>6.6666666666666666E-2</v>
      </c>
      <c r="AG1069" s="36">
        <v>0.1</v>
      </c>
      <c r="AH1069" s="36">
        <v>3.3333333333333333E-2</v>
      </c>
      <c r="AI1069" s="36">
        <v>0.1</v>
      </c>
      <c r="AJ1069" s="36">
        <v>0.1</v>
      </c>
      <c r="AK1069" s="36">
        <v>6.6666666666666666E-2</v>
      </c>
      <c r="AL1069" s="36">
        <v>6.6666666666666666E-2</v>
      </c>
      <c r="AM1069" s="36">
        <v>6.6666666666666666E-2</v>
      </c>
      <c r="AN1069" s="36">
        <v>6.6666666666666666E-2</v>
      </c>
      <c r="AO1069" s="36">
        <v>6.6666666666666666E-2</v>
      </c>
      <c r="AP1069" s="33" t="str">
        <f t="shared" si="18"/>
        <v>-</v>
      </c>
      <c r="AQ1069" s="55" t="str">
        <f t="shared" si="19"/>
        <v>-</v>
      </c>
      <c r="AR1069" s="56" t="str">
        <f t="shared" si="20"/>
        <v>-</v>
      </c>
      <c r="AS1069" s="34" t="s">
        <v>1890</v>
      </c>
      <c r="AT1069" s="122" t="s">
        <v>5208</v>
      </c>
    </row>
    <row r="1070" spans="1:46" ht="15.75" customHeight="1" x14ac:dyDescent="0.25">
      <c r="A1070" s="2">
        <v>23195170</v>
      </c>
      <c r="B1070" s="7" t="s">
        <v>56</v>
      </c>
      <c r="C1070" s="3" t="s">
        <v>1594</v>
      </c>
      <c r="D1070" s="7" t="s">
        <v>1589</v>
      </c>
      <c r="E1070" s="7" t="s">
        <v>1501</v>
      </c>
      <c r="F1070" s="7">
        <v>8</v>
      </c>
      <c r="G1070" s="7">
        <v>109</v>
      </c>
      <c r="H1070" s="7">
        <v>-73.435000000000002</v>
      </c>
      <c r="I1070" s="29">
        <v>7.4024999999999999</v>
      </c>
      <c r="J1070" s="6" t="s">
        <v>1890</v>
      </c>
      <c r="K1070" s="30">
        <v>28109</v>
      </c>
      <c r="L1070" s="30">
        <v>33862</v>
      </c>
      <c r="M1070" s="7" t="s">
        <v>1911</v>
      </c>
      <c r="N1070" s="29" t="s">
        <v>1910</v>
      </c>
      <c r="O1070" s="31">
        <v>40</v>
      </c>
      <c r="P1070" s="31">
        <v>72</v>
      </c>
      <c r="Q1070" s="31">
        <v>194.7</v>
      </c>
      <c r="R1070" s="31">
        <v>308.25</v>
      </c>
      <c r="S1070" s="31">
        <v>402.5</v>
      </c>
      <c r="T1070" s="31">
        <v>151</v>
      </c>
      <c r="U1070" s="31">
        <v>165.5</v>
      </c>
      <c r="V1070" s="31">
        <v>272.5</v>
      </c>
      <c r="W1070" s="31">
        <v>283.39999999999998</v>
      </c>
      <c r="X1070" s="31">
        <v>285.39999999999998</v>
      </c>
      <c r="Y1070" s="31">
        <v>311.2</v>
      </c>
      <c r="Z1070" s="31">
        <v>149.19999999999999</v>
      </c>
      <c r="AA1070" s="4">
        <f t="shared" si="17"/>
        <v>2635.6499999999996</v>
      </c>
      <c r="AB1070" s="32">
        <v>56</v>
      </c>
      <c r="AC1070" s="17">
        <v>0.15555555555555556</v>
      </c>
      <c r="AD1070" s="36">
        <v>0.16666666666666666</v>
      </c>
      <c r="AE1070" s="36">
        <v>0.2</v>
      </c>
      <c r="AF1070" s="36">
        <v>0.16666666666666666</v>
      </c>
      <c r="AG1070" s="36">
        <v>0.13333333333333333</v>
      </c>
      <c r="AH1070" s="36">
        <v>0.13333333333333333</v>
      </c>
      <c r="AI1070" s="36">
        <v>0.13333333333333333</v>
      </c>
      <c r="AJ1070" s="36">
        <v>0.13333333333333333</v>
      </c>
      <c r="AK1070" s="36">
        <v>0.13333333333333333</v>
      </c>
      <c r="AL1070" s="36">
        <v>0.16666666666666666</v>
      </c>
      <c r="AM1070" s="36">
        <v>0.16666666666666666</v>
      </c>
      <c r="AN1070" s="36">
        <v>0.16666666666666666</v>
      </c>
      <c r="AO1070" s="36">
        <v>0.16666666666666666</v>
      </c>
      <c r="AP1070" s="33" t="str">
        <f t="shared" si="18"/>
        <v>-</v>
      </c>
      <c r="AQ1070" s="55" t="str">
        <f t="shared" si="19"/>
        <v>-</v>
      </c>
      <c r="AR1070" s="56" t="str">
        <f t="shared" si="20"/>
        <v>-</v>
      </c>
      <c r="AS1070" s="34" t="s">
        <v>1890</v>
      </c>
      <c r="AT1070" s="122" t="s">
        <v>5208</v>
      </c>
    </row>
    <row r="1071" spans="1:46" ht="15.75" customHeight="1" x14ac:dyDescent="0.25">
      <c r="A1071" s="2">
        <v>23195180</v>
      </c>
      <c r="B1071" s="7" t="s">
        <v>56</v>
      </c>
      <c r="C1071" s="3" t="s">
        <v>1383</v>
      </c>
      <c r="D1071" s="7" t="s">
        <v>1384</v>
      </c>
      <c r="E1071" s="7" t="s">
        <v>1374</v>
      </c>
      <c r="F1071" s="7">
        <v>8</v>
      </c>
      <c r="G1071" s="7">
        <v>1882</v>
      </c>
      <c r="H1071" s="7">
        <v>-73.051666669999989</v>
      </c>
      <c r="I1071" s="29">
        <v>7.7352777799999997</v>
      </c>
      <c r="J1071" s="6" t="s">
        <v>1908</v>
      </c>
      <c r="K1071" s="30">
        <v>26373</v>
      </c>
      <c r="L1071" s="30"/>
      <c r="M1071" s="7" t="s">
        <v>1911</v>
      </c>
      <c r="N1071" s="29" t="s">
        <v>1910</v>
      </c>
      <c r="O1071" s="31">
        <v>24.331999999999997</v>
      </c>
      <c r="P1071" s="31">
        <v>32.526086956521738</v>
      </c>
      <c r="Q1071" s="31">
        <v>68.30416666666666</v>
      </c>
      <c r="R1071" s="31">
        <v>96.026086956521752</v>
      </c>
      <c r="S1071" s="31">
        <v>112.60833333333333</v>
      </c>
      <c r="T1071" s="31">
        <v>60.37619047619048</v>
      </c>
      <c r="U1071" s="31">
        <v>52.461904761904762</v>
      </c>
      <c r="V1071" s="31">
        <v>70.473913043478262</v>
      </c>
      <c r="W1071" s="31">
        <v>139.68260869565216</v>
      </c>
      <c r="X1071" s="31">
        <v>144.87727272727273</v>
      </c>
      <c r="Y1071" s="31">
        <v>109.97391304347825</v>
      </c>
      <c r="Z1071" s="31">
        <v>36.452173913043474</v>
      </c>
      <c r="AA1071" s="4">
        <f t="shared" si="17"/>
        <v>948.09465057406339</v>
      </c>
      <c r="AB1071" s="32">
        <v>275</v>
      </c>
      <c r="AC1071" s="17">
        <v>0.76388888888888884</v>
      </c>
      <c r="AD1071" s="36">
        <v>0.83333333333333337</v>
      </c>
      <c r="AE1071" s="36">
        <v>0.76666666666666672</v>
      </c>
      <c r="AF1071" s="36">
        <v>0.8</v>
      </c>
      <c r="AG1071" s="36">
        <v>0.76666666666666672</v>
      </c>
      <c r="AH1071" s="36">
        <v>0.8</v>
      </c>
      <c r="AI1071" s="36">
        <v>0.7</v>
      </c>
      <c r="AJ1071" s="36">
        <v>0.7</v>
      </c>
      <c r="AK1071" s="36">
        <v>0.76666666666666672</v>
      </c>
      <c r="AL1071" s="36">
        <v>0.76666666666666672</v>
      </c>
      <c r="AM1071" s="36">
        <v>0.73333333333333328</v>
      </c>
      <c r="AN1071" s="36">
        <v>0.76666666666666672</v>
      </c>
      <c r="AO1071" s="36">
        <v>0.76666666666666672</v>
      </c>
      <c r="AP1071" s="33" t="str">
        <f t="shared" si="18"/>
        <v>-</v>
      </c>
      <c r="AQ1071" s="55" t="str">
        <f t="shared" si="19"/>
        <v>-</v>
      </c>
      <c r="AR1071" s="56" t="str">
        <f t="shared" si="20"/>
        <v>&gt;=50%</v>
      </c>
      <c r="AT1071" s="112" t="s">
        <v>5206</v>
      </c>
    </row>
    <row r="1072" spans="1:46" ht="15.75" customHeight="1" x14ac:dyDescent="0.25">
      <c r="A1072" s="2">
        <v>23195190</v>
      </c>
      <c r="B1072" s="7" t="s">
        <v>43</v>
      </c>
      <c r="C1072" s="3" t="s">
        <v>2367</v>
      </c>
      <c r="D1072" s="7" t="s">
        <v>1540</v>
      </c>
      <c r="E1072" s="7" t="s">
        <v>1501</v>
      </c>
      <c r="F1072" s="7">
        <v>8</v>
      </c>
      <c r="G1072" s="7">
        <v>1480</v>
      </c>
      <c r="H1072" s="7">
        <v>-73.066194440000004</v>
      </c>
      <c r="I1072" s="29">
        <v>7.0995277799999998</v>
      </c>
      <c r="J1072" s="6" t="s">
        <v>1890</v>
      </c>
      <c r="K1072" s="30">
        <v>33253</v>
      </c>
      <c r="L1072" s="30">
        <v>33253</v>
      </c>
      <c r="M1072" s="35" t="s">
        <v>1909</v>
      </c>
      <c r="N1072" s="29" t="s">
        <v>1910</v>
      </c>
      <c r="O1072" s="31" t="s">
        <v>1930</v>
      </c>
      <c r="P1072" s="31" t="s">
        <v>1930</v>
      </c>
      <c r="Q1072" s="31" t="s">
        <v>1930</v>
      </c>
      <c r="R1072" s="31" t="s">
        <v>1930</v>
      </c>
      <c r="S1072" s="31" t="s">
        <v>1930</v>
      </c>
      <c r="T1072" s="31" t="s">
        <v>1930</v>
      </c>
      <c r="U1072" s="31" t="s">
        <v>1930</v>
      </c>
      <c r="V1072" s="31" t="s">
        <v>1930</v>
      </c>
      <c r="W1072" s="31">
        <v>69.3</v>
      </c>
      <c r="X1072" s="31">
        <v>50.099999999999987</v>
      </c>
      <c r="Y1072" s="31">
        <v>138.4</v>
      </c>
      <c r="Z1072" s="31">
        <v>37.300000000000004</v>
      </c>
      <c r="AA1072" s="4">
        <f t="shared" si="17"/>
        <v>295.09999999999997</v>
      </c>
      <c r="AB1072" s="32">
        <v>4</v>
      </c>
      <c r="AC1072" s="17">
        <v>1.1111111111111112E-2</v>
      </c>
      <c r="AD1072" s="36">
        <v>0</v>
      </c>
      <c r="AE1072" s="36">
        <v>0</v>
      </c>
      <c r="AF1072" s="36">
        <v>0</v>
      </c>
      <c r="AG1072" s="36">
        <v>0</v>
      </c>
      <c r="AH1072" s="36">
        <v>0</v>
      </c>
      <c r="AI1072" s="36">
        <v>0</v>
      </c>
      <c r="AJ1072" s="36">
        <v>0</v>
      </c>
      <c r="AK1072" s="36">
        <v>0</v>
      </c>
      <c r="AL1072" s="36">
        <v>3.3333333333333333E-2</v>
      </c>
      <c r="AM1072" s="36">
        <v>3.3333333333333333E-2</v>
      </c>
      <c r="AN1072" s="36">
        <v>3.3333333333333333E-2</v>
      </c>
      <c r="AO1072" s="36">
        <v>3.3333333333333333E-2</v>
      </c>
      <c r="AP1072" s="33" t="str">
        <f t="shared" si="18"/>
        <v>-</v>
      </c>
      <c r="AQ1072" s="55" t="str">
        <f t="shared" si="19"/>
        <v>-</v>
      </c>
      <c r="AR1072" s="56" t="str">
        <f t="shared" si="20"/>
        <v>-</v>
      </c>
      <c r="AS1072" s="34" t="s">
        <v>1890</v>
      </c>
      <c r="AT1072" s="122" t="s">
        <v>5208</v>
      </c>
    </row>
    <row r="1073" spans="1:46" ht="15.75" customHeight="1" x14ac:dyDescent="0.25">
      <c r="A1073" s="2">
        <v>23195200</v>
      </c>
      <c r="B1073" s="7" t="s">
        <v>56</v>
      </c>
      <c r="C1073" s="3" t="s">
        <v>1610</v>
      </c>
      <c r="D1073" s="7" t="s">
        <v>1611</v>
      </c>
      <c r="E1073" s="7" t="s">
        <v>1501</v>
      </c>
      <c r="F1073" s="7">
        <v>8</v>
      </c>
      <c r="G1073" s="7">
        <v>1850</v>
      </c>
      <c r="H1073" s="7">
        <v>-72.991111110000006</v>
      </c>
      <c r="I1073" s="29">
        <v>7.4738888899999996</v>
      </c>
      <c r="J1073" s="6" t="s">
        <v>1908</v>
      </c>
      <c r="K1073" s="30">
        <v>26098.791666666668</v>
      </c>
      <c r="L1073" s="30"/>
      <c r="M1073" s="35" t="s">
        <v>1909</v>
      </c>
      <c r="N1073" s="29" t="s">
        <v>1910</v>
      </c>
      <c r="O1073" s="31">
        <v>19.519230769230766</v>
      </c>
      <c r="P1073" s="31">
        <v>22.542307692307688</v>
      </c>
      <c r="Q1073" s="31">
        <v>70.752173913043478</v>
      </c>
      <c r="R1073" s="31">
        <v>115.925</v>
      </c>
      <c r="S1073" s="31">
        <v>149.94545454545457</v>
      </c>
      <c r="T1073" s="31">
        <v>72.320000000000007</v>
      </c>
      <c r="U1073" s="31">
        <v>48.105000000000004</v>
      </c>
      <c r="V1073" s="31">
        <v>83.025000000000006</v>
      </c>
      <c r="W1073" s="31">
        <v>135.62857142857143</v>
      </c>
      <c r="X1073" s="31">
        <v>170.17500000000004</v>
      </c>
      <c r="Y1073" s="31">
        <v>115.57222222222224</v>
      </c>
      <c r="Z1073" s="31">
        <v>37.380000000000003</v>
      </c>
      <c r="AA1073" s="4">
        <f t="shared" si="17"/>
        <v>1040.8899605708305</v>
      </c>
      <c r="AB1073" s="32">
        <v>264</v>
      </c>
      <c r="AC1073" s="17">
        <v>0.73333333333333328</v>
      </c>
      <c r="AD1073" s="36">
        <v>0.8666666666666667</v>
      </c>
      <c r="AE1073" s="36">
        <v>0.8666666666666667</v>
      </c>
      <c r="AF1073" s="36">
        <v>0.76666666666666672</v>
      </c>
      <c r="AG1073" s="36">
        <v>0.66666666666666663</v>
      </c>
      <c r="AH1073" s="36">
        <v>0.73333333333333328</v>
      </c>
      <c r="AI1073" s="36">
        <v>0.66666666666666663</v>
      </c>
      <c r="AJ1073" s="36">
        <v>0.66666666666666663</v>
      </c>
      <c r="AK1073" s="36">
        <v>0.8</v>
      </c>
      <c r="AL1073" s="36">
        <v>0.7</v>
      </c>
      <c r="AM1073" s="36">
        <v>0.8</v>
      </c>
      <c r="AN1073" s="36">
        <v>0.6</v>
      </c>
      <c r="AO1073" s="36">
        <v>0.66666666666666663</v>
      </c>
      <c r="AP1073" s="33" t="str">
        <f t="shared" si="18"/>
        <v>-</v>
      </c>
      <c r="AQ1073" s="55" t="str">
        <f t="shared" si="19"/>
        <v>-</v>
      </c>
      <c r="AR1073" s="56" t="str">
        <f t="shared" si="20"/>
        <v>&gt;=50%</v>
      </c>
      <c r="AS1073" s="34" t="s">
        <v>1889</v>
      </c>
      <c r="AT1073" s="112" t="s">
        <v>5206</v>
      </c>
    </row>
    <row r="1074" spans="1:46" ht="15.75" customHeight="1" x14ac:dyDescent="0.25">
      <c r="A1074" s="2">
        <v>23195220</v>
      </c>
      <c r="B1074" s="7" t="s">
        <v>43</v>
      </c>
      <c r="C1074" s="3" t="s">
        <v>2368</v>
      </c>
      <c r="D1074" s="7" t="s">
        <v>1586</v>
      </c>
      <c r="E1074" s="7" t="s">
        <v>1501</v>
      </c>
      <c r="F1074" s="7">
        <v>8</v>
      </c>
      <c r="G1074" s="7">
        <v>1360</v>
      </c>
      <c r="H1074" s="7">
        <v>-73.116666670000001</v>
      </c>
      <c r="I1074" s="29">
        <v>7.3333333300000003</v>
      </c>
      <c r="J1074" s="6" t="s">
        <v>1908</v>
      </c>
      <c r="K1074" s="30">
        <v>33253</v>
      </c>
      <c r="L1074" s="30"/>
      <c r="M1074" s="7" t="s">
        <v>1911</v>
      </c>
      <c r="N1074" s="29" t="s">
        <v>1892</v>
      </c>
      <c r="O1074" s="31">
        <v>70.599999999999994</v>
      </c>
      <c r="P1074" s="31">
        <v>57.300000000000004</v>
      </c>
      <c r="Q1074" s="31">
        <v>41.800000000000011</v>
      </c>
      <c r="R1074" s="31">
        <v>173.00000000000003</v>
      </c>
      <c r="S1074" s="31">
        <v>161.70000000000005</v>
      </c>
      <c r="T1074" s="31">
        <v>72.2</v>
      </c>
      <c r="U1074" s="31">
        <v>20.999999999999996</v>
      </c>
      <c r="V1074" s="31">
        <v>128</v>
      </c>
      <c r="W1074" s="31">
        <v>54.600000000000009</v>
      </c>
      <c r="X1074" s="31">
        <v>52.899999999999991</v>
      </c>
      <c r="Y1074" s="31">
        <v>199.3</v>
      </c>
      <c r="Z1074" s="31">
        <v>154.19999999999996</v>
      </c>
      <c r="AA1074" s="4">
        <f t="shared" si="17"/>
        <v>1186.6000000000001</v>
      </c>
      <c r="AB1074" s="32">
        <v>12</v>
      </c>
      <c r="AC1074" s="17">
        <v>3.3333333333333333E-2</v>
      </c>
      <c r="AD1074" s="36">
        <v>3.3333333333333333E-2</v>
      </c>
      <c r="AE1074" s="36">
        <v>3.3333333333333333E-2</v>
      </c>
      <c r="AF1074" s="36">
        <v>3.3333333333333333E-2</v>
      </c>
      <c r="AG1074" s="36">
        <v>3.3333333333333333E-2</v>
      </c>
      <c r="AH1074" s="36">
        <v>3.3333333333333333E-2</v>
      </c>
      <c r="AI1074" s="36">
        <v>3.3333333333333333E-2</v>
      </c>
      <c r="AJ1074" s="36">
        <v>3.3333333333333333E-2</v>
      </c>
      <c r="AK1074" s="36">
        <v>3.3333333333333333E-2</v>
      </c>
      <c r="AL1074" s="36">
        <v>3.3333333333333333E-2</v>
      </c>
      <c r="AM1074" s="36">
        <v>3.3333333333333333E-2</v>
      </c>
      <c r="AN1074" s="36">
        <v>3.3333333333333333E-2</v>
      </c>
      <c r="AO1074" s="36">
        <v>3.3333333333333333E-2</v>
      </c>
      <c r="AP1074" s="33" t="str">
        <f t="shared" si="18"/>
        <v>-</v>
      </c>
      <c r="AQ1074" s="55" t="str">
        <f t="shared" si="19"/>
        <v>-</v>
      </c>
      <c r="AR1074" s="56" t="str">
        <f t="shared" si="20"/>
        <v>-</v>
      </c>
      <c r="AS1074" s="34" t="s">
        <v>1892</v>
      </c>
      <c r="AT1074" s="122" t="s">
        <v>5208</v>
      </c>
    </row>
    <row r="1075" spans="1:46" ht="15.75" customHeight="1" x14ac:dyDescent="0.25">
      <c r="A1075" s="2">
        <v>23195502</v>
      </c>
      <c r="B1075" s="7" t="s">
        <v>31</v>
      </c>
      <c r="C1075" s="3" t="s">
        <v>1554</v>
      </c>
      <c r="D1075" s="7" t="s">
        <v>1555</v>
      </c>
      <c r="E1075" s="7" t="s">
        <v>1501</v>
      </c>
      <c r="F1075" s="7">
        <v>8</v>
      </c>
      <c r="G1075" s="7">
        <v>1189</v>
      </c>
      <c r="H1075" s="7">
        <v>-73.184527779999996</v>
      </c>
      <c r="I1075" s="29">
        <v>7.1214722200000002</v>
      </c>
      <c r="J1075" s="6" t="s">
        <v>1908</v>
      </c>
      <c r="K1075" s="30">
        <v>38477</v>
      </c>
      <c r="L1075" s="30"/>
      <c r="M1075" s="35" t="s">
        <v>1909</v>
      </c>
      <c r="N1075" s="29" t="s">
        <v>1910</v>
      </c>
      <c r="O1075" s="31">
        <v>60.800000000000004</v>
      </c>
      <c r="P1075" s="31">
        <v>93.806896551724137</v>
      </c>
      <c r="Q1075" s="31">
        <v>122.13448275862071</v>
      </c>
      <c r="R1075" s="31">
        <v>108.10689655172415</v>
      </c>
      <c r="S1075" s="31">
        <v>119.3107142857143</v>
      </c>
      <c r="T1075" s="31">
        <v>74.303703703703718</v>
      </c>
      <c r="U1075" s="31">
        <v>79.006896551724154</v>
      </c>
      <c r="V1075" s="31">
        <v>78.811538461538461</v>
      </c>
      <c r="W1075" s="31">
        <v>94.45714285714287</v>
      </c>
      <c r="X1075" s="31">
        <v>158.60357142857143</v>
      </c>
      <c r="Y1075" s="31">
        <v>128.33703703703702</v>
      </c>
      <c r="Z1075" s="31">
        <v>63.151851851851838</v>
      </c>
      <c r="AA1075" s="4">
        <f t="shared" si="17"/>
        <v>1180.8307320393528</v>
      </c>
      <c r="AB1075" s="32">
        <v>335</v>
      </c>
      <c r="AC1075" s="17">
        <v>0.93055555555555558</v>
      </c>
      <c r="AD1075" s="36">
        <v>0.93333333333333335</v>
      </c>
      <c r="AE1075" s="36">
        <v>0.96666666666666667</v>
      </c>
      <c r="AF1075" s="36">
        <v>0.96666666666666667</v>
      </c>
      <c r="AG1075" s="36">
        <v>0.96666666666666667</v>
      </c>
      <c r="AH1075" s="36">
        <v>0.93333333333333335</v>
      </c>
      <c r="AI1075" s="36">
        <v>0.9</v>
      </c>
      <c r="AJ1075" s="36">
        <v>0.96666666666666667</v>
      </c>
      <c r="AK1075" s="36">
        <v>0.8666666666666667</v>
      </c>
      <c r="AL1075" s="36">
        <v>0.93333333333333335</v>
      </c>
      <c r="AM1075" s="36">
        <v>0.93333333333333335</v>
      </c>
      <c r="AN1075" s="36">
        <v>0.9</v>
      </c>
      <c r="AO1075" s="36">
        <v>0.9</v>
      </c>
      <c r="AP1075" s="33" t="str">
        <f t="shared" si="18"/>
        <v>&gt;=80%</v>
      </c>
      <c r="AQ1075" s="55" t="str">
        <f t="shared" si="19"/>
        <v>&gt;=75%</v>
      </c>
      <c r="AR1075" s="56" t="str">
        <f t="shared" si="20"/>
        <v>&gt;=50%</v>
      </c>
      <c r="AS1075" s="34" t="s">
        <v>1889</v>
      </c>
      <c r="AT1075" s="121">
        <v>0.8</v>
      </c>
    </row>
    <row r="1076" spans="1:46" ht="15.75" customHeight="1" x14ac:dyDescent="0.25">
      <c r="A1076" s="2">
        <v>23200010</v>
      </c>
      <c r="B1076" s="7" t="s">
        <v>26</v>
      </c>
      <c r="C1076" s="3" t="s">
        <v>2369</v>
      </c>
      <c r="D1076" s="7" t="s">
        <v>2369</v>
      </c>
      <c r="E1076" s="7" t="s">
        <v>313</v>
      </c>
      <c r="F1076" s="7">
        <v>8</v>
      </c>
      <c r="G1076" s="7">
        <v>64</v>
      </c>
      <c r="H1076" s="7">
        <v>-73.950555560000012</v>
      </c>
      <c r="I1076" s="29">
        <v>7.9602777800000002</v>
      </c>
      <c r="J1076" s="6" t="s">
        <v>1908</v>
      </c>
      <c r="K1076" s="30">
        <v>23543</v>
      </c>
      <c r="L1076" s="30"/>
      <c r="M1076" s="7" t="s">
        <v>1911</v>
      </c>
      <c r="N1076" s="29" t="s">
        <v>1910</v>
      </c>
      <c r="O1076" s="31">
        <v>8.7962962962962958</v>
      </c>
      <c r="P1076" s="31">
        <v>19.296296296296298</v>
      </c>
      <c r="Q1076" s="31">
        <v>40.154166666666669</v>
      </c>
      <c r="R1076" s="31">
        <v>144.584</v>
      </c>
      <c r="S1076" s="31">
        <v>257.52692307692308</v>
      </c>
      <c r="T1076" s="31">
        <v>189.54</v>
      </c>
      <c r="U1076" s="31">
        <v>142.70400000000001</v>
      </c>
      <c r="V1076" s="31">
        <v>168.20400000000001</v>
      </c>
      <c r="W1076" s="31">
        <v>193.572</v>
      </c>
      <c r="X1076" s="31">
        <v>200.1</v>
      </c>
      <c r="Y1076" s="31">
        <v>120.83076923076922</v>
      </c>
      <c r="Z1076" s="31">
        <v>16.923076923076923</v>
      </c>
      <c r="AA1076" s="4">
        <f t="shared" si="17"/>
        <v>1502.2315284900283</v>
      </c>
      <c r="AB1076" s="32">
        <v>304</v>
      </c>
      <c r="AC1076" s="17">
        <v>0.84444444444444444</v>
      </c>
      <c r="AD1076" s="36">
        <v>0.9</v>
      </c>
      <c r="AE1076" s="36">
        <v>0.9</v>
      </c>
      <c r="AF1076" s="36">
        <v>0.8</v>
      </c>
      <c r="AG1076" s="36">
        <v>0.83333333333333337</v>
      </c>
      <c r="AH1076" s="36">
        <v>0.8666666666666667</v>
      </c>
      <c r="AI1076" s="36">
        <v>0.83333333333333337</v>
      </c>
      <c r="AJ1076" s="36">
        <v>0.83333333333333337</v>
      </c>
      <c r="AK1076" s="36">
        <v>0.83333333333333337</v>
      </c>
      <c r="AL1076" s="36">
        <v>0.83333333333333337</v>
      </c>
      <c r="AM1076" s="36">
        <v>0.76666666666666672</v>
      </c>
      <c r="AN1076" s="36">
        <v>0.8666666666666667</v>
      </c>
      <c r="AO1076" s="36">
        <v>0.8666666666666667</v>
      </c>
      <c r="AP1076" s="33" t="str">
        <f t="shared" si="18"/>
        <v>-</v>
      </c>
      <c r="AQ1076" s="55" t="str">
        <f t="shared" si="19"/>
        <v>&gt;=75%</v>
      </c>
      <c r="AR1076" s="56" t="str">
        <f t="shared" si="20"/>
        <v>&gt;=50%</v>
      </c>
      <c r="AT1076" s="122" t="s">
        <v>5208</v>
      </c>
    </row>
    <row r="1077" spans="1:46" ht="15.75" customHeight="1" x14ac:dyDescent="0.25">
      <c r="A1077" s="2">
        <v>23200060</v>
      </c>
      <c r="B1077" s="7" t="s">
        <v>26</v>
      </c>
      <c r="C1077" s="3" t="s">
        <v>198</v>
      </c>
      <c r="D1077" s="7" t="s">
        <v>377</v>
      </c>
      <c r="E1077" s="7" t="s">
        <v>313</v>
      </c>
      <c r="F1077" s="7">
        <v>8</v>
      </c>
      <c r="G1077" s="7">
        <v>80</v>
      </c>
      <c r="H1077" s="7">
        <v>-73.94194444</v>
      </c>
      <c r="I1077" s="29">
        <v>7.6705555599999995</v>
      </c>
      <c r="J1077" s="6" t="s">
        <v>1908</v>
      </c>
      <c r="K1077" s="30">
        <v>27256</v>
      </c>
      <c r="L1077" s="30"/>
      <c r="M1077" s="7" t="s">
        <v>1911</v>
      </c>
      <c r="N1077" s="29" t="s">
        <v>1910</v>
      </c>
      <c r="O1077" s="31">
        <v>29.966666666666665</v>
      </c>
      <c r="P1077" s="31">
        <v>39.893103448275866</v>
      </c>
      <c r="Q1077" s="31">
        <v>103.43793103448276</v>
      </c>
      <c r="R1077" s="31">
        <v>206.88333333333333</v>
      </c>
      <c r="S1077" s="31">
        <v>281.92413793103447</v>
      </c>
      <c r="T1077" s="31">
        <v>244.04285714285714</v>
      </c>
      <c r="U1077" s="31">
        <v>225.29285714285717</v>
      </c>
      <c r="V1077" s="31">
        <v>234.96206896551726</v>
      </c>
      <c r="W1077" s="31">
        <v>257.22068965517241</v>
      </c>
      <c r="X1077" s="31">
        <v>239.46785714285713</v>
      </c>
      <c r="Y1077" s="31">
        <v>182.41034482758619</v>
      </c>
      <c r="Z1077" s="31">
        <v>63.158620689655166</v>
      </c>
      <c r="AA1077" s="4">
        <f t="shared" si="17"/>
        <v>2108.6604679802958</v>
      </c>
      <c r="AB1077" s="32">
        <v>347</v>
      </c>
      <c r="AC1077" s="17">
        <v>0.96388888888888891</v>
      </c>
      <c r="AD1077" s="36">
        <v>1</v>
      </c>
      <c r="AE1077" s="36">
        <v>0.96666666666666667</v>
      </c>
      <c r="AF1077" s="36">
        <v>0.96666666666666667</v>
      </c>
      <c r="AG1077" s="36">
        <v>1</v>
      </c>
      <c r="AH1077" s="36">
        <v>0.96666666666666667</v>
      </c>
      <c r="AI1077" s="36">
        <v>0.93333333333333335</v>
      </c>
      <c r="AJ1077" s="36">
        <v>0.93333333333333335</v>
      </c>
      <c r="AK1077" s="36">
        <v>0.96666666666666667</v>
      </c>
      <c r="AL1077" s="36">
        <v>0.96666666666666667</v>
      </c>
      <c r="AM1077" s="36">
        <v>0.93333333333333335</v>
      </c>
      <c r="AN1077" s="36">
        <v>0.96666666666666667</v>
      </c>
      <c r="AO1077" s="36">
        <v>0.96666666666666667</v>
      </c>
      <c r="AP1077" s="57" t="str">
        <f t="shared" si="18"/>
        <v>&gt;=80%</v>
      </c>
      <c r="AQ1077" s="55" t="str">
        <f t="shared" si="19"/>
        <v>&gt;=75%</v>
      </c>
      <c r="AR1077" s="56" t="str">
        <f t="shared" si="20"/>
        <v>&gt;=50%</v>
      </c>
      <c r="AT1077" s="121">
        <v>0.8</v>
      </c>
    </row>
    <row r="1078" spans="1:46" ht="15.75" customHeight="1" x14ac:dyDescent="0.25">
      <c r="A1078" s="2">
        <v>23200070</v>
      </c>
      <c r="B1078" s="7" t="s">
        <v>26</v>
      </c>
      <c r="C1078" s="3" t="s">
        <v>2370</v>
      </c>
      <c r="D1078" s="7" t="s">
        <v>377</v>
      </c>
      <c r="E1078" s="7" t="s">
        <v>313</v>
      </c>
      <c r="F1078" s="7">
        <v>8</v>
      </c>
      <c r="G1078" s="7">
        <v>529</v>
      </c>
      <c r="H1078" s="7">
        <v>-74.183333329999996</v>
      </c>
      <c r="I1078" s="29">
        <v>7.5166666700000002</v>
      </c>
      <c r="J1078" s="6" t="s">
        <v>1890</v>
      </c>
      <c r="K1078" s="30">
        <v>28990</v>
      </c>
      <c r="L1078" s="30">
        <v>32735</v>
      </c>
      <c r="M1078" s="7" t="s">
        <v>1911</v>
      </c>
      <c r="N1078" s="29" t="s">
        <v>1910</v>
      </c>
      <c r="O1078" s="31">
        <v>6.25</v>
      </c>
      <c r="P1078" s="31">
        <v>24.75</v>
      </c>
      <c r="Q1078" s="31">
        <v>55.25</v>
      </c>
      <c r="R1078" s="31">
        <v>192</v>
      </c>
      <c r="S1078" s="31">
        <v>228.75</v>
      </c>
      <c r="T1078" s="31">
        <v>236</v>
      </c>
      <c r="U1078" s="31">
        <v>272</v>
      </c>
      <c r="V1078" s="31">
        <v>335.5</v>
      </c>
      <c r="W1078" s="31">
        <v>212</v>
      </c>
      <c r="X1078" s="31">
        <v>265.5</v>
      </c>
      <c r="Y1078" s="31">
        <v>166.5</v>
      </c>
      <c r="Z1078" s="31">
        <v>6.5</v>
      </c>
      <c r="AA1078" s="4">
        <f t="shared" si="17"/>
        <v>2001</v>
      </c>
      <c r="AB1078" s="32">
        <v>40</v>
      </c>
      <c r="AC1078" s="17">
        <v>0.1111111111111111</v>
      </c>
      <c r="AD1078" s="36">
        <v>0.13333333333333333</v>
      </c>
      <c r="AE1078" s="36">
        <v>0.13333333333333333</v>
      </c>
      <c r="AF1078" s="36">
        <v>0.13333333333333333</v>
      </c>
      <c r="AG1078" s="36">
        <v>0.13333333333333333</v>
      </c>
      <c r="AH1078" s="36">
        <v>0.13333333333333333</v>
      </c>
      <c r="AI1078" s="36">
        <v>0.13333333333333333</v>
      </c>
      <c r="AJ1078" s="36">
        <v>0.13333333333333333</v>
      </c>
      <c r="AK1078" s="36">
        <v>0.13333333333333333</v>
      </c>
      <c r="AL1078" s="36">
        <v>6.6666666666666666E-2</v>
      </c>
      <c r="AM1078" s="36">
        <v>6.6666666666666666E-2</v>
      </c>
      <c r="AN1078" s="36">
        <v>6.6666666666666666E-2</v>
      </c>
      <c r="AO1078" s="36">
        <v>6.6666666666666666E-2</v>
      </c>
      <c r="AP1078" s="33" t="str">
        <f t="shared" si="18"/>
        <v>-</v>
      </c>
      <c r="AQ1078" s="55" t="str">
        <f t="shared" si="19"/>
        <v>-</v>
      </c>
      <c r="AR1078" s="56" t="str">
        <f t="shared" si="20"/>
        <v>-</v>
      </c>
      <c r="AS1078" s="34" t="s">
        <v>1890</v>
      </c>
      <c r="AT1078" s="122" t="s">
        <v>5208</v>
      </c>
    </row>
    <row r="1079" spans="1:46" ht="15.75" customHeight="1" x14ac:dyDescent="0.25">
      <c r="A1079" s="2">
        <v>23205020</v>
      </c>
      <c r="B1079" s="7" t="s">
        <v>56</v>
      </c>
      <c r="C1079" s="3" t="s">
        <v>376</v>
      </c>
      <c r="D1079" s="7" t="s">
        <v>377</v>
      </c>
      <c r="E1079" s="7" t="s">
        <v>313</v>
      </c>
      <c r="F1079" s="7">
        <v>8</v>
      </c>
      <c r="G1079" s="7">
        <v>165</v>
      </c>
      <c r="H1079" s="7">
        <v>-73.925555560000006</v>
      </c>
      <c r="I1079" s="29">
        <v>7.4749999999999996</v>
      </c>
      <c r="J1079" s="6" t="s">
        <v>1908</v>
      </c>
      <c r="K1079" s="30">
        <v>27256</v>
      </c>
      <c r="L1079" s="30"/>
      <c r="M1079" s="7" t="s">
        <v>1911</v>
      </c>
      <c r="N1079" s="29" t="s">
        <v>1910</v>
      </c>
      <c r="O1079" s="31">
        <v>25.492857142857144</v>
      </c>
      <c r="P1079" s="31">
        <v>49.79615384615385</v>
      </c>
      <c r="Q1079" s="31">
        <v>122.78461538461539</v>
      </c>
      <c r="R1079" s="31">
        <v>253.20400000000001</v>
      </c>
      <c r="S1079" s="31">
        <v>352.88214285714281</v>
      </c>
      <c r="T1079" s="31">
        <v>299.92307692307691</v>
      </c>
      <c r="U1079" s="31">
        <v>315.81538461538463</v>
      </c>
      <c r="V1079" s="31">
        <v>333.74166666666673</v>
      </c>
      <c r="W1079" s="31">
        <v>326.63200000000006</v>
      </c>
      <c r="X1079" s="31">
        <v>300.31363636363636</v>
      </c>
      <c r="Y1079" s="31">
        <v>244.08000000000004</v>
      </c>
      <c r="Z1079" s="31">
        <v>62.516666666666652</v>
      </c>
      <c r="AA1079" s="4">
        <f t="shared" si="17"/>
        <v>2687.1822004662008</v>
      </c>
      <c r="AB1079" s="32">
        <v>305</v>
      </c>
      <c r="AC1079" s="17">
        <v>0.84722222222222221</v>
      </c>
      <c r="AD1079" s="36">
        <v>0.93333333333333335</v>
      </c>
      <c r="AE1079" s="36">
        <v>0.8666666666666667</v>
      </c>
      <c r="AF1079" s="36">
        <v>0.8666666666666667</v>
      </c>
      <c r="AG1079" s="36">
        <v>0.83333333333333337</v>
      </c>
      <c r="AH1079" s="36">
        <v>0.93333333333333335</v>
      </c>
      <c r="AI1079" s="36">
        <v>0.8666666666666667</v>
      </c>
      <c r="AJ1079" s="36">
        <v>0.8666666666666667</v>
      </c>
      <c r="AK1079" s="36">
        <v>0.8</v>
      </c>
      <c r="AL1079" s="36">
        <v>0.83333333333333337</v>
      </c>
      <c r="AM1079" s="36">
        <v>0.73333333333333328</v>
      </c>
      <c r="AN1079" s="36">
        <v>0.83333333333333337</v>
      </c>
      <c r="AO1079" s="36">
        <v>0.8</v>
      </c>
      <c r="AP1079" s="33" t="str">
        <f t="shared" si="18"/>
        <v>-</v>
      </c>
      <c r="AQ1079" s="55" t="str">
        <f t="shared" si="19"/>
        <v>-</v>
      </c>
      <c r="AR1079" s="56" t="str">
        <f t="shared" si="20"/>
        <v>&gt;=50%</v>
      </c>
      <c r="AT1079" s="112" t="s">
        <v>5206</v>
      </c>
    </row>
    <row r="1080" spans="1:46" ht="15.75" customHeight="1" x14ac:dyDescent="0.25">
      <c r="A1080" s="2">
        <v>23205030</v>
      </c>
      <c r="B1080" s="7" t="s">
        <v>56</v>
      </c>
      <c r="C1080" s="3" t="s">
        <v>380</v>
      </c>
      <c r="D1080" s="7" t="s">
        <v>379</v>
      </c>
      <c r="E1080" s="7" t="s">
        <v>313</v>
      </c>
      <c r="F1080" s="7">
        <v>8</v>
      </c>
      <c r="G1080" s="7">
        <v>650</v>
      </c>
      <c r="H1080" s="7">
        <v>-74.059166669999996</v>
      </c>
      <c r="I1080" s="29">
        <v>7.9652777800000001</v>
      </c>
      <c r="J1080" s="6" t="s">
        <v>1908</v>
      </c>
      <c r="K1080" s="30">
        <v>27317</v>
      </c>
      <c r="L1080" s="30"/>
      <c r="M1080" s="7" t="s">
        <v>1911</v>
      </c>
      <c r="N1080" s="29" t="s">
        <v>1910</v>
      </c>
      <c r="O1080" s="31">
        <v>15.425000000000001</v>
      </c>
      <c r="P1080" s="31">
        <v>17.581481481481482</v>
      </c>
      <c r="Q1080" s="31">
        <v>79.775000000000006</v>
      </c>
      <c r="R1080" s="31">
        <v>157.4571428571428</v>
      </c>
      <c r="S1080" s="31">
        <v>252.52592592592597</v>
      </c>
      <c r="T1080" s="31">
        <v>230.47777777777776</v>
      </c>
      <c r="U1080" s="31">
        <v>205.67692307692309</v>
      </c>
      <c r="V1080" s="31">
        <v>222.92272727272729</v>
      </c>
      <c r="W1080" s="31">
        <v>215.8695652173914</v>
      </c>
      <c r="X1080" s="31">
        <v>195.828</v>
      </c>
      <c r="Y1080" s="31">
        <v>128.76250000000002</v>
      </c>
      <c r="Z1080" s="31">
        <v>34.557692307692299</v>
      </c>
      <c r="AA1080" s="4">
        <f t="shared" si="17"/>
        <v>1756.8597359170624</v>
      </c>
      <c r="AB1080" s="32">
        <v>307</v>
      </c>
      <c r="AC1080" s="17">
        <v>0.85277777777777775</v>
      </c>
      <c r="AD1080" s="36">
        <v>0.93333333333333335</v>
      </c>
      <c r="AE1080" s="36">
        <v>0.9</v>
      </c>
      <c r="AF1080" s="36">
        <v>0.8</v>
      </c>
      <c r="AG1080" s="36">
        <v>0.93333333333333335</v>
      </c>
      <c r="AH1080" s="36">
        <v>0.9</v>
      </c>
      <c r="AI1080" s="36">
        <v>0.9</v>
      </c>
      <c r="AJ1080" s="36">
        <v>0.8666666666666667</v>
      </c>
      <c r="AK1080" s="36">
        <v>0.73333333333333328</v>
      </c>
      <c r="AL1080" s="36">
        <v>0.76666666666666672</v>
      </c>
      <c r="AM1080" s="36">
        <v>0.83333333333333337</v>
      </c>
      <c r="AN1080" s="36">
        <v>0.8</v>
      </c>
      <c r="AO1080" s="36">
        <v>0.8666666666666667</v>
      </c>
      <c r="AP1080" s="33" t="str">
        <f t="shared" si="18"/>
        <v>-</v>
      </c>
      <c r="AQ1080" s="55" t="str">
        <f t="shared" si="19"/>
        <v>-</v>
      </c>
      <c r="AR1080" s="56" t="str">
        <f t="shared" si="20"/>
        <v>&gt;=50%</v>
      </c>
      <c r="AT1080" s="112" t="s">
        <v>5206</v>
      </c>
    </row>
    <row r="1081" spans="1:46" ht="15.75" customHeight="1" x14ac:dyDescent="0.25">
      <c r="A1081" s="2">
        <v>23205040</v>
      </c>
      <c r="B1081" s="7" t="s">
        <v>56</v>
      </c>
      <c r="C1081" s="3" t="s">
        <v>2371</v>
      </c>
      <c r="D1081" s="7" t="s">
        <v>2372</v>
      </c>
      <c r="E1081" s="7" t="s">
        <v>313</v>
      </c>
      <c r="F1081" s="7">
        <v>8</v>
      </c>
      <c r="G1081" s="7">
        <v>110</v>
      </c>
      <c r="H1081" s="7">
        <v>-73.866666670000001</v>
      </c>
      <c r="I1081" s="29">
        <v>8.2833333300000014</v>
      </c>
      <c r="J1081" s="6" t="s">
        <v>1890</v>
      </c>
      <c r="K1081" s="30">
        <v>27834</v>
      </c>
      <c r="L1081" s="30">
        <v>37330</v>
      </c>
      <c r="M1081" s="7" t="s">
        <v>1911</v>
      </c>
      <c r="N1081" s="29" t="s">
        <v>1910</v>
      </c>
      <c r="O1081" s="31">
        <v>12.674999999999999</v>
      </c>
      <c r="P1081" s="31">
        <v>9.5749999999999993</v>
      </c>
      <c r="Q1081" s="31">
        <v>27.8</v>
      </c>
      <c r="R1081" s="31">
        <v>127.53333333333332</v>
      </c>
      <c r="S1081" s="31">
        <v>200.96666666666667</v>
      </c>
      <c r="T1081" s="31">
        <v>97.533333333333317</v>
      </c>
      <c r="U1081" s="31">
        <v>106.69999999999997</v>
      </c>
      <c r="V1081" s="31">
        <v>113.63333333333334</v>
      </c>
      <c r="W1081" s="31">
        <v>246.9</v>
      </c>
      <c r="X1081" s="31">
        <v>75.599999999999994</v>
      </c>
      <c r="Y1081" s="31">
        <v>101.16666666666667</v>
      </c>
      <c r="Z1081" s="31">
        <v>0.76666666666666661</v>
      </c>
      <c r="AA1081" s="4">
        <f t="shared" si="17"/>
        <v>1120.8499999999999</v>
      </c>
      <c r="AB1081" s="32">
        <v>36</v>
      </c>
      <c r="AC1081" s="17">
        <v>0.1</v>
      </c>
      <c r="AD1081" s="36">
        <v>0.13333333333333333</v>
      </c>
      <c r="AE1081" s="36">
        <v>0.13333333333333333</v>
      </c>
      <c r="AF1081" s="36">
        <v>0.1</v>
      </c>
      <c r="AG1081" s="36">
        <v>0.1</v>
      </c>
      <c r="AH1081" s="36">
        <v>0.1</v>
      </c>
      <c r="AI1081" s="36">
        <v>0.1</v>
      </c>
      <c r="AJ1081" s="36">
        <v>0.1</v>
      </c>
      <c r="AK1081" s="36">
        <v>0.1</v>
      </c>
      <c r="AL1081" s="36">
        <v>0.1</v>
      </c>
      <c r="AM1081" s="36">
        <v>3.3333333333333333E-2</v>
      </c>
      <c r="AN1081" s="36">
        <v>0.1</v>
      </c>
      <c r="AO1081" s="36">
        <v>0.1</v>
      </c>
      <c r="AP1081" s="33" t="str">
        <f t="shared" si="18"/>
        <v>-</v>
      </c>
      <c r="AQ1081" s="55" t="str">
        <f t="shared" si="19"/>
        <v>-</v>
      </c>
      <c r="AR1081" s="56" t="str">
        <f t="shared" si="20"/>
        <v>-</v>
      </c>
      <c r="AS1081" s="34" t="s">
        <v>1890</v>
      </c>
      <c r="AT1081" s="122" t="s">
        <v>5208</v>
      </c>
    </row>
    <row r="1082" spans="1:46" ht="15.75" customHeight="1" x14ac:dyDescent="0.25">
      <c r="A1082" s="2">
        <v>23205050</v>
      </c>
      <c r="B1082" s="7" t="s">
        <v>56</v>
      </c>
      <c r="C1082" s="3" t="s">
        <v>378</v>
      </c>
      <c r="D1082" s="7" t="s">
        <v>379</v>
      </c>
      <c r="E1082" s="7" t="s">
        <v>313</v>
      </c>
      <c r="F1082" s="7">
        <v>8</v>
      </c>
      <c r="G1082" s="7">
        <v>750</v>
      </c>
      <c r="H1082" s="7">
        <v>-74.240972220000003</v>
      </c>
      <c r="I1082" s="29">
        <v>7.8854166699999997</v>
      </c>
      <c r="J1082" s="6" t="s">
        <v>1908</v>
      </c>
      <c r="K1082" s="30">
        <v>30573.791666666668</v>
      </c>
      <c r="L1082" s="30"/>
      <c r="M1082" s="35" t="s">
        <v>1909</v>
      </c>
      <c r="N1082" s="29" t="s">
        <v>1910</v>
      </c>
      <c r="O1082" s="31">
        <v>48.992000000000004</v>
      </c>
      <c r="P1082" s="31">
        <v>67.248148148148147</v>
      </c>
      <c r="Q1082" s="31">
        <v>135.25</v>
      </c>
      <c r="R1082" s="31">
        <v>225.66296296296298</v>
      </c>
      <c r="S1082" s="31">
        <v>295.45</v>
      </c>
      <c r="T1082" s="31">
        <v>221.85200000000009</v>
      </c>
      <c r="U1082" s="31">
        <v>197.30370370370372</v>
      </c>
      <c r="V1082" s="31">
        <v>247.43333333333331</v>
      </c>
      <c r="W1082" s="31">
        <v>236.7772727272727</v>
      </c>
      <c r="X1082" s="31">
        <v>231.86400000000006</v>
      </c>
      <c r="Y1082" s="31">
        <v>190.71481481481482</v>
      </c>
      <c r="Z1082" s="31">
        <v>88.139130434782629</v>
      </c>
      <c r="AA1082" s="4">
        <f t="shared" si="17"/>
        <v>2186.6873661250183</v>
      </c>
      <c r="AB1082" s="32">
        <v>304</v>
      </c>
      <c r="AC1082" s="17">
        <v>0.84444444444444444</v>
      </c>
      <c r="AD1082" s="36">
        <v>0.83333333333333337</v>
      </c>
      <c r="AE1082" s="36">
        <v>0.9</v>
      </c>
      <c r="AF1082" s="36">
        <v>0.93333333333333335</v>
      </c>
      <c r="AG1082" s="36">
        <v>0.9</v>
      </c>
      <c r="AH1082" s="36">
        <v>0.8</v>
      </c>
      <c r="AI1082" s="36">
        <v>0.83333333333333337</v>
      </c>
      <c r="AJ1082" s="36">
        <v>0.9</v>
      </c>
      <c r="AK1082" s="36">
        <v>0.8</v>
      </c>
      <c r="AL1082" s="36">
        <v>0.73333333333333328</v>
      </c>
      <c r="AM1082" s="36">
        <v>0.83333333333333337</v>
      </c>
      <c r="AN1082" s="36">
        <v>0.9</v>
      </c>
      <c r="AO1082" s="36">
        <v>0.76666666666666672</v>
      </c>
      <c r="AP1082" s="33" t="str">
        <f t="shared" si="18"/>
        <v>-</v>
      </c>
      <c r="AQ1082" s="55" t="str">
        <f t="shared" si="19"/>
        <v>-</v>
      </c>
      <c r="AR1082" s="56" t="str">
        <f t="shared" si="20"/>
        <v>&gt;=50%</v>
      </c>
      <c r="AS1082" s="34" t="s">
        <v>1889</v>
      </c>
      <c r="AT1082" s="112" t="s">
        <v>5206</v>
      </c>
    </row>
    <row r="1083" spans="1:46" ht="15.75" customHeight="1" x14ac:dyDescent="0.25">
      <c r="A1083" s="2">
        <v>23210010</v>
      </c>
      <c r="B1083" s="7" t="s">
        <v>26</v>
      </c>
      <c r="C1083" s="3" t="s">
        <v>730</v>
      </c>
      <c r="D1083" s="7" t="s">
        <v>729</v>
      </c>
      <c r="E1083" s="7" t="s">
        <v>704</v>
      </c>
      <c r="F1083" s="7">
        <v>8</v>
      </c>
      <c r="G1083" s="7">
        <v>90</v>
      </c>
      <c r="H1083" s="7">
        <v>-73.75527778</v>
      </c>
      <c r="I1083" s="29">
        <v>8.1850000000000005</v>
      </c>
      <c r="J1083" s="6" t="s">
        <v>1908</v>
      </c>
      <c r="K1083" s="30">
        <v>21961</v>
      </c>
      <c r="L1083" s="30"/>
      <c r="M1083" s="7" t="s">
        <v>1911</v>
      </c>
      <c r="N1083" s="29" t="s">
        <v>1910</v>
      </c>
      <c r="O1083" s="31">
        <v>4.0999999999999996</v>
      </c>
      <c r="P1083" s="31">
        <v>14.716666666666667</v>
      </c>
      <c r="Q1083" s="31">
        <v>46.93333333333333</v>
      </c>
      <c r="R1083" s="31">
        <v>129.5</v>
      </c>
      <c r="S1083" s="31">
        <v>200</v>
      </c>
      <c r="T1083" s="31">
        <v>187.88666666666668</v>
      </c>
      <c r="U1083" s="31">
        <v>143.55333333333334</v>
      </c>
      <c r="V1083" s="31">
        <v>183.06666666666666</v>
      </c>
      <c r="W1083" s="31">
        <v>221.58666666666667</v>
      </c>
      <c r="X1083" s="31">
        <v>196.7</v>
      </c>
      <c r="Y1083" s="31">
        <v>120.19</v>
      </c>
      <c r="Z1083" s="31">
        <v>26.262068965517241</v>
      </c>
      <c r="AA1083" s="4">
        <f t="shared" si="17"/>
        <v>1474.4954022988506</v>
      </c>
      <c r="AB1083" s="32">
        <v>359</v>
      </c>
      <c r="AC1083" s="17">
        <v>0.99722222222222223</v>
      </c>
      <c r="AD1083" s="36">
        <v>1</v>
      </c>
      <c r="AE1083" s="36">
        <v>1</v>
      </c>
      <c r="AF1083" s="36">
        <v>1</v>
      </c>
      <c r="AG1083" s="36">
        <v>1</v>
      </c>
      <c r="AH1083" s="36">
        <v>1</v>
      </c>
      <c r="AI1083" s="36">
        <v>1</v>
      </c>
      <c r="AJ1083" s="36">
        <v>1</v>
      </c>
      <c r="AK1083" s="36">
        <v>1</v>
      </c>
      <c r="AL1083" s="36">
        <v>1</v>
      </c>
      <c r="AM1083" s="36">
        <v>1</v>
      </c>
      <c r="AN1083" s="36">
        <v>1</v>
      </c>
      <c r="AO1083" s="36">
        <v>0.96666666666666667</v>
      </c>
      <c r="AP1083" s="33" t="str">
        <f t="shared" si="18"/>
        <v>&gt;=80%</v>
      </c>
      <c r="AQ1083" s="55" t="str">
        <f t="shared" si="19"/>
        <v>&gt;=75%</v>
      </c>
      <c r="AR1083" s="56" t="str">
        <f t="shared" si="20"/>
        <v>&gt;=50%</v>
      </c>
      <c r="AT1083" s="121">
        <v>0.8</v>
      </c>
    </row>
    <row r="1084" spans="1:46" ht="15.75" customHeight="1" x14ac:dyDescent="0.25">
      <c r="A1084" s="2">
        <v>23210020</v>
      </c>
      <c r="B1084" s="7" t="s">
        <v>26</v>
      </c>
      <c r="C1084" s="3" t="s">
        <v>732</v>
      </c>
      <c r="D1084" s="7" t="s">
        <v>732</v>
      </c>
      <c r="E1084" s="7" t="s">
        <v>704</v>
      </c>
      <c r="F1084" s="7">
        <v>8</v>
      </c>
      <c r="G1084" s="7">
        <v>40</v>
      </c>
      <c r="H1084" s="7">
        <v>-73.804166670000001</v>
      </c>
      <c r="I1084" s="29">
        <v>8.6305555599999995</v>
      </c>
      <c r="J1084" s="6" t="s">
        <v>1908</v>
      </c>
      <c r="K1084" s="30">
        <v>34834</v>
      </c>
      <c r="L1084" s="30"/>
      <c r="M1084" s="7" t="s">
        <v>1911</v>
      </c>
      <c r="N1084" s="29" t="s">
        <v>1910</v>
      </c>
      <c r="O1084" s="31">
        <v>19.721739130434784</v>
      </c>
      <c r="P1084" s="31">
        <v>32.699999999999996</v>
      </c>
      <c r="Q1084" s="31">
        <v>58.213636363636368</v>
      </c>
      <c r="R1084" s="31">
        <v>156.11739130434782</v>
      </c>
      <c r="S1084" s="31">
        <v>203.49565217391302</v>
      </c>
      <c r="T1084" s="31">
        <v>157.76666666666665</v>
      </c>
      <c r="U1084" s="31">
        <v>161.44999999999999</v>
      </c>
      <c r="V1084" s="31">
        <v>230.16086956521738</v>
      </c>
      <c r="W1084" s="31">
        <v>253.93333333333331</v>
      </c>
      <c r="X1084" s="31">
        <v>310.00833333333333</v>
      </c>
      <c r="Y1084" s="31">
        <v>195.96799999999999</v>
      </c>
      <c r="Z1084" s="31">
        <v>50.024999999999999</v>
      </c>
      <c r="AA1084" s="4">
        <f t="shared" si="17"/>
        <v>1829.5606218708829</v>
      </c>
      <c r="AB1084" s="32">
        <v>281</v>
      </c>
      <c r="AC1084" s="17">
        <v>0.78055555555555556</v>
      </c>
      <c r="AD1084" s="36">
        <v>0.76666666666666672</v>
      </c>
      <c r="AE1084" s="36">
        <v>0.73333333333333328</v>
      </c>
      <c r="AF1084" s="36">
        <v>0.73333333333333328</v>
      </c>
      <c r="AG1084" s="36">
        <v>0.76666666666666672</v>
      </c>
      <c r="AH1084" s="36">
        <v>0.76666666666666672</v>
      </c>
      <c r="AI1084" s="36">
        <v>0.8</v>
      </c>
      <c r="AJ1084" s="36">
        <v>0.8</v>
      </c>
      <c r="AK1084" s="36">
        <v>0.76666666666666672</v>
      </c>
      <c r="AL1084" s="36">
        <v>0.8</v>
      </c>
      <c r="AM1084" s="36">
        <v>0.8</v>
      </c>
      <c r="AN1084" s="36">
        <v>0.83333333333333337</v>
      </c>
      <c r="AO1084" s="36">
        <v>0.8</v>
      </c>
      <c r="AP1084" s="33" t="str">
        <f t="shared" si="18"/>
        <v>-</v>
      </c>
      <c r="AQ1084" s="55" t="str">
        <f t="shared" si="19"/>
        <v>-</v>
      </c>
      <c r="AR1084" s="56" t="str">
        <f t="shared" si="20"/>
        <v>&gt;=50%</v>
      </c>
      <c r="AT1084" s="122" t="s">
        <v>5208</v>
      </c>
    </row>
    <row r="1085" spans="1:46" ht="15.75" customHeight="1" x14ac:dyDescent="0.25">
      <c r="A1085" s="2">
        <v>23210120</v>
      </c>
      <c r="B1085" s="7" t="s">
        <v>26</v>
      </c>
      <c r="C1085" s="3" t="s">
        <v>649</v>
      </c>
      <c r="D1085" s="7" t="s">
        <v>732</v>
      </c>
      <c r="E1085" s="7" t="s">
        <v>704</v>
      </c>
      <c r="F1085" s="7">
        <v>8</v>
      </c>
      <c r="G1085" s="7">
        <v>166</v>
      </c>
      <c r="H1085" s="7">
        <v>-73.641472220000011</v>
      </c>
      <c r="I1085" s="29">
        <v>8.5319166700000011</v>
      </c>
      <c r="J1085" s="6" t="s">
        <v>1908</v>
      </c>
      <c r="K1085" s="30">
        <v>26922</v>
      </c>
      <c r="L1085" s="30"/>
      <c r="M1085" s="7" t="s">
        <v>1911</v>
      </c>
      <c r="N1085" s="29" t="s">
        <v>1910</v>
      </c>
      <c r="O1085" s="31">
        <v>19.020833333333332</v>
      </c>
      <c r="P1085" s="31">
        <v>30.108695652173918</v>
      </c>
      <c r="Q1085" s="31">
        <v>92.832000000000008</v>
      </c>
      <c r="R1085" s="31">
        <v>152.51999999999995</v>
      </c>
      <c r="S1085" s="31">
        <v>230.33599999999998</v>
      </c>
      <c r="T1085" s="31">
        <v>137.96249999999998</v>
      </c>
      <c r="U1085" s="31">
        <v>111.38695652173914</v>
      </c>
      <c r="V1085" s="31">
        <v>192.35714285714289</v>
      </c>
      <c r="W1085" s="31">
        <v>231.88095238095238</v>
      </c>
      <c r="X1085" s="31">
        <v>329.61904761904759</v>
      </c>
      <c r="Y1085" s="31">
        <v>239.10952380952378</v>
      </c>
      <c r="Z1085" s="31">
        <v>91.034782608695636</v>
      </c>
      <c r="AA1085" s="4">
        <f t="shared" si="17"/>
        <v>1858.1684347826085</v>
      </c>
      <c r="AB1085" s="32">
        <v>276</v>
      </c>
      <c r="AC1085" s="17">
        <v>0.76666666666666672</v>
      </c>
      <c r="AD1085" s="36">
        <v>0.8</v>
      </c>
      <c r="AE1085" s="36">
        <v>0.76666666666666672</v>
      </c>
      <c r="AF1085" s="36">
        <v>0.83333333333333337</v>
      </c>
      <c r="AG1085" s="36">
        <v>0.83333333333333337</v>
      </c>
      <c r="AH1085" s="36">
        <v>0.83333333333333337</v>
      </c>
      <c r="AI1085" s="36">
        <v>0.8</v>
      </c>
      <c r="AJ1085" s="36">
        <v>0.76666666666666672</v>
      </c>
      <c r="AK1085" s="36">
        <v>0.7</v>
      </c>
      <c r="AL1085" s="36">
        <v>0.7</v>
      </c>
      <c r="AM1085" s="36">
        <v>0.7</v>
      </c>
      <c r="AN1085" s="36">
        <v>0.7</v>
      </c>
      <c r="AO1085" s="36">
        <v>0.76666666666666672</v>
      </c>
      <c r="AP1085" s="33" t="str">
        <f t="shared" si="18"/>
        <v>-</v>
      </c>
      <c r="AQ1085" s="55" t="str">
        <f t="shared" si="19"/>
        <v>-</v>
      </c>
      <c r="AR1085" s="56" t="str">
        <f t="shared" si="20"/>
        <v>&gt;=50%</v>
      </c>
      <c r="AT1085" s="122" t="s">
        <v>5208</v>
      </c>
    </row>
    <row r="1086" spans="1:46" ht="15.75" customHeight="1" x14ac:dyDescent="0.25">
      <c r="A1086" s="2">
        <v>23210130</v>
      </c>
      <c r="B1086" s="7" t="s">
        <v>26</v>
      </c>
      <c r="C1086" s="3" t="s">
        <v>706</v>
      </c>
      <c r="D1086" s="7" t="s">
        <v>703</v>
      </c>
      <c r="E1086" s="7" t="s">
        <v>704</v>
      </c>
      <c r="F1086" s="7">
        <v>8</v>
      </c>
      <c r="G1086" s="7">
        <v>250</v>
      </c>
      <c r="H1086" s="7">
        <v>-73.58</v>
      </c>
      <c r="I1086" s="29">
        <v>8.2494444399999995</v>
      </c>
      <c r="J1086" s="6" t="s">
        <v>1908</v>
      </c>
      <c r="K1086" s="30">
        <v>26952</v>
      </c>
      <c r="L1086" s="30"/>
      <c r="M1086" s="7" t="s">
        <v>1911</v>
      </c>
      <c r="N1086" s="29" t="s">
        <v>1910</v>
      </c>
      <c r="O1086" s="31">
        <v>20.033333333333335</v>
      </c>
      <c r="P1086" s="31">
        <v>42.2</v>
      </c>
      <c r="Q1086" s="31">
        <v>71.379310344827587</v>
      </c>
      <c r="R1086" s="31">
        <v>147.17241379310346</v>
      </c>
      <c r="S1086" s="31">
        <v>220.6</v>
      </c>
      <c r="T1086" s="31">
        <v>158.37931034482759</v>
      </c>
      <c r="U1086" s="31">
        <v>146.93103448275863</v>
      </c>
      <c r="V1086" s="31">
        <v>146.82142857142858</v>
      </c>
      <c r="W1086" s="31">
        <v>158.89655172413794</v>
      </c>
      <c r="X1086" s="31">
        <v>187.02857142857144</v>
      </c>
      <c r="Y1086" s="31">
        <v>125.4</v>
      </c>
      <c r="Z1086" s="31">
        <v>44.95</v>
      </c>
      <c r="AA1086" s="4">
        <f t="shared" si="17"/>
        <v>1469.7919540229886</v>
      </c>
      <c r="AB1086" s="32">
        <v>351</v>
      </c>
      <c r="AC1086" s="17">
        <v>0.97499999999999998</v>
      </c>
      <c r="AD1086" s="36">
        <v>1</v>
      </c>
      <c r="AE1086" s="36">
        <v>1</v>
      </c>
      <c r="AF1086" s="36">
        <v>0.96666666666666667</v>
      </c>
      <c r="AG1086" s="36">
        <v>0.96666666666666667</v>
      </c>
      <c r="AH1086" s="36">
        <v>1</v>
      </c>
      <c r="AI1086" s="36">
        <v>0.96666666666666667</v>
      </c>
      <c r="AJ1086" s="36">
        <v>0.96666666666666667</v>
      </c>
      <c r="AK1086" s="36">
        <v>0.93333333333333335</v>
      </c>
      <c r="AL1086" s="36">
        <v>0.96666666666666667</v>
      </c>
      <c r="AM1086" s="36">
        <v>0.93333333333333335</v>
      </c>
      <c r="AN1086" s="36">
        <v>1</v>
      </c>
      <c r="AO1086" s="36">
        <v>1</v>
      </c>
      <c r="AP1086" s="33" t="str">
        <f t="shared" si="18"/>
        <v>&gt;=80%</v>
      </c>
      <c r="AQ1086" s="55" t="str">
        <f t="shared" si="19"/>
        <v>&gt;=75%</v>
      </c>
      <c r="AR1086" s="56" t="str">
        <f t="shared" si="20"/>
        <v>&gt;=50%</v>
      </c>
      <c r="AT1086" s="121">
        <v>0.8</v>
      </c>
    </row>
    <row r="1087" spans="1:46" ht="15.75" customHeight="1" x14ac:dyDescent="0.25">
      <c r="A1087" s="2">
        <v>23210160</v>
      </c>
      <c r="B1087" s="7" t="s">
        <v>26</v>
      </c>
      <c r="C1087" s="3" t="s">
        <v>729</v>
      </c>
      <c r="D1087" s="7" t="s">
        <v>729</v>
      </c>
      <c r="E1087" s="7" t="s">
        <v>704</v>
      </c>
      <c r="F1087" s="7">
        <v>8</v>
      </c>
      <c r="G1087" s="7">
        <v>150</v>
      </c>
      <c r="H1087" s="7">
        <v>-73.737777780000002</v>
      </c>
      <c r="I1087" s="29">
        <v>8.3266666699999998</v>
      </c>
      <c r="J1087" s="6" t="s">
        <v>1908</v>
      </c>
      <c r="K1087" s="30">
        <v>29081.791666666668</v>
      </c>
      <c r="L1087" s="30"/>
      <c r="M1087" s="7" t="s">
        <v>1911</v>
      </c>
      <c r="N1087" s="29" t="s">
        <v>1910</v>
      </c>
      <c r="O1087" s="31">
        <v>9.0172413793103452</v>
      </c>
      <c r="P1087" s="31">
        <v>11.862068965517242</v>
      </c>
      <c r="Q1087" s="31">
        <v>48.082142857142856</v>
      </c>
      <c r="R1087" s="31">
        <v>114.48620689655174</v>
      </c>
      <c r="S1087" s="31">
        <v>203.62068965517241</v>
      </c>
      <c r="T1087" s="31">
        <v>156.30000000000001</v>
      </c>
      <c r="U1087" s="31">
        <v>123.27</v>
      </c>
      <c r="V1087" s="31">
        <v>148.54827586206895</v>
      </c>
      <c r="W1087" s="31">
        <v>189.53793103448277</v>
      </c>
      <c r="X1087" s="31">
        <v>175.66896551724136</v>
      </c>
      <c r="Y1087" s="31">
        <v>128.25357142857143</v>
      </c>
      <c r="Z1087" s="31">
        <v>30.931034482758619</v>
      </c>
      <c r="AA1087" s="4">
        <f t="shared" si="17"/>
        <v>1339.5781280788178</v>
      </c>
      <c r="AB1087" s="32">
        <v>348</v>
      </c>
      <c r="AC1087" s="17">
        <v>0.96666666666666667</v>
      </c>
      <c r="AD1087" s="36">
        <v>0.96666666666666667</v>
      </c>
      <c r="AE1087" s="36">
        <v>0.96666666666666667</v>
      </c>
      <c r="AF1087" s="36">
        <v>0.93333333333333335</v>
      </c>
      <c r="AG1087" s="36">
        <v>0.96666666666666667</v>
      </c>
      <c r="AH1087" s="36">
        <v>0.96666666666666667</v>
      </c>
      <c r="AI1087" s="36">
        <v>1</v>
      </c>
      <c r="AJ1087" s="36">
        <v>1</v>
      </c>
      <c r="AK1087" s="36">
        <v>0.96666666666666667</v>
      </c>
      <c r="AL1087" s="36">
        <v>0.96666666666666667</v>
      </c>
      <c r="AM1087" s="36">
        <v>0.96666666666666667</v>
      </c>
      <c r="AN1087" s="36">
        <v>0.93333333333333335</v>
      </c>
      <c r="AO1087" s="36">
        <v>0.96666666666666667</v>
      </c>
      <c r="AP1087" s="33" t="str">
        <f t="shared" si="18"/>
        <v>&gt;=80%</v>
      </c>
      <c r="AQ1087" s="55" t="str">
        <f t="shared" si="19"/>
        <v>&gt;=75%</v>
      </c>
      <c r="AR1087" s="56" t="str">
        <f t="shared" si="20"/>
        <v>&gt;=50%</v>
      </c>
      <c r="AT1087" s="121">
        <v>0.8</v>
      </c>
    </row>
    <row r="1088" spans="1:46" ht="15.75" customHeight="1" x14ac:dyDescent="0.25">
      <c r="A1088" s="2">
        <v>23215030</v>
      </c>
      <c r="B1088" s="7" t="s">
        <v>26</v>
      </c>
      <c r="C1088" s="3" t="s">
        <v>702</v>
      </c>
      <c r="D1088" s="7" t="s">
        <v>703</v>
      </c>
      <c r="E1088" s="7" t="s">
        <v>704</v>
      </c>
      <c r="F1088" s="7">
        <v>8</v>
      </c>
      <c r="G1088" s="7">
        <v>208</v>
      </c>
      <c r="H1088" s="7">
        <v>-73.602777779999997</v>
      </c>
      <c r="I1088" s="29">
        <v>8.2288888900000003</v>
      </c>
      <c r="J1088" s="6" t="s">
        <v>1908</v>
      </c>
      <c r="K1088" s="30">
        <v>26922</v>
      </c>
      <c r="L1088" s="30"/>
      <c r="M1088" s="7" t="s">
        <v>1911</v>
      </c>
      <c r="N1088" s="29" t="s">
        <v>1910</v>
      </c>
      <c r="O1088" s="31">
        <v>18.696428571428573</v>
      </c>
      <c r="P1088" s="31">
        <v>32.677777777777777</v>
      </c>
      <c r="Q1088" s="31">
        <v>61.199999999999996</v>
      </c>
      <c r="R1088" s="31">
        <v>124.84166666666668</v>
      </c>
      <c r="S1088" s="31">
        <v>183.54074074074072</v>
      </c>
      <c r="T1088" s="31">
        <v>143.6</v>
      </c>
      <c r="U1088" s="31">
        <v>128.6307692307692</v>
      </c>
      <c r="V1088" s="31">
        <v>142.86000000000004</v>
      </c>
      <c r="W1088" s="31">
        <v>187.46785714285716</v>
      </c>
      <c r="X1088" s="31">
        <v>160.20357142857145</v>
      </c>
      <c r="Y1088" s="31">
        <v>115.06923076923076</v>
      </c>
      <c r="Z1088" s="31">
        <v>48.514285714285691</v>
      </c>
      <c r="AA1088" s="4">
        <f t="shared" si="17"/>
        <v>1347.3023280423281</v>
      </c>
      <c r="AB1088" s="32">
        <v>320</v>
      </c>
      <c r="AC1088" s="17">
        <v>0.88888888888888884</v>
      </c>
      <c r="AD1088" s="36">
        <v>0.93333333333333335</v>
      </c>
      <c r="AE1088" s="36">
        <v>0.9</v>
      </c>
      <c r="AF1088" s="36">
        <v>0.8666666666666667</v>
      </c>
      <c r="AG1088" s="36">
        <v>0.8</v>
      </c>
      <c r="AH1088" s="36">
        <v>0.9</v>
      </c>
      <c r="AI1088" s="36">
        <v>0.9</v>
      </c>
      <c r="AJ1088" s="36">
        <v>0.8666666666666667</v>
      </c>
      <c r="AK1088" s="36">
        <v>0.83333333333333337</v>
      </c>
      <c r="AL1088" s="36">
        <v>0.93333333333333335</v>
      </c>
      <c r="AM1088" s="36">
        <v>0.93333333333333335</v>
      </c>
      <c r="AN1088" s="36">
        <v>0.8666666666666667</v>
      </c>
      <c r="AO1088" s="36">
        <v>0.93333333333333335</v>
      </c>
      <c r="AP1088" s="33" t="str">
        <f t="shared" si="18"/>
        <v>&gt;=80%</v>
      </c>
      <c r="AQ1088" s="55" t="str">
        <f t="shared" si="19"/>
        <v>&gt;=75%</v>
      </c>
      <c r="AR1088" s="56" t="str">
        <f t="shared" si="20"/>
        <v>&gt;=50%</v>
      </c>
      <c r="AT1088" s="121">
        <v>0.8</v>
      </c>
    </row>
    <row r="1089" spans="1:46" ht="15.75" customHeight="1" x14ac:dyDescent="0.25">
      <c r="A1089" s="2">
        <v>23215050</v>
      </c>
      <c r="B1089" s="7" t="s">
        <v>26</v>
      </c>
      <c r="C1089" s="3" t="s">
        <v>731</v>
      </c>
      <c r="D1089" s="7" t="s">
        <v>732</v>
      </c>
      <c r="E1089" s="7" t="s">
        <v>704</v>
      </c>
      <c r="F1089" s="7">
        <v>8</v>
      </c>
      <c r="G1089" s="7">
        <v>163</v>
      </c>
      <c r="H1089" s="7">
        <v>-73.636388890000006</v>
      </c>
      <c r="I1089" s="29">
        <v>8.6144444399999998</v>
      </c>
      <c r="J1089" s="6" t="s">
        <v>1908</v>
      </c>
      <c r="K1089" s="30">
        <v>30574</v>
      </c>
      <c r="L1089" s="30"/>
      <c r="M1089" s="7" t="s">
        <v>1911</v>
      </c>
      <c r="N1089" s="29" t="s">
        <v>1910</v>
      </c>
      <c r="O1089" s="31">
        <v>43.146428571428565</v>
      </c>
      <c r="P1089" s="31">
        <v>40.039999999999992</v>
      </c>
      <c r="Q1089" s="31">
        <v>144.3153846153846</v>
      </c>
      <c r="R1089" s="31">
        <v>256.96923076923082</v>
      </c>
      <c r="S1089" s="31">
        <v>381.44399999999996</v>
      </c>
      <c r="T1089" s="31">
        <v>285.50400000000002</v>
      </c>
      <c r="U1089" s="31">
        <v>219.52380952380949</v>
      </c>
      <c r="V1089" s="31">
        <v>303.77826086956514</v>
      </c>
      <c r="W1089" s="31">
        <v>480.11304347826081</v>
      </c>
      <c r="X1089" s="31">
        <v>484.35652173913041</v>
      </c>
      <c r="Y1089" s="31">
        <v>346.19200000000006</v>
      </c>
      <c r="Z1089" s="31">
        <v>88.376923076923077</v>
      </c>
      <c r="AA1089" s="4">
        <f t="shared" si="17"/>
        <v>3073.7596026437332</v>
      </c>
      <c r="AB1089" s="32">
        <v>296</v>
      </c>
      <c r="AC1089" s="17">
        <v>0.82222222222222219</v>
      </c>
      <c r="AD1089" s="36">
        <v>0.93333333333333335</v>
      </c>
      <c r="AE1089" s="36">
        <v>0.83333333333333337</v>
      </c>
      <c r="AF1089" s="36">
        <v>0.8666666666666667</v>
      </c>
      <c r="AG1089" s="36">
        <v>0.8666666666666667</v>
      </c>
      <c r="AH1089" s="36">
        <v>0.83333333333333337</v>
      </c>
      <c r="AI1089" s="36">
        <v>0.83333333333333337</v>
      </c>
      <c r="AJ1089" s="36">
        <v>0.7</v>
      </c>
      <c r="AK1089" s="36">
        <v>0.76666666666666672</v>
      </c>
      <c r="AL1089" s="36">
        <v>0.76666666666666672</v>
      </c>
      <c r="AM1089" s="36">
        <v>0.76666666666666672</v>
      </c>
      <c r="AN1089" s="36">
        <v>0.83333333333333337</v>
      </c>
      <c r="AO1089" s="36">
        <v>0.8666666666666667</v>
      </c>
      <c r="AP1089" s="33" t="str">
        <f t="shared" si="18"/>
        <v>-</v>
      </c>
      <c r="AQ1089" s="55" t="str">
        <f t="shared" si="19"/>
        <v>-</v>
      </c>
      <c r="AR1089" s="56" t="str">
        <f t="shared" si="20"/>
        <v>&gt;=50%</v>
      </c>
      <c r="AT1089" s="112" t="s">
        <v>5206</v>
      </c>
    </row>
    <row r="1090" spans="1:46" ht="15.75" customHeight="1" x14ac:dyDescent="0.25">
      <c r="A1090" s="2">
        <v>23215060</v>
      </c>
      <c r="B1090" s="7" t="s">
        <v>56</v>
      </c>
      <c r="C1090" s="3" t="s">
        <v>732</v>
      </c>
      <c r="D1090" s="7" t="s">
        <v>732</v>
      </c>
      <c r="E1090" s="7" t="s">
        <v>704</v>
      </c>
      <c r="F1090" s="7">
        <v>8</v>
      </c>
      <c r="G1090" s="7">
        <v>35</v>
      </c>
      <c r="H1090" s="7">
        <v>-73.800555560000006</v>
      </c>
      <c r="I1090" s="29">
        <v>8.6152777799999996</v>
      </c>
      <c r="J1090" s="6" t="s">
        <v>1890</v>
      </c>
      <c r="K1090" s="30">
        <v>34834</v>
      </c>
      <c r="L1090" s="30">
        <v>43270.441481481481</v>
      </c>
      <c r="M1090" s="7" t="s">
        <v>1911</v>
      </c>
      <c r="N1090" s="29" t="s">
        <v>1910</v>
      </c>
      <c r="O1090" s="31">
        <v>6</v>
      </c>
      <c r="P1090" s="31">
        <v>23.566666666666666</v>
      </c>
      <c r="Q1090" s="31">
        <v>81.460000000000008</v>
      </c>
      <c r="R1090" s="31">
        <v>175.57999999999998</v>
      </c>
      <c r="S1090" s="31">
        <v>202.18</v>
      </c>
      <c r="T1090" s="31">
        <v>183.74</v>
      </c>
      <c r="U1090" s="31">
        <v>131.19999999999999</v>
      </c>
      <c r="V1090" s="31">
        <v>238.8</v>
      </c>
      <c r="W1090" s="31">
        <v>300.8</v>
      </c>
      <c r="X1090" s="31">
        <v>278.60000000000002</v>
      </c>
      <c r="Y1090" s="31">
        <v>158.6</v>
      </c>
      <c r="Z1090" s="31">
        <v>15.2</v>
      </c>
      <c r="AA1090" s="4">
        <f t="shared" si="17"/>
        <v>1795.7266666666667</v>
      </c>
      <c r="AB1090" s="32">
        <v>62</v>
      </c>
      <c r="AC1090" s="17">
        <v>0.17222222222222222</v>
      </c>
      <c r="AD1090" s="36">
        <v>0.2</v>
      </c>
      <c r="AE1090" s="36">
        <v>0.2</v>
      </c>
      <c r="AF1090" s="36">
        <v>0.16666666666666666</v>
      </c>
      <c r="AG1090" s="36">
        <v>0.16666666666666666</v>
      </c>
      <c r="AH1090" s="36">
        <v>0.16666666666666666</v>
      </c>
      <c r="AI1090" s="36">
        <v>0.16666666666666666</v>
      </c>
      <c r="AJ1090" s="36">
        <v>0.16666666666666666</v>
      </c>
      <c r="AK1090" s="36">
        <v>0.16666666666666666</v>
      </c>
      <c r="AL1090" s="36">
        <v>0.16666666666666666</v>
      </c>
      <c r="AM1090" s="36">
        <v>0.16666666666666666</v>
      </c>
      <c r="AN1090" s="36">
        <v>0.16666666666666666</v>
      </c>
      <c r="AO1090" s="36">
        <v>0.16666666666666666</v>
      </c>
      <c r="AP1090" s="33" t="str">
        <f t="shared" si="18"/>
        <v>-</v>
      </c>
      <c r="AQ1090" s="55" t="str">
        <f t="shared" si="19"/>
        <v>-</v>
      </c>
      <c r="AR1090" s="56" t="str">
        <f t="shared" si="20"/>
        <v>-</v>
      </c>
      <c r="AS1090" s="34" t="s">
        <v>1890</v>
      </c>
      <c r="AT1090" s="122" t="s">
        <v>5208</v>
      </c>
    </row>
    <row r="1091" spans="1:46" ht="15.75" customHeight="1" x14ac:dyDescent="0.25">
      <c r="A1091" s="2">
        <v>24010050</v>
      </c>
      <c r="B1091" s="7" t="s">
        <v>26</v>
      </c>
      <c r="C1091" s="3" t="s">
        <v>1089</v>
      </c>
      <c r="D1091" s="7" t="s">
        <v>1550</v>
      </c>
      <c r="E1091" s="7" t="s">
        <v>1501</v>
      </c>
      <c r="F1091" s="7">
        <v>8</v>
      </c>
      <c r="G1091" s="7">
        <v>1390</v>
      </c>
      <c r="H1091" s="7">
        <v>-73.416666669999998</v>
      </c>
      <c r="I1091" s="29">
        <v>6.25</v>
      </c>
      <c r="J1091" s="6" t="s">
        <v>1908</v>
      </c>
      <c r="K1091" s="30">
        <v>29021</v>
      </c>
      <c r="L1091" s="30"/>
      <c r="M1091" s="7" t="s">
        <v>1911</v>
      </c>
      <c r="N1091" s="29" t="s">
        <v>1892</v>
      </c>
      <c r="O1091" s="31">
        <v>107</v>
      </c>
      <c r="P1091" s="31">
        <v>169</v>
      </c>
      <c r="Q1091" s="31">
        <v>414</v>
      </c>
      <c r="R1091" s="31">
        <v>162</v>
      </c>
      <c r="S1091" s="31" t="s">
        <v>1930</v>
      </c>
      <c r="T1091" s="31">
        <v>164</v>
      </c>
      <c r="U1091" s="31">
        <v>169</v>
      </c>
      <c r="V1091" s="31">
        <v>336</v>
      </c>
      <c r="W1091" s="31">
        <v>289.5</v>
      </c>
      <c r="X1091" s="31">
        <v>441.5</v>
      </c>
      <c r="Y1091" s="31">
        <v>545</v>
      </c>
      <c r="Z1091" s="31">
        <v>276</v>
      </c>
      <c r="AA1091" s="4">
        <f t="shared" si="17"/>
        <v>3073</v>
      </c>
      <c r="AB1091" s="32">
        <v>17</v>
      </c>
      <c r="AC1091" s="17">
        <v>4.7222222222222221E-2</v>
      </c>
      <c r="AD1091" s="36">
        <v>6.6666666666666666E-2</v>
      </c>
      <c r="AE1091" s="36">
        <v>6.6666666666666666E-2</v>
      </c>
      <c r="AF1091" s="36">
        <v>3.3333333333333333E-2</v>
      </c>
      <c r="AG1091" s="36">
        <v>3.3333333333333333E-2</v>
      </c>
      <c r="AH1091" s="36">
        <v>0</v>
      </c>
      <c r="AI1091" s="36">
        <v>3.3333333333333333E-2</v>
      </c>
      <c r="AJ1091" s="36">
        <v>3.3333333333333333E-2</v>
      </c>
      <c r="AK1091" s="36">
        <v>6.6666666666666666E-2</v>
      </c>
      <c r="AL1091" s="36">
        <v>6.6666666666666666E-2</v>
      </c>
      <c r="AM1091" s="36">
        <v>6.6666666666666666E-2</v>
      </c>
      <c r="AN1091" s="36">
        <v>6.6666666666666666E-2</v>
      </c>
      <c r="AO1091" s="36">
        <v>3.3333333333333333E-2</v>
      </c>
      <c r="AP1091" s="33" t="str">
        <f t="shared" si="18"/>
        <v>-</v>
      </c>
      <c r="AQ1091" s="55" t="str">
        <f t="shared" si="19"/>
        <v>-</v>
      </c>
      <c r="AR1091" s="56" t="str">
        <f t="shared" si="20"/>
        <v>-</v>
      </c>
      <c r="AS1091" s="34" t="s">
        <v>1892</v>
      </c>
      <c r="AT1091" s="122" t="s">
        <v>5208</v>
      </c>
    </row>
    <row r="1092" spans="1:46" ht="15.75" customHeight="1" x14ac:dyDescent="0.25">
      <c r="A1092" s="2">
        <v>24010070</v>
      </c>
      <c r="B1092" s="7" t="s">
        <v>26</v>
      </c>
      <c r="C1092" s="3" t="s">
        <v>33</v>
      </c>
      <c r="D1092" s="7" t="s">
        <v>935</v>
      </c>
      <c r="E1092" s="7" t="s">
        <v>871</v>
      </c>
      <c r="F1092" s="7">
        <v>11</v>
      </c>
      <c r="G1092" s="7">
        <v>2650</v>
      </c>
      <c r="H1092" s="7">
        <v>-73.70975</v>
      </c>
      <c r="I1092" s="29">
        <v>5.3031944399999995</v>
      </c>
      <c r="J1092" s="6" t="s">
        <v>1908</v>
      </c>
      <c r="K1092" s="30">
        <v>27075</v>
      </c>
      <c r="L1092" s="30"/>
      <c r="M1092" s="7" t="s">
        <v>1911</v>
      </c>
      <c r="N1092" s="29" t="s">
        <v>1910</v>
      </c>
      <c r="O1092" s="31">
        <v>43.546428571428564</v>
      </c>
      <c r="P1092" s="31">
        <v>49.126666666666651</v>
      </c>
      <c r="Q1092" s="31">
        <v>84.08214285714287</v>
      </c>
      <c r="R1092" s="31">
        <v>93.746428571428581</v>
      </c>
      <c r="S1092" s="31">
        <v>87.286206896551747</v>
      </c>
      <c r="T1092" s="31">
        <v>54.916666666666657</v>
      </c>
      <c r="U1092" s="31">
        <v>50.003333333333323</v>
      </c>
      <c r="V1092" s="31">
        <v>40.993333333333339</v>
      </c>
      <c r="W1092" s="31">
        <v>48.285714285714278</v>
      </c>
      <c r="X1092" s="31">
        <v>102.86799999999998</v>
      </c>
      <c r="Y1092" s="31">
        <v>102.21999999999998</v>
      </c>
      <c r="Z1092" s="31">
        <v>47.465517241379303</v>
      </c>
      <c r="AA1092" s="4">
        <f t="shared" si="17"/>
        <v>804.54043842364536</v>
      </c>
      <c r="AB1092" s="32">
        <v>345</v>
      </c>
      <c r="AC1092" s="17">
        <v>0.95833333333333337</v>
      </c>
      <c r="AD1092" s="36">
        <v>0.93333333333333335</v>
      </c>
      <c r="AE1092" s="36">
        <v>1</v>
      </c>
      <c r="AF1092" s="36">
        <v>0.93333333333333335</v>
      </c>
      <c r="AG1092" s="36">
        <v>0.93333333333333335</v>
      </c>
      <c r="AH1092" s="36">
        <v>0.96666666666666667</v>
      </c>
      <c r="AI1092" s="36">
        <v>1</v>
      </c>
      <c r="AJ1092" s="36">
        <v>1</v>
      </c>
      <c r="AK1092" s="36">
        <v>1</v>
      </c>
      <c r="AL1092" s="36">
        <v>0.93333333333333335</v>
      </c>
      <c r="AM1092" s="36">
        <v>0.83333333333333337</v>
      </c>
      <c r="AN1092" s="36">
        <v>1</v>
      </c>
      <c r="AO1092" s="36">
        <v>0.96666666666666667</v>
      </c>
      <c r="AP1092" s="33" t="str">
        <f t="shared" si="18"/>
        <v>&gt;=80%</v>
      </c>
      <c r="AQ1092" s="55" t="str">
        <f t="shared" si="19"/>
        <v>&gt;=75%</v>
      </c>
      <c r="AR1092" s="56" t="str">
        <f t="shared" si="20"/>
        <v>&gt;=50%</v>
      </c>
      <c r="AT1092" s="121">
        <v>0.8</v>
      </c>
    </row>
    <row r="1093" spans="1:46" ht="15.75" customHeight="1" x14ac:dyDescent="0.25">
      <c r="A1093" s="2">
        <v>24010110</v>
      </c>
      <c r="B1093" s="7" t="s">
        <v>26</v>
      </c>
      <c r="C1093" s="3" t="s">
        <v>493</v>
      </c>
      <c r="D1093" s="7" t="s">
        <v>494</v>
      </c>
      <c r="E1093" s="7" t="s">
        <v>390</v>
      </c>
      <c r="F1093" s="7">
        <v>8</v>
      </c>
      <c r="G1093" s="7">
        <v>1520</v>
      </c>
      <c r="H1093" s="7">
        <v>-73.469166669999993</v>
      </c>
      <c r="I1093" s="29">
        <v>6.0769444400000001</v>
      </c>
      <c r="J1093" s="6" t="s">
        <v>1908</v>
      </c>
      <c r="K1093" s="30">
        <v>19770</v>
      </c>
      <c r="L1093" s="30"/>
      <c r="M1093" s="7" t="s">
        <v>1911</v>
      </c>
      <c r="N1093" s="29" t="s">
        <v>1910</v>
      </c>
      <c r="O1093" s="31">
        <v>75.236666666666665</v>
      </c>
      <c r="P1093" s="31">
        <v>103.69666666666666</v>
      </c>
      <c r="Q1093" s="31">
        <v>174.68666666666667</v>
      </c>
      <c r="R1093" s="31">
        <v>282.36666666666667</v>
      </c>
      <c r="S1093" s="31">
        <v>332.71</v>
      </c>
      <c r="T1093" s="31">
        <v>218.66666666666666</v>
      </c>
      <c r="U1093" s="31">
        <v>206.03999999999996</v>
      </c>
      <c r="V1093" s="31">
        <v>200.16551724137935</v>
      </c>
      <c r="W1093" s="31">
        <v>253.63333333333333</v>
      </c>
      <c r="X1093" s="31">
        <v>279.69655172413792</v>
      </c>
      <c r="Y1093" s="31">
        <v>228.09655172413792</v>
      </c>
      <c r="Z1093" s="31">
        <v>129.94827586206895</v>
      </c>
      <c r="AA1093" s="4">
        <f t="shared" si="17"/>
        <v>2484.9435632183909</v>
      </c>
      <c r="AB1093" s="32">
        <v>356</v>
      </c>
      <c r="AC1093" s="17">
        <v>0.98888888888888893</v>
      </c>
      <c r="AD1093" s="36">
        <v>1</v>
      </c>
      <c r="AE1093" s="36">
        <v>1</v>
      </c>
      <c r="AF1093" s="36">
        <v>1</v>
      </c>
      <c r="AG1093" s="36">
        <v>1</v>
      </c>
      <c r="AH1093" s="36">
        <v>1</v>
      </c>
      <c r="AI1093" s="36">
        <v>1</v>
      </c>
      <c r="AJ1093" s="36">
        <v>1</v>
      </c>
      <c r="AK1093" s="36">
        <v>0.96666666666666667</v>
      </c>
      <c r="AL1093" s="36">
        <v>1</v>
      </c>
      <c r="AM1093" s="36">
        <v>0.96666666666666667</v>
      </c>
      <c r="AN1093" s="36">
        <v>0.96666666666666667</v>
      </c>
      <c r="AO1093" s="36">
        <v>0.96666666666666667</v>
      </c>
      <c r="AP1093" s="33" t="str">
        <f t="shared" si="18"/>
        <v>&gt;=80%</v>
      </c>
      <c r="AQ1093" s="55" t="str">
        <f t="shared" si="19"/>
        <v>&gt;=75%</v>
      </c>
      <c r="AR1093" s="56" t="str">
        <f t="shared" si="20"/>
        <v>&gt;=50%</v>
      </c>
      <c r="AT1093" s="121">
        <v>0.8</v>
      </c>
    </row>
    <row r="1094" spans="1:46" ht="15.75" customHeight="1" x14ac:dyDescent="0.25">
      <c r="A1094" s="2">
        <v>24010140</v>
      </c>
      <c r="B1094" s="7" t="s">
        <v>26</v>
      </c>
      <c r="C1094" s="3" t="s">
        <v>893</v>
      </c>
      <c r="D1094" s="7" t="s">
        <v>894</v>
      </c>
      <c r="E1094" s="7" t="s">
        <v>871</v>
      </c>
      <c r="F1094" s="7">
        <v>11</v>
      </c>
      <c r="G1094" s="7">
        <v>3</v>
      </c>
      <c r="H1094" s="7">
        <v>-73.77</v>
      </c>
      <c r="I1094" s="29">
        <v>5.25</v>
      </c>
      <c r="J1094" s="6" t="s">
        <v>1890</v>
      </c>
      <c r="K1094" s="30">
        <v>21200</v>
      </c>
      <c r="L1094" s="30">
        <v>43782.477222222224</v>
      </c>
      <c r="M1094" s="7" t="s">
        <v>1911</v>
      </c>
      <c r="N1094" s="29" t="s">
        <v>1910</v>
      </c>
      <c r="O1094" s="31">
        <v>34.442857142857143</v>
      </c>
      <c r="P1094" s="31">
        <v>35.214814814814808</v>
      </c>
      <c r="Q1094" s="31">
        <v>80.253571428571448</v>
      </c>
      <c r="R1094" s="31">
        <v>88.010714285714286</v>
      </c>
      <c r="S1094" s="31">
        <v>87.615384615384613</v>
      </c>
      <c r="T1094" s="31">
        <v>41.789285714285711</v>
      </c>
      <c r="U1094" s="31">
        <v>40.289655172413788</v>
      </c>
      <c r="V1094" s="31">
        <v>33.86296296296296</v>
      </c>
      <c r="W1094" s="31">
        <v>39.355172413793092</v>
      </c>
      <c r="X1094" s="31">
        <v>86.985185185185202</v>
      </c>
      <c r="Y1094" s="31">
        <v>92.6</v>
      </c>
      <c r="Z1094" s="31">
        <v>43.970370370370382</v>
      </c>
      <c r="AA1094" s="4">
        <f t="shared" si="17"/>
        <v>704.38997410635341</v>
      </c>
      <c r="AB1094" s="32">
        <v>329</v>
      </c>
      <c r="AC1094" s="17">
        <v>0.91388888888888886</v>
      </c>
      <c r="AD1094" s="36">
        <v>0.93333333333333335</v>
      </c>
      <c r="AE1094" s="36">
        <v>0.9</v>
      </c>
      <c r="AF1094" s="36">
        <v>0.93333333333333335</v>
      </c>
      <c r="AG1094" s="36">
        <v>0.93333333333333335</v>
      </c>
      <c r="AH1094" s="36">
        <v>0.8666666666666667</v>
      </c>
      <c r="AI1094" s="36">
        <v>0.93333333333333335</v>
      </c>
      <c r="AJ1094" s="36">
        <v>0.96666666666666667</v>
      </c>
      <c r="AK1094" s="36">
        <v>0.9</v>
      </c>
      <c r="AL1094" s="36">
        <v>0.96666666666666667</v>
      </c>
      <c r="AM1094" s="36">
        <v>0.9</v>
      </c>
      <c r="AN1094" s="36">
        <v>0.83333333333333337</v>
      </c>
      <c r="AO1094" s="36">
        <v>0.9</v>
      </c>
      <c r="AP1094" s="33" t="str">
        <f t="shared" si="18"/>
        <v>&gt;=80%</v>
      </c>
      <c r="AQ1094" s="55" t="str">
        <f t="shared" si="19"/>
        <v>&gt;=75%</v>
      </c>
      <c r="AR1094" s="56" t="str">
        <f t="shared" si="20"/>
        <v>&gt;=50%</v>
      </c>
      <c r="AS1094" s="34" t="s">
        <v>1890</v>
      </c>
      <c r="AT1094" s="121">
        <v>0.8</v>
      </c>
    </row>
    <row r="1095" spans="1:46" ht="15.75" customHeight="1" x14ac:dyDescent="0.25">
      <c r="A1095" s="2">
        <v>24010150</v>
      </c>
      <c r="B1095" s="7" t="s">
        <v>54</v>
      </c>
      <c r="C1095" s="3" t="s">
        <v>975</v>
      </c>
      <c r="D1095" s="7" t="s">
        <v>975</v>
      </c>
      <c r="E1095" s="7" t="s">
        <v>871</v>
      </c>
      <c r="F1095" s="7">
        <v>11</v>
      </c>
      <c r="G1095" s="7">
        <v>2590</v>
      </c>
      <c r="H1095" s="7">
        <v>-73.863694440000003</v>
      </c>
      <c r="I1095" s="29">
        <v>5.5113055600000003</v>
      </c>
      <c r="J1095" s="6" t="s">
        <v>1908</v>
      </c>
      <c r="K1095" s="30">
        <v>21200</v>
      </c>
      <c r="L1095" s="30"/>
      <c r="M1095" s="7" t="s">
        <v>1911</v>
      </c>
      <c r="N1095" s="29" t="s">
        <v>1910</v>
      </c>
      <c r="O1095" s="31">
        <v>29.07083333333334</v>
      </c>
      <c r="P1095" s="31">
        <v>45.37916666666667</v>
      </c>
      <c r="Q1095" s="31">
        <v>95.662500000000009</v>
      </c>
      <c r="R1095" s="31">
        <v>126.1740740740741</v>
      </c>
      <c r="S1095" s="31">
        <v>94.157142857142844</v>
      </c>
      <c r="T1095" s="31">
        <v>47.292857142857144</v>
      </c>
      <c r="U1095" s="31">
        <v>40.074074074074076</v>
      </c>
      <c r="V1095" s="31">
        <v>37.811538461538461</v>
      </c>
      <c r="W1095" s="31">
        <v>62.276923076923076</v>
      </c>
      <c r="X1095" s="31">
        <v>108.6925925925926</v>
      </c>
      <c r="Y1095" s="31">
        <v>108.57037037037037</v>
      </c>
      <c r="Z1095" s="31">
        <v>56.418518518518532</v>
      </c>
      <c r="AA1095" s="4">
        <f t="shared" si="17"/>
        <v>851.58059116809125</v>
      </c>
      <c r="AB1095" s="32">
        <v>315</v>
      </c>
      <c r="AC1095" s="17">
        <v>0.875</v>
      </c>
      <c r="AD1095" s="36">
        <v>0.8</v>
      </c>
      <c r="AE1095" s="36">
        <v>0.8</v>
      </c>
      <c r="AF1095" s="36">
        <v>0.8</v>
      </c>
      <c r="AG1095" s="36">
        <v>0.9</v>
      </c>
      <c r="AH1095" s="36">
        <v>0.93333333333333335</v>
      </c>
      <c r="AI1095" s="36">
        <v>0.93333333333333335</v>
      </c>
      <c r="AJ1095" s="36">
        <v>0.9</v>
      </c>
      <c r="AK1095" s="36">
        <v>0.8666666666666667</v>
      </c>
      <c r="AL1095" s="36">
        <v>0.8666666666666667</v>
      </c>
      <c r="AM1095" s="36">
        <v>0.9</v>
      </c>
      <c r="AN1095" s="36">
        <v>0.9</v>
      </c>
      <c r="AO1095" s="36">
        <v>0.9</v>
      </c>
      <c r="AP1095" s="33" t="str">
        <f t="shared" si="18"/>
        <v>&gt;=80%</v>
      </c>
      <c r="AQ1095" s="55" t="str">
        <f t="shared" si="19"/>
        <v>&gt;=75%</v>
      </c>
      <c r="AR1095" s="56" t="str">
        <f t="shared" si="20"/>
        <v>&gt;=50%</v>
      </c>
      <c r="AT1095" s="121">
        <v>0.8</v>
      </c>
    </row>
    <row r="1096" spans="1:46" ht="15.75" customHeight="1" x14ac:dyDescent="0.25">
      <c r="A1096" s="2">
        <v>24010170</v>
      </c>
      <c r="B1096" s="7" t="s">
        <v>26</v>
      </c>
      <c r="C1096" s="3" t="s">
        <v>915</v>
      </c>
      <c r="D1096" s="7" t="s">
        <v>915</v>
      </c>
      <c r="E1096" s="7" t="s">
        <v>871</v>
      </c>
      <c r="F1096" s="7">
        <v>11</v>
      </c>
      <c r="G1096" s="7">
        <v>2690</v>
      </c>
      <c r="H1096" s="7">
        <v>-73.691055560000009</v>
      </c>
      <c r="I1096" s="29">
        <v>5.3858888899999995</v>
      </c>
      <c r="J1096" s="6" t="s">
        <v>1908</v>
      </c>
      <c r="K1096" s="30">
        <v>21200</v>
      </c>
      <c r="L1096" s="30"/>
      <c r="M1096" s="7" t="s">
        <v>1911</v>
      </c>
      <c r="N1096" s="29" t="s">
        <v>1910</v>
      </c>
      <c r="O1096" s="31">
        <v>54.875862068965532</v>
      </c>
      <c r="P1096" s="31">
        <v>59.699999999999989</v>
      </c>
      <c r="Q1096" s="31">
        <v>106.07241379310346</v>
      </c>
      <c r="R1096" s="31">
        <v>105.44827586206893</v>
      </c>
      <c r="S1096" s="31">
        <v>79.017241379310335</v>
      </c>
      <c r="T1096" s="31">
        <v>40.792592592592598</v>
      </c>
      <c r="U1096" s="31">
        <v>35.18928571428571</v>
      </c>
      <c r="V1096" s="31">
        <v>32.25714285714286</v>
      </c>
      <c r="W1096" s="31">
        <v>45.65</v>
      </c>
      <c r="X1096" s="31">
        <v>108.34999999999998</v>
      </c>
      <c r="Y1096" s="31">
        <v>135.34642857142859</v>
      </c>
      <c r="Z1096" s="31">
        <v>84.627586206896552</v>
      </c>
      <c r="AA1096" s="4">
        <f t="shared" si="17"/>
        <v>887.32682904579463</v>
      </c>
      <c r="AB1096" s="32">
        <v>341</v>
      </c>
      <c r="AC1096" s="17">
        <v>0.94722222222222219</v>
      </c>
      <c r="AD1096" s="36">
        <v>0.96666666666666667</v>
      </c>
      <c r="AE1096" s="36">
        <v>0.96666666666666667</v>
      </c>
      <c r="AF1096" s="36">
        <v>0.96666666666666667</v>
      </c>
      <c r="AG1096" s="36">
        <v>0.96666666666666667</v>
      </c>
      <c r="AH1096" s="36">
        <v>0.96666666666666667</v>
      </c>
      <c r="AI1096" s="36">
        <v>0.9</v>
      </c>
      <c r="AJ1096" s="36">
        <v>0.93333333333333335</v>
      </c>
      <c r="AK1096" s="36">
        <v>0.93333333333333335</v>
      </c>
      <c r="AL1096" s="36">
        <v>1</v>
      </c>
      <c r="AM1096" s="36">
        <v>0.8666666666666667</v>
      </c>
      <c r="AN1096" s="36">
        <v>0.93333333333333335</v>
      </c>
      <c r="AO1096" s="36">
        <v>0.96666666666666667</v>
      </c>
      <c r="AP1096" s="33" t="str">
        <f t="shared" si="18"/>
        <v>&gt;=80%</v>
      </c>
      <c r="AQ1096" s="55" t="str">
        <f t="shared" si="19"/>
        <v>&gt;=75%</v>
      </c>
      <c r="AR1096" s="56" t="str">
        <f t="shared" si="20"/>
        <v>&gt;=50%</v>
      </c>
      <c r="AT1096" s="121">
        <v>0.8</v>
      </c>
    </row>
    <row r="1097" spans="1:46" ht="15.75" customHeight="1" x14ac:dyDescent="0.25">
      <c r="A1097" s="2">
        <v>24010180</v>
      </c>
      <c r="B1097" s="7" t="s">
        <v>26</v>
      </c>
      <c r="C1097" s="3" t="s">
        <v>475</v>
      </c>
      <c r="D1097" s="7" t="s">
        <v>475</v>
      </c>
      <c r="E1097" s="7" t="s">
        <v>390</v>
      </c>
      <c r="F1097" s="7">
        <v>6</v>
      </c>
      <c r="G1097" s="7">
        <v>2290</v>
      </c>
      <c r="H1097" s="7">
        <v>-73.63136111</v>
      </c>
      <c r="I1097" s="29">
        <v>5.5387777800000002</v>
      </c>
      <c r="J1097" s="6" t="s">
        <v>1908</v>
      </c>
      <c r="K1097" s="30">
        <v>21200</v>
      </c>
      <c r="L1097" s="30"/>
      <c r="M1097" s="7" t="s">
        <v>1911</v>
      </c>
      <c r="N1097" s="29" t="s">
        <v>1910</v>
      </c>
      <c r="O1097" s="31">
        <v>43.093333333333334</v>
      </c>
      <c r="P1097" s="31">
        <v>66.217241379310366</v>
      </c>
      <c r="Q1097" s="31">
        <v>119.55172413793102</v>
      </c>
      <c r="R1097" s="31">
        <v>130.22</v>
      </c>
      <c r="S1097" s="31">
        <v>98.163333333333355</v>
      </c>
      <c r="T1097" s="31">
        <v>27.868965517241385</v>
      </c>
      <c r="U1097" s="31">
        <v>27.166666666666668</v>
      </c>
      <c r="V1097" s="31">
        <v>27.789655172413791</v>
      </c>
      <c r="W1097" s="31">
        <v>58.999999999999993</v>
      </c>
      <c r="X1097" s="31">
        <v>134.82999999999998</v>
      </c>
      <c r="Y1097" s="31">
        <v>132.70999999999998</v>
      </c>
      <c r="Z1097" s="31">
        <v>73.51666666666668</v>
      </c>
      <c r="AA1097" s="4">
        <f t="shared" si="17"/>
        <v>940.12758620689647</v>
      </c>
      <c r="AB1097" s="32">
        <v>356</v>
      </c>
      <c r="AC1097" s="17">
        <v>0.98888888888888893</v>
      </c>
      <c r="AD1097" s="36">
        <v>1</v>
      </c>
      <c r="AE1097" s="36">
        <v>0.96666666666666667</v>
      </c>
      <c r="AF1097" s="36">
        <v>0.96666666666666667</v>
      </c>
      <c r="AG1097" s="36">
        <v>1</v>
      </c>
      <c r="AH1097" s="36">
        <v>1</v>
      </c>
      <c r="AI1097" s="36">
        <v>0.96666666666666667</v>
      </c>
      <c r="AJ1097" s="36">
        <v>1</v>
      </c>
      <c r="AK1097" s="36">
        <v>0.96666666666666667</v>
      </c>
      <c r="AL1097" s="36">
        <v>1</v>
      </c>
      <c r="AM1097" s="36">
        <v>1</v>
      </c>
      <c r="AN1097" s="36">
        <v>1</v>
      </c>
      <c r="AO1097" s="36">
        <v>1</v>
      </c>
      <c r="AP1097" s="57" t="str">
        <f t="shared" si="18"/>
        <v>&gt;=80%</v>
      </c>
      <c r="AQ1097" s="55" t="str">
        <f t="shared" si="19"/>
        <v>&gt;=75%</v>
      </c>
      <c r="AR1097" s="56" t="str">
        <f t="shared" si="20"/>
        <v>&gt;=50%</v>
      </c>
      <c r="AT1097" s="121">
        <v>0.8</v>
      </c>
    </row>
    <row r="1098" spans="1:46" ht="15.75" customHeight="1" x14ac:dyDescent="0.25">
      <c r="A1098" s="2">
        <v>24010190</v>
      </c>
      <c r="B1098" s="7" t="s">
        <v>26</v>
      </c>
      <c r="C1098" s="3" t="s">
        <v>1815</v>
      </c>
      <c r="D1098" s="7" t="s">
        <v>2373</v>
      </c>
      <c r="E1098" s="7" t="s">
        <v>1501</v>
      </c>
      <c r="F1098" s="7">
        <v>8</v>
      </c>
      <c r="G1098" s="7">
        <v>1650</v>
      </c>
      <c r="H1098" s="7">
        <v>-73.683333329999996</v>
      </c>
      <c r="I1098" s="29">
        <v>5.8833333300000001</v>
      </c>
      <c r="J1098" s="6" t="s">
        <v>1908</v>
      </c>
      <c r="K1098" s="30">
        <v>28960</v>
      </c>
      <c r="L1098" s="30"/>
      <c r="M1098" s="7" t="s">
        <v>1911</v>
      </c>
      <c r="N1098" s="29" t="s">
        <v>1892</v>
      </c>
      <c r="O1098" s="31">
        <v>71</v>
      </c>
      <c r="P1098" s="31">
        <v>172</v>
      </c>
      <c r="Q1098" s="31">
        <v>264</v>
      </c>
      <c r="R1098" s="31">
        <v>291</v>
      </c>
      <c r="S1098" s="31">
        <v>226</v>
      </c>
      <c r="T1098" s="31">
        <v>174</v>
      </c>
      <c r="U1098" s="31">
        <v>150</v>
      </c>
      <c r="V1098" s="31">
        <v>90</v>
      </c>
      <c r="W1098" s="31">
        <v>183</v>
      </c>
      <c r="X1098" s="31">
        <v>156</v>
      </c>
      <c r="Y1098" s="31">
        <v>301</v>
      </c>
      <c r="Z1098" s="31">
        <v>55</v>
      </c>
      <c r="AA1098" s="4">
        <f t="shared" si="17"/>
        <v>2133</v>
      </c>
      <c r="AB1098" s="32">
        <v>12</v>
      </c>
      <c r="AC1098" s="17">
        <v>3.3333333333333333E-2</v>
      </c>
      <c r="AD1098" s="36">
        <v>3.3333333333333333E-2</v>
      </c>
      <c r="AE1098" s="36">
        <v>3.3333333333333333E-2</v>
      </c>
      <c r="AF1098" s="36">
        <v>3.3333333333333333E-2</v>
      </c>
      <c r="AG1098" s="36">
        <v>3.3333333333333333E-2</v>
      </c>
      <c r="AH1098" s="36">
        <v>3.3333333333333333E-2</v>
      </c>
      <c r="AI1098" s="36">
        <v>3.3333333333333333E-2</v>
      </c>
      <c r="AJ1098" s="36">
        <v>3.3333333333333333E-2</v>
      </c>
      <c r="AK1098" s="36">
        <v>3.3333333333333333E-2</v>
      </c>
      <c r="AL1098" s="36">
        <v>3.3333333333333333E-2</v>
      </c>
      <c r="AM1098" s="36">
        <v>3.3333333333333333E-2</v>
      </c>
      <c r="AN1098" s="36">
        <v>3.3333333333333333E-2</v>
      </c>
      <c r="AO1098" s="36">
        <v>3.3333333333333333E-2</v>
      </c>
      <c r="AP1098" s="33" t="str">
        <f t="shared" si="18"/>
        <v>-</v>
      </c>
      <c r="AQ1098" s="55" t="str">
        <f t="shared" si="19"/>
        <v>-</v>
      </c>
      <c r="AR1098" s="56" t="str">
        <f t="shared" si="20"/>
        <v>-</v>
      </c>
      <c r="AS1098" s="34" t="s">
        <v>1892</v>
      </c>
      <c r="AT1098" s="122" t="s">
        <v>5208</v>
      </c>
    </row>
    <row r="1099" spans="1:46" ht="15.75" customHeight="1" x14ac:dyDescent="0.25">
      <c r="A1099" s="2">
        <v>24010210</v>
      </c>
      <c r="B1099" s="7" t="s">
        <v>26</v>
      </c>
      <c r="C1099" s="3" t="s">
        <v>1552</v>
      </c>
      <c r="D1099" s="7" t="s">
        <v>1552</v>
      </c>
      <c r="E1099" s="7" t="s">
        <v>1501</v>
      </c>
      <c r="F1099" s="7">
        <v>8</v>
      </c>
      <c r="G1099" s="7">
        <v>1920</v>
      </c>
      <c r="H1099" s="7">
        <v>-73.781666669999993</v>
      </c>
      <c r="I1099" s="29">
        <v>5.8733333300000004</v>
      </c>
      <c r="J1099" s="6" t="s">
        <v>1908</v>
      </c>
      <c r="K1099" s="30">
        <v>21259</v>
      </c>
      <c r="L1099" s="30"/>
      <c r="M1099" s="7" t="s">
        <v>1911</v>
      </c>
      <c r="N1099" s="29" t="s">
        <v>1910</v>
      </c>
      <c r="O1099" s="31">
        <v>91.133333333333312</v>
      </c>
      <c r="P1099" s="31">
        <v>136.6758620689655</v>
      </c>
      <c r="Q1099" s="31">
        <v>228.64642857142857</v>
      </c>
      <c r="R1099" s="31">
        <v>324.0862068965518</v>
      </c>
      <c r="S1099" s="31">
        <v>338.67</v>
      </c>
      <c r="T1099" s="31">
        <v>204.70666666666665</v>
      </c>
      <c r="U1099" s="31">
        <v>166.64000000000004</v>
      </c>
      <c r="V1099" s="31">
        <v>191.63999999999996</v>
      </c>
      <c r="W1099" s="31">
        <v>238.20333333333332</v>
      </c>
      <c r="X1099" s="31">
        <v>302.19666666666666</v>
      </c>
      <c r="Y1099" s="31">
        <v>277.47666666666663</v>
      </c>
      <c r="Z1099" s="31">
        <v>151.75</v>
      </c>
      <c r="AA1099" s="4">
        <f t="shared" si="17"/>
        <v>2651.8251642036125</v>
      </c>
      <c r="AB1099" s="32">
        <v>356</v>
      </c>
      <c r="AC1099" s="17">
        <v>0.98888888888888893</v>
      </c>
      <c r="AD1099" s="36">
        <v>1</v>
      </c>
      <c r="AE1099" s="36">
        <v>0.96666666666666667</v>
      </c>
      <c r="AF1099" s="36">
        <v>0.93333333333333335</v>
      </c>
      <c r="AG1099" s="36">
        <v>0.96666666666666667</v>
      </c>
      <c r="AH1099" s="36">
        <v>1</v>
      </c>
      <c r="AI1099" s="36">
        <v>1</v>
      </c>
      <c r="AJ1099" s="36">
        <v>1</v>
      </c>
      <c r="AK1099" s="36">
        <v>1</v>
      </c>
      <c r="AL1099" s="36">
        <v>1</v>
      </c>
      <c r="AM1099" s="36">
        <v>1</v>
      </c>
      <c r="AN1099" s="36">
        <v>1</v>
      </c>
      <c r="AO1099" s="36">
        <v>1</v>
      </c>
      <c r="AP1099" s="33" t="str">
        <f t="shared" si="18"/>
        <v>&gt;=80%</v>
      </c>
      <c r="AQ1099" s="55" t="str">
        <f t="shared" si="19"/>
        <v>&gt;=75%</v>
      </c>
      <c r="AR1099" s="56" t="str">
        <f t="shared" si="20"/>
        <v>&gt;=50%</v>
      </c>
      <c r="AT1099" s="121">
        <v>0.8</v>
      </c>
    </row>
    <row r="1100" spans="1:46" ht="15.75" customHeight="1" x14ac:dyDescent="0.25">
      <c r="A1100" s="2">
        <v>24010230</v>
      </c>
      <c r="B1100" s="7" t="s">
        <v>26</v>
      </c>
      <c r="C1100" s="3" t="s">
        <v>1526</v>
      </c>
      <c r="D1100" s="7" t="s">
        <v>1526</v>
      </c>
      <c r="E1100" s="7" t="s">
        <v>1501</v>
      </c>
      <c r="F1100" s="7">
        <v>8</v>
      </c>
      <c r="G1100" s="7">
        <v>1523</v>
      </c>
      <c r="H1100" s="7">
        <v>-73.239722220000004</v>
      </c>
      <c r="I1100" s="29">
        <v>6.3552777799999998</v>
      </c>
      <c r="J1100" s="6" t="s">
        <v>1908</v>
      </c>
      <c r="K1100" s="30">
        <v>21412</v>
      </c>
      <c r="L1100" s="30"/>
      <c r="M1100" s="7" t="s">
        <v>1911</v>
      </c>
      <c r="N1100" s="29" t="s">
        <v>1910</v>
      </c>
      <c r="O1100" s="31">
        <v>61.693333333333342</v>
      </c>
      <c r="P1100" s="31">
        <v>95.965517241379345</v>
      </c>
      <c r="Q1100" s="31">
        <v>194.8133333333333</v>
      </c>
      <c r="R1100" s="31">
        <v>275.26666666666659</v>
      </c>
      <c r="S1100" s="31">
        <v>296.70344827586206</v>
      </c>
      <c r="T1100" s="31">
        <v>184.45999999999998</v>
      </c>
      <c r="U1100" s="31">
        <v>190.07333333333338</v>
      </c>
      <c r="V1100" s="31">
        <v>213.16666666666663</v>
      </c>
      <c r="W1100" s="31">
        <v>260.8241379310345</v>
      </c>
      <c r="X1100" s="31">
        <v>270.69333333333338</v>
      </c>
      <c r="Y1100" s="31">
        <v>213.9166666666666</v>
      </c>
      <c r="Z1100" s="31">
        <v>85.896666666666633</v>
      </c>
      <c r="AA1100" s="4">
        <f t="shared" si="17"/>
        <v>2343.4731034482757</v>
      </c>
      <c r="AB1100" s="32">
        <v>357</v>
      </c>
      <c r="AC1100" s="17">
        <v>0.9916666666666667</v>
      </c>
      <c r="AD1100" s="36">
        <v>1</v>
      </c>
      <c r="AE1100" s="36">
        <v>0.96666666666666667</v>
      </c>
      <c r="AF1100" s="36">
        <v>1</v>
      </c>
      <c r="AG1100" s="36">
        <v>1</v>
      </c>
      <c r="AH1100" s="36">
        <v>0.96666666666666667</v>
      </c>
      <c r="AI1100" s="36">
        <v>1</v>
      </c>
      <c r="AJ1100" s="36">
        <v>1</v>
      </c>
      <c r="AK1100" s="36">
        <v>1</v>
      </c>
      <c r="AL1100" s="36">
        <v>0.96666666666666667</v>
      </c>
      <c r="AM1100" s="36">
        <v>1</v>
      </c>
      <c r="AN1100" s="36">
        <v>1</v>
      </c>
      <c r="AO1100" s="36">
        <v>1</v>
      </c>
      <c r="AP1100" s="57" t="str">
        <f t="shared" si="18"/>
        <v>&gt;=80%</v>
      </c>
      <c r="AQ1100" s="55" t="str">
        <f t="shared" si="19"/>
        <v>&gt;=75%</v>
      </c>
      <c r="AR1100" s="56" t="str">
        <f t="shared" si="20"/>
        <v>&gt;=50%</v>
      </c>
      <c r="AT1100" s="121">
        <v>0.8</v>
      </c>
    </row>
    <row r="1101" spans="1:46" ht="15.75" customHeight="1" x14ac:dyDescent="0.25">
      <c r="A1101" s="2">
        <v>24010240</v>
      </c>
      <c r="B1101" s="7" t="s">
        <v>26</v>
      </c>
      <c r="C1101" s="3" t="s">
        <v>1568</v>
      </c>
      <c r="D1101" s="7" t="s">
        <v>1568</v>
      </c>
      <c r="E1101" s="7" t="s">
        <v>1501</v>
      </c>
      <c r="F1101" s="7">
        <v>8</v>
      </c>
      <c r="G1101" s="7">
        <v>1400</v>
      </c>
      <c r="H1101" s="7">
        <v>-73.303333329999987</v>
      </c>
      <c r="I1101" s="29">
        <v>6.2625000000000002</v>
      </c>
      <c r="J1101" s="6" t="s">
        <v>1908</v>
      </c>
      <c r="K1101" s="30">
        <v>21504</v>
      </c>
      <c r="L1101" s="30"/>
      <c r="M1101" s="7" t="s">
        <v>1911</v>
      </c>
      <c r="N1101" s="29" t="s">
        <v>1910</v>
      </c>
      <c r="O1101" s="31">
        <v>106.90666666666665</v>
      </c>
      <c r="P1101" s="31">
        <v>157.72142857142853</v>
      </c>
      <c r="Q1101" s="31">
        <v>261.64333333333332</v>
      </c>
      <c r="R1101" s="31">
        <v>330.09000000000003</v>
      </c>
      <c r="S1101" s="31">
        <v>330.74333333333328</v>
      </c>
      <c r="T1101" s="31">
        <v>210.54137931034487</v>
      </c>
      <c r="U1101" s="31">
        <v>232.46206896551723</v>
      </c>
      <c r="V1101" s="31">
        <v>278.48999999999995</v>
      </c>
      <c r="W1101" s="31">
        <v>275.35666666666663</v>
      </c>
      <c r="X1101" s="31">
        <v>370.42999999999995</v>
      </c>
      <c r="Y1101" s="31">
        <v>283.04333333333329</v>
      </c>
      <c r="Z1101" s="31">
        <v>151.54137931034478</v>
      </c>
      <c r="AA1101" s="4">
        <f t="shared" si="17"/>
        <v>2988.9695894909687</v>
      </c>
      <c r="AB1101" s="32">
        <v>355</v>
      </c>
      <c r="AC1101" s="17">
        <v>0.98611111111111116</v>
      </c>
      <c r="AD1101" s="36">
        <v>1</v>
      </c>
      <c r="AE1101" s="36">
        <v>0.93333333333333335</v>
      </c>
      <c r="AF1101" s="36">
        <v>1</v>
      </c>
      <c r="AG1101" s="36">
        <v>1</v>
      </c>
      <c r="AH1101" s="36">
        <v>1</v>
      </c>
      <c r="AI1101" s="36">
        <v>0.96666666666666667</v>
      </c>
      <c r="AJ1101" s="36">
        <v>0.96666666666666667</v>
      </c>
      <c r="AK1101" s="36">
        <v>1</v>
      </c>
      <c r="AL1101" s="36">
        <v>1</v>
      </c>
      <c r="AM1101" s="36">
        <v>1</v>
      </c>
      <c r="AN1101" s="36">
        <v>1</v>
      </c>
      <c r="AO1101" s="36">
        <v>0.96666666666666667</v>
      </c>
      <c r="AP1101" s="33" t="str">
        <f t="shared" si="18"/>
        <v>&gt;=80%</v>
      </c>
      <c r="AQ1101" s="55" t="str">
        <f t="shared" si="19"/>
        <v>&gt;=75%</v>
      </c>
      <c r="AR1101" s="56" t="str">
        <f t="shared" si="20"/>
        <v>&gt;=50%</v>
      </c>
      <c r="AT1101" s="121">
        <v>0.8</v>
      </c>
    </row>
    <row r="1102" spans="1:46" ht="15.75" customHeight="1" x14ac:dyDescent="0.25">
      <c r="A1102" s="2">
        <v>24010270</v>
      </c>
      <c r="B1102" s="7" t="s">
        <v>54</v>
      </c>
      <c r="C1102" s="3" t="s">
        <v>2374</v>
      </c>
      <c r="D1102" s="7" t="s">
        <v>2375</v>
      </c>
      <c r="E1102" s="7" t="s">
        <v>871</v>
      </c>
      <c r="F1102" s="7">
        <v>11</v>
      </c>
      <c r="G1102" s="7">
        <v>2575</v>
      </c>
      <c r="H1102" s="7">
        <v>-73.849999999999994</v>
      </c>
      <c r="I1102" s="29">
        <v>5.25</v>
      </c>
      <c r="J1102" s="6" t="s">
        <v>1908</v>
      </c>
      <c r="K1102" s="30">
        <v>21990</v>
      </c>
      <c r="L1102" s="30"/>
      <c r="M1102" s="7" t="s">
        <v>1911</v>
      </c>
      <c r="N1102" s="29" t="s">
        <v>1892</v>
      </c>
      <c r="O1102" s="31">
        <v>37</v>
      </c>
      <c r="P1102" s="31">
        <v>100.79999999999998</v>
      </c>
      <c r="Q1102" s="31">
        <v>152.6</v>
      </c>
      <c r="R1102" s="31">
        <v>300.39999999999998</v>
      </c>
      <c r="S1102" s="31">
        <v>167.89999999999998</v>
      </c>
      <c r="T1102" s="31">
        <v>52.6</v>
      </c>
      <c r="U1102" s="31">
        <v>30.8</v>
      </c>
      <c r="V1102" s="31">
        <v>19.699999999999996</v>
      </c>
      <c r="W1102" s="31">
        <v>40.099999999999994</v>
      </c>
      <c r="X1102" s="31">
        <v>132.69999999999999</v>
      </c>
      <c r="Y1102" s="31">
        <v>151.70000000000002</v>
      </c>
      <c r="Z1102" s="31">
        <v>76.800000000000011</v>
      </c>
      <c r="AA1102" s="4">
        <f t="shared" si="17"/>
        <v>1263.0999999999999</v>
      </c>
      <c r="AB1102" s="32">
        <v>12</v>
      </c>
      <c r="AC1102" s="17">
        <v>3.3333333333333333E-2</v>
      </c>
      <c r="AD1102" s="36">
        <v>3.3333333333333333E-2</v>
      </c>
      <c r="AE1102" s="36">
        <v>3.3333333333333333E-2</v>
      </c>
      <c r="AF1102" s="36">
        <v>3.3333333333333333E-2</v>
      </c>
      <c r="AG1102" s="36">
        <v>3.3333333333333333E-2</v>
      </c>
      <c r="AH1102" s="36">
        <v>3.3333333333333333E-2</v>
      </c>
      <c r="AI1102" s="36">
        <v>3.3333333333333333E-2</v>
      </c>
      <c r="AJ1102" s="36">
        <v>3.3333333333333333E-2</v>
      </c>
      <c r="AK1102" s="36">
        <v>3.3333333333333333E-2</v>
      </c>
      <c r="AL1102" s="36">
        <v>3.3333333333333333E-2</v>
      </c>
      <c r="AM1102" s="36">
        <v>3.3333333333333333E-2</v>
      </c>
      <c r="AN1102" s="36">
        <v>3.3333333333333333E-2</v>
      </c>
      <c r="AO1102" s="36">
        <v>3.3333333333333333E-2</v>
      </c>
      <c r="AP1102" s="33" t="str">
        <f t="shared" si="18"/>
        <v>-</v>
      </c>
      <c r="AQ1102" s="55" t="str">
        <f t="shared" si="19"/>
        <v>-</v>
      </c>
      <c r="AR1102" s="56" t="str">
        <f t="shared" si="20"/>
        <v>-</v>
      </c>
      <c r="AS1102" s="34" t="s">
        <v>1892</v>
      </c>
      <c r="AT1102" s="122" t="s">
        <v>5208</v>
      </c>
    </row>
    <row r="1103" spans="1:46" ht="15.75" customHeight="1" x14ac:dyDescent="0.25">
      <c r="A1103" s="2">
        <v>24010280</v>
      </c>
      <c r="B1103" s="7" t="s">
        <v>54</v>
      </c>
      <c r="C1103" s="3" t="s">
        <v>2376</v>
      </c>
      <c r="D1103" s="7" t="s">
        <v>935</v>
      </c>
      <c r="E1103" s="7" t="s">
        <v>871</v>
      </c>
      <c r="F1103" s="7">
        <v>11</v>
      </c>
      <c r="G1103" s="7">
        <v>2585</v>
      </c>
      <c r="H1103" s="7">
        <v>-73.716666669999995</v>
      </c>
      <c r="I1103" s="29">
        <v>5.3</v>
      </c>
      <c r="J1103" s="6" t="s">
        <v>1908</v>
      </c>
      <c r="K1103" s="30">
        <v>21990</v>
      </c>
      <c r="L1103" s="30"/>
      <c r="M1103" s="7" t="s">
        <v>1911</v>
      </c>
      <c r="N1103" s="29" t="s">
        <v>1892</v>
      </c>
      <c r="O1103" s="31">
        <v>51.844444444444441</v>
      </c>
      <c r="P1103" s="31">
        <v>42.5</v>
      </c>
      <c r="Q1103" s="31">
        <v>63.81</v>
      </c>
      <c r="R1103" s="31">
        <v>72.544444444444423</v>
      </c>
      <c r="S1103" s="31">
        <v>72.588888888888903</v>
      </c>
      <c r="T1103" s="31">
        <v>63.744444444444447</v>
      </c>
      <c r="U1103" s="31">
        <v>55.224999999999994</v>
      </c>
      <c r="V1103" s="31">
        <v>46</v>
      </c>
      <c r="W1103" s="31">
        <v>49.662500000000001</v>
      </c>
      <c r="X1103" s="31">
        <v>78.744444444444454</v>
      </c>
      <c r="Y1103" s="31">
        <v>89.433333333333337</v>
      </c>
      <c r="Z1103" s="31">
        <v>51.811111111111117</v>
      </c>
      <c r="AA1103" s="4">
        <f t="shared" si="17"/>
        <v>737.90861111111121</v>
      </c>
      <c r="AB1103" s="32">
        <v>107</v>
      </c>
      <c r="AC1103" s="17">
        <v>0.29722222222222222</v>
      </c>
      <c r="AD1103" s="36">
        <v>0.3</v>
      </c>
      <c r="AE1103" s="36">
        <v>0.33333333333333331</v>
      </c>
      <c r="AF1103" s="36">
        <v>0.33333333333333331</v>
      </c>
      <c r="AG1103" s="36">
        <v>0.3</v>
      </c>
      <c r="AH1103" s="36">
        <v>0.3</v>
      </c>
      <c r="AI1103" s="36">
        <v>0.3</v>
      </c>
      <c r="AJ1103" s="36">
        <v>0.26666666666666666</v>
      </c>
      <c r="AK1103" s="36">
        <v>0.26666666666666666</v>
      </c>
      <c r="AL1103" s="36">
        <v>0.26666666666666666</v>
      </c>
      <c r="AM1103" s="36">
        <v>0.3</v>
      </c>
      <c r="AN1103" s="36">
        <v>0.3</v>
      </c>
      <c r="AO1103" s="36">
        <v>0.3</v>
      </c>
      <c r="AP1103" s="33" t="str">
        <f t="shared" si="18"/>
        <v>-</v>
      </c>
      <c r="AQ1103" s="55" t="str">
        <f t="shared" si="19"/>
        <v>-</v>
      </c>
      <c r="AR1103" s="56" t="str">
        <f t="shared" si="20"/>
        <v>-</v>
      </c>
      <c r="AS1103" s="34" t="s">
        <v>1892</v>
      </c>
      <c r="AT1103" s="122" t="s">
        <v>5208</v>
      </c>
    </row>
    <row r="1104" spans="1:46" ht="15.75" customHeight="1" x14ac:dyDescent="0.25">
      <c r="A1104" s="2">
        <v>24010290</v>
      </c>
      <c r="B1104" s="7" t="s">
        <v>26</v>
      </c>
      <c r="C1104" s="3" t="s">
        <v>2377</v>
      </c>
      <c r="D1104" s="7" t="s">
        <v>2377</v>
      </c>
      <c r="E1104" s="7" t="s">
        <v>390</v>
      </c>
      <c r="F1104" s="7">
        <v>6</v>
      </c>
      <c r="G1104" s="7">
        <v>2090</v>
      </c>
      <c r="H1104" s="7">
        <v>-73.616666670000001</v>
      </c>
      <c r="I1104" s="29">
        <v>5.6166666699999999</v>
      </c>
      <c r="J1104" s="6" t="s">
        <v>1908</v>
      </c>
      <c r="K1104" s="30">
        <v>22051</v>
      </c>
      <c r="L1104" s="30"/>
      <c r="M1104" s="7" t="s">
        <v>1911</v>
      </c>
      <c r="N1104" s="29" t="s">
        <v>1892</v>
      </c>
      <c r="O1104" s="31">
        <v>32.32</v>
      </c>
      <c r="P1104" s="31">
        <v>38.159999999999997</v>
      </c>
      <c r="Q1104" s="31">
        <v>107.51875</v>
      </c>
      <c r="R1104" s="31">
        <v>87.331249999999983</v>
      </c>
      <c r="S1104" s="31">
        <v>99.087499999999991</v>
      </c>
      <c r="T1104" s="31">
        <v>26.1</v>
      </c>
      <c r="U1104" s="31">
        <v>34.414285714285711</v>
      </c>
      <c r="V1104" s="31">
        <v>32.06428571428571</v>
      </c>
      <c r="W1104" s="31">
        <v>53.75</v>
      </c>
      <c r="X1104" s="31">
        <v>123.52857142857144</v>
      </c>
      <c r="Y1104" s="31">
        <v>75.223076923076917</v>
      </c>
      <c r="Z1104" s="31">
        <v>48.599999999999994</v>
      </c>
      <c r="AA1104" s="4">
        <f t="shared" si="17"/>
        <v>758.09771978021979</v>
      </c>
      <c r="AB1104" s="32">
        <v>174</v>
      </c>
      <c r="AC1104" s="17">
        <v>0.48333333333333334</v>
      </c>
      <c r="AD1104" s="36">
        <v>0.5</v>
      </c>
      <c r="AE1104" s="36">
        <v>0.5</v>
      </c>
      <c r="AF1104" s="36">
        <v>0.53333333333333333</v>
      </c>
      <c r="AG1104" s="36">
        <v>0.53333333333333333</v>
      </c>
      <c r="AH1104" s="36">
        <v>0.53333333333333333</v>
      </c>
      <c r="AI1104" s="36">
        <v>0.46666666666666667</v>
      </c>
      <c r="AJ1104" s="36">
        <v>0.46666666666666667</v>
      </c>
      <c r="AK1104" s="36">
        <v>0.46666666666666667</v>
      </c>
      <c r="AL1104" s="36">
        <v>0.46666666666666667</v>
      </c>
      <c r="AM1104" s="36">
        <v>0.46666666666666667</v>
      </c>
      <c r="AN1104" s="36">
        <v>0.43333333333333335</v>
      </c>
      <c r="AO1104" s="36">
        <v>0.43333333333333335</v>
      </c>
      <c r="AP1104" s="33" t="str">
        <f t="shared" si="18"/>
        <v>-</v>
      </c>
      <c r="AQ1104" s="55" t="str">
        <f t="shared" si="19"/>
        <v>-</v>
      </c>
      <c r="AR1104" s="56" t="str">
        <f t="shared" si="20"/>
        <v>-</v>
      </c>
      <c r="AS1104" s="34" t="s">
        <v>1892</v>
      </c>
      <c r="AT1104" s="122" t="s">
        <v>5208</v>
      </c>
    </row>
    <row r="1105" spans="1:46" ht="15.75" customHeight="1" x14ac:dyDescent="0.25">
      <c r="A1105" s="2">
        <v>24010310</v>
      </c>
      <c r="B1105" s="7" t="s">
        <v>26</v>
      </c>
      <c r="C1105" s="3" t="s">
        <v>2378</v>
      </c>
      <c r="D1105" s="7" t="s">
        <v>2379</v>
      </c>
      <c r="E1105" s="7" t="s">
        <v>390</v>
      </c>
      <c r="F1105" s="7">
        <v>6</v>
      </c>
      <c r="G1105" s="7">
        <v>2575</v>
      </c>
      <c r="H1105" s="7">
        <v>-73.716666669999995</v>
      </c>
      <c r="I1105" s="29">
        <v>5.5833333300000003</v>
      </c>
      <c r="J1105" s="6" t="s">
        <v>1908</v>
      </c>
      <c r="K1105" s="30">
        <v>22265</v>
      </c>
      <c r="L1105" s="30"/>
      <c r="M1105" s="7" t="s">
        <v>1911</v>
      </c>
      <c r="N1105" s="29" t="s">
        <v>1892</v>
      </c>
      <c r="O1105" s="31">
        <v>78.400000000000006</v>
      </c>
      <c r="P1105" s="31">
        <v>63.7</v>
      </c>
      <c r="Q1105" s="31">
        <v>176.4</v>
      </c>
      <c r="R1105" s="31">
        <v>467.79999999999995</v>
      </c>
      <c r="S1105" s="31">
        <v>79.2</v>
      </c>
      <c r="T1105" s="31">
        <v>22.9</v>
      </c>
      <c r="U1105" s="31">
        <v>50.900000000000006</v>
      </c>
      <c r="V1105" s="31">
        <v>103.9</v>
      </c>
      <c r="W1105" s="31">
        <v>13</v>
      </c>
      <c r="X1105" s="31">
        <v>169</v>
      </c>
      <c r="Y1105" s="31">
        <v>261.39999999999998</v>
      </c>
      <c r="Z1105" s="31" t="s">
        <v>1930</v>
      </c>
      <c r="AA1105" s="4">
        <f t="shared" si="17"/>
        <v>1486.6</v>
      </c>
      <c r="AB1105" s="32">
        <v>11</v>
      </c>
      <c r="AC1105" s="17">
        <v>3.0555555555555555E-2</v>
      </c>
      <c r="AD1105" s="36">
        <v>3.3333333333333333E-2</v>
      </c>
      <c r="AE1105" s="36">
        <v>3.3333333333333333E-2</v>
      </c>
      <c r="AF1105" s="36">
        <v>3.3333333333333333E-2</v>
      </c>
      <c r="AG1105" s="36">
        <v>3.3333333333333333E-2</v>
      </c>
      <c r="AH1105" s="36">
        <v>3.3333333333333333E-2</v>
      </c>
      <c r="AI1105" s="36">
        <v>3.3333333333333333E-2</v>
      </c>
      <c r="AJ1105" s="36">
        <v>3.3333333333333333E-2</v>
      </c>
      <c r="AK1105" s="36">
        <v>3.3333333333333333E-2</v>
      </c>
      <c r="AL1105" s="36">
        <v>3.3333333333333333E-2</v>
      </c>
      <c r="AM1105" s="36">
        <v>3.3333333333333333E-2</v>
      </c>
      <c r="AN1105" s="36">
        <v>3.3333333333333333E-2</v>
      </c>
      <c r="AO1105" s="36">
        <v>0</v>
      </c>
      <c r="AP1105" s="33" t="str">
        <f t="shared" si="18"/>
        <v>-</v>
      </c>
      <c r="AQ1105" s="55" t="str">
        <f t="shared" si="19"/>
        <v>-</v>
      </c>
      <c r="AR1105" s="56" t="str">
        <f t="shared" si="20"/>
        <v>-</v>
      </c>
      <c r="AS1105" s="34" t="s">
        <v>1892</v>
      </c>
      <c r="AT1105" s="122" t="s">
        <v>5208</v>
      </c>
    </row>
    <row r="1106" spans="1:46" ht="15.75" customHeight="1" x14ac:dyDescent="0.25">
      <c r="A1106" s="2">
        <v>24010330</v>
      </c>
      <c r="B1106" s="7" t="s">
        <v>54</v>
      </c>
      <c r="C1106" s="3" t="s">
        <v>2380</v>
      </c>
      <c r="D1106" s="7" t="s">
        <v>935</v>
      </c>
      <c r="E1106" s="7" t="s">
        <v>871</v>
      </c>
      <c r="F1106" s="7">
        <v>11</v>
      </c>
      <c r="G1106" s="7">
        <v>2550</v>
      </c>
      <c r="H1106" s="7">
        <v>-73.733333329999994</v>
      </c>
      <c r="I1106" s="29">
        <v>5.3333333300000003</v>
      </c>
      <c r="J1106" s="6" t="s">
        <v>1908</v>
      </c>
      <c r="K1106" s="30">
        <v>22569</v>
      </c>
      <c r="L1106" s="30"/>
      <c r="M1106" s="7" t="s">
        <v>1911</v>
      </c>
      <c r="N1106" s="29" t="s">
        <v>1892</v>
      </c>
      <c r="O1106" s="31">
        <v>84.100000000000009</v>
      </c>
      <c r="P1106" s="31">
        <v>80.699999999999989</v>
      </c>
      <c r="Q1106" s="31">
        <v>165.8</v>
      </c>
      <c r="R1106" s="31">
        <v>291.59999999999997</v>
      </c>
      <c r="S1106" s="31">
        <v>187.89999999999998</v>
      </c>
      <c r="T1106" s="31">
        <v>63.2</v>
      </c>
      <c r="U1106" s="31">
        <v>65.599999999999994</v>
      </c>
      <c r="V1106" s="31">
        <v>27.999999999999996</v>
      </c>
      <c r="W1106" s="31">
        <v>32.299999999999997</v>
      </c>
      <c r="X1106" s="31">
        <v>151.5</v>
      </c>
      <c r="Y1106" s="31">
        <v>225.29999999999998</v>
      </c>
      <c r="Z1106" s="31">
        <v>43.7</v>
      </c>
      <c r="AA1106" s="4">
        <f t="shared" si="17"/>
        <v>1419.7</v>
      </c>
      <c r="AB1106" s="32">
        <v>12</v>
      </c>
      <c r="AC1106" s="17">
        <v>3.3333333333333333E-2</v>
      </c>
      <c r="AD1106" s="36">
        <v>3.3333333333333333E-2</v>
      </c>
      <c r="AE1106" s="36">
        <v>3.3333333333333333E-2</v>
      </c>
      <c r="AF1106" s="36">
        <v>3.3333333333333333E-2</v>
      </c>
      <c r="AG1106" s="36">
        <v>3.3333333333333333E-2</v>
      </c>
      <c r="AH1106" s="36">
        <v>3.3333333333333333E-2</v>
      </c>
      <c r="AI1106" s="36">
        <v>3.3333333333333333E-2</v>
      </c>
      <c r="AJ1106" s="36">
        <v>3.3333333333333333E-2</v>
      </c>
      <c r="AK1106" s="36">
        <v>3.3333333333333333E-2</v>
      </c>
      <c r="AL1106" s="36">
        <v>3.3333333333333333E-2</v>
      </c>
      <c r="AM1106" s="36">
        <v>3.3333333333333333E-2</v>
      </c>
      <c r="AN1106" s="36">
        <v>3.3333333333333333E-2</v>
      </c>
      <c r="AO1106" s="36">
        <v>3.3333333333333333E-2</v>
      </c>
      <c r="AP1106" s="57" t="str">
        <f t="shared" si="18"/>
        <v>-</v>
      </c>
      <c r="AQ1106" s="55" t="str">
        <f t="shared" si="19"/>
        <v>-</v>
      </c>
      <c r="AR1106" s="56" t="str">
        <f t="shared" si="20"/>
        <v>-</v>
      </c>
      <c r="AS1106" s="34" t="s">
        <v>1892</v>
      </c>
      <c r="AT1106" s="122" t="s">
        <v>5208</v>
      </c>
    </row>
    <row r="1107" spans="1:46" ht="15.75" customHeight="1" x14ac:dyDescent="0.25">
      <c r="A1107" s="2">
        <v>24010380</v>
      </c>
      <c r="B1107" s="7" t="s">
        <v>54</v>
      </c>
      <c r="C1107" s="3" t="s">
        <v>2381</v>
      </c>
      <c r="D1107" s="7" t="s">
        <v>915</v>
      </c>
      <c r="E1107" s="7" t="s">
        <v>871</v>
      </c>
      <c r="F1107" s="7">
        <v>11</v>
      </c>
      <c r="G1107" s="7">
        <v>2810</v>
      </c>
      <c r="H1107" s="7">
        <v>-73.666666669999998</v>
      </c>
      <c r="I1107" s="29">
        <v>5.35</v>
      </c>
      <c r="J1107" s="6" t="s">
        <v>1908</v>
      </c>
      <c r="K1107" s="30">
        <v>22995</v>
      </c>
      <c r="L1107" s="30"/>
      <c r="M1107" s="7" t="s">
        <v>1911</v>
      </c>
      <c r="N1107" s="29" t="s">
        <v>1892</v>
      </c>
      <c r="O1107" s="31">
        <v>107.69999999999999</v>
      </c>
      <c r="P1107" s="31">
        <v>116.60000000000001</v>
      </c>
      <c r="Q1107" s="31">
        <v>135.60000000000002</v>
      </c>
      <c r="R1107" s="31">
        <v>307.29999999999995</v>
      </c>
      <c r="S1107" s="31">
        <v>155.4</v>
      </c>
      <c r="T1107" s="31">
        <v>32.4</v>
      </c>
      <c r="U1107" s="31">
        <v>39.5</v>
      </c>
      <c r="V1107" s="31">
        <v>42.9</v>
      </c>
      <c r="W1107" s="31">
        <v>28.8</v>
      </c>
      <c r="X1107" s="31">
        <v>244.50000000000003</v>
      </c>
      <c r="Y1107" s="31">
        <v>246.39999999999998</v>
      </c>
      <c r="Z1107" s="31">
        <v>98.1</v>
      </c>
      <c r="AA1107" s="4">
        <f t="shared" si="17"/>
        <v>1555.1999999999998</v>
      </c>
      <c r="AB1107" s="32">
        <v>12</v>
      </c>
      <c r="AC1107" s="17">
        <v>3.3333333333333333E-2</v>
      </c>
      <c r="AD1107" s="36">
        <v>3.3333333333333333E-2</v>
      </c>
      <c r="AE1107" s="36">
        <v>3.3333333333333333E-2</v>
      </c>
      <c r="AF1107" s="36">
        <v>3.3333333333333333E-2</v>
      </c>
      <c r="AG1107" s="36">
        <v>3.3333333333333333E-2</v>
      </c>
      <c r="AH1107" s="36">
        <v>3.3333333333333333E-2</v>
      </c>
      <c r="AI1107" s="36">
        <v>3.3333333333333333E-2</v>
      </c>
      <c r="AJ1107" s="36">
        <v>3.3333333333333333E-2</v>
      </c>
      <c r="AK1107" s="36">
        <v>3.3333333333333333E-2</v>
      </c>
      <c r="AL1107" s="36">
        <v>3.3333333333333333E-2</v>
      </c>
      <c r="AM1107" s="36">
        <v>3.3333333333333333E-2</v>
      </c>
      <c r="AN1107" s="36">
        <v>3.3333333333333333E-2</v>
      </c>
      <c r="AO1107" s="36">
        <v>3.3333333333333333E-2</v>
      </c>
      <c r="AP1107" s="33" t="str">
        <f t="shared" si="18"/>
        <v>-</v>
      </c>
      <c r="AQ1107" s="55" t="str">
        <f t="shared" si="19"/>
        <v>-</v>
      </c>
      <c r="AR1107" s="56" t="str">
        <f t="shared" si="20"/>
        <v>-</v>
      </c>
      <c r="AS1107" s="34" t="s">
        <v>1892</v>
      </c>
      <c r="AT1107" s="122" t="s">
        <v>5208</v>
      </c>
    </row>
    <row r="1108" spans="1:46" ht="15.75" customHeight="1" x14ac:dyDescent="0.25">
      <c r="A1108" s="2">
        <v>24010390</v>
      </c>
      <c r="B1108" s="7" t="s">
        <v>54</v>
      </c>
      <c r="C1108" s="3" t="s">
        <v>2382</v>
      </c>
      <c r="D1108" s="7" t="s">
        <v>935</v>
      </c>
      <c r="E1108" s="7" t="s">
        <v>871</v>
      </c>
      <c r="F1108" s="7">
        <v>11</v>
      </c>
      <c r="G1108" s="7">
        <v>2879</v>
      </c>
      <c r="H1108" s="7">
        <v>-73.619305560000001</v>
      </c>
      <c r="I1108" s="29">
        <v>5.3053055599999999</v>
      </c>
      <c r="J1108" s="6" t="s">
        <v>1908</v>
      </c>
      <c r="K1108" s="30">
        <v>23026</v>
      </c>
      <c r="L1108" s="30"/>
      <c r="M1108" s="35" t="s">
        <v>1909</v>
      </c>
      <c r="N1108" s="29" t="s">
        <v>1892</v>
      </c>
      <c r="O1108" s="31">
        <v>39.374999999999993</v>
      </c>
      <c r="P1108" s="31">
        <v>43.035714285714285</v>
      </c>
      <c r="Q1108" s="31">
        <v>82.862499999999997</v>
      </c>
      <c r="R1108" s="31">
        <v>80.325000000000017</v>
      </c>
      <c r="S1108" s="31">
        <v>129.82000000000002</v>
      </c>
      <c r="T1108" s="31">
        <v>100.1875</v>
      </c>
      <c r="U1108" s="31">
        <v>99.962500000000006</v>
      </c>
      <c r="V1108" s="31">
        <v>74.331249999999997</v>
      </c>
      <c r="W1108" s="31">
        <v>78.471428571428575</v>
      </c>
      <c r="X1108" s="31">
        <v>121.24666666666666</v>
      </c>
      <c r="Y1108" s="31">
        <v>96.330769230769221</v>
      </c>
      <c r="Z1108" s="31">
        <v>74.576923076923066</v>
      </c>
      <c r="AA1108" s="4">
        <f t="shared" si="17"/>
        <v>1020.5252518315018</v>
      </c>
      <c r="AB1108" s="32">
        <v>180</v>
      </c>
      <c r="AC1108" s="17">
        <v>0.5</v>
      </c>
      <c r="AD1108" s="36">
        <v>0.53333333333333333</v>
      </c>
      <c r="AE1108" s="36">
        <v>0.46666666666666667</v>
      </c>
      <c r="AF1108" s="36">
        <v>0.53333333333333333</v>
      </c>
      <c r="AG1108" s="36">
        <v>0.53333333333333333</v>
      </c>
      <c r="AH1108" s="36">
        <v>0.5</v>
      </c>
      <c r="AI1108" s="36">
        <v>0.53333333333333333</v>
      </c>
      <c r="AJ1108" s="36">
        <v>0.53333333333333333</v>
      </c>
      <c r="AK1108" s="36">
        <v>0.53333333333333333</v>
      </c>
      <c r="AL1108" s="36">
        <v>0.46666666666666667</v>
      </c>
      <c r="AM1108" s="36">
        <v>0.5</v>
      </c>
      <c r="AN1108" s="36">
        <v>0.43333333333333335</v>
      </c>
      <c r="AO1108" s="36">
        <v>0.43333333333333335</v>
      </c>
      <c r="AP1108" s="33" t="str">
        <f t="shared" si="18"/>
        <v>-</v>
      </c>
      <c r="AQ1108" s="55" t="str">
        <f t="shared" si="19"/>
        <v>-</v>
      </c>
      <c r="AR1108" s="56" t="str">
        <f t="shared" si="20"/>
        <v>-</v>
      </c>
      <c r="AS1108" s="34" t="s">
        <v>1889</v>
      </c>
      <c r="AT1108" s="122" t="s">
        <v>5208</v>
      </c>
    </row>
    <row r="1109" spans="1:46" ht="15.75" customHeight="1" x14ac:dyDescent="0.25">
      <c r="A1109" s="2">
        <v>24010410</v>
      </c>
      <c r="B1109" s="7" t="s">
        <v>26</v>
      </c>
      <c r="C1109" s="3" t="s">
        <v>529</v>
      </c>
      <c r="D1109" s="7" t="s">
        <v>530</v>
      </c>
      <c r="E1109" s="7" t="s">
        <v>390</v>
      </c>
      <c r="F1109" s="7">
        <v>6</v>
      </c>
      <c r="G1109" s="7">
        <v>2120</v>
      </c>
      <c r="H1109" s="7">
        <v>-73.545277779999992</v>
      </c>
      <c r="I1109" s="29">
        <v>5.6020833300000001</v>
      </c>
      <c r="J1109" s="6" t="s">
        <v>1908</v>
      </c>
      <c r="K1109" s="30">
        <v>23604</v>
      </c>
      <c r="L1109" s="30"/>
      <c r="M1109" s="7" t="s">
        <v>1911</v>
      </c>
      <c r="N1109" s="29" t="s">
        <v>1910</v>
      </c>
      <c r="O1109" s="31">
        <v>30.703448275862073</v>
      </c>
      <c r="P1109" s="31">
        <v>53.213333333333338</v>
      </c>
      <c r="Q1109" s="31">
        <v>81.783333333333331</v>
      </c>
      <c r="R1109" s="31">
        <v>87.974074074074082</v>
      </c>
      <c r="S1109" s="31">
        <v>66.053333333333342</v>
      </c>
      <c r="T1109" s="31">
        <v>24.836666666666659</v>
      </c>
      <c r="U1109" s="31">
        <v>17.724137931034484</v>
      </c>
      <c r="V1109" s="31">
        <v>17.413333333333338</v>
      </c>
      <c r="W1109" s="31">
        <v>38.653571428571432</v>
      </c>
      <c r="X1109" s="31">
        <v>89.851724137931029</v>
      </c>
      <c r="Y1109" s="31">
        <v>92.368965517241392</v>
      </c>
      <c r="Z1109" s="31">
        <v>44.356666666666676</v>
      </c>
      <c r="AA1109" s="4">
        <f t="shared" si="17"/>
        <v>644.9325880313811</v>
      </c>
      <c r="AB1109" s="32">
        <v>351</v>
      </c>
      <c r="AC1109" s="17">
        <v>0.97499999999999998</v>
      </c>
      <c r="AD1109" s="36">
        <v>0.96666666666666667</v>
      </c>
      <c r="AE1109" s="36">
        <v>1</v>
      </c>
      <c r="AF1109" s="36">
        <v>1</v>
      </c>
      <c r="AG1109" s="36">
        <v>0.9</v>
      </c>
      <c r="AH1109" s="36">
        <v>1</v>
      </c>
      <c r="AI1109" s="36">
        <v>1</v>
      </c>
      <c r="AJ1109" s="36">
        <v>0.96666666666666667</v>
      </c>
      <c r="AK1109" s="36">
        <v>1</v>
      </c>
      <c r="AL1109" s="36">
        <v>0.93333333333333335</v>
      </c>
      <c r="AM1109" s="36">
        <v>0.96666666666666667</v>
      </c>
      <c r="AN1109" s="36">
        <v>0.96666666666666667</v>
      </c>
      <c r="AO1109" s="36">
        <v>1</v>
      </c>
      <c r="AP1109" s="33" t="str">
        <f t="shared" si="18"/>
        <v>&gt;=80%</v>
      </c>
      <c r="AQ1109" s="55" t="str">
        <f t="shared" si="19"/>
        <v>&gt;=75%</v>
      </c>
      <c r="AR1109" s="56" t="str">
        <f t="shared" si="20"/>
        <v>&gt;=50%</v>
      </c>
      <c r="AT1109" s="121">
        <v>0.8</v>
      </c>
    </row>
    <row r="1110" spans="1:46" ht="15.75" customHeight="1" x14ac:dyDescent="0.25">
      <c r="A1110" s="2">
        <v>24010440</v>
      </c>
      <c r="B1110" s="7" t="s">
        <v>26</v>
      </c>
      <c r="C1110" s="3" t="s">
        <v>994</v>
      </c>
      <c r="D1110" s="7" t="s">
        <v>980</v>
      </c>
      <c r="E1110" s="7" t="s">
        <v>871</v>
      </c>
      <c r="F1110" s="7">
        <v>11</v>
      </c>
      <c r="G1110" s="7">
        <v>3130</v>
      </c>
      <c r="H1110" s="7">
        <v>-73.849999999999994</v>
      </c>
      <c r="I1110" s="29">
        <v>5.3833333300000001</v>
      </c>
      <c r="J1110" s="6" t="s">
        <v>1908</v>
      </c>
      <c r="K1110" s="30">
        <v>24091</v>
      </c>
      <c r="L1110" s="30"/>
      <c r="M1110" s="7" t="s">
        <v>1911</v>
      </c>
      <c r="N1110" s="29" t="s">
        <v>1892</v>
      </c>
      <c r="O1110" s="31">
        <v>27.888888888888889</v>
      </c>
      <c r="P1110" s="31">
        <v>38.43888888888889</v>
      </c>
      <c r="Q1110" s="31">
        <v>80.911111111111111</v>
      </c>
      <c r="R1110" s="31">
        <v>106.37222222222222</v>
      </c>
      <c r="S1110" s="31">
        <v>92.322222222222223</v>
      </c>
      <c r="T1110" s="31">
        <v>47.68888888888889</v>
      </c>
      <c r="U1110" s="31">
        <v>51.487499999999997</v>
      </c>
      <c r="V1110" s="31">
        <v>41.631250000000001</v>
      </c>
      <c r="W1110" s="31">
        <v>47.318750000000001</v>
      </c>
      <c r="X1110" s="31">
        <v>97.174999999999997</v>
      </c>
      <c r="Y1110" s="31">
        <v>75.818749999999994</v>
      </c>
      <c r="Z1110" s="31">
        <v>62.556249999999999</v>
      </c>
      <c r="AA1110" s="4">
        <f t="shared" si="17"/>
        <v>769.6097222222221</v>
      </c>
      <c r="AB1110" s="32">
        <v>204</v>
      </c>
      <c r="AC1110" s="17">
        <v>0.56666666666666665</v>
      </c>
      <c r="AD1110" s="36">
        <v>0.6</v>
      </c>
      <c r="AE1110" s="36">
        <v>0.6</v>
      </c>
      <c r="AF1110" s="36">
        <v>0.6</v>
      </c>
      <c r="AG1110" s="36">
        <v>0.6</v>
      </c>
      <c r="AH1110" s="36">
        <v>0.6</v>
      </c>
      <c r="AI1110" s="36">
        <v>0.6</v>
      </c>
      <c r="AJ1110" s="36">
        <v>0.53333333333333333</v>
      </c>
      <c r="AK1110" s="36">
        <v>0.53333333333333333</v>
      </c>
      <c r="AL1110" s="36">
        <v>0.53333333333333333</v>
      </c>
      <c r="AM1110" s="36">
        <v>0.53333333333333333</v>
      </c>
      <c r="AN1110" s="36">
        <v>0.53333333333333333</v>
      </c>
      <c r="AO1110" s="36">
        <v>0.53333333333333333</v>
      </c>
      <c r="AP1110" s="33" t="str">
        <f t="shared" si="18"/>
        <v>-</v>
      </c>
      <c r="AQ1110" s="55" t="str">
        <f t="shared" si="19"/>
        <v>-</v>
      </c>
      <c r="AR1110" s="56" t="str">
        <f t="shared" si="20"/>
        <v>&gt;=50%</v>
      </c>
      <c r="AS1110" s="34" t="s">
        <v>1892</v>
      </c>
      <c r="AT1110" s="120" t="s">
        <v>5204</v>
      </c>
    </row>
    <row r="1111" spans="1:46" ht="15.75" customHeight="1" x14ac:dyDescent="0.25">
      <c r="A1111" s="2">
        <v>24010460</v>
      </c>
      <c r="B1111" s="7" t="s">
        <v>26</v>
      </c>
      <c r="C1111" s="3" t="s">
        <v>2383</v>
      </c>
      <c r="D1111" s="7" t="s">
        <v>492</v>
      </c>
      <c r="E1111" s="7" t="s">
        <v>390</v>
      </c>
      <c r="F1111" s="7">
        <v>6</v>
      </c>
      <c r="G1111" s="7">
        <v>2370</v>
      </c>
      <c r="H1111" s="7">
        <v>-73.599999999999994</v>
      </c>
      <c r="I1111" s="29">
        <v>5.7166666699999995</v>
      </c>
      <c r="J1111" s="6" t="s">
        <v>1908</v>
      </c>
      <c r="K1111" s="30">
        <v>24091</v>
      </c>
      <c r="L1111" s="30"/>
      <c r="M1111" s="7" t="s">
        <v>1911</v>
      </c>
      <c r="N1111" s="29" t="s">
        <v>1892</v>
      </c>
      <c r="O1111" s="31">
        <v>39.441176470588232</v>
      </c>
      <c r="P1111" s="31">
        <v>83.90625</v>
      </c>
      <c r="Q1111" s="31">
        <v>139.375</v>
      </c>
      <c r="R1111" s="31">
        <v>146.84705882352938</v>
      </c>
      <c r="S1111" s="31">
        <v>140.10000000000002</v>
      </c>
      <c r="T1111" s="31">
        <v>84.235294117647058</v>
      </c>
      <c r="U1111" s="31">
        <v>68.833333333333329</v>
      </c>
      <c r="V1111" s="31">
        <v>53.78125</v>
      </c>
      <c r="W1111" s="31">
        <v>96.670588235294119</v>
      </c>
      <c r="X1111" s="31">
        <v>190.25294117647059</v>
      </c>
      <c r="Y1111" s="31">
        <v>185.6</v>
      </c>
      <c r="Z1111" s="31">
        <v>88.862499999999997</v>
      </c>
      <c r="AA1111" s="4">
        <f t="shared" si="17"/>
        <v>1317.9053921568627</v>
      </c>
      <c r="AB1111" s="32">
        <v>199</v>
      </c>
      <c r="AC1111" s="17">
        <v>0.55277777777777781</v>
      </c>
      <c r="AD1111" s="36">
        <v>0.56666666666666665</v>
      </c>
      <c r="AE1111" s="36">
        <v>0.53333333333333333</v>
      </c>
      <c r="AF1111" s="36">
        <v>0.53333333333333333</v>
      </c>
      <c r="AG1111" s="36">
        <v>0.56666666666666665</v>
      </c>
      <c r="AH1111" s="36">
        <v>0.6</v>
      </c>
      <c r="AI1111" s="36">
        <v>0.56666666666666665</v>
      </c>
      <c r="AJ1111" s="36">
        <v>0.5</v>
      </c>
      <c r="AK1111" s="36">
        <v>0.53333333333333333</v>
      </c>
      <c r="AL1111" s="36">
        <v>0.56666666666666665</v>
      </c>
      <c r="AM1111" s="36">
        <v>0.56666666666666665</v>
      </c>
      <c r="AN1111" s="36">
        <v>0.56666666666666665</v>
      </c>
      <c r="AO1111" s="36">
        <v>0.53333333333333333</v>
      </c>
      <c r="AP1111" s="33" t="str">
        <f t="shared" si="18"/>
        <v>-</v>
      </c>
      <c r="AQ1111" s="55" t="str">
        <f t="shared" si="19"/>
        <v>-</v>
      </c>
      <c r="AR1111" s="56" t="str">
        <f t="shared" si="20"/>
        <v>&gt;=50%</v>
      </c>
      <c r="AS1111" s="34" t="s">
        <v>1892</v>
      </c>
      <c r="AT1111" s="122" t="s">
        <v>5208</v>
      </c>
    </row>
    <row r="1112" spans="1:46" ht="15.75" customHeight="1" x14ac:dyDescent="0.25">
      <c r="A1112" s="2">
        <v>24010510</v>
      </c>
      <c r="B1112" s="7" t="s">
        <v>26</v>
      </c>
      <c r="C1112" s="3" t="s">
        <v>2384</v>
      </c>
      <c r="D1112" s="7" t="s">
        <v>475</v>
      </c>
      <c r="E1112" s="7" t="s">
        <v>390</v>
      </c>
      <c r="F1112" s="7">
        <v>6</v>
      </c>
      <c r="G1112" s="7">
        <v>2900</v>
      </c>
      <c r="H1112" s="7">
        <v>-73.666666669999998</v>
      </c>
      <c r="I1112" s="29">
        <v>5.4666666699999995</v>
      </c>
      <c r="J1112" s="6" t="s">
        <v>1908</v>
      </c>
      <c r="K1112" s="30">
        <v>24334</v>
      </c>
      <c r="L1112" s="30"/>
      <c r="M1112" s="7" t="s">
        <v>1911</v>
      </c>
      <c r="N1112" s="29" t="s">
        <v>1892</v>
      </c>
      <c r="O1112" s="31">
        <v>56.29999999999999</v>
      </c>
      <c r="P1112" s="31">
        <v>97.211111111111109</v>
      </c>
      <c r="Q1112" s="31">
        <v>176.44444444444446</v>
      </c>
      <c r="R1112" s="31">
        <v>137.85</v>
      </c>
      <c r="S1112" s="31">
        <v>110.96363636363635</v>
      </c>
      <c r="T1112" s="31">
        <v>36.066666666666663</v>
      </c>
      <c r="U1112" s="31">
        <v>31.490909090909085</v>
      </c>
      <c r="V1112" s="31">
        <v>43.127272727272725</v>
      </c>
      <c r="W1112" s="31">
        <v>57.827272727272728</v>
      </c>
      <c r="X1112" s="31">
        <v>127.41999999999999</v>
      </c>
      <c r="Y1112" s="31">
        <v>175.86363636363637</v>
      </c>
      <c r="Z1112" s="31">
        <v>87.85</v>
      </c>
      <c r="AA1112" s="4">
        <f t="shared" si="17"/>
        <v>1138.4149494949495</v>
      </c>
      <c r="AB1112" s="32">
        <v>124</v>
      </c>
      <c r="AC1112" s="17">
        <v>0.34444444444444444</v>
      </c>
      <c r="AD1112" s="36">
        <v>0.3</v>
      </c>
      <c r="AE1112" s="36">
        <v>0.3</v>
      </c>
      <c r="AF1112" s="36">
        <v>0.3</v>
      </c>
      <c r="AG1112" s="36">
        <v>0.33333333333333331</v>
      </c>
      <c r="AH1112" s="36">
        <v>0.36666666666666664</v>
      </c>
      <c r="AI1112" s="36">
        <v>0.4</v>
      </c>
      <c r="AJ1112" s="36">
        <v>0.36666666666666664</v>
      </c>
      <c r="AK1112" s="36">
        <v>0.36666666666666664</v>
      </c>
      <c r="AL1112" s="36">
        <v>0.36666666666666664</v>
      </c>
      <c r="AM1112" s="36">
        <v>0.33333333333333331</v>
      </c>
      <c r="AN1112" s="36">
        <v>0.36666666666666664</v>
      </c>
      <c r="AO1112" s="36">
        <v>0.33333333333333331</v>
      </c>
      <c r="AP1112" s="33" t="str">
        <f t="shared" si="18"/>
        <v>-</v>
      </c>
      <c r="AQ1112" s="55" t="str">
        <f t="shared" si="19"/>
        <v>-</v>
      </c>
      <c r="AR1112" s="56" t="str">
        <f t="shared" si="20"/>
        <v>-</v>
      </c>
      <c r="AS1112" s="34" t="s">
        <v>1892</v>
      </c>
      <c r="AT1112" s="122" t="s">
        <v>5208</v>
      </c>
    </row>
    <row r="1113" spans="1:46" ht="15.75" customHeight="1" x14ac:dyDescent="0.25">
      <c r="A1113" s="2">
        <v>24010610</v>
      </c>
      <c r="B1113" s="7" t="s">
        <v>26</v>
      </c>
      <c r="C1113" s="3" t="s">
        <v>2385</v>
      </c>
      <c r="D1113" s="7" t="s">
        <v>2386</v>
      </c>
      <c r="E1113" s="7" t="s">
        <v>871</v>
      </c>
      <c r="F1113" s="7">
        <v>11</v>
      </c>
      <c r="G1113" s="7">
        <v>2970</v>
      </c>
      <c r="H1113" s="7">
        <v>-73.904472220000002</v>
      </c>
      <c r="I1113" s="29">
        <v>5.3512777800000002</v>
      </c>
      <c r="J1113" s="6" t="s">
        <v>1890</v>
      </c>
      <c r="K1113" s="30">
        <v>27103</v>
      </c>
      <c r="L1113" s="30">
        <v>40268</v>
      </c>
      <c r="M1113" s="7" t="s">
        <v>1911</v>
      </c>
      <c r="N1113" s="29" t="s">
        <v>1910</v>
      </c>
      <c r="O1113" s="31">
        <v>22.52</v>
      </c>
      <c r="P1113" s="31">
        <v>35.295000000000002</v>
      </c>
      <c r="Q1113" s="31">
        <v>58.426315789473691</v>
      </c>
      <c r="R1113" s="31">
        <v>75.36</v>
      </c>
      <c r="S1113" s="31">
        <v>80.434999999999988</v>
      </c>
      <c r="T1113" s="31">
        <v>37.250000000000007</v>
      </c>
      <c r="U1113" s="31">
        <v>36.705263157894741</v>
      </c>
      <c r="V1113" s="31">
        <v>39.642105263157895</v>
      </c>
      <c r="W1113" s="31">
        <v>43.269999999999996</v>
      </c>
      <c r="X1113" s="31">
        <v>85.305555555555557</v>
      </c>
      <c r="Y1113" s="31">
        <v>79.20526315789472</v>
      </c>
      <c r="Z1113" s="31">
        <v>36.847368421052636</v>
      </c>
      <c r="AA1113" s="4">
        <f t="shared" si="17"/>
        <v>630.26187134502925</v>
      </c>
      <c r="AB1113" s="32">
        <v>233</v>
      </c>
      <c r="AC1113" s="17">
        <v>0.64722222222222225</v>
      </c>
      <c r="AD1113" s="36">
        <v>0.66666666666666663</v>
      </c>
      <c r="AE1113" s="36">
        <v>0.66666666666666663</v>
      </c>
      <c r="AF1113" s="36">
        <v>0.6333333333333333</v>
      </c>
      <c r="AG1113" s="36">
        <v>0.66666666666666663</v>
      </c>
      <c r="AH1113" s="36">
        <v>0.66666666666666663</v>
      </c>
      <c r="AI1113" s="36">
        <v>0.66666666666666663</v>
      </c>
      <c r="AJ1113" s="36">
        <v>0.6333333333333333</v>
      </c>
      <c r="AK1113" s="36">
        <v>0.6333333333333333</v>
      </c>
      <c r="AL1113" s="36">
        <v>0.66666666666666663</v>
      </c>
      <c r="AM1113" s="36">
        <v>0.6</v>
      </c>
      <c r="AN1113" s="36">
        <v>0.6333333333333333</v>
      </c>
      <c r="AO1113" s="36">
        <v>0.6333333333333333</v>
      </c>
      <c r="AP1113" s="33" t="str">
        <f t="shared" si="18"/>
        <v>-</v>
      </c>
      <c r="AQ1113" s="55" t="str">
        <f t="shared" si="19"/>
        <v>-</v>
      </c>
      <c r="AR1113" s="56" t="str">
        <f t="shared" si="20"/>
        <v>&gt;=50%</v>
      </c>
      <c r="AS1113" s="34" t="s">
        <v>1890</v>
      </c>
      <c r="AT1113" s="120" t="s">
        <v>5204</v>
      </c>
    </row>
    <row r="1114" spans="1:46" ht="15.75" customHeight="1" x14ac:dyDescent="0.25">
      <c r="A1114" s="2">
        <v>24010630</v>
      </c>
      <c r="B1114" s="7" t="s">
        <v>26</v>
      </c>
      <c r="C1114" s="3" t="s">
        <v>397</v>
      </c>
      <c r="D1114" s="7" t="s">
        <v>397</v>
      </c>
      <c r="E1114" s="7" t="s">
        <v>390</v>
      </c>
      <c r="F1114" s="7">
        <v>6</v>
      </c>
      <c r="G1114" s="7">
        <v>2600</v>
      </c>
      <c r="H1114" s="7">
        <v>-73.444138890000005</v>
      </c>
      <c r="I1114" s="29">
        <v>5.7605833300000002</v>
      </c>
      <c r="J1114" s="6" t="s">
        <v>1908</v>
      </c>
      <c r="K1114" s="30">
        <v>27075</v>
      </c>
      <c r="L1114" s="30"/>
      <c r="M1114" s="7" t="s">
        <v>1911</v>
      </c>
      <c r="N1114" s="29" t="s">
        <v>1910</v>
      </c>
      <c r="O1114" s="31">
        <v>112.68965517241382</v>
      </c>
      <c r="P1114" s="31">
        <v>149.80357142857142</v>
      </c>
      <c r="Q1114" s="31">
        <v>237.47142857142856</v>
      </c>
      <c r="R1114" s="31">
        <v>239.44827586206901</v>
      </c>
      <c r="S1114" s="31">
        <v>169.80689655172418</v>
      </c>
      <c r="T1114" s="31">
        <v>72.896428571428601</v>
      </c>
      <c r="U1114" s="31">
        <v>57.649999999999984</v>
      </c>
      <c r="V1114" s="31">
        <v>54.453333333333333</v>
      </c>
      <c r="W1114" s="31">
        <v>97.58620689655173</v>
      </c>
      <c r="X1114" s="31">
        <v>219.06666666666666</v>
      </c>
      <c r="Y1114" s="31">
        <v>238.15333333333328</v>
      </c>
      <c r="Z1114" s="31">
        <v>154.68965517241378</v>
      </c>
      <c r="AA1114" s="4">
        <f t="shared" si="17"/>
        <v>1803.7154515599343</v>
      </c>
      <c r="AB1114" s="32">
        <v>349</v>
      </c>
      <c r="AC1114" s="17">
        <v>0.96944444444444444</v>
      </c>
      <c r="AD1114" s="36">
        <v>0.96666666666666667</v>
      </c>
      <c r="AE1114" s="36">
        <v>0.93333333333333335</v>
      </c>
      <c r="AF1114" s="36">
        <v>0.93333333333333335</v>
      </c>
      <c r="AG1114" s="36">
        <v>0.96666666666666667</v>
      </c>
      <c r="AH1114" s="36">
        <v>0.96666666666666667</v>
      </c>
      <c r="AI1114" s="36">
        <v>0.93333333333333335</v>
      </c>
      <c r="AJ1114" s="36">
        <v>1</v>
      </c>
      <c r="AK1114" s="36">
        <v>1</v>
      </c>
      <c r="AL1114" s="36">
        <v>0.96666666666666667</v>
      </c>
      <c r="AM1114" s="36">
        <v>1</v>
      </c>
      <c r="AN1114" s="36">
        <v>1</v>
      </c>
      <c r="AO1114" s="36">
        <v>0.96666666666666667</v>
      </c>
      <c r="AP1114" s="33" t="str">
        <f t="shared" si="18"/>
        <v>&gt;=80%</v>
      </c>
      <c r="AQ1114" s="55" t="str">
        <f t="shared" si="19"/>
        <v>&gt;=75%</v>
      </c>
      <c r="AR1114" s="56" t="str">
        <f t="shared" si="20"/>
        <v>&gt;=50%</v>
      </c>
      <c r="AT1114" s="121">
        <v>0.8</v>
      </c>
    </row>
    <row r="1115" spans="1:46" ht="15.75" customHeight="1" x14ac:dyDescent="0.25">
      <c r="A1115" s="2">
        <v>24010640</v>
      </c>
      <c r="B1115" s="7" t="s">
        <v>26</v>
      </c>
      <c r="C1115" s="3" t="s">
        <v>313</v>
      </c>
      <c r="D1115" s="7" t="s">
        <v>1507</v>
      </c>
      <c r="E1115" s="7" t="s">
        <v>1501</v>
      </c>
      <c r="F1115" s="7">
        <v>8</v>
      </c>
      <c r="G1115" s="7">
        <v>2165</v>
      </c>
      <c r="H1115" s="7">
        <v>-73.770833329999988</v>
      </c>
      <c r="I1115" s="29">
        <v>5.9861111100000004</v>
      </c>
      <c r="J1115" s="6" t="s">
        <v>1908</v>
      </c>
      <c r="K1115" s="30">
        <v>27103</v>
      </c>
      <c r="L1115" s="30"/>
      <c r="M1115" s="7" t="s">
        <v>1911</v>
      </c>
      <c r="N1115" s="29" t="s">
        <v>1910</v>
      </c>
      <c r="O1115" s="31">
        <v>62.616666666666667</v>
      </c>
      <c r="P1115" s="31">
        <v>89.923333333333346</v>
      </c>
      <c r="Q1115" s="31">
        <v>181.76666666666662</v>
      </c>
      <c r="R1115" s="31">
        <v>286.13333333333333</v>
      </c>
      <c r="S1115" s="31">
        <v>340.94</v>
      </c>
      <c r="T1115" s="31">
        <v>226.32999999999996</v>
      </c>
      <c r="U1115" s="31">
        <v>212.98666666666668</v>
      </c>
      <c r="V1115" s="31">
        <v>214.60666666666665</v>
      </c>
      <c r="W1115" s="31">
        <v>262.45172413793108</v>
      </c>
      <c r="X1115" s="31">
        <v>269.95333333333332</v>
      </c>
      <c r="Y1115" s="31">
        <v>193.93666666666667</v>
      </c>
      <c r="Z1115" s="31">
        <v>101.57000000000001</v>
      </c>
      <c r="AA1115" s="4">
        <f t="shared" si="17"/>
        <v>2443.2150574712641</v>
      </c>
      <c r="AB1115" s="32">
        <v>359</v>
      </c>
      <c r="AC1115" s="17">
        <v>0.99722222222222223</v>
      </c>
      <c r="AD1115" s="36">
        <v>1</v>
      </c>
      <c r="AE1115" s="36">
        <v>1</v>
      </c>
      <c r="AF1115" s="36">
        <v>1</v>
      </c>
      <c r="AG1115" s="36">
        <v>1</v>
      </c>
      <c r="AH1115" s="36">
        <v>1</v>
      </c>
      <c r="AI1115" s="36">
        <v>1</v>
      </c>
      <c r="AJ1115" s="36">
        <v>1</v>
      </c>
      <c r="AK1115" s="36">
        <v>1</v>
      </c>
      <c r="AL1115" s="36">
        <v>0.96666666666666667</v>
      </c>
      <c r="AM1115" s="36">
        <v>1</v>
      </c>
      <c r="AN1115" s="36">
        <v>1</v>
      </c>
      <c r="AO1115" s="36">
        <v>1</v>
      </c>
      <c r="AP1115" s="33" t="str">
        <f t="shared" si="18"/>
        <v>&gt;=80%</v>
      </c>
      <c r="AQ1115" s="55" t="str">
        <f t="shared" si="19"/>
        <v>&gt;=75%</v>
      </c>
      <c r="AR1115" s="56" t="str">
        <f t="shared" si="20"/>
        <v>&gt;=50%</v>
      </c>
      <c r="AT1115" s="121">
        <v>0.8</v>
      </c>
    </row>
    <row r="1116" spans="1:46" ht="15.75" customHeight="1" x14ac:dyDescent="0.25">
      <c r="A1116" s="2">
        <v>24010650</v>
      </c>
      <c r="B1116" s="7" t="s">
        <v>26</v>
      </c>
      <c r="C1116" s="3" t="s">
        <v>1606</v>
      </c>
      <c r="D1116" s="7" t="s">
        <v>1607</v>
      </c>
      <c r="E1116" s="7" t="s">
        <v>1501</v>
      </c>
      <c r="F1116" s="7">
        <v>8</v>
      </c>
      <c r="G1116" s="7">
        <v>1502</v>
      </c>
      <c r="H1116" s="7">
        <v>-73.341666669999995</v>
      </c>
      <c r="I1116" s="29">
        <v>6.1513888899999998</v>
      </c>
      <c r="J1116" s="6" t="s">
        <v>1908</v>
      </c>
      <c r="K1116" s="30">
        <v>26983</v>
      </c>
      <c r="L1116" s="30"/>
      <c r="M1116" s="7" t="s">
        <v>1911</v>
      </c>
      <c r="N1116" s="29" t="s">
        <v>1910</v>
      </c>
      <c r="O1116" s="31">
        <v>107.12068965517246</v>
      </c>
      <c r="P1116" s="31">
        <v>142.00000000000003</v>
      </c>
      <c r="Q1116" s="31">
        <v>246.55357142857139</v>
      </c>
      <c r="R1116" s="31">
        <v>364.40344827586205</v>
      </c>
      <c r="S1116" s="31">
        <v>403.97931034482752</v>
      </c>
      <c r="T1116" s="31">
        <v>283.9733333333333</v>
      </c>
      <c r="U1116" s="31">
        <v>272.25714285714292</v>
      </c>
      <c r="V1116" s="31">
        <v>276.31379310344835</v>
      </c>
      <c r="W1116" s="31">
        <v>302.25357142857143</v>
      </c>
      <c r="X1116" s="31">
        <v>406.7275862068966</v>
      </c>
      <c r="Y1116" s="31">
        <v>345.50000000000006</v>
      </c>
      <c r="Z1116" s="31">
        <v>199.20740740740746</v>
      </c>
      <c r="AA1116" s="4">
        <f t="shared" si="17"/>
        <v>3350.2898540412339</v>
      </c>
      <c r="AB1116" s="32">
        <v>346</v>
      </c>
      <c r="AC1116" s="17">
        <v>0.96111111111111114</v>
      </c>
      <c r="AD1116" s="36">
        <v>0.96666666666666667</v>
      </c>
      <c r="AE1116" s="36">
        <v>1</v>
      </c>
      <c r="AF1116" s="36">
        <v>0.93333333333333335</v>
      </c>
      <c r="AG1116" s="36">
        <v>0.96666666666666667</v>
      </c>
      <c r="AH1116" s="36">
        <v>0.96666666666666667</v>
      </c>
      <c r="AI1116" s="36">
        <v>1</v>
      </c>
      <c r="AJ1116" s="36">
        <v>0.93333333333333335</v>
      </c>
      <c r="AK1116" s="36">
        <v>0.96666666666666667</v>
      </c>
      <c r="AL1116" s="36">
        <v>0.93333333333333335</v>
      </c>
      <c r="AM1116" s="36">
        <v>0.96666666666666667</v>
      </c>
      <c r="AN1116" s="36">
        <v>1</v>
      </c>
      <c r="AO1116" s="36">
        <v>0.9</v>
      </c>
      <c r="AP1116" s="33" t="str">
        <f t="shared" si="18"/>
        <v>&gt;=80%</v>
      </c>
      <c r="AQ1116" s="55" t="str">
        <f t="shared" si="19"/>
        <v>&gt;=75%</v>
      </c>
      <c r="AR1116" s="56" t="str">
        <f t="shared" si="20"/>
        <v>&gt;=50%</v>
      </c>
      <c r="AT1116" s="121">
        <v>0.8</v>
      </c>
    </row>
    <row r="1117" spans="1:46" ht="15.75" customHeight="1" x14ac:dyDescent="0.25">
      <c r="A1117" s="2">
        <v>24010660</v>
      </c>
      <c r="B1117" s="7" t="s">
        <v>26</v>
      </c>
      <c r="C1117" s="3" t="s">
        <v>1605</v>
      </c>
      <c r="D1117" s="7" t="s">
        <v>1605</v>
      </c>
      <c r="E1117" s="7" t="s">
        <v>1501</v>
      </c>
      <c r="F1117" s="7">
        <v>8</v>
      </c>
      <c r="G1117" s="7">
        <v>150</v>
      </c>
      <c r="H1117" s="7">
        <v>-73.333888889999997</v>
      </c>
      <c r="I1117" s="29">
        <v>6.44361111</v>
      </c>
      <c r="J1117" s="6" t="s">
        <v>1908</v>
      </c>
      <c r="K1117" s="30">
        <v>26983</v>
      </c>
      <c r="L1117" s="30"/>
      <c r="M1117" s="7" t="s">
        <v>1911</v>
      </c>
      <c r="N1117" s="29" t="s">
        <v>1910</v>
      </c>
      <c r="O1117" s="31">
        <v>71.650000000000006</v>
      </c>
      <c r="P1117" s="31">
        <v>115.70370370370371</v>
      </c>
      <c r="Q1117" s="31">
        <v>225.96666666666667</v>
      </c>
      <c r="R1117" s="31">
        <v>328.20689655172413</v>
      </c>
      <c r="S1117" s="31">
        <v>312.5275862068965</v>
      </c>
      <c r="T1117" s="31">
        <v>170.93666666666667</v>
      </c>
      <c r="U1117" s="31">
        <v>210.56666666666666</v>
      </c>
      <c r="V1117" s="31">
        <v>225.84333333333333</v>
      </c>
      <c r="W1117" s="31">
        <v>294.84000000000003</v>
      </c>
      <c r="X1117" s="31">
        <v>351.06666666666666</v>
      </c>
      <c r="Y1117" s="31">
        <v>290.60740740740738</v>
      </c>
      <c r="Z1117" s="31">
        <v>105.67931034482758</v>
      </c>
      <c r="AA1117" s="4">
        <f t="shared" si="17"/>
        <v>2703.5949042145589</v>
      </c>
      <c r="AB1117" s="32">
        <v>351</v>
      </c>
      <c r="AC1117" s="17">
        <v>0.97499999999999998</v>
      </c>
      <c r="AD1117" s="36">
        <v>1</v>
      </c>
      <c r="AE1117" s="36">
        <v>0.9</v>
      </c>
      <c r="AF1117" s="36">
        <v>1</v>
      </c>
      <c r="AG1117" s="36">
        <v>0.96666666666666667</v>
      </c>
      <c r="AH1117" s="36">
        <v>0.96666666666666667</v>
      </c>
      <c r="AI1117" s="36">
        <v>1</v>
      </c>
      <c r="AJ1117" s="36">
        <v>1</v>
      </c>
      <c r="AK1117" s="36">
        <v>1</v>
      </c>
      <c r="AL1117" s="36">
        <v>1</v>
      </c>
      <c r="AM1117" s="36">
        <v>1</v>
      </c>
      <c r="AN1117" s="36">
        <v>0.9</v>
      </c>
      <c r="AO1117" s="36">
        <v>0.96666666666666667</v>
      </c>
      <c r="AP1117" s="33" t="str">
        <f t="shared" si="18"/>
        <v>&gt;=80%</v>
      </c>
      <c r="AQ1117" s="55" t="str">
        <f t="shared" si="19"/>
        <v>&gt;=75%</v>
      </c>
      <c r="AR1117" s="56" t="str">
        <f t="shared" si="20"/>
        <v>&gt;=50%</v>
      </c>
      <c r="AT1117" s="121">
        <v>0.8</v>
      </c>
    </row>
    <row r="1118" spans="1:46" ht="15.75" customHeight="1" x14ac:dyDescent="0.25">
      <c r="A1118" s="2">
        <v>24010670</v>
      </c>
      <c r="B1118" s="7" t="s">
        <v>26</v>
      </c>
      <c r="C1118" s="3" t="s">
        <v>1608</v>
      </c>
      <c r="D1118" s="7" t="s">
        <v>1609</v>
      </c>
      <c r="E1118" s="7" t="s">
        <v>1501</v>
      </c>
      <c r="F1118" s="7">
        <v>8</v>
      </c>
      <c r="G1118" s="7">
        <v>2270</v>
      </c>
      <c r="H1118" s="7">
        <v>-73.796388890000003</v>
      </c>
      <c r="I1118" s="29">
        <v>5.9197222199999997</v>
      </c>
      <c r="J1118" s="6" t="s">
        <v>1908</v>
      </c>
      <c r="K1118" s="30">
        <v>27075</v>
      </c>
      <c r="L1118" s="30"/>
      <c r="M1118" s="7" t="s">
        <v>1911</v>
      </c>
      <c r="N1118" s="29" t="s">
        <v>1910</v>
      </c>
      <c r="O1118" s="31">
        <v>79.503703703703721</v>
      </c>
      <c r="P1118" s="31">
        <v>117.39629629629631</v>
      </c>
      <c r="Q1118" s="31">
        <v>247.15555555555551</v>
      </c>
      <c r="R1118" s="31">
        <v>356.34666666666664</v>
      </c>
      <c r="S1118" s="31">
        <v>358.4703703703704</v>
      </c>
      <c r="T1118" s="31">
        <v>213.76896551724136</v>
      </c>
      <c r="U1118" s="31">
        <v>190.14074074074071</v>
      </c>
      <c r="V1118" s="31">
        <v>207.73448275862066</v>
      </c>
      <c r="W1118" s="31">
        <v>248.81071428571428</v>
      </c>
      <c r="X1118" s="31">
        <v>311.52857142857141</v>
      </c>
      <c r="Y1118" s="31">
        <v>267.36896551724146</v>
      </c>
      <c r="Z1118" s="31">
        <v>149.04444444444445</v>
      </c>
      <c r="AA1118" s="4">
        <f t="shared" si="17"/>
        <v>2747.2694772851669</v>
      </c>
      <c r="AB1118" s="32">
        <v>335</v>
      </c>
      <c r="AC1118" s="17">
        <v>0.93055555555555558</v>
      </c>
      <c r="AD1118" s="36">
        <v>0.9</v>
      </c>
      <c r="AE1118" s="36">
        <v>0.9</v>
      </c>
      <c r="AF1118" s="36">
        <v>0.9</v>
      </c>
      <c r="AG1118" s="36">
        <v>1</v>
      </c>
      <c r="AH1118" s="36">
        <v>0.9</v>
      </c>
      <c r="AI1118" s="36">
        <v>0.96666666666666667</v>
      </c>
      <c r="AJ1118" s="36">
        <v>0.9</v>
      </c>
      <c r="AK1118" s="36">
        <v>0.96666666666666667</v>
      </c>
      <c r="AL1118" s="36">
        <v>0.93333333333333335</v>
      </c>
      <c r="AM1118" s="36">
        <v>0.93333333333333335</v>
      </c>
      <c r="AN1118" s="36">
        <v>0.96666666666666667</v>
      </c>
      <c r="AO1118" s="36">
        <v>0.9</v>
      </c>
      <c r="AP1118" s="33" t="str">
        <f t="shared" si="18"/>
        <v>&gt;=80%</v>
      </c>
      <c r="AQ1118" s="55" t="str">
        <f t="shared" si="19"/>
        <v>&gt;=75%</v>
      </c>
      <c r="AR1118" s="56" t="str">
        <f t="shared" si="20"/>
        <v>&gt;=50%</v>
      </c>
      <c r="AT1118" s="121">
        <v>0.8</v>
      </c>
    </row>
    <row r="1119" spans="1:46" ht="15.75" customHeight="1" x14ac:dyDescent="0.25">
      <c r="A1119" s="2">
        <v>24010680</v>
      </c>
      <c r="B1119" s="7" t="s">
        <v>54</v>
      </c>
      <c r="C1119" s="3" t="s">
        <v>2387</v>
      </c>
      <c r="D1119" s="7" t="s">
        <v>2373</v>
      </c>
      <c r="E1119" s="7" t="s">
        <v>1501</v>
      </c>
      <c r="F1119" s="7">
        <v>8</v>
      </c>
      <c r="G1119" s="7">
        <v>2145</v>
      </c>
      <c r="H1119" s="7">
        <v>-73.7</v>
      </c>
      <c r="I1119" s="29">
        <v>5.8</v>
      </c>
      <c r="J1119" s="6" t="s">
        <v>1908</v>
      </c>
      <c r="K1119" s="30">
        <v>21990</v>
      </c>
      <c r="L1119" s="30"/>
      <c r="M1119" s="7" t="s">
        <v>1911</v>
      </c>
      <c r="N1119" s="29" t="s">
        <v>1892</v>
      </c>
      <c r="O1119" s="31">
        <v>140</v>
      </c>
      <c r="P1119" s="31">
        <v>209.7</v>
      </c>
      <c r="Q1119" s="31">
        <v>326.30000000000007</v>
      </c>
      <c r="R1119" s="31">
        <v>773.3</v>
      </c>
      <c r="S1119" s="31">
        <v>308.8</v>
      </c>
      <c r="T1119" s="31" t="s">
        <v>1930</v>
      </c>
      <c r="U1119" s="31">
        <v>192.60000000000002</v>
      </c>
      <c r="V1119" s="31">
        <v>173.1</v>
      </c>
      <c r="W1119" s="31">
        <v>196.2</v>
      </c>
      <c r="X1119" s="31">
        <v>265.2</v>
      </c>
      <c r="Y1119" s="31">
        <v>399.8</v>
      </c>
      <c r="Z1119" s="31">
        <v>308</v>
      </c>
      <c r="AA1119" s="4">
        <f t="shared" si="17"/>
        <v>3292.9999999999995</v>
      </c>
      <c r="AB1119" s="32">
        <v>11</v>
      </c>
      <c r="AC1119" s="17">
        <v>3.0555555555555555E-2</v>
      </c>
      <c r="AD1119" s="36">
        <v>3.3333333333333333E-2</v>
      </c>
      <c r="AE1119" s="36">
        <v>3.3333333333333333E-2</v>
      </c>
      <c r="AF1119" s="36">
        <v>3.3333333333333333E-2</v>
      </c>
      <c r="AG1119" s="36">
        <v>3.3333333333333333E-2</v>
      </c>
      <c r="AH1119" s="36">
        <v>3.3333333333333333E-2</v>
      </c>
      <c r="AI1119" s="36">
        <v>0</v>
      </c>
      <c r="AJ1119" s="36">
        <v>3.3333333333333333E-2</v>
      </c>
      <c r="AK1119" s="36">
        <v>3.3333333333333333E-2</v>
      </c>
      <c r="AL1119" s="36">
        <v>3.3333333333333333E-2</v>
      </c>
      <c r="AM1119" s="36">
        <v>3.3333333333333333E-2</v>
      </c>
      <c r="AN1119" s="36">
        <v>3.3333333333333333E-2</v>
      </c>
      <c r="AO1119" s="36">
        <v>3.3333333333333333E-2</v>
      </c>
      <c r="AP1119" s="33" t="str">
        <f t="shared" si="18"/>
        <v>-</v>
      </c>
      <c r="AQ1119" s="55" t="str">
        <f t="shared" si="19"/>
        <v>-</v>
      </c>
      <c r="AR1119" s="56" t="str">
        <f t="shared" si="20"/>
        <v>-</v>
      </c>
      <c r="AS1119" s="34" t="s">
        <v>1892</v>
      </c>
      <c r="AT1119" s="122" t="s">
        <v>5208</v>
      </c>
    </row>
    <row r="1120" spans="1:46" ht="15.75" customHeight="1" x14ac:dyDescent="0.25">
      <c r="A1120" s="2">
        <v>24010690</v>
      </c>
      <c r="B1120" s="7" t="s">
        <v>54</v>
      </c>
      <c r="C1120" s="3" t="s">
        <v>994</v>
      </c>
      <c r="D1120" s="7" t="s">
        <v>492</v>
      </c>
      <c r="E1120" s="7" t="s">
        <v>390</v>
      </c>
      <c r="F1120" s="7">
        <v>6</v>
      </c>
      <c r="G1120" s="7">
        <v>2600</v>
      </c>
      <c r="H1120" s="7">
        <v>-73.633333329999999</v>
      </c>
      <c r="I1120" s="29">
        <v>5.7166666699999995</v>
      </c>
      <c r="J1120" s="6" t="s">
        <v>1890</v>
      </c>
      <c r="K1120" s="30">
        <v>31517</v>
      </c>
      <c r="L1120" s="30">
        <v>37302</v>
      </c>
      <c r="M1120" s="7" t="s">
        <v>1911</v>
      </c>
      <c r="N1120" s="29" t="s">
        <v>1910</v>
      </c>
      <c r="O1120" s="31">
        <v>65.50833333333334</v>
      </c>
      <c r="P1120" s="31">
        <v>107.71666666666665</v>
      </c>
      <c r="Q1120" s="31">
        <v>137.76363636363638</v>
      </c>
      <c r="R1120" s="31">
        <v>157.63636363636363</v>
      </c>
      <c r="S1120" s="31">
        <v>129.05454545454543</v>
      </c>
      <c r="T1120" s="31">
        <v>76.02000000000001</v>
      </c>
      <c r="U1120" s="31">
        <v>65.390909090909091</v>
      </c>
      <c r="V1120" s="31">
        <v>55.25454545454545</v>
      </c>
      <c r="W1120" s="31">
        <v>96.289999999999992</v>
      </c>
      <c r="X1120" s="31">
        <v>159.31999999999996</v>
      </c>
      <c r="Y1120" s="31">
        <v>141.25454545454545</v>
      </c>
      <c r="Z1120" s="31">
        <v>97.13</v>
      </c>
      <c r="AA1120" s="4">
        <f t="shared" si="17"/>
        <v>1288.3395454545453</v>
      </c>
      <c r="AB1120" s="32">
        <v>130</v>
      </c>
      <c r="AC1120" s="17">
        <v>0.3611111111111111</v>
      </c>
      <c r="AD1120" s="36">
        <v>0.4</v>
      </c>
      <c r="AE1120" s="36">
        <v>0.4</v>
      </c>
      <c r="AF1120" s="36">
        <v>0.36666666666666664</v>
      </c>
      <c r="AG1120" s="36">
        <v>0.36666666666666664</v>
      </c>
      <c r="AH1120" s="36">
        <v>0.36666666666666664</v>
      </c>
      <c r="AI1120" s="36">
        <v>0.33333333333333331</v>
      </c>
      <c r="AJ1120" s="36">
        <v>0.36666666666666664</v>
      </c>
      <c r="AK1120" s="36">
        <v>0.36666666666666664</v>
      </c>
      <c r="AL1120" s="36">
        <v>0.33333333333333331</v>
      </c>
      <c r="AM1120" s="36">
        <v>0.33333333333333331</v>
      </c>
      <c r="AN1120" s="36">
        <v>0.36666666666666664</v>
      </c>
      <c r="AO1120" s="36">
        <v>0.33333333333333331</v>
      </c>
      <c r="AP1120" s="33" t="str">
        <f t="shared" si="18"/>
        <v>-</v>
      </c>
      <c r="AQ1120" s="55" t="str">
        <f t="shared" si="19"/>
        <v>-</v>
      </c>
      <c r="AR1120" s="56" t="str">
        <f t="shared" si="20"/>
        <v>-</v>
      </c>
      <c r="AS1120" s="34" t="s">
        <v>1890</v>
      </c>
      <c r="AT1120" s="122" t="s">
        <v>5208</v>
      </c>
    </row>
    <row r="1121" spans="1:46" ht="15.75" customHeight="1" x14ac:dyDescent="0.25">
      <c r="A1121" s="2">
        <v>24010710</v>
      </c>
      <c r="B1121" s="7" t="s">
        <v>26</v>
      </c>
      <c r="C1121" s="3" t="s">
        <v>448</v>
      </c>
      <c r="D1121" s="7" t="s">
        <v>448</v>
      </c>
      <c r="E1121" s="7" t="s">
        <v>390</v>
      </c>
      <c r="F1121" s="7">
        <v>6</v>
      </c>
      <c r="G1121" s="7">
        <v>1764</v>
      </c>
      <c r="H1121" s="7">
        <v>-73.57641667</v>
      </c>
      <c r="I1121" s="29">
        <v>5.8521666699999999</v>
      </c>
      <c r="J1121" s="6" t="s">
        <v>1908</v>
      </c>
      <c r="K1121" s="30">
        <v>27134</v>
      </c>
      <c r="L1121" s="30"/>
      <c r="M1121" s="7" t="s">
        <v>1911</v>
      </c>
      <c r="N1121" s="29" t="s">
        <v>1910</v>
      </c>
      <c r="O1121" s="31">
        <v>74.196666666666673</v>
      </c>
      <c r="P1121" s="31">
        <v>98.913793103448256</v>
      </c>
      <c r="Q1121" s="31">
        <v>209.88620689655173</v>
      </c>
      <c r="R1121" s="31">
        <v>308.82413793103456</v>
      </c>
      <c r="S1121" s="31">
        <v>281.7</v>
      </c>
      <c r="T1121" s="31">
        <v>207.72</v>
      </c>
      <c r="U1121" s="31">
        <v>172.50666666666666</v>
      </c>
      <c r="V1121" s="31">
        <v>174.74000000000004</v>
      </c>
      <c r="W1121" s="31">
        <v>189.19333333333336</v>
      </c>
      <c r="X1121" s="31">
        <v>233.67333333333335</v>
      </c>
      <c r="Y1121" s="31">
        <v>191.31333333333336</v>
      </c>
      <c r="Z1121" s="31">
        <v>120.86666666666665</v>
      </c>
      <c r="AA1121" s="4">
        <f t="shared" si="17"/>
        <v>2263.5341379310348</v>
      </c>
      <c r="AB1121" s="32">
        <v>357</v>
      </c>
      <c r="AC1121" s="17">
        <v>0.9916666666666667</v>
      </c>
      <c r="AD1121" s="36">
        <v>1</v>
      </c>
      <c r="AE1121" s="36">
        <v>0.96666666666666667</v>
      </c>
      <c r="AF1121" s="36">
        <v>0.96666666666666667</v>
      </c>
      <c r="AG1121" s="36">
        <v>0.96666666666666667</v>
      </c>
      <c r="AH1121" s="36">
        <v>1</v>
      </c>
      <c r="AI1121" s="36">
        <v>1</v>
      </c>
      <c r="AJ1121" s="36">
        <v>1</v>
      </c>
      <c r="AK1121" s="36">
        <v>1</v>
      </c>
      <c r="AL1121" s="36">
        <v>1</v>
      </c>
      <c r="AM1121" s="36">
        <v>1</v>
      </c>
      <c r="AN1121" s="36">
        <v>1</v>
      </c>
      <c r="AO1121" s="36">
        <v>1</v>
      </c>
      <c r="AP1121" s="33" t="str">
        <f t="shared" si="18"/>
        <v>&gt;=80%</v>
      </c>
      <c r="AQ1121" s="55" t="str">
        <f t="shared" si="19"/>
        <v>&gt;=75%</v>
      </c>
      <c r="AR1121" s="56" t="str">
        <f t="shared" si="20"/>
        <v>&gt;=50%</v>
      </c>
      <c r="AT1121" s="121">
        <v>0.8</v>
      </c>
    </row>
    <row r="1122" spans="1:46" ht="15.75" customHeight="1" x14ac:dyDescent="0.25">
      <c r="A1122" s="2">
        <v>24010740</v>
      </c>
      <c r="B1122" s="7" t="s">
        <v>26</v>
      </c>
      <c r="C1122" s="3" t="s">
        <v>2388</v>
      </c>
      <c r="D1122" s="7" t="s">
        <v>1519</v>
      </c>
      <c r="E1122" s="7" t="s">
        <v>1501</v>
      </c>
      <c r="F1122" s="7">
        <v>8</v>
      </c>
      <c r="G1122" s="7">
        <v>1200</v>
      </c>
      <c r="H1122" s="7">
        <v>-73.366666670000001</v>
      </c>
      <c r="I1122" s="29">
        <v>6.3666666699999999</v>
      </c>
      <c r="J1122" s="6" t="s">
        <v>1890</v>
      </c>
      <c r="K1122" s="30">
        <v>29143</v>
      </c>
      <c r="L1122" s="30">
        <v>37330</v>
      </c>
      <c r="M1122" s="7" t="s">
        <v>1911</v>
      </c>
      <c r="N1122" s="29" t="s">
        <v>1910</v>
      </c>
      <c r="O1122" s="31">
        <v>82.975000000000009</v>
      </c>
      <c r="P1122" s="31">
        <v>142.95833333333334</v>
      </c>
      <c r="Q1122" s="31">
        <v>187.64545454545458</v>
      </c>
      <c r="R1122" s="31">
        <v>279.10909090909087</v>
      </c>
      <c r="S1122" s="31">
        <v>285.48</v>
      </c>
      <c r="T1122" s="31">
        <v>170.21818181818182</v>
      </c>
      <c r="U1122" s="31">
        <v>204.0181818181818</v>
      </c>
      <c r="V1122" s="31">
        <v>206.23000000000002</v>
      </c>
      <c r="W1122" s="31">
        <v>335.86</v>
      </c>
      <c r="X1122" s="31">
        <v>303.7</v>
      </c>
      <c r="Y1122" s="31">
        <v>314.83749999999998</v>
      </c>
      <c r="Z1122" s="31">
        <v>155.70909090909092</v>
      </c>
      <c r="AA1122" s="4">
        <f t="shared" si="17"/>
        <v>2668.7408333333333</v>
      </c>
      <c r="AB1122" s="32">
        <v>127</v>
      </c>
      <c r="AC1122" s="17">
        <v>0.3527777777777778</v>
      </c>
      <c r="AD1122" s="36">
        <v>0.4</v>
      </c>
      <c r="AE1122" s="36">
        <v>0.4</v>
      </c>
      <c r="AF1122" s="36">
        <v>0.36666666666666664</v>
      </c>
      <c r="AG1122" s="36">
        <v>0.36666666666666664</v>
      </c>
      <c r="AH1122" s="36">
        <v>0.33333333333333331</v>
      </c>
      <c r="AI1122" s="36">
        <v>0.36666666666666664</v>
      </c>
      <c r="AJ1122" s="36">
        <v>0.36666666666666664</v>
      </c>
      <c r="AK1122" s="36">
        <v>0.33333333333333331</v>
      </c>
      <c r="AL1122" s="36">
        <v>0.33333333333333331</v>
      </c>
      <c r="AM1122" s="36">
        <v>0.33333333333333331</v>
      </c>
      <c r="AN1122" s="36">
        <v>0.26666666666666666</v>
      </c>
      <c r="AO1122" s="36">
        <v>0.36666666666666664</v>
      </c>
      <c r="AP1122" s="33" t="str">
        <f t="shared" si="18"/>
        <v>-</v>
      </c>
      <c r="AQ1122" s="55" t="str">
        <f t="shared" si="19"/>
        <v>-</v>
      </c>
      <c r="AR1122" s="56" t="str">
        <f t="shared" si="20"/>
        <v>-</v>
      </c>
      <c r="AS1122" s="34" t="s">
        <v>1890</v>
      </c>
      <c r="AT1122" s="122" t="s">
        <v>5208</v>
      </c>
    </row>
    <row r="1123" spans="1:46" ht="15.75" customHeight="1" x14ac:dyDescent="0.25">
      <c r="A1123" s="2">
        <v>24010750</v>
      </c>
      <c r="B1123" s="7" t="s">
        <v>26</v>
      </c>
      <c r="C1123" s="3" t="s">
        <v>447</v>
      </c>
      <c r="D1123" s="7" t="s">
        <v>448</v>
      </c>
      <c r="E1123" s="7" t="s">
        <v>390</v>
      </c>
      <c r="F1123" s="7">
        <v>8</v>
      </c>
      <c r="G1123" s="7">
        <v>1730</v>
      </c>
      <c r="H1123" s="7">
        <v>-73.609166669999993</v>
      </c>
      <c r="I1123" s="29">
        <v>5.9258333299999997</v>
      </c>
      <c r="J1123" s="6" t="s">
        <v>1908</v>
      </c>
      <c r="K1123" s="30">
        <v>27075</v>
      </c>
      <c r="L1123" s="30"/>
      <c r="M1123" s="7" t="s">
        <v>1911</v>
      </c>
      <c r="N1123" s="29" t="s">
        <v>1910</v>
      </c>
      <c r="O1123" s="31">
        <v>48.032142857142858</v>
      </c>
      <c r="P1123" s="31">
        <v>75.399999999999991</v>
      </c>
      <c r="Q1123" s="31">
        <v>156.74285714285716</v>
      </c>
      <c r="R1123" s="31">
        <v>231.0851851851852</v>
      </c>
      <c r="S1123" s="31">
        <v>229.91785714285706</v>
      </c>
      <c r="T1123" s="31">
        <v>168.33461538461535</v>
      </c>
      <c r="U1123" s="31">
        <v>138.20833333333334</v>
      </c>
      <c r="V1123" s="31">
        <v>155.55599999999998</v>
      </c>
      <c r="W1123" s="31">
        <v>181.2076923076923</v>
      </c>
      <c r="X1123" s="31">
        <v>233.44230769230768</v>
      </c>
      <c r="Y1123" s="31">
        <v>160.96428571428572</v>
      </c>
      <c r="Z1123" s="31">
        <v>69.984615384615381</v>
      </c>
      <c r="AA1123" s="4">
        <f t="shared" si="17"/>
        <v>1848.8758921448918</v>
      </c>
      <c r="AB1123" s="32">
        <v>319</v>
      </c>
      <c r="AC1123" s="17">
        <v>0.88611111111111107</v>
      </c>
      <c r="AD1123" s="36">
        <v>0.93333333333333335</v>
      </c>
      <c r="AE1123" s="36">
        <v>0.9</v>
      </c>
      <c r="AF1123" s="36">
        <v>0.93333333333333335</v>
      </c>
      <c r="AG1123" s="36">
        <v>0.9</v>
      </c>
      <c r="AH1123" s="36">
        <v>0.93333333333333335</v>
      </c>
      <c r="AI1123" s="36">
        <v>0.8666666666666667</v>
      </c>
      <c r="AJ1123" s="36">
        <v>0.8</v>
      </c>
      <c r="AK1123" s="36">
        <v>0.83333333333333337</v>
      </c>
      <c r="AL1123" s="36">
        <v>0.8666666666666667</v>
      </c>
      <c r="AM1123" s="36">
        <v>0.8666666666666667</v>
      </c>
      <c r="AN1123" s="36">
        <v>0.93333333333333335</v>
      </c>
      <c r="AO1123" s="36">
        <v>0.8666666666666667</v>
      </c>
      <c r="AP1123" s="33" t="str">
        <f t="shared" si="18"/>
        <v>&gt;=80%</v>
      </c>
      <c r="AQ1123" s="55" t="str">
        <f t="shared" si="19"/>
        <v>&gt;=75%</v>
      </c>
      <c r="AR1123" s="56" t="str">
        <f t="shared" si="20"/>
        <v>&gt;=50%</v>
      </c>
      <c r="AT1123" s="121">
        <v>0.8</v>
      </c>
    </row>
    <row r="1124" spans="1:46" ht="15.75" customHeight="1" x14ac:dyDescent="0.25">
      <c r="A1124" s="2">
        <v>24010760</v>
      </c>
      <c r="B1124" s="7" t="s">
        <v>26</v>
      </c>
      <c r="C1124" s="3" t="s">
        <v>1607</v>
      </c>
      <c r="D1124" s="7" t="s">
        <v>1607</v>
      </c>
      <c r="E1124" s="7" t="s">
        <v>1501</v>
      </c>
      <c r="F1124" s="7">
        <v>8</v>
      </c>
      <c r="G1124" s="7">
        <v>1660</v>
      </c>
      <c r="H1124" s="7">
        <v>-73.441388889999999</v>
      </c>
      <c r="I1124" s="29">
        <v>6.0990000000000002</v>
      </c>
      <c r="J1124" s="6" t="s">
        <v>1908</v>
      </c>
      <c r="K1124" s="30">
        <v>21259</v>
      </c>
      <c r="L1124" s="30"/>
      <c r="M1124" s="7" t="s">
        <v>1911</v>
      </c>
      <c r="N1124" s="29" t="s">
        <v>1910</v>
      </c>
      <c r="O1124" s="31">
        <v>81.606666666666698</v>
      </c>
      <c r="P1124" s="31">
        <v>83.200000000000017</v>
      </c>
      <c r="Q1124" s="31">
        <v>181.57931034482755</v>
      </c>
      <c r="R1124" s="31">
        <v>254.18333333333337</v>
      </c>
      <c r="S1124" s="31">
        <v>297.91724137931038</v>
      </c>
      <c r="T1124" s="31">
        <v>229.55862068965519</v>
      </c>
      <c r="U1124" s="31">
        <v>203.67586206896547</v>
      </c>
      <c r="V1124" s="31">
        <v>208.03793103448274</v>
      </c>
      <c r="W1124" s="31">
        <v>241.26551724137931</v>
      </c>
      <c r="X1124" s="31">
        <v>280.18666666666667</v>
      </c>
      <c r="Y1124" s="31">
        <v>221.10000000000005</v>
      </c>
      <c r="Z1124" s="31">
        <v>120.19666666666667</v>
      </c>
      <c r="AA1124" s="4">
        <f t="shared" si="17"/>
        <v>2402.5078160919538</v>
      </c>
      <c r="AB1124" s="32">
        <v>353</v>
      </c>
      <c r="AC1124" s="17">
        <v>0.98055555555555551</v>
      </c>
      <c r="AD1124" s="36">
        <v>1</v>
      </c>
      <c r="AE1124" s="36">
        <v>1</v>
      </c>
      <c r="AF1124" s="36">
        <v>0.96666666666666667</v>
      </c>
      <c r="AG1124" s="36">
        <v>1</v>
      </c>
      <c r="AH1124" s="36">
        <v>0.96666666666666667</v>
      </c>
      <c r="AI1124" s="36">
        <v>0.96666666666666667</v>
      </c>
      <c r="AJ1124" s="36">
        <v>0.96666666666666667</v>
      </c>
      <c r="AK1124" s="36">
        <v>0.96666666666666667</v>
      </c>
      <c r="AL1124" s="36">
        <v>0.96666666666666667</v>
      </c>
      <c r="AM1124" s="36">
        <v>1</v>
      </c>
      <c r="AN1124" s="36">
        <v>0.96666666666666667</v>
      </c>
      <c r="AO1124" s="36">
        <v>1</v>
      </c>
      <c r="AP1124" s="33" t="str">
        <f t="shared" si="18"/>
        <v>&gt;=80%</v>
      </c>
      <c r="AQ1124" s="55" t="str">
        <f t="shared" si="19"/>
        <v>&gt;=75%</v>
      </c>
      <c r="AR1124" s="56" t="str">
        <f t="shared" si="20"/>
        <v>&gt;=50%</v>
      </c>
      <c r="AT1124" s="121">
        <v>0.8</v>
      </c>
    </row>
    <row r="1125" spans="1:46" ht="15.75" customHeight="1" x14ac:dyDescent="0.25">
      <c r="A1125" s="2">
        <v>24010770</v>
      </c>
      <c r="B1125" s="7" t="s">
        <v>26</v>
      </c>
      <c r="C1125" s="3" t="s">
        <v>2389</v>
      </c>
      <c r="D1125" s="7" t="s">
        <v>1607</v>
      </c>
      <c r="E1125" s="7" t="s">
        <v>1501</v>
      </c>
      <c r="F1125" s="7">
        <v>8</v>
      </c>
      <c r="G1125" s="7">
        <v>1400</v>
      </c>
      <c r="H1125" s="7">
        <v>-73.45</v>
      </c>
      <c r="I1125" s="29">
        <v>6.1166666699999999</v>
      </c>
      <c r="J1125" s="6" t="s">
        <v>1890</v>
      </c>
      <c r="K1125" s="30">
        <v>29174</v>
      </c>
      <c r="L1125" s="30">
        <v>37330</v>
      </c>
      <c r="M1125" s="7" t="s">
        <v>1911</v>
      </c>
      <c r="N1125" s="29" t="s">
        <v>1910</v>
      </c>
      <c r="O1125" s="31">
        <v>97.454545454545453</v>
      </c>
      <c r="P1125" s="31">
        <v>133</v>
      </c>
      <c r="Q1125" s="31">
        <v>175.3</v>
      </c>
      <c r="R1125" s="31">
        <v>271.63636363636363</v>
      </c>
      <c r="S1125" s="31">
        <v>300.72727272727275</v>
      </c>
      <c r="T1125" s="31">
        <v>227.5</v>
      </c>
      <c r="U1125" s="31">
        <v>224.27272727272728</v>
      </c>
      <c r="V1125" s="31">
        <v>208</v>
      </c>
      <c r="W1125" s="31">
        <v>289.90909090909093</v>
      </c>
      <c r="X1125" s="31">
        <v>313.09090909090907</v>
      </c>
      <c r="Y1125" s="31">
        <v>252.18181818181819</v>
      </c>
      <c r="Z1125" s="31">
        <v>168.63636363636363</v>
      </c>
      <c r="AA1125" s="4">
        <f t="shared" si="17"/>
        <v>2661.7090909090907</v>
      </c>
      <c r="AB1125" s="32">
        <v>130</v>
      </c>
      <c r="AC1125" s="17">
        <v>0.3611111111111111</v>
      </c>
      <c r="AD1125" s="36">
        <v>0.36666666666666664</v>
      </c>
      <c r="AE1125" s="36">
        <v>0.36666666666666664</v>
      </c>
      <c r="AF1125" s="36">
        <v>0.33333333333333331</v>
      </c>
      <c r="AG1125" s="36">
        <v>0.36666666666666664</v>
      </c>
      <c r="AH1125" s="36">
        <v>0.36666666666666664</v>
      </c>
      <c r="AI1125" s="36">
        <v>0.33333333333333331</v>
      </c>
      <c r="AJ1125" s="36">
        <v>0.36666666666666664</v>
      </c>
      <c r="AK1125" s="36">
        <v>0.36666666666666664</v>
      </c>
      <c r="AL1125" s="36">
        <v>0.36666666666666664</v>
      </c>
      <c r="AM1125" s="36">
        <v>0.36666666666666664</v>
      </c>
      <c r="AN1125" s="36">
        <v>0.36666666666666664</v>
      </c>
      <c r="AO1125" s="36">
        <v>0.36666666666666664</v>
      </c>
      <c r="AP1125" s="33" t="str">
        <f t="shared" si="18"/>
        <v>-</v>
      </c>
      <c r="AQ1125" s="55" t="str">
        <f t="shared" si="19"/>
        <v>-</v>
      </c>
      <c r="AR1125" s="56" t="str">
        <f t="shared" si="20"/>
        <v>-</v>
      </c>
      <c r="AS1125" s="34" t="s">
        <v>1890</v>
      </c>
      <c r="AT1125" s="122" t="s">
        <v>5208</v>
      </c>
    </row>
    <row r="1126" spans="1:46" ht="15.75" customHeight="1" x14ac:dyDescent="0.25">
      <c r="A1126" s="2">
        <v>24010790</v>
      </c>
      <c r="B1126" s="7" t="s">
        <v>26</v>
      </c>
      <c r="C1126" s="3" t="s">
        <v>2390</v>
      </c>
      <c r="D1126" s="7" t="s">
        <v>1607</v>
      </c>
      <c r="E1126" s="7" t="s">
        <v>1501</v>
      </c>
      <c r="F1126" s="7">
        <v>8</v>
      </c>
      <c r="G1126" s="7">
        <v>20</v>
      </c>
      <c r="H1126" s="7">
        <v>-73.383333329999999</v>
      </c>
      <c r="I1126" s="29">
        <v>6.0833333300000003</v>
      </c>
      <c r="J1126" s="6" t="s">
        <v>1890</v>
      </c>
      <c r="K1126" s="30">
        <v>29479</v>
      </c>
      <c r="L1126" s="30">
        <v>37330</v>
      </c>
      <c r="M1126" s="7" t="s">
        <v>1911</v>
      </c>
      <c r="N1126" s="29" t="s">
        <v>1910</v>
      </c>
      <c r="O1126" s="31">
        <v>111.54166666666667</v>
      </c>
      <c r="P1126" s="31">
        <v>170.66666666666666</v>
      </c>
      <c r="Q1126" s="31">
        <v>221.48000000000002</v>
      </c>
      <c r="R1126" s="31">
        <v>327.21818181818185</v>
      </c>
      <c r="S1126" s="31">
        <v>385.09090909090907</v>
      </c>
      <c r="T1126" s="31">
        <v>275.90909090909093</v>
      </c>
      <c r="U1126" s="31">
        <v>289.45454545454544</v>
      </c>
      <c r="V1126" s="31">
        <v>245.09090909090909</v>
      </c>
      <c r="W1126" s="31">
        <v>301.09090909090907</v>
      </c>
      <c r="X1126" s="31">
        <v>335.27272727272725</v>
      </c>
      <c r="Y1126" s="31">
        <v>321.90909090909093</v>
      </c>
      <c r="Z1126" s="31">
        <v>183.92727272727274</v>
      </c>
      <c r="AA1126" s="4">
        <f t="shared" si="17"/>
        <v>3168.6519696969699</v>
      </c>
      <c r="AB1126" s="32">
        <v>133</v>
      </c>
      <c r="AC1126" s="17">
        <v>0.36944444444444446</v>
      </c>
      <c r="AD1126" s="36">
        <v>0.4</v>
      </c>
      <c r="AE1126" s="36">
        <v>0.4</v>
      </c>
      <c r="AF1126" s="36">
        <v>0.33333333333333331</v>
      </c>
      <c r="AG1126" s="36">
        <v>0.36666666666666664</v>
      </c>
      <c r="AH1126" s="36">
        <v>0.36666666666666664</v>
      </c>
      <c r="AI1126" s="36">
        <v>0.36666666666666664</v>
      </c>
      <c r="AJ1126" s="36">
        <v>0.36666666666666664</v>
      </c>
      <c r="AK1126" s="36">
        <v>0.36666666666666664</v>
      </c>
      <c r="AL1126" s="36">
        <v>0.36666666666666664</v>
      </c>
      <c r="AM1126" s="36">
        <v>0.36666666666666664</v>
      </c>
      <c r="AN1126" s="36">
        <v>0.36666666666666664</v>
      </c>
      <c r="AO1126" s="36">
        <v>0.36666666666666664</v>
      </c>
      <c r="AP1126" s="33" t="str">
        <f t="shared" si="18"/>
        <v>-</v>
      </c>
      <c r="AQ1126" s="55" t="str">
        <f t="shared" si="19"/>
        <v>-</v>
      </c>
      <c r="AR1126" s="56" t="str">
        <f t="shared" si="20"/>
        <v>-</v>
      </c>
      <c r="AS1126" s="34" t="s">
        <v>1890</v>
      </c>
      <c r="AT1126" s="122" t="s">
        <v>5208</v>
      </c>
    </row>
    <row r="1127" spans="1:46" ht="15.75" customHeight="1" x14ac:dyDescent="0.25">
      <c r="A1127" s="2">
        <v>24010800</v>
      </c>
      <c r="B1127" s="7" t="s">
        <v>26</v>
      </c>
      <c r="C1127" s="3" t="s">
        <v>909</v>
      </c>
      <c r="D1127" s="7" t="s">
        <v>480</v>
      </c>
      <c r="E1127" s="7" t="s">
        <v>390</v>
      </c>
      <c r="F1127" s="7">
        <v>6</v>
      </c>
      <c r="G1127" s="7">
        <v>2800</v>
      </c>
      <c r="H1127" s="7">
        <v>-73.533333329999991</v>
      </c>
      <c r="I1127" s="29">
        <v>5.4833333299999998</v>
      </c>
      <c r="J1127" s="6" t="s">
        <v>1890</v>
      </c>
      <c r="K1127" s="30">
        <v>29051</v>
      </c>
      <c r="L1127" s="30">
        <v>37302</v>
      </c>
      <c r="M1127" s="7" t="s">
        <v>1911</v>
      </c>
      <c r="N1127" s="29" t="s">
        <v>1910</v>
      </c>
      <c r="O1127" s="31">
        <v>37.425000000000004</v>
      </c>
      <c r="P1127" s="31">
        <v>60.875000000000021</v>
      </c>
      <c r="Q1127" s="31">
        <v>117.05000000000003</v>
      </c>
      <c r="R1127" s="31">
        <v>60.73</v>
      </c>
      <c r="S1127" s="31">
        <v>82.199999999999989</v>
      </c>
      <c r="T1127" s="31">
        <v>69.218181818181819</v>
      </c>
      <c r="U1127" s="31">
        <v>73.36363636363636</v>
      </c>
      <c r="V1127" s="31">
        <v>65.070000000000007</v>
      </c>
      <c r="W1127" s="31">
        <v>69.28</v>
      </c>
      <c r="X1127" s="31">
        <v>81.349999999999994</v>
      </c>
      <c r="Y1127" s="31">
        <v>95.672727272727258</v>
      </c>
      <c r="Z1127" s="31">
        <v>49.963636363636375</v>
      </c>
      <c r="AA1127" s="4">
        <f t="shared" si="17"/>
        <v>862.19818181818187</v>
      </c>
      <c r="AB1127" s="32">
        <v>129</v>
      </c>
      <c r="AC1127" s="17">
        <v>0.35833333333333334</v>
      </c>
      <c r="AD1127" s="36">
        <v>0.4</v>
      </c>
      <c r="AE1127" s="36">
        <v>0.4</v>
      </c>
      <c r="AF1127" s="36">
        <v>0.33333333333333331</v>
      </c>
      <c r="AG1127" s="36">
        <v>0.33333333333333331</v>
      </c>
      <c r="AH1127" s="36">
        <v>0.36666666666666664</v>
      </c>
      <c r="AI1127" s="36">
        <v>0.36666666666666664</v>
      </c>
      <c r="AJ1127" s="36">
        <v>0.36666666666666664</v>
      </c>
      <c r="AK1127" s="36">
        <v>0.33333333333333331</v>
      </c>
      <c r="AL1127" s="36">
        <v>0.33333333333333331</v>
      </c>
      <c r="AM1127" s="36">
        <v>0.33333333333333331</v>
      </c>
      <c r="AN1127" s="36">
        <v>0.36666666666666664</v>
      </c>
      <c r="AO1127" s="36">
        <v>0.36666666666666664</v>
      </c>
      <c r="AP1127" s="33" t="str">
        <f t="shared" si="18"/>
        <v>-</v>
      </c>
      <c r="AQ1127" s="55" t="str">
        <f t="shared" si="19"/>
        <v>-</v>
      </c>
      <c r="AR1127" s="56" t="str">
        <f t="shared" si="20"/>
        <v>-</v>
      </c>
      <c r="AS1127" s="34" t="s">
        <v>1890</v>
      </c>
      <c r="AT1127" s="122" t="s">
        <v>5208</v>
      </c>
    </row>
    <row r="1128" spans="1:46" ht="15.75" customHeight="1" x14ac:dyDescent="0.25">
      <c r="A1128" s="2">
        <v>24010810</v>
      </c>
      <c r="B1128" s="7" t="s">
        <v>26</v>
      </c>
      <c r="C1128" s="3" t="s">
        <v>423</v>
      </c>
      <c r="D1128" s="7" t="s">
        <v>423</v>
      </c>
      <c r="E1128" s="7" t="s">
        <v>390</v>
      </c>
      <c r="F1128" s="7">
        <v>6</v>
      </c>
      <c r="G1128" s="7">
        <v>2375</v>
      </c>
      <c r="H1128" s="7">
        <v>-73.548916669999997</v>
      </c>
      <c r="I1128" s="29">
        <v>5.7508055599999999</v>
      </c>
      <c r="J1128" s="6" t="s">
        <v>1908</v>
      </c>
      <c r="K1128" s="30">
        <v>29448</v>
      </c>
      <c r="L1128" s="30"/>
      <c r="M1128" s="7" t="s">
        <v>1911</v>
      </c>
      <c r="N1128" s="29" t="s">
        <v>1910</v>
      </c>
      <c r="O1128" s="31">
        <v>66.279310344827579</v>
      </c>
      <c r="P1128" s="31">
        <v>92.272413793103453</v>
      </c>
      <c r="Q1128" s="31">
        <v>145.39333333333332</v>
      </c>
      <c r="R1128" s="31">
        <v>198.53666666666666</v>
      </c>
      <c r="S1128" s="31">
        <v>150.51000000000002</v>
      </c>
      <c r="T1128" s="31">
        <v>82.613793103448288</v>
      </c>
      <c r="U1128" s="31">
        <v>71.024137931034474</v>
      </c>
      <c r="V1128" s="31">
        <v>78.11999999999999</v>
      </c>
      <c r="W1128" s="31">
        <v>96.643333333333345</v>
      </c>
      <c r="X1128" s="31">
        <v>177.54666666666668</v>
      </c>
      <c r="Y1128" s="31">
        <v>162.3241379310345</v>
      </c>
      <c r="Z1128" s="31">
        <v>101.46333333333334</v>
      </c>
      <c r="AA1128" s="4">
        <f t="shared" si="17"/>
        <v>1422.7271264367816</v>
      </c>
      <c r="AB1128" s="32">
        <v>355</v>
      </c>
      <c r="AC1128" s="17">
        <v>0.98611111111111116</v>
      </c>
      <c r="AD1128" s="36">
        <v>0.96666666666666667</v>
      </c>
      <c r="AE1128" s="36">
        <v>0.96666666666666667</v>
      </c>
      <c r="AF1128" s="36">
        <v>1</v>
      </c>
      <c r="AG1128" s="36">
        <v>1</v>
      </c>
      <c r="AH1128" s="36">
        <v>1</v>
      </c>
      <c r="AI1128" s="36">
        <v>0.96666666666666667</v>
      </c>
      <c r="AJ1128" s="36">
        <v>0.96666666666666667</v>
      </c>
      <c r="AK1128" s="36">
        <v>1</v>
      </c>
      <c r="AL1128" s="36">
        <v>1</v>
      </c>
      <c r="AM1128" s="36">
        <v>1</v>
      </c>
      <c r="AN1128" s="36">
        <v>0.96666666666666667</v>
      </c>
      <c r="AO1128" s="36">
        <v>1</v>
      </c>
      <c r="AP1128" s="33" t="str">
        <f t="shared" si="18"/>
        <v>&gt;=80%</v>
      </c>
      <c r="AQ1128" s="55" t="str">
        <f t="shared" si="19"/>
        <v>&gt;=75%</v>
      </c>
      <c r="AR1128" s="56" t="str">
        <f t="shared" si="20"/>
        <v>&gt;=50%</v>
      </c>
      <c r="AT1128" s="121">
        <v>0.8</v>
      </c>
    </row>
    <row r="1129" spans="1:46" ht="15.75" customHeight="1" x14ac:dyDescent="0.25">
      <c r="A1129" s="2">
        <v>24010820</v>
      </c>
      <c r="B1129" s="7" t="s">
        <v>26</v>
      </c>
      <c r="C1129" s="3" t="s">
        <v>1551</v>
      </c>
      <c r="D1129" s="7" t="s">
        <v>1551</v>
      </c>
      <c r="E1129" s="7" t="s">
        <v>1501</v>
      </c>
      <c r="F1129" s="7">
        <v>8</v>
      </c>
      <c r="G1129" s="7">
        <v>218</v>
      </c>
      <c r="H1129" s="7">
        <v>-73.702500000000001</v>
      </c>
      <c r="I1129" s="29">
        <v>5.9613888899999994</v>
      </c>
      <c r="J1129" s="6" t="s">
        <v>1908</v>
      </c>
      <c r="K1129" s="30">
        <v>29448</v>
      </c>
      <c r="L1129" s="30"/>
      <c r="M1129" s="7" t="s">
        <v>1911</v>
      </c>
      <c r="N1129" s="29" t="s">
        <v>1910</v>
      </c>
      <c r="O1129" s="31">
        <v>66.679310344827584</v>
      </c>
      <c r="P1129" s="31">
        <v>96.65517241379311</v>
      </c>
      <c r="Q1129" s="31">
        <v>182.62333333333339</v>
      </c>
      <c r="R1129" s="31">
        <v>281.60689655172416</v>
      </c>
      <c r="S1129" s="31">
        <v>296.50344827586207</v>
      </c>
      <c r="T1129" s="31">
        <v>170.87666666666664</v>
      </c>
      <c r="U1129" s="31">
        <v>134.38928571428573</v>
      </c>
      <c r="V1129" s="31">
        <v>149.91</v>
      </c>
      <c r="W1129" s="31">
        <v>212.34999999999994</v>
      </c>
      <c r="X1129" s="31">
        <v>254.0107142857143</v>
      </c>
      <c r="Y1129" s="31">
        <v>206.65862068965515</v>
      </c>
      <c r="Z1129" s="31">
        <v>105.27142857142857</v>
      </c>
      <c r="AA1129" s="4">
        <f t="shared" si="17"/>
        <v>2157.5348768472909</v>
      </c>
      <c r="AB1129" s="32">
        <v>347</v>
      </c>
      <c r="AC1129" s="17">
        <v>0.96388888888888891</v>
      </c>
      <c r="AD1129" s="36">
        <v>0.96666666666666667</v>
      </c>
      <c r="AE1129" s="36">
        <v>0.96666666666666667</v>
      </c>
      <c r="AF1129" s="36">
        <v>1</v>
      </c>
      <c r="AG1129" s="36">
        <v>0.96666666666666667</v>
      </c>
      <c r="AH1129" s="36">
        <v>0.96666666666666667</v>
      </c>
      <c r="AI1129" s="36">
        <v>1</v>
      </c>
      <c r="AJ1129" s="36">
        <v>0.93333333333333335</v>
      </c>
      <c r="AK1129" s="36">
        <v>1</v>
      </c>
      <c r="AL1129" s="36">
        <v>0.93333333333333335</v>
      </c>
      <c r="AM1129" s="36">
        <v>0.93333333333333335</v>
      </c>
      <c r="AN1129" s="36">
        <v>0.96666666666666667</v>
      </c>
      <c r="AO1129" s="36">
        <v>0.93333333333333335</v>
      </c>
      <c r="AP1129" s="33" t="str">
        <f t="shared" si="18"/>
        <v>&gt;=80%</v>
      </c>
      <c r="AQ1129" s="55" t="str">
        <f t="shared" si="19"/>
        <v>&gt;=75%</v>
      </c>
      <c r="AR1129" s="56" t="str">
        <f t="shared" si="20"/>
        <v>&gt;=50%</v>
      </c>
      <c r="AT1129" s="121">
        <v>0.8</v>
      </c>
    </row>
    <row r="1130" spans="1:46" ht="15.75" customHeight="1" x14ac:dyDescent="0.25">
      <c r="A1130" s="2">
        <v>24010830</v>
      </c>
      <c r="B1130" s="7" t="s">
        <v>54</v>
      </c>
      <c r="C1130" s="3" t="s">
        <v>406</v>
      </c>
      <c r="D1130" s="7" t="s">
        <v>407</v>
      </c>
      <c r="E1130" s="7" t="s">
        <v>390</v>
      </c>
      <c r="F1130" s="7">
        <v>6</v>
      </c>
      <c r="G1130" s="7">
        <v>2985</v>
      </c>
      <c r="H1130" s="7">
        <v>-73.450444439999998</v>
      </c>
      <c r="I1130" s="29">
        <v>5.64</v>
      </c>
      <c r="J1130" s="6" t="s">
        <v>1908</v>
      </c>
      <c r="K1130" s="30">
        <v>29448</v>
      </c>
      <c r="L1130" s="30"/>
      <c r="M1130" s="7" t="s">
        <v>1911</v>
      </c>
      <c r="N1130" s="29" t="s">
        <v>1910</v>
      </c>
      <c r="O1130" s="31">
        <v>33.033333333333331</v>
      </c>
      <c r="P1130" s="31">
        <v>51.023333333333333</v>
      </c>
      <c r="Q1130" s="31">
        <v>98.062962962962956</v>
      </c>
      <c r="R1130" s="31">
        <v>116.7137931034483</v>
      </c>
      <c r="S1130" s="31">
        <v>96.225000000000009</v>
      </c>
      <c r="T1130" s="31">
        <v>47.563333333333325</v>
      </c>
      <c r="U1130" s="31">
        <v>42.871428571428574</v>
      </c>
      <c r="V1130" s="31">
        <v>36.763333333333335</v>
      </c>
      <c r="W1130" s="31">
        <v>44.996428571428567</v>
      </c>
      <c r="X1130" s="31">
        <v>118.6925925925926</v>
      </c>
      <c r="Y1130" s="31">
        <v>106.8</v>
      </c>
      <c r="Z1130" s="31">
        <v>56.103448275862071</v>
      </c>
      <c r="AA1130" s="4">
        <f t="shared" si="17"/>
        <v>848.84898741105633</v>
      </c>
      <c r="AB1130" s="32">
        <v>343</v>
      </c>
      <c r="AC1130" s="17">
        <v>0.95277777777777772</v>
      </c>
      <c r="AD1130" s="36">
        <v>1</v>
      </c>
      <c r="AE1130" s="36">
        <v>1</v>
      </c>
      <c r="AF1130" s="36">
        <v>0.9</v>
      </c>
      <c r="AG1130" s="36">
        <v>0.96666666666666667</v>
      </c>
      <c r="AH1130" s="36">
        <v>0.93333333333333335</v>
      </c>
      <c r="AI1130" s="36">
        <v>1</v>
      </c>
      <c r="AJ1130" s="36">
        <v>0.93333333333333335</v>
      </c>
      <c r="AK1130" s="36">
        <v>1</v>
      </c>
      <c r="AL1130" s="36">
        <v>0.93333333333333335</v>
      </c>
      <c r="AM1130" s="36">
        <v>0.9</v>
      </c>
      <c r="AN1130" s="36">
        <v>0.9</v>
      </c>
      <c r="AO1130" s="36">
        <v>0.96666666666666667</v>
      </c>
      <c r="AP1130" s="33" t="str">
        <f t="shared" si="18"/>
        <v>&gt;=80%</v>
      </c>
      <c r="AQ1130" s="55" t="str">
        <f t="shared" si="19"/>
        <v>&gt;=75%</v>
      </c>
      <c r="AR1130" s="56" t="str">
        <f t="shared" si="20"/>
        <v>&gt;=50%</v>
      </c>
      <c r="AT1130" s="121">
        <v>0.8</v>
      </c>
    </row>
    <row r="1131" spans="1:46" ht="15.75" customHeight="1" x14ac:dyDescent="0.25">
      <c r="A1131" s="2">
        <v>24010840</v>
      </c>
      <c r="B1131" s="7" t="s">
        <v>26</v>
      </c>
      <c r="C1131" s="3" t="s">
        <v>449</v>
      </c>
      <c r="D1131" s="7" t="s">
        <v>450</v>
      </c>
      <c r="E1131" s="7" t="s">
        <v>390</v>
      </c>
      <c r="F1131" s="7">
        <v>6</v>
      </c>
      <c r="G1131" s="7">
        <v>3195</v>
      </c>
      <c r="H1131" s="7">
        <v>-73.386470559999992</v>
      </c>
      <c r="I1131" s="29">
        <v>5.6343811099999996</v>
      </c>
      <c r="J1131" s="6" t="s">
        <v>1908</v>
      </c>
      <c r="K1131" s="30">
        <v>29448</v>
      </c>
      <c r="L1131" s="30"/>
      <c r="M1131" s="7" t="s">
        <v>1911</v>
      </c>
      <c r="N1131" s="29" t="s">
        <v>1910</v>
      </c>
      <c r="O1131" s="31">
        <v>26.182758620689654</v>
      </c>
      <c r="P1131" s="31">
        <v>36.160714285714285</v>
      </c>
      <c r="Q1131" s="31">
        <v>68.767857142857139</v>
      </c>
      <c r="R1131" s="31">
        <v>92.988888888888894</v>
      </c>
      <c r="S1131" s="31">
        <v>95.0230769230769</v>
      </c>
      <c r="T1131" s="31">
        <v>59.61071428571428</v>
      </c>
      <c r="U1131" s="31">
        <v>51.167857142857137</v>
      </c>
      <c r="V1131" s="31">
        <v>50.718518518518493</v>
      </c>
      <c r="W1131" s="31">
        <v>43.68571428571429</v>
      </c>
      <c r="X1131" s="31">
        <v>99.382142857142867</v>
      </c>
      <c r="Y1131" s="31">
        <v>92.058620689655172</v>
      </c>
      <c r="Z1131" s="31">
        <v>40.492307692307705</v>
      </c>
      <c r="AA1131" s="4">
        <f t="shared" si="17"/>
        <v>756.23917133313682</v>
      </c>
      <c r="AB1131" s="32">
        <v>332</v>
      </c>
      <c r="AC1131" s="17">
        <v>0.92222222222222228</v>
      </c>
      <c r="AD1131" s="36">
        <v>0.96666666666666667</v>
      </c>
      <c r="AE1131" s="36">
        <v>0.93333333333333335</v>
      </c>
      <c r="AF1131" s="36">
        <v>0.93333333333333335</v>
      </c>
      <c r="AG1131" s="36">
        <v>0.9</v>
      </c>
      <c r="AH1131" s="36">
        <v>0.8666666666666667</v>
      </c>
      <c r="AI1131" s="36">
        <v>0.93333333333333335</v>
      </c>
      <c r="AJ1131" s="36">
        <v>0.93333333333333335</v>
      </c>
      <c r="AK1131" s="36">
        <v>0.9</v>
      </c>
      <c r="AL1131" s="36">
        <v>0.93333333333333335</v>
      </c>
      <c r="AM1131" s="36">
        <v>0.93333333333333335</v>
      </c>
      <c r="AN1131" s="36">
        <v>0.96666666666666667</v>
      </c>
      <c r="AO1131" s="36">
        <v>0.8666666666666667</v>
      </c>
      <c r="AP1131" s="33" t="str">
        <f t="shared" si="18"/>
        <v>&gt;=80%</v>
      </c>
      <c r="AQ1131" s="55" t="str">
        <f t="shared" si="19"/>
        <v>&gt;=75%</v>
      </c>
      <c r="AR1131" s="56" t="str">
        <f t="shared" si="20"/>
        <v>&gt;=50%</v>
      </c>
      <c r="AT1131" s="121">
        <v>0.8</v>
      </c>
    </row>
    <row r="1132" spans="1:46" ht="15.75" customHeight="1" x14ac:dyDescent="0.25">
      <c r="A1132" s="2">
        <v>24010850</v>
      </c>
      <c r="B1132" s="7" t="s">
        <v>26</v>
      </c>
      <c r="C1132" s="3" t="s">
        <v>1542</v>
      </c>
      <c r="D1132" s="7" t="s">
        <v>1541</v>
      </c>
      <c r="E1132" s="7" t="s">
        <v>1501</v>
      </c>
      <c r="F1132" s="7">
        <v>6</v>
      </c>
      <c r="G1132" s="7">
        <v>2100</v>
      </c>
      <c r="H1132" s="7">
        <v>-73.383833329999987</v>
      </c>
      <c r="I1132" s="29">
        <v>5.8680000000000003</v>
      </c>
      <c r="J1132" s="6" t="s">
        <v>1908</v>
      </c>
      <c r="K1132" s="30">
        <v>29448</v>
      </c>
      <c r="L1132" s="30"/>
      <c r="M1132" s="7" t="s">
        <v>1911</v>
      </c>
      <c r="N1132" s="29" t="s">
        <v>1910</v>
      </c>
      <c r="O1132" s="31">
        <v>120.41666666666661</v>
      </c>
      <c r="P1132" s="31">
        <v>138.70370370370372</v>
      </c>
      <c r="Q1132" s="31">
        <v>269.61071428571421</v>
      </c>
      <c r="R1132" s="31">
        <v>336.0461538461538</v>
      </c>
      <c r="S1132" s="31">
        <v>281.25833333333338</v>
      </c>
      <c r="T1132" s="31">
        <v>154.33103448275861</v>
      </c>
      <c r="U1132" s="31">
        <v>109.25666666666666</v>
      </c>
      <c r="V1132" s="31">
        <v>128.07</v>
      </c>
      <c r="W1132" s="31">
        <v>195.72962962962961</v>
      </c>
      <c r="X1132" s="31">
        <v>304.13793103448285</v>
      </c>
      <c r="Y1132" s="31">
        <v>270.69259259259263</v>
      </c>
      <c r="Z1132" s="31">
        <v>172.05769230769232</v>
      </c>
      <c r="AA1132" s="4">
        <f t="shared" si="17"/>
        <v>2480.3111185493945</v>
      </c>
      <c r="AB1132" s="32">
        <v>333</v>
      </c>
      <c r="AC1132" s="17">
        <v>0.92500000000000004</v>
      </c>
      <c r="AD1132" s="36">
        <v>1</v>
      </c>
      <c r="AE1132" s="36">
        <v>0.9</v>
      </c>
      <c r="AF1132" s="36">
        <v>0.93333333333333335</v>
      </c>
      <c r="AG1132" s="36">
        <v>0.8666666666666667</v>
      </c>
      <c r="AH1132" s="36">
        <v>0.8</v>
      </c>
      <c r="AI1132" s="36">
        <v>0.96666666666666667</v>
      </c>
      <c r="AJ1132" s="36">
        <v>1</v>
      </c>
      <c r="AK1132" s="36">
        <v>1</v>
      </c>
      <c r="AL1132" s="36">
        <v>0.9</v>
      </c>
      <c r="AM1132" s="36">
        <v>0.96666666666666667</v>
      </c>
      <c r="AN1132" s="36">
        <v>0.9</v>
      </c>
      <c r="AO1132" s="36">
        <v>0.8666666666666667</v>
      </c>
      <c r="AP1132" s="33" t="str">
        <f t="shared" si="18"/>
        <v>&gt;=80%</v>
      </c>
      <c r="AQ1132" s="55" t="str">
        <f t="shared" si="19"/>
        <v>&gt;=75%</v>
      </c>
      <c r="AR1132" s="56" t="str">
        <f t="shared" si="20"/>
        <v>&gt;=50%</v>
      </c>
      <c r="AT1132" s="121">
        <v>0.8</v>
      </c>
    </row>
    <row r="1133" spans="1:46" ht="15.75" customHeight="1" x14ac:dyDescent="0.25">
      <c r="A1133" s="2">
        <v>24010860</v>
      </c>
      <c r="B1133" s="7" t="s">
        <v>26</v>
      </c>
      <c r="C1133" s="3" t="s">
        <v>2391</v>
      </c>
      <c r="D1133" s="7" t="s">
        <v>1541</v>
      </c>
      <c r="E1133" s="7" t="s">
        <v>1501</v>
      </c>
      <c r="F1133" s="7">
        <v>8</v>
      </c>
      <c r="G1133" s="7">
        <v>2300</v>
      </c>
      <c r="H1133" s="7">
        <v>-73.416666669999998</v>
      </c>
      <c r="I1133" s="29">
        <v>5.81666667</v>
      </c>
      <c r="J1133" s="6" t="s">
        <v>1890</v>
      </c>
      <c r="K1133" s="30">
        <v>29448</v>
      </c>
      <c r="L1133" s="30">
        <v>37330</v>
      </c>
      <c r="M1133" s="7" t="s">
        <v>1911</v>
      </c>
      <c r="N1133" s="29" t="s">
        <v>1910</v>
      </c>
      <c r="O1133" s="31">
        <v>206.25833333333333</v>
      </c>
      <c r="P1133" s="31">
        <v>281.58181818181816</v>
      </c>
      <c r="Q1133" s="31">
        <v>340.66363636363639</v>
      </c>
      <c r="R1133" s="31">
        <v>394.04545454545456</v>
      </c>
      <c r="S1133" s="31">
        <v>373.31818181818181</v>
      </c>
      <c r="T1133" s="31">
        <v>176.76666666666668</v>
      </c>
      <c r="U1133" s="31">
        <v>156.4727272727273</v>
      </c>
      <c r="V1133" s="31">
        <v>141.65</v>
      </c>
      <c r="W1133" s="31">
        <v>240.6090909090909</v>
      </c>
      <c r="X1133" s="31">
        <v>354.06363636363636</v>
      </c>
      <c r="Y1133" s="31">
        <v>284.68181818181819</v>
      </c>
      <c r="Z1133" s="31">
        <v>235.07272727272729</v>
      </c>
      <c r="AA1133" s="4">
        <f t="shared" si="17"/>
        <v>3185.1840909090906</v>
      </c>
      <c r="AB1133" s="32">
        <v>130</v>
      </c>
      <c r="AC1133" s="17">
        <v>0.3611111111111111</v>
      </c>
      <c r="AD1133" s="36">
        <v>0.4</v>
      </c>
      <c r="AE1133" s="36">
        <v>0.36666666666666664</v>
      </c>
      <c r="AF1133" s="36">
        <v>0.36666666666666664</v>
      </c>
      <c r="AG1133" s="36">
        <v>0.36666666666666664</v>
      </c>
      <c r="AH1133" s="36">
        <v>0.36666666666666664</v>
      </c>
      <c r="AI1133" s="36">
        <v>0.3</v>
      </c>
      <c r="AJ1133" s="36">
        <v>0.36666666666666664</v>
      </c>
      <c r="AK1133" s="36">
        <v>0.33333333333333331</v>
      </c>
      <c r="AL1133" s="36">
        <v>0.36666666666666664</v>
      </c>
      <c r="AM1133" s="36">
        <v>0.36666666666666664</v>
      </c>
      <c r="AN1133" s="36">
        <v>0.36666666666666664</v>
      </c>
      <c r="AO1133" s="36">
        <v>0.36666666666666664</v>
      </c>
      <c r="AP1133" s="33" t="str">
        <f t="shared" si="18"/>
        <v>-</v>
      </c>
      <c r="AQ1133" s="55" t="str">
        <f t="shared" si="19"/>
        <v>-</v>
      </c>
      <c r="AR1133" s="56" t="str">
        <f t="shared" si="20"/>
        <v>-</v>
      </c>
      <c r="AS1133" s="34" t="s">
        <v>1890</v>
      </c>
      <c r="AT1133" s="122" t="s">
        <v>5208</v>
      </c>
    </row>
    <row r="1134" spans="1:46" ht="15.75" customHeight="1" x14ac:dyDescent="0.25">
      <c r="A1134" s="2">
        <v>24010870</v>
      </c>
      <c r="B1134" s="7" t="s">
        <v>26</v>
      </c>
      <c r="C1134" s="3" t="s">
        <v>462</v>
      </c>
      <c r="D1134" s="7" t="s">
        <v>460</v>
      </c>
      <c r="E1134" s="7" t="s">
        <v>390</v>
      </c>
      <c r="F1134" s="7">
        <v>6</v>
      </c>
      <c r="G1134" s="7">
        <v>2200</v>
      </c>
      <c r="H1134" s="7">
        <v>-73.196194439999999</v>
      </c>
      <c r="I1134" s="29">
        <v>5.8995277799999997</v>
      </c>
      <c r="J1134" s="6" t="s">
        <v>1908</v>
      </c>
      <c r="K1134" s="30">
        <v>25917</v>
      </c>
      <c r="L1134" s="30"/>
      <c r="M1134" s="7" t="s">
        <v>1911</v>
      </c>
      <c r="N1134" s="29" t="s">
        <v>1910</v>
      </c>
      <c r="O1134" s="31">
        <v>89.882758620689657</v>
      </c>
      <c r="P1134" s="31">
        <v>113.72413793103446</v>
      </c>
      <c r="Q1134" s="31">
        <v>179.76333333333335</v>
      </c>
      <c r="R1134" s="31">
        <v>200.51000000000002</v>
      </c>
      <c r="S1134" s="31">
        <v>149.78</v>
      </c>
      <c r="T1134" s="31">
        <v>81.217241379310352</v>
      </c>
      <c r="U1134" s="31">
        <v>54.153333333333343</v>
      </c>
      <c r="V1134" s="31">
        <v>62.686666666666675</v>
      </c>
      <c r="W1134" s="31">
        <v>95.499999999999986</v>
      </c>
      <c r="X1134" s="31">
        <v>192.63214285714281</v>
      </c>
      <c r="Y1134" s="31">
        <v>187.79285714285714</v>
      </c>
      <c r="Z1134" s="31">
        <v>117.54482758620689</v>
      </c>
      <c r="AA1134" s="4">
        <f t="shared" si="17"/>
        <v>1525.1872988505745</v>
      </c>
      <c r="AB1134" s="32">
        <v>350</v>
      </c>
      <c r="AC1134" s="17">
        <v>0.97222222222222221</v>
      </c>
      <c r="AD1134" s="36">
        <v>0.96666666666666667</v>
      </c>
      <c r="AE1134" s="36">
        <v>0.96666666666666667</v>
      </c>
      <c r="AF1134" s="36">
        <v>1</v>
      </c>
      <c r="AG1134" s="36">
        <v>1</v>
      </c>
      <c r="AH1134" s="36">
        <v>1</v>
      </c>
      <c r="AI1134" s="36">
        <v>0.96666666666666667</v>
      </c>
      <c r="AJ1134" s="36">
        <v>1</v>
      </c>
      <c r="AK1134" s="36">
        <v>1</v>
      </c>
      <c r="AL1134" s="36">
        <v>0.93333333333333335</v>
      </c>
      <c r="AM1134" s="36">
        <v>0.93333333333333335</v>
      </c>
      <c r="AN1134" s="36">
        <v>0.93333333333333335</v>
      </c>
      <c r="AO1134" s="36">
        <v>0.96666666666666667</v>
      </c>
      <c r="AP1134" s="33" t="str">
        <f t="shared" si="18"/>
        <v>&gt;=80%</v>
      </c>
      <c r="AQ1134" s="55" t="str">
        <f t="shared" si="19"/>
        <v>&gt;=75%</v>
      </c>
      <c r="AR1134" s="56" t="str">
        <f t="shared" si="20"/>
        <v>&gt;=50%</v>
      </c>
      <c r="AT1134" s="121">
        <v>0.8</v>
      </c>
    </row>
    <row r="1135" spans="1:46" ht="15.75" customHeight="1" x14ac:dyDescent="0.25">
      <c r="A1135" s="2">
        <v>24010920</v>
      </c>
      <c r="B1135" s="7" t="s">
        <v>26</v>
      </c>
      <c r="C1135" s="3" t="s">
        <v>2392</v>
      </c>
      <c r="D1135" s="7" t="s">
        <v>1607</v>
      </c>
      <c r="E1135" s="7" t="s">
        <v>1501</v>
      </c>
      <c r="F1135" s="7">
        <v>8</v>
      </c>
      <c r="G1135" s="7">
        <v>1540</v>
      </c>
      <c r="H1135" s="7">
        <v>-73.466666669999995</v>
      </c>
      <c r="I1135" s="29">
        <v>6.1166666699999999</v>
      </c>
      <c r="J1135" s="6" t="s">
        <v>1908</v>
      </c>
      <c r="K1135" s="30">
        <v>25764</v>
      </c>
      <c r="L1135" s="30"/>
      <c r="M1135" s="7" t="s">
        <v>1911</v>
      </c>
      <c r="N1135" s="29" t="s">
        <v>1892</v>
      </c>
      <c r="O1135" s="31">
        <v>85</v>
      </c>
      <c r="P1135" s="31">
        <v>257</v>
      </c>
      <c r="Q1135" s="31">
        <v>271.5</v>
      </c>
      <c r="R1135" s="31">
        <v>308</v>
      </c>
      <c r="S1135" s="31">
        <v>198</v>
      </c>
      <c r="T1135" s="31">
        <v>184</v>
      </c>
      <c r="U1135" s="31">
        <v>177</v>
      </c>
      <c r="V1135" s="31">
        <v>276.5</v>
      </c>
      <c r="W1135" s="31">
        <v>204</v>
      </c>
      <c r="X1135" s="31">
        <v>220</v>
      </c>
      <c r="Y1135" s="31">
        <v>330.5</v>
      </c>
      <c r="Z1135" s="31">
        <v>156</v>
      </c>
      <c r="AA1135" s="4">
        <f t="shared" si="17"/>
        <v>2667.5</v>
      </c>
      <c r="AB1135" s="32">
        <v>22</v>
      </c>
      <c r="AC1135" s="17">
        <v>6.1111111111111109E-2</v>
      </c>
      <c r="AD1135" s="36">
        <v>6.6666666666666666E-2</v>
      </c>
      <c r="AE1135" s="36">
        <v>3.3333333333333333E-2</v>
      </c>
      <c r="AF1135" s="36">
        <v>6.6666666666666666E-2</v>
      </c>
      <c r="AG1135" s="36">
        <v>6.6666666666666666E-2</v>
      </c>
      <c r="AH1135" s="36">
        <v>3.3333333333333333E-2</v>
      </c>
      <c r="AI1135" s="36">
        <v>6.6666666666666666E-2</v>
      </c>
      <c r="AJ1135" s="36">
        <v>6.6666666666666666E-2</v>
      </c>
      <c r="AK1135" s="36">
        <v>6.6666666666666666E-2</v>
      </c>
      <c r="AL1135" s="36">
        <v>6.6666666666666666E-2</v>
      </c>
      <c r="AM1135" s="36">
        <v>6.6666666666666666E-2</v>
      </c>
      <c r="AN1135" s="36">
        <v>6.6666666666666666E-2</v>
      </c>
      <c r="AO1135" s="36">
        <v>6.6666666666666666E-2</v>
      </c>
      <c r="AP1135" s="33" t="str">
        <f t="shared" si="18"/>
        <v>-</v>
      </c>
      <c r="AQ1135" s="55" t="str">
        <f t="shared" si="19"/>
        <v>-</v>
      </c>
      <c r="AR1135" s="56" t="str">
        <f t="shared" si="20"/>
        <v>-</v>
      </c>
      <c r="AS1135" s="34" t="s">
        <v>1892</v>
      </c>
      <c r="AT1135" s="122" t="s">
        <v>5208</v>
      </c>
    </row>
    <row r="1136" spans="1:46" ht="15.75" customHeight="1" x14ac:dyDescent="0.25">
      <c r="A1136" s="2">
        <v>24011060</v>
      </c>
      <c r="B1136" s="7" t="s">
        <v>26</v>
      </c>
      <c r="C1136" s="3" t="s">
        <v>980</v>
      </c>
      <c r="D1136" s="7" t="s">
        <v>980</v>
      </c>
      <c r="E1136" s="7" t="s">
        <v>871</v>
      </c>
      <c r="F1136" s="7">
        <v>11</v>
      </c>
      <c r="G1136" s="7">
        <v>2600</v>
      </c>
      <c r="H1136" s="7">
        <v>-73.801555560000011</v>
      </c>
      <c r="I1136" s="29">
        <v>5.4624444399999996</v>
      </c>
      <c r="J1136" s="6" t="s">
        <v>1908</v>
      </c>
      <c r="K1136" s="30">
        <v>30878</v>
      </c>
      <c r="L1136" s="30"/>
      <c r="M1136" s="7" t="s">
        <v>1911</v>
      </c>
      <c r="N1136" s="29" t="s">
        <v>1910</v>
      </c>
      <c r="O1136" s="31">
        <v>38.249999999999993</v>
      </c>
      <c r="P1136" s="31">
        <v>56.557142857142857</v>
      </c>
      <c r="Q1136" s="31">
        <v>131.27499999999995</v>
      </c>
      <c r="R1136" s="31">
        <v>147.10714285714289</v>
      </c>
      <c r="S1136" s="31">
        <v>119.84999999999995</v>
      </c>
      <c r="T1136" s="31">
        <v>46.309999999999995</v>
      </c>
      <c r="U1136" s="31">
        <v>46.796428571428571</v>
      </c>
      <c r="V1136" s="31">
        <v>41.92068965517241</v>
      </c>
      <c r="W1136" s="31">
        <v>62.248275862068958</v>
      </c>
      <c r="X1136" s="31">
        <v>118.01923076923075</v>
      </c>
      <c r="Y1136" s="31">
        <v>126.04285714285713</v>
      </c>
      <c r="Z1136" s="31">
        <v>77.727586206896547</v>
      </c>
      <c r="AA1136" s="4">
        <f t="shared" si="17"/>
        <v>1012.1043539219399</v>
      </c>
      <c r="AB1136" s="32">
        <v>339</v>
      </c>
      <c r="AC1136" s="17">
        <v>0.94166666666666665</v>
      </c>
      <c r="AD1136" s="36">
        <v>0.93333333333333335</v>
      </c>
      <c r="AE1136" s="36">
        <v>0.93333333333333335</v>
      </c>
      <c r="AF1136" s="36">
        <v>0.93333333333333335</v>
      </c>
      <c r="AG1136" s="36">
        <v>0.93333333333333335</v>
      </c>
      <c r="AH1136" s="36">
        <v>0.93333333333333335</v>
      </c>
      <c r="AI1136" s="36">
        <v>1</v>
      </c>
      <c r="AJ1136" s="36">
        <v>0.93333333333333335</v>
      </c>
      <c r="AK1136" s="36">
        <v>0.96666666666666667</v>
      </c>
      <c r="AL1136" s="36">
        <v>0.96666666666666667</v>
      </c>
      <c r="AM1136" s="36">
        <v>0.8666666666666667</v>
      </c>
      <c r="AN1136" s="36">
        <v>0.93333333333333335</v>
      </c>
      <c r="AO1136" s="36">
        <v>0.96666666666666667</v>
      </c>
      <c r="AP1136" s="33" t="str">
        <f t="shared" si="18"/>
        <v>&gt;=80%</v>
      </c>
      <c r="AQ1136" s="55" t="str">
        <f t="shared" si="19"/>
        <v>&gt;=75%</v>
      </c>
      <c r="AR1136" s="56" t="str">
        <f t="shared" si="20"/>
        <v>&gt;=50%</v>
      </c>
      <c r="AT1136" s="121">
        <v>0.8</v>
      </c>
    </row>
    <row r="1137" spans="1:46" ht="15.75" customHeight="1" x14ac:dyDescent="0.25">
      <c r="A1137" s="2">
        <v>24011070</v>
      </c>
      <c r="B1137" s="7" t="s">
        <v>26</v>
      </c>
      <c r="C1137" s="3" t="s">
        <v>1527</v>
      </c>
      <c r="D1137" s="7" t="s">
        <v>1528</v>
      </c>
      <c r="E1137" s="7" t="s">
        <v>1501</v>
      </c>
      <c r="F1137" s="7">
        <v>8</v>
      </c>
      <c r="G1137" s="7">
        <v>1799</v>
      </c>
      <c r="H1137" s="7">
        <v>-73.46741111</v>
      </c>
      <c r="I1137" s="29">
        <v>6.3239327799999998</v>
      </c>
      <c r="J1137" s="6" t="s">
        <v>1908</v>
      </c>
      <c r="K1137" s="30">
        <v>30940</v>
      </c>
      <c r="L1137" s="30"/>
      <c r="M1137" s="7" t="s">
        <v>1911</v>
      </c>
      <c r="N1137" s="29" t="s">
        <v>1910</v>
      </c>
      <c r="O1137" s="31">
        <v>145.64333333333335</v>
      </c>
      <c r="P1137" s="31">
        <v>171.72857142857137</v>
      </c>
      <c r="Q1137" s="31">
        <v>283.55</v>
      </c>
      <c r="R1137" s="31">
        <v>425.38000000000005</v>
      </c>
      <c r="S1137" s="31">
        <v>557.49666666666667</v>
      </c>
      <c r="T1137" s="31">
        <v>394.49310344827575</v>
      </c>
      <c r="U1137" s="31">
        <v>342.67586206896544</v>
      </c>
      <c r="V1137" s="31">
        <v>416.66071428571428</v>
      </c>
      <c r="W1137" s="31">
        <v>463.83928571428578</v>
      </c>
      <c r="X1137" s="31">
        <v>497.73999999999995</v>
      </c>
      <c r="Y1137" s="31">
        <v>401.00714285714281</v>
      </c>
      <c r="Z1137" s="31">
        <v>255.64814814814812</v>
      </c>
      <c r="AA1137" s="4">
        <f t="shared" si="17"/>
        <v>4355.8628279511031</v>
      </c>
      <c r="AB1137" s="32">
        <v>347</v>
      </c>
      <c r="AC1137" s="17">
        <v>0.96388888888888891</v>
      </c>
      <c r="AD1137" s="36">
        <v>1</v>
      </c>
      <c r="AE1137" s="36">
        <v>0.93333333333333335</v>
      </c>
      <c r="AF1137" s="36">
        <v>1</v>
      </c>
      <c r="AG1137" s="36">
        <v>1</v>
      </c>
      <c r="AH1137" s="36">
        <v>1</v>
      </c>
      <c r="AI1137" s="36">
        <v>0.96666666666666667</v>
      </c>
      <c r="AJ1137" s="36">
        <v>0.96666666666666667</v>
      </c>
      <c r="AK1137" s="36">
        <v>0.93333333333333335</v>
      </c>
      <c r="AL1137" s="36">
        <v>0.93333333333333335</v>
      </c>
      <c r="AM1137" s="36">
        <v>1</v>
      </c>
      <c r="AN1137" s="36">
        <v>0.93333333333333335</v>
      </c>
      <c r="AO1137" s="36">
        <v>0.9</v>
      </c>
      <c r="AP1137" s="33" t="str">
        <f t="shared" si="18"/>
        <v>&gt;=80%</v>
      </c>
      <c r="AQ1137" s="55" t="str">
        <f t="shared" si="19"/>
        <v>&gt;=75%</v>
      </c>
      <c r="AR1137" s="56" t="str">
        <f t="shared" si="20"/>
        <v>&gt;=50%</v>
      </c>
      <c r="AT1137" s="121">
        <v>0.8</v>
      </c>
    </row>
    <row r="1138" spans="1:46" ht="15.75" customHeight="1" x14ac:dyDescent="0.25">
      <c r="A1138" s="2">
        <v>24011080</v>
      </c>
      <c r="B1138" s="7" t="s">
        <v>26</v>
      </c>
      <c r="C1138" s="3" t="s">
        <v>895</v>
      </c>
      <c r="D1138" s="7" t="s">
        <v>894</v>
      </c>
      <c r="E1138" s="7" t="s">
        <v>871</v>
      </c>
      <c r="F1138" s="7">
        <v>11</v>
      </c>
      <c r="G1138" s="7">
        <v>3</v>
      </c>
      <c r="H1138" s="7">
        <v>-73.77</v>
      </c>
      <c r="I1138" s="29">
        <v>5.25</v>
      </c>
      <c r="J1138" s="6" t="s">
        <v>1908</v>
      </c>
      <c r="K1138" s="30">
        <v>31912</v>
      </c>
      <c r="L1138" s="30"/>
      <c r="M1138" s="7" t="s">
        <v>1911</v>
      </c>
      <c r="N1138" s="29" t="s">
        <v>1910</v>
      </c>
      <c r="O1138" s="31">
        <v>31.058620689655175</v>
      </c>
      <c r="P1138" s="31">
        <v>37.928571428571431</v>
      </c>
      <c r="Q1138" s="31">
        <v>79.884615384615387</v>
      </c>
      <c r="R1138" s="31">
        <v>79.040740740740759</v>
      </c>
      <c r="S1138" s="31">
        <v>75.678571428571431</v>
      </c>
      <c r="T1138" s="31">
        <v>38.148000000000003</v>
      </c>
      <c r="U1138" s="31">
        <v>32.313043478260859</v>
      </c>
      <c r="V1138" s="31">
        <v>26.677777777777781</v>
      </c>
      <c r="W1138" s="31">
        <v>31.07037037037037</v>
      </c>
      <c r="X1138" s="31">
        <v>80.273913043478245</v>
      </c>
      <c r="Y1138" s="31">
        <v>95.361538461538487</v>
      </c>
      <c r="Z1138" s="31">
        <v>43.257692307692309</v>
      </c>
      <c r="AA1138" s="4">
        <f t="shared" si="17"/>
        <v>650.69345511127233</v>
      </c>
      <c r="AB1138" s="32">
        <v>315</v>
      </c>
      <c r="AC1138" s="17">
        <v>0.875</v>
      </c>
      <c r="AD1138" s="36">
        <v>0.96666666666666667</v>
      </c>
      <c r="AE1138" s="36">
        <v>0.93333333333333335</v>
      </c>
      <c r="AF1138" s="36">
        <v>0.8666666666666667</v>
      </c>
      <c r="AG1138" s="36">
        <v>0.9</v>
      </c>
      <c r="AH1138" s="36">
        <v>0.93333333333333335</v>
      </c>
      <c r="AI1138" s="36">
        <v>0.83333333333333337</v>
      </c>
      <c r="AJ1138" s="36">
        <v>0.76666666666666672</v>
      </c>
      <c r="AK1138" s="36">
        <v>0.9</v>
      </c>
      <c r="AL1138" s="36">
        <v>0.9</v>
      </c>
      <c r="AM1138" s="36">
        <v>0.76666666666666672</v>
      </c>
      <c r="AN1138" s="36">
        <v>0.8666666666666667</v>
      </c>
      <c r="AO1138" s="36">
        <v>0.8666666666666667</v>
      </c>
      <c r="AP1138" s="33" t="str">
        <f t="shared" si="18"/>
        <v>-</v>
      </c>
      <c r="AQ1138" s="55" t="str">
        <f t="shared" si="19"/>
        <v>&gt;=75%</v>
      </c>
      <c r="AR1138" s="56" t="str">
        <f t="shared" si="20"/>
        <v>&gt;=50%</v>
      </c>
      <c r="AT1138" s="112" t="s">
        <v>5206</v>
      </c>
    </row>
    <row r="1139" spans="1:46" ht="15.75" customHeight="1" x14ac:dyDescent="0.25">
      <c r="A1139" s="2">
        <v>24011090</v>
      </c>
      <c r="B1139" s="7" t="s">
        <v>54</v>
      </c>
      <c r="C1139" s="3" t="s">
        <v>2393</v>
      </c>
      <c r="D1139" s="7" t="s">
        <v>2394</v>
      </c>
      <c r="E1139" s="7" t="s">
        <v>871</v>
      </c>
      <c r="F1139" s="7">
        <v>11</v>
      </c>
      <c r="G1139" s="7">
        <v>2555</v>
      </c>
      <c r="H1139" s="7">
        <v>-73.791444439999992</v>
      </c>
      <c r="I1139" s="29">
        <v>5.3273333300000001</v>
      </c>
      <c r="J1139" s="6" t="s">
        <v>1890</v>
      </c>
      <c r="K1139" s="30">
        <v>31912</v>
      </c>
      <c r="L1139" s="30">
        <v>40268</v>
      </c>
      <c r="M1139" s="7" t="s">
        <v>1911</v>
      </c>
      <c r="N1139" s="29" t="s">
        <v>1910</v>
      </c>
      <c r="O1139" s="31">
        <v>21.447058823529414</v>
      </c>
      <c r="P1139" s="31">
        <v>37.423529411764711</v>
      </c>
      <c r="Q1139" s="31">
        <v>75.000000000000014</v>
      </c>
      <c r="R1139" s="31">
        <v>85.155555555555537</v>
      </c>
      <c r="S1139" s="31">
        <v>96.729411764705887</v>
      </c>
      <c r="T1139" s="31">
        <v>49.076470588235296</v>
      </c>
      <c r="U1139" s="31">
        <v>51.752941176470593</v>
      </c>
      <c r="V1139" s="31">
        <v>43.112499999999997</v>
      </c>
      <c r="W1139" s="31">
        <v>61.92777777777777</v>
      </c>
      <c r="X1139" s="31">
        <v>95.381249999999994</v>
      </c>
      <c r="Y1139" s="31">
        <v>93.96875</v>
      </c>
      <c r="Z1139" s="31">
        <v>43.435294117647061</v>
      </c>
      <c r="AA1139" s="4">
        <f t="shared" si="17"/>
        <v>754.41053921568619</v>
      </c>
      <c r="AB1139" s="32">
        <v>203</v>
      </c>
      <c r="AC1139" s="17">
        <v>0.56388888888888888</v>
      </c>
      <c r="AD1139" s="36">
        <v>0.56666666666666665</v>
      </c>
      <c r="AE1139" s="36">
        <v>0.56666666666666665</v>
      </c>
      <c r="AF1139" s="36">
        <v>0.56666666666666665</v>
      </c>
      <c r="AG1139" s="36">
        <v>0.6</v>
      </c>
      <c r="AH1139" s="36">
        <v>0.56666666666666665</v>
      </c>
      <c r="AI1139" s="36">
        <v>0.56666666666666665</v>
      </c>
      <c r="AJ1139" s="36">
        <v>0.56666666666666665</v>
      </c>
      <c r="AK1139" s="36">
        <v>0.53333333333333333</v>
      </c>
      <c r="AL1139" s="36">
        <v>0.6</v>
      </c>
      <c r="AM1139" s="36">
        <v>0.53333333333333333</v>
      </c>
      <c r="AN1139" s="36">
        <v>0.53333333333333333</v>
      </c>
      <c r="AO1139" s="36">
        <v>0.56666666666666665</v>
      </c>
      <c r="AP1139" s="33" t="str">
        <f t="shared" si="18"/>
        <v>-</v>
      </c>
      <c r="AQ1139" s="55" t="str">
        <f t="shared" si="19"/>
        <v>-</v>
      </c>
      <c r="AR1139" s="56" t="str">
        <f t="shared" si="20"/>
        <v>&gt;=50%</v>
      </c>
      <c r="AS1139" s="34" t="s">
        <v>1890</v>
      </c>
      <c r="AT1139" s="120" t="s">
        <v>5204</v>
      </c>
    </row>
    <row r="1140" spans="1:46" ht="15.75" customHeight="1" x14ac:dyDescent="0.25">
      <c r="A1140" s="2">
        <v>24011110</v>
      </c>
      <c r="B1140" s="7" t="s">
        <v>26</v>
      </c>
      <c r="C1140" s="3" t="s">
        <v>2395</v>
      </c>
      <c r="D1140" s="7" t="s">
        <v>448</v>
      </c>
      <c r="E1140" s="7" t="s">
        <v>390</v>
      </c>
      <c r="F1140" s="7">
        <v>6</v>
      </c>
      <c r="G1140" s="7">
        <v>20</v>
      </c>
      <c r="H1140" s="7">
        <v>-73.55</v>
      </c>
      <c r="I1140" s="29">
        <v>5.8333333300000003</v>
      </c>
      <c r="J1140" s="6" t="s">
        <v>1890</v>
      </c>
      <c r="K1140" s="30">
        <v>33192</v>
      </c>
      <c r="L1140" s="30">
        <v>37302</v>
      </c>
      <c r="M1140" s="7" t="s">
        <v>1911</v>
      </c>
      <c r="N1140" s="29" t="s">
        <v>1910</v>
      </c>
      <c r="O1140" s="31">
        <v>91.325000000000003</v>
      </c>
      <c r="P1140" s="31">
        <v>140.76363636363635</v>
      </c>
      <c r="Q1140" s="31">
        <v>249.79999999999998</v>
      </c>
      <c r="R1140" s="31">
        <v>354.69000000000005</v>
      </c>
      <c r="S1140" s="31">
        <v>356.93333333333334</v>
      </c>
      <c r="T1140" s="31">
        <v>276.39</v>
      </c>
      <c r="U1140" s="31">
        <v>191.57</v>
      </c>
      <c r="V1140" s="31">
        <v>172.45555555555558</v>
      </c>
      <c r="W1140" s="31">
        <v>227.66</v>
      </c>
      <c r="X1140" s="31">
        <v>262.09000000000003</v>
      </c>
      <c r="Y1140" s="31">
        <v>203.62222222222221</v>
      </c>
      <c r="Z1140" s="31">
        <v>160.13636363636363</v>
      </c>
      <c r="AA1140" s="4">
        <f t="shared" si="17"/>
        <v>2687.4361111111111</v>
      </c>
      <c r="AB1140" s="32">
        <v>120</v>
      </c>
      <c r="AC1140" s="17">
        <v>0.33333333333333331</v>
      </c>
      <c r="AD1140" s="36">
        <v>0.4</v>
      </c>
      <c r="AE1140" s="36">
        <v>0.36666666666666664</v>
      </c>
      <c r="AF1140" s="36">
        <v>0.3</v>
      </c>
      <c r="AG1140" s="36">
        <v>0.33333333333333331</v>
      </c>
      <c r="AH1140" s="36">
        <v>0.3</v>
      </c>
      <c r="AI1140" s="36">
        <v>0.33333333333333331</v>
      </c>
      <c r="AJ1140" s="36">
        <v>0.33333333333333331</v>
      </c>
      <c r="AK1140" s="36">
        <v>0.3</v>
      </c>
      <c r="AL1140" s="36">
        <v>0.33333333333333331</v>
      </c>
      <c r="AM1140" s="36">
        <v>0.33333333333333331</v>
      </c>
      <c r="AN1140" s="36">
        <v>0.3</v>
      </c>
      <c r="AO1140" s="36">
        <v>0.36666666666666664</v>
      </c>
      <c r="AP1140" s="33" t="str">
        <f t="shared" si="18"/>
        <v>-</v>
      </c>
      <c r="AQ1140" s="55" t="str">
        <f t="shared" si="19"/>
        <v>-</v>
      </c>
      <c r="AR1140" s="56" t="str">
        <f t="shared" si="20"/>
        <v>-</v>
      </c>
      <c r="AS1140" s="34" t="s">
        <v>1890</v>
      </c>
      <c r="AT1140" s="122" t="s">
        <v>5208</v>
      </c>
    </row>
    <row r="1141" spans="1:46" ht="15.75" customHeight="1" x14ac:dyDescent="0.25">
      <c r="A1141" s="2">
        <v>24011120</v>
      </c>
      <c r="B1141" s="7" t="s">
        <v>26</v>
      </c>
      <c r="C1141" s="3" t="s">
        <v>2396</v>
      </c>
      <c r="D1141" s="7" t="s">
        <v>480</v>
      </c>
      <c r="E1141" s="7" t="s">
        <v>390</v>
      </c>
      <c r="F1141" s="7">
        <v>11</v>
      </c>
      <c r="G1141" s="7">
        <v>2590</v>
      </c>
      <c r="H1141" s="7">
        <v>-73.483333329999994</v>
      </c>
      <c r="I1141" s="29">
        <v>5.5333333299999996</v>
      </c>
      <c r="J1141" s="6" t="s">
        <v>1890</v>
      </c>
      <c r="K1141" s="30">
        <v>33739</v>
      </c>
      <c r="L1141" s="30">
        <v>36053</v>
      </c>
      <c r="M1141" s="7" t="s">
        <v>1911</v>
      </c>
      <c r="N1141" s="29" t="s">
        <v>1910</v>
      </c>
      <c r="O1141" s="31">
        <v>41.266666666666673</v>
      </c>
      <c r="P1141" s="31">
        <v>40.533333333333331</v>
      </c>
      <c r="Q1141" s="31">
        <v>73.033333333333346</v>
      </c>
      <c r="R1141" s="31">
        <v>46.75</v>
      </c>
      <c r="S1141" s="31">
        <v>68.72</v>
      </c>
      <c r="T1141" s="31">
        <v>29.783333333333331</v>
      </c>
      <c r="U1141" s="31">
        <v>25.016666666666662</v>
      </c>
      <c r="V1141" s="31">
        <v>24.919999999999998</v>
      </c>
      <c r="W1141" s="31">
        <v>41.083333333333329</v>
      </c>
      <c r="X1141" s="31">
        <v>53.739999999999995</v>
      </c>
      <c r="Y1141" s="31">
        <v>88.016666666666652</v>
      </c>
      <c r="Z1141" s="31">
        <v>30.533333333333331</v>
      </c>
      <c r="AA1141" s="4">
        <f t="shared" si="17"/>
        <v>563.39666666666665</v>
      </c>
      <c r="AB1141" s="32">
        <v>69</v>
      </c>
      <c r="AC1141" s="17">
        <v>0.19166666666666668</v>
      </c>
      <c r="AD1141" s="36">
        <v>0.2</v>
      </c>
      <c r="AE1141" s="36">
        <v>0.2</v>
      </c>
      <c r="AF1141" s="36">
        <v>0.2</v>
      </c>
      <c r="AG1141" s="36">
        <v>0.2</v>
      </c>
      <c r="AH1141" s="36">
        <v>0.16666666666666666</v>
      </c>
      <c r="AI1141" s="36">
        <v>0.2</v>
      </c>
      <c r="AJ1141" s="36">
        <v>0.2</v>
      </c>
      <c r="AK1141" s="36">
        <v>0.16666666666666666</v>
      </c>
      <c r="AL1141" s="36">
        <v>0.2</v>
      </c>
      <c r="AM1141" s="36">
        <v>0.16666666666666666</v>
      </c>
      <c r="AN1141" s="36">
        <v>0.2</v>
      </c>
      <c r="AO1141" s="36">
        <v>0.2</v>
      </c>
      <c r="AP1141" s="57" t="str">
        <f t="shared" si="18"/>
        <v>-</v>
      </c>
      <c r="AQ1141" s="55" t="str">
        <f t="shared" si="19"/>
        <v>-</v>
      </c>
      <c r="AR1141" s="56" t="str">
        <f t="shared" si="20"/>
        <v>-</v>
      </c>
      <c r="AS1141" s="34" t="s">
        <v>1890</v>
      </c>
      <c r="AT1141" s="122" t="s">
        <v>5208</v>
      </c>
    </row>
    <row r="1142" spans="1:46" ht="15.75" customHeight="1" x14ac:dyDescent="0.25">
      <c r="A1142" s="2">
        <v>24011150</v>
      </c>
      <c r="B1142" s="7" t="s">
        <v>54</v>
      </c>
      <c r="C1142" s="3" t="s">
        <v>2397</v>
      </c>
      <c r="D1142" s="7" t="s">
        <v>2386</v>
      </c>
      <c r="E1142" s="7" t="s">
        <v>871</v>
      </c>
      <c r="F1142" s="7">
        <v>11</v>
      </c>
      <c r="G1142" s="7">
        <v>3167</v>
      </c>
      <c r="H1142" s="7">
        <v>-73.850055560000001</v>
      </c>
      <c r="I1142" s="29">
        <v>5.3293888899999997</v>
      </c>
      <c r="J1142" s="6" t="s">
        <v>1908</v>
      </c>
      <c r="K1142" s="30">
        <v>40268</v>
      </c>
      <c r="L1142" s="30"/>
      <c r="M1142" s="7" t="s">
        <v>1911</v>
      </c>
      <c r="N1142" s="29" t="s">
        <v>1910</v>
      </c>
      <c r="O1142" s="31">
        <v>40.629999999999995</v>
      </c>
      <c r="P1142" s="31">
        <v>64.290000000000006</v>
      </c>
      <c r="Q1142" s="31">
        <v>123.54444444444442</v>
      </c>
      <c r="R1142" s="31">
        <v>143.05454545454549</v>
      </c>
      <c r="S1142" s="31">
        <v>119.43636363636364</v>
      </c>
      <c r="T1142" s="31">
        <v>59.870000000000005</v>
      </c>
      <c r="U1142" s="31">
        <v>60.981818181818177</v>
      </c>
      <c r="V1142" s="31">
        <v>46.61</v>
      </c>
      <c r="W1142" s="31">
        <v>50.027272727272724</v>
      </c>
      <c r="X1142" s="31">
        <v>92.827272727272728</v>
      </c>
      <c r="Y1142" s="31">
        <v>130.01818181818183</v>
      </c>
      <c r="Z1142" s="31">
        <v>71.72727272727272</v>
      </c>
      <c r="AA1142" s="4">
        <f t="shared" si="17"/>
        <v>1003.0171717171718</v>
      </c>
      <c r="AB1142" s="32">
        <v>126</v>
      </c>
      <c r="AC1142" s="17">
        <v>0.35</v>
      </c>
      <c r="AD1142" s="36">
        <v>0.33333333333333331</v>
      </c>
      <c r="AE1142" s="36">
        <v>0.33333333333333331</v>
      </c>
      <c r="AF1142" s="36">
        <v>0.3</v>
      </c>
      <c r="AG1142" s="36">
        <v>0.36666666666666664</v>
      </c>
      <c r="AH1142" s="36">
        <v>0.36666666666666664</v>
      </c>
      <c r="AI1142" s="36">
        <v>0.33333333333333331</v>
      </c>
      <c r="AJ1142" s="36">
        <v>0.36666666666666664</v>
      </c>
      <c r="AK1142" s="36">
        <v>0.33333333333333331</v>
      </c>
      <c r="AL1142" s="36">
        <v>0.36666666666666664</v>
      </c>
      <c r="AM1142" s="36">
        <v>0.36666666666666664</v>
      </c>
      <c r="AN1142" s="36">
        <v>0.36666666666666664</v>
      </c>
      <c r="AO1142" s="36">
        <v>0.36666666666666664</v>
      </c>
      <c r="AP1142" s="33" t="str">
        <f t="shared" si="18"/>
        <v>-</v>
      </c>
      <c r="AQ1142" s="55" t="str">
        <f t="shared" si="19"/>
        <v>-</v>
      </c>
      <c r="AR1142" s="56" t="str">
        <f t="shared" si="20"/>
        <v>-</v>
      </c>
      <c r="AT1142" s="122" t="s">
        <v>5208</v>
      </c>
    </row>
    <row r="1143" spans="1:46" ht="15.75" customHeight="1" x14ac:dyDescent="0.25">
      <c r="A1143" s="2">
        <v>2401500040</v>
      </c>
      <c r="B1143" s="7" t="s">
        <v>43</v>
      </c>
      <c r="C1143" s="3" t="s">
        <v>896</v>
      </c>
      <c r="D1143" s="7" t="s">
        <v>894</v>
      </c>
      <c r="E1143" s="7" t="s">
        <v>871</v>
      </c>
      <c r="F1143" s="7">
        <v>11</v>
      </c>
      <c r="G1143" s="7">
        <v>2834</v>
      </c>
      <c r="H1143" s="7">
        <v>-73.784541669999996</v>
      </c>
      <c r="I1143" s="29">
        <v>5.2195583299999999</v>
      </c>
      <c r="J1143" s="6" t="s">
        <v>1908</v>
      </c>
      <c r="K1143" s="30">
        <v>43171.791666666664</v>
      </c>
      <c r="L1143" s="30"/>
      <c r="M1143" s="35" t="s">
        <v>1909</v>
      </c>
      <c r="N1143" s="29" t="s">
        <v>1910</v>
      </c>
      <c r="O1143" s="31">
        <v>34.475862068965519</v>
      </c>
      <c r="P1143" s="31">
        <v>36.274999999999991</v>
      </c>
      <c r="Q1143" s="31">
        <v>79.772413793103468</v>
      </c>
      <c r="R1143" s="31">
        <v>87.420344827586206</v>
      </c>
      <c r="S1143" s="31">
        <v>87.044444444444437</v>
      </c>
      <c r="T1143" s="31">
        <v>43.086206896551722</v>
      </c>
      <c r="U1143" s="31">
        <v>40.953333333333333</v>
      </c>
      <c r="V1143" s="31">
        <v>33.882142857142853</v>
      </c>
      <c r="W1143" s="31">
        <v>40.076666666666661</v>
      </c>
      <c r="X1143" s="31">
        <v>84.679310344827599</v>
      </c>
      <c r="Y1143" s="31">
        <v>100.22962962962963</v>
      </c>
      <c r="Z1143" s="31">
        <v>44.331034482758625</v>
      </c>
      <c r="AA1143" s="4">
        <f t="shared" si="17"/>
        <v>712.22638934501003</v>
      </c>
      <c r="AB1143" s="32">
        <v>344</v>
      </c>
      <c r="AC1143" s="17">
        <v>0.9555555555555556</v>
      </c>
      <c r="AD1143" s="36">
        <v>0.96666666666666667</v>
      </c>
      <c r="AE1143" s="36">
        <v>0.93333333333333335</v>
      </c>
      <c r="AF1143" s="36">
        <v>0.96666666666666667</v>
      </c>
      <c r="AG1143" s="36">
        <v>0.96666666666666667</v>
      </c>
      <c r="AH1143" s="36">
        <v>0.9</v>
      </c>
      <c r="AI1143" s="36">
        <v>0.96666666666666667</v>
      </c>
      <c r="AJ1143" s="36">
        <v>1</v>
      </c>
      <c r="AK1143" s="36">
        <v>0.93333333333333335</v>
      </c>
      <c r="AL1143" s="36">
        <v>1</v>
      </c>
      <c r="AM1143" s="36">
        <v>0.96666666666666667</v>
      </c>
      <c r="AN1143" s="36">
        <v>0.9</v>
      </c>
      <c r="AO1143" s="36">
        <v>0.96666666666666667</v>
      </c>
      <c r="AP1143" s="33" t="str">
        <f t="shared" si="18"/>
        <v>&gt;=80%</v>
      </c>
      <c r="AQ1143" s="55" t="str">
        <f t="shared" si="19"/>
        <v>&gt;=75%</v>
      </c>
      <c r="AR1143" s="56" t="str">
        <f t="shared" si="20"/>
        <v>&gt;=50%</v>
      </c>
      <c r="AS1143" s="34" t="s">
        <v>1889</v>
      </c>
      <c r="AT1143" s="121">
        <v>0.8</v>
      </c>
    </row>
    <row r="1144" spans="1:46" ht="15.75" customHeight="1" x14ac:dyDescent="0.25">
      <c r="A1144" s="2">
        <v>24015020</v>
      </c>
      <c r="B1144" s="7" t="s">
        <v>56</v>
      </c>
      <c r="C1144" s="3" t="s">
        <v>2398</v>
      </c>
      <c r="D1144" s="7" t="s">
        <v>448</v>
      </c>
      <c r="E1144" s="7" t="s">
        <v>390</v>
      </c>
      <c r="F1144" s="7">
        <v>6</v>
      </c>
      <c r="G1144" s="7">
        <v>1700</v>
      </c>
      <c r="H1144" s="7">
        <v>-73.599999999999994</v>
      </c>
      <c r="I1144" s="29">
        <v>5.8833333300000001</v>
      </c>
      <c r="J1144" s="6" t="s">
        <v>1908</v>
      </c>
      <c r="K1144" s="30">
        <v>10639</v>
      </c>
      <c r="L1144" s="30"/>
      <c r="M1144" s="7" t="s">
        <v>1911</v>
      </c>
      <c r="N1144" s="29" t="s">
        <v>1892</v>
      </c>
      <c r="O1144" s="31">
        <v>61.220000000000006</v>
      </c>
      <c r="P1144" s="31">
        <v>97.774999999999991</v>
      </c>
      <c r="Q1144" s="31">
        <v>135.91999999999999</v>
      </c>
      <c r="R1144" s="31">
        <v>243.56</v>
      </c>
      <c r="S1144" s="31">
        <v>291.35999999999996</v>
      </c>
      <c r="T1144" s="31">
        <v>178.74</v>
      </c>
      <c r="U1144" s="31">
        <v>133.5</v>
      </c>
      <c r="V1144" s="31">
        <v>123.88000000000002</v>
      </c>
      <c r="W1144" s="31">
        <v>198.85999999999999</v>
      </c>
      <c r="X1144" s="31">
        <v>180.72</v>
      </c>
      <c r="Y1144" s="31">
        <v>184.16</v>
      </c>
      <c r="Z1144" s="31">
        <v>106.94000000000001</v>
      </c>
      <c r="AA1144" s="4">
        <f t="shared" si="17"/>
        <v>1936.635</v>
      </c>
      <c r="AB1144" s="32">
        <v>59</v>
      </c>
      <c r="AC1144" s="17">
        <v>0.16388888888888889</v>
      </c>
      <c r="AD1144" s="36">
        <v>0.16666666666666666</v>
      </c>
      <c r="AE1144" s="36">
        <v>0.13333333333333333</v>
      </c>
      <c r="AF1144" s="36">
        <v>0.16666666666666666</v>
      </c>
      <c r="AG1144" s="36">
        <v>0.16666666666666666</v>
      </c>
      <c r="AH1144" s="36">
        <v>0.16666666666666666</v>
      </c>
      <c r="AI1144" s="36">
        <v>0.16666666666666666</v>
      </c>
      <c r="AJ1144" s="36">
        <v>0.16666666666666666</v>
      </c>
      <c r="AK1144" s="36">
        <v>0.16666666666666666</v>
      </c>
      <c r="AL1144" s="36">
        <v>0.16666666666666666</v>
      </c>
      <c r="AM1144" s="36">
        <v>0.16666666666666666</v>
      </c>
      <c r="AN1144" s="36">
        <v>0.16666666666666666</v>
      </c>
      <c r="AO1144" s="36">
        <v>0.16666666666666666</v>
      </c>
      <c r="AP1144" s="33" t="str">
        <f t="shared" si="18"/>
        <v>-</v>
      </c>
      <c r="AQ1144" s="55" t="str">
        <f t="shared" si="19"/>
        <v>-</v>
      </c>
      <c r="AR1144" s="56" t="str">
        <f t="shared" si="20"/>
        <v>-</v>
      </c>
      <c r="AS1144" s="34" t="s">
        <v>1892</v>
      </c>
      <c r="AT1144" s="122" t="s">
        <v>5208</v>
      </c>
    </row>
    <row r="1145" spans="1:46" ht="15.75" customHeight="1" x14ac:dyDescent="0.25">
      <c r="A1145" s="2">
        <v>24015090</v>
      </c>
      <c r="B1145" s="7" t="s">
        <v>56</v>
      </c>
      <c r="C1145" s="3" t="s">
        <v>491</v>
      </c>
      <c r="D1145" s="7" t="s">
        <v>492</v>
      </c>
      <c r="E1145" s="7" t="s">
        <v>390</v>
      </c>
      <c r="F1145" s="7">
        <v>6</v>
      </c>
      <c r="G1145" s="7">
        <v>2300</v>
      </c>
      <c r="H1145" s="7">
        <v>-73.602277779999994</v>
      </c>
      <c r="I1145" s="29">
        <v>5.7106666700000002</v>
      </c>
      <c r="J1145" s="6" t="s">
        <v>1908</v>
      </c>
      <c r="K1145" s="30">
        <v>31517</v>
      </c>
      <c r="L1145" s="30"/>
      <c r="M1145" s="7" t="s">
        <v>1911</v>
      </c>
      <c r="N1145" s="29" t="s">
        <v>1910</v>
      </c>
      <c r="O1145" s="31">
        <v>47.856000000000002</v>
      </c>
      <c r="P1145" s="31">
        <v>78.525925925925918</v>
      </c>
      <c r="Q1145" s="31">
        <v>113.77083333333333</v>
      </c>
      <c r="R1145" s="31">
        <v>147.44583333333335</v>
      </c>
      <c r="S1145" s="31">
        <v>121.37307692307695</v>
      </c>
      <c r="T1145" s="31">
        <v>63.035999999999994</v>
      </c>
      <c r="U1145" s="31">
        <v>58.162962962962951</v>
      </c>
      <c r="V1145" s="31">
        <v>53.420689655172438</v>
      </c>
      <c r="W1145" s="31">
        <v>72.733333333333334</v>
      </c>
      <c r="X1145" s="31">
        <v>153.78076923076927</v>
      </c>
      <c r="Y1145" s="31">
        <v>138.06250000000003</v>
      </c>
      <c r="Z1145" s="31">
        <v>84.868000000000009</v>
      </c>
      <c r="AA1145" s="4">
        <f t="shared" si="17"/>
        <v>1133.0359246979074</v>
      </c>
      <c r="AB1145" s="32">
        <v>309</v>
      </c>
      <c r="AC1145" s="17">
        <v>0.85833333333333328</v>
      </c>
      <c r="AD1145" s="36">
        <v>0.83333333333333337</v>
      </c>
      <c r="AE1145" s="36">
        <v>0.9</v>
      </c>
      <c r="AF1145" s="36">
        <v>0.8</v>
      </c>
      <c r="AG1145" s="36">
        <v>0.8</v>
      </c>
      <c r="AH1145" s="36">
        <v>0.8666666666666667</v>
      </c>
      <c r="AI1145" s="36">
        <v>0.83333333333333337</v>
      </c>
      <c r="AJ1145" s="36">
        <v>0.9</v>
      </c>
      <c r="AK1145" s="36">
        <v>0.96666666666666667</v>
      </c>
      <c r="AL1145" s="36">
        <v>0.9</v>
      </c>
      <c r="AM1145" s="36">
        <v>0.8666666666666667</v>
      </c>
      <c r="AN1145" s="36">
        <v>0.8</v>
      </c>
      <c r="AO1145" s="36">
        <v>0.83333333333333337</v>
      </c>
      <c r="AP1145" s="33" t="str">
        <f t="shared" si="18"/>
        <v>&gt;=80%</v>
      </c>
      <c r="AQ1145" s="55" t="str">
        <f t="shared" si="19"/>
        <v>&gt;=75%</v>
      </c>
      <c r="AR1145" s="56" t="str">
        <f t="shared" si="20"/>
        <v>&gt;=50%</v>
      </c>
      <c r="AT1145" s="121">
        <v>0.8</v>
      </c>
    </row>
    <row r="1146" spans="1:46" ht="15.75" customHeight="1" x14ac:dyDescent="0.25">
      <c r="A1146" s="2">
        <v>24015110</v>
      </c>
      <c r="B1146" s="7" t="s">
        <v>43</v>
      </c>
      <c r="C1146" s="3" t="s">
        <v>2399</v>
      </c>
      <c r="D1146" s="7" t="s">
        <v>2394</v>
      </c>
      <c r="E1146" s="7" t="s">
        <v>871</v>
      </c>
      <c r="F1146" s="7">
        <v>11</v>
      </c>
      <c r="G1146" s="7">
        <v>2610</v>
      </c>
      <c r="H1146" s="7">
        <v>-73.851749999999996</v>
      </c>
      <c r="I1146" s="29">
        <v>5.3038055599999998</v>
      </c>
      <c r="J1146" s="6" t="s">
        <v>1908</v>
      </c>
      <c r="K1146" s="30">
        <v>21990</v>
      </c>
      <c r="L1146" s="30"/>
      <c r="M1146" s="35" t="s">
        <v>1909</v>
      </c>
      <c r="N1146" s="29" t="s">
        <v>1910</v>
      </c>
      <c r="O1146" s="31">
        <v>28.799999999999997</v>
      </c>
      <c r="P1146" s="31">
        <v>46.625</v>
      </c>
      <c r="Q1146" s="31">
        <v>99.955555555555563</v>
      </c>
      <c r="R1146" s="31">
        <v>61.888888888888886</v>
      </c>
      <c r="S1146" s="31">
        <v>88.625</v>
      </c>
      <c r="T1146" s="31">
        <v>36.642857142857146</v>
      </c>
      <c r="U1146" s="31">
        <v>36.9375</v>
      </c>
      <c r="V1146" s="31">
        <v>34.587500000000006</v>
      </c>
      <c r="W1146" s="31">
        <v>31.324999999999999</v>
      </c>
      <c r="X1146" s="31">
        <v>76.337500000000006</v>
      </c>
      <c r="Y1146" s="31">
        <v>97.787499999999994</v>
      </c>
      <c r="Z1146" s="31">
        <v>46.612499999999997</v>
      </c>
      <c r="AA1146" s="4">
        <f t="shared" si="17"/>
        <v>686.12480158730159</v>
      </c>
      <c r="AB1146" s="32">
        <v>98</v>
      </c>
      <c r="AC1146" s="17">
        <v>0.2722222222222222</v>
      </c>
      <c r="AD1146" s="36">
        <v>0.3</v>
      </c>
      <c r="AE1146" s="36">
        <v>0.26666666666666666</v>
      </c>
      <c r="AF1146" s="36">
        <v>0.3</v>
      </c>
      <c r="AG1146" s="36">
        <v>0.3</v>
      </c>
      <c r="AH1146" s="36">
        <v>0.26666666666666666</v>
      </c>
      <c r="AI1146" s="36">
        <v>0.23333333333333334</v>
      </c>
      <c r="AJ1146" s="36">
        <v>0.26666666666666666</v>
      </c>
      <c r="AK1146" s="36">
        <v>0.26666666666666666</v>
      </c>
      <c r="AL1146" s="36">
        <v>0.26666666666666666</v>
      </c>
      <c r="AM1146" s="36">
        <v>0.26666666666666666</v>
      </c>
      <c r="AN1146" s="36">
        <v>0.26666666666666666</v>
      </c>
      <c r="AO1146" s="36">
        <v>0.26666666666666666</v>
      </c>
      <c r="AP1146" s="33" t="str">
        <f t="shared" si="18"/>
        <v>-</v>
      </c>
      <c r="AQ1146" s="55" t="str">
        <f t="shared" si="19"/>
        <v>-</v>
      </c>
      <c r="AR1146" s="56" t="str">
        <f t="shared" si="20"/>
        <v>-</v>
      </c>
      <c r="AS1146" s="34" t="s">
        <v>1889</v>
      </c>
      <c r="AT1146" s="122" t="s">
        <v>5208</v>
      </c>
    </row>
    <row r="1147" spans="1:46" ht="15.75" customHeight="1" x14ac:dyDescent="0.25">
      <c r="A1147" s="2">
        <v>24015120</v>
      </c>
      <c r="B1147" s="7" t="s">
        <v>43</v>
      </c>
      <c r="C1147" s="3" t="s">
        <v>902</v>
      </c>
      <c r="D1147" s="7" t="s">
        <v>903</v>
      </c>
      <c r="E1147" s="7" t="s">
        <v>871</v>
      </c>
      <c r="F1147" s="7">
        <v>11</v>
      </c>
      <c r="G1147" s="7">
        <v>2580</v>
      </c>
      <c r="H1147" s="7">
        <v>-73.734805560000012</v>
      </c>
      <c r="I1147" s="29">
        <v>5.4672777799999999</v>
      </c>
      <c r="J1147" s="6" t="s">
        <v>1908</v>
      </c>
      <c r="K1147" s="30">
        <v>15476</v>
      </c>
      <c r="L1147" s="30"/>
      <c r="M1147" s="7" t="s">
        <v>1911</v>
      </c>
      <c r="N1147" s="29" t="s">
        <v>1910</v>
      </c>
      <c r="O1147" s="31">
        <v>59.262962962962945</v>
      </c>
      <c r="P1147" s="31">
        <v>64.672413793103459</v>
      </c>
      <c r="Q1147" s="31">
        <v>135.74800000000002</v>
      </c>
      <c r="R1147" s="31">
        <v>147.76000000000005</v>
      </c>
      <c r="S1147" s="31">
        <v>120.86785714285716</v>
      </c>
      <c r="T1147" s="31">
        <v>47.62222222222222</v>
      </c>
      <c r="U1147" s="31">
        <v>44.717857142857135</v>
      </c>
      <c r="V1147" s="31">
        <v>34.603846153846156</v>
      </c>
      <c r="W1147" s="31">
        <v>58.168000000000013</v>
      </c>
      <c r="X1147" s="31">
        <v>137.77692307692308</v>
      </c>
      <c r="Y1147" s="31">
        <v>170.48799999999994</v>
      </c>
      <c r="Z1147" s="31">
        <v>103.30740740740741</v>
      </c>
      <c r="AA1147" s="4">
        <f t="shared" si="17"/>
        <v>1124.9954899021795</v>
      </c>
      <c r="AB1147" s="32">
        <v>323</v>
      </c>
      <c r="AC1147" s="17">
        <v>0.89722222222222225</v>
      </c>
      <c r="AD1147" s="36">
        <v>0.9</v>
      </c>
      <c r="AE1147" s="36">
        <v>0.96666666666666667</v>
      </c>
      <c r="AF1147" s="36">
        <v>0.83333333333333337</v>
      </c>
      <c r="AG1147" s="36">
        <v>1</v>
      </c>
      <c r="AH1147" s="36">
        <v>0.93333333333333335</v>
      </c>
      <c r="AI1147" s="36">
        <v>0.9</v>
      </c>
      <c r="AJ1147" s="36">
        <v>0.93333333333333335</v>
      </c>
      <c r="AK1147" s="36">
        <v>0.8666666666666667</v>
      </c>
      <c r="AL1147" s="36">
        <v>0.83333333333333337</v>
      </c>
      <c r="AM1147" s="36">
        <v>0.8666666666666667</v>
      </c>
      <c r="AN1147" s="36">
        <v>0.83333333333333337</v>
      </c>
      <c r="AO1147" s="36">
        <v>0.9</v>
      </c>
      <c r="AP1147" s="33" t="str">
        <f t="shared" si="18"/>
        <v>&gt;=80%</v>
      </c>
      <c r="AQ1147" s="55" t="str">
        <f t="shared" si="19"/>
        <v>&gt;=75%</v>
      </c>
      <c r="AR1147" s="56" t="str">
        <f t="shared" si="20"/>
        <v>&gt;=50%</v>
      </c>
      <c r="AT1147" s="121">
        <v>0.8</v>
      </c>
    </row>
    <row r="1148" spans="1:46" ht="15.75" customHeight="1" x14ac:dyDescent="0.25">
      <c r="A1148" s="2">
        <v>24015130</v>
      </c>
      <c r="B1148" s="7" t="s">
        <v>43</v>
      </c>
      <c r="C1148" s="3" t="s">
        <v>975</v>
      </c>
      <c r="D1148" s="7" t="s">
        <v>975</v>
      </c>
      <c r="E1148" s="7" t="s">
        <v>871</v>
      </c>
      <c r="F1148" s="7">
        <v>11</v>
      </c>
      <c r="G1148" s="7">
        <v>2572</v>
      </c>
      <c r="H1148" s="7">
        <v>-73.849999999999994</v>
      </c>
      <c r="I1148" s="29">
        <v>5.5</v>
      </c>
      <c r="J1148" s="6" t="s">
        <v>1908</v>
      </c>
      <c r="K1148" s="30">
        <v>31001</v>
      </c>
      <c r="L1148" s="30"/>
      <c r="M1148" s="7" t="s">
        <v>1911</v>
      </c>
      <c r="N1148" s="29" t="s">
        <v>1892</v>
      </c>
      <c r="O1148" s="31">
        <v>19.287500000000005</v>
      </c>
      <c r="P1148" s="31">
        <v>36</v>
      </c>
      <c r="Q1148" s="31">
        <v>84.146666666666661</v>
      </c>
      <c r="R1148" s="31">
        <v>108.44285714285714</v>
      </c>
      <c r="S1148" s="31">
        <v>88.513333333333321</v>
      </c>
      <c r="T1148" s="31">
        <v>67.826666666666668</v>
      </c>
      <c r="U1148" s="31">
        <v>37.771428571428565</v>
      </c>
      <c r="V1148" s="31">
        <v>44.346666666666671</v>
      </c>
      <c r="W1148" s="31">
        <v>67.846666666666664</v>
      </c>
      <c r="X1148" s="31">
        <v>116.04999999999998</v>
      </c>
      <c r="Y1148" s="31">
        <v>99.15384615384616</v>
      </c>
      <c r="Z1148" s="31">
        <v>61.983333333333341</v>
      </c>
      <c r="AA1148" s="4">
        <f t="shared" si="17"/>
        <v>831.36896520146513</v>
      </c>
      <c r="AB1148" s="32">
        <v>172</v>
      </c>
      <c r="AC1148" s="17">
        <v>0.4777777777777778</v>
      </c>
      <c r="AD1148" s="36">
        <v>0.53333333333333333</v>
      </c>
      <c r="AE1148" s="36">
        <v>0.46666666666666667</v>
      </c>
      <c r="AF1148" s="36">
        <v>0.5</v>
      </c>
      <c r="AG1148" s="36">
        <v>0.46666666666666667</v>
      </c>
      <c r="AH1148" s="36">
        <v>0.5</v>
      </c>
      <c r="AI1148" s="36">
        <v>0.5</v>
      </c>
      <c r="AJ1148" s="36">
        <v>0.46666666666666667</v>
      </c>
      <c r="AK1148" s="36">
        <v>0.5</v>
      </c>
      <c r="AL1148" s="36">
        <v>0.5</v>
      </c>
      <c r="AM1148" s="36">
        <v>0.46666666666666667</v>
      </c>
      <c r="AN1148" s="36">
        <v>0.43333333333333335</v>
      </c>
      <c r="AO1148" s="36">
        <v>0.4</v>
      </c>
      <c r="AP1148" s="33" t="str">
        <f t="shared" si="18"/>
        <v>-</v>
      </c>
      <c r="AQ1148" s="55" t="str">
        <f t="shared" si="19"/>
        <v>-</v>
      </c>
      <c r="AR1148" s="56" t="str">
        <f t="shared" si="20"/>
        <v>-</v>
      </c>
      <c r="AS1148" s="34" t="s">
        <v>1892</v>
      </c>
      <c r="AT1148" s="122" t="s">
        <v>5208</v>
      </c>
    </row>
    <row r="1149" spans="1:46" ht="15.75" customHeight="1" x14ac:dyDescent="0.25">
      <c r="A1149" s="2">
        <v>24015210</v>
      </c>
      <c r="B1149" s="7" t="s">
        <v>56</v>
      </c>
      <c r="C1149" s="3" t="s">
        <v>2375</v>
      </c>
      <c r="D1149" s="7" t="s">
        <v>2375</v>
      </c>
      <c r="E1149" s="7" t="s">
        <v>871</v>
      </c>
      <c r="F1149" s="7">
        <v>11</v>
      </c>
      <c r="G1149" s="7">
        <v>2700</v>
      </c>
      <c r="H1149" s="7">
        <v>-73.849999999999994</v>
      </c>
      <c r="I1149" s="29">
        <v>5.25</v>
      </c>
      <c r="J1149" s="6" t="s">
        <v>1908</v>
      </c>
      <c r="K1149" s="30">
        <v>23847</v>
      </c>
      <c r="L1149" s="30"/>
      <c r="M1149" s="7" t="s">
        <v>1911</v>
      </c>
      <c r="N1149" s="29" t="s">
        <v>1892</v>
      </c>
      <c r="O1149" s="31">
        <v>24.584615384615386</v>
      </c>
      <c r="P1149" s="31">
        <v>50.425000000000004</v>
      </c>
      <c r="Q1149" s="31">
        <v>102.51818181818182</v>
      </c>
      <c r="R1149" s="31">
        <v>78.684615384615398</v>
      </c>
      <c r="S1149" s="31">
        <v>79.308333333333337</v>
      </c>
      <c r="T1149" s="31">
        <v>44.069230769230771</v>
      </c>
      <c r="U1149" s="31">
        <v>31.130769230769229</v>
      </c>
      <c r="V1149" s="31">
        <v>30.899999999999995</v>
      </c>
      <c r="W1149" s="31">
        <v>43.118181818181817</v>
      </c>
      <c r="X1149" s="31">
        <v>76.761538461538464</v>
      </c>
      <c r="Y1149" s="31">
        <v>84.25</v>
      </c>
      <c r="Z1149" s="31">
        <v>47.97</v>
      </c>
      <c r="AA1149" s="4">
        <f t="shared" si="17"/>
        <v>693.72046620046626</v>
      </c>
      <c r="AB1149" s="32">
        <v>145</v>
      </c>
      <c r="AC1149" s="17">
        <v>0.40277777777777779</v>
      </c>
      <c r="AD1149" s="36">
        <v>0.43333333333333335</v>
      </c>
      <c r="AE1149" s="36">
        <v>0.4</v>
      </c>
      <c r="AF1149" s="36">
        <v>0.36666666666666664</v>
      </c>
      <c r="AG1149" s="36">
        <v>0.43333333333333335</v>
      </c>
      <c r="AH1149" s="36">
        <v>0.4</v>
      </c>
      <c r="AI1149" s="36">
        <v>0.43333333333333335</v>
      </c>
      <c r="AJ1149" s="36">
        <v>0.43333333333333335</v>
      </c>
      <c r="AK1149" s="36">
        <v>0.4</v>
      </c>
      <c r="AL1149" s="36">
        <v>0.36666666666666664</v>
      </c>
      <c r="AM1149" s="36">
        <v>0.43333333333333335</v>
      </c>
      <c r="AN1149" s="36">
        <v>0.4</v>
      </c>
      <c r="AO1149" s="36">
        <v>0.33333333333333331</v>
      </c>
      <c r="AP1149" s="33" t="str">
        <f t="shared" si="18"/>
        <v>-</v>
      </c>
      <c r="AQ1149" s="55" t="str">
        <f t="shared" si="19"/>
        <v>-</v>
      </c>
      <c r="AR1149" s="56" t="str">
        <f t="shared" si="20"/>
        <v>-</v>
      </c>
      <c r="AS1149" s="34" t="s">
        <v>1892</v>
      </c>
      <c r="AT1149" s="122" t="s">
        <v>5208</v>
      </c>
    </row>
    <row r="1150" spans="1:46" ht="15.75" customHeight="1" x14ac:dyDescent="0.25">
      <c r="A1150" s="2">
        <v>24015220</v>
      </c>
      <c r="B1150" s="7" t="s">
        <v>43</v>
      </c>
      <c r="C1150" s="3" t="s">
        <v>481</v>
      </c>
      <c r="D1150" s="7" t="s">
        <v>480</v>
      </c>
      <c r="E1150" s="7" t="s">
        <v>390</v>
      </c>
      <c r="F1150" s="7">
        <v>6</v>
      </c>
      <c r="G1150" s="7">
        <v>2600</v>
      </c>
      <c r="H1150" s="7">
        <v>-73.495777779999997</v>
      </c>
      <c r="I1150" s="29">
        <v>5.5093888899999994</v>
      </c>
      <c r="J1150" s="6" t="s">
        <v>1908</v>
      </c>
      <c r="K1150" s="30">
        <v>24883</v>
      </c>
      <c r="L1150" s="30"/>
      <c r="M1150" s="7" t="s">
        <v>1911</v>
      </c>
      <c r="N1150" s="29" t="s">
        <v>1910</v>
      </c>
      <c r="O1150" s="31">
        <v>34.731034482758616</v>
      </c>
      <c r="P1150" s="31">
        <v>47.810714285714269</v>
      </c>
      <c r="Q1150" s="31">
        <v>86.606896551724134</v>
      </c>
      <c r="R1150" s="31">
        <v>83.662068965517236</v>
      </c>
      <c r="S1150" s="31">
        <v>76.810344827586206</v>
      </c>
      <c r="T1150" s="31">
        <v>38.589655172413799</v>
      </c>
      <c r="U1150" s="31">
        <v>36.524137931034474</v>
      </c>
      <c r="V1150" s="31">
        <v>28.616666666666664</v>
      </c>
      <c r="W1150" s="31">
        <v>41.50333333333333</v>
      </c>
      <c r="X1150" s="31">
        <v>91.11999999999999</v>
      </c>
      <c r="Y1150" s="31">
        <v>96.053333333333327</v>
      </c>
      <c r="Z1150" s="31">
        <v>44.865517241379315</v>
      </c>
      <c r="AA1150" s="4">
        <f t="shared" si="17"/>
        <v>706.89370279146135</v>
      </c>
      <c r="AB1150" s="32">
        <v>351</v>
      </c>
      <c r="AC1150" s="17">
        <v>0.97499999999999998</v>
      </c>
      <c r="AD1150" s="36">
        <v>0.96666666666666667</v>
      </c>
      <c r="AE1150" s="36">
        <v>0.93333333333333335</v>
      </c>
      <c r="AF1150" s="36">
        <v>0.96666666666666667</v>
      </c>
      <c r="AG1150" s="36">
        <v>0.96666666666666667</v>
      </c>
      <c r="AH1150" s="36">
        <v>0.96666666666666667</v>
      </c>
      <c r="AI1150" s="36">
        <v>0.96666666666666667</v>
      </c>
      <c r="AJ1150" s="36">
        <v>0.96666666666666667</v>
      </c>
      <c r="AK1150" s="36">
        <v>1</v>
      </c>
      <c r="AL1150" s="36">
        <v>1</v>
      </c>
      <c r="AM1150" s="36">
        <v>1</v>
      </c>
      <c r="AN1150" s="36">
        <v>1</v>
      </c>
      <c r="AO1150" s="36">
        <v>0.96666666666666667</v>
      </c>
      <c r="AP1150" s="33" t="str">
        <f t="shared" si="18"/>
        <v>&gt;=80%</v>
      </c>
      <c r="AQ1150" s="55" t="str">
        <f t="shared" si="19"/>
        <v>&gt;=75%</v>
      </c>
      <c r="AR1150" s="56" t="str">
        <f t="shared" si="20"/>
        <v>&gt;=50%</v>
      </c>
      <c r="AT1150" s="121">
        <v>0.8</v>
      </c>
    </row>
    <row r="1151" spans="1:46" ht="15.75" customHeight="1" x14ac:dyDescent="0.25">
      <c r="A1151" s="2">
        <v>24015250</v>
      </c>
      <c r="B1151" s="7" t="s">
        <v>56</v>
      </c>
      <c r="C1151" s="3" t="s">
        <v>1549</v>
      </c>
      <c r="D1151" s="7" t="s">
        <v>1550</v>
      </c>
      <c r="E1151" s="7" t="s">
        <v>1501</v>
      </c>
      <c r="F1151" s="7">
        <v>8</v>
      </c>
      <c r="G1151" s="7">
        <v>1400</v>
      </c>
      <c r="H1151" s="7">
        <v>-73.415388890000003</v>
      </c>
      <c r="I1151" s="29">
        <v>6.2371666699999997</v>
      </c>
      <c r="J1151" s="6" t="s">
        <v>1908</v>
      </c>
      <c r="K1151" s="30">
        <v>26983</v>
      </c>
      <c r="L1151" s="30"/>
      <c r="M1151" s="7" t="s">
        <v>1911</v>
      </c>
      <c r="N1151" s="29" t="s">
        <v>1910</v>
      </c>
      <c r="O1151" s="31">
        <v>121.46071428571427</v>
      </c>
      <c r="P1151" s="31">
        <v>164.36428571428573</v>
      </c>
      <c r="Q1151" s="31">
        <v>250.17500000000001</v>
      </c>
      <c r="R1151" s="31">
        <v>363.12307692307689</v>
      </c>
      <c r="S1151" s="31">
        <v>385.29999999999995</v>
      </c>
      <c r="T1151" s="31">
        <v>272.34399999999994</v>
      </c>
      <c r="U1151" s="31">
        <v>267.07777777777778</v>
      </c>
      <c r="V1151" s="31">
        <v>301.25185185185188</v>
      </c>
      <c r="W1151" s="31">
        <v>291.34000000000003</v>
      </c>
      <c r="X1151" s="31">
        <v>379.73666666666662</v>
      </c>
      <c r="Y1151" s="31">
        <v>354.93103448275855</v>
      </c>
      <c r="Z1151" s="31">
        <v>200.14000000000004</v>
      </c>
      <c r="AA1151" s="4">
        <f t="shared" si="17"/>
        <v>3351.2444077021319</v>
      </c>
      <c r="AB1151" s="32">
        <v>330</v>
      </c>
      <c r="AC1151" s="17">
        <v>0.91666666666666663</v>
      </c>
      <c r="AD1151" s="36">
        <v>0.93333333333333335</v>
      </c>
      <c r="AE1151" s="36">
        <v>0.93333333333333335</v>
      </c>
      <c r="AF1151" s="36">
        <v>0.93333333333333335</v>
      </c>
      <c r="AG1151" s="36">
        <v>0.8666666666666667</v>
      </c>
      <c r="AH1151" s="36">
        <v>0.9</v>
      </c>
      <c r="AI1151" s="36">
        <v>0.83333333333333337</v>
      </c>
      <c r="AJ1151" s="36">
        <v>0.9</v>
      </c>
      <c r="AK1151" s="36">
        <v>0.9</v>
      </c>
      <c r="AL1151" s="36">
        <v>1</v>
      </c>
      <c r="AM1151" s="36">
        <v>1</v>
      </c>
      <c r="AN1151" s="36">
        <v>0.96666666666666667</v>
      </c>
      <c r="AO1151" s="36">
        <v>0.83333333333333337</v>
      </c>
      <c r="AP1151" s="33" t="str">
        <f t="shared" si="18"/>
        <v>&gt;=80%</v>
      </c>
      <c r="AQ1151" s="55" t="str">
        <f t="shared" si="19"/>
        <v>&gt;=75%</v>
      </c>
      <c r="AR1151" s="56" t="str">
        <f t="shared" si="20"/>
        <v>&gt;=50%</v>
      </c>
      <c r="AT1151" s="121">
        <v>0.8</v>
      </c>
    </row>
    <row r="1152" spans="1:46" ht="15.75" customHeight="1" x14ac:dyDescent="0.25">
      <c r="A1152" s="2">
        <v>24015260</v>
      </c>
      <c r="B1152" s="7" t="s">
        <v>56</v>
      </c>
      <c r="C1152" s="3" t="s">
        <v>815</v>
      </c>
      <c r="D1152" s="7" t="s">
        <v>1519</v>
      </c>
      <c r="E1152" s="7" t="s">
        <v>1501</v>
      </c>
      <c r="F1152" s="7">
        <v>8</v>
      </c>
      <c r="G1152" s="7">
        <v>190</v>
      </c>
      <c r="H1152" s="7">
        <v>-73.368333329999999</v>
      </c>
      <c r="I1152" s="29">
        <v>6.3550000000000004</v>
      </c>
      <c r="J1152" s="6" t="s">
        <v>1908</v>
      </c>
      <c r="K1152" s="30">
        <v>27013</v>
      </c>
      <c r="L1152" s="30"/>
      <c r="M1152" s="7" t="s">
        <v>1911</v>
      </c>
      <c r="N1152" s="29" t="s">
        <v>1910</v>
      </c>
      <c r="O1152" s="31">
        <v>95.283333333333289</v>
      </c>
      <c r="P1152" s="31">
        <v>155.4034482758621</v>
      </c>
      <c r="Q1152" s="31">
        <v>268.74333333333334</v>
      </c>
      <c r="R1152" s="31">
        <v>347.35666666666668</v>
      </c>
      <c r="S1152" s="31">
        <v>367.01000000000005</v>
      </c>
      <c r="T1152" s="31">
        <v>191.87241379310342</v>
      </c>
      <c r="U1152" s="31">
        <v>220.30689655172415</v>
      </c>
      <c r="V1152" s="31">
        <v>247.05862068965519</v>
      </c>
      <c r="W1152" s="31">
        <v>294.37241379310342</v>
      </c>
      <c r="X1152" s="31">
        <v>352.09615384615375</v>
      </c>
      <c r="Y1152" s="31">
        <v>300.375</v>
      </c>
      <c r="Z1152" s="31">
        <v>166.94482758620691</v>
      </c>
      <c r="AA1152" s="4">
        <f t="shared" si="17"/>
        <v>3006.8231078691424</v>
      </c>
      <c r="AB1152" s="32">
        <v>348</v>
      </c>
      <c r="AC1152" s="17">
        <v>0.96666666666666667</v>
      </c>
      <c r="AD1152" s="36">
        <v>1</v>
      </c>
      <c r="AE1152" s="36">
        <v>0.96666666666666667</v>
      </c>
      <c r="AF1152" s="36">
        <v>1</v>
      </c>
      <c r="AG1152" s="36">
        <v>1</v>
      </c>
      <c r="AH1152" s="36">
        <v>1</v>
      </c>
      <c r="AI1152" s="36">
        <v>0.96666666666666667</v>
      </c>
      <c r="AJ1152" s="36">
        <v>0.96666666666666667</v>
      </c>
      <c r="AK1152" s="36">
        <v>0.96666666666666667</v>
      </c>
      <c r="AL1152" s="36">
        <v>0.96666666666666667</v>
      </c>
      <c r="AM1152" s="36">
        <v>0.8666666666666667</v>
      </c>
      <c r="AN1152" s="36">
        <v>0.93333333333333335</v>
      </c>
      <c r="AO1152" s="36">
        <v>0.96666666666666667</v>
      </c>
      <c r="AP1152" s="33" t="str">
        <f t="shared" si="18"/>
        <v>&gt;=80%</v>
      </c>
      <c r="AQ1152" s="55" t="str">
        <f t="shared" si="19"/>
        <v>&gt;=75%</v>
      </c>
      <c r="AR1152" s="56" t="str">
        <f t="shared" si="20"/>
        <v>&gt;=50%</v>
      </c>
      <c r="AT1152" s="121">
        <v>0.8</v>
      </c>
    </row>
    <row r="1153" spans="1:46" ht="15.75" customHeight="1" x14ac:dyDescent="0.25">
      <c r="A1153" s="2">
        <v>24015270</v>
      </c>
      <c r="B1153" s="7" t="s">
        <v>26</v>
      </c>
      <c r="C1153" s="3" t="s">
        <v>1918</v>
      </c>
      <c r="D1153" s="7" t="s">
        <v>1919</v>
      </c>
      <c r="E1153" s="7" t="s">
        <v>1501</v>
      </c>
      <c r="F1153" s="7">
        <v>8</v>
      </c>
      <c r="G1153" s="7">
        <v>2170</v>
      </c>
      <c r="H1153" s="7">
        <v>-73.672777780000004</v>
      </c>
      <c r="I1153" s="29">
        <v>5.9972222200000003</v>
      </c>
      <c r="J1153" s="6" t="s">
        <v>1908</v>
      </c>
      <c r="K1153" s="30">
        <v>27103</v>
      </c>
      <c r="L1153" s="30"/>
      <c r="M1153" s="7" t="s">
        <v>1911</v>
      </c>
      <c r="N1153" s="29" t="s">
        <v>1910</v>
      </c>
      <c r="O1153" s="31">
        <v>59.06</v>
      </c>
      <c r="P1153" s="31">
        <v>80.514814814814798</v>
      </c>
      <c r="Q1153" s="31">
        <v>166.08846153846156</v>
      </c>
      <c r="R1153" s="31">
        <v>247.22499999999999</v>
      </c>
      <c r="S1153" s="31">
        <v>269.11200000000002</v>
      </c>
      <c r="T1153" s="31">
        <v>195.43181818181819</v>
      </c>
      <c r="U1153" s="31">
        <v>154.02307692307693</v>
      </c>
      <c r="V1153" s="31">
        <v>176.82962962962964</v>
      </c>
      <c r="W1153" s="31">
        <v>214.58846153846162</v>
      </c>
      <c r="X1153" s="31">
        <v>240.6423076923077</v>
      </c>
      <c r="Y1153" s="31">
        <v>184.8814814814815</v>
      </c>
      <c r="Z1153" s="31">
        <v>85.284615384615407</v>
      </c>
      <c r="AA1153" s="4">
        <f t="shared" si="17"/>
        <v>2073.6816671846673</v>
      </c>
      <c r="AB1153" s="32">
        <v>311</v>
      </c>
      <c r="AC1153" s="17">
        <v>0.86388888888888893</v>
      </c>
      <c r="AD1153" s="36">
        <v>0.83333333333333337</v>
      </c>
      <c r="AE1153" s="36">
        <v>0.9</v>
      </c>
      <c r="AF1153" s="36">
        <v>0.8666666666666667</v>
      </c>
      <c r="AG1153" s="36">
        <v>0.93333333333333335</v>
      </c>
      <c r="AH1153" s="36">
        <v>0.83333333333333337</v>
      </c>
      <c r="AI1153" s="36">
        <v>0.73333333333333328</v>
      </c>
      <c r="AJ1153" s="36">
        <v>0.8666666666666667</v>
      </c>
      <c r="AK1153" s="36">
        <v>0.9</v>
      </c>
      <c r="AL1153" s="36">
        <v>0.8666666666666667</v>
      </c>
      <c r="AM1153" s="36">
        <v>0.8666666666666667</v>
      </c>
      <c r="AN1153" s="36">
        <v>0.9</v>
      </c>
      <c r="AO1153" s="36">
        <v>0.8666666666666667</v>
      </c>
      <c r="AP1153" s="33" t="str">
        <f t="shared" si="18"/>
        <v>-</v>
      </c>
      <c r="AQ1153" s="55" t="str">
        <f t="shared" si="19"/>
        <v>-</v>
      </c>
      <c r="AR1153" s="56" t="str">
        <f t="shared" si="20"/>
        <v>&gt;=50%</v>
      </c>
      <c r="AT1153" s="120" t="s">
        <v>5204</v>
      </c>
    </row>
    <row r="1154" spans="1:46" ht="15.75" customHeight="1" x14ac:dyDescent="0.25">
      <c r="A1154" s="2">
        <v>24015280</v>
      </c>
      <c r="B1154" s="7" t="s">
        <v>56</v>
      </c>
      <c r="C1154" s="3" t="s">
        <v>1541</v>
      </c>
      <c r="D1154" s="7" t="s">
        <v>1541</v>
      </c>
      <c r="E1154" s="7" t="s">
        <v>1501</v>
      </c>
      <c r="F1154" s="7">
        <v>8</v>
      </c>
      <c r="G1154" s="7">
        <v>1900</v>
      </c>
      <c r="H1154" s="7">
        <v>-73.343611109999998</v>
      </c>
      <c r="I1154" s="29">
        <v>5.9447222200000001</v>
      </c>
      <c r="J1154" s="6" t="s">
        <v>1908</v>
      </c>
      <c r="K1154" s="30">
        <v>27164</v>
      </c>
      <c r="L1154" s="30"/>
      <c r="M1154" s="7" t="s">
        <v>1911</v>
      </c>
      <c r="N1154" s="29" t="s">
        <v>1910</v>
      </c>
      <c r="O1154" s="31">
        <v>116.02500000000002</v>
      </c>
      <c r="P1154" s="31">
        <v>139.79999999999998</v>
      </c>
      <c r="Q1154" s="31">
        <v>230.90833333333333</v>
      </c>
      <c r="R1154" s="31">
        <v>324.05217391304342</v>
      </c>
      <c r="S1154" s="31">
        <v>302.86400000000003</v>
      </c>
      <c r="T1154" s="31">
        <v>159.10000000000002</v>
      </c>
      <c r="U1154" s="31">
        <v>122.60000000000001</v>
      </c>
      <c r="V1154" s="31">
        <v>158.90384615384616</v>
      </c>
      <c r="W1154" s="31">
        <v>194.13478260869567</v>
      </c>
      <c r="X1154" s="31">
        <v>290.08636363636367</v>
      </c>
      <c r="Y1154" s="31">
        <v>274.13750000000005</v>
      </c>
      <c r="Z1154" s="31">
        <v>163.13888888888891</v>
      </c>
      <c r="AA1154" s="4">
        <f t="shared" si="17"/>
        <v>2475.7508885341713</v>
      </c>
      <c r="AB1154" s="32">
        <v>275</v>
      </c>
      <c r="AC1154" s="17">
        <v>0.76388888888888884</v>
      </c>
      <c r="AD1154" s="36">
        <v>0.66666666666666663</v>
      </c>
      <c r="AE1154" s="36">
        <v>0.76666666666666672</v>
      </c>
      <c r="AF1154" s="36">
        <v>0.8</v>
      </c>
      <c r="AG1154" s="36">
        <v>0.76666666666666672</v>
      </c>
      <c r="AH1154" s="36">
        <v>0.83333333333333337</v>
      </c>
      <c r="AI1154" s="36">
        <v>0.8</v>
      </c>
      <c r="AJ1154" s="36">
        <v>0.76666666666666672</v>
      </c>
      <c r="AK1154" s="36">
        <v>0.8666666666666667</v>
      </c>
      <c r="AL1154" s="36">
        <v>0.76666666666666672</v>
      </c>
      <c r="AM1154" s="36">
        <v>0.73333333333333328</v>
      </c>
      <c r="AN1154" s="36">
        <v>0.8</v>
      </c>
      <c r="AO1154" s="36">
        <v>0.6</v>
      </c>
      <c r="AP1154" s="33" t="str">
        <f t="shared" si="18"/>
        <v>-</v>
      </c>
      <c r="AQ1154" s="55" t="str">
        <f t="shared" si="19"/>
        <v>-</v>
      </c>
      <c r="AR1154" s="56" t="str">
        <f t="shared" si="20"/>
        <v>&gt;=50%</v>
      </c>
      <c r="AT1154" s="112" t="s">
        <v>5206</v>
      </c>
    </row>
    <row r="1155" spans="1:46" ht="15.75" customHeight="1" x14ac:dyDescent="0.25">
      <c r="A1155" s="2">
        <v>24015290</v>
      </c>
      <c r="B1155" s="7" t="s">
        <v>43</v>
      </c>
      <c r="C1155" s="3" t="s">
        <v>2400</v>
      </c>
      <c r="D1155" s="7" t="s">
        <v>480</v>
      </c>
      <c r="E1155" s="7" t="s">
        <v>390</v>
      </c>
      <c r="F1155" s="7">
        <v>6</v>
      </c>
      <c r="G1155" s="7">
        <v>3400</v>
      </c>
      <c r="H1155" s="7">
        <v>-73.55</v>
      </c>
      <c r="I1155" s="29">
        <v>5.43333333</v>
      </c>
      <c r="J1155" s="6" t="s">
        <v>1890</v>
      </c>
      <c r="K1155" s="30">
        <v>29051</v>
      </c>
      <c r="L1155" s="30">
        <v>34439</v>
      </c>
      <c r="M1155" s="7" t="s">
        <v>1911</v>
      </c>
      <c r="N1155" s="29" t="s">
        <v>1910</v>
      </c>
      <c r="O1155" s="31">
        <v>0</v>
      </c>
      <c r="P1155" s="31" t="s">
        <v>1930</v>
      </c>
      <c r="Q1155" s="31" t="s">
        <v>1930</v>
      </c>
      <c r="R1155" s="31" t="s">
        <v>1930</v>
      </c>
      <c r="S1155" s="31" t="s">
        <v>1930</v>
      </c>
      <c r="T1155" s="31" t="s">
        <v>1930</v>
      </c>
      <c r="U1155" s="31" t="s">
        <v>1930</v>
      </c>
      <c r="V1155" s="31" t="s">
        <v>1930</v>
      </c>
      <c r="W1155" s="31" t="s">
        <v>1930</v>
      </c>
      <c r="X1155" s="31" t="s">
        <v>1930</v>
      </c>
      <c r="Y1155" s="31" t="s">
        <v>1930</v>
      </c>
      <c r="Z1155" s="31" t="s">
        <v>1930</v>
      </c>
      <c r="AA1155" s="4">
        <f t="shared" si="17"/>
        <v>0</v>
      </c>
      <c r="AB1155" s="32">
        <v>1</v>
      </c>
      <c r="AC1155" s="17">
        <v>2.7777777777777779E-3</v>
      </c>
      <c r="AD1155" s="36">
        <v>3.3333333333333333E-2</v>
      </c>
      <c r="AE1155" s="36">
        <v>0</v>
      </c>
      <c r="AF1155" s="36">
        <v>0</v>
      </c>
      <c r="AG1155" s="36">
        <v>0</v>
      </c>
      <c r="AH1155" s="36">
        <v>0</v>
      </c>
      <c r="AI1155" s="36">
        <v>0</v>
      </c>
      <c r="AJ1155" s="36">
        <v>0</v>
      </c>
      <c r="AK1155" s="36">
        <v>0</v>
      </c>
      <c r="AL1155" s="36">
        <v>0</v>
      </c>
      <c r="AM1155" s="36">
        <v>0</v>
      </c>
      <c r="AN1155" s="36">
        <v>0</v>
      </c>
      <c r="AO1155" s="36">
        <v>0</v>
      </c>
      <c r="AP1155" s="33" t="str">
        <f t="shared" si="18"/>
        <v>-</v>
      </c>
      <c r="AQ1155" s="55" t="str">
        <f t="shared" si="19"/>
        <v>-</v>
      </c>
      <c r="AR1155" s="56" t="str">
        <f t="shared" si="20"/>
        <v>-</v>
      </c>
      <c r="AS1155" s="34" t="s">
        <v>1890</v>
      </c>
      <c r="AT1155" s="122" t="s">
        <v>5208</v>
      </c>
    </row>
    <row r="1156" spans="1:46" ht="15.75" customHeight="1" x14ac:dyDescent="0.25">
      <c r="A1156" s="2">
        <v>24015300</v>
      </c>
      <c r="B1156" s="7" t="s">
        <v>43</v>
      </c>
      <c r="C1156" s="3" t="s">
        <v>531</v>
      </c>
      <c r="D1156" s="7" t="s">
        <v>530</v>
      </c>
      <c r="E1156" s="7" t="s">
        <v>390</v>
      </c>
      <c r="F1156" s="7">
        <v>6</v>
      </c>
      <c r="G1156" s="7">
        <v>2215</v>
      </c>
      <c r="H1156" s="7">
        <v>-73.54394443999999</v>
      </c>
      <c r="I1156" s="29">
        <v>5.6558333300000001</v>
      </c>
      <c r="J1156" s="6" t="s">
        <v>1908</v>
      </c>
      <c r="K1156" s="30">
        <v>29203.791666666668</v>
      </c>
      <c r="L1156" s="30"/>
      <c r="M1156" s="35" t="s">
        <v>1909</v>
      </c>
      <c r="N1156" s="29" t="s">
        <v>1910</v>
      </c>
      <c r="O1156" s="31">
        <v>57.142857142857153</v>
      </c>
      <c r="P1156" s="31">
        <v>79.796551724137942</v>
      </c>
      <c r="Q1156" s="31">
        <v>133.80344827586205</v>
      </c>
      <c r="R1156" s="31">
        <v>131.61724137931034</v>
      </c>
      <c r="S1156" s="31">
        <v>108.02413793103446</v>
      </c>
      <c r="T1156" s="31">
        <v>44.16538461538461</v>
      </c>
      <c r="U1156" s="31">
        <v>34.346428571428575</v>
      </c>
      <c r="V1156" s="31">
        <v>35.878571428571426</v>
      </c>
      <c r="W1156" s="31">
        <v>58.417241379310333</v>
      </c>
      <c r="X1156" s="31">
        <v>134.13333333333335</v>
      </c>
      <c r="Y1156" s="31">
        <v>139.96206896551726</v>
      </c>
      <c r="Z1156" s="31">
        <v>92.103571428571428</v>
      </c>
      <c r="AA1156" s="4">
        <f t="shared" si="17"/>
        <v>1049.3908361753188</v>
      </c>
      <c r="AB1156" s="32">
        <v>342</v>
      </c>
      <c r="AC1156" s="17">
        <v>0.95</v>
      </c>
      <c r="AD1156" s="36">
        <v>0.93333333333333335</v>
      </c>
      <c r="AE1156" s="36">
        <v>0.96666666666666667</v>
      </c>
      <c r="AF1156" s="36">
        <v>0.96666666666666667</v>
      </c>
      <c r="AG1156" s="36">
        <v>0.96666666666666667</v>
      </c>
      <c r="AH1156" s="36">
        <v>0.96666666666666667</v>
      </c>
      <c r="AI1156" s="36">
        <v>0.8666666666666667</v>
      </c>
      <c r="AJ1156" s="36">
        <v>0.93333333333333335</v>
      </c>
      <c r="AK1156" s="36">
        <v>0.93333333333333335</v>
      </c>
      <c r="AL1156" s="36">
        <v>0.96666666666666667</v>
      </c>
      <c r="AM1156" s="36">
        <v>1</v>
      </c>
      <c r="AN1156" s="36">
        <v>0.96666666666666667</v>
      </c>
      <c r="AO1156" s="36">
        <v>0.93333333333333335</v>
      </c>
      <c r="AP1156" s="33" t="str">
        <f t="shared" si="18"/>
        <v>&gt;=80%</v>
      </c>
      <c r="AQ1156" s="55" t="str">
        <f t="shared" si="19"/>
        <v>&gt;=75%</v>
      </c>
      <c r="AR1156" s="56" t="str">
        <f t="shared" si="20"/>
        <v>&gt;=50%</v>
      </c>
      <c r="AS1156" s="34" t="s">
        <v>1889</v>
      </c>
      <c r="AT1156" s="121">
        <v>0.8</v>
      </c>
    </row>
    <row r="1157" spans="1:46" ht="15.75" customHeight="1" x14ac:dyDescent="0.25">
      <c r="A1157" s="2">
        <v>24015310</v>
      </c>
      <c r="B1157" s="7" t="s">
        <v>56</v>
      </c>
      <c r="C1157" s="3" t="s">
        <v>2401</v>
      </c>
      <c r="D1157" s="7" t="s">
        <v>2402</v>
      </c>
      <c r="E1157" s="7" t="s">
        <v>390</v>
      </c>
      <c r="F1157" s="7">
        <v>6</v>
      </c>
      <c r="G1157" s="7">
        <v>2600</v>
      </c>
      <c r="H1157" s="7">
        <v>-73.716666669999995</v>
      </c>
      <c r="I1157" s="29">
        <v>5.5166666700000002</v>
      </c>
      <c r="J1157" s="6" t="s">
        <v>1908</v>
      </c>
      <c r="K1157" s="30">
        <v>31001</v>
      </c>
      <c r="L1157" s="30"/>
      <c r="M1157" s="7" t="s">
        <v>1911</v>
      </c>
      <c r="N1157" s="29" t="s">
        <v>1892</v>
      </c>
      <c r="O1157" s="31">
        <v>73.379999999999981</v>
      </c>
      <c r="P1157" s="31">
        <v>91.199999999999989</v>
      </c>
      <c r="Q1157" s="31">
        <v>163.99333333333334</v>
      </c>
      <c r="R1157" s="31">
        <v>172.82000000000002</v>
      </c>
      <c r="S1157" s="31">
        <v>141.15</v>
      </c>
      <c r="T1157" s="31">
        <v>48.9</v>
      </c>
      <c r="U1157" s="31">
        <v>39.623076923076916</v>
      </c>
      <c r="V1157" s="31">
        <v>55.226666666666659</v>
      </c>
      <c r="W1157" s="31">
        <v>86.585714285714289</v>
      </c>
      <c r="X1157" s="31">
        <v>162.16428571428574</v>
      </c>
      <c r="Y1157" s="31">
        <v>175.34615384615384</v>
      </c>
      <c r="Z1157" s="31">
        <v>105.01538461538462</v>
      </c>
      <c r="AA1157" s="4">
        <f t="shared" si="17"/>
        <v>1315.4046153846155</v>
      </c>
      <c r="AB1157" s="32">
        <v>169</v>
      </c>
      <c r="AC1157" s="17">
        <v>0.46944444444444444</v>
      </c>
      <c r="AD1157" s="36">
        <v>0.5</v>
      </c>
      <c r="AE1157" s="36">
        <v>0.43333333333333335</v>
      </c>
      <c r="AF1157" s="36">
        <v>0.5</v>
      </c>
      <c r="AG1157" s="36">
        <v>0.5</v>
      </c>
      <c r="AH1157" s="36">
        <v>0.46666666666666667</v>
      </c>
      <c r="AI1157" s="36">
        <v>0.5</v>
      </c>
      <c r="AJ1157" s="36">
        <v>0.43333333333333335</v>
      </c>
      <c r="AK1157" s="36">
        <v>0.5</v>
      </c>
      <c r="AL1157" s="36">
        <v>0.46666666666666667</v>
      </c>
      <c r="AM1157" s="36">
        <v>0.46666666666666667</v>
      </c>
      <c r="AN1157" s="36">
        <v>0.43333333333333335</v>
      </c>
      <c r="AO1157" s="36">
        <v>0.43333333333333335</v>
      </c>
      <c r="AP1157" s="33" t="str">
        <f t="shared" si="18"/>
        <v>-</v>
      </c>
      <c r="AQ1157" s="55" t="str">
        <f t="shared" si="19"/>
        <v>-</v>
      </c>
      <c r="AR1157" s="56" t="str">
        <f t="shared" si="20"/>
        <v>-</v>
      </c>
      <c r="AS1157" s="34" t="s">
        <v>1892</v>
      </c>
      <c r="AT1157" s="122" t="s">
        <v>5208</v>
      </c>
    </row>
    <row r="1158" spans="1:46" ht="15.75" customHeight="1" x14ac:dyDescent="0.25">
      <c r="A1158" s="2">
        <v>24015340</v>
      </c>
      <c r="B1158" s="7" t="s">
        <v>43</v>
      </c>
      <c r="C1158" s="3" t="s">
        <v>2403</v>
      </c>
      <c r="D1158" s="7" t="s">
        <v>2386</v>
      </c>
      <c r="E1158" s="7" t="s">
        <v>871</v>
      </c>
      <c r="F1158" s="7">
        <v>11</v>
      </c>
      <c r="G1158" s="7">
        <v>2900</v>
      </c>
      <c r="H1158" s="7">
        <v>-73.900000000000006</v>
      </c>
      <c r="I1158" s="29">
        <v>5.2833333299999996</v>
      </c>
      <c r="J1158" s="6" t="s">
        <v>1908</v>
      </c>
      <c r="K1158" s="30">
        <v>22934</v>
      </c>
      <c r="L1158" s="30"/>
      <c r="M1158" s="7" t="s">
        <v>1911</v>
      </c>
      <c r="N1158" s="29" t="s">
        <v>1892</v>
      </c>
      <c r="O1158" s="31">
        <v>23.366666666666664</v>
      </c>
      <c r="P1158" s="31">
        <v>14.149999999999997</v>
      </c>
      <c r="Q1158" s="31">
        <v>57.25</v>
      </c>
      <c r="R1158" s="31">
        <v>96.649999999999991</v>
      </c>
      <c r="S1158" s="31">
        <v>94.1</v>
      </c>
      <c r="T1158" s="31">
        <v>55.449999999999996</v>
      </c>
      <c r="U1158" s="31">
        <v>24.566666666666663</v>
      </c>
      <c r="V1158" s="31">
        <v>33.699999999999996</v>
      </c>
      <c r="W1158" s="31">
        <v>35.774999999999999</v>
      </c>
      <c r="X1158" s="31">
        <v>100.10000000000001</v>
      </c>
      <c r="Y1158" s="31">
        <v>76.449999999999989</v>
      </c>
      <c r="Z1158" s="31">
        <v>42.2</v>
      </c>
      <c r="AA1158" s="4">
        <f t="shared" si="17"/>
        <v>653.75833333333321</v>
      </c>
      <c r="AB1158" s="32">
        <v>39</v>
      </c>
      <c r="AC1158" s="17">
        <v>0.10833333333333334</v>
      </c>
      <c r="AD1158" s="36">
        <v>0.1</v>
      </c>
      <c r="AE1158" s="36">
        <v>6.6666666666666666E-2</v>
      </c>
      <c r="AF1158" s="36">
        <v>0.13333333333333333</v>
      </c>
      <c r="AG1158" s="36">
        <v>0.13333333333333333</v>
      </c>
      <c r="AH1158" s="36">
        <v>0.13333333333333333</v>
      </c>
      <c r="AI1158" s="36">
        <v>0.13333333333333333</v>
      </c>
      <c r="AJ1158" s="36">
        <v>0.1</v>
      </c>
      <c r="AK1158" s="36">
        <v>0.13333333333333333</v>
      </c>
      <c r="AL1158" s="36">
        <v>0.13333333333333333</v>
      </c>
      <c r="AM1158" s="36">
        <v>0.1</v>
      </c>
      <c r="AN1158" s="36">
        <v>6.6666666666666666E-2</v>
      </c>
      <c r="AO1158" s="36">
        <v>6.6666666666666666E-2</v>
      </c>
      <c r="AP1158" s="33" t="str">
        <f t="shared" si="18"/>
        <v>-</v>
      </c>
      <c r="AQ1158" s="55" t="str">
        <f t="shared" si="19"/>
        <v>-</v>
      </c>
      <c r="AR1158" s="56" t="str">
        <f t="shared" si="20"/>
        <v>-</v>
      </c>
      <c r="AS1158" s="34" t="s">
        <v>1892</v>
      </c>
      <c r="AT1158" s="122" t="s">
        <v>5208</v>
      </c>
    </row>
    <row r="1159" spans="1:46" ht="15.75" customHeight="1" x14ac:dyDescent="0.25">
      <c r="A1159" s="2">
        <v>24015360</v>
      </c>
      <c r="B1159" s="7" t="s">
        <v>56</v>
      </c>
      <c r="C1159" s="3" t="s">
        <v>477</v>
      </c>
      <c r="D1159" s="7" t="s">
        <v>478</v>
      </c>
      <c r="E1159" s="7" t="s">
        <v>390</v>
      </c>
      <c r="F1159" s="7">
        <v>6</v>
      </c>
      <c r="G1159" s="7">
        <v>2550</v>
      </c>
      <c r="H1159" s="7">
        <v>-73.759</v>
      </c>
      <c r="I1159" s="29">
        <v>5.6962222200000001</v>
      </c>
      <c r="J1159" s="6" t="s">
        <v>1908</v>
      </c>
      <c r="K1159" s="30">
        <v>39958</v>
      </c>
      <c r="L1159" s="30"/>
      <c r="M1159" s="7" t="s">
        <v>1911</v>
      </c>
      <c r="N1159" s="29" t="s">
        <v>1910</v>
      </c>
      <c r="O1159" s="31">
        <v>41.12413793103449</v>
      </c>
      <c r="P1159" s="31">
        <v>78.064000000000007</v>
      </c>
      <c r="Q1159" s="31">
        <v>132.35862068965517</v>
      </c>
      <c r="R1159" s="31">
        <v>181.83793103448272</v>
      </c>
      <c r="S1159" s="31">
        <v>118.69655172413792</v>
      </c>
      <c r="T1159" s="31">
        <v>54.803703703703697</v>
      </c>
      <c r="U1159" s="31">
        <v>50.973333333333336</v>
      </c>
      <c r="V1159" s="31">
        <v>57.920689655172424</v>
      </c>
      <c r="W1159" s="31">
        <v>97.652000000000001</v>
      </c>
      <c r="X1159" s="31">
        <v>171.66923076923078</v>
      </c>
      <c r="Y1159" s="31">
        <v>156.82758620689651</v>
      </c>
      <c r="Z1159" s="31">
        <v>65.514814814814812</v>
      </c>
      <c r="AA1159" s="4">
        <f t="shared" si="17"/>
        <v>1207.442599862462</v>
      </c>
      <c r="AB1159" s="32">
        <v>334</v>
      </c>
      <c r="AC1159" s="17">
        <v>0.92777777777777781</v>
      </c>
      <c r="AD1159" s="36">
        <v>0.96666666666666667</v>
      </c>
      <c r="AE1159" s="36">
        <v>0.83333333333333337</v>
      </c>
      <c r="AF1159" s="36">
        <v>0.96666666666666667</v>
      </c>
      <c r="AG1159" s="36">
        <v>0.96666666666666667</v>
      </c>
      <c r="AH1159" s="36">
        <v>0.96666666666666667</v>
      </c>
      <c r="AI1159" s="36">
        <v>0.9</v>
      </c>
      <c r="AJ1159" s="36">
        <v>1</v>
      </c>
      <c r="AK1159" s="36">
        <v>0.96666666666666667</v>
      </c>
      <c r="AL1159" s="36">
        <v>0.83333333333333337</v>
      </c>
      <c r="AM1159" s="36">
        <v>0.8666666666666667</v>
      </c>
      <c r="AN1159" s="36">
        <v>0.96666666666666667</v>
      </c>
      <c r="AO1159" s="36">
        <v>0.9</v>
      </c>
      <c r="AP1159" s="33" t="str">
        <f t="shared" si="18"/>
        <v>&gt;=80%</v>
      </c>
      <c r="AQ1159" s="55" t="str">
        <f t="shared" si="19"/>
        <v>&gt;=75%</v>
      </c>
      <c r="AR1159" s="56" t="str">
        <f t="shared" si="20"/>
        <v>&gt;=50%</v>
      </c>
      <c r="AT1159" s="121">
        <v>0.8</v>
      </c>
    </row>
    <row r="1160" spans="1:46" ht="15.75" customHeight="1" x14ac:dyDescent="0.25">
      <c r="A1160" s="2">
        <v>24015370</v>
      </c>
      <c r="B1160" s="7" t="s">
        <v>43</v>
      </c>
      <c r="C1160" s="3" t="s">
        <v>2404</v>
      </c>
      <c r="D1160" s="7" t="s">
        <v>2405</v>
      </c>
      <c r="E1160" s="7" t="s">
        <v>1501</v>
      </c>
      <c r="F1160" s="7">
        <v>8</v>
      </c>
      <c r="G1160" s="7">
        <v>1382</v>
      </c>
      <c r="H1160" s="7">
        <v>-73.248583330000002</v>
      </c>
      <c r="I1160" s="29">
        <v>6.47180556</v>
      </c>
      <c r="J1160" s="6" t="s">
        <v>1890</v>
      </c>
      <c r="K1160" s="30">
        <v>40320</v>
      </c>
      <c r="L1160" s="30">
        <v>43294.508611111109</v>
      </c>
      <c r="M1160" s="7" t="s">
        <v>1911</v>
      </c>
      <c r="N1160" s="29" t="s">
        <v>1910</v>
      </c>
      <c r="O1160" s="31">
        <v>30.400000000000006</v>
      </c>
      <c r="P1160" s="31">
        <v>58.033333333333331</v>
      </c>
      <c r="Q1160" s="31">
        <v>218.16666666666666</v>
      </c>
      <c r="R1160" s="31">
        <v>301.00000000000006</v>
      </c>
      <c r="S1160" s="31">
        <v>167.05</v>
      </c>
      <c r="T1160" s="31">
        <v>155.43333333333331</v>
      </c>
      <c r="U1160" s="31">
        <v>197.79999999999998</v>
      </c>
      <c r="V1160" s="31">
        <v>185.26666666666665</v>
      </c>
      <c r="W1160" s="31">
        <v>195.16666666666666</v>
      </c>
      <c r="X1160" s="31">
        <v>294.89999999999998</v>
      </c>
      <c r="Y1160" s="31">
        <v>254.89999999999998</v>
      </c>
      <c r="Z1160" s="31">
        <v>75.36666666666666</v>
      </c>
      <c r="AA1160" s="4">
        <f t="shared" si="17"/>
        <v>2133.4833333333336</v>
      </c>
      <c r="AB1160" s="32">
        <v>35</v>
      </c>
      <c r="AC1160" s="17">
        <v>9.7222222222222224E-2</v>
      </c>
      <c r="AD1160" s="36">
        <v>0.1</v>
      </c>
      <c r="AE1160" s="36">
        <v>0.1</v>
      </c>
      <c r="AF1160" s="36">
        <v>0.1</v>
      </c>
      <c r="AG1160" s="36">
        <v>0.1</v>
      </c>
      <c r="AH1160" s="36">
        <v>6.6666666666666666E-2</v>
      </c>
      <c r="AI1160" s="36">
        <v>0.1</v>
      </c>
      <c r="AJ1160" s="36">
        <v>0.1</v>
      </c>
      <c r="AK1160" s="36">
        <v>0.1</v>
      </c>
      <c r="AL1160" s="36">
        <v>0.1</v>
      </c>
      <c r="AM1160" s="36">
        <v>0.1</v>
      </c>
      <c r="AN1160" s="36">
        <v>0.1</v>
      </c>
      <c r="AO1160" s="36">
        <v>0.1</v>
      </c>
      <c r="AP1160" s="33" t="str">
        <f t="shared" si="18"/>
        <v>-</v>
      </c>
      <c r="AQ1160" s="55" t="str">
        <f t="shared" si="19"/>
        <v>-</v>
      </c>
      <c r="AR1160" s="56" t="str">
        <f t="shared" si="20"/>
        <v>-</v>
      </c>
      <c r="AS1160" s="34" t="s">
        <v>1890</v>
      </c>
      <c r="AT1160" s="122" t="s">
        <v>5208</v>
      </c>
    </row>
    <row r="1161" spans="1:46" ht="15.75" customHeight="1" x14ac:dyDescent="0.25">
      <c r="A1161" s="2">
        <v>24015380</v>
      </c>
      <c r="B1161" s="7" t="s">
        <v>43</v>
      </c>
      <c r="C1161" s="3" t="s">
        <v>2406</v>
      </c>
      <c r="D1161" s="7" t="s">
        <v>2386</v>
      </c>
      <c r="E1161" s="7" t="s">
        <v>871</v>
      </c>
      <c r="F1161" s="7">
        <v>11</v>
      </c>
      <c r="G1161" s="7">
        <v>2970</v>
      </c>
      <c r="H1161" s="7">
        <v>-73.89833333</v>
      </c>
      <c r="I1161" s="29">
        <v>5.3472222199999999</v>
      </c>
      <c r="J1161" s="6" t="s">
        <v>1908</v>
      </c>
      <c r="K1161" s="30">
        <v>40267.791666666664</v>
      </c>
      <c r="L1161" s="30"/>
      <c r="M1161" s="35" t="s">
        <v>1909</v>
      </c>
      <c r="N1161" s="29" t="s">
        <v>1910</v>
      </c>
      <c r="O1161" s="31">
        <v>44.885714285714286</v>
      </c>
      <c r="P1161" s="31">
        <v>52.174999999999997</v>
      </c>
      <c r="Q1161" s="31">
        <v>105</v>
      </c>
      <c r="R1161" s="31">
        <v>121.62222222222226</v>
      </c>
      <c r="S1161" s="31">
        <v>92.46250000000002</v>
      </c>
      <c r="T1161" s="31">
        <v>49.544444444444451</v>
      </c>
      <c r="U1161" s="31">
        <v>31.762499999999999</v>
      </c>
      <c r="V1161" s="31">
        <v>32.350000000000009</v>
      </c>
      <c r="W1161" s="31">
        <v>29.620000000000005</v>
      </c>
      <c r="X1161" s="31">
        <v>95.34999999999998</v>
      </c>
      <c r="Y1161" s="31">
        <v>125.16000000000001</v>
      </c>
      <c r="Z1161" s="31">
        <v>59.542857142857144</v>
      </c>
      <c r="AA1161" s="4">
        <f t="shared" si="17"/>
        <v>839.47523809523818</v>
      </c>
      <c r="AB1161" s="32">
        <v>87</v>
      </c>
      <c r="AC1161" s="17">
        <v>0.24166666666666667</v>
      </c>
      <c r="AD1161" s="36">
        <v>0.23333333333333334</v>
      </c>
      <c r="AE1161" s="36">
        <v>0.26666666666666666</v>
      </c>
      <c r="AF1161" s="36">
        <v>0.23333333333333334</v>
      </c>
      <c r="AG1161" s="36">
        <v>0.3</v>
      </c>
      <c r="AH1161" s="36">
        <v>0.26666666666666666</v>
      </c>
      <c r="AI1161" s="36">
        <v>0.3</v>
      </c>
      <c r="AJ1161" s="36">
        <v>0.26666666666666666</v>
      </c>
      <c r="AK1161" s="36">
        <v>0.26666666666666666</v>
      </c>
      <c r="AL1161" s="36">
        <v>0.16666666666666666</v>
      </c>
      <c r="AM1161" s="36">
        <v>0.2</v>
      </c>
      <c r="AN1161" s="36">
        <v>0.16666666666666666</v>
      </c>
      <c r="AO1161" s="36">
        <v>0.23333333333333334</v>
      </c>
      <c r="AP1161" s="33" t="str">
        <f t="shared" si="18"/>
        <v>-</v>
      </c>
      <c r="AQ1161" s="55" t="str">
        <f t="shared" si="19"/>
        <v>-</v>
      </c>
      <c r="AR1161" s="56" t="str">
        <f t="shared" si="20"/>
        <v>-</v>
      </c>
      <c r="AS1161" s="34" t="s">
        <v>1889</v>
      </c>
      <c r="AT1161" s="122" t="s">
        <v>5208</v>
      </c>
    </row>
    <row r="1162" spans="1:46" ht="15.75" customHeight="1" x14ac:dyDescent="0.25">
      <c r="A1162" s="2">
        <v>24020040</v>
      </c>
      <c r="B1162" s="7" t="s">
        <v>54</v>
      </c>
      <c r="C1162" s="3" t="s">
        <v>1538</v>
      </c>
      <c r="D1162" s="7" t="s">
        <v>1538</v>
      </c>
      <c r="E1162" s="7" t="s">
        <v>1501</v>
      </c>
      <c r="F1162" s="7">
        <v>8</v>
      </c>
      <c r="G1162" s="7">
        <v>1814</v>
      </c>
      <c r="H1162" s="7">
        <v>-73.098055560000006</v>
      </c>
      <c r="I1162" s="29">
        <v>6.13833333</v>
      </c>
      <c r="J1162" s="6" t="s">
        <v>1908</v>
      </c>
      <c r="K1162" s="30">
        <v>20043</v>
      </c>
      <c r="L1162" s="30"/>
      <c r="M1162" s="7" t="s">
        <v>1911</v>
      </c>
      <c r="N1162" s="29" t="s">
        <v>1910</v>
      </c>
      <c r="O1162" s="31">
        <v>226.54285714285712</v>
      </c>
      <c r="P1162" s="31">
        <v>282.38518518518515</v>
      </c>
      <c r="Q1162" s="31">
        <v>377.25357142857143</v>
      </c>
      <c r="R1162" s="31">
        <v>380.01724137931035</v>
      </c>
      <c r="S1162" s="31">
        <v>300.75862068965523</v>
      </c>
      <c r="T1162" s="31">
        <v>161.38214285714281</v>
      </c>
      <c r="U1162" s="31">
        <v>128.71379310344827</v>
      </c>
      <c r="V1162" s="31">
        <v>157.04137931034481</v>
      </c>
      <c r="W1162" s="31">
        <v>229.46206896551723</v>
      </c>
      <c r="X1162" s="31">
        <v>392.22962962962964</v>
      </c>
      <c r="Y1162" s="31">
        <v>460.09600000000006</v>
      </c>
      <c r="Z1162" s="31">
        <v>303.22962962962964</v>
      </c>
      <c r="AA1162" s="4">
        <f t="shared" si="17"/>
        <v>3399.1121193212916</v>
      </c>
      <c r="AB1162" s="32">
        <v>335</v>
      </c>
      <c r="AC1162" s="17">
        <v>0.93055555555555558</v>
      </c>
      <c r="AD1162" s="36">
        <v>0.93333333333333335</v>
      </c>
      <c r="AE1162" s="36">
        <v>0.9</v>
      </c>
      <c r="AF1162" s="36">
        <v>0.93333333333333335</v>
      </c>
      <c r="AG1162" s="36">
        <v>0.96666666666666667</v>
      </c>
      <c r="AH1162" s="36">
        <v>0.96666666666666667</v>
      </c>
      <c r="AI1162" s="36">
        <v>0.93333333333333335</v>
      </c>
      <c r="AJ1162" s="36">
        <v>0.96666666666666667</v>
      </c>
      <c r="AK1162" s="36">
        <v>0.96666666666666667</v>
      </c>
      <c r="AL1162" s="36">
        <v>0.96666666666666667</v>
      </c>
      <c r="AM1162" s="36">
        <v>0.9</v>
      </c>
      <c r="AN1162" s="36">
        <v>0.83333333333333337</v>
      </c>
      <c r="AO1162" s="36">
        <v>0.9</v>
      </c>
      <c r="AP1162" s="33" t="str">
        <f t="shared" si="18"/>
        <v>&gt;=80%</v>
      </c>
      <c r="AQ1162" s="55" t="str">
        <f t="shared" si="19"/>
        <v>&gt;=75%</v>
      </c>
      <c r="AR1162" s="56" t="str">
        <f t="shared" si="20"/>
        <v>&gt;=50%</v>
      </c>
      <c r="AT1162" s="121">
        <v>0.8</v>
      </c>
    </row>
    <row r="1163" spans="1:46" ht="15.75" customHeight="1" x14ac:dyDescent="0.25">
      <c r="A1163" s="2">
        <v>24020060</v>
      </c>
      <c r="B1163" s="7" t="s">
        <v>26</v>
      </c>
      <c r="C1163" s="3" t="s">
        <v>248</v>
      </c>
      <c r="D1163" s="7" t="s">
        <v>1518</v>
      </c>
      <c r="E1163" s="7" t="s">
        <v>1501</v>
      </c>
      <c r="F1163" s="7">
        <v>8</v>
      </c>
      <c r="G1163" s="7">
        <v>1450</v>
      </c>
      <c r="H1163" s="7">
        <v>-73.133333329999999</v>
      </c>
      <c r="I1163" s="29">
        <v>6.2666666700000002</v>
      </c>
      <c r="J1163" s="6" t="s">
        <v>1908</v>
      </c>
      <c r="K1163" s="30">
        <v>20529</v>
      </c>
      <c r="L1163" s="30"/>
      <c r="M1163" s="7" t="s">
        <v>1911</v>
      </c>
      <c r="N1163" s="29" t="s">
        <v>1892</v>
      </c>
      <c r="O1163" s="31">
        <v>77</v>
      </c>
      <c r="P1163" s="31">
        <v>177</v>
      </c>
      <c r="Q1163" s="31">
        <v>391</v>
      </c>
      <c r="R1163" s="31">
        <v>445</v>
      </c>
      <c r="S1163" s="31">
        <v>353</v>
      </c>
      <c r="T1163" s="31">
        <v>152.5</v>
      </c>
      <c r="U1163" s="31">
        <v>113</v>
      </c>
      <c r="V1163" s="31">
        <v>148</v>
      </c>
      <c r="W1163" s="31">
        <v>292</v>
      </c>
      <c r="X1163" s="31">
        <v>370</v>
      </c>
      <c r="Y1163" s="31">
        <v>445.5</v>
      </c>
      <c r="Z1163" s="31">
        <v>397</v>
      </c>
      <c r="AA1163" s="4">
        <f t="shared" si="17"/>
        <v>3361</v>
      </c>
      <c r="AB1163" s="32">
        <v>23</v>
      </c>
      <c r="AC1163" s="17">
        <v>6.3888888888888884E-2</v>
      </c>
      <c r="AD1163" s="36">
        <v>6.6666666666666666E-2</v>
      </c>
      <c r="AE1163" s="36">
        <v>6.6666666666666666E-2</v>
      </c>
      <c r="AF1163" s="36">
        <v>6.6666666666666666E-2</v>
      </c>
      <c r="AG1163" s="36">
        <v>6.6666666666666666E-2</v>
      </c>
      <c r="AH1163" s="36">
        <v>6.6666666666666666E-2</v>
      </c>
      <c r="AI1163" s="36">
        <v>6.6666666666666666E-2</v>
      </c>
      <c r="AJ1163" s="36">
        <v>6.6666666666666666E-2</v>
      </c>
      <c r="AK1163" s="36">
        <v>6.6666666666666666E-2</v>
      </c>
      <c r="AL1163" s="36">
        <v>3.3333333333333333E-2</v>
      </c>
      <c r="AM1163" s="36">
        <v>6.6666666666666666E-2</v>
      </c>
      <c r="AN1163" s="36">
        <v>6.6666666666666666E-2</v>
      </c>
      <c r="AO1163" s="36">
        <v>6.6666666666666666E-2</v>
      </c>
      <c r="AP1163" s="33" t="str">
        <f t="shared" si="18"/>
        <v>-</v>
      </c>
      <c r="AQ1163" s="55" t="str">
        <f t="shared" si="19"/>
        <v>-</v>
      </c>
      <c r="AR1163" s="56" t="str">
        <f t="shared" si="20"/>
        <v>-</v>
      </c>
      <c r="AS1163" s="34" t="s">
        <v>1892</v>
      </c>
      <c r="AT1163" s="122" t="s">
        <v>5208</v>
      </c>
    </row>
    <row r="1164" spans="1:46" ht="15.75" customHeight="1" x14ac:dyDescent="0.25">
      <c r="A1164" s="2">
        <v>24020080</v>
      </c>
      <c r="B1164" s="7" t="s">
        <v>26</v>
      </c>
      <c r="C1164" s="3" t="s">
        <v>1617</v>
      </c>
      <c r="D1164" s="7" t="s">
        <v>1618</v>
      </c>
      <c r="E1164" s="7" t="s">
        <v>1501</v>
      </c>
      <c r="F1164" s="7">
        <v>8</v>
      </c>
      <c r="G1164" s="7">
        <v>1300</v>
      </c>
      <c r="H1164" s="7">
        <v>-73.142777780000003</v>
      </c>
      <c r="I1164" s="29">
        <v>6.4411111100000005</v>
      </c>
      <c r="J1164" s="6" t="s">
        <v>1908</v>
      </c>
      <c r="K1164" s="30">
        <v>21290</v>
      </c>
      <c r="L1164" s="30"/>
      <c r="M1164" s="7" t="s">
        <v>1911</v>
      </c>
      <c r="N1164" s="29" t="s">
        <v>1910</v>
      </c>
      <c r="O1164" s="31">
        <v>33.146666666666668</v>
      </c>
      <c r="P1164" s="31">
        <v>58.203333333333333</v>
      </c>
      <c r="Q1164" s="31">
        <v>145.23999999999998</v>
      </c>
      <c r="R1164" s="31">
        <v>216.50000000000003</v>
      </c>
      <c r="S1164" s="31">
        <v>250.1166666666667</v>
      </c>
      <c r="T1164" s="31">
        <v>208.83666666666664</v>
      </c>
      <c r="U1164" s="31">
        <v>203.45666666666668</v>
      </c>
      <c r="V1164" s="31">
        <v>213.75999999999996</v>
      </c>
      <c r="W1164" s="31">
        <v>225.03</v>
      </c>
      <c r="X1164" s="31">
        <v>234.36333333333329</v>
      </c>
      <c r="Y1164" s="31">
        <v>148.28333333333333</v>
      </c>
      <c r="Z1164" s="31">
        <v>43.47</v>
      </c>
      <c r="AA1164" s="4">
        <f t="shared" si="17"/>
        <v>1980.4066666666665</v>
      </c>
      <c r="AB1164" s="32">
        <v>360</v>
      </c>
      <c r="AC1164" s="17">
        <v>1</v>
      </c>
      <c r="AD1164" s="36">
        <v>1</v>
      </c>
      <c r="AE1164" s="36">
        <v>1</v>
      </c>
      <c r="AF1164" s="36">
        <v>1</v>
      </c>
      <c r="AG1164" s="36">
        <v>1</v>
      </c>
      <c r="AH1164" s="36">
        <v>1</v>
      </c>
      <c r="AI1164" s="36">
        <v>1</v>
      </c>
      <c r="AJ1164" s="36">
        <v>1</v>
      </c>
      <c r="AK1164" s="36">
        <v>1</v>
      </c>
      <c r="AL1164" s="36">
        <v>1</v>
      </c>
      <c r="AM1164" s="36">
        <v>1</v>
      </c>
      <c r="AN1164" s="36">
        <v>1</v>
      </c>
      <c r="AO1164" s="36">
        <v>1</v>
      </c>
      <c r="AP1164" s="33" t="str">
        <f t="shared" si="18"/>
        <v>&gt;=80%</v>
      </c>
      <c r="AQ1164" s="55" t="str">
        <f t="shared" si="19"/>
        <v>&gt;=75%</v>
      </c>
      <c r="AR1164" s="56" t="str">
        <f t="shared" si="20"/>
        <v>&gt;=50%</v>
      </c>
      <c r="AT1164" s="121">
        <v>0.8</v>
      </c>
    </row>
    <row r="1165" spans="1:46" ht="15.75" customHeight="1" x14ac:dyDescent="0.25">
      <c r="A1165" s="2">
        <v>24020120</v>
      </c>
      <c r="B1165" s="7" t="s">
        <v>26</v>
      </c>
      <c r="C1165" s="3" t="s">
        <v>1529</v>
      </c>
      <c r="D1165" s="7" t="s">
        <v>1529</v>
      </c>
      <c r="E1165" s="7" t="s">
        <v>1501</v>
      </c>
      <c r="F1165" s="7">
        <v>8</v>
      </c>
      <c r="G1165" s="7">
        <v>1520</v>
      </c>
      <c r="H1165" s="7">
        <v>-73.044722220000011</v>
      </c>
      <c r="I1165" s="29">
        <v>6.2994444400000003</v>
      </c>
      <c r="J1165" s="6" t="s">
        <v>1908</v>
      </c>
      <c r="K1165" s="30">
        <v>26983</v>
      </c>
      <c r="L1165" s="30"/>
      <c r="M1165" s="7" t="s">
        <v>1911</v>
      </c>
      <c r="N1165" s="29" t="s">
        <v>1910</v>
      </c>
      <c r="O1165" s="31">
        <v>103.80666666666667</v>
      </c>
      <c r="P1165" s="31">
        <v>137.33666666666667</v>
      </c>
      <c r="Q1165" s="31">
        <v>239.11333333333329</v>
      </c>
      <c r="R1165" s="31">
        <v>326.52333333333331</v>
      </c>
      <c r="S1165" s="31">
        <v>291.8966666666667</v>
      </c>
      <c r="T1165" s="31">
        <v>162.72666666666672</v>
      </c>
      <c r="U1165" s="31">
        <v>131.42666666666665</v>
      </c>
      <c r="V1165" s="31">
        <v>166.41666666666666</v>
      </c>
      <c r="W1165" s="31">
        <v>210.36999999999998</v>
      </c>
      <c r="X1165" s="31">
        <v>321.61999999999995</v>
      </c>
      <c r="Y1165" s="31">
        <v>295.52333333333337</v>
      </c>
      <c r="Z1165" s="31">
        <v>167.27666666666667</v>
      </c>
      <c r="AA1165" s="4">
        <f t="shared" si="17"/>
        <v>2554.0366666666669</v>
      </c>
      <c r="AB1165" s="32">
        <v>360</v>
      </c>
      <c r="AC1165" s="17">
        <v>1</v>
      </c>
      <c r="AD1165" s="36">
        <v>1</v>
      </c>
      <c r="AE1165" s="36">
        <v>1</v>
      </c>
      <c r="AF1165" s="36">
        <v>1</v>
      </c>
      <c r="AG1165" s="36">
        <v>1</v>
      </c>
      <c r="AH1165" s="36">
        <v>1</v>
      </c>
      <c r="AI1165" s="36">
        <v>1</v>
      </c>
      <c r="AJ1165" s="36">
        <v>1</v>
      </c>
      <c r="AK1165" s="36">
        <v>1</v>
      </c>
      <c r="AL1165" s="36">
        <v>1</v>
      </c>
      <c r="AM1165" s="36">
        <v>1</v>
      </c>
      <c r="AN1165" s="36">
        <v>1</v>
      </c>
      <c r="AO1165" s="36">
        <v>1</v>
      </c>
      <c r="AP1165" s="33" t="str">
        <f t="shared" si="18"/>
        <v>&gt;=80%</v>
      </c>
      <c r="AQ1165" s="55" t="str">
        <f t="shared" si="19"/>
        <v>&gt;=75%</v>
      </c>
      <c r="AR1165" s="56" t="str">
        <f t="shared" si="20"/>
        <v>&gt;=50%</v>
      </c>
      <c r="AT1165" s="121">
        <v>0.8</v>
      </c>
    </row>
    <row r="1166" spans="1:46" ht="15.75" customHeight="1" x14ac:dyDescent="0.25">
      <c r="A1166" s="2">
        <v>24020130</v>
      </c>
      <c r="B1166" s="7" t="s">
        <v>26</v>
      </c>
      <c r="C1166" s="3" t="s">
        <v>1532</v>
      </c>
      <c r="D1166" s="7" t="s">
        <v>1533</v>
      </c>
      <c r="E1166" s="7" t="s">
        <v>1501</v>
      </c>
      <c r="F1166" s="7">
        <v>8</v>
      </c>
      <c r="G1166" s="7">
        <v>1626</v>
      </c>
      <c r="H1166" s="7">
        <v>-73.056111110000003</v>
      </c>
      <c r="I1166" s="29">
        <v>6.5982500000000002</v>
      </c>
      <c r="J1166" s="6" t="s">
        <v>1908</v>
      </c>
      <c r="K1166" s="30">
        <v>26983</v>
      </c>
      <c r="L1166" s="30"/>
      <c r="M1166" s="7" t="s">
        <v>1911</v>
      </c>
      <c r="N1166" s="29" t="s">
        <v>1910</v>
      </c>
      <c r="O1166" s="31">
        <v>20.239999999999998</v>
      </c>
      <c r="P1166" s="31">
        <v>33.576666666666675</v>
      </c>
      <c r="Q1166" s="31">
        <v>72.783333333333317</v>
      </c>
      <c r="R1166" s="31">
        <v>138.72666666666666</v>
      </c>
      <c r="S1166" s="31">
        <v>175.87333333333333</v>
      </c>
      <c r="T1166" s="31">
        <v>157.69999999999999</v>
      </c>
      <c r="U1166" s="31">
        <v>155.84137931034485</v>
      </c>
      <c r="V1166" s="31">
        <v>151.01000000000005</v>
      </c>
      <c r="W1166" s="31">
        <v>140.98666666666665</v>
      </c>
      <c r="X1166" s="31">
        <v>142.60344827586206</v>
      </c>
      <c r="Y1166" s="31">
        <v>86.526666666666671</v>
      </c>
      <c r="Z1166" s="31">
        <v>30.633333333333329</v>
      </c>
      <c r="AA1166" s="4">
        <f t="shared" si="17"/>
        <v>1306.5014942528737</v>
      </c>
      <c r="AB1166" s="32">
        <v>358</v>
      </c>
      <c r="AC1166" s="17">
        <v>0.99444444444444446</v>
      </c>
      <c r="AD1166" s="36">
        <v>1</v>
      </c>
      <c r="AE1166" s="36">
        <v>1</v>
      </c>
      <c r="AF1166" s="36">
        <v>1</v>
      </c>
      <c r="AG1166" s="36">
        <v>1</v>
      </c>
      <c r="AH1166" s="36">
        <v>1</v>
      </c>
      <c r="AI1166" s="36">
        <v>1</v>
      </c>
      <c r="AJ1166" s="36">
        <v>0.96666666666666667</v>
      </c>
      <c r="AK1166" s="36">
        <v>1</v>
      </c>
      <c r="AL1166" s="36">
        <v>1</v>
      </c>
      <c r="AM1166" s="36">
        <v>0.96666666666666667</v>
      </c>
      <c r="AN1166" s="36">
        <v>1</v>
      </c>
      <c r="AO1166" s="36">
        <v>1</v>
      </c>
      <c r="AP1166" s="33" t="str">
        <f t="shared" si="18"/>
        <v>&gt;=80%</v>
      </c>
      <c r="AQ1166" s="55" t="str">
        <f t="shared" si="19"/>
        <v>&gt;=75%</v>
      </c>
      <c r="AR1166" s="56" t="str">
        <f t="shared" si="20"/>
        <v>&gt;=50%</v>
      </c>
      <c r="AT1166" s="121">
        <v>0.8</v>
      </c>
    </row>
    <row r="1167" spans="1:46" ht="15.75" customHeight="1" x14ac:dyDescent="0.25">
      <c r="A1167" s="2">
        <v>24020140</v>
      </c>
      <c r="B1167" s="7" t="s">
        <v>26</v>
      </c>
      <c r="C1167" s="3" t="s">
        <v>2407</v>
      </c>
      <c r="D1167" s="7" t="s">
        <v>1618</v>
      </c>
      <c r="E1167" s="7" t="s">
        <v>1501</v>
      </c>
      <c r="F1167" s="7">
        <v>8</v>
      </c>
      <c r="G1167" s="7">
        <v>1200</v>
      </c>
      <c r="H1167" s="7">
        <v>-73.133333329999999</v>
      </c>
      <c r="I1167" s="29">
        <v>6.45</v>
      </c>
      <c r="J1167" s="6" t="s">
        <v>1908</v>
      </c>
      <c r="K1167" s="30">
        <v>28929</v>
      </c>
      <c r="L1167" s="30"/>
      <c r="M1167" s="7" t="s">
        <v>1911</v>
      </c>
      <c r="N1167" s="29" t="s">
        <v>1892</v>
      </c>
      <c r="O1167" s="31">
        <v>7.5</v>
      </c>
      <c r="P1167" s="31">
        <v>82.5</v>
      </c>
      <c r="Q1167" s="31">
        <v>82.5</v>
      </c>
      <c r="R1167" s="31">
        <v>160</v>
      </c>
      <c r="S1167" s="31">
        <v>280</v>
      </c>
      <c r="T1167" s="31">
        <v>115</v>
      </c>
      <c r="U1167" s="31">
        <v>155</v>
      </c>
      <c r="V1167" s="31">
        <v>165</v>
      </c>
      <c r="W1167" s="31">
        <v>205</v>
      </c>
      <c r="X1167" s="31">
        <v>196.5</v>
      </c>
      <c r="Y1167" s="31">
        <v>126</v>
      </c>
      <c r="Z1167" s="31">
        <v>67.5</v>
      </c>
      <c r="AA1167" s="4">
        <f t="shared" si="17"/>
        <v>1642.5</v>
      </c>
      <c r="AB1167" s="32">
        <v>22</v>
      </c>
      <c r="AC1167" s="17">
        <v>6.1111111111111109E-2</v>
      </c>
      <c r="AD1167" s="36">
        <v>6.6666666666666666E-2</v>
      </c>
      <c r="AE1167" s="36">
        <v>6.6666666666666666E-2</v>
      </c>
      <c r="AF1167" s="36">
        <v>6.6666666666666666E-2</v>
      </c>
      <c r="AG1167" s="36">
        <v>6.6666666666666666E-2</v>
      </c>
      <c r="AH1167" s="36">
        <v>3.3333333333333333E-2</v>
      </c>
      <c r="AI1167" s="36">
        <v>6.6666666666666666E-2</v>
      </c>
      <c r="AJ1167" s="36">
        <v>3.3333333333333333E-2</v>
      </c>
      <c r="AK1167" s="36">
        <v>6.6666666666666666E-2</v>
      </c>
      <c r="AL1167" s="36">
        <v>6.6666666666666666E-2</v>
      </c>
      <c r="AM1167" s="36">
        <v>6.6666666666666666E-2</v>
      </c>
      <c r="AN1167" s="36">
        <v>6.6666666666666666E-2</v>
      </c>
      <c r="AO1167" s="36">
        <v>6.6666666666666666E-2</v>
      </c>
      <c r="AP1167" s="33" t="str">
        <f t="shared" si="18"/>
        <v>-</v>
      </c>
      <c r="AQ1167" s="55" t="str">
        <f t="shared" si="19"/>
        <v>-</v>
      </c>
      <c r="AR1167" s="56" t="str">
        <f t="shared" si="20"/>
        <v>-</v>
      </c>
      <c r="AS1167" s="34" t="s">
        <v>1892</v>
      </c>
      <c r="AT1167" s="122" t="s">
        <v>5208</v>
      </c>
    </row>
    <row r="1168" spans="1:46" ht="15.75" customHeight="1" x14ac:dyDescent="0.25">
      <c r="A1168" s="2">
        <v>24020150</v>
      </c>
      <c r="B1168" s="7" t="s">
        <v>26</v>
      </c>
      <c r="C1168" s="3" t="s">
        <v>1598</v>
      </c>
      <c r="D1168" s="7" t="s">
        <v>1599</v>
      </c>
      <c r="E1168" s="7" t="s">
        <v>1501</v>
      </c>
      <c r="F1168" s="7">
        <v>8</v>
      </c>
      <c r="G1168" s="7">
        <v>1408</v>
      </c>
      <c r="H1168" s="7">
        <v>-73.106166669999993</v>
      </c>
      <c r="I1168" s="29">
        <v>6.5766666699999998</v>
      </c>
      <c r="J1168" s="6" t="s">
        <v>1908</v>
      </c>
      <c r="K1168" s="30">
        <v>29143</v>
      </c>
      <c r="L1168" s="30"/>
      <c r="M1168" s="7" t="s">
        <v>1911</v>
      </c>
      <c r="N1168" s="29" t="s">
        <v>1910</v>
      </c>
      <c r="O1168" s="31">
        <v>16.599999999999998</v>
      </c>
      <c r="P1168" s="31">
        <v>30.145833333333329</v>
      </c>
      <c r="Q1168" s="31">
        <v>68.323999999999998</v>
      </c>
      <c r="R1168" s="31">
        <v>126.50000000000001</v>
      </c>
      <c r="S1168" s="31">
        <v>160.43199999999999</v>
      </c>
      <c r="T1168" s="31">
        <v>126.60000000000001</v>
      </c>
      <c r="U1168" s="31">
        <v>130.46666666666667</v>
      </c>
      <c r="V1168" s="31">
        <v>148.02916666666667</v>
      </c>
      <c r="W1168" s="31">
        <v>124.96400000000001</v>
      </c>
      <c r="X1168" s="31">
        <v>135.78000000000003</v>
      </c>
      <c r="Y1168" s="31">
        <v>79.788461538461533</v>
      </c>
      <c r="Z1168" s="31">
        <v>33.748148148148147</v>
      </c>
      <c r="AA1168" s="4">
        <f t="shared" si="17"/>
        <v>1181.3782763532765</v>
      </c>
      <c r="AB1168" s="32">
        <v>305</v>
      </c>
      <c r="AC1168" s="17">
        <v>0.84722222222222221</v>
      </c>
      <c r="AD1168" s="36">
        <v>0.8666666666666667</v>
      </c>
      <c r="AE1168" s="36">
        <v>0.8</v>
      </c>
      <c r="AF1168" s="36">
        <v>0.83333333333333337</v>
      </c>
      <c r="AG1168" s="36">
        <v>0.83333333333333337</v>
      </c>
      <c r="AH1168" s="36">
        <v>0.83333333333333337</v>
      </c>
      <c r="AI1168" s="36">
        <v>0.8666666666666667</v>
      </c>
      <c r="AJ1168" s="36">
        <v>0.9</v>
      </c>
      <c r="AK1168" s="36">
        <v>0.8</v>
      </c>
      <c r="AL1168" s="36">
        <v>0.83333333333333337</v>
      </c>
      <c r="AM1168" s="36">
        <v>0.83333333333333337</v>
      </c>
      <c r="AN1168" s="36">
        <v>0.8666666666666667</v>
      </c>
      <c r="AO1168" s="36">
        <v>0.9</v>
      </c>
      <c r="AP1168" s="33" t="str">
        <f t="shared" si="18"/>
        <v>&gt;=80%</v>
      </c>
      <c r="AQ1168" s="55" t="str">
        <f t="shared" si="19"/>
        <v>&gt;=75%</v>
      </c>
      <c r="AR1168" s="56" t="str">
        <f t="shared" si="20"/>
        <v>&gt;=50%</v>
      </c>
      <c r="AT1168" s="121">
        <v>0.8</v>
      </c>
    </row>
    <row r="1169" spans="1:46" ht="15.75" customHeight="1" x14ac:dyDescent="0.25">
      <c r="A1169" s="6">
        <v>24020170</v>
      </c>
      <c r="B1169" s="7" t="s">
        <v>26</v>
      </c>
      <c r="C1169" s="7" t="s">
        <v>2408</v>
      </c>
      <c r="D1169" s="7" t="s">
        <v>1533</v>
      </c>
      <c r="E1169" s="7" t="s">
        <v>1501</v>
      </c>
      <c r="F1169" s="7">
        <v>8</v>
      </c>
      <c r="G1169" s="7">
        <v>1550</v>
      </c>
      <c r="H1169" s="7">
        <v>-73.066666669999989</v>
      </c>
      <c r="I1169" s="29">
        <v>6.6</v>
      </c>
      <c r="J1169" s="6" t="s">
        <v>1908</v>
      </c>
      <c r="K1169" s="30">
        <v>24668</v>
      </c>
      <c r="L1169" s="30"/>
      <c r="M1169" s="7" t="s">
        <v>1911</v>
      </c>
      <c r="N1169" s="29" t="s">
        <v>1892</v>
      </c>
      <c r="O1169" s="31">
        <v>0</v>
      </c>
      <c r="P1169" s="31">
        <v>37.5</v>
      </c>
      <c r="Q1169" s="31">
        <v>90</v>
      </c>
      <c r="R1169" s="31">
        <v>194</v>
      </c>
      <c r="S1169" s="31">
        <v>94</v>
      </c>
      <c r="T1169" s="31">
        <v>136.5</v>
      </c>
      <c r="U1169" s="31">
        <v>257</v>
      </c>
      <c r="V1169" s="31">
        <v>194.5</v>
      </c>
      <c r="W1169" s="31">
        <v>105.5</v>
      </c>
      <c r="X1169" s="31">
        <v>99.5</v>
      </c>
      <c r="Y1169" s="31">
        <v>188</v>
      </c>
      <c r="Z1169" s="31">
        <v>98</v>
      </c>
      <c r="AA1169" s="4">
        <f t="shared" si="17"/>
        <v>1494.5</v>
      </c>
      <c r="AB1169" s="32">
        <v>20</v>
      </c>
      <c r="AC1169" s="17">
        <v>5.5555555555555552E-2</v>
      </c>
      <c r="AD1169" s="36">
        <v>3.3333333333333333E-2</v>
      </c>
      <c r="AE1169" s="36">
        <v>6.6666666666666666E-2</v>
      </c>
      <c r="AF1169" s="36">
        <v>3.3333333333333333E-2</v>
      </c>
      <c r="AG1169" s="36">
        <v>6.6666666666666666E-2</v>
      </c>
      <c r="AH1169" s="36">
        <v>6.6666666666666666E-2</v>
      </c>
      <c r="AI1169" s="36">
        <v>6.6666666666666666E-2</v>
      </c>
      <c r="AJ1169" s="36">
        <v>6.6666666666666666E-2</v>
      </c>
      <c r="AK1169" s="36">
        <v>6.6666666666666666E-2</v>
      </c>
      <c r="AL1169" s="36">
        <v>6.6666666666666666E-2</v>
      </c>
      <c r="AM1169" s="36">
        <v>6.6666666666666666E-2</v>
      </c>
      <c r="AN1169" s="36">
        <v>3.3333333333333333E-2</v>
      </c>
      <c r="AO1169" s="36">
        <v>3.3333333333333333E-2</v>
      </c>
      <c r="AP1169" s="33" t="str">
        <f t="shared" si="18"/>
        <v>-</v>
      </c>
      <c r="AQ1169" s="55" t="str">
        <f t="shared" si="19"/>
        <v>-</v>
      </c>
      <c r="AR1169" s="56" t="str">
        <f t="shared" si="20"/>
        <v>-</v>
      </c>
      <c r="AS1169" s="34" t="s">
        <v>1892</v>
      </c>
      <c r="AT1169" s="122" t="s">
        <v>5208</v>
      </c>
    </row>
    <row r="1170" spans="1:46" ht="15.75" customHeight="1" x14ac:dyDescent="0.25">
      <c r="A1170" s="2">
        <v>24020180</v>
      </c>
      <c r="B1170" s="7" t="s">
        <v>26</v>
      </c>
      <c r="C1170" s="3" t="s">
        <v>2409</v>
      </c>
      <c r="D1170" s="7" t="s">
        <v>1576</v>
      </c>
      <c r="E1170" s="7" t="s">
        <v>1501</v>
      </c>
      <c r="F1170" s="7">
        <v>8</v>
      </c>
      <c r="G1170" s="7">
        <v>1700</v>
      </c>
      <c r="H1170" s="7">
        <v>-73.233333329999994</v>
      </c>
      <c r="I1170" s="29">
        <v>6.5</v>
      </c>
      <c r="J1170" s="6" t="s">
        <v>1908</v>
      </c>
      <c r="K1170" s="30">
        <v>24638</v>
      </c>
      <c r="L1170" s="30"/>
      <c r="M1170" s="7" t="s">
        <v>1911</v>
      </c>
      <c r="N1170" s="29" t="s">
        <v>1892</v>
      </c>
      <c r="O1170" s="31">
        <v>26.5</v>
      </c>
      <c r="P1170" s="31">
        <v>43</v>
      </c>
      <c r="Q1170" s="31">
        <v>89.5</v>
      </c>
      <c r="R1170" s="31">
        <v>126</v>
      </c>
      <c r="S1170" s="31">
        <v>192.5</v>
      </c>
      <c r="T1170" s="31">
        <v>89</v>
      </c>
      <c r="U1170" s="31">
        <v>195</v>
      </c>
      <c r="V1170" s="31">
        <v>125.5</v>
      </c>
      <c r="W1170" s="31">
        <v>183.5</v>
      </c>
      <c r="X1170" s="31">
        <v>155.5</v>
      </c>
      <c r="Y1170" s="31">
        <v>133</v>
      </c>
      <c r="Z1170" s="31">
        <v>60.5</v>
      </c>
      <c r="AA1170" s="4">
        <f t="shared" si="17"/>
        <v>1419.5</v>
      </c>
      <c r="AB1170" s="32">
        <v>23</v>
      </c>
      <c r="AC1170" s="17">
        <v>6.3888888888888884E-2</v>
      </c>
      <c r="AD1170" s="36">
        <v>6.6666666666666666E-2</v>
      </c>
      <c r="AE1170" s="36">
        <v>3.3333333333333333E-2</v>
      </c>
      <c r="AF1170" s="36">
        <v>6.6666666666666666E-2</v>
      </c>
      <c r="AG1170" s="36">
        <v>6.6666666666666666E-2</v>
      </c>
      <c r="AH1170" s="36">
        <v>6.6666666666666666E-2</v>
      </c>
      <c r="AI1170" s="36">
        <v>6.6666666666666666E-2</v>
      </c>
      <c r="AJ1170" s="36">
        <v>6.6666666666666666E-2</v>
      </c>
      <c r="AK1170" s="36">
        <v>6.6666666666666666E-2</v>
      </c>
      <c r="AL1170" s="36">
        <v>6.6666666666666666E-2</v>
      </c>
      <c r="AM1170" s="36">
        <v>6.6666666666666666E-2</v>
      </c>
      <c r="AN1170" s="36">
        <v>6.6666666666666666E-2</v>
      </c>
      <c r="AO1170" s="36">
        <v>6.6666666666666666E-2</v>
      </c>
      <c r="AP1170" s="33" t="str">
        <f t="shared" si="18"/>
        <v>-</v>
      </c>
      <c r="AQ1170" s="55" t="str">
        <f t="shared" si="19"/>
        <v>-</v>
      </c>
      <c r="AR1170" s="56" t="str">
        <f t="shared" si="20"/>
        <v>-</v>
      </c>
      <c r="AS1170" s="34" t="s">
        <v>1892</v>
      </c>
      <c r="AT1170" s="122" t="s">
        <v>5208</v>
      </c>
    </row>
    <row r="1171" spans="1:46" ht="15.75" customHeight="1" x14ac:dyDescent="0.25">
      <c r="A1171" s="2">
        <v>24020190</v>
      </c>
      <c r="B1171" s="7" t="s">
        <v>26</v>
      </c>
      <c r="C1171" s="3" t="s">
        <v>1557</v>
      </c>
      <c r="D1171" s="7" t="s">
        <v>2410</v>
      </c>
      <c r="E1171" s="7" t="s">
        <v>1501</v>
      </c>
      <c r="F1171" s="7">
        <v>8</v>
      </c>
      <c r="G1171" s="7">
        <v>1550</v>
      </c>
      <c r="H1171" s="7">
        <v>-73.166666669999998</v>
      </c>
      <c r="I1171" s="29">
        <v>6.43333333</v>
      </c>
      <c r="J1171" s="6" t="s">
        <v>1908</v>
      </c>
      <c r="K1171" s="30">
        <v>24699</v>
      </c>
      <c r="L1171" s="30"/>
      <c r="M1171" s="7" t="s">
        <v>1911</v>
      </c>
      <c r="N1171" s="29" t="s">
        <v>1892</v>
      </c>
      <c r="O1171" s="31">
        <v>27.5</v>
      </c>
      <c r="P1171" s="31">
        <v>70.5</v>
      </c>
      <c r="Q1171" s="31">
        <v>89</v>
      </c>
      <c r="R1171" s="31">
        <v>167</v>
      </c>
      <c r="S1171" s="31">
        <v>163</v>
      </c>
      <c r="T1171" s="31">
        <v>97</v>
      </c>
      <c r="U1171" s="31">
        <v>194.5</v>
      </c>
      <c r="V1171" s="31">
        <v>139.5</v>
      </c>
      <c r="W1171" s="31">
        <v>201</v>
      </c>
      <c r="X1171" s="31">
        <v>179</v>
      </c>
      <c r="Y1171" s="31">
        <v>180</v>
      </c>
      <c r="Z1171" s="31">
        <v>40</v>
      </c>
      <c r="AA1171" s="4">
        <f t="shared" si="17"/>
        <v>1548</v>
      </c>
      <c r="AB1171" s="32">
        <v>24</v>
      </c>
      <c r="AC1171" s="17">
        <v>6.6666666666666666E-2</v>
      </c>
      <c r="AD1171" s="36">
        <v>6.6666666666666666E-2</v>
      </c>
      <c r="AE1171" s="36">
        <v>6.6666666666666666E-2</v>
      </c>
      <c r="AF1171" s="36">
        <v>6.6666666666666666E-2</v>
      </c>
      <c r="AG1171" s="36">
        <v>6.6666666666666666E-2</v>
      </c>
      <c r="AH1171" s="36">
        <v>6.6666666666666666E-2</v>
      </c>
      <c r="AI1171" s="36">
        <v>6.6666666666666666E-2</v>
      </c>
      <c r="AJ1171" s="36">
        <v>6.6666666666666666E-2</v>
      </c>
      <c r="AK1171" s="36">
        <v>6.6666666666666666E-2</v>
      </c>
      <c r="AL1171" s="36">
        <v>6.6666666666666666E-2</v>
      </c>
      <c r="AM1171" s="36">
        <v>6.6666666666666666E-2</v>
      </c>
      <c r="AN1171" s="36">
        <v>6.6666666666666666E-2</v>
      </c>
      <c r="AO1171" s="36">
        <v>6.6666666666666666E-2</v>
      </c>
      <c r="AP1171" s="33" t="str">
        <f t="shared" si="18"/>
        <v>-</v>
      </c>
      <c r="AQ1171" s="55" t="str">
        <f t="shared" si="19"/>
        <v>-</v>
      </c>
      <c r="AR1171" s="56" t="str">
        <f t="shared" si="20"/>
        <v>-</v>
      </c>
      <c r="AS1171" s="34" t="s">
        <v>1892</v>
      </c>
      <c r="AT1171" s="122" t="s">
        <v>5208</v>
      </c>
    </row>
    <row r="1172" spans="1:46" ht="15.75" customHeight="1" x14ac:dyDescent="0.25">
      <c r="A1172" s="2">
        <v>24020200</v>
      </c>
      <c r="B1172" s="7" t="s">
        <v>26</v>
      </c>
      <c r="C1172" s="3" t="s">
        <v>2411</v>
      </c>
      <c r="D1172" s="7" t="s">
        <v>2412</v>
      </c>
      <c r="E1172" s="7" t="s">
        <v>1501</v>
      </c>
      <c r="F1172" s="7">
        <v>8</v>
      </c>
      <c r="G1172" s="7">
        <v>1500</v>
      </c>
      <c r="H1172" s="7">
        <v>-73.116666670000001</v>
      </c>
      <c r="I1172" s="29">
        <v>6.3333333300000003</v>
      </c>
      <c r="J1172" s="6" t="s">
        <v>1908</v>
      </c>
      <c r="K1172" s="30">
        <v>24577</v>
      </c>
      <c r="L1172" s="30"/>
      <c r="M1172" s="7" t="s">
        <v>1911</v>
      </c>
      <c r="N1172" s="29" t="s">
        <v>1892</v>
      </c>
      <c r="O1172" s="31">
        <v>13</v>
      </c>
      <c r="P1172" s="31">
        <v>163</v>
      </c>
      <c r="Q1172" s="31">
        <v>62</v>
      </c>
      <c r="R1172" s="31">
        <v>292</v>
      </c>
      <c r="S1172" s="31">
        <v>449</v>
      </c>
      <c r="T1172" s="31">
        <v>133</v>
      </c>
      <c r="U1172" s="31">
        <v>197</v>
      </c>
      <c r="V1172" s="31">
        <v>172</v>
      </c>
      <c r="W1172" s="31">
        <v>390</v>
      </c>
      <c r="X1172" s="31" t="s">
        <v>1930</v>
      </c>
      <c r="Y1172" s="31" t="s">
        <v>1930</v>
      </c>
      <c r="Z1172" s="31" t="s">
        <v>1930</v>
      </c>
      <c r="AA1172" s="4">
        <f t="shared" si="17"/>
        <v>1871</v>
      </c>
      <c r="AB1172" s="32">
        <v>14</v>
      </c>
      <c r="AC1172" s="17">
        <v>3.888888888888889E-2</v>
      </c>
      <c r="AD1172" s="36">
        <v>6.6666666666666666E-2</v>
      </c>
      <c r="AE1172" s="36">
        <v>6.6666666666666666E-2</v>
      </c>
      <c r="AF1172" s="36">
        <v>6.6666666666666666E-2</v>
      </c>
      <c r="AG1172" s="36">
        <v>6.6666666666666666E-2</v>
      </c>
      <c r="AH1172" s="36">
        <v>6.6666666666666666E-2</v>
      </c>
      <c r="AI1172" s="36">
        <v>3.3333333333333333E-2</v>
      </c>
      <c r="AJ1172" s="36">
        <v>3.3333333333333333E-2</v>
      </c>
      <c r="AK1172" s="36">
        <v>3.3333333333333333E-2</v>
      </c>
      <c r="AL1172" s="36">
        <v>3.3333333333333333E-2</v>
      </c>
      <c r="AM1172" s="36">
        <v>0</v>
      </c>
      <c r="AN1172" s="36">
        <v>0</v>
      </c>
      <c r="AO1172" s="36">
        <v>0</v>
      </c>
      <c r="AP1172" s="33" t="str">
        <f t="shared" si="18"/>
        <v>-</v>
      </c>
      <c r="AQ1172" s="55" t="str">
        <f t="shared" si="19"/>
        <v>-</v>
      </c>
      <c r="AR1172" s="56" t="str">
        <f t="shared" si="20"/>
        <v>-</v>
      </c>
      <c r="AS1172" s="34" t="s">
        <v>1892</v>
      </c>
      <c r="AT1172" s="122" t="s">
        <v>5208</v>
      </c>
    </row>
    <row r="1173" spans="1:46" ht="15.75" customHeight="1" x14ac:dyDescent="0.25">
      <c r="A1173" s="2">
        <v>24020220</v>
      </c>
      <c r="B1173" s="7" t="s">
        <v>26</v>
      </c>
      <c r="C1173" s="3" t="s">
        <v>1530</v>
      </c>
      <c r="D1173" s="7" t="s">
        <v>1529</v>
      </c>
      <c r="E1173" s="7" t="s">
        <v>1501</v>
      </c>
      <c r="F1173" s="7">
        <v>8</v>
      </c>
      <c r="G1173" s="7">
        <v>2625</v>
      </c>
      <c r="H1173" s="7">
        <v>-72.964583329999996</v>
      </c>
      <c r="I1173" s="29">
        <v>6.1527222200000002</v>
      </c>
      <c r="J1173" s="6" t="s">
        <v>1908</v>
      </c>
      <c r="K1173" s="30">
        <v>30421</v>
      </c>
      <c r="L1173" s="30"/>
      <c r="M1173" s="7" t="s">
        <v>1911</v>
      </c>
      <c r="N1173" s="29" t="s">
        <v>1910</v>
      </c>
      <c r="O1173" s="31">
        <v>127.74074074074075</v>
      </c>
      <c r="P1173" s="31">
        <v>164.92857142857142</v>
      </c>
      <c r="Q1173" s="31">
        <v>275.74074074074076</v>
      </c>
      <c r="R1173" s="31">
        <v>292.98076923076923</v>
      </c>
      <c r="S1173" s="31">
        <v>209.67142857142858</v>
      </c>
      <c r="T1173" s="31">
        <v>80.620689655172413</v>
      </c>
      <c r="U1173" s="31">
        <v>58.25</v>
      </c>
      <c r="V1173" s="31">
        <v>82.148148148148152</v>
      </c>
      <c r="W1173" s="31">
        <v>144.35714285714286</v>
      </c>
      <c r="X1173" s="31">
        <v>278.04827586206898</v>
      </c>
      <c r="Y1173" s="31">
        <v>256.125</v>
      </c>
      <c r="Z1173" s="31">
        <v>143.92857142857142</v>
      </c>
      <c r="AA1173" s="4">
        <f t="shared" si="17"/>
        <v>2114.5400786633545</v>
      </c>
      <c r="AB1173" s="32">
        <v>329</v>
      </c>
      <c r="AC1173" s="17">
        <v>0.91388888888888886</v>
      </c>
      <c r="AD1173" s="36">
        <v>0.9</v>
      </c>
      <c r="AE1173" s="36">
        <v>0.93333333333333335</v>
      </c>
      <c r="AF1173" s="36">
        <v>0.9</v>
      </c>
      <c r="AG1173" s="36">
        <v>0.8666666666666667</v>
      </c>
      <c r="AH1173" s="36">
        <v>0.93333333333333335</v>
      </c>
      <c r="AI1173" s="36">
        <v>0.96666666666666667</v>
      </c>
      <c r="AJ1173" s="36">
        <v>0.93333333333333335</v>
      </c>
      <c r="AK1173" s="36">
        <v>0.9</v>
      </c>
      <c r="AL1173" s="36">
        <v>0.93333333333333335</v>
      </c>
      <c r="AM1173" s="36">
        <v>0.96666666666666667</v>
      </c>
      <c r="AN1173" s="36">
        <v>0.8</v>
      </c>
      <c r="AO1173" s="36">
        <v>0.93333333333333335</v>
      </c>
      <c r="AP1173" s="33" t="str">
        <f t="shared" si="18"/>
        <v>&gt;=80%</v>
      </c>
      <c r="AQ1173" s="55" t="str">
        <f t="shared" si="19"/>
        <v>&gt;=75%</v>
      </c>
      <c r="AR1173" s="56" t="str">
        <f t="shared" si="20"/>
        <v>&gt;=50%</v>
      </c>
      <c r="AT1173" s="121">
        <v>0.8</v>
      </c>
    </row>
    <row r="1174" spans="1:46" ht="15.75" customHeight="1" x14ac:dyDescent="0.25">
      <c r="A1174" s="2">
        <v>24020230</v>
      </c>
      <c r="B1174" s="7" t="s">
        <v>26</v>
      </c>
      <c r="C1174" s="3" t="s">
        <v>1531</v>
      </c>
      <c r="D1174" s="7" t="s">
        <v>1529</v>
      </c>
      <c r="E1174" s="7" t="s">
        <v>1501</v>
      </c>
      <c r="F1174" s="7">
        <v>8</v>
      </c>
      <c r="G1174" s="7">
        <v>2107</v>
      </c>
      <c r="H1174" s="7">
        <v>-72.946722220000012</v>
      </c>
      <c r="I1174" s="29">
        <v>6.2487777800000002</v>
      </c>
      <c r="J1174" s="6" t="s">
        <v>1908</v>
      </c>
      <c r="K1174" s="30">
        <v>30421</v>
      </c>
      <c r="L1174" s="30"/>
      <c r="M1174" s="7" t="s">
        <v>1911</v>
      </c>
      <c r="N1174" s="29" t="s">
        <v>1910</v>
      </c>
      <c r="O1174" s="31">
        <v>70.921428571428564</v>
      </c>
      <c r="P1174" s="31">
        <v>85.23571428571428</v>
      </c>
      <c r="Q1174" s="31">
        <v>161.42307692307693</v>
      </c>
      <c r="R1174" s="31">
        <v>190.15185185185186</v>
      </c>
      <c r="S1174" s="31">
        <v>156.61153846153846</v>
      </c>
      <c r="T1174" s="31">
        <v>85.132000000000005</v>
      </c>
      <c r="U1174" s="31">
        <v>99.74799999999999</v>
      </c>
      <c r="V1174" s="31">
        <v>98.246153846153831</v>
      </c>
      <c r="W1174" s="31">
        <v>113.792</v>
      </c>
      <c r="X1174" s="31">
        <v>170.32083333333335</v>
      </c>
      <c r="Y1174" s="31">
        <v>160.23461538461541</v>
      </c>
      <c r="Z1174" s="31">
        <v>83.351851851851848</v>
      </c>
      <c r="AA1174" s="4">
        <f t="shared" si="17"/>
        <v>1475.1690645095646</v>
      </c>
      <c r="AB1174" s="32">
        <v>313</v>
      </c>
      <c r="AC1174" s="17">
        <v>0.86944444444444446</v>
      </c>
      <c r="AD1174" s="36">
        <v>0.93333333333333335</v>
      </c>
      <c r="AE1174" s="36">
        <v>0.93333333333333335</v>
      </c>
      <c r="AF1174" s="36">
        <v>0.8666666666666667</v>
      </c>
      <c r="AG1174" s="36">
        <v>0.9</v>
      </c>
      <c r="AH1174" s="36">
        <v>0.8666666666666667</v>
      </c>
      <c r="AI1174" s="36">
        <v>0.83333333333333337</v>
      </c>
      <c r="AJ1174" s="36">
        <v>0.83333333333333337</v>
      </c>
      <c r="AK1174" s="36">
        <v>0.8666666666666667</v>
      </c>
      <c r="AL1174" s="36">
        <v>0.83333333333333337</v>
      </c>
      <c r="AM1174" s="36">
        <v>0.8</v>
      </c>
      <c r="AN1174" s="36">
        <v>0.8666666666666667</v>
      </c>
      <c r="AO1174" s="36">
        <v>0.9</v>
      </c>
      <c r="AP1174" s="33" t="str">
        <f t="shared" si="18"/>
        <v>&gt;=80%</v>
      </c>
      <c r="AQ1174" s="55" t="str">
        <f t="shared" si="19"/>
        <v>&gt;=75%</v>
      </c>
      <c r="AR1174" s="56" t="str">
        <f t="shared" si="20"/>
        <v>&gt;=50%</v>
      </c>
      <c r="AT1174" s="121">
        <v>0.8</v>
      </c>
    </row>
    <row r="1175" spans="1:46" ht="15.75" customHeight="1" x14ac:dyDescent="0.25">
      <c r="A1175" s="2">
        <v>24020250</v>
      </c>
      <c r="B1175" s="7" t="s">
        <v>26</v>
      </c>
      <c r="C1175" s="3" t="s">
        <v>2413</v>
      </c>
      <c r="D1175" s="7" t="s">
        <v>2405</v>
      </c>
      <c r="E1175" s="7" t="s">
        <v>1501</v>
      </c>
      <c r="F1175" s="7">
        <v>8</v>
      </c>
      <c r="G1175" s="7">
        <v>1700</v>
      </c>
      <c r="H1175" s="7">
        <v>-73.216666669999995</v>
      </c>
      <c r="I1175" s="29">
        <v>6.4666666699999995</v>
      </c>
      <c r="J1175" s="6" t="s">
        <v>1908</v>
      </c>
      <c r="K1175" s="30">
        <v>33253</v>
      </c>
      <c r="L1175" s="30"/>
      <c r="M1175" s="7" t="s">
        <v>1911</v>
      </c>
      <c r="N1175" s="29" t="s">
        <v>1892</v>
      </c>
      <c r="O1175" s="31">
        <v>13.5</v>
      </c>
      <c r="P1175" s="31">
        <v>75</v>
      </c>
      <c r="Q1175" s="31">
        <v>65.5</v>
      </c>
      <c r="R1175" s="31">
        <v>139.5</v>
      </c>
      <c r="S1175" s="31">
        <v>207.5</v>
      </c>
      <c r="T1175" s="31">
        <v>110.5</v>
      </c>
      <c r="U1175" s="31">
        <v>151</v>
      </c>
      <c r="V1175" s="31">
        <v>115</v>
      </c>
      <c r="W1175" s="31">
        <v>229.75</v>
      </c>
      <c r="X1175" s="31">
        <v>134.5</v>
      </c>
      <c r="Y1175" s="31">
        <v>150.5</v>
      </c>
      <c r="Z1175" s="31">
        <v>64</v>
      </c>
      <c r="AA1175" s="4">
        <f t="shared" si="17"/>
        <v>1456.25</v>
      </c>
      <c r="AB1175" s="32">
        <v>21</v>
      </c>
      <c r="AC1175" s="17">
        <v>5.8333333333333334E-2</v>
      </c>
      <c r="AD1175" s="36">
        <v>3.3333333333333333E-2</v>
      </c>
      <c r="AE1175" s="36">
        <v>6.6666666666666666E-2</v>
      </c>
      <c r="AF1175" s="36">
        <v>6.6666666666666666E-2</v>
      </c>
      <c r="AG1175" s="36">
        <v>6.6666666666666666E-2</v>
      </c>
      <c r="AH1175" s="36">
        <v>6.6666666666666666E-2</v>
      </c>
      <c r="AI1175" s="36">
        <v>6.6666666666666666E-2</v>
      </c>
      <c r="AJ1175" s="36">
        <v>6.6666666666666666E-2</v>
      </c>
      <c r="AK1175" s="36">
        <v>3.3333333333333333E-2</v>
      </c>
      <c r="AL1175" s="36">
        <v>6.6666666666666666E-2</v>
      </c>
      <c r="AM1175" s="36">
        <v>6.6666666666666666E-2</v>
      </c>
      <c r="AN1175" s="36">
        <v>6.6666666666666666E-2</v>
      </c>
      <c r="AO1175" s="36">
        <v>3.3333333333333333E-2</v>
      </c>
      <c r="AP1175" s="33" t="str">
        <f t="shared" si="18"/>
        <v>-</v>
      </c>
      <c r="AQ1175" s="55" t="str">
        <f t="shared" si="19"/>
        <v>-</v>
      </c>
      <c r="AR1175" s="56" t="str">
        <f t="shared" si="20"/>
        <v>-</v>
      </c>
      <c r="AS1175" s="34" t="s">
        <v>1892</v>
      </c>
      <c r="AT1175" s="122" t="s">
        <v>5208</v>
      </c>
    </row>
    <row r="1176" spans="1:46" ht="15.75" customHeight="1" x14ac:dyDescent="0.25">
      <c r="A1176" s="2">
        <v>24025020</v>
      </c>
      <c r="B1176" s="7" t="s">
        <v>26</v>
      </c>
      <c r="C1176" s="3" t="s">
        <v>1575</v>
      </c>
      <c r="D1176" s="7" t="s">
        <v>1576</v>
      </c>
      <c r="E1176" s="7" t="s">
        <v>1501</v>
      </c>
      <c r="F1176" s="7">
        <v>8</v>
      </c>
      <c r="G1176" s="7">
        <v>975</v>
      </c>
      <c r="H1176" s="7">
        <v>-73.199166669999997</v>
      </c>
      <c r="I1176" s="29">
        <v>6.5322222199999995</v>
      </c>
      <c r="J1176" s="6" t="s">
        <v>1908</v>
      </c>
      <c r="K1176" s="30">
        <v>19677.791666666668</v>
      </c>
      <c r="L1176" s="30"/>
      <c r="M1176" s="7" t="s">
        <v>1911</v>
      </c>
      <c r="N1176" s="29" t="s">
        <v>1910</v>
      </c>
      <c r="O1176" s="31">
        <v>24.425000000000001</v>
      </c>
      <c r="P1176" s="31">
        <v>55.392857142857146</v>
      </c>
      <c r="Q1176" s="31">
        <v>109.05555555555554</v>
      </c>
      <c r="R1176" s="31">
        <v>152.36071428571429</v>
      </c>
      <c r="S1176" s="31">
        <v>160.88888888888889</v>
      </c>
      <c r="T1176" s="31">
        <v>111.29629629629632</v>
      </c>
      <c r="U1176" s="31">
        <v>113.87857142857145</v>
      </c>
      <c r="V1176" s="31">
        <v>125.50714285714284</v>
      </c>
      <c r="W1176" s="31">
        <v>150.26296296296294</v>
      </c>
      <c r="X1176" s="31">
        <v>173.51851851851856</v>
      </c>
      <c r="Y1176" s="31">
        <v>118.74615384615387</v>
      </c>
      <c r="Z1176" s="31">
        <v>37.175862068965515</v>
      </c>
      <c r="AA1176" s="4">
        <f t="shared" si="17"/>
        <v>1332.5085238516274</v>
      </c>
      <c r="AB1176" s="32">
        <v>330</v>
      </c>
      <c r="AC1176" s="17">
        <v>0.91666666666666663</v>
      </c>
      <c r="AD1176" s="36">
        <v>0.93333333333333335</v>
      </c>
      <c r="AE1176" s="36">
        <v>0.93333333333333335</v>
      </c>
      <c r="AF1176" s="36">
        <v>0.9</v>
      </c>
      <c r="AG1176" s="36">
        <v>0.93333333333333335</v>
      </c>
      <c r="AH1176" s="36">
        <v>0.9</v>
      </c>
      <c r="AI1176" s="36">
        <v>0.9</v>
      </c>
      <c r="AJ1176" s="36">
        <v>0.93333333333333335</v>
      </c>
      <c r="AK1176" s="36">
        <v>0.93333333333333335</v>
      </c>
      <c r="AL1176" s="36">
        <v>0.9</v>
      </c>
      <c r="AM1176" s="36">
        <v>0.9</v>
      </c>
      <c r="AN1176" s="36">
        <v>0.8666666666666667</v>
      </c>
      <c r="AO1176" s="36">
        <v>0.96666666666666667</v>
      </c>
      <c r="AP1176" s="33" t="str">
        <f t="shared" si="18"/>
        <v>&gt;=80%</v>
      </c>
      <c r="AQ1176" s="55" t="str">
        <f t="shared" si="19"/>
        <v>&gt;=75%</v>
      </c>
      <c r="AR1176" s="56" t="str">
        <f t="shared" si="20"/>
        <v>&gt;=50%</v>
      </c>
      <c r="AT1176" s="121">
        <v>0.8</v>
      </c>
    </row>
    <row r="1177" spans="1:46" ht="15.75" customHeight="1" x14ac:dyDescent="0.25">
      <c r="A1177" s="2">
        <v>24025030</v>
      </c>
      <c r="B1177" s="7" t="s">
        <v>43</v>
      </c>
      <c r="C1177" s="3" t="s">
        <v>461</v>
      </c>
      <c r="D1177" s="7" t="s">
        <v>460</v>
      </c>
      <c r="E1177" s="7" t="s">
        <v>390</v>
      </c>
      <c r="F1177" s="7">
        <v>6</v>
      </c>
      <c r="G1177" s="7">
        <v>2700</v>
      </c>
      <c r="H1177" s="7">
        <v>-73.163891389999989</v>
      </c>
      <c r="I1177" s="29">
        <v>5.9663888900000002</v>
      </c>
      <c r="J1177" s="6" t="s">
        <v>1908</v>
      </c>
      <c r="K1177" s="30">
        <v>24517.791666666668</v>
      </c>
      <c r="L1177" s="30"/>
      <c r="M1177" s="35" t="s">
        <v>1909</v>
      </c>
      <c r="N1177" s="29" t="s">
        <v>1910</v>
      </c>
      <c r="O1177" s="31">
        <v>123.56666666666668</v>
      </c>
      <c r="P1177" s="31">
        <v>131.52222222222221</v>
      </c>
      <c r="Q1177" s="31">
        <v>224.01111111111109</v>
      </c>
      <c r="R1177" s="31">
        <v>253.50666666666666</v>
      </c>
      <c r="S1177" s="31">
        <v>197.74827586206894</v>
      </c>
      <c r="T1177" s="31">
        <v>84.716666666666669</v>
      </c>
      <c r="U1177" s="31">
        <v>69.91379310344827</v>
      </c>
      <c r="V1177" s="31">
        <v>78.05714285714285</v>
      </c>
      <c r="W1177" s="31">
        <v>129.97999999999999</v>
      </c>
      <c r="X1177" s="31">
        <v>226.46666666666661</v>
      </c>
      <c r="Y1177" s="31">
        <v>228.68275862068967</v>
      </c>
      <c r="Z1177" s="31">
        <v>129.01379310344831</v>
      </c>
      <c r="AA1177" s="4">
        <f t="shared" si="17"/>
        <v>1877.1857635467982</v>
      </c>
      <c r="AB1177" s="32">
        <v>345</v>
      </c>
      <c r="AC1177" s="17">
        <v>0.95833333333333337</v>
      </c>
      <c r="AD1177" s="36">
        <v>0.9</v>
      </c>
      <c r="AE1177" s="36">
        <v>0.9</v>
      </c>
      <c r="AF1177" s="36">
        <v>0.9</v>
      </c>
      <c r="AG1177" s="36">
        <v>1</v>
      </c>
      <c r="AH1177" s="36">
        <v>0.96666666666666667</v>
      </c>
      <c r="AI1177" s="36">
        <v>1</v>
      </c>
      <c r="AJ1177" s="36">
        <v>0.96666666666666667</v>
      </c>
      <c r="AK1177" s="36">
        <v>0.93333333333333335</v>
      </c>
      <c r="AL1177" s="36">
        <v>1</v>
      </c>
      <c r="AM1177" s="36">
        <v>1</v>
      </c>
      <c r="AN1177" s="36">
        <v>0.96666666666666667</v>
      </c>
      <c r="AO1177" s="36">
        <v>0.96666666666666667</v>
      </c>
      <c r="AP1177" s="33" t="str">
        <f t="shared" si="18"/>
        <v>&gt;=80%</v>
      </c>
      <c r="AQ1177" s="55" t="str">
        <f t="shared" si="19"/>
        <v>&gt;=75%</v>
      </c>
      <c r="AR1177" s="56" t="str">
        <f t="shared" si="20"/>
        <v>&gt;=50%</v>
      </c>
      <c r="AS1177" s="34" t="s">
        <v>1889</v>
      </c>
      <c r="AT1177" s="121">
        <v>0.8</v>
      </c>
    </row>
    <row r="1178" spans="1:46" ht="15.75" customHeight="1" x14ac:dyDescent="0.25">
      <c r="A1178" s="2">
        <v>24025040</v>
      </c>
      <c r="B1178" s="7" t="s">
        <v>43</v>
      </c>
      <c r="C1178" s="3" t="s">
        <v>1565</v>
      </c>
      <c r="D1178" s="7" t="s">
        <v>1566</v>
      </c>
      <c r="E1178" s="7" t="s">
        <v>1501</v>
      </c>
      <c r="F1178" s="7">
        <v>8</v>
      </c>
      <c r="G1178" s="7">
        <v>1673</v>
      </c>
      <c r="H1178" s="7">
        <v>-72.968888890000002</v>
      </c>
      <c r="I1178" s="29">
        <v>6.47</v>
      </c>
      <c r="J1178" s="6" t="s">
        <v>1908</v>
      </c>
      <c r="K1178" s="30">
        <v>26983</v>
      </c>
      <c r="L1178" s="30"/>
      <c r="M1178" s="7" t="s">
        <v>1911</v>
      </c>
      <c r="N1178" s="29" t="s">
        <v>1910</v>
      </c>
      <c r="O1178" s="31">
        <v>64.57931034482759</v>
      </c>
      <c r="P1178" s="31">
        <v>105.96666666666668</v>
      </c>
      <c r="Q1178" s="31">
        <v>195.1793103448276</v>
      </c>
      <c r="R1178" s="31">
        <v>317.3633333333334</v>
      </c>
      <c r="S1178" s="31">
        <v>352.75172413793092</v>
      </c>
      <c r="T1178" s="31">
        <v>264.26666666666665</v>
      </c>
      <c r="U1178" s="31">
        <v>237.47</v>
      </c>
      <c r="V1178" s="31">
        <v>273.45</v>
      </c>
      <c r="W1178" s="31">
        <v>281.15999999999997</v>
      </c>
      <c r="X1178" s="31">
        <v>299.43703703703699</v>
      </c>
      <c r="Y1178" s="31">
        <v>227.73793103448281</v>
      </c>
      <c r="Z1178" s="31">
        <v>120.2923076923077</v>
      </c>
      <c r="AA1178" s="4">
        <f t="shared" si="17"/>
        <v>2739.6542872580803</v>
      </c>
      <c r="AB1178" s="32">
        <v>347</v>
      </c>
      <c r="AC1178" s="17">
        <v>0.96388888888888891</v>
      </c>
      <c r="AD1178" s="36">
        <v>0.96666666666666667</v>
      </c>
      <c r="AE1178" s="36">
        <v>1</v>
      </c>
      <c r="AF1178" s="36">
        <v>0.96666666666666667</v>
      </c>
      <c r="AG1178" s="36">
        <v>1</v>
      </c>
      <c r="AH1178" s="36">
        <v>0.96666666666666667</v>
      </c>
      <c r="AI1178" s="36">
        <v>1</v>
      </c>
      <c r="AJ1178" s="36">
        <v>1</v>
      </c>
      <c r="AK1178" s="36">
        <v>0.93333333333333335</v>
      </c>
      <c r="AL1178" s="36">
        <v>1</v>
      </c>
      <c r="AM1178" s="36">
        <v>0.9</v>
      </c>
      <c r="AN1178" s="36">
        <v>0.96666666666666667</v>
      </c>
      <c r="AO1178" s="36">
        <v>0.8666666666666667</v>
      </c>
      <c r="AP1178" s="33" t="str">
        <f t="shared" si="18"/>
        <v>&gt;=80%</v>
      </c>
      <c r="AQ1178" s="55" t="str">
        <f t="shared" si="19"/>
        <v>&gt;=75%</v>
      </c>
      <c r="AR1178" s="56" t="str">
        <f t="shared" si="20"/>
        <v>&gt;=50%</v>
      </c>
      <c r="AT1178" s="121">
        <v>0.8</v>
      </c>
    </row>
    <row r="1179" spans="1:46" ht="15.75" customHeight="1" x14ac:dyDescent="0.25">
      <c r="A1179" s="2">
        <v>24025050</v>
      </c>
      <c r="B1179" s="7" t="s">
        <v>56</v>
      </c>
      <c r="C1179" s="3" t="s">
        <v>1518</v>
      </c>
      <c r="D1179" s="7" t="s">
        <v>1518</v>
      </c>
      <c r="E1179" s="7" t="s">
        <v>1501</v>
      </c>
      <c r="F1179" s="7">
        <v>8</v>
      </c>
      <c r="G1179" s="7">
        <v>1350</v>
      </c>
      <c r="H1179" s="7">
        <v>-73.150555560000001</v>
      </c>
      <c r="I1179" s="29">
        <v>6.2741666699999996</v>
      </c>
      <c r="J1179" s="6" t="s">
        <v>1908</v>
      </c>
      <c r="K1179" s="30">
        <v>26983</v>
      </c>
      <c r="L1179" s="30"/>
      <c r="M1179" s="7" t="s">
        <v>1911</v>
      </c>
      <c r="N1179" s="29" t="s">
        <v>1910</v>
      </c>
      <c r="O1179" s="31">
        <v>109.84333333333333</v>
      </c>
      <c r="P1179" s="31">
        <v>160.83571428571423</v>
      </c>
      <c r="Q1179" s="31">
        <v>250.98620689655175</v>
      </c>
      <c r="R1179" s="31">
        <v>319.16800000000001</v>
      </c>
      <c r="S1179" s="31">
        <v>293.76799999999997</v>
      </c>
      <c r="T1179" s="31">
        <v>173.92857142857142</v>
      </c>
      <c r="U1179" s="31">
        <v>156.10689655172416</v>
      </c>
      <c r="V1179" s="31">
        <v>196.76666666666674</v>
      </c>
      <c r="W1179" s="31">
        <v>245.09629629629629</v>
      </c>
      <c r="X1179" s="31">
        <v>336.98888888888894</v>
      </c>
      <c r="Y1179" s="31">
        <v>275.91111111111104</v>
      </c>
      <c r="Z1179" s="31">
        <v>154.89615384615385</v>
      </c>
      <c r="AA1179" s="4">
        <f t="shared" si="17"/>
        <v>2674.2958393050117</v>
      </c>
      <c r="AB1179" s="32">
        <v>328</v>
      </c>
      <c r="AC1179" s="17">
        <v>0.91111111111111109</v>
      </c>
      <c r="AD1179" s="36">
        <v>1</v>
      </c>
      <c r="AE1179" s="36">
        <v>0.93333333333333335</v>
      </c>
      <c r="AF1179" s="36">
        <v>0.96666666666666667</v>
      </c>
      <c r="AG1179" s="36">
        <v>0.83333333333333337</v>
      </c>
      <c r="AH1179" s="36">
        <v>0.83333333333333337</v>
      </c>
      <c r="AI1179" s="36">
        <v>0.93333333333333335</v>
      </c>
      <c r="AJ1179" s="36">
        <v>0.96666666666666667</v>
      </c>
      <c r="AK1179" s="36">
        <v>0.9</v>
      </c>
      <c r="AL1179" s="36">
        <v>0.9</v>
      </c>
      <c r="AM1179" s="36">
        <v>0.9</v>
      </c>
      <c r="AN1179" s="36">
        <v>0.9</v>
      </c>
      <c r="AO1179" s="36">
        <v>0.8666666666666667</v>
      </c>
      <c r="AP1179" s="33" t="str">
        <f t="shared" si="18"/>
        <v>&gt;=80%</v>
      </c>
      <c r="AQ1179" s="55" t="str">
        <f t="shared" si="19"/>
        <v>&gt;=75%</v>
      </c>
      <c r="AR1179" s="56" t="str">
        <f t="shared" si="20"/>
        <v>&gt;=50%</v>
      </c>
      <c r="AT1179" s="121">
        <v>0.8</v>
      </c>
    </row>
    <row r="1180" spans="1:46" ht="15.75" customHeight="1" x14ac:dyDescent="0.25">
      <c r="A1180" s="2">
        <v>24030120</v>
      </c>
      <c r="B1180" s="7" t="s">
        <v>54</v>
      </c>
      <c r="C1180" s="3" t="s">
        <v>467</v>
      </c>
      <c r="D1180" s="7" t="s">
        <v>467</v>
      </c>
      <c r="E1180" s="7" t="s">
        <v>390</v>
      </c>
      <c r="F1180" s="7">
        <v>6</v>
      </c>
      <c r="G1180" s="7">
        <v>2678</v>
      </c>
      <c r="H1180" s="7">
        <v>-73.076847780000008</v>
      </c>
      <c r="I1180" s="29">
        <v>5.5230330599999995</v>
      </c>
      <c r="J1180" s="6" t="s">
        <v>1908</v>
      </c>
      <c r="K1180" s="30">
        <v>20866</v>
      </c>
      <c r="L1180" s="30"/>
      <c r="M1180" s="7" t="s">
        <v>1911</v>
      </c>
      <c r="N1180" s="29" t="s">
        <v>1910</v>
      </c>
      <c r="O1180" s="31">
        <v>11.104000000000001</v>
      </c>
      <c r="P1180" s="31">
        <v>23.107142857142854</v>
      </c>
      <c r="Q1180" s="31">
        <v>56.044000000000025</v>
      </c>
      <c r="R1180" s="31">
        <v>78.92916666666666</v>
      </c>
      <c r="S1180" s="31">
        <v>96.274074074074079</v>
      </c>
      <c r="T1180" s="31">
        <v>62.876000000000005</v>
      </c>
      <c r="U1180" s="31">
        <v>63.711111111111116</v>
      </c>
      <c r="V1180" s="31">
        <v>48.507692307692302</v>
      </c>
      <c r="W1180" s="31">
        <v>51.468000000000004</v>
      </c>
      <c r="X1180" s="31">
        <v>87.567999999999998</v>
      </c>
      <c r="Y1180" s="31">
        <v>72.260000000000005</v>
      </c>
      <c r="Z1180" s="31">
        <v>23.626923076923074</v>
      </c>
      <c r="AA1180" s="4">
        <f t="shared" si="17"/>
        <v>675.47611009361015</v>
      </c>
      <c r="AB1180" s="32">
        <v>308</v>
      </c>
      <c r="AC1180" s="17">
        <v>0.85555555555555551</v>
      </c>
      <c r="AD1180" s="36">
        <v>0.83333333333333337</v>
      </c>
      <c r="AE1180" s="36">
        <v>0.93333333333333335</v>
      </c>
      <c r="AF1180" s="36">
        <v>0.83333333333333337</v>
      </c>
      <c r="AG1180" s="36">
        <v>0.8</v>
      </c>
      <c r="AH1180" s="36">
        <v>0.9</v>
      </c>
      <c r="AI1180" s="36">
        <v>0.83333333333333337</v>
      </c>
      <c r="AJ1180" s="36">
        <v>0.9</v>
      </c>
      <c r="AK1180" s="36">
        <v>0.8666666666666667</v>
      </c>
      <c r="AL1180" s="36">
        <v>0.83333333333333337</v>
      </c>
      <c r="AM1180" s="36">
        <v>0.83333333333333337</v>
      </c>
      <c r="AN1180" s="36">
        <v>0.83333333333333337</v>
      </c>
      <c r="AO1180" s="36">
        <v>0.8666666666666667</v>
      </c>
      <c r="AP1180" s="33" t="str">
        <f t="shared" si="18"/>
        <v>&gt;=80%</v>
      </c>
      <c r="AQ1180" s="55" t="str">
        <f t="shared" si="19"/>
        <v>&gt;=75%</v>
      </c>
      <c r="AR1180" s="56" t="str">
        <f t="shared" si="20"/>
        <v>&gt;=50%</v>
      </c>
      <c r="AT1180" s="121">
        <v>0.8</v>
      </c>
    </row>
    <row r="1181" spans="1:46" ht="15.75" customHeight="1" x14ac:dyDescent="0.25">
      <c r="A1181" s="2">
        <v>24030160</v>
      </c>
      <c r="B1181" s="7" t="s">
        <v>26</v>
      </c>
      <c r="C1181" s="3" t="s">
        <v>511</v>
      </c>
      <c r="D1181" s="7" t="s">
        <v>511</v>
      </c>
      <c r="E1181" s="7" t="s">
        <v>390</v>
      </c>
      <c r="F1181" s="7">
        <v>6</v>
      </c>
      <c r="G1181" s="7">
        <v>2486</v>
      </c>
      <c r="H1181" s="7">
        <v>-72.784791389999995</v>
      </c>
      <c r="I1181" s="29">
        <v>5.8603572200000009</v>
      </c>
      <c r="J1181" s="6" t="s">
        <v>1908</v>
      </c>
      <c r="K1181" s="30">
        <v>21108</v>
      </c>
      <c r="L1181" s="30"/>
      <c r="M1181" s="7" t="s">
        <v>1911</v>
      </c>
      <c r="N1181" s="29" t="s">
        <v>1910</v>
      </c>
      <c r="O1181" s="31">
        <v>28.448275862068968</v>
      </c>
      <c r="P1181" s="31">
        <v>41.114814814814814</v>
      </c>
      <c r="Q1181" s="31">
        <v>79.54285714285713</v>
      </c>
      <c r="R1181" s="31">
        <v>114.41724137931035</v>
      </c>
      <c r="S1181" s="31">
        <v>88.89655172413795</v>
      </c>
      <c r="T1181" s="31">
        <v>43.47</v>
      </c>
      <c r="U1181" s="31">
        <v>40.466666666666669</v>
      </c>
      <c r="V1181" s="31">
        <v>37.692592592592597</v>
      </c>
      <c r="W1181" s="31">
        <v>52.282142857142858</v>
      </c>
      <c r="X1181" s="31">
        <v>78.657142857142858</v>
      </c>
      <c r="Y1181" s="31">
        <v>91.43214285714285</v>
      </c>
      <c r="Z1181" s="31">
        <v>35.120689655172413</v>
      </c>
      <c r="AA1181" s="4">
        <f t="shared" si="17"/>
        <v>731.54111840904943</v>
      </c>
      <c r="AB1181" s="32">
        <v>342</v>
      </c>
      <c r="AC1181" s="17">
        <v>0.95</v>
      </c>
      <c r="AD1181" s="36">
        <v>0.96666666666666667</v>
      </c>
      <c r="AE1181" s="36">
        <v>0.9</v>
      </c>
      <c r="AF1181" s="36">
        <v>0.93333333333333335</v>
      </c>
      <c r="AG1181" s="36">
        <v>0.96666666666666667</v>
      </c>
      <c r="AH1181" s="36">
        <v>0.96666666666666667</v>
      </c>
      <c r="AI1181" s="36">
        <v>1</v>
      </c>
      <c r="AJ1181" s="36">
        <v>1</v>
      </c>
      <c r="AK1181" s="36">
        <v>0.9</v>
      </c>
      <c r="AL1181" s="36">
        <v>0.93333333333333335</v>
      </c>
      <c r="AM1181" s="36">
        <v>0.93333333333333335</v>
      </c>
      <c r="AN1181" s="36">
        <v>0.93333333333333335</v>
      </c>
      <c r="AO1181" s="36">
        <v>0.96666666666666667</v>
      </c>
      <c r="AP1181" s="33" t="str">
        <f t="shared" si="18"/>
        <v>&gt;=80%</v>
      </c>
      <c r="AQ1181" s="55" t="str">
        <f t="shared" si="19"/>
        <v>&gt;=75%</v>
      </c>
      <c r="AR1181" s="56" t="str">
        <f t="shared" si="20"/>
        <v>&gt;=50%</v>
      </c>
      <c r="AT1181" s="121">
        <v>0.8</v>
      </c>
    </row>
    <row r="1182" spans="1:46" ht="15.75" customHeight="1" x14ac:dyDescent="0.25">
      <c r="A1182" s="2">
        <v>24030190</v>
      </c>
      <c r="B1182" s="7" t="s">
        <v>26</v>
      </c>
      <c r="C1182" s="3" t="s">
        <v>446</v>
      </c>
      <c r="D1182" s="7" t="s">
        <v>446</v>
      </c>
      <c r="E1182" s="7" t="s">
        <v>390</v>
      </c>
      <c r="F1182" s="7">
        <v>6</v>
      </c>
      <c r="G1182" s="7">
        <v>2970</v>
      </c>
      <c r="H1182" s="7">
        <v>-72.847861110000011</v>
      </c>
      <c r="I1182" s="29">
        <v>5.7245555599999998</v>
      </c>
      <c r="J1182" s="6" t="s">
        <v>1908</v>
      </c>
      <c r="K1182" s="30">
        <v>21231</v>
      </c>
      <c r="L1182" s="30"/>
      <c r="M1182" s="7" t="s">
        <v>1911</v>
      </c>
      <c r="N1182" s="29" t="s">
        <v>1910</v>
      </c>
      <c r="O1182" s="31">
        <v>24.873333333333335</v>
      </c>
      <c r="P1182" s="31">
        <v>31.066666666666659</v>
      </c>
      <c r="Q1182" s="31">
        <v>63.386666666666649</v>
      </c>
      <c r="R1182" s="31">
        <v>107.87333333333329</v>
      </c>
      <c r="S1182" s="31">
        <v>91.441379310344814</v>
      </c>
      <c r="T1182" s="31">
        <v>54.522222222222233</v>
      </c>
      <c r="U1182" s="31">
        <v>62.675862068965522</v>
      </c>
      <c r="V1182" s="31">
        <v>48.529629629629618</v>
      </c>
      <c r="W1182" s="31">
        <v>43.157142857142865</v>
      </c>
      <c r="X1182" s="31">
        <v>88.958620689655163</v>
      </c>
      <c r="Y1182" s="31">
        <v>90.103448275862078</v>
      </c>
      <c r="Z1182" s="31">
        <v>29.851851851851844</v>
      </c>
      <c r="AA1182" s="4">
        <f t="shared" si="17"/>
        <v>736.44015690567403</v>
      </c>
      <c r="AB1182" s="32">
        <v>345</v>
      </c>
      <c r="AC1182" s="17">
        <v>0.95833333333333337</v>
      </c>
      <c r="AD1182" s="36">
        <v>1</v>
      </c>
      <c r="AE1182" s="36">
        <v>1</v>
      </c>
      <c r="AF1182" s="36">
        <v>1</v>
      </c>
      <c r="AG1182" s="36">
        <v>1</v>
      </c>
      <c r="AH1182" s="36">
        <v>0.96666666666666667</v>
      </c>
      <c r="AI1182" s="36">
        <v>0.9</v>
      </c>
      <c r="AJ1182" s="36">
        <v>0.96666666666666667</v>
      </c>
      <c r="AK1182" s="36">
        <v>0.9</v>
      </c>
      <c r="AL1182" s="36">
        <v>0.93333333333333335</v>
      </c>
      <c r="AM1182" s="36">
        <v>0.96666666666666667</v>
      </c>
      <c r="AN1182" s="36">
        <v>0.96666666666666667</v>
      </c>
      <c r="AO1182" s="36">
        <v>0.9</v>
      </c>
      <c r="AP1182" s="33" t="str">
        <f t="shared" si="18"/>
        <v>&gt;=80%</v>
      </c>
      <c r="AQ1182" s="55" t="str">
        <f t="shared" si="19"/>
        <v>&gt;=75%</v>
      </c>
      <c r="AR1182" s="56" t="str">
        <f t="shared" si="20"/>
        <v>&gt;=50%</v>
      </c>
      <c r="AT1182" s="121">
        <v>0.8</v>
      </c>
    </row>
    <row r="1183" spans="1:46" ht="15.75" customHeight="1" x14ac:dyDescent="0.25">
      <c r="A1183" s="2">
        <v>24030200</v>
      </c>
      <c r="B1183" s="7" t="s">
        <v>26</v>
      </c>
      <c r="C1183" s="3" t="s">
        <v>1459</v>
      </c>
      <c r="D1183" s="7" t="s">
        <v>1459</v>
      </c>
      <c r="E1183" s="7" t="s">
        <v>1501</v>
      </c>
      <c r="F1183" s="7">
        <v>6</v>
      </c>
      <c r="G1183" s="7">
        <v>20</v>
      </c>
      <c r="H1183" s="7">
        <v>-72.873833329999997</v>
      </c>
      <c r="I1183" s="29">
        <v>6.4264166700000001</v>
      </c>
      <c r="J1183" s="6" t="s">
        <v>1908</v>
      </c>
      <c r="K1183" s="30">
        <v>21231</v>
      </c>
      <c r="L1183" s="30"/>
      <c r="M1183" s="7" t="s">
        <v>1911</v>
      </c>
      <c r="N1183" s="29" t="s">
        <v>1910</v>
      </c>
      <c r="O1183" s="31">
        <v>48.984615384615395</v>
      </c>
      <c r="P1183" s="31">
        <v>80.061538461538461</v>
      </c>
      <c r="Q1183" s="31">
        <v>155.68461538461537</v>
      </c>
      <c r="R1183" s="31">
        <v>194.26923076923077</v>
      </c>
      <c r="S1183" s="31">
        <v>206.96153846153842</v>
      </c>
      <c r="T1183" s="31">
        <v>110.29599999999999</v>
      </c>
      <c r="U1183" s="31">
        <v>100.06923076923076</v>
      </c>
      <c r="V1183" s="31">
        <v>101.73461538461538</v>
      </c>
      <c r="W1183" s="31">
        <v>152.71923076923076</v>
      </c>
      <c r="X1183" s="31">
        <v>207.73750000000004</v>
      </c>
      <c r="Y1183" s="31">
        <v>166.57916666666668</v>
      </c>
      <c r="Z1183" s="31">
        <v>75.904000000000011</v>
      </c>
      <c r="AA1183" s="4">
        <f t="shared" si="17"/>
        <v>1601.001282051282</v>
      </c>
      <c r="AB1183" s="32">
        <v>306</v>
      </c>
      <c r="AC1183" s="17">
        <v>0.85</v>
      </c>
      <c r="AD1183" s="36">
        <v>0.8666666666666667</v>
      </c>
      <c r="AE1183" s="36">
        <v>0.8666666666666667</v>
      </c>
      <c r="AF1183" s="36">
        <v>0.8666666666666667</v>
      </c>
      <c r="AG1183" s="36">
        <v>0.8666666666666667</v>
      </c>
      <c r="AH1183" s="36">
        <v>0.8666666666666667</v>
      </c>
      <c r="AI1183" s="36">
        <v>0.83333333333333337</v>
      </c>
      <c r="AJ1183" s="36">
        <v>0.8666666666666667</v>
      </c>
      <c r="AK1183" s="36">
        <v>0.8666666666666667</v>
      </c>
      <c r="AL1183" s="36">
        <v>0.8666666666666667</v>
      </c>
      <c r="AM1183" s="36">
        <v>0.8</v>
      </c>
      <c r="AN1183" s="36">
        <v>0.8</v>
      </c>
      <c r="AO1183" s="36">
        <v>0.83333333333333337</v>
      </c>
      <c r="AP1183" s="33" t="str">
        <f t="shared" si="18"/>
        <v>&gt;=80%</v>
      </c>
      <c r="AQ1183" s="55" t="str">
        <f t="shared" si="19"/>
        <v>&gt;=75%</v>
      </c>
      <c r="AR1183" s="56" t="str">
        <f t="shared" si="20"/>
        <v>&gt;=50%</v>
      </c>
      <c r="AT1183" s="121">
        <v>0.8</v>
      </c>
    </row>
    <row r="1184" spans="1:46" ht="15.75" customHeight="1" x14ac:dyDescent="0.25">
      <c r="A1184" s="2">
        <v>24030210</v>
      </c>
      <c r="B1184" s="7" t="s">
        <v>26</v>
      </c>
      <c r="C1184" s="3" t="s">
        <v>1517</v>
      </c>
      <c r="D1184" s="7" t="s">
        <v>1517</v>
      </c>
      <c r="E1184" s="7" t="s">
        <v>1501</v>
      </c>
      <c r="F1184" s="7">
        <v>8</v>
      </c>
      <c r="G1184" s="7">
        <v>2440</v>
      </c>
      <c r="H1184" s="7">
        <v>-72.69722222</v>
      </c>
      <c r="I1184" s="29">
        <v>6.83611111</v>
      </c>
      <c r="J1184" s="6" t="s">
        <v>1908</v>
      </c>
      <c r="K1184" s="30">
        <v>21231</v>
      </c>
      <c r="L1184" s="30"/>
      <c r="M1184" s="7" t="s">
        <v>1911</v>
      </c>
      <c r="N1184" s="29" t="s">
        <v>1910</v>
      </c>
      <c r="O1184" s="31">
        <v>33.369999999999997</v>
      </c>
      <c r="P1184" s="31">
        <v>41.410344827586201</v>
      </c>
      <c r="Q1184" s="31">
        <v>95.603333333333339</v>
      </c>
      <c r="R1184" s="31">
        <v>137.77000000000001</v>
      </c>
      <c r="S1184" s="31">
        <v>126.36999999999999</v>
      </c>
      <c r="T1184" s="31">
        <v>74.599999999999994</v>
      </c>
      <c r="U1184" s="31">
        <v>71.653333333333336</v>
      </c>
      <c r="V1184" s="31">
        <v>94.460000000000022</v>
      </c>
      <c r="W1184" s="31">
        <v>125.12666666666665</v>
      </c>
      <c r="X1184" s="31">
        <v>159.42000000000002</v>
      </c>
      <c r="Y1184" s="31">
        <v>122.69666666666667</v>
      </c>
      <c r="Z1184" s="31">
        <v>41.456666666666656</v>
      </c>
      <c r="AA1184" s="4">
        <f t="shared" si="17"/>
        <v>1123.9370114942531</v>
      </c>
      <c r="AB1184" s="32">
        <v>359</v>
      </c>
      <c r="AC1184" s="17">
        <v>0.99722222222222223</v>
      </c>
      <c r="AD1184" s="36">
        <v>1</v>
      </c>
      <c r="AE1184" s="36">
        <v>0.96666666666666667</v>
      </c>
      <c r="AF1184" s="36">
        <v>1</v>
      </c>
      <c r="AG1184" s="36">
        <v>1</v>
      </c>
      <c r="AH1184" s="36">
        <v>1</v>
      </c>
      <c r="AI1184" s="36">
        <v>1</v>
      </c>
      <c r="AJ1184" s="36">
        <v>1</v>
      </c>
      <c r="AK1184" s="36">
        <v>1</v>
      </c>
      <c r="AL1184" s="36">
        <v>1</v>
      </c>
      <c r="AM1184" s="36">
        <v>1</v>
      </c>
      <c r="AN1184" s="36">
        <v>1</v>
      </c>
      <c r="AO1184" s="36">
        <v>1</v>
      </c>
      <c r="AP1184" s="33" t="str">
        <f t="shared" si="18"/>
        <v>&gt;=80%</v>
      </c>
      <c r="AQ1184" s="55" t="str">
        <f t="shared" si="19"/>
        <v>&gt;=75%</v>
      </c>
      <c r="AR1184" s="56" t="str">
        <f t="shared" si="20"/>
        <v>&gt;=50%</v>
      </c>
      <c r="AT1184" s="121">
        <v>0.8</v>
      </c>
    </row>
    <row r="1185" spans="1:46" ht="15.75" customHeight="1" x14ac:dyDescent="0.25">
      <c r="A1185" s="2">
        <v>24030230</v>
      </c>
      <c r="B1185" s="7" t="s">
        <v>26</v>
      </c>
      <c r="C1185" s="3" t="s">
        <v>432</v>
      </c>
      <c r="D1185" s="7" t="s">
        <v>432</v>
      </c>
      <c r="E1185" s="7" t="s">
        <v>390</v>
      </c>
      <c r="F1185" s="7">
        <v>6</v>
      </c>
      <c r="G1185" s="7">
        <v>2470</v>
      </c>
      <c r="H1185" s="7">
        <v>-72.976277780000004</v>
      </c>
      <c r="I1185" s="29">
        <v>5.6154999999999999</v>
      </c>
      <c r="J1185" s="6" t="s">
        <v>1908</v>
      </c>
      <c r="K1185" s="30">
        <v>21231</v>
      </c>
      <c r="L1185" s="30"/>
      <c r="M1185" s="7" t="s">
        <v>1911</v>
      </c>
      <c r="N1185" s="29" t="s">
        <v>1910</v>
      </c>
      <c r="O1185" s="31">
        <v>17.376666666666669</v>
      </c>
      <c r="P1185" s="31">
        <v>25.990000000000002</v>
      </c>
      <c r="Q1185" s="31">
        <v>62.051724137931032</v>
      </c>
      <c r="R1185" s="31">
        <v>91.858620689655154</v>
      </c>
      <c r="S1185" s="31">
        <v>84.039285714285697</v>
      </c>
      <c r="T1185" s="31">
        <v>52.132142857142853</v>
      </c>
      <c r="U1185" s="31">
        <v>45.603571428571442</v>
      </c>
      <c r="V1185" s="31">
        <v>37.865517241379301</v>
      </c>
      <c r="W1185" s="31">
        <v>41.653333333333343</v>
      </c>
      <c r="X1185" s="31">
        <v>80.975862068965512</v>
      </c>
      <c r="Y1185" s="31">
        <v>84.251724137931021</v>
      </c>
      <c r="Z1185" s="31">
        <v>25.133333333333336</v>
      </c>
      <c r="AA1185" s="4">
        <f t="shared" si="17"/>
        <v>648.93178160919535</v>
      </c>
      <c r="AB1185" s="32">
        <v>349</v>
      </c>
      <c r="AC1185" s="17">
        <v>0.96944444444444444</v>
      </c>
      <c r="AD1185" s="36">
        <v>1</v>
      </c>
      <c r="AE1185" s="36">
        <v>1</v>
      </c>
      <c r="AF1185" s="36">
        <v>0.96666666666666667</v>
      </c>
      <c r="AG1185" s="36">
        <v>0.96666666666666667</v>
      </c>
      <c r="AH1185" s="36">
        <v>0.93333333333333335</v>
      </c>
      <c r="AI1185" s="36">
        <v>0.93333333333333335</v>
      </c>
      <c r="AJ1185" s="36">
        <v>0.93333333333333335</v>
      </c>
      <c r="AK1185" s="36">
        <v>0.96666666666666667</v>
      </c>
      <c r="AL1185" s="36">
        <v>1</v>
      </c>
      <c r="AM1185" s="36">
        <v>0.96666666666666667</v>
      </c>
      <c r="AN1185" s="36">
        <v>0.96666666666666667</v>
      </c>
      <c r="AO1185" s="36">
        <v>1</v>
      </c>
      <c r="AP1185" s="33" t="str">
        <f t="shared" si="18"/>
        <v>&gt;=80%</v>
      </c>
      <c r="AQ1185" s="55" t="str">
        <f t="shared" si="19"/>
        <v>&gt;=75%</v>
      </c>
      <c r="AR1185" s="56" t="str">
        <f t="shared" si="20"/>
        <v>&gt;=50%</v>
      </c>
      <c r="AT1185" s="121">
        <v>0.8</v>
      </c>
    </row>
    <row r="1186" spans="1:46" ht="15.75" customHeight="1" x14ac:dyDescent="0.25">
      <c r="A1186" s="2">
        <v>24030240</v>
      </c>
      <c r="B1186" s="7" t="s">
        <v>26</v>
      </c>
      <c r="C1186" s="3" t="s">
        <v>1891</v>
      </c>
      <c r="D1186" s="7" t="s">
        <v>1891</v>
      </c>
      <c r="E1186" s="7" t="s">
        <v>390</v>
      </c>
      <c r="F1186" s="7">
        <v>6</v>
      </c>
      <c r="G1186" s="7">
        <v>2550</v>
      </c>
      <c r="H1186" s="7">
        <v>-72.689333329999997</v>
      </c>
      <c r="I1186" s="29">
        <v>6.2317499999999999</v>
      </c>
      <c r="J1186" s="6" t="s">
        <v>1908</v>
      </c>
      <c r="K1186" s="30">
        <v>21231</v>
      </c>
      <c r="L1186" s="30"/>
      <c r="M1186" s="7" t="s">
        <v>1911</v>
      </c>
      <c r="N1186" s="29" t="s">
        <v>1910</v>
      </c>
      <c r="O1186" s="31">
        <v>21.356666666666669</v>
      </c>
      <c r="P1186" s="31">
        <v>33.36</v>
      </c>
      <c r="Q1186" s="31">
        <v>68.467857142857142</v>
      </c>
      <c r="R1186" s="31">
        <v>96.606896551724148</v>
      </c>
      <c r="S1186" s="31">
        <v>82.158620689655166</v>
      </c>
      <c r="T1186" s="31">
        <v>31.09666666666666</v>
      </c>
      <c r="U1186" s="31">
        <v>28.623333333333331</v>
      </c>
      <c r="V1186" s="31">
        <v>32.320689655172416</v>
      </c>
      <c r="W1186" s="31">
        <v>61.699999999999996</v>
      </c>
      <c r="X1186" s="31">
        <v>95.023333333333341</v>
      </c>
      <c r="Y1186" s="31">
        <v>91.144827586206887</v>
      </c>
      <c r="Z1186" s="31">
        <v>34.81666666666667</v>
      </c>
      <c r="AA1186" s="4">
        <f t="shared" si="17"/>
        <v>676.67555829228252</v>
      </c>
      <c r="AB1186" s="32">
        <v>354</v>
      </c>
      <c r="AC1186" s="17">
        <v>0.98333333333333328</v>
      </c>
      <c r="AD1186" s="36">
        <v>1</v>
      </c>
      <c r="AE1186" s="36">
        <v>1</v>
      </c>
      <c r="AF1186" s="36">
        <v>0.93333333333333335</v>
      </c>
      <c r="AG1186" s="36">
        <v>0.96666666666666667</v>
      </c>
      <c r="AH1186" s="36">
        <v>0.96666666666666667</v>
      </c>
      <c r="AI1186" s="36">
        <v>1</v>
      </c>
      <c r="AJ1186" s="36">
        <v>1</v>
      </c>
      <c r="AK1186" s="36">
        <v>0.96666666666666667</v>
      </c>
      <c r="AL1186" s="36">
        <v>1</v>
      </c>
      <c r="AM1186" s="36">
        <v>1</v>
      </c>
      <c r="AN1186" s="36">
        <v>0.96666666666666667</v>
      </c>
      <c r="AO1186" s="36">
        <v>1</v>
      </c>
      <c r="AP1186" s="33" t="str">
        <f t="shared" si="18"/>
        <v>&gt;=80%</v>
      </c>
      <c r="AQ1186" s="55" t="str">
        <f t="shared" si="19"/>
        <v>&gt;=75%</v>
      </c>
      <c r="AR1186" s="56" t="str">
        <f t="shared" si="20"/>
        <v>&gt;=50%</v>
      </c>
      <c r="AT1186" s="122" t="s">
        <v>5208</v>
      </c>
    </row>
    <row r="1187" spans="1:46" ht="15.75" customHeight="1" x14ac:dyDescent="0.25">
      <c r="A1187" s="2">
        <v>24030260</v>
      </c>
      <c r="B1187" s="7" t="s">
        <v>26</v>
      </c>
      <c r="C1187" s="3" t="s">
        <v>420</v>
      </c>
      <c r="D1187" s="7" t="s">
        <v>420</v>
      </c>
      <c r="E1187" s="7" t="s">
        <v>390</v>
      </c>
      <c r="F1187" s="7">
        <v>6</v>
      </c>
      <c r="G1187" s="7">
        <v>2749</v>
      </c>
      <c r="H1187" s="7">
        <v>-72.445444440000003</v>
      </c>
      <c r="I1187" s="29">
        <v>6.4082222199999999</v>
      </c>
      <c r="J1187" s="6" t="s">
        <v>1908</v>
      </c>
      <c r="K1187" s="30">
        <v>21259</v>
      </c>
      <c r="L1187" s="30"/>
      <c r="M1187" s="7" t="s">
        <v>1911</v>
      </c>
      <c r="N1187" s="29" t="s">
        <v>1910</v>
      </c>
      <c r="O1187" s="31">
        <v>20.403448275862061</v>
      </c>
      <c r="P1187" s="31">
        <v>40.413793103448285</v>
      </c>
      <c r="Q1187" s="31">
        <v>77.714285714285708</v>
      </c>
      <c r="R1187" s="31">
        <v>110.77857142857144</v>
      </c>
      <c r="S1187" s="31">
        <v>119.05000000000003</v>
      </c>
      <c r="T1187" s="31">
        <v>72.916666666666686</v>
      </c>
      <c r="U1187" s="31">
        <v>67.517241379310349</v>
      </c>
      <c r="V1187" s="31">
        <v>66.432142857142864</v>
      </c>
      <c r="W1187" s="31">
        <v>74.886206896551712</v>
      </c>
      <c r="X1187" s="31">
        <v>109.35000000000004</v>
      </c>
      <c r="Y1187" s="31">
        <v>101.30714285714282</v>
      </c>
      <c r="Z1187" s="31">
        <v>40.655555555555551</v>
      </c>
      <c r="AA1187" s="4">
        <f t="shared" si="17"/>
        <v>901.42505473453753</v>
      </c>
      <c r="AB1187" s="32">
        <v>341</v>
      </c>
      <c r="AC1187" s="17">
        <v>0.94722222222222219</v>
      </c>
      <c r="AD1187" s="36">
        <v>0.96666666666666667</v>
      </c>
      <c r="AE1187" s="36">
        <v>0.96666666666666667</v>
      </c>
      <c r="AF1187" s="36">
        <v>0.93333333333333335</v>
      </c>
      <c r="AG1187" s="36">
        <v>0.93333333333333335</v>
      </c>
      <c r="AH1187" s="36">
        <v>0.93333333333333335</v>
      </c>
      <c r="AI1187" s="36">
        <v>1</v>
      </c>
      <c r="AJ1187" s="36">
        <v>0.96666666666666667</v>
      </c>
      <c r="AK1187" s="36">
        <v>0.93333333333333335</v>
      </c>
      <c r="AL1187" s="36">
        <v>0.96666666666666667</v>
      </c>
      <c r="AM1187" s="36">
        <v>0.93333333333333335</v>
      </c>
      <c r="AN1187" s="36">
        <v>0.93333333333333335</v>
      </c>
      <c r="AO1187" s="36">
        <v>0.9</v>
      </c>
      <c r="AP1187" s="33" t="str">
        <f t="shared" si="18"/>
        <v>&gt;=80%</v>
      </c>
      <c r="AQ1187" s="55" t="str">
        <f t="shared" si="19"/>
        <v>&gt;=75%</v>
      </c>
      <c r="AR1187" s="56" t="str">
        <f t="shared" si="20"/>
        <v>&gt;=50%</v>
      </c>
      <c r="AT1187" s="121">
        <v>0.8</v>
      </c>
    </row>
    <row r="1188" spans="1:46" ht="15.75" customHeight="1" x14ac:dyDescent="0.25">
      <c r="A1188" s="2">
        <v>24030270</v>
      </c>
      <c r="B1188" s="7" t="s">
        <v>26</v>
      </c>
      <c r="C1188" s="3" t="s">
        <v>177</v>
      </c>
      <c r="D1188" s="7" t="s">
        <v>1597</v>
      </c>
      <c r="E1188" s="7" t="s">
        <v>1501</v>
      </c>
      <c r="F1188" s="7">
        <v>8</v>
      </c>
      <c r="G1188" s="7">
        <v>1702</v>
      </c>
      <c r="H1188" s="7">
        <v>-72.844166669999993</v>
      </c>
      <c r="I1188" s="29">
        <v>6.83</v>
      </c>
      <c r="J1188" s="6" t="s">
        <v>1908</v>
      </c>
      <c r="K1188" s="30">
        <v>20500</v>
      </c>
      <c r="L1188" s="30"/>
      <c r="M1188" s="7" t="s">
        <v>1911</v>
      </c>
      <c r="N1188" s="29" t="s">
        <v>1910</v>
      </c>
      <c r="O1188" s="31">
        <v>50.919999999999995</v>
      </c>
      <c r="P1188" s="31">
        <v>70.126666666666651</v>
      </c>
      <c r="Q1188" s="31">
        <v>112.94333333333333</v>
      </c>
      <c r="R1188" s="31">
        <v>178.97666666666666</v>
      </c>
      <c r="S1188" s="31">
        <v>171.52068965517242</v>
      </c>
      <c r="T1188" s="31">
        <v>89.890000000000029</v>
      </c>
      <c r="U1188" s="31">
        <v>62.89</v>
      </c>
      <c r="V1188" s="31">
        <v>92.716666666666683</v>
      </c>
      <c r="W1188" s="31">
        <v>155.05333333333334</v>
      </c>
      <c r="X1188" s="31">
        <v>203.20999999999995</v>
      </c>
      <c r="Y1188" s="31">
        <v>145.99666666666664</v>
      </c>
      <c r="Z1188" s="31">
        <v>68.193333333333328</v>
      </c>
      <c r="AA1188" s="4">
        <f t="shared" si="17"/>
        <v>1402.4373563218392</v>
      </c>
      <c r="AB1188" s="32">
        <v>359</v>
      </c>
      <c r="AC1188" s="17">
        <v>0.99722222222222223</v>
      </c>
      <c r="AD1188" s="36">
        <v>1</v>
      </c>
      <c r="AE1188" s="36">
        <v>1</v>
      </c>
      <c r="AF1188" s="36">
        <v>1</v>
      </c>
      <c r="AG1188" s="36">
        <v>1</v>
      </c>
      <c r="AH1188" s="36">
        <v>0.96666666666666667</v>
      </c>
      <c r="AI1188" s="36">
        <v>1</v>
      </c>
      <c r="AJ1188" s="36">
        <v>1</v>
      </c>
      <c r="AK1188" s="36">
        <v>1</v>
      </c>
      <c r="AL1188" s="36">
        <v>1</v>
      </c>
      <c r="AM1188" s="36">
        <v>1</v>
      </c>
      <c r="AN1188" s="36">
        <v>1</v>
      </c>
      <c r="AO1188" s="36">
        <v>1</v>
      </c>
      <c r="AP1188" s="33" t="str">
        <f t="shared" si="18"/>
        <v>&gt;=80%</v>
      </c>
      <c r="AQ1188" s="55" t="str">
        <f t="shared" si="19"/>
        <v>&gt;=75%</v>
      </c>
      <c r="AR1188" s="56" t="str">
        <f t="shared" si="20"/>
        <v>&gt;=50%</v>
      </c>
      <c r="AT1188" s="121">
        <v>0.8</v>
      </c>
    </row>
    <row r="1189" spans="1:46" ht="15.75" customHeight="1" x14ac:dyDescent="0.25">
      <c r="A1189" s="2">
        <v>24030290</v>
      </c>
      <c r="B1189" s="7" t="s">
        <v>26</v>
      </c>
      <c r="C1189" s="3" t="s">
        <v>1560</v>
      </c>
      <c r="D1189" s="7" t="s">
        <v>1560</v>
      </c>
      <c r="E1189" s="7" t="s">
        <v>1501</v>
      </c>
      <c r="F1189" s="7">
        <v>6</v>
      </c>
      <c r="G1189" s="7">
        <v>1856</v>
      </c>
      <c r="H1189" s="7">
        <v>-72.581361110000003</v>
      </c>
      <c r="I1189" s="29">
        <v>6.4939444399999999</v>
      </c>
      <c r="J1189" s="6" t="s">
        <v>1908</v>
      </c>
      <c r="K1189" s="30">
        <v>21381</v>
      </c>
      <c r="L1189" s="30"/>
      <c r="M1189" s="7" t="s">
        <v>1911</v>
      </c>
      <c r="N1189" s="29" t="s">
        <v>1910</v>
      </c>
      <c r="O1189" s="31">
        <v>29.244827586206885</v>
      </c>
      <c r="P1189" s="31">
        <v>48.539285714285718</v>
      </c>
      <c r="Q1189" s="31">
        <v>82.379310344827587</v>
      </c>
      <c r="R1189" s="31">
        <v>128.17241379310346</v>
      </c>
      <c r="S1189" s="31">
        <v>132.61071428571432</v>
      </c>
      <c r="T1189" s="31">
        <v>76.878571428571448</v>
      </c>
      <c r="U1189" s="31">
        <v>63.410000000000004</v>
      </c>
      <c r="V1189" s="31">
        <v>79.072413793103451</v>
      </c>
      <c r="W1189" s="31">
        <v>101.524</v>
      </c>
      <c r="X1189" s="31">
        <v>153.01538461538462</v>
      </c>
      <c r="Y1189" s="31">
        <v>113.05172413793105</v>
      </c>
      <c r="Z1189" s="31">
        <v>48.737037037037034</v>
      </c>
      <c r="AA1189" s="4">
        <f t="shared" si="17"/>
        <v>1056.6356827361656</v>
      </c>
      <c r="AB1189" s="32">
        <v>337</v>
      </c>
      <c r="AC1189" s="17">
        <v>0.93611111111111112</v>
      </c>
      <c r="AD1189" s="36">
        <v>0.96666666666666667</v>
      </c>
      <c r="AE1189" s="36">
        <v>0.93333333333333335</v>
      </c>
      <c r="AF1189" s="36">
        <v>0.96666666666666667</v>
      </c>
      <c r="AG1189" s="36">
        <v>0.96666666666666667</v>
      </c>
      <c r="AH1189" s="36">
        <v>0.93333333333333335</v>
      </c>
      <c r="AI1189" s="36">
        <v>0.93333333333333335</v>
      </c>
      <c r="AJ1189" s="36">
        <v>1</v>
      </c>
      <c r="AK1189" s="36">
        <v>0.96666666666666667</v>
      </c>
      <c r="AL1189" s="36">
        <v>0.83333333333333337</v>
      </c>
      <c r="AM1189" s="36">
        <v>0.8666666666666667</v>
      </c>
      <c r="AN1189" s="36">
        <v>0.96666666666666667</v>
      </c>
      <c r="AO1189" s="36">
        <v>0.9</v>
      </c>
      <c r="AP1189" s="33" t="str">
        <f t="shared" si="18"/>
        <v>&gt;=80%</v>
      </c>
      <c r="AQ1189" s="55" t="str">
        <f t="shared" si="19"/>
        <v>&gt;=75%</v>
      </c>
      <c r="AR1189" s="56" t="str">
        <f t="shared" si="20"/>
        <v>&gt;=50%</v>
      </c>
      <c r="AT1189" s="121">
        <v>0.8</v>
      </c>
    </row>
    <row r="1190" spans="1:46" ht="15.75" customHeight="1" x14ac:dyDescent="0.25">
      <c r="A1190" s="2">
        <v>24030300</v>
      </c>
      <c r="B1190" s="7" t="s">
        <v>26</v>
      </c>
      <c r="C1190" s="3" t="s">
        <v>1515</v>
      </c>
      <c r="D1190" s="7" t="s">
        <v>1516</v>
      </c>
      <c r="E1190" s="7" t="s">
        <v>1501</v>
      </c>
      <c r="F1190" s="7">
        <v>8</v>
      </c>
      <c r="G1190" s="7">
        <v>600</v>
      </c>
      <c r="H1190" s="7">
        <v>-72.974999999999994</v>
      </c>
      <c r="I1190" s="29">
        <v>6.75305556</v>
      </c>
      <c r="J1190" s="6" t="s">
        <v>1908</v>
      </c>
      <c r="K1190" s="30">
        <v>21412</v>
      </c>
      <c r="L1190" s="30"/>
      <c r="M1190" s="7" t="s">
        <v>1911</v>
      </c>
      <c r="N1190" s="29" t="s">
        <v>1910</v>
      </c>
      <c r="O1190" s="31">
        <v>41.716666666666669</v>
      </c>
      <c r="P1190" s="31">
        <v>57.986666666666672</v>
      </c>
      <c r="Q1190" s="31">
        <v>89.820689655172416</v>
      </c>
      <c r="R1190" s="31">
        <v>107.47000000000001</v>
      </c>
      <c r="S1190" s="31">
        <v>106.31379310344828</v>
      </c>
      <c r="T1190" s="31">
        <v>68.373333333333321</v>
      </c>
      <c r="U1190" s="31">
        <v>92.333333333333329</v>
      </c>
      <c r="V1190" s="31">
        <v>91.786666666666648</v>
      </c>
      <c r="W1190" s="31">
        <v>104.31333333333332</v>
      </c>
      <c r="X1190" s="31">
        <v>129.93928571428572</v>
      </c>
      <c r="Y1190" s="31">
        <v>108.24285714285716</v>
      </c>
      <c r="Z1190" s="31">
        <v>38.103448275862078</v>
      </c>
      <c r="AA1190" s="4">
        <f t="shared" si="17"/>
        <v>1036.4000738916254</v>
      </c>
      <c r="AB1190" s="32">
        <v>353</v>
      </c>
      <c r="AC1190" s="17">
        <v>0.98055555555555551</v>
      </c>
      <c r="AD1190" s="36">
        <v>1</v>
      </c>
      <c r="AE1190" s="36">
        <v>1</v>
      </c>
      <c r="AF1190" s="36">
        <v>0.96666666666666667</v>
      </c>
      <c r="AG1190" s="36">
        <v>1</v>
      </c>
      <c r="AH1190" s="36">
        <v>0.96666666666666667</v>
      </c>
      <c r="AI1190" s="36">
        <v>1</v>
      </c>
      <c r="AJ1190" s="36">
        <v>1</v>
      </c>
      <c r="AK1190" s="36">
        <v>1</v>
      </c>
      <c r="AL1190" s="36">
        <v>1</v>
      </c>
      <c r="AM1190" s="36">
        <v>0.93333333333333335</v>
      </c>
      <c r="AN1190" s="36">
        <v>0.93333333333333335</v>
      </c>
      <c r="AO1190" s="36">
        <v>0.96666666666666667</v>
      </c>
      <c r="AP1190" s="33" t="str">
        <f t="shared" si="18"/>
        <v>&gt;=80%</v>
      </c>
      <c r="AQ1190" s="55" t="str">
        <f t="shared" si="19"/>
        <v>&gt;=75%</v>
      </c>
      <c r="AR1190" s="56" t="str">
        <f t="shared" si="20"/>
        <v>&gt;=50%</v>
      </c>
      <c r="AT1190" s="121">
        <v>0.8</v>
      </c>
    </row>
    <row r="1191" spans="1:46" ht="15.75" customHeight="1" x14ac:dyDescent="0.25">
      <c r="A1191" s="6">
        <v>24030310</v>
      </c>
      <c r="B1191" s="7" t="s">
        <v>26</v>
      </c>
      <c r="C1191" s="7" t="s">
        <v>414</v>
      </c>
      <c r="D1191" s="7" t="s">
        <v>414</v>
      </c>
      <c r="E1191" s="7" t="s">
        <v>390</v>
      </c>
      <c r="F1191" s="7">
        <v>6</v>
      </c>
      <c r="G1191" s="7">
        <v>2820</v>
      </c>
      <c r="H1191" s="7">
        <v>-73.323999999999998</v>
      </c>
      <c r="I1191" s="29">
        <v>5.6289166699999997</v>
      </c>
      <c r="J1191" s="6" t="s">
        <v>1908</v>
      </c>
      <c r="K1191" s="30">
        <v>21412</v>
      </c>
      <c r="L1191" s="30"/>
      <c r="M1191" s="7" t="s">
        <v>1911</v>
      </c>
      <c r="N1191" s="29" t="s">
        <v>1910</v>
      </c>
      <c r="O1191" s="31">
        <v>28.934615384615391</v>
      </c>
      <c r="P1191" s="31">
        <v>32.989285714285714</v>
      </c>
      <c r="Q1191" s="31">
        <v>83.459259259259269</v>
      </c>
      <c r="R1191" s="31">
        <v>127.62413793103451</v>
      </c>
      <c r="S1191" s="31">
        <v>102.73333333333336</v>
      </c>
      <c r="T1191" s="31">
        <v>68.042857142857159</v>
      </c>
      <c r="U1191" s="31">
        <v>53.558620689655172</v>
      </c>
      <c r="V1191" s="31">
        <v>47.914285714285732</v>
      </c>
      <c r="W1191" s="31">
        <v>53.377777777777787</v>
      </c>
      <c r="X1191" s="31">
        <v>108.17500000000003</v>
      </c>
      <c r="Y1191" s="31">
        <v>111.66666666666669</v>
      </c>
      <c r="Z1191" s="31">
        <v>46.196153846153834</v>
      </c>
      <c r="AA1191" s="4">
        <f t="shared" si="17"/>
        <v>864.67199345992469</v>
      </c>
      <c r="AB1191" s="32">
        <v>330</v>
      </c>
      <c r="AC1191" s="17">
        <v>0.91666666666666663</v>
      </c>
      <c r="AD1191" s="36">
        <v>0.8666666666666667</v>
      </c>
      <c r="AE1191" s="36">
        <v>0.93333333333333335</v>
      </c>
      <c r="AF1191" s="36">
        <v>0.9</v>
      </c>
      <c r="AG1191" s="36">
        <v>0.96666666666666667</v>
      </c>
      <c r="AH1191" s="36">
        <v>0.9</v>
      </c>
      <c r="AI1191" s="36">
        <v>0.93333333333333335</v>
      </c>
      <c r="AJ1191" s="36">
        <v>0.96666666666666667</v>
      </c>
      <c r="AK1191" s="36">
        <v>0.93333333333333335</v>
      </c>
      <c r="AL1191" s="36">
        <v>0.9</v>
      </c>
      <c r="AM1191" s="36">
        <v>0.93333333333333335</v>
      </c>
      <c r="AN1191" s="36">
        <v>0.9</v>
      </c>
      <c r="AO1191" s="36">
        <v>0.8666666666666667</v>
      </c>
      <c r="AP1191" s="33" t="str">
        <f t="shared" si="18"/>
        <v>&gt;=80%</v>
      </c>
      <c r="AQ1191" s="55" t="str">
        <f t="shared" si="19"/>
        <v>&gt;=75%</v>
      </c>
      <c r="AR1191" s="56" t="str">
        <f t="shared" si="20"/>
        <v>&gt;=50%</v>
      </c>
      <c r="AT1191" s="121">
        <v>0.8</v>
      </c>
    </row>
    <row r="1192" spans="1:46" ht="15.75" customHeight="1" x14ac:dyDescent="0.25">
      <c r="A1192" s="6">
        <v>24030320</v>
      </c>
      <c r="B1192" s="7" t="s">
        <v>26</v>
      </c>
      <c r="C1192" s="7" t="s">
        <v>1512</v>
      </c>
      <c r="D1192" s="7" t="s">
        <v>1513</v>
      </c>
      <c r="E1192" s="7" t="s">
        <v>1501</v>
      </c>
      <c r="F1192" s="7">
        <v>8</v>
      </c>
      <c r="G1192" s="7">
        <v>224</v>
      </c>
      <c r="H1192" s="7">
        <v>-72.63</v>
      </c>
      <c r="I1192" s="29">
        <v>6.6275000000000004</v>
      </c>
      <c r="J1192" s="6" t="s">
        <v>1908</v>
      </c>
      <c r="K1192" s="30">
        <v>21412</v>
      </c>
      <c r="L1192" s="30"/>
      <c r="M1192" s="7" t="s">
        <v>1911</v>
      </c>
      <c r="N1192" s="29" t="s">
        <v>1910</v>
      </c>
      <c r="O1192" s="31">
        <v>33.116666666666667</v>
      </c>
      <c r="P1192" s="31">
        <v>54.690000000000012</v>
      </c>
      <c r="Q1192" s="31">
        <v>103.42666666666665</v>
      </c>
      <c r="R1192" s="31">
        <v>209.40666666666664</v>
      </c>
      <c r="S1192" s="31">
        <v>192.08000000000004</v>
      </c>
      <c r="T1192" s="31">
        <v>93.439999999999984</v>
      </c>
      <c r="U1192" s="31">
        <v>82.806896551724108</v>
      </c>
      <c r="V1192" s="31">
        <v>92.206666666666678</v>
      </c>
      <c r="W1192" s="31">
        <v>146.77586206896552</v>
      </c>
      <c r="X1192" s="31">
        <v>200.90333333333328</v>
      </c>
      <c r="Y1192" s="31">
        <v>153.14482758620693</v>
      </c>
      <c r="Z1192" s="31">
        <v>42.599999999999994</v>
      </c>
      <c r="AA1192" s="4">
        <f t="shared" si="17"/>
        <v>1404.5975862068963</v>
      </c>
      <c r="AB1192" s="32">
        <v>356</v>
      </c>
      <c r="AC1192" s="17">
        <v>0.98888888888888893</v>
      </c>
      <c r="AD1192" s="36">
        <v>1</v>
      </c>
      <c r="AE1192" s="36">
        <v>1</v>
      </c>
      <c r="AF1192" s="36">
        <v>1</v>
      </c>
      <c r="AG1192" s="36">
        <v>1</v>
      </c>
      <c r="AH1192" s="36">
        <v>1</v>
      </c>
      <c r="AI1192" s="36">
        <v>1</v>
      </c>
      <c r="AJ1192" s="36">
        <v>0.96666666666666667</v>
      </c>
      <c r="AK1192" s="36">
        <v>1</v>
      </c>
      <c r="AL1192" s="36">
        <v>0.96666666666666667</v>
      </c>
      <c r="AM1192" s="36">
        <v>1</v>
      </c>
      <c r="AN1192" s="36">
        <v>0.96666666666666667</v>
      </c>
      <c r="AO1192" s="36">
        <v>0.96666666666666667</v>
      </c>
      <c r="AP1192" s="33" t="str">
        <f t="shared" si="18"/>
        <v>&gt;=80%</v>
      </c>
      <c r="AQ1192" s="55" t="str">
        <f t="shared" si="19"/>
        <v>&gt;=75%</v>
      </c>
      <c r="AR1192" s="56" t="str">
        <f t="shared" si="20"/>
        <v>&gt;=50%</v>
      </c>
      <c r="AT1192" s="121">
        <v>0.8</v>
      </c>
    </row>
    <row r="1193" spans="1:46" ht="15.75" customHeight="1" x14ac:dyDescent="0.25">
      <c r="A1193" s="6">
        <v>24030330</v>
      </c>
      <c r="B1193" s="7" t="s">
        <v>26</v>
      </c>
      <c r="C1193" s="7" t="s">
        <v>1602</v>
      </c>
      <c r="D1193" s="7" t="s">
        <v>1603</v>
      </c>
      <c r="E1193" s="7" t="s">
        <v>1501</v>
      </c>
      <c r="F1193" s="7">
        <v>8</v>
      </c>
      <c r="G1193" s="7">
        <v>250</v>
      </c>
      <c r="H1193" s="7">
        <v>-72.931666669999998</v>
      </c>
      <c r="I1193" s="29">
        <v>6.9397222200000002</v>
      </c>
      <c r="J1193" s="6" t="s">
        <v>1908</v>
      </c>
      <c r="K1193" s="30">
        <v>21443</v>
      </c>
      <c r="L1193" s="30"/>
      <c r="M1193" s="7" t="s">
        <v>1911</v>
      </c>
      <c r="N1193" s="29" t="s">
        <v>1910</v>
      </c>
      <c r="O1193" s="31">
        <v>28.186206896551724</v>
      </c>
      <c r="P1193" s="31">
        <v>50.031034482758635</v>
      </c>
      <c r="Q1193" s="31">
        <v>90.568965517241381</v>
      </c>
      <c r="R1193" s="31">
        <v>138.57333333333332</v>
      </c>
      <c r="S1193" s="31">
        <v>174.01666666666668</v>
      </c>
      <c r="T1193" s="31">
        <v>111.80714285714286</v>
      </c>
      <c r="U1193" s="31">
        <v>94.675862068965529</v>
      </c>
      <c r="V1193" s="31">
        <v>125.57857142857144</v>
      </c>
      <c r="W1193" s="31">
        <v>168.11034482758626</v>
      </c>
      <c r="X1193" s="31">
        <v>160.45517241379306</v>
      </c>
      <c r="Y1193" s="31">
        <v>120.03793103448277</v>
      </c>
      <c r="Z1193" s="31">
        <v>42.864285714285721</v>
      </c>
      <c r="AA1193" s="4">
        <f t="shared" si="17"/>
        <v>1304.9055172413794</v>
      </c>
      <c r="AB1193" s="32">
        <v>347</v>
      </c>
      <c r="AC1193" s="17">
        <v>0.96388888888888891</v>
      </c>
      <c r="AD1193" s="36">
        <v>0.96666666666666667</v>
      </c>
      <c r="AE1193" s="36">
        <v>0.96666666666666667</v>
      </c>
      <c r="AF1193" s="36">
        <v>0.96666666666666667</v>
      </c>
      <c r="AG1193" s="36">
        <v>1</v>
      </c>
      <c r="AH1193" s="36">
        <v>1</v>
      </c>
      <c r="AI1193" s="36">
        <v>0.93333333333333335</v>
      </c>
      <c r="AJ1193" s="36">
        <v>0.96666666666666667</v>
      </c>
      <c r="AK1193" s="36">
        <v>0.93333333333333335</v>
      </c>
      <c r="AL1193" s="36">
        <v>0.96666666666666667</v>
      </c>
      <c r="AM1193" s="36">
        <v>0.96666666666666667</v>
      </c>
      <c r="AN1193" s="36">
        <v>0.96666666666666667</v>
      </c>
      <c r="AO1193" s="36">
        <v>0.93333333333333335</v>
      </c>
      <c r="AP1193" s="33" t="str">
        <f t="shared" si="18"/>
        <v>&gt;=80%</v>
      </c>
      <c r="AQ1193" s="55" t="str">
        <f t="shared" si="19"/>
        <v>&gt;=75%</v>
      </c>
      <c r="AR1193" s="56" t="str">
        <f t="shared" si="20"/>
        <v>&gt;=50%</v>
      </c>
      <c r="AT1193" s="121">
        <v>0.8</v>
      </c>
    </row>
    <row r="1194" spans="1:46" ht="15.75" customHeight="1" x14ac:dyDescent="0.25">
      <c r="A1194" s="6">
        <v>24030340</v>
      </c>
      <c r="B1194" s="7" t="s">
        <v>26</v>
      </c>
      <c r="C1194" s="7" t="s">
        <v>1567</v>
      </c>
      <c r="D1194" s="7" t="s">
        <v>1567</v>
      </c>
      <c r="E1194" s="7" t="s">
        <v>1501</v>
      </c>
      <c r="F1194" s="7">
        <v>8</v>
      </c>
      <c r="G1194" s="7">
        <v>2150</v>
      </c>
      <c r="H1194" s="7">
        <v>-72.811388890000003</v>
      </c>
      <c r="I1194" s="29">
        <v>6.6716666699999996</v>
      </c>
      <c r="J1194" s="6" t="s">
        <v>1908</v>
      </c>
      <c r="K1194" s="30">
        <v>21473</v>
      </c>
      <c r="L1194" s="30"/>
      <c r="M1194" s="7" t="s">
        <v>1911</v>
      </c>
      <c r="N1194" s="29" t="s">
        <v>1910</v>
      </c>
      <c r="O1194" s="31">
        <v>42.63333333333334</v>
      </c>
      <c r="P1194" s="31">
        <v>87.532142857142858</v>
      </c>
      <c r="Q1194" s="31">
        <v>134.75862068965517</v>
      </c>
      <c r="R1194" s="31">
        <v>212.82000000000002</v>
      </c>
      <c r="S1194" s="31">
        <v>224.71666666666667</v>
      </c>
      <c r="T1194" s="31">
        <v>125.05666666666664</v>
      </c>
      <c r="U1194" s="31">
        <v>103.79666666666668</v>
      </c>
      <c r="V1194" s="31">
        <v>134.95517241379309</v>
      </c>
      <c r="W1194" s="31">
        <v>204.21999999999997</v>
      </c>
      <c r="X1194" s="31">
        <v>265.68620689655171</v>
      </c>
      <c r="Y1194" s="31">
        <v>180.76999999999998</v>
      </c>
      <c r="Z1194" s="31">
        <v>74.267857142857139</v>
      </c>
      <c r="AA1194" s="4">
        <f t="shared" si="17"/>
        <v>1791.2133333333334</v>
      </c>
      <c r="AB1194" s="32">
        <v>353</v>
      </c>
      <c r="AC1194" s="17">
        <v>0.98055555555555551</v>
      </c>
      <c r="AD1194" s="36">
        <v>1</v>
      </c>
      <c r="AE1194" s="36">
        <v>0.93333333333333335</v>
      </c>
      <c r="AF1194" s="36">
        <v>0.96666666666666667</v>
      </c>
      <c r="AG1194" s="36">
        <v>1</v>
      </c>
      <c r="AH1194" s="36">
        <v>1</v>
      </c>
      <c r="AI1194" s="36">
        <v>1</v>
      </c>
      <c r="AJ1194" s="36">
        <v>1</v>
      </c>
      <c r="AK1194" s="36">
        <v>0.96666666666666667</v>
      </c>
      <c r="AL1194" s="36">
        <v>1</v>
      </c>
      <c r="AM1194" s="36">
        <v>0.96666666666666667</v>
      </c>
      <c r="AN1194" s="36">
        <v>1</v>
      </c>
      <c r="AO1194" s="36">
        <v>0.93333333333333335</v>
      </c>
      <c r="AP1194" s="33" t="str">
        <f t="shared" si="18"/>
        <v>&gt;=80%</v>
      </c>
      <c r="AQ1194" s="55" t="str">
        <f t="shared" si="19"/>
        <v>&gt;=75%</v>
      </c>
      <c r="AR1194" s="56" t="str">
        <f t="shared" si="20"/>
        <v>&gt;=50%</v>
      </c>
      <c r="AT1194" s="121">
        <v>0.8</v>
      </c>
    </row>
    <row r="1195" spans="1:46" ht="15.75" customHeight="1" x14ac:dyDescent="0.25">
      <c r="A1195" s="6">
        <v>24030350</v>
      </c>
      <c r="B1195" s="7" t="s">
        <v>54</v>
      </c>
      <c r="C1195" s="7" t="s">
        <v>417</v>
      </c>
      <c r="D1195" s="7" t="s">
        <v>417</v>
      </c>
      <c r="E1195" s="7" t="s">
        <v>390</v>
      </c>
      <c r="F1195" s="7">
        <v>6</v>
      </c>
      <c r="G1195" s="7">
        <v>2540</v>
      </c>
      <c r="H1195" s="7">
        <v>-73.044611110000005</v>
      </c>
      <c r="I1195" s="29">
        <v>5.8300833299999999</v>
      </c>
      <c r="J1195" s="6" t="s">
        <v>1908</v>
      </c>
      <c r="K1195" s="30">
        <v>21565</v>
      </c>
      <c r="L1195" s="30"/>
      <c r="M1195" s="7" t="s">
        <v>1911</v>
      </c>
      <c r="N1195" s="29" t="s">
        <v>1910</v>
      </c>
      <c r="O1195" s="31">
        <v>27.758620689655178</v>
      </c>
      <c r="P1195" s="31">
        <v>39.921428571428571</v>
      </c>
      <c r="Q1195" s="31">
        <v>88.882142857142867</v>
      </c>
      <c r="R1195" s="31">
        <v>125.61428571428571</v>
      </c>
      <c r="S1195" s="31">
        <v>121.90714285714287</v>
      </c>
      <c r="T1195" s="31">
        <v>59.303846153846138</v>
      </c>
      <c r="U1195" s="31">
        <v>53.786206896551725</v>
      </c>
      <c r="V1195" s="31">
        <v>53.681481481481477</v>
      </c>
      <c r="W1195" s="31">
        <v>66.526923076923069</v>
      </c>
      <c r="X1195" s="31">
        <v>120.92962962962963</v>
      </c>
      <c r="Y1195" s="31">
        <v>106.652</v>
      </c>
      <c r="Z1195" s="31">
        <v>59.132000000000005</v>
      </c>
      <c r="AA1195" s="4">
        <f t="shared" si="17"/>
        <v>924.09570792808722</v>
      </c>
      <c r="AB1195" s="32">
        <v>326</v>
      </c>
      <c r="AC1195" s="17">
        <v>0.90555555555555556</v>
      </c>
      <c r="AD1195" s="36">
        <v>0.96666666666666667</v>
      </c>
      <c r="AE1195" s="36">
        <v>0.93333333333333335</v>
      </c>
      <c r="AF1195" s="36">
        <v>0.93333333333333335</v>
      </c>
      <c r="AG1195" s="36">
        <v>0.93333333333333335</v>
      </c>
      <c r="AH1195" s="36">
        <v>0.93333333333333335</v>
      </c>
      <c r="AI1195" s="36">
        <v>0.8666666666666667</v>
      </c>
      <c r="AJ1195" s="36">
        <v>0.96666666666666667</v>
      </c>
      <c r="AK1195" s="36">
        <v>0.9</v>
      </c>
      <c r="AL1195" s="36">
        <v>0.8666666666666667</v>
      </c>
      <c r="AM1195" s="36">
        <v>0.9</v>
      </c>
      <c r="AN1195" s="36">
        <v>0.83333333333333337</v>
      </c>
      <c r="AO1195" s="36">
        <v>0.83333333333333337</v>
      </c>
      <c r="AP1195" s="33" t="str">
        <f t="shared" si="18"/>
        <v>&gt;=80%</v>
      </c>
      <c r="AQ1195" s="55" t="str">
        <f t="shared" si="19"/>
        <v>&gt;=75%</v>
      </c>
      <c r="AR1195" s="56" t="str">
        <f t="shared" si="20"/>
        <v>&gt;=50%</v>
      </c>
      <c r="AT1195" s="121">
        <v>0.8</v>
      </c>
    </row>
    <row r="1196" spans="1:46" ht="15.75" customHeight="1" x14ac:dyDescent="0.25">
      <c r="A1196" s="6">
        <v>24030370</v>
      </c>
      <c r="B1196" s="7" t="s">
        <v>54</v>
      </c>
      <c r="C1196" s="7" t="s">
        <v>980</v>
      </c>
      <c r="D1196" s="7" t="s">
        <v>1570</v>
      </c>
      <c r="E1196" s="7" t="s">
        <v>1501</v>
      </c>
      <c r="F1196" s="7">
        <v>6</v>
      </c>
      <c r="G1196" s="7">
        <v>380</v>
      </c>
      <c r="H1196" s="7">
        <v>-72.834833329999995</v>
      </c>
      <c r="I1196" s="29">
        <v>6.1885000000000003</v>
      </c>
      <c r="J1196" s="6" t="s">
        <v>1908</v>
      </c>
      <c r="K1196" s="30">
        <v>21869</v>
      </c>
      <c r="L1196" s="30"/>
      <c r="M1196" s="7" t="s">
        <v>1911</v>
      </c>
      <c r="N1196" s="29" t="s">
        <v>1910</v>
      </c>
      <c r="O1196" s="31">
        <v>63.363333333333323</v>
      </c>
      <c r="P1196" s="31">
        <v>76.350000000000009</v>
      </c>
      <c r="Q1196" s="31">
        <v>140.12068965517238</v>
      </c>
      <c r="R1196" s="31">
        <v>164.55333333333331</v>
      </c>
      <c r="S1196" s="31">
        <v>131.62500000000003</v>
      </c>
      <c r="T1196" s="31">
        <v>50.472413793103442</v>
      </c>
      <c r="U1196" s="31">
        <v>54.199999999999982</v>
      </c>
      <c r="V1196" s="31">
        <v>51.735714285714288</v>
      </c>
      <c r="W1196" s="31">
        <v>95.199999999999989</v>
      </c>
      <c r="X1196" s="31">
        <v>152.90689655172417</v>
      </c>
      <c r="Y1196" s="31">
        <v>136.9785714285714</v>
      </c>
      <c r="Z1196" s="31">
        <v>85.43703703703703</v>
      </c>
      <c r="AA1196" s="4">
        <f t="shared" si="17"/>
        <v>1202.9429894179893</v>
      </c>
      <c r="AB1196" s="32">
        <v>347</v>
      </c>
      <c r="AC1196" s="17">
        <v>0.96388888888888891</v>
      </c>
      <c r="AD1196" s="36">
        <v>1</v>
      </c>
      <c r="AE1196" s="36">
        <v>1</v>
      </c>
      <c r="AF1196" s="36">
        <v>0.96666666666666667</v>
      </c>
      <c r="AG1196" s="36">
        <v>1</v>
      </c>
      <c r="AH1196" s="36">
        <v>0.93333333333333335</v>
      </c>
      <c r="AI1196" s="36">
        <v>0.96666666666666667</v>
      </c>
      <c r="AJ1196" s="36">
        <v>1</v>
      </c>
      <c r="AK1196" s="36">
        <v>0.93333333333333335</v>
      </c>
      <c r="AL1196" s="36">
        <v>0.96666666666666667</v>
      </c>
      <c r="AM1196" s="36">
        <v>0.96666666666666667</v>
      </c>
      <c r="AN1196" s="36">
        <v>0.93333333333333335</v>
      </c>
      <c r="AO1196" s="36">
        <v>0.9</v>
      </c>
      <c r="AP1196" s="33" t="str">
        <f t="shared" si="18"/>
        <v>&gt;=80%</v>
      </c>
      <c r="AQ1196" s="55" t="str">
        <f t="shared" si="19"/>
        <v>&gt;=75%</v>
      </c>
      <c r="AR1196" s="56" t="str">
        <f t="shared" si="20"/>
        <v>&gt;=50%</v>
      </c>
      <c r="AT1196" s="121">
        <v>0.8</v>
      </c>
    </row>
    <row r="1197" spans="1:46" ht="15.75" customHeight="1" x14ac:dyDescent="0.25">
      <c r="A1197" s="6">
        <v>24030380</v>
      </c>
      <c r="B1197" s="7" t="s">
        <v>26</v>
      </c>
      <c r="C1197" s="7" t="s">
        <v>509</v>
      </c>
      <c r="D1197" s="7" t="s">
        <v>509</v>
      </c>
      <c r="E1197" s="7" t="s">
        <v>390</v>
      </c>
      <c r="F1197" s="7">
        <v>6</v>
      </c>
      <c r="G1197" s="7">
        <v>2860</v>
      </c>
      <c r="H1197" s="7">
        <v>-73.23492306</v>
      </c>
      <c r="I1197" s="29">
        <v>5.7496611099999999</v>
      </c>
      <c r="J1197" s="6" t="s">
        <v>1908</v>
      </c>
      <c r="K1197" s="30">
        <v>22174</v>
      </c>
      <c r="L1197" s="30"/>
      <c r="M1197" s="7" t="s">
        <v>1911</v>
      </c>
      <c r="N1197" s="29" t="s">
        <v>1910</v>
      </c>
      <c r="O1197" s="31">
        <v>32.593333333333341</v>
      </c>
      <c r="P1197" s="31">
        <v>50.972413793103463</v>
      </c>
      <c r="Q1197" s="31">
        <v>110.21111111111111</v>
      </c>
      <c r="R1197" s="31">
        <v>137.68965517241378</v>
      </c>
      <c r="S1197" s="31">
        <v>126.29</v>
      </c>
      <c r="T1197" s="31">
        <v>82.470370370370361</v>
      </c>
      <c r="U1197" s="31">
        <v>77.988888888888894</v>
      </c>
      <c r="V1197" s="31">
        <v>72.593103448275855</v>
      </c>
      <c r="W1197" s="31">
        <v>81.668965517241404</v>
      </c>
      <c r="X1197" s="31">
        <v>142.96999999999997</v>
      </c>
      <c r="Y1197" s="31">
        <v>118.69285714285716</v>
      </c>
      <c r="Z1197" s="31">
        <v>63.50714285714286</v>
      </c>
      <c r="AA1197" s="4">
        <f t="shared" si="17"/>
        <v>1097.6478416347381</v>
      </c>
      <c r="AB1197" s="32">
        <v>343</v>
      </c>
      <c r="AC1197" s="17">
        <v>0.95277777777777772</v>
      </c>
      <c r="AD1197" s="36">
        <v>1</v>
      </c>
      <c r="AE1197" s="36">
        <v>0.96666666666666667</v>
      </c>
      <c r="AF1197" s="36">
        <v>0.9</v>
      </c>
      <c r="AG1197" s="36">
        <v>0.96666666666666667</v>
      </c>
      <c r="AH1197" s="36">
        <v>1</v>
      </c>
      <c r="AI1197" s="36">
        <v>0.9</v>
      </c>
      <c r="AJ1197" s="36">
        <v>0.9</v>
      </c>
      <c r="AK1197" s="36">
        <v>0.96666666666666667</v>
      </c>
      <c r="AL1197" s="36">
        <v>0.96666666666666667</v>
      </c>
      <c r="AM1197" s="36">
        <v>1</v>
      </c>
      <c r="AN1197" s="36">
        <v>0.93333333333333335</v>
      </c>
      <c r="AO1197" s="36">
        <v>0.93333333333333335</v>
      </c>
      <c r="AP1197" s="33" t="str">
        <f t="shared" si="18"/>
        <v>&gt;=80%</v>
      </c>
      <c r="AQ1197" s="55" t="str">
        <f t="shared" si="19"/>
        <v>&gt;=75%</v>
      </c>
      <c r="AR1197" s="56" t="str">
        <f t="shared" si="20"/>
        <v>&gt;=50%</v>
      </c>
      <c r="AT1197" s="121">
        <v>0.8</v>
      </c>
    </row>
    <row r="1198" spans="1:46" ht="15.75" customHeight="1" x14ac:dyDescent="0.25">
      <c r="A1198" s="6">
        <v>24030400</v>
      </c>
      <c r="B1198" s="7" t="s">
        <v>26</v>
      </c>
      <c r="C1198" s="7" t="s">
        <v>489</v>
      </c>
      <c r="D1198" s="7" t="s">
        <v>490</v>
      </c>
      <c r="E1198" s="7" t="s">
        <v>390</v>
      </c>
      <c r="F1198" s="7">
        <v>6</v>
      </c>
      <c r="G1198" s="7">
        <v>2690</v>
      </c>
      <c r="H1198" s="7">
        <v>-72.985777779999992</v>
      </c>
      <c r="I1198" s="29">
        <v>5.8687222200000004</v>
      </c>
      <c r="J1198" s="6" t="s">
        <v>1908</v>
      </c>
      <c r="K1198" s="30">
        <v>23422</v>
      </c>
      <c r="L1198" s="30"/>
      <c r="M1198" s="7" t="s">
        <v>1911</v>
      </c>
      <c r="N1198" s="29" t="s">
        <v>1910</v>
      </c>
      <c r="O1198" s="31">
        <v>27.876666666666669</v>
      </c>
      <c r="P1198" s="31">
        <v>44.660000000000004</v>
      </c>
      <c r="Q1198" s="31">
        <v>96.143333333333345</v>
      </c>
      <c r="R1198" s="31">
        <v>133.6448275862069</v>
      </c>
      <c r="S1198" s="31">
        <v>126.50000000000003</v>
      </c>
      <c r="T1198" s="31">
        <v>57.468965517241386</v>
      </c>
      <c r="U1198" s="31">
        <v>50.760000000000005</v>
      </c>
      <c r="V1198" s="31">
        <v>51.033333333333331</v>
      </c>
      <c r="W1198" s="31">
        <v>71.94285714285715</v>
      </c>
      <c r="X1198" s="31">
        <v>131.54137931034481</v>
      </c>
      <c r="Y1198" s="31">
        <v>118.11034482758622</v>
      </c>
      <c r="Z1198" s="31">
        <v>51.526666666666664</v>
      </c>
      <c r="AA1198" s="4">
        <f t="shared" si="17"/>
        <v>961.20837438423644</v>
      </c>
      <c r="AB1198" s="32">
        <v>354</v>
      </c>
      <c r="AC1198" s="17">
        <v>0.98333333333333328</v>
      </c>
      <c r="AD1198" s="36">
        <v>1</v>
      </c>
      <c r="AE1198" s="36">
        <v>1</v>
      </c>
      <c r="AF1198" s="36">
        <v>1</v>
      </c>
      <c r="AG1198" s="36">
        <v>0.96666666666666667</v>
      </c>
      <c r="AH1198" s="36">
        <v>1</v>
      </c>
      <c r="AI1198" s="36">
        <v>0.96666666666666667</v>
      </c>
      <c r="AJ1198" s="36">
        <v>1</v>
      </c>
      <c r="AK1198" s="36">
        <v>1</v>
      </c>
      <c r="AL1198" s="36">
        <v>0.93333333333333335</v>
      </c>
      <c r="AM1198" s="36">
        <v>0.96666666666666667</v>
      </c>
      <c r="AN1198" s="36">
        <v>0.96666666666666667</v>
      </c>
      <c r="AO1198" s="36">
        <v>1</v>
      </c>
      <c r="AP1198" s="33" t="str">
        <f t="shared" si="18"/>
        <v>&gt;=80%</v>
      </c>
      <c r="AQ1198" s="55" t="str">
        <f t="shared" si="19"/>
        <v>&gt;=75%</v>
      </c>
      <c r="AR1198" s="56" t="str">
        <f t="shared" si="20"/>
        <v>&gt;=50%</v>
      </c>
      <c r="AT1198" s="121">
        <v>0.8</v>
      </c>
    </row>
    <row r="1199" spans="1:46" ht="15.75" customHeight="1" x14ac:dyDescent="0.25">
      <c r="A1199" s="6">
        <v>24030410</v>
      </c>
      <c r="B1199" s="7" t="s">
        <v>26</v>
      </c>
      <c r="C1199" s="7" t="s">
        <v>515</v>
      </c>
      <c r="D1199" s="7" t="s">
        <v>515</v>
      </c>
      <c r="E1199" s="7" t="s">
        <v>390</v>
      </c>
      <c r="F1199" s="7">
        <v>6</v>
      </c>
      <c r="G1199" s="7">
        <v>2500</v>
      </c>
      <c r="H1199" s="7">
        <v>-73.00491667</v>
      </c>
      <c r="I1199" s="29">
        <v>5.7438333300000002</v>
      </c>
      <c r="J1199" s="6" t="s">
        <v>1908</v>
      </c>
      <c r="K1199" s="30">
        <v>23391</v>
      </c>
      <c r="L1199" s="30"/>
      <c r="M1199" s="7" t="s">
        <v>1911</v>
      </c>
      <c r="N1199" s="29" t="s">
        <v>1910</v>
      </c>
      <c r="O1199" s="31">
        <v>27.477777777777781</v>
      </c>
      <c r="P1199" s="31">
        <v>30.074999999999992</v>
      </c>
      <c r="Q1199" s="31">
        <v>74.582142857142841</v>
      </c>
      <c r="R1199" s="31">
        <v>95.74137931034484</v>
      </c>
      <c r="S1199" s="31">
        <v>90.903333333333322</v>
      </c>
      <c r="T1199" s="31">
        <v>44.172000000000004</v>
      </c>
      <c r="U1199" s="31">
        <v>53.457692307692319</v>
      </c>
      <c r="V1199" s="31">
        <v>41.123076923076923</v>
      </c>
      <c r="W1199" s="31">
        <v>45.446428571428569</v>
      </c>
      <c r="X1199" s="31">
        <v>94.33200000000005</v>
      </c>
      <c r="Y1199" s="31">
        <v>92.8</v>
      </c>
      <c r="Z1199" s="31">
        <v>38.576923076923073</v>
      </c>
      <c r="AA1199" s="4">
        <f t="shared" si="17"/>
        <v>728.68775415771961</v>
      </c>
      <c r="AB1199" s="32">
        <v>323</v>
      </c>
      <c r="AC1199" s="17">
        <v>0.89722222222222225</v>
      </c>
      <c r="AD1199" s="36">
        <v>0.9</v>
      </c>
      <c r="AE1199" s="36">
        <v>0.93333333333333335</v>
      </c>
      <c r="AF1199" s="36">
        <v>0.93333333333333335</v>
      </c>
      <c r="AG1199" s="36">
        <v>0.96666666666666667</v>
      </c>
      <c r="AH1199" s="36">
        <v>1</v>
      </c>
      <c r="AI1199" s="36">
        <v>0.83333333333333337</v>
      </c>
      <c r="AJ1199" s="36">
        <v>0.8666666666666667</v>
      </c>
      <c r="AK1199" s="36">
        <v>0.8666666666666667</v>
      </c>
      <c r="AL1199" s="36">
        <v>0.93333333333333335</v>
      </c>
      <c r="AM1199" s="36">
        <v>0.83333333333333337</v>
      </c>
      <c r="AN1199" s="36">
        <v>0.83333333333333337</v>
      </c>
      <c r="AO1199" s="36">
        <v>0.8666666666666667</v>
      </c>
      <c r="AP1199" s="33" t="str">
        <f t="shared" si="18"/>
        <v>&gt;=80%</v>
      </c>
      <c r="AQ1199" s="55" t="str">
        <f t="shared" si="19"/>
        <v>&gt;=75%</v>
      </c>
      <c r="AR1199" s="56" t="str">
        <f t="shared" si="20"/>
        <v>&gt;=50%</v>
      </c>
      <c r="AT1199" s="121">
        <v>0.8</v>
      </c>
    </row>
    <row r="1200" spans="1:46" ht="15.75" customHeight="1" x14ac:dyDescent="0.25">
      <c r="A1200" s="6">
        <v>24030420</v>
      </c>
      <c r="B1200" s="7" t="s">
        <v>26</v>
      </c>
      <c r="C1200" s="7" t="s">
        <v>507</v>
      </c>
      <c r="D1200" s="7" t="s">
        <v>508</v>
      </c>
      <c r="E1200" s="7" t="s">
        <v>390</v>
      </c>
      <c r="F1200" s="7">
        <v>6</v>
      </c>
      <c r="G1200" s="7">
        <v>2873</v>
      </c>
      <c r="H1200" s="7">
        <v>-73.310722220000002</v>
      </c>
      <c r="I1200" s="29">
        <v>5.5189166700000003</v>
      </c>
      <c r="J1200" s="6" t="s">
        <v>1908</v>
      </c>
      <c r="K1200" s="30">
        <v>33739</v>
      </c>
      <c r="L1200" s="30"/>
      <c r="M1200" s="7" t="s">
        <v>1911</v>
      </c>
      <c r="N1200" s="29" t="s">
        <v>1910</v>
      </c>
      <c r="O1200" s="31">
        <v>16.055555555555557</v>
      </c>
      <c r="P1200" s="31">
        <v>22.938461538461532</v>
      </c>
      <c r="Q1200" s="31">
        <v>54.685714285714276</v>
      </c>
      <c r="R1200" s="31">
        <v>87.214285714285737</v>
      </c>
      <c r="S1200" s="31">
        <v>101.78214285714287</v>
      </c>
      <c r="T1200" s="31">
        <v>80.485185185185159</v>
      </c>
      <c r="U1200" s="31">
        <v>82.065517241379297</v>
      </c>
      <c r="V1200" s="31">
        <v>47.896296296296299</v>
      </c>
      <c r="W1200" s="31">
        <v>46.092592592592595</v>
      </c>
      <c r="X1200" s="31">
        <v>81.76153846153845</v>
      </c>
      <c r="Y1200" s="31">
        <v>89.677777777777763</v>
      </c>
      <c r="Z1200" s="31">
        <v>28.012000000000004</v>
      </c>
      <c r="AA1200" s="4">
        <f t="shared" si="17"/>
        <v>738.66706750592971</v>
      </c>
      <c r="AB1200" s="32">
        <v>325</v>
      </c>
      <c r="AC1200" s="17">
        <v>0.90277777777777779</v>
      </c>
      <c r="AD1200" s="36">
        <v>0.9</v>
      </c>
      <c r="AE1200" s="36">
        <v>0.8666666666666667</v>
      </c>
      <c r="AF1200" s="36">
        <v>0.93333333333333335</v>
      </c>
      <c r="AG1200" s="36">
        <v>0.93333333333333335</v>
      </c>
      <c r="AH1200" s="36">
        <v>0.93333333333333335</v>
      </c>
      <c r="AI1200" s="36">
        <v>0.9</v>
      </c>
      <c r="AJ1200" s="36">
        <v>0.96666666666666667</v>
      </c>
      <c r="AK1200" s="36">
        <v>0.9</v>
      </c>
      <c r="AL1200" s="36">
        <v>0.9</v>
      </c>
      <c r="AM1200" s="36">
        <v>0.8666666666666667</v>
      </c>
      <c r="AN1200" s="36">
        <v>0.9</v>
      </c>
      <c r="AO1200" s="36">
        <v>0.83333333333333337</v>
      </c>
      <c r="AP1200" s="33" t="str">
        <f t="shared" si="18"/>
        <v>&gt;=80%</v>
      </c>
      <c r="AQ1200" s="55" t="str">
        <f t="shared" si="19"/>
        <v>&gt;=75%</v>
      </c>
      <c r="AR1200" s="56" t="str">
        <f t="shared" si="20"/>
        <v>&gt;=50%</v>
      </c>
      <c r="AT1200" s="121">
        <v>0.8</v>
      </c>
    </row>
    <row r="1201" spans="1:46" ht="15.75" customHeight="1" x14ac:dyDescent="0.25">
      <c r="A1201" s="6">
        <v>24030450</v>
      </c>
      <c r="B1201" s="7" t="s">
        <v>26</v>
      </c>
      <c r="C1201" s="7" t="s">
        <v>24</v>
      </c>
      <c r="D1201" s="7" t="s">
        <v>454</v>
      </c>
      <c r="E1201" s="7" t="s">
        <v>390</v>
      </c>
      <c r="F1201" s="7">
        <v>6</v>
      </c>
      <c r="G1201" s="7">
        <v>2645</v>
      </c>
      <c r="H1201" s="7">
        <v>-73.323361110000008</v>
      </c>
      <c r="I1201" s="29">
        <v>5.60633333</v>
      </c>
      <c r="J1201" s="6" t="s">
        <v>1908</v>
      </c>
      <c r="K1201" s="30">
        <v>33739</v>
      </c>
      <c r="L1201" s="30"/>
      <c r="M1201" s="7" t="s">
        <v>1911</v>
      </c>
      <c r="N1201" s="29" t="s">
        <v>1910</v>
      </c>
      <c r="O1201" s="31">
        <v>21.462962962962965</v>
      </c>
      <c r="P1201" s="31">
        <v>27.433333333333334</v>
      </c>
      <c r="Q1201" s="31">
        <v>64.088461538461544</v>
      </c>
      <c r="R1201" s="31">
        <v>102.24074074074072</v>
      </c>
      <c r="S1201" s="31">
        <v>88.100000000000009</v>
      </c>
      <c r="T1201" s="31">
        <v>64.017857142857139</v>
      </c>
      <c r="U1201" s="31">
        <v>53.344827586206911</v>
      </c>
      <c r="V1201" s="31">
        <v>45.603448275862064</v>
      </c>
      <c r="W1201" s="31">
        <v>41.307142857142864</v>
      </c>
      <c r="X1201" s="31">
        <v>89.714285714285708</v>
      </c>
      <c r="Y1201" s="31">
        <v>90.685714285714283</v>
      </c>
      <c r="Z1201" s="31">
        <v>37.192857142857143</v>
      </c>
      <c r="AA1201" s="4">
        <f t="shared" si="17"/>
        <v>725.19163158042477</v>
      </c>
      <c r="AB1201" s="32">
        <v>329</v>
      </c>
      <c r="AC1201" s="17">
        <v>0.91388888888888886</v>
      </c>
      <c r="AD1201" s="36">
        <v>0.9</v>
      </c>
      <c r="AE1201" s="36">
        <v>0.9</v>
      </c>
      <c r="AF1201" s="36">
        <v>0.8666666666666667</v>
      </c>
      <c r="AG1201" s="36">
        <v>0.9</v>
      </c>
      <c r="AH1201" s="36">
        <v>0.8</v>
      </c>
      <c r="AI1201" s="36">
        <v>0.93333333333333335</v>
      </c>
      <c r="AJ1201" s="36">
        <v>0.96666666666666667</v>
      </c>
      <c r="AK1201" s="36">
        <v>0.96666666666666667</v>
      </c>
      <c r="AL1201" s="36">
        <v>0.93333333333333335</v>
      </c>
      <c r="AM1201" s="36">
        <v>0.93333333333333335</v>
      </c>
      <c r="AN1201" s="36">
        <v>0.93333333333333335</v>
      </c>
      <c r="AO1201" s="36">
        <v>0.93333333333333335</v>
      </c>
      <c r="AP1201" s="33" t="str">
        <f t="shared" si="18"/>
        <v>&gt;=80%</v>
      </c>
      <c r="AQ1201" s="55" t="str">
        <f t="shared" si="19"/>
        <v>&gt;=75%</v>
      </c>
      <c r="AR1201" s="56" t="str">
        <f t="shared" si="20"/>
        <v>&gt;=50%</v>
      </c>
      <c r="AT1201" s="121">
        <v>0.8</v>
      </c>
    </row>
    <row r="1202" spans="1:46" ht="15.75" customHeight="1" x14ac:dyDescent="0.25">
      <c r="A1202" s="6">
        <v>24030470</v>
      </c>
      <c r="B1202" s="7" t="s">
        <v>54</v>
      </c>
      <c r="C1202" s="7" t="s">
        <v>2414</v>
      </c>
      <c r="D1202" s="7" t="s">
        <v>2414</v>
      </c>
      <c r="E1202" s="7" t="s">
        <v>390</v>
      </c>
      <c r="F1202" s="7">
        <v>6</v>
      </c>
      <c r="G1202" s="7">
        <v>2900</v>
      </c>
      <c r="H1202" s="7">
        <v>-72.983333329999994</v>
      </c>
      <c r="I1202" s="29">
        <v>5.56666667</v>
      </c>
      <c r="J1202" s="6" t="s">
        <v>1890</v>
      </c>
      <c r="K1202" s="30">
        <v>23665</v>
      </c>
      <c r="L1202" s="30">
        <v>34408</v>
      </c>
      <c r="M1202" s="7" t="s">
        <v>1911</v>
      </c>
      <c r="N1202" s="29" t="s">
        <v>1892</v>
      </c>
      <c r="O1202" s="31">
        <v>11.75</v>
      </c>
      <c r="P1202" s="31">
        <v>18.766666666666666</v>
      </c>
      <c r="Q1202" s="31">
        <v>89.15</v>
      </c>
      <c r="R1202" s="31">
        <v>70.349999999999994</v>
      </c>
      <c r="S1202" s="31">
        <v>115.45000000000002</v>
      </c>
      <c r="T1202" s="31">
        <v>36.833333333333336</v>
      </c>
      <c r="U1202" s="31">
        <v>57.366666666666667</v>
      </c>
      <c r="V1202" s="31">
        <v>34.550000000000004</v>
      </c>
      <c r="W1202" s="31">
        <v>51.500000000000007</v>
      </c>
      <c r="X1202" s="31">
        <v>53.750000000000014</v>
      </c>
      <c r="Y1202" s="31">
        <v>103</v>
      </c>
      <c r="Z1202" s="31">
        <v>26.35</v>
      </c>
      <c r="AA1202" s="4">
        <f t="shared" si="17"/>
        <v>668.81666666666672</v>
      </c>
      <c r="AB1202" s="32">
        <v>27</v>
      </c>
      <c r="AC1202" s="17">
        <v>7.4999999999999997E-2</v>
      </c>
      <c r="AD1202" s="36">
        <v>0.13333333333333333</v>
      </c>
      <c r="AE1202" s="36">
        <v>0.1</v>
      </c>
      <c r="AF1202" s="36">
        <v>6.6666666666666666E-2</v>
      </c>
      <c r="AG1202" s="36">
        <v>6.6666666666666666E-2</v>
      </c>
      <c r="AH1202" s="36">
        <v>6.6666666666666666E-2</v>
      </c>
      <c r="AI1202" s="36">
        <v>0.1</v>
      </c>
      <c r="AJ1202" s="36">
        <v>0.1</v>
      </c>
      <c r="AK1202" s="36">
        <v>6.6666666666666666E-2</v>
      </c>
      <c r="AL1202" s="36">
        <v>3.3333333333333333E-2</v>
      </c>
      <c r="AM1202" s="36">
        <v>6.6666666666666666E-2</v>
      </c>
      <c r="AN1202" s="36">
        <v>3.3333333333333333E-2</v>
      </c>
      <c r="AO1202" s="36">
        <v>6.6666666666666666E-2</v>
      </c>
      <c r="AP1202" s="33" t="str">
        <f t="shared" si="18"/>
        <v>-</v>
      </c>
      <c r="AQ1202" s="55" t="str">
        <f t="shared" si="19"/>
        <v>-</v>
      </c>
      <c r="AR1202" s="56" t="str">
        <f t="shared" si="20"/>
        <v>-</v>
      </c>
      <c r="AS1202" s="34" t="s">
        <v>1890</v>
      </c>
      <c r="AT1202" s="122" t="s">
        <v>5208</v>
      </c>
    </row>
    <row r="1203" spans="1:46" ht="15.75" customHeight="1" x14ac:dyDescent="0.25">
      <c r="A1203" s="6">
        <v>24030500</v>
      </c>
      <c r="B1203" s="7" t="s">
        <v>26</v>
      </c>
      <c r="C1203" s="7" t="s">
        <v>411</v>
      </c>
      <c r="D1203" s="7" t="s">
        <v>412</v>
      </c>
      <c r="E1203" s="7" t="s">
        <v>390</v>
      </c>
      <c r="F1203" s="7">
        <v>6</v>
      </c>
      <c r="G1203" s="7">
        <v>2900</v>
      </c>
      <c r="H1203" s="7">
        <v>-73.281666669999993</v>
      </c>
      <c r="I1203" s="29">
        <v>5.5588333299999997</v>
      </c>
      <c r="J1203" s="6" t="s">
        <v>1908</v>
      </c>
      <c r="K1203" s="30">
        <v>33739</v>
      </c>
      <c r="L1203" s="30"/>
      <c r="M1203" s="7" t="s">
        <v>1911</v>
      </c>
      <c r="N1203" s="29" t="s">
        <v>1910</v>
      </c>
      <c r="O1203" s="31">
        <v>11.582142857142859</v>
      </c>
      <c r="P1203" s="31">
        <v>15.914285714285711</v>
      </c>
      <c r="Q1203" s="31">
        <v>40.082142857142848</v>
      </c>
      <c r="R1203" s="31">
        <v>56.595999999999997</v>
      </c>
      <c r="S1203" s="31">
        <v>74.24799999999999</v>
      </c>
      <c r="T1203" s="31">
        <v>45.181481481481477</v>
      </c>
      <c r="U1203" s="31">
        <v>31.851724137931033</v>
      </c>
      <c r="V1203" s="31">
        <v>24.569230769230767</v>
      </c>
      <c r="W1203" s="31">
        <v>26.219230769230769</v>
      </c>
      <c r="X1203" s="31">
        <v>60.966666666666647</v>
      </c>
      <c r="Y1203" s="31">
        <v>60.513793103448265</v>
      </c>
      <c r="Z1203" s="31">
        <v>21.69310344827586</v>
      </c>
      <c r="AA1203" s="4">
        <f t="shared" si="17"/>
        <v>469.41780180483624</v>
      </c>
      <c r="AB1203" s="32">
        <v>327</v>
      </c>
      <c r="AC1203" s="17">
        <v>0.90833333333333333</v>
      </c>
      <c r="AD1203" s="36">
        <v>0.93333333333333335</v>
      </c>
      <c r="AE1203" s="36">
        <v>0.93333333333333335</v>
      </c>
      <c r="AF1203" s="36">
        <v>0.93333333333333335</v>
      </c>
      <c r="AG1203" s="36">
        <v>0.83333333333333337</v>
      </c>
      <c r="AH1203" s="36">
        <v>0.83333333333333337</v>
      </c>
      <c r="AI1203" s="36">
        <v>0.9</v>
      </c>
      <c r="AJ1203" s="36">
        <v>0.96666666666666667</v>
      </c>
      <c r="AK1203" s="36">
        <v>0.8666666666666667</v>
      </c>
      <c r="AL1203" s="36">
        <v>0.8666666666666667</v>
      </c>
      <c r="AM1203" s="36">
        <v>0.9</v>
      </c>
      <c r="AN1203" s="36">
        <v>0.96666666666666667</v>
      </c>
      <c r="AO1203" s="36">
        <v>0.96666666666666667</v>
      </c>
      <c r="AP1203" s="33" t="str">
        <f t="shared" si="18"/>
        <v>&gt;=80%</v>
      </c>
      <c r="AQ1203" s="55" t="str">
        <f t="shared" si="19"/>
        <v>&gt;=75%</v>
      </c>
      <c r="AR1203" s="56" t="str">
        <f t="shared" si="20"/>
        <v>&gt;=50%</v>
      </c>
      <c r="AT1203" s="121">
        <v>0.8</v>
      </c>
    </row>
    <row r="1204" spans="1:46" ht="15.75" customHeight="1" x14ac:dyDescent="0.25">
      <c r="A1204" s="6">
        <v>24030510</v>
      </c>
      <c r="B1204" s="7" t="s">
        <v>26</v>
      </c>
      <c r="C1204" s="7" t="s">
        <v>459</v>
      </c>
      <c r="D1204" s="7" t="s">
        <v>460</v>
      </c>
      <c r="E1204" s="7" t="s">
        <v>390</v>
      </c>
      <c r="F1204" s="7">
        <v>6</v>
      </c>
      <c r="G1204" s="7">
        <v>2900</v>
      </c>
      <c r="H1204" s="7">
        <v>-73.071750000000009</v>
      </c>
      <c r="I1204" s="29">
        <v>5.69930556</v>
      </c>
      <c r="J1204" s="6" t="s">
        <v>1908</v>
      </c>
      <c r="K1204" s="30">
        <v>25583</v>
      </c>
      <c r="L1204" s="30"/>
      <c r="M1204" s="7" t="s">
        <v>1911</v>
      </c>
      <c r="N1204" s="29" t="s">
        <v>1910</v>
      </c>
      <c r="O1204" s="31">
        <v>31.900000000000002</v>
      </c>
      <c r="P1204" s="31">
        <v>39.746666666666663</v>
      </c>
      <c r="Q1204" s="31">
        <v>95.103571428571414</v>
      </c>
      <c r="R1204" s="31">
        <v>128.79999999999998</v>
      </c>
      <c r="S1204" s="31">
        <v>101.24827586206898</v>
      </c>
      <c r="T1204" s="31">
        <v>59.120000000000019</v>
      </c>
      <c r="U1204" s="31">
        <v>54.896666666666675</v>
      </c>
      <c r="V1204" s="31">
        <v>42.144827586206908</v>
      </c>
      <c r="W1204" s="31">
        <v>63.788888888888884</v>
      </c>
      <c r="X1204" s="31">
        <v>103.65333333333335</v>
      </c>
      <c r="Y1204" s="31">
        <v>119.73793103448273</v>
      </c>
      <c r="Z1204" s="31">
        <v>54.706896551724157</v>
      </c>
      <c r="AA1204" s="4">
        <f t="shared" si="17"/>
        <v>894.84705801860969</v>
      </c>
      <c r="AB1204" s="32">
        <v>350</v>
      </c>
      <c r="AC1204" s="17">
        <v>0.97222222222222221</v>
      </c>
      <c r="AD1204" s="36">
        <v>1</v>
      </c>
      <c r="AE1204" s="36">
        <v>1</v>
      </c>
      <c r="AF1204" s="36">
        <v>0.93333333333333335</v>
      </c>
      <c r="AG1204" s="36">
        <v>0.96666666666666667</v>
      </c>
      <c r="AH1204" s="36">
        <v>0.96666666666666667</v>
      </c>
      <c r="AI1204" s="36">
        <v>1</v>
      </c>
      <c r="AJ1204" s="36">
        <v>1</v>
      </c>
      <c r="AK1204" s="36">
        <v>0.96666666666666667</v>
      </c>
      <c r="AL1204" s="36">
        <v>0.9</v>
      </c>
      <c r="AM1204" s="36">
        <v>1</v>
      </c>
      <c r="AN1204" s="36">
        <v>0.96666666666666667</v>
      </c>
      <c r="AO1204" s="36">
        <v>0.96666666666666667</v>
      </c>
      <c r="AP1204" s="33" t="str">
        <f t="shared" si="18"/>
        <v>&gt;=80%</v>
      </c>
      <c r="AQ1204" s="55" t="str">
        <f t="shared" si="19"/>
        <v>&gt;=75%</v>
      </c>
      <c r="AR1204" s="56" t="str">
        <f t="shared" si="20"/>
        <v>&gt;=50%</v>
      </c>
      <c r="AT1204" s="121">
        <v>0.8</v>
      </c>
    </row>
    <row r="1205" spans="1:46" ht="15.75" customHeight="1" x14ac:dyDescent="0.25">
      <c r="A1205" s="6">
        <v>24030530</v>
      </c>
      <c r="B1205" s="7" t="s">
        <v>26</v>
      </c>
      <c r="C1205" s="7" t="s">
        <v>524</v>
      </c>
      <c r="D1205" s="7" t="s">
        <v>523</v>
      </c>
      <c r="E1205" s="7" t="s">
        <v>390</v>
      </c>
      <c r="F1205" s="7">
        <v>6</v>
      </c>
      <c r="G1205" s="7">
        <v>2580</v>
      </c>
      <c r="H1205" s="7">
        <v>-73.234222220000007</v>
      </c>
      <c r="I1205" s="29">
        <v>5.6987222199999996</v>
      </c>
      <c r="J1205" s="6" t="s">
        <v>1908</v>
      </c>
      <c r="K1205" s="30">
        <v>26038</v>
      </c>
      <c r="L1205" s="30"/>
      <c r="M1205" s="7" t="s">
        <v>1911</v>
      </c>
      <c r="N1205" s="29" t="s">
        <v>1910</v>
      </c>
      <c r="O1205" s="31">
        <v>28.13571428571429</v>
      </c>
      <c r="P1205" s="31">
        <v>38.635714285714293</v>
      </c>
      <c r="Q1205" s="31">
        <v>86.134482758620692</v>
      </c>
      <c r="R1205" s="31">
        <v>114.36333333333333</v>
      </c>
      <c r="S1205" s="31">
        <v>109.12142857142858</v>
      </c>
      <c r="T1205" s="31">
        <v>57.653571428571432</v>
      </c>
      <c r="U1205" s="31">
        <v>53.320689655172416</v>
      </c>
      <c r="V1205" s="31">
        <v>42.86071428571428</v>
      </c>
      <c r="W1205" s="31">
        <v>64.42068965517241</v>
      </c>
      <c r="X1205" s="31">
        <v>114.20344827586207</v>
      </c>
      <c r="Y1205" s="31">
        <v>105.56551724137928</v>
      </c>
      <c r="Z1205" s="31">
        <v>51.193333333333335</v>
      </c>
      <c r="AA1205" s="4">
        <f t="shared" si="17"/>
        <v>865.6086371100165</v>
      </c>
      <c r="AB1205" s="32">
        <v>345</v>
      </c>
      <c r="AC1205" s="17">
        <v>0.95833333333333337</v>
      </c>
      <c r="AD1205" s="36">
        <v>0.93333333333333335</v>
      </c>
      <c r="AE1205" s="36">
        <v>0.93333333333333335</v>
      </c>
      <c r="AF1205" s="36">
        <v>0.96666666666666667</v>
      </c>
      <c r="AG1205" s="36">
        <v>1</v>
      </c>
      <c r="AH1205" s="36">
        <v>0.93333333333333335</v>
      </c>
      <c r="AI1205" s="36">
        <v>0.93333333333333335</v>
      </c>
      <c r="AJ1205" s="36">
        <v>0.96666666666666667</v>
      </c>
      <c r="AK1205" s="36">
        <v>0.93333333333333335</v>
      </c>
      <c r="AL1205" s="36">
        <v>0.96666666666666667</v>
      </c>
      <c r="AM1205" s="36">
        <v>0.96666666666666667</v>
      </c>
      <c r="AN1205" s="36">
        <v>0.96666666666666667</v>
      </c>
      <c r="AO1205" s="36">
        <v>1</v>
      </c>
      <c r="AP1205" s="33" t="str">
        <f t="shared" si="18"/>
        <v>&gt;=80%</v>
      </c>
      <c r="AQ1205" s="55" t="str">
        <f t="shared" si="19"/>
        <v>&gt;=75%</v>
      </c>
      <c r="AR1205" s="56" t="str">
        <f t="shared" si="20"/>
        <v>&gt;=50%</v>
      </c>
      <c r="AT1205" s="121">
        <v>0.8</v>
      </c>
    </row>
    <row r="1206" spans="1:46" ht="15.75" customHeight="1" x14ac:dyDescent="0.25">
      <c r="A1206" s="6">
        <v>24030540</v>
      </c>
      <c r="B1206" s="7" t="s">
        <v>26</v>
      </c>
      <c r="C1206" s="7" t="s">
        <v>422</v>
      </c>
      <c r="D1206" s="7" t="s">
        <v>422</v>
      </c>
      <c r="E1206" s="7" t="s">
        <v>390</v>
      </c>
      <c r="F1206" s="7">
        <v>6</v>
      </c>
      <c r="G1206" s="7">
        <v>2486</v>
      </c>
      <c r="H1206" s="7">
        <v>-72.978277779999999</v>
      </c>
      <c r="I1206" s="29">
        <v>5.6645277800000002</v>
      </c>
      <c r="J1206" s="6" t="s">
        <v>1908</v>
      </c>
      <c r="K1206" s="30">
        <v>26038</v>
      </c>
      <c r="L1206" s="30"/>
      <c r="M1206" s="7" t="s">
        <v>1911</v>
      </c>
      <c r="N1206" s="29" t="s">
        <v>1910</v>
      </c>
      <c r="O1206" s="31">
        <v>21.04137931034483</v>
      </c>
      <c r="P1206" s="31">
        <v>25.70666666666666</v>
      </c>
      <c r="Q1206" s="31">
        <v>67.056666666666686</v>
      </c>
      <c r="R1206" s="31">
        <v>107.01000000000002</v>
      </c>
      <c r="S1206" s="31">
        <v>81.859999999999985</v>
      </c>
      <c r="T1206" s="31">
        <v>50.165517241379305</v>
      </c>
      <c r="U1206" s="31">
        <v>52.370000000000012</v>
      </c>
      <c r="V1206" s="31">
        <v>37.667857142857137</v>
      </c>
      <c r="W1206" s="31">
        <v>46.664285714285718</v>
      </c>
      <c r="X1206" s="31">
        <v>91.162962962962965</v>
      </c>
      <c r="Y1206" s="31">
        <v>95.103571428571428</v>
      </c>
      <c r="Z1206" s="31">
        <v>31.014285714285712</v>
      </c>
      <c r="AA1206" s="4">
        <f t="shared" si="17"/>
        <v>706.82319284802043</v>
      </c>
      <c r="AB1206" s="32">
        <v>347</v>
      </c>
      <c r="AC1206" s="17">
        <v>0.96388888888888891</v>
      </c>
      <c r="AD1206" s="36">
        <v>0.96666666666666667</v>
      </c>
      <c r="AE1206" s="36">
        <v>1</v>
      </c>
      <c r="AF1206" s="36">
        <v>1</v>
      </c>
      <c r="AG1206" s="36">
        <v>1</v>
      </c>
      <c r="AH1206" s="36">
        <v>1</v>
      </c>
      <c r="AI1206" s="36">
        <v>0.96666666666666667</v>
      </c>
      <c r="AJ1206" s="36">
        <v>1</v>
      </c>
      <c r="AK1206" s="36">
        <v>0.93333333333333335</v>
      </c>
      <c r="AL1206" s="36">
        <v>0.93333333333333335</v>
      </c>
      <c r="AM1206" s="36">
        <v>0.9</v>
      </c>
      <c r="AN1206" s="36">
        <v>0.93333333333333335</v>
      </c>
      <c r="AO1206" s="36">
        <v>0.93333333333333335</v>
      </c>
      <c r="AP1206" s="33" t="str">
        <f t="shared" si="18"/>
        <v>&gt;=80%</v>
      </c>
      <c r="AQ1206" s="55" t="str">
        <f t="shared" si="19"/>
        <v>&gt;=75%</v>
      </c>
      <c r="AR1206" s="56" t="str">
        <f t="shared" si="20"/>
        <v>&gt;=50%</v>
      </c>
      <c r="AT1206" s="121">
        <v>0.8</v>
      </c>
    </row>
    <row r="1207" spans="1:46" ht="15.75" customHeight="1" x14ac:dyDescent="0.25">
      <c r="A1207" s="6">
        <v>24030550</v>
      </c>
      <c r="B1207" s="7" t="s">
        <v>26</v>
      </c>
      <c r="C1207" s="7" t="s">
        <v>1652</v>
      </c>
      <c r="D1207" s="7" t="s">
        <v>517</v>
      </c>
      <c r="E1207" s="7" t="s">
        <v>390</v>
      </c>
      <c r="F1207" s="7">
        <v>6</v>
      </c>
      <c r="G1207" s="7">
        <v>2675</v>
      </c>
      <c r="H1207" s="7">
        <v>-73.2</v>
      </c>
      <c r="I1207" s="29">
        <v>5.56666667</v>
      </c>
      <c r="J1207" s="6" t="s">
        <v>1890</v>
      </c>
      <c r="K1207" s="30">
        <v>26038</v>
      </c>
      <c r="L1207" s="30">
        <v>36053</v>
      </c>
      <c r="M1207" s="7" t="s">
        <v>1911</v>
      </c>
      <c r="N1207" s="29" t="s">
        <v>1910</v>
      </c>
      <c r="O1207" s="31">
        <v>20.6875</v>
      </c>
      <c r="P1207" s="31">
        <v>15.712499999999999</v>
      </c>
      <c r="Q1207" s="31">
        <v>66.487499999999997</v>
      </c>
      <c r="R1207" s="31">
        <v>74.300000000000011</v>
      </c>
      <c r="S1207" s="31">
        <v>86.414285714285711</v>
      </c>
      <c r="T1207" s="31">
        <v>52.6</v>
      </c>
      <c r="U1207" s="31">
        <v>41.771428571428579</v>
      </c>
      <c r="V1207" s="31">
        <v>27.857142857142858</v>
      </c>
      <c r="W1207" s="31">
        <v>34.428571428571431</v>
      </c>
      <c r="X1207" s="31">
        <v>47.749999999999993</v>
      </c>
      <c r="Y1207" s="31">
        <v>93.149999999999991</v>
      </c>
      <c r="Z1207" s="31">
        <v>38.800000000000004</v>
      </c>
      <c r="AA1207" s="4">
        <f t="shared" si="17"/>
        <v>599.9589285714286</v>
      </c>
      <c r="AB1207" s="32">
        <v>86</v>
      </c>
      <c r="AC1207" s="17">
        <v>0.2388888888888889</v>
      </c>
      <c r="AD1207" s="36">
        <v>0.26666666666666666</v>
      </c>
      <c r="AE1207" s="36">
        <v>0.26666666666666666</v>
      </c>
      <c r="AF1207" s="36">
        <v>0.26666666666666666</v>
      </c>
      <c r="AG1207" s="36">
        <v>0.26666666666666666</v>
      </c>
      <c r="AH1207" s="36">
        <v>0.23333333333333334</v>
      </c>
      <c r="AI1207" s="36">
        <v>0.23333333333333334</v>
      </c>
      <c r="AJ1207" s="36">
        <v>0.23333333333333334</v>
      </c>
      <c r="AK1207" s="36">
        <v>0.23333333333333334</v>
      </c>
      <c r="AL1207" s="36">
        <v>0.23333333333333334</v>
      </c>
      <c r="AM1207" s="36">
        <v>0.2</v>
      </c>
      <c r="AN1207" s="36">
        <v>0.2</v>
      </c>
      <c r="AO1207" s="36">
        <v>0.23333333333333334</v>
      </c>
      <c r="AP1207" s="33" t="str">
        <f t="shared" si="18"/>
        <v>-</v>
      </c>
      <c r="AQ1207" s="55" t="str">
        <f t="shared" si="19"/>
        <v>-</v>
      </c>
      <c r="AR1207" s="56" t="str">
        <f t="shared" si="20"/>
        <v>-</v>
      </c>
      <c r="AS1207" s="34" t="s">
        <v>1890</v>
      </c>
      <c r="AT1207" s="122" t="s">
        <v>5208</v>
      </c>
    </row>
    <row r="1208" spans="1:46" ht="15.75" customHeight="1" x14ac:dyDescent="0.25">
      <c r="A1208" s="6">
        <v>24030560</v>
      </c>
      <c r="B1208" s="7" t="s">
        <v>26</v>
      </c>
      <c r="C1208" s="7" t="s">
        <v>444</v>
      </c>
      <c r="D1208" s="7" t="s">
        <v>445</v>
      </c>
      <c r="E1208" s="7" t="s">
        <v>390</v>
      </c>
      <c r="F1208" s="7">
        <v>6</v>
      </c>
      <c r="G1208" s="7">
        <v>2900</v>
      </c>
      <c r="H1208" s="7">
        <v>-72.794499999999999</v>
      </c>
      <c r="I1208" s="29">
        <v>5.75838889</v>
      </c>
      <c r="J1208" s="6" t="s">
        <v>1908</v>
      </c>
      <c r="K1208" s="30">
        <v>26038</v>
      </c>
      <c r="L1208" s="30"/>
      <c r="M1208" s="7" t="s">
        <v>1911</v>
      </c>
      <c r="N1208" s="29" t="s">
        <v>1910</v>
      </c>
      <c r="O1208" s="31">
        <v>27.244444444444436</v>
      </c>
      <c r="P1208" s="31">
        <v>24.261538461538468</v>
      </c>
      <c r="Q1208" s="31">
        <v>69.57037037037037</v>
      </c>
      <c r="R1208" s="31">
        <v>93.417857142857159</v>
      </c>
      <c r="S1208" s="31">
        <v>89.82692307692308</v>
      </c>
      <c r="T1208" s="31">
        <v>94.487499999999997</v>
      </c>
      <c r="U1208" s="31">
        <v>105.47272727272725</v>
      </c>
      <c r="V1208" s="31">
        <v>89.723076923076931</v>
      </c>
      <c r="W1208" s="31">
        <v>62.07200000000001</v>
      </c>
      <c r="X1208" s="31">
        <v>87.966666666666654</v>
      </c>
      <c r="Y1208" s="31">
        <v>85.461538461538439</v>
      </c>
      <c r="Z1208" s="31">
        <v>25.785185185185181</v>
      </c>
      <c r="AA1208" s="4">
        <f t="shared" si="17"/>
        <v>855.28982800532799</v>
      </c>
      <c r="AB1208" s="32">
        <v>308</v>
      </c>
      <c r="AC1208" s="17">
        <v>0.85555555555555551</v>
      </c>
      <c r="AD1208" s="36">
        <v>0.9</v>
      </c>
      <c r="AE1208" s="36">
        <v>0.8666666666666667</v>
      </c>
      <c r="AF1208" s="36">
        <v>0.9</v>
      </c>
      <c r="AG1208" s="36">
        <v>0.93333333333333335</v>
      </c>
      <c r="AH1208" s="36">
        <v>0.8666666666666667</v>
      </c>
      <c r="AI1208" s="36">
        <v>0.8</v>
      </c>
      <c r="AJ1208" s="36">
        <v>0.73333333333333328</v>
      </c>
      <c r="AK1208" s="36">
        <v>0.8666666666666667</v>
      </c>
      <c r="AL1208" s="36">
        <v>0.83333333333333337</v>
      </c>
      <c r="AM1208" s="36">
        <v>0.8</v>
      </c>
      <c r="AN1208" s="36">
        <v>0.8666666666666667</v>
      </c>
      <c r="AO1208" s="36">
        <v>0.9</v>
      </c>
      <c r="AP1208" s="33" t="str">
        <f t="shared" si="18"/>
        <v>-</v>
      </c>
      <c r="AQ1208" s="55" t="str">
        <f t="shared" si="19"/>
        <v>-</v>
      </c>
      <c r="AR1208" s="56" t="str">
        <f t="shared" si="20"/>
        <v>&gt;=50%</v>
      </c>
      <c r="AT1208" s="112" t="s">
        <v>5206</v>
      </c>
    </row>
    <row r="1209" spans="1:46" ht="15.75" customHeight="1" x14ac:dyDescent="0.25">
      <c r="A1209" s="6">
        <v>24030570</v>
      </c>
      <c r="B1209" s="7" t="s">
        <v>26</v>
      </c>
      <c r="C1209" s="7" t="s">
        <v>500</v>
      </c>
      <c r="D1209" s="7" t="s">
        <v>501</v>
      </c>
      <c r="E1209" s="7" t="s">
        <v>390</v>
      </c>
      <c r="F1209" s="7">
        <v>6</v>
      </c>
      <c r="G1209" s="7">
        <v>2328</v>
      </c>
      <c r="H1209" s="7">
        <v>-72.635333329999995</v>
      </c>
      <c r="I1209" s="29">
        <v>6.0620833300000001</v>
      </c>
      <c r="J1209" s="6" t="s">
        <v>1908</v>
      </c>
      <c r="K1209" s="30">
        <v>26068</v>
      </c>
      <c r="L1209" s="30"/>
      <c r="M1209" s="7" t="s">
        <v>1911</v>
      </c>
      <c r="N1209" s="29" t="s">
        <v>1910</v>
      </c>
      <c r="O1209" s="31">
        <v>31.473333333333336</v>
      </c>
      <c r="P1209" s="31">
        <v>36.603571428571435</v>
      </c>
      <c r="Q1209" s="31">
        <v>68.186666666666653</v>
      </c>
      <c r="R1209" s="31">
        <v>97.33448275862068</v>
      </c>
      <c r="S1209" s="31">
        <v>95.740000000000009</v>
      </c>
      <c r="T1209" s="31">
        <v>38.046428571428578</v>
      </c>
      <c r="U1209" s="31">
        <v>34.627586206896552</v>
      </c>
      <c r="V1209" s="31">
        <v>42.2</v>
      </c>
      <c r="W1209" s="31">
        <v>52.219999999999992</v>
      </c>
      <c r="X1209" s="31">
        <v>106.96333333333334</v>
      </c>
      <c r="Y1209" s="31">
        <v>113.56666666666666</v>
      </c>
      <c r="Z1209" s="31">
        <v>41.631034482758622</v>
      </c>
      <c r="AA1209" s="4">
        <f t="shared" si="17"/>
        <v>758.593103448276</v>
      </c>
      <c r="AB1209" s="32">
        <v>353</v>
      </c>
      <c r="AC1209" s="17">
        <v>0.98055555555555551</v>
      </c>
      <c r="AD1209" s="36">
        <v>1</v>
      </c>
      <c r="AE1209" s="36">
        <v>0.93333333333333335</v>
      </c>
      <c r="AF1209" s="36">
        <v>1</v>
      </c>
      <c r="AG1209" s="36">
        <v>0.96666666666666667</v>
      </c>
      <c r="AH1209" s="36">
        <v>1</v>
      </c>
      <c r="AI1209" s="36">
        <v>0.93333333333333335</v>
      </c>
      <c r="AJ1209" s="36">
        <v>0.96666666666666667</v>
      </c>
      <c r="AK1209" s="36">
        <v>1</v>
      </c>
      <c r="AL1209" s="36">
        <v>1</v>
      </c>
      <c r="AM1209" s="36">
        <v>1</v>
      </c>
      <c r="AN1209" s="36">
        <v>1</v>
      </c>
      <c r="AO1209" s="36">
        <v>0.96666666666666667</v>
      </c>
      <c r="AP1209" s="33" t="str">
        <f t="shared" si="18"/>
        <v>&gt;=80%</v>
      </c>
      <c r="AQ1209" s="55" t="str">
        <f t="shared" si="19"/>
        <v>&gt;=75%</v>
      </c>
      <c r="AR1209" s="56" t="str">
        <f t="shared" si="20"/>
        <v>&gt;=50%</v>
      </c>
      <c r="AT1209" s="121">
        <v>0.8</v>
      </c>
    </row>
    <row r="1210" spans="1:46" ht="15.75" customHeight="1" x14ac:dyDescent="0.25">
      <c r="A1210" s="6">
        <v>24030580</v>
      </c>
      <c r="B1210" s="7" t="s">
        <v>26</v>
      </c>
      <c r="C1210" s="7" t="s">
        <v>433</v>
      </c>
      <c r="D1210" s="7" t="s">
        <v>434</v>
      </c>
      <c r="E1210" s="7" t="s">
        <v>390</v>
      </c>
      <c r="F1210" s="7">
        <v>6</v>
      </c>
      <c r="G1210" s="7">
        <v>2962</v>
      </c>
      <c r="H1210" s="7">
        <v>-72.593333329999993</v>
      </c>
      <c r="I1210" s="29">
        <v>6.1414722199999998</v>
      </c>
      <c r="J1210" s="6" t="s">
        <v>1908</v>
      </c>
      <c r="K1210" s="30">
        <v>26099</v>
      </c>
      <c r="L1210" s="30"/>
      <c r="M1210" s="7" t="s">
        <v>1911</v>
      </c>
      <c r="N1210" s="29" t="s">
        <v>1910</v>
      </c>
      <c r="O1210" s="31">
        <v>24.567999999999998</v>
      </c>
      <c r="P1210" s="31">
        <v>33.140740740740739</v>
      </c>
      <c r="Q1210" s="31">
        <v>72.996428571428581</v>
      </c>
      <c r="R1210" s="31">
        <v>142.84482758620689</v>
      </c>
      <c r="S1210" s="31">
        <v>115.26428571428571</v>
      </c>
      <c r="T1210" s="31">
        <v>59.964285714285722</v>
      </c>
      <c r="U1210" s="31">
        <v>59.096551724137939</v>
      </c>
      <c r="V1210" s="31">
        <v>58.644444444444453</v>
      </c>
      <c r="W1210" s="31">
        <v>81.439285714285731</v>
      </c>
      <c r="X1210" s="31">
        <v>124.92592592592591</v>
      </c>
      <c r="Y1210" s="31">
        <v>123.04615384615387</v>
      </c>
      <c r="Z1210" s="31">
        <v>44.67407407407407</v>
      </c>
      <c r="AA1210" s="4">
        <f t="shared" si="17"/>
        <v>940.60500405596952</v>
      </c>
      <c r="AB1210" s="32">
        <v>329</v>
      </c>
      <c r="AC1210" s="17">
        <v>0.91388888888888886</v>
      </c>
      <c r="AD1210" s="36">
        <v>0.83333333333333337</v>
      </c>
      <c r="AE1210" s="36">
        <v>0.9</v>
      </c>
      <c r="AF1210" s="36">
        <v>0.93333333333333335</v>
      </c>
      <c r="AG1210" s="36">
        <v>0.96666666666666667</v>
      </c>
      <c r="AH1210" s="36">
        <v>0.93333333333333335</v>
      </c>
      <c r="AI1210" s="36">
        <v>0.93333333333333335</v>
      </c>
      <c r="AJ1210" s="36">
        <v>0.96666666666666667</v>
      </c>
      <c r="AK1210" s="36">
        <v>0.9</v>
      </c>
      <c r="AL1210" s="36">
        <v>0.93333333333333335</v>
      </c>
      <c r="AM1210" s="36">
        <v>0.9</v>
      </c>
      <c r="AN1210" s="36">
        <v>0.8666666666666667</v>
      </c>
      <c r="AO1210" s="36">
        <v>0.9</v>
      </c>
      <c r="AP1210" s="33" t="str">
        <f t="shared" si="18"/>
        <v>&gt;=80%</v>
      </c>
      <c r="AQ1210" s="55" t="str">
        <f t="shared" si="19"/>
        <v>&gt;=75%</v>
      </c>
      <c r="AR1210" s="56" t="str">
        <f t="shared" si="20"/>
        <v>&gt;=50%</v>
      </c>
      <c r="AT1210" s="121">
        <v>0.8</v>
      </c>
    </row>
    <row r="1211" spans="1:46" ht="15.75" customHeight="1" x14ac:dyDescent="0.25">
      <c r="A1211" s="6">
        <v>24030590</v>
      </c>
      <c r="B1211" s="7" t="s">
        <v>26</v>
      </c>
      <c r="C1211" s="7" t="s">
        <v>2415</v>
      </c>
      <c r="D1211" s="7" t="s">
        <v>2415</v>
      </c>
      <c r="E1211" s="7" t="s">
        <v>390</v>
      </c>
      <c r="F1211" s="7">
        <v>6</v>
      </c>
      <c r="G1211" s="7">
        <v>2643</v>
      </c>
      <c r="H1211" s="7">
        <v>-72.938500000000005</v>
      </c>
      <c r="I1211" s="29">
        <v>5.96225</v>
      </c>
      <c r="J1211" s="6" t="s">
        <v>1890</v>
      </c>
      <c r="K1211" s="30">
        <v>26160</v>
      </c>
      <c r="L1211" s="30">
        <v>39951</v>
      </c>
      <c r="M1211" s="7" t="s">
        <v>1911</v>
      </c>
      <c r="N1211" s="29" t="s">
        <v>1910</v>
      </c>
      <c r="O1211" s="31">
        <v>38.889473684210522</v>
      </c>
      <c r="P1211" s="31">
        <v>49.268421052631588</v>
      </c>
      <c r="Q1211" s="31">
        <v>106.11578947368422</v>
      </c>
      <c r="R1211" s="31">
        <v>133.05263157894737</v>
      </c>
      <c r="S1211" s="31">
        <v>126.26470588235294</v>
      </c>
      <c r="T1211" s="31">
        <v>64.350000000000009</v>
      </c>
      <c r="U1211" s="31">
        <v>50.338888888888881</v>
      </c>
      <c r="V1211" s="31">
        <v>52.6111111111111</v>
      </c>
      <c r="W1211" s="31">
        <v>78.677777777777777</v>
      </c>
      <c r="X1211" s="31">
        <v>126.58888888888889</v>
      </c>
      <c r="Y1211" s="31">
        <v>111.16111111111111</v>
      </c>
      <c r="Z1211" s="31">
        <v>51.711111111111116</v>
      </c>
      <c r="AA1211" s="4">
        <f t="shared" si="17"/>
        <v>989.02991056071551</v>
      </c>
      <c r="AB1211" s="32">
        <v>219</v>
      </c>
      <c r="AC1211" s="17">
        <v>0.60833333333333328</v>
      </c>
      <c r="AD1211" s="36">
        <v>0.6333333333333333</v>
      </c>
      <c r="AE1211" s="36">
        <v>0.6333333333333333</v>
      </c>
      <c r="AF1211" s="36">
        <v>0.6333333333333333</v>
      </c>
      <c r="AG1211" s="36">
        <v>0.6333333333333333</v>
      </c>
      <c r="AH1211" s="36">
        <v>0.56666666666666665</v>
      </c>
      <c r="AI1211" s="36">
        <v>0.6</v>
      </c>
      <c r="AJ1211" s="36">
        <v>0.6</v>
      </c>
      <c r="AK1211" s="36">
        <v>0.6</v>
      </c>
      <c r="AL1211" s="36">
        <v>0.6</v>
      </c>
      <c r="AM1211" s="36">
        <v>0.6</v>
      </c>
      <c r="AN1211" s="36">
        <v>0.6</v>
      </c>
      <c r="AO1211" s="36">
        <v>0.6</v>
      </c>
      <c r="AP1211" s="33" t="str">
        <f t="shared" si="18"/>
        <v>-</v>
      </c>
      <c r="AQ1211" s="55" t="str">
        <f t="shared" si="19"/>
        <v>-</v>
      </c>
      <c r="AR1211" s="56" t="str">
        <f t="shared" si="20"/>
        <v>&gt;=50%</v>
      </c>
      <c r="AS1211" s="34" t="s">
        <v>1890</v>
      </c>
      <c r="AT1211" s="120" t="s">
        <v>5204</v>
      </c>
    </row>
    <row r="1212" spans="1:46" ht="15.75" customHeight="1" x14ac:dyDescent="0.25">
      <c r="A1212" s="6">
        <v>24030610</v>
      </c>
      <c r="B1212" s="7" t="s">
        <v>26</v>
      </c>
      <c r="C1212" s="7" t="s">
        <v>2416</v>
      </c>
      <c r="D1212" s="7" t="s">
        <v>417</v>
      </c>
      <c r="E1212" s="7" t="s">
        <v>390</v>
      </c>
      <c r="F1212" s="7">
        <v>6</v>
      </c>
      <c r="G1212" s="7">
        <v>2590</v>
      </c>
      <c r="H1212" s="7">
        <v>-73.05</v>
      </c>
      <c r="I1212" s="29">
        <v>5.85</v>
      </c>
      <c r="J1212" s="6" t="s">
        <v>1890</v>
      </c>
      <c r="K1212" s="30">
        <v>26465</v>
      </c>
      <c r="L1212" s="30">
        <v>37302</v>
      </c>
      <c r="M1212" s="7" t="s">
        <v>1911</v>
      </c>
      <c r="N1212" s="29" t="s">
        <v>1910</v>
      </c>
      <c r="O1212" s="31">
        <v>25.890000000000004</v>
      </c>
      <c r="P1212" s="31">
        <v>27.555555555555557</v>
      </c>
      <c r="Q1212" s="31">
        <v>66.02000000000001</v>
      </c>
      <c r="R1212" s="31">
        <v>60.499999999999986</v>
      </c>
      <c r="S1212" s="31">
        <v>89.6</v>
      </c>
      <c r="T1212" s="31">
        <v>53.6</v>
      </c>
      <c r="U1212" s="31">
        <v>51.70000000000001</v>
      </c>
      <c r="V1212" s="31">
        <v>42.84</v>
      </c>
      <c r="W1212" s="31">
        <v>49.966666666666669</v>
      </c>
      <c r="X1212" s="31">
        <v>80.333333333333329</v>
      </c>
      <c r="Y1212" s="31">
        <v>68.350000000000009</v>
      </c>
      <c r="Z1212" s="31">
        <v>28.366666666666671</v>
      </c>
      <c r="AA1212" s="4">
        <f t="shared" si="17"/>
        <v>644.72222222222229</v>
      </c>
      <c r="AB1212" s="32">
        <v>55</v>
      </c>
      <c r="AC1212" s="17">
        <v>0.15277777777777779</v>
      </c>
      <c r="AD1212" s="36">
        <v>0.33333333333333331</v>
      </c>
      <c r="AE1212" s="36">
        <v>0.3</v>
      </c>
      <c r="AF1212" s="36">
        <v>0.16666666666666666</v>
      </c>
      <c r="AG1212" s="36">
        <v>0.13333333333333333</v>
      </c>
      <c r="AH1212" s="36">
        <v>6.6666666666666666E-2</v>
      </c>
      <c r="AI1212" s="36">
        <v>0.1</v>
      </c>
      <c r="AJ1212" s="36">
        <v>0.1</v>
      </c>
      <c r="AK1212" s="36">
        <v>0.16666666666666666</v>
      </c>
      <c r="AL1212" s="36">
        <v>0.1</v>
      </c>
      <c r="AM1212" s="36">
        <v>0.1</v>
      </c>
      <c r="AN1212" s="36">
        <v>6.6666666666666666E-2</v>
      </c>
      <c r="AO1212" s="36">
        <v>0.2</v>
      </c>
      <c r="AP1212" s="33" t="str">
        <f t="shared" si="18"/>
        <v>-</v>
      </c>
      <c r="AQ1212" s="55" t="str">
        <f t="shared" si="19"/>
        <v>-</v>
      </c>
      <c r="AR1212" s="56" t="str">
        <f t="shared" si="20"/>
        <v>-</v>
      </c>
      <c r="AS1212" s="34" t="s">
        <v>1890</v>
      </c>
      <c r="AT1212" s="122" t="s">
        <v>5208</v>
      </c>
    </row>
    <row r="1213" spans="1:46" ht="15.75" customHeight="1" x14ac:dyDescent="0.25">
      <c r="A1213" s="6">
        <v>24030630</v>
      </c>
      <c r="B1213" s="7" t="s">
        <v>26</v>
      </c>
      <c r="C1213" s="7" t="s">
        <v>1033</v>
      </c>
      <c r="D1213" s="7" t="s">
        <v>1547</v>
      </c>
      <c r="E1213" s="7" t="s">
        <v>1501</v>
      </c>
      <c r="F1213" s="7">
        <v>8</v>
      </c>
      <c r="G1213" s="7">
        <v>2927</v>
      </c>
      <c r="H1213" s="7">
        <v>-72.821666669999999</v>
      </c>
      <c r="I1213" s="29">
        <v>6.9602777800000002</v>
      </c>
      <c r="J1213" s="6" t="s">
        <v>1908</v>
      </c>
      <c r="K1213" s="30">
        <v>27013</v>
      </c>
      <c r="L1213" s="30"/>
      <c r="M1213" s="7" t="s">
        <v>1911</v>
      </c>
      <c r="N1213" s="29" t="s">
        <v>1910</v>
      </c>
      <c r="O1213" s="31">
        <v>40.523333333333341</v>
      </c>
      <c r="P1213" s="31">
        <v>57.376666666666672</v>
      </c>
      <c r="Q1213" s="31">
        <v>110.41666666666666</v>
      </c>
      <c r="R1213" s="31">
        <v>167.64000000000001</v>
      </c>
      <c r="S1213" s="31">
        <v>179.05666666666664</v>
      </c>
      <c r="T1213" s="31">
        <v>89.558620689655186</v>
      </c>
      <c r="U1213" s="31">
        <v>68.18275862068964</v>
      </c>
      <c r="V1213" s="31">
        <v>97.2344827586207</v>
      </c>
      <c r="W1213" s="31">
        <v>145.87586206896555</v>
      </c>
      <c r="X1213" s="31">
        <v>181.59655172413792</v>
      </c>
      <c r="Y1213" s="31">
        <v>132.06206896551726</v>
      </c>
      <c r="Z1213" s="31">
        <v>55.46551724137931</v>
      </c>
      <c r="AA1213" s="4">
        <f t="shared" si="17"/>
        <v>1324.9891954022989</v>
      </c>
      <c r="AB1213" s="32">
        <v>353</v>
      </c>
      <c r="AC1213" s="17">
        <v>0.98055555555555551</v>
      </c>
      <c r="AD1213" s="36">
        <v>1</v>
      </c>
      <c r="AE1213" s="36">
        <v>1</v>
      </c>
      <c r="AF1213" s="36">
        <v>1</v>
      </c>
      <c r="AG1213" s="36">
        <v>1</v>
      </c>
      <c r="AH1213" s="36">
        <v>1</v>
      </c>
      <c r="AI1213" s="36">
        <v>0.96666666666666667</v>
      </c>
      <c r="AJ1213" s="36">
        <v>0.96666666666666667</v>
      </c>
      <c r="AK1213" s="36">
        <v>0.96666666666666667</v>
      </c>
      <c r="AL1213" s="36">
        <v>0.96666666666666667</v>
      </c>
      <c r="AM1213" s="36">
        <v>0.96666666666666667</v>
      </c>
      <c r="AN1213" s="36">
        <v>0.96666666666666667</v>
      </c>
      <c r="AO1213" s="36">
        <v>0.96666666666666667</v>
      </c>
      <c r="AP1213" s="33" t="str">
        <f t="shared" si="18"/>
        <v>&gt;=80%</v>
      </c>
      <c r="AQ1213" s="55" t="str">
        <f t="shared" si="19"/>
        <v>&gt;=75%</v>
      </c>
      <c r="AR1213" s="56" t="str">
        <f t="shared" si="20"/>
        <v>&gt;=50%</v>
      </c>
      <c r="AT1213" s="121">
        <v>0.8</v>
      </c>
    </row>
    <row r="1214" spans="1:46" ht="15.75" customHeight="1" x14ac:dyDescent="0.25">
      <c r="A1214" s="6">
        <v>24030640</v>
      </c>
      <c r="B1214" s="7" t="s">
        <v>26</v>
      </c>
      <c r="C1214" s="7" t="s">
        <v>424</v>
      </c>
      <c r="D1214" s="7" t="s">
        <v>425</v>
      </c>
      <c r="E1214" s="7" t="s">
        <v>390</v>
      </c>
      <c r="F1214" s="7">
        <v>6</v>
      </c>
      <c r="G1214" s="7">
        <v>3200</v>
      </c>
      <c r="H1214" s="7">
        <v>-72.769805560000009</v>
      </c>
      <c r="I1214" s="29">
        <v>5.7823611100000001</v>
      </c>
      <c r="J1214" s="6" t="s">
        <v>1908</v>
      </c>
      <c r="K1214" s="30">
        <v>27195</v>
      </c>
      <c r="L1214" s="30"/>
      <c r="M1214" s="7" t="s">
        <v>1911</v>
      </c>
      <c r="N1214" s="29" t="s">
        <v>1910</v>
      </c>
      <c r="O1214" s="31">
        <v>26.44</v>
      </c>
      <c r="P1214" s="31">
        <v>31.863333333333337</v>
      </c>
      <c r="Q1214" s="31">
        <v>73.662068965517236</v>
      </c>
      <c r="R1214" s="31">
        <v>108.21333333333331</v>
      </c>
      <c r="S1214" s="31">
        <v>124.53103448275857</v>
      </c>
      <c r="T1214" s="31">
        <v>177.61379310344824</v>
      </c>
      <c r="U1214" s="31">
        <v>203.57333333333332</v>
      </c>
      <c r="V1214" s="31">
        <v>168.32000000000002</v>
      </c>
      <c r="W1214" s="31">
        <v>99.526666666666671</v>
      </c>
      <c r="X1214" s="31">
        <v>112.80000000000003</v>
      </c>
      <c r="Y1214" s="31">
        <v>93.66</v>
      </c>
      <c r="Z1214" s="31">
        <v>35.848275862068952</v>
      </c>
      <c r="AA1214" s="4">
        <f t="shared" si="17"/>
        <v>1256.0518390804598</v>
      </c>
      <c r="AB1214" s="32">
        <v>356</v>
      </c>
      <c r="AC1214" s="17">
        <v>0.98888888888888893</v>
      </c>
      <c r="AD1214" s="36">
        <v>1</v>
      </c>
      <c r="AE1214" s="36">
        <v>1</v>
      </c>
      <c r="AF1214" s="36">
        <v>0.96666666666666667</v>
      </c>
      <c r="AG1214" s="36">
        <v>1</v>
      </c>
      <c r="AH1214" s="36">
        <v>0.96666666666666667</v>
      </c>
      <c r="AI1214" s="36">
        <v>0.96666666666666667</v>
      </c>
      <c r="AJ1214" s="36">
        <v>1</v>
      </c>
      <c r="AK1214" s="36">
        <v>1</v>
      </c>
      <c r="AL1214" s="36">
        <v>1</v>
      </c>
      <c r="AM1214" s="36">
        <v>1</v>
      </c>
      <c r="AN1214" s="36">
        <v>1</v>
      </c>
      <c r="AO1214" s="36">
        <v>0.96666666666666667</v>
      </c>
      <c r="AP1214" s="33" t="str">
        <f t="shared" si="18"/>
        <v>&gt;=80%</v>
      </c>
      <c r="AQ1214" s="55" t="str">
        <f t="shared" si="19"/>
        <v>&gt;=75%</v>
      </c>
      <c r="AR1214" s="56" t="str">
        <f t="shared" si="20"/>
        <v>&gt;=50%</v>
      </c>
      <c r="AT1214" s="121">
        <v>0.8</v>
      </c>
    </row>
    <row r="1215" spans="1:46" ht="15.75" customHeight="1" x14ac:dyDescent="0.25">
      <c r="A1215" s="6">
        <v>24030650</v>
      </c>
      <c r="B1215" s="7" t="s">
        <v>26</v>
      </c>
      <c r="C1215" s="7" t="s">
        <v>526</v>
      </c>
      <c r="D1215" s="7" t="s">
        <v>526</v>
      </c>
      <c r="E1215" s="7" t="s">
        <v>390</v>
      </c>
      <c r="F1215" s="7">
        <v>6</v>
      </c>
      <c r="G1215" s="7">
        <v>2833</v>
      </c>
      <c r="H1215" s="7">
        <v>-72.855611109999998</v>
      </c>
      <c r="I1215" s="29">
        <v>6.0336111099999998</v>
      </c>
      <c r="J1215" s="6" t="s">
        <v>1908</v>
      </c>
      <c r="K1215" s="30">
        <v>27195</v>
      </c>
      <c r="L1215" s="30"/>
      <c r="M1215" s="7" t="s">
        <v>1911</v>
      </c>
      <c r="N1215" s="29" t="s">
        <v>1910</v>
      </c>
      <c r="O1215" s="31">
        <v>39.203571428571422</v>
      </c>
      <c r="P1215" s="31">
        <v>53.314814814814824</v>
      </c>
      <c r="Q1215" s="31">
        <v>100.43076923076926</v>
      </c>
      <c r="R1215" s="31">
        <v>137.40416666666667</v>
      </c>
      <c r="S1215" s="31">
        <v>92.403571428571439</v>
      </c>
      <c r="T1215" s="31">
        <v>47.710714285714296</v>
      </c>
      <c r="U1215" s="31">
        <v>53.657692307692301</v>
      </c>
      <c r="V1215" s="31">
        <v>57.96785714285712</v>
      </c>
      <c r="W1215" s="31">
        <v>67.219230769230762</v>
      </c>
      <c r="X1215" s="31">
        <v>100.92692307692306</v>
      </c>
      <c r="Y1215" s="31">
        <v>88.658333333333346</v>
      </c>
      <c r="Z1215" s="31">
        <v>37.448148148148157</v>
      </c>
      <c r="AA1215" s="4">
        <f t="shared" si="17"/>
        <v>876.34579263329249</v>
      </c>
      <c r="AB1215" s="32">
        <v>318</v>
      </c>
      <c r="AC1215" s="17">
        <v>0.8833333333333333</v>
      </c>
      <c r="AD1215" s="36">
        <v>0.93333333333333335</v>
      </c>
      <c r="AE1215" s="36">
        <v>0.9</v>
      </c>
      <c r="AF1215" s="36">
        <v>0.8666666666666667</v>
      </c>
      <c r="AG1215" s="36">
        <v>0.8</v>
      </c>
      <c r="AH1215" s="36">
        <v>0.93333333333333335</v>
      </c>
      <c r="AI1215" s="36">
        <v>0.93333333333333335</v>
      </c>
      <c r="AJ1215" s="36">
        <v>0.8666666666666667</v>
      </c>
      <c r="AK1215" s="36">
        <v>0.93333333333333335</v>
      </c>
      <c r="AL1215" s="36">
        <v>0.8666666666666667</v>
      </c>
      <c r="AM1215" s="36">
        <v>0.8666666666666667</v>
      </c>
      <c r="AN1215" s="36">
        <v>0.8</v>
      </c>
      <c r="AO1215" s="36">
        <v>0.9</v>
      </c>
      <c r="AP1215" s="33" t="str">
        <f t="shared" si="18"/>
        <v>&gt;=80%</v>
      </c>
      <c r="AQ1215" s="55" t="str">
        <f t="shared" si="19"/>
        <v>&gt;=75%</v>
      </c>
      <c r="AR1215" s="56" t="str">
        <f t="shared" si="20"/>
        <v>&gt;=50%</v>
      </c>
      <c r="AT1215" s="121">
        <v>0.8</v>
      </c>
    </row>
    <row r="1216" spans="1:46" ht="15.75" customHeight="1" x14ac:dyDescent="0.25">
      <c r="A1216" s="6">
        <v>24030660</v>
      </c>
      <c r="B1216" s="7" t="s">
        <v>26</v>
      </c>
      <c r="C1216" s="7" t="s">
        <v>421</v>
      </c>
      <c r="D1216" s="7" t="s">
        <v>420</v>
      </c>
      <c r="E1216" s="7" t="s">
        <v>390</v>
      </c>
      <c r="F1216" s="7">
        <v>6</v>
      </c>
      <c r="G1216" s="7">
        <v>3409</v>
      </c>
      <c r="H1216" s="7">
        <v>-72.418999999999997</v>
      </c>
      <c r="I1216" s="29">
        <v>6.3751111099999997</v>
      </c>
      <c r="J1216" s="6" t="s">
        <v>1908</v>
      </c>
      <c r="K1216" s="30">
        <v>27195</v>
      </c>
      <c r="L1216" s="30"/>
      <c r="M1216" s="7" t="s">
        <v>1911</v>
      </c>
      <c r="N1216" s="29" t="s">
        <v>1910</v>
      </c>
      <c r="O1216" s="31">
        <v>29.913333333333338</v>
      </c>
      <c r="P1216" s="31">
        <v>36.263333333333335</v>
      </c>
      <c r="Q1216" s="31">
        <v>82.993103448275846</v>
      </c>
      <c r="R1216" s="31">
        <v>128.09310344827583</v>
      </c>
      <c r="S1216" s="31">
        <v>138.28076923076927</v>
      </c>
      <c r="T1216" s="31">
        <v>91.007142857142867</v>
      </c>
      <c r="U1216" s="31">
        <v>81.114285714285714</v>
      </c>
      <c r="V1216" s="31">
        <v>81.355555555555554</v>
      </c>
      <c r="W1216" s="31">
        <v>86.524137931034488</v>
      </c>
      <c r="X1216" s="31">
        <v>120.88666666666663</v>
      </c>
      <c r="Y1216" s="31">
        <v>118.12758620689658</v>
      </c>
      <c r="Z1216" s="31">
        <v>48.551724137931032</v>
      </c>
      <c r="AA1216" s="4">
        <f t="shared" si="17"/>
        <v>1043.1107418635006</v>
      </c>
      <c r="AB1216" s="32">
        <v>344</v>
      </c>
      <c r="AC1216" s="17">
        <v>0.9555555555555556</v>
      </c>
      <c r="AD1216" s="36">
        <v>1</v>
      </c>
      <c r="AE1216" s="36">
        <v>1</v>
      </c>
      <c r="AF1216" s="36">
        <v>0.96666666666666667</v>
      </c>
      <c r="AG1216" s="36">
        <v>0.96666666666666667</v>
      </c>
      <c r="AH1216" s="36">
        <v>0.8666666666666667</v>
      </c>
      <c r="AI1216" s="36">
        <v>0.93333333333333335</v>
      </c>
      <c r="AJ1216" s="36">
        <v>0.93333333333333335</v>
      </c>
      <c r="AK1216" s="36">
        <v>0.9</v>
      </c>
      <c r="AL1216" s="36">
        <v>0.96666666666666667</v>
      </c>
      <c r="AM1216" s="36">
        <v>1</v>
      </c>
      <c r="AN1216" s="36">
        <v>0.96666666666666667</v>
      </c>
      <c r="AO1216" s="36">
        <v>0.96666666666666667</v>
      </c>
      <c r="AP1216" s="33" t="str">
        <f t="shared" si="18"/>
        <v>&gt;=80%</v>
      </c>
      <c r="AQ1216" s="55" t="str">
        <f t="shared" si="19"/>
        <v>&gt;=75%</v>
      </c>
      <c r="AR1216" s="56" t="str">
        <f t="shared" si="20"/>
        <v>&gt;=50%</v>
      </c>
      <c r="AT1216" s="121">
        <v>0.8</v>
      </c>
    </row>
    <row r="1217" spans="1:46" ht="15.75" customHeight="1" x14ac:dyDescent="0.25">
      <c r="A1217" s="6">
        <v>24030670</v>
      </c>
      <c r="B1217" s="7" t="s">
        <v>26</v>
      </c>
      <c r="C1217" s="7" t="s">
        <v>495</v>
      </c>
      <c r="D1217" s="7" t="s">
        <v>496</v>
      </c>
      <c r="E1217" s="7" t="s">
        <v>390</v>
      </c>
      <c r="F1217" s="7">
        <v>6</v>
      </c>
      <c r="G1217" s="7">
        <v>3240</v>
      </c>
      <c r="H1217" s="7">
        <v>-72.771000000000001</v>
      </c>
      <c r="I1217" s="29">
        <v>6.1396388899999996</v>
      </c>
      <c r="J1217" s="6" t="s">
        <v>1908</v>
      </c>
      <c r="K1217" s="30">
        <v>27195</v>
      </c>
      <c r="L1217" s="30"/>
      <c r="M1217" s="7" t="s">
        <v>1911</v>
      </c>
      <c r="N1217" s="29" t="s">
        <v>1910</v>
      </c>
      <c r="O1217" s="31">
        <v>32.096428571428568</v>
      </c>
      <c r="P1217" s="31">
        <v>41.986206896551721</v>
      </c>
      <c r="Q1217" s="31">
        <v>80.06206896551727</v>
      </c>
      <c r="R1217" s="31">
        <v>122.02962962962964</v>
      </c>
      <c r="S1217" s="31">
        <v>95.255999999999986</v>
      </c>
      <c r="T1217" s="31">
        <v>56.188461538461524</v>
      </c>
      <c r="U1217" s="31">
        <v>54.003703703703714</v>
      </c>
      <c r="V1217" s="31">
        <v>51.379166666666684</v>
      </c>
      <c r="W1217" s="31">
        <v>77.10769230769229</v>
      </c>
      <c r="X1217" s="31">
        <v>101.61481481481484</v>
      </c>
      <c r="Y1217" s="31">
        <v>110.01481481481481</v>
      </c>
      <c r="Z1217" s="31">
        <v>35.818518518518516</v>
      </c>
      <c r="AA1217" s="4">
        <f t="shared" si="17"/>
        <v>857.55750642779969</v>
      </c>
      <c r="AB1217" s="32">
        <v>322</v>
      </c>
      <c r="AC1217" s="17">
        <v>0.89444444444444449</v>
      </c>
      <c r="AD1217" s="36">
        <v>0.93333333333333335</v>
      </c>
      <c r="AE1217" s="36">
        <v>0.96666666666666667</v>
      </c>
      <c r="AF1217" s="36">
        <v>0.96666666666666667</v>
      </c>
      <c r="AG1217" s="36">
        <v>0.9</v>
      </c>
      <c r="AH1217" s="36">
        <v>0.83333333333333337</v>
      </c>
      <c r="AI1217" s="36">
        <v>0.8666666666666667</v>
      </c>
      <c r="AJ1217" s="36">
        <v>0.9</v>
      </c>
      <c r="AK1217" s="36">
        <v>0.8</v>
      </c>
      <c r="AL1217" s="36">
        <v>0.8666666666666667</v>
      </c>
      <c r="AM1217" s="36">
        <v>0.9</v>
      </c>
      <c r="AN1217" s="36">
        <v>0.9</v>
      </c>
      <c r="AO1217" s="36">
        <v>0.9</v>
      </c>
      <c r="AP1217" s="33" t="str">
        <f t="shared" si="18"/>
        <v>&gt;=80%</v>
      </c>
      <c r="AQ1217" s="55" t="str">
        <f t="shared" si="19"/>
        <v>&gt;=75%</v>
      </c>
      <c r="AR1217" s="56" t="str">
        <f t="shared" si="20"/>
        <v>&gt;=50%</v>
      </c>
      <c r="AT1217" s="121">
        <v>0.8</v>
      </c>
    </row>
    <row r="1218" spans="1:46" ht="15.75" customHeight="1" x14ac:dyDescent="0.25">
      <c r="A1218" s="6">
        <v>24030680</v>
      </c>
      <c r="B1218" s="7" t="s">
        <v>43</v>
      </c>
      <c r="C1218" s="7" t="s">
        <v>1514</v>
      </c>
      <c r="D1218" s="7" t="s">
        <v>1513</v>
      </c>
      <c r="E1218" s="7" t="s">
        <v>1501</v>
      </c>
      <c r="F1218" s="7">
        <v>8</v>
      </c>
      <c r="G1218" s="7">
        <v>2394</v>
      </c>
      <c r="H1218" s="7">
        <v>-72.590833329999995</v>
      </c>
      <c r="I1218" s="29">
        <v>6.6533333299999997</v>
      </c>
      <c r="J1218" s="6" t="s">
        <v>1908</v>
      </c>
      <c r="K1218" s="30">
        <v>27194.791666666668</v>
      </c>
      <c r="L1218" s="30"/>
      <c r="M1218" s="35" t="s">
        <v>1909</v>
      </c>
      <c r="N1218" s="29" t="s">
        <v>1910</v>
      </c>
      <c r="O1218" s="31">
        <v>35.553333333333335</v>
      </c>
      <c r="P1218" s="31">
        <v>47.916666666666664</v>
      </c>
      <c r="Q1218" s="31">
        <v>93.213333333333352</v>
      </c>
      <c r="R1218" s="31">
        <v>141.19</v>
      </c>
      <c r="S1218" s="31">
        <v>145.88666666666666</v>
      </c>
      <c r="T1218" s="31">
        <v>95.315333333333299</v>
      </c>
      <c r="U1218" s="31">
        <v>83.537931034482767</v>
      </c>
      <c r="V1218" s="31">
        <v>101.19666666666669</v>
      </c>
      <c r="W1218" s="31">
        <v>126.61666666666666</v>
      </c>
      <c r="X1218" s="31">
        <v>166.64333333333335</v>
      </c>
      <c r="Y1218" s="31">
        <v>115.36206896551727</v>
      </c>
      <c r="Z1218" s="31">
        <v>42.233333333333327</v>
      </c>
      <c r="AA1218" s="4">
        <f t="shared" si="17"/>
        <v>1194.6653333333334</v>
      </c>
      <c r="AB1218" s="32">
        <v>358</v>
      </c>
      <c r="AC1218" s="17">
        <v>0.99444444444444446</v>
      </c>
      <c r="AD1218" s="36">
        <v>1</v>
      </c>
      <c r="AE1218" s="36">
        <v>1</v>
      </c>
      <c r="AF1218" s="36">
        <v>1</v>
      </c>
      <c r="AG1218" s="36">
        <v>1</v>
      </c>
      <c r="AH1218" s="36">
        <v>1</v>
      </c>
      <c r="AI1218" s="36">
        <v>1</v>
      </c>
      <c r="AJ1218" s="36">
        <v>0.96666666666666667</v>
      </c>
      <c r="AK1218" s="36">
        <v>1</v>
      </c>
      <c r="AL1218" s="36">
        <v>1</v>
      </c>
      <c r="AM1218" s="36">
        <v>1</v>
      </c>
      <c r="AN1218" s="36">
        <v>0.96666666666666667</v>
      </c>
      <c r="AO1218" s="36">
        <v>1</v>
      </c>
      <c r="AP1218" s="33" t="str">
        <f t="shared" si="18"/>
        <v>&gt;=80%</v>
      </c>
      <c r="AQ1218" s="55" t="str">
        <f t="shared" si="19"/>
        <v>&gt;=75%</v>
      </c>
      <c r="AR1218" s="56" t="str">
        <f t="shared" si="20"/>
        <v>&gt;=50%</v>
      </c>
      <c r="AS1218" s="34" t="s">
        <v>1889</v>
      </c>
      <c r="AT1218" s="121">
        <v>0.8</v>
      </c>
    </row>
    <row r="1219" spans="1:46" ht="15.75" customHeight="1" x14ac:dyDescent="0.25">
      <c r="A1219" s="6">
        <v>24030690</v>
      </c>
      <c r="B1219" s="7" t="s">
        <v>26</v>
      </c>
      <c r="C1219" s="7" t="s">
        <v>498</v>
      </c>
      <c r="D1219" s="7" t="s">
        <v>499</v>
      </c>
      <c r="E1219" s="7" t="s">
        <v>390</v>
      </c>
      <c r="F1219" s="7">
        <v>6</v>
      </c>
      <c r="G1219" s="7">
        <v>352</v>
      </c>
      <c r="H1219" s="7">
        <v>-72.644055560000012</v>
      </c>
      <c r="I1219" s="29">
        <v>5.98858333</v>
      </c>
      <c r="J1219" s="6" t="s">
        <v>1908</v>
      </c>
      <c r="K1219" s="30">
        <v>27164</v>
      </c>
      <c r="L1219" s="30"/>
      <c r="M1219" s="7" t="s">
        <v>1911</v>
      </c>
      <c r="N1219" s="29" t="s">
        <v>1910</v>
      </c>
      <c r="O1219" s="31">
        <v>35.213793103448275</v>
      </c>
      <c r="P1219" s="31">
        <v>38.211111111111116</v>
      </c>
      <c r="Q1219" s="31">
        <v>79.032142857142858</v>
      </c>
      <c r="R1219" s="31">
        <v>132.01481481481483</v>
      </c>
      <c r="S1219" s="31">
        <v>110.32142857142854</v>
      </c>
      <c r="T1219" s="31">
        <v>62.286206896551725</v>
      </c>
      <c r="U1219" s="31">
        <v>66.632142857142853</v>
      </c>
      <c r="V1219" s="31">
        <v>69.464285714285708</v>
      </c>
      <c r="W1219" s="31">
        <v>70.385714285714258</v>
      </c>
      <c r="X1219" s="31">
        <v>115.59333333333331</v>
      </c>
      <c r="Y1219" s="31">
        <v>125.69655172413792</v>
      </c>
      <c r="Z1219" s="31">
        <v>46.89</v>
      </c>
      <c r="AA1219" s="4">
        <f t="shared" si="17"/>
        <v>951.74152526911132</v>
      </c>
      <c r="AB1219" s="32">
        <v>341</v>
      </c>
      <c r="AC1219" s="17">
        <v>0.94722222222222219</v>
      </c>
      <c r="AD1219" s="36">
        <v>0.96666666666666667</v>
      </c>
      <c r="AE1219" s="36">
        <v>0.9</v>
      </c>
      <c r="AF1219" s="36">
        <v>0.93333333333333335</v>
      </c>
      <c r="AG1219" s="36">
        <v>0.9</v>
      </c>
      <c r="AH1219" s="36">
        <v>0.93333333333333335</v>
      </c>
      <c r="AI1219" s="36">
        <v>0.96666666666666667</v>
      </c>
      <c r="AJ1219" s="36">
        <v>0.93333333333333335</v>
      </c>
      <c r="AK1219" s="36">
        <v>0.93333333333333335</v>
      </c>
      <c r="AL1219" s="36">
        <v>0.93333333333333335</v>
      </c>
      <c r="AM1219" s="36">
        <v>1</v>
      </c>
      <c r="AN1219" s="36">
        <v>0.96666666666666667</v>
      </c>
      <c r="AO1219" s="36">
        <v>1</v>
      </c>
      <c r="AP1219" s="33" t="str">
        <f t="shared" si="18"/>
        <v>&gt;=80%</v>
      </c>
      <c r="AQ1219" s="55" t="str">
        <f t="shared" si="19"/>
        <v>&gt;=75%</v>
      </c>
      <c r="AR1219" s="56" t="str">
        <f t="shared" si="20"/>
        <v>&gt;=50%</v>
      </c>
      <c r="AT1219" s="121">
        <v>0.8</v>
      </c>
    </row>
    <row r="1220" spans="1:46" ht="15.75" customHeight="1" x14ac:dyDescent="0.25">
      <c r="A1220" s="6">
        <v>24030700</v>
      </c>
      <c r="B1220" s="7" t="s">
        <v>26</v>
      </c>
      <c r="C1220" s="7" t="s">
        <v>416</v>
      </c>
      <c r="D1220" s="7" t="s">
        <v>416</v>
      </c>
      <c r="E1220" s="7" t="s">
        <v>390</v>
      </c>
      <c r="F1220" s="7">
        <v>6</v>
      </c>
      <c r="G1220" s="7">
        <v>2400</v>
      </c>
      <c r="H1220" s="7">
        <v>-72.732944439999997</v>
      </c>
      <c r="I1220" s="29">
        <v>6.5147500000000003</v>
      </c>
      <c r="J1220" s="6" t="s">
        <v>1908</v>
      </c>
      <c r="K1220" s="30">
        <v>27195</v>
      </c>
      <c r="L1220" s="30"/>
      <c r="M1220" s="7" t="s">
        <v>1911</v>
      </c>
      <c r="N1220" s="29" t="s">
        <v>1910</v>
      </c>
      <c r="O1220" s="31">
        <v>25.43333333333333</v>
      </c>
      <c r="P1220" s="31">
        <v>42.093103448275869</v>
      </c>
      <c r="Q1220" s="31">
        <v>87.699999999999989</v>
      </c>
      <c r="R1220" s="31">
        <v>143.0793103448276</v>
      </c>
      <c r="S1220" s="31">
        <v>151.43448275862067</v>
      </c>
      <c r="T1220" s="31">
        <v>84.263333333333335</v>
      </c>
      <c r="U1220" s="31">
        <v>75.996666666666684</v>
      </c>
      <c r="V1220" s="31">
        <v>104.73448275862069</v>
      </c>
      <c r="W1220" s="31">
        <v>130.43793103448274</v>
      </c>
      <c r="X1220" s="31">
        <v>178.3896551724138</v>
      </c>
      <c r="Y1220" s="31">
        <v>100.03928571428573</v>
      </c>
      <c r="Z1220" s="31">
        <v>37.29</v>
      </c>
      <c r="AA1220" s="4">
        <f t="shared" si="17"/>
        <v>1160.8915845648605</v>
      </c>
      <c r="AB1220" s="32">
        <v>351</v>
      </c>
      <c r="AC1220" s="17">
        <v>0.97499999999999998</v>
      </c>
      <c r="AD1220" s="36">
        <v>1</v>
      </c>
      <c r="AE1220" s="36">
        <v>0.96666666666666667</v>
      </c>
      <c r="AF1220" s="36">
        <v>0.96666666666666667</v>
      </c>
      <c r="AG1220" s="36">
        <v>0.96666666666666667</v>
      </c>
      <c r="AH1220" s="36">
        <v>0.96666666666666667</v>
      </c>
      <c r="AI1220" s="36">
        <v>1</v>
      </c>
      <c r="AJ1220" s="36">
        <v>1</v>
      </c>
      <c r="AK1220" s="36">
        <v>0.96666666666666667</v>
      </c>
      <c r="AL1220" s="36">
        <v>0.96666666666666667</v>
      </c>
      <c r="AM1220" s="36">
        <v>0.96666666666666667</v>
      </c>
      <c r="AN1220" s="36">
        <v>0.93333333333333335</v>
      </c>
      <c r="AO1220" s="36">
        <v>1</v>
      </c>
      <c r="AP1220" s="33" t="str">
        <f t="shared" si="18"/>
        <v>&gt;=80%</v>
      </c>
      <c r="AQ1220" s="55" t="str">
        <f t="shared" si="19"/>
        <v>&gt;=75%</v>
      </c>
      <c r="AR1220" s="56" t="str">
        <f t="shared" si="20"/>
        <v>&gt;=50%</v>
      </c>
      <c r="AT1220" s="121">
        <v>0.8</v>
      </c>
    </row>
    <row r="1221" spans="1:46" ht="15.75" customHeight="1" x14ac:dyDescent="0.25">
      <c r="A1221" s="6">
        <v>24030730</v>
      </c>
      <c r="B1221" s="7" t="s">
        <v>26</v>
      </c>
      <c r="C1221" s="7" t="s">
        <v>1109</v>
      </c>
      <c r="D1221" s="7" t="s">
        <v>1511</v>
      </c>
      <c r="E1221" s="7" t="s">
        <v>1501</v>
      </c>
      <c r="F1221" s="7">
        <v>6</v>
      </c>
      <c r="G1221" s="7">
        <v>1100</v>
      </c>
      <c r="H1221" s="7">
        <v>-72.716666669999995</v>
      </c>
      <c r="I1221" s="29">
        <v>6.55</v>
      </c>
      <c r="J1221" s="6" t="s">
        <v>1890</v>
      </c>
      <c r="K1221" s="30">
        <v>28748</v>
      </c>
      <c r="L1221" s="30">
        <v>37302</v>
      </c>
      <c r="M1221" s="7" t="s">
        <v>1911</v>
      </c>
      <c r="N1221" s="29" t="s">
        <v>1910</v>
      </c>
      <c r="O1221" s="31">
        <v>12.391666666666671</v>
      </c>
      <c r="P1221" s="31">
        <v>23.299999999999997</v>
      </c>
      <c r="Q1221" s="31">
        <v>52.69</v>
      </c>
      <c r="R1221" s="31">
        <v>74.944444444444443</v>
      </c>
      <c r="S1221" s="31">
        <v>91.454545454545453</v>
      </c>
      <c r="T1221" s="31">
        <v>54.472727272727276</v>
      </c>
      <c r="U1221" s="31">
        <v>55.072727272727278</v>
      </c>
      <c r="V1221" s="31">
        <v>64.336363636363657</v>
      </c>
      <c r="W1221" s="31">
        <v>120.41</v>
      </c>
      <c r="X1221" s="31">
        <v>149.38888888888889</v>
      </c>
      <c r="Y1221" s="31">
        <v>43.850000000000009</v>
      </c>
      <c r="Z1221" s="31">
        <v>19.850000000000001</v>
      </c>
      <c r="AA1221" s="4">
        <f t="shared" si="17"/>
        <v>762.16136363636372</v>
      </c>
      <c r="AB1221" s="32">
        <v>125</v>
      </c>
      <c r="AC1221" s="17">
        <v>0.34722222222222221</v>
      </c>
      <c r="AD1221" s="36">
        <v>0.4</v>
      </c>
      <c r="AE1221" s="36">
        <v>0.36666666666666664</v>
      </c>
      <c r="AF1221" s="36">
        <v>0.33333333333333331</v>
      </c>
      <c r="AG1221" s="36">
        <v>0.3</v>
      </c>
      <c r="AH1221" s="36">
        <v>0.36666666666666664</v>
      </c>
      <c r="AI1221" s="36">
        <v>0.36666666666666664</v>
      </c>
      <c r="AJ1221" s="36">
        <v>0.36666666666666664</v>
      </c>
      <c r="AK1221" s="36">
        <v>0.36666666666666664</v>
      </c>
      <c r="AL1221" s="36">
        <v>0.33333333333333331</v>
      </c>
      <c r="AM1221" s="36">
        <v>0.3</v>
      </c>
      <c r="AN1221" s="36">
        <v>0.33333333333333331</v>
      </c>
      <c r="AO1221" s="36">
        <v>0.33333333333333331</v>
      </c>
      <c r="AP1221" s="33" t="str">
        <f t="shared" si="18"/>
        <v>-</v>
      </c>
      <c r="AQ1221" s="55" t="str">
        <f t="shared" si="19"/>
        <v>-</v>
      </c>
      <c r="AR1221" s="56" t="str">
        <f t="shared" si="20"/>
        <v>-</v>
      </c>
      <c r="AS1221" s="34" t="s">
        <v>1890</v>
      </c>
      <c r="AT1221" s="122" t="s">
        <v>5208</v>
      </c>
    </row>
    <row r="1222" spans="1:46" ht="15.75" customHeight="1" x14ac:dyDescent="0.25">
      <c r="A1222" s="6">
        <v>24030740</v>
      </c>
      <c r="B1222" s="7" t="s">
        <v>26</v>
      </c>
      <c r="C1222" s="7" t="s">
        <v>2417</v>
      </c>
      <c r="D1222" s="7" t="s">
        <v>1511</v>
      </c>
      <c r="E1222" s="7" t="s">
        <v>1501</v>
      </c>
      <c r="F1222" s="7">
        <v>6</v>
      </c>
      <c r="G1222" s="7">
        <v>1397</v>
      </c>
      <c r="H1222" s="7">
        <v>-72.650000000000006</v>
      </c>
      <c r="I1222" s="29">
        <v>6.4833333299999998</v>
      </c>
      <c r="J1222" s="6" t="s">
        <v>1890</v>
      </c>
      <c r="K1222" s="30">
        <v>28748</v>
      </c>
      <c r="L1222" s="30">
        <v>37302</v>
      </c>
      <c r="M1222" s="7" t="s">
        <v>1911</v>
      </c>
      <c r="N1222" s="29" t="s">
        <v>1910</v>
      </c>
      <c r="O1222" s="31">
        <v>14.958333333333334</v>
      </c>
      <c r="P1222" s="31">
        <v>34.190909090909095</v>
      </c>
      <c r="Q1222" s="31">
        <v>43.390909090909091</v>
      </c>
      <c r="R1222" s="31">
        <v>78.972727272727283</v>
      </c>
      <c r="S1222" s="31">
        <v>107.95454545454545</v>
      </c>
      <c r="T1222" s="31">
        <v>48.363636363636367</v>
      </c>
      <c r="U1222" s="31">
        <v>49.345454545454544</v>
      </c>
      <c r="V1222" s="31">
        <v>54.072727272727271</v>
      </c>
      <c r="W1222" s="31">
        <v>111.62727272727274</v>
      </c>
      <c r="X1222" s="31">
        <v>122.70000000000003</v>
      </c>
      <c r="Y1222" s="31">
        <v>67.109090909090909</v>
      </c>
      <c r="Z1222" s="31">
        <v>18.218181818181819</v>
      </c>
      <c r="AA1222" s="4">
        <f t="shared" si="17"/>
        <v>750.90378787878808</v>
      </c>
      <c r="AB1222" s="32">
        <v>133</v>
      </c>
      <c r="AC1222" s="17">
        <v>0.36944444444444446</v>
      </c>
      <c r="AD1222" s="36">
        <v>0.4</v>
      </c>
      <c r="AE1222" s="36">
        <v>0.36666666666666664</v>
      </c>
      <c r="AF1222" s="36">
        <v>0.36666666666666664</v>
      </c>
      <c r="AG1222" s="36">
        <v>0.36666666666666664</v>
      </c>
      <c r="AH1222" s="36">
        <v>0.36666666666666664</v>
      </c>
      <c r="AI1222" s="36">
        <v>0.36666666666666664</v>
      </c>
      <c r="AJ1222" s="36">
        <v>0.36666666666666664</v>
      </c>
      <c r="AK1222" s="36">
        <v>0.36666666666666664</v>
      </c>
      <c r="AL1222" s="36">
        <v>0.36666666666666664</v>
      </c>
      <c r="AM1222" s="36">
        <v>0.36666666666666664</v>
      </c>
      <c r="AN1222" s="36">
        <v>0.36666666666666664</v>
      </c>
      <c r="AO1222" s="36">
        <v>0.36666666666666664</v>
      </c>
      <c r="AP1222" s="33" t="str">
        <f t="shared" si="18"/>
        <v>-</v>
      </c>
      <c r="AQ1222" s="55" t="str">
        <f t="shared" si="19"/>
        <v>-</v>
      </c>
      <c r="AR1222" s="56" t="str">
        <f t="shared" si="20"/>
        <v>-</v>
      </c>
      <c r="AS1222" s="34" t="s">
        <v>1890</v>
      </c>
      <c r="AT1222" s="122" t="s">
        <v>5208</v>
      </c>
    </row>
    <row r="1223" spans="1:46" ht="15.75" customHeight="1" x14ac:dyDescent="0.25">
      <c r="A1223" s="6">
        <v>24030750</v>
      </c>
      <c r="B1223" s="7" t="s">
        <v>26</v>
      </c>
      <c r="C1223" s="7" t="s">
        <v>1547</v>
      </c>
      <c r="D1223" s="7" t="s">
        <v>1547</v>
      </c>
      <c r="E1223" s="7" t="s">
        <v>1501</v>
      </c>
      <c r="F1223" s="7">
        <v>8</v>
      </c>
      <c r="G1223" s="7">
        <v>2400</v>
      </c>
      <c r="H1223" s="7">
        <v>-72.858333329999994</v>
      </c>
      <c r="I1223" s="29">
        <v>6.88111111</v>
      </c>
      <c r="J1223" s="6" t="s">
        <v>1908</v>
      </c>
      <c r="K1223" s="30">
        <v>27987</v>
      </c>
      <c r="L1223" s="30"/>
      <c r="M1223" s="7" t="s">
        <v>1911</v>
      </c>
      <c r="N1223" s="29" t="s">
        <v>1910</v>
      </c>
      <c r="O1223" s="31">
        <v>55.320689655172416</v>
      </c>
      <c r="P1223" s="31">
        <v>73.56</v>
      </c>
      <c r="Q1223" s="31">
        <v>112.04333333333336</v>
      </c>
      <c r="R1223" s="31">
        <v>177.93666666666667</v>
      </c>
      <c r="S1223" s="31">
        <v>190.70344827586206</v>
      </c>
      <c r="T1223" s="31">
        <v>97.437931034482759</v>
      </c>
      <c r="U1223" s="31">
        <v>72.364285714285714</v>
      </c>
      <c r="V1223" s="31">
        <v>100.50000000000003</v>
      </c>
      <c r="W1223" s="31">
        <v>163.53571428571428</v>
      </c>
      <c r="X1223" s="31">
        <v>178.23793103448278</v>
      </c>
      <c r="Y1223" s="31">
        <v>143.54137931034487</v>
      </c>
      <c r="Z1223" s="31">
        <v>65.796296296296291</v>
      </c>
      <c r="AA1223" s="4">
        <f t="shared" si="17"/>
        <v>1430.9776756066412</v>
      </c>
      <c r="AB1223" s="32">
        <v>347</v>
      </c>
      <c r="AC1223" s="17">
        <v>0.96388888888888891</v>
      </c>
      <c r="AD1223" s="36">
        <v>0.96666666666666667</v>
      </c>
      <c r="AE1223" s="36">
        <v>1</v>
      </c>
      <c r="AF1223" s="36">
        <v>1</v>
      </c>
      <c r="AG1223" s="36">
        <v>1</v>
      </c>
      <c r="AH1223" s="36">
        <v>0.96666666666666667</v>
      </c>
      <c r="AI1223" s="36">
        <v>0.96666666666666667</v>
      </c>
      <c r="AJ1223" s="36">
        <v>0.93333333333333335</v>
      </c>
      <c r="AK1223" s="36">
        <v>0.96666666666666667</v>
      </c>
      <c r="AL1223" s="36">
        <v>0.93333333333333335</v>
      </c>
      <c r="AM1223" s="36">
        <v>0.96666666666666667</v>
      </c>
      <c r="AN1223" s="36">
        <v>0.96666666666666667</v>
      </c>
      <c r="AO1223" s="36">
        <v>0.9</v>
      </c>
      <c r="AP1223" s="33" t="str">
        <f t="shared" si="18"/>
        <v>&gt;=80%</v>
      </c>
      <c r="AQ1223" s="55" t="str">
        <f t="shared" si="19"/>
        <v>&gt;=75%</v>
      </c>
      <c r="AR1223" s="56" t="str">
        <f t="shared" si="20"/>
        <v>&gt;=50%</v>
      </c>
      <c r="AT1223" s="121">
        <v>0.8</v>
      </c>
    </row>
    <row r="1224" spans="1:46" ht="15.75" customHeight="1" x14ac:dyDescent="0.25">
      <c r="A1224" s="6">
        <v>24030760</v>
      </c>
      <c r="B1224" s="7" t="s">
        <v>26</v>
      </c>
      <c r="C1224" s="7" t="s">
        <v>2418</v>
      </c>
      <c r="D1224" s="7" t="s">
        <v>504</v>
      </c>
      <c r="E1224" s="7" t="s">
        <v>390</v>
      </c>
      <c r="F1224" s="7">
        <v>6</v>
      </c>
      <c r="G1224" s="7">
        <v>3225</v>
      </c>
      <c r="H1224" s="7">
        <v>-72.916666669999998</v>
      </c>
      <c r="I1224" s="29">
        <v>5.6333333300000001</v>
      </c>
      <c r="J1224" s="6" t="s">
        <v>1890</v>
      </c>
      <c r="K1224" s="30">
        <v>25491</v>
      </c>
      <c r="L1224" s="30">
        <v>37302</v>
      </c>
      <c r="M1224" s="7" t="s">
        <v>1911</v>
      </c>
      <c r="N1224" s="29" t="s">
        <v>1910</v>
      </c>
      <c r="O1224" s="31">
        <v>18.758333333333336</v>
      </c>
      <c r="P1224" s="31">
        <v>33.166666666666664</v>
      </c>
      <c r="Q1224" s="31">
        <v>71.366666666666674</v>
      </c>
      <c r="R1224" s="31">
        <v>84.827272727272728</v>
      </c>
      <c r="S1224" s="31">
        <v>99.300000000000026</v>
      </c>
      <c r="T1224" s="31">
        <v>73.209090909090918</v>
      </c>
      <c r="U1224" s="31">
        <v>91.018181818181816</v>
      </c>
      <c r="V1224" s="31">
        <v>72</v>
      </c>
      <c r="W1224" s="31">
        <v>66.554545454545448</v>
      </c>
      <c r="X1224" s="31">
        <v>70.490909090909099</v>
      </c>
      <c r="Y1224" s="31">
        <v>87.445454545454538</v>
      </c>
      <c r="Z1224" s="31">
        <v>29.599999999999998</v>
      </c>
      <c r="AA1224" s="4">
        <f t="shared" si="17"/>
        <v>797.73712121212122</v>
      </c>
      <c r="AB1224" s="32">
        <v>133</v>
      </c>
      <c r="AC1224" s="17">
        <v>0.36944444444444446</v>
      </c>
      <c r="AD1224" s="36">
        <v>0.4</v>
      </c>
      <c r="AE1224" s="36">
        <v>0.4</v>
      </c>
      <c r="AF1224" s="36">
        <v>0.4</v>
      </c>
      <c r="AG1224" s="36">
        <v>0.36666666666666664</v>
      </c>
      <c r="AH1224" s="36">
        <v>0.33333333333333331</v>
      </c>
      <c r="AI1224" s="36">
        <v>0.36666666666666664</v>
      </c>
      <c r="AJ1224" s="36">
        <v>0.36666666666666664</v>
      </c>
      <c r="AK1224" s="36">
        <v>0.33333333333333331</v>
      </c>
      <c r="AL1224" s="36">
        <v>0.36666666666666664</v>
      </c>
      <c r="AM1224" s="36">
        <v>0.36666666666666664</v>
      </c>
      <c r="AN1224" s="36">
        <v>0.36666666666666664</v>
      </c>
      <c r="AO1224" s="36">
        <v>0.36666666666666664</v>
      </c>
      <c r="AP1224" s="33" t="str">
        <f t="shared" si="18"/>
        <v>-</v>
      </c>
      <c r="AQ1224" s="55" t="str">
        <f t="shared" si="19"/>
        <v>-</v>
      </c>
      <c r="AR1224" s="56" t="str">
        <f t="shared" si="20"/>
        <v>-</v>
      </c>
      <c r="AS1224" s="34" t="s">
        <v>1890</v>
      </c>
      <c r="AT1224" s="122" t="s">
        <v>5208</v>
      </c>
    </row>
    <row r="1225" spans="1:46" ht="15.75" customHeight="1" x14ac:dyDescent="0.25">
      <c r="A1225" s="6">
        <v>24030770</v>
      </c>
      <c r="B1225" s="7" t="s">
        <v>26</v>
      </c>
      <c r="C1225" s="7" t="s">
        <v>2419</v>
      </c>
      <c r="D1225" s="7" t="s">
        <v>517</v>
      </c>
      <c r="E1225" s="7" t="s">
        <v>390</v>
      </c>
      <c r="F1225" s="7">
        <v>6</v>
      </c>
      <c r="G1225" s="7">
        <v>2836</v>
      </c>
      <c r="H1225" s="7">
        <v>-73.126305560000006</v>
      </c>
      <c r="I1225" s="29">
        <v>5.62347222</v>
      </c>
      <c r="J1225" s="6" t="s">
        <v>1890</v>
      </c>
      <c r="K1225" s="30">
        <v>27103</v>
      </c>
      <c r="L1225" s="30">
        <v>41879</v>
      </c>
      <c r="M1225" s="7" t="s">
        <v>1911</v>
      </c>
      <c r="N1225" s="29" t="s">
        <v>1910</v>
      </c>
      <c r="O1225" s="31">
        <v>23.377272727272725</v>
      </c>
      <c r="P1225" s="31">
        <v>28.278260869565216</v>
      </c>
      <c r="Q1225" s="31">
        <v>70.609999999999985</v>
      </c>
      <c r="R1225" s="31">
        <v>102.33478260869565</v>
      </c>
      <c r="S1225" s="31">
        <v>75.686363636363637</v>
      </c>
      <c r="T1225" s="31">
        <v>50.295238095238098</v>
      </c>
      <c r="U1225" s="31">
        <v>45.923809523809531</v>
      </c>
      <c r="V1225" s="31">
        <v>40.363636363636367</v>
      </c>
      <c r="W1225" s="31">
        <v>44.125</v>
      </c>
      <c r="X1225" s="31">
        <v>90.778947368421044</v>
      </c>
      <c r="Y1225" s="31">
        <v>86.542857142857144</v>
      </c>
      <c r="Z1225" s="31">
        <v>41.033333333333339</v>
      </c>
      <c r="AA1225" s="4">
        <f t="shared" si="17"/>
        <v>699.3495016691927</v>
      </c>
      <c r="AB1225" s="32">
        <v>255</v>
      </c>
      <c r="AC1225" s="17">
        <v>0.70833333333333337</v>
      </c>
      <c r="AD1225" s="36">
        <v>0.73333333333333328</v>
      </c>
      <c r="AE1225" s="36">
        <v>0.76666666666666672</v>
      </c>
      <c r="AF1225" s="36">
        <v>0.66666666666666663</v>
      </c>
      <c r="AG1225" s="36">
        <v>0.76666666666666672</v>
      </c>
      <c r="AH1225" s="36">
        <v>0.73333333333333328</v>
      </c>
      <c r="AI1225" s="36">
        <v>0.7</v>
      </c>
      <c r="AJ1225" s="36">
        <v>0.7</v>
      </c>
      <c r="AK1225" s="36">
        <v>0.73333333333333328</v>
      </c>
      <c r="AL1225" s="36">
        <v>0.66666666666666663</v>
      </c>
      <c r="AM1225" s="36">
        <v>0.6333333333333333</v>
      </c>
      <c r="AN1225" s="36">
        <v>0.7</v>
      </c>
      <c r="AO1225" s="36">
        <v>0.7</v>
      </c>
      <c r="AP1225" s="57" t="str">
        <f t="shared" si="18"/>
        <v>-</v>
      </c>
      <c r="AQ1225" s="55" t="str">
        <f t="shared" si="19"/>
        <v>-</v>
      </c>
      <c r="AR1225" s="56" t="str">
        <f t="shared" si="20"/>
        <v>&gt;=50%</v>
      </c>
      <c r="AS1225" s="34" t="s">
        <v>1890</v>
      </c>
      <c r="AT1225" s="120" t="s">
        <v>5204</v>
      </c>
    </row>
    <row r="1226" spans="1:46" ht="15.75" customHeight="1" x14ac:dyDescent="0.25">
      <c r="A1226" s="6">
        <v>24030780</v>
      </c>
      <c r="B1226" s="7" t="s">
        <v>26</v>
      </c>
      <c r="C1226" s="7" t="s">
        <v>2420</v>
      </c>
      <c r="D1226" s="7" t="s">
        <v>517</v>
      </c>
      <c r="E1226" s="7" t="s">
        <v>390</v>
      </c>
      <c r="F1226" s="7">
        <v>6</v>
      </c>
      <c r="G1226" s="7">
        <v>2690</v>
      </c>
      <c r="H1226" s="7">
        <v>-73.216666669999995</v>
      </c>
      <c r="I1226" s="29">
        <v>5.6</v>
      </c>
      <c r="J1226" s="6" t="s">
        <v>1890</v>
      </c>
      <c r="K1226" s="30">
        <v>27103</v>
      </c>
      <c r="L1226" s="30">
        <v>36053</v>
      </c>
      <c r="M1226" s="7" t="s">
        <v>1911</v>
      </c>
      <c r="N1226" s="29" t="s">
        <v>1910</v>
      </c>
      <c r="O1226" s="31">
        <v>22</v>
      </c>
      <c r="P1226" s="31">
        <v>13.928571428571429</v>
      </c>
      <c r="Q1226" s="31">
        <v>58.0625</v>
      </c>
      <c r="R1226" s="31">
        <v>66.099999999999994</v>
      </c>
      <c r="S1226" s="31">
        <v>76.442857142857136</v>
      </c>
      <c r="T1226" s="31">
        <v>49.371428571428567</v>
      </c>
      <c r="U1226" s="31">
        <v>43.785714285714285</v>
      </c>
      <c r="V1226" s="31">
        <v>29.450000000000003</v>
      </c>
      <c r="W1226" s="31">
        <v>36.283333333333339</v>
      </c>
      <c r="X1226" s="31">
        <v>53.433333333333337</v>
      </c>
      <c r="Y1226" s="31">
        <v>74.11666666666666</v>
      </c>
      <c r="Z1226" s="31">
        <v>18.228571428571428</v>
      </c>
      <c r="AA1226" s="4">
        <f t="shared" si="17"/>
        <v>541.20297619047608</v>
      </c>
      <c r="AB1226" s="32">
        <v>83</v>
      </c>
      <c r="AC1226" s="17">
        <v>0.23055555555555557</v>
      </c>
      <c r="AD1226" s="36">
        <v>0.26666666666666666</v>
      </c>
      <c r="AE1226" s="36">
        <v>0.23333333333333334</v>
      </c>
      <c r="AF1226" s="36">
        <v>0.26666666666666666</v>
      </c>
      <c r="AG1226" s="36">
        <v>0.26666666666666666</v>
      </c>
      <c r="AH1226" s="36">
        <v>0.23333333333333334</v>
      </c>
      <c r="AI1226" s="36">
        <v>0.23333333333333334</v>
      </c>
      <c r="AJ1226" s="36">
        <v>0.23333333333333334</v>
      </c>
      <c r="AK1226" s="36">
        <v>0.2</v>
      </c>
      <c r="AL1226" s="36">
        <v>0.2</v>
      </c>
      <c r="AM1226" s="36">
        <v>0.2</v>
      </c>
      <c r="AN1226" s="36">
        <v>0.2</v>
      </c>
      <c r="AO1226" s="36">
        <v>0.23333333333333334</v>
      </c>
      <c r="AP1226" s="33" t="str">
        <f t="shared" si="18"/>
        <v>-</v>
      </c>
      <c r="AQ1226" s="55" t="str">
        <f t="shared" si="19"/>
        <v>-</v>
      </c>
      <c r="AR1226" s="56" t="str">
        <f t="shared" si="20"/>
        <v>-</v>
      </c>
      <c r="AS1226" s="34" t="s">
        <v>1890</v>
      </c>
      <c r="AT1226" s="122" t="s">
        <v>5208</v>
      </c>
    </row>
    <row r="1227" spans="1:46" ht="15.75" customHeight="1" x14ac:dyDescent="0.25">
      <c r="A1227" s="6">
        <v>24030790</v>
      </c>
      <c r="B1227" s="7" t="s">
        <v>26</v>
      </c>
      <c r="C1227" s="7" t="s">
        <v>452</v>
      </c>
      <c r="D1227" s="7" t="s">
        <v>452</v>
      </c>
      <c r="E1227" s="7" t="s">
        <v>390</v>
      </c>
      <c r="F1227" s="7">
        <v>6</v>
      </c>
      <c r="G1227" s="7">
        <v>2500</v>
      </c>
      <c r="H1227" s="7">
        <v>-72.940250000000006</v>
      </c>
      <c r="I1227" s="29">
        <v>5.7734166700000005</v>
      </c>
      <c r="J1227" s="6" t="s">
        <v>1908</v>
      </c>
      <c r="K1227" s="30">
        <v>23422</v>
      </c>
      <c r="L1227" s="30"/>
      <c r="M1227" s="7" t="s">
        <v>1911</v>
      </c>
      <c r="N1227" s="29" t="s">
        <v>1910</v>
      </c>
      <c r="O1227" s="31">
        <v>33.583333333333336</v>
      </c>
      <c r="P1227" s="31">
        <v>44.193333333333335</v>
      </c>
      <c r="Q1227" s="31">
        <v>87.313333333333318</v>
      </c>
      <c r="R1227" s="31">
        <v>113.11333333333333</v>
      </c>
      <c r="S1227" s="31">
        <v>102.52333333333334</v>
      </c>
      <c r="T1227" s="31">
        <v>55.234482758620693</v>
      </c>
      <c r="U1227" s="31">
        <v>51.724137931034484</v>
      </c>
      <c r="V1227" s="31">
        <v>43.326666666666661</v>
      </c>
      <c r="W1227" s="31">
        <v>62.526666666666664</v>
      </c>
      <c r="X1227" s="31">
        <v>108.92000000000002</v>
      </c>
      <c r="Y1227" s="31">
        <v>110.14333333333335</v>
      </c>
      <c r="Z1227" s="31">
        <v>43.690000000000012</v>
      </c>
      <c r="AA1227" s="4">
        <f t="shared" si="17"/>
        <v>856.29195402298853</v>
      </c>
      <c r="AB1227" s="32">
        <v>358</v>
      </c>
      <c r="AC1227" s="17">
        <v>0.99444444444444446</v>
      </c>
      <c r="AD1227" s="36">
        <v>1</v>
      </c>
      <c r="AE1227" s="36">
        <v>1</v>
      </c>
      <c r="AF1227" s="36">
        <v>1</v>
      </c>
      <c r="AG1227" s="36">
        <v>1</v>
      </c>
      <c r="AH1227" s="36">
        <v>1</v>
      </c>
      <c r="AI1227" s="36">
        <v>0.96666666666666667</v>
      </c>
      <c r="AJ1227" s="36">
        <v>0.96666666666666667</v>
      </c>
      <c r="AK1227" s="36">
        <v>1</v>
      </c>
      <c r="AL1227" s="36">
        <v>1</v>
      </c>
      <c r="AM1227" s="36">
        <v>1</v>
      </c>
      <c r="AN1227" s="36">
        <v>1</v>
      </c>
      <c r="AO1227" s="36">
        <v>1</v>
      </c>
      <c r="AP1227" s="33" t="str">
        <f t="shared" si="18"/>
        <v>&gt;=80%</v>
      </c>
      <c r="AQ1227" s="55" t="str">
        <f t="shared" si="19"/>
        <v>&gt;=75%</v>
      </c>
      <c r="AR1227" s="56" t="str">
        <f t="shared" si="20"/>
        <v>&gt;=50%</v>
      </c>
      <c r="AT1227" s="121">
        <v>0.8</v>
      </c>
    </row>
    <row r="1228" spans="1:46" ht="15.75" customHeight="1" x14ac:dyDescent="0.25">
      <c r="A1228" s="6">
        <v>24030800</v>
      </c>
      <c r="B1228" s="7" t="s">
        <v>26</v>
      </c>
      <c r="C1228" s="7" t="s">
        <v>516</v>
      </c>
      <c r="D1228" s="7" t="s">
        <v>517</v>
      </c>
      <c r="E1228" s="7" t="s">
        <v>390</v>
      </c>
      <c r="F1228" s="7">
        <v>6</v>
      </c>
      <c r="G1228" s="7">
        <v>3200</v>
      </c>
      <c r="H1228" s="7">
        <v>-73.163499999999999</v>
      </c>
      <c r="I1228" s="29">
        <v>5.5338055600000002</v>
      </c>
      <c r="J1228" s="6" t="s">
        <v>1908</v>
      </c>
      <c r="K1228" s="30">
        <v>27103</v>
      </c>
      <c r="L1228" s="30"/>
      <c r="M1228" s="7" t="s">
        <v>1911</v>
      </c>
      <c r="N1228" s="29" t="s">
        <v>1910</v>
      </c>
      <c r="O1228" s="31">
        <v>14.86153846153846</v>
      </c>
      <c r="P1228" s="31">
        <v>31.348148148148152</v>
      </c>
      <c r="Q1228" s="31">
        <v>63.044827586206893</v>
      </c>
      <c r="R1228" s="31">
        <v>84.83461538461539</v>
      </c>
      <c r="S1228" s="31">
        <v>94.655172413793082</v>
      </c>
      <c r="T1228" s="31">
        <v>69.900000000000006</v>
      </c>
      <c r="U1228" s="31">
        <v>69.19285714285715</v>
      </c>
      <c r="V1228" s="31">
        <v>45.917857142857137</v>
      </c>
      <c r="W1228" s="31">
        <v>49.225925925925921</v>
      </c>
      <c r="X1228" s="31">
        <v>85.396000000000015</v>
      </c>
      <c r="Y1228" s="31">
        <v>106.65555555555557</v>
      </c>
      <c r="Z1228" s="31">
        <v>38.624137931034468</v>
      </c>
      <c r="AA1228" s="4">
        <f t="shared" si="17"/>
        <v>753.65663569253229</v>
      </c>
      <c r="AB1228" s="32">
        <v>329</v>
      </c>
      <c r="AC1228" s="17">
        <v>0.91388888888888886</v>
      </c>
      <c r="AD1228" s="36">
        <v>0.8666666666666667</v>
      </c>
      <c r="AE1228" s="36">
        <v>0.9</v>
      </c>
      <c r="AF1228" s="36">
        <v>0.96666666666666667</v>
      </c>
      <c r="AG1228" s="36">
        <v>0.8666666666666667</v>
      </c>
      <c r="AH1228" s="36">
        <v>0.96666666666666667</v>
      </c>
      <c r="AI1228" s="36">
        <v>0.93333333333333335</v>
      </c>
      <c r="AJ1228" s="36">
        <v>0.93333333333333335</v>
      </c>
      <c r="AK1228" s="36">
        <v>0.93333333333333335</v>
      </c>
      <c r="AL1228" s="36">
        <v>0.9</v>
      </c>
      <c r="AM1228" s="36">
        <v>0.83333333333333337</v>
      </c>
      <c r="AN1228" s="36">
        <v>0.9</v>
      </c>
      <c r="AO1228" s="36">
        <v>0.96666666666666667</v>
      </c>
      <c r="AP1228" s="33" t="str">
        <f t="shared" si="18"/>
        <v>&gt;=80%</v>
      </c>
      <c r="AQ1228" s="55" t="str">
        <f t="shared" si="19"/>
        <v>&gt;=75%</v>
      </c>
      <c r="AR1228" s="56" t="str">
        <f t="shared" si="20"/>
        <v>&gt;=50%</v>
      </c>
      <c r="AT1228" s="121">
        <v>0.8</v>
      </c>
    </row>
    <row r="1229" spans="1:46" ht="15.75" customHeight="1" x14ac:dyDescent="0.25">
      <c r="A1229" s="6">
        <v>24030820</v>
      </c>
      <c r="B1229" s="7" t="s">
        <v>54</v>
      </c>
      <c r="C1229" s="7" t="s">
        <v>522</v>
      </c>
      <c r="D1229" s="7" t="s">
        <v>523</v>
      </c>
      <c r="E1229" s="7" t="s">
        <v>390</v>
      </c>
      <c r="F1229" s="7">
        <v>6</v>
      </c>
      <c r="G1229" s="7">
        <v>2780</v>
      </c>
      <c r="H1229" s="7">
        <v>-73.21011111</v>
      </c>
      <c r="I1229" s="29">
        <v>5.6637222200000004</v>
      </c>
      <c r="J1229" s="6" t="s">
        <v>1908</v>
      </c>
      <c r="K1229" s="30">
        <v>27926</v>
      </c>
      <c r="L1229" s="30"/>
      <c r="M1229" s="7" t="s">
        <v>1911</v>
      </c>
      <c r="N1229" s="29" t="s">
        <v>1910</v>
      </c>
      <c r="O1229" s="31">
        <v>19.839285714285715</v>
      </c>
      <c r="P1229" s="31">
        <v>35.6</v>
      </c>
      <c r="Q1229" s="31">
        <v>76.953846153846172</v>
      </c>
      <c r="R1229" s="31">
        <v>107.04074074074072</v>
      </c>
      <c r="S1229" s="31">
        <v>97.13928571428572</v>
      </c>
      <c r="T1229" s="31">
        <v>55.335714285714282</v>
      </c>
      <c r="U1229" s="31">
        <v>51.771999999999998</v>
      </c>
      <c r="V1229" s="31">
        <v>38.288888888888877</v>
      </c>
      <c r="W1229" s="31">
        <v>58.247999999999983</v>
      </c>
      <c r="X1229" s="31">
        <v>95.307692307692321</v>
      </c>
      <c r="Y1229" s="31">
        <v>96.157692307692301</v>
      </c>
      <c r="Z1229" s="31">
        <v>40.896000000000001</v>
      </c>
      <c r="AA1229" s="4">
        <f t="shared" si="17"/>
        <v>772.57914611314595</v>
      </c>
      <c r="AB1229" s="32">
        <v>316</v>
      </c>
      <c r="AC1229" s="17">
        <v>0.87777777777777777</v>
      </c>
      <c r="AD1229" s="36">
        <v>0.93333333333333335</v>
      </c>
      <c r="AE1229" s="36">
        <v>0.83333333333333337</v>
      </c>
      <c r="AF1229" s="36">
        <v>0.8666666666666667</v>
      </c>
      <c r="AG1229" s="36">
        <v>0.9</v>
      </c>
      <c r="AH1229" s="36">
        <v>0.93333333333333335</v>
      </c>
      <c r="AI1229" s="36">
        <v>0.93333333333333335</v>
      </c>
      <c r="AJ1229" s="36">
        <v>0.83333333333333337</v>
      </c>
      <c r="AK1229" s="36">
        <v>0.9</v>
      </c>
      <c r="AL1229" s="36">
        <v>0.83333333333333337</v>
      </c>
      <c r="AM1229" s="36">
        <v>0.8666666666666667</v>
      </c>
      <c r="AN1229" s="36">
        <v>0.8666666666666667</v>
      </c>
      <c r="AO1229" s="36">
        <v>0.83333333333333337</v>
      </c>
      <c r="AP1229" s="33" t="str">
        <f t="shared" si="18"/>
        <v>&gt;=80%</v>
      </c>
      <c r="AQ1229" s="55" t="str">
        <f t="shared" si="19"/>
        <v>&gt;=75%</v>
      </c>
      <c r="AR1229" s="56" t="str">
        <f t="shared" si="20"/>
        <v>&gt;=50%</v>
      </c>
      <c r="AT1229" s="121">
        <v>0.8</v>
      </c>
    </row>
    <row r="1230" spans="1:46" ht="15.75" customHeight="1" x14ac:dyDescent="0.25">
      <c r="A1230" s="6">
        <v>24030830</v>
      </c>
      <c r="B1230" s="7" t="s">
        <v>26</v>
      </c>
      <c r="C1230" s="7" t="s">
        <v>2421</v>
      </c>
      <c r="D1230" s="7" t="s">
        <v>2422</v>
      </c>
      <c r="E1230" s="7" t="s">
        <v>390</v>
      </c>
      <c r="F1230" s="7">
        <v>6</v>
      </c>
      <c r="G1230" s="7">
        <v>1100</v>
      </c>
      <c r="H1230" s="7">
        <v>-72.616666670000001</v>
      </c>
      <c r="I1230" s="29">
        <v>6.45</v>
      </c>
      <c r="J1230" s="6" t="s">
        <v>1890</v>
      </c>
      <c r="K1230" s="30">
        <v>29448</v>
      </c>
      <c r="L1230" s="30">
        <v>37302</v>
      </c>
      <c r="M1230" s="7" t="s">
        <v>1911</v>
      </c>
      <c r="N1230" s="29" t="s">
        <v>1910</v>
      </c>
      <c r="O1230" s="31">
        <v>7.5699999999999985</v>
      </c>
      <c r="P1230" s="31">
        <v>28.839999999999996</v>
      </c>
      <c r="Q1230" s="31">
        <v>50.040000000000006</v>
      </c>
      <c r="R1230" s="31">
        <v>89.6875</v>
      </c>
      <c r="S1230" s="31">
        <v>105.87499999999999</v>
      </c>
      <c r="T1230" s="31">
        <v>58.477777777777774</v>
      </c>
      <c r="U1230" s="31">
        <v>41.739999999999995</v>
      </c>
      <c r="V1230" s="31">
        <v>49.137500000000003</v>
      </c>
      <c r="W1230" s="31">
        <v>86.5</v>
      </c>
      <c r="X1230" s="31">
        <v>129.02222222222224</v>
      </c>
      <c r="Y1230" s="31">
        <v>97.222222222222229</v>
      </c>
      <c r="Z1230" s="31">
        <v>27.166666666666671</v>
      </c>
      <c r="AA1230" s="4">
        <f t="shared" si="17"/>
        <v>771.2788888888889</v>
      </c>
      <c r="AB1230" s="32">
        <v>108</v>
      </c>
      <c r="AC1230" s="17">
        <v>0.3</v>
      </c>
      <c r="AD1230" s="36">
        <v>0.33333333333333331</v>
      </c>
      <c r="AE1230" s="36">
        <v>0.33333333333333331</v>
      </c>
      <c r="AF1230" s="36">
        <v>0.33333333333333331</v>
      </c>
      <c r="AG1230" s="36">
        <v>0.26666666666666666</v>
      </c>
      <c r="AH1230" s="36">
        <v>0.26666666666666666</v>
      </c>
      <c r="AI1230" s="36">
        <v>0.3</v>
      </c>
      <c r="AJ1230" s="36">
        <v>0.33333333333333331</v>
      </c>
      <c r="AK1230" s="36">
        <v>0.26666666666666666</v>
      </c>
      <c r="AL1230" s="36">
        <v>0.26666666666666666</v>
      </c>
      <c r="AM1230" s="36">
        <v>0.3</v>
      </c>
      <c r="AN1230" s="36">
        <v>0.3</v>
      </c>
      <c r="AO1230" s="36">
        <v>0.3</v>
      </c>
      <c r="AP1230" s="33" t="str">
        <f t="shared" si="18"/>
        <v>-</v>
      </c>
      <c r="AQ1230" s="55" t="str">
        <f t="shared" si="19"/>
        <v>-</v>
      </c>
      <c r="AR1230" s="56" t="str">
        <f t="shared" si="20"/>
        <v>-</v>
      </c>
      <c r="AS1230" s="34" t="s">
        <v>1890</v>
      </c>
      <c r="AT1230" s="122" t="s">
        <v>5208</v>
      </c>
    </row>
    <row r="1231" spans="1:46" ht="15.75" customHeight="1" x14ac:dyDescent="0.25">
      <c r="A1231" s="6">
        <v>24030840</v>
      </c>
      <c r="B1231" s="7" t="s">
        <v>26</v>
      </c>
      <c r="C1231" s="7" t="s">
        <v>418</v>
      </c>
      <c r="D1231" s="7" t="s">
        <v>417</v>
      </c>
      <c r="E1231" s="7" t="s">
        <v>390</v>
      </c>
      <c r="F1231" s="7">
        <v>6</v>
      </c>
      <c r="G1231" s="7">
        <v>3650</v>
      </c>
      <c r="H1231" s="7">
        <v>-73.082388890000004</v>
      </c>
      <c r="I1231" s="29">
        <v>5.8916388900000003</v>
      </c>
      <c r="J1231" s="6" t="s">
        <v>1908</v>
      </c>
      <c r="K1231" s="30">
        <v>29448</v>
      </c>
      <c r="L1231" s="30"/>
      <c r="M1231" s="7" t="s">
        <v>1911</v>
      </c>
      <c r="N1231" s="29" t="s">
        <v>1910</v>
      </c>
      <c r="O1231" s="31">
        <v>60.84</v>
      </c>
      <c r="P1231" s="31">
        <v>85.536666666666676</v>
      </c>
      <c r="Q1231" s="31">
        <v>137.21</v>
      </c>
      <c r="R1231" s="31">
        <v>168.72068965517244</v>
      </c>
      <c r="S1231" s="31">
        <v>134.97333333333333</v>
      </c>
      <c r="T1231" s="31">
        <v>71.55</v>
      </c>
      <c r="U1231" s="31">
        <v>79.386206896551727</v>
      </c>
      <c r="V1231" s="31">
        <v>76.373333333333349</v>
      </c>
      <c r="W1231" s="31">
        <v>84.034482758620683</v>
      </c>
      <c r="X1231" s="31">
        <v>151.79310344827587</v>
      </c>
      <c r="Y1231" s="31">
        <v>155.78620689655173</v>
      </c>
      <c r="Z1231" s="31">
        <v>80.107142857142875</v>
      </c>
      <c r="AA1231" s="4">
        <f t="shared" si="17"/>
        <v>1286.3111658456487</v>
      </c>
      <c r="AB1231" s="32">
        <v>353</v>
      </c>
      <c r="AC1231" s="17">
        <v>0.98055555555555551</v>
      </c>
      <c r="AD1231" s="36">
        <v>1</v>
      </c>
      <c r="AE1231" s="36">
        <v>1</v>
      </c>
      <c r="AF1231" s="36">
        <v>1</v>
      </c>
      <c r="AG1231" s="36">
        <v>0.96666666666666667</v>
      </c>
      <c r="AH1231" s="36">
        <v>1</v>
      </c>
      <c r="AI1231" s="36">
        <v>1</v>
      </c>
      <c r="AJ1231" s="36">
        <v>0.96666666666666667</v>
      </c>
      <c r="AK1231" s="36">
        <v>1</v>
      </c>
      <c r="AL1231" s="36">
        <v>0.96666666666666667</v>
      </c>
      <c r="AM1231" s="36">
        <v>0.96666666666666667</v>
      </c>
      <c r="AN1231" s="36">
        <v>0.96666666666666667</v>
      </c>
      <c r="AO1231" s="36">
        <v>0.93333333333333335</v>
      </c>
      <c r="AP1231" s="33" t="str">
        <f t="shared" si="18"/>
        <v>&gt;=80%</v>
      </c>
      <c r="AQ1231" s="55" t="str">
        <f t="shared" si="19"/>
        <v>&gt;=75%</v>
      </c>
      <c r="AR1231" s="56" t="str">
        <f t="shared" si="20"/>
        <v>&gt;=50%</v>
      </c>
      <c r="AT1231" s="121">
        <v>0.8</v>
      </c>
    </row>
    <row r="1232" spans="1:46" ht="15.75" customHeight="1" x14ac:dyDescent="0.25">
      <c r="A1232" s="6">
        <v>24030850</v>
      </c>
      <c r="B1232" s="7" t="s">
        <v>26</v>
      </c>
      <c r="C1232" s="7" t="s">
        <v>1569</v>
      </c>
      <c r="D1232" s="7" t="s">
        <v>1570</v>
      </c>
      <c r="E1232" s="7" t="s">
        <v>1501</v>
      </c>
      <c r="F1232" s="7">
        <v>6</v>
      </c>
      <c r="G1232" s="7">
        <v>2500</v>
      </c>
      <c r="H1232" s="7">
        <v>-72.781194439999993</v>
      </c>
      <c r="I1232" s="29">
        <v>6.2325833299999998</v>
      </c>
      <c r="J1232" s="6" t="s">
        <v>1908</v>
      </c>
      <c r="K1232" s="30">
        <v>29448</v>
      </c>
      <c r="L1232" s="30"/>
      <c r="M1232" s="7" t="s">
        <v>1911</v>
      </c>
      <c r="N1232" s="29" t="s">
        <v>1910</v>
      </c>
      <c r="O1232" s="31">
        <v>65.146666666666661</v>
      </c>
      <c r="P1232" s="31">
        <v>87.033333333333331</v>
      </c>
      <c r="Q1232" s="31">
        <v>162.3678571428571</v>
      </c>
      <c r="R1232" s="31">
        <v>220.41333333333336</v>
      </c>
      <c r="S1232" s="31">
        <v>175.33666666666664</v>
      </c>
      <c r="T1232" s="31">
        <v>75.806666666666644</v>
      </c>
      <c r="U1232" s="31">
        <v>64.223333333333343</v>
      </c>
      <c r="V1232" s="31">
        <v>87.216666666666683</v>
      </c>
      <c r="W1232" s="31">
        <v>128.11666666666667</v>
      </c>
      <c r="X1232" s="31">
        <v>209.45357142857139</v>
      </c>
      <c r="Y1232" s="31">
        <v>169.6793103448276</v>
      </c>
      <c r="Z1232" s="31">
        <v>90.703333333333333</v>
      </c>
      <c r="AA1232" s="4">
        <f t="shared" si="17"/>
        <v>1535.4974055829227</v>
      </c>
      <c r="AB1232" s="32">
        <v>355</v>
      </c>
      <c r="AC1232" s="17">
        <v>0.98611111111111116</v>
      </c>
      <c r="AD1232" s="36">
        <v>1</v>
      </c>
      <c r="AE1232" s="36">
        <v>1</v>
      </c>
      <c r="AF1232" s="36">
        <v>0.93333333333333335</v>
      </c>
      <c r="AG1232" s="36">
        <v>1</v>
      </c>
      <c r="AH1232" s="36">
        <v>1</v>
      </c>
      <c r="AI1232" s="36">
        <v>1</v>
      </c>
      <c r="AJ1232" s="36">
        <v>1</v>
      </c>
      <c r="AK1232" s="36">
        <v>1</v>
      </c>
      <c r="AL1232" s="36">
        <v>1</v>
      </c>
      <c r="AM1232" s="36">
        <v>0.93333333333333335</v>
      </c>
      <c r="AN1232" s="36">
        <v>0.96666666666666667</v>
      </c>
      <c r="AO1232" s="36">
        <v>1</v>
      </c>
      <c r="AP1232" s="33" t="str">
        <f t="shared" si="18"/>
        <v>&gt;=80%</v>
      </c>
      <c r="AQ1232" s="55" t="str">
        <f t="shared" si="19"/>
        <v>&gt;=75%</v>
      </c>
      <c r="AR1232" s="56" t="str">
        <f t="shared" si="20"/>
        <v>&gt;=50%</v>
      </c>
      <c r="AT1232" s="121">
        <v>0.8</v>
      </c>
    </row>
    <row r="1233" spans="1:46" ht="15.75" customHeight="1" x14ac:dyDescent="0.25">
      <c r="A1233" s="6">
        <v>24030860</v>
      </c>
      <c r="B1233" s="7" t="s">
        <v>26</v>
      </c>
      <c r="C1233" s="7" t="s">
        <v>525</v>
      </c>
      <c r="D1233" s="7" t="s">
        <v>526</v>
      </c>
      <c r="E1233" s="7" t="s">
        <v>390</v>
      </c>
      <c r="F1233" s="7">
        <v>6</v>
      </c>
      <c r="G1233" s="7">
        <v>2800</v>
      </c>
      <c r="H1233" s="7">
        <v>-72.866666670000001</v>
      </c>
      <c r="I1233" s="29">
        <v>6.1007222199999998</v>
      </c>
      <c r="J1233" s="6" t="s">
        <v>1908</v>
      </c>
      <c r="K1233" s="30">
        <v>29448</v>
      </c>
      <c r="L1233" s="30"/>
      <c r="M1233" s="7" t="s">
        <v>1911</v>
      </c>
      <c r="N1233" s="29" t="s">
        <v>1910</v>
      </c>
      <c r="O1233" s="31">
        <v>36.793333333333329</v>
      </c>
      <c r="P1233" s="31">
        <v>56.568965517241367</v>
      </c>
      <c r="Q1233" s="31">
        <v>106.55862068965519</v>
      </c>
      <c r="R1233" s="31">
        <v>137.43666666666661</v>
      </c>
      <c r="S1233" s="31">
        <v>112.45</v>
      </c>
      <c r="T1233" s="31">
        <v>50.993103448275861</v>
      </c>
      <c r="U1233" s="31">
        <v>46.296551724137927</v>
      </c>
      <c r="V1233" s="31">
        <v>57.851724137931036</v>
      </c>
      <c r="W1233" s="31">
        <v>82.963333333333324</v>
      </c>
      <c r="X1233" s="31">
        <v>124.37666666666671</v>
      </c>
      <c r="Y1233" s="31">
        <v>102.86333333333332</v>
      </c>
      <c r="Z1233" s="31">
        <v>51.610344827586189</v>
      </c>
      <c r="AA1233" s="4">
        <f t="shared" si="17"/>
        <v>966.76264367816088</v>
      </c>
      <c r="AB1233" s="32">
        <v>354</v>
      </c>
      <c r="AC1233" s="17">
        <v>0.98333333333333328</v>
      </c>
      <c r="AD1233" s="36">
        <v>1</v>
      </c>
      <c r="AE1233" s="36">
        <v>0.96666666666666667</v>
      </c>
      <c r="AF1233" s="36">
        <v>0.96666666666666667</v>
      </c>
      <c r="AG1233" s="36">
        <v>1</v>
      </c>
      <c r="AH1233" s="36">
        <v>1</v>
      </c>
      <c r="AI1233" s="36">
        <v>0.96666666666666667</v>
      </c>
      <c r="AJ1233" s="36">
        <v>0.96666666666666667</v>
      </c>
      <c r="AK1233" s="36">
        <v>0.96666666666666667</v>
      </c>
      <c r="AL1233" s="36">
        <v>1</v>
      </c>
      <c r="AM1233" s="36">
        <v>1</v>
      </c>
      <c r="AN1233" s="36">
        <v>1</v>
      </c>
      <c r="AO1233" s="36">
        <v>0.96666666666666667</v>
      </c>
      <c r="AP1233" s="33" t="str">
        <f t="shared" si="18"/>
        <v>&gt;=80%</v>
      </c>
      <c r="AQ1233" s="55" t="str">
        <f t="shared" si="19"/>
        <v>&gt;=75%</v>
      </c>
      <c r="AR1233" s="56" t="str">
        <f t="shared" si="20"/>
        <v>&gt;=50%</v>
      </c>
      <c r="AT1233" s="121">
        <v>0.8</v>
      </c>
    </row>
    <row r="1234" spans="1:46" ht="15.75" customHeight="1" x14ac:dyDescent="0.25">
      <c r="A1234" s="6">
        <v>24030940</v>
      </c>
      <c r="B1234" s="7" t="s">
        <v>54</v>
      </c>
      <c r="C1234" s="7" t="s">
        <v>1916</v>
      </c>
      <c r="D1234" s="7" t="s">
        <v>504</v>
      </c>
      <c r="E1234" s="7" t="s">
        <v>390</v>
      </c>
      <c r="F1234" s="7">
        <v>6</v>
      </c>
      <c r="G1234" s="7">
        <v>2500</v>
      </c>
      <c r="H1234" s="7">
        <v>-72.907888889999995</v>
      </c>
      <c r="I1234" s="29">
        <v>5.7560555600000001</v>
      </c>
      <c r="J1234" s="6" t="s">
        <v>1908</v>
      </c>
      <c r="K1234" s="30">
        <v>29691</v>
      </c>
      <c r="L1234" s="30"/>
      <c r="M1234" s="7" t="s">
        <v>1911</v>
      </c>
      <c r="N1234" s="29" t="s">
        <v>1910</v>
      </c>
      <c r="O1234" s="31">
        <v>30.929166666666664</v>
      </c>
      <c r="P1234" s="31">
        <v>29.434782608695649</v>
      </c>
      <c r="Q1234" s="31">
        <v>67.449999999999989</v>
      </c>
      <c r="R1234" s="31">
        <v>101.80799999999999</v>
      </c>
      <c r="S1234" s="31">
        <v>88.296153846153857</v>
      </c>
      <c r="T1234" s="31">
        <v>44.903571428571411</v>
      </c>
      <c r="U1234" s="31">
        <v>42.096428571428575</v>
      </c>
      <c r="V1234" s="31">
        <v>37.774999999999999</v>
      </c>
      <c r="W1234" s="31">
        <v>48.053571428571423</v>
      </c>
      <c r="X1234" s="31">
        <v>76.048000000000002</v>
      </c>
      <c r="Y1234" s="31">
        <v>80.099999999999994</v>
      </c>
      <c r="Z1234" s="31">
        <v>30.973076923076921</v>
      </c>
      <c r="AA1234" s="4">
        <f t="shared" si="17"/>
        <v>677.86775147316462</v>
      </c>
      <c r="AB1234" s="32">
        <v>313</v>
      </c>
      <c r="AC1234" s="17">
        <v>0.86944444444444446</v>
      </c>
      <c r="AD1234" s="36">
        <v>0.8</v>
      </c>
      <c r="AE1234" s="36">
        <v>0.76666666666666672</v>
      </c>
      <c r="AF1234" s="36">
        <v>0.8666666666666667</v>
      </c>
      <c r="AG1234" s="36">
        <v>0.83333333333333337</v>
      </c>
      <c r="AH1234" s="36">
        <v>0.8666666666666667</v>
      </c>
      <c r="AI1234" s="36">
        <v>0.93333333333333335</v>
      </c>
      <c r="AJ1234" s="36">
        <v>0.93333333333333335</v>
      </c>
      <c r="AK1234" s="36">
        <v>0.93333333333333335</v>
      </c>
      <c r="AL1234" s="36">
        <v>0.93333333333333335</v>
      </c>
      <c r="AM1234" s="36">
        <v>0.83333333333333337</v>
      </c>
      <c r="AN1234" s="36">
        <v>0.8666666666666667</v>
      </c>
      <c r="AO1234" s="36">
        <v>0.8666666666666667</v>
      </c>
      <c r="AP1234" s="33" t="str">
        <f t="shared" si="18"/>
        <v>-</v>
      </c>
      <c r="AQ1234" s="55" t="str">
        <f t="shared" si="19"/>
        <v>&gt;=75%</v>
      </c>
      <c r="AR1234" s="56" t="str">
        <f t="shared" si="20"/>
        <v>&gt;=50%</v>
      </c>
      <c r="AT1234" s="122" t="s">
        <v>5208</v>
      </c>
    </row>
    <row r="1235" spans="1:46" ht="15.75" customHeight="1" x14ac:dyDescent="0.25">
      <c r="A1235" s="2">
        <v>24030950</v>
      </c>
      <c r="B1235" s="7" t="s">
        <v>54</v>
      </c>
      <c r="C1235" s="3" t="s">
        <v>1561</v>
      </c>
      <c r="D1235" s="7" t="s">
        <v>1562</v>
      </c>
      <c r="E1235" s="7" t="s">
        <v>1501</v>
      </c>
      <c r="F1235" s="7">
        <v>8</v>
      </c>
      <c r="G1235" s="7">
        <v>2237</v>
      </c>
      <c r="H1235" s="7">
        <v>-72.729722219999999</v>
      </c>
      <c r="I1235" s="29">
        <v>6.7063888899999995</v>
      </c>
      <c r="J1235" s="6" t="s">
        <v>1908</v>
      </c>
      <c r="K1235" s="30">
        <v>27013</v>
      </c>
      <c r="L1235" s="30"/>
      <c r="M1235" s="7" t="s">
        <v>1911</v>
      </c>
      <c r="N1235" s="29" t="s">
        <v>1910</v>
      </c>
      <c r="O1235" s="31">
        <v>45.393103448275873</v>
      </c>
      <c r="P1235" s="31">
        <v>74.70714285714287</v>
      </c>
      <c r="Q1235" s="31">
        <v>132.97241379310347</v>
      </c>
      <c r="R1235" s="31">
        <v>194.62962962962962</v>
      </c>
      <c r="S1235" s="31">
        <v>183.83103448275861</v>
      </c>
      <c r="T1235" s="31">
        <v>90.357692307692318</v>
      </c>
      <c r="U1235" s="31">
        <v>73.56296296296297</v>
      </c>
      <c r="V1235" s="31">
        <v>109.84444444444446</v>
      </c>
      <c r="W1235" s="31">
        <v>156.61428571428573</v>
      </c>
      <c r="X1235" s="31">
        <v>234.34999999999997</v>
      </c>
      <c r="Y1235" s="31">
        <v>196.29615384615389</v>
      </c>
      <c r="Z1235" s="31">
        <v>65.689655172413779</v>
      </c>
      <c r="AA1235" s="4">
        <f t="shared" si="17"/>
        <v>1558.2485186588633</v>
      </c>
      <c r="AB1235" s="32">
        <v>333</v>
      </c>
      <c r="AC1235" s="17">
        <v>0.92500000000000004</v>
      </c>
      <c r="AD1235" s="36">
        <v>0.96666666666666667</v>
      </c>
      <c r="AE1235" s="36">
        <v>0.93333333333333335</v>
      </c>
      <c r="AF1235" s="36">
        <v>0.96666666666666667</v>
      </c>
      <c r="AG1235" s="36">
        <v>0.9</v>
      </c>
      <c r="AH1235" s="36">
        <v>0.96666666666666667</v>
      </c>
      <c r="AI1235" s="36">
        <v>0.8666666666666667</v>
      </c>
      <c r="AJ1235" s="36">
        <v>0.9</v>
      </c>
      <c r="AK1235" s="36">
        <v>0.9</v>
      </c>
      <c r="AL1235" s="36">
        <v>0.93333333333333335</v>
      </c>
      <c r="AM1235" s="36">
        <v>0.93333333333333335</v>
      </c>
      <c r="AN1235" s="36">
        <v>0.8666666666666667</v>
      </c>
      <c r="AO1235" s="36">
        <v>0.96666666666666667</v>
      </c>
      <c r="AP1235" s="33" t="str">
        <f t="shared" si="18"/>
        <v>&gt;=80%</v>
      </c>
      <c r="AQ1235" s="55" t="str">
        <f t="shared" si="19"/>
        <v>&gt;=75%</v>
      </c>
      <c r="AR1235" s="56" t="str">
        <f t="shared" si="20"/>
        <v>&gt;=50%</v>
      </c>
      <c r="AT1235" s="121">
        <v>0.8</v>
      </c>
    </row>
    <row r="1236" spans="1:46" ht="15.75" customHeight="1" x14ac:dyDescent="0.25">
      <c r="A1236" s="2">
        <v>24031040</v>
      </c>
      <c r="B1236" s="7" t="s">
        <v>26</v>
      </c>
      <c r="C1236" s="3" t="s">
        <v>2423</v>
      </c>
      <c r="D1236" s="7" t="s">
        <v>490</v>
      </c>
      <c r="E1236" s="7" t="s">
        <v>390</v>
      </c>
      <c r="F1236" s="7">
        <v>6</v>
      </c>
      <c r="G1236" s="7">
        <v>2500</v>
      </c>
      <c r="H1236" s="7">
        <v>-72.983333329999994</v>
      </c>
      <c r="I1236" s="29">
        <v>5.81666667</v>
      </c>
      <c r="J1236" s="6" t="s">
        <v>1890</v>
      </c>
      <c r="K1236" s="30">
        <v>29782</v>
      </c>
      <c r="L1236" s="30">
        <v>37302</v>
      </c>
      <c r="M1236" s="7" t="s">
        <v>1911</v>
      </c>
      <c r="N1236" s="29" t="s">
        <v>1910</v>
      </c>
      <c r="O1236" s="31">
        <v>24.125000000000004</v>
      </c>
      <c r="P1236" s="31">
        <v>49.841666666666669</v>
      </c>
      <c r="Q1236" s="31">
        <v>95.390000000000015</v>
      </c>
      <c r="R1236" s="31">
        <v>109.11818181818184</v>
      </c>
      <c r="S1236" s="31">
        <v>129.77272727272725</v>
      </c>
      <c r="T1236" s="31">
        <v>59.763636363636358</v>
      </c>
      <c r="U1236" s="31">
        <v>42.381818181818183</v>
      </c>
      <c r="V1236" s="31">
        <v>47.618181818181817</v>
      </c>
      <c r="W1236" s="31">
        <v>74.963636363636368</v>
      </c>
      <c r="X1236" s="31">
        <v>101.87272727272729</v>
      </c>
      <c r="Y1236" s="31">
        <v>121.01000000000002</v>
      </c>
      <c r="Z1236" s="31">
        <v>47.427272727272729</v>
      </c>
      <c r="AA1236" s="4">
        <f t="shared" si="17"/>
        <v>903.28484848484845</v>
      </c>
      <c r="AB1236" s="32">
        <v>132</v>
      </c>
      <c r="AC1236" s="17">
        <v>0.36666666666666664</v>
      </c>
      <c r="AD1236" s="36">
        <v>0.4</v>
      </c>
      <c r="AE1236" s="36">
        <v>0.4</v>
      </c>
      <c r="AF1236" s="36">
        <v>0.33333333333333331</v>
      </c>
      <c r="AG1236" s="36">
        <v>0.36666666666666664</v>
      </c>
      <c r="AH1236" s="36">
        <v>0.36666666666666664</v>
      </c>
      <c r="AI1236" s="36">
        <v>0.36666666666666664</v>
      </c>
      <c r="AJ1236" s="36">
        <v>0.36666666666666664</v>
      </c>
      <c r="AK1236" s="36">
        <v>0.36666666666666664</v>
      </c>
      <c r="AL1236" s="36">
        <v>0.36666666666666664</v>
      </c>
      <c r="AM1236" s="36">
        <v>0.36666666666666664</v>
      </c>
      <c r="AN1236" s="36">
        <v>0.33333333333333331</v>
      </c>
      <c r="AO1236" s="36">
        <v>0.36666666666666664</v>
      </c>
      <c r="AP1236" s="33" t="str">
        <f t="shared" si="18"/>
        <v>-</v>
      </c>
      <c r="AQ1236" s="55" t="str">
        <f t="shared" si="19"/>
        <v>-</v>
      </c>
      <c r="AR1236" s="56" t="str">
        <f t="shared" si="20"/>
        <v>-</v>
      </c>
      <c r="AS1236" s="34" t="s">
        <v>1890</v>
      </c>
      <c r="AT1236" s="122" t="s">
        <v>5208</v>
      </c>
    </row>
    <row r="1237" spans="1:46" ht="15.75" customHeight="1" x14ac:dyDescent="0.25">
      <c r="A1237" s="2">
        <v>24035010</v>
      </c>
      <c r="B1237" s="7" t="s">
        <v>56</v>
      </c>
      <c r="C1237" s="3" t="s">
        <v>435</v>
      </c>
      <c r="D1237" s="7" t="s">
        <v>436</v>
      </c>
      <c r="E1237" s="7" t="s">
        <v>390</v>
      </c>
      <c r="F1237" s="7">
        <v>6</v>
      </c>
      <c r="G1237" s="7">
        <v>2950</v>
      </c>
      <c r="H1237" s="7">
        <v>-72.548888890000001</v>
      </c>
      <c r="I1237" s="29">
        <v>6.24811111</v>
      </c>
      <c r="J1237" s="6" t="s">
        <v>1908</v>
      </c>
      <c r="K1237" s="30">
        <v>31547</v>
      </c>
      <c r="L1237" s="30"/>
      <c r="M1237" s="7" t="s">
        <v>1911</v>
      </c>
      <c r="N1237" s="29" t="s">
        <v>1910</v>
      </c>
      <c r="O1237" s="31">
        <v>33.356000000000002</v>
      </c>
      <c r="P1237" s="31">
        <v>68.606896551724134</v>
      </c>
      <c r="Q1237" s="31">
        <v>111.2653846153846</v>
      </c>
      <c r="R1237" s="31">
        <v>151.87692307692311</v>
      </c>
      <c r="S1237" s="31">
        <v>101.55517241379312</v>
      </c>
      <c r="T1237" s="31">
        <v>54.860000000000021</v>
      </c>
      <c r="U1237" s="31">
        <v>57.715384615384622</v>
      </c>
      <c r="V1237" s="31">
        <v>55.576666666666668</v>
      </c>
      <c r="W1237" s="31">
        <v>69.851724137931029</v>
      </c>
      <c r="X1237" s="31">
        <v>121.75714285714284</v>
      </c>
      <c r="Y1237" s="31">
        <v>127.55769230769229</v>
      </c>
      <c r="Z1237" s="31">
        <v>54.370370370370374</v>
      </c>
      <c r="AA1237" s="4">
        <f t="shared" si="17"/>
        <v>1008.3493576130128</v>
      </c>
      <c r="AB1237" s="32">
        <v>326</v>
      </c>
      <c r="AC1237" s="17">
        <v>0.90555555555555556</v>
      </c>
      <c r="AD1237" s="36">
        <v>0.83333333333333337</v>
      </c>
      <c r="AE1237" s="36">
        <v>0.96666666666666667</v>
      </c>
      <c r="AF1237" s="36">
        <v>0.8666666666666667</v>
      </c>
      <c r="AG1237" s="36">
        <v>0.8666666666666667</v>
      </c>
      <c r="AH1237" s="36">
        <v>0.96666666666666667</v>
      </c>
      <c r="AI1237" s="36">
        <v>0.83333333333333337</v>
      </c>
      <c r="AJ1237" s="36">
        <v>0.8666666666666667</v>
      </c>
      <c r="AK1237" s="36">
        <v>1</v>
      </c>
      <c r="AL1237" s="36">
        <v>0.96666666666666667</v>
      </c>
      <c r="AM1237" s="36">
        <v>0.93333333333333335</v>
      </c>
      <c r="AN1237" s="36">
        <v>0.8666666666666667</v>
      </c>
      <c r="AO1237" s="36">
        <v>0.9</v>
      </c>
      <c r="AP1237" s="33" t="str">
        <f t="shared" si="18"/>
        <v>&gt;=80%</v>
      </c>
      <c r="AQ1237" s="55" t="str">
        <f t="shared" si="19"/>
        <v>&gt;=75%</v>
      </c>
      <c r="AR1237" s="56" t="str">
        <f t="shared" si="20"/>
        <v>&gt;=50%</v>
      </c>
      <c r="AT1237" s="121">
        <v>0.8</v>
      </c>
    </row>
    <row r="1238" spans="1:46" ht="15.75" customHeight="1" x14ac:dyDescent="0.25">
      <c r="A1238" s="2">
        <v>24035020</v>
      </c>
      <c r="B1238" s="7" t="s">
        <v>56</v>
      </c>
      <c r="C1238" s="3" t="s">
        <v>2424</v>
      </c>
      <c r="D1238" s="7" t="s">
        <v>2425</v>
      </c>
      <c r="E1238" s="7" t="s">
        <v>390</v>
      </c>
      <c r="F1238" s="7">
        <v>6</v>
      </c>
      <c r="G1238" s="7">
        <v>2575</v>
      </c>
      <c r="H1238" s="7">
        <v>-72.810611109999996</v>
      </c>
      <c r="I1238" s="29">
        <v>5.9072777799999994</v>
      </c>
      <c r="J1238" s="6" t="s">
        <v>1908</v>
      </c>
      <c r="K1238" s="30">
        <v>29935</v>
      </c>
      <c r="L1238" s="30"/>
      <c r="M1238" s="7" t="s">
        <v>1911</v>
      </c>
      <c r="N1238" s="29" t="s">
        <v>1910</v>
      </c>
      <c r="O1238" s="31">
        <v>28.23</v>
      </c>
      <c r="P1238" s="31">
        <v>48.086363636363643</v>
      </c>
      <c r="Q1238" s="31">
        <v>79.065000000000026</v>
      </c>
      <c r="R1238" s="31">
        <v>100.35909090909091</v>
      </c>
      <c r="S1238" s="31">
        <v>80.249999999999986</v>
      </c>
      <c r="T1238" s="31">
        <v>46.92</v>
      </c>
      <c r="U1238" s="31">
        <v>50.672727272727272</v>
      </c>
      <c r="V1238" s="31">
        <v>47.718181818181819</v>
      </c>
      <c r="W1238" s="31">
        <v>55.5625</v>
      </c>
      <c r="X1238" s="31">
        <v>79.087499999999991</v>
      </c>
      <c r="Y1238" s="31">
        <v>97.991666666666674</v>
      </c>
      <c r="Z1238" s="31">
        <v>44.281818181818188</v>
      </c>
      <c r="AA1238" s="4">
        <f t="shared" si="17"/>
        <v>758.22484848484851</v>
      </c>
      <c r="AB1238" s="32">
        <v>271</v>
      </c>
      <c r="AC1238" s="17">
        <v>0.75277777777777777</v>
      </c>
      <c r="AD1238" s="36">
        <v>0.66666666666666663</v>
      </c>
      <c r="AE1238" s="36">
        <v>0.73333333333333328</v>
      </c>
      <c r="AF1238" s="36">
        <v>0.66666666666666663</v>
      </c>
      <c r="AG1238" s="36">
        <v>0.73333333333333328</v>
      </c>
      <c r="AH1238" s="36">
        <v>0.8</v>
      </c>
      <c r="AI1238" s="36">
        <v>0.83333333333333337</v>
      </c>
      <c r="AJ1238" s="36">
        <v>0.73333333333333328</v>
      </c>
      <c r="AK1238" s="36">
        <v>0.73333333333333328</v>
      </c>
      <c r="AL1238" s="36">
        <v>0.8</v>
      </c>
      <c r="AM1238" s="36">
        <v>0.8</v>
      </c>
      <c r="AN1238" s="36">
        <v>0.8</v>
      </c>
      <c r="AO1238" s="36">
        <v>0.73333333333333328</v>
      </c>
      <c r="AP1238" s="33" t="str">
        <f t="shared" si="18"/>
        <v>-</v>
      </c>
      <c r="AQ1238" s="55" t="str">
        <f t="shared" si="19"/>
        <v>-</v>
      </c>
      <c r="AR1238" s="56" t="str">
        <f t="shared" si="20"/>
        <v>&gt;=50%</v>
      </c>
      <c r="AT1238" s="122" t="s">
        <v>5208</v>
      </c>
    </row>
    <row r="1239" spans="1:46" ht="15.75" customHeight="1" x14ac:dyDescent="0.25">
      <c r="A1239" s="2">
        <v>24035040</v>
      </c>
      <c r="B1239" s="7" t="s">
        <v>56</v>
      </c>
      <c r="C1239" s="3" t="s">
        <v>518</v>
      </c>
      <c r="D1239" s="7" t="s">
        <v>517</v>
      </c>
      <c r="E1239" s="7" t="s">
        <v>390</v>
      </c>
      <c r="F1239" s="7">
        <v>6</v>
      </c>
      <c r="G1239" s="7">
        <v>2700</v>
      </c>
      <c r="H1239" s="7">
        <v>-73.208777779999991</v>
      </c>
      <c r="I1239" s="29">
        <v>5.5791944400000002</v>
      </c>
      <c r="J1239" s="6" t="s">
        <v>1908</v>
      </c>
      <c r="K1239" s="30">
        <v>33587</v>
      </c>
      <c r="L1239" s="30"/>
      <c r="M1239" s="7" t="s">
        <v>1911</v>
      </c>
      <c r="N1239" s="29" t="s">
        <v>1910</v>
      </c>
      <c r="O1239" s="31">
        <v>25.24444444444444</v>
      </c>
      <c r="P1239" s="31">
        <v>33.744444444444447</v>
      </c>
      <c r="Q1239" s="31">
        <v>69.115384615384627</v>
      </c>
      <c r="R1239" s="31">
        <v>93.392592592592592</v>
      </c>
      <c r="S1239" s="31">
        <v>99.16153846153847</v>
      </c>
      <c r="T1239" s="31">
        <v>55.164000000000009</v>
      </c>
      <c r="U1239" s="31">
        <v>55.300000000000004</v>
      </c>
      <c r="V1239" s="31">
        <v>41.510714285714293</v>
      </c>
      <c r="W1239" s="31">
        <v>48.453571428571422</v>
      </c>
      <c r="X1239" s="31">
        <v>81.918518518518511</v>
      </c>
      <c r="Y1239" s="31">
        <v>97.377777777777794</v>
      </c>
      <c r="Z1239" s="31">
        <v>43.265384615384605</v>
      </c>
      <c r="AA1239" s="4">
        <f t="shared" si="17"/>
        <v>743.64837118437117</v>
      </c>
      <c r="AB1239" s="32">
        <v>320</v>
      </c>
      <c r="AC1239" s="17">
        <v>0.88888888888888884</v>
      </c>
      <c r="AD1239" s="36">
        <v>0.9</v>
      </c>
      <c r="AE1239" s="36">
        <v>0.9</v>
      </c>
      <c r="AF1239" s="36">
        <v>0.8666666666666667</v>
      </c>
      <c r="AG1239" s="36">
        <v>0.9</v>
      </c>
      <c r="AH1239" s="36">
        <v>0.8666666666666667</v>
      </c>
      <c r="AI1239" s="36">
        <v>0.83333333333333337</v>
      </c>
      <c r="AJ1239" s="36">
        <v>0.8666666666666667</v>
      </c>
      <c r="AK1239" s="36">
        <v>0.93333333333333335</v>
      </c>
      <c r="AL1239" s="36">
        <v>0.93333333333333335</v>
      </c>
      <c r="AM1239" s="36">
        <v>0.9</v>
      </c>
      <c r="AN1239" s="36">
        <v>0.9</v>
      </c>
      <c r="AO1239" s="36">
        <v>0.8666666666666667</v>
      </c>
      <c r="AP1239" s="33" t="str">
        <f t="shared" si="18"/>
        <v>&gt;=80%</v>
      </c>
      <c r="AQ1239" s="55" t="str">
        <f t="shared" si="19"/>
        <v>&gt;=75%</v>
      </c>
      <c r="AR1239" s="56" t="str">
        <f t="shared" si="20"/>
        <v>&gt;=50%</v>
      </c>
      <c r="AT1239" s="121">
        <v>0.8</v>
      </c>
    </row>
    <row r="1240" spans="1:46" ht="15.75" customHeight="1" x14ac:dyDescent="0.25">
      <c r="A1240" s="2">
        <v>24035070</v>
      </c>
      <c r="B1240" s="7" t="s">
        <v>56</v>
      </c>
      <c r="C1240" s="3" t="s">
        <v>430</v>
      </c>
      <c r="D1240" s="7" t="s">
        <v>430</v>
      </c>
      <c r="E1240" s="7" t="s">
        <v>390</v>
      </c>
      <c r="F1240" s="7">
        <v>6</v>
      </c>
      <c r="G1240" s="7">
        <v>2963</v>
      </c>
      <c r="H1240" s="7">
        <v>-72.409194439999993</v>
      </c>
      <c r="I1240" s="29">
        <v>6.4634722199999999</v>
      </c>
      <c r="J1240" s="6" t="s">
        <v>1908</v>
      </c>
      <c r="K1240" s="30">
        <v>33465</v>
      </c>
      <c r="L1240" s="30"/>
      <c r="M1240" s="7" t="s">
        <v>1911</v>
      </c>
      <c r="N1240" s="29" t="s">
        <v>1910</v>
      </c>
      <c r="O1240" s="31">
        <v>30.060000000000009</v>
      </c>
      <c r="P1240" s="31">
        <v>43.895652173913042</v>
      </c>
      <c r="Q1240" s="31">
        <v>88.250000000000014</v>
      </c>
      <c r="R1240" s="31">
        <v>136.148</v>
      </c>
      <c r="S1240" s="31">
        <v>154.50000000000003</v>
      </c>
      <c r="T1240" s="31">
        <v>91.269565217391317</v>
      </c>
      <c r="U1240" s="31">
        <v>75.71052631578948</v>
      </c>
      <c r="V1240" s="31">
        <v>88.645454545454541</v>
      </c>
      <c r="W1240" s="31">
        <v>103.5095238095238</v>
      </c>
      <c r="X1240" s="31">
        <v>141.29</v>
      </c>
      <c r="Y1240" s="31">
        <v>117.8181818181818</v>
      </c>
      <c r="Z1240" s="31">
        <v>50.056521739130424</v>
      </c>
      <c r="AA1240" s="4">
        <f t="shared" si="17"/>
        <v>1121.1534256193843</v>
      </c>
      <c r="AB1240" s="32">
        <v>261</v>
      </c>
      <c r="AC1240" s="17">
        <v>0.72499999999999998</v>
      </c>
      <c r="AD1240" s="36">
        <v>0.66666666666666663</v>
      </c>
      <c r="AE1240" s="36">
        <v>0.76666666666666672</v>
      </c>
      <c r="AF1240" s="36">
        <v>0.66666666666666663</v>
      </c>
      <c r="AG1240" s="36">
        <v>0.83333333333333337</v>
      </c>
      <c r="AH1240" s="36">
        <v>0.76666666666666672</v>
      </c>
      <c r="AI1240" s="36">
        <v>0.76666666666666672</v>
      </c>
      <c r="AJ1240" s="36">
        <v>0.6333333333333333</v>
      </c>
      <c r="AK1240" s="36">
        <v>0.73333333333333328</v>
      </c>
      <c r="AL1240" s="36">
        <v>0.7</v>
      </c>
      <c r="AM1240" s="36">
        <v>0.66666666666666663</v>
      </c>
      <c r="AN1240" s="36">
        <v>0.73333333333333328</v>
      </c>
      <c r="AO1240" s="36">
        <v>0.76666666666666672</v>
      </c>
      <c r="AP1240" s="33" t="str">
        <f t="shared" si="18"/>
        <v>-</v>
      </c>
      <c r="AQ1240" s="55" t="str">
        <f t="shared" si="19"/>
        <v>-</v>
      </c>
      <c r="AR1240" s="56" t="str">
        <f t="shared" si="20"/>
        <v>&gt;=50%</v>
      </c>
      <c r="AT1240" s="112" t="s">
        <v>5206</v>
      </c>
    </row>
    <row r="1241" spans="1:46" ht="15.75" customHeight="1" x14ac:dyDescent="0.25">
      <c r="A1241" s="2">
        <v>24035090</v>
      </c>
      <c r="B1241" s="7" t="s">
        <v>43</v>
      </c>
      <c r="C1241" s="3" t="s">
        <v>2426</v>
      </c>
      <c r="D1241" s="7" t="s">
        <v>417</v>
      </c>
      <c r="E1241" s="7" t="s">
        <v>390</v>
      </c>
      <c r="F1241" s="7">
        <v>6</v>
      </c>
      <c r="G1241" s="7">
        <v>2500</v>
      </c>
      <c r="H1241" s="7">
        <v>-73.05</v>
      </c>
      <c r="I1241" s="29">
        <v>5.7833333299999996</v>
      </c>
      <c r="J1241" s="6" t="s">
        <v>1890</v>
      </c>
      <c r="K1241" s="30">
        <v>34530</v>
      </c>
      <c r="L1241" s="30">
        <v>35292</v>
      </c>
      <c r="M1241" s="7" t="s">
        <v>1911</v>
      </c>
      <c r="N1241" s="29" t="s">
        <v>1910</v>
      </c>
      <c r="O1241" s="31">
        <v>7.6</v>
      </c>
      <c r="P1241" s="31">
        <v>42.699999999999996</v>
      </c>
      <c r="Q1241" s="31">
        <v>71.3</v>
      </c>
      <c r="R1241" s="31">
        <v>94.500000000000014</v>
      </c>
      <c r="S1241" s="31">
        <v>77.599999999999994</v>
      </c>
      <c r="T1241" s="31">
        <v>131.80000000000004</v>
      </c>
      <c r="U1241" s="31">
        <v>59.3</v>
      </c>
      <c r="V1241" s="31">
        <v>53.4</v>
      </c>
      <c r="W1241" s="31">
        <v>37.450000000000003</v>
      </c>
      <c r="X1241" s="31">
        <v>78.099999999999994</v>
      </c>
      <c r="Y1241" s="31">
        <v>116.29999999999998</v>
      </c>
      <c r="Z1241" s="31">
        <v>95.999999999999972</v>
      </c>
      <c r="AA1241" s="4">
        <f t="shared" si="17"/>
        <v>866.05000000000018</v>
      </c>
      <c r="AB1241" s="32">
        <v>15</v>
      </c>
      <c r="AC1241" s="17">
        <v>4.1666666666666664E-2</v>
      </c>
      <c r="AD1241" s="36">
        <v>3.3333333333333333E-2</v>
      </c>
      <c r="AE1241" s="36">
        <v>3.3333333333333333E-2</v>
      </c>
      <c r="AF1241" s="36">
        <v>3.3333333333333333E-2</v>
      </c>
      <c r="AG1241" s="36">
        <v>3.3333333333333333E-2</v>
      </c>
      <c r="AH1241" s="36">
        <v>3.3333333333333333E-2</v>
      </c>
      <c r="AI1241" s="36">
        <v>3.3333333333333333E-2</v>
      </c>
      <c r="AJ1241" s="36">
        <v>3.3333333333333333E-2</v>
      </c>
      <c r="AK1241" s="36">
        <v>6.6666666666666666E-2</v>
      </c>
      <c r="AL1241" s="36">
        <v>6.6666666666666666E-2</v>
      </c>
      <c r="AM1241" s="36">
        <v>3.3333333333333333E-2</v>
      </c>
      <c r="AN1241" s="36">
        <v>6.6666666666666666E-2</v>
      </c>
      <c r="AO1241" s="36">
        <v>3.3333333333333333E-2</v>
      </c>
      <c r="AP1241" s="33" t="str">
        <f t="shared" si="18"/>
        <v>-</v>
      </c>
      <c r="AQ1241" s="55" t="str">
        <f t="shared" si="19"/>
        <v>-</v>
      </c>
      <c r="AR1241" s="56" t="str">
        <f t="shared" si="20"/>
        <v>-</v>
      </c>
      <c r="AS1241" s="34" t="s">
        <v>1890</v>
      </c>
      <c r="AT1241" s="122" t="s">
        <v>5208</v>
      </c>
    </row>
    <row r="1242" spans="1:46" ht="15.75" customHeight="1" x14ac:dyDescent="0.25">
      <c r="A1242" s="2">
        <v>24035120</v>
      </c>
      <c r="B1242" s="7" t="s">
        <v>72</v>
      </c>
      <c r="C1242" s="5" t="s">
        <v>419</v>
      </c>
      <c r="D1242" s="7" t="s">
        <v>417</v>
      </c>
      <c r="E1242" s="7" t="s">
        <v>390</v>
      </c>
      <c r="F1242" s="7">
        <v>6</v>
      </c>
      <c r="G1242" s="7">
        <v>2485</v>
      </c>
      <c r="H1242" s="7">
        <v>-73.074472220000004</v>
      </c>
      <c r="I1242" s="29">
        <v>5.8024444400000004</v>
      </c>
      <c r="J1242" s="6" t="s">
        <v>1908</v>
      </c>
      <c r="K1242" s="30">
        <v>16146</v>
      </c>
      <c r="L1242" s="30"/>
      <c r="M1242" s="7" t="s">
        <v>1911</v>
      </c>
      <c r="N1242" s="29" t="s">
        <v>1910</v>
      </c>
      <c r="O1242" s="31">
        <v>25.820689655172416</v>
      </c>
      <c r="P1242" s="31">
        <v>36.107142857142854</v>
      </c>
      <c r="Q1242" s="31">
        <v>88.606666666666669</v>
      </c>
      <c r="R1242" s="31">
        <v>130.19655172413792</v>
      </c>
      <c r="S1242" s="31">
        <v>116.18333333333332</v>
      </c>
      <c r="T1242" s="31">
        <v>66.921428571428564</v>
      </c>
      <c r="U1242" s="31">
        <v>51.033333333333324</v>
      </c>
      <c r="V1242" s="31">
        <v>48.632142857142853</v>
      </c>
      <c r="W1242" s="31">
        <v>75.073333333333309</v>
      </c>
      <c r="X1242" s="31">
        <v>110.78620689655172</v>
      </c>
      <c r="Y1242" s="31">
        <v>101.15517241379311</v>
      </c>
      <c r="Z1242" s="31">
        <v>44.717241379310337</v>
      </c>
      <c r="AA1242" s="4">
        <f t="shared" si="17"/>
        <v>895.23324302134642</v>
      </c>
      <c r="AB1242" s="32">
        <v>349</v>
      </c>
      <c r="AC1242" s="17">
        <v>0.96944444444444444</v>
      </c>
      <c r="AD1242" s="36">
        <v>0.96666666666666667</v>
      </c>
      <c r="AE1242" s="36">
        <v>0.93333333333333335</v>
      </c>
      <c r="AF1242" s="36">
        <v>1</v>
      </c>
      <c r="AG1242" s="36">
        <v>0.96666666666666667</v>
      </c>
      <c r="AH1242" s="36">
        <v>1</v>
      </c>
      <c r="AI1242" s="36">
        <v>0.93333333333333335</v>
      </c>
      <c r="AJ1242" s="36">
        <v>1</v>
      </c>
      <c r="AK1242" s="36">
        <v>0.93333333333333335</v>
      </c>
      <c r="AL1242" s="36">
        <v>1</v>
      </c>
      <c r="AM1242" s="36">
        <v>0.96666666666666667</v>
      </c>
      <c r="AN1242" s="36">
        <v>0.96666666666666667</v>
      </c>
      <c r="AO1242" s="36">
        <v>0.96666666666666667</v>
      </c>
      <c r="AP1242" s="33" t="str">
        <f t="shared" si="18"/>
        <v>&gt;=80%</v>
      </c>
      <c r="AQ1242" s="55" t="str">
        <f t="shared" si="19"/>
        <v>&gt;=75%</v>
      </c>
      <c r="AR1242" s="56" t="str">
        <f t="shared" si="20"/>
        <v>&gt;=50%</v>
      </c>
      <c r="AT1242" s="121">
        <v>0.8</v>
      </c>
    </row>
    <row r="1243" spans="1:46" ht="15.75" customHeight="1" x14ac:dyDescent="0.25">
      <c r="A1243" s="2">
        <v>24035130</v>
      </c>
      <c r="B1243" s="7" t="s">
        <v>43</v>
      </c>
      <c r="C1243" s="3" t="s">
        <v>519</v>
      </c>
      <c r="D1243" s="7" t="s">
        <v>520</v>
      </c>
      <c r="E1243" s="7" t="s">
        <v>390</v>
      </c>
      <c r="F1243" s="7">
        <v>6</v>
      </c>
      <c r="G1243" s="7">
        <v>2690</v>
      </c>
      <c r="H1243" s="7">
        <v>-73.360813059999998</v>
      </c>
      <c r="I1243" s="29">
        <v>5.5430774999999999</v>
      </c>
      <c r="J1243" s="6" t="s">
        <v>1908</v>
      </c>
      <c r="K1243" s="30">
        <v>22692</v>
      </c>
      <c r="L1243" s="30"/>
      <c r="M1243" s="7" t="s">
        <v>1911</v>
      </c>
      <c r="N1243" s="29" t="s">
        <v>1910</v>
      </c>
      <c r="O1243" s="31">
        <v>21.2</v>
      </c>
      <c r="P1243" s="31">
        <v>27.713333333333331</v>
      </c>
      <c r="Q1243" s="31">
        <v>57.655172413793103</v>
      </c>
      <c r="R1243" s="31">
        <v>93.982758620689651</v>
      </c>
      <c r="S1243" s="31">
        <v>82.565517241379297</v>
      </c>
      <c r="T1243" s="31">
        <v>50.699999999999996</v>
      </c>
      <c r="U1243" s="31">
        <v>50.139285714285712</v>
      </c>
      <c r="V1243" s="31">
        <v>37.15</v>
      </c>
      <c r="W1243" s="31">
        <v>43.093103448275855</v>
      </c>
      <c r="X1243" s="31">
        <v>78.934482758620689</v>
      </c>
      <c r="Y1243" s="31">
        <v>80.379310344827559</v>
      </c>
      <c r="Z1243" s="31">
        <v>32.066666666666677</v>
      </c>
      <c r="AA1243" s="4">
        <f t="shared" si="17"/>
        <v>655.57963054187189</v>
      </c>
      <c r="AB1243" s="32">
        <v>345</v>
      </c>
      <c r="AC1243" s="17">
        <v>0.95833333333333337</v>
      </c>
      <c r="AD1243" s="36">
        <v>1</v>
      </c>
      <c r="AE1243" s="36">
        <v>1</v>
      </c>
      <c r="AF1243" s="36">
        <v>0.96666666666666667</v>
      </c>
      <c r="AG1243" s="36">
        <v>0.96666666666666667</v>
      </c>
      <c r="AH1243" s="36">
        <v>0.96666666666666667</v>
      </c>
      <c r="AI1243" s="36">
        <v>0.93333333333333335</v>
      </c>
      <c r="AJ1243" s="36">
        <v>0.93333333333333335</v>
      </c>
      <c r="AK1243" s="36">
        <v>0.93333333333333335</v>
      </c>
      <c r="AL1243" s="36">
        <v>0.96666666666666667</v>
      </c>
      <c r="AM1243" s="36">
        <v>0.96666666666666667</v>
      </c>
      <c r="AN1243" s="36">
        <v>0.96666666666666667</v>
      </c>
      <c r="AO1243" s="36">
        <v>0.9</v>
      </c>
      <c r="AP1243" s="33" t="str">
        <f t="shared" si="18"/>
        <v>&gt;=80%</v>
      </c>
      <c r="AQ1243" s="55" t="str">
        <f t="shared" si="19"/>
        <v>&gt;=75%</v>
      </c>
      <c r="AR1243" s="56" t="str">
        <f t="shared" si="20"/>
        <v>&gt;=50%</v>
      </c>
      <c r="AT1243" s="121">
        <v>0.8</v>
      </c>
    </row>
    <row r="1244" spans="1:46" ht="15.75" customHeight="1" x14ac:dyDescent="0.25">
      <c r="A1244" s="2">
        <v>24035140</v>
      </c>
      <c r="B1244" s="7" t="s">
        <v>150</v>
      </c>
      <c r="C1244" s="3" t="s">
        <v>2427</v>
      </c>
      <c r="D1244" s="7" t="s">
        <v>504</v>
      </c>
      <c r="E1244" s="7" t="s">
        <v>390</v>
      </c>
      <c r="F1244" s="7">
        <v>6</v>
      </c>
      <c r="G1244" s="7">
        <v>2500</v>
      </c>
      <c r="H1244" s="7">
        <v>-72.966666669999995</v>
      </c>
      <c r="I1244" s="29">
        <v>5.68333333</v>
      </c>
      <c r="J1244" s="6" t="s">
        <v>1890</v>
      </c>
      <c r="K1244" s="30">
        <v>24912</v>
      </c>
      <c r="L1244" s="30">
        <v>37302</v>
      </c>
      <c r="M1244" s="7" t="s">
        <v>1911</v>
      </c>
      <c r="N1244" s="29" t="s">
        <v>1910</v>
      </c>
      <c r="O1244" s="31">
        <v>18.5</v>
      </c>
      <c r="P1244" s="31">
        <v>30.45</v>
      </c>
      <c r="Q1244" s="31">
        <v>67.281818181818196</v>
      </c>
      <c r="R1244" s="31">
        <v>82.47</v>
      </c>
      <c r="S1244" s="31">
        <v>99.281818181818196</v>
      </c>
      <c r="T1244" s="31">
        <v>54.27</v>
      </c>
      <c r="U1244" s="31">
        <v>54.390909090909098</v>
      </c>
      <c r="V1244" s="31">
        <v>41.600000000000009</v>
      </c>
      <c r="W1244" s="31">
        <v>75.572727272727278</v>
      </c>
      <c r="X1244" s="31">
        <v>87.999999999999986</v>
      </c>
      <c r="Y1244" s="31">
        <v>69.090909090909108</v>
      </c>
      <c r="Z1244" s="31">
        <v>31.7</v>
      </c>
      <c r="AA1244" s="4">
        <f t="shared" si="17"/>
        <v>712.60818181818195</v>
      </c>
      <c r="AB1244" s="32">
        <v>132</v>
      </c>
      <c r="AC1244" s="17">
        <v>0.36666666666666664</v>
      </c>
      <c r="AD1244" s="36">
        <v>0.4</v>
      </c>
      <c r="AE1244" s="36">
        <v>0.4</v>
      </c>
      <c r="AF1244" s="36">
        <v>0.36666666666666664</v>
      </c>
      <c r="AG1244" s="36">
        <v>0.33333333333333331</v>
      </c>
      <c r="AH1244" s="36">
        <v>0.36666666666666664</v>
      </c>
      <c r="AI1244" s="36">
        <v>0.33333333333333331</v>
      </c>
      <c r="AJ1244" s="36">
        <v>0.36666666666666664</v>
      </c>
      <c r="AK1244" s="36">
        <v>0.36666666666666664</v>
      </c>
      <c r="AL1244" s="36">
        <v>0.36666666666666664</v>
      </c>
      <c r="AM1244" s="36">
        <v>0.36666666666666664</v>
      </c>
      <c r="AN1244" s="36">
        <v>0.36666666666666664</v>
      </c>
      <c r="AO1244" s="36">
        <v>0.36666666666666664</v>
      </c>
      <c r="AP1244" s="33" t="str">
        <f t="shared" si="18"/>
        <v>-</v>
      </c>
      <c r="AQ1244" s="55" t="str">
        <f t="shared" si="19"/>
        <v>-</v>
      </c>
      <c r="AR1244" s="56" t="str">
        <f t="shared" si="20"/>
        <v>-</v>
      </c>
      <c r="AS1244" s="34" t="s">
        <v>1890</v>
      </c>
      <c r="AT1244" s="122" t="s">
        <v>5208</v>
      </c>
    </row>
    <row r="1245" spans="1:46" ht="15.75" customHeight="1" x14ac:dyDescent="0.25">
      <c r="A1245" s="6">
        <v>24035150</v>
      </c>
      <c r="B1245" s="7" t="s">
        <v>43</v>
      </c>
      <c r="C1245" s="7" t="s">
        <v>2428</v>
      </c>
      <c r="D1245" s="7" t="s">
        <v>452</v>
      </c>
      <c r="E1245" s="7" t="s">
        <v>390</v>
      </c>
      <c r="F1245" s="7">
        <v>6</v>
      </c>
      <c r="G1245" s="7">
        <v>2530</v>
      </c>
      <c r="H1245" s="7">
        <v>-72.894305560000006</v>
      </c>
      <c r="I1245" s="29">
        <v>5.7815833300000001</v>
      </c>
      <c r="J1245" s="6" t="s">
        <v>1908</v>
      </c>
      <c r="K1245" s="30">
        <v>24518</v>
      </c>
      <c r="L1245" s="30"/>
      <c r="M1245" s="7" t="s">
        <v>1911</v>
      </c>
      <c r="N1245" s="29" t="s">
        <v>1910</v>
      </c>
      <c r="O1245" s="31">
        <v>34.091666666666669</v>
      </c>
      <c r="P1245" s="31">
        <v>40.045833333333327</v>
      </c>
      <c r="Q1245" s="31">
        <v>73.695999999999998</v>
      </c>
      <c r="R1245" s="31">
        <v>113.09166666666668</v>
      </c>
      <c r="S1245" s="31">
        <v>104.33199999999999</v>
      </c>
      <c r="T1245" s="31">
        <v>57.116666666666667</v>
      </c>
      <c r="U1245" s="31">
        <v>54.264000000000003</v>
      </c>
      <c r="V1245" s="31">
        <v>44.023076923076928</v>
      </c>
      <c r="W1245" s="31">
        <v>57.48</v>
      </c>
      <c r="X1245" s="31">
        <v>102.16818181818181</v>
      </c>
      <c r="Y1245" s="31">
        <v>96.785714285714278</v>
      </c>
      <c r="Z1245" s="31">
        <v>45.449999999999996</v>
      </c>
      <c r="AA1245" s="4">
        <f t="shared" si="17"/>
        <v>822.54480636030644</v>
      </c>
      <c r="AB1245" s="32">
        <v>287</v>
      </c>
      <c r="AC1245" s="17">
        <v>0.79722222222222228</v>
      </c>
      <c r="AD1245" s="36">
        <v>0.8</v>
      </c>
      <c r="AE1245" s="36">
        <v>0.8</v>
      </c>
      <c r="AF1245" s="36">
        <v>0.83333333333333337</v>
      </c>
      <c r="AG1245" s="36">
        <v>0.8</v>
      </c>
      <c r="AH1245" s="36">
        <v>0.83333333333333337</v>
      </c>
      <c r="AI1245" s="36">
        <v>0.8</v>
      </c>
      <c r="AJ1245" s="36">
        <v>0.83333333333333337</v>
      </c>
      <c r="AK1245" s="36">
        <v>0.8666666666666667</v>
      </c>
      <c r="AL1245" s="36">
        <v>0.83333333333333337</v>
      </c>
      <c r="AM1245" s="36">
        <v>0.73333333333333328</v>
      </c>
      <c r="AN1245" s="36">
        <v>0.7</v>
      </c>
      <c r="AO1245" s="36">
        <v>0.73333333333333328</v>
      </c>
      <c r="AP1245" s="57" t="str">
        <f t="shared" si="18"/>
        <v>-</v>
      </c>
      <c r="AQ1245" s="55" t="str">
        <f t="shared" si="19"/>
        <v>-</v>
      </c>
      <c r="AR1245" s="56" t="str">
        <f t="shared" si="20"/>
        <v>&gt;=50%</v>
      </c>
      <c r="AT1245" s="122" t="s">
        <v>5208</v>
      </c>
    </row>
    <row r="1246" spans="1:46" ht="15.75" customHeight="1" x14ac:dyDescent="0.25">
      <c r="A1246" s="6">
        <v>24035160</v>
      </c>
      <c r="B1246" s="7" t="s">
        <v>56</v>
      </c>
      <c r="C1246" s="7" t="s">
        <v>327</v>
      </c>
      <c r="D1246" s="7" t="s">
        <v>496</v>
      </c>
      <c r="E1246" s="7" t="s">
        <v>390</v>
      </c>
      <c r="F1246" s="7">
        <v>6</v>
      </c>
      <c r="G1246" s="7">
        <v>3225</v>
      </c>
      <c r="H1246" s="7">
        <v>-72.883333329999999</v>
      </c>
      <c r="I1246" s="29">
        <v>6.1</v>
      </c>
      <c r="J1246" s="6" t="s">
        <v>1908</v>
      </c>
      <c r="K1246" s="30">
        <v>35749</v>
      </c>
      <c r="L1246" s="30"/>
      <c r="M1246" s="7" t="s">
        <v>1911</v>
      </c>
      <c r="N1246" s="29" t="s">
        <v>1892</v>
      </c>
      <c r="O1246" s="31">
        <v>30</v>
      </c>
      <c r="P1246" s="31">
        <v>37</v>
      </c>
      <c r="Q1246" s="31">
        <v>103.4</v>
      </c>
      <c r="R1246" s="31">
        <v>76.2</v>
      </c>
      <c r="S1246" s="31">
        <v>106.80000000000001</v>
      </c>
      <c r="T1246" s="31">
        <v>45.9</v>
      </c>
      <c r="U1246" s="31">
        <v>41.9</v>
      </c>
      <c r="V1246" s="31">
        <v>98.9</v>
      </c>
      <c r="W1246" s="31">
        <v>60.9</v>
      </c>
      <c r="X1246" s="31" t="s">
        <v>1930</v>
      </c>
      <c r="Y1246" s="31" t="s">
        <v>1930</v>
      </c>
      <c r="Z1246" s="31" t="s">
        <v>1930</v>
      </c>
      <c r="AA1246" s="4">
        <f t="shared" si="17"/>
        <v>601</v>
      </c>
      <c r="AB1246" s="32">
        <v>9</v>
      </c>
      <c r="AC1246" s="17">
        <v>2.5000000000000001E-2</v>
      </c>
      <c r="AD1246" s="36">
        <v>3.3333333333333333E-2</v>
      </c>
      <c r="AE1246" s="36">
        <v>3.3333333333333333E-2</v>
      </c>
      <c r="AF1246" s="36">
        <v>3.3333333333333333E-2</v>
      </c>
      <c r="AG1246" s="36">
        <v>3.3333333333333333E-2</v>
      </c>
      <c r="AH1246" s="36">
        <v>3.3333333333333333E-2</v>
      </c>
      <c r="AI1246" s="36">
        <v>3.3333333333333333E-2</v>
      </c>
      <c r="AJ1246" s="36">
        <v>3.3333333333333333E-2</v>
      </c>
      <c r="AK1246" s="36">
        <v>3.3333333333333333E-2</v>
      </c>
      <c r="AL1246" s="36">
        <v>3.3333333333333333E-2</v>
      </c>
      <c r="AM1246" s="36">
        <v>0</v>
      </c>
      <c r="AN1246" s="36">
        <v>0</v>
      </c>
      <c r="AO1246" s="36">
        <v>0</v>
      </c>
      <c r="AP1246" s="33" t="str">
        <f t="shared" si="18"/>
        <v>-</v>
      </c>
      <c r="AQ1246" s="55" t="str">
        <f t="shared" si="19"/>
        <v>-</v>
      </c>
      <c r="AR1246" s="56" t="str">
        <f t="shared" si="20"/>
        <v>-</v>
      </c>
      <c r="AS1246" s="34" t="s">
        <v>1892</v>
      </c>
      <c r="AT1246" s="122" t="s">
        <v>5208</v>
      </c>
    </row>
    <row r="1247" spans="1:46" ht="15.75" customHeight="1" x14ac:dyDescent="0.25">
      <c r="A1247" s="6">
        <v>24035180</v>
      </c>
      <c r="B1247" s="7" t="s">
        <v>56</v>
      </c>
      <c r="C1247" s="7" t="s">
        <v>1112</v>
      </c>
      <c r="D1247" s="7" t="s">
        <v>452</v>
      </c>
      <c r="E1247" s="7" t="s">
        <v>390</v>
      </c>
      <c r="F1247" s="7">
        <v>6</v>
      </c>
      <c r="G1247" s="7">
        <v>2548</v>
      </c>
      <c r="H1247" s="7">
        <v>-72.983333329999994</v>
      </c>
      <c r="I1247" s="29">
        <v>5.7833333299999996</v>
      </c>
      <c r="J1247" s="6" t="s">
        <v>1890</v>
      </c>
      <c r="K1247" s="30">
        <v>37848</v>
      </c>
      <c r="L1247" s="30">
        <v>43270.453923611109</v>
      </c>
      <c r="M1247" s="7" t="s">
        <v>1911</v>
      </c>
      <c r="N1247" s="29" t="s">
        <v>1910</v>
      </c>
      <c r="O1247" s="31">
        <v>22.808333333333326</v>
      </c>
      <c r="P1247" s="31">
        <v>44.408333333333331</v>
      </c>
      <c r="Q1247" s="31">
        <v>86.88333333333334</v>
      </c>
      <c r="R1247" s="31">
        <v>101.35000000000002</v>
      </c>
      <c r="S1247" s="31">
        <v>112.05000000000001</v>
      </c>
      <c r="T1247" s="31">
        <v>54.025000000000006</v>
      </c>
      <c r="U1247" s="31">
        <v>46.236363636363635</v>
      </c>
      <c r="V1247" s="31">
        <v>52.909090909090899</v>
      </c>
      <c r="W1247" s="31">
        <v>73.281818181818181</v>
      </c>
      <c r="X1247" s="31">
        <v>84.759999999999977</v>
      </c>
      <c r="Y1247" s="31">
        <v>100.13999999999999</v>
      </c>
      <c r="Z1247" s="31">
        <v>40.587500000000006</v>
      </c>
      <c r="AA1247" s="4">
        <f t="shared" si="17"/>
        <v>819.43977272727261</v>
      </c>
      <c r="AB1247" s="32">
        <v>133</v>
      </c>
      <c r="AC1247" s="17">
        <v>0.36944444444444446</v>
      </c>
      <c r="AD1247" s="36">
        <v>0.4</v>
      </c>
      <c r="AE1247" s="36">
        <v>0.4</v>
      </c>
      <c r="AF1247" s="36">
        <v>0.4</v>
      </c>
      <c r="AG1247" s="36">
        <v>0.4</v>
      </c>
      <c r="AH1247" s="36">
        <v>0.4</v>
      </c>
      <c r="AI1247" s="36">
        <v>0.4</v>
      </c>
      <c r="AJ1247" s="36">
        <v>0.36666666666666664</v>
      </c>
      <c r="AK1247" s="36">
        <v>0.36666666666666664</v>
      </c>
      <c r="AL1247" s="36">
        <v>0.36666666666666664</v>
      </c>
      <c r="AM1247" s="36">
        <v>0.33333333333333331</v>
      </c>
      <c r="AN1247" s="36">
        <v>0.33333333333333331</v>
      </c>
      <c r="AO1247" s="36">
        <v>0.26666666666666666</v>
      </c>
      <c r="AP1247" s="33" t="str">
        <f t="shared" si="18"/>
        <v>-</v>
      </c>
      <c r="AQ1247" s="55" t="str">
        <f t="shared" si="19"/>
        <v>-</v>
      </c>
      <c r="AR1247" s="56" t="str">
        <f t="shared" si="20"/>
        <v>-</v>
      </c>
      <c r="AS1247" s="34" t="s">
        <v>1890</v>
      </c>
      <c r="AT1247" s="122" t="s">
        <v>5208</v>
      </c>
    </row>
    <row r="1248" spans="1:46" ht="15.75" customHeight="1" x14ac:dyDescent="0.25">
      <c r="A1248" s="6">
        <v>24035190</v>
      </c>
      <c r="B1248" s="7" t="s">
        <v>56</v>
      </c>
      <c r="C1248" s="7" t="s">
        <v>274</v>
      </c>
      <c r="D1248" s="7" t="s">
        <v>497</v>
      </c>
      <c r="E1248" s="7" t="s">
        <v>390</v>
      </c>
      <c r="F1248" s="7">
        <v>6</v>
      </c>
      <c r="G1248" s="7">
        <v>3250</v>
      </c>
      <c r="H1248" s="7">
        <v>-73.2</v>
      </c>
      <c r="I1248" s="29">
        <v>5.4666666699999995</v>
      </c>
      <c r="J1248" s="6" t="s">
        <v>1908</v>
      </c>
      <c r="K1248" s="30">
        <v>35749</v>
      </c>
      <c r="L1248" s="30"/>
      <c r="M1248" s="7" t="s">
        <v>1911</v>
      </c>
      <c r="N1248" s="29" t="s">
        <v>1892</v>
      </c>
      <c r="O1248" s="31">
        <v>1.2</v>
      </c>
      <c r="P1248" s="31">
        <v>17</v>
      </c>
      <c r="Q1248" s="31">
        <v>45.8</v>
      </c>
      <c r="R1248" s="31">
        <v>116</v>
      </c>
      <c r="S1248" s="31">
        <v>203.9</v>
      </c>
      <c r="T1248" s="31">
        <v>226.1</v>
      </c>
      <c r="U1248" s="31">
        <v>309.2</v>
      </c>
      <c r="V1248" s="31">
        <v>73.900000000000006</v>
      </c>
      <c r="W1248" s="31">
        <v>31.700000000000003</v>
      </c>
      <c r="X1248" s="31" t="s">
        <v>1930</v>
      </c>
      <c r="Y1248" s="31" t="s">
        <v>1930</v>
      </c>
      <c r="Z1248" s="31">
        <v>22.5</v>
      </c>
      <c r="AA1248" s="4">
        <f t="shared" si="17"/>
        <v>1047.3</v>
      </c>
      <c r="AB1248" s="32">
        <v>10</v>
      </c>
      <c r="AC1248" s="17">
        <v>2.7777777777777776E-2</v>
      </c>
      <c r="AD1248" s="36">
        <v>3.3333333333333333E-2</v>
      </c>
      <c r="AE1248" s="36">
        <v>3.3333333333333333E-2</v>
      </c>
      <c r="AF1248" s="36">
        <v>3.3333333333333333E-2</v>
      </c>
      <c r="AG1248" s="36">
        <v>3.3333333333333333E-2</v>
      </c>
      <c r="AH1248" s="36">
        <v>3.3333333333333333E-2</v>
      </c>
      <c r="AI1248" s="36">
        <v>3.3333333333333333E-2</v>
      </c>
      <c r="AJ1248" s="36">
        <v>3.3333333333333333E-2</v>
      </c>
      <c r="AK1248" s="36">
        <v>3.3333333333333333E-2</v>
      </c>
      <c r="AL1248" s="36">
        <v>3.3333333333333333E-2</v>
      </c>
      <c r="AM1248" s="36">
        <v>0</v>
      </c>
      <c r="AN1248" s="36">
        <v>0</v>
      </c>
      <c r="AO1248" s="36">
        <v>3.3333333333333333E-2</v>
      </c>
      <c r="AP1248" s="33" t="str">
        <f t="shared" si="18"/>
        <v>-</v>
      </c>
      <c r="AQ1248" s="55" t="str">
        <f t="shared" si="19"/>
        <v>-</v>
      </c>
      <c r="AR1248" s="56" t="str">
        <f t="shared" si="20"/>
        <v>-</v>
      </c>
      <c r="AS1248" s="34" t="s">
        <v>1892</v>
      </c>
      <c r="AT1248" s="122" t="s">
        <v>5208</v>
      </c>
    </row>
    <row r="1249" spans="1:46" ht="15.75" customHeight="1" x14ac:dyDescent="0.25">
      <c r="A1249" s="6">
        <v>24035240</v>
      </c>
      <c r="B1249" s="7" t="s">
        <v>56</v>
      </c>
      <c r="C1249" s="7" t="s">
        <v>431</v>
      </c>
      <c r="D1249" s="7" t="s">
        <v>430</v>
      </c>
      <c r="E1249" s="7" t="s">
        <v>390</v>
      </c>
      <c r="F1249" s="7">
        <v>6</v>
      </c>
      <c r="G1249" s="7">
        <v>3716</v>
      </c>
      <c r="H1249" s="7">
        <v>-72.375194440000001</v>
      </c>
      <c r="I1249" s="29">
        <v>6.41008333</v>
      </c>
      <c r="J1249" s="6" t="s">
        <v>1908</v>
      </c>
      <c r="K1249" s="30">
        <v>27164</v>
      </c>
      <c r="L1249" s="30"/>
      <c r="M1249" s="7" t="s">
        <v>1911</v>
      </c>
      <c r="N1249" s="29" t="s">
        <v>1910</v>
      </c>
      <c r="O1249" s="31">
        <v>21.815384615384623</v>
      </c>
      <c r="P1249" s="31">
        <v>37.018181818181816</v>
      </c>
      <c r="Q1249" s="31">
        <v>63.257142857142853</v>
      </c>
      <c r="R1249" s="31">
        <v>100.33333333333333</v>
      </c>
      <c r="S1249" s="31">
        <v>122.79047619047618</v>
      </c>
      <c r="T1249" s="31">
        <v>94.120833333333337</v>
      </c>
      <c r="U1249" s="31">
        <v>83.470833333333346</v>
      </c>
      <c r="V1249" s="31">
        <v>80.94583333333334</v>
      </c>
      <c r="W1249" s="31">
        <v>94.791666666666671</v>
      </c>
      <c r="X1249" s="31">
        <v>117.05000000000001</v>
      </c>
      <c r="Y1249" s="31">
        <v>110.01428571428571</v>
      </c>
      <c r="Z1249" s="31">
        <v>50.252380952380953</v>
      </c>
      <c r="AA1249" s="4">
        <f t="shared" si="17"/>
        <v>975.86035214785215</v>
      </c>
      <c r="AB1249" s="32">
        <v>272</v>
      </c>
      <c r="AC1249" s="17">
        <v>0.75555555555555554</v>
      </c>
      <c r="AD1249" s="36">
        <v>0.8666666666666667</v>
      </c>
      <c r="AE1249" s="36">
        <v>0.73333333333333328</v>
      </c>
      <c r="AF1249" s="36">
        <v>0.7</v>
      </c>
      <c r="AG1249" s="36">
        <v>0.5</v>
      </c>
      <c r="AH1249" s="36">
        <v>0.7</v>
      </c>
      <c r="AI1249" s="36">
        <v>0.8</v>
      </c>
      <c r="AJ1249" s="36">
        <v>0.8</v>
      </c>
      <c r="AK1249" s="36">
        <v>0.8</v>
      </c>
      <c r="AL1249" s="36">
        <v>0.8</v>
      </c>
      <c r="AM1249" s="36">
        <v>0.73333333333333328</v>
      </c>
      <c r="AN1249" s="36">
        <v>0.93333333333333335</v>
      </c>
      <c r="AO1249" s="36">
        <v>0.7</v>
      </c>
      <c r="AP1249" s="33" t="str">
        <f t="shared" si="18"/>
        <v>-</v>
      </c>
      <c r="AQ1249" s="55" t="str">
        <f t="shared" si="19"/>
        <v>-</v>
      </c>
      <c r="AR1249" s="56" t="str">
        <f t="shared" si="20"/>
        <v>&gt;=50%</v>
      </c>
      <c r="AT1249" s="112" t="s">
        <v>5206</v>
      </c>
    </row>
    <row r="1250" spans="1:46" ht="15.75" customHeight="1" x14ac:dyDescent="0.25">
      <c r="A1250" s="6">
        <v>24035250</v>
      </c>
      <c r="B1250" s="7" t="s">
        <v>56</v>
      </c>
      <c r="C1250" s="7" t="s">
        <v>409</v>
      </c>
      <c r="D1250" s="7" t="s">
        <v>410</v>
      </c>
      <c r="E1250" s="7" t="s">
        <v>390</v>
      </c>
      <c r="F1250" s="7">
        <v>6</v>
      </c>
      <c r="G1250" s="7">
        <v>2888</v>
      </c>
      <c r="H1250" s="7">
        <v>-72.466333329999998</v>
      </c>
      <c r="I1250" s="29">
        <v>6.1883333299999999</v>
      </c>
      <c r="J1250" s="6" t="s">
        <v>1908</v>
      </c>
      <c r="K1250" s="30">
        <v>25916.791666666668</v>
      </c>
      <c r="L1250" s="30"/>
      <c r="M1250" s="35" t="s">
        <v>1909</v>
      </c>
      <c r="N1250" s="29" t="s">
        <v>1910</v>
      </c>
      <c r="O1250" s="31">
        <v>20.284000000000002</v>
      </c>
      <c r="P1250" s="31">
        <v>39.425925925925924</v>
      </c>
      <c r="Q1250" s="31">
        <v>52.692592592592575</v>
      </c>
      <c r="R1250" s="31">
        <v>110.35172413793104</v>
      </c>
      <c r="S1250" s="31">
        <v>122.36071428571428</v>
      </c>
      <c r="T1250" s="31">
        <v>135.61851851851853</v>
      </c>
      <c r="U1250" s="31">
        <v>167.8</v>
      </c>
      <c r="V1250" s="31">
        <v>126.47307692307695</v>
      </c>
      <c r="W1250" s="31">
        <v>92.83448275862068</v>
      </c>
      <c r="X1250" s="31">
        <v>114.59259259259258</v>
      </c>
      <c r="Y1250" s="31">
        <v>112.15185185185183</v>
      </c>
      <c r="Z1250" s="31">
        <v>34.922222222222217</v>
      </c>
      <c r="AA1250" s="4">
        <f t="shared" si="17"/>
        <v>1129.5077018090467</v>
      </c>
      <c r="AB1250" s="32">
        <v>326</v>
      </c>
      <c r="AC1250" s="17">
        <v>0.90555555555555556</v>
      </c>
      <c r="AD1250" s="36">
        <v>0.83333333333333337</v>
      </c>
      <c r="AE1250" s="36">
        <v>0.9</v>
      </c>
      <c r="AF1250" s="36">
        <v>0.9</v>
      </c>
      <c r="AG1250" s="36">
        <v>0.96666666666666667</v>
      </c>
      <c r="AH1250" s="36">
        <v>0.93333333333333335</v>
      </c>
      <c r="AI1250" s="36">
        <v>0.9</v>
      </c>
      <c r="AJ1250" s="36">
        <v>0.9</v>
      </c>
      <c r="AK1250" s="36">
        <v>0.8666666666666667</v>
      </c>
      <c r="AL1250" s="36">
        <v>0.96666666666666667</v>
      </c>
      <c r="AM1250" s="36">
        <v>0.9</v>
      </c>
      <c r="AN1250" s="36">
        <v>0.9</v>
      </c>
      <c r="AO1250" s="36">
        <v>0.9</v>
      </c>
      <c r="AP1250" s="33" t="str">
        <f t="shared" si="18"/>
        <v>&gt;=80%</v>
      </c>
      <c r="AQ1250" s="55" t="str">
        <f t="shared" si="19"/>
        <v>&gt;=75%</v>
      </c>
      <c r="AR1250" s="56" t="str">
        <f t="shared" si="20"/>
        <v>&gt;=50%</v>
      </c>
      <c r="AS1250" s="34" t="s">
        <v>1889</v>
      </c>
      <c r="AT1250" s="121">
        <v>0.8</v>
      </c>
    </row>
    <row r="1251" spans="1:46" ht="15.75" customHeight="1" x14ac:dyDescent="0.25">
      <c r="A1251" s="6">
        <v>24035260</v>
      </c>
      <c r="B1251" s="7" t="s">
        <v>56</v>
      </c>
      <c r="C1251" s="7" t="s">
        <v>1511</v>
      </c>
      <c r="D1251" s="7" t="s">
        <v>1511</v>
      </c>
      <c r="E1251" s="7" t="s">
        <v>1501</v>
      </c>
      <c r="F1251" s="7">
        <v>6</v>
      </c>
      <c r="G1251" s="7">
        <v>1160</v>
      </c>
      <c r="H1251" s="7">
        <v>-72.696611110000006</v>
      </c>
      <c r="I1251" s="29">
        <v>6.5207222199999997</v>
      </c>
      <c r="J1251" s="6" t="s">
        <v>1908</v>
      </c>
      <c r="K1251" s="30">
        <v>27195</v>
      </c>
      <c r="L1251" s="30"/>
      <c r="M1251" s="7" t="s">
        <v>1911</v>
      </c>
      <c r="N1251" s="29" t="s">
        <v>1910</v>
      </c>
      <c r="O1251" s="31">
        <v>18.448148148148146</v>
      </c>
      <c r="P1251" s="31">
        <v>31.476000000000003</v>
      </c>
      <c r="Q1251" s="31">
        <v>62.042857142857137</v>
      </c>
      <c r="R1251" s="31">
        <v>104.46538461538461</v>
      </c>
      <c r="S1251" s="31">
        <v>112.30740740740745</v>
      </c>
      <c r="T1251" s="31">
        <v>58.184615384615384</v>
      </c>
      <c r="U1251" s="31">
        <v>44.385185185185179</v>
      </c>
      <c r="V1251" s="31">
        <v>66.914814814814818</v>
      </c>
      <c r="W1251" s="31">
        <v>89.403703703703684</v>
      </c>
      <c r="X1251" s="31">
        <v>117.008</v>
      </c>
      <c r="Y1251" s="31">
        <v>63.525925925925918</v>
      </c>
      <c r="Z1251" s="31">
        <v>20.311538461538461</v>
      </c>
      <c r="AA1251" s="4">
        <f t="shared" si="17"/>
        <v>788.47358078958075</v>
      </c>
      <c r="AB1251" s="32">
        <v>318</v>
      </c>
      <c r="AC1251" s="17">
        <v>0.8833333333333333</v>
      </c>
      <c r="AD1251" s="36">
        <v>0.9</v>
      </c>
      <c r="AE1251" s="36">
        <v>0.83333333333333337</v>
      </c>
      <c r="AF1251" s="36">
        <v>0.93333333333333335</v>
      </c>
      <c r="AG1251" s="36">
        <v>0.8666666666666667</v>
      </c>
      <c r="AH1251" s="36">
        <v>0.9</v>
      </c>
      <c r="AI1251" s="36">
        <v>0.8666666666666667</v>
      </c>
      <c r="AJ1251" s="36">
        <v>0.9</v>
      </c>
      <c r="AK1251" s="36">
        <v>0.9</v>
      </c>
      <c r="AL1251" s="36">
        <v>0.9</v>
      </c>
      <c r="AM1251" s="36">
        <v>0.83333333333333337</v>
      </c>
      <c r="AN1251" s="36">
        <v>0.9</v>
      </c>
      <c r="AO1251" s="36">
        <v>0.8666666666666667</v>
      </c>
      <c r="AP1251" s="33" t="str">
        <f t="shared" si="18"/>
        <v>&gt;=80%</v>
      </c>
      <c r="AQ1251" s="55" t="str">
        <f t="shared" si="19"/>
        <v>&gt;=75%</v>
      </c>
      <c r="AR1251" s="56" t="str">
        <f t="shared" si="20"/>
        <v>&gt;=50%</v>
      </c>
      <c r="AT1251" s="121">
        <v>0.8</v>
      </c>
    </row>
    <row r="1252" spans="1:46" ht="15.75" customHeight="1" x14ac:dyDescent="0.25">
      <c r="A1252" s="6">
        <v>24035270</v>
      </c>
      <c r="B1252" s="7" t="s">
        <v>56</v>
      </c>
      <c r="C1252" s="7" t="s">
        <v>2429</v>
      </c>
      <c r="D1252" s="7" t="s">
        <v>1517</v>
      </c>
      <c r="E1252" s="7" t="s">
        <v>1501</v>
      </c>
      <c r="F1252" s="7">
        <v>8</v>
      </c>
      <c r="G1252" s="7">
        <v>2698</v>
      </c>
      <c r="H1252" s="7">
        <v>-72.707499999999996</v>
      </c>
      <c r="I1252" s="29">
        <v>6.8408333299999997</v>
      </c>
      <c r="J1252" s="6" t="s">
        <v>1890</v>
      </c>
      <c r="K1252" s="30">
        <v>27013</v>
      </c>
      <c r="L1252" s="30">
        <v>40043</v>
      </c>
      <c r="M1252" s="7" t="s">
        <v>1911</v>
      </c>
      <c r="N1252" s="29" t="s">
        <v>1910</v>
      </c>
      <c r="O1252" s="31">
        <v>30.700000000000003</v>
      </c>
      <c r="P1252" s="31">
        <v>50.4</v>
      </c>
      <c r="Q1252" s="31">
        <v>95.75</v>
      </c>
      <c r="R1252" s="31">
        <v>126.68125000000001</v>
      </c>
      <c r="S1252" s="31">
        <v>135.33750000000001</v>
      </c>
      <c r="T1252" s="31">
        <v>82.953333333333333</v>
      </c>
      <c r="U1252" s="31">
        <v>74.599999999999994</v>
      </c>
      <c r="V1252" s="31">
        <v>88.419999999999987</v>
      </c>
      <c r="W1252" s="31">
        <v>145.73999999999998</v>
      </c>
      <c r="X1252" s="31">
        <v>150.90714285714284</v>
      </c>
      <c r="Y1252" s="31">
        <v>126.33999999999997</v>
      </c>
      <c r="Z1252" s="31">
        <v>47.259999999999991</v>
      </c>
      <c r="AA1252" s="4">
        <f t="shared" si="17"/>
        <v>1155.0892261904762</v>
      </c>
      <c r="AB1252" s="32">
        <v>182</v>
      </c>
      <c r="AC1252" s="17">
        <v>0.50555555555555554</v>
      </c>
      <c r="AD1252" s="36">
        <v>0.53333333333333333</v>
      </c>
      <c r="AE1252" s="36">
        <v>0.5</v>
      </c>
      <c r="AF1252" s="36">
        <v>0.53333333333333333</v>
      </c>
      <c r="AG1252" s="36">
        <v>0.53333333333333333</v>
      </c>
      <c r="AH1252" s="36">
        <v>0.53333333333333333</v>
      </c>
      <c r="AI1252" s="36">
        <v>0.5</v>
      </c>
      <c r="AJ1252" s="36">
        <v>0.46666666666666667</v>
      </c>
      <c r="AK1252" s="36">
        <v>0.5</v>
      </c>
      <c r="AL1252" s="36">
        <v>0.5</v>
      </c>
      <c r="AM1252" s="36">
        <v>0.46666666666666667</v>
      </c>
      <c r="AN1252" s="36">
        <v>0.5</v>
      </c>
      <c r="AO1252" s="36">
        <v>0.5</v>
      </c>
      <c r="AP1252" s="33" t="str">
        <f t="shared" si="18"/>
        <v>-</v>
      </c>
      <c r="AQ1252" s="55" t="str">
        <f t="shared" si="19"/>
        <v>-</v>
      </c>
      <c r="AR1252" s="56" t="str">
        <f t="shared" si="20"/>
        <v>-</v>
      </c>
      <c r="AS1252" s="34" t="s">
        <v>1890</v>
      </c>
      <c r="AT1252" s="122" t="s">
        <v>5208</v>
      </c>
    </row>
    <row r="1253" spans="1:46" ht="15.75" customHeight="1" x14ac:dyDescent="0.25">
      <c r="A1253" s="6">
        <v>24035280</v>
      </c>
      <c r="B1253" s="7" t="s">
        <v>56</v>
      </c>
      <c r="C1253" s="7" t="s">
        <v>2430</v>
      </c>
      <c r="D1253" s="7" t="s">
        <v>499</v>
      </c>
      <c r="E1253" s="7" t="s">
        <v>390</v>
      </c>
      <c r="F1253" s="7">
        <v>6</v>
      </c>
      <c r="G1253" s="7">
        <v>2680</v>
      </c>
      <c r="H1253" s="7">
        <v>-72.733333329999994</v>
      </c>
      <c r="I1253" s="29">
        <v>5.9666666699999995</v>
      </c>
      <c r="J1253" s="6" t="s">
        <v>1890</v>
      </c>
      <c r="K1253" s="30">
        <v>27195</v>
      </c>
      <c r="L1253" s="30">
        <v>34683</v>
      </c>
      <c r="M1253" s="7" t="s">
        <v>1911</v>
      </c>
      <c r="N1253" s="29" t="s">
        <v>1910</v>
      </c>
      <c r="O1253" s="31">
        <v>14.125000000000002</v>
      </c>
      <c r="P1253" s="31">
        <v>33.933333333333337</v>
      </c>
      <c r="Q1253" s="31">
        <v>78.833333333333329</v>
      </c>
      <c r="R1253" s="31">
        <v>162.16666666666666</v>
      </c>
      <c r="S1253" s="31">
        <v>108.59999999999998</v>
      </c>
      <c r="T1253" s="31">
        <v>40.225000000000001</v>
      </c>
      <c r="U1253" s="31">
        <v>26.575000000000003</v>
      </c>
      <c r="V1253" s="31">
        <v>23.875</v>
      </c>
      <c r="W1253" s="31">
        <v>47.1</v>
      </c>
      <c r="X1253" s="31">
        <v>38.150000000000006</v>
      </c>
      <c r="Y1253" s="31">
        <v>83.325000000000017</v>
      </c>
      <c r="Z1253" s="31">
        <v>39.633333333333333</v>
      </c>
      <c r="AA1253" s="4">
        <f t="shared" si="17"/>
        <v>696.54166666666663</v>
      </c>
      <c r="AB1253" s="32">
        <v>42</v>
      </c>
      <c r="AC1253" s="17">
        <v>0.11666666666666667</v>
      </c>
      <c r="AD1253" s="36">
        <v>0.13333333333333333</v>
      </c>
      <c r="AE1253" s="36">
        <v>0.1</v>
      </c>
      <c r="AF1253" s="36">
        <v>0.1</v>
      </c>
      <c r="AG1253" s="36">
        <v>0.1</v>
      </c>
      <c r="AH1253" s="36">
        <v>0.13333333333333333</v>
      </c>
      <c r="AI1253" s="36">
        <v>0.13333333333333333</v>
      </c>
      <c r="AJ1253" s="36">
        <v>0.13333333333333333</v>
      </c>
      <c r="AK1253" s="36">
        <v>0.13333333333333333</v>
      </c>
      <c r="AL1253" s="36">
        <v>0.13333333333333333</v>
      </c>
      <c r="AM1253" s="36">
        <v>6.6666666666666666E-2</v>
      </c>
      <c r="AN1253" s="36">
        <v>0.13333333333333333</v>
      </c>
      <c r="AO1253" s="36">
        <v>0.1</v>
      </c>
      <c r="AP1253" s="33" t="str">
        <f t="shared" si="18"/>
        <v>-</v>
      </c>
      <c r="AQ1253" s="55" t="str">
        <f t="shared" si="19"/>
        <v>-</v>
      </c>
      <c r="AR1253" s="56" t="str">
        <f t="shared" si="20"/>
        <v>-</v>
      </c>
      <c r="AS1253" s="34" t="s">
        <v>1890</v>
      </c>
      <c r="AT1253" s="122" t="s">
        <v>5208</v>
      </c>
    </row>
    <row r="1254" spans="1:46" ht="15.75" customHeight="1" x14ac:dyDescent="0.25">
      <c r="A1254" s="6">
        <v>24035290</v>
      </c>
      <c r="B1254" s="7" t="s">
        <v>56</v>
      </c>
      <c r="C1254" s="7" t="s">
        <v>134</v>
      </c>
      <c r="D1254" s="7" t="s">
        <v>446</v>
      </c>
      <c r="E1254" s="7" t="s">
        <v>390</v>
      </c>
      <c r="F1254" s="7">
        <v>6</v>
      </c>
      <c r="G1254" s="7">
        <v>3500</v>
      </c>
      <c r="H1254" s="7">
        <v>-72.8</v>
      </c>
      <c r="I1254" s="29">
        <v>5.7166666699999995</v>
      </c>
      <c r="J1254" s="6" t="s">
        <v>1908</v>
      </c>
      <c r="K1254" s="30">
        <v>35749</v>
      </c>
      <c r="L1254" s="30"/>
      <c r="M1254" s="7" t="s">
        <v>1911</v>
      </c>
      <c r="N1254" s="29" t="s">
        <v>1892</v>
      </c>
      <c r="O1254" s="31">
        <v>5.5</v>
      </c>
      <c r="P1254" s="31">
        <v>7</v>
      </c>
      <c r="Q1254" s="31" t="s">
        <v>1930</v>
      </c>
      <c r="R1254" s="31">
        <v>73.400000000000006</v>
      </c>
      <c r="S1254" s="31">
        <v>160.69999999999999</v>
      </c>
      <c r="T1254" s="31">
        <v>97</v>
      </c>
      <c r="U1254" s="31">
        <v>83.199999999999989</v>
      </c>
      <c r="V1254" s="31">
        <v>53.1</v>
      </c>
      <c r="W1254" s="31">
        <v>69</v>
      </c>
      <c r="X1254" s="31" t="s">
        <v>1930</v>
      </c>
      <c r="Y1254" s="31" t="s">
        <v>1930</v>
      </c>
      <c r="Z1254" s="31" t="s">
        <v>1930</v>
      </c>
      <c r="AA1254" s="4">
        <f t="shared" si="17"/>
        <v>548.90000000000009</v>
      </c>
      <c r="AB1254" s="32">
        <v>8</v>
      </c>
      <c r="AC1254" s="17">
        <v>2.2222222222222223E-2</v>
      </c>
      <c r="AD1254" s="36">
        <v>3.3333333333333333E-2</v>
      </c>
      <c r="AE1254" s="36">
        <v>3.3333333333333333E-2</v>
      </c>
      <c r="AF1254" s="36">
        <v>0</v>
      </c>
      <c r="AG1254" s="36">
        <v>3.3333333333333333E-2</v>
      </c>
      <c r="AH1254" s="36">
        <v>3.3333333333333333E-2</v>
      </c>
      <c r="AI1254" s="36">
        <v>3.3333333333333333E-2</v>
      </c>
      <c r="AJ1254" s="36">
        <v>3.3333333333333333E-2</v>
      </c>
      <c r="AK1254" s="36">
        <v>3.3333333333333333E-2</v>
      </c>
      <c r="AL1254" s="36">
        <v>3.3333333333333333E-2</v>
      </c>
      <c r="AM1254" s="36">
        <v>0</v>
      </c>
      <c r="AN1254" s="36">
        <v>0</v>
      </c>
      <c r="AO1254" s="36">
        <v>0</v>
      </c>
      <c r="AP1254" s="33" t="str">
        <f t="shared" si="18"/>
        <v>-</v>
      </c>
      <c r="AQ1254" s="55" t="str">
        <f t="shared" si="19"/>
        <v>-</v>
      </c>
      <c r="AR1254" s="56" t="str">
        <f t="shared" si="20"/>
        <v>-</v>
      </c>
      <c r="AS1254" s="34" t="s">
        <v>1892</v>
      </c>
      <c r="AT1254" s="122" t="s">
        <v>5208</v>
      </c>
    </row>
    <row r="1255" spans="1:46" ht="15.75" customHeight="1" x14ac:dyDescent="0.25">
      <c r="A1255" s="6">
        <v>24035300</v>
      </c>
      <c r="B1255" s="7" t="s">
        <v>150</v>
      </c>
      <c r="C1255" s="7" t="s">
        <v>365</v>
      </c>
      <c r="D1255" s="7" t="s">
        <v>517</v>
      </c>
      <c r="E1255" s="7" t="s">
        <v>390</v>
      </c>
      <c r="F1255" s="7">
        <v>6</v>
      </c>
      <c r="G1255" s="7">
        <v>2700</v>
      </c>
      <c r="H1255" s="7">
        <v>-73.187722220000012</v>
      </c>
      <c r="I1255" s="29">
        <v>5.5969166699999997</v>
      </c>
      <c r="J1255" s="6" t="s">
        <v>1890</v>
      </c>
      <c r="K1255" s="30">
        <v>26129</v>
      </c>
      <c r="L1255" s="30">
        <v>41879</v>
      </c>
      <c r="M1255" s="7" t="s">
        <v>1911</v>
      </c>
      <c r="N1255" s="29" t="s">
        <v>1910</v>
      </c>
      <c r="O1255" s="31">
        <v>19.995238095238097</v>
      </c>
      <c r="P1255" s="31">
        <v>35.382608695652173</v>
      </c>
      <c r="Q1255" s="31">
        <v>73.347826086956516</v>
      </c>
      <c r="R1255" s="31">
        <v>101.6304347826087</v>
      </c>
      <c r="S1255" s="31">
        <v>97.663636363636385</v>
      </c>
      <c r="T1255" s="31">
        <v>54.704347826086952</v>
      </c>
      <c r="U1255" s="31">
        <v>55.87826086956521</v>
      </c>
      <c r="V1255" s="31">
        <v>40.195652173913039</v>
      </c>
      <c r="W1255" s="31">
        <v>51.2</v>
      </c>
      <c r="X1255" s="31">
        <v>92.214285714285722</v>
      </c>
      <c r="Y1255" s="31">
        <v>90.51904761904764</v>
      </c>
      <c r="Z1255" s="31">
        <v>42.531818181818174</v>
      </c>
      <c r="AA1255" s="4">
        <f t="shared" si="17"/>
        <v>755.26315640880864</v>
      </c>
      <c r="AB1255" s="32">
        <v>266</v>
      </c>
      <c r="AC1255" s="17">
        <v>0.73888888888888893</v>
      </c>
      <c r="AD1255" s="36">
        <v>0.7</v>
      </c>
      <c r="AE1255" s="36">
        <v>0.76666666666666672</v>
      </c>
      <c r="AF1255" s="36">
        <v>0.76666666666666672</v>
      </c>
      <c r="AG1255" s="36">
        <v>0.76666666666666672</v>
      </c>
      <c r="AH1255" s="36">
        <v>0.73333333333333328</v>
      </c>
      <c r="AI1255" s="36">
        <v>0.76666666666666672</v>
      </c>
      <c r="AJ1255" s="36">
        <v>0.76666666666666672</v>
      </c>
      <c r="AK1255" s="36">
        <v>0.76666666666666672</v>
      </c>
      <c r="AL1255" s="36">
        <v>0.7</v>
      </c>
      <c r="AM1255" s="36">
        <v>0.7</v>
      </c>
      <c r="AN1255" s="36">
        <v>0.7</v>
      </c>
      <c r="AO1255" s="36">
        <v>0.73333333333333328</v>
      </c>
      <c r="AP1255" s="33" t="str">
        <f t="shared" si="18"/>
        <v>-</v>
      </c>
      <c r="AQ1255" s="55" t="str">
        <f t="shared" si="19"/>
        <v>-</v>
      </c>
      <c r="AR1255" s="56" t="str">
        <f t="shared" si="20"/>
        <v>&gt;=50%</v>
      </c>
      <c r="AS1255" s="34" t="s">
        <v>1890</v>
      </c>
      <c r="AT1255" s="120" t="s">
        <v>5204</v>
      </c>
    </row>
    <row r="1256" spans="1:46" ht="15.75" customHeight="1" x14ac:dyDescent="0.25">
      <c r="A1256" s="6">
        <v>24035310</v>
      </c>
      <c r="B1256" s="7" t="s">
        <v>56</v>
      </c>
      <c r="C1256" s="7" t="s">
        <v>408</v>
      </c>
      <c r="D1256" s="7" t="s">
        <v>408</v>
      </c>
      <c r="E1256" s="7" t="s">
        <v>390</v>
      </c>
      <c r="F1256" s="7">
        <v>6</v>
      </c>
      <c r="G1256" s="7">
        <v>2350</v>
      </c>
      <c r="H1256" s="7">
        <v>-72.504722220000005</v>
      </c>
      <c r="I1256" s="29">
        <v>6.54952778</v>
      </c>
      <c r="J1256" s="6" t="s">
        <v>1908</v>
      </c>
      <c r="K1256" s="30">
        <v>27195</v>
      </c>
      <c r="L1256" s="30"/>
      <c r="M1256" s="7" t="s">
        <v>1911</v>
      </c>
      <c r="N1256" s="29" t="s">
        <v>1910</v>
      </c>
      <c r="O1256" s="31">
        <v>42.111111111111114</v>
      </c>
      <c r="P1256" s="31">
        <v>56.837931034482764</v>
      </c>
      <c r="Q1256" s="31">
        <v>94.817857142857136</v>
      </c>
      <c r="R1256" s="31">
        <v>159.88518518518518</v>
      </c>
      <c r="S1256" s="31">
        <v>166.91481481481478</v>
      </c>
      <c r="T1256" s="31">
        <v>107.9846153846154</v>
      </c>
      <c r="U1256" s="31">
        <v>91.237037037037027</v>
      </c>
      <c r="V1256" s="31">
        <v>103.32222222222219</v>
      </c>
      <c r="W1256" s="31">
        <v>123.02083333333336</v>
      </c>
      <c r="X1256" s="31">
        <v>174.26666666666668</v>
      </c>
      <c r="Y1256" s="31">
        <v>154.01818181818183</v>
      </c>
      <c r="Z1256" s="31">
        <v>53.913043478260867</v>
      </c>
      <c r="AA1256" s="4">
        <f t="shared" si="17"/>
        <v>1328.3294992287681</v>
      </c>
      <c r="AB1256" s="32">
        <v>314</v>
      </c>
      <c r="AC1256" s="17">
        <v>0.87222222222222223</v>
      </c>
      <c r="AD1256" s="36">
        <v>0.9</v>
      </c>
      <c r="AE1256" s="36">
        <v>0.96666666666666667</v>
      </c>
      <c r="AF1256" s="36">
        <v>0.93333333333333335</v>
      </c>
      <c r="AG1256" s="36">
        <v>0.9</v>
      </c>
      <c r="AH1256" s="36">
        <v>0.9</v>
      </c>
      <c r="AI1256" s="36">
        <v>0.8666666666666667</v>
      </c>
      <c r="AJ1256" s="36">
        <v>0.9</v>
      </c>
      <c r="AK1256" s="36">
        <v>0.9</v>
      </c>
      <c r="AL1256" s="36">
        <v>0.8</v>
      </c>
      <c r="AM1256" s="36">
        <v>0.9</v>
      </c>
      <c r="AN1256" s="36">
        <v>0.73333333333333328</v>
      </c>
      <c r="AO1256" s="36">
        <v>0.76666666666666672</v>
      </c>
      <c r="AP1256" s="33" t="str">
        <f t="shared" si="18"/>
        <v>-</v>
      </c>
      <c r="AQ1256" s="55" t="str">
        <f t="shared" si="19"/>
        <v>-</v>
      </c>
      <c r="AR1256" s="56" t="str">
        <f t="shared" si="20"/>
        <v>&gt;=50%</v>
      </c>
      <c r="AT1256" s="112" t="s">
        <v>5206</v>
      </c>
    </row>
    <row r="1257" spans="1:46" ht="15.75" customHeight="1" x14ac:dyDescent="0.25">
      <c r="A1257" s="6">
        <v>24035320</v>
      </c>
      <c r="B1257" s="7" t="s">
        <v>56</v>
      </c>
      <c r="C1257" s="7" t="s">
        <v>496</v>
      </c>
      <c r="D1257" s="7" t="s">
        <v>496</v>
      </c>
      <c r="E1257" s="7" t="s">
        <v>390</v>
      </c>
      <c r="F1257" s="7">
        <v>6</v>
      </c>
      <c r="G1257" s="7">
        <v>2594</v>
      </c>
      <c r="H1257" s="7">
        <v>-72.70483333</v>
      </c>
      <c r="I1257" s="29">
        <v>6.1168611099999994</v>
      </c>
      <c r="J1257" s="6" t="s">
        <v>1908</v>
      </c>
      <c r="K1257" s="30">
        <v>27195</v>
      </c>
      <c r="L1257" s="30"/>
      <c r="M1257" s="7" t="s">
        <v>1911</v>
      </c>
      <c r="N1257" s="29" t="s">
        <v>1910</v>
      </c>
      <c r="O1257" s="31">
        <v>42.203333333333347</v>
      </c>
      <c r="P1257" s="31">
        <v>46.755555555555567</v>
      </c>
      <c r="Q1257" s="31">
        <v>92.427586206896535</v>
      </c>
      <c r="R1257" s="31">
        <v>139.93103448275858</v>
      </c>
      <c r="S1257" s="31">
        <v>114.37999999999998</v>
      </c>
      <c r="T1257" s="31">
        <v>39.706896551724128</v>
      </c>
      <c r="U1257" s="31">
        <v>41.510344827586202</v>
      </c>
      <c r="V1257" s="31">
        <v>46.893333333333324</v>
      </c>
      <c r="W1257" s="31">
        <v>67.653333333333336</v>
      </c>
      <c r="X1257" s="31">
        <v>140.89666666666668</v>
      </c>
      <c r="Y1257" s="31">
        <v>159.86000000000001</v>
      </c>
      <c r="Z1257" s="31">
        <v>47.371428571428559</v>
      </c>
      <c r="AA1257" s="4">
        <f t="shared" si="17"/>
        <v>979.58951286261606</v>
      </c>
      <c r="AB1257" s="32">
        <v>351</v>
      </c>
      <c r="AC1257" s="17">
        <v>0.97499999999999998</v>
      </c>
      <c r="AD1257" s="36">
        <v>1</v>
      </c>
      <c r="AE1257" s="36">
        <v>0.9</v>
      </c>
      <c r="AF1257" s="36">
        <v>0.96666666666666667</v>
      </c>
      <c r="AG1257" s="36">
        <v>0.96666666666666667</v>
      </c>
      <c r="AH1257" s="36">
        <v>1</v>
      </c>
      <c r="AI1257" s="36">
        <v>0.96666666666666667</v>
      </c>
      <c r="AJ1257" s="36">
        <v>0.96666666666666667</v>
      </c>
      <c r="AK1257" s="36">
        <v>1</v>
      </c>
      <c r="AL1257" s="36">
        <v>1</v>
      </c>
      <c r="AM1257" s="36">
        <v>1</v>
      </c>
      <c r="AN1257" s="36">
        <v>1</v>
      </c>
      <c r="AO1257" s="36">
        <v>0.93333333333333335</v>
      </c>
      <c r="AP1257" s="33" t="str">
        <f t="shared" si="18"/>
        <v>&gt;=80%</v>
      </c>
      <c r="AQ1257" s="55" t="str">
        <f t="shared" si="19"/>
        <v>&gt;=75%</v>
      </c>
      <c r="AR1257" s="56" t="str">
        <f t="shared" si="20"/>
        <v>&gt;=50%</v>
      </c>
      <c r="AT1257" s="121">
        <v>0.8</v>
      </c>
    </row>
    <row r="1258" spans="1:46" ht="15.75" customHeight="1" x14ac:dyDescent="0.25">
      <c r="A1258" s="6">
        <v>24035330</v>
      </c>
      <c r="B1258" s="7" t="s">
        <v>72</v>
      </c>
      <c r="C1258" s="7" t="s">
        <v>400</v>
      </c>
      <c r="D1258" s="7" t="s">
        <v>400</v>
      </c>
      <c r="E1258" s="7" t="s">
        <v>390</v>
      </c>
      <c r="F1258" s="7">
        <v>6</v>
      </c>
      <c r="G1258" s="7">
        <v>2150</v>
      </c>
      <c r="H1258" s="7">
        <v>-72.582277779999998</v>
      </c>
      <c r="I1258" s="29">
        <v>6.3289722199999998</v>
      </c>
      <c r="J1258" s="6" t="s">
        <v>1908</v>
      </c>
      <c r="K1258" s="30">
        <v>28717</v>
      </c>
      <c r="L1258" s="30"/>
      <c r="M1258" s="7" t="s">
        <v>1911</v>
      </c>
      <c r="N1258" s="29" t="s">
        <v>1910</v>
      </c>
      <c r="O1258" s="31">
        <v>50.196428571428591</v>
      </c>
      <c r="P1258" s="31">
        <v>72.534615384615392</v>
      </c>
      <c r="Q1258" s="31">
        <v>126.99310344827587</v>
      </c>
      <c r="R1258" s="31">
        <v>195.13666666666666</v>
      </c>
      <c r="S1258" s="31">
        <v>144.46785714285716</v>
      </c>
      <c r="T1258" s="31">
        <v>81.144827586206887</v>
      </c>
      <c r="U1258" s="31">
        <v>55.365517241379301</v>
      </c>
      <c r="V1258" s="31">
        <v>77.534615384615392</v>
      </c>
      <c r="W1258" s="31">
        <v>98.046153846153842</v>
      </c>
      <c r="X1258" s="31">
        <v>161.62857142857146</v>
      </c>
      <c r="Y1258" s="31">
        <v>144.85714285714286</v>
      </c>
      <c r="Z1258" s="31">
        <v>64.823076923076911</v>
      </c>
      <c r="AA1258" s="4">
        <f t="shared" si="17"/>
        <v>1272.7285764809903</v>
      </c>
      <c r="AB1258" s="32">
        <v>333</v>
      </c>
      <c r="AC1258" s="17">
        <v>0.92500000000000004</v>
      </c>
      <c r="AD1258" s="36">
        <v>0.93333333333333335</v>
      </c>
      <c r="AE1258" s="36">
        <v>0.8666666666666667</v>
      </c>
      <c r="AF1258" s="36">
        <v>0.96666666666666667</v>
      </c>
      <c r="AG1258" s="36">
        <v>1</v>
      </c>
      <c r="AH1258" s="36">
        <v>0.93333333333333335</v>
      </c>
      <c r="AI1258" s="36">
        <v>0.96666666666666667</v>
      </c>
      <c r="AJ1258" s="36">
        <v>0.96666666666666667</v>
      </c>
      <c r="AK1258" s="36">
        <v>0.8666666666666667</v>
      </c>
      <c r="AL1258" s="36">
        <v>0.8666666666666667</v>
      </c>
      <c r="AM1258" s="36">
        <v>0.93333333333333335</v>
      </c>
      <c r="AN1258" s="36">
        <v>0.93333333333333335</v>
      </c>
      <c r="AO1258" s="36">
        <v>0.8666666666666667</v>
      </c>
      <c r="AP1258" s="33" t="str">
        <f t="shared" si="18"/>
        <v>&gt;=80%</v>
      </c>
      <c r="AQ1258" s="55" t="str">
        <f t="shared" si="19"/>
        <v>&gt;=75%</v>
      </c>
      <c r="AR1258" s="56" t="str">
        <f t="shared" si="20"/>
        <v>&gt;=50%</v>
      </c>
      <c r="AT1258" s="121">
        <v>0.8</v>
      </c>
    </row>
    <row r="1259" spans="1:46" ht="15.75" customHeight="1" x14ac:dyDescent="0.25">
      <c r="A1259" s="6">
        <v>24035340</v>
      </c>
      <c r="B1259" s="7" t="s">
        <v>43</v>
      </c>
      <c r="C1259" s="7" t="s">
        <v>503</v>
      </c>
      <c r="D1259" s="7" t="s">
        <v>504</v>
      </c>
      <c r="E1259" s="7" t="s">
        <v>390</v>
      </c>
      <c r="F1259" s="7">
        <v>6</v>
      </c>
      <c r="G1259" s="7">
        <v>2500</v>
      </c>
      <c r="H1259" s="7">
        <v>-72.967916669999994</v>
      </c>
      <c r="I1259" s="29">
        <v>5.6769444399999998</v>
      </c>
      <c r="J1259" s="6" t="s">
        <v>1908</v>
      </c>
      <c r="K1259" s="30">
        <v>27044</v>
      </c>
      <c r="L1259" s="30"/>
      <c r="M1259" s="7" t="s">
        <v>1911</v>
      </c>
      <c r="N1259" s="29" t="s">
        <v>1910</v>
      </c>
      <c r="O1259" s="31">
        <v>26.174074074074081</v>
      </c>
      <c r="P1259" s="31">
        <v>26.710714285714278</v>
      </c>
      <c r="Q1259" s="31">
        <v>73.682142857142836</v>
      </c>
      <c r="R1259" s="31">
        <v>107.19199999999996</v>
      </c>
      <c r="S1259" s="31">
        <v>94.438461538461581</v>
      </c>
      <c r="T1259" s="31">
        <v>57.925925925925931</v>
      </c>
      <c r="U1259" s="31">
        <v>57.365384615384613</v>
      </c>
      <c r="V1259" s="31">
        <v>44.969230769230769</v>
      </c>
      <c r="W1259" s="31">
        <v>56.680769230769229</v>
      </c>
      <c r="X1259" s="31">
        <v>96.624000000000038</v>
      </c>
      <c r="Y1259" s="31">
        <v>99.131034482758622</v>
      </c>
      <c r="Z1259" s="31">
        <v>26.651851851851855</v>
      </c>
      <c r="AA1259" s="4">
        <f t="shared" si="17"/>
        <v>767.54558963131376</v>
      </c>
      <c r="AB1259" s="32">
        <v>320</v>
      </c>
      <c r="AC1259" s="17">
        <v>0.88888888888888884</v>
      </c>
      <c r="AD1259" s="36">
        <v>0.9</v>
      </c>
      <c r="AE1259" s="36">
        <v>0.93333333333333335</v>
      </c>
      <c r="AF1259" s="36">
        <v>0.93333333333333335</v>
      </c>
      <c r="AG1259" s="36">
        <v>0.83333333333333337</v>
      </c>
      <c r="AH1259" s="36">
        <v>0.8666666666666667</v>
      </c>
      <c r="AI1259" s="36">
        <v>0.9</v>
      </c>
      <c r="AJ1259" s="36">
        <v>0.8666666666666667</v>
      </c>
      <c r="AK1259" s="36">
        <v>0.8666666666666667</v>
      </c>
      <c r="AL1259" s="36">
        <v>0.8666666666666667</v>
      </c>
      <c r="AM1259" s="36">
        <v>0.83333333333333337</v>
      </c>
      <c r="AN1259" s="36">
        <v>0.96666666666666667</v>
      </c>
      <c r="AO1259" s="36">
        <v>0.9</v>
      </c>
      <c r="AP1259" s="33" t="str">
        <f t="shared" si="18"/>
        <v>&gt;=80%</v>
      </c>
      <c r="AQ1259" s="55" t="str">
        <f t="shared" si="19"/>
        <v>&gt;=75%</v>
      </c>
      <c r="AR1259" s="56" t="str">
        <f t="shared" si="20"/>
        <v>&gt;=50%</v>
      </c>
      <c r="AT1259" s="121">
        <v>0.8</v>
      </c>
    </row>
    <row r="1260" spans="1:46" ht="15.75" customHeight="1" x14ac:dyDescent="0.25">
      <c r="A1260" s="6">
        <v>24035350</v>
      </c>
      <c r="B1260" s="7" t="s">
        <v>43</v>
      </c>
      <c r="C1260" s="7" t="s">
        <v>2431</v>
      </c>
      <c r="D1260" s="7" t="s">
        <v>417</v>
      </c>
      <c r="E1260" s="7" t="s">
        <v>390</v>
      </c>
      <c r="F1260" s="7">
        <v>6</v>
      </c>
      <c r="G1260" s="7">
        <v>3265</v>
      </c>
      <c r="H1260" s="7">
        <v>-73.058333329999996</v>
      </c>
      <c r="I1260" s="29">
        <v>5.9011388899999995</v>
      </c>
      <c r="J1260" s="6" t="s">
        <v>1908</v>
      </c>
      <c r="K1260" s="30">
        <v>35323</v>
      </c>
      <c r="L1260" s="30"/>
      <c r="M1260" s="7" t="s">
        <v>1911</v>
      </c>
      <c r="N1260" s="29" t="s">
        <v>1910</v>
      </c>
      <c r="O1260" s="31">
        <v>47.410526315789475</v>
      </c>
      <c r="P1260" s="31">
        <v>80.594444444444463</v>
      </c>
      <c r="Q1260" s="31">
        <v>106.96470588235294</v>
      </c>
      <c r="R1260" s="31">
        <v>158.45999999999998</v>
      </c>
      <c r="S1260" s="31">
        <v>147.08095238095234</v>
      </c>
      <c r="T1260" s="31">
        <v>87.504761904761935</v>
      </c>
      <c r="U1260" s="31">
        <v>86.13684210526317</v>
      </c>
      <c r="V1260" s="31">
        <v>84.042105263157893</v>
      </c>
      <c r="W1260" s="31">
        <v>105.10999999999999</v>
      </c>
      <c r="X1260" s="31">
        <v>164.66086956521735</v>
      </c>
      <c r="Y1260" s="31">
        <v>145.94347826086957</v>
      </c>
      <c r="Z1260" s="31">
        <v>72.654545454545442</v>
      </c>
      <c r="AA1260" s="4">
        <f t="shared" si="17"/>
        <v>1286.5632315773548</v>
      </c>
      <c r="AB1260" s="32">
        <v>242</v>
      </c>
      <c r="AC1260" s="17">
        <v>0.67222222222222228</v>
      </c>
      <c r="AD1260" s="36">
        <v>0.6333333333333333</v>
      </c>
      <c r="AE1260" s="36">
        <v>0.6</v>
      </c>
      <c r="AF1260" s="36">
        <v>0.56666666666666665</v>
      </c>
      <c r="AG1260" s="36">
        <v>0.66666666666666663</v>
      </c>
      <c r="AH1260" s="36">
        <v>0.7</v>
      </c>
      <c r="AI1260" s="36">
        <v>0.7</v>
      </c>
      <c r="AJ1260" s="36">
        <v>0.6333333333333333</v>
      </c>
      <c r="AK1260" s="36">
        <v>0.6333333333333333</v>
      </c>
      <c r="AL1260" s="36">
        <v>0.66666666666666663</v>
      </c>
      <c r="AM1260" s="36">
        <v>0.76666666666666672</v>
      </c>
      <c r="AN1260" s="36">
        <v>0.76666666666666672</v>
      </c>
      <c r="AO1260" s="36">
        <v>0.73333333333333328</v>
      </c>
      <c r="AP1260" s="33" t="str">
        <f t="shared" si="18"/>
        <v>-</v>
      </c>
      <c r="AQ1260" s="55" t="str">
        <f t="shared" si="19"/>
        <v>-</v>
      </c>
      <c r="AR1260" s="56" t="str">
        <f t="shared" si="20"/>
        <v>&gt;=50%</v>
      </c>
      <c r="AT1260" s="122" t="s">
        <v>5208</v>
      </c>
    </row>
    <row r="1261" spans="1:46" ht="15.75" customHeight="1" x14ac:dyDescent="0.25">
      <c r="A1261" s="6">
        <v>24035400</v>
      </c>
      <c r="B1261" s="7" t="s">
        <v>56</v>
      </c>
      <c r="C1261" s="7" t="s">
        <v>1079</v>
      </c>
      <c r="D1261" s="7" t="s">
        <v>1517</v>
      </c>
      <c r="E1261" s="7" t="s">
        <v>1501</v>
      </c>
      <c r="F1261" s="7">
        <v>8</v>
      </c>
      <c r="G1261" s="7">
        <v>2841</v>
      </c>
      <c r="H1261" s="7">
        <v>-72.67777778</v>
      </c>
      <c r="I1261" s="29">
        <v>6.84527778</v>
      </c>
      <c r="J1261" s="6" t="s">
        <v>1908</v>
      </c>
      <c r="K1261" s="30">
        <v>38968</v>
      </c>
      <c r="L1261" s="30"/>
      <c r="M1261" s="7" t="s">
        <v>1911</v>
      </c>
      <c r="N1261" s="29" t="s">
        <v>1910</v>
      </c>
      <c r="O1261" s="31">
        <v>39.95384615384615</v>
      </c>
      <c r="P1261" s="31">
        <v>34.853846153846156</v>
      </c>
      <c r="Q1261" s="31">
        <v>85.492307692307705</v>
      </c>
      <c r="R1261" s="31">
        <v>145.42499999999998</v>
      </c>
      <c r="S1261" s="31">
        <v>122.45454545454545</v>
      </c>
      <c r="T1261" s="31">
        <v>85.961538461538467</v>
      </c>
      <c r="U1261" s="31">
        <v>77.946153846153848</v>
      </c>
      <c r="V1261" s="31">
        <v>111.11538461538463</v>
      </c>
      <c r="W1261" s="31">
        <v>118.41428571428571</v>
      </c>
      <c r="X1261" s="31">
        <v>155.30666666666667</v>
      </c>
      <c r="Y1261" s="31">
        <v>130.96923076923079</v>
      </c>
      <c r="Z1261" s="31">
        <v>32.285714285714292</v>
      </c>
      <c r="AA1261" s="4">
        <f t="shared" si="17"/>
        <v>1140.1785198135199</v>
      </c>
      <c r="AB1261" s="32">
        <v>157</v>
      </c>
      <c r="AC1261" s="17">
        <v>0.43611111111111112</v>
      </c>
      <c r="AD1261" s="36">
        <v>0.43333333333333335</v>
      </c>
      <c r="AE1261" s="36">
        <v>0.43333333333333335</v>
      </c>
      <c r="AF1261" s="36">
        <v>0.43333333333333335</v>
      </c>
      <c r="AG1261" s="36">
        <v>0.4</v>
      </c>
      <c r="AH1261" s="36">
        <v>0.36666666666666664</v>
      </c>
      <c r="AI1261" s="36">
        <v>0.43333333333333335</v>
      </c>
      <c r="AJ1261" s="36">
        <v>0.43333333333333335</v>
      </c>
      <c r="AK1261" s="36">
        <v>0.43333333333333335</v>
      </c>
      <c r="AL1261" s="36">
        <v>0.46666666666666667</v>
      </c>
      <c r="AM1261" s="36">
        <v>0.5</v>
      </c>
      <c r="AN1261" s="36">
        <v>0.43333333333333335</v>
      </c>
      <c r="AO1261" s="36">
        <v>0.46666666666666667</v>
      </c>
      <c r="AP1261" s="33" t="str">
        <f t="shared" si="18"/>
        <v>-</v>
      </c>
      <c r="AQ1261" s="55" t="str">
        <f t="shared" si="19"/>
        <v>-</v>
      </c>
      <c r="AR1261" s="56" t="str">
        <f t="shared" si="20"/>
        <v>-</v>
      </c>
      <c r="AT1261" s="122" t="s">
        <v>5208</v>
      </c>
    </row>
    <row r="1262" spans="1:46" ht="15.75" customHeight="1" x14ac:dyDescent="0.25">
      <c r="A1262" s="6">
        <v>24035420</v>
      </c>
      <c r="B1262" s="7" t="s">
        <v>56</v>
      </c>
      <c r="C1262" s="7" t="s">
        <v>2415</v>
      </c>
      <c r="D1262" s="7" t="s">
        <v>2415</v>
      </c>
      <c r="E1262" s="7" t="s">
        <v>390</v>
      </c>
      <c r="F1262" s="7">
        <v>6</v>
      </c>
      <c r="G1262" s="7">
        <v>2643</v>
      </c>
      <c r="H1262" s="7">
        <v>-72.938500000000005</v>
      </c>
      <c r="I1262" s="29">
        <v>5.96225</v>
      </c>
      <c r="J1262" s="6" t="s">
        <v>1908</v>
      </c>
      <c r="K1262" s="30">
        <v>39951</v>
      </c>
      <c r="L1262" s="30"/>
      <c r="M1262" s="7" t="s">
        <v>1911</v>
      </c>
      <c r="N1262" s="29" t="s">
        <v>1910</v>
      </c>
      <c r="O1262" s="31">
        <v>30.360000000000003</v>
      </c>
      <c r="P1262" s="31">
        <v>44.70000000000001</v>
      </c>
      <c r="Q1262" s="31">
        <v>104.05</v>
      </c>
      <c r="R1262" s="31">
        <v>184.92</v>
      </c>
      <c r="S1262" s="31">
        <v>128.61000000000001</v>
      </c>
      <c r="T1262" s="31">
        <v>57.69</v>
      </c>
      <c r="U1262" s="31">
        <v>69.725000000000009</v>
      </c>
      <c r="V1262" s="31">
        <v>55.436363636363645</v>
      </c>
      <c r="W1262" s="31">
        <v>62.599999999999994</v>
      </c>
      <c r="X1262" s="31">
        <v>138.95999999999998</v>
      </c>
      <c r="Y1262" s="31">
        <v>130.09166666666667</v>
      </c>
      <c r="Z1262" s="31">
        <v>50.25</v>
      </c>
      <c r="AA1262" s="4">
        <f t="shared" si="17"/>
        <v>1057.3930303030304</v>
      </c>
      <c r="AB1262" s="32">
        <v>123</v>
      </c>
      <c r="AC1262" s="17">
        <v>0.34166666666666667</v>
      </c>
      <c r="AD1262" s="36">
        <v>0.33333333333333331</v>
      </c>
      <c r="AE1262" s="36">
        <v>0.3</v>
      </c>
      <c r="AF1262" s="36">
        <v>0.33333333333333331</v>
      </c>
      <c r="AG1262" s="36">
        <v>0.33333333333333331</v>
      </c>
      <c r="AH1262" s="36">
        <v>0.33333333333333331</v>
      </c>
      <c r="AI1262" s="36">
        <v>0.33333333333333331</v>
      </c>
      <c r="AJ1262" s="36">
        <v>0.4</v>
      </c>
      <c r="AK1262" s="36">
        <v>0.36666666666666664</v>
      </c>
      <c r="AL1262" s="36">
        <v>0.3</v>
      </c>
      <c r="AM1262" s="36">
        <v>0.33333333333333331</v>
      </c>
      <c r="AN1262" s="36">
        <v>0.4</v>
      </c>
      <c r="AO1262" s="36">
        <v>0.33333333333333331</v>
      </c>
      <c r="AP1262" s="33" t="str">
        <f t="shared" si="18"/>
        <v>-</v>
      </c>
      <c r="AQ1262" s="55" t="str">
        <f t="shared" si="19"/>
        <v>-</v>
      </c>
      <c r="AR1262" s="56" t="str">
        <f t="shared" si="20"/>
        <v>-</v>
      </c>
      <c r="AT1262" s="122" t="s">
        <v>5208</v>
      </c>
    </row>
    <row r="1263" spans="1:46" ht="15.75" customHeight="1" x14ac:dyDescent="0.25">
      <c r="A1263" s="6">
        <v>24035430</v>
      </c>
      <c r="B1263" s="7" t="s">
        <v>72</v>
      </c>
      <c r="C1263" s="7" t="s">
        <v>463</v>
      </c>
      <c r="D1263" s="7" t="s">
        <v>460</v>
      </c>
      <c r="E1263" s="7" t="s">
        <v>390</v>
      </c>
      <c r="F1263" s="7">
        <v>6</v>
      </c>
      <c r="G1263" s="7">
        <v>2470</v>
      </c>
      <c r="H1263" s="7">
        <v>-73.11636111</v>
      </c>
      <c r="I1263" s="29">
        <v>5.7459166699999997</v>
      </c>
      <c r="J1263" s="6" t="s">
        <v>1908</v>
      </c>
      <c r="K1263" s="30">
        <v>38336</v>
      </c>
      <c r="L1263" s="30"/>
      <c r="M1263" s="35" t="s">
        <v>1909</v>
      </c>
      <c r="N1263" s="29" t="s">
        <v>1910</v>
      </c>
      <c r="O1263" s="31">
        <v>29.43928571428571</v>
      </c>
      <c r="P1263" s="31">
        <v>45.399999999999991</v>
      </c>
      <c r="Q1263" s="31">
        <v>90.899999999999991</v>
      </c>
      <c r="R1263" s="31">
        <v>144.70357142857142</v>
      </c>
      <c r="S1263" s="31">
        <v>119.65517241379311</v>
      </c>
      <c r="T1263" s="31">
        <v>73.8241379310345</v>
      </c>
      <c r="U1263" s="31">
        <v>59.206666666666663</v>
      </c>
      <c r="V1263" s="31">
        <v>57.12413793103449</v>
      </c>
      <c r="W1263" s="31">
        <v>74.040000000000006</v>
      </c>
      <c r="X1263" s="31">
        <v>119.13448275862073</v>
      </c>
      <c r="Y1263" s="31">
        <v>115.21379310344827</v>
      </c>
      <c r="Z1263" s="31">
        <v>54.968965517241386</v>
      </c>
      <c r="AA1263" s="4">
        <f t="shared" si="17"/>
        <v>983.61021346469613</v>
      </c>
      <c r="AB1263" s="32">
        <v>348</v>
      </c>
      <c r="AC1263" s="17">
        <v>0.96666666666666667</v>
      </c>
      <c r="AD1263" s="36">
        <v>0.93333333333333335</v>
      </c>
      <c r="AE1263" s="36">
        <v>0.96666666666666667</v>
      </c>
      <c r="AF1263" s="36">
        <v>0.96666666666666667</v>
      </c>
      <c r="AG1263" s="36">
        <v>0.93333333333333335</v>
      </c>
      <c r="AH1263" s="36">
        <v>0.96666666666666667</v>
      </c>
      <c r="AI1263" s="36">
        <v>0.96666666666666667</v>
      </c>
      <c r="AJ1263" s="36">
        <v>1</v>
      </c>
      <c r="AK1263" s="36">
        <v>0.96666666666666667</v>
      </c>
      <c r="AL1263" s="36">
        <v>1</v>
      </c>
      <c r="AM1263" s="36">
        <v>0.96666666666666667</v>
      </c>
      <c r="AN1263" s="36">
        <v>0.96666666666666667</v>
      </c>
      <c r="AO1263" s="36">
        <v>0.96666666666666667</v>
      </c>
      <c r="AP1263" s="33" t="str">
        <f t="shared" si="18"/>
        <v>&gt;=80%</v>
      </c>
      <c r="AQ1263" s="55" t="str">
        <f t="shared" si="19"/>
        <v>&gt;=75%</v>
      </c>
      <c r="AR1263" s="56" t="str">
        <f t="shared" si="20"/>
        <v>&gt;=50%</v>
      </c>
      <c r="AS1263" s="34" t="s">
        <v>1889</v>
      </c>
      <c r="AT1263" s="121">
        <v>0.8</v>
      </c>
    </row>
    <row r="1264" spans="1:46" ht="15.75" customHeight="1" x14ac:dyDescent="0.25">
      <c r="A1264" s="6">
        <v>24037100</v>
      </c>
      <c r="B1264" s="7" t="s">
        <v>23</v>
      </c>
      <c r="C1264" s="7" t="s">
        <v>2432</v>
      </c>
      <c r="D1264" s="7" t="s">
        <v>417</v>
      </c>
      <c r="E1264" s="7" t="s">
        <v>390</v>
      </c>
      <c r="F1264" s="7">
        <v>6</v>
      </c>
      <c r="G1264" s="7">
        <v>2700</v>
      </c>
      <c r="H1264" s="7">
        <v>-73.075777779999996</v>
      </c>
      <c r="I1264" s="29">
        <v>5.86277778</v>
      </c>
      <c r="J1264" s="6" t="s">
        <v>1908</v>
      </c>
      <c r="K1264" s="30">
        <v>33192</v>
      </c>
      <c r="L1264" s="30"/>
      <c r="M1264" s="7" t="s">
        <v>1911</v>
      </c>
      <c r="N1264" s="29" t="s">
        <v>1910</v>
      </c>
      <c r="O1264" s="31">
        <v>19.299999999999997</v>
      </c>
      <c r="P1264" s="31">
        <v>44.036363636363639</v>
      </c>
      <c r="Q1264" s="31">
        <v>71.360000000000014</v>
      </c>
      <c r="R1264" s="31">
        <v>92.01</v>
      </c>
      <c r="S1264" s="31">
        <v>120.08181818181815</v>
      </c>
      <c r="T1264" s="31">
        <v>64.163636363636371</v>
      </c>
      <c r="U1264" s="31">
        <v>50.236363636363627</v>
      </c>
      <c r="V1264" s="31">
        <v>55.809090909090905</v>
      </c>
      <c r="W1264" s="31">
        <v>88.572727272727263</v>
      </c>
      <c r="X1264" s="31">
        <v>118.44000000000001</v>
      </c>
      <c r="Y1264" s="31">
        <v>103.28999999999999</v>
      </c>
      <c r="Z1264" s="31">
        <v>31.372727272727275</v>
      </c>
      <c r="AA1264" s="4">
        <f t="shared" si="17"/>
        <v>858.67272727272723</v>
      </c>
      <c r="AB1264" s="32">
        <v>128</v>
      </c>
      <c r="AC1264" s="17">
        <v>0.35555555555555557</v>
      </c>
      <c r="AD1264" s="36">
        <v>0.36666666666666664</v>
      </c>
      <c r="AE1264" s="36">
        <v>0.36666666666666664</v>
      </c>
      <c r="AF1264" s="36">
        <v>0.33333333333333331</v>
      </c>
      <c r="AG1264" s="36">
        <v>0.33333333333333331</v>
      </c>
      <c r="AH1264" s="36">
        <v>0.36666666666666664</v>
      </c>
      <c r="AI1264" s="36">
        <v>0.36666666666666664</v>
      </c>
      <c r="AJ1264" s="36">
        <v>0.36666666666666664</v>
      </c>
      <c r="AK1264" s="36">
        <v>0.36666666666666664</v>
      </c>
      <c r="AL1264" s="36">
        <v>0.36666666666666664</v>
      </c>
      <c r="AM1264" s="36">
        <v>0.33333333333333331</v>
      </c>
      <c r="AN1264" s="36">
        <v>0.33333333333333331</v>
      </c>
      <c r="AO1264" s="36">
        <v>0.36666666666666664</v>
      </c>
      <c r="AP1264" s="33" t="str">
        <f t="shared" si="18"/>
        <v>-</v>
      </c>
      <c r="AQ1264" s="55" t="str">
        <f t="shared" si="19"/>
        <v>-</v>
      </c>
      <c r="AR1264" s="56" t="str">
        <f t="shared" si="20"/>
        <v>-</v>
      </c>
      <c r="AT1264" s="122" t="s">
        <v>5208</v>
      </c>
    </row>
    <row r="1265" spans="1:46" ht="15.75" customHeight="1" x14ac:dyDescent="0.25">
      <c r="A1265" s="6">
        <v>24037390</v>
      </c>
      <c r="B1265" s="7" t="s">
        <v>23</v>
      </c>
      <c r="C1265" s="7" t="s">
        <v>1511</v>
      </c>
      <c r="D1265" s="7" t="s">
        <v>1511</v>
      </c>
      <c r="E1265" s="7" t="s">
        <v>1501</v>
      </c>
      <c r="F1265" s="7">
        <v>6</v>
      </c>
      <c r="G1265" s="7">
        <v>1160</v>
      </c>
      <c r="H1265" s="7">
        <v>-72.695453060000006</v>
      </c>
      <c r="I1265" s="29">
        <v>6.5132080600000002</v>
      </c>
      <c r="J1265" s="6" t="s">
        <v>1908</v>
      </c>
      <c r="K1265" s="30">
        <v>27195</v>
      </c>
      <c r="L1265" s="30"/>
      <c r="M1265" s="7" t="s">
        <v>1911</v>
      </c>
      <c r="N1265" s="29" t="s">
        <v>1910</v>
      </c>
      <c r="O1265" s="31">
        <v>14.4</v>
      </c>
      <c r="P1265" s="31">
        <v>9.1499999999999986</v>
      </c>
      <c r="Q1265" s="31">
        <v>41.449999999999996</v>
      </c>
      <c r="R1265" s="31">
        <v>49.599999999999994</v>
      </c>
      <c r="S1265" s="31">
        <v>129.60000000000002</v>
      </c>
      <c r="T1265" s="31">
        <v>28.849999999999998</v>
      </c>
      <c r="U1265" s="31">
        <v>44.099999999999994</v>
      </c>
      <c r="V1265" s="31">
        <v>53.2</v>
      </c>
      <c r="W1265" s="31">
        <v>93.949999999999989</v>
      </c>
      <c r="X1265" s="31">
        <v>96.150000000000034</v>
      </c>
      <c r="Y1265" s="31">
        <v>49.3</v>
      </c>
      <c r="Z1265" s="31">
        <v>19.100000000000001</v>
      </c>
      <c r="AA1265" s="4">
        <f t="shared" si="17"/>
        <v>628.85</v>
      </c>
      <c r="AB1265" s="32">
        <v>24</v>
      </c>
      <c r="AC1265" s="17">
        <v>6.6666666666666666E-2</v>
      </c>
      <c r="AD1265" s="36">
        <v>6.6666666666666666E-2</v>
      </c>
      <c r="AE1265" s="36">
        <v>6.6666666666666666E-2</v>
      </c>
      <c r="AF1265" s="36">
        <v>6.6666666666666666E-2</v>
      </c>
      <c r="AG1265" s="36">
        <v>6.6666666666666666E-2</v>
      </c>
      <c r="AH1265" s="36">
        <v>6.6666666666666666E-2</v>
      </c>
      <c r="AI1265" s="36">
        <v>6.6666666666666666E-2</v>
      </c>
      <c r="AJ1265" s="36">
        <v>6.6666666666666666E-2</v>
      </c>
      <c r="AK1265" s="36">
        <v>6.6666666666666666E-2</v>
      </c>
      <c r="AL1265" s="36">
        <v>6.6666666666666666E-2</v>
      </c>
      <c r="AM1265" s="36">
        <v>6.6666666666666666E-2</v>
      </c>
      <c r="AN1265" s="36">
        <v>6.6666666666666666E-2</v>
      </c>
      <c r="AO1265" s="36">
        <v>6.6666666666666666E-2</v>
      </c>
      <c r="AP1265" s="33" t="str">
        <f t="shared" si="18"/>
        <v>-</v>
      </c>
      <c r="AQ1265" s="55" t="str">
        <f t="shared" si="19"/>
        <v>-</v>
      </c>
      <c r="AR1265" s="56" t="str">
        <f t="shared" si="20"/>
        <v>-</v>
      </c>
      <c r="AT1265" s="122" t="s">
        <v>5208</v>
      </c>
    </row>
    <row r="1266" spans="1:46" ht="15.75" customHeight="1" x14ac:dyDescent="0.25">
      <c r="A1266" s="6">
        <v>24037550</v>
      </c>
      <c r="B1266" s="7" t="s">
        <v>23</v>
      </c>
      <c r="C1266" s="7" t="s">
        <v>497</v>
      </c>
      <c r="D1266" s="7" t="s">
        <v>497</v>
      </c>
      <c r="E1266" s="7" t="s">
        <v>390</v>
      </c>
      <c r="F1266" s="7">
        <v>6</v>
      </c>
      <c r="G1266" s="7">
        <v>2720</v>
      </c>
      <c r="H1266" s="7">
        <v>-73.251053060000004</v>
      </c>
      <c r="I1266" s="29">
        <v>5.5060963900000006</v>
      </c>
      <c r="J1266" s="6" t="s">
        <v>1908</v>
      </c>
      <c r="K1266" s="30">
        <v>35749</v>
      </c>
      <c r="L1266" s="30"/>
      <c r="M1266" s="7" t="s">
        <v>1911</v>
      </c>
      <c r="N1266" s="29" t="s">
        <v>1910</v>
      </c>
      <c r="O1266" s="31">
        <v>15.860000000000001</v>
      </c>
      <c r="P1266" s="31">
        <v>22.796551724137935</v>
      </c>
      <c r="Q1266" s="31">
        <v>56.893103448275866</v>
      </c>
      <c r="R1266" s="31">
        <v>86.476666666666659</v>
      </c>
      <c r="S1266" s="31">
        <v>89.542857142857159</v>
      </c>
      <c r="T1266" s="31">
        <v>66.849999999999994</v>
      </c>
      <c r="U1266" s="31">
        <v>60.157142857142851</v>
      </c>
      <c r="V1266" s="31">
        <v>38.870370370370374</v>
      </c>
      <c r="W1266" s="31">
        <v>53.925000000000004</v>
      </c>
      <c r="X1266" s="31">
        <v>85.203448275862073</v>
      </c>
      <c r="Y1266" s="31">
        <v>86.807142857142836</v>
      </c>
      <c r="Z1266" s="31">
        <v>25.223333333333333</v>
      </c>
      <c r="AA1266" s="4">
        <f t="shared" si="17"/>
        <v>688.60561667578918</v>
      </c>
      <c r="AB1266" s="32">
        <v>346</v>
      </c>
      <c r="AC1266" s="17">
        <v>0.96111111111111114</v>
      </c>
      <c r="AD1266" s="36">
        <v>1</v>
      </c>
      <c r="AE1266" s="36">
        <v>0.96666666666666667</v>
      </c>
      <c r="AF1266" s="36">
        <v>0.96666666666666667</v>
      </c>
      <c r="AG1266" s="36">
        <v>1</v>
      </c>
      <c r="AH1266" s="36">
        <v>0.93333333333333335</v>
      </c>
      <c r="AI1266" s="36">
        <v>1</v>
      </c>
      <c r="AJ1266" s="36">
        <v>0.93333333333333335</v>
      </c>
      <c r="AK1266" s="36">
        <v>0.9</v>
      </c>
      <c r="AL1266" s="36">
        <v>0.93333333333333335</v>
      </c>
      <c r="AM1266" s="36">
        <v>0.96666666666666667</v>
      </c>
      <c r="AN1266" s="36">
        <v>0.93333333333333335</v>
      </c>
      <c r="AO1266" s="36">
        <v>1</v>
      </c>
      <c r="AP1266" s="33" t="str">
        <f t="shared" si="18"/>
        <v>&gt;=80%</v>
      </c>
      <c r="AQ1266" s="55" t="str">
        <f t="shared" si="19"/>
        <v>&gt;=75%</v>
      </c>
      <c r="AR1266" s="56" t="str">
        <f t="shared" si="20"/>
        <v>&gt;=50%</v>
      </c>
      <c r="AT1266" s="121">
        <v>0.8</v>
      </c>
    </row>
    <row r="1267" spans="1:46" ht="15.75" customHeight="1" x14ac:dyDescent="0.25">
      <c r="A1267" s="6">
        <v>24040020</v>
      </c>
      <c r="B1267" s="7" t="s">
        <v>26</v>
      </c>
      <c r="C1267" s="7" t="s">
        <v>248</v>
      </c>
      <c r="D1267" s="7" t="s">
        <v>2433</v>
      </c>
      <c r="E1267" s="7" t="s">
        <v>1501</v>
      </c>
      <c r="F1267" s="7">
        <v>8</v>
      </c>
      <c r="G1267" s="7">
        <v>1200</v>
      </c>
      <c r="H1267" s="7">
        <v>-73.183333329999996</v>
      </c>
      <c r="I1267" s="29">
        <v>6.6666666699999997</v>
      </c>
      <c r="J1267" s="6" t="s">
        <v>1908</v>
      </c>
      <c r="K1267" s="30">
        <v>20469</v>
      </c>
      <c r="L1267" s="30"/>
      <c r="M1267" s="7" t="s">
        <v>1911</v>
      </c>
      <c r="N1267" s="29" t="s">
        <v>1892</v>
      </c>
      <c r="O1267" s="31">
        <v>63.5</v>
      </c>
      <c r="P1267" s="31">
        <v>38.5</v>
      </c>
      <c r="Q1267" s="31">
        <v>67</v>
      </c>
      <c r="R1267" s="31">
        <v>153.5</v>
      </c>
      <c r="S1267" s="31">
        <v>95.666666666666671</v>
      </c>
      <c r="T1267" s="31">
        <v>85.666666666666671</v>
      </c>
      <c r="U1267" s="31">
        <v>84</v>
      </c>
      <c r="V1267" s="31">
        <v>44.5</v>
      </c>
      <c r="W1267" s="31">
        <v>115.5</v>
      </c>
      <c r="X1267" s="31">
        <v>68.5</v>
      </c>
      <c r="Y1267" s="31">
        <v>107</v>
      </c>
      <c r="Z1267" s="31">
        <v>6.5</v>
      </c>
      <c r="AA1267" s="4">
        <f t="shared" si="17"/>
        <v>929.83333333333337</v>
      </c>
      <c r="AB1267" s="32">
        <v>26</v>
      </c>
      <c r="AC1267" s="17">
        <v>7.2222222222222215E-2</v>
      </c>
      <c r="AD1267" s="36">
        <v>6.6666666666666666E-2</v>
      </c>
      <c r="AE1267" s="36">
        <v>6.6666666666666666E-2</v>
      </c>
      <c r="AF1267" s="36">
        <v>6.6666666666666666E-2</v>
      </c>
      <c r="AG1267" s="36">
        <v>6.6666666666666666E-2</v>
      </c>
      <c r="AH1267" s="36">
        <v>0.1</v>
      </c>
      <c r="AI1267" s="36">
        <v>0.1</v>
      </c>
      <c r="AJ1267" s="36">
        <v>6.6666666666666666E-2</v>
      </c>
      <c r="AK1267" s="36">
        <v>6.6666666666666666E-2</v>
      </c>
      <c r="AL1267" s="36">
        <v>6.6666666666666666E-2</v>
      </c>
      <c r="AM1267" s="36">
        <v>6.6666666666666666E-2</v>
      </c>
      <c r="AN1267" s="36">
        <v>6.6666666666666666E-2</v>
      </c>
      <c r="AO1267" s="36">
        <v>6.6666666666666666E-2</v>
      </c>
      <c r="AP1267" s="57" t="str">
        <f t="shared" si="18"/>
        <v>-</v>
      </c>
      <c r="AQ1267" s="55" t="str">
        <f t="shared" si="19"/>
        <v>-</v>
      </c>
      <c r="AR1267" s="56" t="str">
        <f t="shared" si="20"/>
        <v>-</v>
      </c>
      <c r="AS1267" s="34" t="s">
        <v>1892</v>
      </c>
      <c r="AT1267" s="122" t="s">
        <v>5208</v>
      </c>
    </row>
    <row r="1268" spans="1:46" ht="15.75" customHeight="1" x14ac:dyDescent="0.25">
      <c r="A1268" s="6">
        <v>24040050</v>
      </c>
      <c r="B1268" s="7" t="s">
        <v>26</v>
      </c>
      <c r="C1268" s="7" t="s">
        <v>49</v>
      </c>
      <c r="D1268" s="7" t="s">
        <v>1502</v>
      </c>
      <c r="E1268" s="7" t="s">
        <v>1501</v>
      </c>
      <c r="F1268" s="7">
        <v>8</v>
      </c>
      <c r="G1268" s="7">
        <v>1300</v>
      </c>
      <c r="H1268" s="7">
        <v>-73.202777779999991</v>
      </c>
      <c r="I1268" s="29">
        <v>6.64444444</v>
      </c>
      <c r="J1268" s="6" t="s">
        <v>1908</v>
      </c>
      <c r="K1268" s="30">
        <v>26983</v>
      </c>
      <c r="L1268" s="30"/>
      <c r="M1268" s="7" t="s">
        <v>1911</v>
      </c>
      <c r="N1268" s="29" t="s">
        <v>1910</v>
      </c>
      <c r="O1268" s="31">
        <v>27.333333333333332</v>
      </c>
      <c r="P1268" s="31">
        <v>34.666666666666664</v>
      </c>
      <c r="Q1268" s="31">
        <v>86.3</v>
      </c>
      <c r="R1268" s="31">
        <v>114.96666666666667</v>
      </c>
      <c r="S1268" s="31">
        <v>125.23333333333333</v>
      </c>
      <c r="T1268" s="31">
        <v>78.8</v>
      </c>
      <c r="U1268" s="31">
        <v>84.803333333333327</v>
      </c>
      <c r="V1268" s="31">
        <v>95.166666666666671</v>
      </c>
      <c r="W1268" s="31">
        <v>123.41379310344827</v>
      </c>
      <c r="X1268" s="31">
        <v>137.33333333333334</v>
      </c>
      <c r="Y1268" s="31">
        <v>92.7</v>
      </c>
      <c r="Z1268" s="31">
        <v>37.559999999999995</v>
      </c>
      <c r="AA1268" s="4">
        <f t="shared" si="17"/>
        <v>1038.2771264367816</v>
      </c>
      <c r="AB1268" s="32">
        <v>359</v>
      </c>
      <c r="AC1268" s="17">
        <v>0.99722222222222223</v>
      </c>
      <c r="AD1268" s="36">
        <v>1</v>
      </c>
      <c r="AE1268" s="36">
        <v>1</v>
      </c>
      <c r="AF1268" s="36">
        <v>1</v>
      </c>
      <c r="AG1268" s="36">
        <v>1</v>
      </c>
      <c r="AH1268" s="36">
        <v>1</v>
      </c>
      <c r="AI1268" s="36">
        <v>1</v>
      </c>
      <c r="AJ1268" s="36">
        <v>1</v>
      </c>
      <c r="AK1268" s="36">
        <v>1</v>
      </c>
      <c r="AL1268" s="36">
        <v>0.96666666666666667</v>
      </c>
      <c r="AM1268" s="36">
        <v>1</v>
      </c>
      <c r="AN1268" s="36">
        <v>1</v>
      </c>
      <c r="AO1268" s="36">
        <v>1</v>
      </c>
      <c r="AP1268" s="33" t="str">
        <f t="shared" si="18"/>
        <v>&gt;=80%</v>
      </c>
      <c r="AQ1268" s="55" t="str">
        <f t="shared" si="19"/>
        <v>&gt;=75%</v>
      </c>
      <c r="AR1268" s="56" t="str">
        <f t="shared" si="20"/>
        <v>&gt;=50%</v>
      </c>
      <c r="AT1268" s="121">
        <v>0.8</v>
      </c>
    </row>
    <row r="1269" spans="1:46" ht="15.75" customHeight="1" x14ac:dyDescent="0.25">
      <c r="A1269" s="6">
        <v>24040060</v>
      </c>
      <c r="B1269" s="7" t="s">
        <v>26</v>
      </c>
      <c r="C1269" s="7" t="s">
        <v>40</v>
      </c>
      <c r="D1269" s="7" t="s">
        <v>1510</v>
      </c>
      <c r="E1269" s="7" t="s">
        <v>1501</v>
      </c>
      <c r="F1269" s="7">
        <v>8</v>
      </c>
      <c r="G1269" s="7">
        <v>630</v>
      </c>
      <c r="H1269" s="7">
        <v>-73.276111110000002</v>
      </c>
      <c r="I1269" s="29">
        <v>6.6061111099999996</v>
      </c>
      <c r="J1269" s="6" t="s">
        <v>1908</v>
      </c>
      <c r="K1269" s="30">
        <v>29082</v>
      </c>
      <c r="L1269" s="30"/>
      <c r="M1269" s="7" t="s">
        <v>1911</v>
      </c>
      <c r="N1269" s="29" t="s">
        <v>1910</v>
      </c>
      <c r="O1269" s="31">
        <v>35.53</v>
      </c>
      <c r="P1269" s="31">
        <v>56.23214285714284</v>
      </c>
      <c r="Q1269" s="31">
        <v>124.64000000000001</v>
      </c>
      <c r="R1269" s="31">
        <v>172.17931034482754</v>
      </c>
      <c r="S1269" s="31">
        <v>165.93666666666667</v>
      </c>
      <c r="T1269" s="31">
        <v>86.443333333333356</v>
      </c>
      <c r="U1269" s="31">
        <v>106.28333333333332</v>
      </c>
      <c r="V1269" s="31">
        <v>120.01</v>
      </c>
      <c r="W1269" s="31">
        <v>164.26000000000008</v>
      </c>
      <c r="X1269" s="31">
        <v>204.17333333333332</v>
      </c>
      <c r="Y1269" s="31">
        <v>151.1758620689655</v>
      </c>
      <c r="Z1269" s="31">
        <v>52.106896551724134</v>
      </c>
      <c r="AA1269" s="4">
        <f t="shared" si="17"/>
        <v>1438.9708784893267</v>
      </c>
      <c r="AB1269" s="32">
        <v>355</v>
      </c>
      <c r="AC1269" s="17">
        <v>0.98611111111111116</v>
      </c>
      <c r="AD1269" s="36">
        <v>1</v>
      </c>
      <c r="AE1269" s="36">
        <v>0.93333333333333335</v>
      </c>
      <c r="AF1269" s="36">
        <v>1</v>
      </c>
      <c r="AG1269" s="36">
        <v>0.96666666666666667</v>
      </c>
      <c r="AH1269" s="36">
        <v>1</v>
      </c>
      <c r="AI1269" s="36">
        <v>1</v>
      </c>
      <c r="AJ1269" s="36">
        <v>1</v>
      </c>
      <c r="AK1269" s="36">
        <v>1</v>
      </c>
      <c r="AL1269" s="36">
        <v>1</v>
      </c>
      <c r="AM1269" s="36">
        <v>1</v>
      </c>
      <c r="AN1269" s="36">
        <v>0.96666666666666667</v>
      </c>
      <c r="AO1269" s="36">
        <v>0.96666666666666667</v>
      </c>
      <c r="AP1269" s="33" t="str">
        <f t="shared" si="18"/>
        <v>&gt;=80%</v>
      </c>
      <c r="AQ1269" s="55" t="str">
        <f t="shared" si="19"/>
        <v>&gt;=75%</v>
      </c>
      <c r="AR1269" s="56" t="str">
        <f t="shared" si="20"/>
        <v>&gt;=50%</v>
      </c>
      <c r="AT1269" s="121">
        <v>0.8</v>
      </c>
    </row>
    <row r="1270" spans="1:46" ht="15.75" customHeight="1" x14ac:dyDescent="0.25">
      <c r="A1270" s="6">
        <v>24040070</v>
      </c>
      <c r="B1270" s="7" t="s">
        <v>26</v>
      </c>
      <c r="C1270" s="7" t="s">
        <v>2434</v>
      </c>
      <c r="D1270" s="7" t="s">
        <v>2435</v>
      </c>
      <c r="E1270" s="7" t="s">
        <v>1501</v>
      </c>
      <c r="F1270" s="7">
        <v>8</v>
      </c>
      <c r="G1270" s="7">
        <v>1400</v>
      </c>
      <c r="H1270" s="7">
        <v>-73.3</v>
      </c>
      <c r="I1270" s="29">
        <v>6.5333333299999996</v>
      </c>
      <c r="J1270" s="6" t="s">
        <v>1908</v>
      </c>
      <c r="K1270" s="30">
        <v>29082</v>
      </c>
      <c r="L1270" s="30"/>
      <c r="M1270" s="7" t="s">
        <v>1911</v>
      </c>
      <c r="N1270" s="29" t="s">
        <v>1892</v>
      </c>
      <c r="O1270" s="31">
        <v>67.5</v>
      </c>
      <c r="P1270" s="31">
        <v>206.5</v>
      </c>
      <c r="Q1270" s="31">
        <v>90</v>
      </c>
      <c r="R1270" s="31">
        <v>207.5</v>
      </c>
      <c r="S1270" s="31">
        <v>300.5</v>
      </c>
      <c r="T1270" s="31">
        <v>93.5</v>
      </c>
      <c r="U1270" s="31">
        <v>209.5</v>
      </c>
      <c r="V1270" s="31">
        <v>122.5</v>
      </c>
      <c r="W1270" s="31">
        <v>327.5</v>
      </c>
      <c r="X1270" s="31">
        <v>294.5</v>
      </c>
      <c r="Y1270" s="31">
        <v>239.5</v>
      </c>
      <c r="Z1270" s="31">
        <v>86</v>
      </c>
      <c r="AA1270" s="4">
        <f t="shared" si="17"/>
        <v>2245</v>
      </c>
      <c r="AB1270" s="32">
        <v>24</v>
      </c>
      <c r="AC1270" s="17">
        <v>6.6666666666666666E-2</v>
      </c>
      <c r="AD1270" s="36">
        <v>6.6666666666666666E-2</v>
      </c>
      <c r="AE1270" s="36">
        <v>6.6666666666666666E-2</v>
      </c>
      <c r="AF1270" s="36">
        <v>6.6666666666666666E-2</v>
      </c>
      <c r="AG1270" s="36">
        <v>6.6666666666666666E-2</v>
      </c>
      <c r="AH1270" s="36">
        <v>6.6666666666666666E-2</v>
      </c>
      <c r="AI1270" s="36">
        <v>6.6666666666666666E-2</v>
      </c>
      <c r="AJ1270" s="36">
        <v>6.6666666666666666E-2</v>
      </c>
      <c r="AK1270" s="36">
        <v>6.6666666666666666E-2</v>
      </c>
      <c r="AL1270" s="36">
        <v>6.6666666666666666E-2</v>
      </c>
      <c r="AM1270" s="36">
        <v>6.6666666666666666E-2</v>
      </c>
      <c r="AN1270" s="36">
        <v>6.6666666666666666E-2</v>
      </c>
      <c r="AO1270" s="36">
        <v>6.6666666666666666E-2</v>
      </c>
      <c r="AP1270" s="33" t="str">
        <f t="shared" si="18"/>
        <v>-</v>
      </c>
      <c r="AQ1270" s="55" t="str">
        <f t="shared" si="19"/>
        <v>-</v>
      </c>
      <c r="AR1270" s="56" t="str">
        <f t="shared" si="20"/>
        <v>-</v>
      </c>
      <c r="AS1270" s="34" t="s">
        <v>1892</v>
      </c>
      <c r="AT1270" s="122" t="s">
        <v>5208</v>
      </c>
    </row>
    <row r="1271" spans="1:46" ht="15.75" customHeight="1" x14ac:dyDescent="0.25">
      <c r="A1271" s="6">
        <v>24050060</v>
      </c>
      <c r="B1271" s="7" t="s">
        <v>26</v>
      </c>
      <c r="C1271" s="7" t="s">
        <v>189</v>
      </c>
      <c r="D1271" s="7" t="s">
        <v>1600</v>
      </c>
      <c r="E1271" s="7" t="s">
        <v>1501</v>
      </c>
      <c r="F1271" s="7">
        <v>8</v>
      </c>
      <c r="G1271" s="7">
        <v>721</v>
      </c>
      <c r="H1271" s="7">
        <v>-73.410833329999988</v>
      </c>
      <c r="I1271" s="29">
        <v>6.8727777799999998</v>
      </c>
      <c r="J1271" s="6" t="s">
        <v>1908</v>
      </c>
      <c r="K1271" s="30">
        <v>21290</v>
      </c>
      <c r="L1271" s="30"/>
      <c r="M1271" s="7" t="s">
        <v>1911</v>
      </c>
      <c r="N1271" s="29" t="s">
        <v>1910</v>
      </c>
      <c r="O1271" s="31">
        <v>91.066666666666663</v>
      </c>
      <c r="P1271" s="31">
        <v>132.24137931034483</v>
      </c>
      <c r="Q1271" s="31">
        <v>183.7</v>
      </c>
      <c r="R1271" s="31">
        <v>187.20689655172413</v>
      </c>
      <c r="S1271" s="31">
        <v>201.23333333333332</v>
      </c>
      <c r="T1271" s="31">
        <v>120.26666666666667</v>
      </c>
      <c r="U1271" s="31">
        <v>122.43333333333334</v>
      </c>
      <c r="V1271" s="31">
        <v>143.66666666666666</v>
      </c>
      <c r="W1271" s="31">
        <v>179.8</v>
      </c>
      <c r="X1271" s="31">
        <v>241.23333333333332</v>
      </c>
      <c r="Y1271" s="31">
        <v>195.36666666666667</v>
      </c>
      <c r="Z1271" s="31">
        <v>79.02</v>
      </c>
      <c r="AA1271" s="4">
        <f t="shared" si="17"/>
        <v>1877.2349425287357</v>
      </c>
      <c r="AB1271" s="32">
        <v>358</v>
      </c>
      <c r="AC1271" s="17">
        <v>0.99444444444444446</v>
      </c>
      <c r="AD1271" s="36">
        <v>1</v>
      </c>
      <c r="AE1271" s="36">
        <v>0.96666666666666667</v>
      </c>
      <c r="AF1271" s="36">
        <v>1</v>
      </c>
      <c r="AG1271" s="36">
        <v>0.96666666666666667</v>
      </c>
      <c r="AH1271" s="36">
        <v>1</v>
      </c>
      <c r="AI1271" s="36">
        <v>1</v>
      </c>
      <c r="AJ1271" s="36">
        <v>1</v>
      </c>
      <c r="AK1271" s="36">
        <v>1</v>
      </c>
      <c r="AL1271" s="36">
        <v>1</v>
      </c>
      <c r="AM1271" s="36">
        <v>1</v>
      </c>
      <c r="AN1271" s="36">
        <v>1</v>
      </c>
      <c r="AO1271" s="36">
        <v>1</v>
      </c>
      <c r="AP1271" s="33" t="str">
        <f t="shared" si="18"/>
        <v>&gt;=80%</v>
      </c>
      <c r="AQ1271" s="55" t="str">
        <f t="shared" si="19"/>
        <v>&gt;=75%</v>
      </c>
      <c r="AR1271" s="56" t="str">
        <f t="shared" si="20"/>
        <v>&gt;=50%</v>
      </c>
      <c r="AT1271" s="121">
        <v>0.8</v>
      </c>
    </row>
    <row r="1272" spans="1:46" ht="15.75" customHeight="1" x14ac:dyDescent="0.25">
      <c r="A1272" s="6">
        <v>24050070</v>
      </c>
      <c r="B1272" s="7" t="s">
        <v>26</v>
      </c>
      <c r="C1272" s="7" t="s">
        <v>1601</v>
      </c>
      <c r="D1272" s="7" t="s">
        <v>1600</v>
      </c>
      <c r="E1272" s="7" t="s">
        <v>1501</v>
      </c>
      <c r="F1272" s="7">
        <v>8</v>
      </c>
      <c r="G1272" s="7">
        <v>150</v>
      </c>
      <c r="H1272" s="7">
        <v>-73.520555560000005</v>
      </c>
      <c r="I1272" s="29">
        <v>7.1271666700000003</v>
      </c>
      <c r="J1272" s="6" t="s">
        <v>1908</v>
      </c>
      <c r="K1272" s="30">
        <v>26860</v>
      </c>
      <c r="L1272" s="30"/>
      <c r="M1272" s="7" t="s">
        <v>1911</v>
      </c>
      <c r="N1272" s="29" t="s">
        <v>1910</v>
      </c>
      <c r="O1272" s="31">
        <v>77.644827586206873</v>
      </c>
      <c r="P1272" s="31">
        <v>127.03571428571429</v>
      </c>
      <c r="Q1272" s="31">
        <v>246.07777777777775</v>
      </c>
      <c r="R1272" s="31">
        <v>354.2178571428571</v>
      </c>
      <c r="S1272" s="31">
        <v>357.81428571428575</v>
      </c>
      <c r="T1272" s="31">
        <v>235.65925925925927</v>
      </c>
      <c r="U1272" s="31">
        <v>185.92857142857139</v>
      </c>
      <c r="V1272" s="31">
        <v>248.81481481481478</v>
      </c>
      <c r="W1272" s="31">
        <v>343.54827586206903</v>
      </c>
      <c r="X1272" s="31">
        <v>405.84482758620697</v>
      </c>
      <c r="Y1272" s="31">
        <v>344.83103448275864</v>
      </c>
      <c r="Z1272" s="31">
        <v>193.42999999999995</v>
      </c>
      <c r="AA1272" s="4">
        <f t="shared" si="17"/>
        <v>3120.8472459405216</v>
      </c>
      <c r="AB1272" s="32">
        <v>339</v>
      </c>
      <c r="AC1272" s="17">
        <v>0.94166666666666665</v>
      </c>
      <c r="AD1272" s="36">
        <v>0.96666666666666667</v>
      </c>
      <c r="AE1272" s="36">
        <v>0.93333333333333335</v>
      </c>
      <c r="AF1272" s="36">
        <v>0.9</v>
      </c>
      <c r="AG1272" s="36">
        <v>0.93333333333333335</v>
      </c>
      <c r="AH1272" s="36">
        <v>0.93333333333333335</v>
      </c>
      <c r="AI1272" s="36">
        <v>0.9</v>
      </c>
      <c r="AJ1272" s="36">
        <v>0.93333333333333335</v>
      </c>
      <c r="AK1272" s="36">
        <v>0.9</v>
      </c>
      <c r="AL1272" s="36">
        <v>0.96666666666666667</v>
      </c>
      <c r="AM1272" s="36">
        <v>0.96666666666666667</v>
      </c>
      <c r="AN1272" s="36">
        <v>0.96666666666666667</v>
      </c>
      <c r="AO1272" s="36">
        <v>1</v>
      </c>
      <c r="AP1272" s="33" t="str">
        <f t="shared" si="18"/>
        <v>&gt;=80%</v>
      </c>
      <c r="AQ1272" s="55" t="str">
        <f t="shared" si="19"/>
        <v>&gt;=75%</v>
      </c>
      <c r="AR1272" s="56" t="str">
        <f t="shared" si="20"/>
        <v>&gt;=50%</v>
      </c>
      <c r="AT1272" s="121">
        <v>0.8</v>
      </c>
    </row>
    <row r="1273" spans="1:46" ht="15.75" customHeight="1" x14ac:dyDescent="0.25">
      <c r="A1273" s="6">
        <v>24050100</v>
      </c>
      <c r="B1273" s="7" t="s">
        <v>26</v>
      </c>
      <c r="C1273" s="7" t="s">
        <v>1621</v>
      </c>
      <c r="D1273" s="7" t="s">
        <v>1622</v>
      </c>
      <c r="E1273" s="7" t="s">
        <v>1501</v>
      </c>
      <c r="F1273" s="7">
        <v>8</v>
      </c>
      <c r="G1273" s="7">
        <v>815</v>
      </c>
      <c r="H1273" s="7">
        <v>-73.279888889999995</v>
      </c>
      <c r="I1273" s="29">
        <v>6.7072500000000002</v>
      </c>
      <c r="J1273" s="6" t="s">
        <v>1908</v>
      </c>
      <c r="K1273" s="30">
        <v>26830</v>
      </c>
      <c r="L1273" s="30"/>
      <c r="M1273" s="7" t="s">
        <v>1911</v>
      </c>
      <c r="N1273" s="29" t="s">
        <v>1910</v>
      </c>
      <c r="O1273" s="31">
        <v>40.772413793103453</v>
      </c>
      <c r="P1273" s="31">
        <v>48.949999999999996</v>
      </c>
      <c r="Q1273" s="31">
        <v>91</v>
      </c>
      <c r="R1273" s="31">
        <v>161.48275862068965</v>
      </c>
      <c r="S1273" s="31">
        <v>174.54827586206895</v>
      </c>
      <c r="T1273" s="31">
        <v>92.427586206896549</v>
      </c>
      <c r="U1273" s="31">
        <v>96.19</v>
      </c>
      <c r="V1273" s="31">
        <v>102.11</v>
      </c>
      <c r="W1273" s="31">
        <v>167.19333333333333</v>
      </c>
      <c r="X1273" s="31">
        <v>220.07241379310346</v>
      </c>
      <c r="Y1273" s="31">
        <v>184.59259259259258</v>
      </c>
      <c r="Z1273" s="31">
        <v>50.651851851851852</v>
      </c>
      <c r="AA1273" s="4">
        <f t="shared" si="17"/>
        <v>1429.9912260536398</v>
      </c>
      <c r="AB1273" s="32">
        <v>344</v>
      </c>
      <c r="AC1273" s="17">
        <v>0.9555555555555556</v>
      </c>
      <c r="AD1273" s="36">
        <v>0.96666666666666667</v>
      </c>
      <c r="AE1273" s="36">
        <v>0.93333333333333335</v>
      </c>
      <c r="AF1273" s="36">
        <v>0.9</v>
      </c>
      <c r="AG1273" s="36">
        <v>0.96666666666666667</v>
      </c>
      <c r="AH1273" s="36">
        <v>0.96666666666666667</v>
      </c>
      <c r="AI1273" s="36">
        <v>0.96666666666666667</v>
      </c>
      <c r="AJ1273" s="36">
        <v>1</v>
      </c>
      <c r="AK1273" s="36">
        <v>1</v>
      </c>
      <c r="AL1273" s="36">
        <v>1</v>
      </c>
      <c r="AM1273" s="36">
        <v>0.96666666666666667</v>
      </c>
      <c r="AN1273" s="36">
        <v>0.9</v>
      </c>
      <c r="AO1273" s="36">
        <v>0.9</v>
      </c>
      <c r="AP1273" s="33" t="str">
        <f t="shared" si="18"/>
        <v>&gt;=80%</v>
      </c>
      <c r="AQ1273" s="55" t="str">
        <f t="shared" si="19"/>
        <v>&gt;=75%</v>
      </c>
      <c r="AR1273" s="56" t="str">
        <f t="shared" si="20"/>
        <v>&gt;=50%</v>
      </c>
      <c r="AT1273" s="121">
        <v>0.8</v>
      </c>
    </row>
    <row r="1274" spans="1:46" ht="15.75" customHeight="1" x14ac:dyDescent="0.25">
      <c r="A1274" s="6">
        <v>24050110</v>
      </c>
      <c r="B1274" s="7" t="s">
        <v>26</v>
      </c>
      <c r="C1274" s="7" t="s">
        <v>1499</v>
      </c>
      <c r="D1274" s="7" t="s">
        <v>1600</v>
      </c>
      <c r="E1274" s="7" t="s">
        <v>1501</v>
      </c>
      <c r="F1274" s="7">
        <v>8</v>
      </c>
      <c r="G1274" s="7">
        <v>216</v>
      </c>
      <c r="H1274" s="7">
        <v>-73.632222220000003</v>
      </c>
      <c r="I1274" s="29">
        <v>6.9119444400000001</v>
      </c>
      <c r="J1274" s="6" t="s">
        <v>1908</v>
      </c>
      <c r="K1274" s="30">
        <v>26860</v>
      </c>
      <c r="L1274" s="30"/>
      <c r="M1274" s="7" t="s">
        <v>1911</v>
      </c>
      <c r="N1274" s="29" t="s">
        <v>1910</v>
      </c>
      <c r="O1274" s="31">
        <v>92.344827586206918</v>
      </c>
      <c r="P1274" s="31">
        <v>108.03666666666665</v>
      </c>
      <c r="Q1274" s="31">
        <v>227.15172413793098</v>
      </c>
      <c r="R1274" s="31">
        <v>258.12999999999994</v>
      </c>
      <c r="S1274" s="31">
        <v>213.66551724137932</v>
      </c>
      <c r="T1274" s="31">
        <v>134.79</v>
      </c>
      <c r="U1274" s="31">
        <v>139.69000000000003</v>
      </c>
      <c r="V1274" s="31">
        <v>128.67333333333332</v>
      </c>
      <c r="W1274" s="31">
        <v>229.92500000000001</v>
      </c>
      <c r="X1274" s="31">
        <v>287.851724137931</v>
      </c>
      <c r="Y1274" s="31">
        <v>262.50370370370376</v>
      </c>
      <c r="Z1274" s="31">
        <v>133.77857142857144</v>
      </c>
      <c r="AA1274" s="4">
        <f t="shared" si="17"/>
        <v>2216.5410682357233</v>
      </c>
      <c r="AB1274" s="32">
        <v>349</v>
      </c>
      <c r="AC1274" s="17">
        <v>0.96944444444444444</v>
      </c>
      <c r="AD1274" s="36">
        <v>0.96666666666666667</v>
      </c>
      <c r="AE1274" s="36">
        <v>1</v>
      </c>
      <c r="AF1274" s="36">
        <v>0.96666666666666667</v>
      </c>
      <c r="AG1274" s="36">
        <v>1</v>
      </c>
      <c r="AH1274" s="36">
        <v>0.96666666666666667</v>
      </c>
      <c r="AI1274" s="36">
        <v>1</v>
      </c>
      <c r="AJ1274" s="36">
        <v>1</v>
      </c>
      <c r="AK1274" s="36">
        <v>1</v>
      </c>
      <c r="AL1274" s="36">
        <v>0.93333333333333335</v>
      </c>
      <c r="AM1274" s="36">
        <v>0.96666666666666667</v>
      </c>
      <c r="AN1274" s="36">
        <v>0.9</v>
      </c>
      <c r="AO1274" s="36">
        <v>0.93333333333333335</v>
      </c>
      <c r="AP1274" s="33" t="str">
        <f t="shared" si="18"/>
        <v>&gt;=80%</v>
      </c>
      <c r="AQ1274" s="55" t="str">
        <f t="shared" si="19"/>
        <v>&gt;=75%</v>
      </c>
      <c r="AR1274" s="56" t="str">
        <f t="shared" si="20"/>
        <v>&gt;=50%</v>
      </c>
      <c r="AT1274" s="121">
        <v>0.8</v>
      </c>
    </row>
    <row r="1275" spans="1:46" ht="15.75" customHeight="1" x14ac:dyDescent="0.25">
      <c r="A1275" s="6">
        <v>24050160</v>
      </c>
      <c r="B1275" s="7" t="s">
        <v>26</v>
      </c>
      <c r="C1275" s="7" t="s">
        <v>2436</v>
      </c>
      <c r="D1275" s="7" t="s">
        <v>1600</v>
      </c>
      <c r="E1275" s="7" t="s">
        <v>1501</v>
      </c>
      <c r="F1275" s="7">
        <v>8</v>
      </c>
      <c r="G1275" s="7">
        <v>960</v>
      </c>
      <c r="H1275" s="7">
        <v>-73.45</v>
      </c>
      <c r="I1275" s="29">
        <v>6.9166666699999997</v>
      </c>
      <c r="J1275" s="6" t="s">
        <v>1908</v>
      </c>
      <c r="K1275" s="30">
        <v>32157</v>
      </c>
      <c r="L1275" s="30"/>
      <c r="M1275" s="7" t="s">
        <v>1911</v>
      </c>
      <c r="N1275" s="29" t="s">
        <v>1892</v>
      </c>
      <c r="O1275" s="31">
        <v>149</v>
      </c>
      <c r="P1275" s="31">
        <v>57.5</v>
      </c>
      <c r="Q1275" s="31">
        <v>123</v>
      </c>
      <c r="R1275" s="31">
        <v>163</v>
      </c>
      <c r="S1275" s="31">
        <v>149</v>
      </c>
      <c r="T1275" s="31">
        <v>146.5</v>
      </c>
      <c r="U1275" s="31">
        <v>141</v>
      </c>
      <c r="V1275" s="31">
        <v>141</v>
      </c>
      <c r="W1275" s="31">
        <v>145</v>
      </c>
      <c r="X1275" s="31">
        <v>228.5</v>
      </c>
      <c r="Y1275" s="31">
        <v>317</v>
      </c>
      <c r="Z1275" s="31">
        <v>131</v>
      </c>
      <c r="AA1275" s="4">
        <f t="shared" si="17"/>
        <v>1891.5</v>
      </c>
      <c r="AB1275" s="32">
        <v>20</v>
      </c>
      <c r="AC1275" s="17">
        <v>5.5555555555555552E-2</v>
      </c>
      <c r="AD1275" s="36">
        <v>3.3333333333333333E-2</v>
      </c>
      <c r="AE1275" s="36">
        <v>3.3333333333333333E-2</v>
      </c>
      <c r="AF1275" s="36">
        <v>3.3333333333333333E-2</v>
      </c>
      <c r="AG1275" s="36">
        <v>3.3333333333333333E-2</v>
      </c>
      <c r="AH1275" s="36">
        <v>6.6666666666666666E-2</v>
      </c>
      <c r="AI1275" s="36">
        <v>6.6666666666666666E-2</v>
      </c>
      <c r="AJ1275" s="36">
        <v>6.6666666666666666E-2</v>
      </c>
      <c r="AK1275" s="36">
        <v>6.6666666666666666E-2</v>
      </c>
      <c r="AL1275" s="36">
        <v>6.6666666666666666E-2</v>
      </c>
      <c r="AM1275" s="36">
        <v>6.6666666666666666E-2</v>
      </c>
      <c r="AN1275" s="36">
        <v>6.6666666666666666E-2</v>
      </c>
      <c r="AO1275" s="36">
        <v>6.6666666666666666E-2</v>
      </c>
      <c r="AP1275" s="33" t="str">
        <f t="shared" si="18"/>
        <v>-</v>
      </c>
      <c r="AQ1275" s="55" t="str">
        <f t="shared" si="19"/>
        <v>-</v>
      </c>
      <c r="AR1275" s="56" t="str">
        <f t="shared" si="20"/>
        <v>-</v>
      </c>
      <c r="AS1275" s="34" t="s">
        <v>1892</v>
      </c>
      <c r="AT1275" s="122" t="s">
        <v>5208</v>
      </c>
    </row>
    <row r="1276" spans="1:46" ht="15.75" customHeight="1" x14ac:dyDescent="0.25">
      <c r="A1276" s="6">
        <v>24055030</v>
      </c>
      <c r="B1276" s="7" t="s">
        <v>56</v>
      </c>
      <c r="C1276" s="7" t="s">
        <v>1622</v>
      </c>
      <c r="D1276" s="7" t="s">
        <v>1622</v>
      </c>
      <c r="E1276" s="7" t="s">
        <v>1501</v>
      </c>
      <c r="F1276" s="7">
        <v>8</v>
      </c>
      <c r="G1276" s="7">
        <v>1810</v>
      </c>
      <c r="H1276" s="7">
        <v>-73.282750000000007</v>
      </c>
      <c r="I1276" s="29">
        <v>6.7927777799999998</v>
      </c>
      <c r="J1276" s="6" t="s">
        <v>1908</v>
      </c>
      <c r="K1276" s="30">
        <v>26830</v>
      </c>
      <c r="L1276" s="30"/>
      <c r="M1276" s="7" t="s">
        <v>1911</v>
      </c>
      <c r="N1276" s="29" t="s">
        <v>1910</v>
      </c>
      <c r="O1276" s="31">
        <v>24.359259259259257</v>
      </c>
      <c r="P1276" s="31">
        <v>32.534615384615378</v>
      </c>
      <c r="Q1276" s="31">
        <v>88.742307692307705</v>
      </c>
      <c r="R1276" s="31">
        <v>115.99629629629629</v>
      </c>
      <c r="S1276" s="31">
        <v>151.93809523809526</v>
      </c>
      <c r="T1276" s="31">
        <v>101.38000000000002</v>
      </c>
      <c r="U1276" s="31">
        <v>90.132142857142867</v>
      </c>
      <c r="V1276" s="31">
        <v>107.208</v>
      </c>
      <c r="W1276" s="31">
        <v>157.14814814814812</v>
      </c>
      <c r="X1276" s="31">
        <v>160.88399999999999</v>
      </c>
      <c r="Y1276" s="31">
        <v>129.65652173913048</v>
      </c>
      <c r="Z1276" s="31">
        <v>49.4</v>
      </c>
      <c r="AA1276" s="4">
        <f t="shared" si="17"/>
        <v>1209.3793866149954</v>
      </c>
      <c r="AB1276" s="32">
        <v>305</v>
      </c>
      <c r="AC1276" s="17">
        <v>0.84722222222222221</v>
      </c>
      <c r="AD1276" s="36">
        <v>0.9</v>
      </c>
      <c r="AE1276" s="36">
        <v>0.8666666666666667</v>
      </c>
      <c r="AF1276" s="36">
        <v>0.8666666666666667</v>
      </c>
      <c r="AG1276" s="36">
        <v>0.9</v>
      </c>
      <c r="AH1276" s="36">
        <v>0.7</v>
      </c>
      <c r="AI1276" s="36">
        <v>0.83333333333333337</v>
      </c>
      <c r="AJ1276" s="36">
        <v>0.93333333333333335</v>
      </c>
      <c r="AK1276" s="36">
        <v>0.83333333333333337</v>
      </c>
      <c r="AL1276" s="36">
        <v>0.9</v>
      </c>
      <c r="AM1276" s="36">
        <v>0.83333333333333337</v>
      </c>
      <c r="AN1276" s="36">
        <v>0.76666666666666672</v>
      </c>
      <c r="AO1276" s="36">
        <v>0.83333333333333337</v>
      </c>
      <c r="AP1276" s="33" t="str">
        <f t="shared" si="18"/>
        <v>-</v>
      </c>
      <c r="AQ1276" s="55" t="str">
        <f t="shared" si="19"/>
        <v>-</v>
      </c>
      <c r="AR1276" s="56" t="str">
        <f t="shared" si="20"/>
        <v>&gt;=50%</v>
      </c>
      <c r="AT1276" s="112" t="s">
        <v>5206</v>
      </c>
    </row>
    <row r="1277" spans="1:46" ht="15.75" customHeight="1" x14ac:dyDescent="0.25">
      <c r="A1277" s="6">
        <v>24055040</v>
      </c>
      <c r="B1277" s="7" t="s">
        <v>56</v>
      </c>
      <c r="C1277" s="7" t="s">
        <v>1571</v>
      </c>
      <c r="D1277" s="7" t="s">
        <v>1572</v>
      </c>
      <c r="E1277" s="7" t="s">
        <v>1501</v>
      </c>
      <c r="F1277" s="7">
        <v>8</v>
      </c>
      <c r="G1277" s="7">
        <v>940</v>
      </c>
      <c r="H1277" s="7">
        <v>-73.292000000000002</v>
      </c>
      <c r="I1277" s="29">
        <v>6.5497222199999996</v>
      </c>
      <c r="J1277" s="6" t="s">
        <v>1908</v>
      </c>
      <c r="K1277" s="30">
        <v>30727</v>
      </c>
      <c r="L1277" s="30"/>
      <c r="M1277" s="7" t="s">
        <v>1911</v>
      </c>
      <c r="N1277" s="29" t="s">
        <v>1910</v>
      </c>
      <c r="O1277" s="31">
        <v>53.206896551724128</v>
      </c>
      <c r="P1277" s="31">
        <v>78.368965517241392</v>
      </c>
      <c r="Q1277" s="31">
        <v>151.84285714285713</v>
      </c>
      <c r="R1277" s="31">
        <v>230.58214285714283</v>
      </c>
      <c r="S1277" s="31">
        <v>219.27241379310345</v>
      </c>
      <c r="T1277" s="31">
        <v>121.29999999999998</v>
      </c>
      <c r="U1277" s="31">
        <v>135.48275862068968</v>
      </c>
      <c r="V1277" s="31">
        <v>159.8896551724138</v>
      </c>
      <c r="W1277" s="31">
        <v>180.85000000000005</v>
      </c>
      <c r="X1277" s="31">
        <v>241.40714285714282</v>
      </c>
      <c r="Y1277" s="31">
        <v>188.37037037037032</v>
      </c>
      <c r="Z1277" s="31">
        <v>81.036000000000016</v>
      </c>
      <c r="AA1277" s="4">
        <f t="shared" si="17"/>
        <v>1841.6092028826856</v>
      </c>
      <c r="AB1277" s="32">
        <v>337</v>
      </c>
      <c r="AC1277" s="17">
        <v>0.93611111111111112</v>
      </c>
      <c r="AD1277" s="36">
        <v>0.96666666666666667</v>
      </c>
      <c r="AE1277" s="36">
        <v>0.96666666666666667</v>
      </c>
      <c r="AF1277" s="36">
        <v>0.93333333333333335</v>
      </c>
      <c r="AG1277" s="36">
        <v>0.93333333333333335</v>
      </c>
      <c r="AH1277" s="36">
        <v>0.96666666666666667</v>
      </c>
      <c r="AI1277" s="36">
        <v>0.93333333333333335</v>
      </c>
      <c r="AJ1277" s="36">
        <v>0.96666666666666667</v>
      </c>
      <c r="AK1277" s="36">
        <v>0.96666666666666667</v>
      </c>
      <c r="AL1277" s="36">
        <v>0.93333333333333335</v>
      </c>
      <c r="AM1277" s="36">
        <v>0.93333333333333335</v>
      </c>
      <c r="AN1277" s="36">
        <v>0.9</v>
      </c>
      <c r="AO1277" s="36">
        <v>0.83333333333333337</v>
      </c>
      <c r="AP1277" s="33" t="str">
        <f t="shared" si="18"/>
        <v>&gt;=80%</v>
      </c>
      <c r="AQ1277" s="55" t="str">
        <f t="shared" si="19"/>
        <v>&gt;=75%</v>
      </c>
      <c r="AR1277" s="56" t="str">
        <f t="shared" si="20"/>
        <v>&gt;=50%</v>
      </c>
      <c r="AT1277" s="121">
        <v>0.8</v>
      </c>
    </row>
    <row r="1278" spans="1:46" ht="15.75" customHeight="1" x14ac:dyDescent="0.25">
      <c r="A1278" s="6">
        <v>24055050</v>
      </c>
      <c r="B1278" s="7" t="s">
        <v>150</v>
      </c>
      <c r="C1278" s="7" t="s">
        <v>2437</v>
      </c>
      <c r="D1278" s="7" t="s">
        <v>1600</v>
      </c>
      <c r="E1278" s="7" t="s">
        <v>1501</v>
      </c>
      <c r="F1278" s="7">
        <v>8</v>
      </c>
      <c r="G1278" s="7">
        <v>1000</v>
      </c>
      <c r="H1278" s="7">
        <v>-73.433333329999996</v>
      </c>
      <c r="I1278" s="29">
        <v>6.95</v>
      </c>
      <c r="J1278" s="6" t="s">
        <v>1908</v>
      </c>
      <c r="K1278" s="30">
        <v>28383</v>
      </c>
      <c r="L1278" s="30"/>
      <c r="M1278" s="7" t="s">
        <v>1911</v>
      </c>
      <c r="N1278" s="29" t="s">
        <v>1892</v>
      </c>
      <c r="O1278" s="31">
        <v>50.8</v>
      </c>
      <c r="P1278" s="31">
        <v>44.9</v>
      </c>
      <c r="Q1278" s="31">
        <v>61.599999999999994</v>
      </c>
      <c r="R1278" s="31">
        <v>122.10000000000001</v>
      </c>
      <c r="S1278" s="31">
        <v>148.79999999999998</v>
      </c>
      <c r="T1278" s="31">
        <v>180.09999999999997</v>
      </c>
      <c r="U1278" s="31">
        <v>120.7</v>
      </c>
      <c r="V1278" s="31">
        <v>119.80000000000001</v>
      </c>
      <c r="W1278" s="31">
        <v>156.6</v>
      </c>
      <c r="X1278" s="31">
        <v>74.8</v>
      </c>
      <c r="Y1278" s="31">
        <v>316.7</v>
      </c>
      <c r="Z1278" s="31">
        <v>123.4</v>
      </c>
      <c r="AA1278" s="4">
        <f t="shared" ref="AA1278:AA1532" si="21">SUM(O1278:Z1278)</f>
        <v>1520.3000000000002</v>
      </c>
      <c r="AB1278" s="32">
        <v>12</v>
      </c>
      <c r="AC1278" s="17">
        <v>3.3333333333333333E-2</v>
      </c>
      <c r="AD1278" s="36">
        <v>3.3333333333333333E-2</v>
      </c>
      <c r="AE1278" s="36">
        <v>3.3333333333333333E-2</v>
      </c>
      <c r="AF1278" s="36">
        <v>3.3333333333333333E-2</v>
      </c>
      <c r="AG1278" s="36">
        <v>3.3333333333333333E-2</v>
      </c>
      <c r="AH1278" s="36">
        <v>3.3333333333333333E-2</v>
      </c>
      <c r="AI1278" s="36">
        <v>3.3333333333333333E-2</v>
      </c>
      <c r="AJ1278" s="36">
        <v>3.3333333333333333E-2</v>
      </c>
      <c r="AK1278" s="36">
        <v>3.3333333333333333E-2</v>
      </c>
      <c r="AL1278" s="36">
        <v>3.3333333333333333E-2</v>
      </c>
      <c r="AM1278" s="36">
        <v>3.3333333333333333E-2</v>
      </c>
      <c r="AN1278" s="36">
        <v>3.3333333333333333E-2</v>
      </c>
      <c r="AO1278" s="36">
        <v>3.3333333333333333E-2</v>
      </c>
      <c r="AP1278" s="33" t="str">
        <f t="shared" ref="AP1278:AP1532" si="22">IF(AND(AD1278&gt;=80%,AE1278&gt;=80%,AF1278&gt;=80%,AG1278&gt;=80%,AH1278&gt;=80%,AI1278&gt;=80%,AJ1278&gt;=80%,AK1278&gt;=80%,AL1278&gt;=80%,AM1278&gt;=80%,AN1278&gt;=80%,AO1278&gt;=80%),"&gt;=80%","-")</f>
        <v>-</v>
      </c>
      <c r="AQ1278" s="55" t="str">
        <f t="shared" ref="AQ1278:AQ1532" si="23">IF(AND(AD1278&gt;=75%,AE1278&gt;=75%,AF1278&gt;=75%,AG1278&gt;=75%,AH1278&gt;=75%,AI1278&gt;=75%,AJ1278&gt;=75%,AK1278&gt;=75%,AL1278&gt;=75%,AM1278&gt;=75%,AN1278&gt;=75%,AO1278&gt;=75%),"&gt;=75%","-")</f>
        <v>-</v>
      </c>
      <c r="AR1278" s="56" t="str">
        <f t="shared" ref="AR1278:AR1532" si="24">IF(AND(AD1278&gt;=50%,AE1278&gt;=50%,AF1278&gt;=50%,AG1278&gt;=50%,AH1278&gt;=50%,AI1278&gt;=50%,AJ1278&gt;=50%,AK1278&gt;=50%,AL1278&gt;=50%,AM1278&gt;=50%,AN1278&gt;=50%,AO1278&gt;=50%),"&gt;=50%","-")</f>
        <v>-</v>
      </c>
      <c r="AS1278" s="34" t="s">
        <v>1892</v>
      </c>
      <c r="AT1278" s="122" t="s">
        <v>5208</v>
      </c>
    </row>
    <row r="1279" spans="1:46" ht="15.75" customHeight="1" x14ac:dyDescent="0.25">
      <c r="A1279" s="6">
        <v>24060040</v>
      </c>
      <c r="B1279" s="7" t="s">
        <v>26</v>
      </c>
      <c r="C1279" s="7" t="s">
        <v>1588</v>
      </c>
      <c r="D1279" s="7" t="s">
        <v>1589</v>
      </c>
      <c r="E1279" s="7" t="s">
        <v>1501</v>
      </c>
      <c r="F1279" s="7">
        <v>8</v>
      </c>
      <c r="G1279" s="7">
        <v>132</v>
      </c>
      <c r="H1279" s="7">
        <v>-73.548055560000009</v>
      </c>
      <c r="I1279" s="29">
        <v>7.2641666699999998</v>
      </c>
      <c r="J1279" s="6" t="s">
        <v>1908</v>
      </c>
      <c r="K1279" s="30">
        <v>26860</v>
      </c>
      <c r="L1279" s="30"/>
      <c r="M1279" s="7" t="s">
        <v>1911</v>
      </c>
      <c r="N1279" s="29" t="s">
        <v>1910</v>
      </c>
      <c r="O1279" s="31">
        <v>82.115384615384613</v>
      </c>
      <c r="P1279" s="31">
        <v>120.51851851851852</v>
      </c>
      <c r="Q1279" s="31">
        <v>257.36</v>
      </c>
      <c r="R1279" s="31">
        <v>348</v>
      </c>
      <c r="S1279" s="31">
        <v>367.7923076923077</v>
      </c>
      <c r="T1279" s="31">
        <v>242.25925925925927</v>
      </c>
      <c r="U1279" s="31">
        <v>254.4814814814815</v>
      </c>
      <c r="V1279" s="31">
        <v>270.92857142857144</v>
      </c>
      <c r="W1279" s="31">
        <v>365.15384615384613</v>
      </c>
      <c r="X1279" s="31">
        <v>470.03571428571428</v>
      </c>
      <c r="Y1279" s="31">
        <v>326.71428571428572</v>
      </c>
      <c r="Z1279" s="31">
        <v>172.66666666666666</v>
      </c>
      <c r="AA1279" s="4">
        <f t="shared" si="21"/>
        <v>3278.0260358160358</v>
      </c>
      <c r="AB1279" s="32">
        <v>322</v>
      </c>
      <c r="AC1279" s="17">
        <v>0.89444444444444449</v>
      </c>
      <c r="AD1279" s="36">
        <v>0.8666666666666667</v>
      </c>
      <c r="AE1279" s="36">
        <v>0.9</v>
      </c>
      <c r="AF1279" s="36">
        <v>0.83333333333333337</v>
      </c>
      <c r="AG1279" s="36">
        <v>0.9</v>
      </c>
      <c r="AH1279" s="36">
        <v>0.8666666666666667</v>
      </c>
      <c r="AI1279" s="36">
        <v>0.9</v>
      </c>
      <c r="AJ1279" s="36">
        <v>0.9</v>
      </c>
      <c r="AK1279" s="36">
        <v>0.93333333333333335</v>
      </c>
      <c r="AL1279" s="36">
        <v>0.8666666666666667</v>
      </c>
      <c r="AM1279" s="36">
        <v>0.93333333333333335</v>
      </c>
      <c r="AN1279" s="36">
        <v>0.93333333333333335</v>
      </c>
      <c r="AO1279" s="36">
        <v>0.9</v>
      </c>
      <c r="AP1279" s="33" t="str">
        <f t="shared" si="22"/>
        <v>&gt;=80%</v>
      </c>
      <c r="AQ1279" s="55" t="str">
        <f t="shared" si="23"/>
        <v>&gt;=75%</v>
      </c>
      <c r="AR1279" s="56" t="str">
        <f t="shared" si="24"/>
        <v>&gt;=50%</v>
      </c>
      <c r="AT1279" s="121">
        <v>0.8</v>
      </c>
    </row>
    <row r="1280" spans="1:46" ht="15.75" customHeight="1" x14ac:dyDescent="0.25">
      <c r="A1280" s="6">
        <v>24060050</v>
      </c>
      <c r="B1280" s="7" t="s">
        <v>26</v>
      </c>
      <c r="C1280" s="7" t="s">
        <v>663</v>
      </c>
      <c r="D1280" s="7" t="s">
        <v>1559</v>
      </c>
      <c r="E1280" s="7" t="s">
        <v>1501</v>
      </c>
      <c r="F1280" s="7">
        <v>8</v>
      </c>
      <c r="G1280" s="7">
        <v>1460</v>
      </c>
      <c r="H1280" s="7">
        <v>-73.092777779999992</v>
      </c>
      <c r="I1280" s="29">
        <v>6.7591666699999999</v>
      </c>
      <c r="J1280" s="6" t="s">
        <v>1908</v>
      </c>
      <c r="K1280" s="30">
        <v>26983</v>
      </c>
      <c r="L1280" s="30"/>
      <c r="M1280" s="7" t="s">
        <v>1911</v>
      </c>
      <c r="N1280" s="29" t="s">
        <v>1910</v>
      </c>
      <c r="O1280" s="31">
        <v>19.069999999999997</v>
      </c>
      <c r="P1280" s="31">
        <v>41.36666666666666</v>
      </c>
      <c r="Q1280" s="31">
        <v>66.203448275862058</v>
      </c>
      <c r="R1280" s="31">
        <v>85.916666666666671</v>
      </c>
      <c r="S1280" s="31">
        <v>101.37333333333332</v>
      </c>
      <c r="T1280" s="31">
        <v>63.413333333333341</v>
      </c>
      <c r="U1280" s="31">
        <v>67.893333333333345</v>
      </c>
      <c r="V1280" s="31">
        <v>73.934482758620689</v>
      </c>
      <c r="W1280" s="31">
        <v>90.799999999999983</v>
      </c>
      <c r="X1280" s="31">
        <v>112.61</v>
      </c>
      <c r="Y1280" s="31">
        <v>78.823333333333352</v>
      </c>
      <c r="Z1280" s="31">
        <v>24.676666666666666</v>
      </c>
      <c r="AA1280" s="4">
        <f t="shared" si="21"/>
        <v>826.08126436781606</v>
      </c>
      <c r="AB1280" s="32">
        <v>358</v>
      </c>
      <c r="AC1280" s="17">
        <v>0.99444444444444446</v>
      </c>
      <c r="AD1280" s="36">
        <v>1</v>
      </c>
      <c r="AE1280" s="36">
        <v>1</v>
      </c>
      <c r="AF1280" s="36">
        <v>0.96666666666666667</v>
      </c>
      <c r="AG1280" s="36">
        <v>1</v>
      </c>
      <c r="AH1280" s="36">
        <v>1</v>
      </c>
      <c r="AI1280" s="36">
        <v>1</v>
      </c>
      <c r="AJ1280" s="36">
        <v>1</v>
      </c>
      <c r="AK1280" s="36">
        <v>0.96666666666666667</v>
      </c>
      <c r="AL1280" s="36">
        <v>1</v>
      </c>
      <c r="AM1280" s="36">
        <v>1</v>
      </c>
      <c r="AN1280" s="36">
        <v>1</v>
      </c>
      <c r="AO1280" s="36">
        <v>1</v>
      </c>
      <c r="AP1280" s="33" t="str">
        <f t="shared" si="22"/>
        <v>&gt;=80%</v>
      </c>
      <c r="AQ1280" s="55" t="str">
        <f t="shared" si="23"/>
        <v>&gt;=75%</v>
      </c>
      <c r="AR1280" s="56" t="str">
        <f t="shared" si="24"/>
        <v>&gt;=50%</v>
      </c>
      <c r="AT1280" s="121">
        <v>0.8</v>
      </c>
    </row>
    <row r="1281" spans="1:46" ht="15.75" customHeight="1" x14ac:dyDescent="0.25">
      <c r="A1281" s="6">
        <v>24060060</v>
      </c>
      <c r="B1281" s="7" t="s">
        <v>26</v>
      </c>
      <c r="C1281" s="7" t="s">
        <v>2438</v>
      </c>
      <c r="D1281" s="7" t="s">
        <v>1544</v>
      </c>
      <c r="E1281" s="7" t="s">
        <v>1501</v>
      </c>
      <c r="F1281" s="7">
        <v>8</v>
      </c>
      <c r="G1281" s="7">
        <v>180</v>
      </c>
      <c r="H1281" s="7">
        <v>-73.419444439999992</v>
      </c>
      <c r="I1281" s="29">
        <v>7.10861111</v>
      </c>
      <c r="J1281" s="6" t="s">
        <v>1890</v>
      </c>
      <c r="K1281" s="30">
        <v>28960</v>
      </c>
      <c r="L1281" s="30">
        <v>43294.508831018517</v>
      </c>
      <c r="M1281" s="7" t="s">
        <v>1911</v>
      </c>
      <c r="N1281" s="29" t="s">
        <v>1910</v>
      </c>
      <c r="O1281" s="31">
        <v>131.95499999999998</v>
      </c>
      <c r="P1281" s="31">
        <v>169.21052631578948</v>
      </c>
      <c r="Q1281" s="31">
        <v>265.64999999999998</v>
      </c>
      <c r="R1281" s="31">
        <v>285.96499999999997</v>
      </c>
      <c r="S1281" s="31">
        <v>317.75</v>
      </c>
      <c r="T1281" s="31">
        <v>179</v>
      </c>
      <c r="U1281" s="31">
        <v>153.75263157894736</v>
      </c>
      <c r="V1281" s="31">
        <v>164.42105263157896</v>
      </c>
      <c r="W1281" s="31">
        <v>310.94736842105266</v>
      </c>
      <c r="X1281" s="31">
        <v>396.87058823529418</v>
      </c>
      <c r="Y1281" s="31">
        <v>378.52941176470586</v>
      </c>
      <c r="Z1281" s="31">
        <v>193.14999999999998</v>
      </c>
      <c r="AA1281" s="4">
        <f t="shared" si="21"/>
        <v>2947.2015789473685</v>
      </c>
      <c r="AB1281" s="32">
        <v>226</v>
      </c>
      <c r="AC1281" s="17">
        <v>0.62777777777777777</v>
      </c>
      <c r="AD1281" s="36">
        <v>0.66666666666666663</v>
      </c>
      <c r="AE1281" s="36">
        <v>0.6333333333333333</v>
      </c>
      <c r="AF1281" s="36">
        <v>0.66666666666666663</v>
      </c>
      <c r="AG1281" s="36">
        <v>0.66666666666666663</v>
      </c>
      <c r="AH1281" s="36">
        <v>0.66666666666666663</v>
      </c>
      <c r="AI1281" s="36">
        <v>0.66666666666666663</v>
      </c>
      <c r="AJ1281" s="36">
        <v>0.6333333333333333</v>
      </c>
      <c r="AK1281" s="36">
        <v>0.6333333333333333</v>
      </c>
      <c r="AL1281" s="36">
        <v>0.6333333333333333</v>
      </c>
      <c r="AM1281" s="36">
        <v>0.56666666666666665</v>
      </c>
      <c r="AN1281" s="36">
        <v>0.56666666666666665</v>
      </c>
      <c r="AO1281" s="36">
        <v>0.53333333333333333</v>
      </c>
      <c r="AP1281" s="33" t="str">
        <f t="shared" si="22"/>
        <v>-</v>
      </c>
      <c r="AQ1281" s="55" t="str">
        <f t="shared" si="23"/>
        <v>-</v>
      </c>
      <c r="AR1281" s="56" t="str">
        <f t="shared" si="24"/>
        <v>&gt;=50%</v>
      </c>
      <c r="AS1281" s="34" t="s">
        <v>1890</v>
      </c>
      <c r="AT1281" s="120" t="s">
        <v>5204</v>
      </c>
    </row>
    <row r="1282" spans="1:46" ht="15.75" customHeight="1" x14ac:dyDescent="0.25">
      <c r="A1282" s="6">
        <v>24060070</v>
      </c>
      <c r="B1282" s="7" t="s">
        <v>54</v>
      </c>
      <c r="C1282" s="7" t="s">
        <v>2439</v>
      </c>
      <c r="D1282" s="7" t="s">
        <v>1544</v>
      </c>
      <c r="E1282" s="7" t="s">
        <v>1501</v>
      </c>
      <c r="F1282" s="7">
        <v>8</v>
      </c>
      <c r="G1282" s="7">
        <v>267</v>
      </c>
      <c r="H1282" s="7">
        <v>-73.327777779999991</v>
      </c>
      <c r="I1282" s="29">
        <v>7.0763888899999996</v>
      </c>
      <c r="J1282" s="6" t="s">
        <v>1890</v>
      </c>
      <c r="K1282" s="30">
        <v>21808</v>
      </c>
      <c r="L1282" s="30">
        <v>41551</v>
      </c>
      <c r="M1282" s="7" t="s">
        <v>1911</v>
      </c>
      <c r="N1282" s="29" t="s">
        <v>1910</v>
      </c>
      <c r="O1282" s="31">
        <v>85.7</v>
      </c>
      <c r="P1282" s="31">
        <v>141.1904761904762</v>
      </c>
      <c r="Q1282" s="31">
        <v>162.26000000000002</v>
      </c>
      <c r="R1282" s="31">
        <v>141.47999999999999</v>
      </c>
      <c r="S1282" s="31">
        <v>179.625</v>
      </c>
      <c r="T1282" s="31">
        <v>69.185000000000002</v>
      </c>
      <c r="U1282" s="31">
        <v>84.663157894736827</v>
      </c>
      <c r="V1282" s="31">
        <v>94.115789473684217</v>
      </c>
      <c r="W1282" s="31">
        <v>172.32631578947371</v>
      </c>
      <c r="X1282" s="31">
        <v>214.95000000000002</v>
      </c>
      <c r="Y1282" s="31">
        <v>237.19473684210524</v>
      </c>
      <c r="Z1282" s="31">
        <v>100.08999999999999</v>
      </c>
      <c r="AA1282" s="4">
        <f t="shared" si="21"/>
        <v>1682.7804761904761</v>
      </c>
      <c r="AB1282" s="32">
        <v>234</v>
      </c>
      <c r="AC1282" s="17">
        <v>0.65</v>
      </c>
      <c r="AD1282" s="36">
        <v>0.6333333333333333</v>
      </c>
      <c r="AE1282" s="36">
        <v>0.7</v>
      </c>
      <c r="AF1282" s="36">
        <v>0.66666666666666663</v>
      </c>
      <c r="AG1282" s="36">
        <v>0.66666666666666663</v>
      </c>
      <c r="AH1282" s="36">
        <v>0.66666666666666663</v>
      </c>
      <c r="AI1282" s="36">
        <v>0.66666666666666663</v>
      </c>
      <c r="AJ1282" s="36">
        <v>0.6333333333333333</v>
      </c>
      <c r="AK1282" s="36">
        <v>0.6333333333333333</v>
      </c>
      <c r="AL1282" s="36">
        <v>0.6333333333333333</v>
      </c>
      <c r="AM1282" s="36">
        <v>0.6</v>
      </c>
      <c r="AN1282" s="36">
        <v>0.6333333333333333</v>
      </c>
      <c r="AO1282" s="36">
        <v>0.66666666666666663</v>
      </c>
      <c r="AP1282" s="33" t="str">
        <f t="shared" si="22"/>
        <v>-</v>
      </c>
      <c r="AQ1282" s="55" t="str">
        <f t="shared" si="23"/>
        <v>-</v>
      </c>
      <c r="AR1282" s="56" t="str">
        <f t="shared" si="24"/>
        <v>&gt;=50%</v>
      </c>
      <c r="AS1282" s="34" t="s">
        <v>1890</v>
      </c>
      <c r="AT1282" s="120" t="s">
        <v>5204</v>
      </c>
    </row>
    <row r="1283" spans="1:46" ht="15.75" customHeight="1" x14ac:dyDescent="0.25">
      <c r="A1283" s="6">
        <v>24060080</v>
      </c>
      <c r="B1283" s="7" t="s">
        <v>26</v>
      </c>
      <c r="C1283" s="7" t="s">
        <v>1593</v>
      </c>
      <c r="D1283" s="7" t="s">
        <v>1589</v>
      </c>
      <c r="E1283" s="7" t="s">
        <v>1501</v>
      </c>
      <c r="F1283" s="7">
        <v>8</v>
      </c>
      <c r="G1283" s="7">
        <v>161</v>
      </c>
      <c r="H1283" s="7">
        <v>-73.490833329999987</v>
      </c>
      <c r="I1283" s="29">
        <v>7.2702777799999998</v>
      </c>
      <c r="J1283" s="6" t="s">
        <v>1908</v>
      </c>
      <c r="K1283" s="30">
        <v>31001</v>
      </c>
      <c r="L1283" s="30"/>
      <c r="M1283" s="7" t="s">
        <v>1911</v>
      </c>
      <c r="N1283" s="29" t="s">
        <v>1910</v>
      </c>
      <c r="O1283" s="31">
        <v>87.724137931034477</v>
      </c>
      <c r="P1283" s="31">
        <v>141.13333333333333</v>
      </c>
      <c r="Q1283" s="31">
        <v>260.43333333333334</v>
      </c>
      <c r="R1283" s="31">
        <v>340.55333333333334</v>
      </c>
      <c r="S1283" s="31">
        <v>338.43333333333334</v>
      </c>
      <c r="T1283" s="31">
        <v>240.32142857142858</v>
      </c>
      <c r="U1283" s="31">
        <v>205.36666666666667</v>
      </c>
      <c r="V1283" s="31">
        <v>296.83333333333331</v>
      </c>
      <c r="W1283" s="31">
        <v>345.06666666666666</v>
      </c>
      <c r="X1283" s="31">
        <v>429.25714285714281</v>
      </c>
      <c r="Y1283" s="31">
        <v>333</v>
      </c>
      <c r="Z1283" s="31">
        <v>181.7</v>
      </c>
      <c r="AA1283" s="4">
        <f t="shared" si="21"/>
        <v>3199.8227093596061</v>
      </c>
      <c r="AB1283" s="32">
        <v>354</v>
      </c>
      <c r="AC1283" s="17">
        <v>0.98333333333333328</v>
      </c>
      <c r="AD1283" s="36">
        <v>0.96666666666666667</v>
      </c>
      <c r="AE1283" s="36">
        <v>1</v>
      </c>
      <c r="AF1283" s="36">
        <v>1</v>
      </c>
      <c r="AG1283" s="36">
        <v>1</v>
      </c>
      <c r="AH1283" s="36">
        <v>1</v>
      </c>
      <c r="AI1283" s="36">
        <v>0.93333333333333335</v>
      </c>
      <c r="AJ1283" s="36">
        <v>1</v>
      </c>
      <c r="AK1283" s="36">
        <v>1</v>
      </c>
      <c r="AL1283" s="36">
        <v>1</v>
      </c>
      <c r="AM1283" s="36">
        <v>0.93333333333333335</v>
      </c>
      <c r="AN1283" s="36">
        <v>0.96666666666666667</v>
      </c>
      <c r="AO1283" s="36">
        <v>1</v>
      </c>
      <c r="AP1283" s="33" t="str">
        <f t="shared" si="22"/>
        <v>&gt;=80%</v>
      </c>
      <c r="AQ1283" s="55" t="str">
        <f t="shared" si="23"/>
        <v>&gt;=75%</v>
      </c>
      <c r="AR1283" s="56" t="str">
        <f t="shared" si="24"/>
        <v>&gt;=50%</v>
      </c>
      <c r="AT1283" s="121">
        <v>0.8</v>
      </c>
    </row>
    <row r="1284" spans="1:46" ht="15.75" customHeight="1" x14ac:dyDescent="0.25">
      <c r="A1284" s="6">
        <v>24065010</v>
      </c>
      <c r="B1284" s="7" t="s">
        <v>26</v>
      </c>
      <c r="C1284" s="7" t="s">
        <v>1580</v>
      </c>
      <c r="D1284" s="7" t="s">
        <v>1581</v>
      </c>
      <c r="E1284" s="7" t="s">
        <v>1501</v>
      </c>
      <c r="F1284" s="7">
        <v>8</v>
      </c>
      <c r="G1284" s="7">
        <v>138</v>
      </c>
      <c r="H1284" s="7">
        <v>-73.790000000000006</v>
      </c>
      <c r="I1284" s="29">
        <v>7.2461111100000002</v>
      </c>
      <c r="J1284" s="6" t="s">
        <v>1908</v>
      </c>
      <c r="K1284" s="30">
        <v>26860</v>
      </c>
      <c r="L1284" s="30"/>
      <c r="M1284" s="7" t="s">
        <v>1911</v>
      </c>
      <c r="N1284" s="29" t="s">
        <v>1910</v>
      </c>
      <c r="O1284" s="31">
        <v>55.258620689655189</v>
      </c>
      <c r="P1284" s="31">
        <v>71.122222222222234</v>
      </c>
      <c r="Q1284" s="31">
        <v>176.48214285714286</v>
      </c>
      <c r="R1284" s="31">
        <v>288.46296296296299</v>
      </c>
      <c r="S1284" s="31">
        <v>380.05199999999996</v>
      </c>
      <c r="T1284" s="31">
        <v>317.10769230769228</v>
      </c>
      <c r="U1284" s="31">
        <v>250.98571428571429</v>
      </c>
      <c r="V1284" s="31">
        <v>259.77407407407401</v>
      </c>
      <c r="W1284" s="31">
        <v>330.2</v>
      </c>
      <c r="X1284" s="31">
        <v>368.82500000000005</v>
      </c>
      <c r="Y1284" s="31">
        <v>266.6307692307692</v>
      </c>
      <c r="Z1284" s="31">
        <v>135.25769230769228</v>
      </c>
      <c r="AA1284" s="4">
        <f t="shared" si="21"/>
        <v>2900.1588909379252</v>
      </c>
      <c r="AB1284" s="32">
        <v>317</v>
      </c>
      <c r="AC1284" s="17">
        <v>0.88055555555555554</v>
      </c>
      <c r="AD1284" s="36">
        <v>0.96666666666666667</v>
      </c>
      <c r="AE1284" s="36">
        <v>0.9</v>
      </c>
      <c r="AF1284" s="36">
        <v>0.93333333333333335</v>
      </c>
      <c r="AG1284" s="36">
        <v>0.9</v>
      </c>
      <c r="AH1284" s="36">
        <v>0.83333333333333337</v>
      </c>
      <c r="AI1284" s="36">
        <v>0.8666666666666667</v>
      </c>
      <c r="AJ1284" s="36">
        <v>0.93333333333333335</v>
      </c>
      <c r="AK1284" s="36">
        <v>0.9</v>
      </c>
      <c r="AL1284" s="36">
        <v>0.8</v>
      </c>
      <c r="AM1284" s="36">
        <v>0.8</v>
      </c>
      <c r="AN1284" s="36">
        <v>0.8666666666666667</v>
      </c>
      <c r="AO1284" s="36">
        <v>0.8666666666666667</v>
      </c>
      <c r="AP1284" s="33" t="str">
        <f t="shared" si="22"/>
        <v>&gt;=80%</v>
      </c>
      <c r="AQ1284" s="55" t="str">
        <f t="shared" si="23"/>
        <v>&gt;=75%</v>
      </c>
      <c r="AR1284" s="56" t="str">
        <f t="shared" si="24"/>
        <v>&gt;=50%</v>
      </c>
      <c r="AT1284" s="121">
        <v>0.8</v>
      </c>
    </row>
    <row r="1285" spans="1:46" ht="15.75" customHeight="1" x14ac:dyDescent="0.25">
      <c r="A1285" s="6">
        <v>24065030</v>
      </c>
      <c r="B1285" s="7" t="s">
        <v>43</v>
      </c>
      <c r="C1285" s="7" t="s">
        <v>2440</v>
      </c>
      <c r="D1285" s="7" t="s">
        <v>1544</v>
      </c>
      <c r="E1285" s="7" t="s">
        <v>1501</v>
      </c>
      <c r="F1285" s="7">
        <v>8</v>
      </c>
      <c r="G1285" s="7">
        <v>400</v>
      </c>
      <c r="H1285" s="7">
        <v>-73.358055560000011</v>
      </c>
      <c r="I1285" s="29">
        <v>7.0766666699999998</v>
      </c>
      <c r="J1285" s="6" t="s">
        <v>1890</v>
      </c>
      <c r="K1285" s="30">
        <v>35139</v>
      </c>
      <c r="L1285" s="30">
        <v>41879</v>
      </c>
      <c r="M1285" s="7" t="s">
        <v>1911</v>
      </c>
      <c r="N1285" s="29" t="s">
        <v>1910</v>
      </c>
      <c r="O1285" s="31">
        <v>91.872727272727275</v>
      </c>
      <c r="P1285" s="31">
        <v>185.21666666666667</v>
      </c>
      <c r="Q1285" s="31">
        <v>162.45999999999998</v>
      </c>
      <c r="R1285" s="31">
        <v>168.24545454545452</v>
      </c>
      <c r="S1285" s="31">
        <v>183.35</v>
      </c>
      <c r="T1285" s="31">
        <v>88.174999999999997</v>
      </c>
      <c r="U1285" s="31">
        <v>99.441666666666677</v>
      </c>
      <c r="V1285" s="31">
        <v>83.318181818181827</v>
      </c>
      <c r="W1285" s="31">
        <v>174.25</v>
      </c>
      <c r="X1285" s="31">
        <v>296.17777777777781</v>
      </c>
      <c r="Y1285" s="31">
        <v>222.76249999999999</v>
      </c>
      <c r="Z1285" s="31">
        <v>123.09999999999998</v>
      </c>
      <c r="AA1285" s="4">
        <f t="shared" si="21"/>
        <v>1878.3699747474745</v>
      </c>
      <c r="AB1285" s="32">
        <v>127</v>
      </c>
      <c r="AC1285" s="17">
        <v>0.3527777777777778</v>
      </c>
      <c r="AD1285" s="36">
        <v>0.36666666666666664</v>
      </c>
      <c r="AE1285" s="36">
        <v>0.4</v>
      </c>
      <c r="AF1285" s="36">
        <v>0.33333333333333331</v>
      </c>
      <c r="AG1285" s="36">
        <v>0.36666666666666664</v>
      </c>
      <c r="AH1285" s="36">
        <v>0.4</v>
      </c>
      <c r="AI1285" s="36">
        <v>0.4</v>
      </c>
      <c r="AJ1285" s="36">
        <v>0.4</v>
      </c>
      <c r="AK1285" s="36">
        <v>0.36666666666666664</v>
      </c>
      <c r="AL1285" s="36">
        <v>0.33333333333333331</v>
      </c>
      <c r="AM1285" s="36">
        <v>0.3</v>
      </c>
      <c r="AN1285" s="36">
        <v>0.26666666666666666</v>
      </c>
      <c r="AO1285" s="36">
        <v>0.3</v>
      </c>
      <c r="AP1285" s="33" t="str">
        <f t="shared" si="22"/>
        <v>-</v>
      </c>
      <c r="AQ1285" s="55" t="str">
        <f t="shared" si="23"/>
        <v>-</v>
      </c>
      <c r="AR1285" s="56" t="str">
        <f t="shared" si="24"/>
        <v>-</v>
      </c>
      <c r="AS1285" s="34" t="s">
        <v>1890</v>
      </c>
      <c r="AT1285" s="122" t="s">
        <v>5208</v>
      </c>
    </row>
    <row r="1286" spans="1:46" ht="15.75" customHeight="1" x14ac:dyDescent="0.25">
      <c r="A1286" s="6">
        <v>25010010</v>
      </c>
      <c r="B1286" s="7" t="s">
        <v>26</v>
      </c>
      <c r="C1286" s="7" t="s">
        <v>847</v>
      </c>
      <c r="D1286" s="7" t="s">
        <v>847</v>
      </c>
      <c r="E1286" s="7" t="s">
        <v>328</v>
      </c>
      <c r="F1286" s="7">
        <v>2</v>
      </c>
      <c r="G1286" s="7">
        <v>55</v>
      </c>
      <c r="H1286" s="7">
        <v>-75.680000000000007</v>
      </c>
      <c r="I1286" s="29">
        <v>7.8902777799999999</v>
      </c>
      <c r="J1286" s="6" t="s">
        <v>1908</v>
      </c>
      <c r="K1286" s="30">
        <v>32643</v>
      </c>
      <c r="L1286" s="30"/>
      <c r="M1286" s="7" t="s">
        <v>1911</v>
      </c>
      <c r="N1286" s="29" t="s">
        <v>1910</v>
      </c>
      <c r="O1286" s="31">
        <v>39.148148148148145</v>
      </c>
      <c r="P1286" s="31">
        <v>33.44</v>
      </c>
      <c r="Q1286" s="31">
        <v>120.19166666666666</v>
      </c>
      <c r="R1286" s="31">
        <v>210.6</v>
      </c>
      <c r="S1286" s="31">
        <v>343.48275862068965</v>
      </c>
      <c r="T1286" s="31">
        <v>338.09259259259261</v>
      </c>
      <c r="U1286" s="31">
        <v>296.4655172413793</v>
      </c>
      <c r="V1286" s="31">
        <v>348.65517241379308</v>
      </c>
      <c r="W1286" s="31">
        <v>305.56551724137933</v>
      </c>
      <c r="X1286" s="31">
        <v>290.32142857142856</v>
      </c>
      <c r="Y1286" s="31">
        <v>185.46428571428572</v>
      </c>
      <c r="Z1286" s="31">
        <v>78.040000000000006</v>
      </c>
      <c r="AA1286" s="4">
        <f t="shared" si="21"/>
        <v>2589.4670872103629</v>
      </c>
      <c r="AB1286" s="32">
        <v>329</v>
      </c>
      <c r="AC1286" s="17">
        <v>0.91388888888888886</v>
      </c>
      <c r="AD1286" s="36">
        <v>0.9</v>
      </c>
      <c r="AE1286" s="36">
        <v>0.83333333333333337</v>
      </c>
      <c r="AF1286" s="36">
        <v>0.8</v>
      </c>
      <c r="AG1286" s="36">
        <v>0.96666666666666667</v>
      </c>
      <c r="AH1286" s="36">
        <v>0.96666666666666667</v>
      </c>
      <c r="AI1286" s="36">
        <v>0.9</v>
      </c>
      <c r="AJ1286" s="36">
        <v>0.96666666666666667</v>
      </c>
      <c r="AK1286" s="36">
        <v>0.96666666666666667</v>
      </c>
      <c r="AL1286" s="36">
        <v>0.96666666666666667</v>
      </c>
      <c r="AM1286" s="36">
        <v>0.93333333333333335</v>
      </c>
      <c r="AN1286" s="36">
        <v>0.93333333333333335</v>
      </c>
      <c r="AO1286" s="36">
        <v>0.83333333333333337</v>
      </c>
      <c r="AP1286" s="33" t="str">
        <f t="shared" si="22"/>
        <v>&gt;=80%</v>
      </c>
      <c r="AQ1286" s="55" t="str">
        <f t="shared" si="23"/>
        <v>&gt;=75%</v>
      </c>
      <c r="AR1286" s="56" t="str">
        <f t="shared" si="24"/>
        <v>&gt;=50%</v>
      </c>
      <c r="AT1286" s="121">
        <v>0.8</v>
      </c>
    </row>
    <row r="1287" spans="1:46" ht="15.75" customHeight="1" x14ac:dyDescent="0.25">
      <c r="A1287" s="6">
        <v>25010060</v>
      </c>
      <c r="B1287" s="7" t="s">
        <v>26</v>
      </c>
      <c r="C1287" s="7" t="s">
        <v>2441</v>
      </c>
      <c r="D1287" s="7" t="s">
        <v>2442</v>
      </c>
      <c r="E1287" s="7" t="s">
        <v>328</v>
      </c>
      <c r="F1287" s="7">
        <v>2</v>
      </c>
      <c r="G1287" s="7">
        <v>200</v>
      </c>
      <c r="H1287" s="7">
        <v>-75.509110829999997</v>
      </c>
      <c r="I1287" s="29">
        <v>7.8711388900000001</v>
      </c>
      <c r="J1287" s="6" t="s">
        <v>1908</v>
      </c>
      <c r="K1287" s="30">
        <v>43684</v>
      </c>
      <c r="L1287" s="30"/>
      <c r="M1287" s="35" t="s">
        <v>1909</v>
      </c>
      <c r="N1287" s="29" t="s">
        <v>1910</v>
      </c>
      <c r="O1287" s="31">
        <v>30.091666666666665</v>
      </c>
      <c r="P1287" s="31">
        <v>48.604347826086951</v>
      </c>
      <c r="Q1287" s="31">
        <v>122.89166666666665</v>
      </c>
      <c r="R1287" s="31">
        <v>233.96666666666667</v>
      </c>
      <c r="S1287" s="31">
        <v>380.21923076923071</v>
      </c>
      <c r="T1287" s="31">
        <v>317.476</v>
      </c>
      <c r="U1287" s="31">
        <v>348.904</v>
      </c>
      <c r="V1287" s="31">
        <v>330.04583333333335</v>
      </c>
      <c r="W1287" s="31">
        <v>309.73600000000005</v>
      </c>
      <c r="X1287" s="31">
        <v>327.77083333333331</v>
      </c>
      <c r="Y1287" s="31">
        <v>246.65999999999994</v>
      </c>
      <c r="Z1287" s="31">
        <v>109.97727272727273</v>
      </c>
      <c r="AA1287" s="4">
        <f t="shared" si="21"/>
        <v>2806.3435179892567</v>
      </c>
      <c r="AB1287" s="32">
        <v>289</v>
      </c>
      <c r="AC1287" s="17">
        <v>0.80277777777777781</v>
      </c>
      <c r="AD1287" s="36">
        <v>0.8</v>
      </c>
      <c r="AE1287" s="36">
        <v>0.76666666666666672</v>
      </c>
      <c r="AF1287" s="36">
        <v>0.8</v>
      </c>
      <c r="AG1287" s="36">
        <v>0.9</v>
      </c>
      <c r="AH1287" s="36">
        <v>0.8666666666666667</v>
      </c>
      <c r="AI1287" s="36">
        <v>0.83333333333333337</v>
      </c>
      <c r="AJ1287" s="36">
        <v>0.83333333333333337</v>
      </c>
      <c r="AK1287" s="36">
        <v>0.8</v>
      </c>
      <c r="AL1287" s="36">
        <v>0.83333333333333337</v>
      </c>
      <c r="AM1287" s="36">
        <v>0.8</v>
      </c>
      <c r="AN1287" s="36">
        <v>0.66666666666666663</v>
      </c>
      <c r="AO1287" s="36">
        <v>0.73333333333333328</v>
      </c>
      <c r="AP1287" s="33" t="str">
        <f t="shared" si="22"/>
        <v>-</v>
      </c>
      <c r="AQ1287" s="55" t="str">
        <f t="shared" si="23"/>
        <v>-</v>
      </c>
      <c r="AR1287" s="56" t="str">
        <f t="shared" si="24"/>
        <v>&gt;=50%</v>
      </c>
      <c r="AS1287" s="34" t="s">
        <v>1889</v>
      </c>
      <c r="AT1287" s="120" t="s">
        <v>5204</v>
      </c>
    </row>
    <row r="1288" spans="1:46" ht="15.75" customHeight="1" x14ac:dyDescent="0.25">
      <c r="A1288" s="6">
        <v>25010080</v>
      </c>
      <c r="B1288" s="7" t="s">
        <v>26</v>
      </c>
      <c r="C1288" s="7" t="s">
        <v>828</v>
      </c>
      <c r="D1288" s="7" t="s">
        <v>827</v>
      </c>
      <c r="E1288" s="7" t="s">
        <v>328</v>
      </c>
      <c r="F1288" s="7">
        <v>2</v>
      </c>
      <c r="G1288" s="7">
        <v>100</v>
      </c>
      <c r="H1288" s="7">
        <v>-75.680000000000007</v>
      </c>
      <c r="I1288" s="29">
        <v>8.0299999999999994</v>
      </c>
      <c r="J1288" s="6" t="s">
        <v>1908</v>
      </c>
      <c r="K1288" s="30">
        <v>26983</v>
      </c>
      <c r="L1288" s="30"/>
      <c r="M1288" s="7" t="s">
        <v>1911</v>
      </c>
      <c r="N1288" s="29" t="s">
        <v>1910</v>
      </c>
      <c r="O1288" s="31">
        <v>26.642857142857142</v>
      </c>
      <c r="P1288" s="31">
        <v>27.344444444444449</v>
      </c>
      <c r="Q1288" s="31">
        <v>69.444444444444443</v>
      </c>
      <c r="R1288" s="31">
        <v>156.3821428571429</v>
      </c>
      <c r="S1288" s="31">
        <v>248.91923076923078</v>
      </c>
      <c r="T1288" s="31">
        <v>303.73461538461538</v>
      </c>
      <c r="U1288" s="31">
        <v>255.916</v>
      </c>
      <c r="V1288" s="31">
        <v>285.87037037037032</v>
      </c>
      <c r="W1288" s="31">
        <v>225.02857142857141</v>
      </c>
      <c r="X1288" s="31">
        <v>220.77142857142857</v>
      </c>
      <c r="Y1288" s="31">
        <v>127.1206896551724</v>
      </c>
      <c r="Z1288" s="31">
        <v>67.193103448275863</v>
      </c>
      <c r="AA1288" s="4">
        <f t="shared" si="21"/>
        <v>2014.3678985165534</v>
      </c>
      <c r="AB1288" s="32">
        <v>328</v>
      </c>
      <c r="AC1288" s="17">
        <v>0.91111111111111109</v>
      </c>
      <c r="AD1288" s="36">
        <v>0.93333333333333335</v>
      </c>
      <c r="AE1288" s="36">
        <v>0.9</v>
      </c>
      <c r="AF1288" s="36">
        <v>0.9</v>
      </c>
      <c r="AG1288" s="36">
        <v>0.93333333333333335</v>
      </c>
      <c r="AH1288" s="36">
        <v>0.8666666666666667</v>
      </c>
      <c r="AI1288" s="36">
        <v>0.8666666666666667</v>
      </c>
      <c r="AJ1288" s="36">
        <v>0.83333333333333337</v>
      </c>
      <c r="AK1288" s="36">
        <v>0.9</v>
      </c>
      <c r="AL1288" s="36">
        <v>0.93333333333333335</v>
      </c>
      <c r="AM1288" s="36">
        <v>0.93333333333333335</v>
      </c>
      <c r="AN1288" s="36">
        <v>0.96666666666666667</v>
      </c>
      <c r="AO1288" s="36">
        <v>0.96666666666666667</v>
      </c>
      <c r="AP1288" s="33" t="str">
        <f t="shared" si="22"/>
        <v>&gt;=80%</v>
      </c>
      <c r="AQ1288" s="55" t="str">
        <f t="shared" si="23"/>
        <v>&gt;=75%</v>
      </c>
      <c r="AR1288" s="56" t="str">
        <f t="shared" si="24"/>
        <v>&gt;=50%</v>
      </c>
      <c r="AT1288" s="121">
        <v>0.8</v>
      </c>
    </row>
    <row r="1289" spans="1:46" ht="15.75" customHeight="1" x14ac:dyDescent="0.25">
      <c r="A1289" s="6">
        <v>25010100</v>
      </c>
      <c r="B1289" s="7" t="s">
        <v>26</v>
      </c>
      <c r="C1289" s="7" t="s">
        <v>829</v>
      </c>
      <c r="D1289" s="7" t="s">
        <v>827</v>
      </c>
      <c r="E1289" s="7" t="s">
        <v>328</v>
      </c>
      <c r="F1289" s="7">
        <v>2</v>
      </c>
      <c r="G1289" s="7">
        <v>160</v>
      </c>
      <c r="H1289" s="7">
        <v>-75.760000000000005</v>
      </c>
      <c r="I1289" s="29">
        <v>8.12916667</v>
      </c>
      <c r="J1289" s="6" t="s">
        <v>1908</v>
      </c>
      <c r="K1289" s="30">
        <v>27013</v>
      </c>
      <c r="L1289" s="30"/>
      <c r="M1289" s="7" t="s">
        <v>1911</v>
      </c>
      <c r="N1289" s="29" t="s">
        <v>1910</v>
      </c>
      <c r="O1289" s="31">
        <v>21.481481481481481</v>
      </c>
      <c r="P1289" s="31">
        <v>23.535714285714285</v>
      </c>
      <c r="Q1289" s="31">
        <v>64.92068965517241</v>
      </c>
      <c r="R1289" s="31">
        <v>161.36666666666667</v>
      </c>
      <c r="S1289" s="31">
        <v>235.95</v>
      </c>
      <c r="T1289" s="31">
        <v>250.02666666666667</v>
      </c>
      <c r="U1289" s="31">
        <v>245.90689655172415</v>
      </c>
      <c r="V1289" s="31">
        <v>249.2</v>
      </c>
      <c r="W1289" s="31">
        <v>233.8</v>
      </c>
      <c r="X1289" s="31">
        <v>201.81333333333333</v>
      </c>
      <c r="Y1289" s="31">
        <v>154.43666666666667</v>
      </c>
      <c r="Z1289" s="31">
        <v>53.482758620689658</v>
      </c>
      <c r="AA1289" s="4">
        <f t="shared" si="21"/>
        <v>1895.9208739281153</v>
      </c>
      <c r="AB1289" s="32">
        <v>352</v>
      </c>
      <c r="AC1289" s="17">
        <v>0.97777777777777775</v>
      </c>
      <c r="AD1289" s="36">
        <v>0.9</v>
      </c>
      <c r="AE1289" s="36">
        <v>0.93333333333333335</v>
      </c>
      <c r="AF1289" s="36">
        <v>0.96666666666666667</v>
      </c>
      <c r="AG1289" s="36">
        <v>1</v>
      </c>
      <c r="AH1289" s="36">
        <v>1</v>
      </c>
      <c r="AI1289" s="36">
        <v>1</v>
      </c>
      <c r="AJ1289" s="36">
        <v>0.96666666666666667</v>
      </c>
      <c r="AK1289" s="36">
        <v>1</v>
      </c>
      <c r="AL1289" s="36">
        <v>1</v>
      </c>
      <c r="AM1289" s="36">
        <v>1</v>
      </c>
      <c r="AN1289" s="36">
        <v>1</v>
      </c>
      <c r="AO1289" s="36">
        <v>0.96666666666666667</v>
      </c>
      <c r="AP1289" s="33" t="str">
        <f t="shared" si="22"/>
        <v>&gt;=80%</v>
      </c>
      <c r="AQ1289" s="55" t="str">
        <f t="shared" si="23"/>
        <v>&gt;=75%</v>
      </c>
      <c r="AR1289" s="56" t="str">
        <f t="shared" si="24"/>
        <v>&gt;=50%</v>
      </c>
      <c r="AT1289" s="121">
        <v>0.8</v>
      </c>
    </row>
    <row r="1290" spans="1:46" ht="15.75" customHeight="1" x14ac:dyDescent="0.25">
      <c r="A1290" s="6">
        <v>25010110</v>
      </c>
      <c r="B1290" s="7" t="s">
        <v>26</v>
      </c>
      <c r="C1290" s="7" t="s">
        <v>846</v>
      </c>
      <c r="D1290" s="7" t="s">
        <v>847</v>
      </c>
      <c r="E1290" s="7" t="s">
        <v>328</v>
      </c>
      <c r="F1290" s="7">
        <v>2</v>
      </c>
      <c r="G1290" s="7">
        <v>80</v>
      </c>
      <c r="H1290" s="7">
        <v>-75.647222220000003</v>
      </c>
      <c r="I1290" s="29">
        <v>8.0061111100000009</v>
      </c>
      <c r="J1290" s="6" t="s">
        <v>1908</v>
      </c>
      <c r="K1290" s="30">
        <v>29266</v>
      </c>
      <c r="L1290" s="30"/>
      <c r="M1290" s="7" t="s">
        <v>1911</v>
      </c>
      <c r="N1290" s="29" t="s">
        <v>1910</v>
      </c>
      <c r="O1290" s="31">
        <v>25.442307692307693</v>
      </c>
      <c r="P1290" s="31">
        <v>28.659259259259258</v>
      </c>
      <c r="Q1290" s="31">
        <v>86.357692307692318</v>
      </c>
      <c r="R1290" s="31">
        <v>185.21481481481482</v>
      </c>
      <c r="S1290" s="31">
        <v>245.23333333333332</v>
      </c>
      <c r="T1290" s="31">
        <v>277.77307692307693</v>
      </c>
      <c r="U1290" s="31">
        <v>283.01538461538462</v>
      </c>
      <c r="V1290" s="31">
        <v>285.37037037037032</v>
      </c>
      <c r="W1290" s="31">
        <v>242.99259259259256</v>
      </c>
      <c r="X1290" s="31">
        <v>238.05357142857142</v>
      </c>
      <c r="Y1290" s="31">
        <v>161.24642857142859</v>
      </c>
      <c r="Z1290" s="31">
        <v>68.044827586206907</v>
      </c>
      <c r="AA1290" s="4">
        <f t="shared" si="21"/>
        <v>2127.4036594950385</v>
      </c>
      <c r="AB1290" s="32">
        <v>324</v>
      </c>
      <c r="AC1290" s="17">
        <v>0.9</v>
      </c>
      <c r="AD1290" s="36">
        <v>0.8666666666666667</v>
      </c>
      <c r="AE1290" s="36">
        <v>0.9</v>
      </c>
      <c r="AF1290" s="36">
        <v>0.8666666666666667</v>
      </c>
      <c r="AG1290" s="36">
        <v>0.9</v>
      </c>
      <c r="AH1290" s="36">
        <v>0.9</v>
      </c>
      <c r="AI1290" s="36">
        <v>0.8666666666666667</v>
      </c>
      <c r="AJ1290" s="36">
        <v>0.8666666666666667</v>
      </c>
      <c r="AK1290" s="36">
        <v>0.9</v>
      </c>
      <c r="AL1290" s="36">
        <v>0.9</v>
      </c>
      <c r="AM1290" s="36">
        <v>0.93333333333333335</v>
      </c>
      <c r="AN1290" s="36">
        <v>0.93333333333333335</v>
      </c>
      <c r="AO1290" s="36">
        <v>0.96666666666666667</v>
      </c>
      <c r="AP1290" s="33" t="str">
        <f t="shared" si="22"/>
        <v>&gt;=80%</v>
      </c>
      <c r="AQ1290" s="55" t="str">
        <f t="shared" si="23"/>
        <v>&gt;=75%</v>
      </c>
      <c r="AR1290" s="56" t="str">
        <f t="shared" si="24"/>
        <v>&gt;=50%</v>
      </c>
      <c r="AT1290" s="121">
        <v>0.8</v>
      </c>
    </row>
    <row r="1291" spans="1:46" ht="15.75" customHeight="1" x14ac:dyDescent="0.25">
      <c r="A1291" s="6">
        <v>25015010</v>
      </c>
      <c r="B1291" s="7" t="s">
        <v>56</v>
      </c>
      <c r="C1291" s="7" t="s">
        <v>839</v>
      </c>
      <c r="D1291" s="7" t="s">
        <v>840</v>
      </c>
      <c r="E1291" s="7" t="s">
        <v>328</v>
      </c>
      <c r="F1291" s="7">
        <v>2</v>
      </c>
      <c r="G1291" s="7">
        <v>170</v>
      </c>
      <c r="H1291" s="7">
        <v>-75.632277779999995</v>
      </c>
      <c r="I1291" s="29">
        <v>8.1807777799999997</v>
      </c>
      <c r="J1291" s="6" t="s">
        <v>1908</v>
      </c>
      <c r="K1291" s="30">
        <v>27013</v>
      </c>
      <c r="L1291" s="30"/>
      <c r="M1291" s="7" t="s">
        <v>1911</v>
      </c>
      <c r="N1291" s="29" t="s">
        <v>1910</v>
      </c>
      <c r="O1291" s="31">
        <v>15.855172413793104</v>
      </c>
      <c r="P1291" s="31">
        <v>16.76896551724138</v>
      </c>
      <c r="Q1291" s="31">
        <v>73.517857142857153</v>
      </c>
      <c r="R1291" s="31">
        <v>142.78</v>
      </c>
      <c r="S1291" s="31">
        <v>209.31428571428575</v>
      </c>
      <c r="T1291" s="31">
        <v>237.22962962962956</v>
      </c>
      <c r="U1291" s="31">
        <v>252.58148148148146</v>
      </c>
      <c r="V1291" s="31">
        <v>228.33214285714286</v>
      </c>
      <c r="W1291" s="31">
        <v>218.30384615384614</v>
      </c>
      <c r="X1291" s="31">
        <v>169.54</v>
      </c>
      <c r="Y1291" s="31">
        <v>130.5107142857143</v>
      </c>
      <c r="Z1291" s="31">
        <v>55.144827586206887</v>
      </c>
      <c r="AA1291" s="4">
        <f t="shared" si="21"/>
        <v>1749.8789227821985</v>
      </c>
      <c r="AB1291" s="32">
        <v>334</v>
      </c>
      <c r="AC1291" s="17">
        <v>0.92777777777777781</v>
      </c>
      <c r="AD1291" s="36">
        <v>0.96666666666666667</v>
      </c>
      <c r="AE1291" s="36">
        <v>0.96666666666666667</v>
      </c>
      <c r="AF1291" s="36">
        <v>0.93333333333333335</v>
      </c>
      <c r="AG1291" s="36">
        <v>1</v>
      </c>
      <c r="AH1291" s="36">
        <v>0.93333333333333335</v>
      </c>
      <c r="AI1291" s="36">
        <v>0.9</v>
      </c>
      <c r="AJ1291" s="36">
        <v>0.9</v>
      </c>
      <c r="AK1291" s="36">
        <v>0.93333333333333335</v>
      </c>
      <c r="AL1291" s="36">
        <v>0.8666666666666667</v>
      </c>
      <c r="AM1291" s="36">
        <v>0.83333333333333337</v>
      </c>
      <c r="AN1291" s="36">
        <v>0.93333333333333335</v>
      </c>
      <c r="AO1291" s="36">
        <v>0.96666666666666667</v>
      </c>
      <c r="AP1291" s="33" t="str">
        <f t="shared" si="22"/>
        <v>&gt;=80%</v>
      </c>
      <c r="AQ1291" s="55" t="str">
        <f t="shared" si="23"/>
        <v>&gt;=75%</v>
      </c>
      <c r="AR1291" s="56" t="str">
        <f t="shared" si="24"/>
        <v>&gt;=50%</v>
      </c>
      <c r="AT1291" s="121">
        <v>0.8</v>
      </c>
    </row>
    <row r="1292" spans="1:46" ht="15.75" customHeight="1" x14ac:dyDescent="0.25">
      <c r="A1292" s="6">
        <v>25020030</v>
      </c>
      <c r="B1292" s="7" t="s">
        <v>26</v>
      </c>
      <c r="C1292" s="7" t="s">
        <v>311</v>
      </c>
      <c r="D1292" s="7" t="s">
        <v>312</v>
      </c>
      <c r="E1292" s="7" t="s">
        <v>313</v>
      </c>
      <c r="F1292" s="7">
        <v>1</v>
      </c>
      <c r="G1292" s="7">
        <v>30</v>
      </c>
      <c r="H1292" s="7">
        <v>-74.512222220000012</v>
      </c>
      <c r="I1292" s="29">
        <v>8.7272222199999998</v>
      </c>
      <c r="J1292" s="6" t="s">
        <v>1908</v>
      </c>
      <c r="K1292" s="30">
        <v>24303</v>
      </c>
      <c r="L1292" s="30"/>
      <c r="M1292" s="7" t="s">
        <v>1911</v>
      </c>
      <c r="N1292" s="29" t="s">
        <v>1910</v>
      </c>
      <c r="O1292" s="31">
        <v>70.5</v>
      </c>
      <c r="P1292" s="31">
        <v>76.900000000000006</v>
      </c>
      <c r="Q1292" s="31">
        <v>118.45</v>
      </c>
      <c r="R1292" s="31">
        <v>242.89</v>
      </c>
      <c r="S1292" s="31">
        <v>495.54827586206898</v>
      </c>
      <c r="T1292" s="31">
        <v>493.08620689655174</v>
      </c>
      <c r="U1292" s="31">
        <v>396.85666666666668</v>
      </c>
      <c r="V1292" s="31">
        <v>503.85714285714283</v>
      </c>
      <c r="W1292" s="31">
        <v>502.12068965517244</v>
      </c>
      <c r="X1292" s="31">
        <v>756.90384615384619</v>
      </c>
      <c r="Y1292" s="31">
        <v>767.14814814814815</v>
      </c>
      <c r="Z1292" s="31">
        <v>452.37931034482756</v>
      </c>
      <c r="AA1292" s="4">
        <f t="shared" si="21"/>
        <v>4876.6402865844248</v>
      </c>
      <c r="AB1292" s="32">
        <v>347</v>
      </c>
      <c r="AC1292" s="17">
        <v>0.96388888888888891</v>
      </c>
      <c r="AD1292" s="36">
        <v>1</v>
      </c>
      <c r="AE1292" s="36">
        <v>1</v>
      </c>
      <c r="AF1292" s="36">
        <v>1</v>
      </c>
      <c r="AG1292" s="36">
        <v>1</v>
      </c>
      <c r="AH1292" s="36">
        <v>0.96666666666666667</v>
      </c>
      <c r="AI1292" s="36">
        <v>0.96666666666666667</v>
      </c>
      <c r="AJ1292" s="36">
        <v>1</v>
      </c>
      <c r="AK1292" s="36">
        <v>0.93333333333333335</v>
      </c>
      <c r="AL1292" s="36">
        <v>0.96666666666666667</v>
      </c>
      <c r="AM1292" s="36">
        <v>0.8666666666666667</v>
      </c>
      <c r="AN1292" s="36">
        <v>0.9</v>
      </c>
      <c r="AO1292" s="36">
        <v>0.96666666666666667</v>
      </c>
      <c r="AP1292" s="33" t="str">
        <f t="shared" si="22"/>
        <v>&gt;=80%</v>
      </c>
      <c r="AQ1292" s="55" t="str">
        <f t="shared" si="23"/>
        <v>&gt;=75%</v>
      </c>
      <c r="AR1292" s="56" t="str">
        <f t="shared" si="24"/>
        <v>&gt;=50%</v>
      </c>
      <c r="AT1292" s="121">
        <v>0.8</v>
      </c>
    </row>
    <row r="1293" spans="1:46" ht="15.75" customHeight="1" x14ac:dyDescent="0.25">
      <c r="A1293" s="6">
        <v>25020090</v>
      </c>
      <c r="B1293" s="7" t="s">
        <v>26</v>
      </c>
      <c r="C1293" s="7" t="s">
        <v>751</v>
      </c>
      <c r="D1293" s="7" t="s">
        <v>751</v>
      </c>
      <c r="E1293" s="7" t="s">
        <v>704</v>
      </c>
      <c r="F1293" s="7">
        <v>5</v>
      </c>
      <c r="G1293" s="7">
        <v>20</v>
      </c>
      <c r="H1293" s="7">
        <v>-73.815444439999993</v>
      </c>
      <c r="I1293" s="29">
        <v>8.8603888900000012</v>
      </c>
      <c r="J1293" s="6" t="s">
        <v>1908</v>
      </c>
      <c r="K1293" s="30">
        <v>21961</v>
      </c>
      <c r="L1293" s="30"/>
      <c r="M1293" s="7" t="s">
        <v>1911</v>
      </c>
      <c r="N1293" s="29" t="s">
        <v>1910</v>
      </c>
      <c r="O1293" s="31">
        <v>19.783333333333335</v>
      </c>
      <c r="P1293" s="31">
        <v>29.286666666666669</v>
      </c>
      <c r="Q1293" s="31">
        <v>88.565517241379311</v>
      </c>
      <c r="R1293" s="31">
        <v>153.00357142857143</v>
      </c>
      <c r="S1293" s="31">
        <v>264.95555555555558</v>
      </c>
      <c r="T1293" s="31">
        <v>158.65666666666669</v>
      </c>
      <c r="U1293" s="31">
        <v>165.72068965517241</v>
      </c>
      <c r="V1293" s="31">
        <v>211.00333333333336</v>
      </c>
      <c r="W1293" s="31">
        <v>254.92499999999998</v>
      </c>
      <c r="X1293" s="31">
        <v>352.65333333333336</v>
      </c>
      <c r="Y1293" s="31">
        <v>273.43103448275861</v>
      </c>
      <c r="Z1293" s="31">
        <v>68.63000000000001</v>
      </c>
      <c r="AA1293" s="4">
        <f t="shared" si="21"/>
        <v>2040.6147016967709</v>
      </c>
      <c r="AB1293" s="32">
        <v>350</v>
      </c>
      <c r="AC1293" s="17">
        <v>0.97222222222222221</v>
      </c>
      <c r="AD1293" s="36">
        <v>1</v>
      </c>
      <c r="AE1293" s="36">
        <v>1</v>
      </c>
      <c r="AF1293" s="36">
        <v>0.96666666666666667</v>
      </c>
      <c r="AG1293" s="36">
        <v>0.93333333333333335</v>
      </c>
      <c r="AH1293" s="36">
        <v>0.9</v>
      </c>
      <c r="AI1293" s="36">
        <v>1</v>
      </c>
      <c r="AJ1293" s="36">
        <v>0.96666666666666667</v>
      </c>
      <c r="AK1293" s="36">
        <v>1</v>
      </c>
      <c r="AL1293" s="36">
        <v>0.93333333333333335</v>
      </c>
      <c r="AM1293" s="36">
        <v>1</v>
      </c>
      <c r="AN1293" s="36">
        <v>0.96666666666666667</v>
      </c>
      <c r="AO1293" s="36">
        <v>1</v>
      </c>
      <c r="AP1293" s="33" t="str">
        <f t="shared" si="22"/>
        <v>&gt;=80%</v>
      </c>
      <c r="AQ1293" s="55" t="str">
        <f t="shared" si="23"/>
        <v>&gt;=75%</v>
      </c>
      <c r="AR1293" s="56" t="str">
        <f t="shared" si="24"/>
        <v>&gt;=50%</v>
      </c>
      <c r="AT1293" s="121">
        <v>0.8</v>
      </c>
    </row>
    <row r="1294" spans="1:46" ht="15.75" customHeight="1" x14ac:dyDescent="0.25">
      <c r="A1294" s="6">
        <v>25020130</v>
      </c>
      <c r="B1294" s="7" t="s">
        <v>26</v>
      </c>
      <c r="C1294" s="7" t="s">
        <v>1655</v>
      </c>
      <c r="D1294" s="7" t="s">
        <v>1655</v>
      </c>
      <c r="E1294" s="7" t="s">
        <v>1608</v>
      </c>
      <c r="F1294" s="7">
        <v>2</v>
      </c>
      <c r="G1294" s="7">
        <v>200</v>
      </c>
      <c r="H1294" s="7">
        <v>-75.406833329999998</v>
      </c>
      <c r="I1294" s="29">
        <v>9.3081666700000003</v>
      </c>
      <c r="J1294" s="6" t="s">
        <v>1890</v>
      </c>
      <c r="K1294" s="30">
        <v>21443</v>
      </c>
      <c r="L1294" s="30">
        <v>40408</v>
      </c>
      <c r="M1294" s="7" t="s">
        <v>1911</v>
      </c>
      <c r="N1294" s="29" t="s">
        <v>1910</v>
      </c>
      <c r="O1294" s="31">
        <v>19.235294117647058</v>
      </c>
      <c r="P1294" s="31">
        <v>13.088235294117647</v>
      </c>
      <c r="Q1294" s="31">
        <v>26.970588235294116</v>
      </c>
      <c r="R1294" s="31">
        <v>127.5625</v>
      </c>
      <c r="S1294" s="31">
        <v>169.25</v>
      </c>
      <c r="T1294" s="31">
        <v>138.96875</v>
      </c>
      <c r="U1294" s="31">
        <v>119.76470588235294</v>
      </c>
      <c r="V1294" s="31">
        <v>126.23333333333333</v>
      </c>
      <c r="W1294" s="31">
        <v>158.32142857142858</v>
      </c>
      <c r="X1294" s="31">
        <v>132</v>
      </c>
      <c r="Y1294" s="31">
        <v>108.04285714285713</v>
      </c>
      <c r="Z1294" s="31">
        <v>55.728571428571435</v>
      </c>
      <c r="AA1294" s="4">
        <f t="shared" si="21"/>
        <v>1195.1662640056024</v>
      </c>
      <c r="AB1294" s="32">
        <v>188</v>
      </c>
      <c r="AC1294" s="17">
        <v>0.52222222222222225</v>
      </c>
      <c r="AD1294" s="36">
        <v>0.56666666666666665</v>
      </c>
      <c r="AE1294" s="36">
        <v>0.56666666666666665</v>
      </c>
      <c r="AF1294" s="36">
        <v>0.56666666666666665</v>
      </c>
      <c r="AG1294" s="36">
        <v>0.53333333333333333</v>
      </c>
      <c r="AH1294" s="36">
        <v>0.53333333333333333</v>
      </c>
      <c r="AI1294" s="36">
        <v>0.53333333333333333</v>
      </c>
      <c r="AJ1294" s="36">
        <v>0.56666666666666665</v>
      </c>
      <c r="AK1294" s="36">
        <v>0.5</v>
      </c>
      <c r="AL1294" s="36">
        <v>0.46666666666666667</v>
      </c>
      <c r="AM1294" s="36">
        <v>0.5</v>
      </c>
      <c r="AN1294" s="36">
        <v>0.46666666666666667</v>
      </c>
      <c r="AO1294" s="36">
        <v>0.46666666666666667</v>
      </c>
      <c r="AP1294" s="33" t="str">
        <f t="shared" si="22"/>
        <v>-</v>
      </c>
      <c r="AQ1294" s="55" t="str">
        <f t="shared" si="23"/>
        <v>-</v>
      </c>
      <c r="AR1294" s="56" t="str">
        <f t="shared" si="24"/>
        <v>-</v>
      </c>
      <c r="AS1294" s="34" t="s">
        <v>1890</v>
      </c>
      <c r="AT1294" s="122" t="s">
        <v>5208</v>
      </c>
    </row>
    <row r="1295" spans="1:46" ht="15.75" customHeight="1" x14ac:dyDescent="0.25">
      <c r="A1295" s="6">
        <v>25020140</v>
      </c>
      <c r="B1295" s="7" t="s">
        <v>26</v>
      </c>
      <c r="C1295" s="7" t="s">
        <v>849</v>
      </c>
      <c r="D1295" s="7" t="s">
        <v>849</v>
      </c>
      <c r="E1295" s="7" t="s">
        <v>328</v>
      </c>
      <c r="F1295" s="7">
        <v>2</v>
      </c>
      <c r="G1295" s="7">
        <v>60</v>
      </c>
      <c r="H1295" s="7">
        <v>-75.45</v>
      </c>
      <c r="I1295" s="29">
        <v>8.9499972200000002</v>
      </c>
      <c r="J1295" s="6" t="s">
        <v>1908</v>
      </c>
      <c r="K1295" s="30">
        <v>21443</v>
      </c>
      <c r="L1295" s="30"/>
      <c r="M1295" s="7" t="s">
        <v>1911</v>
      </c>
      <c r="N1295" s="29" t="s">
        <v>1910</v>
      </c>
      <c r="O1295" s="31">
        <v>15.933333333333334</v>
      </c>
      <c r="P1295" s="31">
        <v>26.736666666666668</v>
      </c>
      <c r="Q1295" s="31">
        <v>40.986206896551728</v>
      </c>
      <c r="R1295" s="31">
        <v>99.631034482758622</v>
      </c>
      <c r="S1295" s="31">
        <v>166.63103448275865</v>
      </c>
      <c r="T1295" s="31">
        <v>175.35172413793106</v>
      </c>
      <c r="U1295" s="31">
        <v>167.67999999999998</v>
      </c>
      <c r="V1295" s="31">
        <v>202.32999999999996</v>
      </c>
      <c r="W1295" s="31">
        <v>183.59999999999997</v>
      </c>
      <c r="X1295" s="31">
        <v>157.48620689655169</v>
      </c>
      <c r="Y1295" s="31">
        <v>107.46896551724139</v>
      </c>
      <c r="Z1295" s="31">
        <v>43.014814814814819</v>
      </c>
      <c r="AA1295" s="4">
        <f t="shared" si="21"/>
        <v>1386.8499872286079</v>
      </c>
      <c r="AB1295" s="32">
        <v>349</v>
      </c>
      <c r="AC1295" s="17">
        <v>0.96944444444444444</v>
      </c>
      <c r="AD1295" s="36">
        <v>1</v>
      </c>
      <c r="AE1295" s="36">
        <v>1</v>
      </c>
      <c r="AF1295" s="36">
        <v>0.96666666666666667</v>
      </c>
      <c r="AG1295" s="36">
        <v>0.96666666666666667</v>
      </c>
      <c r="AH1295" s="36">
        <v>0.96666666666666667</v>
      </c>
      <c r="AI1295" s="36">
        <v>0.96666666666666667</v>
      </c>
      <c r="AJ1295" s="36">
        <v>1</v>
      </c>
      <c r="AK1295" s="36">
        <v>1</v>
      </c>
      <c r="AL1295" s="36">
        <v>0.93333333333333335</v>
      </c>
      <c r="AM1295" s="36">
        <v>0.96666666666666667</v>
      </c>
      <c r="AN1295" s="36">
        <v>0.96666666666666667</v>
      </c>
      <c r="AO1295" s="36">
        <v>0.9</v>
      </c>
      <c r="AP1295" s="33" t="str">
        <f t="shared" si="22"/>
        <v>&gt;=80%</v>
      </c>
      <c r="AQ1295" s="55" t="str">
        <f t="shared" si="23"/>
        <v>&gt;=75%</v>
      </c>
      <c r="AR1295" s="56" t="str">
        <f t="shared" si="24"/>
        <v>&gt;=50%</v>
      </c>
      <c r="AT1295" s="121">
        <v>0.8</v>
      </c>
    </row>
    <row r="1296" spans="1:46" ht="15.75" customHeight="1" x14ac:dyDescent="0.25">
      <c r="A1296" s="6">
        <v>25020190</v>
      </c>
      <c r="B1296" s="7" t="s">
        <v>26</v>
      </c>
      <c r="C1296" s="7" t="s">
        <v>1453</v>
      </c>
      <c r="D1296" s="7" t="s">
        <v>1633</v>
      </c>
      <c r="E1296" s="7" t="s">
        <v>1608</v>
      </c>
      <c r="F1296" s="7">
        <v>2</v>
      </c>
      <c r="G1296" s="7">
        <v>200</v>
      </c>
      <c r="H1296" s="7">
        <v>-75.129166669999989</v>
      </c>
      <c r="I1296" s="29">
        <v>9.4319444400000005</v>
      </c>
      <c r="J1296" s="6" t="s">
        <v>1908</v>
      </c>
      <c r="K1296" s="30">
        <v>30756</v>
      </c>
      <c r="L1296" s="30"/>
      <c r="M1296" s="7" t="s">
        <v>1911</v>
      </c>
      <c r="N1296" s="29" t="s">
        <v>1910</v>
      </c>
      <c r="O1296" s="31">
        <v>28.383333333333329</v>
      </c>
      <c r="P1296" s="31">
        <v>30.26</v>
      </c>
      <c r="Q1296" s="31">
        <v>49.260714285714293</v>
      </c>
      <c r="R1296" s="31">
        <v>107.45517241379311</v>
      </c>
      <c r="S1296" s="31">
        <v>168.58571428571432</v>
      </c>
      <c r="T1296" s="31">
        <v>159.41785714285717</v>
      </c>
      <c r="U1296" s="31">
        <v>101.33448275862069</v>
      </c>
      <c r="V1296" s="31">
        <v>137.01034482758621</v>
      </c>
      <c r="W1296" s="31">
        <v>132.48620689655175</v>
      </c>
      <c r="X1296" s="31">
        <v>121.19655172413795</v>
      </c>
      <c r="Y1296" s="31">
        <v>87.396551724137922</v>
      </c>
      <c r="Z1296" s="31">
        <v>40.235714285714273</v>
      </c>
      <c r="AA1296" s="4">
        <f t="shared" si="21"/>
        <v>1163.0226436781609</v>
      </c>
      <c r="AB1296" s="32">
        <v>346</v>
      </c>
      <c r="AC1296" s="17">
        <v>0.96111111111111114</v>
      </c>
      <c r="AD1296" s="36">
        <v>1</v>
      </c>
      <c r="AE1296" s="36">
        <v>1</v>
      </c>
      <c r="AF1296" s="36">
        <v>0.93333333333333335</v>
      </c>
      <c r="AG1296" s="36">
        <v>0.96666666666666667</v>
      </c>
      <c r="AH1296" s="36">
        <v>0.93333333333333335</v>
      </c>
      <c r="AI1296" s="36">
        <v>0.93333333333333335</v>
      </c>
      <c r="AJ1296" s="36">
        <v>0.96666666666666667</v>
      </c>
      <c r="AK1296" s="36">
        <v>0.96666666666666667</v>
      </c>
      <c r="AL1296" s="36">
        <v>0.96666666666666667</v>
      </c>
      <c r="AM1296" s="36">
        <v>0.96666666666666667</v>
      </c>
      <c r="AN1296" s="36">
        <v>0.96666666666666667</v>
      </c>
      <c r="AO1296" s="36">
        <v>0.93333333333333335</v>
      </c>
      <c r="AP1296" s="33" t="str">
        <f t="shared" si="22"/>
        <v>&gt;=80%</v>
      </c>
      <c r="AQ1296" s="55" t="str">
        <f t="shared" si="23"/>
        <v>&gt;=75%</v>
      </c>
      <c r="AR1296" s="56" t="str">
        <f t="shared" si="24"/>
        <v>&gt;=50%</v>
      </c>
      <c r="AT1296" s="121">
        <v>0.8</v>
      </c>
    </row>
    <row r="1297" spans="1:46" ht="15.75" customHeight="1" x14ac:dyDescent="0.25">
      <c r="A1297" s="6">
        <v>25020220</v>
      </c>
      <c r="B1297" s="7" t="s">
        <v>26</v>
      </c>
      <c r="C1297" s="7" t="s">
        <v>714</v>
      </c>
      <c r="D1297" s="7" t="s">
        <v>714</v>
      </c>
      <c r="E1297" s="7" t="s">
        <v>704</v>
      </c>
      <c r="F1297" s="7">
        <v>5</v>
      </c>
      <c r="G1297" s="7">
        <v>50</v>
      </c>
      <c r="H1297" s="7">
        <v>-73.972888890000007</v>
      </c>
      <c r="I1297" s="29">
        <v>9.4929444400000005</v>
      </c>
      <c r="J1297" s="6" t="s">
        <v>1908</v>
      </c>
      <c r="K1297" s="30">
        <v>22751</v>
      </c>
      <c r="L1297" s="30"/>
      <c r="M1297" s="7" t="s">
        <v>1911</v>
      </c>
      <c r="N1297" s="29" t="s">
        <v>1910</v>
      </c>
      <c r="O1297" s="31">
        <v>13.33</v>
      </c>
      <c r="P1297" s="31">
        <v>20.617241379310343</v>
      </c>
      <c r="Q1297" s="31">
        <v>89.18</v>
      </c>
      <c r="R1297" s="31">
        <v>142.37931034482759</v>
      </c>
      <c r="S1297" s="31">
        <v>175.60666666666663</v>
      </c>
      <c r="T1297" s="31">
        <v>131.01333333333335</v>
      </c>
      <c r="U1297" s="31">
        <v>99.348275862068959</v>
      </c>
      <c r="V1297" s="31">
        <v>178.26333333333332</v>
      </c>
      <c r="W1297" s="31">
        <v>186.27586206896552</v>
      </c>
      <c r="X1297" s="31">
        <v>214.76206896551722</v>
      </c>
      <c r="Y1297" s="31">
        <v>179.36333333333332</v>
      </c>
      <c r="Z1297" s="31">
        <v>52.609999999999992</v>
      </c>
      <c r="AA1297" s="4">
        <f t="shared" si="21"/>
        <v>1482.7494252873562</v>
      </c>
      <c r="AB1297" s="32">
        <v>355</v>
      </c>
      <c r="AC1297" s="17">
        <v>0.98611111111111116</v>
      </c>
      <c r="AD1297" s="36">
        <v>1</v>
      </c>
      <c r="AE1297" s="36">
        <v>0.96666666666666667</v>
      </c>
      <c r="AF1297" s="36">
        <v>1</v>
      </c>
      <c r="AG1297" s="36">
        <v>0.96666666666666667</v>
      </c>
      <c r="AH1297" s="36">
        <v>1</v>
      </c>
      <c r="AI1297" s="36">
        <v>1</v>
      </c>
      <c r="AJ1297" s="36">
        <v>0.96666666666666667</v>
      </c>
      <c r="AK1297" s="36">
        <v>1</v>
      </c>
      <c r="AL1297" s="36">
        <v>0.96666666666666667</v>
      </c>
      <c r="AM1297" s="36">
        <v>0.96666666666666667</v>
      </c>
      <c r="AN1297" s="36">
        <v>1</v>
      </c>
      <c r="AO1297" s="36">
        <v>1</v>
      </c>
      <c r="AP1297" s="33" t="str">
        <f t="shared" si="22"/>
        <v>&gt;=80%</v>
      </c>
      <c r="AQ1297" s="55" t="str">
        <f t="shared" si="23"/>
        <v>&gt;=75%</v>
      </c>
      <c r="AR1297" s="56" t="str">
        <f t="shared" si="24"/>
        <v>&gt;=50%</v>
      </c>
      <c r="AT1297" s="121">
        <v>0.8</v>
      </c>
    </row>
    <row r="1298" spans="1:46" ht="15.75" customHeight="1" x14ac:dyDescent="0.25">
      <c r="A1298" s="6">
        <v>25020230</v>
      </c>
      <c r="B1298" s="7" t="s">
        <v>26</v>
      </c>
      <c r="C1298" s="7" t="s">
        <v>733</v>
      </c>
      <c r="D1298" s="7" t="s">
        <v>734</v>
      </c>
      <c r="E1298" s="7" t="s">
        <v>704</v>
      </c>
      <c r="F1298" s="7">
        <v>5</v>
      </c>
      <c r="G1298" s="7">
        <v>170</v>
      </c>
      <c r="H1298" s="7">
        <v>-73.339472220000005</v>
      </c>
      <c r="I1298" s="29">
        <v>9.5621666700000016</v>
      </c>
      <c r="J1298" s="6" t="s">
        <v>1908</v>
      </c>
      <c r="K1298" s="30">
        <v>23238</v>
      </c>
      <c r="L1298" s="30"/>
      <c r="M1298" s="7" t="s">
        <v>1911</v>
      </c>
      <c r="N1298" s="29" t="s">
        <v>1910</v>
      </c>
      <c r="O1298" s="31">
        <v>17.756</v>
      </c>
      <c r="P1298" s="31">
        <v>34.473076923076924</v>
      </c>
      <c r="Q1298" s="31">
        <v>104.21851851851852</v>
      </c>
      <c r="R1298" s="31">
        <v>165.1846153846154</v>
      </c>
      <c r="S1298" s="31">
        <v>277.88518518518515</v>
      </c>
      <c r="T1298" s="31">
        <v>158.54999999999998</v>
      </c>
      <c r="U1298" s="31">
        <v>143.25555555555556</v>
      </c>
      <c r="V1298" s="31">
        <v>208.2571428571429</v>
      </c>
      <c r="W1298" s="31">
        <v>280.22592592592594</v>
      </c>
      <c r="X1298" s="31">
        <v>318.28846153846155</v>
      </c>
      <c r="Y1298" s="31">
        <v>224.67777777777778</v>
      </c>
      <c r="Z1298" s="31">
        <v>64.628</v>
      </c>
      <c r="AA1298" s="4">
        <f t="shared" si="21"/>
        <v>1997.4002596662594</v>
      </c>
      <c r="AB1298" s="32">
        <v>319</v>
      </c>
      <c r="AC1298" s="17">
        <v>0.88611111111111107</v>
      </c>
      <c r="AD1298" s="36">
        <v>0.83333333333333337</v>
      </c>
      <c r="AE1298" s="36">
        <v>0.8666666666666667</v>
      </c>
      <c r="AF1298" s="36">
        <v>0.9</v>
      </c>
      <c r="AG1298" s="36">
        <v>0.8666666666666667</v>
      </c>
      <c r="AH1298" s="36">
        <v>0.9</v>
      </c>
      <c r="AI1298" s="36">
        <v>0.93333333333333335</v>
      </c>
      <c r="AJ1298" s="36">
        <v>0.9</v>
      </c>
      <c r="AK1298" s="36">
        <v>0.93333333333333335</v>
      </c>
      <c r="AL1298" s="36">
        <v>0.9</v>
      </c>
      <c r="AM1298" s="36">
        <v>0.8666666666666667</v>
      </c>
      <c r="AN1298" s="36">
        <v>0.9</v>
      </c>
      <c r="AO1298" s="36">
        <v>0.83333333333333337</v>
      </c>
      <c r="AP1298" s="33" t="str">
        <f t="shared" si="22"/>
        <v>&gt;=80%</v>
      </c>
      <c r="AQ1298" s="55" t="str">
        <f t="shared" si="23"/>
        <v>&gt;=75%</v>
      </c>
      <c r="AR1298" s="56" t="str">
        <f t="shared" si="24"/>
        <v>&gt;=50%</v>
      </c>
      <c r="AT1298" s="121">
        <v>0.8</v>
      </c>
    </row>
    <row r="1299" spans="1:46" ht="15.75" customHeight="1" x14ac:dyDescent="0.25">
      <c r="A1299" s="6">
        <v>25020240</v>
      </c>
      <c r="B1299" s="7" t="s">
        <v>26</v>
      </c>
      <c r="C1299" s="7" t="s">
        <v>720</v>
      </c>
      <c r="D1299" s="7" t="s">
        <v>719</v>
      </c>
      <c r="E1299" s="7" t="s">
        <v>704</v>
      </c>
      <c r="F1299" s="7">
        <v>5</v>
      </c>
      <c r="G1299" s="7">
        <v>70</v>
      </c>
      <c r="H1299" s="7">
        <v>-73.890416669999993</v>
      </c>
      <c r="I1299" s="29">
        <v>9.4104722199999991</v>
      </c>
      <c r="J1299" s="6" t="s">
        <v>1908</v>
      </c>
      <c r="K1299" s="30">
        <v>23085</v>
      </c>
      <c r="L1299" s="30"/>
      <c r="M1299" s="7" t="s">
        <v>1911</v>
      </c>
      <c r="N1299" s="29" t="s">
        <v>1910</v>
      </c>
      <c r="O1299" s="31">
        <v>19.966666666666665</v>
      </c>
      <c r="P1299" s="31">
        <v>29.344827586206897</v>
      </c>
      <c r="Q1299" s="31">
        <v>79.166666666666671</v>
      </c>
      <c r="R1299" s="31">
        <v>168.06666666666666</v>
      </c>
      <c r="S1299" s="31">
        <v>220.03333333333333</v>
      </c>
      <c r="T1299" s="31">
        <v>155.16666666666666</v>
      </c>
      <c r="U1299" s="31">
        <v>126.68965517241379</v>
      </c>
      <c r="V1299" s="31">
        <v>227.81333333333333</v>
      </c>
      <c r="W1299" s="31">
        <v>243.87857142857143</v>
      </c>
      <c r="X1299" s="31">
        <v>271.82758620689657</v>
      </c>
      <c r="Y1299" s="31">
        <v>198.43333333333334</v>
      </c>
      <c r="Z1299" s="31">
        <v>63.689655172413794</v>
      </c>
      <c r="AA1299" s="4">
        <f t="shared" si="21"/>
        <v>1804.0769622331691</v>
      </c>
      <c r="AB1299" s="32">
        <v>354</v>
      </c>
      <c r="AC1299" s="17">
        <v>0.98333333333333328</v>
      </c>
      <c r="AD1299" s="36">
        <v>1</v>
      </c>
      <c r="AE1299" s="36">
        <v>0.96666666666666667</v>
      </c>
      <c r="AF1299" s="36">
        <v>1</v>
      </c>
      <c r="AG1299" s="36">
        <v>1</v>
      </c>
      <c r="AH1299" s="36">
        <v>1</v>
      </c>
      <c r="AI1299" s="36">
        <v>1</v>
      </c>
      <c r="AJ1299" s="36">
        <v>0.96666666666666667</v>
      </c>
      <c r="AK1299" s="36">
        <v>1</v>
      </c>
      <c r="AL1299" s="36">
        <v>0.93333333333333335</v>
      </c>
      <c r="AM1299" s="36">
        <v>0.96666666666666667</v>
      </c>
      <c r="AN1299" s="36">
        <v>1</v>
      </c>
      <c r="AO1299" s="36">
        <v>0.96666666666666667</v>
      </c>
      <c r="AP1299" s="33" t="str">
        <f t="shared" si="22"/>
        <v>&gt;=80%</v>
      </c>
      <c r="AQ1299" s="55" t="str">
        <f t="shared" si="23"/>
        <v>&gt;=75%</v>
      </c>
      <c r="AR1299" s="56" t="str">
        <f t="shared" si="24"/>
        <v>&gt;=50%</v>
      </c>
      <c r="AT1299" s="121">
        <v>0.8</v>
      </c>
    </row>
    <row r="1300" spans="1:46" ht="15.75" customHeight="1" x14ac:dyDescent="0.25">
      <c r="A1300" s="6">
        <v>25020250</v>
      </c>
      <c r="B1300" s="7" t="s">
        <v>26</v>
      </c>
      <c r="C1300" s="7" t="s">
        <v>724</v>
      </c>
      <c r="D1300" s="7" t="s">
        <v>724</v>
      </c>
      <c r="E1300" s="7" t="s">
        <v>704</v>
      </c>
      <c r="F1300" s="7">
        <v>5</v>
      </c>
      <c r="G1300" s="7">
        <v>100</v>
      </c>
      <c r="H1300" s="7">
        <v>-73.541944439999995</v>
      </c>
      <c r="I1300" s="29">
        <v>9.1971944400000005</v>
      </c>
      <c r="J1300" s="6" t="s">
        <v>1908</v>
      </c>
      <c r="K1300" s="30">
        <v>23085</v>
      </c>
      <c r="L1300" s="30"/>
      <c r="M1300" s="7" t="s">
        <v>1911</v>
      </c>
      <c r="N1300" s="29" t="s">
        <v>1910</v>
      </c>
      <c r="O1300" s="31">
        <v>24.959999999999997</v>
      </c>
      <c r="P1300" s="31">
        <v>35.769999999999996</v>
      </c>
      <c r="Q1300" s="31">
        <v>78.60689655172412</v>
      </c>
      <c r="R1300" s="31">
        <v>129.51034482758621</v>
      </c>
      <c r="S1300" s="31">
        <v>223.51851851851848</v>
      </c>
      <c r="T1300" s="31">
        <v>131.78275862068966</v>
      </c>
      <c r="U1300" s="31">
        <v>114.26666666666665</v>
      </c>
      <c r="V1300" s="31">
        <v>148.44</v>
      </c>
      <c r="W1300" s="31">
        <v>204.92333333333335</v>
      </c>
      <c r="X1300" s="31">
        <v>287.45172413793114</v>
      </c>
      <c r="Y1300" s="31">
        <v>223.33448275862065</v>
      </c>
      <c r="Z1300" s="31">
        <v>71.781481481481464</v>
      </c>
      <c r="AA1300" s="4">
        <f t="shared" si="21"/>
        <v>1674.3462068965518</v>
      </c>
      <c r="AB1300" s="32">
        <v>349</v>
      </c>
      <c r="AC1300" s="17">
        <v>0.96944444444444444</v>
      </c>
      <c r="AD1300" s="36">
        <v>1</v>
      </c>
      <c r="AE1300" s="36">
        <v>1</v>
      </c>
      <c r="AF1300" s="36">
        <v>0.96666666666666667</v>
      </c>
      <c r="AG1300" s="36">
        <v>0.96666666666666667</v>
      </c>
      <c r="AH1300" s="36">
        <v>0.9</v>
      </c>
      <c r="AI1300" s="36">
        <v>0.96666666666666667</v>
      </c>
      <c r="AJ1300" s="36">
        <v>1</v>
      </c>
      <c r="AK1300" s="36">
        <v>1</v>
      </c>
      <c r="AL1300" s="36">
        <v>1</v>
      </c>
      <c r="AM1300" s="36">
        <v>0.96666666666666667</v>
      </c>
      <c r="AN1300" s="36">
        <v>0.96666666666666667</v>
      </c>
      <c r="AO1300" s="36">
        <v>0.9</v>
      </c>
      <c r="AP1300" s="33" t="str">
        <f t="shared" si="22"/>
        <v>&gt;=80%</v>
      </c>
      <c r="AQ1300" s="55" t="str">
        <f t="shared" si="23"/>
        <v>&gt;=75%</v>
      </c>
      <c r="AR1300" s="56" t="str">
        <f t="shared" si="24"/>
        <v>&gt;=50%</v>
      </c>
      <c r="AT1300" s="121">
        <v>0.8</v>
      </c>
    </row>
    <row r="1301" spans="1:46" ht="15.75" customHeight="1" x14ac:dyDescent="0.25">
      <c r="A1301" s="6">
        <v>25020260</v>
      </c>
      <c r="B1301" s="7" t="s">
        <v>26</v>
      </c>
      <c r="C1301" s="7" t="s">
        <v>723</v>
      </c>
      <c r="D1301" s="7" t="s">
        <v>722</v>
      </c>
      <c r="E1301" s="7" t="s">
        <v>704</v>
      </c>
      <c r="F1301" s="7">
        <v>5</v>
      </c>
      <c r="G1301" s="7">
        <v>100</v>
      </c>
      <c r="H1301" s="7">
        <v>-73.488027779999996</v>
      </c>
      <c r="I1301" s="29">
        <v>9.3970277800000002</v>
      </c>
      <c r="J1301" s="6" t="s">
        <v>1908</v>
      </c>
      <c r="K1301" s="30">
        <v>23085</v>
      </c>
      <c r="L1301" s="30"/>
      <c r="M1301" s="7" t="s">
        <v>1911</v>
      </c>
      <c r="N1301" s="29" t="s">
        <v>1910</v>
      </c>
      <c r="O1301" s="31">
        <v>42.033333333333331</v>
      </c>
      <c r="P1301" s="31">
        <v>50.466666666666669</v>
      </c>
      <c r="Q1301" s="31">
        <v>160.66666666666666</v>
      </c>
      <c r="R1301" s="31">
        <v>214.96666666666667</v>
      </c>
      <c r="S1301" s="31">
        <v>312.48275862068965</v>
      </c>
      <c r="T1301" s="31">
        <v>240.58620689655172</v>
      </c>
      <c r="U1301" s="31">
        <v>230.13793103448276</v>
      </c>
      <c r="V1301" s="31">
        <v>265.74137931034483</v>
      </c>
      <c r="W1301" s="31">
        <v>383.75</v>
      </c>
      <c r="X1301" s="31">
        <v>416.67857142857144</v>
      </c>
      <c r="Y1301" s="31">
        <v>373.48620689655172</v>
      </c>
      <c r="Z1301" s="31">
        <v>117.13793103448276</v>
      </c>
      <c r="AA1301" s="4">
        <f t="shared" si="21"/>
        <v>2808.1343185550081</v>
      </c>
      <c r="AB1301" s="32">
        <v>350</v>
      </c>
      <c r="AC1301" s="17">
        <v>0.97222222222222221</v>
      </c>
      <c r="AD1301" s="36">
        <v>1</v>
      </c>
      <c r="AE1301" s="36">
        <v>1</v>
      </c>
      <c r="AF1301" s="36">
        <v>1</v>
      </c>
      <c r="AG1301" s="36">
        <v>1</v>
      </c>
      <c r="AH1301" s="36">
        <v>0.96666666666666667</v>
      </c>
      <c r="AI1301" s="36">
        <v>0.96666666666666667</v>
      </c>
      <c r="AJ1301" s="36">
        <v>0.96666666666666667</v>
      </c>
      <c r="AK1301" s="36">
        <v>0.96666666666666667</v>
      </c>
      <c r="AL1301" s="36">
        <v>0.93333333333333335</v>
      </c>
      <c r="AM1301" s="36">
        <v>0.93333333333333335</v>
      </c>
      <c r="AN1301" s="36">
        <v>0.96666666666666667</v>
      </c>
      <c r="AO1301" s="36">
        <v>0.96666666666666667</v>
      </c>
      <c r="AP1301" s="33" t="str">
        <f t="shared" si="22"/>
        <v>&gt;=80%</v>
      </c>
      <c r="AQ1301" s="55" t="str">
        <f t="shared" si="23"/>
        <v>&gt;=75%</v>
      </c>
      <c r="AR1301" s="56" t="str">
        <f t="shared" si="24"/>
        <v>&gt;=50%</v>
      </c>
      <c r="AT1301" s="121">
        <v>0.8</v>
      </c>
    </row>
    <row r="1302" spans="1:46" ht="15.75" customHeight="1" x14ac:dyDescent="0.25">
      <c r="A1302" s="6">
        <v>25020270</v>
      </c>
      <c r="B1302" s="7" t="s">
        <v>26</v>
      </c>
      <c r="C1302" s="7" t="s">
        <v>721</v>
      </c>
      <c r="D1302" s="7" t="s">
        <v>719</v>
      </c>
      <c r="E1302" s="7" t="s">
        <v>704</v>
      </c>
      <c r="F1302" s="7">
        <v>5</v>
      </c>
      <c r="G1302" s="7">
        <v>90</v>
      </c>
      <c r="H1302" s="7">
        <v>-73.73130556000001</v>
      </c>
      <c r="I1302" s="29">
        <v>9.1931666700000001</v>
      </c>
      <c r="J1302" s="6" t="s">
        <v>1908</v>
      </c>
      <c r="K1302" s="30">
        <v>23116</v>
      </c>
      <c r="L1302" s="30"/>
      <c r="M1302" s="7" t="s">
        <v>1911</v>
      </c>
      <c r="N1302" s="29" t="s">
        <v>1910</v>
      </c>
      <c r="O1302" s="31">
        <v>25.5</v>
      </c>
      <c r="P1302" s="31">
        <v>23.233333333333334</v>
      </c>
      <c r="Q1302" s="31">
        <v>87.724137931034477</v>
      </c>
      <c r="R1302" s="31">
        <v>160.17333333333332</v>
      </c>
      <c r="S1302" s="31">
        <v>274.47000000000003</v>
      </c>
      <c r="T1302" s="31">
        <v>157.25862068965517</v>
      </c>
      <c r="U1302" s="31">
        <v>166.77333333333337</v>
      </c>
      <c r="V1302" s="31">
        <v>174.75862068965517</v>
      </c>
      <c r="W1302" s="31">
        <v>266.70333333333332</v>
      </c>
      <c r="X1302" s="31">
        <v>328.56666666666666</v>
      </c>
      <c r="Y1302" s="31">
        <v>258.24137931034483</v>
      </c>
      <c r="Z1302" s="31">
        <v>117.51034482758621</v>
      </c>
      <c r="AA1302" s="4">
        <f t="shared" si="21"/>
        <v>2040.9131034482757</v>
      </c>
      <c r="AB1302" s="32">
        <v>355</v>
      </c>
      <c r="AC1302" s="17">
        <v>0.98611111111111116</v>
      </c>
      <c r="AD1302" s="36">
        <v>1</v>
      </c>
      <c r="AE1302" s="36">
        <v>1</v>
      </c>
      <c r="AF1302" s="36">
        <v>0.96666666666666667</v>
      </c>
      <c r="AG1302" s="36">
        <v>1</v>
      </c>
      <c r="AH1302" s="36">
        <v>1</v>
      </c>
      <c r="AI1302" s="36">
        <v>0.96666666666666667</v>
      </c>
      <c r="AJ1302" s="36">
        <v>1</v>
      </c>
      <c r="AK1302" s="36">
        <v>0.96666666666666667</v>
      </c>
      <c r="AL1302" s="36">
        <v>1</v>
      </c>
      <c r="AM1302" s="36">
        <v>1</v>
      </c>
      <c r="AN1302" s="36">
        <v>0.96666666666666667</v>
      </c>
      <c r="AO1302" s="36">
        <v>0.96666666666666667</v>
      </c>
      <c r="AP1302" s="33" t="str">
        <f t="shared" si="22"/>
        <v>&gt;=80%</v>
      </c>
      <c r="AQ1302" s="55" t="str">
        <f t="shared" si="23"/>
        <v>&gt;=75%</v>
      </c>
      <c r="AR1302" s="56" t="str">
        <f t="shared" si="24"/>
        <v>&gt;=50%</v>
      </c>
      <c r="AT1302" s="121">
        <v>0.8</v>
      </c>
    </row>
    <row r="1303" spans="1:46" ht="15.75" customHeight="1" x14ac:dyDescent="0.25">
      <c r="A1303" s="6">
        <v>25020280</v>
      </c>
      <c r="B1303" s="7" t="s">
        <v>26</v>
      </c>
      <c r="C1303" s="7" t="s">
        <v>728</v>
      </c>
      <c r="D1303" s="7" t="s">
        <v>727</v>
      </c>
      <c r="E1303" s="7" t="s">
        <v>704</v>
      </c>
      <c r="F1303" s="7">
        <v>5</v>
      </c>
      <c r="G1303" s="7">
        <v>30</v>
      </c>
      <c r="H1303" s="7">
        <v>-73.611972220000013</v>
      </c>
      <c r="I1303" s="29">
        <v>9.6065277800000004</v>
      </c>
      <c r="J1303" s="6" t="s">
        <v>1908</v>
      </c>
      <c r="K1303" s="30">
        <v>23299</v>
      </c>
      <c r="L1303" s="30"/>
      <c r="M1303" s="7" t="s">
        <v>1911</v>
      </c>
      <c r="N1303" s="29" t="s">
        <v>1910</v>
      </c>
      <c r="O1303" s="31">
        <v>8.6296296296296298</v>
      </c>
      <c r="P1303" s="31">
        <v>22.37037037037037</v>
      </c>
      <c r="Q1303" s="31">
        <v>81.05</v>
      </c>
      <c r="R1303" s="31">
        <v>133.39642857142857</v>
      </c>
      <c r="S1303" s="31">
        <v>192.72222222222223</v>
      </c>
      <c r="T1303" s="31">
        <v>151.34285714285716</v>
      </c>
      <c r="U1303" s="31">
        <v>119.78214285714284</v>
      </c>
      <c r="V1303" s="31">
        <v>182.4</v>
      </c>
      <c r="W1303" s="31">
        <v>227.85185185185185</v>
      </c>
      <c r="X1303" s="31">
        <v>218.27307692307693</v>
      </c>
      <c r="Y1303" s="31">
        <v>209.12</v>
      </c>
      <c r="Z1303" s="31">
        <v>42.148148148148145</v>
      </c>
      <c r="AA1303" s="4">
        <f t="shared" si="21"/>
        <v>1589.0867277167274</v>
      </c>
      <c r="AB1303" s="32">
        <v>327</v>
      </c>
      <c r="AC1303" s="17">
        <v>0.90833333333333333</v>
      </c>
      <c r="AD1303" s="36">
        <v>0.9</v>
      </c>
      <c r="AE1303" s="36">
        <v>0.9</v>
      </c>
      <c r="AF1303" s="36">
        <v>0.93333333333333335</v>
      </c>
      <c r="AG1303" s="36">
        <v>0.93333333333333335</v>
      </c>
      <c r="AH1303" s="36">
        <v>0.9</v>
      </c>
      <c r="AI1303" s="36">
        <v>0.93333333333333335</v>
      </c>
      <c r="AJ1303" s="36">
        <v>0.93333333333333335</v>
      </c>
      <c r="AK1303" s="36">
        <v>0.96666666666666667</v>
      </c>
      <c r="AL1303" s="36">
        <v>0.9</v>
      </c>
      <c r="AM1303" s="36">
        <v>0.8666666666666667</v>
      </c>
      <c r="AN1303" s="36">
        <v>0.83333333333333337</v>
      </c>
      <c r="AO1303" s="36">
        <v>0.9</v>
      </c>
      <c r="AP1303" s="33" t="str">
        <f t="shared" si="22"/>
        <v>&gt;=80%</v>
      </c>
      <c r="AQ1303" s="55" t="str">
        <f t="shared" si="23"/>
        <v>&gt;=75%</v>
      </c>
      <c r="AR1303" s="56" t="str">
        <f t="shared" si="24"/>
        <v>&gt;=50%</v>
      </c>
      <c r="AT1303" s="121">
        <v>0.8</v>
      </c>
    </row>
    <row r="1304" spans="1:46" ht="15.75" customHeight="1" x14ac:dyDescent="0.25">
      <c r="A1304" s="6">
        <v>25020330</v>
      </c>
      <c r="B1304" s="7" t="s">
        <v>26</v>
      </c>
      <c r="C1304" s="7" t="s">
        <v>367</v>
      </c>
      <c r="D1304" s="7" t="s">
        <v>366</v>
      </c>
      <c r="E1304" s="7" t="s">
        <v>313</v>
      </c>
      <c r="F1304" s="7">
        <v>1</v>
      </c>
      <c r="G1304" s="7">
        <v>25</v>
      </c>
      <c r="H1304" s="7">
        <v>-74.569166670000001</v>
      </c>
      <c r="I1304" s="29">
        <v>8.3663888900000014</v>
      </c>
      <c r="J1304" s="6" t="s">
        <v>1908</v>
      </c>
      <c r="K1304" s="30">
        <v>24365</v>
      </c>
      <c r="L1304" s="30"/>
      <c r="M1304" s="7" t="s">
        <v>1911</v>
      </c>
      <c r="N1304" s="29" t="s">
        <v>1910</v>
      </c>
      <c r="O1304" s="31">
        <v>53.551724137931032</v>
      </c>
      <c r="P1304" s="31">
        <v>57.766666666666666</v>
      </c>
      <c r="Q1304" s="31">
        <v>136.9</v>
      </c>
      <c r="R1304" s="31">
        <v>314.63333333333333</v>
      </c>
      <c r="S1304" s="31">
        <v>471.27586206896552</v>
      </c>
      <c r="T1304" s="31">
        <v>380.31034482758622</v>
      </c>
      <c r="U1304" s="31">
        <v>484.39285714285717</v>
      </c>
      <c r="V1304" s="31">
        <v>581.68965517241384</v>
      </c>
      <c r="W1304" s="31">
        <v>515.7037037037037</v>
      </c>
      <c r="X1304" s="31">
        <v>545.1137931034483</v>
      </c>
      <c r="Y1304" s="31">
        <v>506.23103448275867</v>
      </c>
      <c r="Z1304" s="31">
        <v>240.60384615384615</v>
      </c>
      <c r="AA1304" s="4">
        <f t="shared" si="21"/>
        <v>4288.1728207935103</v>
      </c>
      <c r="AB1304" s="32">
        <v>345</v>
      </c>
      <c r="AC1304" s="17">
        <v>0.95833333333333337</v>
      </c>
      <c r="AD1304" s="36">
        <v>0.96666666666666667</v>
      </c>
      <c r="AE1304" s="36">
        <v>1</v>
      </c>
      <c r="AF1304" s="36">
        <v>1</v>
      </c>
      <c r="AG1304" s="36">
        <v>1</v>
      </c>
      <c r="AH1304" s="36">
        <v>0.96666666666666667</v>
      </c>
      <c r="AI1304" s="36">
        <v>0.96666666666666667</v>
      </c>
      <c r="AJ1304" s="36">
        <v>0.93333333333333335</v>
      </c>
      <c r="AK1304" s="36">
        <v>0.96666666666666667</v>
      </c>
      <c r="AL1304" s="36">
        <v>0.9</v>
      </c>
      <c r="AM1304" s="36">
        <v>0.96666666666666667</v>
      </c>
      <c r="AN1304" s="36">
        <v>0.96666666666666667</v>
      </c>
      <c r="AO1304" s="36">
        <v>0.8666666666666667</v>
      </c>
      <c r="AP1304" s="33" t="str">
        <f t="shared" si="22"/>
        <v>&gt;=80%</v>
      </c>
      <c r="AQ1304" s="55" t="str">
        <f t="shared" si="23"/>
        <v>&gt;=75%</v>
      </c>
      <c r="AR1304" s="56" t="str">
        <f t="shared" si="24"/>
        <v>&gt;=50%</v>
      </c>
      <c r="AT1304" s="121">
        <v>0.8</v>
      </c>
    </row>
    <row r="1305" spans="1:46" ht="15.75" customHeight="1" x14ac:dyDescent="0.25">
      <c r="A1305" s="6">
        <v>25020350</v>
      </c>
      <c r="B1305" s="7" t="s">
        <v>26</v>
      </c>
      <c r="C1305" s="7" t="s">
        <v>314</v>
      </c>
      <c r="D1305" s="7" t="s">
        <v>312</v>
      </c>
      <c r="E1305" s="7" t="s">
        <v>313</v>
      </c>
      <c r="F1305" s="7">
        <v>1</v>
      </c>
      <c r="G1305" s="7">
        <v>30</v>
      </c>
      <c r="H1305" s="7">
        <v>-74.541666669999998</v>
      </c>
      <c r="I1305" s="29">
        <v>8.4927777799999991</v>
      </c>
      <c r="J1305" s="6" t="s">
        <v>1908</v>
      </c>
      <c r="K1305" s="30">
        <v>24334</v>
      </c>
      <c r="L1305" s="30"/>
      <c r="M1305" s="7" t="s">
        <v>1911</v>
      </c>
      <c r="N1305" s="29" t="s">
        <v>1910</v>
      </c>
      <c r="O1305" s="31">
        <v>45.996551724137937</v>
      </c>
      <c r="P1305" s="31">
        <v>48.620689655172413</v>
      </c>
      <c r="Q1305" s="31">
        <v>112.65517241379311</v>
      </c>
      <c r="R1305" s="31">
        <v>244.73448275862066</v>
      </c>
      <c r="S1305" s="31">
        <v>495.28275862068966</v>
      </c>
      <c r="T1305" s="31">
        <v>471.12758620689658</v>
      </c>
      <c r="U1305" s="31">
        <v>401.28571428571428</v>
      </c>
      <c r="V1305" s="31">
        <v>508.96</v>
      </c>
      <c r="W1305" s="31">
        <v>459.6571428571429</v>
      </c>
      <c r="X1305" s="31">
        <v>517.65357142857135</v>
      </c>
      <c r="Y1305" s="31">
        <v>431.68620689655171</v>
      </c>
      <c r="Z1305" s="31">
        <v>158.62068965517241</v>
      </c>
      <c r="AA1305" s="4">
        <f t="shared" si="21"/>
        <v>3896.280566502463</v>
      </c>
      <c r="AB1305" s="32">
        <v>346</v>
      </c>
      <c r="AC1305" s="17">
        <v>0.96111111111111114</v>
      </c>
      <c r="AD1305" s="36">
        <v>0.96666666666666667</v>
      </c>
      <c r="AE1305" s="36">
        <v>0.96666666666666667</v>
      </c>
      <c r="AF1305" s="36">
        <v>0.96666666666666667</v>
      </c>
      <c r="AG1305" s="36">
        <v>0.96666666666666667</v>
      </c>
      <c r="AH1305" s="36">
        <v>0.96666666666666667</v>
      </c>
      <c r="AI1305" s="36">
        <v>0.96666666666666667</v>
      </c>
      <c r="AJ1305" s="36">
        <v>0.93333333333333335</v>
      </c>
      <c r="AK1305" s="36">
        <v>1</v>
      </c>
      <c r="AL1305" s="36">
        <v>0.93333333333333335</v>
      </c>
      <c r="AM1305" s="36">
        <v>0.93333333333333335</v>
      </c>
      <c r="AN1305" s="36">
        <v>0.96666666666666667</v>
      </c>
      <c r="AO1305" s="36">
        <v>0.96666666666666667</v>
      </c>
      <c r="AP1305" s="33" t="str">
        <f t="shared" si="22"/>
        <v>&gt;=80%</v>
      </c>
      <c r="AQ1305" s="55" t="str">
        <f t="shared" si="23"/>
        <v>&gt;=75%</v>
      </c>
      <c r="AR1305" s="56" t="str">
        <f t="shared" si="24"/>
        <v>&gt;=50%</v>
      </c>
      <c r="AT1305" s="121">
        <v>0.8</v>
      </c>
    </row>
    <row r="1306" spans="1:46" ht="15.75" customHeight="1" x14ac:dyDescent="0.25">
      <c r="A1306" s="6">
        <v>25020370</v>
      </c>
      <c r="B1306" s="7" t="s">
        <v>26</v>
      </c>
      <c r="C1306" s="7" t="s">
        <v>103</v>
      </c>
      <c r="D1306" s="7" t="s">
        <v>104</v>
      </c>
      <c r="E1306" s="7" t="s">
        <v>53</v>
      </c>
      <c r="F1306" s="7">
        <v>1</v>
      </c>
      <c r="G1306" s="7">
        <v>40</v>
      </c>
      <c r="H1306" s="7">
        <v>-74.942222220000005</v>
      </c>
      <c r="I1306" s="29">
        <v>8.0366666700000007</v>
      </c>
      <c r="J1306" s="6" t="s">
        <v>1908</v>
      </c>
      <c r="K1306" s="30">
        <v>25703</v>
      </c>
      <c r="L1306" s="30"/>
      <c r="M1306" s="7" t="s">
        <v>1911</v>
      </c>
      <c r="N1306" s="29" t="s">
        <v>1910</v>
      </c>
      <c r="O1306" s="31">
        <v>43.428571428571431</v>
      </c>
      <c r="P1306" s="31">
        <v>45.074074074074076</v>
      </c>
      <c r="Q1306" s="31">
        <v>83.685714285714283</v>
      </c>
      <c r="R1306" s="31">
        <v>270.28571428571428</v>
      </c>
      <c r="S1306" s="31">
        <v>345.25925925925924</v>
      </c>
      <c r="T1306" s="31">
        <v>381.5</v>
      </c>
      <c r="U1306" s="31">
        <v>400.58928571428572</v>
      </c>
      <c r="V1306" s="31">
        <v>467.875</v>
      </c>
      <c r="W1306" s="31">
        <v>369.70344827586206</v>
      </c>
      <c r="X1306" s="31">
        <v>375.75862068965517</v>
      </c>
      <c r="Y1306" s="31">
        <v>329.42857142857144</v>
      </c>
      <c r="Z1306" s="31">
        <v>157.76666666666668</v>
      </c>
      <c r="AA1306" s="4">
        <f t="shared" si="21"/>
        <v>3270.3549261083749</v>
      </c>
      <c r="AB1306" s="32">
        <v>338</v>
      </c>
      <c r="AC1306" s="17">
        <v>0.93888888888888888</v>
      </c>
      <c r="AD1306" s="36">
        <v>0.93333333333333335</v>
      </c>
      <c r="AE1306" s="36">
        <v>0.9</v>
      </c>
      <c r="AF1306" s="36">
        <v>0.93333333333333335</v>
      </c>
      <c r="AG1306" s="36">
        <v>0.93333333333333335</v>
      </c>
      <c r="AH1306" s="36">
        <v>0.9</v>
      </c>
      <c r="AI1306" s="36">
        <v>0.93333333333333335</v>
      </c>
      <c r="AJ1306" s="36">
        <v>0.93333333333333335</v>
      </c>
      <c r="AK1306" s="36">
        <v>0.93333333333333335</v>
      </c>
      <c r="AL1306" s="36">
        <v>0.96666666666666667</v>
      </c>
      <c r="AM1306" s="36">
        <v>0.96666666666666667</v>
      </c>
      <c r="AN1306" s="36">
        <v>0.93333333333333335</v>
      </c>
      <c r="AO1306" s="36">
        <v>1</v>
      </c>
      <c r="AP1306" s="33" t="str">
        <f t="shared" si="22"/>
        <v>&gt;=80%</v>
      </c>
      <c r="AQ1306" s="55" t="str">
        <f t="shared" si="23"/>
        <v>&gt;=75%</v>
      </c>
      <c r="AR1306" s="56" t="str">
        <f t="shared" si="24"/>
        <v>&gt;=50%</v>
      </c>
      <c r="AT1306" s="121">
        <v>0.8</v>
      </c>
    </row>
    <row r="1307" spans="1:46" ht="15.75" customHeight="1" x14ac:dyDescent="0.25">
      <c r="A1307" s="6">
        <v>25020390</v>
      </c>
      <c r="B1307" s="7" t="s">
        <v>26</v>
      </c>
      <c r="C1307" s="7" t="s">
        <v>1632</v>
      </c>
      <c r="D1307" s="7" t="s">
        <v>1633</v>
      </c>
      <c r="E1307" s="7" t="s">
        <v>1608</v>
      </c>
      <c r="F1307" s="7">
        <v>2</v>
      </c>
      <c r="G1307" s="7">
        <v>150</v>
      </c>
      <c r="H1307" s="7">
        <v>-75.155805560000005</v>
      </c>
      <c r="I1307" s="29">
        <v>9.3972222199999997</v>
      </c>
      <c r="J1307" s="6" t="s">
        <v>1908</v>
      </c>
      <c r="K1307" s="30">
        <v>31547</v>
      </c>
      <c r="L1307" s="30"/>
      <c r="M1307" s="7" t="s">
        <v>1911</v>
      </c>
      <c r="N1307" s="29" t="s">
        <v>1910</v>
      </c>
      <c r="O1307" s="31">
        <v>23.3448275862069</v>
      </c>
      <c r="P1307" s="31">
        <v>20.12</v>
      </c>
      <c r="Q1307" s="31">
        <v>38.413333333333327</v>
      </c>
      <c r="R1307" s="31">
        <v>111.22592592592595</v>
      </c>
      <c r="S1307" s="31">
        <v>140.51724137931038</v>
      </c>
      <c r="T1307" s="31">
        <v>146.62</v>
      </c>
      <c r="U1307" s="31">
        <v>110.6689655172414</v>
      </c>
      <c r="V1307" s="31">
        <v>133.22068965517241</v>
      </c>
      <c r="W1307" s="31">
        <v>136.03</v>
      </c>
      <c r="X1307" s="31">
        <v>137.41034482758621</v>
      </c>
      <c r="Y1307" s="31">
        <v>104.18965517241379</v>
      </c>
      <c r="Z1307" s="31">
        <v>34.651724137931033</v>
      </c>
      <c r="AA1307" s="4">
        <f t="shared" si="21"/>
        <v>1136.4127075351214</v>
      </c>
      <c r="AB1307" s="32">
        <v>350</v>
      </c>
      <c r="AC1307" s="17">
        <v>0.97222222222222221</v>
      </c>
      <c r="AD1307" s="36">
        <v>0.96666666666666667</v>
      </c>
      <c r="AE1307" s="36">
        <v>1</v>
      </c>
      <c r="AF1307" s="36">
        <v>1</v>
      </c>
      <c r="AG1307" s="36">
        <v>0.9</v>
      </c>
      <c r="AH1307" s="36">
        <v>0.96666666666666667</v>
      </c>
      <c r="AI1307" s="36">
        <v>1</v>
      </c>
      <c r="AJ1307" s="36">
        <v>0.96666666666666667</v>
      </c>
      <c r="AK1307" s="36">
        <v>0.96666666666666667</v>
      </c>
      <c r="AL1307" s="36">
        <v>1</v>
      </c>
      <c r="AM1307" s="36">
        <v>0.96666666666666667</v>
      </c>
      <c r="AN1307" s="36">
        <v>0.96666666666666667</v>
      </c>
      <c r="AO1307" s="36">
        <v>0.96666666666666667</v>
      </c>
      <c r="AP1307" s="33" t="str">
        <f t="shared" si="22"/>
        <v>&gt;=80%</v>
      </c>
      <c r="AQ1307" s="55" t="str">
        <f t="shared" si="23"/>
        <v>&gt;=75%</v>
      </c>
      <c r="AR1307" s="56" t="str">
        <f t="shared" si="24"/>
        <v>&gt;=50%</v>
      </c>
      <c r="AT1307" s="121">
        <v>0.8</v>
      </c>
    </row>
    <row r="1308" spans="1:46" ht="15.75" customHeight="1" x14ac:dyDescent="0.25">
      <c r="A1308" s="6">
        <v>25020400</v>
      </c>
      <c r="B1308" s="7" t="s">
        <v>26</v>
      </c>
      <c r="C1308" s="7" t="s">
        <v>1643</v>
      </c>
      <c r="D1308" s="7" t="s">
        <v>1644</v>
      </c>
      <c r="E1308" s="7" t="s">
        <v>1608</v>
      </c>
      <c r="F1308" s="7">
        <v>2</v>
      </c>
      <c r="G1308" s="7">
        <v>180</v>
      </c>
      <c r="H1308" s="7">
        <v>-75.303611110000006</v>
      </c>
      <c r="I1308" s="29">
        <v>9.320555559999999</v>
      </c>
      <c r="J1308" s="6" t="s">
        <v>1908</v>
      </c>
      <c r="K1308" s="30">
        <v>31943</v>
      </c>
      <c r="L1308" s="30"/>
      <c r="M1308" s="7" t="s">
        <v>1911</v>
      </c>
      <c r="N1308" s="29" t="s">
        <v>1910</v>
      </c>
      <c r="O1308" s="31">
        <v>29.493103448275868</v>
      </c>
      <c r="P1308" s="31">
        <v>16.851724137931033</v>
      </c>
      <c r="Q1308" s="31">
        <v>40.900000000000006</v>
      </c>
      <c r="R1308" s="31">
        <v>93.225000000000009</v>
      </c>
      <c r="S1308" s="31">
        <v>146.4814814814815</v>
      </c>
      <c r="T1308" s="31">
        <v>122.84285714285714</v>
      </c>
      <c r="U1308" s="31">
        <v>106.29285714285716</v>
      </c>
      <c r="V1308" s="31">
        <v>123.6888888888889</v>
      </c>
      <c r="W1308" s="31">
        <v>102.25555555555557</v>
      </c>
      <c r="X1308" s="31">
        <v>142.66785714285714</v>
      </c>
      <c r="Y1308" s="31">
        <v>76.603571428571428</v>
      </c>
      <c r="Z1308" s="31">
        <v>33.031034482758621</v>
      </c>
      <c r="AA1308" s="4">
        <f t="shared" si="21"/>
        <v>1034.3339308520344</v>
      </c>
      <c r="AB1308" s="32">
        <v>335</v>
      </c>
      <c r="AC1308" s="17">
        <v>0.93055555555555558</v>
      </c>
      <c r="AD1308" s="36">
        <v>0.96666666666666667</v>
      </c>
      <c r="AE1308" s="36">
        <v>0.96666666666666667</v>
      </c>
      <c r="AF1308" s="36">
        <v>0.9</v>
      </c>
      <c r="AG1308" s="36">
        <v>0.93333333333333335</v>
      </c>
      <c r="AH1308" s="36">
        <v>0.9</v>
      </c>
      <c r="AI1308" s="36">
        <v>0.93333333333333335</v>
      </c>
      <c r="AJ1308" s="36">
        <v>0.93333333333333335</v>
      </c>
      <c r="AK1308" s="36">
        <v>0.9</v>
      </c>
      <c r="AL1308" s="36">
        <v>0.9</v>
      </c>
      <c r="AM1308" s="36">
        <v>0.93333333333333335</v>
      </c>
      <c r="AN1308" s="36">
        <v>0.93333333333333335</v>
      </c>
      <c r="AO1308" s="36">
        <v>0.96666666666666667</v>
      </c>
      <c r="AP1308" s="33" t="str">
        <f t="shared" si="22"/>
        <v>&gt;=80%</v>
      </c>
      <c r="AQ1308" s="55" t="str">
        <f t="shared" si="23"/>
        <v>&gt;=75%</v>
      </c>
      <c r="AR1308" s="56" t="str">
        <f t="shared" si="24"/>
        <v>&gt;=50%</v>
      </c>
      <c r="AT1308" s="121">
        <v>0.8</v>
      </c>
    </row>
    <row r="1309" spans="1:46" ht="15.75" customHeight="1" x14ac:dyDescent="0.25">
      <c r="A1309" s="6">
        <v>25020410</v>
      </c>
      <c r="B1309" s="7" t="s">
        <v>26</v>
      </c>
      <c r="C1309" s="7" t="s">
        <v>1873</v>
      </c>
      <c r="D1309" s="7" t="s">
        <v>366</v>
      </c>
      <c r="E1309" s="7" t="s">
        <v>313</v>
      </c>
      <c r="F1309" s="7">
        <v>1</v>
      </c>
      <c r="G1309" s="7">
        <v>28</v>
      </c>
      <c r="H1309" s="7">
        <v>-74.728750000000005</v>
      </c>
      <c r="I1309" s="29">
        <v>8.2194444400000002</v>
      </c>
      <c r="J1309" s="6" t="s">
        <v>1908</v>
      </c>
      <c r="K1309" s="30">
        <v>24303</v>
      </c>
      <c r="L1309" s="30"/>
      <c r="M1309" s="7" t="s">
        <v>1911</v>
      </c>
      <c r="N1309" s="29" t="s">
        <v>1910</v>
      </c>
      <c r="O1309" s="31">
        <v>68.931034482758619</v>
      </c>
      <c r="P1309" s="31">
        <v>57.06666666666667</v>
      </c>
      <c r="Q1309" s="31">
        <v>128.83333333333334</v>
      </c>
      <c r="R1309" s="31">
        <v>320.25</v>
      </c>
      <c r="S1309" s="31">
        <v>559.93333333333328</v>
      </c>
      <c r="T1309" s="31">
        <v>571.20666666666671</v>
      </c>
      <c r="U1309" s="31">
        <v>555.9655172413793</v>
      </c>
      <c r="V1309" s="31">
        <v>753.39655172413791</v>
      </c>
      <c r="W1309" s="31">
        <v>563.86666666666667</v>
      </c>
      <c r="X1309" s="31">
        <v>662.67857142857144</v>
      </c>
      <c r="Y1309" s="31">
        <v>641.76666666666665</v>
      </c>
      <c r="Z1309" s="31">
        <v>266.20689655172413</v>
      </c>
      <c r="AA1309" s="4">
        <f t="shared" si="21"/>
        <v>5150.1019047619047</v>
      </c>
      <c r="AB1309" s="32">
        <v>354</v>
      </c>
      <c r="AC1309" s="17">
        <v>0.98333333333333328</v>
      </c>
      <c r="AD1309" s="36">
        <v>0.96666666666666667</v>
      </c>
      <c r="AE1309" s="36">
        <v>1</v>
      </c>
      <c r="AF1309" s="36">
        <v>1</v>
      </c>
      <c r="AG1309" s="36">
        <v>1</v>
      </c>
      <c r="AH1309" s="36">
        <v>1</v>
      </c>
      <c r="AI1309" s="36">
        <v>1</v>
      </c>
      <c r="AJ1309" s="36">
        <v>0.96666666666666667</v>
      </c>
      <c r="AK1309" s="36">
        <v>0.96666666666666667</v>
      </c>
      <c r="AL1309" s="36">
        <v>1</v>
      </c>
      <c r="AM1309" s="36">
        <v>0.93333333333333335</v>
      </c>
      <c r="AN1309" s="36">
        <v>1</v>
      </c>
      <c r="AO1309" s="36">
        <v>0.96666666666666667</v>
      </c>
      <c r="AP1309" s="33" t="str">
        <f t="shared" si="22"/>
        <v>&gt;=80%</v>
      </c>
      <c r="AQ1309" s="55" t="str">
        <f t="shared" si="23"/>
        <v>&gt;=75%</v>
      </c>
      <c r="AR1309" s="56" t="str">
        <f t="shared" si="24"/>
        <v>&gt;=50%</v>
      </c>
      <c r="AT1309" s="121">
        <v>0.8</v>
      </c>
    </row>
    <row r="1310" spans="1:46" ht="15.75" customHeight="1" x14ac:dyDescent="0.25">
      <c r="A1310" s="6">
        <v>25020420</v>
      </c>
      <c r="B1310" s="7" t="s">
        <v>26</v>
      </c>
      <c r="C1310" s="7" t="s">
        <v>369</v>
      </c>
      <c r="D1310" s="7" t="s">
        <v>366</v>
      </c>
      <c r="E1310" s="7" t="s">
        <v>313</v>
      </c>
      <c r="F1310" s="7">
        <v>1</v>
      </c>
      <c r="G1310" s="7">
        <v>39</v>
      </c>
      <c r="H1310" s="7">
        <v>-74.563661109999998</v>
      </c>
      <c r="I1310" s="29">
        <v>8.3845719399999989</v>
      </c>
      <c r="J1310" s="6" t="s">
        <v>1908</v>
      </c>
      <c r="K1310" s="30">
        <v>31882</v>
      </c>
      <c r="L1310" s="30"/>
      <c r="M1310" s="7" t="s">
        <v>1911</v>
      </c>
      <c r="N1310" s="29" t="s">
        <v>1910</v>
      </c>
      <c r="O1310" s="31">
        <v>49.137931034482762</v>
      </c>
      <c r="P1310" s="31">
        <v>53.655172413793103</v>
      </c>
      <c r="Q1310" s="31">
        <v>107.41379310344827</v>
      </c>
      <c r="R1310" s="31">
        <v>290.96428571428572</v>
      </c>
      <c r="S1310" s="31">
        <v>449.75</v>
      </c>
      <c r="T1310" s="31">
        <v>446.07333333333338</v>
      </c>
      <c r="U1310" s="31">
        <v>455.06896551724139</v>
      </c>
      <c r="V1310" s="31">
        <v>536.96296296296293</v>
      </c>
      <c r="W1310" s="31">
        <v>490.17666666666662</v>
      </c>
      <c r="X1310" s="31">
        <v>514.64285714285711</v>
      </c>
      <c r="Y1310" s="31">
        <v>459.92142857142852</v>
      </c>
      <c r="Z1310" s="31">
        <v>237.48214285714286</v>
      </c>
      <c r="AA1310" s="4">
        <f t="shared" si="21"/>
        <v>4091.2495393176423</v>
      </c>
      <c r="AB1310" s="32">
        <v>343</v>
      </c>
      <c r="AC1310" s="17">
        <v>0.95277777777777772</v>
      </c>
      <c r="AD1310" s="36">
        <v>0.96666666666666667</v>
      </c>
      <c r="AE1310" s="36">
        <v>0.96666666666666667</v>
      </c>
      <c r="AF1310" s="36">
        <v>0.96666666666666667</v>
      </c>
      <c r="AG1310" s="36">
        <v>0.93333333333333335</v>
      </c>
      <c r="AH1310" s="36">
        <v>0.93333333333333335</v>
      </c>
      <c r="AI1310" s="36">
        <v>1</v>
      </c>
      <c r="AJ1310" s="36">
        <v>0.96666666666666667</v>
      </c>
      <c r="AK1310" s="36">
        <v>0.9</v>
      </c>
      <c r="AL1310" s="36">
        <v>1</v>
      </c>
      <c r="AM1310" s="36">
        <v>0.93333333333333335</v>
      </c>
      <c r="AN1310" s="36">
        <v>0.93333333333333335</v>
      </c>
      <c r="AO1310" s="36">
        <v>0.93333333333333335</v>
      </c>
      <c r="AP1310" s="33" t="str">
        <f t="shared" si="22"/>
        <v>&gt;=80%</v>
      </c>
      <c r="AQ1310" s="55" t="str">
        <f t="shared" si="23"/>
        <v>&gt;=75%</v>
      </c>
      <c r="AR1310" s="56" t="str">
        <f t="shared" si="24"/>
        <v>&gt;=50%</v>
      </c>
      <c r="AT1310" s="121">
        <v>0.8</v>
      </c>
    </row>
    <row r="1311" spans="1:46" ht="15.75" customHeight="1" x14ac:dyDescent="0.25">
      <c r="A1311" s="6">
        <v>25020470</v>
      </c>
      <c r="B1311" s="7" t="s">
        <v>26</v>
      </c>
      <c r="C1311" s="7" t="s">
        <v>817</v>
      </c>
      <c r="D1311" s="7" t="s">
        <v>818</v>
      </c>
      <c r="E1311" s="7" t="s">
        <v>328</v>
      </c>
      <c r="F1311" s="7">
        <v>2</v>
      </c>
      <c r="G1311" s="7">
        <v>125</v>
      </c>
      <c r="H1311" s="7">
        <v>-75.39333332999999</v>
      </c>
      <c r="I1311" s="29">
        <v>9.1177777799999991</v>
      </c>
      <c r="J1311" s="6" t="s">
        <v>1908</v>
      </c>
      <c r="K1311" s="30">
        <v>41984</v>
      </c>
      <c r="L1311" s="30"/>
      <c r="M1311" s="35" t="s">
        <v>1909</v>
      </c>
      <c r="N1311" s="29" t="s">
        <v>1910</v>
      </c>
      <c r="O1311" s="31">
        <v>19.631034482758619</v>
      </c>
      <c r="P1311" s="31">
        <v>21.427586206896549</v>
      </c>
      <c r="Q1311" s="31">
        <v>47.275862068965516</v>
      </c>
      <c r="R1311" s="31">
        <v>109.20344827586207</v>
      </c>
      <c r="S1311" s="31">
        <v>173.19629629629631</v>
      </c>
      <c r="T1311" s="31">
        <v>164.34827586206899</v>
      </c>
      <c r="U1311" s="31">
        <v>166.10000000000002</v>
      </c>
      <c r="V1311" s="31">
        <v>174.82413793103447</v>
      </c>
      <c r="W1311" s="31">
        <v>183.04137931034481</v>
      </c>
      <c r="X1311" s="31">
        <v>140.48888888888891</v>
      </c>
      <c r="Y1311" s="31">
        <v>101.53571428571426</v>
      </c>
      <c r="Z1311" s="31">
        <v>32.561538461538461</v>
      </c>
      <c r="AA1311" s="4">
        <f t="shared" si="21"/>
        <v>1333.6341620703688</v>
      </c>
      <c r="AB1311" s="32">
        <v>340</v>
      </c>
      <c r="AC1311" s="17">
        <v>0.94444444444444442</v>
      </c>
      <c r="AD1311" s="36">
        <v>0.96666666666666667</v>
      </c>
      <c r="AE1311" s="36">
        <v>0.96666666666666667</v>
      </c>
      <c r="AF1311" s="36">
        <v>0.96666666666666667</v>
      </c>
      <c r="AG1311" s="36">
        <v>0.96666666666666667</v>
      </c>
      <c r="AH1311" s="36">
        <v>0.9</v>
      </c>
      <c r="AI1311" s="36">
        <v>0.96666666666666667</v>
      </c>
      <c r="AJ1311" s="36">
        <v>0.96666666666666667</v>
      </c>
      <c r="AK1311" s="36">
        <v>0.96666666666666667</v>
      </c>
      <c r="AL1311" s="36">
        <v>0.96666666666666667</v>
      </c>
      <c r="AM1311" s="36">
        <v>0.9</v>
      </c>
      <c r="AN1311" s="36">
        <v>0.93333333333333335</v>
      </c>
      <c r="AO1311" s="36">
        <v>0.8666666666666667</v>
      </c>
      <c r="AP1311" s="33" t="str">
        <f t="shared" si="22"/>
        <v>&gt;=80%</v>
      </c>
      <c r="AQ1311" s="55" t="str">
        <f t="shared" si="23"/>
        <v>&gt;=75%</v>
      </c>
      <c r="AR1311" s="56" t="str">
        <f t="shared" si="24"/>
        <v>&gt;=50%</v>
      </c>
      <c r="AS1311" s="34" t="s">
        <v>1889</v>
      </c>
      <c r="AT1311" s="121">
        <v>0.8</v>
      </c>
    </row>
    <row r="1312" spans="1:46" ht="15.75" customHeight="1" x14ac:dyDescent="0.25">
      <c r="A1312" s="6">
        <v>25020480</v>
      </c>
      <c r="B1312" s="7" t="s">
        <v>54</v>
      </c>
      <c r="C1312" s="7" t="s">
        <v>808</v>
      </c>
      <c r="D1312" s="7" t="s">
        <v>806</v>
      </c>
      <c r="E1312" s="7" t="s">
        <v>328</v>
      </c>
      <c r="F1312" s="7">
        <v>2</v>
      </c>
      <c r="G1312" s="7">
        <v>25</v>
      </c>
      <c r="H1312" s="7">
        <v>-74.867777779999997</v>
      </c>
      <c r="I1312" s="29">
        <v>8.3405555600000003</v>
      </c>
      <c r="J1312" s="6" t="s">
        <v>1908</v>
      </c>
      <c r="K1312" s="30">
        <v>25126</v>
      </c>
      <c r="L1312" s="30"/>
      <c r="M1312" s="7" t="s">
        <v>1911</v>
      </c>
      <c r="N1312" s="29" t="s">
        <v>1910</v>
      </c>
      <c r="O1312" s="31">
        <v>13.307407407407405</v>
      </c>
      <c r="P1312" s="31">
        <v>29.984615384615385</v>
      </c>
      <c r="Q1312" s="31">
        <v>72.384615384615387</v>
      </c>
      <c r="R1312" s="31">
        <v>232.19285714285712</v>
      </c>
      <c r="S1312" s="31">
        <v>323.15357142857141</v>
      </c>
      <c r="T1312" s="31">
        <v>319.66896551724136</v>
      </c>
      <c r="U1312" s="31">
        <v>377.67500000000001</v>
      </c>
      <c r="V1312" s="31">
        <v>412.1875</v>
      </c>
      <c r="W1312" s="31">
        <v>349.83333333333331</v>
      </c>
      <c r="X1312" s="31">
        <v>362.55357142857144</v>
      </c>
      <c r="Y1312" s="31">
        <v>291.25769230769231</v>
      </c>
      <c r="Z1312" s="31">
        <v>96.239285714285714</v>
      </c>
      <c r="AA1312" s="4">
        <f t="shared" si="21"/>
        <v>2880.438415049191</v>
      </c>
      <c r="AB1312" s="32">
        <v>321</v>
      </c>
      <c r="AC1312" s="17">
        <v>0.89166666666666672</v>
      </c>
      <c r="AD1312" s="36">
        <v>0.9</v>
      </c>
      <c r="AE1312" s="36">
        <v>0.8666666666666667</v>
      </c>
      <c r="AF1312" s="36">
        <v>0.8666666666666667</v>
      </c>
      <c r="AG1312" s="36">
        <v>0.93333333333333335</v>
      </c>
      <c r="AH1312" s="36">
        <v>0.93333333333333335</v>
      </c>
      <c r="AI1312" s="36">
        <v>0.96666666666666667</v>
      </c>
      <c r="AJ1312" s="36">
        <v>0.8</v>
      </c>
      <c r="AK1312" s="36">
        <v>0.8</v>
      </c>
      <c r="AL1312" s="36">
        <v>0.9</v>
      </c>
      <c r="AM1312" s="36">
        <v>0.93333333333333335</v>
      </c>
      <c r="AN1312" s="36">
        <v>0.8666666666666667</v>
      </c>
      <c r="AO1312" s="36">
        <v>0.93333333333333335</v>
      </c>
      <c r="AP1312" s="33" t="str">
        <f t="shared" si="22"/>
        <v>&gt;=80%</v>
      </c>
      <c r="AQ1312" s="55" t="str">
        <f t="shared" si="23"/>
        <v>&gt;=75%</v>
      </c>
      <c r="AR1312" s="56" t="str">
        <f t="shared" si="24"/>
        <v>&gt;=50%</v>
      </c>
      <c r="AT1312" s="121">
        <v>0.8</v>
      </c>
    </row>
    <row r="1313" spans="1:46" ht="15.75" customHeight="1" x14ac:dyDescent="0.25">
      <c r="A1313" s="6">
        <v>25020500</v>
      </c>
      <c r="B1313" s="7" t="s">
        <v>26</v>
      </c>
      <c r="C1313" s="7" t="s">
        <v>1657</v>
      </c>
      <c r="D1313" s="7" t="s">
        <v>1656</v>
      </c>
      <c r="E1313" s="7" t="s">
        <v>1608</v>
      </c>
      <c r="F1313" s="7">
        <v>2</v>
      </c>
      <c r="G1313" s="7">
        <v>50</v>
      </c>
      <c r="H1313" s="7">
        <v>-74.729444439999995</v>
      </c>
      <c r="I1313" s="29">
        <v>8.8161111100000014</v>
      </c>
      <c r="J1313" s="6" t="s">
        <v>1908</v>
      </c>
      <c r="K1313" s="30">
        <v>24973</v>
      </c>
      <c r="L1313" s="30"/>
      <c r="M1313" s="7" t="s">
        <v>1911</v>
      </c>
      <c r="N1313" s="29" t="s">
        <v>1910</v>
      </c>
      <c r="O1313" s="31">
        <v>23.206896551724139</v>
      </c>
      <c r="P1313" s="31">
        <v>13.366666666666667</v>
      </c>
      <c r="Q1313" s="31">
        <v>37.827586206896555</v>
      </c>
      <c r="R1313" s="31">
        <v>119.46551724137932</v>
      </c>
      <c r="S1313" s="31">
        <v>237.31034482758622</v>
      </c>
      <c r="T1313" s="31">
        <v>253.33333333333334</v>
      </c>
      <c r="U1313" s="31">
        <v>286.65517241379308</v>
      </c>
      <c r="V1313" s="31">
        <v>292.5</v>
      </c>
      <c r="W1313" s="31">
        <v>338.06896551724139</v>
      </c>
      <c r="X1313" s="31">
        <v>320.17241379310343</v>
      </c>
      <c r="Y1313" s="31">
        <v>267.82857142857142</v>
      </c>
      <c r="Z1313" s="31">
        <v>124.23333333333333</v>
      </c>
      <c r="AA1313" s="4">
        <f t="shared" si="21"/>
        <v>2313.9688013136288</v>
      </c>
      <c r="AB1313" s="32">
        <v>346</v>
      </c>
      <c r="AC1313" s="17">
        <v>0.96111111111111114</v>
      </c>
      <c r="AD1313" s="36">
        <v>0.96666666666666667</v>
      </c>
      <c r="AE1313" s="36">
        <v>1</v>
      </c>
      <c r="AF1313" s="36">
        <v>0.96666666666666667</v>
      </c>
      <c r="AG1313" s="36">
        <v>0.96666666666666667</v>
      </c>
      <c r="AH1313" s="36">
        <v>0.96666666666666667</v>
      </c>
      <c r="AI1313" s="36">
        <v>0.9</v>
      </c>
      <c r="AJ1313" s="36">
        <v>0.96666666666666667</v>
      </c>
      <c r="AK1313" s="36">
        <v>0.93333333333333335</v>
      </c>
      <c r="AL1313" s="36">
        <v>0.96666666666666667</v>
      </c>
      <c r="AM1313" s="36">
        <v>0.96666666666666667</v>
      </c>
      <c r="AN1313" s="36">
        <v>0.93333333333333335</v>
      </c>
      <c r="AO1313" s="36">
        <v>1</v>
      </c>
      <c r="AP1313" s="33" t="str">
        <f t="shared" si="22"/>
        <v>&gt;=80%</v>
      </c>
      <c r="AQ1313" s="55" t="str">
        <f t="shared" si="23"/>
        <v>&gt;=75%</v>
      </c>
      <c r="AR1313" s="56" t="str">
        <f t="shared" si="24"/>
        <v>&gt;=50%</v>
      </c>
      <c r="AT1313" s="121">
        <v>0.8</v>
      </c>
    </row>
    <row r="1314" spans="1:46" ht="15.75" customHeight="1" x14ac:dyDescent="0.25">
      <c r="A1314" s="6">
        <v>25020510</v>
      </c>
      <c r="B1314" s="7" t="s">
        <v>26</v>
      </c>
      <c r="C1314" s="7" t="s">
        <v>2443</v>
      </c>
      <c r="D1314" s="7" t="s">
        <v>366</v>
      </c>
      <c r="E1314" s="7" t="s">
        <v>313</v>
      </c>
      <c r="F1314" s="7">
        <v>1</v>
      </c>
      <c r="G1314" s="7">
        <v>25</v>
      </c>
      <c r="H1314" s="7">
        <v>-74.55</v>
      </c>
      <c r="I1314" s="29">
        <v>8.4166666700000015</v>
      </c>
      <c r="J1314" s="6" t="s">
        <v>1890</v>
      </c>
      <c r="K1314" s="30">
        <v>24334</v>
      </c>
      <c r="L1314" s="30">
        <v>37391</v>
      </c>
      <c r="M1314" s="7" t="s">
        <v>1911</v>
      </c>
      <c r="N1314" s="29" t="s">
        <v>1910</v>
      </c>
      <c r="O1314" s="31">
        <v>57.25</v>
      </c>
      <c r="P1314" s="31">
        <v>106.25</v>
      </c>
      <c r="Q1314" s="31">
        <v>127</v>
      </c>
      <c r="R1314" s="31">
        <v>336.83333333333331</v>
      </c>
      <c r="S1314" s="31">
        <v>567.9666666666667</v>
      </c>
      <c r="T1314" s="31">
        <v>602.44285714285718</v>
      </c>
      <c r="U1314" s="31">
        <v>560.83333333333337</v>
      </c>
      <c r="V1314" s="31">
        <v>502</v>
      </c>
      <c r="W1314" s="31">
        <v>404.96</v>
      </c>
      <c r="X1314" s="31">
        <v>580.92499999999995</v>
      </c>
      <c r="Y1314" s="31">
        <v>533.5</v>
      </c>
      <c r="Z1314" s="31">
        <v>168</v>
      </c>
      <c r="AA1314" s="4">
        <f t="shared" si="21"/>
        <v>4547.9611904761905</v>
      </c>
      <c r="AB1314" s="32">
        <v>60</v>
      </c>
      <c r="AC1314" s="17">
        <v>0.16666666666666666</v>
      </c>
      <c r="AD1314" s="36">
        <v>0.13333333333333333</v>
      </c>
      <c r="AE1314" s="36">
        <v>0.13333333333333333</v>
      </c>
      <c r="AF1314" s="36">
        <v>0.13333333333333333</v>
      </c>
      <c r="AG1314" s="36">
        <v>0.2</v>
      </c>
      <c r="AH1314" s="36">
        <v>0.2</v>
      </c>
      <c r="AI1314" s="36">
        <v>0.23333333333333334</v>
      </c>
      <c r="AJ1314" s="36">
        <v>0.2</v>
      </c>
      <c r="AK1314" s="36">
        <v>0.2</v>
      </c>
      <c r="AL1314" s="36">
        <v>0.16666666666666666</v>
      </c>
      <c r="AM1314" s="36">
        <v>0.13333333333333333</v>
      </c>
      <c r="AN1314" s="36">
        <v>0.13333333333333333</v>
      </c>
      <c r="AO1314" s="36">
        <v>0.13333333333333333</v>
      </c>
      <c r="AP1314" s="33" t="str">
        <f t="shared" si="22"/>
        <v>-</v>
      </c>
      <c r="AQ1314" s="55" t="str">
        <f t="shared" si="23"/>
        <v>-</v>
      </c>
      <c r="AR1314" s="56" t="str">
        <f t="shared" si="24"/>
        <v>-</v>
      </c>
      <c r="AS1314" s="34" t="s">
        <v>1890</v>
      </c>
      <c r="AT1314" s="122" t="s">
        <v>5208</v>
      </c>
    </row>
    <row r="1315" spans="1:46" ht="15.75" customHeight="1" x14ac:dyDescent="0.25">
      <c r="A1315" s="6">
        <v>25020520</v>
      </c>
      <c r="B1315" s="7" t="s">
        <v>150</v>
      </c>
      <c r="C1315" s="7" t="s">
        <v>809</v>
      </c>
      <c r="D1315" s="7" t="s">
        <v>810</v>
      </c>
      <c r="E1315" s="7" t="s">
        <v>328</v>
      </c>
      <c r="F1315" s="7">
        <v>2</v>
      </c>
      <c r="G1315" s="7">
        <v>110</v>
      </c>
      <c r="H1315" s="7">
        <v>-75.467500000000001</v>
      </c>
      <c r="I1315" s="29">
        <v>8.2222222200000008</v>
      </c>
      <c r="J1315" s="6" t="s">
        <v>1908</v>
      </c>
      <c r="K1315" s="30">
        <v>41707.791666666664</v>
      </c>
      <c r="L1315" s="30"/>
      <c r="M1315" s="35" t="s">
        <v>1909</v>
      </c>
      <c r="N1315" s="29" t="s">
        <v>1910</v>
      </c>
      <c r="O1315" s="31">
        <v>15.185185185185185</v>
      </c>
      <c r="P1315" s="31">
        <v>17.5</v>
      </c>
      <c r="Q1315" s="31">
        <v>47.379310344827587</v>
      </c>
      <c r="R1315" s="31">
        <v>159.48275862068965</v>
      </c>
      <c r="S1315" s="31">
        <v>260.24137931034483</v>
      </c>
      <c r="T1315" s="31">
        <v>318.33333333333331</v>
      </c>
      <c r="U1315" s="31">
        <v>293.61111111111109</v>
      </c>
      <c r="V1315" s="31">
        <v>329.55357142857144</v>
      </c>
      <c r="W1315" s="31">
        <v>317.14074074074074</v>
      </c>
      <c r="X1315" s="31">
        <v>298.71111111111111</v>
      </c>
      <c r="Y1315" s="31">
        <v>189.64285714285714</v>
      </c>
      <c r="Z1315" s="31">
        <v>61.0037037037037</v>
      </c>
      <c r="AA1315" s="4">
        <f t="shared" si="21"/>
        <v>2307.7850620324757</v>
      </c>
      <c r="AB1315" s="32">
        <v>336</v>
      </c>
      <c r="AC1315" s="17">
        <v>0.93333333333333335</v>
      </c>
      <c r="AD1315" s="36">
        <v>0.9</v>
      </c>
      <c r="AE1315" s="36">
        <v>0.93333333333333335</v>
      </c>
      <c r="AF1315" s="36">
        <v>0.96666666666666667</v>
      </c>
      <c r="AG1315" s="36">
        <v>0.96666666666666667</v>
      </c>
      <c r="AH1315" s="36">
        <v>0.96666666666666667</v>
      </c>
      <c r="AI1315" s="36">
        <v>1</v>
      </c>
      <c r="AJ1315" s="36">
        <v>0.9</v>
      </c>
      <c r="AK1315" s="36">
        <v>0.93333333333333335</v>
      </c>
      <c r="AL1315" s="36">
        <v>0.9</v>
      </c>
      <c r="AM1315" s="36">
        <v>0.9</v>
      </c>
      <c r="AN1315" s="36">
        <v>0.93333333333333335</v>
      </c>
      <c r="AO1315" s="36">
        <v>0.9</v>
      </c>
      <c r="AP1315" s="33" t="str">
        <f t="shared" si="22"/>
        <v>&gt;=80%</v>
      </c>
      <c r="AQ1315" s="55" t="str">
        <f t="shared" si="23"/>
        <v>&gt;=75%</v>
      </c>
      <c r="AR1315" s="56" t="str">
        <f t="shared" si="24"/>
        <v>&gt;=50%</v>
      </c>
      <c r="AS1315" s="34" t="s">
        <v>1889</v>
      </c>
      <c r="AT1315" s="121">
        <v>0.8</v>
      </c>
    </row>
    <row r="1316" spans="1:46" ht="15.75" customHeight="1" x14ac:dyDescent="0.25">
      <c r="A1316" s="6">
        <v>25020530</v>
      </c>
      <c r="B1316" s="7" t="s">
        <v>26</v>
      </c>
      <c r="C1316" s="7" t="s">
        <v>107</v>
      </c>
      <c r="D1316" s="7" t="s">
        <v>104</v>
      </c>
      <c r="E1316" s="7" t="s">
        <v>53</v>
      </c>
      <c r="F1316" s="7">
        <v>1</v>
      </c>
      <c r="G1316" s="7">
        <v>500</v>
      </c>
      <c r="H1316" s="7">
        <v>-75.089749999999995</v>
      </c>
      <c r="I1316" s="29">
        <v>8.0254999999999992</v>
      </c>
      <c r="J1316" s="6" t="s">
        <v>1908</v>
      </c>
      <c r="K1316" s="30">
        <v>25703</v>
      </c>
      <c r="L1316" s="30"/>
      <c r="M1316" s="7" t="s">
        <v>1911</v>
      </c>
      <c r="N1316" s="29" t="s">
        <v>1910</v>
      </c>
      <c r="O1316" s="31">
        <v>16.2</v>
      </c>
      <c r="P1316" s="31">
        <v>30.620689655172413</v>
      </c>
      <c r="Q1316" s="31">
        <v>80.7</v>
      </c>
      <c r="R1316" s="31">
        <v>219.44827586206895</v>
      </c>
      <c r="S1316" s="31">
        <v>291.42857142857144</v>
      </c>
      <c r="T1316" s="31">
        <v>341.93333333333334</v>
      </c>
      <c r="U1316" s="31">
        <v>354.71428571428572</v>
      </c>
      <c r="V1316" s="31">
        <v>375.50333333333333</v>
      </c>
      <c r="W1316" s="31">
        <v>334.56666666666666</v>
      </c>
      <c r="X1316" s="31">
        <v>287.36666666666667</v>
      </c>
      <c r="Y1316" s="31">
        <v>227.26666666666668</v>
      </c>
      <c r="Z1316" s="31">
        <v>84.806666666666658</v>
      </c>
      <c r="AA1316" s="4">
        <f t="shared" si="21"/>
        <v>2644.5551559934324</v>
      </c>
      <c r="AB1316" s="32">
        <v>354</v>
      </c>
      <c r="AC1316" s="17">
        <v>0.98333333333333328</v>
      </c>
      <c r="AD1316" s="36">
        <v>1</v>
      </c>
      <c r="AE1316" s="36">
        <v>0.96666666666666667</v>
      </c>
      <c r="AF1316" s="36">
        <v>1</v>
      </c>
      <c r="AG1316" s="36">
        <v>0.96666666666666667</v>
      </c>
      <c r="AH1316" s="36">
        <v>0.93333333333333335</v>
      </c>
      <c r="AI1316" s="36">
        <v>1</v>
      </c>
      <c r="AJ1316" s="36">
        <v>0.93333333333333335</v>
      </c>
      <c r="AK1316" s="36">
        <v>1</v>
      </c>
      <c r="AL1316" s="36">
        <v>1</v>
      </c>
      <c r="AM1316" s="36">
        <v>1</v>
      </c>
      <c r="AN1316" s="36">
        <v>1</v>
      </c>
      <c r="AO1316" s="36">
        <v>1</v>
      </c>
      <c r="AP1316" s="33" t="str">
        <f t="shared" si="22"/>
        <v>&gt;=80%</v>
      </c>
      <c r="AQ1316" s="55" t="str">
        <f t="shared" si="23"/>
        <v>&gt;=75%</v>
      </c>
      <c r="AR1316" s="56" t="str">
        <f t="shared" si="24"/>
        <v>&gt;=50%</v>
      </c>
      <c r="AT1316" s="121">
        <v>0.8</v>
      </c>
    </row>
    <row r="1317" spans="1:46" ht="15.75" customHeight="1" x14ac:dyDescent="0.25">
      <c r="A1317" s="6">
        <v>25020540</v>
      </c>
      <c r="B1317" s="7" t="s">
        <v>26</v>
      </c>
      <c r="C1317" s="7" t="s">
        <v>2336</v>
      </c>
      <c r="D1317" s="7" t="s">
        <v>157</v>
      </c>
      <c r="E1317" s="7" t="s">
        <v>53</v>
      </c>
      <c r="F1317" s="7">
        <v>1</v>
      </c>
      <c r="G1317" s="7">
        <v>20</v>
      </c>
      <c r="H1317" s="7">
        <v>-74.706111110000009</v>
      </c>
      <c r="I1317" s="29">
        <v>8.0311111100000012</v>
      </c>
      <c r="J1317" s="6" t="s">
        <v>1908</v>
      </c>
      <c r="K1317" s="30">
        <v>25703</v>
      </c>
      <c r="L1317" s="30"/>
      <c r="M1317" s="7" t="s">
        <v>1911</v>
      </c>
      <c r="N1317" s="29" t="s">
        <v>1910</v>
      </c>
      <c r="O1317" s="31">
        <v>108.73684210526316</v>
      </c>
      <c r="P1317" s="31">
        <v>117.0952380952381</v>
      </c>
      <c r="Q1317" s="31">
        <v>181.23809523809524</v>
      </c>
      <c r="R1317" s="31">
        <v>376.4</v>
      </c>
      <c r="S1317" s="31">
        <v>618.90499999999997</v>
      </c>
      <c r="T1317" s="31">
        <v>543.9</v>
      </c>
      <c r="U1317" s="31">
        <v>493.28571428571428</v>
      </c>
      <c r="V1317" s="31">
        <v>566.5</v>
      </c>
      <c r="W1317" s="31">
        <v>509.31578947368422</v>
      </c>
      <c r="X1317" s="31">
        <v>580.33333333333337</v>
      </c>
      <c r="Y1317" s="31">
        <v>605.45000000000005</v>
      </c>
      <c r="Z1317" s="31">
        <v>400.66666666666669</v>
      </c>
      <c r="AA1317" s="4">
        <f t="shared" si="21"/>
        <v>5101.826679197995</v>
      </c>
      <c r="AB1317" s="32">
        <v>237</v>
      </c>
      <c r="AC1317" s="17">
        <v>0.65833333333333333</v>
      </c>
      <c r="AD1317" s="36">
        <v>0.6333333333333333</v>
      </c>
      <c r="AE1317" s="36">
        <v>0.7</v>
      </c>
      <c r="AF1317" s="36">
        <v>0.7</v>
      </c>
      <c r="AG1317" s="36">
        <v>0.66666666666666663</v>
      </c>
      <c r="AH1317" s="36">
        <v>0.66666666666666663</v>
      </c>
      <c r="AI1317" s="36">
        <v>0.6333333333333333</v>
      </c>
      <c r="AJ1317" s="36">
        <v>0.7</v>
      </c>
      <c r="AK1317" s="36">
        <v>0.6</v>
      </c>
      <c r="AL1317" s="36">
        <v>0.6333333333333333</v>
      </c>
      <c r="AM1317" s="36">
        <v>0.6</v>
      </c>
      <c r="AN1317" s="36">
        <v>0.66666666666666663</v>
      </c>
      <c r="AO1317" s="36">
        <v>0.7</v>
      </c>
      <c r="AP1317" s="33" t="str">
        <f t="shared" si="22"/>
        <v>-</v>
      </c>
      <c r="AQ1317" s="55" t="str">
        <f t="shared" si="23"/>
        <v>-</v>
      </c>
      <c r="AR1317" s="56" t="str">
        <f t="shared" si="24"/>
        <v>&gt;=50%</v>
      </c>
      <c r="AT1317" s="122" t="s">
        <v>5208</v>
      </c>
    </row>
    <row r="1318" spans="1:46" ht="15.75" customHeight="1" x14ac:dyDescent="0.25">
      <c r="A1318" s="6">
        <v>25020570</v>
      </c>
      <c r="B1318" s="7" t="s">
        <v>26</v>
      </c>
      <c r="C1318" s="7" t="s">
        <v>2444</v>
      </c>
      <c r="D1318" s="7" t="s">
        <v>1640</v>
      </c>
      <c r="E1318" s="7" t="s">
        <v>1608</v>
      </c>
      <c r="F1318" s="7">
        <v>2</v>
      </c>
      <c r="G1318" s="7">
        <v>25</v>
      </c>
      <c r="H1318" s="7">
        <v>-75.033333329999991</v>
      </c>
      <c r="I1318" s="29">
        <v>8.9499999999999993</v>
      </c>
      <c r="J1318" s="6" t="s">
        <v>1890</v>
      </c>
      <c r="K1318" s="30">
        <v>26191</v>
      </c>
      <c r="L1318" s="30">
        <v>37302</v>
      </c>
      <c r="M1318" s="7" t="s">
        <v>1911</v>
      </c>
      <c r="N1318" s="29" t="s">
        <v>1910</v>
      </c>
      <c r="O1318" s="31">
        <v>7.5666666666666664</v>
      </c>
      <c r="P1318" s="31">
        <v>8.1166666666666671</v>
      </c>
      <c r="Q1318" s="31">
        <v>29.581818181818178</v>
      </c>
      <c r="R1318" s="31">
        <v>65.945454545454538</v>
      </c>
      <c r="S1318" s="31">
        <v>163.18181818181819</v>
      </c>
      <c r="T1318" s="31">
        <v>148.55454545454543</v>
      </c>
      <c r="U1318" s="31">
        <v>136.91818181818181</v>
      </c>
      <c r="V1318" s="31">
        <v>219.87000000000003</v>
      </c>
      <c r="W1318" s="31">
        <v>249.32222222222222</v>
      </c>
      <c r="X1318" s="31">
        <v>153.96250000000001</v>
      </c>
      <c r="Y1318" s="31">
        <v>99.844444444444449</v>
      </c>
      <c r="Z1318" s="31">
        <v>25.98</v>
      </c>
      <c r="AA1318" s="4">
        <f t="shared" si="21"/>
        <v>1308.8443181818182</v>
      </c>
      <c r="AB1318" s="32">
        <v>125</v>
      </c>
      <c r="AC1318" s="17">
        <v>0.34722222222222221</v>
      </c>
      <c r="AD1318" s="36">
        <v>0.4</v>
      </c>
      <c r="AE1318" s="36">
        <v>0.4</v>
      </c>
      <c r="AF1318" s="36">
        <v>0.36666666666666664</v>
      </c>
      <c r="AG1318" s="36">
        <v>0.36666666666666664</v>
      </c>
      <c r="AH1318" s="36">
        <v>0.36666666666666664</v>
      </c>
      <c r="AI1318" s="36">
        <v>0.36666666666666664</v>
      </c>
      <c r="AJ1318" s="36">
        <v>0.36666666666666664</v>
      </c>
      <c r="AK1318" s="36">
        <v>0.33333333333333331</v>
      </c>
      <c r="AL1318" s="36">
        <v>0.3</v>
      </c>
      <c r="AM1318" s="36">
        <v>0.26666666666666666</v>
      </c>
      <c r="AN1318" s="36">
        <v>0.3</v>
      </c>
      <c r="AO1318" s="36">
        <v>0.33333333333333331</v>
      </c>
      <c r="AP1318" s="33" t="str">
        <f t="shared" si="22"/>
        <v>-</v>
      </c>
      <c r="AQ1318" s="55" t="str">
        <f t="shared" si="23"/>
        <v>-</v>
      </c>
      <c r="AR1318" s="56" t="str">
        <f t="shared" si="24"/>
        <v>-</v>
      </c>
      <c r="AS1318" s="34" t="s">
        <v>1890</v>
      </c>
      <c r="AT1318" s="122" t="s">
        <v>5208</v>
      </c>
    </row>
    <row r="1319" spans="1:46" ht="15.75" customHeight="1" x14ac:dyDescent="0.25">
      <c r="A1319" s="6">
        <v>25020600</v>
      </c>
      <c r="B1319" s="7" t="s">
        <v>26</v>
      </c>
      <c r="C1319" s="7" t="s">
        <v>843</v>
      </c>
      <c r="D1319" s="7" t="s">
        <v>842</v>
      </c>
      <c r="E1319" s="7" t="s">
        <v>328</v>
      </c>
      <c r="F1319" s="7">
        <v>2</v>
      </c>
      <c r="G1319" s="7">
        <v>100</v>
      </c>
      <c r="H1319" s="7">
        <v>-75.601388889999996</v>
      </c>
      <c r="I1319" s="29">
        <v>8.4897222199999991</v>
      </c>
      <c r="J1319" s="6" t="s">
        <v>1908</v>
      </c>
      <c r="K1319" s="30">
        <v>41708</v>
      </c>
      <c r="L1319" s="30"/>
      <c r="M1319" s="35" t="s">
        <v>1909</v>
      </c>
      <c r="N1319" s="29" t="s">
        <v>1910</v>
      </c>
      <c r="O1319" s="31">
        <v>26.973076923076924</v>
      </c>
      <c r="P1319" s="31">
        <v>19.557692307692307</v>
      </c>
      <c r="Q1319" s="31">
        <v>47.911538461538463</v>
      </c>
      <c r="R1319" s="31">
        <v>153.232</v>
      </c>
      <c r="S1319" s="31">
        <v>255.58846153846159</v>
      </c>
      <c r="T1319" s="31">
        <v>249.73333333333335</v>
      </c>
      <c r="U1319" s="31">
        <v>240.10000000000002</v>
      </c>
      <c r="V1319" s="31">
        <v>270.98399999999998</v>
      </c>
      <c r="W1319" s="31">
        <v>239.60000000000005</v>
      </c>
      <c r="X1319" s="31">
        <v>203.08799999999997</v>
      </c>
      <c r="Y1319" s="31">
        <v>127.2653846153846</v>
      </c>
      <c r="Z1319" s="31">
        <v>70.079166666666666</v>
      </c>
      <c r="AA1319" s="4">
        <f t="shared" si="21"/>
        <v>1904.112653846154</v>
      </c>
      <c r="AB1319" s="32">
        <v>309</v>
      </c>
      <c r="AC1319" s="17">
        <v>0.85833333333333328</v>
      </c>
      <c r="AD1319" s="36">
        <v>0.8666666666666667</v>
      </c>
      <c r="AE1319" s="36">
        <v>0.8666666666666667</v>
      </c>
      <c r="AF1319" s="36">
        <v>0.8666666666666667</v>
      </c>
      <c r="AG1319" s="36">
        <v>0.83333333333333337</v>
      </c>
      <c r="AH1319" s="36">
        <v>0.8666666666666667</v>
      </c>
      <c r="AI1319" s="36">
        <v>0.9</v>
      </c>
      <c r="AJ1319" s="36">
        <v>0.9</v>
      </c>
      <c r="AK1319" s="36">
        <v>0.83333333333333337</v>
      </c>
      <c r="AL1319" s="36">
        <v>0.8666666666666667</v>
      </c>
      <c r="AM1319" s="36">
        <v>0.83333333333333337</v>
      </c>
      <c r="AN1319" s="36">
        <v>0.8666666666666667</v>
      </c>
      <c r="AO1319" s="36">
        <v>0.8</v>
      </c>
      <c r="AP1319" s="33" t="str">
        <f t="shared" si="22"/>
        <v>&gt;=80%</v>
      </c>
      <c r="AQ1319" s="55" t="str">
        <f t="shared" si="23"/>
        <v>&gt;=75%</v>
      </c>
      <c r="AR1319" s="56" t="str">
        <f t="shared" si="24"/>
        <v>&gt;=50%</v>
      </c>
      <c r="AS1319" s="34" t="s">
        <v>1889</v>
      </c>
      <c r="AT1319" s="121">
        <v>0.8</v>
      </c>
    </row>
    <row r="1320" spans="1:46" ht="15.75" customHeight="1" x14ac:dyDescent="0.25">
      <c r="A1320" s="6">
        <v>25020650</v>
      </c>
      <c r="B1320" s="7" t="s">
        <v>26</v>
      </c>
      <c r="C1320" s="7" t="s">
        <v>2445</v>
      </c>
      <c r="D1320" s="7" t="s">
        <v>719</v>
      </c>
      <c r="E1320" s="7" t="s">
        <v>704</v>
      </c>
      <c r="F1320" s="7">
        <v>5</v>
      </c>
      <c r="G1320" s="7">
        <v>250</v>
      </c>
      <c r="H1320" s="7">
        <v>-73.56022222</v>
      </c>
      <c r="I1320" s="29">
        <v>8.9387777800000006</v>
      </c>
      <c r="J1320" s="6" t="s">
        <v>1908</v>
      </c>
      <c r="K1320" s="30">
        <v>26557</v>
      </c>
      <c r="L1320" s="30"/>
      <c r="M1320" s="7" t="s">
        <v>1911</v>
      </c>
      <c r="N1320" s="29" t="s">
        <v>1910</v>
      </c>
      <c r="O1320" s="31">
        <v>16.004000000000001</v>
      </c>
      <c r="P1320" s="31">
        <v>8.7583333333333346</v>
      </c>
      <c r="Q1320" s="31">
        <v>55.879166666666663</v>
      </c>
      <c r="R1320" s="31">
        <v>148.03749999999999</v>
      </c>
      <c r="S1320" s="31">
        <v>210.7208333333333</v>
      </c>
      <c r="T1320" s="31">
        <v>130.72608695652173</v>
      </c>
      <c r="U1320" s="31">
        <v>95.973913043478248</v>
      </c>
      <c r="V1320" s="31">
        <v>202.24782608695651</v>
      </c>
      <c r="W1320" s="31">
        <v>230.56363636363633</v>
      </c>
      <c r="X1320" s="31">
        <v>273.48095238095237</v>
      </c>
      <c r="Y1320" s="31">
        <v>259.41739130434786</v>
      </c>
      <c r="Z1320" s="31">
        <v>58.692</v>
      </c>
      <c r="AA1320" s="4">
        <f t="shared" si="21"/>
        <v>1690.5016394692263</v>
      </c>
      <c r="AB1320" s="32">
        <v>281</v>
      </c>
      <c r="AC1320" s="17">
        <v>0.78055555555555556</v>
      </c>
      <c r="AD1320" s="36">
        <v>0.83333333333333337</v>
      </c>
      <c r="AE1320" s="36">
        <v>0.8</v>
      </c>
      <c r="AF1320" s="36">
        <v>0.8</v>
      </c>
      <c r="AG1320" s="36">
        <v>0.8</v>
      </c>
      <c r="AH1320" s="36">
        <v>0.8</v>
      </c>
      <c r="AI1320" s="36">
        <v>0.76666666666666672</v>
      </c>
      <c r="AJ1320" s="36">
        <v>0.76666666666666672</v>
      </c>
      <c r="AK1320" s="36">
        <v>0.76666666666666672</v>
      </c>
      <c r="AL1320" s="36">
        <v>0.73333333333333328</v>
      </c>
      <c r="AM1320" s="36">
        <v>0.7</v>
      </c>
      <c r="AN1320" s="36">
        <v>0.76666666666666672</v>
      </c>
      <c r="AO1320" s="36">
        <v>0.83333333333333337</v>
      </c>
      <c r="AP1320" s="33" t="str">
        <f t="shared" si="22"/>
        <v>-</v>
      </c>
      <c r="AQ1320" s="55" t="str">
        <f t="shared" si="23"/>
        <v>-</v>
      </c>
      <c r="AR1320" s="56" t="str">
        <f t="shared" si="24"/>
        <v>&gt;=50%</v>
      </c>
      <c r="AT1320" s="122" t="s">
        <v>5208</v>
      </c>
    </row>
    <row r="1321" spans="1:46" ht="15.75" customHeight="1" x14ac:dyDescent="0.25">
      <c r="A1321" s="6">
        <v>25020660</v>
      </c>
      <c r="B1321" s="7" t="s">
        <v>26</v>
      </c>
      <c r="C1321" s="7" t="s">
        <v>726</v>
      </c>
      <c r="D1321" s="7" t="s">
        <v>724</v>
      </c>
      <c r="E1321" s="7" t="s">
        <v>704</v>
      </c>
      <c r="F1321" s="7">
        <v>5</v>
      </c>
      <c r="G1321" s="7">
        <v>90</v>
      </c>
      <c r="H1321" s="7">
        <v>-73.754027780000001</v>
      </c>
      <c r="I1321" s="29">
        <v>9.0097500000000004</v>
      </c>
      <c r="J1321" s="6" t="s">
        <v>1908</v>
      </c>
      <c r="K1321" s="30">
        <v>26557</v>
      </c>
      <c r="L1321" s="30"/>
      <c r="M1321" s="7" t="s">
        <v>1911</v>
      </c>
      <c r="N1321" s="29" t="s">
        <v>1910</v>
      </c>
      <c r="O1321" s="31">
        <v>27.024137931034485</v>
      </c>
      <c r="P1321" s="31">
        <v>26.313333333333333</v>
      </c>
      <c r="Q1321" s="31">
        <v>84.648275862068971</v>
      </c>
      <c r="R1321" s="31">
        <v>160.85</v>
      </c>
      <c r="S1321" s="31">
        <v>241.23666666666668</v>
      </c>
      <c r="T1321" s="31">
        <v>135.83928571428572</v>
      </c>
      <c r="U1321" s="31">
        <v>122.73</v>
      </c>
      <c r="V1321" s="31">
        <v>195.30714285714288</v>
      </c>
      <c r="W1321" s="31">
        <v>251.14666666666665</v>
      </c>
      <c r="X1321" s="31">
        <v>329.71666666666664</v>
      </c>
      <c r="Y1321" s="31">
        <v>257.31666666666666</v>
      </c>
      <c r="Z1321" s="31">
        <v>86.148275862068971</v>
      </c>
      <c r="AA1321" s="4">
        <f t="shared" si="21"/>
        <v>1918.2771182266008</v>
      </c>
      <c r="AB1321" s="32">
        <v>353</v>
      </c>
      <c r="AC1321" s="17">
        <v>0.98055555555555551</v>
      </c>
      <c r="AD1321" s="36">
        <v>0.96666666666666667</v>
      </c>
      <c r="AE1321" s="36">
        <v>1</v>
      </c>
      <c r="AF1321" s="36">
        <v>0.96666666666666667</v>
      </c>
      <c r="AG1321" s="36">
        <v>1</v>
      </c>
      <c r="AH1321" s="36">
        <v>1</v>
      </c>
      <c r="AI1321" s="36">
        <v>0.93333333333333335</v>
      </c>
      <c r="AJ1321" s="36">
        <v>1</v>
      </c>
      <c r="AK1321" s="36">
        <v>0.93333333333333335</v>
      </c>
      <c r="AL1321" s="36">
        <v>1</v>
      </c>
      <c r="AM1321" s="36">
        <v>1</v>
      </c>
      <c r="AN1321" s="36">
        <v>1</v>
      </c>
      <c r="AO1321" s="36">
        <v>0.96666666666666667</v>
      </c>
      <c r="AP1321" s="33" t="str">
        <f t="shared" si="22"/>
        <v>&gt;=80%</v>
      </c>
      <c r="AQ1321" s="55" t="str">
        <f t="shared" si="23"/>
        <v>&gt;=75%</v>
      </c>
      <c r="AR1321" s="56" t="str">
        <f t="shared" si="24"/>
        <v>&gt;=50%</v>
      </c>
      <c r="AT1321" s="121">
        <v>0.8</v>
      </c>
    </row>
    <row r="1322" spans="1:46" ht="15.75" customHeight="1" x14ac:dyDescent="0.25">
      <c r="A1322" s="6">
        <v>25020670</v>
      </c>
      <c r="B1322" s="7" t="s">
        <v>26</v>
      </c>
      <c r="C1322" s="7" t="s">
        <v>368</v>
      </c>
      <c r="D1322" s="7" t="s">
        <v>737</v>
      </c>
      <c r="E1322" s="7" t="s">
        <v>704</v>
      </c>
      <c r="F1322" s="7">
        <v>5</v>
      </c>
      <c r="G1322" s="7">
        <v>500</v>
      </c>
      <c r="H1322" s="7">
        <v>-73.559722220000012</v>
      </c>
      <c r="I1322" s="29">
        <v>9.05027778</v>
      </c>
      <c r="J1322" s="6" t="s">
        <v>1908</v>
      </c>
      <c r="K1322" s="30">
        <v>26557</v>
      </c>
      <c r="L1322" s="30"/>
      <c r="M1322" s="7" t="s">
        <v>1911</v>
      </c>
      <c r="N1322" s="29" t="s">
        <v>1910</v>
      </c>
      <c r="O1322" s="31">
        <v>19.707407407407409</v>
      </c>
      <c r="P1322" s="31">
        <v>20.792307692307695</v>
      </c>
      <c r="Q1322" s="31">
        <v>58.061538461538461</v>
      </c>
      <c r="R1322" s="31">
        <v>150.66785714285714</v>
      </c>
      <c r="S1322" s="31">
        <v>191.99285714285716</v>
      </c>
      <c r="T1322" s="31">
        <v>149.05714285714288</v>
      </c>
      <c r="U1322" s="31">
        <v>138.41071428571431</v>
      </c>
      <c r="V1322" s="31">
        <v>195.41851851851848</v>
      </c>
      <c r="W1322" s="31">
        <v>255.60400000000001</v>
      </c>
      <c r="X1322" s="31">
        <v>272.76153846153846</v>
      </c>
      <c r="Y1322" s="31">
        <v>208.06153846153848</v>
      </c>
      <c r="Z1322" s="31">
        <v>41.492592592592594</v>
      </c>
      <c r="AA1322" s="4">
        <f t="shared" si="21"/>
        <v>1702.0280130240133</v>
      </c>
      <c r="AB1322" s="32">
        <v>322</v>
      </c>
      <c r="AC1322" s="17">
        <v>0.89444444444444449</v>
      </c>
      <c r="AD1322" s="36">
        <v>0.9</v>
      </c>
      <c r="AE1322" s="36">
        <v>0.8666666666666667</v>
      </c>
      <c r="AF1322" s="36">
        <v>0.8666666666666667</v>
      </c>
      <c r="AG1322" s="36">
        <v>0.93333333333333335</v>
      </c>
      <c r="AH1322" s="36">
        <v>0.93333333333333335</v>
      </c>
      <c r="AI1322" s="36">
        <v>0.93333333333333335</v>
      </c>
      <c r="AJ1322" s="36">
        <v>0.93333333333333335</v>
      </c>
      <c r="AK1322" s="36">
        <v>0.9</v>
      </c>
      <c r="AL1322" s="36">
        <v>0.83333333333333337</v>
      </c>
      <c r="AM1322" s="36">
        <v>0.8666666666666667</v>
      </c>
      <c r="AN1322" s="36">
        <v>0.8666666666666667</v>
      </c>
      <c r="AO1322" s="36">
        <v>0.9</v>
      </c>
      <c r="AP1322" s="33" t="str">
        <f t="shared" si="22"/>
        <v>&gt;=80%</v>
      </c>
      <c r="AQ1322" s="55" t="str">
        <f t="shared" si="23"/>
        <v>&gt;=75%</v>
      </c>
      <c r="AR1322" s="56" t="str">
        <f t="shared" si="24"/>
        <v>&gt;=50%</v>
      </c>
      <c r="AT1322" s="121">
        <v>0.8</v>
      </c>
    </row>
    <row r="1323" spans="1:46" ht="15.75" customHeight="1" x14ac:dyDescent="0.25">
      <c r="A1323" s="6">
        <v>25020690</v>
      </c>
      <c r="B1323" s="7" t="s">
        <v>26</v>
      </c>
      <c r="C1323" s="7" t="s">
        <v>725</v>
      </c>
      <c r="D1323" s="7" t="s">
        <v>724</v>
      </c>
      <c r="E1323" s="7" t="s">
        <v>704</v>
      </c>
      <c r="F1323" s="7">
        <v>5</v>
      </c>
      <c r="G1323" s="7">
        <v>500</v>
      </c>
      <c r="H1323" s="7">
        <v>-73.410944439999994</v>
      </c>
      <c r="I1323" s="29">
        <v>9.4232777799999994</v>
      </c>
      <c r="J1323" s="6" t="s">
        <v>1908</v>
      </c>
      <c r="K1323" s="30">
        <v>26557</v>
      </c>
      <c r="L1323" s="30"/>
      <c r="M1323" s="7" t="s">
        <v>1911</v>
      </c>
      <c r="N1323" s="29" t="s">
        <v>1910</v>
      </c>
      <c r="O1323" s="31">
        <v>29.366666666666667</v>
      </c>
      <c r="P1323" s="31">
        <v>37.986206896551721</v>
      </c>
      <c r="Q1323" s="31">
        <v>104.57241379310345</v>
      </c>
      <c r="R1323" s="31">
        <v>179.48999999999998</v>
      </c>
      <c r="S1323" s="31">
        <v>231.30666666666667</v>
      </c>
      <c r="T1323" s="31">
        <v>190.51034482758618</v>
      </c>
      <c r="U1323" s="31">
        <v>156.16</v>
      </c>
      <c r="V1323" s="31">
        <v>197.41379310344828</v>
      </c>
      <c r="W1323" s="31">
        <v>222.69642857142858</v>
      </c>
      <c r="X1323" s="31">
        <v>291.97142857142859</v>
      </c>
      <c r="Y1323" s="31">
        <v>253.21</v>
      </c>
      <c r="Z1323" s="31">
        <v>57.044827586206893</v>
      </c>
      <c r="AA1323" s="4">
        <f t="shared" si="21"/>
        <v>1951.7287766830871</v>
      </c>
      <c r="AB1323" s="32">
        <v>351</v>
      </c>
      <c r="AC1323" s="17">
        <v>0.97499999999999998</v>
      </c>
      <c r="AD1323" s="36">
        <v>1</v>
      </c>
      <c r="AE1323" s="36">
        <v>0.96666666666666667</v>
      </c>
      <c r="AF1323" s="36">
        <v>0.96666666666666667</v>
      </c>
      <c r="AG1323" s="36">
        <v>1</v>
      </c>
      <c r="AH1323" s="36">
        <v>1</v>
      </c>
      <c r="AI1323" s="36">
        <v>0.96666666666666667</v>
      </c>
      <c r="AJ1323" s="36">
        <v>1</v>
      </c>
      <c r="AK1323" s="36">
        <v>0.96666666666666667</v>
      </c>
      <c r="AL1323" s="36">
        <v>0.93333333333333335</v>
      </c>
      <c r="AM1323" s="36">
        <v>0.93333333333333335</v>
      </c>
      <c r="AN1323" s="36">
        <v>1</v>
      </c>
      <c r="AO1323" s="36">
        <v>0.96666666666666667</v>
      </c>
      <c r="AP1323" s="33" t="str">
        <f t="shared" si="22"/>
        <v>&gt;=80%</v>
      </c>
      <c r="AQ1323" s="55" t="str">
        <f t="shared" si="23"/>
        <v>&gt;=75%</v>
      </c>
      <c r="AR1323" s="56" t="str">
        <f t="shared" si="24"/>
        <v>&gt;=50%</v>
      </c>
      <c r="AT1323" s="121">
        <v>0.8</v>
      </c>
    </row>
    <row r="1324" spans="1:46" ht="15.75" customHeight="1" x14ac:dyDescent="0.25">
      <c r="A1324" s="6">
        <v>25020700</v>
      </c>
      <c r="B1324" s="7" t="s">
        <v>26</v>
      </c>
      <c r="C1324" s="7" t="s">
        <v>822</v>
      </c>
      <c r="D1324" s="7" t="s">
        <v>822</v>
      </c>
      <c r="E1324" s="7" t="s">
        <v>328</v>
      </c>
      <c r="F1324" s="7">
        <v>2</v>
      </c>
      <c r="G1324" s="7">
        <v>50</v>
      </c>
      <c r="H1324" s="7">
        <v>-75.338611110000002</v>
      </c>
      <c r="I1324" s="29">
        <v>8.0530555600000007</v>
      </c>
      <c r="J1324" s="6" t="s">
        <v>1908</v>
      </c>
      <c r="K1324" s="30">
        <v>26983</v>
      </c>
      <c r="L1324" s="30"/>
      <c r="M1324" s="7" t="s">
        <v>1911</v>
      </c>
      <c r="N1324" s="29" t="s">
        <v>1910</v>
      </c>
      <c r="O1324" s="31">
        <v>15.135714285714288</v>
      </c>
      <c r="P1324" s="31">
        <v>19.775862068965512</v>
      </c>
      <c r="Q1324" s="31">
        <v>65.482758620689651</v>
      </c>
      <c r="R1324" s="31">
        <v>155.10344827586206</v>
      </c>
      <c r="S1324" s="31">
        <v>242.28666666666666</v>
      </c>
      <c r="T1324" s="31">
        <v>232.05357142857139</v>
      </c>
      <c r="U1324" s="31">
        <v>262.12666666666667</v>
      </c>
      <c r="V1324" s="31">
        <v>298.35333333333335</v>
      </c>
      <c r="W1324" s="31">
        <v>221.14137931034477</v>
      </c>
      <c r="X1324" s="31">
        <v>187.40000000000003</v>
      </c>
      <c r="Y1324" s="31">
        <v>151.54333333333335</v>
      </c>
      <c r="Z1324" s="31">
        <v>53.324137931034478</v>
      </c>
      <c r="AA1324" s="4">
        <f t="shared" si="21"/>
        <v>1903.7268719211822</v>
      </c>
      <c r="AB1324" s="32">
        <v>349</v>
      </c>
      <c r="AC1324" s="17">
        <v>0.96944444444444444</v>
      </c>
      <c r="AD1324" s="36">
        <v>0.93333333333333335</v>
      </c>
      <c r="AE1324" s="36">
        <v>0.96666666666666667</v>
      </c>
      <c r="AF1324" s="36">
        <v>0.96666666666666667</v>
      </c>
      <c r="AG1324" s="36">
        <v>0.96666666666666667</v>
      </c>
      <c r="AH1324" s="36">
        <v>1</v>
      </c>
      <c r="AI1324" s="36">
        <v>0.93333333333333335</v>
      </c>
      <c r="AJ1324" s="36">
        <v>1</v>
      </c>
      <c r="AK1324" s="36">
        <v>1</v>
      </c>
      <c r="AL1324" s="36">
        <v>0.96666666666666667</v>
      </c>
      <c r="AM1324" s="36">
        <v>0.93333333333333335</v>
      </c>
      <c r="AN1324" s="36">
        <v>1</v>
      </c>
      <c r="AO1324" s="36">
        <v>0.96666666666666667</v>
      </c>
      <c r="AP1324" s="33" t="str">
        <f t="shared" si="22"/>
        <v>&gt;=80%</v>
      </c>
      <c r="AQ1324" s="55" t="str">
        <f t="shared" si="23"/>
        <v>&gt;=75%</v>
      </c>
      <c r="AR1324" s="56" t="str">
        <f t="shared" si="24"/>
        <v>&gt;=50%</v>
      </c>
      <c r="AT1324" s="121">
        <v>0.8</v>
      </c>
    </row>
    <row r="1325" spans="1:46" ht="15.75" customHeight="1" x14ac:dyDescent="0.25">
      <c r="A1325" s="6">
        <v>25020710</v>
      </c>
      <c r="B1325" s="7" t="s">
        <v>26</v>
      </c>
      <c r="C1325" s="7" t="s">
        <v>841</v>
      </c>
      <c r="D1325" s="7" t="s">
        <v>842</v>
      </c>
      <c r="E1325" s="7" t="s">
        <v>328</v>
      </c>
      <c r="F1325" s="7">
        <v>2</v>
      </c>
      <c r="G1325" s="7">
        <v>25</v>
      </c>
      <c r="H1325" s="7">
        <v>-75.273888889999995</v>
      </c>
      <c r="I1325" s="29">
        <v>8.42</v>
      </c>
      <c r="J1325" s="6" t="s">
        <v>1908</v>
      </c>
      <c r="K1325" s="30">
        <v>26983</v>
      </c>
      <c r="L1325" s="30"/>
      <c r="M1325" s="35" t="s">
        <v>1909</v>
      </c>
      <c r="N1325" s="29" t="s">
        <v>1910</v>
      </c>
      <c r="O1325" s="31">
        <v>14.203448275862069</v>
      </c>
      <c r="P1325" s="31">
        <v>13.535714285714286</v>
      </c>
      <c r="Q1325" s="31">
        <v>41.06071428571429</v>
      </c>
      <c r="R1325" s="31">
        <v>145.07586206896551</v>
      </c>
      <c r="S1325" s="31">
        <v>277.70714285714286</v>
      </c>
      <c r="T1325" s="31">
        <v>257.89999999999998</v>
      </c>
      <c r="U1325" s="31">
        <v>298.42333333333335</v>
      </c>
      <c r="V1325" s="31">
        <v>309.7178571428571</v>
      </c>
      <c r="W1325" s="31">
        <v>249.07857142857142</v>
      </c>
      <c r="X1325" s="31">
        <v>216.85666666666665</v>
      </c>
      <c r="Y1325" s="31">
        <v>128.84666666666666</v>
      </c>
      <c r="Z1325" s="31">
        <v>51.772413793103453</v>
      </c>
      <c r="AA1325" s="4">
        <f t="shared" si="21"/>
        <v>2004.1783908045975</v>
      </c>
      <c r="AB1325" s="32">
        <v>346</v>
      </c>
      <c r="AC1325" s="17">
        <v>0.96111111111111114</v>
      </c>
      <c r="AD1325" s="36">
        <v>0.96666666666666667</v>
      </c>
      <c r="AE1325" s="36">
        <v>0.93333333333333335</v>
      </c>
      <c r="AF1325" s="36">
        <v>0.93333333333333335</v>
      </c>
      <c r="AG1325" s="36">
        <v>0.96666666666666667</v>
      </c>
      <c r="AH1325" s="36">
        <v>0.93333333333333335</v>
      </c>
      <c r="AI1325" s="36">
        <v>0.96666666666666667</v>
      </c>
      <c r="AJ1325" s="36">
        <v>1</v>
      </c>
      <c r="AK1325" s="36">
        <v>0.93333333333333335</v>
      </c>
      <c r="AL1325" s="36">
        <v>0.93333333333333335</v>
      </c>
      <c r="AM1325" s="36">
        <v>1</v>
      </c>
      <c r="AN1325" s="36">
        <v>1</v>
      </c>
      <c r="AO1325" s="36">
        <v>0.96666666666666667</v>
      </c>
      <c r="AP1325" s="33" t="str">
        <f t="shared" si="22"/>
        <v>&gt;=80%</v>
      </c>
      <c r="AQ1325" s="55" t="str">
        <f t="shared" si="23"/>
        <v>&gt;=75%</v>
      </c>
      <c r="AR1325" s="56" t="str">
        <f t="shared" si="24"/>
        <v>&gt;=50%</v>
      </c>
      <c r="AS1325" s="34" t="s">
        <v>1889</v>
      </c>
      <c r="AT1325" s="121">
        <v>0.8</v>
      </c>
    </row>
    <row r="1326" spans="1:46" ht="15.75" customHeight="1" x14ac:dyDescent="0.25">
      <c r="A1326" s="6">
        <v>25020720</v>
      </c>
      <c r="B1326" s="7" t="s">
        <v>26</v>
      </c>
      <c r="C1326" s="7" t="s">
        <v>850</v>
      </c>
      <c r="D1326" s="7" t="s">
        <v>849</v>
      </c>
      <c r="E1326" s="7" t="s">
        <v>328</v>
      </c>
      <c r="F1326" s="7">
        <v>2</v>
      </c>
      <c r="G1326" s="7">
        <v>130</v>
      </c>
      <c r="H1326" s="7">
        <v>-75.383611110000004</v>
      </c>
      <c r="I1326" s="29">
        <v>8.63722222</v>
      </c>
      <c r="J1326" s="6" t="s">
        <v>1908</v>
      </c>
      <c r="K1326" s="30">
        <v>26983</v>
      </c>
      <c r="L1326" s="30"/>
      <c r="M1326" s="7" t="s">
        <v>1911</v>
      </c>
      <c r="N1326" s="29" t="s">
        <v>1910</v>
      </c>
      <c r="O1326" s="31">
        <v>17.642857142857142</v>
      </c>
      <c r="P1326" s="31">
        <v>14.978571428571428</v>
      </c>
      <c r="Q1326" s="31">
        <v>58.444444444444443</v>
      </c>
      <c r="R1326" s="31">
        <v>114.93333333333334</v>
      </c>
      <c r="S1326" s="31">
        <v>183.16428571428574</v>
      </c>
      <c r="T1326" s="31">
        <v>208.7</v>
      </c>
      <c r="U1326" s="31">
        <v>211.43333333333334</v>
      </c>
      <c r="V1326" s="31">
        <v>256.53333333333336</v>
      </c>
      <c r="W1326" s="31">
        <v>216.93103448275863</v>
      </c>
      <c r="X1326" s="31">
        <v>168.0344827586207</v>
      </c>
      <c r="Y1326" s="31">
        <v>113.41379310344827</v>
      </c>
      <c r="Z1326" s="31">
        <v>45.827586206896555</v>
      </c>
      <c r="AA1326" s="4">
        <f t="shared" si="21"/>
        <v>1610.0370552818829</v>
      </c>
      <c r="AB1326" s="32">
        <v>347</v>
      </c>
      <c r="AC1326" s="17">
        <v>0.96388888888888891</v>
      </c>
      <c r="AD1326" s="36">
        <v>0.93333333333333335</v>
      </c>
      <c r="AE1326" s="36">
        <v>0.93333333333333335</v>
      </c>
      <c r="AF1326" s="36">
        <v>0.9</v>
      </c>
      <c r="AG1326" s="36">
        <v>1</v>
      </c>
      <c r="AH1326" s="36">
        <v>0.93333333333333335</v>
      </c>
      <c r="AI1326" s="36">
        <v>1</v>
      </c>
      <c r="AJ1326" s="36">
        <v>1</v>
      </c>
      <c r="AK1326" s="36">
        <v>1</v>
      </c>
      <c r="AL1326" s="36">
        <v>0.96666666666666667</v>
      </c>
      <c r="AM1326" s="36">
        <v>0.96666666666666667</v>
      </c>
      <c r="AN1326" s="36">
        <v>0.96666666666666667</v>
      </c>
      <c r="AO1326" s="36">
        <v>0.96666666666666667</v>
      </c>
      <c r="AP1326" s="33" t="str">
        <f t="shared" si="22"/>
        <v>&gt;=80%</v>
      </c>
      <c r="AQ1326" s="55" t="str">
        <f t="shared" si="23"/>
        <v>&gt;=75%</v>
      </c>
      <c r="AR1326" s="56" t="str">
        <f t="shared" si="24"/>
        <v>&gt;=50%</v>
      </c>
      <c r="AT1326" s="121">
        <v>0.8</v>
      </c>
    </row>
    <row r="1327" spans="1:46" ht="15.75" customHeight="1" x14ac:dyDescent="0.25">
      <c r="A1327" s="6">
        <v>25020740</v>
      </c>
      <c r="B1327" s="7" t="s">
        <v>26</v>
      </c>
      <c r="C1327" s="7" t="s">
        <v>1645</v>
      </c>
      <c r="D1327" s="7" t="s">
        <v>1646</v>
      </c>
      <c r="E1327" s="7" t="s">
        <v>1608</v>
      </c>
      <c r="F1327" s="7">
        <v>2</v>
      </c>
      <c r="G1327" s="7">
        <v>20</v>
      </c>
      <c r="H1327" s="7">
        <v>-75.01472222000001</v>
      </c>
      <c r="I1327" s="29">
        <v>8.62916667</v>
      </c>
      <c r="J1327" s="6" t="s">
        <v>1908</v>
      </c>
      <c r="K1327" s="30">
        <v>26983</v>
      </c>
      <c r="L1327" s="30"/>
      <c r="M1327" s="7" t="s">
        <v>1911</v>
      </c>
      <c r="N1327" s="29" t="s">
        <v>1910</v>
      </c>
      <c r="O1327" s="31">
        <v>14.724137931034482</v>
      </c>
      <c r="P1327" s="31">
        <v>7.6428571428571432</v>
      </c>
      <c r="Q1327" s="31">
        <v>41.037037037037038</v>
      </c>
      <c r="R1327" s="31">
        <v>106.89629629629628</v>
      </c>
      <c r="S1327" s="31">
        <v>257.14</v>
      </c>
      <c r="T1327" s="31">
        <v>246.22222222222223</v>
      </c>
      <c r="U1327" s="31">
        <v>296.07692307692309</v>
      </c>
      <c r="V1327" s="31">
        <v>320.95999999999998</v>
      </c>
      <c r="W1327" s="31">
        <v>292.78148148148148</v>
      </c>
      <c r="X1327" s="31">
        <v>244.6192307692308</v>
      </c>
      <c r="Y1327" s="31">
        <v>166.99166666666667</v>
      </c>
      <c r="Z1327" s="31">
        <v>66.615384615384613</v>
      </c>
      <c r="AA1327" s="4">
        <f t="shared" si="21"/>
        <v>2061.707237239134</v>
      </c>
      <c r="AB1327" s="32">
        <v>317</v>
      </c>
      <c r="AC1327" s="17">
        <v>0.88055555555555554</v>
      </c>
      <c r="AD1327" s="36">
        <v>0.96666666666666667</v>
      </c>
      <c r="AE1327" s="36">
        <v>0.93333333333333335</v>
      </c>
      <c r="AF1327" s="36">
        <v>0.9</v>
      </c>
      <c r="AG1327" s="36">
        <v>0.9</v>
      </c>
      <c r="AH1327" s="36">
        <v>0.83333333333333337</v>
      </c>
      <c r="AI1327" s="36">
        <v>0.9</v>
      </c>
      <c r="AJ1327" s="36">
        <v>0.8666666666666667</v>
      </c>
      <c r="AK1327" s="36">
        <v>0.83333333333333337</v>
      </c>
      <c r="AL1327" s="36">
        <v>0.9</v>
      </c>
      <c r="AM1327" s="36">
        <v>0.8666666666666667</v>
      </c>
      <c r="AN1327" s="36">
        <v>0.8</v>
      </c>
      <c r="AO1327" s="36">
        <v>0.8666666666666667</v>
      </c>
      <c r="AP1327" s="33" t="str">
        <f t="shared" si="22"/>
        <v>&gt;=80%</v>
      </c>
      <c r="AQ1327" s="55" t="str">
        <f t="shared" si="23"/>
        <v>&gt;=75%</v>
      </c>
      <c r="AR1327" s="56" t="str">
        <f t="shared" si="24"/>
        <v>&gt;=50%</v>
      </c>
      <c r="AT1327" s="121">
        <v>0.8</v>
      </c>
    </row>
    <row r="1328" spans="1:46" ht="15.75" customHeight="1" x14ac:dyDescent="0.25">
      <c r="A1328" s="6">
        <v>25020750</v>
      </c>
      <c r="B1328" s="7" t="s">
        <v>26</v>
      </c>
      <c r="C1328" s="7" t="s">
        <v>1639</v>
      </c>
      <c r="D1328" s="7" t="s">
        <v>1640</v>
      </c>
      <c r="E1328" s="7" t="s">
        <v>1608</v>
      </c>
      <c r="F1328" s="7">
        <v>2</v>
      </c>
      <c r="G1328" s="7">
        <v>60</v>
      </c>
      <c r="H1328" s="7">
        <v>-75.168888890000005</v>
      </c>
      <c r="I1328" s="29">
        <v>9.011388890000001</v>
      </c>
      <c r="J1328" s="6" t="s">
        <v>1908</v>
      </c>
      <c r="K1328" s="30">
        <v>26983</v>
      </c>
      <c r="L1328" s="30"/>
      <c r="M1328" s="7" t="s">
        <v>1911</v>
      </c>
      <c r="N1328" s="29" t="s">
        <v>1910</v>
      </c>
      <c r="O1328" s="31">
        <v>17.666666666666668</v>
      </c>
      <c r="P1328" s="31">
        <v>17.209999999999997</v>
      </c>
      <c r="Q1328" s="31">
        <v>43.513793103448279</v>
      </c>
      <c r="R1328" s="31">
        <v>106.78999999999999</v>
      </c>
      <c r="S1328" s="31">
        <v>196.16896551724136</v>
      </c>
      <c r="T1328" s="31">
        <v>192.09333333333333</v>
      </c>
      <c r="U1328" s="31">
        <v>180.56666666666666</v>
      </c>
      <c r="V1328" s="31">
        <v>238.48928571428573</v>
      </c>
      <c r="W1328" s="31">
        <v>204.22499999999999</v>
      </c>
      <c r="X1328" s="31">
        <v>164.0344827586207</v>
      </c>
      <c r="Y1328" s="31">
        <v>113.7</v>
      </c>
      <c r="Z1328" s="31">
        <v>31.896551724137932</v>
      </c>
      <c r="AA1328" s="4">
        <f t="shared" si="21"/>
        <v>1506.3547454844008</v>
      </c>
      <c r="AB1328" s="32">
        <v>349</v>
      </c>
      <c r="AC1328" s="17">
        <v>0.96944444444444444</v>
      </c>
      <c r="AD1328" s="36">
        <v>1</v>
      </c>
      <c r="AE1328" s="36">
        <v>1</v>
      </c>
      <c r="AF1328" s="36">
        <v>0.96666666666666667</v>
      </c>
      <c r="AG1328" s="36">
        <v>1</v>
      </c>
      <c r="AH1328" s="36">
        <v>0.96666666666666667</v>
      </c>
      <c r="AI1328" s="36">
        <v>1</v>
      </c>
      <c r="AJ1328" s="36">
        <v>1</v>
      </c>
      <c r="AK1328" s="36">
        <v>0.93333333333333335</v>
      </c>
      <c r="AL1328" s="36">
        <v>0.93333333333333335</v>
      </c>
      <c r="AM1328" s="36">
        <v>0.96666666666666667</v>
      </c>
      <c r="AN1328" s="36">
        <v>0.9</v>
      </c>
      <c r="AO1328" s="36">
        <v>0.96666666666666667</v>
      </c>
      <c r="AP1328" s="33" t="str">
        <f t="shared" si="22"/>
        <v>&gt;=80%</v>
      </c>
      <c r="AQ1328" s="55" t="str">
        <f t="shared" si="23"/>
        <v>&gt;=75%</v>
      </c>
      <c r="AR1328" s="56" t="str">
        <f t="shared" si="24"/>
        <v>&gt;=50%</v>
      </c>
      <c r="AT1328" s="121">
        <v>0.8</v>
      </c>
    </row>
    <row r="1329" spans="1:46" ht="15.75" customHeight="1" x14ac:dyDescent="0.25">
      <c r="A1329" s="6">
        <v>25020760</v>
      </c>
      <c r="B1329" s="7" t="s">
        <v>26</v>
      </c>
      <c r="C1329" s="7" t="s">
        <v>1642</v>
      </c>
      <c r="D1329" s="7" t="s">
        <v>1640</v>
      </c>
      <c r="E1329" s="7" t="s">
        <v>1608</v>
      </c>
      <c r="F1329" s="7">
        <v>2</v>
      </c>
      <c r="G1329" s="7">
        <v>25</v>
      </c>
      <c r="H1329" s="7">
        <v>-74.940555560000007</v>
      </c>
      <c r="I1329" s="29">
        <v>9.0047222199999997</v>
      </c>
      <c r="J1329" s="6" t="s">
        <v>1908</v>
      </c>
      <c r="K1329" s="30">
        <v>26983</v>
      </c>
      <c r="L1329" s="30"/>
      <c r="M1329" s="7" t="s">
        <v>1911</v>
      </c>
      <c r="N1329" s="29" t="s">
        <v>1910</v>
      </c>
      <c r="O1329" s="31">
        <v>15.455172413793104</v>
      </c>
      <c r="P1329" s="31">
        <v>12.689655172413794</v>
      </c>
      <c r="Q1329" s="31">
        <v>27.933333333333334</v>
      </c>
      <c r="R1329" s="31">
        <v>91.551724137931032</v>
      </c>
      <c r="S1329" s="31">
        <v>175.21428571428572</v>
      </c>
      <c r="T1329" s="31">
        <v>191.6</v>
      </c>
      <c r="U1329" s="31">
        <v>178.47333333333333</v>
      </c>
      <c r="V1329" s="31">
        <v>228.33928571428572</v>
      </c>
      <c r="W1329" s="31">
        <v>224.19642857142858</v>
      </c>
      <c r="X1329" s="31">
        <v>178.96296296296296</v>
      </c>
      <c r="Y1329" s="31">
        <v>134.56785714285715</v>
      </c>
      <c r="Z1329" s="31">
        <v>45.535714285714285</v>
      </c>
      <c r="AA1329" s="4">
        <f t="shared" si="21"/>
        <v>1504.5197527823391</v>
      </c>
      <c r="AB1329" s="32">
        <v>343</v>
      </c>
      <c r="AC1329" s="17">
        <v>0.95277777777777772</v>
      </c>
      <c r="AD1329" s="36">
        <v>0.96666666666666667</v>
      </c>
      <c r="AE1329" s="36">
        <v>0.96666666666666667</v>
      </c>
      <c r="AF1329" s="36">
        <v>1</v>
      </c>
      <c r="AG1329" s="36">
        <v>0.96666666666666667</v>
      </c>
      <c r="AH1329" s="36">
        <v>0.93333333333333335</v>
      </c>
      <c r="AI1329" s="36">
        <v>0.96666666666666667</v>
      </c>
      <c r="AJ1329" s="36">
        <v>1</v>
      </c>
      <c r="AK1329" s="36">
        <v>0.93333333333333335</v>
      </c>
      <c r="AL1329" s="36">
        <v>0.93333333333333335</v>
      </c>
      <c r="AM1329" s="36">
        <v>0.9</v>
      </c>
      <c r="AN1329" s="36">
        <v>0.93333333333333335</v>
      </c>
      <c r="AO1329" s="36">
        <v>0.93333333333333335</v>
      </c>
      <c r="AP1329" s="33" t="str">
        <f t="shared" si="22"/>
        <v>&gt;=80%</v>
      </c>
      <c r="AQ1329" s="55" t="str">
        <f t="shared" si="23"/>
        <v>&gt;=75%</v>
      </c>
      <c r="AR1329" s="56" t="str">
        <f t="shared" si="24"/>
        <v>&gt;=50%</v>
      </c>
      <c r="AT1329" s="121">
        <v>0.8</v>
      </c>
    </row>
    <row r="1330" spans="1:46" ht="15.75" customHeight="1" x14ac:dyDescent="0.25">
      <c r="A1330" s="6">
        <v>25020770</v>
      </c>
      <c r="B1330" s="7" t="s">
        <v>26</v>
      </c>
      <c r="C1330" s="7" t="s">
        <v>1652</v>
      </c>
      <c r="D1330" s="7" t="s">
        <v>1653</v>
      </c>
      <c r="E1330" s="7" t="s">
        <v>1608</v>
      </c>
      <c r="F1330" s="7">
        <v>2</v>
      </c>
      <c r="G1330" s="7">
        <v>200</v>
      </c>
      <c r="H1330" s="7">
        <v>-75.05277778</v>
      </c>
      <c r="I1330" s="29">
        <v>9.4030555600000003</v>
      </c>
      <c r="J1330" s="6" t="s">
        <v>1908</v>
      </c>
      <c r="K1330" s="30">
        <v>26983</v>
      </c>
      <c r="L1330" s="30"/>
      <c r="M1330" s="7" t="s">
        <v>1911</v>
      </c>
      <c r="N1330" s="29" t="s">
        <v>1910</v>
      </c>
      <c r="O1330" s="31">
        <v>21.832142857142856</v>
      </c>
      <c r="P1330" s="31">
        <v>26.471428571428568</v>
      </c>
      <c r="Q1330" s="31">
        <v>62.921428571428571</v>
      </c>
      <c r="R1330" s="31">
        <v>112.83571428571429</v>
      </c>
      <c r="S1330" s="31">
        <v>197.77407407407406</v>
      </c>
      <c r="T1330" s="31">
        <v>166.58214285714286</v>
      </c>
      <c r="U1330" s="31">
        <v>137.83571428571429</v>
      </c>
      <c r="V1330" s="31">
        <v>193.12962962962962</v>
      </c>
      <c r="W1330" s="31">
        <v>163.80740740740742</v>
      </c>
      <c r="X1330" s="31">
        <v>210.69629629629631</v>
      </c>
      <c r="Y1330" s="31">
        <v>130.66071428571428</v>
      </c>
      <c r="Z1330" s="31">
        <v>66.378571428571419</v>
      </c>
      <c r="AA1330" s="4">
        <f t="shared" si="21"/>
        <v>1490.9252645502647</v>
      </c>
      <c r="AB1330" s="32">
        <v>332</v>
      </c>
      <c r="AC1330" s="17">
        <v>0.92222222222222228</v>
      </c>
      <c r="AD1330" s="36">
        <v>0.93333333333333335</v>
      </c>
      <c r="AE1330" s="36">
        <v>0.93333333333333335</v>
      </c>
      <c r="AF1330" s="36">
        <v>0.93333333333333335</v>
      </c>
      <c r="AG1330" s="36">
        <v>0.93333333333333335</v>
      </c>
      <c r="AH1330" s="36">
        <v>0.9</v>
      </c>
      <c r="AI1330" s="36">
        <v>0.93333333333333335</v>
      </c>
      <c r="AJ1330" s="36">
        <v>0.93333333333333335</v>
      </c>
      <c r="AK1330" s="36">
        <v>0.9</v>
      </c>
      <c r="AL1330" s="36">
        <v>0.9</v>
      </c>
      <c r="AM1330" s="36">
        <v>0.9</v>
      </c>
      <c r="AN1330" s="36">
        <v>0.93333333333333335</v>
      </c>
      <c r="AO1330" s="36">
        <v>0.93333333333333335</v>
      </c>
      <c r="AP1330" s="33" t="str">
        <f t="shared" si="22"/>
        <v>&gt;=80%</v>
      </c>
      <c r="AQ1330" s="55" t="str">
        <f t="shared" si="23"/>
        <v>&gt;=75%</v>
      </c>
      <c r="AR1330" s="56" t="str">
        <f t="shared" si="24"/>
        <v>&gt;=50%</v>
      </c>
      <c r="AT1330" s="121">
        <v>0.8</v>
      </c>
    </row>
    <row r="1331" spans="1:46" ht="15.75" customHeight="1" x14ac:dyDescent="0.25">
      <c r="A1331" s="6">
        <v>25020780</v>
      </c>
      <c r="B1331" s="7" t="s">
        <v>26</v>
      </c>
      <c r="C1331" s="7" t="s">
        <v>807</v>
      </c>
      <c r="D1331" s="7" t="s">
        <v>806</v>
      </c>
      <c r="E1331" s="7" t="s">
        <v>328</v>
      </c>
      <c r="F1331" s="7">
        <v>2</v>
      </c>
      <c r="G1331" s="7">
        <v>20</v>
      </c>
      <c r="H1331" s="7">
        <v>-75.034166669999991</v>
      </c>
      <c r="I1331" s="29">
        <v>8.4613888900000003</v>
      </c>
      <c r="J1331" s="6" t="s">
        <v>1908</v>
      </c>
      <c r="K1331" s="30">
        <v>27013</v>
      </c>
      <c r="L1331" s="30"/>
      <c r="M1331" s="7" t="s">
        <v>1911</v>
      </c>
      <c r="N1331" s="29" t="s">
        <v>1910</v>
      </c>
      <c r="O1331" s="31">
        <v>15.357142857142858</v>
      </c>
      <c r="P1331" s="31">
        <v>17.892857142857142</v>
      </c>
      <c r="Q1331" s="31">
        <v>38.392857142857146</v>
      </c>
      <c r="R1331" s="31">
        <v>133.66333333333333</v>
      </c>
      <c r="S1331" s="31">
        <v>251.43333333333334</v>
      </c>
      <c r="T1331" s="31">
        <v>267.2</v>
      </c>
      <c r="U1331" s="31">
        <v>322.0344827586207</v>
      </c>
      <c r="V1331" s="31">
        <v>397.12758620689658</v>
      </c>
      <c r="W1331" s="31">
        <v>307.56666666666666</v>
      </c>
      <c r="X1331" s="31">
        <v>287.23333333333335</v>
      </c>
      <c r="Y1331" s="31">
        <v>192.7</v>
      </c>
      <c r="Z1331" s="31">
        <v>68.266666666666666</v>
      </c>
      <c r="AA1331" s="4">
        <f t="shared" si="21"/>
        <v>2298.8682594417078</v>
      </c>
      <c r="AB1331" s="32">
        <v>352</v>
      </c>
      <c r="AC1331" s="17">
        <v>0.97777777777777775</v>
      </c>
      <c r="AD1331" s="36">
        <v>0.93333333333333335</v>
      </c>
      <c r="AE1331" s="36">
        <v>0.93333333333333335</v>
      </c>
      <c r="AF1331" s="36">
        <v>0.93333333333333335</v>
      </c>
      <c r="AG1331" s="36">
        <v>1</v>
      </c>
      <c r="AH1331" s="36">
        <v>1</v>
      </c>
      <c r="AI1331" s="36">
        <v>1</v>
      </c>
      <c r="AJ1331" s="36">
        <v>0.96666666666666667</v>
      </c>
      <c r="AK1331" s="36">
        <v>0.96666666666666667</v>
      </c>
      <c r="AL1331" s="36">
        <v>1</v>
      </c>
      <c r="AM1331" s="36">
        <v>1</v>
      </c>
      <c r="AN1331" s="36">
        <v>1</v>
      </c>
      <c r="AO1331" s="36">
        <v>1</v>
      </c>
      <c r="AP1331" s="33" t="str">
        <f t="shared" si="22"/>
        <v>&gt;=80%</v>
      </c>
      <c r="AQ1331" s="55" t="str">
        <f t="shared" si="23"/>
        <v>&gt;=75%</v>
      </c>
      <c r="AR1331" s="56" t="str">
        <f t="shared" si="24"/>
        <v>&gt;=50%</v>
      </c>
      <c r="AT1331" s="121">
        <v>0.8</v>
      </c>
    </row>
    <row r="1332" spans="1:46" ht="15.75" customHeight="1" x14ac:dyDescent="0.25">
      <c r="A1332" s="6">
        <v>25020790</v>
      </c>
      <c r="B1332" s="7" t="s">
        <v>26</v>
      </c>
      <c r="C1332" s="7" t="s">
        <v>1634</v>
      </c>
      <c r="D1332" s="7" t="s">
        <v>1635</v>
      </c>
      <c r="E1332" s="7" t="s">
        <v>1608</v>
      </c>
      <c r="F1332" s="7">
        <v>2</v>
      </c>
      <c r="G1332" s="7">
        <v>50</v>
      </c>
      <c r="H1332" s="7">
        <v>-74.717777779999992</v>
      </c>
      <c r="I1332" s="29">
        <v>8.7188888900000006</v>
      </c>
      <c r="J1332" s="6" t="s">
        <v>1908</v>
      </c>
      <c r="K1332" s="30">
        <v>27103</v>
      </c>
      <c r="L1332" s="30"/>
      <c r="M1332" s="7" t="s">
        <v>1911</v>
      </c>
      <c r="N1332" s="29" t="s">
        <v>1910</v>
      </c>
      <c r="O1332" s="31">
        <v>38</v>
      </c>
      <c r="P1332" s="31">
        <v>20.310344827586206</v>
      </c>
      <c r="Q1332" s="31">
        <v>51.103448275862071</v>
      </c>
      <c r="R1332" s="31">
        <v>133.63793103448276</v>
      </c>
      <c r="S1332" s="31">
        <v>265.48620689655172</v>
      </c>
      <c r="T1332" s="31">
        <v>283.66666666666669</v>
      </c>
      <c r="U1332" s="31">
        <v>284.06896551724139</v>
      </c>
      <c r="V1332" s="31">
        <v>348.71428571428572</v>
      </c>
      <c r="W1332" s="31">
        <v>360.21428571428572</v>
      </c>
      <c r="X1332" s="31">
        <v>370.89285714285717</v>
      </c>
      <c r="Y1332" s="31">
        <v>294.09999999999997</v>
      </c>
      <c r="Z1332" s="31">
        <v>104.2</v>
      </c>
      <c r="AA1332" s="4">
        <f t="shared" si="21"/>
        <v>2554.3949917898194</v>
      </c>
      <c r="AB1332" s="32">
        <v>338</v>
      </c>
      <c r="AC1332" s="17">
        <v>0.93888888888888888</v>
      </c>
      <c r="AD1332" s="36">
        <v>0.9</v>
      </c>
      <c r="AE1332" s="36">
        <v>0.96666666666666667</v>
      </c>
      <c r="AF1332" s="36">
        <v>0.96666666666666667</v>
      </c>
      <c r="AG1332" s="36">
        <v>0.96666666666666667</v>
      </c>
      <c r="AH1332" s="36">
        <v>0.96666666666666667</v>
      </c>
      <c r="AI1332" s="36">
        <v>1</v>
      </c>
      <c r="AJ1332" s="36">
        <v>0.96666666666666667</v>
      </c>
      <c r="AK1332" s="36">
        <v>0.93333333333333335</v>
      </c>
      <c r="AL1332" s="36">
        <v>0.93333333333333335</v>
      </c>
      <c r="AM1332" s="36">
        <v>0.93333333333333335</v>
      </c>
      <c r="AN1332" s="36">
        <v>0.9</v>
      </c>
      <c r="AO1332" s="36">
        <v>0.83333333333333337</v>
      </c>
      <c r="AP1332" s="57" t="str">
        <f t="shared" si="22"/>
        <v>&gt;=80%</v>
      </c>
      <c r="AQ1332" s="55" t="str">
        <f t="shared" si="23"/>
        <v>&gt;=75%</v>
      </c>
      <c r="AR1332" s="56" t="str">
        <f t="shared" si="24"/>
        <v>&gt;=50%</v>
      </c>
      <c r="AT1332" s="121">
        <v>0.8</v>
      </c>
    </row>
    <row r="1333" spans="1:46" ht="15.75" customHeight="1" x14ac:dyDescent="0.25">
      <c r="A1333" s="6">
        <v>25020800</v>
      </c>
      <c r="B1333" s="7" t="s">
        <v>26</v>
      </c>
      <c r="C1333" s="7" t="s">
        <v>1274</v>
      </c>
      <c r="D1333" s="7" t="s">
        <v>312</v>
      </c>
      <c r="E1333" s="7" t="s">
        <v>313</v>
      </c>
      <c r="F1333" s="7">
        <v>1</v>
      </c>
      <c r="G1333" s="7">
        <v>21</v>
      </c>
      <c r="H1333" s="7">
        <v>-74.530393889999999</v>
      </c>
      <c r="I1333" s="29">
        <v>8.5719288899999988</v>
      </c>
      <c r="J1333" s="6" t="s">
        <v>1908</v>
      </c>
      <c r="K1333" s="30">
        <v>27134</v>
      </c>
      <c r="L1333" s="30"/>
      <c r="M1333" s="7" t="s">
        <v>1911</v>
      </c>
      <c r="N1333" s="29" t="s">
        <v>1910</v>
      </c>
      <c r="O1333" s="31">
        <v>36.084000000000003</v>
      </c>
      <c r="P1333" s="31">
        <v>44.808</v>
      </c>
      <c r="Q1333" s="31">
        <v>95.587999999999994</v>
      </c>
      <c r="R1333" s="31">
        <v>173.78400000000002</v>
      </c>
      <c r="S1333" s="31">
        <v>357.7038461538462</v>
      </c>
      <c r="T1333" s="31">
        <v>300.66000000000003</v>
      </c>
      <c r="U1333" s="31">
        <v>276.53999999999996</v>
      </c>
      <c r="V1333" s="31">
        <v>316.38749999999999</v>
      </c>
      <c r="W1333" s="31">
        <v>322.08260869565214</v>
      </c>
      <c r="X1333" s="31">
        <v>415.68333333333334</v>
      </c>
      <c r="Y1333" s="31">
        <v>319.03478260869565</v>
      </c>
      <c r="Z1333" s="31">
        <v>145.8086956521739</v>
      </c>
      <c r="AA1333" s="4">
        <f t="shared" si="21"/>
        <v>2804.1647664437014</v>
      </c>
      <c r="AB1333" s="32">
        <v>293</v>
      </c>
      <c r="AC1333" s="17">
        <v>0.81388888888888888</v>
      </c>
      <c r="AD1333" s="36">
        <v>0.83333333333333337</v>
      </c>
      <c r="AE1333" s="36">
        <v>0.83333333333333337</v>
      </c>
      <c r="AF1333" s="36">
        <v>0.83333333333333337</v>
      </c>
      <c r="AG1333" s="36">
        <v>0.83333333333333337</v>
      </c>
      <c r="AH1333" s="36">
        <v>0.8666666666666667</v>
      </c>
      <c r="AI1333" s="36">
        <v>0.83333333333333337</v>
      </c>
      <c r="AJ1333" s="36">
        <v>0.83333333333333337</v>
      </c>
      <c r="AK1333" s="36">
        <v>0.8</v>
      </c>
      <c r="AL1333" s="36">
        <v>0.76666666666666672</v>
      </c>
      <c r="AM1333" s="36">
        <v>0.8</v>
      </c>
      <c r="AN1333" s="36">
        <v>0.76666666666666672</v>
      </c>
      <c r="AO1333" s="36">
        <v>0.76666666666666672</v>
      </c>
      <c r="AP1333" s="33" t="str">
        <f t="shared" si="22"/>
        <v>-</v>
      </c>
      <c r="AQ1333" s="55" t="str">
        <f t="shared" si="23"/>
        <v>&gt;=75%</v>
      </c>
      <c r="AR1333" s="56" t="str">
        <f t="shared" si="24"/>
        <v>&gt;=50%</v>
      </c>
      <c r="AT1333" s="120" t="s">
        <v>5204</v>
      </c>
    </row>
    <row r="1334" spans="1:46" ht="15.75" customHeight="1" x14ac:dyDescent="0.25">
      <c r="A1334" s="6">
        <v>25020810</v>
      </c>
      <c r="B1334" s="7" t="s">
        <v>26</v>
      </c>
      <c r="C1334" s="7" t="s">
        <v>148</v>
      </c>
      <c r="D1334" s="7" t="s">
        <v>366</v>
      </c>
      <c r="E1334" s="7" t="s">
        <v>313</v>
      </c>
      <c r="F1334" s="7">
        <v>1</v>
      </c>
      <c r="G1334" s="7">
        <v>40</v>
      </c>
      <c r="H1334" s="7">
        <v>-74.605722220000004</v>
      </c>
      <c r="I1334" s="29">
        <v>8.2913333300000005</v>
      </c>
      <c r="J1334" s="6" t="s">
        <v>1908</v>
      </c>
      <c r="K1334" s="30">
        <v>27134</v>
      </c>
      <c r="L1334" s="30"/>
      <c r="M1334" s="7" t="s">
        <v>1911</v>
      </c>
      <c r="N1334" s="29" t="s">
        <v>1910</v>
      </c>
      <c r="O1334" s="31">
        <v>56.56666666666667</v>
      </c>
      <c r="P1334" s="31">
        <v>60.93333333333333</v>
      </c>
      <c r="Q1334" s="31">
        <v>139.55172413793105</v>
      </c>
      <c r="R1334" s="31">
        <v>304.38571428571424</v>
      </c>
      <c r="S1334" s="31">
        <v>510.62758620689658</v>
      </c>
      <c r="T1334" s="31">
        <v>471.82142857142856</v>
      </c>
      <c r="U1334" s="31">
        <v>498.35185185185185</v>
      </c>
      <c r="V1334" s="31">
        <v>601.63333333333333</v>
      </c>
      <c r="W1334" s="31">
        <v>557.46333333333337</v>
      </c>
      <c r="X1334" s="31">
        <v>600.6</v>
      </c>
      <c r="Y1334" s="31">
        <v>594.62068965517244</v>
      </c>
      <c r="Z1334" s="31">
        <v>282.36666666666667</v>
      </c>
      <c r="AA1334" s="4">
        <f t="shared" si="21"/>
        <v>4678.9223280423275</v>
      </c>
      <c r="AB1334" s="32">
        <v>350</v>
      </c>
      <c r="AC1334" s="17">
        <v>0.97222222222222221</v>
      </c>
      <c r="AD1334" s="36">
        <v>1</v>
      </c>
      <c r="AE1334" s="36">
        <v>1</v>
      </c>
      <c r="AF1334" s="36">
        <v>0.96666666666666667</v>
      </c>
      <c r="AG1334" s="36">
        <v>0.93333333333333335</v>
      </c>
      <c r="AH1334" s="36">
        <v>0.96666666666666667</v>
      </c>
      <c r="AI1334" s="36">
        <v>0.93333333333333335</v>
      </c>
      <c r="AJ1334" s="36">
        <v>0.9</v>
      </c>
      <c r="AK1334" s="36">
        <v>1</v>
      </c>
      <c r="AL1334" s="36">
        <v>1</v>
      </c>
      <c r="AM1334" s="36">
        <v>1</v>
      </c>
      <c r="AN1334" s="36">
        <v>0.96666666666666667</v>
      </c>
      <c r="AO1334" s="36">
        <v>1</v>
      </c>
      <c r="AP1334" s="57" t="str">
        <f t="shared" si="22"/>
        <v>&gt;=80%</v>
      </c>
      <c r="AQ1334" s="55" t="str">
        <f t="shared" si="23"/>
        <v>&gt;=75%</v>
      </c>
      <c r="AR1334" s="56" t="str">
        <f t="shared" si="24"/>
        <v>&gt;=50%</v>
      </c>
      <c r="AT1334" s="121">
        <v>0.8</v>
      </c>
    </row>
    <row r="1335" spans="1:46" ht="15.75" customHeight="1" x14ac:dyDescent="0.25">
      <c r="A1335" s="6">
        <v>25020820</v>
      </c>
      <c r="B1335" s="7" t="s">
        <v>26</v>
      </c>
      <c r="C1335" s="7" t="s">
        <v>1636</v>
      </c>
      <c r="D1335" s="7" t="s">
        <v>1635</v>
      </c>
      <c r="E1335" s="7" t="s">
        <v>1608</v>
      </c>
      <c r="F1335" s="7">
        <v>2</v>
      </c>
      <c r="G1335" s="7">
        <v>50</v>
      </c>
      <c r="H1335" s="7">
        <v>-74.699722220000012</v>
      </c>
      <c r="I1335" s="29">
        <v>8.6027777800000003</v>
      </c>
      <c r="J1335" s="6" t="s">
        <v>1908</v>
      </c>
      <c r="K1335" s="30">
        <v>27134</v>
      </c>
      <c r="L1335" s="30"/>
      <c r="M1335" s="7" t="s">
        <v>1911</v>
      </c>
      <c r="N1335" s="29" t="s">
        <v>1910</v>
      </c>
      <c r="O1335" s="31">
        <v>21.892857142857142</v>
      </c>
      <c r="P1335" s="31">
        <v>25.482758620689655</v>
      </c>
      <c r="Q1335" s="31">
        <v>66.65517241379311</v>
      </c>
      <c r="R1335" s="31">
        <v>159.66666666666666</v>
      </c>
      <c r="S1335" s="31">
        <v>284.79310344827587</v>
      </c>
      <c r="T1335" s="31">
        <v>334.72413793103448</v>
      </c>
      <c r="U1335" s="31">
        <v>315.76666666666665</v>
      </c>
      <c r="V1335" s="31">
        <v>369.07931034482755</v>
      </c>
      <c r="W1335" s="31">
        <v>315.07407407407408</v>
      </c>
      <c r="X1335" s="31">
        <v>346.79655172413794</v>
      </c>
      <c r="Y1335" s="31">
        <v>275.04642857142858</v>
      </c>
      <c r="Z1335" s="31">
        <v>75.125</v>
      </c>
      <c r="AA1335" s="4">
        <f t="shared" si="21"/>
        <v>2590.1027276044515</v>
      </c>
      <c r="AB1335" s="32">
        <v>345</v>
      </c>
      <c r="AC1335" s="17">
        <v>0.95833333333333337</v>
      </c>
      <c r="AD1335" s="36">
        <v>0.93333333333333335</v>
      </c>
      <c r="AE1335" s="36">
        <v>0.96666666666666667</v>
      </c>
      <c r="AF1335" s="36">
        <v>0.96666666666666667</v>
      </c>
      <c r="AG1335" s="36">
        <v>1</v>
      </c>
      <c r="AH1335" s="36">
        <v>0.96666666666666667</v>
      </c>
      <c r="AI1335" s="36">
        <v>0.96666666666666667</v>
      </c>
      <c r="AJ1335" s="36">
        <v>1</v>
      </c>
      <c r="AK1335" s="36">
        <v>0.96666666666666667</v>
      </c>
      <c r="AL1335" s="36">
        <v>0.9</v>
      </c>
      <c r="AM1335" s="36">
        <v>0.96666666666666667</v>
      </c>
      <c r="AN1335" s="36">
        <v>0.93333333333333335</v>
      </c>
      <c r="AO1335" s="36">
        <v>0.93333333333333335</v>
      </c>
      <c r="AP1335" s="33" t="str">
        <f t="shared" si="22"/>
        <v>&gt;=80%</v>
      </c>
      <c r="AQ1335" s="55" t="str">
        <f t="shared" si="23"/>
        <v>&gt;=75%</v>
      </c>
      <c r="AR1335" s="56" t="str">
        <f t="shared" si="24"/>
        <v>&gt;=50%</v>
      </c>
      <c r="AT1335" s="121">
        <v>0.8</v>
      </c>
    </row>
    <row r="1336" spans="1:46" ht="15.75" customHeight="1" x14ac:dyDescent="0.25">
      <c r="A1336" s="6">
        <v>25020850</v>
      </c>
      <c r="B1336" s="7" t="s">
        <v>26</v>
      </c>
      <c r="C1336" s="7" t="s">
        <v>2446</v>
      </c>
      <c r="D1336" s="7" t="s">
        <v>1088</v>
      </c>
      <c r="E1336" s="7" t="s">
        <v>313</v>
      </c>
      <c r="F1336" s="7">
        <v>1</v>
      </c>
      <c r="G1336" s="7">
        <v>100</v>
      </c>
      <c r="H1336" s="7">
        <v>-74.650000000000006</v>
      </c>
      <c r="I1336" s="29">
        <v>8.133333330000001</v>
      </c>
      <c r="J1336" s="6" t="s">
        <v>1890</v>
      </c>
      <c r="K1336" s="30">
        <v>27164</v>
      </c>
      <c r="L1336" s="30">
        <v>33892</v>
      </c>
      <c r="M1336" s="7" t="s">
        <v>1911</v>
      </c>
      <c r="N1336" s="29" t="s">
        <v>1910</v>
      </c>
      <c r="O1336" s="31">
        <v>13.5</v>
      </c>
      <c r="P1336" s="31">
        <v>18</v>
      </c>
      <c r="Q1336" s="31">
        <v>13.8</v>
      </c>
      <c r="R1336" s="31">
        <v>52.4</v>
      </c>
      <c r="S1336" s="31">
        <v>67.599999999999994</v>
      </c>
      <c r="T1336" s="31">
        <v>104.6</v>
      </c>
      <c r="U1336" s="31">
        <v>47</v>
      </c>
      <c r="V1336" s="31">
        <v>25.3</v>
      </c>
      <c r="W1336" s="31">
        <v>69.8</v>
      </c>
      <c r="X1336" s="31">
        <v>90</v>
      </c>
      <c r="Y1336" s="31" t="s">
        <v>1930</v>
      </c>
      <c r="Z1336" s="31" t="s">
        <v>1930</v>
      </c>
      <c r="AA1336" s="4">
        <f t="shared" si="21"/>
        <v>502</v>
      </c>
      <c r="AB1336" s="32">
        <v>10</v>
      </c>
      <c r="AC1336" s="17">
        <v>2.7777777777777776E-2</v>
      </c>
      <c r="AD1336" s="36">
        <v>3.3333333333333333E-2</v>
      </c>
      <c r="AE1336" s="36">
        <v>3.3333333333333333E-2</v>
      </c>
      <c r="AF1336" s="36">
        <v>3.3333333333333333E-2</v>
      </c>
      <c r="AG1336" s="36">
        <v>3.3333333333333333E-2</v>
      </c>
      <c r="AH1336" s="36">
        <v>3.3333333333333333E-2</v>
      </c>
      <c r="AI1336" s="36">
        <v>3.3333333333333333E-2</v>
      </c>
      <c r="AJ1336" s="36">
        <v>3.3333333333333333E-2</v>
      </c>
      <c r="AK1336" s="36">
        <v>3.3333333333333333E-2</v>
      </c>
      <c r="AL1336" s="36">
        <v>3.3333333333333333E-2</v>
      </c>
      <c r="AM1336" s="36">
        <v>3.3333333333333333E-2</v>
      </c>
      <c r="AN1336" s="36">
        <v>0</v>
      </c>
      <c r="AO1336" s="36">
        <v>0</v>
      </c>
      <c r="AP1336" s="33" t="str">
        <f t="shared" si="22"/>
        <v>-</v>
      </c>
      <c r="AQ1336" s="55" t="str">
        <f t="shared" si="23"/>
        <v>-</v>
      </c>
      <c r="AR1336" s="56" t="str">
        <f t="shared" si="24"/>
        <v>-</v>
      </c>
      <c r="AS1336" s="34" t="s">
        <v>1890</v>
      </c>
      <c r="AT1336" s="122" t="s">
        <v>5208</v>
      </c>
    </row>
    <row r="1337" spans="1:46" ht="15.75" customHeight="1" x14ac:dyDescent="0.25">
      <c r="A1337" s="6">
        <v>25020860</v>
      </c>
      <c r="B1337" s="7" t="s">
        <v>26</v>
      </c>
      <c r="C1337" s="7" t="s">
        <v>1623</v>
      </c>
      <c r="D1337" s="7" t="s">
        <v>1624</v>
      </c>
      <c r="E1337" s="7" t="s">
        <v>1608</v>
      </c>
      <c r="F1337" s="7">
        <v>2</v>
      </c>
      <c r="G1337" s="7">
        <v>100</v>
      </c>
      <c r="H1337" s="7">
        <v>-74.94083332999999</v>
      </c>
      <c r="I1337" s="29">
        <v>9.3594444400000008</v>
      </c>
      <c r="J1337" s="6" t="s">
        <v>1908</v>
      </c>
      <c r="K1337" s="30">
        <v>27164</v>
      </c>
      <c r="L1337" s="30"/>
      <c r="M1337" s="7" t="s">
        <v>1911</v>
      </c>
      <c r="N1337" s="29" t="s">
        <v>1910</v>
      </c>
      <c r="O1337" s="31">
        <v>17.3</v>
      </c>
      <c r="P1337" s="31">
        <v>21.892857142857142</v>
      </c>
      <c r="Q1337" s="31">
        <v>45.282758620689656</v>
      </c>
      <c r="R1337" s="31">
        <v>103.89655172413794</v>
      </c>
      <c r="S1337" s="31">
        <v>158.86206896551724</v>
      </c>
      <c r="T1337" s="31">
        <v>150.51428571428571</v>
      </c>
      <c r="U1337" s="31">
        <v>137.1448275862069</v>
      </c>
      <c r="V1337" s="31">
        <v>180.71428571428572</v>
      </c>
      <c r="W1337" s="31">
        <v>167.26666666666668</v>
      </c>
      <c r="X1337" s="31">
        <v>155.43333333333334</v>
      </c>
      <c r="Y1337" s="31">
        <v>119.62068965517241</v>
      </c>
      <c r="Z1337" s="31">
        <v>44.107142857142854</v>
      </c>
      <c r="AA1337" s="4">
        <f t="shared" si="21"/>
        <v>1302.0354679802956</v>
      </c>
      <c r="AB1337" s="32">
        <v>347</v>
      </c>
      <c r="AC1337" s="17">
        <v>0.96388888888888891</v>
      </c>
      <c r="AD1337" s="36">
        <v>1</v>
      </c>
      <c r="AE1337" s="36">
        <v>0.93333333333333335</v>
      </c>
      <c r="AF1337" s="36">
        <v>0.96666666666666667</v>
      </c>
      <c r="AG1337" s="36">
        <v>0.96666666666666667</v>
      </c>
      <c r="AH1337" s="36">
        <v>0.96666666666666667</v>
      </c>
      <c r="AI1337" s="36">
        <v>0.93333333333333335</v>
      </c>
      <c r="AJ1337" s="36">
        <v>0.96666666666666667</v>
      </c>
      <c r="AK1337" s="36">
        <v>0.93333333333333335</v>
      </c>
      <c r="AL1337" s="36">
        <v>1</v>
      </c>
      <c r="AM1337" s="36">
        <v>1</v>
      </c>
      <c r="AN1337" s="36">
        <v>0.96666666666666667</v>
      </c>
      <c r="AO1337" s="36">
        <v>0.93333333333333335</v>
      </c>
      <c r="AP1337" s="33" t="str">
        <f t="shared" si="22"/>
        <v>&gt;=80%</v>
      </c>
      <c r="AQ1337" s="55" t="str">
        <f t="shared" si="23"/>
        <v>&gt;=75%</v>
      </c>
      <c r="AR1337" s="56" t="str">
        <f t="shared" si="24"/>
        <v>&gt;=50%</v>
      </c>
      <c r="AT1337" s="121">
        <v>0.8</v>
      </c>
    </row>
    <row r="1338" spans="1:46" ht="15.75" customHeight="1" x14ac:dyDescent="0.25">
      <c r="A1338" s="6">
        <v>25020870</v>
      </c>
      <c r="B1338" s="7" t="s">
        <v>26</v>
      </c>
      <c r="C1338" s="7" t="s">
        <v>375</v>
      </c>
      <c r="D1338" s="7" t="s">
        <v>374</v>
      </c>
      <c r="E1338" s="7" t="s">
        <v>313</v>
      </c>
      <c r="F1338" s="7">
        <v>2</v>
      </c>
      <c r="G1338" s="7">
        <v>40</v>
      </c>
      <c r="H1338" s="7">
        <v>-73.965833329999995</v>
      </c>
      <c r="I1338" s="29">
        <v>8.8227777799999991</v>
      </c>
      <c r="J1338" s="6" t="s">
        <v>1908</v>
      </c>
      <c r="K1338" s="30">
        <v>27287</v>
      </c>
      <c r="L1338" s="30"/>
      <c r="M1338" s="7" t="s">
        <v>1911</v>
      </c>
      <c r="N1338" s="29" t="s">
        <v>1910</v>
      </c>
      <c r="O1338" s="31">
        <v>23.7</v>
      </c>
      <c r="P1338" s="31">
        <v>27.2</v>
      </c>
      <c r="Q1338" s="31">
        <v>76.583333333333329</v>
      </c>
      <c r="R1338" s="31">
        <v>144.28571428571428</v>
      </c>
      <c r="S1338" s="31">
        <v>228.7037037037037</v>
      </c>
      <c r="T1338" s="31">
        <v>164.25</v>
      </c>
      <c r="U1338" s="31">
        <v>143.21379310344827</v>
      </c>
      <c r="V1338" s="31">
        <v>202.32758620689654</v>
      </c>
      <c r="W1338" s="31">
        <v>237.60714285714286</v>
      </c>
      <c r="X1338" s="31">
        <v>345.05357142857144</v>
      </c>
      <c r="Y1338" s="31">
        <v>226.58620689655172</v>
      </c>
      <c r="Z1338" s="31">
        <v>70.34482758620689</v>
      </c>
      <c r="AA1338" s="4">
        <f t="shared" si="21"/>
        <v>1889.8558794015689</v>
      </c>
      <c r="AB1338" s="32">
        <v>345</v>
      </c>
      <c r="AC1338" s="17">
        <v>0.95833333333333337</v>
      </c>
      <c r="AD1338" s="36">
        <v>1</v>
      </c>
      <c r="AE1338" s="36">
        <v>1</v>
      </c>
      <c r="AF1338" s="36">
        <v>1</v>
      </c>
      <c r="AG1338" s="36">
        <v>0.93333333333333335</v>
      </c>
      <c r="AH1338" s="36">
        <v>0.9</v>
      </c>
      <c r="AI1338" s="36">
        <v>0.93333333333333335</v>
      </c>
      <c r="AJ1338" s="36">
        <v>0.96666666666666667</v>
      </c>
      <c r="AK1338" s="36">
        <v>0.96666666666666667</v>
      </c>
      <c r="AL1338" s="36">
        <v>0.93333333333333335</v>
      </c>
      <c r="AM1338" s="36">
        <v>0.93333333333333335</v>
      </c>
      <c r="AN1338" s="36">
        <v>0.96666666666666667</v>
      </c>
      <c r="AO1338" s="36">
        <v>0.96666666666666667</v>
      </c>
      <c r="AP1338" s="33" t="str">
        <f t="shared" si="22"/>
        <v>&gt;=80%</v>
      </c>
      <c r="AQ1338" s="55" t="str">
        <f t="shared" si="23"/>
        <v>&gt;=75%</v>
      </c>
      <c r="AR1338" s="56" t="str">
        <f t="shared" si="24"/>
        <v>&gt;=50%</v>
      </c>
      <c r="AT1338" s="121">
        <v>0.8</v>
      </c>
    </row>
    <row r="1339" spans="1:46" ht="15.75" customHeight="1" x14ac:dyDescent="0.25">
      <c r="A1339" s="6">
        <v>25020880</v>
      </c>
      <c r="B1339" s="7" t="s">
        <v>26</v>
      </c>
      <c r="C1339" s="7" t="s">
        <v>318</v>
      </c>
      <c r="D1339" s="7" t="s">
        <v>319</v>
      </c>
      <c r="E1339" s="7" t="s">
        <v>313</v>
      </c>
      <c r="F1339" s="7">
        <v>2</v>
      </c>
      <c r="G1339" s="7">
        <v>25</v>
      </c>
      <c r="H1339" s="7">
        <v>-74.110555560000009</v>
      </c>
      <c r="I1339" s="29">
        <v>8.9466666700000008</v>
      </c>
      <c r="J1339" s="6" t="s">
        <v>1908</v>
      </c>
      <c r="K1339" s="30">
        <v>27287</v>
      </c>
      <c r="L1339" s="30"/>
      <c r="M1339" s="7" t="s">
        <v>1911</v>
      </c>
      <c r="N1339" s="29" t="s">
        <v>1910</v>
      </c>
      <c r="O1339" s="31">
        <v>33.700000000000003</v>
      </c>
      <c r="P1339" s="31">
        <v>28.3</v>
      </c>
      <c r="Q1339" s="31">
        <v>82.827586206896555</v>
      </c>
      <c r="R1339" s="31">
        <v>179.2448275862069</v>
      </c>
      <c r="S1339" s="31">
        <v>282.93103448275861</v>
      </c>
      <c r="T1339" s="31">
        <v>212.86206896551724</v>
      </c>
      <c r="U1339" s="31">
        <v>177.4344827586207</v>
      </c>
      <c r="V1339" s="31">
        <v>268.35714285714283</v>
      </c>
      <c r="W1339" s="31">
        <v>324.62857142857143</v>
      </c>
      <c r="X1339" s="31">
        <v>387.96153846153845</v>
      </c>
      <c r="Y1339" s="31">
        <v>315.5</v>
      </c>
      <c r="Z1339" s="31">
        <v>109</v>
      </c>
      <c r="AA1339" s="4">
        <f t="shared" si="21"/>
        <v>2402.7472527472528</v>
      </c>
      <c r="AB1339" s="32">
        <v>343</v>
      </c>
      <c r="AC1339" s="17">
        <v>0.95277777777777772</v>
      </c>
      <c r="AD1339" s="36">
        <v>1</v>
      </c>
      <c r="AE1339" s="36">
        <v>1</v>
      </c>
      <c r="AF1339" s="36">
        <v>0.96666666666666667</v>
      </c>
      <c r="AG1339" s="36">
        <v>0.96666666666666667</v>
      </c>
      <c r="AH1339" s="36">
        <v>0.96666666666666667</v>
      </c>
      <c r="AI1339" s="36">
        <v>0.96666666666666667</v>
      </c>
      <c r="AJ1339" s="36">
        <v>0.96666666666666667</v>
      </c>
      <c r="AK1339" s="36">
        <v>0.93333333333333335</v>
      </c>
      <c r="AL1339" s="36">
        <v>0.93333333333333335</v>
      </c>
      <c r="AM1339" s="36">
        <v>0.8666666666666667</v>
      </c>
      <c r="AN1339" s="36">
        <v>0.93333333333333335</v>
      </c>
      <c r="AO1339" s="36">
        <v>0.93333333333333335</v>
      </c>
      <c r="AP1339" s="33" t="str">
        <f t="shared" si="22"/>
        <v>&gt;=80%</v>
      </c>
      <c r="AQ1339" s="55" t="str">
        <f t="shared" si="23"/>
        <v>&gt;=75%</v>
      </c>
      <c r="AR1339" s="56" t="str">
        <f t="shared" si="24"/>
        <v>&gt;=50%</v>
      </c>
      <c r="AT1339" s="121">
        <v>0.8</v>
      </c>
    </row>
    <row r="1340" spans="1:46" ht="15.75" customHeight="1" x14ac:dyDescent="0.25">
      <c r="A1340" s="6">
        <v>25020890</v>
      </c>
      <c r="B1340" s="7" t="s">
        <v>26</v>
      </c>
      <c r="C1340" s="7" t="s">
        <v>344</v>
      </c>
      <c r="D1340" s="7" t="s">
        <v>345</v>
      </c>
      <c r="E1340" s="7" t="s">
        <v>313</v>
      </c>
      <c r="F1340" s="7">
        <v>2</v>
      </c>
      <c r="G1340" s="7">
        <v>20</v>
      </c>
      <c r="H1340" s="7">
        <v>-74.221944440000001</v>
      </c>
      <c r="I1340" s="29">
        <v>9.1193888900000015</v>
      </c>
      <c r="J1340" s="6" t="s">
        <v>1908</v>
      </c>
      <c r="K1340" s="30">
        <v>27287</v>
      </c>
      <c r="L1340" s="30"/>
      <c r="M1340" s="7" t="s">
        <v>1911</v>
      </c>
      <c r="N1340" s="29" t="s">
        <v>1910</v>
      </c>
      <c r="O1340" s="31">
        <v>15.666666666666666</v>
      </c>
      <c r="P1340" s="31">
        <v>33.172413793103445</v>
      </c>
      <c r="Q1340" s="31">
        <v>79.833333333333329</v>
      </c>
      <c r="R1340" s="31">
        <v>167.82758620689654</v>
      </c>
      <c r="S1340" s="31">
        <v>244.0344827586207</v>
      </c>
      <c r="T1340" s="31">
        <v>193.17586206896553</v>
      </c>
      <c r="U1340" s="31">
        <v>163.27586206896552</v>
      </c>
      <c r="V1340" s="31">
        <v>220.78571428571428</v>
      </c>
      <c r="W1340" s="31">
        <v>227.78571428571428</v>
      </c>
      <c r="X1340" s="31">
        <v>281.37857142857143</v>
      </c>
      <c r="Y1340" s="31">
        <v>197.1</v>
      </c>
      <c r="Z1340" s="31">
        <v>75.666666666666671</v>
      </c>
      <c r="AA1340" s="4">
        <f t="shared" si="21"/>
        <v>1899.7028735632182</v>
      </c>
      <c r="AB1340" s="32">
        <v>344</v>
      </c>
      <c r="AC1340" s="17">
        <v>0.9555555555555556</v>
      </c>
      <c r="AD1340" s="36">
        <v>1</v>
      </c>
      <c r="AE1340" s="36">
        <v>0.96666666666666667</v>
      </c>
      <c r="AF1340" s="36">
        <v>1</v>
      </c>
      <c r="AG1340" s="36">
        <v>0.96666666666666667</v>
      </c>
      <c r="AH1340" s="36">
        <v>0.96666666666666667</v>
      </c>
      <c r="AI1340" s="36">
        <v>0.96666666666666667</v>
      </c>
      <c r="AJ1340" s="36">
        <v>0.96666666666666667</v>
      </c>
      <c r="AK1340" s="36">
        <v>0.93333333333333335</v>
      </c>
      <c r="AL1340" s="36">
        <v>0.93333333333333335</v>
      </c>
      <c r="AM1340" s="36">
        <v>0.93333333333333335</v>
      </c>
      <c r="AN1340" s="36">
        <v>0.93333333333333335</v>
      </c>
      <c r="AO1340" s="36">
        <v>0.9</v>
      </c>
      <c r="AP1340" s="33" t="str">
        <f t="shared" si="22"/>
        <v>&gt;=80%</v>
      </c>
      <c r="AQ1340" s="55" t="str">
        <f t="shared" si="23"/>
        <v>&gt;=75%</v>
      </c>
      <c r="AR1340" s="56" t="str">
        <f t="shared" si="24"/>
        <v>&gt;=50%</v>
      </c>
      <c r="AT1340" s="121">
        <v>0.8</v>
      </c>
    </row>
    <row r="1341" spans="1:46" ht="15.75" customHeight="1" x14ac:dyDescent="0.25">
      <c r="A1341" s="6">
        <v>25020900</v>
      </c>
      <c r="B1341" s="7" t="s">
        <v>26</v>
      </c>
      <c r="C1341" s="7" t="s">
        <v>679</v>
      </c>
      <c r="D1341" s="7" t="s">
        <v>1215</v>
      </c>
      <c r="E1341" s="7" t="s">
        <v>1173</v>
      </c>
      <c r="F1341" s="7">
        <v>2</v>
      </c>
      <c r="G1341" s="7">
        <v>65</v>
      </c>
      <c r="H1341" s="7">
        <v>-74.355833329999996</v>
      </c>
      <c r="I1341" s="29">
        <v>9.2338888900000011</v>
      </c>
      <c r="J1341" s="6" t="s">
        <v>1908</v>
      </c>
      <c r="K1341" s="30">
        <v>27044</v>
      </c>
      <c r="L1341" s="30"/>
      <c r="M1341" s="7" t="s">
        <v>1911</v>
      </c>
      <c r="N1341" s="29" t="s">
        <v>1910</v>
      </c>
      <c r="O1341" s="31">
        <v>13.266666666666667</v>
      </c>
      <c r="P1341" s="31">
        <v>18.533333333333335</v>
      </c>
      <c r="Q1341" s="31">
        <v>53.143333333333331</v>
      </c>
      <c r="R1341" s="31">
        <v>109.53571428571429</v>
      </c>
      <c r="S1341" s="31">
        <v>206.41379310344828</v>
      </c>
      <c r="T1341" s="31">
        <v>172</v>
      </c>
      <c r="U1341" s="31">
        <v>137.0344827586207</v>
      </c>
      <c r="V1341" s="31">
        <v>186.9</v>
      </c>
      <c r="W1341" s="31">
        <v>196.62962962962962</v>
      </c>
      <c r="X1341" s="31">
        <v>198.60714285714286</v>
      </c>
      <c r="Y1341" s="31">
        <v>147.63103448275862</v>
      </c>
      <c r="Z1341" s="31">
        <v>58.589285714285715</v>
      </c>
      <c r="AA1341" s="4">
        <f t="shared" si="21"/>
        <v>1498.2844161649334</v>
      </c>
      <c r="AB1341" s="32">
        <v>342</v>
      </c>
      <c r="AC1341" s="17">
        <v>0.95</v>
      </c>
      <c r="AD1341" s="36">
        <v>1</v>
      </c>
      <c r="AE1341" s="36">
        <v>1</v>
      </c>
      <c r="AF1341" s="36">
        <v>1</v>
      </c>
      <c r="AG1341" s="36">
        <v>0.93333333333333335</v>
      </c>
      <c r="AH1341" s="36">
        <v>0.96666666666666667</v>
      </c>
      <c r="AI1341" s="36">
        <v>0.8666666666666667</v>
      </c>
      <c r="AJ1341" s="36">
        <v>0.96666666666666667</v>
      </c>
      <c r="AK1341" s="36">
        <v>0.93333333333333335</v>
      </c>
      <c r="AL1341" s="36">
        <v>0.9</v>
      </c>
      <c r="AM1341" s="36">
        <v>0.93333333333333335</v>
      </c>
      <c r="AN1341" s="36">
        <v>0.96666666666666667</v>
      </c>
      <c r="AO1341" s="36">
        <v>0.93333333333333335</v>
      </c>
      <c r="AP1341" s="57" t="str">
        <f t="shared" si="22"/>
        <v>&gt;=80%</v>
      </c>
      <c r="AQ1341" s="55" t="str">
        <f t="shared" si="23"/>
        <v>&gt;=75%</v>
      </c>
      <c r="AR1341" s="56" t="str">
        <f t="shared" si="24"/>
        <v>&gt;=50%</v>
      </c>
      <c r="AT1341" s="121">
        <v>0.8</v>
      </c>
    </row>
    <row r="1342" spans="1:46" ht="15.75" customHeight="1" x14ac:dyDescent="0.25">
      <c r="A1342" s="6">
        <v>25020920</v>
      </c>
      <c r="B1342" s="7" t="s">
        <v>26</v>
      </c>
      <c r="C1342" s="7" t="s">
        <v>1859</v>
      </c>
      <c r="D1342" s="7" t="s">
        <v>724</v>
      </c>
      <c r="E1342" s="7" t="s">
        <v>704</v>
      </c>
      <c r="F1342" s="7">
        <v>5</v>
      </c>
      <c r="G1342" s="7">
        <v>500</v>
      </c>
      <c r="H1342" s="7">
        <v>-73.416666669999998</v>
      </c>
      <c r="I1342" s="29">
        <v>9.2166666700000004</v>
      </c>
      <c r="J1342" s="6" t="s">
        <v>1890</v>
      </c>
      <c r="K1342" s="30">
        <v>26556.791666666668</v>
      </c>
      <c r="L1342" s="30">
        <v>43648.274699074071</v>
      </c>
      <c r="M1342" s="7" t="s">
        <v>1911</v>
      </c>
      <c r="N1342" s="29" t="s">
        <v>1910</v>
      </c>
      <c r="O1342" s="31">
        <v>19.708333333333332</v>
      </c>
      <c r="P1342" s="31">
        <v>51.521739130434781</v>
      </c>
      <c r="Q1342" s="31">
        <v>110.08333333333333</v>
      </c>
      <c r="R1342" s="31">
        <v>184.58333333333334</v>
      </c>
      <c r="S1342" s="31">
        <v>226.95454545454547</v>
      </c>
      <c r="T1342" s="31">
        <v>142.5952380952381</v>
      </c>
      <c r="U1342" s="31">
        <v>103.41739130434782</v>
      </c>
      <c r="V1342" s="31">
        <v>133.52173913043478</v>
      </c>
      <c r="W1342" s="31">
        <v>199.23809523809524</v>
      </c>
      <c r="X1342" s="31">
        <v>283.32608695652175</v>
      </c>
      <c r="Y1342" s="31">
        <v>248.25</v>
      </c>
      <c r="Z1342" s="31">
        <v>58.043478260869563</v>
      </c>
      <c r="AA1342" s="4">
        <f t="shared" si="21"/>
        <v>1761.2433135704873</v>
      </c>
      <c r="AB1342" s="32">
        <v>273</v>
      </c>
      <c r="AC1342" s="17">
        <v>0.7583333333333333</v>
      </c>
      <c r="AD1342" s="36">
        <v>0.8</v>
      </c>
      <c r="AE1342" s="36">
        <v>0.76666666666666672</v>
      </c>
      <c r="AF1342" s="36">
        <v>0.8</v>
      </c>
      <c r="AG1342" s="36">
        <v>0.8</v>
      </c>
      <c r="AH1342" s="36">
        <v>0.73333333333333328</v>
      </c>
      <c r="AI1342" s="36">
        <v>0.7</v>
      </c>
      <c r="AJ1342" s="36">
        <v>0.76666666666666672</v>
      </c>
      <c r="AK1342" s="36">
        <v>0.76666666666666672</v>
      </c>
      <c r="AL1342" s="36">
        <v>0.7</v>
      </c>
      <c r="AM1342" s="36">
        <v>0.76666666666666672</v>
      </c>
      <c r="AN1342" s="36">
        <v>0.73333333333333328</v>
      </c>
      <c r="AO1342" s="36">
        <v>0.76666666666666672</v>
      </c>
      <c r="AP1342" s="33" t="str">
        <f t="shared" si="22"/>
        <v>-</v>
      </c>
      <c r="AQ1342" s="55" t="str">
        <f t="shared" si="23"/>
        <v>-</v>
      </c>
      <c r="AR1342" s="56" t="str">
        <f t="shared" si="24"/>
        <v>&gt;=50%</v>
      </c>
      <c r="AS1342" s="34" t="s">
        <v>1890</v>
      </c>
      <c r="AT1342" s="120" t="s">
        <v>5204</v>
      </c>
    </row>
    <row r="1343" spans="1:46" ht="15.75" customHeight="1" x14ac:dyDescent="0.25">
      <c r="A1343" s="6">
        <v>25020940</v>
      </c>
      <c r="B1343" s="7" t="s">
        <v>26</v>
      </c>
      <c r="C1343" s="7" t="s">
        <v>248</v>
      </c>
      <c r="D1343" s="7" t="s">
        <v>314</v>
      </c>
      <c r="E1343" s="7" t="s">
        <v>1608</v>
      </c>
      <c r="F1343" s="7">
        <v>1</v>
      </c>
      <c r="G1343" s="7">
        <v>45</v>
      </c>
      <c r="H1343" s="7">
        <v>-74.735555560000009</v>
      </c>
      <c r="I1343" s="29">
        <v>8.3327777799999989</v>
      </c>
      <c r="J1343" s="6" t="s">
        <v>1908</v>
      </c>
      <c r="K1343" s="30">
        <v>27134</v>
      </c>
      <c r="L1343" s="30"/>
      <c r="M1343" s="7" t="s">
        <v>1911</v>
      </c>
      <c r="N1343" s="29" t="s">
        <v>1910</v>
      </c>
      <c r="O1343" s="31">
        <v>38.517241379310342</v>
      </c>
      <c r="P1343" s="31">
        <v>42.266666666666666</v>
      </c>
      <c r="Q1343" s="31">
        <v>93.266666666666666</v>
      </c>
      <c r="R1343" s="31">
        <v>239.32999999999998</v>
      </c>
      <c r="S1343" s="31">
        <v>428.07142857142856</v>
      </c>
      <c r="T1343" s="31">
        <v>422.47931034482758</v>
      </c>
      <c r="U1343" s="31">
        <v>348.76800000000003</v>
      </c>
      <c r="V1343" s="31">
        <v>423.85172413793106</v>
      </c>
      <c r="W1343" s="31">
        <v>383.01379310344828</v>
      </c>
      <c r="X1343" s="31">
        <v>383.23076923076923</v>
      </c>
      <c r="Y1343" s="31">
        <v>344.18666666666667</v>
      </c>
      <c r="Z1343" s="31">
        <v>149.23333333333332</v>
      </c>
      <c r="AA1343" s="4">
        <f t="shared" si="21"/>
        <v>3296.215600101048</v>
      </c>
      <c r="AB1343" s="32">
        <v>345</v>
      </c>
      <c r="AC1343" s="17">
        <v>0.95833333333333337</v>
      </c>
      <c r="AD1343" s="36">
        <v>0.96666666666666667</v>
      </c>
      <c r="AE1343" s="36">
        <v>1</v>
      </c>
      <c r="AF1343" s="36">
        <v>1</v>
      </c>
      <c r="AG1343" s="36">
        <v>1</v>
      </c>
      <c r="AH1343" s="36">
        <v>0.93333333333333335</v>
      </c>
      <c r="AI1343" s="36">
        <v>0.96666666666666667</v>
      </c>
      <c r="AJ1343" s="36">
        <v>0.83333333333333337</v>
      </c>
      <c r="AK1343" s="36">
        <v>0.96666666666666667</v>
      </c>
      <c r="AL1343" s="36">
        <v>0.96666666666666667</v>
      </c>
      <c r="AM1343" s="36">
        <v>0.8666666666666667</v>
      </c>
      <c r="AN1343" s="36">
        <v>1</v>
      </c>
      <c r="AO1343" s="36">
        <v>1</v>
      </c>
      <c r="AP1343" s="33" t="str">
        <f t="shared" si="22"/>
        <v>&gt;=80%</v>
      </c>
      <c r="AQ1343" s="55" t="str">
        <f t="shared" si="23"/>
        <v>&gt;=75%</v>
      </c>
      <c r="AR1343" s="56" t="str">
        <f t="shared" si="24"/>
        <v>&gt;=50%</v>
      </c>
      <c r="AT1343" s="121">
        <v>0.8</v>
      </c>
    </row>
    <row r="1344" spans="1:46" ht="15.75" customHeight="1" x14ac:dyDescent="0.25">
      <c r="A1344" s="6">
        <v>25020950</v>
      </c>
      <c r="B1344" s="7" t="s">
        <v>26</v>
      </c>
      <c r="C1344" s="7" t="s">
        <v>339</v>
      </c>
      <c r="D1344" s="7" t="s">
        <v>337</v>
      </c>
      <c r="E1344" s="7" t="s">
        <v>313</v>
      </c>
      <c r="F1344" s="7">
        <v>2</v>
      </c>
      <c r="G1344" s="7">
        <v>10</v>
      </c>
      <c r="H1344" s="7">
        <v>-74.77</v>
      </c>
      <c r="I1344" s="29">
        <v>9.0399999999999991</v>
      </c>
      <c r="J1344" s="6" t="s">
        <v>1908</v>
      </c>
      <c r="K1344" s="30">
        <v>27134</v>
      </c>
      <c r="L1344" s="30"/>
      <c r="M1344" s="7" t="s">
        <v>1911</v>
      </c>
      <c r="N1344" s="29" t="s">
        <v>1910</v>
      </c>
      <c r="O1344" s="31">
        <v>15.266666666666667</v>
      </c>
      <c r="P1344" s="31">
        <v>12.366666666666667</v>
      </c>
      <c r="Q1344" s="31">
        <v>36.111111111111114</v>
      </c>
      <c r="R1344" s="31">
        <v>123.07692307692308</v>
      </c>
      <c r="S1344" s="31">
        <v>289.51851851851853</v>
      </c>
      <c r="T1344" s="31">
        <v>271.59259259259261</v>
      </c>
      <c r="U1344" s="31">
        <v>296.11538461538464</v>
      </c>
      <c r="V1344" s="31">
        <v>332.07692307692309</v>
      </c>
      <c r="W1344" s="31">
        <v>307.93103448275861</v>
      </c>
      <c r="X1344" s="31">
        <v>293.14285714285717</v>
      </c>
      <c r="Y1344" s="31">
        <v>218.07333333333332</v>
      </c>
      <c r="Z1344" s="31">
        <v>73.607142857142861</v>
      </c>
      <c r="AA1344" s="4">
        <f t="shared" si="21"/>
        <v>2268.8791541408782</v>
      </c>
      <c r="AB1344" s="32">
        <v>334</v>
      </c>
      <c r="AC1344" s="17">
        <v>0.92777777777777781</v>
      </c>
      <c r="AD1344" s="36">
        <v>1</v>
      </c>
      <c r="AE1344" s="36">
        <v>1</v>
      </c>
      <c r="AF1344" s="36">
        <v>0.9</v>
      </c>
      <c r="AG1344" s="36">
        <v>0.8666666666666667</v>
      </c>
      <c r="AH1344" s="36">
        <v>0.9</v>
      </c>
      <c r="AI1344" s="36">
        <v>0.9</v>
      </c>
      <c r="AJ1344" s="36">
        <v>0.8666666666666667</v>
      </c>
      <c r="AK1344" s="36">
        <v>0.8666666666666667</v>
      </c>
      <c r="AL1344" s="36">
        <v>0.96666666666666667</v>
      </c>
      <c r="AM1344" s="36">
        <v>0.93333333333333335</v>
      </c>
      <c r="AN1344" s="36">
        <v>1</v>
      </c>
      <c r="AO1344" s="36">
        <v>0.93333333333333335</v>
      </c>
      <c r="AP1344" s="33" t="str">
        <f t="shared" si="22"/>
        <v>&gt;=80%</v>
      </c>
      <c r="AQ1344" s="55" t="str">
        <f t="shared" si="23"/>
        <v>&gt;=75%</v>
      </c>
      <c r="AR1344" s="56" t="str">
        <f t="shared" si="24"/>
        <v>&gt;=50%</v>
      </c>
      <c r="AT1344" s="121">
        <v>0.8</v>
      </c>
    </row>
    <row r="1345" spans="1:46" ht="15.75" customHeight="1" x14ac:dyDescent="0.25">
      <c r="A1345" s="6">
        <v>25020960</v>
      </c>
      <c r="B1345" s="7" t="s">
        <v>26</v>
      </c>
      <c r="C1345" s="7" t="s">
        <v>328</v>
      </c>
      <c r="D1345" s="7" t="s">
        <v>329</v>
      </c>
      <c r="E1345" s="7" t="s">
        <v>313</v>
      </c>
      <c r="F1345" s="7">
        <v>2</v>
      </c>
      <c r="G1345" s="7">
        <v>20</v>
      </c>
      <c r="H1345" s="7">
        <v>-74.825277779999993</v>
      </c>
      <c r="I1345" s="29">
        <v>9.5880555600000008</v>
      </c>
      <c r="J1345" s="6" t="s">
        <v>1908</v>
      </c>
      <c r="K1345" s="30">
        <v>27134</v>
      </c>
      <c r="L1345" s="30"/>
      <c r="M1345" s="7" t="s">
        <v>1911</v>
      </c>
      <c r="N1345" s="29" t="s">
        <v>1910</v>
      </c>
      <c r="O1345" s="31">
        <v>11.642857142857142</v>
      </c>
      <c r="P1345" s="31">
        <v>18.785185185185185</v>
      </c>
      <c r="Q1345" s="31">
        <v>50.75714285714286</v>
      </c>
      <c r="R1345" s="31">
        <v>87.914285714285711</v>
      </c>
      <c r="S1345" s="31">
        <v>142.99629629629629</v>
      </c>
      <c r="T1345" s="31">
        <v>128.84814814814814</v>
      </c>
      <c r="U1345" s="31">
        <v>116.54285714285713</v>
      </c>
      <c r="V1345" s="31">
        <v>135.44137931034484</v>
      </c>
      <c r="W1345" s="31">
        <v>144.05925925925925</v>
      </c>
      <c r="X1345" s="31">
        <v>146.66</v>
      </c>
      <c r="Y1345" s="31">
        <v>91.666666666666671</v>
      </c>
      <c r="Z1345" s="31">
        <v>29.192307692307693</v>
      </c>
      <c r="AA1345" s="4">
        <f t="shared" si="21"/>
        <v>1104.5063854153507</v>
      </c>
      <c r="AB1345" s="32">
        <v>332</v>
      </c>
      <c r="AC1345" s="17">
        <v>0.92222222222222228</v>
      </c>
      <c r="AD1345" s="36">
        <v>0.93333333333333335</v>
      </c>
      <c r="AE1345" s="36">
        <v>0.9</v>
      </c>
      <c r="AF1345" s="36">
        <v>0.93333333333333335</v>
      </c>
      <c r="AG1345" s="36">
        <v>0.93333333333333335</v>
      </c>
      <c r="AH1345" s="36">
        <v>0.9</v>
      </c>
      <c r="AI1345" s="36">
        <v>0.9</v>
      </c>
      <c r="AJ1345" s="36">
        <v>0.93333333333333335</v>
      </c>
      <c r="AK1345" s="36">
        <v>0.96666666666666667</v>
      </c>
      <c r="AL1345" s="36">
        <v>0.9</v>
      </c>
      <c r="AM1345" s="36">
        <v>1</v>
      </c>
      <c r="AN1345" s="36">
        <v>0.9</v>
      </c>
      <c r="AO1345" s="36">
        <v>0.8666666666666667</v>
      </c>
      <c r="AP1345" s="33" t="str">
        <f t="shared" si="22"/>
        <v>&gt;=80%</v>
      </c>
      <c r="AQ1345" s="55" t="str">
        <f t="shared" si="23"/>
        <v>&gt;=75%</v>
      </c>
      <c r="AR1345" s="56" t="str">
        <f t="shared" si="24"/>
        <v>&gt;=50%</v>
      </c>
      <c r="AT1345" s="121">
        <v>0.8</v>
      </c>
    </row>
    <row r="1346" spans="1:46" ht="15.75" customHeight="1" x14ac:dyDescent="0.25">
      <c r="A1346" s="6">
        <v>25020970</v>
      </c>
      <c r="B1346" s="7" t="s">
        <v>26</v>
      </c>
      <c r="C1346" s="7" t="s">
        <v>315</v>
      </c>
      <c r="D1346" s="7" t="s">
        <v>315</v>
      </c>
      <c r="E1346" s="7" t="s">
        <v>313</v>
      </c>
      <c r="F1346" s="7">
        <v>8</v>
      </c>
      <c r="G1346" s="7">
        <v>74</v>
      </c>
      <c r="H1346" s="7">
        <v>-73.941111110000008</v>
      </c>
      <c r="I1346" s="29">
        <v>8.4594444400000004</v>
      </c>
      <c r="J1346" s="6" t="s">
        <v>1908</v>
      </c>
      <c r="K1346" s="30">
        <v>27256</v>
      </c>
      <c r="L1346" s="30"/>
      <c r="M1346" s="7" t="s">
        <v>1911</v>
      </c>
      <c r="N1346" s="29" t="s">
        <v>1910</v>
      </c>
      <c r="O1346" s="31">
        <v>20.63571428571429</v>
      </c>
      <c r="P1346" s="31">
        <v>14.985714285714284</v>
      </c>
      <c r="Q1346" s="31">
        <v>83.962962962962962</v>
      </c>
      <c r="R1346" s="31">
        <v>158.61071428571429</v>
      </c>
      <c r="S1346" s="31">
        <v>239.47857142857143</v>
      </c>
      <c r="T1346" s="31">
        <v>161.67857142857147</v>
      </c>
      <c r="U1346" s="31">
        <v>143.30000000000001</v>
      </c>
      <c r="V1346" s="31">
        <v>208.85599999999999</v>
      </c>
      <c r="W1346" s="31">
        <v>221.91111111111113</v>
      </c>
      <c r="X1346" s="31">
        <v>280.00740740740741</v>
      </c>
      <c r="Y1346" s="31">
        <v>157.82307692307691</v>
      </c>
      <c r="Z1346" s="31">
        <v>33.581481481481482</v>
      </c>
      <c r="AA1346" s="4">
        <f t="shared" si="21"/>
        <v>1724.8313256003257</v>
      </c>
      <c r="AB1346" s="32">
        <v>327</v>
      </c>
      <c r="AC1346" s="17">
        <v>0.90833333333333333</v>
      </c>
      <c r="AD1346" s="36">
        <v>0.93333333333333335</v>
      </c>
      <c r="AE1346" s="36">
        <v>0.93333333333333335</v>
      </c>
      <c r="AF1346" s="36">
        <v>0.9</v>
      </c>
      <c r="AG1346" s="36">
        <v>0.93333333333333335</v>
      </c>
      <c r="AH1346" s="36">
        <v>0.93333333333333335</v>
      </c>
      <c r="AI1346" s="36">
        <v>0.93333333333333335</v>
      </c>
      <c r="AJ1346" s="36">
        <v>0.93333333333333335</v>
      </c>
      <c r="AK1346" s="36">
        <v>0.83333333333333337</v>
      </c>
      <c r="AL1346" s="36">
        <v>0.9</v>
      </c>
      <c r="AM1346" s="36">
        <v>0.9</v>
      </c>
      <c r="AN1346" s="36">
        <v>0.8666666666666667</v>
      </c>
      <c r="AO1346" s="36">
        <v>0.9</v>
      </c>
      <c r="AP1346" s="33" t="str">
        <f t="shared" si="22"/>
        <v>&gt;=80%</v>
      </c>
      <c r="AQ1346" s="55" t="str">
        <f t="shared" si="23"/>
        <v>&gt;=75%</v>
      </c>
      <c r="AR1346" s="56" t="str">
        <f t="shared" si="24"/>
        <v>&gt;=50%</v>
      </c>
      <c r="AT1346" s="121">
        <v>0.8</v>
      </c>
    </row>
    <row r="1347" spans="1:46" ht="15.75" customHeight="1" x14ac:dyDescent="0.25">
      <c r="A1347" s="6">
        <v>25020980</v>
      </c>
      <c r="B1347" s="7" t="s">
        <v>26</v>
      </c>
      <c r="C1347" s="7" t="s">
        <v>1158</v>
      </c>
      <c r="D1347" s="7" t="s">
        <v>1158</v>
      </c>
      <c r="E1347" s="7" t="s">
        <v>1608</v>
      </c>
      <c r="F1347" s="7">
        <v>2</v>
      </c>
      <c r="G1347" s="7">
        <v>20</v>
      </c>
      <c r="H1347" s="7">
        <v>-75.124444439999991</v>
      </c>
      <c r="I1347" s="29">
        <v>8.7908333300000017</v>
      </c>
      <c r="J1347" s="6" t="s">
        <v>1908</v>
      </c>
      <c r="K1347" s="30">
        <v>26983</v>
      </c>
      <c r="L1347" s="30"/>
      <c r="M1347" s="7" t="s">
        <v>1911</v>
      </c>
      <c r="N1347" s="29" t="s">
        <v>1910</v>
      </c>
      <c r="O1347" s="31">
        <v>12.517241379310345</v>
      </c>
      <c r="P1347" s="31">
        <v>11.655172413793103</v>
      </c>
      <c r="Q1347" s="31">
        <v>40.896551724137929</v>
      </c>
      <c r="R1347" s="31">
        <v>102.66666666666667</v>
      </c>
      <c r="S1347" s="31">
        <v>195.15333333333334</v>
      </c>
      <c r="T1347" s="31">
        <v>230.7</v>
      </c>
      <c r="U1347" s="31">
        <v>246.54666666666665</v>
      </c>
      <c r="V1347" s="31">
        <v>267.25862068965517</v>
      </c>
      <c r="W1347" s="31">
        <v>258.48275862068965</v>
      </c>
      <c r="X1347" s="31">
        <v>178.75172413793103</v>
      </c>
      <c r="Y1347" s="31">
        <v>126.71428571428571</v>
      </c>
      <c r="Z1347" s="31">
        <v>38.346428571428575</v>
      </c>
      <c r="AA1347" s="4">
        <f t="shared" si="21"/>
        <v>1709.6894499178979</v>
      </c>
      <c r="AB1347" s="32">
        <v>350</v>
      </c>
      <c r="AC1347" s="17">
        <v>0.97222222222222221</v>
      </c>
      <c r="AD1347" s="36">
        <v>0.96666666666666667</v>
      </c>
      <c r="AE1347" s="36">
        <v>0.96666666666666667</v>
      </c>
      <c r="AF1347" s="36">
        <v>0.96666666666666667</v>
      </c>
      <c r="AG1347" s="36">
        <v>1</v>
      </c>
      <c r="AH1347" s="36">
        <v>1</v>
      </c>
      <c r="AI1347" s="36">
        <v>1</v>
      </c>
      <c r="AJ1347" s="36">
        <v>1</v>
      </c>
      <c r="AK1347" s="36">
        <v>0.96666666666666667</v>
      </c>
      <c r="AL1347" s="36">
        <v>0.96666666666666667</v>
      </c>
      <c r="AM1347" s="36">
        <v>0.96666666666666667</v>
      </c>
      <c r="AN1347" s="36">
        <v>0.93333333333333335</v>
      </c>
      <c r="AO1347" s="36">
        <v>0.93333333333333335</v>
      </c>
      <c r="AP1347" s="33" t="str">
        <f t="shared" si="22"/>
        <v>&gt;=80%</v>
      </c>
      <c r="AQ1347" s="55" t="str">
        <f t="shared" si="23"/>
        <v>&gt;=75%</v>
      </c>
      <c r="AR1347" s="56" t="str">
        <f t="shared" si="24"/>
        <v>&gt;=50%</v>
      </c>
      <c r="AT1347" s="121">
        <v>0.8</v>
      </c>
    </row>
    <row r="1348" spans="1:46" ht="15.75" customHeight="1" x14ac:dyDescent="0.25">
      <c r="A1348" s="6">
        <v>25020990</v>
      </c>
      <c r="B1348" s="7" t="s">
        <v>26</v>
      </c>
      <c r="C1348" s="7" t="s">
        <v>1139</v>
      </c>
      <c r="D1348" s="7" t="s">
        <v>1630</v>
      </c>
      <c r="E1348" s="7" t="s">
        <v>1608</v>
      </c>
      <c r="F1348" s="7">
        <v>2</v>
      </c>
      <c r="G1348" s="7">
        <v>80</v>
      </c>
      <c r="H1348" s="7">
        <v>-75.190277780000002</v>
      </c>
      <c r="I1348" s="29">
        <v>9.178333330000001</v>
      </c>
      <c r="J1348" s="6" t="s">
        <v>1908</v>
      </c>
      <c r="K1348" s="30">
        <v>26983</v>
      </c>
      <c r="L1348" s="30"/>
      <c r="M1348" s="7" t="s">
        <v>1911</v>
      </c>
      <c r="N1348" s="29" t="s">
        <v>1910</v>
      </c>
      <c r="O1348" s="31">
        <v>29.341379310344827</v>
      </c>
      <c r="P1348" s="31">
        <v>24.048275862068969</v>
      </c>
      <c r="Q1348" s="31">
        <v>41.013333333333335</v>
      </c>
      <c r="R1348" s="31">
        <v>114.55333333333333</v>
      </c>
      <c r="S1348" s="31">
        <v>197.72666666666666</v>
      </c>
      <c r="T1348" s="31">
        <v>187.34333333333333</v>
      </c>
      <c r="U1348" s="31">
        <v>193.41379310344828</v>
      </c>
      <c r="V1348" s="31">
        <v>213.02413793103449</v>
      </c>
      <c r="W1348" s="31">
        <v>195.49629629629629</v>
      </c>
      <c r="X1348" s="31">
        <v>201.53571428571428</v>
      </c>
      <c r="Y1348" s="31">
        <v>134.24230769230769</v>
      </c>
      <c r="Z1348" s="31">
        <v>56.140740740740739</v>
      </c>
      <c r="AA1348" s="4">
        <f t="shared" si="21"/>
        <v>1587.8793118886222</v>
      </c>
      <c r="AB1348" s="32">
        <v>344</v>
      </c>
      <c r="AC1348" s="17">
        <v>0.9555555555555556</v>
      </c>
      <c r="AD1348" s="36">
        <v>0.96666666666666667</v>
      </c>
      <c r="AE1348" s="36">
        <v>0.96666666666666667</v>
      </c>
      <c r="AF1348" s="36">
        <v>1</v>
      </c>
      <c r="AG1348" s="36">
        <v>1</v>
      </c>
      <c r="AH1348" s="36">
        <v>1</v>
      </c>
      <c r="AI1348" s="36">
        <v>1</v>
      </c>
      <c r="AJ1348" s="36">
        <v>0.96666666666666667</v>
      </c>
      <c r="AK1348" s="36">
        <v>0.96666666666666667</v>
      </c>
      <c r="AL1348" s="36">
        <v>0.9</v>
      </c>
      <c r="AM1348" s="36">
        <v>0.93333333333333335</v>
      </c>
      <c r="AN1348" s="36">
        <v>0.8666666666666667</v>
      </c>
      <c r="AO1348" s="36">
        <v>0.9</v>
      </c>
      <c r="AP1348" s="33" t="str">
        <f t="shared" si="22"/>
        <v>&gt;=80%</v>
      </c>
      <c r="AQ1348" s="55" t="str">
        <f t="shared" si="23"/>
        <v>&gt;=75%</v>
      </c>
      <c r="AR1348" s="56" t="str">
        <f t="shared" si="24"/>
        <v>&gt;=50%</v>
      </c>
      <c r="AT1348" s="121">
        <v>0.8</v>
      </c>
    </row>
    <row r="1349" spans="1:46" ht="15.75" customHeight="1" x14ac:dyDescent="0.25">
      <c r="A1349" s="6">
        <v>25021000</v>
      </c>
      <c r="B1349" s="7" t="s">
        <v>26</v>
      </c>
      <c r="C1349" s="7" t="s">
        <v>1631</v>
      </c>
      <c r="D1349" s="7" t="s">
        <v>1631</v>
      </c>
      <c r="E1349" s="7" t="s">
        <v>1608</v>
      </c>
      <c r="F1349" s="7">
        <v>2</v>
      </c>
      <c r="G1349" s="7">
        <v>70</v>
      </c>
      <c r="H1349" s="7">
        <v>-75.050833329999989</v>
      </c>
      <c r="I1349" s="29">
        <v>9.1649999999999991</v>
      </c>
      <c r="J1349" s="6" t="s">
        <v>1908</v>
      </c>
      <c r="K1349" s="30">
        <v>26983</v>
      </c>
      <c r="L1349" s="30"/>
      <c r="M1349" s="7" t="s">
        <v>1911</v>
      </c>
      <c r="N1349" s="29" t="s">
        <v>1910</v>
      </c>
      <c r="O1349" s="31">
        <v>22.183333333333334</v>
      </c>
      <c r="P1349" s="31">
        <v>24.186666666666667</v>
      </c>
      <c r="Q1349" s="31">
        <v>54.033333333333331</v>
      </c>
      <c r="R1349" s="31">
        <v>109.49</v>
      </c>
      <c r="S1349" s="31">
        <v>176.23214285714286</v>
      </c>
      <c r="T1349" s="31">
        <v>170.04642857142858</v>
      </c>
      <c r="U1349" s="31">
        <v>153.22413793103448</v>
      </c>
      <c r="V1349" s="31">
        <v>192.83333333333334</v>
      </c>
      <c r="W1349" s="31">
        <v>190.4</v>
      </c>
      <c r="X1349" s="31">
        <v>166.10357142857143</v>
      </c>
      <c r="Y1349" s="31">
        <v>133.57037037037037</v>
      </c>
      <c r="Z1349" s="31">
        <v>49.68571428571429</v>
      </c>
      <c r="AA1349" s="4">
        <f t="shared" si="21"/>
        <v>1441.9890321109287</v>
      </c>
      <c r="AB1349" s="32">
        <v>344</v>
      </c>
      <c r="AC1349" s="17">
        <v>0.9555555555555556</v>
      </c>
      <c r="AD1349" s="36">
        <v>1</v>
      </c>
      <c r="AE1349" s="36">
        <v>1</v>
      </c>
      <c r="AF1349" s="36">
        <v>1</v>
      </c>
      <c r="AG1349" s="36">
        <v>1</v>
      </c>
      <c r="AH1349" s="36">
        <v>0.93333333333333335</v>
      </c>
      <c r="AI1349" s="36">
        <v>0.93333333333333335</v>
      </c>
      <c r="AJ1349" s="36">
        <v>0.96666666666666667</v>
      </c>
      <c r="AK1349" s="36">
        <v>0.9</v>
      </c>
      <c r="AL1349" s="36">
        <v>0.96666666666666667</v>
      </c>
      <c r="AM1349" s="36">
        <v>0.93333333333333335</v>
      </c>
      <c r="AN1349" s="36">
        <v>0.9</v>
      </c>
      <c r="AO1349" s="36">
        <v>0.93333333333333335</v>
      </c>
      <c r="AP1349" s="33" t="str">
        <f t="shared" si="22"/>
        <v>&gt;=80%</v>
      </c>
      <c r="AQ1349" s="55" t="str">
        <f t="shared" si="23"/>
        <v>&gt;=75%</v>
      </c>
      <c r="AR1349" s="56" t="str">
        <f t="shared" si="24"/>
        <v>&gt;=50%</v>
      </c>
      <c r="AT1349" s="121">
        <v>0.8</v>
      </c>
    </row>
    <row r="1350" spans="1:46" ht="15.75" customHeight="1" x14ac:dyDescent="0.25">
      <c r="A1350" s="6">
        <v>25021020</v>
      </c>
      <c r="B1350" s="7" t="s">
        <v>26</v>
      </c>
      <c r="C1350" s="7" t="s">
        <v>1221</v>
      </c>
      <c r="D1350" s="7" t="s">
        <v>1220</v>
      </c>
      <c r="E1350" s="7" t="s">
        <v>1173</v>
      </c>
      <c r="F1350" s="7">
        <v>2</v>
      </c>
      <c r="G1350" s="7">
        <v>25</v>
      </c>
      <c r="H1350" s="7">
        <v>-74.739166669999989</v>
      </c>
      <c r="I1350" s="29">
        <v>9.436666670000001</v>
      </c>
      <c r="J1350" s="6" t="s">
        <v>1908</v>
      </c>
      <c r="K1350" s="30">
        <v>27164</v>
      </c>
      <c r="L1350" s="30"/>
      <c r="M1350" s="7" t="s">
        <v>1911</v>
      </c>
      <c r="N1350" s="29" t="s">
        <v>1910</v>
      </c>
      <c r="O1350" s="31">
        <v>7.2413793103448274</v>
      </c>
      <c r="P1350" s="31">
        <v>8.9655172413793096</v>
      </c>
      <c r="Q1350" s="31">
        <v>28.185185185185187</v>
      </c>
      <c r="R1350" s="31">
        <v>74.099999999999994</v>
      </c>
      <c r="S1350" s="31">
        <v>157.31034482758622</v>
      </c>
      <c r="T1350" s="31">
        <v>139.53333333333333</v>
      </c>
      <c r="U1350" s="31">
        <v>121.49333333333334</v>
      </c>
      <c r="V1350" s="31">
        <v>140.88888888888889</v>
      </c>
      <c r="W1350" s="31">
        <v>140.31034482758622</v>
      </c>
      <c r="X1350" s="31">
        <v>150.68965517241378</v>
      </c>
      <c r="Y1350" s="31">
        <v>87.215384615384608</v>
      </c>
      <c r="Z1350" s="31">
        <v>30</v>
      </c>
      <c r="AA1350" s="4">
        <f t="shared" si="21"/>
        <v>1085.9333667354358</v>
      </c>
      <c r="AB1350" s="32">
        <v>341</v>
      </c>
      <c r="AC1350" s="17">
        <v>0.94722222222222219</v>
      </c>
      <c r="AD1350" s="36">
        <v>0.96666666666666667</v>
      </c>
      <c r="AE1350" s="36">
        <v>0.96666666666666667</v>
      </c>
      <c r="AF1350" s="36">
        <v>0.9</v>
      </c>
      <c r="AG1350" s="36">
        <v>1</v>
      </c>
      <c r="AH1350" s="36">
        <v>0.96666666666666667</v>
      </c>
      <c r="AI1350" s="36">
        <v>1</v>
      </c>
      <c r="AJ1350" s="36">
        <v>1</v>
      </c>
      <c r="AK1350" s="36">
        <v>0.9</v>
      </c>
      <c r="AL1350" s="36">
        <v>0.96666666666666667</v>
      </c>
      <c r="AM1350" s="36">
        <v>0.96666666666666667</v>
      </c>
      <c r="AN1350" s="36">
        <v>0.8666666666666667</v>
      </c>
      <c r="AO1350" s="36">
        <v>0.8666666666666667</v>
      </c>
      <c r="AP1350" s="33" t="str">
        <f t="shared" si="22"/>
        <v>&gt;=80%</v>
      </c>
      <c r="AQ1350" s="55" t="str">
        <f t="shared" si="23"/>
        <v>&gt;=75%</v>
      </c>
      <c r="AR1350" s="56" t="str">
        <f t="shared" si="24"/>
        <v>&gt;=50%</v>
      </c>
      <c r="AT1350" s="121">
        <v>0.8</v>
      </c>
    </row>
    <row r="1351" spans="1:46" ht="15.75" customHeight="1" x14ac:dyDescent="0.25">
      <c r="A1351" s="6">
        <v>25021030</v>
      </c>
      <c r="B1351" s="7" t="s">
        <v>26</v>
      </c>
      <c r="C1351" s="7" t="s">
        <v>1216</v>
      </c>
      <c r="D1351" s="7" t="s">
        <v>1216</v>
      </c>
      <c r="E1351" s="7" t="s">
        <v>1173</v>
      </c>
      <c r="F1351" s="7">
        <v>2</v>
      </c>
      <c r="G1351" s="7">
        <v>25</v>
      </c>
      <c r="H1351" s="7">
        <v>-74.501944440000003</v>
      </c>
      <c r="I1351" s="29">
        <v>9.2475000000000005</v>
      </c>
      <c r="J1351" s="6" t="s">
        <v>1908</v>
      </c>
      <c r="K1351" s="30">
        <v>27164</v>
      </c>
      <c r="L1351" s="30"/>
      <c r="M1351" s="7" t="s">
        <v>1911</v>
      </c>
      <c r="N1351" s="29" t="s">
        <v>1910</v>
      </c>
      <c r="O1351" s="31">
        <v>18.896551724137932</v>
      </c>
      <c r="P1351" s="31">
        <v>19.5</v>
      </c>
      <c r="Q1351" s="31">
        <v>65.333333333333329</v>
      </c>
      <c r="R1351" s="31">
        <v>127.23333333333333</v>
      </c>
      <c r="S1351" s="31">
        <v>227.96666666666667</v>
      </c>
      <c r="T1351" s="31">
        <v>204.16896551724136</v>
      </c>
      <c r="U1351" s="31">
        <v>223.17241379310346</v>
      </c>
      <c r="V1351" s="31">
        <v>277.55172413793105</v>
      </c>
      <c r="W1351" s="31">
        <v>245.48275862068965</v>
      </c>
      <c r="X1351" s="31">
        <v>271.93571428571425</v>
      </c>
      <c r="Y1351" s="31">
        <v>231.28928571428574</v>
      </c>
      <c r="Z1351" s="31">
        <v>80.965517241379317</v>
      </c>
      <c r="AA1351" s="4">
        <f t="shared" si="21"/>
        <v>1993.4962643678164</v>
      </c>
      <c r="AB1351" s="32">
        <v>350</v>
      </c>
      <c r="AC1351" s="17">
        <v>0.97222222222222221</v>
      </c>
      <c r="AD1351" s="36">
        <v>0.96666666666666667</v>
      </c>
      <c r="AE1351" s="36">
        <v>1</v>
      </c>
      <c r="AF1351" s="36">
        <v>1</v>
      </c>
      <c r="AG1351" s="36">
        <v>1</v>
      </c>
      <c r="AH1351" s="36">
        <v>1</v>
      </c>
      <c r="AI1351" s="36">
        <v>0.96666666666666667</v>
      </c>
      <c r="AJ1351" s="36">
        <v>0.96666666666666667</v>
      </c>
      <c r="AK1351" s="36">
        <v>0.96666666666666667</v>
      </c>
      <c r="AL1351" s="36">
        <v>0.96666666666666667</v>
      </c>
      <c r="AM1351" s="36">
        <v>0.93333333333333335</v>
      </c>
      <c r="AN1351" s="36">
        <v>0.93333333333333335</v>
      </c>
      <c r="AO1351" s="36">
        <v>0.96666666666666667</v>
      </c>
      <c r="AP1351" s="33" t="str">
        <f t="shared" si="22"/>
        <v>&gt;=80%</v>
      </c>
      <c r="AQ1351" s="55" t="str">
        <f t="shared" si="23"/>
        <v>&gt;=75%</v>
      </c>
      <c r="AR1351" s="56" t="str">
        <f t="shared" si="24"/>
        <v>&gt;=50%</v>
      </c>
      <c r="AT1351" s="121">
        <v>0.8</v>
      </c>
    </row>
    <row r="1352" spans="1:46" ht="15.75" customHeight="1" x14ac:dyDescent="0.25">
      <c r="A1352" s="6">
        <v>25021040</v>
      </c>
      <c r="B1352" s="7" t="s">
        <v>26</v>
      </c>
      <c r="C1352" s="7" t="s">
        <v>1186</v>
      </c>
      <c r="D1352" s="7" t="s">
        <v>1184</v>
      </c>
      <c r="E1352" s="7" t="s">
        <v>1173</v>
      </c>
      <c r="F1352" s="7">
        <v>5</v>
      </c>
      <c r="G1352" s="7">
        <v>25</v>
      </c>
      <c r="H1352" s="7">
        <v>-74.044222220000009</v>
      </c>
      <c r="I1352" s="29">
        <v>9.1880555600000005</v>
      </c>
      <c r="J1352" s="6" t="s">
        <v>1908</v>
      </c>
      <c r="K1352" s="30">
        <v>27287</v>
      </c>
      <c r="L1352" s="30"/>
      <c r="M1352" s="7" t="s">
        <v>1911</v>
      </c>
      <c r="N1352" s="29" t="s">
        <v>1910</v>
      </c>
      <c r="O1352" s="31">
        <v>17.310344827586206</v>
      </c>
      <c r="P1352" s="31">
        <v>22.5</v>
      </c>
      <c r="Q1352" s="31">
        <v>82.833333333333329</v>
      </c>
      <c r="R1352" s="31">
        <v>182.1</v>
      </c>
      <c r="S1352" s="31">
        <v>242.13333333333333</v>
      </c>
      <c r="T1352" s="31">
        <v>163.69999999999999</v>
      </c>
      <c r="U1352" s="31">
        <v>156.37333333333333</v>
      </c>
      <c r="V1352" s="31">
        <v>221.16666666666666</v>
      </c>
      <c r="W1352" s="31">
        <v>247.71428571428572</v>
      </c>
      <c r="X1352" s="31">
        <v>315.09666666666664</v>
      </c>
      <c r="Y1352" s="31">
        <v>191.36666666666667</v>
      </c>
      <c r="Z1352" s="31">
        <v>74.533333333333331</v>
      </c>
      <c r="AA1352" s="4">
        <f t="shared" si="21"/>
        <v>1916.8279638752051</v>
      </c>
      <c r="AB1352" s="32">
        <v>357</v>
      </c>
      <c r="AC1352" s="17">
        <v>0.9916666666666667</v>
      </c>
      <c r="AD1352" s="36">
        <v>0.96666666666666667</v>
      </c>
      <c r="AE1352" s="36">
        <v>1</v>
      </c>
      <c r="AF1352" s="36">
        <v>1</v>
      </c>
      <c r="AG1352" s="36">
        <v>1</v>
      </c>
      <c r="AH1352" s="36">
        <v>1</v>
      </c>
      <c r="AI1352" s="36">
        <v>1</v>
      </c>
      <c r="AJ1352" s="36">
        <v>1</v>
      </c>
      <c r="AK1352" s="36">
        <v>1</v>
      </c>
      <c r="AL1352" s="36">
        <v>0.93333333333333335</v>
      </c>
      <c r="AM1352" s="36">
        <v>1</v>
      </c>
      <c r="AN1352" s="36">
        <v>1</v>
      </c>
      <c r="AO1352" s="36">
        <v>1</v>
      </c>
      <c r="AP1352" s="33" t="str">
        <f t="shared" si="22"/>
        <v>&gt;=80%</v>
      </c>
      <c r="AQ1352" s="55" t="str">
        <f t="shared" si="23"/>
        <v>&gt;=75%</v>
      </c>
      <c r="AR1352" s="56" t="str">
        <f t="shared" si="24"/>
        <v>&gt;=50%</v>
      </c>
      <c r="AT1352" s="121">
        <v>0.8</v>
      </c>
    </row>
    <row r="1353" spans="1:46" ht="15.75" customHeight="1" x14ac:dyDescent="0.25">
      <c r="A1353" s="6">
        <v>25021090</v>
      </c>
      <c r="B1353" s="7" t="s">
        <v>26</v>
      </c>
      <c r="C1353" s="7" t="s">
        <v>362</v>
      </c>
      <c r="D1353" s="7" t="s">
        <v>361</v>
      </c>
      <c r="E1353" s="7" t="s">
        <v>313</v>
      </c>
      <c r="F1353" s="7">
        <v>2</v>
      </c>
      <c r="G1353" s="7">
        <v>40</v>
      </c>
      <c r="H1353" s="7">
        <v>-74.313888890000001</v>
      </c>
      <c r="I1353" s="29">
        <v>9.0933333300000001</v>
      </c>
      <c r="J1353" s="6" t="s">
        <v>1908</v>
      </c>
      <c r="K1353" s="30">
        <v>27317</v>
      </c>
      <c r="L1353" s="30"/>
      <c r="M1353" s="7" t="s">
        <v>1911</v>
      </c>
      <c r="N1353" s="29" t="s">
        <v>1910</v>
      </c>
      <c r="O1353" s="31">
        <v>29.57586206896552</v>
      </c>
      <c r="P1353" s="31">
        <v>18.214285714285715</v>
      </c>
      <c r="Q1353" s="31">
        <v>62.451724137931031</v>
      </c>
      <c r="R1353" s="31">
        <v>115.73928571428571</v>
      </c>
      <c r="S1353" s="31">
        <v>239.1</v>
      </c>
      <c r="T1353" s="31">
        <v>162.40714285714284</v>
      </c>
      <c r="U1353" s="31">
        <v>177.88620689655173</v>
      </c>
      <c r="V1353" s="31">
        <v>243.61071428571429</v>
      </c>
      <c r="W1353" s="31">
        <v>248.96296296296296</v>
      </c>
      <c r="X1353" s="31">
        <v>268.63448275862066</v>
      </c>
      <c r="Y1353" s="31">
        <v>216.70000000000002</v>
      </c>
      <c r="Z1353" s="31">
        <v>119.37037037037037</v>
      </c>
      <c r="AA1353" s="4">
        <f t="shared" si="21"/>
        <v>1902.6530377668309</v>
      </c>
      <c r="AB1353" s="32">
        <v>338</v>
      </c>
      <c r="AC1353" s="17">
        <v>0.93888888888888888</v>
      </c>
      <c r="AD1353" s="36">
        <v>0.96666666666666667</v>
      </c>
      <c r="AE1353" s="36">
        <v>0.93333333333333335</v>
      </c>
      <c r="AF1353" s="36">
        <v>0.96666666666666667</v>
      </c>
      <c r="AG1353" s="36">
        <v>0.93333333333333335</v>
      </c>
      <c r="AH1353" s="36">
        <v>0.93333333333333335</v>
      </c>
      <c r="AI1353" s="36">
        <v>0.93333333333333335</v>
      </c>
      <c r="AJ1353" s="36">
        <v>0.96666666666666667</v>
      </c>
      <c r="AK1353" s="36">
        <v>0.93333333333333335</v>
      </c>
      <c r="AL1353" s="36">
        <v>0.9</v>
      </c>
      <c r="AM1353" s="36">
        <v>0.96666666666666667</v>
      </c>
      <c r="AN1353" s="36">
        <v>0.93333333333333335</v>
      </c>
      <c r="AO1353" s="36">
        <v>0.9</v>
      </c>
      <c r="AP1353" s="33" t="str">
        <f t="shared" si="22"/>
        <v>&gt;=80%</v>
      </c>
      <c r="AQ1353" s="55" t="str">
        <f t="shared" si="23"/>
        <v>&gt;=75%</v>
      </c>
      <c r="AR1353" s="56" t="str">
        <f t="shared" si="24"/>
        <v>&gt;=50%</v>
      </c>
      <c r="AT1353" s="121">
        <v>0.8</v>
      </c>
    </row>
    <row r="1354" spans="1:46" ht="15.75" customHeight="1" x14ac:dyDescent="0.25">
      <c r="A1354" s="6">
        <v>25021180</v>
      </c>
      <c r="B1354" s="7" t="s">
        <v>26</v>
      </c>
      <c r="C1354" s="7" t="s">
        <v>356</v>
      </c>
      <c r="D1354" s="7" t="s">
        <v>354</v>
      </c>
      <c r="E1354" s="7" t="s">
        <v>313</v>
      </c>
      <c r="F1354" s="7">
        <v>2</v>
      </c>
      <c r="G1354" s="7">
        <v>20</v>
      </c>
      <c r="H1354" s="7">
        <v>-74.688888890000001</v>
      </c>
      <c r="I1354" s="29">
        <v>9.0783333300000013</v>
      </c>
      <c r="J1354" s="6" t="s">
        <v>1908</v>
      </c>
      <c r="K1354" s="30">
        <v>27103</v>
      </c>
      <c r="L1354" s="30"/>
      <c r="M1354" s="7" t="s">
        <v>1911</v>
      </c>
      <c r="N1354" s="29" t="s">
        <v>1910</v>
      </c>
      <c r="O1354" s="31">
        <v>27.206896551724139</v>
      </c>
      <c r="P1354" s="31">
        <v>15.862068965517242</v>
      </c>
      <c r="Q1354" s="31">
        <v>44.5</v>
      </c>
      <c r="R1354" s="31">
        <v>118.13333333333334</v>
      </c>
      <c r="S1354" s="31">
        <v>234.8</v>
      </c>
      <c r="T1354" s="31">
        <v>245.70344827586206</v>
      </c>
      <c r="U1354" s="31">
        <v>257.3</v>
      </c>
      <c r="V1354" s="31">
        <v>284.34482758620692</v>
      </c>
      <c r="W1354" s="31">
        <v>289.16666666666669</v>
      </c>
      <c r="X1354" s="31">
        <v>268.12413793103451</v>
      </c>
      <c r="Y1354" s="31">
        <v>210.32758620689654</v>
      </c>
      <c r="Z1354" s="31">
        <v>84.166666666666671</v>
      </c>
      <c r="AA1354" s="4">
        <f t="shared" si="21"/>
        <v>2079.635632183908</v>
      </c>
      <c r="AB1354" s="32">
        <v>354</v>
      </c>
      <c r="AC1354" s="17">
        <v>0.98333333333333328</v>
      </c>
      <c r="AD1354" s="36">
        <v>0.96666666666666667</v>
      </c>
      <c r="AE1354" s="36">
        <v>0.96666666666666667</v>
      </c>
      <c r="AF1354" s="36">
        <v>1</v>
      </c>
      <c r="AG1354" s="36">
        <v>1</v>
      </c>
      <c r="AH1354" s="36">
        <v>1</v>
      </c>
      <c r="AI1354" s="36">
        <v>0.96666666666666667</v>
      </c>
      <c r="AJ1354" s="36">
        <v>1</v>
      </c>
      <c r="AK1354" s="36">
        <v>0.96666666666666667</v>
      </c>
      <c r="AL1354" s="36">
        <v>1</v>
      </c>
      <c r="AM1354" s="36">
        <v>0.96666666666666667</v>
      </c>
      <c r="AN1354" s="36">
        <v>0.96666666666666667</v>
      </c>
      <c r="AO1354" s="36">
        <v>1</v>
      </c>
      <c r="AP1354" s="33" t="str">
        <f t="shared" si="22"/>
        <v>&gt;=80%</v>
      </c>
      <c r="AQ1354" s="55" t="str">
        <f t="shared" si="23"/>
        <v>&gt;=75%</v>
      </c>
      <c r="AR1354" s="56" t="str">
        <f t="shared" si="24"/>
        <v>&gt;=50%</v>
      </c>
      <c r="AT1354" s="121">
        <v>0.8</v>
      </c>
    </row>
    <row r="1355" spans="1:46" ht="15.75" customHeight="1" x14ac:dyDescent="0.25">
      <c r="A1355" s="6">
        <v>25021190</v>
      </c>
      <c r="B1355" s="7" t="s">
        <v>26</v>
      </c>
      <c r="C1355" s="7" t="s">
        <v>1219</v>
      </c>
      <c r="D1355" s="7" t="s">
        <v>1220</v>
      </c>
      <c r="E1355" s="7" t="s">
        <v>1173</v>
      </c>
      <c r="F1355" s="7">
        <v>5</v>
      </c>
      <c r="G1355" s="7">
        <v>100</v>
      </c>
      <c r="H1355" s="7">
        <v>-74.595638890000004</v>
      </c>
      <c r="I1355" s="29">
        <v>9.6229444399999995</v>
      </c>
      <c r="J1355" s="6" t="s">
        <v>1908</v>
      </c>
      <c r="K1355" s="30">
        <v>28048</v>
      </c>
      <c r="L1355" s="30"/>
      <c r="M1355" s="7" t="s">
        <v>1911</v>
      </c>
      <c r="N1355" s="29" t="s">
        <v>1910</v>
      </c>
      <c r="O1355" s="31">
        <v>17.785714285714285</v>
      </c>
      <c r="P1355" s="31">
        <v>29.482758620689655</v>
      </c>
      <c r="Q1355" s="31">
        <v>76.61071428571428</v>
      </c>
      <c r="R1355" s="31">
        <v>144.32142857142858</v>
      </c>
      <c r="S1355" s="31">
        <v>211.19642857142858</v>
      </c>
      <c r="T1355" s="31">
        <v>133.03333333333333</v>
      </c>
      <c r="U1355" s="31">
        <v>137.4</v>
      </c>
      <c r="V1355" s="31">
        <v>165.96666666666667</v>
      </c>
      <c r="W1355" s="31">
        <v>169.96666666666667</v>
      </c>
      <c r="X1355" s="31">
        <v>183.68965517241378</v>
      </c>
      <c r="Y1355" s="31">
        <v>141.55172413793105</v>
      </c>
      <c r="Z1355" s="31">
        <v>44.071428571428569</v>
      </c>
      <c r="AA1355" s="4">
        <f t="shared" si="21"/>
        <v>1455.0765188834155</v>
      </c>
      <c r="AB1355" s="32">
        <v>347</v>
      </c>
      <c r="AC1355" s="17">
        <v>0.96388888888888891</v>
      </c>
      <c r="AD1355" s="36">
        <v>0.93333333333333335</v>
      </c>
      <c r="AE1355" s="36">
        <v>0.96666666666666667</v>
      </c>
      <c r="AF1355" s="36">
        <v>0.93333333333333335</v>
      </c>
      <c r="AG1355" s="36">
        <v>0.93333333333333335</v>
      </c>
      <c r="AH1355" s="36">
        <v>0.93333333333333335</v>
      </c>
      <c r="AI1355" s="36">
        <v>1</v>
      </c>
      <c r="AJ1355" s="36">
        <v>1</v>
      </c>
      <c r="AK1355" s="36">
        <v>1</v>
      </c>
      <c r="AL1355" s="36">
        <v>1</v>
      </c>
      <c r="AM1355" s="36">
        <v>0.96666666666666667</v>
      </c>
      <c r="AN1355" s="36">
        <v>0.96666666666666667</v>
      </c>
      <c r="AO1355" s="36">
        <v>0.93333333333333335</v>
      </c>
      <c r="AP1355" s="33" t="str">
        <f t="shared" si="22"/>
        <v>&gt;=80%</v>
      </c>
      <c r="AQ1355" s="55" t="str">
        <f t="shared" si="23"/>
        <v>&gt;=75%</v>
      </c>
      <c r="AR1355" s="56" t="str">
        <f t="shared" si="24"/>
        <v>&gt;=50%</v>
      </c>
      <c r="AT1355" s="121">
        <v>0.8</v>
      </c>
    </row>
    <row r="1356" spans="1:46" ht="15.75" customHeight="1" x14ac:dyDescent="0.25">
      <c r="A1356" s="6">
        <v>25021200</v>
      </c>
      <c r="B1356" s="7" t="s">
        <v>26</v>
      </c>
      <c r="C1356" s="7" t="s">
        <v>1185</v>
      </c>
      <c r="D1356" s="7" t="s">
        <v>1184</v>
      </c>
      <c r="E1356" s="7" t="s">
        <v>1173</v>
      </c>
      <c r="F1356" s="7">
        <v>2</v>
      </c>
      <c r="G1356" s="7">
        <v>26</v>
      </c>
      <c r="H1356" s="7">
        <v>-74.079444440000003</v>
      </c>
      <c r="I1356" s="29">
        <v>9.0266666700000009</v>
      </c>
      <c r="J1356" s="6" t="s">
        <v>1908</v>
      </c>
      <c r="K1356" s="30">
        <v>27956</v>
      </c>
      <c r="L1356" s="30"/>
      <c r="M1356" s="7" t="s">
        <v>1911</v>
      </c>
      <c r="N1356" s="29" t="s">
        <v>1910</v>
      </c>
      <c r="O1356" s="31">
        <v>26.928571428571427</v>
      </c>
      <c r="P1356" s="31">
        <v>24.357142857142858</v>
      </c>
      <c r="Q1356" s="31">
        <v>75.571428571428569</v>
      </c>
      <c r="R1356" s="31">
        <v>164.87931034482759</v>
      </c>
      <c r="S1356" s="31">
        <v>276.74137931034483</v>
      </c>
      <c r="T1356" s="31">
        <v>194.30666666666667</v>
      </c>
      <c r="U1356" s="31">
        <v>183.37666666666667</v>
      </c>
      <c r="V1356" s="31">
        <v>286.50689655172414</v>
      </c>
      <c r="W1356" s="31">
        <v>318.60714285714283</v>
      </c>
      <c r="X1356" s="31">
        <v>397.72142857142859</v>
      </c>
      <c r="Y1356" s="31">
        <v>300.875</v>
      </c>
      <c r="Z1356" s="31">
        <v>120.46428571428571</v>
      </c>
      <c r="AA1356" s="4">
        <f t="shared" si="21"/>
        <v>2370.3359195402295</v>
      </c>
      <c r="AB1356" s="32">
        <v>343</v>
      </c>
      <c r="AC1356" s="17">
        <v>0.95277777777777772</v>
      </c>
      <c r="AD1356" s="36">
        <v>0.93333333333333335</v>
      </c>
      <c r="AE1356" s="36">
        <v>0.93333333333333335</v>
      </c>
      <c r="AF1356" s="36">
        <v>0.93333333333333335</v>
      </c>
      <c r="AG1356" s="36">
        <v>0.96666666666666667</v>
      </c>
      <c r="AH1356" s="36">
        <v>0.96666666666666667</v>
      </c>
      <c r="AI1356" s="36">
        <v>1</v>
      </c>
      <c r="AJ1356" s="36">
        <v>1</v>
      </c>
      <c r="AK1356" s="36">
        <v>0.96666666666666667</v>
      </c>
      <c r="AL1356" s="36">
        <v>0.93333333333333335</v>
      </c>
      <c r="AM1356" s="36">
        <v>0.93333333333333335</v>
      </c>
      <c r="AN1356" s="36">
        <v>0.93333333333333335</v>
      </c>
      <c r="AO1356" s="36">
        <v>0.93333333333333335</v>
      </c>
      <c r="AP1356" s="33" t="str">
        <f t="shared" si="22"/>
        <v>&gt;=80%</v>
      </c>
      <c r="AQ1356" s="55" t="str">
        <f t="shared" si="23"/>
        <v>&gt;=75%</v>
      </c>
      <c r="AR1356" s="56" t="str">
        <f t="shared" si="24"/>
        <v>&gt;=50%</v>
      </c>
      <c r="AT1356" s="121">
        <v>0.8</v>
      </c>
    </row>
    <row r="1357" spans="1:46" ht="15.75" customHeight="1" x14ac:dyDescent="0.25">
      <c r="A1357" s="6">
        <v>25021210</v>
      </c>
      <c r="B1357" s="7" t="s">
        <v>26</v>
      </c>
      <c r="C1357" s="7" t="s">
        <v>851</v>
      </c>
      <c r="D1357" s="7" t="s">
        <v>849</v>
      </c>
      <c r="E1357" s="7" t="s">
        <v>328</v>
      </c>
      <c r="F1357" s="7">
        <v>2</v>
      </c>
      <c r="G1357" s="7">
        <v>136</v>
      </c>
      <c r="H1357" s="7">
        <v>-75.47</v>
      </c>
      <c r="I1357" s="29">
        <v>8.82</v>
      </c>
      <c r="J1357" s="6" t="s">
        <v>1908</v>
      </c>
      <c r="K1357" s="30">
        <v>26983</v>
      </c>
      <c r="L1357" s="30"/>
      <c r="M1357" s="7" t="s">
        <v>1911</v>
      </c>
      <c r="N1357" s="29" t="s">
        <v>1910</v>
      </c>
      <c r="O1357" s="31">
        <v>19.103448275862068</v>
      </c>
      <c r="P1357" s="31">
        <v>21.178571428571427</v>
      </c>
      <c r="Q1357" s="31">
        <v>32.827586206896555</v>
      </c>
      <c r="R1357" s="31">
        <v>126.95517241379309</v>
      </c>
      <c r="S1357" s="31">
        <v>183.55172413793105</v>
      </c>
      <c r="T1357" s="31">
        <v>174.42857142857142</v>
      </c>
      <c r="U1357" s="31">
        <v>171.72068965517241</v>
      </c>
      <c r="V1357" s="31">
        <v>209.6</v>
      </c>
      <c r="W1357" s="31">
        <v>199.26785714285714</v>
      </c>
      <c r="X1357" s="31">
        <v>196.82142857142858</v>
      </c>
      <c r="Y1357" s="31">
        <v>126.24137931034483</v>
      </c>
      <c r="Z1357" s="31">
        <v>65.357142857142861</v>
      </c>
      <c r="AA1357" s="4">
        <f t="shared" si="21"/>
        <v>1527.0535714285718</v>
      </c>
      <c r="AB1357" s="32">
        <v>343</v>
      </c>
      <c r="AC1357" s="17">
        <v>0.95277777777777772</v>
      </c>
      <c r="AD1357" s="36">
        <v>0.96666666666666667</v>
      </c>
      <c r="AE1357" s="36">
        <v>0.93333333333333335</v>
      </c>
      <c r="AF1357" s="36">
        <v>0.96666666666666667</v>
      </c>
      <c r="AG1357" s="36">
        <v>0.96666666666666667</v>
      </c>
      <c r="AH1357" s="36">
        <v>0.96666666666666667</v>
      </c>
      <c r="AI1357" s="36">
        <v>0.93333333333333335</v>
      </c>
      <c r="AJ1357" s="36">
        <v>0.96666666666666667</v>
      </c>
      <c r="AK1357" s="36">
        <v>0.96666666666666667</v>
      </c>
      <c r="AL1357" s="36">
        <v>0.93333333333333335</v>
      </c>
      <c r="AM1357" s="36">
        <v>0.93333333333333335</v>
      </c>
      <c r="AN1357" s="36">
        <v>0.96666666666666667</v>
      </c>
      <c r="AO1357" s="36">
        <v>0.93333333333333335</v>
      </c>
      <c r="AP1357" s="33" t="str">
        <f t="shared" si="22"/>
        <v>&gt;=80%</v>
      </c>
      <c r="AQ1357" s="55" t="str">
        <f t="shared" si="23"/>
        <v>&gt;=75%</v>
      </c>
      <c r="AR1357" s="56" t="str">
        <f t="shared" si="24"/>
        <v>&gt;=50%</v>
      </c>
      <c r="AT1357" s="121">
        <v>0.8</v>
      </c>
    </row>
    <row r="1358" spans="1:46" ht="15.75" customHeight="1" x14ac:dyDescent="0.25">
      <c r="A1358" s="6">
        <v>25021240</v>
      </c>
      <c r="B1358" s="7" t="s">
        <v>26</v>
      </c>
      <c r="C1358" s="7" t="s">
        <v>719</v>
      </c>
      <c r="D1358" s="7" t="s">
        <v>719</v>
      </c>
      <c r="E1358" s="7" t="s">
        <v>704</v>
      </c>
      <c r="F1358" s="7">
        <v>5</v>
      </c>
      <c r="G1358" s="7">
        <v>138</v>
      </c>
      <c r="H1358" s="7">
        <v>-73.80986111</v>
      </c>
      <c r="I1358" s="29">
        <v>9.2600833300000005</v>
      </c>
      <c r="J1358" s="6" t="s">
        <v>1908</v>
      </c>
      <c r="K1358" s="30">
        <v>26495</v>
      </c>
      <c r="L1358" s="30"/>
      <c r="M1358" s="7" t="s">
        <v>1911</v>
      </c>
      <c r="N1358" s="29" t="s">
        <v>1910</v>
      </c>
      <c r="O1358" s="31">
        <v>19.293333333333333</v>
      </c>
      <c r="P1358" s="31">
        <v>28.439999999999998</v>
      </c>
      <c r="Q1358" s="31">
        <v>76.363333333333316</v>
      </c>
      <c r="R1358" s="31">
        <v>183.2896551724138</v>
      </c>
      <c r="S1358" s="31">
        <v>245.4689655172414</v>
      </c>
      <c r="T1358" s="31">
        <v>170.37333333333333</v>
      </c>
      <c r="U1358" s="31">
        <v>162.10333333333335</v>
      </c>
      <c r="V1358" s="31">
        <v>222.21333333333334</v>
      </c>
      <c r="W1358" s="31">
        <v>287.91666666666669</v>
      </c>
      <c r="X1358" s="31">
        <v>307.57499999999993</v>
      </c>
      <c r="Y1358" s="31">
        <v>221.21</v>
      </c>
      <c r="Z1358" s="31">
        <v>61.296666666666653</v>
      </c>
      <c r="AA1358" s="4">
        <f t="shared" si="21"/>
        <v>1985.5436206896552</v>
      </c>
      <c r="AB1358" s="32">
        <v>356</v>
      </c>
      <c r="AC1358" s="17">
        <v>0.98888888888888893</v>
      </c>
      <c r="AD1358" s="36">
        <v>1</v>
      </c>
      <c r="AE1358" s="36">
        <v>1</v>
      </c>
      <c r="AF1358" s="36">
        <v>1</v>
      </c>
      <c r="AG1358" s="36">
        <v>0.96666666666666667</v>
      </c>
      <c r="AH1358" s="36">
        <v>0.96666666666666667</v>
      </c>
      <c r="AI1358" s="36">
        <v>1</v>
      </c>
      <c r="AJ1358" s="36">
        <v>1</v>
      </c>
      <c r="AK1358" s="36">
        <v>1</v>
      </c>
      <c r="AL1358" s="36">
        <v>1</v>
      </c>
      <c r="AM1358" s="36">
        <v>0.93333333333333335</v>
      </c>
      <c r="AN1358" s="36">
        <v>1</v>
      </c>
      <c r="AO1358" s="36">
        <v>1</v>
      </c>
      <c r="AP1358" s="33" t="str">
        <f t="shared" si="22"/>
        <v>&gt;=80%</v>
      </c>
      <c r="AQ1358" s="55" t="str">
        <f t="shared" si="23"/>
        <v>&gt;=75%</v>
      </c>
      <c r="AR1358" s="56" t="str">
        <f t="shared" si="24"/>
        <v>&gt;=50%</v>
      </c>
      <c r="AT1358" s="121">
        <v>0.8</v>
      </c>
    </row>
    <row r="1359" spans="1:46" ht="15.75" customHeight="1" x14ac:dyDescent="0.25">
      <c r="A1359" s="6">
        <v>25021260</v>
      </c>
      <c r="B1359" s="7" t="s">
        <v>26</v>
      </c>
      <c r="C1359" s="7" t="s">
        <v>338</v>
      </c>
      <c r="D1359" s="7" t="s">
        <v>337</v>
      </c>
      <c r="E1359" s="7" t="s">
        <v>313</v>
      </c>
      <c r="F1359" s="7">
        <v>2</v>
      </c>
      <c r="G1359" s="7">
        <v>70</v>
      </c>
      <c r="H1359" s="7">
        <v>-74.85083333</v>
      </c>
      <c r="I1359" s="29">
        <v>9.1738888900000006</v>
      </c>
      <c r="J1359" s="6" t="s">
        <v>1908</v>
      </c>
      <c r="K1359" s="30">
        <v>28048</v>
      </c>
      <c r="L1359" s="30"/>
      <c r="M1359" s="7" t="s">
        <v>1911</v>
      </c>
      <c r="N1359" s="29" t="s">
        <v>1910</v>
      </c>
      <c r="O1359" s="31">
        <v>11.923333333333334</v>
      </c>
      <c r="P1359" s="31">
        <v>8.4517241379310342</v>
      </c>
      <c r="Q1359" s="31">
        <v>32.310344827586206</v>
      </c>
      <c r="R1359" s="31">
        <v>78.644827586206887</v>
      </c>
      <c r="S1359" s="31">
        <v>169.84285714285718</v>
      </c>
      <c r="T1359" s="31">
        <v>175.82592592592593</v>
      </c>
      <c r="U1359" s="31">
        <v>156.50357142857143</v>
      </c>
      <c r="V1359" s="31">
        <v>174.67692307692303</v>
      </c>
      <c r="W1359" s="31">
        <v>180.90769230769229</v>
      </c>
      <c r="X1359" s="31">
        <v>150.80416666666667</v>
      </c>
      <c r="Y1359" s="31">
        <v>164.07599999999999</v>
      </c>
      <c r="Z1359" s="31">
        <v>32.03846153846154</v>
      </c>
      <c r="AA1359" s="4">
        <f t="shared" si="21"/>
        <v>1336.0058279721557</v>
      </c>
      <c r="AB1359" s="32">
        <v>327</v>
      </c>
      <c r="AC1359" s="17">
        <v>0.90833333333333333</v>
      </c>
      <c r="AD1359" s="36">
        <v>1</v>
      </c>
      <c r="AE1359" s="36">
        <v>0.96666666666666667</v>
      </c>
      <c r="AF1359" s="36">
        <v>0.96666666666666667</v>
      </c>
      <c r="AG1359" s="36">
        <v>0.96666666666666667</v>
      </c>
      <c r="AH1359" s="36">
        <v>0.93333333333333335</v>
      </c>
      <c r="AI1359" s="36">
        <v>0.9</v>
      </c>
      <c r="AJ1359" s="36">
        <v>0.93333333333333335</v>
      </c>
      <c r="AK1359" s="36">
        <v>0.8666666666666667</v>
      </c>
      <c r="AL1359" s="36">
        <v>0.8666666666666667</v>
      </c>
      <c r="AM1359" s="36">
        <v>0.8</v>
      </c>
      <c r="AN1359" s="36">
        <v>0.83333333333333337</v>
      </c>
      <c r="AO1359" s="36">
        <v>0.8666666666666667</v>
      </c>
      <c r="AP1359" s="33" t="str">
        <f t="shared" si="22"/>
        <v>&gt;=80%</v>
      </c>
      <c r="AQ1359" s="55" t="str">
        <f t="shared" si="23"/>
        <v>&gt;=75%</v>
      </c>
      <c r="AR1359" s="56" t="str">
        <f t="shared" si="24"/>
        <v>&gt;=50%</v>
      </c>
      <c r="AT1359" s="121">
        <v>0.8</v>
      </c>
    </row>
    <row r="1360" spans="1:46" ht="15.75" customHeight="1" x14ac:dyDescent="0.25">
      <c r="A1360" s="6">
        <v>25021270</v>
      </c>
      <c r="B1360" s="7" t="s">
        <v>26</v>
      </c>
      <c r="C1360" s="7" t="s">
        <v>269</v>
      </c>
      <c r="D1360" s="7" t="s">
        <v>354</v>
      </c>
      <c r="E1360" s="7" t="s">
        <v>313</v>
      </c>
      <c r="F1360" s="7">
        <v>2</v>
      </c>
      <c r="G1360" s="7">
        <v>20</v>
      </c>
      <c r="H1360" s="7">
        <v>-74.525555560000001</v>
      </c>
      <c r="I1360" s="29">
        <v>9.0730555600000002</v>
      </c>
      <c r="J1360" s="6" t="s">
        <v>1908</v>
      </c>
      <c r="K1360" s="30">
        <v>28048</v>
      </c>
      <c r="L1360" s="30"/>
      <c r="M1360" s="7" t="s">
        <v>1911</v>
      </c>
      <c r="N1360" s="29" t="s">
        <v>1910</v>
      </c>
      <c r="O1360" s="31">
        <v>26.982758620689655</v>
      </c>
      <c r="P1360" s="31">
        <v>18.448275862068964</v>
      </c>
      <c r="Q1360" s="31">
        <v>47.275862068965516</v>
      </c>
      <c r="R1360" s="31">
        <v>129.81034482758622</v>
      </c>
      <c r="S1360" s="31">
        <v>249.70344827586206</v>
      </c>
      <c r="T1360" s="31">
        <v>232.02</v>
      </c>
      <c r="U1360" s="31">
        <v>231.48275862068965</v>
      </c>
      <c r="V1360" s="31">
        <v>247.82142857142858</v>
      </c>
      <c r="W1360" s="31">
        <v>277.58965517241381</v>
      </c>
      <c r="X1360" s="31">
        <v>260.33928571428572</v>
      </c>
      <c r="Y1360" s="31">
        <v>229.10714285714286</v>
      </c>
      <c r="Z1360" s="31">
        <v>97.285714285714292</v>
      </c>
      <c r="AA1360" s="4">
        <f t="shared" si="21"/>
        <v>2047.8666748768474</v>
      </c>
      <c r="AB1360" s="32">
        <v>345</v>
      </c>
      <c r="AC1360" s="17">
        <v>0.95833333333333337</v>
      </c>
      <c r="AD1360" s="36">
        <v>0.96666666666666667</v>
      </c>
      <c r="AE1360" s="36">
        <v>0.96666666666666667</v>
      </c>
      <c r="AF1360" s="36">
        <v>0.96666666666666667</v>
      </c>
      <c r="AG1360" s="36">
        <v>0.96666666666666667</v>
      </c>
      <c r="AH1360" s="36">
        <v>0.96666666666666667</v>
      </c>
      <c r="AI1360" s="36">
        <v>1</v>
      </c>
      <c r="AJ1360" s="36">
        <v>0.96666666666666667</v>
      </c>
      <c r="AK1360" s="36">
        <v>0.93333333333333335</v>
      </c>
      <c r="AL1360" s="36">
        <v>0.96666666666666667</v>
      </c>
      <c r="AM1360" s="36">
        <v>0.93333333333333335</v>
      </c>
      <c r="AN1360" s="36">
        <v>0.93333333333333335</v>
      </c>
      <c r="AO1360" s="36">
        <v>0.93333333333333335</v>
      </c>
      <c r="AP1360" s="33" t="str">
        <f t="shared" si="22"/>
        <v>&gt;=80%</v>
      </c>
      <c r="AQ1360" s="55" t="str">
        <f t="shared" si="23"/>
        <v>&gt;=75%</v>
      </c>
      <c r="AR1360" s="56" t="str">
        <f t="shared" si="24"/>
        <v>&gt;=50%</v>
      </c>
      <c r="AT1360" s="121">
        <v>0.8</v>
      </c>
    </row>
    <row r="1361" spans="1:46" ht="15.75" customHeight="1" x14ac:dyDescent="0.25">
      <c r="A1361" s="6">
        <v>25021280</v>
      </c>
      <c r="B1361" s="7" t="s">
        <v>26</v>
      </c>
      <c r="C1361" s="7" t="s">
        <v>357</v>
      </c>
      <c r="D1361" s="7" t="s">
        <v>358</v>
      </c>
      <c r="E1361" s="7" t="s">
        <v>313</v>
      </c>
      <c r="F1361" s="7">
        <v>2</v>
      </c>
      <c r="G1361" s="7">
        <v>20</v>
      </c>
      <c r="H1361" s="7">
        <v>-74.510000000000005</v>
      </c>
      <c r="I1361" s="29">
        <v>8.9700000000000006</v>
      </c>
      <c r="J1361" s="6" t="s">
        <v>1908</v>
      </c>
      <c r="K1361" s="30">
        <v>28929</v>
      </c>
      <c r="L1361" s="30"/>
      <c r="M1361" s="7" t="s">
        <v>1911</v>
      </c>
      <c r="N1361" s="29" t="s">
        <v>1910</v>
      </c>
      <c r="O1361" s="31">
        <v>27.137931034482758</v>
      </c>
      <c r="P1361" s="31">
        <v>35.310344827586206</v>
      </c>
      <c r="Q1361" s="31">
        <v>62.596551724137932</v>
      </c>
      <c r="R1361" s="31">
        <v>129.37241379310345</v>
      </c>
      <c r="S1361" s="31">
        <v>264.23448275862069</v>
      </c>
      <c r="T1361" s="31">
        <v>267.43333333333334</v>
      </c>
      <c r="U1361" s="31">
        <v>254.94827586206895</v>
      </c>
      <c r="V1361" s="31">
        <v>261.33214285714286</v>
      </c>
      <c r="W1361" s="31">
        <v>286.17931034482763</v>
      </c>
      <c r="X1361" s="31">
        <v>332.10714285714283</v>
      </c>
      <c r="Y1361" s="31">
        <v>269.10714285714283</v>
      </c>
      <c r="Z1361" s="31">
        <v>105.67857142857143</v>
      </c>
      <c r="AA1361" s="4">
        <f t="shared" si="21"/>
        <v>2295.4376436781608</v>
      </c>
      <c r="AB1361" s="32">
        <v>345</v>
      </c>
      <c r="AC1361" s="17">
        <v>0.95833333333333337</v>
      </c>
      <c r="AD1361" s="36">
        <v>0.96666666666666667</v>
      </c>
      <c r="AE1361" s="36">
        <v>0.96666666666666667</v>
      </c>
      <c r="AF1361" s="36">
        <v>0.96666666666666667</v>
      </c>
      <c r="AG1361" s="36">
        <v>0.96666666666666667</v>
      </c>
      <c r="AH1361" s="36">
        <v>0.96666666666666667</v>
      </c>
      <c r="AI1361" s="36">
        <v>1</v>
      </c>
      <c r="AJ1361" s="36">
        <v>0.96666666666666667</v>
      </c>
      <c r="AK1361" s="36">
        <v>0.93333333333333335</v>
      </c>
      <c r="AL1361" s="36">
        <v>0.96666666666666667</v>
      </c>
      <c r="AM1361" s="36">
        <v>0.93333333333333335</v>
      </c>
      <c r="AN1361" s="36">
        <v>0.93333333333333335</v>
      </c>
      <c r="AO1361" s="36">
        <v>0.93333333333333335</v>
      </c>
      <c r="AP1361" s="33" t="str">
        <f t="shared" si="22"/>
        <v>&gt;=80%</v>
      </c>
      <c r="AQ1361" s="55" t="str">
        <f t="shared" si="23"/>
        <v>&gt;=75%</v>
      </c>
      <c r="AR1361" s="56" t="str">
        <f t="shared" si="24"/>
        <v>&gt;=50%</v>
      </c>
      <c r="AT1361" s="121">
        <v>0.8</v>
      </c>
    </row>
    <row r="1362" spans="1:46" ht="15.75" customHeight="1" x14ac:dyDescent="0.25">
      <c r="A1362" s="6">
        <v>25021290</v>
      </c>
      <c r="B1362" s="7" t="s">
        <v>26</v>
      </c>
      <c r="C1362" s="7" t="s">
        <v>360</v>
      </c>
      <c r="D1362" s="7" t="s">
        <v>361</v>
      </c>
      <c r="E1362" s="7" t="s">
        <v>313</v>
      </c>
      <c r="F1362" s="7">
        <v>2</v>
      </c>
      <c r="G1362" s="7">
        <v>25</v>
      </c>
      <c r="H1362" s="7">
        <v>-74.40888889</v>
      </c>
      <c r="I1362" s="29">
        <v>9.1013888900000008</v>
      </c>
      <c r="J1362" s="6" t="s">
        <v>1908</v>
      </c>
      <c r="K1362" s="30">
        <v>28048</v>
      </c>
      <c r="L1362" s="30"/>
      <c r="M1362" s="7" t="s">
        <v>1911</v>
      </c>
      <c r="N1362" s="29" t="s">
        <v>1910</v>
      </c>
      <c r="O1362" s="31">
        <v>24.379310344827587</v>
      </c>
      <c r="P1362" s="31">
        <v>19.285714285714285</v>
      </c>
      <c r="Q1362" s="31">
        <v>47.92307692307692</v>
      </c>
      <c r="R1362" s="31">
        <v>102.31034482758621</v>
      </c>
      <c r="S1362" s="31">
        <v>241.63333333333333</v>
      </c>
      <c r="T1362" s="31">
        <v>235.16666666666666</v>
      </c>
      <c r="U1362" s="31">
        <v>181.86666666666667</v>
      </c>
      <c r="V1362" s="31">
        <v>242.31034482758622</v>
      </c>
      <c r="W1362" s="31">
        <v>230.08965517241381</v>
      </c>
      <c r="X1362" s="31">
        <v>276.37037037037038</v>
      </c>
      <c r="Y1362" s="31">
        <v>187.18518518518519</v>
      </c>
      <c r="Z1362" s="31">
        <v>98.333333333333329</v>
      </c>
      <c r="AA1362" s="4">
        <f t="shared" si="21"/>
        <v>1886.8540019367606</v>
      </c>
      <c r="AB1362" s="32">
        <v>341</v>
      </c>
      <c r="AC1362" s="17">
        <v>0.94722222222222219</v>
      </c>
      <c r="AD1362" s="36">
        <v>0.96666666666666667</v>
      </c>
      <c r="AE1362" s="36">
        <v>0.93333333333333335</v>
      </c>
      <c r="AF1362" s="36">
        <v>0.8666666666666667</v>
      </c>
      <c r="AG1362" s="36">
        <v>0.96666666666666667</v>
      </c>
      <c r="AH1362" s="36">
        <v>1</v>
      </c>
      <c r="AI1362" s="36">
        <v>1</v>
      </c>
      <c r="AJ1362" s="36">
        <v>1</v>
      </c>
      <c r="AK1362" s="36">
        <v>0.96666666666666667</v>
      </c>
      <c r="AL1362" s="36">
        <v>0.96666666666666667</v>
      </c>
      <c r="AM1362" s="36">
        <v>0.9</v>
      </c>
      <c r="AN1362" s="36">
        <v>0.9</v>
      </c>
      <c r="AO1362" s="36">
        <v>0.9</v>
      </c>
      <c r="AP1362" s="57" t="str">
        <f t="shared" si="22"/>
        <v>&gt;=80%</v>
      </c>
      <c r="AQ1362" s="55" t="str">
        <f t="shared" si="23"/>
        <v>&gt;=75%</v>
      </c>
      <c r="AR1362" s="56" t="str">
        <f t="shared" si="24"/>
        <v>&gt;=50%</v>
      </c>
      <c r="AT1362" s="121">
        <v>0.8</v>
      </c>
    </row>
    <row r="1363" spans="1:46" ht="15.75" customHeight="1" x14ac:dyDescent="0.25">
      <c r="A1363" s="6">
        <v>25021300</v>
      </c>
      <c r="B1363" s="7" t="s">
        <v>26</v>
      </c>
      <c r="C1363" s="7" t="s">
        <v>325</v>
      </c>
      <c r="D1363" s="7" t="s">
        <v>326</v>
      </c>
      <c r="E1363" s="7" t="s">
        <v>313</v>
      </c>
      <c r="F1363" s="7">
        <v>2</v>
      </c>
      <c r="G1363" s="7">
        <v>20</v>
      </c>
      <c r="H1363" s="7">
        <v>-74.646388889999997</v>
      </c>
      <c r="I1363" s="29">
        <v>9.2738888900000003</v>
      </c>
      <c r="J1363" s="6" t="s">
        <v>1908</v>
      </c>
      <c r="K1363" s="30">
        <v>28048</v>
      </c>
      <c r="L1363" s="30"/>
      <c r="M1363" s="7" t="s">
        <v>1911</v>
      </c>
      <c r="N1363" s="29" t="s">
        <v>1910</v>
      </c>
      <c r="O1363" s="31">
        <v>18.399999999999999</v>
      </c>
      <c r="P1363" s="31">
        <v>16.25</v>
      </c>
      <c r="Q1363" s="31">
        <v>44.1</v>
      </c>
      <c r="R1363" s="31">
        <v>96.258620689655174</v>
      </c>
      <c r="S1363" s="31">
        <v>219.82758620689654</v>
      </c>
      <c r="T1363" s="31">
        <v>169.03571428571428</v>
      </c>
      <c r="U1363" s="31">
        <v>168.85714285714286</v>
      </c>
      <c r="V1363" s="31">
        <v>201.22222222222223</v>
      </c>
      <c r="W1363" s="31">
        <v>199.75862068965517</v>
      </c>
      <c r="X1363" s="31">
        <v>203.38620689655173</v>
      </c>
      <c r="Y1363" s="31">
        <v>132.93103448275863</v>
      </c>
      <c r="Z1363" s="31">
        <v>48</v>
      </c>
      <c r="AA1363" s="4">
        <f t="shared" si="21"/>
        <v>1518.0271483305967</v>
      </c>
      <c r="AB1363" s="32">
        <v>344</v>
      </c>
      <c r="AC1363" s="17">
        <v>0.9555555555555556</v>
      </c>
      <c r="AD1363" s="36">
        <v>1</v>
      </c>
      <c r="AE1363" s="36">
        <v>0.93333333333333335</v>
      </c>
      <c r="AF1363" s="36">
        <v>0.96666666666666667</v>
      </c>
      <c r="AG1363" s="36">
        <v>0.96666666666666667</v>
      </c>
      <c r="AH1363" s="36">
        <v>0.96666666666666667</v>
      </c>
      <c r="AI1363" s="36">
        <v>0.93333333333333335</v>
      </c>
      <c r="AJ1363" s="36">
        <v>0.93333333333333335</v>
      </c>
      <c r="AK1363" s="36">
        <v>0.9</v>
      </c>
      <c r="AL1363" s="36">
        <v>0.96666666666666667</v>
      </c>
      <c r="AM1363" s="36">
        <v>0.96666666666666667</v>
      </c>
      <c r="AN1363" s="36">
        <v>0.96666666666666667</v>
      </c>
      <c r="AO1363" s="36">
        <v>0.96666666666666667</v>
      </c>
      <c r="AP1363" s="33" t="str">
        <f t="shared" si="22"/>
        <v>&gt;=80%</v>
      </c>
      <c r="AQ1363" s="55" t="str">
        <f t="shared" si="23"/>
        <v>&gt;=75%</v>
      </c>
      <c r="AR1363" s="56" t="str">
        <f t="shared" si="24"/>
        <v>&gt;=50%</v>
      </c>
      <c r="AT1363" s="121">
        <v>0.8</v>
      </c>
    </row>
    <row r="1364" spans="1:46" ht="15.75" customHeight="1" x14ac:dyDescent="0.25">
      <c r="A1364" s="6">
        <v>25021310</v>
      </c>
      <c r="B1364" s="7" t="s">
        <v>26</v>
      </c>
      <c r="C1364" s="7" t="s">
        <v>334</v>
      </c>
      <c r="D1364" s="7" t="s">
        <v>335</v>
      </c>
      <c r="E1364" s="7" t="s">
        <v>313</v>
      </c>
      <c r="F1364" s="7">
        <v>2</v>
      </c>
      <c r="G1364" s="7">
        <v>20</v>
      </c>
      <c r="H1364" s="7">
        <v>-74.405833329999993</v>
      </c>
      <c r="I1364" s="29">
        <v>9.00416667</v>
      </c>
      <c r="J1364" s="6" t="s">
        <v>1908</v>
      </c>
      <c r="K1364" s="30">
        <v>28048</v>
      </c>
      <c r="L1364" s="30"/>
      <c r="M1364" s="7" t="s">
        <v>1911</v>
      </c>
      <c r="N1364" s="29" t="s">
        <v>1910</v>
      </c>
      <c r="O1364" s="31">
        <v>28.821428571428573</v>
      </c>
      <c r="P1364" s="31">
        <v>28.344827586206897</v>
      </c>
      <c r="Q1364" s="31">
        <v>51.482758620689658</v>
      </c>
      <c r="R1364" s="31">
        <v>148.67333333333332</v>
      </c>
      <c r="S1364" s="31">
        <v>266.76206896551724</v>
      </c>
      <c r="T1364" s="31">
        <v>237.23</v>
      </c>
      <c r="U1364" s="31">
        <v>227.78888888888889</v>
      </c>
      <c r="V1364" s="31">
        <v>280.67857142857144</v>
      </c>
      <c r="W1364" s="31">
        <v>326.04642857142852</v>
      </c>
      <c r="X1364" s="31">
        <v>343.48148148148147</v>
      </c>
      <c r="Y1364" s="31">
        <v>273.16000000000003</v>
      </c>
      <c r="Z1364" s="31">
        <v>110.1576923076923</v>
      </c>
      <c r="AA1364" s="4">
        <f t="shared" si="21"/>
        <v>2322.6274797552383</v>
      </c>
      <c r="AB1364" s="32">
        <v>336</v>
      </c>
      <c r="AC1364" s="17">
        <v>0.93333333333333335</v>
      </c>
      <c r="AD1364" s="36">
        <v>0.93333333333333335</v>
      </c>
      <c r="AE1364" s="36">
        <v>0.96666666666666667</v>
      </c>
      <c r="AF1364" s="36">
        <v>0.96666666666666667</v>
      </c>
      <c r="AG1364" s="36">
        <v>1</v>
      </c>
      <c r="AH1364" s="36">
        <v>0.96666666666666667</v>
      </c>
      <c r="AI1364" s="36">
        <v>1</v>
      </c>
      <c r="AJ1364" s="36">
        <v>0.9</v>
      </c>
      <c r="AK1364" s="36">
        <v>0.93333333333333335</v>
      </c>
      <c r="AL1364" s="36">
        <v>0.93333333333333335</v>
      </c>
      <c r="AM1364" s="36">
        <v>0.9</v>
      </c>
      <c r="AN1364" s="36">
        <v>0.83333333333333337</v>
      </c>
      <c r="AO1364" s="36">
        <v>0.8666666666666667</v>
      </c>
      <c r="AP1364" s="33" t="str">
        <f t="shared" si="22"/>
        <v>&gt;=80%</v>
      </c>
      <c r="AQ1364" s="55" t="str">
        <f t="shared" si="23"/>
        <v>&gt;=75%</v>
      </c>
      <c r="AR1364" s="56" t="str">
        <f t="shared" si="24"/>
        <v>&gt;=50%</v>
      </c>
      <c r="AT1364" s="121">
        <v>0.8</v>
      </c>
    </row>
    <row r="1365" spans="1:46" ht="15.75" customHeight="1" x14ac:dyDescent="0.25">
      <c r="A1365" s="6">
        <v>25021320</v>
      </c>
      <c r="B1365" s="7" t="s">
        <v>26</v>
      </c>
      <c r="C1365" s="7" t="s">
        <v>381</v>
      </c>
      <c r="D1365" s="7" t="s">
        <v>382</v>
      </c>
      <c r="E1365" s="7" t="s">
        <v>313</v>
      </c>
      <c r="F1365" s="7">
        <v>2</v>
      </c>
      <c r="G1365" s="7">
        <v>23</v>
      </c>
      <c r="H1365" s="7">
        <v>-74.209999999999994</v>
      </c>
      <c r="I1365" s="29">
        <v>8.64</v>
      </c>
      <c r="J1365" s="6" t="s">
        <v>1908</v>
      </c>
      <c r="K1365" s="30">
        <v>28048</v>
      </c>
      <c r="L1365" s="30"/>
      <c r="M1365" s="7" t="s">
        <v>1911</v>
      </c>
      <c r="N1365" s="29" t="s">
        <v>1910</v>
      </c>
      <c r="O1365" s="31">
        <v>36.1</v>
      </c>
      <c r="P1365" s="31">
        <v>47.43333333333333</v>
      </c>
      <c r="Q1365" s="31">
        <v>68.714285714285708</v>
      </c>
      <c r="R1365" s="31">
        <v>131.57241379310344</v>
      </c>
      <c r="S1365" s="31">
        <v>182.84333333333333</v>
      </c>
      <c r="T1365" s="31">
        <v>157.05333333333334</v>
      </c>
      <c r="U1365" s="31">
        <v>139.8896551724138</v>
      </c>
      <c r="V1365" s="31">
        <v>160.91379310344828</v>
      </c>
      <c r="W1365" s="31">
        <v>186.60344827586206</v>
      </c>
      <c r="X1365" s="31">
        <v>249.07142857142858</v>
      </c>
      <c r="Y1365" s="31">
        <v>230.68571428571428</v>
      </c>
      <c r="Z1365" s="31">
        <v>113.62962962962963</v>
      </c>
      <c r="AA1365" s="4">
        <f t="shared" si="21"/>
        <v>1704.5103685458857</v>
      </c>
      <c r="AB1365" s="32">
        <v>347</v>
      </c>
      <c r="AC1365" s="17">
        <v>0.96388888888888891</v>
      </c>
      <c r="AD1365" s="36">
        <v>1</v>
      </c>
      <c r="AE1365" s="36">
        <v>1</v>
      </c>
      <c r="AF1365" s="36">
        <v>0.93333333333333335</v>
      </c>
      <c r="AG1365" s="36">
        <v>0.96666666666666667</v>
      </c>
      <c r="AH1365" s="36">
        <v>1</v>
      </c>
      <c r="AI1365" s="36">
        <v>1</v>
      </c>
      <c r="AJ1365" s="36">
        <v>0.96666666666666667</v>
      </c>
      <c r="AK1365" s="36">
        <v>0.96666666666666667</v>
      </c>
      <c r="AL1365" s="36">
        <v>0.96666666666666667</v>
      </c>
      <c r="AM1365" s="36">
        <v>0.93333333333333335</v>
      </c>
      <c r="AN1365" s="36">
        <v>0.93333333333333335</v>
      </c>
      <c r="AO1365" s="36">
        <v>0.9</v>
      </c>
      <c r="AP1365" s="33" t="str">
        <f t="shared" si="22"/>
        <v>&gt;=80%</v>
      </c>
      <c r="AQ1365" s="55" t="str">
        <f t="shared" si="23"/>
        <v>&gt;=75%</v>
      </c>
      <c r="AR1365" s="56" t="str">
        <f t="shared" si="24"/>
        <v>&gt;=50%</v>
      </c>
      <c r="AT1365" s="121">
        <v>0.8</v>
      </c>
    </row>
    <row r="1366" spans="1:46" ht="15.75" customHeight="1" x14ac:dyDescent="0.25">
      <c r="A1366" s="6">
        <v>25021330</v>
      </c>
      <c r="B1366" s="7" t="s">
        <v>26</v>
      </c>
      <c r="C1366" s="7" t="s">
        <v>355</v>
      </c>
      <c r="D1366" s="7" t="s">
        <v>354</v>
      </c>
      <c r="E1366" s="7" t="s">
        <v>313</v>
      </c>
      <c r="F1366" s="7">
        <v>2</v>
      </c>
      <c r="G1366" s="7">
        <v>20</v>
      </c>
      <c r="H1366" s="7">
        <v>-74.613472220000006</v>
      </c>
      <c r="I1366" s="29">
        <v>9.1154444399999992</v>
      </c>
      <c r="J1366" s="6" t="s">
        <v>1908</v>
      </c>
      <c r="K1366" s="30">
        <v>28048</v>
      </c>
      <c r="L1366" s="30"/>
      <c r="M1366" s="7" t="s">
        <v>1911</v>
      </c>
      <c r="N1366" s="29" t="s">
        <v>1910</v>
      </c>
      <c r="O1366" s="31">
        <v>28.074074074074073</v>
      </c>
      <c r="P1366" s="31">
        <v>12.620689655172415</v>
      </c>
      <c r="Q1366" s="31">
        <v>42.037037037037038</v>
      </c>
      <c r="R1366" s="31">
        <v>128.89285714285714</v>
      </c>
      <c r="S1366" s="31">
        <v>251.97</v>
      </c>
      <c r="T1366" s="31">
        <v>246.71333333333331</v>
      </c>
      <c r="U1366" s="31">
        <v>213.1</v>
      </c>
      <c r="V1366" s="31">
        <v>246.0344827586207</v>
      </c>
      <c r="W1366" s="31">
        <v>262.96428571428572</v>
      </c>
      <c r="X1366" s="31">
        <v>258.64285714285717</v>
      </c>
      <c r="Y1366" s="31">
        <v>204.17857142857142</v>
      </c>
      <c r="Z1366" s="31">
        <v>95.857142857142861</v>
      </c>
      <c r="AA1366" s="4">
        <f t="shared" si="21"/>
        <v>1991.0853311439516</v>
      </c>
      <c r="AB1366" s="32">
        <v>342</v>
      </c>
      <c r="AC1366" s="17">
        <v>0.95</v>
      </c>
      <c r="AD1366" s="36">
        <v>0.9</v>
      </c>
      <c r="AE1366" s="36">
        <v>0.96666666666666667</v>
      </c>
      <c r="AF1366" s="36">
        <v>0.9</v>
      </c>
      <c r="AG1366" s="36">
        <v>0.93333333333333335</v>
      </c>
      <c r="AH1366" s="36">
        <v>1</v>
      </c>
      <c r="AI1366" s="36">
        <v>1</v>
      </c>
      <c r="AJ1366" s="36">
        <v>1</v>
      </c>
      <c r="AK1366" s="36">
        <v>0.96666666666666667</v>
      </c>
      <c r="AL1366" s="36">
        <v>0.93333333333333335</v>
      </c>
      <c r="AM1366" s="36">
        <v>0.93333333333333335</v>
      </c>
      <c r="AN1366" s="36">
        <v>0.93333333333333335</v>
      </c>
      <c r="AO1366" s="36">
        <v>0.93333333333333335</v>
      </c>
      <c r="AP1366" s="33" t="str">
        <f t="shared" si="22"/>
        <v>&gt;=80%</v>
      </c>
      <c r="AQ1366" s="55" t="str">
        <f t="shared" si="23"/>
        <v>&gt;=75%</v>
      </c>
      <c r="AR1366" s="56" t="str">
        <f t="shared" si="24"/>
        <v>&gt;=50%</v>
      </c>
      <c r="AT1366" s="121">
        <v>0.8</v>
      </c>
    </row>
    <row r="1367" spans="1:46" ht="15.75" customHeight="1" x14ac:dyDescent="0.25">
      <c r="A1367" s="6">
        <v>25021340</v>
      </c>
      <c r="B1367" s="7" t="s">
        <v>26</v>
      </c>
      <c r="C1367" s="7" t="s">
        <v>327</v>
      </c>
      <c r="D1367" s="7" t="s">
        <v>326</v>
      </c>
      <c r="E1367" s="7" t="s">
        <v>313</v>
      </c>
      <c r="F1367" s="7">
        <v>2</v>
      </c>
      <c r="G1367" s="7">
        <v>18</v>
      </c>
      <c r="H1367" s="7">
        <v>-74.736111109999996</v>
      </c>
      <c r="I1367" s="29">
        <v>9.249166670000001</v>
      </c>
      <c r="J1367" s="6" t="s">
        <v>1908</v>
      </c>
      <c r="K1367" s="30">
        <v>21443</v>
      </c>
      <c r="L1367" s="30"/>
      <c r="M1367" s="7" t="s">
        <v>1911</v>
      </c>
      <c r="N1367" s="29" t="s">
        <v>1910</v>
      </c>
      <c r="O1367" s="31">
        <v>13.964285714285714</v>
      </c>
      <c r="P1367" s="31">
        <v>12.192307692307692</v>
      </c>
      <c r="Q1367" s="31">
        <v>41.814814814814817</v>
      </c>
      <c r="R1367" s="31">
        <v>89.758620689655174</v>
      </c>
      <c r="S1367" s="31">
        <v>197.57142857142858</v>
      </c>
      <c r="T1367" s="31">
        <v>190.43333333333334</v>
      </c>
      <c r="U1367" s="31">
        <v>189.96428571428572</v>
      </c>
      <c r="V1367" s="31">
        <v>200</v>
      </c>
      <c r="W1367" s="31">
        <v>206.65517241379311</v>
      </c>
      <c r="X1367" s="31">
        <v>200.8</v>
      </c>
      <c r="Y1367" s="31">
        <v>132.7037037037037</v>
      </c>
      <c r="Z1367" s="31">
        <v>65.81481481481481</v>
      </c>
      <c r="AA1367" s="4">
        <f t="shared" si="21"/>
        <v>1541.6727674624226</v>
      </c>
      <c r="AB1367" s="32">
        <v>339</v>
      </c>
      <c r="AC1367" s="17">
        <v>0.94166666666666665</v>
      </c>
      <c r="AD1367" s="36">
        <v>0.93333333333333335</v>
      </c>
      <c r="AE1367" s="36">
        <v>0.8666666666666667</v>
      </c>
      <c r="AF1367" s="36">
        <v>0.9</v>
      </c>
      <c r="AG1367" s="36">
        <v>0.96666666666666667</v>
      </c>
      <c r="AH1367" s="36">
        <v>0.93333333333333335</v>
      </c>
      <c r="AI1367" s="36">
        <v>1</v>
      </c>
      <c r="AJ1367" s="36">
        <v>0.93333333333333335</v>
      </c>
      <c r="AK1367" s="36">
        <v>1</v>
      </c>
      <c r="AL1367" s="36">
        <v>0.96666666666666667</v>
      </c>
      <c r="AM1367" s="36">
        <v>1</v>
      </c>
      <c r="AN1367" s="36">
        <v>0.9</v>
      </c>
      <c r="AO1367" s="36">
        <v>0.9</v>
      </c>
      <c r="AP1367" s="33" t="str">
        <f t="shared" si="22"/>
        <v>&gt;=80%</v>
      </c>
      <c r="AQ1367" s="55" t="str">
        <f t="shared" si="23"/>
        <v>&gt;=75%</v>
      </c>
      <c r="AR1367" s="56" t="str">
        <f t="shared" si="24"/>
        <v>&gt;=50%</v>
      </c>
      <c r="AT1367" s="121">
        <v>0.8</v>
      </c>
    </row>
    <row r="1368" spans="1:46" ht="15.75" customHeight="1" x14ac:dyDescent="0.25">
      <c r="A1368" s="6">
        <v>25021350</v>
      </c>
      <c r="B1368" s="7" t="s">
        <v>26</v>
      </c>
      <c r="C1368" s="7" t="s">
        <v>354</v>
      </c>
      <c r="D1368" s="7" t="s">
        <v>354</v>
      </c>
      <c r="E1368" s="7" t="s">
        <v>313</v>
      </c>
      <c r="F1368" s="7">
        <v>2</v>
      </c>
      <c r="G1368" s="7">
        <v>20</v>
      </c>
      <c r="H1368" s="7">
        <v>-74.435555560000012</v>
      </c>
      <c r="I1368" s="29">
        <v>9.2627777800000004</v>
      </c>
      <c r="J1368" s="6" t="s">
        <v>1908</v>
      </c>
      <c r="K1368" s="30">
        <v>28048</v>
      </c>
      <c r="L1368" s="30"/>
      <c r="M1368" s="7" t="s">
        <v>1911</v>
      </c>
      <c r="N1368" s="29" t="s">
        <v>1910</v>
      </c>
      <c r="O1368" s="31">
        <v>15.817241379310346</v>
      </c>
      <c r="P1368" s="31">
        <v>8.0344827586206904</v>
      </c>
      <c r="Q1368" s="31">
        <v>49.220689655172414</v>
      </c>
      <c r="R1368" s="31">
        <v>98.879310344827587</v>
      </c>
      <c r="S1368" s="31">
        <v>194.88965517241382</v>
      </c>
      <c r="T1368" s="31">
        <v>170.68965517241375</v>
      </c>
      <c r="U1368" s="31">
        <v>152.95185185185184</v>
      </c>
      <c r="V1368" s="31">
        <v>171.00357142857141</v>
      </c>
      <c r="W1368" s="31">
        <v>175.97241379310341</v>
      </c>
      <c r="X1368" s="31">
        <v>199.26428571428571</v>
      </c>
      <c r="Y1368" s="31">
        <v>135.84444444444446</v>
      </c>
      <c r="Z1368" s="31">
        <v>59.307407407407403</v>
      </c>
      <c r="AA1368" s="4">
        <f t="shared" si="21"/>
        <v>1431.8750091224229</v>
      </c>
      <c r="AB1368" s="32">
        <v>340</v>
      </c>
      <c r="AC1368" s="17">
        <v>0.94444444444444442</v>
      </c>
      <c r="AD1368" s="36">
        <v>0.96666666666666667</v>
      </c>
      <c r="AE1368" s="36">
        <v>0.96666666666666667</v>
      </c>
      <c r="AF1368" s="36">
        <v>0.96666666666666667</v>
      </c>
      <c r="AG1368" s="36">
        <v>0.96666666666666667</v>
      </c>
      <c r="AH1368" s="36">
        <v>0.96666666666666667</v>
      </c>
      <c r="AI1368" s="36">
        <v>0.96666666666666667</v>
      </c>
      <c r="AJ1368" s="36">
        <v>0.9</v>
      </c>
      <c r="AK1368" s="36">
        <v>0.93333333333333335</v>
      </c>
      <c r="AL1368" s="36">
        <v>0.96666666666666667</v>
      </c>
      <c r="AM1368" s="36">
        <v>0.93333333333333335</v>
      </c>
      <c r="AN1368" s="36">
        <v>0.9</v>
      </c>
      <c r="AO1368" s="36">
        <v>0.9</v>
      </c>
      <c r="AP1368" s="33" t="str">
        <f t="shared" si="22"/>
        <v>&gt;=80%</v>
      </c>
      <c r="AQ1368" s="55" t="str">
        <f t="shared" si="23"/>
        <v>&gt;=75%</v>
      </c>
      <c r="AR1368" s="56" t="str">
        <f t="shared" si="24"/>
        <v>&gt;=50%</v>
      </c>
      <c r="AT1368" s="121">
        <v>0.8</v>
      </c>
    </row>
    <row r="1369" spans="1:46" ht="15.75" customHeight="1" x14ac:dyDescent="0.25">
      <c r="A1369" s="6">
        <v>25021360</v>
      </c>
      <c r="B1369" s="7" t="s">
        <v>26</v>
      </c>
      <c r="C1369" s="7" t="s">
        <v>1293</v>
      </c>
      <c r="D1369" s="7" t="s">
        <v>1656</v>
      </c>
      <c r="E1369" s="7" t="s">
        <v>1608</v>
      </c>
      <c r="F1369" s="7">
        <v>2</v>
      </c>
      <c r="G1369" s="7">
        <v>20</v>
      </c>
      <c r="H1369" s="7">
        <v>-74.711944439999996</v>
      </c>
      <c r="I1369" s="29">
        <v>8.9247222199999996</v>
      </c>
      <c r="J1369" s="6" t="s">
        <v>1908</v>
      </c>
      <c r="K1369" s="30">
        <v>27134</v>
      </c>
      <c r="L1369" s="30"/>
      <c r="M1369" s="7" t="s">
        <v>1911</v>
      </c>
      <c r="N1369" s="29" t="s">
        <v>1910</v>
      </c>
      <c r="O1369" s="31">
        <v>29.03448275862069</v>
      </c>
      <c r="P1369" s="31">
        <v>16.413793103448278</v>
      </c>
      <c r="Q1369" s="31">
        <v>40.482758620689658</v>
      </c>
      <c r="R1369" s="31">
        <v>113.1</v>
      </c>
      <c r="S1369" s="31">
        <v>245.66666666666666</v>
      </c>
      <c r="T1369" s="31">
        <v>252.92333333333332</v>
      </c>
      <c r="U1369" s="31">
        <v>269.43333333333334</v>
      </c>
      <c r="V1369" s="31">
        <v>269.66551724137929</v>
      </c>
      <c r="W1369" s="31">
        <v>262.34482758620692</v>
      </c>
      <c r="X1369" s="31">
        <v>290.95862068965516</v>
      </c>
      <c r="Y1369" s="31">
        <v>244.74642857142857</v>
      </c>
      <c r="Z1369" s="31">
        <v>142.35714285714286</v>
      </c>
      <c r="AA1369" s="4">
        <f t="shared" si="21"/>
        <v>2177.1269047619048</v>
      </c>
      <c r="AB1369" s="32">
        <v>350</v>
      </c>
      <c r="AC1369" s="17">
        <v>0.97222222222222221</v>
      </c>
      <c r="AD1369" s="36">
        <v>0.96666666666666667</v>
      </c>
      <c r="AE1369" s="36">
        <v>0.96666666666666667</v>
      </c>
      <c r="AF1369" s="36">
        <v>0.96666666666666667</v>
      </c>
      <c r="AG1369" s="36">
        <v>1</v>
      </c>
      <c r="AH1369" s="36">
        <v>1</v>
      </c>
      <c r="AI1369" s="36">
        <v>1</v>
      </c>
      <c r="AJ1369" s="36">
        <v>1</v>
      </c>
      <c r="AK1369" s="36">
        <v>0.96666666666666667</v>
      </c>
      <c r="AL1369" s="36">
        <v>0.96666666666666667</v>
      </c>
      <c r="AM1369" s="36">
        <v>0.96666666666666667</v>
      </c>
      <c r="AN1369" s="36">
        <v>0.93333333333333335</v>
      </c>
      <c r="AO1369" s="36">
        <v>0.93333333333333335</v>
      </c>
      <c r="AP1369" s="33" t="str">
        <f t="shared" si="22"/>
        <v>&gt;=80%</v>
      </c>
      <c r="AQ1369" s="55" t="str">
        <f t="shared" si="23"/>
        <v>&gt;=75%</v>
      </c>
      <c r="AR1369" s="56" t="str">
        <f t="shared" si="24"/>
        <v>&gt;=50%</v>
      </c>
      <c r="AT1369" s="121">
        <v>0.8</v>
      </c>
    </row>
    <row r="1370" spans="1:46" ht="15.75" customHeight="1" x14ac:dyDescent="0.25">
      <c r="A1370" s="6">
        <v>25021370</v>
      </c>
      <c r="B1370" s="7" t="s">
        <v>26</v>
      </c>
      <c r="C1370" s="7" t="s">
        <v>660</v>
      </c>
      <c r="D1370" s="7" t="s">
        <v>1656</v>
      </c>
      <c r="E1370" s="7" t="s">
        <v>1608</v>
      </c>
      <c r="F1370" s="7">
        <v>2</v>
      </c>
      <c r="G1370" s="7">
        <v>20</v>
      </c>
      <c r="H1370" s="7">
        <v>-74.708055560000005</v>
      </c>
      <c r="I1370" s="29">
        <v>8.8816666700000013</v>
      </c>
      <c r="J1370" s="6" t="s">
        <v>1908</v>
      </c>
      <c r="K1370" s="30">
        <v>27956</v>
      </c>
      <c r="L1370" s="30"/>
      <c r="M1370" s="7" t="s">
        <v>1911</v>
      </c>
      <c r="N1370" s="29" t="s">
        <v>1910</v>
      </c>
      <c r="O1370" s="31">
        <v>29.146428571428572</v>
      </c>
      <c r="P1370" s="31">
        <v>11.620689655172415</v>
      </c>
      <c r="Q1370" s="31">
        <v>50.642857142857146</v>
      </c>
      <c r="R1370" s="31">
        <v>109.42142857142858</v>
      </c>
      <c r="S1370" s="31">
        <v>252.85714285714286</v>
      </c>
      <c r="T1370" s="31">
        <v>256.91000000000003</v>
      </c>
      <c r="U1370" s="31">
        <v>274.5</v>
      </c>
      <c r="V1370" s="31">
        <v>285.8</v>
      </c>
      <c r="W1370" s="31">
        <v>314.57241379310346</v>
      </c>
      <c r="X1370" s="31">
        <v>316.10344827586209</v>
      </c>
      <c r="Y1370" s="31">
        <v>277.32413793103444</v>
      </c>
      <c r="Z1370" s="31">
        <v>112.54827586206896</v>
      </c>
      <c r="AA1370" s="4">
        <f t="shared" si="21"/>
        <v>2291.4468226600984</v>
      </c>
      <c r="AB1370" s="32">
        <v>345</v>
      </c>
      <c r="AC1370" s="17">
        <v>0.95833333333333337</v>
      </c>
      <c r="AD1370" s="36">
        <v>0.93333333333333335</v>
      </c>
      <c r="AE1370" s="36">
        <v>0.96666666666666667</v>
      </c>
      <c r="AF1370" s="36">
        <v>0.93333333333333335</v>
      </c>
      <c r="AG1370" s="36">
        <v>0.93333333333333335</v>
      </c>
      <c r="AH1370" s="36">
        <v>0.93333333333333335</v>
      </c>
      <c r="AI1370" s="36">
        <v>1</v>
      </c>
      <c r="AJ1370" s="36">
        <v>0.96666666666666667</v>
      </c>
      <c r="AK1370" s="36">
        <v>0.96666666666666667</v>
      </c>
      <c r="AL1370" s="36">
        <v>0.96666666666666667</v>
      </c>
      <c r="AM1370" s="36">
        <v>0.96666666666666667</v>
      </c>
      <c r="AN1370" s="36">
        <v>0.96666666666666667</v>
      </c>
      <c r="AO1370" s="36">
        <v>0.96666666666666667</v>
      </c>
      <c r="AP1370" s="33" t="str">
        <f t="shared" si="22"/>
        <v>&gt;=80%</v>
      </c>
      <c r="AQ1370" s="55" t="str">
        <f t="shared" si="23"/>
        <v>&gt;=75%</v>
      </c>
      <c r="AR1370" s="56" t="str">
        <f t="shared" si="24"/>
        <v>&gt;=50%</v>
      </c>
      <c r="AT1370" s="121">
        <v>0.8</v>
      </c>
    </row>
    <row r="1371" spans="1:46" ht="15.75" customHeight="1" x14ac:dyDescent="0.25">
      <c r="A1371" s="6">
        <v>25021380</v>
      </c>
      <c r="B1371" s="7" t="s">
        <v>26</v>
      </c>
      <c r="C1371" s="7" t="s">
        <v>1187</v>
      </c>
      <c r="D1371" s="7" t="s">
        <v>1184</v>
      </c>
      <c r="E1371" s="7" t="s">
        <v>1173</v>
      </c>
      <c r="F1371" s="7">
        <v>2</v>
      </c>
      <c r="G1371" s="7">
        <v>24</v>
      </c>
      <c r="H1371" s="7">
        <v>-74.150000000000006</v>
      </c>
      <c r="I1371" s="29">
        <v>9.07</v>
      </c>
      <c r="J1371" s="6" t="s">
        <v>1908</v>
      </c>
      <c r="K1371" s="30">
        <v>29356</v>
      </c>
      <c r="L1371" s="30"/>
      <c r="M1371" s="7" t="s">
        <v>1911</v>
      </c>
      <c r="N1371" s="29" t="s">
        <v>1910</v>
      </c>
      <c r="O1371" s="31">
        <v>21.5</v>
      </c>
      <c r="P1371" s="31">
        <v>29.758620689655171</v>
      </c>
      <c r="Q1371" s="31">
        <v>70.862068965517238</v>
      </c>
      <c r="R1371" s="31">
        <v>154.17857142857142</v>
      </c>
      <c r="S1371" s="31">
        <v>233.23999999999998</v>
      </c>
      <c r="T1371" s="31">
        <v>178.85714285714286</v>
      </c>
      <c r="U1371" s="31">
        <v>145.34615384615384</v>
      </c>
      <c r="V1371" s="31">
        <v>227.27407407407406</v>
      </c>
      <c r="W1371" s="31">
        <v>268.88888888888891</v>
      </c>
      <c r="X1371" s="31">
        <v>341.51724137931035</v>
      </c>
      <c r="Y1371" s="31">
        <v>226.37931034482759</v>
      </c>
      <c r="Z1371" s="31">
        <v>100.07407407407408</v>
      </c>
      <c r="AA1371" s="4">
        <f t="shared" si="21"/>
        <v>1997.8761465482157</v>
      </c>
      <c r="AB1371" s="32">
        <v>339</v>
      </c>
      <c r="AC1371" s="17">
        <v>0.94166666666666665</v>
      </c>
      <c r="AD1371" s="36">
        <v>1</v>
      </c>
      <c r="AE1371" s="36">
        <v>0.96666666666666667</v>
      </c>
      <c r="AF1371" s="36">
        <v>0.96666666666666667</v>
      </c>
      <c r="AG1371" s="36">
        <v>0.93333333333333335</v>
      </c>
      <c r="AH1371" s="36">
        <v>1</v>
      </c>
      <c r="AI1371" s="36">
        <v>0.93333333333333335</v>
      </c>
      <c r="AJ1371" s="36">
        <v>0.8666666666666667</v>
      </c>
      <c r="AK1371" s="36">
        <v>0.9</v>
      </c>
      <c r="AL1371" s="36">
        <v>0.9</v>
      </c>
      <c r="AM1371" s="36">
        <v>0.96666666666666667</v>
      </c>
      <c r="AN1371" s="36">
        <v>0.96666666666666667</v>
      </c>
      <c r="AO1371" s="36">
        <v>0.9</v>
      </c>
      <c r="AP1371" s="33" t="str">
        <f t="shared" si="22"/>
        <v>&gt;=80%</v>
      </c>
      <c r="AQ1371" s="55" t="str">
        <f t="shared" si="23"/>
        <v>&gt;=75%</v>
      </c>
      <c r="AR1371" s="56" t="str">
        <f t="shared" si="24"/>
        <v>&gt;=50%</v>
      </c>
      <c r="AT1371" s="121">
        <v>0.8</v>
      </c>
    </row>
    <row r="1372" spans="1:46" ht="15.75" customHeight="1" x14ac:dyDescent="0.25">
      <c r="A1372" s="6">
        <v>25021390</v>
      </c>
      <c r="B1372" s="7" t="s">
        <v>26</v>
      </c>
      <c r="C1372" s="7" t="s">
        <v>104</v>
      </c>
      <c r="D1372" s="7" t="s">
        <v>104</v>
      </c>
      <c r="E1372" s="7" t="s">
        <v>53</v>
      </c>
      <c r="F1372" s="7">
        <v>1</v>
      </c>
      <c r="G1372" s="7">
        <v>70</v>
      </c>
      <c r="H1372" s="7">
        <v>-75.2</v>
      </c>
      <c r="I1372" s="29">
        <v>8</v>
      </c>
      <c r="J1372" s="6" t="s">
        <v>1890</v>
      </c>
      <c r="K1372" s="30">
        <v>21596</v>
      </c>
      <c r="L1372" s="30">
        <v>38092</v>
      </c>
      <c r="M1372" s="7" t="s">
        <v>1911</v>
      </c>
      <c r="N1372" s="29" t="s">
        <v>1910</v>
      </c>
      <c r="O1372" s="31">
        <v>9.9285714285714288</v>
      </c>
      <c r="P1372" s="31">
        <v>34.071428571428569</v>
      </c>
      <c r="Q1372" s="31">
        <v>104.64285714285714</v>
      </c>
      <c r="R1372" s="31">
        <v>195.07142857142858</v>
      </c>
      <c r="S1372" s="31">
        <v>263.76923076923077</v>
      </c>
      <c r="T1372" s="31">
        <v>383.08333333333331</v>
      </c>
      <c r="U1372" s="31">
        <v>361.75</v>
      </c>
      <c r="V1372" s="31">
        <v>376.81666666666666</v>
      </c>
      <c r="W1372" s="31">
        <v>354.64545454545453</v>
      </c>
      <c r="X1372" s="31">
        <v>364.91666666666669</v>
      </c>
      <c r="Y1372" s="31">
        <v>239.80769230769232</v>
      </c>
      <c r="Z1372" s="31">
        <v>98</v>
      </c>
      <c r="AA1372" s="4">
        <f t="shared" si="21"/>
        <v>2786.5033300033297</v>
      </c>
      <c r="AB1372" s="32">
        <v>154</v>
      </c>
      <c r="AC1372" s="17">
        <v>0.42777777777777776</v>
      </c>
      <c r="AD1372" s="36">
        <v>0.46666666666666667</v>
      </c>
      <c r="AE1372" s="36">
        <v>0.46666666666666667</v>
      </c>
      <c r="AF1372" s="36">
        <v>0.46666666666666667</v>
      </c>
      <c r="AG1372" s="36">
        <v>0.46666666666666667</v>
      </c>
      <c r="AH1372" s="36">
        <v>0.43333333333333335</v>
      </c>
      <c r="AI1372" s="36">
        <v>0.4</v>
      </c>
      <c r="AJ1372" s="36">
        <v>0.4</v>
      </c>
      <c r="AK1372" s="36">
        <v>0.4</v>
      </c>
      <c r="AL1372" s="36">
        <v>0.36666666666666664</v>
      </c>
      <c r="AM1372" s="36">
        <v>0.4</v>
      </c>
      <c r="AN1372" s="36">
        <v>0.43333333333333335</v>
      </c>
      <c r="AO1372" s="36">
        <v>0.43333333333333335</v>
      </c>
      <c r="AP1372" s="33" t="str">
        <f t="shared" si="22"/>
        <v>-</v>
      </c>
      <c r="AQ1372" s="55" t="str">
        <f t="shared" si="23"/>
        <v>-</v>
      </c>
      <c r="AR1372" s="56" t="str">
        <f t="shared" si="24"/>
        <v>-</v>
      </c>
      <c r="AS1372" s="34" t="s">
        <v>1890</v>
      </c>
      <c r="AT1372" s="122" t="s">
        <v>5208</v>
      </c>
    </row>
    <row r="1373" spans="1:46" ht="15.75" customHeight="1" x14ac:dyDescent="0.25">
      <c r="A1373" s="6">
        <v>25021470</v>
      </c>
      <c r="B1373" s="7" t="s">
        <v>26</v>
      </c>
      <c r="C1373" s="7" t="s">
        <v>2447</v>
      </c>
      <c r="D1373" s="7" t="s">
        <v>1646</v>
      </c>
      <c r="E1373" s="7" t="s">
        <v>1608</v>
      </c>
      <c r="F1373" s="7">
        <v>2</v>
      </c>
      <c r="G1373" s="7">
        <v>60</v>
      </c>
      <c r="H1373" s="7">
        <v>-75.089722219999999</v>
      </c>
      <c r="I1373" s="29">
        <v>8.5763888900000005</v>
      </c>
      <c r="J1373" s="6" t="s">
        <v>1908</v>
      </c>
      <c r="K1373" s="30">
        <v>29295</v>
      </c>
      <c r="L1373" s="30"/>
      <c r="M1373" s="7" t="s">
        <v>1911</v>
      </c>
      <c r="N1373" s="29" t="s">
        <v>1910</v>
      </c>
      <c r="O1373" s="31">
        <v>10.68</v>
      </c>
      <c r="P1373" s="31">
        <v>11.92</v>
      </c>
      <c r="Q1373" s="31">
        <v>26.548148148148147</v>
      </c>
      <c r="R1373" s="31">
        <v>129.73571428571429</v>
      </c>
      <c r="S1373" s="31">
        <v>258.48148148148147</v>
      </c>
      <c r="T1373" s="31">
        <v>271.96153846153845</v>
      </c>
      <c r="U1373" s="31">
        <v>308.0846153846154</v>
      </c>
      <c r="V1373" s="31">
        <v>347.45599999999996</v>
      </c>
      <c r="W1373" s="31">
        <v>315.43076923076927</v>
      </c>
      <c r="X1373" s="31">
        <v>218.16666666666666</v>
      </c>
      <c r="Y1373" s="31">
        <v>169.75217391304349</v>
      </c>
      <c r="Z1373" s="31">
        <v>46.117391304347827</v>
      </c>
      <c r="AA1373" s="4">
        <f t="shared" si="21"/>
        <v>2114.3344988763251</v>
      </c>
      <c r="AB1373" s="32">
        <v>305</v>
      </c>
      <c r="AC1373" s="17">
        <v>0.84722222222222221</v>
      </c>
      <c r="AD1373" s="36">
        <v>0.83333333333333337</v>
      </c>
      <c r="AE1373" s="36">
        <v>0.83333333333333337</v>
      </c>
      <c r="AF1373" s="36">
        <v>0.9</v>
      </c>
      <c r="AG1373" s="36">
        <v>0.93333333333333335</v>
      </c>
      <c r="AH1373" s="36">
        <v>0.9</v>
      </c>
      <c r="AI1373" s="36">
        <v>0.8666666666666667</v>
      </c>
      <c r="AJ1373" s="36">
        <v>0.8666666666666667</v>
      </c>
      <c r="AK1373" s="36">
        <v>0.83333333333333337</v>
      </c>
      <c r="AL1373" s="36">
        <v>0.8666666666666667</v>
      </c>
      <c r="AM1373" s="36">
        <v>0.8</v>
      </c>
      <c r="AN1373" s="36">
        <v>0.76666666666666672</v>
      </c>
      <c r="AO1373" s="36">
        <v>0.76666666666666672</v>
      </c>
      <c r="AP1373" s="33" t="str">
        <f t="shared" si="22"/>
        <v>-</v>
      </c>
      <c r="AQ1373" s="55" t="str">
        <f t="shared" si="23"/>
        <v>&gt;=75%</v>
      </c>
      <c r="AR1373" s="56" t="str">
        <f t="shared" si="24"/>
        <v>&gt;=50%</v>
      </c>
      <c r="AT1373" s="120" t="s">
        <v>5204</v>
      </c>
    </row>
    <row r="1374" spans="1:46" ht="15.75" customHeight="1" x14ac:dyDescent="0.25">
      <c r="A1374" s="6">
        <v>25021480</v>
      </c>
      <c r="B1374" s="7" t="s">
        <v>26</v>
      </c>
      <c r="C1374" s="7" t="s">
        <v>158</v>
      </c>
      <c r="D1374" s="7" t="s">
        <v>157</v>
      </c>
      <c r="E1374" s="7" t="s">
        <v>53</v>
      </c>
      <c r="F1374" s="7">
        <v>1</v>
      </c>
      <c r="G1374" s="7">
        <v>31</v>
      </c>
      <c r="H1374" s="7">
        <v>-74.790000000000006</v>
      </c>
      <c r="I1374" s="29">
        <v>8.0299999999999994</v>
      </c>
      <c r="J1374" s="6" t="s">
        <v>1908</v>
      </c>
      <c r="K1374" s="30">
        <v>28929</v>
      </c>
      <c r="L1374" s="30"/>
      <c r="M1374" s="7" t="s">
        <v>1911</v>
      </c>
      <c r="N1374" s="29" t="s">
        <v>1910</v>
      </c>
      <c r="O1374" s="31">
        <v>72.3</v>
      </c>
      <c r="P1374" s="31">
        <v>52.766666666666666</v>
      </c>
      <c r="Q1374" s="31">
        <v>112.31</v>
      </c>
      <c r="R1374" s="31">
        <v>297.27666666666664</v>
      </c>
      <c r="S1374" s="31">
        <v>523.93448275862067</v>
      </c>
      <c r="T1374" s="31">
        <v>546.54999999999995</v>
      </c>
      <c r="U1374" s="31">
        <v>502.13793103448273</v>
      </c>
      <c r="V1374" s="31">
        <v>596.98275862068965</v>
      </c>
      <c r="W1374" s="31">
        <v>491.59333333333331</v>
      </c>
      <c r="X1374" s="31">
        <v>493.42068965517245</v>
      </c>
      <c r="Y1374" s="31">
        <v>436.08214285714286</v>
      </c>
      <c r="Z1374" s="31">
        <v>240.43333333333334</v>
      </c>
      <c r="AA1374" s="4">
        <f t="shared" si="21"/>
        <v>4365.7880049261084</v>
      </c>
      <c r="AB1374" s="32">
        <v>354</v>
      </c>
      <c r="AC1374" s="17">
        <v>0.98333333333333328</v>
      </c>
      <c r="AD1374" s="36">
        <v>1</v>
      </c>
      <c r="AE1374" s="36">
        <v>1</v>
      </c>
      <c r="AF1374" s="36">
        <v>1</v>
      </c>
      <c r="AG1374" s="36">
        <v>1</v>
      </c>
      <c r="AH1374" s="36">
        <v>0.96666666666666667</v>
      </c>
      <c r="AI1374" s="36">
        <v>1</v>
      </c>
      <c r="AJ1374" s="36">
        <v>0.96666666666666667</v>
      </c>
      <c r="AK1374" s="36">
        <v>0.96666666666666667</v>
      </c>
      <c r="AL1374" s="36">
        <v>1</v>
      </c>
      <c r="AM1374" s="36">
        <v>0.96666666666666667</v>
      </c>
      <c r="AN1374" s="36">
        <v>0.93333333333333335</v>
      </c>
      <c r="AO1374" s="36">
        <v>1</v>
      </c>
      <c r="AP1374" s="33" t="str">
        <f t="shared" si="22"/>
        <v>&gt;=80%</v>
      </c>
      <c r="AQ1374" s="55" t="str">
        <f t="shared" si="23"/>
        <v>&gt;=75%</v>
      </c>
      <c r="AR1374" s="56" t="str">
        <f t="shared" si="24"/>
        <v>&gt;=50%</v>
      </c>
      <c r="AT1374" s="121">
        <v>0.8</v>
      </c>
    </row>
    <row r="1375" spans="1:46" ht="15.75" customHeight="1" x14ac:dyDescent="0.25">
      <c r="A1375" s="6">
        <v>25021500</v>
      </c>
      <c r="B1375" s="7" t="s">
        <v>26</v>
      </c>
      <c r="C1375" s="7" t="s">
        <v>1218</v>
      </c>
      <c r="D1375" s="7" t="s">
        <v>324</v>
      </c>
      <c r="E1375" s="7" t="s">
        <v>1173</v>
      </c>
      <c r="F1375" s="7">
        <v>5</v>
      </c>
      <c r="G1375" s="7">
        <v>35</v>
      </c>
      <c r="H1375" s="7">
        <v>-74.352249999999998</v>
      </c>
      <c r="I1375" s="29">
        <v>9.58116667</v>
      </c>
      <c r="J1375" s="6" t="s">
        <v>1908</v>
      </c>
      <c r="K1375" s="30">
        <v>28048</v>
      </c>
      <c r="L1375" s="30"/>
      <c r="M1375" s="7" t="s">
        <v>1911</v>
      </c>
      <c r="N1375" s="29" t="s">
        <v>1910</v>
      </c>
      <c r="O1375" s="31">
        <v>20.933333333333334</v>
      </c>
      <c r="P1375" s="31">
        <v>30</v>
      </c>
      <c r="Q1375" s="31">
        <v>68.833333333333329</v>
      </c>
      <c r="R1375" s="31">
        <v>107.60333333333332</v>
      </c>
      <c r="S1375" s="31">
        <v>160.61666666666667</v>
      </c>
      <c r="T1375" s="31">
        <v>108.63666666666667</v>
      </c>
      <c r="U1375" s="31">
        <v>104.31666666666666</v>
      </c>
      <c r="V1375" s="31">
        <v>131.35</v>
      </c>
      <c r="W1375" s="31">
        <v>119.50333333333333</v>
      </c>
      <c r="X1375" s="31">
        <v>140.38333333333333</v>
      </c>
      <c r="Y1375" s="31">
        <v>116.96666666666667</v>
      </c>
      <c r="Z1375" s="31">
        <v>42.233333333333334</v>
      </c>
      <c r="AA1375" s="4">
        <f t="shared" si="21"/>
        <v>1151.3766666666668</v>
      </c>
      <c r="AB1375" s="32">
        <v>360</v>
      </c>
      <c r="AC1375" s="17">
        <v>1</v>
      </c>
      <c r="AD1375" s="36">
        <v>1</v>
      </c>
      <c r="AE1375" s="36">
        <v>1</v>
      </c>
      <c r="AF1375" s="36">
        <v>1</v>
      </c>
      <c r="AG1375" s="36">
        <v>1</v>
      </c>
      <c r="AH1375" s="36">
        <v>1</v>
      </c>
      <c r="AI1375" s="36">
        <v>1</v>
      </c>
      <c r="AJ1375" s="36">
        <v>1</v>
      </c>
      <c r="AK1375" s="36">
        <v>1</v>
      </c>
      <c r="AL1375" s="36">
        <v>1</v>
      </c>
      <c r="AM1375" s="36">
        <v>1</v>
      </c>
      <c r="AN1375" s="36">
        <v>1</v>
      </c>
      <c r="AO1375" s="36">
        <v>1</v>
      </c>
      <c r="AP1375" s="33" t="str">
        <f t="shared" si="22"/>
        <v>&gt;=80%</v>
      </c>
      <c r="AQ1375" s="55" t="str">
        <f t="shared" si="23"/>
        <v>&gt;=75%</v>
      </c>
      <c r="AR1375" s="56" t="str">
        <f t="shared" si="24"/>
        <v>&gt;=50%</v>
      </c>
      <c r="AT1375" s="121">
        <v>0.8</v>
      </c>
    </row>
    <row r="1376" spans="1:46" ht="15.75" customHeight="1" x14ac:dyDescent="0.25">
      <c r="A1376" s="6">
        <v>25021540</v>
      </c>
      <c r="B1376" s="7" t="s">
        <v>26</v>
      </c>
      <c r="C1376" s="7" t="s">
        <v>373</v>
      </c>
      <c r="D1376" s="7" t="s">
        <v>374</v>
      </c>
      <c r="E1376" s="7" t="s">
        <v>313</v>
      </c>
      <c r="F1376" s="7">
        <v>2</v>
      </c>
      <c r="G1376" s="7">
        <v>30</v>
      </c>
      <c r="H1376" s="7">
        <v>-74.049997219999995</v>
      </c>
      <c r="I1376" s="29">
        <v>8.9499972200000002</v>
      </c>
      <c r="J1376" s="6" t="s">
        <v>1908</v>
      </c>
      <c r="K1376" s="30">
        <v>28809</v>
      </c>
      <c r="L1376" s="30"/>
      <c r="M1376" s="7" t="s">
        <v>1911</v>
      </c>
      <c r="N1376" s="29" t="s">
        <v>1910</v>
      </c>
      <c r="O1376" s="31">
        <v>23.533333333333335</v>
      </c>
      <c r="P1376" s="31">
        <v>42.466666666666669</v>
      </c>
      <c r="Q1376" s="31">
        <v>80.7</v>
      </c>
      <c r="R1376" s="31">
        <v>174.7037037037037</v>
      </c>
      <c r="S1376" s="31">
        <v>244.27586206896552</v>
      </c>
      <c r="T1376" s="31">
        <v>191.53571428571428</v>
      </c>
      <c r="U1376" s="31">
        <v>156.18928571428572</v>
      </c>
      <c r="V1376" s="31">
        <v>237.42499999999998</v>
      </c>
      <c r="W1376" s="31">
        <v>285.42857142857144</v>
      </c>
      <c r="X1376" s="31">
        <v>365.70714285714286</v>
      </c>
      <c r="Y1376" s="31">
        <v>267.60370370370373</v>
      </c>
      <c r="Z1376" s="31">
        <v>97.964285714285708</v>
      </c>
      <c r="AA1376" s="4">
        <f t="shared" si="21"/>
        <v>2167.5332694763729</v>
      </c>
      <c r="AB1376" s="32">
        <v>341</v>
      </c>
      <c r="AC1376" s="17">
        <v>0.94722222222222219</v>
      </c>
      <c r="AD1376" s="36">
        <v>1</v>
      </c>
      <c r="AE1376" s="36">
        <v>1</v>
      </c>
      <c r="AF1376" s="36">
        <v>1</v>
      </c>
      <c r="AG1376" s="36">
        <v>0.9</v>
      </c>
      <c r="AH1376" s="36">
        <v>0.96666666666666667</v>
      </c>
      <c r="AI1376" s="36">
        <v>0.93333333333333335</v>
      </c>
      <c r="AJ1376" s="36">
        <v>0.93333333333333335</v>
      </c>
      <c r="AK1376" s="36">
        <v>0.93333333333333335</v>
      </c>
      <c r="AL1376" s="36">
        <v>0.93333333333333335</v>
      </c>
      <c r="AM1376" s="36">
        <v>0.93333333333333335</v>
      </c>
      <c r="AN1376" s="36">
        <v>0.9</v>
      </c>
      <c r="AO1376" s="36">
        <v>0.93333333333333335</v>
      </c>
      <c r="AP1376" s="57" t="str">
        <f t="shared" si="22"/>
        <v>&gt;=80%</v>
      </c>
      <c r="AQ1376" s="55" t="str">
        <f t="shared" si="23"/>
        <v>&gt;=75%</v>
      </c>
      <c r="AR1376" s="56" t="str">
        <f t="shared" si="24"/>
        <v>&gt;=50%</v>
      </c>
      <c r="AT1376" s="121">
        <v>0.8</v>
      </c>
    </row>
    <row r="1377" spans="1:46" ht="15.75" customHeight="1" x14ac:dyDescent="0.25">
      <c r="A1377" s="6">
        <v>25021560</v>
      </c>
      <c r="B1377" s="7" t="s">
        <v>26</v>
      </c>
      <c r="C1377" s="7" t="s">
        <v>1658</v>
      </c>
      <c r="D1377" s="7" t="s">
        <v>1656</v>
      </c>
      <c r="E1377" s="7" t="s">
        <v>1608</v>
      </c>
      <c r="F1377" s="7">
        <v>2</v>
      </c>
      <c r="G1377" s="7">
        <v>20</v>
      </c>
      <c r="H1377" s="7">
        <v>-74.798611109999996</v>
      </c>
      <c r="I1377" s="29">
        <v>8.9027777799999992</v>
      </c>
      <c r="J1377" s="6" t="s">
        <v>1908</v>
      </c>
      <c r="K1377" s="30">
        <v>27134</v>
      </c>
      <c r="L1377" s="30"/>
      <c r="M1377" s="7" t="s">
        <v>1911</v>
      </c>
      <c r="N1377" s="29" t="s">
        <v>1910</v>
      </c>
      <c r="O1377" s="31">
        <v>22</v>
      </c>
      <c r="P1377" s="31">
        <v>24.103448275862068</v>
      </c>
      <c r="Q1377" s="31">
        <v>34.777777777777779</v>
      </c>
      <c r="R1377" s="31">
        <v>87.035714285714292</v>
      </c>
      <c r="S1377" s="31">
        <v>249.79310344827587</v>
      </c>
      <c r="T1377" s="31">
        <v>231.33333333333334</v>
      </c>
      <c r="U1377" s="31">
        <v>257.66666666666669</v>
      </c>
      <c r="V1377" s="31">
        <v>249.65517241379311</v>
      </c>
      <c r="W1377" s="31">
        <v>284.0344827586207</v>
      </c>
      <c r="X1377" s="31">
        <v>233.35172413793103</v>
      </c>
      <c r="Y1377" s="31">
        <v>216.53571428571428</v>
      </c>
      <c r="Z1377" s="31">
        <v>119.29629629629629</v>
      </c>
      <c r="AA1377" s="4">
        <f t="shared" si="21"/>
        <v>2009.5834336799853</v>
      </c>
      <c r="AB1377" s="32">
        <v>343</v>
      </c>
      <c r="AC1377" s="17">
        <v>0.95277777777777772</v>
      </c>
      <c r="AD1377" s="36">
        <v>0.93333333333333335</v>
      </c>
      <c r="AE1377" s="36">
        <v>0.96666666666666667</v>
      </c>
      <c r="AF1377" s="36">
        <v>0.9</v>
      </c>
      <c r="AG1377" s="36">
        <v>0.93333333333333335</v>
      </c>
      <c r="AH1377" s="36">
        <v>0.96666666666666667</v>
      </c>
      <c r="AI1377" s="36">
        <v>1</v>
      </c>
      <c r="AJ1377" s="36">
        <v>1</v>
      </c>
      <c r="AK1377" s="36">
        <v>0.96666666666666667</v>
      </c>
      <c r="AL1377" s="36">
        <v>0.96666666666666667</v>
      </c>
      <c r="AM1377" s="36">
        <v>0.96666666666666667</v>
      </c>
      <c r="AN1377" s="36">
        <v>0.93333333333333335</v>
      </c>
      <c r="AO1377" s="36">
        <v>0.9</v>
      </c>
      <c r="AP1377" s="33" t="str">
        <f t="shared" si="22"/>
        <v>&gt;=80%</v>
      </c>
      <c r="AQ1377" s="55" t="str">
        <f t="shared" si="23"/>
        <v>&gt;=75%</v>
      </c>
      <c r="AR1377" s="56" t="str">
        <f t="shared" si="24"/>
        <v>&gt;=50%</v>
      </c>
      <c r="AT1377" s="121">
        <v>0.8</v>
      </c>
    </row>
    <row r="1378" spans="1:46" ht="15.75" customHeight="1" x14ac:dyDescent="0.25">
      <c r="A1378" s="6">
        <v>25021580</v>
      </c>
      <c r="B1378" s="7" t="s">
        <v>26</v>
      </c>
      <c r="C1378" s="7" t="s">
        <v>2448</v>
      </c>
      <c r="D1378" s="7" t="s">
        <v>724</v>
      </c>
      <c r="E1378" s="7" t="s">
        <v>704</v>
      </c>
      <c r="F1378" s="7">
        <v>5</v>
      </c>
      <c r="G1378" s="7">
        <v>100</v>
      </c>
      <c r="H1378" s="7">
        <v>-73.533333329999991</v>
      </c>
      <c r="I1378" s="29">
        <v>9.18333333</v>
      </c>
      <c r="J1378" s="6" t="s">
        <v>1890</v>
      </c>
      <c r="K1378" s="30">
        <v>29174</v>
      </c>
      <c r="L1378" s="30">
        <v>35292</v>
      </c>
      <c r="M1378" s="7" t="s">
        <v>1911</v>
      </c>
      <c r="N1378" s="29" t="s">
        <v>1910</v>
      </c>
      <c r="O1378" s="31">
        <v>22.833333333333332</v>
      </c>
      <c r="P1378" s="31">
        <v>17.666666666666668</v>
      </c>
      <c r="Q1378" s="31">
        <v>104</v>
      </c>
      <c r="R1378" s="31">
        <v>138.23333333333332</v>
      </c>
      <c r="S1378" s="31">
        <v>270.60000000000002</v>
      </c>
      <c r="T1378" s="31">
        <v>121</v>
      </c>
      <c r="U1378" s="31">
        <v>107</v>
      </c>
      <c r="V1378" s="31">
        <v>179.94</v>
      </c>
      <c r="W1378" s="31">
        <v>234.2</v>
      </c>
      <c r="X1378" s="31">
        <v>251.4</v>
      </c>
      <c r="Y1378" s="31">
        <v>152.80000000000001</v>
      </c>
      <c r="Z1378" s="31">
        <v>39.200000000000003</v>
      </c>
      <c r="AA1378" s="4">
        <f t="shared" si="21"/>
        <v>1638.8733333333334</v>
      </c>
      <c r="AB1378" s="32">
        <v>64</v>
      </c>
      <c r="AC1378" s="17">
        <v>0.17777777777777778</v>
      </c>
      <c r="AD1378" s="36">
        <v>0.2</v>
      </c>
      <c r="AE1378" s="36">
        <v>0.2</v>
      </c>
      <c r="AF1378" s="36">
        <v>0.16666666666666666</v>
      </c>
      <c r="AG1378" s="36">
        <v>0.2</v>
      </c>
      <c r="AH1378" s="36">
        <v>0.16666666666666666</v>
      </c>
      <c r="AI1378" s="36">
        <v>0.2</v>
      </c>
      <c r="AJ1378" s="36">
        <v>0.16666666666666666</v>
      </c>
      <c r="AK1378" s="36">
        <v>0.16666666666666666</v>
      </c>
      <c r="AL1378" s="36">
        <v>0.16666666666666666</v>
      </c>
      <c r="AM1378" s="36">
        <v>0.16666666666666666</v>
      </c>
      <c r="AN1378" s="36">
        <v>0.16666666666666666</v>
      </c>
      <c r="AO1378" s="36">
        <v>0.16666666666666666</v>
      </c>
      <c r="AP1378" s="57" t="str">
        <f t="shared" si="22"/>
        <v>-</v>
      </c>
      <c r="AQ1378" s="55" t="str">
        <f t="shared" si="23"/>
        <v>-</v>
      </c>
      <c r="AR1378" s="56" t="str">
        <f t="shared" si="24"/>
        <v>-</v>
      </c>
      <c r="AS1378" s="34" t="s">
        <v>1890</v>
      </c>
      <c r="AT1378" s="122" t="s">
        <v>5208</v>
      </c>
    </row>
    <row r="1379" spans="1:46" ht="15.75" customHeight="1" x14ac:dyDescent="0.25">
      <c r="A1379" s="6">
        <v>25021590</v>
      </c>
      <c r="B1379" s="7" t="s">
        <v>26</v>
      </c>
      <c r="C1379" s="7" t="s">
        <v>2449</v>
      </c>
      <c r="D1379" s="7" t="s">
        <v>751</v>
      </c>
      <c r="E1379" s="7" t="s">
        <v>704</v>
      </c>
      <c r="F1379" s="7">
        <v>5</v>
      </c>
      <c r="G1379" s="7">
        <v>33</v>
      </c>
      <c r="H1379" s="7">
        <v>-73.816666669999989</v>
      </c>
      <c r="I1379" s="29">
        <v>8.8666666700000007</v>
      </c>
      <c r="J1379" s="6" t="s">
        <v>1890</v>
      </c>
      <c r="K1379" s="30">
        <v>29174</v>
      </c>
      <c r="L1379" s="30">
        <v>35961</v>
      </c>
      <c r="M1379" s="7" t="s">
        <v>1911</v>
      </c>
      <c r="N1379" s="29" t="s">
        <v>1910</v>
      </c>
      <c r="O1379" s="31">
        <v>7.7142857142857144</v>
      </c>
      <c r="P1379" s="31">
        <v>23.333333333333332</v>
      </c>
      <c r="Q1379" s="31">
        <v>92.616666666666674</v>
      </c>
      <c r="R1379" s="31">
        <v>94.283333333333317</v>
      </c>
      <c r="S1379" s="31">
        <v>232.7833333333333</v>
      </c>
      <c r="T1379" s="31">
        <v>199.58333333333334</v>
      </c>
      <c r="U1379" s="31">
        <v>133.35</v>
      </c>
      <c r="V1379" s="31">
        <v>127.84</v>
      </c>
      <c r="W1379" s="31">
        <v>224.9</v>
      </c>
      <c r="X1379" s="31">
        <v>222.66666666666666</v>
      </c>
      <c r="Y1379" s="31">
        <v>192.28571428571428</v>
      </c>
      <c r="Z1379" s="31">
        <v>15.816666666666668</v>
      </c>
      <c r="AA1379" s="4">
        <f t="shared" si="21"/>
        <v>1567.1733333333334</v>
      </c>
      <c r="AB1379" s="32">
        <v>72</v>
      </c>
      <c r="AC1379" s="17">
        <v>0.2</v>
      </c>
      <c r="AD1379" s="36">
        <v>0.23333333333333334</v>
      </c>
      <c r="AE1379" s="36">
        <v>0.2</v>
      </c>
      <c r="AF1379" s="36">
        <v>0.2</v>
      </c>
      <c r="AG1379" s="36">
        <v>0.2</v>
      </c>
      <c r="AH1379" s="36">
        <v>0.2</v>
      </c>
      <c r="AI1379" s="36">
        <v>0.2</v>
      </c>
      <c r="AJ1379" s="36">
        <v>0.2</v>
      </c>
      <c r="AK1379" s="36">
        <v>0.16666666666666666</v>
      </c>
      <c r="AL1379" s="36">
        <v>0.16666666666666666</v>
      </c>
      <c r="AM1379" s="36">
        <v>0.2</v>
      </c>
      <c r="AN1379" s="36">
        <v>0.23333333333333334</v>
      </c>
      <c r="AO1379" s="36">
        <v>0.2</v>
      </c>
      <c r="AP1379" s="33" t="str">
        <f t="shared" si="22"/>
        <v>-</v>
      </c>
      <c r="AQ1379" s="55" t="str">
        <f t="shared" si="23"/>
        <v>-</v>
      </c>
      <c r="AR1379" s="56" t="str">
        <f t="shared" si="24"/>
        <v>-</v>
      </c>
      <c r="AS1379" s="34" t="s">
        <v>1890</v>
      </c>
      <c r="AT1379" s="122" t="s">
        <v>5208</v>
      </c>
    </row>
    <row r="1380" spans="1:46" ht="15.75" customHeight="1" x14ac:dyDescent="0.25">
      <c r="A1380" s="6">
        <v>25021600</v>
      </c>
      <c r="B1380" s="7" t="s">
        <v>26</v>
      </c>
      <c r="C1380" s="7" t="s">
        <v>1204</v>
      </c>
      <c r="D1380" s="7" t="s">
        <v>1205</v>
      </c>
      <c r="E1380" s="7" t="s">
        <v>1173</v>
      </c>
      <c r="F1380" s="7">
        <v>5</v>
      </c>
      <c r="G1380" s="7">
        <v>85</v>
      </c>
      <c r="H1380" s="7">
        <v>-74.580388889999995</v>
      </c>
      <c r="I1380" s="29">
        <v>9.8725000000000005</v>
      </c>
      <c r="J1380" s="6" t="s">
        <v>1908</v>
      </c>
      <c r="K1380" s="30">
        <v>30147</v>
      </c>
      <c r="L1380" s="30"/>
      <c r="M1380" s="7" t="s">
        <v>1911</v>
      </c>
      <c r="N1380" s="29" t="s">
        <v>1910</v>
      </c>
      <c r="O1380" s="31">
        <v>32.766666666666666</v>
      </c>
      <c r="P1380" s="31">
        <v>40.299999999999997</v>
      </c>
      <c r="Q1380" s="31">
        <v>84.9</v>
      </c>
      <c r="R1380" s="31">
        <v>137.13333333333333</v>
      </c>
      <c r="S1380" s="31">
        <v>150.01000000000002</v>
      </c>
      <c r="T1380" s="31">
        <v>169.24137931034483</v>
      </c>
      <c r="U1380" s="31">
        <v>151</v>
      </c>
      <c r="V1380" s="31">
        <v>170.43333333333334</v>
      </c>
      <c r="W1380" s="31">
        <v>163.46666666666667</v>
      </c>
      <c r="X1380" s="31">
        <v>163.85714285714286</v>
      </c>
      <c r="Y1380" s="31">
        <v>111.33333333333333</v>
      </c>
      <c r="Z1380" s="31">
        <v>67.933333333333337</v>
      </c>
      <c r="AA1380" s="4">
        <f t="shared" si="21"/>
        <v>1442.3751888341544</v>
      </c>
      <c r="AB1380" s="32">
        <v>357</v>
      </c>
      <c r="AC1380" s="17">
        <v>0.9916666666666667</v>
      </c>
      <c r="AD1380" s="36">
        <v>1</v>
      </c>
      <c r="AE1380" s="36">
        <v>1</v>
      </c>
      <c r="AF1380" s="36">
        <v>1</v>
      </c>
      <c r="AG1380" s="36">
        <v>1</v>
      </c>
      <c r="AH1380" s="36">
        <v>1</v>
      </c>
      <c r="AI1380" s="36">
        <v>0.96666666666666667</v>
      </c>
      <c r="AJ1380" s="36">
        <v>1</v>
      </c>
      <c r="AK1380" s="36">
        <v>1</v>
      </c>
      <c r="AL1380" s="36">
        <v>1</v>
      </c>
      <c r="AM1380" s="36">
        <v>0.93333333333333335</v>
      </c>
      <c r="AN1380" s="36">
        <v>1</v>
      </c>
      <c r="AO1380" s="36">
        <v>1</v>
      </c>
      <c r="AP1380" s="33" t="str">
        <f t="shared" si="22"/>
        <v>&gt;=80%</v>
      </c>
      <c r="AQ1380" s="55" t="str">
        <f t="shared" si="23"/>
        <v>&gt;=75%</v>
      </c>
      <c r="AR1380" s="56" t="str">
        <f t="shared" si="24"/>
        <v>&gt;=50%</v>
      </c>
      <c r="AT1380" s="121">
        <v>0.8</v>
      </c>
    </row>
    <row r="1381" spans="1:46" ht="15.75" customHeight="1" x14ac:dyDescent="0.25">
      <c r="A1381" s="6">
        <v>25021610</v>
      </c>
      <c r="B1381" s="7" t="s">
        <v>26</v>
      </c>
      <c r="C1381" s="7" t="s">
        <v>1206</v>
      </c>
      <c r="D1381" s="7" t="s">
        <v>1205</v>
      </c>
      <c r="E1381" s="7" t="s">
        <v>1173</v>
      </c>
      <c r="F1381" s="7">
        <v>5</v>
      </c>
      <c r="G1381" s="7">
        <v>100</v>
      </c>
      <c r="H1381" s="7">
        <v>-74.504861110000007</v>
      </c>
      <c r="I1381" s="29">
        <v>9.6856666700000016</v>
      </c>
      <c r="J1381" s="6" t="s">
        <v>1908</v>
      </c>
      <c r="K1381" s="30">
        <v>30117</v>
      </c>
      <c r="L1381" s="30"/>
      <c r="M1381" s="7" t="s">
        <v>1911</v>
      </c>
      <c r="N1381" s="29" t="s">
        <v>1910</v>
      </c>
      <c r="O1381" s="31">
        <v>21.862068965517242</v>
      </c>
      <c r="P1381" s="31">
        <v>28.166666666666668</v>
      </c>
      <c r="Q1381" s="31">
        <v>82.38333333333334</v>
      </c>
      <c r="R1381" s="31">
        <v>125.47</v>
      </c>
      <c r="S1381" s="31">
        <v>194.32068965517243</v>
      </c>
      <c r="T1381" s="31">
        <v>140.72666666666666</v>
      </c>
      <c r="U1381" s="31">
        <v>139.24137931034483</v>
      </c>
      <c r="V1381" s="31">
        <v>163.23333333333332</v>
      </c>
      <c r="W1381" s="31">
        <v>170.4814814814815</v>
      </c>
      <c r="X1381" s="31">
        <v>181.26666666666668</v>
      </c>
      <c r="Y1381" s="31">
        <v>146.31034482758622</v>
      </c>
      <c r="Z1381" s="31">
        <v>60.931034482758619</v>
      </c>
      <c r="AA1381" s="4">
        <f t="shared" si="21"/>
        <v>1454.3936653895275</v>
      </c>
      <c r="AB1381" s="32">
        <v>352</v>
      </c>
      <c r="AC1381" s="17">
        <v>0.97777777777777775</v>
      </c>
      <c r="AD1381" s="36">
        <v>0.96666666666666667</v>
      </c>
      <c r="AE1381" s="36">
        <v>1</v>
      </c>
      <c r="AF1381" s="36">
        <v>1</v>
      </c>
      <c r="AG1381" s="36">
        <v>1</v>
      </c>
      <c r="AH1381" s="36">
        <v>0.96666666666666667</v>
      </c>
      <c r="AI1381" s="36">
        <v>1</v>
      </c>
      <c r="AJ1381" s="36">
        <v>0.96666666666666667</v>
      </c>
      <c r="AK1381" s="36">
        <v>1</v>
      </c>
      <c r="AL1381" s="36">
        <v>0.9</v>
      </c>
      <c r="AM1381" s="36">
        <v>1</v>
      </c>
      <c r="AN1381" s="36">
        <v>0.96666666666666667</v>
      </c>
      <c r="AO1381" s="36">
        <v>0.96666666666666667</v>
      </c>
      <c r="AP1381" s="33" t="str">
        <f t="shared" si="22"/>
        <v>&gt;=80%</v>
      </c>
      <c r="AQ1381" s="55" t="str">
        <f t="shared" si="23"/>
        <v>&gt;=75%</v>
      </c>
      <c r="AR1381" s="56" t="str">
        <f t="shared" si="24"/>
        <v>&gt;=50%</v>
      </c>
      <c r="AT1381" s="121">
        <v>0.8</v>
      </c>
    </row>
    <row r="1382" spans="1:46" ht="15.75" customHeight="1" x14ac:dyDescent="0.25">
      <c r="A1382" s="6">
        <v>25021620</v>
      </c>
      <c r="B1382" s="7" t="s">
        <v>26</v>
      </c>
      <c r="C1382" s="7" t="s">
        <v>1198</v>
      </c>
      <c r="D1382" s="7" t="s">
        <v>1199</v>
      </c>
      <c r="E1382" s="7" t="s">
        <v>1173</v>
      </c>
      <c r="F1382" s="7">
        <v>5</v>
      </c>
      <c r="G1382" s="7">
        <v>80</v>
      </c>
      <c r="H1382" s="7">
        <v>-74.322166670000001</v>
      </c>
      <c r="I1382" s="29">
        <v>9.6837777799999998</v>
      </c>
      <c r="J1382" s="6" t="s">
        <v>1908</v>
      </c>
      <c r="K1382" s="30">
        <v>30117</v>
      </c>
      <c r="L1382" s="30"/>
      <c r="M1382" s="7" t="s">
        <v>1911</v>
      </c>
      <c r="N1382" s="29" t="s">
        <v>1910</v>
      </c>
      <c r="O1382" s="31">
        <v>35.931034482758619</v>
      </c>
      <c r="P1382" s="31">
        <v>41.43333333333333</v>
      </c>
      <c r="Q1382" s="31">
        <v>83.106666666666655</v>
      </c>
      <c r="R1382" s="31">
        <v>130.13333333333333</v>
      </c>
      <c r="S1382" s="31">
        <v>147.33666666666667</v>
      </c>
      <c r="T1382" s="31">
        <v>107.90689655172415</v>
      </c>
      <c r="U1382" s="31">
        <v>140.56896551724137</v>
      </c>
      <c r="V1382" s="31">
        <v>144.63103448275862</v>
      </c>
      <c r="W1382" s="31">
        <v>174.93103448275863</v>
      </c>
      <c r="X1382" s="31">
        <v>208.37</v>
      </c>
      <c r="Y1382" s="31">
        <v>160.1</v>
      </c>
      <c r="Z1382" s="31">
        <v>66.816666666666663</v>
      </c>
      <c r="AA1382" s="4">
        <f t="shared" si="21"/>
        <v>1441.2656321839079</v>
      </c>
      <c r="AB1382" s="32">
        <v>355</v>
      </c>
      <c r="AC1382" s="17">
        <v>0.98611111111111116</v>
      </c>
      <c r="AD1382" s="36">
        <v>0.96666666666666667</v>
      </c>
      <c r="AE1382" s="36">
        <v>1</v>
      </c>
      <c r="AF1382" s="36">
        <v>1</v>
      </c>
      <c r="AG1382" s="36">
        <v>1</v>
      </c>
      <c r="AH1382" s="36">
        <v>1</v>
      </c>
      <c r="AI1382" s="36">
        <v>0.96666666666666667</v>
      </c>
      <c r="AJ1382" s="36">
        <v>0.96666666666666667</v>
      </c>
      <c r="AK1382" s="36">
        <v>0.96666666666666667</v>
      </c>
      <c r="AL1382" s="36">
        <v>0.96666666666666667</v>
      </c>
      <c r="AM1382" s="36">
        <v>1</v>
      </c>
      <c r="AN1382" s="36">
        <v>1</v>
      </c>
      <c r="AO1382" s="36">
        <v>1</v>
      </c>
      <c r="AP1382" s="57" t="str">
        <f t="shared" si="22"/>
        <v>&gt;=80%</v>
      </c>
      <c r="AQ1382" s="55" t="str">
        <f t="shared" si="23"/>
        <v>&gt;=75%</v>
      </c>
      <c r="AR1382" s="56" t="str">
        <f t="shared" si="24"/>
        <v>&gt;=50%</v>
      </c>
      <c r="AT1382" s="121">
        <v>0.8</v>
      </c>
    </row>
    <row r="1383" spans="1:46" ht="15.75" customHeight="1" x14ac:dyDescent="0.25">
      <c r="A1383" s="6">
        <v>25021630</v>
      </c>
      <c r="B1383" s="7" t="s">
        <v>26</v>
      </c>
      <c r="C1383" s="7" t="s">
        <v>1199</v>
      </c>
      <c r="D1383" s="7" t="s">
        <v>1199</v>
      </c>
      <c r="E1383" s="7" t="s">
        <v>1173</v>
      </c>
      <c r="F1383" s="7">
        <v>5</v>
      </c>
      <c r="G1383" s="7">
        <v>110</v>
      </c>
      <c r="H1383" s="7">
        <v>-74.38855556</v>
      </c>
      <c r="I1383" s="29">
        <v>9.8017500000000002</v>
      </c>
      <c r="J1383" s="6" t="s">
        <v>1908</v>
      </c>
      <c r="K1383" s="30">
        <v>30117</v>
      </c>
      <c r="L1383" s="30"/>
      <c r="M1383" s="7" t="s">
        <v>1911</v>
      </c>
      <c r="N1383" s="29" t="s">
        <v>1910</v>
      </c>
      <c r="O1383" s="31">
        <v>30.689655172413794</v>
      </c>
      <c r="P1383" s="31">
        <v>29.934482758620689</v>
      </c>
      <c r="Q1383" s="31">
        <v>67.972413793103456</v>
      </c>
      <c r="R1383" s="31">
        <v>125.7</v>
      </c>
      <c r="S1383" s="31">
        <v>122.41379310344827</v>
      </c>
      <c r="T1383" s="31">
        <v>133.93333333333334</v>
      </c>
      <c r="U1383" s="31">
        <v>136.19999999999999</v>
      </c>
      <c r="V1383" s="31">
        <v>139.76206896551724</v>
      </c>
      <c r="W1383" s="31">
        <v>140.62666666666667</v>
      </c>
      <c r="X1383" s="31">
        <v>169.78333333333333</v>
      </c>
      <c r="Y1383" s="31">
        <v>122.33</v>
      </c>
      <c r="Z1383" s="31">
        <v>56.766666666666666</v>
      </c>
      <c r="AA1383" s="4">
        <f t="shared" si="21"/>
        <v>1276.1124137931035</v>
      </c>
      <c r="AB1383" s="32">
        <v>352</v>
      </c>
      <c r="AC1383" s="17">
        <v>0.97777777777777775</v>
      </c>
      <c r="AD1383" s="36">
        <v>0.96666666666666667</v>
      </c>
      <c r="AE1383" s="36">
        <v>0.96666666666666667</v>
      </c>
      <c r="AF1383" s="36">
        <v>0.96666666666666667</v>
      </c>
      <c r="AG1383" s="36">
        <v>0.9</v>
      </c>
      <c r="AH1383" s="36">
        <v>0.96666666666666667</v>
      </c>
      <c r="AI1383" s="36">
        <v>1</v>
      </c>
      <c r="AJ1383" s="36">
        <v>1</v>
      </c>
      <c r="AK1383" s="36">
        <v>0.96666666666666667</v>
      </c>
      <c r="AL1383" s="36">
        <v>1</v>
      </c>
      <c r="AM1383" s="36">
        <v>1</v>
      </c>
      <c r="AN1383" s="36">
        <v>1</v>
      </c>
      <c r="AO1383" s="36">
        <v>1</v>
      </c>
      <c r="AP1383" s="33" t="str">
        <f t="shared" si="22"/>
        <v>&gt;=80%</v>
      </c>
      <c r="AQ1383" s="55" t="str">
        <f t="shared" si="23"/>
        <v>&gt;=75%</v>
      </c>
      <c r="AR1383" s="56" t="str">
        <f t="shared" si="24"/>
        <v>&gt;=50%</v>
      </c>
      <c r="AT1383" s="121">
        <v>0.8</v>
      </c>
    </row>
    <row r="1384" spans="1:46" ht="15.75" customHeight="1" x14ac:dyDescent="0.25">
      <c r="A1384" s="6">
        <v>25021640</v>
      </c>
      <c r="B1384" s="7" t="s">
        <v>26</v>
      </c>
      <c r="C1384" s="7" t="s">
        <v>49</v>
      </c>
      <c r="D1384" s="7" t="s">
        <v>738</v>
      </c>
      <c r="E1384" s="7" t="s">
        <v>704</v>
      </c>
      <c r="F1384" s="7">
        <v>5</v>
      </c>
      <c r="G1384" s="7">
        <v>40</v>
      </c>
      <c r="H1384" s="7">
        <v>-73.702555560000008</v>
      </c>
      <c r="I1384" s="29">
        <v>8.7127499999999998</v>
      </c>
      <c r="J1384" s="6" t="s">
        <v>1908</v>
      </c>
      <c r="K1384" s="30">
        <v>31001</v>
      </c>
      <c r="L1384" s="30"/>
      <c r="M1384" s="7" t="s">
        <v>1911</v>
      </c>
      <c r="N1384" s="29" t="s">
        <v>1910</v>
      </c>
      <c r="O1384" s="31">
        <v>15.556666666666665</v>
      </c>
      <c r="P1384" s="31">
        <v>22.319999999999997</v>
      </c>
      <c r="Q1384" s="31">
        <v>77.486206896551721</v>
      </c>
      <c r="R1384" s="31">
        <v>146.37241379310345</v>
      </c>
      <c r="S1384" s="31">
        <v>203.6448275862069</v>
      </c>
      <c r="T1384" s="31">
        <v>154.51666666666662</v>
      </c>
      <c r="U1384" s="31">
        <v>134.58999999999997</v>
      </c>
      <c r="V1384" s="31">
        <v>198.29000000000002</v>
      </c>
      <c r="W1384" s="31">
        <v>252.33214285714286</v>
      </c>
      <c r="X1384" s="31">
        <v>300.27142857142854</v>
      </c>
      <c r="Y1384" s="31">
        <v>223.89642857142857</v>
      </c>
      <c r="Z1384" s="31">
        <v>57.037931034482753</v>
      </c>
      <c r="AA1384" s="4">
        <f t="shared" si="21"/>
        <v>1786.3147126436777</v>
      </c>
      <c r="AB1384" s="32">
        <v>350</v>
      </c>
      <c r="AC1384" s="17">
        <v>0.97222222222222221</v>
      </c>
      <c r="AD1384" s="36">
        <v>1</v>
      </c>
      <c r="AE1384" s="36">
        <v>1</v>
      </c>
      <c r="AF1384" s="36">
        <v>0.96666666666666667</v>
      </c>
      <c r="AG1384" s="36">
        <v>0.96666666666666667</v>
      </c>
      <c r="AH1384" s="36">
        <v>0.96666666666666667</v>
      </c>
      <c r="AI1384" s="36">
        <v>1</v>
      </c>
      <c r="AJ1384" s="36">
        <v>1</v>
      </c>
      <c r="AK1384" s="36">
        <v>1</v>
      </c>
      <c r="AL1384" s="36">
        <v>0.93333333333333335</v>
      </c>
      <c r="AM1384" s="36">
        <v>0.93333333333333335</v>
      </c>
      <c r="AN1384" s="36">
        <v>0.93333333333333335</v>
      </c>
      <c r="AO1384" s="36">
        <v>0.96666666666666667</v>
      </c>
      <c r="AP1384" s="33" t="str">
        <f t="shared" si="22"/>
        <v>&gt;=80%</v>
      </c>
      <c r="AQ1384" s="55" t="str">
        <f t="shared" si="23"/>
        <v>&gt;=75%</v>
      </c>
      <c r="AR1384" s="56" t="str">
        <f t="shared" si="24"/>
        <v>&gt;=50%</v>
      </c>
      <c r="AT1384" s="121">
        <v>0.8</v>
      </c>
    </row>
    <row r="1385" spans="1:46" ht="15.75" customHeight="1" x14ac:dyDescent="0.25">
      <c r="A1385" s="6">
        <v>25021650</v>
      </c>
      <c r="B1385" s="7" t="s">
        <v>26</v>
      </c>
      <c r="C1385" s="7" t="s">
        <v>715</v>
      </c>
      <c r="D1385" s="7" t="s">
        <v>714</v>
      </c>
      <c r="E1385" s="7" t="s">
        <v>704</v>
      </c>
      <c r="F1385" s="7">
        <v>5</v>
      </c>
      <c r="G1385" s="7">
        <v>40</v>
      </c>
      <c r="H1385" s="7">
        <v>-73.876194439999992</v>
      </c>
      <c r="I1385" s="29">
        <v>9.5573888900000004</v>
      </c>
      <c r="J1385" s="6" t="s">
        <v>1908</v>
      </c>
      <c r="K1385" s="30">
        <v>31001</v>
      </c>
      <c r="L1385" s="30"/>
      <c r="M1385" s="7" t="s">
        <v>1911</v>
      </c>
      <c r="N1385" s="29" t="s">
        <v>1910</v>
      </c>
      <c r="O1385" s="31">
        <v>28.266666666666666</v>
      </c>
      <c r="P1385" s="31">
        <v>25.448275862068964</v>
      </c>
      <c r="Q1385" s="31">
        <v>90.503571428571419</v>
      </c>
      <c r="R1385" s="31">
        <v>132.9</v>
      </c>
      <c r="S1385" s="31">
        <v>203.91071428571428</v>
      </c>
      <c r="T1385" s="31">
        <v>116.57586206896551</v>
      </c>
      <c r="U1385" s="31">
        <v>118.91379310344827</v>
      </c>
      <c r="V1385" s="31">
        <v>176.10714285714286</v>
      </c>
      <c r="W1385" s="31">
        <v>220.92857142857142</v>
      </c>
      <c r="X1385" s="31">
        <v>219.68965517241378</v>
      </c>
      <c r="Y1385" s="31">
        <v>216.53333333333333</v>
      </c>
      <c r="Z1385" s="31">
        <v>71.966666666666669</v>
      </c>
      <c r="AA1385" s="4">
        <f t="shared" si="21"/>
        <v>1621.744252873563</v>
      </c>
      <c r="AB1385" s="32">
        <v>348</v>
      </c>
      <c r="AC1385" s="17">
        <v>0.96666666666666667</v>
      </c>
      <c r="AD1385" s="36">
        <v>1</v>
      </c>
      <c r="AE1385" s="36">
        <v>0.96666666666666667</v>
      </c>
      <c r="AF1385" s="36">
        <v>0.93333333333333335</v>
      </c>
      <c r="AG1385" s="36">
        <v>1</v>
      </c>
      <c r="AH1385" s="36">
        <v>0.93333333333333335</v>
      </c>
      <c r="AI1385" s="36">
        <v>0.96666666666666667</v>
      </c>
      <c r="AJ1385" s="36">
        <v>0.96666666666666667</v>
      </c>
      <c r="AK1385" s="36">
        <v>0.93333333333333335</v>
      </c>
      <c r="AL1385" s="36">
        <v>0.93333333333333335</v>
      </c>
      <c r="AM1385" s="36">
        <v>0.96666666666666667</v>
      </c>
      <c r="AN1385" s="36">
        <v>1</v>
      </c>
      <c r="AO1385" s="36">
        <v>1</v>
      </c>
      <c r="AP1385" s="33" t="str">
        <f t="shared" si="22"/>
        <v>&gt;=80%</v>
      </c>
      <c r="AQ1385" s="55" t="str">
        <f t="shared" si="23"/>
        <v>&gt;=75%</v>
      </c>
      <c r="AR1385" s="56" t="str">
        <f t="shared" si="24"/>
        <v>&gt;=50%</v>
      </c>
      <c r="AT1385" s="121">
        <v>0.8</v>
      </c>
    </row>
    <row r="1386" spans="1:46" ht="15.75" customHeight="1" x14ac:dyDescent="0.25">
      <c r="A1386" s="6">
        <v>25021660</v>
      </c>
      <c r="B1386" s="7" t="s">
        <v>26</v>
      </c>
      <c r="C1386" s="7" t="s">
        <v>1647</v>
      </c>
      <c r="D1386" s="7" t="s">
        <v>1646</v>
      </c>
      <c r="E1386" s="7" t="s">
        <v>1608</v>
      </c>
      <c r="F1386" s="7">
        <v>2</v>
      </c>
      <c r="G1386" s="7">
        <v>30</v>
      </c>
      <c r="H1386" s="7">
        <v>-75.257222220000003</v>
      </c>
      <c r="I1386" s="29">
        <v>8.6008333300000004</v>
      </c>
      <c r="J1386" s="6" t="s">
        <v>1908</v>
      </c>
      <c r="K1386" s="30">
        <v>32919</v>
      </c>
      <c r="L1386" s="30"/>
      <c r="M1386" s="7" t="s">
        <v>1911</v>
      </c>
      <c r="N1386" s="29" t="s">
        <v>1910</v>
      </c>
      <c r="O1386" s="31">
        <v>11.241379310344826</v>
      </c>
      <c r="P1386" s="31">
        <v>12.444827586206896</v>
      </c>
      <c r="Q1386" s="31">
        <v>49.18571428571429</v>
      </c>
      <c r="R1386" s="31">
        <v>140.64285714285717</v>
      </c>
      <c r="S1386" s="31">
        <v>215.67857142857142</v>
      </c>
      <c r="T1386" s="31">
        <v>217.88275862068963</v>
      </c>
      <c r="U1386" s="31">
        <v>245.52068965517242</v>
      </c>
      <c r="V1386" s="31">
        <v>269.93928571428575</v>
      </c>
      <c r="W1386" s="31">
        <v>247.97407407407408</v>
      </c>
      <c r="X1386" s="31">
        <v>178.8259259259259</v>
      </c>
      <c r="Y1386" s="31">
        <v>119.67037037037036</v>
      </c>
      <c r="Z1386" s="31">
        <v>51.884000000000007</v>
      </c>
      <c r="AA1386" s="4">
        <f t="shared" si="21"/>
        <v>1760.8904541142128</v>
      </c>
      <c r="AB1386" s="32">
        <v>334</v>
      </c>
      <c r="AC1386" s="17">
        <v>0.92777777777777781</v>
      </c>
      <c r="AD1386" s="36">
        <v>0.96666666666666667</v>
      </c>
      <c r="AE1386" s="36">
        <v>0.96666666666666667</v>
      </c>
      <c r="AF1386" s="36">
        <v>0.93333333333333335</v>
      </c>
      <c r="AG1386" s="36">
        <v>0.93333333333333335</v>
      </c>
      <c r="AH1386" s="36">
        <v>0.93333333333333335</v>
      </c>
      <c r="AI1386" s="36">
        <v>0.96666666666666667</v>
      </c>
      <c r="AJ1386" s="36">
        <v>0.96666666666666667</v>
      </c>
      <c r="AK1386" s="36">
        <v>0.93333333333333335</v>
      </c>
      <c r="AL1386" s="36">
        <v>0.9</v>
      </c>
      <c r="AM1386" s="36">
        <v>0.9</v>
      </c>
      <c r="AN1386" s="36">
        <v>0.9</v>
      </c>
      <c r="AO1386" s="36">
        <v>0.83333333333333337</v>
      </c>
      <c r="AP1386" s="33" t="str">
        <f t="shared" si="22"/>
        <v>&gt;=80%</v>
      </c>
      <c r="AQ1386" s="55" t="str">
        <f t="shared" si="23"/>
        <v>&gt;=75%</v>
      </c>
      <c r="AR1386" s="56" t="str">
        <f t="shared" si="24"/>
        <v>&gt;=50%</v>
      </c>
      <c r="AT1386" s="121">
        <v>0.8</v>
      </c>
    </row>
    <row r="1387" spans="1:46" ht="15.75" customHeight="1" x14ac:dyDescent="0.25">
      <c r="A1387" s="6">
        <v>2502500007</v>
      </c>
      <c r="B1387" s="7" t="s">
        <v>56</v>
      </c>
      <c r="C1387" s="7" t="s">
        <v>2450</v>
      </c>
      <c r="D1387" s="7" t="s">
        <v>810</v>
      </c>
      <c r="E1387" s="7" t="s">
        <v>328</v>
      </c>
      <c r="F1387" s="7">
        <v>2</v>
      </c>
      <c r="G1387" s="7">
        <v>72</v>
      </c>
      <c r="H1387" s="7">
        <v>-75.413399999999996</v>
      </c>
      <c r="I1387" s="29">
        <v>8.1159111100000008</v>
      </c>
      <c r="J1387" s="6" t="s">
        <v>1908</v>
      </c>
      <c r="K1387" s="30">
        <v>43041</v>
      </c>
      <c r="L1387" s="30"/>
      <c r="M1387" s="7" t="s">
        <v>1911</v>
      </c>
      <c r="N1387" s="29" t="s">
        <v>1910</v>
      </c>
      <c r="O1387" s="31">
        <v>48.25</v>
      </c>
      <c r="P1387" s="31">
        <v>10.333333333333334</v>
      </c>
      <c r="Q1387" s="31">
        <v>19.266666666666666</v>
      </c>
      <c r="R1387" s="31">
        <v>205.3</v>
      </c>
      <c r="S1387" s="31">
        <v>338.35</v>
      </c>
      <c r="T1387" s="31">
        <v>284</v>
      </c>
      <c r="U1387" s="31">
        <v>270.35000000000002</v>
      </c>
      <c r="V1387" s="31">
        <v>231.65</v>
      </c>
      <c r="W1387" s="31">
        <v>184.03333333333333</v>
      </c>
      <c r="X1387" s="31">
        <v>243.74999999999997</v>
      </c>
      <c r="Y1387" s="31">
        <v>121.39999999999998</v>
      </c>
      <c r="Z1387" s="31">
        <v>65.825000000000003</v>
      </c>
      <c r="AA1387" s="4">
        <f t="shared" si="21"/>
        <v>2022.5083333333334</v>
      </c>
      <c r="AB1387" s="32">
        <v>31</v>
      </c>
      <c r="AC1387" s="17">
        <v>8.611111111111111E-2</v>
      </c>
      <c r="AD1387" s="36">
        <v>6.6666666666666666E-2</v>
      </c>
      <c r="AE1387" s="36">
        <v>0.1</v>
      </c>
      <c r="AF1387" s="36">
        <v>0.1</v>
      </c>
      <c r="AG1387" s="36">
        <v>6.6666666666666666E-2</v>
      </c>
      <c r="AH1387" s="36">
        <v>6.6666666666666666E-2</v>
      </c>
      <c r="AI1387" s="36">
        <v>6.6666666666666666E-2</v>
      </c>
      <c r="AJ1387" s="36">
        <v>6.6666666666666666E-2</v>
      </c>
      <c r="AK1387" s="36">
        <v>6.6666666666666666E-2</v>
      </c>
      <c r="AL1387" s="36">
        <v>0.1</v>
      </c>
      <c r="AM1387" s="36">
        <v>6.6666666666666666E-2</v>
      </c>
      <c r="AN1387" s="36">
        <v>0.13333333333333333</v>
      </c>
      <c r="AO1387" s="36">
        <v>0.13333333333333333</v>
      </c>
      <c r="AP1387" s="33" t="str">
        <f t="shared" si="22"/>
        <v>-</v>
      </c>
      <c r="AQ1387" s="55" t="str">
        <f t="shared" si="23"/>
        <v>-</v>
      </c>
      <c r="AR1387" s="56" t="str">
        <f t="shared" si="24"/>
        <v>-</v>
      </c>
      <c r="AT1387" s="122" t="s">
        <v>5208</v>
      </c>
    </row>
    <row r="1388" spans="1:46" ht="15.75" customHeight="1" x14ac:dyDescent="0.25">
      <c r="A1388" s="6">
        <v>25025000</v>
      </c>
      <c r="B1388" s="7" t="s">
        <v>43</v>
      </c>
      <c r="C1388" s="7" t="s">
        <v>1176</v>
      </c>
      <c r="D1388" s="7" t="s">
        <v>1177</v>
      </c>
      <c r="E1388" s="7" t="s">
        <v>1173</v>
      </c>
      <c r="F1388" s="7">
        <v>5</v>
      </c>
      <c r="G1388" s="7">
        <v>120</v>
      </c>
      <c r="H1388" s="7">
        <v>-74.085805560000011</v>
      </c>
      <c r="I1388" s="29">
        <v>9.9119722199999991</v>
      </c>
      <c r="J1388" s="6" t="s">
        <v>1912</v>
      </c>
      <c r="K1388" s="30">
        <v>41399</v>
      </c>
      <c r="L1388" s="30"/>
      <c r="M1388" s="35" t="s">
        <v>1909</v>
      </c>
      <c r="N1388" s="29" t="s">
        <v>1910</v>
      </c>
      <c r="O1388" s="31">
        <v>23.25</v>
      </c>
      <c r="P1388" s="31">
        <v>20.560714285714287</v>
      </c>
      <c r="Q1388" s="31">
        <v>72.468965517241372</v>
      </c>
      <c r="R1388" s="31">
        <v>119.22222222222223</v>
      </c>
      <c r="S1388" s="31">
        <v>150.75714285714284</v>
      </c>
      <c r="T1388" s="31">
        <v>113.53571428571429</v>
      </c>
      <c r="U1388" s="31">
        <v>109.32758620689656</v>
      </c>
      <c r="V1388" s="31">
        <v>139.75</v>
      </c>
      <c r="W1388" s="31">
        <v>164.89655172413794</v>
      </c>
      <c r="X1388" s="31">
        <v>187</v>
      </c>
      <c r="Y1388" s="31">
        <v>149.19642857142858</v>
      </c>
      <c r="Z1388" s="31">
        <v>35.625</v>
      </c>
      <c r="AA1388" s="4">
        <f t="shared" si="21"/>
        <v>1285.590325670498</v>
      </c>
      <c r="AB1388" s="32">
        <v>338</v>
      </c>
      <c r="AC1388" s="17">
        <v>0.93888888888888888</v>
      </c>
      <c r="AD1388" s="36">
        <v>0.93333333333333335</v>
      </c>
      <c r="AE1388" s="36">
        <v>0.93333333333333335</v>
      </c>
      <c r="AF1388" s="36">
        <v>0.96666666666666667</v>
      </c>
      <c r="AG1388" s="36">
        <v>0.9</v>
      </c>
      <c r="AH1388" s="36">
        <v>0.93333333333333335</v>
      </c>
      <c r="AI1388" s="36">
        <v>0.93333333333333335</v>
      </c>
      <c r="AJ1388" s="36">
        <v>0.96666666666666667</v>
      </c>
      <c r="AK1388" s="36">
        <v>0.93333333333333335</v>
      </c>
      <c r="AL1388" s="36">
        <v>0.96666666666666667</v>
      </c>
      <c r="AM1388" s="36">
        <v>0.93333333333333335</v>
      </c>
      <c r="AN1388" s="36">
        <v>0.93333333333333335</v>
      </c>
      <c r="AO1388" s="36">
        <v>0.93333333333333335</v>
      </c>
      <c r="AP1388" s="33" t="str">
        <f t="shared" si="22"/>
        <v>&gt;=80%</v>
      </c>
      <c r="AQ1388" s="55" t="str">
        <f t="shared" si="23"/>
        <v>&gt;=75%</v>
      </c>
      <c r="AR1388" s="56" t="str">
        <f t="shared" si="24"/>
        <v>&gt;=50%</v>
      </c>
      <c r="AS1388" s="34" t="s">
        <v>1889</v>
      </c>
      <c r="AT1388" s="121">
        <v>0.8</v>
      </c>
    </row>
    <row r="1389" spans="1:46" ht="15.75" customHeight="1" x14ac:dyDescent="0.25">
      <c r="A1389" s="6">
        <v>25025002</v>
      </c>
      <c r="B1389" s="7" t="s">
        <v>43</v>
      </c>
      <c r="C1389" s="7" t="s">
        <v>2451</v>
      </c>
      <c r="D1389" s="7" t="s">
        <v>1215</v>
      </c>
      <c r="E1389" s="7" t="s">
        <v>1173</v>
      </c>
      <c r="F1389" s="7">
        <v>5</v>
      </c>
      <c r="G1389" s="7">
        <v>25</v>
      </c>
      <c r="H1389" s="7">
        <v>-74.273638890000001</v>
      </c>
      <c r="I1389" s="29">
        <v>9.3040555600000001</v>
      </c>
      <c r="J1389" s="6" t="s">
        <v>1908</v>
      </c>
      <c r="K1389" s="30">
        <v>41399</v>
      </c>
      <c r="L1389" s="30"/>
      <c r="M1389" s="35" t="s">
        <v>1909</v>
      </c>
      <c r="N1389" s="29" t="s">
        <v>1910</v>
      </c>
      <c r="O1389" s="31">
        <v>18.095833333333331</v>
      </c>
      <c r="P1389" s="31">
        <v>18.632000000000001</v>
      </c>
      <c r="Q1389" s="31">
        <v>58.878260869565231</v>
      </c>
      <c r="R1389" s="31">
        <v>129.43181818181822</v>
      </c>
      <c r="S1389" s="31">
        <v>198.11428571428564</v>
      </c>
      <c r="T1389" s="31">
        <v>145.56190476190474</v>
      </c>
      <c r="U1389" s="31">
        <v>118.78571428571426</v>
      </c>
      <c r="V1389" s="31">
        <v>195.55500000000001</v>
      </c>
      <c r="W1389" s="31">
        <v>188.50000000000003</v>
      </c>
      <c r="X1389" s="31">
        <v>191.56111111111113</v>
      </c>
      <c r="Y1389" s="31">
        <v>182.19444444444446</v>
      </c>
      <c r="Z1389" s="31">
        <v>44.547368421052632</v>
      </c>
      <c r="AA1389" s="4">
        <f t="shared" si="21"/>
        <v>1489.8577411232297</v>
      </c>
      <c r="AB1389" s="32">
        <v>254</v>
      </c>
      <c r="AC1389" s="17">
        <v>0.7055555555555556</v>
      </c>
      <c r="AD1389" s="36">
        <v>0.8</v>
      </c>
      <c r="AE1389" s="36">
        <v>0.83333333333333337</v>
      </c>
      <c r="AF1389" s="36">
        <v>0.76666666666666672</v>
      </c>
      <c r="AG1389" s="36">
        <v>0.73333333333333328</v>
      </c>
      <c r="AH1389" s="36">
        <v>0.7</v>
      </c>
      <c r="AI1389" s="36">
        <v>0.7</v>
      </c>
      <c r="AJ1389" s="36">
        <v>0.7</v>
      </c>
      <c r="AK1389" s="36">
        <v>0.66666666666666663</v>
      </c>
      <c r="AL1389" s="36">
        <v>0.73333333333333328</v>
      </c>
      <c r="AM1389" s="36">
        <v>0.6</v>
      </c>
      <c r="AN1389" s="36">
        <v>0.6</v>
      </c>
      <c r="AO1389" s="36">
        <v>0.6333333333333333</v>
      </c>
      <c r="AP1389" s="33" t="str">
        <f t="shared" si="22"/>
        <v>-</v>
      </c>
      <c r="AQ1389" s="55" t="str">
        <f t="shared" si="23"/>
        <v>-</v>
      </c>
      <c r="AR1389" s="56" t="str">
        <f t="shared" si="24"/>
        <v>&gt;=50%</v>
      </c>
      <c r="AS1389" s="34" t="s">
        <v>1889</v>
      </c>
      <c r="AT1389" s="122" t="s">
        <v>5208</v>
      </c>
    </row>
    <row r="1390" spans="1:46" ht="15.75" customHeight="1" x14ac:dyDescent="0.25">
      <c r="A1390" s="6">
        <v>25025020</v>
      </c>
      <c r="B1390" s="7" t="s">
        <v>43</v>
      </c>
      <c r="C1390" s="7" t="s">
        <v>388</v>
      </c>
      <c r="D1390" s="7" t="s">
        <v>386</v>
      </c>
      <c r="E1390" s="7" t="s">
        <v>313</v>
      </c>
      <c r="F1390" s="7">
        <v>2</v>
      </c>
      <c r="G1390" s="7">
        <v>25</v>
      </c>
      <c r="H1390" s="7">
        <v>-74.838055560000001</v>
      </c>
      <c r="I1390" s="29">
        <v>9.731666670000001</v>
      </c>
      <c r="J1390" s="6" t="s">
        <v>1908</v>
      </c>
      <c r="K1390" s="30">
        <v>31792</v>
      </c>
      <c r="L1390" s="30"/>
      <c r="M1390" s="7" t="s">
        <v>1911</v>
      </c>
      <c r="N1390" s="29" t="s">
        <v>1910</v>
      </c>
      <c r="O1390" s="31">
        <v>12.857142857142859</v>
      </c>
      <c r="P1390" s="31">
        <v>21.017857142857139</v>
      </c>
      <c r="Q1390" s="31">
        <v>35.785185185185185</v>
      </c>
      <c r="R1390" s="31">
        <v>70.396296296296285</v>
      </c>
      <c r="S1390" s="31">
        <v>123.62500000000001</v>
      </c>
      <c r="T1390" s="31">
        <v>116.21851851851852</v>
      </c>
      <c r="U1390" s="31">
        <v>95.329629629629636</v>
      </c>
      <c r="V1390" s="31">
        <v>120.85769230769233</v>
      </c>
      <c r="W1390" s="31">
        <v>98.657692307692315</v>
      </c>
      <c r="X1390" s="31">
        <v>121.40384615384617</v>
      </c>
      <c r="Y1390" s="31">
        <v>88.08461538461539</v>
      </c>
      <c r="Z1390" s="31">
        <v>28.730769230769234</v>
      </c>
      <c r="AA1390" s="4">
        <f t="shared" si="21"/>
        <v>932.96424501424508</v>
      </c>
      <c r="AB1390" s="32">
        <v>322</v>
      </c>
      <c r="AC1390" s="17">
        <v>0.89444444444444449</v>
      </c>
      <c r="AD1390" s="36">
        <v>0.93333333333333335</v>
      </c>
      <c r="AE1390" s="36">
        <v>0.93333333333333335</v>
      </c>
      <c r="AF1390" s="36">
        <v>0.9</v>
      </c>
      <c r="AG1390" s="36">
        <v>0.9</v>
      </c>
      <c r="AH1390" s="36">
        <v>0.93333333333333335</v>
      </c>
      <c r="AI1390" s="36">
        <v>0.9</v>
      </c>
      <c r="AJ1390" s="36">
        <v>0.9</v>
      </c>
      <c r="AK1390" s="36">
        <v>0.8666666666666667</v>
      </c>
      <c r="AL1390" s="36">
        <v>0.8666666666666667</v>
      </c>
      <c r="AM1390" s="36">
        <v>0.8666666666666667</v>
      </c>
      <c r="AN1390" s="36">
        <v>0.8666666666666667</v>
      </c>
      <c r="AO1390" s="36">
        <v>0.8666666666666667</v>
      </c>
      <c r="AP1390" s="33" t="str">
        <f t="shared" si="22"/>
        <v>&gt;=80%</v>
      </c>
      <c r="AQ1390" s="55" t="str">
        <f t="shared" si="23"/>
        <v>&gt;=75%</v>
      </c>
      <c r="AR1390" s="56" t="str">
        <f t="shared" si="24"/>
        <v>&gt;=50%</v>
      </c>
      <c r="AT1390" s="121">
        <v>0.8</v>
      </c>
    </row>
    <row r="1391" spans="1:46" ht="15.75" customHeight="1" x14ac:dyDescent="0.25">
      <c r="A1391" s="6">
        <v>25025030</v>
      </c>
      <c r="B1391" s="7" t="s">
        <v>150</v>
      </c>
      <c r="C1391" s="7" t="s">
        <v>805</v>
      </c>
      <c r="D1391" s="7" t="s">
        <v>806</v>
      </c>
      <c r="E1391" s="7" t="s">
        <v>328</v>
      </c>
      <c r="F1391" s="7">
        <v>2</v>
      </c>
      <c r="G1391" s="7">
        <v>20</v>
      </c>
      <c r="H1391" s="7">
        <v>-75.164555560000011</v>
      </c>
      <c r="I1391" s="29">
        <v>8.2950638899999998</v>
      </c>
      <c r="J1391" s="6" t="s">
        <v>1908</v>
      </c>
      <c r="K1391" s="30">
        <v>41984</v>
      </c>
      <c r="L1391" s="30"/>
      <c r="M1391" s="35" t="s">
        <v>1909</v>
      </c>
      <c r="N1391" s="29" t="s">
        <v>1910</v>
      </c>
      <c r="O1391" s="31">
        <v>15.834782608695649</v>
      </c>
      <c r="P1391" s="31">
        <v>13.379166666666665</v>
      </c>
      <c r="Q1391" s="31">
        <v>54.45</v>
      </c>
      <c r="R1391" s="31">
        <v>173.09629629629629</v>
      </c>
      <c r="S1391" s="31">
        <v>287.75200000000001</v>
      </c>
      <c r="T1391" s="31">
        <v>318.45185185185187</v>
      </c>
      <c r="U1391" s="31">
        <v>366.86538461538464</v>
      </c>
      <c r="V1391" s="31">
        <v>418.70799999999986</v>
      </c>
      <c r="W1391" s="31">
        <v>337.76400000000001</v>
      </c>
      <c r="X1391" s="31">
        <v>259.16666666666669</v>
      </c>
      <c r="Y1391" s="31">
        <v>207.57200000000003</v>
      </c>
      <c r="Z1391" s="31">
        <v>39.300000000000004</v>
      </c>
      <c r="AA1391" s="4">
        <f t="shared" si="21"/>
        <v>2492.3401487055617</v>
      </c>
      <c r="AB1391" s="32">
        <v>299</v>
      </c>
      <c r="AC1391" s="17">
        <v>0.8305555555555556</v>
      </c>
      <c r="AD1391" s="36">
        <v>0.76666666666666672</v>
      </c>
      <c r="AE1391" s="36">
        <v>0.8</v>
      </c>
      <c r="AF1391" s="36">
        <v>0.73333333333333328</v>
      </c>
      <c r="AG1391" s="36">
        <v>0.9</v>
      </c>
      <c r="AH1391" s="36">
        <v>0.83333333333333337</v>
      </c>
      <c r="AI1391" s="36">
        <v>0.9</v>
      </c>
      <c r="AJ1391" s="36">
        <v>0.8666666666666667</v>
      </c>
      <c r="AK1391" s="36">
        <v>0.83333333333333337</v>
      </c>
      <c r="AL1391" s="36">
        <v>0.83333333333333337</v>
      </c>
      <c r="AM1391" s="36">
        <v>0.9</v>
      </c>
      <c r="AN1391" s="36">
        <v>0.83333333333333337</v>
      </c>
      <c r="AO1391" s="36">
        <v>0.76666666666666672</v>
      </c>
      <c r="AP1391" s="33" t="str">
        <f t="shared" si="22"/>
        <v>-</v>
      </c>
      <c r="AQ1391" s="55" t="str">
        <f t="shared" si="23"/>
        <v>-</v>
      </c>
      <c r="AR1391" s="56" t="str">
        <f t="shared" si="24"/>
        <v>&gt;=50%</v>
      </c>
      <c r="AS1391" s="34" t="s">
        <v>1889</v>
      </c>
      <c r="AT1391" s="112" t="s">
        <v>5206</v>
      </c>
    </row>
    <row r="1392" spans="1:46" ht="15.75" customHeight="1" x14ac:dyDescent="0.25">
      <c r="A1392" s="2">
        <v>25025040</v>
      </c>
      <c r="B1392" s="7" t="s">
        <v>43</v>
      </c>
      <c r="C1392" s="3" t="s">
        <v>2452</v>
      </c>
      <c r="D1392" s="7" t="s">
        <v>1646</v>
      </c>
      <c r="E1392" s="7" t="s">
        <v>1608</v>
      </c>
      <c r="F1392" s="7">
        <v>2</v>
      </c>
      <c r="G1392" s="7">
        <v>30</v>
      </c>
      <c r="H1392" s="7">
        <v>-75.183333329999996</v>
      </c>
      <c r="I1392" s="29">
        <v>8.6999999999999993</v>
      </c>
      <c r="J1392" s="6" t="s">
        <v>1890</v>
      </c>
      <c r="K1392" s="30">
        <v>11703</v>
      </c>
      <c r="L1392" s="30">
        <v>33709</v>
      </c>
      <c r="M1392" s="7" t="s">
        <v>1911</v>
      </c>
      <c r="N1392" s="29" t="s">
        <v>1910</v>
      </c>
      <c r="O1392" s="31" t="s">
        <v>1930</v>
      </c>
      <c r="P1392" s="31">
        <v>1.7999999999999998</v>
      </c>
      <c r="Q1392" s="31">
        <v>8.1</v>
      </c>
      <c r="R1392" s="31">
        <v>258.10000000000002</v>
      </c>
      <c r="S1392" s="31">
        <v>178.29999999999998</v>
      </c>
      <c r="T1392" s="31">
        <v>242.10000000000002</v>
      </c>
      <c r="U1392" s="31">
        <v>130.69999999999999</v>
      </c>
      <c r="V1392" s="31">
        <v>355.99999999999994</v>
      </c>
      <c r="W1392" s="31">
        <v>226.09999999999997</v>
      </c>
      <c r="X1392" s="31">
        <v>323.3</v>
      </c>
      <c r="Y1392" s="31" t="s">
        <v>1930</v>
      </c>
      <c r="Z1392" s="31" t="s">
        <v>1930</v>
      </c>
      <c r="AA1392" s="4">
        <f t="shared" si="21"/>
        <v>1724.4999999999998</v>
      </c>
      <c r="AB1392" s="32">
        <v>9</v>
      </c>
      <c r="AC1392" s="17">
        <v>2.5000000000000001E-2</v>
      </c>
      <c r="AD1392" s="36">
        <v>0</v>
      </c>
      <c r="AE1392" s="36">
        <v>3.3333333333333333E-2</v>
      </c>
      <c r="AF1392" s="36">
        <v>3.3333333333333333E-2</v>
      </c>
      <c r="AG1392" s="36">
        <v>3.3333333333333333E-2</v>
      </c>
      <c r="AH1392" s="36">
        <v>3.3333333333333333E-2</v>
      </c>
      <c r="AI1392" s="36">
        <v>3.3333333333333333E-2</v>
      </c>
      <c r="AJ1392" s="36">
        <v>3.3333333333333333E-2</v>
      </c>
      <c r="AK1392" s="36">
        <v>3.3333333333333333E-2</v>
      </c>
      <c r="AL1392" s="36">
        <v>3.3333333333333333E-2</v>
      </c>
      <c r="AM1392" s="36">
        <v>3.3333333333333333E-2</v>
      </c>
      <c r="AN1392" s="36">
        <v>0</v>
      </c>
      <c r="AO1392" s="36">
        <v>0</v>
      </c>
      <c r="AP1392" s="57" t="str">
        <f t="shared" si="22"/>
        <v>-</v>
      </c>
      <c r="AQ1392" s="55" t="str">
        <f t="shared" si="23"/>
        <v>-</v>
      </c>
      <c r="AR1392" s="56" t="str">
        <f t="shared" si="24"/>
        <v>-</v>
      </c>
      <c r="AS1392" s="34" t="s">
        <v>1890</v>
      </c>
      <c r="AT1392" s="122" t="s">
        <v>5208</v>
      </c>
    </row>
    <row r="1393" spans="1:46" ht="15.75" customHeight="1" x14ac:dyDescent="0.25">
      <c r="A1393" s="2">
        <v>25025080</v>
      </c>
      <c r="B1393" s="7" t="s">
        <v>43</v>
      </c>
      <c r="C1393" s="3" t="s">
        <v>1629</v>
      </c>
      <c r="D1393" s="7" t="s">
        <v>1630</v>
      </c>
      <c r="E1393" s="7" t="s">
        <v>1608</v>
      </c>
      <c r="F1393" s="7">
        <v>2</v>
      </c>
      <c r="G1393" s="7">
        <v>166</v>
      </c>
      <c r="H1393" s="7">
        <v>-75.283055560000008</v>
      </c>
      <c r="I1393" s="29">
        <v>9.3338888900000008</v>
      </c>
      <c r="J1393" s="6" t="s">
        <v>1908</v>
      </c>
      <c r="K1393" s="30">
        <v>14777</v>
      </c>
      <c r="L1393" s="30"/>
      <c r="M1393" s="7" t="s">
        <v>1911</v>
      </c>
      <c r="N1393" s="29" t="s">
        <v>1910</v>
      </c>
      <c r="O1393" s="31">
        <v>17.25925925925926</v>
      </c>
      <c r="P1393" s="31">
        <v>15.14642857142857</v>
      </c>
      <c r="Q1393" s="31">
        <v>40.818518518518516</v>
      </c>
      <c r="R1393" s="31">
        <v>80.623809523809527</v>
      </c>
      <c r="S1393" s="31">
        <v>164.95769230769233</v>
      </c>
      <c r="T1393" s="31">
        <v>129.21481481481482</v>
      </c>
      <c r="U1393" s="31">
        <v>135.38000000000002</v>
      </c>
      <c r="V1393" s="31">
        <v>127.86399999999998</v>
      </c>
      <c r="W1393" s="31">
        <v>136.85833333333332</v>
      </c>
      <c r="X1393" s="31">
        <v>130.2962962962963</v>
      </c>
      <c r="Y1393" s="31">
        <v>95.045833333333348</v>
      </c>
      <c r="Z1393" s="31">
        <v>35.85</v>
      </c>
      <c r="AA1393" s="4">
        <f t="shared" si="21"/>
        <v>1109.314985958486</v>
      </c>
      <c r="AB1393" s="32">
        <v>305</v>
      </c>
      <c r="AC1393" s="17">
        <v>0.84722222222222221</v>
      </c>
      <c r="AD1393" s="36">
        <v>0.9</v>
      </c>
      <c r="AE1393" s="36">
        <v>0.93333333333333335</v>
      </c>
      <c r="AF1393" s="36">
        <v>0.9</v>
      </c>
      <c r="AG1393" s="36">
        <v>0.7</v>
      </c>
      <c r="AH1393" s="36">
        <v>0.8666666666666667</v>
      </c>
      <c r="AI1393" s="36">
        <v>0.9</v>
      </c>
      <c r="AJ1393" s="36">
        <v>0.83333333333333337</v>
      </c>
      <c r="AK1393" s="36">
        <v>0.83333333333333337</v>
      </c>
      <c r="AL1393" s="36">
        <v>0.8</v>
      </c>
      <c r="AM1393" s="36">
        <v>0.9</v>
      </c>
      <c r="AN1393" s="36">
        <v>0.8</v>
      </c>
      <c r="AO1393" s="36">
        <v>0.8</v>
      </c>
      <c r="AP1393" s="33" t="str">
        <f t="shared" si="22"/>
        <v>-</v>
      </c>
      <c r="AQ1393" s="55" t="str">
        <f t="shared" si="23"/>
        <v>-</v>
      </c>
      <c r="AR1393" s="56" t="str">
        <f t="shared" si="24"/>
        <v>&gt;=50%</v>
      </c>
      <c r="AT1393" s="112" t="s">
        <v>5206</v>
      </c>
    </row>
    <row r="1394" spans="1:46" ht="15.75" customHeight="1" x14ac:dyDescent="0.25">
      <c r="A1394" s="2">
        <v>25025090</v>
      </c>
      <c r="B1394" s="7" t="s">
        <v>43</v>
      </c>
      <c r="C1394" s="3" t="s">
        <v>1183</v>
      </c>
      <c r="D1394" s="7" t="s">
        <v>1184</v>
      </c>
      <c r="E1394" s="7" t="s">
        <v>1173</v>
      </c>
      <c r="F1394" s="7">
        <v>5</v>
      </c>
      <c r="G1394" s="7">
        <v>34</v>
      </c>
      <c r="H1394" s="7">
        <v>-73.970833329999991</v>
      </c>
      <c r="I1394" s="29">
        <v>9.0463333300000013</v>
      </c>
      <c r="J1394" s="6" t="s">
        <v>1908</v>
      </c>
      <c r="K1394" s="30">
        <v>19038.791666666668</v>
      </c>
      <c r="L1394" s="30"/>
      <c r="M1394" s="7" t="s">
        <v>1911</v>
      </c>
      <c r="N1394" s="29" t="s">
        <v>1910</v>
      </c>
      <c r="O1394" s="31">
        <v>28.251724137931031</v>
      </c>
      <c r="P1394" s="31">
        <v>23.210344827586209</v>
      </c>
      <c r="Q1394" s="31">
        <v>74.596428571428575</v>
      </c>
      <c r="R1394" s="31">
        <v>167.78888888888886</v>
      </c>
      <c r="S1394" s="31">
        <v>219.06153846153848</v>
      </c>
      <c r="T1394" s="31">
        <v>172.19615384615386</v>
      </c>
      <c r="U1394" s="31">
        <v>144.15172413793104</v>
      </c>
      <c r="V1394" s="31">
        <v>193.06896551724142</v>
      </c>
      <c r="W1394" s="31">
        <v>279.07499999999999</v>
      </c>
      <c r="X1394" s="31">
        <v>327.03703703703712</v>
      </c>
      <c r="Y1394" s="31">
        <v>252.54347826086959</v>
      </c>
      <c r="Z1394" s="31">
        <v>97.351724137931043</v>
      </c>
      <c r="AA1394" s="4">
        <f t="shared" si="21"/>
        <v>1978.3330078245372</v>
      </c>
      <c r="AB1394" s="32">
        <v>330</v>
      </c>
      <c r="AC1394" s="17">
        <v>0.91666666666666663</v>
      </c>
      <c r="AD1394" s="36">
        <v>0.96666666666666667</v>
      </c>
      <c r="AE1394" s="36">
        <v>0.96666666666666667</v>
      </c>
      <c r="AF1394" s="36">
        <v>0.93333333333333335</v>
      </c>
      <c r="AG1394" s="36">
        <v>0.9</v>
      </c>
      <c r="AH1394" s="36">
        <v>0.8666666666666667</v>
      </c>
      <c r="AI1394" s="36">
        <v>0.8666666666666667</v>
      </c>
      <c r="AJ1394" s="36">
        <v>0.96666666666666667</v>
      </c>
      <c r="AK1394" s="36">
        <v>0.96666666666666667</v>
      </c>
      <c r="AL1394" s="36">
        <v>0.93333333333333335</v>
      </c>
      <c r="AM1394" s="36">
        <v>0.9</v>
      </c>
      <c r="AN1394" s="36">
        <v>0.76666666666666672</v>
      </c>
      <c r="AO1394" s="36">
        <v>0.96666666666666667</v>
      </c>
      <c r="AP1394" s="33" t="str">
        <f t="shared" si="22"/>
        <v>-</v>
      </c>
      <c r="AQ1394" s="55" t="str">
        <f t="shared" si="23"/>
        <v>&gt;=75%</v>
      </c>
      <c r="AR1394" s="56" t="str">
        <f t="shared" si="24"/>
        <v>&gt;=50%</v>
      </c>
      <c r="AT1394" s="112" t="s">
        <v>5206</v>
      </c>
    </row>
    <row r="1395" spans="1:46" ht="15.75" customHeight="1" x14ac:dyDescent="0.25">
      <c r="A1395" s="2">
        <v>25025100</v>
      </c>
      <c r="B1395" s="7" t="s">
        <v>43</v>
      </c>
      <c r="C1395" s="3" t="s">
        <v>2453</v>
      </c>
      <c r="D1395" s="7" t="s">
        <v>337</v>
      </c>
      <c r="E1395" s="7" t="s">
        <v>313</v>
      </c>
      <c r="F1395" s="7">
        <v>2</v>
      </c>
      <c r="G1395" s="7">
        <v>18</v>
      </c>
      <c r="H1395" s="7">
        <v>-74.845277780000004</v>
      </c>
      <c r="I1395" s="29">
        <v>9.2819444400000002</v>
      </c>
      <c r="J1395" s="6" t="s">
        <v>1908</v>
      </c>
      <c r="K1395" s="30">
        <v>19739</v>
      </c>
      <c r="L1395" s="30"/>
      <c r="M1395" s="7" t="s">
        <v>1911</v>
      </c>
      <c r="N1395" s="29" t="s">
        <v>1910</v>
      </c>
      <c r="O1395" s="31">
        <v>14.249999999999998</v>
      </c>
      <c r="P1395" s="31">
        <v>14.039999999999996</v>
      </c>
      <c r="Q1395" s="31">
        <v>52.119047619047606</v>
      </c>
      <c r="R1395" s="31">
        <v>76.152631578947378</v>
      </c>
      <c r="S1395" s="31">
        <v>167.72105263157894</v>
      </c>
      <c r="T1395" s="31">
        <v>167.83888888888885</v>
      </c>
      <c r="U1395" s="31">
        <v>160.49523809523811</v>
      </c>
      <c r="V1395" s="31">
        <v>168.02105263157893</v>
      </c>
      <c r="W1395" s="31">
        <v>187.41578947368421</v>
      </c>
      <c r="X1395" s="31">
        <v>149.02631578947367</v>
      </c>
      <c r="Y1395" s="31">
        <v>99.510526315789491</v>
      </c>
      <c r="Z1395" s="31">
        <v>29.859999999999996</v>
      </c>
      <c r="AA1395" s="4">
        <f t="shared" si="21"/>
        <v>1286.450543024227</v>
      </c>
      <c r="AB1395" s="32">
        <v>236</v>
      </c>
      <c r="AC1395" s="17">
        <v>0.65555555555555556</v>
      </c>
      <c r="AD1395" s="36">
        <v>0.73333333333333328</v>
      </c>
      <c r="AE1395" s="36">
        <v>0.66666666666666663</v>
      </c>
      <c r="AF1395" s="36">
        <v>0.7</v>
      </c>
      <c r="AG1395" s="36">
        <v>0.6333333333333333</v>
      </c>
      <c r="AH1395" s="36">
        <v>0.6333333333333333</v>
      </c>
      <c r="AI1395" s="36">
        <v>0.6</v>
      </c>
      <c r="AJ1395" s="36">
        <v>0.7</v>
      </c>
      <c r="AK1395" s="36">
        <v>0.6333333333333333</v>
      </c>
      <c r="AL1395" s="36">
        <v>0.6333333333333333</v>
      </c>
      <c r="AM1395" s="36">
        <v>0.6333333333333333</v>
      </c>
      <c r="AN1395" s="36">
        <v>0.6333333333333333</v>
      </c>
      <c r="AO1395" s="36">
        <v>0.66666666666666663</v>
      </c>
      <c r="AP1395" s="33" t="str">
        <f t="shared" si="22"/>
        <v>-</v>
      </c>
      <c r="AQ1395" s="55" t="str">
        <f t="shared" si="23"/>
        <v>-</v>
      </c>
      <c r="AR1395" s="56" t="str">
        <f t="shared" si="24"/>
        <v>&gt;=50%</v>
      </c>
      <c r="AT1395" s="122" t="s">
        <v>5208</v>
      </c>
    </row>
    <row r="1396" spans="1:46" ht="15.75" customHeight="1" x14ac:dyDescent="0.25">
      <c r="A1396" s="2">
        <v>25025140</v>
      </c>
      <c r="B1396" s="7" t="s">
        <v>56</v>
      </c>
      <c r="C1396" s="3" t="s">
        <v>2454</v>
      </c>
      <c r="D1396" s="7" t="s">
        <v>157</v>
      </c>
      <c r="E1396" s="7" t="s">
        <v>53</v>
      </c>
      <c r="F1396" s="7">
        <v>1</v>
      </c>
      <c r="G1396" s="7">
        <v>25</v>
      </c>
      <c r="H1396" s="7">
        <v>-74.766666669999992</v>
      </c>
      <c r="I1396" s="29">
        <v>8.1</v>
      </c>
      <c r="J1396" s="6" t="s">
        <v>1890</v>
      </c>
      <c r="K1396" s="30">
        <v>37391</v>
      </c>
      <c r="L1396" s="30">
        <v>43270.448831018519</v>
      </c>
      <c r="M1396" s="7" t="s">
        <v>1911</v>
      </c>
      <c r="N1396" s="29" t="s">
        <v>1910</v>
      </c>
      <c r="O1396" s="31">
        <v>25.3</v>
      </c>
      <c r="P1396" s="31" t="s">
        <v>1930</v>
      </c>
      <c r="Q1396" s="31" t="s">
        <v>1930</v>
      </c>
      <c r="R1396" s="31" t="s">
        <v>1930</v>
      </c>
      <c r="S1396" s="31" t="s">
        <v>1930</v>
      </c>
      <c r="T1396" s="31" t="s">
        <v>1930</v>
      </c>
      <c r="U1396" s="31" t="s">
        <v>1930</v>
      </c>
      <c r="V1396" s="31" t="s">
        <v>1930</v>
      </c>
      <c r="W1396" s="31" t="s">
        <v>1930</v>
      </c>
      <c r="X1396" s="31" t="s">
        <v>1930</v>
      </c>
      <c r="Y1396" s="31" t="s">
        <v>1930</v>
      </c>
      <c r="Z1396" s="31" t="s">
        <v>1930</v>
      </c>
      <c r="AA1396" s="4">
        <f t="shared" si="21"/>
        <v>25.3</v>
      </c>
      <c r="AB1396" s="32">
        <v>1</v>
      </c>
      <c r="AC1396" s="17">
        <v>2.7777777777777779E-3</v>
      </c>
      <c r="AD1396" s="36">
        <v>3.3333333333333333E-2</v>
      </c>
      <c r="AE1396" s="36">
        <v>0</v>
      </c>
      <c r="AF1396" s="36">
        <v>0</v>
      </c>
      <c r="AG1396" s="36">
        <v>0</v>
      </c>
      <c r="AH1396" s="36">
        <v>0</v>
      </c>
      <c r="AI1396" s="36">
        <v>0</v>
      </c>
      <c r="AJ1396" s="36">
        <v>0</v>
      </c>
      <c r="AK1396" s="36">
        <v>0</v>
      </c>
      <c r="AL1396" s="36">
        <v>0</v>
      </c>
      <c r="AM1396" s="36">
        <v>0</v>
      </c>
      <c r="AN1396" s="36">
        <v>0</v>
      </c>
      <c r="AO1396" s="36">
        <v>0</v>
      </c>
      <c r="AP1396" s="33" t="str">
        <f t="shared" si="22"/>
        <v>-</v>
      </c>
      <c r="AQ1396" s="55" t="str">
        <f t="shared" si="23"/>
        <v>-</v>
      </c>
      <c r="AR1396" s="56" t="str">
        <f t="shared" si="24"/>
        <v>-</v>
      </c>
      <c r="AS1396" s="34" t="s">
        <v>1890</v>
      </c>
      <c r="AT1396" s="122" t="s">
        <v>5208</v>
      </c>
    </row>
    <row r="1397" spans="1:46" ht="15.75" customHeight="1" x14ac:dyDescent="0.25">
      <c r="A1397" s="2">
        <v>25025160</v>
      </c>
      <c r="B1397" s="7" t="s">
        <v>56</v>
      </c>
      <c r="C1397" s="3" t="s">
        <v>826</v>
      </c>
      <c r="D1397" s="7" t="s">
        <v>827</v>
      </c>
      <c r="E1397" s="7" t="s">
        <v>328</v>
      </c>
      <c r="F1397" s="7">
        <v>2</v>
      </c>
      <c r="G1397" s="7">
        <v>50</v>
      </c>
      <c r="H1397" s="7">
        <v>-75.402777779999994</v>
      </c>
      <c r="I1397" s="29">
        <v>8.0038888900000007</v>
      </c>
      <c r="J1397" s="6" t="s">
        <v>1908</v>
      </c>
      <c r="K1397" s="30">
        <v>26769</v>
      </c>
      <c r="L1397" s="30"/>
      <c r="M1397" s="7" t="s">
        <v>1911</v>
      </c>
      <c r="N1397" s="29" t="s">
        <v>1910</v>
      </c>
      <c r="O1397" s="31">
        <v>19.965384615384615</v>
      </c>
      <c r="P1397" s="31">
        <v>24.500000000000004</v>
      </c>
      <c r="Q1397" s="31">
        <v>88.719230769230762</v>
      </c>
      <c r="R1397" s="31">
        <v>213.21379310344827</v>
      </c>
      <c r="S1397" s="31">
        <v>299.49999999999994</v>
      </c>
      <c r="T1397" s="31">
        <v>349.52857142857135</v>
      </c>
      <c r="U1397" s="31">
        <v>346.39583333333331</v>
      </c>
      <c r="V1397" s="31">
        <v>390.43703703703699</v>
      </c>
      <c r="W1397" s="31">
        <v>316.92142857142869</v>
      </c>
      <c r="X1397" s="31">
        <v>284.05416666666662</v>
      </c>
      <c r="Y1397" s="31">
        <v>186.06666666666661</v>
      </c>
      <c r="Z1397" s="31">
        <v>60.18333333333333</v>
      </c>
      <c r="AA1397" s="4">
        <f t="shared" si="21"/>
        <v>2579.4854455251007</v>
      </c>
      <c r="AB1397" s="32">
        <v>314</v>
      </c>
      <c r="AC1397" s="17">
        <v>0.87222222222222223</v>
      </c>
      <c r="AD1397" s="36">
        <v>0.8666666666666667</v>
      </c>
      <c r="AE1397" s="36">
        <v>0.83333333333333337</v>
      </c>
      <c r="AF1397" s="36">
        <v>0.8666666666666667</v>
      </c>
      <c r="AG1397" s="36">
        <v>0.96666666666666667</v>
      </c>
      <c r="AH1397" s="36">
        <v>0.8666666666666667</v>
      </c>
      <c r="AI1397" s="36">
        <v>0.93333333333333335</v>
      </c>
      <c r="AJ1397" s="36">
        <v>0.8</v>
      </c>
      <c r="AK1397" s="36">
        <v>0.9</v>
      </c>
      <c r="AL1397" s="36">
        <v>0.93333333333333335</v>
      </c>
      <c r="AM1397" s="36">
        <v>0.8</v>
      </c>
      <c r="AN1397" s="36">
        <v>0.9</v>
      </c>
      <c r="AO1397" s="36">
        <v>0.8</v>
      </c>
      <c r="AP1397" s="33" t="str">
        <f t="shared" si="22"/>
        <v>&gt;=80%</v>
      </c>
      <c r="AQ1397" s="55" t="str">
        <f t="shared" si="23"/>
        <v>&gt;=75%</v>
      </c>
      <c r="AR1397" s="56" t="str">
        <f t="shared" si="24"/>
        <v>&gt;=50%</v>
      </c>
      <c r="AT1397" s="121">
        <v>0.8</v>
      </c>
    </row>
    <row r="1398" spans="1:46" ht="15.75" customHeight="1" x14ac:dyDescent="0.25">
      <c r="A1398" s="2">
        <v>25025170</v>
      </c>
      <c r="B1398" s="7" t="s">
        <v>56</v>
      </c>
      <c r="C1398" s="3" t="s">
        <v>848</v>
      </c>
      <c r="D1398" s="7" t="s">
        <v>849</v>
      </c>
      <c r="E1398" s="7" t="s">
        <v>328</v>
      </c>
      <c r="F1398" s="7">
        <v>2</v>
      </c>
      <c r="G1398" s="7">
        <v>125</v>
      </c>
      <c r="H1398" s="7">
        <v>-75.498833329999997</v>
      </c>
      <c r="I1398" s="29">
        <v>8.7408611100000009</v>
      </c>
      <c r="J1398" s="6" t="s">
        <v>1908</v>
      </c>
      <c r="K1398" s="30">
        <v>26952</v>
      </c>
      <c r="L1398" s="30"/>
      <c r="M1398" s="7" t="s">
        <v>1911</v>
      </c>
      <c r="N1398" s="29" t="s">
        <v>1910</v>
      </c>
      <c r="O1398" s="31">
        <v>15.358620689655174</v>
      </c>
      <c r="P1398" s="31">
        <v>26.6</v>
      </c>
      <c r="Q1398" s="31">
        <v>47.628571428571419</v>
      </c>
      <c r="R1398" s="31">
        <v>125.56296296296296</v>
      </c>
      <c r="S1398" s="31">
        <v>192.52692307692311</v>
      </c>
      <c r="T1398" s="31">
        <v>184.54166666666666</v>
      </c>
      <c r="U1398" s="31">
        <v>187.21666666666667</v>
      </c>
      <c r="V1398" s="31">
        <v>218.6384615384616</v>
      </c>
      <c r="W1398" s="31">
        <v>186.33750000000001</v>
      </c>
      <c r="X1398" s="31">
        <v>170.375</v>
      </c>
      <c r="Y1398" s="31">
        <v>115.37916666666668</v>
      </c>
      <c r="Z1398" s="31">
        <v>50.622727272727268</v>
      </c>
      <c r="AA1398" s="4">
        <f t="shared" si="21"/>
        <v>1520.7882669693013</v>
      </c>
      <c r="AB1398" s="32">
        <v>307</v>
      </c>
      <c r="AC1398" s="17">
        <v>0.85277777777777775</v>
      </c>
      <c r="AD1398" s="36">
        <v>0.96666666666666667</v>
      </c>
      <c r="AE1398" s="36">
        <v>0.96666666666666667</v>
      </c>
      <c r="AF1398" s="36">
        <v>0.93333333333333335</v>
      </c>
      <c r="AG1398" s="36">
        <v>0.9</v>
      </c>
      <c r="AH1398" s="36">
        <v>0.8666666666666667</v>
      </c>
      <c r="AI1398" s="36">
        <v>0.8</v>
      </c>
      <c r="AJ1398" s="36">
        <v>0.8</v>
      </c>
      <c r="AK1398" s="36">
        <v>0.8666666666666667</v>
      </c>
      <c r="AL1398" s="36">
        <v>0.8</v>
      </c>
      <c r="AM1398" s="36">
        <v>0.8</v>
      </c>
      <c r="AN1398" s="36">
        <v>0.8</v>
      </c>
      <c r="AO1398" s="36">
        <v>0.73333333333333328</v>
      </c>
      <c r="AP1398" s="57" t="str">
        <f t="shared" si="22"/>
        <v>-</v>
      </c>
      <c r="AQ1398" s="55" t="str">
        <f t="shared" si="23"/>
        <v>-</v>
      </c>
      <c r="AR1398" s="56" t="str">
        <f t="shared" si="24"/>
        <v>&gt;=50%</v>
      </c>
      <c r="AT1398" s="112" t="s">
        <v>5206</v>
      </c>
    </row>
    <row r="1399" spans="1:46" ht="15.75" customHeight="1" x14ac:dyDescent="0.25">
      <c r="A1399" s="2">
        <v>25025190</v>
      </c>
      <c r="B1399" s="7" t="s">
        <v>56</v>
      </c>
      <c r="C1399" s="3" t="s">
        <v>840</v>
      </c>
      <c r="D1399" s="7" t="s">
        <v>840</v>
      </c>
      <c r="E1399" s="7" t="s">
        <v>328</v>
      </c>
      <c r="F1399" s="7">
        <v>2</v>
      </c>
      <c r="G1399" s="7">
        <v>90</v>
      </c>
      <c r="H1399" s="7">
        <v>-75.583722219999999</v>
      </c>
      <c r="I1399" s="29">
        <v>8.399333330000001</v>
      </c>
      <c r="J1399" s="6" t="s">
        <v>1908</v>
      </c>
      <c r="K1399" s="30">
        <v>26982.791666666668</v>
      </c>
      <c r="L1399" s="30"/>
      <c r="M1399" s="35" t="s">
        <v>1909</v>
      </c>
      <c r="N1399" s="29" t="s">
        <v>1910</v>
      </c>
      <c r="O1399" s="31">
        <v>20.685185185185187</v>
      </c>
      <c r="P1399" s="31">
        <v>12.814285714285713</v>
      </c>
      <c r="Q1399" s="31">
        <v>48.014814814814812</v>
      </c>
      <c r="R1399" s="31">
        <v>126.45357142857142</v>
      </c>
      <c r="S1399" s="31">
        <v>209.85357142857143</v>
      </c>
      <c r="T1399" s="31">
        <v>213.24827586206894</v>
      </c>
      <c r="U1399" s="31">
        <v>205.9</v>
      </c>
      <c r="V1399" s="31">
        <v>255.79285714285714</v>
      </c>
      <c r="W1399" s="31">
        <v>194.85384615384615</v>
      </c>
      <c r="X1399" s="31">
        <v>173.35</v>
      </c>
      <c r="Y1399" s="31">
        <v>100.75217391304346</v>
      </c>
      <c r="Z1399" s="31">
        <v>46.840909090909093</v>
      </c>
      <c r="AA1399" s="4">
        <f t="shared" si="21"/>
        <v>1608.5594907341531</v>
      </c>
      <c r="AB1399" s="32">
        <v>317</v>
      </c>
      <c r="AC1399" s="17">
        <v>0.88055555555555554</v>
      </c>
      <c r="AD1399" s="36">
        <v>0.9</v>
      </c>
      <c r="AE1399" s="36">
        <v>0.93333333333333335</v>
      </c>
      <c r="AF1399" s="36">
        <v>0.9</v>
      </c>
      <c r="AG1399" s="36">
        <v>0.93333333333333335</v>
      </c>
      <c r="AH1399" s="36">
        <v>0.93333333333333335</v>
      </c>
      <c r="AI1399" s="36">
        <v>0.96666666666666667</v>
      </c>
      <c r="AJ1399" s="36">
        <v>0.9</v>
      </c>
      <c r="AK1399" s="36">
        <v>0.93333333333333335</v>
      </c>
      <c r="AL1399" s="36">
        <v>0.8666666666666667</v>
      </c>
      <c r="AM1399" s="36">
        <v>0.8</v>
      </c>
      <c r="AN1399" s="36">
        <v>0.76666666666666672</v>
      </c>
      <c r="AO1399" s="36">
        <v>0.73333333333333328</v>
      </c>
      <c r="AP1399" s="33" t="str">
        <f t="shared" si="22"/>
        <v>-</v>
      </c>
      <c r="AQ1399" s="55" t="str">
        <f t="shared" si="23"/>
        <v>-</v>
      </c>
      <c r="AR1399" s="56" t="str">
        <f t="shared" si="24"/>
        <v>&gt;=50%</v>
      </c>
      <c r="AS1399" s="34" t="s">
        <v>1889</v>
      </c>
      <c r="AT1399" s="112" t="s">
        <v>5206</v>
      </c>
    </row>
    <row r="1400" spans="1:46" ht="15.75" customHeight="1" x14ac:dyDescent="0.25">
      <c r="A1400" s="2">
        <v>25025210</v>
      </c>
      <c r="B1400" s="7" t="s">
        <v>56</v>
      </c>
      <c r="C1400" s="3" t="s">
        <v>358</v>
      </c>
      <c r="D1400" s="7" t="s">
        <v>358</v>
      </c>
      <c r="E1400" s="7" t="s">
        <v>313</v>
      </c>
      <c r="F1400" s="7">
        <v>2</v>
      </c>
      <c r="G1400" s="7">
        <v>10</v>
      </c>
      <c r="H1400" s="7">
        <v>-74.457777780000001</v>
      </c>
      <c r="I1400" s="29">
        <v>8.9113888900000013</v>
      </c>
      <c r="J1400" s="6" t="s">
        <v>1908</v>
      </c>
      <c r="K1400" s="30">
        <v>27164</v>
      </c>
      <c r="L1400" s="30"/>
      <c r="M1400" s="7" t="s">
        <v>1911</v>
      </c>
      <c r="N1400" s="29" t="s">
        <v>1910</v>
      </c>
      <c r="O1400" s="31">
        <v>29.853571428571435</v>
      </c>
      <c r="P1400" s="31">
        <v>22.707407407407413</v>
      </c>
      <c r="Q1400" s="31">
        <v>51.151851851851852</v>
      </c>
      <c r="R1400" s="31">
        <v>153.21111111111111</v>
      </c>
      <c r="S1400" s="31">
        <v>259.62692307692311</v>
      </c>
      <c r="T1400" s="31">
        <v>259.84999999999997</v>
      </c>
      <c r="U1400" s="31">
        <v>248.25199999999998</v>
      </c>
      <c r="V1400" s="31">
        <v>269.70000000000005</v>
      </c>
      <c r="W1400" s="31">
        <v>305.48571428571432</v>
      </c>
      <c r="X1400" s="31">
        <v>335.29545454545456</v>
      </c>
      <c r="Y1400" s="31">
        <v>264.21666666666658</v>
      </c>
      <c r="Z1400" s="31">
        <v>122.65199999999997</v>
      </c>
      <c r="AA1400" s="4">
        <f t="shared" si="21"/>
        <v>2322.0027003737</v>
      </c>
      <c r="AB1400" s="32">
        <v>302</v>
      </c>
      <c r="AC1400" s="17">
        <v>0.83888888888888891</v>
      </c>
      <c r="AD1400" s="36">
        <v>0.93333333333333335</v>
      </c>
      <c r="AE1400" s="36">
        <v>0.9</v>
      </c>
      <c r="AF1400" s="36">
        <v>0.9</v>
      </c>
      <c r="AG1400" s="36">
        <v>0.9</v>
      </c>
      <c r="AH1400" s="36">
        <v>0.8666666666666667</v>
      </c>
      <c r="AI1400" s="36">
        <v>0.8666666666666667</v>
      </c>
      <c r="AJ1400" s="36">
        <v>0.83333333333333337</v>
      </c>
      <c r="AK1400" s="36">
        <v>0.8</v>
      </c>
      <c r="AL1400" s="36">
        <v>0.7</v>
      </c>
      <c r="AM1400" s="36">
        <v>0.73333333333333328</v>
      </c>
      <c r="AN1400" s="36">
        <v>0.8</v>
      </c>
      <c r="AO1400" s="36">
        <v>0.83333333333333337</v>
      </c>
      <c r="AP1400" s="33" t="str">
        <f t="shared" si="22"/>
        <v>-</v>
      </c>
      <c r="AQ1400" s="55" t="str">
        <f t="shared" si="23"/>
        <v>-</v>
      </c>
      <c r="AR1400" s="56" t="str">
        <f t="shared" si="24"/>
        <v>&gt;=50%</v>
      </c>
      <c r="AT1400" s="112" t="s">
        <v>5206</v>
      </c>
    </row>
    <row r="1401" spans="1:46" ht="15.75" customHeight="1" x14ac:dyDescent="0.25">
      <c r="A1401" s="2">
        <v>25025220</v>
      </c>
      <c r="B1401" s="7" t="s">
        <v>56</v>
      </c>
      <c r="C1401" s="3" t="s">
        <v>2455</v>
      </c>
      <c r="D1401" s="7" t="s">
        <v>2456</v>
      </c>
      <c r="E1401" s="7" t="s">
        <v>313</v>
      </c>
      <c r="F1401" s="7">
        <v>8</v>
      </c>
      <c r="G1401" s="7">
        <v>160</v>
      </c>
      <c r="H1401" s="7">
        <v>-74.05</v>
      </c>
      <c r="I1401" s="29">
        <v>8.5333333300000014</v>
      </c>
      <c r="J1401" s="6" t="s">
        <v>1890</v>
      </c>
      <c r="K1401" s="30">
        <v>27256</v>
      </c>
      <c r="L1401" s="30">
        <v>36053</v>
      </c>
      <c r="M1401" s="7" t="s">
        <v>1911</v>
      </c>
      <c r="N1401" s="29" t="s">
        <v>1910</v>
      </c>
      <c r="O1401" s="31">
        <v>7.8375000000000004</v>
      </c>
      <c r="P1401" s="31">
        <v>9.9875000000000007</v>
      </c>
      <c r="Q1401" s="31">
        <v>43.637499999999996</v>
      </c>
      <c r="R1401" s="31">
        <v>130.14285714285714</v>
      </c>
      <c r="S1401" s="31">
        <v>198.26666666666665</v>
      </c>
      <c r="T1401" s="31">
        <v>164.5</v>
      </c>
      <c r="U1401" s="31">
        <v>137.17142857142855</v>
      </c>
      <c r="V1401" s="31">
        <v>154.36666666666667</v>
      </c>
      <c r="W1401" s="31">
        <v>195.09999999999997</v>
      </c>
      <c r="X1401" s="31">
        <v>201.15</v>
      </c>
      <c r="Y1401" s="31">
        <v>108.69999999999997</v>
      </c>
      <c r="Z1401" s="31">
        <v>12.5</v>
      </c>
      <c r="AA1401" s="4">
        <f t="shared" si="21"/>
        <v>1363.3601190476193</v>
      </c>
      <c r="AB1401" s="32">
        <v>82</v>
      </c>
      <c r="AC1401" s="17">
        <v>0.22777777777777777</v>
      </c>
      <c r="AD1401" s="36">
        <v>0.26666666666666666</v>
      </c>
      <c r="AE1401" s="36">
        <v>0.26666666666666666</v>
      </c>
      <c r="AF1401" s="36">
        <v>0.26666666666666666</v>
      </c>
      <c r="AG1401" s="36">
        <v>0.23333333333333334</v>
      </c>
      <c r="AH1401" s="36">
        <v>0.2</v>
      </c>
      <c r="AI1401" s="36">
        <v>0.23333333333333334</v>
      </c>
      <c r="AJ1401" s="36">
        <v>0.23333333333333334</v>
      </c>
      <c r="AK1401" s="36">
        <v>0.2</v>
      </c>
      <c r="AL1401" s="36">
        <v>0.16666666666666666</v>
      </c>
      <c r="AM1401" s="36">
        <v>0.2</v>
      </c>
      <c r="AN1401" s="36">
        <v>0.23333333333333334</v>
      </c>
      <c r="AO1401" s="36">
        <v>0.23333333333333334</v>
      </c>
      <c r="AP1401" s="33" t="str">
        <f t="shared" si="22"/>
        <v>-</v>
      </c>
      <c r="AQ1401" s="55" t="str">
        <f t="shared" si="23"/>
        <v>-</v>
      </c>
      <c r="AR1401" s="56" t="str">
        <f t="shared" si="24"/>
        <v>-</v>
      </c>
      <c r="AS1401" s="34" t="s">
        <v>1890</v>
      </c>
      <c r="AT1401" s="122" t="s">
        <v>5208</v>
      </c>
    </row>
    <row r="1402" spans="1:46" ht="15.75" customHeight="1" x14ac:dyDescent="0.25">
      <c r="A1402" s="6">
        <v>25025230</v>
      </c>
      <c r="B1402" s="7" t="s">
        <v>56</v>
      </c>
      <c r="C1402" s="7" t="s">
        <v>1088</v>
      </c>
      <c r="D1402" s="7" t="s">
        <v>1088</v>
      </c>
      <c r="E1402" s="7" t="s">
        <v>313</v>
      </c>
      <c r="F1402" s="7">
        <v>1</v>
      </c>
      <c r="G1402" s="7">
        <v>100</v>
      </c>
      <c r="H1402" s="7">
        <v>-74.483333329999994</v>
      </c>
      <c r="I1402" s="29">
        <v>8.3000000000000007</v>
      </c>
      <c r="J1402" s="6" t="s">
        <v>1890</v>
      </c>
      <c r="K1402" s="30">
        <v>27256</v>
      </c>
      <c r="L1402" s="30">
        <v>38306</v>
      </c>
      <c r="M1402" s="7" t="s">
        <v>1911</v>
      </c>
      <c r="N1402" s="29" t="s">
        <v>1910</v>
      </c>
      <c r="O1402" s="31">
        <v>79.8</v>
      </c>
      <c r="P1402" s="31">
        <v>102.08333333333333</v>
      </c>
      <c r="Q1402" s="31">
        <v>152.36363636363637</v>
      </c>
      <c r="R1402" s="31">
        <v>356.41666666666669</v>
      </c>
      <c r="S1402" s="31">
        <v>684</v>
      </c>
      <c r="T1402" s="31">
        <v>646</v>
      </c>
      <c r="U1402" s="31">
        <v>600.4545454545455</v>
      </c>
      <c r="V1402" s="31">
        <v>828.2</v>
      </c>
      <c r="W1402" s="31">
        <v>686.63636363636363</v>
      </c>
      <c r="X1402" s="31">
        <v>702.75555555555559</v>
      </c>
      <c r="Y1402" s="31">
        <v>778</v>
      </c>
      <c r="Z1402" s="31">
        <v>521.125</v>
      </c>
      <c r="AA1402" s="4">
        <f t="shared" si="21"/>
        <v>6137.8351010101014</v>
      </c>
      <c r="AB1402" s="32">
        <v>127</v>
      </c>
      <c r="AC1402" s="17">
        <v>0.3527777777777778</v>
      </c>
      <c r="AD1402" s="36">
        <v>0.33333333333333331</v>
      </c>
      <c r="AE1402" s="36">
        <v>0.4</v>
      </c>
      <c r="AF1402" s="36">
        <v>0.36666666666666664</v>
      </c>
      <c r="AG1402" s="36">
        <v>0.4</v>
      </c>
      <c r="AH1402" s="36">
        <v>0.4</v>
      </c>
      <c r="AI1402" s="36">
        <v>0.4</v>
      </c>
      <c r="AJ1402" s="36">
        <v>0.36666666666666664</v>
      </c>
      <c r="AK1402" s="36">
        <v>0.33333333333333331</v>
      </c>
      <c r="AL1402" s="36">
        <v>0.36666666666666664</v>
      </c>
      <c r="AM1402" s="36">
        <v>0.3</v>
      </c>
      <c r="AN1402" s="36">
        <v>0.3</v>
      </c>
      <c r="AO1402" s="36">
        <v>0.26666666666666666</v>
      </c>
      <c r="AP1402" s="33" t="str">
        <f t="shared" si="22"/>
        <v>-</v>
      </c>
      <c r="AQ1402" s="55" t="str">
        <f t="shared" si="23"/>
        <v>-</v>
      </c>
      <c r="AR1402" s="56" t="str">
        <f t="shared" si="24"/>
        <v>-</v>
      </c>
      <c r="AS1402" s="34" t="s">
        <v>1890</v>
      </c>
      <c r="AT1402" s="122" t="s">
        <v>5208</v>
      </c>
    </row>
    <row r="1403" spans="1:46" ht="15.75" customHeight="1" x14ac:dyDescent="0.25">
      <c r="A1403" s="6">
        <v>25025240</v>
      </c>
      <c r="B1403" s="7" t="s">
        <v>43</v>
      </c>
      <c r="C1403" s="7" t="s">
        <v>1635</v>
      </c>
      <c r="D1403" s="7" t="s">
        <v>1635</v>
      </c>
      <c r="E1403" s="7" t="s">
        <v>1608</v>
      </c>
      <c r="F1403" s="7">
        <v>2</v>
      </c>
      <c r="G1403" s="7">
        <v>26</v>
      </c>
      <c r="H1403" s="7">
        <v>-74.627333060000012</v>
      </c>
      <c r="I1403" s="29">
        <v>8.54269444</v>
      </c>
      <c r="J1403" s="6" t="s">
        <v>1908</v>
      </c>
      <c r="K1403" s="30">
        <v>27348</v>
      </c>
      <c r="L1403" s="30"/>
      <c r="M1403" s="7" t="s">
        <v>1911</v>
      </c>
      <c r="N1403" s="29" t="s">
        <v>1910</v>
      </c>
      <c r="O1403" s="31">
        <v>25.529629629629632</v>
      </c>
      <c r="P1403" s="31">
        <v>22.933333333333334</v>
      </c>
      <c r="Q1403" s="31">
        <v>70.392307692307696</v>
      </c>
      <c r="R1403" s="31">
        <v>192.48333333333335</v>
      </c>
      <c r="S1403" s="31">
        <v>339.67826086956518</v>
      </c>
      <c r="T1403" s="31">
        <v>329.91363636363633</v>
      </c>
      <c r="U1403" s="31">
        <v>321.5</v>
      </c>
      <c r="V1403" s="31">
        <v>362.63809523809522</v>
      </c>
      <c r="W1403" s="31">
        <v>317.29545454545456</v>
      </c>
      <c r="X1403" s="31">
        <v>360.31000000000006</v>
      </c>
      <c r="Y1403" s="31">
        <v>310.09565217391309</v>
      </c>
      <c r="Z1403" s="31">
        <v>122.9047619047619</v>
      </c>
      <c r="AA1403" s="4">
        <f t="shared" si="21"/>
        <v>2775.6744650840305</v>
      </c>
      <c r="AB1403" s="32">
        <v>277</v>
      </c>
      <c r="AC1403" s="17">
        <v>0.76944444444444449</v>
      </c>
      <c r="AD1403" s="36">
        <v>0.9</v>
      </c>
      <c r="AE1403" s="36">
        <v>0.9</v>
      </c>
      <c r="AF1403" s="36">
        <v>0.8666666666666667</v>
      </c>
      <c r="AG1403" s="36">
        <v>0.8</v>
      </c>
      <c r="AH1403" s="36">
        <v>0.76666666666666672</v>
      </c>
      <c r="AI1403" s="36">
        <v>0.73333333333333328</v>
      </c>
      <c r="AJ1403" s="36">
        <v>0.7</v>
      </c>
      <c r="AK1403" s="36">
        <v>0.7</v>
      </c>
      <c r="AL1403" s="36">
        <v>0.73333333333333328</v>
      </c>
      <c r="AM1403" s="36">
        <v>0.66666666666666663</v>
      </c>
      <c r="AN1403" s="36">
        <v>0.76666666666666672</v>
      </c>
      <c r="AO1403" s="36">
        <v>0.7</v>
      </c>
      <c r="AP1403" s="33" t="str">
        <f t="shared" si="22"/>
        <v>-</v>
      </c>
      <c r="AQ1403" s="55" t="str">
        <f t="shared" si="23"/>
        <v>-</v>
      </c>
      <c r="AR1403" s="56" t="str">
        <f t="shared" si="24"/>
        <v>&gt;=50%</v>
      </c>
      <c r="AT1403" s="122" t="s">
        <v>5208</v>
      </c>
    </row>
    <row r="1404" spans="1:46" ht="15.75" customHeight="1" x14ac:dyDescent="0.25">
      <c r="A1404" s="6">
        <v>25025250</v>
      </c>
      <c r="B1404" s="7" t="s">
        <v>56</v>
      </c>
      <c r="C1404" s="7" t="s">
        <v>722</v>
      </c>
      <c r="D1404" s="7" t="s">
        <v>722</v>
      </c>
      <c r="E1404" s="7" t="s">
        <v>704</v>
      </c>
      <c r="F1404" s="7">
        <v>5</v>
      </c>
      <c r="G1404" s="7">
        <v>40</v>
      </c>
      <c r="H1404" s="7">
        <v>-73.59338889</v>
      </c>
      <c r="I1404" s="29">
        <v>9.3610277800000006</v>
      </c>
      <c r="J1404" s="6" t="s">
        <v>1908</v>
      </c>
      <c r="K1404" s="30">
        <v>26830</v>
      </c>
      <c r="L1404" s="30"/>
      <c r="M1404" s="7" t="s">
        <v>1911</v>
      </c>
      <c r="N1404" s="29" t="s">
        <v>1910</v>
      </c>
      <c r="O1404" s="31">
        <v>23.49545454545455</v>
      </c>
      <c r="P1404" s="31">
        <v>20.345833333333335</v>
      </c>
      <c r="Q1404" s="31">
        <v>87.809090909090912</v>
      </c>
      <c r="R1404" s="31">
        <v>139.57619047619045</v>
      </c>
      <c r="S1404" s="31">
        <v>222.11052631578949</v>
      </c>
      <c r="T1404" s="31">
        <v>139.43333333333331</v>
      </c>
      <c r="U1404" s="31">
        <v>104.9</v>
      </c>
      <c r="V1404" s="31">
        <v>147.65454545454543</v>
      </c>
      <c r="W1404" s="31">
        <v>240.53181818181821</v>
      </c>
      <c r="X1404" s="31">
        <v>251.37142857142857</v>
      </c>
      <c r="Y1404" s="31">
        <v>222.71904761904759</v>
      </c>
      <c r="Z1404" s="31">
        <v>89.833333333333343</v>
      </c>
      <c r="AA1404" s="4">
        <f t="shared" si="21"/>
        <v>1689.7806020733651</v>
      </c>
      <c r="AB1404" s="32">
        <v>256</v>
      </c>
      <c r="AC1404" s="17">
        <v>0.71111111111111114</v>
      </c>
      <c r="AD1404" s="36">
        <v>0.73333333333333328</v>
      </c>
      <c r="AE1404" s="36">
        <v>0.8</v>
      </c>
      <c r="AF1404" s="36">
        <v>0.73333333333333328</v>
      </c>
      <c r="AG1404" s="36">
        <v>0.7</v>
      </c>
      <c r="AH1404" s="36">
        <v>0.6333333333333333</v>
      </c>
      <c r="AI1404" s="36">
        <v>0.7</v>
      </c>
      <c r="AJ1404" s="36">
        <v>0.66666666666666663</v>
      </c>
      <c r="AK1404" s="36">
        <v>0.73333333333333328</v>
      </c>
      <c r="AL1404" s="36">
        <v>0.73333333333333328</v>
      </c>
      <c r="AM1404" s="36">
        <v>0.7</v>
      </c>
      <c r="AN1404" s="36">
        <v>0.7</v>
      </c>
      <c r="AO1404" s="36">
        <v>0.7</v>
      </c>
      <c r="AP1404" s="33" t="str">
        <f t="shared" si="22"/>
        <v>-</v>
      </c>
      <c r="AQ1404" s="55" t="str">
        <f t="shared" si="23"/>
        <v>-</v>
      </c>
      <c r="AR1404" s="56" t="str">
        <f t="shared" si="24"/>
        <v>&gt;=50%</v>
      </c>
      <c r="AT1404" s="112" t="s">
        <v>5206</v>
      </c>
    </row>
    <row r="1405" spans="1:46" ht="15.75" customHeight="1" x14ac:dyDescent="0.25">
      <c r="A1405" s="2">
        <v>25025270</v>
      </c>
      <c r="B1405" s="7" t="s">
        <v>72</v>
      </c>
      <c r="C1405" s="3" t="s">
        <v>1637</v>
      </c>
      <c r="D1405" s="7" t="s">
        <v>1638</v>
      </c>
      <c r="E1405" s="7" t="s">
        <v>1608</v>
      </c>
      <c r="F1405" s="7">
        <v>2</v>
      </c>
      <c r="G1405" s="7">
        <v>160</v>
      </c>
      <c r="H1405" s="7">
        <v>-75.387500000000003</v>
      </c>
      <c r="I1405" s="29">
        <v>9.3163888900000007</v>
      </c>
      <c r="J1405" s="6" t="s">
        <v>1908</v>
      </c>
      <c r="K1405" s="30">
        <v>30574</v>
      </c>
      <c r="L1405" s="30"/>
      <c r="M1405" s="7" t="s">
        <v>1911</v>
      </c>
      <c r="N1405" s="29" t="s">
        <v>1910</v>
      </c>
      <c r="O1405" s="31">
        <v>15.535714285714288</v>
      </c>
      <c r="P1405" s="31">
        <v>23.077777777777779</v>
      </c>
      <c r="Q1405" s="31">
        <v>40.625000000000007</v>
      </c>
      <c r="R1405" s="31">
        <v>125.0896551724138</v>
      </c>
      <c r="S1405" s="31">
        <v>173.60400000000001</v>
      </c>
      <c r="T1405" s="31">
        <v>152.45333333333332</v>
      </c>
      <c r="U1405" s="31">
        <v>133.44074074074072</v>
      </c>
      <c r="V1405" s="31">
        <v>160.92142857142861</v>
      </c>
      <c r="W1405" s="31">
        <v>172.64800000000002</v>
      </c>
      <c r="X1405" s="31">
        <v>129.01666666666668</v>
      </c>
      <c r="Y1405" s="31">
        <v>102.24074074074075</v>
      </c>
      <c r="Z1405" s="31">
        <v>44.800000000000011</v>
      </c>
      <c r="AA1405" s="4">
        <f t="shared" si="21"/>
        <v>1273.4530572888159</v>
      </c>
      <c r="AB1405" s="32">
        <v>321</v>
      </c>
      <c r="AC1405" s="17">
        <v>0.89166666666666672</v>
      </c>
      <c r="AD1405" s="36">
        <v>0.93333333333333335</v>
      </c>
      <c r="AE1405" s="36">
        <v>0.9</v>
      </c>
      <c r="AF1405" s="36">
        <v>0.93333333333333335</v>
      </c>
      <c r="AG1405" s="36">
        <v>0.96666666666666667</v>
      </c>
      <c r="AH1405" s="36">
        <v>0.83333333333333337</v>
      </c>
      <c r="AI1405" s="36">
        <v>1</v>
      </c>
      <c r="AJ1405" s="36">
        <v>0.9</v>
      </c>
      <c r="AK1405" s="36">
        <v>0.93333333333333335</v>
      </c>
      <c r="AL1405" s="36">
        <v>0.83333333333333337</v>
      </c>
      <c r="AM1405" s="36">
        <v>0.8</v>
      </c>
      <c r="AN1405" s="36">
        <v>0.9</v>
      </c>
      <c r="AO1405" s="36">
        <v>0.76666666666666672</v>
      </c>
      <c r="AP1405" s="57" t="str">
        <f t="shared" si="22"/>
        <v>-</v>
      </c>
      <c r="AQ1405" s="55" t="str">
        <f t="shared" si="23"/>
        <v>&gt;=75%</v>
      </c>
      <c r="AR1405" s="56" t="str">
        <f t="shared" si="24"/>
        <v>&gt;=50%</v>
      </c>
      <c r="AT1405" s="112" t="s">
        <v>5206</v>
      </c>
    </row>
    <row r="1406" spans="1:46" ht="15.75" customHeight="1" x14ac:dyDescent="0.25">
      <c r="A1406" s="6">
        <v>25025300</v>
      </c>
      <c r="B1406" s="7" t="s">
        <v>56</v>
      </c>
      <c r="C1406" s="7" t="s">
        <v>1214</v>
      </c>
      <c r="D1406" s="7" t="s">
        <v>1215</v>
      </c>
      <c r="E1406" s="7" t="s">
        <v>1173</v>
      </c>
      <c r="F1406" s="7">
        <v>5</v>
      </c>
      <c r="G1406" s="7">
        <v>50</v>
      </c>
      <c r="H1406" s="7">
        <v>-74.322277779999993</v>
      </c>
      <c r="I1406" s="29">
        <v>9.6836666700000009</v>
      </c>
      <c r="J1406" s="6" t="s">
        <v>1908</v>
      </c>
      <c r="K1406" s="30">
        <v>31001</v>
      </c>
      <c r="L1406" s="30"/>
      <c r="M1406" s="7" t="s">
        <v>1911</v>
      </c>
      <c r="N1406" s="29" t="s">
        <v>1910</v>
      </c>
      <c r="O1406" s="31">
        <v>14.503571428571425</v>
      </c>
      <c r="P1406" s="31">
        <v>14.707142857142857</v>
      </c>
      <c r="Q1406" s="31">
        <v>55.221428571428568</v>
      </c>
      <c r="R1406" s="31">
        <v>124.01111111111111</v>
      </c>
      <c r="S1406" s="31">
        <v>184.14800000000002</v>
      </c>
      <c r="T1406" s="31">
        <v>124.44800000000001</v>
      </c>
      <c r="U1406" s="31">
        <v>112.41851851851852</v>
      </c>
      <c r="V1406" s="31">
        <v>183.1181818181818</v>
      </c>
      <c r="W1406" s="31">
        <v>175.33750000000001</v>
      </c>
      <c r="X1406" s="31">
        <v>173.74166666666667</v>
      </c>
      <c r="Y1406" s="31">
        <v>150.7037037037037</v>
      </c>
      <c r="Z1406" s="31">
        <v>49.411538461538463</v>
      </c>
      <c r="AA1406" s="4">
        <f t="shared" si="21"/>
        <v>1361.7703631368631</v>
      </c>
      <c r="AB1406" s="32">
        <v>311</v>
      </c>
      <c r="AC1406" s="17">
        <v>0.86388888888888893</v>
      </c>
      <c r="AD1406" s="36">
        <v>0.93333333333333335</v>
      </c>
      <c r="AE1406" s="36">
        <v>0.93333333333333335</v>
      </c>
      <c r="AF1406" s="36">
        <v>0.93333333333333335</v>
      </c>
      <c r="AG1406" s="36">
        <v>0.9</v>
      </c>
      <c r="AH1406" s="36">
        <v>0.83333333333333337</v>
      </c>
      <c r="AI1406" s="36">
        <v>0.83333333333333337</v>
      </c>
      <c r="AJ1406" s="36">
        <v>0.9</v>
      </c>
      <c r="AK1406" s="36">
        <v>0.73333333333333328</v>
      </c>
      <c r="AL1406" s="36">
        <v>0.8</v>
      </c>
      <c r="AM1406" s="36">
        <v>0.8</v>
      </c>
      <c r="AN1406" s="36">
        <v>0.9</v>
      </c>
      <c r="AO1406" s="36">
        <v>0.8666666666666667</v>
      </c>
      <c r="AP1406" s="33" t="str">
        <f t="shared" si="22"/>
        <v>-</v>
      </c>
      <c r="AQ1406" s="55" t="str">
        <f t="shared" si="23"/>
        <v>-</v>
      </c>
      <c r="AR1406" s="56" t="str">
        <f t="shared" si="24"/>
        <v>&gt;=50%</v>
      </c>
      <c r="AT1406" s="112" t="s">
        <v>5206</v>
      </c>
    </row>
    <row r="1407" spans="1:46" ht="15.75" customHeight="1" x14ac:dyDescent="0.25">
      <c r="A1407" s="6">
        <v>25025330</v>
      </c>
      <c r="B1407" s="7" t="s">
        <v>43</v>
      </c>
      <c r="C1407" s="7" t="s">
        <v>2457</v>
      </c>
      <c r="D1407" s="7" t="s">
        <v>737</v>
      </c>
      <c r="E1407" s="7" t="s">
        <v>704</v>
      </c>
      <c r="F1407" s="7">
        <v>5</v>
      </c>
      <c r="G1407" s="7">
        <v>50</v>
      </c>
      <c r="H1407" s="7">
        <v>-73.630083329999991</v>
      </c>
      <c r="I1407" s="29">
        <v>8.9542222200000001</v>
      </c>
      <c r="J1407" s="6" t="s">
        <v>1908</v>
      </c>
      <c r="K1407" s="30">
        <v>32034.791666666668</v>
      </c>
      <c r="L1407" s="30"/>
      <c r="M1407" s="35" t="s">
        <v>1909</v>
      </c>
      <c r="N1407" s="29" t="s">
        <v>1910</v>
      </c>
      <c r="O1407" s="31">
        <v>38.313043478260873</v>
      </c>
      <c r="P1407" s="31">
        <v>29.535000000000004</v>
      </c>
      <c r="Q1407" s="31">
        <v>113.96818181818183</v>
      </c>
      <c r="R1407" s="31">
        <v>174.31500000000003</v>
      </c>
      <c r="S1407" s="31">
        <v>282.26190476190476</v>
      </c>
      <c r="T1407" s="31">
        <v>188.8</v>
      </c>
      <c r="U1407" s="31">
        <v>127.42142857142856</v>
      </c>
      <c r="V1407" s="31">
        <v>183.76250000000002</v>
      </c>
      <c r="W1407" s="31">
        <v>260.61666666666662</v>
      </c>
      <c r="X1407" s="31">
        <v>258.61874999999998</v>
      </c>
      <c r="Y1407" s="31">
        <v>302.25294117647059</v>
      </c>
      <c r="Z1407" s="31">
        <v>54.295238095238084</v>
      </c>
      <c r="AA1407" s="4">
        <f t="shared" si="21"/>
        <v>2014.1606545681511</v>
      </c>
      <c r="AB1407" s="32">
        <v>230</v>
      </c>
      <c r="AC1407" s="17">
        <v>0.63888888888888884</v>
      </c>
      <c r="AD1407" s="36">
        <v>0.76666666666666672</v>
      </c>
      <c r="AE1407" s="36">
        <v>0.66666666666666663</v>
      </c>
      <c r="AF1407" s="36">
        <v>0.73333333333333328</v>
      </c>
      <c r="AG1407" s="36">
        <v>0.66666666666666663</v>
      </c>
      <c r="AH1407" s="36">
        <v>0.7</v>
      </c>
      <c r="AI1407" s="36">
        <v>0.73333333333333328</v>
      </c>
      <c r="AJ1407" s="36">
        <v>0.46666666666666667</v>
      </c>
      <c r="AK1407" s="36">
        <v>0.53333333333333333</v>
      </c>
      <c r="AL1407" s="36">
        <v>0.6</v>
      </c>
      <c r="AM1407" s="36">
        <v>0.53333333333333333</v>
      </c>
      <c r="AN1407" s="36">
        <v>0.56666666666666665</v>
      </c>
      <c r="AO1407" s="36">
        <v>0.7</v>
      </c>
      <c r="AP1407" s="33" t="str">
        <f t="shared" si="22"/>
        <v>-</v>
      </c>
      <c r="AQ1407" s="55" t="str">
        <f t="shared" si="23"/>
        <v>-</v>
      </c>
      <c r="AR1407" s="56" t="str">
        <f t="shared" si="24"/>
        <v>-</v>
      </c>
      <c r="AS1407" s="34" t="s">
        <v>1889</v>
      </c>
      <c r="AT1407" s="122" t="s">
        <v>5208</v>
      </c>
    </row>
    <row r="1408" spans="1:46" ht="15.75" customHeight="1" x14ac:dyDescent="0.25">
      <c r="A1408" s="2">
        <v>25025350</v>
      </c>
      <c r="B1408" s="7" t="s">
        <v>43</v>
      </c>
      <c r="C1408" s="3" t="s">
        <v>2458</v>
      </c>
      <c r="D1408" s="7" t="s">
        <v>1655</v>
      </c>
      <c r="E1408" s="7" t="s">
        <v>1608</v>
      </c>
      <c r="F1408" s="7">
        <v>2</v>
      </c>
      <c r="G1408" s="7">
        <v>160</v>
      </c>
      <c r="H1408" s="7">
        <v>-75.387500000000003</v>
      </c>
      <c r="I1408" s="29">
        <v>9.3163888900000007</v>
      </c>
      <c r="J1408" s="6" t="s">
        <v>1912</v>
      </c>
      <c r="K1408" s="30">
        <v>38222</v>
      </c>
      <c r="L1408" s="30"/>
      <c r="M1408" s="35" t="s">
        <v>1909</v>
      </c>
      <c r="N1408" s="29" t="s">
        <v>1910</v>
      </c>
      <c r="O1408" s="31">
        <v>15.018181818181819</v>
      </c>
      <c r="P1408" s="31">
        <v>17.463636363636361</v>
      </c>
      <c r="Q1408" s="31">
        <v>28.8</v>
      </c>
      <c r="R1408" s="31">
        <v>115.59545454545454</v>
      </c>
      <c r="S1408" s="31">
        <v>168.74</v>
      </c>
      <c r="T1408" s="31">
        <v>128.93043478260867</v>
      </c>
      <c r="U1408" s="31">
        <v>135.76</v>
      </c>
      <c r="V1408" s="31">
        <v>163.48571428571427</v>
      </c>
      <c r="W1408" s="31">
        <v>180.51363636363638</v>
      </c>
      <c r="X1408" s="31">
        <v>129.7772727272727</v>
      </c>
      <c r="Y1408" s="31">
        <v>121.17619047619048</v>
      </c>
      <c r="Z1408" s="31">
        <v>43.68571428571429</v>
      </c>
      <c r="AA1408" s="4">
        <f t="shared" si="21"/>
        <v>1248.9462356484094</v>
      </c>
      <c r="AB1408" s="32">
        <v>259</v>
      </c>
      <c r="AC1408" s="17">
        <v>0.71944444444444444</v>
      </c>
      <c r="AD1408" s="36">
        <v>0.73333333333333328</v>
      </c>
      <c r="AE1408" s="36">
        <v>0.73333333333333328</v>
      </c>
      <c r="AF1408" s="36">
        <v>0.76666666666666672</v>
      </c>
      <c r="AG1408" s="36">
        <v>0.73333333333333328</v>
      </c>
      <c r="AH1408" s="36">
        <v>0.66666666666666663</v>
      </c>
      <c r="AI1408" s="36">
        <v>0.76666666666666672</v>
      </c>
      <c r="AJ1408" s="36">
        <v>0.66666666666666663</v>
      </c>
      <c r="AK1408" s="36">
        <v>0.7</v>
      </c>
      <c r="AL1408" s="36">
        <v>0.73333333333333328</v>
      </c>
      <c r="AM1408" s="36">
        <v>0.73333333333333328</v>
      </c>
      <c r="AN1408" s="36">
        <v>0.7</v>
      </c>
      <c r="AO1408" s="36">
        <v>0.7</v>
      </c>
      <c r="AP1408" s="33" t="str">
        <f t="shared" si="22"/>
        <v>-</v>
      </c>
      <c r="AQ1408" s="55" t="str">
        <f t="shared" si="23"/>
        <v>-</v>
      </c>
      <c r="AR1408" s="56" t="str">
        <f t="shared" si="24"/>
        <v>&gt;=50%</v>
      </c>
      <c r="AS1408" s="34" t="s">
        <v>1889</v>
      </c>
      <c r="AT1408" s="120" t="s">
        <v>5204</v>
      </c>
    </row>
    <row r="1409" spans="1:46" ht="15.75" customHeight="1" x14ac:dyDescent="0.25">
      <c r="A1409" s="2">
        <v>25025380</v>
      </c>
      <c r="B1409" s="7" t="s">
        <v>150</v>
      </c>
      <c r="C1409" s="3" t="s">
        <v>1641</v>
      </c>
      <c r="D1409" s="7" t="s">
        <v>1640</v>
      </c>
      <c r="E1409" s="7" t="s">
        <v>1608</v>
      </c>
      <c r="F1409" s="7">
        <v>2</v>
      </c>
      <c r="G1409" s="7">
        <v>20</v>
      </c>
      <c r="H1409" s="7">
        <v>-75.044722220000011</v>
      </c>
      <c r="I1409" s="29">
        <v>9.1638888900000008</v>
      </c>
      <c r="J1409" s="6" t="s">
        <v>1908</v>
      </c>
      <c r="K1409" s="30">
        <v>41957</v>
      </c>
      <c r="L1409" s="30"/>
      <c r="M1409" s="35" t="s">
        <v>1909</v>
      </c>
      <c r="N1409" s="29" t="s">
        <v>1910</v>
      </c>
      <c r="O1409" s="31">
        <v>10.33103448275862</v>
      </c>
      <c r="P1409" s="31">
        <v>6.6185185185185196</v>
      </c>
      <c r="Q1409" s="31">
        <v>30.523076923076921</v>
      </c>
      <c r="R1409" s="31">
        <v>114.91538461538458</v>
      </c>
      <c r="S1409" s="31">
        <v>211.12692307692305</v>
      </c>
      <c r="T1409" s="31">
        <v>213.81481481481481</v>
      </c>
      <c r="U1409" s="31">
        <v>236.94230769230774</v>
      </c>
      <c r="V1409" s="31">
        <v>243.55833333333331</v>
      </c>
      <c r="W1409" s="31">
        <v>246.90384615384613</v>
      </c>
      <c r="X1409" s="31">
        <v>186.40384615384613</v>
      </c>
      <c r="Y1409" s="31">
        <v>141.60000000000002</v>
      </c>
      <c r="Z1409" s="31">
        <v>48.362068965517253</v>
      </c>
      <c r="AA1409" s="4">
        <f t="shared" si="21"/>
        <v>1691.1001547303272</v>
      </c>
      <c r="AB1409" s="32">
        <v>320</v>
      </c>
      <c r="AC1409" s="17">
        <v>0.88888888888888884</v>
      </c>
      <c r="AD1409" s="36">
        <v>0.96666666666666667</v>
      </c>
      <c r="AE1409" s="36">
        <v>0.9</v>
      </c>
      <c r="AF1409" s="36">
        <v>0.8666666666666667</v>
      </c>
      <c r="AG1409" s="36">
        <v>0.8666666666666667</v>
      </c>
      <c r="AH1409" s="36">
        <v>0.8666666666666667</v>
      </c>
      <c r="AI1409" s="36">
        <v>0.9</v>
      </c>
      <c r="AJ1409" s="36">
        <v>0.8666666666666667</v>
      </c>
      <c r="AK1409" s="36">
        <v>0.8</v>
      </c>
      <c r="AL1409" s="36">
        <v>0.8666666666666667</v>
      </c>
      <c r="AM1409" s="36">
        <v>0.8666666666666667</v>
      </c>
      <c r="AN1409" s="36">
        <v>0.93333333333333335</v>
      </c>
      <c r="AO1409" s="36">
        <v>0.96666666666666667</v>
      </c>
      <c r="AP1409" s="33" t="str">
        <f t="shared" si="22"/>
        <v>&gt;=80%</v>
      </c>
      <c r="AQ1409" s="55" t="str">
        <f t="shared" si="23"/>
        <v>&gt;=75%</v>
      </c>
      <c r="AR1409" s="56" t="str">
        <f t="shared" si="24"/>
        <v>&gt;=50%</v>
      </c>
      <c r="AS1409" s="34" t="s">
        <v>1889</v>
      </c>
      <c r="AT1409" s="121">
        <v>0.8</v>
      </c>
    </row>
    <row r="1410" spans="1:46" ht="15.75" customHeight="1" x14ac:dyDescent="0.25">
      <c r="A1410" s="2">
        <v>25027050</v>
      </c>
      <c r="B1410" s="7" t="s">
        <v>602</v>
      </c>
      <c r="C1410" s="3" t="s">
        <v>2459</v>
      </c>
      <c r="D1410" s="7" t="s">
        <v>104</v>
      </c>
      <c r="E1410" s="7" t="s">
        <v>53</v>
      </c>
      <c r="F1410" s="7">
        <v>1</v>
      </c>
      <c r="G1410" s="7">
        <v>23</v>
      </c>
      <c r="H1410" s="7">
        <v>-74.952719439999996</v>
      </c>
      <c r="I1410" s="29">
        <v>8.0366669399999999</v>
      </c>
      <c r="J1410" s="6" t="s">
        <v>1908</v>
      </c>
      <c r="K1410" s="30">
        <v>24303</v>
      </c>
      <c r="L1410" s="30"/>
      <c r="M1410" s="35" t="s">
        <v>1909</v>
      </c>
      <c r="N1410" s="29" t="s">
        <v>1910</v>
      </c>
      <c r="O1410" s="31" t="s">
        <v>1930</v>
      </c>
      <c r="P1410" s="31" t="s">
        <v>1930</v>
      </c>
      <c r="Q1410" s="31" t="s">
        <v>1930</v>
      </c>
      <c r="R1410" s="31" t="s">
        <v>1930</v>
      </c>
      <c r="S1410" s="31" t="s">
        <v>1930</v>
      </c>
      <c r="T1410" s="31" t="s">
        <v>1930</v>
      </c>
      <c r="U1410" s="31" t="s">
        <v>1930</v>
      </c>
      <c r="V1410" s="31" t="s">
        <v>1930</v>
      </c>
      <c r="W1410" s="31" t="s">
        <v>1930</v>
      </c>
      <c r="X1410" s="31" t="s">
        <v>1930</v>
      </c>
      <c r="Y1410" s="31" t="s">
        <v>1930</v>
      </c>
      <c r="Z1410" s="31" t="s">
        <v>1930</v>
      </c>
      <c r="AA1410" s="4">
        <f t="shared" si="21"/>
        <v>0</v>
      </c>
      <c r="AB1410" s="32">
        <v>0</v>
      </c>
      <c r="AC1410" s="17">
        <v>0</v>
      </c>
      <c r="AD1410" s="36">
        <v>0</v>
      </c>
      <c r="AE1410" s="36">
        <v>0</v>
      </c>
      <c r="AF1410" s="36">
        <v>0</v>
      </c>
      <c r="AG1410" s="36">
        <v>0</v>
      </c>
      <c r="AH1410" s="36">
        <v>0</v>
      </c>
      <c r="AI1410" s="36">
        <v>0</v>
      </c>
      <c r="AJ1410" s="36">
        <v>0</v>
      </c>
      <c r="AK1410" s="36">
        <v>0</v>
      </c>
      <c r="AL1410" s="36">
        <v>0</v>
      </c>
      <c r="AM1410" s="36">
        <v>0</v>
      </c>
      <c r="AN1410" s="36">
        <v>0</v>
      </c>
      <c r="AO1410" s="36">
        <v>0</v>
      </c>
      <c r="AP1410" s="33" t="str">
        <f t="shared" si="22"/>
        <v>-</v>
      </c>
      <c r="AQ1410" s="55" t="str">
        <f t="shared" si="23"/>
        <v>-</v>
      </c>
      <c r="AR1410" s="56" t="str">
        <f t="shared" si="24"/>
        <v>-</v>
      </c>
      <c r="AS1410" s="34" t="s">
        <v>1889</v>
      </c>
      <c r="AT1410" s="122" t="s">
        <v>5208</v>
      </c>
    </row>
    <row r="1411" spans="1:46" ht="15.75" customHeight="1" x14ac:dyDescent="0.25">
      <c r="A1411" s="2">
        <v>25027310</v>
      </c>
      <c r="B1411" s="7" t="s">
        <v>23</v>
      </c>
      <c r="C1411" s="3" t="s">
        <v>2460</v>
      </c>
      <c r="D1411" s="7" t="s">
        <v>386</v>
      </c>
      <c r="E1411" s="7" t="s">
        <v>313</v>
      </c>
      <c r="F1411" s="7">
        <v>2</v>
      </c>
      <c r="G1411" s="7">
        <v>25</v>
      </c>
      <c r="H1411" s="7">
        <v>-74.900000000000006</v>
      </c>
      <c r="I1411" s="29">
        <v>9.68333333</v>
      </c>
      <c r="J1411" s="6" t="s">
        <v>1890</v>
      </c>
      <c r="K1411" s="30">
        <v>31851</v>
      </c>
      <c r="L1411" s="30">
        <v>35353</v>
      </c>
      <c r="M1411" s="7" t="s">
        <v>1911</v>
      </c>
      <c r="N1411" s="29" t="s">
        <v>1910</v>
      </c>
      <c r="O1411" s="31">
        <v>8.4333333333333336</v>
      </c>
      <c r="P1411" s="31">
        <v>51.366666666666667</v>
      </c>
      <c r="Q1411" s="31">
        <v>46.633333333333326</v>
      </c>
      <c r="R1411" s="31">
        <v>118.46666666666665</v>
      </c>
      <c r="S1411" s="31">
        <v>252.4</v>
      </c>
      <c r="T1411" s="31">
        <v>140.76666666666668</v>
      </c>
      <c r="U1411" s="31">
        <v>188.9</v>
      </c>
      <c r="V1411" s="31">
        <v>248.5</v>
      </c>
      <c r="W1411" s="31">
        <v>251.93333333333331</v>
      </c>
      <c r="X1411" s="31">
        <v>93.15</v>
      </c>
      <c r="Y1411" s="31">
        <v>90.033333333333346</v>
      </c>
      <c r="Z1411" s="31">
        <v>22.5</v>
      </c>
      <c r="AA1411" s="4">
        <f t="shared" si="21"/>
        <v>1513.0833333333335</v>
      </c>
      <c r="AB1411" s="32">
        <v>34</v>
      </c>
      <c r="AC1411" s="17">
        <v>9.4444444444444442E-2</v>
      </c>
      <c r="AD1411" s="36">
        <v>0.1</v>
      </c>
      <c r="AE1411" s="36">
        <v>0.1</v>
      </c>
      <c r="AF1411" s="36">
        <v>0.1</v>
      </c>
      <c r="AG1411" s="36">
        <v>0.1</v>
      </c>
      <c r="AH1411" s="36">
        <v>0.1</v>
      </c>
      <c r="AI1411" s="36">
        <v>0.1</v>
      </c>
      <c r="AJ1411" s="36">
        <v>0.1</v>
      </c>
      <c r="AK1411" s="36">
        <v>0.1</v>
      </c>
      <c r="AL1411" s="36">
        <v>0.1</v>
      </c>
      <c r="AM1411" s="36">
        <v>6.6666666666666666E-2</v>
      </c>
      <c r="AN1411" s="36">
        <v>0.1</v>
      </c>
      <c r="AO1411" s="36">
        <v>6.6666666666666666E-2</v>
      </c>
      <c r="AP1411" s="33" t="str">
        <f t="shared" si="22"/>
        <v>-</v>
      </c>
      <c r="AQ1411" s="55" t="str">
        <f t="shared" si="23"/>
        <v>-</v>
      </c>
      <c r="AR1411" s="56" t="str">
        <f t="shared" si="24"/>
        <v>-</v>
      </c>
      <c r="AS1411" s="34" t="s">
        <v>1890</v>
      </c>
      <c r="AT1411" s="122" t="s">
        <v>5208</v>
      </c>
    </row>
    <row r="1412" spans="1:46" ht="15.75" customHeight="1" x14ac:dyDescent="0.25">
      <c r="A1412" s="2">
        <v>25027410</v>
      </c>
      <c r="B1412" s="7" t="s">
        <v>23</v>
      </c>
      <c r="C1412" s="3" t="s">
        <v>359</v>
      </c>
      <c r="D1412" s="7" t="s">
        <v>359</v>
      </c>
      <c r="E1412" s="7" t="s">
        <v>313</v>
      </c>
      <c r="F1412" s="7">
        <v>8</v>
      </c>
      <c r="G1412" s="7">
        <v>35</v>
      </c>
      <c r="H1412" s="7">
        <v>-73.820805560000011</v>
      </c>
      <c r="I1412" s="29">
        <v>8.6663333300000005</v>
      </c>
      <c r="J1412" s="6" t="s">
        <v>1908</v>
      </c>
      <c r="K1412" s="30">
        <v>26769</v>
      </c>
      <c r="L1412" s="30"/>
      <c r="M1412" s="7" t="s">
        <v>1911</v>
      </c>
      <c r="N1412" s="29" t="s">
        <v>1910</v>
      </c>
      <c r="O1412" s="31">
        <v>15.578571428571427</v>
      </c>
      <c r="P1412" s="31">
        <v>21.192857142857143</v>
      </c>
      <c r="Q1412" s="31">
        <v>83.468965517241372</v>
      </c>
      <c r="R1412" s="31">
        <v>161.81034482758622</v>
      </c>
      <c r="S1412" s="31">
        <v>209.10666666666665</v>
      </c>
      <c r="T1412" s="31">
        <v>154.31333333333336</v>
      </c>
      <c r="U1412" s="31">
        <v>151.87333333333333</v>
      </c>
      <c r="V1412" s="31">
        <v>211.24333333333334</v>
      </c>
      <c r="W1412" s="31">
        <v>225.5965517241379</v>
      </c>
      <c r="X1412" s="31">
        <v>258.7285714285714</v>
      </c>
      <c r="Y1412" s="31">
        <v>136.32413793103447</v>
      </c>
      <c r="Z1412" s="31">
        <v>41.548275862068969</v>
      </c>
      <c r="AA1412" s="4">
        <f t="shared" si="21"/>
        <v>1670.7849425287359</v>
      </c>
      <c r="AB1412" s="32">
        <v>349</v>
      </c>
      <c r="AC1412" s="17">
        <v>0.96944444444444444</v>
      </c>
      <c r="AD1412" s="36">
        <v>0.93333333333333335</v>
      </c>
      <c r="AE1412" s="36">
        <v>0.93333333333333335</v>
      </c>
      <c r="AF1412" s="36">
        <v>0.96666666666666667</v>
      </c>
      <c r="AG1412" s="36">
        <v>0.96666666666666667</v>
      </c>
      <c r="AH1412" s="36">
        <v>1</v>
      </c>
      <c r="AI1412" s="36">
        <v>1</v>
      </c>
      <c r="AJ1412" s="36">
        <v>1</v>
      </c>
      <c r="AK1412" s="36">
        <v>1</v>
      </c>
      <c r="AL1412" s="36">
        <v>0.96666666666666667</v>
      </c>
      <c r="AM1412" s="36">
        <v>0.93333333333333335</v>
      </c>
      <c r="AN1412" s="36">
        <v>0.96666666666666667</v>
      </c>
      <c r="AO1412" s="36">
        <v>0.96666666666666667</v>
      </c>
      <c r="AP1412" s="33" t="str">
        <f t="shared" si="22"/>
        <v>&gt;=80%</v>
      </c>
      <c r="AQ1412" s="55" t="str">
        <f t="shared" si="23"/>
        <v>&gt;=75%</v>
      </c>
      <c r="AR1412" s="56" t="str">
        <f t="shared" si="24"/>
        <v>&gt;=50%</v>
      </c>
      <c r="AT1412" s="121">
        <v>0.8</v>
      </c>
    </row>
    <row r="1413" spans="1:46" ht="15.75" customHeight="1" x14ac:dyDescent="0.25">
      <c r="A1413" s="2">
        <v>25027500</v>
      </c>
      <c r="B1413" s="7" t="s">
        <v>23</v>
      </c>
      <c r="C1413" s="3" t="s">
        <v>2461</v>
      </c>
      <c r="D1413" s="7" t="s">
        <v>1635</v>
      </c>
      <c r="E1413" s="7" t="s">
        <v>1608</v>
      </c>
      <c r="F1413" s="7">
        <v>2</v>
      </c>
      <c r="G1413" s="7">
        <v>26</v>
      </c>
      <c r="H1413" s="7">
        <v>-74.627333329999999</v>
      </c>
      <c r="I1413" s="29">
        <v>8.54269444</v>
      </c>
      <c r="J1413" s="6" t="s">
        <v>1908</v>
      </c>
      <c r="K1413" s="30">
        <v>32827</v>
      </c>
      <c r="L1413" s="30"/>
      <c r="M1413" s="7" t="s">
        <v>1911</v>
      </c>
      <c r="N1413" s="29" t="s">
        <v>1910</v>
      </c>
      <c r="O1413" s="31">
        <v>73.333333333333329</v>
      </c>
      <c r="P1413" s="31">
        <v>0</v>
      </c>
      <c r="Q1413" s="31">
        <v>94</v>
      </c>
      <c r="R1413" s="31">
        <v>139.25</v>
      </c>
      <c r="S1413" s="31">
        <v>472.5</v>
      </c>
      <c r="T1413" s="31">
        <v>425.75</v>
      </c>
      <c r="U1413" s="31">
        <v>430.25</v>
      </c>
      <c r="V1413" s="31">
        <v>358.33333333333331</v>
      </c>
      <c r="W1413" s="31">
        <v>536.25</v>
      </c>
      <c r="X1413" s="31">
        <v>493</v>
      </c>
      <c r="Y1413" s="31">
        <v>454.66666666666669</v>
      </c>
      <c r="Z1413" s="31">
        <v>94.333333333333329</v>
      </c>
      <c r="AA1413" s="4">
        <f t="shared" si="21"/>
        <v>3571.6666666666665</v>
      </c>
      <c r="AB1413" s="32">
        <v>43</v>
      </c>
      <c r="AC1413" s="17">
        <v>0.11944444444444445</v>
      </c>
      <c r="AD1413" s="36">
        <v>0.1</v>
      </c>
      <c r="AE1413" s="36">
        <v>0.13333333333333333</v>
      </c>
      <c r="AF1413" s="36">
        <v>0.13333333333333333</v>
      </c>
      <c r="AG1413" s="36">
        <v>0.13333333333333333</v>
      </c>
      <c r="AH1413" s="36">
        <v>0.13333333333333333</v>
      </c>
      <c r="AI1413" s="36">
        <v>0.13333333333333333</v>
      </c>
      <c r="AJ1413" s="36">
        <v>0.13333333333333333</v>
      </c>
      <c r="AK1413" s="36">
        <v>0.1</v>
      </c>
      <c r="AL1413" s="36">
        <v>0.13333333333333333</v>
      </c>
      <c r="AM1413" s="36">
        <v>0.1</v>
      </c>
      <c r="AN1413" s="36">
        <v>0.1</v>
      </c>
      <c r="AO1413" s="36">
        <v>0.1</v>
      </c>
      <c r="AP1413" s="33" t="str">
        <f t="shared" si="22"/>
        <v>-</v>
      </c>
      <c r="AQ1413" s="55" t="str">
        <f t="shared" si="23"/>
        <v>-</v>
      </c>
      <c r="AR1413" s="56" t="str">
        <f t="shared" si="24"/>
        <v>-</v>
      </c>
      <c r="AT1413" s="122" t="s">
        <v>5208</v>
      </c>
    </row>
    <row r="1414" spans="1:46" ht="15.75" customHeight="1" x14ac:dyDescent="0.25">
      <c r="A1414" s="2">
        <v>25027530</v>
      </c>
      <c r="B1414" s="7" t="s">
        <v>23</v>
      </c>
      <c r="C1414" s="3" t="s">
        <v>336</v>
      </c>
      <c r="D1414" s="7" t="s">
        <v>337</v>
      </c>
      <c r="E1414" s="7" t="s">
        <v>313</v>
      </c>
      <c r="F1414" s="7">
        <v>2</v>
      </c>
      <c r="G1414" s="7">
        <v>19</v>
      </c>
      <c r="H1414" s="7">
        <v>-74.636666669999997</v>
      </c>
      <c r="I1414" s="29">
        <v>9.0225000000000009</v>
      </c>
      <c r="J1414" s="6" t="s">
        <v>1908</v>
      </c>
      <c r="K1414" s="30">
        <v>26922</v>
      </c>
      <c r="L1414" s="30"/>
      <c r="M1414" s="7" t="s">
        <v>1911</v>
      </c>
      <c r="N1414" s="29" t="s">
        <v>1910</v>
      </c>
      <c r="O1414" s="31">
        <v>34.528571428571425</v>
      </c>
      <c r="P1414" s="31">
        <v>26.758620689655171</v>
      </c>
      <c r="Q1414" s="31">
        <v>55.092592592592595</v>
      </c>
      <c r="R1414" s="31">
        <v>136.18965517241378</v>
      </c>
      <c r="S1414" s="31">
        <v>269.0928571428571</v>
      </c>
      <c r="T1414" s="31">
        <v>284.27586206896552</v>
      </c>
      <c r="U1414" s="31">
        <v>309.13448275862066</v>
      </c>
      <c r="V1414" s="31">
        <v>330.78518518518518</v>
      </c>
      <c r="W1414" s="31">
        <v>359.61071428571432</v>
      </c>
      <c r="X1414" s="31">
        <v>370.37857142857143</v>
      </c>
      <c r="Y1414" s="31">
        <v>297.54285714285714</v>
      </c>
      <c r="Z1414" s="31">
        <v>104.33333333333333</v>
      </c>
      <c r="AA1414" s="4">
        <f t="shared" si="21"/>
        <v>2577.7233032293375</v>
      </c>
      <c r="AB1414" s="32">
        <v>337</v>
      </c>
      <c r="AC1414" s="17">
        <v>0.93611111111111112</v>
      </c>
      <c r="AD1414" s="36">
        <v>0.93333333333333335</v>
      </c>
      <c r="AE1414" s="36">
        <v>0.96666666666666667</v>
      </c>
      <c r="AF1414" s="36">
        <v>0.9</v>
      </c>
      <c r="AG1414" s="36">
        <v>0.96666666666666667</v>
      </c>
      <c r="AH1414" s="36">
        <v>0.93333333333333335</v>
      </c>
      <c r="AI1414" s="36">
        <v>0.96666666666666667</v>
      </c>
      <c r="AJ1414" s="36">
        <v>0.96666666666666667</v>
      </c>
      <c r="AK1414" s="36">
        <v>0.9</v>
      </c>
      <c r="AL1414" s="36">
        <v>0.93333333333333335</v>
      </c>
      <c r="AM1414" s="36">
        <v>0.93333333333333335</v>
      </c>
      <c r="AN1414" s="36">
        <v>0.93333333333333335</v>
      </c>
      <c r="AO1414" s="36">
        <v>0.9</v>
      </c>
      <c r="AP1414" s="57" t="str">
        <f t="shared" si="22"/>
        <v>&gt;=80%</v>
      </c>
      <c r="AQ1414" s="55" t="str">
        <f t="shared" si="23"/>
        <v>&gt;=75%</v>
      </c>
      <c r="AR1414" s="56" t="str">
        <f t="shared" si="24"/>
        <v>&gt;=50%</v>
      </c>
      <c r="AT1414" s="121">
        <v>0.8</v>
      </c>
    </row>
    <row r="1415" spans="1:46" ht="15.75" customHeight="1" x14ac:dyDescent="0.25">
      <c r="A1415" s="2">
        <v>25027630</v>
      </c>
      <c r="B1415" s="7" t="s">
        <v>23</v>
      </c>
      <c r="C1415" s="3" t="s">
        <v>320</v>
      </c>
      <c r="D1415" s="7" t="s">
        <v>319</v>
      </c>
      <c r="E1415" s="7" t="s">
        <v>313</v>
      </c>
      <c r="F1415" s="7">
        <v>2</v>
      </c>
      <c r="G1415" s="7">
        <v>23</v>
      </c>
      <c r="H1415" s="7">
        <v>-74.25444444</v>
      </c>
      <c r="I1415" s="29">
        <v>8.8097222199999994</v>
      </c>
      <c r="J1415" s="6" t="s">
        <v>1908</v>
      </c>
      <c r="K1415" s="30">
        <v>26160</v>
      </c>
      <c r="L1415" s="30"/>
      <c r="M1415" s="7" t="s">
        <v>1911</v>
      </c>
      <c r="N1415" s="29" t="s">
        <v>1910</v>
      </c>
      <c r="O1415" s="31">
        <v>49.633333333333333</v>
      </c>
      <c r="P1415" s="31">
        <v>32.366666666666667</v>
      </c>
      <c r="Q1415" s="31">
        <v>96.925925925925924</v>
      </c>
      <c r="R1415" s="31">
        <v>206.51785714285714</v>
      </c>
      <c r="S1415" s="31">
        <v>327.42857142857144</v>
      </c>
      <c r="T1415" s="31">
        <v>257.53571428571428</v>
      </c>
      <c r="U1415" s="31">
        <v>269.46296296296299</v>
      </c>
      <c r="V1415" s="31">
        <v>300.52222222222224</v>
      </c>
      <c r="W1415" s="31">
        <v>388.04074074074077</v>
      </c>
      <c r="X1415" s="31">
        <v>423.21923076923082</v>
      </c>
      <c r="Y1415" s="31">
        <v>385.24444444444447</v>
      </c>
      <c r="Z1415" s="31">
        <v>150.24285714285716</v>
      </c>
      <c r="AA1415" s="4">
        <f t="shared" si="21"/>
        <v>2887.1405270655277</v>
      </c>
      <c r="AB1415" s="32">
        <v>333</v>
      </c>
      <c r="AC1415" s="17">
        <v>0.92500000000000004</v>
      </c>
      <c r="AD1415" s="36">
        <v>1</v>
      </c>
      <c r="AE1415" s="36">
        <v>1</v>
      </c>
      <c r="AF1415" s="36">
        <v>0.9</v>
      </c>
      <c r="AG1415" s="36">
        <v>0.93333333333333335</v>
      </c>
      <c r="AH1415" s="36">
        <v>0.93333333333333335</v>
      </c>
      <c r="AI1415" s="36">
        <v>0.93333333333333335</v>
      </c>
      <c r="AJ1415" s="36">
        <v>0.9</v>
      </c>
      <c r="AK1415" s="36">
        <v>0.9</v>
      </c>
      <c r="AL1415" s="36">
        <v>0.9</v>
      </c>
      <c r="AM1415" s="36">
        <v>0.8666666666666667</v>
      </c>
      <c r="AN1415" s="36">
        <v>0.9</v>
      </c>
      <c r="AO1415" s="36">
        <v>0.93333333333333335</v>
      </c>
      <c r="AP1415" s="33" t="str">
        <f t="shared" si="22"/>
        <v>&gt;=80%</v>
      </c>
      <c r="AQ1415" s="55" t="str">
        <f t="shared" si="23"/>
        <v>&gt;=75%</v>
      </c>
      <c r="AR1415" s="56" t="str">
        <f t="shared" si="24"/>
        <v>&gt;=50%</v>
      </c>
      <c r="AT1415" s="121">
        <v>0.8</v>
      </c>
    </row>
    <row r="1416" spans="1:46" ht="15.75" customHeight="1" x14ac:dyDescent="0.25">
      <c r="A1416" s="2">
        <v>25027910</v>
      </c>
      <c r="B1416" s="7" t="s">
        <v>23</v>
      </c>
      <c r="C1416" s="3" t="s">
        <v>368</v>
      </c>
      <c r="D1416" s="7" t="s">
        <v>366</v>
      </c>
      <c r="E1416" s="7" t="s">
        <v>313</v>
      </c>
      <c r="F1416" s="7">
        <v>1</v>
      </c>
      <c r="G1416" s="7">
        <v>40</v>
      </c>
      <c r="H1416" s="7">
        <v>-74.560833329999994</v>
      </c>
      <c r="I1416" s="29">
        <v>8.3444444400000002</v>
      </c>
      <c r="J1416" s="6" t="s">
        <v>1908</v>
      </c>
      <c r="K1416" s="30">
        <v>27468</v>
      </c>
      <c r="L1416" s="30"/>
      <c r="M1416" s="7" t="s">
        <v>1911</v>
      </c>
      <c r="N1416" s="29" t="s">
        <v>1910</v>
      </c>
      <c r="O1416" s="31">
        <v>59.966666666666669</v>
      </c>
      <c r="P1416" s="31">
        <v>63.862068965517238</v>
      </c>
      <c r="Q1416" s="31">
        <v>143.55666666666667</v>
      </c>
      <c r="R1416" s="31">
        <v>315.34482758620692</v>
      </c>
      <c r="S1416" s="31">
        <v>519.64285714285711</v>
      </c>
      <c r="T1416" s="31">
        <v>479.93448275862067</v>
      </c>
      <c r="U1416" s="31">
        <v>471.24827586206897</v>
      </c>
      <c r="V1416" s="31">
        <v>599.48</v>
      </c>
      <c r="W1416" s="31">
        <v>520.29666666666662</v>
      </c>
      <c r="X1416" s="31">
        <v>611.67586206896544</v>
      </c>
      <c r="Y1416" s="31">
        <v>546.78666666666663</v>
      </c>
      <c r="Z1416" s="31">
        <v>273.51724137931035</v>
      </c>
      <c r="AA1416" s="4">
        <f t="shared" si="21"/>
        <v>4605.3122824302136</v>
      </c>
      <c r="AB1416" s="32">
        <v>352</v>
      </c>
      <c r="AC1416" s="17">
        <v>0.97777777777777775</v>
      </c>
      <c r="AD1416" s="36">
        <v>1</v>
      </c>
      <c r="AE1416" s="36">
        <v>0.96666666666666667</v>
      </c>
      <c r="AF1416" s="36">
        <v>1</v>
      </c>
      <c r="AG1416" s="36">
        <v>0.96666666666666667</v>
      </c>
      <c r="AH1416" s="36">
        <v>0.93333333333333335</v>
      </c>
      <c r="AI1416" s="36">
        <v>0.96666666666666667</v>
      </c>
      <c r="AJ1416" s="36">
        <v>0.96666666666666667</v>
      </c>
      <c r="AK1416" s="36">
        <v>1</v>
      </c>
      <c r="AL1416" s="36">
        <v>1</v>
      </c>
      <c r="AM1416" s="36">
        <v>0.96666666666666667</v>
      </c>
      <c r="AN1416" s="36">
        <v>1</v>
      </c>
      <c r="AO1416" s="36">
        <v>0.96666666666666667</v>
      </c>
      <c r="AP1416" s="33" t="str">
        <f t="shared" si="22"/>
        <v>&gt;=80%</v>
      </c>
      <c r="AQ1416" s="55" t="str">
        <f t="shared" si="23"/>
        <v>&gt;=75%</v>
      </c>
      <c r="AR1416" s="56" t="str">
        <f t="shared" si="24"/>
        <v>&gt;=50%</v>
      </c>
      <c r="AT1416" s="121">
        <v>0.8</v>
      </c>
    </row>
    <row r="1417" spans="1:46" ht="15.75" customHeight="1" x14ac:dyDescent="0.25">
      <c r="A1417" s="2">
        <v>26010020</v>
      </c>
      <c r="B1417" s="7" t="s">
        <v>26</v>
      </c>
      <c r="C1417" s="3" t="s">
        <v>672</v>
      </c>
      <c r="D1417" s="7" t="s">
        <v>673</v>
      </c>
      <c r="E1417" s="7" t="s">
        <v>619</v>
      </c>
      <c r="F1417" s="7">
        <v>9</v>
      </c>
      <c r="G1417" s="7">
        <v>2419</v>
      </c>
      <c r="H1417" s="7">
        <v>-76.495500000000007</v>
      </c>
      <c r="I1417" s="29">
        <v>2.34336111</v>
      </c>
      <c r="J1417" s="6" t="s">
        <v>1908</v>
      </c>
      <c r="K1417" s="30">
        <v>17121</v>
      </c>
      <c r="L1417" s="30"/>
      <c r="M1417" s="7" t="s">
        <v>1911</v>
      </c>
      <c r="N1417" s="29" t="s">
        <v>1910</v>
      </c>
      <c r="O1417" s="31">
        <v>147.19999999999999</v>
      </c>
      <c r="P1417" s="31">
        <v>127.11000000000003</v>
      </c>
      <c r="Q1417" s="31">
        <v>169.0793103448276</v>
      </c>
      <c r="R1417" s="31">
        <v>187.54</v>
      </c>
      <c r="S1417" s="31">
        <v>150.32333333333332</v>
      </c>
      <c r="T1417" s="31">
        <v>72.853333333333325</v>
      </c>
      <c r="U1417" s="31">
        <v>44.476666666666667</v>
      </c>
      <c r="V1417" s="31">
        <v>27.1</v>
      </c>
      <c r="W1417" s="31">
        <v>62.00333333333333</v>
      </c>
      <c r="X1417" s="31">
        <v>192.82142857142861</v>
      </c>
      <c r="Y1417" s="31">
        <v>249.14137931034483</v>
      </c>
      <c r="Z1417" s="31">
        <v>181.23793103448276</v>
      </c>
      <c r="AA1417" s="4">
        <f t="shared" si="21"/>
        <v>1610.8867159277504</v>
      </c>
      <c r="AB1417" s="32">
        <v>355</v>
      </c>
      <c r="AC1417" s="17">
        <v>0.98611111111111116</v>
      </c>
      <c r="AD1417" s="36">
        <v>1</v>
      </c>
      <c r="AE1417" s="36">
        <v>1</v>
      </c>
      <c r="AF1417" s="36">
        <v>0.96666666666666667</v>
      </c>
      <c r="AG1417" s="36">
        <v>1</v>
      </c>
      <c r="AH1417" s="36">
        <v>1</v>
      </c>
      <c r="AI1417" s="36">
        <v>1</v>
      </c>
      <c r="AJ1417" s="36">
        <v>1</v>
      </c>
      <c r="AK1417" s="36">
        <v>1</v>
      </c>
      <c r="AL1417" s="36">
        <v>1</v>
      </c>
      <c r="AM1417" s="36">
        <v>0.93333333333333335</v>
      </c>
      <c r="AN1417" s="36">
        <v>0.96666666666666667</v>
      </c>
      <c r="AO1417" s="36">
        <v>0.96666666666666667</v>
      </c>
      <c r="AP1417" s="33" t="str">
        <f t="shared" si="22"/>
        <v>&gt;=80%</v>
      </c>
      <c r="AQ1417" s="55" t="str">
        <f t="shared" si="23"/>
        <v>&gt;=75%</v>
      </c>
      <c r="AR1417" s="56" t="str">
        <f t="shared" si="24"/>
        <v>&gt;=50%</v>
      </c>
      <c r="AT1417" s="121">
        <v>0.8</v>
      </c>
    </row>
    <row r="1418" spans="1:46" ht="15.75" customHeight="1" x14ac:dyDescent="0.25">
      <c r="A1418" s="2">
        <v>26010030</v>
      </c>
      <c r="B1418" s="7" t="s">
        <v>26</v>
      </c>
      <c r="C1418" s="3" t="s">
        <v>674</v>
      </c>
      <c r="D1418" s="7" t="s">
        <v>673</v>
      </c>
      <c r="E1418" s="7" t="s">
        <v>619</v>
      </c>
      <c r="F1418" s="7">
        <v>9</v>
      </c>
      <c r="G1418" s="7">
        <v>2652</v>
      </c>
      <c r="H1418" s="7">
        <v>-76.454777780000001</v>
      </c>
      <c r="I1418" s="29">
        <v>2.3808611099999997</v>
      </c>
      <c r="J1418" s="6" t="s">
        <v>1908</v>
      </c>
      <c r="K1418" s="30">
        <v>21685</v>
      </c>
      <c r="L1418" s="30"/>
      <c r="M1418" s="7" t="s">
        <v>1911</v>
      </c>
      <c r="N1418" s="29" t="s">
        <v>1910</v>
      </c>
      <c r="O1418" s="31">
        <v>169.20689655172413</v>
      </c>
      <c r="P1418" s="31">
        <v>148.97333333333333</v>
      </c>
      <c r="Q1418" s="31">
        <v>162.12666666666667</v>
      </c>
      <c r="R1418" s="31">
        <v>177.16</v>
      </c>
      <c r="S1418" s="31">
        <v>149.31666666666666</v>
      </c>
      <c r="T1418" s="31">
        <v>52.31333333333334</v>
      </c>
      <c r="U1418" s="31">
        <v>44.103448275862071</v>
      </c>
      <c r="V1418" s="31">
        <v>26.3</v>
      </c>
      <c r="W1418" s="31">
        <v>64.436666666666667</v>
      </c>
      <c r="X1418" s="31">
        <v>190.26896551724138</v>
      </c>
      <c r="Y1418" s="31">
        <v>295.80370370370372</v>
      </c>
      <c r="Z1418" s="31">
        <v>230.08666666666667</v>
      </c>
      <c r="AA1418" s="4">
        <f t="shared" si="21"/>
        <v>1710.0963473818647</v>
      </c>
      <c r="AB1418" s="32">
        <v>354</v>
      </c>
      <c r="AC1418" s="17">
        <v>0.98333333333333328</v>
      </c>
      <c r="AD1418" s="36">
        <v>0.96666666666666667</v>
      </c>
      <c r="AE1418" s="36">
        <v>1</v>
      </c>
      <c r="AF1418" s="36">
        <v>1</v>
      </c>
      <c r="AG1418" s="36">
        <v>1</v>
      </c>
      <c r="AH1418" s="36">
        <v>1</v>
      </c>
      <c r="AI1418" s="36">
        <v>1</v>
      </c>
      <c r="AJ1418" s="36">
        <v>0.96666666666666667</v>
      </c>
      <c r="AK1418" s="36">
        <v>1</v>
      </c>
      <c r="AL1418" s="36">
        <v>1</v>
      </c>
      <c r="AM1418" s="36">
        <v>0.96666666666666667</v>
      </c>
      <c r="AN1418" s="36">
        <v>0.9</v>
      </c>
      <c r="AO1418" s="36">
        <v>1</v>
      </c>
      <c r="AP1418" s="33" t="str">
        <f t="shared" si="22"/>
        <v>&gt;=80%</v>
      </c>
      <c r="AQ1418" s="55" t="str">
        <f t="shared" si="23"/>
        <v>&gt;=75%</v>
      </c>
      <c r="AR1418" s="56" t="str">
        <f t="shared" si="24"/>
        <v>&gt;=50%</v>
      </c>
      <c r="AT1418" s="121">
        <v>0.8</v>
      </c>
    </row>
    <row r="1419" spans="1:46" ht="15.75" customHeight="1" x14ac:dyDescent="0.25">
      <c r="A1419" s="2">
        <v>26010040</v>
      </c>
      <c r="B1419" s="7" t="s">
        <v>26</v>
      </c>
      <c r="C1419" s="3" t="s">
        <v>674</v>
      </c>
      <c r="D1419" s="7" t="s">
        <v>673</v>
      </c>
      <c r="E1419" s="7" t="s">
        <v>619</v>
      </c>
      <c r="F1419" s="7">
        <v>9</v>
      </c>
      <c r="G1419" s="7">
        <v>2646</v>
      </c>
      <c r="H1419" s="7">
        <v>-76.366666670000001</v>
      </c>
      <c r="I1419" s="29">
        <v>2.3833333300000001</v>
      </c>
      <c r="J1419" s="6" t="s">
        <v>1908</v>
      </c>
      <c r="K1419" s="30">
        <v>24518</v>
      </c>
      <c r="L1419" s="30"/>
      <c r="M1419" s="7" t="s">
        <v>1911</v>
      </c>
      <c r="N1419" s="29" t="s">
        <v>1892</v>
      </c>
      <c r="O1419" s="31" t="s">
        <v>1930</v>
      </c>
      <c r="P1419" s="31" t="s">
        <v>1930</v>
      </c>
      <c r="Q1419" s="31" t="s">
        <v>1930</v>
      </c>
      <c r="R1419" s="31" t="s">
        <v>1930</v>
      </c>
      <c r="S1419" s="31" t="s">
        <v>1930</v>
      </c>
      <c r="T1419" s="31">
        <v>34</v>
      </c>
      <c r="U1419" s="31">
        <v>49</v>
      </c>
      <c r="V1419" s="31" t="s">
        <v>1930</v>
      </c>
      <c r="W1419" s="31" t="s">
        <v>1930</v>
      </c>
      <c r="X1419" s="31" t="s">
        <v>1930</v>
      </c>
      <c r="Y1419" s="31" t="s">
        <v>1930</v>
      </c>
      <c r="Z1419" s="31" t="s">
        <v>1930</v>
      </c>
      <c r="AA1419" s="4">
        <f t="shared" si="21"/>
        <v>83</v>
      </c>
      <c r="AB1419" s="32">
        <v>2</v>
      </c>
      <c r="AC1419" s="17">
        <v>5.5555555555555558E-3</v>
      </c>
      <c r="AD1419" s="36">
        <v>0</v>
      </c>
      <c r="AE1419" s="36">
        <v>0</v>
      </c>
      <c r="AF1419" s="36">
        <v>0</v>
      </c>
      <c r="AG1419" s="36">
        <v>0</v>
      </c>
      <c r="AH1419" s="36">
        <v>0</v>
      </c>
      <c r="AI1419" s="36">
        <v>3.3333333333333333E-2</v>
      </c>
      <c r="AJ1419" s="36">
        <v>3.3333333333333333E-2</v>
      </c>
      <c r="AK1419" s="36">
        <v>0</v>
      </c>
      <c r="AL1419" s="36">
        <v>0</v>
      </c>
      <c r="AM1419" s="36">
        <v>0</v>
      </c>
      <c r="AN1419" s="36">
        <v>0</v>
      </c>
      <c r="AO1419" s="36">
        <v>0</v>
      </c>
      <c r="AP1419" s="33" t="str">
        <f t="shared" si="22"/>
        <v>-</v>
      </c>
      <c r="AQ1419" s="55" t="str">
        <f t="shared" si="23"/>
        <v>-</v>
      </c>
      <c r="AR1419" s="56" t="str">
        <f t="shared" si="24"/>
        <v>-</v>
      </c>
      <c r="AS1419" s="34" t="s">
        <v>1892</v>
      </c>
      <c r="AT1419" s="122" t="s">
        <v>5208</v>
      </c>
    </row>
    <row r="1420" spans="1:46" ht="15.75" customHeight="1" x14ac:dyDescent="0.25">
      <c r="A1420" s="2">
        <v>26010050</v>
      </c>
      <c r="B1420" s="7" t="s">
        <v>26</v>
      </c>
      <c r="C1420" s="3" t="s">
        <v>2462</v>
      </c>
      <c r="D1420" s="7" t="s">
        <v>673</v>
      </c>
      <c r="E1420" s="7" t="s">
        <v>619</v>
      </c>
      <c r="F1420" s="7">
        <v>9</v>
      </c>
      <c r="G1420" s="7">
        <v>3305</v>
      </c>
      <c r="H1420" s="7">
        <v>-76.366666670000001</v>
      </c>
      <c r="I1420" s="29">
        <v>2.3666666699999999</v>
      </c>
      <c r="J1420" s="6" t="s">
        <v>1890</v>
      </c>
      <c r="K1420" s="30">
        <v>25491</v>
      </c>
      <c r="L1420" s="30">
        <v>36875</v>
      </c>
      <c r="M1420" s="7" t="s">
        <v>1911</v>
      </c>
      <c r="N1420" s="29" t="s">
        <v>1910</v>
      </c>
      <c r="O1420" s="31">
        <v>117.5</v>
      </c>
      <c r="P1420" s="31">
        <v>134.55555555555554</v>
      </c>
      <c r="Q1420" s="31">
        <v>144</v>
      </c>
      <c r="R1420" s="31">
        <v>219.8</v>
      </c>
      <c r="S1420" s="31">
        <v>277</v>
      </c>
      <c r="T1420" s="31">
        <v>297.8</v>
      </c>
      <c r="U1420" s="31">
        <v>478.8</v>
      </c>
      <c r="V1420" s="31">
        <v>295.2</v>
      </c>
      <c r="W1420" s="31">
        <v>183.8</v>
      </c>
      <c r="X1420" s="31">
        <v>162.55555555555554</v>
      </c>
      <c r="Y1420" s="31">
        <v>149.33333333333334</v>
      </c>
      <c r="Z1420" s="31">
        <v>120</v>
      </c>
      <c r="AA1420" s="4">
        <f t="shared" si="21"/>
        <v>2580.3444444444449</v>
      </c>
      <c r="AB1420" s="32">
        <v>115</v>
      </c>
      <c r="AC1420" s="17">
        <v>0.31944444444444442</v>
      </c>
      <c r="AD1420" s="36">
        <v>0.33333333333333331</v>
      </c>
      <c r="AE1420" s="36">
        <v>0.3</v>
      </c>
      <c r="AF1420" s="36">
        <v>0.33333333333333331</v>
      </c>
      <c r="AG1420" s="36">
        <v>0.33333333333333331</v>
      </c>
      <c r="AH1420" s="36">
        <v>0.3</v>
      </c>
      <c r="AI1420" s="36">
        <v>0.33333333333333331</v>
      </c>
      <c r="AJ1420" s="36">
        <v>0.33333333333333331</v>
      </c>
      <c r="AK1420" s="36">
        <v>0.33333333333333331</v>
      </c>
      <c r="AL1420" s="36">
        <v>0.33333333333333331</v>
      </c>
      <c r="AM1420" s="36">
        <v>0.3</v>
      </c>
      <c r="AN1420" s="36">
        <v>0.3</v>
      </c>
      <c r="AO1420" s="36">
        <v>0.3</v>
      </c>
      <c r="AP1420" s="33" t="str">
        <f t="shared" si="22"/>
        <v>-</v>
      </c>
      <c r="AQ1420" s="55" t="str">
        <f t="shared" si="23"/>
        <v>-</v>
      </c>
      <c r="AR1420" s="56" t="str">
        <f t="shared" si="24"/>
        <v>-</v>
      </c>
      <c r="AS1420" s="34" t="s">
        <v>1890</v>
      </c>
      <c r="AT1420" s="122" t="s">
        <v>5208</v>
      </c>
    </row>
    <row r="1421" spans="1:46" ht="15.75" customHeight="1" x14ac:dyDescent="0.25">
      <c r="A1421" s="2">
        <v>26010070</v>
      </c>
      <c r="B1421" s="7" t="s">
        <v>26</v>
      </c>
      <c r="C1421" s="3" t="s">
        <v>2463</v>
      </c>
      <c r="D1421" s="7" t="s">
        <v>673</v>
      </c>
      <c r="E1421" s="7" t="s">
        <v>619</v>
      </c>
      <c r="F1421" s="7">
        <v>9</v>
      </c>
      <c r="G1421" s="7">
        <v>3420</v>
      </c>
      <c r="H1421" s="7">
        <v>-76.383333329999999</v>
      </c>
      <c r="I1421" s="29">
        <v>2.3833333300000001</v>
      </c>
      <c r="J1421" s="6" t="s">
        <v>1890</v>
      </c>
      <c r="K1421" s="30">
        <v>25614</v>
      </c>
      <c r="L1421" s="30">
        <v>36875</v>
      </c>
      <c r="M1421" s="7" t="s">
        <v>1911</v>
      </c>
      <c r="N1421" s="29" t="s">
        <v>1910</v>
      </c>
      <c r="O1421" s="31">
        <v>112.41818181818181</v>
      </c>
      <c r="P1421" s="31">
        <v>127.35999999999999</v>
      </c>
      <c r="Q1421" s="31">
        <v>134.88888888888889</v>
      </c>
      <c r="R1421" s="31">
        <v>193.77777777777774</v>
      </c>
      <c r="S1421" s="31">
        <v>237.5</v>
      </c>
      <c r="T1421" s="31">
        <v>264.32</v>
      </c>
      <c r="U1421" s="31">
        <v>417.83000000000004</v>
      </c>
      <c r="V1421" s="31">
        <v>266.59000000000003</v>
      </c>
      <c r="W1421" s="31">
        <v>154.05000000000001</v>
      </c>
      <c r="X1421" s="31">
        <v>154</v>
      </c>
      <c r="Y1421" s="31">
        <v>149.28888888888889</v>
      </c>
      <c r="Z1421" s="31">
        <v>125.19999999999999</v>
      </c>
      <c r="AA1421" s="4">
        <f t="shared" si="21"/>
        <v>2337.2237373737375</v>
      </c>
      <c r="AB1421" s="32">
        <v>115</v>
      </c>
      <c r="AC1421" s="17">
        <v>0.31944444444444442</v>
      </c>
      <c r="AD1421" s="36">
        <v>0.36666666666666664</v>
      </c>
      <c r="AE1421" s="36">
        <v>0.33333333333333331</v>
      </c>
      <c r="AF1421" s="36">
        <v>0.3</v>
      </c>
      <c r="AG1421" s="36">
        <v>0.3</v>
      </c>
      <c r="AH1421" s="36">
        <v>0.3</v>
      </c>
      <c r="AI1421" s="36">
        <v>0.33333333333333331</v>
      </c>
      <c r="AJ1421" s="36">
        <v>0.33333333333333331</v>
      </c>
      <c r="AK1421" s="36">
        <v>0.33333333333333331</v>
      </c>
      <c r="AL1421" s="36">
        <v>0.33333333333333331</v>
      </c>
      <c r="AM1421" s="36">
        <v>0.3</v>
      </c>
      <c r="AN1421" s="36">
        <v>0.3</v>
      </c>
      <c r="AO1421" s="36">
        <v>0.3</v>
      </c>
      <c r="AP1421" s="33" t="str">
        <f t="shared" si="22"/>
        <v>-</v>
      </c>
      <c r="AQ1421" s="55" t="str">
        <f t="shared" si="23"/>
        <v>-</v>
      </c>
      <c r="AR1421" s="56" t="str">
        <f t="shared" si="24"/>
        <v>-</v>
      </c>
      <c r="AS1421" s="34" t="s">
        <v>1890</v>
      </c>
      <c r="AT1421" s="122" t="s">
        <v>5208</v>
      </c>
    </row>
    <row r="1422" spans="1:46" ht="15.75" customHeight="1" x14ac:dyDescent="0.25">
      <c r="A1422" s="58">
        <v>26010100</v>
      </c>
      <c r="B1422" s="7" t="s">
        <v>26</v>
      </c>
      <c r="C1422" s="3" t="s">
        <v>2464</v>
      </c>
      <c r="D1422" s="7" t="s">
        <v>673</v>
      </c>
      <c r="E1422" s="7" t="s">
        <v>619</v>
      </c>
      <c r="F1422" s="7">
        <v>9</v>
      </c>
      <c r="G1422" s="7">
        <v>2470</v>
      </c>
      <c r="H1422" s="7">
        <v>-76.48230556</v>
      </c>
      <c r="I1422" s="29">
        <v>2.1915833299999998</v>
      </c>
      <c r="J1422" s="6" t="s">
        <v>1908</v>
      </c>
      <c r="K1422" s="30">
        <v>38433.791666666664</v>
      </c>
      <c r="L1422" s="30"/>
      <c r="M1422" s="7" t="s">
        <v>1911</v>
      </c>
      <c r="N1422" s="29" t="s">
        <v>1892</v>
      </c>
      <c r="O1422" s="31">
        <v>88.90000000000002</v>
      </c>
      <c r="P1422" s="31">
        <v>67.924999999999997</v>
      </c>
      <c r="Q1422" s="31">
        <v>105.27499999999999</v>
      </c>
      <c r="R1422" s="31">
        <v>133.69999999999999</v>
      </c>
      <c r="S1422" s="31">
        <v>145.46666666666667</v>
      </c>
      <c r="T1422" s="31">
        <v>145.70000000000002</v>
      </c>
      <c r="U1422" s="31">
        <v>212.29999999999995</v>
      </c>
      <c r="V1422" s="31">
        <v>159.67499999999998</v>
      </c>
      <c r="W1422" s="31">
        <v>82.224999999999994</v>
      </c>
      <c r="X1422" s="31">
        <v>90.325000000000003</v>
      </c>
      <c r="Y1422" s="31">
        <v>125.5</v>
      </c>
      <c r="Z1422" s="31">
        <v>99.325000000000017</v>
      </c>
      <c r="AA1422" s="4">
        <f t="shared" si="21"/>
        <v>1456.3166666666666</v>
      </c>
      <c r="AB1422" s="32">
        <v>42</v>
      </c>
      <c r="AC1422" s="17">
        <v>0.11666666666666667</v>
      </c>
      <c r="AD1422" s="36">
        <v>0.1</v>
      </c>
      <c r="AE1422" s="36">
        <v>0.13333333333333333</v>
      </c>
      <c r="AF1422" s="36">
        <v>0.13333333333333333</v>
      </c>
      <c r="AG1422" s="36">
        <v>0.13333333333333333</v>
      </c>
      <c r="AH1422" s="36">
        <v>0.1</v>
      </c>
      <c r="AI1422" s="36">
        <v>6.6666666666666666E-2</v>
      </c>
      <c r="AJ1422" s="36">
        <v>0.1</v>
      </c>
      <c r="AK1422" s="36">
        <v>0.13333333333333333</v>
      </c>
      <c r="AL1422" s="36">
        <v>0.13333333333333333</v>
      </c>
      <c r="AM1422" s="36">
        <v>0.13333333333333333</v>
      </c>
      <c r="AN1422" s="36">
        <v>0.1</v>
      </c>
      <c r="AO1422" s="36">
        <v>0.13333333333333333</v>
      </c>
      <c r="AP1422" s="33" t="str">
        <f t="shared" si="22"/>
        <v>-</v>
      </c>
      <c r="AQ1422" s="55" t="str">
        <f t="shared" si="23"/>
        <v>-</v>
      </c>
      <c r="AR1422" s="56" t="str">
        <f t="shared" si="24"/>
        <v>-</v>
      </c>
      <c r="AS1422" s="59" t="s">
        <v>2465</v>
      </c>
      <c r="AT1422" s="122" t="s">
        <v>5208</v>
      </c>
    </row>
    <row r="1423" spans="1:46" ht="15.75" customHeight="1" x14ac:dyDescent="0.25">
      <c r="A1423" s="2">
        <v>26015020</v>
      </c>
      <c r="B1423" s="7" t="s">
        <v>56</v>
      </c>
      <c r="C1423" s="3" t="s">
        <v>2466</v>
      </c>
      <c r="D1423" s="7" t="s">
        <v>673</v>
      </c>
      <c r="E1423" s="7" t="s">
        <v>619</v>
      </c>
      <c r="F1423" s="7">
        <v>9</v>
      </c>
      <c r="G1423" s="7">
        <v>2900</v>
      </c>
      <c r="H1423" s="7">
        <v>-75.45</v>
      </c>
      <c r="I1423" s="29">
        <v>2.1666666699999997</v>
      </c>
      <c r="J1423" s="6" t="s">
        <v>1890</v>
      </c>
      <c r="K1423" s="30">
        <v>26038</v>
      </c>
      <c r="L1423" s="30">
        <v>38610</v>
      </c>
      <c r="M1423" s="7" t="s">
        <v>1911</v>
      </c>
      <c r="N1423" s="29" t="s">
        <v>1910</v>
      </c>
      <c r="O1423" s="31">
        <v>77.054545454545448</v>
      </c>
      <c r="P1423" s="31">
        <v>83.300000000000011</v>
      </c>
      <c r="Q1423" s="31">
        <v>83.390909090909091</v>
      </c>
      <c r="R1423" s="31">
        <v>105.80909090909091</v>
      </c>
      <c r="S1423" s="31">
        <v>108.30999999999999</v>
      </c>
      <c r="T1423" s="31">
        <v>119.79</v>
      </c>
      <c r="U1423" s="31">
        <v>156.87</v>
      </c>
      <c r="V1423" s="31">
        <v>104.28999999999999</v>
      </c>
      <c r="W1423" s="31">
        <v>77.577777777777783</v>
      </c>
      <c r="X1423" s="31">
        <v>94.674999999999997</v>
      </c>
      <c r="Y1423" s="31">
        <v>112.22222222222223</v>
      </c>
      <c r="Z1423" s="31">
        <v>89.322222222222209</v>
      </c>
      <c r="AA1423" s="4">
        <f t="shared" si="21"/>
        <v>1212.6117676767676</v>
      </c>
      <c r="AB1423" s="32">
        <v>118</v>
      </c>
      <c r="AC1423" s="17">
        <v>0.32777777777777778</v>
      </c>
      <c r="AD1423" s="36">
        <v>0.36666666666666664</v>
      </c>
      <c r="AE1423" s="36">
        <v>0.33333333333333331</v>
      </c>
      <c r="AF1423" s="36">
        <v>0.36666666666666664</v>
      </c>
      <c r="AG1423" s="36">
        <v>0.36666666666666664</v>
      </c>
      <c r="AH1423" s="36">
        <v>0.33333333333333331</v>
      </c>
      <c r="AI1423" s="36">
        <v>0.33333333333333331</v>
      </c>
      <c r="AJ1423" s="36">
        <v>0.33333333333333331</v>
      </c>
      <c r="AK1423" s="36">
        <v>0.33333333333333331</v>
      </c>
      <c r="AL1423" s="36">
        <v>0.3</v>
      </c>
      <c r="AM1423" s="36">
        <v>0.26666666666666666</v>
      </c>
      <c r="AN1423" s="36">
        <v>0.3</v>
      </c>
      <c r="AO1423" s="36">
        <v>0.3</v>
      </c>
      <c r="AP1423" s="33" t="str">
        <f t="shared" si="22"/>
        <v>-</v>
      </c>
      <c r="AQ1423" s="55" t="str">
        <f t="shared" si="23"/>
        <v>-</v>
      </c>
      <c r="AR1423" s="56" t="str">
        <f t="shared" si="24"/>
        <v>-</v>
      </c>
      <c r="AS1423" s="34" t="s">
        <v>1890</v>
      </c>
      <c r="AT1423" s="122" t="s">
        <v>5208</v>
      </c>
    </row>
    <row r="1424" spans="1:46" ht="15.75" customHeight="1" x14ac:dyDescent="0.25">
      <c r="A1424" s="2">
        <v>26015030</v>
      </c>
      <c r="B1424" s="7" t="s">
        <v>43</v>
      </c>
      <c r="C1424" s="3" t="s">
        <v>2467</v>
      </c>
      <c r="D1424" s="7" t="s">
        <v>673</v>
      </c>
      <c r="E1424" s="7" t="s">
        <v>619</v>
      </c>
      <c r="F1424" s="7">
        <v>9</v>
      </c>
      <c r="G1424" s="7">
        <v>3683</v>
      </c>
      <c r="H1424" s="7">
        <v>-76.40354443999999</v>
      </c>
      <c r="I1424" s="29">
        <v>2.3568488899999998</v>
      </c>
      <c r="J1424" s="6" t="s">
        <v>1908</v>
      </c>
      <c r="K1424" s="30">
        <v>39351</v>
      </c>
      <c r="L1424" s="30"/>
      <c r="M1424" s="35" t="s">
        <v>1909</v>
      </c>
      <c r="N1424" s="29" t="s">
        <v>1910</v>
      </c>
      <c r="O1424" s="31" t="s">
        <v>1930</v>
      </c>
      <c r="P1424" s="31" t="s">
        <v>1930</v>
      </c>
      <c r="Q1424" s="31" t="s">
        <v>1930</v>
      </c>
      <c r="R1424" s="31" t="s">
        <v>1930</v>
      </c>
      <c r="S1424" s="31" t="s">
        <v>1930</v>
      </c>
      <c r="T1424" s="31" t="s">
        <v>1930</v>
      </c>
      <c r="U1424" s="31" t="s">
        <v>1930</v>
      </c>
      <c r="V1424" s="31" t="s">
        <v>1930</v>
      </c>
      <c r="W1424" s="31" t="s">
        <v>1930</v>
      </c>
      <c r="X1424" s="31" t="s">
        <v>1930</v>
      </c>
      <c r="Y1424" s="31" t="s">
        <v>1930</v>
      </c>
      <c r="Z1424" s="31" t="s">
        <v>1930</v>
      </c>
      <c r="AA1424" s="4">
        <f t="shared" si="21"/>
        <v>0</v>
      </c>
      <c r="AB1424" s="32">
        <v>0</v>
      </c>
      <c r="AC1424" s="17">
        <v>0</v>
      </c>
      <c r="AD1424" s="36">
        <v>0</v>
      </c>
      <c r="AE1424" s="36">
        <v>0</v>
      </c>
      <c r="AF1424" s="36">
        <v>0</v>
      </c>
      <c r="AG1424" s="36">
        <v>0</v>
      </c>
      <c r="AH1424" s="36">
        <v>0</v>
      </c>
      <c r="AI1424" s="36">
        <v>0</v>
      </c>
      <c r="AJ1424" s="36">
        <v>0</v>
      </c>
      <c r="AK1424" s="36">
        <v>0</v>
      </c>
      <c r="AL1424" s="36">
        <v>0</v>
      </c>
      <c r="AM1424" s="36">
        <v>0</v>
      </c>
      <c r="AN1424" s="36">
        <v>0</v>
      </c>
      <c r="AO1424" s="36">
        <v>0</v>
      </c>
      <c r="AP1424" s="33" t="str">
        <f t="shared" si="22"/>
        <v>-</v>
      </c>
      <c r="AQ1424" s="55" t="str">
        <f t="shared" si="23"/>
        <v>-</v>
      </c>
      <c r="AR1424" s="56" t="str">
        <f t="shared" si="24"/>
        <v>-</v>
      </c>
      <c r="AS1424" s="34" t="s">
        <v>1889</v>
      </c>
      <c r="AT1424" s="122" t="s">
        <v>5208</v>
      </c>
    </row>
    <row r="1425" spans="1:46" ht="15.75" customHeight="1" x14ac:dyDescent="0.25">
      <c r="A1425" s="2">
        <v>26017060</v>
      </c>
      <c r="B1425" s="7" t="s">
        <v>602</v>
      </c>
      <c r="C1425" s="3" t="s">
        <v>2468</v>
      </c>
      <c r="D1425" s="7" t="s">
        <v>673</v>
      </c>
      <c r="E1425" s="7" t="s">
        <v>619</v>
      </c>
      <c r="F1425" s="7">
        <v>9</v>
      </c>
      <c r="G1425" s="7">
        <v>2993</v>
      </c>
      <c r="H1425" s="7">
        <v>-76.5</v>
      </c>
      <c r="I1425" s="29">
        <v>2.2000000000000002</v>
      </c>
      <c r="J1425" s="6" t="s">
        <v>1908</v>
      </c>
      <c r="K1425" s="30">
        <v>25703</v>
      </c>
      <c r="L1425" s="30"/>
      <c r="M1425" s="35" t="s">
        <v>1909</v>
      </c>
      <c r="N1425" s="29" t="s">
        <v>1910</v>
      </c>
      <c r="O1425" s="31">
        <v>70.3</v>
      </c>
      <c r="P1425" s="31">
        <v>78.35833333333332</v>
      </c>
      <c r="Q1425" s="31">
        <v>102.7909090909091</v>
      </c>
      <c r="R1425" s="31">
        <v>137.85454545454544</v>
      </c>
      <c r="S1425" s="31">
        <v>139.9909090909091</v>
      </c>
      <c r="T1425" s="31">
        <v>157.22</v>
      </c>
      <c r="U1425" s="31">
        <v>194.82999999999998</v>
      </c>
      <c r="V1425" s="31">
        <v>131.02000000000004</v>
      </c>
      <c r="W1425" s="31">
        <v>93.663636363636357</v>
      </c>
      <c r="X1425" s="31">
        <v>107.88999999999999</v>
      </c>
      <c r="Y1425" s="31">
        <v>150.33750000000001</v>
      </c>
      <c r="Z1425" s="31">
        <v>106.56363636363636</v>
      </c>
      <c r="AA1425" s="4">
        <f t="shared" si="21"/>
        <v>1470.8194696969699</v>
      </c>
      <c r="AB1425" s="32">
        <v>126</v>
      </c>
      <c r="AC1425" s="17">
        <v>0.35</v>
      </c>
      <c r="AD1425" s="36">
        <v>0.36666666666666664</v>
      </c>
      <c r="AE1425" s="36">
        <v>0.4</v>
      </c>
      <c r="AF1425" s="36">
        <v>0.36666666666666664</v>
      </c>
      <c r="AG1425" s="36">
        <v>0.36666666666666664</v>
      </c>
      <c r="AH1425" s="36">
        <v>0.36666666666666664</v>
      </c>
      <c r="AI1425" s="36">
        <v>0.33333333333333331</v>
      </c>
      <c r="AJ1425" s="36">
        <v>0.33333333333333331</v>
      </c>
      <c r="AK1425" s="36">
        <v>0.33333333333333331</v>
      </c>
      <c r="AL1425" s="36">
        <v>0.36666666666666664</v>
      </c>
      <c r="AM1425" s="36">
        <v>0.33333333333333331</v>
      </c>
      <c r="AN1425" s="36">
        <v>0.26666666666666666</v>
      </c>
      <c r="AO1425" s="36">
        <v>0.36666666666666664</v>
      </c>
      <c r="AP1425" s="33" t="str">
        <f t="shared" si="22"/>
        <v>-</v>
      </c>
      <c r="AQ1425" s="55" t="str">
        <f t="shared" si="23"/>
        <v>-</v>
      </c>
      <c r="AR1425" s="56" t="str">
        <f t="shared" si="24"/>
        <v>-</v>
      </c>
      <c r="AS1425" s="59" t="s">
        <v>2465</v>
      </c>
      <c r="AT1425" s="122" t="s">
        <v>5208</v>
      </c>
    </row>
    <row r="1426" spans="1:46" ht="15.75" customHeight="1" x14ac:dyDescent="0.25">
      <c r="A1426" s="2">
        <v>26020020</v>
      </c>
      <c r="B1426" s="7" t="s">
        <v>26</v>
      </c>
      <c r="C1426" s="3" t="s">
        <v>685</v>
      </c>
      <c r="D1426" s="7" t="s">
        <v>686</v>
      </c>
      <c r="E1426" s="7" t="s">
        <v>619</v>
      </c>
      <c r="F1426" s="7">
        <v>9</v>
      </c>
      <c r="G1426" s="7">
        <v>2446</v>
      </c>
      <c r="H1426" s="7">
        <v>-76.349138890000006</v>
      </c>
      <c r="I1426" s="29">
        <v>2.6246666699999999</v>
      </c>
      <c r="J1426" s="6" t="s">
        <v>1908</v>
      </c>
      <c r="K1426" s="30">
        <v>17121</v>
      </c>
      <c r="L1426" s="30"/>
      <c r="M1426" s="7" t="s">
        <v>1911</v>
      </c>
      <c r="N1426" s="29" t="s">
        <v>1910</v>
      </c>
      <c r="O1426" s="31">
        <v>121.25</v>
      </c>
      <c r="P1426" s="31">
        <v>120.75862068965517</v>
      </c>
      <c r="Q1426" s="31">
        <v>145.86206896551724</v>
      </c>
      <c r="R1426" s="31">
        <v>141.25</v>
      </c>
      <c r="S1426" s="31">
        <v>98.5</v>
      </c>
      <c r="T1426" s="31">
        <v>42.222222222222221</v>
      </c>
      <c r="U1426" s="31">
        <v>30.068965517241381</v>
      </c>
      <c r="V1426" s="31">
        <v>23.4</v>
      </c>
      <c r="W1426" s="31">
        <v>55.966666666666669</v>
      </c>
      <c r="X1426" s="31">
        <v>157.81481481481481</v>
      </c>
      <c r="Y1426" s="31">
        <v>193.8642857142857</v>
      </c>
      <c r="Z1426" s="31">
        <v>131.33333333333334</v>
      </c>
      <c r="AA1426" s="4">
        <f t="shared" si="21"/>
        <v>1262.2909779237364</v>
      </c>
      <c r="AB1426" s="32">
        <v>345</v>
      </c>
      <c r="AC1426" s="17">
        <v>0.95833333333333337</v>
      </c>
      <c r="AD1426" s="36">
        <v>0.93333333333333335</v>
      </c>
      <c r="AE1426" s="36">
        <v>0.96666666666666667</v>
      </c>
      <c r="AF1426" s="36">
        <v>0.96666666666666667</v>
      </c>
      <c r="AG1426" s="36">
        <v>0.93333333333333335</v>
      </c>
      <c r="AH1426" s="36">
        <v>1</v>
      </c>
      <c r="AI1426" s="36">
        <v>0.9</v>
      </c>
      <c r="AJ1426" s="36">
        <v>0.96666666666666667</v>
      </c>
      <c r="AK1426" s="36">
        <v>1</v>
      </c>
      <c r="AL1426" s="36">
        <v>1</v>
      </c>
      <c r="AM1426" s="36">
        <v>0.9</v>
      </c>
      <c r="AN1426" s="36">
        <v>0.93333333333333335</v>
      </c>
      <c r="AO1426" s="36">
        <v>1</v>
      </c>
      <c r="AP1426" s="33" t="str">
        <f t="shared" si="22"/>
        <v>&gt;=80%</v>
      </c>
      <c r="AQ1426" s="55" t="str">
        <f t="shared" si="23"/>
        <v>&gt;=75%</v>
      </c>
      <c r="AR1426" s="56" t="str">
        <f t="shared" si="24"/>
        <v>&gt;=50%</v>
      </c>
      <c r="AT1426" s="121">
        <v>0.8</v>
      </c>
    </row>
    <row r="1427" spans="1:46" ht="15.75" customHeight="1" x14ac:dyDescent="0.25">
      <c r="A1427" s="2">
        <v>26020030</v>
      </c>
      <c r="B1427" s="7" t="s">
        <v>26</v>
      </c>
      <c r="C1427" s="3" t="s">
        <v>665</v>
      </c>
      <c r="D1427" s="7" t="s">
        <v>666</v>
      </c>
      <c r="E1427" s="7" t="s">
        <v>619</v>
      </c>
      <c r="F1427" s="7">
        <v>9</v>
      </c>
      <c r="G1427" s="7">
        <v>1872</v>
      </c>
      <c r="H1427" s="7">
        <v>-76.536111110000007</v>
      </c>
      <c r="I1427" s="29">
        <v>2.6426944399999996</v>
      </c>
      <c r="J1427" s="6" t="s">
        <v>1908</v>
      </c>
      <c r="K1427" s="30">
        <v>17151</v>
      </c>
      <c r="L1427" s="30"/>
      <c r="M1427" s="7" t="s">
        <v>1911</v>
      </c>
      <c r="N1427" s="29" t="s">
        <v>1910</v>
      </c>
      <c r="O1427" s="31">
        <v>220.65</v>
      </c>
      <c r="P1427" s="31">
        <v>203.83103448275864</v>
      </c>
      <c r="Q1427" s="31">
        <v>232.55172413793105</v>
      </c>
      <c r="R1427" s="31">
        <v>229.69629629629631</v>
      </c>
      <c r="S1427" s="31">
        <v>153.41111111111113</v>
      </c>
      <c r="T1427" s="31">
        <v>82.683333333333337</v>
      </c>
      <c r="U1427" s="31">
        <v>62.853333333333332</v>
      </c>
      <c r="V1427" s="31">
        <v>42.03448275862069</v>
      </c>
      <c r="W1427" s="31">
        <v>84.072413793103451</v>
      </c>
      <c r="X1427" s="31">
        <v>219.0148148148148</v>
      </c>
      <c r="Y1427" s="31">
        <v>285.32142857142856</v>
      </c>
      <c r="Z1427" s="31">
        <v>264.45</v>
      </c>
      <c r="AA1427" s="4">
        <f t="shared" si="21"/>
        <v>2080.5699726327312</v>
      </c>
      <c r="AB1427" s="32">
        <v>345</v>
      </c>
      <c r="AC1427" s="17">
        <v>0.95833333333333337</v>
      </c>
      <c r="AD1427" s="36">
        <v>1</v>
      </c>
      <c r="AE1427" s="36">
        <v>0.96666666666666667</v>
      </c>
      <c r="AF1427" s="36">
        <v>0.96666666666666667</v>
      </c>
      <c r="AG1427" s="36">
        <v>0.9</v>
      </c>
      <c r="AH1427" s="36">
        <v>0.9</v>
      </c>
      <c r="AI1427" s="36">
        <v>1</v>
      </c>
      <c r="AJ1427" s="36">
        <v>1</v>
      </c>
      <c r="AK1427" s="36">
        <v>0.96666666666666667</v>
      </c>
      <c r="AL1427" s="36">
        <v>0.96666666666666667</v>
      </c>
      <c r="AM1427" s="36">
        <v>0.9</v>
      </c>
      <c r="AN1427" s="36">
        <v>0.93333333333333335</v>
      </c>
      <c r="AO1427" s="36">
        <v>1</v>
      </c>
      <c r="AP1427" s="33" t="str">
        <f t="shared" si="22"/>
        <v>&gt;=80%</v>
      </c>
      <c r="AQ1427" s="55" t="str">
        <f t="shared" si="23"/>
        <v>&gt;=75%</v>
      </c>
      <c r="AR1427" s="56" t="str">
        <f t="shared" si="24"/>
        <v>&gt;=50%</v>
      </c>
      <c r="AT1427" s="121">
        <v>0.8</v>
      </c>
    </row>
    <row r="1428" spans="1:46" ht="15.75" customHeight="1" x14ac:dyDescent="0.25">
      <c r="A1428" s="2">
        <v>26020040</v>
      </c>
      <c r="B1428" s="7" t="s">
        <v>26</v>
      </c>
      <c r="C1428" s="3" t="s">
        <v>2469</v>
      </c>
      <c r="D1428" s="7" t="s">
        <v>683</v>
      </c>
      <c r="E1428" s="7" t="s">
        <v>619</v>
      </c>
      <c r="F1428" s="7">
        <v>9</v>
      </c>
      <c r="G1428" s="7">
        <v>1112</v>
      </c>
      <c r="H1428" s="7">
        <v>-76.483333329999994</v>
      </c>
      <c r="I1428" s="29">
        <v>3.0166666699999998</v>
      </c>
      <c r="J1428" s="6" t="s">
        <v>1908</v>
      </c>
      <c r="K1428" s="30">
        <v>18886</v>
      </c>
      <c r="L1428" s="30"/>
      <c r="M1428" s="7" t="s">
        <v>1911</v>
      </c>
      <c r="N1428" s="29" t="s">
        <v>1892</v>
      </c>
      <c r="O1428" s="31">
        <v>179.5</v>
      </c>
      <c r="P1428" s="31">
        <v>102.5</v>
      </c>
      <c r="Q1428" s="31">
        <v>188.5</v>
      </c>
      <c r="R1428" s="31">
        <v>242.25</v>
      </c>
      <c r="S1428" s="31">
        <v>158.5</v>
      </c>
      <c r="T1428" s="31">
        <v>78.75</v>
      </c>
      <c r="U1428" s="31">
        <v>21.875</v>
      </c>
      <c r="V1428" s="31">
        <v>51.25</v>
      </c>
      <c r="W1428" s="31">
        <v>137.75</v>
      </c>
      <c r="X1428" s="31">
        <v>200.25</v>
      </c>
      <c r="Y1428" s="31">
        <v>279.25</v>
      </c>
      <c r="Z1428" s="31">
        <v>115</v>
      </c>
      <c r="AA1428" s="4">
        <f t="shared" si="21"/>
        <v>1755.375</v>
      </c>
      <c r="AB1428" s="32">
        <v>48</v>
      </c>
      <c r="AC1428" s="17">
        <v>0.13333333333333333</v>
      </c>
      <c r="AD1428" s="36">
        <v>0.13333333333333333</v>
      </c>
      <c r="AE1428" s="36">
        <v>0.13333333333333333</v>
      </c>
      <c r="AF1428" s="36">
        <v>0.13333333333333333</v>
      </c>
      <c r="AG1428" s="36">
        <v>0.13333333333333333</v>
      </c>
      <c r="AH1428" s="36">
        <v>0.13333333333333333</v>
      </c>
      <c r="AI1428" s="36">
        <v>0.13333333333333333</v>
      </c>
      <c r="AJ1428" s="36">
        <v>0.13333333333333333</v>
      </c>
      <c r="AK1428" s="36">
        <v>0.13333333333333333</v>
      </c>
      <c r="AL1428" s="36">
        <v>0.13333333333333333</v>
      </c>
      <c r="AM1428" s="36">
        <v>0.13333333333333333</v>
      </c>
      <c r="AN1428" s="36">
        <v>0.13333333333333333</v>
      </c>
      <c r="AO1428" s="36">
        <v>0.13333333333333333</v>
      </c>
      <c r="AP1428" s="33" t="str">
        <f t="shared" si="22"/>
        <v>-</v>
      </c>
      <c r="AQ1428" s="55" t="str">
        <f t="shared" si="23"/>
        <v>-</v>
      </c>
      <c r="AR1428" s="56" t="str">
        <f t="shared" si="24"/>
        <v>-</v>
      </c>
      <c r="AS1428" s="34" t="s">
        <v>1892</v>
      </c>
      <c r="AT1428" s="122" t="s">
        <v>5208</v>
      </c>
    </row>
    <row r="1429" spans="1:46" ht="15.75" customHeight="1" x14ac:dyDescent="0.25">
      <c r="A1429" s="2">
        <v>26020100</v>
      </c>
      <c r="B1429" s="7" t="s">
        <v>26</v>
      </c>
      <c r="C1429" s="3" t="s">
        <v>624</v>
      </c>
      <c r="D1429" s="7" t="s">
        <v>624</v>
      </c>
      <c r="E1429" s="7" t="s">
        <v>619</v>
      </c>
      <c r="F1429" s="7">
        <v>9</v>
      </c>
      <c r="G1429" s="7">
        <v>1228</v>
      </c>
      <c r="H1429" s="7">
        <v>-76.639083329999991</v>
      </c>
      <c r="I1429" s="29">
        <v>3.0201944399999996</v>
      </c>
      <c r="J1429" s="6" t="s">
        <v>1908</v>
      </c>
      <c r="K1429" s="30">
        <v>24395</v>
      </c>
      <c r="L1429" s="30"/>
      <c r="M1429" s="7" t="s">
        <v>1911</v>
      </c>
      <c r="N1429" s="29" t="s">
        <v>1910</v>
      </c>
      <c r="O1429" s="31">
        <v>204.85714285714286</v>
      </c>
      <c r="P1429" s="31">
        <v>199.76785714285714</v>
      </c>
      <c r="Q1429" s="31">
        <v>269.88965517241382</v>
      </c>
      <c r="R1429" s="31">
        <v>299.92083333333329</v>
      </c>
      <c r="S1429" s="31">
        <v>273.42962962962963</v>
      </c>
      <c r="T1429" s="31">
        <v>172.70000000000002</v>
      </c>
      <c r="U1429" s="31">
        <v>113.12857142857142</v>
      </c>
      <c r="V1429" s="31">
        <v>118.22666666666666</v>
      </c>
      <c r="W1429" s="31">
        <v>174.11379310344824</v>
      </c>
      <c r="X1429" s="31">
        <v>291.0107142857143</v>
      </c>
      <c r="Y1429" s="31">
        <v>352.58620689655174</v>
      </c>
      <c r="Z1429" s="31">
        <v>221.46785714285713</v>
      </c>
      <c r="AA1429" s="4">
        <f t="shared" si="21"/>
        <v>2691.0989276591858</v>
      </c>
      <c r="AB1429" s="32">
        <v>336</v>
      </c>
      <c r="AC1429" s="17">
        <v>0.93333333333333335</v>
      </c>
      <c r="AD1429" s="36">
        <v>0.93333333333333335</v>
      </c>
      <c r="AE1429" s="36">
        <v>0.93333333333333335</v>
      </c>
      <c r="AF1429" s="36">
        <v>0.96666666666666667</v>
      </c>
      <c r="AG1429" s="36">
        <v>0.8</v>
      </c>
      <c r="AH1429" s="36">
        <v>0.9</v>
      </c>
      <c r="AI1429" s="36">
        <v>0.93333333333333335</v>
      </c>
      <c r="AJ1429" s="36">
        <v>0.93333333333333335</v>
      </c>
      <c r="AK1429" s="36">
        <v>1</v>
      </c>
      <c r="AL1429" s="36">
        <v>0.96666666666666667</v>
      </c>
      <c r="AM1429" s="36">
        <v>0.93333333333333335</v>
      </c>
      <c r="AN1429" s="36">
        <v>0.96666666666666667</v>
      </c>
      <c r="AO1429" s="36">
        <v>0.93333333333333335</v>
      </c>
      <c r="AP1429" s="33" t="str">
        <f t="shared" si="22"/>
        <v>&gt;=80%</v>
      </c>
      <c r="AQ1429" s="55" t="str">
        <f t="shared" si="23"/>
        <v>&gt;=75%</v>
      </c>
      <c r="AR1429" s="56" t="str">
        <f t="shared" si="24"/>
        <v>&gt;=50%</v>
      </c>
      <c r="AT1429" s="121">
        <v>0.8</v>
      </c>
    </row>
    <row r="1430" spans="1:46" ht="15.75" customHeight="1" x14ac:dyDescent="0.25">
      <c r="A1430" s="2">
        <v>26020120</v>
      </c>
      <c r="B1430" s="7" t="s">
        <v>26</v>
      </c>
      <c r="C1430" s="3" t="s">
        <v>634</v>
      </c>
      <c r="D1430" s="7" t="s">
        <v>634</v>
      </c>
      <c r="E1430" s="7" t="s">
        <v>619</v>
      </c>
      <c r="F1430" s="7">
        <v>9</v>
      </c>
      <c r="G1430" s="7">
        <v>1136</v>
      </c>
      <c r="H1430" s="7">
        <v>-76.406666669999993</v>
      </c>
      <c r="I1430" s="29">
        <v>3.0300833299999996</v>
      </c>
      <c r="J1430" s="6" t="s">
        <v>1908</v>
      </c>
      <c r="K1430" s="30">
        <v>24395</v>
      </c>
      <c r="L1430" s="30"/>
      <c r="M1430" s="7" t="s">
        <v>1911</v>
      </c>
      <c r="N1430" s="29" t="s">
        <v>1910</v>
      </c>
      <c r="O1430" s="31">
        <v>142.99629629629629</v>
      </c>
      <c r="P1430" s="31">
        <v>147.54444444444445</v>
      </c>
      <c r="Q1430" s="31">
        <v>178.56071428571428</v>
      </c>
      <c r="R1430" s="31">
        <v>211.92857142857142</v>
      </c>
      <c r="S1430" s="31">
        <v>128</v>
      </c>
      <c r="T1430" s="31">
        <v>67.206896551724142</v>
      </c>
      <c r="U1430" s="31">
        <v>51.96551724137931</v>
      </c>
      <c r="V1430" s="31">
        <v>33.03448275862069</v>
      </c>
      <c r="W1430" s="31">
        <v>71.517241379310349</v>
      </c>
      <c r="X1430" s="31">
        <v>221.48275862068965</v>
      </c>
      <c r="Y1430" s="31">
        <v>241.35862068965517</v>
      </c>
      <c r="Z1430" s="31">
        <v>198.91034482758619</v>
      </c>
      <c r="AA1430" s="4">
        <f t="shared" si="21"/>
        <v>1694.5058885239921</v>
      </c>
      <c r="AB1430" s="32">
        <v>340</v>
      </c>
      <c r="AC1430" s="17">
        <v>0.94444444444444442</v>
      </c>
      <c r="AD1430" s="36">
        <v>0.9</v>
      </c>
      <c r="AE1430" s="36">
        <v>0.9</v>
      </c>
      <c r="AF1430" s="36">
        <v>0.93333333333333335</v>
      </c>
      <c r="AG1430" s="36">
        <v>0.93333333333333335</v>
      </c>
      <c r="AH1430" s="36">
        <v>0.9</v>
      </c>
      <c r="AI1430" s="36">
        <v>0.96666666666666667</v>
      </c>
      <c r="AJ1430" s="36">
        <v>0.96666666666666667</v>
      </c>
      <c r="AK1430" s="36">
        <v>0.96666666666666667</v>
      </c>
      <c r="AL1430" s="36">
        <v>0.96666666666666667</v>
      </c>
      <c r="AM1430" s="36">
        <v>0.96666666666666667</v>
      </c>
      <c r="AN1430" s="36">
        <v>0.96666666666666667</v>
      </c>
      <c r="AO1430" s="36">
        <v>0.96666666666666667</v>
      </c>
      <c r="AP1430" s="33" t="str">
        <f t="shared" si="22"/>
        <v>&gt;=80%</v>
      </c>
      <c r="AQ1430" s="55" t="str">
        <f t="shared" si="23"/>
        <v>&gt;=75%</v>
      </c>
      <c r="AR1430" s="56" t="str">
        <f t="shared" si="24"/>
        <v>&gt;=50%</v>
      </c>
      <c r="AT1430" s="121">
        <v>0.8</v>
      </c>
    </row>
    <row r="1431" spans="1:46" ht="15.75" customHeight="1" x14ac:dyDescent="0.25">
      <c r="A1431" s="2">
        <v>26020130</v>
      </c>
      <c r="B1431" s="7" t="s">
        <v>26</v>
      </c>
      <c r="C1431" s="3" t="s">
        <v>699</v>
      </c>
      <c r="D1431" s="7" t="s">
        <v>699</v>
      </c>
      <c r="E1431" s="7" t="s">
        <v>619</v>
      </c>
      <c r="F1431" s="7">
        <v>9</v>
      </c>
      <c r="G1431" s="7">
        <v>2427</v>
      </c>
      <c r="H1431" s="7">
        <v>-76.41880556000001</v>
      </c>
      <c r="I1431" s="29">
        <v>2.5418333300000002</v>
      </c>
      <c r="J1431" s="6" t="s">
        <v>1908</v>
      </c>
      <c r="K1431" s="30">
        <v>31335</v>
      </c>
      <c r="L1431" s="30"/>
      <c r="M1431" s="7" t="s">
        <v>1911</v>
      </c>
      <c r="N1431" s="29" t="s">
        <v>1910</v>
      </c>
      <c r="O1431" s="31">
        <v>179.15</v>
      </c>
      <c r="P1431" s="31">
        <v>172.7</v>
      </c>
      <c r="Q1431" s="31">
        <v>194</v>
      </c>
      <c r="R1431" s="31">
        <v>184.56666666666666</v>
      </c>
      <c r="S1431" s="31">
        <v>121.44827586206897</v>
      </c>
      <c r="T1431" s="31">
        <v>50.9</v>
      </c>
      <c r="U1431" s="31">
        <v>27.133333333333333</v>
      </c>
      <c r="V1431" s="31">
        <v>23.4</v>
      </c>
      <c r="W1431" s="31">
        <v>52.413333333333334</v>
      </c>
      <c r="X1431" s="31">
        <v>202.37931034482759</v>
      </c>
      <c r="Y1431" s="31">
        <v>260</v>
      </c>
      <c r="Z1431" s="31">
        <v>242.63666666666668</v>
      </c>
      <c r="AA1431" s="4">
        <f t="shared" si="21"/>
        <v>1710.7275862068966</v>
      </c>
      <c r="AB1431" s="32">
        <v>357</v>
      </c>
      <c r="AC1431" s="17">
        <v>0.9916666666666667</v>
      </c>
      <c r="AD1431" s="36">
        <v>1</v>
      </c>
      <c r="AE1431" s="36">
        <v>1</v>
      </c>
      <c r="AF1431" s="36">
        <v>1</v>
      </c>
      <c r="AG1431" s="36">
        <v>1</v>
      </c>
      <c r="AH1431" s="36">
        <v>0.96666666666666667</v>
      </c>
      <c r="AI1431" s="36">
        <v>1</v>
      </c>
      <c r="AJ1431" s="36">
        <v>1</v>
      </c>
      <c r="AK1431" s="36">
        <v>1</v>
      </c>
      <c r="AL1431" s="36">
        <v>1</v>
      </c>
      <c r="AM1431" s="36">
        <v>0.96666666666666667</v>
      </c>
      <c r="AN1431" s="36">
        <v>0.96666666666666667</v>
      </c>
      <c r="AO1431" s="36">
        <v>1</v>
      </c>
      <c r="AP1431" s="33" t="str">
        <f t="shared" si="22"/>
        <v>&gt;=80%</v>
      </c>
      <c r="AQ1431" s="55" t="str">
        <f t="shared" si="23"/>
        <v>&gt;=75%</v>
      </c>
      <c r="AR1431" s="56" t="str">
        <f t="shared" si="24"/>
        <v>&gt;=50%</v>
      </c>
      <c r="AT1431" s="121">
        <v>0.8</v>
      </c>
    </row>
    <row r="1432" spans="1:46" ht="15.75" customHeight="1" x14ac:dyDescent="0.25">
      <c r="A1432" s="2">
        <v>26020160</v>
      </c>
      <c r="B1432" s="7" t="s">
        <v>26</v>
      </c>
      <c r="C1432" s="3" t="s">
        <v>626</v>
      </c>
      <c r="D1432" s="7" t="s">
        <v>624</v>
      </c>
      <c r="E1432" s="7" t="s">
        <v>619</v>
      </c>
      <c r="F1432" s="7">
        <v>9</v>
      </c>
      <c r="G1432" s="7">
        <v>1441</v>
      </c>
      <c r="H1432" s="7">
        <v>-76.651750000000007</v>
      </c>
      <c r="I1432" s="29">
        <v>2.9451666699999999</v>
      </c>
      <c r="J1432" s="6" t="s">
        <v>1908</v>
      </c>
      <c r="K1432" s="30">
        <v>26313</v>
      </c>
      <c r="L1432" s="30"/>
      <c r="M1432" s="7" t="s">
        <v>1911</v>
      </c>
      <c r="N1432" s="29" t="s">
        <v>1910</v>
      </c>
      <c r="O1432" s="31">
        <v>177.23333333333332</v>
      </c>
      <c r="P1432" s="31">
        <v>187.41379310344828</v>
      </c>
      <c r="Q1432" s="31">
        <v>224.96666666666667</v>
      </c>
      <c r="R1432" s="31">
        <v>268.93333333333334</v>
      </c>
      <c r="S1432" s="31">
        <v>224.93103448275863</v>
      </c>
      <c r="T1432" s="31">
        <v>143.20689655172413</v>
      </c>
      <c r="U1432" s="31">
        <v>79.7</v>
      </c>
      <c r="V1432" s="31">
        <v>80.206896551724142</v>
      </c>
      <c r="W1432" s="31">
        <v>142.80000000000001</v>
      </c>
      <c r="X1432" s="31">
        <v>248.58620689655172</v>
      </c>
      <c r="Y1432" s="31">
        <v>296.7</v>
      </c>
      <c r="Z1432" s="31">
        <v>241.57142857142858</v>
      </c>
      <c r="AA1432" s="4">
        <f t="shared" si="21"/>
        <v>2316.2495894909684</v>
      </c>
      <c r="AB1432" s="32">
        <v>353</v>
      </c>
      <c r="AC1432" s="17">
        <v>0.98055555555555551</v>
      </c>
      <c r="AD1432" s="36">
        <v>1</v>
      </c>
      <c r="AE1432" s="36">
        <v>0.96666666666666667</v>
      </c>
      <c r="AF1432" s="36">
        <v>1</v>
      </c>
      <c r="AG1432" s="36">
        <v>1</v>
      </c>
      <c r="AH1432" s="36">
        <v>0.96666666666666667</v>
      </c>
      <c r="AI1432" s="36">
        <v>0.96666666666666667</v>
      </c>
      <c r="AJ1432" s="36">
        <v>1</v>
      </c>
      <c r="AK1432" s="36">
        <v>0.96666666666666667</v>
      </c>
      <c r="AL1432" s="36">
        <v>1</v>
      </c>
      <c r="AM1432" s="36">
        <v>0.96666666666666667</v>
      </c>
      <c r="AN1432" s="36">
        <v>1</v>
      </c>
      <c r="AO1432" s="36">
        <v>0.93333333333333335</v>
      </c>
      <c r="AP1432" s="33" t="str">
        <f t="shared" si="22"/>
        <v>&gt;=80%</v>
      </c>
      <c r="AQ1432" s="55" t="str">
        <f t="shared" si="23"/>
        <v>&gt;=75%</v>
      </c>
      <c r="AR1432" s="56" t="str">
        <f t="shared" si="24"/>
        <v>&gt;=50%</v>
      </c>
      <c r="AT1432" s="121">
        <v>0.8</v>
      </c>
    </row>
    <row r="1433" spans="1:46" ht="15.75" customHeight="1" x14ac:dyDescent="0.25">
      <c r="A1433" s="2">
        <v>26020180</v>
      </c>
      <c r="B1433" s="7" t="s">
        <v>26</v>
      </c>
      <c r="C1433" s="3" t="s">
        <v>668</v>
      </c>
      <c r="D1433" s="7" t="s">
        <v>669</v>
      </c>
      <c r="E1433" s="7" t="s">
        <v>619</v>
      </c>
      <c r="F1433" s="7">
        <v>9</v>
      </c>
      <c r="G1433" s="7">
        <v>1742</v>
      </c>
      <c r="H1433" s="7">
        <v>-76.638361110000005</v>
      </c>
      <c r="I1433" s="29">
        <v>2.4962499999999999</v>
      </c>
      <c r="J1433" s="6" t="s">
        <v>1908</v>
      </c>
      <c r="K1433" s="30">
        <v>25703</v>
      </c>
      <c r="L1433" s="30"/>
      <c r="M1433" s="7" t="s">
        <v>1911</v>
      </c>
      <c r="N1433" s="29" t="s">
        <v>1910</v>
      </c>
      <c r="O1433" s="31">
        <v>227.43333333333337</v>
      </c>
      <c r="P1433" s="31">
        <v>181.45</v>
      </c>
      <c r="Q1433" s="31">
        <v>209.15172413793101</v>
      </c>
      <c r="R1433" s="31">
        <v>190.81724137931033</v>
      </c>
      <c r="S1433" s="31">
        <v>181.25925925925927</v>
      </c>
      <c r="T1433" s="31">
        <v>86.841666666666654</v>
      </c>
      <c r="U1433" s="31">
        <v>62.324999999999996</v>
      </c>
      <c r="V1433" s="31">
        <v>51.758620689655174</v>
      </c>
      <c r="W1433" s="31">
        <v>111.89285714285714</v>
      </c>
      <c r="X1433" s="31">
        <v>288.26538461538462</v>
      </c>
      <c r="Y1433" s="31">
        <v>325.09199999999998</v>
      </c>
      <c r="Z1433" s="31">
        <v>279.46923076923076</v>
      </c>
      <c r="AA1433" s="4">
        <f t="shared" si="21"/>
        <v>2195.7563179936283</v>
      </c>
      <c r="AB1433" s="32">
        <v>328</v>
      </c>
      <c r="AC1433" s="17">
        <v>0.91111111111111109</v>
      </c>
      <c r="AD1433" s="36">
        <v>0.9</v>
      </c>
      <c r="AE1433" s="36">
        <v>1</v>
      </c>
      <c r="AF1433" s="36">
        <v>0.96666666666666667</v>
      </c>
      <c r="AG1433" s="36">
        <v>0.96666666666666667</v>
      </c>
      <c r="AH1433" s="36">
        <v>0.9</v>
      </c>
      <c r="AI1433" s="36">
        <v>0.8</v>
      </c>
      <c r="AJ1433" s="36">
        <v>0.93333333333333335</v>
      </c>
      <c r="AK1433" s="36">
        <v>0.96666666666666667</v>
      </c>
      <c r="AL1433" s="36">
        <v>0.93333333333333335</v>
      </c>
      <c r="AM1433" s="36">
        <v>0.8666666666666667</v>
      </c>
      <c r="AN1433" s="36">
        <v>0.83333333333333337</v>
      </c>
      <c r="AO1433" s="36">
        <v>0.8666666666666667</v>
      </c>
      <c r="AP1433" s="33" t="str">
        <f t="shared" si="22"/>
        <v>&gt;=80%</v>
      </c>
      <c r="AQ1433" s="55" t="str">
        <f t="shared" si="23"/>
        <v>&gt;=75%</v>
      </c>
      <c r="AR1433" s="56" t="str">
        <f t="shared" si="24"/>
        <v>&gt;=50%</v>
      </c>
      <c r="AT1433" s="121">
        <v>0.8</v>
      </c>
    </row>
    <row r="1434" spans="1:46" ht="15.75" customHeight="1" x14ac:dyDescent="0.25">
      <c r="A1434" s="2">
        <v>26020200</v>
      </c>
      <c r="B1434" s="7" t="s">
        <v>26</v>
      </c>
      <c r="C1434" s="3" t="s">
        <v>682</v>
      </c>
      <c r="D1434" s="7" t="s">
        <v>683</v>
      </c>
      <c r="E1434" s="7" t="s">
        <v>619</v>
      </c>
      <c r="F1434" s="7">
        <v>9</v>
      </c>
      <c r="G1434" s="7">
        <v>1197</v>
      </c>
      <c r="H1434" s="7">
        <v>-76.489194439999991</v>
      </c>
      <c r="I1434" s="29">
        <v>2.9611666699999999</v>
      </c>
      <c r="J1434" s="6" t="s">
        <v>1908</v>
      </c>
      <c r="K1434" s="30">
        <v>26007</v>
      </c>
      <c r="L1434" s="30"/>
      <c r="M1434" s="7" t="s">
        <v>1911</v>
      </c>
      <c r="N1434" s="29" t="s">
        <v>1910</v>
      </c>
      <c r="O1434" s="31">
        <v>185.39655172413794</v>
      </c>
      <c r="P1434" s="31">
        <v>188.14285714285714</v>
      </c>
      <c r="Q1434" s="31">
        <v>236</v>
      </c>
      <c r="R1434" s="31">
        <v>242.75</v>
      </c>
      <c r="S1434" s="31">
        <v>194.92413793103449</v>
      </c>
      <c r="T1434" s="31">
        <v>116.51724137931035</v>
      </c>
      <c r="U1434" s="31">
        <v>74.379310344827587</v>
      </c>
      <c r="V1434" s="31">
        <v>65.464285714285708</v>
      </c>
      <c r="W1434" s="31">
        <v>141.68965517241378</v>
      </c>
      <c r="X1434" s="31">
        <v>248.20689655172413</v>
      </c>
      <c r="Y1434" s="31">
        <v>270.41379310344826</v>
      </c>
      <c r="Z1434" s="31">
        <v>224.28571428571428</v>
      </c>
      <c r="AA1434" s="4">
        <f t="shared" si="21"/>
        <v>2188.1704433497539</v>
      </c>
      <c r="AB1434" s="32">
        <v>341</v>
      </c>
      <c r="AC1434" s="17">
        <v>0.94722222222222219</v>
      </c>
      <c r="AD1434" s="36">
        <v>0.96666666666666667</v>
      </c>
      <c r="AE1434" s="36">
        <v>0.93333333333333335</v>
      </c>
      <c r="AF1434" s="36">
        <v>0.8666666666666667</v>
      </c>
      <c r="AG1434" s="36">
        <v>0.93333333333333335</v>
      </c>
      <c r="AH1434" s="36">
        <v>0.96666666666666667</v>
      </c>
      <c r="AI1434" s="36">
        <v>0.96666666666666667</v>
      </c>
      <c r="AJ1434" s="36">
        <v>0.96666666666666667</v>
      </c>
      <c r="AK1434" s="36">
        <v>0.93333333333333335</v>
      </c>
      <c r="AL1434" s="36">
        <v>0.96666666666666667</v>
      </c>
      <c r="AM1434" s="36">
        <v>0.96666666666666667</v>
      </c>
      <c r="AN1434" s="36">
        <v>0.96666666666666667</v>
      </c>
      <c r="AO1434" s="36">
        <v>0.93333333333333335</v>
      </c>
      <c r="AP1434" s="57" t="str">
        <f t="shared" si="22"/>
        <v>&gt;=80%</v>
      </c>
      <c r="AQ1434" s="55" t="str">
        <f t="shared" si="23"/>
        <v>&gt;=75%</v>
      </c>
      <c r="AR1434" s="56" t="str">
        <f t="shared" si="24"/>
        <v>&gt;=50%</v>
      </c>
      <c r="AT1434" s="121">
        <v>0.8</v>
      </c>
    </row>
    <row r="1435" spans="1:46" ht="15.75" customHeight="1" x14ac:dyDescent="0.25">
      <c r="A1435" s="2">
        <v>26020220</v>
      </c>
      <c r="B1435" s="7" t="s">
        <v>26</v>
      </c>
      <c r="C1435" s="3" t="s">
        <v>656</v>
      </c>
      <c r="D1435" s="7" t="s">
        <v>657</v>
      </c>
      <c r="E1435" s="7" t="s">
        <v>619</v>
      </c>
      <c r="F1435" s="7">
        <v>9</v>
      </c>
      <c r="G1435" s="7">
        <v>1692</v>
      </c>
      <c r="H1435" s="7">
        <v>-76.624194439999997</v>
      </c>
      <c r="I1435" s="29">
        <v>2.76941667</v>
      </c>
      <c r="J1435" s="6" t="s">
        <v>1908</v>
      </c>
      <c r="K1435" s="30">
        <v>26038</v>
      </c>
      <c r="L1435" s="30"/>
      <c r="M1435" s="7" t="s">
        <v>1911</v>
      </c>
      <c r="N1435" s="29" t="s">
        <v>1910</v>
      </c>
      <c r="O1435" s="31">
        <v>230.0655172413793</v>
      </c>
      <c r="P1435" s="31">
        <v>222.43103448275863</v>
      </c>
      <c r="Q1435" s="31">
        <v>270.48275862068965</v>
      </c>
      <c r="R1435" s="31">
        <v>283.37586206896549</v>
      </c>
      <c r="S1435" s="31">
        <v>226.62962962962962</v>
      </c>
      <c r="T1435" s="31">
        <v>122.85714285714286</v>
      </c>
      <c r="U1435" s="31">
        <v>84.906896551724145</v>
      </c>
      <c r="V1435" s="31">
        <v>85.4</v>
      </c>
      <c r="W1435" s="31">
        <v>132.75</v>
      </c>
      <c r="X1435" s="31">
        <v>236.28</v>
      </c>
      <c r="Y1435" s="31">
        <v>325.06896551724139</v>
      </c>
      <c r="Z1435" s="31">
        <v>251.66666666666666</v>
      </c>
      <c r="AA1435" s="4">
        <f t="shared" si="21"/>
        <v>2471.9144736361977</v>
      </c>
      <c r="AB1435" s="32">
        <v>347</v>
      </c>
      <c r="AC1435" s="17">
        <v>0.96388888888888891</v>
      </c>
      <c r="AD1435" s="36">
        <v>0.96666666666666667</v>
      </c>
      <c r="AE1435" s="36">
        <v>0.96666666666666667</v>
      </c>
      <c r="AF1435" s="36">
        <v>0.96666666666666667</v>
      </c>
      <c r="AG1435" s="36">
        <v>0.96666666666666667</v>
      </c>
      <c r="AH1435" s="36">
        <v>0.9</v>
      </c>
      <c r="AI1435" s="36">
        <v>0.93333333333333335</v>
      </c>
      <c r="AJ1435" s="36">
        <v>0.96666666666666667</v>
      </c>
      <c r="AK1435" s="36">
        <v>1</v>
      </c>
      <c r="AL1435" s="36">
        <v>0.93333333333333335</v>
      </c>
      <c r="AM1435" s="36">
        <v>1</v>
      </c>
      <c r="AN1435" s="36">
        <v>0.96666666666666667</v>
      </c>
      <c r="AO1435" s="36">
        <v>1</v>
      </c>
      <c r="AP1435" s="33" t="str">
        <f t="shared" si="22"/>
        <v>&gt;=80%</v>
      </c>
      <c r="AQ1435" s="55" t="str">
        <f t="shared" si="23"/>
        <v>&gt;=75%</v>
      </c>
      <c r="AR1435" s="56" t="str">
        <f t="shared" si="24"/>
        <v>&gt;=50%</v>
      </c>
      <c r="AT1435" s="121">
        <v>0.8</v>
      </c>
    </row>
    <row r="1436" spans="1:46" ht="15.75" customHeight="1" x14ac:dyDescent="0.25">
      <c r="A1436" s="2">
        <v>26020230</v>
      </c>
      <c r="B1436" s="7" t="s">
        <v>26</v>
      </c>
      <c r="C1436" s="3" t="s">
        <v>630</v>
      </c>
      <c r="D1436" s="7" t="s">
        <v>629</v>
      </c>
      <c r="E1436" s="7" t="s">
        <v>619</v>
      </c>
      <c r="F1436" s="7">
        <v>9</v>
      </c>
      <c r="G1436" s="7">
        <v>1767</v>
      </c>
      <c r="H1436" s="7">
        <v>-76.756083329999996</v>
      </c>
      <c r="I1436" s="29">
        <v>2.6065555599999999</v>
      </c>
      <c r="J1436" s="6" t="s">
        <v>1908</v>
      </c>
      <c r="K1436" s="30">
        <v>26038</v>
      </c>
      <c r="L1436" s="30"/>
      <c r="M1436" s="7" t="s">
        <v>1911</v>
      </c>
      <c r="N1436" s="29" t="s">
        <v>1910</v>
      </c>
      <c r="O1436" s="31">
        <v>295.20689655172413</v>
      </c>
      <c r="P1436" s="31">
        <v>266.34482758620692</v>
      </c>
      <c r="Q1436" s="31">
        <v>285.82068965517237</v>
      </c>
      <c r="R1436" s="31">
        <v>271.10000000000002</v>
      </c>
      <c r="S1436" s="31">
        <v>226.76666666666668</v>
      </c>
      <c r="T1436" s="31">
        <v>145.46333333333331</v>
      </c>
      <c r="U1436" s="31">
        <v>108.46000000000001</v>
      </c>
      <c r="V1436" s="31">
        <v>84.033333333333331</v>
      </c>
      <c r="W1436" s="31">
        <v>154.16</v>
      </c>
      <c r="X1436" s="31">
        <v>297.78333333333336</v>
      </c>
      <c r="Y1436" s="31">
        <v>397.76666666666665</v>
      </c>
      <c r="Z1436" s="31">
        <v>362.13793103448273</v>
      </c>
      <c r="AA1436" s="4">
        <f t="shared" si="21"/>
        <v>2895.0436781609196</v>
      </c>
      <c r="AB1436" s="32">
        <v>356</v>
      </c>
      <c r="AC1436" s="17">
        <v>0.98888888888888893</v>
      </c>
      <c r="AD1436" s="36">
        <v>0.96666666666666667</v>
      </c>
      <c r="AE1436" s="36">
        <v>0.96666666666666667</v>
      </c>
      <c r="AF1436" s="36">
        <v>0.96666666666666667</v>
      </c>
      <c r="AG1436" s="36">
        <v>1</v>
      </c>
      <c r="AH1436" s="36">
        <v>1</v>
      </c>
      <c r="AI1436" s="36">
        <v>1</v>
      </c>
      <c r="AJ1436" s="36">
        <v>1</v>
      </c>
      <c r="AK1436" s="36">
        <v>1</v>
      </c>
      <c r="AL1436" s="36">
        <v>1</v>
      </c>
      <c r="AM1436" s="36">
        <v>1</v>
      </c>
      <c r="AN1436" s="36">
        <v>1</v>
      </c>
      <c r="AO1436" s="36">
        <v>0.96666666666666667</v>
      </c>
      <c r="AP1436" s="33" t="str">
        <f t="shared" si="22"/>
        <v>&gt;=80%</v>
      </c>
      <c r="AQ1436" s="55" t="str">
        <f t="shared" si="23"/>
        <v>&gt;=75%</v>
      </c>
      <c r="AR1436" s="56" t="str">
        <f t="shared" si="24"/>
        <v>&gt;=50%</v>
      </c>
      <c r="AT1436" s="121">
        <v>0.8</v>
      </c>
    </row>
    <row r="1437" spans="1:46" ht="15.75" customHeight="1" x14ac:dyDescent="0.25">
      <c r="A1437" s="6">
        <v>26020250</v>
      </c>
      <c r="B1437" s="7" t="s">
        <v>26</v>
      </c>
      <c r="C1437" s="7" t="s">
        <v>684</v>
      </c>
      <c r="D1437" s="7" t="s">
        <v>683</v>
      </c>
      <c r="E1437" s="7" t="s">
        <v>619</v>
      </c>
      <c r="F1437" s="7">
        <v>9</v>
      </c>
      <c r="G1437" s="7">
        <v>1397</v>
      </c>
      <c r="H1437" s="7">
        <v>-76.546972220000001</v>
      </c>
      <c r="I1437" s="29">
        <v>2.9036944399999998</v>
      </c>
      <c r="J1437" s="6" t="s">
        <v>1908</v>
      </c>
      <c r="K1437" s="30">
        <v>26007</v>
      </c>
      <c r="L1437" s="30"/>
      <c r="M1437" s="7" t="s">
        <v>1911</v>
      </c>
      <c r="N1437" s="29" t="s">
        <v>1910</v>
      </c>
      <c r="O1437" s="31">
        <v>167.18214285714288</v>
      </c>
      <c r="P1437" s="31">
        <v>176.12758620689658</v>
      </c>
      <c r="Q1437" s="31">
        <v>195.69310344827588</v>
      </c>
      <c r="R1437" s="31">
        <v>191.42857142857142</v>
      </c>
      <c r="S1437" s="31">
        <v>154.92142857142858</v>
      </c>
      <c r="T1437" s="31">
        <v>85.4</v>
      </c>
      <c r="U1437" s="31">
        <v>72.964285714285708</v>
      </c>
      <c r="V1437" s="31">
        <v>51.241379310344826</v>
      </c>
      <c r="W1437" s="31">
        <v>91.36666666666666</v>
      </c>
      <c r="X1437" s="31">
        <v>180.76296296296297</v>
      </c>
      <c r="Y1437" s="31">
        <v>249.65517241379311</v>
      </c>
      <c r="Z1437" s="31">
        <v>190.48999999999998</v>
      </c>
      <c r="AA1437" s="4">
        <f t="shared" si="21"/>
        <v>1807.2332995803686</v>
      </c>
      <c r="AB1437" s="32">
        <v>345</v>
      </c>
      <c r="AC1437" s="17">
        <v>0.95833333333333337</v>
      </c>
      <c r="AD1437" s="36">
        <v>0.93333333333333335</v>
      </c>
      <c r="AE1437" s="36">
        <v>0.96666666666666667</v>
      </c>
      <c r="AF1437" s="36">
        <v>0.96666666666666667</v>
      </c>
      <c r="AG1437" s="36">
        <v>0.93333333333333335</v>
      </c>
      <c r="AH1437" s="36">
        <v>0.93333333333333335</v>
      </c>
      <c r="AI1437" s="36">
        <v>1</v>
      </c>
      <c r="AJ1437" s="36">
        <v>0.93333333333333335</v>
      </c>
      <c r="AK1437" s="36">
        <v>0.96666666666666667</v>
      </c>
      <c r="AL1437" s="36">
        <v>1</v>
      </c>
      <c r="AM1437" s="36">
        <v>0.9</v>
      </c>
      <c r="AN1437" s="36">
        <v>0.96666666666666667</v>
      </c>
      <c r="AO1437" s="36">
        <v>1</v>
      </c>
      <c r="AP1437" s="33" t="str">
        <f t="shared" si="22"/>
        <v>&gt;=80%</v>
      </c>
      <c r="AQ1437" s="55" t="str">
        <f t="shared" si="23"/>
        <v>&gt;=75%</v>
      </c>
      <c r="AR1437" s="56" t="str">
        <f t="shared" si="24"/>
        <v>&gt;=50%</v>
      </c>
      <c r="AT1437" s="121">
        <v>0.8</v>
      </c>
    </row>
    <row r="1438" spans="1:46" ht="15.75" customHeight="1" x14ac:dyDescent="0.25">
      <c r="A1438" s="2">
        <v>26020320</v>
      </c>
      <c r="B1438" s="7" t="s">
        <v>26</v>
      </c>
      <c r="C1438" s="3" t="s">
        <v>675</v>
      </c>
      <c r="D1438" s="7" t="s">
        <v>673</v>
      </c>
      <c r="E1438" s="7" t="s">
        <v>619</v>
      </c>
      <c r="F1438" s="7">
        <v>9</v>
      </c>
      <c r="G1438" s="7">
        <v>3482</v>
      </c>
      <c r="H1438" s="7">
        <v>-76.404055560000003</v>
      </c>
      <c r="I1438" s="29">
        <v>2.3630833299999998</v>
      </c>
      <c r="J1438" s="6" t="s">
        <v>1908</v>
      </c>
      <c r="K1438" s="30">
        <v>25856</v>
      </c>
      <c r="L1438" s="30"/>
      <c r="M1438" s="7" t="s">
        <v>1911</v>
      </c>
      <c r="N1438" s="29" t="s">
        <v>1910</v>
      </c>
      <c r="O1438" s="31">
        <v>122.88000000000001</v>
      </c>
      <c r="P1438" s="31">
        <v>120.72</v>
      </c>
      <c r="Q1438" s="31">
        <v>143.40999999999997</v>
      </c>
      <c r="R1438" s="31">
        <v>153.05000000000001</v>
      </c>
      <c r="S1438" s="31">
        <v>132.65555555555554</v>
      </c>
      <c r="T1438" s="31">
        <v>125.16551724137932</v>
      </c>
      <c r="U1438" s="31">
        <v>124.28620689655173</v>
      </c>
      <c r="V1438" s="31">
        <v>93.396428571428586</v>
      </c>
      <c r="W1438" s="31">
        <v>70.820689655172401</v>
      </c>
      <c r="X1438" s="31">
        <v>158.98620689655169</v>
      </c>
      <c r="Y1438" s="31">
        <v>202.86206896551724</v>
      </c>
      <c r="Z1438" s="31">
        <v>162.55999999999997</v>
      </c>
      <c r="AA1438" s="4">
        <f t="shared" si="21"/>
        <v>1610.7926737821565</v>
      </c>
      <c r="AB1438" s="32">
        <v>350</v>
      </c>
      <c r="AC1438" s="17">
        <v>0.97222222222222221</v>
      </c>
      <c r="AD1438" s="36">
        <v>1</v>
      </c>
      <c r="AE1438" s="36">
        <v>1</v>
      </c>
      <c r="AF1438" s="36">
        <v>1</v>
      </c>
      <c r="AG1438" s="36">
        <v>1</v>
      </c>
      <c r="AH1438" s="36">
        <v>0.9</v>
      </c>
      <c r="AI1438" s="36">
        <v>0.96666666666666667</v>
      </c>
      <c r="AJ1438" s="36">
        <v>0.96666666666666667</v>
      </c>
      <c r="AK1438" s="36">
        <v>0.93333333333333335</v>
      </c>
      <c r="AL1438" s="36">
        <v>0.96666666666666667</v>
      </c>
      <c r="AM1438" s="36">
        <v>0.96666666666666667</v>
      </c>
      <c r="AN1438" s="36">
        <v>0.96666666666666667</v>
      </c>
      <c r="AO1438" s="36">
        <v>1</v>
      </c>
      <c r="AP1438" s="33" t="str">
        <f t="shared" si="22"/>
        <v>&gt;=80%</v>
      </c>
      <c r="AQ1438" s="55" t="str">
        <f t="shared" si="23"/>
        <v>&gt;=75%</v>
      </c>
      <c r="AR1438" s="56" t="str">
        <f t="shared" si="24"/>
        <v>&gt;=50%</v>
      </c>
      <c r="AT1438" s="121">
        <v>0.8</v>
      </c>
    </row>
    <row r="1439" spans="1:46" ht="15.75" customHeight="1" x14ac:dyDescent="0.25">
      <c r="A1439" s="2">
        <v>26020380</v>
      </c>
      <c r="B1439" s="7" t="s">
        <v>26</v>
      </c>
      <c r="C1439" s="3" t="s">
        <v>2470</v>
      </c>
      <c r="D1439" s="7" t="s">
        <v>683</v>
      </c>
      <c r="E1439" s="7" t="s">
        <v>619</v>
      </c>
      <c r="F1439" s="7">
        <v>9</v>
      </c>
      <c r="G1439" s="7">
        <v>19</v>
      </c>
      <c r="H1439" s="7">
        <v>-76.556250000000006</v>
      </c>
      <c r="I1439" s="29">
        <v>3.0753888899999997</v>
      </c>
      <c r="J1439" s="6" t="s">
        <v>1890</v>
      </c>
      <c r="K1439" s="30">
        <v>27499</v>
      </c>
      <c r="L1439" s="30">
        <v>37848</v>
      </c>
      <c r="M1439" s="7" t="s">
        <v>1911</v>
      </c>
      <c r="N1439" s="29" t="s">
        <v>1910</v>
      </c>
      <c r="O1439" s="31">
        <v>145.62142857142857</v>
      </c>
      <c r="P1439" s="31">
        <v>155.27692307692308</v>
      </c>
      <c r="Q1439" s="31">
        <v>201.79999999999998</v>
      </c>
      <c r="R1439" s="31">
        <v>282</v>
      </c>
      <c r="S1439" s="31">
        <v>198.25</v>
      </c>
      <c r="T1439" s="31">
        <v>149.46428571428572</v>
      </c>
      <c r="U1439" s="31">
        <v>91.821428571428569</v>
      </c>
      <c r="V1439" s="31">
        <v>80.842857142857142</v>
      </c>
      <c r="W1439" s="31">
        <v>147.92142857142858</v>
      </c>
      <c r="X1439" s="31">
        <v>222.6357142857143</v>
      </c>
      <c r="Y1439" s="31">
        <v>295.30769230769232</v>
      </c>
      <c r="Z1439" s="31">
        <v>160.53333333333333</v>
      </c>
      <c r="AA1439" s="4">
        <f t="shared" si="21"/>
        <v>2131.4750915750919</v>
      </c>
      <c r="AB1439" s="32">
        <v>163</v>
      </c>
      <c r="AC1439" s="17">
        <v>0.45277777777777778</v>
      </c>
      <c r="AD1439" s="36">
        <v>0.46666666666666667</v>
      </c>
      <c r="AE1439" s="36">
        <v>0.43333333333333335</v>
      </c>
      <c r="AF1439" s="36">
        <v>0.46666666666666667</v>
      </c>
      <c r="AG1439" s="36">
        <v>0.43333333333333335</v>
      </c>
      <c r="AH1439" s="36">
        <v>0.46666666666666667</v>
      </c>
      <c r="AI1439" s="36">
        <v>0.46666666666666667</v>
      </c>
      <c r="AJ1439" s="36">
        <v>0.46666666666666667</v>
      </c>
      <c r="AK1439" s="36">
        <v>0.46666666666666667</v>
      </c>
      <c r="AL1439" s="36">
        <v>0.46666666666666667</v>
      </c>
      <c r="AM1439" s="36">
        <v>0.46666666666666667</v>
      </c>
      <c r="AN1439" s="36">
        <v>0.43333333333333335</v>
      </c>
      <c r="AO1439" s="36">
        <v>0.4</v>
      </c>
      <c r="AP1439" s="33" t="str">
        <f t="shared" si="22"/>
        <v>-</v>
      </c>
      <c r="AQ1439" s="55" t="str">
        <f t="shared" si="23"/>
        <v>-</v>
      </c>
      <c r="AR1439" s="56" t="str">
        <f t="shared" si="24"/>
        <v>-</v>
      </c>
      <c r="AS1439" s="34" t="s">
        <v>1890</v>
      </c>
      <c r="AT1439" s="122" t="s">
        <v>5208</v>
      </c>
    </row>
    <row r="1440" spans="1:46" ht="15.75" customHeight="1" x14ac:dyDescent="0.25">
      <c r="A1440" s="6">
        <v>26020390</v>
      </c>
      <c r="B1440" s="7" t="s">
        <v>26</v>
      </c>
      <c r="C1440" s="7" t="s">
        <v>627</v>
      </c>
      <c r="D1440" s="7" t="s">
        <v>624</v>
      </c>
      <c r="E1440" s="7" t="s">
        <v>619</v>
      </c>
      <c r="F1440" s="7">
        <v>9</v>
      </c>
      <c r="G1440" s="7">
        <v>1546</v>
      </c>
      <c r="H1440" s="7">
        <v>-76.588611110000002</v>
      </c>
      <c r="I1440" s="29">
        <v>2.8538333300000001</v>
      </c>
      <c r="J1440" s="6" t="s">
        <v>1908</v>
      </c>
      <c r="K1440" s="30">
        <v>29143</v>
      </c>
      <c r="L1440" s="30"/>
      <c r="M1440" s="7" t="s">
        <v>1911</v>
      </c>
      <c r="N1440" s="29" t="s">
        <v>1910</v>
      </c>
      <c r="O1440" s="31">
        <v>192.29666666666665</v>
      </c>
      <c r="P1440" s="31">
        <v>185.54999999999998</v>
      </c>
      <c r="Q1440" s="31">
        <v>227.27407407407406</v>
      </c>
      <c r="R1440" s="31">
        <v>227.5888888888889</v>
      </c>
      <c r="S1440" s="31">
        <v>191.95384615384617</v>
      </c>
      <c r="T1440" s="31">
        <v>106.51111111111112</v>
      </c>
      <c r="U1440" s="31">
        <v>73.046428571428578</v>
      </c>
      <c r="V1440" s="31">
        <v>56.419230769230772</v>
      </c>
      <c r="W1440" s="31">
        <v>101.76666666666667</v>
      </c>
      <c r="X1440" s="31">
        <v>217.57777777777778</v>
      </c>
      <c r="Y1440" s="31">
        <v>287.92857142857139</v>
      </c>
      <c r="Z1440" s="31">
        <v>205.85</v>
      </c>
      <c r="AA1440" s="4">
        <f t="shared" si="21"/>
        <v>2073.7632621082621</v>
      </c>
      <c r="AB1440" s="32">
        <v>329</v>
      </c>
      <c r="AC1440" s="17">
        <v>0.91388888888888886</v>
      </c>
      <c r="AD1440" s="36">
        <v>1</v>
      </c>
      <c r="AE1440" s="36">
        <v>0.93333333333333335</v>
      </c>
      <c r="AF1440" s="36">
        <v>0.9</v>
      </c>
      <c r="AG1440" s="36">
        <v>0.9</v>
      </c>
      <c r="AH1440" s="36">
        <v>0.8666666666666667</v>
      </c>
      <c r="AI1440" s="36">
        <v>0.9</v>
      </c>
      <c r="AJ1440" s="36">
        <v>0.93333333333333335</v>
      </c>
      <c r="AK1440" s="36">
        <v>0.8666666666666667</v>
      </c>
      <c r="AL1440" s="36">
        <v>0.9</v>
      </c>
      <c r="AM1440" s="36">
        <v>0.9</v>
      </c>
      <c r="AN1440" s="36">
        <v>0.93333333333333335</v>
      </c>
      <c r="AO1440" s="36">
        <v>0.93333333333333335</v>
      </c>
      <c r="AP1440" s="33" t="str">
        <f t="shared" si="22"/>
        <v>&gt;=80%</v>
      </c>
      <c r="AQ1440" s="55" t="str">
        <f t="shared" si="23"/>
        <v>&gt;=75%</v>
      </c>
      <c r="AR1440" s="56" t="str">
        <f t="shared" si="24"/>
        <v>&gt;=50%</v>
      </c>
      <c r="AT1440" s="121">
        <v>0.8</v>
      </c>
    </row>
    <row r="1441" spans="1:46" ht="15.75" customHeight="1" x14ac:dyDescent="0.25">
      <c r="A1441" s="2">
        <v>26020410</v>
      </c>
      <c r="B1441" s="7" t="s">
        <v>26</v>
      </c>
      <c r="C1441" s="3" t="s">
        <v>2284</v>
      </c>
      <c r="D1441" s="7" t="s">
        <v>666</v>
      </c>
      <c r="E1441" s="7" t="s">
        <v>619</v>
      </c>
      <c r="F1441" s="7">
        <v>9</v>
      </c>
      <c r="G1441" s="7">
        <v>1600</v>
      </c>
      <c r="H1441" s="7">
        <v>-76.533333329999991</v>
      </c>
      <c r="I1441" s="29">
        <v>2.68333333</v>
      </c>
      <c r="J1441" s="6" t="s">
        <v>1908</v>
      </c>
      <c r="K1441" s="30">
        <v>24122</v>
      </c>
      <c r="L1441" s="30"/>
      <c r="M1441" s="7" t="s">
        <v>1911</v>
      </c>
      <c r="N1441" s="29" t="s">
        <v>1892</v>
      </c>
      <c r="O1441" s="31">
        <v>221</v>
      </c>
      <c r="P1441" s="31">
        <v>181.5</v>
      </c>
      <c r="Q1441" s="31">
        <v>252.5</v>
      </c>
      <c r="R1441" s="31">
        <v>222.05</v>
      </c>
      <c r="S1441" s="31">
        <v>234.4</v>
      </c>
      <c r="T1441" s="31">
        <v>86.25</v>
      </c>
      <c r="U1441" s="31">
        <v>29.95</v>
      </c>
      <c r="V1441" s="31">
        <v>89.1</v>
      </c>
      <c r="W1441" s="31">
        <v>68.349999999999994</v>
      </c>
      <c r="X1441" s="31">
        <v>258</v>
      </c>
      <c r="Y1441" s="31">
        <v>308.8</v>
      </c>
      <c r="Z1441" s="31">
        <v>237</v>
      </c>
      <c r="AA1441" s="4">
        <f t="shared" si="21"/>
        <v>2188.8999999999996</v>
      </c>
      <c r="AB1441" s="32">
        <v>21</v>
      </c>
      <c r="AC1441" s="17">
        <v>5.8333333333333334E-2</v>
      </c>
      <c r="AD1441" s="36">
        <v>6.6666666666666666E-2</v>
      </c>
      <c r="AE1441" s="36">
        <v>6.6666666666666666E-2</v>
      </c>
      <c r="AF1441" s="36">
        <v>6.6666666666666666E-2</v>
      </c>
      <c r="AG1441" s="36">
        <v>6.6666666666666666E-2</v>
      </c>
      <c r="AH1441" s="36">
        <v>6.6666666666666666E-2</v>
      </c>
      <c r="AI1441" s="36">
        <v>6.6666666666666666E-2</v>
      </c>
      <c r="AJ1441" s="36">
        <v>6.6666666666666666E-2</v>
      </c>
      <c r="AK1441" s="36">
        <v>6.6666666666666666E-2</v>
      </c>
      <c r="AL1441" s="36">
        <v>6.6666666666666666E-2</v>
      </c>
      <c r="AM1441" s="36">
        <v>3.3333333333333333E-2</v>
      </c>
      <c r="AN1441" s="36">
        <v>3.3333333333333333E-2</v>
      </c>
      <c r="AO1441" s="36">
        <v>3.3333333333333333E-2</v>
      </c>
      <c r="AP1441" s="57" t="str">
        <f t="shared" si="22"/>
        <v>-</v>
      </c>
      <c r="AQ1441" s="55" t="str">
        <f t="shared" si="23"/>
        <v>-</v>
      </c>
      <c r="AR1441" s="56" t="str">
        <f t="shared" si="24"/>
        <v>-</v>
      </c>
      <c r="AS1441" s="34" t="s">
        <v>1892</v>
      </c>
      <c r="AT1441" s="122" t="s">
        <v>5208</v>
      </c>
    </row>
    <row r="1442" spans="1:46" ht="15.75" customHeight="1" x14ac:dyDescent="0.25">
      <c r="A1442" s="2">
        <v>26020450</v>
      </c>
      <c r="B1442" s="7" t="s">
        <v>26</v>
      </c>
      <c r="C1442" s="3" t="s">
        <v>2471</v>
      </c>
      <c r="D1442" s="7" t="s">
        <v>683</v>
      </c>
      <c r="E1442" s="7" t="s">
        <v>619</v>
      </c>
      <c r="F1442" s="7">
        <v>9</v>
      </c>
      <c r="G1442" s="7">
        <v>1250</v>
      </c>
      <c r="H1442" s="7">
        <v>-76.533333329999991</v>
      </c>
      <c r="I1442" s="29">
        <v>2.96666667</v>
      </c>
      <c r="J1442" s="6" t="s">
        <v>1908</v>
      </c>
      <c r="K1442" s="30">
        <v>27164</v>
      </c>
      <c r="L1442" s="30"/>
      <c r="M1442" s="7" t="s">
        <v>1911</v>
      </c>
      <c r="N1442" s="29" t="s">
        <v>1892</v>
      </c>
      <c r="O1442" s="31">
        <v>181.9047619047619</v>
      </c>
      <c r="P1442" s="31">
        <v>181.42857142857142</v>
      </c>
      <c r="Q1442" s="31">
        <v>240.33333333333334</v>
      </c>
      <c r="R1442" s="31">
        <v>234.2</v>
      </c>
      <c r="S1442" s="31">
        <v>177.75</v>
      </c>
      <c r="T1442" s="31">
        <v>113.5</v>
      </c>
      <c r="U1442" s="31">
        <v>68.650000000000006</v>
      </c>
      <c r="V1442" s="31">
        <v>53.473684210526315</v>
      </c>
      <c r="W1442" s="31">
        <v>124.9</v>
      </c>
      <c r="X1442" s="31">
        <v>227.55</v>
      </c>
      <c r="Y1442" s="31">
        <v>286.2</v>
      </c>
      <c r="Z1442" s="31">
        <v>219.55</v>
      </c>
      <c r="AA1442" s="4">
        <f t="shared" si="21"/>
        <v>2109.4403508771929</v>
      </c>
      <c r="AB1442" s="32">
        <v>242</v>
      </c>
      <c r="AC1442" s="17">
        <v>0.67222222222222228</v>
      </c>
      <c r="AD1442" s="36">
        <v>0.7</v>
      </c>
      <c r="AE1442" s="36">
        <v>0.7</v>
      </c>
      <c r="AF1442" s="36">
        <v>0.7</v>
      </c>
      <c r="AG1442" s="36">
        <v>0.66666666666666663</v>
      </c>
      <c r="AH1442" s="36">
        <v>0.66666666666666663</v>
      </c>
      <c r="AI1442" s="36">
        <v>0.66666666666666663</v>
      </c>
      <c r="AJ1442" s="36">
        <v>0.66666666666666663</v>
      </c>
      <c r="AK1442" s="36">
        <v>0.6333333333333333</v>
      </c>
      <c r="AL1442" s="36">
        <v>0.66666666666666663</v>
      </c>
      <c r="AM1442" s="36">
        <v>0.66666666666666663</v>
      </c>
      <c r="AN1442" s="36">
        <v>0.66666666666666663</v>
      </c>
      <c r="AO1442" s="36">
        <v>0.66666666666666663</v>
      </c>
      <c r="AP1442" s="33" t="str">
        <f t="shared" si="22"/>
        <v>-</v>
      </c>
      <c r="AQ1442" s="55" t="str">
        <f t="shared" si="23"/>
        <v>-</v>
      </c>
      <c r="AR1442" s="56" t="str">
        <f t="shared" si="24"/>
        <v>&gt;=50%</v>
      </c>
      <c r="AS1442" s="34" t="s">
        <v>1892</v>
      </c>
      <c r="AT1442" s="120" t="s">
        <v>5204</v>
      </c>
    </row>
    <row r="1443" spans="1:46" ht="15.75" customHeight="1" x14ac:dyDescent="0.25">
      <c r="A1443" s="2">
        <v>26020460</v>
      </c>
      <c r="B1443" s="7" t="s">
        <v>26</v>
      </c>
      <c r="C1443" s="3" t="s">
        <v>700</v>
      </c>
      <c r="D1443" s="7" t="s">
        <v>699</v>
      </c>
      <c r="E1443" s="7" t="s">
        <v>619</v>
      </c>
      <c r="F1443" s="7">
        <v>9</v>
      </c>
      <c r="G1443" s="7">
        <v>2507</v>
      </c>
      <c r="H1443" s="7">
        <v>-76.404666669999997</v>
      </c>
      <c r="I1443" s="29">
        <v>2.4875833299999996</v>
      </c>
      <c r="J1443" s="6" t="s">
        <v>1908</v>
      </c>
      <c r="K1443" s="30">
        <v>30970</v>
      </c>
      <c r="L1443" s="30"/>
      <c r="M1443" s="7" t="s">
        <v>1911</v>
      </c>
      <c r="N1443" s="29" t="s">
        <v>1910</v>
      </c>
      <c r="O1443" s="31">
        <v>160.73999999999998</v>
      </c>
      <c r="P1443" s="31">
        <v>129.38333333333333</v>
      </c>
      <c r="Q1443" s="31">
        <v>150.59</v>
      </c>
      <c r="R1443" s="31">
        <v>159.27333333333334</v>
      </c>
      <c r="S1443" s="31">
        <v>100.47</v>
      </c>
      <c r="T1443" s="31">
        <v>42.427586206896557</v>
      </c>
      <c r="U1443" s="31">
        <v>27.933333333333334</v>
      </c>
      <c r="V1443" s="31">
        <v>13.241379310344827</v>
      </c>
      <c r="W1443" s="31">
        <v>40.56666666666667</v>
      </c>
      <c r="X1443" s="31">
        <v>178.26666666666668</v>
      </c>
      <c r="Y1443" s="31">
        <v>260.36206896551727</v>
      </c>
      <c r="Z1443" s="31">
        <v>188.47586206896551</v>
      </c>
      <c r="AA1443" s="4">
        <f t="shared" si="21"/>
        <v>1451.7302298850577</v>
      </c>
      <c r="AB1443" s="32">
        <v>356</v>
      </c>
      <c r="AC1443" s="17">
        <v>0.98888888888888893</v>
      </c>
      <c r="AD1443" s="36">
        <v>1</v>
      </c>
      <c r="AE1443" s="36">
        <v>1</v>
      </c>
      <c r="AF1443" s="36">
        <v>1</v>
      </c>
      <c r="AG1443" s="36">
        <v>1</v>
      </c>
      <c r="AH1443" s="36">
        <v>1</v>
      </c>
      <c r="AI1443" s="36">
        <v>0.96666666666666667</v>
      </c>
      <c r="AJ1443" s="36">
        <v>1</v>
      </c>
      <c r="AK1443" s="36">
        <v>0.96666666666666667</v>
      </c>
      <c r="AL1443" s="36">
        <v>1</v>
      </c>
      <c r="AM1443" s="36">
        <v>1</v>
      </c>
      <c r="AN1443" s="36">
        <v>0.96666666666666667</v>
      </c>
      <c r="AO1443" s="36">
        <v>0.96666666666666667</v>
      </c>
      <c r="AP1443" s="33" t="str">
        <f t="shared" si="22"/>
        <v>&gt;=80%</v>
      </c>
      <c r="AQ1443" s="55" t="str">
        <f t="shared" si="23"/>
        <v>&gt;=75%</v>
      </c>
      <c r="AR1443" s="56" t="str">
        <f t="shared" si="24"/>
        <v>&gt;=50%</v>
      </c>
      <c r="AT1443" s="121">
        <v>0.8</v>
      </c>
    </row>
    <row r="1444" spans="1:46" ht="15.75" customHeight="1" x14ac:dyDescent="0.25">
      <c r="A1444" s="60">
        <v>26020470</v>
      </c>
      <c r="B1444" s="7" t="s">
        <v>26</v>
      </c>
      <c r="C1444" s="3" t="s">
        <v>2472</v>
      </c>
      <c r="D1444" s="7" t="s">
        <v>683</v>
      </c>
      <c r="E1444" s="7" t="s">
        <v>619</v>
      </c>
      <c r="F1444" s="7">
        <v>9</v>
      </c>
      <c r="G1444" s="7">
        <v>1041</v>
      </c>
      <c r="H1444" s="7">
        <v>-76.441416669999995</v>
      </c>
      <c r="I1444" s="29">
        <v>3.0483611099999997</v>
      </c>
      <c r="J1444" s="6" t="s">
        <v>1908</v>
      </c>
      <c r="K1444" s="30">
        <v>37848</v>
      </c>
      <c r="L1444" s="30"/>
      <c r="M1444" s="7" t="s">
        <v>1911</v>
      </c>
      <c r="N1444" s="29" t="s">
        <v>1910</v>
      </c>
      <c r="O1444" s="31">
        <v>155.25</v>
      </c>
      <c r="P1444" s="31">
        <v>192.5</v>
      </c>
      <c r="Q1444" s="31">
        <v>207.93333333333334</v>
      </c>
      <c r="R1444" s="31">
        <v>241.1875</v>
      </c>
      <c r="S1444" s="31">
        <v>170.83333333333334</v>
      </c>
      <c r="T1444" s="31">
        <v>60.375</v>
      </c>
      <c r="U1444" s="31">
        <v>72.647058823529406</v>
      </c>
      <c r="V1444" s="31">
        <v>49.529411764705884</v>
      </c>
      <c r="W1444" s="31">
        <v>75.625</v>
      </c>
      <c r="X1444" s="31">
        <v>233.91176470588235</v>
      </c>
      <c r="Y1444" s="31">
        <v>267.29411764705884</v>
      </c>
      <c r="Z1444" s="31">
        <v>217.88235294117646</v>
      </c>
      <c r="AA1444" s="4">
        <f t="shared" si="21"/>
        <v>1944.96887254902</v>
      </c>
      <c r="AB1444" s="32">
        <v>195</v>
      </c>
      <c r="AC1444" s="17">
        <v>0.54166666666666663</v>
      </c>
      <c r="AD1444" s="36">
        <v>0.53333333333333333</v>
      </c>
      <c r="AE1444" s="36">
        <v>0.53333333333333333</v>
      </c>
      <c r="AF1444" s="36">
        <v>0.5</v>
      </c>
      <c r="AG1444" s="36">
        <v>0.53333333333333333</v>
      </c>
      <c r="AH1444" s="36">
        <v>0.5</v>
      </c>
      <c r="AI1444" s="36">
        <v>0.53333333333333333</v>
      </c>
      <c r="AJ1444" s="36">
        <v>0.56666666666666665</v>
      </c>
      <c r="AK1444" s="36">
        <v>0.56666666666666665</v>
      </c>
      <c r="AL1444" s="36">
        <v>0.53333333333333333</v>
      </c>
      <c r="AM1444" s="36">
        <v>0.56666666666666665</v>
      </c>
      <c r="AN1444" s="36">
        <v>0.56666666666666665</v>
      </c>
      <c r="AO1444" s="36">
        <v>0.56666666666666665</v>
      </c>
      <c r="AP1444" s="33" t="str">
        <f t="shared" si="22"/>
        <v>-</v>
      </c>
      <c r="AQ1444" s="55" t="str">
        <f t="shared" si="23"/>
        <v>-</v>
      </c>
      <c r="AR1444" s="56" t="str">
        <f t="shared" si="24"/>
        <v>&gt;=50%</v>
      </c>
      <c r="AS1444" s="59" t="s">
        <v>2473</v>
      </c>
      <c r="AT1444" s="122" t="s">
        <v>5208</v>
      </c>
    </row>
    <row r="1445" spans="1:46" ht="15.75" customHeight="1" x14ac:dyDescent="0.25">
      <c r="A1445" s="60">
        <v>26025030</v>
      </c>
      <c r="B1445" s="7" t="s">
        <v>56</v>
      </c>
      <c r="C1445" s="3" t="s">
        <v>2474</v>
      </c>
      <c r="D1445" s="7" t="s">
        <v>683</v>
      </c>
      <c r="E1445" s="7" t="s">
        <v>619</v>
      </c>
      <c r="F1445" s="7">
        <v>9</v>
      </c>
      <c r="G1445" s="7">
        <v>141</v>
      </c>
      <c r="H1445" s="7">
        <v>-76.441416669999995</v>
      </c>
      <c r="I1445" s="29">
        <v>3.0483611099999997</v>
      </c>
      <c r="J1445" s="6" t="s">
        <v>1890</v>
      </c>
      <c r="K1445" s="30">
        <v>23908</v>
      </c>
      <c r="L1445" s="30">
        <v>37848</v>
      </c>
      <c r="M1445" s="7" t="s">
        <v>1911</v>
      </c>
      <c r="N1445" s="29" t="s">
        <v>1910</v>
      </c>
      <c r="O1445" s="31">
        <v>110.25384615384617</v>
      </c>
      <c r="P1445" s="31">
        <v>136.95000000000002</v>
      </c>
      <c r="Q1445" s="31">
        <v>176.71428571428572</v>
      </c>
      <c r="R1445" s="31">
        <v>226.6357142857143</v>
      </c>
      <c r="S1445" s="31">
        <v>143.69285714285715</v>
      </c>
      <c r="T1445" s="31">
        <v>90.246153846153831</v>
      </c>
      <c r="U1445" s="31">
        <v>38.358333333333334</v>
      </c>
      <c r="V1445" s="31">
        <v>50.692307692307701</v>
      </c>
      <c r="W1445" s="31">
        <v>115.61666666666666</v>
      </c>
      <c r="X1445" s="31">
        <v>177.83846153846156</v>
      </c>
      <c r="Y1445" s="31">
        <v>208.21538461538464</v>
      </c>
      <c r="Z1445" s="31">
        <v>171</v>
      </c>
      <c r="AA1445" s="4">
        <f t="shared" si="21"/>
        <v>1646.2140109890113</v>
      </c>
      <c r="AB1445" s="32">
        <v>157</v>
      </c>
      <c r="AC1445" s="17">
        <v>0.43611111111111112</v>
      </c>
      <c r="AD1445" s="36">
        <v>0.43333333333333335</v>
      </c>
      <c r="AE1445" s="36">
        <v>0.46666666666666667</v>
      </c>
      <c r="AF1445" s="36">
        <v>0.46666666666666667</v>
      </c>
      <c r="AG1445" s="36">
        <v>0.46666666666666667</v>
      </c>
      <c r="AH1445" s="36">
        <v>0.46666666666666667</v>
      </c>
      <c r="AI1445" s="36">
        <v>0.43333333333333335</v>
      </c>
      <c r="AJ1445" s="36">
        <v>0.4</v>
      </c>
      <c r="AK1445" s="36">
        <v>0.43333333333333335</v>
      </c>
      <c r="AL1445" s="36">
        <v>0.4</v>
      </c>
      <c r="AM1445" s="36">
        <v>0.43333333333333335</v>
      </c>
      <c r="AN1445" s="36">
        <v>0.43333333333333335</v>
      </c>
      <c r="AO1445" s="36">
        <v>0.4</v>
      </c>
      <c r="AP1445" s="33" t="str">
        <f t="shared" si="22"/>
        <v>-</v>
      </c>
      <c r="AQ1445" s="55" t="str">
        <f t="shared" si="23"/>
        <v>-</v>
      </c>
      <c r="AR1445" s="56" t="str">
        <f t="shared" si="24"/>
        <v>-</v>
      </c>
      <c r="AS1445" s="34" t="s">
        <v>2475</v>
      </c>
      <c r="AT1445" s="122" t="s">
        <v>5208</v>
      </c>
    </row>
    <row r="1446" spans="1:46" ht="15.75" customHeight="1" x14ac:dyDescent="0.25">
      <c r="A1446" s="2">
        <v>26025070</v>
      </c>
      <c r="B1446" s="7" t="s">
        <v>56</v>
      </c>
      <c r="C1446" s="3" t="s">
        <v>698</v>
      </c>
      <c r="D1446" s="7" t="s">
        <v>699</v>
      </c>
      <c r="E1446" s="7" t="s">
        <v>619</v>
      </c>
      <c r="F1446" s="7">
        <v>9</v>
      </c>
      <c r="G1446" s="7">
        <v>3071</v>
      </c>
      <c r="H1446" s="7">
        <v>-76.289055560000008</v>
      </c>
      <c r="I1446" s="29">
        <v>2.5097499999999999</v>
      </c>
      <c r="J1446" s="6" t="s">
        <v>1908</v>
      </c>
      <c r="K1446" s="30">
        <v>26038</v>
      </c>
      <c r="L1446" s="30"/>
      <c r="M1446" s="7" t="s">
        <v>1911</v>
      </c>
      <c r="N1446" s="29" t="s">
        <v>1910</v>
      </c>
      <c r="O1446" s="31">
        <v>65.614285714285714</v>
      </c>
      <c r="P1446" s="31">
        <v>68.949999999999989</v>
      </c>
      <c r="Q1446" s="31">
        <v>82.417857142857173</v>
      </c>
      <c r="R1446" s="31">
        <v>94.621428571428552</v>
      </c>
      <c r="S1446" s="31">
        <v>104.25384615384613</v>
      </c>
      <c r="T1446" s="31">
        <v>99.162962962962965</v>
      </c>
      <c r="U1446" s="31">
        <v>112.83461538461535</v>
      </c>
      <c r="V1446" s="31">
        <v>70.688888888888883</v>
      </c>
      <c r="W1446" s="31">
        <v>59.745833333333337</v>
      </c>
      <c r="X1446" s="31">
        <v>93.260714285714286</v>
      </c>
      <c r="Y1446" s="31">
        <v>109.17692307692309</v>
      </c>
      <c r="Z1446" s="31">
        <v>70.988461538461536</v>
      </c>
      <c r="AA1446" s="4">
        <f t="shared" si="21"/>
        <v>1031.7158170533169</v>
      </c>
      <c r="AB1446" s="32">
        <v>318</v>
      </c>
      <c r="AC1446" s="17">
        <v>0.8833333333333333</v>
      </c>
      <c r="AD1446" s="36">
        <v>0.93333333333333335</v>
      </c>
      <c r="AE1446" s="36">
        <v>0.8</v>
      </c>
      <c r="AF1446" s="36">
        <v>0.93333333333333335</v>
      </c>
      <c r="AG1446" s="36">
        <v>0.93333333333333335</v>
      </c>
      <c r="AH1446" s="36">
        <v>0.8666666666666667</v>
      </c>
      <c r="AI1446" s="36">
        <v>0.9</v>
      </c>
      <c r="AJ1446" s="36">
        <v>0.8666666666666667</v>
      </c>
      <c r="AK1446" s="36">
        <v>0.9</v>
      </c>
      <c r="AL1446" s="36">
        <v>0.8</v>
      </c>
      <c r="AM1446" s="36">
        <v>0.93333333333333335</v>
      </c>
      <c r="AN1446" s="36">
        <v>0.8666666666666667</v>
      </c>
      <c r="AO1446" s="36">
        <v>0.8666666666666667</v>
      </c>
      <c r="AP1446" s="33" t="str">
        <f t="shared" si="22"/>
        <v>&gt;=80%</v>
      </c>
      <c r="AQ1446" s="55" t="str">
        <f t="shared" si="23"/>
        <v>&gt;=75%</v>
      </c>
      <c r="AR1446" s="56" t="str">
        <f t="shared" si="24"/>
        <v>&gt;=50%</v>
      </c>
      <c r="AT1446" s="121">
        <v>0.8</v>
      </c>
    </row>
    <row r="1447" spans="1:46" ht="15.75" customHeight="1" x14ac:dyDescent="0.25">
      <c r="A1447" s="2">
        <v>26025090</v>
      </c>
      <c r="B1447" s="7" t="s">
        <v>56</v>
      </c>
      <c r="C1447" s="3" t="s">
        <v>631</v>
      </c>
      <c r="D1447" s="7" t="s">
        <v>629</v>
      </c>
      <c r="E1447" s="7" t="s">
        <v>619</v>
      </c>
      <c r="F1447" s="7">
        <v>9</v>
      </c>
      <c r="G1447" s="7">
        <v>1850</v>
      </c>
      <c r="H1447" s="7">
        <v>-76.561833329999999</v>
      </c>
      <c r="I1447" s="29">
        <v>2.5847499999999997</v>
      </c>
      <c r="J1447" s="6" t="s">
        <v>1908</v>
      </c>
      <c r="K1447" s="30">
        <v>26618</v>
      </c>
      <c r="L1447" s="30"/>
      <c r="M1447" s="7" t="s">
        <v>1911</v>
      </c>
      <c r="N1447" s="29" t="s">
        <v>1910</v>
      </c>
      <c r="O1447" s="31">
        <v>241.54482758620694</v>
      </c>
      <c r="P1447" s="31">
        <v>196.01071428571427</v>
      </c>
      <c r="Q1447" s="31">
        <v>265.81428571428575</v>
      </c>
      <c r="R1447" s="31">
        <v>235.39999999999998</v>
      </c>
      <c r="S1447" s="31">
        <v>183.37586206896552</v>
      </c>
      <c r="T1447" s="31">
        <v>86.046666666666667</v>
      </c>
      <c r="U1447" s="31">
        <v>52.289655172413781</v>
      </c>
      <c r="V1447" s="31">
        <v>53.278571428571418</v>
      </c>
      <c r="W1447" s="31">
        <v>89.813793103448276</v>
      </c>
      <c r="X1447" s="31">
        <v>211.25862068965517</v>
      </c>
      <c r="Y1447" s="31">
        <v>319.7689655172415</v>
      </c>
      <c r="Z1447" s="31">
        <v>274.41481481481486</v>
      </c>
      <c r="AA1447" s="4">
        <f t="shared" si="21"/>
        <v>2209.0167770479839</v>
      </c>
      <c r="AB1447" s="32">
        <v>345</v>
      </c>
      <c r="AC1447" s="17">
        <v>0.95833333333333337</v>
      </c>
      <c r="AD1447" s="36">
        <v>0.96666666666666667</v>
      </c>
      <c r="AE1447" s="36">
        <v>0.93333333333333335</v>
      </c>
      <c r="AF1447" s="36">
        <v>0.93333333333333335</v>
      </c>
      <c r="AG1447" s="36">
        <v>1</v>
      </c>
      <c r="AH1447" s="36">
        <v>0.96666666666666667</v>
      </c>
      <c r="AI1447" s="36">
        <v>1</v>
      </c>
      <c r="AJ1447" s="36">
        <v>0.96666666666666667</v>
      </c>
      <c r="AK1447" s="36">
        <v>0.93333333333333335</v>
      </c>
      <c r="AL1447" s="36">
        <v>0.96666666666666667</v>
      </c>
      <c r="AM1447" s="36">
        <v>0.96666666666666667</v>
      </c>
      <c r="AN1447" s="36">
        <v>0.96666666666666667</v>
      </c>
      <c r="AO1447" s="36">
        <v>0.9</v>
      </c>
      <c r="AP1447" s="33" t="str">
        <f t="shared" si="22"/>
        <v>&gt;=80%</v>
      </c>
      <c r="AQ1447" s="55" t="str">
        <f t="shared" si="23"/>
        <v>&gt;=75%</v>
      </c>
      <c r="AR1447" s="56" t="str">
        <f t="shared" si="24"/>
        <v>&gt;=50%</v>
      </c>
      <c r="AT1447" s="121">
        <v>0.8</v>
      </c>
    </row>
    <row r="1448" spans="1:46" ht="15.75" customHeight="1" x14ac:dyDescent="0.25">
      <c r="A1448" s="2">
        <v>26025100</v>
      </c>
      <c r="B1448" s="7" t="s">
        <v>56</v>
      </c>
      <c r="C1448" s="3" t="s">
        <v>667</v>
      </c>
      <c r="D1448" s="7" t="s">
        <v>666</v>
      </c>
      <c r="E1448" s="7" t="s">
        <v>619</v>
      </c>
      <c r="F1448" s="7">
        <v>9</v>
      </c>
      <c r="G1448" s="7">
        <v>1822</v>
      </c>
      <c r="H1448" s="7">
        <v>-76.52633333</v>
      </c>
      <c r="I1448" s="29">
        <v>2.6744722199999997</v>
      </c>
      <c r="J1448" s="6" t="s">
        <v>1908</v>
      </c>
      <c r="K1448" s="30">
        <v>32582</v>
      </c>
      <c r="L1448" s="30"/>
      <c r="M1448" s="7" t="s">
        <v>1911</v>
      </c>
      <c r="N1448" s="29" t="s">
        <v>1910</v>
      </c>
      <c r="O1448" s="31">
        <v>200.97407407407408</v>
      </c>
      <c r="P1448" s="31">
        <v>219.40714285714282</v>
      </c>
      <c r="Q1448" s="31">
        <v>234.26071428571427</v>
      </c>
      <c r="R1448" s="31">
        <v>251.76153846153846</v>
      </c>
      <c r="S1448" s="31">
        <v>186.44444444444446</v>
      </c>
      <c r="T1448" s="31">
        <v>78.41153846153847</v>
      </c>
      <c r="U1448" s="31">
        <v>61.246153846153838</v>
      </c>
      <c r="V1448" s="31">
        <v>40.329629629629636</v>
      </c>
      <c r="W1448" s="31">
        <v>90.796000000000006</v>
      </c>
      <c r="X1448" s="31">
        <v>218.00370370370368</v>
      </c>
      <c r="Y1448" s="31">
        <v>274.33076923076925</v>
      </c>
      <c r="Z1448" s="31">
        <v>253.78888888888886</v>
      </c>
      <c r="AA1448" s="4">
        <f t="shared" si="21"/>
        <v>2109.7545978835979</v>
      </c>
      <c r="AB1448" s="32">
        <v>320</v>
      </c>
      <c r="AC1448" s="17">
        <v>0.88888888888888884</v>
      </c>
      <c r="AD1448" s="36">
        <v>0.9</v>
      </c>
      <c r="AE1448" s="36">
        <v>0.93333333333333335</v>
      </c>
      <c r="AF1448" s="36">
        <v>0.93333333333333335</v>
      </c>
      <c r="AG1448" s="36">
        <v>0.8666666666666667</v>
      </c>
      <c r="AH1448" s="36">
        <v>0.9</v>
      </c>
      <c r="AI1448" s="36">
        <v>0.8666666666666667</v>
      </c>
      <c r="AJ1448" s="36">
        <v>0.8666666666666667</v>
      </c>
      <c r="AK1448" s="36">
        <v>0.9</v>
      </c>
      <c r="AL1448" s="36">
        <v>0.83333333333333337</v>
      </c>
      <c r="AM1448" s="36">
        <v>0.9</v>
      </c>
      <c r="AN1448" s="36">
        <v>0.8666666666666667</v>
      </c>
      <c r="AO1448" s="36">
        <v>0.9</v>
      </c>
      <c r="AP1448" s="33" t="str">
        <f t="shared" si="22"/>
        <v>&gt;=80%</v>
      </c>
      <c r="AQ1448" s="55" t="str">
        <f t="shared" si="23"/>
        <v>&gt;=75%</v>
      </c>
      <c r="AR1448" s="56" t="str">
        <f t="shared" si="24"/>
        <v>&gt;=50%</v>
      </c>
      <c r="AT1448" s="121">
        <v>0.8</v>
      </c>
    </row>
    <row r="1449" spans="1:46" ht="15.75" customHeight="1" x14ac:dyDescent="0.25">
      <c r="A1449" s="2">
        <v>26025110</v>
      </c>
      <c r="B1449" s="7" t="s">
        <v>56</v>
      </c>
      <c r="C1449" s="3" t="s">
        <v>2470</v>
      </c>
      <c r="D1449" s="7" t="s">
        <v>683</v>
      </c>
      <c r="E1449" s="7" t="s">
        <v>619</v>
      </c>
      <c r="F1449" s="7">
        <v>9</v>
      </c>
      <c r="G1449" s="7">
        <v>1009</v>
      </c>
      <c r="H1449" s="7">
        <v>-76.556250000000006</v>
      </c>
      <c r="I1449" s="29">
        <v>3.0753888899999997</v>
      </c>
      <c r="J1449" s="6" t="s">
        <v>1908</v>
      </c>
      <c r="K1449" s="30">
        <v>37371</v>
      </c>
      <c r="L1449" s="30"/>
      <c r="M1449" s="7" t="s">
        <v>1911</v>
      </c>
      <c r="N1449" s="29" t="s">
        <v>1910</v>
      </c>
      <c r="O1449" s="31">
        <v>178.8294117647059</v>
      </c>
      <c r="P1449" s="31">
        <v>162.42941176470586</v>
      </c>
      <c r="Q1449" s="31">
        <v>238.24999999999997</v>
      </c>
      <c r="R1449" s="31">
        <v>264.3235294117647</v>
      </c>
      <c r="S1449" s="31">
        <v>217.64117647058825</v>
      </c>
      <c r="T1449" s="31">
        <v>96.287499999999994</v>
      </c>
      <c r="U1449" s="31">
        <v>85.800000000000011</v>
      </c>
      <c r="V1449" s="31">
        <v>67.949999999999989</v>
      </c>
      <c r="W1449" s="31">
        <v>100.10555555555555</v>
      </c>
      <c r="X1449" s="31">
        <v>220.75555555555559</v>
      </c>
      <c r="Y1449" s="31">
        <v>250.8294117647059</v>
      </c>
      <c r="Z1449" s="31">
        <v>188.91764705882355</v>
      </c>
      <c r="AA1449" s="4">
        <f t="shared" si="21"/>
        <v>2072.1191993464049</v>
      </c>
      <c r="AB1449" s="32">
        <v>202</v>
      </c>
      <c r="AC1449" s="17">
        <v>0.56111111111111112</v>
      </c>
      <c r="AD1449" s="36">
        <v>0.56666666666666665</v>
      </c>
      <c r="AE1449" s="36">
        <v>0.56666666666666665</v>
      </c>
      <c r="AF1449" s="36">
        <v>0.53333333333333333</v>
      </c>
      <c r="AG1449" s="36">
        <v>0.56666666666666665</v>
      </c>
      <c r="AH1449" s="36">
        <v>0.56666666666666665</v>
      </c>
      <c r="AI1449" s="36">
        <v>0.53333333333333333</v>
      </c>
      <c r="AJ1449" s="36">
        <v>0.53333333333333333</v>
      </c>
      <c r="AK1449" s="36">
        <v>0.53333333333333333</v>
      </c>
      <c r="AL1449" s="36">
        <v>0.6</v>
      </c>
      <c r="AM1449" s="36">
        <v>0.6</v>
      </c>
      <c r="AN1449" s="36">
        <v>0.56666666666666665</v>
      </c>
      <c r="AO1449" s="36">
        <v>0.56666666666666665</v>
      </c>
      <c r="AP1449" s="33" t="str">
        <f t="shared" si="22"/>
        <v>-</v>
      </c>
      <c r="AQ1449" s="55" t="str">
        <f t="shared" si="23"/>
        <v>-</v>
      </c>
      <c r="AR1449" s="56" t="str">
        <f t="shared" si="24"/>
        <v>&gt;=50%</v>
      </c>
      <c r="AT1449" s="122" t="s">
        <v>5208</v>
      </c>
    </row>
    <row r="1450" spans="1:46" ht="15.75" customHeight="1" x14ac:dyDescent="0.25">
      <c r="A1450" s="2">
        <v>26030030</v>
      </c>
      <c r="B1450" s="7" t="s">
        <v>26</v>
      </c>
      <c r="C1450" s="3" t="s">
        <v>636</v>
      </c>
      <c r="D1450" s="7" t="s">
        <v>637</v>
      </c>
      <c r="E1450" s="7" t="s">
        <v>619</v>
      </c>
      <c r="F1450" s="7">
        <v>9</v>
      </c>
      <c r="G1450" s="7">
        <v>2658</v>
      </c>
      <c r="H1450" s="7">
        <v>-76.909027780000002</v>
      </c>
      <c r="I1450" s="29">
        <v>2.6406666699999999</v>
      </c>
      <c r="J1450" s="6" t="s">
        <v>1908</v>
      </c>
      <c r="K1450" s="30">
        <v>30970</v>
      </c>
      <c r="L1450" s="30"/>
      <c r="M1450" s="7" t="s">
        <v>1911</v>
      </c>
      <c r="N1450" s="29" t="s">
        <v>1910</v>
      </c>
      <c r="O1450" s="31">
        <v>461.20000000000005</v>
      </c>
      <c r="P1450" s="31">
        <v>337.51599999999996</v>
      </c>
      <c r="Q1450" s="31">
        <v>376.8347826086956</v>
      </c>
      <c r="R1450" s="31">
        <v>399.21600000000001</v>
      </c>
      <c r="S1450" s="31">
        <v>326.78800000000001</v>
      </c>
      <c r="T1450" s="31">
        <v>208.54</v>
      </c>
      <c r="U1450" s="31">
        <v>149.46800000000002</v>
      </c>
      <c r="V1450" s="31">
        <v>121.41538461538464</v>
      </c>
      <c r="W1450" s="31">
        <v>242.06956521739133</v>
      </c>
      <c r="X1450" s="31">
        <v>530.49545454545455</v>
      </c>
      <c r="Y1450" s="31">
        <v>677.28636363636372</v>
      </c>
      <c r="Z1450" s="31">
        <v>568.35454545454547</v>
      </c>
      <c r="AA1450" s="4">
        <f t="shared" si="21"/>
        <v>4399.1840960778345</v>
      </c>
      <c r="AB1450" s="32">
        <v>289</v>
      </c>
      <c r="AC1450" s="17">
        <v>0.80277777777777781</v>
      </c>
      <c r="AD1450" s="36">
        <v>0.8666666666666667</v>
      </c>
      <c r="AE1450" s="36">
        <v>0.83333333333333337</v>
      </c>
      <c r="AF1450" s="36">
        <v>0.76666666666666672</v>
      </c>
      <c r="AG1450" s="36">
        <v>0.83333333333333337</v>
      </c>
      <c r="AH1450" s="36">
        <v>0.83333333333333337</v>
      </c>
      <c r="AI1450" s="36">
        <v>0.83333333333333337</v>
      </c>
      <c r="AJ1450" s="36">
        <v>0.83333333333333337</v>
      </c>
      <c r="AK1450" s="36">
        <v>0.8666666666666667</v>
      </c>
      <c r="AL1450" s="36">
        <v>0.76666666666666672</v>
      </c>
      <c r="AM1450" s="36">
        <v>0.73333333333333328</v>
      </c>
      <c r="AN1450" s="36">
        <v>0.73333333333333328</v>
      </c>
      <c r="AO1450" s="36">
        <v>0.73333333333333328</v>
      </c>
      <c r="AP1450" s="33" t="str">
        <f t="shared" si="22"/>
        <v>-</v>
      </c>
      <c r="AQ1450" s="55" t="str">
        <f t="shared" si="23"/>
        <v>-</v>
      </c>
      <c r="AR1450" s="56" t="str">
        <f t="shared" si="24"/>
        <v>&gt;=50%</v>
      </c>
      <c r="AT1450" s="112" t="s">
        <v>5206</v>
      </c>
    </row>
    <row r="1451" spans="1:46" ht="15.75" customHeight="1" x14ac:dyDescent="0.25">
      <c r="A1451" s="2">
        <v>26030050</v>
      </c>
      <c r="B1451" s="7" t="s">
        <v>26</v>
      </c>
      <c r="C1451" s="3" t="s">
        <v>643</v>
      </c>
      <c r="D1451" s="7" t="s">
        <v>637</v>
      </c>
      <c r="E1451" s="7" t="s">
        <v>619</v>
      </c>
      <c r="F1451" s="7">
        <v>9</v>
      </c>
      <c r="G1451" s="7">
        <v>1742</v>
      </c>
      <c r="H1451" s="7">
        <v>-76.811111109999999</v>
      </c>
      <c r="I1451" s="29">
        <v>2.45597222</v>
      </c>
      <c r="J1451" s="6" t="s">
        <v>1908</v>
      </c>
      <c r="K1451" s="30">
        <v>19374</v>
      </c>
      <c r="L1451" s="30"/>
      <c r="M1451" s="7" t="s">
        <v>1911</v>
      </c>
      <c r="N1451" s="29" t="s">
        <v>1910</v>
      </c>
      <c r="O1451" s="31">
        <v>221.37407407407409</v>
      </c>
      <c r="P1451" s="31">
        <v>191.97857142857143</v>
      </c>
      <c r="Q1451" s="31">
        <v>216.24285714285716</v>
      </c>
      <c r="R1451" s="31">
        <v>220.74642857142857</v>
      </c>
      <c r="S1451" s="31">
        <v>168.06785714285712</v>
      </c>
      <c r="T1451" s="31">
        <v>69.17407407407407</v>
      </c>
      <c r="U1451" s="31">
        <v>54.20384615384615</v>
      </c>
      <c r="V1451" s="31">
        <v>60.769230769230766</v>
      </c>
      <c r="W1451" s="31">
        <v>140.91538461538462</v>
      </c>
      <c r="X1451" s="31">
        <v>319.15555555555551</v>
      </c>
      <c r="Y1451" s="31">
        <v>337.7892857142856</v>
      </c>
      <c r="Z1451" s="31">
        <v>291.79285714285714</v>
      </c>
      <c r="AA1451" s="4">
        <f t="shared" si="21"/>
        <v>2292.2100223850221</v>
      </c>
      <c r="AB1451" s="32">
        <v>327</v>
      </c>
      <c r="AC1451" s="17">
        <v>0.90833333333333333</v>
      </c>
      <c r="AD1451" s="36">
        <v>0.9</v>
      </c>
      <c r="AE1451" s="36">
        <v>0.93333333333333335</v>
      </c>
      <c r="AF1451" s="36">
        <v>0.93333333333333335</v>
      </c>
      <c r="AG1451" s="36">
        <v>0.93333333333333335</v>
      </c>
      <c r="AH1451" s="36">
        <v>0.93333333333333335</v>
      </c>
      <c r="AI1451" s="36">
        <v>0.9</v>
      </c>
      <c r="AJ1451" s="36">
        <v>0.8666666666666667</v>
      </c>
      <c r="AK1451" s="36">
        <v>0.8666666666666667</v>
      </c>
      <c r="AL1451" s="36">
        <v>0.8666666666666667</v>
      </c>
      <c r="AM1451" s="36">
        <v>0.9</v>
      </c>
      <c r="AN1451" s="36">
        <v>0.93333333333333335</v>
      </c>
      <c r="AO1451" s="36">
        <v>0.93333333333333335</v>
      </c>
      <c r="AP1451" s="33" t="str">
        <f t="shared" si="22"/>
        <v>&gt;=80%</v>
      </c>
      <c r="AQ1451" s="55" t="str">
        <f t="shared" si="23"/>
        <v>&gt;=75%</v>
      </c>
      <c r="AR1451" s="56" t="str">
        <f t="shared" si="24"/>
        <v>&gt;=50%</v>
      </c>
      <c r="AT1451" s="121">
        <v>0.8</v>
      </c>
    </row>
    <row r="1452" spans="1:46" ht="15.75" customHeight="1" x14ac:dyDescent="0.25">
      <c r="A1452" s="2">
        <v>26030060</v>
      </c>
      <c r="B1452" s="7" t="s">
        <v>26</v>
      </c>
      <c r="C1452" s="3" t="s">
        <v>638</v>
      </c>
      <c r="D1452" s="7" t="s">
        <v>637</v>
      </c>
      <c r="E1452" s="7" t="s">
        <v>619</v>
      </c>
      <c r="F1452" s="7">
        <v>9</v>
      </c>
      <c r="G1452" s="7">
        <v>2171</v>
      </c>
      <c r="H1452" s="7">
        <v>-76.853611110000003</v>
      </c>
      <c r="I1452" s="29">
        <v>2.62558333</v>
      </c>
      <c r="J1452" s="6" t="s">
        <v>1908</v>
      </c>
      <c r="K1452" s="30">
        <v>27164</v>
      </c>
      <c r="L1452" s="30"/>
      <c r="M1452" s="7" t="s">
        <v>1911</v>
      </c>
      <c r="N1452" s="29" t="s">
        <v>1910</v>
      </c>
      <c r="O1452" s="31">
        <v>260.33333333333331</v>
      </c>
      <c r="P1452" s="31">
        <v>228.26666666666668</v>
      </c>
      <c r="Q1452" s="31">
        <v>273.31034482758622</v>
      </c>
      <c r="R1452" s="31">
        <v>279.86206896551727</v>
      </c>
      <c r="S1452" s="31">
        <v>241.01666666666668</v>
      </c>
      <c r="T1452" s="31">
        <v>144.24137931034483</v>
      </c>
      <c r="U1452" s="31">
        <v>103.2</v>
      </c>
      <c r="V1452" s="31">
        <v>105.56666666666666</v>
      </c>
      <c r="W1452" s="31">
        <v>181.13333333333333</v>
      </c>
      <c r="X1452" s="31">
        <v>351.17241379310343</v>
      </c>
      <c r="Y1452" s="31">
        <v>400.06666666666666</v>
      </c>
      <c r="Z1452" s="31">
        <v>356.2</v>
      </c>
      <c r="AA1452" s="4">
        <f t="shared" si="21"/>
        <v>2924.3695402298845</v>
      </c>
      <c r="AB1452" s="32">
        <v>356</v>
      </c>
      <c r="AC1452" s="17">
        <v>0.98888888888888893</v>
      </c>
      <c r="AD1452" s="36">
        <v>1</v>
      </c>
      <c r="AE1452" s="36">
        <v>1</v>
      </c>
      <c r="AF1452" s="36">
        <v>0.96666666666666667</v>
      </c>
      <c r="AG1452" s="36">
        <v>0.96666666666666667</v>
      </c>
      <c r="AH1452" s="36">
        <v>1</v>
      </c>
      <c r="AI1452" s="36">
        <v>0.96666666666666667</v>
      </c>
      <c r="AJ1452" s="36">
        <v>1</v>
      </c>
      <c r="AK1452" s="36">
        <v>1</v>
      </c>
      <c r="AL1452" s="36">
        <v>1</v>
      </c>
      <c r="AM1452" s="36">
        <v>0.96666666666666667</v>
      </c>
      <c r="AN1452" s="36">
        <v>1</v>
      </c>
      <c r="AO1452" s="36">
        <v>1</v>
      </c>
      <c r="AP1452" s="33" t="str">
        <f t="shared" si="22"/>
        <v>&gt;=80%</v>
      </c>
      <c r="AQ1452" s="55" t="str">
        <f t="shared" si="23"/>
        <v>&gt;=75%</v>
      </c>
      <c r="AR1452" s="56" t="str">
        <f t="shared" si="24"/>
        <v>&gt;=50%</v>
      </c>
      <c r="AT1452" s="121">
        <v>0.8</v>
      </c>
    </row>
    <row r="1453" spans="1:46" ht="15.75" customHeight="1" x14ac:dyDescent="0.25">
      <c r="A1453" s="2">
        <v>26030070</v>
      </c>
      <c r="B1453" s="7" t="s">
        <v>26</v>
      </c>
      <c r="C1453" s="3" t="s">
        <v>628</v>
      </c>
      <c r="D1453" s="7" t="s">
        <v>629</v>
      </c>
      <c r="E1453" s="7" t="s">
        <v>619</v>
      </c>
      <c r="F1453" s="7">
        <v>9</v>
      </c>
      <c r="G1453" s="7">
        <v>1246</v>
      </c>
      <c r="H1453" s="7">
        <v>-76.754722220000005</v>
      </c>
      <c r="I1453" s="29">
        <v>2.69741667</v>
      </c>
      <c r="J1453" s="6" t="s">
        <v>1908</v>
      </c>
      <c r="K1453" s="30">
        <v>27743</v>
      </c>
      <c r="L1453" s="30"/>
      <c r="M1453" s="7" t="s">
        <v>1911</v>
      </c>
      <c r="N1453" s="29" t="s">
        <v>1910</v>
      </c>
      <c r="O1453" s="31">
        <v>252.82758620689654</v>
      </c>
      <c r="P1453" s="31">
        <v>233</v>
      </c>
      <c r="Q1453" s="31">
        <v>299.7</v>
      </c>
      <c r="R1453" s="31">
        <v>307.5620689655172</v>
      </c>
      <c r="S1453" s="31">
        <v>258.67666666666668</v>
      </c>
      <c r="T1453" s="31">
        <v>174.53333333333333</v>
      </c>
      <c r="U1453" s="31">
        <v>134.72413793103448</v>
      </c>
      <c r="V1453" s="31">
        <v>96.166666666666671</v>
      </c>
      <c r="W1453" s="31">
        <v>150.5</v>
      </c>
      <c r="X1453" s="31">
        <v>293.46666666666664</v>
      </c>
      <c r="Y1453" s="31">
        <v>346.68965517241378</v>
      </c>
      <c r="Z1453" s="31">
        <v>350.82758620689657</v>
      </c>
      <c r="AA1453" s="4">
        <f t="shared" si="21"/>
        <v>2898.6743678160924</v>
      </c>
      <c r="AB1453" s="32">
        <v>355</v>
      </c>
      <c r="AC1453" s="17">
        <v>0.98611111111111116</v>
      </c>
      <c r="AD1453" s="36">
        <v>0.96666666666666667</v>
      </c>
      <c r="AE1453" s="36">
        <v>1</v>
      </c>
      <c r="AF1453" s="36">
        <v>1</v>
      </c>
      <c r="AG1453" s="36">
        <v>0.96666666666666667</v>
      </c>
      <c r="AH1453" s="36">
        <v>1</v>
      </c>
      <c r="AI1453" s="36">
        <v>1</v>
      </c>
      <c r="AJ1453" s="36">
        <v>0.96666666666666667</v>
      </c>
      <c r="AK1453" s="36">
        <v>1</v>
      </c>
      <c r="AL1453" s="36">
        <v>1</v>
      </c>
      <c r="AM1453" s="36">
        <v>1</v>
      </c>
      <c r="AN1453" s="36">
        <v>0.96666666666666667</v>
      </c>
      <c r="AO1453" s="36">
        <v>0.96666666666666667</v>
      </c>
      <c r="AP1453" s="33" t="str">
        <f t="shared" si="22"/>
        <v>&gt;=80%</v>
      </c>
      <c r="AQ1453" s="55" t="str">
        <f t="shared" si="23"/>
        <v>&gt;=75%</v>
      </c>
      <c r="AR1453" s="56" t="str">
        <f t="shared" si="24"/>
        <v>&gt;=50%</v>
      </c>
      <c r="AT1453" s="121">
        <v>0.8</v>
      </c>
    </row>
    <row r="1454" spans="1:46" ht="15.75" customHeight="1" x14ac:dyDescent="0.25">
      <c r="A1454" s="2">
        <v>26030080</v>
      </c>
      <c r="B1454" s="7" t="s">
        <v>26</v>
      </c>
      <c r="C1454" s="3" t="s">
        <v>641</v>
      </c>
      <c r="D1454" s="7" t="s">
        <v>637</v>
      </c>
      <c r="E1454" s="7" t="s">
        <v>619</v>
      </c>
      <c r="F1454" s="7">
        <v>9</v>
      </c>
      <c r="G1454" s="7">
        <v>2502</v>
      </c>
      <c r="H1454" s="7">
        <v>-76.895111110000002</v>
      </c>
      <c r="I1454" s="29">
        <v>2.6228055599999998</v>
      </c>
      <c r="J1454" s="6" t="s">
        <v>1908</v>
      </c>
      <c r="K1454" s="30">
        <v>28079</v>
      </c>
      <c r="L1454" s="30"/>
      <c r="M1454" s="7" t="s">
        <v>1911</v>
      </c>
      <c r="N1454" s="29" t="s">
        <v>1910</v>
      </c>
      <c r="O1454" s="31">
        <v>305.83214285714286</v>
      </c>
      <c r="P1454" s="31">
        <v>238.80769230769232</v>
      </c>
      <c r="Q1454" s="31">
        <v>301.06785714285718</v>
      </c>
      <c r="R1454" s="31">
        <v>254.5</v>
      </c>
      <c r="S1454" s="31">
        <v>246.50384615384613</v>
      </c>
      <c r="T1454" s="31">
        <v>201.39259259259259</v>
      </c>
      <c r="U1454" s="31">
        <v>130.99615384615385</v>
      </c>
      <c r="V1454" s="31">
        <v>156.91851851851854</v>
      </c>
      <c r="W1454" s="31">
        <v>193.87307692307692</v>
      </c>
      <c r="X1454" s="31">
        <v>335.5846153846154</v>
      </c>
      <c r="Y1454" s="31">
        <v>463.87083333333334</v>
      </c>
      <c r="Z1454" s="31">
        <v>340.36538461538464</v>
      </c>
      <c r="AA1454" s="4">
        <f t="shared" si="21"/>
        <v>3169.7127136752142</v>
      </c>
      <c r="AB1454" s="32">
        <v>314</v>
      </c>
      <c r="AC1454" s="17">
        <v>0.87222222222222223</v>
      </c>
      <c r="AD1454" s="36">
        <v>0.93333333333333335</v>
      </c>
      <c r="AE1454" s="36">
        <v>0.8666666666666667</v>
      </c>
      <c r="AF1454" s="36">
        <v>0.93333333333333335</v>
      </c>
      <c r="AG1454" s="36">
        <v>0.8</v>
      </c>
      <c r="AH1454" s="36">
        <v>0.8666666666666667</v>
      </c>
      <c r="AI1454" s="36">
        <v>0.9</v>
      </c>
      <c r="AJ1454" s="36">
        <v>0.8666666666666667</v>
      </c>
      <c r="AK1454" s="36">
        <v>0.9</v>
      </c>
      <c r="AL1454" s="36">
        <v>0.8666666666666667</v>
      </c>
      <c r="AM1454" s="36">
        <v>0.8666666666666667</v>
      </c>
      <c r="AN1454" s="36">
        <v>0.8</v>
      </c>
      <c r="AO1454" s="36">
        <v>0.8666666666666667</v>
      </c>
      <c r="AP1454" s="33" t="str">
        <f t="shared" si="22"/>
        <v>&gt;=80%</v>
      </c>
      <c r="AQ1454" s="55" t="str">
        <f t="shared" si="23"/>
        <v>&gt;=75%</v>
      </c>
      <c r="AR1454" s="56" t="str">
        <f t="shared" si="24"/>
        <v>&gt;=50%</v>
      </c>
      <c r="AT1454" s="121">
        <v>0.8</v>
      </c>
    </row>
    <row r="1455" spans="1:46" ht="15.75" customHeight="1" x14ac:dyDescent="0.25">
      <c r="A1455" s="2">
        <v>26030090</v>
      </c>
      <c r="B1455" s="7" t="s">
        <v>26</v>
      </c>
      <c r="C1455" s="3" t="s">
        <v>40</v>
      </c>
      <c r="D1455" s="7" t="s">
        <v>637</v>
      </c>
      <c r="E1455" s="7" t="s">
        <v>619</v>
      </c>
      <c r="F1455" s="7">
        <v>9</v>
      </c>
      <c r="G1455" s="7">
        <v>1628</v>
      </c>
      <c r="H1455" s="7">
        <v>-76.829722220000008</v>
      </c>
      <c r="I1455" s="29">
        <v>2.5150000000000001</v>
      </c>
      <c r="J1455" s="6" t="s">
        <v>1908</v>
      </c>
      <c r="K1455" s="30">
        <v>29112.791666666668</v>
      </c>
      <c r="L1455" s="30"/>
      <c r="M1455" s="7" t="s">
        <v>1911</v>
      </c>
      <c r="N1455" s="29" t="s">
        <v>1910</v>
      </c>
      <c r="O1455" s="31">
        <v>138.65666666666667</v>
      </c>
      <c r="P1455" s="31">
        <v>117.36896551724139</v>
      </c>
      <c r="Q1455" s="31">
        <v>149.61666666666667</v>
      </c>
      <c r="R1455" s="31">
        <v>208.69655172413786</v>
      </c>
      <c r="S1455" s="31">
        <v>131.02857142857144</v>
      </c>
      <c r="T1455" s="31">
        <v>71.870000000000019</v>
      </c>
      <c r="U1455" s="31">
        <v>62.416666666666679</v>
      </c>
      <c r="V1455" s="31">
        <v>41.91</v>
      </c>
      <c r="W1455" s="31">
        <v>93.679999999999993</v>
      </c>
      <c r="X1455" s="31">
        <v>237.17857142857147</v>
      </c>
      <c r="Y1455" s="31">
        <v>270.60344827586209</v>
      </c>
      <c r="Z1455" s="31">
        <v>214.14</v>
      </c>
      <c r="AA1455" s="4">
        <f t="shared" si="21"/>
        <v>1737.1661083743843</v>
      </c>
      <c r="AB1455" s="32">
        <v>353</v>
      </c>
      <c r="AC1455" s="17">
        <v>0.98055555555555551</v>
      </c>
      <c r="AD1455" s="36">
        <v>1</v>
      </c>
      <c r="AE1455" s="36">
        <v>0.96666666666666667</v>
      </c>
      <c r="AF1455" s="36">
        <v>1</v>
      </c>
      <c r="AG1455" s="36">
        <v>0.96666666666666667</v>
      </c>
      <c r="AH1455" s="36">
        <v>0.93333333333333335</v>
      </c>
      <c r="AI1455" s="36">
        <v>1</v>
      </c>
      <c r="AJ1455" s="36">
        <v>1</v>
      </c>
      <c r="AK1455" s="36">
        <v>1</v>
      </c>
      <c r="AL1455" s="36">
        <v>1</v>
      </c>
      <c r="AM1455" s="36">
        <v>0.93333333333333335</v>
      </c>
      <c r="AN1455" s="36">
        <v>0.96666666666666667</v>
      </c>
      <c r="AO1455" s="36">
        <v>1</v>
      </c>
      <c r="AP1455" s="33" t="str">
        <f t="shared" si="22"/>
        <v>&gt;=80%</v>
      </c>
      <c r="AQ1455" s="55" t="str">
        <f t="shared" si="23"/>
        <v>&gt;=75%</v>
      </c>
      <c r="AR1455" s="56" t="str">
        <f t="shared" si="24"/>
        <v>&gt;=50%</v>
      </c>
      <c r="AT1455" s="121">
        <v>0.8</v>
      </c>
    </row>
    <row r="1456" spans="1:46" ht="15.75" customHeight="1" x14ac:dyDescent="0.25">
      <c r="A1456" s="2">
        <v>26030100</v>
      </c>
      <c r="B1456" s="7" t="s">
        <v>26</v>
      </c>
      <c r="C1456" s="3" t="s">
        <v>2476</v>
      </c>
      <c r="D1456" s="7" t="s">
        <v>669</v>
      </c>
      <c r="E1456" s="7" t="s">
        <v>619</v>
      </c>
      <c r="F1456" s="7">
        <v>9</v>
      </c>
      <c r="G1456" s="7">
        <v>1500</v>
      </c>
      <c r="H1456" s="7">
        <v>-76.616666670000001</v>
      </c>
      <c r="I1456" s="29">
        <v>2.4833333299999998</v>
      </c>
      <c r="J1456" s="6" t="s">
        <v>1890</v>
      </c>
      <c r="K1456" s="30">
        <v>28990</v>
      </c>
      <c r="L1456" s="30">
        <v>37330</v>
      </c>
      <c r="M1456" s="7" t="s">
        <v>1911</v>
      </c>
      <c r="N1456" s="29" t="s">
        <v>1910</v>
      </c>
      <c r="O1456" s="31">
        <v>244.21818181818182</v>
      </c>
      <c r="P1456" s="31">
        <v>220.96363636363637</v>
      </c>
      <c r="Q1456" s="31">
        <v>217.17</v>
      </c>
      <c r="R1456" s="31">
        <v>174.1</v>
      </c>
      <c r="S1456" s="31">
        <v>179.11111111111111</v>
      </c>
      <c r="T1456" s="31">
        <v>103.4</v>
      </c>
      <c r="U1456" s="31">
        <v>56.9</v>
      </c>
      <c r="V1456" s="31">
        <v>53.6</v>
      </c>
      <c r="W1456" s="31">
        <v>168.22222222222223</v>
      </c>
      <c r="X1456" s="31">
        <v>245.2</v>
      </c>
      <c r="Y1456" s="31">
        <v>367.49</v>
      </c>
      <c r="Z1456" s="31">
        <v>294.20999999999998</v>
      </c>
      <c r="AA1456" s="4">
        <f t="shared" si="21"/>
        <v>2324.5851515151517</v>
      </c>
      <c r="AB1456" s="32">
        <v>120</v>
      </c>
      <c r="AC1456" s="17">
        <v>0.33333333333333331</v>
      </c>
      <c r="AD1456" s="36">
        <v>0.36666666666666664</v>
      </c>
      <c r="AE1456" s="36">
        <v>0.36666666666666664</v>
      </c>
      <c r="AF1456" s="36">
        <v>0.33333333333333331</v>
      </c>
      <c r="AG1456" s="36">
        <v>0.33333333333333331</v>
      </c>
      <c r="AH1456" s="36">
        <v>0.3</v>
      </c>
      <c r="AI1456" s="36">
        <v>0.33333333333333331</v>
      </c>
      <c r="AJ1456" s="36">
        <v>0.33333333333333331</v>
      </c>
      <c r="AK1456" s="36">
        <v>0.33333333333333331</v>
      </c>
      <c r="AL1456" s="36">
        <v>0.3</v>
      </c>
      <c r="AM1456" s="36">
        <v>0.33333333333333331</v>
      </c>
      <c r="AN1456" s="36">
        <v>0.33333333333333331</v>
      </c>
      <c r="AO1456" s="36">
        <v>0.33333333333333331</v>
      </c>
      <c r="AP1456" s="33" t="str">
        <f t="shared" si="22"/>
        <v>-</v>
      </c>
      <c r="AQ1456" s="55" t="str">
        <f t="shared" si="23"/>
        <v>-</v>
      </c>
      <c r="AR1456" s="56" t="str">
        <f t="shared" si="24"/>
        <v>-</v>
      </c>
      <c r="AS1456" s="34" t="s">
        <v>1890</v>
      </c>
      <c r="AT1456" s="122" t="s">
        <v>5208</v>
      </c>
    </row>
    <row r="1457" spans="1:46" ht="15.75" customHeight="1" x14ac:dyDescent="0.25">
      <c r="A1457" s="2">
        <v>26030130</v>
      </c>
      <c r="B1457" s="7" t="s">
        <v>26</v>
      </c>
      <c r="C1457" s="3" t="s">
        <v>2477</v>
      </c>
      <c r="D1457" s="7" t="s">
        <v>657</v>
      </c>
      <c r="E1457" s="7" t="s">
        <v>619</v>
      </c>
      <c r="F1457" s="7">
        <v>9</v>
      </c>
      <c r="G1457" s="7">
        <v>1200</v>
      </c>
      <c r="H1457" s="7">
        <v>-76.7</v>
      </c>
      <c r="I1457" s="29">
        <v>2.71666667</v>
      </c>
      <c r="J1457" s="6" t="s">
        <v>1908</v>
      </c>
      <c r="K1457" s="30">
        <v>27713</v>
      </c>
      <c r="L1457" s="30"/>
      <c r="M1457" s="7" t="s">
        <v>1911</v>
      </c>
      <c r="N1457" s="29" t="s">
        <v>1892</v>
      </c>
      <c r="O1457" s="31">
        <v>268.72222222222223</v>
      </c>
      <c r="P1457" s="31">
        <v>220.82777777777775</v>
      </c>
      <c r="Q1457" s="31">
        <v>264.68333333333334</v>
      </c>
      <c r="R1457" s="31">
        <v>286.1764705882353</v>
      </c>
      <c r="S1457" s="31">
        <v>236.23529411764707</v>
      </c>
      <c r="T1457" s="31">
        <v>145.8235294117647</v>
      </c>
      <c r="U1457" s="31">
        <v>114.80588235294118</v>
      </c>
      <c r="V1457" s="31">
        <v>87.529411764705884</v>
      </c>
      <c r="W1457" s="31">
        <v>159.29411764705881</v>
      </c>
      <c r="X1457" s="31">
        <v>265.11764705882354</v>
      </c>
      <c r="Y1457" s="31">
        <v>330.29411764705884</v>
      </c>
      <c r="Z1457" s="31">
        <v>290.70588235294116</v>
      </c>
      <c r="AA1457" s="4">
        <f t="shared" si="21"/>
        <v>2670.2156862745096</v>
      </c>
      <c r="AB1457" s="32">
        <v>207</v>
      </c>
      <c r="AC1457" s="17">
        <v>0.57499999999999996</v>
      </c>
      <c r="AD1457" s="36">
        <v>0.6</v>
      </c>
      <c r="AE1457" s="36">
        <v>0.6</v>
      </c>
      <c r="AF1457" s="36">
        <v>0.6</v>
      </c>
      <c r="AG1457" s="36">
        <v>0.56666666666666665</v>
      </c>
      <c r="AH1457" s="36">
        <v>0.56666666666666665</v>
      </c>
      <c r="AI1457" s="36">
        <v>0.56666666666666665</v>
      </c>
      <c r="AJ1457" s="36">
        <v>0.56666666666666665</v>
      </c>
      <c r="AK1457" s="36">
        <v>0.56666666666666665</v>
      </c>
      <c r="AL1457" s="36">
        <v>0.56666666666666665</v>
      </c>
      <c r="AM1457" s="36">
        <v>0.56666666666666665</v>
      </c>
      <c r="AN1457" s="36">
        <v>0.56666666666666665</v>
      </c>
      <c r="AO1457" s="36">
        <v>0.56666666666666665</v>
      </c>
      <c r="AP1457" s="33" t="str">
        <f t="shared" si="22"/>
        <v>-</v>
      </c>
      <c r="AQ1457" s="55" t="str">
        <f t="shared" si="23"/>
        <v>-</v>
      </c>
      <c r="AR1457" s="56" t="str">
        <f t="shared" si="24"/>
        <v>&gt;=50%</v>
      </c>
      <c r="AS1457" s="34" t="s">
        <v>1892</v>
      </c>
      <c r="AT1457" s="120" t="s">
        <v>5204</v>
      </c>
    </row>
    <row r="1458" spans="1:46" ht="15.75" customHeight="1" x14ac:dyDescent="0.25">
      <c r="A1458" s="2">
        <v>26030150</v>
      </c>
      <c r="B1458" s="7" t="s">
        <v>26</v>
      </c>
      <c r="C1458" s="3" t="s">
        <v>2478</v>
      </c>
      <c r="D1458" s="7" t="s">
        <v>691</v>
      </c>
      <c r="E1458" s="7" t="s">
        <v>619</v>
      </c>
      <c r="F1458" s="7">
        <v>9</v>
      </c>
      <c r="G1458" s="7">
        <v>1171</v>
      </c>
      <c r="H1458" s="7">
        <v>-76.706944440000001</v>
      </c>
      <c r="I1458" s="29">
        <v>2.9433333299999997</v>
      </c>
      <c r="J1458" s="6" t="s">
        <v>1908</v>
      </c>
      <c r="K1458" s="30">
        <v>26404</v>
      </c>
      <c r="L1458" s="30"/>
      <c r="M1458" s="7" t="s">
        <v>1911</v>
      </c>
      <c r="N1458" s="29" t="s">
        <v>1910</v>
      </c>
      <c r="O1458" s="31">
        <v>156.71818181818182</v>
      </c>
      <c r="P1458" s="31">
        <v>144.9</v>
      </c>
      <c r="Q1458" s="31">
        <v>207.12999999999997</v>
      </c>
      <c r="R1458" s="31">
        <v>243.19230769230768</v>
      </c>
      <c r="S1458" s="31">
        <v>255.40769230769232</v>
      </c>
      <c r="T1458" s="31">
        <v>147.90833333333333</v>
      </c>
      <c r="U1458" s="31">
        <v>97.192307692307693</v>
      </c>
      <c r="V1458" s="31">
        <v>106.60000000000002</v>
      </c>
      <c r="W1458" s="31">
        <v>114.44166666666668</v>
      </c>
      <c r="X1458" s="31">
        <v>265.43636363636364</v>
      </c>
      <c r="Y1458" s="31">
        <v>289.84545454545457</v>
      </c>
      <c r="Z1458" s="31">
        <v>235.43846153846152</v>
      </c>
      <c r="AA1458" s="4">
        <f t="shared" si="21"/>
        <v>2264.2107692307691</v>
      </c>
      <c r="AB1458" s="32">
        <v>142</v>
      </c>
      <c r="AC1458" s="17">
        <v>0.39444444444444443</v>
      </c>
      <c r="AD1458" s="36">
        <v>0.36666666666666664</v>
      </c>
      <c r="AE1458" s="36">
        <v>0.36666666666666664</v>
      </c>
      <c r="AF1458" s="36">
        <v>0.33333333333333331</v>
      </c>
      <c r="AG1458" s="36">
        <v>0.43333333333333335</v>
      </c>
      <c r="AH1458" s="36">
        <v>0.43333333333333335</v>
      </c>
      <c r="AI1458" s="36">
        <v>0.4</v>
      </c>
      <c r="AJ1458" s="36">
        <v>0.43333333333333335</v>
      </c>
      <c r="AK1458" s="36">
        <v>0.4</v>
      </c>
      <c r="AL1458" s="36">
        <v>0.4</v>
      </c>
      <c r="AM1458" s="36">
        <v>0.36666666666666664</v>
      </c>
      <c r="AN1458" s="36">
        <v>0.36666666666666664</v>
      </c>
      <c r="AO1458" s="36">
        <v>0.43333333333333335</v>
      </c>
      <c r="AP1458" s="33" t="str">
        <f t="shared" si="22"/>
        <v>-</v>
      </c>
      <c r="AQ1458" s="55" t="str">
        <f t="shared" si="23"/>
        <v>-</v>
      </c>
      <c r="AR1458" s="56" t="str">
        <f t="shared" si="24"/>
        <v>-</v>
      </c>
      <c r="AT1458" s="122" t="s">
        <v>5208</v>
      </c>
    </row>
    <row r="1459" spans="1:46" ht="15.75" customHeight="1" x14ac:dyDescent="0.25">
      <c r="A1459" s="2">
        <v>26035020</v>
      </c>
      <c r="B1459" s="7" t="s">
        <v>56</v>
      </c>
      <c r="C1459" s="3" t="s">
        <v>2479</v>
      </c>
      <c r="D1459" s="7" t="s">
        <v>637</v>
      </c>
      <c r="E1459" s="7" t="s">
        <v>619</v>
      </c>
      <c r="F1459" s="7">
        <v>9</v>
      </c>
      <c r="G1459" s="7">
        <v>312</v>
      </c>
      <c r="H1459" s="7">
        <v>-76.966666669999995</v>
      </c>
      <c r="I1459" s="29">
        <v>2.5166666699999998</v>
      </c>
      <c r="J1459" s="6" t="s">
        <v>1890</v>
      </c>
      <c r="K1459" s="30">
        <v>26038</v>
      </c>
      <c r="L1459" s="30">
        <v>33862</v>
      </c>
      <c r="M1459" s="7" t="s">
        <v>1911</v>
      </c>
      <c r="N1459" s="29" t="s">
        <v>1910</v>
      </c>
      <c r="O1459" s="31">
        <v>226.2</v>
      </c>
      <c r="P1459" s="31">
        <v>86.5</v>
      </c>
      <c r="Q1459" s="31">
        <v>247</v>
      </c>
      <c r="R1459" s="31">
        <v>203.5</v>
      </c>
      <c r="S1459" s="31">
        <v>409</v>
      </c>
      <c r="T1459" s="31">
        <v>211</v>
      </c>
      <c r="U1459" s="31">
        <v>40</v>
      </c>
      <c r="V1459" s="31">
        <v>53</v>
      </c>
      <c r="W1459" s="31">
        <v>277</v>
      </c>
      <c r="X1459" s="31" t="s">
        <v>1930</v>
      </c>
      <c r="Y1459" s="31" t="s">
        <v>1930</v>
      </c>
      <c r="Z1459" s="31" t="s">
        <v>1930</v>
      </c>
      <c r="AA1459" s="4">
        <f t="shared" si="21"/>
        <v>1753.2</v>
      </c>
      <c r="AB1459" s="32">
        <v>12</v>
      </c>
      <c r="AC1459" s="17">
        <v>3.3333333333333333E-2</v>
      </c>
      <c r="AD1459" s="36">
        <v>3.3333333333333333E-2</v>
      </c>
      <c r="AE1459" s="36">
        <v>6.6666666666666666E-2</v>
      </c>
      <c r="AF1459" s="36">
        <v>6.6666666666666666E-2</v>
      </c>
      <c r="AG1459" s="36">
        <v>6.6666666666666666E-2</v>
      </c>
      <c r="AH1459" s="36">
        <v>3.3333333333333333E-2</v>
      </c>
      <c r="AI1459" s="36">
        <v>3.3333333333333333E-2</v>
      </c>
      <c r="AJ1459" s="36">
        <v>3.3333333333333333E-2</v>
      </c>
      <c r="AK1459" s="36">
        <v>3.3333333333333333E-2</v>
      </c>
      <c r="AL1459" s="36">
        <v>3.3333333333333333E-2</v>
      </c>
      <c r="AM1459" s="36">
        <v>0</v>
      </c>
      <c r="AN1459" s="36">
        <v>0</v>
      </c>
      <c r="AO1459" s="36">
        <v>0</v>
      </c>
      <c r="AP1459" s="33" t="str">
        <f t="shared" si="22"/>
        <v>-</v>
      </c>
      <c r="AQ1459" s="55" t="str">
        <f t="shared" si="23"/>
        <v>-</v>
      </c>
      <c r="AR1459" s="56" t="str">
        <f t="shared" si="24"/>
        <v>-</v>
      </c>
      <c r="AS1459" s="34" t="s">
        <v>1890</v>
      </c>
      <c r="AT1459" s="122" t="s">
        <v>5208</v>
      </c>
    </row>
    <row r="1460" spans="1:46" ht="15.75" customHeight="1" x14ac:dyDescent="0.25">
      <c r="A1460" s="2">
        <v>26035030</v>
      </c>
      <c r="B1460" s="7" t="s">
        <v>43</v>
      </c>
      <c r="C1460" s="3" t="s">
        <v>2480</v>
      </c>
      <c r="D1460" s="7" t="s">
        <v>669</v>
      </c>
      <c r="E1460" s="7" t="s">
        <v>619</v>
      </c>
      <c r="F1460" s="7">
        <v>9</v>
      </c>
      <c r="G1460" s="7">
        <v>1752</v>
      </c>
      <c r="H1460" s="7">
        <v>-76.608750000000001</v>
      </c>
      <c r="I1460" s="29">
        <v>2.4528888899999997</v>
      </c>
      <c r="J1460" s="6" t="s">
        <v>1908</v>
      </c>
      <c r="K1460" s="30">
        <v>15142</v>
      </c>
      <c r="L1460" s="30"/>
      <c r="M1460" s="7" t="s">
        <v>1911</v>
      </c>
      <c r="N1460" s="29" t="s">
        <v>1910</v>
      </c>
      <c r="O1460" s="31">
        <v>198.08799999999999</v>
      </c>
      <c r="P1460" s="31">
        <v>183.52758620689659</v>
      </c>
      <c r="Q1460" s="31">
        <v>222.37500000000003</v>
      </c>
      <c r="R1460" s="31">
        <v>199.82413793103444</v>
      </c>
      <c r="S1460" s="31">
        <v>172.91200000000003</v>
      </c>
      <c r="T1460" s="31">
        <v>74.668181818181822</v>
      </c>
      <c r="U1460" s="31">
        <v>46.935294117647061</v>
      </c>
      <c r="V1460" s="31">
        <v>39.157142857142858</v>
      </c>
      <c r="W1460" s="31">
        <v>99.108333333333348</v>
      </c>
      <c r="X1460" s="31">
        <v>263.37142857142862</v>
      </c>
      <c r="Y1460" s="31">
        <v>338.34230769230777</v>
      </c>
      <c r="Z1460" s="31">
        <v>281.65862068965509</v>
      </c>
      <c r="AA1460" s="4">
        <f t="shared" si="21"/>
        <v>2119.9680332176276</v>
      </c>
      <c r="AB1460" s="32">
        <v>303</v>
      </c>
      <c r="AC1460" s="17">
        <v>0.84166666666666667</v>
      </c>
      <c r="AD1460" s="36">
        <v>0.83333333333333337</v>
      </c>
      <c r="AE1460" s="36">
        <v>0.96666666666666667</v>
      </c>
      <c r="AF1460" s="36">
        <v>0.93333333333333335</v>
      </c>
      <c r="AG1460" s="36">
        <v>0.96666666666666667</v>
      </c>
      <c r="AH1460" s="36">
        <v>0.83333333333333337</v>
      </c>
      <c r="AI1460" s="36">
        <v>0.73333333333333328</v>
      </c>
      <c r="AJ1460" s="36">
        <v>0.56666666666666665</v>
      </c>
      <c r="AK1460" s="36">
        <v>0.7</v>
      </c>
      <c r="AL1460" s="36">
        <v>0.8</v>
      </c>
      <c r="AM1460" s="36">
        <v>0.93333333333333335</v>
      </c>
      <c r="AN1460" s="36">
        <v>0.8666666666666667</v>
      </c>
      <c r="AO1460" s="36">
        <v>0.96666666666666667</v>
      </c>
      <c r="AP1460" s="33" t="str">
        <f t="shared" si="22"/>
        <v>-</v>
      </c>
      <c r="AQ1460" s="55" t="str">
        <f t="shared" si="23"/>
        <v>-</v>
      </c>
      <c r="AR1460" s="56" t="str">
        <f t="shared" si="24"/>
        <v>&gt;=50%</v>
      </c>
      <c r="AT1460" s="122" t="s">
        <v>5208</v>
      </c>
    </row>
    <row r="1461" spans="1:46" ht="15.75" customHeight="1" x14ac:dyDescent="0.25">
      <c r="A1461" s="6">
        <v>26035040</v>
      </c>
      <c r="B1461" s="7" t="s">
        <v>43</v>
      </c>
      <c r="C1461" s="7" t="s">
        <v>2478</v>
      </c>
      <c r="D1461" s="7" t="s">
        <v>691</v>
      </c>
      <c r="E1461" s="7" t="s">
        <v>619</v>
      </c>
      <c r="F1461" s="7">
        <v>9</v>
      </c>
      <c r="G1461" s="7">
        <v>1130</v>
      </c>
      <c r="H1461" s="7">
        <v>-76.7</v>
      </c>
      <c r="I1461" s="29">
        <v>2.95</v>
      </c>
      <c r="J1461" s="6" t="s">
        <v>1890</v>
      </c>
      <c r="K1461" s="30">
        <v>39538</v>
      </c>
      <c r="L1461" s="30">
        <v>43270.44425925926</v>
      </c>
      <c r="M1461" s="7" t="s">
        <v>1911</v>
      </c>
      <c r="N1461" s="29" t="s">
        <v>1910</v>
      </c>
      <c r="O1461" s="31">
        <v>187.90666666666667</v>
      </c>
      <c r="P1461" s="31">
        <v>168.02142857142854</v>
      </c>
      <c r="Q1461" s="31">
        <v>263.47142857142859</v>
      </c>
      <c r="R1461" s="31">
        <v>274.14666666666665</v>
      </c>
      <c r="S1461" s="31">
        <v>243.20000000000002</v>
      </c>
      <c r="T1461" s="31">
        <v>188.2833333333333</v>
      </c>
      <c r="U1461" s="31">
        <v>99.669230769230751</v>
      </c>
      <c r="V1461" s="31">
        <v>75.484615384615381</v>
      </c>
      <c r="W1461" s="31">
        <v>155.3857142857143</v>
      </c>
      <c r="X1461" s="31">
        <v>287.27272727272725</v>
      </c>
      <c r="Y1461" s="31">
        <v>318.47499999999997</v>
      </c>
      <c r="Z1461" s="31">
        <v>219.43076923076927</v>
      </c>
      <c r="AA1461" s="4">
        <f t="shared" si="21"/>
        <v>2480.7475807525807</v>
      </c>
      <c r="AB1461" s="32">
        <v>160</v>
      </c>
      <c r="AC1461" s="17">
        <v>0.44444444444444442</v>
      </c>
      <c r="AD1461" s="36">
        <v>0.5</v>
      </c>
      <c r="AE1461" s="36">
        <v>0.46666666666666667</v>
      </c>
      <c r="AF1461" s="36">
        <v>0.46666666666666667</v>
      </c>
      <c r="AG1461" s="36">
        <v>0.5</v>
      </c>
      <c r="AH1461" s="36">
        <v>0.46666666666666667</v>
      </c>
      <c r="AI1461" s="36">
        <v>0.4</v>
      </c>
      <c r="AJ1461" s="36">
        <v>0.43333333333333335</v>
      </c>
      <c r="AK1461" s="36">
        <v>0.43333333333333335</v>
      </c>
      <c r="AL1461" s="36">
        <v>0.46666666666666667</v>
      </c>
      <c r="AM1461" s="36">
        <v>0.36666666666666664</v>
      </c>
      <c r="AN1461" s="36">
        <v>0.4</v>
      </c>
      <c r="AO1461" s="36">
        <v>0.43333333333333335</v>
      </c>
      <c r="AP1461" s="33" t="str">
        <f t="shared" si="22"/>
        <v>-</v>
      </c>
      <c r="AQ1461" s="55" t="str">
        <f t="shared" si="23"/>
        <v>-</v>
      </c>
      <c r="AR1461" s="56" t="str">
        <f t="shared" si="24"/>
        <v>-</v>
      </c>
      <c r="AS1461" s="34" t="s">
        <v>1890</v>
      </c>
      <c r="AT1461" s="122" t="s">
        <v>5208</v>
      </c>
    </row>
    <row r="1462" spans="1:46" ht="15.75" customHeight="1" x14ac:dyDescent="0.25">
      <c r="A1462" s="2">
        <v>26035060</v>
      </c>
      <c r="B1462" s="7" t="s">
        <v>43</v>
      </c>
      <c r="C1462" s="3" t="s">
        <v>2481</v>
      </c>
      <c r="D1462" s="7" t="s">
        <v>637</v>
      </c>
      <c r="E1462" s="7" t="s">
        <v>619</v>
      </c>
      <c r="F1462" s="7">
        <v>9</v>
      </c>
      <c r="G1462" s="7">
        <v>1700</v>
      </c>
      <c r="H1462" s="7">
        <v>-76.8</v>
      </c>
      <c r="I1462" s="29">
        <v>2.4</v>
      </c>
      <c r="J1462" s="6" t="s">
        <v>1908</v>
      </c>
      <c r="K1462" s="30">
        <v>20104</v>
      </c>
      <c r="L1462" s="30"/>
      <c r="M1462" s="7" t="s">
        <v>1911</v>
      </c>
      <c r="N1462" s="29" t="s">
        <v>1892</v>
      </c>
      <c r="O1462" s="31">
        <v>219.40000000000006</v>
      </c>
      <c r="P1462" s="31">
        <v>133.95000000000002</v>
      </c>
      <c r="Q1462" s="31">
        <v>186.37499999999997</v>
      </c>
      <c r="R1462" s="31">
        <v>168.57500000000002</v>
      </c>
      <c r="S1462" s="31">
        <v>140.47500000000002</v>
      </c>
      <c r="T1462" s="31">
        <v>52.849999999999994</v>
      </c>
      <c r="U1462" s="31">
        <v>22</v>
      </c>
      <c r="V1462" s="31">
        <v>34.024999999999999</v>
      </c>
      <c r="W1462" s="31">
        <v>121.60000000000001</v>
      </c>
      <c r="X1462" s="31">
        <v>246.02500000000003</v>
      </c>
      <c r="Y1462" s="31">
        <v>344.67499999999995</v>
      </c>
      <c r="Z1462" s="31">
        <v>143.42499999999998</v>
      </c>
      <c r="AA1462" s="4">
        <f t="shared" si="21"/>
        <v>1813.375</v>
      </c>
      <c r="AB1462" s="32">
        <v>48</v>
      </c>
      <c r="AC1462" s="17">
        <v>0.13333333333333333</v>
      </c>
      <c r="AD1462" s="36">
        <v>0.13333333333333333</v>
      </c>
      <c r="AE1462" s="36">
        <v>0.13333333333333333</v>
      </c>
      <c r="AF1462" s="36">
        <v>0.13333333333333333</v>
      </c>
      <c r="AG1462" s="36">
        <v>0.13333333333333333</v>
      </c>
      <c r="AH1462" s="36">
        <v>0.13333333333333333</v>
      </c>
      <c r="AI1462" s="36">
        <v>0.13333333333333333</v>
      </c>
      <c r="AJ1462" s="36">
        <v>0.13333333333333333</v>
      </c>
      <c r="AK1462" s="36">
        <v>0.13333333333333333</v>
      </c>
      <c r="AL1462" s="36">
        <v>0.13333333333333333</v>
      </c>
      <c r="AM1462" s="36">
        <v>0.13333333333333333</v>
      </c>
      <c r="AN1462" s="36">
        <v>0.13333333333333333</v>
      </c>
      <c r="AO1462" s="36">
        <v>0.13333333333333333</v>
      </c>
      <c r="AP1462" s="33" t="str">
        <f t="shared" si="22"/>
        <v>-</v>
      </c>
      <c r="AQ1462" s="55" t="str">
        <f t="shared" si="23"/>
        <v>-</v>
      </c>
      <c r="AR1462" s="56" t="str">
        <f t="shared" si="24"/>
        <v>-</v>
      </c>
      <c r="AS1462" s="34" t="s">
        <v>1892</v>
      </c>
      <c r="AT1462" s="122" t="s">
        <v>5208</v>
      </c>
    </row>
    <row r="1463" spans="1:46" ht="15.75" customHeight="1" x14ac:dyDescent="0.25">
      <c r="A1463" s="2">
        <v>26035070</v>
      </c>
      <c r="B1463" s="7" t="s">
        <v>56</v>
      </c>
      <c r="C1463" s="3" t="s">
        <v>2482</v>
      </c>
      <c r="D1463" s="7" t="s">
        <v>637</v>
      </c>
      <c r="E1463" s="7" t="s">
        <v>619</v>
      </c>
      <c r="F1463" s="7">
        <v>9</v>
      </c>
      <c r="G1463" s="7">
        <v>2500</v>
      </c>
      <c r="H1463" s="7">
        <v>-76.933333329999996</v>
      </c>
      <c r="I1463" s="29">
        <v>2.46666667</v>
      </c>
      <c r="J1463" s="6" t="s">
        <v>1890</v>
      </c>
      <c r="K1463" s="30">
        <v>33831</v>
      </c>
      <c r="L1463" s="30">
        <v>37544</v>
      </c>
      <c r="M1463" s="7" t="s">
        <v>1911</v>
      </c>
      <c r="N1463" s="29" t="s">
        <v>1910</v>
      </c>
      <c r="O1463" s="31">
        <v>293.64545454545458</v>
      </c>
      <c r="P1463" s="31">
        <v>214.01818181818183</v>
      </c>
      <c r="Q1463" s="31">
        <v>259.74545454545455</v>
      </c>
      <c r="R1463" s="31">
        <v>301.80909090909091</v>
      </c>
      <c r="S1463" s="31">
        <v>253.52727272727273</v>
      </c>
      <c r="T1463" s="31">
        <v>120.60000000000001</v>
      </c>
      <c r="U1463" s="31">
        <v>76.939999999999984</v>
      </c>
      <c r="V1463" s="31">
        <v>67.5</v>
      </c>
      <c r="W1463" s="31">
        <v>214.3818181818182</v>
      </c>
      <c r="X1463" s="31">
        <v>338.88</v>
      </c>
      <c r="Y1463" s="31">
        <v>351.8125</v>
      </c>
      <c r="Z1463" s="31">
        <v>339.1</v>
      </c>
      <c r="AA1463" s="4">
        <f t="shared" si="21"/>
        <v>2831.9597727272726</v>
      </c>
      <c r="AB1463" s="32">
        <v>126</v>
      </c>
      <c r="AC1463" s="17">
        <v>0.35</v>
      </c>
      <c r="AD1463" s="36">
        <v>0.36666666666666664</v>
      </c>
      <c r="AE1463" s="36">
        <v>0.36666666666666664</v>
      </c>
      <c r="AF1463" s="36">
        <v>0.36666666666666664</v>
      </c>
      <c r="AG1463" s="36">
        <v>0.36666666666666664</v>
      </c>
      <c r="AH1463" s="36">
        <v>0.36666666666666664</v>
      </c>
      <c r="AI1463" s="36">
        <v>0.36666666666666664</v>
      </c>
      <c r="AJ1463" s="36">
        <v>0.33333333333333331</v>
      </c>
      <c r="AK1463" s="36">
        <v>0.36666666666666664</v>
      </c>
      <c r="AL1463" s="36">
        <v>0.36666666666666664</v>
      </c>
      <c r="AM1463" s="36">
        <v>0.33333333333333331</v>
      </c>
      <c r="AN1463" s="36">
        <v>0.26666666666666666</v>
      </c>
      <c r="AO1463" s="36">
        <v>0.33333333333333331</v>
      </c>
      <c r="AP1463" s="33" t="str">
        <f t="shared" si="22"/>
        <v>-</v>
      </c>
      <c r="AQ1463" s="55" t="str">
        <f t="shared" si="23"/>
        <v>-</v>
      </c>
      <c r="AR1463" s="56" t="str">
        <f t="shared" si="24"/>
        <v>-</v>
      </c>
      <c r="AS1463" s="34" t="s">
        <v>1890</v>
      </c>
      <c r="AT1463" s="122" t="s">
        <v>5208</v>
      </c>
    </row>
    <row r="1464" spans="1:46" ht="15.75" customHeight="1" x14ac:dyDescent="0.25">
      <c r="A1464" s="2">
        <v>26035080</v>
      </c>
      <c r="B1464" s="7" t="s">
        <v>43</v>
      </c>
      <c r="C1464" s="3" t="s">
        <v>2483</v>
      </c>
      <c r="D1464" s="7" t="s">
        <v>693</v>
      </c>
      <c r="E1464" s="7" t="s">
        <v>619</v>
      </c>
      <c r="F1464" s="7">
        <v>9</v>
      </c>
      <c r="G1464" s="7">
        <v>1800</v>
      </c>
      <c r="H1464" s="7">
        <v>-76.666666669999998</v>
      </c>
      <c r="I1464" s="29">
        <v>2.4</v>
      </c>
      <c r="J1464" s="6" t="s">
        <v>1890</v>
      </c>
      <c r="K1464" s="30">
        <v>33253</v>
      </c>
      <c r="L1464" s="30">
        <v>34074</v>
      </c>
      <c r="M1464" s="7" t="s">
        <v>1911</v>
      </c>
      <c r="N1464" s="29" t="s">
        <v>1892</v>
      </c>
      <c r="O1464" s="31">
        <v>122.89999999999999</v>
      </c>
      <c r="P1464" s="31" t="s">
        <v>1930</v>
      </c>
      <c r="Q1464" s="31">
        <v>118.49999999999999</v>
      </c>
      <c r="R1464" s="31">
        <v>122.79999999999998</v>
      </c>
      <c r="S1464" s="31">
        <v>54.999999999999986</v>
      </c>
      <c r="T1464" s="31">
        <v>15.5</v>
      </c>
      <c r="U1464" s="31">
        <v>8.5</v>
      </c>
      <c r="V1464" s="31">
        <v>21.700000000000003</v>
      </c>
      <c r="W1464" s="31">
        <v>120.9</v>
      </c>
      <c r="X1464" s="31">
        <v>162.80000000000001</v>
      </c>
      <c r="Y1464" s="31">
        <v>350.1</v>
      </c>
      <c r="Z1464" s="31">
        <v>287.7</v>
      </c>
      <c r="AA1464" s="4">
        <f t="shared" si="21"/>
        <v>1386.3999999999999</v>
      </c>
      <c r="AB1464" s="32">
        <v>11</v>
      </c>
      <c r="AC1464" s="17">
        <v>3.0555555555555555E-2</v>
      </c>
      <c r="AD1464" s="36">
        <v>3.3333333333333333E-2</v>
      </c>
      <c r="AE1464" s="36">
        <v>0</v>
      </c>
      <c r="AF1464" s="36">
        <v>3.3333333333333333E-2</v>
      </c>
      <c r="AG1464" s="36">
        <v>3.3333333333333333E-2</v>
      </c>
      <c r="AH1464" s="36">
        <v>3.3333333333333333E-2</v>
      </c>
      <c r="AI1464" s="36">
        <v>3.3333333333333333E-2</v>
      </c>
      <c r="AJ1464" s="36">
        <v>3.3333333333333333E-2</v>
      </c>
      <c r="AK1464" s="36">
        <v>3.3333333333333333E-2</v>
      </c>
      <c r="AL1464" s="36">
        <v>3.3333333333333333E-2</v>
      </c>
      <c r="AM1464" s="36">
        <v>3.3333333333333333E-2</v>
      </c>
      <c r="AN1464" s="36">
        <v>3.3333333333333333E-2</v>
      </c>
      <c r="AO1464" s="36">
        <v>3.3333333333333333E-2</v>
      </c>
      <c r="AP1464" s="33" t="str">
        <f t="shared" si="22"/>
        <v>-</v>
      </c>
      <c r="AQ1464" s="55" t="str">
        <f t="shared" si="23"/>
        <v>-</v>
      </c>
      <c r="AR1464" s="56" t="str">
        <f t="shared" si="24"/>
        <v>-</v>
      </c>
      <c r="AS1464" s="34" t="s">
        <v>1890</v>
      </c>
      <c r="AT1464" s="122" t="s">
        <v>5208</v>
      </c>
    </row>
    <row r="1465" spans="1:46" ht="15.75" customHeight="1" x14ac:dyDescent="0.25">
      <c r="A1465" s="2">
        <v>26040190</v>
      </c>
      <c r="B1465" s="7" t="s">
        <v>26</v>
      </c>
      <c r="C1465" s="3" t="s">
        <v>2484</v>
      </c>
      <c r="D1465" s="7" t="s">
        <v>697</v>
      </c>
      <c r="E1465" s="7" t="s">
        <v>619</v>
      </c>
      <c r="F1465" s="7">
        <v>9</v>
      </c>
      <c r="G1465" s="7">
        <v>2339</v>
      </c>
      <c r="H1465" s="7">
        <v>-76.150000000000006</v>
      </c>
      <c r="I1465" s="29">
        <v>3.03333333</v>
      </c>
      <c r="J1465" s="6" t="s">
        <v>1908</v>
      </c>
      <c r="K1465" s="30">
        <v>26007</v>
      </c>
      <c r="L1465" s="30"/>
      <c r="M1465" s="7" t="s">
        <v>1911</v>
      </c>
      <c r="N1465" s="29" t="s">
        <v>1892</v>
      </c>
      <c r="O1465" s="31">
        <v>104.95238095238095</v>
      </c>
      <c r="P1465" s="31">
        <v>89.142857142857139</v>
      </c>
      <c r="Q1465" s="31">
        <v>130.61904761904762</v>
      </c>
      <c r="R1465" s="31">
        <v>144.36842105263159</v>
      </c>
      <c r="S1465" s="31">
        <v>132.1764705882353</v>
      </c>
      <c r="T1465" s="31">
        <v>75.099999999999994</v>
      </c>
      <c r="U1465" s="31">
        <v>48.6</v>
      </c>
      <c r="V1465" s="31">
        <v>21.15</v>
      </c>
      <c r="W1465" s="31">
        <v>49.789473684210527</v>
      </c>
      <c r="X1465" s="31">
        <v>146.78947368421052</v>
      </c>
      <c r="Y1465" s="31">
        <v>169.31578947368422</v>
      </c>
      <c r="Z1465" s="31">
        <v>131.11052631578946</v>
      </c>
      <c r="AA1465" s="4">
        <f t="shared" si="21"/>
        <v>1243.1144405130474</v>
      </c>
      <c r="AB1465" s="32">
        <v>235</v>
      </c>
      <c r="AC1465" s="17">
        <v>0.65277777777777779</v>
      </c>
      <c r="AD1465" s="36">
        <v>0.7</v>
      </c>
      <c r="AE1465" s="36">
        <v>0.7</v>
      </c>
      <c r="AF1465" s="36">
        <v>0.7</v>
      </c>
      <c r="AG1465" s="36">
        <v>0.6333333333333333</v>
      </c>
      <c r="AH1465" s="36">
        <v>0.56666666666666665</v>
      </c>
      <c r="AI1465" s="36">
        <v>0.66666666666666663</v>
      </c>
      <c r="AJ1465" s="36">
        <v>0.66666666666666663</v>
      </c>
      <c r="AK1465" s="36">
        <v>0.66666666666666663</v>
      </c>
      <c r="AL1465" s="36">
        <v>0.6333333333333333</v>
      </c>
      <c r="AM1465" s="36">
        <v>0.6333333333333333</v>
      </c>
      <c r="AN1465" s="36">
        <v>0.6333333333333333</v>
      </c>
      <c r="AO1465" s="36">
        <v>0.6333333333333333</v>
      </c>
      <c r="AP1465" s="33" t="str">
        <f t="shared" si="22"/>
        <v>-</v>
      </c>
      <c r="AQ1465" s="55" t="str">
        <f t="shared" si="23"/>
        <v>-</v>
      </c>
      <c r="AR1465" s="56" t="str">
        <f t="shared" si="24"/>
        <v>&gt;=50%</v>
      </c>
      <c r="AS1465" s="34" t="s">
        <v>1892</v>
      </c>
      <c r="AT1465" s="120" t="s">
        <v>5204</v>
      </c>
    </row>
    <row r="1466" spans="1:46" ht="15.75" customHeight="1" x14ac:dyDescent="0.25">
      <c r="A1466" s="2">
        <v>26040200</v>
      </c>
      <c r="B1466" s="7" t="s">
        <v>26</v>
      </c>
      <c r="C1466" s="3" t="s">
        <v>2485</v>
      </c>
      <c r="D1466" s="7" t="s">
        <v>697</v>
      </c>
      <c r="E1466" s="7" t="s">
        <v>619</v>
      </c>
      <c r="F1466" s="7">
        <v>9</v>
      </c>
      <c r="G1466" s="7">
        <v>1713</v>
      </c>
      <c r="H1466" s="7">
        <v>-76.233333329999994</v>
      </c>
      <c r="I1466" s="29">
        <v>2.96666667</v>
      </c>
      <c r="J1466" s="6" t="s">
        <v>1908</v>
      </c>
      <c r="K1466" s="30">
        <v>26007</v>
      </c>
      <c r="L1466" s="30"/>
      <c r="M1466" s="7" t="s">
        <v>1911</v>
      </c>
      <c r="N1466" s="29" t="s">
        <v>1892</v>
      </c>
      <c r="O1466" s="31">
        <v>142.14285714285714</v>
      </c>
      <c r="P1466" s="31">
        <v>124.52380952380952</v>
      </c>
      <c r="Q1466" s="31">
        <v>158.21052631578948</v>
      </c>
      <c r="R1466" s="31">
        <v>150.78947368421052</v>
      </c>
      <c r="S1466" s="31">
        <v>121</v>
      </c>
      <c r="T1466" s="31">
        <v>61.4</v>
      </c>
      <c r="U1466" s="31">
        <v>48.35</v>
      </c>
      <c r="V1466" s="31">
        <v>32.65</v>
      </c>
      <c r="W1466" s="31">
        <v>61.15</v>
      </c>
      <c r="X1466" s="31">
        <v>194.21052631578948</v>
      </c>
      <c r="Y1466" s="31">
        <v>192.78947368421052</v>
      </c>
      <c r="Z1466" s="31">
        <v>162.26</v>
      </c>
      <c r="AA1466" s="4">
        <f t="shared" si="21"/>
        <v>1449.4766666666667</v>
      </c>
      <c r="AB1466" s="32">
        <v>238</v>
      </c>
      <c r="AC1466" s="17">
        <v>0.66111111111111109</v>
      </c>
      <c r="AD1466" s="36">
        <v>0.7</v>
      </c>
      <c r="AE1466" s="36">
        <v>0.7</v>
      </c>
      <c r="AF1466" s="36">
        <v>0.6333333333333333</v>
      </c>
      <c r="AG1466" s="36">
        <v>0.6333333333333333</v>
      </c>
      <c r="AH1466" s="36">
        <v>0.66666666666666663</v>
      </c>
      <c r="AI1466" s="36">
        <v>0.66666666666666663</v>
      </c>
      <c r="AJ1466" s="36">
        <v>0.66666666666666663</v>
      </c>
      <c r="AK1466" s="36">
        <v>0.66666666666666663</v>
      </c>
      <c r="AL1466" s="36">
        <v>0.66666666666666663</v>
      </c>
      <c r="AM1466" s="36">
        <v>0.6333333333333333</v>
      </c>
      <c r="AN1466" s="36">
        <v>0.6333333333333333</v>
      </c>
      <c r="AO1466" s="36">
        <v>0.66666666666666663</v>
      </c>
      <c r="AP1466" s="33" t="str">
        <f t="shared" si="22"/>
        <v>-</v>
      </c>
      <c r="AQ1466" s="55" t="str">
        <f t="shared" si="23"/>
        <v>-</v>
      </c>
      <c r="AR1466" s="56" t="str">
        <f t="shared" si="24"/>
        <v>&gt;=50%</v>
      </c>
      <c r="AS1466" s="34" t="s">
        <v>1892</v>
      </c>
      <c r="AT1466" s="120" t="s">
        <v>5204</v>
      </c>
    </row>
    <row r="1467" spans="1:46" ht="15.75" customHeight="1" x14ac:dyDescent="0.25">
      <c r="A1467" s="2">
        <v>26040210</v>
      </c>
      <c r="B1467" s="7" t="s">
        <v>26</v>
      </c>
      <c r="C1467" s="3" t="s">
        <v>1978</v>
      </c>
      <c r="D1467" s="7" t="s">
        <v>634</v>
      </c>
      <c r="E1467" s="7" t="s">
        <v>619</v>
      </c>
      <c r="F1467" s="7">
        <v>9</v>
      </c>
      <c r="G1467" s="7">
        <v>1500</v>
      </c>
      <c r="H1467" s="7">
        <v>-76.25</v>
      </c>
      <c r="I1467" s="29">
        <v>3.0166666699999998</v>
      </c>
      <c r="J1467" s="6" t="s">
        <v>1908</v>
      </c>
      <c r="K1467" s="30">
        <v>26007</v>
      </c>
      <c r="L1467" s="30"/>
      <c r="M1467" s="7" t="s">
        <v>1911</v>
      </c>
      <c r="N1467" s="29" t="s">
        <v>1892</v>
      </c>
      <c r="O1467" s="31">
        <v>132.85714285714286</v>
      </c>
      <c r="P1467" s="31">
        <v>131.52380952380952</v>
      </c>
      <c r="Q1467" s="31">
        <v>161.10526315789474</v>
      </c>
      <c r="R1467" s="31">
        <v>188.88888888888889</v>
      </c>
      <c r="S1467" s="31">
        <v>131.35</v>
      </c>
      <c r="T1467" s="31">
        <v>68</v>
      </c>
      <c r="U1467" s="31">
        <v>50.5</v>
      </c>
      <c r="V1467" s="31">
        <v>25.2</v>
      </c>
      <c r="W1467" s="31">
        <v>82.6</v>
      </c>
      <c r="X1467" s="31">
        <v>220.55</v>
      </c>
      <c r="Y1467" s="31">
        <v>236.95</v>
      </c>
      <c r="Z1467" s="31">
        <v>194.15</v>
      </c>
      <c r="AA1467" s="4">
        <f t="shared" si="21"/>
        <v>1623.6751044277362</v>
      </c>
      <c r="AB1467" s="32">
        <v>238</v>
      </c>
      <c r="AC1467" s="17">
        <v>0.66111111111111109</v>
      </c>
      <c r="AD1467" s="36">
        <v>0.7</v>
      </c>
      <c r="AE1467" s="36">
        <v>0.7</v>
      </c>
      <c r="AF1467" s="36">
        <v>0.6333333333333333</v>
      </c>
      <c r="AG1467" s="36">
        <v>0.6</v>
      </c>
      <c r="AH1467" s="36">
        <v>0.66666666666666663</v>
      </c>
      <c r="AI1467" s="36">
        <v>0.6333333333333333</v>
      </c>
      <c r="AJ1467" s="36">
        <v>0.66666666666666663</v>
      </c>
      <c r="AK1467" s="36">
        <v>0.66666666666666663</v>
      </c>
      <c r="AL1467" s="36">
        <v>0.66666666666666663</v>
      </c>
      <c r="AM1467" s="36">
        <v>0.66666666666666663</v>
      </c>
      <c r="AN1467" s="36">
        <v>0.66666666666666663</v>
      </c>
      <c r="AO1467" s="36">
        <v>0.66666666666666663</v>
      </c>
      <c r="AP1467" s="33" t="str">
        <f t="shared" si="22"/>
        <v>-</v>
      </c>
      <c r="AQ1467" s="55" t="str">
        <f t="shared" si="23"/>
        <v>-</v>
      </c>
      <c r="AR1467" s="56" t="str">
        <f t="shared" si="24"/>
        <v>&gt;=50%</v>
      </c>
      <c r="AS1467" s="34" t="s">
        <v>1892</v>
      </c>
      <c r="AT1467" s="120" t="s">
        <v>5204</v>
      </c>
    </row>
    <row r="1468" spans="1:46" ht="15.75" customHeight="1" x14ac:dyDescent="0.25">
      <c r="A1468" s="2">
        <v>26040220</v>
      </c>
      <c r="B1468" s="7" t="s">
        <v>26</v>
      </c>
      <c r="C1468" s="3" t="s">
        <v>2486</v>
      </c>
      <c r="D1468" s="7" t="s">
        <v>697</v>
      </c>
      <c r="E1468" s="7" t="s">
        <v>619</v>
      </c>
      <c r="F1468" s="7">
        <v>9</v>
      </c>
      <c r="G1468" s="7">
        <v>1838</v>
      </c>
      <c r="H1468" s="7">
        <v>-76.216666669999995</v>
      </c>
      <c r="I1468" s="29">
        <v>3.05</v>
      </c>
      <c r="J1468" s="6" t="s">
        <v>1908</v>
      </c>
      <c r="K1468" s="30">
        <v>26007</v>
      </c>
      <c r="L1468" s="30"/>
      <c r="M1468" s="7" t="s">
        <v>1911</v>
      </c>
      <c r="N1468" s="29" t="s">
        <v>1892</v>
      </c>
      <c r="O1468" s="31">
        <v>166.14285714285714</v>
      </c>
      <c r="P1468" s="31">
        <v>153.8095238095238</v>
      </c>
      <c r="Q1468" s="31">
        <v>201.1904761904762</v>
      </c>
      <c r="R1468" s="31">
        <v>180.6</v>
      </c>
      <c r="S1468" s="31">
        <v>146.5</v>
      </c>
      <c r="T1468" s="31">
        <v>81.95</v>
      </c>
      <c r="U1468" s="31">
        <v>61.25</v>
      </c>
      <c r="V1468" s="31">
        <v>35.35</v>
      </c>
      <c r="W1468" s="31">
        <v>80.8</v>
      </c>
      <c r="X1468" s="31">
        <v>239.45</v>
      </c>
      <c r="Y1468" s="31">
        <v>253.45</v>
      </c>
      <c r="Z1468" s="31">
        <v>207</v>
      </c>
      <c r="AA1468" s="4">
        <f t="shared" si="21"/>
        <v>1807.4928571428572</v>
      </c>
      <c r="AB1468" s="32">
        <v>243</v>
      </c>
      <c r="AC1468" s="17">
        <v>0.67500000000000004</v>
      </c>
      <c r="AD1468" s="36">
        <v>0.7</v>
      </c>
      <c r="AE1468" s="36">
        <v>0.7</v>
      </c>
      <c r="AF1468" s="36">
        <v>0.7</v>
      </c>
      <c r="AG1468" s="36">
        <v>0.66666666666666663</v>
      </c>
      <c r="AH1468" s="36">
        <v>0.66666666666666663</v>
      </c>
      <c r="AI1468" s="36">
        <v>0.66666666666666663</v>
      </c>
      <c r="AJ1468" s="36">
        <v>0.66666666666666663</v>
      </c>
      <c r="AK1468" s="36">
        <v>0.66666666666666663</v>
      </c>
      <c r="AL1468" s="36">
        <v>0.66666666666666663</v>
      </c>
      <c r="AM1468" s="36">
        <v>0.66666666666666663</v>
      </c>
      <c r="AN1468" s="36">
        <v>0.66666666666666663</v>
      </c>
      <c r="AO1468" s="36">
        <v>0.66666666666666663</v>
      </c>
      <c r="AP1468" s="33" t="str">
        <f t="shared" si="22"/>
        <v>-</v>
      </c>
      <c r="AQ1468" s="55" t="str">
        <f t="shared" si="23"/>
        <v>-</v>
      </c>
      <c r="AR1468" s="56" t="str">
        <f t="shared" si="24"/>
        <v>&gt;=50%</v>
      </c>
      <c r="AS1468" s="34" t="s">
        <v>1892</v>
      </c>
      <c r="AT1468" s="120" t="s">
        <v>5204</v>
      </c>
    </row>
    <row r="1469" spans="1:46" ht="15.75" customHeight="1" x14ac:dyDescent="0.25">
      <c r="A1469" s="2">
        <v>26040250</v>
      </c>
      <c r="B1469" s="7" t="s">
        <v>26</v>
      </c>
      <c r="C1469" s="3" t="s">
        <v>464</v>
      </c>
      <c r="D1469" s="7" t="s">
        <v>464</v>
      </c>
      <c r="E1469" s="7" t="s">
        <v>619</v>
      </c>
      <c r="F1469" s="7">
        <v>9</v>
      </c>
      <c r="G1469" s="7">
        <v>1107</v>
      </c>
      <c r="H1469" s="7">
        <v>-76.247694440000004</v>
      </c>
      <c r="I1469" s="29">
        <v>3.17911111</v>
      </c>
      <c r="J1469" s="6" t="s">
        <v>1890</v>
      </c>
      <c r="K1469" s="30">
        <v>26313</v>
      </c>
      <c r="L1469" s="30">
        <v>44519.544062499997</v>
      </c>
      <c r="M1469" s="7" t="s">
        <v>1911</v>
      </c>
      <c r="N1469" s="29" t="s">
        <v>1910</v>
      </c>
      <c r="O1469" s="31">
        <v>130.684</v>
      </c>
      <c r="P1469" s="31">
        <v>126.44799999999999</v>
      </c>
      <c r="Q1469" s="31">
        <v>142.624</v>
      </c>
      <c r="R1469" s="31">
        <v>193.29599999999999</v>
      </c>
      <c r="S1469" s="31">
        <v>116.09200000000001</v>
      </c>
      <c r="T1469" s="31">
        <v>69.248000000000005</v>
      </c>
      <c r="U1469" s="31">
        <v>47.6</v>
      </c>
      <c r="V1469" s="31">
        <v>32.08</v>
      </c>
      <c r="W1469" s="31">
        <v>77.400000000000006</v>
      </c>
      <c r="X1469" s="31">
        <v>187.95416666666665</v>
      </c>
      <c r="Y1469" s="31">
        <v>196.28400000000002</v>
      </c>
      <c r="Z1469" s="31">
        <v>145.82608695652175</v>
      </c>
      <c r="AA1469" s="4">
        <f t="shared" si="21"/>
        <v>1465.5362536231885</v>
      </c>
      <c r="AB1469" s="32">
        <v>297</v>
      </c>
      <c r="AC1469" s="17">
        <v>0.82499999999999996</v>
      </c>
      <c r="AD1469" s="36">
        <v>0.83333333333333337</v>
      </c>
      <c r="AE1469" s="36">
        <v>0.83333333333333337</v>
      </c>
      <c r="AF1469" s="36">
        <v>0.83333333333333337</v>
      </c>
      <c r="AG1469" s="36">
        <v>0.83333333333333337</v>
      </c>
      <c r="AH1469" s="36">
        <v>0.83333333333333337</v>
      </c>
      <c r="AI1469" s="36">
        <v>0.83333333333333337</v>
      </c>
      <c r="AJ1469" s="36">
        <v>0.83333333333333337</v>
      </c>
      <c r="AK1469" s="36">
        <v>0.83333333333333337</v>
      </c>
      <c r="AL1469" s="36">
        <v>0.83333333333333337</v>
      </c>
      <c r="AM1469" s="36">
        <v>0.8</v>
      </c>
      <c r="AN1469" s="36">
        <v>0.83333333333333337</v>
      </c>
      <c r="AO1469" s="36">
        <v>0.76666666666666672</v>
      </c>
      <c r="AP1469" s="33" t="str">
        <f t="shared" si="22"/>
        <v>-</v>
      </c>
      <c r="AQ1469" s="55" t="str">
        <f t="shared" si="23"/>
        <v>&gt;=75%</v>
      </c>
      <c r="AR1469" s="56" t="str">
        <f t="shared" si="24"/>
        <v>&gt;=50%</v>
      </c>
      <c r="AS1469" s="34" t="s">
        <v>1890</v>
      </c>
      <c r="AT1469" s="112" t="s">
        <v>5206</v>
      </c>
    </row>
    <row r="1470" spans="1:46" ht="15.75" customHeight="1" x14ac:dyDescent="0.25">
      <c r="A1470" s="2">
        <v>26040260</v>
      </c>
      <c r="B1470" s="7" t="s">
        <v>43</v>
      </c>
      <c r="C1470" s="3" t="s">
        <v>696</v>
      </c>
      <c r="D1470" s="7" t="s">
        <v>697</v>
      </c>
      <c r="E1470" s="7" t="s">
        <v>619</v>
      </c>
      <c r="F1470" s="7">
        <v>9</v>
      </c>
      <c r="G1470" s="7">
        <v>1774</v>
      </c>
      <c r="H1470" s="7">
        <v>-76.262222220000012</v>
      </c>
      <c r="I1470" s="29">
        <v>2.95236111</v>
      </c>
      <c r="J1470" s="6" t="s">
        <v>1908</v>
      </c>
      <c r="K1470" s="30">
        <v>29266</v>
      </c>
      <c r="L1470" s="30"/>
      <c r="M1470" s="7" t="s">
        <v>1911</v>
      </c>
      <c r="N1470" s="29" t="s">
        <v>1910</v>
      </c>
      <c r="O1470" s="31">
        <v>140.89285714285714</v>
      </c>
      <c r="P1470" s="31">
        <v>121.78571428571429</v>
      </c>
      <c r="Q1470" s="31">
        <v>147.91999999999999</v>
      </c>
      <c r="R1470" s="31">
        <v>171.875</v>
      </c>
      <c r="S1470" s="31">
        <v>114.76</v>
      </c>
      <c r="T1470" s="31">
        <v>57.703703703703702</v>
      </c>
      <c r="U1470" s="31">
        <v>42.111111111111114</v>
      </c>
      <c r="V1470" s="31">
        <v>29.074074074074073</v>
      </c>
      <c r="W1470" s="31">
        <v>50.222222222222221</v>
      </c>
      <c r="X1470" s="31">
        <v>185.36</v>
      </c>
      <c r="Y1470" s="31">
        <v>208.23076923076923</v>
      </c>
      <c r="Z1470" s="31">
        <v>157.57142857142858</v>
      </c>
      <c r="AA1470" s="4">
        <f t="shared" si="21"/>
        <v>1427.5068803418803</v>
      </c>
      <c r="AB1470" s="32">
        <v>317</v>
      </c>
      <c r="AC1470" s="17">
        <v>0.88055555555555554</v>
      </c>
      <c r="AD1470" s="36">
        <v>0.93333333333333335</v>
      </c>
      <c r="AE1470" s="36">
        <v>0.93333333333333335</v>
      </c>
      <c r="AF1470" s="36">
        <v>0.83333333333333337</v>
      </c>
      <c r="AG1470" s="36">
        <v>0.8</v>
      </c>
      <c r="AH1470" s="36">
        <v>0.83333333333333337</v>
      </c>
      <c r="AI1470" s="36">
        <v>0.9</v>
      </c>
      <c r="AJ1470" s="36">
        <v>0.9</v>
      </c>
      <c r="AK1470" s="36">
        <v>0.9</v>
      </c>
      <c r="AL1470" s="36">
        <v>0.9</v>
      </c>
      <c r="AM1470" s="36">
        <v>0.83333333333333337</v>
      </c>
      <c r="AN1470" s="36">
        <v>0.8666666666666667</v>
      </c>
      <c r="AO1470" s="36">
        <v>0.93333333333333335</v>
      </c>
      <c r="AP1470" s="33" t="str">
        <f t="shared" si="22"/>
        <v>&gt;=80%</v>
      </c>
      <c r="AQ1470" s="55" t="str">
        <f t="shared" si="23"/>
        <v>&gt;=75%</v>
      </c>
      <c r="AR1470" s="56" t="str">
        <f t="shared" si="24"/>
        <v>&gt;=50%</v>
      </c>
      <c r="AT1470" s="121">
        <v>0.8</v>
      </c>
    </row>
    <row r="1471" spans="1:46" ht="15.75" customHeight="1" x14ac:dyDescent="0.25">
      <c r="A1471" s="2">
        <v>26040290</v>
      </c>
      <c r="B1471" s="7" t="s">
        <v>26</v>
      </c>
      <c r="C1471" s="3" t="s">
        <v>632</v>
      </c>
      <c r="D1471" s="7" t="s">
        <v>633</v>
      </c>
      <c r="E1471" s="7" t="s">
        <v>619</v>
      </c>
      <c r="F1471" s="7">
        <v>9</v>
      </c>
      <c r="G1471" s="7">
        <v>2093</v>
      </c>
      <c r="H1471" s="7">
        <v>-76.407499999999999</v>
      </c>
      <c r="I1471" s="29">
        <v>2.88052778</v>
      </c>
      <c r="J1471" s="6" t="s">
        <v>1908</v>
      </c>
      <c r="K1471" s="30">
        <v>26465</v>
      </c>
      <c r="L1471" s="30"/>
      <c r="M1471" s="7" t="s">
        <v>1911</v>
      </c>
      <c r="N1471" s="29" t="s">
        <v>1910</v>
      </c>
      <c r="O1471" s="31">
        <v>155.81</v>
      </c>
      <c r="P1471" s="31">
        <v>176.05</v>
      </c>
      <c r="Q1471" s="31">
        <v>226.53333333333333</v>
      </c>
      <c r="R1471" s="31">
        <v>216.16666666666666</v>
      </c>
      <c r="S1471" s="31">
        <v>148.83333333333334</v>
      </c>
      <c r="T1471" s="31">
        <v>57.866666666666667</v>
      </c>
      <c r="U1471" s="31">
        <v>45.379310344827587</v>
      </c>
      <c r="V1471" s="31">
        <v>44.766666666666666</v>
      </c>
      <c r="W1471" s="31">
        <v>83.6</v>
      </c>
      <c r="X1471" s="31">
        <v>226.75862068965517</v>
      </c>
      <c r="Y1471" s="31">
        <v>266.89655172413791</v>
      </c>
      <c r="Z1471" s="31">
        <v>207.29333333333335</v>
      </c>
      <c r="AA1471" s="4">
        <f t="shared" si="21"/>
        <v>1855.9544827586205</v>
      </c>
      <c r="AB1471" s="32">
        <v>357</v>
      </c>
      <c r="AC1471" s="17">
        <v>0.9916666666666667</v>
      </c>
      <c r="AD1471" s="36">
        <v>1</v>
      </c>
      <c r="AE1471" s="36">
        <v>1</v>
      </c>
      <c r="AF1471" s="36">
        <v>1</v>
      </c>
      <c r="AG1471" s="36">
        <v>1</v>
      </c>
      <c r="AH1471" s="36">
        <v>1</v>
      </c>
      <c r="AI1471" s="36">
        <v>1</v>
      </c>
      <c r="AJ1471" s="36">
        <v>0.96666666666666667</v>
      </c>
      <c r="AK1471" s="36">
        <v>1</v>
      </c>
      <c r="AL1471" s="36">
        <v>1</v>
      </c>
      <c r="AM1471" s="36">
        <v>0.96666666666666667</v>
      </c>
      <c r="AN1471" s="36">
        <v>0.96666666666666667</v>
      </c>
      <c r="AO1471" s="36">
        <v>1</v>
      </c>
      <c r="AP1471" s="33" t="str">
        <f t="shared" si="22"/>
        <v>&gt;=80%</v>
      </c>
      <c r="AQ1471" s="55" t="str">
        <f t="shared" si="23"/>
        <v>&gt;=75%</v>
      </c>
      <c r="AR1471" s="56" t="str">
        <f t="shared" si="24"/>
        <v>&gt;=50%</v>
      </c>
      <c r="AT1471" s="121">
        <v>0.8</v>
      </c>
    </row>
    <row r="1472" spans="1:46" ht="15.75" customHeight="1" x14ac:dyDescent="0.25">
      <c r="A1472" s="6">
        <v>26040310</v>
      </c>
      <c r="B1472" s="7" t="s">
        <v>26</v>
      </c>
      <c r="C1472" s="7" t="s">
        <v>635</v>
      </c>
      <c r="D1472" s="7" t="s">
        <v>634</v>
      </c>
      <c r="E1472" s="7" t="s">
        <v>619</v>
      </c>
      <c r="F1472" s="7">
        <v>9</v>
      </c>
      <c r="G1472" s="7">
        <v>1090</v>
      </c>
      <c r="H1472" s="7">
        <v>-76.377833329999987</v>
      </c>
      <c r="I1472" s="29">
        <v>3.0706111100000002</v>
      </c>
      <c r="J1472" s="6" t="s">
        <v>1908</v>
      </c>
      <c r="K1472" s="30">
        <v>23573</v>
      </c>
      <c r="L1472" s="30"/>
      <c r="M1472" s="7" t="s">
        <v>1911</v>
      </c>
      <c r="N1472" s="29" t="s">
        <v>1910</v>
      </c>
      <c r="O1472" s="31">
        <v>218</v>
      </c>
      <c r="P1472" s="31">
        <v>230.75862068965517</v>
      </c>
      <c r="Q1472" s="31">
        <v>289.42</v>
      </c>
      <c r="R1472" s="31">
        <v>365.7551724137931</v>
      </c>
      <c r="S1472" s="31">
        <v>226.02068965517242</v>
      </c>
      <c r="T1472" s="31">
        <v>129.73333333333332</v>
      </c>
      <c r="U1472" s="31">
        <v>63.1</v>
      </c>
      <c r="V1472" s="31">
        <v>48.448275862068968</v>
      </c>
      <c r="W1472" s="31">
        <v>110.10344827586206</v>
      </c>
      <c r="X1472" s="31">
        <v>319.48275862068965</v>
      </c>
      <c r="Y1472" s="31">
        <v>403.5</v>
      </c>
      <c r="Z1472" s="31">
        <v>267.41666666666669</v>
      </c>
      <c r="AA1472" s="4">
        <f t="shared" si="21"/>
        <v>2671.7389655172415</v>
      </c>
      <c r="AB1472" s="32">
        <v>354</v>
      </c>
      <c r="AC1472" s="17">
        <v>0.98333333333333328</v>
      </c>
      <c r="AD1472" s="36">
        <v>1</v>
      </c>
      <c r="AE1472" s="36">
        <v>0.96666666666666667</v>
      </c>
      <c r="AF1472" s="36">
        <v>1</v>
      </c>
      <c r="AG1472" s="36">
        <v>0.96666666666666667</v>
      </c>
      <c r="AH1472" s="36">
        <v>0.96666666666666667</v>
      </c>
      <c r="AI1472" s="36">
        <v>1</v>
      </c>
      <c r="AJ1472" s="36">
        <v>1</v>
      </c>
      <c r="AK1472" s="36">
        <v>0.96666666666666667</v>
      </c>
      <c r="AL1472" s="36">
        <v>0.96666666666666667</v>
      </c>
      <c r="AM1472" s="36">
        <v>0.96666666666666667</v>
      </c>
      <c r="AN1472" s="36">
        <v>1</v>
      </c>
      <c r="AO1472" s="36">
        <v>1</v>
      </c>
      <c r="AP1472" s="33" t="str">
        <f t="shared" si="22"/>
        <v>&gt;=80%</v>
      </c>
      <c r="AQ1472" s="55" t="str">
        <f t="shared" si="23"/>
        <v>&gt;=75%</v>
      </c>
      <c r="AR1472" s="56" t="str">
        <f t="shared" si="24"/>
        <v>&gt;=50%</v>
      </c>
      <c r="AT1472" s="121">
        <v>0.8</v>
      </c>
    </row>
    <row r="1473" spans="1:46" ht="15.75" customHeight="1" x14ac:dyDescent="0.25">
      <c r="A1473" s="6">
        <v>26040340</v>
      </c>
      <c r="B1473" s="7" t="s">
        <v>26</v>
      </c>
      <c r="C1473" s="7" t="s">
        <v>2487</v>
      </c>
      <c r="D1473" s="7" t="s">
        <v>686</v>
      </c>
      <c r="E1473" s="7" t="s">
        <v>619</v>
      </c>
      <c r="F1473" s="7">
        <v>9</v>
      </c>
      <c r="G1473" s="7">
        <v>2500</v>
      </c>
      <c r="H1473" s="7">
        <v>-76.349999999999994</v>
      </c>
      <c r="I1473" s="29">
        <v>2.7</v>
      </c>
      <c r="J1473" s="6" t="s">
        <v>1908</v>
      </c>
      <c r="K1473" s="30">
        <v>26313</v>
      </c>
      <c r="L1473" s="30"/>
      <c r="M1473" s="7" t="s">
        <v>1911</v>
      </c>
      <c r="N1473" s="29" t="s">
        <v>1892</v>
      </c>
      <c r="O1473" s="31">
        <v>162.66666666666666</v>
      </c>
      <c r="P1473" s="31">
        <v>134.23809523809524</v>
      </c>
      <c r="Q1473" s="31">
        <v>180.05</v>
      </c>
      <c r="R1473" s="31">
        <v>168.2</v>
      </c>
      <c r="S1473" s="31">
        <v>130.6</v>
      </c>
      <c r="T1473" s="31">
        <v>51.19047619047619</v>
      </c>
      <c r="U1473" s="31">
        <v>35.299999999999997</v>
      </c>
      <c r="V1473" s="31">
        <v>18.649999999999999</v>
      </c>
      <c r="W1473" s="31">
        <v>61.55</v>
      </c>
      <c r="X1473" s="31">
        <v>196.31578947368422</v>
      </c>
      <c r="Y1473" s="31">
        <v>229.85</v>
      </c>
      <c r="Z1473" s="31">
        <v>164.6</v>
      </c>
      <c r="AA1473" s="4">
        <f t="shared" si="21"/>
        <v>1533.211027568922</v>
      </c>
      <c r="AB1473" s="32">
        <v>242</v>
      </c>
      <c r="AC1473" s="17">
        <v>0.67222222222222228</v>
      </c>
      <c r="AD1473" s="36">
        <v>0.7</v>
      </c>
      <c r="AE1473" s="36">
        <v>0.7</v>
      </c>
      <c r="AF1473" s="36">
        <v>0.66666666666666663</v>
      </c>
      <c r="AG1473" s="36">
        <v>0.66666666666666663</v>
      </c>
      <c r="AH1473" s="36">
        <v>0.66666666666666663</v>
      </c>
      <c r="AI1473" s="36">
        <v>0.7</v>
      </c>
      <c r="AJ1473" s="36">
        <v>0.66666666666666663</v>
      </c>
      <c r="AK1473" s="36">
        <v>0.66666666666666663</v>
      </c>
      <c r="AL1473" s="36">
        <v>0.66666666666666663</v>
      </c>
      <c r="AM1473" s="36">
        <v>0.6333333333333333</v>
      </c>
      <c r="AN1473" s="36">
        <v>0.66666666666666663</v>
      </c>
      <c r="AO1473" s="36">
        <v>0.66666666666666663</v>
      </c>
      <c r="AP1473" s="33" t="str">
        <f t="shared" si="22"/>
        <v>-</v>
      </c>
      <c r="AQ1473" s="55" t="str">
        <f t="shared" si="23"/>
        <v>-</v>
      </c>
      <c r="AR1473" s="56" t="str">
        <f t="shared" si="24"/>
        <v>&gt;=50%</v>
      </c>
      <c r="AS1473" s="34" t="s">
        <v>1892</v>
      </c>
      <c r="AT1473" s="120" t="s">
        <v>5204</v>
      </c>
    </row>
    <row r="1474" spans="1:46" ht="15.75" customHeight="1" x14ac:dyDescent="0.25">
      <c r="A1474" s="6">
        <v>26045010</v>
      </c>
      <c r="B1474" s="7" t="s">
        <v>56</v>
      </c>
      <c r="C1474" s="7" t="s">
        <v>670</v>
      </c>
      <c r="D1474" s="7" t="s">
        <v>671</v>
      </c>
      <c r="E1474" s="7" t="s">
        <v>619</v>
      </c>
      <c r="F1474" s="7">
        <v>9</v>
      </c>
      <c r="G1474" s="7">
        <v>983</v>
      </c>
      <c r="H1474" s="7">
        <v>-76.414472220000007</v>
      </c>
      <c r="I1474" s="29">
        <v>3.2628055599999999</v>
      </c>
      <c r="J1474" s="6" t="s">
        <v>1908</v>
      </c>
      <c r="K1474" s="30">
        <v>23877</v>
      </c>
      <c r="L1474" s="30"/>
      <c r="M1474" s="7" t="s">
        <v>1911</v>
      </c>
      <c r="N1474" s="29" t="s">
        <v>1910</v>
      </c>
      <c r="O1474" s="31">
        <v>102.5</v>
      </c>
      <c r="P1474" s="31">
        <v>107.46428571428571</v>
      </c>
      <c r="Q1474" s="31">
        <v>169.87142857142857</v>
      </c>
      <c r="R1474" s="31">
        <v>214.68571428571428</v>
      </c>
      <c r="S1474" s="31">
        <v>156.4148148148148</v>
      </c>
      <c r="T1474" s="31">
        <v>93.345833333333346</v>
      </c>
      <c r="U1474" s="31">
        <v>48.233333333333341</v>
      </c>
      <c r="V1474" s="31">
        <v>37.437037037037037</v>
      </c>
      <c r="W1474" s="31">
        <v>111.22222222222223</v>
      </c>
      <c r="X1474" s="31">
        <v>147.53846153846155</v>
      </c>
      <c r="Y1474" s="31">
        <v>182.34814814814817</v>
      </c>
      <c r="Z1474" s="31">
        <v>123.6125</v>
      </c>
      <c r="AA1474" s="4">
        <f t="shared" si="21"/>
        <v>1494.673778998779</v>
      </c>
      <c r="AB1474" s="32">
        <v>321</v>
      </c>
      <c r="AC1474" s="17">
        <v>0.89166666666666672</v>
      </c>
      <c r="AD1474" s="36">
        <v>0.93333333333333335</v>
      </c>
      <c r="AE1474" s="36">
        <v>0.93333333333333335</v>
      </c>
      <c r="AF1474" s="36">
        <v>0.93333333333333335</v>
      </c>
      <c r="AG1474" s="36">
        <v>0.93333333333333335</v>
      </c>
      <c r="AH1474" s="36">
        <v>0.9</v>
      </c>
      <c r="AI1474" s="36">
        <v>0.8</v>
      </c>
      <c r="AJ1474" s="36">
        <v>0.9</v>
      </c>
      <c r="AK1474" s="36">
        <v>0.9</v>
      </c>
      <c r="AL1474" s="36">
        <v>0.9</v>
      </c>
      <c r="AM1474" s="36">
        <v>0.8666666666666667</v>
      </c>
      <c r="AN1474" s="36">
        <v>0.9</v>
      </c>
      <c r="AO1474" s="36">
        <v>0.8</v>
      </c>
      <c r="AP1474" s="33" t="str">
        <f t="shared" si="22"/>
        <v>&gt;=80%</v>
      </c>
      <c r="AQ1474" s="55" t="str">
        <f t="shared" si="23"/>
        <v>&gt;=75%</v>
      </c>
      <c r="AR1474" s="56" t="str">
        <f t="shared" si="24"/>
        <v>&gt;=50%</v>
      </c>
      <c r="AT1474" s="121">
        <v>0.8</v>
      </c>
    </row>
    <row r="1475" spans="1:46" ht="15.75" customHeight="1" x14ac:dyDescent="0.25">
      <c r="A1475" s="6">
        <v>26047100</v>
      </c>
      <c r="B1475" s="7" t="s">
        <v>23</v>
      </c>
      <c r="C1475" s="7" t="s">
        <v>2488</v>
      </c>
      <c r="D1475" s="7" t="s">
        <v>634</v>
      </c>
      <c r="E1475" s="7" t="s">
        <v>619</v>
      </c>
      <c r="F1475" s="7">
        <v>9</v>
      </c>
      <c r="G1475" s="7">
        <v>160</v>
      </c>
      <c r="H1475" s="7">
        <v>-76.349999999999994</v>
      </c>
      <c r="I1475" s="29">
        <v>3.0833333299999999</v>
      </c>
      <c r="J1475" s="6" t="s">
        <v>1890</v>
      </c>
      <c r="K1475" s="30">
        <v>30270</v>
      </c>
      <c r="L1475" s="30">
        <v>38610</v>
      </c>
      <c r="M1475" s="7" t="s">
        <v>1911</v>
      </c>
      <c r="N1475" s="29" t="s">
        <v>1910</v>
      </c>
      <c r="O1475" s="31">
        <v>155</v>
      </c>
      <c r="P1475" s="31">
        <v>129.08333333333334</v>
      </c>
      <c r="Q1475" s="31">
        <v>142.93333333333334</v>
      </c>
      <c r="R1475" s="31">
        <v>184.09090909090909</v>
      </c>
      <c r="S1475" s="31">
        <v>129.72727272727272</v>
      </c>
      <c r="T1475" s="31">
        <v>90.63636363636364</v>
      </c>
      <c r="U1475" s="31">
        <v>48.18181818181818</v>
      </c>
      <c r="V1475" s="31">
        <v>38.545454545454547</v>
      </c>
      <c r="W1475" s="31">
        <v>98.272727272727266</v>
      </c>
      <c r="X1475" s="31">
        <v>148</v>
      </c>
      <c r="Y1475" s="31">
        <v>237.36363636363637</v>
      </c>
      <c r="Z1475" s="31">
        <v>168.54545454545453</v>
      </c>
      <c r="AA1475" s="4">
        <f t="shared" si="21"/>
        <v>1570.3803030303029</v>
      </c>
      <c r="AB1475" s="32">
        <v>135</v>
      </c>
      <c r="AC1475" s="17">
        <v>0.375</v>
      </c>
      <c r="AD1475" s="36">
        <v>0.4</v>
      </c>
      <c r="AE1475" s="36">
        <v>0.4</v>
      </c>
      <c r="AF1475" s="36">
        <v>0.4</v>
      </c>
      <c r="AG1475" s="36">
        <v>0.36666666666666664</v>
      </c>
      <c r="AH1475" s="36">
        <v>0.36666666666666664</v>
      </c>
      <c r="AI1475" s="36">
        <v>0.36666666666666664</v>
      </c>
      <c r="AJ1475" s="36">
        <v>0.36666666666666664</v>
      </c>
      <c r="AK1475" s="36">
        <v>0.36666666666666664</v>
      </c>
      <c r="AL1475" s="36">
        <v>0.36666666666666664</v>
      </c>
      <c r="AM1475" s="36">
        <v>0.36666666666666664</v>
      </c>
      <c r="AN1475" s="36">
        <v>0.36666666666666664</v>
      </c>
      <c r="AO1475" s="36">
        <v>0.36666666666666664</v>
      </c>
      <c r="AP1475" s="33" t="str">
        <f t="shared" si="22"/>
        <v>-</v>
      </c>
      <c r="AQ1475" s="55" t="str">
        <f t="shared" si="23"/>
        <v>-</v>
      </c>
      <c r="AR1475" s="56" t="str">
        <f t="shared" si="24"/>
        <v>-</v>
      </c>
      <c r="AS1475" s="34" t="s">
        <v>1890</v>
      </c>
      <c r="AT1475" s="122" t="s">
        <v>5208</v>
      </c>
    </row>
    <row r="1476" spans="1:46" ht="15.75" customHeight="1" x14ac:dyDescent="0.25">
      <c r="A1476" s="2">
        <v>26050060</v>
      </c>
      <c r="B1476" s="7" t="s">
        <v>26</v>
      </c>
      <c r="C1476" s="3" t="s">
        <v>690</v>
      </c>
      <c r="D1476" s="7" t="s">
        <v>691</v>
      </c>
      <c r="E1476" s="7" t="s">
        <v>619</v>
      </c>
      <c r="F1476" s="7">
        <v>9</v>
      </c>
      <c r="G1476" s="7">
        <v>1095</v>
      </c>
      <c r="H1476" s="7">
        <v>-76.696111110000004</v>
      </c>
      <c r="I1476" s="29">
        <v>2.9545555599999997</v>
      </c>
      <c r="J1476" s="6" t="s">
        <v>1908</v>
      </c>
      <c r="K1476" s="30">
        <v>19008</v>
      </c>
      <c r="L1476" s="30"/>
      <c r="M1476" s="7" t="s">
        <v>1911</v>
      </c>
      <c r="N1476" s="29" t="s">
        <v>1910</v>
      </c>
      <c r="O1476" s="31">
        <v>170</v>
      </c>
      <c r="P1476" s="31">
        <v>178.13333333333333</v>
      </c>
      <c r="Q1476" s="31">
        <v>234.7</v>
      </c>
      <c r="R1476" s="31">
        <v>265.06666666666666</v>
      </c>
      <c r="S1476" s="31">
        <v>249.0344827586207</v>
      </c>
      <c r="T1476" s="31">
        <v>170.8</v>
      </c>
      <c r="U1476" s="31">
        <v>94.206896551724142</v>
      </c>
      <c r="V1476" s="31">
        <v>97.678571428571431</v>
      </c>
      <c r="W1476" s="31">
        <v>142.73666666666668</v>
      </c>
      <c r="X1476" s="31">
        <v>263.35714285714283</v>
      </c>
      <c r="Y1476" s="31">
        <v>311.79310344827587</v>
      </c>
      <c r="Z1476" s="31">
        <v>234.69</v>
      </c>
      <c r="AA1476" s="4">
        <f t="shared" si="21"/>
        <v>2412.1968637110017</v>
      </c>
      <c r="AB1476" s="32">
        <v>353</v>
      </c>
      <c r="AC1476" s="17">
        <v>0.98055555555555551</v>
      </c>
      <c r="AD1476" s="36">
        <v>1</v>
      </c>
      <c r="AE1476" s="36">
        <v>1</v>
      </c>
      <c r="AF1476" s="36">
        <v>1</v>
      </c>
      <c r="AG1476" s="36">
        <v>1</v>
      </c>
      <c r="AH1476" s="36">
        <v>0.96666666666666667</v>
      </c>
      <c r="AI1476" s="36">
        <v>1</v>
      </c>
      <c r="AJ1476" s="36">
        <v>0.96666666666666667</v>
      </c>
      <c r="AK1476" s="36">
        <v>0.93333333333333335</v>
      </c>
      <c r="AL1476" s="36">
        <v>1</v>
      </c>
      <c r="AM1476" s="36">
        <v>0.93333333333333335</v>
      </c>
      <c r="AN1476" s="36">
        <v>0.96666666666666667</v>
      </c>
      <c r="AO1476" s="36">
        <v>1</v>
      </c>
      <c r="AP1476" s="33" t="str">
        <f t="shared" si="22"/>
        <v>&gt;=80%</v>
      </c>
      <c r="AQ1476" s="55" t="str">
        <f t="shared" si="23"/>
        <v>&gt;=75%</v>
      </c>
      <c r="AR1476" s="56" t="str">
        <f t="shared" si="24"/>
        <v>&gt;=50%</v>
      </c>
      <c r="AT1476" s="121">
        <v>0.8</v>
      </c>
    </row>
    <row r="1477" spans="1:46" ht="15.75" customHeight="1" x14ac:dyDescent="0.25">
      <c r="A1477" s="2">
        <v>26050070</v>
      </c>
      <c r="B1477" s="7" t="s">
        <v>26</v>
      </c>
      <c r="C1477" s="3" t="s">
        <v>1940</v>
      </c>
      <c r="D1477" s="7" t="s">
        <v>691</v>
      </c>
      <c r="E1477" s="7" t="s">
        <v>619</v>
      </c>
      <c r="F1477" s="7">
        <v>9</v>
      </c>
      <c r="G1477" s="7">
        <v>1005</v>
      </c>
      <c r="H1477" s="7">
        <v>-76.650000000000006</v>
      </c>
      <c r="I1477" s="29">
        <v>3.0833333299999999</v>
      </c>
      <c r="J1477" s="6" t="s">
        <v>1908</v>
      </c>
      <c r="K1477" s="30">
        <v>19038.791666666668</v>
      </c>
      <c r="L1477" s="30"/>
      <c r="M1477" s="7" t="s">
        <v>1911</v>
      </c>
      <c r="N1477" s="29" t="s">
        <v>1892</v>
      </c>
      <c r="O1477" s="31">
        <v>139</v>
      </c>
      <c r="P1477" s="31">
        <v>68</v>
      </c>
      <c r="Q1477" s="31">
        <v>345</v>
      </c>
      <c r="R1477" s="31">
        <v>243</v>
      </c>
      <c r="S1477" s="31">
        <v>378</v>
      </c>
      <c r="T1477" s="31">
        <v>187</v>
      </c>
      <c r="U1477" s="31" t="s">
        <v>1930</v>
      </c>
      <c r="V1477" s="31">
        <v>46</v>
      </c>
      <c r="W1477" s="31">
        <v>92.666666666666671</v>
      </c>
      <c r="X1477" s="31">
        <v>172</v>
      </c>
      <c r="Y1477" s="31">
        <v>340</v>
      </c>
      <c r="Z1477" s="31" t="s">
        <v>1930</v>
      </c>
      <c r="AA1477" s="4">
        <f t="shared" si="21"/>
        <v>2010.6666666666667</v>
      </c>
      <c r="AB1477" s="32">
        <v>18</v>
      </c>
      <c r="AC1477" s="17">
        <v>0.05</v>
      </c>
      <c r="AD1477" s="36">
        <v>3.3333333333333333E-2</v>
      </c>
      <c r="AE1477" s="36">
        <v>3.3333333333333333E-2</v>
      </c>
      <c r="AF1477" s="36">
        <v>3.3333333333333333E-2</v>
      </c>
      <c r="AG1477" s="36">
        <v>3.3333333333333333E-2</v>
      </c>
      <c r="AH1477" s="36">
        <v>3.3333333333333333E-2</v>
      </c>
      <c r="AI1477" s="36">
        <v>3.3333333333333333E-2</v>
      </c>
      <c r="AJ1477" s="36">
        <v>0</v>
      </c>
      <c r="AK1477" s="36">
        <v>0.1</v>
      </c>
      <c r="AL1477" s="36">
        <v>0.1</v>
      </c>
      <c r="AM1477" s="36">
        <v>0.13333333333333333</v>
      </c>
      <c r="AN1477" s="36">
        <v>6.6666666666666666E-2</v>
      </c>
      <c r="AO1477" s="36">
        <v>0</v>
      </c>
      <c r="AP1477" s="33" t="str">
        <f t="shared" si="22"/>
        <v>-</v>
      </c>
      <c r="AQ1477" s="55" t="str">
        <f t="shared" si="23"/>
        <v>-</v>
      </c>
      <c r="AR1477" s="56" t="str">
        <f t="shared" si="24"/>
        <v>-</v>
      </c>
      <c r="AS1477" s="34" t="s">
        <v>1892</v>
      </c>
      <c r="AT1477" s="122" t="s">
        <v>5208</v>
      </c>
    </row>
    <row r="1478" spans="1:46" ht="15.75" customHeight="1" x14ac:dyDescent="0.25">
      <c r="A1478" s="2">
        <v>26050270</v>
      </c>
      <c r="B1478" s="7" t="s">
        <v>26</v>
      </c>
      <c r="C1478" s="3" t="s">
        <v>625</v>
      </c>
      <c r="D1478" s="7" t="s">
        <v>624</v>
      </c>
      <c r="E1478" s="7" t="s">
        <v>619</v>
      </c>
      <c r="F1478" s="7">
        <v>9</v>
      </c>
      <c r="G1478" s="7">
        <v>1156</v>
      </c>
      <c r="H1478" s="7">
        <v>-76.719416669999987</v>
      </c>
      <c r="I1478" s="29">
        <v>3.11563889</v>
      </c>
      <c r="J1478" s="6" t="s">
        <v>1908</v>
      </c>
      <c r="K1478" s="30">
        <v>26404</v>
      </c>
      <c r="L1478" s="30"/>
      <c r="M1478" s="7" t="s">
        <v>1911</v>
      </c>
      <c r="N1478" s="29" t="s">
        <v>1910</v>
      </c>
      <c r="O1478" s="31">
        <v>159.85357142857143</v>
      </c>
      <c r="P1478" s="31">
        <v>179.53928571428574</v>
      </c>
      <c r="Q1478" s="31">
        <v>241.98571428571429</v>
      </c>
      <c r="R1478" s="31">
        <v>327.75714285714287</v>
      </c>
      <c r="S1478" s="31">
        <v>316.65555555555557</v>
      </c>
      <c r="T1478" s="31">
        <v>194.04285714285714</v>
      </c>
      <c r="U1478" s="31">
        <v>112.17857142857143</v>
      </c>
      <c r="V1478" s="31">
        <v>116.03571428571429</v>
      </c>
      <c r="W1478" s="31">
        <v>204.35714285714286</v>
      </c>
      <c r="X1478" s="31">
        <v>309.4785714285714</v>
      </c>
      <c r="Y1478" s="31">
        <v>308.0214285714286</v>
      </c>
      <c r="Z1478" s="31">
        <v>222.98571428571429</v>
      </c>
      <c r="AA1478" s="4">
        <f t="shared" si="21"/>
        <v>2692.8912698412701</v>
      </c>
      <c r="AB1478" s="32">
        <v>335</v>
      </c>
      <c r="AC1478" s="17">
        <v>0.93055555555555558</v>
      </c>
      <c r="AD1478" s="36">
        <v>0.93333333333333335</v>
      </c>
      <c r="AE1478" s="36">
        <v>0.93333333333333335</v>
      </c>
      <c r="AF1478" s="36">
        <v>0.93333333333333335</v>
      </c>
      <c r="AG1478" s="36">
        <v>0.93333333333333335</v>
      </c>
      <c r="AH1478" s="36">
        <v>0.9</v>
      </c>
      <c r="AI1478" s="36">
        <v>0.93333333333333335</v>
      </c>
      <c r="AJ1478" s="36">
        <v>0.93333333333333335</v>
      </c>
      <c r="AK1478" s="36">
        <v>0.93333333333333335</v>
      </c>
      <c r="AL1478" s="36">
        <v>0.93333333333333335</v>
      </c>
      <c r="AM1478" s="36">
        <v>0.93333333333333335</v>
      </c>
      <c r="AN1478" s="36">
        <v>0.93333333333333335</v>
      </c>
      <c r="AO1478" s="36">
        <v>0.93333333333333335</v>
      </c>
      <c r="AP1478" s="33" t="str">
        <f t="shared" si="22"/>
        <v>&gt;=80%</v>
      </c>
      <c r="AQ1478" s="55" t="str">
        <f t="shared" si="23"/>
        <v>&gt;=75%</v>
      </c>
      <c r="AR1478" s="56" t="str">
        <f t="shared" si="24"/>
        <v>&gt;=50%</v>
      </c>
      <c r="AT1478" s="121">
        <v>0.8</v>
      </c>
    </row>
    <row r="1479" spans="1:46" ht="15.75" customHeight="1" x14ac:dyDescent="0.25">
      <c r="A1479" s="6">
        <v>26050340</v>
      </c>
      <c r="B1479" s="7" t="s">
        <v>26</v>
      </c>
      <c r="C1479" s="7" t="s">
        <v>1940</v>
      </c>
      <c r="D1479" s="7" t="s">
        <v>624</v>
      </c>
      <c r="E1479" s="7" t="s">
        <v>619</v>
      </c>
      <c r="F1479" s="7">
        <v>9</v>
      </c>
      <c r="G1479" s="7">
        <v>970</v>
      </c>
      <c r="H1479" s="7">
        <v>-76.599999999999994</v>
      </c>
      <c r="I1479" s="29">
        <v>3.1</v>
      </c>
      <c r="J1479" s="6" t="s">
        <v>1908</v>
      </c>
      <c r="K1479" s="30">
        <v>20104</v>
      </c>
      <c r="L1479" s="30"/>
      <c r="M1479" s="7" t="s">
        <v>1911</v>
      </c>
      <c r="N1479" s="29" t="s">
        <v>1892</v>
      </c>
      <c r="O1479" s="31">
        <v>151.23809523809524</v>
      </c>
      <c r="P1479" s="31">
        <v>154.8095238095238</v>
      </c>
      <c r="Q1479" s="31">
        <v>219.28571428571428</v>
      </c>
      <c r="R1479" s="31">
        <v>320.1904761904762</v>
      </c>
      <c r="S1479" s="31">
        <v>226.15</v>
      </c>
      <c r="T1479" s="31">
        <v>159.30000000000001</v>
      </c>
      <c r="U1479" s="31">
        <v>80.400000000000006</v>
      </c>
      <c r="V1479" s="31">
        <v>72.05</v>
      </c>
      <c r="W1479" s="31">
        <v>146.5</v>
      </c>
      <c r="X1479" s="31">
        <v>250.05</v>
      </c>
      <c r="Y1479" s="31">
        <v>299.68421052631578</v>
      </c>
      <c r="Z1479" s="31">
        <v>182.35</v>
      </c>
      <c r="AA1479" s="4">
        <f t="shared" si="21"/>
        <v>2262.0080200501252</v>
      </c>
      <c r="AB1479" s="32">
        <v>243</v>
      </c>
      <c r="AC1479" s="17">
        <v>0.67500000000000004</v>
      </c>
      <c r="AD1479" s="36">
        <v>0.7</v>
      </c>
      <c r="AE1479" s="36">
        <v>0.7</v>
      </c>
      <c r="AF1479" s="36">
        <v>0.7</v>
      </c>
      <c r="AG1479" s="36">
        <v>0.7</v>
      </c>
      <c r="AH1479" s="36">
        <v>0.66666666666666663</v>
      </c>
      <c r="AI1479" s="36">
        <v>0.66666666666666663</v>
      </c>
      <c r="AJ1479" s="36">
        <v>0.66666666666666663</v>
      </c>
      <c r="AK1479" s="36">
        <v>0.66666666666666663</v>
      </c>
      <c r="AL1479" s="36">
        <v>0.66666666666666663</v>
      </c>
      <c r="AM1479" s="36">
        <v>0.66666666666666663</v>
      </c>
      <c r="AN1479" s="36">
        <v>0.6333333333333333</v>
      </c>
      <c r="AO1479" s="36">
        <v>0.66666666666666663</v>
      </c>
      <c r="AP1479" s="33" t="str">
        <f t="shared" si="22"/>
        <v>-</v>
      </c>
      <c r="AQ1479" s="55" t="str">
        <f t="shared" si="23"/>
        <v>-</v>
      </c>
      <c r="AR1479" s="56" t="str">
        <f t="shared" si="24"/>
        <v>&gt;=50%</v>
      </c>
      <c r="AS1479" s="34" t="s">
        <v>1892</v>
      </c>
      <c r="AT1479" s="120" t="s">
        <v>5204</v>
      </c>
    </row>
    <row r="1480" spans="1:46" ht="15.75" customHeight="1" x14ac:dyDescent="0.25">
      <c r="A1480" s="6">
        <v>26055040</v>
      </c>
      <c r="B1480" s="7" t="s">
        <v>150</v>
      </c>
      <c r="C1480" s="7" t="s">
        <v>2489</v>
      </c>
      <c r="D1480" s="7" t="s">
        <v>2490</v>
      </c>
      <c r="E1480" s="7" t="s">
        <v>1775</v>
      </c>
      <c r="F1480" s="7">
        <v>9</v>
      </c>
      <c r="G1480" s="7">
        <v>1527</v>
      </c>
      <c r="H1480" s="7">
        <v>-76.7</v>
      </c>
      <c r="I1480" s="29">
        <v>3.1666666699999997</v>
      </c>
      <c r="J1480" s="6" t="s">
        <v>1908</v>
      </c>
      <c r="K1480" s="30">
        <v>28901</v>
      </c>
      <c r="L1480" s="30"/>
      <c r="M1480" s="7" t="s">
        <v>1911</v>
      </c>
      <c r="N1480" s="29" t="s">
        <v>1892</v>
      </c>
      <c r="O1480" s="31">
        <v>259.1904761904762</v>
      </c>
      <c r="P1480" s="31">
        <v>239.23809523809524</v>
      </c>
      <c r="Q1480" s="31">
        <v>326.8095238095238</v>
      </c>
      <c r="R1480" s="31">
        <v>409.15</v>
      </c>
      <c r="S1480" s="31">
        <v>378.15789473684208</v>
      </c>
      <c r="T1480" s="31">
        <v>253.35</v>
      </c>
      <c r="U1480" s="31">
        <v>150.75</v>
      </c>
      <c r="V1480" s="31">
        <v>119.1</v>
      </c>
      <c r="W1480" s="31">
        <v>243.07</v>
      </c>
      <c r="X1480" s="31">
        <v>351.4</v>
      </c>
      <c r="Y1480" s="31">
        <v>437.7</v>
      </c>
      <c r="Z1480" s="31">
        <v>324.89999999999998</v>
      </c>
      <c r="AA1480" s="4">
        <f t="shared" si="21"/>
        <v>3492.8159899749371</v>
      </c>
      <c r="AB1480" s="32">
        <v>242</v>
      </c>
      <c r="AC1480" s="17">
        <v>0.67222222222222228</v>
      </c>
      <c r="AD1480" s="36">
        <v>0.7</v>
      </c>
      <c r="AE1480" s="36">
        <v>0.7</v>
      </c>
      <c r="AF1480" s="36">
        <v>0.7</v>
      </c>
      <c r="AG1480" s="36">
        <v>0.66666666666666663</v>
      </c>
      <c r="AH1480" s="36">
        <v>0.6333333333333333</v>
      </c>
      <c r="AI1480" s="36">
        <v>0.66666666666666663</v>
      </c>
      <c r="AJ1480" s="36">
        <v>0.66666666666666663</v>
      </c>
      <c r="AK1480" s="36">
        <v>0.66666666666666663</v>
      </c>
      <c r="AL1480" s="36">
        <v>0.66666666666666663</v>
      </c>
      <c r="AM1480" s="36">
        <v>0.66666666666666663</v>
      </c>
      <c r="AN1480" s="36">
        <v>0.66666666666666663</v>
      </c>
      <c r="AO1480" s="36">
        <v>0.66666666666666663</v>
      </c>
      <c r="AP1480" s="33" t="str">
        <f t="shared" si="22"/>
        <v>-</v>
      </c>
      <c r="AQ1480" s="55" t="str">
        <f t="shared" si="23"/>
        <v>-</v>
      </c>
      <c r="AR1480" s="56" t="str">
        <f t="shared" si="24"/>
        <v>&gt;=50%</v>
      </c>
      <c r="AS1480" s="34" t="s">
        <v>1892</v>
      </c>
      <c r="AT1480" s="120" t="s">
        <v>5204</v>
      </c>
    </row>
    <row r="1481" spans="1:46" ht="15.75" customHeight="1" x14ac:dyDescent="0.25">
      <c r="A1481" s="6">
        <v>26055050</v>
      </c>
      <c r="B1481" s="7" t="s">
        <v>56</v>
      </c>
      <c r="C1481" s="7" t="s">
        <v>395</v>
      </c>
      <c r="D1481" s="7" t="s">
        <v>2490</v>
      </c>
      <c r="E1481" s="7" t="s">
        <v>1775</v>
      </c>
      <c r="F1481" s="7">
        <v>9</v>
      </c>
      <c r="G1481" s="7">
        <v>125</v>
      </c>
      <c r="H1481" s="7">
        <v>-76.592416669999992</v>
      </c>
      <c r="I1481" s="29">
        <v>3.2431944399999999</v>
      </c>
      <c r="J1481" s="6" t="s">
        <v>1890</v>
      </c>
      <c r="K1481" s="30">
        <v>26373</v>
      </c>
      <c r="L1481" s="30">
        <v>34895</v>
      </c>
      <c r="M1481" s="7" t="s">
        <v>1911</v>
      </c>
      <c r="N1481" s="29" t="s">
        <v>1910</v>
      </c>
      <c r="O1481" s="31">
        <v>74.45</v>
      </c>
      <c r="P1481" s="31">
        <v>127.6</v>
      </c>
      <c r="Q1481" s="31">
        <v>125</v>
      </c>
      <c r="R1481" s="31">
        <v>149.75</v>
      </c>
      <c r="S1481" s="31">
        <v>196.79999999999998</v>
      </c>
      <c r="T1481" s="31">
        <v>141</v>
      </c>
      <c r="U1481" s="31">
        <v>75.599999999999994</v>
      </c>
      <c r="V1481" s="31">
        <v>7</v>
      </c>
      <c r="W1481" s="31">
        <v>186</v>
      </c>
      <c r="X1481" s="31" t="s">
        <v>1930</v>
      </c>
      <c r="Y1481" s="31">
        <v>207.4</v>
      </c>
      <c r="Z1481" s="31">
        <v>95.8</v>
      </c>
      <c r="AA1481" s="4">
        <f t="shared" si="21"/>
        <v>1386.4</v>
      </c>
      <c r="AB1481" s="32">
        <v>17</v>
      </c>
      <c r="AC1481" s="17">
        <v>4.7222222222222221E-2</v>
      </c>
      <c r="AD1481" s="36">
        <v>6.6666666666666666E-2</v>
      </c>
      <c r="AE1481" s="36">
        <v>6.6666666666666666E-2</v>
      </c>
      <c r="AF1481" s="36">
        <v>6.6666666666666666E-2</v>
      </c>
      <c r="AG1481" s="36">
        <v>6.6666666666666666E-2</v>
      </c>
      <c r="AH1481" s="36">
        <v>3.3333333333333333E-2</v>
      </c>
      <c r="AI1481" s="36">
        <v>6.6666666666666666E-2</v>
      </c>
      <c r="AJ1481" s="36">
        <v>6.6666666666666666E-2</v>
      </c>
      <c r="AK1481" s="36">
        <v>3.3333333333333333E-2</v>
      </c>
      <c r="AL1481" s="36">
        <v>3.3333333333333333E-2</v>
      </c>
      <c r="AM1481" s="36">
        <v>0</v>
      </c>
      <c r="AN1481" s="36">
        <v>3.3333333333333333E-2</v>
      </c>
      <c r="AO1481" s="36">
        <v>3.3333333333333333E-2</v>
      </c>
      <c r="AP1481" s="33" t="str">
        <f t="shared" si="22"/>
        <v>-</v>
      </c>
      <c r="AQ1481" s="55" t="str">
        <f t="shared" si="23"/>
        <v>-</v>
      </c>
      <c r="AR1481" s="56" t="str">
        <f t="shared" si="24"/>
        <v>-</v>
      </c>
      <c r="AS1481" s="34" t="s">
        <v>1890</v>
      </c>
      <c r="AT1481" s="122" t="s">
        <v>5208</v>
      </c>
    </row>
    <row r="1482" spans="1:46" ht="15.75" customHeight="1" x14ac:dyDescent="0.25">
      <c r="A1482" s="6">
        <v>26055110</v>
      </c>
      <c r="B1482" s="7" t="s">
        <v>72</v>
      </c>
      <c r="C1482" s="7" t="s">
        <v>2491</v>
      </c>
      <c r="D1482" s="7" t="s">
        <v>2490</v>
      </c>
      <c r="E1482" s="7" t="s">
        <v>1775</v>
      </c>
      <c r="F1482" s="7">
        <v>9</v>
      </c>
      <c r="G1482" s="7">
        <v>1004</v>
      </c>
      <c r="H1482" s="7">
        <v>-76.569305560000004</v>
      </c>
      <c r="I1482" s="29">
        <v>3.1853611099999997</v>
      </c>
      <c r="J1482" s="6" t="s">
        <v>1908</v>
      </c>
      <c r="K1482" s="30">
        <v>38531</v>
      </c>
      <c r="L1482" s="30"/>
      <c r="M1482" s="35" t="s">
        <v>1909</v>
      </c>
      <c r="N1482" s="29" t="s">
        <v>1910</v>
      </c>
      <c r="O1482" s="31" t="s">
        <v>1930</v>
      </c>
      <c r="P1482" s="31" t="s">
        <v>1930</v>
      </c>
      <c r="Q1482" s="31" t="s">
        <v>1930</v>
      </c>
      <c r="R1482" s="31" t="s">
        <v>1930</v>
      </c>
      <c r="S1482" s="31">
        <v>235.30000000000004</v>
      </c>
      <c r="T1482" s="31" t="s">
        <v>1930</v>
      </c>
      <c r="U1482" s="31" t="s">
        <v>1930</v>
      </c>
      <c r="V1482" s="31">
        <v>56.6</v>
      </c>
      <c r="W1482" s="31" t="s">
        <v>1930</v>
      </c>
      <c r="X1482" s="31">
        <v>198.05</v>
      </c>
      <c r="Y1482" s="31" t="s">
        <v>1930</v>
      </c>
      <c r="Z1482" s="31">
        <v>51.400000000000006</v>
      </c>
      <c r="AA1482" s="4">
        <f t="shared" si="21"/>
        <v>541.35</v>
      </c>
      <c r="AB1482" s="32">
        <v>5</v>
      </c>
      <c r="AC1482" s="17">
        <v>1.3888888888888888E-2</v>
      </c>
      <c r="AD1482" s="36">
        <v>0</v>
      </c>
      <c r="AE1482" s="36">
        <v>0</v>
      </c>
      <c r="AF1482" s="36">
        <v>0</v>
      </c>
      <c r="AG1482" s="36">
        <v>0</v>
      </c>
      <c r="AH1482" s="36">
        <v>3.3333333333333333E-2</v>
      </c>
      <c r="AI1482" s="36">
        <v>0</v>
      </c>
      <c r="AJ1482" s="36">
        <v>0</v>
      </c>
      <c r="AK1482" s="36">
        <v>3.3333333333333333E-2</v>
      </c>
      <c r="AL1482" s="36">
        <v>0</v>
      </c>
      <c r="AM1482" s="36">
        <v>6.6666666666666666E-2</v>
      </c>
      <c r="AN1482" s="36">
        <v>0</v>
      </c>
      <c r="AO1482" s="36">
        <v>3.3333333333333333E-2</v>
      </c>
      <c r="AP1482" s="33" t="str">
        <f t="shared" si="22"/>
        <v>-</v>
      </c>
      <c r="AQ1482" s="55" t="str">
        <f t="shared" si="23"/>
        <v>-</v>
      </c>
      <c r="AR1482" s="56" t="str">
        <f t="shared" si="24"/>
        <v>-</v>
      </c>
      <c r="AS1482" s="34" t="s">
        <v>1889</v>
      </c>
      <c r="AT1482" s="122" t="s">
        <v>5208</v>
      </c>
    </row>
    <row r="1483" spans="1:46" ht="15.75" customHeight="1" x14ac:dyDescent="0.25">
      <c r="A1483" s="6">
        <v>26055120</v>
      </c>
      <c r="B1483" s="7" t="s">
        <v>43</v>
      </c>
      <c r="C1483" s="7" t="s">
        <v>1796</v>
      </c>
      <c r="D1483" s="7" t="s">
        <v>1794</v>
      </c>
      <c r="E1483" s="7" t="s">
        <v>1775</v>
      </c>
      <c r="F1483" s="7">
        <v>9</v>
      </c>
      <c r="G1483" s="7">
        <v>996</v>
      </c>
      <c r="H1483" s="7">
        <v>-76.53388889</v>
      </c>
      <c r="I1483" s="29">
        <v>3.3780000000000001</v>
      </c>
      <c r="J1483" s="6" t="s">
        <v>1908</v>
      </c>
      <c r="K1483" s="30">
        <v>39046.791666666664</v>
      </c>
      <c r="L1483" s="30"/>
      <c r="M1483" s="35" t="s">
        <v>1909</v>
      </c>
      <c r="N1483" s="29" t="s">
        <v>1910</v>
      </c>
      <c r="O1483" s="31">
        <v>99.3</v>
      </c>
      <c r="P1483" s="31">
        <v>110.916</v>
      </c>
      <c r="Q1483" s="31">
        <v>147.024</v>
      </c>
      <c r="R1483" s="31">
        <v>196.63333333333333</v>
      </c>
      <c r="S1483" s="31">
        <v>169.54090909090905</v>
      </c>
      <c r="T1483" s="31">
        <v>83.395652173913064</v>
      </c>
      <c r="U1483" s="31">
        <v>59.375999999999998</v>
      </c>
      <c r="V1483" s="31">
        <v>47.986956521739131</v>
      </c>
      <c r="W1483" s="31">
        <v>93.322727272727263</v>
      </c>
      <c r="X1483" s="31">
        <v>122.88235294117646</v>
      </c>
      <c r="Y1483" s="31">
        <v>173.51578947368421</v>
      </c>
      <c r="Z1483" s="31">
        <v>125.87916666666665</v>
      </c>
      <c r="AA1483" s="4">
        <f t="shared" si="21"/>
        <v>1429.772887474149</v>
      </c>
      <c r="AB1483" s="32">
        <v>271</v>
      </c>
      <c r="AC1483" s="17">
        <v>0.75277777777777777</v>
      </c>
      <c r="AD1483" s="36">
        <v>0.73333333333333328</v>
      </c>
      <c r="AE1483" s="36">
        <v>0.83333333333333337</v>
      </c>
      <c r="AF1483" s="36">
        <v>0.83333333333333337</v>
      </c>
      <c r="AG1483" s="36">
        <v>0.8</v>
      </c>
      <c r="AH1483" s="36">
        <v>0.73333333333333328</v>
      </c>
      <c r="AI1483" s="36">
        <v>0.76666666666666672</v>
      </c>
      <c r="AJ1483" s="36">
        <v>0.83333333333333337</v>
      </c>
      <c r="AK1483" s="36">
        <v>0.76666666666666672</v>
      </c>
      <c r="AL1483" s="36">
        <v>0.73333333333333328</v>
      </c>
      <c r="AM1483" s="36">
        <v>0.56666666666666665</v>
      </c>
      <c r="AN1483" s="36">
        <v>0.6333333333333333</v>
      </c>
      <c r="AO1483" s="36">
        <v>0.8</v>
      </c>
      <c r="AP1483" s="33" t="str">
        <f t="shared" si="22"/>
        <v>-</v>
      </c>
      <c r="AQ1483" s="55" t="str">
        <f t="shared" si="23"/>
        <v>-</v>
      </c>
      <c r="AR1483" s="56" t="str">
        <f t="shared" si="24"/>
        <v>&gt;=50%</v>
      </c>
      <c r="AS1483" s="34" t="s">
        <v>1889</v>
      </c>
      <c r="AT1483" s="112" t="s">
        <v>5206</v>
      </c>
    </row>
    <row r="1484" spans="1:46" ht="15.75" customHeight="1" x14ac:dyDescent="0.25">
      <c r="A1484" s="6">
        <v>26060020</v>
      </c>
      <c r="B1484" s="7" t="s">
        <v>26</v>
      </c>
      <c r="C1484" s="7" t="s">
        <v>1797</v>
      </c>
      <c r="D1484" s="7" t="s">
        <v>1798</v>
      </c>
      <c r="E1484" s="7" t="s">
        <v>1775</v>
      </c>
      <c r="F1484" s="7">
        <v>9</v>
      </c>
      <c r="G1484" s="7">
        <v>1003</v>
      </c>
      <c r="H1484" s="7">
        <v>-76.346611109999998</v>
      </c>
      <c r="I1484" s="29">
        <v>3.3202222199999998</v>
      </c>
      <c r="J1484" s="6" t="s">
        <v>1908</v>
      </c>
      <c r="K1484" s="30">
        <v>19494</v>
      </c>
      <c r="L1484" s="30"/>
      <c r="M1484" s="7" t="s">
        <v>1911</v>
      </c>
      <c r="N1484" s="29" t="s">
        <v>1910</v>
      </c>
      <c r="O1484" s="31">
        <v>83.827586206896555</v>
      </c>
      <c r="P1484" s="31">
        <v>88.34482758620689</v>
      </c>
      <c r="Q1484" s="31">
        <v>154.9</v>
      </c>
      <c r="R1484" s="31">
        <v>189.33333333333334</v>
      </c>
      <c r="S1484" s="31">
        <v>147.28571428571428</v>
      </c>
      <c r="T1484" s="31">
        <v>62.696551724137933</v>
      </c>
      <c r="U1484" s="31">
        <v>39.93333333333333</v>
      </c>
      <c r="V1484" s="31">
        <v>33.428571428571431</v>
      </c>
      <c r="W1484" s="31">
        <v>87.551724137931032</v>
      </c>
      <c r="X1484" s="31">
        <v>149.26666666666668</v>
      </c>
      <c r="Y1484" s="31">
        <v>156.69999999999999</v>
      </c>
      <c r="Z1484" s="31">
        <v>100.03448275862068</v>
      </c>
      <c r="AA1484" s="4">
        <f t="shared" si="21"/>
        <v>1293.3027914614122</v>
      </c>
      <c r="AB1484" s="32">
        <v>351</v>
      </c>
      <c r="AC1484" s="17">
        <v>0.97499999999999998</v>
      </c>
      <c r="AD1484" s="36">
        <v>0.96666666666666667</v>
      </c>
      <c r="AE1484" s="36">
        <v>0.96666666666666667</v>
      </c>
      <c r="AF1484" s="36">
        <v>1</v>
      </c>
      <c r="AG1484" s="36">
        <v>1</v>
      </c>
      <c r="AH1484" s="36">
        <v>0.93333333333333335</v>
      </c>
      <c r="AI1484" s="36">
        <v>0.96666666666666667</v>
      </c>
      <c r="AJ1484" s="36">
        <v>1</v>
      </c>
      <c r="AK1484" s="36">
        <v>0.93333333333333335</v>
      </c>
      <c r="AL1484" s="36">
        <v>0.96666666666666667</v>
      </c>
      <c r="AM1484" s="36">
        <v>1</v>
      </c>
      <c r="AN1484" s="36">
        <v>1</v>
      </c>
      <c r="AO1484" s="36">
        <v>0.96666666666666667</v>
      </c>
      <c r="AP1484" s="33" t="str">
        <f t="shared" si="22"/>
        <v>&gt;=80%</v>
      </c>
      <c r="AQ1484" s="55" t="str">
        <f t="shared" si="23"/>
        <v>&gt;=75%</v>
      </c>
      <c r="AR1484" s="56" t="str">
        <f t="shared" si="24"/>
        <v>&gt;=50%</v>
      </c>
      <c r="AT1484" s="121">
        <v>0.8</v>
      </c>
    </row>
    <row r="1485" spans="1:46" ht="15.75" customHeight="1" x14ac:dyDescent="0.25">
      <c r="A1485" s="6">
        <v>26060030</v>
      </c>
      <c r="B1485" s="7" t="s">
        <v>26</v>
      </c>
      <c r="C1485" s="7" t="s">
        <v>701</v>
      </c>
      <c r="D1485" s="7" t="s">
        <v>701</v>
      </c>
      <c r="E1485" s="7" t="s">
        <v>619</v>
      </c>
      <c r="F1485" s="7">
        <v>9</v>
      </c>
      <c r="G1485" s="7">
        <v>988</v>
      </c>
      <c r="H1485" s="7">
        <v>-76.462999999999994</v>
      </c>
      <c r="I1485" s="29">
        <v>3.17894444</v>
      </c>
      <c r="J1485" s="6" t="s">
        <v>1908</v>
      </c>
      <c r="K1485" s="30">
        <v>24395</v>
      </c>
      <c r="L1485" s="30"/>
      <c r="M1485" s="7" t="s">
        <v>1911</v>
      </c>
      <c r="N1485" s="29" t="s">
        <v>1910</v>
      </c>
      <c r="O1485" s="31">
        <v>135.64137931034483</v>
      </c>
      <c r="P1485" s="31">
        <v>155.27586206896552</v>
      </c>
      <c r="Q1485" s="31">
        <v>226.16666666666666</v>
      </c>
      <c r="R1485" s="31">
        <v>263.96666666666664</v>
      </c>
      <c r="S1485" s="31">
        <v>211.44827586206895</v>
      </c>
      <c r="T1485" s="31">
        <v>118.38571428571427</v>
      </c>
      <c r="U1485" s="31">
        <v>72.620689655172413</v>
      </c>
      <c r="V1485" s="31">
        <v>52.293103448275865</v>
      </c>
      <c r="W1485" s="31">
        <v>117.26666666666667</v>
      </c>
      <c r="X1485" s="31">
        <v>203.83333333333334</v>
      </c>
      <c r="Y1485" s="31">
        <v>245.5</v>
      </c>
      <c r="Z1485" s="31">
        <v>163.83333333333334</v>
      </c>
      <c r="AA1485" s="4">
        <f t="shared" si="21"/>
        <v>1966.231691297208</v>
      </c>
      <c r="AB1485" s="32">
        <v>353</v>
      </c>
      <c r="AC1485" s="17">
        <v>0.98055555555555551</v>
      </c>
      <c r="AD1485" s="36">
        <v>0.96666666666666667</v>
      </c>
      <c r="AE1485" s="36">
        <v>0.96666666666666667</v>
      </c>
      <c r="AF1485" s="36">
        <v>1</v>
      </c>
      <c r="AG1485" s="36">
        <v>1</v>
      </c>
      <c r="AH1485" s="36">
        <v>0.96666666666666667</v>
      </c>
      <c r="AI1485" s="36">
        <v>0.93333333333333335</v>
      </c>
      <c r="AJ1485" s="36">
        <v>0.96666666666666667</v>
      </c>
      <c r="AK1485" s="36">
        <v>0.96666666666666667</v>
      </c>
      <c r="AL1485" s="36">
        <v>1</v>
      </c>
      <c r="AM1485" s="36">
        <v>1</v>
      </c>
      <c r="AN1485" s="36">
        <v>1</v>
      </c>
      <c r="AO1485" s="36">
        <v>1</v>
      </c>
      <c r="AP1485" s="33" t="str">
        <f t="shared" si="22"/>
        <v>&gt;=80%</v>
      </c>
      <c r="AQ1485" s="55" t="str">
        <f t="shared" si="23"/>
        <v>&gt;=75%</v>
      </c>
      <c r="AR1485" s="56" t="str">
        <f t="shared" si="24"/>
        <v>&gt;=50%</v>
      </c>
      <c r="AT1485" s="121">
        <v>0.8</v>
      </c>
    </row>
    <row r="1486" spans="1:46" ht="15.75" customHeight="1" x14ac:dyDescent="0.25">
      <c r="A1486" s="6">
        <v>26060200</v>
      </c>
      <c r="B1486" s="7" t="s">
        <v>26</v>
      </c>
      <c r="C1486" s="7" t="s">
        <v>654</v>
      </c>
      <c r="D1486" s="7" t="s">
        <v>655</v>
      </c>
      <c r="E1486" s="7" t="s">
        <v>619</v>
      </c>
      <c r="F1486" s="7">
        <v>9</v>
      </c>
      <c r="G1486" s="7">
        <v>2472</v>
      </c>
      <c r="H1486" s="7">
        <v>-76.140805560000004</v>
      </c>
      <c r="I1486" s="29">
        <v>3.2264166699999999</v>
      </c>
      <c r="J1486" s="6" t="s">
        <v>1908</v>
      </c>
      <c r="K1486" s="30">
        <v>26891</v>
      </c>
      <c r="L1486" s="30"/>
      <c r="M1486" s="7" t="s">
        <v>1911</v>
      </c>
      <c r="N1486" s="29" t="s">
        <v>1910</v>
      </c>
      <c r="O1486" s="31">
        <v>134.58620689655172</v>
      </c>
      <c r="P1486" s="31">
        <v>110.75</v>
      </c>
      <c r="Q1486" s="31">
        <v>157.16666666666666</v>
      </c>
      <c r="R1486" s="31">
        <v>134.89655172413794</v>
      </c>
      <c r="S1486" s="31">
        <v>108.39285714285714</v>
      </c>
      <c r="T1486" s="31">
        <v>58.413793103448278</v>
      </c>
      <c r="U1486" s="31">
        <v>50.275862068965516</v>
      </c>
      <c r="V1486" s="31">
        <v>36.366666666666667</v>
      </c>
      <c r="W1486" s="31">
        <v>57.357142857142854</v>
      </c>
      <c r="X1486" s="31">
        <v>168.48275862068965</v>
      </c>
      <c r="Y1486" s="31">
        <v>226.53571428571428</v>
      </c>
      <c r="Z1486" s="31">
        <v>142.34482758620689</v>
      </c>
      <c r="AA1486" s="4">
        <f t="shared" si="21"/>
        <v>1385.5690476190475</v>
      </c>
      <c r="AB1486" s="32">
        <v>346</v>
      </c>
      <c r="AC1486" s="17">
        <v>0.96111111111111114</v>
      </c>
      <c r="AD1486" s="36">
        <v>0.96666666666666667</v>
      </c>
      <c r="AE1486" s="36">
        <v>0.93333333333333335</v>
      </c>
      <c r="AF1486" s="36">
        <v>1</v>
      </c>
      <c r="AG1486" s="36">
        <v>0.96666666666666667</v>
      </c>
      <c r="AH1486" s="36">
        <v>0.93333333333333335</v>
      </c>
      <c r="AI1486" s="36">
        <v>0.96666666666666667</v>
      </c>
      <c r="AJ1486" s="36">
        <v>0.96666666666666667</v>
      </c>
      <c r="AK1486" s="36">
        <v>1</v>
      </c>
      <c r="AL1486" s="36">
        <v>0.93333333333333335</v>
      </c>
      <c r="AM1486" s="36">
        <v>0.96666666666666667</v>
      </c>
      <c r="AN1486" s="36">
        <v>0.93333333333333335</v>
      </c>
      <c r="AO1486" s="36">
        <v>0.96666666666666667</v>
      </c>
      <c r="AP1486" s="33" t="str">
        <f t="shared" si="22"/>
        <v>&gt;=80%</v>
      </c>
      <c r="AQ1486" s="55" t="str">
        <f t="shared" si="23"/>
        <v>&gt;=75%</v>
      </c>
      <c r="AR1486" s="56" t="str">
        <f t="shared" si="24"/>
        <v>&gt;=50%</v>
      </c>
      <c r="AT1486" s="121">
        <v>0.8</v>
      </c>
    </row>
    <row r="1487" spans="1:46" ht="15.75" customHeight="1" x14ac:dyDescent="0.25">
      <c r="A1487" s="6">
        <v>26065010</v>
      </c>
      <c r="B1487" s="7" t="s">
        <v>56</v>
      </c>
      <c r="C1487" s="7" t="s">
        <v>2492</v>
      </c>
      <c r="D1487" s="7" t="s">
        <v>655</v>
      </c>
      <c r="E1487" s="7" t="s">
        <v>619</v>
      </c>
      <c r="F1487" s="7">
        <v>9</v>
      </c>
      <c r="G1487" s="7">
        <v>1003</v>
      </c>
      <c r="H1487" s="7">
        <v>-76.347333329999998</v>
      </c>
      <c r="I1487" s="29">
        <v>3.2691666699999997</v>
      </c>
      <c r="J1487" s="6" t="s">
        <v>1890</v>
      </c>
      <c r="K1487" s="30">
        <v>23757</v>
      </c>
      <c r="L1487" s="30">
        <v>44519.642222222225</v>
      </c>
      <c r="M1487" s="7" t="s">
        <v>1911</v>
      </c>
      <c r="N1487" s="29" t="s">
        <v>1910</v>
      </c>
      <c r="O1487" s="31">
        <v>108.97857142857143</v>
      </c>
      <c r="P1487" s="31">
        <v>103.39999999999999</v>
      </c>
      <c r="Q1487" s="31">
        <v>159.21666666666667</v>
      </c>
      <c r="R1487" s="31">
        <v>223.98181818181817</v>
      </c>
      <c r="S1487" s="31">
        <v>146.36818181818182</v>
      </c>
      <c r="T1487" s="31">
        <v>75.323809523809516</v>
      </c>
      <c r="U1487" s="31">
        <v>50.395999999999994</v>
      </c>
      <c r="V1487" s="31">
        <v>32.687999999999995</v>
      </c>
      <c r="W1487" s="31">
        <v>106.48260869565217</v>
      </c>
      <c r="X1487" s="31">
        <v>154.30399999999997</v>
      </c>
      <c r="Y1487" s="31">
        <v>173.52857142857141</v>
      </c>
      <c r="Z1487" s="31">
        <v>107.99166666666667</v>
      </c>
      <c r="AA1487" s="4">
        <f t="shared" si="21"/>
        <v>1442.6598944099378</v>
      </c>
      <c r="AB1487" s="32">
        <v>284</v>
      </c>
      <c r="AC1487" s="17">
        <v>0.78888888888888886</v>
      </c>
      <c r="AD1487" s="36">
        <v>0.93333333333333335</v>
      </c>
      <c r="AE1487" s="36">
        <v>0.8</v>
      </c>
      <c r="AF1487" s="36">
        <v>0.8</v>
      </c>
      <c r="AG1487" s="36">
        <v>0.73333333333333328</v>
      </c>
      <c r="AH1487" s="36">
        <v>0.73333333333333328</v>
      </c>
      <c r="AI1487" s="36">
        <v>0.7</v>
      </c>
      <c r="AJ1487" s="36">
        <v>0.83333333333333337</v>
      </c>
      <c r="AK1487" s="36">
        <v>0.83333333333333337</v>
      </c>
      <c r="AL1487" s="36">
        <v>0.76666666666666672</v>
      </c>
      <c r="AM1487" s="36">
        <v>0.83333333333333337</v>
      </c>
      <c r="AN1487" s="36">
        <v>0.7</v>
      </c>
      <c r="AO1487" s="36">
        <v>0.8</v>
      </c>
      <c r="AP1487" s="33" t="str">
        <f t="shared" si="22"/>
        <v>-</v>
      </c>
      <c r="AQ1487" s="55" t="str">
        <f t="shared" si="23"/>
        <v>-</v>
      </c>
      <c r="AR1487" s="56" t="str">
        <f t="shared" si="24"/>
        <v>&gt;=50%</v>
      </c>
      <c r="AS1487" s="34" t="s">
        <v>1890</v>
      </c>
      <c r="AT1487" s="122" t="s">
        <v>5208</v>
      </c>
    </row>
    <row r="1488" spans="1:46" ht="15.75" customHeight="1" x14ac:dyDescent="0.25">
      <c r="A1488" s="6">
        <v>26065020</v>
      </c>
      <c r="B1488" s="7" t="s">
        <v>56</v>
      </c>
      <c r="C1488" s="7" t="s">
        <v>655</v>
      </c>
      <c r="D1488" s="7" t="s">
        <v>655</v>
      </c>
      <c r="E1488" s="7" t="s">
        <v>619</v>
      </c>
      <c r="F1488" s="7">
        <v>9</v>
      </c>
      <c r="G1488" s="7">
        <v>1133</v>
      </c>
      <c r="H1488" s="7">
        <v>-76.223055560000006</v>
      </c>
      <c r="I1488" s="29">
        <v>3.2456666699999999</v>
      </c>
      <c r="J1488" s="6" t="s">
        <v>1908</v>
      </c>
      <c r="K1488" s="30">
        <v>23908</v>
      </c>
      <c r="L1488" s="30"/>
      <c r="M1488" s="7" t="s">
        <v>1911</v>
      </c>
      <c r="N1488" s="29" t="s">
        <v>1910</v>
      </c>
      <c r="O1488" s="31">
        <v>110.41071428571429</v>
      </c>
      <c r="P1488" s="31">
        <v>131.83793103448275</v>
      </c>
      <c r="Q1488" s="31">
        <v>162.37931034482759</v>
      </c>
      <c r="R1488" s="31">
        <v>195.96206896551723</v>
      </c>
      <c r="S1488" s="31">
        <v>120.27586206896555</v>
      </c>
      <c r="T1488" s="31">
        <v>59.844827586206904</v>
      </c>
      <c r="U1488" s="31">
        <v>61.357142857142854</v>
      </c>
      <c r="V1488" s="31">
        <v>31.141379310344828</v>
      </c>
      <c r="W1488" s="31">
        <v>101.56896551724137</v>
      </c>
      <c r="X1488" s="31">
        <v>211.06333333333336</v>
      </c>
      <c r="Y1488" s="31">
        <v>220.2551724137931</v>
      </c>
      <c r="Z1488" s="31">
        <v>131.375</v>
      </c>
      <c r="AA1488" s="4">
        <f t="shared" si="21"/>
        <v>1537.4717077175699</v>
      </c>
      <c r="AB1488" s="32">
        <v>346</v>
      </c>
      <c r="AC1488" s="17">
        <v>0.96111111111111114</v>
      </c>
      <c r="AD1488" s="36">
        <v>0.93333333333333335</v>
      </c>
      <c r="AE1488" s="36">
        <v>0.96666666666666667</v>
      </c>
      <c r="AF1488" s="36">
        <v>0.96666666666666667</v>
      </c>
      <c r="AG1488" s="36">
        <v>0.96666666666666667</v>
      </c>
      <c r="AH1488" s="36">
        <v>0.96666666666666667</v>
      </c>
      <c r="AI1488" s="36">
        <v>0.96666666666666667</v>
      </c>
      <c r="AJ1488" s="36">
        <v>0.93333333333333335</v>
      </c>
      <c r="AK1488" s="36">
        <v>0.96666666666666667</v>
      </c>
      <c r="AL1488" s="36">
        <v>0.96666666666666667</v>
      </c>
      <c r="AM1488" s="36">
        <v>1</v>
      </c>
      <c r="AN1488" s="36">
        <v>0.96666666666666667</v>
      </c>
      <c r="AO1488" s="36">
        <v>0.93333333333333335</v>
      </c>
      <c r="AP1488" s="33" t="str">
        <f t="shared" si="22"/>
        <v>&gt;=80%</v>
      </c>
      <c r="AQ1488" s="55" t="str">
        <f t="shared" si="23"/>
        <v>&gt;=75%</v>
      </c>
      <c r="AR1488" s="56" t="str">
        <f t="shared" si="24"/>
        <v>&gt;=50%</v>
      </c>
      <c r="AT1488" s="121">
        <v>0.8</v>
      </c>
    </row>
    <row r="1489" spans="1:46" ht="15.75" customHeight="1" x14ac:dyDescent="0.25">
      <c r="A1489" s="6">
        <v>26065040</v>
      </c>
      <c r="B1489" s="7" t="s">
        <v>56</v>
      </c>
      <c r="C1489" s="7" t="s">
        <v>1797</v>
      </c>
      <c r="D1489" s="7" t="s">
        <v>1798</v>
      </c>
      <c r="E1489" s="7" t="s">
        <v>1775</v>
      </c>
      <c r="F1489" s="7">
        <v>9</v>
      </c>
      <c r="G1489" s="7">
        <v>13</v>
      </c>
      <c r="H1489" s="7">
        <v>-76.346611109999998</v>
      </c>
      <c r="I1489" s="29">
        <v>3.3202222199999998</v>
      </c>
      <c r="J1489" s="6" t="s">
        <v>1890</v>
      </c>
      <c r="K1489" s="30">
        <v>33526</v>
      </c>
      <c r="L1489" s="30">
        <v>35445</v>
      </c>
      <c r="M1489" s="7" t="s">
        <v>1911</v>
      </c>
      <c r="N1489" s="29" t="s">
        <v>1910</v>
      </c>
      <c r="O1489" s="31">
        <v>78.824999999999989</v>
      </c>
      <c r="P1489" s="31">
        <v>97.45</v>
      </c>
      <c r="Q1489" s="31">
        <v>198.29999999999998</v>
      </c>
      <c r="R1489" s="31">
        <v>208.5</v>
      </c>
      <c r="S1489" s="31">
        <v>138.89999999999998</v>
      </c>
      <c r="T1489" s="31">
        <v>59.750000000000007</v>
      </c>
      <c r="U1489" s="31">
        <v>48.93333333333333</v>
      </c>
      <c r="V1489" s="31">
        <v>25.75</v>
      </c>
      <c r="W1489" s="31">
        <v>102.77500000000001</v>
      </c>
      <c r="X1489" s="31">
        <v>131.42000000000002</v>
      </c>
      <c r="Y1489" s="31">
        <v>196.78</v>
      </c>
      <c r="Z1489" s="31">
        <v>72.820000000000007</v>
      </c>
      <c r="AA1489" s="4">
        <f t="shared" si="21"/>
        <v>1360.2033333333331</v>
      </c>
      <c r="AB1489" s="32">
        <v>47</v>
      </c>
      <c r="AC1489" s="17">
        <v>0.13055555555555556</v>
      </c>
      <c r="AD1489" s="36">
        <v>0.13333333333333333</v>
      </c>
      <c r="AE1489" s="36">
        <v>0.13333333333333333</v>
      </c>
      <c r="AF1489" s="36">
        <v>0.13333333333333333</v>
      </c>
      <c r="AG1489" s="36">
        <v>0.13333333333333333</v>
      </c>
      <c r="AH1489" s="36">
        <v>0.1</v>
      </c>
      <c r="AI1489" s="36">
        <v>0.13333333333333333</v>
      </c>
      <c r="AJ1489" s="36">
        <v>0.1</v>
      </c>
      <c r="AK1489" s="36">
        <v>6.6666666666666666E-2</v>
      </c>
      <c r="AL1489" s="36">
        <v>0.13333333333333333</v>
      </c>
      <c r="AM1489" s="36">
        <v>0.16666666666666666</v>
      </c>
      <c r="AN1489" s="36">
        <v>0.16666666666666666</v>
      </c>
      <c r="AO1489" s="36">
        <v>0.16666666666666666</v>
      </c>
      <c r="AP1489" s="33" t="str">
        <f t="shared" si="22"/>
        <v>-</v>
      </c>
      <c r="AQ1489" s="55" t="str">
        <f t="shared" si="23"/>
        <v>-</v>
      </c>
      <c r="AR1489" s="56" t="str">
        <f t="shared" si="24"/>
        <v>-</v>
      </c>
      <c r="AS1489" s="34" t="s">
        <v>1890</v>
      </c>
      <c r="AT1489" s="122" t="s">
        <v>5208</v>
      </c>
    </row>
    <row r="1490" spans="1:46" ht="15.75" customHeight="1" x14ac:dyDescent="0.25">
      <c r="A1490" s="6">
        <v>26070060</v>
      </c>
      <c r="B1490" s="7" t="s">
        <v>26</v>
      </c>
      <c r="C1490" s="7" t="s">
        <v>2493</v>
      </c>
      <c r="D1490" s="7" t="s">
        <v>1821</v>
      </c>
      <c r="E1490" s="7" t="s">
        <v>1775</v>
      </c>
      <c r="F1490" s="7">
        <v>9</v>
      </c>
      <c r="G1490" s="7">
        <v>1550</v>
      </c>
      <c r="H1490" s="7">
        <v>-76.3</v>
      </c>
      <c r="I1490" s="29">
        <v>3.55</v>
      </c>
      <c r="J1490" s="6" t="s">
        <v>1908</v>
      </c>
      <c r="K1490" s="30">
        <v>27774</v>
      </c>
      <c r="L1490" s="30"/>
      <c r="M1490" s="7" t="s">
        <v>1911</v>
      </c>
      <c r="N1490" s="29" t="s">
        <v>1892</v>
      </c>
      <c r="O1490" s="31">
        <v>175.5</v>
      </c>
      <c r="P1490" s="31">
        <v>152</v>
      </c>
      <c r="Q1490" s="31">
        <v>136.5</v>
      </c>
      <c r="R1490" s="31">
        <v>156.5</v>
      </c>
      <c r="S1490" s="31">
        <v>53.5</v>
      </c>
      <c r="T1490" s="31">
        <v>8</v>
      </c>
      <c r="U1490" s="31">
        <v>31.5</v>
      </c>
      <c r="V1490" s="31">
        <v>24</v>
      </c>
      <c r="W1490" s="31">
        <v>83.5</v>
      </c>
      <c r="X1490" s="31">
        <v>141</v>
      </c>
      <c r="Y1490" s="31">
        <v>225.5</v>
      </c>
      <c r="Z1490" s="31">
        <v>107.5</v>
      </c>
      <c r="AA1490" s="4">
        <f t="shared" si="21"/>
        <v>1295</v>
      </c>
      <c r="AB1490" s="32">
        <v>23</v>
      </c>
      <c r="AC1490" s="17">
        <v>6.3888888888888884E-2</v>
      </c>
      <c r="AD1490" s="36">
        <v>6.6666666666666666E-2</v>
      </c>
      <c r="AE1490" s="36">
        <v>3.3333333333333333E-2</v>
      </c>
      <c r="AF1490" s="36">
        <v>6.6666666666666666E-2</v>
      </c>
      <c r="AG1490" s="36">
        <v>6.6666666666666666E-2</v>
      </c>
      <c r="AH1490" s="36">
        <v>6.6666666666666666E-2</v>
      </c>
      <c r="AI1490" s="36">
        <v>6.6666666666666666E-2</v>
      </c>
      <c r="AJ1490" s="36">
        <v>6.6666666666666666E-2</v>
      </c>
      <c r="AK1490" s="36">
        <v>6.6666666666666666E-2</v>
      </c>
      <c r="AL1490" s="36">
        <v>6.6666666666666666E-2</v>
      </c>
      <c r="AM1490" s="36">
        <v>6.6666666666666666E-2</v>
      </c>
      <c r="AN1490" s="36">
        <v>6.6666666666666666E-2</v>
      </c>
      <c r="AO1490" s="36">
        <v>6.6666666666666666E-2</v>
      </c>
      <c r="AP1490" s="33" t="str">
        <f t="shared" si="22"/>
        <v>-</v>
      </c>
      <c r="AQ1490" s="55" t="str">
        <f t="shared" si="23"/>
        <v>-</v>
      </c>
      <c r="AR1490" s="56" t="str">
        <f t="shared" si="24"/>
        <v>-</v>
      </c>
      <c r="AS1490" s="34" t="s">
        <v>1892</v>
      </c>
      <c r="AT1490" s="122" t="s">
        <v>5208</v>
      </c>
    </row>
    <row r="1491" spans="1:46" ht="15.75" customHeight="1" x14ac:dyDescent="0.25">
      <c r="A1491" s="6">
        <v>26070110</v>
      </c>
      <c r="B1491" s="7" t="s">
        <v>26</v>
      </c>
      <c r="C1491" s="7" t="s">
        <v>1823</v>
      </c>
      <c r="D1491" s="7" t="s">
        <v>1821</v>
      </c>
      <c r="E1491" s="7" t="s">
        <v>1775</v>
      </c>
      <c r="F1491" s="7">
        <v>9</v>
      </c>
      <c r="G1491" s="7">
        <v>1119</v>
      </c>
      <c r="H1491" s="7">
        <v>-76.21083333</v>
      </c>
      <c r="I1491" s="29">
        <v>3.5271944399999997</v>
      </c>
      <c r="J1491" s="6" t="s">
        <v>1908</v>
      </c>
      <c r="K1491" s="30">
        <v>23816</v>
      </c>
      <c r="L1491" s="30"/>
      <c r="M1491" s="7" t="s">
        <v>1911</v>
      </c>
      <c r="N1491" s="29" t="s">
        <v>1910</v>
      </c>
      <c r="O1491" s="31">
        <v>101.73076923076923</v>
      </c>
      <c r="P1491" s="31">
        <v>121.64</v>
      </c>
      <c r="Q1491" s="31">
        <v>173.34</v>
      </c>
      <c r="R1491" s="31">
        <v>201.98</v>
      </c>
      <c r="S1491" s="31">
        <v>126.12</v>
      </c>
      <c r="T1491" s="31">
        <v>58.837037037037035</v>
      </c>
      <c r="U1491" s="31">
        <v>35.777777777777779</v>
      </c>
      <c r="V1491" s="31">
        <v>41.615384615384613</v>
      </c>
      <c r="W1491" s="31">
        <v>102.34615384615384</v>
      </c>
      <c r="X1491" s="31">
        <v>183.45833333333334</v>
      </c>
      <c r="Y1491" s="31">
        <v>214.80769230769232</v>
      </c>
      <c r="Z1491" s="31">
        <v>152.375</v>
      </c>
      <c r="AA1491" s="4">
        <f t="shared" si="21"/>
        <v>1514.0281481481481</v>
      </c>
      <c r="AB1491" s="32">
        <v>306</v>
      </c>
      <c r="AC1491" s="17">
        <v>0.85</v>
      </c>
      <c r="AD1491" s="36">
        <v>0.8666666666666667</v>
      </c>
      <c r="AE1491" s="36">
        <v>0.83333333333333337</v>
      </c>
      <c r="AF1491" s="36">
        <v>0.83333333333333337</v>
      </c>
      <c r="AG1491" s="36">
        <v>0.83333333333333337</v>
      </c>
      <c r="AH1491" s="36">
        <v>0.83333333333333337</v>
      </c>
      <c r="AI1491" s="36">
        <v>0.9</v>
      </c>
      <c r="AJ1491" s="36">
        <v>0.9</v>
      </c>
      <c r="AK1491" s="36">
        <v>0.8666666666666667</v>
      </c>
      <c r="AL1491" s="36">
        <v>0.8666666666666667</v>
      </c>
      <c r="AM1491" s="36">
        <v>0.8</v>
      </c>
      <c r="AN1491" s="36">
        <v>0.8666666666666667</v>
      </c>
      <c r="AO1491" s="36">
        <v>0.8</v>
      </c>
      <c r="AP1491" s="33" t="str">
        <f t="shared" si="22"/>
        <v>&gt;=80%</v>
      </c>
      <c r="AQ1491" s="55" t="str">
        <f t="shared" si="23"/>
        <v>&gt;=75%</v>
      </c>
      <c r="AR1491" s="56" t="str">
        <f t="shared" si="24"/>
        <v>&gt;=50%</v>
      </c>
      <c r="AT1491" s="121">
        <v>0.8</v>
      </c>
    </row>
    <row r="1492" spans="1:46" ht="15.75" customHeight="1" x14ac:dyDescent="0.25">
      <c r="A1492" s="6">
        <v>26070170</v>
      </c>
      <c r="B1492" s="7" t="s">
        <v>26</v>
      </c>
      <c r="C1492" s="7" t="s">
        <v>1822</v>
      </c>
      <c r="D1492" s="7" t="s">
        <v>1821</v>
      </c>
      <c r="E1492" s="7" t="s">
        <v>1775</v>
      </c>
      <c r="F1492" s="7">
        <v>9</v>
      </c>
      <c r="G1492" s="7">
        <v>1055</v>
      </c>
      <c r="H1492" s="7">
        <v>-76.21083333</v>
      </c>
      <c r="I1492" s="29">
        <v>3.5271944399999997</v>
      </c>
      <c r="J1492" s="6" t="s">
        <v>1908</v>
      </c>
      <c r="K1492" s="30">
        <v>30056</v>
      </c>
      <c r="L1492" s="30"/>
      <c r="M1492" s="7" t="s">
        <v>1911</v>
      </c>
      <c r="N1492" s="29" t="s">
        <v>1910</v>
      </c>
      <c r="O1492" s="31">
        <v>90.4</v>
      </c>
      <c r="P1492" s="31">
        <v>97.553333333333327</v>
      </c>
      <c r="Q1492" s="31">
        <v>141.24137931034483</v>
      </c>
      <c r="R1492" s="31">
        <v>182.28571428571428</v>
      </c>
      <c r="S1492" s="31">
        <v>106.27241379310344</v>
      </c>
      <c r="T1492" s="31">
        <v>45.766666666666666</v>
      </c>
      <c r="U1492" s="31">
        <v>28.933333333333334</v>
      </c>
      <c r="V1492" s="31">
        <v>32.799999999999997</v>
      </c>
      <c r="W1492" s="31">
        <v>67.034482758620683</v>
      </c>
      <c r="X1492" s="31">
        <v>133.76666666666668</v>
      </c>
      <c r="Y1492" s="31">
        <v>157.89285714285714</v>
      </c>
      <c r="Z1492" s="31">
        <v>99.678571428571431</v>
      </c>
      <c r="AA1492" s="4">
        <f t="shared" si="21"/>
        <v>1183.6254187192117</v>
      </c>
      <c r="AB1492" s="32">
        <v>351</v>
      </c>
      <c r="AC1492" s="17">
        <v>0.97499999999999998</v>
      </c>
      <c r="AD1492" s="36">
        <v>1</v>
      </c>
      <c r="AE1492" s="36">
        <v>1</v>
      </c>
      <c r="AF1492" s="36">
        <v>0.96666666666666667</v>
      </c>
      <c r="AG1492" s="36">
        <v>0.93333333333333335</v>
      </c>
      <c r="AH1492" s="36">
        <v>0.96666666666666667</v>
      </c>
      <c r="AI1492" s="36">
        <v>1</v>
      </c>
      <c r="AJ1492" s="36">
        <v>1</v>
      </c>
      <c r="AK1492" s="36">
        <v>1</v>
      </c>
      <c r="AL1492" s="36">
        <v>0.96666666666666667</v>
      </c>
      <c r="AM1492" s="36">
        <v>1</v>
      </c>
      <c r="AN1492" s="36">
        <v>0.93333333333333335</v>
      </c>
      <c r="AO1492" s="36">
        <v>0.93333333333333335</v>
      </c>
      <c r="AP1492" s="33" t="str">
        <f t="shared" si="22"/>
        <v>&gt;=80%</v>
      </c>
      <c r="AQ1492" s="55" t="str">
        <f t="shared" si="23"/>
        <v>&gt;=75%</v>
      </c>
      <c r="AR1492" s="56" t="str">
        <f t="shared" si="24"/>
        <v>&gt;=50%</v>
      </c>
      <c r="AT1492" s="121">
        <v>0.8</v>
      </c>
    </row>
    <row r="1493" spans="1:46" ht="15.75" customHeight="1" x14ac:dyDescent="0.25">
      <c r="A1493" s="6">
        <v>26070290</v>
      </c>
      <c r="B1493" s="7" t="s">
        <v>26</v>
      </c>
      <c r="C1493" s="7" t="s">
        <v>2328</v>
      </c>
      <c r="D1493" s="7" t="s">
        <v>1821</v>
      </c>
      <c r="E1493" s="7" t="s">
        <v>1775</v>
      </c>
      <c r="F1493" s="7">
        <v>9</v>
      </c>
      <c r="G1493" s="7">
        <v>950</v>
      </c>
      <c r="H1493" s="7">
        <v>-76.333333329999988</v>
      </c>
      <c r="I1493" s="29">
        <v>3.5166666699999998</v>
      </c>
      <c r="J1493" s="6" t="s">
        <v>1908</v>
      </c>
      <c r="K1493" s="30">
        <v>23908</v>
      </c>
      <c r="L1493" s="30"/>
      <c r="M1493" s="7" t="s">
        <v>1911</v>
      </c>
      <c r="N1493" s="29" t="s">
        <v>1892</v>
      </c>
      <c r="O1493" s="31" t="s">
        <v>1930</v>
      </c>
      <c r="P1493" s="31" t="s">
        <v>1930</v>
      </c>
      <c r="Q1493" s="31" t="s">
        <v>1930</v>
      </c>
      <c r="R1493" s="31" t="s">
        <v>1930</v>
      </c>
      <c r="S1493" s="31" t="s">
        <v>1930</v>
      </c>
      <c r="T1493" s="31" t="s">
        <v>1930</v>
      </c>
      <c r="U1493" s="31" t="s">
        <v>1930</v>
      </c>
      <c r="V1493" s="31" t="s">
        <v>1930</v>
      </c>
      <c r="W1493" s="31" t="s">
        <v>1930</v>
      </c>
      <c r="X1493" s="31" t="s">
        <v>1930</v>
      </c>
      <c r="Y1493" s="31" t="s">
        <v>1930</v>
      </c>
      <c r="Z1493" s="31" t="s">
        <v>1930</v>
      </c>
      <c r="AA1493" s="4">
        <f t="shared" si="21"/>
        <v>0</v>
      </c>
      <c r="AB1493" s="32">
        <v>0</v>
      </c>
      <c r="AC1493" s="17">
        <v>0</v>
      </c>
      <c r="AD1493" s="36">
        <v>0</v>
      </c>
      <c r="AE1493" s="36">
        <v>0</v>
      </c>
      <c r="AF1493" s="36">
        <v>0</v>
      </c>
      <c r="AG1493" s="36">
        <v>0</v>
      </c>
      <c r="AH1493" s="36">
        <v>0</v>
      </c>
      <c r="AI1493" s="36">
        <v>0</v>
      </c>
      <c r="AJ1493" s="36">
        <v>0</v>
      </c>
      <c r="AK1493" s="36">
        <v>0</v>
      </c>
      <c r="AL1493" s="36">
        <v>0</v>
      </c>
      <c r="AM1493" s="36">
        <v>0</v>
      </c>
      <c r="AN1493" s="36">
        <v>0</v>
      </c>
      <c r="AO1493" s="36">
        <v>0</v>
      </c>
      <c r="AP1493" s="33" t="str">
        <f t="shared" si="22"/>
        <v>-</v>
      </c>
      <c r="AQ1493" s="55" t="str">
        <f t="shared" si="23"/>
        <v>-</v>
      </c>
      <c r="AR1493" s="56" t="str">
        <f t="shared" si="24"/>
        <v>-</v>
      </c>
      <c r="AS1493" s="34" t="s">
        <v>1892</v>
      </c>
      <c r="AT1493" s="122" t="s">
        <v>5208</v>
      </c>
    </row>
    <row r="1494" spans="1:46" ht="15.75" customHeight="1" x14ac:dyDescent="0.25">
      <c r="A1494" s="6">
        <v>26070590</v>
      </c>
      <c r="B1494" s="7" t="s">
        <v>26</v>
      </c>
      <c r="C1494" s="7" t="s">
        <v>2494</v>
      </c>
      <c r="D1494" s="7" t="s">
        <v>2495</v>
      </c>
      <c r="E1494" s="7" t="s">
        <v>1775</v>
      </c>
      <c r="F1494" s="7">
        <v>9</v>
      </c>
      <c r="G1494" s="7">
        <v>2410</v>
      </c>
      <c r="H1494" s="7">
        <v>-76.066666669999989</v>
      </c>
      <c r="I1494" s="29">
        <v>3.43333333</v>
      </c>
      <c r="J1494" s="6" t="s">
        <v>1908</v>
      </c>
      <c r="K1494" s="30">
        <v>25979</v>
      </c>
      <c r="L1494" s="30"/>
      <c r="M1494" s="7" t="s">
        <v>1911</v>
      </c>
      <c r="N1494" s="29" t="s">
        <v>1892</v>
      </c>
      <c r="O1494" s="31">
        <v>138.42857142857142</v>
      </c>
      <c r="P1494" s="31">
        <v>108.0952380952381</v>
      </c>
      <c r="Q1494" s="31">
        <v>167.71428571428572</v>
      </c>
      <c r="R1494" s="31">
        <v>161.75</v>
      </c>
      <c r="S1494" s="31">
        <v>129.55000000000001</v>
      </c>
      <c r="T1494" s="31">
        <v>79.900000000000006</v>
      </c>
      <c r="U1494" s="31">
        <v>54.75</v>
      </c>
      <c r="V1494" s="31">
        <v>38.799999999999997</v>
      </c>
      <c r="W1494" s="31">
        <v>65.900000000000006</v>
      </c>
      <c r="X1494" s="31">
        <v>199.42105263157896</v>
      </c>
      <c r="Y1494" s="31">
        <v>234.21052631578948</v>
      </c>
      <c r="Z1494" s="31">
        <v>167.89473684210526</v>
      </c>
      <c r="AA1494" s="4">
        <f t="shared" si="21"/>
        <v>1546.4144110275686</v>
      </c>
      <c r="AB1494" s="32">
        <v>240</v>
      </c>
      <c r="AC1494" s="17">
        <v>0.66666666666666663</v>
      </c>
      <c r="AD1494" s="36">
        <v>0.7</v>
      </c>
      <c r="AE1494" s="36">
        <v>0.7</v>
      </c>
      <c r="AF1494" s="36">
        <v>0.7</v>
      </c>
      <c r="AG1494" s="36">
        <v>0.66666666666666663</v>
      </c>
      <c r="AH1494" s="36">
        <v>0.66666666666666663</v>
      </c>
      <c r="AI1494" s="36">
        <v>0.66666666666666663</v>
      </c>
      <c r="AJ1494" s="36">
        <v>0.66666666666666663</v>
      </c>
      <c r="AK1494" s="36">
        <v>0.66666666666666663</v>
      </c>
      <c r="AL1494" s="36">
        <v>0.66666666666666663</v>
      </c>
      <c r="AM1494" s="36">
        <v>0.6333333333333333</v>
      </c>
      <c r="AN1494" s="36">
        <v>0.6333333333333333</v>
      </c>
      <c r="AO1494" s="36">
        <v>0.6333333333333333</v>
      </c>
      <c r="AP1494" s="33" t="str">
        <f t="shared" si="22"/>
        <v>-</v>
      </c>
      <c r="AQ1494" s="55" t="str">
        <f t="shared" si="23"/>
        <v>-</v>
      </c>
      <c r="AR1494" s="56" t="str">
        <f t="shared" si="24"/>
        <v>&gt;=50%</v>
      </c>
      <c r="AS1494" s="34" t="s">
        <v>1892</v>
      </c>
      <c r="AT1494" s="120" t="s">
        <v>5204</v>
      </c>
    </row>
    <row r="1495" spans="1:46" ht="15.75" customHeight="1" x14ac:dyDescent="0.25">
      <c r="A1495" s="6">
        <v>26070610</v>
      </c>
      <c r="B1495" s="7" t="s">
        <v>26</v>
      </c>
      <c r="C1495" s="7" t="s">
        <v>2496</v>
      </c>
      <c r="D1495" s="7" t="s">
        <v>1811</v>
      </c>
      <c r="E1495" s="7" t="s">
        <v>1775</v>
      </c>
      <c r="F1495" s="7">
        <v>9</v>
      </c>
      <c r="G1495" s="7">
        <v>2160</v>
      </c>
      <c r="H1495" s="7">
        <v>-76.166666669999998</v>
      </c>
      <c r="I1495" s="29">
        <v>3.3666666699999999</v>
      </c>
      <c r="J1495" s="6" t="s">
        <v>1908</v>
      </c>
      <c r="K1495" s="30">
        <v>26007</v>
      </c>
      <c r="L1495" s="30"/>
      <c r="M1495" s="7" t="s">
        <v>1911</v>
      </c>
      <c r="N1495" s="29" t="s">
        <v>1892</v>
      </c>
      <c r="O1495" s="31">
        <v>195.15</v>
      </c>
      <c r="P1495" s="31">
        <v>130.9</v>
      </c>
      <c r="Q1495" s="31">
        <v>215.1904761904762</v>
      </c>
      <c r="R1495" s="31">
        <v>180.33333333333334</v>
      </c>
      <c r="S1495" s="31">
        <v>154.15</v>
      </c>
      <c r="T1495" s="31">
        <v>82.745000000000005</v>
      </c>
      <c r="U1495" s="31">
        <v>55.1</v>
      </c>
      <c r="V1495" s="31">
        <v>37.450000000000003</v>
      </c>
      <c r="W1495" s="31">
        <v>95.35</v>
      </c>
      <c r="X1495" s="31">
        <v>263.85000000000002</v>
      </c>
      <c r="Y1495" s="31">
        <v>317.16666666666669</v>
      </c>
      <c r="Z1495" s="31">
        <v>196.84210526315789</v>
      </c>
      <c r="AA1495" s="4">
        <f t="shared" si="21"/>
        <v>1924.227581453634</v>
      </c>
      <c r="AB1495" s="32">
        <v>239</v>
      </c>
      <c r="AC1495" s="17">
        <v>0.66388888888888886</v>
      </c>
      <c r="AD1495" s="36">
        <v>0.66666666666666663</v>
      </c>
      <c r="AE1495" s="36">
        <v>0.66666666666666663</v>
      </c>
      <c r="AF1495" s="36">
        <v>0.7</v>
      </c>
      <c r="AG1495" s="36">
        <v>0.7</v>
      </c>
      <c r="AH1495" s="36">
        <v>0.66666666666666663</v>
      </c>
      <c r="AI1495" s="36">
        <v>0.66666666666666663</v>
      </c>
      <c r="AJ1495" s="36">
        <v>0.66666666666666663</v>
      </c>
      <c r="AK1495" s="36">
        <v>0.66666666666666663</v>
      </c>
      <c r="AL1495" s="36">
        <v>0.66666666666666663</v>
      </c>
      <c r="AM1495" s="36">
        <v>0.66666666666666663</v>
      </c>
      <c r="AN1495" s="36">
        <v>0.6</v>
      </c>
      <c r="AO1495" s="36">
        <v>0.6333333333333333</v>
      </c>
      <c r="AP1495" s="33" t="str">
        <f t="shared" si="22"/>
        <v>-</v>
      </c>
      <c r="AQ1495" s="55" t="str">
        <f t="shared" si="23"/>
        <v>-</v>
      </c>
      <c r="AR1495" s="56" t="str">
        <f t="shared" si="24"/>
        <v>&gt;=50%</v>
      </c>
      <c r="AS1495" s="34" t="s">
        <v>1892</v>
      </c>
      <c r="AT1495" s="120" t="s">
        <v>5204</v>
      </c>
    </row>
    <row r="1496" spans="1:46" ht="15.75" customHeight="1" x14ac:dyDescent="0.25">
      <c r="A1496" s="6">
        <v>26070760</v>
      </c>
      <c r="B1496" s="7" t="s">
        <v>26</v>
      </c>
      <c r="C1496" s="7" t="s">
        <v>1811</v>
      </c>
      <c r="D1496" s="7" t="s">
        <v>1811</v>
      </c>
      <c r="E1496" s="7" t="s">
        <v>1775</v>
      </c>
      <c r="F1496" s="7">
        <v>9</v>
      </c>
      <c r="G1496" s="7">
        <v>1059</v>
      </c>
      <c r="H1496" s="7">
        <v>-76.239138889999992</v>
      </c>
      <c r="I1496" s="29">
        <v>3.3277777799999999</v>
      </c>
      <c r="J1496" s="6" t="s">
        <v>1908</v>
      </c>
      <c r="K1496" s="30">
        <v>19494</v>
      </c>
      <c r="L1496" s="30"/>
      <c r="M1496" s="7" t="s">
        <v>1911</v>
      </c>
      <c r="N1496" s="29" t="s">
        <v>1910</v>
      </c>
      <c r="O1496" s="31">
        <v>125.1</v>
      </c>
      <c r="P1496" s="31">
        <v>119.7</v>
      </c>
      <c r="Q1496" s="31">
        <v>175.27666666666667</v>
      </c>
      <c r="R1496" s="31">
        <v>214.89</v>
      </c>
      <c r="S1496" s="31">
        <v>145.9655172413793</v>
      </c>
      <c r="T1496" s="31">
        <v>60.179310344827584</v>
      </c>
      <c r="U1496" s="31">
        <v>41.733333333333334</v>
      </c>
      <c r="V1496" s="31">
        <v>34.4</v>
      </c>
      <c r="W1496" s="31">
        <v>107.76666666666667</v>
      </c>
      <c r="X1496" s="31">
        <v>202.10344827586206</v>
      </c>
      <c r="Y1496" s="31">
        <v>242.08275862068965</v>
      </c>
      <c r="Z1496" s="31">
        <v>139.93666666666667</v>
      </c>
      <c r="AA1496" s="4">
        <f t="shared" si="21"/>
        <v>1609.1343678160922</v>
      </c>
      <c r="AB1496" s="32">
        <v>356</v>
      </c>
      <c r="AC1496" s="17">
        <v>0.98888888888888893</v>
      </c>
      <c r="AD1496" s="36">
        <v>1</v>
      </c>
      <c r="AE1496" s="36">
        <v>1</v>
      </c>
      <c r="AF1496" s="36">
        <v>1</v>
      </c>
      <c r="AG1496" s="36">
        <v>1</v>
      </c>
      <c r="AH1496" s="36">
        <v>0.96666666666666667</v>
      </c>
      <c r="AI1496" s="36">
        <v>0.96666666666666667</v>
      </c>
      <c r="AJ1496" s="36">
        <v>1</v>
      </c>
      <c r="AK1496" s="36">
        <v>1</v>
      </c>
      <c r="AL1496" s="36">
        <v>1</v>
      </c>
      <c r="AM1496" s="36">
        <v>0.96666666666666667</v>
      </c>
      <c r="AN1496" s="36">
        <v>0.96666666666666667</v>
      </c>
      <c r="AO1496" s="36">
        <v>1</v>
      </c>
      <c r="AP1496" s="33" t="str">
        <f t="shared" si="22"/>
        <v>&gt;=80%</v>
      </c>
      <c r="AQ1496" s="55" t="str">
        <f t="shared" si="23"/>
        <v>&gt;=75%</v>
      </c>
      <c r="AR1496" s="56" t="str">
        <f t="shared" si="24"/>
        <v>&gt;=50%</v>
      </c>
      <c r="AT1496" s="121">
        <v>0.8</v>
      </c>
    </row>
    <row r="1497" spans="1:46" ht="15.75" customHeight="1" x14ac:dyDescent="0.25">
      <c r="A1497" s="6">
        <v>26070870</v>
      </c>
      <c r="B1497" s="7" t="s">
        <v>26</v>
      </c>
      <c r="C1497" s="7" t="s">
        <v>2497</v>
      </c>
      <c r="D1497" s="7" t="s">
        <v>1821</v>
      </c>
      <c r="E1497" s="7" t="s">
        <v>1775</v>
      </c>
      <c r="F1497" s="7">
        <v>9</v>
      </c>
      <c r="G1497" s="7">
        <v>980</v>
      </c>
      <c r="H1497" s="7">
        <v>-76.349999999999994</v>
      </c>
      <c r="I1497" s="29">
        <v>3.6</v>
      </c>
      <c r="J1497" s="6" t="s">
        <v>1890</v>
      </c>
      <c r="K1497" s="30">
        <v>24730</v>
      </c>
      <c r="L1497" s="30">
        <v>29509</v>
      </c>
      <c r="M1497" s="7" t="s">
        <v>1911</v>
      </c>
      <c r="N1497" s="29" t="s">
        <v>1892</v>
      </c>
      <c r="O1497" s="31">
        <v>32</v>
      </c>
      <c r="P1497" s="31">
        <v>75</v>
      </c>
      <c r="Q1497" s="31">
        <v>190</v>
      </c>
      <c r="R1497" s="31">
        <v>133</v>
      </c>
      <c r="S1497" s="31">
        <v>137</v>
      </c>
      <c r="T1497" s="31">
        <v>29</v>
      </c>
      <c r="U1497" s="31" t="s">
        <v>1930</v>
      </c>
      <c r="V1497" s="31" t="s">
        <v>1930</v>
      </c>
      <c r="W1497" s="31" t="s">
        <v>1930</v>
      </c>
      <c r="X1497" s="31" t="s">
        <v>1930</v>
      </c>
      <c r="Y1497" s="31" t="s">
        <v>1930</v>
      </c>
      <c r="Z1497" s="31" t="s">
        <v>1930</v>
      </c>
      <c r="AA1497" s="4">
        <f t="shared" si="21"/>
        <v>596</v>
      </c>
      <c r="AB1497" s="32">
        <v>6</v>
      </c>
      <c r="AC1497" s="17">
        <v>1.6666666666666666E-2</v>
      </c>
      <c r="AD1497" s="36">
        <v>3.3333333333333333E-2</v>
      </c>
      <c r="AE1497" s="36">
        <v>3.3333333333333333E-2</v>
      </c>
      <c r="AF1497" s="36">
        <v>3.3333333333333333E-2</v>
      </c>
      <c r="AG1497" s="36">
        <v>3.3333333333333333E-2</v>
      </c>
      <c r="AH1497" s="36">
        <v>3.3333333333333333E-2</v>
      </c>
      <c r="AI1497" s="36">
        <v>3.3333333333333333E-2</v>
      </c>
      <c r="AJ1497" s="36">
        <v>0</v>
      </c>
      <c r="AK1497" s="36">
        <v>0</v>
      </c>
      <c r="AL1497" s="36">
        <v>0</v>
      </c>
      <c r="AM1497" s="36">
        <v>0</v>
      </c>
      <c r="AN1497" s="36">
        <v>0</v>
      </c>
      <c r="AO1497" s="36">
        <v>0</v>
      </c>
      <c r="AP1497" s="33" t="str">
        <f t="shared" si="22"/>
        <v>-</v>
      </c>
      <c r="AQ1497" s="55" t="str">
        <f t="shared" si="23"/>
        <v>-</v>
      </c>
      <c r="AR1497" s="56" t="str">
        <f t="shared" si="24"/>
        <v>-</v>
      </c>
      <c r="AS1497" s="34" t="s">
        <v>1890</v>
      </c>
      <c r="AT1497" s="122" t="s">
        <v>5208</v>
      </c>
    </row>
    <row r="1498" spans="1:46" ht="15.75" customHeight="1" x14ac:dyDescent="0.25">
      <c r="A1498" s="6">
        <v>26075010</v>
      </c>
      <c r="B1498" s="7" t="s">
        <v>72</v>
      </c>
      <c r="C1498" s="7" t="s">
        <v>1824</v>
      </c>
      <c r="D1498" s="7" t="s">
        <v>1821</v>
      </c>
      <c r="E1498" s="7" t="s">
        <v>1775</v>
      </c>
      <c r="F1498" s="7">
        <v>9</v>
      </c>
      <c r="G1498" s="7">
        <v>1018</v>
      </c>
      <c r="H1498" s="7">
        <v>-76.314888890000006</v>
      </c>
      <c r="I1498" s="29">
        <v>3.5134722199999997</v>
      </c>
      <c r="J1498" s="6" t="s">
        <v>1908</v>
      </c>
      <c r="K1498" s="30">
        <v>10973</v>
      </c>
      <c r="L1498" s="30"/>
      <c r="M1498" s="7" t="s">
        <v>1911</v>
      </c>
      <c r="N1498" s="29" t="s">
        <v>1910</v>
      </c>
      <c r="O1498" s="31">
        <v>67.062068965517227</v>
      </c>
      <c r="P1498" s="31">
        <v>79.820689655172401</v>
      </c>
      <c r="Q1498" s="31">
        <v>112.71481481481486</v>
      </c>
      <c r="R1498" s="31">
        <v>158.76551724137934</v>
      </c>
      <c r="S1498" s="31">
        <v>118.86551724137931</v>
      </c>
      <c r="T1498" s="31">
        <v>59.225000000000001</v>
      </c>
      <c r="U1498" s="31">
        <v>37.531034482758621</v>
      </c>
      <c r="V1498" s="31">
        <v>38.279310344827579</v>
      </c>
      <c r="W1498" s="31">
        <v>73.11071428571428</v>
      </c>
      <c r="X1498" s="31">
        <v>115.31724137931032</v>
      </c>
      <c r="Y1498" s="31">
        <v>138.79999999999998</v>
      </c>
      <c r="Z1498" s="31">
        <v>96.172413793103459</v>
      </c>
      <c r="AA1498" s="4">
        <f t="shared" si="21"/>
        <v>1095.6643222039772</v>
      </c>
      <c r="AB1498" s="32">
        <v>344</v>
      </c>
      <c r="AC1498" s="17">
        <v>0.9555555555555556</v>
      </c>
      <c r="AD1498" s="36">
        <v>0.96666666666666667</v>
      </c>
      <c r="AE1498" s="36">
        <v>0.96666666666666667</v>
      </c>
      <c r="AF1498" s="36">
        <v>0.9</v>
      </c>
      <c r="AG1498" s="36">
        <v>0.96666666666666667</v>
      </c>
      <c r="AH1498" s="36">
        <v>0.96666666666666667</v>
      </c>
      <c r="AI1498" s="36">
        <v>0.93333333333333335</v>
      </c>
      <c r="AJ1498" s="36">
        <v>0.96666666666666667</v>
      </c>
      <c r="AK1498" s="36">
        <v>0.96666666666666667</v>
      </c>
      <c r="AL1498" s="36">
        <v>0.93333333333333335</v>
      </c>
      <c r="AM1498" s="36">
        <v>0.96666666666666667</v>
      </c>
      <c r="AN1498" s="36">
        <v>0.96666666666666667</v>
      </c>
      <c r="AO1498" s="36">
        <v>0.96666666666666667</v>
      </c>
      <c r="AP1498" s="33" t="str">
        <f t="shared" si="22"/>
        <v>&gt;=80%</v>
      </c>
      <c r="AQ1498" s="55" t="str">
        <f t="shared" si="23"/>
        <v>&gt;=75%</v>
      </c>
      <c r="AR1498" s="56" t="str">
        <f t="shared" si="24"/>
        <v>&gt;=50%</v>
      </c>
      <c r="AT1498" s="121">
        <v>0.8</v>
      </c>
    </row>
    <row r="1499" spans="1:46" ht="15.75" customHeight="1" x14ac:dyDescent="0.25">
      <c r="A1499" s="6">
        <v>26075040</v>
      </c>
      <c r="B1499" s="7" t="s">
        <v>31</v>
      </c>
      <c r="C1499" s="7" t="s">
        <v>1820</v>
      </c>
      <c r="D1499" s="7" t="s">
        <v>1821</v>
      </c>
      <c r="E1499" s="7" t="s">
        <v>1775</v>
      </c>
      <c r="F1499" s="7">
        <v>9</v>
      </c>
      <c r="G1499" s="7">
        <v>970</v>
      </c>
      <c r="H1499" s="7">
        <v>-76.38663889</v>
      </c>
      <c r="I1499" s="29">
        <v>3.5366888899999998</v>
      </c>
      <c r="J1499" s="6" t="s">
        <v>1908</v>
      </c>
      <c r="K1499" s="30">
        <v>26129</v>
      </c>
      <c r="L1499" s="30"/>
      <c r="M1499" s="35" t="s">
        <v>1909</v>
      </c>
      <c r="N1499" s="29" t="s">
        <v>1910</v>
      </c>
      <c r="O1499" s="31">
        <v>47.570370370370377</v>
      </c>
      <c r="P1499" s="31">
        <v>54.007692307692317</v>
      </c>
      <c r="Q1499" s="31">
        <v>89.246153846153845</v>
      </c>
      <c r="R1499" s="31">
        <v>134.23333333333335</v>
      </c>
      <c r="S1499" s="31">
        <v>103.14137931034485</v>
      </c>
      <c r="T1499" s="31">
        <v>49.664285714285704</v>
      </c>
      <c r="U1499" s="31">
        <v>32.111538461538458</v>
      </c>
      <c r="V1499" s="31">
        <v>28.651851851851852</v>
      </c>
      <c r="W1499" s="31">
        <v>64.560714285714283</v>
      </c>
      <c r="X1499" s="31">
        <v>99.164285714285725</v>
      </c>
      <c r="Y1499" s="31">
        <v>105.04642857142858</v>
      </c>
      <c r="Z1499" s="31">
        <v>68.462962962962976</v>
      </c>
      <c r="AA1499" s="4">
        <f t="shared" si="21"/>
        <v>875.86099672996227</v>
      </c>
      <c r="AB1499" s="32">
        <v>327</v>
      </c>
      <c r="AC1499" s="17">
        <v>0.90833333333333333</v>
      </c>
      <c r="AD1499" s="36">
        <v>0.9</v>
      </c>
      <c r="AE1499" s="36">
        <v>0.8666666666666667</v>
      </c>
      <c r="AF1499" s="36">
        <v>0.8666666666666667</v>
      </c>
      <c r="AG1499" s="36">
        <v>0.9</v>
      </c>
      <c r="AH1499" s="36">
        <v>0.96666666666666667</v>
      </c>
      <c r="AI1499" s="36">
        <v>0.93333333333333335</v>
      </c>
      <c r="AJ1499" s="36">
        <v>0.8666666666666667</v>
      </c>
      <c r="AK1499" s="36">
        <v>0.9</v>
      </c>
      <c r="AL1499" s="36">
        <v>0.93333333333333335</v>
      </c>
      <c r="AM1499" s="36">
        <v>0.93333333333333335</v>
      </c>
      <c r="AN1499" s="36">
        <v>0.93333333333333335</v>
      </c>
      <c r="AO1499" s="36">
        <v>0.9</v>
      </c>
      <c r="AP1499" s="33" t="str">
        <f t="shared" si="22"/>
        <v>&gt;=80%</v>
      </c>
      <c r="AQ1499" s="55" t="str">
        <f t="shared" si="23"/>
        <v>&gt;=75%</v>
      </c>
      <c r="AR1499" s="56" t="str">
        <f t="shared" si="24"/>
        <v>&gt;=50%</v>
      </c>
      <c r="AS1499" s="34" t="s">
        <v>1889</v>
      </c>
      <c r="AT1499" s="121">
        <v>0.8</v>
      </c>
    </row>
    <row r="1500" spans="1:46" ht="15.75" customHeight="1" x14ac:dyDescent="0.25">
      <c r="A1500" s="6">
        <v>26075050</v>
      </c>
      <c r="B1500" s="7" t="s">
        <v>56</v>
      </c>
      <c r="C1500" s="7" t="s">
        <v>2498</v>
      </c>
      <c r="D1500" s="7" t="s">
        <v>1821</v>
      </c>
      <c r="E1500" s="7" t="s">
        <v>1775</v>
      </c>
      <c r="F1500" s="7">
        <v>9</v>
      </c>
      <c r="G1500" s="7">
        <v>1059</v>
      </c>
      <c r="H1500" s="7">
        <v>-76.277805560000004</v>
      </c>
      <c r="I1500" s="29">
        <v>3.5740555599999997</v>
      </c>
      <c r="J1500" s="6" t="s">
        <v>1908</v>
      </c>
      <c r="K1500" s="30">
        <v>14</v>
      </c>
      <c r="L1500" s="30"/>
      <c r="M1500" s="7" t="s">
        <v>1911</v>
      </c>
      <c r="N1500" s="29" t="s">
        <v>1910</v>
      </c>
      <c r="O1500" s="31">
        <v>70.485714285714266</v>
      </c>
      <c r="P1500" s="31">
        <v>74.031818181818181</v>
      </c>
      <c r="Q1500" s="31">
        <v>129.87619047619046</v>
      </c>
      <c r="R1500" s="31">
        <v>155.77272727272728</v>
      </c>
      <c r="S1500" s="31">
        <v>105.14285714285714</v>
      </c>
      <c r="T1500" s="31">
        <v>80.63000000000001</v>
      </c>
      <c r="U1500" s="31">
        <v>47.768181818181823</v>
      </c>
      <c r="V1500" s="31">
        <v>48.274999999999999</v>
      </c>
      <c r="W1500" s="31">
        <v>70.410526315789454</v>
      </c>
      <c r="X1500" s="31">
        <v>117.07000000000001</v>
      </c>
      <c r="Y1500" s="31">
        <v>135.83333333333334</v>
      </c>
      <c r="Z1500" s="31">
        <v>91.47</v>
      </c>
      <c r="AA1500" s="4">
        <f t="shared" si="21"/>
        <v>1126.7663488266119</v>
      </c>
      <c r="AB1500" s="32">
        <v>246</v>
      </c>
      <c r="AC1500" s="17">
        <v>0.68333333333333335</v>
      </c>
      <c r="AD1500" s="36">
        <v>0.7</v>
      </c>
      <c r="AE1500" s="36">
        <v>0.73333333333333328</v>
      </c>
      <c r="AF1500" s="36">
        <v>0.7</v>
      </c>
      <c r="AG1500" s="36">
        <v>0.73333333333333328</v>
      </c>
      <c r="AH1500" s="36">
        <v>0.7</v>
      </c>
      <c r="AI1500" s="36">
        <v>0.66666666666666663</v>
      </c>
      <c r="AJ1500" s="36">
        <v>0.73333333333333328</v>
      </c>
      <c r="AK1500" s="36">
        <v>0.66666666666666663</v>
      </c>
      <c r="AL1500" s="36">
        <v>0.6333333333333333</v>
      </c>
      <c r="AM1500" s="36">
        <v>0.66666666666666663</v>
      </c>
      <c r="AN1500" s="36">
        <v>0.6</v>
      </c>
      <c r="AO1500" s="36">
        <v>0.66666666666666663</v>
      </c>
      <c r="AP1500" s="33" t="str">
        <f t="shared" si="22"/>
        <v>-</v>
      </c>
      <c r="AQ1500" s="55" t="str">
        <f t="shared" si="23"/>
        <v>-</v>
      </c>
      <c r="AR1500" s="56" t="str">
        <f t="shared" si="24"/>
        <v>&gt;=50%</v>
      </c>
      <c r="AT1500" s="122" t="s">
        <v>5208</v>
      </c>
    </row>
    <row r="1501" spans="1:46" ht="15.75" customHeight="1" x14ac:dyDescent="0.25">
      <c r="A1501" s="6">
        <v>26075060</v>
      </c>
      <c r="B1501" s="7" t="s">
        <v>56</v>
      </c>
      <c r="C1501" s="7" t="s">
        <v>2499</v>
      </c>
      <c r="D1501" s="7" t="s">
        <v>1798</v>
      </c>
      <c r="E1501" s="7" t="s">
        <v>1775</v>
      </c>
      <c r="F1501" s="7">
        <v>9</v>
      </c>
      <c r="G1501" s="7">
        <v>1100</v>
      </c>
      <c r="H1501" s="7">
        <v>-76.433333329999996</v>
      </c>
      <c r="I1501" s="29">
        <v>3.43333333</v>
      </c>
      <c r="J1501" s="6" t="s">
        <v>1890</v>
      </c>
      <c r="K1501" s="30">
        <v>28686</v>
      </c>
      <c r="L1501" s="30">
        <v>34895</v>
      </c>
      <c r="M1501" s="7" t="s">
        <v>1911</v>
      </c>
      <c r="N1501" s="29" t="s">
        <v>1910</v>
      </c>
      <c r="O1501" s="31">
        <v>69.900000000000006</v>
      </c>
      <c r="P1501" s="31">
        <v>42.199999999999996</v>
      </c>
      <c r="Q1501" s="31">
        <v>101</v>
      </c>
      <c r="R1501" s="31">
        <v>114.19999999999999</v>
      </c>
      <c r="S1501" s="31">
        <v>151.19999999999999</v>
      </c>
      <c r="T1501" s="31">
        <v>89.2</v>
      </c>
      <c r="U1501" s="31">
        <v>23.6</v>
      </c>
      <c r="V1501" s="31">
        <v>34.4</v>
      </c>
      <c r="W1501" s="31">
        <v>24.5</v>
      </c>
      <c r="X1501" s="31">
        <v>177.8</v>
      </c>
      <c r="Y1501" s="31">
        <v>210.20000000000005</v>
      </c>
      <c r="Z1501" s="31">
        <v>56.650000000000006</v>
      </c>
      <c r="AA1501" s="4">
        <f t="shared" si="21"/>
        <v>1094.8500000000001</v>
      </c>
      <c r="AB1501" s="32">
        <v>18</v>
      </c>
      <c r="AC1501" s="17">
        <v>0.05</v>
      </c>
      <c r="AD1501" s="36">
        <v>6.6666666666666666E-2</v>
      </c>
      <c r="AE1501" s="36">
        <v>6.6666666666666666E-2</v>
      </c>
      <c r="AF1501" s="36">
        <v>6.6666666666666666E-2</v>
      </c>
      <c r="AG1501" s="36">
        <v>6.6666666666666666E-2</v>
      </c>
      <c r="AH1501" s="36">
        <v>3.3333333333333333E-2</v>
      </c>
      <c r="AI1501" s="36">
        <v>6.6666666666666666E-2</v>
      </c>
      <c r="AJ1501" s="36">
        <v>3.3333333333333333E-2</v>
      </c>
      <c r="AK1501" s="36">
        <v>3.3333333333333333E-2</v>
      </c>
      <c r="AL1501" s="36">
        <v>3.3333333333333333E-2</v>
      </c>
      <c r="AM1501" s="36">
        <v>3.3333333333333333E-2</v>
      </c>
      <c r="AN1501" s="36">
        <v>3.3333333333333333E-2</v>
      </c>
      <c r="AO1501" s="36">
        <v>6.6666666666666666E-2</v>
      </c>
      <c r="AP1501" s="33" t="str">
        <f t="shared" si="22"/>
        <v>-</v>
      </c>
      <c r="AQ1501" s="55" t="str">
        <f t="shared" si="23"/>
        <v>-</v>
      </c>
      <c r="AR1501" s="56" t="str">
        <f t="shared" si="24"/>
        <v>-</v>
      </c>
      <c r="AS1501" s="34" t="s">
        <v>1890</v>
      </c>
      <c r="AT1501" s="122" t="s">
        <v>5208</v>
      </c>
    </row>
    <row r="1502" spans="1:46" ht="15.75" customHeight="1" x14ac:dyDescent="0.25">
      <c r="A1502" s="6">
        <v>26075080</v>
      </c>
      <c r="B1502" s="7" t="s">
        <v>72</v>
      </c>
      <c r="C1502" s="7" t="s">
        <v>2500</v>
      </c>
      <c r="D1502" s="7" t="s">
        <v>1811</v>
      </c>
      <c r="E1502" s="7" t="s">
        <v>1775</v>
      </c>
      <c r="F1502" s="7">
        <v>9</v>
      </c>
      <c r="G1502" s="7">
        <v>128</v>
      </c>
      <c r="H1502" s="7">
        <v>-76.299722220000007</v>
      </c>
      <c r="I1502" s="29">
        <v>3.3604166699999998</v>
      </c>
      <c r="J1502" s="6" t="s">
        <v>1908</v>
      </c>
      <c r="K1502" s="30">
        <v>29752</v>
      </c>
      <c r="L1502" s="30"/>
      <c r="M1502" s="7" t="s">
        <v>1911</v>
      </c>
      <c r="N1502" s="29" t="s">
        <v>1910</v>
      </c>
      <c r="O1502" s="31">
        <v>76.143999999999991</v>
      </c>
      <c r="P1502" s="31">
        <v>79.212000000000003</v>
      </c>
      <c r="Q1502" s="31">
        <v>133.36799999999999</v>
      </c>
      <c r="R1502" s="31">
        <v>157.33599999999998</v>
      </c>
      <c r="S1502" s="31">
        <v>113.208</v>
      </c>
      <c r="T1502" s="31">
        <v>54.608695652173914</v>
      </c>
      <c r="U1502" s="31">
        <v>27.583333333333332</v>
      </c>
      <c r="V1502" s="31">
        <v>25.912500000000005</v>
      </c>
      <c r="W1502" s="31">
        <v>89.725000000000009</v>
      </c>
      <c r="X1502" s="31">
        <v>128.88750000000002</v>
      </c>
      <c r="Y1502" s="31">
        <v>143.59166666666667</v>
      </c>
      <c r="Z1502" s="31">
        <v>89.18695652173912</v>
      </c>
      <c r="AA1502" s="4">
        <f t="shared" si="21"/>
        <v>1118.763652173913</v>
      </c>
      <c r="AB1502" s="32">
        <v>291</v>
      </c>
      <c r="AC1502" s="17">
        <v>0.80833333333333335</v>
      </c>
      <c r="AD1502" s="36">
        <v>0.83333333333333337</v>
      </c>
      <c r="AE1502" s="36">
        <v>0.83333333333333337</v>
      </c>
      <c r="AF1502" s="36">
        <v>0.83333333333333337</v>
      </c>
      <c r="AG1502" s="36">
        <v>0.83333333333333337</v>
      </c>
      <c r="AH1502" s="36">
        <v>0.83333333333333337</v>
      </c>
      <c r="AI1502" s="36">
        <v>0.76666666666666672</v>
      </c>
      <c r="AJ1502" s="36">
        <v>0.8</v>
      </c>
      <c r="AK1502" s="36">
        <v>0.8</v>
      </c>
      <c r="AL1502" s="36">
        <v>0.8</v>
      </c>
      <c r="AM1502" s="36">
        <v>0.8</v>
      </c>
      <c r="AN1502" s="36">
        <v>0.8</v>
      </c>
      <c r="AO1502" s="36">
        <v>0.76666666666666672</v>
      </c>
      <c r="AP1502" s="33" t="str">
        <f t="shared" si="22"/>
        <v>-</v>
      </c>
      <c r="AQ1502" s="55" t="str">
        <f t="shared" si="23"/>
        <v>&gt;=75%</v>
      </c>
      <c r="AR1502" s="56" t="str">
        <f t="shared" si="24"/>
        <v>&gt;=50%</v>
      </c>
      <c r="AT1502" s="122" t="s">
        <v>5208</v>
      </c>
    </row>
    <row r="1503" spans="1:46" ht="15.75" customHeight="1" x14ac:dyDescent="0.25">
      <c r="A1503" s="6">
        <v>26075090</v>
      </c>
      <c r="B1503" s="7" t="s">
        <v>150</v>
      </c>
      <c r="C1503" s="7" t="s">
        <v>2501</v>
      </c>
      <c r="D1503" s="7" t="s">
        <v>1821</v>
      </c>
      <c r="E1503" s="7" t="s">
        <v>1775</v>
      </c>
      <c r="F1503" s="7">
        <v>9</v>
      </c>
      <c r="G1503" s="7">
        <v>1350</v>
      </c>
      <c r="H1503" s="7">
        <v>-76.216666669999995</v>
      </c>
      <c r="I1503" s="29">
        <v>3.4833333299999998</v>
      </c>
      <c r="J1503" s="6" t="s">
        <v>1908</v>
      </c>
      <c r="K1503" s="30">
        <v>26769</v>
      </c>
      <c r="L1503" s="30"/>
      <c r="M1503" s="7" t="s">
        <v>1911</v>
      </c>
      <c r="N1503" s="29" t="s">
        <v>1892</v>
      </c>
      <c r="O1503" s="31">
        <v>109.0095238095238</v>
      </c>
      <c r="P1503" s="31">
        <v>131.47619047619048</v>
      </c>
      <c r="Q1503" s="31">
        <v>175.61904761904762</v>
      </c>
      <c r="R1503" s="31">
        <v>177.7</v>
      </c>
      <c r="S1503" s="31">
        <v>121.45</v>
      </c>
      <c r="T1503" s="31">
        <v>66.25</v>
      </c>
      <c r="U1503" s="31">
        <v>38.049999999999997</v>
      </c>
      <c r="V1503" s="31">
        <v>37.15</v>
      </c>
      <c r="W1503" s="31">
        <v>105.295</v>
      </c>
      <c r="X1503" s="31">
        <v>173.13499999999999</v>
      </c>
      <c r="Y1503" s="31">
        <v>222.36842105263159</v>
      </c>
      <c r="Z1503" s="31">
        <v>149.30000000000001</v>
      </c>
      <c r="AA1503" s="4">
        <f t="shared" si="21"/>
        <v>1506.8031829573933</v>
      </c>
      <c r="AB1503" s="32">
        <v>242</v>
      </c>
      <c r="AC1503" s="17">
        <v>0.67222222222222228</v>
      </c>
      <c r="AD1503" s="36">
        <v>0.7</v>
      </c>
      <c r="AE1503" s="36">
        <v>0.7</v>
      </c>
      <c r="AF1503" s="36">
        <v>0.7</v>
      </c>
      <c r="AG1503" s="36">
        <v>0.66666666666666663</v>
      </c>
      <c r="AH1503" s="36">
        <v>0.66666666666666663</v>
      </c>
      <c r="AI1503" s="36">
        <v>0.66666666666666663</v>
      </c>
      <c r="AJ1503" s="36">
        <v>0.66666666666666663</v>
      </c>
      <c r="AK1503" s="36">
        <v>0.66666666666666663</v>
      </c>
      <c r="AL1503" s="36">
        <v>0.66666666666666663</v>
      </c>
      <c r="AM1503" s="36">
        <v>0.66666666666666663</v>
      </c>
      <c r="AN1503" s="36">
        <v>0.6333333333333333</v>
      </c>
      <c r="AO1503" s="36">
        <v>0.66666666666666663</v>
      </c>
      <c r="AP1503" s="33" t="str">
        <f t="shared" si="22"/>
        <v>-</v>
      </c>
      <c r="AQ1503" s="55" t="str">
        <f t="shared" si="23"/>
        <v>-</v>
      </c>
      <c r="AR1503" s="56" t="str">
        <f t="shared" si="24"/>
        <v>&gt;=50%</v>
      </c>
      <c r="AS1503" s="34" t="s">
        <v>1892</v>
      </c>
      <c r="AT1503" s="120" t="s">
        <v>5204</v>
      </c>
    </row>
    <row r="1504" spans="1:46" ht="15.75" customHeight="1" x14ac:dyDescent="0.25">
      <c r="A1504" s="6">
        <v>26075100</v>
      </c>
      <c r="B1504" s="7" t="s">
        <v>43</v>
      </c>
      <c r="C1504" s="7" t="s">
        <v>2502</v>
      </c>
      <c r="D1504" s="7" t="s">
        <v>1821</v>
      </c>
      <c r="E1504" s="7" t="s">
        <v>1775</v>
      </c>
      <c r="F1504" s="7">
        <v>9</v>
      </c>
      <c r="G1504" s="7">
        <v>950</v>
      </c>
      <c r="H1504" s="7">
        <v>-76.433333329999996</v>
      </c>
      <c r="I1504" s="29">
        <v>3.6333333300000001</v>
      </c>
      <c r="J1504" s="6" t="s">
        <v>1890</v>
      </c>
      <c r="K1504" s="30">
        <v>33039</v>
      </c>
      <c r="L1504" s="30">
        <v>37544</v>
      </c>
      <c r="M1504" s="7" t="s">
        <v>1911</v>
      </c>
      <c r="N1504" s="29" t="s">
        <v>1910</v>
      </c>
      <c r="O1504" s="31">
        <v>31.536363636363635</v>
      </c>
      <c r="P1504" s="31">
        <v>50.55</v>
      </c>
      <c r="Q1504" s="31">
        <v>102.39090909090909</v>
      </c>
      <c r="R1504" s="31">
        <v>140.59090909090909</v>
      </c>
      <c r="S1504" s="31">
        <v>100.24545454545454</v>
      </c>
      <c r="T1504" s="31">
        <v>55.391666666666659</v>
      </c>
      <c r="U1504" s="31">
        <v>34.524999999999999</v>
      </c>
      <c r="V1504" s="31">
        <v>24.816666666666666</v>
      </c>
      <c r="W1504" s="31">
        <v>80.281818181818181</v>
      </c>
      <c r="X1504" s="31">
        <v>105.13636363636364</v>
      </c>
      <c r="Y1504" s="31">
        <v>94.109999999999985</v>
      </c>
      <c r="Z1504" s="31">
        <v>58.490909090909092</v>
      </c>
      <c r="AA1504" s="4">
        <f t="shared" si="21"/>
        <v>878.06606060606066</v>
      </c>
      <c r="AB1504" s="32">
        <v>133</v>
      </c>
      <c r="AC1504" s="17">
        <v>0.36944444444444446</v>
      </c>
      <c r="AD1504" s="36">
        <v>0.36666666666666664</v>
      </c>
      <c r="AE1504" s="36">
        <v>0.33333333333333331</v>
      </c>
      <c r="AF1504" s="36">
        <v>0.36666666666666664</v>
      </c>
      <c r="AG1504" s="36">
        <v>0.36666666666666664</v>
      </c>
      <c r="AH1504" s="36">
        <v>0.36666666666666664</v>
      </c>
      <c r="AI1504" s="36">
        <v>0.4</v>
      </c>
      <c r="AJ1504" s="36">
        <v>0.4</v>
      </c>
      <c r="AK1504" s="36">
        <v>0.4</v>
      </c>
      <c r="AL1504" s="36">
        <v>0.36666666666666664</v>
      </c>
      <c r="AM1504" s="36">
        <v>0.36666666666666664</v>
      </c>
      <c r="AN1504" s="36">
        <v>0.33333333333333331</v>
      </c>
      <c r="AO1504" s="36">
        <v>0.36666666666666664</v>
      </c>
      <c r="AP1504" s="33" t="str">
        <f t="shared" si="22"/>
        <v>-</v>
      </c>
      <c r="AQ1504" s="55" t="str">
        <f t="shared" si="23"/>
        <v>-</v>
      </c>
      <c r="AR1504" s="56" t="str">
        <f t="shared" si="24"/>
        <v>-</v>
      </c>
      <c r="AS1504" s="34" t="s">
        <v>1890</v>
      </c>
      <c r="AT1504" s="122" t="s">
        <v>5208</v>
      </c>
    </row>
    <row r="1505" spans="1:46" ht="15.75" customHeight="1" x14ac:dyDescent="0.25">
      <c r="A1505" s="6">
        <v>26075110</v>
      </c>
      <c r="B1505" s="7" t="s">
        <v>150</v>
      </c>
      <c r="C1505" s="7" t="s">
        <v>2503</v>
      </c>
      <c r="D1505" s="7" t="s">
        <v>1811</v>
      </c>
      <c r="E1505" s="7" t="s">
        <v>1775</v>
      </c>
      <c r="F1505" s="7">
        <v>9</v>
      </c>
      <c r="G1505" s="7">
        <v>1626</v>
      </c>
      <c r="H1505" s="7">
        <v>-76.185777779999995</v>
      </c>
      <c r="I1505" s="29">
        <v>3.31402778</v>
      </c>
      <c r="J1505" s="6" t="s">
        <v>1908</v>
      </c>
      <c r="K1505" s="30">
        <v>26007</v>
      </c>
      <c r="L1505" s="30"/>
      <c r="M1505" s="7" t="s">
        <v>1911</v>
      </c>
      <c r="N1505" s="29" t="s">
        <v>1892</v>
      </c>
      <c r="O1505" s="31">
        <v>133.9047619047619</v>
      </c>
      <c r="P1505" s="31">
        <v>101.52380952380952</v>
      </c>
      <c r="Q1505" s="31">
        <v>134.52380952380952</v>
      </c>
      <c r="R1505" s="31">
        <v>148.0952380952381</v>
      </c>
      <c r="S1505" s="31">
        <v>117.2</v>
      </c>
      <c r="T1505" s="31">
        <v>55.55</v>
      </c>
      <c r="U1505" s="31">
        <v>29.25</v>
      </c>
      <c r="V1505" s="31">
        <v>24.1</v>
      </c>
      <c r="W1505" s="31">
        <v>79.2</v>
      </c>
      <c r="X1505" s="31">
        <v>190.35</v>
      </c>
      <c r="Y1505" s="31">
        <v>229.25</v>
      </c>
      <c r="Z1505" s="31">
        <v>138.1</v>
      </c>
      <c r="AA1505" s="4">
        <f t="shared" si="21"/>
        <v>1381.047619047619</v>
      </c>
      <c r="AB1505" s="32">
        <v>244</v>
      </c>
      <c r="AC1505" s="17">
        <v>0.67777777777777781</v>
      </c>
      <c r="AD1505" s="36">
        <v>0.7</v>
      </c>
      <c r="AE1505" s="36">
        <v>0.7</v>
      </c>
      <c r="AF1505" s="36">
        <v>0.7</v>
      </c>
      <c r="AG1505" s="36">
        <v>0.7</v>
      </c>
      <c r="AH1505" s="36">
        <v>0.66666666666666663</v>
      </c>
      <c r="AI1505" s="36">
        <v>0.66666666666666663</v>
      </c>
      <c r="AJ1505" s="36">
        <v>0.66666666666666663</v>
      </c>
      <c r="AK1505" s="36">
        <v>0.66666666666666663</v>
      </c>
      <c r="AL1505" s="36">
        <v>0.66666666666666663</v>
      </c>
      <c r="AM1505" s="36">
        <v>0.66666666666666663</v>
      </c>
      <c r="AN1505" s="36">
        <v>0.66666666666666663</v>
      </c>
      <c r="AO1505" s="36">
        <v>0.66666666666666663</v>
      </c>
      <c r="AP1505" s="33" t="str">
        <f t="shared" si="22"/>
        <v>-</v>
      </c>
      <c r="AQ1505" s="55" t="str">
        <f t="shared" si="23"/>
        <v>-</v>
      </c>
      <c r="AR1505" s="56" t="str">
        <f t="shared" si="24"/>
        <v>&gt;=50%</v>
      </c>
      <c r="AS1505" s="34" t="s">
        <v>1892</v>
      </c>
      <c r="AT1505" s="120" t="s">
        <v>5204</v>
      </c>
    </row>
    <row r="1506" spans="1:46" ht="15.75" customHeight="1" x14ac:dyDescent="0.25">
      <c r="A1506" s="6">
        <v>26080070</v>
      </c>
      <c r="B1506" s="7" t="s">
        <v>26</v>
      </c>
      <c r="C1506" s="7" t="s">
        <v>1836</v>
      </c>
      <c r="D1506" s="7" t="s">
        <v>1836</v>
      </c>
      <c r="E1506" s="7" t="s">
        <v>1775</v>
      </c>
      <c r="F1506" s="7">
        <v>9</v>
      </c>
      <c r="G1506" s="7">
        <v>974</v>
      </c>
      <c r="H1506" s="7">
        <v>-76.429722220000002</v>
      </c>
      <c r="I1506" s="29">
        <v>3.69852778</v>
      </c>
      <c r="J1506" s="6" t="s">
        <v>1908</v>
      </c>
      <c r="K1506" s="30">
        <v>16907</v>
      </c>
      <c r="L1506" s="30"/>
      <c r="M1506" s="7" t="s">
        <v>1911</v>
      </c>
      <c r="N1506" s="29" t="s">
        <v>1910</v>
      </c>
      <c r="O1506" s="31">
        <v>36.866666666666667</v>
      </c>
      <c r="P1506" s="31">
        <v>51.068965517241381</v>
      </c>
      <c r="Q1506" s="31">
        <v>94.233333333333334</v>
      </c>
      <c r="R1506" s="31">
        <v>113.13333333333334</v>
      </c>
      <c r="S1506" s="31">
        <v>91.4</v>
      </c>
      <c r="T1506" s="31">
        <v>56.06666666666667</v>
      </c>
      <c r="U1506" s="31">
        <v>39.06666666666667</v>
      </c>
      <c r="V1506" s="31">
        <v>30.103448275862068</v>
      </c>
      <c r="W1506" s="31">
        <v>71.666666666666671</v>
      </c>
      <c r="X1506" s="31">
        <v>112.46666666666667</v>
      </c>
      <c r="Y1506" s="31">
        <v>99.13333333333334</v>
      </c>
      <c r="Z1506" s="31">
        <v>65.034482758620683</v>
      </c>
      <c r="AA1506" s="4">
        <f t="shared" si="21"/>
        <v>860.24022988505749</v>
      </c>
      <c r="AB1506" s="32">
        <v>357</v>
      </c>
      <c r="AC1506" s="17">
        <v>0.9916666666666667</v>
      </c>
      <c r="AD1506" s="36">
        <v>1</v>
      </c>
      <c r="AE1506" s="36">
        <v>0.96666666666666667</v>
      </c>
      <c r="AF1506" s="36">
        <v>1</v>
      </c>
      <c r="AG1506" s="36">
        <v>1</v>
      </c>
      <c r="AH1506" s="36">
        <v>1</v>
      </c>
      <c r="AI1506" s="36">
        <v>1</v>
      </c>
      <c r="AJ1506" s="36">
        <v>1</v>
      </c>
      <c r="AK1506" s="36">
        <v>0.96666666666666667</v>
      </c>
      <c r="AL1506" s="36">
        <v>1</v>
      </c>
      <c r="AM1506" s="36">
        <v>1</v>
      </c>
      <c r="AN1506" s="36">
        <v>1</v>
      </c>
      <c r="AO1506" s="36">
        <v>0.96666666666666667</v>
      </c>
      <c r="AP1506" s="33" t="str">
        <f t="shared" si="22"/>
        <v>&gt;=80%</v>
      </c>
      <c r="AQ1506" s="55" t="str">
        <f t="shared" si="23"/>
        <v>&gt;=75%</v>
      </c>
      <c r="AR1506" s="56" t="str">
        <f t="shared" si="24"/>
        <v>&gt;=50%</v>
      </c>
      <c r="AT1506" s="121">
        <v>0.8</v>
      </c>
    </row>
    <row r="1507" spans="1:46" ht="15.75" customHeight="1" x14ac:dyDescent="0.25">
      <c r="A1507" s="6">
        <v>26080250</v>
      </c>
      <c r="B1507" s="7" t="s">
        <v>26</v>
      </c>
      <c r="C1507" s="7" t="s">
        <v>854</v>
      </c>
      <c r="D1507" s="7" t="s">
        <v>2504</v>
      </c>
      <c r="E1507" s="7" t="s">
        <v>1775</v>
      </c>
      <c r="F1507" s="7">
        <v>9</v>
      </c>
      <c r="G1507" s="7">
        <v>1532</v>
      </c>
      <c r="H1507" s="7">
        <v>-76.383333329999999</v>
      </c>
      <c r="I1507" s="29">
        <v>4.2</v>
      </c>
      <c r="J1507" s="6" t="s">
        <v>1908</v>
      </c>
      <c r="K1507" s="30">
        <v>26099</v>
      </c>
      <c r="L1507" s="30"/>
      <c r="M1507" s="7" t="s">
        <v>1911</v>
      </c>
      <c r="N1507" s="29" t="s">
        <v>1892</v>
      </c>
      <c r="O1507" s="31">
        <v>114.2</v>
      </c>
      <c r="P1507" s="31">
        <v>105.25</v>
      </c>
      <c r="Q1507" s="31">
        <v>211.8</v>
      </c>
      <c r="R1507" s="31">
        <v>257.2</v>
      </c>
      <c r="S1507" s="31">
        <v>268.8</v>
      </c>
      <c r="T1507" s="31">
        <v>144</v>
      </c>
      <c r="U1507" s="31">
        <v>135.4</v>
      </c>
      <c r="V1507" s="31">
        <v>98.6</v>
      </c>
      <c r="W1507" s="31">
        <v>257.2</v>
      </c>
      <c r="X1507" s="31">
        <v>245.6</v>
      </c>
      <c r="Y1507" s="31">
        <v>244.84</v>
      </c>
      <c r="Z1507" s="31">
        <v>133.4</v>
      </c>
      <c r="AA1507" s="4">
        <f t="shared" si="21"/>
        <v>2216.29</v>
      </c>
      <c r="AB1507" s="32">
        <v>59</v>
      </c>
      <c r="AC1507" s="17">
        <v>0.16388888888888889</v>
      </c>
      <c r="AD1507" s="36">
        <v>0.16666666666666666</v>
      </c>
      <c r="AE1507" s="36">
        <v>0.13333333333333333</v>
      </c>
      <c r="AF1507" s="36">
        <v>0.16666666666666666</v>
      </c>
      <c r="AG1507" s="36">
        <v>0.16666666666666666</v>
      </c>
      <c r="AH1507" s="36">
        <v>0.16666666666666666</v>
      </c>
      <c r="AI1507" s="36">
        <v>0.16666666666666666</v>
      </c>
      <c r="AJ1507" s="36">
        <v>0.16666666666666666</v>
      </c>
      <c r="AK1507" s="36">
        <v>0.16666666666666666</v>
      </c>
      <c r="AL1507" s="36">
        <v>0.16666666666666666</v>
      </c>
      <c r="AM1507" s="36">
        <v>0.16666666666666666</v>
      </c>
      <c r="AN1507" s="36">
        <v>0.16666666666666666</v>
      </c>
      <c r="AO1507" s="36">
        <v>0.16666666666666666</v>
      </c>
      <c r="AP1507" s="33" t="str">
        <f t="shared" si="22"/>
        <v>-</v>
      </c>
      <c r="AQ1507" s="55" t="str">
        <f t="shared" si="23"/>
        <v>-</v>
      </c>
      <c r="AR1507" s="56" t="str">
        <f t="shared" si="24"/>
        <v>-</v>
      </c>
      <c r="AS1507" s="34" t="s">
        <v>1892</v>
      </c>
      <c r="AT1507" s="122" t="s">
        <v>5208</v>
      </c>
    </row>
    <row r="1508" spans="1:46" ht="15.75" customHeight="1" x14ac:dyDescent="0.25">
      <c r="A1508" s="6">
        <v>26080260</v>
      </c>
      <c r="B1508" s="7" t="s">
        <v>26</v>
      </c>
      <c r="C1508" s="7" t="s">
        <v>2505</v>
      </c>
      <c r="D1508" s="7" t="s">
        <v>2506</v>
      </c>
      <c r="E1508" s="7" t="s">
        <v>1775</v>
      </c>
      <c r="F1508" s="7">
        <v>9</v>
      </c>
      <c r="G1508" s="7">
        <v>953</v>
      </c>
      <c r="H1508" s="7">
        <v>-76.3</v>
      </c>
      <c r="I1508" s="29">
        <v>4.1500000000000004</v>
      </c>
      <c r="J1508" s="6" t="s">
        <v>1908</v>
      </c>
      <c r="K1508" s="30">
        <v>26099</v>
      </c>
      <c r="L1508" s="30"/>
      <c r="M1508" s="7" t="s">
        <v>1911</v>
      </c>
      <c r="N1508" s="29" t="s">
        <v>1892</v>
      </c>
      <c r="O1508" s="31">
        <v>66</v>
      </c>
      <c r="P1508" s="31">
        <v>66.476190476190482</v>
      </c>
      <c r="Q1508" s="31">
        <v>132.69999999999999</v>
      </c>
      <c r="R1508" s="31">
        <v>170.21052631578948</v>
      </c>
      <c r="S1508" s="31">
        <v>162.78947368421052</v>
      </c>
      <c r="T1508" s="31">
        <v>93.8</v>
      </c>
      <c r="U1508" s="31">
        <v>60.3</v>
      </c>
      <c r="V1508" s="31">
        <v>63.7</v>
      </c>
      <c r="W1508" s="31">
        <v>107.25</v>
      </c>
      <c r="X1508" s="31">
        <v>142.55000000000001</v>
      </c>
      <c r="Y1508" s="31">
        <v>155</v>
      </c>
      <c r="Z1508" s="31">
        <v>94.75</v>
      </c>
      <c r="AA1508" s="4">
        <f t="shared" si="21"/>
        <v>1315.5261904761903</v>
      </c>
      <c r="AB1508" s="32">
        <v>240</v>
      </c>
      <c r="AC1508" s="17">
        <v>0.66666666666666663</v>
      </c>
      <c r="AD1508" s="36">
        <v>0.7</v>
      </c>
      <c r="AE1508" s="36">
        <v>0.7</v>
      </c>
      <c r="AF1508" s="36">
        <v>0.66666666666666663</v>
      </c>
      <c r="AG1508" s="36">
        <v>0.6333333333333333</v>
      </c>
      <c r="AH1508" s="36">
        <v>0.6333333333333333</v>
      </c>
      <c r="AI1508" s="36">
        <v>0.66666666666666663</v>
      </c>
      <c r="AJ1508" s="36">
        <v>0.66666666666666663</v>
      </c>
      <c r="AK1508" s="36">
        <v>0.66666666666666663</v>
      </c>
      <c r="AL1508" s="36">
        <v>0.66666666666666663</v>
      </c>
      <c r="AM1508" s="36">
        <v>0.66666666666666663</v>
      </c>
      <c r="AN1508" s="36">
        <v>0.66666666666666663</v>
      </c>
      <c r="AO1508" s="36">
        <v>0.66666666666666663</v>
      </c>
      <c r="AP1508" s="33" t="str">
        <f t="shared" si="22"/>
        <v>-</v>
      </c>
      <c r="AQ1508" s="55" t="str">
        <f t="shared" si="23"/>
        <v>-</v>
      </c>
      <c r="AR1508" s="56" t="str">
        <f t="shared" si="24"/>
        <v>&gt;=50%</v>
      </c>
      <c r="AS1508" s="34" t="s">
        <v>1892</v>
      </c>
      <c r="AT1508" s="120" t="s">
        <v>5204</v>
      </c>
    </row>
    <row r="1509" spans="1:46" ht="15.75" customHeight="1" x14ac:dyDescent="0.25">
      <c r="A1509" s="6">
        <v>26080280</v>
      </c>
      <c r="B1509" s="7" t="s">
        <v>26</v>
      </c>
      <c r="C1509" s="7" t="s">
        <v>1795</v>
      </c>
      <c r="D1509" s="7" t="s">
        <v>1794</v>
      </c>
      <c r="E1509" s="7" t="s">
        <v>1775</v>
      </c>
      <c r="F1509" s="7">
        <v>9</v>
      </c>
      <c r="G1509" s="7">
        <v>1637</v>
      </c>
      <c r="H1509" s="7">
        <v>-76.601555560000008</v>
      </c>
      <c r="I1509" s="29">
        <v>3.4381944399999997</v>
      </c>
      <c r="J1509" s="6" t="s">
        <v>1908</v>
      </c>
      <c r="K1509" s="30">
        <v>27044</v>
      </c>
      <c r="L1509" s="30"/>
      <c r="M1509" s="7" t="s">
        <v>1911</v>
      </c>
      <c r="N1509" s="29" t="s">
        <v>1910</v>
      </c>
      <c r="O1509" s="31">
        <v>116.83333333333333</v>
      </c>
      <c r="P1509" s="31">
        <v>112.1</v>
      </c>
      <c r="Q1509" s="31">
        <v>166.76666666666668</v>
      </c>
      <c r="R1509" s="31">
        <v>242.08620689655172</v>
      </c>
      <c r="S1509" s="31">
        <v>227.93103448275863</v>
      </c>
      <c r="T1509" s="31">
        <v>126.53999999999999</v>
      </c>
      <c r="U1509" s="31">
        <v>81.433333333333337</v>
      </c>
      <c r="V1509" s="31">
        <v>53.333333333333336</v>
      </c>
      <c r="W1509" s="31">
        <v>119.17241379310344</v>
      </c>
      <c r="X1509" s="31">
        <v>157.9</v>
      </c>
      <c r="Y1509" s="31">
        <v>188.06666666666666</v>
      </c>
      <c r="Z1509" s="31">
        <v>139.68965517241378</v>
      </c>
      <c r="AA1509" s="4">
        <f t="shared" si="21"/>
        <v>1731.8526436781608</v>
      </c>
      <c r="AB1509" s="32">
        <v>356</v>
      </c>
      <c r="AC1509" s="17">
        <v>0.98888888888888893</v>
      </c>
      <c r="AD1509" s="36">
        <v>1</v>
      </c>
      <c r="AE1509" s="36">
        <v>1</v>
      </c>
      <c r="AF1509" s="36">
        <v>1</v>
      </c>
      <c r="AG1509" s="36">
        <v>0.96666666666666667</v>
      </c>
      <c r="AH1509" s="36">
        <v>0.96666666666666667</v>
      </c>
      <c r="AI1509" s="36">
        <v>1</v>
      </c>
      <c r="AJ1509" s="36">
        <v>1</v>
      </c>
      <c r="AK1509" s="36">
        <v>1</v>
      </c>
      <c r="AL1509" s="36">
        <v>0.96666666666666667</v>
      </c>
      <c r="AM1509" s="36">
        <v>1</v>
      </c>
      <c r="AN1509" s="36">
        <v>1</v>
      </c>
      <c r="AO1509" s="36">
        <v>0.96666666666666667</v>
      </c>
      <c r="AP1509" s="33" t="str">
        <f t="shared" si="22"/>
        <v>&gt;=80%</v>
      </c>
      <c r="AQ1509" s="55" t="str">
        <f t="shared" si="23"/>
        <v>&gt;=75%</v>
      </c>
      <c r="AR1509" s="56" t="str">
        <f t="shared" si="24"/>
        <v>&gt;=50%</v>
      </c>
      <c r="AT1509" s="121">
        <v>0.8</v>
      </c>
    </row>
    <row r="1510" spans="1:46" ht="15.75" customHeight="1" x14ac:dyDescent="0.25">
      <c r="A1510" s="6">
        <v>26080290</v>
      </c>
      <c r="B1510" s="7" t="s">
        <v>26</v>
      </c>
      <c r="C1510" s="7" t="s">
        <v>1837</v>
      </c>
      <c r="D1510" s="7" t="s">
        <v>1838</v>
      </c>
      <c r="E1510" s="7" t="s">
        <v>1775</v>
      </c>
      <c r="F1510" s="7">
        <v>9</v>
      </c>
      <c r="G1510" s="7">
        <v>962</v>
      </c>
      <c r="H1510" s="7">
        <v>-76.35083333</v>
      </c>
      <c r="I1510" s="29">
        <v>3.8908888899999998</v>
      </c>
      <c r="J1510" s="6" t="s">
        <v>1908</v>
      </c>
      <c r="K1510" s="30">
        <v>29113</v>
      </c>
      <c r="L1510" s="30"/>
      <c r="M1510" s="7" t="s">
        <v>1911</v>
      </c>
      <c r="N1510" s="29" t="s">
        <v>1910</v>
      </c>
      <c r="O1510" s="31">
        <v>49.827586206896555</v>
      </c>
      <c r="P1510" s="31">
        <v>69.482758620689651</v>
      </c>
      <c r="Q1510" s="31">
        <v>105.30714285714285</v>
      </c>
      <c r="R1510" s="31">
        <v>141.14814814814815</v>
      </c>
      <c r="S1510" s="31">
        <v>96.642857142857139</v>
      </c>
      <c r="T1510" s="31">
        <v>64.7</v>
      </c>
      <c r="U1510" s="31">
        <v>45.517241379310342</v>
      </c>
      <c r="V1510" s="31">
        <v>45.517241379310342</v>
      </c>
      <c r="W1510" s="31">
        <v>89.11</v>
      </c>
      <c r="X1510" s="31">
        <v>130.96428571428572</v>
      </c>
      <c r="Y1510" s="31">
        <v>125.60357142857143</v>
      </c>
      <c r="Z1510" s="31">
        <v>71.717241379310352</v>
      </c>
      <c r="AA1510" s="4">
        <f t="shared" si="21"/>
        <v>1035.5380742565226</v>
      </c>
      <c r="AB1510" s="32">
        <v>344</v>
      </c>
      <c r="AC1510" s="17">
        <v>0.9555555555555556</v>
      </c>
      <c r="AD1510" s="36">
        <v>0.96666666666666667</v>
      </c>
      <c r="AE1510" s="36">
        <v>0.96666666666666667</v>
      </c>
      <c r="AF1510" s="36">
        <v>0.93333333333333335</v>
      </c>
      <c r="AG1510" s="36">
        <v>0.9</v>
      </c>
      <c r="AH1510" s="36">
        <v>0.93333333333333335</v>
      </c>
      <c r="AI1510" s="36">
        <v>1</v>
      </c>
      <c r="AJ1510" s="36">
        <v>0.96666666666666667</v>
      </c>
      <c r="AK1510" s="36">
        <v>0.96666666666666667</v>
      </c>
      <c r="AL1510" s="36">
        <v>1</v>
      </c>
      <c r="AM1510" s="36">
        <v>0.93333333333333335</v>
      </c>
      <c r="AN1510" s="36">
        <v>0.93333333333333335</v>
      </c>
      <c r="AO1510" s="36">
        <v>0.96666666666666667</v>
      </c>
      <c r="AP1510" s="33" t="str">
        <f t="shared" si="22"/>
        <v>&gt;=80%</v>
      </c>
      <c r="AQ1510" s="55" t="str">
        <f t="shared" si="23"/>
        <v>&gt;=75%</v>
      </c>
      <c r="AR1510" s="56" t="str">
        <f t="shared" si="24"/>
        <v>&gt;=50%</v>
      </c>
      <c r="AT1510" s="121">
        <v>0.8</v>
      </c>
    </row>
    <row r="1511" spans="1:46" ht="15.75" customHeight="1" x14ac:dyDescent="0.25">
      <c r="A1511" s="6">
        <v>26080300</v>
      </c>
      <c r="B1511" s="7" t="s">
        <v>54</v>
      </c>
      <c r="C1511" s="7" t="s">
        <v>2507</v>
      </c>
      <c r="D1511" s="7" t="s">
        <v>1794</v>
      </c>
      <c r="E1511" s="7" t="s">
        <v>1775</v>
      </c>
      <c r="F1511" s="7">
        <v>9</v>
      </c>
      <c r="G1511" s="7">
        <v>985</v>
      </c>
      <c r="H1511" s="7">
        <v>-76.55</v>
      </c>
      <c r="I1511" s="29">
        <v>3.4</v>
      </c>
      <c r="J1511" s="6" t="s">
        <v>1908</v>
      </c>
      <c r="K1511" s="30">
        <v>30756</v>
      </c>
      <c r="L1511" s="30"/>
      <c r="M1511" s="7" t="s">
        <v>1911</v>
      </c>
      <c r="N1511" s="29" t="s">
        <v>1892</v>
      </c>
      <c r="O1511" s="31">
        <v>119</v>
      </c>
      <c r="P1511" s="31">
        <v>70</v>
      </c>
      <c r="Q1511" s="31">
        <v>91</v>
      </c>
      <c r="R1511" s="31" t="s">
        <v>1930</v>
      </c>
      <c r="S1511" s="31">
        <v>240</v>
      </c>
      <c r="T1511" s="31">
        <v>95.5</v>
      </c>
      <c r="U1511" s="31" t="s">
        <v>1930</v>
      </c>
      <c r="V1511" s="31">
        <v>20.666666666666668</v>
      </c>
      <c r="W1511" s="31">
        <v>96.7</v>
      </c>
      <c r="X1511" s="31">
        <v>86.5</v>
      </c>
      <c r="Y1511" s="31">
        <v>97</v>
      </c>
      <c r="Z1511" s="31">
        <v>163.75</v>
      </c>
      <c r="AA1511" s="4">
        <f t="shared" si="21"/>
        <v>1080.1166666666668</v>
      </c>
      <c r="AB1511" s="32">
        <v>22</v>
      </c>
      <c r="AC1511" s="17">
        <v>6.1111111111111109E-2</v>
      </c>
      <c r="AD1511" s="36">
        <v>6.6666666666666666E-2</v>
      </c>
      <c r="AE1511" s="36">
        <v>3.3333333333333333E-2</v>
      </c>
      <c r="AF1511" s="36">
        <v>3.3333333333333333E-2</v>
      </c>
      <c r="AG1511" s="36">
        <v>0</v>
      </c>
      <c r="AH1511" s="36">
        <v>3.3333333333333333E-2</v>
      </c>
      <c r="AI1511" s="36">
        <v>6.6666666666666666E-2</v>
      </c>
      <c r="AJ1511" s="36">
        <v>0</v>
      </c>
      <c r="AK1511" s="36">
        <v>0.1</v>
      </c>
      <c r="AL1511" s="36">
        <v>0.13333333333333333</v>
      </c>
      <c r="AM1511" s="36">
        <v>0.13333333333333333</v>
      </c>
      <c r="AN1511" s="36">
        <v>6.6666666666666666E-2</v>
      </c>
      <c r="AO1511" s="36">
        <v>6.6666666666666666E-2</v>
      </c>
      <c r="AP1511" s="33" t="str">
        <f t="shared" si="22"/>
        <v>-</v>
      </c>
      <c r="AQ1511" s="55" t="str">
        <f t="shared" si="23"/>
        <v>-</v>
      </c>
      <c r="AR1511" s="56" t="str">
        <f t="shared" si="24"/>
        <v>-</v>
      </c>
      <c r="AS1511" s="34" t="s">
        <v>1892</v>
      </c>
      <c r="AT1511" s="122" t="s">
        <v>5208</v>
      </c>
    </row>
    <row r="1512" spans="1:46" ht="15.75" customHeight="1" x14ac:dyDescent="0.25">
      <c r="A1512" s="6">
        <v>26080310</v>
      </c>
      <c r="B1512" s="7" t="s">
        <v>54</v>
      </c>
      <c r="C1512" s="7" t="s">
        <v>1793</v>
      </c>
      <c r="D1512" s="7" t="s">
        <v>1794</v>
      </c>
      <c r="E1512" s="7" t="s">
        <v>1775</v>
      </c>
      <c r="F1512" s="7">
        <v>9</v>
      </c>
      <c r="G1512" s="7">
        <v>983</v>
      </c>
      <c r="H1512" s="7">
        <v>-76.523027779999993</v>
      </c>
      <c r="I1512" s="29">
        <v>3.4759722200000001</v>
      </c>
      <c r="J1512" s="6" t="s">
        <v>1908</v>
      </c>
      <c r="K1512" s="30">
        <v>35353</v>
      </c>
      <c r="L1512" s="30"/>
      <c r="M1512" s="7" t="s">
        <v>1911</v>
      </c>
      <c r="N1512" s="29" t="s">
        <v>1910</v>
      </c>
      <c r="O1512" s="31">
        <v>77.67916666666666</v>
      </c>
      <c r="P1512" s="31">
        <v>70.233333333333334</v>
      </c>
      <c r="Q1512" s="31">
        <v>102.04583333333333</v>
      </c>
      <c r="R1512" s="31">
        <v>179.0625</v>
      </c>
      <c r="S1512" s="31">
        <v>146.81250000000003</v>
      </c>
      <c r="T1512" s="31">
        <v>80.454166666666666</v>
      </c>
      <c r="U1512" s="31">
        <v>50.25</v>
      </c>
      <c r="V1512" s="31">
        <v>39.283333333333324</v>
      </c>
      <c r="W1512" s="31">
        <v>80.508333333333326</v>
      </c>
      <c r="X1512" s="31">
        <v>114.37083333333334</v>
      </c>
      <c r="Y1512" s="31">
        <v>123.9375</v>
      </c>
      <c r="Z1512" s="31">
        <v>108.2375</v>
      </c>
      <c r="AA1512" s="4">
        <f t="shared" si="21"/>
        <v>1172.875</v>
      </c>
      <c r="AB1512" s="32">
        <v>288</v>
      </c>
      <c r="AC1512" s="17">
        <v>0.8</v>
      </c>
      <c r="AD1512" s="36">
        <v>0.8</v>
      </c>
      <c r="AE1512" s="36">
        <v>0.8</v>
      </c>
      <c r="AF1512" s="36">
        <v>0.8</v>
      </c>
      <c r="AG1512" s="36">
        <v>0.8</v>
      </c>
      <c r="AH1512" s="36">
        <v>0.8</v>
      </c>
      <c r="AI1512" s="36">
        <v>0.8</v>
      </c>
      <c r="AJ1512" s="36">
        <v>0.8</v>
      </c>
      <c r="AK1512" s="36">
        <v>0.8</v>
      </c>
      <c r="AL1512" s="36">
        <v>0.8</v>
      </c>
      <c r="AM1512" s="36">
        <v>0.8</v>
      </c>
      <c r="AN1512" s="36">
        <v>0.8</v>
      </c>
      <c r="AO1512" s="36">
        <v>0.8</v>
      </c>
      <c r="AP1512" s="33" t="str">
        <f t="shared" si="22"/>
        <v>&gt;=80%</v>
      </c>
      <c r="AQ1512" s="55" t="str">
        <f t="shared" si="23"/>
        <v>&gt;=75%</v>
      </c>
      <c r="AR1512" s="56" t="str">
        <f t="shared" si="24"/>
        <v>&gt;=50%</v>
      </c>
      <c r="AT1512" s="121">
        <v>0.8</v>
      </c>
    </row>
    <row r="1513" spans="1:46" ht="15.75" customHeight="1" x14ac:dyDescent="0.25">
      <c r="A1513" s="6">
        <v>26080380</v>
      </c>
      <c r="B1513" s="7" t="s">
        <v>26</v>
      </c>
      <c r="C1513" s="7" t="s">
        <v>2508</v>
      </c>
      <c r="D1513" s="7" t="s">
        <v>1815</v>
      </c>
      <c r="E1513" s="7" t="s">
        <v>1775</v>
      </c>
      <c r="F1513" s="7">
        <v>9</v>
      </c>
      <c r="G1513" s="7">
        <v>1440</v>
      </c>
      <c r="H1513" s="7">
        <v>-76.583333329999988</v>
      </c>
      <c r="I1513" s="29">
        <v>3.7</v>
      </c>
      <c r="J1513" s="6" t="s">
        <v>1890</v>
      </c>
      <c r="K1513" s="30">
        <v>33039</v>
      </c>
      <c r="L1513" s="30">
        <v>37544</v>
      </c>
      <c r="M1513" s="7" t="s">
        <v>1911</v>
      </c>
      <c r="N1513" s="29" t="s">
        <v>1910</v>
      </c>
      <c r="O1513" s="31">
        <v>52.5</v>
      </c>
      <c r="P1513" s="31">
        <v>52.083333333333336</v>
      </c>
      <c r="Q1513" s="31">
        <v>86</v>
      </c>
      <c r="R1513" s="31">
        <v>136.08333333333334</v>
      </c>
      <c r="S1513" s="31">
        <v>108.83333333333333</v>
      </c>
      <c r="T1513" s="31">
        <v>53.25</v>
      </c>
      <c r="U1513" s="31">
        <v>44.866666666666667</v>
      </c>
      <c r="V1513" s="31">
        <v>48</v>
      </c>
      <c r="W1513" s="31">
        <v>94.07692307692308</v>
      </c>
      <c r="X1513" s="31">
        <v>112.69230769230769</v>
      </c>
      <c r="Y1513" s="31">
        <v>96.84615384615384</v>
      </c>
      <c r="Z1513" s="31">
        <v>44.615384615384613</v>
      </c>
      <c r="AA1513" s="4">
        <f t="shared" si="21"/>
        <v>929.84743589743596</v>
      </c>
      <c r="AB1513" s="32">
        <v>149</v>
      </c>
      <c r="AC1513" s="17">
        <v>0.41388888888888886</v>
      </c>
      <c r="AD1513" s="36">
        <v>0.4</v>
      </c>
      <c r="AE1513" s="36">
        <v>0.4</v>
      </c>
      <c r="AF1513" s="36">
        <v>0.43333333333333335</v>
      </c>
      <c r="AG1513" s="36">
        <v>0.4</v>
      </c>
      <c r="AH1513" s="36">
        <v>0.4</v>
      </c>
      <c r="AI1513" s="36">
        <v>0.4</v>
      </c>
      <c r="AJ1513" s="36">
        <v>0.4</v>
      </c>
      <c r="AK1513" s="36">
        <v>0.4</v>
      </c>
      <c r="AL1513" s="36">
        <v>0.43333333333333335</v>
      </c>
      <c r="AM1513" s="36">
        <v>0.43333333333333335</v>
      </c>
      <c r="AN1513" s="36">
        <v>0.43333333333333335</v>
      </c>
      <c r="AO1513" s="36">
        <v>0.43333333333333335</v>
      </c>
      <c r="AP1513" s="33" t="str">
        <f t="shared" si="22"/>
        <v>-</v>
      </c>
      <c r="AQ1513" s="55" t="str">
        <f t="shared" si="23"/>
        <v>-</v>
      </c>
      <c r="AR1513" s="56" t="str">
        <f t="shared" si="24"/>
        <v>-</v>
      </c>
      <c r="AS1513" s="34" t="s">
        <v>1890</v>
      </c>
      <c r="AT1513" s="122" t="s">
        <v>5208</v>
      </c>
    </row>
    <row r="1514" spans="1:46" ht="15.75" customHeight="1" x14ac:dyDescent="0.25">
      <c r="A1514" s="6">
        <v>26085110</v>
      </c>
      <c r="B1514" s="7" t="s">
        <v>56</v>
      </c>
      <c r="C1514" s="7" t="s">
        <v>2509</v>
      </c>
      <c r="D1514" s="7" t="s">
        <v>2504</v>
      </c>
      <c r="E1514" s="7" t="s">
        <v>1775</v>
      </c>
      <c r="F1514" s="7">
        <v>9</v>
      </c>
      <c r="G1514" s="7">
        <v>1380</v>
      </c>
      <c r="H1514" s="7">
        <v>-76.349999999999994</v>
      </c>
      <c r="I1514" s="29">
        <v>4.1666666699999997</v>
      </c>
      <c r="J1514" s="6" t="s">
        <v>1908</v>
      </c>
      <c r="K1514" s="30">
        <v>25218</v>
      </c>
      <c r="L1514" s="30"/>
      <c r="M1514" s="7" t="s">
        <v>1911</v>
      </c>
      <c r="N1514" s="29" t="s">
        <v>1892</v>
      </c>
      <c r="O1514" s="31">
        <v>69.166666666666657</v>
      </c>
      <c r="P1514" s="31">
        <v>89.666666666666671</v>
      </c>
      <c r="Q1514" s="31">
        <v>120.86666666666667</v>
      </c>
      <c r="R1514" s="31">
        <v>190.79999999999998</v>
      </c>
      <c r="S1514" s="31">
        <v>148.35000000000002</v>
      </c>
      <c r="T1514" s="31">
        <v>138.93333333333334</v>
      </c>
      <c r="U1514" s="31">
        <v>77.3</v>
      </c>
      <c r="V1514" s="31">
        <v>50.199999999999996</v>
      </c>
      <c r="W1514" s="31">
        <v>150.36666666666667</v>
      </c>
      <c r="X1514" s="31">
        <v>169.4666666666667</v>
      </c>
      <c r="Y1514" s="31">
        <v>219.93333333333331</v>
      </c>
      <c r="Z1514" s="31">
        <v>79.466666666666654</v>
      </c>
      <c r="AA1514" s="4">
        <f t="shared" si="21"/>
        <v>1504.5166666666669</v>
      </c>
      <c r="AB1514" s="32">
        <v>35</v>
      </c>
      <c r="AC1514" s="17">
        <v>9.7222222222222224E-2</v>
      </c>
      <c r="AD1514" s="36">
        <v>0.1</v>
      </c>
      <c r="AE1514" s="36">
        <v>0.1</v>
      </c>
      <c r="AF1514" s="36">
        <v>0.1</v>
      </c>
      <c r="AG1514" s="36">
        <v>0.1</v>
      </c>
      <c r="AH1514" s="36">
        <v>6.6666666666666666E-2</v>
      </c>
      <c r="AI1514" s="36">
        <v>0.1</v>
      </c>
      <c r="AJ1514" s="36">
        <v>0.1</v>
      </c>
      <c r="AK1514" s="36">
        <v>0.1</v>
      </c>
      <c r="AL1514" s="36">
        <v>0.1</v>
      </c>
      <c r="AM1514" s="36">
        <v>0.1</v>
      </c>
      <c r="AN1514" s="36">
        <v>0.1</v>
      </c>
      <c r="AO1514" s="36">
        <v>0.1</v>
      </c>
      <c r="AP1514" s="33" t="str">
        <f t="shared" si="22"/>
        <v>-</v>
      </c>
      <c r="AQ1514" s="55" t="str">
        <f t="shared" si="23"/>
        <v>-</v>
      </c>
      <c r="AR1514" s="56" t="str">
        <f t="shared" si="24"/>
        <v>-</v>
      </c>
      <c r="AS1514" s="34" t="s">
        <v>1892</v>
      </c>
      <c r="AT1514" s="122" t="s">
        <v>5208</v>
      </c>
    </row>
    <row r="1515" spans="1:46" ht="15.75" customHeight="1" x14ac:dyDescent="0.25">
      <c r="A1515" s="6">
        <v>26085130</v>
      </c>
      <c r="B1515" s="7" t="s">
        <v>56</v>
      </c>
      <c r="C1515" s="7" t="s">
        <v>2510</v>
      </c>
      <c r="D1515" s="7" t="s">
        <v>2511</v>
      </c>
      <c r="E1515" s="7" t="s">
        <v>1775</v>
      </c>
      <c r="F1515" s="7">
        <v>9</v>
      </c>
      <c r="G1515" s="7">
        <v>1500</v>
      </c>
      <c r="H1515" s="7">
        <v>-76.566666669999989</v>
      </c>
      <c r="I1515" s="29">
        <v>3.5833333299999999</v>
      </c>
      <c r="J1515" s="6" t="s">
        <v>1908</v>
      </c>
      <c r="K1515" s="30">
        <v>28870</v>
      </c>
      <c r="L1515" s="30"/>
      <c r="M1515" s="7" t="s">
        <v>1911</v>
      </c>
      <c r="N1515" s="29" t="s">
        <v>1892</v>
      </c>
      <c r="O1515" s="31">
        <v>58.428571428571431</v>
      </c>
      <c r="P1515" s="31">
        <v>59.25</v>
      </c>
      <c r="Q1515" s="31">
        <v>113.8</v>
      </c>
      <c r="R1515" s="31">
        <v>148.94999999999999</v>
      </c>
      <c r="S1515" s="31">
        <v>123.9</v>
      </c>
      <c r="T1515" s="31">
        <v>66.349999999999994</v>
      </c>
      <c r="U1515" s="31">
        <v>49</v>
      </c>
      <c r="V1515" s="31">
        <v>38.950000000000003</v>
      </c>
      <c r="W1515" s="31">
        <v>69.650000000000006</v>
      </c>
      <c r="X1515" s="31">
        <v>116.55</v>
      </c>
      <c r="Y1515" s="31">
        <v>122.6</v>
      </c>
      <c r="Z1515" s="31">
        <v>74.2</v>
      </c>
      <c r="AA1515" s="4">
        <f t="shared" si="21"/>
        <v>1041.6285714285714</v>
      </c>
      <c r="AB1515" s="32">
        <v>241</v>
      </c>
      <c r="AC1515" s="17">
        <v>0.6694444444444444</v>
      </c>
      <c r="AD1515" s="36">
        <v>0.7</v>
      </c>
      <c r="AE1515" s="36">
        <v>0.66666666666666663</v>
      </c>
      <c r="AF1515" s="36">
        <v>0.66666666666666663</v>
      </c>
      <c r="AG1515" s="36">
        <v>0.66666666666666663</v>
      </c>
      <c r="AH1515" s="36">
        <v>0.66666666666666663</v>
      </c>
      <c r="AI1515" s="36">
        <v>0.66666666666666663</v>
      </c>
      <c r="AJ1515" s="36">
        <v>0.66666666666666663</v>
      </c>
      <c r="AK1515" s="36">
        <v>0.66666666666666663</v>
      </c>
      <c r="AL1515" s="36">
        <v>0.66666666666666663</v>
      </c>
      <c r="AM1515" s="36">
        <v>0.66666666666666663</v>
      </c>
      <c r="AN1515" s="36">
        <v>0.66666666666666663</v>
      </c>
      <c r="AO1515" s="36">
        <v>0.66666666666666663</v>
      </c>
      <c r="AP1515" s="33" t="str">
        <f t="shared" si="22"/>
        <v>-</v>
      </c>
      <c r="AQ1515" s="55" t="str">
        <f t="shared" si="23"/>
        <v>-</v>
      </c>
      <c r="AR1515" s="56" t="str">
        <f t="shared" si="24"/>
        <v>&gt;=50%</v>
      </c>
      <c r="AS1515" s="34" t="s">
        <v>1892</v>
      </c>
      <c r="AT1515" s="120" t="s">
        <v>5204</v>
      </c>
    </row>
    <row r="1516" spans="1:46" ht="15.75" customHeight="1" x14ac:dyDescent="0.25">
      <c r="A1516" s="6">
        <v>26085170</v>
      </c>
      <c r="B1516" s="7" t="s">
        <v>43</v>
      </c>
      <c r="C1516" s="7" t="s">
        <v>2512</v>
      </c>
      <c r="D1516" s="7" t="s">
        <v>1811</v>
      </c>
      <c r="E1516" s="7" t="s">
        <v>1775</v>
      </c>
      <c r="F1516" s="7">
        <v>9</v>
      </c>
      <c r="G1516" s="7">
        <v>975</v>
      </c>
      <c r="H1516" s="7">
        <v>-76.299722220000007</v>
      </c>
      <c r="I1516" s="29">
        <v>3.3604166699999998</v>
      </c>
      <c r="J1516" s="6" t="s">
        <v>1908</v>
      </c>
      <c r="K1516" s="30">
        <v>39044</v>
      </c>
      <c r="L1516" s="30"/>
      <c r="M1516" s="35" t="s">
        <v>1909</v>
      </c>
      <c r="N1516" s="29" t="s">
        <v>1910</v>
      </c>
      <c r="O1516" s="31">
        <v>96.523076923076914</v>
      </c>
      <c r="P1516" s="31">
        <v>66.45</v>
      </c>
      <c r="Q1516" s="31">
        <v>118.45833333333333</v>
      </c>
      <c r="R1516" s="31">
        <v>147.45294117647057</v>
      </c>
      <c r="S1516" s="31">
        <v>142.11428571428573</v>
      </c>
      <c r="T1516" s="31">
        <v>79.042857142857159</v>
      </c>
      <c r="U1516" s="31">
        <v>57.023529411764713</v>
      </c>
      <c r="V1516" s="31">
        <v>36.542857142857144</v>
      </c>
      <c r="W1516" s="31">
        <v>73.035714285714292</v>
      </c>
      <c r="X1516" s="31">
        <v>110.40000000000002</v>
      </c>
      <c r="Y1516" s="31">
        <v>113.3923076923077</v>
      </c>
      <c r="Z1516" s="31">
        <v>96</v>
      </c>
      <c r="AA1516" s="4">
        <f t="shared" si="21"/>
        <v>1136.4359028226675</v>
      </c>
      <c r="AB1516" s="32">
        <v>168</v>
      </c>
      <c r="AC1516" s="17">
        <v>0.46666666666666667</v>
      </c>
      <c r="AD1516" s="36">
        <v>0.43333333333333335</v>
      </c>
      <c r="AE1516" s="36">
        <v>0.53333333333333333</v>
      </c>
      <c r="AF1516" s="36">
        <v>0.4</v>
      </c>
      <c r="AG1516" s="36">
        <v>0.56666666666666665</v>
      </c>
      <c r="AH1516" s="36">
        <v>0.46666666666666667</v>
      </c>
      <c r="AI1516" s="36">
        <v>0.46666666666666667</v>
      </c>
      <c r="AJ1516" s="36">
        <v>0.56666666666666665</v>
      </c>
      <c r="AK1516" s="36">
        <v>0.46666666666666667</v>
      </c>
      <c r="AL1516" s="36">
        <v>0.46666666666666667</v>
      </c>
      <c r="AM1516" s="36">
        <v>0.4</v>
      </c>
      <c r="AN1516" s="36">
        <v>0.43333333333333335</v>
      </c>
      <c r="AO1516" s="36">
        <v>0.4</v>
      </c>
      <c r="AP1516" s="33" t="str">
        <f t="shared" si="22"/>
        <v>-</v>
      </c>
      <c r="AQ1516" s="55" t="str">
        <f t="shared" si="23"/>
        <v>-</v>
      </c>
      <c r="AR1516" s="56" t="str">
        <f t="shared" si="24"/>
        <v>-</v>
      </c>
      <c r="AS1516" s="34" t="s">
        <v>1889</v>
      </c>
      <c r="AT1516" s="122" t="s">
        <v>5208</v>
      </c>
    </row>
    <row r="1517" spans="1:46" ht="15.75" customHeight="1" x14ac:dyDescent="0.25">
      <c r="A1517" s="6">
        <v>26090050</v>
      </c>
      <c r="B1517" s="7" t="s">
        <v>26</v>
      </c>
      <c r="C1517" s="7" t="s">
        <v>2513</v>
      </c>
      <c r="D1517" s="7" t="s">
        <v>1786</v>
      </c>
      <c r="E1517" s="7" t="s">
        <v>1775</v>
      </c>
      <c r="F1517" s="7">
        <v>9</v>
      </c>
      <c r="G1517" s="7">
        <v>1360</v>
      </c>
      <c r="H1517" s="7">
        <v>-76.216666669999995</v>
      </c>
      <c r="I1517" s="29">
        <v>3.8666666699999999</v>
      </c>
      <c r="J1517" s="6" t="s">
        <v>1908</v>
      </c>
      <c r="K1517" s="30">
        <v>25187</v>
      </c>
      <c r="L1517" s="30"/>
      <c r="M1517" s="7" t="s">
        <v>1911</v>
      </c>
      <c r="N1517" s="29" t="s">
        <v>1892</v>
      </c>
      <c r="O1517" s="31">
        <v>102.6</v>
      </c>
      <c r="P1517" s="31">
        <v>103.5</v>
      </c>
      <c r="Q1517" s="31">
        <v>158.80000000000001</v>
      </c>
      <c r="R1517" s="31">
        <v>200.4</v>
      </c>
      <c r="S1517" s="31">
        <v>154.75</v>
      </c>
      <c r="T1517" s="31">
        <v>69.8</v>
      </c>
      <c r="U1517" s="31">
        <v>63.6</v>
      </c>
      <c r="V1517" s="31">
        <v>42.5</v>
      </c>
      <c r="W1517" s="31">
        <v>137.75</v>
      </c>
      <c r="X1517" s="31">
        <v>169.66666666666666</v>
      </c>
      <c r="Y1517" s="31">
        <v>254</v>
      </c>
      <c r="Z1517" s="31">
        <v>131.6</v>
      </c>
      <c r="AA1517" s="4">
        <f t="shared" si="21"/>
        <v>1588.9666666666665</v>
      </c>
      <c r="AB1517" s="32">
        <v>55</v>
      </c>
      <c r="AC1517" s="17">
        <v>0.15277777777777779</v>
      </c>
      <c r="AD1517" s="36">
        <v>0.16666666666666666</v>
      </c>
      <c r="AE1517" s="36">
        <v>0.13333333333333333</v>
      </c>
      <c r="AF1517" s="36">
        <v>0.16666666666666666</v>
      </c>
      <c r="AG1517" s="36">
        <v>0.16666666666666666</v>
      </c>
      <c r="AH1517" s="36">
        <v>0.13333333333333333</v>
      </c>
      <c r="AI1517" s="36">
        <v>0.16666666666666666</v>
      </c>
      <c r="AJ1517" s="36">
        <v>0.16666666666666666</v>
      </c>
      <c r="AK1517" s="36">
        <v>0.16666666666666666</v>
      </c>
      <c r="AL1517" s="36">
        <v>0.13333333333333333</v>
      </c>
      <c r="AM1517" s="36">
        <v>0.1</v>
      </c>
      <c r="AN1517" s="36">
        <v>0.16666666666666666</v>
      </c>
      <c r="AO1517" s="36">
        <v>0.16666666666666666</v>
      </c>
      <c r="AP1517" s="33" t="str">
        <f t="shared" si="22"/>
        <v>-</v>
      </c>
      <c r="AQ1517" s="55" t="str">
        <f t="shared" si="23"/>
        <v>-</v>
      </c>
      <c r="AR1517" s="56" t="str">
        <f t="shared" si="24"/>
        <v>-</v>
      </c>
      <c r="AS1517" s="34" t="s">
        <v>1892</v>
      </c>
      <c r="AT1517" s="122" t="s">
        <v>5208</v>
      </c>
    </row>
    <row r="1518" spans="1:46" ht="15.75" customHeight="1" x14ac:dyDescent="0.25">
      <c r="A1518" s="6">
        <v>26090060</v>
      </c>
      <c r="B1518" s="7" t="s">
        <v>26</v>
      </c>
      <c r="C1518" s="7" t="s">
        <v>1714</v>
      </c>
      <c r="D1518" s="7" t="s">
        <v>1812</v>
      </c>
      <c r="E1518" s="7" t="s">
        <v>1775</v>
      </c>
      <c r="F1518" s="7">
        <v>9</v>
      </c>
      <c r="G1518" s="7">
        <v>1826</v>
      </c>
      <c r="H1518" s="7">
        <v>-76.165555560000001</v>
      </c>
      <c r="I1518" s="29">
        <v>3.7732222200000001</v>
      </c>
      <c r="J1518" s="6" t="s">
        <v>1908</v>
      </c>
      <c r="K1518" s="30">
        <v>27468</v>
      </c>
      <c r="L1518" s="30"/>
      <c r="M1518" s="7" t="s">
        <v>1911</v>
      </c>
      <c r="N1518" s="29" t="s">
        <v>1910</v>
      </c>
      <c r="O1518" s="31">
        <v>113.73103448275862</v>
      </c>
      <c r="P1518" s="31">
        <v>114.3</v>
      </c>
      <c r="Q1518" s="31">
        <v>150.30000000000001</v>
      </c>
      <c r="R1518" s="31">
        <v>168.55172413793105</v>
      </c>
      <c r="S1518" s="31">
        <v>116.54827586206896</v>
      </c>
      <c r="T1518" s="31">
        <v>56.233333333333334</v>
      </c>
      <c r="U1518" s="31">
        <v>39.869999999999997</v>
      </c>
      <c r="V1518" s="31">
        <v>40.21</v>
      </c>
      <c r="W1518" s="31">
        <v>91.1</v>
      </c>
      <c r="X1518" s="31">
        <v>201</v>
      </c>
      <c r="Y1518" s="31">
        <v>215.79310344827587</v>
      </c>
      <c r="Z1518" s="31">
        <v>173.2</v>
      </c>
      <c r="AA1518" s="4">
        <f t="shared" si="21"/>
        <v>1480.8374712643679</v>
      </c>
      <c r="AB1518" s="32">
        <v>356</v>
      </c>
      <c r="AC1518" s="17">
        <v>0.98888888888888893</v>
      </c>
      <c r="AD1518" s="36">
        <v>0.96666666666666667</v>
      </c>
      <c r="AE1518" s="36">
        <v>1</v>
      </c>
      <c r="AF1518" s="36">
        <v>1</v>
      </c>
      <c r="AG1518" s="36">
        <v>0.96666666666666667</v>
      </c>
      <c r="AH1518" s="36">
        <v>0.96666666666666667</v>
      </c>
      <c r="AI1518" s="36">
        <v>1</v>
      </c>
      <c r="AJ1518" s="36">
        <v>1</v>
      </c>
      <c r="AK1518" s="36">
        <v>1</v>
      </c>
      <c r="AL1518" s="36">
        <v>1</v>
      </c>
      <c r="AM1518" s="36">
        <v>1</v>
      </c>
      <c r="AN1518" s="36">
        <v>0.96666666666666667</v>
      </c>
      <c r="AO1518" s="36">
        <v>1</v>
      </c>
      <c r="AP1518" s="33" t="str">
        <f t="shared" si="22"/>
        <v>&gt;=80%</v>
      </c>
      <c r="AQ1518" s="55" t="str">
        <f t="shared" si="23"/>
        <v>&gt;=75%</v>
      </c>
      <c r="AR1518" s="56" t="str">
        <f t="shared" si="24"/>
        <v>&gt;=50%</v>
      </c>
      <c r="AT1518" s="121">
        <v>0.8</v>
      </c>
    </row>
    <row r="1519" spans="1:46" ht="15.75" customHeight="1" x14ac:dyDescent="0.25">
      <c r="A1519" s="6">
        <v>26090070</v>
      </c>
      <c r="B1519" s="7" t="s">
        <v>26</v>
      </c>
      <c r="C1519" s="7" t="s">
        <v>2514</v>
      </c>
      <c r="D1519" s="7" t="s">
        <v>1821</v>
      </c>
      <c r="E1519" s="7" t="s">
        <v>1775</v>
      </c>
      <c r="F1519" s="7">
        <v>9</v>
      </c>
      <c r="G1519" s="7">
        <v>1272</v>
      </c>
      <c r="H1519" s="7">
        <v>-76.2</v>
      </c>
      <c r="I1519" s="29">
        <v>3.55</v>
      </c>
      <c r="J1519" s="6" t="s">
        <v>1908</v>
      </c>
      <c r="K1519" s="30">
        <v>23726</v>
      </c>
      <c r="L1519" s="30"/>
      <c r="M1519" s="7" t="s">
        <v>1911</v>
      </c>
      <c r="N1519" s="29" t="s">
        <v>1892</v>
      </c>
      <c r="O1519" s="31">
        <v>40</v>
      </c>
      <c r="P1519" s="31">
        <v>59</v>
      </c>
      <c r="Q1519" s="31">
        <v>202</v>
      </c>
      <c r="R1519" s="31">
        <v>130</v>
      </c>
      <c r="S1519" s="31">
        <v>141</v>
      </c>
      <c r="T1519" s="31">
        <v>27</v>
      </c>
      <c r="U1519" s="31">
        <v>53</v>
      </c>
      <c r="V1519" s="31">
        <v>16</v>
      </c>
      <c r="W1519" s="31">
        <v>103.8</v>
      </c>
      <c r="X1519" s="31">
        <v>146</v>
      </c>
      <c r="Y1519" s="31">
        <v>126</v>
      </c>
      <c r="Z1519" s="31">
        <v>43</v>
      </c>
      <c r="AA1519" s="4">
        <f t="shared" si="21"/>
        <v>1086.8</v>
      </c>
      <c r="AB1519" s="32">
        <v>12</v>
      </c>
      <c r="AC1519" s="17">
        <v>3.3333333333333333E-2</v>
      </c>
      <c r="AD1519" s="36">
        <v>3.3333333333333333E-2</v>
      </c>
      <c r="AE1519" s="36">
        <v>3.3333333333333333E-2</v>
      </c>
      <c r="AF1519" s="36">
        <v>3.3333333333333333E-2</v>
      </c>
      <c r="AG1519" s="36">
        <v>3.3333333333333333E-2</v>
      </c>
      <c r="AH1519" s="36">
        <v>3.3333333333333333E-2</v>
      </c>
      <c r="AI1519" s="36">
        <v>3.3333333333333333E-2</v>
      </c>
      <c r="AJ1519" s="36">
        <v>3.3333333333333333E-2</v>
      </c>
      <c r="AK1519" s="36">
        <v>3.3333333333333333E-2</v>
      </c>
      <c r="AL1519" s="36">
        <v>3.3333333333333333E-2</v>
      </c>
      <c r="AM1519" s="36">
        <v>3.3333333333333333E-2</v>
      </c>
      <c r="AN1519" s="36">
        <v>3.3333333333333333E-2</v>
      </c>
      <c r="AO1519" s="36">
        <v>3.3333333333333333E-2</v>
      </c>
      <c r="AP1519" s="33" t="str">
        <f t="shared" si="22"/>
        <v>-</v>
      </c>
      <c r="AQ1519" s="55" t="str">
        <f t="shared" si="23"/>
        <v>-</v>
      </c>
      <c r="AR1519" s="56" t="str">
        <f t="shared" si="24"/>
        <v>-</v>
      </c>
      <c r="AS1519" s="34" t="s">
        <v>1892</v>
      </c>
      <c r="AT1519" s="122" t="s">
        <v>5208</v>
      </c>
    </row>
    <row r="1520" spans="1:46" ht="15.75" customHeight="1" x14ac:dyDescent="0.25">
      <c r="A1520" s="6">
        <v>26090300</v>
      </c>
      <c r="B1520" s="7" t="s">
        <v>26</v>
      </c>
      <c r="C1520" s="7" t="s">
        <v>987</v>
      </c>
      <c r="D1520" s="7" t="s">
        <v>1821</v>
      </c>
      <c r="E1520" s="7" t="s">
        <v>1775</v>
      </c>
      <c r="F1520" s="7">
        <v>9</v>
      </c>
      <c r="G1520" s="7">
        <v>1500</v>
      </c>
      <c r="H1520" s="7">
        <v>-76.166666669999998</v>
      </c>
      <c r="I1520" s="29">
        <v>3.5166666699999998</v>
      </c>
      <c r="J1520" s="6" t="s">
        <v>1908</v>
      </c>
      <c r="K1520" s="30">
        <v>25430</v>
      </c>
      <c r="L1520" s="30"/>
      <c r="M1520" s="7" t="s">
        <v>1911</v>
      </c>
      <c r="N1520" s="29" t="s">
        <v>1892</v>
      </c>
      <c r="O1520" s="31">
        <v>140.38095238095238</v>
      </c>
      <c r="P1520" s="31">
        <v>149.71428571428572</v>
      </c>
      <c r="Q1520" s="31">
        <v>185.1904761904762</v>
      </c>
      <c r="R1520" s="31">
        <v>200.35</v>
      </c>
      <c r="S1520" s="31">
        <v>129.30000000000001</v>
      </c>
      <c r="T1520" s="31">
        <v>63.35</v>
      </c>
      <c r="U1520" s="31">
        <v>34.75</v>
      </c>
      <c r="V1520" s="31">
        <v>35.736842105263158</v>
      </c>
      <c r="W1520" s="31">
        <v>115.5</v>
      </c>
      <c r="X1520" s="31">
        <v>217.7</v>
      </c>
      <c r="Y1520" s="31">
        <v>269.25</v>
      </c>
      <c r="Z1520" s="31">
        <v>190.5</v>
      </c>
      <c r="AA1520" s="4">
        <f t="shared" si="21"/>
        <v>1731.7225563909776</v>
      </c>
      <c r="AB1520" s="32">
        <v>242</v>
      </c>
      <c r="AC1520" s="17">
        <v>0.67222222222222228</v>
      </c>
      <c r="AD1520" s="36">
        <v>0.7</v>
      </c>
      <c r="AE1520" s="36">
        <v>0.7</v>
      </c>
      <c r="AF1520" s="36">
        <v>0.7</v>
      </c>
      <c r="AG1520" s="36">
        <v>0.66666666666666663</v>
      </c>
      <c r="AH1520" s="36">
        <v>0.66666666666666663</v>
      </c>
      <c r="AI1520" s="36">
        <v>0.66666666666666663</v>
      </c>
      <c r="AJ1520" s="36">
        <v>0.66666666666666663</v>
      </c>
      <c r="AK1520" s="36">
        <v>0.6333333333333333</v>
      </c>
      <c r="AL1520" s="36">
        <v>0.66666666666666663</v>
      </c>
      <c r="AM1520" s="36">
        <v>0.66666666666666663</v>
      </c>
      <c r="AN1520" s="36">
        <v>0.66666666666666663</v>
      </c>
      <c r="AO1520" s="36">
        <v>0.66666666666666663</v>
      </c>
      <c r="AP1520" s="33" t="str">
        <f t="shared" si="22"/>
        <v>-</v>
      </c>
      <c r="AQ1520" s="55" t="str">
        <f t="shared" si="23"/>
        <v>-</v>
      </c>
      <c r="AR1520" s="56" t="str">
        <f t="shared" si="24"/>
        <v>&gt;=50%</v>
      </c>
      <c r="AS1520" s="34" t="s">
        <v>1892</v>
      </c>
      <c r="AT1520" s="120" t="s">
        <v>5204</v>
      </c>
    </row>
    <row r="1521" spans="1:46" ht="15.75" customHeight="1" x14ac:dyDescent="0.25">
      <c r="A1521" s="6">
        <v>26090380</v>
      </c>
      <c r="B1521" s="7" t="s">
        <v>26</v>
      </c>
      <c r="C1521" s="7" t="s">
        <v>769</v>
      </c>
      <c r="D1521" s="7" t="s">
        <v>1821</v>
      </c>
      <c r="E1521" s="7" t="s">
        <v>1775</v>
      </c>
      <c r="F1521" s="7">
        <v>9</v>
      </c>
      <c r="G1521" s="7">
        <v>2875</v>
      </c>
      <c r="H1521" s="7">
        <v>-76</v>
      </c>
      <c r="I1521" s="29">
        <v>3.6333333300000001</v>
      </c>
      <c r="J1521" s="6" t="s">
        <v>1908</v>
      </c>
      <c r="K1521" s="30">
        <v>25461</v>
      </c>
      <c r="L1521" s="30"/>
      <c r="M1521" s="7" t="s">
        <v>1911</v>
      </c>
      <c r="N1521" s="29" t="s">
        <v>1892</v>
      </c>
      <c r="O1521" s="31">
        <v>115.23809523809524</v>
      </c>
      <c r="P1521" s="31">
        <v>101.76190476190476</v>
      </c>
      <c r="Q1521" s="31">
        <v>145.52380952380952</v>
      </c>
      <c r="R1521" s="31">
        <v>141.33333333333334</v>
      </c>
      <c r="S1521" s="31">
        <v>104.2</v>
      </c>
      <c r="T1521" s="31">
        <v>62.05</v>
      </c>
      <c r="U1521" s="31">
        <v>62.3</v>
      </c>
      <c r="V1521" s="31">
        <v>37.65</v>
      </c>
      <c r="W1521" s="31">
        <v>66</v>
      </c>
      <c r="X1521" s="31">
        <v>165.75</v>
      </c>
      <c r="Y1521" s="31">
        <v>186.25</v>
      </c>
      <c r="Z1521" s="31">
        <v>142.44999999999999</v>
      </c>
      <c r="AA1521" s="4">
        <f t="shared" si="21"/>
        <v>1330.507142857143</v>
      </c>
      <c r="AB1521" s="32">
        <v>244</v>
      </c>
      <c r="AC1521" s="17">
        <v>0.67777777777777781</v>
      </c>
      <c r="AD1521" s="36">
        <v>0.7</v>
      </c>
      <c r="AE1521" s="36">
        <v>0.7</v>
      </c>
      <c r="AF1521" s="36">
        <v>0.7</v>
      </c>
      <c r="AG1521" s="36">
        <v>0.7</v>
      </c>
      <c r="AH1521" s="36">
        <v>0.66666666666666663</v>
      </c>
      <c r="AI1521" s="36">
        <v>0.66666666666666663</v>
      </c>
      <c r="AJ1521" s="36">
        <v>0.66666666666666663</v>
      </c>
      <c r="AK1521" s="36">
        <v>0.66666666666666663</v>
      </c>
      <c r="AL1521" s="36">
        <v>0.66666666666666663</v>
      </c>
      <c r="AM1521" s="36">
        <v>0.66666666666666663</v>
      </c>
      <c r="AN1521" s="36">
        <v>0.66666666666666663</v>
      </c>
      <c r="AO1521" s="36">
        <v>0.66666666666666663</v>
      </c>
      <c r="AP1521" s="33" t="str">
        <f t="shared" si="22"/>
        <v>-</v>
      </c>
      <c r="AQ1521" s="55" t="str">
        <f t="shared" si="23"/>
        <v>-</v>
      </c>
      <c r="AR1521" s="56" t="str">
        <f t="shared" si="24"/>
        <v>&gt;=50%</v>
      </c>
      <c r="AS1521" s="34" t="s">
        <v>1892</v>
      </c>
      <c r="AT1521" s="120" t="s">
        <v>5204</v>
      </c>
    </row>
    <row r="1522" spans="1:46" ht="15.75" customHeight="1" x14ac:dyDescent="0.25">
      <c r="A1522" s="6">
        <v>26090430</v>
      </c>
      <c r="B1522" s="7" t="s">
        <v>26</v>
      </c>
      <c r="C1522" s="7" t="s">
        <v>2515</v>
      </c>
      <c r="D1522" s="7" t="s">
        <v>1821</v>
      </c>
      <c r="E1522" s="7" t="s">
        <v>1775</v>
      </c>
      <c r="F1522" s="7">
        <v>9</v>
      </c>
      <c r="G1522" s="7">
        <v>2100</v>
      </c>
      <c r="H1522" s="7">
        <v>-76.166666669999998</v>
      </c>
      <c r="I1522" s="29">
        <v>3.55</v>
      </c>
      <c r="J1522" s="6" t="s">
        <v>1908</v>
      </c>
      <c r="K1522" s="30">
        <v>25430</v>
      </c>
      <c r="L1522" s="30"/>
      <c r="M1522" s="7" t="s">
        <v>1911</v>
      </c>
      <c r="N1522" s="29" t="s">
        <v>1892</v>
      </c>
      <c r="O1522" s="31">
        <v>197.875</v>
      </c>
      <c r="P1522" s="31">
        <v>174.5</v>
      </c>
      <c r="Q1522" s="31">
        <v>197.9375</v>
      </c>
      <c r="R1522" s="31">
        <v>192.6</v>
      </c>
      <c r="S1522" s="31">
        <v>187.15384615384616</v>
      </c>
      <c r="T1522" s="31">
        <v>78.714285714285708</v>
      </c>
      <c r="U1522" s="31">
        <v>65.142857142857139</v>
      </c>
      <c r="V1522" s="31">
        <v>49.928571428571431</v>
      </c>
      <c r="W1522" s="31">
        <v>110</v>
      </c>
      <c r="X1522" s="31">
        <v>247.4</v>
      </c>
      <c r="Y1522" s="31">
        <v>341.64285714285717</v>
      </c>
      <c r="Z1522" s="31">
        <v>228.85714285714286</v>
      </c>
      <c r="AA1522" s="4">
        <f t="shared" si="21"/>
        <v>2071.7520604395604</v>
      </c>
      <c r="AB1522" s="32">
        <v>176</v>
      </c>
      <c r="AC1522" s="17">
        <v>0.48888888888888887</v>
      </c>
      <c r="AD1522" s="36">
        <v>0.53333333333333333</v>
      </c>
      <c r="AE1522" s="36">
        <v>0.53333333333333333</v>
      </c>
      <c r="AF1522" s="36">
        <v>0.53333333333333333</v>
      </c>
      <c r="AG1522" s="36">
        <v>0.5</v>
      </c>
      <c r="AH1522" s="36">
        <v>0.43333333333333335</v>
      </c>
      <c r="AI1522" s="36">
        <v>0.46666666666666667</v>
      </c>
      <c r="AJ1522" s="36">
        <v>0.46666666666666667</v>
      </c>
      <c r="AK1522" s="36">
        <v>0.46666666666666667</v>
      </c>
      <c r="AL1522" s="36">
        <v>0.5</v>
      </c>
      <c r="AM1522" s="36">
        <v>0.5</v>
      </c>
      <c r="AN1522" s="36">
        <v>0.46666666666666667</v>
      </c>
      <c r="AO1522" s="36">
        <v>0.46666666666666667</v>
      </c>
      <c r="AP1522" s="33" t="str">
        <f t="shared" si="22"/>
        <v>-</v>
      </c>
      <c r="AQ1522" s="55" t="str">
        <f t="shared" si="23"/>
        <v>-</v>
      </c>
      <c r="AR1522" s="56" t="str">
        <f t="shared" si="24"/>
        <v>-</v>
      </c>
      <c r="AS1522" s="34" t="s">
        <v>1892</v>
      </c>
      <c r="AT1522" s="122" t="s">
        <v>5208</v>
      </c>
    </row>
    <row r="1523" spans="1:46" ht="15.75" customHeight="1" x14ac:dyDescent="0.25">
      <c r="A1523" s="6">
        <v>26090460</v>
      </c>
      <c r="B1523" s="7" t="s">
        <v>26</v>
      </c>
      <c r="C1523" s="7" t="s">
        <v>1806</v>
      </c>
      <c r="D1523" s="7" t="s">
        <v>1807</v>
      </c>
      <c r="E1523" s="7" t="s">
        <v>1775</v>
      </c>
      <c r="F1523" s="7">
        <v>9</v>
      </c>
      <c r="G1523" s="7">
        <v>1305</v>
      </c>
      <c r="H1523" s="7">
        <v>-76.199722220000012</v>
      </c>
      <c r="I1523" s="29">
        <v>3.6497222200000001</v>
      </c>
      <c r="J1523" s="6" t="s">
        <v>1908</v>
      </c>
      <c r="K1523" s="30">
        <v>25642</v>
      </c>
      <c r="L1523" s="30"/>
      <c r="M1523" s="7" t="s">
        <v>1911</v>
      </c>
      <c r="N1523" s="29" t="s">
        <v>1910</v>
      </c>
      <c r="O1523" s="31">
        <v>119.66666666666667</v>
      </c>
      <c r="P1523" s="31">
        <v>130.44</v>
      </c>
      <c r="Q1523" s="31">
        <v>194.59259259259258</v>
      </c>
      <c r="R1523" s="31">
        <v>197.34615384615384</v>
      </c>
      <c r="S1523" s="31">
        <v>138.70344827586206</v>
      </c>
      <c r="T1523" s="31">
        <v>61.535714285714285</v>
      </c>
      <c r="U1523" s="31">
        <v>33.535714285714285</v>
      </c>
      <c r="V1523" s="31">
        <v>36.206896551724135</v>
      </c>
      <c r="W1523" s="31">
        <v>104.51785714285714</v>
      </c>
      <c r="X1523" s="31">
        <v>228.73076923076923</v>
      </c>
      <c r="Y1523" s="31">
        <v>266.46153846153845</v>
      </c>
      <c r="Z1523" s="31">
        <v>179.12142857142857</v>
      </c>
      <c r="AA1523" s="4">
        <f t="shared" si="21"/>
        <v>1690.8587799110214</v>
      </c>
      <c r="AB1523" s="32">
        <v>324</v>
      </c>
      <c r="AC1523" s="17">
        <v>0.9</v>
      </c>
      <c r="AD1523" s="36">
        <v>0.8</v>
      </c>
      <c r="AE1523" s="36">
        <v>0.83333333333333337</v>
      </c>
      <c r="AF1523" s="36">
        <v>0.9</v>
      </c>
      <c r="AG1523" s="36">
        <v>0.8666666666666667</v>
      </c>
      <c r="AH1523" s="36">
        <v>0.96666666666666667</v>
      </c>
      <c r="AI1523" s="36">
        <v>0.93333333333333335</v>
      </c>
      <c r="AJ1523" s="36">
        <v>0.93333333333333335</v>
      </c>
      <c r="AK1523" s="36">
        <v>0.96666666666666667</v>
      </c>
      <c r="AL1523" s="36">
        <v>0.93333333333333335</v>
      </c>
      <c r="AM1523" s="36">
        <v>0.8666666666666667</v>
      </c>
      <c r="AN1523" s="36">
        <v>0.8666666666666667</v>
      </c>
      <c r="AO1523" s="36">
        <v>0.93333333333333335</v>
      </c>
      <c r="AP1523" s="33" t="str">
        <f t="shared" si="22"/>
        <v>&gt;=80%</v>
      </c>
      <c r="AQ1523" s="55" t="str">
        <f t="shared" si="23"/>
        <v>&gt;=75%</v>
      </c>
      <c r="AR1523" s="56" t="str">
        <f t="shared" si="24"/>
        <v>&gt;=50%</v>
      </c>
      <c r="AT1523" s="121">
        <v>0.8</v>
      </c>
    </row>
    <row r="1524" spans="1:46" ht="15.75" customHeight="1" x14ac:dyDescent="0.25">
      <c r="A1524" s="6">
        <v>26090480</v>
      </c>
      <c r="B1524" s="7" t="s">
        <v>26</v>
      </c>
      <c r="C1524" s="7" t="s">
        <v>1859</v>
      </c>
      <c r="D1524" s="7" t="s">
        <v>1786</v>
      </c>
      <c r="E1524" s="7" t="s">
        <v>1775</v>
      </c>
      <c r="F1524" s="7">
        <v>9</v>
      </c>
      <c r="G1524" s="7">
        <v>1644</v>
      </c>
      <c r="H1524" s="7">
        <v>-76.2</v>
      </c>
      <c r="I1524" s="29">
        <v>3.9166666699999997</v>
      </c>
      <c r="J1524" s="6" t="s">
        <v>1908</v>
      </c>
      <c r="K1524" s="30">
        <v>25948</v>
      </c>
      <c r="L1524" s="30"/>
      <c r="M1524" s="7" t="s">
        <v>1911</v>
      </c>
      <c r="N1524" s="29" t="s">
        <v>1892</v>
      </c>
      <c r="O1524" s="31">
        <v>110.42857142857143</v>
      </c>
      <c r="P1524" s="31">
        <v>114.61904761904762</v>
      </c>
      <c r="Q1524" s="31">
        <v>187.05</v>
      </c>
      <c r="R1524" s="31">
        <v>199.2</v>
      </c>
      <c r="S1524" s="31">
        <v>154.30000000000001</v>
      </c>
      <c r="T1524" s="31">
        <v>97.75</v>
      </c>
      <c r="U1524" s="31">
        <v>70.55</v>
      </c>
      <c r="V1524" s="31">
        <v>72.650000000000006</v>
      </c>
      <c r="W1524" s="31">
        <v>117.84210526315789</v>
      </c>
      <c r="X1524" s="31">
        <v>204.85</v>
      </c>
      <c r="Y1524" s="31">
        <v>227.7</v>
      </c>
      <c r="Z1524" s="31">
        <v>135.36842105263159</v>
      </c>
      <c r="AA1524" s="4">
        <f t="shared" si="21"/>
        <v>1692.3081453634084</v>
      </c>
      <c r="AB1524" s="32">
        <v>240</v>
      </c>
      <c r="AC1524" s="17">
        <v>0.66666666666666663</v>
      </c>
      <c r="AD1524" s="36">
        <v>0.7</v>
      </c>
      <c r="AE1524" s="36">
        <v>0.7</v>
      </c>
      <c r="AF1524" s="36">
        <v>0.66666666666666663</v>
      </c>
      <c r="AG1524" s="36">
        <v>0.66666666666666663</v>
      </c>
      <c r="AH1524" s="36">
        <v>0.66666666666666663</v>
      </c>
      <c r="AI1524" s="36">
        <v>0.66666666666666663</v>
      </c>
      <c r="AJ1524" s="36">
        <v>0.66666666666666663</v>
      </c>
      <c r="AK1524" s="36">
        <v>0.66666666666666663</v>
      </c>
      <c r="AL1524" s="36">
        <v>0.6333333333333333</v>
      </c>
      <c r="AM1524" s="36">
        <v>0.66666666666666663</v>
      </c>
      <c r="AN1524" s="36">
        <v>0.66666666666666663</v>
      </c>
      <c r="AO1524" s="36">
        <v>0.6333333333333333</v>
      </c>
      <c r="AP1524" s="33" t="str">
        <f t="shared" si="22"/>
        <v>-</v>
      </c>
      <c r="AQ1524" s="55" t="str">
        <f t="shared" si="23"/>
        <v>-</v>
      </c>
      <c r="AR1524" s="56" t="str">
        <f t="shared" si="24"/>
        <v>&gt;=50%</v>
      </c>
      <c r="AS1524" s="34" t="s">
        <v>1892</v>
      </c>
      <c r="AT1524" s="120" t="s">
        <v>5204</v>
      </c>
    </row>
    <row r="1525" spans="1:46" ht="15.75" customHeight="1" x14ac:dyDescent="0.25">
      <c r="A1525" s="6">
        <v>26090510</v>
      </c>
      <c r="B1525" s="7" t="s">
        <v>26</v>
      </c>
      <c r="C1525" s="7" t="s">
        <v>2516</v>
      </c>
      <c r="D1525" s="7" t="s">
        <v>1807</v>
      </c>
      <c r="E1525" s="7" t="s">
        <v>1775</v>
      </c>
      <c r="F1525" s="7">
        <v>9</v>
      </c>
      <c r="G1525" s="7">
        <v>1555</v>
      </c>
      <c r="H1525" s="7">
        <v>-76.099999999999994</v>
      </c>
      <c r="I1525" s="29">
        <v>3.6333333300000001</v>
      </c>
      <c r="J1525" s="6" t="s">
        <v>1908</v>
      </c>
      <c r="K1525" s="30">
        <v>25917</v>
      </c>
      <c r="L1525" s="30"/>
      <c r="M1525" s="7" t="s">
        <v>1911</v>
      </c>
      <c r="N1525" s="29" t="s">
        <v>1892</v>
      </c>
      <c r="O1525" s="31">
        <v>73.433333333333323</v>
      </c>
      <c r="P1525" s="31">
        <v>54.736842105263158</v>
      </c>
      <c r="Q1525" s="31">
        <v>86.89473684210526</v>
      </c>
      <c r="R1525" s="31">
        <v>100.41499999999999</v>
      </c>
      <c r="S1525" s="31">
        <v>72.578947368421055</v>
      </c>
      <c r="T1525" s="31">
        <v>32.799999999999997</v>
      </c>
      <c r="U1525" s="31">
        <v>24.65</v>
      </c>
      <c r="V1525" s="31">
        <v>18.25</v>
      </c>
      <c r="W1525" s="31">
        <v>50.45</v>
      </c>
      <c r="X1525" s="31">
        <v>123.4</v>
      </c>
      <c r="Y1525" s="31">
        <v>144.68421052631578</v>
      </c>
      <c r="Z1525" s="31">
        <v>86.7</v>
      </c>
      <c r="AA1525" s="4">
        <f t="shared" si="21"/>
        <v>868.99307017543856</v>
      </c>
      <c r="AB1525" s="32">
        <v>237</v>
      </c>
      <c r="AC1525" s="17">
        <v>0.65833333333333333</v>
      </c>
      <c r="AD1525" s="36">
        <v>0.7</v>
      </c>
      <c r="AE1525" s="36">
        <v>0.6333333333333333</v>
      </c>
      <c r="AF1525" s="36">
        <v>0.6333333333333333</v>
      </c>
      <c r="AG1525" s="36">
        <v>0.66666666666666663</v>
      </c>
      <c r="AH1525" s="36">
        <v>0.6333333333333333</v>
      </c>
      <c r="AI1525" s="36">
        <v>0.66666666666666663</v>
      </c>
      <c r="AJ1525" s="36">
        <v>0.66666666666666663</v>
      </c>
      <c r="AK1525" s="36">
        <v>0.66666666666666663</v>
      </c>
      <c r="AL1525" s="36">
        <v>0.66666666666666663</v>
      </c>
      <c r="AM1525" s="36">
        <v>0.66666666666666663</v>
      </c>
      <c r="AN1525" s="36">
        <v>0.6333333333333333</v>
      </c>
      <c r="AO1525" s="36">
        <v>0.66666666666666663</v>
      </c>
      <c r="AP1525" s="33" t="str">
        <f t="shared" si="22"/>
        <v>-</v>
      </c>
      <c r="AQ1525" s="55" t="str">
        <f t="shared" si="23"/>
        <v>-</v>
      </c>
      <c r="AR1525" s="56" t="str">
        <f t="shared" si="24"/>
        <v>&gt;=50%</v>
      </c>
      <c r="AS1525" s="34" t="s">
        <v>1892</v>
      </c>
      <c r="AT1525" s="120" t="s">
        <v>5204</v>
      </c>
    </row>
    <row r="1526" spans="1:46" ht="15.75" customHeight="1" x14ac:dyDescent="0.25">
      <c r="A1526" s="6">
        <v>26090520</v>
      </c>
      <c r="B1526" s="7" t="s">
        <v>26</v>
      </c>
      <c r="C1526" s="7" t="s">
        <v>1249</v>
      </c>
      <c r="D1526" s="7" t="s">
        <v>1807</v>
      </c>
      <c r="E1526" s="7" t="s">
        <v>1775</v>
      </c>
      <c r="F1526" s="7">
        <v>9</v>
      </c>
      <c r="G1526" s="7">
        <v>1424</v>
      </c>
      <c r="H1526" s="7">
        <v>-76.2</v>
      </c>
      <c r="I1526" s="29">
        <v>3.6666666699999997</v>
      </c>
      <c r="J1526" s="6" t="s">
        <v>1908</v>
      </c>
      <c r="K1526" s="30">
        <v>25917</v>
      </c>
      <c r="L1526" s="30"/>
      <c r="M1526" s="7" t="s">
        <v>1911</v>
      </c>
      <c r="N1526" s="29" t="s">
        <v>1892</v>
      </c>
      <c r="O1526" s="31">
        <v>163.80000000000001</v>
      </c>
      <c r="P1526" s="31">
        <v>131.65</v>
      </c>
      <c r="Q1526" s="31">
        <v>196.8</v>
      </c>
      <c r="R1526" s="31">
        <v>206</v>
      </c>
      <c r="S1526" s="31">
        <v>135.63157894736841</v>
      </c>
      <c r="T1526" s="31">
        <v>68.820000000000007</v>
      </c>
      <c r="U1526" s="31">
        <v>38.799999999999997</v>
      </c>
      <c r="V1526" s="31">
        <v>45.9</v>
      </c>
      <c r="W1526" s="31">
        <v>121.05</v>
      </c>
      <c r="X1526" s="31">
        <v>234.8</v>
      </c>
      <c r="Y1526" s="31">
        <v>284.73684210526318</v>
      </c>
      <c r="Z1526" s="31">
        <v>206.45</v>
      </c>
      <c r="AA1526" s="4">
        <f t="shared" si="21"/>
        <v>1834.4384210526316</v>
      </c>
      <c r="AB1526" s="32">
        <v>238</v>
      </c>
      <c r="AC1526" s="17">
        <v>0.66111111111111109</v>
      </c>
      <c r="AD1526" s="36">
        <v>0.66666666666666663</v>
      </c>
      <c r="AE1526" s="36">
        <v>0.66666666666666663</v>
      </c>
      <c r="AF1526" s="36">
        <v>0.66666666666666663</v>
      </c>
      <c r="AG1526" s="36">
        <v>0.66666666666666663</v>
      </c>
      <c r="AH1526" s="36">
        <v>0.6333333333333333</v>
      </c>
      <c r="AI1526" s="36">
        <v>0.66666666666666663</v>
      </c>
      <c r="AJ1526" s="36">
        <v>0.66666666666666663</v>
      </c>
      <c r="AK1526" s="36">
        <v>0.66666666666666663</v>
      </c>
      <c r="AL1526" s="36">
        <v>0.66666666666666663</v>
      </c>
      <c r="AM1526" s="36">
        <v>0.66666666666666663</v>
      </c>
      <c r="AN1526" s="36">
        <v>0.6333333333333333</v>
      </c>
      <c r="AO1526" s="36">
        <v>0.66666666666666663</v>
      </c>
      <c r="AP1526" s="33" t="str">
        <f t="shared" si="22"/>
        <v>-</v>
      </c>
      <c r="AQ1526" s="55" t="str">
        <f t="shared" si="23"/>
        <v>-</v>
      </c>
      <c r="AR1526" s="56" t="str">
        <f t="shared" si="24"/>
        <v>&gt;=50%</v>
      </c>
      <c r="AS1526" s="34" t="s">
        <v>1892</v>
      </c>
      <c r="AT1526" s="120" t="s">
        <v>5204</v>
      </c>
    </row>
    <row r="1527" spans="1:46" ht="15.75" customHeight="1" x14ac:dyDescent="0.25">
      <c r="A1527" s="6">
        <v>26090530</v>
      </c>
      <c r="B1527" s="7" t="s">
        <v>26</v>
      </c>
      <c r="C1527" s="7" t="s">
        <v>2517</v>
      </c>
      <c r="D1527" s="7" t="s">
        <v>1786</v>
      </c>
      <c r="E1527" s="7" t="s">
        <v>1775</v>
      </c>
      <c r="F1527" s="7">
        <v>9</v>
      </c>
      <c r="G1527" s="7">
        <v>2360</v>
      </c>
      <c r="H1527" s="7">
        <v>-76.150000000000006</v>
      </c>
      <c r="I1527" s="29">
        <v>3.8833333300000001</v>
      </c>
      <c r="J1527" s="6" t="s">
        <v>1908</v>
      </c>
      <c r="K1527" s="30">
        <v>25948</v>
      </c>
      <c r="L1527" s="30"/>
      <c r="M1527" s="7" t="s">
        <v>1911</v>
      </c>
      <c r="N1527" s="29" t="s">
        <v>1892</v>
      </c>
      <c r="O1527" s="31">
        <v>157.42857142857142</v>
      </c>
      <c r="P1527" s="31">
        <v>176.23809523809524</v>
      </c>
      <c r="Q1527" s="31">
        <v>233.65</v>
      </c>
      <c r="R1527" s="31">
        <v>261.96500000000003</v>
      </c>
      <c r="S1527" s="31">
        <v>201.65</v>
      </c>
      <c r="T1527" s="31">
        <v>118.73684210526316</v>
      </c>
      <c r="U1527" s="31">
        <v>86.45</v>
      </c>
      <c r="V1527" s="31">
        <v>70.5</v>
      </c>
      <c r="W1527" s="31">
        <v>137.84210526315789</v>
      </c>
      <c r="X1527" s="31">
        <v>265.7</v>
      </c>
      <c r="Y1527" s="31">
        <v>306.68421052631578</v>
      </c>
      <c r="Z1527" s="31">
        <v>167.85</v>
      </c>
      <c r="AA1527" s="4">
        <f t="shared" si="21"/>
        <v>2184.6948245614035</v>
      </c>
      <c r="AB1527" s="32">
        <v>239</v>
      </c>
      <c r="AC1527" s="17">
        <v>0.66388888888888886</v>
      </c>
      <c r="AD1527" s="36">
        <v>0.7</v>
      </c>
      <c r="AE1527" s="36">
        <v>0.7</v>
      </c>
      <c r="AF1527" s="36">
        <v>0.66666666666666663</v>
      </c>
      <c r="AG1527" s="36">
        <v>0.66666666666666663</v>
      </c>
      <c r="AH1527" s="36">
        <v>0.66666666666666663</v>
      </c>
      <c r="AI1527" s="36">
        <v>0.6333333333333333</v>
      </c>
      <c r="AJ1527" s="36">
        <v>0.66666666666666663</v>
      </c>
      <c r="AK1527" s="36">
        <v>0.66666666666666663</v>
      </c>
      <c r="AL1527" s="36">
        <v>0.6333333333333333</v>
      </c>
      <c r="AM1527" s="36">
        <v>0.66666666666666663</v>
      </c>
      <c r="AN1527" s="36">
        <v>0.6333333333333333</v>
      </c>
      <c r="AO1527" s="36">
        <v>0.66666666666666663</v>
      </c>
      <c r="AP1527" s="33" t="str">
        <f t="shared" si="22"/>
        <v>-</v>
      </c>
      <c r="AQ1527" s="55" t="str">
        <f t="shared" si="23"/>
        <v>-</v>
      </c>
      <c r="AR1527" s="56" t="str">
        <f t="shared" si="24"/>
        <v>&gt;=50%</v>
      </c>
      <c r="AS1527" s="34" t="s">
        <v>1892</v>
      </c>
      <c r="AT1527" s="120" t="s">
        <v>5204</v>
      </c>
    </row>
    <row r="1528" spans="1:46" ht="15.75" customHeight="1" x14ac:dyDescent="0.25">
      <c r="A1528" s="6">
        <v>26090550</v>
      </c>
      <c r="B1528" s="7" t="s">
        <v>26</v>
      </c>
      <c r="C1528" s="7" t="s">
        <v>2518</v>
      </c>
      <c r="D1528" s="7" t="s">
        <v>1813</v>
      </c>
      <c r="E1528" s="7" t="s">
        <v>1775</v>
      </c>
      <c r="F1528" s="7">
        <v>9</v>
      </c>
      <c r="G1528" s="7">
        <v>1950</v>
      </c>
      <c r="H1528" s="7">
        <v>-76.216666669999995</v>
      </c>
      <c r="I1528" s="29">
        <v>3.8333333299999999</v>
      </c>
      <c r="J1528" s="6" t="s">
        <v>1908</v>
      </c>
      <c r="K1528" s="30">
        <v>26007</v>
      </c>
      <c r="L1528" s="30"/>
      <c r="M1528" s="7" t="s">
        <v>1911</v>
      </c>
      <c r="N1528" s="29" t="s">
        <v>1892</v>
      </c>
      <c r="O1528" s="31">
        <v>190.70588235294119</v>
      </c>
      <c r="P1528" s="31">
        <v>163.38947368421054</v>
      </c>
      <c r="Q1528" s="31">
        <v>267.5263157894737</v>
      </c>
      <c r="R1528" s="31">
        <v>311.31111111111113</v>
      </c>
      <c r="S1528" s="31">
        <v>266.61111111111109</v>
      </c>
      <c r="T1528" s="31">
        <v>174.36842105263159</v>
      </c>
      <c r="U1528" s="31">
        <v>133.63157894736841</v>
      </c>
      <c r="V1528" s="31">
        <v>115.15789473684211</v>
      </c>
      <c r="W1528" s="31">
        <v>167.61111111111111</v>
      </c>
      <c r="X1528" s="31">
        <v>272.61111111111109</v>
      </c>
      <c r="Y1528" s="31">
        <v>306.72222222222223</v>
      </c>
      <c r="Z1528" s="31">
        <v>221.27777777777777</v>
      </c>
      <c r="AA1528" s="4">
        <f t="shared" si="21"/>
        <v>2590.9240110079118</v>
      </c>
      <c r="AB1528" s="32">
        <v>220</v>
      </c>
      <c r="AC1528" s="17">
        <v>0.61111111111111116</v>
      </c>
      <c r="AD1528" s="36">
        <v>0.56666666666666665</v>
      </c>
      <c r="AE1528" s="36">
        <v>0.6333333333333333</v>
      </c>
      <c r="AF1528" s="36">
        <v>0.6333333333333333</v>
      </c>
      <c r="AG1528" s="36">
        <v>0.6</v>
      </c>
      <c r="AH1528" s="36">
        <v>0.6</v>
      </c>
      <c r="AI1528" s="36">
        <v>0.6333333333333333</v>
      </c>
      <c r="AJ1528" s="36">
        <v>0.6333333333333333</v>
      </c>
      <c r="AK1528" s="36">
        <v>0.6333333333333333</v>
      </c>
      <c r="AL1528" s="36">
        <v>0.6</v>
      </c>
      <c r="AM1528" s="36">
        <v>0.6</v>
      </c>
      <c r="AN1528" s="36">
        <v>0.6</v>
      </c>
      <c r="AO1528" s="36">
        <v>0.6</v>
      </c>
      <c r="AP1528" s="33" t="str">
        <f t="shared" si="22"/>
        <v>-</v>
      </c>
      <c r="AQ1528" s="55" t="str">
        <f t="shared" si="23"/>
        <v>-</v>
      </c>
      <c r="AR1528" s="56" t="str">
        <f t="shared" si="24"/>
        <v>&gt;=50%</v>
      </c>
      <c r="AS1528" s="34" t="s">
        <v>1892</v>
      </c>
      <c r="AT1528" s="120" t="s">
        <v>5204</v>
      </c>
    </row>
    <row r="1529" spans="1:46" ht="15.75" customHeight="1" x14ac:dyDescent="0.25">
      <c r="A1529" s="6">
        <v>26090560</v>
      </c>
      <c r="B1529" s="7" t="s">
        <v>26</v>
      </c>
      <c r="C1529" s="7" t="s">
        <v>2519</v>
      </c>
      <c r="D1529" s="7" t="s">
        <v>1807</v>
      </c>
      <c r="E1529" s="7" t="s">
        <v>1775</v>
      </c>
      <c r="F1529" s="7">
        <v>9</v>
      </c>
      <c r="G1529" s="7">
        <v>3052</v>
      </c>
      <c r="H1529" s="7">
        <v>-76.016666669999992</v>
      </c>
      <c r="I1529" s="29">
        <v>3.71666667</v>
      </c>
      <c r="J1529" s="6" t="s">
        <v>1908</v>
      </c>
      <c r="K1529" s="30">
        <v>25979</v>
      </c>
      <c r="L1529" s="30"/>
      <c r="M1529" s="7" t="s">
        <v>1911</v>
      </c>
      <c r="N1529" s="29" t="s">
        <v>1892</v>
      </c>
      <c r="O1529" s="31">
        <v>85.89473684210526</v>
      </c>
      <c r="P1529" s="31">
        <v>93.055555555555557</v>
      </c>
      <c r="Q1529" s="31">
        <v>133.15789473684211</v>
      </c>
      <c r="R1529" s="31">
        <v>113.61111111111111</v>
      </c>
      <c r="S1529" s="31">
        <v>109.52631578947368</v>
      </c>
      <c r="T1529" s="31">
        <v>55.789473684210527</v>
      </c>
      <c r="U1529" s="31">
        <v>64.777777777777771</v>
      </c>
      <c r="V1529" s="31">
        <v>48.684210526315788</v>
      </c>
      <c r="W1529" s="31">
        <v>72.526315789473685</v>
      </c>
      <c r="X1529" s="31">
        <v>139.16315789473683</v>
      </c>
      <c r="Y1529" s="31">
        <v>195.70588235294119</v>
      </c>
      <c r="Z1529" s="31">
        <v>127.88888888888889</v>
      </c>
      <c r="AA1529" s="4">
        <f t="shared" si="21"/>
        <v>1239.7813209494325</v>
      </c>
      <c r="AB1529" s="32">
        <v>222</v>
      </c>
      <c r="AC1529" s="17">
        <v>0.6166666666666667</v>
      </c>
      <c r="AD1529" s="36">
        <v>0.6333333333333333</v>
      </c>
      <c r="AE1529" s="36">
        <v>0.6</v>
      </c>
      <c r="AF1529" s="36">
        <v>0.6333333333333333</v>
      </c>
      <c r="AG1529" s="36">
        <v>0.6</v>
      </c>
      <c r="AH1529" s="36">
        <v>0.6333333333333333</v>
      </c>
      <c r="AI1529" s="36">
        <v>0.6333333333333333</v>
      </c>
      <c r="AJ1529" s="36">
        <v>0.6</v>
      </c>
      <c r="AK1529" s="36">
        <v>0.6333333333333333</v>
      </c>
      <c r="AL1529" s="36">
        <v>0.6333333333333333</v>
      </c>
      <c r="AM1529" s="36">
        <v>0.6333333333333333</v>
      </c>
      <c r="AN1529" s="36">
        <v>0.56666666666666665</v>
      </c>
      <c r="AO1529" s="36">
        <v>0.6</v>
      </c>
      <c r="AP1529" s="33" t="str">
        <f t="shared" si="22"/>
        <v>-</v>
      </c>
      <c r="AQ1529" s="55" t="str">
        <f t="shared" si="23"/>
        <v>-</v>
      </c>
      <c r="AR1529" s="56" t="str">
        <f t="shared" si="24"/>
        <v>&gt;=50%</v>
      </c>
      <c r="AS1529" s="34" t="s">
        <v>1892</v>
      </c>
      <c r="AT1529" s="120" t="s">
        <v>5204</v>
      </c>
    </row>
    <row r="1530" spans="1:46" ht="15.75" customHeight="1" x14ac:dyDescent="0.25">
      <c r="A1530" s="6">
        <v>26090580</v>
      </c>
      <c r="B1530" s="7" t="s">
        <v>26</v>
      </c>
      <c r="C1530" s="7" t="s">
        <v>2520</v>
      </c>
      <c r="D1530" s="7" t="s">
        <v>1786</v>
      </c>
      <c r="E1530" s="7" t="s">
        <v>1775</v>
      </c>
      <c r="F1530" s="7">
        <v>9</v>
      </c>
      <c r="G1530" s="7">
        <v>1650</v>
      </c>
      <c r="H1530" s="7">
        <v>-76.183333329999996</v>
      </c>
      <c r="I1530" s="29">
        <v>3.9166666699999997</v>
      </c>
      <c r="J1530" s="6" t="s">
        <v>1908</v>
      </c>
      <c r="K1530" s="30">
        <v>25979</v>
      </c>
      <c r="L1530" s="30"/>
      <c r="M1530" s="7" t="s">
        <v>1911</v>
      </c>
      <c r="N1530" s="29" t="s">
        <v>1892</v>
      </c>
      <c r="O1530" s="31">
        <v>138.61904761904762</v>
      </c>
      <c r="P1530" s="31">
        <v>119.85</v>
      </c>
      <c r="Q1530" s="31">
        <v>194.15</v>
      </c>
      <c r="R1530" s="31">
        <v>215.55</v>
      </c>
      <c r="S1530" s="31">
        <v>173.3</v>
      </c>
      <c r="T1530" s="31">
        <v>105.7</v>
      </c>
      <c r="U1530" s="31">
        <v>75.599999999999994</v>
      </c>
      <c r="V1530" s="31">
        <v>69.2</v>
      </c>
      <c r="W1530" s="31">
        <v>123.95</v>
      </c>
      <c r="X1530" s="31">
        <v>241.25</v>
      </c>
      <c r="Y1530" s="31">
        <v>219.89473684210526</v>
      </c>
      <c r="Z1530" s="31">
        <v>153.55000000000001</v>
      </c>
      <c r="AA1530" s="4">
        <f t="shared" si="21"/>
        <v>1830.6137844611528</v>
      </c>
      <c r="AB1530" s="32">
        <v>240</v>
      </c>
      <c r="AC1530" s="17">
        <v>0.66666666666666663</v>
      </c>
      <c r="AD1530" s="36">
        <v>0.7</v>
      </c>
      <c r="AE1530" s="36">
        <v>0.66666666666666663</v>
      </c>
      <c r="AF1530" s="36">
        <v>0.66666666666666663</v>
      </c>
      <c r="AG1530" s="36">
        <v>0.66666666666666663</v>
      </c>
      <c r="AH1530" s="36">
        <v>0.66666666666666663</v>
      </c>
      <c r="AI1530" s="36">
        <v>0.66666666666666663</v>
      </c>
      <c r="AJ1530" s="36">
        <v>0.66666666666666663</v>
      </c>
      <c r="AK1530" s="36">
        <v>0.66666666666666663</v>
      </c>
      <c r="AL1530" s="36">
        <v>0.66666666666666663</v>
      </c>
      <c r="AM1530" s="36">
        <v>0.66666666666666663</v>
      </c>
      <c r="AN1530" s="36">
        <v>0.6333333333333333</v>
      </c>
      <c r="AO1530" s="36">
        <v>0.66666666666666663</v>
      </c>
      <c r="AP1530" s="33" t="str">
        <f t="shared" si="22"/>
        <v>-</v>
      </c>
      <c r="AQ1530" s="55" t="str">
        <f t="shared" si="23"/>
        <v>-</v>
      </c>
      <c r="AR1530" s="56" t="str">
        <f t="shared" si="24"/>
        <v>&gt;=50%</v>
      </c>
      <c r="AS1530" s="34" t="s">
        <v>1892</v>
      </c>
      <c r="AT1530" s="120" t="s">
        <v>5204</v>
      </c>
    </row>
    <row r="1531" spans="1:46" ht="15.75" customHeight="1" x14ac:dyDescent="0.25">
      <c r="A1531" s="6">
        <v>26090620</v>
      </c>
      <c r="B1531" s="7" t="s">
        <v>26</v>
      </c>
      <c r="C1531" s="7" t="s">
        <v>1451</v>
      </c>
      <c r="D1531" s="7" t="s">
        <v>2521</v>
      </c>
      <c r="E1531" s="7" t="s">
        <v>1775</v>
      </c>
      <c r="F1531" s="7">
        <v>9</v>
      </c>
      <c r="G1531" s="7">
        <v>1221</v>
      </c>
      <c r="H1531" s="7">
        <v>-76.2</v>
      </c>
      <c r="I1531" s="29">
        <v>3.9833333299999998</v>
      </c>
      <c r="J1531" s="6" t="s">
        <v>1908</v>
      </c>
      <c r="K1531" s="30">
        <v>26252</v>
      </c>
      <c r="L1531" s="30"/>
      <c r="M1531" s="7" t="s">
        <v>1911</v>
      </c>
      <c r="N1531" s="29" t="s">
        <v>1892</v>
      </c>
      <c r="O1531" s="31">
        <v>96.6</v>
      </c>
      <c r="P1531" s="31">
        <v>102.15789473684211</v>
      </c>
      <c r="Q1531" s="31">
        <v>154.15</v>
      </c>
      <c r="R1531" s="31">
        <v>170.89473684210526</v>
      </c>
      <c r="S1531" s="31">
        <v>128.35</v>
      </c>
      <c r="T1531" s="31">
        <v>63.210526315789473</v>
      </c>
      <c r="U1531" s="31">
        <v>56.1</v>
      </c>
      <c r="V1531" s="31">
        <v>49.65</v>
      </c>
      <c r="W1531" s="31">
        <v>102.3</v>
      </c>
      <c r="X1531" s="31">
        <v>162.57894736842104</v>
      </c>
      <c r="Y1531" s="31">
        <v>175.63157894736841</v>
      </c>
      <c r="Z1531" s="31">
        <v>109</v>
      </c>
      <c r="AA1531" s="4">
        <f t="shared" si="21"/>
        <v>1370.6236842105261</v>
      </c>
      <c r="AB1531" s="32">
        <v>235</v>
      </c>
      <c r="AC1531" s="17">
        <v>0.65277777777777779</v>
      </c>
      <c r="AD1531" s="36">
        <v>0.66666666666666663</v>
      </c>
      <c r="AE1531" s="36">
        <v>0.6333333333333333</v>
      </c>
      <c r="AF1531" s="36">
        <v>0.66666666666666663</v>
      </c>
      <c r="AG1531" s="36">
        <v>0.6333333333333333</v>
      </c>
      <c r="AH1531" s="36">
        <v>0.66666666666666663</v>
      </c>
      <c r="AI1531" s="36">
        <v>0.6333333333333333</v>
      </c>
      <c r="AJ1531" s="36">
        <v>0.66666666666666663</v>
      </c>
      <c r="AK1531" s="36">
        <v>0.66666666666666663</v>
      </c>
      <c r="AL1531" s="36">
        <v>0.66666666666666663</v>
      </c>
      <c r="AM1531" s="36">
        <v>0.6333333333333333</v>
      </c>
      <c r="AN1531" s="36">
        <v>0.6333333333333333</v>
      </c>
      <c r="AO1531" s="36">
        <v>0.66666666666666663</v>
      </c>
      <c r="AP1531" s="33" t="str">
        <f t="shared" si="22"/>
        <v>-</v>
      </c>
      <c r="AQ1531" s="55" t="str">
        <f t="shared" si="23"/>
        <v>-</v>
      </c>
      <c r="AR1531" s="56" t="str">
        <f t="shared" si="24"/>
        <v>&gt;=50%</v>
      </c>
      <c r="AS1531" s="34" t="s">
        <v>1892</v>
      </c>
      <c r="AT1531" s="120" t="s">
        <v>5204</v>
      </c>
    </row>
    <row r="1532" spans="1:46" ht="15.75" customHeight="1" x14ac:dyDescent="0.25">
      <c r="A1532" s="6">
        <v>26090630</v>
      </c>
      <c r="B1532" s="7" t="s">
        <v>26</v>
      </c>
      <c r="C1532" s="7" t="s">
        <v>1813</v>
      </c>
      <c r="D1532" s="7" t="s">
        <v>1813</v>
      </c>
      <c r="E1532" s="7" t="s">
        <v>1775</v>
      </c>
      <c r="F1532" s="7">
        <v>9</v>
      </c>
      <c r="G1532" s="7">
        <v>990</v>
      </c>
      <c r="H1532" s="7">
        <v>-76.331944440000001</v>
      </c>
      <c r="I1532" s="29">
        <v>3.7701388900000001</v>
      </c>
      <c r="J1532" s="6" t="s">
        <v>1908</v>
      </c>
      <c r="K1532" s="30">
        <v>26313</v>
      </c>
      <c r="L1532" s="30"/>
      <c r="M1532" s="7" t="s">
        <v>1911</v>
      </c>
      <c r="N1532" s="29" t="s">
        <v>1910</v>
      </c>
      <c r="O1532" s="31">
        <v>50.285714285714285</v>
      </c>
      <c r="P1532" s="31">
        <v>63.03448275862069</v>
      </c>
      <c r="Q1532" s="31">
        <v>105.06666666666666</v>
      </c>
      <c r="R1532" s="31">
        <v>140.46666666666667</v>
      </c>
      <c r="S1532" s="31">
        <v>106.78666666666666</v>
      </c>
      <c r="T1532" s="31">
        <v>51.689655172413794</v>
      </c>
      <c r="U1532" s="31">
        <v>42.7</v>
      </c>
      <c r="V1532" s="31">
        <v>41.266666666666666</v>
      </c>
      <c r="W1532" s="31">
        <v>68.2</v>
      </c>
      <c r="X1532" s="31">
        <v>133.16666666666666</v>
      </c>
      <c r="Y1532" s="31">
        <v>116.28571428571429</v>
      </c>
      <c r="Z1532" s="31">
        <v>61.482142857142854</v>
      </c>
      <c r="AA1532" s="4">
        <f t="shared" si="21"/>
        <v>980.4310426929394</v>
      </c>
      <c r="AB1532" s="32">
        <v>352</v>
      </c>
      <c r="AC1532" s="17">
        <v>0.97777777777777775</v>
      </c>
      <c r="AD1532" s="36">
        <v>0.93333333333333335</v>
      </c>
      <c r="AE1532" s="36">
        <v>0.96666666666666667</v>
      </c>
      <c r="AF1532" s="36">
        <v>1</v>
      </c>
      <c r="AG1532" s="36">
        <v>1</v>
      </c>
      <c r="AH1532" s="36">
        <v>1</v>
      </c>
      <c r="AI1532" s="36">
        <v>0.96666666666666667</v>
      </c>
      <c r="AJ1532" s="36">
        <v>1</v>
      </c>
      <c r="AK1532" s="36">
        <v>1</v>
      </c>
      <c r="AL1532" s="36">
        <v>1</v>
      </c>
      <c r="AM1532" s="36">
        <v>1</v>
      </c>
      <c r="AN1532" s="36">
        <v>0.93333333333333335</v>
      </c>
      <c r="AO1532" s="36">
        <v>0.93333333333333335</v>
      </c>
      <c r="AP1532" s="33" t="str">
        <f t="shared" si="22"/>
        <v>&gt;=80%</v>
      </c>
      <c r="AQ1532" s="55" t="str">
        <f t="shared" si="23"/>
        <v>&gt;=75%</v>
      </c>
      <c r="AR1532" s="56" t="str">
        <f t="shared" si="24"/>
        <v>&gt;=50%</v>
      </c>
      <c r="AT1532" s="121">
        <v>0.8</v>
      </c>
    </row>
    <row r="1533" spans="1:46" ht="15.75" customHeight="1" x14ac:dyDescent="0.25">
      <c r="A1533" s="6">
        <v>26090790</v>
      </c>
      <c r="B1533" s="7" t="s">
        <v>54</v>
      </c>
      <c r="C1533" s="7" t="s">
        <v>2522</v>
      </c>
      <c r="D1533" s="7" t="s">
        <v>1786</v>
      </c>
      <c r="E1533" s="7" t="s">
        <v>1775</v>
      </c>
      <c r="F1533" s="7">
        <v>9</v>
      </c>
      <c r="G1533" s="7">
        <v>960</v>
      </c>
      <c r="H1533" s="7">
        <v>-76.266666669999992</v>
      </c>
      <c r="I1533" s="29">
        <v>3.8833333300000001</v>
      </c>
      <c r="J1533" s="6" t="s">
        <v>1908</v>
      </c>
      <c r="K1533" s="30">
        <v>28686</v>
      </c>
      <c r="L1533" s="30"/>
      <c r="M1533" s="7" t="s">
        <v>1911</v>
      </c>
      <c r="N1533" s="29" t="s">
        <v>1892</v>
      </c>
      <c r="O1533" s="31">
        <v>76.952380952380949</v>
      </c>
      <c r="P1533" s="31">
        <v>66.727272727272734</v>
      </c>
      <c r="Q1533" s="31">
        <v>133.42857142857142</v>
      </c>
      <c r="R1533" s="31">
        <v>149.66666666666666</v>
      </c>
      <c r="S1533" s="31">
        <v>104.61904761904762</v>
      </c>
      <c r="T1533" s="31">
        <v>58.45</v>
      </c>
      <c r="U1533" s="31">
        <v>41.7</v>
      </c>
      <c r="V1533" s="31">
        <v>51.9</v>
      </c>
      <c r="W1533" s="31">
        <v>92.5</v>
      </c>
      <c r="X1533" s="31">
        <v>136.95238095238096</v>
      </c>
      <c r="Y1533" s="31">
        <v>142.16666666666666</v>
      </c>
      <c r="Z1533" s="31">
        <v>83.9</v>
      </c>
      <c r="AA1533" s="4">
        <f t="shared" ref="AA1533:AA1787" si="25">SUM(O1533:Z1533)</f>
        <v>1138.9629870129872</v>
      </c>
      <c r="AB1533" s="32">
        <v>248</v>
      </c>
      <c r="AC1533" s="17">
        <v>0.68888888888888888</v>
      </c>
      <c r="AD1533" s="36">
        <v>0.7</v>
      </c>
      <c r="AE1533" s="36">
        <v>0.73333333333333328</v>
      </c>
      <c r="AF1533" s="36">
        <v>0.7</v>
      </c>
      <c r="AG1533" s="36">
        <v>0.7</v>
      </c>
      <c r="AH1533" s="36">
        <v>0.7</v>
      </c>
      <c r="AI1533" s="36">
        <v>0.66666666666666663</v>
      </c>
      <c r="AJ1533" s="36">
        <v>0.66666666666666663</v>
      </c>
      <c r="AK1533" s="36">
        <v>0.66666666666666663</v>
      </c>
      <c r="AL1533" s="36">
        <v>0.66666666666666663</v>
      </c>
      <c r="AM1533" s="36">
        <v>0.7</v>
      </c>
      <c r="AN1533" s="36">
        <v>0.7</v>
      </c>
      <c r="AO1533" s="36">
        <v>0.66666666666666663</v>
      </c>
      <c r="AP1533" s="33" t="str">
        <f t="shared" ref="AP1533:AP1787" si="26">IF(AND(AD1533&gt;=80%,AE1533&gt;=80%,AF1533&gt;=80%,AG1533&gt;=80%,AH1533&gt;=80%,AI1533&gt;=80%,AJ1533&gt;=80%,AK1533&gt;=80%,AL1533&gt;=80%,AM1533&gt;=80%,AN1533&gt;=80%,AO1533&gt;=80%),"&gt;=80%","-")</f>
        <v>-</v>
      </c>
      <c r="AQ1533" s="55" t="str">
        <f t="shared" ref="AQ1533:AQ1787" si="27">IF(AND(AD1533&gt;=75%,AE1533&gt;=75%,AF1533&gt;=75%,AG1533&gt;=75%,AH1533&gt;=75%,AI1533&gt;=75%,AJ1533&gt;=75%,AK1533&gt;=75%,AL1533&gt;=75%,AM1533&gt;=75%,AN1533&gt;=75%,AO1533&gt;=75%),"&gt;=75%","-")</f>
        <v>-</v>
      </c>
      <c r="AR1533" s="56" t="str">
        <f t="shared" ref="AR1533:AR1787" si="28">IF(AND(AD1533&gt;=50%,AE1533&gt;=50%,AF1533&gt;=50%,AG1533&gt;=50%,AH1533&gt;=50%,AI1533&gt;=50%,AJ1533&gt;=50%,AK1533&gt;=50%,AL1533&gt;=50%,AM1533&gt;=50%,AN1533&gt;=50%,AO1533&gt;=50%),"&gt;=50%","-")</f>
        <v>&gt;=50%</v>
      </c>
      <c r="AS1533" s="34" t="s">
        <v>1892</v>
      </c>
      <c r="AT1533" s="120" t="s">
        <v>5204</v>
      </c>
    </row>
    <row r="1534" spans="1:46" ht="15.75" customHeight="1" x14ac:dyDescent="0.25">
      <c r="A1534" s="6">
        <v>26090880</v>
      </c>
      <c r="B1534" s="7" t="s">
        <v>26</v>
      </c>
      <c r="C1534" s="7" t="s">
        <v>2523</v>
      </c>
      <c r="D1534" s="7" t="s">
        <v>1821</v>
      </c>
      <c r="E1534" s="7" t="s">
        <v>1775</v>
      </c>
      <c r="F1534" s="7">
        <v>9</v>
      </c>
      <c r="G1534" s="7">
        <v>1750</v>
      </c>
      <c r="H1534" s="7">
        <v>-76.183333329999996</v>
      </c>
      <c r="I1534" s="29">
        <v>3.5833333299999999</v>
      </c>
      <c r="J1534" s="6" t="s">
        <v>1908</v>
      </c>
      <c r="K1534" s="30">
        <v>25491</v>
      </c>
      <c r="L1534" s="30"/>
      <c r="M1534" s="7" t="s">
        <v>1911</v>
      </c>
      <c r="N1534" s="29" t="s">
        <v>1892</v>
      </c>
      <c r="O1534" s="31">
        <v>156.28571428571428</v>
      </c>
      <c r="P1534" s="31">
        <v>135.52380952380952</v>
      </c>
      <c r="Q1534" s="31">
        <v>189.42857142857142</v>
      </c>
      <c r="R1534" s="31">
        <v>208</v>
      </c>
      <c r="S1534" s="31">
        <v>161.30000000000001</v>
      </c>
      <c r="T1534" s="31">
        <v>80.599999999999994</v>
      </c>
      <c r="U1534" s="31">
        <v>48.85</v>
      </c>
      <c r="V1534" s="31">
        <v>41.35</v>
      </c>
      <c r="W1534" s="31">
        <v>135.6</v>
      </c>
      <c r="X1534" s="31">
        <v>247.6</v>
      </c>
      <c r="Y1534" s="31">
        <v>298</v>
      </c>
      <c r="Z1534" s="31">
        <v>186.3</v>
      </c>
      <c r="AA1534" s="4">
        <f t="shared" si="25"/>
        <v>1888.8380952380951</v>
      </c>
      <c r="AB1534" s="32">
        <v>244</v>
      </c>
      <c r="AC1534" s="17">
        <v>0.67777777777777781</v>
      </c>
      <c r="AD1534" s="36">
        <v>0.7</v>
      </c>
      <c r="AE1534" s="36">
        <v>0.7</v>
      </c>
      <c r="AF1534" s="36">
        <v>0.7</v>
      </c>
      <c r="AG1534" s="36">
        <v>0.7</v>
      </c>
      <c r="AH1534" s="36">
        <v>0.66666666666666663</v>
      </c>
      <c r="AI1534" s="36">
        <v>0.66666666666666663</v>
      </c>
      <c r="AJ1534" s="36">
        <v>0.66666666666666663</v>
      </c>
      <c r="AK1534" s="36">
        <v>0.66666666666666663</v>
      </c>
      <c r="AL1534" s="36">
        <v>0.66666666666666663</v>
      </c>
      <c r="AM1534" s="36">
        <v>0.66666666666666663</v>
      </c>
      <c r="AN1534" s="36">
        <v>0.66666666666666663</v>
      </c>
      <c r="AO1534" s="36">
        <v>0.66666666666666663</v>
      </c>
      <c r="AP1534" s="33" t="str">
        <f t="shared" si="26"/>
        <v>-</v>
      </c>
      <c r="AQ1534" s="55" t="str">
        <f t="shared" si="27"/>
        <v>-</v>
      </c>
      <c r="AR1534" s="56" t="str">
        <f t="shared" si="28"/>
        <v>&gt;=50%</v>
      </c>
      <c r="AS1534" s="34" t="s">
        <v>1892</v>
      </c>
      <c r="AT1534" s="120" t="s">
        <v>5204</v>
      </c>
    </row>
    <row r="1535" spans="1:46" ht="15.75" customHeight="1" x14ac:dyDescent="0.25">
      <c r="A1535" s="6">
        <v>26095010</v>
      </c>
      <c r="B1535" s="7" t="s">
        <v>150</v>
      </c>
      <c r="C1535" s="7" t="s">
        <v>2524</v>
      </c>
      <c r="D1535" s="7" t="s">
        <v>1812</v>
      </c>
      <c r="E1535" s="7" t="s">
        <v>1775</v>
      </c>
      <c r="F1535" s="7">
        <v>9</v>
      </c>
      <c r="G1535" s="7">
        <v>1800</v>
      </c>
      <c r="H1535" s="7">
        <v>-76.2</v>
      </c>
      <c r="I1535" s="29">
        <v>3.75</v>
      </c>
      <c r="J1535" s="6" t="s">
        <v>1908</v>
      </c>
      <c r="K1535" s="30">
        <v>28990</v>
      </c>
      <c r="L1535" s="30"/>
      <c r="M1535" s="7" t="s">
        <v>1911</v>
      </c>
      <c r="N1535" s="29" t="s">
        <v>1892</v>
      </c>
      <c r="O1535" s="31">
        <v>133.30000000000001</v>
      </c>
      <c r="P1535" s="31">
        <v>147.95000000000002</v>
      </c>
      <c r="Q1535" s="31">
        <v>170.89999999999998</v>
      </c>
      <c r="R1535" s="31">
        <v>228.15000000000003</v>
      </c>
      <c r="S1535" s="31">
        <v>90.4</v>
      </c>
      <c r="T1535" s="31">
        <v>35.85</v>
      </c>
      <c r="U1535" s="31">
        <v>24</v>
      </c>
      <c r="V1535" s="31">
        <v>22.450000000000003</v>
      </c>
      <c r="W1535" s="31">
        <v>103.45</v>
      </c>
      <c r="X1535" s="31">
        <v>136.04999999999998</v>
      </c>
      <c r="Y1535" s="31">
        <v>365.1</v>
      </c>
      <c r="Z1535" s="31">
        <v>187.99999999999997</v>
      </c>
      <c r="AA1535" s="4">
        <f t="shared" si="25"/>
        <v>1645.6</v>
      </c>
      <c r="AB1535" s="32">
        <v>22</v>
      </c>
      <c r="AC1535" s="17">
        <v>6.1111111111111109E-2</v>
      </c>
      <c r="AD1535" s="36">
        <v>6.6666666666666666E-2</v>
      </c>
      <c r="AE1535" s="36">
        <v>6.6666666666666666E-2</v>
      </c>
      <c r="AF1535" s="36">
        <v>6.6666666666666666E-2</v>
      </c>
      <c r="AG1535" s="36">
        <v>6.6666666666666666E-2</v>
      </c>
      <c r="AH1535" s="36">
        <v>6.6666666666666666E-2</v>
      </c>
      <c r="AI1535" s="36">
        <v>6.6666666666666666E-2</v>
      </c>
      <c r="AJ1535" s="36">
        <v>6.6666666666666666E-2</v>
      </c>
      <c r="AK1535" s="36">
        <v>6.6666666666666666E-2</v>
      </c>
      <c r="AL1535" s="36">
        <v>6.6666666666666666E-2</v>
      </c>
      <c r="AM1535" s="36">
        <v>6.6666666666666666E-2</v>
      </c>
      <c r="AN1535" s="36">
        <v>3.3333333333333333E-2</v>
      </c>
      <c r="AO1535" s="36">
        <v>3.3333333333333333E-2</v>
      </c>
      <c r="AP1535" s="33" t="str">
        <f t="shared" si="26"/>
        <v>-</v>
      </c>
      <c r="AQ1535" s="55" t="str">
        <f t="shared" si="27"/>
        <v>-</v>
      </c>
      <c r="AR1535" s="56" t="str">
        <f t="shared" si="28"/>
        <v>-</v>
      </c>
      <c r="AS1535" s="34" t="s">
        <v>1892</v>
      </c>
      <c r="AT1535" s="122" t="s">
        <v>5208</v>
      </c>
    </row>
    <row r="1536" spans="1:46" ht="15.75" customHeight="1" x14ac:dyDescent="0.25">
      <c r="A1536" s="6">
        <v>26095080</v>
      </c>
      <c r="B1536" s="7" t="s">
        <v>56</v>
      </c>
      <c r="C1536" s="7" t="s">
        <v>2525</v>
      </c>
      <c r="D1536" s="7" t="s">
        <v>1807</v>
      </c>
      <c r="E1536" s="7" t="s">
        <v>1775</v>
      </c>
      <c r="F1536" s="7">
        <v>9</v>
      </c>
      <c r="G1536" s="7">
        <v>2628</v>
      </c>
      <c r="H1536" s="7">
        <v>-76.074777780000005</v>
      </c>
      <c r="I1536" s="29">
        <v>3.7299722199999996</v>
      </c>
      <c r="J1536" s="6" t="s">
        <v>1908</v>
      </c>
      <c r="K1536" s="30">
        <v>25948</v>
      </c>
      <c r="L1536" s="30"/>
      <c r="M1536" s="7" t="s">
        <v>1911</v>
      </c>
      <c r="N1536" s="29" t="s">
        <v>1910</v>
      </c>
      <c r="O1536" s="31">
        <v>92.361111111111114</v>
      </c>
      <c r="P1536" s="31">
        <v>98.531818181818167</v>
      </c>
      <c r="Q1536" s="31">
        <v>132.88636363636365</v>
      </c>
      <c r="R1536" s="31">
        <v>133.25263157894739</v>
      </c>
      <c r="S1536" s="31">
        <v>107.90555555555554</v>
      </c>
      <c r="T1536" s="31">
        <v>54.631818181818183</v>
      </c>
      <c r="U1536" s="31">
        <v>34.542857142857137</v>
      </c>
      <c r="V1536" s="31">
        <v>36.642857142857132</v>
      </c>
      <c r="W1536" s="31">
        <v>67.008695652173913</v>
      </c>
      <c r="X1536" s="31">
        <v>159.48571428571429</v>
      </c>
      <c r="Y1536" s="31">
        <v>163.11000000000001</v>
      </c>
      <c r="Z1536" s="31">
        <v>142.41666666666666</v>
      </c>
      <c r="AA1536" s="4">
        <f t="shared" si="25"/>
        <v>1222.7760891358832</v>
      </c>
      <c r="AB1536" s="32">
        <v>245</v>
      </c>
      <c r="AC1536" s="17">
        <v>0.68055555555555558</v>
      </c>
      <c r="AD1536" s="36">
        <v>0.6</v>
      </c>
      <c r="AE1536" s="36">
        <v>0.73333333333333328</v>
      </c>
      <c r="AF1536" s="36">
        <v>0.73333333333333328</v>
      </c>
      <c r="AG1536" s="36">
        <v>0.6333333333333333</v>
      </c>
      <c r="AH1536" s="36">
        <v>0.6</v>
      </c>
      <c r="AI1536" s="36">
        <v>0.73333333333333328</v>
      </c>
      <c r="AJ1536" s="36">
        <v>0.7</v>
      </c>
      <c r="AK1536" s="36">
        <v>0.7</v>
      </c>
      <c r="AL1536" s="36">
        <v>0.76666666666666672</v>
      </c>
      <c r="AM1536" s="36">
        <v>0.7</v>
      </c>
      <c r="AN1536" s="36">
        <v>0.66666666666666663</v>
      </c>
      <c r="AO1536" s="36">
        <v>0.6</v>
      </c>
      <c r="AP1536" s="33" t="str">
        <f t="shared" si="26"/>
        <v>-</v>
      </c>
      <c r="AQ1536" s="55" t="str">
        <f t="shared" si="27"/>
        <v>-</v>
      </c>
      <c r="AR1536" s="56" t="str">
        <f t="shared" si="28"/>
        <v>&gt;=50%</v>
      </c>
      <c r="AT1536" s="122" t="s">
        <v>5208</v>
      </c>
    </row>
    <row r="1537" spans="1:46" ht="15.75" customHeight="1" x14ac:dyDescent="0.25">
      <c r="A1537" s="6">
        <v>26095100</v>
      </c>
      <c r="B1537" s="7" t="s">
        <v>56</v>
      </c>
      <c r="C1537" s="7" t="s">
        <v>2526</v>
      </c>
      <c r="D1537" s="7" t="s">
        <v>1807</v>
      </c>
      <c r="E1537" s="7" t="s">
        <v>1775</v>
      </c>
      <c r="F1537" s="7">
        <v>9</v>
      </c>
      <c r="G1537" s="7">
        <v>1100</v>
      </c>
      <c r="H1537" s="7">
        <v>-76.283333329999991</v>
      </c>
      <c r="I1537" s="29">
        <v>3.6166666699999999</v>
      </c>
      <c r="J1537" s="6" t="s">
        <v>1908</v>
      </c>
      <c r="K1537" s="30">
        <v>22296</v>
      </c>
      <c r="L1537" s="30"/>
      <c r="M1537" s="7" t="s">
        <v>1911</v>
      </c>
      <c r="N1537" s="29" t="s">
        <v>1892</v>
      </c>
      <c r="O1537" s="31">
        <v>19.666666666666668</v>
      </c>
      <c r="P1537" s="31">
        <v>49</v>
      </c>
      <c r="Q1537" s="31">
        <v>123.66666666666667</v>
      </c>
      <c r="R1537" s="31">
        <v>101</v>
      </c>
      <c r="S1537" s="31">
        <v>64</v>
      </c>
      <c r="T1537" s="31">
        <v>70.5</v>
      </c>
      <c r="U1537" s="31">
        <v>17</v>
      </c>
      <c r="V1537" s="31">
        <v>20.666666666666668</v>
      </c>
      <c r="W1537" s="31">
        <v>108.33333333333333</v>
      </c>
      <c r="X1537" s="31">
        <v>123</v>
      </c>
      <c r="Y1537" s="31">
        <v>136.5</v>
      </c>
      <c r="Z1537" s="31">
        <v>44.5</v>
      </c>
      <c r="AA1537" s="4">
        <f t="shared" si="25"/>
        <v>877.83333333333337</v>
      </c>
      <c r="AB1537" s="32">
        <v>32</v>
      </c>
      <c r="AC1537" s="17">
        <v>8.8888888888888892E-2</v>
      </c>
      <c r="AD1537" s="36">
        <v>0.1</v>
      </c>
      <c r="AE1537" s="36">
        <v>0.1</v>
      </c>
      <c r="AF1537" s="36">
        <v>0.1</v>
      </c>
      <c r="AG1537" s="36">
        <v>0.1</v>
      </c>
      <c r="AH1537" s="36">
        <v>0.1</v>
      </c>
      <c r="AI1537" s="36">
        <v>6.6666666666666666E-2</v>
      </c>
      <c r="AJ1537" s="36">
        <v>0.1</v>
      </c>
      <c r="AK1537" s="36">
        <v>0.1</v>
      </c>
      <c r="AL1537" s="36">
        <v>0.1</v>
      </c>
      <c r="AM1537" s="36">
        <v>6.6666666666666666E-2</v>
      </c>
      <c r="AN1537" s="36">
        <v>6.6666666666666666E-2</v>
      </c>
      <c r="AO1537" s="36">
        <v>6.6666666666666666E-2</v>
      </c>
      <c r="AP1537" s="33" t="str">
        <f t="shared" si="26"/>
        <v>-</v>
      </c>
      <c r="AQ1537" s="55" t="str">
        <f t="shared" si="27"/>
        <v>-</v>
      </c>
      <c r="AR1537" s="56" t="str">
        <f t="shared" si="28"/>
        <v>-</v>
      </c>
      <c r="AS1537" s="34" t="s">
        <v>1892</v>
      </c>
      <c r="AT1537" s="122" t="s">
        <v>5208</v>
      </c>
    </row>
    <row r="1538" spans="1:46" ht="15.75" customHeight="1" x14ac:dyDescent="0.25">
      <c r="A1538" s="2">
        <v>26095110</v>
      </c>
      <c r="B1538" s="7" t="s">
        <v>56</v>
      </c>
      <c r="C1538" s="3" t="s">
        <v>2527</v>
      </c>
      <c r="D1538" s="7" t="s">
        <v>1786</v>
      </c>
      <c r="E1538" s="7" t="s">
        <v>1775</v>
      </c>
      <c r="F1538" s="7">
        <v>9</v>
      </c>
      <c r="G1538" s="7">
        <v>960</v>
      </c>
      <c r="H1538" s="7">
        <v>-76.3</v>
      </c>
      <c r="I1538" s="29">
        <v>3.93333333</v>
      </c>
      <c r="J1538" s="6" t="s">
        <v>1890</v>
      </c>
      <c r="K1538" s="30">
        <v>22600</v>
      </c>
      <c r="L1538" s="30">
        <v>35445</v>
      </c>
      <c r="M1538" s="7" t="s">
        <v>1911</v>
      </c>
      <c r="N1538" s="29" t="s">
        <v>1910</v>
      </c>
      <c r="O1538" s="31">
        <v>23.250000000000004</v>
      </c>
      <c r="P1538" s="31">
        <v>32.799999999999997</v>
      </c>
      <c r="Q1538" s="31">
        <v>121.40000000000002</v>
      </c>
      <c r="R1538" s="31">
        <v>126.44999999999999</v>
      </c>
      <c r="S1538" s="31">
        <v>131.65</v>
      </c>
      <c r="T1538" s="31">
        <v>64.466666666666669</v>
      </c>
      <c r="U1538" s="31">
        <v>26.1</v>
      </c>
      <c r="V1538" s="31">
        <v>39.75</v>
      </c>
      <c r="W1538" s="31">
        <v>102.69999999999999</v>
      </c>
      <c r="X1538" s="31">
        <v>66.900000000000006</v>
      </c>
      <c r="Y1538" s="31">
        <v>127.50000000000003</v>
      </c>
      <c r="Z1538" s="31">
        <v>88.300000000000011</v>
      </c>
      <c r="AA1538" s="4">
        <f t="shared" si="25"/>
        <v>951.26666666666665</v>
      </c>
      <c r="AB1538" s="32">
        <v>24</v>
      </c>
      <c r="AC1538" s="17">
        <v>6.6666666666666666E-2</v>
      </c>
      <c r="AD1538" s="36">
        <v>6.6666666666666666E-2</v>
      </c>
      <c r="AE1538" s="36">
        <v>6.6666666666666666E-2</v>
      </c>
      <c r="AF1538" s="36">
        <v>0.1</v>
      </c>
      <c r="AG1538" s="36">
        <v>6.6666666666666666E-2</v>
      </c>
      <c r="AH1538" s="36">
        <v>6.6666666666666666E-2</v>
      </c>
      <c r="AI1538" s="36">
        <v>0.1</v>
      </c>
      <c r="AJ1538" s="36">
        <v>3.3333333333333333E-2</v>
      </c>
      <c r="AK1538" s="36">
        <v>6.6666666666666666E-2</v>
      </c>
      <c r="AL1538" s="36">
        <v>6.6666666666666666E-2</v>
      </c>
      <c r="AM1538" s="36">
        <v>6.6666666666666666E-2</v>
      </c>
      <c r="AN1538" s="36">
        <v>3.3333333333333333E-2</v>
      </c>
      <c r="AO1538" s="36">
        <v>6.6666666666666666E-2</v>
      </c>
      <c r="AP1538" s="33" t="str">
        <f t="shared" si="26"/>
        <v>-</v>
      </c>
      <c r="AQ1538" s="55" t="str">
        <f t="shared" si="27"/>
        <v>-</v>
      </c>
      <c r="AR1538" s="56" t="str">
        <f t="shared" si="28"/>
        <v>-</v>
      </c>
      <c r="AS1538" s="34" t="s">
        <v>1890</v>
      </c>
      <c r="AT1538" s="122" t="s">
        <v>5208</v>
      </c>
    </row>
    <row r="1539" spans="1:46" ht="15.75" customHeight="1" x14ac:dyDescent="0.25">
      <c r="A1539" s="2">
        <v>26095180</v>
      </c>
      <c r="B1539" s="7" t="s">
        <v>56</v>
      </c>
      <c r="C1539" s="3" t="s">
        <v>2514</v>
      </c>
      <c r="D1539" s="7" t="s">
        <v>1821</v>
      </c>
      <c r="E1539" s="7" t="s">
        <v>1775</v>
      </c>
      <c r="F1539" s="7">
        <v>9</v>
      </c>
      <c r="G1539" s="7">
        <v>1272</v>
      </c>
      <c r="H1539" s="7">
        <v>-76.2</v>
      </c>
      <c r="I1539" s="29">
        <v>3.55</v>
      </c>
      <c r="J1539" s="6" t="s">
        <v>1908</v>
      </c>
      <c r="K1539" s="30">
        <v>23726</v>
      </c>
      <c r="L1539" s="30"/>
      <c r="M1539" s="7" t="s">
        <v>1911</v>
      </c>
      <c r="N1539" s="29" t="s">
        <v>1892</v>
      </c>
      <c r="O1539" s="31">
        <v>101.71428571428571</v>
      </c>
      <c r="P1539" s="31">
        <v>124.8</v>
      </c>
      <c r="Q1539" s="31">
        <v>180.8</v>
      </c>
      <c r="R1539" s="31">
        <v>179.72</v>
      </c>
      <c r="S1539" s="31">
        <v>126.65</v>
      </c>
      <c r="T1539" s="31">
        <v>71.239999999999995</v>
      </c>
      <c r="U1539" s="31">
        <v>47</v>
      </c>
      <c r="V1539" s="31">
        <v>46.155000000000001</v>
      </c>
      <c r="W1539" s="31">
        <v>119.66315789473684</v>
      </c>
      <c r="X1539" s="31">
        <v>193.85</v>
      </c>
      <c r="Y1539" s="31">
        <v>218.15789473684211</v>
      </c>
      <c r="Z1539" s="31">
        <v>143.57894736842104</v>
      </c>
      <c r="AA1539" s="4">
        <f t="shared" si="25"/>
        <v>1553.3292857142856</v>
      </c>
      <c r="AB1539" s="32">
        <v>238</v>
      </c>
      <c r="AC1539" s="17">
        <v>0.66111111111111109</v>
      </c>
      <c r="AD1539" s="36">
        <v>0.7</v>
      </c>
      <c r="AE1539" s="36">
        <v>0.66666666666666663</v>
      </c>
      <c r="AF1539" s="36">
        <v>0.66666666666666663</v>
      </c>
      <c r="AG1539" s="36">
        <v>0.66666666666666663</v>
      </c>
      <c r="AH1539" s="36">
        <v>0.66666666666666663</v>
      </c>
      <c r="AI1539" s="36">
        <v>0.66666666666666663</v>
      </c>
      <c r="AJ1539" s="36">
        <v>0.66666666666666663</v>
      </c>
      <c r="AK1539" s="36">
        <v>0.66666666666666663</v>
      </c>
      <c r="AL1539" s="36">
        <v>0.6333333333333333</v>
      </c>
      <c r="AM1539" s="36">
        <v>0.66666666666666663</v>
      </c>
      <c r="AN1539" s="36">
        <v>0.6333333333333333</v>
      </c>
      <c r="AO1539" s="36">
        <v>0.6333333333333333</v>
      </c>
      <c r="AP1539" s="33" t="str">
        <f t="shared" si="26"/>
        <v>-</v>
      </c>
      <c r="AQ1539" s="55" t="str">
        <f t="shared" si="27"/>
        <v>-</v>
      </c>
      <c r="AR1539" s="56" t="str">
        <f t="shared" si="28"/>
        <v>&gt;=50%</v>
      </c>
      <c r="AS1539" s="34" t="s">
        <v>1892</v>
      </c>
      <c r="AT1539" s="120" t="s">
        <v>5204</v>
      </c>
    </row>
    <row r="1540" spans="1:46" ht="15.75" customHeight="1" x14ac:dyDescent="0.25">
      <c r="A1540" s="2">
        <v>26095200</v>
      </c>
      <c r="B1540" s="7" t="s">
        <v>150</v>
      </c>
      <c r="C1540" s="3" t="s">
        <v>2513</v>
      </c>
      <c r="D1540" s="7" t="s">
        <v>1786</v>
      </c>
      <c r="E1540" s="7" t="s">
        <v>1775</v>
      </c>
      <c r="F1540" s="7">
        <v>9</v>
      </c>
      <c r="G1540" s="7">
        <v>1320</v>
      </c>
      <c r="H1540" s="7">
        <v>-76.183333329999996</v>
      </c>
      <c r="I1540" s="29">
        <v>3.8666666699999999</v>
      </c>
      <c r="J1540" s="6" t="s">
        <v>1908</v>
      </c>
      <c r="K1540" s="30">
        <v>25187</v>
      </c>
      <c r="L1540" s="30"/>
      <c r="M1540" s="7" t="s">
        <v>1911</v>
      </c>
      <c r="N1540" s="29" t="s">
        <v>1892</v>
      </c>
      <c r="O1540" s="31">
        <v>112.28571428571429</v>
      </c>
      <c r="P1540" s="31">
        <v>104.39047619047618</v>
      </c>
      <c r="Q1540" s="31">
        <v>158.05263157894737</v>
      </c>
      <c r="R1540" s="31">
        <v>202.83333333333334</v>
      </c>
      <c r="S1540" s="31">
        <v>170.63157894736841</v>
      </c>
      <c r="T1540" s="31">
        <v>94.421052631578945</v>
      </c>
      <c r="U1540" s="31">
        <v>55.6</v>
      </c>
      <c r="V1540" s="31">
        <v>64.75</v>
      </c>
      <c r="W1540" s="31">
        <v>111.89473684210526</v>
      </c>
      <c r="X1540" s="31">
        <v>196.07</v>
      </c>
      <c r="Y1540" s="31">
        <v>237.84210526315789</v>
      </c>
      <c r="Z1540" s="31">
        <v>140.625</v>
      </c>
      <c r="AA1540" s="4">
        <f t="shared" si="25"/>
        <v>1649.3966290726817</v>
      </c>
      <c r="AB1540" s="32">
        <v>231</v>
      </c>
      <c r="AC1540" s="17">
        <v>0.64166666666666672</v>
      </c>
      <c r="AD1540" s="36">
        <v>0.7</v>
      </c>
      <c r="AE1540" s="36">
        <v>0.7</v>
      </c>
      <c r="AF1540" s="36">
        <v>0.6333333333333333</v>
      </c>
      <c r="AG1540" s="36">
        <v>0.6</v>
      </c>
      <c r="AH1540" s="36">
        <v>0.6333333333333333</v>
      </c>
      <c r="AI1540" s="36">
        <v>0.6333333333333333</v>
      </c>
      <c r="AJ1540" s="36">
        <v>0.66666666666666663</v>
      </c>
      <c r="AK1540" s="36">
        <v>0.66666666666666663</v>
      </c>
      <c r="AL1540" s="36">
        <v>0.6333333333333333</v>
      </c>
      <c r="AM1540" s="36">
        <v>0.66666666666666663</v>
      </c>
      <c r="AN1540" s="36">
        <v>0.6333333333333333</v>
      </c>
      <c r="AO1540" s="36">
        <v>0.53333333333333333</v>
      </c>
      <c r="AP1540" s="33" t="str">
        <f t="shared" si="26"/>
        <v>-</v>
      </c>
      <c r="AQ1540" s="55" t="str">
        <f t="shared" si="27"/>
        <v>-</v>
      </c>
      <c r="AR1540" s="56" t="str">
        <f t="shared" si="28"/>
        <v>&gt;=50%</v>
      </c>
      <c r="AS1540" s="34" t="s">
        <v>1892</v>
      </c>
      <c r="AT1540" s="120" t="s">
        <v>5204</v>
      </c>
    </row>
    <row r="1541" spans="1:46" ht="15.75" customHeight="1" x14ac:dyDescent="0.25">
      <c r="A1541" s="2">
        <v>26095320</v>
      </c>
      <c r="B1541" s="7" t="s">
        <v>72</v>
      </c>
      <c r="C1541" s="3" t="s">
        <v>1810</v>
      </c>
      <c r="D1541" s="7" t="s">
        <v>1811</v>
      </c>
      <c r="E1541" s="7" t="s">
        <v>1775</v>
      </c>
      <c r="F1541" s="7">
        <v>9</v>
      </c>
      <c r="G1541" s="7">
        <v>980</v>
      </c>
      <c r="H1541" s="7">
        <v>-76.300005560000002</v>
      </c>
      <c r="I1541" s="29">
        <v>3.3604166699999998</v>
      </c>
      <c r="J1541" s="6" t="s">
        <v>1908</v>
      </c>
      <c r="K1541" s="30">
        <v>38527</v>
      </c>
      <c r="L1541" s="30"/>
      <c r="M1541" s="35" t="s">
        <v>1909</v>
      </c>
      <c r="N1541" s="29" t="s">
        <v>1910</v>
      </c>
      <c r="O1541" s="31">
        <v>68.269999999999982</v>
      </c>
      <c r="P1541" s="31">
        <v>77.926086956521743</v>
      </c>
      <c r="Q1541" s="31">
        <v>122.42608695652173</v>
      </c>
      <c r="R1541" s="31">
        <v>133.905</v>
      </c>
      <c r="S1541" s="31">
        <v>116.35000000000001</v>
      </c>
      <c r="T1541" s="31">
        <v>63.481818181818198</v>
      </c>
      <c r="U1541" s="31">
        <v>45.871428571428574</v>
      </c>
      <c r="V1541" s="31">
        <v>55.37083333333333</v>
      </c>
      <c r="W1541" s="31">
        <v>92.929166666666674</v>
      </c>
      <c r="X1541" s="31">
        <v>147.80833333333334</v>
      </c>
      <c r="Y1541" s="31">
        <v>122.73636363636361</v>
      </c>
      <c r="Z1541" s="31">
        <v>76.255000000000024</v>
      </c>
      <c r="AA1541" s="4">
        <f t="shared" si="25"/>
        <v>1123.3301176359873</v>
      </c>
      <c r="AB1541" s="32">
        <v>267</v>
      </c>
      <c r="AC1541" s="17">
        <v>0.7416666666666667</v>
      </c>
      <c r="AD1541" s="36">
        <v>0.66666666666666663</v>
      </c>
      <c r="AE1541" s="36">
        <v>0.76666666666666672</v>
      </c>
      <c r="AF1541" s="36">
        <v>0.76666666666666672</v>
      </c>
      <c r="AG1541" s="36">
        <v>0.66666666666666663</v>
      </c>
      <c r="AH1541" s="36">
        <v>0.8</v>
      </c>
      <c r="AI1541" s="36">
        <v>0.73333333333333328</v>
      </c>
      <c r="AJ1541" s="36">
        <v>0.7</v>
      </c>
      <c r="AK1541" s="36">
        <v>0.8</v>
      </c>
      <c r="AL1541" s="36">
        <v>0.8</v>
      </c>
      <c r="AM1541" s="36">
        <v>0.8</v>
      </c>
      <c r="AN1541" s="36">
        <v>0.73333333333333328</v>
      </c>
      <c r="AO1541" s="36">
        <v>0.66666666666666663</v>
      </c>
      <c r="AP1541" s="33" t="str">
        <f t="shared" si="26"/>
        <v>-</v>
      </c>
      <c r="AQ1541" s="55" t="str">
        <f t="shared" si="27"/>
        <v>-</v>
      </c>
      <c r="AR1541" s="56" t="str">
        <f t="shared" si="28"/>
        <v>&gt;=50%</v>
      </c>
      <c r="AS1541" s="34" t="s">
        <v>1889</v>
      </c>
      <c r="AT1541" s="112" t="s">
        <v>5206</v>
      </c>
    </row>
    <row r="1542" spans="1:46" ht="15.75" customHeight="1" x14ac:dyDescent="0.25">
      <c r="A1542" s="2">
        <v>26100070</v>
      </c>
      <c r="B1542" s="7" t="s">
        <v>26</v>
      </c>
      <c r="C1542" s="3" t="s">
        <v>1790</v>
      </c>
      <c r="D1542" s="7" t="s">
        <v>1788</v>
      </c>
      <c r="E1542" s="7" t="s">
        <v>1775</v>
      </c>
      <c r="F1542" s="7">
        <v>9</v>
      </c>
      <c r="G1542" s="7">
        <v>964</v>
      </c>
      <c r="H1542" s="7">
        <v>-76.147305560000007</v>
      </c>
      <c r="I1542" s="29">
        <v>4.2238055599999997</v>
      </c>
      <c r="J1542" s="6" t="s">
        <v>1908</v>
      </c>
      <c r="K1542" s="30">
        <v>27348</v>
      </c>
      <c r="L1542" s="30"/>
      <c r="M1542" s="7" t="s">
        <v>1911</v>
      </c>
      <c r="N1542" s="29" t="s">
        <v>1910</v>
      </c>
      <c r="O1542" s="31">
        <v>54.633333333333333</v>
      </c>
      <c r="P1542" s="31">
        <v>67.241379310344826</v>
      </c>
      <c r="Q1542" s="31">
        <v>110.1</v>
      </c>
      <c r="R1542" s="31">
        <v>161.57142857142858</v>
      </c>
      <c r="S1542" s="31">
        <v>128.79310344827587</v>
      </c>
      <c r="T1542" s="31">
        <v>78.933333333333337</v>
      </c>
      <c r="U1542" s="31">
        <v>67.599999999999994</v>
      </c>
      <c r="V1542" s="31">
        <v>49.93333333333333</v>
      </c>
      <c r="W1542" s="31">
        <v>88.448275862068968</v>
      </c>
      <c r="X1542" s="31">
        <v>132.35714285714286</v>
      </c>
      <c r="Y1542" s="31">
        <v>140.81481481481481</v>
      </c>
      <c r="Z1542" s="31">
        <v>82.629629629629633</v>
      </c>
      <c r="AA1542" s="4">
        <f t="shared" si="25"/>
        <v>1163.0557744937055</v>
      </c>
      <c r="AB1542" s="32">
        <v>347</v>
      </c>
      <c r="AC1542" s="17">
        <v>0.96388888888888891</v>
      </c>
      <c r="AD1542" s="36">
        <v>1</v>
      </c>
      <c r="AE1542" s="36">
        <v>0.96666666666666667</v>
      </c>
      <c r="AF1542" s="36">
        <v>1</v>
      </c>
      <c r="AG1542" s="36">
        <v>0.93333333333333335</v>
      </c>
      <c r="AH1542" s="36">
        <v>0.96666666666666667</v>
      </c>
      <c r="AI1542" s="36">
        <v>1</v>
      </c>
      <c r="AJ1542" s="36">
        <v>1</v>
      </c>
      <c r="AK1542" s="36">
        <v>1</v>
      </c>
      <c r="AL1542" s="36">
        <v>0.96666666666666667</v>
      </c>
      <c r="AM1542" s="36">
        <v>0.93333333333333335</v>
      </c>
      <c r="AN1542" s="36">
        <v>0.9</v>
      </c>
      <c r="AO1542" s="36">
        <v>0.9</v>
      </c>
      <c r="AP1542" s="33" t="str">
        <f t="shared" si="26"/>
        <v>&gt;=80%</v>
      </c>
      <c r="AQ1542" s="55" t="str">
        <f t="shared" si="27"/>
        <v>&gt;=75%</v>
      </c>
      <c r="AR1542" s="56" t="str">
        <f t="shared" si="28"/>
        <v>&gt;=50%</v>
      </c>
      <c r="AT1542" s="121">
        <v>0.8</v>
      </c>
    </row>
    <row r="1543" spans="1:46" ht="15.75" customHeight="1" x14ac:dyDescent="0.25">
      <c r="A1543" s="2">
        <v>26100280</v>
      </c>
      <c r="B1543" s="7" t="s">
        <v>26</v>
      </c>
      <c r="C1543" s="3" t="s">
        <v>2528</v>
      </c>
      <c r="D1543" s="7" t="s">
        <v>1819</v>
      </c>
      <c r="E1543" s="7" t="s">
        <v>1775</v>
      </c>
      <c r="F1543" s="7">
        <v>9</v>
      </c>
      <c r="G1543" s="7">
        <v>939</v>
      </c>
      <c r="H1543" s="7">
        <v>-76.033333329999991</v>
      </c>
      <c r="I1543" s="29">
        <v>4.6166666699999999</v>
      </c>
      <c r="J1543" s="6" t="s">
        <v>1908</v>
      </c>
      <c r="K1543" s="30">
        <v>24699</v>
      </c>
      <c r="L1543" s="30"/>
      <c r="M1543" s="7" t="s">
        <v>1911</v>
      </c>
      <c r="N1543" s="29" t="s">
        <v>1892</v>
      </c>
      <c r="O1543" s="31">
        <v>86.80952380952381</v>
      </c>
      <c r="P1543" s="31">
        <v>108.76190476190476</v>
      </c>
      <c r="Q1543" s="31">
        <v>149.65</v>
      </c>
      <c r="R1543" s="31">
        <v>209.75</v>
      </c>
      <c r="S1543" s="31">
        <v>212.45</v>
      </c>
      <c r="T1543" s="31">
        <v>155.44999999999999</v>
      </c>
      <c r="U1543" s="31">
        <v>130.19999999999999</v>
      </c>
      <c r="V1543" s="31">
        <v>116.7</v>
      </c>
      <c r="W1543" s="31">
        <v>162.15</v>
      </c>
      <c r="X1543" s="31">
        <v>159.44999999999999</v>
      </c>
      <c r="Y1543" s="31">
        <v>159.84210526315789</v>
      </c>
      <c r="Z1543" s="31">
        <v>117.85</v>
      </c>
      <c r="AA1543" s="4">
        <f t="shared" si="25"/>
        <v>1769.0635338345867</v>
      </c>
      <c r="AB1543" s="32">
        <v>241</v>
      </c>
      <c r="AC1543" s="17">
        <v>0.6694444444444444</v>
      </c>
      <c r="AD1543" s="36">
        <v>0.7</v>
      </c>
      <c r="AE1543" s="36">
        <v>0.7</v>
      </c>
      <c r="AF1543" s="36">
        <v>0.66666666666666663</v>
      </c>
      <c r="AG1543" s="36">
        <v>0.66666666666666663</v>
      </c>
      <c r="AH1543" s="36">
        <v>0.66666666666666663</v>
      </c>
      <c r="AI1543" s="36">
        <v>0.66666666666666663</v>
      </c>
      <c r="AJ1543" s="36">
        <v>0.66666666666666663</v>
      </c>
      <c r="AK1543" s="36">
        <v>0.66666666666666663</v>
      </c>
      <c r="AL1543" s="36">
        <v>0.66666666666666663</v>
      </c>
      <c r="AM1543" s="36">
        <v>0.66666666666666663</v>
      </c>
      <c r="AN1543" s="36">
        <v>0.6333333333333333</v>
      </c>
      <c r="AO1543" s="36">
        <v>0.66666666666666663</v>
      </c>
      <c r="AP1543" s="33" t="str">
        <f t="shared" si="26"/>
        <v>-</v>
      </c>
      <c r="AQ1543" s="55" t="str">
        <f t="shared" si="27"/>
        <v>-</v>
      </c>
      <c r="AR1543" s="56" t="str">
        <f t="shared" si="28"/>
        <v>&gt;=50%</v>
      </c>
      <c r="AS1543" s="34" t="s">
        <v>1892</v>
      </c>
      <c r="AT1543" s="120" t="s">
        <v>5204</v>
      </c>
    </row>
    <row r="1544" spans="1:46" ht="15.75" customHeight="1" x14ac:dyDescent="0.25">
      <c r="A1544" s="2">
        <v>26100290</v>
      </c>
      <c r="B1544" s="7" t="s">
        <v>26</v>
      </c>
      <c r="C1544" s="3" t="s">
        <v>2529</v>
      </c>
      <c r="D1544" s="7" t="s">
        <v>1819</v>
      </c>
      <c r="E1544" s="7" t="s">
        <v>1775</v>
      </c>
      <c r="F1544" s="7">
        <v>9</v>
      </c>
      <c r="G1544" s="7">
        <v>970</v>
      </c>
      <c r="H1544" s="7">
        <v>-75.916666669999998</v>
      </c>
      <c r="I1544" s="29">
        <v>4.6666666699999997</v>
      </c>
      <c r="J1544" s="6" t="s">
        <v>1908</v>
      </c>
      <c r="K1544" s="30">
        <v>24699</v>
      </c>
      <c r="L1544" s="30"/>
      <c r="M1544" s="7" t="s">
        <v>1911</v>
      </c>
      <c r="N1544" s="29" t="s">
        <v>1892</v>
      </c>
      <c r="O1544" s="31">
        <v>85.45</v>
      </c>
      <c r="P1544" s="31">
        <v>109.52631578947368</v>
      </c>
      <c r="Q1544" s="31">
        <v>174.5</v>
      </c>
      <c r="R1544" s="31">
        <v>207.55</v>
      </c>
      <c r="S1544" s="31">
        <v>212.6</v>
      </c>
      <c r="T1544" s="31">
        <v>130.78947368421052</v>
      </c>
      <c r="U1544" s="31">
        <v>96.833333333333329</v>
      </c>
      <c r="V1544" s="31">
        <v>87.6</v>
      </c>
      <c r="W1544" s="31">
        <v>158.4</v>
      </c>
      <c r="X1544" s="31">
        <v>162.89473684210526</v>
      </c>
      <c r="Y1544" s="31">
        <v>186.65</v>
      </c>
      <c r="Z1544" s="31">
        <v>104.21052631578948</v>
      </c>
      <c r="AA1544" s="4">
        <f t="shared" si="25"/>
        <v>1717.0043859649127</v>
      </c>
      <c r="AB1544" s="32">
        <v>234</v>
      </c>
      <c r="AC1544" s="17">
        <v>0.65</v>
      </c>
      <c r="AD1544" s="36">
        <v>0.66666666666666663</v>
      </c>
      <c r="AE1544" s="36">
        <v>0.6333333333333333</v>
      </c>
      <c r="AF1544" s="36">
        <v>0.66666666666666663</v>
      </c>
      <c r="AG1544" s="36">
        <v>0.66666666666666663</v>
      </c>
      <c r="AH1544" s="36">
        <v>0.66666666666666663</v>
      </c>
      <c r="AI1544" s="36">
        <v>0.6333333333333333</v>
      </c>
      <c r="AJ1544" s="36">
        <v>0.6</v>
      </c>
      <c r="AK1544" s="36">
        <v>0.66666666666666663</v>
      </c>
      <c r="AL1544" s="36">
        <v>0.66666666666666663</v>
      </c>
      <c r="AM1544" s="36">
        <v>0.6333333333333333</v>
      </c>
      <c r="AN1544" s="36">
        <v>0.66666666666666663</v>
      </c>
      <c r="AO1544" s="36">
        <v>0.6333333333333333</v>
      </c>
      <c r="AP1544" s="33" t="str">
        <f t="shared" si="26"/>
        <v>-</v>
      </c>
      <c r="AQ1544" s="55" t="str">
        <f t="shared" si="27"/>
        <v>-</v>
      </c>
      <c r="AR1544" s="56" t="str">
        <f t="shared" si="28"/>
        <v>&gt;=50%</v>
      </c>
      <c r="AS1544" s="34" t="s">
        <v>1892</v>
      </c>
      <c r="AT1544" s="120" t="s">
        <v>5204</v>
      </c>
    </row>
    <row r="1545" spans="1:46" ht="15.75" customHeight="1" x14ac:dyDescent="0.25">
      <c r="A1545" s="6">
        <v>26100300</v>
      </c>
      <c r="B1545" s="7" t="s">
        <v>26</v>
      </c>
      <c r="C1545" s="7" t="s">
        <v>1819</v>
      </c>
      <c r="D1545" s="7" t="s">
        <v>1819</v>
      </c>
      <c r="E1545" s="7" t="s">
        <v>1775</v>
      </c>
      <c r="F1545" s="7">
        <v>9</v>
      </c>
      <c r="G1545" s="7">
        <v>986</v>
      </c>
      <c r="H1545" s="7">
        <v>-75.965833329999995</v>
      </c>
      <c r="I1545" s="29">
        <v>4.5886111099999995</v>
      </c>
      <c r="J1545" s="6" t="s">
        <v>1908</v>
      </c>
      <c r="K1545" s="30">
        <v>24699</v>
      </c>
      <c r="L1545" s="30"/>
      <c r="M1545" s="7" t="s">
        <v>1911</v>
      </c>
      <c r="N1545" s="29" t="s">
        <v>1910</v>
      </c>
      <c r="O1545" s="31">
        <v>66.416666666666671</v>
      </c>
      <c r="P1545" s="31">
        <v>96.233333333333334</v>
      </c>
      <c r="Q1545" s="31">
        <v>165.4</v>
      </c>
      <c r="R1545" s="31">
        <v>191.46666666666667</v>
      </c>
      <c r="S1545" s="31">
        <v>207.76666666666668</v>
      </c>
      <c r="T1545" s="31">
        <v>111.06666666666666</v>
      </c>
      <c r="U1545" s="31">
        <v>91.566666666666663</v>
      </c>
      <c r="V1545" s="31">
        <v>84.7</v>
      </c>
      <c r="W1545" s="31">
        <v>134.72413793103448</v>
      </c>
      <c r="X1545" s="31">
        <v>165.53571428571428</v>
      </c>
      <c r="Y1545" s="31">
        <v>159.37931034482759</v>
      </c>
      <c r="Z1545" s="31">
        <v>92.793103448275858</v>
      </c>
      <c r="AA1545" s="4">
        <f t="shared" si="25"/>
        <v>1567.0489326765187</v>
      </c>
      <c r="AB1545" s="32">
        <v>355</v>
      </c>
      <c r="AC1545" s="17">
        <v>0.98611111111111116</v>
      </c>
      <c r="AD1545" s="36">
        <v>1</v>
      </c>
      <c r="AE1545" s="36">
        <v>1</v>
      </c>
      <c r="AF1545" s="36">
        <v>1</v>
      </c>
      <c r="AG1545" s="36">
        <v>1</v>
      </c>
      <c r="AH1545" s="36">
        <v>1</v>
      </c>
      <c r="AI1545" s="36">
        <v>1</v>
      </c>
      <c r="AJ1545" s="36">
        <v>1</v>
      </c>
      <c r="AK1545" s="36">
        <v>1</v>
      </c>
      <c r="AL1545" s="36">
        <v>0.96666666666666667</v>
      </c>
      <c r="AM1545" s="36">
        <v>0.93333333333333335</v>
      </c>
      <c r="AN1545" s="36">
        <v>0.96666666666666667</v>
      </c>
      <c r="AO1545" s="36">
        <v>0.96666666666666667</v>
      </c>
      <c r="AP1545" s="33" t="str">
        <f t="shared" si="26"/>
        <v>&gt;=80%</v>
      </c>
      <c r="AQ1545" s="55" t="str">
        <f t="shared" si="27"/>
        <v>&gt;=75%</v>
      </c>
      <c r="AR1545" s="56" t="str">
        <f t="shared" si="28"/>
        <v>&gt;=50%</v>
      </c>
      <c r="AT1545" s="121">
        <v>0.8</v>
      </c>
    </row>
    <row r="1546" spans="1:46" ht="15.75" customHeight="1" x14ac:dyDescent="0.25">
      <c r="A1546" s="6">
        <v>26100330</v>
      </c>
      <c r="B1546" s="7" t="s">
        <v>54</v>
      </c>
      <c r="C1546" s="7" t="s">
        <v>2530</v>
      </c>
      <c r="D1546" s="7" t="s">
        <v>1818</v>
      </c>
      <c r="E1546" s="7" t="s">
        <v>1775</v>
      </c>
      <c r="F1546" s="7">
        <v>9</v>
      </c>
      <c r="G1546" s="7">
        <v>920</v>
      </c>
      <c r="H1546" s="7">
        <v>-76</v>
      </c>
      <c r="I1546" s="29">
        <v>4.5166666700000002</v>
      </c>
      <c r="J1546" s="6" t="s">
        <v>1908</v>
      </c>
      <c r="K1546" s="30">
        <v>30239</v>
      </c>
      <c r="L1546" s="30"/>
      <c r="M1546" s="7" t="s">
        <v>1911</v>
      </c>
      <c r="N1546" s="29" t="s">
        <v>1892</v>
      </c>
      <c r="O1546" s="31">
        <v>62.777777777777779</v>
      </c>
      <c r="P1546" s="31">
        <v>88.0625</v>
      </c>
      <c r="Q1546" s="31">
        <v>164.35294117647058</v>
      </c>
      <c r="R1546" s="31">
        <v>215.05555555555554</v>
      </c>
      <c r="S1546" s="31">
        <v>178.10526315789474</v>
      </c>
      <c r="T1546" s="31">
        <v>120</v>
      </c>
      <c r="U1546" s="31">
        <v>82.722222222222229</v>
      </c>
      <c r="V1546" s="31">
        <v>71.263157894736835</v>
      </c>
      <c r="W1546" s="31">
        <v>132.73684210526315</v>
      </c>
      <c r="X1546" s="31">
        <v>141.89473684210526</v>
      </c>
      <c r="Y1546" s="31">
        <v>160.3125</v>
      </c>
      <c r="Z1546" s="31">
        <v>108.6875</v>
      </c>
      <c r="AA1546" s="4">
        <f t="shared" si="25"/>
        <v>1525.9709967320259</v>
      </c>
      <c r="AB1546" s="32">
        <v>214</v>
      </c>
      <c r="AC1546" s="17">
        <v>0.59444444444444444</v>
      </c>
      <c r="AD1546" s="36">
        <v>0.6</v>
      </c>
      <c r="AE1546" s="36">
        <v>0.53333333333333333</v>
      </c>
      <c r="AF1546" s="36">
        <v>0.56666666666666665</v>
      </c>
      <c r="AG1546" s="36">
        <v>0.6</v>
      </c>
      <c r="AH1546" s="36">
        <v>0.6333333333333333</v>
      </c>
      <c r="AI1546" s="36">
        <v>0.6333333333333333</v>
      </c>
      <c r="AJ1546" s="36">
        <v>0.6</v>
      </c>
      <c r="AK1546" s="36">
        <v>0.6333333333333333</v>
      </c>
      <c r="AL1546" s="36">
        <v>0.6333333333333333</v>
      </c>
      <c r="AM1546" s="36">
        <v>0.6333333333333333</v>
      </c>
      <c r="AN1546" s="36">
        <v>0.53333333333333333</v>
      </c>
      <c r="AO1546" s="36">
        <v>0.53333333333333333</v>
      </c>
      <c r="AP1546" s="33" t="str">
        <f t="shared" si="26"/>
        <v>-</v>
      </c>
      <c r="AQ1546" s="55" t="str">
        <f t="shared" si="27"/>
        <v>-</v>
      </c>
      <c r="AR1546" s="56" t="str">
        <f t="shared" si="28"/>
        <v>&gt;=50%</v>
      </c>
      <c r="AS1546" s="34" t="s">
        <v>1892</v>
      </c>
      <c r="AT1546" s="122" t="s">
        <v>5208</v>
      </c>
    </row>
    <row r="1547" spans="1:46" ht="15.75" customHeight="1" x14ac:dyDescent="0.25">
      <c r="A1547" s="6">
        <v>26100350</v>
      </c>
      <c r="B1547" s="7" t="s">
        <v>26</v>
      </c>
      <c r="C1547" s="7" t="s">
        <v>1833</v>
      </c>
      <c r="D1547" s="7" t="s">
        <v>1831</v>
      </c>
      <c r="E1547" s="7" t="s">
        <v>1775</v>
      </c>
      <c r="F1547" s="7">
        <v>9</v>
      </c>
      <c r="G1547" s="7">
        <v>1657</v>
      </c>
      <c r="H1547" s="7">
        <v>-75.994749999999996</v>
      </c>
      <c r="I1547" s="29">
        <v>4.0543611099999994</v>
      </c>
      <c r="J1547" s="6" t="s">
        <v>1908</v>
      </c>
      <c r="K1547" s="30">
        <v>25979</v>
      </c>
      <c r="L1547" s="30"/>
      <c r="M1547" s="7" t="s">
        <v>1911</v>
      </c>
      <c r="N1547" s="29" t="s">
        <v>1910</v>
      </c>
      <c r="O1547" s="31">
        <v>150.20000000000002</v>
      </c>
      <c r="P1547" s="31">
        <v>132.87931034482759</v>
      </c>
      <c r="Q1547" s="31">
        <v>174.2551724137931</v>
      </c>
      <c r="R1547" s="31">
        <v>234.14285714285714</v>
      </c>
      <c r="S1547" s="31">
        <v>159.28571428571428</v>
      </c>
      <c r="T1547" s="31">
        <v>95.7</v>
      </c>
      <c r="U1547" s="31">
        <v>53.923333333333332</v>
      </c>
      <c r="V1547" s="31">
        <v>57.620689655172413</v>
      </c>
      <c r="W1547" s="31">
        <v>110.44827586206897</v>
      </c>
      <c r="X1547" s="31">
        <v>236.07692307692307</v>
      </c>
      <c r="Y1547" s="31">
        <v>262.69642857142856</v>
      </c>
      <c r="Z1547" s="31">
        <v>180.19285714285712</v>
      </c>
      <c r="AA1547" s="4">
        <f t="shared" si="25"/>
        <v>1847.4215618289759</v>
      </c>
      <c r="AB1547" s="32">
        <v>342</v>
      </c>
      <c r="AC1547" s="17">
        <v>0.95</v>
      </c>
      <c r="AD1547" s="36">
        <v>0.96666666666666667</v>
      </c>
      <c r="AE1547" s="36">
        <v>0.96666666666666667</v>
      </c>
      <c r="AF1547" s="36">
        <v>0.96666666666666667</v>
      </c>
      <c r="AG1547" s="36">
        <v>0.93333333333333335</v>
      </c>
      <c r="AH1547" s="36">
        <v>0.93333333333333335</v>
      </c>
      <c r="AI1547" s="36">
        <v>0.96666666666666667</v>
      </c>
      <c r="AJ1547" s="36">
        <v>1</v>
      </c>
      <c r="AK1547" s="36">
        <v>0.96666666666666667</v>
      </c>
      <c r="AL1547" s="36">
        <v>0.96666666666666667</v>
      </c>
      <c r="AM1547" s="36">
        <v>0.8666666666666667</v>
      </c>
      <c r="AN1547" s="36">
        <v>0.93333333333333335</v>
      </c>
      <c r="AO1547" s="36">
        <v>0.93333333333333335</v>
      </c>
      <c r="AP1547" s="57" t="str">
        <f t="shared" si="26"/>
        <v>&gt;=80%</v>
      </c>
      <c r="AQ1547" s="55" t="str">
        <f t="shared" si="27"/>
        <v>&gt;=75%</v>
      </c>
      <c r="AR1547" s="56" t="str">
        <f t="shared" si="28"/>
        <v>&gt;=50%</v>
      </c>
      <c r="AT1547" s="121">
        <v>0.8</v>
      </c>
    </row>
    <row r="1548" spans="1:46" ht="15.75" customHeight="1" x14ac:dyDescent="0.25">
      <c r="A1548" s="6">
        <v>26100360</v>
      </c>
      <c r="B1548" s="7" t="s">
        <v>26</v>
      </c>
      <c r="C1548" s="7" t="s">
        <v>2531</v>
      </c>
      <c r="D1548" s="7" t="s">
        <v>1839</v>
      </c>
      <c r="E1548" s="7" t="s">
        <v>1775</v>
      </c>
      <c r="F1548" s="7">
        <v>9</v>
      </c>
      <c r="G1548" s="7">
        <v>1024</v>
      </c>
      <c r="H1548" s="7">
        <v>-75.95</v>
      </c>
      <c r="I1548" s="29">
        <v>4.4000000000000004</v>
      </c>
      <c r="J1548" s="6" t="s">
        <v>1908</v>
      </c>
      <c r="K1548" s="30">
        <v>26830</v>
      </c>
      <c r="L1548" s="30"/>
      <c r="M1548" s="7" t="s">
        <v>1911</v>
      </c>
      <c r="N1548" s="29" t="s">
        <v>1892</v>
      </c>
      <c r="O1548" s="31">
        <v>83.714285714285708</v>
      </c>
      <c r="P1548" s="31">
        <v>110.35</v>
      </c>
      <c r="Q1548" s="31">
        <v>184.15</v>
      </c>
      <c r="R1548" s="31">
        <v>233.7</v>
      </c>
      <c r="S1548" s="31">
        <v>207</v>
      </c>
      <c r="T1548" s="31">
        <v>144.9</v>
      </c>
      <c r="U1548" s="31">
        <v>109.35</v>
      </c>
      <c r="V1548" s="31">
        <v>78.099999999999994</v>
      </c>
      <c r="W1548" s="31">
        <v>150</v>
      </c>
      <c r="X1548" s="31">
        <v>193.7</v>
      </c>
      <c r="Y1548" s="31">
        <v>195.10526315789474</v>
      </c>
      <c r="Z1548" s="31">
        <v>122.6</v>
      </c>
      <c r="AA1548" s="4">
        <f t="shared" si="25"/>
        <v>1812.6695488721803</v>
      </c>
      <c r="AB1548" s="32">
        <v>240</v>
      </c>
      <c r="AC1548" s="17">
        <v>0.66666666666666663</v>
      </c>
      <c r="AD1548" s="36">
        <v>0.7</v>
      </c>
      <c r="AE1548" s="36">
        <v>0.66666666666666663</v>
      </c>
      <c r="AF1548" s="36">
        <v>0.66666666666666663</v>
      </c>
      <c r="AG1548" s="36">
        <v>0.66666666666666663</v>
      </c>
      <c r="AH1548" s="36">
        <v>0.66666666666666663</v>
      </c>
      <c r="AI1548" s="36">
        <v>0.66666666666666663</v>
      </c>
      <c r="AJ1548" s="36">
        <v>0.66666666666666663</v>
      </c>
      <c r="AK1548" s="36">
        <v>0.66666666666666663</v>
      </c>
      <c r="AL1548" s="36">
        <v>0.66666666666666663</v>
      </c>
      <c r="AM1548" s="36">
        <v>0.66666666666666663</v>
      </c>
      <c r="AN1548" s="36">
        <v>0.6333333333333333</v>
      </c>
      <c r="AO1548" s="36">
        <v>0.66666666666666663</v>
      </c>
      <c r="AP1548" s="33" t="str">
        <f t="shared" si="26"/>
        <v>-</v>
      </c>
      <c r="AQ1548" s="55" t="str">
        <f t="shared" si="27"/>
        <v>-</v>
      </c>
      <c r="AR1548" s="56" t="str">
        <f t="shared" si="28"/>
        <v>&gt;=50%</v>
      </c>
      <c r="AS1548" s="34" t="s">
        <v>1892</v>
      </c>
      <c r="AT1548" s="120" t="s">
        <v>5204</v>
      </c>
    </row>
    <row r="1549" spans="1:46" ht="15.75" customHeight="1" x14ac:dyDescent="0.25">
      <c r="A1549" s="6">
        <v>26100370</v>
      </c>
      <c r="B1549" s="7" t="s">
        <v>26</v>
      </c>
      <c r="C1549" s="7" t="s">
        <v>1788</v>
      </c>
      <c r="D1549" s="7" t="s">
        <v>1788</v>
      </c>
      <c r="E1549" s="7" t="s">
        <v>1775</v>
      </c>
      <c r="F1549" s="7">
        <v>9</v>
      </c>
      <c r="G1549" s="7">
        <v>942</v>
      </c>
      <c r="H1549" s="7">
        <v>-76.150000000000006</v>
      </c>
      <c r="I1549" s="29">
        <v>4.2166666699999995</v>
      </c>
      <c r="J1549" s="6" t="s">
        <v>1908</v>
      </c>
      <c r="K1549" s="30">
        <v>25979</v>
      </c>
      <c r="L1549" s="30"/>
      <c r="M1549" s="7" t="s">
        <v>1911</v>
      </c>
      <c r="N1549" s="29" t="s">
        <v>1892</v>
      </c>
      <c r="O1549" s="31">
        <v>59.761904761904759</v>
      </c>
      <c r="P1549" s="31">
        <v>80.5</v>
      </c>
      <c r="Q1549" s="31">
        <v>123.1</v>
      </c>
      <c r="R1549" s="31">
        <v>162.80000000000001</v>
      </c>
      <c r="S1549" s="31">
        <v>136.85</v>
      </c>
      <c r="T1549" s="31">
        <v>97.4</v>
      </c>
      <c r="U1549" s="31">
        <v>82.2</v>
      </c>
      <c r="V1549" s="31">
        <v>72.25</v>
      </c>
      <c r="W1549" s="31">
        <v>107.05</v>
      </c>
      <c r="X1549" s="31">
        <v>149.9</v>
      </c>
      <c r="Y1549" s="31">
        <v>171.6</v>
      </c>
      <c r="Z1549" s="31">
        <v>101.41</v>
      </c>
      <c r="AA1549" s="4">
        <f t="shared" si="25"/>
        <v>1344.8219047619048</v>
      </c>
      <c r="AB1549" s="32">
        <v>241</v>
      </c>
      <c r="AC1549" s="17">
        <v>0.6694444444444444</v>
      </c>
      <c r="AD1549" s="36">
        <v>0.7</v>
      </c>
      <c r="AE1549" s="36">
        <v>0.66666666666666663</v>
      </c>
      <c r="AF1549" s="36">
        <v>0.66666666666666663</v>
      </c>
      <c r="AG1549" s="36">
        <v>0.66666666666666663</v>
      </c>
      <c r="AH1549" s="36">
        <v>0.66666666666666663</v>
      </c>
      <c r="AI1549" s="36">
        <v>0.66666666666666663</v>
      </c>
      <c r="AJ1549" s="36">
        <v>0.66666666666666663</v>
      </c>
      <c r="AK1549" s="36">
        <v>0.66666666666666663</v>
      </c>
      <c r="AL1549" s="36">
        <v>0.66666666666666663</v>
      </c>
      <c r="AM1549" s="36">
        <v>0.66666666666666663</v>
      </c>
      <c r="AN1549" s="36">
        <v>0.66666666666666663</v>
      </c>
      <c r="AO1549" s="36">
        <v>0.66666666666666663</v>
      </c>
      <c r="AP1549" s="33" t="str">
        <f t="shared" si="26"/>
        <v>-</v>
      </c>
      <c r="AQ1549" s="55" t="str">
        <f t="shared" si="27"/>
        <v>-</v>
      </c>
      <c r="AR1549" s="56" t="str">
        <f t="shared" si="28"/>
        <v>&gt;=50%</v>
      </c>
      <c r="AS1549" s="34" t="s">
        <v>1892</v>
      </c>
      <c r="AT1549" s="120" t="s">
        <v>5204</v>
      </c>
    </row>
    <row r="1550" spans="1:46" ht="15.75" customHeight="1" x14ac:dyDescent="0.25">
      <c r="A1550" s="6">
        <v>26100380</v>
      </c>
      <c r="B1550" s="7" t="s">
        <v>26</v>
      </c>
      <c r="C1550" s="7" t="s">
        <v>2532</v>
      </c>
      <c r="D1550" s="7" t="s">
        <v>1089</v>
      </c>
      <c r="E1550" s="7" t="s">
        <v>1775</v>
      </c>
      <c r="F1550" s="7">
        <v>9</v>
      </c>
      <c r="G1550" s="7">
        <v>2290</v>
      </c>
      <c r="H1550" s="7">
        <v>-75.866666670000001</v>
      </c>
      <c r="I1550" s="29">
        <v>4.0833333300000003</v>
      </c>
      <c r="J1550" s="6" t="s">
        <v>1908</v>
      </c>
      <c r="K1550" s="30">
        <v>25979</v>
      </c>
      <c r="L1550" s="30"/>
      <c r="M1550" s="7" t="s">
        <v>1911</v>
      </c>
      <c r="N1550" s="29" t="s">
        <v>1892</v>
      </c>
      <c r="O1550" s="31">
        <v>124.55555555555556</v>
      </c>
      <c r="P1550" s="31">
        <v>114.75</v>
      </c>
      <c r="Q1550" s="31">
        <v>165.25</v>
      </c>
      <c r="R1550" s="31">
        <v>175.94736842105263</v>
      </c>
      <c r="S1550" s="31">
        <v>134.16</v>
      </c>
      <c r="T1550" s="31">
        <v>65.111111111111114</v>
      </c>
      <c r="U1550" s="31">
        <v>66</v>
      </c>
      <c r="V1550" s="31">
        <v>60.9</v>
      </c>
      <c r="W1550" s="31">
        <v>92</v>
      </c>
      <c r="X1550" s="31">
        <v>208.27777777777777</v>
      </c>
      <c r="Y1550" s="31">
        <v>213.05263157894737</v>
      </c>
      <c r="Z1550" s="31">
        <v>149.94444444444446</v>
      </c>
      <c r="AA1550" s="4">
        <f t="shared" si="25"/>
        <v>1569.9488888888886</v>
      </c>
      <c r="AB1550" s="32">
        <v>228</v>
      </c>
      <c r="AC1550" s="17">
        <v>0.6333333333333333</v>
      </c>
      <c r="AD1550" s="36">
        <v>0.6</v>
      </c>
      <c r="AE1550" s="36">
        <v>0.66666666666666663</v>
      </c>
      <c r="AF1550" s="36">
        <v>0.66666666666666663</v>
      </c>
      <c r="AG1550" s="36">
        <v>0.6333333333333333</v>
      </c>
      <c r="AH1550" s="36">
        <v>0.66666666666666663</v>
      </c>
      <c r="AI1550" s="36">
        <v>0.6</v>
      </c>
      <c r="AJ1550" s="36">
        <v>0.6</v>
      </c>
      <c r="AK1550" s="36">
        <v>0.66666666666666663</v>
      </c>
      <c r="AL1550" s="36">
        <v>0.66666666666666663</v>
      </c>
      <c r="AM1550" s="36">
        <v>0.6</v>
      </c>
      <c r="AN1550" s="36">
        <v>0.6333333333333333</v>
      </c>
      <c r="AO1550" s="36">
        <v>0.6</v>
      </c>
      <c r="AP1550" s="33" t="str">
        <f t="shared" si="26"/>
        <v>-</v>
      </c>
      <c r="AQ1550" s="55" t="str">
        <f t="shared" si="27"/>
        <v>-</v>
      </c>
      <c r="AR1550" s="56" t="str">
        <f t="shared" si="28"/>
        <v>&gt;=50%</v>
      </c>
      <c r="AS1550" s="34" t="s">
        <v>1892</v>
      </c>
      <c r="AT1550" s="120" t="s">
        <v>5204</v>
      </c>
    </row>
    <row r="1551" spans="1:46" ht="15.75" customHeight="1" x14ac:dyDescent="0.25">
      <c r="A1551" s="6">
        <v>26100400</v>
      </c>
      <c r="B1551" s="7" t="s">
        <v>26</v>
      </c>
      <c r="C1551" s="7" t="s">
        <v>2533</v>
      </c>
      <c r="D1551" s="7" t="s">
        <v>1839</v>
      </c>
      <c r="E1551" s="7" t="s">
        <v>1775</v>
      </c>
      <c r="F1551" s="7">
        <v>9</v>
      </c>
      <c r="G1551" s="7">
        <v>17</v>
      </c>
      <c r="H1551" s="7">
        <v>-76.02</v>
      </c>
      <c r="I1551" s="29">
        <v>4.3099999999999996</v>
      </c>
      <c r="J1551" s="6" t="s">
        <v>1908</v>
      </c>
      <c r="K1551" s="30">
        <v>25979</v>
      </c>
      <c r="L1551" s="30"/>
      <c r="M1551" s="7" t="s">
        <v>1911</v>
      </c>
      <c r="N1551" s="29" t="s">
        <v>1910</v>
      </c>
      <c r="O1551" s="31">
        <v>73.12</v>
      </c>
      <c r="P1551" s="31">
        <v>89.45</v>
      </c>
      <c r="Q1551" s="31">
        <v>160.77000000000001</v>
      </c>
      <c r="R1551" s="31">
        <v>192.23809523809524</v>
      </c>
      <c r="S1551" s="31">
        <v>172.42857142857142</v>
      </c>
      <c r="T1551" s="31">
        <v>106.29166666666667</v>
      </c>
      <c r="U1551" s="31">
        <v>103.875</v>
      </c>
      <c r="V1551" s="31">
        <v>73.765217391304347</v>
      </c>
      <c r="W1551" s="31">
        <v>125.71428571428571</v>
      </c>
      <c r="X1551" s="31">
        <v>177.83333333333334</v>
      </c>
      <c r="Y1551" s="31">
        <v>180.19130434782608</v>
      </c>
      <c r="Z1551" s="31">
        <v>135.58333333333334</v>
      </c>
      <c r="AA1551" s="4">
        <f t="shared" si="25"/>
        <v>1591.2608074534162</v>
      </c>
      <c r="AB1551" s="32">
        <v>267</v>
      </c>
      <c r="AC1551" s="17">
        <v>0.7416666666666667</v>
      </c>
      <c r="AD1551" s="36">
        <v>0.83333333333333337</v>
      </c>
      <c r="AE1551" s="36">
        <v>0.66666666666666663</v>
      </c>
      <c r="AF1551" s="36">
        <v>0.66666666666666663</v>
      </c>
      <c r="AG1551" s="36">
        <v>0.7</v>
      </c>
      <c r="AH1551" s="36">
        <v>0.7</v>
      </c>
      <c r="AI1551" s="36">
        <v>0.8</v>
      </c>
      <c r="AJ1551" s="36">
        <v>0.8</v>
      </c>
      <c r="AK1551" s="36">
        <v>0.76666666666666672</v>
      </c>
      <c r="AL1551" s="36">
        <v>0.7</v>
      </c>
      <c r="AM1551" s="36">
        <v>0.7</v>
      </c>
      <c r="AN1551" s="36">
        <v>0.76666666666666672</v>
      </c>
      <c r="AO1551" s="36">
        <v>0.8</v>
      </c>
      <c r="AP1551" s="33" t="str">
        <f t="shared" si="26"/>
        <v>-</v>
      </c>
      <c r="AQ1551" s="55" t="str">
        <f t="shared" si="27"/>
        <v>-</v>
      </c>
      <c r="AR1551" s="56" t="str">
        <f t="shared" si="28"/>
        <v>&gt;=50%</v>
      </c>
      <c r="AT1551" s="120" t="s">
        <v>5204</v>
      </c>
    </row>
    <row r="1552" spans="1:46" ht="15.75" customHeight="1" x14ac:dyDescent="0.25">
      <c r="A1552" s="6">
        <v>26100410</v>
      </c>
      <c r="B1552" s="7" t="s">
        <v>26</v>
      </c>
      <c r="C1552" s="7" t="s">
        <v>1789</v>
      </c>
      <c r="D1552" s="7" t="s">
        <v>1788</v>
      </c>
      <c r="E1552" s="7" t="s">
        <v>1775</v>
      </c>
      <c r="F1552" s="7">
        <v>9</v>
      </c>
      <c r="G1552" s="7">
        <v>1191</v>
      </c>
      <c r="H1552" s="7">
        <v>-76.056388889999994</v>
      </c>
      <c r="I1552" s="29">
        <v>4.17188889</v>
      </c>
      <c r="J1552" s="6" t="s">
        <v>1908</v>
      </c>
      <c r="K1552" s="30">
        <v>26313</v>
      </c>
      <c r="L1552" s="30"/>
      <c r="M1552" s="7" t="s">
        <v>1911</v>
      </c>
      <c r="N1552" s="29" t="s">
        <v>1910</v>
      </c>
      <c r="O1552" s="31">
        <v>84.131034482758622</v>
      </c>
      <c r="P1552" s="31">
        <v>106.50689655172413</v>
      </c>
      <c r="Q1552" s="31">
        <v>195.26923076923077</v>
      </c>
      <c r="R1552" s="31">
        <v>197.77777777777777</v>
      </c>
      <c r="S1552" s="31">
        <v>172.44444444444446</v>
      </c>
      <c r="T1552" s="31">
        <v>83.982142857142861</v>
      </c>
      <c r="U1552" s="31">
        <v>66.629629629629633</v>
      </c>
      <c r="V1552" s="31">
        <v>65.5</v>
      </c>
      <c r="W1552" s="31">
        <v>119.85185185185185</v>
      </c>
      <c r="X1552" s="31">
        <v>185.84615384615384</v>
      </c>
      <c r="Y1552" s="31">
        <v>197.5</v>
      </c>
      <c r="Z1552" s="31">
        <v>133</v>
      </c>
      <c r="AA1552" s="4">
        <f t="shared" si="25"/>
        <v>1608.4391622107141</v>
      </c>
      <c r="AB1552" s="32">
        <v>330</v>
      </c>
      <c r="AC1552" s="17">
        <v>0.91666666666666663</v>
      </c>
      <c r="AD1552" s="36">
        <v>0.96666666666666667</v>
      </c>
      <c r="AE1552" s="36">
        <v>0.96666666666666667</v>
      </c>
      <c r="AF1552" s="36">
        <v>0.8666666666666667</v>
      </c>
      <c r="AG1552" s="36">
        <v>0.9</v>
      </c>
      <c r="AH1552" s="36">
        <v>0.9</v>
      </c>
      <c r="AI1552" s="36">
        <v>0.93333333333333335</v>
      </c>
      <c r="AJ1552" s="36">
        <v>0.9</v>
      </c>
      <c r="AK1552" s="36">
        <v>0.93333333333333335</v>
      </c>
      <c r="AL1552" s="36">
        <v>0.9</v>
      </c>
      <c r="AM1552" s="36">
        <v>0.8666666666666667</v>
      </c>
      <c r="AN1552" s="36">
        <v>0.93333333333333335</v>
      </c>
      <c r="AO1552" s="36">
        <v>0.93333333333333335</v>
      </c>
      <c r="AP1552" s="33" t="str">
        <f t="shared" si="26"/>
        <v>&gt;=80%</v>
      </c>
      <c r="AQ1552" s="55" t="str">
        <f t="shared" si="27"/>
        <v>&gt;=75%</v>
      </c>
      <c r="AR1552" s="56" t="str">
        <f t="shared" si="28"/>
        <v>&gt;=50%</v>
      </c>
      <c r="AT1552" s="121">
        <v>0.8</v>
      </c>
    </row>
    <row r="1553" spans="1:46" ht="15.75" customHeight="1" x14ac:dyDescent="0.25">
      <c r="A1553" s="6">
        <v>26100640</v>
      </c>
      <c r="B1553" s="7" t="s">
        <v>26</v>
      </c>
      <c r="C1553" s="7" t="s">
        <v>2534</v>
      </c>
      <c r="D1553" s="7" t="s">
        <v>1800</v>
      </c>
      <c r="E1553" s="7" t="s">
        <v>1775</v>
      </c>
      <c r="F1553" s="7">
        <v>9</v>
      </c>
      <c r="G1553" s="7">
        <v>913</v>
      </c>
      <c r="H1553" s="7">
        <v>-75.95</v>
      </c>
      <c r="I1553" s="29">
        <v>4.7833333299999996</v>
      </c>
      <c r="J1553" s="6" t="s">
        <v>1908</v>
      </c>
      <c r="K1553" s="30">
        <v>24699</v>
      </c>
      <c r="L1553" s="30"/>
      <c r="M1553" s="7" t="s">
        <v>1911</v>
      </c>
      <c r="N1553" s="29" t="s">
        <v>1892</v>
      </c>
      <c r="O1553" s="31">
        <v>256.39999999999998</v>
      </c>
      <c r="P1553" s="31">
        <v>145.9</v>
      </c>
      <c r="Q1553" s="31">
        <v>328.75</v>
      </c>
      <c r="R1553" s="31">
        <v>324.04999999999995</v>
      </c>
      <c r="S1553" s="31">
        <v>571.80000000000007</v>
      </c>
      <c r="T1553" s="31">
        <v>306.90000000000003</v>
      </c>
      <c r="U1553" s="31">
        <v>20.399999999999999</v>
      </c>
      <c r="V1553" s="31">
        <v>133.35</v>
      </c>
      <c r="W1553" s="31" t="s">
        <v>1930</v>
      </c>
      <c r="X1553" s="31" t="s">
        <v>1930</v>
      </c>
      <c r="Y1553" s="31">
        <v>60</v>
      </c>
      <c r="Z1553" s="31">
        <v>101</v>
      </c>
      <c r="AA1553" s="4">
        <f t="shared" si="25"/>
        <v>2248.5500000000002</v>
      </c>
      <c r="AB1553" s="32">
        <v>14</v>
      </c>
      <c r="AC1553" s="17">
        <v>3.888888888888889E-2</v>
      </c>
      <c r="AD1553" s="36">
        <v>6.6666666666666666E-2</v>
      </c>
      <c r="AE1553" s="36">
        <v>3.3333333333333333E-2</v>
      </c>
      <c r="AF1553" s="36">
        <v>6.6666666666666666E-2</v>
      </c>
      <c r="AG1553" s="36">
        <v>6.6666666666666666E-2</v>
      </c>
      <c r="AH1553" s="36">
        <v>3.3333333333333333E-2</v>
      </c>
      <c r="AI1553" s="36">
        <v>3.3333333333333333E-2</v>
      </c>
      <c r="AJ1553" s="36">
        <v>3.3333333333333333E-2</v>
      </c>
      <c r="AK1553" s="36">
        <v>6.6666666666666666E-2</v>
      </c>
      <c r="AL1553" s="36">
        <v>0</v>
      </c>
      <c r="AM1553" s="36">
        <v>0</v>
      </c>
      <c r="AN1553" s="36">
        <v>3.3333333333333333E-2</v>
      </c>
      <c r="AO1553" s="36">
        <v>3.3333333333333333E-2</v>
      </c>
      <c r="AP1553" s="33" t="str">
        <f t="shared" si="26"/>
        <v>-</v>
      </c>
      <c r="AQ1553" s="55" t="str">
        <f t="shared" si="27"/>
        <v>-</v>
      </c>
      <c r="AR1553" s="56" t="str">
        <f t="shared" si="28"/>
        <v>-</v>
      </c>
      <c r="AS1553" s="34" t="s">
        <v>1892</v>
      </c>
      <c r="AT1553" s="122" t="s">
        <v>5208</v>
      </c>
    </row>
    <row r="1554" spans="1:46" ht="15.75" customHeight="1" x14ac:dyDescent="0.25">
      <c r="A1554" s="6">
        <v>26100660</v>
      </c>
      <c r="B1554" s="7" t="s">
        <v>26</v>
      </c>
      <c r="C1554" s="7" t="s">
        <v>2535</v>
      </c>
      <c r="D1554" s="7" t="s">
        <v>1831</v>
      </c>
      <c r="E1554" s="7" t="s">
        <v>1775</v>
      </c>
      <c r="F1554" s="7">
        <v>9</v>
      </c>
      <c r="G1554" s="7">
        <v>2350</v>
      </c>
      <c r="H1554" s="7">
        <v>-75.966666669999995</v>
      </c>
      <c r="I1554" s="29">
        <v>3.95</v>
      </c>
      <c r="J1554" s="6" t="s">
        <v>1908</v>
      </c>
      <c r="K1554" s="30">
        <v>25979</v>
      </c>
      <c r="L1554" s="30"/>
      <c r="M1554" s="7" t="s">
        <v>1911</v>
      </c>
      <c r="N1554" s="29" t="s">
        <v>1892</v>
      </c>
      <c r="O1554" s="31">
        <v>61.714285714285715</v>
      </c>
      <c r="P1554" s="31">
        <v>54.61904761904762</v>
      </c>
      <c r="Q1554" s="31">
        <v>82.78947368421052</v>
      </c>
      <c r="R1554" s="31">
        <v>93.15789473684211</v>
      </c>
      <c r="S1554" s="31">
        <v>76.10526315789474</v>
      </c>
      <c r="T1554" s="31">
        <v>44.2</v>
      </c>
      <c r="U1554" s="31">
        <v>33.35</v>
      </c>
      <c r="V1554" s="31">
        <v>24.2</v>
      </c>
      <c r="W1554" s="31">
        <v>50.25</v>
      </c>
      <c r="X1554" s="31">
        <v>112.9</v>
      </c>
      <c r="Y1554" s="31">
        <v>120</v>
      </c>
      <c r="Z1554" s="31">
        <v>72.21052631578948</v>
      </c>
      <c r="AA1554" s="4">
        <f t="shared" si="25"/>
        <v>825.49649122807023</v>
      </c>
      <c r="AB1554" s="32">
        <v>237</v>
      </c>
      <c r="AC1554" s="17">
        <v>0.65833333333333333</v>
      </c>
      <c r="AD1554" s="36">
        <v>0.7</v>
      </c>
      <c r="AE1554" s="36">
        <v>0.7</v>
      </c>
      <c r="AF1554" s="36">
        <v>0.6333333333333333</v>
      </c>
      <c r="AG1554" s="36">
        <v>0.6333333333333333</v>
      </c>
      <c r="AH1554" s="36">
        <v>0.6333333333333333</v>
      </c>
      <c r="AI1554" s="36">
        <v>0.66666666666666663</v>
      </c>
      <c r="AJ1554" s="36">
        <v>0.66666666666666663</v>
      </c>
      <c r="AK1554" s="36">
        <v>0.66666666666666663</v>
      </c>
      <c r="AL1554" s="36">
        <v>0.66666666666666663</v>
      </c>
      <c r="AM1554" s="36">
        <v>0.66666666666666663</v>
      </c>
      <c r="AN1554" s="36">
        <v>0.6333333333333333</v>
      </c>
      <c r="AO1554" s="36">
        <v>0.6333333333333333</v>
      </c>
      <c r="AP1554" s="33" t="str">
        <f t="shared" si="26"/>
        <v>-</v>
      </c>
      <c r="AQ1554" s="55" t="str">
        <f t="shared" si="27"/>
        <v>-</v>
      </c>
      <c r="AR1554" s="56" t="str">
        <f t="shared" si="28"/>
        <v>&gt;=50%</v>
      </c>
      <c r="AS1554" s="34" t="s">
        <v>1892</v>
      </c>
      <c r="AT1554" s="120" t="s">
        <v>5204</v>
      </c>
    </row>
    <row r="1555" spans="1:46" ht="15.75" customHeight="1" x14ac:dyDescent="0.25">
      <c r="A1555" s="6">
        <v>26100670</v>
      </c>
      <c r="B1555" s="7" t="s">
        <v>26</v>
      </c>
      <c r="C1555" s="7" t="s">
        <v>2536</v>
      </c>
      <c r="D1555" s="7" t="s">
        <v>1831</v>
      </c>
      <c r="E1555" s="7" t="s">
        <v>1775</v>
      </c>
      <c r="F1555" s="7">
        <v>9</v>
      </c>
      <c r="G1555" s="7">
        <v>2783</v>
      </c>
      <c r="H1555" s="7">
        <v>-75.95</v>
      </c>
      <c r="I1555" s="29">
        <v>3.9833333299999998</v>
      </c>
      <c r="J1555" s="6" t="s">
        <v>1908</v>
      </c>
      <c r="K1555" s="30">
        <v>25979</v>
      </c>
      <c r="L1555" s="30"/>
      <c r="M1555" s="7" t="s">
        <v>1911</v>
      </c>
      <c r="N1555" s="29" t="s">
        <v>1892</v>
      </c>
      <c r="O1555" s="31">
        <v>186.23809523809524</v>
      </c>
      <c r="P1555" s="31">
        <v>126.6</v>
      </c>
      <c r="Q1555" s="31">
        <v>220.15</v>
      </c>
      <c r="R1555" s="31">
        <v>284.2</v>
      </c>
      <c r="S1555" s="31">
        <v>230.45</v>
      </c>
      <c r="T1555" s="31">
        <v>117.6</v>
      </c>
      <c r="U1555" s="31">
        <v>86.263157894736835</v>
      </c>
      <c r="V1555" s="31">
        <v>64.8</v>
      </c>
      <c r="W1555" s="31">
        <v>117.05</v>
      </c>
      <c r="X1555" s="31">
        <v>284.55</v>
      </c>
      <c r="Y1555" s="31">
        <v>382.2</v>
      </c>
      <c r="Z1555" s="31">
        <v>231.7</v>
      </c>
      <c r="AA1555" s="4">
        <f t="shared" si="25"/>
        <v>2331.8012531328318</v>
      </c>
      <c r="AB1555" s="32">
        <v>240</v>
      </c>
      <c r="AC1555" s="17">
        <v>0.66666666666666663</v>
      </c>
      <c r="AD1555" s="36">
        <v>0.7</v>
      </c>
      <c r="AE1555" s="36">
        <v>0.66666666666666663</v>
      </c>
      <c r="AF1555" s="36">
        <v>0.66666666666666663</v>
      </c>
      <c r="AG1555" s="36">
        <v>0.66666666666666663</v>
      </c>
      <c r="AH1555" s="36">
        <v>0.66666666666666663</v>
      </c>
      <c r="AI1555" s="36">
        <v>0.66666666666666663</v>
      </c>
      <c r="AJ1555" s="36">
        <v>0.6333333333333333</v>
      </c>
      <c r="AK1555" s="36">
        <v>0.66666666666666663</v>
      </c>
      <c r="AL1555" s="36">
        <v>0.66666666666666663</v>
      </c>
      <c r="AM1555" s="36">
        <v>0.66666666666666663</v>
      </c>
      <c r="AN1555" s="36">
        <v>0.66666666666666663</v>
      </c>
      <c r="AO1555" s="36">
        <v>0.66666666666666663</v>
      </c>
      <c r="AP1555" s="33" t="str">
        <f t="shared" si="26"/>
        <v>-</v>
      </c>
      <c r="AQ1555" s="55" t="str">
        <f t="shared" si="27"/>
        <v>-</v>
      </c>
      <c r="AR1555" s="56" t="str">
        <f t="shared" si="28"/>
        <v>&gt;=50%</v>
      </c>
      <c r="AS1555" s="34" t="s">
        <v>1892</v>
      </c>
      <c r="AT1555" s="120" t="s">
        <v>5204</v>
      </c>
    </row>
    <row r="1556" spans="1:46" ht="15.75" customHeight="1" x14ac:dyDescent="0.25">
      <c r="A1556" s="6">
        <v>26100680</v>
      </c>
      <c r="B1556" s="7" t="s">
        <v>26</v>
      </c>
      <c r="C1556" s="7" t="s">
        <v>2537</v>
      </c>
      <c r="D1556" s="7" t="s">
        <v>1831</v>
      </c>
      <c r="E1556" s="7" t="s">
        <v>1775</v>
      </c>
      <c r="F1556" s="7">
        <v>9</v>
      </c>
      <c r="G1556" s="7">
        <v>1560</v>
      </c>
      <c r="H1556" s="7">
        <v>-76.083333329999988</v>
      </c>
      <c r="I1556" s="29">
        <v>4.06666667</v>
      </c>
      <c r="J1556" s="6" t="s">
        <v>1908</v>
      </c>
      <c r="K1556" s="30">
        <v>25979</v>
      </c>
      <c r="L1556" s="30"/>
      <c r="M1556" s="7" t="s">
        <v>1911</v>
      </c>
      <c r="N1556" s="29" t="s">
        <v>1892</v>
      </c>
      <c r="O1556" s="31">
        <v>162.80000000000001</v>
      </c>
      <c r="P1556" s="31">
        <v>148</v>
      </c>
      <c r="Q1556" s="31">
        <v>248.21052631578948</v>
      </c>
      <c r="R1556" s="31">
        <v>260.27777777777777</v>
      </c>
      <c r="S1556" s="31">
        <v>220.83333333333334</v>
      </c>
      <c r="T1556" s="31">
        <v>169.7</v>
      </c>
      <c r="U1556" s="31">
        <v>129.5</v>
      </c>
      <c r="V1556" s="31">
        <v>121.05</v>
      </c>
      <c r="W1556" s="31">
        <v>191.78947368421052</v>
      </c>
      <c r="X1556" s="31">
        <v>293.89999999999998</v>
      </c>
      <c r="Y1556" s="31">
        <v>270.10500000000002</v>
      </c>
      <c r="Z1556" s="31">
        <v>196.1</v>
      </c>
      <c r="AA1556" s="4">
        <f t="shared" si="25"/>
        <v>2412.2661111111111</v>
      </c>
      <c r="AB1556" s="32">
        <v>234</v>
      </c>
      <c r="AC1556" s="17">
        <v>0.65</v>
      </c>
      <c r="AD1556" s="36">
        <v>0.66666666666666663</v>
      </c>
      <c r="AE1556" s="36">
        <v>0.66666666666666663</v>
      </c>
      <c r="AF1556" s="36">
        <v>0.6333333333333333</v>
      </c>
      <c r="AG1556" s="36">
        <v>0.6</v>
      </c>
      <c r="AH1556" s="36">
        <v>0.6</v>
      </c>
      <c r="AI1556" s="36">
        <v>0.66666666666666663</v>
      </c>
      <c r="AJ1556" s="36">
        <v>0.66666666666666663</v>
      </c>
      <c r="AK1556" s="36">
        <v>0.66666666666666663</v>
      </c>
      <c r="AL1556" s="36">
        <v>0.6333333333333333</v>
      </c>
      <c r="AM1556" s="36">
        <v>0.66666666666666663</v>
      </c>
      <c r="AN1556" s="36">
        <v>0.66666666666666663</v>
      </c>
      <c r="AO1556" s="36">
        <v>0.66666666666666663</v>
      </c>
      <c r="AP1556" s="33" t="str">
        <f t="shared" si="26"/>
        <v>-</v>
      </c>
      <c r="AQ1556" s="55" t="str">
        <f t="shared" si="27"/>
        <v>-</v>
      </c>
      <c r="AR1556" s="56" t="str">
        <f t="shared" si="28"/>
        <v>&gt;=50%</v>
      </c>
      <c r="AS1556" s="34" t="s">
        <v>1892</v>
      </c>
      <c r="AT1556" s="120" t="s">
        <v>5204</v>
      </c>
    </row>
    <row r="1557" spans="1:46" ht="15.75" customHeight="1" x14ac:dyDescent="0.25">
      <c r="A1557" s="6">
        <v>26100690</v>
      </c>
      <c r="B1557" s="7" t="s">
        <v>43</v>
      </c>
      <c r="C1557" s="7" t="s">
        <v>1709</v>
      </c>
      <c r="D1557" s="7" t="s">
        <v>1786</v>
      </c>
      <c r="E1557" s="7" t="s">
        <v>1775</v>
      </c>
      <c r="F1557" s="7">
        <v>9</v>
      </c>
      <c r="G1557" s="7">
        <v>2132</v>
      </c>
      <c r="H1557" s="7">
        <v>-76.100555560000004</v>
      </c>
      <c r="I1557" s="29">
        <v>3.8789444399999997</v>
      </c>
      <c r="J1557" s="6" t="s">
        <v>1908</v>
      </c>
      <c r="K1557" s="30">
        <v>25948</v>
      </c>
      <c r="L1557" s="30"/>
      <c r="M1557" s="7" t="s">
        <v>1911</v>
      </c>
      <c r="N1557" s="29" t="s">
        <v>1910</v>
      </c>
      <c r="O1557" s="31">
        <v>109.30344827586205</v>
      </c>
      <c r="P1557" s="31">
        <v>113.51379310344826</v>
      </c>
      <c r="Q1557" s="31">
        <v>160.92666666666668</v>
      </c>
      <c r="R1557" s="31">
        <v>172.55517241379312</v>
      </c>
      <c r="S1557" s="31">
        <v>132.51333333333335</v>
      </c>
      <c r="T1557" s="31">
        <v>65.569999999999993</v>
      </c>
      <c r="U1557" s="31">
        <v>51.09</v>
      </c>
      <c r="V1557" s="31">
        <v>40.775862068965516</v>
      </c>
      <c r="W1557" s="31">
        <v>81.528571428571425</v>
      </c>
      <c r="X1557" s="31">
        <v>178.31428571428569</v>
      </c>
      <c r="Y1557" s="31">
        <v>182.19655172413792</v>
      </c>
      <c r="Z1557" s="31">
        <v>125.77931034482759</v>
      </c>
      <c r="AA1557" s="4">
        <f t="shared" si="25"/>
        <v>1414.0669950738913</v>
      </c>
      <c r="AB1557" s="32">
        <v>350</v>
      </c>
      <c r="AC1557" s="17">
        <v>0.97222222222222221</v>
      </c>
      <c r="AD1557" s="36">
        <v>0.96666666666666667</v>
      </c>
      <c r="AE1557" s="36">
        <v>0.96666666666666667</v>
      </c>
      <c r="AF1557" s="36">
        <v>1</v>
      </c>
      <c r="AG1557" s="36">
        <v>0.96666666666666667</v>
      </c>
      <c r="AH1557" s="36">
        <v>1</v>
      </c>
      <c r="AI1557" s="36">
        <v>1</v>
      </c>
      <c r="AJ1557" s="36">
        <v>1</v>
      </c>
      <c r="AK1557" s="36">
        <v>0.96666666666666667</v>
      </c>
      <c r="AL1557" s="36">
        <v>0.93333333333333335</v>
      </c>
      <c r="AM1557" s="36">
        <v>0.93333333333333335</v>
      </c>
      <c r="AN1557" s="36">
        <v>0.96666666666666667</v>
      </c>
      <c r="AO1557" s="36">
        <v>0.96666666666666667</v>
      </c>
      <c r="AP1557" s="33" t="str">
        <f t="shared" si="26"/>
        <v>&gt;=80%</v>
      </c>
      <c r="AQ1557" s="55" t="str">
        <f t="shared" si="27"/>
        <v>&gt;=75%</v>
      </c>
      <c r="AR1557" s="56" t="str">
        <f t="shared" si="28"/>
        <v>&gt;=50%</v>
      </c>
      <c r="AT1557" s="121">
        <v>0.8</v>
      </c>
    </row>
    <row r="1558" spans="1:46" ht="15.75" customHeight="1" x14ac:dyDescent="0.25">
      <c r="A1558" s="6">
        <v>26100700</v>
      </c>
      <c r="B1558" s="7" t="s">
        <v>26</v>
      </c>
      <c r="C1558" s="7" t="s">
        <v>1776</v>
      </c>
      <c r="D1558" s="7" t="s">
        <v>1777</v>
      </c>
      <c r="E1558" s="7" t="s">
        <v>1775</v>
      </c>
      <c r="F1558" s="7">
        <v>9</v>
      </c>
      <c r="G1558" s="7">
        <v>1314</v>
      </c>
      <c r="H1558" s="7">
        <v>-76.100805560000012</v>
      </c>
      <c r="I1558" s="29">
        <v>4.08725</v>
      </c>
      <c r="J1558" s="6" t="s">
        <v>1908</v>
      </c>
      <c r="K1558" s="30">
        <v>26313</v>
      </c>
      <c r="L1558" s="30"/>
      <c r="M1558" s="7" t="s">
        <v>1911</v>
      </c>
      <c r="N1558" s="29" t="s">
        <v>1910</v>
      </c>
      <c r="O1558" s="31">
        <v>100.20000000000002</v>
      </c>
      <c r="P1558" s="31">
        <v>108.28461538461541</v>
      </c>
      <c r="Q1558" s="31">
        <v>196.06071428571431</v>
      </c>
      <c r="R1558" s="31">
        <v>193.83846153846156</v>
      </c>
      <c r="S1558" s="31">
        <v>169.72592592592594</v>
      </c>
      <c r="T1558" s="31">
        <v>101.97499999999999</v>
      </c>
      <c r="U1558" s="31">
        <v>57.910714285714285</v>
      </c>
      <c r="V1558" s="31">
        <v>73.980769230769226</v>
      </c>
      <c r="W1558" s="31">
        <v>122.27692307692307</v>
      </c>
      <c r="X1558" s="31">
        <v>213.9296296296296</v>
      </c>
      <c r="Y1558" s="31">
        <v>203.65200000000002</v>
      </c>
      <c r="Z1558" s="31">
        <v>118.95199999999998</v>
      </c>
      <c r="AA1558" s="4">
        <f t="shared" si="25"/>
        <v>1660.7867533577535</v>
      </c>
      <c r="AB1558" s="32">
        <v>319</v>
      </c>
      <c r="AC1558" s="17">
        <v>0.88611111111111107</v>
      </c>
      <c r="AD1558" s="36">
        <v>0.9</v>
      </c>
      <c r="AE1558" s="36">
        <v>0.8666666666666667</v>
      </c>
      <c r="AF1558" s="36">
        <v>0.93333333333333335</v>
      </c>
      <c r="AG1558" s="36">
        <v>0.8666666666666667</v>
      </c>
      <c r="AH1558" s="36">
        <v>0.9</v>
      </c>
      <c r="AI1558" s="36">
        <v>0.93333333333333335</v>
      </c>
      <c r="AJ1558" s="36">
        <v>0.93333333333333335</v>
      </c>
      <c r="AK1558" s="36">
        <v>0.8666666666666667</v>
      </c>
      <c r="AL1558" s="36">
        <v>0.8666666666666667</v>
      </c>
      <c r="AM1558" s="36">
        <v>0.9</v>
      </c>
      <c r="AN1558" s="36">
        <v>0.83333333333333337</v>
      </c>
      <c r="AO1558" s="36">
        <v>0.83333333333333337</v>
      </c>
      <c r="AP1558" s="33" t="str">
        <f t="shared" si="26"/>
        <v>&gt;=80%</v>
      </c>
      <c r="AQ1558" s="55" t="str">
        <f t="shared" si="27"/>
        <v>&gt;=75%</v>
      </c>
      <c r="AR1558" s="56" t="str">
        <f t="shared" si="28"/>
        <v>&gt;=50%</v>
      </c>
      <c r="AT1558" s="121">
        <v>0.8</v>
      </c>
    </row>
    <row r="1559" spans="1:46" ht="15.75" customHeight="1" x14ac:dyDescent="0.25">
      <c r="A1559" s="6">
        <v>26100740</v>
      </c>
      <c r="B1559" s="7" t="s">
        <v>26</v>
      </c>
      <c r="C1559" s="7" t="s">
        <v>1652</v>
      </c>
      <c r="D1559" s="7" t="s">
        <v>1818</v>
      </c>
      <c r="E1559" s="7" t="s">
        <v>1775</v>
      </c>
      <c r="F1559" s="7">
        <v>9</v>
      </c>
      <c r="G1559" s="7">
        <v>949</v>
      </c>
      <c r="H1559" s="7">
        <v>-76.040555560000001</v>
      </c>
      <c r="I1559" s="29">
        <v>4.51563889</v>
      </c>
      <c r="J1559" s="6" t="s">
        <v>1908</v>
      </c>
      <c r="K1559" s="30">
        <v>25491</v>
      </c>
      <c r="L1559" s="30"/>
      <c r="M1559" s="7" t="s">
        <v>1911</v>
      </c>
      <c r="N1559" s="29" t="s">
        <v>1910</v>
      </c>
      <c r="O1559" s="31">
        <v>54.766666666666666</v>
      </c>
      <c r="P1559" s="31">
        <v>63.310344827586206</v>
      </c>
      <c r="Q1559" s="31">
        <v>117.44827586206897</v>
      </c>
      <c r="R1559" s="31">
        <v>167.1</v>
      </c>
      <c r="S1559" s="31">
        <v>149.28571428571428</v>
      </c>
      <c r="T1559" s="31">
        <v>110.82758620689656</v>
      </c>
      <c r="U1559" s="31">
        <v>72.34482758620689</v>
      </c>
      <c r="V1559" s="31">
        <v>64.965517241379317</v>
      </c>
      <c r="W1559" s="31">
        <v>107.10714285714286</v>
      </c>
      <c r="X1559" s="31">
        <v>135.72592592592594</v>
      </c>
      <c r="Y1559" s="31">
        <v>117.35357142857141</v>
      </c>
      <c r="Z1559" s="31">
        <v>78.357142857142861</v>
      </c>
      <c r="AA1559" s="4">
        <f t="shared" si="25"/>
        <v>1238.592715745302</v>
      </c>
      <c r="AB1559" s="32">
        <v>344</v>
      </c>
      <c r="AC1559" s="17">
        <v>0.9555555555555556</v>
      </c>
      <c r="AD1559" s="36">
        <v>1</v>
      </c>
      <c r="AE1559" s="36">
        <v>0.96666666666666667</v>
      </c>
      <c r="AF1559" s="36">
        <v>0.96666666666666667</v>
      </c>
      <c r="AG1559" s="36">
        <v>1</v>
      </c>
      <c r="AH1559" s="36">
        <v>0.93333333333333335</v>
      </c>
      <c r="AI1559" s="36">
        <v>0.96666666666666667</v>
      </c>
      <c r="AJ1559" s="36">
        <v>0.96666666666666667</v>
      </c>
      <c r="AK1559" s="36">
        <v>0.96666666666666667</v>
      </c>
      <c r="AL1559" s="36">
        <v>0.93333333333333335</v>
      </c>
      <c r="AM1559" s="36">
        <v>0.9</v>
      </c>
      <c r="AN1559" s="36">
        <v>0.93333333333333335</v>
      </c>
      <c r="AO1559" s="36">
        <v>0.93333333333333335</v>
      </c>
      <c r="AP1559" s="33" t="str">
        <f t="shared" si="26"/>
        <v>&gt;=80%</v>
      </c>
      <c r="AQ1559" s="55" t="str">
        <f t="shared" si="27"/>
        <v>&gt;=75%</v>
      </c>
      <c r="AR1559" s="56" t="str">
        <f t="shared" si="28"/>
        <v>&gt;=50%</v>
      </c>
      <c r="AT1559" s="121">
        <v>0.8</v>
      </c>
    </row>
    <row r="1560" spans="1:46" ht="15.75" customHeight="1" x14ac:dyDescent="0.25">
      <c r="A1560" s="6">
        <v>26100770</v>
      </c>
      <c r="B1560" s="7" t="s">
        <v>26</v>
      </c>
      <c r="C1560" s="7" t="s">
        <v>1787</v>
      </c>
      <c r="D1560" s="7" t="s">
        <v>1788</v>
      </c>
      <c r="E1560" s="7" t="s">
        <v>1775</v>
      </c>
      <c r="F1560" s="7">
        <v>9</v>
      </c>
      <c r="G1560" s="7">
        <v>1382</v>
      </c>
      <c r="H1560" s="7">
        <v>-76.04252778</v>
      </c>
      <c r="I1560" s="29">
        <v>4.11430556</v>
      </c>
      <c r="J1560" s="6" t="s">
        <v>1908</v>
      </c>
      <c r="K1560" s="30">
        <v>27348</v>
      </c>
      <c r="L1560" s="30"/>
      <c r="M1560" s="7" t="s">
        <v>1911</v>
      </c>
      <c r="N1560" s="29" t="s">
        <v>1910</v>
      </c>
      <c r="O1560" s="31">
        <v>112.93333333333334</v>
      </c>
      <c r="P1560" s="31">
        <v>144.57142857142858</v>
      </c>
      <c r="Q1560" s="31">
        <v>197.67666666666668</v>
      </c>
      <c r="R1560" s="31">
        <v>213.47333333333333</v>
      </c>
      <c r="S1560" s="31">
        <v>156.55172413793105</v>
      </c>
      <c r="T1560" s="31">
        <v>107.64285714285714</v>
      </c>
      <c r="U1560" s="31">
        <v>74.071428571428569</v>
      </c>
      <c r="V1560" s="31">
        <v>73.36666666666666</v>
      </c>
      <c r="W1560" s="31">
        <v>146.12142857142857</v>
      </c>
      <c r="X1560" s="31">
        <v>263.64285714285717</v>
      </c>
      <c r="Y1560" s="31">
        <v>273.51724137931035</v>
      </c>
      <c r="Z1560" s="31">
        <v>167.68965517241378</v>
      </c>
      <c r="AA1560" s="4">
        <f t="shared" si="25"/>
        <v>1931.2586206896551</v>
      </c>
      <c r="AB1560" s="32">
        <v>347</v>
      </c>
      <c r="AC1560" s="17">
        <v>0.96388888888888891</v>
      </c>
      <c r="AD1560" s="36">
        <v>1</v>
      </c>
      <c r="AE1560" s="36">
        <v>0.93333333333333335</v>
      </c>
      <c r="AF1560" s="36">
        <v>1</v>
      </c>
      <c r="AG1560" s="36">
        <v>1</v>
      </c>
      <c r="AH1560" s="36">
        <v>0.96666666666666667</v>
      </c>
      <c r="AI1560" s="36">
        <v>0.93333333333333335</v>
      </c>
      <c r="AJ1560" s="36">
        <v>0.93333333333333335</v>
      </c>
      <c r="AK1560" s="36">
        <v>1</v>
      </c>
      <c r="AL1560" s="36">
        <v>0.93333333333333335</v>
      </c>
      <c r="AM1560" s="36">
        <v>0.93333333333333335</v>
      </c>
      <c r="AN1560" s="36">
        <v>0.96666666666666667</v>
      </c>
      <c r="AO1560" s="36">
        <v>0.96666666666666667</v>
      </c>
      <c r="AP1560" s="33" t="str">
        <f t="shared" si="26"/>
        <v>&gt;=80%</v>
      </c>
      <c r="AQ1560" s="55" t="str">
        <f t="shared" si="27"/>
        <v>&gt;=75%</v>
      </c>
      <c r="AR1560" s="56" t="str">
        <f t="shared" si="28"/>
        <v>&gt;=50%</v>
      </c>
      <c r="AT1560" s="121">
        <v>0.8</v>
      </c>
    </row>
    <row r="1561" spans="1:46" ht="15.75" customHeight="1" x14ac:dyDescent="0.25">
      <c r="A1561" s="6">
        <v>26100780</v>
      </c>
      <c r="B1561" s="7" t="s">
        <v>26</v>
      </c>
      <c r="C1561" s="7" t="s">
        <v>1839</v>
      </c>
      <c r="D1561" s="7" t="s">
        <v>1839</v>
      </c>
      <c r="E1561" s="7" t="s">
        <v>1775</v>
      </c>
      <c r="F1561" s="7">
        <v>9</v>
      </c>
      <c r="G1561" s="7">
        <v>953</v>
      </c>
      <c r="H1561" s="7">
        <v>-76.073499999999996</v>
      </c>
      <c r="I1561" s="29">
        <v>4.3830555599999999</v>
      </c>
      <c r="J1561" s="6" t="s">
        <v>1908</v>
      </c>
      <c r="K1561" s="30">
        <v>27348</v>
      </c>
      <c r="L1561" s="30"/>
      <c r="M1561" s="7" t="s">
        <v>1911</v>
      </c>
      <c r="N1561" s="29" t="s">
        <v>1910</v>
      </c>
      <c r="O1561" s="31">
        <v>47.93333333333333</v>
      </c>
      <c r="P1561" s="31">
        <v>66.98</v>
      </c>
      <c r="Q1561" s="31">
        <v>120.23333333333333</v>
      </c>
      <c r="R1561" s="31">
        <v>163.24137931034483</v>
      </c>
      <c r="S1561" s="31">
        <v>163.62068965517241</v>
      </c>
      <c r="T1561" s="31">
        <v>96.017241379310349</v>
      </c>
      <c r="U1561" s="31">
        <v>89.624137931034483</v>
      </c>
      <c r="V1561" s="31">
        <v>77.862068965517238</v>
      </c>
      <c r="W1561" s="31">
        <v>117.27586206896552</v>
      </c>
      <c r="X1561" s="31">
        <v>141.05000000000001</v>
      </c>
      <c r="Y1561" s="31">
        <v>130.65517241379311</v>
      </c>
      <c r="Z1561" s="31">
        <v>89.267857142857139</v>
      </c>
      <c r="AA1561" s="4">
        <f t="shared" si="25"/>
        <v>1303.7610755336616</v>
      </c>
      <c r="AB1561" s="32">
        <v>349</v>
      </c>
      <c r="AC1561" s="17">
        <v>0.96944444444444444</v>
      </c>
      <c r="AD1561" s="36">
        <v>1</v>
      </c>
      <c r="AE1561" s="36">
        <v>1</v>
      </c>
      <c r="AF1561" s="36">
        <v>1</v>
      </c>
      <c r="AG1561" s="36">
        <v>0.96666666666666667</v>
      </c>
      <c r="AH1561" s="36">
        <v>0.96666666666666667</v>
      </c>
      <c r="AI1561" s="36">
        <v>0.96666666666666667</v>
      </c>
      <c r="AJ1561" s="36">
        <v>0.96666666666666667</v>
      </c>
      <c r="AK1561" s="36">
        <v>0.96666666666666667</v>
      </c>
      <c r="AL1561" s="36">
        <v>0.96666666666666667</v>
      </c>
      <c r="AM1561" s="36">
        <v>0.93333333333333335</v>
      </c>
      <c r="AN1561" s="36">
        <v>0.96666666666666667</v>
      </c>
      <c r="AO1561" s="36">
        <v>0.93333333333333335</v>
      </c>
      <c r="AP1561" s="33" t="str">
        <f t="shared" si="26"/>
        <v>&gt;=80%</v>
      </c>
      <c r="AQ1561" s="55" t="str">
        <f t="shared" si="27"/>
        <v>&gt;=75%</v>
      </c>
      <c r="AR1561" s="56" t="str">
        <f t="shared" si="28"/>
        <v>&gt;=50%</v>
      </c>
      <c r="AT1561" s="121">
        <v>0.8</v>
      </c>
    </row>
    <row r="1562" spans="1:46" ht="15.75" customHeight="1" x14ac:dyDescent="0.25">
      <c r="A1562" s="6">
        <v>26100790</v>
      </c>
      <c r="B1562" s="7" t="s">
        <v>26</v>
      </c>
      <c r="C1562" s="7" t="s">
        <v>2538</v>
      </c>
      <c r="D1562" s="7" t="s">
        <v>1089</v>
      </c>
      <c r="E1562" s="7" t="s">
        <v>1775</v>
      </c>
      <c r="F1562" s="7">
        <v>9</v>
      </c>
      <c r="G1562" s="7">
        <v>2809</v>
      </c>
      <c r="H1562" s="7">
        <v>-75.805750000000003</v>
      </c>
      <c r="I1562" s="29">
        <v>4.0572222199999999</v>
      </c>
      <c r="J1562" s="6" t="s">
        <v>1908</v>
      </c>
      <c r="K1562" s="30">
        <v>27348</v>
      </c>
      <c r="L1562" s="30"/>
      <c r="M1562" s="7" t="s">
        <v>1911</v>
      </c>
      <c r="N1562" s="29" t="s">
        <v>1910</v>
      </c>
      <c r="O1562" s="31">
        <v>79.857142857142861</v>
      </c>
      <c r="P1562" s="31">
        <v>76.952380952380949</v>
      </c>
      <c r="Q1562" s="31">
        <v>99.571428571428569</v>
      </c>
      <c r="R1562" s="31">
        <v>108.16666666666667</v>
      </c>
      <c r="S1562" s="31">
        <v>107.04347826086956</v>
      </c>
      <c r="T1562" s="31">
        <v>69.434782608695656</v>
      </c>
      <c r="U1562" s="31">
        <v>51.227272727272727</v>
      </c>
      <c r="V1562" s="31">
        <v>31.238095238095237</v>
      </c>
      <c r="W1562" s="31">
        <v>47.476190476190474</v>
      </c>
      <c r="X1562" s="31">
        <v>103.45454545454545</v>
      </c>
      <c r="Y1562" s="31">
        <v>157.59090909090909</v>
      </c>
      <c r="Z1562" s="31">
        <v>92.6</v>
      </c>
      <c r="AA1562" s="4">
        <f t="shared" si="25"/>
        <v>1024.6128929041972</v>
      </c>
      <c r="AB1562" s="32">
        <v>262</v>
      </c>
      <c r="AC1562" s="17">
        <v>0.72777777777777775</v>
      </c>
      <c r="AD1562" s="36">
        <v>0.7</v>
      </c>
      <c r="AE1562" s="36">
        <v>0.7</v>
      </c>
      <c r="AF1562" s="36">
        <v>0.7</v>
      </c>
      <c r="AG1562" s="36">
        <v>0.8</v>
      </c>
      <c r="AH1562" s="36">
        <v>0.76666666666666672</v>
      </c>
      <c r="AI1562" s="36">
        <v>0.76666666666666672</v>
      </c>
      <c r="AJ1562" s="36">
        <v>0.73333333333333328</v>
      </c>
      <c r="AK1562" s="36">
        <v>0.7</v>
      </c>
      <c r="AL1562" s="36">
        <v>0.7</v>
      </c>
      <c r="AM1562" s="36">
        <v>0.73333333333333328</v>
      </c>
      <c r="AN1562" s="36">
        <v>0.73333333333333328</v>
      </c>
      <c r="AO1562" s="36">
        <v>0.7</v>
      </c>
      <c r="AP1562" s="33" t="str">
        <f t="shared" si="26"/>
        <v>-</v>
      </c>
      <c r="AQ1562" s="55" t="str">
        <f t="shared" si="27"/>
        <v>-</v>
      </c>
      <c r="AR1562" s="56" t="str">
        <f t="shared" si="28"/>
        <v>&gt;=50%</v>
      </c>
      <c r="AT1562" s="122" t="s">
        <v>5208</v>
      </c>
    </row>
    <row r="1563" spans="1:46" ht="15.75" customHeight="1" x14ac:dyDescent="0.25">
      <c r="A1563" s="6">
        <v>26100800</v>
      </c>
      <c r="B1563" s="7" t="s">
        <v>26</v>
      </c>
      <c r="C1563" s="7" t="s">
        <v>2539</v>
      </c>
      <c r="D1563" s="7" t="s">
        <v>1786</v>
      </c>
      <c r="E1563" s="7" t="s">
        <v>1775</v>
      </c>
      <c r="F1563" s="7">
        <v>9</v>
      </c>
      <c r="G1563" s="7">
        <v>2507</v>
      </c>
      <c r="H1563" s="7">
        <v>-76.06583332999999</v>
      </c>
      <c r="I1563" s="29">
        <v>3.8886666700000001</v>
      </c>
      <c r="J1563" s="6" t="s">
        <v>1908</v>
      </c>
      <c r="K1563" s="30">
        <v>27348</v>
      </c>
      <c r="L1563" s="30"/>
      <c r="M1563" s="7" t="s">
        <v>1911</v>
      </c>
      <c r="N1563" s="29" t="s">
        <v>1910</v>
      </c>
      <c r="O1563" s="31">
        <v>91.925925925925924</v>
      </c>
      <c r="P1563" s="31">
        <v>98.269230769230774</v>
      </c>
      <c r="Q1563" s="31">
        <v>116.32</v>
      </c>
      <c r="R1563" s="31">
        <v>140.79166666666666</v>
      </c>
      <c r="S1563" s="31">
        <v>113.6</v>
      </c>
      <c r="T1563" s="31">
        <v>49.695652173913047</v>
      </c>
      <c r="U1563" s="31">
        <v>44.18181818181818</v>
      </c>
      <c r="V1563" s="31">
        <v>28.75</v>
      </c>
      <c r="W1563" s="31">
        <v>66.92</v>
      </c>
      <c r="X1563" s="31">
        <v>167.08695652173913</v>
      </c>
      <c r="Y1563" s="31">
        <v>158.20833333333334</v>
      </c>
      <c r="Z1563" s="31">
        <v>94.76</v>
      </c>
      <c r="AA1563" s="4">
        <f t="shared" si="25"/>
        <v>1170.509583572627</v>
      </c>
      <c r="AB1563" s="32">
        <v>286</v>
      </c>
      <c r="AC1563" s="17">
        <v>0.7944444444444444</v>
      </c>
      <c r="AD1563" s="36">
        <v>0.9</v>
      </c>
      <c r="AE1563" s="36">
        <v>0.8666666666666667</v>
      </c>
      <c r="AF1563" s="36">
        <v>0.83333333333333337</v>
      </c>
      <c r="AG1563" s="36">
        <v>0.8</v>
      </c>
      <c r="AH1563" s="36">
        <v>0.66666666666666663</v>
      </c>
      <c r="AI1563" s="36">
        <v>0.76666666666666672</v>
      </c>
      <c r="AJ1563" s="36">
        <v>0.73333333333333328</v>
      </c>
      <c r="AK1563" s="36">
        <v>0.73333333333333328</v>
      </c>
      <c r="AL1563" s="36">
        <v>0.83333333333333337</v>
      </c>
      <c r="AM1563" s="36">
        <v>0.76666666666666672</v>
      </c>
      <c r="AN1563" s="36">
        <v>0.8</v>
      </c>
      <c r="AO1563" s="36">
        <v>0.83333333333333337</v>
      </c>
      <c r="AP1563" s="33" t="str">
        <f t="shared" si="26"/>
        <v>-</v>
      </c>
      <c r="AQ1563" s="55" t="str">
        <f t="shared" si="27"/>
        <v>-</v>
      </c>
      <c r="AR1563" s="56" t="str">
        <f t="shared" si="28"/>
        <v>&gt;=50%</v>
      </c>
      <c r="AT1563" s="120" t="s">
        <v>5204</v>
      </c>
    </row>
    <row r="1564" spans="1:46" ht="15.75" customHeight="1" x14ac:dyDescent="0.25">
      <c r="A1564" s="6">
        <v>26100820</v>
      </c>
      <c r="B1564" s="7" t="s">
        <v>26</v>
      </c>
      <c r="C1564" s="7" t="s">
        <v>2540</v>
      </c>
      <c r="D1564" s="7" t="s">
        <v>1831</v>
      </c>
      <c r="E1564" s="7" t="s">
        <v>1775</v>
      </c>
      <c r="F1564" s="7">
        <v>9</v>
      </c>
      <c r="G1564" s="7">
        <v>928</v>
      </c>
      <c r="H1564" s="7">
        <v>-76.2</v>
      </c>
      <c r="I1564" s="29">
        <v>4.1166666699999999</v>
      </c>
      <c r="J1564" s="6" t="s">
        <v>1890</v>
      </c>
      <c r="K1564" s="30">
        <v>27409</v>
      </c>
      <c r="L1564" s="30">
        <v>35596</v>
      </c>
      <c r="M1564" s="7" t="s">
        <v>1911</v>
      </c>
      <c r="N1564" s="29" t="s">
        <v>1910</v>
      </c>
      <c r="O1564" s="31">
        <v>74.5</v>
      </c>
      <c r="P1564" s="31">
        <v>54.333333333333336</v>
      </c>
      <c r="Q1564" s="31">
        <v>159.83333333333334</v>
      </c>
      <c r="R1564" s="31">
        <v>171.57142857142858</v>
      </c>
      <c r="S1564" s="31">
        <v>147.24285714285716</v>
      </c>
      <c r="T1564" s="31">
        <v>75.216666666666669</v>
      </c>
      <c r="U1564" s="31">
        <v>84</v>
      </c>
      <c r="V1564" s="31">
        <v>32.799999999999997</v>
      </c>
      <c r="W1564" s="31">
        <v>111.6</v>
      </c>
      <c r="X1564" s="31">
        <v>128.19999999999999</v>
      </c>
      <c r="Y1564" s="31">
        <v>145.66666666666666</v>
      </c>
      <c r="Z1564" s="31">
        <v>64.5</v>
      </c>
      <c r="AA1564" s="4">
        <f t="shared" si="25"/>
        <v>1249.4642857142858</v>
      </c>
      <c r="AB1564" s="32">
        <v>71</v>
      </c>
      <c r="AC1564" s="17">
        <v>0.19722222222222222</v>
      </c>
      <c r="AD1564" s="36">
        <v>0.2</v>
      </c>
      <c r="AE1564" s="36">
        <v>0.2</v>
      </c>
      <c r="AF1564" s="36">
        <v>0.2</v>
      </c>
      <c r="AG1564" s="36">
        <v>0.23333333333333334</v>
      </c>
      <c r="AH1564" s="36">
        <v>0.23333333333333334</v>
      </c>
      <c r="AI1564" s="36">
        <v>0.2</v>
      </c>
      <c r="AJ1564" s="36">
        <v>0.2</v>
      </c>
      <c r="AK1564" s="36">
        <v>0.16666666666666666</v>
      </c>
      <c r="AL1564" s="36">
        <v>0.16666666666666666</v>
      </c>
      <c r="AM1564" s="36">
        <v>0.16666666666666666</v>
      </c>
      <c r="AN1564" s="36">
        <v>0.2</v>
      </c>
      <c r="AO1564" s="36">
        <v>0.2</v>
      </c>
      <c r="AP1564" s="33" t="str">
        <f t="shared" si="26"/>
        <v>-</v>
      </c>
      <c r="AQ1564" s="55" t="str">
        <f t="shared" si="27"/>
        <v>-</v>
      </c>
      <c r="AR1564" s="56" t="str">
        <f t="shared" si="28"/>
        <v>-</v>
      </c>
      <c r="AS1564" s="34" t="s">
        <v>1890</v>
      </c>
      <c r="AT1564" s="122" t="s">
        <v>5208</v>
      </c>
    </row>
    <row r="1565" spans="1:46" ht="15.75" customHeight="1" x14ac:dyDescent="0.25">
      <c r="A1565" s="6">
        <v>26100830</v>
      </c>
      <c r="B1565" s="7" t="s">
        <v>26</v>
      </c>
      <c r="C1565" s="7" t="s">
        <v>1799</v>
      </c>
      <c r="D1565" s="7" t="s">
        <v>1800</v>
      </c>
      <c r="E1565" s="7" t="s">
        <v>1775</v>
      </c>
      <c r="F1565" s="7">
        <v>9</v>
      </c>
      <c r="G1565" s="7">
        <v>940</v>
      </c>
      <c r="H1565" s="7">
        <v>-75.96166667</v>
      </c>
      <c r="I1565" s="29">
        <v>4.6884166699999996</v>
      </c>
      <c r="J1565" s="6" t="s">
        <v>1908</v>
      </c>
      <c r="K1565" s="30">
        <v>29448</v>
      </c>
      <c r="L1565" s="30"/>
      <c r="M1565" s="7" t="s">
        <v>1911</v>
      </c>
      <c r="N1565" s="29" t="s">
        <v>1910</v>
      </c>
      <c r="O1565" s="31">
        <v>79.58620689655173</v>
      </c>
      <c r="P1565" s="31">
        <v>91.862068965517238</v>
      </c>
      <c r="Q1565" s="31">
        <v>141.12142857142857</v>
      </c>
      <c r="R1565" s="31">
        <v>196.6</v>
      </c>
      <c r="S1565" s="31">
        <v>173.90344827586208</v>
      </c>
      <c r="T1565" s="31">
        <v>98.34482758620689</v>
      </c>
      <c r="U1565" s="31">
        <v>95.56</v>
      </c>
      <c r="V1565" s="31">
        <v>87.039999999999992</v>
      </c>
      <c r="W1565" s="31">
        <v>119.53448275862068</v>
      </c>
      <c r="X1565" s="31">
        <v>143.64285714285714</v>
      </c>
      <c r="Y1565" s="31">
        <v>149.62962962962962</v>
      </c>
      <c r="Z1565" s="31">
        <v>91.068965517241381</v>
      </c>
      <c r="AA1565" s="4">
        <f t="shared" si="25"/>
        <v>1467.8939153439151</v>
      </c>
      <c r="AB1565" s="32">
        <v>347</v>
      </c>
      <c r="AC1565" s="17">
        <v>0.96388888888888891</v>
      </c>
      <c r="AD1565" s="36">
        <v>0.96666666666666667</v>
      </c>
      <c r="AE1565" s="36">
        <v>0.96666666666666667</v>
      </c>
      <c r="AF1565" s="36">
        <v>0.93333333333333335</v>
      </c>
      <c r="AG1565" s="36">
        <v>1</v>
      </c>
      <c r="AH1565" s="36">
        <v>0.96666666666666667</v>
      </c>
      <c r="AI1565" s="36">
        <v>0.96666666666666667</v>
      </c>
      <c r="AJ1565" s="36">
        <v>1</v>
      </c>
      <c r="AK1565" s="36">
        <v>1</v>
      </c>
      <c r="AL1565" s="36">
        <v>0.96666666666666667</v>
      </c>
      <c r="AM1565" s="36">
        <v>0.93333333333333335</v>
      </c>
      <c r="AN1565" s="36">
        <v>0.9</v>
      </c>
      <c r="AO1565" s="36">
        <v>0.96666666666666667</v>
      </c>
      <c r="AP1565" s="33" t="str">
        <f t="shared" si="26"/>
        <v>&gt;=80%</v>
      </c>
      <c r="AQ1565" s="55" t="str">
        <f t="shared" si="27"/>
        <v>&gt;=75%</v>
      </c>
      <c r="AR1565" s="56" t="str">
        <f t="shared" si="28"/>
        <v>&gt;=50%</v>
      </c>
      <c r="AT1565" s="121">
        <v>0.8</v>
      </c>
    </row>
    <row r="1566" spans="1:46" ht="15.75" customHeight="1" x14ac:dyDescent="0.25">
      <c r="A1566" s="6">
        <v>26105110</v>
      </c>
      <c r="B1566" s="7" t="s">
        <v>56</v>
      </c>
      <c r="C1566" s="7" t="s">
        <v>1841</v>
      </c>
      <c r="D1566" s="7" t="s">
        <v>1839</v>
      </c>
      <c r="E1566" s="7" t="s">
        <v>1775</v>
      </c>
      <c r="F1566" s="7">
        <v>9</v>
      </c>
      <c r="G1566" s="7">
        <v>954</v>
      </c>
      <c r="H1566" s="7">
        <v>-76.084527780000002</v>
      </c>
      <c r="I1566" s="29">
        <v>4.3245000000000005</v>
      </c>
      <c r="J1566" s="6" t="s">
        <v>1908</v>
      </c>
      <c r="K1566" s="30">
        <v>24487</v>
      </c>
      <c r="L1566" s="30"/>
      <c r="M1566" s="7" t="s">
        <v>1911</v>
      </c>
      <c r="N1566" s="29" t="s">
        <v>1910</v>
      </c>
      <c r="O1566" s="31">
        <v>54.303846153846159</v>
      </c>
      <c r="P1566" s="31">
        <v>64.97999999999999</v>
      </c>
      <c r="Q1566" s="31">
        <v>130.88148148148147</v>
      </c>
      <c r="R1566" s="31">
        <v>162.88846153846154</v>
      </c>
      <c r="S1566" s="31">
        <v>169.2208333333333</v>
      </c>
      <c r="T1566" s="31">
        <v>97.68518518518519</v>
      </c>
      <c r="U1566" s="31">
        <v>82.634782608695659</v>
      </c>
      <c r="V1566" s="31">
        <v>70.788888888888891</v>
      </c>
      <c r="W1566" s="31">
        <v>108.68928571428572</v>
      </c>
      <c r="X1566" s="31">
        <v>148.22758620689658</v>
      </c>
      <c r="Y1566" s="31">
        <v>141.82222222222222</v>
      </c>
      <c r="Z1566" s="31">
        <v>84.864000000000019</v>
      </c>
      <c r="AA1566" s="4">
        <f t="shared" si="25"/>
        <v>1316.9865733332967</v>
      </c>
      <c r="AB1566" s="32">
        <v>314</v>
      </c>
      <c r="AC1566" s="17">
        <v>0.87222222222222223</v>
      </c>
      <c r="AD1566" s="36">
        <v>0.8666666666666667</v>
      </c>
      <c r="AE1566" s="36">
        <v>0.83333333333333337</v>
      </c>
      <c r="AF1566" s="36">
        <v>0.9</v>
      </c>
      <c r="AG1566" s="36">
        <v>0.8666666666666667</v>
      </c>
      <c r="AH1566" s="36">
        <v>0.8</v>
      </c>
      <c r="AI1566" s="36">
        <v>0.9</v>
      </c>
      <c r="AJ1566" s="36">
        <v>0.76666666666666672</v>
      </c>
      <c r="AK1566" s="36">
        <v>0.9</v>
      </c>
      <c r="AL1566" s="36">
        <v>0.93333333333333335</v>
      </c>
      <c r="AM1566" s="36">
        <v>0.96666666666666667</v>
      </c>
      <c r="AN1566" s="36">
        <v>0.9</v>
      </c>
      <c r="AO1566" s="36">
        <v>0.83333333333333337</v>
      </c>
      <c r="AP1566" s="33" t="str">
        <f t="shared" si="26"/>
        <v>-</v>
      </c>
      <c r="AQ1566" s="55" t="str">
        <f t="shared" si="27"/>
        <v>&gt;=75%</v>
      </c>
      <c r="AR1566" s="56" t="str">
        <f t="shared" si="28"/>
        <v>&gt;=50%</v>
      </c>
      <c r="AT1566" s="112" t="s">
        <v>5206</v>
      </c>
    </row>
    <row r="1567" spans="1:46" ht="15.75" customHeight="1" x14ac:dyDescent="0.25">
      <c r="A1567" s="6">
        <v>26105120</v>
      </c>
      <c r="B1567" s="7" t="s">
        <v>43</v>
      </c>
      <c r="C1567" s="7" t="s">
        <v>2541</v>
      </c>
      <c r="D1567" s="7" t="s">
        <v>1089</v>
      </c>
      <c r="E1567" s="7" t="s">
        <v>1775</v>
      </c>
      <c r="F1567" s="7">
        <v>9</v>
      </c>
      <c r="G1567" s="7">
        <v>1540</v>
      </c>
      <c r="H1567" s="7">
        <v>-75.916666669999998</v>
      </c>
      <c r="I1567" s="29">
        <v>4.2833333299999996</v>
      </c>
      <c r="J1567" s="6" t="s">
        <v>1908</v>
      </c>
      <c r="K1567" s="30">
        <v>32217</v>
      </c>
      <c r="L1567" s="30"/>
      <c r="M1567" s="7" t="s">
        <v>1911</v>
      </c>
      <c r="N1567" s="29" t="s">
        <v>1892</v>
      </c>
      <c r="O1567" s="31">
        <v>20.299999999999997</v>
      </c>
      <c r="P1567" s="31" t="s">
        <v>1930</v>
      </c>
      <c r="Q1567" s="31">
        <v>144.80000000000001</v>
      </c>
      <c r="R1567" s="31">
        <v>163.29999999999998</v>
      </c>
      <c r="S1567" s="31">
        <v>186.4</v>
      </c>
      <c r="T1567" s="31">
        <v>79.599999999999994</v>
      </c>
      <c r="U1567" s="31">
        <v>72.8</v>
      </c>
      <c r="V1567" s="31">
        <v>96.4</v>
      </c>
      <c r="W1567" s="31">
        <v>137.10000000000002</v>
      </c>
      <c r="X1567" s="31">
        <v>181.69999999999996</v>
      </c>
      <c r="Y1567" s="31">
        <v>274.59999999999997</v>
      </c>
      <c r="Z1567" s="31">
        <v>125.89999999999999</v>
      </c>
      <c r="AA1567" s="4">
        <f t="shared" si="25"/>
        <v>1482.8999999999999</v>
      </c>
      <c r="AB1567" s="32">
        <v>11</v>
      </c>
      <c r="AC1567" s="17">
        <v>3.0555555555555555E-2</v>
      </c>
      <c r="AD1567" s="36">
        <v>3.3333333333333333E-2</v>
      </c>
      <c r="AE1567" s="36">
        <v>0</v>
      </c>
      <c r="AF1567" s="36">
        <v>3.3333333333333333E-2</v>
      </c>
      <c r="AG1567" s="36">
        <v>3.3333333333333333E-2</v>
      </c>
      <c r="AH1567" s="36">
        <v>3.3333333333333333E-2</v>
      </c>
      <c r="AI1567" s="36">
        <v>3.3333333333333333E-2</v>
      </c>
      <c r="AJ1567" s="36">
        <v>3.3333333333333333E-2</v>
      </c>
      <c r="AK1567" s="36">
        <v>3.3333333333333333E-2</v>
      </c>
      <c r="AL1567" s="36">
        <v>3.3333333333333333E-2</v>
      </c>
      <c r="AM1567" s="36">
        <v>3.3333333333333333E-2</v>
      </c>
      <c r="AN1567" s="36">
        <v>3.3333333333333333E-2</v>
      </c>
      <c r="AO1567" s="36">
        <v>3.3333333333333333E-2</v>
      </c>
      <c r="AP1567" s="33" t="str">
        <f t="shared" si="26"/>
        <v>-</v>
      </c>
      <c r="AQ1567" s="55" t="str">
        <f t="shared" si="27"/>
        <v>-</v>
      </c>
      <c r="AR1567" s="56" t="str">
        <f t="shared" si="28"/>
        <v>-</v>
      </c>
      <c r="AS1567" s="34" t="s">
        <v>1892</v>
      </c>
      <c r="AT1567" s="122" t="s">
        <v>5208</v>
      </c>
    </row>
    <row r="1568" spans="1:46" ht="15.75" customHeight="1" x14ac:dyDescent="0.25">
      <c r="A1568" s="6">
        <v>26105140</v>
      </c>
      <c r="B1568" s="7" t="s">
        <v>56</v>
      </c>
      <c r="C1568" s="7" t="s">
        <v>1830</v>
      </c>
      <c r="D1568" s="7" t="s">
        <v>1831</v>
      </c>
      <c r="E1568" s="7" t="s">
        <v>1775</v>
      </c>
      <c r="F1568" s="7">
        <v>9</v>
      </c>
      <c r="G1568" s="7">
        <v>2902</v>
      </c>
      <c r="H1568" s="7">
        <v>-75.888027780000002</v>
      </c>
      <c r="I1568" s="29">
        <v>4.0330555600000002</v>
      </c>
      <c r="J1568" s="6" t="s">
        <v>1908</v>
      </c>
      <c r="K1568" s="30">
        <v>26557</v>
      </c>
      <c r="L1568" s="30"/>
      <c r="M1568" s="7" t="s">
        <v>1911</v>
      </c>
      <c r="N1568" s="29" t="s">
        <v>1910</v>
      </c>
      <c r="O1568" s="31">
        <v>76.75</v>
      </c>
      <c r="P1568" s="31">
        <v>69.824999999999989</v>
      </c>
      <c r="Q1568" s="31">
        <v>101.42068965517241</v>
      </c>
      <c r="R1568" s="31">
        <v>118.63333333333335</v>
      </c>
      <c r="S1568" s="31">
        <v>90.028571428571439</v>
      </c>
      <c r="T1568" s="31">
        <v>54.384615384615373</v>
      </c>
      <c r="U1568" s="31">
        <v>42.711111111111116</v>
      </c>
      <c r="V1568" s="31">
        <v>35.496296296296293</v>
      </c>
      <c r="W1568" s="31">
        <v>56.083333333333321</v>
      </c>
      <c r="X1568" s="31">
        <v>129.61071428571429</v>
      </c>
      <c r="Y1568" s="31">
        <v>149.78928571428574</v>
      </c>
      <c r="Z1568" s="31">
        <v>96.192592592592604</v>
      </c>
      <c r="AA1568" s="4">
        <f t="shared" si="25"/>
        <v>1020.925543135026</v>
      </c>
      <c r="AB1568" s="32">
        <v>330</v>
      </c>
      <c r="AC1568" s="17">
        <v>0.91666666666666663</v>
      </c>
      <c r="AD1568" s="36">
        <v>0.93333333333333335</v>
      </c>
      <c r="AE1568" s="36">
        <v>0.93333333333333335</v>
      </c>
      <c r="AF1568" s="36">
        <v>0.96666666666666667</v>
      </c>
      <c r="AG1568" s="36">
        <v>1</v>
      </c>
      <c r="AH1568" s="36">
        <v>0.93333333333333335</v>
      </c>
      <c r="AI1568" s="36">
        <v>0.8666666666666667</v>
      </c>
      <c r="AJ1568" s="36">
        <v>0.9</v>
      </c>
      <c r="AK1568" s="36">
        <v>0.9</v>
      </c>
      <c r="AL1568" s="36">
        <v>0.8</v>
      </c>
      <c r="AM1568" s="36">
        <v>0.93333333333333335</v>
      </c>
      <c r="AN1568" s="36">
        <v>0.93333333333333335</v>
      </c>
      <c r="AO1568" s="36">
        <v>0.9</v>
      </c>
      <c r="AP1568" s="33" t="str">
        <f t="shared" si="26"/>
        <v>&gt;=80%</v>
      </c>
      <c r="AQ1568" s="55" t="str">
        <f t="shared" si="27"/>
        <v>&gt;=75%</v>
      </c>
      <c r="AR1568" s="56" t="str">
        <f t="shared" si="28"/>
        <v>&gt;=50%</v>
      </c>
      <c r="AT1568" s="121">
        <v>0.8</v>
      </c>
    </row>
    <row r="1569" spans="1:46" ht="15.75" customHeight="1" x14ac:dyDescent="0.25">
      <c r="A1569" s="6">
        <v>26105150</v>
      </c>
      <c r="B1569" s="7" t="s">
        <v>56</v>
      </c>
      <c r="C1569" s="7" t="s">
        <v>1646</v>
      </c>
      <c r="D1569" s="7" t="s">
        <v>1788</v>
      </c>
      <c r="E1569" s="7" t="s">
        <v>1775</v>
      </c>
      <c r="F1569" s="7">
        <v>9</v>
      </c>
      <c r="G1569" s="7">
        <v>1011</v>
      </c>
      <c r="H1569" s="7">
        <v>-76.033055560000008</v>
      </c>
      <c r="I1569" s="29">
        <v>4.2389166700000001</v>
      </c>
      <c r="J1569" s="6" t="s">
        <v>1908</v>
      </c>
      <c r="K1569" s="30">
        <v>26191</v>
      </c>
      <c r="L1569" s="30"/>
      <c r="M1569" s="7" t="s">
        <v>1911</v>
      </c>
      <c r="N1569" s="29" t="s">
        <v>1910</v>
      </c>
      <c r="O1569" s="31">
        <v>75.926086956521743</v>
      </c>
      <c r="P1569" s="31">
        <v>93.381818181818161</v>
      </c>
      <c r="Q1569" s="31">
        <v>149.67619047619047</v>
      </c>
      <c r="R1569" s="31">
        <v>185.70476190476188</v>
      </c>
      <c r="S1569" s="31">
        <v>153.65555555555554</v>
      </c>
      <c r="T1569" s="31">
        <v>84.687999999999988</v>
      </c>
      <c r="U1569" s="31">
        <v>67.519047619047626</v>
      </c>
      <c r="V1569" s="31">
        <v>67.028571428571439</v>
      </c>
      <c r="W1569" s="31">
        <v>112.41304347826089</v>
      </c>
      <c r="X1569" s="31">
        <v>182.27368421052631</v>
      </c>
      <c r="Y1569" s="31">
        <v>185.64499999999998</v>
      </c>
      <c r="Z1569" s="31">
        <v>132.245</v>
      </c>
      <c r="AA1569" s="4">
        <f t="shared" si="25"/>
        <v>1490.1567598112542</v>
      </c>
      <c r="AB1569" s="32">
        <v>254</v>
      </c>
      <c r="AC1569" s="17">
        <v>0.7055555555555556</v>
      </c>
      <c r="AD1569" s="36">
        <v>0.76666666666666672</v>
      </c>
      <c r="AE1569" s="36">
        <v>0.73333333333333328</v>
      </c>
      <c r="AF1569" s="36">
        <v>0.7</v>
      </c>
      <c r="AG1569" s="36">
        <v>0.7</v>
      </c>
      <c r="AH1569" s="36">
        <v>0.6</v>
      </c>
      <c r="AI1569" s="36">
        <v>0.83333333333333337</v>
      </c>
      <c r="AJ1569" s="36">
        <v>0.7</v>
      </c>
      <c r="AK1569" s="36">
        <v>0.7</v>
      </c>
      <c r="AL1569" s="36">
        <v>0.76666666666666672</v>
      </c>
      <c r="AM1569" s="36">
        <v>0.6333333333333333</v>
      </c>
      <c r="AN1569" s="36">
        <v>0.66666666666666663</v>
      </c>
      <c r="AO1569" s="36">
        <v>0.66666666666666663</v>
      </c>
      <c r="AP1569" s="33" t="str">
        <f t="shared" si="26"/>
        <v>-</v>
      </c>
      <c r="AQ1569" s="55" t="str">
        <f t="shared" si="27"/>
        <v>-</v>
      </c>
      <c r="AR1569" s="56" t="str">
        <f t="shared" si="28"/>
        <v>&gt;=50%</v>
      </c>
      <c r="AT1569" s="112" t="s">
        <v>5206</v>
      </c>
    </row>
    <row r="1570" spans="1:46" ht="15.75" customHeight="1" x14ac:dyDescent="0.25">
      <c r="A1570" s="6">
        <v>26105160</v>
      </c>
      <c r="B1570" s="7" t="s">
        <v>31</v>
      </c>
      <c r="C1570" s="7" t="s">
        <v>2542</v>
      </c>
      <c r="D1570" s="7" t="s">
        <v>1831</v>
      </c>
      <c r="E1570" s="7" t="s">
        <v>1775</v>
      </c>
      <c r="F1570" s="7">
        <v>9</v>
      </c>
      <c r="G1570" s="7">
        <v>980</v>
      </c>
      <c r="H1570" s="7">
        <v>-76.223583329999997</v>
      </c>
      <c r="I1570" s="29">
        <v>4.0900833299999997</v>
      </c>
      <c r="J1570" s="6" t="s">
        <v>1912</v>
      </c>
      <c r="K1570" s="30">
        <v>17790.791666666668</v>
      </c>
      <c r="L1570" s="30"/>
      <c r="M1570" s="7" t="s">
        <v>1911</v>
      </c>
      <c r="N1570" s="29" t="s">
        <v>1910</v>
      </c>
      <c r="O1570" s="31">
        <v>80.608333333333334</v>
      </c>
      <c r="P1570" s="31">
        <v>81.434782608695656</v>
      </c>
      <c r="Q1570" s="31">
        <v>142.66956521739132</v>
      </c>
      <c r="R1570" s="31">
        <v>178.22857142857143</v>
      </c>
      <c r="S1570" s="31">
        <v>131.07727272727274</v>
      </c>
      <c r="T1570" s="31">
        <v>70.424999999999983</v>
      </c>
      <c r="U1570" s="31">
        <v>65.574999999999989</v>
      </c>
      <c r="V1570" s="31">
        <v>58.166666666666657</v>
      </c>
      <c r="W1570" s="31">
        <v>100.4190476190476</v>
      </c>
      <c r="X1570" s="31">
        <v>158.6421052631579</v>
      </c>
      <c r="Y1570" s="31">
        <v>136.785</v>
      </c>
      <c r="Z1570" s="31">
        <v>89.190476190476176</v>
      </c>
      <c r="AA1570" s="4">
        <f t="shared" si="25"/>
        <v>1293.2218210546127</v>
      </c>
      <c r="AB1570" s="32">
        <v>255</v>
      </c>
      <c r="AC1570" s="17">
        <v>0.70833333333333337</v>
      </c>
      <c r="AD1570" s="36">
        <v>0.8</v>
      </c>
      <c r="AE1570" s="36">
        <v>0.76666666666666672</v>
      </c>
      <c r="AF1570" s="36">
        <v>0.76666666666666672</v>
      </c>
      <c r="AG1570" s="36">
        <v>0.7</v>
      </c>
      <c r="AH1570" s="36">
        <v>0.73333333333333328</v>
      </c>
      <c r="AI1570" s="36">
        <v>0.66666666666666663</v>
      </c>
      <c r="AJ1570" s="36">
        <v>0.66666666666666663</v>
      </c>
      <c r="AK1570" s="36">
        <v>0.7</v>
      </c>
      <c r="AL1570" s="36">
        <v>0.7</v>
      </c>
      <c r="AM1570" s="36">
        <v>0.6333333333333333</v>
      </c>
      <c r="AN1570" s="36">
        <v>0.66666666666666663</v>
      </c>
      <c r="AO1570" s="36">
        <v>0.7</v>
      </c>
      <c r="AP1570" s="33" t="str">
        <f t="shared" si="26"/>
        <v>-</v>
      </c>
      <c r="AQ1570" s="55" t="str">
        <f t="shared" si="27"/>
        <v>-</v>
      </c>
      <c r="AR1570" s="56" t="str">
        <f t="shared" si="28"/>
        <v>&gt;=50%</v>
      </c>
      <c r="AT1570" s="122" t="s">
        <v>5208</v>
      </c>
    </row>
    <row r="1571" spans="1:46" ht="15.75" customHeight="1" x14ac:dyDescent="0.25">
      <c r="A1571" s="6">
        <v>26105190</v>
      </c>
      <c r="B1571" s="7" t="s">
        <v>56</v>
      </c>
      <c r="C1571" s="7" t="s">
        <v>2543</v>
      </c>
      <c r="D1571" s="7" t="s">
        <v>1831</v>
      </c>
      <c r="E1571" s="7" t="s">
        <v>1775</v>
      </c>
      <c r="F1571" s="7">
        <v>9</v>
      </c>
      <c r="G1571" s="7">
        <v>1014</v>
      </c>
      <c r="H1571" s="7">
        <v>-76.183333329999996</v>
      </c>
      <c r="I1571" s="29">
        <v>4.06666667</v>
      </c>
      <c r="J1571" s="6" t="s">
        <v>1908</v>
      </c>
      <c r="K1571" s="30">
        <v>24546</v>
      </c>
      <c r="L1571" s="30"/>
      <c r="M1571" s="7" t="s">
        <v>1911</v>
      </c>
      <c r="N1571" s="29" t="s">
        <v>1892</v>
      </c>
      <c r="O1571" s="31">
        <v>118</v>
      </c>
      <c r="P1571" s="31" t="s">
        <v>1930</v>
      </c>
      <c r="Q1571" s="31">
        <v>211</v>
      </c>
      <c r="R1571" s="31">
        <v>171</v>
      </c>
      <c r="S1571" s="31">
        <v>167</v>
      </c>
      <c r="T1571" s="31" t="s">
        <v>1930</v>
      </c>
      <c r="U1571" s="31">
        <v>4</v>
      </c>
      <c r="V1571" s="31" t="s">
        <v>1930</v>
      </c>
      <c r="W1571" s="31">
        <v>76</v>
      </c>
      <c r="X1571" s="31" t="s">
        <v>1930</v>
      </c>
      <c r="Y1571" s="31" t="s">
        <v>1930</v>
      </c>
      <c r="Z1571" s="31">
        <v>46</v>
      </c>
      <c r="AA1571" s="4">
        <f t="shared" si="25"/>
        <v>793</v>
      </c>
      <c r="AB1571" s="32">
        <v>8</v>
      </c>
      <c r="AC1571" s="17">
        <v>2.2222222222222223E-2</v>
      </c>
      <c r="AD1571" s="36">
        <v>3.3333333333333333E-2</v>
      </c>
      <c r="AE1571" s="36">
        <v>0</v>
      </c>
      <c r="AF1571" s="36">
        <v>3.3333333333333333E-2</v>
      </c>
      <c r="AG1571" s="36">
        <v>3.3333333333333333E-2</v>
      </c>
      <c r="AH1571" s="36">
        <v>3.3333333333333333E-2</v>
      </c>
      <c r="AI1571" s="36">
        <v>0</v>
      </c>
      <c r="AJ1571" s="36">
        <v>3.3333333333333333E-2</v>
      </c>
      <c r="AK1571" s="36">
        <v>0</v>
      </c>
      <c r="AL1571" s="36">
        <v>3.3333333333333333E-2</v>
      </c>
      <c r="AM1571" s="36">
        <v>0</v>
      </c>
      <c r="AN1571" s="36">
        <v>0</v>
      </c>
      <c r="AO1571" s="36">
        <v>6.6666666666666666E-2</v>
      </c>
      <c r="AP1571" s="33" t="str">
        <f t="shared" si="26"/>
        <v>-</v>
      </c>
      <c r="AQ1571" s="55" t="str">
        <f t="shared" si="27"/>
        <v>-</v>
      </c>
      <c r="AR1571" s="56" t="str">
        <f t="shared" si="28"/>
        <v>-</v>
      </c>
      <c r="AS1571" s="34" t="s">
        <v>1892</v>
      </c>
      <c r="AT1571" s="122" t="s">
        <v>5208</v>
      </c>
    </row>
    <row r="1572" spans="1:46" ht="15.75" customHeight="1" x14ac:dyDescent="0.25">
      <c r="A1572" s="6">
        <v>26105200</v>
      </c>
      <c r="B1572" s="7" t="s">
        <v>56</v>
      </c>
      <c r="C1572" s="7" t="s">
        <v>2544</v>
      </c>
      <c r="D1572" s="7" t="s">
        <v>1831</v>
      </c>
      <c r="E1572" s="7" t="s">
        <v>1775</v>
      </c>
      <c r="F1572" s="7">
        <v>9</v>
      </c>
      <c r="G1572" s="7">
        <v>1861</v>
      </c>
      <c r="H1572" s="7">
        <v>-76.05</v>
      </c>
      <c r="I1572" s="29">
        <v>3.9833333299999998</v>
      </c>
      <c r="J1572" s="6" t="s">
        <v>1908</v>
      </c>
      <c r="K1572" s="30">
        <v>25979</v>
      </c>
      <c r="L1572" s="30"/>
      <c r="M1572" s="7" t="s">
        <v>1911</v>
      </c>
      <c r="N1572" s="29" t="s">
        <v>1892</v>
      </c>
      <c r="O1572" s="31">
        <v>169</v>
      </c>
      <c r="P1572" s="31">
        <v>108</v>
      </c>
      <c r="Q1572" s="31">
        <v>275</v>
      </c>
      <c r="R1572" s="31">
        <v>179</v>
      </c>
      <c r="S1572" s="31">
        <v>187</v>
      </c>
      <c r="T1572" s="31">
        <v>74</v>
      </c>
      <c r="U1572" s="31">
        <v>56</v>
      </c>
      <c r="V1572" s="31">
        <v>60</v>
      </c>
      <c r="W1572" s="31">
        <v>57</v>
      </c>
      <c r="X1572" s="31" t="s">
        <v>1930</v>
      </c>
      <c r="Y1572" s="31">
        <v>126</v>
      </c>
      <c r="Z1572" s="31" t="s">
        <v>1930</v>
      </c>
      <c r="AA1572" s="4">
        <f t="shared" si="25"/>
        <v>1291</v>
      </c>
      <c r="AB1572" s="32">
        <v>10</v>
      </c>
      <c r="AC1572" s="17">
        <v>2.7777777777777776E-2</v>
      </c>
      <c r="AD1572" s="36">
        <v>3.3333333333333333E-2</v>
      </c>
      <c r="AE1572" s="36">
        <v>3.3333333333333333E-2</v>
      </c>
      <c r="AF1572" s="36">
        <v>3.3333333333333333E-2</v>
      </c>
      <c r="AG1572" s="36">
        <v>3.3333333333333333E-2</v>
      </c>
      <c r="AH1572" s="36">
        <v>3.3333333333333333E-2</v>
      </c>
      <c r="AI1572" s="36">
        <v>3.3333333333333333E-2</v>
      </c>
      <c r="AJ1572" s="36">
        <v>3.3333333333333333E-2</v>
      </c>
      <c r="AK1572" s="36">
        <v>3.3333333333333333E-2</v>
      </c>
      <c r="AL1572" s="36">
        <v>3.3333333333333333E-2</v>
      </c>
      <c r="AM1572" s="36">
        <v>0</v>
      </c>
      <c r="AN1572" s="36">
        <v>3.3333333333333333E-2</v>
      </c>
      <c r="AO1572" s="36">
        <v>0</v>
      </c>
      <c r="AP1572" s="33" t="str">
        <f t="shared" si="26"/>
        <v>-</v>
      </c>
      <c r="AQ1572" s="55" t="str">
        <f t="shared" si="27"/>
        <v>-</v>
      </c>
      <c r="AR1572" s="56" t="str">
        <f t="shared" si="28"/>
        <v>-</v>
      </c>
      <c r="AS1572" s="34" t="s">
        <v>1892</v>
      </c>
      <c r="AT1572" s="122" t="s">
        <v>5208</v>
      </c>
    </row>
    <row r="1573" spans="1:46" ht="15.75" customHeight="1" x14ac:dyDescent="0.25">
      <c r="A1573" s="6">
        <v>26105230</v>
      </c>
      <c r="B1573" s="7" t="s">
        <v>56</v>
      </c>
      <c r="C1573" s="7" t="s">
        <v>1832</v>
      </c>
      <c r="D1573" s="7" t="s">
        <v>1831</v>
      </c>
      <c r="E1573" s="7" t="s">
        <v>1775</v>
      </c>
      <c r="F1573" s="7">
        <v>9</v>
      </c>
      <c r="G1573" s="7">
        <v>1119</v>
      </c>
      <c r="H1573" s="7">
        <v>-76.168527779999991</v>
      </c>
      <c r="I1573" s="29">
        <v>4.0283333299999997</v>
      </c>
      <c r="J1573" s="6" t="s">
        <v>1908</v>
      </c>
      <c r="K1573" s="30">
        <v>30574</v>
      </c>
      <c r="L1573" s="30"/>
      <c r="M1573" s="7" t="s">
        <v>1911</v>
      </c>
      <c r="N1573" s="29" t="s">
        <v>1910</v>
      </c>
      <c r="O1573" s="31">
        <v>90.218518518518508</v>
      </c>
      <c r="P1573" s="31">
        <v>96.483999999999995</v>
      </c>
      <c r="Q1573" s="31">
        <v>144.78400000000002</v>
      </c>
      <c r="R1573" s="31">
        <v>161.22500000000002</v>
      </c>
      <c r="S1573" s="31">
        <v>113.54615384615384</v>
      </c>
      <c r="T1573" s="31">
        <v>59.638461538461534</v>
      </c>
      <c r="U1573" s="31">
        <v>52.266666666666659</v>
      </c>
      <c r="V1573" s="31">
        <v>50.130434782608688</v>
      </c>
      <c r="W1573" s="31">
        <v>112.3</v>
      </c>
      <c r="X1573" s="31">
        <v>161.36363636363635</v>
      </c>
      <c r="Y1573" s="31">
        <v>139.56956521739133</v>
      </c>
      <c r="Z1573" s="31">
        <v>101.88636363636364</v>
      </c>
      <c r="AA1573" s="4">
        <f t="shared" si="25"/>
        <v>1283.4128005698005</v>
      </c>
      <c r="AB1573" s="32">
        <v>290</v>
      </c>
      <c r="AC1573" s="17">
        <v>0.80555555555555558</v>
      </c>
      <c r="AD1573" s="36">
        <v>0.9</v>
      </c>
      <c r="AE1573" s="36">
        <v>0.83333333333333337</v>
      </c>
      <c r="AF1573" s="36">
        <v>0.83333333333333337</v>
      </c>
      <c r="AG1573" s="36">
        <v>0.8</v>
      </c>
      <c r="AH1573" s="36">
        <v>0.8666666666666667</v>
      </c>
      <c r="AI1573" s="36">
        <v>0.8666666666666667</v>
      </c>
      <c r="AJ1573" s="36">
        <v>0.8</v>
      </c>
      <c r="AK1573" s="36">
        <v>0.76666666666666672</v>
      </c>
      <c r="AL1573" s="36">
        <v>0.76666666666666672</v>
      </c>
      <c r="AM1573" s="36">
        <v>0.73333333333333328</v>
      </c>
      <c r="AN1573" s="36">
        <v>0.76666666666666672</v>
      </c>
      <c r="AO1573" s="36">
        <v>0.73333333333333328</v>
      </c>
      <c r="AP1573" s="33" t="str">
        <f t="shared" si="26"/>
        <v>-</v>
      </c>
      <c r="AQ1573" s="55" t="str">
        <f t="shared" si="27"/>
        <v>-</v>
      </c>
      <c r="AR1573" s="56" t="str">
        <f t="shared" si="28"/>
        <v>&gt;=50%</v>
      </c>
      <c r="AT1573" s="112" t="s">
        <v>5206</v>
      </c>
    </row>
    <row r="1574" spans="1:46" ht="15.75" customHeight="1" x14ac:dyDescent="0.25">
      <c r="A1574" s="6">
        <v>26107110</v>
      </c>
      <c r="B1574" s="7" t="s">
        <v>602</v>
      </c>
      <c r="C1574" s="7" t="s">
        <v>2545</v>
      </c>
      <c r="D1574" s="7" t="s">
        <v>1800</v>
      </c>
      <c r="E1574" s="7" t="s">
        <v>1775</v>
      </c>
      <c r="F1574" s="7">
        <v>9</v>
      </c>
      <c r="G1574" s="7">
        <v>901</v>
      </c>
      <c r="H1574" s="7">
        <v>-75.966666669999995</v>
      </c>
      <c r="I1574" s="29">
        <v>4.7833333299999996</v>
      </c>
      <c r="J1574" s="6" t="s">
        <v>1908</v>
      </c>
      <c r="K1574" s="30">
        <v>22569</v>
      </c>
      <c r="L1574" s="30"/>
      <c r="M1574" s="7" t="s">
        <v>1911</v>
      </c>
      <c r="N1574" s="29" t="s">
        <v>1892</v>
      </c>
      <c r="O1574" s="31">
        <v>85.461538461538467</v>
      </c>
      <c r="P1574" s="31">
        <v>96.2</v>
      </c>
      <c r="Q1574" s="31">
        <v>155.19999999999999</v>
      </c>
      <c r="R1574" s="31">
        <v>179.86666666666667</v>
      </c>
      <c r="S1574" s="31">
        <v>209.38461538461539</v>
      </c>
      <c r="T1574" s="31">
        <v>118.73333333333333</v>
      </c>
      <c r="U1574" s="31">
        <v>105.33333333333333</v>
      </c>
      <c r="V1574" s="31">
        <v>90.642857142857139</v>
      </c>
      <c r="W1574" s="31">
        <v>142.92857142857142</v>
      </c>
      <c r="X1574" s="31">
        <v>145.87333333333333</v>
      </c>
      <c r="Y1574" s="31">
        <v>188.4</v>
      </c>
      <c r="Z1574" s="31">
        <v>101.57142857142857</v>
      </c>
      <c r="AA1574" s="4">
        <f t="shared" si="25"/>
        <v>1619.5956776556779</v>
      </c>
      <c r="AB1574" s="32">
        <v>173</v>
      </c>
      <c r="AC1574" s="17">
        <v>0.48055555555555557</v>
      </c>
      <c r="AD1574" s="36">
        <v>0.43333333333333335</v>
      </c>
      <c r="AE1574" s="36">
        <v>0.5</v>
      </c>
      <c r="AF1574" s="36">
        <v>0.5</v>
      </c>
      <c r="AG1574" s="36">
        <v>0.5</v>
      </c>
      <c r="AH1574" s="36">
        <v>0.43333333333333335</v>
      </c>
      <c r="AI1574" s="36">
        <v>0.5</v>
      </c>
      <c r="AJ1574" s="36">
        <v>0.5</v>
      </c>
      <c r="AK1574" s="36">
        <v>0.46666666666666667</v>
      </c>
      <c r="AL1574" s="36">
        <v>0.46666666666666667</v>
      </c>
      <c r="AM1574" s="36">
        <v>0.5</v>
      </c>
      <c r="AN1574" s="36">
        <v>0.5</v>
      </c>
      <c r="AO1574" s="36">
        <v>0.46666666666666667</v>
      </c>
      <c r="AP1574" s="33" t="str">
        <f t="shared" si="26"/>
        <v>-</v>
      </c>
      <c r="AQ1574" s="55" t="str">
        <f t="shared" si="27"/>
        <v>-</v>
      </c>
      <c r="AR1574" s="56" t="str">
        <f t="shared" si="28"/>
        <v>-</v>
      </c>
      <c r="AS1574" s="34" t="s">
        <v>1892</v>
      </c>
      <c r="AT1574" s="122" t="s">
        <v>5208</v>
      </c>
    </row>
    <row r="1575" spans="1:46" ht="15.75" customHeight="1" x14ac:dyDescent="0.25">
      <c r="A1575" s="6">
        <v>26110040</v>
      </c>
      <c r="B1575" s="7" t="s">
        <v>26</v>
      </c>
      <c r="C1575" s="7" t="s">
        <v>313</v>
      </c>
      <c r="D1575" s="7" t="s">
        <v>1780</v>
      </c>
      <c r="E1575" s="7" t="s">
        <v>1775</v>
      </c>
      <c r="F1575" s="7">
        <v>9</v>
      </c>
      <c r="G1575" s="7">
        <v>972</v>
      </c>
      <c r="H1575" s="7">
        <v>-76.190444439999993</v>
      </c>
      <c r="I1575" s="29">
        <v>4.3429444400000001</v>
      </c>
      <c r="J1575" s="6" t="s">
        <v>1908</v>
      </c>
      <c r="K1575" s="30">
        <v>22386</v>
      </c>
      <c r="L1575" s="30"/>
      <c r="M1575" s="7" t="s">
        <v>1911</v>
      </c>
      <c r="N1575" s="29" t="s">
        <v>1910</v>
      </c>
      <c r="O1575" s="31">
        <v>43.93333333333333</v>
      </c>
      <c r="P1575" s="31">
        <v>50.6</v>
      </c>
      <c r="Q1575" s="31">
        <v>98.285714285714292</v>
      </c>
      <c r="R1575" s="31">
        <v>144.65862068965518</v>
      </c>
      <c r="S1575" s="31">
        <v>132.51724137931035</v>
      </c>
      <c r="T1575" s="31">
        <v>74.066666666666663</v>
      </c>
      <c r="U1575" s="31">
        <v>59.866666666666667</v>
      </c>
      <c r="V1575" s="31">
        <v>51.724137931034484</v>
      </c>
      <c r="W1575" s="31">
        <v>96.4</v>
      </c>
      <c r="X1575" s="31">
        <v>125.42857142857143</v>
      </c>
      <c r="Y1575" s="31">
        <v>131.03571428571428</v>
      </c>
      <c r="Z1575" s="31">
        <v>76.75</v>
      </c>
      <c r="AA1575" s="4">
        <f t="shared" si="25"/>
        <v>1085.2666666666667</v>
      </c>
      <c r="AB1575" s="32">
        <v>349</v>
      </c>
      <c r="AC1575" s="17">
        <v>0.96944444444444444</v>
      </c>
      <c r="AD1575" s="36">
        <v>1</v>
      </c>
      <c r="AE1575" s="36">
        <v>1</v>
      </c>
      <c r="AF1575" s="36">
        <v>0.93333333333333335</v>
      </c>
      <c r="AG1575" s="36">
        <v>0.96666666666666667</v>
      </c>
      <c r="AH1575" s="36">
        <v>0.96666666666666667</v>
      </c>
      <c r="AI1575" s="36">
        <v>1</v>
      </c>
      <c r="AJ1575" s="36">
        <v>1</v>
      </c>
      <c r="AK1575" s="36">
        <v>0.96666666666666667</v>
      </c>
      <c r="AL1575" s="36">
        <v>1</v>
      </c>
      <c r="AM1575" s="36">
        <v>0.93333333333333335</v>
      </c>
      <c r="AN1575" s="36">
        <v>0.93333333333333335</v>
      </c>
      <c r="AO1575" s="36">
        <v>0.93333333333333335</v>
      </c>
      <c r="AP1575" s="33" t="str">
        <f t="shared" si="26"/>
        <v>&gt;=80%</v>
      </c>
      <c r="AQ1575" s="55" t="str">
        <f t="shared" si="27"/>
        <v>&gt;=75%</v>
      </c>
      <c r="AR1575" s="56" t="str">
        <f t="shared" si="28"/>
        <v>&gt;=50%</v>
      </c>
      <c r="AT1575" s="121">
        <v>0.8</v>
      </c>
    </row>
    <row r="1576" spans="1:46" ht="15.75" customHeight="1" x14ac:dyDescent="0.25">
      <c r="A1576" s="6">
        <v>26110050</v>
      </c>
      <c r="B1576" s="7" t="s">
        <v>26</v>
      </c>
      <c r="C1576" s="7" t="s">
        <v>278</v>
      </c>
      <c r="D1576" s="7" t="s">
        <v>1817</v>
      </c>
      <c r="E1576" s="7" t="s">
        <v>1775</v>
      </c>
      <c r="F1576" s="7">
        <v>9</v>
      </c>
      <c r="G1576" s="7">
        <v>1020</v>
      </c>
      <c r="H1576" s="7">
        <v>-76.116666670000001</v>
      </c>
      <c r="I1576" s="29">
        <v>4.55</v>
      </c>
      <c r="J1576" s="6" t="s">
        <v>1908</v>
      </c>
      <c r="K1576" s="30">
        <v>24668</v>
      </c>
      <c r="L1576" s="30"/>
      <c r="M1576" s="7" t="s">
        <v>1911</v>
      </c>
      <c r="N1576" s="29" t="s">
        <v>1892</v>
      </c>
      <c r="O1576" s="31">
        <v>38.714285714285715</v>
      </c>
      <c r="P1576" s="31">
        <v>67.285714285714292</v>
      </c>
      <c r="Q1576" s="31">
        <v>90.2</v>
      </c>
      <c r="R1576" s="31">
        <v>145.44999999999999</v>
      </c>
      <c r="S1576" s="31">
        <v>119.52631578947368</v>
      </c>
      <c r="T1576" s="31">
        <v>86.05263157894737</v>
      </c>
      <c r="U1576" s="31">
        <v>64.400000000000006</v>
      </c>
      <c r="V1576" s="31">
        <v>67.3</v>
      </c>
      <c r="W1576" s="31">
        <v>97.6</v>
      </c>
      <c r="X1576" s="31">
        <v>113.45</v>
      </c>
      <c r="Y1576" s="31">
        <v>128</v>
      </c>
      <c r="Z1576" s="31">
        <v>74.150000000000006</v>
      </c>
      <c r="AA1576" s="4">
        <f t="shared" si="25"/>
        <v>1092.128947368421</v>
      </c>
      <c r="AB1576" s="32">
        <v>240</v>
      </c>
      <c r="AC1576" s="17">
        <v>0.66666666666666663</v>
      </c>
      <c r="AD1576" s="36">
        <v>0.7</v>
      </c>
      <c r="AE1576" s="36">
        <v>0.7</v>
      </c>
      <c r="AF1576" s="36">
        <v>0.66666666666666663</v>
      </c>
      <c r="AG1576" s="36">
        <v>0.66666666666666663</v>
      </c>
      <c r="AH1576" s="36">
        <v>0.6333333333333333</v>
      </c>
      <c r="AI1576" s="36">
        <v>0.6333333333333333</v>
      </c>
      <c r="AJ1576" s="36">
        <v>0.66666666666666663</v>
      </c>
      <c r="AK1576" s="36">
        <v>0.66666666666666663</v>
      </c>
      <c r="AL1576" s="36">
        <v>0.66666666666666663</v>
      </c>
      <c r="AM1576" s="36">
        <v>0.66666666666666663</v>
      </c>
      <c r="AN1576" s="36">
        <v>0.66666666666666663</v>
      </c>
      <c r="AO1576" s="36">
        <v>0.66666666666666663</v>
      </c>
      <c r="AP1576" s="57" t="str">
        <f t="shared" si="26"/>
        <v>-</v>
      </c>
      <c r="AQ1576" s="55" t="str">
        <f t="shared" si="27"/>
        <v>-</v>
      </c>
      <c r="AR1576" s="56" t="str">
        <f t="shared" si="28"/>
        <v>&gt;=50%</v>
      </c>
      <c r="AS1576" s="34" t="s">
        <v>1892</v>
      </c>
      <c r="AT1576" s="120" t="s">
        <v>5204</v>
      </c>
    </row>
    <row r="1577" spans="1:46" ht="15.75" customHeight="1" x14ac:dyDescent="0.25">
      <c r="A1577" s="6">
        <v>26110060</v>
      </c>
      <c r="B1577" s="7" t="s">
        <v>26</v>
      </c>
      <c r="C1577" s="7" t="s">
        <v>2312</v>
      </c>
      <c r="D1577" s="7" t="s">
        <v>1825</v>
      </c>
      <c r="E1577" s="7" t="s">
        <v>1775</v>
      </c>
      <c r="F1577" s="7">
        <v>9</v>
      </c>
      <c r="G1577" s="7">
        <v>915</v>
      </c>
      <c r="H1577" s="7">
        <v>-76.116666670000001</v>
      </c>
      <c r="I1577" s="29">
        <v>4.4666666699999995</v>
      </c>
      <c r="J1577" s="6" t="s">
        <v>1890</v>
      </c>
      <c r="K1577" s="30">
        <v>24668</v>
      </c>
      <c r="L1577" s="30">
        <v>37330</v>
      </c>
      <c r="M1577" s="7" t="s">
        <v>1911</v>
      </c>
      <c r="N1577" s="29" t="s">
        <v>1910</v>
      </c>
      <c r="O1577" s="31">
        <v>38</v>
      </c>
      <c r="P1577" s="31">
        <v>63.583333333333336</v>
      </c>
      <c r="Q1577" s="31">
        <v>89.454545454545453</v>
      </c>
      <c r="R1577" s="31">
        <v>148.90909090909091</v>
      </c>
      <c r="S1577" s="31">
        <v>115.54545454545455</v>
      </c>
      <c r="T1577" s="31">
        <v>62.090909090909093</v>
      </c>
      <c r="U1577" s="31">
        <v>61.545454545454547</v>
      </c>
      <c r="V1577" s="31">
        <v>45.909090909090907</v>
      </c>
      <c r="W1577" s="31">
        <v>98.909090909090907</v>
      </c>
      <c r="X1577" s="31">
        <v>94.3</v>
      </c>
      <c r="Y1577" s="31">
        <v>102.7</v>
      </c>
      <c r="Z1577" s="31">
        <v>63.81818181818182</v>
      </c>
      <c r="AA1577" s="4">
        <f t="shared" si="25"/>
        <v>984.7651515151515</v>
      </c>
      <c r="AB1577" s="32">
        <v>132</v>
      </c>
      <c r="AC1577" s="17">
        <v>0.36666666666666664</v>
      </c>
      <c r="AD1577" s="36">
        <v>0.4</v>
      </c>
      <c r="AE1577" s="36">
        <v>0.4</v>
      </c>
      <c r="AF1577" s="36">
        <v>0.36666666666666664</v>
      </c>
      <c r="AG1577" s="36">
        <v>0.36666666666666664</v>
      </c>
      <c r="AH1577" s="36">
        <v>0.36666666666666664</v>
      </c>
      <c r="AI1577" s="36">
        <v>0.36666666666666664</v>
      </c>
      <c r="AJ1577" s="36">
        <v>0.36666666666666664</v>
      </c>
      <c r="AK1577" s="36">
        <v>0.36666666666666664</v>
      </c>
      <c r="AL1577" s="36">
        <v>0.36666666666666664</v>
      </c>
      <c r="AM1577" s="36">
        <v>0.33333333333333331</v>
      </c>
      <c r="AN1577" s="36">
        <v>0.33333333333333331</v>
      </c>
      <c r="AO1577" s="36">
        <v>0.36666666666666664</v>
      </c>
      <c r="AP1577" s="33" t="str">
        <f t="shared" si="26"/>
        <v>-</v>
      </c>
      <c r="AQ1577" s="55" t="str">
        <f t="shared" si="27"/>
        <v>-</v>
      </c>
      <c r="AR1577" s="56" t="str">
        <f t="shared" si="28"/>
        <v>-</v>
      </c>
      <c r="AS1577" s="34" t="s">
        <v>1890</v>
      </c>
      <c r="AT1577" s="122" t="s">
        <v>5208</v>
      </c>
    </row>
    <row r="1578" spans="1:46" ht="15.75" customHeight="1" x14ac:dyDescent="0.25">
      <c r="A1578" s="6">
        <v>26110070</v>
      </c>
      <c r="B1578" s="7" t="s">
        <v>26</v>
      </c>
      <c r="C1578" s="7" t="s">
        <v>1851</v>
      </c>
      <c r="D1578" s="7" t="s">
        <v>1829</v>
      </c>
      <c r="E1578" s="7" t="s">
        <v>1775</v>
      </c>
      <c r="F1578" s="7">
        <v>9</v>
      </c>
      <c r="G1578" s="7">
        <v>930</v>
      </c>
      <c r="H1578" s="7">
        <v>-76.066666669999989</v>
      </c>
      <c r="I1578" s="29">
        <v>4.6166666699999999</v>
      </c>
      <c r="J1578" s="6" t="s">
        <v>1890</v>
      </c>
      <c r="K1578" s="30">
        <v>24699</v>
      </c>
      <c r="L1578" s="30">
        <v>37330</v>
      </c>
      <c r="M1578" s="7" t="s">
        <v>1911</v>
      </c>
      <c r="N1578" s="29" t="s">
        <v>1910</v>
      </c>
      <c r="O1578" s="31">
        <v>36.363636363636367</v>
      </c>
      <c r="P1578" s="31">
        <v>68.416666666666671</v>
      </c>
      <c r="Q1578" s="31">
        <v>84</v>
      </c>
      <c r="R1578" s="31">
        <v>145.90909090909091</v>
      </c>
      <c r="S1578" s="31">
        <v>132.36363636363637</v>
      </c>
      <c r="T1578" s="31">
        <v>83.272727272727266</v>
      </c>
      <c r="U1578" s="31">
        <v>69.7</v>
      </c>
      <c r="V1578" s="31">
        <v>63</v>
      </c>
      <c r="W1578" s="31">
        <v>131.09090909090909</v>
      </c>
      <c r="X1578" s="31">
        <v>106</v>
      </c>
      <c r="Y1578" s="31">
        <v>118.1</v>
      </c>
      <c r="Z1578" s="31">
        <v>79.900000000000006</v>
      </c>
      <c r="AA1578" s="4">
        <f t="shared" si="25"/>
        <v>1118.1166666666668</v>
      </c>
      <c r="AB1578" s="32">
        <v>129</v>
      </c>
      <c r="AC1578" s="17">
        <v>0.35833333333333334</v>
      </c>
      <c r="AD1578" s="36">
        <v>0.36666666666666664</v>
      </c>
      <c r="AE1578" s="36">
        <v>0.4</v>
      </c>
      <c r="AF1578" s="36">
        <v>0.36666666666666664</v>
      </c>
      <c r="AG1578" s="36">
        <v>0.36666666666666664</v>
      </c>
      <c r="AH1578" s="36">
        <v>0.36666666666666664</v>
      </c>
      <c r="AI1578" s="36">
        <v>0.36666666666666664</v>
      </c>
      <c r="AJ1578" s="36">
        <v>0.33333333333333331</v>
      </c>
      <c r="AK1578" s="36">
        <v>0.36666666666666664</v>
      </c>
      <c r="AL1578" s="36">
        <v>0.36666666666666664</v>
      </c>
      <c r="AM1578" s="36">
        <v>0.33333333333333331</v>
      </c>
      <c r="AN1578" s="36">
        <v>0.33333333333333331</v>
      </c>
      <c r="AO1578" s="36">
        <v>0.33333333333333331</v>
      </c>
      <c r="AP1578" s="57" t="str">
        <f t="shared" si="26"/>
        <v>-</v>
      </c>
      <c r="AQ1578" s="55" t="str">
        <f t="shared" si="27"/>
        <v>-</v>
      </c>
      <c r="AR1578" s="56" t="str">
        <f t="shared" si="28"/>
        <v>-</v>
      </c>
      <c r="AS1578" s="34" t="s">
        <v>1890</v>
      </c>
      <c r="AT1578" s="122" t="s">
        <v>5208</v>
      </c>
    </row>
    <row r="1579" spans="1:46" ht="15.75" customHeight="1" x14ac:dyDescent="0.25">
      <c r="A1579" s="6">
        <v>26110090</v>
      </c>
      <c r="B1579" s="7" t="s">
        <v>26</v>
      </c>
      <c r="C1579" s="7" t="s">
        <v>2546</v>
      </c>
      <c r="D1579" s="7" t="s">
        <v>1817</v>
      </c>
      <c r="E1579" s="7" t="s">
        <v>1775</v>
      </c>
      <c r="F1579" s="7">
        <v>9</v>
      </c>
      <c r="G1579" s="7">
        <v>990</v>
      </c>
      <c r="H1579" s="7">
        <v>-76.083333329999988</v>
      </c>
      <c r="I1579" s="29">
        <v>4.6166666699999999</v>
      </c>
      <c r="J1579" s="6" t="s">
        <v>1908</v>
      </c>
      <c r="K1579" s="30">
        <v>24668</v>
      </c>
      <c r="L1579" s="30"/>
      <c r="M1579" s="7" t="s">
        <v>1911</v>
      </c>
      <c r="N1579" s="29" t="s">
        <v>1892</v>
      </c>
      <c r="O1579" s="31">
        <v>64.857142857142861</v>
      </c>
      <c r="P1579" s="31">
        <v>83.6</v>
      </c>
      <c r="Q1579" s="31">
        <v>140.44999999999999</v>
      </c>
      <c r="R1579" s="31">
        <v>218.15</v>
      </c>
      <c r="S1579" s="31">
        <v>195.6</v>
      </c>
      <c r="T1579" s="31">
        <v>134.68421052631578</v>
      </c>
      <c r="U1579" s="31">
        <v>120.8</v>
      </c>
      <c r="V1579" s="31">
        <v>103.9</v>
      </c>
      <c r="W1579" s="31">
        <v>128.15</v>
      </c>
      <c r="X1579" s="31">
        <v>165.65</v>
      </c>
      <c r="Y1579" s="31">
        <v>159.94999999999999</v>
      </c>
      <c r="Z1579" s="31">
        <v>110.85</v>
      </c>
      <c r="AA1579" s="4">
        <f t="shared" si="25"/>
        <v>1626.6413533834589</v>
      </c>
      <c r="AB1579" s="32">
        <v>240</v>
      </c>
      <c r="AC1579" s="17">
        <v>0.66666666666666663</v>
      </c>
      <c r="AD1579" s="36">
        <v>0.7</v>
      </c>
      <c r="AE1579" s="36">
        <v>0.66666666666666663</v>
      </c>
      <c r="AF1579" s="36">
        <v>0.66666666666666663</v>
      </c>
      <c r="AG1579" s="36">
        <v>0.66666666666666663</v>
      </c>
      <c r="AH1579" s="36">
        <v>0.66666666666666663</v>
      </c>
      <c r="AI1579" s="36">
        <v>0.6333333333333333</v>
      </c>
      <c r="AJ1579" s="36">
        <v>0.66666666666666663</v>
      </c>
      <c r="AK1579" s="36">
        <v>0.66666666666666663</v>
      </c>
      <c r="AL1579" s="36">
        <v>0.66666666666666663</v>
      </c>
      <c r="AM1579" s="36">
        <v>0.66666666666666663</v>
      </c>
      <c r="AN1579" s="36">
        <v>0.66666666666666663</v>
      </c>
      <c r="AO1579" s="36">
        <v>0.66666666666666663</v>
      </c>
      <c r="AP1579" s="33" t="str">
        <f t="shared" si="26"/>
        <v>-</v>
      </c>
      <c r="AQ1579" s="55" t="str">
        <f t="shared" si="27"/>
        <v>-</v>
      </c>
      <c r="AR1579" s="56" t="str">
        <f t="shared" si="28"/>
        <v>&gt;=50%</v>
      </c>
      <c r="AS1579" s="34" t="s">
        <v>1892</v>
      </c>
      <c r="AT1579" s="120" t="s">
        <v>5204</v>
      </c>
    </row>
    <row r="1580" spans="1:46" ht="15.75" customHeight="1" x14ac:dyDescent="0.25">
      <c r="A1580" s="6">
        <v>26110120</v>
      </c>
      <c r="B1580" s="7" t="s">
        <v>26</v>
      </c>
      <c r="C1580" s="7" t="s">
        <v>1804</v>
      </c>
      <c r="D1580" s="7" t="s">
        <v>1805</v>
      </c>
      <c r="E1580" s="7" t="s">
        <v>1775</v>
      </c>
      <c r="F1580" s="7">
        <v>9</v>
      </c>
      <c r="G1580" s="7">
        <v>1341</v>
      </c>
      <c r="H1580" s="7">
        <v>-76.038527779999995</v>
      </c>
      <c r="I1580" s="29">
        <v>4.9710833299999999</v>
      </c>
      <c r="J1580" s="6" t="s">
        <v>1908</v>
      </c>
      <c r="K1580" s="30">
        <v>25826</v>
      </c>
      <c r="L1580" s="30"/>
      <c r="M1580" s="7" t="s">
        <v>1911</v>
      </c>
      <c r="N1580" s="29" t="s">
        <v>1910</v>
      </c>
      <c r="O1580" s="31">
        <v>140.69999999999999</v>
      </c>
      <c r="P1580" s="31">
        <v>153.63333333333333</v>
      </c>
      <c r="Q1580" s="31">
        <v>230.13333333333333</v>
      </c>
      <c r="R1580" s="31">
        <v>265.27000000000004</v>
      </c>
      <c r="S1580" s="31">
        <v>254.65517241379311</v>
      </c>
      <c r="T1580" s="31">
        <v>186.43333333333334</v>
      </c>
      <c r="U1580" s="31">
        <v>170.1</v>
      </c>
      <c r="V1580" s="31">
        <v>143.82758620689654</v>
      </c>
      <c r="W1580" s="31">
        <v>159.10344827586206</v>
      </c>
      <c r="X1580" s="31">
        <v>288.92857142857144</v>
      </c>
      <c r="Y1580" s="31">
        <v>289.64285714285717</v>
      </c>
      <c r="Z1580" s="31">
        <v>212.44827586206895</v>
      </c>
      <c r="AA1580" s="4">
        <f t="shared" si="25"/>
        <v>2494.8759113300493</v>
      </c>
      <c r="AB1580" s="32">
        <v>352</v>
      </c>
      <c r="AC1580" s="17">
        <v>0.97777777777777775</v>
      </c>
      <c r="AD1580" s="36">
        <v>1</v>
      </c>
      <c r="AE1580" s="36">
        <v>1</v>
      </c>
      <c r="AF1580" s="36">
        <v>1</v>
      </c>
      <c r="AG1580" s="36">
        <v>1</v>
      </c>
      <c r="AH1580" s="36">
        <v>0.96666666666666667</v>
      </c>
      <c r="AI1580" s="36">
        <v>1</v>
      </c>
      <c r="AJ1580" s="36">
        <v>1</v>
      </c>
      <c r="AK1580" s="36">
        <v>0.96666666666666667</v>
      </c>
      <c r="AL1580" s="36">
        <v>0.96666666666666667</v>
      </c>
      <c r="AM1580" s="36">
        <v>0.93333333333333335</v>
      </c>
      <c r="AN1580" s="36">
        <v>0.93333333333333335</v>
      </c>
      <c r="AO1580" s="36">
        <v>0.96666666666666667</v>
      </c>
      <c r="AP1580" s="33" t="str">
        <f t="shared" si="26"/>
        <v>&gt;=80%</v>
      </c>
      <c r="AQ1580" s="55" t="str">
        <f t="shared" si="27"/>
        <v>&gt;=75%</v>
      </c>
      <c r="AR1580" s="56" t="str">
        <f t="shared" si="28"/>
        <v>&gt;=50%</v>
      </c>
      <c r="AT1580" s="121">
        <v>0.8</v>
      </c>
    </row>
    <row r="1581" spans="1:46" ht="15.75" customHeight="1" x14ac:dyDescent="0.25">
      <c r="A1581" s="6">
        <v>26110130</v>
      </c>
      <c r="B1581" s="7" t="s">
        <v>26</v>
      </c>
      <c r="C1581" s="7" t="s">
        <v>769</v>
      </c>
      <c r="D1581" s="7" t="s">
        <v>1779</v>
      </c>
      <c r="E1581" s="7" t="s">
        <v>1775</v>
      </c>
      <c r="F1581" s="7">
        <v>9</v>
      </c>
      <c r="G1581" s="7">
        <v>1550</v>
      </c>
      <c r="H1581" s="7">
        <v>-76.066666669999989</v>
      </c>
      <c r="I1581" s="29">
        <v>4.8</v>
      </c>
      <c r="J1581" s="6" t="s">
        <v>1908</v>
      </c>
      <c r="K1581" s="30">
        <v>25948</v>
      </c>
      <c r="L1581" s="30"/>
      <c r="M1581" s="7" t="s">
        <v>1911</v>
      </c>
      <c r="N1581" s="29" t="s">
        <v>1892</v>
      </c>
      <c r="O1581" s="31">
        <v>66.5</v>
      </c>
      <c r="P1581" s="31">
        <v>140.5</v>
      </c>
      <c r="Q1581" s="31">
        <v>125.5</v>
      </c>
      <c r="R1581" s="31">
        <v>123</v>
      </c>
      <c r="S1581" s="31">
        <v>142</v>
      </c>
      <c r="T1581" s="31">
        <v>51.5</v>
      </c>
      <c r="U1581" s="31">
        <v>21.5</v>
      </c>
      <c r="V1581" s="31">
        <v>37</v>
      </c>
      <c r="W1581" s="31">
        <v>88.5</v>
      </c>
      <c r="X1581" s="31">
        <v>236</v>
      </c>
      <c r="Y1581" s="31">
        <v>201</v>
      </c>
      <c r="Z1581" s="31">
        <v>69</v>
      </c>
      <c r="AA1581" s="4">
        <f t="shared" si="25"/>
        <v>1302</v>
      </c>
      <c r="AB1581" s="32">
        <v>24</v>
      </c>
      <c r="AC1581" s="17">
        <v>6.6666666666666666E-2</v>
      </c>
      <c r="AD1581" s="36">
        <v>6.6666666666666666E-2</v>
      </c>
      <c r="AE1581" s="36">
        <v>6.6666666666666666E-2</v>
      </c>
      <c r="AF1581" s="36">
        <v>6.6666666666666666E-2</v>
      </c>
      <c r="AG1581" s="36">
        <v>6.6666666666666666E-2</v>
      </c>
      <c r="AH1581" s="36">
        <v>6.6666666666666666E-2</v>
      </c>
      <c r="AI1581" s="36">
        <v>6.6666666666666666E-2</v>
      </c>
      <c r="AJ1581" s="36">
        <v>6.6666666666666666E-2</v>
      </c>
      <c r="AK1581" s="36">
        <v>6.6666666666666666E-2</v>
      </c>
      <c r="AL1581" s="36">
        <v>6.6666666666666666E-2</v>
      </c>
      <c r="AM1581" s="36">
        <v>6.6666666666666666E-2</v>
      </c>
      <c r="AN1581" s="36">
        <v>6.6666666666666666E-2</v>
      </c>
      <c r="AO1581" s="36">
        <v>6.6666666666666666E-2</v>
      </c>
      <c r="AP1581" s="33" t="str">
        <f t="shared" si="26"/>
        <v>-</v>
      </c>
      <c r="AQ1581" s="55" t="str">
        <f t="shared" si="27"/>
        <v>-</v>
      </c>
      <c r="AR1581" s="56" t="str">
        <f t="shared" si="28"/>
        <v>-</v>
      </c>
      <c r="AS1581" s="34" t="s">
        <v>1892</v>
      </c>
      <c r="AT1581" s="122" t="s">
        <v>5208</v>
      </c>
    </row>
    <row r="1582" spans="1:46" ht="15.75" customHeight="1" x14ac:dyDescent="0.25">
      <c r="A1582" s="6">
        <v>26110150</v>
      </c>
      <c r="B1582" s="7" t="s">
        <v>26</v>
      </c>
      <c r="C1582" s="7" t="s">
        <v>1778</v>
      </c>
      <c r="D1582" s="7" t="s">
        <v>1779</v>
      </c>
      <c r="E1582" s="7" t="s">
        <v>1775</v>
      </c>
      <c r="F1582" s="7">
        <v>9</v>
      </c>
      <c r="G1582" s="7">
        <v>960</v>
      </c>
      <c r="H1582" s="7">
        <v>-75.986500000000007</v>
      </c>
      <c r="I1582" s="29">
        <v>4.79383333</v>
      </c>
      <c r="J1582" s="6" t="s">
        <v>1908</v>
      </c>
      <c r="K1582" s="30">
        <v>16907</v>
      </c>
      <c r="L1582" s="30"/>
      <c r="M1582" s="7" t="s">
        <v>1911</v>
      </c>
      <c r="N1582" s="29" t="s">
        <v>1910</v>
      </c>
      <c r="O1582" s="31">
        <v>75.833333333333329</v>
      </c>
      <c r="P1582" s="31">
        <v>85.84</v>
      </c>
      <c r="Q1582" s="31">
        <v>157.18846153846152</v>
      </c>
      <c r="R1582" s="31">
        <v>185.26538461538459</v>
      </c>
      <c r="S1582" s="31">
        <v>190.37083333333337</v>
      </c>
      <c r="T1582" s="31">
        <v>106.56800000000001</v>
      </c>
      <c r="U1582" s="31">
        <v>87.74444444444444</v>
      </c>
      <c r="V1582" s="31">
        <v>75.950000000000017</v>
      </c>
      <c r="W1582" s="31">
        <v>130.63200000000003</v>
      </c>
      <c r="X1582" s="31">
        <v>161.04</v>
      </c>
      <c r="Y1582" s="31">
        <v>165.9375</v>
      </c>
      <c r="Z1582" s="31">
        <v>106.40384615384616</v>
      </c>
      <c r="AA1582" s="4">
        <f t="shared" si="25"/>
        <v>1528.7738034188035</v>
      </c>
      <c r="AB1582" s="32">
        <v>306</v>
      </c>
      <c r="AC1582" s="17">
        <v>0.85</v>
      </c>
      <c r="AD1582" s="36">
        <v>0.9</v>
      </c>
      <c r="AE1582" s="36">
        <v>0.83333333333333337</v>
      </c>
      <c r="AF1582" s="36">
        <v>0.8666666666666667</v>
      </c>
      <c r="AG1582" s="36">
        <v>0.8666666666666667</v>
      </c>
      <c r="AH1582" s="36">
        <v>0.8</v>
      </c>
      <c r="AI1582" s="36">
        <v>0.83333333333333337</v>
      </c>
      <c r="AJ1582" s="36">
        <v>0.9</v>
      </c>
      <c r="AK1582" s="36">
        <v>0.8666666666666667</v>
      </c>
      <c r="AL1582" s="36">
        <v>0.83333333333333337</v>
      </c>
      <c r="AM1582" s="36">
        <v>0.83333333333333337</v>
      </c>
      <c r="AN1582" s="36">
        <v>0.8</v>
      </c>
      <c r="AO1582" s="36">
        <v>0.8666666666666667</v>
      </c>
      <c r="AP1582" s="33" t="str">
        <f t="shared" si="26"/>
        <v>&gt;=80%</v>
      </c>
      <c r="AQ1582" s="55" t="str">
        <f t="shared" si="27"/>
        <v>&gt;=75%</v>
      </c>
      <c r="AR1582" s="56" t="str">
        <f t="shared" si="28"/>
        <v>&gt;=50%</v>
      </c>
      <c r="AT1582" s="121">
        <v>0.8</v>
      </c>
    </row>
    <row r="1583" spans="1:46" ht="15.75" customHeight="1" x14ac:dyDescent="0.25">
      <c r="A1583" s="6">
        <v>26110160</v>
      </c>
      <c r="B1583" s="7" t="s">
        <v>26</v>
      </c>
      <c r="C1583" s="7" t="s">
        <v>181</v>
      </c>
      <c r="D1583" s="7" t="s">
        <v>1829</v>
      </c>
      <c r="E1583" s="7" t="s">
        <v>1775</v>
      </c>
      <c r="F1583" s="7">
        <v>9</v>
      </c>
      <c r="G1583" s="7">
        <v>974</v>
      </c>
      <c r="H1583" s="7">
        <v>-76.035722220000011</v>
      </c>
      <c r="I1583" s="29">
        <v>4.6848611099999999</v>
      </c>
      <c r="J1583" s="6" t="s">
        <v>1908</v>
      </c>
      <c r="K1583" s="30">
        <v>26099</v>
      </c>
      <c r="L1583" s="30"/>
      <c r="M1583" s="7" t="s">
        <v>1911</v>
      </c>
      <c r="N1583" s="29" t="s">
        <v>1910</v>
      </c>
      <c r="O1583" s="31">
        <v>72.033333333333331</v>
      </c>
      <c r="P1583" s="31">
        <v>76.986206896551721</v>
      </c>
      <c r="Q1583" s="31">
        <v>140.68666666666667</v>
      </c>
      <c r="R1583" s="31">
        <v>172.89655172413794</v>
      </c>
      <c r="S1583" s="31">
        <v>154.83333333333334</v>
      </c>
      <c r="T1583" s="31">
        <v>92.3</v>
      </c>
      <c r="U1583" s="31">
        <v>101.10344827586206</v>
      </c>
      <c r="V1583" s="31">
        <v>79.827586206896555</v>
      </c>
      <c r="W1583" s="31">
        <v>132.06896551724137</v>
      </c>
      <c r="X1583" s="31">
        <v>139.37037037037038</v>
      </c>
      <c r="Y1583" s="31">
        <v>133.31379310344826</v>
      </c>
      <c r="Z1583" s="31">
        <v>81.793103448275858</v>
      </c>
      <c r="AA1583" s="4">
        <f t="shared" si="25"/>
        <v>1377.2133588761174</v>
      </c>
      <c r="AB1583" s="32">
        <v>350</v>
      </c>
      <c r="AC1583" s="17">
        <v>0.97222222222222221</v>
      </c>
      <c r="AD1583" s="36">
        <v>1</v>
      </c>
      <c r="AE1583" s="36">
        <v>0.96666666666666667</v>
      </c>
      <c r="AF1583" s="36">
        <v>1</v>
      </c>
      <c r="AG1583" s="36">
        <v>0.96666666666666667</v>
      </c>
      <c r="AH1583" s="36">
        <v>1</v>
      </c>
      <c r="AI1583" s="36">
        <v>1</v>
      </c>
      <c r="AJ1583" s="36">
        <v>0.96666666666666667</v>
      </c>
      <c r="AK1583" s="36">
        <v>0.96666666666666667</v>
      </c>
      <c r="AL1583" s="36">
        <v>0.96666666666666667</v>
      </c>
      <c r="AM1583" s="36">
        <v>0.9</v>
      </c>
      <c r="AN1583" s="36">
        <v>0.96666666666666667</v>
      </c>
      <c r="AO1583" s="36">
        <v>0.96666666666666667</v>
      </c>
      <c r="AP1583" s="33" t="str">
        <f t="shared" si="26"/>
        <v>&gt;=80%</v>
      </c>
      <c r="AQ1583" s="55" t="str">
        <f t="shared" si="27"/>
        <v>&gt;=75%</v>
      </c>
      <c r="AR1583" s="56" t="str">
        <f t="shared" si="28"/>
        <v>&gt;=50%</v>
      </c>
      <c r="AT1583" s="121">
        <v>0.8</v>
      </c>
    </row>
    <row r="1584" spans="1:46" ht="15.75" customHeight="1" x14ac:dyDescent="0.25">
      <c r="A1584" s="6">
        <v>26110170</v>
      </c>
      <c r="B1584" s="7" t="s">
        <v>26</v>
      </c>
      <c r="C1584" s="7" t="s">
        <v>2547</v>
      </c>
      <c r="D1584" s="7" t="s">
        <v>1780</v>
      </c>
      <c r="E1584" s="7" t="s">
        <v>1775</v>
      </c>
      <c r="F1584" s="7">
        <v>9</v>
      </c>
      <c r="G1584" s="7">
        <v>1640</v>
      </c>
      <c r="H1584" s="7">
        <v>-76.266666669999992</v>
      </c>
      <c r="I1584" s="29">
        <v>4.4166666699999997</v>
      </c>
      <c r="J1584" s="6" t="s">
        <v>1908</v>
      </c>
      <c r="K1584" s="30">
        <v>26099</v>
      </c>
      <c r="L1584" s="30"/>
      <c r="M1584" s="7" t="s">
        <v>1911</v>
      </c>
      <c r="N1584" s="29" t="s">
        <v>1892</v>
      </c>
      <c r="O1584" s="31">
        <v>93.19047619047619</v>
      </c>
      <c r="P1584" s="31">
        <v>97.142857142857139</v>
      </c>
      <c r="Q1584" s="31">
        <v>130.755</v>
      </c>
      <c r="R1584" s="31">
        <v>197.95</v>
      </c>
      <c r="S1584" s="31">
        <v>153</v>
      </c>
      <c r="T1584" s="31">
        <v>101.9</v>
      </c>
      <c r="U1584" s="31">
        <v>68.070000000000007</v>
      </c>
      <c r="V1584" s="31">
        <v>82.2</v>
      </c>
      <c r="W1584" s="31">
        <v>125.73499999999999</v>
      </c>
      <c r="X1584" s="31">
        <v>180.6</v>
      </c>
      <c r="Y1584" s="31">
        <v>208.65</v>
      </c>
      <c r="Z1584" s="31">
        <v>155.15</v>
      </c>
      <c r="AA1584" s="4">
        <f t="shared" si="25"/>
        <v>1594.3433333333335</v>
      </c>
      <c r="AB1584" s="32">
        <v>242</v>
      </c>
      <c r="AC1584" s="17">
        <v>0.67222222222222228</v>
      </c>
      <c r="AD1584" s="36">
        <v>0.7</v>
      </c>
      <c r="AE1584" s="36">
        <v>0.7</v>
      </c>
      <c r="AF1584" s="36">
        <v>0.66666666666666663</v>
      </c>
      <c r="AG1584" s="36">
        <v>0.66666666666666663</v>
      </c>
      <c r="AH1584" s="36">
        <v>0.66666666666666663</v>
      </c>
      <c r="AI1584" s="36">
        <v>0.66666666666666663</v>
      </c>
      <c r="AJ1584" s="36">
        <v>0.66666666666666663</v>
      </c>
      <c r="AK1584" s="36">
        <v>0.66666666666666663</v>
      </c>
      <c r="AL1584" s="36">
        <v>0.66666666666666663</v>
      </c>
      <c r="AM1584" s="36">
        <v>0.66666666666666663</v>
      </c>
      <c r="AN1584" s="36">
        <v>0.66666666666666663</v>
      </c>
      <c r="AO1584" s="36">
        <v>0.66666666666666663</v>
      </c>
      <c r="AP1584" s="33" t="str">
        <f t="shared" si="26"/>
        <v>-</v>
      </c>
      <c r="AQ1584" s="55" t="str">
        <f t="shared" si="27"/>
        <v>-</v>
      </c>
      <c r="AR1584" s="56" t="str">
        <f t="shared" si="28"/>
        <v>&gt;=50%</v>
      </c>
      <c r="AS1584" s="34" t="s">
        <v>1892</v>
      </c>
      <c r="AT1584" s="120" t="s">
        <v>5204</v>
      </c>
    </row>
    <row r="1585" spans="1:46" ht="15.75" customHeight="1" x14ac:dyDescent="0.25">
      <c r="A1585" s="6">
        <v>26110180</v>
      </c>
      <c r="B1585" s="7" t="s">
        <v>26</v>
      </c>
      <c r="C1585" s="7" t="s">
        <v>1088</v>
      </c>
      <c r="D1585" s="7" t="s">
        <v>1825</v>
      </c>
      <c r="E1585" s="7" t="s">
        <v>1775</v>
      </c>
      <c r="F1585" s="7">
        <v>9</v>
      </c>
      <c r="G1585" s="7">
        <v>1357</v>
      </c>
      <c r="H1585" s="7">
        <v>-76.233333329999994</v>
      </c>
      <c r="I1585" s="29">
        <v>4.4666666699999995</v>
      </c>
      <c r="J1585" s="6" t="s">
        <v>1908</v>
      </c>
      <c r="K1585" s="30">
        <v>26099</v>
      </c>
      <c r="L1585" s="30"/>
      <c r="M1585" s="7" t="s">
        <v>1911</v>
      </c>
      <c r="N1585" s="29" t="s">
        <v>1892</v>
      </c>
      <c r="O1585" s="31">
        <v>66.952380952380949</v>
      </c>
      <c r="P1585" s="31">
        <v>86.2</v>
      </c>
      <c r="Q1585" s="31">
        <v>115.55</v>
      </c>
      <c r="R1585" s="31">
        <v>170</v>
      </c>
      <c r="S1585" s="31">
        <v>156.83333333333334</v>
      </c>
      <c r="T1585" s="31">
        <v>87.95</v>
      </c>
      <c r="U1585" s="31">
        <v>63.7</v>
      </c>
      <c r="V1585" s="31">
        <v>55.3</v>
      </c>
      <c r="W1585" s="31">
        <v>96.6</v>
      </c>
      <c r="X1585" s="31">
        <v>155.94999999999999</v>
      </c>
      <c r="Y1585" s="31">
        <v>164.7</v>
      </c>
      <c r="Z1585" s="31">
        <v>97.2</v>
      </c>
      <c r="AA1585" s="4">
        <f t="shared" si="25"/>
        <v>1316.9357142857145</v>
      </c>
      <c r="AB1585" s="32">
        <v>239</v>
      </c>
      <c r="AC1585" s="17">
        <v>0.66388888888888886</v>
      </c>
      <c r="AD1585" s="36">
        <v>0.7</v>
      </c>
      <c r="AE1585" s="36">
        <v>0.7</v>
      </c>
      <c r="AF1585" s="36">
        <v>0.66666666666666663</v>
      </c>
      <c r="AG1585" s="36">
        <v>0.6333333333333333</v>
      </c>
      <c r="AH1585" s="36">
        <v>0.6</v>
      </c>
      <c r="AI1585" s="36">
        <v>0.66666666666666663</v>
      </c>
      <c r="AJ1585" s="36">
        <v>0.66666666666666663</v>
      </c>
      <c r="AK1585" s="36">
        <v>0.66666666666666663</v>
      </c>
      <c r="AL1585" s="36">
        <v>0.66666666666666663</v>
      </c>
      <c r="AM1585" s="36">
        <v>0.66666666666666663</v>
      </c>
      <c r="AN1585" s="36">
        <v>0.66666666666666663</v>
      </c>
      <c r="AO1585" s="36">
        <v>0.66666666666666663</v>
      </c>
      <c r="AP1585" s="33" t="str">
        <f t="shared" si="26"/>
        <v>-</v>
      </c>
      <c r="AQ1585" s="55" t="str">
        <f t="shared" si="27"/>
        <v>-</v>
      </c>
      <c r="AR1585" s="56" t="str">
        <f t="shared" si="28"/>
        <v>&gt;=50%</v>
      </c>
      <c r="AS1585" s="34" t="s">
        <v>1892</v>
      </c>
      <c r="AT1585" s="120" t="s">
        <v>5204</v>
      </c>
    </row>
    <row r="1586" spans="1:46" ht="15.75" customHeight="1" x14ac:dyDescent="0.25">
      <c r="A1586" s="6">
        <v>26110190</v>
      </c>
      <c r="B1586" s="7" t="s">
        <v>26</v>
      </c>
      <c r="C1586" s="7" t="s">
        <v>119</v>
      </c>
      <c r="D1586" s="7" t="s">
        <v>1780</v>
      </c>
      <c r="E1586" s="7" t="s">
        <v>1775</v>
      </c>
      <c r="F1586" s="7">
        <v>9</v>
      </c>
      <c r="G1586" s="7">
        <v>951</v>
      </c>
      <c r="H1586" s="7">
        <v>-76.2</v>
      </c>
      <c r="I1586" s="29">
        <v>4.31666667</v>
      </c>
      <c r="J1586" s="6" t="s">
        <v>1908</v>
      </c>
      <c r="K1586" s="30">
        <v>26099</v>
      </c>
      <c r="L1586" s="30"/>
      <c r="M1586" s="7" t="s">
        <v>1911</v>
      </c>
      <c r="N1586" s="29" t="s">
        <v>1892</v>
      </c>
      <c r="O1586" s="31">
        <v>48.80952380952381</v>
      </c>
      <c r="P1586" s="31">
        <v>57.095238095238095</v>
      </c>
      <c r="Q1586" s="31">
        <v>99.6</v>
      </c>
      <c r="R1586" s="31">
        <v>123.44000000000001</v>
      </c>
      <c r="S1586" s="31">
        <v>128.65</v>
      </c>
      <c r="T1586" s="31">
        <v>88</v>
      </c>
      <c r="U1586" s="31">
        <v>58.85</v>
      </c>
      <c r="V1586" s="31">
        <v>45.85</v>
      </c>
      <c r="W1586" s="31">
        <v>93.15</v>
      </c>
      <c r="X1586" s="31">
        <v>103.15789473684211</v>
      </c>
      <c r="Y1586" s="31">
        <v>126.25</v>
      </c>
      <c r="Z1586" s="31">
        <v>73.5</v>
      </c>
      <c r="AA1586" s="4">
        <f t="shared" si="25"/>
        <v>1046.352656641604</v>
      </c>
      <c r="AB1586" s="32">
        <v>241</v>
      </c>
      <c r="AC1586" s="17">
        <v>0.6694444444444444</v>
      </c>
      <c r="AD1586" s="36">
        <v>0.7</v>
      </c>
      <c r="AE1586" s="36">
        <v>0.7</v>
      </c>
      <c r="AF1586" s="36">
        <v>0.66666666666666663</v>
      </c>
      <c r="AG1586" s="36">
        <v>0.66666666666666663</v>
      </c>
      <c r="AH1586" s="36">
        <v>0.66666666666666663</v>
      </c>
      <c r="AI1586" s="36">
        <v>0.66666666666666663</v>
      </c>
      <c r="AJ1586" s="36">
        <v>0.66666666666666663</v>
      </c>
      <c r="AK1586" s="36">
        <v>0.66666666666666663</v>
      </c>
      <c r="AL1586" s="36">
        <v>0.66666666666666663</v>
      </c>
      <c r="AM1586" s="36">
        <v>0.6333333333333333</v>
      </c>
      <c r="AN1586" s="36">
        <v>0.66666666666666663</v>
      </c>
      <c r="AO1586" s="36">
        <v>0.66666666666666663</v>
      </c>
      <c r="AP1586" s="33" t="str">
        <f t="shared" si="26"/>
        <v>-</v>
      </c>
      <c r="AQ1586" s="55" t="str">
        <f t="shared" si="27"/>
        <v>-</v>
      </c>
      <c r="AR1586" s="56" t="str">
        <f t="shared" si="28"/>
        <v>&gt;=50%</v>
      </c>
      <c r="AS1586" s="34" t="s">
        <v>1892</v>
      </c>
      <c r="AT1586" s="120" t="s">
        <v>5204</v>
      </c>
    </row>
    <row r="1587" spans="1:46" ht="15.75" customHeight="1" x14ac:dyDescent="0.25">
      <c r="A1587" s="6">
        <v>26110200</v>
      </c>
      <c r="B1587" s="7" t="s">
        <v>26</v>
      </c>
      <c r="C1587" s="7" t="s">
        <v>2548</v>
      </c>
      <c r="D1587" s="7" t="s">
        <v>1805</v>
      </c>
      <c r="E1587" s="7" t="s">
        <v>1775</v>
      </c>
      <c r="F1587" s="7">
        <v>9</v>
      </c>
      <c r="G1587" s="7">
        <v>1813</v>
      </c>
      <c r="H1587" s="7">
        <v>-76.05</v>
      </c>
      <c r="I1587" s="29">
        <v>4.8833333300000001</v>
      </c>
      <c r="J1587" s="6" t="s">
        <v>1908</v>
      </c>
      <c r="K1587" s="30">
        <v>26434</v>
      </c>
      <c r="L1587" s="30"/>
      <c r="M1587" s="7" t="s">
        <v>1911</v>
      </c>
      <c r="N1587" s="29" t="s">
        <v>1892</v>
      </c>
      <c r="O1587" s="31">
        <v>136.78947368421052</v>
      </c>
      <c r="P1587" s="31">
        <v>159.71428571428572</v>
      </c>
      <c r="Q1587" s="31">
        <v>239.14761904761906</v>
      </c>
      <c r="R1587" s="31">
        <v>248.52631578947367</v>
      </c>
      <c r="S1587" s="31">
        <v>242.5</v>
      </c>
      <c r="T1587" s="31">
        <v>179.45</v>
      </c>
      <c r="U1587" s="31">
        <v>149.36842105263159</v>
      </c>
      <c r="V1587" s="31">
        <v>109.44374999999999</v>
      </c>
      <c r="W1587" s="31">
        <v>184.05555555555554</v>
      </c>
      <c r="X1587" s="31">
        <v>223.33333333333334</v>
      </c>
      <c r="Y1587" s="31">
        <v>297.15789473684208</v>
      </c>
      <c r="Z1587" s="31">
        <v>176.72222222222223</v>
      </c>
      <c r="AA1587" s="4">
        <f t="shared" si="25"/>
        <v>2346.2088711361735</v>
      </c>
      <c r="AB1587" s="32">
        <v>228</v>
      </c>
      <c r="AC1587" s="17">
        <v>0.6333333333333333</v>
      </c>
      <c r="AD1587" s="36">
        <v>0.6333333333333333</v>
      </c>
      <c r="AE1587" s="36">
        <v>0.7</v>
      </c>
      <c r="AF1587" s="36">
        <v>0.7</v>
      </c>
      <c r="AG1587" s="36">
        <v>0.6333333333333333</v>
      </c>
      <c r="AH1587" s="36">
        <v>0.66666666666666663</v>
      </c>
      <c r="AI1587" s="36">
        <v>0.66666666666666663</v>
      </c>
      <c r="AJ1587" s="36">
        <v>0.6333333333333333</v>
      </c>
      <c r="AK1587" s="36">
        <v>0.53333333333333333</v>
      </c>
      <c r="AL1587" s="36">
        <v>0.6</v>
      </c>
      <c r="AM1587" s="36">
        <v>0.6</v>
      </c>
      <c r="AN1587" s="36">
        <v>0.6333333333333333</v>
      </c>
      <c r="AO1587" s="36">
        <v>0.6</v>
      </c>
      <c r="AP1587" s="33" t="str">
        <f t="shared" si="26"/>
        <v>-</v>
      </c>
      <c r="AQ1587" s="55" t="str">
        <f t="shared" si="27"/>
        <v>-</v>
      </c>
      <c r="AR1587" s="56" t="str">
        <f t="shared" si="28"/>
        <v>&gt;=50%</v>
      </c>
      <c r="AS1587" s="34" t="s">
        <v>1892</v>
      </c>
      <c r="AT1587" s="120" t="s">
        <v>5204</v>
      </c>
    </row>
    <row r="1588" spans="1:46" ht="15.75" customHeight="1" x14ac:dyDescent="0.25">
      <c r="A1588" s="6">
        <v>26110220</v>
      </c>
      <c r="B1588" s="7" t="s">
        <v>26</v>
      </c>
      <c r="C1588" s="7" t="s">
        <v>1274</v>
      </c>
      <c r="D1588" s="7" t="s">
        <v>1829</v>
      </c>
      <c r="E1588" s="7" t="s">
        <v>1775</v>
      </c>
      <c r="F1588" s="7">
        <v>9</v>
      </c>
      <c r="G1588" s="7">
        <v>1750</v>
      </c>
      <c r="H1588" s="7">
        <v>-76.116666670000001</v>
      </c>
      <c r="I1588" s="29">
        <v>4.68333333</v>
      </c>
      <c r="J1588" s="6" t="s">
        <v>1908</v>
      </c>
      <c r="K1588" s="30">
        <v>27409</v>
      </c>
      <c r="L1588" s="30"/>
      <c r="M1588" s="7" t="s">
        <v>1911</v>
      </c>
      <c r="N1588" s="29" t="s">
        <v>1892</v>
      </c>
      <c r="O1588" s="31">
        <v>64.857142857142861</v>
      </c>
      <c r="P1588" s="31">
        <v>72.349999999999994</v>
      </c>
      <c r="Q1588" s="31">
        <v>96.15</v>
      </c>
      <c r="R1588" s="31">
        <v>168.5</v>
      </c>
      <c r="S1588" s="31">
        <v>140.44999999999999</v>
      </c>
      <c r="T1588" s="31">
        <v>80.95</v>
      </c>
      <c r="U1588" s="31">
        <v>73.263157894736835</v>
      </c>
      <c r="V1588" s="31">
        <v>64.099999999999994</v>
      </c>
      <c r="W1588" s="31">
        <v>109.6</v>
      </c>
      <c r="X1588" s="31">
        <v>125.31578947368421</v>
      </c>
      <c r="Y1588" s="31">
        <v>143.44999999999999</v>
      </c>
      <c r="Z1588" s="31">
        <v>74.833333333333329</v>
      </c>
      <c r="AA1588" s="4">
        <f t="shared" si="25"/>
        <v>1213.8194235588974</v>
      </c>
      <c r="AB1588" s="32">
        <v>237</v>
      </c>
      <c r="AC1588" s="17">
        <v>0.65833333333333333</v>
      </c>
      <c r="AD1588" s="36">
        <v>0.7</v>
      </c>
      <c r="AE1588" s="36">
        <v>0.66666666666666663</v>
      </c>
      <c r="AF1588" s="36">
        <v>0.66666666666666663</v>
      </c>
      <c r="AG1588" s="36">
        <v>0.66666666666666663</v>
      </c>
      <c r="AH1588" s="36">
        <v>0.66666666666666663</v>
      </c>
      <c r="AI1588" s="36">
        <v>0.66666666666666663</v>
      </c>
      <c r="AJ1588" s="36">
        <v>0.6333333333333333</v>
      </c>
      <c r="AK1588" s="36">
        <v>0.66666666666666663</v>
      </c>
      <c r="AL1588" s="36">
        <v>0.66666666666666663</v>
      </c>
      <c r="AM1588" s="36">
        <v>0.6333333333333333</v>
      </c>
      <c r="AN1588" s="36">
        <v>0.66666666666666663</v>
      </c>
      <c r="AO1588" s="36">
        <v>0.6</v>
      </c>
      <c r="AP1588" s="33" t="str">
        <f t="shared" si="26"/>
        <v>-</v>
      </c>
      <c r="AQ1588" s="55" t="str">
        <f t="shared" si="27"/>
        <v>-</v>
      </c>
      <c r="AR1588" s="56" t="str">
        <f t="shared" si="28"/>
        <v>&gt;=50%</v>
      </c>
      <c r="AS1588" s="34" t="s">
        <v>1892</v>
      </c>
      <c r="AT1588" s="120" t="s">
        <v>5204</v>
      </c>
    </row>
    <row r="1589" spans="1:46" ht="15.75" customHeight="1" x14ac:dyDescent="0.25">
      <c r="A1589" s="6">
        <v>26110230</v>
      </c>
      <c r="B1589" s="7" t="s">
        <v>54</v>
      </c>
      <c r="C1589" s="7" t="s">
        <v>1826</v>
      </c>
      <c r="D1589" s="7" t="s">
        <v>1825</v>
      </c>
      <c r="E1589" s="7" t="s">
        <v>1775</v>
      </c>
      <c r="F1589" s="7">
        <v>9</v>
      </c>
      <c r="G1589" s="7">
        <v>933</v>
      </c>
      <c r="H1589" s="7">
        <v>-76.100527779999993</v>
      </c>
      <c r="I1589" s="29">
        <v>4.4186666699999995</v>
      </c>
      <c r="J1589" s="6" t="s">
        <v>1908</v>
      </c>
      <c r="K1589" s="30">
        <v>26099</v>
      </c>
      <c r="L1589" s="30"/>
      <c r="M1589" s="7" t="s">
        <v>1911</v>
      </c>
      <c r="N1589" s="29" t="s">
        <v>1910</v>
      </c>
      <c r="O1589" s="31">
        <v>29.867857142857144</v>
      </c>
      <c r="P1589" s="31">
        <v>54.642857142857146</v>
      </c>
      <c r="Q1589" s="31">
        <v>91.765517241379342</v>
      </c>
      <c r="R1589" s="31">
        <v>144.37666666666667</v>
      </c>
      <c r="S1589" s="31">
        <v>134.37586206896549</v>
      </c>
      <c r="T1589" s="31">
        <v>81.117241379310343</v>
      </c>
      <c r="U1589" s="31">
        <v>80.7</v>
      </c>
      <c r="V1589" s="31">
        <v>61.317241379310339</v>
      </c>
      <c r="W1589" s="31">
        <v>98.782758620689648</v>
      </c>
      <c r="X1589" s="31">
        <v>110.73571428571429</v>
      </c>
      <c r="Y1589" s="31">
        <v>111.33793103448274</v>
      </c>
      <c r="Z1589" s="31">
        <v>65.053571428571416</v>
      </c>
      <c r="AA1589" s="4">
        <f t="shared" si="25"/>
        <v>1064.0732183908044</v>
      </c>
      <c r="AB1589" s="32">
        <v>346</v>
      </c>
      <c r="AC1589" s="17">
        <v>0.96111111111111114</v>
      </c>
      <c r="AD1589" s="36">
        <v>0.93333333333333335</v>
      </c>
      <c r="AE1589" s="36">
        <v>0.93333333333333335</v>
      </c>
      <c r="AF1589" s="36">
        <v>0.96666666666666667</v>
      </c>
      <c r="AG1589" s="36">
        <v>1</v>
      </c>
      <c r="AH1589" s="36">
        <v>0.96666666666666667</v>
      </c>
      <c r="AI1589" s="36">
        <v>0.96666666666666667</v>
      </c>
      <c r="AJ1589" s="36">
        <v>1</v>
      </c>
      <c r="AK1589" s="36">
        <v>0.96666666666666667</v>
      </c>
      <c r="AL1589" s="36">
        <v>0.96666666666666667</v>
      </c>
      <c r="AM1589" s="36">
        <v>0.93333333333333335</v>
      </c>
      <c r="AN1589" s="36">
        <v>0.96666666666666667</v>
      </c>
      <c r="AO1589" s="36">
        <v>0.93333333333333335</v>
      </c>
      <c r="AP1589" s="33" t="str">
        <f t="shared" si="26"/>
        <v>&gt;=80%</v>
      </c>
      <c r="AQ1589" s="55" t="str">
        <f t="shared" si="27"/>
        <v>&gt;=75%</v>
      </c>
      <c r="AR1589" s="56" t="str">
        <f t="shared" si="28"/>
        <v>&gt;=50%</v>
      </c>
      <c r="AT1589" s="121">
        <v>0.8</v>
      </c>
    </row>
    <row r="1590" spans="1:46" ht="15.75" customHeight="1" x14ac:dyDescent="0.25">
      <c r="A1590" s="6">
        <v>26110260</v>
      </c>
      <c r="B1590" s="7" t="s">
        <v>26</v>
      </c>
      <c r="C1590" s="7" t="s">
        <v>1223</v>
      </c>
      <c r="D1590" s="7" t="s">
        <v>1805</v>
      </c>
      <c r="E1590" s="7" t="s">
        <v>1775</v>
      </c>
      <c r="F1590" s="7">
        <v>9</v>
      </c>
      <c r="G1590" s="7">
        <v>1760</v>
      </c>
      <c r="H1590" s="7">
        <v>-76.05</v>
      </c>
      <c r="I1590" s="29">
        <v>4.8666666699999999</v>
      </c>
      <c r="J1590" s="6" t="s">
        <v>1908</v>
      </c>
      <c r="K1590" s="30">
        <v>33253</v>
      </c>
      <c r="L1590" s="30"/>
      <c r="M1590" s="7" t="s">
        <v>1911</v>
      </c>
      <c r="N1590" s="29" t="s">
        <v>1892</v>
      </c>
      <c r="O1590" s="31">
        <v>106</v>
      </c>
      <c r="P1590" s="31">
        <v>79</v>
      </c>
      <c r="Q1590" s="31">
        <v>109</v>
      </c>
      <c r="R1590" s="31">
        <v>120</v>
      </c>
      <c r="S1590" s="31">
        <v>74</v>
      </c>
      <c r="T1590" s="31">
        <v>40</v>
      </c>
      <c r="U1590" s="31">
        <v>35</v>
      </c>
      <c r="V1590" s="31">
        <v>73</v>
      </c>
      <c r="W1590" s="31">
        <v>112</v>
      </c>
      <c r="X1590" s="31">
        <v>195</v>
      </c>
      <c r="Y1590" s="31">
        <v>229</v>
      </c>
      <c r="Z1590" s="31">
        <v>239</v>
      </c>
      <c r="AA1590" s="4">
        <f t="shared" si="25"/>
        <v>1411</v>
      </c>
      <c r="AB1590" s="32">
        <v>12</v>
      </c>
      <c r="AC1590" s="17">
        <v>3.3333333333333333E-2</v>
      </c>
      <c r="AD1590" s="36">
        <v>3.3333333333333333E-2</v>
      </c>
      <c r="AE1590" s="36">
        <v>3.3333333333333333E-2</v>
      </c>
      <c r="AF1590" s="36">
        <v>3.3333333333333333E-2</v>
      </c>
      <c r="AG1590" s="36">
        <v>3.3333333333333333E-2</v>
      </c>
      <c r="AH1590" s="36">
        <v>3.3333333333333333E-2</v>
      </c>
      <c r="AI1590" s="36">
        <v>3.3333333333333333E-2</v>
      </c>
      <c r="AJ1590" s="36">
        <v>3.3333333333333333E-2</v>
      </c>
      <c r="AK1590" s="36">
        <v>3.3333333333333333E-2</v>
      </c>
      <c r="AL1590" s="36">
        <v>3.3333333333333333E-2</v>
      </c>
      <c r="AM1590" s="36">
        <v>3.3333333333333333E-2</v>
      </c>
      <c r="AN1590" s="36">
        <v>3.3333333333333333E-2</v>
      </c>
      <c r="AO1590" s="36">
        <v>3.3333333333333333E-2</v>
      </c>
      <c r="AP1590" s="33" t="str">
        <f t="shared" si="26"/>
        <v>-</v>
      </c>
      <c r="AQ1590" s="55" t="str">
        <f t="shared" si="27"/>
        <v>-</v>
      </c>
      <c r="AR1590" s="56" t="str">
        <f t="shared" si="28"/>
        <v>-</v>
      </c>
      <c r="AS1590" s="34" t="s">
        <v>1892</v>
      </c>
      <c r="AT1590" s="122" t="s">
        <v>5208</v>
      </c>
    </row>
    <row r="1591" spans="1:46" ht="15.75" customHeight="1" x14ac:dyDescent="0.25">
      <c r="A1591" s="6">
        <v>26110270</v>
      </c>
      <c r="B1591" s="7" t="s">
        <v>26</v>
      </c>
      <c r="C1591" s="7" t="s">
        <v>1709</v>
      </c>
      <c r="D1591" s="7" t="s">
        <v>1779</v>
      </c>
      <c r="E1591" s="7" t="s">
        <v>1775</v>
      </c>
      <c r="F1591" s="7">
        <v>9</v>
      </c>
      <c r="G1591" s="7">
        <v>1730</v>
      </c>
      <c r="H1591" s="7">
        <v>-76.099999999999994</v>
      </c>
      <c r="I1591" s="29">
        <v>4.7833333299999996</v>
      </c>
      <c r="J1591" s="6" t="s">
        <v>1908</v>
      </c>
      <c r="K1591" s="30">
        <v>33253</v>
      </c>
      <c r="L1591" s="30"/>
      <c r="M1591" s="7" t="s">
        <v>1911</v>
      </c>
      <c r="N1591" s="29" t="s">
        <v>1892</v>
      </c>
      <c r="O1591" s="31">
        <v>216.5</v>
      </c>
      <c r="P1591" s="31">
        <v>129</v>
      </c>
      <c r="Q1591" s="31">
        <v>147.5</v>
      </c>
      <c r="R1591" s="31">
        <v>156.5</v>
      </c>
      <c r="S1591" s="31">
        <v>237.5</v>
      </c>
      <c r="T1591" s="31">
        <v>49.5</v>
      </c>
      <c r="U1591" s="31">
        <v>53</v>
      </c>
      <c r="V1591" s="31">
        <v>63.5</v>
      </c>
      <c r="W1591" s="31">
        <v>81.5</v>
      </c>
      <c r="X1591" s="31">
        <v>168</v>
      </c>
      <c r="Y1591" s="31">
        <v>244</v>
      </c>
      <c r="Z1591" s="31">
        <v>50.5</v>
      </c>
      <c r="AA1591" s="4">
        <f t="shared" si="25"/>
        <v>1597</v>
      </c>
      <c r="AB1591" s="32">
        <v>23</v>
      </c>
      <c r="AC1591" s="17">
        <v>6.3888888888888884E-2</v>
      </c>
      <c r="AD1591" s="36">
        <v>6.6666666666666666E-2</v>
      </c>
      <c r="AE1591" s="36">
        <v>3.3333333333333333E-2</v>
      </c>
      <c r="AF1591" s="36">
        <v>6.6666666666666666E-2</v>
      </c>
      <c r="AG1591" s="36">
        <v>6.6666666666666666E-2</v>
      </c>
      <c r="AH1591" s="36">
        <v>6.6666666666666666E-2</v>
      </c>
      <c r="AI1591" s="36">
        <v>6.6666666666666666E-2</v>
      </c>
      <c r="AJ1591" s="36">
        <v>6.6666666666666666E-2</v>
      </c>
      <c r="AK1591" s="36">
        <v>6.6666666666666666E-2</v>
      </c>
      <c r="AL1591" s="36">
        <v>6.6666666666666666E-2</v>
      </c>
      <c r="AM1591" s="36">
        <v>6.6666666666666666E-2</v>
      </c>
      <c r="AN1591" s="36">
        <v>6.6666666666666666E-2</v>
      </c>
      <c r="AO1591" s="36">
        <v>6.6666666666666666E-2</v>
      </c>
      <c r="AP1591" s="33" t="str">
        <f t="shared" si="26"/>
        <v>-</v>
      </c>
      <c r="AQ1591" s="55" t="str">
        <f t="shared" si="27"/>
        <v>-</v>
      </c>
      <c r="AR1591" s="56" t="str">
        <f t="shared" si="28"/>
        <v>-</v>
      </c>
      <c r="AS1591" s="34" t="s">
        <v>1892</v>
      </c>
      <c r="AT1591" s="122" t="s">
        <v>5208</v>
      </c>
    </row>
    <row r="1592" spans="1:46" ht="15.75" customHeight="1" x14ac:dyDescent="0.25">
      <c r="A1592" s="6">
        <v>26110290</v>
      </c>
      <c r="B1592" s="7" t="s">
        <v>26</v>
      </c>
      <c r="C1592" s="7" t="s">
        <v>1816</v>
      </c>
      <c r="D1592" s="7" t="s">
        <v>1817</v>
      </c>
      <c r="E1592" s="7" t="s">
        <v>1775</v>
      </c>
      <c r="F1592" s="7">
        <v>9</v>
      </c>
      <c r="G1592" s="7">
        <v>959</v>
      </c>
      <c r="H1592" s="7">
        <v>-76.093611109999998</v>
      </c>
      <c r="I1592" s="29">
        <v>4.5316111100000001</v>
      </c>
      <c r="J1592" s="6" t="s">
        <v>1908</v>
      </c>
      <c r="K1592" s="30">
        <v>27044</v>
      </c>
      <c r="L1592" s="30"/>
      <c r="M1592" s="7" t="s">
        <v>1911</v>
      </c>
      <c r="N1592" s="29" t="s">
        <v>1910</v>
      </c>
      <c r="O1592" s="31">
        <v>41.071428571428569</v>
      </c>
      <c r="P1592" s="31">
        <v>71.555555555555557</v>
      </c>
      <c r="Q1592" s="31">
        <v>120.10714285714286</v>
      </c>
      <c r="R1592" s="31">
        <v>180.68214285714288</v>
      </c>
      <c r="S1592" s="31">
        <v>144.2962962962963</v>
      </c>
      <c r="T1592" s="31">
        <v>82.703703703703709</v>
      </c>
      <c r="U1592" s="31">
        <v>70.571428571428569</v>
      </c>
      <c r="V1592" s="31">
        <v>70.133333333333326</v>
      </c>
      <c r="W1592" s="31">
        <v>100.27037037037037</v>
      </c>
      <c r="X1592" s="31">
        <v>129.46153846153845</v>
      </c>
      <c r="Y1592" s="31">
        <v>151.60714285714286</v>
      </c>
      <c r="Z1592" s="31">
        <v>69.388461538461542</v>
      </c>
      <c r="AA1592" s="4">
        <f t="shared" si="25"/>
        <v>1231.8485449735451</v>
      </c>
      <c r="AB1592" s="32">
        <v>327</v>
      </c>
      <c r="AC1592" s="17">
        <v>0.90833333333333333</v>
      </c>
      <c r="AD1592" s="36">
        <v>0.93333333333333335</v>
      </c>
      <c r="AE1592" s="36">
        <v>0.9</v>
      </c>
      <c r="AF1592" s="36">
        <v>0.93333333333333335</v>
      </c>
      <c r="AG1592" s="36">
        <v>0.93333333333333335</v>
      </c>
      <c r="AH1592" s="36">
        <v>0.9</v>
      </c>
      <c r="AI1592" s="36">
        <v>0.9</v>
      </c>
      <c r="AJ1592" s="36">
        <v>0.93333333333333335</v>
      </c>
      <c r="AK1592" s="36">
        <v>0.9</v>
      </c>
      <c r="AL1592" s="36">
        <v>0.9</v>
      </c>
      <c r="AM1592" s="36">
        <v>0.8666666666666667</v>
      </c>
      <c r="AN1592" s="36">
        <v>0.93333333333333335</v>
      </c>
      <c r="AO1592" s="36">
        <v>0.8666666666666667</v>
      </c>
      <c r="AP1592" s="33" t="str">
        <f t="shared" si="26"/>
        <v>&gt;=80%</v>
      </c>
      <c r="AQ1592" s="55" t="str">
        <f t="shared" si="27"/>
        <v>&gt;=75%</v>
      </c>
      <c r="AR1592" s="56" t="str">
        <f t="shared" si="28"/>
        <v>&gt;=50%</v>
      </c>
      <c r="AT1592" s="121">
        <v>0.8</v>
      </c>
    </row>
    <row r="1593" spans="1:46" ht="15.75" customHeight="1" x14ac:dyDescent="0.25">
      <c r="A1593" s="6">
        <v>26110300</v>
      </c>
      <c r="B1593" s="7" t="s">
        <v>26</v>
      </c>
      <c r="C1593" s="7" t="s">
        <v>1828</v>
      </c>
      <c r="D1593" s="7" t="s">
        <v>1829</v>
      </c>
      <c r="E1593" s="7" t="s">
        <v>1775</v>
      </c>
      <c r="F1593" s="7">
        <v>9</v>
      </c>
      <c r="G1593" s="7">
        <v>940</v>
      </c>
      <c r="H1593" s="7">
        <v>-76.034444440000001</v>
      </c>
      <c r="I1593" s="29">
        <v>4.6163888899999996</v>
      </c>
      <c r="J1593" s="6" t="s">
        <v>1908</v>
      </c>
      <c r="K1593" s="30">
        <v>29174</v>
      </c>
      <c r="L1593" s="30"/>
      <c r="M1593" s="7" t="s">
        <v>1911</v>
      </c>
      <c r="N1593" s="29" t="s">
        <v>1910</v>
      </c>
      <c r="O1593" s="31">
        <v>37.266666666666666</v>
      </c>
      <c r="P1593" s="31">
        <v>69.266666666666666</v>
      </c>
      <c r="Q1593" s="31">
        <v>103.75</v>
      </c>
      <c r="R1593" s="31">
        <v>146</v>
      </c>
      <c r="S1593" s="31">
        <v>137.28275862068966</v>
      </c>
      <c r="T1593" s="31">
        <v>78.206896551724142</v>
      </c>
      <c r="U1593" s="31">
        <v>84.033333333333331</v>
      </c>
      <c r="V1593" s="31">
        <v>68.166666666666671</v>
      </c>
      <c r="W1593" s="31">
        <v>94.575862068965506</v>
      </c>
      <c r="X1593" s="31">
        <v>106.8</v>
      </c>
      <c r="Y1593" s="31">
        <v>103.64285714285714</v>
      </c>
      <c r="Z1593" s="31">
        <v>51.565517241379311</v>
      </c>
      <c r="AA1593" s="4">
        <f t="shared" si="25"/>
        <v>1080.5572249589488</v>
      </c>
      <c r="AB1593" s="32">
        <v>349</v>
      </c>
      <c r="AC1593" s="17">
        <v>0.96944444444444444</v>
      </c>
      <c r="AD1593" s="36">
        <v>1</v>
      </c>
      <c r="AE1593" s="36">
        <v>1</v>
      </c>
      <c r="AF1593" s="36">
        <v>0.93333333333333335</v>
      </c>
      <c r="AG1593" s="36">
        <v>0.96666666666666667</v>
      </c>
      <c r="AH1593" s="36">
        <v>0.96666666666666667</v>
      </c>
      <c r="AI1593" s="36">
        <v>0.96666666666666667</v>
      </c>
      <c r="AJ1593" s="36">
        <v>1</v>
      </c>
      <c r="AK1593" s="36">
        <v>1</v>
      </c>
      <c r="AL1593" s="36">
        <v>0.96666666666666667</v>
      </c>
      <c r="AM1593" s="36">
        <v>0.93333333333333335</v>
      </c>
      <c r="AN1593" s="36">
        <v>0.93333333333333335</v>
      </c>
      <c r="AO1593" s="36">
        <v>0.96666666666666667</v>
      </c>
      <c r="AP1593" s="33" t="str">
        <f t="shared" si="26"/>
        <v>&gt;=80%</v>
      </c>
      <c r="AQ1593" s="55" t="str">
        <f t="shared" si="27"/>
        <v>&gt;=75%</v>
      </c>
      <c r="AR1593" s="56" t="str">
        <f t="shared" si="28"/>
        <v>&gt;=50%</v>
      </c>
      <c r="AT1593" s="121">
        <v>0.8</v>
      </c>
    </row>
    <row r="1594" spans="1:46" ht="15.75" customHeight="1" x14ac:dyDescent="0.25">
      <c r="A1594" s="6">
        <v>26110330</v>
      </c>
      <c r="B1594" s="7" t="s">
        <v>26</v>
      </c>
      <c r="C1594" s="7" t="s">
        <v>2549</v>
      </c>
      <c r="D1594" s="7" t="s">
        <v>1829</v>
      </c>
      <c r="E1594" s="7" t="s">
        <v>1775</v>
      </c>
      <c r="F1594" s="7">
        <v>9</v>
      </c>
      <c r="G1594" s="7">
        <v>976</v>
      </c>
      <c r="H1594" s="7">
        <v>-76.099999999999994</v>
      </c>
      <c r="I1594" s="29">
        <v>4.5833333300000003</v>
      </c>
      <c r="J1594" s="6" t="s">
        <v>1908</v>
      </c>
      <c r="K1594" s="30">
        <v>27409</v>
      </c>
      <c r="L1594" s="30"/>
      <c r="M1594" s="7" t="s">
        <v>1911</v>
      </c>
      <c r="N1594" s="29" t="s">
        <v>1892</v>
      </c>
      <c r="O1594" s="31">
        <v>56.45</v>
      </c>
      <c r="P1594" s="31">
        <v>71.80952380952381</v>
      </c>
      <c r="Q1594" s="31">
        <v>107.35</v>
      </c>
      <c r="R1594" s="31">
        <v>180.4</v>
      </c>
      <c r="S1594" s="31">
        <v>143.75</v>
      </c>
      <c r="T1594" s="31">
        <v>102.25</v>
      </c>
      <c r="U1594" s="31">
        <v>80</v>
      </c>
      <c r="V1594" s="31">
        <v>64.75</v>
      </c>
      <c r="W1594" s="31">
        <v>108.8</v>
      </c>
      <c r="X1594" s="31">
        <v>132.6</v>
      </c>
      <c r="Y1594" s="31">
        <v>142.4</v>
      </c>
      <c r="Z1594" s="31">
        <v>87</v>
      </c>
      <c r="AA1594" s="4">
        <f t="shared" si="25"/>
        <v>1277.5595238095239</v>
      </c>
      <c r="AB1594" s="32">
        <v>241</v>
      </c>
      <c r="AC1594" s="17">
        <v>0.6694444444444444</v>
      </c>
      <c r="AD1594" s="36">
        <v>0.66666666666666663</v>
      </c>
      <c r="AE1594" s="36">
        <v>0.7</v>
      </c>
      <c r="AF1594" s="36">
        <v>0.66666666666666663</v>
      </c>
      <c r="AG1594" s="36">
        <v>0.66666666666666663</v>
      </c>
      <c r="AH1594" s="36">
        <v>0.66666666666666663</v>
      </c>
      <c r="AI1594" s="36">
        <v>0.66666666666666663</v>
      </c>
      <c r="AJ1594" s="36">
        <v>0.66666666666666663</v>
      </c>
      <c r="AK1594" s="36">
        <v>0.66666666666666663</v>
      </c>
      <c r="AL1594" s="36">
        <v>0.66666666666666663</v>
      </c>
      <c r="AM1594" s="36">
        <v>0.66666666666666663</v>
      </c>
      <c r="AN1594" s="36">
        <v>0.66666666666666663</v>
      </c>
      <c r="AO1594" s="36">
        <v>0.66666666666666663</v>
      </c>
      <c r="AP1594" s="33" t="str">
        <f t="shared" si="26"/>
        <v>-</v>
      </c>
      <c r="AQ1594" s="55" t="str">
        <f t="shared" si="27"/>
        <v>-</v>
      </c>
      <c r="AR1594" s="56" t="str">
        <f t="shared" si="28"/>
        <v>&gt;=50%</v>
      </c>
      <c r="AS1594" s="34" t="s">
        <v>1892</v>
      </c>
      <c r="AT1594" s="120" t="s">
        <v>5204</v>
      </c>
    </row>
    <row r="1595" spans="1:46" ht="15.75" customHeight="1" x14ac:dyDescent="0.25">
      <c r="A1595" s="6">
        <v>26110360</v>
      </c>
      <c r="B1595" s="7" t="s">
        <v>26</v>
      </c>
      <c r="C1595" s="7" t="s">
        <v>2550</v>
      </c>
      <c r="D1595" s="7" t="s">
        <v>1825</v>
      </c>
      <c r="E1595" s="7" t="s">
        <v>1775</v>
      </c>
      <c r="F1595" s="7">
        <v>9</v>
      </c>
      <c r="G1595" s="7">
        <v>1400</v>
      </c>
      <c r="H1595" s="7">
        <v>-76.2</v>
      </c>
      <c r="I1595" s="29">
        <v>4.4000000000000004</v>
      </c>
      <c r="J1595" s="6" t="s">
        <v>1908</v>
      </c>
      <c r="K1595" s="30">
        <v>27044</v>
      </c>
      <c r="L1595" s="30"/>
      <c r="M1595" s="7" t="s">
        <v>1911</v>
      </c>
      <c r="N1595" s="29" t="s">
        <v>1892</v>
      </c>
      <c r="O1595" s="31">
        <v>72.650000000000006</v>
      </c>
      <c r="P1595" s="31">
        <v>101.0952380952381</v>
      </c>
      <c r="Q1595" s="31">
        <v>140.4</v>
      </c>
      <c r="R1595" s="31">
        <v>181.8</v>
      </c>
      <c r="S1595" s="31">
        <v>155.94999999999999</v>
      </c>
      <c r="T1595" s="31">
        <v>98.05</v>
      </c>
      <c r="U1595" s="31">
        <v>78.849999999999994</v>
      </c>
      <c r="V1595" s="31">
        <v>65.3</v>
      </c>
      <c r="W1595" s="31">
        <v>120.1</v>
      </c>
      <c r="X1595" s="31">
        <v>166.2</v>
      </c>
      <c r="Y1595" s="31">
        <v>187.26315789473685</v>
      </c>
      <c r="Z1595" s="31">
        <v>114.85</v>
      </c>
      <c r="AA1595" s="4">
        <f t="shared" si="25"/>
        <v>1482.5083959899748</v>
      </c>
      <c r="AB1595" s="32">
        <v>240</v>
      </c>
      <c r="AC1595" s="17">
        <v>0.66666666666666663</v>
      </c>
      <c r="AD1595" s="36">
        <v>0.66666666666666663</v>
      </c>
      <c r="AE1595" s="36">
        <v>0.7</v>
      </c>
      <c r="AF1595" s="36">
        <v>0.66666666666666663</v>
      </c>
      <c r="AG1595" s="36">
        <v>0.66666666666666663</v>
      </c>
      <c r="AH1595" s="36">
        <v>0.66666666666666663</v>
      </c>
      <c r="AI1595" s="36">
        <v>0.66666666666666663</v>
      </c>
      <c r="AJ1595" s="36">
        <v>0.66666666666666663</v>
      </c>
      <c r="AK1595" s="36">
        <v>0.66666666666666663</v>
      </c>
      <c r="AL1595" s="36">
        <v>0.66666666666666663</v>
      </c>
      <c r="AM1595" s="36">
        <v>0.66666666666666663</v>
      </c>
      <c r="AN1595" s="36">
        <v>0.6333333333333333</v>
      </c>
      <c r="AO1595" s="36">
        <v>0.66666666666666663</v>
      </c>
      <c r="AP1595" s="33" t="str">
        <f t="shared" si="26"/>
        <v>-</v>
      </c>
      <c r="AQ1595" s="55" t="str">
        <f t="shared" si="27"/>
        <v>-</v>
      </c>
      <c r="AR1595" s="56" t="str">
        <f t="shared" si="28"/>
        <v>&gt;=50%</v>
      </c>
      <c r="AS1595" s="34" t="s">
        <v>1892</v>
      </c>
      <c r="AT1595" s="120" t="s">
        <v>5204</v>
      </c>
    </row>
    <row r="1596" spans="1:46" ht="15.75" customHeight="1" x14ac:dyDescent="0.25">
      <c r="A1596" s="6">
        <v>26110380</v>
      </c>
      <c r="B1596" s="7" t="s">
        <v>26</v>
      </c>
      <c r="C1596" s="7" t="s">
        <v>2551</v>
      </c>
      <c r="D1596" s="7" t="s">
        <v>1817</v>
      </c>
      <c r="E1596" s="7" t="s">
        <v>1775</v>
      </c>
      <c r="F1596" s="7">
        <v>9</v>
      </c>
      <c r="G1596" s="7">
        <v>976</v>
      </c>
      <c r="H1596" s="7">
        <v>-76.099999999999994</v>
      </c>
      <c r="I1596" s="29">
        <v>4.5333333299999996</v>
      </c>
      <c r="J1596" s="6" t="s">
        <v>1908</v>
      </c>
      <c r="K1596" s="30">
        <v>27409</v>
      </c>
      <c r="L1596" s="30"/>
      <c r="M1596" s="7" t="s">
        <v>1911</v>
      </c>
      <c r="N1596" s="29" t="s">
        <v>1892</v>
      </c>
      <c r="O1596" s="31">
        <v>42.476190476190474</v>
      </c>
      <c r="P1596" s="31">
        <v>70.476190476190482</v>
      </c>
      <c r="Q1596" s="31">
        <v>97.2</v>
      </c>
      <c r="R1596" s="31">
        <v>163.30000000000001</v>
      </c>
      <c r="S1596" s="31">
        <v>144.55000000000001</v>
      </c>
      <c r="T1596" s="31">
        <v>86.7</v>
      </c>
      <c r="U1596" s="31">
        <v>75.900000000000006</v>
      </c>
      <c r="V1596" s="31">
        <v>67.650000000000006</v>
      </c>
      <c r="W1596" s="31">
        <v>97.55</v>
      </c>
      <c r="X1596" s="31">
        <v>131.85</v>
      </c>
      <c r="Y1596" s="31">
        <v>154.15</v>
      </c>
      <c r="Z1596" s="31">
        <v>82.45</v>
      </c>
      <c r="AA1596" s="4">
        <f t="shared" si="25"/>
        <v>1214.2523809523809</v>
      </c>
      <c r="AB1596" s="32">
        <v>242</v>
      </c>
      <c r="AC1596" s="17">
        <v>0.67222222222222228</v>
      </c>
      <c r="AD1596" s="36">
        <v>0.7</v>
      </c>
      <c r="AE1596" s="36">
        <v>0.7</v>
      </c>
      <c r="AF1596" s="36">
        <v>0.66666666666666663</v>
      </c>
      <c r="AG1596" s="36">
        <v>0.66666666666666663</v>
      </c>
      <c r="AH1596" s="36">
        <v>0.66666666666666663</v>
      </c>
      <c r="AI1596" s="36">
        <v>0.66666666666666663</v>
      </c>
      <c r="AJ1596" s="36">
        <v>0.66666666666666663</v>
      </c>
      <c r="AK1596" s="36">
        <v>0.66666666666666663</v>
      </c>
      <c r="AL1596" s="36">
        <v>0.66666666666666663</v>
      </c>
      <c r="AM1596" s="36">
        <v>0.66666666666666663</v>
      </c>
      <c r="AN1596" s="36">
        <v>0.66666666666666663</v>
      </c>
      <c r="AO1596" s="36">
        <v>0.66666666666666663</v>
      </c>
      <c r="AP1596" s="33" t="str">
        <f t="shared" si="26"/>
        <v>-</v>
      </c>
      <c r="AQ1596" s="55" t="str">
        <f t="shared" si="27"/>
        <v>-</v>
      </c>
      <c r="AR1596" s="56" t="str">
        <f t="shared" si="28"/>
        <v>&gt;=50%</v>
      </c>
      <c r="AS1596" s="34" t="s">
        <v>1892</v>
      </c>
      <c r="AT1596" s="120" t="s">
        <v>5204</v>
      </c>
    </row>
    <row r="1597" spans="1:46" ht="15.75" customHeight="1" x14ac:dyDescent="0.25">
      <c r="A1597" s="6">
        <v>26110390</v>
      </c>
      <c r="B1597" s="7" t="s">
        <v>26</v>
      </c>
      <c r="C1597" s="7" t="s">
        <v>2552</v>
      </c>
      <c r="D1597" s="7" t="s">
        <v>1825</v>
      </c>
      <c r="E1597" s="7" t="s">
        <v>1775</v>
      </c>
      <c r="F1597" s="7">
        <v>9</v>
      </c>
      <c r="G1597" s="7">
        <v>1460</v>
      </c>
      <c r="H1597" s="7">
        <v>-76.2</v>
      </c>
      <c r="I1597" s="29">
        <v>4.4666666699999995</v>
      </c>
      <c r="J1597" s="6" t="s">
        <v>1908</v>
      </c>
      <c r="K1597" s="30">
        <v>27409</v>
      </c>
      <c r="L1597" s="30"/>
      <c r="M1597" s="7" t="s">
        <v>1911</v>
      </c>
      <c r="N1597" s="29" t="s">
        <v>1892</v>
      </c>
      <c r="O1597" s="31">
        <v>63.571428571428569</v>
      </c>
      <c r="P1597" s="31">
        <v>87.4</v>
      </c>
      <c r="Q1597" s="31">
        <v>95.1</v>
      </c>
      <c r="R1597" s="31">
        <v>167.25</v>
      </c>
      <c r="S1597" s="31">
        <v>121.75</v>
      </c>
      <c r="T1597" s="31">
        <v>89.05</v>
      </c>
      <c r="U1597" s="31">
        <v>73.3</v>
      </c>
      <c r="V1597" s="31">
        <v>65.849999999999994</v>
      </c>
      <c r="W1597" s="31">
        <v>102.21052631578948</v>
      </c>
      <c r="X1597" s="31">
        <v>121.4</v>
      </c>
      <c r="Y1597" s="31">
        <v>147.15</v>
      </c>
      <c r="Z1597" s="31">
        <v>83.35</v>
      </c>
      <c r="AA1597" s="4">
        <f t="shared" si="25"/>
        <v>1217.3819548872179</v>
      </c>
      <c r="AB1597" s="32">
        <v>240</v>
      </c>
      <c r="AC1597" s="17">
        <v>0.66666666666666663</v>
      </c>
      <c r="AD1597" s="36">
        <v>0.7</v>
      </c>
      <c r="AE1597" s="36">
        <v>0.66666666666666663</v>
      </c>
      <c r="AF1597" s="36">
        <v>0.66666666666666663</v>
      </c>
      <c r="AG1597" s="36">
        <v>0.66666666666666663</v>
      </c>
      <c r="AH1597" s="36">
        <v>0.66666666666666663</v>
      </c>
      <c r="AI1597" s="36">
        <v>0.66666666666666663</v>
      </c>
      <c r="AJ1597" s="36">
        <v>0.66666666666666663</v>
      </c>
      <c r="AK1597" s="36">
        <v>0.66666666666666663</v>
      </c>
      <c r="AL1597" s="36">
        <v>0.6333333333333333</v>
      </c>
      <c r="AM1597" s="36">
        <v>0.66666666666666663</v>
      </c>
      <c r="AN1597" s="36">
        <v>0.66666666666666663</v>
      </c>
      <c r="AO1597" s="36">
        <v>0.66666666666666663</v>
      </c>
      <c r="AP1597" s="33" t="str">
        <f t="shared" si="26"/>
        <v>-</v>
      </c>
      <c r="AQ1597" s="55" t="str">
        <f t="shared" si="27"/>
        <v>-</v>
      </c>
      <c r="AR1597" s="56" t="str">
        <f t="shared" si="28"/>
        <v>&gt;=50%</v>
      </c>
      <c r="AS1597" s="34" t="s">
        <v>1892</v>
      </c>
      <c r="AT1597" s="120" t="s">
        <v>5204</v>
      </c>
    </row>
    <row r="1598" spans="1:46" ht="15.75" customHeight="1" x14ac:dyDescent="0.25">
      <c r="A1598" s="6">
        <v>26110430</v>
      </c>
      <c r="B1598" s="7" t="s">
        <v>26</v>
      </c>
      <c r="C1598" s="7" t="s">
        <v>2553</v>
      </c>
      <c r="D1598" s="7" t="s">
        <v>1829</v>
      </c>
      <c r="E1598" s="7" t="s">
        <v>1775</v>
      </c>
      <c r="F1598" s="7">
        <v>9</v>
      </c>
      <c r="G1598" s="7">
        <v>1514</v>
      </c>
      <c r="H1598" s="7">
        <v>-76.116666670000001</v>
      </c>
      <c r="I1598" s="29">
        <v>4.6333333300000001</v>
      </c>
      <c r="J1598" s="6" t="s">
        <v>1908</v>
      </c>
      <c r="K1598" s="30">
        <v>27409</v>
      </c>
      <c r="L1598" s="30"/>
      <c r="M1598" s="7" t="s">
        <v>1911</v>
      </c>
      <c r="N1598" s="29" t="s">
        <v>1892</v>
      </c>
      <c r="O1598" s="31">
        <v>65.61904761904762</v>
      </c>
      <c r="P1598" s="31">
        <v>81.714285714285708</v>
      </c>
      <c r="Q1598" s="31">
        <v>119.9</v>
      </c>
      <c r="R1598" s="31">
        <v>155.75</v>
      </c>
      <c r="S1598" s="31">
        <v>137.6</v>
      </c>
      <c r="T1598" s="31">
        <v>102.15</v>
      </c>
      <c r="U1598" s="31">
        <v>84.1</v>
      </c>
      <c r="V1598" s="31">
        <v>81.3</v>
      </c>
      <c r="W1598" s="31">
        <v>114.10526315789474</v>
      </c>
      <c r="X1598" s="31">
        <v>162.80000000000001</v>
      </c>
      <c r="Y1598" s="31">
        <v>145.6</v>
      </c>
      <c r="Z1598" s="31">
        <v>93.684210526315795</v>
      </c>
      <c r="AA1598" s="4">
        <f t="shared" si="25"/>
        <v>1344.3228070175437</v>
      </c>
      <c r="AB1598" s="32">
        <v>240</v>
      </c>
      <c r="AC1598" s="17">
        <v>0.66666666666666663</v>
      </c>
      <c r="AD1598" s="36">
        <v>0.7</v>
      </c>
      <c r="AE1598" s="36">
        <v>0.7</v>
      </c>
      <c r="AF1598" s="36">
        <v>0.66666666666666663</v>
      </c>
      <c r="AG1598" s="36">
        <v>0.66666666666666663</v>
      </c>
      <c r="AH1598" s="36">
        <v>0.66666666666666663</v>
      </c>
      <c r="AI1598" s="36">
        <v>0.66666666666666663</v>
      </c>
      <c r="AJ1598" s="36">
        <v>0.66666666666666663</v>
      </c>
      <c r="AK1598" s="36">
        <v>0.66666666666666663</v>
      </c>
      <c r="AL1598" s="36">
        <v>0.6333333333333333</v>
      </c>
      <c r="AM1598" s="36">
        <v>0.66666666666666663</v>
      </c>
      <c r="AN1598" s="36">
        <v>0.66666666666666663</v>
      </c>
      <c r="AO1598" s="36">
        <v>0.6333333333333333</v>
      </c>
      <c r="AP1598" s="33" t="str">
        <f t="shared" si="26"/>
        <v>-</v>
      </c>
      <c r="AQ1598" s="55" t="str">
        <f t="shared" si="27"/>
        <v>-</v>
      </c>
      <c r="AR1598" s="56" t="str">
        <f t="shared" si="28"/>
        <v>&gt;=50%</v>
      </c>
      <c r="AS1598" s="34" t="s">
        <v>1892</v>
      </c>
      <c r="AT1598" s="120" t="s">
        <v>5204</v>
      </c>
    </row>
    <row r="1599" spans="1:46" ht="15.75" customHeight="1" x14ac:dyDescent="0.25">
      <c r="A1599" s="6">
        <v>26110440</v>
      </c>
      <c r="B1599" s="7" t="s">
        <v>26</v>
      </c>
      <c r="C1599" s="7" t="s">
        <v>2554</v>
      </c>
      <c r="D1599" s="7" t="s">
        <v>1829</v>
      </c>
      <c r="E1599" s="7" t="s">
        <v>1775</v>
      </c>
      <c r="F1599" s="7">
        <v>9</v>
      </c>
      <c r="G1599" s="7">
        <v>1807</v>
      </c>
      <c r="H1599" s="7">
        <v>-76.099999999999994</v>
      </c>
      <c r="I1599" s="29">
        <v>4.6333333300000001</v>
      </c>
      <c r="J1599" s="6" t="s">
        <v>1908</v>
      </c>
      <c r="K1599" s="30">
        <v>26099</v>
      </c>
      <c r="L1599" s="30"/>
      <c r="M1599" s="7" t="s">
        <v>1911</v>
      </c>
      <c r="N1599" s="29" t="s">
        <v>1892</v>
      </c>
      <c r="O1599" s="31">
        <v>88.45</v>
      </c>
      <c r="P1599" s="31">
        <v>98.571428571428569</v>
      </c>
      <c r="Q1599" s="31">
        <v>156.55000000000001</v>
      </c>
      <c r="R1599" s="31">
        <v>201.8</v>
      </c>
      <c r="S1599" s="31">
        <v>171.85</v>
      </c>
      <c r="T1599" s="31">
        <v>126.2</v>
      </c>
      <c r="U1599" s="31">
        <v>115.35</v>
      </c>
      <c r="V1599" s="31">
        <v>101.755</v>
      </c>
      <c r="W1599" s="31">
        <v>150.05263157894737</v>
      </c>
      <c r="X1599" s="31">
        <v>181.52631578947367</v>
      </c>
      <c r="Y1599" s="31">
        <v>194.21052631578948</v>
      </c>
      <c r="Z1599" s="31">
        <v>133.52631578947367</v>
      </c>
      <c r="AA1599" s="4">
        <f t="shared" si="25"/>
        <v>1719.842218045113</v>
      </c>
      <c r="AB1599" s="32">
        <v>237</v>
      </c>
      <c r="AC1599" s="17">
        <v>0.65833333333333333</v>
      </c>
      <c r="AD1599" s="36">
        <v>0.66666666666666663</v>
      </c>
      <c r="AE1599" s="36">
        <v>0.7</v>
      </c>
      <c r="AF1599" s="36">
        <v>0.66666666666666663</v>
      </c>
      <c r="AG1599" s="36">
        <v>0.66666666666666663</v>
      </c>
      <c r="AH1599" s="36">
        <v>0.66666666666666663</v>
      </c>
      <c r="AI1599" s="36">
        <v>0.66666666666666663</v>
      </c>
      <c r="AJ1599" s="36">
        <v>0.66666666666666663</v>
      </c>
      <c r="AK1599" s="36">
        <v>0.66666666666666663</v>
      </c>
      <c r="AL1599" s="36">
        <v>0.6333333333333333</v>
      </c>
      <c r="AM1599" s="36">
        <v>0.6333333333333333</v>
      </c>
      <c r="AN1599" s="36">
        <v>0.6333333333333333</v>
      </c>
      <c r="AO1599" s="36">
        <v>0.6333333333333333</v>
      </c>
      <c r="AP1599" s="33" t="str">
        <f t="shared" si="26"/>
        <v>-</v>
      </c>
      <c r="AQ1599" s="55" t="str">
        <f t="shared" si="27"/>
        <v>-</v>
      </c>
      <c r="AR1599" s="56" t="str">
        <f t="shared" si="28"/>
        <v>&gt;=50%</v>
      </c>
      <c r="AS1599" s="34" t="s">
        <v>1892</v>
      </c>
      <c r="AT1599" s="120" t="s">
        <v>5204</v>
      </c>
    </row>
    <row r="1600" spans="1:46" ht="15.75" customHeight="1" x14ac:dyDescent="0.25">
      <c r="A1600" s="6">
        <v>26110450</v>
      </c>
      <c r="B1600" s="7" t="s">
        <v>26</v>
      </c>
      <c r="C1600" s="7" t="s">
        <v>1963</v>
      </c>
      <c r="D1600" s="7" t="s">
        <v>1817</v>
      </c>
      <c r="E1600" s="7" t="s">
        <v>1775</v>
      </c>
      <c r="F1600" s="7">
        <v>9</v>
      </c>
      <c r="G1600" s="7">
        <v>1380</v>
      </c>
      <c r="H1600" s="7">
        <v>-76.150000000000006</v>
      </c>
      <c r="I1600" s="29">
        <v>4.5166666700000002</v>
      </c>
      <c r="J1600" s="6" t="s">
        <v>1908</v>
      </c>
      <c r="K1600" s="30">
        <v>27409</v>
      </c>
      <c r="L1600" s="30"/>
      <c r="M1600" s="7" t="s">
        <v>1911</v>
      </c>
      <c r="N1600" s="29" t="s">
        <v>1892</v>
      </c>
      <c r="O1600" s="31">
        <v>28.789473684210527</v>
      </c>
      <c r="P1600" s="31">
        <v>56.2</v>
      </c>
      <c r="Q1600" s="31">
        <v>79.8</v>
      </c>
      <c r="R1600" s="31">
        <v>117.75</v>
      </c>
      <c r="S1600" s="31">
        <v>99</v>
      </c>
      <c r="T1600" s="31">
        <v>64.5</v>
      </c>
      <c r="U1600" s="31">
        <v>44.05</v>
      </c>
      <c r="V1600" s="31">
        <v>43.5</v>
      </c>
      <c r="W1600" s="31">
        <v>63.8</v>
      </c>
      <c r="X1600" s="31">
        <v>119.3</v>
      </c>
      <c r="Y1600" s="31">
        <v>104.9</v>
      </c>
      <c r="Z1600" s="31">
        <v>51.65</v>
      </c>
      <c r="AA1600" s="4">
        <f t="shared" si="25"/>
        <v>873.23947368421045</v>
      </c>
      <c r="AB1600" s="32">
        <v>239</v>
      </c>
      <c r="AC1600" s="17">
        <v>0.66388888888888886</v>
      </c>
      <c r="AD1600" s="36">
        <v>0.6333333333333333</v>
      </c>
      <c r="AE1600" s="36">
        <v>0.66666666666666663</v>
      </c>
      <c r="AF1600" s="36">
        <v>0.66666666666666663</v>
      </c>
      <c r="AG1600" s="36">
        <v>0.66666666666666663</v>
      </c>
      <c r="AH1600" s="36">
        <v>0.66666666666666663</v>
      </c>
      <c r="AI1600" s="36">
        <v>0.66666666666666663</v>
      </c>
      <c r="AJ1600" s="36">
        <v>0.66666666666666663</v>
      </c>
      <c r="AK1600" s="36">
        <v>0.66666666666666663</v>
      </c>
      <c r="AL1600" s="36">
        <v>0.66666666666666663</v>
      </c>
      <c r="AM1600" s="36">
        <v>0.66666666666666663</v>
      </c>
      <c r="AN1600" s="36">
        <v>0.66666666666666663</v>
      </c>
      <c r="AO1600" s="36">
        <v>0.66666666666666663</v>
      </c>
      <c r="AP1600" s="33" t="str">
        <f t="shared" si="26"/>
        <v>-</v>
      </c>
      <c r="AQ1600" s="55" t="str">
        <f t="shared" si="27"/>
        <v>-</v>
      </c>
      <c r="AR1600" s="56" t="str">
        <f t="shared" si="28"/>
        <v>&gt;=50%</v>
      </c>
      <c r="AS1600" s="34" t="s">
        <v>1892</v>
      </c>
      <c r="AT1600" s="120" t="s">
        <v>5204</v>
      </c>
    </row>
    <row r="1601" spans="1:46" ht="15.75" customHeight="1" x14ac:dyDescent="0.25">
      <c r="A1601" s="6">
        <v>26115020</v>
      </c>
      <c r="B1601" s="7" t="s">
        <v>150</v>
      </c>
      <c r="C1601" s="7" t="s">
        <v>2555</v>
      </c>
      <c r="D1601" s="7" t="s">
        <v>1817</v>
      </c>
      <c r="E1601" s="7" t="s">
        <v>1775</v>
      </c>
      <c r="F1601" s="7">
        <v>9</v>
      </c>
      <c r="G1601" s="7">
        <v>1643</v>
      </c>
      <c r="H1601" s="7">
        <v>-76.150000000000006</v>
      </c>
      <c r="I1601" s="29">
        <v>4.56666667</v>
      </c>
      <c r="J1601" s="6" t="s">
        <v>1908</v>
      </c>
      <c r="K1601" s="30">
        <v>26099</v>
      </c>
      <c r="L1601" s="30"/>
      <c r="M1601" s="7" t="s">
        <v>1911</v>
      </c>
      <c r="N1601" s="29" t="s">
        <v>1892</v>
      </c>
      <c r="O1601" s="31">
        <v>65.763157894736835</v>
      </c>
      <c r="P1601" s="31">
        <v>74.766666666666666</v>
      </c>
      <c r="Q1601" s="31">
        <v>95.8</v>
      </c>
      <c r="R1601" s="31">
        <v>155.00526315789475</v>
      </c>
      <c r="S1601" s="31">
        <v>118.72499999999999</v>
      </c>
      <c r="T1601" s="31">
        <v>84.254999999999995</v>
      </c>
      <c r="U1601" s="31">
        <v>71.778947368421044</v>
      </c>
      <c r="V1601" s="31">
        <v>64.47999999999999</v>
      </c>
      <c r="W1601" s="31">
        <v>98.174999999999997</v>
      </c>
      <c r="X1601" s="31">
        <v>139.25263157894739</v>
      </c>
      <c r="Y1601" s="31">
        <v>147.34</v>
      </c>
      <c r="Z1601" s="31">
        <v>81.584210526315786</v>
      </c>
      <c r="AA1601" s="4">
        <f t="shared" si="25"/>
        <v>1196.9258771929824</v>
      </c>
      <c r="AB1601" s="32">
        <v>236</v>
      </c>
      <c r="AC1601" s="17">
        <v>0.65555555555555556</v>
      </c>
      <c r="AD1601" s="36">
        <v>0.6333333333333333</v>
      </c>
      <c r="AE1601" s="36">
        <v>0.7</v>
      </c>
      <c r="AF1601" s="36">
        <v>0.66666666666666663</v>
      </c>
      <c r="AG1601" s="36">
        <v>0.6333333333333333</v>
      </c>
      <c r="AH1601" s="36">
        <v>0.66666666666666663</v>
      </c>
      <c r="AI1601" s="36">
        <v>0.66666666666666663</v>
      </c>
      <c r="AJ1601" s="36">
        <v>0.6333333333333333</v>
      </c>
      <c r="AK1601" s="36">
        <v>0.66666666666666663</v>
      </c>
      <c r="AL1601" s="36">
        <v>0.66666666666666663</v>
      </c>
      <c r="AM1601" s="36">
        <v>0.6333333333333333</v>
      </c>
      <c r="AN1601" s="36">
        <v>0.66666666666666663</v>
      </c>
      <c r="AO1601" s="36">
        <v>0.6333333333333333</v>
      </c>
      <c r="AP1601" s="33" t="str">
        <f t="shared" si="26"/>
        <v>-</v>
      </c>
      <c r="AQ1601" s="55" t="str">
        <f t="shared" si="27"/>
        <v>-</v>
      </c>
      <c r="AR1601" s="56" t="str">
        <f t="shared" si="28"/>
        <v>&gt;=50%</v>
      </c>
      <c r="AS1601" s="34" t="s">
        <v>1892</v>
      </c>
      <c r="AT1601" s="120" t="s">
        <v>5204</v>
      </c>
    </row>
    <row r="1602" spans="1:46" ht="15.75" customHeight="1" x14ac:dyDescent="0.25">
      <c r="A1602" s="6">
        <v>26115040</v>
      </c>
      <c r="B1602" s="7" t="s">
        <v>43</v>
      </c>
      <c r="C1602" s="7" t="s">
        <v>2556</v>
      </c>
      <c r="D1602" s="7" t="s">
        <v>1817</v>
      </c>
      <c r="E1602" s="7" t="s">
        <v>1775</v>
      </c>
      <c r="F1602" s="7">
        <v>9</v>
      </c>
      <c r="G1602" s="7">
        <v>934</v>
      </c>
      <c r="H1602" s="7">
        <v>-76.06</v>
      </c>
      <c r="I1602" s="29">
        <v>4.53</v>
      </c>
      <c r="J1602" s="6" t="s">
        <v>1890</v>
      </c>
      <c r="K1602" s="30">
        <v>24518</v>
      </c>
      <c r="L1602" s="30">
        <v>44124.512766203705</v>
      </c>
      <c r="M1602" s="7" t="s">
        <v>1911</v>
      </c>
      <c r="N1602" s="29" t="s">
        <v>1910</v>
      </c>
      <c r="O1602" s="31">
        <v>50.3</v>
      </c>
      <c r="P1602" s="31">
        <v>70.933333333333337</v>
      </c>
      <c r="Q1602" s="31">
        <v>94.452380952380935</v>
      </c>
      <c r="R1602" s="31">
        <v>150.9190476190476</v>
      </c>
      <c r="S1602" s="31">
        <v>136.33499999999998</v>
      </c>
      <c r="T1602" s="31">
        <v>94.009090909090901</v>
      </c>
      <c r="U1602" s="31">
        <v>73.317391304347808</v>
      </c>
      <c r="V1602" s="31">
        <v>68.943478260869583</v>
      </c>
      <c r="W1602" s="31">
        <v>104.04285714285714</v>
      </c>
      <c r="X1602" s="31">
        <v>117.63333333333334</v>
      </c>
      <c r="Y1602" s="31">
        <v>111.06842105263159</v>
      </c>
      <c r="Z1602" s="31">
        <v>61.017647058823528</v>
      </c>
      <c r="AA1602" s="4">
        <f t="shared" si="25"/>
        <v>1132.9719809667156</v>
      </c>
      <c r="AB1602" s="32">
        <v>247</v>
      </c>
      <c r="AC1602" s="17">
        <v>0.68611111111111112</v>
      </c>
      <c r="AD1602" s="36">
        <v>0.6</v>
      </c>
      <c r="AE1602" s="36">
        <v>0.7</v>
      </c>
      <c r="AF1602" s="36">
        <v>0.7</v>
      </c>
      <c r="AG1602" s="36">
        <v>0.7</v>
      </c>
      <c r="AH1602" s="36">
        <v>0.66666666666666663</v>
      </c>
      <c r="AI1602" s="36">
        <v>0.73333333333333328</v>
      </c>
      <c r="AJ1602" s="36">
        <v>0.76666666666666672</v>
      </c>
      <c r="AK1602" s="36">
        <v>0.76666666666666672</v>
      </c>
      <c r="AL1602" s="36">
        <v>0.7</v>
      </c>
      <c r="AM1602" s="36">
        <v>0.7</v>
      </c>
      <c r="AN1602" s="36">
        <v>0.6333333333333333</v>
      </c>
      <c r="AO1602" s="36">
        <v>0.56666666666666665</v>
      </c>
      <c r="AP1602" s="33" t="str">
        <f t="shared" si="26"/>
        <v>-</v>
      </c>
      <c r="AQ1602" s="55" t="str">
        <f t="shared" si="27"/>
        <v>-</v>
      </c>
      <c r="AR1602" s="56" t="str">
        <f t="shared" si="28"/>
        <v>&gt;=50%</v>
      </c>
      <c r="AS1602" s="34" t="s">
        <v>1890</v>
      </c>
      <c r="AT1602" s="122" t="s">
        <v>5208</v>
      </c>
    </row>
    <row r="1603" spans="1:46" ht="15.75" customHeight="1" x14ac:dyDescent="0.25">
      <c r="A1603" s="6">
        <v>26115080</v>
      </c>
      <c r="B1603" s="7" t="s">
        <v>150</v>
      </c>
      <c r="C1603" s="7" t="s">
        <v>269</v>
      </c>
      <c r="D1603" s="7" t="s">
        <v>1825</v>
      </c>
      <c r="E1603" s="7" t="s">
        <v>1775</v>
      </c>
      <c r="F1603" s="7">
        <v>9</v>
      </c>
      <c r="G1603" s="7">
        <v>945</v>
      </c>
      <c r="H1603" s="7">
        <v>-76.079888890000007</v>
      </c>
      <c r="I1603" s="29">
        <v>4.48091667</v>
      </c>
      <c r="J1603" s="6" t="s">
        <v>1908</v>
      </c>
      <c r="K1603" s="30">
        <v>28505</v>
      </c>
      <c r="L1603" s="30"/>
      <c r="M1603" s="7" t="s">
        <v>1911</v>
      </c>
      <c r="N1603" s="29" t="s">
        <v>1910</v>
      </c>
      <c r="O1603" s="31">
        <v>37.421428571428578</v>
      </c>
      <c r="P1603" s="31">
        <v>57.927586206896542</v>
      </c>
      <c r="Q1603" s="31">
        <v>91.248275862068979</v>
      </c>
      <c r="R1603" s="31">
        <v>140.95862068965519</v>
      </c>
      <c r="S1603" s="31">
        <v>126.42068965517244</v>
      </c>
      <c r="T1603" s="31">
        <v>75.631034482758608</v>
      </c>
      <c r="U1603" s="31">
        <v>71.376666666666679</v>
      </c>
      <c r="V1603" s="31">
        <v>52.43571428571429</v>
      </c>
      <c r="W1603" s="31">
        <v>95.914285714285725</v>
      </c>
      <c r="X1603" s="31">
        <v>114.32000000000001</v>
      </c>
      <c r="Y1603" s="31">
        <v>106.07586206896551</v>
      </c>
      <c r="Z1603" s="31">
        <v>69</v>
      </c>
      <c r="AA1603" s="4">
        <f t="shared" si="25"/>
        <v>1038.7301642036127</v>
      </c>
      <c r="AB1603" s="32">
        <v>346</v>
      </c>
      <c r="AC1603" s="17">
        <v>0.96111111111111114</v>
      </c>
      <c r="AD1603" s="36">
        <v>0.93333333333333335</v>
      </c>
      <c r="AE1603" s="36">
        <v>0.96666666666666667</v>
      </c>
      <c r="AF1603" s="36">
        <v>0.96666666666666667</v>
      </c>
      <c r="AG1603" s="36">
        <v>0.96666666666666667</v>
      </c>
      <c r="AH1603" s="36">
        <v>0.96666666666666667</v>
      </c>
      <c r="AI1603" s="36">
        <v>0.96666666666666667</v>
      </c>
      <c r="AJ1603" s="36">
        <v>1</v>
      </c>
      <c r="AK1603" s="36">
        <v>0.93333333333333335</v>
      </c>
      <c r="AL1603" s="36">
        <v>0.93333333333333335</v>
      </c>
      <c r="AM1603" s="36">
        <v>1</v>
      </c>
      <c r="AN1603" s="36">
        <v>0.96666666666666667</v>
      </c>
      <c r="AO1603" s="36">
        <v>0.93333333333333335</v>
      </c>
      <c r="AP1603" s="33" t="str">
        <f t="shared" si="26"/>
        <v>&gt;=80%</v>
      </c>
      <c r="AQ1603" s="55" t="str">
        <f t="shared" si="27"/>
        <v>&gt;=75%</v>
      </c>
      <c r="AR1603" s="56" t="str">
        <f t="shared" si="28"/>
        <v>&gt;=50%</v>
      </c>
      <c r="AT1603" s="121">
        <v>0.8</v>
      </c>
    </row>
    <row r="1604" spans="1:46" ht="15.75" customHeight="1" x14ac:dyDescent="0.25">
      <c r="A1604" s="6">
        <v>26115090</v>
      </c>
      <c r="B1604" s="7" t="s">
        <v>43</v>
      </c>
      <c r="C1604" s="7" t="s">
        <v>2557</v>
      </c>
      <c r="D1604" s="7" t="s">
        <v>2558</v>
      </c>
      <c r="E1604" s="7" t="s">
        <v>1775</v>
      </c>
      <c r="F1604" s="7">
        <v>9</v>
      </c>
      <c r="G1604" s="7">
        <v>1971</v>
      </c>
      <c r="H1604" s="7">
        <v>-76.144277779999996</v>
      </c>
      <c r="I1604" s="29">
        <v>4.7755833299999999</v>
      </c>
      <c r="J1604" s="6" t="s">
        <v>1908</v>
      </c>
      <c r="K1604" s="30">
        <v>38533</v>
      </c>
      <c r="L1604" s="30"/>
      <c r="M1604" s="35" t="s">
        <v>1909</v>
      </c>
      <c r="N1604" s="29" t="s">
        <v>1910</v>
      </c>
      <c r="O1604" s="31">
        <v>93.229166666666643</v>
      </c>
      <c r="P1604" s="31">
        <v>96.407999999999973</v>
      </c>
      <c r="Q1604" s="31">
        <v>137.81599999999997</v>
      </c>
      <c r="R1604" s="31">
        <v>180.66249999999999</v>
      </c>
      <c r="S1604" s="31">
        <v>155.26363636363638</v>
      </c>
      <c r="T1604" s="31">
        <v>122.16363636363636</v>
      </c>
      <c r="U1604" s="31">
        <v>86.267999999999986</v>
      </c>
      <c r="V1604" s="31">
        <v>99.111538461538487</v>
      </c>
      <c r="W1604" s="31">
        <v>137.292</v>
      </c>
      <c r="X1604" s="31">
        <v>231.50416666666663</v>
      </c>
      <c r="Y1604" s="31">
        <v>229.10000000000002</v>
      </c>
      <c r="Z1604" s="31">
        <v>144.50476190476186</v>
      </c>
      <c r="AA1604" s="4">
        <f t="shared" si="25"/>
        <v>1713.3234064269063</v>
      </c>
      <c r="AB1604" s="32">
        <v>287</v>
      </c>
      <c r="AC1604" s="17">
        <v>0.79722222222222228</v>
      </c>
      <c r="AD1604" s="36">
        <v>0.8</v>
      </c>
      <c r="AE1604" s="36">
        <v>0.83333333333333337</v>
      </c>
      <c r="AF1604" s="36">
        <v>0.83333333333333337</v>
      </c>
      <c r="AG1604" s="36">
        <v>0.8</v>
      </c>
      <c r="AH1604" s="36">
        <v>0.73333333333333328</v>
      </c>
      <c r="AI1604" s="36">
        <v>0.73333333333333328</v>
      </c>
      <c r="AJ1604" s="36">
        <v>0.83333333333333337</v>
      </c>
      <c r="AK1604" s="36">
        <v>0.8666666666666667</v>
      </c>
      <c r="AL1604" s="36">
        <v>0.83333333333333337</v>
      </c>
      <c r="AM1604" s="36">
        <v>0.8</v>
      </c>
      <c r="AN1604" s="36">
        <v>0.8</v>
      </c>
      <c r="AO1604" s="36">
        <v>0.7</v>
      </c>
      <c r="AP1604" s="33" t="str">
        <f t="shared" si="26"/>
        <v>-</v>
      </c>
      <c r="AQ1604" s="55" t="str">
        <f t="shared" si="27"/>
        <v>-</v>
      </c>
      <c r="AR1604" s="56" t="str">
        <f t="shared" si="28"/>
        <v>&gt;=50%</v>
      </c>
      <c r="AS1604" s="34" t="s">
        <v>1889</v>
      </c>
      <c r="AT1604" s="122" t="s">
        <v>5208</v>
      </c>
    </row>
    <row r="1605" spans="1:46" ht="15.75" customHeight="1" x14ac:dyDescent="0.25">
      <c r="A1605" s="6">
        <v>26117040</v>
      </c>
      <c r="B1605" s="7" t="s">
        <v>23</v>
      </c>
      <c r="C1605" s="7" t="s">
        <v>2559</v>
      </c>
      <c r="D1605" s="7" t="s">
        <v>1825</v>
      </c>
      <c r="E1605" s="7" t="s">
        <v>1775</v>
      </c>
      <c r="F1605" s="7">
        <v>9</v>
      </c>
      <c r="G1605" s="7">
        <v>911</v>
      </c>
      <c r="H1605" s="7">
        <v>-76.099999999999994</v>
      </c>
      <c r="I1605" s="29">
        <v>4.4833333299999998</v>
      </c>
      <c r="J1605" s="6" t="s">
        <v>1890</v>
      </c>
      <c r="K1605" s="30">
        <v>26038</v>
      </c>
      <c r="L1605" s="30">
        <v>29782</v>
      </c>
      <c r="M1605" s="7" t="s">
        <v>1911</v>
      </c>
      <c r="N1605" s="29" t="s">
        <v>1910</v>
      </c>
      <c r="O1605" s="31">
        <v>38.083333333333336</v>
      </c>
      <c r="P1605" s="31">
        <v>63.833333333333336</v>
      </c>
      <c r="Q1605" s="31">
        <v>85</v>
      </c>
      <c r="R1605" s="31">
        <v>155</v>
      </c>
      <c r="S1605" s="31">
        <v>117.09090909090909</v>
      </c>
      <c r="T1605" s="31">
        <v>72.181818181818187</v>
      </c>
      <c r="U1605" s="31">
        <v>50.909090909090907</v>
      </c>
      <c r="V1605" s="31">
        <v>56.9</v>
      </c>
      <c r="W1605" s="31">
        <v>90.63636363636364</v>
      </c>
      <c r="X1605" s="31">
        <v>97.2</v>
      </c>
      <c r="Y1605" s="31">
        <v>106.77777777777777</v>
      </c>
      <c r="Z1605" s="31">
        <v>62</v>
      </c>
      <c r="AA1605" s="4">
        <f t="shared" si="25"/>
        <v>995.61262626262624</v>
      </c>
      <c r="AB1605" s="32">
        <v>130</v>
      </c>
      <c r="AC1605" s="17">
        <v>0.3611111111111111</v>
      </c>
      <c r="AD1605" s="36">
        <v>0.4</v>
      </c>
      <c r="AE1605" s="36">
        <v>0.4</v>
      </c>
      <c r="AF1605" s="36">
        <v>0.36666666666666664</v>
      </c>
      <c r="AG1605" s="36">
        <v>0.36666666666666664</v>
      </c>
      <c r="AH1605" s="36">
        <v>0.36666666666666664</v>
      </c>
      <c r="AI1605" s="36">
        <v>0.36666666666666664</v>
      </c>
      <c r="AJ1605" s="36">
        <v>0.36666666666666664</v>
      </c>
      <c r="AK1605" s="36">
        <v>0.33333333333333331</v>
      </c>
      <c r="AL1605" s="36">
        <v>0.36666666666666664</v>
      </c>
      <c r="AM1605" s="36">
        <v>0.33333333333333331</v>
      </c>
      <c r="AN1605" s="36">
        <v>0.3</v>
      </c>
      <c r="AO1605" s="36">
        <v>0.36666666666666664</v>
      </c>
      <c r="AP1605" s="33" t="str">
        <f t="shared" si="26"/>
        <v>-</v>
      </c>
      <c r="AQ1605" s="55" t="str">
        <f t="shared" si="27"/>
        <v>-</v>
      </c>
      <c r="AR1605" s="56" t="str">
        <f t="shared" si="28"/>
        <v>-</v>
      </c>
      <c r="AS1605" s="34" t="s">
        <v>1890</v>
      </c>
      <c r="AT1605" s="122" t="s">
        <v>5208</v>
      </c>
    </row>
    <row r="1606" spans="1:46" ht="15.75" customHeight="1" x14ac:dyDescent="0.25">
      <c r="A1606" s="6">
        <v>26117120</v>
      </c>
      <c r="B1606" s="7" t="s">
        <v>23</v>
      </c>
      <c r="C1606" s="7" t="s">
        <v>2560</v>
      </c>
      <c r="D1606" s="7" t="s">
        <v>1825</v>
      </c>
      <c r="E1606" s="7" t="s">
        <v>1775</v>
      </c>
      <c r="F1606" s="7">
        <v>9</v>
      </c>
      <c r="G1606" s="7">
        <v>925</v>
      </c>
      <c r="H1606" s="7">
        <v>-76.099999999999994</v>
      </c>
      <c r="I1606" s="29">
        <v>4.4166666699999997</v>
      </c>
      <c r="J1606" s="6" t="s">
        <v>1890</v>
      </c>
      <c r="K1606" s="30">
        <v>25583</v>
      </c>
      <c r="L1606" s="30">
        <v>35139</v>
      </c>
      <c r="M1606" s="7" t="s">
        <v>1911</v>
      </c>
      <c r="N1606" s="29" t="s">
        <v>1910</v>
      </c>
      <c r="O1606" s="31">
        <v>35.857142857142854</v>
      </c>
      <c r="P1606" s="31">
        <v>64.857142857142861</v>
      </c>
      <c r="Q1606" s="31">
        <v>85</v>
      </c>
      <c r="R1606" s="31">
        <v>132.53846153846155</v>
      </c>
      <c r="S1606" s="31">
        <v>121.46153846153847</v>
      </c>
      <c r="T1606" s="31">
        <v>73.538461538461533</v>
      </c>
      <c r="U1606" s="31">
        <v>71.07692307692308</v>
      </c>
      <c r="V1606" s="31">
        <v>34.615384615384613</v>
      </c>
      <c r="W1606" s="31">
        <v>107.80769230769231</v>
      </c>
      <c r="X1606" s="31">
        <v>102.63636363636364</v>
      </c>
      <c r="Y1606" s="31">
        <v>104.08333333333333</v>
      </c>
      <c r="Z1606" s="31">
        <v>45.833333333333336</v>
      </c>
      <c r="AA1606" s="4">
        <f t="shared" si="25"/>
        <v>979.30577755577758</v>
      </c>
      <c r="AB1606" s="32">
        <v>155</v>
      </c>
      <c r="AC1606" s="17">
        <v>0.43055555555555558</v>
      </c>
      <c r="AD1606" s="36">
        <v>0.46666666666666667</v>
      </c>
      <c r="AE1606" s="36">
        <v>0.46666666666666667</v>
      </c>
      <c r="AF1606" s="36">
        <v>0.46666666666666667</v>
      </c>
      <c r="AG1606" s="36">
        <v>0.43333333333333335</v>
      </c>
      <c r="AH1606" s="36">
        <v>0.43333333333333335</v>
      </c>
      <c r="AI1606" s="36">
        <v>0.43333333333333335</v>
      </c>
      <c r="AJ1606" s="36">
        <v>0.43333333333333335</v>
      </c>
      <c r="AK1606" s="36">
        <v>0.43333333333333335</v>
      </c>
      <c r="AL1606" s="36">
        <v>0.43333333333333335</v>
      </c>
      <c r="AM1606" s="36">
        <v>0.36666666666666664</v>
      </c>
      <c r="AN1606" s="36">
        <v>0.4</v>
      </c>
      <c r="AO1606" s="36">
        <v>0.4</v>
      </c>
      <c r="AP1606" s="33" t="str">
        <f t="shared" si="26"/>
        <v>-</v>
      </c>
      <c r="AQ1606" s="55" t="str">
        <f t="shared" si="27"/>
        <v>-</v>
      </c>
      <c r="AR1606" s="56" t="str">
        <f t="shared" si="28"/>
        <v>-</v>
      </c>
      <c r="AS1606" s="34" t="s">
        <v>1890</v>
      </c>
      <c r="AT1606" s="122" t="s">
        <v>5208</v>
      </c>
    </row>
    <row r="1607" spans="1:46" ht="15.75" customHeight="1" x14ac:dyDescent="0.25">
      <c r="A1607" s="6">
        <v>26117150</v>
      </c>
      <c r="B1607" s="7" t="s">
        <v>23</v>
      </c>
      <c r="C1607" s="7" t="s">
        <v>2561</v>
      </c>
      <c r="D1607" s="7" t="s">
        <v>1817</v>
      </c>
      <c r="E1607" s="7" t="s">
        <v>1775</v>
      </c>
      <c r="F1607" s="7">
        <v>9</v>
      </c>
      <c r="G1607" s="7">
        <v>912</v>
      </c>
      <c r="H1607" s="7">
        <v>-76.05</v>
      </c>
      <c r="I1607" s="29">
        <v>4.5833333300000003</v>
      </c>
      <c r="J1607" s="6" t="s">
        <v>1890</v>
      </c>
      <c r="K1607" s="30">
        <v>27075</v>
      </c>
      <c r="L1607" s="30">
        <v>37330</v>
      </c>
      <c r="M1607" s="7" t="s">
        <v>1911</v>
      </c>
      <c r="N1607" s="29" t="s">
        <v>1910</v>
      </c>
      <c r="O1607" s="31">
        <v>38.733333333333334</v>
      </c>
      <c r="P1607" s="31">
        <v>71.49166666666666</v>
      </c>
      <c r="Q1607" s="31">
        <v>93.86</v>
      </c>
      <c r="R1607" s="31">
        <v>147.16363636363636</v>
      </c>
      <c r="S1607" s="31">
        <v>135.41818181818181</v>
      </c>
      <c r="T1607" s="31">
        <v>87.081818181818164</v>
      </c>
      <c r="U1607" s="31">
        <v>68.336363636363629</v>
      </c>
      <c r="V1607" s="31">
        <v>59.330000000000005</v>
      </c>
      <c r="W1607" s="31">
        <v>114.39090909090909</v>
      </c>
      <c r="X1607" s="31">
        <v>113.03</v>
      </c>
      <c r="Y1607" s="31">
        <v>96.78</v>
      </c>
      <c r="Z1607" s="31">
        <v>54.510000000000005</v>
      </c>
      <c r="AA1607" s="4">
        <f t="shared" si="25"/>
        <v>1080.1259090909091</v>
      </c>
      <c r="AB1607" s="32">
        <v>129</v>
      </c>
      <c r="AC1607" s="17">
        <v>0.35833333333333334</v>
      </c>
      <c r="AD1607" s="36">
        <v>0.4</v>
      </c>
      <c r="AE1607" s="36">
        <v>0.4</v>
      </c>
      <c r="AF1607" s="36">
        <v>0.33333333333333331</v>
      </c>
      <c r="AG1607" s="36">
        <v>0.36666666666666664</v>
      </c>
      <c r="AH1607" s="36">
        <v>0.36666666666666664</v>
      </c>
      <c r="AI1607" s="36">
        <v>0.36666666666666664</v>
      </c>
      <c r="AJ1607" s="36">
        <v>0.36666666666666664</v>
      </c>
      <c r="AK1607" s="36">
        <v>0.33333333333333331</v>
      </c>
      <c r="AL1607" s="36">
        <v>0.36666666666666664</v>
      </c>
      <c r="AM1607" s="36">
        <v>0.33333333333333331</v>
      </c>
      <c r="AN1607" s="36">
        <v>0.33333333333333331</v>
      </c>
      <c r="AO1607" s="36">
        <v>0.33333333333333331</v>
      </c>
      <c r="AP1607" s="33" t="str">
        <f t="shared" si="26"/>
        <v>-</v>
      </c>
      <c r="AQ1607" s="55" t="str">
        <f t="shared" si="27"/>
        <v>-</v>
      </c>
      <c r="AR1607" s="56" t="str">
        <f t="shared" si="28"/>
        <v>-</v>
      </c>
      <c r="AS1607" s="34" t="s">
        <v>1890</v>
      </c>
      <c r="AT1607" s="122" t="s">
        <v>5208</v>
      </c>
    </row>
    <row r="1608" spans="1:46" ht="15.75" customHeight="1" x14ac:dyDescent="0.25">
      <c r="A1608" s="6">
        <v>26120040</v>
      </c>
      <c r="B1608" s="7" t="s">
        <v>26</v>
      </c>
      <c r="C1608" s="7" t="s">
        <v>2562</v>
      </c>
      <c r="D1608" s="7" t="s">
        <v>2563</v>
      </c>
      <c r="E1608" s="7" t="s">
        <v>1471</v>
      </c>
      <c r="F1608" s="7">
        <v>9</v>
      </c>
      <c r="G1608" s="7">
        <v>1540</v>
      </c>
      <c r="H1608" s="7">
        <v>-75.733333329999994</v>
      </c>
      <c r="I1608" s="29">
        <v>4.2</v>
      </c>
      <c r="J1608" s="6" t="s">
        <v>1908</v>
      </c>
      <c r="K1608" s="30">
        <v>29966</v>
      </c>
      <c r="L1608" s="30"/>
      <c r="M1608" s="7" t="s">
        <v>1911</v>
      </c>
      <c r="N1608" s="29" t="s">
        <v>1892</v>
      </c>
      <c r="O1608" s="31">
        <v>47</v>
      </c>
      <c r="P1608" s="31">
        <v>26</v>
      </c>
      <c r="Q1608" s="31">
        <v>71.5</v>
      </c>
      <c r="R1608" s="31">
        <v>37</v>
      </c>
      <c r="S1608" s="31">
        <v>34.5</v>
      </c>
      <c r="T1608" s="31">
        <v>4.5</v>
      </c>
      <c r="U1608" s="31">
        <v>12.25</v>
      </c>
      <c r="V1608" s="31">
        <v>14.75</v>
      </c>
      <c r="W1608" s="31">
        <v>30.5</v>
      </c>
      <c r="X1608" s="31">
        <v>40.75</v>
      </c>
      <c r="Y1608" s="31">
        <v>88.75</v>
      </c>
      <c r="Z1608" s="31">
        <v>26.5</v>
      </c>
      <c r="AA1608" s="4">
        <f t="shared" si="25"/>
        <v>434</v>
      </c>
      <c r="AB1608" s="32">
        <v>24</v>
      </c>
      <c r="AC1608" s="17">
        <v>6.6666666666666666E-2</v>
      </c>
      <c r="AD1608" s="36">
        <v>6.6666666666666666E-2</v>
      </c>
      <c r="AE1608" s="36">
        <v>6.6666666666666666E-2</v>
      </c>
      <c r="AF1608" s="36">
        <v>6.6666666666666666E-2</v>
      </c>
      <c r="AG1608" s="36">
        <v>6.6666666666666666E-2</v>
      </c>
      <c r="AH1608" s="36">
        <v>6.6666666666666666E-2</v>
      </c>
      <c r="AI1608" s="36">
        <v>6.6666666666666666E-2</v>
      </c>
      <c r="AJ1608" s="36">
        <v>6.6666666666666666E-2</v>
      </c>
      <c r="AK1608" s="36">
        <v>6.6666666666666666E-2</v>
      </c>
      <c r="AL1608" s="36">
        <v>6.6666666666666666E-2</v>
      </c>
      <c r="AM1608" s="36">
        <v>6.6666666666666666E-2</v>
      </c>
      <c r="AN1608" s="36">
        <v>6.6666666666666666E-2</v>
      </c>
      <c r="AO1608" s="36">
        <v>6.6666666666666666E-2</v>
      </c>
      <c r="AP1608" s="33" t="str">
        <f t="shared" si="26"/>
        <v>-</v>
      </c>
      <c r="AQ1608" s="55" t="str">
        <f t="shared" si="27"/>
        <v>-</v>
      </c>
      <c r="AR1608" s="56" t="str">
        <f t="shared" si="28"/>
        <v>-</v>
      </c>
      <c r="AS1608" s="34" t="s">
        <v>1892</v>
      </c>
      <c r="AT1608" s="122" t="s">
        <v>5208</v>
      </c>
    </row>
    <row r="1609" spans="1:46" ht="15.75" customHeight="1" x14ac:dyDescent="0.25">
      <c r="A1609" s="6">
        <v>26120060</v>
      </c>
      <c r="B1609" s="7" t="s">
        <v>26</v>
      </c>
      <c r="C1609" s="7" t="s">
        <v>2564</v>
      </c>
      <c r="D1609" s="7" t="s">
        <v>2565</v>
      </c>
      <c r="E1609" s="7" t="s">
        <v>1471</v>
      </c>
      <c r="F1609" s="7">
        <v>9</v>
      </c>
      <c r="G1609" s="7">
        <v>1400</v>
      </c>
      <c r="H1609" s="7">
        <v>-75.766666669999992</v>
      </c>
      <c r="I1609" s="29">
        <v>4.6166666699999999</v>
      </c>
      <c r="J1609" s="6" t="s">
        <v>1908</v>
      </c>
      <c r="K1609" s="30">
        <v>18947</v>
      </c>
      <c r="L1609" s="30"/>
      <c r="M1609" s="7" t="s">
        <v>1911</v>
      </c>
      <c r="N1609" s="29" t="s">
        <v>1892</v>
      </c>
      <c r="O1609" s="31">
        <v>125</v>
      </c>
      <c r="P1609" s="31">
        <v>147.25</v>
      </c>
      <c r="Q1609" s="31">
        <v>234.25</v>
      </c>
      <c r="R1609" s="31">
        <v>200.875</v>
      </c>
      <c r="S1609" s="31">
        <v>187.75</v>
      </c>
      <c r="T1609" s="31">
        <v>129.125</v>
      </c>
      <c r="U1609" s="31">
        <v>90</v>
      </c>
      <c r="V1609" s="31">
        <v>73</v>
      </c>
      <c r="W1609" s="31">
        <v>152.5</v>
      </c>
      <c r="X1609" s="31">
        <v>203.25</v>
      </c>
      <c r="Y1609" s="31">
        <v>266.25</v>
      </c>
      <c r="Z1609" s="31">
        <v>127.5</v>
      </c>
      <c r="AA1609" s="4">
        <f t="shared" si="25"/>
        <v>1936.75</v>
      </c>
      <c r="AB1609" s="32">
        <v>48</v>
      </c>
      <c r="AC1609" s="17">
        <v>0.13333333333333333</v>
      </c>
      <c r="AD1609" s="36">
        <v>0.13333333333333333</v>
      </c>
      <c r="AE1609" s="36">
        <v>0.13333333333333333</v>
      </c>
      <c r="AF1609" s="36">
        <v>0.13333333333333333</v>
      </c>
      <c r="AG1609" s="36">
        <v>0.13333333333333333</v>
      </c>
      <c r="AH1609" s="36">
        <v>0.13333333333333333</v>
      </c>
      <c r="AI1609" s="36">
        <v>0.13333333333333333</v>
      </c>
      <c r="AJ1609" s="36">
        <v>0.13333333333333333</v>
      </c>
      <c r="AK1609" s="36">
        <v>0.13333333333333333</v>
      </c>
      <c r="AL1609" s="36">
        <v>0.13333333333333333</v>
      </c>
      <c r="AM1609" s="36">
        <v>0.13333333333333333</v>
      </c>
      <c r="AN1609" s="36">
        <v>0.13333333333333333</v>
      </c>
      <c r="AO1609" s="36">
        <v>0.13333333333333333</v>
      </c>
      <c r="AP1609" s="33" t="str">
        <f t="shared" si="26"/>
        <v>-</v>
      </c>
      <c r="AQ1609" s="55" t="str">
        <f t="shared" si="27"/>
        <v>-</v>
      </c>
      <c r="AR1609" s="56" t="str">
        <f t="shared" si="28"/>
        <v>-</v>
      </c>
      <c r="AS1609" s="34" t="s">
        <v>1892</v>
      </c>
      <c r="AT1609" s="122" t="s">
        <v>5208</v>
      </c>
    </row>
    <row r="1610" spans="1:46" ht="15.75" customHeight="1" x14ac:dyDescent="0.25">
      <c r="A1610" s="6">
        <v>26120100</v>
      </c>
      <c r="B1610" s="7" t="s">
        <v>54</v>
      </c>
      <c r="C1610" s="7" t="s">
        <v>2566</v>
      </c>
      <c r="D1610" s="7" t="s">
        <v>2567</v>
      </c>
      <c r="E1610" s="7" t="s">
        <v>1471</v>
      </c>
      <c r="F1610" s="7">
        <v>9</v>
      </c>
      <c r="G1610" s="7">
        <v>2040</v>
      </c>
      <c r="H1610" s="7">
        <v>-75.616666670000001</v>
      </c>
      <c r="I1610" s="29">
        <v>4.6666666699999997</v>
      </c>
      <c r="J1610" s="6" t="s">
        <v>1908</v>
      </c>
      <c r="K1610" s="30">
        <v>25522</v>
      </c>
      <c r="L1610" s="30"/>
      <c r="M1610" s="7" t="s">
        <v>1911</v>
      </c>
      <c r="N1610" s="29" t="s">
        <v>1892</v>
      </c>
      <c r="O1610" s="31">
        <v>201.20000000000002</v>
      </c>
      <c r="P1610" s="31">
        <v>157.69999999999999</v>
      </c>
      <c r="Q1610" s="31">
        <v>74</v>
      </c>
      <c r="R1610" s="31">
        <v>277.39999999999998</v>
      </c>
      <c r="S1610" s="31">
        <v>194.7</v>
      </c>
      <c r="T1610" s="31">
        <v>141.80000000000001</v>
      </c>
      <c r="U1610" s="31" t="s">
        <v>1930</v>
      </c>
      <c r="V1610" s="31" t="s">
        <v>1930</v>
      </c>
      <c r="W1610" s="31" t="s">
        <v>1930</v>
      </c>
      <c r="X1610" s="31" t="s">
        <v>1930</v>
      </c>
      <c r="Y1610" s="31" t="s">
        <v>1930</v>
      </c>
      <c r="Z1610" s="31" t="s">
        <v>1930</v>
      </c>
      <c r="AA1610" s="4">
        <f t="shared" si="25"/>
        <v>1046.8</v>
      </c>
      <c r="AB1610" s="32">
        <v>6</v>
      </c>
      <c r="AC1610" s="17">
        <v>1.6666666666666666E-2</v>
      </c>
      <c r="AD1610" s="36">
        <v>3.3333333333333333E-2</v>
      </c>
      <c r="AE1610" s="36">
        <v>3.3333333333333333E-2</v>
      </c>
      <c r="AF1610" s="36">
        <v>3.3333333333333333E-2</v>
      </c>
      <c r="AG1610" s="36">
        <v>3.3333333333333333E-2</v>
      </c>
      <c r="AH1610" s="36">
        <v>3.3333333333333333E-2</v>
      </c>
      <c r="AI1610" s="36">
        <v>3.3333333333333333E-2</v>
      </c>
      <c r="AJ1610" s="36">
        <v>0</v>
      </c>
      <c r="AK1610" s="36">
        <v>0</v>
      </c>
      <c r="AL1610" s="36">
        <v>0</v>
      </c>
      <c r="AM1610" s="36">
        <v>0</v>
      </c>
      <c r="AN1610" s="36">
        <v>0</v>
      </c>
      <c r="AO1610" s="36">
        <v>0</v>
      </c>
      <c r="AP1610" s="33" t="str">
        <f t="shared" si="26"/>
        <v>-</v>
      </c>
      <c r="AQ1610" s="55" t="str">
        <f t="shared" si="27"/>
        <v>-</v>
      </c>
      <c r="AR1610" s="56" t="str">
        <f t="shared" si="28"/>
        <v>-</v>
      </c>
      <c r="AS1610" s="34" t="s">
        <v>1892</v>
      </c>
      <c r="AT1610" s="122" t="s">
        <v>5208</v>
      </c>
    </row>
    <row r="1611" spans="1:46" ht="15.75" customHeight="1" x14ac:dyDescent="0.25">
      <c r="A1611" s="6">
        <v>26120120</v>
      </c>
      <c r="B1611" s="7" t="s">
        <v>26</v>
      </c>
      <c r="C1611" s="7" t="s">
        <v>1791</v>
      </c>
      <c r="D1611" s="7" t="s">
        <v>1792</v>
      </c>
      <c r="E1611" s="7" t="s">
        <v>1775</v>
      </c>
      <c r="F1611" s="7">
        <v>9</v>
      </c>
      <c r="G1611" s="7">
        <v>1240</v>
      </c>
      <c r="H1611" s="7">
        <v>-75.834833329999995</v>
      </c>
      <c r="I1611" s="29">
        <v>4.33155556</v>
      </c>
      <c r="J1611" s="6" t="s">
        <v>1908</v>
      </c>
      <c r="K1611" s="30">
        <v>26129</v>
      </c>
      <c r="L1611" s="30"/>
      <c r="M1611" s="7" t="s">
        <v>1911</v>
      </c>
      <c r="N1611" s="29" t="s">
        <v>1910</v>
      </c>
      <c r="O1611" s="31">
        <v>117.55714285714284</v>
      </c>
      <c r="P1611" s="31">
        <v>127.8034482758621</v>
      </c>
      <c r="Q1611" s="31">
        <v>186.95555555555555</v>
      </c>
      <c r="R1611" s="31">
        <v>234.56551724137933</v>
      </c>
      <c r="S1611" s="31">
        <v>185.3857142857143</v>
      </c>
      <c r="T1611" s="31">
        <v>102.88571428571427</v>
      </c>
      <c r="U1611" s="31">
        <v>72.906666666666666</v>
      </c>
      <c r="V1611" s="31">
        <v>74.236666666666665</v>
      </c>
      <c r="W1611" s="31">
        <v>134.35</v>
      </c>
      <c r="X1611" s="31">
        <v>241.0148148148148</v>
      </c>
      <c r="Y1611" s="31">
        <v>250.7</v>
      </c>
      <c r="Z1611" s="31">
        <v>185.07857142857142</v>
      </c>
      <c r="AA1611" s="4">
        <f t="shared" si="25"/>
        <v>1913.4398120780879</v>
      </c>
      <c r="AB1611" s="32">
        <v>338</v>
      </c>
      <c r="AC1611" s="17">
        <v>0.93888888888888888</v>
      </c>
      <c r="AD1611" s="36">
        <v>0.93333333333333335</v>
      </c>
      <c r="AE1611" s="36">
        <v>0.96666666666666667</v>
      </c>
      <c r="AF1611" s="36">
        <v>0.9</v>
      </c>
      <c r="AG1611" s="36">
        <v>0.96666666666666667</v>
      </c>
      <c r="AH1611" s="36">
        <v>0.93333333333333335</v>
      </c>
      <c r="AI1611" s="36">
        <v>0.93333333333333335</v>
      </c>
      <c r="AJ1611" s="36">
        <v>1</v>
      </c>
      <c r="AK1611" s="36">
        <v>1</v>
      </c>
      <c r="AL1611" s="36">
        <v>0.8666666666666667</v>
      </c>
      <c r="AM1611" s="36">
        <v>0.9</v>
      </c>
      <c r="AN1611" s="36">
        <v>0.93333333333333335</v>
      </c>
      <c r="AO1611" s="36">
        <v>0.93333333333333335</v>
      </c>
      <c r="AP1611" s="33" t="str">
        <f t="shared" si="26"/>
        <v>&gt;=80%</v>
      </c>
      <c r="AQ1611" s="55" t="str">
        <f t="shared" si="27"/>
        <v>&gt;=75%</v>
      </c>
      <c r="AR1611" s="56" t="str">
        <f t="shared" si="28"/>
        <v>&gt;=50%</v>
      </c>
      <c r="AT1611" s="121">
        <v>0.8</v>
      </c>
    </row>
    <row r="1612" spans="1:46" ht="15.75" customHeight="1" x14ac:dyDescent="0.25">
      <c r="A1612" s="6">
        <v>26120130</v>
      </c>
      <c r="B1612" s="7" t="s">
        <v>26</v>
      </c>
      <c r="C1612" s="7" t="s">
        <v>1630</v>
      </c>
      <c r="D1612" s="7" t="s">
        <v>1839</v>
      </c>
      <c r="E1612" s="7" t="s">
        <v>1775</v>
      </c>
      <c r="F1612" s="7">
        <v>9</v>
      </c>
      <c r="G1612" s="7">
        <v>1178</v>
      </c>
      <c r="H1612" s="7">
        <v>-75.915416669999999</v>
      </c>
      <c r="I1612" s="29">
        <v>4.4027777800000001</v>
      </c>
      <c r="J1612" s="6" t="s">
        <v>1908</v>
      </c>
      <c r="K1612" s="30">
        <v>26160</v>
      </c>
      <c r="L1612" s="30"/>
      <c r="M1612" s="7" t="s">
        <v>1911</v>
      </c>
      <c r="N1612" s="29" t="s">
        <v>1910</v>
      </c>
      <c r="O1612" s="31">
        <v>106.5925925925926</v>
      </c>
      <c r="P1612" s="31">
        <v>115.81481481481481</v>
      </c>
      <c r="Q1612" s="31">
        <v>195.8576923076923</v>
      </c>
      <c r="R1612" s="31">
        <v>213.65217391304347</v>
      </c>
      <c r="S1612" s="31">
        <v>185.56</v>
      </c>
      <c r="T1612" s="31">
        <v>128.43478260869566</v>
      </c>
      <c r="U1612" s="31">
        <v>93.575862068965506</v>
      </c>
      <c r="V1612" s="31">
        <v>89.074074074074076</v>
      </c>
      <c r="W1612" s="31">
        <v>147.08333333333334</v>
      </c>
      <c r="X1612" s="31">
        <v>208.45454545454547</v>
      </c>
      <c r="Y1612" s="31">
        <v>189.26923076923077</v>
      </c>
      <c r="Z1612" s="31">
        <v>121</v>
      </c>
      <c r="AA1612" s="4">
        <f t="shared" si="25"/>
        <v>1794.3691019369878</v>
      </c>
      <c r="AB1612" s="32">
        <v>308</v>
      </c>
      <c r="AC1612" s="17">
        <v>0.85555555555555551</v>
      </c>
      <c r="AD1612" s="36">
        <v>0.9</v>
      </c>
      <c r="AE1612" s="36">
        <v>0.9</v>
      </c>
      <c r="AF1612" s="36">
        <v>0.8666666666666667</v>
      </c>
      <c r="AG1612" s="36">
        <v>0.76666666666666672</v>
      </c>
      <c r="AH1612" s="36">
        <v>0.83333333333333337</v>
      </c>
      <c r="AI1612" s="36">
        <v>0.76666666666666672</v>
      </c>
      <c r="AJ1612" s="36">
        <v>0.96666666666666667</v>
      </c>
      <c r="AK1612" s="36">
        <v>0.9</v>
      </c>
      <c r="AL1612" s="36">
        <v>0.8</v>
      </c>
      <c r="AM1612" s="36">
        <v>0.73333333333333328</v>
      </c>
      <c r="AN1612" s="36">
        <v>0.8666666666666667</v>
      </c>
      <c r="AO1612" s="36">
        <v>0.96666666666666667</v>
      </c>
      <c r="AP1612" s="33" t="str">
        <f t="shared" si="26"/>
        <v>-</v>
      </c>
      <c r="AQ1612" s="55" t="str">
        <f t="shared" si="27"/>
        <v>-</v>
      </c>
      <c r="AR1612" s="56" t="str">
        <f t="shared" si="28"/>
        <v>&gt;=50%</v>
      </c>
      <c r="AT1612" s="112" t="s">
        <v>5206</v>
      </c>
    </row>
    <row r="1613" spans="1:46" ht="15.75" customHeight="1" x14ac:dyDescent="0.25">
      <c r="A1613" s="6">
        <v>26120150</v>
      </c>
      <c r="B1613" s="7" t="s">
        <v>26</v>
      </c>
      <c r="C1613" s="7" t="s">
        <v>1774</v>
      </c>
      <c r="D1613" s="7" t="s">
        <v>1774</v>
      </c>
      <c r="E1613" s="7" t="s">
        <v>1775</v>
      </c>
      <c r="F1613" s="7">
        <v>9</v>
      </c>
      <c r="G1613" s="7">
        <v>1261</v>
      </c>
      <c r="H1613" s="7">
        <v>-75.786305560000002</v>
      </c>
      <c r="I1613" s="29">
        <v>4.67647222</v>
      </c>
      <c r="J1613" s="6" t="s">
        <v>1908</v>
      </c>
      <c r="K1613" s="30">
        <v>26373</v>
      </c>
      <c r="L1613" s="30"/>
      <c r="M1613" s="7" t="s">
        <v>1911</v>
      </c>
      <c r="N1613" s="29" t="s">
        <v>1910</v>
      </c>
      <c r="O1613" s="31">
        <v>95.610714285714266</v>
      </c>
      <c r="P1613" s="31">
        <v>125.61724137931034</v>
      </c>
      <c r="Q1613" s="31">
        <v>208.7275862068966</v>
      </c>
      <c r="R1613" s="31">
        <v>230.46333333333331</v>
      </c>
      <c r="S1613" s="31">
        <v>225.89333333333332</v>
      </c>
      <c r="T1613" s="31">
        <v>153.39655172413791</v>
      </c>
      <c r="U1613" s="31">
        <v>110.89999999999999</v>
      </c>
      <c r="V1613" s="31">
        <v>101.85999999999997</v>
      </c>
      <c r="W1613" s="31">
        <v>172.69333333333333</v>
      </c>
      <c r="X1613" s="31">
        <v>212.65714285714284</v>
      </c>
      <c r="Y1613" s="31">
        <v>247.18571428571423</v>
      </c>
      <c r="Z1613" s="31">
        <v>137.09642857142859</v>
      </c>
      <c r="AA1613" s="4">
        <f t="shared" si="25"/>
        <v>2022.1013793103448</v>
      </c>
      <c r="AB1613" s="32">
        <v>348</v>
      </c>
      <c r="AC1613" s="17">
        <v>0.96666666666666667</v>
      </c>
      <c r="AD1613" s="36">
        <v>0.93333333333333335</v>
      </c>
      <c r="AE1613" s="36">
        <v>0.96666666666666667</v>
      </c>
      <c r="AF1613" s="36">
        <v>0.96666666666666667</v>
      </c>
      <c r="AG1613" s="36">
        <v>1</v>
      </c>
      <c r="AH1613" s="36">
        <v>1</v>
      </c>
      <c r="AI1613" s="36">
        <v>0.96666666666666667</v>
      </c>
      <c r="AJ1613" s="36">
        <v>0.96666666666666667</v>
      </c>
      <c r="AK1613" s="36">
        <v>1</v>
      </c>
      <c r="AL1613" s="36">
        <v>1</v>
      </c>
      <c r="AM1613" s="36">
        <v>0.93333333333333335</v>
      </c>
      <c r="AN1613" s="36">
        <v>0.93333333333333335</v>
      </c>
      <c r="AO1613" s="36">
        <v>0.93333333333333335</v>
      </c>
      <c r="AP1613" s="33" t="str">
        <f t="shared" si="26"/>
        <v>&gt;=80%</v>
      </c>
      <c r="AQ1613" s="55" t="str">
        <f t="shared" si="27"/>
        <v>&gt;=75%</v>
      </c>
      <c r="AR1613" s="56" t="str">
        <f t="shared" si="28"/>
        <v>&gt;=50%</v>
      </c>
      <c r="AT1613" s="121">
        <v>0.8</v>
      </c>
    </row>
    <row r="1614" spans="1:46" ht="15.75" customHeight="1" x14ac:dyDescent="0.25">
      <c r="A1614" s="6">
        <v>26120160</v>
      </c>
      <c r="B1614" s="7" t="s">
        <v>26</v>
      </c>
      <c r="C1614" s="7" t="s">
        <v>1473</v>
      </c>
      <c r="D1614" s="7" t="s">
        <v>1473</v>
      </c>
      <c r="E1614" s="7" t="s">
        <v>1471</v>
      </c>
      <c r="F1614" s="7">
        <v>9</v>
      </c>
      <c r="G1614" s="7">
        <v>1926</v>
      </c>
      <c r="H1614" s="7">
        <v>-75.569166670000001</v>
      </c>
      <c r="I1614" s="29">
        <v>4.6362777799999995</v>
      </c>
      <c r="J1614" s="6" t="s">
        <v>1908</v>
      </c>
      <c r="K1614" s="30">
        <v>27348</v>
      </c>
      <c r="L1614" s="30"/>
      <c r="M1614" s="7" t="s">
        <v>1911</v>
      </c>
      <c r="N1614" s="29" t="s">
        <v>1910</v>
      </c>
      <c r="O1614" s="31">
        <v>249.74074074074073</v>
      </c>
      <c r="P1614" s="31">
        <v>190.82758620689654</v>
      </c>
      <c r="Q1614" s="31">
        <v>255.25172413793103</v>
      </c>
      <c r="R1614" s="31">
        <v>262.41666666666669</v>
      </c>
      <c r="S1614" s="31">
        <v>225.25</v>
      </c>
      <c r="T1614" s="31">
        <v>111.4074074074074</v>
      </c>
      <c r="U1614" s="31">
        <v>62.285714285714285</v>
      </c>
      <c r="V1614" s="31">
        <v>72.379310344827587</v>
      </c>
      <c r="W1614" s="31">
        <v>140.14285714285714</v>
      </c>
      <c r="X1614" s="31">
        <v>383.06896551724139</v>
      </c>
      <c r="Y1614" s="31">
        <v>475.62068965517244</v>
      </c>
      <c r="Z1614" s="31">
        <v>273.25</v>
      </c>
      <c r="AA1614" s="4">
        <f t="shared" si="25"/>
        <v>2701.6416621054555</v>
      </c>
      <c r="AB1614" s="32">
        <v>341</v>
      </c>
      <c r="AC1614" s="17">
        <v>0.94722222222222219</v>
      </c>
      <c r="AD1614" s="36">
        <v>0.9</v>
      </c>
      <c r="AE1614" s="36">
        <v>0.96666666666666667</v>
      </c>
      <c r="AF1614" s="36">
        <v>0.96666666666666667</v>
      </c>
      <c r="AG1614" s="36">
        <v>1</v>
      </c>
      <c r="AH1614" s="36">
        <v>0.93333333333333335</v>
      </c>
      <c r="AI1614" s="36">
        <v>0.9</v>
      </c>
      <c r="AJ1614" s="36">
        <v>0.93333333333333335</v>
      </c>
      <c r="AK1614" s="36">
        <v>0.96666666666666667</v>
      </c>
      <c r="AL1614" s="36">
        <v>0.93333333333333335</v>
      </c>
      <c r="AM1614" s="36">
        <v>0.96666666666666667</v>
      </c>
      <c r="AN1614" s="36">
        <v>0.96666666666666667</v>
      </c>
      <c r="AO1614" s="36">
        <v>0.93333333333333335</v>
      </c>
      <c r="AP1614" s="33" t="str">
        <f t="shared" si="26"/>
        <v>&gt;=80%</v>
      </c>
      <c r="AQ1614" s="55" t="str">
        <f t="shared" si="27"/>
        <v>&gt;=75%</v>
      </c>
      <c r="AR1614" s="56" t="str">
        <f t="shared" si="28"/>
        <v>&gt;=50%</v>
      </c>
      <c r="AT1614" s="121">
        <v>0.8</v>
      </c>
    </row>
    <row r="1615" spans="1:46" ht="15.75" customHeight="1" x14ac:dyDescent="0.25">
      <c r="A1615" s="6">
        <v>26120170</v>
      </c>
      <c r="B1615" s="7" t="s">
        <v>26</v>
      </c>
      <c r="C1615" s="7" t="s">
        <v>1472</v>
      </c>
      <c r="D1615" s="7" t="s">
        <v>1472</v>
      </c>
      <c r="E1615" s="7" t="s">
        <v>1471</v>
      </c>
      <c r="F1615" s="7">
        <v>9</v>
      </c>
      <c r="G1615" s="7">
        <v>1685</v>
      </c>
      <c r="H1615" s="7">
        <v>-75.706277779999994</v>
      </c>
      <c r="I1615" s="29">
        <v>4.3327499999999999</v>
      </c>
      <c r="J1615" s="6" t="s">
        <v>1908</v>
      </c>
      <c r="K1615" s="30">
        <v>27348</v>
      </c>
      <c r="L1615" s="30"/>
      <c r="M1615" s="7" t="s">
        <v>1911</v>
      </c>
      <c r="N1615" s="29" t="s">
        <v>1910</v>
      </c>
      <c r="O1615" s="31">
        <v>204.3</v>
      </c>
      <c r="P1615" s="31">
        <v>178.79310344827587</v>
      </c>
      <c r="Q1615" s="31">
        <v>236.6</v>
      </c>
      <c r="R1615" s="31">
        <v>266.5</v>
      </c>
      <c r="S1615" s="31">
        <v>222.23333333333332</v>
      </c>
      <c r="T1615" s="31">
        <v>102.63333333333334</v>
      </c>
      <c r="U1615" s="31">
        <v>75.61666666666666</v>
      </c>
      <c r="V1615" s="31">
        <v>64.566666666666663</v>
      </c>
      <c r="W1615" s="31">
        <v>131.07586206896551</v>
      </c>
      <c r="X1615" s="31">
        <v>282.78571428571428</v>
      </c>
      <c r="Y1615" s="31">
        <v>390.17241379310343</v>
      </c>
      <c r="Z1615" s="31">
        <v>235.06896551724137</v>
      </c>
      <c r="AA1615" s="4">
        <f t="shared" si="25"/>
        <v>2390.3460591133003</v>
      </c>
      <c r="AB1615" s="32">
        <v>354</v>
      </c>
      <c r="AC1615" s="17">
        <v>0.98333333333333328</v>
      </c>
      <c r="AD1615" s="36">
        <v>1</v>
      </c>
      <c r="AE1615" s="36">
        <v>0.96666666666666667</v>
      </c>
      <c r="AF1615" s="36">
        <v>1</v>
      </c>
      <c r="AG1615" s="36">
        <v>1</v>
      </c>
      <c r="AH1615" s="36">
        <v>1</v>
      </c>
      <c r="AI1615" s="36">
        <v>1</v>
      </c>
      <c r="AJ1615" s="36">
        <v>1</v>
      </c>
      <c r="AK1615" s="36">
        <v>1</v>
      </c>
      <c r="AL1615" s="36">
        <v>0.96666666666666667</v>
      </c>
      <c r="AM1615" s="36">
        <v>0.93333333333333335</v>
      </c>
      <c r="AN1615" s="36">
        <v>0.96666666666666667</v>
      </c>
      <c r="AO1615" s="36">
        <v>0.96666666666666667</v>
      </c>
      <c r="AP1615" s="33" t="str">
        <f t="shared" si="26"/>
        <v>&gt;=80%</v>
      </c>
      <c r="AQ1615" s="55" t="str">
        <f t="shared" si="27"/>
        <v>&gt;=75%</v>
      </c>
      <c r="AR1615" s="56" t="str">
        <f t="shared" si="28"/>
        <v>&gt;=50%</v>
      </c>
      <c r="AT1615" s="121">
        <v>0.8</v>
      </c>
    </row>
    <row r="1616" spans="1:46" ht="15.75" customHeight="1" x14ac:dyDescent="0.25">
      <c r="A1616" s="6">
        <v>26120180</v>
      </c>
      <c r="B1616" s="7" t="s">
        <v>26</v>
      </c>
      <c r="C1616" s="7" t="s">
        <v>1840</v>
      </c>
      <c r="D1616" s="7" t="s">
        <v>1839</v>
      </c>
      <c r="E1616" s="7" t="s">
        <v>1775</v>
      </c>
      <c r="F1616" s="7">
        <v>9</v>
      </c>
      <c r="G1616" s="7">
        <v>1071</v>
      </c>
      <c r="H1616" s="7">
        <v>-75.875333329999989</v>
      </c>
      <c r="I1616" s="29">
        <v>4.40930556</v>
      </c>
      <c r="J1616" s="6" t="s">
        <v>1908</v>
      </c>
      <c r="K1616" s="30">
        <v>28230</v>
      </c>
      <c r="L1616" s="30"/>
      <c r="M1616" s="7" t="s">
        <v>1911</v>
      </c>
      <c r="N1616" s="29" t="s">
        <v>1910</v>
      </c>
      <c r="O1616" s="31">
        <v>90.683999999999997</v>
      </c>
      <c r="P1616" s="31">
        <v>121.68518518518519</v>
      </c>
      <c r="Q1616" s="31">
        <v>188.28518518518518</v>
      </c>
      <c r="R1616" s="31">
        <v>223.19629629629631</v>
      </c>
      <c r="S1616" s="31">
        <v>189.41724137931033</v>
      </c>
      <c r="T1616" s="31">
        <v>104.57037037037037</v>
      </c>
      <c r="U1616" s="31">
        <v>91.76</v>
      </c>
      <c r="V1616" s="31">
        <v>77.938461538461539</v>
      </c>
      <c r="W1616" s="31">
        <v>144.7074074074074</v>
      </c>
      <c r="X1616" s="31">
        <v>221.05416666666667</v>
      </c>
      <c r="Y1616" s="31">
        <v>207.08571428571432</v>
      </c>
      <c r="Z1616" s="31">
        <v>114.91071428571426</v>
      </c>
      <c r="AA1616" s="4">
        <f t="shared" si="25"/>
        <v>1775.2947426003116</v>
      </c>
      <c r="AB1616" s="32">
        <v>320</v>
      </c>
      <c r="AC1616" s="17">
        <v>0.88888888888888884</v>
      </c>
      <c r="AD1616" s="36">
        <v>0.83333333333333337</v>
      </c>
      <c r="AE1616" s="36">
        <v>0.9</v>
      </c>
      <c r="AF1616" s="36">
        <v>0.9</v>
      </c>
      <c r="AG1616" s="36">
        <v>0.9</v>
      </c>
      <c r="AH1616" s="36">
        <v>0.96666666666666667</v>
      </c>
      <c r="AI1616" s="36">
        <v>0.9</v>
      </c>
      <c r="AJ1616" s="36">
        <v>0.83333333333333337</v>
      </c>
      <c r="AK1616" s="36">
        <v>0.8666666666666667</v>
      </c>
      <c r="AL1616" s="36">
        <v>0.9</v>
      </c>
      <c r="AM1616" s="36">
        <v>0.8</v>
      </c>
      <c r="AN1616" s="36">
        <v>0.93333333333333335</v>
      </c>
      <c r="AO1616" s="36">
        <v>0.93333333333333335</v>
      </c>
      <c r="AP1616" s="33" t="str">
        <f t="shared" si="26"/>
        <v>&gt;=80%</v>
      </c>
      <c r="AQ1616" s="55" t="str">
        <f t="shared" si="27"/>
        <v>&gt;=75%</v>
      </c>
      <c r="AR1616" s="56" t="str">
        <f t="shared" si="28"/>
        <v>&gt;=50%</v>
      </c>
      <c r="AT1616" s="121">
        <v>0.8</v>
      </c>
    </row>
    <row r="1617" spans="1:46" ht="15.75" customHeight="1" x14ac:dyDescent="0.25">
      <c r="A1617" s="6">
        <v>26120210</v>
      </c>
      <c r="B1617" s="7" t="s">
        <v>26</v>
      </c>
      <c r="C1617" s="7" t="s">
        <v>2568</v>
      </c>
      <c r="D1617" s="7" t="s">
        <v>2567</v>
      </c>
      <c r="E1617" s="7" t="s">
        <v>1471</v>
      </c>
      <c r="F1617" s="7">
        <v>9</v>
      </c>
      <c r="G1617" s="7">
        <v>1500</v>
      </c>
      <c r="H1617" s="7">
        <v>-75.650000000000006</v>
      </c>
      <c r="I1617" s="29">
        <v>4.5999999999999996</v>
      </c>
      <c r="J1617" s="6" t="s">
        <v>1908</v>
      </c>
      <c r="K1617" s="30">
        <v>29813</v>
      </c>
      <c r="L1617" s="30"/>
      <c r="M1617" s="7" t="s">
        <v>1911</v>
      </c>
      <c r="N1617" s="29" t="s">
        <v>1892</v>
      </c>
      <c r="O1617" s="31">
        <v>205</v>
      </c>
      <c r="P1617" s="31">
        <v>115</v>
      </c>
      <c r="Q1617" s="31">
        <v>270</v>
      </c>
      <c r="R1617" s="31">
        <v>206.5</v>
      </c>
      <c r="S1617" s="31">
        <v>206.5</v>
      </c>
      <c r="T1617" s="31">
        <v>119.5</v>
      </c>
      <c r="U1617" s="31">
        <v>76</v>
      </c>
      <c r="V1617" s="31">
        <v>70</v>
      </c>
      <c r="W1617" s="31">
        <v>142</v>
      </c>
      <c r="X1617" s="31">
        <v>299.5</v>
      </c>
      <c r="Y1617" s="31">
        <v>384.5</v>
      </c>
      <c r="Z1617" s="31">
        <v>198</v>
      </c>
      <c r="AA1617" s="4">
        <f t="shared" si="25"/>
        <v>2292.5</v>
      </c>
      <c r="AB1617" s="32">
        <v>24</v>
      </c>
      <c r="AC1617" s="17">
        <v>6.6666666666666666E-2</v>
      </c>
      <c r="AD1617" s="36">
        <v>6.6666666666666666E-2</v>
      </c>
      <c r="AE1617" s="36">
        <v>6.6666666666666666E-2</v>
      </c>
      <c r="AF1617" s="36">
        <v>6.6666666666666666E-2</v>
      </c>
      <c r="AG1617" s="36">
        <v>6.6666666666666666E-2</v>
      </c>
      <c r="AH1617" s="36">
        <v>6.6666666666666666E-2</v>
      </c>
      <c r="AI1617" s="36">
        <v>6.6666666666666666E-2</v>
      </c>
      <c r="AJ1617" s="36">
        <v>6.6666666666666666E-2</v>
      </c>
      <c r="AK1617" s="36">
        <v>6.6666666666666666E-2</v>
      </c>
      <c r="AL1617" s="36">
        <v>6.6666666666666666E-2</v>
      </c>
      <c r="AM1617" s="36">
        <v>6.6666666666666666E-2</v>
      </c>
      <c r="AN1617" s="36">
        <v>6.6666666666666666E-2</v>
      </c>
      <c r="AO1617" s="36">
        <v>6.6666666666666666E-2</v>
      </c>
      <c r="AP1617" s="33" t="str">
        <f t="shared" si="26"/>
        <v>-</v>
      </c>
      <c r="AQ1617" s="55" t="str">
        <f t="shared" si="27"/>
        <v>-</v>
      </c>
      <c r="AR1617" s="56" t="str">
        <f t="shared" si="28"/>
        <v>-</v>
      </c>
      <c r="AS1617" s="34" t="s">
        <v>1892</v>
      </c>
      <c r="AT1617" s="122" t="s">
        <v>5208</v>
      </c>
    </row>
    <row r="1618" spans="1:46" ht="15.75" customHeight="1" x14ac:dyDescent="0.25">
      <c r="A1618" s="6">
        <v>26120240</v>
      </c>
      <c r="B1618" s="7" t="s">
        <v>26</v>
      </c>
      <c r="C1618" s="7" t="s">
        <v>2569</v>
      </c>
      <c r="D1618" s="7" t="s">
        <v>2570</v>
      </c>
      <c r="E1618" s="7" t="s">
        <v>1471</v>
      </c>
      <c r="F1618" s="7">
        <v>9</v>
      </c>
      <c r="G1618" s="7">
        <v>1290</v>
      </c>
      <c r="H1618" s="7">
        <v>-75.849999999999994</v>
      </c>
      <c r="I1618" s="29">
        <v>4.5333333299999996</v>
      </c>
      <c r="J1618" s="6" t="s">
        <v>1908</v>
      </c>
      <c r="K1618" s="30">
        <v>30086</v>
      </c>
      <c r="L1618" s="30"/>
      <c r="M1618" s="7" t="s">
        <v>1911</v>
      </c>
      <c r="N1618" s="29" t="s">
        <v>1892</v>
      </c>
      <c r="O1618" s="31">
        <v>24</v>
      </c>
      <c r="P1618" s="31">
        <v>76</v>
      </c>
      <c r="Q1618" s="31">
        <v>130</v>
      </c>
      <c r="R1618" s="31">
        <v>144</v>
      </c>
      <c r="S1618" s="31">
        <v>130.5</v>
      </c>
      <c r="T1618" s="31">
        <v>50.5</v>
      </c>
      <c r="U1618" s="31">
        <v>16.5</v>
      </c>
      <c r="V1618" s="31">
        <v>22.5</v>
      </c>
      <c r="W1618" s="31">
        <v>100.5</v>
      </c>
      <c r="X1618" s="31">
        <v>161</v>
      </c>
      <c r="Y1618" s="31">
        <v>278</v>
      </c>
      <c r="Z1618" s="31" t="s">
        <v>1930</v>
      </c>
      <c r="AA1618" s="4">
        <f t="shared" si="25"/>
        <v>1133.5</v>
      </c>
      <c r="AB1618" s="32">
        <v>20</v>
      </c>
      <c r="AC1618" s="17">
        <v>5.5555555555555552E-2</v>
      </c>
      <c r="AD1618" s="36">
        <v>3.3333333333333333E-2</v>
      </c>
      <c r="AE1618" s="36">
        <v>3.3333333333333333E-2</v>
      </c>
      <c r="AF1618" s="36">
        <v>6.6666666666666666E-2</v>
      </c>
      <c r="AG1618" s="36">
        <v>6.6666666666666666E-2</v>
      </c>
      <c r="AH1618" s="36">
        <v>6.6666666666666666E-2</v>
      </c>
      <c r="AI1618" s="36">
        <v>6.6666666666666666E-2</v>
      </c>
      <c r="AJ1618" s="36">
        <v>6.6666666666666666E-2</v>
      </c>
      <c r="AK1618" s="36">
        <v>6.6666666666666666E-2</v>
      </c>
      <c r="AL1618" s="36">
        <v>6.6666666666666666E-2</v>
      </c>
      <c r="AM1618" s="36">
        <v>6.6666666666666666E-2</v>
      </c>
      <c r="AN1618" s="36">
        <v>6.6666666666666666E-2</v>
      </c>
      <c r="AO1618" s="36">
        <v>0</v>
      </c>
      <c r="AP1618" s="33" t="str">
        <f t="shared" si="26"/>
        <v>-</v>
      </c>
      <c r="AQ1618" s="55" t="str">
        <f t="shared" si="27"/>
        <v>-</v>
      </c>
      <c r="AR1618" s="56" t="str">
        <f t="shared" si="28"/>
        <v>-</v>
      </c>
      <c r="AS1618" s="34" t="s">
        <v>1892</v>
      </c>
      <c r="AT1618" s="122" t="s">
        <v>5208</v>
      </c>
    </row>
    <row r="1619" spans="1:46" ht="15.75" customHeight="1" x14ac:dyDescent="0.25">
      <c r="A1619" s="6">
        <v>26120440</v>
      </c>
      <c r="B1619" s="7" t="s">
        <v>26</v>
      </c>
      <c r="C1619" s="7" t="s">
        <v>1062</v>
      </c>
      <c r="D1619" s="7" t="s">
        <v>2571</v>
      </c>
      <c r="E1619" s="7" t="s">
        <v>1471</v>
      </c>
      <c r="F1619" s="7">
        <v>9</v>
      </c>
      <c r="G1619" s="7">
        <v>1200</v>
      </c>
      <c r="H1619" s="7">
        <v>-75.766666669999992</v>
      </c>
      <c r="I1619" s="29">
        <v>4.43333333</v>
      </c>
      <c r="J1619" s="6" t="s">
        <v>1908</v>
      </c>
      <c r="K1619" s="30">
        <v>29874</v>
      </c>
      <c r="L1619" s="30"/>
      <c r="M1619" s="7" t="s">
        <v>1911</v>
      </c>
      <c r="N1619" s="29" t="s">
        <v>1892</v>
      </c>
      <c r="O1619" s="31">
        <v>148</v>
      </c>
      <c r="P1619" s="31">
        <v>125.5</v>
      </c>
      <c r="Q1619" s="31">
        <v>193</v>
      </c>
      <c r="R1619" s="31">
        <v>228.5</v>
      </c>
      <c r="S1619" s="31">
        <v>46.5</v>
      </c>
      <c r="T1619" s="31">
        <v>59.5</v>
      </c>
      <c r="U1619" s="31">
        <v>46.5</v>
      </c>
      <c r="V1619" s="31">
        <v>86</v>
      </c>
      <c r="W1619" s="31">
        <v>91.5</v>
      </c>
      <c r="X1619" s="31">
        <v>158</v>
      </c>
      <c r="Y1619" s="31">
        <v>261.5</v>
      </c>
      <c r="Z1619" s="31">
        <v>106.5</v>
      </c>
      <c r="AA1619" s="4">
        <f t="shared" si="25"/>
        <v>1551</v>
      </c>
      <c r="AB1619" s="32">
        <v>24</v>
      </c>
      <c r="AC1619" s="17">
        <v>6.6666666666666666E-2</v>
      </c>
      <c r="AD1619" s="36">
        <v>6.6666666666666666E-2</v>
      </c>
      <c r="AE1619" s="36">
        <v>6.6666666666666666E-2</v>
      </c>
      <c r="AF1619" s="36">
        <v>6.6666666666666666E-2</v>
      </c>
      <c r="AG1619" s="36">
        <v>6.6666666666666666E-2</v>
      </c>
      <c r="AH1619" s="36">
        <v>6.6666666666666666E-2</v>
      </c>
      <c r="AI1619" s="36">
        <v>6.6666666666666666E-2</v>
      </c>
      <c r="AJ1619" s="36">
        <v>6.6666666666666666E-2</v>
      </c>
      <c r="AK1619" s="36">
        <v>6.6666666666666666E-2</v>
      </c>
      <c r="AL1619" s="36">
        <v>6.6666666666666666E-2</v>
      </c>
      <c r="AM1619" s="36">
        <v>6.6666666666666666E-2</v>
      </c>
      <c r="AN1619" s="36">
        <v>6.6666666666666666E-2</v>
      </c>
      <c r="AO1619" s="36">
        <v>6.6666666666666666E-2</v>
      </c>
      <c r="AP1619" s="33" t="str">
        <f t="shared" si="26"/>
        <v>-</v>
      </c>
      <c r="AQ1619" s="55" t="str">
        <f t="shared" si="27"/>
        <v>-</v>
      </c>
      <c r="AR1619" s="56" t="str">
        <f t="shared" si="28"/>
        <v>-</v>
      </c>
      <c r="AS1619" s="34" t="s">
        <v>1892</v>
      </c>
      <c r="AT1619" s="122" t="s">
        <v>5208</v>
      </c>
    </row>
    <row r="1620" spans="1:46" ht="15.75" customHeight="1" x14ac:dyDescent="0.25">
      <c r="A1620" s="6">
        <v>26120500</v>
      </c>
      <c r="B1620" s="7" t="s">
        <v>26</v>
      </c>
      <c r="C1620" s="7" t="s">
        <v>2572</v>
      </c>
      <c r="D1620" s="7" t="s">
        <v>1470</v>
      </c>
      <c r="E1620" s="7" t="s">
        <v>1471</v>
      </c>
      <c r="F1620" s="7">
        <v>9</v>
      </c>
      <c r="G1620" s="7">
        <v>1350</v>
      </c>
      <c r="H1620" s="7">
        <v>-75.716666669999995</v>
      </c>
      <c r="I1620" s="29">
        <v>4.4666666699999995</v>
      </c>
      <c r="J1620" s="6" t="s">
        <v>1908</v>
      </c>
      <c r="K1620" s="30">
        <v>29966</v>
      </c>
      <c r="L1620" s="30"/>
      <c r="M1620" s="7" t="s">
        <v>1911</v>
      </c>
      <c r="N1620" s="29" t="s">
        <v>1892</v>
      </c>
      <c r="O1620" s="31">
        <v>136</v>
      </c>
      <c r="P1620" s="31">
        <v>211.5</v>
      </c>
      <c r="Q1620" s="31">
        <v>214.5</v>
      </c>
      <c r="R1620" s="31">
        <v>219.5</v>
      </c>
      <c r="S1620" s="31">
        <v>213</v>
      </c>
      <c r="T1620" s="31">
        <v>79</v>
      </c>
      <c r="U1620" s="31">
        <v>53</v>
      </c>
      <c r="V1620" s="31">
        <v>68.5</v>
      </c>
      <c r="W1620" s="31">
        <v>187</v>
      </c>
      <c r="X1620" s="31">
        <v>183</v>
      </c>
      <c r="Y1620" s="31">
        <v>326</v>
      </c>
      <c r="Z1620" s="31">
        <v>226</v>
      </c>
      <c r="AA1620" s="4">
        <f t="shared" si="25"/>
        <v>2117</v>
      </c>
      <c r="AB1620" s="32">
        <v>20</v>
      </c>
      <c r="AC1620" s="17">
        <v>5.5555555555555552E-2</v>
      </c>
      <c r="AD1620" s="36">
        <v>6.6666666666666666E-2</v>
      </c>
      <c r="AE1620" s="36">
        <v>6.6666666666666666E-2</v>
      </c>
      <c r="AF1620" s="36">
        <v>6.6666666666666666E-2</v>
      </c>
      <c r="AG1620" s="36">
        <v>6.6666666666666666E-2</v>
      </c>
      <c r="AH1620" s="36">
        <v>6.6666666666666666E-2</v>
      </c>
      <c r="AI1620" s="36">
        <v>6.6666666666666666E-2</v>
      </c>
      <c r="AJ1620" s="36">
        <v>6.6666666666666666E-2</v>
      </c>
      <c r="AK1620" s="36">
        <v>6.6666666666666666E-2</v>
      </c>
      <c r="AL1620" s="36">
        <v>3.3333333333333333E-2</v>
      </c>
      <c r="AM1620" s="36">
        <v>3.3333333333333333E-2</v>
      </c>
      <c r="AN1620" s="36">
        <v>3.3333333333333333E-2</v>
      </c>
      <c r="AO1620" s="36">
        <v>3.3333333333333333E-2</v>
      </c>
      <c r="AP1620" s="33" t="str">
        <f t="shared" si="26"/>
        <v>-</v>
      </c>
      <c r="AQ1620" s="55" t="str">
        <f t="shared" si="27"/>
        <v>-</v>
      </c>
      <c r="AR1620" s="56" t="str">
        <f t="shared" si="28"/>
        <v>-</v>
      </c>
      <c r="AS1620" s="34" t="s">
        <v>1892</v>
      </c>
      <c r="AT1620" s="122" t="s">
        <v>5208</v>
      </c>
    </row>
    <row r="1621" spans="1:46" ht="15.75" customHeight="1" x14ac:dyDescent="0.25">
      <c r="A1621" s="6">
        <v>26120530</v>
      </c>
      <c r="B1621" s="7" t="s">
        <v>26</v>
      </c>
      <c r="C1621" s="7" t="s">
        <v>1806</v>
      </c>
      <c r="D1621" s="7" t="s">
        <v>2573</v>
      </c>
      <c r="E1621" s="7" t="s">
        <v>1471</v>
      </c>
      <c r="F1621" s="7">
        <v>9</v>
      </c>
      <c r="G1621" s="7">
        <v>1400</v>
      </c>
      <c r="H1621" s="7">
        <v>-75.7</v>
      </c>
      <c r="I1621" s="29">
        <v>4.5</v>
      </c>
      <c r="J1621" s="6" t="s">
        <v>1908</v>
      </c>
      <c r="K1621" s="30">
        <v>29966</v>
      </c>
      <c r="L1621" s="30"/>
      <c r="M1621" s="7" t="s">
        <v>1911</v>
      </c>
      <c r="N1621" s="29" t="s">
        <v>1892</v>
      </c>
      <c r="O1621" s="31">
        <v>121</v>
      </c>
      <c r="P1621" s="31">
        <v>114</v>
      </c>
      <c r="Q1621" s="31">
        <v>138</v>
      </c>
      <c r="R1621" s="31">
        <v>238</v>
      </c>
      <c r="S1621" s="31">
        <v>120</v>
      </c>
      <c r="T1621" s="31">
        <v>25</v>
      </c>
      <c r="U1621" s="31">
        <v>62</v>
      </c>
      <c r="V1621" s="31">
        <v>42</v>
      </c>
      <c r="W1621" s="31">
        <v>145</v>
      </c>
      <c r="X1621" s="31">
        <v>220</v>
      </c>
      <c r="Y1621" s="31">
        <v>382</v>
      </c>
      <c r="Z1621" s="31">
        <v>327</v>
      </c>
      <c r="AA1621" s="4">
        <f t="shared" si="25"/>
        <v>1934</v>
      </c>
      <c r="AB1621" s="32">
        <v>12</v>
      </c>
      <c r="AC1621" s="17">
        <v>3.3333333333333333E-2</v>
      </c>
      <c r="AD1621" s="36">
        <v>3.3333333333333333E-2</v>
      </c>
      <c r="AE1621" s="36">
        <v>3.3333333333333333E-2</v>
      </c>
      <c r="AF1621" s="36">
        <v>3.3333333333333333E-2</v>
      </c>
      <c r="AG1621" s="36">
        <v>3.3333333333333333E-2</v>
      </c>
      <c r="AH1621" s="36">
        <v>3.3333333333333333E-2</v>
      </c>
      <c r="AI1621" s="36">
        <v>3.3333333333333333E-2</v>
      </c>
      <c r="AJ1621" s="36">
        <v>3.3333333333333333E-2</v>
      </c>
      <c r="AK1621" s="36">
        <v>3.3333333333333333E-2</v>
      </c>
      <c r="AL1621" s="36">
        <v>3.3333333333333333E-2</v>
      </c>
      <c r="AM1621" s="36">
        <v>3.3333333333333333E-2</v>
      </c>
      <c r="AN1621" s="36">
        <v>3.3333333333333333E-2</v>
      </c>
      <c r="AO1621" s="36">
        <v>3.3333333333333333E-2</v>
      </c>
      <c r="AP1621" s="33" t="str">
        <f t="shared" si="26"/>
        <v>-</v>
      </c>
      <c r="AQ1621" s="55" t="str">
        <f t="shared" si="27"/>
        <v>-</v>
      </c>
      <c r="AR1621" s="56" t="str">
        <f t="shared" si="28"/>
        <v>-</v>
      </c>
      <c r="AS1621" s="34" t="s">
        <v>1892</v>
      </c>
      <c r="AT1621" s="122" t="s">
        <v>5208</v>
      </c>
    </row>
    <row r="1622" spans="1:46" ht="15.75" customHeight="1" x14ac:dyDescent="0.25">
      <c r="A1622" s="6">
        <v>26120540</v>
      </c>
      <c r="B1622" s="7" t="s">
        <v>26</v>
      </c>
      <c r="C1622" s="7" t="s">
        <v>2574</v>
      </c>
      <c r="D1622" s="7" t="s">
        <v>2573</v>
      </c>
      <c r="E1622" s="7" t="s">
        <v>1471</v>
      </c>
      <c r="F1622" s="7">
        <v>9</v>
      </c>
      <c r="G1622" s="7">
        <v>1500</v>
      </c>
      <c r="H1622" s="7">
        <v>-75.633333329999999</v>
      </c>
      <c r="I1622" s="29">
        <v>4.5166666700000002</v>
      </c>
      <c r="J1622" s="6" t="s">
        <v>1908</v>
      </c>
      <c r="K1622" s="30">
        <v>29966</v>
      </c>
      <c r="L1622" s="30"/>
      <c r="M1622" s="7" t="s">
        <v>1911</v>
      </c>
      <c r="N1622" s="29" t="s">
        <v>1892</v>
      </c>
      <c r="O1622" s="31">
        <v>206.5</v>
      </c>
      <c r="P1622" s="31">
        <v>162.5</v>
      </c>
      <c r="Q1622" s="31">
        <v>258.5</v>
      </c>
      <c r="R1622" s="31">
        <v>233</v>
      </c>
      <c r="S1622" s="31">
        <v>186</v>
      </c>
      <c r="T1622" s="31">
        <v>61</v>
      </c>
      <c r="U1622" s="31">
        <v>28.5</v>
      </c>
      <c r="V1622" s="31">
        <v>23</v>
      </c>
      <c r="W1622" s="31">
        <v>116</v>
      </c>
      <c r="X1622" s="31">
        <v>315</v>
      </c>
      <c r="Y1622" s="31">
        <v>419.5</v>
      </c>
      <c r="Z1622" s="31">
        <v>180.5</v>
      </c>
      <c r="AA1622" s="4">
        <f t="shared" si="25"/>
        <v>2190</v>
      </c>
      <c r="AB1622" s="32">
        <v>24</v>
      </c>
      <c r="AC1622" s="17">
        <v>6.6666666666666666E-2</v>
      </c>
      <c r="AD1622" s="36">
        <v>6.6666666666666666E-2</v>
      </c>
      <c r="AE1622" s="36">
        <v>6.6666666666666666E-2</v>
      </c>
      <c r="AF1622" s="36">
        <v>6.6666666666666666E-2</v>
      </c>
      <c r="AG1622" s="36">
        <v>6.6666666666666666E-2</v>
      </c>
      <c r="AH1622" s="36">
        <v>6.6666666666666666E-2</v>
      </c>
      <c r="AI1622" s="36">
        <v>6.6666666666666666E-2</v>
      </c>
      <c r="AJ1622" s="36">
        <v>6.6666666666666666E-2</v>
      </c>
      <c r="AK1622" s="36">
        <v>6.6666666666666666E-2</v>
      </c>
      <c r="AL1622" s="36">
        <v>6.6666666666666666E-2</v>
      </c>
      <c r="AM1622" s="36">
        <v>6.6666666666666666E-2</v>
      </c>
      <c r="AN1622" s="36">
        <v>6.6666666666666666E-2</v>
      </c>
      <c r="AO1622" s="36">
        <v>6.6666666666666666E-2</v>
      </c>
      <c r="AP1622" s="33" t="str">
        <f t="shared" si="26"/>
        <v>-</v>
      </c>
      <c r="AQ1622" s="55" t="str">
        <f t="shared" si="27"/>
        <v>-</v>
      </c>
      <c r="AR1622" s="56" t="str">
        <f t="shared" si="28"/>
        <v>-</v>
      </c>
      <c r="AS1622" s="34" t="s">
        <v>1892</v>
      </c>
      <c r="AT1622" s="122" t="s">
        <v>5208</v>
      </c>
    </row>
    <row r="1623" spans="1:46" ht="15.75" customHeight="1" x14ac:dyDescent="0.25">
      <c r="A1623" s="6">
        <v>26120550</v>
      </c>
      <c r="B1623" s="7" t="s">
        <v>26</v>
      </c>
      <c r="C1623" s="7" t="s">
        <v>2575</v>
      </c>
      <c r="D1623" s="7" t="s">
        <v>2571</v>
      </c>
      <c r="E1623" s="7" t="s">
        <v>1471</v>
      </c>
      <c r="F1623" s="7">
        <v>9</v>
      </c>
      <c r="G1623" s="7">
        <v>1220</v>
      </c>
      <c r="H1623" s="7">
        <v>-75.833333329999988</v>
      </c>
      <c r="I1623" s="29">
        <v>4.43333333</v>
      </c>
      <c r="J1623" s="6" t="s">
        <v>1908</v>
      </c>
      <c r="K1623" s="30">
        <v>29966</v>
      </c>
      <c r="L1623" s="30"/>
      <c r="M1623" s="7" t="s">
        <v>1911</v>
      </c>
      <c r="N1623" s="29" t="s">
        <v>1892</v>
      </c>
      <c r="O1623" s="31" t="s">
        <v>1930</v>
      </c>
      <c r="P1623" s="31" t="s">
        <v>1930</v>
      </c>
      <c r="Q1623" s="31" t="s">
        <v>1930</v>
      </c>
      <c r="R1623" s="31" t="s">
        <v>1930</v>
      </c>
      <c r="S1623" s="31">
        <v>104</v>
      </c>
      <c r="T1623" s="31">
        <v>23</v>
      </c>
      <c r="U1623" s="31">
        <v>21</v>
      </c>
      <c r="V1623" s="31">
        <v>56</v>
      </c>
      <c r="W1623" s="31">
        <v>40</v>
      </c>
      <c r="X1623" s="31">
        <v>138</v>
      </c>
      <c r="Y1623" s="31">
        <v>255</v>
      </c>
      <c r="Z1623" s="31">
        <v>88</v>
      </c>
      <c r="AA1623" s="4">
        <f t="shared" si="25"/>
        <v>725</v>
      </c>
      <c r="AB1623" s="32">
        <v>8</v>
      </c>
      <c r="AC1623" s="17">
        <v>2.2222222222222223E-2</v>
      </c>
      <c r="AD1623" s="36">
        <v>0</v>
      </c>
      <c r="AE1623" s="36">
        <v>0</v>
      </c>
      <c r="AF1623" s="36">
        <v>0</v>
      </c>
      <c r="AG1623" s="36">
        <v>0</v>
      </c>
      <c r="AH1623" s="36">
        <v>3.3333333333333333E-2</v>
      </c>
      <c r="AI1623" s="36">
        <v>3.3333333333333333E-2</v>
      </c>
      <c r="AJ1623" s="36">
        <v>3.3333333333333333E-2</v>
      </c>
      <c r="AK1623" s="36">
        <v>3.3333333333333333E-2</v>
      </c>
      <c r="AL1623" s="36">
        <v>3.3333333333333333E-2</v>
      </c>
      <c r="AM1623" s="36">
        <v>3.3333333333333333E-2</v>
      </c>
      <c r="AN1623" s="36">
        <v>3.3333333333333333E-2</v>
      </c>
      <c r="AO1623" s="36">
        <v>3.3333333333333333E-2</v>
      </c>
      <c r="AP1623" s="33" t="str">
        <f t="shared" si="26"/>
        <v>-</v>
      </c>
      <c r="AQ1623" s="55" t="str">
        <f t="shared" si="27"/>
        <v>-</v>
      </c>
      <c r="AR1623" s="56" t="str">
        <f t="shared" si="28"/>
        <v>-</v>
      </c>
      <c r="AS1623" s="34" t="s">
        <v>1892</v>
      </c>
      <c r="AT1623" s="122" t="s">
        <v>5208</v>
      </c>
    </row>
    <row r="1624" spans="1:46" ht="15.75" customHeight="1" x14ac:dyDescent="0.25">
      <c r="A1624" s="6">
        <v>26120560</v>
      </c>
      <c r="B1624" s="7" t="s">
        <v>26</v>
      </c>
      <c r="C1624" s="7" t="s">
        <v>2576</v>
      </c>
      <c r="D1624" s="7" t="s">
        <v>2577</v>
      </c>
      <c r="E1624" s="7" t="s">
        <v>1471</v>
      </c>
      <c r="F1624" s="7">
        <v>9</v>
      </c>
      <c r="G1624" s="7">
        <v>1300</v>
      </c>
      <c r="H1624" s="7">
        <v>-75.666666669999998</v>
      </c>
      <c r="I1624" s="29">
        <v>4.4000000000000004</v>
      </c>
      <c r="J1624" s="6" t="s">
        <v>1908</v>
      </c>
      <c r="K1624" s="30">
        <v>29966</v>
      </c>
      <c r="L1624" s="30"/>
      <c r="M1624" s="7" t="s">
        <v>1911</v>
      </c>
      <c r="N1624" s="29" t="s">
        <v>1892</v>
      </c>
      <c r="O1624" s="31">
        <v>210</v>
      </c>
      <c r="P1624" s="31">
        <v>90</v>
      </c>
      <c r="Q1624" s="31">
        <v>288.39999999999998</v>
      </c>
      <c r="R1624" s="31">
        <v>230.95</v>
      </c>
      <c r="S1624" s="31">
        <v>168.8</v>
      </c>
      <c r="T1624" s="31">
        <v>83.5</v>
      </c>
      <c r="U1624" s="31">
        <v>28.5</v>
      </c>
      <c r="V1624" s="31">
        <v>27</v>
      </c>
      <c r="W1624" s="31">
        <v>43.5</v>
      </c>
      <c r="X1624" s="31">
        <v>165</v>
      </c>
      <c r="Y1624" s="31">
        <v>410</v>
      </c>
      <c r="Z1624" s="31">
        <v>224.25</v>
      </c>
      <c r="AA1624" s="4">
        <f t="shared" si="25"/>
        <v>1969.8999999999999</v>
      </c>
      <c r="AB1624" s="32">
        <v>20</v>
      </c>
      <c r="AC1624" s="17">
        <v>5.5555555555555552E-2</v>
      </c>
      <c r="AD1624" s="36">
        <v>3.3333333333333333E-2</v>
      </c>
      <c r="AE1624" s="36">
        <v>3.3333333333333333E-2</v>
      </c>
      <c r="AF1624" s="36">
        <v>6.6666666666666666E-2</v>
      </c>
      <c r="AG1624" s="36">
        <v>6.6666666666666666E-2</v>
      </c>
      <c r="AH1624" s="36">
        <v>6.6666666666666666E-2</v>
      </c>
      <c r="AI1624" s="36">
        <v>6.6666666666666666E-2</v>
      </c>
      <c r="AJ1624" s="36">
        <v>6.6666666666666666E-2</v>
      </c>
      <c r="AK1624" s="36">
        <v>6.6666666666666666E-2</v>
      </c>
      <c r="AL1624" s="36">
        <v>3.3333333333333333E-2</v>
      </c>
      <c r="AM1624" s="36">
        <v>6.6666666666666666E-2</v>
      </c>
      <c r="AN1624" s="36">
        <v>3.3333333333333333E-2</v>
      </c>
      <c r="AO1624" s="36">
        <v>6.6666666666666666E-2</v>
      </c>
      <c r="AP1624" s="33" t="str">
        <f t="shared" si="26"/>
        <v>-</v>
      </c>
      <c r="AQ1624" s="55" t="str">
        <f t="shared" si="27"/>
        <v>-</v>
      </c>
      <c r="AR1624" s="56" t="str">
        <f t="shared" si="28"/>
        <v>-</v>
      </c>
      <c r="AS1624" s="34" t="s">
        <v>1892</v>
      </c>
      <c r="AT1624" s="122" t="s">
        <v>5208</v>
      </c>
    </row>
    <row r="1625" spans="1:46" ht="15.75" customHeight="1" x14ac:dyDescent="0.25">
      <c r="A1625" s="6">
        <v>26120570</v>
      </c>
      <c r="B1625" s="7" t="s">
        <v>26</v>
      </c>
      <c r="C1625" s="7" t="s">
        <v>278</v>
      </c>
      <c r="D1625" s="7" t="s">
        <v>1472</v>
      </c>
      <c r="E1625" s="7" t="s">
        <v>1471</v>
      </c>
      <c r="F1625" s="7">
        <v>9</v>
      </c>
      <c r="G1625" s="7">
        <v>1540</v>
      </c>
      <c r="H1625" s="7">
        <v>-75.75</v>
      </c>
      <c r="I1625" s="29">
        <v>4.31666667</v>
      </c>
      <c r="J1625" s="6" t="s">
        <v>1908</v>
      </c>
      <c r="K1625" s="30">
        <v>29966</v>
      </c>
      <c r="L1625" s="30"/>
      <c r="M1625" s="7" t="s">
        <v>1911</v>
      </c>
      <c r="N1625" s="29" t="s">
        <v>1892</v>
      </c>
      <c r="O1625" s="31">
        <v>134</v>
      </c>
      <c r="P1625" s="31">
        <v>122</v>
      </c>
      <c r="Q1625" s="31">
        <v>203</v>
      </c>
      <c r="R1625" s="31">
        <v>143</v>
      </c>
      <c r="S1625" s="31">
        <v>143.5</v>
      </c>
      <c r="T1625" s="31">
        <v>37</v>
      </c>
      <c r="U1625" s="31">
        <v>34</v>
      </c>
      <c r="V1625" s="31">
        <v>29.5</v>
      </c>
      <c r="W1625" s="31">
        <v>166.5</v>
      </c>
      <c r="X1625" s="31">
        <v>169</v>
      </c>
      <c r="Y1625" s="31">
        <v>387</v>
      </c>
      <c r="Z1625" s="31">
        <v>140</v>
      </c>
      <c r="AA1625" s="4">
        <f t="shared" si="25"/>
        <v>1708.5</v>
      </c>
      <c r="AB1625" s="32">
        <v>24</v>
      </c>
      <c r="AC1625" s="17">
        <v>6.6666666666666666E-2</v>
      </c>
      <c r="AD1625" s="36">
        <v>6.6666666666666666E-2</v>
      </c>
      <c r="AE1625" s="36">
        <v>6.6666666666666666E-2</v>
      </c>
      <c r="AF1625" s="36">
        <v>6.6666666666666666E-2</v>
      </c>
      <c r="AG1625" s="36">
        <v>6.6666666666666666E-2</v>
      </c>
      <c r="AH1625" s="36">
        <v>6.6666666666666666E-2</v>
      </c>
      <c r="AI1625" s="36">
        <v>6.6666666666666666E-2</v>
      </c>
      <c r="AJ1625" s="36">
        <v>6.6666666666666666E-2</v>
      </c>
      <c r="AK1625" s="36">
        <v>6.6666666666666666E-2</v>
      </c>
      <c r="AL1625" s="36">
        <v>6.6666666666666666E-2</v>
      </c>
      <c r="AM1625" s="36">
        <v>6.6666666666666666E-2</v>
      </c>
      <c r="AN1625" s="36">
        <v>6.6666666666666666E-2</v>
      </c>
      <c r="AO1625" s="36">
        <v>6.6666666666666666E-2</v>
      </c>
      <c r="AP1625" s="33" t="str">
        <f t="shared" si="26"/>
        <v>-</v>
      </c>
      <c r="AQ1625" s="55" t="str">
        <f t="shared" si="27"/>
        <v>-</v>
      </c>
      <c r="AR1625" s="56" t="str">
        <f t="shared" si="28"/>
        <v>-</v>
      </c>
      <c r="AS1625" s="34" t="s">
        <v>1892</v>
      </c>
      <c r="AT1625" s="122" t="s">
        <v>5208</v>
      </c>
    </row>
    <row r="1626" spans="1:46" ht="15.75" customHeight="1" x14ac:dyDescent="0.25">
      <c r="A1626" s="6">
        <v>26120590</v>
      </c>
      <c r="B1626" s="7" t="s">
        <v>26</v>
      </c>
      <c r="C1626" s="7" t="s">
        <v>327</v>
      </c>
      <c r="D1626" s="7" t="s">
        <v>2578</v>
      </c>
      <c r="E1626" s="7" t="s">
        <v>1471</v>
      </c>
      <c r="F1626" s="7">
        <v>9</v>
      </c>
      <c r="G1626" s="7">
        <v>1400</v>
      </c>
      <c r="H1626" s="7">
        <v>-75.75</v>
      </c>
      <c r="I1626" s="29">
        <v>4.3499999999999996</v>
      </c>
      <c r="J1626" s="6" t="s">
        <v>1908</v>
      </c>
      <c r="K1626" s="30">
        <v>30147</v>
      </c>
      <c r="L1626" s="30"/>
      <c r="M1626" s="7" t="s">
        <v>1911</v>
      </c>
      <c r="N1626" s="29" t="s">
        <v>1892</v>
      </c>
      <c r="O1626" s="31">
        <v>173.5</v>
      </c>
      <c r="P1626" s="31">
        <v>167</v>
      </c>
      <c r="Q1626" s="31">
        <v>204</v>
      </c>
      <c r="R1626" s="31">
        <v>226.5</v>
      </c>
      <c r="S1626" s="31">
        <v>154.5</v>
      </c>
      <c r="T1626" s="31">
        <v>48</v>
      </c>
      <c r="U1626" s="31">
        <v>25.5</v>
      </c>
      <c r="V1626" s="31">
        <v>9.5</v>
      </c>
      <c r="W1626" s="31">
        <v>123</v>
      </c>
      <c r="X1626" s="31">
        <v>271</v>
      </c>
      <c r="Y1626" s="31">
        <v>375.5</v>
      </c>
      <c r="Z1626" s="31">
        <v>182</v>
      </c>
      <c r="AA1626" s="4">
        <f t="shared" si="25"/>
        <v>1960</v>
      </c>
      <c r="AB1626" s="32">
        <v>24</v>
      </c>
      <c r="AC1626" s="17">
        <v>6.6666666666666666E-2</v>
      </c>
      <c r="AD1626" s="36">
        <v>6.6666666666666666E-2</v>
      </c>
      <c r="AE1626" s="36">
        <v>6.6666666666666666E-2</v>
      </c>
      <c r="AF1626" s="36">
        <v>6.6666666666666666E-2</v>
      </c>
      <c r="AG1626" s="36">
        <v>6.6666666666666666E-2</v>
      </c>
      <c r="AH1626" s="36">
        <v>6.6666666666666666E-2</v>
      </c>
      <c r="AI1626" s="36">
        <v>6.6666666666666666E-2</v>
      </c>
      <c r="AJ1626" s="36">
        <v>6.6666666666666666E-2</v>
      </c>
      <c r="AK1626" s="36">
        <v>6.6666666666666666E-2</v>
      </c>
      <c r="AL1626" s="36">
        <v>6.6666666666666666E-2</v>
      </c>
      <c r="AM1626" s="36">
        <v>6.6666666666666666E-2</v>
      </c>
      <c r="AN1626" s="36">
        <v>6.6666666666666666E-2</v>
      </c>
      <c r="AO1626" s="36">
        <v>6.6666666666666666E-2</v>
      </c>
      <c r="AP1626" s="33" t="str">
        <f t="shared" si="26"/>
        <v>-</v>
      </c>
      <c r="AQ1626" s="55" t="str">
        <f t="shared" si="27"/>
        <v>-</v>
      </c>
      <c r="AR1626" s="56" t="str">
        <f t="shared" si="28"/>
        <v>-</v>
      </c>
      <c r="AS1626" s="34" t="s">
        <v>1892</v>
      </c>
      <c r="AT1626" s="122" t="s">
        <v>5208</v>
      </c>
    </row>
    <row r="1627" spans="1:46" ht="15.75" customHeight="1" x14ac:dyDescent="0.25">
      <c r="A1627" s="6">
        <v>26120600</v>
      </c>
      <c r="B1627" s="7" t="s">
        <v>26</v>
      </c>
      <c r="C1627" s="7" t="s">
        <v>2579</v>
      </c>
      <c r="D1627" s="7" t="s">
        <v>1800</v>
      </c>
      <c r="E1627" s="7" t="s">
        <v>1775</v>
      </c>
      <c r="F1627" s="7">
        <v>9</v>
      </c>
      <c r="G1627" s="7">
        <v>1100</v>
      </c>
      <c r="H1627" s="7">
        <v>-75.933333329999996</v>
      </c>
      <c r="I1627" s="29">
        <v>4.7166666699999995</v>
      </c>
      <c r="J1627" s="6" t="s">
        <v>1908</v>
      </c>
      <c r="K1627" s="30">
        <v>30209</v>
      </c>
      <c r="L1627" s="30"/>
      <c r="M1627" s="7" t="s">
        <v>1911</v>
      </c>
      <c r="N1627" s="29" t="s">
        <v>1892</v>
      </c>
      <c r="O1627" s="31">
        <v>94.714285714285708</v>
      </c>
      <c r="P1627" s="31">
        <v>94.1</v>
      </c>
      <c r="Q1627" s="31">
        <v>182.5</v>
      </c>
      <c r="R1627" s="31">
        <v>230.6</v>
      </c>
      <c r="S1627" s="31">
        <v>237.15</v>
      </c>
      <c r="T1627" s="31">
        <v>149.05263157894737</v>
      </c>
      <c r="U1627" s="31">
        <v>104.35</v>
      </c>
      <c r="V1627" s="31">
        <v>99.1</v>
      </c>
      <c r="W1627" s="31">
        <v>167.6</v>
      </c>
      <c r="X1627" s="31">
        <v>184.26315789473685</v>
      </c>
      <c r="Y1627" s="31">
        <v>226.95</v>
      </c>
      <c r="Z1627" s="31">
        <v>118.2</v>
      </c>
      <c r="AA1627" s="4">
        <f t="shared" si="25"/>
        <v>1888.5800751879699</v>
      </c>
      <c r="AB1627" s="32">
        <v>239</v>
      </c>
      <c r="AC1627" s="17">
        <v>0.66388888888888886</v>
      </c>
      <c r="AD1627" s="36">
        <v>0.7</v>
      </c>
      <c r="AE1627" s="36">
        <v>0.66666666666666663</v>
      </c>
      <c r="AF1627" s="36">
        <v>0.66666666666666663</v>
      </c>
      <c r="AG1627" s="36">
        <v>0.66666666666666663</v>
      </c>
      <c r="AH1627" s="36">
        <v>0.66666666666666663</v>
      </c>
      <c r="AI1627" s="36">
        <v>0.6333333333333333</v>
      </c>
      <c r="AJ1627" s="36">
        <v>0.66666666666666663</v>
      </c>
      <c r="AK1627" s="36">
        <v>0.66666666666666663</v>
      </c>
      <c r="AL1627" s="36">
        <v>0.66666666666666663</v>
      </c>
      <c r="AM1627" s="36">
        <v>0.6333333333333333</v>
      </c>
      <c r="AN1627" s="36">
        <v>0.66666666666666663</v>
      </c>
      <c r="AO1627" s="36">
        <v>0.66666666666666663</v>
      </c>
      <c r="AP1627" s="33" t="str">
        <f t="shared" si="26"/>
        <v>-</v>
      </c>
      <c r="AQ1627" s="55" t="str">
        <f t="shared" si="27"/>
        <v>-</v>
      </c>
      <c r="AR1627" s="56" t="str">
        <f t="shared" si="28"/>
        <v>&gt;=50%</v>
      </c>
      <c r="AS1627" s="34" t="s">
        <v>1892</v>
      </c>
      <c r="AT1627" s="120" t="s">
        <v>5204</v>
      </c>
    </row>
    <row r="1628" spans="1:46" ht="15.75" customHeight="1" x14ac:dyDescent="0.25">
      <c r="A1628" s="6">
        <v>26120610</v>
      </c>
      <c r="B1628" s="7" t="s">
        <v>26</v>
      </c>
      <c r="C1628" s="7" t="s">
        <v>2580</v>
      </c>
      <c r="D1628" s="7" t="s">
        <v>1489</v>
      </c>
      <c r="E1628" s="7" t="s">
        <v>1476</v>
      </c>
      <c r="F1628" s="7">
        <v>9</v>
      </c>
      <c r="G1628" s="7">
        <v>1250</v>
      </c>
      <c r="H1628" s="7">
        <v>-75.7</v>
      </c>
      <c r="I1628" s="29">
        <v>4.7833333299999996</v>
      </c>
      <c r="J1628" s="6" t="s">
        <v>1908</v>
      </c>
      <c r="K1628" s="30">
        <v>32157</v>
      </c>
      <c r="L1628" s="30"/>
      <c r="M1628" s="7" t="s">
        <v>1911</v>
      </c>
      <c r="N1628" s="29" t="s">
        <v>1892</v>
      </c>
      <c r="O1628" s="31">
        <v>73</v>
      </c>
      <c r="P1628" s="31">
        <v>109</v>
      </c>
      <c r="Q1628" s="31">
        <v>130</v>
      </c>
      <c r="R1628" s="31">
        <v>116</v>
      </c>
      <c r="S1628" s="31">
        <v>151</v>
      </c>
      <c r="T1628" s="31">
        <v>134</v>
      </c>
      <c r="U1628" s="31">
        <v>106</v>
      </c>
      <c r="V1628" s="31">
        <v>90.5</v>
      </c>
      <c r="W1628" s="31">
        <v>112.5</v>
      </c>
      <c r="X1628" s="31">
        <v>138</v>
      </c>
      <c r="Y1628" s="31">
        <v>175</v>
      </c>
      <c r="Z1628" s="31">
        <v>90.5</v>
      </c>
      <c r="AA1628" s="4">
        <f t="shared" si="25"/>
        <v>1425.5</v>
      </c>
      <c r="AB1628" s="32">
        <v>24</v>
      </c>
      <c r="AC1628" s="17">
        <v>6.6666666666666666E-2</v>
      </c>
      <c r="AD1628" s="36">
        <v>6.6666666666666666E-2</v>
      </c>
      <c r="AE1628" s="36">
        <v>6.6666666666666666E-2</v>
      </c>
      <c r="AF1628" s="36">
        <v>6.6666666666666666E-2</v>
      </c>
      <c r="AG1628" s="36">
        <v>6.6666666666666666E-2</v>
      </c>
      <c r="AH1628" s="36">
        <v>6.6666666666666666E-2</v>
      </c>
      <c r="AI1628" s="36">
        <v>6.6666666666666666E-2</v>
      </c>
      <c r="AJ1628" s="36">
        <v>6.6666666666666666E-2</v>
      </c>
      <c r="AK1628" s="36">
        <v>6.6666666666666666E-2</v>
      </c>
      <c r="AL1628" s="36">
        <v>6.6666666666666666E-2</v>
      </c>
      <c r="AM1628" s="36">
        <v>6.6666666666666666E-2</v>
      </c>
      <c r="AN1628" s="36">
        <v>6.6666666666666666E-2</v>
      </c>
      <c r="AO1628" s="36">
        <v>6.6666666666666666E-2</v>
      </c>
      <c r="AP1628" s="33" t="str">
        <f t="shared" si="26"/>
        <v>-</v>
      </c>
      <c r="AQ1628" s="55" t="str">
        <f t="shared" si="27"/>
        <v>-</v>
      </c>
      <c r="AR1628" s="56" t="str">
        <f t="shared" si="28"/>
        <v>-</v>
      </c>
      <c r="AS1628" s="34" t="s">
        <v>1892</v>
      </c>
      <c r="AT1628" s="122" t="s">
        <v>5208</v>
      </c>
    </row>
    <row r="1629" spans="1:46" ht="15.75" customHeight="1" x14ac:dyDescent="0.25">
      <c r="A1629" s="6">
        <v>26120620</v>
      </c>
      <c r="B1629" s="7" t="s">
        <v>26</v>
      </c>
      <c r="C1629" s="7" t="s">
        <v>2581</v>
      </c>
      <c r="D1629" s="7" t="s">
        <v>1489</v>
      </c>
      <c r="E1629" s="7" t="s">
        <v>1476</v>
      </c>
      <c r="F1629" s="7">
        <v>9</v>
      </c>
      <c r="G1629" s="7">
        <v>1340</v>
      </c>
      <c r="H1629" s="7">
        <v>-75.733333329999994</v>
      </c>
      <c r="I1629" s="29">
        <v>4.7666666700000002</v>
      </c>
      <c r="J1629" s="6" t="s">
        <v>1908</v>
      </c>
      <c r="K1629" s="30">
        <v>33253</v>
      </c>
      <c r="L1629" s="30"/>
      <c r="M1629" s="7" t="s">
        <v>1911</v>
      </c>
      <c r="N1629" s="29" t="s">
        <v>1892</v>
      </c>
      <c r="O1629" s="31">
        <v>202</v>
      </c>
      <c r="P1629" s="31">
        <v>192</v>
      </c>
      <c r="Q1629" s="31">
        <v>238</v>
      </c>
      <c r="R1629" s="31">
        <v>212.5</v>
      </c>
      <c r="S1629" s="31">
        <v>325.5</v>
      </c>
      <c r="T1629" s="31">
        <v>261.5</v>
      </c>
      <c r="U1629" s="31">
        <v>177.5</v>
      </c>
      <c r="V1629" s="31">
        <v>223</v>
      </c>
      <c r="W1629" s="31">
        <v>162</v>
      </c>
      <c r="X1629" s="31">
        <v>354.5</v>
      </c>
      <c r="Y1629" s="31">
        <v>463.5</v>
      </c>
      <c r="Z1629" s="31">
        <v>196.5</v>
      </c>
      <c r="AA1629" s="4">
        <f t="shared" si="25"/>
        <v>3008.5</v>
      </c>
      <c r="AB1629" s="32">
        <v>24</v>
      </c>
      <c r="AC1629" s="17">
        <v>6.6666666666666666E-2</v>
      </c>
      <c r="AD1629" s="36">
        <v>6.6666666666666666E-2</v>
      </c>
      <c r="AE1629" s="36">
        <v>6.6666666666666666E-2</v>
      </c>
      <c r="AF1629" s="36">
        <v>6.6666666666666666E-2</v>
      </c>
      <c r="AG1629" s="36">
        <v>6.6666666666666666E-2</v>
      </c>
      <c r="AH1629" s="36">
        <v>6.6666666666666666E-2</v>
      </c>
      <c r="AI1629" s="36">
        <v>6.6666666666666666E-2</v>
      </c>
      <c r="AJ1629" s="36">
        <v>6.6666666666666666E-2</v>
      </c>
      <c r="AK1629" s="36">
        <v>6.6666666666666666E-2</v>
      </c>
      <c r="AL1629" s="36">
        <v>6.6666666666666666E-2</v>
      </c>
      <c r="AM1629" s="36">
        <v>6.6666666666666666E-2</v>
      </c>
      <c r="AN1629" s="36">
        <v>6.6666666666666666E-2</v>
      </c>
      <c r="AO1629" s="36">
        <v>6.6666666666666666E-2</v>
      </c>
      <c r="AP1629" s="33" t="str">
        <f t="shared" si="26"/>
        <v>-</v>
      </c>
      <c r="AQ1629" s="55" t="str">
        <f t="shared" si="27"/>
        <v>-</v>
      </c>
      <c r="AR1629" s="56" t="str">
        <f t="shared" si="28"/>
        <v>-</v>
      </c>
      <c r="AS1629" s="34" t="s">
        <v>1892</v>
      </c>
      <c r="AT1629" s="122" t="s">
        <v>5208</v>
      </c>
    </row>
    <row r="1630" spans="1:46" ht="15.75" customHeight="1" x14ac:dyDescent="0.25">
      <c r="A1630" s="6">
        <v>26120640</v>
      </c>
      <c r="B1630" s="7" t="s">
        <v>26</v>
      </c>
      <c r="C1630" s="7" t="s">
        <v>2582</v>
      </c>
      <c r="D1630" s="7" t="s">
        <v>2563</v>
      </c>
      <c r="E1630" s="7" t="s">
        <v>1471</v>
      </c>
      <c r="F1630" s="7">
        <v>9</v>
      </c>
      <c r="G1630" s="7">
        <v>1600</v>
      </c>
      <c r="H1630" s="7">
        <v>-75.783333329999991</v>
      </c>
      <c r="I1630" s="29">
        <v>4.18333333</v>
      </c>
      <c r="J1630" s="6" t="s">
        <v>1908</v>
      </c>
      <c r="K1630" s="30">
        <v>33253</v>
      </c>
      <c r="L1630" s="30"/>
      <c r="M1630" s="7" t="s">
        <v>1911</v>
      </c>
      <c r="N1630" s="29" t="s">
        <v>1892</v>
      </c>
      <c r="O1630" s="31">
        <v>182.5</v>
      </c>
      <c r="P1630" s="31">
        <v>121.5</v>
      </c>
      <c r="Q1630" s="31">
        <v>177</v>
      </c>
      <c r="R1630" s="31">
        <v>140.75</v>
      </c>
      <c r="S1630" s="31">
        <v>171</v>
      </c>
      <c r="T1630" s="31">
        <v>41</v>
      </c>
      <c r="U1630" s="31">
        <v>42</v>
      </c>
      <c r="V1630" s="31">
        <v>15</v>
      </c>
      <c r="W1630" s="31">
        <v>134.5</v>
      </c>
      <c r="X1630" s="31">
        <v>271</v>
      </c>
      <c r="Y1630" s="31">
        <v>259.5</v>
      </c>
      <c r="Z1630" s="31">
        <v>102</v>
      </c>
      <c r="AA1630" s="4">
        <f t="shared" si="25"/>
        <v>1657.75</v>
      </c>
      <c r="AB1630" s="32">
        <v>24</v>
      </c>
      <c r="AC1630" s="17">
        <v>6.6666666666666666E-2</v>
      </c>
      <c r="AD1630" s="36">
        <v>6.6666666666666666E-2</v>
      </c>
      <c r="AE1630" s="36">
        <v>6.6666666666666666E-2</v>
      </c>
      <c r="AF1630" s="36">
        <v>6.6666666666666666E-2</v>
      </c>
      <c r="AG1630" s="36">
        <v>6.6666666666666666E-2</v>
      </c>
      <c r="AH1630" s="36">
        <v>6.6666666666666666E-2</v>
      </c>
      <c r="AI1630" s="36">
        <v>6.6666666666666666E-2</v>
      </c>
      <c r="AJ1630" s="36">
        <v>6.6666666666666666E-2</v>
      </c>
      <c r="AK1630" s="36">
        <v>6.6666666666666666E-2</v>
      </c>
      <c r="AL1630" s="36">
        <v>6.6666666666666666E-2</v>
      </c>
      <c r="AM1630" s="36">
        <v>6.6666666666666666E-2</v>
      </c>
      <c r="AN1630" s="36">
        <v>6.6666666666666666E-2</v>
      </c>
      <c r="AO1630" s="36">
        <v>6.6666666666666666E-2</v>
      </c>
      <c r="AP1630" s="33" t="str">
        <f t="shared" si="26"/>
        <v>-</v>
      </c>
      <c r="AQ1630" s="55" t="str">
        <f t="shared" si="27"/>
        <v>-</v>
      </c>
      <c r="AR1630" s="56" t="str">
        <f t="shared" si="28"/>
        <v>-</v>
      </c>
      <c r="AS1630" s="34" t="s">
        <v>1892</v>
      </c>
      <c r="AT1630" s="122" t="s">
        <v>5208</v>
      </c>
    </row>
    <row r="1631" spans="1:46" ht="15.75" customHeight="1" x14ac:dyDescent="0.25">
      <c r="A1631" s="6">
        <v>26120650</v>
      </c>
      <c r="B1631" s="7" t="s">
        <v>26</v>
      </c>
      <c r="C1631" s="7" t="s">
        <v>327</v>
      </c>
      <c r="D1631" s="7" t="s">
        <v>2583</v>
      </c>
      <c r="E1631" s="7" t="s">
        <v>1471</v>
      </c>
      <c r="F1631" s="7">
        <v>9</v>
      </c>
      <c r="G1631" s="7">
        <v>1700</v>
      </c>
      <c r="H1631" s="7">
        <v>-75.7</v>
      </c>
      <c r="I1631" s="29">
        <v>4.6333333300000001</v>
      </c>
      <c r="J1631" s="6" t="s">
        <v>1908</v>
      </c>
      <c r="K1631" s="30">
        <v>33253</v>
      </c>
      <c r="L1631" s="30"/>
      <c r="M1631" s="7" t="s">
        <v>1911</v>
      </c>
      <c r="N1631" s="29" t="s">
        <v>1892</v>
      </c>
      <c r="O1631" s="31">
        <v>203.5</v>
      </c>
      <c r="P1631" s="31">
        <v>115.5</v>
      </c>
      <c r="Q1631" s="31">
        <v>217.5</v>
      </c>
      <c r="R1631" s="31">
        <v>218</v>
      </c>
      <c r="S1631" s="31">
        <v>238</v>
      </c>
      <c r="T1631" s="31">
        <v>38.5</v>
      </c>
      <c r="U1631" s="31">
        <v>66.5</v>
      </c>
      <c r="V1631" s="31">
        <v>72</v>
      </c>
      <c r="W1631" s="31">
        <v>153.5</v>
      </c>
      <c r="X1631" s="31">
        <v>269</v>
      </c>
      <c r="Y1631" s="31">
        <v>349</v>
      </c>
      <c r="Z1631" s="31">
        <v>234</v>
      </c>
      <c r="AA1631" s="4">
        <f t="shared" si="25"/>
        <v>2175</v>
      </c>
      <c r="AB1631" s="32">
        <v>22</v>
      </c>
      <c r="AC1631" s="17">
        <v>6.1111111111111109E-2</v>
      </c>
      <c r="AD1631" s="36">
        <v>6.6666666666666666E-2</v>
      </c>
      <c r="AE1631" s="36">
        <v>6.6666666666666666E-2</v>
      </c>
      <c r="AF1631" s="36">
        <v>6.6666666666666666E-2</v>
      </c>
      <c r="AG1631" s="36">
        <v>3.3333333333333333E-2</v>
      </c>
      <c r="AH1631" s="36">
        <v>6.6666666666666666E-2</v>
      </c>
      <c r="AI1631" s="36">
        <v>6.6666666666666666E-2</v>
      </c>
      <c r="AJ1631" s="36">
        <v>6.6666666666666666E-2</v>
      </c>
      <c r="AK1631" s="36">
        <v>6.6666666666666666E-2</v>
      </c>
      <c r="AL1631" s="36">
        <v>6.6666666666666666E-2</v>
      </c>
      <c r="AM1631" s="36">
        <v>6.6666666666666666E-2</v>
      </c>
      <c r="AN1631" s="36">
        <v>6.6666666666666666E-2</v>
      </c>
      <c r="AO1631" s="36">
        <v>3.3333333333333333E-2</v>
      </c>
      <c r="AP1631" s="33" t="str">
        <f t="shared" si="26"/>
        <v>-</v>
      </c>
      <c r="AQ1631" s="55" t="str">
        <f t="shared" si="27"/>
        <v>-</v>
      </c>
      <c r="AR1631" s="56" t="str">
        <f t="shared" si="28"/>
        <v>-</v>
      </c>
      <c r="AS1631" s="34" t="s">
        <v>1892</v>
      </c>
      <c r="AT1631" s="122" t="s">
        <v>5208</v>
      </c>
    </row>
    <row r="1632" spans="1:46" ht="15.75" customHeight="1" x14ac:dyDescent="0.25">
      <c r="A1632" s="6">
        <v>26120660</v>
      </c>
      <c r="B1632" s="7" t="s">
        <v>26</v>
      </c>
      <c r="C1632" s="7" t="s">
        <v>1072</v>
      </c>
      <c r="D1632" s="7" t="s">
        <v>2570</v>
      </c>
      <c r="E1632" s="7" t="s">
        <v>1471</v>
      </c>
      <c r="F1632" s="7">
        <v>9</v>
      </c>
      <c r="G1632" s="7">
        <v>1320</v>
      </c>
      <c r="H1632" s="7">
        <v>-75.75</v>
      </c>
      <c r="I1632" s="29">
        <v>4.55</v>
      </c>
      <c r="J1632" s="6" t="s">
        <v>1908</v>
      </c>
      <c r="K1632" s="30">
        <v>33253</v>
      </c>
      <c r="L1632" s="30"/>
      <c r="M1632" s="7" t="s">
        <v>1911</v>
      </c>
      <c r="N1632" s="29" t="s">
        <v>1892</v>
      </c>
      <c r="O1632" s="31">
        <v>69.5</v>
      </c>
      <c r="P1632" s="31">
        <v>63</v>
      </c>
      <c r="Q1632" s="31">
        <v>231.5</v>
      </c>
      <c r="R1632" s="31">
        <v>201</v>
      </c>
      <c r="S1632" s="31">
        <v>222</v>
      </c>
      <c r="T1632" s="31">
        <v>102.5</v>
      </c>
      <c r="U1632" s="31">
        <v>52</v>
      </c>
      <c r="V1632" s="31">
        <v>61.5</v>
      </c>
      <c r="W1632" s="31">
        <v>142.5</v>
      </c>
      <c r="X1632" s="31">
        <v>260</v>
      </c>
      <c r="Y1632" s="31">
        <v>248.5</v>
      </c>
      <c r="Z1632" s="31">
        <v>141.5</v>
      </c>
      <c r="AA1632" s="4">
        <f t="shared" si="25"/>
        <v>1795.5</v>
      </c>
      <c r="AB1632" s="32">
        <v>21</v>
      </c>
      <c r="AC1632" s="17">
        <v>5.8333333333333334E-2</v>
      </c>
      <c r="AD1632" s="36">
        <v>3.3333333333333333E-2</v>
      </c>
      <c r="AE1632" s="36">
        <v>3.3333333333333333E-2</v>
      </c>
      <c r="AF1632" s="36">
        <v>6.6666666666666666E-2</v>
      </c>
      <c r="AG1632" s="36">
        <v>6.6666666666666666E-2</v>
      </c>
      <c r="AH1632" s="36">
        <v>3.3333333333333333E-2</v>
      </c>
      <c r="AI1632" s="36">
        <v>6.6666666666666666E-2</v>
      </c>
      <c r="AJ1632" s="36">
        <v>6.6666666666666666E-2</v>
      </c>
      <c r="AK1632" s="36">
        <v>6.6666666666666666E-2</v>
      </c>
      <c r="AL1632" s="36">
        <v>6.6666666666666666E-2</v>
      </c>
      <c r="AM1632" s="36">
        <v>6.6666666666666666E-2</v>
      </c>
      <c r="AN1632" s="36">
        <v>6.6666666666666666E-2</v>
      </c>
      <c r="AO1632" s="36">
        <v>6.6666666666666666E-2</v>
      </c>
      <c r="AP1632" s="33" t="str">
        <f t="shared" si="26"/>
        <v>-</v>
      </c>
      <c r="AQ1632" s="55" t="str">
        <f t="shared" si="27"/>
        <v>-</v>
      </c>
      <c r="AR1632" s="56" t="str">
        <f t="shared" si="28"/>
        <v>-</v>
      </c>
      <c r="AS1632" s="34" t="s">
        <v>1892</v>
      </c>
      <c r="AT1632" s="122" t="s">
        <v>5208</v>
      </c>
    </row>
    <row r="1633" spans="1:46" ht="15.75" customHeight="1" x14ac:dyDescent="0.25">
      <c r="A1633" s="6">
        <v>26120670</v>
      </c>
      <c r="B1633" s="7" t="s">
        <v>54</v>
      </c>
      <c r="C1633" s="7" t="s">
        <v>2584</v>
      </c>
      <c r="D1633" s="7" t="s">
        <v>1800</v>
      </c>
      <c r="E1633" s="7" t="s">
        <v>1775</v>
      </c>
      <c r="F1633" s="7">
        <v>9</v>
      </c>
      <c r="G1633" s="7">
        <v>1150</v>
      </c>
      <c r="H1633" s="7">
        <v>-75.849999999999994</v>
      </c>
      <c r="I1633" s="29">
        <v>4.68333333</v>
      </c>
      <c r="J1633" s="6" t="s">
        <v>1908</v>
      </c>
      <c r="K1633" s="30">
        <v>32096</v>
      </c>
      <c r="L1633" s="30"/>
      <c r="M1633" s="7" t="s">
        <v>1911</v>
      </c>
      <c r="N1633" s="29" t="s">
        <v>1892</v>
      </c>
      <c r="O1633" s="31">
        <v>140</v>
      </c>
      <c r="P1633" s="31">
        <v>78.150000000000006</v>
      </c>
      <c r="Q1633" s="31">
        <v>185.75</v>
      </c>
      <c r="R1633" s="31">
        <v>140.05000000000001</v>
      </c>
      <c r="S1633" s="31">
        <v>122</v>
      </c>
      <c r="T1633" s="31">
        <v>62.6</v>
      </c>
      <c r="U1633" s="31">
        <v>81.299999999999983</v>
      </c>
      <c r="V1633" s="31">
        <v>103.49999999999997</v>
      </c>
      <c r="W1633" s="31">
        <v>154.75</v>
      </c>
      <c r="X1633" s="31">
        <v>160.4</v>
      </c>
      <c r="Y1633" s="31">
        <v>227.35000000000002</v>
      </c>
      <c r="Z1633" s="31">
        <v>73.599999999999994</v>
      </c>
      <c r="AA1633" s="4">
        <f t="shared" si="25"/>
        <v>1529.4499999999998</v>
      </c>
      <c r="AB1633" s="32">
        <v>24</v>
      </c>
      <c r="AC1633" s="17">
        <v>6.6666666666666666E-2</v>
      </c>
      <c r="AD1633" s="36">
        <v>6.6666666666666666E-2</v>
      </c>
      <c r="AE1633" s="36">
        <v>6.6666666666666666E-2</v>
      </c>
      <c r="AF1633" s="36">
        <v>6.6666666666666666E-2</v>
      </c>
      <c r="AG1633" s="36">
        <v>6.6666666666666666E-2</v>
      </c>
      <c r="AH1633" s="36">
        <v>6.6666666666666666E-2</v>
      </c>
      <c r="AI1633" s="36">
        <v>6.6666666666666666E-2</v>
      </c>
      <c r="AJ1633" s="36">
        <v>6.6666666666666666E-2</v>
      </c>
      <c r="AK1633" s="36">
        <v>6.6666666666666666E-2</v>
      </c>
      <c r="AL1633" s="36">
        <v>6.6666666666666666E-2</v>
      </c>
      <c r="AM1633" s="36">
        <v>6.6666666666666666E-2</v>
      </c>
      <c r="AN1633" s="36">
        <v>6.6666666666666666E-2</v>
      </c>
      <c r="AO1633" s="36">
        <v>6.6666666666666666E-2</v>
      </c>
      <c r="AP1633" s="33" t="str">
        <f t="shared" si="26"/>
        <v>-</v>
      </c>
      <c r="AQ1633" s="55" t="str">
        <f t="shared" si="27"/>
        <v>-</v>
      </c>
      <c r="AR1633" s="56" t="str">
        <f t="shared" si="28"/>
        <v>-</v>
      </c>
      <c r="AS1633" s="34" t="s">
        <v>1892</v>
      </c>
      <c r="AT1633" s="122" t="s">
        <v>5208</v>
      </c>
    </row>
    <row r="1634" spans="1:46" ht="15.75" customHeight="1" x14ac:dyDescent="0.25">
      <c r="A1634" s="6">
        <v>26120680</v>
      </c>
      <c r="B1634" s="7" t="s">
        <v>54</v>
      </c>
      <c r="C1634" s="7" t="s">
        <v>2295</v>
      </c>
      <c r="D1634" s="7" t="s">
        <v>2585</v>
      </c>
      <c r="E1634" s="7" t="s">
        <v>1775</v>
      </c>
      <c r="F1634" s="7">
        <v>9</v>
      </c>
      <c r="G1634" s="7">
        <v>1410</v>
      </c>
      <c r="H1634" s="7">
        <v>-75.733333329999994</v>
      </c>
      <c r="I1634" s="29">
        <v>4.7</v>
      </c>
      <c r="J1634" s="6" t="s">
        <v>1908</v>
      </c>
      <c r="K1634" s="30">
        <v>31639</v>
      </c>
      <c r="L1634" s="30"/>
      <c r="M1634" s="7" t="s">
        <v>1911</v>
      </c>
      <c r="N1634" s="29" t="s">
        <v>1892</v>
      </c>
      <c r="O1634" s="31">
        <v>116.95</v>
      </c>
      <c r="P1634" s="31">
        <v>65.25</v>
      </c>
      <c r="Q1634" s="31">
        <v>178.35</v>
      </c>
      <c r="R1634" s="31">
        <v>153.5</v>
      </c>
      <c r="S1634" s="31">
        <v>221.7</v>
      </c>
      <c r="T1634" s="31">
        <v>103.14999999999999</v>
      </c>
      <c r="U1634" s="31">
        <v>71.699999999999989</v>
      </c>
      <c r="V1634" s="31">
        <v>93.1</v>
      </c>
      <c r="W1634" s="31">
        <v>101.99999999999999</v>
      </c>
      <c r="X1634" s="31">
        <v>208.80000000000007</v>
      </c>
      <c r="Y1634" s="31">
        <v>319.69999999999987</v>
      </c>
      <c r="Z1634" s="31">
        <v>94.05</v>
      </c>
      <c r="AA1634" s="4">
        <f t="shared" si="25"/>
        <v>1728.2499999999998</v>
      </c>
      <c r="AB1634" s="32">
        <v>21</v>
      </c>
      <c r="AC1634" s="17">
        <v>5.8333333333333334E-2</v>
      </c>
      <c r="AD1634" s="36">
        <v>6.6666666666666666E-2</v>
      </c>
      <c r="AE1634" s="36">
        <v>6.6666666666666666E-2</v>
      </c>
      <c r="AF1634" s="36">
        <v>6.6666666666666666E-2</v>
      </c>
      <c r="AG1634" s="36">
        <v>6.6666666666666666E-2</v>
      </c>
      <c r="AH1634" s="36">
        <v>6.6666666666666666E-2</v>
      </c>
      <c r="AI1634" s="36">
        <v>6.6666666666666666E-2</v>
      </c>
      <c r="AJ1634" s="36">
        <v>6.6666666666666666E-2</v>
      </c>
      <c r="AK1634" s="36">
        <v>6.6666666666666666E-2</v>
      </c>
      <c r="AL1634" s="36">
        <v>3.3333333333333333E-2</v>
      </c>
      <c r="AM1634" s="36">
        <v>3.3333333333333333E-2</v>
      </c>
      <c r="AN1634" s="36">
        <v>3.3333333333333333E-2</v>
      </c>
      <c r="AO1634" s="36">
        <v>6.6666666666666666E-2</v>
      </c>
      <c r="AP1634" s="33" t="str">
        <f t="shared" si="26"/>
        <v>-</v>
      </c>
      <c r="AQ1634" s="55" t="str">
        <f t="shared" si="27"/>
        <v>-</v>
      </c>
      <c r="AR1634" s="56" t="str">
        <f t="shared" si="28"/>
        <v>-</v>
      </c>
      <c r="AS1634" s="34" t="s">
        <v>1892</v>
      </c>
      <c r="AT1634" s="122" t="s">
        <v>5208</v>
      </c>
    </row>
    <row r="1635" spans="1:46" ht="15.75" customHeight="1" x14ac:dyDescent="0.25">
      <c r="A1635" s="6">
        <v>26125061</v>
      </c>
      <c r="B1635" s="7" t="s">
        <v>31</v>
      </c>
      <c r="C1635" s="7" t="s">
        <v>1469</v>
      </c>
      <c r="D1635" s="7" t="s">
        <v>1470</v>
      </c>
      <c r="E1635" s="7" t="s">
        <v>1471</v>
      </c>
      <c r="F1635" s="7">
        <v>9</v>
      </c>
      <c r="G1635" s="7">
        <v>1229</v>
      </c>
      <c r="H1635" s="7">
        <v>-75.766388890000002</v>
      </c>
      <c r="I1635" s="29">
        <v>4.4547222199999998</v>
      </c>
      <c r="J1635" s="6" t="s">
        <v>1908</v>
      </c>
      <c r="K1635" s="30">
        <v>42566</v>
      </c>
      <c r="L1635" s="30"/>
      <c r="M1635" s="35" t="s">
        <v>1909</v>
      </c>
      <c r="N1635" s="29" t="s">
        <v>1910</v>
      </c>
      <c r="O1635" s="31">
        <v>134.63333333333333</v>
      </c>
      <c r="P1635" s="31">
        <v>148.19999999999999</v>
      </c>
      <c r="Q1635" s="31">
        <v>205.68928571428569</v>
      </c>
      <c r="R1635" s="31">
        <v>271.26206896551724</v>
      </c>
      <c r="S1635" s="31">
        <v>229.32758620689648</v>
      </c>
      <c r="T1635" s="31">
        <v>152.2037037037037</v>
      </c>
      <c r="U1635" s="31">
        <v>101.82962962962964</v>
      </c>
      <c r="V1635" s="31">
        <v>87.384615384615344</v>
      </c>
      <c r="W1635" s="31">
        <v>182.02758620689653</v>
      </c>
      <c r="X1635" s="31">
        <v>255.08518518518511</v>
      </c>
      <c r="Y1635" s="31">
        <v>291.43703703703704</v>
      </c>
      <c r="Z1635" s="31">
        <v>185.83703703703708</v>
      </c>
      <c r="AA1635" s="4">
        <f t="shared" si="25"/>
        <v>2244.9170684041369</v>
      </c>
      <c r="AB1635" s="32">
        <v>331</v>
      </c>
      <c r="AC1635" s="17">
        <v>0.9194444444444444</v>
      </c>
      <c r="AD1635" s="36">
        <v>0.9</v>
      </c>
      <c r="AE1635" s="36">
        <v>0.93333333333333335</v>
      </c>
      <c r="AF1635" s="36">
        <v>0.93333333333333335</v>
      </c>
      <c r="AG1635" s="36">
        <v>0.96666666666666667</v>
      </c>
      <c r="AH1635" s="36">
        <v>0.96666666666666667</v>
      </c>
      <c r="AI1635" s="36">
        <v>0.9</v>
      </c>
      <c r="AJ1635" s="36">
        <v>0.9</v>
      </c>
      <c r="AK1635" s="36">
        <v>0.8666666666666667</v>
      </c>
      <c r="AL1635" s="36">
        <v>0.96666666666666667</v>
      </c>
      <c r="AM1635" s="36">
        <v>0.9</v>
      </c>
      <c r="AN1635" s="36">
        <v>0.9</v>
      </c>
      <c r="AO1635" s="36">
        <v>0.9</v>
      </c>
      <c r="AP1635" s="33" t="str">
        <f t="shared" si="26"/>
        <v>&gt;=80%</v>
      </c>
      <c r="AQ1635" s="55" t="str">
        <f t="shared" si="27"/>
        <v>&gt;=75%</v>
      </c>
      <c r="AR1635" s="56" t="str">
        <f t="shared" si="28"/>
        <v>&gt;=50%</v>
      </c>
      <c r="AS1635" s="34" t="s">
        <v>1889</v>
      </c>
      <c r="AT1635" s="121">
        <v>0.8</v>
      </c>
    </row>
    <row r="1636" spans="1:46" ht="15.75" customHeight="1" x14ac:dyDescent="0.25">
      <c r="A1636" s="6">
        <v>26125070</v>
      </c>
      <c r="B1636" s="7" t="s">
        <v>56</v>
      </c>
      <c r="C1636" s="7" t="s">
        <v>2586</v>
      </c>
      <c r="D1636" s="7" t="s">
        <v>2573</v>
      </c>
      <c r="E1636" s="7" t="s">
        <v>1471</v>
      </c>
      <c r="F1636" s="7">
        <v>9</v>
      </c>
      <c r="G1636" s="7">
        <v>1450</v>
      </c>
      <c r="H1636" s="7">
        <v>-75.666666669999998</v>
      </c>
      <c r="I1636" s="29">
        <v>4.5166666700000002</v>
      </c>
      <c r="J1636" s="6" t="s">
        <v>1908</v>
      </c>
      <c r="K1636" s="30">
        <v>18429</v>
      </c>
      <c r="L1636" s="30"/>
      <c r="M1636" s="7" t="s">
        <v>1911</v>
      </c>
      <c r="N1636" s="29" t="s">
        <v>1892</v>
      </c>
      <c r="O1636" s="31">
        <v>199.35000000000002</v>
      </c>
      <c r="P1636" s="31">
        <v>94.449999999999989</v>
      </c>
      <c r="Q1636" s="31">
        <v>243.65000000000003</v>
      </c>
      <c r="R1636" s="31">
        <v>204.14999999999998</v>
      </c>
      <c r="S1636" s="31">
        <v>150.77499999999998</v>
      </c>
      <c r="T1636" s="31">
        <v>81.549999999999983</v>
      </c>
      <c r="U1636" s="31">
        <v>50.224999999999994</v>
      </c>
      <c r="V1636" s="31">
        <v>49.9</v>
      </c>
      <c r="W1636" s="31">
        <v>125.45000000000002</v>
      </c>
      <c r="X1636" s="31">
        <v>198.77500000000003</v>
      </c>
      <c r="Y1636" s="31">
        <v>350.97499999999997</v>
      </c>
      <c r="Z1636" s="31">
        <v>172.7</v>
      </c>
      <c r="AA1636" s="4">
        <f t="shared" si="25"/>
        <v>1921.95</v>
      </c>
      <c r="AB1636" s="32">
        <v>48</v>
      </c>
      <c r="AC1636" s="17">
        <v>0.13333333333333333</v>
      </c>
      <c r="AD1636" s="36">
        <v>0.13333333333333333</v>
      </c>
      <c r="AE1636" s="36">
        <v>0.13333333333333333</v>
      </c>
      <c r="AF1636" s="36">
        <v>0.13333333333333333</v>
      </c>
      <c r="AG1636" s="36">
        <v>0.13333333333333333</v>
      </c>
      <c r="AH1636" s="36">
        <v>0.13333333333333333</v>
      </c>
      <c r="AI1636" s="36">
        <v>0.13333333333333333</v>
      </c>
      <c r="AJ1636" s="36">
        <v>0.13333333333333333</v>
      </c>
      <c r="AK1636" s="36">
        <v>0.13333333333333333</v>
      </c>
      <c r="AL1636" s="36">
        <v>0.13333333333333333</v>
      </c>
      <c r="AM1636" s="36">
        <v>0.13333333333333333</v>
      </c>
      <c r="AN1636" s="36">
        <v>0.13333333333333333</v>
      </c>
      <c r="AO1636" s="36">
        <v>0.13333333333333333</v>
      </c>
      <c r="AP1636" s="33" t="str">
        <f t="shared" si="26"/>
        <v>-</v>
      </c>
      <c r="AQ1636" s="55" t="str">
        <f t="shared" si="27"/>
        <v>-</v>
      </c>
      <c r="AR1636" s="56" t="str">
        <f t="shared" si="28"/>
        <v>-</v>
      </c>
      <c r="AS1636" s="34" t="s">
        <v>1892</v>
      </c>
      <c r="AT1636" s="122" t="s">
        <v>5208</v>
      </c>
    </row>
    <row r="1637" spans="1:46" ht="15.75" customHeight="1" x14ac:dyDescent="0.25">
      <c r="A1637" s="6">
        <v>26125080</v>
      </c>
      <c r="B1637" s="7" t="s">
        <v>43</v>
      </c>
      <c r="C1637" s="7" t="s">
        <v>2587</v>
      </c>
      <c r="D1637" s="7" t="s">
        <v>2578</v>
      </c>
      <c r="E1637" s="7" t="s">
        <v>1471</v>
      </c>
      <c r="F1637" s="7">
        <v>9</v>
      </c>
      <c r="G1637" s="7">
        <v>1250</v>
      </c>
      <c r="H1637" s="7">
        <v>-75.733333329999994</v>
      </c>
      <c r="I1637" s="29">
        <v>4.3833333300000001</v>
      </c>
      <c r="J1637" s="6" t="s">
        <v>1908</v>
      </c>
      <c r="K1637" s="30">
        <v>22904</v>
      </c>
      <c r="L1637" s="30"/>
      <c r="M1637" s="7" t="s">
        <v>1911</v>
      </c>
      <c r="N1637" s="29" t="s">
        <v>1892</v>
      </c>
      <c r="O1637" s="31">
        <v>192.2</v>
      </c>
      <c r="P1637" s="31">
        <v>131.57499999999999</v>
      </c>
      <c r="Q1637" s="31">
        <v>219.97500000000002</v>
      </c>
      <c r="R1637" s="31">
        <v>208.92500000000001</v>
      </c>
      <c r="S1637" s="31">
        <v>160.77500000000001</v>
      </c>
      <c r="T1637" s="31">
        <v>78.5</v>
      </c>
      <c r="U1637" s="31">
        <v>54.974999999999994</v>
      </c>
      <c r="V1637" s="31">
        <v>36.275000000000006</v>
      </c>
      <c r="W1637" s="31">
        <v>158.52500000000001</v>
      </c>
      <c r="X1637" s="31">
        <v>228.25</v>
      </c>
      <c r="Y1637" s="31">
        <v>423.9</v>
      </c>
      <c r="Z1637" s="31">
        <v>129.6</v>
      </c>
      <c r="AA1637" s="4">
        <f t="shared" si="25"/>
        <v>2023.4749999999999</v>
      </c>
      <c r="AB1637" s="32">
        <v>48</v>
      </c>
      <c r="AC1637" s="17">
        <v>0.13333333333333333</v>
      </c>
      <c r="AD1637" s="36">
        <v>0.13333333333333333</v>
      </c>
      <c r="AE1637" s="36">
        <v>0.13333333333333333</v>
      </c>
      <c r="AF1637" s="36">
        <v>0.13333333333333333</v>
      </c>
      <c r="AG1637" s="36">
        <v>0.13333333333333333</v>
      </c>
      <c r="AH1637" s="36">
        <v>0.13333333333333333</v>
      </c>
      <c r="AI1637" s="36">
        <v>0.13333333333333333</v>
      </c>
      <c r="AJ1637" s="36">
        <v>0.13333333333333333</v>
      </c>
      <c r="AK1637" s="36">
        <v>0.13333333333333333</v>
      </c>
      <c r="AL1637" s="36">
        <v>0.13333333333333333</v>
      </c>
      <c r="AM1637" s="36">
        <v>0.13333333333333333</v>
      </c>
      <c r="AN1637" s="36">
        <v>0.13333333333333333</v>
      </c>
      <c r="AO1637" s="36">
        <v>0.13333333333333333</v>
      </c>
      <c r="AP1637" s="33" t="str">
        <f t="shared" si="26"/>
        <v>-</v>
      </c>
      <c r="AQ1637" s="55" t="str">
        <f t="shared" si="27"/>
        <v>-</v>
      </c>
      <c r="AR1637" s="56" t="str">
        <f t="shared" si="28"/>
        <v>-</v>
      </c>
      <c r="AS1637" s="34" t="s">
        <v>1892</v>
      </c>
      <c r="AT1637" s="122" t="s">
        <v>5208</v>
      </c>
    </row>
    <row r="1638" spans="1:46" ht="15.75" customHeight="1" x14ac:dyDescent="0.25">
      <c r="A1638" s="6">
        <v>26125090</v>
      </c>
      <c r="B1638" s="7" t="s">
        <v>150</v>
      </c>
      <c r="C1638" s="7" t="s">
        <v>2588</v>
      </c>
      <c r="D1638" s="7" t="s">
        <v>1470</v>
      </c>
      <c r="E1638" s="7" t="s">
        <v>1471</v>
      </c>
      <c r="F1638" s="7">
        <v>9</v>
      </c>
      <c r="G1638" s="7">
        <v>1550</v>
      </c>
      <c r="H1638" s="7">
        <v>-75.666666669999998</v>
      </c>
      <c r="I1638" s="29">
        <v>4.5333333299999996</v>
      </c>
      <c r="J1638" s="6" t="s">
        <v>1908</v>
      </c>
      <c r="K1638" s="30">
        <v>22630</v>
      </c>
      <c r="L1638" s="30"/>
      <c r="M1638" s="7" t="s">
        <v>1911</v>
      </c>
      <c r="N1638" s="29" t="s">
        <v>1892</v>
      </c>
      <c r="O1638" s="31">
        <v>127.20000000000002</v>
      </c>
      <c r="P1638" s="31">
        <v>105.39999999999999</v>
      </c>
      <c r="Q1638" s="31">
        <v>98.899999999999991</v>
      </c>
      <c r="R1638" s="31">
        <v>161.4</v>
      </c>
      <c r="S1638" s="31">
        <v>94.499999999999986</v>
      </c>
      <c r="T1638" s="31">
        <v>54.900000000000006</v>
      </c>
      <c r="U1638" s="31">
        <v>74.199999999999989</v>
      </c>
      <c r="V1638" s="31">
        <v>101.00000000000001</v>
      </c>
      <c r="W1638" s="31">
        <v>105.3</v>
      </c>
      <c r="X1638" s="31">
        <v>89.799999999999983</v>
      </c>
      <c r="Y1638" s="31">
        <v>497</v>
      </c>
      <c r="Z1638" s="31">
        <v>391.00000000000006</v>
      </c>
      <c r="AA1638" s="4">
        <f t="shared" si="25"/>
        <v>1900.6</v>
      </c>
      <c r="AB1638" s="32">
        <v>12</v>
      </c>
      <c r="AC1638" s="17">
        <v>3.3333333333333333E-2</v>
      </c>
      <c r="AD1638" s="36">
        <v>3.3333333333333333E-2</v>
      </c>
      <c r="AE1638" s="36">
        <v>3.3333333333333333E-2</v>
      </c>
      <c r="AF1638" s="36">
        <v>3.3333333333333333E-2</v>
      </c>
      <c r="AG1638" s="36">
        <v>3.3333333333333333E-2</v>
      </c>
      <c r="AH1638" s="36">
        <v>3.3333333333333333E-2</v>
      </c>
      <c r="AI1638" s="36">
        <v>3.3333333333333333E-2</v>
      </c>
      <c r="AJ1638" s="36">
        <v>3.3333333333333333E-2</v>
      </c>
      <c r="AK1638" s="36">
        <v>3.3333333333333333E-2</v>
      </c>
      <c r="AL1638" s="36">
        <v>3.3333333333333333E-2</v>
      </c>
      <c r="AM1638" s="36">
        <v>3.3333333333333333E-2</v>
      </c>
      <c r="AN1638" s="36">
        <v>3.3333333333333333E-2</v>
      </c>
      <c r="AO1638" s="36">
        <v>3.3333333333333333E-2</v>
      </c>
      <c r="AP1638" s="33" t="str">
        <f t="shared" si="26"/>
        <v>-</v>
      </c>
      <c r="AQ1638" s="55" t="str">
        <f t="shared" si="27"/>
        <v>-</v>
      </c>
      <c r="AR1638" s="56" t="str">
        <f t="shared" si="28"/>
        <v>-</v>
      </c>
      <c r="AS1638" s="34" t="s">
        <v>1892</v>
      </c>
      <c r="AT1638" s="122" t="s">
        <v>5208</v>
      </c>
    </row>
    <row r="1639" spans="1:46" ht="15.75" customHeight="1" x14ac:dyDescent="0.25">
      <c r="A1639" s="6">
        <v>26125100</v>
      </c>
      <c r="B1639" s="7" t="s">
        <v>56</v>
      </c>
      <c r="C1639" s="7" t="s">
        <v>2589</v>
      </c>
      <c r="D1639" s="7" t="s">
        <v>1774</v>
      </c>
      <c r="E1639" s="7" t="s">
        <v>1775</v>
      </c>
      <c r="F1639" s="7">
        <v>9</v>
      </c>
      <c r="G1639" s="7">
        <v>1320</v>
      </c>
      <c r="H1639" s="7">
        <v>-75.55</v>
      </c>
      <c r="I1639" s="29">
        <v>4.5166666700000002</v>
      </c>
      <c r="J1639" s="6" t="s">
        <v>1908</v>
      </c>
      <c r="K1639" s="30">
        <v>24303</v>
      </c>
      <c r="L1639" s="30"/>
      <c r="M1639" s="7" t="s">
        <v>1911</v>
      </c>
      <c r="N1639" s="29" t="s">
        <v>1892</v>
      </c>
      <c r="O1639" s="31">
        <v>108.96666666666668</v>
      </c>
      <c r="P1639" s="31">
        <v>108.03333333333332</v>
      </c>
      <c r="Q1639" s="31">
        <v>217.46666666666667</v>
      </c>
      <c r="R1639" s="31">
        <v>212.13333333333333</v>
      </c>
      <c r="S1639" s="31">
        <v>200.36666666666665</v>
      </c>
      <c r="T1639" s="31">
        <v>152.56666666666666</v>
      </c>
      <c r="U1639" s="31">
        <v>82.766666666666652</v>
      </c>
      <c r="V1639" s="31">
        <v>85.166666666666657</v>
      </c>
      <c r="W1639" s="31">
        <v>169.9</v>
      </c>
      <c r="X1639" s="31">
        <v>182.23333333333326</v>
      </c>
      <c r="Y1639" s="31">
        <v>237.80000000000004</v>
      </c>
      <c r="Z1639" s="31">
        <v>129.80000000000001</v>
      </c>
      <c r="AA1639" s="4">
        <f t="shared" si="25"/>
        <v>1887.2</v>
      </c>
      <c r="AB1639" s="32">
        <v>36</v>
      </c>
      <c r="AC1639" s="17">
        <v>0.1</v>
      </c>
      <c r="AD1639" s="36">
        <v>0.1</v>
      </c>
      <c r="AE1639" s="36">
        <v>0.1</v>
      </c>
      <c r="AF1639" s="36">
        <v>0.1</v>
      </c>
      <c r="AG1639" s="36">
        <v>0.1</v>
      </c>
      <c r="AH1639" s="36">
        <v>0.1</v>
      </c>
      <c r="AI1639" s="36">
        <v>0.1</v>
      </c>
      <c r="AJ1639" s="36">
        <v>0.1</v>
      </c>
      <c r="AK1639" s="36">
        <v>0.1</v>
      </c>
      <c r="AL1639" s="36">
        <v>0.1</v>
      </c>
      <c r="AM1639" s="36">
        <v>0.1</v>
      </c>
      <c r="AN1639" s="36">
        <v>0.1</v>
      </c>
      <c r="AO1639" s="36">
        <v>0.1</v>
      </c>
      <c r="AP1639" s="33" t="str">
        <f t="shared" si="26"/>
        <v>-</v>
      </c>
      <c r="AQ1639" s="55" t="str">
        <f t="shared" si="27"/>
        <v>-</v>
      </c>
      <c r="AR1639" s="56" t="str">
        <f t="shared" si="28"/>
        <v>-</v>
      </c>
      <c r="AS1639" s="34" t="s">
        <v>1892</v>
      </c>
      <c r="AT1639" s="122" t="s">
        <v>5208</v>
      </c>
    </row>
    <row r="1640" spans="1:46" ht="15.75" customHeight="1" x14ac:dyDescent="0.25">
      <c r="A1640" s="6">
        <v>26125130</v>
      </c>
      <c r="B1640" s="7" t="s">
        <v>56</v>
      </c>
      <c r="C1640" s="7" t="s">
        <v>1827</v>
      </c>
      <c r="D1640" s="7" t="s">
        <v>1089</v>
      </c>
      <c r="E1640" s="7" t="s">
        <v>1775</v>
      </c>
      <c r="F1640" s="7">
        <v>9</v>
      </c>
      <c r="G1640" s="7">
        <v>1749</v>
      </c>
      <c r="H1640" s="7">
        <v>-75.832361110000008</v>
      </c>
      <c r="I1640" s="29">
        <v>4.1850555599999995</v>
      </c>
      <c r="J1640" s="6" t="s">
        <v>1908</v>
      </c>
      <c r="K1640" s="30">
        <v>26952</v>
      </c>
      <c r="L1640" s="30"/>
      <c r="M1640" s="7" t="s">
        <v>1911</v>
      </c>
      <c r="N1640" s="29" t="s">
        <v>1910</v>
      </c>
      <c r="O1640" s="31">
        <v>154.94999999999999</v>
      </c>
      <c r="P1640" s="31">
        <v>163.15714285714284</v>
      </c>
      <c r="Q1640" s="31">
        <v>253.68518518518516</v>
      </c>
      <c r="R1640" s="31">
        <v>304.75333333333327</v>
      </c>
      <c r="S1640" s="31">
        <v>268.10370370370373</v>
      </c>
      <c r="T1640" s="31">
        <v>140.79615384615386</v>
      </c>
      <c r="U1640" s="31">
        <v>96.55925925925925</v>
      </c>
      <c r="V1640" s="31">
        <v>94.344000000000008</v>
      </c>
      <c r="W1640" s="31">
        <v>176.16153846153844</v>
      </c>
      <c r="X1640" s="31">
        <v>314.52068965517242</v>
      </c>
      <c r="Y1640" s="31">
        <v>308.5</v>
      </c>
      <c r="Z1640" s="31">
        <v>221.75769230769222</v>
      </c>
      <c r="AA1640" s="4">
        <f t="shared" si="25"/>
        <v>2497.2886986091812</v>
      </c>
      <c r="AB1640" s="32">
        <v>328</v>
      </c>
      <c r="AC1640" s="17">
        <v>0.91111111111111109</v>
      </c>
      <c r="AD1640" s="36">
        <v>1</v>
      </c>
      <c r="AE1640" s="36">
        <v>0.93333333333333335</v>
      </c>
      <c r="AF1640" s="36">
        <v>0.9</v>
      </c>
      <c r="AG1640" s="36">
        <v>1</v>
      </c>
      <c r="AH1640" s="36">
        <v>0.9</v>
      </c>
      <c r="AI1640" s="36">
        <v>0.8666666666666667</v>
      </c>
      <c r="AJ1640" s="36">
        <v>0.9</v>
      </c>
      <c r="AK1640" s="36">
        <v>0.83333333333333337</v>
      </c>
      <c r="AL1640" s="36">
        <v>0.8666666666666667</v>
      </c>
      <c r="AM1640" s="36">
        <v>0.96666666666666667</v>
      </c>
      <c r="AN1640" s="36">
        <v>0.9</v>
      </c>
      <c r="AO1640" s="36">
        <v>0.8666666666666667</v>
      </c>
      <c r="AP1640" s="33" t="str">
        <f t="shared" si="26"/>
        <v>&gt;=80%</v>
      </c>
      <c r="AQ1640" s="55" t="str">
        <f t="shared" si="27"/>
        <v>&gt;=75%</v>
      </c>
      <c r="AR1640" s="56" t="str">
        <f t="shared" si="28"/>
        <v>&gt;=50%</v>
      </c>
      <c r="AT1640" s="121">
        <v>0.8</v>
      </c>
    </row>
    <row r="1641" spans="1:46" ht="15.75" customHeight="1" x14ac:dyDescent="0.25">
      <c r="A1641" s="6">
        <v>26125140</v>
      </c>
      <c r="B1641" s="7" t="s">
        <v>43</v>
      </c>
      <c r="C1641" s="7" t="s">
        <v>854</v>
      </c>
      <c r="D1641" s="7" t="s">
        <v>1792</v>
      </c>
      <c r="E1641" s="7" t="s">
        <v>1775</v>
      </c>
      <c r="F1641" s="7">
        <v>9</v>
      </c>
      <c r="G1641" s="7">
        <v>1170</v>
      </c>
      <c r="H1641" s="7">
        <v>-75.833333329999988</v>
      </c>
      <c r="I1641" s="29">
        <v>4.3333333300000003</v>
      </c>
      <c r="J1641" s="6" t="s">
        <v>1908</v>
      </c>
      <c r="K1641" s="30">
        <v>30696</v>
      </c>
      <c r="L1641" s="30"/>
      <c r="M1641" s="7" t="s">
        <v>1911</v>
      </c>
      <c r="N1641" s="29" t="s">
        <v>1892</v>
      </c>
      <c r="O1641" s="31">
        <v>62.300000000000004</v>
      </c>
      <c r="P1641" s="31">
        <v>146.39999999999998</v>
      </c>
      <c r="Q1641" s="31">
        <v>91.6</v>
      </c>
      <c r="R1641" s="31">
        <v>89.7</v>
      </c>
      <c r="S1641" s="31">
        <v>93.7</v>
      </c>
      <c r="T1641" s="31">
        <v>46.8</v>
      </c>
      <c r="U1641" s="31">
        <v>73.7</v>
      </c>
      <c r="V1641" s="31">
        <v>73.5</v>
      </c>
      <c r="W1641" s="31">
        <v>183.8</v>
      </c>
      <c r="X1641" s="31" t="s">
        <v>1930</v>
      </c>
      <c r="Y1641" s="31">
        <v>276.50000000000006</v>
      </c>
      <c r="Z1641" s="31">
        <v>145.4</v>
      </c>
      <c r="AA1641" s="4">
        <f t="shared" si="25"/>
        <v>1283.4000000000001</v>
      </c>
      <c r="AB1641" s="32">
        <v>11</v>
      </c>
      <c r="AC1641" s="17">
        <v>3.0555555555555555E-2</v>
      </c>
      <c r="AD1641" s="36">
        <v>3.3333333333333333E-2</v>
      </c>
      <c r="AE1641" s="36">
        <v>3.3333333333333333E-2</v>
      </c>
      <c r="AF1641" s="36">
        <v>3.3333333333333333E-2</v>
      </c>
      <c r="AG1641" s="36">
        <v>3.3333333333333333E-2</v>
      </c>
      <c r="AH1641" s="36">
        <v>3.3333333333333333E-2</v>
      </c>
      <c r="AI1641" s="36">
        <v>3.3333333333333333E-2</v>
      </c>
      <c r="AJ1641" s="36">
        <v>3.3333333333333333E-2</v>
      </c>
      <c r="AK1641" s="36">
        <v>3.3333333333333333E-2</v>
      </c>
      <c r="AL1641" s="36">
        <v>3.3333333333333333E-2</v>
      </c>
      <c r="AM1641" s="36">
        <v>0</v>
      </c>
      <c r="AN1641" s="36">
        <v>3.3333333333333333E-2</v>
      </c>
      <c r="AO1641" s="36">
        <v>3.3333333333333333E-2</v>
      </c>
      <c r="AP1641" s="33" t="str">
        <f t="shared" si="26"/>
        <v>-</v>
      </c>
      <c r="AQ1641" s="55" t="str">
        <f t="shared" si="27"/>
        <v>-</v>
      </c>
      <c r="AR1641" s="56" t="str">
        <f t="shared" si="28"/>
        <v>-</v>
      </c>
      <c r="AS1641" s="34" t="s">
        <v>1892</v>
      </c>
      <c r="AT1641" s="122" t="s">
        <v>5208</v>
      </c>
    </row>
    <row r="1642" spans="1:46" ht="15.75" customHeight="1" x14ac:dyDescent="0.25">
      <c r="A1642" s="6">
        <v>26125230</v>
      </c>
      <c r="B1642" s="7" t="s">
        <v>56</v>
      </c>
      <c r="C1642" s="7" t="s">
        <v>1206</v>
      </c>
      <c r="D1642" s="7" t="s">
        <v>2570</v>
      </c>
      <c r="E1642" s="7" t="s">
        <v>1471</v>
      </c>
      <c r="F1642" s="7">
        <v>9</v>
      </c>
      <c r="G1642" s="7">
        <v>1350</v>
      </c>
      <c r="H1642" s="7">
        <v>-75.783333329999991</v>
      </c>
      <c r="I1642" s="29">
        <v>4.5166666700000002</v>
      </c>
      <c r="J1642" s="6" t="s">
        <v>1908</v>
      </c>
      <c r="K1642" s="30">
        <v>29235</v>
      </c>
      <c r="L1642" s="30"/>
      <c r="M1642" s="7" t="s">
        <v>1911</v>
      </c>
      <c r="N1642" s="29" t="s">
        <v>1892</v>
      </c>
      <c r="O1642" s="31">
        <v>130.80000000000001</v>
      </c>
      <c r="P1642" s="31">
        <v>101.15</v>
      </c>
      <c r="Q1642" s="31">
        <v>193.55</v>
      </c>
      <c r="R1642" s="31">
        <v>244.70000000000005</v>
      </c>
      <c r="S1642" s="31">
        <v>123.85000000000002</v>
      </c>
      <c r="T1642" s="31">
        <v>50.849999999999994</v>
      </c>
      <c r="U1642" s="31">
        <v>44.349999999999994</v>
      </c>
      <c r="V1642" s="31">
        <v>59.800000000000011</v>
      </c>
      <c r="W1642" s="31">
        <v>187.54999999999998</v>
      </c>
      <c r="X1642" s="31">
        <v>218.25</v>
      </c>
      <c r="Y1642" s="31">
        <v>348.4</v>
      </c>
      <c r="Z1642" s="31">
        <v>105.25</v>
      </c>
      <c r="AA1642" s="4">
        <f t="shared" si="25"/>
        <v>1808.5</v>
      </c>
      <c r="AB1642" s="32">
        <v>24</v>
      </c>
      <c r="AC1642" s="17">
        <v>6.6666666666666666E-2</v>
      </c>
      <c r="AD1642" s="36">
        <v>6.6666666666666666E-2</v>
      </c>
      <c r="AE1642" s="36">
        <v>6.6666666666666666E-2</v>
      </c>
      <c r="AF1642" s="36">
        <v>6.6666666666666666E-2</v>
      </c>
      <c r="AG1642" s="36">
        <v>6.6666666666666666E-2</v>
      </c>
      <c r="AH1642" s="36">
        <v>6.6666666666666666E-2</v>
      </c>
      <c r="AI1642" s="36">
        <v>6.6666666666666666E-2</v>
      </c>
      <c r="AJ1642" s="36">
        <v>6.6666666666666666E-2</v>
      </c>
      <c r="AK1642" s="36">
        <v>6.6666666666666666E-2</v>
      </c>
      <c r="AL1642" s="36">
        <v>6.6666666666666666E-2</v>
      </c>
      <c r="AM1642" s="36">
        <v>6.6666666666666666E-2</v>
      </c>
      <c r="AN1642" s="36">
        <v>6.6666666666666666E-2</v>
      </c>
      <c r="AO1642" s="36">
        <v>6.6666666666666666E-2</v>
      </c>
      <c r="AP1642" s="33" t="str">
        <f t="shared" si="26"/>
        <v>-</v>
      </c>
      <c r="AQ1642" s="55" t="str">
        <f t="shared" si="27"/>
        <v>-</v>
      </c>
      <c r="AR1642" s="56" t="str">
        <f t="shared" si="28"/>
        <v>-</v>
      </c>
      <c r="AS1642" s="34" t="s">
        <v>1892</v>
      </c>
      <c r="AT1642" s="122" t="s">
        <v>5208</v>
      </c>
    </row>
    <row r="1643" spans="1:46" ht="15.75" customHeight="1" x14ac:dyDescent="0.25">
      <c r="A1643" s="6">
        <v>26125240</v>
      </c>
      <c r="B1643" s="7" t="s">
        <v>43</v>
      </c>
      <c r="C1643" s="7" t="s">
        <v>626</v>
      </c>
      <c r="D1643" s="7" t="s">
        <v>1489</v>
      </c>
      <c r="E1643" s="7" t="s">
        <v>1476</v>
      </c>
      <c r="F1643" s="7">
        <v>9</v>
      </c>
      <c r="G1643" s="7">
        <v>1350</v>
      </c>
      <c r="H1643" s="7">
        <v>-75.75</v>
      </c>
      <c r="I1643" s="29">
        <v>4.75</v>
      </c>
      <c r="J1643" s="6" t="s">
        <v>1908</v>
      </c>
      <c r="K1643" s="30">
        <v>31578</v>
      </c>
      <c r="L1643" s="30"/>
      <c r="M1643" s="7" t="s">
        <v>1911</v>
      </c>
      <c r="N1643" s="29" t="s">
        <v>1892</v>
      </c>
      <c r="O1643" s="31">
        <v>73</v>
      </c>
      <c r="P1643" s="31">
        <v>101.8</v>
      </c>
      <c r="Q1643" s="31">
        <v>107.99999999999999</v>
      </c>
      <c r="R1643" s="31">
        <v>120.80000000000001</v>
      </c>
      <c r="S1643" s="31">
        <v>217</v>
      </c>
      <c r="T1643" s="31">
        <v>240.3</v>
      </c>
      <c r="U1643" s="31">
        <v>105.1</v>
      </c>
      <c r="V1643" s="31">
        <v>74.800000000000011</v>
      </c>
      <c r="W1643" s="31">
        <v>107.29999999999998</v>
      </c>
      <c r="X1643" s="31">
        <v>94.699999999999989</v>
      </c>
      <c r="Y1643" s="31">
        <v>227.5</v>
      </c>
      <c r="Z1643" s="31">
        <v>138.50000000000003</v>
      </c>
      <c r="AA1643" s="4">
        <f t="shared" si="25"/>
        <v>1608.8000000000002</v>
      </c>
      <c r="AB1643" s="32">
        <v>12</v>
      </c>
      <c r="AC1643" s="17">
        <v>3.3333333333333333E-2</v>
      </c>
      <c r="AD1643" s="36">
        <v>3.3333333333333333E-2</v>
      </c>
      <c r="AE1643" s="36">
        <v>3.3333333333333333E-2</v>
      </c>
      <c r="AF1643" s="36">
        <v>3.3333333333333333E-2</v>
      </c>
      <c r="AG1643" s="36">
        <v>3.3333333333333333E-2</v>
      </c>
      <c r="AH1643" s="36">
        <v>3.3333333333333333E-2</v>
      </c>
      <c r="AI1643" s="36">
        <v>3.3333333333333333E-2</v>
      </c>
      <c r="AJ1643" s="36">
        <v>3.3333333333333333E-2</v>
      </c>
      <c r="AK1643" s="36">
        <v>3.3333333333333333E-2</v>
      </c>
      <c r="AL1643" s="36">
        <v>3.3333333333333333E-2</v>
      </c>
      <c r="AM1643" s="36">
        <v>3.3333333333333333E-2</v>
      </c>
      <c r="AN1643" s="36">
        <v>3.3333333333333333E-2</v>
      </c>
      <c r="AO1643" s="36">
        <v>3.3333333333333333E-2</v>
      </c>
      <c r="AP1643" s="33" t="str">
        <f t="shared" si="26"/>
        <v>-</v>
      </c>
      <c r="AQ1643" s="55" t="str">
        <f t="shared" si="27"/>
        <v>-</v>
      </c>
      <c r="AR1643" s="56" t="str">
        <f t="shared" si="28"/>
        <v>-</v>
      </c>
      <c r="AS1643" s="34" t="s">
        <v>1892</v>
      </c>
      <c r="AT1643" s="122" t="s">
        <v>5208</v>
      </c>
    </row>
    <row r="1644" spans="1:46" ht="15.75" customHeight="1" x14ac:dyDescent="0.25">
      <c r="A1644" s="6">
        <v>26125250</v>
      </c>
      <c r="B1644" s="7" t="s">
        <v>43</v>
      </c>
      <c r="C1644" s="7" t="s">
        <v>1490</v>
      </c>
      <c r="D1644" s="7" t="s">
        <v>2565</v>
      </c>
      <c r="E1644" s="7" t="s">
        <v>1471</v>
      </c>
      <c r="F1644" s="7">
        <v>9</v>
      </c>
      <c r="G1644" s="7">
        <v>1450</v>
      </c>
      <c r="H1644" s="7">
        <v>-75.766666669999992</v>
      </c>
      <c r="I1644" s="29">
        <v>4.5999999999999996</v>
      </c>
      <c r="J1644" s="6" t="s">
        <v>1908</v>
      </c>
      <c r="K1644" s="30">
        <v>28140</v>
      </c>
      <c r="L1644" s="30"/>
      <c r="M1644" s="7" t="s">
        <v>1911</v>
      </c>
      <c r="N1644" s="29" t="s">
        <v>1892</v>
      </c>
      <c r="O1644" s="31">
        <v>179.04999999999998</v>
      </c>
      <c r="P1644" s="31">
        <v>102.54999999999998</v>
      </c>
      <c r="Q1644" s="31">
        <v>254.79999999999998</v>
      </c>
      <c r="R1644" s="31">
        <v>166.70000000000005</v>
      </c>
      <c r="S1644" s="31">
        <v>214.89999999999998</v>
      </c>
      <c r="T1644" s="31">
        <v>111.75</v>
      </c>
      <c r="U1644" s="31">
        <v>56.9</v>
      </c>
      <c r="V1644" s="31">
        <v>85.449999999999989</v>
      </c>
      <c r="W1644" s="31">
        <v>130.89999999999998</v>
      </c>
      <c r="X1644" s="31">
        <v>206.75</v>
      </c>
      <c r="Y1644" s="31">
        <v>348.80000000000007</v>
      </c>
      <c r="Z1644" s="31">
        <v>198.34999999999997</v>
      </c>
      <c r="AA1644" s="4">
        <f t="shared" si="25"/>
        <v>2056.9</v>
      </c>
      <c r="AB1644" s="32">
        <v>24</v>
      </c>
      <c r="AC1644" s="17">
        <v>6.6666666666666666E-2</v>
      </c>
      <c r="AD1644" s="36">
        <v>6.6666666666666666E-2</v>
      </c>
      <c r="AE1644" s="36">
        <v>6.6666666666666666E-2</v>
      </c>
      <c r="AF1644" s="36">
        <v>6.6666666666666666E-2</v>
      </c>
      <c r="AG1644" s="36">
        <v>6.6666666666666666E-2</v>
      </c>
      <c r="AH1644" s="36">
        <v>6.6666666666666666E-2</v>
      </c>
      <c r="AI1644" s="36">
        <v>6.6666666666666666E-2</v>
      </c>
      <c r="AJ1644" s="36">
        <v>6.6666666666666666E-2</v>
      </c>
      <c r="AK1644" s="36">
        <v>6.6666666666666666E-2</v>
      </c>
      <c r="AL1644" s="36">
        <v>6.6666666666666666E-2</v>
      </c>
      <c r="AM1644" s="36">
        <v>6.6666666666666666E-2</v>
      </c>
      <c r="AN1644" s="36">
        <v>6.6666666666666666E-2</v>
      </c>
      <c r="AO1644" s="36">
        <v>6.6666666666666666E-2</v>
      </c>
      <c r="AP1644" s="33" t="str">
        <f t="shared" si="26"/>
        <v>-</v>
      </c>
      <c r="AQ1644" s="55" t="str">
        <f t="shared" si="27"/>
        <v>-</v>
      </c>
      <c r="AR1644" s="56" t="str">
        <f t="shared" si="28"/>
        <v>-</v>
      </c>
      <c r="AS1644" s="34" t="s">
        <v>1892</v>
      </c>
      <c r="AT1644" s="122" t="s">
        <v>5208</v>
      </c>
    </row>
    <row r="1645" spans="1:46" ht="15.75" customHeight="1" x14ac:dyDescent="0.25">
      <c r="A1645" s="6">
        <v>26130020</v>
      </c>
      <c r="B1645" s="7" t="s">
        <v>26</v>
      </c>
      <c r="C1645" s="7" t="s">
        <v>1498</v>
      </c>
      <c r="D1645" s="7" t="s">
        <v>1494</v>
      </c>
      <c r="E1645" s="7" t="s">
        <v>1476</v>
      </c>
      <c r="F1645" s="7">
        <v>9</v>
      </c>
      <c r="G1645" s="7">
        <v>2001</v>
      </c>
      <c r="H1645" s="7">
        <v>-75.558055560000014</v>
      </c>
      <c r="I1645" s="29">
        <v>4.8441666699999999</v>
      </c>
      <c r="J1645" s="6" t="s">
        <v>1908</v>
      </c>
      <c r="K1645" s="30">
        <v>26068</v>
      </c>
      <c r="L1645" s="30"/>
      <c r="M1645" s="7" t="s">
        <v>1911</v>
      </c>
      <c r="N1645" s="29" t="s">
        <v>1910</v>
      </c>
      <c r="O1645" s="31">
        <v>166.72068965517244</v>
      </c>
      <c r="P1645" s="31">
        <v>171.41379310344828</v>
      </c>
      <c r="Q1645" s="31">
        <v>254.25172413793106</v>
      </c>
      <c r="R1645" s="31">
        <v>281.0344827586207</v>
      </c>
      <c r="S1645" s="31">
        <v>264.8</v>
      </c>
      <c r="T1645" s="31">
        <v>166.16</v>
      </c>
      <c r="U1645" s="31">
        <v>119.2655172413793</v>
      </c>
      <c r="V1645" s="31">
        <v>132.19999999999999</v>
      </c>
      <c r="W1645" s="31">
        <v>209.81379310344829</v>
      </c>
      <c r="X1645" s="31">
        <v>311.86896551724135</v>
      </c>
      <c r="Y1645" s="31">
        <v>328.63000000000005</v>
      </c>
      <c r="Z1645" s="31">
        <v>219.76666666666662</v>
      </c>
      <c r="AA1645" s="4">
        <f t="shared" si="25"/>
        <v>2625.925632183908</v>
      </c>
      <c r="AB1645" s="32">
        <v>351</v>
      </c>
      <c r="AC1645" s="17">
        <v>0.97499999999999998</v>
      </c>
      <c r="AD1645" s="36">
        <v>0.96666666666666667</v>
      </c>
      <c r="AE1645" s="36">
        <v>0.96666666666666667</v>
      </c>
      <c r="AF1645" s="36">
        <v>0.96666666666666667</v>
      </c>
      <c r="AG1645" s="36">
        <v>0.96666666666666667</v>
      </c>
      <c r="AH1645" s="36">
        <v>1</v>
      </c>
      <c r="AI1645" s="36">
        <v>1</v>
      </c>
      <c r="AJ1645" s="36">
        <v>0.96666666666666667</v>
      </c>
      <c r="AK1645" s="36">
        <v>0.93333333333333335</v>
      </c>
      <c r="AL1645" s="36">
        <v>0.96666666666666667</v>
      </c>
      <c r="AM1645" s="36">
        <v>0.96666666666666667</v>
      </c>
      <c r="AN1645" s="36">
        <v>1</v>
      </c>
      <c r="AO1645" s="36">
        <v>1</v>
      </c>
      <c r="AP1645" s="33" t="str">
        <f t="shared" si="26"/>
        <v>&gt;=80%</v>
      </c>
      <c r="AQ1645" s="55" t="str">
        <f t="shared" si="27"/>
        <v>&gt;=75%</v>
      </c>
      <c r="AR1645" s="56" t="str">
        <f t="shared" si="28"/>
        <v>&gt;=50%</v>
      </c>
      <c r="AT1645" s="121">
        <v>0.8</v>
      </c>
    </row>
    <row r="1646" spans="1:46" ht="15.75" customHeight="1" x14ac:dyDescent="0.25">
      <c r="A1646" s="6">
        <v>26130060</v>
      </c>
      <c r="B1646" s="7" t="s">
        <v>26</v>
      </c>
      <c r="C1646" s="7" t="s">
        <v>2590</v>
      </c>
      <c r="D1646" s="7" t="s">
        <v>1494</v>
      </c>
      <c r="E1646" s="7" t="s">
        <v>1476</v>
      </c>
      <c r="F1646" s="7">
        <v>9</v>
      </c>
      <c r="G1646" s="7">
        <v>1675</v>
      </c>
      <c r="H1646" s="7">
        <v>-75.633333329999999</v>
      </c>
      <c r="I1646" s="29">
        <v>4.8833333300000001</v>
      </c>
      <c r="J1646" s="6" t="s">
        <v>1908</v>
      </c>
      <c r="K1646" s="30">
        <v>22174</v>
      </c>
      <c r="L1646" s="30"/>
      <c r="M1646" s="7" t="s">
        <v>1911</v>
      </c>
      <c r="N1646" s="29" t="s">
        <v>1892</v>
      </c>
      <c r="O1646" s="31">
        <v>213.2</v>
      </c>
      <c r="P1646" s="31">
        <v>158.64000000000001</v>
      </c>
      <c r="Q1646" s="31">
        <v>186.2</v>
      </c>
      <c r="R1646" s="31">
        <v>238.6</v>
      </c>
      <c r="S1646" s="31">
        <v>232.6</v>
      </c>
      <c r="T1646" s="31">
        <v>187.4</v>
      </c>
      <c r="U1646" s="31">
        <v>119</v>
      </c>
      <c r="V1646" s="31">
        <v>157.4</v>
      </c>
      <c r="W1646" s="31">
        <v>224.2</v>
      </c>
      <c r="X1646" s="31">
        <v>258.64999999999998</v>
      </c>
      <c r="Y1646" s="31">
        <v>277.2</v>
      </c>
      <c r="Z1646" s="31">
        <v>270.39999999999998</v>
      </c>
      <c r="AA1646" s="4">
        <f t="shared" si="25"/>
        <v>2523.4900000000002</v>
      </c>
      <c r="AB1646" s="32">
        <v>59</v>
      </c>
      <c r="AC1646" s="17">
        <v>0.16388888888888889</v>
      </c>
      <c r="AD1646" s="36">
        <v>0.16666666666666666</v>
      </c>
      <c r="AE1646" s="36">
        <v>0.16666666666666666</v>
      </c>
      <c r="AF1646" s="36">
        <v>0.16666666666666666</v>
      </c>
      <c r="AG1646" s="36">
        <v>0.16666666666666666</v>
      </c>
      <c r="AH1646" s="36">
        <v>0.16666666666666666</v>
      </c>
      <c r="AI1646" s="36">
        <v>0.16666666666666666</v>
      </c>
      <c r="AJ1646" s="36">
        <v>0.16666666666666666</v>
      </c>
      <c r="AK1646" s="36">
        <v>0.16666666666666666</v>
      </c>
      <c r="AL1646" s="36">
        <v>0.16666666666666666</v>
      </c>
      <c r="AM1646" s="36">
        <v>0.13333333333333333</v>
      </c>
      <c r="AN1646" s="36">
        <v>0.16666666666666666</v>
      </c>
      <c r="AO1646" s="36">
        <v>0.16666666666666666</v>
      </c>
      <c r="AP1646" s="33" t="str">
        <f t="shared" si="26"/>
        <v>-</v>
      </c>
      <c r="AQ1646" s="55" t="str">
        <f t="shared" si="27"/>
        <v>-</v>
      </c>
      <c r="AR1646" s="56" t="str">
        <f t="shared" si="28"/>
        <v>-</v>
      </c>
      <c r="AS1646" s="34" t="s">
        <v>1892</v>
      </c>
      <c r="AT1646" s="122" t="s">
        <v>5208</v>
      </c>
    </row>
    <row r="1647" spans="1:46" ht="15.75" customHeight="1" x14ac:dyDescent="0.25">
      <c r="A1647" s="6">
        <v>26130070</v>
      </c>
      <c r="B1647" s="7" t="s">
        <v>26</v>
      </c>
      <c r="C1647" s="7" t="s">
        <v>2591</v>
      </c>
      <c r="D1647" s="7" t="s">
        <v>1494</v>
      </c>
      <c r="E1647" s="7" t="s">
        <v>1476</v>
      </c>
      <c r="F1647" s="7">
        <v>9</v>
      </c>
      <c r="G1647" s="7">
        <v>1750</v>
      </c>
      <c r="H1647" s="7">
        <v>-75.583333329999988</v>
      </c>
      <c r="I1647" s="29">
        <v>4.8499999999999996</v>
      </c>
      <c r="J1647" s="6" t="s">
        <v>1908</v>
      </c>
      <c r="K1647" s="30">
        <v>25887</v>
      </c>
      <c r="L1647" s="30"/>
      <c r="M1647" s="7" t="s">
        <v>1911</v>
      </c>
      <c r="N1647" s="29" t="s">
        <v>1892</v>
      </c>
      <c r="O1647" s="31" t="s">
        <v>1930</v>
      </c>
      <c r="P1647" s="31">
        <v>70</v>
      </c>
      <c r="Q1647" s="31" t="s">
        <v>1930</v>
      </c>
      <c r="R1647" s="31" t="s">
        <v>1930</v>
      </c>
      <c r="S1647" s="31" t="s">
        <v>1930</v>
      </c>
      <c r="T1647" s="31" t="s">
        <v>1930</v>
      </c>
      <c r="U1647" s="31" t="s">
        <v>1930</v>
      </c>
      <c r="V1647" s="31" t="s">
        <v>1930</v>
      </c>
      <c r="W1647" s="31" t="s">
        <v>1930</v>
      </c>
      <c r="X1647" s="31" t="s">
        <v>1930</v>
      </c>
      <c r="Y1647" s="31" t="s">
        <v>1930</v>
      </c>
      <c r="Z1647" s="31" t="s">
        <v>1930</v>
      </c>
      <c r="AA1647" s="4">
        <f t="shared" si="25"/>
        <v>70</v>
      </c>
      <c r="AB1647" s="32">
        <v>1</v>
      </c>
      <c r="AC1647" s="17">
        <v>2.7777777777777779E-3</v>
      </c>
      <c r="AD1647" s="36">
        <v>0</v>
      </c>
      <c r="AE1647" s="36">
        <v>3.3333333333333333E-2</v>
      </c>
      <c r="AF1647" s="36">
        <v>0</v>
      </c>
      <c r="AG1647" s="36">
        <v>0</v>
      </c>
      <c r="AH1647" s="36">
        <v>0</v>
      </c>
      <c r="AI1647" s="36">
        <v>0</v>
      </c>
      <c r="AJ1647" s="36">
        <v>0</v>
      </c>
      <c r="AK1647" s="36">
        <v>0</v>
      </c>
      <c r="AL1647" s="36">
        <v>0</v>
      </c>
      <c r="AM1647" s="36">
        <v>0</v>
      </c>
      <c r="AN1647" s="36">
        <v>0</v>
      </c>
      <c r="AO1647" s="36">
        <v>0</v>
      </c>
      <c r="AP1647" s="33" t="str">
        <f t="shared" si="26"/>
        <v>-</v>
      </c>
      <c r="AQ1647" s="55" t="str">
        <f t="shared" si="27"/>
        <v>-</v>
      </c>
      <c r="AR1647" s="56" t="str">
        <f t="shared" si="28"/>
        <v>-</v>
      </c>
      <c r="AS1647" s="34" t="s">
        <v>1892</v>
      </c>
      <c r="AT1647" s="122" t="s">
        <v>5208</v>
      </c>
    </row>
    <row r="1648" spans="1:46" ht="15.75" customHeight="1" x14ac:dyDescent="0.25">
      <c r="A1648" s="6">
        <v>26130120</v>
      </c>
      <c r="B1648" s="7" t="s">
        <v>26</v>
      </c>
      <c r="C1648" s="7" t="s">
        <v>2592</v>
      </c>
      <c r="D1648" s="7" t="s">
        <v>2520</v>
      </c>
      <c r="E1648" s="7" t="s">
        <v>1476</v>
      </c>
      <c r="F1648" s="7">
        <v>9</v>
      </c>
      <c r="G1648" s="7">
        <v>1440</v>
      </c>
      <c r="H1648" s="7">
        <v>-75.7</v>
      </c>
      <c r="I1648" s="29">
        <v>4.8333333300000003</v>
      </c>
      <c r="J1648" s="6" t="s">
        <v>1908</v>
      </c>
      <c r="K1648" s="30">
        <v>27652</v>
      </c>
      <c r="L1648" s="30"/>
      <c r="M1648" s="7" t="s">
        <v>1911</v>
      </c>
      <c r="N1648" s="29" t="s">
        <v>1892</v>
      </c>
      <c r="O1648" s="31">
        <v>160.69999999999999</v>
      </c>
      <c r="P1648" s="31">
        <v>78.2</v>
      </c>
      <c r="Q1648" s="31">
        <v>266.60000000000002</v>
      </c>
      <c r="R1648" s="31">
        <v>281.75</v>
      </c>
      <c r="S1648" s="31">
        <v>210.2</v>
      </c>
      <c r="T1648" s="31">
        <v>160.6</v>
      </c>
      <c r="U1648" s="31">
        <v>113</v>
      </c>
      <c r="V1648" s="31">
        <v>121.4</v>
      </c>
      <c r="W1648" s="31">
        <v>231.4</v>
      </c>
      <c r="X1648" s="31">
        <v>217.4</v>
      </c>
      <c r="Y1648" s="31">
        <v>312.2</v>
      </c>
      <c r="Z1648" s="31">
        <v>185.45999999999998</v>
      </c>
      <c r="AA1648" s="4">
        <f t="shared" si="25"/>
        <v>2338.9100000000003</v>
      </c>
      <c r="AB1648" s="32">
        <v>59</v>
      </c>
      <c r="AC1648" s="17">
        <v>0.16388888888888889</v>
      </c>
      <c r="AD1648" s="36">
        <v>0.16666666666666666</v>
      </c>
      <c r="AE1648" s="36">
        <v>0.16666666666666666</v>
      </c>
      <c r="AF1648" s="36">
        <v>0.16666666666666666</v>
      </c>
      <c r="AG1648" s="36">
        <v>0.13333333333333333</v>
      </c>
      <c r="AH1648" s="36">
        <v>0.16666666666666666</v>
      </c>
      <c r="AI1648" s="36">
        <v>0.16666666666666666</v>
      </c>
      <c r="AJ1648" s="36">
        <v>0.16666666666666666</v>
      </c>
      <c r="AK1648" s="36">
        <v>0.16666666666666666</v>
      </c>
      <c r="AL1648" s="36">
        <v>0.16666666666666666</v>
      </c>
      <c r="AM1648" s="36">
        <v>0.16666666666666666</v>
      </c>
      <c r="AN1648" s="36">
        <v>0.16666666666666666</v>
      </c>
      <c r="AO1648" s="36">
        <v>0.16666666666666666</v>
      </c>
      <c r="AP1648" s="33" t="str">
        <f t="shared" si="26"/>
        <v>-</v>
      </c>
      <c r="AQ1648" s="55" t="str">
        <f t="shared" si="27"/>
        <v>-</v>
      </c>
      <c r="AR1648" s="56" t="str">
        <f t="shared" si="28"/>
        <v>-</v>
      </c>
      <c r="AS1648" s="34" t="s">
        <v>1892</v>
      </c>
      <c r="AT1648" s="122" t="s">
        <v>5208</v>
      </c>
    </row>
    <row r="1649" spans="1:46" ht="15.75" customHeight="1" x14ac:dyDescent="0.25">
      <c r="A1649" s="6">
        <v>26130130</v>
      </c>
      <c r="B1649" s="7" t="s">
        <v>26</v>
      </c>
      <c r="C1649" s="7" t="s">
        <v>2068</v>
      </c>
      <c r="D1649" s="7" t="s">
        <v>1494</v>
      </c>
      <c r="E1649" s="7" t="s">
        <v>1476</v>
      </c>
      <c r="F1649" s="7">
        <v>9</v>
      </c>
      <c r="G1649" s="7">
        <v>1660</v>
      </c>
      <c r="H1649" s="7">
        <v>-75.666666669999998</v>
      </c>
      <c r="I1649" s="29">
        <v>4.9000000000000004</v>
      </c>
      <c r="J1649" s="6" t="s">
        <v>1908</v>
      </c>
      <c r="K1649" s="30">
        <v>25887</v>
      </c>
      <c r="L1649" s="30"/>
      <c r="M1649" s="7" t="s">
        <v>1911</v>
      </c>
      <c r="N1649" s="29" t="s">
        <v>1892</v>
      </c>
      <c r="O1649" s="31">
        <v>141</v>
      </c>
      <c r="P1649" s="31">
        <v>182.6</v>
      </c>
      <c r="Q1649" s="31">
        <v>269.25</v>
      </c>
      <c r="R1649" s="31">
        <v>302.2</v>
      </c>
      <c r="S1649" s="31">
        <v>323.8</v>
      </c>
      <c r="T1649" s="31">
        <v>262.39999999999998</v>
      </c>
      <c r="U1649" s="31">
        <v>207</v>
      </c>
      <c r="V1649" s="31">
        <v>168.8</v>
      </c>
      <c r="W1649" s="31">
        <v>316.39999999999998</v>
      </c>
      <c r="X1649" s="31">
        <v>284</v>
      </c>
      <c r="Y1649" s="31">
        <v>392.8</v>
      </c>
      <c r="Z1649" s="31">
        <v>201.2</v>
      </c>
      <c r="AA1649" s="4">
        <f t="shared" si="25"/>
        <v>3051.45</v>
      </c>
      <c r="AB1649" s="32">
        <v>59</v>
      </c>
      <c r="AC1649" s="17">
        <v>0.16388888888888889</v>
      </c>
      <c r="AD1649" s="36">
        <v>0.16666666666666666</v>
      </c>
      <c r="AE1649" s="36">
        <v>0.16666666666666666</v>
      </c>
      <c r="AF1649" s="36">
        <v>0.13333333333333333</v>
      </c>
      <c r="AG1649" s="36">
        <v>0.16666666666666666</v>
      </c>
      <c r="AH1649" s="36">
        <v>0.16666666666666666</v>
      </c>
      <c r="AI1649" s="36">
        <v>0.16666666666666666</v>
      </c>
      <c r="AJ1649" s="36">
        <v>0.16666666666666666</v>
      </c>
      <c r="AK1649" s="36">
        <v>0.16666666666666666</v>
      </c>
      <c r="AL1649" s="36">
        <v>0.16666666666666666</v>
      </c>
      <c r="AM1649" s="36">
        <v>0.16666666666666666</v>
      </c>
      <c r="AN1649" s="36">
        <v>0.16666666666666666</v>
      </c>
      <c r="AO1649" s="36">
        <v>0.16666666666666666</v>
      </c>
      <c r="AP1649" s="33" t="str">
        <f t="shared" si="26"/>
        <v>-</v>
      </c>
      <c r="AQ1649" s="55" t="str">
        <f t="shared" si="27"/>
        <v>-</v>
      </c>
      <c r="AR1649" s="56" t="str">
        <f t="shared" si="28"/>
        <v>-</v>
      </c>
      <c r="AS1649" s="34" t="s">
        <v>1892</v>
      </c>
      <c r="AT1649" s="122" t="s">
        <v>5208</v>
      </c>
    </row>
    <row r="1650" spans="1:46" ht="15.75" customHeight="1" x14ac:dyDescent="0.25">
      <c r="A1650" s="6">
        <v>26130160</v>
      </c>
      <c r="B1650" s="7" t="s">
        <v>54</v>
      </c>
      <c r="C1650" s="7" t="s">
        <v>324</v>
      </c>
      <c r="D1650" s="7" t="s">
        <v>551</v>
      </c>
      <c r="E1650" s="7" t="s">
        <v>535</v>
      </c>
      <c r="F1650" s="7">
        <v>9</v>
      </c>
      <c r="G1650" s="7">
        <v>1250</v>
      </c>
      <c r="H1650" s="7">
        <v>-75.633333329999999</v>
      </c>
      <c r="I1650" s="29">
        <v>4.9833333299999998</v>
      </c>
      <c r="J1650" s="6" t="s">
        <v>1908</v>
      </c>
      <c r="K1650" s="30">
        <v>24730</v>
      </c>
      <c r="L1650" s="30"/>
      <c r="M1650" s="7" t="s">
        <v>1911</v>
      </c>
      <c r="N1650" s="29" t="s">
        <v>1892</v>
      </c>
      <c r="O1650" s="31">
        <v>161.94999999999999</v>
      </c>
      <c r="P1650" s="31">
        <v>160.65</v>
      </c>
      <c r="Q1650" s="31">
        <v>131.1</v>
      </c>
      <c r="R1650" s="31">
        <v>234.70000000000005</v>
      </c>
      <c r="S1650" s="31">
        <v>119.64999999999999</v>
      </c>
      <c r="T1650" s="31">
        <v>100.69999999999999</v>
      </c>
      <c r="U1650" s="31">
        <v>101</v>
      </c>
      <c r="V1650" s="31">
        <v>140.80000000000001</v>
      </c>
      <c r="W1650" s="31">
        <v>189.25</v>
      </c>
      <c r="X1650" s="31">
        <v>219.64999999999998</v>
      </c>
      <c r="Y1650" s="31">
        <v>219.39999999999998</v>
      </c>
      <c r="Z1650" s="31">
        <v>100.29999999999998</v>
      </c>
      <c r="AA1650" s="4">
        <f t="shared" si="25"/>
        <v>1879.1499999999999</v>
      </c>
      <c r="AB1650" s="32">
        <v>24</v>
      </c>
      <c r="AC1650" s="17">
        <v>6.6666666666666666E-2</v>
      </c>
      <c r="AD1650" s="36">
        <v>6.6666666666666666E-2</v>
      </c>
      <c r="AE1650" s="36">
        <v>6.6666666666666666E-2</v>
      </c>
      <c r="AF1650" s="36">
        <v>6.6666666666666666E-2</v>
      </c>
      <c r="AG1650" s="36">
        <v>6.6666666666666666E-2</v>
      </c>
      <c r="AH1650" s="36">
        <v>6.6666666666666666E-2</v>
      </c>
      <c r="AI1650" s="36">
        <v>6.6666666666666666E-2</v>
      </c>
      <c r="AJ1650" s="36">
        <v>6.6666666666666666E-2</v>
      </c>
      <c r="AK1650" s="36">
        <v>6.6666666666666666E-2</v>
      </c>
      <c r="AL1650" s="36">
        <v>6.6666666666666666E-2</v>
      </c>
      <c r="AM1650" s="36">
        <v>6.6666666666666666E-2</v>
      </c>
      <c r="AN1650" s="36">
        <v>6.6666666666666666E-2</v>
      </c>
      <c r="AO1650" s="36">
        <v>6.6666666666666666E-2</v>
      </c>
      <c r="AP1650" s="33" t="str">
        <f t="shared" si="26"/>
        <v>-</v>
      </c>
      <c r="AQ1650" s="55" t="str">
        <f t="shared" si="27"/>
        <v>-</v>
      </c>
      <c r="AR1650" s="56" t="str">
        <f t="shared" si="28"/>
        <v>-</v>
      </c>
      <c r="AS1650" s="34" t="s">
        <v>1892</v>
      </c>
      <c r="AT1650" s="122" t="s">
        <v>5208</v>
      </c>
    </row>
    <row r="1651" spans="1:46" ht="15.75" customHeight="1" x14ac:dyDescent="0.25">
      <c r="A1651" s="6">
        <v>26130170</v>
      </c>
      <c r="B1651" s="7" t="s">
        <v>26</v>
      </c>
      <c r="C1651" s="7" t="s">
        <v>1496</v>
      </c>
      <c r="D1651" s="7" t="s">
        <v>1494</v>
      </c>
      <c r="E1651" s="7" t="s">
        <v>1476</v>
      </c>
      <c r="F1651" s="7">
        <v>9</v>
      </c>
      <c r="G1651" s="7">
        <v>2134</v>
      </c>
      <c r="H1651" s="7">
        <v>-75.558055560000014</v>
      </c>
      <c r="I1651" s="29">
        <v>4.8855555600000002</v>
      </c>
      <c r="J1651" s="6" t="s">
        <v>1908</v>
      </c>
      <c r="K1651" s="30">
        <v>25826</v>
      </c>
      <c r="L1651" s="30"/>
      <c r="M1651" s="7" t="s">
        <v>1911</v>
      </c>
      <c r="N1651" s="29" t="s">
        <v>1910</v>
      </c>
      <c r="O1651" s="31">
        <v>141.35666666666665</v>
      </c>
      <c r="P1651" s="31">
        <v>166.57407407407405</v>
      </c>
      <c r="Q1651" s="31">
        <v>204.70689655172413</v>
      </c>
      <c r="R1651" s="31">
        <v>240.35517241379313</v>
      </c>
      <c r="S1651" s="31">
        <v>206.45000000000007</v>
      </c>
      <c r="T1651" s="31">
        <v>141.17777777777778</v>
      </c>
      <c r="U1651" s="31">
        <v>112.23666666666666</v>
      </c>
      <c r="V1651" s="31">
        <v>101.39999999999999</v>
      </c>
      <c r="W1651" s="31">
        <v>156.10357142857137</v>
      </c>
      <c r="X1651" s="31">
        <v>275.61851851851856</v>
      </c>
      <c r="Y1651" s="31">
        <v>299.63461538461536</v>
      </c>
      <c r="Z1651" s="31">
        <v>205.33461538461546</v>
      </c>
      <c r="AA1651" s="4">
        <f t="shared" si="25"/>
        <v>2250.9485748670231</v>
      </c>
      <c r="AB1651" s="32">
        <v>336</v>
      </c>
      <c r="AC1651" s="17">
        <v>0.93333333333333335</v>
      </c>
      <c r="AD1651" s="36">
        <v>1</v>
      </c>
      <c r="AE1651" s="36">
        <v>0.9</v>
      </c>
      <c r="AF1651" s="36">
        <v>0.96666666666666667</v>
      </c>
      <c r="AG1651" s="36">
        <v>0.96666666666666667</v>
      </c>
      <c r="AH1651" s="36">
        <v>1</v>
      </c>
      <c r="AI1651" s="36">
        <v>0.9</v>
      </c>
      <c r="AJ1651" s="36">
        <v>1</v>
      </c>
      <c r="AK1651" s="36">
        <v>0.9</v>
      </c>
      <c r="AL1651" s="36">
        <v>0.93333333333333335</v>
      </c>
      <c r="AM1651" s="36">
        <v>0.9</v>
      </c>
      <c r="AN1651" s="36">
        <v>0.8666666666666667</v>
      </c>
      <c r="AO1651" s="36">
        <v>0.8666666666666667</v>
      </c>
      <c r="AP1651" s="33" t="str">
        <f t="shared" si="26"/>
        <v>&gt;=80%</v>
      </c>
      <c r="AQ1651" s="55" t="str">
        <f t="shared" si="27"/>
        <v>&gt;=75%</v>
      </c>
      <c r="AR1651" s="56" t="str">
        <f t="shared" si="28"/>
        <v>&gt;=50%</v>
      </c>
      <c r="AT1651" s="121">
        <v>0.8</v>
      </c>
    </row>
    <row r="1652" spans="1:46" ht="15.75" customHeight="1" x14ac:dyDescent="0.25">
      <c r="A1652" s="6">
        <v>26130180</v>
      </c>
      <c r="B1652" s="7" t="s">
        <v>26</v>
      </c>
      <c r="C1652" s="7" t="s">
        <v>122</v>
      </c>
      <c r="D1652" s="7" t="s">
        <v>1489</v>
      </c>
      <c r="E1652" s="7" t="s">
        <v>1476</v>
      </c>
      <c r="F1652" s="7">
        <v>9</v>
      </c>
      <c r="G1652" s="7">
        <v>1196</v>
      </c>
      <c r="H1652" s="7">
        <v>-75.858333329999994</v>
      </c>
      <c r="I1652" s="29">
        <v>4.8009722200000002</v>
      </c>
      <c r="J1652" s="6" t="s">
        <v>1908</v>
      </c>
      <c r="K1652" s="30">
        <v>25826</v>
      </c>
      <c r="L1652" s="30"/>
      <c r="M1652" s="7" t="s">
        <v>1911</v>
      </c>
      <c r="N1652" s="29" t="s">
        <v>1910</v>
      </c>
      <c r="O1652" s="31">
        <v>99.178571428571431</v>
      </c>
      <c r="P1652" s="31">
        <v>124.1</v>
      </c>
      <c r="Q1652" s="31">
        <v>171.66666666666666</v>
      </c>
      <c r="R1652" s="31">
        <v>225.5</v>
      </c>
      <c r="S1652" s="31">
        <v>200.41379310344828</v>
      </c>
      <c r="T1652" s="31">
        <v>132.68965517241378</v>
      </c>
      <c r="U1652" s="31">
        <v>123.17857142857143</v>
      </c>
      <c r="V1652" s="31">
        <v>97.166666666666671</v>
      </c>
      <c r="W1652" s="31">
        <v>146.14814814814815</v>
      </c>
      <c r="X1652" s="31">
        <v>204.82142857142858</v>
      </c>
      <c r="Y1652" s="31">
        <v>229.60714285714286</v>
      </c>
      <c r="Z1652" s="31">
        <v>142.44444444444446</v>
      </c>
      <c r="AA1652" s="4">
        <f t="shared" si="25"/>
        <v>1896.9150884875021</v>
      </c>
      <c r="AB1652" s="32">
        <v>342</v>
      </c>
      <c r="AC1652" s="17">
        <v>0.95</v>
      </c>
      <c r="AD1652" s="36">
        <v>0.93333333333333335</v>
      </c>
      <c r="AE1652" s="36">
        <v>1</v>
      </c>
      <c r="AF1652" s="36">
        <v>1</v>
      </c>
      <c r="AG1652" s="36">
        <v>0.93333333333333335</v>
      </c>
      <c r="AH1652" s="36">
        <v>0.96666666666666667</v>
      </c>
      <c r="AI1652" s="36">
        <v>0.96666666666666667</v>
      </c>
      <c r="AJ1652" s="36">
        <v>0.93333333333333335</v>
      </c>
      <c r="AK1652" s="36">
        <v>1</v>
      </c>
      <c r="AL1652" s="36">
        <v>0.9</v>
      </c>
      <c r="AM1652" s="36">
        <v>0.93333333333333335</v>
      </c>
      <c r="AN1652" s="36">
        <v>0.93333333333333335</v>
      </c>
      <c r="AO1652" s="36">
        <v>0.9</v>
      </c>
      <c r="AP1652" s="33" t="str">
        <f t="shared" si="26"/>
        <v>&gt;=80%</v>
      </c>
      <c r="AQ1652" s="55" t="str">
        <f t="shared" si="27"/>
        <v>&gt;=75%</v>
      </c>
      <c r="AR1652" s="56" t="str">
        <f t="shared" si="28"/>
        <v>&gt;=50%</v>
      </c>
      <c r="AT1652" s="121">
        <v>0.8</v>
      </c>
    </row>
    <row r="1653" spans="1:46" ht="15.75" customHeight="1" x14ac:dyDescent="0.25">
      <c r="A1653" s="6">
        <v>26130200</v>
      </c>
      <c r="B1653" s="7" t="s">
        <v>26</v>
      </c>
      <c r="C1653" s="7" t="s">
        <v>1484</v>
      </c>
      <c r="D1653" s="7" t="s">
        <v>1485</v>
      </c>
      <c r="E1653" s="7" t="s">
        <v>1476</v>
      </c>
      <c r="F1653" s="7">
        <v>9</v>
      </c>
      <c r="G1653" s="7">
        <v>1587</v>
      </c>
      <c r="H1653" s="7">
        <v>-75.741666670000001</v>
      </c>
      <c r="I1653" s="29">
        <v>4.9624166699999996</v>
      </c>
      <c r="J1653" s="6" t="s">
        <v>1908</v>
      </c>
      <c r="K1653" s="30">
        <v>25826</v>
      </c>
      <c r="L1653" s="30"/>
      <c r="M1653" s="7" t="s">
        <v>1911</v>
      </c>
      <c r="N1653" s="29" t="s">
        <v>1910</v>
      </c>
      <c r="O1653" s="31">
        <v>131.78695652173914</v>
      </c>
      <c r="P1653" s="31">
        <v>154.88260869565215</v>
      </c>
      <c r="Q1653" s="31">
        <v>258.18</v>
      </c>
      <c r="R1653" s="31">
        <v>303.66296296296292</v>
      </c>
      <c r="S1653" s="31">
        <v>299.61071428571421</v>
      </c>
      <c r="T1653" s="31">
        <v>269.85925925925926</v>
      </c>
      <c r="U1653" s="31">
        <v>215.72</v>
      </c>
      <c r="V1653" s="31">
        <v>185.26</v>
      </c>
      <c r="W1653" s="31">
        <v>244.49599999999998</v>
      </c>
      <c r="X1653" s="31">
        <v>257.87083333333334</v>
      </c>
      <c r="Y1653" s="31">
        <v>292.93181818181819</v>
      </c>
      <c r="Z1653" s="31">
        <v>193.65416666666661</v>
      </c>
      <c r="AA1653" s="4">
        <f t="shared" si="25"/>
        <v>2807.9153199071457</v>
      </c>
      <c r="AB1653" s="32">
        <v>298</v>
      </c>
      <c r="AC1653" s="17">
        <v>0.82777777777777772</v>
      </c>
      <c r="AD1653" s="36">
        <v>0.76666666666666672</v>
      </c>
      <c r="AE1653" s="36">
        <v>0.76666666666666672</v>
      </c>
      <c r="AF1653" s="36">
        <v>0.83333333333333337</v>
      </c>
      <c r="AG1653" s="36">
        <v>0.9</v>
      </c>
      <c r="AH1653" s="36">
        <v>0.93333333333333335</v>
      </c>
      <c r="AI1653" s="36">
        <v>0.9</v>
      </c>
      <c r="AJ1653" s="36">
        <v>0.83333333333333337</v>
      </c>
      <c r="AK1653" s="36">
        <v>0.83333333333333337</v>
      </c>
      <c r="AL1653" s="36">
        <v>0.83333333333333337</v>
      </c>
      <c r="AM1653" s="36">
        <v>0.8</v>
      </c>
      <c r="AN1653" s="36">
        <v>0.73333333333333328</v>
      </c>
      <c r="AO1653" s="36">
        <v>0.8</v>
      </c>
      <c r="AP1653" s="33" t="str">
        <f t="shared" si="26"/>
        <v>-</v>
      </c>
      <c r="AQ1653" s="55" t="str">
        <f t="shared" si="27"/>
        <v>-</v>
      </c>
      <c r="AR1653" s="56" t="str">
        <f t="shared" si="28"/>
        <v>&gt;=50%</v>
      </c>
      <c r="AT1653" s="112" t="s">
        <v>5206</v>
      </c>
    </row>
    <row r="1654" spans="1:46" ht="15.75" customHeight="1" x14ac:dyDescent="0.25">
      <c r="A1654" s="6">
        <v>26130210</v>
      </c>
      <c r="B1654" s="7" t="s">
        <v>26</v>
      </c>
      <c r="C1654" s="7" t="s">
        <v>2593</v>
      </c>
      <c r="D1654" s="7" t="s">
        <v>1489</v>
      </c>
      <c r="E1654" s="7" t="s">
        <v>1476</v>
      </c>
      <c r="F1654" s="7">
        <v>9</v>
      </c>
      <c r="G1654" s="7">
        <v>1240</v>
      </c>
      <c r="H1654" s="7">
        <v>-75.833333329999988</v>
      </c>
      <c r="I1654" s="29">
        <v>4.81666667</v>
      </c>
      <c r="J1654" s="6" t="s">
        <v>1908</v>
      </c>
      <c r="K1654" s="30">
        <v>24852</v>
      </c>
      <c r="L1654" s="30"/>
      <c r="M1654" s="7" t="s">
        <v>1911</v>
      </c>
      <c r="N1654" s="29" t="s">
        <v>1892</v>
      </c>
      <c r="O1654" s="31">
        <v>57.5</v>
      </c>
      <c r="P1654" s="31">
        <v>89.75</v>
      </c>
      <c r="Q1654" s="31">
        <v>102.5</v>
      </c>
      <c r="R1654" s="31">
        <v>162.30000000000001</v>
      </c>
      <c r="S1654" s="31">
        <v>102.14999999999999</v>
      </c>
      <c r="T1654" s="31">
        <v>137.19999999999999</v>
      </c>
      <c r="U1654" s="31">
        <v>135</v>
      </c>
      <c r="V1654" s="31">
        <v>72</v>
      </c>
      <c r="W1654" s="31">
        <v>107.5</v>
      </c>
      <c r="X1654" s="31">
        <v>164.55</v>
      </c>
      <c r="Y1654" s="31">
        <v>219</v>
      </c>
      <c r="Z1654" s="31">
        <v>68.5</v>
      </c>
      <c r="AA1654" s="4">
        <f t="shared" si="25"/>
        <v>1417.95</v>
      </c>
      <c r="AB1654" s="32">
        <v>24</v>
      </c>
      <c r="AC1654" s="17">
        <v>6.6666666666666666E-2</v>
      </c>
      <c r="AD1654" s="36">
        <v>6.6666666666666666E-2</v>
      </c>
      <c r="AE1654" s="36">
        <v>6.6666666666666666E-2</v>
      </c>
      <c r="AF1654" s="36">
        <v>6.6666666666666666E-2</v>
      </c>
      <c r="AG1654" s="36">
        <v>6.6666666666666666E-2</v>
      </c>
      <c r="AH1654" s="36">
        <v>6.6666666666666666E-2</v>
      </c>
      <c r="AI1654" s="36">
        <v>6.6666666666666666E-2</v>
      </c>
      <c r="AJ1654" s="36">
        <v>6.6666666666666666E-2</v>
      </c>
      <c r="AK1654" s="36">
        <v>6.6666666666666666E-2</v>
      </c>
      <c r="AL1654" s="36">
        <v>6.6666666666666666E-2</v>
      </c>
      <c r="AM1654" s="36">
        <v>6.6666666666666666E-2</v>
      </c>
      <c r="AN1654" s="36">
        <v>6.6666666666666666E-2</v>
      </c>
      <c r="AO1654" s="36">
        <v>6.6666666666666666E-2</v>
      </c>
      <c r="AP1654" s="33" t="str">
        <f t="shared" si="26"/>
        <v>-</v>
      </c>
      <c r="AQ1654" s="55" t="str">
        <f t="shared" si="27"/>
        <v>-</v>
      </c>
      <c r="AR1654" s="56" t="str">
        <f t="shared" si="28"/>
        <v>-</v>
      </c>
      <c r="AS1654" s="34" t="s">
        <v>1892</v>
      </c>
      <c r="AT1654" s="122" t="s">
        <v>5208</v>
      </c>
    </row>
    <row r="1655" spans="1:46" ht="15.75" customHeight="1" x14ac:dyDescent="0.25">
      <c r="A1655" s="6">
        <v>26130220</v>
      </c>
      <c r="B1655" s="7" t="s">
        <v>26</v>
      </c>
      <c r="C1655" s="7" t="s">
        <v>1490</v>
      </c>
      <c r="D1655" s="7" t="s">
        <v>1489</v>
      </c>
      <c r="E1655" s="7" t="s">
        <v>1476</v>
      </c>
      <c r="F1655" s="7">
        <v>9</v>
      </c>
      <c r="G1655" s="7">
        <v>1201</v>
      </c>
      <c r="H1655" s="7">
        <v>-75.84305556000001</v>
      </c>
      <c r="I1655" s="29">
        <v>4.8121666699999999</v>
      </c>
      <c r="J1655" s="6" t="s">
        <v>1908</v>
      </c>
      <c r="K1655" s="30">
        <v>28748</v>
      </c>
      <c r="L1655" s="30"/>
      <c r="M1655" s="7" t="s">
        <v>1911</v>
      </c>
      <c r="N1655" s="29" t="s">
        <v>1910</v>
      </c>
      <c r="O1655" s="31">
        <v>108.3</v>
      </c>
      <c r="P1655" s="31">
        <v>134.97999999999999</v>
      </c>
      <c r="Q1655" s="31">
        <v>196.32000000000002</v>
      </c>
      <c r="R1655" s="31">
        <v>248.9655172413793</v>
      </c>
      <c r="S1655" s="31">
        <v>211.36</v>
      </c>
      <c r="T1655" s="31">
        <v>137.32758620689654</v>
      </c>
      <c r="U1655" s="31">
        <v>125.83333333333333</v>
      </c>
      <c r="V1655" s="31">
        <v>112.4</v>
      </c>
      <c r="W1655" s="31">
        <v>157.26551724137931</v>
      </c>
      <c r="X1655" s="31">
        <v>211.45714285714286</v>
      </c>
      <c r="Y1655" s="31">
        <v>244.20689655172413</v>
      </c>
      <c r="Z1655" s="31">
        <v>156.89655172413794</v>
      </c>
      <c r="AA1655" s="4">
        <f t="shared" si="25"/>
        <v>2045.3125451559933</v>
      </c>
      <c r="AB1655" s="32">
        <v>353</v>
      </c>
      <c r="AC1655" s="17">
        <v>0.98055555555555551</v>
      </c>
      <c r="AD1655" s="36">
        <v>1</v>
      </c>
      <c r="AE1655" s="36">
        <v>1</v>
      </c>
      <c r="AF1655" s="36">
        <v>1</v>
      </c>
      <c r="AG1655" s="36">
        <v>0.96666666666666667</v>
      </c>
      <c r="AH1655" s="36">
        <v>1</v>
      </c>
      <c r="AI1655" s="36">
        <v>0.96666666666666667</v>
      </c>
      <c r="AJ1655" s="36">
        <v>1</v>
      </c>
      <c r="AK1655" s="36">
        <v>1</v>
      </c>
      <c r="AL1655" s="36">
        <v>0.96666666666666667</v>
      </c>
      <c r="AM1655" s="36">
        <v>0.93333333333333335</v>
      </c>
      <c r="AN1655" s="36">
        <v>0.96666666666666667</v>
      </c>
      <c r="AO1655" s="36">
        <v>0.96666666666666667</v>
      </c>
      <c r="AP1655" s="33" t="str">
        <f t="shared" si="26"/>
        <v>&gt;=80%</v>
      </c>
      <c r="AQ1655" s="55" t="str">
        <f t="shared" si="27"/>
        <v>&gt;=75%</v>
      </c>
      <c r="AR1655" s="56" t="str">
        <f t="shared" si="28"/>
        <v>&gt;=50%</v>
      </c>
      <c r="AT1655" s="121">
        <v>0.8</v>
      </c>
    </row>
    <row r="1656" spans="1:46" ht="15.75" customHeight="1" x14ac:dyDescent="0.25">
      <c r="A1656" s="6">
        <v>26130230</v>
      </c>
      <c r="B1656" s="7" t="s">
        <v>54</v>
      </c>
      <c r="C1656" s="7" t="s">
        <v>2594</v>
      </c>
      <c r="D1656" s="7" t="s">
        <v>1489</v>
      </c>
      <c r="E1656" s="7" t="s">
        <v>1476</v>
      </c>
      <c r="F1656" s="7">
        <v>9</v>
      </c>
      <c r="G1656" s="7">
        <v>1450</v>
      </c>
      <c r="H1656" s="7">
        <v>-75.666666669999998</v>
      </c>
      <c r="I1656" s="29">
        <v>4.8</v>
      </c>
      <c r="J1656" s="6" t="s">
        <v>1908</v>
      </c>
      <c r="K1656" s="30">
        <v>25642</v>
      </c>
      <c r="L1656" s="30"/>
      <c r="M1656" s="7" t="s">
        <v>1911</v>
      </c>
      <c r="N1656" s="29" t="s">
        <v>1892</v>
      </c>
      <c r="O1656" s="31">
        <v>131.25</v>
      </c>
      <c r="P1656" s="31">
        <v>127.04999999999998</v>
      </c>
      <c r="Q1656" s="31">
        <v>174.04999999999998</v>
      </c>
      <c r="R1656" s="31">
        <v>239.60000000000002</v>
      </c>
      <c r="S1656" s="31">
        <v>223.2</v>
      </c>
      <c r="T1656" s="31">
        <v>138.69999999999999</v>
      </c>
      <c r="U1656" s="31">
        <v>66.349999999999994</v>
      </c>
      <c r="V1656" s="31">
        <v>127.64999999999998</v>
      </c>
      <c r="W1656" s="31">
        <v>116.05000000000001</v>
      </c>
      <c r="X1656" s="31">
        <v>205.7</v>
      </c>
      <c r="Y1656" s="31">
        <v>317.2</v>
      </c>
      <c r="Z1656" s="31">
        <v>179.25</v>
      </c>
      <c r="AA1656" s="4">
        <f t="shared" si="25"/>
        <v>2046.05</v>
      </c>
      <c r="AB1656" s="32">
        <v>24</v>
      </c>
      <c r="AC1656" s="17">
        <v>6.6666666666666666E-2</v>
      </c>
      <c r="AD1656" s="36">
        <v>6.6666666666666666E-2</v>
      </c>
      <c r="AE1656" s="36">
        <v>6.6666666666666666E-2</v>
      </c>
      <c r="AF1656" s="36">
        <v>6.6666666666666666E-2</v>
      </c>
      <c r="AG1656" s="36">
        <v>6.6666666666666666E-2</v>
      </c>
      <c r="AH1656" s="36">
        <v>6.6666666666666666E-2</v>
      </c>
      <c r="AI1656" s="36">
        <v>6.6666666666666666E-2</v>
      </c>
      <c r="AJ1656" s="36">
        <v>6.6666666666666666E-2</v>
      </c>
      <c r="AK1656" s="36">
        <v>6.6666666666666666E-2</v>
      </c>
      <c r="AL1656" s="36">
        <v>6.6666666666666666E-2</v>
      </c>
      <c r="AM1656" s="36">
        <v>6.6666666666666666E-2</v>
      </c>
      <c r="AN1656" s="36">
        <v>6.6666666666666666E-2</v>
      </c>
      <c r="AO1656" s="36">
        <v>6.6666666666666666E-2</v>
      </c>
      <c r="AP1656" s="33" t="str">
        <f t="shared" si="26"/>
        <v>-</v>
      </c>
      <c r="AQ1656" s="55" t="str">
        <f t="shared" si="27"/>
        <v>-</v>
      </c>
      <c r="AR1656" s="56" t="str">
        <f t="shared" si="28"/>
        <v>-</v>
      </c>
      <c r="AS1656" s="34" t="s">
        <v>1892</v>
      </c>
      <c r="AT1656" s="122" t="s">
        <v>5208</v>
      </c>
    </row>
    <row r="1657" spans="1:46" ht="15.75" customHeight="1" x14ac:dyDescent="0.25">
      <c r="A1657" s="6">
        <v>26130260</v>
      </c>
      <c r="B1657" s="7" t="s">
        <v>26</v>
      </c>
      <c r="C1657" s="7" t="s">
        <v>244</v>
      </c>
      <c r="D1657" s="7" t="s">
        <v>2520</v>
      </c>
      <c r="E1657" s="7" t="s">
        <v>1476</v>
      </c>
      <c r="F1657" s="7">
        <v>9</v>
      </c>
      <c r="G1657" s="7">
        <v>1450</v>
      </c>
      <c r="H1657" s="7">
        <v>-75.683333329999996</v>
      </c>
      <c r="I1657" s="29">
        <v>4.8333333300000003</v>
      </c>
      <c r="J1657" s="6" t="s">
        <v>1908</v>
      </c>
      <c r="K1657" s="30">
        <v>25126</v>
      </c>
      <c r="L1657" s="30"/>
      <c r="M1657" s="7" t="s">
        <v>1911</v>
      </c>
      <c r="N1657" s="29" t="s">
        <v>1892</v>
      </c>
      <c r="O1657" s="31">
        <v>203.5</v>
      </c>
      <c r="P1657" s="31">
        <v>84.5</v>
      </c>
      <c r="Q1657" s="31">
        <v>228</v>
      </c>
      <c r="R1657" s="31">
        <v>220</v>
      </c>
      <c r="S1657" s="31">
        <v>236.5</v>
      </c>
      <c r="T1657" s="31">
        <v>137.5</v>
      </c>
      <c r="U1657" s="31">
        <v>114.5</v>
      </c>
      <c r="V1657" s="31">
        <v>148</v>
      </c>
      <c r="W1657" s="31">
        <v>140</v>
      </c>
      <c r="X1657" s="31">
        <v>184.5</v>
      </c>
      <c r="Y1657" s="31">
        <v>481.5</v>
      </c>
      <c r="Z1657" s="31">
        <v>141.5</v>
      </c>
      <c r="AA1657" s="4">
        <f t="shared" si="25"/>
        <v>2320</v>
      </c>
      <c r="AB1657" s="32">
        <v>24</v>
      </c>
      <c r="AC1657" s="17">
        <v>6.6666666666666666E-2</v>
      </c>
      <c r="AD1657" s="36">
        <v>6.6666666666666666E-2</v>
      </c>
      <c r="AE1657" s="36">
        <v>6.6666666666666666E-2</v>
      </c>
      <c r="AF1657" s="36">
        <v>6.6666666666666666E-2</v>
      </c>
      <c r="AG1657" s="36">
        <v>6.6666666666666666E-2</v>
      </c>
      <c r="AH1657" s="36">
        <v>6.6666666666666666E-2</v>
      </c>
      <c r="AI1657" s="36">
        <v>6.6666666666666666E-2</v>
      </c>
      <c r="AJ1657" s="36">
        <v>6.6666666666666666E-2</v>
      </c>
      <c r="AK1657" s="36">
        <v>6.6666666666666666E-2</v>
      </c>
      <c r="AL1657" s="36">
        <v>6.6666666666666666E-2</v>
      </c>
      <c r="AM1657" s="36">
        <v>6.6666666666666666E-2</v>
      </c>
      <c r="AN1657" s="36">
        <v>6.6666666666666666E-2</v>
      </c>
      <c r="AO1657" s="36">
        <v>6.6666666666666666E-2</v>
      </c>
      <c r="AP1657" s="33" t="str">
        <f t="shared" si="26"/>
        <v>-</v>
      </c>
      <c r="AQ1657" s="55" t="str">
        <f t="shared" si="27"/>
        <v>-</v>
      </c>
      <c r="AR1657" s="56" t="str">
        <f t="shared" si="28"/>
        <v>-</v>
      </c>
      <c r="AS1657" s="34" t="s">
        <v>1892</v>
      </c>
      <c r="AT1657" s="122" t="s">
        <v>5208</v>
      </c>
    </row>
    <row r="1658" spans="1:46" ht="15.75" customHeight="1" x14ac:dyDescent="0.25">
      <c r="A1658" s="6">
        <v>26130340</v>
      </c>
      <c r="B1658" s="7" t="s">
        <v>26</v>
      </c>
      <c r="C1658" s="7" t="s">
        <v>101</v>
      </c>
      <c r="D1658" s="7" t="s">
        <v>1494</v>
      </c>
      <c r="E1658" s="7" t="s">
        <v>1476</v>
      </c>
      <c r="F1658" s="7">
        <v>9</v>
      </c>
      <c r="G1658" s="7">
        <v>1405</v>
      </c>
      <c r="H1658" s="7">
        <v>-76.583333329999988</v>
      </c>
      <c r="I1658" s="29">
        <v>4.9000000000000004</v>
      </c>
      <c r="J1658" s="6" t="s">
        <v>1908</v>
      </c>
      <c r="K1658" s="30">
        <v>28656</v>
      </c>
      <c r="L1658" s="30"/>
      <c r="M1658" s="7" t="s">
        <v>1911</v>
      </c>
      <c r="N1658" s="29" t="s">
        <v>1892</v>
      </c>
      <c r="O1658" s="31">
        <v>175</v>
      </c>
      <c r="P1658" s="31">
        <v>136.19999999999999</v>
      </c>
      <c r="Q1658" s="31">
        <v>235.4</v>
      </c>
      <c r="R1658" s="31">
        <v>246.6</v>
      </c>
      <c r="S1658" s="31">
        <v>183.2</v>
      </c>
      <c r="T1658" s="31">
        <v>134</v>
      </c>
      <c r="U1658" s="31">
        <v>163</v>
      </c>
      <c r="V1658" s="31">
        <v>132.19999999999999</v>
      </c>
      <c r="W1658" s="31">
        <v>256</v>
      </c>
      <c r="X1658" s="31">
        <v>230</v>
      </c>
      <c r="Y1658" s="31">
        <v>295.8</v>
      </c>
      <c r="Z1658" s="31">
        <v>258.25</v>
      </c>
      <c r="AA1658" s="4">
        <f t="shared" si="25"/>
        <v>2445.65</v>
      </c>
      <c r="AB1658" s="32">
        <v>59</v>
      </c>
      <c r="AC1658" s="17">
        <v>0.16388888888888889</v>
      </c>
      <c r="AD1658" s="36">
        <v>0.16666666666666666</v>
      </c>
      <c r="AE1658" s="36">
        <v>0.16666666666666666</v>
      </c>
      <c r="AF1658" s="36">
        <v>0.16666666666666666</v>
      </c>
      <c r="AG1658" s="36">
        <v>0.16666666666666666</v>
      </c>
      <c r="AH1658" s="36">
        <v>0.16666666666666666</v>
      </c>
      <c r="AI1658" s="36">
        <v>0.16666666666666666</v>
      </c>
      <c r="AJ1658" s="36">
        <v>0.16666666666666666</v>
      </c>
      <c r="AK1658" s="36">
        <v>0.16666666666666666</v>
      </c>
      <c r="AL1658" s="36">
        <v>0.16666666666666666</v>
      </c>
      <c r="AM1658" s="36">
        <v>0.16666666666666666</v>
      </c>
      <c r="AN1658" s="36">
        <v>0.16666666666666666</v>
      </c>
      <c r="AO1658" s="36">
        <v>0.13333333333333333</v>
      </c>
      <c r="AP1658" s="57" t="str">
        <f t="shared" si="26"/>
        <v>-</v>
      </c>
      <c r="AQ1658" s="55" t="str">
        <f t="shared" si="27"/>
        <v>-</v>
      </c>
      <c r="AR1658" s="56" t="str">
        <f t="shared" si="28"/>
        <v>-</v>
      </c>
      <c r="AS1658" s="34" t="s">
        <v>1892</v>
      </c>
      <c r="AT1658" s="122" t="s">
        <v>5208</v>
      </c>
    </row>
    <row r="1659" spans="1:46" ht="15.75" customHeight="1" x14ac:dyDescent="0.25">
      <c r="A1659" s="6">
        <v>26130410</v>
      </c>
      <c r="B1659" s="7" t="s">
        <v>26</v>
      </c>
      <c r="C1659" s="7" t="s">
        <v>1249</v>
      </c>
      <c r="D1659" s="7" t="s">
        <v>1494</v>
      </c>
      <c r="E1659" s="7" t="s">
        <v>1476</v>
      </c>
      <c r="F1659" s="7">
        <v>9</v>
      </c>
      <c r="G1659" s="7">
        <v>1550</v>
      </c>
      <c r="H1659" s="7">
        <v>-75.666666669999998</v>
      </c>
      <c r="I1659" s="29">
        <v>4.93333333</v>
      </c>
      <c r="J1659" s="6" t="s">
        <v>1908</v>
      </c>
      <c r="K1659" s="30">
        <v>29601</v>
      </c>
      <c r="L1659" s="30"/>
      <c r="M1659" s="7" t="s">
        <v>1911</v>
      </c>
      <c r="N1659" s="29" t="s">
        <v>1892</v>
      </c>
      <c r="O1659" s="31">
        <v>262</v>
      </c>
      <c r="P1659" s="31">
        <v>215</v>
      </c>
      <c r="Q1659" s="31">
        <v>250</v>
      </c>
      <c r="R1659" s="31">
        <v>285</v>
      </c>
      <c r="S1659" s="31">
        <v>220</v>
      </c>
      <c r="T1659" s="31">
        <v>117.5</v>
      </c>
      <c r="U1659" s="31">
        <v>177.5</v>
      </c>
      <c r="V1659" s="31">
        <v>157.5</v>
      </c>
      <c r="W1659" s="31">
        <v>200</v>
      </c>
      <c r="X1659" s="31">
        <v>225</v>
      </c>
      <c r="Y1659" s="31">
        <v>332.5</v>
      </c>
      <c r="Z1659" s="31">
        <v>185</v>
      </c>
      <c r="AA1659" s="4">
        <f t="shared" si="25"/>
        <v>2627</v>
      </c>
      <c r="AB1659" s="32">
        <v>21</v>
      </c>
      <c r="AC1659" s="17">
        <v>5.8333333333333334E-2</v>
      </c>
      <c r="AD1659" s="36">
        <v>6.6666666666666666E-2</v>
      </c>
      <c r="AE1659" s="36">
        <v>3.3333333333333333E-2</v>
      </c>
      <c r="AF1659" s="36">
        <v>3.3333333333333333E-2</v>
      </c>
      <c r="AG1659" s="36">
        <v>3.3333333333333333E-2</v>
      </c>
      <c r="AH1659" s="36">
        <v>6.6666666666666666E-2</v>
      </c>
      <c r="AI1659" s="36">
        <v>6.6666666666666666E-2</v>
      </c>
      <c r="AJ1659" s="36">
        <v>6.6666666666666666E-2</v>
      </c>
      <c r="AK1659" s="36">
        <v>6.6666666666666666E-2</v>
      </c>
      <c r="AL1659" s="36">
        <v>6.6666666666666666E-2</v>
      </c>
      <c r="AM1659" s="36">
        <v>6.6666666666666666E-2</v>
      </c>
      <c r="AN1659" s="36">
        <v>6.6666666666666666E-2</v>
      </c>
      <c r="AO1659" s="36">
        <v>6.6666666666666666E-2</v>
      </c>
      <c r="AP1659" s="33" t="str">
        <f t="shared" si="26"/>
        <v>-</v>
      </c>
      <c r="AQ1659" s="55" t="str">
        <f t="shared" si="27"/>
        <v>-</v>
      </c>
      <c r="AR1659" s="56" t="str">
        <f t="shared" si="28"/>
        <v>-</v>
      </c>
      <c r="AS1659" s="34" t="s">
        <v>1892</v>
      </c>
      <c r="AT1659" s="122" t="s">
        <v>5208</v>
      </c>
    </row>
    <row r="1660" spans="1:46" ht="15.75" customHeight="1" x14ac:dyDescent="0.25">
      <c r="A1660" s="6">
        <v>26130440</v>
      </c>
      <c r="B1660" s="7" t="s">
        <v>26</v>
      </c>
      <c r="C1660" s="7" t="s">
        <v>934</v>
      </c>
      <c r="D1660" s="7" t="s">
        <v>551</v>
      </c>
      <c r="E1660" s="7" t="s">
        <v>535</v>
      </c>
      <c r="F1660" s="7">
        <v>9</v>
      </c>
      <c r="G1660" s="7">
        <v>1300</v>
      </c>
      <c r="H1660" s="7">
        <v>-75.716666669999995</v>
      </c>
      <c r="I1660" s="29">
        <v>5</v>
      </c>
      <c r="J1660" s="6" t="s">
        <v>1908</v>
      </c>
      <c r="K1660" s="30">
        <v>32157</v>
      </c>
      <c r="L1660" s="30"/>
      <c r="M1660" s="7" t="s">
        <v>1911</v>
      </c>
      <c r="N1660" s="29" t="s">
        <v>1892</v>
      </c>
      <c r="O1660" s="31">
        <v>45</v>
      </c>
      <c r="P1660" s="31" t="s">
        <v>1930</v>
      </c>
      <c r="Q1660" s="31">
        <v>126</v>
      </c>
      <c r="R1660" s="31">
        <v>219</v>
      </c>
      <c r="S1660" s="31">
        <v>256</v>
      </c>
      <c r="T1660" s="31">
        <v>70</v>
      </c>
      <c r="U1660" s="31">
        <v>115</v>
      </c>
      <c r="V1660" s="31" t="s">
        <v>1930</v>
      </c>
      <c r="W1660" s="31">
        <v>179</v>
      </c>
      <c r="X1660" s="31">
        <v>145</v>
      </c>
      <c r="Y1660" s="31">
        <v>248</v>
      </c>
      <c r="Z1660" s="31" t="s">
        <v>1930</v>
      </c>
      <c r="AA1660" s="4">
        <f t="shared" si="25"/>
        <v>1403</v>
      </c>
      <c r="AB1660" s="32">
        <v>9</v>
      </c>
      <c r="AC1660" s="17">
        <v>2.5000000000000001E-2</v>
      </c>
      <c r="AD1660" s="36">
        <v>3.3333333333333333E-2</v>
      </c>
      <c r="AE1660" s="36">
        <v>0</v>
      </c>
      <c r="AF1660" s="36">
        <v>3.3333333333333333E-2</v>
      </c>
      <c r="AG1660" s="36">
        <v>3.3333333333333333E-2</v>
      </c>
      <c r="AH1660" s="36">
        <v>3.3333333333333333E-2</v>
      </c>
      <c r="AI1660" s="36">
        <v>3.3333333333333333E-2</v>
      </c>
      <c r="AJ1660" s="36">
        <v>3.3333333333333333E-2</v>
      </c>
      <c r="AK1660" s="36">
        <v>0</v>
      </c>
      <c r="AL1660" s="36">
        <v>3.3333333333333333E-2</v>
      </c>
      <c r="AM1660" s="36">
        <v>3.3333333333333333E-2</v>
      </c>
      <c r="AN1660" s="36">
        <v>3.3333333333333333E-2</v>
      </c>
      <c r="AO1660" s="36">
        <v>0</v>
      </c>
      <c r="AP1660" s="33" t="str">
        <f t="shared" si="26"/>
        <v>-</v>
      </c>
      <c r="AQ1660" s="55" t="str">
        <f t="shared" si="27"/>
        <v>-</v>
      </c>
      <c r="AR1660" s="56" t="str">
        <f t="shared" si="28"/>
        <v>-</v>
      </c>
      <c r="AS1660" s="34" t="s">
        <v>1892</v>
      </c>
      <c r="AT1660" s="122" t="s">
        <v>5208</v>
      </c>
    </row>
    <row r="1661" spans="1:46" ht="15.75" customHeight="1" x14ac:dyDescent="0.25">
      <c r="A1661" s="6">
        <v>26130460</v>
      </c>
      <c r="B1661" s="7" t="s">
        <v>26</v>
      </c>
      <c r="C1661" s="7" t="s">
        <v>1405</v>
      </c>
      <c r="D1661" s="7" t="s">
        <v>1489</v>
      </c>
      <c r="E1661" s="7" t="s">
        <v>1476</v>
      </c>
      <c r="F1661" s="7">
        <v>9</v>
      </c>
      <c r="G1661" s="7">
        <v>1230</v>
      </c>
      <c r="H1661" s="7">
        <v>-75.766666669999992</v>
      </c>
      <c r="I1661" s="29">
        <v>4.8333333300000003</v>
      </c>
      <c r="J1661" s="6" t="s">
        <v>1908</v>
      </c>
      <c r="K1661" s="30">
        <v>33253</v>
      </c>
      <c r="L1661" s="30"/>
      <c r="M1661" s="7" t="s">
        <v>1911</v>
      </c>
      <c r="N1661" s="29" t="s">
        <v>1892</v>
      </c>
      <c r="O1661" s="31">
        <v>138</v>
      </c>
      <c r="P1661" s="31">
        <v>116</v>
      </c>
      <c r="Q1661" s="31">
        <v>145.5</v>
      </c>
      <c r="R1661" s="31">
        <v>183</v>
      </c>
      <c r="S1661" s="31">
        <v>180</v>
      </c>
      <c r="T1661" s="31">
        <v>184</v>
      </c>
      <c r="U1661" s="31">
        <v>96</v>
      </c>
      <c r="V1661" s="31">
        <v>114</v>
      </c>
      <c r="W1661" s="31">
        <v>88.5</v>
      </c>
      <c r="X1661" s="31">
        <v>207</v>
      </c>
      <c r="Y1661" s="31">
        <v>228.5</v>
      </c>
      <c r="Z1661" s="31">
        <v>157.5</v>
      </c>
      <c r="AA1661" s="4">
        <f t="shared" si="25"/>
        <v>1838</v>
      </c>
      <c r="AB1661" s="32">
        <v>23</v>
      </c>
      <c r="AC1661" s="17">
        <v>6.3888888888888884E-2</v>
      </c>
      <c r="AD1661" s="36">
        <v>6.6666666666666666E-2</v>
      </c>
      <c r="AE1661" s="36">
        <v>3.3333333333333333E-2</v>
      </c>
      <c r="AF1661" s="36">
        <v>6.6666666666666666E-2</v>
      </c>
      <c r="AG1661" s="36">
        <v>6.6666666666666666E-2</v>
      </c>
      <c r="AH1661" s="36">
        <v>6.6666666666666666E-2</v>
      </c>
      <c r="AI1661" s="36">
        <v>6.6666666666666666E-2</v>
      </c>
      <c r="AJ1661" s="36">
        <v>6.6666666666666666E-2</v>
      </c>
      <c r="AK1661" s="36">
        <v>6.6666666666666666E-2</v>
      </c>
      <c r="AL1661" s="36">
        <v>6.6666666666666666E-2</v>
      </c>
      <c r="AM1661" s="36">
        <v>6.6666666666666666E-2</v>
      </c>
      <c r="AN1661" s="36">
        <v>6.6666666666666666E-2</v>
      </c>
      <c r="AO1661" s="36">
        <v>6.6666666666666666E-2</v>
      </c>
      <c r="AP1661" s="33" t="str">
        <f t="shared" si="26"/>
        <v>-</v>
      </c>
      <c r="AQ1661" s="55" t="str">
        <f t="shared" si="27"/>
        <v>-</v>
      </c>
      <c r="AR1661" s="56" t="str">
        <f t="shared" si="28"/>
        <v>-</v>
      </c>
      <c r="AS1661" s="34" t="s">
        <v>1892</v>
      </c>
      <c r="AT1661" s="122" t="s">
        <v>5208</v>
      </c>
    </row>
    <row r="1662" spans="1:46" ht="15.75" customHeight="1" x14ac:dyDescent="0.25">
      <c r="A1662" s="6">
        <v>26130470</v>
      </c>
      <c r="B1662" s="7" t="s">
        <v>26</v>
      </c>
      <c r="C1662" s="7" t="s">
        <v>2595</v>
      </c>
      <c r="D1662" s="7" t="s">
        <v>2596</v>
      </c>
      <c r="E1662" s="7" t="s">
        <v>535</v>
      </c>
      <c r="F1662" s="7">
        <v>9</v>
      </c>
      <c r="G1662" s="7">
        <v>1450</v>
      </c>
      <c r="H1662" s="7">
        <v>-75.633333329999999</v>
      </c>
      <c r="I1662" s="29">
        <v>4.9833333299999998</v>
      </c>
      <c r="J1662" s="6" t="s">
        <v>1908</v>
      </c>
      <c r="K1662" s="30">
        <v>32157</v>
      </c>
      <c r="L1662" s="30"/>
      <c r="M1662" s="7" t="s">
        <v>1911</v>
      </c>
      <c r="N1662" s="29" t="s">
        <v>1892</v>
      </c>
      <c r="O1662" s="31">
        <v>253.5</v>
      </c>
      <c r="P1662" s="31">
        <v>143</v>
      </c>
      <c r="Q1662" s="31">
        <v>184</v>
      </c>
      <c r="R1662" s="31">
        <v>147</v>
      </c>
      <c r="S1662" s="31">
        <v>131</v>
      </c>
      <c r="T1662" s="31">
        <v>131</v>
      </c>
      <c r="U1662" s="31">
        <v>205.5</v>
      </c>
      <c r="V1662" s="31">
        <v>135.5</v>
      </c>
      <c r="W1662" s="31">
        <v>238.5</v>
      </c>
      <c r="X1662" s="31">
        <v>182.5</v>
      </c>
      <c r="Y1662" s="31">
        <v>324.5</v>
      </c>
      <c r="Z1662" s="31">
        <v>134</v>
      </c>
      <c r="AA1662" s="4">
        <f t="shared" si="25"/>
        <v>2210</v>
      </c>
      <c r="AB1662" s="32">
        <v>24</v>
      </c>
      <c r="AC1662" s="17">
        <v>6.6666666666666666E-2</v>
      </c>
      <c r="AD1662" s="36">
        <v>6.6666666666666666E-2</v>
      </c>
      <c r="AE1662" s="36">
        <v>6.6666666666666666E-2</v>
      </c>
      <c r="AF1662" s="36">
        <v>6.6666666666666666E-2</v>
      </c>
      <c r="AG1662" s="36">
        <v>6.6666666666666666E-2</v>
      </c>
      <c r="AH1662" s="36">
        <v>6.6666666666666666E-2</v>
      </c>
      <c r="AI1662" s="36">
        <v>6.6666666666666666E-2</v>
      </c>
      <c r="AJ1662" s="36">
        <v>6.6666666666666666E-2</v>
      </c>
      <c r="AK1662" s="36">
        <v>6.6666666666666666E-2</v>
      </c>
      <c r="AL1662" s="36">
        <v>6.6666666666666666E-2</v>
      </c>
      <c r="AM1662" s="36">
        <v>6.6666666666666666E-2</v>
      </c>
      <c r="AN1662" s="36">
        <v>6.6666666666666666E-2</v>
      </c>
      <c r="AO1662" s="36">
        <v>6.6666666666666666E-2</v>
      </c>
      <c r="AP1662" s="33" t="str">
        <f t="shared" si="26"/>
        <v>-</v>
      </c>
      <c r="AQ1662" s="55" t="str">
        <f t="shared" si="27"/>
        <v>-</v>
      </c>
      <c r="AR1662" s="56" t="str">
        <f t="shared" si="28"/>
        <v>-</v>
      </c>
      <c r="AS1662" s="34" t="s">
        <v>1892</v>
      </c>
      <c r="AT1662" s="122" t="s">
        <v>5208</v>
      </c>
    </row>
    <row r="1663" spans="1:46" ht="15.75" customHeight="1" x14ac:dyDescent="0.25">
      <c r="A1663" s="6">
        <v>26130500</v>
      </c>
      <c r="B1663" s="7" t="s">
        <v>26</v>
      </c>
      <c r="C1663" s="7" t="s">
        <v>154</v>
      </c>
      <c r="D1663" s="7" t="s">
        <v>1494</v>
      </c>
      <c r="E1663" s="7" t="s">
        <v>1476</v>
      </c>
      <c r="F1663" s="7">
        <v>9</v>
      </c>
      <c r="G1663" s="7">
        <v>1420</v>
      </c>
      <c r="H1663" s="7">
        <v>-75.616666670000001</v>
      </c>
      <c r="I1663" s="29">
        <v>4.95</v>
      </c>
      <c r="J1663" s="6" t="s">
        <v>1908</v>
      </c>
      <c r="K1663" s="30">
        <v>33253</v>
      </c>
      <c r="L1663" s="30"/>
      <c r="M1663" s="7" t="s">
        <v>1911</v>
      </c>
      <c r="N1663" s="29" t="s">
        <v>1892</v>
      </c>
      <c r="O1663" s="31" t="s">
        <v>1930</v>
      </c>
      <c r="P1663" s="31" t="s">
        <v>1930</v>
      </c>
      <c r="Q1663" s="31" t="s">
        <v>1930</v>
      </c>
      <c r="R1663" s="31" t="s">
        <v>1930</v>
      </c>
      <c r="S1663" s="31" t="s">
        <v>1930</v>
      </c>
      <c r="T1663" s="31">
        <v>115</v>
      </c>
      <c r="U1663" s="31">
        <v>218</v>
      </c>
      <c r="V1663" s="31">
        <v>186</v>
      </c>
      <c r="W1663" s="31">
        <v>143</v>
      </c>
      <c r="X1663" s="31">
        <v>274</v>
      </c>
      <c r="Y1663" s="31">
        <v>309</v>
      </c>
      <c r="Z1663" s="31">
        <v>124</v>
      </c>
      <c r="AA1663" s="4">
        <f t="shared" si="25"/>
        <v>1369</v>
      </c>
      <c r="AB1663" s="32">
        <v>7</v>
      </c>
      <c r="AC1663" s="17">
        <v>1.9444444444444445E-2</v>
      </c>
      <c r="AD1663" s="36">
        <v>0</v>
      </c>
      <c r="AE1663" s="36">
        <v>0</v>
      </c>
      <c r="AF1663" s="36">
        <v>0</v>
      </c>
      <c r="AG1663" s="36">
        <v>0</v>
      </c>
      <c r="AH1663" s="36">
        <v>0</v>
      </c>
      <c r="AI1663" s="36">
        <v>3.3333333333333333E-2</v>
      </c>
      <c r="AJ1663" s="36">
        <v>3.3333333333333333E-2</v>
      </c>
      <c r="AK1663" s="36">
        <v>3.3333333333333333E-2</v>
      </c>
      <c r="AL1663" s="36">
        <v>3.3333333333333333E-2</v>
      </c>
      <c r="AM1663" s="36">
        <v>3.3333333333333333E-2</v>
      </c>
      <c r="AN1663" s="36">
        <v>3.3333333333333333E-2</v>
      </c>
      <c r="AO1663" s="36">
        <v>3.3333333333333333E-2</v>
      </c>
      <c r="AP1663" s="33" t="str">
        <f t="shared" si="26"/>
        <v>-</v>
      </c>
      <c r="AQ1663" s="55" t="str">
        <f t="shared" si="27"/>
        <v>-</v>
      </c>
      <c r="AR1663" s="56" t="str">
        <f t="shared" si="28"/>
        <v>-</v>
      </c>
      <c r="AS1663" s="34" t="s">
        <v>1892</v>
      </c>
      <c r="AT1663" s="122" t="s">
        <v>5208</v>
      </c>
    </row>
    <row r="1664" spans="1:46" ht="15.75" customHeight="1" x14ac:dyDescent="0.25">
      <c r="A1664" s="6">
        <v>26130510</v>
      </c>
      <c r="B1664" s="7" t="s">
        <v>26</v>
      </c>
      <c r="C1664" s="7" t="s">
        <v>2597</v>
      </c>
      <c r="D1664" s="7" t="s">
        <v>1489</v>
      </c>
      <c r="E1664" s="7" t="s">
        <v>1476</v>
      </c>
      <c r="F1664" s="7">
        <v>9</v>
      </c>
      <c r="G1664" s="7">
        <v>1240</v>
      </c>
      <c r="H1664" s="7">
        <v>-75.783333329999991</v>
      </c>
      <c r="I1664" s="29">
        <v>4.8499999999999996</v>
      </c>
      <c r="J1664" s="6" t="s">
        <v>1908</v>
      </c>
      <c r="K1664" s="30">
        <v>33253</v>
      </c>
      <c r="L1664" s="30"/>
      <c r="M1664" s="7" t="s">
        <v>1911</v>
      </c>
      <c r="N1664" s="29" t="s">
        <v>1892</v>
      </c>
      <c r="O1664" s="31">
        <v>72</v>
      </c>
      <c r="P1664" s="31">
        <v>102</v>
      </c>
      <c r="Q1664" s="31">
        <v>123.5</v>
      </c>
      <c r="R1664" s="31">
        <v>151.5</v>
      </c>
      <c r="S1664" s="31">
        <v>169</v>
      </c>
      <c r="T1664" s="31">
        <v>165.5</v>
      </c>
      <c r="U1664" s="31">
        <v>78.5</v>
      </c>
      <c r="V1664" s="31">
        <v>96</v>
      </c>
      <c r="W1664" s="31">
        <v>91</v>
      </c>
      <c r="X1664" s="31">
        <v>207</v>
      </c>
      <c r="Y1664" s="31">
        <v>254.5</v>
      </c>
      <c r="Z1664" s="31">
        <v>115</v>
      </c>
      <c r="AA1664" s="4">
        <f t="shared" si="25"/>
        <v>1625.5</v>
      </c>
      <c r="AB1664" s="32">
        <v>23</v>
      </c>
      <c r="AC1664" s="17">
        <v>6.3888888888888884E-2</v>
      </c>
      <c r="AD1664" s="36">
        <v>6.6666666666666666E-2</v>
      </c>
      <c r="AE1664" s="36">
        <v>3.3333333333333333E-2</v>
      </c>
      <c r="AF1664" s="36">
        <v>6.6666666666666666E-2</v>
      </c>
      <c r="AG1664" s="36">
        <v>6.6666666666666666E-2</v>
      </c>
      <c r="AH1664" s="36">
        <v>6.6666666666666666E-2</v>
      </c>
      <c r="AI1664" s="36">
        <v>6.6666666666666666E-2</v>
      </c>
      <c r="AJ1664" s="36">
        <v>6.6666666666666666E-2</v>
      </c>
      <c r="AK1664" s="36">
        <v>6.6666666666666666E-2</v>
      </c>
      <c r="AL1664" s="36">
        <v>6.6666666666666666E-2</v>
      </c>
      <c r="AM1664" s="36">
        <v>6.6666666666666666E-2</v>
      </c>
      <c r="AN1664" s="36">
        <v>6.6666666666666666E-2</v>
      </c>
      <c r="AO1664" s="36">
        <v>6.6666666666666666E-2</v>
      </c>
      <c r="AP1664" s="33" t="str">
        <f t="shared" si="26"/>
        <v>-</v>
      </c>
      <c r="AQ1664" s="55" t="str">
        <f t="shared" si="27"/>
        <v>-</v>
      </c>
      <c r="AR1664" s="56" t="str">
        <f t="shared" si="28"/>
        <v>-</v>
      </c>
      <c r="AS1664" s="34" t="s">
        <v>1892</v>
      </c>
      <c r="AT1664" s="122" t="s">
        <v>5208</v>
      </c>
    </row>
    <row r="1665" spans="1:46" ht="15.75" customHeight="1" x14ac:dyDescent="0.25">
      <c r="A1665" s="6">
        <v>26130520</v>
      </c>
      <c r="B1665" s="7" t="s">
        <v>26</v>
      </c>
      <c r="C1665" s="7" t="s">
        <v>1062</v>
      </c>
      <c r="D1665" s="7" t="s">
        <v>551</v>
      </c>
      <c r="E1665" s="7" t="s">
        <v>535</v>
      </c>
      <c r="F1665" s="7">
        <v>9</v>
      </c>
      <c r="G1665" s="7">
        <v>1350</v>
      </c>
      <c r="H1665" s="7">
        <v>-75.683333329999996</v>
      </c>
      <c r="I1665" s="29">
        <v>5.0333333299999996</v>
      </c>
      <c r="J1665" s="6" t="s">
        <v>1908</v>
      </c>
      <c r="K1665" s="30">
        <v>33253</v>
      </c>
      <c r="L1665" s="30"/>
      <c r="M1665" s="7" t="s">
        <v>1911</v>
      </c>
      <c r="N1665" s="29" t="s">
        <v>1892</v>
      </c>
      <c r="O1665" s="31">
        <v>197.5</v>
      </c>
      <c r="P1665" s="31">
        <v>165</v>
      </c>
      <c r="Q1665" s="31">
        <v>134.5</v>
      </c>
      <c r="R1665" s="31">
        <v>233.5</v>
      </c>
      <c r="S1665" s="31">
        <v>137.5</v>
      </c>
      <c r="T1665" s="31">
        <v>126.5</v>
      </c>
      <c r="U1665" s="31">
        <v>118</v>
      </c>
      <c r="V1665" s="31">
        <v>194.5</v>
      </c>
      <c r="W1665" s="31">
        <v>216.5</v>
      </c>
      <c r="X1665" s="31">
        <v>252.5</v>
      </c>
      <c r="Y1665" s="31">
        <v>205.5</v>
      </c>
      <c r="Z1665" s="31">
        <v>128.5</v>
      </c>
      <c r="AA1665" s="4">
        <f t="shared" si="25"/>
        <v>2110</v>
      </c>
      <c r="AB1665" s="32">
        <v>23</v>
      </c>
      <c r="AC1665" s="17">
        <v>6.3888888888888884E-2</v>
      </c>
      <c r="AD1665" s="36">
        <v>6.6666666666666666E-2</v>
      </c>
      <c r="AE1665" s="36">
        <v>3.3333333333333333E-2</v>
      </c>
      <c r="AF1665" s="36">
        <v>6.6666666666666666E-2</v>
      </c>
      <c r="AG1665" s="36">
        <v>6.6666666666666666E-2</v>
      </c>
      <c r="AH1665" s="36">
        <v>6.6666666666666666E-2</v>
      </c>
      <c r="AI1665" s="36">
        <v>6.6666666666666666E-2</v>
      </c>
      <c r="AJ1665" s="36">
        <v>6.6666666666666666E-2</v>
      </c>
      <c r="AK1665" s="36">
        <v>6.6666666666666666E-2</v>
      </c>
      <c r="AL1665" s="36">
        <v>6.6666666666666666E-2</v>
      </c>
      <c r="AM1665" s="36">
        <v>6.6666666666666666E-2</v>
      </c>
      <c r="AN1665" s="36">
        <v>6.6666666666666666E-2</v>
      </c>
      <c r="AO1665" s="36">
        <v>6.6666666666666666E-2</v>
      </c>
      <c r="AP1665" s="33" t="str">
        <f t="shared" si="26"/>
        <v>-</v>
      </c>
      <c r="AQ1665" s="55" t="str">
        <f t="shared" si="27"/>
        <v>-</v>
      </c>
      <c r="AR1665" s="56" t="str">
        <f t="shared" si="28"/>
        <v>-</v>
      </c>
      <c r="AS1665" s="34" t="s">
        <v>1892</v>
      </c>
      <c r="AT1665" s="122" t="s">
        <v>5208</v>
      </c>
    </row>
    <row r="1666" spans="1:46" ht="15.75" customHeight="1" x14ac:dyDescent="0.25">
      <c r="A1666" s="2">
        <v>26130530</v>
      </c>
      <c r="B1666" s="7" t="s">
        <v>54</v>
      </c>
      <c r="C1666" s="3" t="s">
        <v>641</v>
      </c>
      <c r="D1666" s="7" t="s">
        <v>2596</v>
      </c>
      <c r="E1666" s="7" t="s">
        <v>535</v>
      </c>
      <c r="F1666" s="7">
        <v>9</v>
      </c>
      <c r="G1666" s="7">
        <v>1400</v>
      </c>
      <c r="H1666" s="7">
        <v>-75.666666669999998</v>
      </c>
      <c r="I1666" s="29">
        <v>4.9666666699999995</v>
      </c>
      <c r="J1666" s="6" t="s">
        <v>1908</v>
      </c>
      <c r="K1666" s="30">
        <v>32492</v>
      </c>
      <c r="L1666" s="30"/>
      <c r="M1666" s="7" t="s">
        <v>1911</v>
      </c>
      <c r="N1666" s="29" t="s">
        <v>1892</v>
      </c>
      <c r="O1666" s="31">
        <v>209.25</v>
      </c>
      <c r="P1666" s="31">
        <v>179.3</v>
      </c>
      <c r="Q1666" s="31">
        <v>208.75</v>
      </c>
      <c r="R1666" s="31">
        <v>244.5</v>
      </c>
      <c r="S1666" s="31">
        <v>113.74999999999997</v>
      </c>
      <c r="T1666" s="31">
        <v>120.50000000000001</v>
      </c>
      <c r="U1666" s="31">
        <v>129.4</v>
      </c>
      <c r="V1666" s="31">
        <v>174.45</v>
      </c>
      <c r="W1666" s="31">
        <v>179.75</v>
      </c>
      <c r="X1666" s="31">
        <v>198.15000000000003</v>
      </c>
      <c r="Y1666" s="31">
        <v>254.59999999999997</v>
      </c>
      <c r="Z1666" s="31">
        <v>147.60000000000002</v>
      </c>
      <c r="AA1666" s="4">
        <f t="shared" si="25"/>
        <v>2160</v>
      </c>
      <c r="AB1666" s="32">
        <v>24</v>
      </c>
      <c r="AC1666" s="17">
        <v>6.6666666666666666E-2</v>
      </c>
      <c r="AD1666" s="36">
        <v>6.6666666666666666E-2</v>
      </c>
      <c r="AE1666" s="36">
        <v>6.6666666666666666E-2</v>
      </c>
      <c r="AF1666" s="36">
        <v>6.6666666666666666E-2</v>
      </c>
      <c r="AG1666" s="36">
        <v>6.6666666666666666E-2</v>
      </c>
      <c r="AH1666" s="36">
        <v>6.6666666666666666E-2</v>
      </c>
      <c r="AI1666" s="36">
        <v>6.6666666666666666E-2</v>
      </c>
      <c r="AJ1666" s="36">
        <v>6.6666666666666666E-2</v>
      </c>
      <c r="AK1666" s="36">
        <v>6.6666666666666666E-2</v>
      </c>
      <c r="AL1666" s="36">
        <v>6.6666666666666666E-2</v>
      </c>
      <c r="AM1666" s="36">
        <v>6.6666666666666666E-2</v>
      </c>
      <c r="AN1666" s="36">
        <v>6.6666666666666666E-2</v>
      </c>
      <c r="AO1666" s="36">
        <v>6.6666666666666666E-2</v>
      </c>
      <c r="AP1666" s="33" t="str">
        <f t="shared" si="26"/>
        <v>-</v>
      </c>
      <c r="AQ1666" s="55" t="str">
        <f t="shared" si="27"/>
        <v>-</v>
      </c>
      <c r="AR1666" s="56" t="str">
        <f t="shared" si="28"/>
        <v>-</v>
      </c>
      <c r="AS1666" s="34" t="s">
        <v>1892</v>
      </c>
      <c r="AT1666" s="122" t="s">
        <v>5208</v>
      </c>
    </row>
    <row r="1667" spans="1:46" ht="15.75" customHeight="1" x14ac:dyDescent="0.25">
      <c r="A1667" s="2">
        <v>26130540</v>
      </c>
      <c r="B1667" s="7" t="s">
        <v>26</v>
      </c>
      <c r="C1667" s="3" t="s">
        <v>1495</v>
      </c>
      <c r="D1667" s="7" t="s">
        <v>1494</v>
      </c>
      <c r="E1667" s="7" t="s">
        <v>1476</v>
      </c>
      <c r="F1667" s="7">
        <v>9</v>
      </c>
      <c r="G1667" s="7">
        <v>1728</v>
      </c>
      <c r="H1667" s="7">
        <v>-75.597194439999996</v>
      </c>
      <c r="I1667" s="29">
        <v>4.7567222200000003</v>
      </c>
      <c r="J1667" s="6" t="s">
        <v>1908</v>
      </c>
      <c r="K1667" s="30">
        <v>34257</v>
      </c>
      <c r="L1667" s="30"/>
      <c r="M1667" s="7" t="s">
        <v>1911</v>
      </c>
      <c r="N1667" s="29" t="s">
        <v>1910</v>
      </c>
      <c r="O1667" s="31">
        <v>210.20384615384617</v>
      </c>
      <c r="P1667" s="31">
        <v>223</v>
      </c>
      <c r="Q1667" s="31">
        <v>279.916</v>
      </c>
      <c r="R1667" s="31">
        <v>302.75599999999997</v>
      </c>
      <c r="S1667" s="31">
        <v>292.25384615384615</v>
      </c>
      <c r="T1667" s="31">
        <v>168.79259259259257</v>
      </c>
      <c r="U1667" s="31">
        <v>123.34814814814817</v>
      </c>
      <c r="V1667" s="31">
        <v>117.86538461538461</v>
      </c>
      <c r="W1667" s="31">
        <v>212.37200000000007</v>
      </c>
      <c r="X1667" s="31">
        <v>375.86799999999994</v>
      </c>
      <c r="Y1667" s="31">
        <v>381.68461538461548</v>
      </c>
      <c r="Z1667" s="31">
        <v>279.29259259259265</v>
      </c>
      <c r="AA1667" s="4">
        <f t="shared" si="25"/>
        <v>2967.3530256410259</v>
      </c>
      <c r="AB1667" s="32">
        <v>310</v>
      </c>
      <c r="AC1667" s="17">
        <v>0.86111111111111116</v>
      </c>
      <c r="AD1667" s="36">
        <v>0.8666666666666667</v>
      </c>
      <c r="AE1667" s="36">
        <v>0.83333333333333337</v>
      </c>
      <c r="AF1667" s="36">
        <v>0.83333333333333337</v>
      </c>
      <c r="AG1667" s="36">
        <v>0.83333333333333337</v>
      </c>
      <c r="AH1667" s="36">
        <v>0.8666666666666667</v>
      </c>
      <c r="AI1667" s="36">
        <v>0.9</v>
      </c>
      <c r="AJ1667" s="36">
        <v>0.9</v>
      </c>
      <c r="AK1667" s="36">
        <v>0.8666666666666667</v>
      </c>
      <c r="AL1667" s="36">
        <v>0.83333333333333337</v>
      </c>
      <c r="AM1667" s="36">
        <v>0.83333333333333337</v>
      </c>
      <c r="AN1667" s="36">
        <v>0.8666666666666667</v>
      </c>
      <c r="AO1667" s="36">
        <v>0.9</v>
      </c>
      <c r="AP1667" s="57" t="str">
        <f t="shared" si="26"/>
        <v>&gt;=80%</v>
      </c>
      <c r="AQ1667" s="55" t="str">
        <f t="shared" si="27"/>
        <v>&gt;=75%</v>
      </c>
      <c r="AR1667" s="56" t="str">
        <f t="shared" si="28"/>
        <v>&gt;=50%</v>
      </c>
      <c r="AT1667" s="121">
        <v>0.8</v>
      </c>
    </row>
    <row r="1668" spans="1:46" ht="15.75" customHeight="1" x14ac:dyDescent="0.25">
      <c r="A1668" s="2">
        <v>26130550</v>
      </c>
      <c r="B1668" s="7" t="s">
        <v>26</v>
      </c>
      <c r="C1668" s="3" t="s">
        <v>1580</v>
      </c>
      <c r="D1668" s="7" t="s">
        <v>1494</v>
      </c>
      <c r="E1668" s="7" t="s">
        <v>1476</v>
      </c>
      <c r="F1668" s="7">
        <v>9</v>
      </c>
      <c r="G1668" s="7">
        <v>2600</v>
      </c>
      <c r="H1668" s="7">
        <v>-75.516666669999992</v>
      </c>
      <c r="I1668" s="29">
        <v>4.7333333299999998</v>
      </c>
      <c r="J1668" s="6" t="s">
        <v>1890</v>
      </c>
      <c r="K1668" s="30">
        <v>34257</v>
      </c>
      <c r="L1668" s="30">
        <v>35930</v>
      </c>
      <c r="M1668" s="7" t="s">
        <v>1911</v>
      </c>
      <c r="N1668" s="29" t="s">
        <v>1910</v>
      </c>
      <c r="O1668" s="31">
        <v>152.19999999999999</v>
      </c>
      <c r="P1668" s="31">
        <v>133.39999999999998</v>
      </c>
      <c r="Q1668" s="31">
        <v>573.33333333333337</v>
      </c>
      <c r="R1668" s="31">
        <v>165</v>
      </c>
      <c r="S1668" s="31">
        <v>177.13333333333333</v>
      </c>
      <c r="T1668" s="31">
        <v>68.3</v>
      </c>
      <c r="U1668" s="31">
        <v>56.5</v>
      </c>
      <c r="V1668" s="31">
        <v>80.86666666666666</v>
      </c>
      <c r="W1668" s="31">
        <v>146</v>
      </c>
      <c r="X1668" s="31">
        <v>250.5</v>
      </c>
      <c r="Y1668" s="31">
        <v>136</v>
      </c>
      <c r="Z1668" s="31">
        <v>119.36666666666667</v>
      </c>
      <c r="AA1668" s="4">
        <f t="shared" si="25"/>
        <v>2058.6</v>
      </c>
      <c r="AB1668" s="32">
        <v>27</v>
      </c>
      <c r="AC1668" s="17">
        <v>7.4999999999999997E-2</v>
      </c>
      <c r="AD1668" s="36">
        <v>6.6666666666666666E-2</v>
      </c>
      <c r="AE1668" s="36">
        <v>3.3333333333333333E-2</v>
      </c>
      <c r="AF1668" s="36">
        <v>0.1</v>
      </c>
      <c r="AG1668" s="36">
        <v>6.6666666666666666E-2</v>
      </c>
      <c r="AH1668" s="36">
        <v>0.1</v>
      </c>
      <c r="AI1668" s="36">
        <v>6.6666666666666666E-2</v>
      </c>
      <c r="AJ1668" s="36">
        <v>6.6666666666666666E-2</v>
      </c>
      <c r="AK1668" s="36">
        <v>0.1</v>
      </c>
      <c r="AL1668" s="36">
        <v>6.6666666666666666E-2</v>
      </c>
      <c r="AM1668" s="36">
        <v>6.6666666666666666E-2</v>
      </c>
      <c r="AN1668" s="36">
        <v>6.6666666666666666E-2</v>
      </c>
      <c r="AO1668" s="36">
        <v>0.1</v>
      </c>
      <c r="AP1668" s="33" t="str">
        <f t="shared" si="26"/>
        <v>-</v>
      </c>
      <c r="AQ1668" s="55" t="str">
        <f t="shared" si="27"/>
        <v>-</v>
      </c>
      <c r="AR1668" s="56" t="str">
        <f t="shared" si="28"/>
        <v>-</v>
      </c>
      <c r="AS1668" s="34" t="s">
        <v>1890</v>
      </c>
      <c r="AT1668" s="122" t="s">
        <v>5208</v>
      </c>
    </row>
    <row r="1669" spans="1:46" ht="15.75" customHeight="1" x14ac:dyDescent="0.25">
      <c r="A1669" s="6">
        <v>26130560</v>
      </c>
      <c r="B1669" s="7" t="s">
        <v>26</v>
      </c>
      <c r="C1669" s="7" t="s">
        <v>1493</v>
      </c>
      <c r="D1669" s="7" t="s">
        <v>1494</v>
      </c>
      <c r="E1669" s="7" t="s">
        <v>1476</v>
      </c>
      <c r="F1669" s="7">
        <v>9</v>
      </c>
      <c r="G1669" s="7">
        <v>1875</v>
      </c>
      <c r="H1669" s="7">
        <v>-75.575555560000012</v>
      </c>
      <c r="I1669" s="29">
        <v>4.7327222200000003</v>
      </c>
      <c r="J1669" s="6" t="s">
        <v>1908</v>
      </c>
      <c r="K1669" s="30">
        <v>34257</v>
      </c>
      <c r="L1669" s="30"/>
      <c r="M1669" s="7" t="s">
        <v>1911</v>
      </c>
      <c r="N1669" s="29" t="s">
        <v>1910</v>
      </c>
      <c r="O1669" s="31">
        <v>219.82592592592593</v>
      </c>
      <c r="P1669" s="31">
        <v>228.46153846153857</v>
      </c>
      <c r="Q1669" s="31">
        <v>308.52222222222218</v>
      </c>
      <c r="R1669" s="31">
        <v>314.96923076923082</v>
      </c>
      <c r="S1669" s="31">
        <v>286.51111111111106</v>
      </c>
      <c r="T1669" s="31">
        <v>145.82499999999999</v>
      </c>
      <c r="U1669" s="31">
        <v>110.75652173913043</v>
      </c>
      <c r="V1669" s="31">
        <v>103.18399999999998</v>
      </c>
      <c r="W1669" s="31">
        <v>201.84166666666658</v>
      </c>
      <c r="X1669" s="31">
        <v>363.62399999999997</v>
      </c>
      <c r="Y1669" s="31">
        <v>392.7461538461539</v>
      </c>
      <c r="Z1669" s="31">
        <v>290.15199999999999</v>
      </c>
      <c r="AA1669" s="4">
        <f t="shared" si="25"/>
        <v>2966.419370741979</v>
      </c>
      <c r="AB1669" s="32">
        <v>305</v>
      </c>
      <c r="AC1669" s="17">
        <v>0.84722222222222221</v>
      </c>
      <c r="AD1669" s="36">
        <v>0.9</v>
      </c>
      <c r="AE1669" s="36">
        <v>0.8666666666666667</v>
      </c>
      <c r="AF1669" s="36">
        <v>0.9</v>
      </c>
      <c r="AG1669" s="36">
        <v>0.8666666666666667</v>
      </c>
      <c r="AH1669" s="36">
        <v>0.9</v>
      </c>
      <c r="AI1669" s="36">
        <v>0.8</v>
      </c>
      <c r="AJ1669" s="36">
        <v>0.76666666666666672</v>
      </c>
      <c r="AK1669" s="36">
        <v>0.83333333333333337</v>
      </c>
      <c r="AL1669" s="36">
        <v>0.8</v>
      </c>
      <c r="AM1669" s="36">
        <v>0.83333333333333337</v>
      </c>
      <c r="AN1669" s="36">
        <v>0.8666666666666667</v>
      </c>
      <c r="AO1669" s="36">
        <v>0.83333333333333337</v>
      </c>
      <c r="AP1669" s="33" t="str">
        <f t="shared" si="26"/>
        <v>-</v>
      </c>
      <c r="AQ1669" s="55" t="str">
        <f t="shared" si="27"/>
        <v>&gt;=75%</v>
      </c>
      <c r="AR1669" s="56" t="str">
        <f t="shared" si="28"/>
        <v>&gt;=50%</v>
      </c>
      <c r="AT1669" s="112" t="s">
        <v>5206</v>
      </c>
    </row>
    <row r="1670" spans="1:46" ht="15.75" customHeight="1" x14ac:dyDescent="0.25">
      <c r="A1670" s="6">
        <v>26130570</v>
      </c>
      <c r="B1670" s="7" t="s">
        <v>26</v>
      </c>
      <c r="C1670" s="7" t="s">
        <v>2598</v>
      </c>
      <c r="D1670" s="7" t="s">
        <v>1489</v>
      </c>
      <c r="E1670" s="7" t="s">
        <v>1476</v>
      </c>
      <c r="F1670" s="7">
        <v>9</v>
      </c>
      <c r="G1670" s="7">
        <v>1625</v>
      </c>
      <c r="H1670" s="7">
        <v>-75.645833329999988</v>
      </c>
      <c r="I1670" s="29">
        <v>4.7820555599999999</v>
      </c>
      <c r="J1670" s="6" t="s">
        <v>1908</v>
      </c>
      <c r="K1670" s="30">
        <v>36206</v>
      </c>
      <c r="L1670" s="30"/>
      <c r="M1670" s="7" t="s">
        <v>1911</v>
      </c>
      <c r="N1670" s="29" t="s">
        <v>1910</v>
      </c>
      <c r="O1670" s="31">
        <v>187.92000000000002</v>
      </c>
      <c r="P1670" s="31">
        <v>192.69285714285721</v>
      </c>
      <c r="Q1670" s="31">
        <v>294.74285714285713</v>
      </c>
      <c r="R1670" s="31">
        <v>313.67692307692312</v>
      </c>
      <c r="S1670" s="31">
        <v>315.79999999999995</v>
      </c>
      <c r="T1670" s="31">
        <v>195.2</v>
      </c>
      <c r="U1670" s="31">
        <v>179.13750000000005</v>
      </c>
      <c r="V1670" s="31">
        <v>154.67999999999998</v>
      </c>
      <c r="W1670" s="31">
        <v>205.73124999999999</v>
      </c>
      <c r="X1670" s="31">
        <v>360.56875000000002</v>
      </c>
      <c r="Y1670" s="31">
        <v>399.28823529411761</v>
      </c>
      <c r="Z1670" s="31">
        <v>320.91874999999999</v>
      </c>
      <c r="AA1670" s="4">
        <f t="shared" si="25"/>
        <v>3120.3571226567547</v>
      </c>
      <c r="AB1670" s="32">
        <v>182</v>
      </c>
      <c r="AC1670" s="17">
        <v>0.50555555555555554</v>
      </c>
      <c r="AD1670" s="36">
        <v>0.5</v>
      </c>
      <c r="AE1670" s="36">
        <v>0.46666666666666667</v>
      </c>
      <c r="AF1670" s="36">
        <v>0.46666666666666667</v>
      </c>
      <c r="AG1670" s="36">
        <v>0.43333333333333335</v>
      </c>
      <c r="AH1670" s="36">
        <v>0.5</v>
      </c>
      <c r="AI1670" s="36">
        <v>0.5</v>
      </c>
      <c r="AJ1670" s="36">
        <v>0.53333333333333333</v>
      </c>
      <c r="AK1670" s="36">
        <v>0.5</v>
      </c>
      <c r="AL1670" s="36">
        <v>0.53333333333333333</v>
      </c>
      <c r="AM1670" s="36">
        <v>0.53333333333333333</v>
      </c>
      <c r="AN1670" s="36">
        <v>0.56666666666666665</v>
      </c>
      <c r="AO1670" s="36">
        <v>0.53333333333333333</v>
      </c>
      <c r="AP1670" s="33" t="str">
        <f t="shared" si="26"/>
        <v>-</v>
      </c>
      <c r="AQ1670" s="55" t="str">
        <f t="shared" si="27"/>
        <v>-</v>
      </c>
      <c r="AR1670" s="56" t="str">
        <f t="shared" si="28"/>
        <v>-</v>
      </c>
      <c r="AT1670" s="122" t="s">
        <v>5208</v>
      </c>
    </row>
    <row r="1671" spans="1:46" ht="15.75" customHeight="1" x14ac:dyDescent="0.25">
      <c r="A1671" s="6">
        <v>26135040</v>
      </c>
      <c r="B1671" s="7" t="s">
        <v>31</v>
      </c>
      <c r="C1671" s="7" t="s">
        <v>1488</v>
      </c>
      <c r="D1671" s="7" t="s">
        <v>1489</v>
      </c>
      <c r="E1671" s="7" t="s">
        <v>1476</v>
      </c>
      <c r="F1671" s="7">
        <v>9</v>
      </c>
      <c r="G1671" s="7">
        <v>1342</v>
      </c>
      <c r="H1671" s="7">
        <v>-75.737222220000007</v>
      </c>
      <c r="I1671" s="29">
        <v>4.8158611100000002</v>
      </c>
      <c r="J1671" s="6" t="s">
        <v>1908</v>
      </c>
      <c r="K1671" s="30">
        <v>17425</v>
      </c>
      <c r="L1671" s="30"/>
      <c r="M1671" s="7" t="s">
        <v>1911</v>
      </c>
      <c r="N1671" s="29" t="s">
        <v>1910</v>
      </c>
      <c r="O1671" s="31">
        <v>127.88965517241378</v>
      </c>
      <c r="P1671" s="31">
        <v>151.06000000000003</v>
      </c>
      <c r="Q1671" s="31">
        <v>245.31724137931036</v>
      </c>
      <c r="R1671" s="31">
        <v>254.77333333333337</v>
      </c>
      <c r="S1671" s="31">
        <v>260.89333333333332</v>
      </c>
      <c r="T1671" s="31">
        <v>199.31034482758616</v>
      </c>
      <c r="U1671" s="31">
        <v>128.83103448275861</v>
      </c>
      <c r="V1671" s="31">
        <v>128.65</v>
      </c>
      <c r="W1671" s="31">
        <v>173.94137931034484</v>
      </c>
      <c r="X1671" s="31">
        <v>281.66551724137929</v>
      </c>
      <c r="Y1671" s="31">
        <v>302.13448275862066</v>
      </c>
      <c r="Z1671" s="31">
        <v>206.01379310344819</v>
      </c>
      <c r="AA1671" s="4">
        <f t="shared" si="25"/>
        <v>2460.4801149425289</v>
      </c>
      <c r="AB1671" s="32">
        <v>350</v>
      </c>
      <c r="AC1671" s="17">
        <v>0.97222222222222221</v>
      </c>
      <c r="AD1671" s="36">
        <v>0.96666666666666667</v>
      </c>
      <c r="AE1671" s="36">
        <v>1</v>
      </c>
      <c r="AF1671" s="36">
        <v>0.96666666666666667</v>
      </c>
      <c r="AG1671" s="36">
        <v>1</v>
      </c>
      <c r="AH1671" s="36">
        <v>1</v>
      </c>
      <c r="AI1671" s="36">
        <v>0.96666666666666667</v>
      </c>
      <c r="AJ1671" s="36">
        <v>0.96666666666666667</v>
      </c>
      <c r="AK1671" s="36">
        <v>0.93333333333333335</v>
      </c>
      <c r="AL1671" s="36">
        <v>0.96666666666666667</v>
      </c>
      <c r="AM1671" s="36">
        <v>0.96666666666666667</v>
      </c>
      <c r="AN1671" s="36">
        <v>0.96666666666666667</v>
      </c>
      <c r="AO1671" s="36">
        <v>0.96666666666666667</v>
      </c>
      <c r="AP1671" s="57" t="str">
        <f t="shared" si="26"/>
        <v>&gt;=80%</v>
      </c>
      <c r="AQ1671" s="55" t="str">
        <f t="shared" si="27"/>
        <v>&gt;=75%</v>
      </c>
      <c r="AR1671" s="56" t="str">
        <f t="shared" si="28"/>
        <v>&gt;=50%</v>
      </c>
      <c r="AT1671" s="121">
        <v>0.8</v>
      </c>
    </row>
    <row r="1672" spans="1:46" ht="15.75" customHeight="1" x14ac:dyDescent="0.25">
      <c r="A1672" s="6">
        <v>26135050</v>
      </c>
      <c r="B1672" s="7" t="s">
        <v>43</v>
      </c>
      <c r="C1672" s="7" t="s">
        <v>2599</v>
      </c>
      <c r="D1672" s="7" t="s">
        <v>2596</v>
      </c>
      <c r="E1672" s="7" t="s">
        <v>535</v>
      </c>
      <c r="F1672" s="7">
        <v>9</v>
      </c>
      <c r="G1672" s="7">
        <v>1400</v>
      </c>
      <c r="H1672" s="7">
        <v>-75.7</v>
      </c>
      <c r="I1672" s="29">
        <v>4.9666666699999995</v>
      </c>
      <c r="J1672" s="6" t="s">
        <v>1908</v>
      </c>
      <c r="K1672" s="30">
        <v>18612</v>
      </c>
      <c r="L1672" s="30"/>
      <c r="M1672" s="7" t="s">
        <v>1911</v>
      </c>
      <c r="N1672" s="29" t="s">
        <v>1892</v>
      </c>
      <c r="O1672" s="31">
        <v>206.15</v>
      </c>
      <c r="P1672" s="31">
        <v>165.37499999999997</v>
      </c>
      <c r="Q1672" s="31">
        <v>205.85</v>
      </c>
      <c r="R1672" s="31">
        <v>290.67500000000001</v>
      </c>
      <c r="S1672" s="31">
        <v>221.45</v>
      </c>
      <c r="T1672" s="31">
        <v>206.47500000000002</v>
      </c>
      <c r="U1672" s="31">
        <v>178.95</v>
      </c>
      <c r="V1672" s="31">
        <v>153.625</v>
      </c>
      <c r="W1672" s="31">
        <v>217.85</v>
      </c>
      <c r="X1672" s="31">
        <v>242.3</v>
      </c>
      <c r="Y1672" s="31">
        <v>301.39999999999998</v>
      </c>
      <c r="Z1672" s="31">
        <v>123.37500000000001</v>
      </c>
      <c r="AA1672" s="4">
        <f t="shared" si="25"/>
        <v>2513.4749999999999</v>
      </c>
      <c r="AB1672" s="32">
        <v>48</v>
      </c>
      <c r="AC1672" s="17">
        <v>0.13333333333333333</v>
      </c>
      <c r="AD1672" s="36">
        <v>0.13333333333333333</v>
      </c>
      <c r="AE1672" s="36">
        <v>0.13333333333333333</v>
      </c>
      <c r="AF1672" s="36">
        <v>0.13333333333333333</v>
      </c>
      <c r="AG1672" s="36">
        <v>0.13333333333333333</v>
      </c>
      <c r="AH1672" s="36">
        <v>0.13333333333333333</v>
      </c>
      <c r="AI1672" s="36">
        <v>0.13333333333333333</v>
      </c>
      <c r="AJ1672" s="36">
        <v>0.13333333333333333</v>
      </c>
      <c r="AK1672" s="36">
        <v>0.13333333333333333</v>
      </c>
      <c r="AL1672" s="36">
        <v>0.13333333333333333</v>
      </c>
      <c r="AM1672" s="36">
        <v>0.13333333333333333</v>
      </c>
      <c r="AN1672" s="36">
        <v>0.13333333333333333</v>
      </c>
      <c r="AO1672" s="36">
        <v>0.13333333333333333</v>
      </c>
      <c r="AP1672" s="33" t="str">
        <f t="shared" si="26"/>
        <v>-</v>
      </c>
      <c r="AQ1672" s="55" t="str">
        <f t="shared" si="27"/>
        <v>-</v>
      </c>
      <c r="AR1672" s="56" t="str">
        <f t="shared" si="28"/>
        <v>-</v>
      </c>
      <c r="AS1672" s="34" t="s">
        <v>1892</v>
      </c>
      <c r="AT1672" s="122" t="s">
        <v>5208</v>
      </c>
    </row>
    <row r="1673" spans="1:46" ht="15.75" customHeight="1" x14ac:dyDescent="0.25">
      <c r="A1673" s="6">
        <v>26135060</v>
      </c>
      <c r="B1673" s="7" t="s">
        <v>56</v>
      </c>
      <c r="C1673" s="7" t="s">
        <v>2600</v>
      </c>
      <c r="D1673" s="7" t="s">
        <v>1494</v>
      </c>
      <c r="E1673" s="7" t="s">
        <v>1476</v>
      </c>
      <c r="F1673" s="7">
        <v>9</v>
      </c>
      <c r="G1673" s="7">
        <v>1600</v>
      </c>
      <c r="H1673" s="7">
        <v>-75.633333329999999</v>
      </c>
      <c r="I1673" s="29">
        <v>4.9166666699999997</v>
      </c>
      <c r="J1673" s="6" t="s">
        <v>1908</v>
      </c>
      <c r="K1673" s="30">
        <v>22265</v>
      </c>
      <c r="L1673" s="30"/>
      <c r="M1673" s="7" t="s">
        <v>1911</v>
      </c>
      <c r="N1673" s="29" t="s">
        <v>1892</v>
      </c>
      <c r="O1673" s="31">
        <v>203.42499999999998</v>
      </c>
      <c r="P1673" s="31">
        <v>186.625</v>
      </c>
      <c r="Q1673" s="31">
        <v>219.17500000000001</v>
      </c>
      <c r="R1673" s="31">
        <v>234.77500000000003</v>
      </c>
      <c r="S1673" s="31">
        <v>202.89999999999998</v>
      </c>
      <c r="T1673" s="31">
        <v>164.54999999999998</v>
      </c>
      <c r="U1673" s="31">
        <v>141.57499999999999</v>
      </c>
      <c r="V1673" s="31">
        <v>156.67499999999998</v>
      </c>
      <c r="W1673" s="31">
        <v>219.07499999999999</v>
      </c>
      <c r="X1673" s="31">
        <v>238.55</v>
      </c>
      <c r="Y1673" s="31">
        <v>268.54999999999995</v>
      </c>
      <c r="Z1673" s="31">
        <v>166.49999999999997</v>
      </c>
      <c r="AA1673" s="4">
        <f t="shared" si="25"/>
        <v>2402.375</v>
      </c>
      <c r="AB1673" s="32">
        <v>48</v>
      </c>
      <c r="AC1673" s="17">
        <v>0.13333333333333333</v>
      </c>
      <c r="AD1673" s="36">
        <v>0.13333333333333333</v>
      </c>
      <c r="AE1673" s="36">
        <v>0.13333333333333333</v>
      </c>
      <c r="AF1673" s="36">
        <v>0.13333333333333333</v>
      </c>
      <c r="AG1673" s="36">
        <v>0.13333333333333333</v>
      </c>
      <c r="AH1673" s="36">
        <v>0.13333333333333333</v>
      </c>
      <c r="AI1673" s="36">
        <v>0.13333333333333333</v>
      </c>
      <c r="AJ1673" s="36">
        <v>0.13333333333333333</v>
      </c>
      <c r="AK1673" s="36">
        <v>0.13333333333333333</v>
      </c>
      <c r="AL1673" s="36">
        <v>0.13333333333333333</v>
      </c>
      <c r="AM1673" s="36">
        <v>0.13333333333333333</v>
      </c>
      <c r="AN1673" s="36">
        <v>0.13333333333333333</v>
      </c>
      <c r="AO1673" s="36">
        <v>0.13333333333333333</v>
      </c>
      <c r="AP1673" s="57" t="str">
        <f t="shared" si="26"/>
        <v>-</v>
      </c>
      <c r="AQ1673" s="55" t="str">
        <f t="shared" si="27"/>
        <v>-</v>
      </c>
      <c r="AR1673" s="56" t="str">
        <f t="shared" si="28"/>
        <v>-</v>
      </c>
      <c r="AS1673" s="34" t="s">
        <v>1892</v>
      </c>
      <c r="AT1673" s="122" t="s">
        <v>5208</v>
      </c>
    </row>
    <row r="1674" spans="1:46" ht="15.75" customHeight="1" x14ac:dyDescent="0.25">
      <c r="A1674" s="6">
        <v>26135070</v>
      </c>
      <c r="B1674" s="7" t="s">
        <v>56</v>
      </c>
      <c r="C1674" s="7" t="s">
        <v>2601</v>
      </c>
      <c r="D1674" s="7" t="s">
        <v>1489</v>
      </c>
      <c r="E1674" s="7" t="s">
        <v>1476</v>
      </c>
      <c r="F1674" s="7">
        <v>9</v>
      </c>
      <c r="G1674" s="7">
        <v>2120</v>
      </c>
      <c r="H1674" s="7">
        <v>-75.533333329999991</v>
      </c>
      <c r="I1674" s="29">
        <v>4.7833333299999996</v>
      </c>
      <c r="J1674" s="6" t="s">
        <v>1908</v>
      </c>
      <c r="K1674" s="30">
        <v>22265</v>
      </c>
      <c r="L1674" s="30"/>
      <c r="M1674" s="7" t="s">
        <v>1911</v>
      </c>
      <c r="N1674" s="29" t="s">
        <v>1892</v>
      </c>
      <c r="O1674" s="31">
        <v>208.96666666666661</v>
      </c>
      <c r="P1674" s="31">
        <v>151.49999999999994</v>
      </c>
      <c r="Q1674" s="31">
        <v>239.30000000000004</v>
      </c>
      <c r="R1674" s="31">
        <v>225.70000000000005</v>
      </c>
      <c r="S1674" s="31">
        <v>224.80000000000004</v>
      </c>
      <c r="T1674" s="31">
        <v>96.8</v>
      </c>
      <c r="U1674" s="31">
        <v>82.566666666666663</v>
      </c>
      <c r="V1674" s="31">
        <v>91.3</v>
      </c>
      <c r="W1674" s="31">
        <v>181.80000000000004</v>
      </c>
      <c r="X1674" s="31">
        <v>266.39999999999998</v>
      </c>
      <c r="Y1674" s="31">
        <v>378.43333333333339</v>
      </c>
      <c r="Z1674" s="31">
        <v>252.16666666666666</v>
      </c>
      <c r="AA1674" s="4">
        <f t="shared" si="25"/>
        <v>2399.7333333333331</v>
      </c>
      <c r="AB1674" s="32">
        <v>36</v>
      </c>
      <c r="AC1674" s="17">
        <v>0.1</v>
      </c>
      <c r="AD1674" s="36">
        <v>0.1</v>
      </c>
      <c r="AE1674" s="36">
        <v>0.1</v>
      </c>
      <c r="AF1674" s="36">
        <v>0.1</v>
      </c>
      <c r="AG1674" s="36">
        <v>0.1</v>
      </c>
      <c r="AH1674" s="36">
        <v>0.1</v>
      </c>
      <c r="AI1674" s="36">
        <v>0.1</v>
      </c>
      <c r="AJ1674" s="36">
        <v>0.1</v>
      </c>
      <c r="AK1674" s="36">
        <v>0.1</v>
      </c>
      <c r="AL1674" s="36">
        <v>0.1</v>
      </c>
      <c r="AM1674" s="36">
        <v>0.1</v>
      </c>
      <c r="AN1674" s="36">
        <v>0.1</v>
      </c>
      <c r="AO1674" s="36">
        <v>0.1</v>
      </c>
      <c r="AP1674" s="33" t="str">
        <f t="shared" si="26"/>
        <v>-</v>
      </c>
      <c r="AQ1674" s="55" t="str">
        <f t="shared" si="27"/>
        <v>-</v>
      </c>
      <c r="AR1674" s="56" t="str">
        <f t="shared" si="28"/>
        <v>-</v>
      </c>
      <c r="AS1674" s="34" t="s">
        <v>1892</v>
      </c>
      <c r="AT1674" s="122" t="s">
        <v>5208</v>
      </c>
    </row>
    <row r="1675" spans="1:46" ht="15.75" customHeight="1" x14ac:dyDescent="0.25">
      <c r="A1675" s="6">
        <v>26135090</v>
      </c>
      <c r="B1675" s="7" t="s">
        <v>56</v>
      </c>
      <c r="C1675" s="7" t="s">
        <v>2204</v>
      </c>
      <c r="D1675" s="7" t="s">
        <v>1485</v>
      </c>
      <c r="E1675" s="7" t="s">
        <v>1476</v>
      </c>
      <c r="F1675" s="7">
        <v>9</v>
      </c>
      <c r="G1675" s="7">
        <v>1500</v>
      </c>
      <c r="H1675" s="7">
        <v>-75.733333329999994</v>
      </c>
      <c r="I1675" s="29">
        <v>4.93333333</v>
      </c>
      <c r="J1675" s="6" t="s">
        <v>1890</v>
      </c>
      <c r="K1675" s="30">
        <v>32613</v>
      </c>
      <c r="L1675" s="30">
        <v>38245</v>
      </c>
      <c r="M1675" s="7" t="s">
        <v>1911</v>
      </c>
      <c r="N1675" s="29" t="s">
        <v>1910</v>
      </c>
      <c r="O1675" s="31">
        <v>166.78888888888889</v>
      </c>
      <c r="P1675" s="31">
        <v>175.88749999999999</v>
      </c>
      <c r="Q1675" s="31">
        <v>235.1875</v>
      </c>
      <c r="R1675" s="31">
        <v>305.88749999999999</v>
      </c>
      <c r="S1675" s="31">
        <v>243.1875</v>
      </c>
      <c r="T1675" s="31">
        <v>231.78749999999999</v>
      </c>
      <c r="U1675" s="31">
        <v>176.95714285714286</v>
      </c>
      <c r="V1675" s="31">
        <v>148.98571428571427</v>
      </c>
      <c r="W1675" s="31">
        <v>267.25000000000006</v>
      </c>
      <c r="X1675" s="31">
        <v>232.0555555555556</v>
      </c>
      <c r="Y1675" s="31">
        <v>263.78750000000002</v>
      </c>
      <c r="Z1675" s="31">
        <v>192.28749999999999</v>
      </c>
      <c r="AA1675" s="4">
        <f t="shared" si="25"/>
        <v>2640.0498015873013</v>
      </c>
      <c r="AB1675" s="32">
        <v>94</v>
      </c>
      <c r="AC1675" s="17">
        <v>0.26111111111111113</v>
      </c>
      <c r="AD1675" s="36">
        <v>0.3</v>
      </c>
      <c r="AE1675" s="36">
        <v>0.26666666666666666</v>
      </c>
      <c r="AF1675" s="36">
        <v>0.26666666666666666</v>
      </c>
      <c r="AG1675" s="36">
        <v>0.26666666666666666</v>
      </c>
      <c r="AH1675" s="36">
        <v>0.26666666666666666</v>
      </c>
      <c r="AI1675" s="36">
        <v>0.26666666666666666</v>
      </c>
      <c r="AJ1675" s="36">
        <v>0.23333333333333334</v>
      </c>
      <c r="AK1675" s="36">
        <v>0.23333333333333334</v>
      </c>
      <c r="AL1675" s="36">
        <v>0.2</v>
      </c>
      <c r="AM1675" s="36">
        <v>0.3</v>
      </c>
      <c r="AN1675" s="36">
        <v>0.26666666666666666</v>
      </c>
      <c r="AO1675" s="36">
        <v>0.26666666666666666</v>
      </c>
      <c r="AP1675" s="33" t="str">
        <f t="shared" si="26"/>
        <v>-</v>
      </c>
      <c r="AQ1675" s="55" t="str">
        <f t="shared" si="27"/>
        <v>-</v>
      </c>
      <c r="AR1675" s="56" t="str">
        <f t="shared" si="28"/>
        <v>-</v>
      </c>
      <c r="AS1675" s="34" t="s">
        <v>1890</v>
      </c>
      <c r="AT1675" s="122" t="s">
        <v>5208</v>
      </c>
    </row>
    <row r="1676" spans="1:46" ht="15.75" customHeight="1" x14ac:dyDescent="0.25">
      <c r="A1676" s="6">
        <v>26135100</v>
      </c>
      <c r="B1676" s="7" t="s">
        <v>56</v>
      </c>
      <c r="C1676" s="7" t="s">
        <v>2602</v>
      </c>
      <c r="D1676" s="7" t="s">
        <v>1489</v>
      </c>
      <c r="E1676" s="7" t="s">
        <v>1476</v>
      </c>
      <c r="F1676" s="7">
        <v>9</v>
      </c>
      <c r="G1676" s="7">
        <v>995</v>
      </c>
      <c r="H1676" s="7">
        <v>-75.877555560000005</v>
      </c>
      <c r="I1676" s="29">
        <v>4.87802778</v>
      </c>
      <c r="J1676" s="6" t="s">
        <v>1908</v>
      </c>
      <c r="K1676" s="30">
        <v>23269</v>
      </c>
      <c r="L1676" s="30"/>
      <c r="M1676" s="7" t="s">
        <v>1911</v>
      </c>
      <c r="N1676" s="29" t="s">
        <v>1910</v>
      </c>
      <c r="O1676" s="31">
        <v>109.61250000000001</v>
      </c>
      <c r="P1676" s="31">
        <v>130.85000000000002</v>
      </c>
      <c r="Q1676" s="31">
        <v>182.21304347826086</v>
      </c>
      <c r="R1676" s="31">
        <v>231.03478260869571</v>
      </c>
      <c r="S1676" s="31">
        <v>245.74347826086949</v>
      </c>
      <c r="T1676" s="31">
        <v>158.3576923076923</v>
      </c>
      <c r="U1676" s="31">
        <v>142.27599999999995</v>
      </c>
      <c r="V1676" s="31">
        <v>120.21363636363638</v>
      </c>
      <c r="W1676" s="31">
        <v>139.61923076923077</v>
      </c>
      <c r="X1676" s="31">
        <v>182.18148148148146</v>
      </c>
      <c r="Y1676" s="31">
        <v>237.05200000000002</v>
      </c>
      <c r="Z1676" s="31">
        <v>156.67272727272726</v>
      </c>
      <c r="AA1676" s="4">
        <f t="shared" si="25"/>
        <v>2035.8265725425947</v>
      </c>
      <c r="AB1676" s="32">
        <v>288</v>
      </c>
      <c r="AC1676" s="17">
        <v>0.8</v>
      </c>
      <c r="AD1676" s="36">
        <v>0.8</v>
      </c>
      <c r="AE1676" s="36">
        <v>0.73333333333333328</v>
      </c>
      <c r="AF1676" s="36">
        <v>0.76666666666666672</v>
      </c>
      <c r="AG1676" s="36">
        <v>0.76666666666666672</v>
      </c>
      <c r="AH1676" s="36">
        <v>0.76666666666666672</v>
      </c>
      <c r="AI1676" s="36">
        <v>0.8666666666666667</v>
      </c>
      <c r="AJ1676" s="36">
        <v>0.83333333333333337</v>
      </c>
      <c r="AK1676" s="36">
        <v>0.73333333333333328</v>
      </c>
      <c r="AL1676" s="36">
        <v>0.8666666666666667</v>
      </c>
      <c r="AM1676" s="36">
        <v>0.9</v>
      </c>
      <c r="AN1676" s="36">
        <v>0.83333333333333337</v>
      </c>
      <c r="AO1676" s="36">
        <v>0.73333333333333328</v>
      </c>
      <c r="AP1676" s="33" t="str">
        <f t="shared" si="26"/>
        <v>-</v>
      </c>
      <c r="AQ1676" s="55" t="str">
        <f t="shared" si="27"/>
        <v>-</v>
      </c>
      <c r="AR1676" s="56" t="str">
        <f t="shared" si="28"/>
        <v>&gt;=50%</v>
      </c>
      <c r="AT1676" s="122" t="s">
        <v>5208</v>
      </c>
    </row>
    <row r="1677" spans="1:46" ht="15.75" customHeight="1" x14ac:dyDescent="0.25">
      <c r="A1677" s="6">
        <v>26135110</v>
      </c>
      <c r="B1677" s="7" t="s">
        <v>56</v>
      </c>
      <c r="C1677" s="7" t="s">
        <v>2603</v>
      </c>
      <c r="D1677" s="7" t="s">
        <v>1494</v>
      </c>
      <c r="E1677" s="7" t="s">
        <v>1476</v>
      </c>
      <c r="F1677" s="7">
        <v>9</v>
      </c>
      <c r="G1677" s="7">
        <v>17</v>
      </c>
      <c r="H1677" s="7">
        <v>-75.63</v>
      </c>
      <c r="I1677" s="29">
        <v>4.87</v>
      </c>
      <c r="J1677" s="6" t="s">
        <v>1908</v>
      </c>
      <c r="K1677" s="30">
        <v>28413</v>
      </c>
      <c r="L1677" s="30"/>
      <c r="M1677" s="7" t="s">
        <v>1911</v>
      </c>
      <c r="N1677" s="29" t="s">
        <v>1910</v>
      </c>
      <c r="O1677" s="31">
        <v>171.57499999999999</v>
      </c>
      <c r="P1677" s="31">
        <v>226.22999999999996</v>
      </c>
      <c r="Q1677" s="31">
        <v>262.7315789473684</v>
      </c>
      <c r="R1677" s="31">
        <v>274.1952380952381</v>
      </c>
      <c r="S1677" s="31">
        <v>271.36666666666667</v>
      </c>
      <c r="T1677" s="31">
        <v>206.23999999999995</v>
      </c>
      <c r="U1677" s="31">
        <v>152.35555555555555</v>
      </c>
      <c r="V1677" s="31">
        <v>182.92222222222222</v>
      </c>
      <c r="W1677" s="31">
        <v>217.76190476190476</v>
      </c>
      <c r="X1677" s="31">
        <v>330.97777777777782</v>
      </c>
      <c r="Y1677" s="31">
        <v>319.18235294117648</v>
      </c>
      <c r="Z1677" s="31">
        <v>239.47142857142856</v>
      </c>
      <c r="AA1677" s="4">
        <f t="shared" si="25"/>
        <v>2855.0097255393384</v>
      </c>
      <c r="AB1677" s="32">
        <v>224</v>
      </c>
      <c r="AC1677" s="17">
        <v>0.62222222222222223</v>
      </c>
      <c r="AD1677" s="36">
        <v>0.66666666666666663</v>
      </c>
      <c r="AE1677" s="36">
        <v>0.66666666666666663</v>
      </c>
      <c r="AF1677" s="36">
        <v>0.6333333333333333</v>
      </c>
      <c r="AG1677" s="36">
        <v>0.7</v>
      </c>
      <c r="AH1677" s="36">
        <v>0.6</v>
      </c>
      <c r="AI1677" s="36">
        <v>0.66666666666666663</v>
      </c>
      <c r="AJ1677" s="36">
        <v>0.6</v>
      </c>
      <c r="AK1677" s="36">
        <v>0.6</v>
      </c>
      <c r="AL1677" s="36">
        <v>0.7</v>
      </c>
      <c r="AM1677" s="36">
        <v>0.6</v>
      </c>
      <c r="AN1677" s="36">
        <v>0.56666666666666665</v>
      </c>
      <c r="AO1677" s="36">
        <v>0.46666666666666667</v>
      </c>
      <c r="AP1677" s="33" t="str">
        <f t="shared" si="26"/>
        <v>-</v>
      </c>
      <c r="AQ1677" s="55" t="str">
        <f t="shared" si="27"/>
        <v>-</v>
      </c>
      <c r="AR1677" s="56" t="str">
        <f t="shared" si="28"/>
        <v>-</v>
      </c>
      <c r="AT1677" s="122" t="s">
        <v>5208</v>
      </c>
    </row>
    <row r="1678" spans="1:46" ht="15.75" customHeight="1" x14ac:dyDescent="0.25">
      <c r="A1678" s="6">
        <v>26135140</v>
      </c>
      <c r="B1678" s="7" t="s">
        <v>56</v>
      </c>
      <c r="C1678" s="7" t="s">
        <v>1557</v>
      </c>
      <c r="D1678" s="7" t="s">
        <v>1489</v>
      </c>
      <c r="E1678" s="7" t="s">
        <v>1476</v>
      </c>
      <c r="F1678" s="7">
        <v>9</v>
      </c>
      <c r="G1678" s="7">
        <v>3950</v>
      </c>
      <c r="H1678" s="7">
        <v>-75.412499999999994</v>
      </c>
      <c r="I1678" s="29">
        <v>4.7764166699999997</v>
      </c>
      <c r="J1678" s="6" t="s">
        <v>1908</v>
      </c>
      <c r="K1678" s="30">
        <v>29752</v>
      </c>
      <c r="L1678" s="30"/>
      <c r="M1678" s="7" t="s">
        <v>1911</v>
      </c>
      <c r="N1678" s="29" t="s">
        <v>1910</v>
      </c>
      <c r="O1678" s="31">
        <v>55.8642857142857</v>
      </c>
      <c r="P1678" s="31">
        <v>67.256249999999994</v>
      </c>
      <c r="Q1678" s="31">
        <v>98.346666666666664</v>
      </c>
      <c r="R1678" s="31">
        <v>145.63846153846151</v>
      </c>
      <c r="S1678" s="31">
        <v>116.83571428571429</v>
      </c>
      <c r="T1678" s="31">
        <v>81.11666666666666</v>
      </c>
      <c r="U1678" s="31">
        <v>60.04999999999999</v>
      </c>
      <c r="V1678" s="31">
        <v>57.213333333333345</v>
      </c>
      <c r="W1678" s="31">
        <v>75.263636363636365</v>
      </c>
      <c r="X1678" s="31">
        <v>115.44374999999999</v>
      </c>
      <c r="Y1678" s="31">
        <v>139.66153846153847</v>
      </c>
      <c r="Z1678" s="31">
        <v>70.662500000000009</v>
      </c>
      <c r="AA1678" s="4">
        <f t="shared" si="25"/>
        <v>1083.352803030303</v>
      </c>
      <c r="AB1678" s="32">
        <v>167</v>
      </c>
      <c r="AC1678" s="17">
        <v>0.46388888888888891</v>
      </c>
      <c r="AD1678" s="36">
        <v>0.46666666666666667</v>
      </c>
      <c r="AE1678" s="36">
        <v>0.53333333333333333</v>
      </c>
      <c r="AF1678" s="36">
        <v>0.5</v>
      </c>
      <c r="AG1678" s="36">
        <v>0.43333333333333335</v>
      </c>
      <c r="AH1678" s="36">
        <v>0.46666666666666667</v>
      </c>
      <c r="AI1678" s="36">
        <v>0.4</v>
      </c>
      <c r="AJ1678" s="36">
        <v>0.4</v>
      </c>
      <c r="AK1678" s="36">
        <v>0.5</v>
      </c>
      <c r="AL1678" s="36">
        <v>0.36666666666666664</v>
      </c>
      <c r="AM1678" s="36">
        <v>0.53333333333333333</v>
      </c>
      <c r="AN1678" s="36">
        <v>0.43333333333333335</v>
      </c>
      <c r="AO1678" s="36">
        <v>0.53333333333333333</v>
      </c>
      <c r="AP1678" s="33" t="str">
        <f t="shared" si="26"/>
        <v>-</v>
      </c>
      <c r="AQ1678" s="55" t="str">
        <f t="shared" si="27"/>
        <v>-</v>
      </c>
      <c r="AR1678" s="56" t="str">
        <f t="shared" si="28"/>
        <v>-</v>
      </c>
      <c r="AT1678" s="122" t="s">
        <v>5208</v>
      </c>
    </row>
    <row r="1679" spans="1:46" ht="15.75" customHeight="1" x14ac:dyDescent="0.25">
      <c r="A1679" s="6">
        <v>26135160</v>
      </c>
      <c r="B1679" s="7" t="s">
        <v>26</v>
      </c>
      <c r="C1679" s="7" t="s">
        <v>1497</v>
      </c>
      <c r="D1679" s="7" t="s">
        <v>1494</v>
      </c>
      <c r="E1679" s="7" t="s">
        <v>1476</v>
      </c>
      <c r="F1679" s="7">
        <v>9</v>
      </c>
      <c r="G1679" s="7">
        <v>1947</v>
      </c>
      <c r="H1679" s="7">
        <v>-75.579972220000002</v>
      </c>
      <c r="I1679" s="29">
        <v>4.8416666699999995</v>
      </c>
      <c r="J1679" s="6" t="s">
        <v>1908</v>
      </c>
      <c r="K1679" s="30">
        <v>29781.791666666668</v>
      </c>
      <c r="L1679" s="30"/>
      <c r="M1679" s="7" t="s">
        <v>1911</v>
      </c>
      <c r="N1679" s="29" t="s">
        <v>1910</v>
      </c>
      <c r="O1679" s="31">
        <v>182.4</v>
      </c>
      <c r="P1679" s="31">
        <v>182.65416666666667</v>
      </c>
      <c r="Q1679" s="31">
        <v>254.87826086956525</v>
      </c>
      <c r="R1679" s="31">
        <v>312.59545454545452</v>
      </c>
      <c r="S1679" s="31">
        <v>264.70434782608692</v>
      </c>
      <c r="T1679" s="31">
        <v>179.66666666666666</v>
      </c>
      <c r="U1679" s="31">
        <v>128.01304347826087</v>
      </c>
      <c r="V1679" s="31">
        <v>146.55416666666667</v>
      </c>
      <c r="W1679" s="31">
        <v>220.04166666666663</v>
      </c>
      <c r="X1679" s="31">
        <v>347.96</v>
      </c>
      <c r="Y1679" s="31">
        <v>320.09259259259261</v>
      </c>
      <c r="Z1679" s="31">
        <v>225.21200000000002</v>
      </c>
      <c r="AA1679" s="4">
        <f t="shared" si="25"/>
        <v>2764.7723659786266</v>
      </c>
      <c r="AB1679" s="32">
        <v>288</v>
      </c>
      <c r="AC1679" s="17">
        <v>0.8</v>
      </c>
      <c r="AD1679" s="36">
        <v>0.8</v>
      </c>
      <c r="AE1679" s="36">
        <v>0.8</v>
      </c>
      <c r="AF1679" s="36">
        <v>0.76666666666666672</v>
      </c>
      <c r="AG1679" s="36">
        <v>0.73333333333333328</v>
      </c>
      <c r="AH1679" s="36">
        <v>0.76666666666666672</v>
      </c>
      <c r="AI1679" s="36">
        <v>0.8</v>
      </c>
      <c r="AJ1679" s="36">
        <v>0.76666666666666672</v>
      </c>
      <c r="AK1679" s="36">
        <v>0.8</v>
      </c>
      <c r="AL1679" s="36">
        <v>0.8</v>
      </c>
      <c r="AM1679" s="36">
        <v>0.83333333333333337</v>
      </c>
      <c r="AN1679" s="36">
        <v>0.9</v>
      </c>
      <c r="AO1679" s="36">
        <v>0.83333333333333337</v>
      </c>
      <c r="AP1679" s="33" t="str">
        <f t="shared" si="26"/>
        <v>-</v>
      </c>
      <c r="AQ1679" s="55" t="str">
        <f t="shared" si="27"/>
        <v>-</v>
      </c>
      <c r="AR1679" s="56" t="str">
        <f t="shared" si="28"/>
        <v>&gt;=50%</v>
      </c>
      <c r="AT1679" s="112" t="s">
        <v>5206</v>
      </c>
    </row>
    <row r="1680" spans="1:46" ht="15.75" customHeight="1" x14ac:dyDescent="0.25">
      <c r="A1680" s="6">
        <v>26135330</v>
      </c>
      <c r="B1680" s="7" t="s">
        <v>43</v>
      </c>
      <c r="C1680" s="7" t="s">
        <v>2604</v>
      </c>
      <c r="D1680" s="7" t="s">
        <v>1489</v>
      </c>
      <c r="E1680" s="7" t="s">
        <v>1476</v>
      </c>
      <c r="F1680" s="7">
        <v>9</v>
      </c>
      <c r="G1680" s="7">
        <v>3944</v>
      </c>
      <c r="H1680" s="7">
        <v>-75.412499999999994</v>
      </c>
      <c r="I1680" s="29">
        <v>4.7763611099999999</v>
      </c>
      <c r="J1680" s="6" t="s">
        <v>1908</v>
      </c>
      <c r="K1680" s="30">
        <v>38635.791666666664</v>
      </c>
      <c r="L1680" s="30"/>
      <c r="M1680" s="35" t="s">
        <v>1909</v>
      </c>
      <c r="N1680" s="29" t="s">
        <v>1910</v>
      </c>
      <c r="O1680" s="31" t="s">
        <v>1930</v>
      </c>
      <c r="P1680" s="31" t="s">
        <v>1930</v>
      </c>
      <c r="Q1680" s="31" t="s">
        <v>1930</v>
      </c>
      <c r="R1680" s="31" t="s">
        <v>1930</v>
      </c>
      <c r="S1680" s="31" t="s">
        <v>1930</v>
      </c>
      <c r="T1680" s="31" t="s">
        <v>1930</v>
      </c>
      <c r="U1680" s="31" t="s">
        <v>1930</v>
      </c>
      <c r="V1680" s="31" t="s">
        <v>1930</v>
      </c>
      <c r="W1680" s="31" t="s">
        <v>1930</v>
      </c>
      <c r="X1680" s="31" t="s">
        <v>1930</v>
      </c>
      <c r="Y1680" s="31" t="s">
        <v>1930</v>
      </c>
      <c r="Z1680" s="31" t="s">
        <v>1930</v>
      </c>
      <c r="AA1680" s="4">
        <f t="shared" si="25"/>
        <v>0</v>
      </c>
      <c r="AB1680" s="32">
        <v>0</v>
      </c>
      <c r="AC1680" s="17">
        <v>0</v>
      </c>
      <c r="AD1680" s="36">
        <v>0</v>
      </c>
      <c r="AE1680" s="36">
        <v>0</v>
      </c>
      <c r="AF1680" s="36">
        <v>0</v>
      </c>
      <c r="AG1680" s="36">
        <v>0</v>
      </c>
      <c r="AH1680" s="36">
        <v>0</v>
      </c>
      <c r="AI1680" s="36">
        <v>0</v>
      </c>
      <c r="AJ1680" s="36">
        <v>0</v>
      </c>
      <c r="AK1680" s="36">
        <v>0</v>
      </c>
      <c r="AL1680" s="36">
        <v>0</v>
      </c>
      <c r="AM1680" s="36">
        <v>0</v>
      </c>
      <c r="AN1680" s="36">
        <v>0</v>
      </c>
      <c r="AO1680" s="36">
        <v>0</v>
      </c>
      <c r="AP1680" s="33" t="str">
        <f t="shared" si="26"/>
        <v>-</v>
      </c>
      <c r="AQ1680" s="55" t="str">
        <f t="shared" si="27"/>
        <v>-</v>
      </c>
      <c r="AR1680" s="56" t="str">
        <f t="shared" si="28"/>
        <v>-</v>
      </c>
      <c r="AS1680" s="34" t="s">
        <v>1889</v>
      </c>
      <c r="AT1680" s="122" t="s">
        <v>5208</v>
      </c>
    </row>
    <row r="1681" spans="1:46" ht="15.75" customHeight="1" x14ac:dyDescent="0.25">
      <c r="A1681" s="6">
        <v>26140030</v>
      </c>
      <c r="B1681" s="7" t="s">
        <v>26</v>
      </c>
      <c r="C1681" s="7" t="s">
        <v>2605</v>
      </c>
      <c r="D1681" s="7" t="s">
        <v>1475</v>
      </c>
      <c r="E1681" s="7" t="s">
        <v>1476</v>
      </c>
      <c r="F1681" s="7">
        <v>9</v>
      </c>
      <c r="G1681" s="7">
        <v>1480</v>
      </c>
      <c r="H1681" s="7">
        <v>-75.95</v>
      </c>
      <c r="I1681" s="29">
        <v>5.1333333300000001</v>
      </c>
      <c r="J1681" s="6" t="s">
        <v>1908</v>
      </c>
      <c r="K1681" s="30">
        <v>23788</v>
      </c>
      <c r="L1681" s="30"/>
      <c r="M1681" s="7" t="s">
        <v>1911</v>
      </c>
      <c r="N1681" s="29" t="s">
        <v>1892</v>
      </c>
      <c r="O1681" s="31">
        <v>77</v>
      </c>
      <c r="P1681" s="31">
        <v>129.4</v>
      </c>
      <c r="Q1681" s="31">
        <v>223.6</v>
      </c>
      <c r="R1681" s="31">
        <v>220.6</v>
      </c>
      <c r="S1681" s="31">
        <v>258.39999999999998</v>
      </c>
      <c r="T1681" s="31">
        <v>164</v>
      </c>
      <c r="U1681" s="31">
        <v>262.39999999999998</v>
      </c>
      <c r="V1681" s="31">
        <v>177.6</v>
      </c>
      <c r="W1681" s="31">
        <v>222.8</v>
      </c>
      <c r="X1681" s="31">
        <v>189.4</v>
      </c>
      <c r="Y1681" s="31">
        <v>329.4</v>
      </c>
      <c r="Z1681" s="31">
        <v>263.39999999999998</v>
      </c>
      <c r="AA1681" s="4">
        <f t="shared" si="25"/>
        <v>2518</v>
      </c>
      <c r="AB1681" s="32">
        <v>58</v>
      </c>
      <c r="AC1681" s="17">
        <v>0.16111111111111112</v>
      </c>
      <c r="AD1681" s="36">
        <v>0.16666666666666666</v>
      </c>
      <c r="AE1681" s="36">
        <v>0.16666666666666666</v>
      </c>
      <c r="AF1681" s="36">
        <v>0.16666666666666666</v>
      </c>
      <c r="AG1681" s="36">
        <v>0.16666666666666666</v>
      </c>
      <c r="AH1681" s="36">
        <v>0.16666666666666666</v>
      </c>
      <c r="AI1681" s="36">
        <v>0.1</v>
      </c>
      <c r="AJ1681" s="36">
        <v>0.16666666666666666</v>
      </c>
      <c r="AK1681" s="36">
        <v>0.16666666666666666</v>
      </c>
      <c r="AL1681" s="36">
        <v>0.16666666666666666</v>
      </c>
      <c r="AM1681" s="36">
        <v>0.16666666666666666</v>
      </c>
      <c r="AN1681" s="36">
        <v>0.16666666666666666</v>
      </c>
      <c r="AO1681" s="36">
        <v>0.16666666666666666</v>
      </c>
      <c r="AP1681" s="33" t="str">
        <f t="shared" si="26"/>
        <v>-</v>
      </c>
      <c r="AQ1681" s="55" t="str">
        <f t="shared" si="27"/>
        <v>-</v>
      </c>
      <c r="AR1681" s="56" t="str">
        <f t="shared" si="28"/>
        <v>-</v>
      </c>
      <c r="AS1681" s="34" t="s">
        <v>1892</v>
      </c>
      <c r="AT1681" s="122" t="s">
        <v>5208</v>
      </c>
    </row>
    <row r="1682" spans="1:46" ht="15.75" customHeight="1" x14ac:dyDescent="0.25">
      <c r="A1682" s="6">
        <v>26140080</v>
      </c>
      <c r="B1682" s="7" t="s">
        <v>26</v>
      </c>
      <c r="C1682" s="7" t="s">
        <v>1481</v>
      </c>
      <c r="D1682" s="7" t="s">
        <v>1480</v>
      </c>
      <c r="E1682" s="7" t="s">
        <v>1476</v>
      </c>
      <c r="F1682" s="7">
        <v>9</v>
      </c>
      <c r="G1682" s="7">
        <v>1478</v>
      </c>
      <c r="H1682" s="7">
        <v>-75.825833329999995</v>
      </c>
      <c r="I1682" s="29">
        <v>5.2808055600000001</v>
      </c>
      <c r="J1682" s="6" t="s">
        <v>1908</v>
      </c>
      <c r="K1682" s="30">
        <v>33039</v>
      </c>
      <c r="L1682" s="30"/>
      <c r="M1682" s="7" t="s">
        <v>1911</v>
      </c>
      <c r="N1682" s="29" t="s">
        <v>1910</v>
      </c>
      <c r="O1682" s="31">
        <v>86.25</v>
      </c>
      <c r="P1682" s="31">
        <v>93.620689655172413</v>
      </c>
      <c r="Q1682" s="31">
        <v>139.60689655172413</v>
      </c>
      <c r="R1682" s="31">
        <v>211.23333333333332</v>
      </c>
      <c r="S1682" s="31">
        <v>209.78333333333333</v>
      </c>
      <c r="T1682" s="31">
        <v>128.65517241379311</v>
      </c>
      <c r="U1682" s="31">
        <v>126.84666666666666</v>
      </c>
      <c r="V1682" s="31">
        <v>127.13333333333334</v>
      </c>
      <c r="W1682" s="31">
        <v>163.31034482758622</v>
      </c>
      <c r="X1682" s="31">
        <v>189.33076923076922</v>
      </c>
      <c r="Y1682" s="31">
        <v>165.20689655172413</v>
      </c>
      <c r="Z1682" s="31">
        <v>117.31034482758621</v>
      </c>
      <c r="AA1682" s="4">
        <f t="shared" si="25"/>
        <v>1758.2877807250222</v>
      </c>
      <c r="AB1682" s="32">
        <v>348</v>
      </c>
      <c r="AC1682" s="17">
        <v>0.96666666666666667</v>
      </c>
      <c r="AD1682" s="36">
        <v>0.93333333333333335</v>
      </c>
      <c r="AE1682" s="36">
        <v>0.96666666666666667</v>
      </c>
      <c r="AF1682" s="36">
        <v>0.96666666666666667</v>
      </c>
      <c r="AG1682" s="36">
        <v>1</v>
      </c>
      <c r="AH1682" s="36">
        <v>1</v>
      </c>
      <c r="AI1682" s="36">
        <v>0.96666666666666667</v>
      </c>
      <c r="AJ1682" s="36">
        <v>1</v>
      </c>
      <c r="AK1682" s="36">
        <v>1</v>
      </c>
      <c r="AL1682" s="36">
        <v>0.96666666666666667</v>
      </c>
      <c r="AM1682" s="36">
        <v>0.8666666666666667</v>
      </c>
      <c r="AN1682" s="36">
        <v>0.96666666666666667</v>
      </c>
      <c r="AO1682" s="36">
        <v>0.96666666666666667</v>
      </c>
      <c r="AP1682" s="33" t="str">
        <f t="shared" si="26"/>
        <v>&gt;=80%</v>
      </c>
      <c r="AQ1682" s="55" t="str">
        <f t="shared" si="27"/>
        <v>&gt;=75%</v>
      </c>
      <c r="AR1682" s="56" t="str">
        <f t="shared" si="28"/>
        <v>&gt;=50%</v>
      </c>
      <c r="AT1682" s="121">
        <v>0.8</v>
      </c>
    </row>
    <row r="1683" spans="1:46" ht="15.75" customHeight="1" x14ac:dyDescent="0.25">
      <c r="A1683" s="6">
        <v>26140090</v>
      </c>
      <c r="B1683" s="7" t="s">
        <v>26</v>
      </c>
      <c r="C1683" s="7" t="s">
        <v>1477</v>
      </c>
      <c r="D1683" s="7" t="s">
        <v>1478</v>
      </c>
      <c r="E1683" s="7" t="s">
        <v>1476</v>
      </c>
      <c r="F1683" s="7">
        <v>9</v>
      </c>
      <c r="G1683" s="7">
        <v>1609</v>
      </c>
      <c r="H1683" s="7">
        <v>-75.862777780000002</v>
      </c>
      <c r="I1683" s="29">
        <v>5.1670555599999997</v>
      </c>
      <c r="J1683" s="6" t="s">
        <v>1908</v>
      </c>
      <c r="K1683" s="30">
        <v>25218</v>
      </c>
      <c r="L1683" s="30"/>
      <c r="M1683" s="7" t="s">
        <v>1911</v>
      </c>
      <c r="N1683" s="29" t="s">
        <v>1910</v>
      </c>
      <c r="O1683" s="31">
        <v>113.20689655172414</v>
      </c>
      <c r="P1683" s="31">
        <v>130.96296296296296</v>
      </c>
      <c r="Q1683" s="31">
        <v>195.62857142857143</v>
      </c>
      <c r="R1683" s="31">
        <v>221.67241379310346</v>
      </c>
      <c r="S1683" s="31">
        <v>269.13333333333333</v>
      </c>
      <c r="T1683" s="31">
        <v>186.92413793103449</v>
      </c>
      <c r="U1683" s="31">
        <v>164.0310344827586</v>
      </c>
      <c r="V1683" s="31">
        <v>152.73333333333332</v>
      </c>
      <c r="W1683" s="31">
        <v>206.76785714285714</v>
      </c>
      <c r="X1683" s="31">
        <v>268.96296296296299</v>
      </c>
      <c r="Y1683" s="31">
        <v>293.86206896551727</v>
      </c>
      <c r="Z1683" s="31">
        <v>194.64285714285714</v>
      </c>
      <c r="AA1683" s="4">
        <f t="shared" si="25"/>
        <v>2398.5284300310163</v>
      </c>
      <c r="AB1683" s="32">
        <v>343</v>
      </c>
      <c r="AC1683" s="17">
        <v>0.95277777777777772</v>
      </c>
      <c r="AD1683" s="36">
        <v>0.96666666666666667</v>
      </c>
      <c r="AE1683" s="36">
        <v>0.9</v>
      </c>
      <c r="AF1683" s="36">
        <v>0.93333333333333335</v>
      </c>
      <c r="AG1683" s="36">
        <v>0.96666666666666667</v>
      </c>
      <c r="AH1683" s="36">
        <v>1</v>
      </c>
      <c r="AI1683" s="36">
        <v>0.96666666666666667</v>
      </c>
      <c r="AJ1683" s="36">
        <v>0.96666666666666667</v>
      </c>
      <c r="AK1683" s="36">
        <v>1</v>
      </c>
      <c r="AL1683" s="36">
        <v>0.93333333333333335</v>
      </c>
      <c r="AM1683" s="36">
        <v>0.9</v>
      </c>
      <c r="AN1683" s="36">
        <v>0.96666666666666667</v>
      </c>
      <c r="AO1683" s="36">
        <v>0.93333333333333335</v>
      </c>
      <c r="AP1683" s="33" t="str">
        <f t="shared" si="26"/>
        <v>&gt;=80%</v>
      </c>
      <c r="AQ1683" s="55" t="str">
        <f t="shared" si="27"/>
        <v>&gt;=75%</v>
      </c>
      <c r="AR1683" s="56" t="str">
        <f t="shared" si="28"/>
        <v>&gt;=50%</v>
      </c>
      <c r="AT1683" s="121">
        <v>0.8</v>
      </c>
    </row>
    <row r="1684" spans="1:46" ht="15.75" customHeight="1" x14ac:dyDescent="0.25">
      <c r="A1684" s="6">
        <v>26140100</v>
      </c>
      <c r="B1684" s="7" t="s">
        <v>26</v>
      </c>
      <c r="C1684" s="7" t="s">
        <v>2606</v>
      </c>
      <c r="D1684" s="7" t="s">
        <v>2607</v>
      </c>
      <c r="E1684" s="7" t="s">
        <v>1476</v>
      </c>
      <c r="F1684" s="7">
        <v>9</v>
      </c>
      <c r="G1684" s="7">
        <v>1500</v>
      </c>
      <c r="H1684" s="7">
        <v>-75.966666669999995</v>
      </c>
      <c r="I1684" s="29">
        <v>5</v>
      </c>
      <c r="J1684" s="6" t="s">
        <v>1908</v>
      </c>
      <c r="K1684" s="30">
        <v>25399</v>
      </c>
      <c r="L1684" s="30"/>
      <c r="M1684" s="7" t="s">
        <v>1911</v>
      </c>
      <c r="N1684" s="29" t="s">
        <v>1892</v>
      </c>
      <c r="O1684" s="31" t="s">
        <v>1930</v>
      </c>
      <c r="P1684" s="31" t="s">
        <v>1930</v>
      </c>
      <c r="Q1684" s="31" t="s">
        <v>1930</v>
      </c>
      <c r="R1684" s="31" t="s">
        <v>1930</v>
      </c>
      <c r="S1684" s="31" t="s">
        <v>1930</v>
      </c>
      <c r="T1684" s="31" t="s">
        <v>1930</v>
      </c>
      <c r="U1684" s="31" t="s">
        <v>1930</v>
      </c>
      <c r="V1684" s="31" t="s">
        <v>1930</v>
      </c>
      <c r="W1684" s="31" t="s">
        <v>1930</v>
      </c>
      <c r="X1684" s="31">
        <v>153</v>
      </c>
      <c r="Y1684" s="31" t="s">
        <v>1930</v>
      </c>
      <c r="Z1684" s="31" t="s">
        <v>1930</v>
      </c>
      <c r="AA1684" s="4">
        <f t="shared" si="25"/>
        <v>153</v>
      </c>
      <c r="AB1684" s="32">
        <v>1</v>
      </c>
      <c r="AC1684" s="17">
        <v>2.7777777777777779E-3</v>
      </c>
      <c r="AD1684" s="36">
        <v>0</v>
      </c>
      <c r="AE1684" s="36">
        <v>0</v>
      </c>
      <c r="AF1684" s="36">
        <v>0</v>
      </c>
      <c r="AG1684" s="36">
        <v>0</v>
      </c>
      <c r="AH1684" s="36">
        <v>0</v>
      </c>
      <c r="AI1684" s="36">
        <v>0</v>
      </c>
      <c r="AJ1684" s="36">
        <v>0</v>
      </c>
      <c r="AK1684" s="36">
        <v>0</v>
      </c>
      <c r="AL1684" s="36">
        <v>0</v>
      </c>
      <c r="AM1684" s="36">
        <v>3.3333333333333333E-2</v>
      </c>
      <c r="AN1684" s="36">
        <v>0</v>
      </c>
      <c r="AO1684" s="36">
        <v>0</v>
      </c>
      <c r="AP1684" s="33" t="str">
        <f t="shared" si="26"/>
        <v>-</v>
      </c>
      <c r="AQ1684" s="55" t="str">
        <f t="shared" si="27"/>
        <v>-</v>
      </c>
      <c r="AR1684" s="56" t="str">
        <f t="shared" si="28"/>
        <v>-</v>
      </c>
      <c r="AS1684" s="34" t="s">
        <v>1892</v>
      </c>
      <c r="AT1684" s="122" t="s">
        <v>5208</v>
      </c>
    </row>
    <row r="1685" spans="1:46" ht="15.75" customHeight="1" x14ac:dyDescent="0.25">
      <c r="A1685" s="6">
        <v>26140110</v>
      </c>
      <c r="B1685" s="7" t="s">
        <v>26</v>
      </c>
      <c r="C1685" s="7" t="s">
        <v>1479</v>
      </c>
      <c r="D1685" s="7" t="s">
        <v>1480</v>
      </c>
      <c r="E1685" s="7" t="s">
        <v>1476</v>
      </c>
      <c r="F1685" s="7">
        <v>9</v>
      </c>
      <c r="G1685" s="7">
        <v>2173</v>
      </c>
      <c r="H1685" s="7">
        <v>-75.787666669999993</v>
      </c>
      <c r="I1685" s="29">
        <v>5.3178611099999999</v>
      </c>
      <c r="J1685" s="6" t="s">
        <v>1908</v>
      </c>
      <c r="K1685" s="30">
        <v>25795</v>
      </c>
      <c r="L1685" s="30"/>
      <c r="M1685" s="7" t="s">
        <v>1911</v>
      </c>
      <c r="N1685" s="29" t="s">
        <v>1910</v>
      </c>
      <c r="O1685" s="31">
        <v>109.73076923076923</v>
      </c>
      <c r="P1685" s="31">
        <v>122.60869565217391</v>
      </c>
      <c r="Q1685" s="31">
        <v>197.53846153846155</v>
      </c>
      <c r="R1685" s="31">
        <v>269.65384615384613</v>
      </c>
      <c r="S1685" s="31">
        <v>225.92</v>
      </c>
      <c r="T1685" s="31">
        <v>147.15769230769232</v>
      </c>
      <c r="U1685" s="31">
        <v>166.68</v>
      </c>
      <c r="V1685" s="31">
        <v>135.92307692307693</v>
      </c>
      <c r="W1685" s="31">
        <v>216.36</v>
      </c>
      <c r="X1685" s="31">
        <v>258.47826086956519</v>
      </c>
      <c r="Y1685" s="31">
        <v>231.3692307692308</v>
      </c>
      <c r="Z1685" s="31">
        <v>150.61538461538461</v>
      </c>
      <c r="AA1685" s="4">
        <f t="shared" si="25"/>
        <v>2232.0354180602008</v>
      </c>
      <c r="AB1685" s="32">
        <v>303</v>
      </c>
      <c r="AC1685" s="17">
        <v>0.84166666666666667</v>
      </c>
      <c r="AD1685" s="36">
        <v>0.8666666666666667</v>
      </c>
      <c r="AE1685" s="36">
        <v>0.76666666666666672</v>
      </c>
      <c r="AF1685" s="36">
        <v>0.8666666666666667</v>
      </c>
      <c r="AG1685" s="36">
        <v>0.8666666666666667</v>
      </c>
      <c r="AH1685" s="36">
        <v>0.83333333333333337</v>
      </c>
      <c r="AI1685" s="36">
        <v>0.8666666666666667</v>
      </c>
      <c r="AJ1685" s="36">
        <v>0.83333333333333337</v>
      </c>
      <c r="AK1685" s="36">
        <v>0.8666666666666667</v>
      </c>
      <c r="AL1685" s="36">
        <v>0.83333333333333337</v>
      </c>
      <c r="AM1685" s="36">
        <v>0.76666666666666672</v>
      </c>
      <c r="AN1685" s="36">
        <v>0.8666666666666667</v>
      </c>
      <c r="AO1685" s="36">
        <v>0.8666666666666667</v>
      </c>
      <c r="AP1685" s="33" t="str">
        <f t="shared" si="26"/>
        <v>-</v>
      </c>
      <c r="AQ1685" s="55" t="str">
        <f t="shared" si="27"/>
        <v>&gt;=75%</v>
      </c>
      <c r="AR1685" s="56" t="str">
        <f t="shared" si="28"/>
        <v>&gt;=50%</v>
      </c>
      <c r="AT1685" s="112" t="s">
        <v>5206</v>
      </c>
    </row>
    <row r="1686" spans="1:46" ht="15.75" customHeight="1" x14ac:dyDescent="0.25">
      <c r="A1686" s="6">
        <v>26140120</v>
      </c>
      <c r="B1686" s="7" t="s">
        <v>26</v>
      </c>
      <c r="C1686" s="7" t="s">
        <v>1486</v>
      </c>
      <c r="D1686" s="7" t="s">
        <v>1487</v>
      </c>
      <c r="E1686" s="7" t="s">
        <v>1476</v>
      </c>
      <c r="F1686" s="7">
        <v>9</v>
      </c>
      <c r="G1686" s="7">
        <v>1483</v>
      </c>
      <c r="H1686" s="7">
        <v>-75.87272222</v>
      </c>
      <c r="I1686" s="29">
        <v>5.2942499999999999</v>
      </c>
      <c r="J1686" s="6" t="s">
        <v>1908</v>
      </c>
      <c r="K1686" s="30">
        <v>23391</v>
      </c>
      <c r="L1686" s="30"/>
      <c r="M1686" s="7" t="s">
        <v>1911</v>
      </c>
      <c r="N1686" s="29" t="s">
        <v>1910</v>
      </c>
      <c r="O1686" s="31">
        <v>80.103448275862064</v>
      </c>
      <c r="P1686" s="31">
        <v>99.464285714285708</v>
      </c>
      <c r="Q1686" s="31">
        <v>126.4074074074074</v>
      </c>
      <c r="R1686" s="31">
        <v>178.27586206896552</v>
      </c>
      <c r="S1686" s="31">
        <v>192.28571428571428</v>
      </c>
      <c r="T1686" s="31">
        <v>123.82142857142857</v>
      </c>
      <c r="U1686" s="31">
        <v>118.88888888888889</v>
      </c>
      <c r="V1686" s="31">
        <v>115.2344827586207</v>
      </c>
      <c r="W1686" s="31">
        <v>148.53571428571428</v>
      </c>
      <c r="X1686" s="31">
        <v>170.71428571428572</v>
      </c>
      <c r="Y1686" s="31">
        <v>168</v>
      </c>
      <c r="Z1686" s="31">
        <v>109.26923076923077</v>
      </c>
      <c r="AA1686" s="4">
        <f t="shared" si="25"/>
        <v>1631.0007487404039</v>
      </c>
      <c r="AB1686" s="32">
        <v>333</v>
      </c>
      <c r="AC1686" s="17">
        <v>0.92500000000000004</v>
      </c>
      <c r="AD1686" s="36">
        <v>0.96666666666666667</v>
      </c>
      <c r="AE1686" s="36">
        <v>0.93333333333333335</v>
      </c>
      <c r="AF1686" s="36">
        <v>0.9</v>
      </c>
      <c r="AG1686" s="36">
        <v>0.96666666666666667</v>
      </c>
      <c r="AH1686" s="36">
        <v>0.93333333333333335</v>
      </c>
      <c r="AI1686" s="36">
        <v>0.93333333333333335</v>
      </c>
      <c r="AJ1686" s="36">
        <v>0.9</v>
      </c>
      <c r="AK1686" s="36">
        <v>0.96666666666666667</v>
      </c>
      <c r="AL1686" s="36">
        <v>0.93333333333333335</v>
      </c>
      <c r="AM1686" s="36">
        <v>0.93333333333333335</v>
      </c>
      <c r="AN1686" s="36">
        <v>0.8666666666666667</v>
      </c>
      <c r="AO1686" s="36">
        <v>0.8666666666666667</v>
      </c>
      <c r="AP1686" s="33" t="str">
        <f t="shared" si="26"/>
        <v>&gt;=80%</v>
      </c>
      <c r="AQ1686" s="55" t="str">
        <f t="shared" si="27"/>
        <v>&gt;=75%</v>
      </c>
      <c r="AR1686" s="56" t="str">
        <f t="shared" si="28"/>
        <v>&gt;=50%</v>
      </c>
      <c r="AT1686" s="121">
        <v>0.8</v>
      </c>
    </row>
    <row r="1687" spans="1:46" ht="15.75" customHeight="1" x14ac:dyDescent="0.25">
      <c r="A1687" s="2">
        <v>26140130</v>
      </c>
      <c r="B1687" s="7" t="s">
        <v>26</v>
      </c>
      <c r="C1687" s="3" t="s">
        <v>2608</v>
      </c>
      <c r="D1687" s="7" t="s">
        <v>2609</v>
      </c>
      <c r="E1687" s="7" t="s">
        <v>535</v>
      </c>
      <c r="F1687" s="7">
        <v>9</v>
      </c>
      <c r="G1687" s="7">
        <v>1000</v>
      </c>
      <c r="H1687" s="7">
        <v>-75.883333329999999</v>
      </c>
      <c r="I1687" s="29">
        <v>5.05</v>
      </c>
      <c r="J1687" s="6" t="s">
        <v>1908</v>
      </c>
      <c r="K1687" s="30">
        <v>25461</v>
      </c>
      <c r="L1687" s="30"/>
      <c r="M1687" s="7" t="s">
        <v>1911</v>
      </c>
      <c r="N1687" s="29" t="s">
        <v>1892</v>
      </c>
      <c r="O1687" s="31">
        <v>63.4</v>
      </c>
      <c r="P1687" s="31">
        <v>76.5</v>
      </c>
      <c r="Q1687" s="31">
        <v>216.7</v>
      </c>
      <c r="R1687" s="31">
        <v>189.8</v>
      </c>
      <c r="S1687" s="31">
        <v>229.8</v>
      </c>
      <c r="T1687" s="31">
        <v>162</v>
      </c>
      <c r="U1687" s="31">
        <v>196.8</v>
      </c>
      <c r="V1687" s="31">
        <v>152.80000000000001</v>
      </c>
      <c r="W1687" s="31">
        <v>198.2</v>
      </c>
      <c r="X1687" s="31">
        <v>149.4</v>
      </c>
      <c r="Y1687" s="31">
        <v>234.6</v>
      </c>
      <c r="Z1687" s="31">
        <v>145.80000000000001</v>
      </c>
      <c r="AA1687" s="4">
        <f t="shared" si="25"/>
        <v>2015.8</v>
      </c>
      <c r="AB1687" s="32">
        <v>59</v>
      </c>
      <c r="AC1687" s="17">
        <v>0.16388888888888889</v>
      </c>
      <c r="AD1687" s="36">
        <v>0.16666666666666666</v>
      </c>
      <c r="AE1687" s="36">
        <v>0.13333333333333333</v>
      </c>
      <c r="AF1687" s="36">
        <v>0.16666666666666666</v>
      </c>
      <c r="AG1687" s="36">
        <v>0.16666666666666666</v>
      </c>
      <c r="AH1687" s="36">
        <v>0.16666666666666666</v>
      </c>
      <c r="AI1687" s="36">
        <v>0.16666666666666666</v>
      </c>
      <c r="AJ1687" s="36">
        <v>0.16666666666666666</v>
      </c>
      <c r="AK1687" s="36">
        <v>0.16666666666666666</v>
      </c>
      <c r="AL1687" s="36">
        <v>0.16666666666666666</v>
      </c>
      <c r="AM1687" s="36">
        <v>0.16666666666666666</v>
      </c>
      <c r="AN1687" s="36">
        <v>0.16666666666666666</v>
      </c>
      <c r="AO1687" s="36">
        <v>0.16666666666666666</v>
      </c>
      <c r="AP1687" s="33" t="str">
        <f t="shared" si="26"/>
        <v>-</v>
      </c>
      <c r="AQ1687" s="55" t="str">
        <f t="shared" si="27"/>
        <v>-</v>
      </c>
      <c r="AR1687" s="56" t="str">
        <f t="shared" si="28"/>
        <v>-</v>
      </c>
      <c r="AS1687" s="34" t="s">
        <v>1892</v>
      </c>
      <c r="AT1687" s="122" t="s">
        <v>5208</v>
      </c>
    </row>
    <row r="1688" spans="1:46" ht="15.75" customHeight="1" x14ac:dyDescent="0.25">
      <c r="A1688" s="2">
        <v>26140140</v>
      </c>
      <c r="B1688" s="7" t="s">
        <v>26</v>
      </c>
      <c r="C1688" s="3" t="s">
        <v>2610</v>
      </c>
      <c r="D1688" s="7" t="s">
        <v>1483</v>
      </c>
      <c r="E1688" s="7" t="s">
        <v>1476</v>
      </c>
      <c r="F1688" s="7">
        <v>9</v>
      </c>
      <c r="G1688" s="7">
        <v>900</v>
      </c>
      <c r="H1688" s="7">
        <v>-75.883333329999999</v>
      </c>
      <c r="I1688" s="29">
        <v>4.9000000000000004</v>
      </c>
      <c r="J1688" s="6" t="s">
        <v>1908</v>
      </c>
      <c r="K1688" s="30">
        <v>25614</v>
      </c>
      <c r="L1688" s="30"/>
      <c r="M1688" s="7" t="s">
        <v>1911</v>
      </c>
      <c r="N1688" s="29" t="s">
        <v>1892</v>
      </c>
      <c r="O1688" s="31">
        <v>67.2</v>
      </c>
      <c r="P1688" s="31">
        <v>65</v>
      </c>
      <c r="Q1688" s="31" t="s">
        <v>1930</v>
      </c>
      <c r="R1688" s="31" t="s">
        <v>1930</v>
      </c>
      <c r="S1688" s="31" t="s">
        <v>1930</v>
      </c>
      <c r="T1688" s="31" t="s">
        <v>1930</v>
      </c>
      <c r="U1688" s="31" t="s">
        <v>1930</v>
      </c>
      <c r="V1688" s="31" t="s">
        <v>1930</v>
      </c>
      <c r="W1688" s="31" t="s">
        <v>1930</v>
      </c>
      <c r="X1688" s="31" t="s">
        <v>1930</v>
      </c>
      <c r="Y1688" s="31" t="s">
        <v>1930</v>
      </c>
      <c r="Z1688" s="31" t="s">
        <v>1930</v>
      </c>
      <c r="AA1688" s="4">
        <f t="shared" si="25"/>
        <v>132.19999999999999</v>
      </c>
      <c r="AB1688" s="32">
        <v>2</v>
      </c>
      <c r="AC1688" s="17">
        <v>5.5555555555555558E-3</v>
      </c>
      <c r="AD1688" s="36">
        <v>3.3333333333333333E-2</v>
      </c>
      <c r="AE1688" s="36">
        <v>3.3333333333333333E-2</v>
      </c>
      <c r="AF1688" s="36">
        <v>0</v>
      </c>
      <c r="AG1688" s="36">
        <v>0</v>
      </c>
      <c r="AH1688" s="36">
        <v>0</v>
      </c>
      <c r="AI1688" s="36">
        <v>0</v>
      </c>
      <c r="AJ1688" s="36">
        <v>0</v>
      </c>
      <c r="AK1688" s="36">
        <v>0</v>
      </c>
      <c r="AL1688" s="36">
        <v>0</v>
      </c>
      <c r="AM1688" s="36">
        <v>0</v>
      </c>
      <c r="AN1688" s="36">
        <v>0</v>
      </c>
      <c r="AO1688" s="36">
        <v>0</v>
      </c>
      <c r="AP1688" s="33" t="str">
        <f t="shared" si="26"/>
        <v>-</v>
      </c>
      <c r="AQ1688" s="55" t="str">
        <f t="shared" si="27"/>
        <v>-</v>
      </c>
      <c r="AR1688" s="56" t="str">
        <f t="shared" si="28"/>
        <v>-</v>
      </c>
      <c r="AS1688" s="34" t="s">
        <v>1892</v>
      </c>
      <c r="AT1688" s="122" t="s">
        <v>5208</v>
      </c>
    </row>
    <row r="1689" spans="1:46" ht="15.75" customHeight="1" x14ac:dyDescent="0.25">
      <c r="A1689" s="2">
        <v>26140150</v>
      </c>
      <c r="B1689" s="7" t="s">
        <v>26</v>
      </c>
      <c r="C1689" s="3" t="s">
        <v>2611</v>
      </c>
      <c r="D1689" s="7" t="s">
        <v>1487</v>
      </c>
      <c r="E1689" s="7" t="s">
        <v>1476</v>
      </c>
      <c r="F1689" s="7">
        <v>9</v>
      </c>
      <c r="G1689" s="7">
        <v>1720</v>
      </c>
      <c r="H1689" s="7">
        <v>-75.883333329999999</v>
      </c>
      <c r="I1689" s="29">
        <v>5.3666666699999999</v>
      </c>
      <c r="J1689" s="6" t="s">
        <v>1908</v>
      </c>
      <c r="K1689" s="30">
        <v>25642</v>
      </c>
      <c r="L1689" s="30"/>
      <c r="M1689" s="7" t="s">
        <v>1911</v>
      </c>
      <c r="N1689" s="29" t="s">
        <v>1892</v>
      </c>
      <c r="O1689" s="31">
        <v>201.66666666666666</v>
      </c>
      <c r="P1689" s="31">
        <v>144.83333333333334</v>
      </c>
      <c r="Q1689" s="31">
        <v>260.39999999999998</v>
      </c>
      <c r="R1689" s="31">
        <v>194.66666666666666</v>
      </c>
      <c r="S1689" s="31">
        <v>223.6</v>
      </c>
      <c r="T1689" s="31">
        <v>122.2</v>
      </c>
      <c r="U1689" s="31">
        <v>166</v>
      </c>
      <c r="V1689" s="31">
        <v>144.80000000000001</v>
      </c>
      <c r="W1689" s="31">
        <v>181.2</v>
      </c>
      <c r="X1689" s="31">
        <v>215</v>
      </c>
      <c r="Y1689" s="31">
        <v>257</v>
      </c>
      <c r="Z1689" s="31">
        <v>190.8</v>
      </c>
      <c r="AA1689" s="4">
        <f t="shared" si="25"/>
        <v>2302.166666666667</v>
      </c>
      <c r="AB1689" s="32">
        <v>63</v>
      </c>
      <c r="AC1689" s="17">
        <v>0.17499999999999999</v>
      </c>
      <c r="AD1689" s="36">
        <v>0.2</v>
      </c>
      <c r="AE1689" s="36">
        <v>0.2</v>
      </c>
      <c r="AF1689" s="36">
        <v>0.16666666666666666</v>
      </c>
      <c r="AG1689" s="36">
        <v>0.2</v>
      </c>
      <c r="AH1689" s="36">
        <v>0.16666666666666666</v>
      </c>
      <c r="AI1689" s="36">
        <v>0.16666666666666666</v>
      </c>
      <c r="AJ1689" s="36">
        <v>0.16666666666666666</v>
      </c>
      <c r="AK1689" s="36">
        <v>0.16666666666666666</v>
      </c>
      <c r="AL1689" s="36">
        <v>0.16666666666666666</v>
      </c>
      <c r="AM1689" s="36">
        <v>0.16666666666666666</v>
      </c>
      <c r="AN1689" s="36">
        <v>0.16666666666666666</v>
      </c>
      <c r="AO1689" s="36">
        <v>0.16666666666666666</v>
      </c>
      <c r="AP1689" s="33" t="str">
        <f t="shared" si="26"/>
        <v>-</v>
      </c>
      <c r="AQ1689" s="55" t="str">
        <f t="shared" si="27"/>
        <v>-</v>
      </c>
      <c r="AR1689" s="56" t="str">
        <f t="shared" si="28"/>
        <v>-</v>
      </c>
      <c r="AS1689" s="34" t="s">
        <v>1892</v>
      </c>
      <c r="AT1689" s="122" t="s">
        <v>5208</v>
      </c>
    </row>
    <row r="1690" spans="1:46" ht="15.75" customHeight="1" x14ac:dyDescent="0.25">
      <c r="A1690" s="6">
        <v>26140160</v>
      </c>
      <c r="B1690" s="7" t="s">
        <v>26</v>
      </c>
      <c r="C1690" s="7" t="s">
        <v>777</v>
      </c>
      <c r="D1690" s="7" t="s">
        <v>555</v>
      </c>
      <c r="E1690" s="7" t="s">
        <v>535</v>
      </c>
      <c r="F1690" s="7">
        <v>9</v>
      </c>
      <c r="G1690" s="7">
        <v>2560</v>
      </c>
      <c r="H1690" s="7">
        <v>-75.783333329999991</v>
      </c>
      <c r="I1690" s="29">
        <v>5.4833333299999998</v>
      </c>
      <c r="J1690" s="6" t="s">
        <v>1908</v>
      </c>
      <c r="K1690" s="30">
        <v>23085</v>
      </c>
      <c r="L1690" s="30"/>
      <c r="M1690" s="7" t="s">
        <v>1911</v>
      </c>
      <c r="N1690" s="29" t="s">
        <v>1892</v>
      </c>
      <c r="O1690" s="31">
        <v>132.19999999999999</v>
      </c>
      <c r="P1690" s="31">
        <v>99.2</v>
      </c>
      <c r="Q1690" s="31">
        <v>225</v>
      </c>
      <c r="R1690" s="31">
        <v>277.60000000000002</v>
      </c>
      <c r="S1690" s="31">
        <v>271.8</v>
      </c>
      <c r="T1690" s="31">
        <v>194.4</v>
      </c>
      <c r="U1690" s="31">
        <v>220.4</v>
      </c>
      <c r="V1690" s="31">
        <v>164.6</v>
      </c>
      <c r="W1690" s="31">
        <v>250.8</v>
      </c>
      <c r="X1690" s="31">
        <v>235.8</v>
      </c>
      <c r="Y1690" s="31">
        <v>251</v>
      </c>
      <c r="Z1690" s="31">
        <v>152.4</v>
      </c>
      <c r="AA1690" s="4">
        <f t="shared" si="25"/>
        <v>2475.2000000000003</v>
      </c>
      <c r="AB1690" s="32">
        <v>60</v>
      </c>
      <c r="AC1690" s="17">
        <v>0.16666666666666666</v>
      </c>
      <c r="AD1690" s="36">
        <v>0.16666666666666666</v>
      </c>
      <c r="AE1690" s="36">
        <v>0.16666666666666666</v>
      </c>
      <c r="AF1690" s="36">
        <v>0.16666666666666666</v>
      </c>
      <c r="AG1690" s="36">
        <v>0.16666666666666666</v>
      </c>
      <c r="AH1690" s="36">
        <v>0.16666666666666666</v>
      </c>
      <c r="AI1690" s="36">
        <v>0.16666666666666666</v>
      </c>
      <c r="AJ1690" s="36">
        <v>0.16666666666666666</v>
      </c>
      <c r="AK1690" s="36">
        <v>0.16666666666666666</v>
      </c>
      <c r="AL1690" s="36">
        <v>0.16666666666666666</v>
      </c>
      <c r="AM1690" s="36">
        <v>0.16666666666666666</v>
      </c>
      <c r="AN1690" s="36">
        <v>0.16666666666666666</v>
      </c>
      <c r="AO1690" s="36">
        <v>0.16666666666666666</v>
      </c>
      <c r="AP1690" s="33" t="str">
        <f t="shared" si="26"/>
        <v>-</v>
      </c>
      <c r="AQ1690" s="55" t="str">
        <f t="shared" si="27"/>
        <v>-</v>
      </c>
      <c r="AR1690" s="56" t="str">
        <f t="shared" si="28"/>
        <v>-</v>
      </c>
      <c r="AS1690" s="34" t="s">
        <v>1892</v>
      </c>
      <c r="AT1690" s="122" t="s">
        <v>5208</v>
      </c>
    </row>
    <row r="1691" spans="1:46" ht="15.75" customHeight="1" x14ac:dyDescent="0.25">
      <c r="A1691" s="2">
        <v>26140170</v>
      </c>
      <c r="B1691" s="7" t="s">
        <v>26</v>
      </c>
      <c r="C1691" s="3" t="s">
        <v>2612</v>
      </c>
      <c r="D1691" s="7" t="s">
        <v>2613</v>
      </c>
      <c r="E1691" s="7" t="s">
        <v>535</v>
      </c>
      <c r="F1691" s="7">
        <v>9</v>
      </c>
      <c r="G1691" s="7">
        <v>1660</v>
      </c>
      <c r="H1691" s="7">
        <v>-75.783333329999991</v>
      </c>
      <c r="I1691" s="29">
        <v>5.2333333299999998</v>
      </c>
      <c r="J1691" s="6" t="s">
        <v>1908</v>
      </c>
      <c r="K1691" s="30">
        <v>27621</v>
      </c>
      <c r="L1691" s="30"/>
      <c r="M1691" s="7" t="s">
        <v>1911</v>
      </c>
      <c r="N1691" s="29" t="s">
        <v>1892</v>
      </c>
      <c r="O1691" s="31">
        <v>111</v>
      </c>
      <c r="P1691" s="31">
        <v>105.2</v>
      </c>
      <c r="Q1691" s="31">
        <v>196.2</v>
      </c>
      <c r="R1691" s="31">
        <v>243.6</v>
      </c>
      <c r="S1691" s="31">
        <v>262.2</v>
      </c>
      <c r="T1691" s="31">
        <v>157.80000000000001</v>
      </c>
      <c r="U1691" s="31">
        <v>178.25</v>
      </c>
      <c r="V1691" s="31">
        <v>159.4</v>
      </c>
      <c r="W1691" s="31">
        <v>216.8</v>
      </c>
      <c r="X1691" s="31">
        <v>157.6</v>
      </c>
      <c r="Y1691" s="31">
        <v>207.2</v>
      </c>
      <c r="Z1691" s="31">
        <v>133</v>
      </c>
      <c r="AA1691" s="4">
        <f t="shared" si="25"/>
        <v>2128.25</v>
      </c>
      <c r="AB1691" s="32">
        <v>59</v>
      </c>
      <c r="AC1691" s="17">
        <v>0.16388888888888889</v>
      </c>
      <c r="AD1691" s="36">
        <v>0.16666666666666666</v>
      </c>
      <c r="AE1691" s="36">
        <v>0.16666666666666666</v>
      </c>
      <c r="AF1691" s="36">
        <v>0.16666666666666666</v>
      </c>
      <c r="AG1691" s="36">
        <v>0.16666666666666666</v>
      </c>
      <c r="AH1691" s="36">
        <v>0.16666666666666666</v>
      </c>
      <c r="AI1691" s="36">
        <v>0.16666666666666666</v>
      </c>
      <c r="AJ1691" s="36">
        <v>0.13333333333333333</v>
      </c>
      <c r="AK1691" s="36">
        <v>0.16666666666666666</v>
      </c>
      <c r="AL1691" s="36">
        <v>0.16666666666666666</v>
      </c>
      <c r="AM1691" s="36">
        <v>0.16666666666666666</v>
      </c>
      <c r="AN1691" s="36">
        <v>0.16666666666666666</v>
      </c>
      <c r="AO1691" s="36">
        <v>0.16666666666666666</v>
      </c>
      <c r="AP1691" s="33" t="str">
        <f t="shared" si="26"/>
        <v>-</v>
      </c>
      <c r="AQ1691" s="55" t="str">
        <f t="shared" si="27"/>
        <v>-</v>
      </c>
      <c r="AR1691" s="56" t="str">
        <f t="shared" si="28"/>
        <v>-</v>
      </c>
      <c r="AS1691" s="34" t="s">
        <v>1892</v>
      </c>
      <c r="AT1691" s="122" t="s">
        <v>5208</v>
      </c>
    </row>
    <row r="1692" spans="1:46" ht="15.75" customHeight="1" x14ac:dyDescent="0.25">
      <c r="A1692" s="2">
        <v>26140180</v>
      </c>
      <c r="B1692" s="7" t="s">
        <v>26</v>
      </c>
      <c r="C1692" s="3" t="s">
        <v>1482</v>
      </c>
      <c r="D1692" s="7" t="s">
        <v>1483</v>
      </c>
      <c r="E1692" s="7" t="s">
        <v>1476</v>
      </c>
      <c r="F1692" s="7">
        <v>9</v>
      </c>
      <c r="G1692" s="7">
        <v>922</v>
      </c>
      <c r="H1692" s="7">
        <v>-75.882777779999998</v>
      </c>
      <c r="I1692" s="29">
        <v>4.8925000000000001</v>
      </c>
      <c r="J1692" s="6" t="s">
        <v>1908</v>
      </c>
      <c r="K1692" s="30">
        <v>28960</v>
      </c>
      <c r="L1692" s="30"/>
      <c r="M1692" s="7" t="s">
        <v>1911</v>
      </c>
      <c r="N1692" s="29" t="s">
        <v>1910</v>
      </c>
      <c r="O1692" s="31">
        <v>91.965517241379317</v>
      </c>
      <c r="P1692" s="31">
        <v>122.96666666666667</v>
      </c>
      <c r="Q1692" s="31">
        <v>181.70666666666665</v>
      </c>
      <c r="R1692" s="31">
        <v>217.92857142857142</v>
      </c>
      <c r="S1692" s="31">
        <v>239</v>
      </c>
      <c r="T1692" s="31">
        <v>174.91333333333333</v>
      </c>
      <c r="U1692" s="31">
        <v>133.38333333333333</v>
      </c>
      <c r="V1692" s="31">
        <v>111.82758620689656</v>
      </c>
      <c r="W1692" s="31">
        <v>136.51724137931035</v>
      </c>
      <c r="X1692" s="31">
        <v>181.14814814814815</v>
      </c>
      <c r="Y1692" s="31">
        <v>224.65517241379311</v>
      </c>
      <c r="Z1692" s="31">
        <v>139.64285714285714</v>
      </c>
      <c r="AA1692" s="4">
        <f t="shared" si="25"/>
        <v>1955.6550939609563</v>
      </c>
      <c r="AB1692" s="32">
        <v>348</v>
      </c>
      <c r="AC1692" s="17">
        <v>0.96666666666666667</v>
      </c>
      <c r="AD1692" s="36">
        <v>0.96666666666666667</v>
      </c>
      <c r="AE1692" s="36">
        <v>1</v>
      </c>
      <c r="AF1692" s="36">
        <v>1</v>
      </c>
      <c r="AG1692" s="36">
        <v>0.93333333333333335</v>
      </c>
      <c r="AH1692" s="36">
        <v>0.96666666666666667</v>
      </c>
      <c r="AI1692" s="36">
        <v>1</v>
      </c>
      <c r="AJ1692" s="36">
        <v>1</v>
      </c>
      <c r="AK1692" s="36">
        <v>0.96666666666666667</v>
      </c>
      <c r="AL1692" s="36">
        <v>0.96666666666666667</v>
      </c>
      <c r="AM1692" s="36">
        <v>0.9</v>
      </c>
      <c r="AN1692" s="36">
        <v>0.96666666666666667</v>
      </c>
      <c r="AO1692" s="36">
        <v>0.93333333333333335</v>
      </c>
      <c r="AP1692" s="33" t="str">
        <f t="shared" si="26"/>
        <v>&gt;=80%</v>
      </c>
      <c r="AQ1692" s="55" t="str">
        <f t="shared" si="27"/>
        <v>&gt;=75%</v>
      </c>
      <c r="AR1692" s="56" t="str">
        <f t="shared" si="28"/>
        <v>&gt;=50%</v>
      </c>
      <c r="AT1692" s="121">
        <v>0.8</v>
      </c>
    </row>
    <row r="1693" spans="1:46" ht="15.75" customHeight="1" x14ac:dyDescent="0.25">
      <c r="A1693" s="6">
        <v>26140200</v>
      </c>
      <c r="B1693" s="7" t="s">
        <v>26</v>
      </c>
      <c r="C1693" s="7" t="s">
        <v>2162</v>
      </c>
      <c r="D1693" s="7" t="s">
        <v>2614</v>
      </c>
      <c r="E1693" s="7" t="s">
        <v>1476</v>
      </c>
      <c r="F1693" s="7">
        <v>9</v>
      </c>
      <c r="G1693" s="7">
        <v>1500</v>
      </c>
      <c r="H1693" s="7">
        <v>-75.966666669999995</v>
      </c>
      <c r="I1693" s="29">
        <v>4.95</v>
      </c>
      <c r="J1693" s="6" t="s">
        <v>1908</v>
      </c>
      <c r="K1693" s="30">
        <v>24518</v>
      </c>
      <c r="L1693" s="30"/>
      <c r="M1693" s="7" t="s">
        <v>1911</v>
      </c>
      <c r="N1693" s="29" t="s">
        <v>1892</v>
      </c>
      <c r="O1693" s="31">
        <v>80</v>
      </c>
      <c r="P1693" s="31">
        <v>130</v>
      </c>
      <c r="Q1693" s="31">
        <v>191</v>
      </c>
      <c r="R1693" s="31">
        <v>198</v>
      </c>
      <c r="S1693" s="31">
        <v>194</v>
      </c>
      <c r="T1693" s="31">
        <v>117</v>
      </c>
      <c r="U1693" s="31">
        <v>115</v>
      </c>
      <c r="V1693" s="31">
        <v>61.5</v>
      </c>
      <c r="W1693" s="31">
        <v>78.5</v>
      </c>
      <c r="X1693" s="31">
        <v>184</v>
      </c>
      <c r="Y1693" s="31">
        <v>173.5</v>
      </c>
      <c r="Z1693" s="31">
        <v>95.5</v>
      </c>
      <c r="AA1693" s="4">
        <f t="shared" si="25"/>
        <v>1618</v>
      </c>
      <c r="AB1693" s="32">
        <v>23</v>
      </c>
      <c r="AC1693" s="17">
        <v>6.3888888888888884E-2</v>
      </c>
      <c r="AD1693" s="36">
        <v>6.6666666666666666E-2</v>
      </c>
      <c r="AE1693" s="36">
        <v>3.3333333333333333E-2</v>
      </c>
      <c r="AF1693" s="36">
        <v>6.6666666666666666E-2</v>
      </c>
      <c r="AG1693" s="36">
        <v>6.6666666666666666E-2</v>
      </c>
      <c r="AH1693" s="36">
        <v>6.6666666666666666E-2</v>
      </c>
      <c r="AI1693" s="36">
        <v>6.6666666666666666E-2</v>
      </c>
      <c r="AJ1693" s="36">
        <v>6.6666666666666666E-2</v>
      </c>
      <c r="AK1693" s="36">
        <v>6.6666666666666666E-2</v>
      </c>
      <c r="AL1693" s="36">
        <v>6.6666666666666666E-2</v>
      </c>
      <c r="AM1693" s="36">
        <v>6.6666666666666666E-2</v>
      </c>
      <c r="AN1693" s="36">
        <v>6.6666666666666666E-2</v>
      </c>
      <c r="AO1693" s="36">
        <v>6.6666666666666666E-2</v>
      </c>
      <c r="AP1693" s="33" t="str">
        <f t="shared" si="26"/>
        <v>-</v>
      </c>
      <c r="AQ1693" s="55" t="str">
        <f t="shared" si="27"/>
        <v>-</v>
      </c>
      <c r="AR1693" s="56" t="str">
        <f t="shared" si="28"/>
        <v>-</v>
      </c>
      <c r="AS1693" s="34" t="s">
        <v>1892</v>
      </c>
      <c r="AT1693" s="122" t="s">
        <v>5208</v>
      </c>
    </row>
    <row r="1694" spans="1:46" ht="15.75" customHeight="1" x14ac:dyDescent="0.25">
      <c r="A1694" s="2">
        <v>26140230</v>
      </c>
      <c r="B1694" s="7" t="s">
        <v>54</v>
      </c>
      <c r="C1694" s="3" t="s">
        <v>2615</v>
      </c>
      <c r="D1694" s="7" t="s">
        <v>1478</v>
      </c>
      <c r="E1694" s="7" t="s">
        <v>1476</v>
      </c>
      <c r="F1694" s="7">
        <v>9</v>
      </c>
      <c r="G1694" s="7">
        <v>1520</v>
      </c>
      <c r="H1694" s="7">
        <v>-75.866666670000001</v>
      </c>
      <c r="I1694" s="29">
        <v>5.2</v>
      </c>
      <c r="J1694" s="6" t="s">
        <v>1890</v>
      </c>
      <c r="K1694" s="30">
        <v>32217</v>
      </c>
      <c r="L1694" s="30">
        <v>33953</v>
      </c>
      <c r="M1694" s="7" t="s">
        <v>1911</v>
      </c>
      <c r="N1694" s="29" t="s">
        <v>1892</v>
      </c>
      <c r="O1694" s="31">
        <v>1.7000000000000002</v>
      </c>
      <c r="P1694" s="31" t="s">
        <v>1930</v>
      </c>
      <c r="Q1694" s="31" t="s">
        <v>1930</v>
      </c>
      <c r="R1694" s="31" t="s">
        <v>1930</v>
      </c>
      <c r="S1694" s="31">
        <v>123.09999999999998</v>
      </c>
      <c r="T1694" s="31">
        <v>72</v>
      </c>
      <c r="U1694" s="31">
        <v>47.7</v>
      </c>
      <c r="V1694" s="31">
        <v>124.8</v>
      </c>
      <c r="W1694" s="31">
        <v>280.09999999999997</v>
      </c>
      <c r="X1694" s="31">
        <v>122.39999999999996</v>
      </c>
      <c r="Y1694" s="31">
        <v>201.5</v>
      </c>
      <c r="Z1694" s="31">
        <v>76.90000000000002</v>
      </c>
      <c r="AA1694" s="4">
        <f t="shared" si="25"/>
        <v>1050.2</v>
      </c>
      <c r="AB1694" s="32">
        <v>9</v>
      </c>
      <c r="AC1694" s="17">
        <v>2.5000000000000001E-2</v>
      </c>
      <c r="AD1694" s="36">
        <v>3.3333333333333333E-2</v>
      </c>
      <c r="AE1694" s="36">
        <v>0</v>
      </c>
      <c r="AF1694" s="36">
        <v>0</v>
      </c>
      <c r="AG1694" s="36">
        <v>0</v>
      </c>
      <c r="AH1694" s="36">
        <v>3.3333333333333333E-2</v>
      </c>
      <c r="AI1694" s="36">
        <v>3.3333333333333333E-2</v>
      </c>
      <c r="AJ1694" s="36">
        <v>3.3333333333333333E-2</v>
      </c>
      <c r="AK1694" s="36">
        <v>3.3333333333333333E-2</v>
      </c>
      <c r="AL1694" s="36">
        <v>3.3333333333333333E-2</v>
      </c>
      <c r="AM1694" s="36">
        <v>3.3333333333333333E-2</v>
      </c>
      <c r="AN1694" s="36">
        <v>3.3333333333333333E-2</v>
      </c>
      <c r="AO1694" s="36">
        <v>3.3333333333333333E-2</v>
      </c>
      <c r="AP1694" s="33" t="str">
        <f t="shared" si="26"/>
        <v>-</v>
      </c>
      <c r="AQ1694" s="55" t="str">
        <f t="shared" si="27"/>
        <v>-</v>
      </c>
      <c r="AR1694" s="56" t="str">
        <f t="shared" si="28"/>
        <v>-</v>
      </c>
      <c r="AS1694" s="34" t="s">
        <v>1890</v>
      </c>
      <c r="AT1694" s="122" t="s">
        <v>5208</v>
      </c>
    </row>
    <row r="1695" spans="1:46" ht="15.75" customHeight="1" x14ac:dyDescent="0.25">
      <c r="A1695" s="2">
        <v>26140270</v>
      </c>
      <c r="B1695" s="7" t="s">
        <v>26</v>
      </c>
      <c r="C1695" s="3" t="s">
        <v>2616</v>
      </c>
      <c r="D1695" s="7" t="s">
        <v>1487</v>
      </c>
      <c r="E1695" s="7" t="s">
        <v>1476</v>
      </c>
      <c r="F1695" s="7">
        <v>9</v>
      </c>
      <c r="G1695" s="7">
        <v>1580</v>
      </c>
      <c r="H1695" s="7">
        <v>-75.883333329999999</v>
      </c>
      <c r="I1695" s="29">
        <v>5.3333333300000003</v>
      </c>
      <c r="J1695" s="6" t="s">
        <v>1908</v>
      </c>
      <c r="K1695" s="30">
        <v>32157</v>
      </c>
      <c r="L1695" s="30"/>
      <c r="M1695" s="7" t="s">
        <v>1911</v>
      </c>
      <c r="N1695" s="29" t="s">
        <v>1892</v>
      </c>
      <c r="O1695" s="31">
        <v>49</v>
      </c>
      <c r="P1695" s="31">
        <v>85.5</v>
      </c>
      <c r="Q1695" s="31">
        <v>99</v>
      </c>
      <c r="R1695" s="31">
        <v>134.5</v>
      </c>
      <c r="S1695" s="31">
        <v>141</v>
      </c>
      <c r="T1695" s="31">
        <v>112.5</v>
      </c>
      <c r="U1695" s="31">
        <v>74</v>
      </c>
      <c r="V1695" s="31">
        <v>137</v>
      </c>
      <c r="W1695" s="31">
        <v>108</v>
      </c>
      <c r="X1695" s="31">
        <v>168.5</v>
      </c>
      <c r="Y1695" s="31">
        <v>192</v>
      </c>
      <c r="Z1695" s="31">
        <v>55.5</v>
      </c>
      <c r="AA1695" s="4">
        <f t="shared" si="25"/>
        <v>1356.5</v>
      </c>
      <c r="AB1695" s="32">
        <v>24</v>
      </c>
      <c r="AC1695" s="17">
        <v>6.6666666666666666E-2</v>
      </c>
      <c r="AD1695" s="36">
        <v>6.6666666666666666E-2</v>
      </c>
      <c r="AE1695" s="36">
        <v>6.6666666666666666E-2</v>
      </c>
      <c r="AF1695" s="36">
        <v>6.6666666666666666E-2</v>
      </c>
      <c r="AG1695" s="36">
        <v>6.6666666666666666E-2</v>
      </c>
      <c r="AH1695" s="36">
        <v>6.6666666666666666E-2</v>
      </c>
      <c r="AI1695" s="36">
        <v>6.6666666666666666E-2</v>
      </c>
      <c r="AJ1695" s="36">
        <v>6.6666666666666666E-2</v>
      </c>
      <c r="AK1695" s="36">
        <v>6.6666666666666666E-2</v>
      </c>
      <c r="AL1695" s="36">
        <v>6.6666666666666666E-2</v>
      </c>
      <c r="AM1695" s="36">
        <v>6.6666666666666666E-2</v>
      </c>
      <c r="AN1695" s="36">
        <v>6.6666666666666666E-2</v>
      </c>
      <c r="AO1695" s="36">
        <v>6.6666666666666666E-2</v>
      </c>
      <c r="AP1695" s="33" t="str">
        <f t="shared" si="26"/>
        <v>-</v>
      </c>
      <c r="AQ1695" s="55" t="str">
        <f t="shared" si="27"/>
        <v>-</v>
      </c>
      <c r="AR1695" s="56" t="str">
        <f t="shared" si="28"/>
        <v>-</v>
      </c>
      <c r="AS1695" s="34" t="s">
        <v>1892</v>
      </c>
      <c r="AT1695" s="122" t="s">
        <v>5208</v>
      </c>
    </row>
    <row r="1696" spans="1:46" ht="15.75" customHeight="1" x14ac:dyDescent="0.25">
      <c r="A1696" s="2">
        <v>26140300</v>
      </c>
      <c r="B1696" s="7" t="s">
        <v>26</v>
      </c>
      <c r="C1696" s="3" t="s">
        <v>624</v>
      </c>
      <c r="D1696" s="7" t="s">
        <v>1480</v>
      </c>
      <c r="E1696" s="7" t="s">
        <v>1476</v>
      </c>
      <c r="F1696" s="7">
        <v>9</v>
      </c>
      <c r="G1696" s="7">
        <v>1830</v>
      </c>
      <c r="H1696" s="7">
        <v>-75.8</v>
      </c>
      <c r="I1696" s="29">
        <v>5.3333333300000003</v>
      </c>
      <c r="J1696" s="6" t="s">
        <v>1908</v>
      </c>
      <c r="K1696" s="30">
        <v>33253</v>
      </c>
      <c r="L1696" s="30"/>
      <c r="M1696" s="7" t="s">
        <v>1911</v>
      </c>
      <c r="N1696" s="29" t="s">
        <v>1892</v>
      </c>
      <c r="O1696" s="31">
        <v>105.5</v>
      </c>
      <c r="P1696" s="31">
        <v>140.5</v>
      </c>
      <c r="Q1696" s="31">
        <v>134.5</v>
      </c>
      <c r="R1696" s="31">
        <v>165</v>
      </c>
      <c r="S1696" s="31">
        <v>154.5</v>
      </c>
      <c r="T1696" s="31">
        <v>56</v>
      </c>
      <c r="U1696" s="31">
        <v>77</v>
      </c>
      <c r="V1696" s="31">
        <v>102.5</v>
      </c>
      <c r="W1696" s="31">
        <v>155.5</v>
      </c>
      <c r="X1696" s="31">
        <v>210</v>
      </c>
      <c r="Y1696" s="31">
        <v>147</v>
      </c>
      <c r="Z1696" s="31">
        <v>77.5</v>
      </c>
      <c r="AA1696" s="4">
        <f t="shared" si="25"/>
        <v>1525.5</v>
      </c>
      <c r="AB1696" s="32">
        <v>24</v>
      </c>
      <c r="AC1696" s="17">
        <v>6.6666666666666666E-2</v>
      </c>
      <c r="AD1696" s="36">
        <v>6.6666666666666666E-2</v>
      </c>
      <c r="AE1696" s="36">
        <v>6.6666666666666666E-2</v>
      </c>
      <c r="AF1696" s="36">
        <v>6.6666666666666666E-2</v>
      </c>
      <c r="AG1696" s="36">
        <v>6.6666666666666666E-2</v>
      </c>
      <c r="AH1696" s="36">
        <v>6.6666666666666666E-2</v>
      </c>
      <c r="AI1696" s="36">
        <v>6.6666666666666666E-2</v>
      </c>
      <c r="AJ1696" s="36">
        <v>6.6666666666666666E-2</v>
      </c>
      <c r="AK1696" s="36">
        <v>6.6666666666666666E-2</v>
      </c>
      <c r="AL1696" s="36">
        <v>6.6666666666666666E-2</v>
      </c>
      <c r="AM1696" s="36">
        <v>6.6666666666666666E-2</v>
      </c>
      <c r="AN1696" s="36">
        <v>6.6666666666666666E-2</v>
      </c>
      <c r="AO1696" s="36">
        <v>6.6666666666666666E-2</v>
      </c>
      <c r="AP1696" s="33" t="str">
        <f t="shared" si="26"/>
        <v>-</v>
      </c>
      <c r="AQ1696" s="55" t="str">
        <f t="shared" si="27"/>
        <v>-</v>
      </c>
      <c r="AR1696" s="56" t="str">
        <f t="shared" si="28"/>
        <v>-</v>
      </c>
      <c r="AS1696" s="34" t="s">
        <v>1892</v>
      </c>
      <c r="AT1696" s="122" t="s">
        <v>5208</v>
      </c>
    </row>
    <row r="1697" spans="1:46" ht="15.75" customHeight="1" x14ac:dyDescent="0.25">
      <c r="A1697" s="6">
        <v>26140350</v>
      </c>
      <c r="B1697" s="7" t="s">
        <v>26</v>
      </c>
      <c r="C1697" s="7" t="s">
        <v>2593</v>
      </c>
      <c r="D1697" s="7" t="s">
        <v>1478</v>
      </c>
      <c r="E1697" s="7" t="s">
        <v>1476</v>
      </c>
      <c r="F1697" s="7">
        <v>9</v>
      </c>
      <c r="G1697" s="7">
        <v>1400</v>
      </c>
      <c r="H1697" s="7">
        <v>-75.883333329999999</v>
      </c>
      <c r="I1697" s="29">
        <v>5.15</v>
      </c>
      <c r="J1697" s="6" t="s">
        <v>1908</v>
      </c>
      <c r="K1697" s="30">
        <v>32157</v>
      </c>
      <c r="L1697" s="30"/>
      <c r="M1697" s="7" t="s">
        <v>1911</v>
      </c>
      <c r="N1697" s="29" t="s">
        <v>1892</v>
      </c>
      <c r="O1697" s="31" t="s">
        <v>1930</v>
      </c>
      <c r="P1697" s="31" t="s">
        <v>1930</v>
      </c>
      <c r="Q1697" s="31" t="s">
        <v>1930</v>
      </c>
      <c r="R1697" s="31" t="s">
        <v>1930</v>
      </c>
      <c r="S1697" s="31" t="s">
        <v>1930</v>
      </c>
      <c r="T1697" s="31">
        <v>97</v>
      </c>
      <c r="U1697" s="31">
        <v>104</v>
      </c>
      <c r="V1697" s="31">
        <v>90</v>
      </c>
      <c r="W1697" s="31">
        <v>223</v>
      </c>
      <c r="X1697" s="31">
        <v>158</v>
      </c>
      <c r="Y1697" s="31" t="s">
        <v>1930</v>
      </c>
      <c r="Z1697" s="31" t="s">
        <v>1930</v>
      </c>
      <c r="AA1697" s="4">
        <f t="shared" si="25"/>
        <v>672</v>
      </c>
      <c r="AB1697" s="32">
        <v>5</v>
      </c>
      <c r="AC1697" s="17">
        <v>1.3888888888888888E-2</v>
      </c>
      <c r="AD1697" s="36">
        <v>0</v>
      </c>
      <c r="AE1697" s="36">
        <v>0</v>
      </c>
      <c r="AF1697" s="36">
        <v>0</v>
      </c>
      <c r="AG1697" s="36">
        <v>0</v>
      </c>
      <c r="AH1697" s="36">
        <v>0</v>
      </c>
      <c r="AI1697" s="36">
        <v>3.3333333333333333E-2</v>
      </c>
      <c r="AJ1697" s="36">
        <v>3.3333333333333333E-2</v>
      </c>
      <c r="AK1697" s="36">
        <v>3.3333333333333333E-2</v>
      </c>
      <c r="AL1697" s="36">
        <v>3.3333333333333333E-2</v>
      </c>
      <c r="AM1697" s="36">
        <v>3.3333333333333333E-2</v>
      </c>
      <c r="AN1697" s="36">
        <v>0</v>
      </c>
      <c r="AO1697" s="36">
        <v>0</v>
      </c>
      <c r="AP1697" s="33" t="str">
        <f t="shared" si="26"/>
        <v>-</v>
      </c>
      <c r="AQ1697" s="55" t="str">
        <f t="shared" si="27"/>
        <v>-</v>
      </c>
      <c r="AR1697" s="56" t="str">
        <f t="shared" si="28"/>
        <v>-</v>
      </c>
      <c r="AS1697" s="34" t="s">
        <v>1892</v>
      </c>
      <c r="AT1697" s="122" t="s">
        <v>5208</v>
      </c>
    </row>
    <row r="1698" spans="1:46" ht="15.75" customHeight="1" x14ac:dyDescent="0.25">
      <c r="A1698" s="6">
        <v>26140390</v>
      </c>
      <c r="B1698" s="7" t="s">
        <v>26</v>
      </c>
      <c r="C1698" s="7" t="s">
        <v>2617</v>
      </c>
      <c r="D1698" s="7" t="s">
        <v>1480</v>
      </c>
      <c r="E1698" s="7" t="s">
        <v>1476</v>
      </c>
      <c r="F1698" s="7">
        <v>9</v>
      </c>
      <c r="G1698" s="7">
        <v>1550</v>
      </c>
      <c r="H1698" s="7">
        <v>-75.816666669999989</v>
      </c>
      <c r="I1698" s="29">
        <v>5.3333333300000003</v>
      </c>
      <c r="J1698" s="6" t="s">
        <v>1908</v>
      </c>
      <c r="K1698" s="30">
        <v>29601</v>
      </c>
      <c r="L1698" s="30"/>
      <c r="M1698" s="7" t="s">
        <v>1911</v>
      </c>
      <c r="N1698" s="29" t="s">
        <v>1892</v>
      </c>
      <c r="O1698" s="31">
        <v>87.5</v>
      </c>
      <c r="P1698" s="31">
        <v>139.5</v>
      </c>
      <c r="Q1698" s="31">
        <v>134.5</v>
      </c>
      <c r="R1698" s="31">
        <v>168.5</v>
      </c>
      <c r="S1698" s="31">
        <v>156.5</v>
      </c>
      <c r="T1698" s="31">
        <v>52.5</v>
      </c>
      <c r="U1698" s="31">
        <v>64.5</v>
      </c>
      <c r="V1698" s="31">
        <v>115</v>
      </c>
      <c r="W1698" s="31">
        <v>153.5</v>
      </c>
      <c r="X1698" s="31">
        <v>213.5</v>
      </c>
      <c r="Y1698" s="31">
        <v>143</v>
      </c>
      <c r="Z1698" s="31">
        <v>73.5</v>
      </c>
      <c r="AA1698" s="4">
        <f t="shared" si="25"/>
        <v>1502</v>
      </c>
      <c r="AB1698" s="32">
        <v>24</v>
      </c>
      <c r="AC1698" s="17">
        <v>6.6666666666666666E-2</v>
      </c>
      <c r="AD1698" s="36">
        <v>6.6666666666666666E-2</v>
      </c>
      <c r="AE1698" s="36">
        <v>6.6666666666666666E-2</v>
      </c>
      <c r="AF1698" s="36">
        <v>6.6666666666666666E-2</v>
      </c>
      <c r="AG1698" s="36">
        <v>6.6666666666666666E-2</v>
      </c>
      <c r="AH1698" s="36">
        <v>6.6666666666666666E-2</v>
      </c>
      <c r="AI1698" s="36">
        <v>6.6666666666666666E-2</v>
      </c>
      <c r="AJ1698" s="36">
        <v>6.6666666666666666E-2</v>
      </c>
      <c r="AK1698" s="36">
        <v>6.6666666666666666E-2</v>
      </c>
      <c r="AL1698" s="36">
        <v>6.6666666666666666E-2</v>
      </c>
      <c r="AM1698" s="36">
        <v>6.6666666666666666E-2</v>
      </c>
      <c r="AN1698" s="36">
        <v>6.6666666666666666E-2</v>
      </c>
      <c r="AO1698" s="36">
        <v>6.6666666666666666E-2</v>
      </c>
      <c r="AP1698" s="33" t="str">
        <f t="shared" si="26"/>
        <v>-</v>
      </c>
      <c r="AQ1698" s="55" t="str">
        <f t="shared" si="27"/>
        <v>-</v>
      </c>
      <c r="AR1698" s="56" t="str">
        <f t="shared" si="28"/>
        <v>-</v>
      </c>
      <c r="AS1698" s="34" t="s">
        <v>1892</v>
      </c>
      <c r="AT1698" s="122" t="s">
        <v>5208</v>
      </c>
    </row>
    <row r="1699" spans="1:46" ht="15.75" customHeight="1" x14ac:dyDescent="0.25">
      <c r="A1699" s="6">
        <v>26140430</v>
      </c>
      <c r="B1699" s="7" t="s">
        <v>26</v>
      </c>
      <c r="C1699" s="7" t="s">
        <v>2618</v>
      </c>
      <c r="D1699" s="7" t="s">
        <v>2619</v>
      </c>
      <c r="E1699" s="7" t="s">
        <v>1476</v>
      </c>
      <c r="F1699" s="7">
        <v>9</v>
      </c>
      <c r="G1699" s="7">
        <v>1650</v>
      </c>
      <c r="H1699" s="7">
        <v>-76</v>
      </c>
      <c r="I1699" s="29">
        <v>5.05</v>
      </c>
      <c r="J1699" s="6" t="s">
        <v>1908</v>
      </c>
      <c r="K1699" s="30">
        <v>31792</v>
      </c>
      <c r="L1699" s="30"/>
      <c r="M1699" s="7" t="s">
        <v>1911</v>
      </c>
      <c r="N1699" s="29" t="s">
        <v>1892</v>
      </c>
      <c r="O1699" s="31">
        <v>96</v>
      </c>
      <c r="P1699" s="31">
        <v>111.5</v>
      </c>
      <c r="Q1699" s="31">
        <v>151</v>
      </c>
      <c r="R1699" s="31">
        <v>195.3</v>
      </c>
      <c r="S1699" s="31">
        <v>152</v>
      </c>
      <c r="T1699" s="31">
        <v>90</v>
      </c>
      <c r="U1699" s="31">
        <v>89</v>
      </c>
      <c r="V1699" s="31">
        <v>47</v>
      </c>
      <c r="W1699" s="31">
        <v>293.5</v>
      </c>
      <c r="X1699" s="31">
        <v>210</v>
      </c>
      <c r="Y1699" s="31">
        <v>227</v>
      </c>
      <c r="Z1699" s="31">
        <v>67</v>
      </c>
      <c r="AA1699" s="4">
        <f t="shared" si="25"/>
        <v>1729.3</v>
      </c>
      <c r="AB1699" s="32">
        <v>18</v>
      </c>
      <c r="AC1699" s="17">
        <v>0.05</v>
      </c>
      <c r="AD1699" s="36">
        <v>6.6666666666666666E-2</v>
      </c>
      <c r="AE1699" s="36">
        <v>6.6666666666666666E-2</v>
      </c>
      <c r="AF1699" s="36">
        <v>6.6666666666666666E-2</v>
      </c>
      <c r="AG1699" s="36">
        <v>6.6666666666666666E-2</v>
      </c>
      <c r="AH1699" s="36">
        <v>6.6666666666666666E-2</v>
      </c>
      <c r="AI1699" s="36">
        <v>3.3333333333333333E-2</v>
      </c>
      <c r="AJ1699" s="36">
        <v>6.6666666666666666E-2</v>
      </c>
      <c r="AK1699" s="36">
        <v>3.3333333333333333E-2</v>
      </c>
      <c r="AL1699" s="36">
        <v>3.3333333333333333E-2</v>
      </c>
      <c r="AM1699" s="36">
        <v>3.3333333333333333E-2</v>
      </c>
      <c r="AN1699" s="36">
        <v>3.3333333333333333E-2</v>
      </c>
      <c r="AO1699" s="36">
        <v>3.3333333333333333E-2</v>
      </c>
      <c r="AP1699" s="33" t="str">
        <f t="shared" si="26"/>
        <v>-</v>
      </c>
      <c r="AQ1699" s="55" t="str">
        <f t="shared" si="27"/>
        <v>-</v>
      </c>
      <c r="AR1699" s="56" t="str">
        <f t="shared" si="28"/>
        <v>-</v>
      </c>
      <c r="AS1699" s="34" t="s">
        <v>1892</v>
      </c>
      <c r="AT1699" s="122" t="s">
        <v>5208</v>
      </c>
    </row>
    <row r="1700" spans="1:46" ht="15.75" customHeight="1" x14ac:dyDescent="0.25">
      <c r="A1700" s="6">
        <v>26145020</v>
      </c>
      <c r="B1700" s="7" t="s">
        <v>56</v>
      </c>
      <c r="C1700" s="7" t="s">
        <v>769</v>
      </c>
      <c r="D1700" s="7" t="s">
        <v>2613</v>
      </c>
      <c r="E1700" s="7" t="s">
        <v>535</v>
      </c>
      <c r="F1700" s="7">
        <v>9</v>
      </c>
      <c r="G1700" s="7">
        <v>1984</v>
      </c>
      <c r="H1700" s="7">
        <v>-75.800138889999999</v>
      </c>
      <c r="I1700" s="29">
        <v>5.27594444</v>
      </c>
      <c r="J1700" s="6" t="s">
        <v>1908</v>
      </c>
      <c r="K1700" s="30">
        <v>23269</v>
      </c>
      <c r="L1700" s="30"/>
      <c r="M1700" s="7" t="s">
        <v>1911</v>
      </c>
      <c r="N1700" s="29" t="s">
        <v>1910</v>
      </c>
      <c r="O1700" s="31">
        <v>100.46315789473682</v>
      </c>
      <c r="P1700" s="31">
        <v>107.85714285714283</v>
      </c>
      <c r="Q1700" s="31">
        <v>173.12105263157892</v>
      </c>
      <c r="R1700" s="31">
        <v>255.86842105263159</v>
      </c>
      <c r="S1700" s="31">
        <v>217.83809523809526</v>
      </c>
      <c r="T1700" s="31">
        <v>145.23000000000002</v>
      </c>
      <c r="U1700" s="31">
        <v>142.30500000000001</v>
      </c>
      <c r="V1700" s="31">
        <v>141.98095238095237</v>
      </c>
      <c r="W1700" s="31">
        <v>181.93333333333339</v>
      </c>
      <c r="X1700" s="31">
        <v>212.23157894736843</v>
      </c>
      <c r="Y1700" s="31">
        <v>215.75000000000003</v>
      </c>
      <c r="Z1700" s="31">
        <v>138.17727272727274</v>
      </c>
      <c r="AA1700" s="4">
        <f t="shared" si="25"/>
        <v>2032.7560070631125</v>
      </c>
      <c r="AB1700" s="32">
        <v>244</v>
      </c>
      <c r="AC1700" s="17">
        <v>0.67777777777777781</v>
      </c>
      <c r="AD1700" s="36">
        <v>0.6333333333333333</v>
      </c>
      <c r="AE1700" s="36">
        <v>0.7</v>
      </c>
      <c r="AF1700" s="36">
        <v>0.6333333333333333</v>
      </c>
      <c r="AG1700" s="36">
        <v>0.6333333333333333</v>
      </c>
      <c r="AH1700" s="36">
        <v>0.7</v>
      </c>
      <c r="AI1700" s="36">
        <v>0.66666666666666663</v>
      </c>
      <c r="AJ1700" s="36">
        <v>0.66666666666666663</v>
      </c>
      <c r="AK1700" s="36">
        <v>0.7</v>
      </c>
      <c r="AL1700" s="36">
        <v>0.7</v>
      </c>
      <c r="AM1700" s="36">
        <v>0.6333333333333333</v>
      </c>
      <c r="AN1700" s="36">
        <v>0.73333333333333328</v>
      </c>
      <c r="AO1700" s="36">
        <v>0.73333333333333328</v>
      </c>
      <c r="AP1700" s="33" t="str">
        <f t="shared" si="26"/>
        <v>-</v>
      </c>
      <c r="AQ1700" s="55" t="str">
        <f t="shared" si="27"/>
        <v>-</v>
      </c>
      <c r="AR1700" s="56" t="str">
        <f t="shared" si="28"/>
        <v>&gt;=50%</v>
      </c>
      <c r="AT1700" s="122" t="s">
        <v>5208</v>
      </c>
    </row>
    <row r="1701" spans="1:46" ht="15.75" customHeight="1" x14ac:dyDescent="0.25">
      <c r="A1701" s="6">
        <v>26145030</v>
      </c>
      <c r="B1701" s="7" t="s">
        <v>56</v>
      </c>
      <c r="C1701" s="7" t="s">
        <v>2620</v>
      </c>
      <c r="D1701" s="7" t="s">
        <v>2619</v>
      </c>
      <c r="E1701" s="7" t="s">
        <v>1476</v>
      </c>
      <c r="F1701" s="7">
        <v>9</v>
      </c>
      <c r="G1701" s="7">
        <v>1763</v>
      </c>
      <c r="H1701" s="7">
        <v>-75.97</v>
      </c>
      <c r="I1701" s="29">
        <v>5.08</v>
      </c>
      <c r="J1701" s="6" t="s">
        <v>1890</v>
      </c>
      <c r="K1701" s="30">
        <v>23269</v>
      </c>
      <c r="L1701" s="30">
        <v>44124.511643518519</v>
      </c>
      <c r="M1701" s="7" t="s">
        <v>1911</v>
      </c>
      <c r="N1701" s="29" t="s">
        <v>1910</v>
      </c>
      <c r="O1701" s="31">
        <v>112.63333333333333</v>
      </c>
      <c r="P1701" s="31">
        <v>125.80869565217392</v>
      </c>
      <c r="Q1701" s="31">
        <v>170.53181818181818</v>
      </c>
      <c r="R1701" s="31">
        <v>227.89130434782609</v>
      </c>
      <c r="S1701" s="31">
        <v>219.41666666666663</v>
      </c>
      <c r="T1701" s="31">
        <v>176.02</v>
      </c>
      <c r="U1701" s="31">
        <v>158.25217391304349</v>
      </c>
      <c r="V1701" s="31">
        <v>133.13043478260869</v>
      </c>
      <c r="W1701" s="31">
        <v>173.31739130434786</v>
      </c>
      <c r="X1701" s="31">
        <v>230.4818181818182</v>
      </c>
      <c r="Y1701" s="31">
        <v>237.35454545454547</v>
      </c>
      <c r="Z1701" s="31">
        <v>158.9478260869565</v>
      </c>
      <c r="AA1701" s="4">
        <f t="shared" si="25"/>
        <v>2123.7860079051384</v>
      </c>
      <c r="AB1701" s="32">
        <v>266</v>
      </c>
      <c r="AC1701" s="17">
        <v>0.73888888888888893</v>
      </c>
      <c r="AD1701" s="36">
        <v>0.8</v>
      </c>
      <c r="AE1701" s="36">
        <v>0.76666666666666672</v>
      </c>
      <c r="AF1701" s="36">
        <v>0.73333333333333328</v>
      </c>
      <c r="AG1701" s="36">
        <v>0.76666666666666672</v>
      </c>
      <c r="AH1701" s="36">
        <v>0.6</v>
      </c>
      <c r="AI1701" s="36">
        <v>0.66666666666666663</v>
      </c>
      <c r="AJ1701" s="36">
        <v>0.76666666666666672</v>
      </c>
      <c r="AK1701" s="36">
        <v>0.76666666666666672</v>
      </c>
      <c r="AL1701" s="36">
        <v>0.76666666666666672</v>
      </c>
      <c r="AM1701" s="36">
        <v>0.73333333333333328</v>
      </c>
      <c r="AN1701" s="36">
        <v>0.73333333333333328</v>
      </c>
      <c r="AO1701" s="36">
        <v>0.76666666666666672</v>
      </c>
      <c r="AP1701" s="33" t="str">
        <f t="shared" si="26"/>
        <v>-</v>
      </c>
      <c r="AQ1701" s="55" t="str">
        <f t="shared" si="27"/>
        <v>-</v>
      </c>
      <c r="AR1701" s="56" t="str">
        <f t="shared" si="28"/>
        <v>&gt;=50%</v>
      </c>
      <c r="AS1701" s="34" t="s">
        <v>1890</v>
      </c>
      <c r="AT1701" s="122" t="s">
        <v>5208</v>
      </c>
    </row>
    <row r="1702" spans="1:46" ht="15.75" customHeight="1" x14ac:dyDescent="0.25">
      <c r="A1702" s="6">
        <v>26145050</v>
      </c>
      <c r="B1702" s="7" t="s">
        <v>56</v>
      </c>
      <c r="C1702" s="7" t="s">
        <v>2621</v>
      </c>
      <c r="D1702" s="7" t="s">
        <v>2609</v>
      </c>
      <c r="E1702" s="7" t="s">
        <v>535</v>
      </c>
      <c r="F1702" s="7">
        <v>9</v>
      </c>
      <c r="G1702" s="7">
        <v>120</v>
      </c>
      <c r="H1702" s="7">
        <v>-75.883333329999999</v>
      </c>
      <c r="I1702" s="29">
        <v>5.05</v>
      </c>
      <c r="J1702" s="6" t="s">
        <v>1890</v>
      </c>
      <c r="K1702" s="30">
        <v>26891</v>
      </c>
      <c r="L1702" s="30">
        <v>35445</v>
      </c>
      <c r="M1702" s="7" t="s">
        <v>1911</v>
      </c>
      <c r="N1702" s="29" t="s">
        <v>1910</v>
      </c>
      <c r="O1702" s="31">
        <v>11</v>
      </c>
      <c r="P1702" s="31">
        <v>22</v>
      </c>
      <c r="Q1702" s="31">
        <v>246</v>
      </c>
      <c r="R1702" s="31">
        <v>358.33333333333331</v>
      </c>
      <c r="S1702" s="31">
        <v>145.66666666666666</v>
      </c>
      <c r="T1702" s="31">
        <v>120.66666666666667</v>
      </c>
      <c r="U1702" s="31">
        <v>118.9</v>
      </c>
      <c r="V1702" s="31">
        <v>87.3</v>
      </c>
      <c r="W1702" s="31">
        <v>145.5</v>
      </c>
      <c r="X1702" s="31">
        <v>92</v>
      </c>
      <c r="Y1702" s="31">
        <v>212</v>
      </c>
      <c r="Z1702" s="31">
        <v>136.5</v>
      </c>
      <c r="AA1702" s="4">
        <f t="shared" si="25"/>
        <v>1695.8666666666666</v>
      </c>
      <c r="AB1702" s="32">
        <v>27</v>
      </c>
      <c r="AC1702" s="17">
        <v>7.4999999999999997E-2</v>
      </c>
      <c r="AD1702" s="36">
        <v>6.6666666666666666E-2</v>
      </c>
      <c r="AE1702" s="36">
        <v>6.6666666666666666E-2</v>
      </c>
      <c r="AF1702" s="36">
        <v>6.6666666666666666E-2</v>
      </c>
      <c r="AG1702" s="36">
        <v>0.1</v>
      </c>
      <c r="AH1702" s="36">
        <v>0.1</v>
      </c>
      <c r="AI1702" s="36">
        <v>0.1</v>
      </c>
      <c r="AJ1702" s="36">
        <v>6.6666666666666666E-2</v>
      </c>
      <c r="AK1702" s="36">
        <v>6.6666666666666666E-2</v>
      </c>
      <c r="AL1702" s="36">
        <v>0.1</v>
      </c>
      <c r="AM1702" s="36">
        <v>6.6666666666666666E-2</v>
      </c>
      <c r="AN1702" s="36">
        <v>3.3333333333333333E-2</v>
      </c>
      <c r="AO1702" s="36">
        <v>6.6666666666666666E-2</v>
      </c>
      <c r="AP1702" s="33" t="str">
        <f t="shared" si="26"/>
        <v>-</v>
      </c>
      <c r="AQ1702" s="55" t="str">
        <f t="shared" si="27"/>
        <v>-</v>
      </c>
      <c r="AR1702" s="56" t="str">
        <f t="shared" si="28"/>
        <v>-</v>
      </c>
      <c r="AS1702" s="34" t="s">
        <v>1890</v>
      </c>
      <c r="AT1702" s="122" t="s">
        <v>5208</v>
      </c>
    </row>
    <row r="1703" spans="1:46" ht="15.75" customHeight="1" x14ac:dyDescent="0.25">
      <c r="A1703" s="2">
        <v>26145060</v>
      </c>
      <c r="B1703" s="7" t="s">
        <v>56</v>
      </c>
      <c r="C1703" s="3" t="s">
        <v>2622</v>
      </c>
      <c r="D1703" s="7" t="s">
        <v>2614</v>
      </c>
      <c r="E1703" s="7" t="s">
        <v>1476</v>
      </c>
      <c r="F1703" s="7">
        <v>9</v>
      </c>
      <c r="G1703" s="7">
        <v>900</v>
      </c>
      <c r="H1703" s="7">
        <v>-75.900000000000006</v>
      </c>
      <c r="I1703" s="29">
        <v>4.9000000000000004</v>
      </c>
      <c r="J1703" s="6" t="s">
        <v>1908</v>
      </c>
      <c r="K1703" s="30">
        <v>27774</v>
      </c>
      <c r="L1703" s="30"/>
      <c r="M1703" s="7" t="s">
        <v>1911</v>
      </c>
      <c r="N1703" s="29" t="s">
        <v>1892</v>
      </c>
      <c r="O1703" s="31">
        <v>95.6</v>
      </c>
      <c r="P1703" s="31">
        <v>86.449999999999989</v>
      </c>
      <c r="Q1703" s="31">
        <v>83.8</v>
      </c>
      <c r="R1703" s="31">
        <v>260.54999999999995</v>
      </c>
      <c r="S1703" s="31">
        <v>141.64999999999998</v>
      </c>
      <c r="T1703" s="31">
        <v>92.35</v>
      </c>
      <c r="U1703" s="31">
        <v>83.75</v>
      </c>
      <c r="V1703" s="31">
        <v>53.550000000000004</v>
      </c>
      <c r="W1703" s="31">
        <v>120.65</v>
      </c>
      <c r="X1703" s="31">
        <v>182.5</v>
      </c>
      <c r="Y1703" s="31">
        <v>206.8</v>
      </c>
      <c r="Z1703" s="31">
        <v>74.599999999999994</v>
      </c>
      <c r="AA1703" s="4">
        <f t="shared" si="25"/>
        <v>1482.2499999999998</v>
      </c>
      <c r="AB1703" s="32">
        <v>24</v>
      </c>
      <c r="AC1703" s="17">
        <v>6.6666666666666666E-2</v>
      </c>
      <c r="AD1703" s="36">
        <v>6.6666666666666666E-2</v>
      </c>
      <c r="AE1703" s="36">
        <v>6.6666666666666666E-2</v>
      </c>
      <c r="AF1703" s="36">
        <v>6.6666666666666666E-2</v>
      </c>
      <c r="AG1703" s="36">
        <v>6.6666666666666666E-2</v>
      </c>
      <c r="AH1703" s="36">
        <v>6.6666666666666666E-2</v>
      </c>
      <c r="AI1703" s="36">
        <v>6.6666666666666666E-2</v>
      </c>
      <c r="AJ1703" s="36">
        <v>6.6666666666666666E-2</v>
      </c>
      <c r="AK1703" s="36">
        <v>6.6666666666666666E-2</v>
      </c>
      <c r="AL1703" s="36">
        <v>6.6666666666666666E-2</v>
      </c>
      <c r="AM1703" s="36">
        <v>6.6666666666666666E-2</v>
      </c>
      <c r="AN1703" s="36">
        <v>6.6666666666666666E-2</v>
      </c>
      <c r="AO1703" s="36">
        <v>6.6666666666666666E-2</v>
      </c>
      <c r="AP1703" s="33" t="str">
        <f t="shared" si="26"/>
        <v>-</v>
      </c>
      <c r="AQ1703" s="55" t="str">
        <f t="shared" si="27"/>
        <v>-</v>
      </c>
      <c r="AR1703" s="56" t="str">
        <f t="shared" si="28"/>
        <v>-</v>
      </c>
      <c r="AS1703" s="34" t="s">
        <v>1892</v>
      </c>
      <c r="AT1703" s="122" t="s">
        <v>5208</v>
      </c>
    </row>
    <row r="1704" spans="1:46" ht="15.75" customHeight="1" x14ac:dyDescent="0.25">
      <c r="A1704" s="2">
        <v>26145070</v>
      </c>
      <c r="B1704" s="7" t="s">
        <v>150</v>
      </c>
      <c r="C1704" s="3" t="s">
        <v>2623</v>
      </c>
      <c r="D1704" s="7" t="s">
        <v>1478</v>
      </c>
      <c r="E1704" s="7" t="s">
        <v>1476</v>
      </c>
      <c r="F1704" s="7">
        <v>9</v>
      </c>
      <c r="G1704" s="7">
        <v>1280</v>
      </c>
      <c r="H1704" s="7">
        <v>-75.849999999999994</v>
      </c>
      <c r="I1704" s="29">
        <v>5.25</v>
      </c>
      <c r="J1704" s="6" t="s">
        <v>1908</v>
      </c>
      <c r="K1704" s="30">
        <v>28321</v>
      </c>
      <c r="L1704" s="30"/>
      <c r="M1704" s="7" t="s">
        <v>1911</v>
      </c>
      <c r="N1704" s="29" t="s">
        <v>1892</v>
      </c>
      <c r="O1704" s="31">
        <v>74.25</v>
      </c>
      <c r="P1704" s="31">
        <v>60</v>
      </c>
      <c r="Q1704" s="31">
        <v>126</v>
      </c>
      <c r="R1704" s="31">
        <v>142</v>
      </c>
      <c r="S1704" s="31">
        <v>147.5</v>
      </c>
      <c r="T1704" s="31">
        <v>95.5</v>
      </c>
      <c r="U1704" s="31">
        <v>146</v>
      </c>
      <c r="V1704" s="31">
        <v>92.5</v>
      </c>
      <c r="W1704" s="31">
        <v>107.66666666666667</v>
      </c>
      <c r="X1704" s="31">
        <v>144.66666666666666</v>
      </c>
      <c r="Y1704" s="31">
        <v>111.66666666666667</v>
      </c>
      <c r="Z1704" s="31">
        <v>84.333333333333329</v>
      </c>
      <c r="AA1704" s="4">
        <f t="shared" si="25"/>
        <v>1332.0833333333333</v>
      </c>
      <c r="AB1704" s="32">
        <v>32</v>
      </c>
      <c r="AC1704" s="17">
        <v>8.8888888888888892E-2</v>
      </c>
      <c r="AD1704" s="36">
        <v>0.13333333333333333</v>
      </c>
      <c r="AE1704" s="36">
        <v>0.1</v>
      </c>
      <c r="AF1704" s="36">
        <v>0.1</v>
      </c>
      <c r="AG1704" s="36">
        <v>6.6666666666666666E-2</v>
      </c>
      <c r="AH1704" s="36">
        <v>6.6666666666666666E-2</v>
      </c>
      <c r="AI1704" s="36">
        <v>6.6666666666666666E-2</v>
      </c>
      <c r="AJ1704" s="36">
        <v>6.6666666666666666E-2</v>
      </c>
      <c r="AK1704" s="36">
        <v>6.6666666666666666E-2</v>
      </c>
      <c r="AL1704" s="36">
        <v>0.1</v>
      </c>
      <c r="AM1704" s="36">
        <v>0.1</v>
      </c>
      <c r="AN1704" s="36">
        <v>0.1</v>
      </c>
      <c r="AO1704" s="36">
        <v>0.1</v>
      </c>
      <c r="AP1704" s="33" t="str">
        <f t="shared" si="26"/>
        <v>-</v>
      </c>
      <c r="AQ1704" s="55" t="str">
        <f t="shared" si="27"/>
        <v>-</v>
      </c>
      <c r="AR1704" s="56" t="str">
        <f t="shared" si="28"/>
        <v>-</v>
      </c>
      <c r="AS1704" s="34" t="s">
        <v>1892</v>
      </c>
      <c r="AT1704" s="122" t="s">
        <v>5208</v>
      </c>
    </row>
    <row r="1705" spans="1:46" ht="15.75" customHeight="1" x14ac:dyDescent="0.25">
      <c r="A1705" s="2">
        <v>26150030</v>
      </c>
      <c r="B1705" s="7" t="s">
        <v>26</v>
      </c>
      <c r="C1705" s="3" t="s">
        <v>2624</v>
      </c>
      <c r="D1705" s="7" t="s">
        <v>108</v>
      </c>
      <c r="E1705" s="7" t="s">
        <v>535</v>
      </c>
      <c r="F1705" s="7">
        <v>9</v>
      </c>
      <c r="G1705" s="7">
        <v>2055</v>
      </c>
      <c r="H1705" s="7">
        <v>-75.483333329999994</v>
      </c>
      <c r="I1705" s="29">
        <v>5.06666667</v>
      </c>
      <c r="J1705" s="6" t="s">
        <v>1908</v>
      </c>
      <c r="K1705" s="30">
        <v>27590</v>
      </c>
      <c r="L1705" s="30"/>
      <c r="M1705" s="7" t="s">
        <v>1911</v>
      </c>
      <c r="N1705" s="29" t="s">
        <v>1892</v>
      </c>
      <c r="O1705" s="31">
        <v>88.75</v>
      </c>
      <c r="P1705" s="31">
        <v>81.2</v>
      </c>
      <c r="Q1705" s="31">
        <v>141.19999999999999</v>
      </c>
      <c r="R1705" s="31">
        <v>209.4</v>
      </c>
      <c r="S1705" s="31">
        <v>152.75</v>
      </c>
      <c r="T1705" s="31">
        <v>55</v>
      </c>
      <c r="U1705" s="31">
        <v>66.25</v>
      </c>
      <c r="V1705" s="31">
        <v>64.599999999999994</v>
      </c>
      <c r="W1705" s="31">
        <v>151.4</v>
      </c>
      <c r="X1705" s="31">
        <v>164</v>
      </c>
      <c r="Y1705" s="31">
        <v>193</v>
      </c>
      <c r="Z1705" s="31">
        <v>154.75</v>
      </c>
      <c r="AA1705" s="4">
        <f t="shared" si="25"/>
        <v>1522.3</v>
      </c>
      <c r="AB1705" s="32">
        <v>56</v>
      </c>
      <c r="AC1705" s="17">
        <v>0.15555555555555556</v>
      </c>
      <c r="AD1705" s="36">
        <v>0.13333333333333333</v>
      </c>
      <c r="AE1705" s="36">
        <v>0.16666666666666666</v>
      </c>
      <c r="AF1705" s="36">
        <v>0.16666666666666666</v>
      </c>
      <c r="AG1705" s="36">
        <v>0.16666666666666666</v>
      </c>
      <c r="AH1705" s="36">
        <v>0.13333333333333333</v>
      </c>
      <c r="AI1705" s="36">
        <v>0.16666666666666666</v>
      </c>
      <c r="AJ1705" s="36">
        <v>0.13333333333333333</v>
      </c>
      <c r="AK1705" s="36">
        <v>0.16666666666666666</v>
      </c>
      <c r="AL1705" s="36">
        <v>0.16666666666666666</v>
      </c>
      <c r="AM1705" s="36">
        <v>0.16666666666666666</v>
      </c>
      <c r="AN1705" s="36">
        <v>0.16666666666666666</v>
      </c>
      <c r="AO1705" s="36">
        <v>0.13333333333333333</v>
      </c>
      <c r="AP1705" s="33" t="str">
        <f t="shared" si="26"/>
        <v>-</v>
      </c>
      <c r="AQ1705" s="55" t="str">
        <f t="shared" si="27"/>
        <v>-</v>
      </c>
      <c r="AR1705" s="56" t="str">
        <f t="shared" si="28"/>
        <v>-</v>
      </c>
      <c r="AS1705" s="34" t="s">
        <v>1892</v>
      </c>
      <c r="AT1705" s="122" t="s">
        <v>5208</v>
      </c>
    </row>
    <row r="1706" spans="1:46" ht="15.75" customHeight="1" x14ac:dyDescent="0.25">
      <c r="A1706" s="2">
        <v>26150040</v>
      </c>
      <c r="B1706" s="7" t="s">
        <v>26</v>
      </c>
      <c r="C1706" s="3" t="s">
        <v>2625</v>
      </c>
      <c r="D1706" s="7" t="s">
        <v>108</v>
      </c>
      <c r="E1706" s="7" t="s">
        <v>535</v>
      </c>
      <c r="F1706" s="7">
        <v>9</v>
      </c>
      <c r="G1706" s="7">
        <v>2072</v>
      </c>
      <c r="H1706" s="7">
        <v>-75.516666669999992</v>
      </c>
      <c r="I1706" s="29">
        <v>5.06666667</v>
      </c>
      <c r="J1706" s="6" t="s">
        <v>1908</v>
      </c>
      <c r="K1706" s="30">
        <v>23757</v>
      </c>
      <c r="L1706" s="30"/>
      <c r="M1706" s="7" t="s">
        <v>1911</v>
      </c>
      <c r="N1706" s="29" t="s">
        <v>1892</v>
      </c>
      <c r="O1706" s="31">
        <v>106.25</v>
      </c>
      <c r="P1706" s="31">
        <v>120.66666666666667</v>
      </c>
      <c r="Q1706" s="31">
        <v>229.83333333333334</v>
      </c>
      <c r="R1706" s="31">
        <v>240.01999999999998</v>
      </c>
      <c r="S1706" s="31">
        <v>225.2</v>
      </c>
      <c r="T1706" s="31">
        <v>87.4</v>
      </c>
      <c r="U1706" s="31">
        <v>66.5</v>
      </c>
      <c r="V1706" s="31">
        <v>98</v>
      </c>
      <c r="W1706" s="31">
        <v>185.2</v>
      </c>
      <c r="X1706" s="31">
        <v>198.4</v>
      </c>
      <c r="Y1706" s="31">
        <v>261.2</v>
      </c>
      <c r="Z1706" s="31">
        <v>209.4</v>
      </c>
      <c r="AA1706" s="4">
        <f t="shared" si="25"/>
        <v>2028.0700000000002</v>
      </c>
      <c r="AB1706" s="32">
        <v>60</v>
      </c>
      <c r="AC1706" s="17">
        <v>0.16666666666666666</v>
      </c>
      <c r="AD1706" s="36">
        <v>0.13333333333333333</v>
      </c>
      <c r="AE1706" s="36">
        <v>0.2</v>
      </c>
      <c r="AF1706" s="36">
        <v>0.2</v>
      </c>
      <c r="AG1706" s="36">
        <v>0.16666666666666666</v>
      </c>
      <c r="AH1706" s="36">
        <v>0.16666666666666666</v>
      </c>
      <c r="AI1706" s="36">
        <v>0.16666666666666666</v>
      </c>
      <c r="AJ1706" s="36">
        <v>0.13333333333333333</v>
      </c>
      <c r="AK1706" s="36">
        <v>0.16666666666666666</v>
      </c>
      <c r="AL1706" s="36">
        <v>0.16666666666666666</v>
      </c>
      <c r="AM1706" s="36">
        <v>0.16666666666666666</v>
      </c>
      <c r="AN1706" s="36">
        <v>0.16666666666666666</v>
      </c>
      <c r="AO1706" s="36">
        <v>0.16666666666666666</v>
      </c>
      <c r="AP1706" s="33" t="str">
        <f t="shared" si="26"/>
        <v>-</v>
      </c>
      <c r="AQ1706" s="55" t="str">
        <f t="shared" si="27"/>
        <v>-</v>
      </c>
      <c r="AR1706" s="56" t="str">
        <f t="shared" si="28"/>
        <v>-</v>
      </c>
      <c r="AS1706" s="34" t="s">
        <v>1892</v>
      </c>
      <c r="AT1706" s="122" t="s">
        <v>5208</v>
      </c>
    </row>
    <row r="1707" spans="1:46" ht="15.75" customHeight="1" x14ac:dyDescent="0.25">
      <c r="A1707" s="6">
        <v>26150050</v>
      </c>
      <c r="B1707" s="7" t="s">
        <v>26</v>
      </c>
      <c r="C1707" s="7" t="s">
        <v>2626</v>
      </c>
      <c r="D1707" s="7" t="s">
        <v>108</v>
      </c>
      <c r="E1707" s="7" t="s">
        <v>535</v>
      </c>
      <c r="F1707" s="7">
        <v>9</v>
      </c>
      <c r="G1707" s="7">
        <v>2170</v>
      </c>
      <c r="H1707" s="7">
        <v>-75.533333329999991</v>
      </c>
      <c r="I1707" s="29">
        <v>5.06666667</v>
      </c>
      <c r="J1707" s="6" t="s">
        <v>1908</v>
      </c>
      <c r="K1707" s="30">
        <v>27590</v>
      </c>
      <c r="L1707" s="30"/>
      <c r="M1707" s="7" t="s">
        <v>1911</v>
      </c>
      <c r="N1707" s="29" t="s">
        <v>1892</v>
      </c>
      <c r="O1707" s="31">
        <v>138.4</v>
      </c>
      <c r="P1707" s="31">
        <v>132.4</v>
      </c>
      <c r="Q1707" s="31">
        <v>178</v>
      </c>
      <c r="R1707" s="31">
        <v>296.60000000000002</v>
      </c>
      <c r="S1707" s="31">
        <v>239.8</v>
      </c>
      <c r="T1707" s="31">
        <v>110.8</v>
      </c>
      <c r="U1707" s="31">
        <v>115.2</v>
      </c>
      <c r="V1707" s="31">
        <v>132</v>
      </c>
      <c r="W1707" s="31">
        <v>215.84</v>
      </c>
      <c r="X1707" s="31">
        <v>308.21999999999997</v>
      </c>
      <c r="Y1707" s="31">
        <v>329.2</v>
      </c>
      <c r="Z1707" s="31">
        <v>203.6</v>
      </c>
      <c r="AA1707" s="4">
        <f t="shared" si="25"/>
        <v>2400.06</v>
      </c>
      <c r="AB1707" s="32">
        <v>60</v>
      </c>
      <c r="AC1707" s="17">
        <v>0.16666666666666666</v>
      </c>
      <c r="AD1707" s="36">
        <v>0.16666666666666666</v>
      </c>
      <c r="AE1707" s="36">
        <v>0.2</v>
      </c>
      <c r="AF1707" s="36">
        <v>0.13333333333333333</v>
      </c>
      <c r="AG1707" s="36">
        <v>0.16666666666666666</v>
      </c>
      <c r="AH1707" s="36">
        <v>0.16666666666666666</v>
      </c>
      <c r="AI1707" s="36">
        <v>0.16666666666666666</v>
      </c>
      <c r="AJ1707" s="36">
        <v>0.16666666666666666</v>
      </c>
      <c r="AK1707" s="36">
        <v>0.16666666666666666</v>
      </c>
      <c r="AL1707" s="36">
        <v>0.16666666666666666</v>
      </c>
      <c r="AM1707" s="36">
        <v>0.16666666666666666</v>
      </c>
      <c r="AN1707" s="36">
        <v>0.16666666666666666</v>
      </c>
      <c r="AO1707" s="36">
        <v>0.16666666666666666</v>
      </c>
      <c r="AP1707" s="33" t="str">
        <f t="shared" si="26"/>
        <v>-</v>
      </c>
      <c r="AQ1707" s="55" t="str">
        <f t="shared" si="27"/>
        <v>-</v>
      </c>
      <c r="AR1707" s="56" t="str">
        <f t="shared" si="28"/>
        <v>-</v>
      </c>
      <c r="AS1707" s="34" t="s">
        <v>1892</v>
      </c>
      <c r="AT1707" s="122" t="s">
        <v>5208</v>
      </c>
    </row>
    <row r="1708" spans="1:46" ht="15.75" customHeight="1" x14ac:dyDescent="0.25">
      <c r="A1708" s="6">
        <v>26150060</v>
      </c>
      <c r="B1708" s="7" t="s">
        <v>26</v>
      </c>
      <c r="C1708" s="7" t="s">
        <v>246</v>
      </c>
      <c r="D1708" s="7" t="s">
        <v>551</v>
      </c>
      <c r="E1708" s="7" t="s">
        <v>535</v>
      </c>
      <c r="F1708" s="7">
        <v>9</v>
      </c>
      <c r="G1708" s="7">
        <v>917</v>
      </c>
      <c r="H1708" s="7">
        <v>-75.701666669999994</v>
      </c>
      <c r="I1708" s="29">
        <v>5.1085277800000002</v>
      </c>
      <c r="J1708" s="6" t="s">
        <v>1908</v>
      </c>
      <c r="K1708" s="30">
        <v>22692</v>
      </c>
      <c r="L1708" s="30"/>
      <c r="M1708" s="7" t="s">
        <v>1911</v>
      </c>
      <c r="N1708" s="29" t="s">
        <v>1910</v>
      </c>
      <c r="O1708" s="31">
        <v>94.996428571428595</v>
      </c>
      <c r="P1708" s="31">
        <v>114.86785714285716</v>
      </c>
      <c r="Q1708" s="31">
        <v>184.25172413793106</v>
      </c>
      <c r="R1708" s="31">
        <v>217.74285714285716</v>
      </c>
      <c r="S1708" s="31">
        <v>223.86071428571429</v>
      </c>
      <c r="T1708" s="31">
        <v>186.84482758620689</v>
      </c>
      <c r="U1708" s="31">
        <v>145.32592592592596</v>
      </c>
      <c r="V1708" s="31">
        <v>121.65185185185184</v>
      </c>
      <c r="W1708" s="31">
        <v>194.26785714285717</v>
      </c>
      <c r="X1708" s="31">
        <v>203.88928571428573</v>
      </c>
      <c r="Y1708" s="31">
        <v>213.97499999999999</v>
      </c>
      <c r="Z1708" s="31">
        <v>155.5</v>
      </c>
      <c r="AA1708" s="4">
        <f t="shared" si="25"/>
        <v>2057.174329501916</v>
      </c>
      <c r="AB1708" s="32">
        <v>336</v>
      </c>
      <c r="AC1708" s="17">
        <v>0.93333333333333335</v>
      </c>
      <c r="AD1708" s="36">
        <v>0.93333333333333335</v>
      </c>
      <c r="AE1708" s="36">
        <v>0.93333333333333335</v>
      </c>
      <c r="AF1708" s="36">
        <v>0.96666666666666667</v>
      </c>
      <c r="AG1708" s="36">
        <v>0.93333333333333335</v>
      </c>
      <c r="AH1708" s="36">
        <v>0.93333333333333335</v>
      </c>
      <c r="AI1708" s="36">
        <v>0.96666666666666667</v>
      </c>
      <c r="AJ1708" s="36">
        <v>0.9</v>
      </c>
      <c r="AK1708" s="36">
        <v>0.9</v>
      </c>
      <c r="AL1708" s="36">
        <v>0.93333333333333335</v>
      </c>
      <c r="AM1708" s="36">
        <v>0.93333333333333335</v>
      </c>
      <c r="AN1708" s="36">
        <v>0.93333333333333335</v>
      </c>
      <c r="AO1708" s="36">
        <v>0.93333333333333335</v>
      </c>
      <c r="AP1708" s="33" t="str">
        <f t="shared" si="26"/>
        <v>&gt;=80%</v>
      </c>
      <c r="AQ1708" s="55" t="str">
        <f t="shared" si="27"/>
        <v>&gt;=75%</v>
      </c>
      <c r="AR1708" s="56" t="str">
        <f t="shared" si="28"/>
        <v>&gt;=50%</v>
      </c>
      <c r="AT1708" s="121">
        <v>0.8</v>
      </c>
    </row>
    <row r="1709" spans="1:46" ht="15.75" customHeight="1" x14ac:dyDescent="0.25">
      <c r="A1709" s="6">
        <v>26150070</v>
      </c>
      <c r="B1709" s="7" t="s">
        <v>26</v>
      </c>
      <c r="C1709" s="7" t="s">
        <v>2627</v>
      </c>
      <c r="D1709" s="7" t="s">
        <v>108</v>
      </c>
      <c r="E1709" s="7" t="s">
        <v>535</v>
      </c>
      <c r="F1709" s="7">
        <v>9</v>
      </c>
      <c r="G1709" s="7">
        <v>1850</v>
      </c>
      <c r="H1709" s="7">
        <v>-75.533333329999991</v>
      </c>
      <c r="I1709" s="29">
        <v>5.05</v>
      </c>
      <c r="J1709" s="6" t="s">
        <v>1908</v>
      </c>
      <c r="K1709" s="30">
        <v>22174</v>
      </c>
      <c r="L1709" s="30"/>
      <c r="M1709" s="7" t="s">
        <v>1911</v>
      </c>
      <c r="N1709" s="29" t="s">
        <v>1892</v>
      </c>
      <c r="O1709" s="31">
        <v>140.19999999999999</v>
      </c>
      <c r="P1709" s="31">
        <v>80.400000000000006</v>
      </c>
      <c r="Q1709" s="31">
        <v>164.5</v>
      </c>
      <c r="R1709" s="31">
        <v>192.33333333333334</v>
      </c>
      <c r="S1709" s="31">
        <v>151.4</v>
      </c>
      <c r="T1709" s="31">
        <v>77.599999999999994</v>
      </c>
      <c r="U1709" s="31">
        <v>83.6</v>
      </c>
      <c r="V1709" s="31">
        <v>101.8</v>
      </c>
      <c r="W1709" s="31">
        <v>173.6</v>
      </c>
      <c r="X1709" s="31">
        <v>178.45999999999998</v>
      </c>
      <c r="Y1709" s="31">
        <v>268.2</v>
      </c>
      <c r="Z1709" s="31">
        <v>189.2</v>
      </c>
      <c r="AA1709" s="4">
        <f t="shared" si="25"/>
        <v>1801.2933333333335</v>
      </c>
      <c r="AB1709" s="32">
        <v>57</v>
      </c>
      <c r="AC1709" s="17">
        <v>0.15833333333333333</v>
      </c>
      <c r="AD1709" s="36">
        <v>0.16666666666666666</v>
      </c>
      <c r="AE1709" s="36">
        <v>0.16666666666666666</v>
      </c>
      <c r="AF1709" s="36">
        <v>0.13333333333333333</v>
      </c>
      <c r="AG1709" s="36">
        <v>0.1</v>
      </c>
      <c r="AH1709" s="36">
        <v>0.16666666666666666</v>
      </c>
      <c r="AI1709" s="36">
        <v>0.16666666666666666</v>
      </c>
      <c r="AJ1709" s="36">
        <v>0.16666666666666666</v>
      </c>
      <c r="AK1709" s="36">
        <v>0.16666666666666666</v>
      </c>
      <c r="AL1709" s="36">
        <v>0.16666666666666666</v>
      </c>
      <c r="AM1709" s="36">
        <v>0.16666666666666666</v>
      </c>
      <c r="AN1709" s="36">
        <v>0.16666666666666666</v>
      </c>
      <c r="AO1709" s="36">
        <v>0.16666666666666666</v>
      </c>
      <c r="AP1709" s="33" t="str">
        <f t="shared" si="26"/>
        <v>-</v>
      </c>
      <c r="AQ1709" s="55" t="str">
        <f t="shared" si="27"/>
        <v>-</v>
      </c>
      <c r="AR1709" s="56" t="str">
        <f t="shared" si="28"/>
        <v>-</v>
      </c>
      <c r="AS1709" s="34" t="s">
        <v>1892</v>
      </c>
      <c r="AT1709" s="122" t="s">
        <v>5208</v>
      </c>
    </row>
    <row r="1710" spans="1:46" ht="15.75" customHeight="1" x14ac:dyDescent="0.25">
      <c r="A1710" s="6">
        <v>26150080</v>
      </c>
      <c r="B1710" s="7" t="s">
        <v>26</v>
      </c>
      <c r="C1710" s="7" t="s">
        <v>2628</v>
      </c>
      <c r="D1710" s="7" t="s">
        <v>108</v>
      </c>
      <c r="E1710" s="7" t="s">
        <v>535</v>
      </c>
      <c r="F1710" s="7">
        <v>9</v>
      </c>
      <c r="G1710" s="7">
        <v>1370</v>
      </c>
      <c r="H1710" s="7">
        <v>-75.566666669999989</v>
      </c>
      <c r="I1710" s="29">
        <v>5</v>
      </c>
      <c r="J1710" s="6" t="s">
        <v>1908</v>
      </c>
      <c r="K1710" s="30">
        <v>22174</v>
      </c>
      <c r="L1710" s="30"/>
      <c r="M1710" s="7" t="s">
        <v>1911</v>
      </c>
      <c r="N1710" s="29" t="s">
        <v>1892</v>
      </c>
      <c r="O1710" s="31">
        <v>100.6</v>
      </c>
      <c r="P1710" s="31">
        <v>113.64000000000001</v>
      </c>
      <c r="Q1710" s="31">
        <v>222.6</v>
      </c>
      <c r="R1710" s="31">
        <v>258</v>
      </c>
      <c r="S1710" s="31">
        <v>160.4</v>
      </c>
      <c r="T1710" s="31">
        <v>137.4</v>
      </c>
      <c r="U1710" s="31">
        <v>94</v>
      </c>
      <c r="V1710" s="31">
        <v>149</v>
      </c>
      <c r="W1710" s="31">
        <v>217.8</v>
      </c>
      <c r="X1710" s="31">
        <v>197.8</v>
      </c>
      <c r="Y1710" s="31">
        <v>291.39999999999998</v>
      </c>
      <c r="Z1710" s="31">
        <v>215.4</v>
      </c>
      <c r="AA1710" s="4">
        <f t="shared" si="25"/>
        <v>2158.04</v>
      </c>
      <c r="AB1710" s="32">
        <v>59</v>
      </c>
      <c r="AC1710" s="17">
        <v>0.16388888888888889</v>
      </c>
      <c r="AD1710" s="36">
        <v>0.16666666666666666</v>
      </c>
      <c r="AE1710" s="36">
        <v>0.16666666666666666</v>
      </c>
      <c r="AF1710" s="36">
        <v>0.16666666666666666</v>
      </c>
      <c r="AG1710" s="36">
        <v>0.16666666666666666</v>
      </c>
      <c r="AH1710" s="36">
        <v>0.16666666666666666</v>
      </c>
      <c r="AI1710" s="36">
        <v>0.16666666666666666</v>
      </c>
      <c r="AJ1710" s="36">
        <v>0.16666666666666666</v>
      </c>
      <c r="AK1710" s="36">
        <v>0.13333333333333333</v>
      </c>
      <c r="AL1710" s="36">
        <v>0.16666666666666666</v>
      </c>
      <c r="AM1710" s="36">
        <v>0.16666666666666666</v>
      </c>
      <c r="AN1710" s="36">
        <v>0.16666666666666666</v>
      </c>
      <c r="AO1710" s="36">
        <v>0.16666666666666666</v>
      </c>
      <c r="AP1710" s="33" t="str">
        <f t="shared" si="26"/>
        <v>-</v>
      </c>
      <c r="AQ1710" s="55" t="str">
        <f t="shared" si="27"/>
        <v>-</v>
      </c>
      <c r="AR1710" s="56" t="str">
        <f t="shared" si="28"/>
        <v>-</v>
      </c>
      <c r="AS1710" s="34" t="s">
        <v>1892</v>
      </c>
      <c r="AT1710" s="122" t="s">
        <v>5208</v>
      </c>
    </row>
    <row r="1711" spans="1:46" ht="15.75" customHeight="1" x14ac:dyDescent="0.25">
      <c r="A1711" s="6">
        <v>26150090</v>
      </c>
      <c r="B1711" s="7" t="s">
        <v>26</v>
      </c>
      <c r="C1711" s="7" t="s">
        <v>2295</v>
      </c>
      <c r="D1711" s="7" t="s">
        <v>551</v>
      </c>
      <c r="E1711" s="7" t="s">
        <v>535</v>
      </c>
      <c r="F1711" s="7">
        <v>9</v>
      </c>
      <c r="G1711" s="7">
        <v>1450</v>
      </c>
      <c r="H1711" s="7">
        <v>-75.650000000000006</v>
      </c>
      <c r="I1711" s="29">
        <v>5.0333333299999996</v>
      </c>
      <c r="J1711" s="6" t="s">
        <v>1908</v>
      </c>
      <c r="K1711" s="30">
        <v>24334</v>
      </c>
      <c r="L1711" s="30"/>
      <c r="M1711" s="7" t="s">
        <v>1911</v>
      </c>
      <c r="N1711" s="29" t="s">
        <v>1892</v>
      </c>
      <c r="O1711" s="31">
        <v>125</v>
      </c>
      <c r="P1711" s="31">
        <v>80</v>
      </c>
      <c r="Q1711" s="31">
        <v>157.5</v>
      </c>
      <c r="R1711" s="31">
        <v>240.75</v>
      </c>
      <c r="S1711" s="31">
        <v>127</v>
      </c>
      <c r="T1711" s="31">
        <v>85</v>
      </c>
      <c r="U1711" s="31">
        <v>49.5</v>
      </c>
      <c r="V1711" s="31">
        <v>99.25</v>
      </c>
      <c r="W1711" s="31">
        <v>220</v>
      </c>
      <c r="X1711" s="31">
        <v>199</v>
      </c>
      <c r="Y1711" s="31">
        <v>206.5</v>
      </c>
      <c r="Z1711" s="31">
        <v>100</v>
      </c>
      <c r="AA1711" s="4">
        <f t="shared" si="25"/>
        <v>1689.5</v>
      </c>
      <c r="AB1711" s="32">
        <v>23</v>
      </c>
      <c r="AC1711" s="17">
        <v>6.3888888888888884E-2</v>
      </c>
      <c r="AD1711" s="36">
        <v>6.6666666666666666E-2</v>
      </c>
      <c r="AE1711" s="36">
        <v>6.6666666666666666E-2</v>
      </c>
      <c r="AF1711" s="36">
        <v>6.6666666666666666E-2</v>
      </c>
      <c r="AG1711" s="36">
        <v>6.6666666666666666E-2</v>
      </c>
      <c r="AH1711" s="36">
        <v>6.6666666666666666E-2</v>
      </c>
      <c r="AI1711" s="36">
        <v>6.6666666666666666E-2</v>
      </c>
      <c r="AJ1711" s="36">
        <v>6.6666666666666666E-2</v>
      </c>
      <c r="AK1711" s="36">
        <v>6.6666666666666666E-2</v>
      </c>
      <c r="AL1711" s="36">
        <v>3.3333333333333333E-2</v>
      </c>
      <c r="AM1711" s="36">
        <v>6.6666666666666666E-2</v>
      </c>
      <c r="AN1711" s="36">
        <v>6.6666666666666666E-2</v>
      </c>
      <c r="AO1711" s="36">
        <v>6.6666666666666666E-2</v>
      </c>
      <c r="AP1711" s="33" t="str">
        <f t="shared" si="26"/>
        <v>-</v>
      </c>
      <c r="AQ1711" s="55" t="str">
        <f t="shared" si="27"/>
        <v>-</v>
      </c>
      <c r="AR1711" s="56" t="str">
        <f t="shared" si="28"/>
        <v>-</v>
      </c>
      <c r="AS1711" s="34" t="s">
        <v>1892</v>
      </c>
      <c r="AT1711" s="122" t="s">
        <v>5208</v>
      </c>
    </row>
    <row r="1712" spans="1:46" ht="15.75" customHeight="1" x14ac:dyDescent="0.25">
      <c r="A1712" s="6">
        <v>26150140</v>
      </c>
      <c r="B1712" s="7" t="s">
        <v>26</v>
      </c>
      <c r="C1712" s="7" t="s">
        <v>2629</v>
      </c>
      <c r="D1712" s="7" t="s">
        <v>108</v>
      </c>
      <c r="E1712" s="7" t="s">
        <v>535</v>
      </c>
      <c r="F1712" s="7">
        <v>9</v>
      </c>
      <c r="G1712" s="7">
        <v>1350</v>
      </c>
      <c r="H1712" s="7">
        <v>-75.599999999999994</v>
      </c>
      <c r="I1712" s="29">
        <v>5.1166666699999999</v>
      </c>
      <c r="J1712" s="6" t="s">
        <v>1908</v>
      </c>
      <c r="K1712" s="30">
        <v>29235</v>
      </c>
      <c r="L1712" s="30"/>
      <c r="M1712" s="7" t="s">
        <v>1911</v>
      </c>
      <c r="N1712" s="29" t="s">
        <v>1892</v>
      </c>
      <c r="O1712" s="31">
        <v>190.75</v>
      </c>
      <c r="P1712" s="31">
        <v>171.15</v>
      </c>
      <c r="Q1712" s="31">
        <v>181.55</v>
      </c>
      <c r="R1712" s="31">
        <v>304.25</v>
      </c>
      <c r="S1712" s="31">
        <v>175.70000000000002</v>
      </c>
      <c r="T1712" s="31">
        <v>109.8</v>
      </c>
      <c r="U1712" s="31">
        <v>120</v>
      </c>
      <c r="V1712" s="31">
        <v>127.99999999999999</v>
      </c>
      <c r="W1712" s="31">
        <v>144.99999999999997</v>
      </c>
      <c r="X1712" s="31">
        <v>114.2</v>
      </c>
      <c r="Y1712" s="31">
        <v>220.64999999999998</v>
      </c>
      <c r="Z1712" s="31">
        <v>143.25</v>
      </c>
      <c r="AA1712" s="4">
        <f t="shared" si="25"/>
        <v>2004.3000000000002</v>
      </c>
      <c r="AB1712" s="32">
        <v>21</v>
      </c>
      <c r="AC1712" s="17">
        <v>5.8333333333333334E-2</v>
      </c>
      <c r="AD1712" s="36">
        <v>6.6666666666666666E-2</v>
      </c>
      <c r="AE1712" s="36">
        <v>6.6666666666666666E-2</v>
      </c>
      <c r="AF1712" s="36">
        <v>6.6666666666666666E-2</v>
      </c>
      <c r="AG1712" s="36">
        <v>6.6666666666666666E-2</v>
      </c>
      <c r="AH1712" s="36">
        <v>6.6666666666666666E-2</v>
      </c>
      <c r="AI1712" s="36">
        <v>6.6666666666666666E-2</v>
      </c>
      <c r="AJ1712" s="36">
        <v>6.6666666666666666E-2</v>
      </c>
      <c r="AK1712" s="36">
        <v>3.3333333333333333E-2</v>
      </c>
      <c r="AL1712" s="36">
        <v>3.3333333333333333E-2</v>
      </c>
      <c r="AM1712" s="36">
        <v>3.3333333333333333E-2</v>
      </c>
      <c r="AN1712" s="36">
        <v>6.6666666666666666E-2</v>
      </c>
      <c r="AO1712" s="36">
        <v>6.6666666666666666E-2</v>
      </c>
      <c r="AP1712" s="33" t="str">
        <f t="shared" si="26"/>
        <v>-</v>
      </c>
      <c r="AQ1712" s="55" t="str">
        <f t="shared" si="27"/>
        <v>-</v>
      </c>
      <c r="AR1712" s="56" t="str">
        <f t="shared" si="28"/>
        <v>-</v>
      </c>
      <c r="AS1712" s="34" t="s">
        <v>1892</v>
      </c>
      <c r="AT1712" s="122" t="s">
        <v>5208</v>
      </c>
    </row>
    <row r="1713" spans="1:46" ht="15.75" customHeight="1" x14ac:dyDescent="0.25">
      <c r="A1713" s="6">
        <v>26150150</v>
      </c>
      <c r="B1713" s="7" t="s">
        <v>26</v>
      </c>
      <c r="C1713" s="7" t="s">
        <v>562</v>
      </c>
      <c r="D1713" s="7" t="s">
        <v>563</v>
      </c>
      <c r="E1713" s="7" t="s">
        <v>535</v>
      </c>
      <c r="F1713" s="7">
        <v>9</v>
      </c>
      <c r="G1713" s="7">
        <v>2304</v>
      </c>
      <c r="H1713" s="7">
        <v>-75.489722220000004</v>
      </c>
      <c r="I1713" s="29">
        <v>4.9516666699999998</v>
      </c>
      <c r="J1713" s="6" t="s">
        <v>1908</v>
      </c>
      <c r="K1713" s="30">
        <v>25826</v>
      </c>
      <c r="L1713" s="30"/>
      <c r="M1713" s="7" t="s">
        <v>1911</v>
      </c>
      <c r="N1713" s="29" t="s">
        <v>1910</v>
      </c>
      <c r="O1713" s="31">
        <v>104.83666666666667</v>
      </c>
      <c r="P1713" s="31">
        <v>129.70689655172413</v>
      </c>
      <c r="Q1713" s="31">
        <v>183.51785714285714</v>
      </c>
      <c r="R1713" s="31">
        <v>220.16428571428574</v>
      </c>
      <c r="S1713" s="31">
        <v>209.91785714285714</v>
      </c>
      <c r="T1713" s="31">
        <v>133.74444444444447</v>
      </c>
      <c r="U1713" s="31">
        <v>96.773076923076943</v>
      </c>
      <c r="V1713" s="31">
        <v>84.253571428571419</v>
      </c>
      <c r="W1713" s="31">
        <v>131.21428571428572</v>
      </c>
      <c r="X1713" s="31">
        <v>220.89600000000002</v>
      </c>
      <c r="Y1713" s="31">
        <v>251.73448275862066</v>
      </c>
      <c r="Z1713" s="31">
        <v>143.43793103448277</v>
      </c>
      <c r="AA1713" s="4">
        <f t="shared" si="25"/>
        <v>1910.1973555218731</v>
      </c>
      <c r="AB1713" s="32">
        <v>335</v>
      </c>
      <c r="AC1713" s="17">
        <v>0.93055555555555558</v>
      </c>
      <c r="AD1713" s="36">
        <v>1</v>
      </c>
      <c r="AE1713" s="36">
        <v>0.96666666666666667</v>
      </c>
      <c r="AF1713" s="36">
        <v>0.93333333333333335</v>
      </c>
      <c r="AG1713" s="36">
        <v>0.93333333333333335</v>
      </c>
      <c r="AH1713" s="36">
        <v>0.93333333333333335</v>
      </c>
      <c r="AI1713" s="36">
        <v>0.9</v>
      </c>
      <c r="AJ1713" s="36">
        <v>0.8666666666666667</v>
      </c>
      <c r="AK1713" s="36">
        <v>0.93333333333333335</v>
      </c>
      <c r="AL1713" s="36">
        <v>0.93333333333333335</v>
      </c>
      <c r="AM1713" s="36">
        <v>0.83333333333333337</v>
      </c>
      <c r="AN1713" s="36">
        <v>0.96666666666666667</v>
      </c>
      <c r="AO1713" s="36">
        <v>0.96666666666666667</v>
      </c>
      <c r="AP1713" s="33" t="str">
        <f t="shared" si="26"/>
        <v>&gt;=80%</v>
      </c>
      <c r="AQ1713" s="55" t="str">
        <f t="shared" si="27"/>
        <v>&gt;=75%</v>
      </c>
      <c r="AR1713" s="56" t="str">
        <f t="shared" si="28"/>
        <v>&gt;=50%</v>
      </c>
      <c r="AT1713" s="121">
        <v>0.8</v>
      </c>
    </row>
    <row r="1714" spans="1:46" ht="15.75" customHeight="1" x14ac:dyDescent="0.25">
      <c r="A1714" s="6">
        <v>26150160</v>
      </c>
      <c r="B1714" s="7" t="s">
        <v>43</v>
      </c>
      <c r="C1714" s="7" t="s">
        <v>541</v>
      </c>
      <c r="D1714" s="7" t="s">
        <v>108</v>
      </c>
      <c r="E1714" s="7" t="s">
        <v>535</v>
      </c>
      <c r="F1714" s="7">
        <v>9</v>
      </c>
      <c r="G1714" s="7">
        <v>3341</v>
      </c>
      <c r="H1714" s="7">
        <v>-75.356555560000004</v>
      </c>
      <c r="I1714" s="29">
        <v>5.0178333300000002</v>
      </c>
      <c r="J1714" s="6" t="s">
        <v>1908</v>
      </c>
      <c r="K1714" s="30">
        <v>25856</v>
      </c>
      <c r="L1714" s="30"/>
      <c r="M1714" s="7" t="s">
        <v>1911</v>
      </c>
      <c r="N1714" s="29" t="s">
        <v>1910</v>
      </c>
      <c r="O1714" s="31">
        <v>70.75</v>
      </c>
      <c r="P1714" s="31">
        <v>69.023333333333326</v>
      </c>
      <c r="Q1714" s="31">
        <v>118.72413793103448</v>
      </c>
      <c r="R1714" s="31">
        <v>164.68333333333334</v>
      </c>
      <c r="S1714" s="31">
        <v>182.86666666666667</v>
      </c>
      <c r="T1714" s="31">
        <v>119.91724137931034</v>
      </c>
      <c r="U1714" s="31">
        <v>104.6103448275862</v>
      </c>
      <c r="V1714" s="31">
        <v>90.407407407407405</v>
      </c>
      <c r="W1714" s="31">
        <v>118.60370370370372</v>
      </c>
      <c r="X1714" s="31">
        <v>175.44444444444446</v>
      </c>
      <c r="Y1714" s="31">
        <v>173.01111111111112</v>
      </c>
      <c r="Z1714" s="31">
        <v>99.111111111111114</v>
      </c>
      <c r="AA1714" s="4">
        <f t="shared" si="25"/>
        <v>1487.1528352490423</v>
      </c>
      <c r="AB1714" s="32">
        <v>340</v>
      </c>
      <c r="AC1714" s="17">
        <v>0.94444444444444442</v>
      </c>
      <c r="AD1714" s="36">
        <v>0.93333333333333335</v>
      </c>
      <c r="AE1714" s="36">
        <v>1</v>
      </c>
      <c r="AF1714" s="36">
        <v>0.96666666666666667</v>
      </c>
      <c r="AG1714" s="36">
        <v>1</v>
      </c>
      <c r="AH1714" s="36">
        <v>1</v>
      </c>
      <c r="AI1714" s="36">
        <v>0.96666666666666667</v>
      </c>
      <c r="AJ1714" s="36">
        <v>0.96666666666666667</v>
      </c>
      <c r="AK1714" s="36">
        <v>0.9</v>
      </c>
      <c r="AL1714" s="36">
        <v>0.9</v>
      </c>
      <c r="AM1714" s="36">
        <v>0.9</v>
      </c>
      <c r="AN1714" s="36">
        <v>0.9</v>
      </c>
      <c r="AO1714" s="36">
        <v>0.9</v>
      </c>
      <c r="AP1714" s="33" t="str">
        <f t="shared" si="26"/>
        <v>&gt;=80%</v>
      </c>
      <c r="AQ1714" s="55" t="str">
        <f t="shared" si="27"/>
        <v>&gt;=75%</v>
      </c>
      <c r="AR1714" s="56" t="str">
        <f t="shared" si="28"/>
        <v>&gt;=50%</v>
      </c>
      <c r="AT1714" s="121">
        <v>0.8</v>
      </c>
    </row>
    <row r="1715" spans="1:46" ht="15.75" customHeight="1" x14ac:dyDescent="0.25">
      <c r="A1715" s="6">
        <v>26150220</v>
      </c>
      <c r="B1715" s="7" t="s">
        <v>26</v>
      </c>
      <c r="C1715" s="7" t="s">
        <v>2630</v>
      </c>
      <c r="D1715" s="7" t="s">
        <v>2596</v>
      </c>
      <c r="E1715" s="7" t="s">
        <v>535</v>
      </c>
      <c r="F1715" s="7">
        <v>9</v>
      </c>
      <c r="G1715" s="7">
        <v>1340</v>
      </c>
      <c r="H1715" s="7">
        <v>-75.599999999999994</v>
      </c>
      <c r="I1715" s="29">
        <v>4.9833333299999998</v>
      </c>
      <c r="J1715" s="6" t="s">
        <v>1908</v>
      </c>
      <c r="K1715" s="30">
        <v>27743</v>
      </c>
      <c r="L1715" s="30"/>
      <c r="M1715" s="7" t="s">
        <v>1911</v>
      </c>
      <c r="N1715" s="29" t="s">
        <v>1892</v>
      </c>
      <c r="O1715" s="31">
        <v>132.33333333333334</v>
      </c>
      <c r="P1715" s="31">
        <v>180.83333333333334</v>
      </c>
      <c r="Q1715" s="31">
        <v>234.33333333333334</v>
      </c>
      <c r="R1715" s="31">
        <v>274</v>
      </c>
      <c r="S1715" s="31">
        <v>231.33333333333334</v>
      </c>
      <c r="T1715" s="31">
        <v>160</v>
      </c>
      <c r="U1715" s="31">
        <v>148</v>
      </c>
      <c r="V1715" s="31">
        <v>140</v>
      </c>
      <c r="W1715" s="31">
        <v>207</v>
      </c>
      <c r="X1715" s="31">
        <v>233.8</v>
      </c>
      <c r="Y1715" s="31">
        <v>270.39999999999998</v>
      </c>
      <c r="Z1715" s="31">
        <v>214.6</v>
      </c>
      <c r="AA1715" s="4">
        <f t="shared" si="25"/>
        <v>2426.6333333333332</v>
      </c>
      <c r="AB1715" s="32">
        <v>63</v>
      </c>
      <c r="AC1715" s="17">
        <v>0.17499999999999999</v>
      </c>
      <c r="AD1715" s="36">
        <v>0.2</v>
      </c>
      <c r="AE1715" s="36">
        <v>0.2</v>
      </c>
      <c r="AF1715" s="36">
        <v>0.2</v>
      </c>
      <c r="AG1715" s="36">
        <v>0.2</v>
      </c>
      <c r="AH1715" s="36">
        <v>0.2</v>
      </c>
      <c r="AI1715" s="36">
        <v>0.16666666666666666</v>
      </c>
      <c r="AJ1715" s="36">
        <v>0.16666666666666666</v>
      </c>
      <c r="AK1715" s="36">
        <v>0.13333333333333333</v>
      </c>
      <c r="AL1715" s="36">
        <v>0.13333333333333333</v>
      </c>
      <c r="AM1715" s="36">
        <v>0.16666666666666666</v>
      </c>
      <c r="AN1715" s="36">
        <v>0.16666666666666666</v>
      </c>
      <c r="AO1715" s="36">
        <v>0.16666666666666666</v>
      </c>
      <c r="AP1715" s="33" t="str">
        <f t="shared" si="26"/>
        <v>-</v>
      </c>
      <c r="AQ1715" s="55" t="str">
        <f t="shared" si="27"/>
        <v>-</v>
      </c>
      <c r="AR1715" s="56" t="str">
        <f t="shared" si="28"/>
        <v>-</v>
      </c>
      <c r="AS1715" s="34" t="s">
        <v>1892</v>
      </c>
      <c r="AT1715" s="122" t="s">
        <v>5208</v>
      </c>
    </row>
    <row r="1716" spans="1:46" ht="15.75" customHeight="1" x14ac:dyDescent="0.25">
      <c r="A1716" s="6">
        <v>26150240</v>
      </c>
      <c r="B1716" s="7" t="s">
        <v>26</v>
      </c>
      <c r="C1716" s="7" t="s">
        <v>2570</v>
      </c>
      <c r="D1716" s="7" t="s">
        <v>563</v>
      </c>
      <c r="E1716" s="7" t="s">
        <v>535</v>
      </c>
      <c r="F1716" s="7">
        <v>9</v>
      </c>
      <c r="G1716" s="7">
        <v>2420</v>
      </c>
      <c r="H1716" s="7">
        <v>-75.466666669999995</v>
      </c>
      <c r="I1716" s="29">
        <v>4.95</v>
      </c>
      <c r="J1716" s="6" t="s">
        <v>1908</v>
      </c>
      <c r="K1716" s="30">
        <v>23330</v>
      </c>
      <c r="L1716" s="30"/>
      <c r="M1716" s="7" t="s">
        <v>1911</v>
      </c>
      <c r="N1716" s="29" t="s">
        <v>1892</v>
      </c>
      <c r="O1716" s="31">
        <v>88.4</v>
      </c>
      <c r="P1716" s="31">
        <v>112</v>
      </c>
      <c r="Q1716" s="31">
        <v>210.9</v>
      </c>
      <c r="R1716" s="31">
        <v>466</v>
      </c>
      <c r="S1716" s="31">
        <v>428.4</v>
      </c>
      <c r="T1716" s="31">
        <v>84.8</v>
      </c>
      <c r="U1716" s="31">
        <v>81.599999999999994</v>
      </c>
      <c r="V1716" s="31">
        <v>92</v>
      </c>
      <c r="W1716" s="31">
        <v>162</v>
      </c>
      <c r="X1716" s="31">
        <v>186.8</v>
      </c>
      <c r="Y1716" s="31">
        <v>445.25</v>
      </c>
      <c r="Z1716" s="31">
        <v>138.75</v>
      </c>
      <c r="AA1716" s="4">
        <f t="shared" si="25"/>
        <v>2496.8999999999996</v>
      </c>
      <c r="AB1716" s="32">
        <v>57</v>
      </c>
      <c r="AC1716" s="17">
        <v>0.15833333333333333</v>
      </c>
      <c r="AD1716" s="36">
        <v>0.16666666666666666</v>
      </c>
      <c r="AE1716" s="36">
        <v>0.16666666666666666</v>
      </c>
      <c r="AF1716" s="36">
        <v>0.16666666666666666</v>
      </c>
      <c r="AG1716" s="36">
        <v>0.13333333333333333</v>
      </c>
      <c r="AH1716" s="36">
        <v>0.16666666666666666</v>
      </c>
      <c r="AI1716" s="36">
        <v>0.16666666666666666</v>
      </c>
      <c r="AJ1716" s="36">
        <v>0.16666666666666666</v>
      </c>
      <c r="AK1716" s="36">
        <v>0.16666666666666666</v>
      </c>
      <c r="AL1716" s="36">
        <v>0.16666666666666666</v>
      </c>
      <c r="AM1716" s="36">
        <v>0.16666666666666666</v>
      </c>
      <c r="AN1716" s="36">
        <v>0.13333333333333333</v>
      </c>
      <c r="AO1716" s="36">
        <v>0.13333333333333333</v>
      </c>
      <c r="AP1716" s="33" t="str">
        <f t="shared" si="26"/>
        <v>-</v>
      </c>
      <c r="AQ1716" s="55" t="str">
        <f t="shared" si="27"/>
        <v>-</v>
      </c>
      <c r="AR1716" s="56" t="str">
        <f t="shared" si="28"/>
        <v>-</v>
      </c>
      <c r="AS1716" s="34" t="s">
        <v>1892</v>
      </c>
      <c r="AT1716" s="122" t="s">
        <v>5208</v>
      </c>
    </row>
    <row r="1717" spans="1:46" ht="15.75" customHeight="1" x14ac:dyDescent="0.25">
      <c r="A1717" s="6">
        <v>26150250</v>
      </c>
      <c r="B1717" s="7" t="s">
        <v>26</v>
      </c>
      <c r="C1717" s="7" t="s">
        <v>2631</v>
      </c>
      <c r="D1717" s="7" t="s">
        <v>108</v>
      </c>
      <c r="E1717" s="7" t="s">
        <v>535</v>
      </c>
      <c r="F1717" s="7">
        <v>9</v>
      </c>
      <c r="G1717" s="7">
        <v>1850</v>
      </c>
      <c r="H1717" s="7">
        <v>-75.5</v>
      </c>
      <c r="I1717" s="29">
        <v>5.05</v>
      </c>
      <c r="J1717" s="6" t="s">
        <v>1908</v>
      </c>
      <c r="K1717" s="30">
        <v>22082</v>
      </c>
      <c r="L1717" s="30"/>
      <c r="M1717" s="7" t="s">
        <v>1911</v>
      </c>
      <c r="N1717" s="29" t="s">
        <v>1892</v>
      </c>
      <c r="O1717" s="31">
        <v>110</v>
      </c>
      <c r="P1717" s="31">
        <v>67.400000000000006</v>
      </c>
      <c r="Q1717" s="31">
        <v>178.4</v>
      </c>
      <c r="R1717" s="31">
        <v>265.8</v>
      </c>
      <c r="S1717" s="31">
        <v>138.4</v>
      </c>
      <c r="T1717" s="31">
        <v>81.8</v>
      </c>
      <c r="U1717" s="31">
        <v>76.8</v>
      </c>
      <c r="V1717" s="31">
        <v>81.599999999999994</v>
      </c>
      <c r="W1717" s="31">
        <v>123.25999999999999</v>
      </c>
      <c r="X1717" s="31">
        <v>165.84</v>
      </c>
      <c r="Y1717" s="31">
        <v>226.88000000000002</v>
      </c>
      <c r="Z1717" s="31">
        <v>207</v>
      </c>
      <c r="AA1717" s="4">
        <f t="shared" si="25"/>
        <v>1723.18</v>
      </c>
      <c r="AB1717" s="32">
        <v>60</v>
      </c>
      <c r="AC1717" s="17">
        <v>0.16666666666666666</v>
      </c>
      <c r="AD1717" s="36">
        <v>0.16666666666666666</v>
      </c>
      <c r="AE1717" s="36">
        <v>0.16666666666666666</v>
      </c>
      <c r="AF1717" s="36">
        <v>0.16666666666666666</v>
      </c>
      <c r="AG1717" s="36">
        <v>0.16666666666666666</v>
      </c>
      <c r="AH1717" s="36">
        <v>0.16666666666666666</v>
      </c>
      <c r="AI1717" s="36">
        <v>0.16666666666666666</v>
      </c>
      <c r="AJ1717" s="36">
        <v>0.16666666666666666</v>
      </c>
      <c r="AK1717" s="36">
        <v>0.16666666666666666</v>
      </c>
      <c r="AL1717" s="36">
        <v>0.16666666666666666</v>
      </c>
      <c r="AM1717" s="36">
        <v>0.16666666666666666</v>
      </c>
      <c r="AN1717" s="36">
        <v>0.16666666666666666</v>
      </c>
      <c r="AO1717" s="36">
        <v>0.16666666666666666</v>
      </c>
      <c r="AP1717" s="33" t="str">
        <f t="shared" si="26"/>
        <v>-</v>
      </c>
      <c r="AQ1717" s="55" t="str">
        <f t="shared" si="27"/>
        <v>-</v>
      </c>
      <c r="AR1717" s="56" t="str">
        <f t="shared" si="28"/>
        <v>-</v>
      </c>
      <c r="AS1717" s="34" t="s">
        <v>1892</v>
      </c>
      <c r="AT1717" s="122" t="s">
        <v>5208</v>
      </c>
    </row>
    <row r="1718" spans="1:46" ht="15.75" customHeight="1" x14ac:dyDescent="0.25">
      <c r="A1718" s="6">
        <v>26150270</v>
      </c>
      <c r="B1718" s="7" t="s">
        <v>26</v>
      </c>
      <c r="C1718" s="7" t="s">
        <v>2632</v>
      </c>
      <c r="D1718" s="7" t="s">
        <v>2596</v>
      </c>
      <c r="E1718" s="7" t="s">
        <v>535</v>
      </c>
      <c r="F1718" s="7">
        <v>9</v>
      </c>
      <c r="G1718" s="7">
        <v>1500</v>
      </c>
      <c r="H1718" s="7">
        <v>-75.583333329999988</v>
      </c>
      <c r="I1718" s="29">
        <v>4.9666666699999995</v>
      </c>
      <c r="J1718" s="6" t="s">
        <v>1908</v>
      </c>
      <c r="K1718" s="30">
        <v>33253</v>
      </c>
      <c r="L1718" s="30"/>
      <c r="M1718" s="7" t="s">
        <v>1911</v>
      </c>
      <c r="N1718" s="29" t="s">
        <v>1892</v>
      </c>
      <c r="O1718" s="31">
        <v>142</v>
      </c>
      <c r="P1718" s="31">
        <v>86</v>
      </c>
      <c r="Q1718" s="31">
        <v>169</v>
      </c>
      <c r="R1718" s="31">
        <v>142.5</v>
      </c>
      <c r="S1718" s="31">
        <v>170</v>
      </c>
      <c r="T1718" s="31">
        <v>107</v>
      </c>
      <c r="U1718" s="31">
        <v>124</v>
      </c>
      <c r="V1718" s="31">
        <v>120</v>
      </c>
      <c r="W1718" s="31">
        <v>202</v>
      </c>
      <c r="X1718" s="31">
        <v>220.5</v>
      </c>
      <c r="Y1718" s="31">
        <v>243</v>
      </c>
      <c r="Z1718" s="31">
        <v>170.5</v>
      </c>
      <c r="AA1718" s="4">
        <f t="shared" si="25"/>
        <v>1896.5</v>
      </c>
      <c r="AB1718" s="32">
        <v>18</v>
      </c>
      <c r="AC1718" s="17">
        <v>0.05</v>
      </c>
      <c r="AD1718" s="36">
        <v>3.3333333333333333E-2</v>
      </c>
      <c r="AE1718" s="36">
        <v>3.3333333333333333E-2</v>
      </c>
      <c r="AF1718" s="36">
        <v>6.6666666666666666E-2</v>
      </c>
      <c r="AG1718" s="36">
        <v>6.6666666666666666E-2</v>
      </c>
      <c r="AH1718" s="36">
        <v>3.3333333333333333E-2</v>
      </c>
      <c r="AI1718" s="36">
        <v>3.3333333333333333E-2</v>
      </c>
      <c r="AJ1718" s="36">
        <v>3.3333333333333333E-2</v>
      </c>
      <c r="AK1718" s="36">
        <v>3.3333333333333333E-2</v>
      </c>
      <c r="AL1718" s="36">
        <v>6.6666666666666666E-2</v>
      </c>
      <c r="AM1718" s="36">
        <v>6.6666666666666666E-2</v>
      </c>
      <c r="AN1718" s="36">
        <v>6.6666666666666666E-2</v>
      </c>
      <c r="AO1718" s="36">
        <v>6.6666666666666666E-2</v>
      </c>
      <c r="AP1718" s="33" t="str">
        <f t="shared" si="26"/>
        <v>-</v>
      </c>
      <c r="AQ1718" s="55" t="str">
        <f t="shared" si="27"/>
        <v>-</v>
      </c>
      <c r="AR1718" s="56" t="str">
        <f t="shared" si="28"/>
        <v>-</v>
      </c>
      <c r="AS1718" s="34" t="s">
        <v>1892</v>
      </c>
      <c r="AT1718" s="122" t="s">
        <v>5208</v>
      </c>
    </row>
    <row r="1719" spans="1:46" ht="15.75" customHeight="1" x14ac:dyDescent="0.25">
      <c r="A1719" s="6">
        <v>26150280</v>
      </c>
      <c r="B1719" s="7" t="s">
        <v>26</v>
      </c>
      <c r="C1719" s="7" t="s">
        <v>2633</v>
      </c>
      <c r="D1719" s="7" t="s">
        <v>2596</v>
      </c>
      <c r="E1719" s="7" t="s">
        <v>535</v>
      </c>
      <c r="F1719" s="7">
        <v>9</v>
      </c>
      <c r="G1719" s="7">
        <v>1340</v>
      </c>
      <c r="H1719" s="7">
        <v>-75.599999999999994</v>
      </c>
      <c r="I1719" s="29">
        <v>4.9833333299999998</v>
      </c>
      <c r="J1719" s="6" t="s">
        <v>1908</v>
      </c>
      <c r="K1719" s="30">
        <v>22082</v>
      </c>
      <c r="L1719" s="30"/>
      <c r="M1719" s="7" t="s">
        <v>1911</v>
      </c>
      <c r="N1719" s="29" t="s">
        <v>1892</v>
      </c>
      <c r="O1719" s="31">
        <v>58</v>
      </c>
      <c r="P1719" s="31">
        <v>149</v>
      </c>
      <c r="Q1719" s="31">
        <v>189</v>
      </c>
      <c r="R1719" s="31" t="s">
        <v>1930</v>
      </c>
      <c r="S1719" s="31" t="s">
        <v>1930</v>
      </c>
      <c r="T1719" s="31" t="s">
        <v>1930</v>
      </c>
      <c r="U1719" s="31" t="s">
        <v>1930</v>
      </c>
      <c r="V1719" s="31" t="s">
        <v>1930</v>
      </c>
      <c r="W1719" s="31" t="s">
        <v>1930</v>
      </c>
      <c r="X1719" s="31" t="s">
        <v>1930</v>
      </c>
      <c r="Y1719" s="31" t="s">
        <v>1930</v>
      </c>
      <c r="Z1719" s="31" t="s">
        <v>1930</v>
      </c>
      <c r="AA1719" s="4">
        <f t="shared" si="25"/>
        <v>396</v>
      </c>
      <c r="AB1719" s="32">
        <v>3</v>
      </c>
      <c r="AC1719" s="17">
        <v>8.3333333333333332E-3</v>
      </c>
      <c r="AD1719" s="36">
        <v>3.3333333333333333E-2</v>
      </c>
      <c r="AE1719" s="36">
        <v>3.3333333333333333E-2</v>
      </c>
      <c r="AF1719" s="36">
        <v>3.3333333333333333E-2</v>
      </c>
      <c r="AG1719" s="36">
        <v>0</v>
      </c>
      <c r="AH1719" s="36">
        <v>0</v>
      </c>
      <c r="AI1719" s="36">
        <v>0</v>
      </c>
      <c r="AJ1719" s="36">
        <v>0</v>
      </c>
      <c r="AK1719" s="36">
        <v>0</v>
      </c>
      <c r="AL1719" s="36">
        <v>0</v>
      </c>
      <c r="AM1719" s="36">
        <v>0</v>
      </c>
      <c r="AN1719" s="36">
        <v>0</v>
      </c>
      <c r="AO1719" s="36">
        <v>0</v>
      </c>
      <c r="AP1719" s="33" t="str">
        <f t="shared" si="26"/>
        <v>-</v>
      </c>
      <c r="AQ1719" s="55" t="str">
        <f t="shared" si="27"/>
        <v>-</v>
      </c>
      <c r="AR1719" s="56" t="str">
        <f t="shared" si="28"/>
        <v>-</v>
      </c>
      <c r="AS1719" s="34" t="s">
        <v>1892</v>
      </c>
      <c r="AT1719" s="122" t="s">
        <v>5208</v>
      </c>
    </row>
    <row r="1720" spans="1:46" ht="15.75" customHeight="1" x14ac:dyDescent="0.25">
      <c r="A1720" s="6">
        <v>26150330</v>
      </c>
      <c r="B1720" s="7" t="s">
        <v>26</v>
      </c>
      <c r="C1720" s="7" t="s">
        <v>2634</v>
      </c>
      <c r="D1720" s="7" t="s">
        <v>551</v>
      </c>
      <c r="E1720" s="7" t="s">
        <v>535</v>
      </c>
      <c r="F1720" s="7">
        <v>9</v>
      </c>
      <c r="G1720" s="7">
        <v>1100</v>
      </c>
      <c r="H1720" s="7">
        <v>-75.7</v>
      </c>
      <c r="I1720" s="29">
        <v>5.05</v>
      </c>
      <c r="J1720" s="6" t="s">
        <v>1908</v>
      </c>
      <c r="K1720" s="30">
        <v>28717</v>
      </c>
      <c r="L1720" s="30"/>
      <c r="M1720" s="7" t="s">
        <v>1911</v>
      </c>
      <c r="N1720" s="29" t="s">
        <v>1892</v>
      </c>
      <c r="O1720" s="31">
        <v>118</v>
      </c>
      <c r="P1720" s="31">
        <v>145</v>
      </c>
      <c r="Q1720" s="31">
        <v>145.75</v>
      </c>
      <c r="R1720" s="31">
        <v>221</v>
      </c>
      <c r="S1720" s="31">
        <v>199.8</v>
      </c>
      <c r="T1720" s="31">
        <v>173.4</v>
      </c>
      <c r="U1720" s="31">
        <v>175.6</v>
      </c>
      <c r="V1720" s="31">
        <v>154.80000000000001</v>
      </c>
      <c r="W1720" s="31">
        <v>223.4</v>
      </c>
      <c r="X1720" s="31">
        <v>190.4</v>
      </c>
      <c r="Y1720" s="31">
        <v>245.8</v>
      </c>
      <c r="Z1720" s="31">
        <v>175</v>
      </c>
      <c r="AA1720" s="4">
        <f t="shared" si="25"/>
        <v>2167.9499999999998</v>
      </c>
      <c r="AB1720" s="32">
        <v>61</v>
      </c>
      <c r="AC1720" s="17">
        <v>0.16944444444444445</v>
      </c>
      <c r="AD1720" s="36">
        <v>0.2</v>
      </c>
      <c r="AE1720" s="36">
        <v>0.2</v>
      </c>
      <c r="AF1720" s="36">
        <v>0.13333333333333333</v>
      </c>
      <c r="AG1720" s="36">
        <v>0.16666666666666666</v>
      </c>
      <c r="AH1720" s="36">
        <v>0.16666666666666666</v>
      </c>
      <c r="AI1720" s="36">
        <v>0.16666666666666666</v>
      </c>
      <c r="AJ1720" s="36">
        <v>0.16666666666666666</v>
      </c>
      <c r="AK1720" s="36">
        <v>0.16666666666666666</v>
      </c>
      <c r="AL1720" s="36">
        <v>0.16666666666666666</v>
      </c>
      <c r="AM1720" s="36">
        <v>0.16666666666666666</v>
      </c>
      <c r="AN1720" s="36">
        <v>0.16666666666666666</v>
      </c>
      <c r="AO1720" s="36">
        <v>0.16666666666666666</v>
      </c>
      <c r="AP1720" s="33" t="str">
        <f t="shared" si="26"/>
        <v>-</v>
      </c>
      <c r="AQ1720" s="55" t="str">
        <f t="shared" si="27"/>
        <v>-</v>
      </c>
      <c r="AR1720" s="56" t="str">
        <f t="shared" si="28"/>
        <v>-</v>
      </c>
      <c r="AS1720" s="34" t="s">
        <v>1892</v>
      </c>
      <c r="AT1720" s="122" t="s">
        <v>5208</v>
      </c>
    </row>
    <row r="1721" spans="1:46" ht="15.75" customHeight="1" x14ac:dyDescent="0.25">
      <c r="A1721" s="6">
        <v>26150350</v>
      </c>
      <c r="B1721" s="7" t="s">
        <v>26</v>
      </c>
      <c r="C1721" s="7" t="s">
        <v>2635</v>
      </c>
      <c r="D1721" s="7" t="s">
        <v>108</v>
      </c>
      <c r="E1721" s="7" t="s">
        <v>535</v>
      </c>
      <c r="F1721" s="7">
        <v>9</v>
      </c>
      <c r="G1721" s="7">
        <v>1780</v>
      </c>
      <c r="H1721" s="7">
        <v>-75.55</v>
      </c>
      <c r="I1721" s="29">
        <v>5.0333333299999996</v>
      </c>
      <c r="J1721" s="6" t="s">
        <v>1908</v>
      </c>
      <c r="K1721" s="30">
        <v>29509</v>
      </c>
      <c r="L1721" s="30"/>
      <c r="M1721" s="7" t="s">
        <v>1911</v>
      </c>
      <c r="N1721" s="29" t="s">
        <v>1892</v>
      </c>
      <c r="O1721" s="31">
        <v>82.5</v>
      </c>
      <c r="P1721" s="31">
        <v>149.5</v>
      </c>
      <c r="Q1721" s="31">
        <v>127.5</v>
      </c>
      <c r="R1721" s="31">
        <v>150.5</v>
      </c>
      <c r="S1721" s="31">
        <v>138.5</v>
      </c>
      <c r="T1721" s="31">
        <v>78</v>
      </c>
      <c r="U1721" s="31">
        <v>75.5</v>
      </c>
      <c r="V1721" s="31">
        <v>128</v>
      </c>
      <c r="W1721" s="31">
        <v>140</v>
      </c>
      <c r="X1721" s="31">
        <v>218</v>
      </c>
      <c r="Y1721" s="31">
        <v>157</v>
      </c>
      <c r="Z1721" s="31">
        <v>69</v>
      </c>
      <c r="AA1721" s="4">
        <f t="shared" si="25"/>
        <v>1514</v>
      </c>
      <c r="AB1721" s="32">
        <v>22</v>
      </c>
      <c r="AC1721" s="17">
        <v>6.1111111111111109E-2</v>
      </c>
      <c r="AD1721" s="36">
        <v>6.6666666666666666E-2</v>
      </c>
      <c r="AE1721" s="36">
        <v>6.6666666666666666E-2</v>
      </c>
      <c r="AF1721" s="36">
        <v>6.6666666666666666E-2</v>
      </c>
      <c r="AG1721" s="36">
        <v>6.6666666666666666E-2</v>
      </c>
      <c r="AH1721" s="36">
        <v>6.6666666666666666E-2</v>
      </c>
      <c r="AI1721" s="36">
        <v>6.6666666666666666E-2</v>
      </c>
      <c r="AJ1721" s="36">
        <v>6.6666666666666666E-2</v>
      </c>
      <c r="AK1721" s="36">
        <v>6.6666666666666666E-2</v>
      </c>
      <c r="AL1721" s="36">
        <v>6.6666666666666666E-2</v>
      </c>
      <c r="AM1721" s="36">
        <v>6.6666666666666666E-2</v>
      </c>
      <c r="AN1721" s="36">
        <v>3.3333333333333333E-2</v>
      </c>
      <c r="AO1721" s="36">
        <v>3.3333333333333333E-2</v>
      </c>
      <c r="AP1721" s="33" t="str">
        <f t="shared" si="26"/>
        <v>-</v>
      </c>
      <c r="AQ1721" s="55" t="str">
        <f t="shared" si="27"/>
        <v>-</v>
      </c>
      <c r="AR1721" s="56" t="str">
        <f t="shared" si="28"/>
        <v>-</v>
      </c>
      <c r="AS1721" s="34" t="s">
        <v>1892</v>
      </c>
      <c r="AT1721" s="122" t="s">
        <v>5208</v>
      </c>
    </row>
    <row r="1722" spans="1:46" ht="15.75" customHeight="1" x14ac:dyDescent="0.25">
      <c r="A1722" s="6">
        <v>26150370</v>
      </c>
      <c r="B1722" s="7" t="s">
        <v>26</v>
      </c>
      <c r="C1722" s="7" t="s">
        <v>2636</v>
      </c>
      <c r="D1722" s="7" t="s">
        <v>108</v>
      </c>
      <c r="E1722" s="7" t="s">
        <v>535</v>
      </c>
      <c r="F1722" s="7">
        <v>9</v>
      </c>
      <c r="G1722" s="7">
        <v>1350</v>
      </c>
      <c r="H1722" s="7">
        <v>-75.55</v>
      </c>
      <c r="I1722" s="29">
        <v>5.1333333300000001</v>
      </c>
      <c r="J1722" s="6" t="s">
        <v>1908</v>
      </c>
      <c r="K1722" s="30">
        <v>33253</v>
      </c>
      <c r="L1722" s="30"/>
      <c r="M1722" s="7" t="s">
        <v>1911</v>
      </c>
      <c r="N1722" s="29" t="s">
        <v>1892</v>
      </c>
      <c r="O1722" s="31">
        <v>64</v>
      </c>
      <c r="P1722" s="31" t="s">
        <v>1930</v>
      </c>
      <c r="Q1722" s="31">
        <v>74</v>
      </c>
      <c r="R1722" s="31">
        <v>148</v>
      </c>
      <c r="S1722" s="31">
        <v>218</v>
      </c>
      <c r="T1722" s="31">
        <v>191</v>
      </c>
      <c r="U1722" s="31">
        <v>122</v>
      </c>
      <c r="V1722" s="31">
        <v>213</v>
      </c>
      <c r="W1722" s="31">
        <v>84</v>
      </c>
      <c r="X1722" s="31">
        <v>92</v>
      </c>
      <c r="Y1722" s="31">
        <v>290</v>
      </c>
      <c r="Z1722" s="31">
        <v>146</v>
      </c>
      <c r="AA1722" s="4">
        <f t="shared" si="25"/>
        <v>1642</v>
      </c>
      <c r="AB1722" s="32">
        <v>11</v>
      </c>
      <c r="AC1722" s="17">
        <v>3.0555555555555555E-2</v>
      </c>
      <c r="AD1722" s="36">
        <v>3.3333333333333333E-2</v>
      </c>
      <c r="AE1722" s="36">
        <v>0</v>
      </c>
      <c r="AF1722" s="36">
        <v>3.3333333333333333E-2</v>
      </c>
      <c r="AG1722" s="36">
        <v>3.3333333333333333E-2</v>
      </c>
      <c r="AH1722" s="36">
        <v>3.3333333333333333E-2</v>
      </c>
      <c r="AI1722" s="36">
        <v>3.3333333333333333E-2</v>
      </c>
      <c r="AJ1722" s="36">
        <v>3.3333333333333333E-2</v>
      </c>
      <c r="AK1722" s="36">
        <v>3.3333333333333333E-2</v>
      </c>
      <c r="AL1722" s="36">
        <v>3.3333333333333333E-2</v>
      </c>
      <c r="AM1722" s="36">
        <v>3.3333333333333333E-2</v>
      </c>
      <c r="AN1722" s="36">
        <v>3.3333333333333333E-2</v>
      </c>
      <c r="AO1722" s="36">
        <v>3.3333333333333333E-2</v>
      </c>
      <c r="AP1722" s="33" t="str">
        <f t="shared" si="26"/>
        <v>-</v>
      </c>
      <c r="AQ1722" s="55" t="str">
        <f t="shared" si="27"/>
        <v>-</v>
      </c>
      <c r="AR1722" s="56" t="str">
        <f t="shared" si="28"/>
        <v>-</v>
      </c>
      <c r="AS1722" s="34" t="s">
        <v>1892</v>
      </c>
      <c r="AT1722" s="122" t="s">
        <v>5208</v>
      </c>
    </row>
    <row r="1723" spans="1:46" ht="15.75" customHeight="1" x14ac:dyDescent="0.25">
      <c r="A1723" s="6">
        <v>26150380</v>
      </c>
      <c r="B1723" s="7" t="s">
        <v>26</v>
      </c>
      <c r="C1723" s="7" t="s">
        <v>2637</v>
      </c>
      <c r="D1723" s="7" t="s">
        <v>2596</v>
      </c>
      <c r="E1723" s="7" t="s">
        <v>535</v>
      </c>
      <c r="F1723" s="7">
        <v>9</v>
      </c>
      <c r="G1723" s="7">
        <v>1590</v>
      </c>
      <c r="H1723" s="7">
        <v>-75.599999999999994</v>
      </c>
      <c r="I1723" s="29">
        <v>4.9833333299999998</v>
      </c>
      <c r="J1723" s="6" t="s">
        <v>1908</v>
      </c>
      <c r="K1723" s="30">
        <v>33253</v>
      </c>
      <c r="L1723" s="30"/>
      <c r="M1723" s="7" t="s">
        <v>1911</v>
      </c>
      <c r="N1723" s="29" t="s">
        <v>1892</v>
      </c>
      <c r="O1723" s="31">
        <v>147</v>
      </c>
      <c r="P1723" s="31">
        <v>172</v>
      </c>
      <c r="Q1723" s="31">
        <v>135</v>
      </c>
      <c r="R1723" s="31">
        <v>222</v>
      </c>
      <c r="S1723" s="31">
        <v>189</v>
      </c>
      <c r="T1723" s="31">
        <v>139</v>
      </c>
      <c r="U1723" s="31">
        <v>101.5</v>
      </c>
      <c r="V1723" s="31">
        <v>145</v>
      </c>
      <c r="W1723" s="31">
        <v>209.5</v>
      </c>
      <c r="X1723" s="31">
        <v>186.5</v>
      </c>
      <c r="Y1723" s="31">
        <v>287</v>
      </c>
      <c r="Z1723" s="31">
        <v>152.5</v>
      </c>
      <c r="AA1723" s="4">
        <f t="shared" si="25"/>
        <v>2086</v>
      </c>
      <c r="AB1723" s="32">
        <v>19</v>
      </c>
      <c r="AC1723" s="17">
        <v>5.2777777777777778E-2</v>
      </c>
      <c r="AD1723" s="36">
        <v>3.3333333333333333E-2</v>
      </c>
      <c r="AE1723" s="36">
        <v>3.3333333333333333E-2</v>
      </c>
      <c r="AF1723" s="36">
        <v>3.3333333333333333E-2</v>
      </c>
      <c r="AG1723" s="36">
        <v>3.3333333333333333E-2</v>
      </c>
      <c r="AH1723" s="36">
        <v>3.3333333333333333E-2</v>
      </c>
      <c r="AI1723" s="36">
        <v>6.6666666666666666E-2</v>
      </c>
      <c r="AJ1723" s="36">
        <v>6.6666666666666666E-2</v>
      </c>
      <c r="AK1723" s="36">
        <v>6.6666666666666666E-2</v>
      </c>
      <c r="AL1723" s="36">
        <v>6.6666666666666666E-2</v>
      </c>
      <c r="AM1723" s="36">
        <v>6.6666666666666666E-2</v>
      </c>
      <c r="AN1723" s="36">
        <v>6.6666666666666666E-2</v>
      </c>
      <c r="AO1723" s="36">
        <v>6.6666666666666666E-2</v>
      </c>
      <c r="AP1723" s="33" t="str">
        <f t="shared" si="26"/>
        <v>-</v>
      </c>
      <c r="AQ1723" s="55" t="str">
        <f t="shared" si="27"/>
        <v>-</v>
      </c>
      <c r="AR1723" s="56" t="str">
        <f t="shared" si="28"/>
        <v>-</v>
      </c>
      <c r="AS1723" s="34" t="s">
        <v>1892</v>
      </c>
      <c r="AT1723" s="122" t="s">
        <v>5208</v>
      </c>
    </row>
    <row r="1724" spans="1:46" ht="15.75" customHeight="1" x14ac:dyDescent="0.25">
      <c r="A1724" s="6">
        <v>26155020</v>
      </c>
      <c r="B1724" s="7" t="s">
        <v>43</v>
      </c>
      <c r="C1724" s="7" t="s">
        <v>2638</v>
      </c>
      <c r="D1724" s="7" t="s">
        <v>2596</v>
      </c>
      <c r="E1724" s="7" t="s">
        <v>535</v>
      </c>
      <c r="F1724" s="7">
        <v>9</v>
      </c>
      <c r="G1724" s="7">
        <v>1310</v>
      </c>
      <c r="H1724" s="7">
        <v>-75.583333329999988</v>
      </c>
      <c r="I1724" s="29">
        <v>4.9833333299999998</v>
      </c>
      <c r="J1724" s="6" t="s">
        <v>1908</v>
      </c>
      <c r="K1724" s="30">
        <v>15081</v>
      </c>
      <c r="L1724" s="30"/>
      <c r="M1724" s="7" t="s">
        <v>1911</v>
      </c>
      <c r="N1724" s="29" t="s">
        <v>1892</v>
      </c>
      <c r="O1724" s="31">
        <v>202.99999999999997</v>
      </c>
      <c r="P1724" s="31">
        <v>176.875</v>
      </c>
      <c r="Q1724" s="31">
        <v>150.85</v>
      </c>
      <c r="R1724" s="31">
        <v>228.59999999999997</v>
      </c>
      <c r="S1724" s="31">
        <v>223.60000000000002</v>
      </c>
      <c r="T1724" s="31">
        <v>160.80000000000001</v>
      </c>
      <c r="U1724" s="31">
        <v>128.22500000000002</v>
      </c>
      <c r="V1724" s="31">
        <v>126.24999999999997</v>
      </c>
      <c r="W1724" s="31">
        <v>204.97499999999997</v>
      </c>
      <c r="X1724" s="31">
        <v>280.95</v>
      </c>
      <c r="Y1724" s="31">
        <v>286.85000000000002</v>
      </c>
      <c r="Z1724" s="31">
        <v>117.7</v>
      </c>
      <c r="AA1724" s="4">
        <f t="shared" si="25"/>
        <v>2288.6750000000002</v>
      </c>
      <c r="AB1724" s="32">
        <v>48</v>
      </c>
      <c r="AC1724" s="17">
        <v>0.13333333333333333</v>
      </c>
      <c r="AD1724" s="36">
        <v>0.13333333333333333</v>
      </c>
      <c r="AE1724" s="36">
        <v>0.13333333333333333</v>
      </c>
      <c r="AF1724" s="36">
        <v>0.13333333333333333</v>
      </c>
      <c r="AG1724" s="36">
        <v>0.13333333333333333</v>
      </c>
      <c r="AH1724" s="36">
        <v>0.13333333333333333</v>
      </c>
      <c r="AI1724" s="36">
        <v>0.13333333333333333</v>
      </c>
      <c r="AJ1724" s="36">
        <v>0.13333333333333333</v>
      </c>
      <c r="AK1724" s="36">
        <v>0.13333333333333333</v>
      </c>
      <c r="AL1724" s="36">
        <v>0.13333333333333333</v>
      </c>
      <c r="AM1724" s="36">
        <v>0.13333333333333333</v>
      </c>
      <c r="AN1724" s="36">
        <v>0.13333333333333333</v>
      </c>
      <c r="AO1724" s="36">
        <v>0.13333333333333333</v>
      </c>
      <c r="AP1724" s="33" t="str">
        <f t="shared" si="26"/>
        <v>-</v>
      </c>
      <c r="AQ1724" s="55" t="str">
        <f t="shared" si="27"/>
        <v>-</v>
      </c>
      <c r="AR1724" s="56" t="str">
        <f t="shared" si="28"/>
        <v>-</v>
      </c>
      <c r="AS1724" s="34" t="s">
        <v>1892</v>
      </c>
      <c r="AT1724" s="122" t="s">
        <v>5208</v>
      </c>
    </row>
    <row r="1725" spans="1:46" ht="15.75" customHeight="1" x14ac:dyDescent="0.25">
      <c r="A1725" s="6">
        <v>26155050</v>
      </c>
      <c r="B1725" s="7" t="s">
        <v>56</v>
      </c>
      <c r="C1725" s="7" t="s">
        <v>2639</v>
      </c>
      <c r="D1725" s="7" t="s">
        <v>108</v>
      </c>
      <c r="E1725" s="7" t="s">
        <v>535</v>
      </c>
      <c r="F1725" s="7">
        <v>9</v>
      </c>
      <c r="G1725" s="7">
        <v>2150</v>
      </c>
      <c r="H1725" s="7">
        <v>-75.483333329999994</v>
      </c>
      <c r="I1725" s="29">
        <v>5.05</v>
      </c>
      <c r="J1725" s="6" t="s">
        <v>1908</v>
      </c>
      <c r="K1725" s="30">
        <v>20316</v>
      </c>
      <c r="L1725" s="30"/>
      <c r="M1725" s="7" t="s">
        <v>1911</v>
      </c>
      <c r="N1725" s="29" t="s">
        <v>1892</v>
      </c>
      <c r="O1725" s="31">
        <v>90.02</v>
      </c>
      <c r="P1725" s="31">
        <v>113.71999999999998</v>
      </c>
      <c r="Q1725" s="31">
        <v>132.44</v>
      </c>
      <c r="R1725" s="31">
        <v>208</v>
      </c>
      <c r="S1725" s="31">
        <v>157.05000000000001</v>
      </c>
      <c r="T1725" s="31">
        <v>83.825000000000017</v>
      </c>
      <c r="U1725" s="31">
        <v>54.175000000000004</v>
      </c>
      <c r="V1725" s="31">
        <v>62.1</v>
      </c>
      <c r="W1725" s="31">
        <v>131.32499999999999</v>
      </c>
      <c r="X1725" s="31">
        <v>210.72499999999999</v>
      </c>
      <c r="Y1725" s="31">
        <v>232.65</v>
      </c>
      <c r="Z1725" s="31">
        <v>94.949999999999989</v>
      </c>
      <c r="AA1725" s="4">
        <f t="shared" si="25"/>
        <v>1570.98</v>
      </c>
      <c r="AB1725" s="32">
        <v>52</v>
      </c>
      <c r="AC1725" s="17">
        <v>0.14444444444444443</v>
      </c>
      <c r="AD1725" s="36">
        <v>0.16666666666666666</v>
      </c>
      <c r="AE1725" s="36">
        <v>0.16666666666666666</v>
      </c>
      <c r="AF1725" s="36">
        <v>0.16666666666666666</v>
      </c>
      <c r="AG1725" s="36">
        <v>0.16666666666666666</v>
      </c>
      <c r="AH1725" s="36">
        <v>0.13333333333333333</v>
      </c>
      <c r="AI1725" s="36">
        <v>0.13333333333333333</v>
      </c>
      <c r="AJ1725" s="36">
        <v>0.13333333333333333</v>
      </c>
      <c r="AK1725" s="36">
        <v>0.13333333333333333</v>
      </c>
      <c r="AL1725" s="36">
        <v>0.13333333333333333</v>
      </c>
      <c r="AM1725" s="36">
        <v>0.13333333333333333</v>
      </c>
      <c r="AN1725" s="36">
        <v>0.13333333333333333</v>
      </c>
      <c r="AO1725" s="36">
        <v>0.13333333333333333</v>
      </c>
      <c r="AP1725" s="33" t="str">
        <f t="shared" si="26"/>
        <v>-</v>
      </c>
      <c r="AQ1725" s="55" t="str">
        <f t="shared" si="27"/>
        <v>-</v>
      </c>
      <c r="AR1725" s="56" t="str">
        <f t="shared" si="28"/>
        <v>-</v>
      </c>
      <c r="AS1725" s="34" t="s">
        <v>1892</v>
      </c>
      <c r="AT1725" s="122" t="s">
        <v>5208</v>
      </c>
    </row>
    <row r="1726" spans="1:46" ht="15.75" customHeight="1" x14ac:dyDescent="0.25">
      <c r="A1726" s="6">
        <v>26155090</v>
      </c>
      <c r="B1726" s="7" t="s">
        <v>43</v>
      </c>
      <c r="C1726" s="7" t="s">
        <v>2640</v>
      </c>
      <c r="D1726" s="7" t="s">
        <v>551</v>
      </c>
      <c r="E1726" s="7" t="s">
        <v>535</v>
      </c>
      <c r="F1726" s="7">
        <v>9</v>
      </c>
      <c r="G1726" s="7">
        <v>1010</v>
      </c>
      <c r="H1726" s="7">
        <v>-75.666666669999998</v>
      </c>
      <c r="I1726" s="29">
        <v>5.0833333300000003</v>
      </c>
      <c r="J1726" s="6" t="s">
        <v>1908</v>
      </c>
      <c r="K1726" s="30">
        <v>23391</v>
      </c>
      <c r="L1726" s="30"/>
      <c r="M1726" s="7" t="s">
        <v>1911</v>
      </c>
      <c r="N1726" s="29" t="s">
        <v>1892</v>
      </c>
      <c r="O1726" s="31">
        <v>147.04000000000002</v>
      </c>
      <c r="P1726" s="31">
        <v>126.60000000000001</v>
      </c>
      <c r="Q1726" s="31">
        <v>188.51999999999998</v>
      </c>
      <c r="R1726" s="31">
        <v>231.46000000000004</v>
      </c>
      <c r="S1726" s="31">
        <v>208.58</v>
      </c>
      <c r="T1726" s="31">
        <v>154</v>
      </c>
      <c r="U1726" s="31">
        <v>144.60000000000002</v>
      </c>
      <c r="V1726" s="31">
        <v>105.5</v>
      </c>
      <c r="W1726" s="31">
        <v>193.82499999999999</v>
      </c>
      <c r="X1726" s="31">
        <v>196.92500000000001</v>
      </c>
      <c r="Y1726" s="31">
        <v>261.8</v>
      </c>
      <c r="Z1726" s="31">
        <v>47.8</v>
      </c>
      <c r="AA1726" s="4">
        <f t="shared" si="25"/>
        <v>2006.65</v>
      </c>
      <c r="AB1726" s="32">
        <v>53</v>
      </c>
      <c r="AC1726" s="17">
        <v>0.14722222222222223</v>
      </c>
      <c r="AD1726" s="36">
        <v>0.16666666666666666</v>
      </c>
      <c r="AE1726" s="36">
        <v>0.13333333333333333</v>
      </c>
      <c r="AF1726" s="36">
        <v>0.16666666666666666</v>
      </c>
      <c r="AG1726" s="36">
        <v>0.16666666666666666</v>
      </c>
      <c r="AH1726" s="36">
        <v>0.16666666666666666</v>
      </c>
      <c r="AI1726" s="36">
        <v>0.16666666666666666</v>
      </c>
      <c r="AJ1726" s="36">
        <v>0.13333333333333333</v>
      </c>
      <c r="AK1726" s="36">
        <v>0.13333333333333333</v>
      </c>
      <c r="AL1726" s="36">
        <v>0.13333333333333333</v>
      </c>
      <c r="AM1726" s="36">
        <v>0.13333333333333333</v>
      </c>
      <c r="AN1726" s="36">
        <v>0.13333333333333333</v>
      </c>
      <c r="AO1726" s="36">
        <v>0.13333333333333333</v>
      </c>
      <c r="AP1726" s="33" t="str">
        <f t="shared" si="26"/>
        <v>-</v>
      </c>
      <c r="AQ1726" s="55" t="str">
        <f t="shared" si="27"/>
        <v>-</v>
      </c>
      <c r="AR1726" s="56" t="str">
        <f t="shared" si="28"/>
        <v>-</v>
      </c>
      <c r="AS1726" s="34" t="s">
        <v>1892</v>
      </c>
      <c r="AT1726" s="122" t="s">
        <v>5208</v>
      </c>
    </row>
    <row r="1727" spans="1:46" ht="15.75" customHeight="1" x14ac:dyDescent="0.25">
      <c r="A1727" s="6">
        <v>26155110</v>
      </c>
      <c r="B1727" s="7" t="s">
        <v>43</v>
      </c>
      <c r="C1727" s="7" t="s">
        <v>540</v>
      </c>
      <c r="D1727" s="7" t="s">
        <v>108</v>
      </c>
      <c r="E1727" s="7" t="s">
        <v>535</v>
      </c>
      <c r="F1727" s="7">
        <v>9</v>
      </c>
      <c r="G1727" s="7">
        <v>2104</v>
      </c>
      <c r="H1727" s="7">
        <v>-75.469916669999989</v>
      </c>
      <c r="I1727" s="29">
        <v>5.0297777799999999</v>
      </c>
      <c r="J1727" s="6" t="s">
        <v>1908</v>
      </c>
      <c r="K1727" s="30">
        <v>25004</v>
      </c>
      <c r="L1727" s="30"/>
      <c r="M1727" s="7" t="s">
        <v>1911</v>
      </c>
      <c r="N1727" s="29" t="s">
        <v>1910</v>
      </c>
      <c r="O1727" s="31">
        <v>98.58928571428568</v>
      </c>
      <c r="P1727" s="31">
        <v>100.44814814814816</v>
      </c>
      <c r="Q1727" s="31">
        <v>155.31000000000003</v>
      </c>
      <c r="R1727" s="31">
        <v>191.79655172413791</v>
      </c>
      <c r="S1727" s="31">
        <v>166.76206896551724</v>
      </c>
      <c r="T1727" s="31">
        <v>103.89642857142859</v>
      </c>
      <c r="U1727" s="31">
        <v>69.867857142857147</v>
      </c>
      <c r="V1727" s="31">
        <v>70.953333333333333</v>
      </c>
      <c r="W1727" s="31">
        <v>130.63793103448273</v>
      </c>
      <c r="X1727" s="31">
        <v>204.28928571428568</v>
      </c>
      <c r="Y1727" s="31">
        <v>196.56666666666672</v>
      </c>
      <c r="Z1727" s="31">
        <v>122.18518518518515</v>
      </c>
      <c r="AA1727" s="4">
        <f t="shared" si="25"/>
        <v>1611.3027422003283</v>
      </c>
      <c r="AB1727" s="32">
        <v>340</v>
      </c>
      <c r="AC1727" s="17">
        <v>0.94444444444444442</v>
      </c>
      <c r="AD1727" s="36">
        <v>0.93333333333333335</v>
      </c>
      <c r="AE1727" s="36">
        <v>0.9</v>
      </c>
      <c r="AF1727" s="36">
        <v>1</v>
      </c>
      <c r="AG1727" s="36">
        <v>0.96666666666666667</v>
      </c>
      <c r="AH1727" s="36">
        <v>0.96666666666666667</v>
      </c>
      <c r="AI1727" s="36">
        <v>0.93333333333333335</v>
      </c>
      <c r="AJ1727" s="36">
        <v>0.93333333333333335</v>
      </c>
      <c r="AK1727" s="36">
        <v>1</v>
      </c>
      <c r="AL1727" s="36">
        <v>0.96666666666666667</v>
      </c>
      <c r="AM1727" s="36">
        <v>0.93333333333333335</v>
      </c>
      <c r="AN1727" s="36">
        <v>0.9</v>
      </c>
      <c r="AO1727" s="36">
        <v>0.9</v>
      </c>
      <c r="AP1727" s="33" t="str">
        <f t="shared" si="26"/>
        <v>&gt;=80%</v>
      </c>
      <c r="AQ1727" s="55" t="str">
        <f t="shared" si="27"/>
        <v>&gt;=75%</v>
      </c>
      <c r="AR1727" s="56" t="str">
        <f t="shared" si="28"/>
        <v>&gt;=50%</v>
      </c>
      <c r="AT1727" s="121">
        <v>0.8</v>
      </c>
    </row>
    <row r="1728" spans="1:46" ht="15.75" customHeight="1" x14ac:dyDescent="0.25">
      <c r="A1728" s="6">
        <v>26155140</v>
      </c>
      <c r="B1728" s="7" t="s">
        <v>56</v>
      </c>
      <c r="C1728" s="7" t="s">
        <v>2641</v>
      </c>
      <c r="D1728" s="7" t="s">
        <v>551</v>
      </c>
      <c r="E1728" s="7" t="s">
        <v>535</v>
      </c>
      <c r="F1728" s="7">
        <v>9</v>
      </c>
      <c r="G1728" s="7">
        <v>1020</v>
      </c>
      <c r="H1728" s="7">
        <v>-75.683333329999996</v>
      </c>
      <c r="I1728" s="29">
        <v>5.0833333300000003</v>
      </c>
      <c r="J1728" s="6" t="s">
        <v>1908</v>
      </c>
      <c r="K1728" s="30">
        <v>23604</v>
      </c>
      <c r="L1728" s="30"/>
      <c r="M1728" s="7" t="s">
        <v>1911</v>
      </c>
      <c r="N1728" s="29" t="s">
        <v>1892</v>
      </c>
      <c r="O1728" s="31">
        <v>145.5</v>
      </c>
      <c r="P1728" s="31">
        <v>108.19999999999999</v>
      </c>
      <c r="Q1728" s="31">
        <v>155.07500000000002</v>
      </c>
      <c r="R1728" s="31">
        <v>233.67500000000001</v>
      </c>
      <c r="S1728" s="31">
        <v>186.875</v>
      </c>
      <c r="T1728" s="31">
        <v>147.6</v>
      </c>
      <c r="U1728" s="31">
        <v>147.07499999999999</v>
      </c>
      <c r="V1728" s="31">
        <v>140.375</v>
      </c>
      <c r="W1728" s="31">
        <v>211.17499999999998</v>
      </c>
      <c r="X1728" s="31">
        <v>199.45</v>
      </c>
      <c r="Y1728" s="31">
        <v>255.47499999999997</v>
      </c>
      <c r="Z1728" s="31">
        <v>66.850000000000009</v>
      </c>
      <c r="AA1728" s="4">
        <f t="shared" si="25"/>
        <v>1997.3249999999998</v>
      </c>
      <c r="AB1728" s="32">
        <v>48</v>
      </c>
      <c r="AC1728" s="17">
        <v>0.13333333333333333</v>
      </c>
      <c r="AD1728" s="36">
        <v>0.13333333333333333</v>
      </c>
      <c r="AE1728" s="36">
        <v>0.13333333333333333</v>
      </c>
      <c r="AF1728" s="36">
        <v>0.13333333333333333</v>
      </c>
      <c r="AG1728" s="36">
        <v>0.13333333333333333</v>
      </c>
      <c r="AH1728" s="36">
        <v>0.13333333333333333</v>
      </c>
      <c r="AI1728" s="36">
        <v>0.13333333333333333</v>
      </c>
      <c r="AJ1728" s="36">
        <v>0.13333333333333333</v>
      </c>
      <c r="AK1728" s="36">
        <v>0.13333333333333333</v>
      </c>
      <c r="AL1728" s="36">
        <v>0.13333333333333333</v>
      </c>
      <c r="AM1728" s="36">
        <v>0.13333333333333333</v>
      </c>
      <c r="AN1728" s="36">
        <v>0.13333333333333333</v>
      </c>
      <c r="AO1728" s="36">
        <v>0.13333333333333333</v>
      </c>
      <c r="AP1728" s="33" t="str">
        <f t="shared" si="26"/>
        <v>-</v>
      </c>
      <c r="AQ1728" s="55" t="str">
        <f t="shared" si="27"/>
        <v>-</v>
      </c>
      <c r="AR1728" s="56" t="str">
        <f t="shared" si="28"/>
        <v>-</v>
      </c>
      <c r="AS1728" s="34" t="s">
        <v>1892</v>
      </c>
      <c r="AT1728" s="122" t="s">
        <v>5208</v>
      </c>
    </row>
    <row r="1729" spans="1:46" ht="15.75" customHeight="1" x14ac:dyDescent="0.25">
      <c r="A1729" s="6">
        <v>26155150</v>
      </c>
      <c r="B1729" s="7" t="s">
        <v>43</v>
      </c>
      <c r="C1729" s="7" t="s">
        <v>2557</v>
      </c>
      <c r="D1729" s="7" t="s">
        <v>563</v>
      </c>
      <c r="E1729" s="7" t="s">
        <v>535</v>
      </c>
      <c r="F1729" s="7">
        <v>9</v>
      </c>
      <c r="G1729" s="7">
        <v>4133</v>
      </c>
      <c r="H1729" s="7">
        <v>-75.350388890000005</v>
      </c>
      <c r="I1729" s="29">
        <v>4.9345277799999998</v>
      </c>
      <c r="J1729" s="6" t="s">
        <v>1908</v>
      </c>
      <c r="K1729" s="30">
        <v>29873.791666666668</v>
      </c>
      <c r="L1729" s="30"/>
      <c r="M1729" s="35" t="s">
        <v>1909</v>
      </c>
      <c r="N1729" s="29" t="s">
        <v>1910</v>
      </c>
      <c r="O1729" s="31">
        <v>76.547058823529412</v>
      </c>
      <c r="P1729" s="31">
        <v>87.995652173913058</v>
      </c>
      <c r="Q1729" s="31">
        <v>132.11052631578949</v>
      </c>
      <c r="R1729" s="31">
        <v>175.51363636363635</v>
      </c>
      <c r="S1729" s="31">
        <v>179.42173913043479</v>
      </c>
      <c r="T1729" s="31">
        <v>109.37727272727274</v>
      </c>
      <c r="U1729" s="31">
        <v>74.531578947368416</v>
      </c>
      <c r="V1729" s="31">
        <v>77.713636363636354</v>
      </c>
      <c r="W1729" s="31">
        <v>106.44090909090906</v>
      </c>
      <c r="X1729" s="31">
        <v>188.52727272727273</v>
      </c>
      <c r="Y1729" s="31">
        <v>154.97500000000002</v>
      </c>
      <c r="Z1729" s="31">
        <v>90.969999999999985</v>
      </c>
      <c r="AA1729" s="4">
        <f t="shared" si="25"/>
        <v>1454.1242826637624</v>
      </c>
      <c r="AB1729" s="32">
        <v>251</v>
      </c>
      <c r="AC1729" s="17">
        <v>0.69722222222222219</v>
      </c>
      <c r="AD1729" s="36">
        <v>0.56666666666666665</v>
      </c>
      <c r="AE1729" s="36">
        <v>0.76666666666666672</v>
      </c>
      <c r="AF1729" s="36">
        <v>0.6333333333333333</v>
      </c>
      <c r="AG1729" s="36">
        <v>0.73333333333333328</v>
      </c>
      <c r="AH1729" s="36">
        <v>0.76666666666666672</v>
      </c>
      <c r="AI1729" s="36">
        <v>0.73333333333333328</v>
      </c>
      <c r="AJ1729" s="36">
        <v>0.6333333333333333</v>
      </c>
      <c r="AK1729" s="36">
        <v>0.73333333333333328</v>
      </c>
      <c r="AL1729" s="36">
        <v>0.73333333333333328</v>
      </c>
      <c r="AM1729" s="36">
        <v>0.73333333333333328</v>
      </c>
      <c r="AN1729" s="36">
        <v>0.66666666666666663</v>
      </c>
      <c r="AO1729" s="36">
        <v>0.66666666666666663</v>
      </c>
      <c r="AP1729" s="33" t="str">
        <f t="shared" si="26"/>
        <v>-</v>
      </c>
      <c r="AQ1729" s="55" t="str">
        <f t="shared" si="27"/>
        <v>-</v>
      </c>
      <c r="AR1729" s="56" t="str">
        <f t="shared" si="28"/>
        <v>&gt;=50%</v>
      </c>
      <c r="AS1729" s="34" t="s">
        <v>1889</v>
      </c>
      <c r="AT1729" s="122" t="s">
        <v>5208</v>
      </c>
    </row>
    <row r="1730" spans="1:46" ht="15.75" customHeight="1" x14ac:dyDescent="0.25">
      <c r="A1730" s="6">
        <v>26155170</v>
      </c>
      <c r="B1730" s="7" t="s">
        <v>56</v>
      </c>
      <c r="C1730" s="7" t="s">
        <v>2642</v>
      </c>
      <c r="D1730" s="7" t="s">
        <v>108</v>
      </c>
      <c r="E1730" s="7" t="s">
        <v>535</v>
      </c>
      <c r="F1730" s="7">
        <v>9</v>
      </c>
      <c r="G1730" s="7">
        <v>2325</v>
      </c>
      <c r="H1730" s="7">
        <v>-75.438333329999992</v>
      </c>
      <c r="I1730" s="29">
        <v>5.0322222199999995</v>
      </c>
      <c r="J1730" s="6" t="s">
        <v>1908</v>
      </c>
      <c r="K1730" s="30">
        <v>33891.791666666664</v>
      </c>
      <c r="L1730" s="30"/>
      <c r="M1730" s="35" t="s">
        <v>1909</v>
      </c>
      <c r="N1730" s="29" t="s">
        <v>1910</v>
      </c>
      <c r="O1730" s="31">
        <v>111.34545454545454</v>
      </c>
      <c r="P1730" s="31">
        <v>110.75714285714287</v>
      </c>
      <c r="Q1730" s="31">
        <v>161.6</v>
      </c>
      <c r="R1730" s="31">
        <v>188.9545454545455</v>
      </c>
      <c r="S1730" s="31">
        <v>184.66818181818186</v>
      </c>
      <c r="T1730" s="31">
        <v>109.05238095238093</v>
      </c>
      <c r="U1730" s="31">
        <v>73.152631578947364</v>
      </c>
      <c r="V1730" s="31">
        <v>76.490476190476187</v>
      </c>
      <c r="W1730" s="31">
        <v>142.32631578947371</v>
      </c>
      <c r="X1730" s="31">
        <v>213.14761904761906</v>
      </c>
      <c r="Y1730" s="31">
        <v>230.19090909090903</v>
      </c>
      <c r="Z1730" s="31">
        <v>144.55217391304348</v>
      </c>
      <c r="AA1730" s="4">
        <f t="shared" si="25"/>
        <v>1746.2378312381747</v>
      </c>
      <c r="AB1730" s="32">
        <v>255</v>
      </c>
      <c r="AC1730" s="17">
        <v>0.70833333333333337</v>
      </c>
      <c r="AD1730" s="36">
        <v>0.73333333333333328</v>
      </c>
      <c r="AE1730" s="36">
        <v>0.7</v>
      </c>
      <c r="AF1730" s="36">
        <v>0.73333333333333328</v>
      </c>
      <c r="AG1730" s="36">
        <v>0.73333333333333328</v>
      </c>
      <c r="AH1730" s="36">
        <v>0.73333333333333328</v>
      </c>
      <c r="AI1730" s="36">
        <v>0.7</v>
      </c>
      <c r="AJ1730" s="36">
        <v>0.6333333333333333</v>
      </c>
      <c r="AK1730" s="36">
        <v>0.7</v>
      </c>
      <c r="AL1730" s="36">
        <v>0.6333333333333333</v>
      </c>
      <c r="AM1730" s="36">
        <v>0.7</v>
      </c>
      <c r="AN1730" s="36">
        <v>0.73333333333333328</v>
      </c>
      <c r="AO1730" s="36">
        <v>0.76666666666666672</v>
      </c>
      <c r="AP1730" s="33" t="str">
        <f t="shared" si="26"/>
        <v>-</v>
      </c>
      <c r="AQ1730" s="55" t="str">
        <f t="shared" si="27"/>
        <v>-</v>
      </c>
      <c r="AR1730" s="56" t="str">
        <f t="shared" si="28"/>
        <v>&gt;=50%</v>
      </c>
      <c r="AS1730" s="34" t="s">
        <v>1889</v>
      </c>
      <c r="AT1730" s="122" t="s">
        <v>5208</v>
      </c>
    </row>
    <row r="1731" spans="1:46" ht="15.75" customHeight="1" x14ac:dyDescent="0.25">
      <c r="A1731" s="6">
        <v>26160030</v>
      </c>
      <c r="B1731" s="7" t="s">
        <v>26</v>
      </c>
      <c r="C1731" s="7" t="s">
        <v>2643</v>
      </c>
      <c r="D1731" s="7" t="s">
        <v>557</v>
      </c>
      <c r="E1731" s="7" t="s">
        <v>535</v>
      </c>
      <c r="F1731" s="7">
        <v>9</v>
      </c>
      <c r="G1731" s="7">
        <v>1500</v>
      </c>
      <c r="H1731" s="7">
        <v>-75.533333329999991</v>
      </c>
      <c r="I1731" s="29">
        <v>5.4166666699999997</v>
      </c>
      <c r="J1731" s="6" t="s">
        <v>1908</v>
      </c>
      <c r="K1731" s="30">
        <v>18947</v>
      </c>
      <c r="L1731" s="30"/>
      <c r="M1731" s="7" t="s">
        <v>1911</v>
      </c>
      <c r="N1731" s="29" t="s">
        <v>1892</v>
      </c>
      <c r="O1731" s="31">
        <v>149.59999999999997</v>
      </c>
      <c r="P1731" s="31" t="s">
        <v>1930</v>
      </c>
      <c r="Q1731" s="31">
        <v>146</v>
      </c>
      <c r="R1731" s="31">
        <v>330.5</v>
      </c>
      <c r="S1731" s="31">
        <v>314.89999999999998</v>
      </c>
      <c r="T1731" s="31">
        <v>70</v>
      </c>
      <c r="U1731" s="31">
        <v>100.1</v>
      </c>
      <c r="V1731" s="31">
        <v>225.10000000000005</v>
      </c>
      <c r="W1731" s="31">
        <v>186.60000000000002</v>
      </c>
      <c r="X1731" s="31">
        <v>149.69999999999999</v>
      </c>
      <c r="Y1731" s="31" t="s">
        <v>1930</v>
      </c>
      <c r="Z1731" s="31" t="s">
        <v>1930</v>
      </c>
      <c r="AA1731" s="4">
        <f t="shared" si="25"/>
        <v>1672.5000000000002</v>
      </c>
      <c r="AB1731" s="32">
        <v>9</v>
      </c>
      <c r="AC1731" s="17">
        <v>2.5000000000000001E-2</v>
      </c>
      <c r="AD1731" s="36">
        <v>3.3333333333333333E-2</v>
      </c>
      <c r="AE1731" s="36">
        <v>0</v>
      </c>
      <c r="AF1731" s="36">
        <v>3.3333333333333333E-2</v>
      </c>
      <c r="AG1731" s="36">
        <v>3.3333333333333333E-2</v>
      </c>
      <c r="AH1731" s="36">
        <v>3.3333333333333333E-2</v>
      </c>
      <c r="AI1731" s="36">
        <v>3.3333333333333333E-2</v>
      </c>
      <c r="AJ1731" s="36">
        <v>3.3333333333333333E-2</v>
      </c>
      <c r="AK1731" s="36">
        <v>3.3333333333333333E-2</v>
      </c>
      <c r="AL1731" s="36">
        <v>3.3333333333333333E-2</v>
      </c>
      <c r="AM1731" s="36">
        <v>3.3333333333333333E-2</v>
      </c>
      <c r="AN1731" s="36">
        <v>0</v>
      </c>
      <c r="AO1731" s="36">
        <v>0</v>
      </c>
      <c r="AP1731" s="33" t="str">
        <f t="shared" si="26"/>
        <v>-</v>
      </c>
      <c r="AQ1731" s="55" t="str">
        <f t="shared" si="27"/>
        <v>-</v>
      </c>
      <c r="AR1731" s="56" t="str">
        <f t="shared" si="28"/>
        <v>-</v>
      </c>
      <c r="AS1731" s="34" t="s">
        <v>1892</v>
      </c>
      <c r="AT1731" s="122" t="s">
        <v>5208</v>
      </c>
    </row>
    <row r="1732" spans="1:46" ht="15.75" customHeight="1" x14ac:dyDescent="0.25">
      <c r="A1732" s="2">
        <v>26160080</v>
      </c>
      <c r="B1732" s="7" t="s">
        <v>26</v>
      </c>
      <c r="C1732" s="3" t="s">
        <v>556</v>
      </c>
      <c r="D1732" s="7" t="s">
        <v>557</v>
      </c>
      <c r="E1732" s="7" t="s">
        <v>535</v>
      </c>
      <c r="F1732" s="7">
        <v>1</v>
      </c>
      <c r="G1732" s="7">
        <v>1890</v>
      </c>
      <c r="H1732" s="7">
        <v>-75.489305560000005</v>
      </c>
      <c r="I1732" s="29">
        <v>5.3954444400000003</v>
      </c>
      <c r="J1732" s="6" t="s">
        <v>1908</v>
      </c>
      <c r="K1732" s="30">
        <v>25795</v>
      </c>
      <c r="L1732" s="30"/>
      <c r="M1732" s="7" t="s">
        <v>1911</v>
      </c>
      <c r="N1732" s="29" t="s">
        <v>1910</v>
      </c>
      <c r="O1732" s="31">
        <v>101.16666666666667</v>
      </c>
      <c r="P1732" s="31">
        <v>121.48275862068965</v>
      </c>
      <c r="Q1732" s="31">
        <v>166.51000000000002</v>
      </c>
      <c r="R1732" s="31">
        <v>194.56666666666666</v>
      </c>
      <c r="S1732" s="31">
        <v>180.26666666666668</v>
      </c>
      <c r="T1732" s="31">
        <v>93.566666666666663</v>
      </c>
      <c r="U1732" s="31">
        <v>80.965517241379317</v>
      </c>
      <c r="V1732" s="31">
        <v>96.3</v>
      </c>
      <c r="W1732" s="31">
        <v>162.5</v>
      </c>
      <c r="X1732" s="31">
        <v>239.3</v>
      </c>
      <c r="Y1732" s="31">
        <v>217.59333333333333</v>
      </c>
      <c r="Z1732" s="31">
        <v>143.34482758620689</v>
      </c>
      <c r="AA1732" s="4">
        <f t="shared" si="25"/>
        <v>1797.5631034482758</v>
      </c>
      <c r="AB1732" s="32">
        <v>357</v>
      </c>
      <c r="AC1732" s="17">
        <v>0.9916666666666667</v>
      </c>
      <c r="AD1732" s="36">
        <v>1</v>
      </c>
      <c r="AE1732" s="36">
        <v>0.96666666666666667</v>
      </c>
      <c r="AF1732" s="36">
        <v>1</v>
      </c>
      <c r="AG1732" s="36">
        <v>1</v>
      </c>
      <c r="AH1732" s="36">
        <v>1</v>
      </c>
      <c r="AI1732" s="36">
        <v>1</v>
      </c>
      <c r="AJ1732" s="36">
        <v>0.96666666666666667</v>
      </c>
      <c r="AK1732" s="36">
        <v>1</v>
      </c>
      <c r="AL1732" s="36">
        <v>1</v>
      </c>
      <c r="AM1732" s="36">
        <v>1</v>
      </c>
      <c r="AN1732" s="36">
        <v>1</v>
      </c>
      <c r="AO1732" s="36">
        <v>0.96666666666666667</v>
      </c>
      <c r="AP1732" s="33" t="str">
        <f t="shared" si="26"/>
        <v>&gt;=80%</v>
      </c>
      <c r="AQ1732" s="55" t="str">
        <f t="shared" si="27"/>
        <v>&gt;=75%</v>
      </c>
      <c r="AR1732" s="56" t="str">
        <f t="shared" si="28"/>
        <v>&gt;=50%</v>
      </c>
      <c r="AT1732" s="121">
        <v>0.8</v>
      </c>
    </row>
    <row r="1733" spans="1:46" ht="15.75" customHeight="1" x14ac:dyDescent="0.25">
      <c r="A1733" s="6">
        <v>26160090</v>
      </c>
      <c r="B1733" s="7" t="s">
        <v>26</v>
      </c>
      <c r="C1733" s="7" t="s">
        <v>549</v>
      </c>
      <c r="D1733" s="7" t="s">
        <v>550</v>
      </c>
      <c r="E1733" s="7" t="s">
        <v>535</v>
      </c>
      <c r="F1733" s="7">
        <v>1</v>
      </c>
      <c r="G1733" s="7">
        <v>712</v>
      </c>
      <c r="H1733" s="7">
        <v>-75.455083329999994</v>
      </c>
      <c r="I1733" s="29">
        <v>5.5224444400000001</v>
      </c>
      <c r="J1733" s="6" t="s">
        <v>1908</v>
      </c>
      <c r="K1733" s="30">
        <v>25795</v>
      </c>
      <c r="L1733" s="30"/>
      <c r="M1733" s="7" t="s">
        <v>1911</v>
      </c>
      <c r="N1733" s="29" t="s">
        <v>1910</v>
      </c>
      <c r="O1733" s="31">
        <v>139.37931034482759</v>
      </c>
      <c r="P1733" s="31">
        <v>155.59259259259258</v>
      </c>
      <c r="Q1733" s="31">
        <v>248.93103448275863</v>
      </c>
      <c r="R1733" s="31">
        <v>298.63333333333333</v>
      </c>
      <c r="S1733" s="31">
        <v>321.7</v>
      </c>
      <c r="T1733" s="31">
        <v>214.64666666666665</v>
      </c>
      <c r="U1733" s="31">
        <v>175.12758620689655</v>
      </c>
      <c r="V1733" s="31">
        <v>183</v>
      </c>
      <c r="W1733" s="31">
        <v>270.08333333333331</v>
      </c>
      <c r="X1733" s="31">
        <v>347.43333333333334</v>
      </c>
      <c r="Y1733" s="31">
        <v>285.2</v>
      </c>
      <c r="Z1733" s="31">
        <v>206.83333333333334</v>
      </c>
      <c r="AA1733" s="4">
        <f t="shared" si="25"/>
        <v>2846.5605236270749</v>
      </c>
      <c r="AB1733" s="32">
        <v>354</v>
      </c>
      <c r="AC1733" s="17">
        <v>0.98333333333333328</v>
      </c>
      <c r="AD1733" s="36">
        <v>0.96666666666666667</v>
      </c>
      <c r="AE1733" s="36">
        <v>0.9</v>
      </c>
      <c r="AF1733" s="36">
        <v>0.96666666666666667</v>
      </c>
      <c r="AG1733" s="36">
        <v>1</v>
      </c>
      <c r="AH1733" s="36">
        <v>1</v>
      </c>
      <c r="AI1733" s="36">
        <v>1</v>
      </c>
      <c r="AJ1733" s="36">
        <v>0.96666666666666667</v>
      </c>
      <c r="AK1733" s="36">
        <v>1</v>
      </c>
      <c r="AL1733" s="36">
        <v>1</v>
      </c>
      <c r="AM1733" s="36">
        <v>1</v>
      </c>
      <c r="AN1733" s="36">
        <v>1</v>
      </c>
      <c r="AO1733" s="36">
        <v>1</v>
      </c>
      <c r="AP1733" s="33" t="str">
        <f t="shared" si="26"/>
        <v>&gt;=80%</v>
      </c>
      <c r="AQ1733" s="55" t="str">
        <f t="shared" si="27"/>
        <v>&gt;=75%</v>
      </c>
      <c r="AR1733" s="56" t="str">
        <f t="shared" si="28"/>
        <v>&gt;=50%</v>
      </c>
      <c r="AT1733" s="121">
        <v>0.8</v>
      </c>
    </row>
    <row r="1734" spans="1:46" ht="15.75" customHeight="1" x14ac:dyDescent="0.25">
      <c r="A1734" s="6">
        <v>26160100</v>
      </c>
      <c r="B1734" s="7" t="s">
        <v>26</v>
      </c>
      <c r="C1734" s="7" t="s">
        <v>546</v>
      </c>
      <c r="D1734" s="7" t="s">
        <v>546</v>
      </c>
      <c r="E1734" s="7" t="s">
        <v>535</v>
      </c>
      <c r="F1734" s="7">
        <v>9</v>
      </c>
      <c r="G1734" s="7">
        <v>1980</v>
      </c>
      <c r="H1734" s="7">
        <v>-75.518444439999996</v>
      </c>
      <c r="I1734" s="29">
        <v>5.1631666699999998</v>
      </c>
      <c r="J1734" s="6" t="s">
        <v>1908</v>
      </c>
      <c r="K1734" s="30">
        <v>25826</v>
      </c>
      <c r="L1734" s="30"/>
      <c r="M1734" s="7" t="s">
        <v>1911</v>
      </c>
      <c r="N1734" s="29" t="s">
        <v>1910</v>
      </c>
      <c r="O1734" s="31">
        <v>166.80769230769232</v>
      </c>
      <c r="P1734" s="31">
        <v>168.84</v>
      </c>
      <c r="Q1734" s="31">
        <v>178.61538461538461</v>
      </c>
      <c r="R1734" s="31">
        <v>240.17307692307693</v>
      </c>
      <c r="S1734" s="31">
        <v>242.04</v>
      </c>
      <c r="T1734" s="31">
        <v>164.53599999999997</v>
      </c>
      <c r="U1734" s="31">
        <v>96.68</v>
      </c>
      <c r="V1734" s="31">
        <v>117.96428571428571</v>
      </c>
      <c r="W1734" s="31">
        <v>157.68</v>
      </c>
      <c r="X1734" s="31">
        <v>292.45833333333331</v>
      </c>
      <c r="Y1734" s="31">
        <v>305.96153846153845</v>
      </c>
      <c r="Z1734" s="31">
        <v>205.65185185185186</v>
      </c>
      <c r="AA1734" s="4">
        <f t="shared" si="25"/>
        <v>2337.4081632071634</v>
      </c>
      <c r="AB1734" s="32">
        <v>308</v>
      </c>
      <c r="AC1734" s="17">
        <v>0.85555555555555551</v>
      </c>
      <c r="AD1734" s="36">
        <v>0.8666666666666667</v>
      </c>
      <c r="AE1734" s="36">
        <v>0.83333333333333337</v>
      </c>
      <c r="AF1734" s="36">
        <v>0.8666666666666667</v>
      </c>
      <c r="AG1734" s="36">
        <v>0.8666666666666667</v>
      </c>
      <c r="AH1734" s="36">
        <v>0.83333333333333337</v>
      </c>
      <c r="AI1734" s="36">
        <v>0.83333333333333337</v>
      </c>
      <c r="AJ1734" s="36">
        <v>0.83333333333333337</v>
      </c>
      <c r="AK1734" s="36">
        <v>0.93333333333333335</v>
      </c>
      <c r="AL1734" s="36">
        <v>0.83333333333333337</v>
      </c>
      <c r="AM1734" s="36">
        <v>0.8</v>
      </c>
      <c r="AN1734" s="36">
        <v>0.8666666666666667</v>
      </c>
      <c r="AO1734" s="36">
        <v>0.9</v>
      </c>
      <c r="AP1734" s="33" t="str">
        <f t="shared" si="26"/>
        <v>&gt;=80%</v>
      </c>
      <c r="AQ1734" s="55" t="str">
        <f t="shared" si="27"/>
        <v>&gt;=75%</v>
      </c>
      <c r="AR1734" s="56" t="str">
        <f t="shared" si="28"/>
        <v>&gt;=50%</v>
      </c>
      <c r="AT1734" s="121">
        <v>0.8</v>
      </c>
    </row>
    <row r="1735" spans="1:46" ht="15.75" customHeight="1" x14ac:dyDescent="0.25">
      <c r="A1735" s="6">
        <v>26160110</v>
      </c>
      <c r="B1735" s="7" t="s">
        <v>26</v>
      </c>
      <c r="C1735" s="7" t="s">
        <v>2644</v>
      </c>
      <c r="D1735" s="7" t="s">
        <v>2645</v>
      </c>
      <c r="E1735" s="7" t="s">
        <v>535</v>
      </c>
      <c r="F1735" s="7">
        <v>9</v>
      </c>
      <c r="G1735" s="7">
        <v>1870</v>
      </c>
      <c r="H1735" s="7">
        <v>-75.5</v>
      </c>
      <c r="I1735" s="29">
        <v>5.2666666700000002</v>
      </c>
      <c r="J1735" s="6" t="s">
        <v>1908</v>
      </c>
      <c r="K1735" s="30">
        <v>27621</v>
      </c>
      <c r="L1735" s="30"/>
      <c r="M1735" s="7" t="s">
        <v>1911</v>
      </c>
      <c r="N1735" s="29" t="s">
        <v>1892</v>
      </c>
      <c r="O1735" s="31">
        <v>117.8</v>
      </c>
      <c r="P1735" s="31">
        <v>74.599999999999994</v>
      </c>
      <c r="Q1735" s="31">
        <v>172.2</v>
      </c>
      <c r="R1735" s="31">
        <v>196</v>
      </c>
      <c r="S1735" s="31">
        <v>210.6</v>
      </c>
      <c r="T1735" s="31">
        <v>70</v>
      </c>
      <c r="U1735" s="31">
        <v>71.400000000000006</v>
      </c>
      <c r="V1735" s="31">
        <v>86.6</v>
      </c>
      <c r="W1735" s="31">
        <v>169.4</v>
      </c>
      <c r="X1735" s="31">
        <v>216.2</v>
      </c>
      <c r="Y1735" s="31">
        <v>213</v>
      </c>
      <c r="Z1735" s="31">
        <v>175.8</v>
      </c>
      <c r="AA1735" s="4">
        <f t="shared" si="25"/>
        <v>1773.6</v>
      </c>
      <c r="AB1735" s="32">
        <v>60</v>
      </c>
      <c r="AC1735" s="17">
        <v>0.16666666666666666</v>
      </c>
      <c r="AD1735" s="36">
        <v>0.16666666666666666</v>
      </c>
      <c r="AE1735" s="36">
        <v>0.16666666666666666</v>
      </c>
      <c r="AF1735" s="36">
        <v>0.16666666666666666</v>
      </c>
      <c r="AG1735" s="36">
        <v>0.16666666666666666</v>
      </c>
      <c r="AH1735" s="36">
        <v>0.16666666666666666</v>
      </c>
      <c r="AI1735" s="36">
        <v>0.16666666666666666</v>
      </c>
      <c r="AJ1735" s="36">
        <v>0.16666666666666666</v>
      </c>
      <c r="AK1735" s="36">
        <v>0.16666666666666666</v>
      </c>
      <c r="AL1735" s="36">
        <v>0.16666666666666666</v>
      </c>
      <c r="AM1735" s="36">
        <v>0.16666666666666666</v>
      </c>
      <c r="AN1735" s="36">
        <v>0.16666666666666666</v>
      </c>
      <c r="AO1735" s="36">
        <v>0.16666666666666666</v>
      </c>
      <c r="AP1735" s="33" t="str">
        <f t="shared" si="26"/>
        <v>-</v>
      </c>
      <c r="AQ1735" s="55" t="str">
        <f t="shared" si="27"/>
        <v>-</v>
      </c>
      <c r="AR1735" s="56" t="str">
        <f t="shared" si="28"/>
        <v>-</v>
      </c>
      <c r="AS1735" s="34" t="s">
        <v>1892</v>
      </c>
      <c r="AT1735" s="122" t="s">
        <v>5208</v>
      </c>
    </row>
    <row r="1736" spans="1:46" ht="15.75" customHeight="1" x14ac:dyDescent="0.25">
      <c r="A1736" s="6">
        <v>26160120</v>
      </c>
      <c r="B1736" s="7" t="s">
        <v>26</v>
      </c>
      <c r="C1736" s="7" t="s">
        <v>545</v>
      </c>
      <c r="D1736" s="7" t="s">
        <v>546</v>
      </c>
      <c r="E1736" s="7" t="s">
        <v>535</v>
      </c>
      <c r="F1736" s="7">
        <v>9</v>
      </c>
      <c r="G1736" s="7">
        <v>2411</v>
      </c>
      <c r="H1736" s="7">
        <v>-75.435777779999995</v>
      </c>
      <c r="I1736" s="29">
        <v>5.1921944399999997</v>
      </c>
      <c r="J1736" s="6" t="s">
        <v>1908</v>
      </c>
      <c r="K1736" s="30">
        <v>25826</v>
      </c>
      <c r="L1736" s="30"/>
      <c r="M1736" s="7" t="s">
        <v>1911</v>
      </c>
      <c r="N1736" s="29" t="s">
        <v>1910</v>
      </c>
      <c r="O1736" s="31">
        <v>136.22413793103448</v>
      </c>
      <c r="P1736" s="31">
        <v>123.82962962962964</v>
      </c>
      <c r="Q1736" s="31">
        <v>176.05357142857142</v>
      </c>
      <c r="R1736" s="31">
        <v>209.42857142857142</v>
      </c>
      <c r="S1736" s="31">
        <v>189.30769230769232</v>
      </c>
      <c r="T1736" s="31">
        <v>89.740740740740748</v>
      </c>
      <c r="U1736" s="31">
        <v>66.307692307692307</v>
      </c>
      <c r="V1736" s="31">
        <v>77.703703703703709</v>
      </c>
      <c r="W1736" s="31">
        <v>139.11538461538461</v>
      </c>
      <c r="X1736" s="31">
        <v>285.92</v>
      </c>
      <c r="Y1736" s="31">
        <v>280.61481481481485</v>
      </c>
      <c r="Z1736" s="31">
        <v>158.88888888888889</v>
      </c>
      <c r="AA1736" s="4">
        <f t="shared" si="25"/>
        <v>1933.1348277967243</v>
      </c>
      <c r="AB1736" s="32">
        <v>323</v>
      </c>
      <c r="AC1736" s="17">
        <v>0.89722222222222225</v>
      </c>
      <c r="AD1736" s="36">
        <v>0.96666666666666667</v>
      </c>
      <c r="AE1736" s="36">
        <v>0.9</v>
      </c>
      <c r="AF1736" s="36">
        <v>0.93333333333333335</v>
      </c>
      <c r="AG1736" s="36">
        <v>0.93333333333333335</v>
      </c>
      <c r="AH1736" s="36">
        <v>0.8666666666666667</v>
      </c>
      <c r="AI1736" s="36">
        <v>0.9</v>
      </c>
      <c r="AJ1736" s="36">
        <v>0.8666666666666667</v>
      </c>
      <c r="AK1736" s="36">
        <v>0.9</v>
      </c>
      <c r="AL1736" s="36">
        <v>0.8666666666666667</v>
      </c>
      <c r="AM1736" s="36">
        <v>0.83333333333333337</v>
      </c>
      <c r="AN1736" s="36">
        <v>0.9</v>
      </c>
      <c r="AO1736" s="36">
        <v>0.9</v>
      </c>
      <c r="AP1736" s="33" t="str">
        <f t="shared" si="26"/>
        <v>&gt;=80%</v>
      </c>
      <c r="AQ1736" s="55" t="str">
        <f t="shared" si="27"/>
        <v>&gt;=75%</v>
      </c>
      <c r="AR1736" s="56" t="str">
        <f t="shared" si="28"/>
        <v>&gt;=50%</v>
      </c>
      <c r="AT1736" s="121">
        <v>0.8</v>
      </c>
    </row>
    <row r="1737" spans="1:46" ht="15.75" customHeight="1" x14ac:dyDescent="0.25">
      <c r="A1737" s="6">
        <v>26160150</v>
      </c>
      <c r="B1737" s="7" t="s">
        <v>26</v>
      </c>
      <c r="C1737" s="7" t="s">
        <v>2646</v>
      </c>
      <c r="D1737" s="7" t="s">
        <v>546</v>
      </c>
      <c r="E1737" s="7" t="s">
        <v>535</v>
      </c>
      <c r="F1737" s="7">
        <v>9</v>
      </c>
      <c r="G1737" s="7">
        <v>2020</v>
      </c>
      <c r="H1737" s="7">
        <v>-75.516666669999992</v>
      </c>
      <c r="I1737" s="29">
        <v>5.1666666699999997</v>
      </c>
      <c r="J1737" s="6" t="s">
        <v>1908</v>
      </c>
      <c r="K1737" s="30">
        <v>25552</v>
      </c>
      <c r="L1737" s="30"/>
      <c r="M1737" s="7" t="s">
        <v>1911</v>
      </c>
      <c r="N1737" s="29" t="s">
        <v>1892</v>
      </c>
      <c r="O1737" s="31">
        <v>65</v>
      </c>
      <c r="P1737" s="31">
        <v>36</v>
      </c>
      <c r="Q1737" s="31" t="s">
        <v>1930</v>
      </c>
      <c r="R1737" s="31">
        <v>243</v>
      </c>
      <c r="S1737" s="31">
        <v>84</v>
      </c>
      <c r="T1737" s="31">
        <v>55</v>
      </c>
      <c r="U1737" s="31">
        <v>51</v>
      </c>
      <c r="V1737" s="31">
        <v>33</v>
      </c>
      <c r="W1737" s="31" t="s">
        <v>1930</v>
      </c>
      <c r="X1737" s="31" t="s">
        <v>1930</v>
      </c>
      <c r="Y1737" s="31" t="s">
        <v>1930</v>
      </c>
      <c r="Z1737" s="31" t="s">
        <v>1930</v>
      </c>
      <c r="AA1737" s="4">
        <f t="shared" si="25"/>
        <v>567</v>
      </c>
      <c r="AB1737" s="32">
        <v>7</v>
      </c>
      <c r="AC1737" s="17">
        <v>1.9444444444444445E-2</v>
      </c>
      <c r="AD1737" s="36">
        <v>3.3333333333333333E-2</v>
      </c>
      <c r="AE1737" s="36">
        <v>3.3333333333333333E-2</v>
      </c>
      <c r="AF1737" s="36">
        <v>0</v>
      </c>
      <c r="AG1737" s="36">
        <v>3.3333333333333333E-2</v>
      </c>
      <c r="AH1737" s="36">
        <v>3.3333333333333333E-2</v>
      </c>
      <c r="AI1737" s="36">
        <v>3.3333333333333333E-2</v>
      </c>
      <c r="AJ1737" s="36">
        <v>3.3333333333333333E-2</v>
      </c>
      <c r="AK1737" s="36">
        <v>3.3333333333333333E-2</v>
      </c>
      <c r="AL1737" s="36">
        <v>0</v>
      </c>
      <c r="AM1737" s="36">
        <v>0</v>
      </c>
      <c r="AN1737" s="36">
        <v>0</v>
      </c>
      <c r="AO1737" s="36">
        <v>0</v>
      </c>
      <c r="AP1737" s="33" t="str">
        <f t="shared" si="26"/>
        <v>-</v>
      </c>
      <c r="AQ1737" s="55" t="str">
        <f t="shared" si="27"/>
        <v>-</v>
      </c>
      <c r="AR1737" s="56" t="str">
        <f t="shared" si="28"/>
        <v>-</v>
      </c>
      <c r="AS1737" s="34" t="s">
        <v>1892</v>
      </c>
      <c r="AT1737" s="122" t="s">
        <v>5208</v>
      </c>
    </row>
    <row r="1738" spans="1:46" ht="15.75" customHeight="1" x14ac:dyDescent="0.25">
      <c r="A1738" s="6">
        <v>26160160</v>
      </c>
      <c r="B1738" s="7" t="s">
        <v>26</v>
      </c>
      <c r="C1738" s="7" t="s">
        <v>536</v>
      </c>
      <c r="D1738" s="7" t="s">
        <v>534</v>
      </c>
      <c r="E1738" s="7" t="s">
        <v>535</v>
      </c>
      <c r="F1738" s="7">
        <v>1</v>
      </c>
      <c r="G1738" s="7">
        <v>1480</v>
      </c>
      <c r="H1738" s="7">
        <v>-75.577500000000001</v>
      </c>
      <c r="I1738" s="29">
        <v>5.5875000000000004</v>
      </c>
      <c r="J1738" s="6" t="s">
        <v>1908</v>
      </c>
      <c r="K1738" s="30">
        <v>22661</v>
      </c>
      <c r="L1738" s="30"/>
      <c r="M1738" s="7" t="s">
        <v>1911</v>
      </c>
      <c r="N1738" s="29" t="s">
        <v>1910</v>
      </c>
      <c r="O1738" s="31">
        <v>114.72999999999998</v>
      </c>
      <c r="P1738" s="31">
        <v>151.45172413793102</v>
      </c>
      <c r="Q1738" s="31">
        <v>235.96000000000004</v>
      </c>
      <c r="R1738" s="31">
        <v>237.98999999999995</v>
      </c>
      <c r="S1738" s="31">
        <v>326.97333333333336</v>
      </c>
      <c r="T1738" s="31">
        <v>208.67241379310349</v>
      </c>
      <c r="U1738" s="31">
        <v>152.71071428571426</v>
      </c>
      <c r="V1738" s="31">
        <v>175.47586206896548</v>
      </c>
      <c r="W1738" s="31">
        <v>240.24000000000004</v>
      </c>
      <c r="X1738" s="31">
        <v>290.59999999999997</v>
      </c>
      <c r="Y1738" s="31">
        <v>311.14999999999992</v>
      </c>
      <c r="Z1738" s="31">
        <v>217.07241379310349</v>
      </c>
      <c r="AA1738" s="4">
        <f t="shared" si="25"/>
        <v>2663.0264614121511</v>
      </c>
      <c r="AB1738" s="32">
        <v>353</v>
      </c>
      <c r="AC1738" s="17">
        <v>0.98055555555555551</v>
      </c>
      <c r="AD1738" s="36">
        <v>1</v>
      </c>
      <c r="AE1738" s="36">
        <v>0.96666666666666667</v>
      </c>
      <c r="AF1738" s="36">
        <v>1</v>
      </c>
      <c r="AG1738" s="36">
        <v>1</v>
      </c>
      <c r="AH1738" s="36">
        <v>1</v>
      </c>
      <c r="AI1738" s="36">
        <v>0.96666666666666667</v>
      </c>
      <c r="AJ1738" s="36">
        <v>0.93333333333333335</v>
      </c>
      <c r="AK1738" s="36">
        <v>0.96666666666666667</v>
      </c>
      <c r="AL1738" s="36">
        <v>1</v>
      </c>
      <c r="AM1738" s="36">
        <v>0.96666666666666667</v>
      </c>
      <c r="AN1738" s="36">
        <v>1</v>
      </c>
      <c r="AO1738" s="36">
        <v>0.96666666666666667</v>
      </c>
      <c r="AP1738" s="33" t="str">
        <f t="shared" si="26"/>
        <v>&gt;=80%</v>
      </c>
      <c r="AQ1738" s="55" t="str">
        <f t="shared" si="27"/>
        <v>&gt;=75%</v>
      </c>
      <c r="AR1738" s="56" t="str">
        <f t="shared" si="28"/>
        <v>&gt;=50%</v>
      </c>
      <c r="AT1738" s="121">
        <v>0.8</v>
      </c>
    </row>
    <row r="1739" spans="1:46" ht="15.75" customHeight="1" x14ac:dyDescent="0.25">
      <c r="A1739" s="6">
        <v>26160250</v>
      </c>
      <c r="B1739" s="7" t="s">
        <v>26</v>
      </c>
      <c r="C1739" s="7" t="s">
        <v>2647</v>
      </c>
      <c r="D1739" s="7" t="s">
        <v>546</v>
      </c>
      <c r="E1739" s="7" t="s">
        <v>535</v>
      </c>
      <c r="F1739" s="7">
        <v>9</v>
      </c>
      <c r="G1739" s="7">
        <v>1320</v>
      </c>
      <c r="H1739" s="7">
        <v>-75.583333329999988</v>
      </c>
      <c r="I1739" s="29">
        <v>5.18333333</v>
      </c>
      <c r="J1739" s="6" t="s">
        <v>1908</v>
      </c>
      <c r="K1739" s="30">
        <v>33253</v>
      </c>
      <c r="L1739" s="30"/>
      <c r="M1739" s="7" t="s">
        <v>1911</v>
      </c>
      <c r="N1739" s="29" t="s">
        <v>1892</v>
      </c>
      <c r="O1739" s="31">
        <v>132</v>
      </c>
      <c r="P1739" s="31">
        <v>89.95</v>
      </c>
      <c r="Q1739" s="31">
        <v>162.05000000000001</v>
      </c>
      <c r="R1739" s="31">
        <v>289.5</v>
      </c>
      <c r="S1739" s="31">
        <v>202.85</v>
      </c>
      <c r="T1739" s="31">
        <v>95.45</v>
      </c>
      <c r="U1739" s="31">
        <v>124.25</v>
      </c>
      <c r="V1739" s="31">
        <v>110.9</v>
      </c>
      <c r="W1739" s="31">
        <v>207.95</v>
      </c>
      <c r="X1739" s="31">
        <v>259.04999999999995</v>
      </c>
      <c r="Y1739" s="31">
        <v>252.09999999999997</v>
      </c>
      <c r="Z1739" s="31">
        <v>102.15</v>
      </c>
      <c r="AA1739" s="4">
        <f t="shared" si="25"/>
        <v>2028.2000000000003</v>
      </c>
      <c r="AB1739" s="32">
        <v>23</v>
      </c>
      <c r="AC1739" s="17">
        <v>6.3888888888888884E-2</v>
      </c>
      <c r="AD1739" s="36">
        <v>6.6666666666666666E-2</v>
      </c>
      <c r="AE1739" s="36">
        <v>6.6666666666666666E-2</v>
      </c>
      <c r="AF1739" s="36">
        <v>6.6666666666666666E-2</v>
      </c>
      <c r="AG1739" s="36">
        <v>3.3333333333333333E-2</v>
      </c>
      <c r="AH1739" s="36">
        <v>6.6666666666666666E-2</v>
      </c>
      <c r="AI1739" s="36">
        <v>6.6666666666666666E-2</v>
      </c>
      <c r="AJ1739" s="36">
        <v>6.6666666666666666E-2</v>
      </c>
      <c r="AK1739" s="36">
        <v>6.6666666666666666E-2</v>
      </c>
      <c r="AL1739" s="36">
        <v>6.6666666666666666E-2</v>
      </c>
      <c r="AM1739" s="36">
        <v>6.6666666666666666E-2</v>
      </c>
      <c r="AN1739" s="36">
        <v>6.6666666666666666E-2</v>
      </c>
      <c r="AO1739" s="36">
        <v>6.6666666666666666E-2</v>
      </c>
      <c r="AP1739" s="33" t="str">
        <f t="shared" si="26"/>
        <v>-</v>
      </c>
      <c r="AQ1739" s="55" t="str">
        <f t="shared" si="27"/>
        <v>-</v>
      </c>
      <c r="AR1739" s="56" t="str">
        <f t="shared" si="28"/>
        <v>-</v>
      </c>
      <c r="AS1739" s="34" t="s">
        <v>1892</v>
      </c>
      <c r="AT1739" s="122" t="s">
        <v>5208</v>
      </c>
    </row>
    <row r="1740" spans="1:46" ht="15.75" customHeight="1" x14ac:dyDescent="0.25">
      <c r="A1740" s="2">
        <v>26160260</v>
      </c>
      <c r="B1740" s="7" t="s">
        <v>26</v>
      </c>
      <c r="C1740" s="3" t="s">
        <v>1072</v>
      </c>
      <c r="D1740" s="7" t="s">
        <v>2648</v>
      </c>
      <c r="E1740" s="7" t="s">
        <v>535</v>
      </c>
      <c r="F1740" s="7">
        <v>9</v>
      </c>
      <c r="G1740" s="7">
        <v>1650</v>
      </c>
      <c r="H1740" s="7">
        <v>-75.566666669999989</v>
      </c>
      <c r="I1740" s="29">
        <v>5.3</v>
      </c>
      <c r="J1740" s="6" t="s">
        <v>1908</v>
      </c>
      <c r="K1740" s="30">
        <v>33253</v>
      </c>
      <c r="L1740" s="30"/>
      <c r="M1740" s="7" t="s">
        <v>1911</v>
      </c>
      <c r="N1740" s="29" t="s">
        <v>1892</v>
      </c>
      <c r="O1740" s="31">
        <v>141</v>
      </c>
      <c r="P1740" s="31">
        <v>70</v>
      </c>
      <c r="Q1740" s="31">
        <v>179.5</v>
      </c>
      <c r="R1740" s="31">
        <v>125</v>
      </c>
      <c r="S1740" s="31">
        <v>128.5</v>
      </c>
      <c r="T1740" s="31">
        <v>58</v>
      </c>
      <c r="U1740" s="31">
        <v>56</v>
      </c>
      <c r="V1740" s="31">
        <v>70</v>
      </c>
      <c r="W1740" s="31">
        <v>191</v>
      </c>
      <c r="X1740" s="31">
        <v>189.5</v>
      </c>
      <c r="Y1740" s="31">
        <v>223.5</v>
      </c>
      <c r="Z1740" s="31">
        <v>87.5</v>
      </c>
      <c r="AA1740" s="4">
        <f t="shared" si="25"/>
        <v>1519.5</v>
      </c>
      <c r="AB1740" s="32">
        <v>24</v>
      </c>
      <c r="AC1740" s="17">
        <v>6.6666666666666666E-2</v>
      </c>
      <c r="AD1740" s="36">
        <v>6.6666666666666666E-2</v>
      </c>
      <c r="AE1740" s="36">
        <v>6.6666666666666666E-2</v>
      </c>
      <c r="AF1740" s="36">
        <v>6.6666666666666666E-2</v>
      </c>
      <c r="AG1740" s="36">
        <v>6.6666666666666666E-2</v>
      </c>
      <c r="AH1740" s="36">
        <v>6.6666666666666666E-2</v>
      </c>
      <c r="AI1740" s="36">
        <v>6.6666666666666666E-2</v>
      </c>
      <c r="AJ1740" s="36">
        <v>6.6666666666666666E-2</v>
      </c>
      <c r="AK1740" s="36">
        <v>6.6666666666666666E-2</v>
      </c>
      <c r="AL1740" s="36">
        <v>6.6666666666666666E-2</v>
      </c>
      <c r="AM1740" s="36">
        <v>6.6666666666666666E-2</v>
      </c>
      <c r="AN1740" s="36">
        <v>6.6666666666666666E-2</v>
      </c>
      <c r="AO1740" s="36">
        <v>6.6666666666666666E-2</v>
      </c>
      <c r="AP1740" s="33" t="str">
        <f t="shared" si="26"/>
        <v>-</v>
      </c>
      <c r="AQ1740" s="55" t="str">
        <f t="shared" si="27"/>
        <v>-</v>
      </c>
      <c r="AR1740" s="56" t="str">
        <f t="shared" si="28"/>
        <v>-</v>
      </c>
      <c r="AS1740" s="34" t="s">
        <v>1892</v>
      </c>
      <c r="AT1740" s="122" t="s">
        <v>5208</v>
      </c>
    </row>
    <row r="1741" spans="1:46" ht="15.75" customHeight="1" x14ac:dyDescent="0.25">
      <c r="A1741" s="2">
        <v>26170110</v>
      </c>
      <c r="B1741" s="7" t="s">
        <v>26</v>
      </c>
      <c r="C1741" s="3" t="s">
        <v>2649</v>
      </c>
      <c r="D1741" s="7" t="s">
        <v>1492</v>
      </c>
      <c r="E1741" s="7" t="s">
        <v>1476</v>
      </c>
      <c r="F1741" s="7">
        <v>9</v>
      </c>
      <c r="G1741" s="7">
        <v>1550</v>
      </c>
      <c r="H1741" s="7">
        <v>-75.7</v>
      </c>
      <c r="I1741" s="29">
        <v>5.31666667</v>
      </c>
      <c r="J1741" s="6" t="s">
        <v>1908</v>
      </c>
      <c r="K1741" s="30">
        <v>29601</v>
      </c>
      <c r="L1741" s="30"/>
      <c r="M1741" s="7" t="s">
        <v>1911</v>
      </c>
      <c r="N1741" s="29" t="s">
        <v>1892</v>
      </c>
      <c r="O1741" s="31">
        <v>40.5</v>
      </c>
      <c r="P1741" s="31">
        <v>132</v>
      </c>
      <c r="Q1741" s="31">
        <v>148.5</v>
      </c>
      <c r="R1741" s="31">
        <v>184</v>
      </c>
      <c r="S1741" s="31">
        <v>263</v>
      </c>
      <c r="T1741" s="31">
        <v>47</v>
      </c>
      <c r="U1741" s="31">
        <v>80.5</v>
      </c>
      <c r="V1741" s="31">
        <v>109</v>
      </c>
      <c r="W1741" s="31">
        <v>111</v>
      </c>
      <c r="X1741" s="31">
        <v>190.5</v>
      </c>
      <c r="Y1741" s="31">
        <v>203.5</v>
      </c>
      <c r="Z1741" s="31">
        <v>113</v>
      </c>
      <c r="AA1741" s="4">
        <f t="shared" si="25"/>
        <v>1622.5</v>
      </c>
      <c r="AB1741" s="32">
        <v>24</v>
      </c>
      <c r="AC1741" s="17">
        <v>6.6666666666666666E-2</v>
      </c>
      <c r="AD1741" s="36">
        <v>6.6666666666666666E-2</v>
      </c>
      <c r="AE1741" s="36">
        <v>6.6666666666666666E-2</v>
      </c>
      <c r="AF1741" s="36">
        <v>6.6666666666666666E-2</v>
      </c>
      <c r="AG1741" s="36">
        <v>6.6666666666666666E-2</v>
      </c>
      <c r="AH1741" s="36">
        <v>6.6666666666666666E-2</v>
      </c>
      <c r="AI1741" s="36">
        <v>6.6666666666666666E-2</v>
      </c>
      <c r="AJ1741" s="36">
        <v>6.6666666666666666E-2</v>
      </c>
      <c r="AK1741" s="36">
        <v>6.6666666666666666E-2</v>
      </c>
      <c r="AL1741" s="36">
        <v>6.6666666666666666E-2</v>
      </c>
      <c r="AM1741" s="36">
        <v>6.6666666666666666E-2</v>
      </c>
      <c r="AN1741" s="36">
        <v>6.6666666666666666E-2</v>
      </c>
      <c r="AO1741" s="36">
        <v>6.6666666666666666E-2</v>
      </c>
      <c r="AP1741" s="33" t="str">
        <f t="shared" si="26"/>
        <v>-</v>
      </c>
      <c r="AQ1741" s="55" t="str">
        <f t="shared" si="27"/>
        <v>-</v>
      </c>
      <c r="AR1741" s="56" t="str">
        <f t="shared" si="28"/>
        <v>-</v>
      </c>
      <c r="AS1741" s="34" t="s">
        <v>1892</v>
      </c>
      <c r="AT1741" s="122" t="s">
        <v>5208</v>
      </c>
    </row>
    <row r="1742" spans="1:46" ht="15.75" customHeight="1" x14ac:dyDescent="0.25">
      <c r="A1742" s="2">
        <v>26170120</v>
      </c>
      <c r="B1742" s="7" t="s">
        <v>26</v>
      </c>
      <c r="C1742" s="3" t="s">
        <v>2650</v>
      </c>
      <c r="D1742" s="7" t="s">
        <v>2651</v>
      </c>
      <c r="E1742" s="7" t="s">
        <v>535</v>
      </c>
      <c r="F1742" s="7">
        <v>9</v>
      </c>
      <c r="G1742" s="7">
        <v>1650</v>
      </c>
      <c r="H1742" s="7">
        <v>-75.633333329999999</v>
      </c>
      <c r="I1742" s="29">
        <v>5.4833333299999998</v>
      </c>
      <c r="J1742" s="6" t="s">
        <v>1908</v>
      </c>
      <c r="K1742" s="30">
        <v>29509</v>
      </c>
      <c r="L1742" s="30"/>
      <c r="M1742" s="7" t="s">
        <v>1911</v>
      </c>
      <c r="N1742" s="29" t="s">
        <v>1892</v>
      </c>
      <c r="O1742" s="31">
        <v>106.5</v>
      </c>
      <c r="P1742" s="31">
        <v>109</v>
      </c>
      <c r="Q1742" s="31">
        <v>200</v>
      </c>
      <c r="R1742" s="31">
        <v>181</v>
      </c>
      <c r="S1742" s="31">
        <v>163.5</v>
      </c>
      <c r="T1742" s="31">
        <v>89</v>
      </c>
      <c r="U1742" s="31">
        <v>87.5</v>
      </c>
      <c r="V1742" s="31">
        <v>67</v>
      </c>
      <c r="W1742" s="31">
        <v>199</v>
      </c>
      <c r="X1742" s="31">
        <v>244</v>
      </c>
      <c r="Y1742" s="31">
        <v>220.5</v>
      </c>
      <c r="Z1742" s="31">
        <v>77.5</v>
      </c>
      <c r="AA1742" s="4">
        <f t="shared" si="25"/>
        <v>1744.5</v>
      </c>
      <c r="AB1742" s="32">
        <v>22</v>
      </c>
      <c r="AC1742" s="17">
        <v>6.1111111111111109E-2</v>
      </c>
      <c r="AD1742" s="36">
        <v>6.6666666666666666E-2</v>
      </c>
      <c r="AE1742" s="36">
        <v>3.3333333333333333E-2</v>
      </c>
      <c r="AF1742" s="36">
        <v>3.3333333333333333E-2</v>
      </c>
      <c r="AG1742" s="36">
        <v>6.6666666666666666E-2</v>
      </c>
      <c r="AH1742" s="36">
        <v>6.6666666666666666E-2</v>
      </c>
      <c r="AI1742" s="36">
        <v>6.6666666666666666E-2</v>
      </c>
      <c r="AJ1742" s="36">
        <v>6.6666666666666666E-2</v>
      </c>
      <c r="AK1742" s="36">
        <v>6.6666666666666666E-2</v>
      </c>
      <c r="AL1742" s="36">
        <v>6.6666666666666666E-2</v>
      </c>
      <c r="AM1742" s="36">
        <v>6.6666666666666666E-2</v>
      </c>
      <c r="AN1742" s="36">
        <v>6.6666666666666666E-2</v>
      </c>
      <c r="AO1742" s="36">
        <v>6.6666666666666666E-2</v>
      </c>
      <c r="AP1742" s="33" t="str">
        <f t="shared" si="26"/>
        <v>-</v>
      </c>
      <c r="AQ1742" s="55" t="str">
        <f t="shared" si="27"/>
        <v>-</v>
      </c>
      <c r="AR1742" s="56" t="str">
        <f t="shared" si="28"/>
        <v>-</v>
      </c>
      <c r="AS1742" s="34" t="s">
        <v>1892</v>
      </c>
      <c r="AT1742" s="122" t="s">
        <v>5208</v>
      </c>
    </row>
    <row r="1743" spans="1:46" ht="15.75" customHeight="1" x14ac:dyDescent="0.25">
      <c r="A1743" s="2">
        <v>26170130</v>
      </c>
      <c r="B1743" s="7" t="s">
        <v>26</v>
      </c>
      <c r="C1743" s="3" t="s">
        <v>2652</v>
      </c>
      <c r="D1743" s="7" t="s">
        <v>555</v>
      </c>
      <c r="E1743" s="7" t="s">
        <v>535</v>
      </c>
      <c r="F1743" s="7">
        <v>9</v>
      </c>
      <c r="G1743" s="7">
        <v>1320</v>
      </c>
      <c r="H1743" s="7">
        <v>-75.683333329999996</v>
      </c>
      <c r="I1743" s="29">
        <v>5.3666666699999999</v>
      </c>
      <c r="J1743" s="6" t="s">
        <v>1908</v>
      </c>
      <c r="K1743" s="30">
        <v>23360</v>
      </c>
      <c r="L1743" s="30"/>
      <c r="M1743" s="7" t="s">
        <v>1911</v>
      </c>
      <c r="N1743" s="29" t="s">
        <v>1892</v>
      </c>
      <c r="O1743" s="31">
        <v>123.5</v>
      </c>
      <c r="P1743" s="31">
        <v>153</v>
      </c>
      <c r="Q1743" s="31">
        <v>192</v>
      </c>
      <c r="R1743" s="31">
        <v>188.5</v>
      </c>
      <c r="S1743" s="31">
        <v>157</v>
      </c>
      <c r="T1743" s="31">
        <v>160.5</v>
      </c>
      <c r="U1743" s="31">
        <v>111.5</v>
      </c>
      <c r="V1743" s="31">
        <v>146.5</v>
      </c>
      <c r="W1743" s="31">
        <v>273.5</v>
      </c>
      <c r="X1743" s="31">
        <v>166.5</v>
      </c>
      <c r="Y1743" s="31">
        <v>204</v>
      </c>
      <c r="Z1743" s="31">
        <v>97.5</v>
      </c>
      <c r="AA1743" s="4">
        <f t="shared" si="25"/>
        <v>1974</v>
      </c>
      <c r="AB1743" s="32">
        <v>23</v>
      </c>
      <c r="AC1743" s="17">
        <v>6.3888888888888884E-2</v>
      </c>
      <c r="AD1743" s="36">
        <v>6.6666666666666666E-2</v>
      </c>
      <c r="AE1743" s="36">
        <v>6.6666666666666666E-2</v>
      </c>
      <c r="AF1743" s="36">
        <v>6.6666666666666666E-2</v>
      </c>
      <c r="AG1743" s="36">
        <v>6.6666666666666666E-2</v>
      </c>
      <c r="AH1743" s="36">
        <v>3.3333333333333333E-2</v>
      </c>
      <c r="AI1743" s="36">
        <v>6.6666666666666666E-2</v>
      </c>
      <c r="AJ1743" s="36">
        <v>6.6666666666666666E-2</v>
      </c>
      <c r="AK1743" s="36">
        <v>6.6666666666666666E-2</v>
      </c>
      <c r="AL1743" s="36">
        <v>6.6666666666666666E-2</v>
      </c>
      <c r="AM1743" s="36">
        <v>6.6666666666666666E-2</v>
      </c>
      <c r="AN1743" s="36">
        <v>6.6666666666666666E-2</v>
      </c>
      <c r="AO1743" s="36">
        <v>6.6666666666666666E-2</v>
      </c>
      <c r="AP1743" s="33" t="str">
        <f t="shared" si="26"/>
        <v>-</v>
      </c>
      <c r="AQ1743" s="55" t="str">
        <f t="shared" si="27"/>
        <v>-</v>
      </c>
      <c r="AR1743" s="56" t="str">
        <f t="shared" si="28"/>
        <v>-</v>
      </c>
      <c r="AS1743" s="34" t="s">
        <v>1892</v>
      </c>
      <c r="AT1743" s="122" t="s">
        <v>5208</v>
      </c>
    </row>
    <row r="1744" spans="1:46" ht="15.75" customHeight="1" x14ac:dyDescent="0.25">
      <c r="A1744" s="2">
        <v>26170150</v>
      </c>
      <c r="B1744" s="7" t="s">
        <v>26</v>
      </c>
      <c r="C1744" s="3" t="s">
        <v>162</v>
      </c>
      <c r="D1744" s="7" t="s">
        <v>162</v>
      </c>
      <c r="E1744" s="7" t="s">
        <v>53</v>
      </c>
      <c r="F1744" s="7">
        <v>1</v>
      </c>
      <c r="G1744" s="7">
        <v>2100</v>
      </c>
      <c r="H1744" s="7">
        <v>-75.838805560000011</v>
      </c>
      <c r="I1744" s="29">
        <v>5.7910555600000002</v>
      </c>
      <c r="J1744" s="6" t="s">
        <v>1908</v>
      </c>
      <c r="K1744" s="30">
        <v>25826</v>
      </c>
      <c r="L1744" s="30"/>
      <c r="M1744" s="7" t="s">
        <v>1911</v>
      </c>
      <c r="N1744" s="29" t="s">
        <v>1910</v>
      </c>
      <c r="O1744" s="31">
        <v>113.3</v>
      </c>
      <c r="P1744" s="31">
        <v>128.65517241379311</v>
      </c>
      <c r="Q1744" s="31">
        <v>223.75862068965517</v>
      </c>
      <c r="R1744" s="31">
        <v>287.55172413793105</v>
      </c>
      <c r="S1744" s="31">
        <v>336.13793103448273</v>
      </c>
      <c r="T1744" s="31">
        <v>261.46666666666664</v>
      </c>
      <c r="U1744" s="31">
        <v>222.33333333333334</v>
      </c>
      <c r="V1744" s="31">
        <v>244.53333333333333</v>
      </c>
      <c r="W1744" s="31">
        <v>286.03333333333336</v>
      </c>
      <c r="X1744" s="31">
        <v>322.9655172413793</v>
      </c>
      <c r="Y1744" s="31">
        <v>293.86206896551727</v>
      </c>
      <c r="Z1744" s="31">
        <v>180</v>
      </c>
      <c r="AA1744" s="4">
        <f t="shared" si="25"/>
        <v>2900.5977011494251</v>
      </c>
      <c r="AB1744" s="32">
        <v>354</v>
      </c>
      <c r="AC1744" s="17">
        <v>0.98333333333333328</v>
      </c>
      <c r="AD1744" s="36">
        <v>1</v>
      </c>
      <c r="AE1744" s="36">
        <v>0.96666666666666667</v>
      </c>
      <c r="AF1744" s="36">
        <v>0.96666666666666667</v>
      </c>
      <c r="AG1744" s="36">
        <v>0.96666666666666667</v>
      </c>
      <c r="AH1744" s="36">
        <v>0.96666666666666667</v>
      </c>
      <c r="AI1744" s="36">
        <v>1</v>
      </c>
      <c r="AJ1744" s="36">
        <v>1</v>
      </c>
      <c r="AK1744" s="36">
        <v>1</v>
      </c>
      <c r="AL1744" s="36">
        <v>1</v>
      </c>
      <c r="AM1744" s="36">
        <v>0.96666666666666667</v>
      </c>
      <c r="AN1744" s="36">
        <v>0.96666666666666667</v>
      </c>
      <c r="AO1744" s="36">
        <v>1</v>
      </c>
      <c r="AP1744" s="33" t="str">
        <f t="shared" si="26"/>
        <v>&gt;=80%</v>
      </c>
      <c r="AQ1744" s="55" t="str">
        <f t="shared" si="27"/>
        <v>&gt;=75%</v>
      </c>
      <c r="AR1744" s="56" t="str">
        <f t="shared" si="28"/>
        <v>&gt;=50%</v>
      </c>
      <c r="AT1744" s="121">
        <v>0.8</v>
      </c>
    </row>
    <row r="1745" spans="1:46" ht="15.75" customHeight="1" x14ac:dyDescent="0.25">
      <c r="A1745" s="6">
        <v>26170180</v>
      </c>
      <c r="B1745" s="7" t="s">
        <v>26</v>
      </c>
      <c r="C1745" s="7" t="s">
        <v>96</v>
      </c>
      <c r="D1745" s="7" t="s">
        <v>96</v>
      </c>
      <c r="E1745" s="7" t="s">
        <v>53</v>
      </c>
      <c r="F1745" s="7">
        <v>1</v>
      </c>
      <c r="G1745" s="7">
        <v>850</v>
      </c>
      <c r="H1745" s="7">
        <v>-75.641305560000006</v>
      </c>
      <c r="I1745" s="29">
        <v>5.5478333300000005</v>
      </c>
      <c r="J1745" s="6" t="s">
        <v>1908</v>
      </c>
      <c r="K1745" s="30">
        <v>25856</v>
      </c>
      <c r="L1745" s="30"/>
      <c r="M1745" s="7" t="s">
        <v>1911</v>
      </c>
      <c r="N1745" s="29" t="s">
        <v>1910</v>
      </c>
      <c r="O1745" s="31">
        <v>113.46785714285714</v>
      </c>
      <c r="P1745" s="31">
        <v>151.49285714285716</v>
      </c>
      <c r="Q1745" s="31">
        <v>222.02592592592595</v>
      </c>
      <c r="R1745" s="31">
        <v>248.08928571428572</v>
      </c>
      <c r="S1745" s="31">
        <v>277.37037037037038</v>
      </c>
      <c r="T1745" s="31">
        <v>165.07500000000002</v>
      </c>
      <c r="U1745" s="31">
        <v>151.71428571428572</v>
      </c>
      <c r="V1745" s="31">
        <v>154.41111111111113</v>
      </c>
      <c r="W1745" s="31">
        <v>245.28571428571428</v>
      </c>
      <c r="X1745" s="31">
        <v>294.93571428571431</v>
      </c>
      <c r="Y1745" s="31">
        <v>313.66666666666669</v>
      </c>
      <c r="Z1745" s="31">
        <v>225.79310344827587</v>
      </c>
      <c r="AA1745" s="4">
        <f t="shared" si="25"/>
        <v>2563.3278918080641</v>
      </c>
      <c r="AB1745" s="32">
        <v>333</v>
      </c>
      <c r="AC1745" s="17">
        <v>0.92500000000000004</v>
      </c>
      <c r="AD1745" s="36">
        <v>0.93333333333333335</v>
      </c>
      <c r="AE1745" s="36">
        <v>0.93333333333333335</v>
      </c>
      <c r="AF1745" s="36">
        <v>0.9</v>
      </c>
      <c r="AG1745" s="36">
        <v>0.93333333333333335</v>
      </c>
      <c r="AH1745" s="36">
        <v>0.9</v>
      </c>
      <c r="AI1745" s="36">
        <v>0.93333333333333335</v>
      </c>
      <c r="AJ1745" s="36">
        <v>0.93333333333333335</v>
      </c>
      <c r="AK1745" s="36">
        <v>0.9</v>
      </c>
      <c r="AL1745" s="36">
        <v>0.93333333333333335</v>
      </c>
      <c r="AM1745" s="36">
        <v>0.93333333333333335</v>
      </c>
      <c r="AN1745" s="36">
        <v>0.9</v>
      </c>
      <c r="AO1745" s="36">
        <v>0.96666666666666667</v>
      </c>
      <c r="AP1745" s="33" t="str">
        <f t="shared" si="26"/>
        <v>&gt;=80%</v>
      </c>
      <c r="AQ1745" s="55" t="str">
        <f t="shared" si="27"/>
        <v>&gt;=75%</v>
      </c>
      <c r="AR1745" s="56" t="str">
        <f t="shared" si="28"/>
        <v>&gt;=50%</v>
      </c>
      <c r="AT1745" s="121">
        <v>0.8</v>
      </c>
    </row>
    <row r="1746" spans="1:46" ht="15.75" customHeight="1" x14ac:dyDescent="0.25">
      <c r="A1746" s="2">
        <v>26170190</v>
      </c>
      <c r="B1746" s="7" t="s">
        <v>26</v>
      </c>
      <c r="C1746" s="3" t="s">
        <v>139</v>
      </c>
      <c r="D1746" s="7" t="s">
        <v>140</v>
      </c>
      <c r="E1746" s="7" t="s">
        <v>53</v>
      </c>
      <c r="F1746" s="7">
        <v>1</v>
      </c>
      <c r="G1746" s="7">
        <v>1140</v>
      </c>
      <c r="H1746" s="7">
        <v>-75.723611110000007</v>
      </c>
      <c r="I1746" s="29">
        <v>5.8038611099999997</v>
      </c>
      <c r="J1746" s="6" t="s">
        <v>1908</v>
      </c>
      <c r="K1746" s="30">
        <v>25826</v>
      </c>
      <c r="L1746" s="30"/>
      <c r="M1746" s="7" t="s">
        <v>1911</v>
      </c>
      <c r="N1746" s="29" t="s">
        <v>1910</v>
      </c>
      <c r="O1746" s="31">
        <v>104.82</v>
      </c>
      <c r="P1746" s="31">
        <v>108.05</v>
      </c>
      <c r="Q1746" s="31">
        <v>192.84137931034485</v>
      </c>
      <c r="R1746" s="31">
        <v>270.22758620689655</v>
      </c>
      <c r="S1746" s="31">
        <v>355.13333333333338</v>
      </c>
      <c r="T1746" s="31">
        <v>263.57</v>
      </c>
      <c r="U1746" s="31">
        <v>205.76333333333332</v>
      </c>
      <c r="V1746" s="31">
        <v>240.08333333333334</v>
      </c>
      <c r="W1746" s="31">
        <v>275.64999999999998</v>
      </c>
      <c r="X1746" s="31">
        <v>325.18999999999994</v>
      </c>
      <c r="Y1746" s="31">
        <v>318.45517241379309</v>
      </c>
      <c r="Z1746" s="31">
        <v>188.02413793103449</v>
      </c>
      <c r="AA1746" s="4">
        <f t="shared" si="25"/>
        <v>2847.808275862069</v>
      </c>
      <c r="AB1746" s="32">
        <v>356</v>
      </c>
      <c r="AC1746" s="17">
        <v>0.98888888888888893</v>
      </c>
      <c r="AD1746" s="36">
        <v>1</v>
      </c>
      <c r="AE1746" s="36">
        <v>1</v>
      </c>
      <c r="AF1746" s="36">
        <v>0.96666666666666667</v>
      </c>
      <c r="AG1746" s="36">
        <v>0.96666666666666667</v>
      </c>
      <c r="AH1746" s="36">
        <v>1</v>
      </c>
      <c r="AI1746" s="36">
        <v>1</v>
      </c>
      <c r="AJ1746" s="36">
        <v>1</v>
      </c>
      <c r="AK1746" s="36">
        <v>1</v>
      </c>
      <c r="AL1746" s="36">
        <v>1</v>
      </c>
      <c r="AM1746" s="36">
        <v>1</v>
      </c>
      <c r="AN1746" s="36">
        <v>0.96666666666666667</v>
      </c>
      <c r="AO1746" s="36">
        <v>0.96666666666666667</v>
      </c>
      <c r="AP1746" s="33" t="str">
        <f t="shared" si="26"/>
        <v>&gt;=80%</v>
      </c>
      <c r="AQ1746" s="55" t="str">
        <f t="shared" si="27"/>
        <v>&gt;=75%</v>
      </c>
      <c r="AR1746" s="56" t="str">
        <f t="shared" si="28"/>
        <v>&gt;=50%</v>
      </c>
      <c r="AT1746" s="121">
        <v>0.8</v>
      </c>
    </row>
    <row r="1747" spans="1:46" ht="15.75" customHeight="1" x14ac:dyDescent="0.25">
      <c r="A1747" s="2">
        <v>26170240</v>
      </c>
      <c r="B1747" s="7" t="s">
        <v>26</v>
      </c>
      <c r="C1747" s="3" t="s">
        <v>2653</v>
      </c>
      <c r="D1747" s="7" t="s">
        <v>555</v>
      </c>
      <c r="E1747" s="7" t="s">
        <v>535</v>
      </c>
      <c r="F1747" s="7">
        <v>9</v>
      </c>
      <c r="G1747" s="7">
        <v>2500</v>
      </c>
      <c r="H1747" s="7">
        <v>-75.766666669999992</v>
      </c>
      <c r="I1747" s="29">
        <v>5.4666666699999995</v>
      </c>
      <c r="J1747" s="6" t="s">
        <v>1908</v>
      </c>
      <c r="K1747" s="30">
        <v>23330</v>
      </c>
      <c r="L1747" s="30"/>
      <c r="M1747" s="7" t="s">
        <v>1911</v>
      </c>
      <c r="N1747" s="29" t="s">
        <v>1892</v>
      </c>
      <c r="O1747" s="31">
        <v>86</v>
      </c>
      <c r="P1747" s="31">
        <v>118.25</v>
      </c>
      <c r="Q1747" s="31">
        <v>223.25</v>
      </c>
      <c r="R1747" s="31">
        <v>299.25</v>
      </c>
      <c r="S1747" s="31">
        <v>326</v>
      </c>
      <c r="T1747" s="31">
        <v>161.6</v>
      </c>
      <c r="U1747" s="31">
        <v>146.75</v>
      </c>
      <c r="V1747" s="31">
        <v>178.8</v>
      </c>
      <c r="W1747" s="31">
        <v>340</v>
      </c>
      <c r="X1747" s="31">
        <v>257.39999999999998</v>
      </c>
      <c r="Y1747" s="31">
        <v>230.2</v>
      </c>
      <c r="Z1747" s="31">
        <v>186.2</v>
      </c>
      <c r="AA1747" s="4">
        <f t="shared" si="25"/>
        <v>2553.6999999999994</v>
      </c>
      <c r="AB1747" s="32">
        <v>55</v>
      </c>
      <c r="AC1747" s="17">
        <v>0.15277777777777779</v>
      </c>
      <c r="AD1747" s="36">
        <v>0.13333333333333333</v>
      </c>
      <c r="AE1747" s="36">
        <v>0.13333333333333333</v>
      </c>
      <c r="AF1747" s="36">
        <v>0.13333333333333333</v>
      </c>
      <c r="AG1747" s="36">
        <v>0.13333333333333333</v>
      </c>
      <c r="AH1747" s="36">
        <v>0.16666666666666666</v>
      </c>
      <c r="AI1747" s="36">
        <v>0.16666666666666666</v>
      </c>
      <c r="AJ1747" s="36">
        <v>0.13333333333333333</v>
      </c>
      <c r="AK1747" s="36">
        <v>0.16666666666666666</v>
      </c>
      <c r="AL1747" s="36">
        <v>0.16666666666666666</v>
      </c>
      <c r="AM1747" s="36">
        <v>0.16666666666666666</v>
      </c>
      <c r="AN1747" s="36">
        <v>0.16666666666666666</v>
      </c>
      <c r="AO1747" s="36">
        <v>0.16666666666666666</v>
      </c>
      <c r="AP1747" s="33" t="str">
        <f t="shared" si="26"/>
        <v>-</v>
      </c>
      <c r="AQ1747" s="55" t="str">
        <f t="shared" si="27"/>
        <v>-</v>
      </c>
      <c r="AR1747" s="56" t="str">
        <f t="shared" si="28"/>
        <v>-</v>
      </c>
      <c r="AS1747" s="34" t="s">
        <v>1892</v>
      </c>
      <c r="AT1747" s="122" t="s">
        <v>5208</v>
      </c>
    </row>
    <row r="1748" spans="1:46" ht="15.75" customHeight="1" x14ac:dyDescent="0.25">
      <c r="A1748" s="6">
        <v>26170260</v>
      </c>
      <c r="B1748" s="7" t="s">
        <v>26</v>
      </c>
      <c r="C1748" s="7" t="s">
        <v>1491</v>
      </c>
      <c r="D1748" s="7" t="s">
        <v>1492</v>
      </c>
      <c r="E1748" s="7" t="s">
        <v>1476</v>
      </c>
      <c r="F1748" s="7">
        <v>9</v>
      </c>
      <c r="G1748" s="7">
        <v>797</v>
      </c>
      <c r="H1748" s="7">
        <v>-75.66497222000001</v>
      </c>
      <c r="I1748" s="29">
        <v>5.2810555599999995</v>
      </c>
      <c r="J1748" s="6" t="s">
        <v>1908</v>
      </c>
      <c r="K1748" s="30">
        <v>28778</v>
      </c>
      <c r="L1748" s="30"/>
      <c r="M1748" s="7" t="s">
        <v>1911</v>
      </c>
      <c r="N1748" s="29" t="s">
        <v>1910</v>
      </c>
      <c r="O1748" s="31">
        <v>91.137931034482762</v>
      </c>
      <c r="P1748" s="31">
        <v>105.86206896551724</v>
      </c>
      <c r="Q1748" s="31">
        <v>141.49259259259259</v>
      </c>
      <c r="R1748" s="31">
        <v>185.03214285714284</v>
      </c>
      <c r="S1748" s="31">
        <v>208.47241379310344</v>
      </c>
      <c r="T1748" s="31">
        <v>143.52000000000001</v>
      </c>
      <c r="U1748" s="31">
        <v>92.571428571428569</v>
      </c>
      <c r="V1748" s="31">
        <v>109.92592592592592</v>
      </c>
      <c r="W1748" s="31">
        <v>178.38461538461539</v>
      </c>
      <c r="X1748" s="31">
        <v>205.26785714285714</v>
      </c>
      <c r="Y1748" s="31">
        <v>183.13793103448276</v>
      </c>
      <c r="Z1748" s="31">
        <v>149.39285714285714</v>
      </c>
      <c r="AA1748" s="4">
        <f t="shared" si="25"/>
        <v>1794.1977644450058</v>
      </c>
      <c r="AB1748" s="32">
        <v>333</v>
      </c>
      <c r="AC1748" s="17">
        <v>0.92500000000000004</v>
      </c>
      <c r="AD1748" s="36">
        <v>0.96666666666666667</v>
      </c>
      <c r="AE1748" s="36">
        <v>0.96666666666666667</v>
      </c>
      <c r="AF1748" s="36">
        <v>0.9</v>
      </c>
      <c r="AG1748" s="36">
        <v>0.93333333333333335</v>
      </c>
      <c r="AH1748" s="36">
        <v>0.96666666666666667</v>
      </c>
      <c r="AI1748" s="36">
        <v>0.83333333333333337</v>
      </c>
      <c r="AJ1748" s="36">
        <v>0.93333333333333335</v>
      </c>
      <c r="AK1748" s="36">
        <v>0.9</v>
      </c>
      <c r="AL1748" s="36">
        <v>0.8666666666666667</v>
      </c>
      <c r="AM1748" s="36">
        <v>0.93333333333333335</v>
      </c>
      <c r="AN1748" s="36">
        <v>0.96666666666666667</v>
      </c>
      <c r="AO1748" s="36">
        <v>0.93333333333333335</v>
      </c>
      <c r="AP1748" s="33" t="str">
        <f t="shared" si="26"/>
        <v>&gt;=80%</v>
      </c>
      <c r="AQ1748" s="55" t="str">
        <f t="shared" si="27"/>
        <v>&gt;=75%</v>
      </c>
      <c r="AR1748" s="56" t="str">
        <f t="shared" si="28"/>
        <v>&gt;=50%</v>
      </c>
      <c r="AT1748" s="121">
        <v>0.8</v>
      </c>
    </row>
    <row r="1749" spans="1:46" ht="15.75" customHeight="1" x14ac:dyDescent="0.25">
      <c r="A1749" s="2">
        <v>26170290</v>
      </c>
      <c r="B1749" s="7" t="s">
        <v>26</v>
      </c>
      <c r="C1749" s="3" t="s">
        <v>554</v>
      </c>
      <c r="D1749" s="7" t="s">
        <v>555</v>
      </c>
      <c r="E1749" s="7" t="s">
        <v>535</v>
      </c>
      <c r="F1749" s="7">
        <v>9</v>
      </c>
      <c r="G1749" s="7">
        <v>1946</v>
      </c>
      <c r="H1749" s="7">
        <v>-75.730249999999998</v>
      </c>
      <c r="I1749" s="29">
        <v>5.4247777799999994</v>
      </c>
      <c r="J1749" s="6" t="s">
        <v>1908</v>
      </c>
      <c r="K1749" s="30">
        <v>31152</v>
      </c>
      <c r="L1749" s="30"/>
      <c r="M1749" s="7" t="s">
        <v>1911</v>
      </c>
      <c r="N1749" s="29" t="s">
        <v>1910</v>
      </c>
      <c r="O1749" s="31">
        <v>137.53333333333333</v>
      </c>
      <c r="P1749" s="31">
        <v>143.03333333333333</v>
      </c>
      <c r="Q1749" s="31">
        <v>232.79</v>
      </c>
      <c r="R1749" s="31">
        <v>266.92857142857144</v>
      </c>
      <c r="S1749" s="31">
        <v>260.34482758620692</v>
      </c>
      <c r="T1749" s="31">
        <v>166.33333333333334</v>
      </c>
      <c r="U1749" s="31">
        <v>151.62068965517241</v>
      </c>
      <c r="V1749" s="31">
        <v>163.10344827586206</v>
      </c>
      <c r="W1749" s="31">
        <v>212.85714285714286</v>
      </c>
      <c r="X1749" s="31">
        <v>295.3</v>
      </c>
      <c r="Y1749" s="31">
        <v>278.58928571428572</v>
      </c>
      <c r="Z1749" s="31">
        <v>206.86206896551724</v>
      </c>
      <c r="AA1749" s="4">
        <f t="shared" si="25"/>
        <v>2515.2960344827584</v>
      </c>
      <c r="AB1749" s="32">
        <v>344</v>
      </c>
      <c r="AC1749" s="17">
        <v>0.9555555555555556</v>
      </c>
      <c r="AD1749" s="36">
        <v>1</v>
      </c>
      <c r="AE1749" s="36">
        <v>1</v>
      </c>
      <c r="AF1749" s="36">
        <v>1</v>
      </c>
      <c r="AG1749" s="36">
        <v>0.93333333333333335</v>
      </c>
      <c r="AH1749" s="36">
        <v>0.96666666666666667</v>
      </c>
      <c r="AI1749" s="36">
        <v>0.9</v>
      </c>
      <c r="AJ1749" s="36">
        <v>0.96666666666666667</v>
      </c>
      <c r="AK1749" s="36">
        <v>0.96666666666666667</v>
      </c>
      <c r="AL1749" s="36">
        <v>0.93333333333333335</v>
      </c>
      <c r="AM1749" s="36">
        <v>0.9</v>
      </c>
      <c r="AN1749" s="36">
        <v>0.93333333333333335</v>
      </c>
      <c r="AO1749" s="36">
        <v>0.96666666666666667</v>
      </c>
      <c r="AP1749" s="33" t="str">
        <f t="shared" si="26"/>
        <v>&gt;=80%</v>
      </c>
      <c r="AQ1749" s="55" t="str">
        <f t="shared" si="27"/>
        <v>&gt;=75%</v>
      </c>
      <c r="AR1749" s="56" t="str">
        <f t="shared" si="28"/>
        <v>&gt;=50%</v>
      </c>
      <c r="AT1749" s="121">
        <v>0.8</v>
      </c>
    </row>
    <row r="1750" spans="1:46" ht="15.75" customHeight="1" x14ac:dyDescent="0.25">
      <c r="A1750" s="2">
        <v>26170320</v>
      </c>
      <c r="B1750" s="7" t="s">
        <v>26</v>
      </c>
      <c r="C1750" s="3" t="s">
        <v>1062</v>
      </c>
      <c r="D1750" s="7" t="s">
        <v>555</v>
      </c>
      <c r="E1750" s="7" t="s">
        <v>535</v>
      </c>
      <c r="F1750" s="7">
        <v>9</v>
      </c>
      <c r="G1750" s="7">
        <v>1420</v>
      </c>
      <c r="H1750" s="7">
        <v>-75.7</v>
      </c>
      <c r="I1750" s="29">
        <v>5.4666666699999995</v>
      </c>
      <c r="J1750" s="6" t="s">
        <v>1908</v>
      </c>
      <c r="K1750" s="30">
        <v>28595</v>
      </c>
      <c r="L1750" s="30"/>
      <c r="M1750" s="7" t="s">
        <v>1911</v>
      </c>
      <c r="N1750" s="29" t="s">
        <v>1892</v>
      </c>
      <c r="O1750" s="31">
        <v>112.5</v>
      </c>
      <c r="P1750" s="31">
        <v>148</v>
      </c>
      <c r="Q1750" s="31">
        <v>235</v>
      </c>
      <c r="R1750" s="31">
        <v>227</v>
      </c>
      <c r="S1750" s="31">
        <v>243</v>
      </c>
      <c r="T1750" s="31">
        <v>88.5</v>
      </c>
      <c r="U1750" s="31">
        <v>87.5</v>
      </c>
      <c r="V1750" s="31">
        <v>122</v>
      </c>
      <c r="W1750" s="31">
        <v>200</v>
      </c>
      <c r="X1750" s="31">
        <v>235.5</v>
      </c>
      <c r="Y1750" s="31">
        <v>309.5</v>
      </c>
      <c r="Z1750" s="31">
        <v>98.5</v>
      </c>
      <c r="AA1750" s="4">
        <f t="shared" si="25"/>
        <v>2107</v>
      </c>
      <c r="AB1750" s="32">
        <v>24</v>
      </c>
      <c r="AC1750" s="17">
        <v>6.6666666666666666E-2</v>
      </c>
      <c r="AD1750" s="36">
        <v>6.6666666666666666E-2</v>
      </c>
      <c r="AE1750" s="36">
        <v>6.6666666666666666E-2</v>
      </c>
      <c r="AF1750" s="36">
        <v>6.6666666666666666E-2</v>
      </c>
      <c r="AG1750" s="36">
        <v>6.6666666666666666E-2</v>
      </c>
      <c r="AH1750" s="36">
        <v>6.6666666666666666E-2</v>
      </c>
      <c r="AI1750" s="36">
        <v>6.6666666666666666E-2</v>
      </c>
      <c r="AJ1750" s="36">
        <v>6.6666666666666666E-2</v>
      </c>
      <c r="AK1750" s="36">
        <v>6.6666666666666666E-2</v>
      </c>
      <c r="AL1750" s="36">
        <v>6.6666666666666666E-2</v>
      </c>
      <c r="AM1750" s="36">
        <v>6.6666666666666666E-2</v>
      </c>
      <c r="AN1750" s="36">
        <v>6.6666666666666666E-2</v>
      </c>
      <c r="AO1750" s="36">
        <v>6.6666666666666666E-2</v>
      </c>
      <c r="AP1750" s="33" t="str">
        <f t="shared" si="26"/>
        <v>-</v>
      </c>
      <c r="AQ1750" s="55" t="str">
        <f t="shared" si="27"/>
        <v>-</v>
      </c>
      <c r="AR1750" s="56" t="str">
        <f t="shared" si="28"/>
        <v>-</v>
      </c>
      <c r="AS1750" s="34" t="s">
        <v>1892</v>
      </c>
      <c r="AT1750" s="122" t="s">
        <v>5208</v>
      </c>
    </row>
    <row r="1751" spans="1:46" ht="15.75" customHeight="1" x14ac:dyDescent="0.25">
      <c r="A1751" s="6">
        <v>26170340</v>
      </c>
      <c r="B1751" s="7" t="s">
        <v>26</v>
      </c>
      <c r="C1751" s="7" t="s">
        <v>2654</v>
      </c>
      <c r="D1751" s="7" t="s">
        <v>1492</v>
      </c>
      <c r="E1751" s="7" t="s">
        <v>1476</v>
      </c>
      <c r="F1751" s="7">
        <v>9</v>
      </c>
      <c r="G1751" s="7">
        <v>1630</v>
      </c>
      <c r="H1751" s="7">
        <v>-75.716666669999995</v>
      </c>
      <c r="I1751" s="29">
        <v>5.3666666699999999</v>
      </c>
      <c r="J1751" s="6" t="s">
        <v>1908</v>
      </c>
      <c r="K1751" s="30">
        <v>29721</v>
      </c>
      <c r="L1751" s="30"/>
      <c r="M1751" s="7" t="s">
        <v>1911</v>
      </c>
      <c r="N1751" s="29" t="s">
        <v>1892</v>
      </c>
      <c r="O1751" s="31">
        <v>68</v>
      </c>
      <c r="P1751" s="31">
        <v>120</v>
      </c>
      <c r="Q1751" s="31">
        <v>168</v>
      </c>
      <c r="R1751" s="31">
        <v>170.5</v>
      </c>
      <c r="S1751" s="31">
        <v>239.5</v>
      </c>
      <c r="T1751" s="31">
        <v>73.5</v>
      </c>
      <c r="U1751" s="31">
        <v>85</v>
      </c>
      <c r="V1751" s="31">
        <v>113</v>
      </c>
      <c r="W1751" s="31">
        <v>202.5</v>
      </c>
      <c r="X1751" s="31">
        <v>216.5</v>
      </c>
      <c r="Y1751" s="31">
        <v>201</v>
      </c>
      <c r="Z1751" s="31">
        <v>80</v>
      </c>
      <c r="AA1751" s="4">
        <f t="shared" si="25"/>
        <v>1737.5</v>
      </c>
      <c r="AB1751" s="32">
        <v>23</v>
      </c>
      <c r="AC1751" s="17">
        <v>6.3888888888888884E-2</v>
      </c>
      <c r="AD1751" s="36">
        <v>6.6666666666666666E-2</v>
      </c>
      <c r="AE1751" s="36">
        <v>6.6666666666666666E-2</v>
      </c>
      <c r="AF1751" s="36">
        <v>6.6666666666666666E-2</v>
      </c>
      <c r="AG1751" s="36">
        <v>6.6666666666666666E-2</v>
      </c>
      <c r="AH1751" s="36">
        <v>6.6666666666666666E-2</v>
      </c>
      <c r="AI1751" s="36">
        <v>6.6666666666666666E-2</v>
      </c>
      <c r="AJ1751" s="36">
        <v>6.6666666666666666E-2</v>
      </c>
      <c r="AK1751" s="36">
        <v>6.6666666666666666E-2</v>
      </c>
      <c r="AL1751" s="36">
        <v>6.6666666666666666E-2</v>
      </c>
      <c r="AM1751" s="36">
        <v>6.6666666666666666E-2</v>
      </c>
      <c r="AN1751" s="36">
        <v>6.6666666666666666E-2</v>
      </c>
      <c r="AO1751" s="36">
        <v>3.3333333333333333E-2</v>
      </c>
      <c r="AP1751" s="33" t="str">
        <f t="shared" si="26"/>
        <v>-</v>
      </c>
      <c r="AQ1751" s="55" t="str">
        <f t="shared" si="27"/>
        <v>-</v>
      </c>
      <c r="AR1751" s="56" t="str">
        <f t="shared" si="28"/>
        <v>-</v>
      </c>
      <c r="AS1751" s="34" t="s">
        <v>1892</v>
      </c>
      <c r="AT1751" s="122" t="s">
        <v>5208</v>
      </c>
    </row>
    <row r="1752" spans="1:46" ht="15.75" customHeight="1" x14ac:dyDescent="0.25">
      <c r="A1752" s="6">
        <v>26170350</v>
      </c>
      <c r="B1752" s="7" t="s">
        <v>26</v>
      </c>
      <c r="C1752" s="7" t="s">
        <v>2655</v>
      </c>
      <c r="D1752" s="7" t="s">
        <v>2651</v>
      </c>
      <c r="E1752" s="7" t="s">
        <v>535</v>
      </c>
      <c r="F1752" s="7">
        <v>1</v>
      </c>
      <c r="G1752" s="7">
        <v>650</v>
      </c>
      <c r="H1752" s="7">
        <v>-75.616666670000001</v>
      </c>
      <c r="I1752" s="29">
        <v>5.4666666699999995</v>
      </c>
      <c r="J1752" s="6" t="s">
        <v>1890</v>
      </c>
      <c r="K1752" s="30">
        <v>33131</v>
      </c>
      <c r="L1752" s="30">
        <v>37302</v>
      </c>
      <c r="M1752" s="7" t="s">
        <v>1911</v>
      </c>
      <c r="N1752" s="29" t="s">
        <v>1910</v>
      </c>
      <c r="O1752" s="31">
        <v>120</v>
      </c>
      <c r="P1752" s="31">
        <v>92</v>
      </c>
      <c r="Q1752" s="31" t="s">
        <v>1930</v>
      </c>
      <c r="R1752" s="31" t="s">
        <v>1930</v>
      </c>
      <c r="S1752" s="31" t="s">
        <v>1930</v>
      </c>
      <c r="T1752" s="31" t="s">
        <v>1930</v>
      </c>
      <c r="U1752" s="31" t="s">
        <v>1930</v>
      </c>
      <c r="V1752" s="31" t="s">
        <v>1930</v>
      </c>
      <c r="W1752" s="31">
        <v>275.5</v>
      </c>
      <c r="X1752" s="31">
        <v>200.5</v>
      </c>
      <c r="Y1752" s="31">
        <v>230</v>
      </c>
      <c r="Z1752" s="31">
        <v>313</v>
      </c>
      <c r="AA1752" s="4">
        <f t="shared" si="25"/>
        <v>1231</v>
      </c>
      <c r="AB1752" s="32">
        <v>11</v>
      </c>
      <c r="AC1752" s="17">
        <v>3.0555555555555555E-2</v>
      </c>
      <c r="AD1752" s="36">
        <v>6.6666666666666666E-2</v>
      </c>
      <c r="AE1752" s="36">
        <v>6.6666666666666666E-2</v>
      </c>
      <c r="AF1752" s="36">
        <v>0</v>
      </c>
      <c r="AG1752" s="36">
        <v>0</v>
      </c>
      <c r="AH1752" s="36">
        <v>0</v>
      </c>
      <c r="AI1752" s="36">
        <v>0</v>
      </c>
      <c r="AJ1752" s="36">
        <v>0</v>
      </c>
      <c r="AK1752" s="36">
        <v>0</v>
      </c>
      <c r="AL1752" s="36">
        <v>6.6666666666666666E-2</v>
      </c>
      <c r="AM1752" s="36">
        <v>6.6666666666666666E-2</v>
      </c>
      <c r="AN1752" s="36">
        <v>6.6666666666666666E-2</v>
      </c>
      <c r="AO1752" s="36">
        <v>3.3333333333333333E-2</v>
      </c>
      <c r="AP1752" s="33" t="str">
        <f t="shared" si="26"/>
        <v>-</v>
      </c>
      <c r="AQ1752" s="55" t="str">
        <f t="shared" si="27"/>
        <v>-</v>
      </c>
      <c r="AR1752" s="56" t="str">
        <f t="shared" si="28"/>
        <v>-</v>
      </c>
      <c r="AS1752" s="34" t="s">
        <v>1890</v>
      </c>
      <c r="AT1752" s="122" t="s">
        <v>5208</v>
      </c>
    </row>
    <row r="1753" spans="1:46" ht="15.75" customHeight="1" x14ac:dyDescent="0.25">
      <c r="A1753" s="6">
        <v>26175030</v>
      </c>
      <c r="B1753" s="7" t="s">
        <v>43</v>
      </c>
      <c r="C1753" s="7" t="s">
        <v>209</v>
      </c>
      <c r="D1753" s="7" t="s">
        <v>210</v>
      </c>
      <c r="E1753" s="7" t="s">
        <v>53</v>
      </c>
      <c r="F1753" s="7">
        <v>1</v>
      </c>
      <c r="G1753" s="7">
        <v>1153</v>
      </c>
      <c r="H1753" s="7">
        <v>-75.690916669999993</v>
      </c>
      <c r="I1753" s="29">
        <v>5.7173333299999998</v>
      </c>
      <c r="J1753" s="6" t="s">
        <v>1908</v>
      </c>
      <c r="K1753" s="30">
        <v>28321</v>
      </c>
      <c r="L1753" s="30"/>
      <c r="M1753" s="7" t="s">
        <v>1911</v>
      </c>
      <c r="N1753" s="29" t="s">
        <v>1910</v>
      </c>
      <c r="O1753" s="31">
        <v>96.203333333333347</v>
      </c>
      <c r="P1753" s="31">
        <v>102.48620689655175</v>
      </c>
      <c r="Q1753" s="31">
        <v>166.6</v>
      </c>
      <c r="R1753" s="31">
        <v>235.34</v>
      </c>
      <c r="S1753" s="31">
        <v>296.35666666666668</v>
      </c>
      <c r="T1753" s="31">
        <v>205.97241379310341</v>
      </c>
      <c r="U1753" s="31">
        <v>184.25517241379305</v>
      </c>
      <c r="V1753" s="31">
        <v>191.26333333333332</v>
      </c>
      <c r="W1753" s="31">
        <v>259.52</v>
      </c>
      <c r="X1753" s="31">
        <v>304.15666666666669</v>
      </c>
      <c r="Y1753" s="31">
        <v>251.2555555555555</v>
      </c>
      <c r="Z1753" s="31">
        <v>189.40740740740745</v>
      </c>
      <c r="AA1753" s="4">
        <f t="shared" si="25"/>
        <v>2482.816756066411</v>
      </c>
      <c r="AB1753" s="32">
        <v>351</v>
      </c>
      <c r="AC1753" s="17">
        <v>0.97499999999999998</v>
      </c>
      <c r="AD1753" s="36">
        <v>1</v>
      </c>
      <c r="AE1753" s="36">
        <v>0.96666666666666667</v>
      </c>
      <c r="AF1753" s="36">
        <v>1</v>
      </c>
      <c r="AG1753" s="36">
        <v>1</v>
      </c>
      <c r="AH1753" s="36">
        <v>1</v>
      </c>
      <c r="AI1753" s="36">
        <v>0.96666666666666667</v>
      </c>
      <c r="AJ1753" s="36">
        <v>0.96666666666666667</v>
      </c>
      <c r="AK1753" s="36">
        <v>1</v>
      </c>
      <c r="AL1753" s="36">
        <v>1</v>
      </c>
      <c r="AM1753" s="36">
        <v>1</v>
      </c>
      <c r="AN1753" s="36">
        <v>0.9</v>
      </c>
      <c r="AO1753" s="36">
        <v>0.9</v>
      </c>
      <c r="AP1753" s="33" t="str">
        <f t="shared" si="26"/>
        <v>&gt;=80%</v>
      </c>
      <c r="AQ1753" s="55" t="str">
        <f t="shared" si="27"/>
        <v>&gt;=75%</v>
      </c>
      <c r="AR1753" s="56" t="str">
        <f t="shared" si="28"/>
        <v>&gt;=50%</v>
      </c>
      <c r="AT1753" s="121">
        <v>0.8</v>
      </c>
    </row>
    <row r="1754" spans="1:46" ht="15.75" customHeight="1" x14ac:dyDescent="0.25">
      <c r="A1754" s="6">
        <v>26175040</v>
      </c>
      <c r="B1754" s="7" t="s">
        <v>56</v>
      </c>
      <c r="C1754" s="7" t="s">
        <v>2656</v>
      </c>
      <c r="D1754" s="7" t="s">
        <v>124</v>
      </c>
      <c r="E1754" s="7" t="s">
        <v>53</v>
      </c>
      <c r="F1754" s="7">
        <v>1</v>
      </c>
      <c r="G1754" s="7">
        <v>604</v>
      </c>
      <c r="H1754" s="7">
        <v>-75.650972220000014</v>
      </c>
      <c r="I1754" s="29">
        <v>5.8002500000000001</v>
      </c>
      <c r="J1754" s="6" t="s">
        <v>1908</v>
      </c>
      <c r="K1754" s="30">
        <v>27499</v>
      </c>
      <c r="L1754" s="30"/>
      <c r="M1754" s="7" t="s">
        <v>1911</v>
      </c>
      <c r="N1754" s="29" t="s">
        <v>1910</v>
      </c>
      <c r="O1754" s="31">
        <v>52.331999999999987</v>
      </c>
      <c r="P1754" s="31">
        <v>73.552380952380943</v>
      </c>
      <c r="Q1754" s="31">
        <v>134.98181818181817</v>
      </c>
      <c r="R1754" s="31">
        <v>174.65238095238101</v>
      </c>
      <c r="S1754" s="31">
        <v>235.18695652173909</v>
      </c>
      <c r="T1754" s="31">
        <v>163.43913043478258</v>
      </c>
      <c r="U1754" s="31">
        <v>136.64999999999998</v>
      </c>
      <c r="V1754" s="31">
        <v>148.86521739130436</v>
      </c>
      <c r="W1754" s="31">
        <v>204.93333333333337</v>
      </c>
      <c r="X1754" s="31">
        <v>245.22307692307689</v>
      </c>
      <c r="Y1754" s="31">
        <v>229.39600000000002</v>
      </c>
      <c r="Z1754" s="31">
        <v>129.61923076923074</v>
      </c>
      <c r="AA1754" s="4">
        <f t="shared" si="25"/>
        <v>1928.831525460047</v>
      </c>
      <c r="AB1754" s="32">
        <v>281</v>
      </c>
      <c r="AC1754" s="17">
        <v>0.78055555555555556</v>
      </c>
      <c r="AD1754" s="36">
        <v>0.83333333333333337</v>
      </c>
      <c r="AE1754" s="36">
        <v>0.7</v>
      </c>
      <c r="AF1754" s="36">
        <v>0.73333333333333328</v>
      </c>
      <c r="AG1754" s="36">
        <v>0.7</v>
      </c>
      <c r="AH1754" s="36">
        <v>0.76666666666666672</v>
      </c>
      <c r="AI1754" s="36">
        <v>0.76666666666666672</v>
      </c>
      <c r="AJ1754" s="36">
        <v>0.73333333333333328</v>
      </c>
      <c r="AK1754" s="36">
        <v>0.76666666666666672</v>
      </c>
      <c r="AL1754" s="36">
        <v>0.8</v>
      </c>
      <c r="AM1754" s="36">
        <v>0.8666666666666667</v>
      </c>
      <c r="AN1754" s="36">
        <v>0.83333333333333337</v>
      </c>
      <c r="AO1754" s="36">
        <v>0.8666666666666667</v>
      </c>
      <c r="AP1754" s="33" t="str">
        <f t="shared" si="26"/>
        <v>-</v>
      </c>
      <c r="AQ1754" s="55" t="str">
        <f t="shared" si="27"/>
        <v>-</v>
      </c>
      <c r="AR1754" s="56" t="str">
        <f t="shared" si="28"/>
        <v>&gt;=50%</v>
      </c>
      <c r="AT1754" s="122" t="s">
        <v>5208</v>
      </c>
    </row>
    <row r="1755" spans="1:46" ht="15.75" customHeight="1" x14ac:dyDescent="0.25">
      <c r="A1755" s="6">
        <v>26175070</v>
      </c>
      <c r="B1755" s="7" t="s">
        <v>56</v>
      </c>
      <c r="C1755" s="7" t="s">
        <v>2657</v>
      </c>
      <c r="D1755" s="7" t="s">
        <v>2658</v>
      </c>
      <c r="E1755" s="7" t="s">
        <v>535</v>
      </c>
      <c r="F1755" s="7">
        <v>9</v>
      </c>
      <c r="G1755" s="7">
        <v>1320</v>
      </c>
      <c r="H1755" s="7">
        <v>-75.650000000000006</v>
      </c>
      <c r="I1755" s="29">
        <v>5.4666666699999995</v>
      </c>
      <c r="J1755" s="6" t="s">
        <v>1908</v>
      </c>
      <c r="K1755" s="30">
        <v>25856</v>
      </c>
      <c r="L1755" s="30"/>
      <c r="M1755" s="7" t="s">
        <v>1911</v>
      </c>
      <c r="N1755" s="29" t="s">
        <v>1892</v>
      </c>
      <c r="O1755" s="31">
        <v>118.24000000000001</v>
      </c>
      <c r="P1755" s="31">
        <v>113.22</v>
      </c>
      <c r="Q1755" s="31">
        <v>153.95999999999998</v>
      </c>
      <c r="R1755" s="31">
        <v>199.52</v>
      </c>
      <c r="S1755" s="31">
        <v>180</v>
      </c>
      <c r="T1755" s="31">
        <v>79.78</v>
      </c>
      <c r="U1755" s="31">
        <v>98.12</v>
      </c>
      <c r="V1755" s="31">
        <v>85.46</v>
      </c>
      <c r="W1755" s="31">
        <v>157.28</v>
      </c>
      <c r="X1755" s="31">
        <v>240.67999999999998</v>
      </c>
      <c r="Y1755" s="31">
        <v>264.10000000000002</v>
      </c>
      <c r="Z1755" s="31">
        <v>118.80000000000003</v>
      </c>
      <c r="AA1755" s="4">
        <f t="shared" si="25"/>
        <v>1809.16</v>
      </c>
      <c r="AB1755" s="32">
        <v>60</v>
      </c>
      <c r="AC1755" s="17">
        <v>0.16666666666666666</v>
      </c>
      <c r="AD1755" s="36">
        <v>0.16666666666666666</v>
      </c>
      <c r="AE1755" s="36">
        <v>0.16666666666666666</v>
      </c>
      <c r="AF1755" s="36">
        <v>0.16666666666666666</v>
      </c>
      <c r="AG1755" s="36">
        <v>0.16666666666666666</v>
      </c>
      <c r="AH1755" s="36">
        <v>0.16666666666666666</v>
      </c>
      <c r="AI1755" s="36">
        <v>0.16666666666666666</v>
      </c>
      <c r="AJ1755" s="36">
        <v>0.16666666666666666</v>
      </c>
      <c r="AK1755" s="36">
        <v>0.16666666666666666</v>
      </c>
      <c r="AL1755" s="36">
        <v>0.16666666666666666</v>
      </c>
      <c r="AM1755" s="36">
        <v>0.16666666666666666</v>
      </c>
      <c r="AN1755" s="36">
        <v>0.16666666666666666</v>
      </c>
      <c r="AO1755" s="36">
        <v>0.16666666666666666</v>
      </c>
      <c r="AP1755" s="33" t="str">
        <f t="shared" si="26"/>
        <v>-</v>
      </c>
      <c r="AQ1755" s="55" t="str">
        <f t="shared" si="27"/>
        <v>-</v>
      </c>
      <c r="AR1755" s="56" t="str">
        <f t="shared" si="28"/>
        <v>-</v>
      </c>
      <c r="AS1755" s="34" t="s">
        <v>1892</v>
      </c>
      <c r="AT1755" s="122" t="s">
        <v>5208</v>
      </c>
    </row>
    <row r="1756" spans="1:46" ht="15.75" customHeight="1" x14ac:dyDescent="0.25">
      <c r="A1756" s="6">
        <v>26180040</v>
      </c>
      <c r="B1756" s="7" t="s">
        <v>26</v>
      </c>
      <c r="C1756" s="7" t="s">
        <v>2659</v>
      </c>
      <c r="D1756" s="7" t="s">
        <v>534</v>
      </c>
      <c r="E1756" s="7" t="s">
        <v>535</v>
      </c>
      <c r="F1756" s="7">
        <v>9</v>
      </c>
      <c r="G1756" s="7">
        <v>1900</v>
      </c>
      <c r="H1756" s="7">
        <v>-75.416666669999998</v>
      </c>
      <c r="I1756" s="29">
        <v>5.6666666699999997</v>
      </c>
      <c r="J1756" s="6" t="s">
        <v>1908</v>
      </c>
      <c r="K1756" s="30">
        <v>33253</v>
      </c>
      <c r="L1756" s="30"/>
      <c r="M1756" s="7" t="s">
        <v>1911</v>
      </c>
      <c r="N1756" s="29" t="s">
        <v>1892</v>
      </c>
      <c r="O1756" s="31">
        <v>68</v>
      </c>
      <c r="P1756" s="31">
        <v>41</v>
      </c>
      <c r="Q1756" s="31">
        <v>73.5</v>
      </c>
      <c r="R1756" s="31">
        <v>140</v>
      </c>
      <c r="S1756" s="31">
        <v>131.5</v>
      </c>
      <c r="T1756" s="31">
        <v>40</v>
      </c>
      <c r="U1756" s="31">
        <v>72</v>
      </c>
      <c r="V1756" s="31">
        <v>84</v>
      </c>
      <c r="W1756" s="31">
        <v>142</v>
      </c>
      <c r="X1756" s="31">
        <v>226.5</v>
      </c>
      <c r="Y1756" s="31">
        <v>204</v>
      </c>
      <c r="Z1756" s="31">
        <v>75</v>
      </c>
      <c r="AA1756" s="4">
        <f t="shared" si="25"/>
        <v>1297.5</v>
      </c>
      <c r="AB1756" s="32">
        <v>22</v>
      </c>
      <c r="AC1756" s="17">
        <v>6.1111111111111109E-2</v>
      </c>
      <c r="AD1756" s="36">
        <v>6.6666666666666666E-2</v>
      </c>
      <c r="AE1756" s="36">
        <v>6.6666666666666666E-2</v>
      </c>
      <c r="AF1756" s="36">
        <v>6.6666666666666666E-2</v>
      </c>
      <c r="AG1756" s="36">
        <v>6.6666666666666666E-2</v>
      </c>
      <c r="AH1756" s="36">
        <v>6.6666666666666666E-2</v>
      </c>
      <c r="AI1756" s="36">
        <v>3.3333333333333333E-2</v>
      </c>
      <c r="AJ1756" s="36">
        <v>6.6666666666666666E-2</v>
      </c>
      <c r="AK1756" s="36">
        <v>6.6666666666666666E-2</v>
      </c>
      <c r="AL1756" s="36">
        <v>6.6666666666666666E-2</v>
      </c>
      <c r="AM1756" s="36">
        <v>6.6666666666666666E-2</v>
      </c>
      <c r="AN1756" s="36">
        <v>6.6666666666666666E-2</v>
      </c>
      <c r="AO1756" s="36">
        <v>3.3333333333333333E-2</v>
      </c>
      <c r="AP1756" s="33" t="str">
        <f t="shared" si="26"/>
        <v>-</v>
      </c>
      <c r="AQ1756" s="55" t="str">
        <f t="shared" si="27"/>
        <v>-</v>
      </c>
      <c r="AR1756" s="56" t="str">
        <f t="shared" si="28"/>
        <v>-</v>
      </c>
      <c r="AS1756" s="34" t="s">
        <v>1892</v>
      </c>
      <c r="AT1756" s="122" t="s">
        <v>5208</v>
      </c>
    </row>
    <row r="1757" spans="1:46" ht="15.75" customHeight="1" x14ac:dyDescent="0.25">
      <c r="A1757" s="6">
        <v>26180050</v>
      </c>
      <c r="B1757" s="7" t="s">
        <v>26</v>
      </c>
      <c r="C1757" s="7" t="s">
        <v>2660</v>
      </c>
      <c r="D1757" s="7" t="s">
        <v>534</v>
      </c>
      <c r="E1757" s="7" t="s">
        <v>535</v>
      </c>
      <c r="F1757" s="7">
        <v>9</v>
      </c>
      <c r="G1757" s="7">
        <v>1600</v>
      </c>
      <c r="H1757" s="7">
        <v>-75.466666669999995</v>
      </c>
      <c r="I1757" s="29">
        <v>5.6333333300000001</v>
      </c>
      <c r="J1757" s="6" t="s">
        <v>1908</v>
      </c>
      <c r="K1757" s="30">
        <v>18947</v>
      </c>
      <c r="L1757" s="30"/>
      <c r="M1757" s="7" t="s">
        <v>1911</v>
      </c>
      <c r="N1757" s="29" t="s">
        <v>1892</v>
      </c>
      <c r="O1757" s="31">
        <v>86.5</v>
      </c>
      <c r="P1757" s="31">
        <v>40.5</v>
      </c>
      <c r="Q1757" s="31">
        <v>60</v>
      </c>
      <c r="R1757" s="31">
        <v>129</v>
      </c>
      <c r="S1757" s="31">
        <v>163.5</v>
      </c>
      <c r="T1757" s="31">
        <v>66</v>
      </c>
      <c r="U1757" s="31">
        <v>84</v>
      </c>
      <c r="V1757" s="31">
        <v>115</v>
      </c>
      <c r="W1757" s="31">
        <v>123</v>
      </c>
      <c r="X1757" s="31">
        <v>191</v>
      </c>
      <c r="Y1757" s="31">
        <v>236.5</v>
      </c>
      <c r="Z1757" s="31">
        <v>107.5</v>
      </c>
      <c r="AA1757" s="4">
        <f t="shared" si="25"/>
        <v>1402.5</v>
      </c>
      <c r="AB1757" s="32">
        <v>24</v>
      </c>
      <c r="AC1757" s="17">
        <v>6.6666666666666666E-2</v>
      </c>
      <c r="AD1757" s="36">
        <v>6.6666666666666666E-2</v>
      </c>
      <c r="AE1757" s="36">
        <v>6.6666666666666666E-2</v>
      </c>
      <c r="AF1757" s="36">
        <v>6.6666666666666666E-2</v>
      </c>
      <c r="AG1757" s="36">
        <v>6.6666666666666666E-2</v>
      </c>
      <c r="AH1757" s="36">
        <v>6.6666666666666666E-2</v>
      </c>
      <c r="AI1757" s="36">
        <v>6.6666666666666666E-2</v>
      </c>
      <c r="AJ1757" s="36">
        <v>6.6666666666666666E-2</v>
      </c>
      <c r="AK1757" s="36">
        <v>6.6666666666666666E-2</v>
      </c>
      <c r="AL1757" s="36">
        <v>6.6666666666666666E-2</v>
      </c>
      <c r="AM1757" s="36">
        <v>6.6666666666666666E-2</v>
      </c>
      <c r="AN1757" s="36">
        <v>6.6666666666666666E-2</v>
      </c>
      <c r="AO1757" s="36">
        <v>6.6666666666666666E-2</v>
      </c>
      <c r="AP1757" s="33" t="str">
        <f t="shared" si="26"/>
        <v>-</v>
      </c>
      <c r="AQ1757" s="55" t="str">
        <f t="shared" si="27"/>
        <v>-</v>
      </c>
      <c r="AR1757" s="56" t="str">
        <f t="shared" si="28"/>
        <v>-</v>
      </c>
      <c r="AS1757" s="34" t="s">
        <v>1892</v>
      </c>
      <c r="AT1757" s="122" t="s">
        <v>5208</v>
      </c>
    </row>
    <row r="1758" spans="1:46" ht="15.75" customHeight="1" x14ac:dyDescent="0.25">
      <c r="A1758" s="6">
        <v>26180160</v>
      </c>
      <c r="B1758" s="7" t="s">
        <v>26</v>
      </c>
      <c r="C1758" s="7" t="s">
        <v>52</v>
      </c>
      <c r="D1758" s="7" t="s">
        <v>52</v>
      </c>
      <c r="E1758" s="7" t="s">
        <v>53</v>
      </c>
      <c r="F1758" s="7">
        <v>1</v>
      </c>
      <c r="G1758" s="7">
        <v>2450</v>
      </c>
      <c r="H1758" s="7">
        <v>-75.43041667</v>
      </c>
      <c r="I1758" s="29">
        <v>5.7859722199999997</v>
      </c>
      <c r="J1758" s="6" t="s">
        <v>1908</v>
      </c>
      <c r="K1758" s="30">
        <v>25703</v>
      </c>
      <c r="L1758" s="30"/>
      <c r="M1758" s="7" t="s">
        <v>1911</v>
      </c>
      <c r="N1758" s="29" t="s">
        <v>1910</v>
      </c>
      <c r="O1758" s="31">
        <v>108.18214285714285</v>
      </c>
      <c r="P1758" s="31">
        <v>109.32413793103447</v>
      </c>
      <c r="Q1758" s="31">
        <v>184.02142857142857</v>
      </c>
      <c r="R1758" s="31">
        <v>215.69285714285715</v>
      </c>
      <c r="S1758" s="31">
        <v>246.66551724137932</v>
      </c>
      <c r="T1758" s="31">
        <v>147.38214285714284</v>
      </c>
      <c r="U1758" s="31">
        <v>118.83793103448275</v>
      </c>
      <c r="V1758" s="31">
        <v>125.62413793103448</v>
      </c>
      <c r="W1758" s="31">
        <v>204.68666666666667</v>
      </c>
      <c r="X1758" s="31">
        <v>284.76551724137926</v>
      </c>
      <c r="Y1758" s="31">
        <v>271.71379310344827</v>
      </c>
      <c r="Z1758" s="31">
        <v>167.96428571428572</v>
      </c>
      <c r="AA1758" s="4">
        <f t="shared" si="25"/>
        <v>2184.8605582922823</v>
      </c>
      <c r="AB1758" s="32">
        <v>344</v>
      </c>
      <c r="AC1758" s="17">
        <v>0.9555555555555556</v>
      </c>
      <c r="AD1758" s="36">
        <v>0.93333333333333335</v>
      </c>
      <c r="AE1758" s="36">
        <v>0.96666666666666667</v>
      </c>
      <c r="AF1758" s="36">
        <v>0.93333333333333335</v>
      </c>
      <c r="AG1758" s="36">
        <v>0.93333333333333335</v>
      </c>
      <c r="AH1758" s="36">
        <v>0.96666666666666667</v>
      </c>
      <c r="AI1758" s="36">
        <v>0.93333333333333335</v>
      </c>
      <c r="AJ1758" s="36">
        <v>0.96666666666666667</v>
      </c>
      <c r="AK1758" s="36">
        <v>0.96666666666666667</v>
      </c>
      <c r="AL1758" s="36">
        <v>1</v>
      </c>
      <c r="AM1758" s="36">
        <v>0.96666666666666667</v>
      </c>
      <c r="AN1758" s="36">
        <v>0.96666666666666667</v>
      </c>
      <c r="AO1758" s="36">
        <v>0.93333333333333335</v>
      </c>
      <c r="AP1758" s="33" t="str">
        <f t="shared" si="26"/>
        <v>&gt;=80%</v>
      </c>
      <c r="AQ1758" s="55" t="str">
        <f t="shared" si="27"/>
        <v>&gt;=75%</v>
      </c>
      <c r="AR1758" s="56" t="str">
        <f t="shared" si="28"/>
        <v>&gt;=50%</v>
      </c>
      <c r="AT1758" s="121">
        <v>0.8</v>
      </c>
    </row>
    <row r="1759" spans="1:46" ht="15.75" customHeight="1" x14ac:dyDescent="0.25">
      <c r="A1759" s="6">
        <v>26180170</v>
      </c>
      <c r="B1759" s="7" t="s">
        <v>26</v>
      </c>
      <c r="C1759" s="7" t="s">
        <v>142</v>
      </c>
      <c r="D1759" s="7" t="s">
        <v>143</v>
      </c>
      <c r="E1759" s="7" t="s">
        <v>53</v>
      </c>
      <c r="F1759" s="7">
        <v>1</v>
      </c>
      <c r="G1759" s="7">
        <v>2530</v>
      </c>
      <c r="H1759" s="7">
        <v>-75.381388889999997</v>
      </c>
      <c r="I1759" s="29">
        <v>5.9983333300000004</v>
      </c>
      <c r="J1759" s="6" t="s">
        <v>1908</v>
      </c>
      <c r="K1759" s="30">
        <v>25703</v>
      </c>
      <c r="L1759" s="30"/>
      <c r="M1759" s="7" t="s">
        <v>1911</v>
      </c>
      <c r="N1759" s="29" t="s">
        <v>1910</v>
      </c>
      <c r="O1759" s="31">
        <v>80.914814814814804</v>
      </c>
      <c r="P1759" s="31">
        <v>90.731034482758631</v>
      </c>
      <c r="Q1759" s="31">
        <v>153.25769230769231</v>
      </c>
      <c r="R1759" s="31">
        <v>223.11428571428573</v>
      </c>
      <c r="S1759" s="31">
        <v>257.69285714285712</v>
      </c>
      <c r="T1759" s="31">
        <v>175.13103448275862</v>
      </c>
      <c r="U1759" s="31">
        <v>167.62142857142859</v>
      </c>
      <c r="V1759" s="31">
        <v>171.64074074074074</v>
      </c>
      <c r="W1759" s="31">
        <v>222.53333333333336</v>
      </c>
      <c r="X1759" s="31">
        <v>212.17931034482757</v>
      </c>
      <c r="Y1759" s="31">
        <v>188.24999999999997</v>
      </c>
      <c r="Z1759" s="31">
        <v>119.60333333333334</v>
      </c>
      <c r="AA1759" s="4">
        <f t="shared" si="25"/>
        <v>2062.669865268831</v>
      </c>
      <c r="AB1759" s="32">
        <v>338</v>
      </c>
      <c r="AC1759" s="17">
        <v>0.93888888888888888</v>
      </c>
      <c r="AD1759" s="36">
        <v>0.9</v>
      </c>
      <c r="AE1759" s="36">
        <v>0.96666666666666667</v>
      </c>
      <c r="AF1759" s="36">
        <v>0.8666666666666667</v>
      </c>
      <c r="AG1759" s="36">
        <v>0.93333333333333335</v>
      </c>
      <c r="AH1759" s="36">
        <v>0.93333333333333335</v>
      </c>
      <c r="AI1759" s="36">
        <v>0.96666666666666667</v>
      </c>
      <c r="AJ1759" s="36">
        <v>0.93333333333333335</v>
      </c>
      <c r="AK1759" s="36">
        <v>0.9</v>
      </c>
      <c r="AL1759" s="36">
        <v>0.9</v>
      </c>
      <c r="AM1759" s="36">
        <v>0.96666666666666667</v>
      </c>
      <c r="AN1759" s="36">
        <v>1</v>
      </c>
      <c r="AO1759" s="36">
        <v>1</v>
      </c>
      <c r="AP1759" s="33" t="str">
        <f t="shared" si="26"/>
        <v>&gt;=80%</v>
      </c>
      <c r="AQ1759" s="55" t="str">
        <f t="shared" si="27"/>
        <v>&gt;=75%</v>
      </c>
      <c r="AR1759" s="56" t="str">
        <f t="shared" si="28"/>
        <v>&gt;=50%</v>
      </c>
      <c r="AT1759" s="121">
        <v>0.8</v>
      </c>
    </row>
    <row r="1760" spans="1:46" ht="15.75" customHeight="1" x14ac:dyDescent="0.25">
      <c r="A1760" s="6">
        <v>26180180</v>
      </c>
      <c r="B1760" s="7" t="s">
        <v>54</v>
      </c>
      <c r="C1760" s="7" t="s">
        <v>208</v>
      </c>
      <c r="D1760" s="7" t="s">
        <v>205</v>
      </c>
      <c r="E1760" s="7" t="s">
        <v>53</v>
      </c>
      <c r="F1760" s="7">
        <v>1</v>
      </c>
      <c r="G1760" s="7">
        <v>2180</v>
      </c>
      <c r="H1760" s="7">
        <v>-75.294499999999999</v>
      </c>
      <c r="I1760" s="29">
        <v>5.7152500000000002</v>
      </c>
      <c r="J1760" s="6" t="s">
        <v>1908</v>
      </c>
      <c r="K1760" s="30">
        <v>25734</v>
      </c>
      <c r="L1760" s="30"/>
      <c r="M1760" s="7" t="s">
        <v>1911</v>
      </c>
      <c r="N1760" s="29" t="s">
        <v>1910</v>
      </c>
      <c r="O1760" s="31">
        <v>101.56896551724137</v>
      </c>
      <c r="P1760" s="31">
        <v>130.06</v>
      </c>
      <c r="Q1760" s="31">
        <v>192.51333333333329</v>
      </c>
      <c r="R1760" s="31">
        <v>239.12758620689652</v>
      </c>
      <c r="S1760" s="31">
        <v>274.29310344827582</v>
      </c>
      <c r="T1760" s="31">
        <v>180.08666666666662</v>
      </c>
      <c r="U1760" s="31">
        <v>183.97241379310341</v>
      </c>
      <c r="V1760" s="31">
        <v>168.93103448275863</v>
      </c>
      <c r="W1760" s="31">
        <v>250.19</v>
      </c>
      <c r="X1760" s="31">
        <v>279.4933333333334</v>
      </c>
      <c r="Y1760" s="31">
        <v>229.8586206896552</v>
      </c>
      <c r="Z1760" s="31">
        <v>144.14827586206894</v>
      </c>
      <c r="AA1760" s="4">
        <f t="shared" si="25"/>
        <v>2374.2433333333333</v>
      </c>
      <c r="AB1760" s="32">
        <v>353</v>
      </c>
      <c r="AC1760" s="17">
        <v>0.98055555555555551</v>
      </c>
      <c r="AD1760" s="36">
        <v>0.96666666666666667</v>
      </c>
      <c r="AE1760" s="36">
        <v>1</v>
      </c>
      <c r="AF1760" s="36">
        <v>1</v>
      </c>
      <c r="AG1760" s="36">
        <v>0.96666666666666667</v>
      </c>
      <c r="AH1760" s="36">
        <v>0.96666666666666667</v>
      </c>
      <c r="AI1760" s="36">
        <v>1</v>
      </c>
      <c r="AJ1760" s="36">
        <v>0.96666666666666667</v>
      </c>
      <c r="AK1760" s="36">
        <v>0.96666666666666667</v>
      </c>
      <c r="AL1760" s="36">
        <v>1</v>
      </c>
      <c r="AM1760" s="36">
        <v>1</v>
      </c>
      <c r="AN1760" s="36">
        <v>0.96666666666666667</v>
      </c>
      <c r="AO1760" s="36">
        <v>0.96666666666666667</v>
      </c>
      <c r="AP1760" s="33" t="str">
        <f t="shared" si="26"/>
        <v>&gt;=80%</v>
      </c>
      <c r="AQ1760" s="55" t="str">
        <f t="shared" si="27"/>
        <v>&gt;=75%</v>
      </c>
      <c r="AR1760" s="56" t="str">
        <f t="shared" si="28"/>
        <v>&gt;=50%</v>
      </c>
      <c r="AT1760" s="121">
        <v>0.8</v>
      </c>
    </row>
    <row r="1761" spans="1:46" ht="15.75" customHeight="1" x14ac:dyDescent="0.25">
      <c r="A1761" s="6">
        <v>26180190</v>
      </c>
      <c r="B1761" s="7" t="s">
        <v>26</v>
      </c>
      <c r="C1761" s="7" t="s">
        <v>534</v>
      </c>
      <c r="D1761" s="7" t="s">
        <v>534</v>
      </c>
      <c r="E1761" s="7" t="s">
        <v>535</v>
      </c>
      <c r="F1761" s="7">
        <v>1</v>
      </c>
      <c r="G1761" s="7">
        <v>2400</v>
      </c>
      <c r="H1761" s="7">
        <v>-75.451194439999995</v>
      </c>
      <c r="I1761" s="29">
        <v>5.6000277799999996</v>
      </c>
      <c r="J1761" s="6" t="s">
        <v>1908</v>
      </c>
      <c r="K1761" s="30">
        <v>25795</v>
      </c>
      <c r="L1761" s="30"/>
      <c r="M1761" s="7" t="s">
        <v>1911</v>
      </c>
      <c r="N1761" s="29" t="s">
        <v>1910</v>
      </c>
      <c r="O1761" s="31">
        <v>133.64285714285714</v>
      </c>
      <c r="P1761" s="31">
        <v>164.4344827586207</v>
      </c>
      <c r="Q1761" s="31">
        <v>298.91428571428571</v>
      </c>
      <c r="R1761" s="31">
        <v>384.30714285714288</v>
      </c>
      <c r="S1761" s="31">
        <v>366.55</v>
      </c>
      <c r="T1761" s="31">
        <v>256.24814814814812</v>
      </c>
      <c r="U1761" s="31">
        <v>212.48214285714286</v>
      </c>
      <c r="V1761" s="31">
        <v>204.95666666666665</v>
      </c>
      <c r="W1761" s="31">
        <v>312.84482758620692</v>
      </c>
      <c r="X1761" s="31">
        <v>393.35172413793106</v>
      </c>
      <c r="Y1761" s="31">
        <v>335.02068965517242</v>
      </c>
      <c r="Z1761" s="31">
        <v>209.79999999999998</v>
      </c>
      <c r="AA1761" s="4">
        <f t="shared" si="25"/>
        <v>3272.5529675241742</v>
      </c>
      <c r="AB1761" s="32">
        <v>343</v>
      </c>
      <c r="AC1761" s="17">
        <v>0.95277777777777772</v>
      </c>
      <c r="AD1761" s="36">
        <v>0.93333333333333335</v>
      </c>
      <c r="AE1761" s="36">
        <v>0.96666666666666667</v>
      </c>
      <c r="AF1761" s="36">
        <v>0.93333333333333335</v>
      </c>
      <c r="AG1761" s="36">
        <v>0.93333333333333335</v>
      </c>
      <c r="AH1761" s="36">
        <v>1</v>
      </c>
      <c r="AI1761" s="36">
        <v>0.9</v>
      </c>
      <c r="AJ1761" s="36">
        <v>0.93333333333333335</v>
      </c>
      <c r="AK1761" s="36">
        <v>1</v>
      </c>
      <c r="AL1761" s="36">
        <v>0.96666666666666667</v>
      </c>
      <c r="AM1761" s="36">
        <v>0.96666666666666667</v>
      </c>
      <c r="AN1761" s="36">
        <v>0.96666666666666667</v>
      </c>
      <c r="AO1761" s="36">
        <v>0.93333333333333335</v>
      </c>
      <c r="AP1761" s="33" t="str">
        <f t="shared" si="26"/>
        <v>&gt;=80%</v>
      </c>
      <c r="AQ1761" s="55" t="str">
        <f t="shared" si="27"/>
        <v>&gt;=75%</v>
      </c>
      <c r="AR1761" s="56" t="str">
        <f t="shared" si="28"/>
        <v>&gt;=50%</v>
      </c>
      <c r="AT1761" s="121">
        <v>0.8</v>
      </c>
    </row>
    <row r="1762" spans="1:46" ht="15.75" customHeight="1" x14ac:dyDescent="0.25">
      <c r="A1762" s="6">
        <v>26180200</v>
      </c>
      <c r="B1762" s="7" t="s">
        <v>26</v>
      </c>
      <c r="C1762" s="7" t="s">
        <v>155</v>
      </c>
      <c r="D1762" s="7" t="s">
        <v>155</v>
      </c>
      <c r="E1762" s="7" t="s">
        <v>53</v>
      </c>
      <c r="F1762" s="7">
        <v>1</v>
      </c>
      <c r="G1762" s="7">
        <v>560</v>
      </c>
      <c r="H1762" s="7">
        <v>-75.536833329999993</v>
      </c>
      <c r="I1762" s="29">
        <v>5.95083333</v>
      </c>
      <c r="J1762" s="6" t="s">
        <v>1908</v>
      </c>
      <c r="K1762" s="30">
        <v>25856</v>
      </c>
      <c r="L1762" s="30"/>
      <c r="M1762" s="7" t="s">
        <v>1911</v>
      </c>
      <c r="N1762" s="29" t="s">
        <v>1910</v>
      </c>
      <c r="O1762" s="31">
        <v>96.793103448275858</v>
      </c>
      <c r="P1762" s="31">
        <v>97.57931034482759</v>
      </c>
      <c r="Q1762" s="31">
        <v>198.27586206896552</v>
      </c>
      <c r="R1762" s="31">
        <v>255.18620689655171</v>
      </c>
      <c r="S1762" s="31">
        <v>293.89999999999998</v>
      </c>
      <c r="T1762" s="31">
        <v>158.01379310344825</v>
      </c>
      <c r="U1762" s="31">
        <v>149.17241379310346</v>
      </c>
      <c r="V1762" s="31">
        <v>145.96666666666667</v>
      </c>
      <c r="W1762" s="31">
        <v>264.53333333333336</v>
      </c>
      <c r="X1762" s="31">
        <v>355.65</v>
      </c>
      <c r="Y1762" s="31">
        <v>320.98666666666668</v>
      </c>
      <c r="Z1762" s="31">
        <v>180.14137931034483</v>
      </c>
      <c r="AA1762" s="4">
        <f t="shared" si="25"/>
        <v>2516.1987356321838</v>
      </c>
      <c r="AB1762" s="32">
        <v>353</v>
      </c>
      <c r="AC1762" s="17">
        <v>0.98055555555555551</v>
      </c>
      <c r="AD1762" s="36">
        <v>0.96666666666666667</v>
      </c>
      <c r="AE1762" s="36">
        <v>0.96666666666666667</v>
      </c>
      <c r="AF1762" s="36">
        <v>0.96666666666666667</v>
      </c>
      <c r="AG1762" s="36">
        <v>0.96666666666666667</v>
      </c>
      <c r="AH1762" s="36">
        <v>1</v>
      </c>
      <c r="AI1762" s="36">
        <v>0.96666666666666667</v>
      </c>
      <c r="AJ1762" s="36">
        <v>0.96666666666666667</v>
      </c>
      <c r="AK1762" s="36">
        <v>1</v>
      </c>
      <c r="AL1762" s="36">
        <v>1</v>
      </c>
      <c r="AM1762" s="36">
        <v>1</v>
      </c>
      <c r="AN1762" s="36">
        <v>1</v>
      </c>
      <c r="AO1762" s="36">
        <v>0.96666666666666667</v>
      </c>
      <c r="AP1762" s="33" t="str">
        <f t="shared" si="26"/>
        <v>&gt;=80%</v>
      </c>
      <c r="AQ1762" s="55" t="str">
        <f t="shared" si="27"/>
        <v>&gt;=75%</v>
      </c>
      <c r="AR1762" s="56" t="str">
        <f t="shared" si="28"/>
        <v>&gt;=50%</v>
      </c>
      <c r="AT1762" s="121">
        <v>0.8</v>
      </c>
    </row>
    <row r="1763" spans="1:46" ht="15.75" customHeight="1" x14ac:dyDescent="0.25">
      <c r="A1763" s="6">
        <v>26180220</v>
      </c>
      <c r="B1763" s="7" t="s">
        <v>26</v>
      </c>
      <c r="C1763" s="7" t="s">
        <v>141</v>
      </c>
      <c r="D1763" s="7" t="s">
        <v>141</v>
      </c>
      <c r="E1763" s="7" t="s">
        <v>53</v>
      </c>
      <c r="F1763" s="7">
        <v>1</v>
      </c>
      <c r="G1763" s="7">
        <v>608</v>
      </c>
      <c r="H1763" s="7">
        <v>-75.599997220000006</v>
      </c>
      <c r="I1763" s="29">
        <v>5.73</v>
      </c>
      <c r="J1763" s="6" t="s">
        <v>1908</v>
      </c>
      <c r="K1763" s="30">
        <v>29374</v>
      </c>
      <c r="L1763" s="30"/>
      <c r="M1763" s="7" t="s">
        <v>1911</v>
      </c>
      <c r="N1763" s="29" t="s">
        <v>1910</v>
      </c>
      <c r="O1763" s="31">
        <v>65.492592592592587</v>
      </c>
      <c r="P1763" s="31">
        <v>80.870370370370367</v>
      </c>
      <c r="Q1763" s="31">
        <v>136.60000000000002</v>
      </c>
      <c r="R1763" s="31">
        <v>194</v>
      </c>
      <c r="S1763" s="31">
        <v>241.13448275862072</v>
      </c>
      <c r="T1763" s="31">
        <v>144.65357142857141</v>
      </c>
      <c r="U1763" s="31">
        <v>139.79285714285717</v>
      </c>
      <c r="V1763" s="31">
        <v>154.39999999999998</v>
      </c>
      <c r="W1763" s="31">
        <v>215.95555555555549</v>
      </c>
      <c r="X1763" s="31">
        <v>265.03793103448282</v>
      </c>
      <c r="Y1763" s="31">
        <v>229.91428571428577</v>
      </c>
      <c r="Z1763" s="31">
        <v>130.65185185185186</v>
      </c>
      <c r="AA1763" s="4">
        <f t="shared" si="25"/>
        <v>1998.5034984491886</v>
      </c>
      <c r="AB1763" s="32">
        <v>331</v>
      </c>
      <c r="AC1763" s="17">
        <v>0.9194444444444444</v>
      </c>
      <c r="AD1763" s="36">
        <v>0.9</v>
      </c>
      <c r="AE1763" s="36">
        <v>0.9</v>
      </c>
      <c r="AF1763" s="36">
        <v>0.93333333333333335</v>
      </c>
      <c r="AG1763" s="36">
        <v>0.8666666666666667</v>
      </c>
      <c r="AH1763" s="36">
        <v>0.96666666666666667</v>
      </c>
      <c r="AI1763" s="36">
        <v>0.93333333333333335</v>
      </c>
      <c r="AJ1763" s="36">
        <v>0.93333333333333335</v>
      </c>
      <c r="AK1763" s="36">
        <v>0.9</v>
      </c>
      <c r="AL1763" s="36">
        <v>0.9</v>
      </c>
      <c r="AM1763" s="36">
        <v>0.96666666666666667</v>
      </c>
      <c r="AN1763" s="36">
        <v>0.93333333333333335</v>
      </c>
      <c r="AO1763" s="36">
        <v>0.9</v>
      </c>
      <c r="AP1763" s="33" t="str">
        <f t="shared" si="26"/>
        <v>&gt;=80%</v>
      </c>
      <c r="AQ1763" s="55" t="str">
        <f t="shared" si="27"/>
        <v>&gt;=75%</v>
      </c>
      <c r="AR1763" s="56" t="str">
        <f t="shared" si="28"/>
        <v>&gt;=50%</v>
      </c>
      <c r="AT1763" s="121">
        <v>0.8</v>
      </c>
    </row>
    <row r="1764" spans="1:46" ht="15.75" customHeight="1" x14ac:dyDescent="0.25">
      <c r="A1764" s="6">
        <v>26180240</v>
      </c>
      <c r="B1764" s="7" t="s">
        <v>54</v>
      </c>
      <c r="C1764" s="7" t="s">
        <v>1530</v>
      </c>
      <c r="D1764" s="7" t="s">
        <v>534</v>
      </c>
      <c r="E1764" s="7" t="s">
        <v>535</v>
      </c>
      <c r="F1764" s="7">
        <v>1</v>
      </c>
      <c r="G1764" s="7">
        <v>3210</v>
      </c>
      <c r="H1764" s="7">
        <v>-75.392888889999995</v>
      </c>
      <c r="I1764" s="29">
        <v>5.5221944399999998</v>
      </c>
      <c r="J1764" s="6" t="s">
        <v>1908</v>
      </c>
      <c r="K1764" s="30">
        <v>34439</v>
      </c>
      <c r="L1764" s="30"/>
      <c r="M1764" s="7" t="s">
        <v>1911</v>
      </c>
      <c r="N1764" s="29" t="s">
        <v>1910</v>
      </c>
      <c r="O1764" s="31">
        <v>92.832000000000022</v>
      </c>
      <c r="P1764" s="31">
        <v>138.18695652173915</v>
      </c>
      <c r="Q1764" s="31">
        <v>223.48749999999998</v>
      </c>
      <c r="R1764" s="31">
        <v>242.82083333333335</v>
      </c>
      <c r="S1764" s="31">
        <v>286.0809523809524</v>
      </c>
      <c r="T1764" s="31">
        <v>200.29615384615389</v>
      </c>
      <c r="U1764" s="31">
        <v>147.44166666666669</v>
      </c>
      <c r="V1764" s="31">
        <v>151.04583333333332</v>
      </c>
      <c r="W1764" s="31">
        <v>193.05384615384617</v>
      </c>
      <c r="X1764" s="31">
        <v>276.92272727272729</v>
      </c>
      <c r="Y1764" s="31">
        <v>249.20833333333337</v>
      </c>
      <c r="Z1764" s="31">
        <v>145.19166666666666</v>
      </c>
      <c r="AA1764" s="4">
        <f t="shared" si="25"/>
        <v>2346.5684695087521</v>
      </c>
      <c r="AB1764" s="32">
        <v>287</v>
      </c>
      <c r="AC1764" s="17">
        <v>0.79722222222222228</v>
      </c>
      <c r="AD1764" s="36">
        <v>0.83333333333333337</v>
      </c>
      <c r="AE1764" s="36">
        <v>0.76666666666666672</v>
      </c>
      <c r="AF1764" s="36">
        <v>0.8</v>
      </c>
      <c r="AG1764" s="36">
        <v>0.8</v>
      </c>
      <c r="AH1764" s="36">
        <v>0.7</v>
      </c>
      <c r="AI1764" s="36">
        <v>0.8666666666666667</v>
      </c>
      <c r="AJ1764" s="36">
        <v>0.8</v>
      </c>
      <c r="AK1764" s="36">
        <v>0.8</v>
      </c>
      <c r="AL1764" s="36">
        <v>0.8666666666666667</v>
      </c>
      <c r="AM1764" s="36">
        <v>0.73333333333333328</v>
      </c>
      <c r="AN1764" s="36">
        <v>0.8</v>
      </c>
      <c r="AO1764" s="36">
        <v>0.8</v>
      </c>
      <c r="AP1764" s="33" t="str">
        <f t="shared" si="26"/>
        <v>-</v>
      </c>
      <c r="AQ1764" s="55" t="str">
        <f t="shared" si="27"/>
        <v>-</v>
      </c>
      <c r="AR1764" s="56" t="str">
        <f t="shared" si="28"/>
        <v>&gt;=50%</v>
      </c>
      <c r="AT1764" s="122" t="s">
        <v>5208</v>
      </c>
    </row>
    <row r="1765" spans="1:46" ht="15.75" customHeight="1" x14ac:dyDescent="0.25">
      <c r="A1765" s="6">
        <v>26180250</v>
      </c>
      <c r="B1765" s="7" t="s">
        <v>54</v>
      </c>
      <c r="C1765" s="7" t="s">
        <v>2661</v>
      </c>
      <c r="D1765" s="7" t="s">
        <v>557</v>
      </c>
      <c r="E1765" s="7" t="s">
        <v>535</v>
      </c>
      <c r="F1765" s="7">
        <v>1</v>
      </c>
      <c r="G1765" s="7">
        <v>2800</v>
      </c>
      <c r="H1765" s="7">
        <v>-75.31777778</v>
      </c>
      <c r="I1765" s="29">
        <v>5.35</v>
      </c>
      <c r="J1765" s="6" t="s">
        <v>1908</v>
      </c>
      <c r="K1765" s="30">
        <v>34438.791666666664</v>
      </c>
      <c r="L1765" s="30"/>
      <c r="M1765" s="35" t="s">
        <v>1909</v>
      </c>
      <c r="N1765" s="29" t="s">
        <v>1910</v>
      </c>
      <c r="O1765" s="31">
        <v>62.378947368421052</v>
      </c>
      <c r="P1765" s="31">
        <v>84.538095238095238</v>
      </c>
      <c r="Q1765" s="31">
        <v>128.52631578947367</v>
      </c>
      <c r="R1765" s="31">
        <v>149.71052631578945</v>
      </c>
      <c r="S1765" s="31">
        <v>148.59444444444443</v>
      </c>
      <c r="T1765" s="31">
        <v>83.072222222222223</v>
      </c>
      <c r="U1765" s="31">
        <v>57.999999999999993</v>
      </c>
      <c r="V1765" s="31">
        <v>74.287499999999994</v>
      </c>
      <c r="W1765" s="31">
        <v>96.137500000000003</v>
      </c>
      <c r="X1765" s="31">
        <v>184.38823529411766</v>
      </c>
      <c r="Y1765" s="31">
        <v>226.87894736842105</v>
      </c>
      <c r="Z1765" s="31">
        <v>102.05</v>
      </c>
      <c r="AA1765" s="4">
        <f t="shared" si="25"/>
        <v>1398.5627340409849</v>
      </c>
      <c r="AB1765" s="32">
        <v>218</v>
      </c>
      <c r="AC1765" s="17">
        <v>0.60555555555555551</v>
      </c>
      <c r="AD1765" s="36">
        <v>0.6333333333333333</v>
      </c>
      <c r="AE1765" s="36">
        <v>0.7</v>
      </c>
      <c r="AF1765" s="36">
        <v>0.6333333333333333</v>
      </c>
      <c r="AG1765" s="36">
        <v>0.6333333333333333</v>
      </c>
      <c r="AH1765" s="36">
        <v>0.6</v>
      </c>
      <c r="AI1765" s="36">
        <v>0.6</v>
      </c>
      <c r="AJ1765" s="36">
        <v>0.53333333333333333</v>
      </c>
      <c r="AK1765" s="36">
        <v>0.53333333333333333</v>
      </c>
      <c r="AL1765" s="36">
        <v>0.53333333333333333</v>
      </c>
      <c r="AM1765" s="36">
        <v>0.56666666666666665</v>
      </c>
      <c r="AN1765" s="36">
        <v>0.6333333333333333</v>
      </c>
      <c r="AO1765" s="36">
        <v>0.66666666666666663</v>
      </c>
      <c r="AP1765" s="33" t="str">
        <f t="shared" si="26"/>
        <v>-</v>
      </c>
      <c r="AQ1765" s="55" t="str">
        <f t="shared" si="27"/>
        <v>-</v>
      </c>
      <c r="AR1765" s="56" t="str">
        <f t="shared" si="28"/>
        <v>&gt;=50%</v>
      </c>
      <c r="AS1765" s="34" t="s">
        <v>1889</v>
      </c>
      <c r="AT1765" s="122" t="s">
        <v>5208</v>
      </c>
    </row>
    <row r="1766" spans="1:46" ht="15.75" customHeight="1" x14ac:dyDescent="0.25">
      <c r="A1766" s="6">
        <v>26180260</v>
      </c>
      <c r="B1766" s="7" t="s">
        <v>26</v>
      </c>
      <c r="C1766" s="7" t="s">
        <v>2575</v>
      </c>
      <c r="D1766" s="7" t="s">
        <v>557</v>
      </c>
      <c r="E1766" s="7" t="s">
        <v>535</v>
      </c>
      <c r="F1766" s="7">
        <v>1</v>
      </c>
      <c r="G1766" s="7">
        <v>2175</v>
      </c>
      <c r="H1766" s="7">
        <v>-75.333583329999996</v>
      </c>
      <c r="I1766" s="29">
        <v>5.4271666700000001</v>
      </c>
      <c r="J1766" s="6" t="s">
        <v>1908</v>
      </c>
      <c r="K1766" s="30">
        <v>36418</v>
      </c>
      <c r="L1766" s="30"/>
      <c r="M1766" s="7" t="s">
        <v>1911</v>
      </c>
      <c r="N1766" s="29" t="s">
        <v>1910</v>
      </c>
      <c r="O1766" s="31">
        <v>69.857142857142861</v>
      </c>
      <c r="P1766" s="31">
        <v>122.13124999999999</v>
      </c>
      <c r="Q1766" s="31">
        <v>152.94374999999999</v>
      </c>
      <c r="R1766" s="31">
        <v>201.06666666666666</v>
      </c>
      <c r="S1766" s="31">
        <v>217.75</v>
      </c>
      <c r="T1766" s="31">
        <v>105</v>
      </c>
      <c r="U1766" s="31">
        <v>90.875</v>
      </c>
      <c r="V1766" s="31">
        <v>103.54375</v>
      </c>
      <c r="W1766" s="31">
        <v>119.38823529411764</v>
      </c>
      <c r="X1766" s="31">
        <v>240.25</v>
      </c>
      <c r="Y1766" s="31">
        <v>194</v>
      </c>
      <c r="Z1766" s="31">
        <v>104.73333333333333</v>
      </c>
      <c r="AA1766" s="4">
        <f t="shared" si="25"/>
        <v>1721.5391281512605</v>
      </c>
      <c r="AB1766" s="32">
        <v>189</v>
      </c>
      <c r="AC1766" s="17">
        <v>0.52500000000000002</v>
      </c>
      <c r="AD1766" s="36">
        <v>0.46666666666666667</v>
      </c>
      <c r="AE1766" s="36">
        <v>0.53333333333333333</v>
      </c>
      <c r="AF1766" s="36">
        <v>0.53333333333333333</v>
      </c>
      <c r="AG1766" s="36">
        <v>0.5</v>
      </c>
      <c r="AH1766" s="36">
        <v>0.53333333333333333</v>
      </c>
      <c r="AI1766" s="36">
        <v>0.53333333333333333</v>
      </c>
      <c r="AJ1766" s="36">
        <v>0.53333333333333333</v>
      </c>
      <c r="AK1766" s="36">
        <v>0.53333333333333333</v>
      </c>
      <c r="AL1766" s="36">
        <v>0.56666666666666665</v>
      </c>
      <c r="AM1766" s="36">
        <v>0.53333333333333333</v>
      </c>
      <c r="AN1766" s="36">
        <v>0.53333333333333333</v>
      </c>
      <c r="AO1766" s="36">
        <v>0.5</v>
      </c>
      <c r="AP1766" s="57" t="str">
        <f t="shared" si="26"/>
        <v>-</v>
      </c>
      <c r="AQ1766" s="55" t="str">
        <f t="shared" si="27"/>
        <v>-</v>
      </c>
      <c r="AR1766" s="56" t="str">
        <f t="shared" si="28"/>
        <v>-</v>
      </c>
      <c r="AT1766" s="122" t="s">
        <v>5208</v>
      </c>
    </row>
    <row r="1767" spans="1:46" ht="15.75" customHeight="1" x14ac:dyDescent="0.25">
      <c r="A1767" s="6">
        <v>26185010</v>
      </c>
      <c r="B1767" s="7" t="s">
        <v>56</v>
      </c>
      <c r="C1767" s="7" t="s">
        <v>537</v>
      </c>
      <c r="D1767" s="7" t="s">
        <v>534</v>
      </c>
      <c r="E1767" s="7" t="s">
        <v>535</v>
      </c>
      <c r="F1767" s="7">
        <v>1</v>
      </c>
      <c r="G1767" s="7">
        <v>2180</v>
      </c>
      <c r="H1767" s="7">
        <v>-75.344777780000001</v>
      </c>
      <c r="I1767" s="29">
        <v>5.5787499999999994</v>
      </c>
      <c r="J1767" s="6" t="s">
        <v>1908</v>
      </c>
      <c r="K1767" s="30">
        <v>34439</v>
      </c>
      <c r="L1767" s="30"/>
      <c r="M1767" s="7" t="s">
        <v>1911</v>
      </c>
      <c r="N1767" s="29" t="s">
        <v>1910</v>
      </c>
      <c r="O1767" s="31">
        <v>88.665000000000006</v>
      </c>
      <c r="P1767" s="31">
        <v>114.08695652173915</v>
      </c>
      <c r="Q1767" s="31">
        <v>166.98000000000002</v>
      </c>
      <c r="R1767" s="31">
        <v>199.72380952380956</v>
      </c>
      <c r="S1767" s="31">
        <v>237.28000000000003</v>
      </c>
      <c r="T1767" s="31">
        <v>156.2681818181818</v>
      </c>
      <c r="U1767" s="31">
        <v>129.36842105263159</v>
      </c>
      <c r="V1767" s="31">
        <v>125.14090909090906</v>
      </c>
      <c r="W1767" s="31">
        <v>176.0894736842105</v>
      </c>
      <c r="X1767" s="31">
        <v>216.01111111111109</v>
      </c>
      <c r="Y1767" s="31">
        <v>204.54736842105262</v>
      </c>
      <c r="Z1767" s="31">
        <v>119.68947368421054</v>
      </c>
      <c r="AA1767" s="4">
        <f t="shared" si="25"/>
        <v>1933.850704907856</v>
      </c>
      <c r="AB1767" s="32">
        <v>242</v>
      </c>
      <c r="AC1767" s="17">
        <v>0.67222222222222228</v>
      </c>
      <c r="AD1767" s="36">
        <v>0.66666666666666663</v>
      </c>
      <c r="AE1767" s="36">
        <v>0.76666666666666672</v>
      </c>
      <c r="AF1767" s="36">
        <v>0.66666666666666663</v>
      </c>
      <c r="AG1767" s="36">
        <v>0.7</v>
      </c>
      <c r="AH1767" s="36">
        <v>0.66666666666666663</v>
      </c>
      <c r="AI1767" s="36">
        <v>0.73333333333333328</v>
      </c>
      <c r="AJ1767" s="36">
        <v>0.6333333333333333</v>
      </c>
      <c r="AK1767" s="36">
        <v>0.73333333333333328</v>
      </c>
      <c r="AL1767" s="36">
        <v>0.6333333333333333</v>
      </c>
      <c r="AM1767" s="36">
        <v>0.6</v>
      </c>
      <c r="AN1767" s="36">
        <v>0.6333333333333333</v>
      </c>
      <c r="AO1767" s="36">
        <v>0.6333333333333333</v>
      </c>
      <c r="AP1767" s="33" t="str">
        <f t="shared" si="26"/>
        <v>-</v>
      </c>
      <c r="AQ1767" s="55" t="str">
        <f t="shared" si="27"/>
        <v>-</v>
      </c>
      <c r="AR1767" s="56" t="str">
        <f t="shared" si="28"/>
        <v>&gt;=50%</v>
      </c>
      <c r="AT1767" s="112" t="s">
        <v>5206</v>
      </c>
    </row>
    <row r="1768" spans="1:46" ht="15.75" customHeight="1" x14ac:dyDescent="0.25">
      <c r="A1768" s="6">
        <v>26185020</v>
      </c>
      <c r="B1768" s="7" t="s">
        <v>56</v>
      </c>
      <c r="C1768" s="7" t="s">
        <v>144</v>
      </c>
      <c r="D1768" s="7" t="s">
        <v>143</v>
      </c>
      <c r="E1768" s="7" t="s">
        <v>53</v>
      </c>
      <c r="F1768" s="7">
        <v>1</v>
      </c>
      <c r="G1768" s="7">
        <v>2408</v>
      </c>
      <c r="H1768" s="7">
        <v>-75.318638890000003</v>
      </c>
      <c r="I1768" s="29">
        <v>5.8863611100000002</v>
      </c>
      <c r="J1768" s="6" t="s">
        <v>1908</v>
      </c>
      <c r="K1768" s="30">
        <v>25734</v>
      </c>
      <c r="L1768" s="30"/>
      <c r="M1768" s="7" t="s">
        <v>1911</v>
      </c>
      <c r="N1768" s="29" t="s">
        <v>1910</v>
      </c>
      <c r="O1768" s="31">
        <v>166.65333333333334</v>
      </c>
      <c r="P1768" s="31">
        <v>224.22000000000008</v>
      </c>
      <c r="Q1768" s="31">
        <v>290.65999999999997</v>
      </c>
      <c r="R1768" s="31">
        <v>334.64285714285705</v>
      </c>
      <c r="S1768" s="31">
        <v>414.68965517241384</v>
      </c>
      <c r="T1768" s="31">
        <v>353.28666666666658</v>
      </c>
      <c r="U1768" s="31">
        <v>367.32758620689657</v>
      </c>
      <c r="V1768" s="31">
        <v>303.36206896551715</v>
      </c>
      <c r="W1768" s="31">
        <v>380.85517241379307</v>
      </c>
      <c r="X1768" s="31">
        <v>289.38000000000005</v>
      </c>
      <c r="Y1768" s="31">
        <v>238.21999999999997</v>
      </c>
      <c r="Z1768" s="31">
        <v>205.07586206896551</v>
      </c>
      <c r="AA1768" s="4">
        <f t="shared" si="25"/>
        <v>3568.373201970443</v>
      </c>
      <c r="AB1768" s="32">
        <v>353</v>
      </c>
      <c r="AC1768" s="17">
        <v>0.98055555555555551</v>
      </c>
      <c r="AD1768" s="36">
        <v>1</v>
      </c>
      <c r="AE1768" s="36">
        <v>1</v>
      </c>
      <c r="AF1768" s="36">
        <v>1</v>
      </c>
      <c r="AG1768" s="36">
        <v>0.93333333333333335</v>
      </c>
      <c r="AH1768" s="36">
        <v>0.96666666666666667</v>
      </c>
      <c r="AI1768" s="36">
        <v>1</v>
      </c>
      <c r="AJ1768" s="36">
        <v>0.96666666666666667</v>
      </c>
      <c r="AK1768" s="36">
        <v>0.96666666666666667</v>
      </c>
      <c r="AL1768" s="36">
        <v>0.96666666666666667</v>
      </c>
      <c r="AM1768" s="36">
        <v>1</v>
      </c>
      <c r="AN1768" s="36">
        <v>1</v>
      </c>
      <c r="AO1768" s="36">
        <v>0.96666666666666667</v>
      </c>
      <c r="AP1768" s="33" t="str">
        <f t="shared" si="26"/>
        <v>&gt;=80%</v>
      </c>
      <c r="AQ1768" s="55" t="str">
        <f t="shared" si="27"/>
        <v>&gt;=75%</v>
      </c>
      <c r="AR1768" s="56" t="str">
        <f t="shared" si="28"/>
        <v>&gt;=50%</v>
      </c>
      <c r="AT1768" s="121">
        <v>0.8</v>
      </c>
    </row>
    <row r="1769" spans="1:46" ht="15.75" customHeight="1" x14ac:dyDescent="0.25">
      <c r="A1769" s="6">
        <v>26185040</v>
      </c>
      <c r="B1769" s="7" t="s">
        <v>56</v>
      </c>
      <c r="C1769" s="7" t="s">
        <v>558</v>
      </c>
      <c r="D1769" s="7" t="s">
        <v>557</v>
      </c>
      <c r="E1769" s="7" t="s">
        <v>535</v>
      </c>
      <c r="F1769" s="7">
        <v>1</v>
      </c>
      <c r="G1769" s="7">
        <v>2690</v>
      </c>
      <c r="H1769" s="7">
        <v>-75.375333329999989</v>
      </c>
      <c r="I1769" s="29">
        <v>5.3729444399999995</v>
      </c>
      <c r="J1769" s="6" t="s">
        <v>1908</v>
      </c>
      <c r="K1769" s="30">
        <v>25795</v>
      </c>
      <c r="L1769" s="30"/>
      <c r="M1769" s="7" t="s">
        <v>1911</v>
      </c>
      <c r="N1769" s="29" t="s">
        <v>1910</v>
      </c>
      <c r="O1769" s="31">
        <v>83.96666666666664</v>
      </c>
      <c r="P1769" s="31">
        <v>84.459090909090932</v>
      </c>
      <c r="Q1769" s="31">
        <v>155.28749999999999</v>
      </c>
      <c r="R1769" s="31">
        <v>187.71923076923076</v>
      </c>
      <c r="S1769" s="31">
        <v>166.59200000000001</v>
      </c>
      <c r="T1769" s="31">
        <v>86.376000000000005</v>
      </c>
      <c r="U1769" s="31">
        <v>64.591666666666669</v>
      </c>
      <c r="V1769" s="31">
        <v>71.960869565217394</v>
      </c>
      <c r="W1769" s="31">
        <v>124.60000000000004</v>
      </c>
      <c r="X1769" s="31">
        <v>235.40384615384613</v>
      </c>
      <c r="Y1769" s="31">
        <v>226.78076923076924</v>
      </c>
      <c r="Z1769" s="31">
        <v>129.93199999999996</v>
      </c>
      <c r="AA1769" s="4">
        <f t="shared" si="25"/>
        <v>1617.669639961488</v>
      </c>
      <c r="AB1769" s="32">
        <v>299</v>
      </c>
      <c r="AC1769" s="17">
        <v>0.8305555555555556</v>
      </c>
      <c r="AD1769" s="36">
        <v>0.9</v>
      </c>
      <c r="AE1769" s="36">
        <v>0.73333333333333328</v>
      </c>
      <c r="AF1769" s="36">
        <v>0.8</v>
      </c>
      <c r="AG1769" s="36">
        <v>0.8666666666666667</v>
      </c>
      <c r="AH1769" s="36">
        <v>0.83333333333333337</v>
      </c>
      <c r="AI1769" s="36">
        <v>0.83333333333333337</v>
      </c>
      <c r="AJ1769" s="36">
        <v>0.8</v>
      </c>
      <c r="AK1769" s="36">
        <v>0.76666666666666672</v>
      </c>
      <c r="AL1769" s="36">
        <v>0.8666666666666667</v>
      </c>
      <c r="AM1769" s="36">
        <v>0.8666666666666667</v>
      </c>
      <c r="AN1769" s="36">
        <v>0.8666666666666667</v>
      </c>
      <c r="AO1769" s="36">
        <v>0.83333333333333337</v>
      </c>
      <c r="AP1769" s="33" t="str">
        <f t="shared" si="26"/>
        <v>-</v>
      </c>
      <c r="AQ1769" s="55" t="str">
        <f t="shared" si="27"/>
        <v>-</v>
      </c>
      <c r="AR1769" s="56" t="str">
        <f t="shared" si="28"/>
        <v>&gt;=50%</v>
      </c>
      <c r="AT1769" s="112" t="s">
        <v>5206</v>
      </c>
    </row>
    <row r="1770" spans="1:46" ht="15.75" customHeight="1" x14ac:dyDescent="0.25">
      <c r="A1770" s="6">
        <v>26187110</v>
      </c>
      <c r="B1770" s="7" t="s">
        <v>602</v>
      </c>
      <c r="C1770" s="7" t="s">
        <v>2662</v>
      </c>
      <c r="D1770" s="7" t="s">
        <v>534</v>
      </c>
      <c r="E1770" s="7" t="s">
        <v>535</v>
      </c>
      <c r="F1770" s="7">
        <v>1</v>
      </c>
      <c r="G1770" s="7">
        <v>1870</v>
      </c>
      <c r="H1770" s="7">
        <v>-75.598600000000005</v>
      </c>
      <c r="I1770" s="29">
        <v>5.7339919400000001</v>
      </c>
      <c r="J1770" s="6" t="s">
        <v>1908</v>
      </c>
      <c r="K1770" s="30">
        <v>22569</v>
      </c>
      <c r="L1770" s="30"/>
      <c r="M1770" s="7" t="s">
        <v>1911</v>
      </c>
      <c r="N1770" s="29" t="s">
        <v>1910</v>
      </c>
      <c r="O1770" s="31" t="s">
        <v>1930</v>
      </c>
      <c r="P1770" s="31" t="s">
        <v>1930</v>
      </c>
      <c r="Q1770" s="31" t="s">
        <v>1930</v>
      </c>
      <c r="R1770" s="31">
        <v>124.99999999999999</v>
      </c>
      <c r="S1770" s="31" t="s">
        <v>1930</v>
      </c>
      <c r="T1770" s="31" t="s">
        <v>1930</v>
      </c>
      <c r="U1770" s="31" t="s">
        <v>1930</v>
      </c>
      <c r="V1770" s="31" t="s">
        <v>1930</v>
      </c>
      <c r="W1770" s="31" t="s">
        <v>1930</v>
      </c>
      <c r="X1770" s="31" t="s">
        <v>1930</v>
      </c>
      <c r="Y1770" s="31" t="s">
        <v>1930</v>
      </c>
      <c r="Z1770" s="31" t="s">
        <v>1930</v>
      </c>
      <c r="AA1770" s="4">
        <f t="shared" si="25"/>
        <v>124.99999999999999</v>
      </c>
      <c r="AB1770" s="32">
        <v>1</v>
      </c>
      <c r="AC1770" s="17">
        <v>2.7777777777777779E-3</v>
      </c>
      <c r="AD1770" s="36">
        <v>0</v>
      </c>
      <c r="AE1770" s="36">
        <v>0</v>
      </c>
      <c r="AF1770" s="36">
        <v>0</v>
      </c>
      <c r="AG1770" s="36">
        <v>3.3333333333333333E-2</v>
      </c>
      <c r="AH1770" s="36">
        <v>0</v>
      </c>
      <c r="AI1770" s="36">
        <v>0</v>
      </c>
      <c r="AJ1770" s="36">
        <v>0</v>
      </c>
      <c r="AK1770" s="36">
        <v>0</v>
      </c>
      <c r="AL1770" s="36">
        <v>0</v>
      </c>
      <c r="AM1770" s="36">
        <v>0</v>
      </c>
      <c r="AN1770" s="36">
        <v>0</v>
      </c>
      <c r="AO1770" s="36">
        <v>0</v>
      </c>
      <c r="AP1770" s="33" t="str">
        <f t="shared" si="26"/>
        <v>-</v>
      </c>
      <c r="AQ1770" s="55" t="str">
        <f t="shared" si="27"/>
        <v>-</v>
      </c>
      <c r="AR1770" s="56" t="str">
        <f t="shared" si="28"/>
        <v>-</v>
      </c>
      <c r="AT1770" s="122" t="s">
        <v>5208</v>
      </c>
    </row>
    <row r="1771" spans="1:46" ht="15.75" customHeight="1" x14ac:dyDescent="0.25">
      <c r="A1771" s="6">
        <v>26190090</v>
      </c>
      <c r="B1771" s="7" t="s">
        <v>26</v>
      </c>
      <c r="C1771" s="7" t="s">
        <v>82</v>
      </c>
      <c r="D1771" s="7" t="s">
        <v>83</v>
      </c>
      <c r="E1771" s="7" t="s">
        <v>53</v>
      </c>
      <c r="F1771" s="7">
        <v>1</v>
      </c>
      <c r="G1771" s="7">
        <v>1600</v>
      </c>
      <c r="H1771" s="7">
        <v>-75.975527779999993</v>
      </c>
      <c r="I1771" s="29">
        <v>5.7549999999999999</v>
      </c>
      <c r="J1771" s="6" t="s">
        <v>1908</v>
      </c>
      <c r="K1771" s="30">
        <v>25856</v>
      </c>
      <c r="L1771" s="30"/>
      <c r="M1771" s="7" t="s">
        <v>1911</v>
      </c>
      <c r="N1771" s="29" t="s">
        <v>1910</v>
      </c>
      <c r="O1771" s="31">
        <v>122.3</v>
      </c>
      <c r="P1771" s="31">
        <v>162.79310344827587</v>
      </c>
      <c r="Q1771" s="31">
        <v>224.64666666666665</v>
      </c>
      <c r="R1771" s="31">
        <v>307.46428571428572</v>
      </c>
      <c r="S1771" s="31">
        <v>325.93103448275861</v>
      </c>
      <c r="T1771" s="31">
        <v>225.48275862068965</v>
      </c>
      <c r="U1771" s="31">
        <v>220.5</v>
      </c>
      <c r="V1771" s="31">
        <v>224.92000000000002</v>
      </c>
      <c r="W1771" s="31">
        <v>263.17241379310343</v>
      </c>
      <c r="X1771" s="31">
        <v>294.43333333333334</v>
      </c>
      <c r="Y1771" s="31">
        <v>244.46666666666667</v>
      </c>
      <c r="Z1771" s="31">
        <v>172.73333333333332</v>
      </c>
      <c r="AA1771" s="4">
        <f t="shared" si="25"/>
        <v>2788.8435960591132</v>
      </c>
      <c r="AB1771" s="32">
        <v>352</v>
      </c>
      <c r="AC1771" s="17">
        <v>0.97777777777777775</v>
      </c>
      <c r="AD1771" s="36">
        <v>1</v>
      </c>
      <c r="AE1771" s="36">
        <v>0.96666666666666667</v>
      </c>
      <c r="AF1771" s="36">
        <v>1</v>
      </c>
      <c r="AG1771" s="36">
        <v>0.93333333333333335</v>
      </c>
      <c r="AH1771" s="36">
        <v>0.96666666666666667</v>
      </c>
      <c r="AI1771" s="36">
        <v>0.96666666666666667</v>
      </c>
      <c r="AJ1771" s="36">
        <v>0.93333333333333335</v>
      </c>
      <c r="AK1771" s="36">
        <v>1</v>
      </c>
      <c r="AL1771" s="36">
        <v>0.96666666666666667</v>
      </c>
      <c r="AM1771" s="36">
        <v>1</v>
      </c>
      <c r="AN1771" s="36">
        <v>1</v>
      </c>
      <c r="AO1771" s="36">
        <v>1</v>
      </c>
      <c r="AP1771" s="33" t="str">
        <f t="shared" si="26"/>
        <v>&gt;=80%</v>
      </c>
      <c r="AQ1771" s="55" t="str">
        <f t="shared" si="27"/>
        <v>&gt;=75%</v>
      </c>
      <c r="AR1771" s="56" t="str">
        <f t="shared" si="28"/>
        <v>&gt;=50%</v>
      </c>
      <c r="AT1771" s="121">
        <v>0.8</v>
      </c>
    </row>
    <row r="1772" spans="1:46" ht="15.75" customHeight="1" x14ac:dyDescent="0.25">
      <c r="A1772" s="6">
        <v>26190100</v>
      </c>
      <c r="B1772" s="7" t="s">
        <v>26</v>
      </c>
      <c r="C1772" s="7" t="s">
        <v>63</v>
      </c>
      <c r="D1772" s="7" t="s">
        <v>62</v>
      </c>
      <c r="E1772" s="7" t="s">
        <v>53</v>
      </c>
      <c r="F1772" s="7">
        <v>1</v>
      </c>
      <c r="G1772" s="7">
        <v>1250</v>
      </c>
      <c r="H1772" s="7">
        <v>-75.900083330000001</v>
      </c>
      <c r="I1772" s="29">
        <v>5.5639722200000001</v>
      </c>
      <c r="J1772" s="6" t="s">
        <v>1908</v>
      </c>
      <c r="K1772" s="30">
        <v>25856</v>
      </c>
      <c r="L1772" s="30"/>
      <c r="M1772" s="7" t="s">
        <v>1911</v>
      </c>
      <c r="N1772" s="29" t="s">
        <v>1910</v>
      </c>
      <c r="O1772" s="31">
        <v>111.38965517241378</v>
      </c>
      <c r="P1772" s="31">
        <v>147.83571428571426</v>
      </c>
      <c r="Q1772" s="31">
        <v>190.19642857142858</v>
      </c>
      <c r="R1772" s="31">
        <v>259.8862068965517</v>
      </c>
      <c r="S1772" s="31">
        <v>270.15714285714284</v>
      </c>
      <c r="T1772" s="31">
        <v>207.49999999999997</v>
      </c>
      <c r="U1772" s="31">
        <v>195.39310344827584</v>
      </c>
      <c r="V1772" s="31">
        <v>183.41724137931035</v>
      </c>
      <c r="W1772" s="31">
        <v>212.19642857142858</v>
      </c>
      <c r="X1772" s="31">
        <v>250.84827586206899</v>
      </c>
      <c r="Y1772" s="31">
        <v>218.1448275862069</v>
      </c>
      <c r="Z1772" s="31">
        <v>168.28620689655173</v>
      </c>
      <c r="AA1772" s="4">
        <f t="shared" si="25"/>
        <v>2415.2512315270938</v>
      </c>
      <c r="AB1772" s="32">
        <v>344</v>
      </c>
      <c r="AC1772" s="17">
        <v>0.9555555555555556</v>
      </c>
      <c r="AD1772" s="36">
        <v>0.96666666666666667</v>
      </c>
      <c r="AE1772" s="36">
        <v>0.93333333333333335</v>
      </c>
      <c r="AF1772" s="36">
        <v>0.93333333333333335</v>
      </c>
      <c r="AG1772" s="36">
        <v>0.96666666666666667</v>
      </c>
      <c r="AH1772" s="36">
        <v>0.93333333333333335</v>
      </c>
      <c r="AI1772" s="36">
        <v>0.96666666666666667</v>
      </c>
      <c r="AJ1772" s="36">
        <v>0.96666666666666667</v>
      </c>
      <c r="AK1772" s="36">
        <v>0.96666666666666667</v>
      </c>
      <c r="AL1772" s="36">
        <v>0.93333333333333335</v>
      </c>
      <c r="AM1772" s="36">
        <v>0.96666666666666667</v>
      </c>
      <c r="AN1772" s="36">
        <v>0.96666666666666667</v>
      </c>
      <c r="AO1772" s="36">
        <v>0.96666666666666667</v>
      </c>
      <c r="AP1772" s="33" t="str">
        <f t="shared" si="26"/>
        <v>&gt;=80%</v>
      </c>
      <c r="AQ1772" s="55" t="str">
        <f t="shared" si="27"/>
        <v>&gt;=75%</v>
      </c>
      <c r="AR1772" s="56" t="str">
        <f t="shared" si="28"/>
        <v>&gt;=50%</v>
      </c>
      <c r="AT1772" s="121">
        <v>0.8</v>
      </c>
    </row>
    <row r="1773" spans="1:46" ht="15.75" customHeight="1" x14ac:dyDescent="0.25">
      <c r="A1773" s="6">
        <v>26190120</v>
      </c>
      <c r="B1773" s="7" t="s">
        <v>26</v>
      </c>
      <c r="C1773" s="7" t="s">
        <v>2663</v>
      </c>
      <c r="D1773" s="7" t="s">
        <v>62</v>
      </c>
      <c r="E1773" s="7" t="s">
        <v>53</v>
      </c>
      <c r="F1773" s="7">
        <v>1</v>
      </c>
      <c r="G1773" s="7">
        <v>1228</v>
      </c>
      <c r="H1773" s="7">
        <v>-75.875583329999998</v>
      </c>
      <c r="I1773" s="29">
        <v>5.6813333300000002</v>
      </c>
      <c r="J1773" s="6" t="s">
        <v>1890</v>
      </c>
      <c r="K1773" s="30">
        <v>28990</v>
      </c>
      <c r="L1773" s="30">
        <v>35414</v>
      </c>
      <c r="M1773" s="7" t="s">
        <v>1911</v>
      </c>
      <c r="N1773" s="29" t="s">
        <v>1910</v>
      </c>
      <c r="O1773" s="31">
        <v>72.333333333333329</v>
      </c>
      <c r="P1773" s="31">
        <v>98.2</v>
      </c>
      <c r="Q1773" s="31">
        <v>209.33333333333334</v>
      </c>
      <c r="R1773" s="31">
        <v>251.16666666666666</v>
      </c>
      <c r="S1773" s="31">
        <v>255.16666666666666</v>
      </c>
      <c r="T1773" s="31">
        <v>191.96666666666667</v>
      </c>
      <c r="U1773" s="31">
        <v>170.8</v>
      </c>
      <c r="V1773" s="31">
        <v>211.5</v>
      </c>
      <c r="W1773" s="31">
        <v>260.8</v>
      </c>
      <c r="X1773" s="31">
        <v>246.8</v>
      </c>
      <c r="Y1773" s="31">
        <v>183.4</v>
      </c>
      <c r="Z1773" s="31">
        <v>119.8</v>
      </c>
      <c r="AA1773" s="4">
        <f t="shared" si="25"/>
        <v>2271.2666666666664</v>
      </c>
      <c r="AB1773" s="32">
        <v>64</v>
      </c>
      <c r="AC1773" s="17">
        <v>0.17777777777777778</v>
      </c>
      <c r="AD1773" s="36">
        <v>0.2</v>
      </c>
      <c r="AE1773" s="36">
        <v>0.16666666666666666</v>
      </c>
      <c r="AF1773" s="36">
        <v>0.2</v>
      </c>
      <c r="AG1773" s="36">
        <v>0.2</v>
      </c>
      <c r="AH1773" s="36">
        <v>0.2</v>
      </c>
      <c r="AI1773" s="36">
        <v>0.2</v>
      </c>
      <c r="AJ1773" s="36">
        <v>0.16666666666666666</v>
      </c>
      <c r="AK1773" s="36">
        <v>0.13333333333333333</v>
      </c>
      <c r="AL1773" s="36">
        <v>0.16666666666666666</v>
      </c>
      <c r="AM1773" s="36">
        <v>0.16666666666666666</v>
      </c>
      <c r="AN1773" s="36">
        <v>0.16666666666666666</v>
      </c>
      <c r="AO1773" s="36">
        <v>0.16666666666666666</v>
      </c>
      <c r="AP1773" s="33" t="str">
        <f t="shared" si="26"/>
        <v>-</v>
      </c>
      <c r="AQ1773" s="55" t="str">
        <f t="shared" si="27"/>
        <v>-</v>
      </c>
      <c r="AR1773" s="56" t="str">
        <f t="shared" si="28"/>
        <v>-</v>
      </c>
      <c r="AS1773" s="34" t="s">
        <v>1890</v>
      </c>
      <c r="AT1773" s="122" t="s">
        <v>5208</v>
      </c>
    </row>
    <row r="1774" spans="1:46" ht="15.75" customHeight="1" x14ac:dyDescent="0.25">
      <c r="A1774" s="6">
        <v>26195010</v>
      </c>
      <c r="B1774" s="7" t="s">
        <v>56</v>
      </c>
      <c r="C1774" s="7" t="s">
        <v>2664</v>
      </c>
      <c r="D1774" s="7" t="s">
        <v>2665</v>
      </c>
      <c r="E1774" s="7" t="s">
        <v>53</v>
      </c>
      <c r="F1774" s="7">
        <v>1</v>
      </c>
      <c r="G1774" s="7">
        <v>1570</v>
      </c>
      <c r="H1774" s="7">
        <v>-75.849999999999994</v>
      </c>
      <c r="I1774" s="29">
        <v>5.5333333299999996</v>
      </c>
      <c r="J1774" s="6" t="s">
        <v>1908</v>
      </c>
      <c r="K1774" s="30">
        <v>19282</v>
      </c>
      <c r="L1774" s="30"/>
      <c r="M1774" s="7" t="s">
        <v>1911</v>
      </c>
      <c r="N1774" s="29" t="s">
        <v>1892</v>
      </c>
      <c r="O1774" s="31">
        <v>79.98</v>
      </c>
      <c r="P1774" s="31">
        <v>88.9</v>
      </c>
      <c r="Q1774" s="31">
        <v>175.45999999999998</v>
      </c>
      <c r="R1774" s="31">
        <v>220.26</v>
      </c>
      <c r="S1774" s="31">
        <v>243.4</v>
      </c>
      <c r="T1774" s="31">
        <v>150.01999999999998</v>
      </c>
      <c r="U1774" s="31">
        <v>140.42000000000002</v>
      </c>
      <c r="V1774" s="31">
        <v>163.77999999999997</v>
      </c>
      <c r="W1774" s="31">
        <v>211.67999999999998</v>
      </c>
      <c r="X1774" s="31">
        <v>219.02000000000004</v>
      </c>
      <c r="Y1774" s="31">
        <v>198.32</v>
      </c>
      <c r="Z1774" s="31">
        <v>89.160000000000011</v>
      </c>
      <c r="AA1774" s="4">
        <f t="shared" si="25"/>
        <v>1980.3999999999999</v>
      </c>
      <c r="AB1774" s="32">
        <v>60</v>
      </c>
      <c r="AC1774" s="17">
        <v>0.16666666666666666</v>
      </c>
      <c r="AD1774" s="36">
        <v>0.16666666666666666</v>
      </c>
      <c r="AE1774" s="36">
        <v>0.16666666666666666</v>
      </c>
      <c r="AF1774" s="36">
        <v>0.16666666666666666</v>
      </c>
      <c r="AG1774" s="36">
        <v>0.16666666666666666</v>
      </c>
      <c r="AH1774" s="36">
        <v>0.16666666666666666</v>
      </c>
      <c r="AI1774" s="36">
        <v>0.16666666666666666</v>
      </c>
      <c r="AJ1774" s="36">
        <v>0.16666666666666666</v>
      </c>
      <c r="AK1774" s="36">
        <v>0.16666666666666666</v>
      </c>
      <c r="AL1774" s="36">
        <v>0.16666666666666666</v>
      </c>
      <c r="AM1774" s="36">
        <v>0.16666666666666666</v>
      </c>
      <c r="AN1774" s="36">
        <v>0.16666666666666666</v>
      </c>
      <c r="AO1774" s="36">
        <v>0.16666666666666666</v>
      </c>
      <c r="AP1774" s="33" t="str">
        <f t="shared" si="26"/>
        <v>-</v>
      </c>
      <c r="AQ1774" s="55" t="str">
        <f t="shared" si="27"/>
        <v>-</v>
      </c>
      <c r="AR1774" s="56" t="str">
        <f t="shared" si="28"/>
        <v>-</v>
      </c>
      <c r="AS1774" s="34" t="s">
        <v>1892</v>
      </c>
      <c r="AT1774" s="122" t="s">
        <v>5208</v>
      </c>
    </row>
    <row r="1775" spans="1:46" ht="15.75" customHeight="1" x14ac:dyDescent="0.25">
      <c r="A1775" s="6">
        <v>26195020</v>
      </c>
      <c r="B1775" s="7" t="s">
        <v>26</v>
      </c>
      <c r="C1775" s="7" t="s">
        <v>61</v>
      </c>
      <c r="D1775" s="7" t="s">
        <v>62</v>
      </c>
      <c r="E1775" s="7" t="s">
        <v>53</v>
      </c>
      <c r="F1775" s="7">
        <v>1</v>
      </c>
      <c r="G1775" s="7">
        <v>1180</v>
      </c>
      <c r="H1775" s="7">
        <v>-75.880222220000007</v>
      </c>
      <c r="I1775" s="29">
        <v>5.6909999999999998</v>
      </c>
      <c r="J1775" s="6" t="s">
        <v>1908</v>
      </c>
      <c r="K1775" s="30">
        <v>25764</v>
      </c>
      <c r="L1775" s="30"/>
      <c r="M1775" s="7" t="s">
        <v>1911</v>
      </c>
      <c r="N1775" s="29" t="s">
        <v>1910</v>
      </c>
      <c r="O1775" s="31">
        <v>77.615384615384627</v>
      </c>
      <c r="P1775" s="31">
        <v>107.084</v>
      </c>
      <c r="Q1775" s="31">
        <v>174.70384615384611</v>
      </c>
      <c r="R1775" s="31">
        <v>233.26296296296303</v>
      </c>
      <c r="S1775" s="31">
        <v>257.0846153846154</v>
      </c>
      <c r="T1775" s="31">
        <v>194.70000000000007</v>
      </c>
      <c r="U1775" s="31">
        <v>189.89999999999995</v>
      </c>
      <c r="V1775" s="31">
        <v>180.428</v>
      </c>
      <c r="W1775" s="31">
        <v>215.01428571428573</v>
      </c>
      <c r="X1775" s="31">
        <v>213.12499999999994</v>
      </c>
      <c r="Y1775" s="31">
        <v>192.92222222222222</v>
      </c>
      <c r="Z1775" s="31">
        <v>138.22916666666663</v>
      </c>
      <c r="AA1775" s="4">
        <f t="shared" si="25"/>
        <v>2174.0694837199835</v>
      </c>
      <c r="AB1775" s="32">
        <v>315</v>
      </c>
      <c r="AC1775" s="17">
        <v>0.875</v>
      </c>
      <c r="AD1775" s="36">
        <v>0.8666666666666667</v>
      </c>
      <c r="AE1775" s="36">
        <v>0.83333333333333337</v>
      </c>
      <c r="AF1775" s="36">
        <v>0.8666666666666667</v>
      </c>
      <c r="AG1775" s="36">
        <v>0.9</v>
      </c>
      <c r="AH1775" s="36">
        <v>0.8666666666666667</v>
      </c>
      <c r="AI1775" s="36">
        <v>0.83333333333333337</v>
      </c>
      <c r="AJ1775" s="36">
        <v>0.93333333333333335</v>
      </c>
      <c r="AK1775" s="36">
        <v>0.83333333333333337</v>
      </c>
      <c r="AL1775" s="36">
        <v>0.93333333333333335</v>
      </c>
      <c r="AM1775" s="36">
        <v>0.93333333333333335</v>
      </c>
      <c r="AN1775" s="36">
        <v>0.9</v>
      </c>
      <c r="AO1775" s="36">
        <v>0.8</v>
      </c>
      <c r="AP1775" s="33" t="str">
        <f t="shared" si="26"/>
        <v>&gt;=80%</v>
      </c>
      <c r="AQ1775" s="55" t="str">
        <f t="shared" si="27"/>
        <v>&gt;=75%</v>
      </c>
      <c r="AR1775" s="56" t="str">
        <f t="shared" si="28"/>
        <v>&gt;=50%</v>
      </c>
      <c r="AT1775" s="121">
        <v>0.8</v>
      </c>
    </row>
    <row r="1776" spans="1:46" ht="15.75" customHeight="1" x14ac:dyDescent="0.25">
      <c r="A1776" s="6">
        <v>26195030</v>
      </c>
      <c r="B1776" s="7" t="s">
        <v>56</v>
      </c>
      <c r="C1776" s="7" t="s">
        <v>2666</v>
      </c>
      <c r="D1776" s="7" t="s">
        <v>2665</v>
      </c>
      <c r="E1776" s="7" t="s">
        <v>53</v>
      </c>
      <c r="F1776" s="7">
        <v>1</v>
      </c>
      <c r="G1776" s="7">
        <v>25</v>
      </c>
      <c r="H1776" s="7">
        <v>-75.800555560000006</v>
      </c>
      <c r="I1776" s="29">
        <v>5.5877222199999999</v>
      </c>
      <c r="J1776" s="6" t="s">
        <v>1890</v>
      </c>
      <c r="K1776" s="30">
        <v>33039</v>
      </c>
      <c r="L1776" s="30">
        <v>44658.453020833331</v>
      </c>
      <c r="M1776" s="7" t="s">
        <v>1911</v>
      </c>
      <c r="N1776" s="29" t="s">
        <v>1910</v>
      </c>
      <c r="O1776" s="31">
        <v>102.08636363636364</v>
      </c>
      <c r="P1776" s="31">
        <v>146.75000000000003</v>
      </c>
      <c r="Q1776" s="31">
        <v>230.16666666666666</v>
      </c>
      <c r="R1776" s="31">
        <v>274.43478260869563</v>
      </c>
      <c r="S1776" s="31">
        <v>307.56521739130437</v>
      </c>
      <c r="T1776" s="31">
        <v>242.3249999999999</v>
      </c>
      <c r="U1776" s="31">
        <v>194.74545454545458</v>
      </c>
      <c r="V1776" s="31">
        <v>211.49583333333331</v>
      </c>
      <c r="W1776" s="31">
        <v>257.42727272727279</v>
      </c>
      <c r="X1776" s="31">
        <v>271.57826086956527</v>
      </c>
      <c r="Y1776" s="31">
        <v>230.20869565217393</v>
      </c>
      <c r="Z1776" s="31">
        <v>167.79523809523806</v>
      </c>
      <c r="AA1776" s="4">
        <f t="shared" si="25"/>
        <v>2636.5787855260678</v>
      </c>
      <c r="AB1776" s="32">
        <v>275</v>
      </c>
      <c r="AC1776" s="17">
        <v>0.76388888888888884</v>
      </c>
      <c r="AD1776" s="36">
        <v>0.73333333333333328</v>
      </c>
      <c r="AE1776" s="36">
        <v>0.8</v>
      </c>
      <c r="AF1776" s="36">
        <v>0.8</v>
      </c>
      <c r="AG1776" s="36">
        <v>0.76666666666666672</v>
      </c>
      <c r="AH1776" s="36">
        <v>0.76666666666666672</v>
      </c>
      <c r="AI1776" s="36">
        <v>0.8</v>
      </c>
      <c r="AJ1776" s="36">
        <v>0.73333333333333328</v>
      </c>
      <c r="AK1776" s="36">
        <v>0.8</v>
      </c>
      <c r="AL1776" s="36">
        <v>0.73333333333333328</v>
      </c>
      <c r="AM1776" s="36">
        <v>0.76666666666666672</v>
      </c>
      <c r="AN1776" s="36">
        <v>0.76666666666666672</v>
      </c>
      <c r="AO1776" s="36">
        <v>0.7</v>
      </c>
      <c r="AP1776" s="33" t="str">
        <f t="shared" si="26"/>
        <v>-</v>
      </c>
      <c r="AQ1776" s="55" t="str">
        <f t="shared" si="27"/>
        <v>-</v>
      </c>
      <c r="AR1776" s="56" t="str">
        <f t="shared" si="28"/>
        <v>&gt;=50%</v>
      </c>
      <c r="AS1776" s="34" t="s">
        <v>1890</v>
      </c>
      <c r="AT1776" s="120" t="s">
        <v>5204</v>
      </c>
    </row>
    <row r="1777" spans="1:46" ht="15.75" customHeight="1" x14ac:dyDescent="0.25">
      <c r="A1777" s="6">
        <v>26200120</v>
      </c>
      <c r="B1777" s="7" t="s">
        <v>26</v>
      </c>
      <c r="C1777" s="7" t="s">
        <v>214</v>
      </c>
      <c r="D1777" s="7" t="s">
        <v>215</v>
      </c>
      <c r="E1777" s="7" t="s">
        <v>53</v>
      </c>
      <c r="F1777" s="7">
        <v>1</v>
      </c>
      <c r="G1777" s="7">
        <v>515</v>
      </c>
      <c r="H1777" s="7">
        <v>-75.794583329999995</v>
      </c>
      <c r="I1777" s="29">
        <v>6.0729444399999997</v>
      </c>
      <c r="J1777" s="6" t="s">
        <v>1908</v>
      </c>
      <c r="K1777" s="30">
        <v>25856</v>
      </c>
      <c r="L1777" s="30"/>
      <c r="M1777" s="7" t="s">
        <v>1911</v>
      </c>
      <c r="N1777" s="29" t="s">
        <v>1910</v>
      </c>
      <c r="O1777" s="31">
        <v>87.793103448275858</v>
      </c>
      <c r="P1777" s="31">
        <v>104.56896551724138</v>
      </c>
      <c r="Q1777" s="31">
        <v>157.60666666666665</v>
      </c>
      <c r="R1777" s="31">
        <v>215.04642857142855</v>
      </c>
      <c r="S1777" s="31">
        <v>298.30689655172415</v>
      </c>
      <c r="T1777" s="31">
        <v>208.17333333333332</v>
      </c>
      <c r="U1777" s="31">
        <v>181.41333333333333</v>
      </c>
      <c r="V1777" s="31">
        <v>175.48571428571429</v>
      </c>
      <c r="W1777" s="31">
        <v>243.54642857142858</v>
      </c>
      <c r="X1777" s="31">
        <v>267.83103448275864</v>
      </c>
      <c r="Y1777" s="31">
        <v>266.43571428571425</v>
      </c>
      <c r="Z1777" s="31">
        <v>145.3551724137931</v>
      </c>
      <c r="AA1777" s="4">
        <f t="shared" si="25"/>
        <v>2351.5627914614124</v>
      </c>
      <c r="AB1777" s="32">
        <v>347</v>
      </c>
      <c r="AC1777" s="17">
        <v>0.96388888888888891</v>
      </c>
      <c r="AD1777" s="36">
        <v>0.96666666666666667</v>
      </c>
      <c r="AE1777" s="36">
        <v>0.96666666666666667</v>
      </c>
      <c r="AF1777" s="36">
        <v>1</v>
      </c>
      <c r="AG1777" s="36">
        <v>0.93333333333333335</v>
      </c>
      <c r="AH1777" s="36">
        <v>0.96666666666666667</v>
      </c>
      <c r="AI1777" s="36">
        <v>1</v>
      </c>
      <c r="AJ1777" s="36">
        <v>1</v>
      </c>
      <c r="AK1777" s="36">
        <v>0.93333333333333335</v>
      </c>
      <c r="AL1777" s="36">
        <v>0.93333333333333335</v>
      </c>
      <c r="AM1777" s="36">
        <v>0.96666666666666667</v>
      </c>
      <c r="AN1777" s="36">
        <v>0.93333333333333335</v>
      </c>
      <c r="AO1777" s="36">
        <v>0.96666666666666667</v>
      </c>
      <c r="AP1777" s="33" t="str">
        <f t="shared" si="26"/>
        <v>&gt;=80%</v>
      </c>
      <c r="AQ1777" s="55" t="str">
        <f t="shared" si="27"/>
        <v>&gt;=75%</v>
      </c>
      <c r="AR1777" s="56" t="str">
        <f t="shared" si="28"/>
        <v>&gt;=50%</v>
      </c>
      <c r="AT1777" s="121">
        <v>0.8</v>
      </c>
    </row>
    <row r="1778" spans="1:46" ht="15.75" customHeight="1" x14ac:dyDescent="0.25">
      <c r="A1778" s="6">
        <v>26200130</v>
      </c>
      <c r="B1778" s="7" t="s">
        <v>26</v>
      </c>
      <c r="C1778" s="7" t="s">
        <v>233</v>
      </c>
      <c r="D1778" s="7" t="s">
        <v>234</v>
      </c>
      <c r="E1778" s="7" t="s">
        <v>53</v>
      </c>
      <c r="F1778" s="7">
        <v>1</v>
      </c>
      <c r="G1778" s="7">
        <v>1700</v>
      </c>
      <c r="H1778" s="7">
        <v>-75.84</v>
      </c>
      <c r="I1778" s="29">
        <v>5.97</v>
      </c>
      <c r="J1778" s="6" t="s">
        <v>1908</v>
      </c>
      <c r="K1778" s="30">
        <v>29356</v>
      </c>
      <c r="L1778" s="30"/>
      <c r="M1778" s="7" t="s">
        <v>1911</v>
      </c>
      <c r="N1778" s="29" t="s">
        <v>1910</v>
      </c>
      <c r="O1778" s="31">
        <v>69.706896551724142</v>
      </c>
      <c r="P1778" s="31">
        <v>73.265517241379285</v>
      </c>
      <c r="Q1778" s="31">
        <v>121.95357142857142</v>
      </c>
      <c r="R1778" s="31">
        <v>179.82857142857145</v>
      </c>
      <c r="S1778" s="31">
        <v>239.83928571428581</v>
      </c>
      <c r="T1778" s="31">
        <v>202.53999999999996</v>
      </c>
      <c r="U1778" s="31">
        <v>156.22333333333333</v>
      </c>
      <c r="V1778" s="31">
        <v>169.82333333333332</v>
      </c>
      <c r="W1778" s="31">
        <v>203.03571428571428</v>
      </c>
      <c r="X1778" s="31">
        <v>187.26551724137931</v>
      </c>
      <c r="Y1778" s="31">
        <v>190.96896551724137</v>
      </c>
      <c r="Z1778" s="31">
        <v>110.68620689655172</v>
      </c>
      <c r="AA1778" s="4">
        <f t="shared" si="25"/>
        <v>1905.1369129720854</v>
      </c>
      <c r="AB1778" s="32">
        <v>347</v>
      </c>
      <c r="AC1778" s="17">
        <v>0.96388888888888891</v>
      </c>
      <c r="AD1778" s="36">
        <v>0.96666666666666667</v>
      </c>
      <c r="AE1778" s="36">
        <v>0.96666666666666667</v>
      </c>
      <c r="AF1778" s="36">
        <v>0.93333333333333335</v>
      </c>
      <c r="AG1778" s="36">
        <v>0.93333333333333335</v>
      </c>
      <c r="AH1778" s="36">
        <v>0.93333333333333335</v>
      </c>
      <c r="AI1778" s="36">
        <v>1</v>
      </c>
      <c r="AJ1778" s="36">
        <v>1</v>
      </c>
      <c r="AK1778" s="36">
        <v>1</v>
      </c>
      <c r="AL1778" s="36">
        <v>0.93333333333333335</v>
      </c>
      <c r="AM1778" s="36">
        <v>0.96666666666666667</v>
      </c>
      <c r="AN1778" s="36">
        <v>0.96666666666666667</v>
      </c>
      <c r="AO1778" s="36">
        <v>0.96666666666666667</v>
      </c>
      <c r="AP1778" s="33" t="str">
        <f t="shared" si="26"/>
        <v>&gt;=80%</v>
      </c>
      <c r="AQ1778" s="55" t="str">
        <f t="shared" si="27"/>
        <v>&gt;=75%</v>
      </c>
      <c r="AR1778" s="56" t="str">
        <f t="shared" si="28"/>
        <v>&gt;=50%</v>
      </c>
      <c r="AT1778" s="121">
        <v>0.8</v>
      </c>
    </row>
    <row r="1779" spans="1:46" ht="15.75" customHeight="1" x14ac:dyDescent="0.25">
      <c r="A1779" s="2">
        <v>26200140</v>
      </c>
      <c r="B1779" s="7" t="s">
        <v>26</v>
      </c>
      <c r="C1779" s="3" t="s">
        <v>76</v>
      </c>
      <c r="D1779" s="7" t="s">
        <v>77</v>
      </c>
      <c r="E1779" s="7" t="s">
        <v>53</v>
      </c>
      <c r="F1779" s="7">
        <v>1</v>
      </c>
      <c r="G1779" s="7">
        <v>1800</v>
      </c>
      <c r="H1779" s="7">
        <v>-75.77152778</v>
      </c>
      <c r="I1779" s="29">
        <v>6.1579722199999996</v>
      </c>
      <c r="J1779" s="6" t="s">
        <v>1908</v>
      </c>
      <c r="K1779" s="30">
        <v>27499</v>
      </c>
      <c r="L1779" s="30"/>
      <c r="M1779" s="7" t="s">
        <v>1911</v>
      </c>
      <c r="N1779" s="29" t="s">
        <v>1910</v>
      </c>
      <c r="O1779" s="31">
        <v>86.166666666666671</v>
      </c>
      <c r="P1779" s="31">
        <v>100.64285714285714</v>
      </c>
      <c r="Q1779" s="31">
        <v>174.20689655172413</v>
      </c>
      <c r="R1779" s="31">
        <v>214.6192307692308</v>
      </c>
      <c r="S1779" s="31">
        <v>294.04615384615386</v>
      </c>
      <c r="T1779" s="31">
        <v>213.58620689655172</v>
      </c>
      <c r="U1779" s="31">
        <v>176.67857142857142</v>
      </c>
      <c r="V1779" s="31">
        <v>189.71034482758623</v>
      </c>
      <c r="W1779" s="31">
        <v>224.5185185185185</v>
      </c>
      <c r="X1779" s="31">
        <v>253.26666666666668</v>
      </c>
      <c r="Y1779" s="31">
        <v>211.96666666666667</v>
      </c>
      <c r="Z1779" s="31">
        <v>121.37333333333332</v>
      </c>
      <c r="AA1779" s="4">
        <f t="shared" si="25"/>
        <v>2260.7821133145267</v>
      </c>
      <c r="AB1779" s="32">
        <v>342</v>
      </c>
      <c r="AC1779" s="17">
        <v>0.95</v>
      </c>
      <c r="AD1779" s="36">
        <v>1</v>
      </c>
      <c r="AE1779" s="36">
        <v>0.93333333333333335</v>
      </c>
      <c r="AF1779" s="36">
        <v>0.96666666666666667</v>
      </c>
      <c r="AG1779" s="36">
        <v>0.8666666666666667</v>
      </c>
      <c r="AH1779" s="36">
        <v>0.8666666666666667</v>
      </c>
      <c r="AI1779" s="36">
        <v>0.96666666666666667</v>
      </c>
      <c r="AJ1779" s="36">
        <v>0.93333333333333335</v>
      </c>
      <c r="AK1779" s="36">
        <v>0.96666666666666667</v>
      </c>
      <c r="AL1779" s="36">
        <v>0.9</v>
      </c>
      <c r="AM1779" s="36">
        <v>1</v>
      </c>
      <c r="AN1779" s="36">
        <v>1</v>
      </c>
      <c r="AO1779" s="36">
        <v>1</v>
      </c>
      <c r="AP1779" s="33" t="str">
        <f t="shared" si="26"/>
        <v>&gt;=80%</v>
      </c>
      <c r="AQ1779" s="55" t="str">
        <f t="shared" si="27"/>
        <v>&gt;=75%</v>
      </c>
      <c r="AR1779" s="56" t="str">
        <f t="shared" si="28"/>
        <v>&gt;=50%</v>
      </c>
      <c r="AT1779" s="121">
        <v>0.8</v>
      </c>
    </row>
    <row r="1780" spans="1:46" ht="15.75" customHeight="1" x14ac:dyDescent="0.25">
      <c r="A1780" s="6">
        <v>26200150</v>
      </c>
      <c r="B1780" s="7" t="s">
        <v>26</v>
      </c>
      <c r="C1780" s="7" t="s">
        <v>124</v>
      </c>
      <c r="D1780" s="7" t="s">
        <v>124</v>
      </c>
      <c r="E1780" s="7" t="s">
        <v>53</v>
      </c>
      <c r="F1780" s="7">
        <v>1</v>
      </c>
      <c r="G1780" s="7">
        <v>1650</v>
      </c>
      <c r="H1780" s="7">
        <v>-75.685111110000008</v>
      </c>
      <c r="I1780" s="29">
        <v>5.93675</v>
      </c>
      <c r="J1780" s="6" t="s">
        <v>1908</v>
      </c>
      <c r="K1780" s="30">
        <v>27468</v>
      </c>
      <c r="L1780" s="30"/>
      <c r="M1780" s="7" t="s">
        <v>1911</v>
      </c>
      <c r="N1780" s="29" t="s">
        <v>1910</v>
      </c>
      <c r="O1780" s="31">
        <v>117.30333333333333</v>
      </c>
      <c r="P1780" s="31">
        <v>127.5</v>
      </c>
      <c r="Q1780" s="31">
        <v>189.95666666666665</v>
      </c>
      <c r="R1780" s="31">
        <v>270.90666666666664</v>
      </c>
      <c r="S1780" s="31">
        <v>349.36551724137934</v>
      </c>
      <c r="T1780" s="31">
        <v>236.61666666666667</v>
      </c>
      <c r="U1780" s="31">
        <v>203.10344827586206</v>
      </c>
      <c r="V1780" s="31">
        <v>216.83666666666667</v>
      </c>
      <c r="W1780" s="31">
        <v>274.39999999999998</v>
      </c>
      <c r="X1780" s="31">
        <v>324.06666666666666</v>
      </c>
      <c r="Y1780" s="31">
        <v>330.13793103448273</v>
      </c>
      <c r="Z1780" s="31">
        <v>202.03703703703704</v>
      </c>
      <c r="AA1780" s="4">
        <f t="shared" si="25"/>
        <v>2842.2306002554274</v>
      </c>
      <c r="AB1780" s="32">
        <v>352</v>
      </c>
      <c r="AC1780" s="17">
        <v>0.97777777777777775</v>
      </c>
      <c r="AD1780" s="36">
        <v>1</v>
      </c>
      <c r="AE1780" s="36">
        <v>1</v>
      </c>
      <c r="AF1780" s="36">
        <v>1</v>
      </c>
      <c r="AG1780" s="36">
        <v>1</v>
      </c>
      <c r="AH1780" s="36">
        <v>0.96666666666666667</v>
      </c>
      <c r="AI1780" s="36">
        <v>1</v>
      </c>
      <c r="AJ1780" s="36">
        <v>0.96666666666666667</v>
      </c>
      <c r="AK1780" s="36">
        <v>1</v>
      </c>
      <c r="AL1780" s="36">
        <v>0.93333333333333335</v>
      </c>
      <c r="AM1780" s="36">
        <v>1</v>
      </c>
      <c r="AN1780" s="36">
        <v>0.96666666666666667</v>
      </c>
      <c r="AO1780" s="36">
        <v>0.9</v>
      </c>
      <c r="AP1780" s="33" t="str">
        <f t="shared" si="26"/>
        <v>&gt;=80%</v>
      </c>
      <c r="AQ1780" s="55" t="str">
        <f t="shared" si="27"/>
        <v>&gt;=75%</v>
      </c>
      <c r="AR1780" s="56" t="str">
        <f t="shared" si="28"/>
        <v>&gt;=50%</v>
      </c>
      <c r="AT1780" s="121">
        <v>0.8</v>
      </c>
    </row>
    <row r="1781" spans="1:46" ht="15.75" customHeight="1" x14ac:dyDescent="0.25">
      <c r="A1781" s="6">
        <v>26200190</v>
      </c>
      <c r="B1781" s="7" t="s">
        <v>26</v>
      </c>
      <c r="C1781" s="7" t="s">
        <v>2667</v>
      </c>
      <c r="D1781" s="7" t="s">
        <v>124</v>
      </c>
      <c r="E1781" s="7" t="s">
        <v>53</v>
      </c>
      <c r="F1781" s="7">
        <v>1</v>
      </c>
      <c r="G1781" s="7">
        <v>1700</v>
      </c>
      <c r="H1781" s="7">
        <v>-75.616666670000001</v>
      </c>
      <c r="I1781" s="29">
        <v>5.93333333</v>
      </c>
      <c r="J1781" s="6" t="s">
        <v>1908</v>
      </c>
      <c r="K1781" s="30">
        <v>29235</v>
      </c>
      <c r="L1781" s="30"/>
      <c r="M1781" s="7" t="s">
        <v>1911</v>
      </c>
      <c r="N1781" s="29" t="s">
        <v>1892</v>
      </c>
      <c r="O1781" s="31">
        <v>99.5</v>
      </c>
      <c r="P1781" s="31">
        <v>43.5</v>
      </c>
      <c r="Q1781" s="31">
        <v>107.5</v>
      </c>
      <c r="R1781" s="31">
        <v>127</v>
      </c>
      <c r="S1781" s="31">
        <v>273</v>
      </c>
      <c r="T1781" s="31">
        <v>141.5</v>
      </c>
      <c r="U1781" s="31">
        <v>99.5</v>
      </c>
      <c r="V1781" s="31">
        <v>234.5</v>
      </c>
      <c r="W1781" s="31">
        <v>245</v>
      </c>
      <c r="X1781" s="31">
        <v>276.5</v>
      </c>
      <c r="Y1781" s="31">
        <v>271.5</v>
      </c>
      <c r="Z1781" s="31">
        <v>147</v>
      </c>
      <c r="AA1781" s="4">
        <f t="shared" si="25"/>
        <v>2066</v>
      </c>
      <c r="AB1781" s="32">
        <v>24</v>
      </c>
      <c r="AC1781" s="17">
        <v>6.6666666666666666E-2</v>
      </c>
      <c r="AD1781" s="36">
        <v>6.6666666666666666E-2</v>
      </c>
      <c r="AE1781" s="36">
        <v>6.6666666666666666E-2</v>
      </c>
      <c r="AF1781" s="36">
        <v>6.6666666666666666E-2</v>
      </c>
      <c r="AG1781" s="36">
        <v>6.6666666666666666E-2</v>
      </c>
      <c r="AH1781" s="36">
        <v>6.6666666666666666E-2</v>
      </c>
      <c r="AI1781" s="36">
        <v>6.6666666666666666E-2</v>
      </c>
      <c r="AJ1781" s="36">
        <v>6.6666666666666666E-2</v>
      </c>
      <c r="AK1781" s="36">
        <v>6.6666666666666666E-2</v>
      </c>
      <c r="AL1781" s="36">
        <v>6.6666666666666666E-2</v>
      </c>
      <c r="AM1781" s="36">
        <v>6.6666666666666666E-2</v>
      </c>
      <c r="AN1781" s="36">
        <v>6.6666666666666666E-2</v>
      </c>
      <c r="AO1781" s="36">
        <v>6.6666666666666666E-2</v>
      </c>
      <c r="AP1781" s="33" t="str">
        <f t="shared" si="26"/>
        <v>-</v>
      </c>
      <c r="AQ1781" s="55" t="str">
        <f t="shared" si="27"/>
        <v>-</v>
      </c>
      <c r="AR1781" s="56" t="str">
        <f t="shared" si="28"/>
        <v>-</v>
      </c>
      <c r="AS1781" s="34" t="s">
        <v>1892</v>
      </c>
      <c r="AT1781" s="122" t="s">
        <v>5208</v>
      </c>
    </row>
    <row r="1782" spans="1:46" ht="15.75" customHeight="1" x14ac:dyDescent="0.25">
      <c r="A1782" s="6">
        <v>26205020</v>
      </c>
      <c r="B1782" s="7" t="s">
        <v>43</v>
      </c>
      <c r="C1782" s="7" t="s">
        <v>630</v>
      </c>
      <c r="D1782" s="7" t="s">
        <v>234</v>
      </c>
      <c r="E1782" s="7" t="s">
        <v>53</v>
      </c>
      <c r="F1782" s="7">
        <v>1</v>
      </c>
      <c r="G1782" s="7">
        <v>1600</v>
      </c>
      <c r="H1782" s="7">
        <v>-75.716666669999995</v>
      </c>
      <c r="I1782" s="29">
        <v>5.93333333</v>
      </c>
      <c r="J1782" s="6" t="s">
        <v>1908</v>
      </c>
      <c r="K1782" s="30">
        <v>24487</v>
      </c>
      <c r="L1782" s="30"/>
      <c r="M1782" s="7" t="s">
        <v>1911</v>
      </c>
      <c r="N1782" s="29" t="s">
        <v>1892</v>
      </c>
      <c r="O1782" s="31">
        <v>97.260000000000019</v>
      </c>
      <c r="P1782" s="31">
        <v>85.66</v>
      </c>
      <c r="Q1782" s="31">
        <v>173.8</v>
      </c>
      <c r="R1782" s="31">
        <v>197.7</v>
      </c>
      <c r="S1782" s="31">
        <v>334.40000000000003</v>
      </c>
      <c r="T1782" s="31">
        <v>194.79999999999998</v>
      </c>
      <c r="U1782" s="31">
        <v>140.28000000000003</v>
      </c>
      <c r="V1782" s="31">
        <v>198.5</v>
      </c>
      <c r="W1782" s="31">
        <v>297.34000000000003</v>
      </c>
      <c r="X1782" s="31">
        <v>234.61999999999998</v>
      </c>
      <c r="Y1782" s="31">
        <v>269.48</v>
      </c>
      <c r="Z1782" s="31">
        <v>121.77999999999997</v>
      </c>
      <c r="AA1782" s="4">
        <f t="shared" si="25"/>
        <v>2345.62</v>
      </c>
      <c r="AB1782" s="32">
        <v>60</v>
      </c>
      <c r="AC1782" s="17">
        <v>0.16666666666666666</v>
      </c>
      <c r="AD1782" s="36">
        <v>0.16666666666666666</v>
      </c>
      <c r="AE1782" s="36">
        <v>0.16666666666666666</v>
      </c>
      <c r="AF1782" s="36">
        <v>0.16666666666666666</v>
      </c>
      <c r="AG1782" s="36">
        <v>0.16666666666666666</v>
      </c>
      <c r="AH1782" s="36">
        <v>0.16666666666666666</v>
      </c>
      <c r="AI1782" s="36">
        <v>0.16666666666666666</v>
      </c>
      <c r="AJ1782" s="36">
        <v>0.16666666666666666</v>
      </c>
      <c r="AK1782" s="36">
        <v>0.16666666666666666</v>
      </c>
      <c r="AL1782" s="36">
        <v>0.16666666666666666</v>
      </c>
      <c r="AM1782" s="36">
        <v>0.16666666666666666</v>
      </c>
      <c r="AN1782" s="36">
        <v>0.16666666666666666</v>
      </c>
      <c r="AO1782" s="36">
        <v>0.16666666666666666</v>
      </c>
      <c r="AP1782" s="33" t="str">
        <f t="shared" si="26"/>
        <v>-</v>
      </c>
      <c r="AQ1782" s="55" t="str">
        <f t="shared" si="27"/>
        <v>-</v>
      </c>
      <c r="AR1782" s="56" t="str">
        <f t="shared" si="28"/>
        <v>-</v>
      </c>
      <c r="AS1782" s="34" t="s">
        <v>1892</v>
      </c>
      <c r="AT1782" s="122" t="s">
        <v>5208</v>
      </c>
    </row>
    <row r="1783" spans="1:46" ht="15.75" customHeight="1" x14ac:dyDescent="0.25">
      <c r="A1783" s="2">
        <v>26205070</v>
      </c>
      <c r="B1783" s="7" t="s">
        <v>43</v>
      </c>
      <c r="C1783" s="3" t="s">
        <v>1064</v>
      </c>
      <c r="D1783" s="7" t="s">
        <v>234</v>
      </c>
      <c r="E1783" s="7" t="s">
        <v>53</v>
      </c>
      <c r="F1783" s="7">
        <v>1</v>
      </c>
      <c r="G1783" s="7">
        <v>750</v>
      </c>
      <c r="H1783" s="7">
        <v>-75.816666669999989</v>
      </c>
      <c r="I1783" s="29">
        <v>5.9833333299999998</v>
      </c>
      <c r="J1783" s="6" t="s">
        <v>1890</v>
      </c>
      <c r="K1783" s="30">
        <v>30270</v>
      </c>
      <c r="L1783" s="30">
        <v>34804</v>
      </c>
      <c r="M1783" s="7" t="s">
        <v>1911</v>
      </c>
      <c r="N1783" s="29" t="s">
        <v>1910</v>
      </c>
      <c r="O1783" s="31">
        <v>24</v>
      </c>
      <c r="P1783" s="31">
        <v>41.5</v>
      </c>
      <c r="Q1783" s="31">
        <v>102</v>
      </c>
      <c r="R1783" s="31" t="s">
        <v>1930</v>
      </c>
      <c r="S1783" s="31" t="s">
        <v>1930</v>
      </c>
      <c r="T1783" s="31" t="s">
        <v>1930</v>
      </c>
      <c r="U1783" s="31" t="s">
        <v>1930</v>
      </c>
      <c r="V1783" s="31">
        <v>208</v>
      </c>
      <c r="W1783" s="31">
        <v>167.5</v>
      </c>
      <c r="X1783" s="31">
        <v>91.55</v>
      </c>
      <c r="Y1783" s="31">
        <v>273</v>
      </c>
      <c r="Z1783" s="31">
        <v>148</v>
      </c>
      <c r="AA1783" s="4">
        <f t="shared" si="25"/>
        <v>1055.55</v>
      </c>
      <c r="AB1783" s="32">
        <v>13</v>
      </c>
      <c r="AC1783" s="17">
        <v>3.6111111111111108E-2</v>
      </c>
      <c r="AD1783" s="36">
        <v>6.6666666666666666E-2</v>
      </c>
      <c r="AE1783" s="36">
        <v>6.6666666666666666E-2</v>
      </c>
      <c r="AF1783" s="36">
        <v>6.6666666666666666E-2</v>
      </c>
      <c r="AG1783" s="36">
        <v>0</v>
      </c>
      <c r="AH1783" s="36">
        <v>0</v>
      </c>
      <c r="AI1783" s="36">
        <v>0</v>
      </c>
      <c r="AJ1783" s="36">
        <v>0</v>
      </c>
      <c r="AK1783" s="36">
        <v>3.3333333333333333E-2</v>
      </c>
      <c r="AL1783" s="36">
        <v>6.6666666666666666E-2</v>
      </c>
      <c r="AM1783" s="36">
        <v>6.6666666666666666E-2</v>
      </c>
      <c r="AN1783" s="36">
        <v>3.3333333333333333E-2</v>
      </c>
      <c r="AO1783" s="36">
        <v>3.3333333333333333E-2</v>
      </c>
      <c r="AP1783" s="33" t="str">
        <f t="shared" si="26"/>
        <v>-</v>
      </c>
      <c r="AQ1783" s="55" t="str">
        <f t="shared" si="27"/>
        <v>-</v>
      </c>
      <c r="AR1783" s="56" t="str">
        <f t="shared" si="28"/>
        <v>-</v>
      </c>
      <c r="AS1783" s="34" t="s">
        <v>1890</v>
      </c>
      <c r="AT1783" s="122" t="s">
        <v>5208</v>
      </c>
    </row>
    <row r="1784" spans="1:46" ht="15.75" customHeight="1" x14ac:dyDescent="0.25">
      <c r="A1784" s="2">
        <v>26205080</v>
      </c>
      <c r="B1784" s="7" t="s">
        <v>150</v>
      </c>
      <c r="C1784" s="3" t="s">
        <v>151</v>
      </c>
      <c r="D1784" s="7" t="s">
        <v>149</v>
      </c>
      <c r="E1784" s="7" t="s">
        <v>53</v>
      </c>
      <c r="F1784" s="7">
        <v>1</v>
      </c>
      <c r="G1784" s="7">
        <v>1737</v>
      </c>
      <c r="H1784" s="7">
        <v>-75.700944440000001</v>
      </c>
      <c r="I1784" s="29">
        <v>6.34105556</v>
      </c>
      <c r="J1784" s="6" t="s">
        <v>1908</v>
      </c>
      <c r="K1784" s="30">
        <v>33131</v>
      </c>
      <c r="L1784" s="30"/>
      <c r="M1784" s="7" t="s">
        <v>1911</v>
      </c>
      <c r="N1784" s="29" t="s">
        <v>1910</v>
      </c>
      <c r="O1784" s="31">
        <v>79.775862068965495</v>
      </c>
      <c r="P1784" s="31">
        <v>82.006896551724154</v>
      </c>
      <c r="Q1784" s="31">
        <v>164.00714285714284</v>
      </c>
      <c r="R1784" s="31">
        <v>225.67931034482766</v>
      </c>
      <c r="S1784" s="31">
        <v>273.56551724137927</v>
      </c>
      <c r="T1784" s="31">
        <v>171.17857142857142</v>
      </c>
      <c r="U1784" s="31">
        <v>124.38518518518516</v>
      </c>
      <c r="V1784" s="31">
        <v>132.05357142857142</v>
      </c>
      <c r="W1784" s="31">
        <v>211.02499999999995</v>
      </c>
      <c r="X1784" s="31">
        <v>302.90000000000003</v>
      </c>
      <c r="Y1784" s="31">
        <v>265.13448275862072</v>
      </c>
      <c r="Z1784" s="31">
        <v>136.38620689655176</v>
      </c>
      <c r="AA1784" s="4">
        <f t="shared" si="25"/>
        <v>2168.0977467615398</v>
      </c>
      <c r="AB1784" s="32">
        <v>341</v>
      </c>
      <c r="AC1784" s="17">
        <v>0.94722222222222219</v>
      </c>
      <c r="AD1784" s="36">
        <v>0.96666666666666667</v>
      </c>
      <c r="AE1784" s="36">
        <v>0.96666666666666667</v>
      </c>
      <c r="AF1784" s="36">
        <v>0.93333333333333335</v>
      </c>
      <c r="AG1784" s="36">
        <v>0.96666666666666667</v>
      </c>
      <c r="AH1784" s="36">
        <v>0.96666666666666667</v>
      </c>
      <c r="AI1784" s="36">
        <v>0.93333333333333335</v>
      </c>
      <c r="AJ1784" s="36">
        <v>0.9</v>
      </c>
      <c r="AK1784" s="36">
        <v>0.93333333333333335</v>
      </c>
      <c r="AL1784" s="36">
        <v>0.93333333333333335</v>
      </c>
      <c r="AM1784" s="36">
        <v>0.93333333333333335</v>
      </c>
      <c r="AN1784" s="36">
        <v>0.96666666666666667</v>
      </c>
      <c r="AO1784" s="36">
        <v>0.96666666666666667</v>
      </c>
      <c r="AP1784" s="33" t="str">
        <f t="shared" si="26"/>
        <v>&gt;=80%</v>
      </c>
      <c r="AQ1784" s="55" t="str">
        <f t="shared" si="27"/>
        <v>&gt;=75%</v>
      </c>
      <c r="AR1784" s="56" t="str">
        <f t="shared" si="28"/>
        <v>&gt;=50%</v>
      </c>
      <c r="AT1784" s="121">
        <v>0.8</v>
      </c>
    </row>
    <row r="1785" spans="1:46" ht="15.75" customHeight="1" x14ac:dyDescent="0.25">
      <c r="A1785" s="2">
        <v>26207080</v>
      </c>
      <c r="B1785" s="7" t="s">
        <v>602</v>
      </c>
      <c r="C1785" s="3" t="s">
        <v>233</v>
      </c>
      <c r="D1785" s="7" t="s">
        <v>234</v>
      </c>
      <c r="E1785" s="7" t="s">
        <v>53</v>
      </c>
      <c r="F1785" s="7">
        <v>1</v>
      </c>
      <c r="G1785" s="7">
        <v>1750</v>
      </c>
      <c r="H1785" s="7">
        <v>-75.84</v>
      </c>
      <c r="I1785" s="29">
        <v>5.97</v>
      </c>
      <c r="J1785" s="6" t="s">
        <v>1912</v>
      </c>
      <c r="K1785" s="30">
        <v>26221</v>
      </c>
      <c r="L1785" s="30"/>
      <c r="M1785" s="35" t="s">
        <v>1909</v>
      </c>
      <c r="N1785" s="29" t="s">
        <v>1910</v>
      </c>
      <c r="O1785" s="31" t="s">
        <v>1930</v>
      </c>
      <c r="P1785" s="31" t="s">
        <v>1930</v>
      </c>
      <c r="Q1785" s="31" t="s">
        <v>1930</v>
      </c>
      <c r="R1785" s="31">
        <v>264.10000000000002</v>
      </c>
      <c r="S1785" s="31" t="s">
        <v>1930</v>
      </c>
      <c r="T1785" s="31">
        <v>174.90000000000003</v>
      </c>
      <c r="U1785" s="31" t="s">
        <v>1930</v>
      </c>
      <c r="V1785" s="31" t="s">
        <v>1930</v>
      </c>
      <c r="W1785" s="31" t="s">
        <v>1930</v>
      </c>
      <c r="X1785" s="31" t="s">
        <v>1930</v>
      </c>
      <c r="Y1785" s="31" t="s">
        <v>1930</v>
      </c>
      <c r="Z1785" s="31" t="s">
        <v>1930</v>
      </c>
      <c r="AA1785" s="4">
        <f t="shared" si="25"/>
        <v>439.00000000000006</v>
      </c>
      <c r="AB1785" s="32">
        <v>2</v>
      </c>
      <c r="AC1785" s="17">
        <v>5.5555555555555558E-3</v>
      </c>
      <c r="AD1785" s="36">
        <v>0</v>
      </c>
      <c r="AE1785" s="36">
        <v>0</v>
      </c>
      <c r="AF1785" s="36">
        <v>0</v>
      </c>
      <c r="AG1785" s="36">
        <v>3.3333333333333333E-2</v>
      </c>
      <c r="AH1785" s="36">
        <v>0</v>
      </c>
      <c r="AI1785" s="36">
        <v>3.3333333333333333E-2</v>
      </c>
      <c r="AJ1785" s="36">
        <v>0</v>
      </c>
      <c r="AK1785" s="36">
        <v>0</v>
      </c>
      <c r="AL1785" s="36">
        <v>0</v>
      </c>
      <c r="AM1785" s="36">
        <v>0</v>
      </c>
      <c r="AN1785" s="36">
        <v>0</v>
      </c>
      <c r="AO1785" s="36">
        <v>0</v>
      </c>
      <c r="AP1785" s="33" t="str">
        <f t="shared" si="26"/>
        <v>-</v>
      </c>
      <c r="AQ1785" s="55" t="str">
        <f t="shared" si="27"/>
        <v>-</v>
      </c>
      <c r="AR1785" s="56" t="str">
        <f t="shared" si="28"/>
        <v>-</v>
      </c>
      <c r="AS1785" s="34" t="s">
        <v>1889</v>
      </c>
      <c r="AT1785" s="122" t="s">
        <v>5208</v>
      </c>
    </row>
    <row r="1786" spans="1:46" ht="15.75" customHeight="1" x14ac:dyDescent="0.25">
      <c r="A1786" s="6">
        <v>26210070</v>
      </c>
      <c r="B1786" s="7" t="s">
        <v>26</v>
      </c>
      <c r="C1786" s="7" t="s">
        <v>91</v>
      </c>
      <c r="D1786" s="7" t="s">
        <v>91</v>
      </c>
      <c r="E1786" s="7" t="s">
        <v>53</v>
      </c>
      <c r="F1786" s="7">
        <v>1</v>
      </c>
      <c r="G1786" s="7">
        <v>550</v>
      </c>
      <c r="H1786" s="7">
        <v>-75.981277779999999</v>
      </c>
      <c r="I1786" s="29">
        <v>6.4059722199999998</v>
      </c>
      <c r="J1786" s="6" t="s">
        <v>1908</v>
      </c>
      <c r="K1786" s="30">
        <v>25856</v>
      </c>
      <c r="L1786" s="30"/>
      <c r="M1786" s="7" t="s">
        <v>1911</v>
      </c>
      <c r="N1786" s="29" t="s">
        <v>1910</v>
      </c>
      <c r="O1786" s="31">
        <v>43.326666666666668</v>
      </c>
      <c r="P1786" s="31">
        <v>74.160714285714292</v>
      </c>
      <c r="Q1786" s="31">
        <v>169.28571428571428</v>
      </c>
      <c r="R1786" s="31">
        <v>206.83103448275864</v>
      </c>
      <c r="S1786" s="31">
        <v>227.65517241379311</v>
      </c>
      <c r="T1786" s="31">
        <v>169</v>
      </c>
      <c r="U1786" s="31">
        <v>142.34814814814814</v>
      </c>
      <c r="V1786" s="31">
        <v>149.19999999999999</v>
      </c>
      <c r="W1786" s="31">
        <v>168.70357142857142</v>
      </c>
      <c r="X1786" s="31">
        <v>185.97307692307692</v>
      </c>
      <c r="Y1786" s="31">
        <v>138.54814814814816</v>
      </c>
      <c r="Z1786" s="31">
        <v>80.256521739130434</v>
      </c>
      <c r="AA1786" s="4">
        <f t="shared" si="25"/>
        <v>1755.288768521722</v>
      </c>
      <c r="AB1786" s="32">
        <v>331</v>
      </c>
      <c r="AC1786" s="17">
        <v>0.9194444444444444</v>
      </c>
      <c r="AD1786" s="36">
        <v>1</v>
      </c>
      <c r="AE1786" s="36">
        <v>0.93333333333333335</v>
      </c>
      <c r="AF1786" s="36">
        <v>0.93333333333333335</v>
      </c>
      <c r="AG1786" s="36">
        <v>0.96666666666666667</v>
      </c>
      <c r="AH1786" s="36">
        <v>0.96666666666666667</v>
      </c>
      <c r="AI1786" s="36">
        <v>1</v>
      </c>
      <c r="AJ1786" s="36">
        <v>0.9</v>
      </c>
      <c r="AK1786" s="36">
        <v>0.8666666666666667</v>
      </c>
      <c r="AL1786" s="36">
        <v>0.93333333333333335</v>
      </c>
      <c r="AM1786" s="36">
        <v>0.8666666666666667</v>
      </c>
      <c r="AN1786" s="36">
        <v>0.9</v>
      </c>
      <c r="AO1786" s="36">
        <v>0.76666666666666672</v>
      </c>
      <c r="AP1786" s="33" t="str">
        <f t="shared" si="26"/>
        <v>-</v>
      </c>
      <c r="AQ1786" s="55" t="str">
        <f t="shared" si="27"/>
        <v>&gt;=75%</v>
      </c>
      <c r="AR1786" s="56" t="str">
        <f t="shared" si="28"/>
        <v>&gt;=50%</v>
      </c>
      <c r="AT1786" s="112" t="s">
        <v>5206</v>
      </c>
    </row>
    <row r="1787" spans="1:46" ht="15.75" customHeight="1" x14ac:dyDescent="0.25">
      <c r="A1787" s="6">
        <v>26210080</v>
      </c>
      <c r="B1787" s="7" t="s">
        <v>26</v>
      </c>
      <c r="C1787" s="7" t="s">
        <v>119</v>
      </c>
      <c r="D1787" s="7" t="s">
        <v>118</v>
      </c>
      <c r="E1787" s="7" t="s">
        <v>53</v>
      </c>
      <c r="F1787" s="7">
        <v>1</v>
      </c>
      <c r="G1787" s="7">
        <v>620</v>
      </c>
      <c r="H1787" s="7">
        <v>-75.873972220000013</v>
      </c>
      <c r="I1787" s="29">
        <v>6.0992222199999997</v>
      </c>
      <c r="J1787" s="6" t="s">
        <v>1908</v>
      </c>
      <c r="K1787" s="30">
        <v>25856</v>
      </c>
      <c r="L1787" s="30"/>
      <c r="M1787" s="7" t="s">
        <v>1911</v>
      </c>
      <c r="N1787" s="29" t="s">
        <v>1910</v>
      </c>
      <c r="O1787" s="31">
        <v>62.3</v>
      </c>
      <c r="P1787" s="31">
        <v>97.233333333333334</v>
      </c>
      <c r="Q1787" s="31">
        <v>156.19230769230768</v>
      </c>
      <c r="R1787" s="31">
        <v>206.48275862068965</v>
      </c>
      <c r="S1787" s="31">
        <v>257.82142857142856</v>
      </c>
      <c r="T1787" s="31">
        <v>199</v>
      </c>
      <c r="U1787" s="31">
        <v>174.89655172413794</v>
      </c>
      <c r="V1787" s="31">
        <v>179.55172413793105</v>
      </c>
      <c r="W1787" s="31">
        <v>218.36666666666667</v>
      </c>
      <c r="X1787" s="31">
        <v>249.96666666666667</v>
      </c>
      <c r="Y1787" s="31">
        <v>232.39285714285714</v>
      </c>
      <c r="Z1787" s="31">
        <v>128.82758620689654</v>
      </c>
      <c r="AA1787" s="4">
        <f t="shared" si="25"/>
        <v>2163.0318807629155</v>
      </c>
      <c r="AB1787" s="32">
        <v>348</v>
      </c>
      <c r="AC1787" s="17">
        <v>0.96666666666666667</v>
      </c>
      <c r="AD1787" s="36">
        <v>1</v>
      </c>
      <c r="AE1787" s="36">
        <v>1</v>
      </c>
      <c r="AF1787" s="36">
        <v>0.8666666666666667</v>
      </c>
      <c r="AG1787" s="36">
        <v>0.96666666666666667</v>
      </c>
      <c r="AH1787" s="36">
        <v>0.93333333333333335</v>
      </c>
      <c r="AI1787" s="36">
        <v>1</v>
      </c>
      <c r="AJ1787" s="36">
        <v>0.96666666666666667</v>
      </c>
      <c r="AK1787" s="36">
        <v>0.96666666666666667</v>
      </c>
      <c r="AL1787" s="36">
        <v>1</v>
      </c>
      <c r="AM1787" s="36">
        <v>1</v>
      </c>
      <c r="AN1787" s="36">
        <v>0.93333333333333335</v>
      </c>
      <c r="AO1787" s="36">
        <v>0.96666666666666667</v>
      </c>
      <c r="AP1787" s="33" t="str">
        <f t="shared" si="26"/>
        <v>&gt;=80%</v>
      </c>
      <c r="AQ1787" s="55" t="str">
        <f t="shared" si="27"/>
        <v>&gt;=75%</v>
      </c>
      <c r="AR1787" s="56" t="str">
        <f t="shared" si="28"/>
        <v>&gt;=50%</v>
      </c>
      <c r="AT1787" s="121">
        <v>0.8</v>
      </c>
    </row>
    <row r="1788" spans="1:46" ht="15.75" customHeight="1" x14ac:dyDescent="0.25">
      <c r="A1788" s="6">
        <v>26210090</v>
      </c>
      <c r="B1788" s="7" t="s">
        <v>26</v>
      </c>
      <c r="C1788" s="7" t="s">
        <v>67</v>
      </c>
      <c r="D1788" s="7" t="s">
        <v>68</v>
      </c>
      <c r="E1788" s="7" t="s">
        <v>53</v>
      </c>
      <c r="F1788" s="7">
        <v>1</v>
      </c>
      <c r="G1788" s="7">
        <v>550</v>
      </c>
      <c r="H1788" s="7">
        <v>-75.859250000000003</v>
      </c>
      <c r="I1788" s="29">
        <v>6.3031388899999996</v>
      </c>
      <c r="J1788" s="6" t="s">
        <v>1908</v>
      </c>
      <c r="K1788" s="30">
        <v>25856</v>
      </c>
      <c r="L1788" s="30"/>
      <c r="M1788" s="7" t="s">
        <v>1911</v>
      </c>
      <c r="N1788" s="29" t="s">
        <v>1910</v>
      </c>
      <c r="O1788" s="31">
        <v>45.333333333333336</v>
      </c>
      <c r="P1788" s="31">
        <v>58.1</v>
      </c>
      <c r="Q1788" s="31">
        <v>93.551724137931032</v>
      </c>
      <c r="R1788" s="31">
        <v>160.63333333333333</v>
      </c>
      <c r="S1788" s="31">
        <v>207.86666666666667</v>
      </c>
      <c r="T1788" s="31">
        <v>174.33333333333334</v>
      </c>
      <c r="U1788" s="31">
        <v>147.23333333333332</v>
      </c>
      <c r="V1788" s="31">
        <v>155.32142857142858</v>
      </c>
      <c r="W1788" s="31">
        <v>157.63333333333333</v>
      </c>
      <c r="X1788" s="31">
        <v>194.48275862068965</v>
      </c>
      <c r="Y1788" s="31">
        <v>161.66666666666666</v>
      </c>
      <c r="Z1788" s="31">
        <v>82.666666666666671</v>
      </c>
      <c r="AA1788" s="4">
        <f t="shared" ref="AA1788:AA2042" si="29">SUM(O1788:Z1788)</f>
        <v>1638.8225779967161</v>
      </c>
      <c r="AB1788" s="32">
        <v>356</v>
      </c>
      <c r="AC1788" s="17">
        <v>0.98888888888888893</v>
      </c>
      <c r="AD1788" s="36">
        <v>1</v>
      </c>
      <c r="AE1788" s="36">
        <v>1</v>
      </c>
      <c r="AF1788" s="36">
        <v>0.96666666666666667</v>
      </c>
      <c r="AG1788" s="36">
        <v>1</v>
      </c>
      <c r="AH1788" s="36">
        <v>1</v>
      </c>
      <c r="AI1788" s="36">
        <v>1</v>
      </c>
      <c r="AJ1788" s="36">
        <v>1</v>
      </c>
      <c r="AK1788" s="36">
        <v>0.93333333333333335</v>
      </c>
      <c r="AL1788" s="36">
        <v>1</v>
      </c>
      <c r="AM1788" s="36">
        <v>0.96666666666666667</v>
      </c>
      <c r="AN1788" s="36">
        <v>1</v>
      </c>
      <c r="AO1788" s="36">
        <v>1</v>
      </c>
      <c r="AP1788" s="33" t="str">
        <f t="shared" ref="AP1788:AP2042" si="30">IF(AND(AD1788&gt;=80%,AE1788&gt;=80%,AF1788&gt;=80%,AG1788&gt;=80%,AH1788&gt;=80%,AI1788&gt;=80%,AJ1788&gt;=80%,AK1788&gt;=80%,AL1788&gt;=80%,AM1788&gt;=80%,AN1788&gt;=80%,AO1788&gt;=80%),"&gt;=80%","-")</f>
        <v>&gt;=80%</v>
      </c>
      <c r="AQ1788" s="55" t="str">
        <f t="shared" ref="AQ1788:AQ2042" si="31">IF(AND(AD1788&gt;=75%,AE1788&gt;=75%,AF1788&gt;=75%,AG1788&gt;=75%,AH1788&gt;=75%,AI1788&gt;=75%,AJ1788&gt;=75%,AK1788&gt;=75%,AL1788&gt;=75%,AM1788&gt;=75%,AN1788&gt;=75%,AO1788&gt;=75%),"&gt;=75%","-")</f>
        <v>&gt;=75%</v>
      </c>
      <c r="AR1788" s="56" t="str">
        <f t="shared" ref="AR1788:AR2042" si="32">IF(AND(AD1788&gt;=50%,AE1788&gt;=50%,AF1788&gt;=50%,AG1788&gt;=50%,AH1788&gt;=50%,AI1788&gt;=50%,AJ1788&gt;=50%,AK1788&gt;=50%,AL1788&gt;=50%,AM1788&gt;=50%,AN1788&gt;=50%,AO1788&gt;=50%),"&gt;=50%","-")</f>
        <v>&gt;=50%</v>
      </c>
      <c r="AT1788" s="121">
        <v>0.8</v>
      </c>
    </row>
    <row r="1789" spans="1:46" ht="15.75" customHeight="1" x14ac:dyDescent="0.25">
      <c r="A1789" s="6">
        <v>26210110</v>
      </c>
      <c r="B1789" s="7" t="s">
        <v>26</v>
      </c>
      <c r="C1789" s="7" t="s">
        <v>173</v>
      </c>
      <c r="D1789" s="7" t="s">
        <v>174</v>
      </c>
      <c r="E1789" s="7" t="s">
        <v>53</v>
      </c>
      <c r="F1789" s="7">
        <v>1</v>
      </c>
      <c r="G1789" s="7">
        <v>2100</v>
      </c>
      <c r="H1789" s="7">
        <v>-75.861166669999989</v>
      </c>
      <c r="I1789" s="29">
        <v>5.9349166699999998</v>
      </c>
      <c r="J1789" s="6" t="s">
        <v>1908</v>
      </c>
      <c r="K1789" s="30">
        <v>26038</v>
      </c>
      <c r="L1789" s="30"/>
      <c r="M1789" s="7" t="s">
        <v>1911</v>
      </c>
      <c r="N1789" s="29" t="s">
        <v>1910</v>
      </c>
      <c r="O1789" s="31">
        <v>132.88275862068966</v>
      </c>
      <c r="P1789" s="31">
        <v>153.15</v>
      </c>
      <c r="Q1789" s="31">
        <v>230.48275862068965</v>
      </c>
      <c r="R1789" s="31">
        <v>329.71428571428572</v>
      </c>
      <c r="S1789" s="31">
        <v>423.24137931034483</v>
      </c>
      <c r="T1789" s="31">
        <v>344.9</v>
      </c>
      <c r="U1789" s="31">
        <v>277.62068965517244</v>
      </c>
      <c r="V1789" s="31">
        <v>274.53846153846155</v>
      </c>
      <c r="W1789" s="31">
        <v>312.5</v>
      </c>
      <c r="X1789" s="31">
        <v>333.18965517241378</v>
      </c>
      <c r="Y1789" s="31">
        <v>359.9655172413793</v>
      </c>
      <c r="Z1789" s="31">
        <v>195.9655172413793</v>
      </c>
      <c r="AA1789" s="4">
        <f t="shared" si="29"/>
        <v>3368.1510231148168</v>
      </c>
      <c r="AB1789" s="32">
        <v>343</v>
      </c>
      <c r="AC1789" s="17">
        <v>0.95277777777777772</v>
      </c>
      <c r="AD1789" s="36">
        <v>0.96666666666666667</v>
      </c>
      <c r="AE1789" s="36">
        <v>0.93333333333333335</v>
      </c>
      <c r="AF1789" s="36">
        <v>0.96666666666666667</v>
      </c>
      <c r="AG1789" s="36">
        <v>0.93333333333333335</v>
      </c>
      <c r="AH1789" s="36">
        <v>0.96666666666666667</v>
      </c>
      <c r="AI1789" s="36">
        <v>1</v>
      </c>
      <c r="AJ1789" s="36">
        <v>0.96666666666666667</v>
      </c>
      <c r="AK1789" s="36">
        <v>0.8666666666666667</v>
      </c>
      <c r="AL1789" s="36">
        <v>0.93333333333333335</v>
      </c>
      <c r="AM1789" s="36">
        <v>0.96666666666666667</v>
      </c>
      <c r="AN1789" s="36">
        <v>0.96666666666666667</v>
      </c>
      <c r="AO1789" s="36">
        <v>0.96666666666666667</v>
      </c>
      <c r="AP1789" s="33" t="str">
        <f t="shared" si="30"/>
        <v>&gt;=80%</v>
      </c>
      <c r="AQ1789" s="55" t="str">
        <f t="shared" si="31"/>
        <v>&gt;=75%</v>
      </c>
      <c r="AR1789" s="56" t="str">
        <f t="shared" si="32"/>
        <v>&gt;=50%</v>
      </c>
      <c r="AT1789" s="121">
        <v>0.8</v>
      </c>
    </row>
    <row r="1790" spans="1:46" ht="15.75" customHeight="1" x14ac:dyDescent="0.25">
      <c r="A1790" s="6">
        <v>26210130</v>
      </c>
      <c r="B1790" s="7" t="s">
        <v>26</v>
      </c>
      <c r="C1790" s="7" t="s">
        <v>190</v>
      </c>
      <c r="D1790" s="7" t="s">
        <v>191</v>
      </c>
      <c r="E1790" s="7" t="s">
        <v>53</v>
      </c>
      <c r="F1790" s="7">
        <v>1</v>
      </c>
      <c r="G1790" s="7">
        <v>1800</v>
      </c>
      <c r="H1790" s="7">
        <v>-75.95583332999999</v>
      </c>
      <c r="I1790" s="29">
        <v>6.5033333300000002</v>
      </c>
      <c r="J1790" s="6" t="s">
        <v>1908</v>
      </c>
      <c r="K1790" s="30">
        <v>27468</v>
      </c>
      <c r="L1790" s="30"/>
      <c r="M1790" s="7" t="s">
        <v>1911</v>
      </c>
      <c r="N1790" s="29" t="s">
        <v>1910</v>
      </c>
      <c r="O1790" s="31">
        <v>47.56666666666667</v>
      </c>
      <c r="P1790" s="31">
        <v>58.9</v>
      </c>
      <c r="Q1790" s="31">
        <v>99.1</v>
      </c>
      <c r="R1790" s="31">
        <v>167.33333333333334</v>
      </c>
      <c r="S1790" s="31">
        <v>212.91379310344828</v>
      </c>
      <c r="T1790" s="31">
        <v>155.75357142857143</v>
      </c>
      <c r="U1790" s="31">
        <v>119.06666666666666</v>
      </c>
      <c r="V1790" s="31">
        <v>128.85714285714286</v>
      </c>
      <c r="W1790" s="31">
        <v>153.48275862068965</v>
      </c>
      <c r="X1790" s="31">
        <v>208.62</v>
      </c>
      <c r="Y1790" s="31">
        <v>190</v>
      </c>
      <c r="Z1790" s="31">
        <v>94.3</v>
      </c>
      <c r="AA1790" s="4">
        <f t="shared" si="29"/>
        <v>1635.8939326765187</v>
      </c>
      <c r="AB1790" s="32">
        <v>352</v>
      </c>
      <c r="AC1790" s="17">
        <v>0.97777777777777775</v>
      </c>
      <c r="AD1790" s="36">
        <v>1</v>
      </c>
      <c r="AE1790" s="36">
        <v>1</v>
      </c>
      <c r="AF1790" s="36">
        <v>1</v>
      </c>
      <c r="AG1790" s="36">
        <v>1</v>
      </c>
      <c r="AH1790" s="36">
        <v>0.96666666666666667</v>
      </c>
      <c r="AI1790" s="36">
        <v>0.93333333333333335</v>
      </c>
      <c r="AJ1790" s="36">
        <v>1</v>
      </c>
      <c r="AK1790" s="36">
        <v>0.93333333333333335</v>
      </c>
      <c r="AL1790" s="36">
        <v>0.96666666666666667</v>
      </c>
      <c r="AM1790" s="36">
        <v>1</v>
      </c>
      <c r="AN1790" s="36">
        <v>0.93333333333333335</v>
      </c>
      <c r="AO1790" s="36">
        <v>1</v>
      </c>
      <c r="AP1790" s="33" t="str">
        <f t="shared" si="30"/>
        <v>&gt;=80%</v>
      </c>
      <c r="AQ1790" s="55" t="str">
        <f t="shared" si="31"/>
        <v>&gt;=75%</v>
      </c>
      <c r="AR1790" s="56" t="str">
        <f t="shared" si="32"/>
        <v>&gt;=50%</v>
      </c>
      <c r="AT1790" s="121">
        <v>0.8</v>
      </c>
    </row>
    <row r="1791" spans="1:46" ht="15.75" customHeight="1" x14ac:dyDescent="0.25">
      <c r="A1791" s="6">
        <v>26210140</v>
      </c>
      <c r="B1791" s="7" t="s">
        <v>26</v>
      </c>
      <c r="C1791" s="7" t="s">
        <v>84</v>
      </c>
      <c r="D1791" s="7" t="s">
        <v>85</v>
      </c>
      <c r="E1791" s="7" t="s">
        <v>53</v>
      </c>
      <c r="F1791" s="7">
        <v>1</v>
      </c>
      <c r="G1791" s="7">
        <v>232</v>
      </c>
      <c r="H1791" s="7">
        <v>-75.945499999999996</v>
      </c>
      <c r="I1791" s="29">
        <v>6.2185277799999996</v>
      </c>
      <c r="J1791" s="6" t="s">
        <v>1908</v>
      </c>
      <c r="K1791" s="30">
        <v>27499</v>
      </c>
      <c r="L1791" s="30"/>
      <c r="M1791" s="7" t="s">
        <v>1911</v>
      </c>
      <c r="N1791" s="29" t="s">
        <v>1910</v>
      </c>
      <c r="O1791" s="31">
        <v>52.068965517241381</v>
      </c>
      <c r="P1791" s="31">
        <v>88.36999999999999</v>
      </c>
      <c r="Q1791" s="31">
        <v>136.52142857142857</v>
      </c>
      <c r="R1791" s="31">
        <v>200.14333333333335</v>
      </c>
      <c r="S1791" s="31">
        <v>236.40333333333334</v>
      </c>
      <c r="T1791" s="31">
        <v>170.16896551724136</v>
      </c>
      <c r="U1791" s="31">
        <v>155.93793103448274</v>
      </c>
      <c r="V1791" s="31">
        <v>161.24137931034483</v>
      </c>
      <c r="W1791" s="31">
        <v>197.72857142857146</v>
      </c>
      <c r="X1791" s="31">
        <v>216.09285714285716</v>
      </c>
      <c r="Y1791" s="31">
        <v>179.78571428571428</v>
      </c>
      <c r="Z1791" s="31">
        <v>90.896551724137936</v>
      </c>
      <c r="AA1791" s="4">
        <f t="shared" si="29"/>
        <v>1885.3590311986864</v>
      </c>
      <c r="AB1791" s="32">
        <v>347</v>
      </c>
      <c r="AC1791" s="17">
        <v>0.96388888888888891</v>
      </c>
      <c r="AD1791" s="36">
        <v>0.96666666666666667</v>
      </c>
      <c r="AE1791" s="36">
        <v>1</v>
      </c>
      <c r="AF1791" s="36">
        <v>0.93333333333333335</v>
      </c>
      <c r="AG1791" s="36">
        <v>1</v>
      </c>
      <c r="AH1791" s="36">
        <v>1</v>
      </c>
      <c r="AI1791" s="36">
        <v>0.96666666666666667</v>
      </c>
      <c r="AJ1791" s="36">
        <v>0.96666666666666667</v>
      </c>
      <c r="AK1791" s="36">
        <v>0.96666666666666667</v>
      </c>
      <c r="AL1791" s="36">
        <v>0.93333333333333335</v>
      </c>
      <c r="AM1791" s="36">
        <v>0.93333333333333335</v>
      </c>
      <c r="AN1791" s="36">
        <v>0.93333333333333335</v>
      </c>
      <c r="AO1791" s="36">
        <v>0.96666666666666667</v>
      </c>
      <c r="AP1791" s="33" t="str">
        <f t="shared" si="30"/>
        <v>&gt;=80%</v>
      </c>
      <c r="AQ1791" s="55" t="str">
        <f t="shared" si="31"/>
        <v>&gt;=75%</v>
      </c>
      <c r="AR1791" s="56" t="str">
        <f t="shared" si="32"/>
        <v>&gt;=50%</v>
      </c>
      <c r="AT1791" s="121">
        <v>0.8</v>
      </c>
    </row>
    <row r="1792" spans="1:46" ht="15.75" customHeight="1" x14ac:dyDescent="0.25">
      <c r="A1792" s="6">
        <v>26215010</v>
      </c>
      <c r="B1792" s="7" t="s">
        <v>56</v>
      </c>
      <c r="C1792" s="7" t="s">
        <v>117</v>
      </c>
      <c r="D1792" s="7" t="s">
        <v>118</v>
      </c>
      <c r="E1792" s="7" t="s">
        <v>53</v>
      </c>
      <c r="F1792" s="7">
        <v>1</v>
      </c>
      <c r="G1792" s="7">
        <v>2032</v>
      </c>
      <c r="H1792" s="7">
        <v>-75.919527779999996</v>
      </c>
      <c r="I1792" s="29">
        <v>6.0395555600000002</v>
      </c>
      <c r="J1792" s="6" t="s">
        <v>1908</v>
      </c>
      <c r="K1792" s="30">
        <v>25734</v>
      </c>
      <c r="L1792" s="30"/>
      <c r="M1792" s="7" t="s">
        <v>1911</v>
      </c>
      <c r="N1792" s="29" t="s">
        <v>1910</v>
      </c>
      <c r="O1792" s="31">
        <v>97.823999999999998</v>
      </c>
      <c r="P1792" s="31">
        <v>127.37499999999996</v>
      </c>
      <c r="Q1792" s="31">
        <v>171.02857142857144</v>
      </c>
      <c r="R1792" s="31">
        <v>253.69200000000001</v>
      </c>
      <c r="S1792" s="31">
        <v>293.22962962962964</v>
      </c>
      <c r="T1792" s="31">
        <v>227.2607142857143</v>
      </c>
      <c r="U1792" s="31">
        <v>186.38400000000001</v>
      </c>
      <c r="V1792" s="31">
        <v>190.24444444444441</v>
      </c>
      <c r="W1792" s="31">
        <v>243.9206896551724</v>
      </c>
      <c r="X1792" s="31">
        <v>268.78749999999997</v>
      </c>
      <c r="Y1792" s="31">
        <v>254.51851851851856</v>
      </c>
      <c r="Z1792" s="31">
        <v>145.50416666666669</v>
      </c>
      <c r="AA1792" s="4">
        <f t="shared" si="29"/>
        <v>2459.7692346287172</v>
      </c>
      <c r="AB1792" s="32">
        <v>317</v>
      </c>
      <c r="AC1792" s="17">
        <v>0.88055555555555554</v>
      </c>
      <c r="AD1792" s="36">
        <v>0.83333333333333337</v>
      </c>
      <c r="AE1792" s="36">
        <v>0.93333333333333335</v>
      </c>
      <c r="AF1792" s="36">
        <v>0.93333333333333335</v>
      </c>
      <c r="AG1792" s="36">
        <v>0.83333333333333337</v>
      </c>
      <c r="AH1792" s="36">
        <v>0.9</v>
      </c>
      <c r="AI1792" s="36">
        <v>0.93333333333333335</v>
      </c>
      <c r="AJ1792" s="36">
        <v>0.83333333333333337</v>
      </c>
      <c r="AK1792" s="36">
        <v>0.9</v>
      </c>
      <c r="AL1792" s="36">
        <v>0.96666666666666667</v>
      </c>
      <c r="AM1792" s="36">
        <v>0.8</v>
      </c>
      <c r="AN1792" s="36">
        <v>0.9</v>
      </c>
      <c r="AO1792" s="36">
        <v>0.8</v>
      </c>
      <c r="AP1792" s="33" t="str">
        <f t="shared" si="30"/>
        <v>&gt;=80%</v>
      </c>
      <c r="AQ1792" s="55" t="str">
        <f t="shared" si="31"/>
        <v>&gt;=75%</v>
      </c>
      <c r="AR1792" s="56" t="str">
        <f t="shared" si="32"/>
        <v>&gt;=50%</v>
      </c>
      <c r="AT1792" s="121">
        <v>0.8</v>
      </c>
    </row>
    <row r="1793" spans="1:46" ht="15.75" customHeight="1" x14ac:dyDescent="0.25">
      <c r="A1793" s="6">
        <v>26215020</v>
      </c>
      <c r="B1793" s="7" t="s">
        <v>56</v>
      </c>
      <c r="C1793" s="7" t="s">
        <v>2668</v>
      </c>
      <c r="D1793" s="7" t="s">
        <v>191</v>
      </c>
      <c r="E1793" s="7" t="s">
        <v>53</v>
      </c>
      <c r="F1793" s="7">
        <v>1</v>
      </c>
      <c r="G1793" s="7">
        <v>500</v>
      </c>
      <c r="H1793" s="7">
        <v>-75.816666669999989</v>
      </c>
      <c r="I1793" s="29">
        <v>6.4166666699999997</v>
      </c>
      <c r="J1793" s="6" t="s">
        <v>1890</v>
      </c>
      <c r="K1793" s="30">
        <v>31943</v>
      </c>
      <c r="L1793" s="30">
        <v>37361</v>
      </c>
      <c r="M1793" s="7" t="s">
        <v>1911</v>
      </c>
      <c r="N1793" s="29" t="s">
        <v>1910</v>
      </c>
      <c r="O1793" s="31">
        <v>28.627272727272729</v>
      </c>
      <c r="P1793" s="31">
        <v>48.339999999999996</v>
      </c>
      <c r="Q1793" s="31">
        <v>63.1</v>
      </c>
      <c r="R1793" s="31">
        <v>106.05999999999999</v>
      </c>
      <c r="S1793" s="31">
        <v>145.875</v>
      </c>
      <c r="T1793" s="31">
        <v>124.49999999999997</v>
      </c>
      <c r="U1793" s="31">
        <v>100.14444444444445</v>
      </c>
      <c r="V1793" s="31">
        <v>111.62222222222222</v>
      </c>
      <c r="W1793" s="31">
        <v>148.51818181818183</v>
      </c>
      <c r="X1793" s="31">
        <v>147.6</v>
      </c>
      <c r="Y1793" s="31">
        <v>111.42</v>
      </c>
      <c r="Z1793" s="31">
        <v>58.25</v>
      </c>
      <c r="AA1793" s="4">
        <f t="shared" si="29"/>
        <v>1194.0571212121213</v>
      </c>
      <c r="AB1793" s="32">
        <v>116</v>
      </c>
      <c r="AC1793" s="17">
        <v>0.32222222222222224</v>
      </c>
      <c r="AD1793" s="36">
        <v>0.36666666666666664</v>
      </c>
      <c r="AE1793" s="36">
        <v>0.33333333333333331</v>
      </c>
      <c r="AF1793" s="36">
        <v>0.33333333333333331</v>
      </c>
      <c r="AG1793" s="36">
        <v>0.33333333333333331</v>
      </c>
      <c r="AH1793" s="36">
        <v>0.26666666666666666</v>
      </c>
      <c r="AI1793" s="36">
        <v>0.33333333333333331</v>
      </c>
      <c r="AJ1793" s="36">
        <v>0.3</v>
      </c>
      <c r="AK1793" s="36">
        <v>0.3</v>
      </c>
      <c r="AL1793" s="36">
        <v>0.36666666666666664</v>
      </c>
      <c r="AM1793" s="36">
        <v>0.33333333333333331</v>
      </c>
      <c r="AN1793" s="36">
        <v>0.33333333333333331</v>
      </c>
      <c r="AO1793" s="36">
        <v>0.26666666666666666</v>
      </c>
      <c r="AP1793" s="33" t="str">
        <f t="shared" si="30"/>
        <v>-</v>
      </c>
      <c r="AQ1793" s="55" t="str">
        <f t="shared" si="31"/>
        <v>-</v>
      </c>
      <c r="AR1793" s="56" t="str">
        <f t="shared" si="32"/>
        <v>-</v>
      </c>
      <c r="AS1793" s="34" t="s">
        <v>1890</v>
      </c>
      <c r="AT1793" s="122" t="s">
        <v>5208</v>
      </c>
    </row>
    <row r="1794" spans="1:46" ht="15.75" customHeight="1" x14ac:dyDescent="0.25">
      <c r="A1794" s="2">
        <v>26220050</v>
      </c>
      <c r="B1794" s="7" t="s">
        <v>54</v>
      </c>
      <c r="C1794" s="3" t="s">
        <v>2669</v>
      </c>
      <c r="D1794" s="7" t="s">
        <v>2670</v>
      </c>
      <c r="E1794" s="7" t="s">
        <v>53</v>
      </c>
      <c r="F1794" s="7">
        <v>1</v>
      </c>
      <c r="G1794" s="7">
        <v>2440</v>
      </c>
      <c r="H1794" s="7">
        <v>-75.933333329999996</v>
      </c>
      <c r="I1794" s="29">
        <v>7.0333333299999996</v>
      </c>
      <c r="J1794" s="6" t="s">
        <v>1890</v>
      </c>
      <c r="K1794" s="30">
        <v>25887</v>
      </c>
      <c r="L1794" s="30">
        <v>38306</v>
      </c>
      <c r="M1794" s="7" t="s">
        <v>1911</v>
      </c>
      <c r="N1794" s="29" t="s">
        <v>1910</v>
      </c>
      <c r="O1794" s="31">
        <v>84.516666666666666</v>
      </c>
      <c r="P1794" s="31">
        <v>120.44166666666666</v>
      </c>
      <c r="Q1794" s="31">
        <v>191.44545454545457</v>
      </c>
      <c r="R1794" s="31">
        <v>286.3</v>
      </c>
      <c r="S1794" s="31">
        <v>350.28461538461545</v>
      </c>
      <c r="T1794" s="31">
        <v>268.9909090909091</v>
      </c>
      <c r="U1794" s="31">
        <v>238.85833333333335</v>
      </c>
      <c r="V1794" s="31">
        <v>212.08461538461538</v>
      </c>
      <c r="W1794" s="31">
        <v>309.12307692307689</v>
      </c>
      <c r="X1794" s="31">
        <v>290</v>
      </c>
      <c r="Y1794" s="31">
        <v>225.85833333333332</v>
      </c>
      <c r="Z1794" s="31">
        <v>159.16363636363639</v>
      </c>
      <c r="AA1794" s="4">
        <f t="shared" si="29"/>
        <v>2737.0673076923072</v>
      </c>
      <c r="AB1794" s="32">
        <v>145</v>
      </c>
      <c r="AC1794" s="17">
        <v>0.40277777777777779</v>
      </c>
      <c r="AD1794" s="36">
        <v>0.4</v>
      </c>
      <c r="AE1794" s="36">
        <v>0.4</v>
      </c>
      <c r="AF1794" s="36">
        <v>0.36666666666666664</v>
      </c>
      <c r="AG1794" s="36">
        <v>0.43333333333333335</v>
      </c>
      <c r="AH1794" s="36">
        <v>0.43333333333333335</v>
      </c>
      <c r="AI1794" s="36">
        <v>0.36666666666666664</v>
      </c>
      <c r="AJ1794" s="36">
        <v>0.4</v>
      </c>
      <c r="AK1794" s="36">
        <v>0.43333333333333335</v>
      </c>
      <c r="AL1794" s="36">
        <v>0.43333333333333335</v>
      </c>
      <c r="AM1794" s="36">
        <v>0.4</v>
      </c>
      <c r="AN1794" s="36">
        <v>0.4</v>
      </c>
      <c r="AO1794" s="36">
        <v>0.36666666666666664</v>
      </c>
      <c r="AP1794" s="33" t="str">
        <f t="shared" si="30"/>
        <v>-</v>
      </c>
      <c r="AQ1794" s="55" t="str">
        <f t="shared" si="31"/>
        <v>-</v>
      </c>
      <c r="AR1794" s="56" t="str">
        <f t="shared" si="32"/>
        <v>-</v>
      </c>
      <c r="AS1794" s="34" t="s">
        <v>1890</v>
      </c>
      <c r="AT1794" s="122" t="s">
        <v>5208</v>
      </c>
    </row>
    <row r="1795" spans="1:46" ht="15.75" customHeight="1" x14ac:dyDescent="0.25">
      <c r="A1795" s="2">
        <v>26220090</v>
      </c>
      <c r="B1795" s="7" t="s">
        <v>26</v>
      </c>
      <c r="C1795" s="3" t="s">
        <v>128</v>
      </c>
      <c r="D1795" s="7" t="s">
        <v>128</v>
      </c>
      <c r="E1795" s="7" t="s">
        <v>53</v>
      </c>
      <c r="F1795" s="7">
        <v>1</v>
      </c>
      <c r="G1795" s="7">
        <v>10</v>
      </c>
      <c r="H1795" s="7">
        <v>-75.957222220000006</v>
      </c>
      <c r="I1795" s="29">
        <v>6.6880555599999996</v>
      </c>
      <c r="J1795" s="6" t="s">
        <v>1908</v>
      </c>
      <c r="K1795" s="30">
        <v>25887</v>
      </c>
      <c r="L1795" s="30"/>
      <c r="M1795" s="7" t="s">
        <v>1911</v>
      </c>
      <c r="N1795" s="29" t="s">
        <v>1910</v>
      </c>
      <c r="O1795" s="31">
        <v>47.751724137931035</v>
      </c>
      <c r="P1795" s="31">
        <v>56.43333333333333</v>
      </c>
      <c r="Q1795" s="31">
        <v>106.48214285714286</v>
      </c>
      <c r="R1795" s="31">
        <v>183.5</v>
      </c>
      <c r="S1795" s="31">
        <v>230.89655172413794</v>
      </c>
      <c r="T1795" s="31">
        <v>183.03333333333333</v>
      </c>
      <c r="U1795" s="31">
        <v>153.69999999999999</v>
      </c>
      <c r="V1795" s="31">
        <v>161.38275862068966</v>
      </c>
      <c r="W1795" s="31">
        <v>199.8</v>
      </c>
      <c r="X1795" s="31">
        <v>237.93333333333334</v>
      </c>
      <c r="Y1795" s="31">
        <v>180.23666666666668</v>
      </c>
      <c r="Z1795" s="31">
        <v>104.93103448275862</v>
      </c>
      <c r="AA1795" s="4">
        <f t="shared" si="29"/>
        <v>1846.0808784893268</v>
      </c>
      <c r="AB1795" s="32">
        <v>354</v>
      </c>
      <c r="AC1795" s="17">
        <v>0.98333333333333328</v>
      </c>
      <c r="AD1795" s="36">
        <v>0.96666666666666667</v>
      </c>
      <c r="AE1795" s="36">
        <v>1</v>
      </c>
      <c r="AF1795" s="36">
        <v>0.93333333333333335</v>
      </c>
      <c r="AG1795" s="36">
        <v>1</v>
      </c>
      <c r="AH1795" s="36">
        <v>0.96666666666666667</v>
      </c>
      <c r="AI1795" s="36">
        <v>1</v>
      </c>
      <c r="AJ1795" s="36">
        <v>1</v>
      </c>
      <c r="AK1795" s="36">
        <v>0.96666666666666667</v>
      </c>
      <c r="AL1795" s="36">
        <v>1</v>
      </c>
      <c r="AM1795" s="36">
        <v>1</v>
      </c>
      <c r="AN1795" s="36">
        <v>1</v>
      </c>
      <c r="AO1795" s="36">
        <v>0.96666666666666667</v>
      </c>
      <c r="AP1795" s="33" t="str">
        <f t="shared" si="30"/>
        <v>&gt;=80%</v>
      </c>
      <c r="AQ1795" s="55" t="str">
        <f t="shared" si="31"/>
        <v>&gt;=75%</v>
      </c>
      <c r="AR1795" s="56" t="str">
        <f t="shared" si="32"/>
        <v>&gt;=50%</v>
      </c>
      <c r="AT1795" s="121">
        <v>0.8</v>
      </c>
    </row>
    <row r="1796" spans="1:46" ht="15.75" customHeight="1" x14ac:dyDescent="0.25">
      <c r="A1796" s="2">
        <v>26220100</v>
      </c>
      <c r="B1796" s="7" t="s">
        <v>26</v>
      </c>
      <c r="C1796" s="3" t="s">
        <v>136</v>
      </c>
      <c r="D1796" s="7" t="s">
        <v>137</v>
      </c>
      <c r="E1796" s="7" t="s">
        <v>53</v>
      </c>
      <c r="F1796" s="7">
        <v>1</v>
      </c>
      <c r="G1796" s="7">
        <v>1950</v>
      </c>
      <c r="H1796" s="7">
        <v>-75.73408332999999</v>
      </c>
      <c r="I1796" s="29">
        <v>7.2496388899999999</v>
      </c>
      <c r="J1796" s="6" t="s">
        <v>1908</v>
      </c>
      <c r="K1796" s="30">
        <v>27499</v>
      </c>
      <c r="L1796" s="30"/>
      <c r="M1796" s="7" t="s">
        <v>1911</v>
      </c>
      <c r="N1796" s="29" t="s">
        <v>1910</v>
      </c>
      <c r="O1796" s="31">
        <v>23.448275862068964</v>
      </c>
      <c r="P1796" s="31">
        <v>35.56666666666667</v>
      </c>
      <c r="Q1796" s="31">
        <v>71.965517241379317</v>
      </c>
      <c r="R1796" s="31">
        <v>152.56666666666666</v>
      </c>
      <c r="S1796" s="31">
        <v>244.36666666666667</v>
      </c>
      <c r="T1796" s="31">
        <v>213.86206896551724</v>
      </c>
      <c r="U1796" s="31">
        <v>217.03333333333333</v>
      </c>
      <c r="V1796" s="31">
        <v>217.62068965517241</v>
      </c>
      <c r="W1796" s="31">
        <v>215.17586206896553</v>
      </c>
      <c r="X1796" s="31">
        <v>217.31034482758622</v>
      </c>
      <c r="Y1796" s="31">
        <v>156.55172413793105</v>
      </c>
      <c r="Z1796" s="31">
        <v>73.379310344827587</v>
      </c>
      <c r="AA1796" s="4">
        <f t="shared" si="29"/>
        <v>1838.8471264367815</v>
      </c>
      <c r="AB1796" s="32">
        <v>352</v>
      </c>
      <c r="AC1796" s="17">
        <v>0.97777777777777775</v>
      </c>
      <c r="AD1796" s="36">
        <v>0.96666666666666667</v>
      </c>
      <c r="AE1796" s="36">
        <v>1</v>
      </c>
      <c r="AF1796" s="36">
        <v>0.96666666666666667</v>
      </c>
      <c r="AG1796" s="36">
        <v>1</v>
      </c>
      <c r="AH1796" s="36">
        <v>1</v>
      </c>
      <c r="AI1796" s="36">
        <v>0.96666666666666667</v>
      </c>
      <c r="AJ1796" s="36">
        <v>1</v>
      </c>
      <c r="AK1796" s="36">
        <v>0.96666666666666667</v>
      </c>
      <c r="AL1796" s="36">
        <v>0.96666666666666667</v>
      </c>
      <c r="AM1796" s="36">
        <v>0.96666666666666667</v>
      </c>
      <c r="AN1796" s="36">
        <v>0.96666666666666667</v>
      </c>
      <c r="AO1796" s="36">
        <v>0.96666666666666667</v>
      </c>
      <c r="AP1796" s="33" t="str">
        <f t="shared" si="30"/>
        <v>&gt;=80%</v>
      </c>
      <c r="AQ1796" s="55" t="str">
        <f t="shared" si="31"/>
        <v>&gt;=75%</v>
      </c>
      <c r="AR1796" s="56" t="str">
        <f t="shared" si="32"/>
        <v>&gt;=50%</v>
      </c>
      <c r="AT1796" s="121">
        <v>0.8</v>
      </c>
    </row>
    <row r="1797" spans="1:46" ht="15.75" customHeight="1" x14ac:dyDescent="0.25">
      <c r="A1797" s="2">
        <v>26220110</v>
      </c>
      <c r="B1797" s="7" t="s">
        <v>26</v>
      </c>
      <c r="C1797" s="3" t="s">
        <v>138</v>
      </c>
      <c r="D1797" s="7" t="s">
        <v>137</v>
      </c>
      <c r="E1797" s="7" t="s">
        <v>53</v>
      </c>
      <c r="F1797" s="7">
        <v>1</v>
      </c>
      <c r="G1797" s="7">
        <v>2039</v>
      </c>
      <c r="H1797" s="7">
        <v>-75.616861110000002</v>
      </c>
      <c r="I1797" s="29">
        <v>7.3237499999999995</v>
      </c>
      <c r="J1797" s="6" t="s">
        <v>1908</v>
      </c>
      <c r="K1797" s="30">
        <v>30209</v>
      </c>
      <c r="L1797" s="30"/>
      <c r="M1797" s="7" t="s">
        <v>1911</v>
      </c>
      <c r="N1797" s="29" t="s">
        <v>1910</v>
      </c>
      <c r="O1797" s="31">
        <v>49.762068965517244</v>
      </c>
      <c r="P1797" s="31">
        <v>64.946666666666658</v>
      </c>
      <c r="Q1797" s="31">
        <v>106.73571428571429</v>
      </c>
      <c r="R1797" s="31">
        <v>219.1571428571429</v>
      </c>
      <c r="S1797" s="31">
        <v>313.75862068965517</v>
      </c>
      <c r="T1797" s="31">
        <v>292.06428571428575</v>
      </c>
      <c r="U1797" s="31">
        <v>304.62068965517244</v>
      </c>
      <c r="V1797" s="31">
        <v>300.29999999999995</v>
      </c>
      <c r="W1797" s="31">
        <v>275.24137931034483</v>
      </c>
      <c r="X1797" s="31">
        <v>329.80714285714294</v>
      </c>
      <c r="Y1797" s="31">
        <v>262.12142857142857</v>
      </c>
      <c r="Z1797" s="31">
        <v>133.32000000000002</v>
      </c>
      <c r="AA1797" s="4">
        <f t="shared" si="29"/>
        <v>2651.835139573071</v>
      </c>
      <c r="AB1797" s="32">
        <v>345</v>
      </c>
      <c r="AC1797" s="17">
        <v>0.95833333333333337</v>
      </c>
      <c r="AD1797" s="36">
        <v>0.96666666666666667</v>
      </c>
      <c r="AE1797" s="36">
        <v>1</v>
      </c>
      <c r="AF1797" s="36">
        <v>0.93333333333333335</v>
      </c>
      <c r="AG1797" s="36">
        <v>0.93333333333333335</v>
      </c>
      <c r="AH1797" s="36">
        <v>0.96666666666666667</v>
      </c>
      <c r="AI1797" s="36">
        <v>0.93333333333333335</v>
      </c>
      <c r="AJ1797" s="36">
        <v>0.96666666666666667</v>
      </c>
      <c r="AK1797" s="36">
        <v>0.96666666666666667</v>
      </c>
      <c r="AL1797" s="36">
        <v>0.96666666666666667</v>
      </c>
      <c r="AM1797" s="36">
        <v>0.93333333333333335</v>
      </c>
      <c r="AN1797" s="36">
        <v>0.93333333333333335</v>
      </c>
      <c r="AO1797" s="36">
        <v>1</v>
      </c>
      <c r="AP1797" s="33" t="str">
        <f t="shared" si="30"/>
        <v>&gt;=80%</v>
      </c>
      <c r="AQ1797" s="55" t="str">
        <f t="shared" si="31"/>
        <v>&gt;=75%</v>
      </c>
      <c r="AR1797" s="56" t="str">
        <f t="shared" si="32"/>
        <v>&gt;=50%</v>
      </c>
      <c r="AT1797" s="121">
        <v>0.8</v>
      </c>
    </row>
    <row r="1798" spans="1:46" ht="15.75" customHeight="1" x14ac:dyDescent="0.25">
      <c r="A1798" s="2">
        <v>26225030</v>
      </c>
      <c r="B1798" s="7" t="s">
        <v>72</v>
      </c>
      <c r="C1798" s="3" t="s">
        <v>192</v>
      </c>
      <c r="D1798" s="7" t="s">
        <v>191</v>
      </c>
      <c r="E1798" s="7" t="s">
        <v>53</v>
      </c>
      <c r="F1798" s="7">
        <v>1</v>
      </c>
      <c r="G1798" s="7">
        <v>534</v>
      </c>
      <c r="H1798" s="7">
        <v>-75.827333329999988</v>
      </c>
      <c r="I1798" s="29">
        <v>6.53391667</v>
      </c>
      <c r="J1798" s="6" t="s">
        <v>1908</v>
      </c>
      <c r="K1798" s="30">
        <v>27499</v>
      </c>
      <c r="L1798" s="30"/>
      <c r="M1798" s="7" t="s">
        <v>1911</v>
      </c>
      <c r="N1798" s="29" t="s">
        <v>1910</v>
      </c>
      <c r="O1798" s="31">
        <v>20.544444444444441</v>
      </c>
      <c r="P1798" s="31">
        <v>33.339130434782618</v>
      </c>
      <c r="Q1798" s="31">
        <v>48.875</v>
      </c>
      <c r="R1798" s="31">
        <v>99.999999999999986</v>
      </c>
      <c r="S1798" s="31">
        <v>145.04444444444445</v>
      </c>
      <c r="T1798" s="31">
        <v>112.99523809523805</v>
      </c>
      <c r="U1798" s="31">
        <v>72.205555555555577</v>
      </c>
      <c r="V1798" s="31">
        <v>109.85263157894738</v>
      </c>
      <c r="W1798" s="31">
        <v>122.23636363636365</v>
      </c>
      <c r="X1798" s="31">
        <v>137.53125</v>
      </c>
      <c r="Y1798" s="31">
        <v>104.81176470588235</v>
      </c>
      <c r="Z1798" s="31">
        <v>49.327777777777776</v>
      </c>
      <c r="AA1798" s="4">
        <f t="shared" si="29"/>
        <v>1056.7636006734363</v>
      </c>
      <c r="AB1798" s="32">
        <v>230</v>
      </c>
      <c r="AC1798" s="17">
        <v>0.63888888888888884</v>
      </c>
      <c r="AD1798" s="36">
        <v>0.6</v>
      </c>
      <c r="AE1798" s="36">
        <v>0.76666666666666672</v>
      </c>
      <c r="AF1798" s="36">
        <v>0.66666666666666663</v>
      </c>
      <c r="AG1798" s="36">
        <v>0.66666666666666663</v>
      </c>
      <c r="AH1798" s="36">
        <v>0.6</v>
      </c>
      <c r="AI1798" s="36">
        <v>0.7</v>
      </c>
      <c r="AJ1798" s="36">
        <v>0.6</v>
      </c>
      <c r="AK1798" s="36">
        <v>0.6333333333333333</v>
      </c>
      <c r="AL1798" s="36">
        <v>0.73333333333333328</v>
      </c>
      <c r="AM1798" s="36">
        <v>0.53333333333333333</v>
      </c>
      <c r="AN1798" s="36">
        <v>0.56666666666666665</v>
      </c>
      <c r="AO1798" s="36">
        <v>0.6</v>
      </c>
      <c r="AP1798" s="33" t="str">
        <f t="shared" si="30"/>
        <v>-</v>
      </c>
      <c r="AQ1798" s="55" t="str">
        <f t="shared" si="31"/>
        <v>-</v>
      </c>
      <c r="AR1798" s="56" t="str">
        <f t="shared" si="32"/>
        <v>&gt;=50%</v>
      </c>
      <c r="AT1798" s="112" t="s">
        <v>5206</v>
      </c>
    </row>
    <row r="1799" spans="1:46" ht="15.75" customHeight="1" x14ac:dyDescent="0.25">
      <c r="A1799" s="2">
        <v>26225040</v>
      </c>
      <c r="B1799" s="7" t="s">
        <v>56</v>
      </c>
      <c r="C1799" s="3" t="s">
        <v>2671</v>
      </c>
      <c r="D1799" s="7" t="s">
        <v>2672</v>
      </c>
      <c r="E1799" s="7" t="s">
        <v>53</v>
      </c>
      <c r="F1799" s="7">
        <v>1</v>
      </c>
      <c r="G1799" s="7">
        <v>1650</v>
      </c>
      <c r="H1799" s="7">
        <v>-75.91297222</v>
      </c>
      <c r="I1799" s="29">
        <v>6.7294999999999998</v>
      </c>
      <c r="J1799" s="6" t="s">
        <v>1890</v>
      </c>
      <c r="K1799" s="30">
        <v>25734</v>
      </c>
      <c r="L1799" s="30">
        <v>25734</v>
      </c>
      <c r="M1799" s="7" t="s">
        <v>1911</v>
      </c>
      <c r="N1799" s="29" t="s">
        <v>1910</v>
      </c>
      <c r="O1799" s="31">
        <v>25.604347826086961</v>
      </c>
      <c r="P1799" s="31">
        <v>43.169565217391309</v>
      </c>
      <c r="Q1799" s="31">
        <v>82.847826086956516</v>
      </c>
      <c r="R1799" s="31">
        <v>165.0363636363636</v>
      </c>
      <c r="S1799" s="31">
        <v>192.43636363636361</v>
      </c>
      <c r="T1799" s="31">
        <v>134.99523809523811</v>
      </c>
      <c r="U1799" s="31">
        <v>121.69130434782609</v>
      </c>
      <c r="V1799" s="31">
        <v>137.51578947368424</v>
      </c>
      <c r="W1799" s="31">
        <v>174.68571428571428</v>
      </c>
      <c r="X1799" s="31">
        <v>184.65217391304344</v>
      </c>
      <c r="Y1799" s="31">
        <v>145.71818181818179</v>
      </c>
      <c r="Z1799" s="31">
        <v>75.168181818181822</v>
      </c>
      <c r="AA1799" s="4">
        <f t="shared" si="29"/>
        <v>1483.5210501550318</v>
      </c>
      <c r="AB1799" s="32">
        <v>264</v>
      </c>
      <c r="AC1799" s="17">
        <v>0.73333333333333328</v>
      </c>
      <c r="AD1799" s="36">
        <v>0.76666666666666672</v>
      </c>
      <c r="AE1799" s="36">
        <v>0.76666666666666672</v>
      </c>
      <c r="AF1799" s="36">
        <v>0.76666666666666672</v>
      </c>
      <c r="AG1799" s="36">
        <v>0.73333333333333328</v>
      </c>
      <c r="AH1799" s="36">
        <v>0.73333333333333328</v>
      </c>
      <c r="AI1799" s="36">
        <v>0.7</v>
      </c>
      <c r="AJ1799" s="36">
        <v>0.76666666666666672</v>
      </c>
      <c r="AK1799" s="36">
        <v>0.6333333333333333</v>
      </c>
      <c r="AL1799" s="36">
        <v>0.7</v>
      </c>
      <c r="AM1799" s="36">
        <v>0.76666666666666672</v>
      </c>
      <c r="AN1799" s="36">
        <v>0.73333333333333328</v>
      </c>
      <c r="AO1799" s="36">
        <v>0.73333333333333328</v>
      </c>
      <c r="AP1799" s="33" t="str">
        <f t="shared" si="30"/>
        <v>-</v>
      </c>
      <c r="AQ1799" s="55" t="str">
        <f t="shared" si="31"/>
        <v>-</v>
      </c>
      <c r="AR1799" s="56" t="str">
        <f t="shared" si="32"/>
        <v>&gt;=50%</v>
      </c>
      <c r="AS1799" s="34" t="s">
        <v>1890</v>
      </c>
      <c r="AT1799" s="120" t="s">
        <v>5204</v>
      </c>
    </row>
    <row r="1800" spans="1:46" ht="15.75" customHeight="1" x14ac:dyDescent="0.25">
      <c r="A1800" s="2">
        <v>26225050</v>
      </c>
      <c r="B1800" s="7" t="s">
        <v>43</v>
      </c>
      <c r="C1800" s="3" t="s">
        <v>1708</v>
      </c>
      <c r="D1800" s="7" t="s">
        <v>137</v>
      </c>
      <c r="E1800" s="7" t="s">
        <v>53</v>
      </c>
      <c r="F1800" s="7">
        <v>1</v>
      </c>
      <c r="G1800" s="7">
        <v>580</v>
      </c>
      <c r="H1800" s="7">
        <v>-75.666666669999998</v>
      </c>
      <c r="I1800" s="29">
        <v>7.1166666699999999</v>
      </c>
      <c r="J1800" s="6" t="s">
        <v>1890</v>
      </c>
      <c r="K1800" s="30">
        <v>30270</v>
      </c>
      <c r="L1800" s="30">
        <v>33923</v>
      </c>
      <c r="M1800" s="7" t="s">
        <v>1911</v>
      </c>
      <c r="N1800" s="29" t="s">
        <v>1910</v>
      </c>
      <c r="O1800" s="31">
        <v>10</v>
      </c>
      <c r="P1800" s="31">
        <v>10</v>
      </c>
      <c r="Q1800" s="31">
        <v>10.9</v>
      </c>
      <c r="R1800" s="31">
        <v>160.10000000000002</v>
      </c>
      <c r="S1800" s="31" t="s">
        <v>1930</v>
      </c>
      <c r="T1800" s="31" t="s">
        <v>1930</v>
      </c>
      <c r="U1800" s="31" t="s">
        <v>1930</v>
      </c>
      <c r="V1800" s="31">
        <v>166.6</v>
      </c>
      <c r="W1800" s="31">
        <v>144.69999999999999</v>
      </c>
      <c r="X1800" s="31">
        <v>159.39999999999998</v>
      </c>
      <c r="Y1800" s="31">
        <v>153.19999999999999</v>
      </c>
      <c r="Z1800" s="31">
        <v>73.2</v>
      </c>
      <c r="AA1800" s="4">
        <f t="shared" si="29"/>
        <v>888.10000000000014</v>
      </c>
      <c r="AB1800" s="32">
        <v>9</v>
      </c>
      <c r="AC1800" s="17">
        <v>2.5000000000000001E-2</v>
      </c>
      <c r="AD1800" s="36">
        <v>3.3333333333333333E-2</v>
      </c>
      <c r="AE1800" s="36">
        <v>3.3333333333333333E-2</v>
      </c>
      <c r="AF1800" s="36">
        <v>3.3333333333333333E-2</v>
      </c>
      <c r="AG1800" s="36">
        <v>3.3333333333333333E-2</v>
      </c>
      <c r="AH1800" s="36">
        <v>0</v>
      </c>
      <c r="AI1800" s="36">
        <v>0</v>
      </c>
      <c r="AJ1800" s="36">
        <v>0</v>
      </c>
      <c r="AK1800" s="36">
        <v>3.3333333333333333E-2</v>
      </c>
      <c r="AL1800" s="36">
        <v>3.3333333333333333E-2</v>
      </c>
      <c r="AM1800" s="36">
        <v>3.3333333333333333E-2</v>
      </c>
      <c r="AN1800" s="36">
        <v>3.3333333333333333E-2</v>
      </c>
      <c r="AO1800" s="36">
        <v>3.3333333333333333E-2</v>
      </c>
      <c r="AP1800" s="33" t="str">
        <f t="shared" si="30"/>
        <v>-</v>
      </c>
      <c r="AQ1800" s="55" t="str">
        <f t="shared" si="31"/>
        <v>-</v>
      </c>
      <c r="AR1800" s="56" t="str">
        <f t="shared" si="32"/>
        <v>-</v>
      </c>
      <c r="AS1800" s="34" t="s">
        <v>1890</v>
      </c>
      <c r="AT1800" s="122" t="s">
        <v>5208</v>
      </c>
    </row>
    <row r="1801" spans="1:46" ht="15.75" customHeight="1" x14ac:dyDescent="0.25">
      <c r="A1801" s="2">
        <v>26230010</v>
      </c>
      <c r="B1801" s="7" t="s">
        <v>26</v>
      </c>
      <c r="C1801" s="3" t="s">
        <v>159</v>
      </c>
      <c r="D1801" s="7" t="s">
        <v>159</v>
      </c>
      <c r="E1801" s="7" t="s">
        <v>53</v>
      </c>
      <c r="F1801" s="7">
        <v>1</v>
      </c>
      <c r="G1801" s="7">
        <v>575</v>
      </c>
      <c r="H1801" s="7">
        <v>-75.810888890000001</v>
      </c>
      <c r="I1801" s="29">
        <v>6.6287222200000002</v>
      </c>
      <c r="J1801" s="6" t="s">
        <v>1908</v>
      </c>
      <c r="K1801" s="30">
        <v>25856</v>
      </c>
      <c r="L1801" s="30"/>
      <c r="M1801" s="7" t="s">
        <v>1911</v>
      </c>
      <c r="N1801" s="29" t="s">
        <v>1910</v>
      </c>
      <c r="O1801" s="31">
        <v>18.399999999999999</v>
      </c>
      <c r="P1801" s="31">
        <v>26.8</v>
      </c>
      <c r="Q1801" s="31">
        <v>56.01</v>
      </c>
      <c r="R1801" s="31">
        <v>94.9</v>
      </c>
      <c r="S1801" s="31">
        <v>163.62068965517241</v>
      </c>
      <c r="T1801" s="31">
        <v>120.76666666666667</v>
      </c>
      <c r="U1801" s="31">
        <v>92.986666666666665</v>
      </c>
      <c r="V1801" s="31">
        <v>106.93333333333334</v>
      </c>
      <c r="W1801" s="31">
        <v>128.56666666666666</v>
      </c>
      <c r="X1801" s="31">
        <v>142.94827586206895</v>
      </c>
      <c r="Y1801" s="31">
        <v>108.86666666666666</v>
      </c>
      <c r="Z1801" s="31">
        <v>51.275862068965516</v>
      </c>
      <c r="AA1801" s="4">
        <f t="shared" si="29"/>
        <v>1112.074827586207</v>
      </c>
      <c r="AB1801" s="32">
        <v>357</v>
      </c>
      <c r="AC1801" s="17">
        <v>0.9916666666666667</v>
      </c>
      <c r="AD1801" s="36">
        <v>1</v>
      </c>
      <c r="AE1801" s="36">
        <v>1</v>
      </c>
      <c r="AF1801" s="36">
        <v>1</v>
      </c>
      <c r="AG1801" s="36">
        <v>1</v>
      </c>
      <c r="AH1801" s="36">
        <v>0.96666666666666667</v>
      </c>
      <c r="AI1801" s="36">
        <v>1</v>
      </c>
      <c r="AJ1801" s="36">
        <v>1</v>
      </c>
      <c r="AK1801" s="36">
        <v>1</v>
      </c>
      <c r="AL1801" s="36">
        <v>1</v>
      </c>
      <c r="AM1801" s="36">
        <v>0.96666666666666667</v>
      </c>
      <c r="AN1801" s="36">
        <v>1</v>
      </c>
      <c r="AO1801" s="36">
        <v>0.96666666666666667</v>
      </c>
      <c r="AP1801" s="33" t="str">
        <f t="shared" si="30"/>
        <v>&gt;=80%</v>
      </c>
      <c r="AQ1801" s="55" t="str">
        <f t="shared" si="31"/>
        <v>&gt;=75%</v>
      </c>
      <c r="AR1801" s="56" t="str">
        <f t="shared" si="32"/>
        <v>&gt;=50%</v>
      </c>
      <c r="AT1801" s="121">
        <v>0.8</v>
      </c>
    </row>
    <row r="1802" spans="1:46" ht="15.75" customHeight="1" x14ac:dyDescent="0.25">
      <c r="A1802" s="2">
        <v>26230110</v>
      </c>
      <c r="B1802" s="7" t="s">
        <v>26</v>
      </c>
      <c r="C1802" s="3" t="s">
        <v>177</v>
      </c>
      <c r="D1802" s="7" t="s">
        <v>176</v>
      </c>
      <c r="E1802" s="7" t="s">
        <v>53</v>
      </c>
      <c r="F1802" s="7">
        <v>1</v>
      </c>
      <c r="G1802" s="7">
        <v>1600</v>
      </c>
      <c r="H1802" s="7">
        <v>-75.669861109999999</v>
      </c>
      <c r="I1802" s="29">
        <v>6.9098333299999997</v>
      </c>
      <c r="J1802" s="6" t="s">
        <v>1908</v>
      </c>
      <c r="K1802" s="30">
        <v>25856</v>
      </c>
      <c r="L1802" s="30"/>
      <c r="M1802" s="7" t="s">
        <v>1911</v>
      </c>
      <c r="N1802" s="29" t="s">
        <v>1910</v>
      </c>
      <c r="O1802" s="31">
        <v>47.310344827586206</v>
      </c>
      <c r="P1802" s="31">
        <v>53.110344827586211</v>
      </c>
      <c r="Q1802" s="31">
        <v>119.83333333333333</v>
      </c>
      <c r="R1802" s="31">
        <v>216.82758620689654</v>
      </c>
      <c r="S1802" s="31">
        <v>250.24137931034483</v>
      </c>
      <c r="T1802" s="31">
        <v>185.68965517241378</v>
      </c>
      <c r="U1802" s="31">
        <v>150.58620689655172</v>
      </c>
      <c r="V1802" s="31">
        <v>159.99333333333334</v>
      </c>
      <c r="W1802" s="31">
        <v>211.23448275862069</v>
      </c>
      <c r="X1802" s="31">
        <v>255.79310344827587</v>
      </c>
      <c r="Y1802" s="31">
        <v>223.58620689655172</v>
      </c>
      <c r="Z1802" s="31">
        <v>85.376666666666679</v>
      </c>
      <c r="AA1802" s="4">
        <f t="shared" si="29"/>
        <v>1959.582643678161</v>
      </c>
      <c r="AB1802" s="32">
        <v>351</v>
      </c>
      <c r="AC1802" s="17">
        <v>0.97499999999999998</v>
      </c>
      <c r="AD1802" s="36">
        <v>0.96666666666666667</v>
      </c>
      <c r="AE1802" s="36">
        <v>0.96666666666666667</v>
      </c>
      <c r="AF1802" s="36">
        <v>1</v>
      </c>
      <c r="AG1802" s="36">
        <v>0.96666666666666667</v>
      </c>
      <c r="AH1802" s="36">
        <v>0.96666666666666667</v>
      </c>
      <c r="AI1802" s="36">
        <v>0.96666666666666667</v>
      </c>
      <c r="AJ1802" s="36">
        <v>0.96666666666666667</v>
      </c>
      <c r="AK1802" s="36">
        <v>1</v>
      </c>
      <c r="AL1802" s="36">
        <v>0.96666666666666667</v>
      </c>
      <c r="AM1802" s="36">
        <v>0.96666666666666667</v>
      </c>
      <c r="AN1802" s="36">
        <v>0.96666666666666667</v>
      </c>
      <c r="AO1802" s="36">
        <v>1</v>
      </c>
      <c r="AP1802" s="33" t="str">
        <f t="shared" si="30"/>
        <v>&gt;=80%</v>
      </c>
      <c r="AQ1802" s="55" t="str">
        <f t="shared" si="31"/>
        <v>&gt;=75%</v>
      </c>
      <c r="AR1802" s="56" t="str">
        <f t="shared" si="32"/>
        <v>&gt;=50%</v>
      </c>
      <c r="AT1802" s="121">
        <v>0.8</v>
      </c>
    </row>
    <row r="1803" spans="1:46" ht="15.75" customHeight="1" x14ac:dyDescent="0.25">
      <c r="A1803" s="6">
        <v>26230130</v>
      </c>
      <c r="B1803" s="7" t="s">
        <v>26</v>
      </c>
      <c r="C1803" s="7" t="s">
        <v>175</v>
      </c>
      <c r="D1803" s="7" t="s">
        <v>176</v>
      </c>
      <c r="E1803" s="7" t="s">
        <v>53</v>
      </c>
      <c r="F1803" s="7">
        <v>1</v>
      </c>
      <c r="G1803" s="7">
        <v>2805</v>
      </c>
      <c r="H1803" s="7">
        <v>-75.620227779999993</v>
      </c>
      <c r="I1803" s="29">
        <v>6.8906777799999999</v>
      </c>
      <c r="J1803" s="6" t="s">
        <v>1908</v>
      </c>
      <c r="K1803" s="30">
        <v>25887</v>
      </c>
      <c r="L1803" s="30"/>
      <c r="M1803" s="7" t="s">
        <v>1911</v>
      </c>
      <c r="N1803" s="29" t="s">
        <v>1910</v>
      </c>
      <c r="O1803" s="31">
        <v>50.118518518518513</v>
      </c>
      <c r="P1803" s="31">
        <v>72.632000000000005</v>
      </c>
      <c r="Q1803" s="31">
        <v>136.42222222222222</v>
      </c>
      <c r="R1803" s="31">
        <v>224.22592592592594</v>
      </c>
      <c r="S1803" s="31">
        <v>294.84230769230766</v>
      </c>
      <c r="T1803" s="31">
        <v>198.65172413793104</v>
      </c>
      <c r="U1803" s="31">
        <v>164.18965517241378</v>
      </c>
      <c r="V1803" s="31">
        <v>188.44074074074075</v>
      </c>
      <c r="W1803" s="31">
        <v>219.36896551724141</v>
      </c>
      <c r="X1803" s="31">
        <v>293.86333333333334</v>
      </c>
      <c r="Y1803" s="31">
        <v>207.46296296296293</v>
      </c>
      <c r="Z1803" s="31">
        <v>92.089655172413785</v>
      </c>
      <c r="AA1803" s="4">
        <f t="shared" si="29"/>
        <v>2142.3080113960114</v>
      </c>
      <c r="AB1803" s="32">
        <v>332</v>
      </c>
      <c r="AC1803" s="17">
        <v>0.92222222222222228</v>
      </c>
      <c r="AD1803" s="36">
        <v>0.9</v>
      </c>
      <c r="AE1803" s="36">
        <v>0.83333333333333337</v>
      </c>
      <c r="AF1803" s="36">
        <v>0.9</v>
      </c>
      <c r="AG1803" s="36">
        <v>0.9</v>
      </c>
      <c r="AH1803" s="36">
        <v>0.8666666666666667</v>
      </c>
      <c r="AI1803" s="36">
        <v>0.96666666666666667</v>
      </c>
      <c r="AJ1803" s="36">
        <v>0.96666666666666667</v>
      </c>
      <c r="AK1803" s="36">
        <v>0.9</v>
      </c>
      <c r="AL1803" s="36">
        <v>0.96666666666666667</v>
      </c>
      <c r="AM1803" s="36">
        <v>1</v>
      </c>
      <c r="AN1803" s="36">
        <v>0.9</v>
      </c>
      <c r="AO1803" s="36">
        <v>0.96666666666666667</v>
      </c>
      <c r="AP1803" s="33" t="str">
        <f t="shared" si="30"/>
        <v>&gt;=80%</v>
      </c>
      <c r="AQ1803" s="55" t="str">
        <f t="shared" si="31"/>
        <v>&gt;=75%</v>
      </c>
      <c r="AR1803" s="56" t="str">
        <f t="shared" si="32"/>
        <v>&gt;=50%</v>
      </c>
      <c r="AT1803" s="121">
        <v>0.8</v>
      </c>
    </row>
    <row r="1804" spans="1:46" ht="15.75" customHeight="1" x14ac:dyDescent="0.25">
      <c r="A1804" s="6">
        <v>26230140</v>
      </c>
      <c r="B1804" s="7" t="s">
        <v>26</v>
      </c>
      <c r="C1804" s="7" t="s">
        <v>145</v>
      </c>
      <c r="D1804" s="7" t="s">
        <v>146</v>
      </c>
      <c r="E1804" s="7" t="s">
        <v>53</v>
      </c>
      <c r="F1804" s="7">
        <v>1</v>
      </c>
      <c r="G1804" s="7">
        <v>1250</v>
      </c>
      <c r="H1804" s="7">
        <v>-75.758055560000003</v>
      </c>
      <c r="I1804" s="29">
        <v>6.7208888899999994</v>
      </c>
      <c r="J1804" s="6" t="s">
        <v>1908</v>
      </c>
      <c r="K1804" s="30">
        <v>25856</v>
      </c>
      <c r="L1804" s="30"/>
      <c r="M1804" s="7" t="s">
        <v>1911</v>
      </c>
      <c r="N1804" s="29" t="s">
        <v>1910</v>
      </c>
      <c r="O1804" s="31">
        <v>81.006666666666661</v>
      </c>
      <c r="P1804" s="31">
        <v>101.03333333333332</v>
      </c>
      <c r="Q1804" s="31">
        <v>156.86666666666667</v>
      </c>
      <c r="R1804" s="31">
        <v>229.30357142857142</v>
      </c>
      <c r="S1804" s="31">
        <v>241.22068965517244</v>
      </c>
      <c r="T1804" s="31">
        <v>169.71724137931034</v>
      </c>
      <c r="U1804" s="31">
        <v>142.03333333333333</v>
      </c>
      <c r="V1804" s="31">
        <v>154.48666666666668</v>
      </c>
      <c r="W1804" s="31">
        <v>216.13793103448276</v>
      </c>
      <c r="X1804" s="31">
        <v>249.92142857142858</v>
      </c>
      <c r="Y1804" s="31">
        <v>213.4</v>
      </c>
      <c r="Z1804" s="31">
        <v>115.18666666666665</v>
      </c>
      <c r="AA1804" s="4">
        <f t="shared" si="29"/>
        <v>2070.314195402299</v>
      </c>
      <c r="AB1804" s="32">
        <v>352</v>
      </c>
      <c r="AC1804" s="17">
        <v>0.97777777777777775</v>
      </c>
      <c r="AD1804" s="36">
        <v>1</v>
      </c>
      <c r="AE1804" s="36">
        <v>1</v>
      </c>
      <c r="AF1804" s="36">
        <v>1</v>
      </c>
      <c r="AG1804" s="36">
        <v>0.93333333333333335</v>
      </c>
      <c r="AH1804" s="36">
        <v>0.96666666666666667</v>
      </c>
      <c r="AI1804" s="36">
        <v>0.96666666666666667</v>
      </c>
      <c r="AJ1804" s="36">
        <v>1</v>
      </c>
      <c r="AK1804" s="36">
        <v>1</v>
      </c>
      <c r="AL1804" s="36">
        <v>0.96666666666666667</v>
      </c>
      <c r="AM1804" s="36">
        <v>0.93333333333333335</v>
      </c>
      <c r="AN1804" s="36">
        <v>0.96666666666666667</v>
      </c>
      <c r="AO1804" s="36">
        <v>1</v>
      </c>
      <c r="AP1804" s="57" t="str">
        <f t="shared" si="30"/>
        <v>&gt;=80%</v>
      </c>
      <c r="AQ1804" s="55" t="str">
        <f t="shared" si="31"/>
        <v>&gt;=75%</v>
      </c>
      <c r="AR1804" s="56" t="str">
        <f t="shared" si="32"/>
        <v>&gt;=50%</v>
      </c>
      <c r="AT1804" s="121">
        <v>0.8</v>
      </c>
    </row>
    <row r="1805" spans="1:46" ht="15.75" customHeight="1" x14ac:dyDescent="0.25">
      <c r="A1805" s="6">
        <v>26230160</v>
      </c>
      <c r="B1805" s="7" t="s">
        <v>54</v>
      </c>
      <c r="C1805" s="7" t="s">
        <v>86</v>
      </c>
      <c r="D1805" s="7" t="s">
        <v>87</v>
      </c>
      <c r="E1805" s="7" t="s">
        <v>53</v>
      </c>
      <c r="F1805" s="7">
        <v>1</v>
      </c>
      <c r="G1805" s="7">
        <v>1440</v>
      </c>
      <c r="H1805" s="7">
        <v>-75.511666669999997</v>
      </c>
      <c r="I1805" s="29">
        <v>7.1052777799999998</v>
      </c>
      <c r="J1805" s="6" t="s">
        <v>1908</v>
      </c>
      <c r="K1805" s="30">
        <v>25856</v>
      </c>
      <c r="L1805" s="30"/>
      <c r="M1805" s="7" t="s">
        <v>1911</v>
      </c>
      <c r="N1805" s="29" t="s">
        <v>1910</v>
      </c>
      <c r="O1805" s="31">
        <v>172.7766666666667</v>
      </c>
      <c r="P1805" s="31">
        <v>214.4344827586207</v>
      </c>
      <c r="Q1805" s="31">
        <v>326.42068965517245</v>
      </c>
      <c r="R1805" s="31">
        <v>580.99629629629624</v>
      </c>
      <c r="S1805" s="31">
        <v>805.18214285714282</v>
      </c>
      <c r="T1805" s="31">
        <v>725.75862068965512</v>
      </c>
      <c r="U1805" s="31">
        <v>729.42142857142869</v>
      </c>
      <c r="V1805" s="31">
        <v>707.51428571428562</v>
      </c>
      <c r="W1805" s="31">
        <v>647.48076923076928</v>
      </c>
      <c r="X1805" s="31">
        <v>662.38620689655158</v>
      </c>
      <c r="Y1805" s="31">
        <v>470.54137931034489</v>
      </c>
      <c r="Z1805" s="31">
        <v>272.1137931034483</v>
      </c>
      <c r="AA1805" s="4">
        <f t="shared" si="29"/>
        <v>6315.0267617503832</v>
      </c>
      <c r="AB1805" s="32">
        <v>341</v>
      </c>
      <c r="AC1805" s="17">
        <v>0.94722222222222219</v>
      </c>
      <c r="AD1805" s="36">
        <v>1</v>
      </c>
      <c r="AE1805" s="36">
        <v>0.96666666666666667</v>
      </c>
      <c r="AF1805" s="36">
        <v>0.96666666666666667</v>
      </c>
      <c r="AG1805" s="36">
        <v>0.9</v>
      </c>
      <c r="AH1805" s="36">
        <v>0.93333333333333335</v>
      </c>
      <c r="AI1805" s="36">
        <v>0.96666666666666667</v>
      </c>
      <c r="AJ1805" s="36">
        <v>0.93333333333333335</v>
      </c>
      <c r="AK1805" s="36">
        <v>0.93333333333333335</v>
      </c>
      <c r="AL1805" s="36">
        <v>0.8666666666666667</v>
      </c>
      <c r="AM1805" s="36">
        <v>0.96666666666666667</v>
      </c>
      <c r="AN1805" s="36">
        <v>0.96666666666666667</v>
      </c>
      <c r="AO1805" s="36">
        <v>0.96666666666666667</v>
      </c>
      <c r="AP1805" s="33" t="str">
        <f t="shared" si="30"/>
        <v>&gt;=80%</v>
      </c>
      <c r="AQ1805" s="55" t="str">
        <f t="shared" si="31"/>
        <v>&gt;=75%</v>
      </c>
      <c r="AR1805" s="56" t="str">
        <f t="shared" si="32"/>
        <v>&gt;=50%</v>
      </c>
      <c r="AT1805" s="121">
        <v>0.8</v>
      </c>
    </row>
    <row r="1806" spans="1:46" ht="15.75" customHeight="1" x14ac:dyDescent="0.25">
      <c r="A1806" s="6">
        <v>26230180</v>
      </c>
      <c r="B1806" s="7" t="s">
        <v>26</v>
      </c>
      <c r="C1806" s="7" t="s">
        <v>183</v>
      </c>
      <c r="D1806" s="7" t="s">
        <v>184</v>
      </c>
      <c r="E1806" s="7" t="s">
        <v>53</v>
      </c>
      <c r="F1806" s="7">
        <v>1</v>
      </c>
      <c r="G1806" s="7">
        <v>1600</v>
      </c>
      <c r="H1806" s="7">
        <v>-75.717749999999995</v>
      </c>
      <c r="I1806" s="29">
        <v>6.4269999999999996</v>
      </c>
      <c r="J1806" s="6" t="s">
        <v>1908</v>
      </c>
      <c r="K1806" s="30">
        <v>33192</v>
      </c>
      <c r="L1806" s="30"/>
      <c r="M1806" s="7" t="s">
        <v>1911</v>
      </c>
      <c r="N1806" s="29" t="s">
        <v>1910</v>
      </c>
      <c r="O1806" s="31">
        <v>41.930769230769229</v>
      </c>
      <c r="P1806" s="31">
        <v>56.548148148148144</v>
      </c>
      <c r="Q1806" s="31">
        <v>103.25925925925925</v>
      </c>
      <c r="R1806" s="31">
        <v>158.13703703703703</v>
      </c>
      <c r="S1806" s="31">
        <v>203.68214285714288</v>
      </c>
      <c r="T1806" s="31">
        <v>155.35</v>
      </c>
      <c r="U1806" s="31">
        <v>112.38518518518519</v>
      </c>
      <c r="V1806" s="31">
        <v>145.5</v>
      </c>
      <c r="W1806" s="31">
        <v>180.96428571428572</v>
      </c>
      <c r="X1806" s="31">
        <v>225.29166666666666</v>
      </c>
      <c r="Y1806" s="31">
        <v>169.10000000000002</v>
      </c>
      <c r="Z1806" s="31">
        <v>93.259259259259252</v>
      </c>
      <c r="AA1806" s="4">
        <f t="shared" si="29"/>
        <v>1645.4077533577536</v>
      </c>
      <c r="AB1806" s="32">
        <v>323</v>
      </c>
      <c r="AC1806" s="17">
        <v>0.89722222222222225</v>
      </c>
      <c r="AD1806" s="36">
        <v>0.8666666666666667</v>
      </c>
      <c r="AE1806" s="36">
        <v>0.9</v>
      </c>
      <c r="AF1806" s="36">
        <v>0.9</v>
      </c>
      <c r="AG1806" s="36">
        <v>0.9</v>
      </c>
      <c r="AH1806" s="36">
        <v>0.93333333333333335</v>
      </c>
      <c r="AI1806" s="36">
        <v>0.93333333333333335</v>
      </c>
      <c r="AJ1806" s="36">
        <v>0.9</v>
      </c>
      <c r="AK1806" s="36">
        <v>0.93333333333333335</v>
      </c>
      <c r="AL1806" s="36">
        <v>0.93333333333333335</v>
      </c>
      <c r="AM1806" s="36">
        <v>0.8</v>
      </c>
      <c r="AN1806" s="36">
        <v>0.8666666666666667</v>
      </c>
      <c r="AO1806" s="36">
        <v>0.9</v>
      </c>
      <c r="AP1806" s="33" t="str">
        <f t="shared" si="30"/>
        <v>&gt;=80%</v>
      </c>
      <c r="AQ1806" s="55" t="str">
        <f t="shared" si="31"/>
        <v>&gt;=75%</v>
      </c>
      <c r="AR1806" s="56" t="str">
        <f t="shared" si="32"/>
        <v>&gt;=50%</v>
      </c>
      <c r="AT1806" s="121">
        <v>0.8</v>
      </c>
    </row>
    <row r="1807" spans="1:46" ht="15.75" customHeight="1" x14ac:dyDescent="0.25">
      <c r="A1807" s="6">
        <v>26230190</v>
      </c>
      <c r="B1807" s="7" t="s">
        <v>26</v>
      </c>
      <c r="C1807" s="7" t="s">
        <v>2673</v>
      </c>
      <c r="D1807" s="7" t="s">
        <v>172</v>
      </c>
      <c r="E1807" s="7" t="s">
        <v>53</v>
      </c>
      <c r="F1807" s="7">
        <v>1</v>
      </c>
      <c r="G1807" s="7">
        <v>2100</v>
      </c>
      <c r="H1807" s="7">
        <v>-75.766666669999992</v>
      </c>
      <c r="I1807" s="29">
        <v>6.93333333</v>
      </c>
      <c r="J1807" s="6" t="s">
        <v>1890</v>
      </c>
      <c r="K1807" s="30">
        <v>27499</v>
      </c>
      <c r="L1807" s="30">
        <v>33892</v>
      </c>
      <c r="M1807" s="7" t="s">
        <v>1911</v>
      </c>
      <c r="N1807" s="29" t="s">
        <v>1910</v>
      </c>
      <c r="O1807" s="31">
        <v>26.5</v>
      </c>
      <c r="P1807" s="31">
        <v>41</v>
      </c>
      <c r="Q1807" s="31">
        <v>69.5</v>
      </c>
      <c r="R1807" s="31">
        <v>143</v>
      </c>
      <c r="S1807" s="31">
        <v>175</v>
      </c>
      <c r="T1807" s="31">
        <v>108.66666666666667</v>
      </c>
      <c r="U1807" s="31">
        <v>126.66666666666667</v>
      </c>
      <c r="V1807" s="31">
        <v>98</v>
      </c>
      <c r="W1807" s="31">
        <v>190.33333333333334</v>
      </c>
      <c r="X1807" s="31">
        <v>230</v>
      </c>
      <c r="Y1807" s="31">
        <v>222</v>
      </c>
      <c r="Z1807" s="31">
        <v>44</v>
      </c>
      <c r="AA1807" s="4">
        <f t="shared" si="29"/>
        <v>1474.6666666666665</v>
      </c>
      <c r="AB1807" s="32">
        <v>27</v>
      </c>
      <c r="AC1807" s="17">
        <v>7.4999999999999997E-2</v>
      </c>
      <c r="AD1807" s="36">
        <v>6.6666666666666666E-2</v>
      </c>
      <c r="AE1807" s="36">
        <v>6.6666666666666666E-2</v>
      </c>
      <c r="AF1807" s="36">
        <v>6.6666666666666666E-2</v>
      </c>
      <c r="AG1807" s="36">
        <v>6.6666666666666666E-2</v>
      </c>
      <c r="AH1807" s="36">
        <v>6.6666666666666666E-2</v>
      </c>
      <c r="AI1807" s="36">
        <v>0.1</v>
      </c>
      <c r="AJ1807" s="36">
        <v>0.1</v>
      </c>
      <c r="AK1807" s="36">
        <v>0.1</v>
      </c>
      <c r="AL1807" s="36">
        <v>0.1</v>
      </c>
      <c r="AM1807" s="36">
        <v>6.6666666666666666E-2</v>
      </c>
      <c r="AN1807" s="36">
        <v>6.6666666666666666E-2</v>
      </c>
      <c r="AO1807" s="36">
        <v>3.3333333333333333E-2</v>
      </c>
      <c r="AP1807" s="33" t="str">
        <f t="shared" si="30"/>
        <v>-</v>
      </c>
      <c r="AQ1807" s="55" t="str">
        <f t="shared" si="31"/>
        <v>-</v>
      </c>
      <c r="AR1807" s="56" t="str">
        <f t="shared" si="32"/>
        <v>-</v>
      </c>
      <c r="AS1807" s="34" t="s">
        <v>1890</v>
      </c>
      <c r="AT1807" s="122" t="s">
        <v>5208</v>
      </c>
    </row>
    <row r="1808" spans="1:46" ht="15.75" customHeight="1" x14ac:dyDescent="0.25">
      <c r="A1808" s="6">
        <v>26230200</v>
      </c>
      <c r="B1808" s="7" t="s">
        <v>54</v>
      </c>
      <c r="C1808" s="7" t="s">
        <v>171</v>
      </c>
      <c r="D1808" s="7" t="s">
        <v>172</v>
      </c>
      <c r="E1808" s="7" t="s">
        <v>53</v>
      </c>
      <c r="F1808" s="7">
        <v>1</v>
      </c>
      <c r="G1808" s="7">
        <v>10</v>
      </c>
      <c r="H1808" s="7">
        <v>-75.814805560000011</v>
      </c>
      <c r="I1808" s="29">
        <v>6.8460000000000001</v>
      </c>
      <c r="J1808" s="6" t="s">
        <v>1908</v>
      </c>
      <c r="K1808" s="30">
        <v>27468</v>
      </c>
      <c r="L1808" s="30"/>
      <c r="M1808" s="7" t="s">
        <v>1911</v>
      </c>
      <c r="N1808" s="29" t="s">
        <v>1910</v>
      </c>
      <c r="O1808" s="31">
        <v>25.834482758620688</v>
      </c>
      <c r="P1808" s="31">
        <v>38.462068965517254</v>
      </c>
      <c r="Q1808" s="31">
        <v>87.503448275862084</v>
      </c>
      <c r="R1808" s="31">
        <v>133.10344827586206</v>
      </c>
      <c r="S1808" s="31">
        <v>188.61724137931034</v>
      </c>
      <c r="T1808" s="31">
        <v>164.27241379310345</v>
      </c>
      <c r="U1808" s="31">
        <v>132.47499999999999</v>
      </c>
      <c r="V1808" s="31">
        <v>119.91034482758623</v>
      </c>
      <c r="W1808" s="31">
        <v>160.21034482758623</v>
      </c>
      <c r="X1808" s="31">
        <v>173.9689655172414</v>
      </c>
      <c r="Y1808" s="31">
        <v>122.91379310344828</v>
      </c>
      <c r="Z1808" s="31">
        <v>72.233333333333334</v>
      </c>
      <c r="AA1808" s="4">
        <f t="shared" si="29"/>
        <v>1419.5048850574715</v>
      </c>
      <c r="AB1808" s="32">
        <v>348</v>
      </c>
      <c r="AC1808" s="17">
        <v>0.96666666666666667</v>
      </c>
      <c r="AD1808" s="36">
        <v>0.96666666666666667</v>
      </c>
      <c r="AE1808" s="36">
        <v>0.96666666666666667</v>
      </c>
      <c r="AF1808" s="36">
        <v>0.96666666666666667</v>
      </c>
      <c r="AG1808" s="36">
        <v>0.96666666666666667</v>
      </c>
      <c r="AH1808" s="36">
        <v>0.96666666666666667</v>
      </c>
      <c r="AI1808" s="36">
        <v>0.96666666666666667</v>
      </c>
      <c r="AJ1808" s="36">
        <v>0.93333333333333335</v>
      </c>
      <c r="AK1808" s="36">
        <v>0.96666666666666667</v>
      </c>
      <c r="AL1808" s="36">
        <v>0.96666666666666667</v>
      </c>
      <c r="AM1808" s="36">
        <v>0.96666666666666667</v>
      </c>
      <c r="AN1808" s="36">
        <v>0.96666666666666667</v>
      </c>
      <c r="AO1808" s="36">
        <v>1</v>
      </c>
      <c r="AP1808" s="33" t="str">
        <f t="shared" si="30"/>
        <v>&gt;=80%</v>
      </c>
      <c r="AQ1808" s="55" t="str">
        <f t="shared" si="31"/>
        <v>&gt;=75%</v>
      </c>
      <c r="AR1808" s="56" t="str">
        <f t="shared" si="32"/>
        <v>&gt;=50%</v>
      </c>
      <c r="AT1808" s="121">
        <v>0.8</v>
      </c>
    </row>
    <row r="1809" spans="1:46" ht="15.75" customHeight="1" x14ac:dyDescent="0.25">
      <c r="A1809" s="6">
        <v>26230220</v>
      </c>
      <c r="B1809" s="7" t="s">
        <v>26</v>
      </c>
      <c r="C1809" s="7" t="s">
        <v>81</v>
      </c>
      <c r="D1809" s="7" t="s">
        <v>80</v>
      </c>
      <c r="E1809" s="7" t="s">
        <v>53</v>
      </c>
      <c r="F1809" s="7">
        <v>1</v>
      </c>
      <c r="G1809" s="7">
        <v>2300</v>
      </c>
      <c r="H1809" s="7">
        <v>-75.638583329999989</v>
      </c>
      <c r="I1809" s="29">
        <v>6.7793888899999999</v>
      </c>
      <c r="J1809" s="6" t="s">
        <v>1908</v>
      </c>
      <c r="K1809" s="30">
        <v>30574</v>
      </c>
      <c r="L1809" s="30"/>
      <c r="M1809" s="7" t="s">
        <v>1911</v>
      </c>
      <c r="N1809" s="29" t="s">
        <v>1910</v>
      </c>
      <c r="O1809" s="31">
        <v>94.034482758620683</v>
      </c>
      <c r="P1809" s="31">
        <v>100.21666666666667</v>
      </c>
      <c r="Q1809" s="31">
        <v>196.13448275862066</v>
      </c>
      <c r="R1809" s="31">
        <v>230.34137931034482</v>
      </c>
      <c r="S1809" s="31">
        <v>270.13666666666666</v>
      </c>
      <c r="T1809" s="31">
        <v>180</v>
      </c>
      <c r="U1809" s="31">
        <v>174.28275862068966</v>
      </c>
      <c r="V1809" s="31">
        <v>165.5</v>
      </c>
      <c r="W1809" s="31">
        <v>199.14285714285714</v>
      </c>
      <c r="X1809" s="31">
        <v>253.4148148148148</v>
      </c>
      <c r="Y1809" s="31">
        <v>254.07407407407408</v>
      </c>
      <c r="Z1809" s="31">
        <v>143.5185185185185</v>
      </c>
      <c r="AA1809" s="4">
        <f t="shared" si="29"/>
        <v>2260.7967013318735</v>
      </c>
      <c r="AB1809" s="32">
        <v>343</v>
      </c>
      <c r="AC1809" s="17">
        <v>0.95277777777777772</v>
      </c>
      <c r="AD1809" s="36">
        <v>0.96666666666666667</v>
      </c>
      <c r="AE1809" s="36">
        <v>1</v>
      </c>
      <c r="AF1809" s="36">
        <v>0.96666666666666667</v>
      </c>
      <c r="AG1809" s="36">
        <v>0.96666666666666667</v>
      </c>
      <c r="AH1809" s="36">
        <v>1</v>
      </c>
      <c r="AI1809" s="36">
        <v>0.96666666666666667</v>
      </c>
      <c r="AJ1809" s="36">
        <v>0.96666666666666667</v>
      </c>
      <c r="AK1809" s="36">
        <v>0.96666666666666667</v>
      </c>
      <c r="AL1809" s="36">
        <v>0.93333333333333335</v>
      </c>
      <c r="AM1809" s="36">
        <v>0.9</v>
      </c>
      <c r="AN1809" s="36">
        <v>0.9</v>
      </c>
      <c r="AO1809" s="36">
        <v>0.9</v>
      </c>
      <c r="AP1809" s="33" t="str">
        <f t="shared" si="30"/>
        <v>&gt;=80%</v>
      </c>
      <c r="AQ1809" s="55" t="str">
        <f t="shared" si="31"/>
        <v>&gt;=75%</v>
      </c>
      <c r="AR1809" s="56" t="str">
        <f t="shared" si="32"/>
        <v>&gt;=50%</v>
      </c>
      <c r="AT1809" s="121">
        <v>0.8</v>
      </c>
    </row>
    <row r="1810" spans="1:46" ht="15.75" customHeight="1" x14ac:dyDescent="0.25">
      <c r="A1810" s="6">
        <v>26230240</v>
      </c>
      <c r="B1810" s="7" t="s">
        <v>26</v>
      </c>
      <c r="C1810" s="7" t="s">
        <v>2674</v>
      </c>
      <c r="D1810" s="7" t="s">
        <v>176</v>
      </c>
      <c r="E1810" s="7" t="s">
        <v>53</v>
      </c>
      <c r="F1810" s="7">
        <v>1</v>
      </c>
      <c r="G1810" s="7">
        <v>2550</v>
      </c>
      <c r="H1810" s="7">
        <v>-75.70483333</v>
      </c>
      <c r="I1810" s="29">
        <v>6.9001944399999999</v>
      </c>
      <c r="J1810" s="6" t="s">
        <v>1908</v>
      </c>
      <c r="K1810" s="30">
        <v>33618</v>
      </c>
      <c r="L1810" s="30"/>
      <c r="M1810" s="7" t="s">
        <v>1911</v>
      </c>
      <c r="N1810" s="29" t="s">
        <v>1910</v>
      </c>
      <c r="O1810" s="31">
        <v>109.22272727272728</v>
      </c>
      <c r="P1810" s="31">
        <v>104.12499999999999</v>
      </c>
      <c r="Q1810" s="31">
        <v>185.02272727272725</v>
      </c>
      <c r="R1810" s="31">
        <v>321.68000000000006</v>
      </c>
      <c r="S1810" s="31">
        <v>348.38000000000005</v>
      </c>
      <c r="T1810" s="31">
        <v>257.15384615384613</v>
      </c>
      <c r="U1810" s="31">
        <v>225.79166666666666</v>
      </c>
      <c r="V1810" s="31">
        <v>227.80000000000004</v>
      </c>
      <c r="W1810" s="31">
        <v>247.55000000000004</v>
      </c>
      <c r="X1810" s="31">
        <v>346.13</v>
      </c>
      <c r="Y1810" s="31">
        <v>243.33499999999998</v>
      </c>
      <c r="Z1810" s="31">
        <v>138.16499999999999</v>
      </c>
      <c r="AA1810" s="4">
        <f t="shared" si="29"/>
        <v>2754.3559673659674</v>
      </c>
      <c r="AB1810" s="32">
        <v>270</v>
      </c>
      <c r="AC1810" s="17">
        <v>0.75</v>
      </c>
      <c r="AD1810" s="36">
        <v>0.73333333333333328</v>
      </c>
      <c r="AE1810" s="36">
        <v>0.8</v>
      </c>
      <c r="AF1810" s="36">
        <v>0.73333333333333328</v>
      </c>
      <c r="AG1810" s="36">
        <v>0.83333333333333337</v>
      </c>
      <c r="AH1810" s="36">
        <v>0.83333333333333337</v>
      </c>
      <c r="AI1810" s="36">
        <v>0.8666666666666667</v>
      </c>
      <c r="AJ1810" s="36">
        <v>0.8</v>
      </c>
      <c r="AK1810" s="36">
        <v>0.8</v>
      </c>
      <c r="AL1810" s="36">
        <v>0.6</v>
      </c>
      <c r="AM1810" s="36">
        <v>0.66666666666666663</v>
      </c>
      <c r="AN1810" s="36">
        <v>0.66666666666666663</v>
      </c>
      <c r="AO1810" s="36">
        <v>0.66666666666666663</v>
      </c>
      <c r="AP1810" s="33" t="str">
        <f t="shared" si="30"/>
        <v>-</v>
      </c>
      <c r="AQ1810" s="55" t="str">
        <f t="shared" si="31"/>
        <v>-</v>
      </c>
      <c r="AR1810" s="56" t="str">
        <f t="shared" si="32"/>
        <v>&gt;=50%</v>
      </c>
      <c r="AT1810" s="122" t="s">
        <v>5208</v>
      </c>
    </row>
    <row r="1811" spans="1:46" ht="15.75" customHeight="1" x14ac:dyDescent="0.25">
      <c r="A1811" s="6">
        <v>26235030</v>
      </c>
      <c r="B1811" s="7" t="s">
        <v>56</v>
      </c>
      <c r="C1811" s="7" t="s">
        <v>216</v>
      </c>
      <c r="D1811" s="7" t="s">
        <v>217</v>
      </c>
      <c r="E1811" s="7" t="s">
        <v>53</v>
      </c>
      <c r="F1811" s="7">
        <v>1</v>
      </c>
      <c r="G1811" s="7">
        <v>569</v>
      </c>
      <c r="H1811" s="7">
        <v>-75.66594443999999</v>
      </c>
      <c r="I1811" s="29">
        <v>7.03583333</v>
      </c>
      <c r="J1811" s="6" t="s">
        <v>1890</v>
      </c>
      <c r="K1811" s="30">
        <v>34073.791666666664</v>
      </c>
      <c r="L1811" s="30">
        <v>43370.383067129631</v>
      </c>
      <c r="M1811" s="7" t="s">
        <v>1911</v>
      </c>
      <c r="N1811" s="29" t="s">
        <v>1910</v>
      </c>
      <c r="O1811" s="31">
        <v>21.669230769230772</v>
      </c>
      <c r="P1811" s="31">
        <v>36.661538461538456</v>
      </c>
      <c r="Q1811" s="31">
        <v>69.279166666666654</v>
      </c>
      <c r="R1811" s="31">
        <v>134.33333333333334</v>
      </c>
      <c r="S1811" s="31">
        <v>208.62</v>
      </c>
      <c r="T1811" s="31">
        <v>200.97916666666666</v>
      </c>
      <c r="U1811" s="31">
        <v>204.70399999999998</v>
      </c>
      <c r="V1811" s="31">
        <v>203.3</v>
      </c>
      <c r="W1811" s="31">
        <v>206.2833333333333</v>
      </c>
      <c r="X1811" s="31">
        <v>195.31739130434784</v>
      </c>
      <c r="Y1811" s="31">
        <v>143.02500000000001</v>
      </c>
      <c r="Z1811" s="31">
        <v>57.623999999999995</v>
      </c>
      <c r="AA1811" s="4">
        <f t="shared" si="29"/>
        <v>1681.7961605351172</v>
      </c>
      <c r="AB1811" s="32">
        <v>293</v>
      </c>
      <c r="AC1811" s="17">
        <v>0.81388888888888888</v>
      </c>
      <c r="AD1811" s="36">
        <v>0.8666666666666667</v>
      </c>
      <c r="AE1811" s="36">
        <v>0.8666666666666667</v>
      </c>
      <c r="AF1811" s="36">
        <v>0.8</v>
      </c>
      <c r="AG1811" s="36">
        <v>0.8</v>
      </c>
      <c r="AH1811" s="36">
        <v>0.83333333333333337</v>
      </c>
      <c r="AI1811" s="36">
        <v>0.8</v>
      </c>
      <c r="AJ1811" s="36">
        <v>0.83333333333333337</v>
      </c>
      <c r="AK1811" s="36">
        <v>0.76666666666666672</v>
      </c>
      <c r="AL1811" s="36">
        <v>0.8</v>
      </c>
      <c r="AM1811" s="36">
        <v>0.76666666666666672</v>
      </c>
      <c r="AN1811" s="36">
        <v>0.8</v>
      </c>
      <c r="AO1811" s="36">
        <v>0.83333333333333337</v>
      </c>
      <c r="AP1811" s="33" t="str">
        <f t="shared" si="30"/>
        <v>-</v>
      </c>
      <c r="AQ1811" s="55" t="str">
        <f t="shared" si="31"/>
        <v>&gt;=75%</v>
      </c>
      <c r="AR1811" s="56" t="str">
        <f t="shared" si="32"/>
        <v>&gt;=50%</v>
      </c>
      <c r="AS1811" s="34" t="s">
        <v>1890</v>
      </c>
      <c r="AT1811" s="112" t="s">
        <v>5206</v>
      </c>
    </row>
    <row r="1812" spans="1:46" ht="15.75" customHeight="1" x14ac:dyDescent="0.25">
      <c r="A1812" s="6">
        <v>26240060</v>
      </c>
      <c r="B1812" s="7" t="s">
        <v>26</v>
      </c>
      <c r="C1812" s="7" t="s">
        <v>108</v>
      </c>
      <c r="D1812" s="7" t="s">
        <v>104</v>
      </c>
      <c r="E1812" s="7" t="s">
        <v>53</v>
      </c>
      <c r="F1812" s="7">
        <v>1</v>
      </c>
      <c r="G1812" s="7">
        <v>91</v>
      </c>
      <c r="H1812" s="7">
        <v>-74.860352779999999</v>
      </c>
      <c r="I1812" s="29">
        <v>7.7520499999999997</v>
      </c>
      <c r="J1812" s="6" t="s">
        <v>1908</v>
      </c>
      <c r="K1812" s="30">
        <v>25703</v>
      </c>
      <c r="L1812" s="30"/>
      <c r="M1812" s="7" t="s">
        <v>1911</v>
      </c>
      <c r="N1812" s="29" t="s">
        <v>1910</v>
      </c>
      <c r="O1812" s="31">
        <v>25.473333333333336</v>
      </c>
      <c r="P1812" s="31">
        <v>35.263333333333335</v>
      </c>
      <c r="Q1812" s="31">
        <v>94.59615384615384</v>
      </c>
      <c r="R1812" s="31">
        <v>222.91666666666669</v>
      </c>
      <c r="S1812" s="31">
        <v>304.56551724137938</v>
      </c>
      <c r="T1812" s="31">
        <v>345.87666666666672</v>
      </c>
      <c r="U1812" s="31">
        <v>326.28999999999996</v>
      </c>
      <c r="V1812" s="31">
        <v>372.90344827586205</v>
      </c>
      <c r="W1812" s="31">
        <v>316.0866666666667</v>
      </c>
      <c r="X1812" s="31">
        <v>336.10344827586209</v>
      </c>
      <c r="Y1812" s="31">
        <v>256.19666666666666</v>
      </c>
      <c r="Z1812" s="31">
        <v>89.460000000000008</v>
      </c>
      <c r="AA1812" s="4">
        <f t="shared" si="29"/>
        <v>2725.7319009725907</v>
      </c>
      <c r="AB1812" s="32">
        <v>353</v>
      </c>
      <c r="AC1812" s="17">
        <v>0.98055555555555551</v>
      </c>
      <c r="AD1812" s="36">
        <v>1</v>
      </c>
      <c r="AE1812" s="36">
        <v>1</v>
      </c>
      <c r="AF1812" s="36">
        <v>0.8666666666666667</v>
      </c>
      <c r="AG1812" s="36">
        <v>1</v>
      </c>
      <c r="AH1812" s="36">
        <v>0.96666666666666667</v>
      </c>
      <c r="AI1812" s="36">
        <v>1</v>
      </c>
      <c r="AJ1812" s="36">
        <v>1</v>
      </c>
      <c r="AK1812" s="36">
        <v>0.96666666666666667</v>
      </c>
      <c r="AL1812" s="36">
        <v>1</v>
      </c>
      <c r="AM1812" s="36">
        <v>0.96666666666666667</v>
      </c>
      <c r="AN1812" s="36">
        <v>1</v>
      </c>
      <c r="AO1812" s="36">
        <v>1</v>
      </c>
      <c r="AP1812" s="33" t="str">
        <f t="shared" si="30"/>
        <v>&gt;=80%</v>
      </c>
      <c r="AQ1812" s="55" t="str">
        <f t="shared" si="31"/>
        <v>&gt;=75%</v>
      </c>
      <c r="AR1812" s="56" t="str">
        <f t="shared" si="32"/>
        <v>&gt;=50%</v>
      </c>
      <c r="AT1812" s="121">
        <v>0.8</v>
      </c>
    </row>
    <row r="1813" spans="1:46" ht="15.75" customHeight="1" x14ac:dyDescent="0.25">
      <c r="A1813" s="2">
        <v>26240090</v>
      </c>
      <c r="B1813" s="7" t="s">
        <v>26</v>
      </c>
      <c r="C1813" s="3" t="s">
        <v>90</v>
      </c>
      <c r="D1813" s="7" t="s">
        <v>88</v>
      </c>
      <c r="E1813" s="7" t="s">
        <v>53</v>
      </c>
      <c r="F1813" s="7">
        <v>1</v>
      </c>
      <c r="G1813" s="7">
        <v>80</v>
      </c>
      <c r="H1813" s="7">
        <v>-75.284444440000001</v>
      </c>
      <c r="I1813" s="29">
        <v>7.6683055600000003</v>
      </c>
      <c r="J1813" s="6" t="s">
        <v>1908</v>
      </c>
      <c r="K1813" s="30">
        <v>28140</v>
      </c>
      <c r="L1813" s="30"/>
      <c r="M1813" s="7" t="s">
        <v>1911</v>
      </c>
      <c r="N1813" s="29" t="s">
        <v>1910</v>
      </c>
      <c r="O1813" s="31">
        <v>39.586206896551722</v>
      </c>
      <c r="P1813" s="31">
        <v>53.5</v>
      </c>
      <c r="Q1813" s="31">
        <v>117.83333333333333</v>
      </c>
      <c r="R1813" s="31">
        <v>291.62142857142857</v>
      </c>
      <c r="S1813" s="31">
        <v>403.53846153846155</v>
      </c>
      <c r="T1813" s="31">
        <v>401.95172413793102</v>
      </c>
      <c r="U1813" s="31">
        <v>409.92666666666662</v>
      </c>
      <c r="V1813" s="31">
        <v>439.93333333333334</v>
      </c>
      <c r="W1813" s="31">
        <v>400.82758620689657</v>
      </c>
      <c r="X1813" s="31">
        <v>430.91379310344826</v>
      </c>
      <c r="Y1813" s="31">
        <v>337.93103448275861</v>
      </c>
      <c r="Z1813" s="31">
        <v>125.93333333333334</v>
      </c>
      <c r="AA1813" s="4">
        <f t="shared" si="29"/>
        <v>3453.4969016041432</v>
      </c>
      <c r="AB1813" s="32">
        <v>349</v>
      </c>
      <c r="AC1813" s="17">
        <v>0.96944444444444444</v>
      </c>
      <c r="AD1813" s="36">
        <v>0.96666666666666667</v>
      </c>
      <c r="AE1813" s="36">
        <v>1</v>
      </c>
      <c r="AF1813" s="36">
        <v>1</v>
      </c>
      <c r="AG1813" s="36">
        <v>0.93333333333333335</v>
      </c>
      <c r="AH1813" s="36">
        <v>0.8666666666666667</v>
      </c>
      <c r="AI1813" s="36">
        <v>0.96666666666666667</v>
      </c>
      <c r="AJ1813" s="36">
        <v>1</v>
      </c>
      <c r="AK1813" s="36">
        <v>1</v>
      </c>
      <c r="AL1813" s="36">
        <v>0.96666666666666667</v>
      </c>
      <c r="AM1813" s="36">
        <v>0.96666666666666667</v>
      </c>
      <c r="AN1813" s="36">
        <v>0.96666666666666667</v>
      </c>
      <c r="AO1813" s="36">
        <v>1</v>
      </c>
      <c r="AP1813" s="33" t="str">
        <f t="shared" si="30"/>
        <v>&gt;=80%</v>
      </c>
      <c r="AQ1813" s="55" t="str">
        <f t="shared" si="31"/>
        <v>&gt;=75%</v>
      </c>
      <c r="AR1813" s="56" t="str">
        <f t="shared" si="32"/>
        <v>&gt;=50%</v>
      </c>
      <c r="AT1813" s="121">
        <v>0.8</v>
      </c>
    </row>
    <row r="1814" spans="1:46" ht="15.75" customHeight="1" x14ac:dyDescent="0.25">
      <c r="A1814" s="2">
        <v>26240100</v>
      </c>
      <c r="B1814" s="7" t="s">
        <v>26</v>
      </c>
      <c r="C1814" s="3" t="s">
        <v>89</v>
      </c>
      <c r="D1814" s="7" t="s">
        <v>88</v>
      </c>
      <c r="E1814" s="7" t="s">
        <v>53</v>
      </c>
      <c r="F1814" s="7">
        <v>1</v>
      </c>
      <c r="G1814" s="7">
        <v>70</v>
      </c>
      <c r="H1814" s="7">
        <v>-75.214916669999994</v>
      </c>
      <c r="I1814" s="29">
        <v>7.8629166699999997</v>
      </c>
      <c r="J1814" s="6" t="s">
        <v>1908</v>
      </c>
      <c r="K1814" s="30">
        <v>25703</v>
      </c>
      <c r="L1814" s="30"/>
      <c r="M1814" s="7" t="s">
        <v>1911</v>
      </c>
      <c r="N1814" s="29" t="s">
        <v>1910</v>
      </c>
      <c r="O1814" s="31">
        <v>27.37037037037037</v>
      </c>
      <c r="P1814" s="31">
        <v>38.592592592592595</v>
      </c>
      <c r="Q1814" s="31">
        <v>79.100000000000009</v>
      </c>
      <c r="R1814" s="31">
        <v>226.18571428571428</v>
      </c>
      <c r="S1814" s="31">
        <v>327.37241379310342</v>
      </c>
      <c r="T1814" s="31">
        <v>345.68666666666667</v>
      </c>
      <c r="U1814" s="31">
        <v>319.53793103448277</v>
      </c>
      <c r="V1814" s="31">
        <v>404.15862068965521</v>
      </c>
      <c r="W1814" s="31">
        <v>380.58333333333331</v>
      </c>
      <c r="X1814" s="31">
        <v>338.11034482758623</v>
      </c>
      <c r="Y1814" s="31">
        <v>253.27857142857144</v>
      </c>
      <c r="Z1814" s="31">
        <v>97.56</v>
      </c>
      <c r="AA1814" s="4">
        <f t="shared" si="29"/>
        <v>2837.5365590220763</v>
      </c>
      <c r="AB1814" s="32">
        <v>339</v>
      </c>
      <c r="AC1814" s="17">
        <v>0.94166666666666665</v>
      </c>
      <c r="AD1814" s="36">
        <v>0.9</v>
      </c>
      <c r="AE1814" s="36">
        <v>0.9</v>
      </c>
      <c r="AF1814" s="36">
        <v>0.93333333333333335</v>
      </c>
      <c r="AG1814" s="36">
        <v>0.93333333333333335</v>
      </c>
      <c r="AH1814" s="36">
        <v>0.96666666666666667</v>
      </c>
      <c r="AI1814" s="36">
        <v>1</v>
      </c>
      <c r="AJ1814" s="36">
        <v>0.96666666666666667</v>
      </c>
      <c r="AK1814" s="36">
        <v>0.96666666666666667</v>
      </c>
      <c r="AL1814" s="36">
        <v>1</v>
      </c>
      <c r="AM1814" s="36">
        <v>0.96666666666666667</v>
      </c>
      <c r="AN1814" s="36">
        <v>0.93333333333333335</v>
      </c>
      <c r="AO1814" s="36">
        <v>0.83333333333333337</v>
      </c>
      <c r="AP1814" s="33" t="str">
        <f t="shared" si="30"/>
        <v>&gt;=80%</v>
      </c>
      <c r="AQ1814" s="55" t="str">
        <f t="shared" si="31"/>
        <v>&gt;=75%</v>
      </c>
      <c r="AR1814" s="56" t="str">
        <f t="shared" si="32"/>
        <v>&gt;=50%</v>
      </c>
      <c r="AT1814" s="121">
        <v>0.8</v>
      </c>
    </row>
    <row r="1815" spans="1:46" ht="15.75" customHeight="1" x14ac:dyDescent="0.25">
      <c r="A1815" s="6">
        <v>26240150</v>
      </c>
      <c r="B1815" s="7" t="s">
        <v>26</v>
      </c>
      <c r="C1815" s="7" t="s">
        <v>230</v>
      </c>
      <c r="D1815" s="7" t="s">
        <v>228</v>
      </c>
      <c r="E1815" s="7" t="s">
        <v>53</v>
      </c>
      <c r="F1815" s="7">
        <v>1</v>
      </c>
      <c r="G1815" s="7">
        <v>150</v>
      </c>
      <c r="H1815" s="7">
        <v>-75.400000000000006</v>
      </c>
      <c r="I1815" s="29">
        <v>7.29</v>
      </c>
      <c r="J1815" s="6" t="s">
        <v>1908</v>
      </c>
      <c r="K1815" s="30">
        <v>29143</v>
      </c>
      <c r="L1815" s="30"/>
      <c r="M1815" s="7" t="s">
        <v>1911</v>
      </c>
      <c r="N1815" s="29" t="s">
        <v>1910</v>
      </c>
      <c r="O1815" s="31">
        <v>161.76400000000001</v>
      </c>
      <c r="P1815" s="31">
        <v>166.23703703703706</v>
      </c>
      <c r="Q1815" s="31">
        <v>263.35185185185185</v>
      </c>
      <c r="R1815" s="31">
        <v>403.4375</v>
      </c>
      <c r="S1815" s="31">
        <v>522.548</v>
      </c>
      <c r="T1815" s="31">
        <v>515.94999999999993</v>
      </c>
      <c r="U1815" s="31">
        <v>523.9</v>
      </c>
      <c r="V1815" s="31">
        <v>504.35925925925926</v>
      </c>
      <c r="W1815" s="31">
        <v>484.78518518518518</v>
      </c>
      <c r="X1815" s="31">
        <v>495.32173913043476</v>
      </c>
      <c r="Y1815" s="31">
        <v>360.62173913043478</v>
      </c>
      <c r="Z1815" s="31">
        <v>264.93076923076922</v>
      </c>
      <c r="AA1815" s="4">
        <f t="shared" si="29"/>
        <v>4667.2070808249719</v>
      </c>
      <c r="AB1815" s="32">
        <v>306</v>
      </c>
      <c r="AC1815" s="17">
        <v>0.85</v>
      </c>
      <c r="AD1815" s="36">
        <v>0.83333333333333337</v>
      </c>
      <c r="AE1815" s="36">
        <v>0.9</v>
      </c>
      <c r="AF1815" s="36">
        <v>0.9</v>
      </c>
      <c r="AG1815" s="36">
        <v>0.8</v>
      </c>
      <c r="AH1815" s="36">
        <v>0.83333333333333337</v>
      </c>
      <c r="AI1815" s="36">
        <v>0.8</v>
      </c>
      <c r="AJ1815" s="36">
        <v>0.93333333333333335</v>
      </c>
      <c r="AK1815" s="36">
        <v>0.9</v>
      </c>
      <c r="AL1815" s="36">
        <v>0.9</v>
      </c>
      <c r="AM1815" s="36">
        <v>0.76666666666666672</v>
      </c>
      <c r="AN1815" s="36">
        <v>0.76666666666666672</v>
      </c>
      <c r="AO1815" s="36">
        <v>0.8666666666666667</v>
      </c>
      <c r="AP1815" s="33" t="str">
        <f t="shared" si="30"/>
        <v>-</v>
      </c>
      <c r="AQ1815" s="55" t="str">
        <f t="shared" si="31"/>
        <v>&gt;=75%</v>
      </c>
      <c r="AR1815" s="56" t="str">
        <f t="shared" si="32"/>
        <v>&gt;=50%</v>
      </c>
      <c r="AT1815" s="112" t="s">
        <v>5206</v>
      </c>
    </row>
    <row r="1816" spans="1:46" ht="15.75" customHeight="1" x14ac:dyDescent="0.25">
      <c r="A1816" s="6">
        <v>26240160</v>
      </c>
      <c r="B1816" s="7" t="s">
        <v>26</v>
      </c>
      <c r="C1816" s="7" t="s">
        <v>105</v>
      </c>
      <c r="D1816" s="7" t="s">
        <v>104</v>
      </c>
      <c r="E1816" s="7" t="s">
        <v>53</v>
      </c>
      <c r="F1816" s="7">
        <v>1</v>
      </c>
      <c r="G1816" s="7">
        <v>49</v>
      </c>
      <c r="H1816" s="7">
        <v>-75.2</v>
      </c>
      <c r="I1816" s="29">
        <v>7.96</v>
      </c>
      <c r="J1816" s="6" t="s">
        <v>1908</v>
      </c>
      <c r="K1816" s="30">
        <v>29295</v>
      </c>
      <c r="L1816" s="30"/>
      <c r="M1816" s="7" t="s">
        <v>1911</v>
      </c>
      <c r="N1816" s="29" t="s">
        <v>1910</v>
      </c>
      <c r="O1816" s="31">
        <v>15.25</v>
      </c>
      <c r="P1816" s="31">
        <v>24.206896551724139</v>
      </c>
      <c r="Q1816" s="31">
        <v>94.115384615384613</v>
      </c>
      <c r="R1816" s="31">
        <v>232.27586206896552</v>
      </c>
      <c r="S1816" s="31">
        <v>299.86206896551727</v>
      </c>
      <c r="T1816" s="31">
        <v>355.57857142857148</v>
      </c>
      <c r="U1816" s="31">
        <v>343.01034482758621</v>
      </c>
      <c r="V1816" s="31">
        <v>402.11333333333334</v>
      </c>
      <c r="W1816" s="31">
        <v>337.33333333333331</v>
      </c>
      <c r="X1816" s="31">
        <v>300.83333333333331</v>
      </c>
      <c r="Y1816" s="31">
        <v>234.60689655172416</v>
      </c>
      <c r="Z1816" s="31">
        <v>91.466666666666669</v>
      </c>
      <c r="AA1816" s="4">
        <f t="shared" si="29"/>
        <v>2730.6526916761404</v>
      </c>
      <c r="AB1816" s="32">
        <v>347</v>
      </c>
      <c r="AC1816" s="17">
        <v>0.96388888888888891</v>
      </c>
      <c r="AD1816" s="36">
        <v>0.93333333333333335</v>
      </c>
      <c r="AE1816" s="36">
        <v>0.96666666666666667</v>
      </c>
      <c r="AF1816" s="36">
        <v>0.8666666666666667</v>
      </c>
      <c r="AG1816" s="36">
        <v>0.96666666666666667</v>
      </c>
      <c r="AH1816" s="36">
        <v>0.96666666666666667</v>
      </c>
      <c r="AI1816" s="36">
        <v>0.93333333333333335</v>
      </c>
      <c r="AJ1816" s="36">
        <v>0.96666666666666667</v>
      </c>
      <c r="AK1816" s="36">
        <v>1</v>
      </c>
      <c r="AL1816" s="36">
        <v>1</v>
      </c>
      <c r="AM1816" s="36">
        <v>1</v>
      </c>
      <c r="AN1816" s="36">
        <v>0.96666666666666667</v>
      </c>
      <c r="AO1816" s="36">
        <v>1</v>
      </c>
      <c r="AP1816" s="33" t="str">
        <f t="shared" si="30"/>
        <v>&gt;=80%</v>
      </c>
      <c r="AQ1816" s="55" t="str">
        <f t="shared" si="31"/>
        <v>&gt;=75%</v>
      </c>
      <c r="AR1816" s="56" t="str">
        <f t="shared" si="32"/>
        <v>&gt;=50%</v>
      </c>
      <c r="AT1816" s="121">
        <v>0.8</v>
      </c>
    </row>
    <row r="1817" spans="1:46" ht="15.75" customHeight="1" x14ac:dyDescent="0.25">
      <c r="A1817" s="6">
        <v>26240170</v>
      </c>
      <c r="B1817" s="7" t="s">
        <v>26</v>
      </c>
      <c r="C1817" s="7" t="s">
        <v>213</v>
      </c>
      <c r="D1817" s="7" t="s">
        <v>212</v>
      </c>
      <c r="E1817" s="7" t="s">
        <v>53</v>
      </c>
      <c r="F1817" s="7">
        <v>1</v>
      </c>
      <c r="G1817" s="7">
        <v>175</v>
      </c>
      <c r="H1817" s="7">
        <v>-75.448555560000003</v>
      </c>
      <c r="I1817" s="29">
        <v>7.5625555599999998</v>
      </c>
      <c r="J1817" s="6" t="s">
        <v>1908</v>
      </c>
      <c r="K1817" s="30">
        <v>30270</v>
      </c>
      <c r="L1817" s="30"/>
      <c r="M1817" s="7" t="s">
        <v>1911</v>
      </c>
      <c r="N1817" s="29" t="s">
        <v>1910</v>
      </c>
      <c r="O1817" s="31">
        <v>86.44814814814815</v>
      </c>
      <c r="P1817" s="31">
        <v>93.029629629629639</v>
      </c>
      <c r="Q1817" s="31">
        <v>186.00740740740744</v>
      </c>
      <c r="R1817" s="31">
        <v>427.10769230769228</v>
      </c>
      <c r="S1817" s="31">
        <v>568.55555555555554</v>
      </c>
      <c r="T1817" s="31">
        <v>531.30370370370372</v>
      </c>
      <c r="U1817" s="31">
        <v>491.72692307692307</v>
      </c>
      <c r="V1817" s="31">
        <v>566.24074074074076</v>
      </c>
      <c r="W1817" s="31">
        <v>504.8692307692308</v>
      </c>
      <c r="X1817" s="31">
        <v>514.79166666666663</v>
      </c>
      <c r="Y1817" s="31">
        <v>415.96153846153845</v>
      </c>
      <c r="Z1817" s="31">
        <v>250.6</v>
      </c>
      <c r="AA1817" s="4">
        <f t="shared" si="29"/>
        <v>4636.6422364672371</v>
      </c>
      <c r="AB1817" s="32">
        <v>317</v>
      </c>
      <c r="AC1817" s="17">
        <v>0.88055555555555554</v>
      </c>
      <c r="AD1817" s="36">
        <v>0.9</v>
      </c>
      <c r="AE1817" s="36">
        <v>0.9</v>
      </c>
      <c r="AF1817" s="36">
        <v>0.9</v>
      </c>
      <c r="AG1817" s="36">
        <v>0.8666666666666667</v>
      </c>
      <c r="AH1817" s="36">
        <v>0.9</v>
      </c>
      <c r="AI1817" s="36">
        <v>0.9</v>
      </c>
      <c r="AJ1817" s="36">
        <v>0.8666666666666667</v>
      </c>
      <c r="AK1817" s="36">
        <v>0.9</v>
      </c>
      <c r="AL1817" s="36">
        <v>0.8666666666666667</v>
      </c>
      <c r="AM1817" s="36">
        <v>0.8</v>
      </c>
      <c r="AN1817" s="36">
        <v>0.8666666666666667</v>
      </c>
      <c r="AO1817" s="36">
        <v>0.9</v>
      </c>
      <c r="AP1817" s="57" t="str">
        <f t="shared" si="30"/>
        <v>&gt;=80%</v>
      </c>
      <c r="AQ1817" s="55" t="str">
        <f t="shared" si="31"/>
        <v>&gt;=75%</v>
      </c>
      <c r="AR1817" s="56" t="str">
        <f t="shared" si="32"/>
        <v>&gt;=50%</v>
      </c>
      <c r="AT1817" s="121">
        <v>0.8</v>
      </c>
    </row>
    <row r="1818" spans="1:46" ht="15.75" customHeight="1" x14ac:dyDescent="0.25">
      <c r="A1818" s="2">
        <v>26245040</v>
      </c>
      <c r="B1818" s="7" t="s">
        <v>43</v>
      </c>
      <c r="C1818" s="3" t="s">
        <v>2675</v>
      </c>
      <c r="D1818" s="7" t="s">
        <v>104</v>
      </c>
      <c r="E1818" s="7" t="s">
        <v>53</v>
      </c>
      <c r="F1818" s="7">
        <v>1</v>
      </c>
      <c r="G1818" s="7">
        <v>54</v>
      </c>
      <c r="H1818" s="7">
        <v>-75.146944439999999</v>
      </c>
      <c r="I1818" s="29">
        <v>8.0056388900000002</v>
      </c>
      <c r="J1818" s="6" t="s">
        <v>1890</v>
      </c>
      <c r="K1818" s="30">
        <v>39551</v>
      </c>
      <c r="L1818" s="30">
        <v>43245.319409722222</v>
      </c>
      <c r="M1818" s="7" t="s">
        <v>1911</v>
      </c>
      <c r="N1818" s="29" t="s">
        <v>1910</v>
      </c>
      <c r="O1818" s="31">
        <v>12.34</v>
      </c>
      <c r="P1818" s="31">
        <v>29.52</v>
      </c>
      <c r="Q1818" s="31">
        <v>125.27499999999998</v>
      </c>
      <c r="R1818" s="31">
        <v>248.78000000000003</v>
      </c>
      <c r="S1818" s="31">
        <v>281.5333333333333</v>
      </c>
      <c r="T1818" s="31">
        <v>318.53999999999996</v>
      </c>
      <c r="U1818" s="31">
        <v>340</v>
      </c>
      <c r="V1818" s="31">
        <v>342.4</v>
      </c>
      <c r="W1818" s="31">
        <v>347.29999999999995</v>
      </c>
      <c r="X1818" s="31">
        <v>237.4666666666667</v>
      </c>
      <c r="Y1818" s="31">
        <v>233.3</v>
      </c>
      <c r="Z1818" s="31">
        <v>83.899999999999991</v>
      </c>
      <c r="AA1818" s="4">
        <f t="shared" si="29"/>
        <v>2600.355</v>
      </c>
      <c r="AB1818" s="32">
        <v>62</v>
      </c>
      <c r="AC1818" s="17">
        <v>0.17222222222222222</v>
      </c>
      <c r="AD1818" s="36">
        <v>0.16666666666666666</v>
      </c>
      <c r="AE1818" s="36">
        <v>0.16666666666666666</v>
      </c>
      <c r="AF1818" s="36">
        <v>0.13333333333333333</v>
      </c>
      <c r="AG1818" s="36">
        <v>0.16666666666666666</v>
      </c>
      <c r="AH1818" s="36">
        <v>0.2</v>
      </c>
      <c r="AI1818" s="36">
        <v>0.16666666666666666</v>
      </c>
      <c r="AJ1818" s="36">
        <v>0.16666666666666666</v>
      </c>
      <c r="AK1818" s="36">
        <v>0.16666666666666666</v>
      </c>
      <c r="AL1818" s="36">
        <v>0.16666666666666666</v>
      </c>
      <c r="AM1818" s="36">
        <v>0.2</v>
      </c>
      <c r="AN1818" s="36">
        <v>0.16666666666666666</v>
      </c>
      <c r="AO1818" s="36">
        <v>0.2</v>
      </c>
      <c r="AP1818" s="33" t="str">
        <f t="shared" si="30"/>
        <v>-</v>
      </c>
      <c r="AQ1818" s="55" t="str">
        <f t="shared" si="31"/>
        <v>-</v>
      </c>
      <c r="AR1818" s="56" t="str">
        <f t="shared" si="32"/>
        <v>-</v>
      </c>
      <c r="AS1818" s="34" t="s">
        <v>1890</v>
      </c>
      <c r="AT1818" s="122" t="s">
        <v>5208</v>
      </c>
    </row>
    <row r="1819" spans="1:46" ht="15.75" customHeight="1" x14ac:dyDescent="0.25">
      <c r="A1819" s="6">
        <v>26250030</v>
      </c>
      <c r="B1819" s="7" t="s">
        <v>26</v>
      </c>
      <c r="C1819" s="7" t="s">
        <v>88</v>
      </c>
      <c r="D1819" s="7" t="s">
        <v>88</v>
      </c>
      <c r="E1819" s="7" t="s">
        <v>53</v>
      </c>
      <c r="F1819" s="7">
        <v>1</v>
      </c>
      <c r="G1819" s="7">
        <v>95</v>
      </c>
      <c r="H1819" s="7">
        <v>-75.34783333</v>
      </c>
      <c r="I1819" s="29">
        <v>7.5790555599999996</v>
      </c>
      <c r="J1819" s="6" t="s">
        <v>1908</v>
      </c>
      <c r="K1819" s="30">
        <v>25703</v>
      </c>
      <c r="L1819" s="30"/>
      <c r="M1819" s="7" t="s">
        <v>1911</v>
      </c>
      <c r="N1819" s="29" t="s">
        <v>1910</v>
      </c>
      <c r="O1819" s="31">
        <v>62.333333333333336</v>
      </c>
      <c r="P1819" s="31">
        <v>64.41379310344827</v>
      </c>
      <c r="Q1819" s="31">
        <v>141.57241379310346</v>
      </c>
      <c r="R1819" s="31">
        <v>311.34482758620692</v>
      </c>
      <c r="S1819" s="31">
        <v>465.07142857142856</v>
      </c>
      <c r="T1819" s="31">
        <v>451.06000000000006</v>
      </c>
      <c r="U1819" s="31">
        <v>430.7</v>
      </c>
      <c r="V1819" s="31">
        <v>483.44827586206895</v>
      </c>
      <c r="W1819" s="31">
        <v>424.33103448275864</v>
      </c>
      <c r="X1819" s="31">
        <v>481.51724137931035</v>
      </c>
      <c r="Y1819" s="31">
        <v>376.82068965517237</v>
      </c>
      <c r="Z1819" s="31">
        <v>189.46428571428572</v>
      </c>
      <c r="AA1819" s="4">
        <f t="shared" si="29"/>
        <v>3882.0773234811168</v>
      </c>
      <c r="AB1819" s="32">
        <v>349</v>
      </c>
      <c r="AC1819" s="17">
        <v>0.96944444444444444</v>
      </c>
      <c r="AD1819" s="36">
        <v>1</v>
      </c>
      <c r="AE1819" s="36">
        <v>0.96666666666666667</v>
      </c>
      <c r="AF1819" s="36">
        <v>0.96666666666666667</v>
      </c>
      <c r="AG1819" s="36">
        <v>0.96666666666666667</v>
      </c>
      <c r="AH1819" s="36">
        <v>0.93333333333333335</v>
      </c>
      <c r="AI1819" s="36">
        <v>1</v>
      </c>
      <c r="AJ1819" s="36">
        <v>1</v>
      </c>
      <c r="AK1819" s="36">
        <v>0.96666666666666667</v>
      </c>
      <c r="AL1819" s="36">
        <v>0.96666666666666667</v>
      </c>
      <c r="AM1819" s="36">
        <v>0.96666666666666667</v>
      </c>
      <c r="AN1819" s="36">
        <v>0.96666666666666667</v>
      </c>
      <c r="AO1819" s="36">
        <v>0.93333333333333335</v>
      </c>
      <c r="AP1819" s="33" t="str">
        <f t="shared" si="30"/>
        <v>&gt;=80%</v>
      </c>
      <c r="AQ1819" s="55" t="str">
        <f t="shared" si="31"/>
        <v>&gt;=75%</v>
      </c>
      <c r="AR1819" s="56" t="str">
        <f t="shared" si="32"/>
        <v>&gt;=50%</v>
      </c>
      <c r="AT1819" s="121">
        <v>0.8</v>
      </c>
    </row>
    <row r="1820" spans="1:46" ht="15.75" customHeight="1" x14ac:dyDescent="0.25">
      <c r="A1820" s="6">
        <v>26250060</v>
      </c>
      <c r="B1820" s="7" t="s">
        <v>26</v>
      </c>
      <c r="C1820" s="7" t="s">
        <v>229</v>
      </c>
      <c r="D1820" s="7" t="s">
        <v>228</v>
      </c>
      <c r="E1820" s="7" t="s">
        <v>53</v>
      </c>
      <c r="F1820" s="7">
        <v>1</v>
      </c>
      <c r="G1820" s="7">
        <v>125</v>
      </c>
      <c r="H1820" s="7">
        <v>-75.327611110000007</v>
      </c>
      <c r="I1820" s="29">
        <v>7.3699166700000003</v>
      </c>
      <c r="J1820" s="6" t="s">
        <v>1908</v>
      </c>
      <c r="K1820" s="30">
        <v>25856</v>
      </c>
      <c r="L1820" s="30"/>
      <c r="M1820" s="7" t="s">
        <v>1911</v>
      </c>
      <c r="N1820" s="29" t="s">
        <v>1910</v>
      </c>
      <c r="O1820" s="31">
        <v>158.77777777777777</v>
      </c>
      <c r="P1820" s="31">
        <v>110.70370370370371</v>
      </c>
      <c r="Q1820" s="31">
        <v>258.64400000000001</v>
      </c>
      <c r="R1820" s="31">
        <v>420.96</v>
      </c>
      <c r="S1820" s="31">
        <v>557.96</v>
      </c>
      <c r="T1820" s="31">
        <v>522.67999999999995</v>
      </c>
      <c r="U1820" s="31">
        <v>542.42962962962963</v>
      </c>
      <c r="V1820" s="31">
        <v>538.81481481481478</v>
      </c>
      <c r="W1820" s="31">
        <v>582</v>
      </c>
      <c r="X1820" s="31">
        <v>598.67599999999993</v>
      </c>
      <c r="Y1820" s="31">
        <v>521.18518518518522</v>
      </c>
      <c r="Z1820" s="31">
        <v>325.51785714285717</v>
      </c>
      <c r="AA1820" s="4">
        <f t="shared" si="29"/>
        <v>5138.3489682539685</v>
      </c>
      <c r="AB1820" s="32">
        <v>315</v>
      </c>
      <c r="AC1820" s="17">
        <v>0.875</v>
      </c>
      <c r="AD1820" s="36">
        <v>0.9</v>
      </c>
      <c r="AE1820" s="36">
        <v>0.9</v>
      </c>
      <c r="AF1820" s="36">
        <v>0.83333333333333337</v>
      </c>
      <c r="AG1820" s="36">
        <v>0.83333333333333337</v>
      </c>
      <c r="AH1820" s="36">
        <v>0.83333333333333337</v>
      </c>
      <c r="AI1820" s="36">
        <v>0.83333333333333337</v>
      </c>
      <c r="AJ1820" s="36">
        <v>0.9</v>
      </c>
      <c r="AK1820" s="36">
        <v>0.9</v>
      </c>
      <c r="AL1820" s="36">
        <v>0.9</v>
      </c>
      <c r="AM1820" s="36">
        <v>0.83333333333333337</v>
      </c>
      <c r="AN1820" s="36">
        <v>0.9</v>
      </c>
      <c r="AO1820" s="36">
        <v>0.93333333333333335</v>
      </c>
      <c r="AP1820" s="33" t="str">
        <f t="shared" si="30"/>
        <v>&gt;=80%</v>
      </c>
      <c r="AQ1820" s="55" t="str">
        <f t="shared" si="31"/>
        <v>&gt;=75%</v>
      </c>
      <c r="AR1820" s="56" t="str">
        <f t="shared" si="32"/>
        <v>&gt;=50%</v>
      </c>
      <c r="AT1820" s="121">
        <v>0.8</v>
      </c>
    </row>
    <row r="1821" spans="1:46" ht="15.75" customHeight="1" x14ac:dyDescent="0.25">
      <c r="A1821" s="6">
        <v>26250110</v>
      </c>
      <c r="B1821" s="7" t="s">
        <v>26</v>
      </c>
      <c r="C1821" s="7" t="s">
        <v>211</v>
      </c>
      <c r="D1821" s="7" t="s">
        <v>212</v>
      </c>
      <c r="E1821" s="7" t="s">
        <v>53</v>
      </c>
      <c r="F1821" s="7">
        <v>1</v>
      </c>
      <c r="G1821" s="7">
        <v>190</v>
      </c>
      <c r="H1821" s="7">
        <v>-75.264388890000006</v>
      </c>
      <c r="I1821" s="29">
        <v>7.4741111099999999</v>
      </c>
      <c r="J1821" s="6" t="s">
        <v>1908</v>
      </c>
      <c r="K1821" s="30">
        <v>30756</v>
      </c>
      <c r="L1821" s="30"/>
      <c r="M1821" s="7" t="s">
        <v>1911</v>
      </c>
      <c r="N1821" s="29" t="s">
        <v>1910</v>
      </c>
      <c r="O1821" s="31">
        <v>137.31034482758622</v>
      </c>
      <c r="P1821" s="31">
        <v>104.25</v>
      </c>
      <c r="Q1821" s="31">
        <v>242.72413793103448</v>
      </c>
      <c r="R1821" s="31">
        <v>488.82758620689657</v>
      </c>
      <c r="S1821" s="31">
        <v>662.13448275862072</v>
      </c>
      <c r="T1821" s="31">
        <v>601.85714285714289</v>
      </c>
      <c r="U1821" s="31">
        <v>580.93103448275861</v>
      </c>
      <c r="V1821" s="31">
        <v>608.16666666666663</v>
      </c>
      <c r="W1821" s="31">
        <v>604.31034482758616</v>
      </c>
      <c r="X1821" s="31">
        <v>658.72413793103453</v>
      </c>
      <c r="Y1821" s="31">
        <v>592.18666666666661</v>
      </c>
      <c r="Z1821" s="31">
        <v>321.39999999999998</v>
      </c>
      <c r="AA1821" s="4">
        <f t="shared" si="29"/>
        <v>5602.8225451559929</v>
      </c>
      <c r="AB1821" s="32">
        <v>349</v>
      </c>
      <c r="AC1821" s="17">
        <v>0.96944444444444444</v>
      </c>
      <c r="AD1821" s="36">
        <v>0.96666666666666667</v>
      </c>
      <c r="AE1821" s="36">
        <v>0.93333333333333335</v>
      </c>
      <c r="AF1821" s="36">
        <v>0.96666666666666667</v>
      </c>
      <c r="AG1821" s="36">
        <v>0.96666666666666667</v>
      </c>
      <c r="AH1821" s="36">
        <v>0.96666666666666667</v>
      </c>
      <c r="AI1821" s="36">
        <v>0.93333333333333335</v>
      </c>
      <c r="AJ1821" s="36">
        <v>0.96666666666666667</v>
      </c>
      <c r="AK1821" s="36">
        <v>1</v>
      </c>
      <c r="AL1821" s="36">
        <v>0.96666666666666667</v>
      </c>
      <c r="AM1821" s="36">
        <v>0.96666666666666667</v>
      </c>
      <c r="AN1821" s="36">
        <v>1</v>
      </c>
      <c r="AO1821" s="36">
        <v>1</v>
      </c>
      <c r="AP1821" s="33" t="str">
        <f t="shared" si="30"/>
        <v>&gt;=80%</v>
      </c>
      <c r="AQ1821" s="55" t="str">
        <f t="shared" si="31"/>
        <v>&gt;=75%</v>
      </c>
      <c r="AR1821" s="56" t="str">
        <f t="shared" si="32"/>
        <v>&gt;=50%</v>
      </c>
      <c r="AT1821" s="121">
        <v>0.8</v>
      </c>
    </row>
    <row r="1822" spans="1:46" ht="15.75" customHeight="1" x14ac:dyDescent="0.25">
      <c r="A1822" s="6">
        <v>26255020</v>
      </c>
      <c r="B1822" s="7" t="s">
        <v>56</v>
      </c>
      <c r="C1822" s="7" t="s">
        <v>49</v>
      </c>
      <c r="D1822" s="7" t="s">
        <v>228</v>
      </c>
      <c r="E1822" s="7" t="s">
        <v>53</v>
      </c>
      <c r="F1822" s="7">
        <v>1</v>
      </c>
      <c r="G1822" s="7">
        <v>1131</v>
      </c>
      <c r="H1822" s="7">
        <v>-75.442274999999995</v>
      </c>
      <c r="I1822" s="29">
        <v>7.1572222199999995</v>
      </c>
      <c r="J1822" s="6" t="s">
        <v>1908</v>
      </c>
      <c r="K1822" s="30">
        <v>25703</v>
      </c>
      <c r="L1822" s="30"/>
      <c r="M1822" s="7" t="s">
        <v>1911</v>
      </c>
      <c r="N1822" s="29" t="s">
        <v>1910</v>
      </c>
      <c r="O1822" s="31">
        <v>137.75862068965517</v>
      </c>
      <c r="P1822" s="31">
        <v>159.42413793103449</v>
      </c>
      <c r="Q1822" s="31">
        <v>245.54666666666668</v>
      </c>
      <c r="R1822" s="31">
        <v>405.12413793103445</v>
      </c>
      <c r="S1822" s="31">
        <v>557.06551724137921</v>
      </c>
      <c r="T1822" s="31">
        <v>553.40666666666652</v>
      </c>
      <c r="U1822" s="31">
        <v>552.13793103448279</v>
      </c>
      <c r="V1822" s="31">
        <v>558.11724137931037</v>
      </c>
      <c r="W1822" s="31">
        <v>525.8366666666667</v>
      </c>
      <c r="X1822" s="31">
        <v>461.17</v>
      </c>
      <c r="Y1822" s="31">
        <v>383.50333333333339</v>
      </c>
      <c r="Z1822" s="31">
        <v>231.28965517241372</v>
      </c>
      <c r="AA1822" s="4">
        <f t="shared" si="29"/>
        <v>4770.3805747126426</v>
      </c>
      <c r="AB1822" s="32">
        <v>353</v>
      </c>
      <c r="AC1822" s="17">
        <v>0.98055555555555551</v>
      </c>
      <c r="AD1822" s="36">
        <v>0.96666666666666667</v>
      </c>
      <c r="AE1822" s="36">
        <v>0.96666666666666667</v>
      </c>
      <c r="AF1822" s="36">
        <v>1</v>
      </c>
      <c r="AG1822" s="36">
        <v>0.96666666666666667</v>
      </c>
      <c r="AH1822" s="36">
        <v>0.96666666666666667</v>
      </c>
      <c r="AI1822" s="36">
        <v>1</v>
      </c>
      <c r="AJ1822" s="36">
        <v>0.96666666666666667</v>
      </c>
      <c r="AK1822" s="36">
        <v>0.96666666666666667</v>
      </c>
      <c r="AL1822" s="36">
        <v>1</v>
      </c>
      <c r="AM1822" s="36">
        <v>1</v>
      </c>
      <c r="AN1822" s="36">
        <v>1</v>
      </c>
      <c r="AO1822" s="36">
        <v>0.96666666666666667</v>
      </c>
      <c r="AP1822" s="33" t="str">
        <f t="shared" si="30"/>
        <v>&gt;=80%</v>
      </c>
      <c r="AQ1822" s="55" t="str">
        <f t="shared" si="31"/>
        <v>&gt;=75%</v>
      </c>
      <c r="AR1822" s="56" t="str">
        <f t="shared" si="32"/>
        <v>&gt;=50%</v>
      </c>
      <c r="AT1822" s="121">
        <v>0.8</v>
      </c>
    </row>
    <row r="1823" spans="1:46" ht="15.75" customHeight="1" x14ac:dyDescent="0.25">
      <c r="A1823" s="6">
        <v>26255040</v>
      </c>
      <c r="B1823" s="7" t="s">
        <v>43</v>
      </c>
      <c r="C1823" s="7" t="s">
        <v>2676</v>
      </c>
      <c r="D1823" s="7" t="s">
        <v>104</v>
      </c>
      <c r="E1823" s="7" t="s">
        <v>53</v>
      </c>
      <c r="F1823" s="7">
        <v>1</v>
      </c>
      <c r="G1823" s="7">
        <v>55</v>
      </c>
      <c r="H1823" s="7">
        <v>-75.116666670000001</v>
      </c>
      <c r="I1823" s="29">
        <v>7.9833333299999998</v>
      </c>
      <c r="J1823" s="6" t="s">
        <v>1890</v>
      </c>
      <c r="K1823" s="30">
        <v>25065</v>
      </c>
      <c r="L1823" s="30">
        <v>39792</v>
      </c>
      <c r="M1823" s="7" t="s">
        <v>1911</v>
      </c>
      <c r="N1823" s="29" t="s">
        <v>1910</v>
      </c>
      <c r="O1823" s="31">
        <v>17.899999999999999</v>
      </c>
      <c r="P1823" s="31">
        <v>36.164285714285718</v>
      </c>
      <c r="Q1823" s="31">
        <v>98.36</v>
      </c>
      <c r="R1823" s="31">
        <v>250.875</v>
      </c>
      <c r="S1823" s="31">
        <v>315.26153846153841</v>
      </c>
      <c r="T1823" s="31">
        <v>374.53571428571422</v>
      </c>
      <c r="U1823" s="31">
        <v>424.58</v>
      </c>
      <c r="V1823" s="31">
        <v>371.01428571428568</v>
      </c>
      <c r="W1823" s="31">
        <v>366.78461538461545</v>
      </c>
      <c r="X1823" s="31">
        <v>367.0214285714286</v>
      </c>
      <c r="Y1823" s="31">
        <v>259.93</v>
      </c>
      <c r="Z1823" s="31">
        <v>162.88749999999999</v>
      </c>
      <c r="AA1823" s="4">
        <f t="shared" si="29"/>
        <v>3045.3143681318679</v>
      </c>
      <c r="AB1823" s="32">
        <v>156</v>
      </c>
      <c r="AC1823" s="17">
        <v>0.43333333333333335</v>
      </c>
      <c r="AD1823" s="36">
        <v>0.46666666666666667</v>
      </c>
      <c r="AE1823" s="36">
        <v>0.46666666666666667</v>
      </c>
      <c r="AF1823" s="36">
        <v>0.5</v>
      </c>
      <c r="AG1823" s="36">
        <v>0.4</v>
      </c>
      <c r="AH1823" s="36">
        <v>0.43333333333333335</v>
      </c>
      <c r="AI1823" s="36">
        <v>0.46666666666666667</v>
      </c>
      <c r="AJ1823" s="36">
        <v>0.5</v>
      </c>
      <c r="AK1823" s="36">
        <v>0.46666666666666667</v>
      </c>
      <c r="AL1823" s="36">
        <v>0.43333333333333335</v>
      </c>
      <c r="AM1823" s="36">
        <v>0.46666666666666667</v>
      </c>
      <c r="AN1823" s="36">
        <v>0.33333333333333331</v>
      </c>
      <c r="AO1823" s="36">
        <v>0.26666666666666666</v>
      </c>
      <c r="AP1823" s="33" t="str">
        <f t="shared" si="30"/>
        <v>-</v>
      </c>
      <c r="AQ1823" s="55" t="str">
        <f t="shared" si="31"/>
        <v>-</v>
      </c>
      <c r="AR1823" s="56" t="str">
        <f t="shared" si="32"/>
        <v>-</v>
      </c>
      <c r="AS1823" s="34" t="s">
        <v>1890</v>
      </c>
      <c r="AT1823" s="122" t="s">
        <v>5208</v>
      </c>
    </row>
    <row r="1824" spans="1:46" ht="15.75" customHeight="1" x14ac:dyDescent="0.25">
      <c r="A1824" s="2">
        <v>27010770</v>
      </c>
      <c r="B1824" s="7" t="s">
        <v>26</v>
      </c>
      <c r="C1824" s="3" t="s">
        <v>134</v>
      </c>
      <c r="D1824" s="7" t="s">
        <v>135</v>
      </c>
      <c r="E1824" s="7" t="s">
        <v>53</v>
      </c>
      <c r="F1824" s="7">
        <v>1</v>
      </c>
      <c r="G1824" s="7">
        <v>255</v>
      </c>
      <c r="H1824" s="7">
        <v>-75.705083329999994</v>
      </c>
      <c r="I1824" s="29">
        <v>6.1783333300000001</v>
      </c>
      <c r="J1824" s="6" t="s">
        <v>1908</v>
      </c>
      <c r="K1824" s="30">
        <v>25795</v>
      </c>
      <c r="L1824" s="30"/>
      <c r="M1824" s="7" t="s">
        <v>1911</v>
      </c>
      <c r="N1824" s="29" t="s">
        <v>1910</v>
      </c>
      <c r="O1824" s="31">
        <v>133</v>
      </c>
      <c r="P1824" s="31">
        <v>143.31034482758622</v>
      </c>
      <c r="Q1824" s="31">
        <v>240.51666666666668</v>
      </c>
      <c r="R1824" s="31">
        <v>298.13</v>
      </c>
      <c r="S1824" s="31">
        <v>354.46071428571429</v>
      </c>
      <c r="T1824" s="31">
        <v>219.89655172413794</v>
      </c>
      <c r="U1824" s="31">
        <v>190.11111111111111</v>
      </c>
      <c r="V1824" s="31">
        <v>225.29655172413794</v>
      </c>
      <c r="W1824" s="31">
        <v>260.23103448275862</v>
      </c>
      <c r="X1824" s="31">
        <v>336.44444444444446</v>
      </c>
      <c r="Y1824" s="31">
        <v>298.95862068965516</v>
      </c>
      <c r="Z1824" s="31">
        <v>178.23666666666668</v>
      </c>
      <c r="AA1824" s="4">
        <f t="shared" si="29"/>
        <v>2878.5927066228792</v>
      </c>
      <c r="AB1824" s="32">
        <v>344</v>
      </c>
      <c r="AC1824" s="17">
        <v>0.9555555555555556</v>
      </c>
      <c r="AD1824" s="36">
        <v>0.9</v>
      </c>
      <c r="AE1824" s="36">
        <v>0.96666666666666667</v>
      </c>
      <c r="AF1824" s="36">
        <v>1</v>
      </c>
      <c r="AG1824" s="36">
        <v>1</v>
      </c>
      <c r="AH1824" s="36">
        <v>0.93333333333333335</v>
      </c>
      <c r="AI1824" s="36">
        <v>0.96666666666666667</v>
      </c>
      <c r="AJ1824" s="36">
        <v>0.9</v>
      </c>
      <c r="AK1824" s="36">
        <v>0.96666666666666667</v>
      </c>
      <c r="AL1824" s="36">
        <v>0.96666666666666667</v>
      </c>
      <c r="AM1824" s="36">
        <v>0.9</v>
      </c>
      <c r="AN1824" s="36">
        <v>0.96666666666666667</v>
      </c>
      <c r="AO1824" s="36">
        <v>1</v>
      </c>
      <c r="AP1824" s="33" t="str">
        <f t="shared" si="30"/>
        <v>&gt;=80%</v>
      </c>
      <c r="AQ1824" s="55" t="str">
        <f t="shared" si="31"/>
        <v>&gt;=75%</v>
      </c>
      <c r="AR1824" s="56" t="str">
        <f t="shared" si="32"/>
        <v>&gt;=50%</v>
      </c>
      <c r="AT1824" s="121">
        <v>0.8</v>
      </c>
    </row>
    <row r="1825" spans="1:46" ht="15.75" customHeight="1" x14ac:dyDescent="0.25">
      <c r="A1825" s="2">
        <v>27010800</v>
      </c>
      <c r="B1825" s="7" t="s">
        <v>26</v>
      </c>
      <c r="C1825" s="3" t="s">
        <v>78</v>
      </c>
      <c r="D1825" s="7" t="s">
        <v>79</v>
      </c>
      <c r="E1825" s="7" t="s">
        <v>53</v>
      </c>
      <c r="F1825" s="7">
        <v>1</v>
      </c>
      <c r="G1825" s="7">
        <v>2600</v>
      </c>
      <c r="H1825" s="7">
        <v>-75.607222220000011</v>
      </c>
      <c r="I1825" s="29">
        <v>6.3997222200000001</v>
      </c>
      <c r="J1825" s="6" t="s">
        <v>1908</v>
      </c>
      <c r="K1825" s="30">
        <v>25795</v>
      </c>
      <c r="L1825" s="30"/>
      <c r="M1825" s="7" t="s">
        <v>1911</v>
      </c>
      <c r="N1825" s="29" t="s">
        <v>1910</v>
      </c>
      <c r="O1825" s="31">
        <v>55.762068965517237</v>
      </c>
      <c r="P1825" s="31">
        <v>66.27</v>
      </c>
      <c r="Q1825" s="31">
        <v>102.35666666666665</v>
      </c>
      <c r="R1825" s="31">
        <v>167.65517241379311</v>
      </c>
      <c r="S1825" s="31">
        <v>203.72413793103448</v>
      </c>
      <c r="T1825" s="31">
        <v>155.67000000000002</v>
      </c>
      <c r="U1825" s="31">
        <v>140.20666666666665</v>
      </c>
      <c r="V1825" s="31">
        <v>146.23666666666665</v>
      </c>
      <c r="W1825" s="31">
        <v>169.96666666666667</v>
      </c>
      <c r="X1825" s="31">
        <v>213.14137931034483</v>
      </c>
      <c r="Y1825" s="31">
        <v>181.11379310344827</v>
      </c>
      <c r="Z1825" s="31">
        <v>88.233333333333334</v>
      </c>
      <c r="AA1825" s="4">
        <f t="shared" si="29"/>
        <v>1690.336551724138</v>
      </c>
      <c r="AB1825" s="32">
        <v>355</v>
      </c>
      <c r="AC1825" s="17">
        <v>0.98611111111111116</v>
      </c>
      <c r="AD1825" s="36">
        <v>0.96666666666666667</v>
      </c>
      <c r="AE1825" s="36">
        <v>1</v>
      </c>
      <c r="AF1825" s="36">
        <v>1</v>
      </c>
      <c r="AG1825" s="36">
        <v>0.96666666666666667</v>
      </c>
      <c r="AH1825" s="36">
        <v>0.96666666666666667</v>
      </c>
      <c r="AI1825" s="36">
        <v>1</v>
      </c>
      <c r="AJ1825" s="36">
        <v>1</v>
      </c>
      <c r="AK1825" s="36">
        <v>1</v>
      </c>
      <c r="AL1825" s="36">
        <v>1</v>
      </c>
      <c r="AM1825" s="36">
        <v>0.96666666666666667</v>
      </c>
      <c r="AN1825" s="36">
        <v>0.96666666666666667</v>
      </c>
      <c r="AO1825" s="36">
        <v>1</v>
      </c>
      <c r="AP1825" s="33" t="str">
        <f t="shared" si="30"/>
        <v>&gt;=80%</v>
      </c>
      <c r="AQ1825" s="55" t="str">
        <f t="shared" si="31"/>
        <v>&gt;=75%</v>
      </c>
      <c r="AR1825" s="56" t="str">
        <f t="shared" si="32"/>
        <v>&gt;=50%</v>
      </c>
      <c r="AT1825" s="121">
        <v>0.8</v>
      </c>
    </row>
    <row r="1826" spans="1:46" ht="15.75" customHeight="1" x14ac:dyDescent="0.25">
      <c r="A1826" s="2">
        <v>27010810</v>
      </c>
      <c r="B1826" s="7" t="s">
        <v>56</v>
      </c>
      <c r="C1826" s="3" t="s">
        <v>154</v>
      </c>
      <c r="D1826" s="7" t="s">
        <v>149</v>
      </c>
      <c r="E1826" s="7" t="s">
        <v>53</v>
      </c>
      <c r="F1826" s="7">
        <v>1</v>
      </c>
      <c r="G1826" s="7">
        <v>2550</v>
      </c>
      <c r="H1826" s="7">
        <v>-75.516750000000002</v>
      </c>
      <c r="I1826" s="29">
        <v>6.1968888899999994</v>
      </c>
      <c r="J1826" s="6" t="s">
        <v>1908</v>
      </c>
      <c r="K1826" s="30">
        <v>25795</v>
      </c>
      <c r="L1826" s="30"/>
      <c r="M1826" s="7" t="s">
        <v>1911</v>
      </c>
      <c r="N1826" s="29" t="s">
        <v>1910</v>
      </c>
      <c r="O1826" s="31">
        <v>115.52758620689656</v>
      </c>
      <c r="P1826" s="31">
        <v>133.51379310344828</v>
      </c>
      <c r="Q1826" s="31">
        <v>204.43571428571428</v>
      </c>
      <c r="R1826" s="31">
        <v>319.32413793103444</v>
      </c>
      <c r="S1826" s="31">
        <v>345.11785714285713</v>
      </c>
      <c r="T1826" s="31">
        <v>215.32758620689654</v>
      </c>
      <c r="U1826" s="31">
        <v>198.53333333333333</v>
      </c>
      <c r="V1826" s="31">
        <v>215.97142857142856</v>
      </c>
      <c r="W1826" s="31">
        <v>290.60666666666668</v>
      </c>
      <c r="X1826" s="31">
        <v>346.30357142857144</v>
      </c>
      <c r="Y1826" s="31">
        <v>309.18571428571431</v>
      </c>
      <c r="Z1826" s="31">
        <v>160.83448275862068</v>
      </c>
      <c r="AA1826" s="4">
        <f t="shared" si="29"/>
        <v>2854.6818719211824</v>
      </c>
      <c r="AB1826" s="32">
        <v>345</v>
      </c>
      <c r="AC1826" s="17">
        <v>0.95833333333333337</v>
      </c>
      <c r="AD1826" s="36">
        <v>0.96666666666666667</v>
      </c>
      <c r="AE1826" s="36">
        <v>0.96666666666666667</v>
      </c>
      <c r="AF1826" s="36">
        <v>0.93333333333333335</v>
      </c>
      <c r="AG1826" s="36">
        <v>0.96666666666666667</v>
      </c>
      <c r="AH1826" s="36">
        <v>0.93333333333333335</v>
      </c>
      <c r="AI1826" s="36">
        <v>0.96666666666666667</v>
      </c>
      <c r="AJ1826" s="36">
        <v>1</v>
      </c>
      <c r="AK1826" s="36">
        <v>0.93333333333333335</v>
      </c>
      <c r="AL1826" s="36">
        <v>1</v>
      </c>
      <c r="AM1826" s="36">
        <v>0.93333333333333335</v>
      </c>
      <c r="AN1826" s="36">
        <v>0.93333333333333335</v>
      </c>
      <c r="AO1826" s="36">
        <v>0.96666666666666667</v>
      </c>
      <c r="AP1826" s="33" t="str">
        <f t="shared" si="30"/>
        <v>&gt;=80%</v>
      </c>
      <c r="AQ1826" s="55" t="str">
        <f t="shared" si="31"/>
        <v>&gt;=75%</v>
      </c>
      <c r="AR1826" s="56" t="str">
        <f t="shared" si="32"/>
        <v>&gt;=50%</v>
      </c>
      <c r="AT1826" s="121">
        <v>0.8</v>
      </c>
    </row>
    <row r="1827" spans="1:46" ht="15.75" customHeight="1" x14ac:dyDescent="0.25">
      <c r="A1827" s="2">
        <v>27010820</v>
      </c>
      <c r="B1827" s="7" t="s">
        <v>26</v>
      </c>
      <c r="C1827" s="3" t="s">
        <v>129</v>
      </c>
      <c r="D1827" s="7" t="s">
        <v>130</v>
      </c>
      <c r="E1827" s="7" t="s">
        <v>53</v>
      </c>
      <c r="F1827" s="7">
        <v>1</v>
      </c>
      <c r="G1827" s="7">
        <v>1600</v>
      </c>
      <c r="H1827" s="7">
        <v>-75.453611109999997</v>
      </c>
      <c r="I1827" s="29">
        <v>6.3683333299999996</v>
      </c>
      <c r="J1827" s="6" t="s">
        <v>1908</v>
      </c>
      <c r="K1827" s="30">
        <v>25795</v>
      </c>
      <c r="L1827" s="30"/>
      <c r="M1827" s="7" t="s">
        <v>1911</v>
      </c>
      <c r="N1827" s="29" t="s">
        <v>1910</v>
      </c>
      <c r="O1827" s="31">
        <v>47.9</v>
      </c>
      <c r="P1827" s="31">
        <v>54.9</v>
      </c>
      <c r="Q1827" s="31">
        <v>113.36428571428571</v>
      </c>
      <c r="R1827" s="31">
        <v>204.63103448275862</v>
      </c>
      <c r="S1827" s="31">
        <v>300.84666666666664</v>
      </c>
      <c r="T1827" s="31">
        <v>177.10344827586206</v>
      </c>
      <c r="U1827" s="31">
        <v>163.04827586206895</v>
      </c>
      <c r="V1827" s="31">
        <v>168.34482758620689</v>
      </c>
      <c r="W1827" s="31">
        <v>215.23333333333332</v>
      </c>
      <c r="X1827" s="31">
        <v>263.78666666666669</v>
      </c>
      <c r="Y1827" s="31">
        <v>175.1</v>
      </c>
      <c r="Z1827" s="31">
        <v>93.536666666666662</v>
      </c>
      <c r="AA1827" s="4">
        <f t="shared" si="29"/>
        <v>1977.7952052545156</v>
      </c>
      <c r="AB1827" s="32">
        <v>352</v>
      </c>
      <c r="AC1827" s="17">
        <v>0.97777777777777775</v>
      </c>
      <c r="AD1827" s="36">
        <v>0.93333333333333335</v>
      </c>
      <c r="AE1827" s="36">
        <v>1</v>
      </c>
      <c r="AF1827" s="36">
        <v>0.93333333333333335</v>
      </c>
      <c r="AG1827" s="36">
        <v>0.96666666666666667</v>
      </c>
      <c r="AH1827" s="36">
        <v>1</v>
      </c>
      <c r="AI1827" s="36">
        <v>0.96666666666666667</v>
      </c>
      <c r="AJ1827" s="36">
        <v>0.96666666666666667</v>
      </c>
      <c r="AK1827" s="36">
        <v>0.96666666666666667</v>
      </c>
      <c r="AL1827" s="36">
        <v>1</v>
      </c>
      <c r="AM1827" s="36">
        <v>1</v>
      </c>
      <c r="AN1827" s="36">
        <v>1</v>
      </c>
      <c r="AO1827" s="36">
        <v>1</v>
      </c>
      <c r="AP1827" s="33" t="str">
        <f t="shared" si="30"/>
        <v>&gt;=80%</v>
      </c>
      <c r="AQ1827" s="55" t="str">
        <f t="shared" si="31"/>
        <v>&gt;=75%</v>
      </c>
      <c r="AR1827" s="56" t="str">
        <f t="shared" si="32"/>
        <v>&gt;=50%</v>
      </c>
      <c r="AT1827" s="121">
        <v>0.8</v>
      </c>
    </row>
    <row r="1828" spans="1:46" ht="15.75" customHeight="1" x14ac:dyDescent="0.25">
      <c r="A1828" s="2">
        <v>27010830</v>
      </c>
      <c r="B1828" s="7" t="s">
        <v>26</v>
      </c>
      <c r="C1828" s="3" t="s">
        <v>122</v>
      </c>
      <c r="D1828" s="7" t="s">
        <v>123</v>
      </c>
      <c r="E1828" s="7" t="s">
        <v>53</v>
      </c>
      <c r="F1828" s="7">
        <v>1</v>
      </c>
      <c r="G1828" s="7">
        <v>2320</v>
      </c>
      <c r="H1828" s="7">
        <v>-75.515749999999997</v>
      </c>
      <c r="I1828" s="29">
        <v>6.5632222200000001</v>
      </c>
      <c r="J1828" s="6" t="s">
        <v>1908</v>
      </c>
      <c r="K1828" s="30">
        <v>25795</v>
      </c>
      <c r="L1828" s="30"/>
      <c r="M1828" s="7" t="s">
        <v>1911</v>
      </c>
      <c r="N1828" s="29" t="s">
        <v>1910</v>
      </c>
      <c r="O1828" s="31">
        <v>49.962962962962962</v>
      </c>
      <c r="P1828" s="31">
        <v>67.965517241379317</v>
      </c>
      <c r="Q1828" s="31">
        <v>115.06666666666666</v>
      </c>
      <c r="R1828" s="31">
        <v>153.34482758620689</v>
      </c>
      <c r="S1828" s="31">
        <v>194.43333333333334</v>
      </c>
      <c r="T1828" s="31">
        <v>158.79310344827587</v>
      </c>
      <c r="U1828" s="31">
        <v>165.06896551724137</v>
      </c>
      <c r="V1828" s="31">
        <v>137.60666666666665</v>
      </c>
      <c r="W1828" s="31">
        <v>151.06206896551726</v>
      </c>
      <c r="X1828" s="31">
        <v>167.7</v>
      </c>
      <c r="Y1828" s="31">
        <v>146.45517241379309</v>
      </c>
      <c r="Z1828" s="31">
        <v>76.13333333333334</v>
      </c>
      <c r="AA1828" s="4">
        <f t="shared" si="29"/>
        <v>1583.5926181353768</v>
      </c>
      <c r="AB1828" s="32">
        <v>351</v>
      </c>
      <c r="AC1828" s="17">
        <v>0.97499999999999998</v>
      </c>
      <c r="AD1828" s="36">
        <v>0.9</v>
      </c>
      <c r="AE1828" s="36">
        <v>0.96666666666666667</v>
      </c>
      <c r="AF1828" s="36">
        <v>1</v>
      </c>
      <c r="AG1828" s="36">
        <v>0.96666666666666667</v>
      </c>
      <c r="AH1828" s="36">
        <v>1</v>
      </c>
      <c r="AI1828" s="36">
        <v>0.96666666666666667</v>
      </c>
      <c r="AJ1828" s="36">
        <v>0.96666666666666667</v>
      </c>
      <c r="AK1828" s="36">
        <v>1</v>
      </c>
      <c r="AL1828" s="36">
        <v>0.96666666666666667</v>
      </c>
      <c r="AM1828" s="36">
        <v>1</v>
      </c>
      <c r="AN1828" s="36">
        <v>0.96666666666666667</v>
      </c>
      <c r="AO1828" s="36">
        <v>1</v>
      </c>
      <c r="AP1828" s="33" t="str">
        <f t="shared" si="30"/>
        <v>&gt;=80%</v>
      </c>
      <c r="AQ1828" s="55" t="str">
        <f t="shared" si="31"/>
        <v>&gt;=75%</v>
      </c>
      <c r="AR1828" s="56" t="str">
        <f t="shared" si="32"/>
        <v>&gt;=50%</v>
      </c>
      <c r="AT1828" s="121">
        <v>0.8</v>
      </c>
    </row>
    <row r="1829" spans="1:46" ht="15.75" customHeight="1" x14ac:dyDescent="0.25">
      <c r="A1829" s="6">
        <v>27010840</v>
      </c>
      <c r="B1829" s="7" t="s">
        <v>26</v>
      </c>
      <c r="C1829" s="7" t="s">
        <v>196</v>
      </c>
      <c r="D1829" s="7" t="s">
        <v>194</v>
      </c>
      <c r="E1829" s="7" t="s">
        <v>53</v>
      </c>
      <c r="F1829" s="7">
        <v>1</v>
      </c>
      <c r="G1829" s="7">
        <v>1900</v>
      </c>
      <c r="H1829" s="7">
        <v>-75.246527779999994</v>
      </c>
      <c r="I1829" s="29">
        <v>6.6020000000000003</v>
      </c>
      <c r="J1829" s="6" t="s">
        <v>1908</v>
      </c>
      <c r="K1829" s="30">
        <v>25856</v>
      </c>
      <c r="L1829" s="30"/>
      <c r="M1829" s="7" t="s">
        <v>1911</v>
      </c>
      <c r="N1829" s="29" t="s">
        <v>1910</v>
      </c>
      <c r="O1829" s="31">
        <v>68.827586206896555</v>
      </c>
      <c r="P1829" s="31">
        <v>104.05333333333333</v>
      </c>
      <c r="Q1829" s="31">
        <v>171.32142857142858</v>
      </c>
      <c r="R1829" s="31">
        <v>334.82758620689657</v>
      </c>
      <c r="S1829" s="31">
        <v>436.01666666666665</v>
      </c>
      <c r="T1829" s="31">
        <v>315.7</v>
      </c>
      <c r="U1829" s="31">
        <v>327.41379310344826</v>
      </c>
      <c r="V1829" s="31">
        <v>316.16666666666669</v>
      </c>
      <c r="W1829" s="31">
        <v>354.43</v>
      </c>
      <c r="X1829" s="31">
        <v>338.58571428571429</v>
      </c>
      <c r="Y1829" s="31">
        <v>219.5</v>
      </c>
      <c r="Z1829" s="31">
        <v>112.55</v>
      </c>
      <c r="AA1829" s="4">
        <f t="shared" si="29"/>
        <v>3099.3927750410508</v>
      </c>
      <c r="AB1829" s="32">
        <v>353</v>
      </c>
      <c r="AC1829" s="17">
        <v>0.98055555555555551</v>
      </c>
      <c r="AD1829" s="36">
        <v>0.96666666666666667</v>
      </c>
      <c r="AE1829" s="36">
        <v>1</v>
      </c>
      <c r="AF1829" s="36">
        <v>0.93333333333333335</v>
      </c>
      <c r="AG1829" s="36">
        <v>0.96666666666666667</v>
      </c>
      <c r="AH1829" s="36">
        <v>1</v>
      </c>
      <c r="AI1829" s="36">
        <v>1</v>
      </c>
      <c r="AJ1829" s="36">
        <v>0.96666666666666667</v>
      </c>
      <c r="AK1829" s="36">
        <v>1</v>
      </c>
      <c r="AL1829" s="36">
        <v>1</v>
      </c>
      <c r="AM1829" s="36">
        <v>0.93333333333333335</v>
      </c>
      <c r="AN1829" s="36">
        <v>1</v>
      </c>
      <c r="AO1829" s="36">
        <v>1</v>
      </c>
      <c r="AP1829" s="33" t="str">
        <f t="shared" si="30"/>
        <v>&gt;=80%</v>
      </c>
      <c r="AQ1829" s="55" t="str">
        <f t="shared" si="31"/>
        <v>&gt;=75%</v>
      </c>
      <c r="AR1829" s="56" t="str">
        <f t="shared" si="32"/>
        <v>&gt;=50%</v>
      </c>
      <c r="AT1829" s="121">
        <v>0.8</v>
      </c>
    </row>
    <row r="1830" spans="1:46" ht="15.75" customHeight="1" x14ac:dyDescent="0.25">
      <c r="A1830" s="6">
        <v>27010850</v>
      </c>
      <c r="B1830" s="7" t="s">
        <v>26</v>
      </c>
      <c r="C1830" s="7" t="s">
        <v>58</v>
      </c>
      <c r="D1830" s="7" t="s">
        <v>58</v>
      </c>
      <c r="E1830" s="7" t="s">
        <v>53</v>
      </c>
      <c r="F1830" s="7">
        <v>1</v>
      </c>
      <c r="G1830" s="7">
        <v>1530</v>
      </c>
      <c r="H1830" s="7">
        <v>-75.07722222000001</v>
      </c>
      <c r="I1830" s="29">
        <v>6.9055555599999998</v>
      </c>
      <c r="J1830" s="6" t="s">
        <v>1908</v>
      </c>
      <c r="K1830" s="30">
        <v>25856</v>
      </c>
      <c r="L1830" s="30"/>
      <c r="M1830" s="7" t="s">
        <v>1911</v>
      </c>
      <c r="N1830" s="29" t="s">
        <v>1910</v>
      </c>
      <c r="O1830" s="31">
        <v>73.903333333333336</v>
      </c>
      <c r="P1830" s="31">
        <v>91.083333333333329</v>
      </c>
      <c r="Q1830" s="31">
        <v>206.13</v>
      </c>
      <c r="R1830" s="31">
        <v>300.45666666666671</v>
      </c>
      <c r="S1830" s="31">
        <v>295.89285714285717</v>
      </c>
      <c r="T1830" s="31">
        <v>224.25862068965517</v>
      </c>
      <c r="U1830" s="31">
        <v>236.77857142857144</v>
      </c>
      <c r="V1830" s="31">
        <v>238.16666666666666</v>
      </c>
      <c r="W1830" s="31">
        <v>263.22758620689655</v>
      </c>
      <c r="X1830" s="31">
        <v>321.61333333333334</v>
      </c>
      <c r="Y1830" s="31">
        <v>258.15172413793101</v>
      </c>
      <c r="Z1830" s="31">
        <v>112.98333333333333</v>
      </c>
      <c r="AA1830" s="4">
        <f t="shared" si="29"/>
        <v>2622.6460262725782</v>
      </c>
      <c r="AB1830" s="32">
        <v>350</v>
      </c>
      <c r="AC1830" s="17">
        <v>0.97222222222222221</v>
      </c>
      <c r="AD1830" s="36">
        <v>1</v>
      </c>
      <c r="AE1830" s="36">
        <v>1</v>
      </c>
      <c r="AF1830" s="36">
        <v>1</v>
      </c>
      <c r="AG1830" s="36">
        <v>1</v>
      </c>
      <c r="AH1830" s="36">
        <v>0.93333333333333335</v>
      </c>
      <c r="AI1830" s="36">
        <v>0.96666666666666667</v>
      </c>
      <c r="AJ1830" s="36">
        <v>0.93333333333333335</v>
      </c>
      <c r="AK1830" s="36">
        <v>0.9</v>
      </c>
      <c r="AL1830" s="36">
        <v>0.96666666666666667</v>
      </c>
      <c r="AM1830" s="36">
        <v>1</v>
      </c>
      <c r="AN1830" s="36">
        <v>0.96666666666666667</v>
      </c>
      <c r="AO1830" s="36">
        <v>1</v>
      </c>
      <c r="AP1830" s="33" t="str">
        <f t="shared" si="30"/>
        <v>&gt;=80%</v>
      </c>
      <c r="AQ1830" s="55" t="str">
        <f t="shared" si="31"/>
        <v>&gt;=75%</v>
      </c>
      <c r="AR1830" s="56" t="str">
        <f t="shared" si="32"/>
        <v>&gt;=50%</v>
      </c>
      <c r="AT1830" s="121">
        <v>0.8</v>
      </c>
    </row>
    <row r="1831" spans="1:46" ht="15.75" customHeight="1" x14ac:dyDescent="0.25">
      <c r="A1831" s="6">
        <v>27010870</v>
      </c>
      <c r="B1831" s="7" t="s">
        <v>26</v>
      </c>
      <c r="C1831" s="7" t="s">
        <v>80</v>
      </c>
      <c r="D1831" s="7" t="s">
        <v>80</v>
      </c>
      <c r="E1831" s="7" t="s">
        <v>53</v>
      </c>
      <c r="F1831" s="7">
        <v>1</v>
      </c>
      <c r="G1831" s="7">
        <v>2540</v>
      </c>
      <c r="H1831" s="7">
        <v>-75.668333329999996</v>
      </c>
      <c r="I1831" s="29">
        <v>6.6091666699999996</v>
      </c>
      <c r="J1831" s="6" t="s">
        <v>1908</v>
      </c>
      <c r="K1831" s="30">
        <v>25887</v>
      </c>
      <c r="L1831" s="30"/>
      <c r="M1831" s="7" t="s">
        <v>1911</v>
      </c>
      <c r="N1831" s="29" t="s">
        <v>1910</v>
      </c>
      <c r="O1831" s="31">
        <v>83.683333333333337</v>
      </c>
      <c r="P1831" s="31">
        <v>106.96551724137933</v>
      </c>
      <c r="Q1831" s="31">
        <v>184.48666666666665</v>
      </c>
      <c r="R1831" s="31">
        <v>218.22758620689663</v>
      </c>
      <c r="S1831" s="31">
        <v>236.98999999999998</v>
      </c>
      <c r="T1831" s="31">
        <v>156.95862068965519</v>
      </c>
      <c r="U1831" s="31">
        <v>135.50344827586204</v>
      </c>
      <c r="V1831" s="31">
        <v>137.00344827586204</v>
      </c>
      <c r="W1831" s="31">
        <v>184.51333333333332</v>
      </c>
      <c r="X1831" s="31">
        <v>225.05172413793099</v>
      </c>
      <c r="Y1831" s="31">
        <v>227.13448275862066</v>
      </c>
      <c r="Z1831" s="31">
        <v>130.30344827586208</v>
      </c>
      <c r="AA1831" s="4">
        <f t="shared" si="29"/>
        <v>2026.8216091954021</v>
      </c>
      <c r="AB1831" s="32">
        <v>352</v>
      </c>
      <c r="AC1831" s="17">
        <v>0.97777777777777775</v>
      </c>
      <c r="AD1831" s="36">
        <v>1</v>
      </c>
      <c r="AE1831" s="36">
        <v>0.96666666666666667</v>
      </c>
      <c r="AF1831" s="36">
        <v>1</v>
      </c>
      <c r="AG1831" s="36">
        <v>0.96666666666666667</v>
      </c>
      <c r="AH1831" s="36">
        <v>1</v>
      </c>
      <c r="AI1831" s="36">
        <v>0.96666666666666667</v>
      </c>
      <c r="AJ1831" s="36">
        <v>0.96666666666666667</v>
      </c>
      <c r="AK1831" s="36">
        <v>0.96666666666666667</v>
      </c>
      <c r="AL1831" s="36">
        <v>1</v>
      </c>
      <c r="AM1831" s="36">
        <v>0.96666666666666667</v>
      </c>
      <c r="AN1831" s="36">
        <v>0.96666666666666667</v>
      </c>
      <c r="AO1831" s="36">
        <v>0.96666666666666667</v>
      </c>
      <c r="AP1831" s="33" t="str">
        <f t="shared" si="30"/>
        <v>&gt;=80%</v>
      </c>
      <c r="AQ1831" s="55" t="str">
        <f t="shared" si="31"/>
        <v>&gt;=75%</v>
      </c>
      <c r="AR1831" s="56" t="str">
        <f t="shared" si="32"/>
        <v>&gt;=50%</v>
      </c>
      <c r="AT1831" s="121">
        <v>0.8</v>
      </c>
    </row>
    <row r="1832" spans="1:46" ht="15.75" customHeight="1" x14ac:dyDescent="0.25">
      <c r="A1832" s="6">
        <v>27010880</v>
      </c>
      <c r="B1832" s="7" t="s">
        <v>26</v>
      </c>
      <c r="C1832" s="7" t="s">
        <v>195</v>
      </c>
      <c r="D1832" s="7" t="s">
        <v>194</v>
      </c>
      <c r="E1832" s="7" t="s">
        <v>53</v>
      </c>
      <c r="F1832" s="7">
        <v>1</v>
      </c>
      <c r="G1832" s="7">
        <v>2630</v>
      </c>
      <c r="H1832" s="7">
        <v>-75.392222220000008</v>
      </c>
      <c r="I1832" s="29">
        <v>6.7028611099999997</v>
      </c>
      <c r="J1832" s="6" t="s">
        <v>1908</v>
      </c>
      <c r="K1832" s="30">
        <v>25856</v>
      </c>
      <c r="L1832" s="30"/>
      <c r="M1832" s="7" t="s">
        <v>1911</v>
      </c>
      <c r="N1832" s="29" t="s">
        <v>1910</v>
      </c>
      <c r="O1832" s="31">
        <v>48.344827586206897</v>
      </c>
      <c r="P1832" s="31">
        <v>80.7</v>
      </c>
      <c r="Q1832" s="31">
        <v>134.46666666666667</v>
      </c>
      <c r="R1832" s="31">
        <v>232.25333333333336</v>
      </c>
      <c r="S1832" s="31">
        <v>297.85000000000002</v>
      </c>
      <c r="T1832" s="31">
        <v>239.66666666666666</v>
      </c>
      <c r="U1832" s="31">
        <v>242.50999999999996</v>
      </c>
      <c r="V1832" s="31">
        <v>229.96666666666667</v>
      </c>
      <c r="W1832" s="31">
        <v>227.25</v>
      </c>
      <c r="X1832" s="31">
        <v>232.9689655172414</v>
      </c>
      <c r="Y1832" s="31">
        <v>159.11666666666667</v>
      </c>
      <c r="Z1832" s="31">
        <v>84.613793103448288</v>
      </c>
      <c r="AA1832" s="4">
        <f t="shared" si="29"/>
        <v>2209.7075862068968</v>
      </c>
      <c r="AB1832" s="32">
        <v>357</v>
      </c>
      <c r="AC1832" s="17">
        <v>0.9916666666666667</v>
      </c>
      <c r="AD1832" s="36">
        <v>0.96666666666666667</v>
      </c>
      <c r="AE1832" s="36">
        <v>1</v>
      </c>
      <c r="AF1832" s="36">
        <v>1</v>
      </c>
      <c r="AG1832" s="36">
        <v>1</v>
      </c>
      <c r="AH1832" s="36">
        <v>1</v>
      </c>
      <c r="AI1832" s="36">
        <v>1</v>
      </c>
      <c r="AJ1832" s="36">
        <v>1</v>
      </c>
      <c r="AK1832" s="36">
        <v>1</v>
      </c>
      <c r="AL1832" s="36">
        <v>1</v>
      </c>
      <c r="AM1832" s="36">
        <v>0.96666666666666667</v>
      </c>
      <c r="AN1832" s="36">
        <v>1</v>
      </c>
      <c r="AO1832" s="36">
        <v>0.96666666666666667</v>
      </c>
      <c r="AP1832" s="33" t="str">
        <f t="shared" si="30"/>
        <v>&gt;=80%</v>
      </c>
      <c r="AQ1832" s="55" t="str">
        <f t="shared" si="31"/>
        <v>&gt;=75%</v>
      </c>
      <c r="AR1832" s="56" t="str">
        <f t="shared" si="32"/>
        <v>&gt;=50%</v>
      </c>
      <c r="AT1832" s="121">
        <v>0.8</v>
      </c>
    </row>
    <row r="1833" spans="1:46" ht="15.75" customHeight="1" x14ac:dyDescent="0.25">
      <c r="A1833" s="6">
        <v>27010890</v>
      </c>
      <c r="B1833" s="7" t="s">
        <v>26</v>
      </c>
      <c r="C1833" s="7" t="s">
        <v>59</v>
      </c>
      <c r="D1833" s="7" t="s">
        <v>58</v>
      </c>
      <c r="E1833" s="7" t="s">
        <v>53</v>
      </c>
      <c r="F1833" s="7">
        <v>1</v>
      </c>
      <c r="G1833" s="7">
        <v>1550</v>
      </c>
      <c r="H1833" s="7">
        <v>-75.038361110000011</v>
      </c>
      <c r="I1833" s="29">
        <v>6.9589999999999996</v>
      </c>
      <c r="J1833" s="6" t="s">
        <v>1908</v>
      </c>
      <c r="K1833" s="30">
        <v>25856</v>
      </c>
      <c r="L1833" s="30"/>
      <c r="M1833" s="7" t="s">
        <v>1911</v>
      </c>
      <c r="N1833" s="29" t="s">
        <v>1910</v>
      </c>
      <c r="O1833" s="31">
        <v>52.021428571428565</v>
      </c>
      <c r="P1833" s="31">
        <v>106.37037037037037</v>
      </c>
      <c r="Q1833" s="31">
        <v>228.20000000000002</v>
      </c>
      <c r="R1833" s="31">
        <v>346.43214285714288</v>
      </c>
      <c r="S1833" s="31">
        <v>359.73103448275867</v>
      </c>
      <c r="T1833" s="31">
        <v>292.32857142857142</v>
      </c>
      <c r="U1833" s="31">
        <v>313.60000000000002</v>
      </c>
      <c r="V1833" s="31">
        <v>318.1464285714286</v>
      </c>
      <c r="W1833" s="31">
        <v>322.90000000000003</v>
      </c>
      <c r="X1833" s="31">
        <v>358.79642857142863</v>
      </c>
      <c r="Y1833" s="31">
        <v>259.18888888888893</v>
      </c>
      <c r="Z1833" s="31">
        <v>105.31153846153846</v>
      </c>
      <c r="AA1833" s="4">
        <f t="shared" si="29"/>
        <v>3063.0268322035572</v>
      </c>
      <c r="AB1833" s="32">
        <v>333</v>
      </c>
      <c r="AC1833" s="17">
        <v>0.92500000000000004</v>
      </c>
      <c r="AD1833" s="36">
        <v>0.93333333333333335</v>
      </c>
      <c r="AE1833" s="36">
        <v>0.9</v>
      </c>
      <c r="AF1833" s="36">
        <v>0.93333333333333335</v>
      </c>
      <c r="AG1833" s="36">
        <v>0.93333333333333335</v>
      </c>
      <c r="AH1833" s="36">
        <v>0.96666666666666667</v>
      </c>
      <c r="AI1833" s="36">
        <v>0.93333333333333335</v>
      </c>
      <c r="AJ1833" s="36">
        <v>0.9</v>
      </c>
      <c r="AK1833" s="36">
        <v>0.93333333333333335</v>
      </c>
      <c r="AL1833" s="36">
        <v>0.96666666666666667</v>
      </c>
      <c r="AM1833" s="36">
        <v>0.93333333333333335</v>
      </c>
      <c r="AN1833" s="36">
        <v>0.9</v>
      </c>
      <c r="AO1833" s="36">
        <v>0.8666666666666667</v>
      </c>
      <c r="AP1833" s="33" t="str">
        <f t="shared" si="30"/>
        <v>&gt;=80%</v>
      </c>
      <c r="AQ1833" s="55" t="str">
        <f t="shared" si="31"/>
        <v>&gt;=75%</v>
      </c>
      <c r="AR1833" s="56" t="str">
        <f t="shared" si="32"/>
        <v>&gt;=50%</v>
      </c>
      <c r="AT1833" s="121">
        <v>0.8</v>
      </c>
    </row>
    <row r="1834" spans="1:46" ht="15.75" customHeight="1" x14ac:dyDescent="0.25">
      <c r="A1834" s="2">
        <v>27010900</v>
      </c>
      <c r="B1834" s="7" t="s">
        <v>26</v>
      </c>
      <c r="C1834" s="3" t="s">
        <v>131</v>
      </c>
      <c r="D1834" s="7" t="s">
        <v>131</v>
      </c>
      <c r="E1834" s="7" t="s">
        <v>53</v>
      </c>
      <c r="F1834" s="7">
        <v>1</v>
      </c>
      <c r="G1834" s="7">
        <v>1850</v>
      </c>
      <c r="H1834" s="7">
        <v>-75.219805560000012</v>
      </c>
      <c r="I1834" s="29">
        <v>6.6778055600000004</v>
      </c>
      <c r="J1834" s="6" t="s">
        <v>1908</v>
      </c>
      <c r="K1834" s="30">
        <v>25856</v>
      </c>
      <c r="L1834" s="30"/>
      <c r="M1834" s="7" t="s">
        <v>1911</v>
      </c>
      <c r="N1834" s="29" t="s">
        <v>1910</v>
      </c>
      <c r="O1834" s="31">
        <v>84.033333333333331</v>
      </c>
      <c r="P1834" s="31">
        <v>100.96551724137932</v>
      </c>
      <c r="Q1834" s="31">
        <v>219.41379310344828</v>
      </c>
      <c r="R1834" s="31">
        <v>354.35714285714283</v>
      </c>
      <c r="S1834" s="31">
        <v>480.63333333333333</v>
      </c>
      <c r="T1834" s="31">
        <v>329.6</v>
      </c>
      <c r="U1834" s="31">
        <v>292.62068965517244</v>
      </c>
      <c r="V1834" s="31">
        <v>345.5</v>
      </c>
      <c r="W1834" s="31">
        <v>378.5</v>
      </c>
      <c r="X1834" s="31">
        <v>379.28928571428571</v>
      </c>
      <c r="Y1834" s="31">
        <v>285.85714285714283</v>
      </c>
      <c r="Z1834" s="31">
        <v>146.4</v>
      </c>
      <c r="AA1834" s="4">
        <f t="shared" si="29"/>
        <v>3397.1702380952379</v>
      </c>
      <c r="AB1834" s="32">
        <v>351</v>
      </c>
      <c r="AC1834" s="17">
        <v>0.97499999999999998</v>
      </c>
      <c r="AD1834" s="36">
        <v>1</v>
      </c>
      <c r="AE1834" s="36">
        <v>0.96666666666666667</v>
      </c>
      <c r="AF1834" s="36">
        <v>0.96666666666666667</v>
      </c>
      <c r="AG1834" s="36">
        <v>0.93333333333333335</v>
      </c>
      <c r="AH1834" s="36">
        <v>1</v>
      </c>
      <c r="AI1834" s="36">
        <v>1</v>
      </c>
      <c r="AJ1834" s="36">
        <v>0.96666666666666667</v>
      </c>
      <c r="AK1834" s="36">
        <v>1</v>
      </c>
      <c r="AL1834" s="36">
        <v>1</v>
      </c>
      <c r="AM1834" s="36">
        <v>0.93333333333333335</v>
      </c>
      <c r="AN1834" s="36">
        <v>0.93333333333333335</v>
      </c>
      <c r="AO1834" s="36">
        <v>1</v>
      </c>
      <c r="AP1834" s="33" t="str">
        <f t="shared" si="30"/>
        <v>&gt;=80%</v>
      </c>
      <c r="AQ1834" s="55" t="str">
        <f t="shared" si="31"/>
        <v>&gt;=75%</v>
      </c>
      <c r="AR1834" s="56" t="str">
        <f t="shared" si="32"/>
        <v>&gt;=50%</v>
      </c>
      <c r="AT1834" s="121">
        <v>0.8</v>
      </c>
    </row>
    <row r="1835" spans="1:46" ht="15.75" customHeight="1" x14ac:dyDescent="0.25">
      <c r="A1835" s="2">
        <v>27010960</v>
      </c>
      <c r="B1835" s="7" t="s">
        <v>26</v>
      </c>
      <c r="C1835" s="3" t="s">
        <v>60</v>
      </c>
      <c r="D1835" s="7" t="s">
        <v>58</v>
      </c>
      <c r="E1835" s="7" t="s">
        <v>53</v>
      </c>
      <c r="F1835" s="7">
        <v>1</v>
      </c>
      <c r="G1835" s="7">
        <v>1100</v>
      </c>
      <c r="H1835" s="7">
        <v>-74.902138890000003</v>
      </c>
      <c r="I1835" s="29">
        <v>6.89861111</v>
      </c>
      <c r="J1835" s="6" t="s">
        <v>1908</v>
      </c>
      <c r="K1835" s="30">
        <v>28564</v>
      </c>
      <c r="L1835" s="30"/>
      <c r="M1835" s="7" t="s">
        <v>1911</v>
      </c>
      <c r="N1835" s="29" t="s">
        <v>1910</v>
      </c>
      <c r="O1835" s="31">
        <v>55.370370370370374</v>
      </c>
      <c r="P1835" s="31">
        <v>96.230769230769226</v>
      </c>
      <c r="Q1835" s="31">
        <v>185.82307692307694</v>
      </c>
      <c r="R1835" s="31">
        <v>302.20416666666665</v>
      </c>
      <c r="S1835" s="31">
        <v>429.09259259259261</v>
      </c>
      <c r="T1835" s="31">
        <v>419.78076923076918</v>
      </c>
      <c r="U1835" s="31">
        <v>416.34444444444443</v>
      </c>
      <c r="V1835" s="31">
        <v>360.70000000000005</v>
      </c>
      <c r="W1835" s="31">
        <v>317.38888888888891</v>
      </c>
      <c r="X1835" s="31">
        <v>326.26538461538462</v>
      </c>
      <c r="Y1835" s="31">
        <v>219.09999999999997</v>
      </c>
      <c r="Z1835" s="31">
        <v>120.22962962962964</v>
      </c>
      <c r="AA1835" s="4">
        <f t="shared" si="29"/>
        <v>3248.5300925925922</v>
      </c>
      <c r="AB1835" s="32">
        <v>316</v>
      </c>
      <c r="AC1835" s="17">
        <v>0.87777777777777777</v>
      </c>
      <c r="AD1835" s="36">
        <v>0.9</v>
      </c>
      <c r="AE1835" s="36">
        <v>0.8666666666666667</v>
      </c>
      <c r="AF1835" s="36">
        <v>0.8666666666666667</v>
      </c>
      <c r="AG1835" s="36">
        <v>0.8</v>
      </c>
      <c r="AH1835" s="36">
        <v>0.9</v>
      </c>
      <c r="AI1835" s="36">
        <v>0.8666666666666667</v>
      </c>
      <c r="AJ1835" s="36">
        <v>0.9</v>
      </c>
      <c r="AK1835" s="36">
        <v>0.9</v>
      </c>
      <c r="AL1835" s="36">
        <v>0.9</v>
      </c>
      <c r="AM1835" s="36">
        <v>0.8666666666666667</v>
      </c>
      <c r="AN1835" s="36">
        <v>0.8666666666666667</v>
      </c>
      <c r="AO1835" s="36">
        <v>0.9</v>
      </c>
      <c r="AP1835" s="33" t="str">
        <f t="shared" si="30"/>
        <v>&gt;=80%</v>
      </c>
      <c r="AQ1835" s="55" t="str">
        <f t="shared" si="31"/>
        <v>&gt;=75%</v>
      </c>
      <c r="AR1835" s="56" t="str">
        <f t="shared" si="32"/>
        <v>&gt;=50%</v>
      </c>
      <c r="AT1835" s="121">
        <v>0.8</v>
      </c>
    </row>
    <row r="1836" spans="1:46" ht="15.75" customHeight="1" x14ac:dyDescent="0.25">
      <c r="A1836" s="2">
        <v>27011100</v>
      </c>
      <c r="B1836" s="7" t="s">
        <v>26</v>
      </c>
      <c r="C1836" s="3" t="s">
        <v>203</v>
      </c>
      <c r="D1836" s="7" t="s">
        <v>202</v>
      </c>
      <c r="E1836" s="7" t="s">
        <v>53</v>
      </c>
      <c r="F1836" s="7">
        <v>1</v>
      </c>
      <c r="G1836" s="7">
        <v>600</v>
      </c>
      <c r="H1836" s="7">
        <v>-74.82183332999999</v>
      </c>
      <c r="I1836" s="29">
        <v>7.1588055600000002</v>
      </c>
      <c r="J1836" s="6" t="s">
        <v>1908</v>
      </c>
      <c r="K1836" s="30">
        <v>30390</v>
      </c>
      <c r="L1836" s="30"/>
      <c r="M1836" s="7" t="s">
        <v>1911</v>
      </c>
      <c r="N1836" s="29" t="s">
        <v>1910</v>
      </c>
      <c r="O1836" s="31">
        <v>88.503846153846155</v>
      </c>
      <c r="P1836" s="31">
        <v>80.75</v>
      </c>
      <c r="Q1836" s="31">
        <v>154.16666666666666</v>
      </c>
      <c r="R1836" s="31">
        <v>345.77777777777777</v>
      </c>
      <c r="S1836" s="31">
        <v>467.47619047619048</v>
      </c>
      <c r="T1836" s="31">
        <v>392.04761904761904</v>
      </c>
      <c r="U1836" s="31">
        <v>395.76190476190476</v>
      </c>
      <c r="V1836" s="31">
        <v>423.73913043478262</v>
      </c>
      <c r="W1836" s="31">
        <v>390.33333333333331</v>
      </c>
      <c r="X1836" s="31">
        <v>444.38095238095241</v>
      </c>
      <c r="Y1836" s="31">
        <v>403.66666666666669</v>
      </c>
      <c r="Z1836" s="31">
        <v>229.68181818181819</v>
      </c>
      <c r="AA1836" s="4">
        <f t="shared" si="29"/>
        <v>3816.2859058815579</v>
      </c>
      <c r="AB1836" s="32">
        <v>269</v>
      </c>
      <c r="AC1836" s="17">
        <v>0.74722222222222223</v>
      </c>
      <c r="AD1836" s="36">
        <v>0.8666666666666667</v>
      </c>
      <c r="AE1836" s="36">
        <v>0.8</v>
      </c>
      <c r="AF1836" s="36">
        <v>0.8</v>
      </c>
      <c r="AG1836" s="36">
        <v>0.9</v>
      </c>
      <c r="AH1836" s="36">
        <v>0.7</v>
      </c>
      <c r="AI1836" s="36">
        <v>0.7</v>
      </c>
      <c r="AJ1836" s="36">
        <v>0.7</v>
      </c>
      <c r="AK1836" s="36">
        <v>0.76666666666666672</v>
      </c>
      <c r="AL1836" s="36">
        <v>0.6</v>
      </c>
      <c r="AM1836" s="36">
        <v>0.7</v>
      </c>
      <c r="AN1836" s="36">
        <v>0.7</v>
      </c>
      <c r="AO1836" s="36">
        <v>0.73333333333333328</v>
      </c>
      <c r="AP1836" s="33" t="str">
        <f t="shared" si="30"/>
        <v>-</v>
      </c>
      <c r="AQ1836" s="55" t="str">
        <f t="shared" si="31"/>
        <v>-</v>
      </c>
      <c r="AR1836" s="56" t="str">
        <f t="shared" si="32"/>
        <v>&gt;=50%</v>
      </c>
      <c r="AT1836" s="112" t="s">
        <v>5206</v>
      </c>
    </row>
    <row r="1837" spans="1:46" ht="15.75" customHeight="1" x14ac:dyDescent="0.25">
      <c r="A1837" s="6">
        <v>27011110</v>
      </c>
      <c r="B1837" s="7" t="s">
        <v>26</v>
      </c>
      <c r="C1837" s="7" t="s">
        <v>148</v>
      </c>
      <c r="D1837" s="7" t="s">
        <v>149</v>
      </c>
      <c r="E1837" s="7" t="s">
        <v>53</v>
      </c>
      <c r="F1837" s="7">
        <v>1</v>
      </c>
      <c r="G1837" s="7">
        <v>2450</v>
      </c>
      <c r="H1837" s="7">
        <v>-75.67586111</v>
      </c>
      <c r="I1837" s="29">
        <v>6.2573055599999998</v>
      </c>
      <c r="J1837" s="6" t="s">
        <v>1908</v>
      </c>
      <c r="K1837" s="30">
        <v>33161</v>
      </c>
      <c r="L1837" s="30"/>
      <c r="M1837" s="7" t="s">
        <v>1911</v>
      </c>
      <c r="N1837" s="29" t="s">
        <v>1910</v>
      </c>
      <c r="O1837" s="31">
        <v>90.666666666666671</v>
      </c>
      <c r="P1837" s="31">
        <v>99.186666666666667</v>
      </c>
      <c r="Q1837" s="31">
        <v>185.86206896551724</v>
      </c>
      <c r="R1837" s="31">
        <v>245.02333333333334</v>
      </c>
      <c r="S1837" s="31">
        <v>272.29333333333335</v>
      </c>
      <c r="T1837" s="31">
        <v>172.24333333333334</v>
      </c>
      <c r="U1837" s="31">
        <v>157.0344827586207</v>
      </c>
      <c r="V1837" s="31">
        <v>150.75862068965517</v>
      </c>
      <c r="W1837" s="31">
        <v>223.51724137931035</v>
      </c>
      <c r="X1837" s="31">
        <v>267.5</v>
      </c>
      <c r="Y1837" s="31">
        <v>236.72413793103448</v>
      </c>
      <c r="Z1837" s="31">
        <v>123.42857142857143</v>
      </c>
      <c r="AA1837" s="4">
        <f t="shared" si="29"/>
        <v>2224.2384564860427</v>
      </c>
      <c r="AB1837" s="32">
        <v>353</v>
      </c>
      <c r="AC1837" s="17">
        <v>0.98055555555555551</v>
      </c>
      <c r="AD1837" s="36">
        <v>1</v>
      </c>
      <c r="AE1837" s="36">
        <v>1</v>
      </c>
      <c r="AF1837" s="36">
        <v>0.96666666666666667</v>
      </c>
      <c r="AG1837" s="36">
        <v>1</v>
      </c>
      <c r="AH1837" s="36">
        <v>1</v>
      </c>
      <c r="AI1837" s="36">
        <v>1</v>
      </c>
      <c r="AJ1837" s="36">
        <v>0.96666666666666667</v>
      </c>
      <c r="AK1837" s="36">
        <v>0.96666666666666667</v>
      </c>
      <c r="AL1837" s="36">
        <v>0.96666666666666667</v>
      </c>
      <c r="AM1837" s="36">
        <v>1</v>
      </c>
      <c r="AN1837" s="36">
        <v>0.96666666666666667</v>
      </c>
      <c r="AO1837" s="36">
        <v>0.93333333333333335</v>
      </c>
      <c r="AP1837" s="33" t="str">
        <f t="shared" si="30"/>
        <v>&gt;=80%</v>
      </c>
      <c r="AQ1837" s="55" t="str">
        <f t="shared" si="31"/>
        <v>&gt;=75%</v>
      </c>
      <c r="AR1837" s="56" t="str">
        <f t="shared" si="32"/>
        <v>&gt;=50%</v>
      </c>
      <c r="AT1837" s="121">
        <v>0.8</v>
      </c>
    </row>
    <row r="1838" spans="1:46" ht="15.75" customHeight="1" x14ac:dyDescent="0.25">
      <c r="A1838" s="6">
        <v>27011120</v>
      </c>
      <c r="B1838" s="7" t="s">
        <v>54</v>
      </c>
      <c r="C1838" s="7" t="s">
        <v>152</v>
      </c>
      <c r="D1838" s="7" t="s">
        <v>149</v>
      </c>
      <c r="E1838" s="7" t="s">
        <v>53</v>
      </c>
      <c r="F1838" s="7">
        <v>1</v>
      </c>
      <c r="G1838" s="7">
        <v>2300</v>
      </c>
      <c r="H1838" s="7">
        <v>-75.657527779999995</v>
      </c>
      <c r="I1838" s="29">
        <v>6.3162777800000001</v>
      </c>
      <c r="J1838" s="6" t="s">
        <v>1908</v>
      </c>
      <c r="K1838" s="30">
        <v>33161</v>
      </c>
      <c r="L1838" s="30"/>
      <c r="M1838" s="7" t="s">
        <v>1911</v>
      </c>
      <c r="N1838" s="29" t="s">
        <v>1910</v>
      </c>
      <c r="O1838" s="31">
        <v>76.199999999999989</v>
      </c>
      <c r="P1838" s="31">
        <v>90.48333333333332</v>
      </c>
      <c r="Q1838" s="31">
        <v>170.84137931034482</v>
      </c>
      <c r="R1838" s="31">
        <v>236.46000000000004</v>
      </c>
      <c r="S1838" s="31">
        <v>249.13333333333333</v>
      </c>
      <c r="T1838" s="31">
        <v>160.70000000000002</v>
      </c>
      <c r="U1838" s="31">
        <v>137.79666666666665</v>
      </c>
      <c r="V1838" s="31">
        <v>133.19655172413795</v>
      </c>
      <c r="W1838" s="31">
        <v>227.81034482758622</v>
      </c>
      <c r="X1838" s="31">
        <v>293.44482758620688</v>
      </c>
      <c r="Y1838" s="31">
        <v>248.53999999999996</v>
      </c>
      <c r="Z1838" s="31">
        <v>116.01379310344829</v>
      </c>
      <c r="AA1838" s="4">
        <f t="shared" si="29"/>
        <v>2140.6202298850576</v>
      </c>
      <c r="AB1838" s="32">
        <v>352</v>
      </c>
      <c r="AC1838" s="17">
        <v>0.97777777777777775</v>
      </c>
      <c r="AD1838" s="36">
        <v>0.9</v>
      </c>
      <c r="AE1838" s="36">
        <v>1</v>
      </c>
      <c r="AF1838" s="36">
        <v>0.96666666666666667</v>
      </c>
      <c r="AG1838" s="36">
        <v>1</v>
      </c>
      <c r="AH1838" s="36">
        <v>1</v>
      </c>
      <c r="AI1838" s="36">
        <v>1</v>
      </c>
      <c r="AJ1838" s="36">
        <v>1</v>
      </c>
      <c r="AK1838" s="36">
        <v>0.96666666666666667</v>
      </c>
      <c r="AL1838" s="36">
        <v>0.96666666666666667</v>
      </c>
      <c r="AM1838" s="36">
        <v>0.96666666666666667</v>
      </c>
      <c r="AN1838" s="36">
        <v>1</v>
      </c>
      <c r="AO1838" s="36">
        <v>0.96666666666666667</v>
      </c>
      <c r="AP1838" s="33" t="str">
        <f t="shared" si="30"/>
        <v>&gt;=80%</v>
      </c>
      <c r="AQ1838" s="55" t="str">
        <f t="shared" si="31"/>
        <v>&gt;=75%</v>
      </c>
      <c r="AR1838" s="56" t="str">
        <f t="shared" si="32"/>
        <v>&gt;=50%</v>
      </c>
      <c r="AT1838" s="121">
        <v>0.8</v>
      </c>
    </row>
    <row r="1839" spans="1:46" ht="15.75" customHeight="1" x14ac:dyDescent="0.25">
      <c r="A1839" s="6">
        <v>27011150</v>
      </c>
      <c r="B1839" s="7" t="s">
        <v>54</v>
      </c>
      <c r="C1839" s="7" t="s">
        <v>2677</v>
      </c>
      <c r="D1839" s="7" t="s">
        <v>236</v>
      </c>
      <c r="E1839" s="7" t="s">
        <v>53</v>
      </c>
      <c r="F1839" s="7">
        <v>1</v>
      </c>
      <c r="G1839" s="7">
        <v>2420</v>
      </c>
      <c r="H1839" s="7">
        <v>-75.650000000000006</v>
      </c>
      <c r="I1839" s="29">
        <v>6.25</v>
      </c>
      <c r="J1839" s="6" t="s">
        <v>1908</v>
      </c>
      <c r="K1839" s="30">
        <v>33161</v>
      </c>
      <c r="L1839" s="30"/>
      <c r="M1839" s="7" t="s">
        <v>1911</v>
      </c>
      <c r="N1839" s="29" t="s">
        <v>1892</v>
      </c>
      <c r="O1839" s="31" t="s">
        <v>1930</v>
      </c>
      <c r="P1839" s="31" t="s">
        <v>1930</v>
      </c>
      <c r="Q1839" s="31" t="s">
        <v>1930</v>
      </c>
      <c r="R1839" s="31" t="s">
        <v>1930</v>
      </c>
      <c r="S1839" s="31" t="s">
        <v>1930</v>
      </c>
      <c r="T1839" s="31" t="s">
        <v>1930</v>
      </c>
      <c r="U1839" s="31" t="s">
        <v>1930</v>
      </c>
      <c r="V1839" s="31" t="s">
        <v>1930</v>
      </c>
      <c r="W1839" s="31" t="s">
        <v>1930</v>
      </c>
      <c r="X1839" s="31" t="s">
        <v>1930</v>
      </c>
      <c r="Y1839" s="31">
        <v>300</v>
      </c>
      <c r="Z1839" s="31">
        <v>44</v>
      </c>
      <c r="AA1839" s="4">
        <f t="shared" si="29"/>
        <v>344</v>
      </c>
      <c r="AB1839" s="32">
        <v>3</v>
      </c>
      <c r="AC1839" s="17">
        <v>8.3333333333333332E-3</v>
      </c>
      <c r="AD1839" s="36">
        <v>0</v>
      </c>
      <c r="AE1839" s="36">
        <v>0</v>
      </c>
      <c r="AF1839" s="36">
        <v>0</v>
      </c>
      <c r="AG1839" s="36">
        <v>0</v>
      </c>
      <c r="AH1839" s="36">
        <v>0</v>
      </c>
      <c r="AI1839" s="36">
        <v>0</v>
      </c>
      <c r="AJ1839" s="36">
        <v>0</v>
      </c>
      <c r="AK1839" s="36">
        <v>0</v>
      </c>
      <c r="AL1839" s="36">
        <v>0</v>
      </c>
      <c r="AM1839" s="36">
        <v>0</v>
      </c>
      <c r="AN1839" s="36">
        <v>6.6666666666666666E-2</v>
      </c>
      <c r="AO1839" s="36">
        <v>3.3333333333333333E-2</v>
      </c>
      <c r="AP1839" s="33" t="str">
        <f t="shared" si="30"/>
        <v>-</v>
      </c>
      <c r="AQ1839" s="55" t="str">
        <f t="shared" si="31"/>
        <v>-</v>
      </c>
      <c r="AR1839" s="56" t="str">
        <f t="shared" si="32"/>
        <v>-</v>
      </c>
      <c r="AS1839" s="34" t="s">
        <v>1892</v>
      </c>
      <c r="AT1839" s="122" t="s">
        <v>5208</v>
      </c>
    </row>
    <row r="1840" spans="1:46" ht="15.75" customHeight="1" x14ac:dyDescent="0.25">
      <c r="A1840" s="6">
        <v>27011230</v>
      </c>
      <c r="B1840" s="7" t="s">
        <v>26</v>
      </c>
      <c r="C1840" s="7" t="s">
        <v>524</v>
      </c>
      <c r="D1840" s="7" t="s">
        <v>239</v>
      </c>
      <c r="E1840" s="7" t="s">
        <v>53</v>
      </c>
      <c r="F1840" s="7">
        <v>1</v>
      </c>
      <c r="G1840" s="7">
        <v>158</v>
      </c>
      <c r="H1840" s="7">
        <v>-75.151666669999997</v>
      </c>
      <c r="I1840" s="29">
        <v>6.62083333</v>
      </c>
      <c r="J1840" s="6" t="s">
        <v>1908</v>
      </c>
      <c r="K1840" s="30">
        <v>36448</v>
      </c>
      <c r="L1840" s="30"/>
      <c r="M1840" s="7" t="s">
        <v>1911</v>
      </c>
      <c r="N1840" s="29" t="s">
        <v>1910</v>
      </c>
      <c r="O1840" s="31">
        <v>52.238095238095241</v>
      </c>
      <c r="P1840" s="31">
        <v>54.761904761904759</v>
      </c>
      <c r="Q1840" s="31">
        <v>158</v>
      </c>
      <c r="R1840" s="31">
        <v>262.39999999999998</v>
      </c>
      <c r="S1840" s="31">
        <v>292.75</v>
      </c>
      <c r="T1840" s="31">
        <v>204.6</v>
      </c>
      <c r="U1840" s="31">
        <v>154.66666666666666</v>
      </c>
      <c r="V1840" s="31">
        <v>235.47619047619048</v>
      </c>
      <c r="W1840" s="31">
        <v>251.4</v>
      </c>
      <c r="X1840" s="31">
        <v>280.09090909090907</v>
      </c>
      <c r="Y1840" s="31">
        <v>195</v>
      </c>
      <c r="Z1840" s="31">
        <v>92.681818181818187</v>
      </c>
      <c r="AA1840" s="4">
        <f t="shared" si="29"/>
        <v>2234.0655844155845</v>
      </c>
      <c r="AB1840" s="32">
        <v>247</v>
      </c>
      <c r="AC1840" s="17">
        <v>0.68611111111111112</v>
      </c>
      <c r="AD1840" s="36">
        <v>0.7</v>
      </c>
      <c r="AE1840" s="36">
        <v>0.7</v>
      </c>
      <c r="AF1840" s="36">
        <v>0.56666666666666665</v>
      </c>
      <c r="AG1840" s="36">
        <v>0.66666666666666663</v>
      </c>
      <c r="AH1840" s="36">
        <v>0.66666666666666663</v>
      </c>
      <c r="AI1840" s="36">
        <v>0.66666666666666663</v>
      </c>
      <c r="AJ1840" s="36">
        <v>0.7</v>
      </c>
      <c r="AK1840" s="36">
        <v>0.7</v>
      </c>
      <c r="AL1840" s="36">
        <v>0.66666666666666663</v>
      </c>
      <c r="AM1840" s="36">
        <v>0.73333333333333328</v>
      </c>
      <c r="AN1840" s="36">
        <v>0.73333333333333328</v>
      </c>
      <c r="AO1840" s="36">
        <v>0.73333333333333328</v>
      </c>
      <c r="AP1840" s="33" t="str">
        <f t="shared" si="30"/>
        <v>-</v>
      </c>
      <c r="AQ1840" s="55" t="str">
        <f t="shared" si="31"/>
        <v>-</v>
      </c>
      <c r="AR1840" s="56" t="str">
        <f t="shared" si="32"/>
        <v>&gt;=50%</v>
      </c>
      <c r="AT1840" s="122" t="s">
        <v>5208</v>
      </c>
    </row>
    <row r="1841" spans="1:46" ht="15.75" customHeight="1" x14ac:dyDescent="0.25">
      <c r="A1841" s="6">
        <v>27011270</v>
      </c>
      <c r="B1841" s="7" t="s">
        <v>54</v>
      </c>
      <c r="C1841" s="7" t="s">
        <v>2678</v>
      </c>
      <c r="D1841" s="7" t="s">
        <v>149</v>
      </c>
      <c r="E1841" s="7" t="s">
        <v>53</v>
      </c>
      <c r="F1841" s="7">
        <v>1</v>
      </c>
      <c r="G1841" s="7">
        <v>1512</v>
      </c>
      <c r="H1841" s="7">
        <v>-75.591055560000001</v>
      </c>
      <c r="I1841" s="29">
        <v>6.2464166700000003</v>
      </c>
      <c r="J1841" s="6" t="s">
        <v>1908</v>
      </c>
      <c r="K1841" s="30">
        <v>40694.791666666664</v>
      </c>
      <c r="L1841" s="30"/>
      <c r="M1841" s="7" t="s">
        <v>1911</v>
      </c>
      <c r="N1841" s="29" t="s">
        <v>1910</v>
      </c>
      <c r="O1841" s="31">
        <v>63.111111111111114</v>
      </c>
      <c r="P1841" s="31">
        <v>78.577777777777783</v>
      </c>
      <c r="Q1841" s="31">
        <v>133.37777777777779</v>
      </c>
      <c r="R1841" s="31">
        <v>175.99999999999997</v>
      </c>
      <c r="S1841" s="31">
        <v>201.85555555555553</v>
      </c>
      <c r="T1841" s="31">
        <v>127.04</v>
      </c>
      <c r="U1841" s="31">
        <v>107.84444444444445</v>
      </c>
      <c r="V1841" s="31">
        <v>113.27777777777779</v>
      </c>
      <c r="W1841" s="31">
        <v>174.19</v>
      </c>
      <c r="X1841" s="31">
        <v>197.32</v>
      </c>
      <c r="Y1841" s="31">
        <v>160.32222222222222</v>
      </c>
      <c r="Z1841" s="31">
        <v>107.52000000000001</v>
      </c>
      <c r="AA1841" s="4">
        <f t="shared" si="29"/>
        <v>1640.4366666666667</v>
      </c>
      <c r="AB1841" s="32">
        <v>112</v>
      </c>
      <c r="AC1841" s="17">
        <v>0.31111111111111112</v>
      </c>
      <c r="AD1841" s="36">
        <v>0.3</v>
      </c>
      <c r="AE1841" s="36">
        <v>0.3</v>
      </c>
      <c r="AF1841" s="36">
        <v>0.3</v>
      </c>
      <c r="AG1841" s="36">
        <v>0.3</v>
      </c>
      <c r="AH1841" s="36">
        <v>0.3</v>
      </c>
      <c r="AI1841" s="36">
        <v>0.33333333333333331</v>
      </c>
      <c r="AJ1841" s="36">
        <v>0.3</v>
      </c>
      <c r="AK1841" s="36">
        <v>0.3</v>
      </c>
      <c r="AL1841" s="36">
        <v>0.33333333333333331</v>
      </c>
      <c r="AM1841" s="36">
        <v>0.33333333333333331</v>
      </c>
      <c r="AN1841" s="36">
        <v>0.3</v>
      </c>
      <c r="AO1841" s="36">
        <v>0.33333333333333331</v>
      </c>
      <c r="AP1841" s="33" t="str">
        <f t="shared" si="30"/>
        <v>-</v>
      </c>
      <c r="AQ1841" s="55" t="str">
        <f t="shared" si="31"/>
        <v>-</v>
      </c>
      <c r="AR1841" s="56" t="str">
        <f t="shared" si="32"/>
        <v>-</v>
      </c>
      <c r="AT1841" s="122" t="s">
        <v>5208</v>
      </c>
    </row>
    <row r="1842" spans="1:46" ht="15.75" customHeight="1" x14ac:dyDescent="0.25">
      <c r="A1842" s="6">
        <v>27015090</v>
      </c>
      <c r="B1842" s="7" t="s">
        <v>56</v>
      </c>
      <c r="C1842" s="7" t="s">
        <v>1917</v>
      </c>
      <c r="D1842" s="7" t="s">
        <v>79</v>
      </c>
      <c r="E1842" s="7" t="s">
        <v>53</v>
      </c>
      <c r="F1842" s="7">
        <v>1</v>
      </c>
      <c r="G1842" s="7">
        <v>1453</v>
      </c>
      <c r="H1842" s="7">
        <v>-75.553250000000006</v>
      </c>
      <c r="I1842" s="29">
        <v>6.3196944400000001</v>
      </c>
      <c r="J1842" s="6" t="s">
        <v>1908</v>
      </c>
      <c r="K1842" s="30">
        <v>18521</v>
      </c>
      <c r="L1842" s="30"/>
      <c r="M1842" s="7" t="s">
        <v>1911</v>
      </c>
      <c r="N1842" s="29" t="s">
        <v>1910</v>
      </c>
      <c r="O1842" s="31">
        <v>45.059090909090912</v>
      </c>
      <c r="P1842" s="31">
        <v>53.884615384615387</v>
      </c>
      <c r="Q1842" s="31">
        <v>102.76071428571429</v>
      </c>
      <c r="R1842" s="31">
        <v>167.13333333333335</v>
      </c>
      <c r="S1842" s="31">
        <v>194.30740740740737</v>
      </c>
      <c r="T1842" s="31">
        <v>137.85714285714283</v>
      </c>
      <c r="U1842" s="31">
        <v>117.91666666666667</v>
      </c>
      <c r="V1842" s="31">
        <v>112.85357142857147</v>
      </c>
      <c r="W1842" s="31">
        <v>166.34642857142856</v>
      </c>
      <c r="X1842" s="31">
        <v>201.11</v>
      </c>
      <c r="Y1842" s="31">
        <v>154.04642857142855</v>
      </c>
      <c r="Z1842" s="31">
        <v>75.644444444444446</v>
      </c>
      <c r="AA1842" s="4">
        <f t="shared" si="29"/>
        <v>1528.9198438598437</v>
      </c>
      <c r="AB1842" s="32">
        <v>307</v>
      </c>
      <c r="AC1842" s="17">
        <v>0.85277777777777775</v>
      </c>
      <c r="AD1842" s="36">
        <v>0.73333333333333328</v>
      </c>
      <c r="AE1842" s="36">
        <v>0.8666666666666667</v>
      </c>
      <c r="AF1842" s="36">
        <v>0.93333333333333335</v>
      </c>
      <c r="AG1842" s="36">
        <v>0.9</v>
      </c>
      <c r="AH1842" s="36">
        <v>0.9</v>
      </c>
      <c r="AI1842" s="36">
        <v>0.7</v>
      </c>
      <c r="AJ1842" s="36">
        <v>0.8</v>
      </c>
      <c r="AK1842" s="36">
        <v>0.93333333333333335</v>
      </c>
      <c r="AL1842" s="36">
        <v>0.93333333333333335</v>
      </c>
      <c r="AM1842" s="36">
        <v>1</v>
      </c>
      <c r="AN1842" s="36">
        <v>0.93333333333333335</v>
      </c>
      <c r="AO1842" s="36">
        <v>0.6</v>
      </c>
      <c r="AP1842" s="57" t="str">
        <f t="shared" si="30"/>
        <v>-</v>
      </c>
      <c r="AQ1842" s="55" t="str">
        <f t="shared" si="31"/>
        <v>-</v>
      </c>
      <c r="AR1842" s="56" t="str">
        <f t="shared" si="32"/>
        <v>&gt;=50%</v>
      </c>
      <c r="AT1842" s="122" t="s">
        <v>5208</v>
      </c>
    </row>
    <row r="1843" spans="1:46" ht="15.75" customHeight="1" x14ac:dyDescent="0.25">
      <c r="A1843" s="6">
        <v>27015110</v>
      </c>
      <c r="B1843" s="7" t="s">
        <v>56</v>
      </c>
      <c r="C1843" s="7" t="s">
        <v>193</v>
      </c>
      <c r="D1843" s="7" t="s">
        <v>194</v>
      </c>
      <c r="E1843" s="7" t="s">
        <v>53</v>
      </c>
      <c r="F1843" s="7">
        <v>1</v>
      </c>
      <c r="G1843" s="7">
        <v>2652</v>
      </c>
      <c r="H1843" s="7">
        <v>-75.555719170000003</v>
      </c>
      <c r="I1843" s="29">
        <v>6.7800638900000001</v>
      </c>
      <c r="J1843" s="6" t="s">
        <v>1890</v>
      </c>
      <c r="K1843" s="30">
        <v>25703</v>
      </c>
      <c r="L1843" s="30">
        <v>44671.541284722225</v>
      </c>
      <c r="M1843" s="7" t="s">
        <v>1911</v>
      </c>
      <c r="N1843" s="29" t="s">
        <v>1910</v>
      </c>
      <c r="O1843" s="31">
        <v>48.199999999999996</v>
      </c>
      <c r="P1843" s="31">
        <v>79.444000000000003</v>
      </c>
      <c r="Q1843" s="31">
        <v>140.89999999999998</v>
      </c>
      <c r="R1843" s="31">
        <v>200.53599999999997</v>
      </c>
      <c r="S1843" s="31">
        <v>232.73461538461541</v>
      </c>
      <c r="T1843" s="31">
        <v>169.72083333333336</v>
      </c>
      <c r="U1843" s="31">
        <v>162.25833333333333</v>
      </c>
      <c r="V1843" s="31">
        <v>163.76000000000002</v>
      </c>
      <c r="W1843" s="31">
        <v>169.49545454545455</v>
      </c>
      <c r="X1843" s="31">
        <v>234.685</v>
      </c>
      <c r="Y1843" s="31">
        <v>208.30416666666665</v>
      </c>
      <c r="Z1843" s="31">
        <v>105.24545454545454</v>
      </c>
      <c r="AA1843" s="4">
        <f t="shared" si="29"/>
        <v>1915.2838578088576</v>
      </c>
      <c r="AB1843" s="32">
        <v>286</v>
      </c>
      <c r="AC1843" s="17">
        <v>0.7944444444444444</v>
      </c>
      <c r="AD1843" s="36">
        <v>0.8</v>
      </c>
      <c r="AE1843" s="36">
        <v>0.83333333333333337</v>
      </c>
      <c r="AF1843" s="36">
        <v>0.83333333333333337</v>
      </c>
      <c r="AG1843" s="36">
        <v>0.83333333333333337</v>
      </c>
      <c r="AH1843" s="36">
        <v>0.8666666666666667</v>
      </c>
      <c r="AI1843" s="36">
        <v>0.8</v>
      </c>
      <c r="AJ1843" s="36">
        <v>0.8</v>
      </c>
      <c r="AK1843" s="36">
        <v>0.83333333333333337</v>
      </c>
      <c r="AL1843" s="36">
        <v>0.73333333333333328</v>
      </c>
      <c r="AM1843" s="36">
        <v>0.66666666666666663</v>
      </c>
      <c r="AN1843" s="36">
        <v>0.8</v>
      </c>
      <c r="AO1843" s="36">
        <v>0.73333333333333328</v>
      </c>
      <c r="AP1843" s="33" t="str">
        <f t="shared" si="30"/>
        <v>-</v>
      </c>
      <c r="AQ1843" s="55" t="str">
        <f t="shared" si="31"/>
        <v>-</v>
      </c>
      <c r="AR1843" s="56" t="str">
        <f t="shared" si="32"/>
        <v>&gt;=50%</v>
      </c>
      <c r="AS1843" s="34" t="s">
        <v>1890</v>
      </c>
      <c r="AT1843" s="112" t="s">
        <v>5206</v>
      </c>
    </row>
    <row r="1844" spans="1:46" ht="15.75" customHeight="1" x14ac:dyDescent="0.25">
      <c r="A1844" s="6">
        <v>27015150</v>
      </c>
      <c r="B1844" s="7" t="s">
        <v>56</v>
      </c>
      <c r="C1844" s="7" t="s">
        <v>2679</v>
      </c>
      <c r="D1844" s="7" t="s">
        <v>2680</v>
      </c>
      <c r="E1844" s="7" t="s">
        <v>53</v>
      </c>
      <c r="F1844" s="7">
        <v>1</v>
      </c>
      <c r="G1844" s="7">
        <v>1345</v>
      </c>
      <c r="H1844" s="7">
        <v>-75.39716666999999</v>
      </c>
      <c r="I1844" s="29">
        <v>6.4474722199999999</v>
      </c>
      <c r="J1844" s="6" t="s">
        <v>1890</v>
      </c>
      <c r="K1844" s="30">
        <v>26768.791666666668</v>
      </c>
      <c r="L1844" s="30">
        <v>43382.214305555557</v>
      </c>
      <c r="M1844" s="7" t="s">
        <v>1911</v>
      </c>
      <c r="N1844" s="29" t="s">
        <v>1910</v>
      </c>
      <c r="O1844" s="31">
        <v>60.30833333333333</v>
      </c>
      <c r="P1844" s="31">
        <v>80.67916666666666</v>
      </c>
      <c r="Q1844" s="31">
        <v>120.708</v>
      </c>
      <c r="R1844" s="31">
        <v>170.11818181818182</v>
      </c>
      <c r="S1844" s="31">
        <v>252.9260869565218</v>
      </c>
      <c r="T1844" s="31">
        <v>190.06190476190474</v>
      </c>
      <c r="U1844" s="31">
        <v>201.50476190476192</v>
      </c>
      <c r="V1844" s="31">
        <v>182.52727272727276</v>
      </c>
      <c r="W1844" s="31">
        <v>226.85263157894741</v>
      </c>
      <c r="X1844" s="31">
        <v>202.30526315789476</v>
      </c>
      <c r="Y1844" s="31">
        <v>161.68</v>
      </c>
      <c r="Z1844" s="31">
        <v>84.799999999999983</v>
      </c>
      <c r="AA1844" s="4">
        <f t="shared" si="29"/>
        <v>1934.4716029054853</v>
      </c>
      <c r="AB1844" s="32">
        <v>261</v>
      </c>
      <c r="AC1844" s="17">
        <v>0.72499999999999998</v>
      </c>
      <c r="AD1844" s="36">
        <v>0.8</v>
      </c>
      <c r="AE1844" s="36">
        <v>0.8</v>
      </c>
      <c r="AF1844" s="36">
        <v>0.83333333333333337</v>
      </c>
      <c r="AG1844" s="36">
        <v>0.73333333333333328</v>
      </c>
      <c r="AH1844" s="36">
        <v>0.76666666666666672</v>
      </c>
      <c r="AI1844" s="36">
        <v>0.7</v>
      </c>
      <c r="AJ1844" s="36">
        <v>0.7</v>
      </c>
      <c r="AK1844" s="36">
        <v>0.73333333333333328</v>
      </c>
      <c r="AL1844" s="36">
        <v>0.6333333333333333</v>
      </c>
      <c r="AM1844" s="36">
        <v>0.6333333333333333</v>
      </c>
      <c r="AN1844" s="36">
        <v>0.66666666666666663</v>
      </c>
      <c r="AO1844" s="36">
        <v>0.7</v>
      </c>
      <c r="AP1844" s="33" t="str">
        <f t="shared" si="30"/>
        <v>-</v>
      </c>
      <c r="AQ1844" s="55" t="str">
        <f t="shared" si="31"/>
        <v>-</v>
      </c>
      <c r="AR1844" s="56" t="str">
        <f t="shared" si="32"/>
        <v>&gt;=50%</v>
      </c>
      <c r="AS1844" s="34" t="s">
        <v>1890</v>
      </c>
      <c r="AT1844" s="122" t="s">
        <v>5208</v>
      </c>
    </row>
    <row r="1845" spans="1:46" ht="15.75" customHeight="1" x14ac:dyDescent="0.25">
      <c r="A1845" s="6">
        <v>27015190</v>
      </c>
      <c r="B1845" s="7" t="s">
        <v>56</v>
      </c>
      <c r="C1845" s="7" t="s">
        <v>197</v>
      </c>
      <c r="D1845" s="7" t="s">
        <v>198</v>
      </c>
      <c r="E1845" s="7" t="s">
        <v>53</v>
      </c>
      <c r="F1845" s="7">
        <v>1</v>
      </c>
      <c r="G1845" s="7">
        <v>1440</v>
      </c>
      <c r="H1845" s="7">
        <v>-75.146749999999997</v>
      </c>
      <c r="I1845" s="29">
        <v>6.54038889</v>
      </c>
      <c r="J1845" s="6" t="s">
        <v>1908</v>
      </c>
      <c r="K1845" s="30">
        <v>25703</v>
      </c>
      <c r="L1845" s="30"/>
      <c r="M1845" s="7" t="s">
        <v>1911</v>
      </c>
      <c r="N1845" s="29" t="s">
        <v>1910</v>
      </c>
      <c r="O1845" s="31">
        <v>109.85357142857143</v>
      </c>
      <c r="P1845" s="31">
        <v>157.875</v>
      </c>
      <c r="Q1845" s="31">
        <v>258.91428571428571</v>
      </c>
      <c r="R1845" s="31">
        <v>412.01851851851853</v>
      </c>
      <c r="S1845" s="31">
        <v>510.40344827586199</v>
      </c>
      <c r="T1845" s="31">
        <v>352.74137931034477</v>
      </c>
      <c r="U1845" s="31">
        <v>338.44444444444446</v>
      </c>
      <c r="V1845" s="31">
        <v>402.04444444444448</v>
      </c>
      <c r="W1845" s="31">
        <v>424.53103448275863</v>
      </c>
      <c r="X1845" s="31">
        <v>417.05862068965507</v>
      </c>
      <c r="Y1845" s="31">
        <v>319.17916666666662</v>
      </c>
      <c r="Z1845" s="31">
        <v>182.16206896551722</v>
      </c>
      <c r="AA1845" s="4">
        <f t="shared" si="29"/>
        <v>3885.2259829410687</v>
      </c>
      <c r="AB1845" s="32">
        <v>334</v>
      </c>
      <c r="AC1845" s="17">
        <v>0.92777777777777781</v>
      </c>
      <c r="AD1845" s="36">
        <v>0.93333333333333335</v>
      </c>
      <c r="AE1845" s="36">
        <v>0.93333333333333335</v>
      </c>
      <c r="AF1845" s="36">
        <v>0.93333333333333335</v>
      </c>
      <c r="AG1845" s="36">
        <v>0.9</v>
      </c>
      <c r="AH1845" s="36">
        <v>0.96666666666666667</v>
      </c>
      <c r="AI1845" s="36">
        <v>0.96666666666666667</v>
      </c>
      <c r="AJ1845" s="36">
        <v>0.9</v>
      </c>
      <c r="AK1845" s="36">
        <v>0.9</v>
      </c>
      <c r="AL1845" s="36">
        <v>0.96666666666666667</v>
      </c>
      <c r="AM1845" s="36">
        <v>0.96666666666666667</v>
      </c>
      <c r="AN1845" s="36">
        <v>0.8</v>
      </c>
      <c r="AO1845" s="36">
        <v>0.96666666666666667</v>
      </c>
      <c r="AP1845" s="33" t="str">
        <f t="shared" si="30"/>
        <v>&gt;=80%</v>
      </c>
      <c r="AQ1845" s="55" t="str">
        <f t="shared" si="31"/>
        <v>&gt;=75%</v>
      </c>
      <c r="AR1845" s="56" t="str">
        <f t="shared" si="32"/>
        <v>&gt;=50%</v>
      </c>
      <c r="AT1845" s="121">
        <v>0.8</v>
      </c>
    </row>
    <row r="1846" spans="1:46" ht="15.75" customHeight="1" x14ac:dyDescent="0.25">
      <c r="A1846" s="6">
        <v>27015200</v>
      </c>
      <c r="B1846" s="7" t="s">
        <v>56</v>
      </c>
      <c r="C1846" s="7" t="s">
        <v>2681</v>
      </c>
      <c r="D1846" s="7" t="s">
        <v>239</v>
      </c>
      <c r="E1846" s="7" t="s">
        <v>53</v>
      </c>
      <c r="F1846" s="7">
        <v>1</v>
      </c>
      <c r="G1846" s="7">
        <v>900</v>
      </c>
      <c r="H1846" s="7">
        <v>-75.116666670000001</v>
      </c>
      <c r="I1846" s="29">
        <v>6.7833333299999996</v>
      </c>
      <c r="J1846" s="6" t="s">
        <v>1890</v>
      </c>
      <c r="K1846" s="30">
        <v>29691</v>
      </c>
      <c r="L1846" s="30">
        <v>36053</v>
      </c>
      <c r="M1846" s="7" t="s">
        <v>1911</v>
      </c>
      <c r="N1846" s="29" t="s">
        <v>1910</v>
      </c>
      <c r="O1846" s="31">
        <v>37.200000000000003</v>
      </c>
      <c r="P1846" s="31">
        <v>101.18333333333334</v>
      </c>
      <c r="Q1846" s="31">
        <v>133.4</v>
      </c>
      <c r="R1846" s="31">
        <v>191.8</v>
      </c>
      <c r="S1846" s="31">
        <v>266.39999999999998</v>
      </c>
      <c r="T1846" s="31">
        <v>259</v>
      </c>
      <c r="U1846" s="31">
        <v>154.83333333333334</v>
      </c>
      <c r="V1846" s="31">
        <v>211.91666666666666</v>
      </c>
      <c r="W1846" s="31">
        <v>236.68333333333331</v>
      </c>
      <c r="X1846" s="31">
        <v>233.3</v>
      </c>
      <c r="Y1846" s="31">
        <v>166.4</v>
      </c>
      <c r="Z1846" s="31">
        <v>85.2</v>
      </c>
      <c r="AA1846" s="4">
        <f t="shared" si="29"/>
        <v>2077.3166666666666</v>
      </c>
      <c r="AB1846" s="32">
        <v>65</v>
      </c>
      <c r="AC1846" s="17">
        <v>0.18055555555555555</v>
      </c>
      <c r="AD1846" s="36">
        <v>0.16666666666666666</v>
      </c>
      <c r="AE1846" s="36">
        <v>0.2</v>
      </c>
      <c r="AF1846" s="36">
        <v>0.16666666666666666</v>
      </c>
      <c r="AG1846" s="36">
        <v>0.16666666666666666</v>
      </c>
      <c r="AH1846" s="36">
        <v>0.16666666666666666</v>
      </c>
      <c r="AI1846" s="36">
        <v>0.2</v>
      </c>
      <c r="AJ1846" s="36">
        <v>0.2</v>
      </c>
      <c r="AK1846" s="36">
        <v>0.2</v>
      </c>
      <c r="AL1846" s="36">
        <v>0.2</v>
      </c>
      <c r="AM1846" s="36">
        <v>0.16666666666666666</v>
      </c>
      <c r="AN1846" s="36">
        <v>0.16666666666666666</v>
      </c>
      <c r="AO1846" s="36">
        <v>0.16666666666666666</v>
      </c>
      <c r="AP1846" s="33" t="str">
        <f t="shared" si="30"/>
        <v>-</v>
      </c>
      <c r="AQ1846" s="55" t="str">
        <f t="shared" si="31"/>
        <v>-</v>
      </c>
      <c r="AR1846" s="56" t="str">
        <f t="shared" si="32"/>
        <v>-</v>
      </c>
      <c r="AS1846" s="34" t="s">
        <v>1890</v>
      </c>
      <c r="AT1846" s="122" t="s">
        <v>5208</v>
      </c>
    </row>
    <row r="1847" spans="1:46" ht="15.75" customHeight="1" x14ac:dyDescent="0.25">
      <c r="A1847" s="6">
        <v>27015210</v>
      </c>
      <c r="B1847" s="7" t="s">
        <v>43</v>
      </c>
      <c r="C1847" s="7" t="s">
        <v>442</v>
      </c>
      <c r="D1847" s="7" t="s">
        <v>2682</v>
      </c>
      <c r="E1847" s="7" t="s">
        <v>53</v>
      </c>
      <c r="F1847" s="7">
        <v>1</v>
      </c>
      <c r="G1847" s="7">
        <v>2400</v>
      </c>
      <c r="H1847" s="7">
        <v>-75.5</v>
      </c>
      <c r="I1847" s="29">
        <v>6.2833333299999996</v>
      </c>
      <c r="J1847" s="6" t="s">
        <v>1890</v>
      </c>
      <c r="K1847" s="30">
        <v>30147</v>
      </c>
      <c r="L1847" s="30">
        <v>35231</v>
      </c>
      <c r="M1847" s="7" t="s">
        <v>1911</v>
      </c>
      <c r="N1847" s="29" t="s">
        <v>1910</v>
      </c>
      <c r="O1847" s="31">
        <v>94.539999999999992</v>
      </c>
      <c r="P1847" s="31">
        <v>36.966666666666661</v>
      </c>
      <c r="Q1847" s="31">
        <v>145.94999999999999</v>
      </c>
      <c r="R1847" s="31">
        <v>225.43333333333331</v>
      </c>
      <c r="S1847" s="31">
        <v>259.5</v>
      </c>
      <c r="T1847" s="31">
        <v>144.93333333333334</v>
      </c>
      <c r="U1847" s="31">
        <v>147.94999999999999</v>
      </c>
      <c r="V1847" s="31">
        <v>192.47499999999999</v>
      </c>
      <c r="W1847" s="31">
        <v>180.23333333333335</v>
      </c>
      <c r="X1847" s="31">
        <v>195.34999999999997</v>
      </c>
      <c r="Y1847" s="31">
        <v>230.65</v>
      </c>
      <c r="Z1847" s="31">
        <v>124.03333333333335</v>
      </c>
      <c r="AA1847" s="4">
        <f t="shared" si="29"/>
        <v>1978.0149999999999</v>
      </c>
      <c r="AB1847" s="32">
        <v>45</v>
      </c>
      <c r="AC1847" s="17">
        <v>0.125</v>
      </c>
      <c r="AD1847" s="36">
        <v>0.16666666666666666</v>
      </c>
      <c r="AE1847" s="36">
        <v>0.1</v>
      </c>
      <c r="AF1847" s="36">
        <v>0.13333333333333333</v>
      </c>
      <c r="AG1847" s="36">
        <v>0.2</v>
      </c>
      <c r="AH1847" s="36">
        <v>0.13333333333333333</v>
      </c>
      <c r="AI1847" s="36">
        <v>0.1</v>
      </c>
      <c r="AJ1847" s="36">
        <v>0.13333333333333333</v>
      </c>
      <c r="AK1847" s="36">
        <v>0.13333333333333333</v>
      </c>
      <c r="AL1847" s="36">
        <v>0.1</v>
      </c>
      <c r="AM1847" s="36">
        <v>6.6666666666666666E-2</v>
      </c>
      <c r="AN1847" s="36">
        <v>0.13333333333333333</v>
      </c>
      <c r="AO1847" s="36">
        <v>0.1</v>
      </c>
      <c r="AP1847" s="33" t="str">
        <f t="shared" si="30"/>
        <v>-</v>
      </c>
      <c r="AQ1847" s="55" t="str">
        <f t="shared" si="31"/>
        <v>-</v>
      </c>
      <c r="AR1847" s="56" t="str">
        <f t="shared" si="32"/>
        <v>-</v>
      </c>
      <c r="AS1847" s="34" t="s">
        <v>1890</v>
      </c>
      <c r="AT1847" s="122" t="s">
        <v>5208</v>
      </c>
    </row>
    <row r="1848" spans="1:46" ht="15.75" customHeight="1" x14ac:dyDescent="0.25">
      <c r="A1848" s="6">
        <v>27015260</v>
      </c>
      <c r="B1848" s="7" t="s">
        <v>72</v>
      </c>
      <c r="C1848" s="7" t="s">
        <v>92</v>
      </c>
      <c r="D1848" s="7" t="s">
        <v>93</v>
      </c>
      <c r="E1848" s="7" t="s">
        <v>53</v>
      </c>
      <c r="F1848" s="7">
        <v>1</v>
      </c>
      <c r="G1848" s="7">
        <v>1923</v>
      </c>
      <c r="H1848" s="7">
        <v>-75.624666669999996</v>
      </c>
      <c r="I1848" s="29">
        <v>6.0483611100000001</v>
      </c>
      <c r="J1848" s="6" t="s">
        <v>1908</v>
      </c>
      <c r="K1848" s="30">
        <v>30878</v>
      </c>
      <c r="L1848" s="30"/>
      <c r="M1848" s="7" t="s">
        <v>1911</v>
      </c>
      <c r="N1848" s="29" t="s">
        <v>1910</v>
      </c>
      <c r="O1848" s="31">
        <v>117.54285714285717</v>
      </c>
      <c r="P1848" s="31">
        <v>118.24827586206898</v>
      </c>
      <c r="Q1848" s="31">
        <v>184.38928571428573</v>
      </c>
      <c r="R1848" s="31">
        <v>284.87500000000006</v>
      </c>
      <c r="S1848" s="31">
        <v>332.66551724137929</v>
      </c>
      <c r="T1848" s="31">
        <v>210.82499999999996</v>
      </c>
      <c r="U1848" s="31">
        <v>157.10714285714286</v>
      </c>
      <c r="V1848" s="31">
        <v>179.17777777777778</v>
      </c>
      <c r="W1848" s="31">
        <v>249.14642857142857</v>
      </c>
      <c r="X1848" s="31">
        <v>304.69629629629628</v>
      </c>
      <c r="Y1848" s="31">
        <v>261.9115384615385</v>
      </c>
      <c r="Z1848" s="31">
        <v>169.75384615384613</v>
      </c>
      <c r="AA1848" s="4">
        <f t="shared" si="29"/>
        <v>2570.3389660786211</v>
      </c>
      <c r="AB1848" s="32">
        <v>332</v>
      </c>
      <c r="AC1848" s="17">
        <v>0.92222222222222228</v>
      </c>
      <c r="AD1848" s="36">
        <v>0.93333333333333335</v>
      </c>
      <c r="AE1848" s="36">
        <v>0.96666666666666667</v>
      </c>
      <c r="AF1848" s="36">
        <v>0.93333333333333335</v>
      </c>
      <c r="AG1848" s="36">
        <v>0.93333333333333335</v>
      </c>
      <c r="AH1848" s="36">
        <v>0.96666666666666667</v>
      </c>
      <c r="AI1848" s="36">
        <v>0.93333333333333335</v>
      </c>
      <c r="AJ1848" s="36">
        <v>0.93333333333333335</v>
      </c>
      <c r="AK1848" s="36">
        <v>0.9</v>
      </c>
      <c r="AL1848" s="36">
        <v>0.93333333333333335</v>
      </c>
      <c r="AM1848" s="36">
        <v>0.9</v>
      </c>
      <c r="AN1848" s="36">
        <v>0.8666666666666667</v>
      </c>
      <c r="AO1848" s="36">
        <v>0.8666666666666667</v>
      </c>
      <c r="AP1848" s="33" t="str">
        <f t="shared" si="30"/>
        <v>&gt;=80%</v>
      </c>
      <c r="AQ1848" s="55" t="str">
        <f t="shared" si="31"/>
        <v>&gt;=75%</v>
      </c>
      <c r="AR1848" s="56" t="str">
        <f t="shared" si="32"/>
        <v>&gt;=50%</v>
      </c>
      <c r="AT1848" s="121">
        <v>0.8</v>
      </c>
    </row>
    <row r="1849" spans="1:46" ht="15.75" customHeight="1" x14ac:dyDescent="0.25">
      <c r="A1849" s="6">
        <v>27015270</v>
      </c>
      <c r="B1849" s="7" t="s">
        <v>56</v>
      </c>
      <c r="C1849" s="7" t="s">
        <v>2204</v>
      </c>
      <c r="D1849" s="7" t="s">
        <v>149</v>
      </c>
      <c r="E1849" s="7" t="s">
        <v>53</v>
      </c>
      <c r="F1849" s="7">
        <v>1</v>
      </c>
      <c r="G1849" s="7">
        <v>1435</v>
      </c>
      <c r="H1849" s="7">
        <v>-75.563166670000001</v>
      </c>
      <c r="I1849" s="29">
        <v>6.2669166699999996</v>
      </c>
      <c r="J1849" s="6" t="s">
        <v>1890</v>
      </c>
      <c r="K1849" s="30">
        <v>37391</v>
      </c>
      <c r="L1849" s="30">
        <v>40043</v>
      </c>
      <c r="M1849" s="7" t="s">
        <v>1911</v>
      </c>
      <c r="N1849" s="29" t="s">
        <v>1910</v>
      </c>
      <c r="O1849" s="31" t="s">
        <v>1930</v>
      </c>
      <c r="P1849" s="31" t="s">
        <v>1930</v>
      </c>
      <c r="Q1849" s="31" t="s">
        <v>1930</v>
      </c>
      <c r="R1849" s="31">
        <v>276</v>
      </c>
      <c r="S1849" s="31">
        <v>299.5</v>
      </c>
      <c r="T1849" s="31" t="s">
        <v>1930</v>
      </c>
      <c r="U1849" s="31">
        <v>75</v>
      </c>
      <c r="V1849" s="31" t="s">
        <v>1930</v>
      </c>
      <c r="W1849" s="31" t="s">
        <v>1930</v>
      </c>
      <c r="X1849" s="31">
        <v>343</v>
      </c>
      <c r="Y1849" s="31" t="s">
        <v>1930</v>
      </c>
      <c r="Z1849" s="31" t="s">
        <v>1930</v>
      </c>
      <c r="AA1849" s="4">
        <f t="shared" si="29"/>
        <v>993.5</v>
      </c>
      <c r="AB1849" s="32">
        <v>4</v>
      </c>
      <c r="AC1849" s="17">
        <v>1.1111111111111112E-2</v>
      </c>
      <c r="AD1849" s="36">
        <v>0</v>
      </c>
      <c r="AE1849" s="36">
        <v>0</v>
      </c>
      <c r="AF1849" s="36">
        <v>0</v>
      </c>
      <c r="AG1849" s="36">
        <v>3.3333333333333333E-2</v>
      </c>
      <c r="AH1849" s="36">
        <v>3.3333333333333333E-2</v>
      </c>
      <c r="AI1849" s="36">
        <v>0</v>
      </c>
      <c r="AJ1849" s="36">
        <v>3.3333333333333333E-2</v>
      </c>
      <c r="AK1849" s="36">
        <v>0</v>
      </c>
      <c r="AL1849" s="36">
        <v>0</v>
      </c>
      <c r="AM1849" s="36">
        <v>3.3333333333333333E-2</v>
      </c>
      <c r="AN1849" s="36">
        <v>0</v>
      </c>
      <c r="AO1849" s="36">
        <v>0</v>
      </c>
      <c r="AP1849" s="33" t="str">
        <f t="shared" si="30"/>
        <v>-</v>
      </c>
      <c r="AQ1849" s="55" t="str">
        <f t="shared" si="31"/>
        <v>-</v>
      </c>
      <c r="AR1849" s="56" t="str">
        <f t="shared" si="32"/>
        <v>-</v>
      </c>
      <c r="AS1849" s="34" t="s">
        <v>1890</v>
      </c>
      <c r="AT1849" s="122" t="s">
        <v>5208</v>
      </c>
    </row>
    <row r="1850" spans="1:46" ht="15.75" customHeight="1" x14ac:dyDescent="0.25">
      <c r="A1850" s="6">
        <v>27015330</v>
      </c>
      <c r="B1850" s="7" t="s">
        <v>31</v>
      </c>
      <c r="C1850" s="7" t="s">
        <v>153</v>
      </c>
      <c r="D1850" s="7" t="s">
        <v>149</v>
      </c>
      <c r="E1850" s="7" t="s">
        <v>53</v>
      </c>
      <c r="F1850" s="7">
        <v>1</v>
      </c>
      <c r="G1850" s="7">
        <v>1490</v>
      </c>
      <c r="H1850" s="7">
        <v>-75.59</v>
      </c>
      <c r="I1850" s="29">
        <v>6.22</v>
      </c>
      <c r="J1850" s="6" t="s">
        <v>1908</v>
      </c>
      <c r="K1850" s="30">
        <v>41771</v>
      </c>
      <c r="L1850" s="30"/>
      <c r="M1850" s="35" t="s">
        <v>1909</v>
      </c>
      <c r="N1850" s="29" t="s">
        <v>1910</v>
      </c>
      <c r="O1850" s="31">
        <v>71.503333333333345</v>
      </c>
      <c r="P1850" s="31">
        <v>80.659259259259272</v>
      </c>
      <c r="Q1850" s="31">
        <v>132.28</v>
      </c>
      <c r="R1850" s="31">
        <v>181.17333333333332</v>
      </c>
      <c r="S1850" s="31">
        <v>218.86000000000004</v>
      </c>
      <c r="T1850" s="31">
        <v>144.96</v>
      </c>
      <c r="U1850" s="31">
        <v>133.98965517241376</v>
      </c>
      <c r="V1850" s="31">
        <v>126.05333333333336</v>
      </c>
      <c r="W1850" s="31">
        <v>170.74137931034485</v>
      </c>
      <c r="X1850" s="31">
        <v>211.49000000000004</v>
      </c>
      <c r="Y1850" s="31">
        <v>171.33333333333334</v>
      </c>
      <c r="Z1850" s="31">
        <v>115.35862068965521</v>
      </c>
      <c r="AA1850" s="4">
        <f t="shared" si="29"/>
        <v>1758.4022477650065</v>
      </c>
      <c r="AB1850" s="32">
        <v>354</v>
      </c>
      <c r="AC1850" s="17">
        <v>0.98333333333333328</v>
      </c>
      <c r="AD1850" s="36">
        <v>1</v>
      </c>
      <c r="AE1850" s="36">
        <v>0.9</v>
      </c>
      <c r="AF1850" s="36">
        <v>1</v>
      </c>
      <c r="AG1850" s="36">
        <v>1</v>
      </c>
      <c r="AH1850" s="36">
        <v>1</v>
      </c>
      <c r="AI1850" s="36">
        <v>1</v>
      </c>
      <c r="AJ1850" s="36">
        <v>0.96666666666666667</v>
      </c>
      <c r="AK1850" s="36">
        <v>1</v>
      </c>
      <c r="AL1850" s="36">
        <v>0.96666666666666667</v>
      </c>
      <c r="AM1850" s="36">
        <v>1</v>
      </c>
      <c r="AN1850" s="36">
        <v>1</v>
      </c>
      <c r="AO1850" s="36">
        <v>0.96666666666666667</v>
      </c>
      <c r="AP1850" s="33" t="str">
        <f t="shared" si="30"/>
        <v>&gt;=80%</v>
      </c>
      <c r="AQ1850" s="55" t="str">
        <f t="shared" si="31"/>
        <v>&gt;=75%</v>
      </c>
      <c r="AR1850" s="56" t="str">
        <f t="shared" si="32"/>
        <v>&gt;=50%</v>
      </c>
      <c r="AS1850" s="34" t="s">
        <v>1889</v>
      </c>
      <c r="AT1850" s="121">
        <v>0.8</v>
      </c>
    </row>
    <row r="1851" spans="1:46" ht="15.75" customHeight="1" x14ac:dyDescent="0.25">
      <c r="A1851" s="6">
        <v>27020170</v>
      </c>
      <c r="B1851" s="7" t="s">
        <v>26</v>
      </c>
      <c r="C1851" s="7" t="s">
        <v>66</v>
      </c>
      <c r="D1851" s="7" t="s">
        <v>65</v>
      </c>
      <c r="E1851" s="7" t="s">
        <v>53</v>
      </c>
      <c r="F1851" s="7">
        <v>1</v>
      </c>
      <c r="G1851" s="7">
        <v>950</v>
      </c>
      <c r="H1851" s="7">
        <v>-75.079777780000001</v>
      </c>
      <c r="I1851" s="29">
        <v>7.1471944399999998</v>
      </c>
      <c r="J1851" s="6" t="s">
        <v>1908</v>
      </c>
      <c r="K1851" s="30">
        <v>25856</v>
      </c>
      <c r="L1851" s="30"/>
      <c r="M1851" s="7" t="s">
        <v>1911</v>
      </c>
      <c r="N1851" s="29" t="s">
        <v>1910</v>
      </c>
      <c r="O1851" s="31">
        <v>90.120689655172399</v>
      </c>
      <c r="P1851" s="31">
        <v>144.80357142857142</v>
      </c>
      <c r="Q1851" s="31">
        <v>314.56071428571425</v>
      </c>
      <c r="R1851" s="31">
        <v>394.83103448275858</v>
      </c>
      <c r="S1851" s="31">
        <v>525.91923076923069</v>
      </c>
      <c r="T1851" s="31">
        <v>446.51481481481483</v>
      </c>
      <c r="U1851" s="31">
        <v>436.7074074074074</v>
      </c>
      <c r="V1851" s="31">
        <v>499.6407407407408</v>
      </c>
      <c r="W1851" s="31">
        <v>497.44444444444446</v>
      </c>
      <c r="X1851" s="31">
        <v>507.31333333333333</v>
      </c>
      <c r="Y1851" s="31">
        <v>369.27037037037036</v>
      </c>
      <c r="Z1851" s="31">
        <v>191.42857142857142</v>
      </c>
      <c r="AA1851" s="4">
        <f t="shared" si="29"/>
        <v>4418.5549231611303</v>
      </c>
      <c r="AB1851" s="32">
        <v>333</v>
      </c>
      <c r="AC1851" s="17">
        <v>0.92500000000000004</v>
      </c>
      <c r="AD1851" s="36">
        <v>0.96666666666666667</v>
      </c>
      <c r="AE1851" s="36">
        <v>0.93333333333333335</v>
      </c>
      <c r="AF1851" s="36">
        <v>0.93333333333333335</v>
      </c>
      <c r="AG1851" s="36">
        <v>0.96666666666666667</v>
      </c>
      <c r="AH1851" s="36">
        <v>0.8666666666666667</v>
      </c>
      <c r="AI1851" s="36">
        <v>0.9</v>
      </c>
      <c r="AJ1851" s="36">
        <v>0.9</v>
      </c>
      <c r="AK1851" s="36">
        <v>0.9</v>
      </c>
      <c r="AL1851" s="36">
        <v>0.9</v>
      </c>
      <c r="AM1851" s="36">
        <v>1</v>
      </c>
      <c r="AN1851" s="36">
        <v>0.9</v>
      </c>
      <c r="AO1851" s="36">
        <v>0.93333333333333335</v>
      </c>
      <c r="AP1851" s="33" t="str">
        <f t="shared" si="30"/>
        <v>&gt;=80%</v>
      </c>
      <c r="AQ1851" s="55" t="str">
        <f t="shared" si="31"/>
        <v>&gt;=75%</v>
      </c>
      <c r="AR1851" s="56" t="str">
        <f t="shared" si="32"/>
        <v>&gt;=50%</v>
      </c>
      <c r="AT1851" s="121">
        <v>0.8</v>
      </c>
    </row>
    <row r="1852" spans="1:46" ht="15.75" customHeight="1" x14ac:dyDescent="0.25">
      <c r="A1852" s="6">
        <v>27020190</v>
      </c>
      <c r="B1852" s="7" t="s">
        <v>26</v>
      </c>
      <c r="C1852" s="7" t="s">
        <v>238</v>
      </c>
      <c r="D1852" s="7" t="s">
        <v>238</v>
      </c>
      <c r="E1852" s="7" t="s">
        <v>53</v>
      </c>
      <c r="F1852" s="7">
        <v>1</v>
      </c>
      <c r="G1852" s="7">
        <v>2400</v>
      </c>
      <c r="H1852" s="7">
        <v>-75.415555560000001</v>
      </c>
      <c r="I1852" s="29">
        <v>6.9559722199999996</v>
      </c>
      <c r="J1852" s="6" t="s">
        <v>1908</v>
      </c>
      <c r="K1852" s="30">
        <v>25856</v>
      </c>
      <c r="L1852" s="30"/>
      <c r="M1852" s="7" t="s">
        <v>1911</v>
      </c>
      <c r="N1852" s="29" t="s">
        <v>1910</v>
      </c>
      <c r="O1852" s="31">
        <v>61.0037037037037</v>
      </c>
      <c r="P1852" s="31">
        <v>74.692307692307693</v>
      </c>
      <c r="Q1852" s="31">
        <v>139.81481481481481</v>
      </c>
      <c r="R1852" s="31">
        <v>267.57142857142856</v>
      </c>
      <c r="S1852" s="31">
        <v>375.80769230769232</v>
      </c>
      <c r="T1852" s="31">
        <v>318.18518518518516</v>
      </c>
      <c r="U1852" s="31">
        <v>323.33793103448272</v>
      </c>
      <c r="V1852" s="31">
        <v>305.68571428571431</v>
      </c>
      <c r="W1852" s="31">
        <v>289.40740740740739</v>
      </c>
      <c r="X1852" s="31">
        <v>306.14814814814815</v>
      </c>
      <c r="Y1852" s="31">
        <v>227.93333333333334</v>
      </c>
      <c r="Z1852" s="31">
        <v>116.11111111111111</v>
      </c>
      <c r="AA1852" s="4">
        <f t="shared" si="29"/>
        <v>2805.6987775953298</v>
      </c>
      <c r="AB1852" s="32">
        <v>326</v>
      </c>
      <c r="AC1852" s="17">
        <v>0.90555555555555556</v>
      </c>
      <c r="AD1852" s="36">
        <v>0.9</v>
      </c>
      <c r="AE1852" s="36">
        <v>0.8666666666666667</v>
      </c>
      <c r="AF1852" s="36">
        <v>0.9</v>
      </c>
      <c r="AG1852" s="36">
        <v>0.93333333333333335</v>
      </c>
      <c r="AH1852" s="36">
        <v>0.8666666666666667</v>
      </c>
      <c r="AI1852" s="36">
        <v>0.9</v>
      </c>
      <c r="AJ1852" s="36">
        <v>0.96666666666666667</v>
      </c>
      <c r="AK1852" s="36">
        <v>0.93333333333333335</v>
      </c>
      <c r="AL1852" s="36">
        <v>0.9</v>
      </c>
      <c r="AM1852" s="36">
        <v>0.9</v>
      </c>
      <c r="AN1852" s="36">
        <v>0.9</v>
      </c>
      <c r="AO1852" s="36">
        <v>0.9</v>
      </c>
      <c r="AP1852" s="33" t="str">
        <f t="shared" si="30"/>
        <v>&gt;=80%</v>
      </c>
      <c r="AQ1852" s="55" t="str">
        <f t="shared" si="31"/>
        <v>&gt;=75%</v>
      </c>
      <c r="AR1852" s="56" t="str">
        <f t="shared" si="32"/>
        <v>&gt;=50%</v>
      </c>
      <c r="AT1852" s="121">
        <v>0.8</v>
      </c>
    </row>
    <row r="1853" spans="1:46" ht="15.75" customHeight="1" x14ac:dyDescent="0.25">
      <c r="A1853" s="6">
        <v>27020200</v>
      </c>
      <c r="B1853" s="7" t="s">
        <v>54</v>
      </c>
      <c r="C1853" s="7" t="s">
        <v>237</v>
      </c>
      <c r="D1853" s="7" t="s">
        <v>238</v>
      </c>
      <c r="E1853" s="7" t="s">
        <v>53</v>
      </c>
      <c r="F1853" s="7">
        <v>1</v>
      </c>
      <c r="G1853" s="7">
        <v>2400</v>
      </c>
      <c r="H1853" s="7">
        <v>-75.355583330000002</v>
      </c>
      <c r="I1853" s="29">
        <v>7.0707222200000004</v>
      </c>
      <c r="J1853" s="6" t="s">
        <v>1908</v>
      </c>
      <c r="K1853" s="30">
        <v>25887</v>
      </c>
      <c r="L1853" s="30"/>
      <c r="M1853" s="7" t="s">
        <v>1911</v>
      </c>
      <c r="N1853" s="29" t="s">
        <v>1910</v>
      </c>
      <c r="O1853" s="31">
        <v>83.61999999999999</v>
      </c>
      <c r="P1853" s="31">
        <v>141.58275862068965</v>
      </c>
      <c r="Q1853" s="31">
        <v>200.65517241379311</v>
      </c>
      <c r="R1853" s="31">
        <v>365.27586206896547</v>
      </c>
      <c r="S1853" s="31">
        <v>446.1137931034483</v>
      </c>
      <c r="T1853" s="31">
        <v>394.9655172413793</v>
      </c>
      <c r="U1853" s="31">
        <v>339.68275862068964</v>
      </c>
      <c r="V1853" s="31">
        <v>381.1206896551725</v>
      </c>
      <c r="W1853" s="31">
        <v>365.22142857142859</v>
      </c>
      <c r="X1853" s="31">
        <v>370.43448275862079</v>
      </c>
      <c r="Y1853" s="31">
        <v>319.13793103448285</v>
      </c>
      <c r="Z1853" s="31">
        <v>136.90333333333331</v>
      </c>
      <c r="AA1853" s="4">
        <f t="shared" si="29"/>
        <v>3544.7137274220026</v>
      </c>
      <c r="AB1853" s="32">
        <v>349</v>
      </c>
      <c r="AC1853" s="17">
        <v>0.96944444444444444</v>
      </c>
      <c r="AD1853" s="36">
        <v>1</v>
      </c>
      <c r="AE1853" s="36">
        <v>0.96666666666666667</v>
      </c>
      <c r="AF1853" s="36">
        <v>0.96666666666666667</v>
      </c>
      <c r="AG1853" s="36">
        <v>0.96666666666666667</v>
      </c>
      <c r="AH1853" s="36">
        <v>0.96666666666666667</v>
      </c>
      <c r="AI1853" s="36">
        <v>0.96666666666666667</v>
      </c>
      <c r="AJ1853" s="36">
        <v>0.96666666666666667</v>
      </c>
      <c r="AK1853" s="36">
        <v>0.96666666666666667</v>
      </c>
      <c r="AL1853" s="36">
        <v>0.93333333333333335</v>
      </c>
      <c r="AM1853" s="36">
        <v>0.96666666666666667</v>
      </c>
      <c r="AN1853" s="36">
        <v>0.96666666666666667</v>
      </c>
      <c r="AO1853" s="36">
        <v>1</v>
      </c>
      <c r="AP1853" s="33" t="str">
        <f t="shared" si="30"/>
        <v>&gt;=80%</v>
      </c>
      <c r="AQ1853" s="55" t="str">
        <f t="shared" si="31"/>
        <v>&gt;=75%</v>
      </c>
      <c r="AR1853" s="56" t="str">
        <f t="shared" si="32"/>
        <v>&gt;=50%</v>
      </c>
      <c r="AT1853" s="121">
        <v>0.8</v>
      </c>
    </row>
    <row r="1854" spans="1:46" ht="15.75" customHeight="1" x14ac:dyDescent="0.25">
      <c r="A1854" s="6">
        <v>27020210</v>
      </c>
      <c r="B1854" s="7" t="s">
        <v>26</v>
      </c>
      <c r="C1854" s="7" t="s">
        <v>64</v>
      </c>
      <c r="D1854" s="7" t="s">
        <v>64</v>
      </c>
      <c r="E1854" s="7" t="s">
        <v>53</v>
      </c>
      <c r="F1854" s="7">
        <v>1</v>
      </c>
      <c r="G1854" s="7">
        <v>1650</v>
      </c>
      <c r="H1854" s="7">
        <v>-75.332472220000014</v>
      </c>
      <c r="I1854" s="29">
        <v>6.8830555599999999</v>
      </c>
      <c r="J1854" s="6" t="s">
        <v>1908</v>
      </c>
      <c r="K1854" s="30">
        <v>25856</v>
      </c>
      <c r="L1854" s="30"/>
      <c r="M1854" s="7" t="s">
        <v>1911</v>
      </c>
      <c r="N1854" s="29" t="s">
        <v>1910</v>
      </c>
      <c r="O1854" s="31">
        <v>48.96</v>
      </c>
      <c r="P1854" s="31">
        <v>87.8</v>
      </c>
      <c r="Q1854" s="31">
        <v>141.93103448275863</v>
      </c>
      <c r="R1854" s="31">
        <v>248.74333333333334</v>
      </c>
      <c r="S1854" s="31">
        <v>424.77666666666664</v>
      </c>
      <c r="T1854" s="31">
        <v>381.47333333333336</v>
      </c>
      <c r="U1854" s="31">
        <v>336.37931034482756</v>
      </c>
      <c r="V1854" s="31">
        <v>336.55666666666667</v>
      </c>
      <c r="W1854" s="31">
        <v>310.3</v>
      </c>
      <c r="X1854" s="31">
        <v>286.33333333333331</v>
      </c>
      <c r="Y1854" s="31">
        <v>229.09333333333333</v>
      </c>
      <c r="Z1854" s="31">
        <v>92.58620689655173</v>
      </c>
      <c r="AA1854" s="4">
        <f t="shared" si="29"/>
        <v>2924.9332183908045</v>
      </c>
      <c r="AB1854" s="32">
        <v>357</v>
      </c>
      <c r="AC1854" s="17">
        <v>0.9916666666666667</v>
      </c>
      <c r="AD1854" s="36">
        <v>1</v>
      </c>
      <c r="AE1854" s="36">
        <v>1</v>
      </c>
      <c r="AF1854" s="36">
        <v>0.96666666666666667</v>
      </c>
      <c r="AG1854" s="36">
        <v>1</v>
      </c>
      <c r="AH1854" s="36">
        <v>1</v>
      </c>
      <c r="AI1854" s="36">
        <v>1</v>
      </c>
      <c r="AJ1854" s="36">
        <v>0.96666666666666667</v>
      </c>
      <c r="AK1854" s="36">
        <v>1</v>
      </c>
      <c r="AL1854" s="36">
        <v>1</v>
      </c>
      <c r="AM1854" s="36">
        <v>1</v>
      </c>
      <c r="AN1854" s="36">
        <v>1</v>
      </c>
      <c r="AO1854" s="36">
        <v>0.96666666666666667</v>
      </c>
      <c r="AP1854" s="33" t="str">
        <f t="shared" si="30"/>
        <v>&gt;=80%</v>
      </c>
      <c r="AQ1854" s="55" t="str">
        <f t="shared" si="31"/>
        <v>&gt;=75%</v>
      </c>
      <c r="AR1854" s="56" t="str">
        <f t="shared" si="32"/>
        <v>&gt;=50%</v>
      </c>
      <c r="AT1854" s="121">
        <v>0.8</v>
      </c>
    </row>
    <row r="1855" spans="1:46" ht="15.75" customHeight="1" x14ac:dyDescent="0.25">
      <c r="A1855" s="6">
        <v>27020220</v>
      </c>
      <c r="B1855" s="7" t="s">
        <v>26</v>
      </c>
      <c r="C1855" s="7" t="s">
        <v>1874</v>
      </c>
      <c r="D1855" s="7" t="s">
        <v>238</v>
      </c>
      <c r="E1855" s="7" t="s">
        <v>53</v>
      </c>
      <c r="F1855" s="7">
        <v>1</v>
      </c>
      <c r="G1855" s="7">
        <v>2750</v>
      </c>
      <c r="H1855" s="7">
        <v>-75.483861110000007</v>
      </c>
      <c r="I1855" s="29">
        <v>6.8136111100000001</v>
      </c>
      <c r="J1855" s="6" t="s">
        <v>1908</v>
      </c>
      <c r="K1855" s="30">
        <v>25887</v>
      </c>
      <c r="L1855" s="30"/>
      <c r="M1855" s="7" t="s">
        <v>1911</v>
      </c>
      <c r="N1855" s="29" t="s">
        <v>1910</v>
      </c>
      <c r="O1855" s="31">
        <v>48.275862068965516</v>
      </c>
      <c r="P1855" s="31">
        <v>65.42068965517241</v>
      </c>
      <c r="Q1855" s="31">
        <v>130.38928571428571</v>
      </c>
      <c r="R1855" s="31">
        <v>216.1178571428571</v>
      </c>
      <c r="S1855" s="31">
        <v>289.32857142857142</v>
      </c>
      <c r="T1855" s="31">
        <v>238.1933333333333</v>
      </c>
      <c r="U1855" s="31">
        <v>248.54666666666668</v>
      </c>
      <c r="V1855" s="31">
        <v>213.86896551724135</v>
      </c>
      <c r="W1855" s="31">
        <v>223.65</v>
      </c>
      <c r="X1855" s="31">
        <v>256.62413793103445</v>
      </c>
      <c r="Y1855" s="31">
        <v>183.32142857142858</v>
      </c>
      <c r="Z1855" s="31">
        <v>88.492592592592587</v>
      </c>
      <c r="AA1855" s="4">
        <f t="shared" si="29"/>
        <v>2202.2293906221494</v>
      </c>
      <c r="AB1855" s="32">
        <v>343</v>
      </c>
      <c r="AC1855" s="17">
        <v>0.95277777777777772</v>
      </c>
      <c r="AD1855" s="36">
        <v>0.96666666666666667</v>
      </c>
      <c r="AE1855" s="36">
        <v>0.96666666666666667</v>
      </c>
      <c r="AF1855" s="36">
        <v>0.93333333333333335</v>
      </c>
      <c r="AG1855" s="36">
        <v>0.93333333333333335</v>
      </c>
      <c r="AH1855" s="36">
        <v>0.93333333333333335</v>
      </c>
      <c r="AI1855" s="36">
        <v>1</v>
      </c>
      <c r="AJ1855" s="36">
        <v>1</v>
      </c>
      <c r="AK1855" s="36">
        <v>0.96666666666666667</v>
      </c>
      <c r="AL1855" s="36">
        <v>0.93333333333333335</v>
      </c>
      <c r="AM1855" s="36">
        <v>0.96666666666666667</v>
      </c>
      <c r="AN1855" s="36">
        <v>0.93333333333333335</v>
      </c>
      <c r="AO1855" s="36">
        <v>0.9</v>
      </c>
      <c r="AP1855" s="33" t="str">
        <f t="shared" si="30"/>
        <v>&gt;=80%</v>
      </c>
      <c r="AQ1855" s="55" t="str">
        <f t="shared" si="31"/>
        <v>&gt;=75%</v>
      </c>
      <c r="AR1855" s="56" t="str">
        <f t="shared" si="32"/>
        <v>&gt;=50%</v>
      </c>
      <c r="AT1855" s="121">
        <v>0.8</v>
      </c>
    </row>
    <row r="1856" spans="1:46" ht="15.75" customHeight="1" x14ac:dyDescent="0.25">
      <c r="A1856" s="6">
        <v>27020260</v>
      </c>
      <c r="B1856" s="7" t="s">
        <v>26</v>
      </c>
      <c r="C1856" s="7" t="s">
        <v>227</v>
      </c>
      <c r="D1856" s="7" t="s">
        <v>228</v>
      </c>
      <c r="E1856" s="7" t="s">
        <v>53</v>
      </c>
      <c r="F1856" s="7">
        <v>1</v>
      </c>
      <c r="G1856" s="7">
        <v>10</v>
      </c>
      <c r="H1856" s="7">
        <v>-75.302194439999994</v>
      </c>
      <c r="I1856" s="29">
        <v>7.2467777799999995</v>
      </c>
      <c r="J1856" s="6" t="s">
        <v>1908</v>
      </c>
      <c r="K1856" s="30">
        <v>27652</v>
      </c>
      <c r="L1856" s="30"/>
      <c r="M1856" s="7" t="s">
        <v>1911</v>
      </c>
      <c r="N1856" s="29" t="s">
        <v>1910</v>
      </c>
      <c r="O1856" s="31">
        <v>103.73333333333333</v>
      </c>
      <c r="P1856" s="31">
        <v>111.46666666666667</v>
      </c>
      <c r="Q1856" s="31">
        <v>244.73333333333332</v>
      </c>
      <c r="R1856" s="31">
        <v>370.08928571428572</v>
      </c>
      <c r="S1856" s="31">
        <v>523</v>
      </c>
      <c r="T1856" s="31">
        <v>499.38275862068969</v>
      </c>
      <c r="U1856" s="31">
        <v>449.62592592592591</v>
      </c>
      <c r="V1856" s="31">
        <v>562.05517241379312</v>
      </c>
      <c r="W1856" s="31">
        <v>376.17241379310343</v>
      </c>
      <c r="X1856" s="31">
        <v>507.83448275862071</v>
      </c>
      <c r="Y1856" s="31">
        <v>429.27586206896552</v>
      </c>
      <c r="Z1856" s="31">
        <v>215.96666666666667</v>
      </c>
      <c r="AA1856" s="4">
        <f t="shared" si="29"/>
        <v>4393.3359012953833</v>
      </c>
      <c r="AB1856" s="32">
        <v>347</v>
      </c>
      <c r="AC1856" s="17">
        <v>0.96388888888888891</v>
      </c>
      <c r="AD1856" s="36">
        <v>1</v>
      </c>
      <c r="AE1856" s="36">
        <v>1</v>
      </c>
      <c r="AF1856" s="36">
        <v>1</v>
      </c>
      <c r="AG1856" s="36">
        <v>0.93333333333333335</v>
      </c>
      <c r="AH1856" s="36">
        <v>0.9</v>
      </c>
      <c r="AI1856" s="36">
        <v>0.96666666666666667</v>
      </c>
      <c r="AJ1856" s="36">
        <v>0.9</v>
      </c>
      <c r="AK1856" s="36">
        <v>0.96666666666666667</v>
      </c>
      <c r="AL1856" s="36">
        <v>0.96666666666666667</v>
      </c>
      <c r="AM1856" s="36">
        <v>0.96666666666666667</v>
      </c>
      <c r="AN1856" s="36">
        <v>0.96666666666666667</v>
      </c>
      <c r="AO1856" s="36">
        <v>1</v>
      </c>
      <c r="AP1856" s="33" t="str">
        <f t="shared" si="30"/>
        <v>&gt;=80%</v>
      </c>
      <c r="AQ1856" s="55" t="str">
        <f t="shared" si="31"/>
        <v>&gt;=75%</v>
      </c>
      <c r="AR1856" s="56" t="str">
        <f t="shared" si="32"/>
        <v>&gt;=50%</v>
      </c>
      <c r="AT1856" s="121">
        <v>0.8</v>
      </c>
    </row>
    <row r="1857" spans="1:46" ht="15.75" customHeight="1" x14ac:dyDescent="0.25">
      <c r="A1857" s="6">
        <v>27025030</v>
      </c>
      <c r="B1857" s="7" t="s">
        <v>56</v>
      </c>
      <c r="C1857" s="7" t="s">
        <v>65</v>
      </c>
      <c r="D1857" s="7" t="s">
        <v>65</v>
      </c>
      <c r="E1857" s="7" t="s">
        <v>53</v>
      </c>
      <c r="F1857" s="7">
        <v>1</v>
      </c>
      <c r="G1857" s="7">
        <v>1601</v>
      </c>
      <c r="H1857" s="7">
        <v>-75.15052777999999</v>
      </c>
      <c r="I1857" s="29">
        <v>7.0719166700000002</v>
      </c>
      <c r="J1857" s="6" t="s">
        <v>1908</v>
      </c>
      <c r="K1857" s="30">
        <v>27529</v>
      </c>
      <c r="L1857" s="30"/>
      <c r="M1857" s="7" t="s">
        <v>1911</v>
      </c>
      <c r="N1857" s="29" t="s">
        <v>1910</v>
      </c>
      <c r="O1857" s="31">
        <v>51.608333333333327</v>
      </c>
      <c r="P1857" s="31">
        <v>100.95357142857142</v>
      </c>
      <c r="Q1857" s="31">
        <v>163.19999999999996</v>
      </c>
      <c r="R1857" s="31">
        <v>262.58076923076925</v>
      </c>
      <c r="S1857" s="31">
        <v>339.22800000000001</v>
      </c>
      <c r="T1857" s="31">
        <v>296.29599999999994</v>
      </c>
      <c r="U1857" s="31">
        <v>311.40370370370368</v>
      </c>
      <c r="V1857" s="31">
        <v>311.49166666666667</v>
      </c>
      <c r="W1857" s="31">
        <v>304.17307692307691</v>
      </c>
      <c r="X1857" s="31">
        <v>303.10909090909087</v>
      </c>
      <c r="Y1857" s="31">
        <v>237.06000000000006</v>
      </c>
      <c r="Z1857" s="31">
        <v>127.208</v>
      </c>
      <c r="AA1857" s="4">
        <f t="shared" si="29"/>
        <v>2808.3122121952119</v>
      </c>
      <c r="AB1857" s="32">
        <v>301</v>
      </c>
      <c r="AC1857" s="17">
        <v>0.83611111111111114</v>
      </c>
      <c r="AD1857" s="36">
        <v>0.8</v>
      </c>
      <c r="AE1857" s="36">
        <v>0.93333333333333335</v>
      </c>
      <c r="AF1857" s="36">
        <v>0.8</v>
      </c>
      <c r="AG1857" s="36">
        <v>0.8666666666666667</v>
      </c>
      <c r="AH1857" s="36">
        <v>0.83333333333333337</v>
      </c>
      <c r="AI1857" s="36">
        <v>0.83333333333333337</v>
      </c>
      <c r="AJ1857" s="36">
        <v>0.9</v>
      </c>
      <c r="AK1857" s="36">
        <v>0.8</v>
      </c>
      <c r="AL1857" s="36">
        <v>0.8666666666666667</v>
      </c>
      <c r="AM1857" s="36">
        <v>0.73333333333333328</v>
      </c>
      <c r="AN1857" s="36">
        <v>0.83333333333333337</v>
      </c>
      <c r="AO1857" s="36">
        <v>0.83333333333333337</v>
      </c>
      <c r="AP1857" s="33" t="str">
        <f t="shared" si="30"/>
        <v>-</v>
      </c>
      <c r="AQ1857" s="55" t="str">
        <f t="shared" si="31"/>
        <v>-</v>
      </c>
      <c r="AR1857" s="56" t="str">
        <f t="shared" si="32"/>
        <v>&gt;=50%</v>
      </c>
      <c r="AT1857" s="112" t="s">
        <v>5206</v>
      </c>
    </row>
    <row r="1858" spans="1:46" ht="15.75" customHeight="1" x14ac:dyDescent="0.25">
      <c r="A1858" s="6">
        <v>27030040</v>
      </c>
      <c r="B1858" s="7" t="s">
        <v>26</v>
      </c>
      <c r="C1858" s="7" t="s">
        <v>156</v>
      </c>
      <c r="D1858" s="7" t="s">
        <v>157</v>
      </c>
      <c r="E1858" s="7" t="s">
        <v>53</v>
      </c>
      <c r="F1858" s="7">
        <v>1</v>
      </c>
      <c r="G1858" s="7">
        <v>40</v>
      </c>
      <c r="H1858" s="7">
        <v>-74.813999999999993</v>
      </c>
      <c r="I1858" s="29">
        <v>7.9044166699999998</v>
      </c>
      <c r="J1858" s="6" t="s">
        <v>1908</v>
      </c>
      <c r="K1858" s="30">
        <v>25703</v>
      </c>
      <c r="L1858" s="30"/>
      <c r="M1858" s="7" t="s">
        <v>1911</v>
      </c>
      <c r="N1858" s="29" t="s">
        <v>1910</v>
      </c>
      <c r="O1858" s="31">
        <v>88.63333333333334</v>
      </c>
      <c r="P1858" s="31">
        <v>76.36666666666666</v>
      </c>
      <c r="Q1858" s="31">
        <v>141.10344827586206</v>
      </c>
      <c r="R1858" s="31">
        <v>329.06785714285712</v>
      </c>
      <c r="S1858" s="31">
        <v>521.66896551724142</v>
      </c>
      <c r="T1858" s="31">
        <v>498.237037037037</v>
      </c>
      <c r="U1858" s="31">
        <v>487.52692307692308</v>
      </c>
      <c r="V1858" s="31">
        <v>523.84642857142865</v>
      </c>
      <c r="W1858" s="31">
        <v>486.66896551724136</v>
      </c>
      <c r="X1858" s="31">
        <v>521.91666666666663</v>
      </c>
      <c r="Y1858" s="31">
        <v>462.75714285714287</v>
      </c>
      <c r="Z1858" s="31">
        <v>232.32500000000002</v>
      </c>
      <c r="AA1858" s="4">
        <f t="shared" si="29"/>
        <v>4370.1184346623995</v>
      </c>
      <c r="AB1858" s="32">
        <v>336</v>
      </c>
      <c r="AC1858" s="17">
        <v>0.93333333333333335</v>
      </c>
      <c r="AD1858" s="36">
        <v>1</v>
      </c>
      <c r="AE1858" s="36">
        <v>1</v>
      </c>
      <c r="AF1858" s="36">
        <v>0.96666666666666667</v>
      </c>
      <c r="AG1858" s="36">
        <v>0.93333333333333335</v>
      </c>
      <c r="AH1858" s="36">
        <v>0.96666666666666667</v>
      </c>
      <c r="AI1858" s="36">
        <v>0.9</v>
      </c>
      <c r="AJ1858" s="36">
        <v>0.8666666666666667</v>
      </c>
      <c r="AK1858" s="36">
        <v>0.93333333333333335</v>
      </c>
      <c r="AL1858" s="36">
        <v>0.96666666666666667</v>
      </c>
      <c r="AM1858" s="36">
        <v>0.8</v>
      </c>
      <c r="AN1858" s="36">
        <v>0.93333333333333335</v>
      </c>
      <c r="AO1858" s="36">
        <v>0.93333333333333335</v>
      </c>
      <c r="AP1858" s="33" t="str">
        <f t="shared" si="30"/>
        <v>&gt;=80%</v>
      </c>
      <c r="AQ1858" s="55" t="str">
        <f t="shared" si="31"/>
        <v>&gt;=75%</v>
      </c>
      <c r="AR1858" s="56" t="str">
        <f t="shared" si="32"/>
        <v>&gt;=50%</v>
      </c>
      <c r="AT1858" s="121">
        <v>0.8</v>
      </c>
    </row>
    <row r="1859" spans="1:46" ht="15.75" customHeight="1" x14ac:dyDescent="0.25">
      <c r="A1859" s="6">
        <v>27030080</v>
      </c>
      <c r="B1859" s="7" t="s">
        <v>26</v>
      </c>
      <c r="C1859" s="7" t="s">
        <v>168</v>
      </c>
      <c r="D1859" s="7" t="s">
        <v>167</v>
      </c>
      <c r="E1859" s="7" t="s">
        <v>53</v>
      </c>
      <c r="F1859" s="7">
        <v>1</v>
      </c>
      <c r="G1859" s="7">
        <v>650</v>
      </c>
      <c r="H1859" s="7">
        <v>-74.71505556000001</v>
      </c>
      <c r="I1859" s="29">
        <v>7.0680555599999995</v>
      </c>
      <c r="J1859" s="6" t="s">
        <v>1908</v>
      </c>
      <c r="K1859" s="30">
        <v>25734</v>
      </c>
      <c r="L1859" s="30"/>
      <c r="M1859" s="7" t="s">
        <v>1911</v>
      </c>
      <c r="N1859" s="29" t="s">
        <v>1910</v>
      </c>
      <c r="O1859" s="31">
        <v>87.884615384615387</v>
      </c>
      <c r="P1859" s="31">
        <v>102.04</v>
      </c>
      <c r="Q1859" s="31">
        <v>131.04</v>
      </c>
      <c r="R1859" s="31">
        <v>279.48</v>
      </c>
      <c r="S1859" s="31">
        <v>282</v>
      </c>
      <c r="T1859" s="31">
        <v>268.00400000000002</v>
      </c>
      <c r="U1859" s="31">
        <v>240.12</v>
      </c>
      <c r="V1859" s="31">
        <v>315.14782608695651</v>
      </c>
      <c r="W1859" s="31">
        <v>297.08</v>
      </c>
      <c r="X1859" s="31">
        <v>325.75</v>
      </c>
      <c r="Y1859" s="31">
        <v>261.625</v>
      </c>
      <c r="Z1859" s="31">
        <v>146.24</v>
      </c>
      <c r="AA1859" s="4">
        <f t="shared" si="29"/>
        <v>2736.4114414715714</v>
      </c>
      <c r="AB1859" s="32">
        <v>295</v>
      </c>
      <c r="AC1859" s="17">
        <v>0.81944444444444442</v>
      </c>
      <c r="AD1859" s="36">
        <v>0.8666666666666667</v>
      </c>
      <c r="AE1859" s="36">
        <v>0.83333333333333337</v>
      </c>
      <c r="AF1859" s="36">
        <v>0.83333333333333337</v>
      </c>
      <c r="AG1859" s="36">
        <v>0.83333333333333337</v>
      </c>
      <c r="AH1859" s="36">
        <v>0.76666666666666672</v>
      </c>
      <c r="AI1859" s="36">
        <v>0.83333333333333337</v>
      </c>
      <c r="AJ1859" s="36">
        <v>0.83333333333333337</v>
      </c>
      <c r="AK1859" s="36">
        <v>0.76666666666666672</v>
      </c>
      <c r="AL1859" s="36">
        <v>0.83333333333333337</v>
      </c>
      <c r="AM1859" s="36">
        <v>0.8</v>
      </c>
      <c r="AN1859" s="36">
        <v>0.8</v>
      </c>
      <c r="AO1859" s="36">
        <v>0.83333333333333337</v>
      </c>
      <c r="AP1859" s="33" t="str">
        <f t="shared" si="30"/>
        <v>-</v>
      </c>
      <c r="AQ1859" s="55" t="str">
        <f t="shared" si="31"/>
        <v>&gt;=75%</v>
      </c>
      <c r="AR1859" s="56" t="str">
        <f t="shared" si="32"/>
        <v>&gt;=50%</v>
      </c>
      <c r="AT1859" s="112" t="s">
        <v>5206</v>
      </c>
    </row>
    <row r="1860" spans="1:46" ht="15.75" customHeight="1" x14ac:dyDescent="0.25">
      <c r="A1860" s="6">
        <v>27030090</v>
      </c>
      <c r="B1860" s="7" t="s">
        <v>26</v>
      </c>
      <c r="C1860" s="7" t="s">
        <v>244</v>
      </c>
      <c r="D1860" s="7" t="s">
        <v>243</v>
      </c>
      <c r="E1860" s="7" t="s">
        <v>53</v>
      </c>
      <c r="F1860" s="7">
        <v>1</v>
      </c>
      <c r="G1860" s="7">
        <v>220</v>
      </c>
      <c r="H1860" s="7">
        <v>-74.839333329999988</v>
      </c>
      <c r="I1860" s="29">
        <v>7.3193055600000001</v>
      </c>
      <c r="J1860" s="6" t="s">
        <v>1908</v>
      </c>
      <c r="K1860" s="30">
        <v>25734</v>
      </c>
      <c r="L1860" s="30"/>
      <c r="M1860" s="7" t="s">
        <v>1911</v>
      </c>
      <c r="N1860" s="29" t="s">
        <v>1910</v>
      </c>
      <c r="O1860" s="31">
        <v>130.72413793103448</v>
      </c>
      <c r="P1860" s="31">
        <v>110.68965517241379</v>
      </c>
      <c r="Q1860" s="31">
        <v>188.13333333333333</v>
      </c>
      <c r="R1860" s="31">
        <v>402.60714285714283</v>
      </c>
      <c r="S1860" s="31">
        <v>550</v>
      </c>
      <c r="T1860" s="31">
        <v>502.00666666666672</v>
      </c>
      <c r="U1860" s="31">
        <v>509.8</v>
      </c>
      <c r="V1860" s="31">
        <v>517.97142857142865</v>
      </c>
      <c r="W1860" s="31">
        <v>494.83333333333331</v>
      </c>
      <c r="X1860" s="31">
        <v>537.76551724137937</v>
      </c>
      <c r="Y1860" s="31">
        <v>501.9892857142857</v>
      </c>
      <c r="Z1860" s="31">
        <v>341.5</v>
      </c>
      <c r="AA1860" s="4">
        <f t="shared" si="29"/>
        <v>4788.0205008210178</v>
      </c>
      <c r="AB1860" s="32">
        <v>348</v>
      </c>
      <c r="AC1860" s="17">
        <v>0.96666666666666667</v>
      </c>
      <c r="AD1860" s="36">
        <v>0.96666666666666667</v>
      </c>
      <c r="AE1860" s="36">
        <v>0.96666666666666667</v>
      </c>
      <c r="AF1860" s="36">
        <v>1</v>
      </c>
      <c r="AG1860" s="36">
        <v>0.93333333333333335</v>
      </c>
      <c r="AH1860" s="36">
        <v>0.96666666666666667</v>
      </c>
      <c r="AI1860" s="36">
        <v>1</v>
      </c>
      <c r="AJ1860" s="36">
        <v>1</v>
      </c>
      <c r="AK1860" s="36">
        <v>0.93333333333333335</v>
      </c>
      <c r="AL1860" s="36">
        <v>1</v>
      </c>
      <c r="AM1860" s="36">
        <v>0.96666666666666667</v>
      </c>
      <c r="AN1860" s="36">
        <v>0.93333333333333335</v>
      </c>
      <c r="AO1860" s="36">
        <v>0.93333333333333335</v>
      </c>
      <c r="AP1860" s="33" t="str">
        <f t="shared" si="30"/>
        <v>&gt;=80%</v>
      </c>
      <c r="AQ1860" s="55" t="str">
        <f t="shared" si="31"/>
        <v>&gt;=75%</v>
      </c>
      <c r="AR1860" s="56" t="str">
        <f t="shared" si="32"/>
        <v>&gt;=50%</v>
      </c>
      <c r="AT1860" s="121">
        <v>0.8</v>
      </c>
    </row>
    <row r="1861" spans="1:46" ht="15.75" customHeight="1" x14ac:dyDescent="0.25">
      <c r="A1861" s="6">
        <v>27030140</v>
      </c>
      <c r="B1861" s="7" t="s">
        <v>26</v>
      </c>
      <c r="C1861" s="7" t="s">
        <v>201</v>
      </c>
      <c r="D1861" s="7" t="s">
        <v>202</v>
      </c>
      <c r="E1861" s="7" t="s">
        <v>53</v>
      </c>
      <c r="F1861" s="7">
        <v>1</v>
      </c>
      <c r="G1861" s="7">
        <v>100</v>
      </c>
      <c r="H1861" s="7">
        <v>-74.80794444</v>
      </c>
      <c r="I1861" s="29">
        <v>7.2361111100000004</v>
      </c>
      <c r="J1861" s="6" t="s">
        <v>1908</v>
      </c>
      <c r="K1861" s="30">
        <v>27317</v>
      </c>
      <c r="L1861" s="30"/>
      <c r="M1861" s="7" t="s">
        <v>1911</v>
      </c>
      <c r="N1861" s="29" t="s">
        <v>1910</v>
      </c>
      <c r="O1861" s="31">
        <v>93.47</v>
      </c>
      <c r="P1861" s="31">
        <v>88.566666666666663</v>
      </c>
      <c r="Q1861" s="31">
        <v>182.62142857142857</v>
      </c>
      <c r="R1861" s="31">
        <v>341.75862068965517</v>
      </c>
      <c r="S1861" s="31">
        <v>440.69</v>
      </c>
      <c r="T1861" s="31">
        <v>368.49259259259259</v>
      </c>
      <c r="U1861" s="31">
        <v>392.2</v>
      </c>
      <c r="V1861" s="31">
        <v>421.7</v>
      </c>
      <c r="W1861" s="31">
        <v>420.0620689655172</v>
      </c>
      <c r="X1861" s="31">
        <v>462.93103448275861</v>
      </c>
      <c r="Y1861" s="31">
        <v>397.32758620689657</v>
      </c>
      <c r="Z1861" s="31">
        <v>255.17857142857142</v>
      </c>
      <c r="AA1861" s="4">
        <f t="shared" si="29"/>
        <v>3864.9985696040872</v>
      </c>
      <c r="AB1861" s="32">
        <v>349</v>
      </c>
      <c r="AC1861" s="17">
        <v>0.96944444444444444</v>
      </c>
      <c r="AD1861" s="36">
        <v>1</v>
      </c>
      <c r="AE1861" s="36">
        <v>1</v>
      </c>
      <c r="AF1861" s="36">
        <v>0.93333333333333335</v>
      </c>
      <c r="AG1861" s="36">
        <v>0.96666666666666667</v>
      </c>
      <c r="AH1861" s="36">
        <v>1</v>
      </c>
      <c r="AI1861" s="36">
        <v>0.9</v>
      </c>
      <c r="AJ1861" s="36">
        <v>1</v>
      </c>
      <c r="AK1861" s="36">
        <v>1</v>
      </c>
      <c r="AL1861" s="36">
        <v>0.96666666666666667</v>
      </c>
      <c r="AM1861" s="36">
        <v>0.96666666666666667</v>
      </c>
      <c r="AN1861" s="36">
        <v>0.96666666666666667</v>
      </c>
      <c r="AO1861" s="36">
        <v>0.93333333333333335</v>
      </c>
      <c r="AP1861" s="33" t="str">
        <f t="shared" si="30"/>
        <v>&gt;=80%</v>
      </c>
      <c r="AQ1861" s="55" t="str">
        <f t="shared" si="31"/>
        <v>&gt;=75%</v>
      </c>
      <c r="AR1861" s="56" t="str">
        <f t="shared" si="32"/>
        <v>&gt;=50%</v>
      </c>
      <c r="AT1861" s="121">
        <v>0.8</v>
      </c>
    </row>
    <row r="1862" spans="1:46" ht="15.75" customHeight="1" x14ac:dyDescent="0.25">
      <c r="A1862" s="6">
        <v>27030210</v>
      </c>
      <c r="B1862" s="7" t="s">
        <v>26</v>
      </c>
      <c r="C1862" s="7" t="s">
        <v>243</v>
      </c>
      <c r="D1862" s="7" t="s">
        <v>243</v>
      </c>
      <c r="E1862" s="7" t="s">
        <v>53</v>
      </c>
      <c r="F1862" s="7">
        <v>1</v>
      </c>
      <c r="G1862" s="7">
        <v>50</v>
      </c>
      <c r="H1862" s="7">
        <v>-74.872388889999996</v>
      </c>
      <c r="I1862" s="29">
        <v>7.4862222200000001</v>
      </c>
      <c r="J1862" s="6" t="s">
        <v>1908</v>
      </c>
      <c r="K1862" s="30">
        <v>25764</v>
      </c>
      <c r="L1862" s="30"/>
      <c r="M1862" s="7" t="s">
        <v>1911</v>
      </c>
      <c r="N1862" s="29" t="s">
        <v>1910</v>
      </c>
      <c r="O1862" s="31">
        <v>86.36666666666666</v>
      </c>
      <c r="P1862" s="31">
        <v>96.107142857142861</v>
      </c>
      <c r="Q1862" s="31">
        <v>171.37931034482759</v>
      </c>
      <c r="R1862" s="31">
        <v>384.79310344827587</v>
      </c>
      <c r="S1862" s="31">
        <v>509.07142857142856</v>
      </c>
      <c r="T1862" s="31">
        <v>466.96296296296299</v>
      </c>
      <c r="U1862" s="31">
        <v>441.25</v>
      </c>
      <c r="V1862" s="31">
        <v>482.78620689655168</v>
      </c>
      <c r="W1862" s="31">
        <v>480.86206896551727</v>
      </c>
      <c r="X1862" s="31">
        <v>469.90666666666669</v>
      </c>
      <c r="Y1862" s="31">
        <v>473.20689655172413</v>
      </c>
      <c r="Z1862" s="31">
        <v>235.82142857142858</v>
      </c>
      <c r="AA1862" s="4">
        <f t="shared" si="29"/>
        <v>4298.5138825031936</v>
      </c>
      <c r="AB1862" s="32">
        <v>344</v>
      </c>
      <c r="AC1862" s="17">
        <v>0.9555555555555556</v>
      </c>
      <c r="AD1862" s="36">
        <v>1</v>
      </c>
      <c r="AE1862" s="36">
        <v>0.93333333333333335</v>
      </c>
      <c r="AF1862" s="36">
        <v>0.96666666666666667</v>
      </c>
      <c r="AG1862" s="36">
        <v>0.96666666666666667</v>
      </c>
      <c r="AH1862" s="36">
        <v>0.93333333333333335</v>
      </c>
      <c r="AI1862" s="36">
        <v>0.9</v>
      </c>
      <c r="AJ1862" s="36">
        <v>0.93333333333333335</v>
      </c>
      <c r="AK1862" s="36">
        <v>0.96666666666666667</v>
      </c>
      <c r="AL1862" s="36">
        <v>0.96666666666666667</v>
      </c>
      <c r="AM1862" s="36">
        <v>1</v>
      </c>
      <c r="AN1862" s="36">
        <v>0.96666666666666667</v>
      </c>
      <c r="AO1862" s="36">
        <v>0.93333333333333335</v>
      </c>
      <c r="AP1862" s="33" t="str">
        <f t="shared" si="30"/>
        <v>&gt;=80%</v>
      </c>
      <c r="AQ1862" s="55" t="str">
        <f t="shared" si="31"/>
        <v>&gt;=75%</v>
      </c>
      <c r="AR1862" s="56" t="str">
        <f t="shared" si="32"/>
        <v>&gt;=50%</v>
      </c>
      <c r="AT1862" s="121">
        <v>0.8</v>
      </c>
    </row>
    <row r="1863" spans="1:46" ht="15.75" customHeight="1" x14ac:dyDescent="0.25">
      <c r="A1863" s="6">
        <v>27030240</v>
      </c>
      <c r="B1863" s="7" t="s">
        <v>54</v>
      </c>
      <c r="C1863" s="7" t="s">
        <v>2683</v>
      </c>
      <c r="D1863" s="7" t="s">
        <v>167</v>
      </c>
      <c r="E1863" s="7" t="s">
        <v>53</v>
      </c>
      <c r="F1863" s="7">
        <v>1</v>
      </c>
      <c r="G1863" s="7">
        <v>240</v>
      </c>
      <c r="H1863" s="7">
        <v>-74.599999999999994</v>
      </c>
      <c r="I1863" s="29">
        <v>7.1166666699999999</v>
      </c>
      <c r="J1863" s="6" t="s">
        <v>1890</v>
      </c>
      <c r="K1863" s="30">
        <v>29691</v>
      </c>
      <c r="L1863" s="30">
        <v>36387</v>
      </c>
      <c r="M1863" s="7" t="s">
        <v>1911</v>
      </c>
      <c r="N1863" s="29" t="s">
        <v>1910</v>
      </c>
      <c r="O1863" s="31">
        <v>37.444444444444443</v>
      </c>
      <c r="P1863" s="31">
        <v>104.22222222222223</v>
      </c>
      <c r="Q1863" s="31">
        <v>149.77777777777777</v>
      </c>
      <c r="R1863" s="31">
        <v>212.875</v>
      </c>
      <c r="S1863" s="31">
        <v>312.66666666666669</v>
      </c>
      <c r="T1863" s="31">
        <v>368.375</v>
      </c>
      <c r="U1863" s="31">
        <v>242.85714285714286</v>
      </c>
      <c r="V1863" s="31">
        <v>239.57499999999999</v>
      </c>
      <c r="W1863" s="31">
        <v>410.66666666666669</v>
      </c>
      <c r="X1863" s="31">
        <v>368</v>
      </c>
      <c r="Y1863" s="31">
        <v>242.42857142857142</v>
      </c>
      <c r="Z1863" s="31">
        <v>164.85714285714286</v>
      </c>
      <c r="AA1863" s="4">
        <f t="shared" si="29"/>
        <v>2853.745634920635</v>
      </c>
      <c r="AB1863" s="32">
        <v>93</v>
      </c>
      <c r="AC1863" s="17">
        <v>0.25833333333333336</v>
      </c>
      <c r="AD1863" s="36">
        <v>0.3</v>
      </c>
      <c r="AE1863" s="36">
        <v>0.3</v>
      </c>
      <c r="AF1863" s="36">
        <v>0.3</v>
      </c>
      <c r="AG1863" s="36">
        <v>0.26666666666666666</v>
      </c>
      <c r="AH1863" s="36">
        <v>0.3</v>
      </c>
      <c r="AI1863" s="36">
        <v>0.26666666666666666</v>
      </c>
      <c r="AJ1863" s="36">
        <v>0.23333333333333334</v>
      </c>
      <c r="AK1863" s="36">
        <v>0.26666666666666666</v>
      </c>
      <c r="AL1863" s="36">
        <v>0.2</v>
      </c>
      <c r="AM1863" s="36">
        <v>0.2</v>
      </c>
      <c r="AN1863" s="36">
        <v>0.23333333333333334</v>
      </c>
      <c r="AO1863" s="36">
        <v>0.23333333333333334</v>
      </c>
      <c r="AP1863" s="33" t="str">
        <f t="shared" si="30"/>
        <v>-</v>
      </c>
      <c r="AQ1863" s="55" t="str">
        <f t="shared" si="31"/>
        <v>-</v>
      </c>
      <c r="AR1863" s="56" t="str">
        <f t="shared" si="32"/>
        <v>-</v>
      </c>
      <c r="AS1863" s="34" t="s">
        <v>1890</v>
      </c>
      <c r="AT1863" s="122" t="s">
        <v>5208</v>
      </c>
    </row>
    <row r="1864" spans="1:46" ht="15.75" customHeight="1" x14ac:dyDescent="0.25">
      <c r="A1864" s="6">
        <v>27035050</v>
      </c>
      <c r="B1864" s="7" t="s">
        <v>56</v>
      </c>
      <c r="C1864" s="7" t="s">
        <v>2684</v>
      </c>
      <c r="D1864" s="7" t="s">
        <v>2685</v>
      </c>
      <c r="E1864" s="7" t="s">
        <v>53</v>
      </c>
      <c r="F1864" s="7">
        <v>1</v>
      </c>
      <c r="G1864" s="7">
        <v>93</v>
      </c>
      <c r="H1864" s="7">
        <v>-74.800694440000001</v>
      </c>
      <c r="I1864" s="29">
        <v>7.5846666699999998</v>
      </c>
      <c r="J1864" s="6" t="s">
        <v>1908</v>
      </c>
      <c r="K1864" s="30">
        <v>42970.791666666664</v>
      </c>
      <c r="L1864" s="30"/>
      <c r="M1864" s="7" t="s">
        <v>1911</v>
      </c>
      <c r="N1864" s="29" t="s">
        <v>1910</v>
      </c>
      <c r="O1864" s="31" t="s">
        <v>1930</v>
      </c>
      <c r="P1864" s="31">
        <v>28.7</v>
      </c>
      <c r="Q1864" s="31" t="s">
        <v>1930</v>
      </c>
      <c r="R1864" s="31">
        <v>267.59999999999997</v>
      </c>
      <c r="S1864" s="31" t="s">
        <v>1930</v>
      </c>
      <c r="T1864" s="31" t="s">
        <v>1930</v>
      </c>
      <c r="U1864" s="31" t="s">
        <v>1930</v>
      </c>
      <c r="V1864" s="31" t="s">
        <v>1930</v>
      </c>
      <c r="W1864" s="31" t="s">
        <v>1930</v>
      </c>
      <c r="X1864" s="31" t="s">
        <v>1930</v>
      </c>
      <c r="Y1864" s="31" t="s">
        <v>1930</v>
      </c>
      <c r="Z1864" s="31" t="s">
        <v>1930</v>
      </c>
      <c r="AA1864" s="4">
        <f t="shared" si="29"/>
        <v>296.29999999999995</v>
      </c>
      <c r="AB1864" s="32">
        <v>3</v>
      </c>
      <c r="AC1864" s="17">
        <v>8.3333333333333332E-3</v>
      </c>
      <c r="AD1864" s="36">
        <v>0</v>
      </c>
      <c r="AE1864" s="36">
        <v>6.6666666666666666E-2</v>
      </c>
      <c r="AF1864" s="36">
        <v>0</v>
      </c>
      <c r="AG1864" s="36">
        <v>3.3333333333333333E-2</v>
      </c>
      <c r="AH1864" s="36">
        <v>0</v>
      </c>
      <c r="AI1864" s="36">
        <v>0</v>
      </c>
      <c r="AJ1864" s="36">
        <v>0</v>
      </c>
      <c r="AK1864" s="36">
        <v>0</v>
      </c>
      <c r="AL1864" s="36">
        <v>0</v>
      </c>
      <c r="AM1864" s="36">
        <v>0</v>
      </c>
      <c r="AN1864" s="36">
        <v>0</v>
      </c>
      <c r="AO1864" s="36">
        <v>0</v>
      </c>
      <c r="AP1864" s="33" t="str">
        <f t="shared" si="30"/>
        <v>-</v>
      </c>
      <c r="AQ1864" s="55" t="str">
        <f t="shared" si="31"/>
        <v>-</v>
      </c>
      <c r="AR1864" s="56" t="str">
        <f t="shared" si="32"/>
        <v>-</v>
      </c>
      <c r="AT1864" s="122" t="s">
        <v>5208</v>
      </c>
    </row>
    <row r="1865" spans="1:46" ht="15.75" customHeight="1" x14ac:dyDescent="0.25">
      <c r="A1865" s="6">
        <v>27040020</v>
      </c>
      <c r="B1865" s="7" t="s">
        <v>26</v>
      </c>
      <c r="C1865" s="7" t="s">
        <v>242</v>
      </c>
      <c r="D1865" s="7" t="s">
        <v>243</v>
      </c>
      <c r="E1865" s="7" t="s">
        <v>53</v>
      </c>
      <c r="F1865" s="7">
        <v>1</v>
      </c>
      <c r="G1865" s="7">
        <v>125</v>
      </c>
      <c r="H1865" s="7">
        <v>-74.952749999999995</v>
      </c>
      <c r="I1865" s="29">
        <v>7.5309999999999997</v>
      </c>
      <c r="J1865" s="6" t="s">
        <v>1908</v>
      </c>
      <c r="K1865" s="30">
        <v>25703</v>
      </c>
      <c r="L1865" s="30"/>
      <c r="M1865" s="7" t="s">
        <v>1911</v>
      </c>
      <c r="N1865" s="29" t="s">
        <v>1910</v>
      </c>
      <c r="O1865" s="31">
        <v>70.81481481481481</v>
      </c>
      <c r="P1865" s="31">
        <v>79.834615384615375</v>
      </c>
      <c r="Q1865" s="31">
        <v>135</v>
      </c>
      <c r="R1865" s="31">
        <v>352.88333333333338</v>
      </c>
      <c r="S1865" s="31">
        <v>522.44799999999998</v>
      </c>
      <c r="T1865" s="31">
        <v>434.608</v>
      </c>
      <c r="U1865" s="31">
        <v>445.8384615384615</v>
      </c>
      <c r="V1865" s="31">
        <v>458.9666666666667</v>
      </c>
      <c r="W1865" s="31">
        <v>446.69599999999997</v>
      </c>
      <c r="X1865" s="31">
        <v>499.16800000000001</v>
      </c>
      <c r="Y1865" s="31">
        <v>390.88</v>
      </c>
      <c r="Z1865" s="31">
        <v>174.72</v>
      </c>
      <c r="AA1865" s="4">
        <f t="shared" si="29"/>
        <v>4011.8578917378914</v>
      </c>
      <c r="AB1865" s="32">
        <v>302</v>
      </c>
      <c r="AC1865" s="17">
        <v>0.83888888888888891</v>
      </c>
      <c r="AD1865" s="36">
        <v>0.9</v>
      </c>
      <c r="AE1865" s="36">
        <v>0.8666666666666667</v>
      </c>
      <c r="AF1865" s="36">
        <v>0.73333333333333328</v>
      </c>
      <c r="AG1865" s="36">
        <v>0.8</v>
      </c>
      <c r="AH1865" s="36">
        <v>0.83333333333333337</v>
      </c>
      <c r="AI1865" s="36">
        <v>0.83333333333333337</v>
      </c>
      <c r="AJ1865" s="36">
        <v>0.8666666666666667</v>
      </c>
      <c r="AK1865" s="36">
        <v>0.9</v>
      </c>
      <c r="AL1865" s="36">
        <v>0.83333333333333337</v>
      </c>
      <c r="AM1865" s="36">
        <v>0.83333333333333337</v>
      </c>
      <c r="AN1865" s="36">
        <v>0.83333333333333337</v>
      </c>
      <c r="AO1865" s="36">
        <v>0.83333333333333337</v>
      </c>
      <c r="AP1865" s="33" t="str">
        <f t="shared" si="30"/>
        <v>-</v>
      </c>
      <c r="AQ1865" s="55" t="str">
        <f t="shared" si="31"/>
        <v>-</v>
      </c>
      <c r="AR1865" s="56" t="str">
        <f t="shared" si="32"/>
        <v>&gt;=50%</v>
      </c>
      <c r="AT1865" s="112" t="s">
        <v>5206</v>
      </c>
    </row>
    <row r="1866" spans="1:46" ht="15.75" customHeight="1" x14ac:dyDescent="0.25">
      <c r="A1866" s="6">
        <v>27040030</v>
      </c>
      <c r="B1866" s="7" t="s">
        <v>26</v>
      </c>
      <c r="C1866" s="7" t="s">
        <v>106</v>
      </c>
      <c r="D1866" s="7" t="s">
        <v>104</v>
      </c>
      <c r="E1866" s="7" t="s">
        <v>53</v>
      </c>
      <c r="F1866" s="7">
        <v>1</v>
      </c>
      <c r="G1866" s="7">
        <v>100</v>
      </c>
      <c r="H1866" s="7">
        <v>-74.853055560000001</v>
      </c>
      <c r="I1866" s="29">
        <v>7.7511111100000001</v>
      </c>
      <c r="J1866" s="6" t="s">
        <v>1908</v>
      </c>
      <c r="K1866" s="30">
        <v>25703</v>
      </c>
      <c r="L1866" s="30"/>
      <c r="M1866" s="7" t="s">
        <v>1911</v>
      </c>
      <c r="N1866" s="29" t="s">
        <v>1910</v>
      </c>
      <c r="O1866" s="31">
        <v>77</v>
      </c>
      <c r="P1866" s="31">
        <v>55.785714285714285</v>
      </c>
      <c r="Q1866" s="31">
        <v>152.74074074074073</v>
      </c>
      <c r="R1866" s="31">
        <v>300.39999999999998</v>
      </c>
      <c r="S1866" s="31">
        <v>465</v>
      </c>
      <c r="T1866" s="31">
        <v>477.82962962962961</v>
      </c>
      <c r="U1866" s="31">
        <v>491.58518518518514</v>
      </c>
      <c r="V1866" s="31">
        <v>568.6</v>
      </c>
      <c r="W1866" s="31">
        <v>466.21538461538461</v>
      </c>
      <c r="X1866" s="31">
        <v>539.9153846153846</v>
      </c>
      <c r="Y1866" s="31">
        <v>467.01785714285717</v>
      </c>
      <c r="Z1866" s="31">
        <v>269.25</v>
      </c>
      <c r="AA1866" s="4">
        <f t="shared" si="29"/>
        <v>4331.3398962148967</v>
      </c>
      <c r="AB1866" s="32">
        <v>321</v>
      </c>
      <c r="AC1866" s="17">
        <v>0.89166666666666672</v>
      </c>
      <c r="AD1866" s="36">
        <v>0.8666666666666667</v>
      </c>
      <c r="AE1866" s="36">
        <v>0.93333333333333335</v>
      </c>
      <c r="AF1866" s="36">
        <v>0.9</v>
      </c>
      <c r="AG1866" s="36">
        <v>0.83333333333333337</v>
      </c>
      <c r="AH1866" s="36">
        <v>0.9</v>
      </c>
      <c r="AI1866" s="36">
        <v>0.9</v>
      </c>
      <c r="AJ1866" s="36">
        <v>0.9</v>
      </c>
      <c r="AK1866" s="36">
        <v>0.8666666666666667</v>
      </c>
      <c r="AL1866" s="36">
        <v>0.8666666666666667</v>
      </c>
      <c r="AM1866" s="36">
        <v>0.8666666666666667</v>
      </c>
      <c r="AN1866" s="36">
        <v>0.93333333333333335</v>
      </c>
      <c r="AO1866" s="36">
        <v>0.93333333333333335</v>
      </c>
      <c r="AP1866" s="33" t="str">
        <f t="shared" si="30"/>
        <v>&gt;=80%</v>
      </c>
      <c r="AQ1866" s="55" t="str">
        <f t="shared" si="31"/>
        <v>&gt;=75%</v>
      </c>
      <c r="AR1866" s="56" t="str">
        <f t="shared" si="32"/>
        <v>&gt;=50%</v>
      </c>
      <c r="AT1866" s="121">
        <v>0.8</v>
      </c>
    </row>
    <row r="1867" spans="1:46" ht="15.75" customHeight="1" x14ac:dyDescent="0.25">
      <c r="A1867" s="6">
        <v>27040040</v>
      </c>
      <c r="B1867" s="7" t="s">
        <v>26</v>
      </c>
      <c r="C1867" s="7" t="s">
        <v>2454</v>
      </c>
      <c r="D1867" s="7" t="s">
        <v>157</v>
      </c>
      <c r="E1867" s="7" t="s">
        <v>53</v>
      </c>
      <c r="F1867" s="7">
        <v>1</v>
      </c>
      <c r="G1867" s="7">
        <v>180</v>
      </c>
      <c r="H1867" s="7">
        <v>-74.769444440000001</v>
      </c>
      <c r="I1867" s="29">
        <v>8.09716667</v>
      </c>
      <c r="J1867" s="6" t="s">
        <v>1908</v>
      </c>
      <c r="K1867" s="30">
        <v>39036</v>
      </c>
      <c r="L1867" s="30"/>
      <c r="M1867" s="7" t="s">
        <v>1911</v>
      </c>
      <c r="N1867" s="29" t="s">
        <v>1910</v>
      </c>
      <c r="O1867" s="31">
        <v>59.857142857142854</v>
      </c>
      <c r="P1867" s="31">
        <v>25.928571428571427</v>
      </c>
      <c r="Q1867" s="31">
        <v>99.214285714285708</v>
      </c>
      <c r="R1867" s="31">
        <v>254</v>
      </c>
      <c r="S1867" s="31">
        <v>361.7076923076923</v>
      </c>
      <c r="T1867" s="31">
        <v>429.12142857142857</v>
      </c>
      <c r="U1867" s="31">
        <v>423.5</v>
      </c>
      <c r="V1867" s="31">
        <v>457.64285714285717</v>
      </c>
      <c r="W1867" s="31">
        <v>350.71428571428572</v>
      </c>
      <c r="X1867" s="31">
        <v>422.60769230769228</v>
      </c>
      <c r="Y1867" s="31">
        <v>379</v>
      </c>
      <c r="Z1867" s="31">
        <v>201.18666666666667</v>
      </c>
      <c r="AA1867" s="4">
        <f t="shared" si="29"/>
        <v>3464.4806227106224</v>
      </c>
      <c r="AB1867" s="32">
        <v>167</v>
      </c>
      <c r="AC1867" s="17">
        <v>0.46388888888888891</v>
      </c>
      <c r="AD1867" s="36">
        <v>0.46666666666666667</v>
      </c>
      <c r="AE1867" s="36">
        <v>0.46666666666666667</v>
      </c>
      <c r="AF1867" s="36">
        <v>0.46666666666666667</v>
      </c>
      <c r="AG1867" s="36">
        <v>0.46666666666666667</v>
      </c>
      <c r="AH1867" s="36">
        <v>0.43333333333333335</v>
      </c>
      <c r="AI1867" s="36">
        <v>0.46666666666666667</v>
      </c>
      <c r="AJ1867" s="36">
        <v>0.46666666666666667</v>
      </c>
      <c r="AK1867" s="36">
        <v>0.46666666666666667</v>
      </c>
      <c r="AL1867" s="36">
        <v>0.46666666666666667</v>
      </c>
      <c r="AM1867" s="36">
        <v>0.43333333333333335</v>
      </c>
      <c r="AN1867" s="36">
        <v>0.46666666666666667</v>
      </c>
      <c r="AO1867" s="36">
        <v>0.5</v>
      </c>
      <c r="AP1867" s="33" t="str">
        <f t="shared" si="30"/>
        <v>-</v>
      </c>
      <c r="AQ1867" s="55" t="str">
        <f t="shared" si="31"/>
        <v>-</v>
      </c>
      <c r="AR1867" s="56" t="str">
        <f t="shared" si="32"/>
        <v>-</v>
      </c>
      <c r="AT1867" s="122" t="s">
        <v>5208</v>
      </c>
    </row>
    <row r="1868" spans="1:46" ht="15.75" customHeight="1" x14ac:dyDescent="0.25">
      <c r="A1868" s="6">
        <v>27045020</v>
      </c>
      <c r="B1868" s="7" t="s">
        <v>56</v>
      </c>
      <c r="C1868" s="7" t="s">
        <v>2686</v>
      </c>
      <c r="D1868" s="7" t="s">
        <v>104</v>
      </c>
      <c r="E1868" s="7" t="s">
        <v>53</v>
      </c>
      <c r="F1868" s="7">
        <v>1</v>
      </c>
      <c r="G1868" s="7">
        <v>72</v>
      </c>
      <c r="H1868" s="7">
        <v>-74.935972220000011</v>
      </c>
      <c r="I1868" s="29">
        <v>7.81172222</v>
      </c>
      <c r="J1868" s="6" t="s">
        <v>1890</v>
      </c>
      <c r="K1868" s="30">
        <v>25702.791666666668</v>
      </c>
      <c r="L1868" s="30">
        <v>43370.383726851855</v>
      </c>
      <c r="M1868" s="7" t="s">
        <v>1911</v>
      </c>
      <c r="N1868" s="29" t="s">
        <v>1910</v>
      </c>
      <c r="O1868" s="31">
        <v>77.800000000000011</v>
      </c>
      <c r="P1868" s="31">
        <v>44.407692307692315</v>
      </c>
      <c r="Q1868" s="31">
        <v>106.67692307692307</v>
      </c>
      <c r="R1868" s="31">
        <v>269.93846153846152</v>
      </c>
      <c r="S1868" s="31">
        <v>415.50833333333338</v>
      </c>
      <c r="T1868" s="31">
        <v>405.05999999999995</v>
      </c>
      <c r="U1868" s="31">
        <v>463.04285714285714</v>
      </c>
      <c r="V1868" s="31">
        <v>472.66874999999999</v>
      </c>
      <c r="W1868" s="31">
        <v>428.53333333333336</v>
      </c>
      <c r="X1868" s="31">
        <v>408.13125000000008</v>
      </c>
      <c r="Y1868" s="31">
        <v>326.621052631579</v>
      </c>
      <c r="Z1868" s="31">
        <v>116.25</v>
      </c>
      <c r="AA1868" s="4">
        <f t="shared" si="29"/>
        <v>3534.6386533641798</v>
      </c>
      <c r="AB1868" s="32">
        <v>167</v>
      </c>
      <c r="AC1868" s="17">
        <v>0.46388888888888891</v>
      </c>
      <c r="AD1868" s="36">
        <v>0.53333333333333333</v>
      </c>
      <c r="AE1868" s="36">
        <v>0.43333333333333335</v>
      </c>
      <c r="AF1868" s="36">
        <v>0.43333333333333335</v>
      </c>
      <c r="AG1868" s="36">
        <v>0.43333333333333335</v>
      </c>
      <c r="AH1868" s="36">
        <v>0.4</v>
      </c>
      <c r="AI1868" s="36">
        <v>0.33333333333333331</v>
      </c>
      <c r="AJ1868" s="36">
        <v>0.46666666666666667</v>
      </c>
      <c r="AK1868" s="36">
        <v>0.53333333333333333</v>
      </c>
      <c r="AL1868" s="36">
        <v>0.5</v>
      </c>
      <c r="AM1868" s="36">
        <v>0.53333333333333333</v>
      </c>
      <c r="AN1868" s="36">
        <v>0.6333333333333333</v>
      </c>
      <c r="AO1868" s="36">
        <v>0.33333333333333331</v>
      </c>
      <c r="AP1868" s="33" t="str">
        <f t="shared" si="30"/>
        <v>-</v>
      </c>
      <c r="AQ1868" s="55" t="str">
        <f t="shared" si="31"/>
        <v>-</v>
      </c>
      <c r="AR1868" s="56" t="str">
        <f t="shared" si="32"/>
        <v>-</v>
      </c>
      <c r="AS1868" s="34" t="s">
        <v>1890</v>
      </c>
      <c r="AT1868" s="122" t="s">
        <v>5208</v>
      </c>
    </row>
    <row r="1869" spans="1:46" ht="15.75" customHeight="1" x14ac:dyDescent="0.25">
      <c r="A1869" s="6">
        <v>28010020</v>
      </c>
      <c r="B1869" s="7" t="s">
        <v>26</v>
      </c>
      <c r="C1869" s="7" t="s">
        <v>2650</v>
      </c>
      <c r="D1869" s="7" t="s">
        <v>753</v>
      </c>
      <c r="E1869" s="7" t="s">
        <v>704</v>
      </c>
      <c r="F1869" s="7">
        <v>5</v>
      </c>
      <c r="G1869" s="7">
        <v>160</v>
      </c>
      <c r="H1869" s="7">
        <v>-73.237194439999996</v>
      </c>
      <c r="I1869" s="29">
        <v>10.480111110000001</v>
      </c>
      <c r="J1869" s="6" t="s">
        <v>1890</v>
      </c>
      <c r="K1869" s="30">
        <v>31516.791666666668</v>
      </c>
      <c r="L1869" s="30">
        <v>43648.278900462959</v>
      </c>
      <c r="M1869" s="7" t="s">
        <v>1911</v>
      </c>
      <c r="N1869" s="29" t="s">
        <v>1910</v>
      </c>
      <c r="O1869" s="31">
        <v>7.64</v>
      </c>
      <c r="P1869" s="31">
        <v>13.96</v>
      </c>
      <c r="Q1869" s="31">
        <v>22.96</v>
      </c>
      <c r="R1869" s="31">
        <v>86.72</v>
      </c>
      <c r="S1869" s="31">
        <v>114.44</v>
      </c>
      <c r="T1869" s="31">
        <v>73</v>
      </c>
      <c r="U1869" s="31">
        <v>77.615384615384613</v>
      </c>
      <c r="V1869" s="31">
        <v>100.68</v>
      </c>
      <c r="W1869" s="31">
        <v>124.2</v>
      </c>
      <c r="X1869" s="31">
        <v>197.96</v>
      </c>
      <c r="Y1869" s="31">
        <v>100.30434782608695</v>
      </c>
      <c r="Z1869" s="31">
        <v>34.833333333333336</v>
      </c>
      <c r="AA1869" s="4">
        <f t="shared" si="29"/>
        <v>954.31306577480507</v>
      </c>
      <c r="AB1869" s="32">
        <v>299</v>
      </c>
      <c r="AC1869" s="17">
        <v>0.8305555555555556</v>
      </c>
      <c r="AD1869" s="36">
        <v>0.83333333333333337</v>
      </c>
      <c r="AE1869" s="36">
        <v>0.83333333333333337</v>
      </c>
      <c r="AF1869" s="36">
        <v>0.83333333333333337</v>
      </c>
      <c r="AG1869" s="36">
        <v>0.83333333333333337</v>
      </c>
      <c r="AH1869" s="36">
        <v>0.83333333333333337</v>
      </c>
      <c r="AI1869" s="36">
        <v>0.8666666666666667</v>
      </c>
      <c r="AJ1869" s="36">
        <v>0.8666666666666667</v>
      </c>
      <c r="AK1869" s="36">
        <v>0.83333333333333337</v>
      </c>
      <c r="AL1869" s="36">
        <v>0.83333333333333337</v>
      </c>
      <c r="AM1869" s="36">
        <v>0.83333333333333337</v>
      </c>
      <c r="AN1869" s="36">
        <v>0.76666666666666672</v>
      </c>
      <c r="AO1869" s="36">
        <v>0.8</v>
      </c>
      <c r="AP1869" s="33" t="str">
        <f t="shared" si="30"/>
        <v>-</v>
      </c>
      <c r="AQ1869" s="55" t="str">
        <f t="shared" si="31"/>
        <v>&gt;=75%</v>
      </c>
      <c r="AR1869" s="56" t="str">
        <f t="shared" si="32"/>
        <v>&gt;=50%</v>
      </c>
      <c r="AS1869" s="34" t="s">
        <v>1890</v>
      </c>
      <c r="AT1869" s="120" t="s">
        <v>5204</v>
      </c>
    </row>
    <row r="1870" spans="1:46" ht="15.75" customHeight="1" x14ac:dyDescent="0.25">
      <c r="A1870" s="6">
        <v>28010040</v>
      </c>
      <c r="B1870" s="7" t="s">
        <v>26</v>
      </c>
      <c r="C1870" s="7" t="s">
        <v>735</v>
      </c>
      <c r="D1870" s="7" t="s">
        <v>736</v>
      </c>
      <c r="E1870" s="7" t="s">
        <v>704</v>
      </c>
      <c r="F1870" s="7">
        <v>5</v>
      </c>
      <c r="G1870" s="7">
        <v>740</v>
      </c>
      <c r="H1870" s="7">
        <v>-73.025277779999996</v>
      </c>
      <c r="I1870" s="29">
        <v>10.39138889</v>
      </c>
      <c r="J1870" s="6" t="s">
        <v>1908</v>
      </c>
      <c r="K1870" s="30">
        <v>27652</v>
      </c>
      <c r="L1870" s="30"/>
      <c r="M1870" s="7" t="s">
        <v>1911</v>
      </c>
      <c r="N1870" s="29" t="s">
        <v>1910</v>
      </c>
      <c r="O1870" s="31">
        <v>22.774074074074072</v>
      </c>
      <c r="P1870" s="31">
        <v>26.03793103448276</v>
      </c>
      <c r="Q1870" s="31">
        <v>81.903571428571439</v>
      </c>
      <c r="R1870" s="31">
        <v>170.05172413793099</v>
      </c>
      <c r="S1870" s="31">
        <v>258.70999999999998</v>
      </c>
      <c r="T1870" s="31">
        <v>127.24</v>
      </c>
      <c r="U1870" s="31">
        <v>95.789655172413774</v>
      </c>
      <c r="V1870" s="31">
        <v>174.54333333333332</v>
      </c>
      <c r="W1870" s="31">
        <v>238.26000000000002</v>
      </c>
      <c r="X1870" s="31">
        <v>296.86</v>
      </c>
      <c r="Y1870" s="31">
        <v>182.58965517241379</v>
      </c>
      <c r="Z1870" s="31">
        <v>50.420689655172417</v>
      </c>
      <c r="AA1870" s="4">
        <f t="shared" si="29"/>
        <v>1725.1806340083926</v>
      </c>
      <c r="AB1870" s="32">
        <v>350</v>
      </c>
      <c r="AC1870" s="17">
        <v>0.97222222222222221</v>
      </c>
      <c r="AD1870" s="36">
        <v>0.9</v>
      </c>
      <c r="AE1870" s="36">
        <v>0.96666666666666667</v>
      </c>
      <c r="AF1870" s="36">
        <v>0.93333333333333335</v>
      </c>
      <c r="AG1870" s="36">
        <v>0.96666666666666667</v>
      </c>
      <c r="AH1870" s="36">
        <v>1</v>
      </c>
      <c r="AI1870" s="36">
        <v>1</v>
      </c>
      <c r="AJ1870" s="36">
        <v>0.96666666666666667</v>
      </c>
      <c r="AK1870" s="36">
        <v>1</v>
      </c>
      <c r="AL1870" s="36">
        <v>1</v>
      </c>
      <c r="AM1870" s="36">
        <v>1</v>
      </c>
      <c r="AN1870" s="36">
        <v>0.96666666666666667</v>
      </c>
      <c r="AO1870" s="36">
        <v>0.96666666666666667</v>
      </c>
      <c r="AP1870" s="33" t="str">
        <f t="shared" si="30"/>
        <v>&gt;=80%</v>
      </c>
      <c r="AQ1870" s="55" t="str">
        <f t="shared" si="31"/>
        <v>&gt;=75%</v>
      </c>
      <c r="AR1870" s="56" t="str">
        <f t="shared" si="32"/>
        <v>&gt;=50%</v>
      </c>
      <c r="AT1870" s="121">
        <v>0.8</v>
      </c>
    </row>
    <row r="1871" spans="1:46" ht="15.75" customHeight="1" x14ac:dyDescent="0.25">
      <c r="A1871" s="6">
        <v>28010070</v>
      </c>
      <c r="B1871" s="7" t="s">
        <v>26</v>
      </c>
      <c r="C1871" s="7" t="s">
        <v>761</v>
      </c>
      <c r="D1871" s="7" t="s">
        <v>753</v>
      </c>
      <c r="E1871" s="7" t="s">
        <v>704</v>
      </c>
      <c r="F1871" s="7">
        <v>5</v>
      </c>
      <c r="G1871" s="7">
        <v>120</v>
      </c>
      <c r="H1871" s="7">
        <v>-73.467111110000005</v>
      </c>
      <c r="I1871" s="29">
        <v>10.185499999999999</v>
      </c>
      <c r="J1871" s="6" t="s">
        <v>1908</v>
      </c>
      <c r="K1871" s="30">
        <v>31792</v>
      </c>
      <c r="L1871" s="30"/>
      <c r="M1871" s="7" t="s">
        <v>1911</v>
      </c>
      <c r="N1871" s="29" t="s">
        <v>1910</v>
      </c>
      <c r="O1871" s="31">
        <v>20.709999999999997</v>
      </c>
      <c r="P1871" s="31">
        <v>16.346666666666668</v>
      </c>
      <c r="Q1871" s="31">
        <v>61.076666666666675</v>
      </c>
      <c r="R1871" s="31">
        <v>129.20000000000002</v>
      </c>
      <c r="S1871" s="31">
        <v>189.05333333333334</v>
      </c>
      <c r="T1871" s="31">
        <v>130.06551724137933</v>
      </c>
      <c r="U1871" s="31">
        <v>123.96000000000001</v>
      </c>
      <c r="V1871" s="31">
        <v>176.03333333333333</v>
      </c>
      <c r="W1871" s="31">
        <v>192</v>
      </c>
      <c r="X1871" s="31">
        <v>198.96206896551723</v>
      </c>
      <c r="Y1871" s="31">
        <v>165.48275862068965</v>
      </c>
      <c r="Z1871" s="31">
        <v>25.879310344827587</v>
      </c>
      <c r="AA1871" s="4">
        <f t="shared" si="29"/>
        <v>1428.7696551724141</v>
      </c>
      <c r="AB1871" s="32">
        <v>355</v>
      </c>
      <c r="AC1871" s="17">
        <v>0.98611111111111116</v>
      </c>
      <c r="AD1871" s="36">
        <v>1</v>
      </c>
      <c r="AE1871" s="36">
        <v>1</v>
      </c>
      <c r="AF1871" s="36">
        <v>1</v>
      </c>
      <c r="AG1871" s="36">
        <v>0.96666666666666667</v>
      </c>
      <c r="AH1871" s="36">
        <v>1</v>
      </c>
      <c r="AI1871" s="36">
        <v>0.96666666666666667</v>
      </c>
      <c r="AJ1871" s="36">
        <v>1</v>
      </c>
      <c r="AK1871" s="36">
        <v>1</v>
      </c>
      <c r="AL1871" s="36">
        <v>1</v>
      </c>
      <c r="AM1871" s="36">
        <v>0.96666666666666667</v>
      </c>
      <c r="AN1871" s="36">
        <v>0.96666666666666667</v>
      </c>
      <c r="AO1871" s="36">
        <v>0.96666666666666667</v>
      </c>
      <c r="AP1871" s="33" t="str">
        <f t="shared" si="30"/>
        <v>&gt;=80%</v>
      </c>
      <c r="AQ1871" s="55" t="str">
        <f t="shared" si="31"/>
        <v>&gt;=75%</v>
      </c>
      <c r="AR1871" s="56" t="str">
        <f t="shared" si="32"/>
        <v>&gt;=50%</v>
      </c>
      <c r="AT1871" s="121">
        <v>0.8</v>
      </c>
    </row>
    <row r="1872" spans="1:46" ht="15.75" customHeight="1" x14ac:dyDescent="0.25">
      <c r="A1872" s="6">
        <v>28010090</v>
      </c>
      <c r="B1872" s="7" t="s">
        <v>26</v>
      </c>
      <c r="C1872" s="7" t="s">
        <v>759</v>
      </c>
      <c r="D1872" s="7" t="s">
        <v>753</v>
      </c>
      <c r="E1872" s="7" t="s">
        <v>704</v>
      </c>
      <c r="F1872" s="7">
        <v>5</v>
      </c>
      <c r="G1872" s="7">
        <v>450</v>
      </c>
      <c r="H1872" s="7">
        <v>-73.211611110000007</v>
      </c>
      <c r="I1872" s="29">
        <v>10.70386111</v>
      </c>
      <c r="J1872" s="6" t="s">
        <v>1908</v>
      </c>
      <c r="K1872" s="30">
        <v>22994.791666666668</v>
      </c>
      <c r="L1872" s="30"/>
      <c r="M1872" s="7" t="s">
        <v>1911</v>
      </c>
      <c r="N1872" s="29" t="s">
        <v>1910</v>
      </c>
      <c r="O1872" s="31">
        <v>1.8846153846153846</v>
      </c>
      <c r="P1872" s="31">
        <v>3.5</v>
      </c>
      <c r="Q1872" s="31">
        <v>18.8</v>
      </c>
      <c r="R1872" s="31">
        <v>81.691999999999993</v>
      </c>
      <c r="S1872" s="31">
        <v>159.33703703703705</v>
      </c>
      <c r="T1872" s="31">
        <v>83.177777777777791</v>
      </c>
      <c r="U1872" s="31">
        <v>59.382142857142867</v>
      </c>
      <c r="V1872" s="31">
        <v>106.26923076923077</v>
      </c>
      <c r="W1872" s="31">
        <v>146.37777777777777</v>
      </c>
      <c r="X1872" s="31">
        <v>214.90769230769229</v>
      </c>
      <c r="Y1872" s="31">
        <v>132.13214285714287</v>
      </c>
      <c r="Z1872" s="31">
        <v>28.632142857142856</v>
      </c>
      <c r="AA1872" s="4">
        <f t="shared" si="29"/>
        <v>1036.0925596255597</v>
      </c>
      <c r="AB1872" s="32">
        <v>319</v>
      </c>
      <c r="AC1872" s="17">
        <v>0.88611111111111107</v>
      </c>
      <c r="AD1872" s="36">
        <v>0.8666666666666667</v>
      </c>
      <c r="AE1872" s="36">
        <v>0.8666666666666667</v>
      </c>
      <c r="AF1872" s="36">
        <v>0.83333333333333337</v>
      </c>
      <c r="AG1872" s="36">
        <v>0.83333333333333337</v>
      </c>
      <c r="AH1872" s="36">
        <v>0.9</v>
      </c>
      <c r="AI1872" s="36">
        <v>0.9</v>
      </c>
      <c r="AJ1872" s="36">
        <v>0.93333333333333335</v>
      </c>
      <c r="AK1872" s="36">
        <v>0.8666666666666667</v>
      </c>
      <c r="AL1872" s="36">
        <v>0.9</v>
      </c>
      <c r="AM1872" s="36">
        <v>0.8666666666666667</v>
      </c>
      <c r="AN1872" s="36">
        <v>0.93333333333333335</v>
      </c>
      <c r="AO1872" s="36">
        <v>0.93333333333333335</v>
      </c>
      <c r="AP1872" s="33" t="str">
        <f t="shared" si="30"/>
        <v>&gt;=80%</v>
      </c>
      <c r="AQ1872" s="55" t="str">
        <f t="shared" si="31"/>
        <v>&gt;=75%</v>
      </c>
      <c r="AR1872" s="56" t="str">
        <f t="shared" si="32"/>
        <v>&gt;=50%</v>
      </c>
      <c r="AT1872" s="121">
        <v>0.8</v>
      </c>
    </row>
    <row r="1873" spans="1:46" ht="15.75" customHeight="1" x14ac:dyDescent="0.25">
      <c r="A1873" s="6">
        <v>28010140</v>
      </c>
      <c r="B1873" s="7" t="s">
        <v>26</v>
      </c>
      <c r="C1873" s="7" t="s">
        <v>2687</v>
      </c>
      <c r="D1873" s="7" t="s">
        <v>753</v>
      </c>
      <c r="E1873" s="7" t="s">
        <v>704</v>
      </c>
      <c r="F1873" s="7">
        <v>5</v>
      </c>
      <c r="G1873" s="7">
        <v>450</v>
      </c>
      <c r="H1873" s="7">
        <v>-73.3</v>
      </c>
      <c r="I1873" s="29">
        <v>10.533333330000001</v>
      </c>
      <c r="J1873" s="6" t="s">
        <v>1890</v>
      </c>
      <c r="K1873" s="30">
        <v>25096</v>
      </c>
      <c r="L1873" s="30">
        <v>38214</v>
      </c>
      <c r="M1873" s="7" t="s">
        <v>1911</v>
      </c>
      <c r="N1873" s="29" t="s">
        <v>1910</v>
      </c>
      <c r="O1873" s="31">
        <v>1.3636363636363635</v>
      </c>
      <c r="P1873" s="31">
        <v>12.363636363636363</v>
      </c>
      <c r="Q1873" s="31">
        <v>53.1</v>
      </c>
      <c r="R1873" s="31">
        <v>116.90909090909091</v>
      </c>
      <c r="S1873" s="31">
        <v>205.45454545454547</v>
      </c>
      <c r="T1873" s="31">
        <v>123.1</v>
      </c>
      <c r="U1873" s="31">
        <v>78.53</v>
      </c>
      <c r="V1873" s="31">
        <v>111</v>
      </c>
      <c r="W1873" s="31">
        <v>183.77777777777777</v>
      </c>
      <c r="X1873" s="31">
        <v>244.44444444444446</v>
      </c>
      <c r="Y1873" s="31">
        <v>154.6</v>
      </c>
      <c r="Z1873" s="31">
        <v>40</v>
      </c>
      <c r="AA1873" s="4">
        <f t="shared" si="29"/>
        <v>1324.6431313131311</v>
      </c>
      <c r="AB1873" s="32">
        <v>121</v>
      </c>
      <c r="AC1873" s="17">
        <v>0.33611111111111114</v>
      </c>
      <c r="AD1873" s="36">
        <v>0.36666666666666664</v>
      </c>
      <c r="AE1873" s="36">
        <v>0.36666666666666664</v>
      </c>
      <c r="AF1873" s="36">
        <v>0.33333333333333331</v>
      </c>
      <c r="AG1873" s="36">
        <v>0.36666666666666664</v>
      </c>
      <c r="AH1873" s="36">
        <v>0.36666666666666664</v>
      </c>
      <c r="AI1873" s="36">
        <v>0.33333333333333331</v>
      </c>
      <c r="AJ1873" s="36">
        <v>0.33333333333333331</v>
      </c>
      <c r="AK1873" s="36">
        <v>0.33333333333333331</v>
      </c>
      <c r="AL1873" s="36">
        <v>0.3</v>
      </c>
      <c r="AM1873" s="36">
        <v>0.3</v>
      </c>
      <c r="AN1873" s="36">
        <v>0.33333333333333331</v>
      </c>
      <c r="AO1873" s="36">
        <v>0.3</v>
      </c>
      <c r="AP1873" s="33" t="str">
        <f t="shared" si="30"/>
        <v>-</v>
      </c>
      <c r="AQ1873" s="55" t="str">
        <f t="shared" si="31"/>
        <v>-</v>
      </c>
      <c r="AR1873" s="56" t="str">
        <f t="shared" si="32"/>
        <v>-</v>
      </c>
      <c r="AS1873" s="34" t="s">
        <v>1890</v>
      </c>
      <c r="AT1873" s="122" t="s">
        <v>5208</v>
      </c>
    </row>
    <row r="1874" spans="1:46" ht="15.75" customHeight="1" x14ac:dyDescent="0.25">
      <c r="A1874" s="6">
        <v>28010200</v>
      </c>
      <c r="B1874" s="7" t="s">
        <v>26</v>
      </c>
      <c r="C1874" s="7" t="s">
        <v>1155</v>
      </c>
      <c r="D1874" s="7" t="s">
        <v>1153</v>
      </c>
      <c r="E1874" s="7" t="s">
        <v>1129</v>
      </c>
      <c r="F1874" s="7">
        <v>5</v>
      </c>
      <c r="G1874" s="7">
        <v>594</v>
      </c>
      <c r="H1874" s="7">
        <v>-73.114166669999989</v>
      </c>
      <c r="I1874" s="29">
        <v>10.860222220000001</v>
      </c>
      <c r="J1874" s="6" t="s">
        <v>1908</v>
      </c>
      <c r="K1874" s="30">
        <v>25583</v>
      </c>
      <c r="L1874" s="30"/>
      <c r="M1874" s="7" t="s">
        <v>1911</v>
      </c>
      <c r="N1874" s="29" t="s">
        <v>1910</v>
      </c>
      <c r="O1874" s="31">
        <v>7.1068965517241391</v>
      </c>
      <c r="P1874" s="31">
        <v>4.0750000000000002</v>
      </c>
      <c r="Q1874" s="31">
        <v>18.949999999999996</v>
      </c>
      <c r="R1874" s="31">
        <v>68.689285714285717</v>
      </c>
      <c r="S1874" s="31">
        <v>176.81785714285712</v>
      </c>
      <c r="T1874" s="31">
        <v>70.592857142857142</v>
      </c>
      <c r="U1874" s="31">
        <v>68.753571428571433</v>
      </c>
      <c r="V1874" s="31">
        <v>124.77142857142857</v>
      </c>
      <c r="W1874" s="31">
        <v>170.58214285714283</v>
      </c>
      <c r="X1874" s="31">
        <v>174.33214285714283</v>
      </c>
      <c r="Y1874" s="31">
        <v>111.03571428571432</v>
      </c>
      <c r="Z1874" s="31">
        <v>24.664285714285718</v>
      </c>
      <c r="AA1874" s="4">
        <f t="shared" si="29"/>
        <v>1020.3711822660098</v>
      </c>
      <c r="AB1874" s="32">
        <v>337</v>
      </c>
      <c r="AC1874" s="17">
        <v>0.93611111111111112</v>
      </c>
      <c r="AD1874" s="36">
        <v>0.96666666666666667</v>
      </c>
      <c r="AE1874" s="36">
        <v>0.93333333333333335</v>
      </c>
      <c r="AF1874" s="36">
        <v>0.93333333333333335</v>
      </c>
      <c r="AG1874" s="36">
        <v>0.93333333333333335</v>
      </c>
      <c r="AH1874" s="36">
        <v>0.93333333333333335</v>
      </c>
      <c r="AI1874" s="36">
        <v>0.93333333333333335</v>
      </c>
      <c r="AJ1874" s="36">
        <v>0.93333333333333335</v>
      </c>
      <c r="AK1874" s="36">
        <v>0.93333333333333335</v>
      </c>
      <c r="AL1874" s="36">
        <v>0.93333333333333335</v>
      </c>
      <c r="AM1874" s="36">
        <v>0.93333333333333335</v>
      </c>
      <c r="AN1874" s="36">
        <v>0.93333333333333335</v>
      </c>
      <c r="AO1874" s="36">
        <v>0.93333333333333335</v>
      </c>
      <c r="AP1874" s="57" t="str">
        <f t="shared" si="30"/>
        <v>&gt;=80%</v>
      </c>
      <c r="AQ1874" s="55" t="str">
        <f t="shared" si="31"/>
        <v>&gt;=75%</v>
      </c>
      <c r="AR1874" s="56" t="str">
        <f t="shared" si="32"/>
        <v>&gt;=50%</v>
      </c>
      <c r="AT1874" s="121">
        <v>0.8</v>
      </c>
    </row>
    <row r="1875" spans="1:46" ht="15.75" customHeight="1" x14ac:dyDescent="0.25">
      <c r="A1875" s="6">
        <v>28010340</v>
      </c>
      <c r="B1875" s="7" t="s">
        <v>26</v>
      </c>
      <c r="C1875" s="7" t="s">
        <v>248</v>
      </c>
      <c r="D1875" s="7" t="s">
        <v>1171</v>
      </c>
      <c r="E1875" s="7" t="s">
        <v>1129</v>
      </c>
      <c r="F1875" s="7">
        <v>5</v>
      </c>
      <c r="G1875" s="7">
        <v>340</v>
      </c>
      <c r="H1875" s="7">
        <v>-72.981944439999992</v>
      </c>
      <c r="I1875" s="29">
        <v>10.615833330000001</v>
      </c>
      <c r="J1875" s="6" t="s">
        <v>1908</v>
      </c>
      <c r="K1875" s="30">
        <v>25795</v>
      </c>
      <c r="L1875" s="30"/>
      <c r="M1875" s="7" t="s">
        <v>1911</v>
      </c>
      <c r="N1875" s="29" t="s">
        <v>1910</v>
      </c>
      <c r="O1875" s="31">
        <v>16.379310344827587</v>
      </c>
      <c r="P1875" s="31">
        <v>5.8275862068965516</v>
      </c>
      <c r="Q1875" s="31">
        <v>30.941379310344825</v>
      </c>
      <c r="R1875" s="31">
        <v>98.751724137931035</v>
      </c>
      <c r="S1875" s="31">
        <v>200.74137931034483</v>
      </c>
      <c r="T1875" s="31">
        <v>110.51379310344828</v>
      </c>
      <c r="U1875" s="31">
        <v>90.189285714285717</v>
      </c>
      <c r="V1875" s="31">
        <v>127.23333333333333</v>
      </c>
      <c r="W1875" s="31">
        <v>169.46428571428572</v>
      </c>
      <c r="X1875" s="31">
        <v>226.35714285714286</v>
      </c>
      <c r="Y1875" s="31">
        <v>145.48965517241379</v>
      </c>
      <c r="Z1875" s="31">
        <v>49.724137931034484</v>
      </c>
      <c r="AA1875" s="4">
        <f t="shared" si="29"/>
        <v>1271.6130131362888</v>
      </c>
      <c r="AB1875" s="32">
        <v>343</v>
      </c>
      <c r="AC1875" s="17">
        <v>0.95277777777777772</v>
      </c>
      <c r="AD1875" s="36">
        <v>0.96666666666666667</v>
      </c>
      <c r="AE1875" s="36">
        <v>0.96666666666666667</v>
      </c>
      <c r="AF1875" s="36">
        <v>0.96666666666666667</v>
      </c>
      <c r="AG1875" s="36">
        <v>0.96666666666666667</v>
      </c>
      <c r="AH1875" s="36">
        <v>0.96666666666666667</v>
      </c>
      <c r="AI1875" s="36">
        <v>0.96666666666666667</v>
      </c>
      <c r="AJ1875" s="36">
        <v>0.93333333333333335</v>
      </c>
      <c r="AK1875" s="36">
        <v>0.9</v>
      </c>
      <c r="AL1875" s="36">
        <v>0.93333333333333335</v>
      </c>
      <c r="AM1875" s="36">
        <v>0.93333333333333335</v>
      </c>
      <c r="AN1875" s="36">
        <v>0.96666666666666667</v>
      </c>
      <c r="AO1875" s="36">
        <v>0.96666666666666667</v>
      </c>
      <c r="AP1875" s="33" t="str">
        <f t="shared" si="30"/>
        <v>&gt;=80%</v>
      </c>
      <c r="AQ1875" s="55" t="str">
        <f t="shared" si="31"/>
        <v>&gt;=75%</v>
      </c>
      <c r="AR1875" s="56" t="str">
        <f t="shared" si="32"/>
        <v>&gt;=50%</v>
      </c>
      <c r="AT1875" s="121">
        <v>0.8</v>
      </c>
    </row>
    <row r="1876" spans="1:46" ht="15.75" customHeight="1" x14ac:dyDescent="0.25">
      <c r="A1876" s="6">
        <v>28010360</v>
      </c>
      <c r="B1876" s="7" t="s">
        <v>26</v>
      </c>
      <c r="C1876" s="7" t="s">
        <v>754</v>
      </c>
      <c r="D1876" s="7" t="s">
        <v>753</v>
      </c>
      <c r="E1876" s="7" t="s">
        <v>704</v>
      </c>
      <c r="F1876" s="7">
        <v>5</v>
      </c>
      <c r="G1876" s="7">
        <v>800</v>
      </c>
      <c r="H1876" s="7">
        <v>-73.353055560000001</v>
      </c>
      <c r="I1876" s="29">
        <v>10.697333330000001</v>
      </c>
      <c r="J1876" s="6" t="s">
        <v>1908</v>
      </c>
      <c r="K1876" s="30">
        <v>21655</v>
      </c>
      <c r="L1876" s="30"/>
      <c r="M1876" s="7" t="s">
        <v>1911</v>
      </c>
      <c r="N1876" s="29" t="s">
        <v>1910</v>
      </c>
      <c r="O1876" s="31">
        <v>16.223076923076924</v>
      </c>
      <c r="P1876" s="31">
        <v>23.988888888888887</v>
      </c>
      <c r="Q1876" s="31">
        <v>76.788888888888891</v>
      </c>
      <c r="R1876" s="31">
        <v>215.16296296296295</v>
      </c>
      <c r="S1876" s="31">
        <v>289.81481481481478</v>
      </c>
      <c r="T1876" s="31">
        <v>126.73333333333332</v>
      </c>
      <c r="U1876" s="31">
        <v>132.67407407407404</v>
      </c>
      <c r="V1876" s="31">
        <v>190.13703703703706</v>
      </c>
      <c r="W1876" s="31">
        <v>318.04814814814813</v>
      </c>
      <c r="X1876" s="31">
        <v>463.25</v>
      </c>
      <c r="Y1876" s="31">
        <v>273.80370370370372</v>
      </c>
      <c r="Z1876" s="31">
        <v>37.704000000000001</v>
      </c>
      <c r="AA1876" s="4">
        <f t="shared" si="29"/>
        <v>2164.328928774929</v>
      </c>
      <c r="AB1876" s="32">
        <v>320</v>
      </c>
      <c r="AC1876" s="17">
        <v>0.88888888888888884</v>
      </c>
      <c r="AD1876" s="36">
        <v>0.8666666666666667</v>
      </c>
      <c r="AE1876" s="36">
        <v>0.9</v>
      </c>
      <c r="AF1876" s="36">
        <v>0.9</v>
      </c>
      <c r="AG1876" s="36">
        <v>0.9</v>
      </c>
      <c r="AH1876" s="36">
        <v>0.9</v>
      </c>
      <c r="AI1876" s="36">
        <v>0.9</v>
      </c>
      <c r="AJ1876" s="36">
        <v>0.9</v>
      </c>
      <c r="AK1876" s="36">
        <v>0.9</v>
      </c>
      <c r="AL1876" s="36">
        <v>0.9</v>
      </c>
      <c r="AM1876" s="36">
        <v>0.8666666666666667</v>
      </c>
      <c r="AN1876" s="36">
        <v>0.9</v>
      </c>
      <c r="AO1876" s="36">
        <v>0.83333333333333337</v>
      </c>
      <c r="AP1876" s="33" t="str">
        <f t="shared" si="30"/>
        <v>&gt;=80%</v>
      </c>
      <c r="AQ1876" s="55" t="str">
        <f t="shared" si="31"/>
        <v>&gt;=75%</v>
      </c>
      <c r="AR1876" s="56" t="str">
        <f t="shared" si="32"/>
        <v>&gt;=50%</v>
      </c>
      <c r="AT1876" s="121">
        <v>0.8</v>
      </c>
    </row>
    <row r="1877" spans="1:46" ht="15.75" customHeight="1" x14ac:dyDescent="0.25">
      <c r="A1877" s="6">
        <v>28010370</v>
      </c>
      <c r="B1877" s="7" t="s">
        <v>26</v>
      </c>
      <c r="C1877" s="7" t="s">
        <v>758</v>
      </c>
      <c r="D1877" s="7" t="s">
        <v>753</v>
      </c>
      <c r="E1877" s="7" t="s">
        <v>704</v>
      </c>
      <c r="F1877" s="7">
        <v>5</v>
      </c>
      <c r="G1877" s="7">
        <v>180</v>
      </c>
      <c r="H1877" s="7">
        <v>-73.325444439999998</v>
      </c>
      <c r="I1877" s="29">
        <v>10.307083330000001</v>
      </c>
      <c r="J1877" s="6" t="s">
        <v>1908</v>
      </c>
      <c r="K1877" s="30">
        <v>26252</v>
      </c>
      <c r="L1877" s="30"/>
      <c r="M1877" s="7" t="s">
        <v>1911</v>
      </c>
      <c r="N1877" s="29" t="s">
        <v>1910</v>
      </c>
      <c r="O1877" s="31">
        <v>5.9137931034482758</v>
      </c>
      <c r="P1877" s="31">
        <v>11.827586206896552</v>
      </c>
      <c r="Q1877" s="31">
        <v>51.233333333333334</v>
      </c>
      <c r="R1877" s="31">
        <v>132.73793103448276</v>
      </c>
      <c r="S1877" s="31">
        <v>211.88888888888889</v>
      </c>
      <c r="T1877" s="31">
        <v>128</v>
      </c>
      <c r="U1877" s="31">
        <v>107.48275862068965</v>
      </c>
      <c r="V1877" s="31">
        <v>154.5</v>
      </c>
      <c r="W1877" s="31">
        <v>167.41379310344828</v>
      </c>
      <c r="X1877" s="31">
        <v>216.74074074074073</v>
      </c>
      <c r="Y1877" s="31">
        <v>145.30000000000001</v>
      </c>
      <c r="Z1877" s="31">
        <v>41</v>
      </c>
      <c r="AA1877" s="4">
        <f t="shared" si="29"/>
        <v>1374.0388250319284</v>
      </c>
      <c r="AB1877" s="32">
        <v>349</v>
      </c>
      <c r="AC1877" s="17">
        <v>0.96944444444444444</v>
      </c>
      <c r="AD1877" s="36">
        <v>0.96666666666666667</v>
      </c>
      <c r="AE1877" s="36">
        <v>0.96666666666666667</v>
      </c>
      <c r="AF1877" s="36">
        <v>1</v>
      </c>
      <c r="AG1877" s="36">
        <v>0.96666666666666667</v>
      </c>
      <c r="AH1877" s="36">
        <v>0.9</v>
      </c>
      <c r="AI1877" s="36">
        <v>1</v>
      </c>
      <c r="AJ1877" s="36">
        <v>0.96666666666666667</v>
      </c>
      <c r="AK1877" s="36">
        <v>1</v>
      </c>
      <c r="AL1877" s="36">
        <v>0.96666666666666667</v>
      </c>
      <c r="AM1877" s="36">
        <v>0.9</v>
      </c>
      <c r="AN1877" s="36">
        <v>1</v>
      </c>
      <c r="AO1877" s="36">
        <v>1</v>
      </c>
      <c r="AP1877" s="33" t="str">
        <f t="shared" si="30"/>
        <v>&gt;=80%</v>
      </c>
      <c r="AQ1877" s="55" t="str">
        <f t="shared" si="31"/>
        <v>&gt;=75%</v>
      </c>
      <c r="AR1877" s="56" t="str">
        <f t="shared" si="32"/>
        <v>&gt;=50%</v>
      </c>
      <c r="AT1877" s="121">
        <v>0.8</v>
      </c>
    </row>
    <row r="1878" spans="1:46" ht="15.75" customHeight="1" x14ac:dyDescent="0.25">
      <c r="A1878" s="6">
        <v>28015070</v>
      </c>
      <c r="B1878" s="7" t="s">
        <v>56</v>
      </c>
      <c r="C1878" s="7" t="s">
        <v>1170</v>
      </c>
      <c r="D1878" s="7" t="s">
        <v>1170</v>
      </c>
      <c r="E1878" s="7" t="s">
        <v>1129</v>
      </c>
      <c r="F1878" s="7">
        <v>5</v>
      </c>
      <c r="G1878" s="7">
        <v>255</v>
      </c>
      <c r="H1878" s="7">
        <v>-73.016388890000002</v>
      </c>
      <c r="I1878" s="29">
        <v>10.566388890000001</v>
      </c>
      <c r="J1878" s="6" t="s">
        <v>1908</v>
      </c>
      <c r="K1878" s="30">
        <v>27621</v>
      </c>
      <c r="L1878" s="30"/>
      <c r="M1878" s="7" t="s">
        <v>1911</v>
      </c>
      <c r="N1878" s="29" t="s">
        <v>1910</v>
      </c>
      <c r="O1878" s="31">
        <v>6.1259259259259249</v>
      </c>
      <c r="P1878" s="31">
        <v>10.346428571428572</v>
      </c>
      <c r="Q1878" s="31">
        <v>40.989285714285721</v>
      </c>
      <c r="R1878" s="31">
        <v>107.78571428571429</v>
      </c>
      <c r="S1878" s="31">
        <v>176.66206896551728</v>
      </c>
      <c r="T1878" s="31">
        <v>121.31153846153846</v>
      </c>
      <c r="U1878" s="31">
        <v>86.806896551724122</v>
      </c>
      <c r="V1878" s="31">
        <v>109.85000000000004</v>
      </c>
      <c r="W1878" s="31">
        <v>157.78749999999999</v>
      </c>
      <c r="X1878" s="31">
        <v>185.89999999999998</v>
      </c>
      <c r="Y1878" s="31">
        <v>151.01481481481477</v>
      </c>
      <c r="Z1878" s="31">
        <v>49.186206896551724</v>
      </c>
      <c r="AA1878" s="4">
        <f t="shared" si="29"/>
        <v>1203.766380187501</v>
      </c>
      <c r="AB1878" s="32">
        <v>332</v>
      </c>
      <c r="AC1878" s="17">
        <v>0.92222222222222228</v>
      </c>
      <c r="AD1878" s="36">
        <v>0.9</v>
      </c>
      <c r="AE1878" s="36">
        <v>0.93333333333333335</v>
      </c>
      <c r="AF1878" s="36">
        <v>0.93333333333333335</v>
      </c>
      <c r="AG1878" s="36">
        <v>0.93333333333333335</v>
      </c>
      <c r="AH1878" s="36">
        <v>0.96666666666666667</v>
      </c>
      <c r="AI1878" s="36">
        <v>0.8666666666666667</v>
      </c>
      <c r="AJ1878" s="36">
        <v>0.96666666666666667</v>
      </c>
      <c r="AK1878" s="36">
        <v>0.93333333333333335</v>
      </c>
      <c r="AL1878" s="36">
        <v>0.8</v>
      </c>
      <c r="AM1878" s="36">
        <v>0.96666666666666667</v>
      </c>
      <c r="AN1878" s="36">
        <v>0.9</v>
      </c>
      <c r="AO1878" s="36">
        <v>0.96666666666666667</v>
      </c>
      <c r="AP1878" s="33" t="str">
        <f t="shared" si="30"/>
        <v>&gt;=80%</v>
      </c>
      <c r="AQ1878" s="55" t="str">
        <f t="shared" si="31"/>
        <v>&gt;=75%</v>
      </c>
      <c r="AR1878" s="56" t="str">
        <f t="shared" si="32"/>
        <v>&gt;=50%</v>
      </c>
      <c r="AT1878" s="121">
        <v>0.8</v>
      </c>
    </row>
    <row r="1879" spans="1:46" ht="15.75" customHeight="1" x14ac:dyDescent="0.25">
      <c r="A1879" s="6">
        <v>28020080</v>
      </c>
      <c r="B1879" s="7" t="s">
        <v>26</v>
      </c>
      <c r="C1879" s="7" t="s">
        <v>711</v>
      </c>
      <c r="D1879" s="7" t="s">
        <v>708</v>
      </c>
      <c r="E1879" s="7" t="s">
        <v>704</v>
      </c>
      <c r="F1879" s="7">
        <v>5</v>
      </c>
      <c r="G1879" s="7">
        <v>60</v>
      </c>
      <c r="H1879" s="7">
        <v>-73.462194440000005</v>
      </c>
      <c r="I1879" s="29">
        <v>9.8480833300000015</v>
      </c>
      <c r="J1879" s="6" t="s">
        <v>1908</v>
      </c>
      <c r="K1879" s="30">
        <v>21777</v>
      </c>
      <c r="L1879" s="30"/>
      <c r="M1879" s="7" t="s">
        <v>1911</v>
      </c>
      <c r="N1879" s="29" t="s">
        <v>1910</v>
      </c>
      <c r="O1879" s="31">
        <v>7.333333333333333</v>
      </c>
      <c r="P1879" s="31">
        <v>20.620689655172413</v>
      </c>
      <c r="Q1879" s="31">
        <v>82.517241379310349</v>
      </c>
      <c r="R1879" s="31">
        <v>129.03793103448277</v>
      </c>
      <c r="S1879" s="31">
        <v>164.03703703703704</v>
      </c>
      <c r="T1879" s="31">
        <v>126.78846153846153</v>
      </c>
      <c r="U1879" s="31">
        <v>147.66666666666666</v>
      </c>
      <c r="V1879" s="31">
        <v>141.4</v>
      </c>
      <c r="W1879" s="31">
        <v>165.15384615384616</v>
      </c>
      <c r="X1879" s="31">
        <v>208.76785714285714</v>
      </c>
      <c r="Y1879" s="31">
        <v>192.34482758620689</v>
      </c>
      <c r="Z1879" s="31">
        <v>35.74074074074074</v>
      </c>
      <c r="AA1879" s="4">
        <f t="shared" si="29"/>
        <v>1421.4086322681151</v>
      </c>
      <c r="AB1879" s="32">
        <v>334</v>
      </c>
      <c r="AC1879" s="17">
        <v>0.92777777777777781</v>
      </c>
      <c r="AD1879" s="36">
        <v>1</v>
      </c>
      <c r="AE1879" s="36">
        <v>0.96666666666666667</v>
      </c>
      <c r="AF1879" s="36">
        <v>0.96666666666666667</v>
      </c>
      <c r="AG1879" s="36">
        <v>0.96666666666666667</v>
      </c>
      <c r="AH1879" s="36">
        <v>0.9</v>
      </c>
      <c r="AI1879" s="36">
        <v>0.8666666666666667</v>
      </c>
      <c r="AJ1879" s="36">
        <v>0.9</v>
      </c>
      <c r="AK1879" s="36">
        <v>0.9</v>
      </c>
      <c r="AL1879" s="36">
        <v>0.8666666666666667</v>
      </c>
      <c r="AM1879" s="36">
        <v>0.93333333333333335</v>
      </c>
      <c r="AN1879" s="36">
        <v>0.96666666666666667</v>
      </c>
      <c r="AO1879" s="36">
        <v>0.9</v>
      </c>
      <c r="AP1879" s="33" t="str">
        <f t="shared" si="30"/>
        <v>&gt;=80%</v>
      </c>
      <c r="AQ1879" s="55" t="str">
        <f t="shared" si="31"/>
        <v>&gt;=75%</v>
      </c>
      <c r="AR1879" s="56" t="str">
        <f t="shared" si="32"/>
        <v>&gt;=50%</v>
      </c>
      <c r="AT1879" s="121">
        <v>0.8</v>
      </c>
    </row>
    <row r="1880" spans="1:46" ht="15.75" customHeight="1" x14ac:dyDescent="0.25">
      <c r="A1880" s="6">
        <v>28020150</v>
      </c>
      <c r="B1880" s="7" t="s">
        <v>26</v>
      </c>
      <c r="C1880" s="7" t="s">
        <v>757</v>
      </c>
      <c r="D1880" s="7" t="s">
        <v>753</v>
      </c>
      <c r="E1880" s="7" t="s">
        <v>704</v>
      </c>
      <c r="F1880" s="7">
        <v>5</v>
      </c>
      <c r="G1880" s="7">
        <v>60</v>
      </c>
      <c r="H1880" s="7">
        <v>-73.668833329999998</v>
      </c>
      <c r="I1880" s="29">
        <v>10.029972219999999</v>
      </c>
      <c r="J1880" s="6" t="s">
        <v>1908</v>
      </c>
      <c r="K1880" s="30">
        <v>22416</v>
      </c>
      <c r="L1880" s="30"/>
      <c r="M1880" s="7" t="s">
        <v>1911</v>
      </c>
      <c r="N1880" s="29" t="s">
        <v>1910</v>
      </c>
      <c r="O1880" s="31">
        <v>13.4</v>
      </c>
      <c r="P1880" s="31">
        <v>26.8</v>
      </c>
      <c r="Q1880" s="31">
        <v>73.34482758620689</v>
      </c>
      <c r="R1880" s="31">
        <v>111.10344827586206</v>
      </c>
      <c r="S1880" s="31">
        <v>164.31034482758622</v>
      </c>
      <c r="T1880" s="31">
        <v>107.36999999999999</v>
      </c>
      <c r="U1880" s="31">
        <v>129.44999999999999</v>
      </c>
      <c r="V1880" s="31">
        <v>152.26333333333332</v>
      </c>
      <c r="W1880" s="31">
        <v>170</v>
      </c>
      <c r="X1880" s="31">
        <v>174.7</v>
      </c>
      <c r="Y1880" s="31">
        <v>156.48275862068965</v>
      </c>
      <c r="Z1880" s="31">
        <v>45.206896551724135</v>
      </c>
      <c r="AA1880" s="4">
        <f t="shared" si="29"/>
        <v>1324.4316091954024</v>
      </c>
      <c r="AB1880" s="32">
        <v>354</v>
      </c>
      <c r="AC1880" s="17">
        <v>0.98333333333333328</v>
      </c>
      <c r="AD1880" s="36">
        <v>1</v>
      </c>
      <c r="AE1880" s="36">
        <v>1</v>
      </c>
      <c r="AF1880" s="36">
        <v>0.96666666666666667</v>
      </c>
      <c r="AG1880" s="36">
        <v>0.96666666666666667</v>
      </c>
      <c r="AH1880" s="36">
        <v>0.96666666666666667</v>
      </c>
      <c r="AI1880" s="36">
        <v>1</v>
      </c>
      <c r="AJ1880" s="36">
        <v>1</v>
      </c>
      <c r="AK1880" s="36">
        <v>1</v>
      </c>
      <c r="AL1880" s="36">
        <v>0.96666666666666667</v>
      </c>
      <c r="AM1880" s="36">
        <v>1</v>
      </c>
      <c r="AN1880" s="36">
        <v>0.96666666666666667</v>
      </c>
      <c r="AO1880" s="36">
        <v>0.96666666666666667</v>
      </c>
      <c r="AP1880" s="33" t="str">
        <f t="shared" si="30"/>
        <v>&gt;=80%</v>
      </c>
      <c r="AQ1880" s="55" t="str">
        <f t="shared" si="31"/>
        <v>&gt;=75%</v>
      </c>
      <c r="AR1880" s="56" t="str">
        <f t="shared" si="32"/>
        <v>&gt;=50%</v>
      </c>
      <c r="AT1880" s="121">
        <v>0.8</v>
      </c>
    </row>
    <row r="1881" spans="1:46" ht="15.75" customHeight="1" x14ac:dyDescent="0.25">
      <c r="A1881" s="6">
        <v>28020230</v>
      </c>
      <c r="B1881" s="7" t="s">
        <v>26</v>
      </c>
      <c r="C1881" s="7" t="s">
        <v>2688</v>
      </c>
      <c r="D1881" s="7" t="s">
        <v>2689</v>
      </c>
      <c r="E1881" s="7" t="s">
        <v>704</v>
      </c>
      <c r="F1881" s="7">
        <v>5</v>
      </c>
      <c r="G1881" s="7">
        <v>100</v>
      </c>
      <c r="H1881" s="7">
        <v>-73.3</v>
      </c>
      <c r="I1881" s="29">
        <v>9.7333333300000007</v>
      </c>
      <c r="J1881" s="6" t="s">
        <v>1890</v>
      </c>
      <c r="K1881" s="30">
        <v>22904</v>
      </c>
      <c r="L1881" s="30">
        <v>40466</v>
      </c>
      <c r="M1881" s="7" t="s">
        <v>1911</v>
      </c>
      <c r="N1881" s="29" t="s">
        <v>1910</v>
      </c>
      <c r="O1881" s="31">
        <v>6.01</v>
      </c>
      <c r="P1881" s="31">
        <v>26.6</v>
      </c>
      <c r="Q1881" s="31">
        <v>77</v>
      </c>
      <c r="R1881" s="31">
        <v>111.02000000000001</v>
      </c>
      <c r="S1881" s="31">
        <v>203.88888888888889</v>
      </c>
      <c r="T1881" s="31">
        <v>120.55555555555556</v>
      </c>
      <c r="U1881" s="31">
        <v>114.92999999999999</v>
      </c>
      <c r="V1881" s="31">
        <v>176.54000000000002</v>
      </c>
      <c r="W1881" s="31">
        <v>202.62</v>
      </c>
      <c r="X1881" s="31">
        <v>195.02222222222224</v>
      </c>
      <c r="Y1881" s="31">
        <v>169.14000000000001</v>
      </c>
      <c r="Z1881" s="31">
        <v>47.727272727272727</v>
      </c>
      <c r="AA1881" s="4">
        <f t="shared" si="29"/>
        <v>1451.0539393939398</v>
      </c>
      <c r="AB1881" s="32">
        <v>118</v>
      </c>
      <c r="AC1881" s="17">
        <v>0.32777777777777778</v>
      </c>
      <c r="AD1881" s="36">
        <v>0.33333333333333331</v>
      </c>
      <c r="AE1881" s="36">
        <v>0.33333333333333331</v>
      </c>
      <c r="AF1881" s="36">
        <v>0.33333333333333331</v>
      </c>
      <c r="AG1881" s="36">
        <v>0.33333333333333331</v>
      </c>
      <c r="AH1881" s="36">
        <v>0.3</v>
      </c>
      <c r="AI1881" s="36">
        <v>0.3</v>
      </c>
      <c r="AJ1881" s="36">
        <v>0.33333333333333331</v>
      </c>
      <c r="AK1881" s="36">
        <v>0.33333333333333331</v>
      </c>
      <c r="AL1881" s="36">
        <v>0.33333333333333331</v>
      </c>
      <c r="AM1881" s="36">
        <v>0.3</v>
      </c>
      <c r="AN1881" s="36">
        <v>0.33333333333333331</v>
      </c>
      <c r="AO1881" s="36">
        <v>0.36666666666666664</v>
      </c>
      <c r="AP1881" s="33" t="str">
        <f t="shared" si="30"/>
        <v>-</v>
      </c>
      <c r="AQ1881" s="55" t="str">
        <f t="shared" si="31"/>
        <v>-</v>
      </c>
      <c r="AR1881" s="56" t="str">
        <f t="shared" si="32"/>
        <v>-</v>
      </c>
      <c r="AS1881" s="34" t="s">
        <v>1890</v>
      </c>
      <c r="AT1881" s="122" t="s">
        <v>5208</v>
      </c>
    </row>
    <row r="1882" spans="1:46" ht="15.75" customHeight="1" x14ac:dyDescent="0.25">
      <c r="A1882" s="6">
        <v>28020310</v>
      </c>
      <c r="B1882" s="7" t="s">
        <v>26</v>
      </c>
      <c r="C1882" s="7" t="s">
        <v>2690</v>
      </c>
      <c r="D1882" s="7" t="s">
        <v>708</v>
      </c>
      <c r="E1882" s="7" t="s">
        <v>704</v>
      </c>
      <c r="F1882" s="7">
        <v>5</v>
      </c>
      <c r="G1882" s="7">
        <v>200</v>
      </c>
      <c r="H1882" s="7">
        <v>-73.150000000000006</v>
      </c>
      <c r="I1882" s="29">
        <v>10.1</v>
      </c>
      <c r="J1882" s="6" t="s">
        <v>1890</v>
      </c>
      <c r="K1882" s="30">
        <v>25096</v>
      </c>
      <c r="L1882" s="30">
        <v>38214</v>
      </c>
      <c r="M1882" s="7" t="s">
        <v>1911</v>
      </c>
      <c r="N1882" s="29" t="s">
        <v>1910</v>
      </c>
      <c r="O1882" s="31">
        <v>25.75</v>
      </c>
      <c r="P1882" s="31">
        <v>46.25</v>
      </c>
      <c r="Q1882" s="31">
        <v>56.75</v>
      </c>
      <c r="R1882" s="31">
        <v>208.83333333333334</v>
      </c>
      <c r="S1882" s="31">
        <v>240.16666666666666</v>
      </c>
      <c r="T1882" s="31">
        <v>183.58333333333334</v>
      </c>
      <c r="U1882" s="31">
        <v>170.41666666666666</v>
      </c>
      <c r="V1882" s="31">
        <v>164.90909090909091</v>
      </c>
      <c r="W1882" s="31">
        <v>282.27272727272725</v>
      </c>
      <c r="X1882" s="31">
        <v>226.77272727272728</v>
      </c>
      <c r="Y1882" s="31">
        <v>181.63636363636363</v>
      </c>
      <c r="Z1882" s="31">
        <v>65.666666666666671</v>
      </c>
      <c r="AA1882" s="4">
        <f t="shared" si="29"/>
        <v>1853.0075757575758</v>
      </c>
      <c r="AB1882" s="32">
        <v>140</v>
      </c>
      <c r="AC1882" s="17">
        <v>0.3888888888888889</v>
      </c>
      <c r="AD1882" s="36">
        <v>0.4</v>
      </c>
      <c r="AE1882" s="36">
        <v>0.4</v>
      </c>
      <c r="AF1882" s="36">
        <v>0.4</v>
      </c>
      <c r="AG1882" s="36">
        <v>0.4</v>
      </c>
      <c r="AH1882" s="36">
        <v>0.4</v>
      </c>
      <c r="AI1882" s="36">
        <v>0.4</v>
      </c>
      <c r="AJ1882" s="36">
        <v>0.4</v>
      </c>
      <c r="AK1882" s="36">
        <v>0.36666666666666664</v>
      </c>
      <c r="AL1882" s="36">
        <v>0.36666666666666664</v>
      </c>
      <c r="AM1882" s="36">
        <v>0.36666666666666664</v>
      </c>
      <c r="AN1882" s="36">
        <v>0.36666666666666664</v>
      </c>
      <c r="AO1882" s="36">
        <v>0.4</v>
      </c>
      <c r="AP1882" s="33" t="str">
        <f t="shared" si="30"/>
        <v>-</v>
      </c>
      <c r="AQ1882" s="55" t="str">
        <f t="shared" si="31"/>
        <v>-</v>
      </c>
      <c r="AR1882" s="56" t="str">
        <f t="shared" si="32"/>
        <v>-</v>
      </c>
      <c r="AS1882" s="34" t="s">
        <v>1890</v>
      </c>
      <c r="AT1882" s="122" t="s">
        <v>5208</v>
      </c>
    </row>
    <row r="1883" spans="1:46" ht="15.75" customHeight="1" x14ac:dyDescent="0.25">
      <c r="A1883" s="6">
        <v>28020410</v>
      </c>
      <c r="B1883" s="7" t="s">
        <v>26</v>
      </c>
      <c r="C1883" s="7" t="s">
        <v>748</v>
      </c>
      <c r="D1883" s="7" t="s">
        <v>747</v>
      </c>
      <c r="E1883" s="7" t="s">
        <v>704</v>
      </c>
      <c r="F1883" s="7">
        <v>5</v>
      </c>
      <c r="G1883" s="7">
        <v>150</v>
      </c>
      <c r="H1883" s="7">
        <v>-73.317027779999989</v>
      </c>
      <c r="I1883" s="29">
        <v>10.184166670000002</v>
      </c>
      <c r="J1883" s="6" t="s">
        <v>1908</v>
      </c>
      <c r="K1883" s="30">
        <v>26557</v>
      </c>
      <c r="L1883" s="30"/>
      <c r="M1883" s="7" t="s">
        <v>1911</v>
      </c>
      <c r="N1883" s="29" t="s">
        <v>1910</v>
      </c>
      <c r="O1883" s="31">
        <v>13.814814814814815</v>
      </c>
      <c r="P1883" s="31">
        <v>12.555555555555555</v>
      </c>
      <c r="Q1883" s="31">
        <v>45.642857142857146</v>
      </c>
      <c r="R1883" s="31">
        <v>130.73076923076923</v>
      </c>
      <c r="S1883" s="31">
        <v>168.09259259259258</v>
      </c>
      <c r="T1883" s="31">
        <v>99.051724137931032</v>
      </c>
      <c r="U1883" s="31">
        <v>99.107142857142861</v>
      </c>
      <c r="V1883" s="31">
        <v>138.1758620689655</v>
      </c>
      <c r="W1883" s="31">
        <v>139.54482758620691</v>
      </c>
      <c r="X1883" s="31">
        <v>202.95</v>
      </c>
      <c r="Y1883" s="31">
        <v>185.7551724137931</v>
      </c>
      <c r="Z1883" s="31">
        <v>45.785714285714285</v>
      </c>
      <c r="AA1883" s="4">
        <f t="shared" si="29"/>
        <v>1281.2070326863429</v>
      </c>
      <c r="AB1883" s="32">
        <v>337</v>
      </c>
      <c r="AC1883" s="17">
        <v>0.93611111111111112</v>
      </c>
      <c r="AD1883" s="36">
        <v>0.9</v>
      </c>
      <c r="AE1883" s="36">
        <v>0.9</v>
      </c>
      <c r="AF1883" s="36">
        <v>0.93333333333333335</v>
      </c>
      <c r="AG1883" s="36">
        <v>0.8666666666666667</v>
      </c>
      <c r="AH1883" s="36">
        <v>0.9</v>
      </c>
      <c r="AI1883" s="36">
        <v>0.96666666666666667</v>
      </c>
      <c r="AJ1883" s="36">
        <v>0.93333333333333335</v>
      </c>
      <c r="AK1883" s="36">
        <v>0.96666666666666667</v>
      </c>
      <c r="AL1883" s="36">
        <v>0.96666666666666667</v>
      </c>
      <c r="AM1883" s="36">
        <v>1</v>
      </c>
      <c r="AN1883" s="36">
        <v>0.96666666666666667</v>
      </c>
      <c r="AO1883" s="36">
        <v>0.93333333333333335</v>
      </c>
      <c r="AP1883" s="33" t="str">
        <f t="shared" si="30"/>
        <v>&gt;=80%</v>
      </c>
      <c r="AQ1883" s="55" t="str">
        <f t="shared" si="31"/>
        <v>&gt;=75%</v>
      </c>
      <c r="AR1883" s="56" t="str">
        <f t="shared" si="32"/>
        <v>&gt;=50%</v>
      </c>
      <c r="AT1883" s="121">
        <v>0.8</v>
      </c>
    </row>
    <row r="1884" spans="1:46" ht="15.75" customHeight="1" x14ac:dyDescent="0.25">
      <c r="A1884" s="6">
        <v>28020420</v>
      </c>
      <c r="B1884" s="7" t="s">
        <v>26</v>
      </c>
      <c r="C1884" s="7" t="s">
        <v>749</v>
      </c>
      <c r="D1884" s="7" t="s">
        <v>747</v>
      </c>
      <c r="E1884" s="7" t="s">
        <v>704</v>
      </c>
      <c r="F1884" s="7">
        <v>5</v>
      </c>
      <c r="G1884" s="7">
        <v>70</v>
      </c>
      <c r="H1884" s="7">
        <v>-73.547694440000001</v>
      </c>
      <c r="I1884" s="29">
        <v>9.8446111100000007</v>
      </c>
      <c r="J1884" s="6" t="s">
        <v>1908</v>
      </c>
      <c r="K1884" s="30">
        <v>26557</v>
      </c>
      <c r="L1884" s="30"/>
      <c r="M1884" s="7" t="s">
        <v>1911</v>
      </c>
      <c r="N1884" s="29" t="s">
        <v>1910</v>
      </c>
      <c r="O1884" s="31">
        <v>15</v>
      </c>
      <c r="P1884" s="31">
        <v>21.576923076923077</v>
      </c>
      <c r="Q1884" s="31">
        <v>122.80769230769231</v>
      </c>
      <c r="R1884" s="31">
        <v>172.46428571428572</v>
      </c>
      <c r="S1884" s="31">
        <v>187.03571428571428</v>
      </c>
      <c r="T1884" s="31">
        <v>139.32142857142858</v>
      </c>
      <c r="U1884" s="31">
        <v>140.75</v>
      </c>
      <c r="V1884" s="31">
        <v>160.67857142857142</v>
      </c>
      <c r="W1884" s="31">
        <v>182.42857142857142</v>
      </c>
      <c r="X1884" s="31">
        <v>170.65384615384616</v>
      </c>
      <c r="Y1884" s="31">
        <v>195.76</v>
      </c>
      <c r="Z1884" s="31">
        <v>54.28</v>
      </c>
      <c r="AA1884" s="4">
        <f t="shared" si="29"/>
        <v>1562.757032967033</v>
      </c>
      <c r="AB1884" s="32">
        <v>321</v>
      </c>
      <c r="AC1884" s="17">
        <v>0.89166666666666672</v>
      </c>
      <c r="AD1884" s="36">
        <v>0.83333333333333337</v>
      </c>
      <c r="AE1884" s="36">
        <v>0.8666666666666667</v>
      </c>
      <c r="AF1884" s="36">
        <v>0.8666666666666667</v>
      </c>
      <c r="AG1884" s="36">
        <v>0.93333333333333335</v>
      </c>
      <c r="AH1884" s="36">
        <v>0.93333333333333335</v>
      </c>
      <c r="AI1884" s="36">
        <v>0.93333333333333335</v>
      </c>
      <c r="AJ1884" s="36">
        <v>0.93333333333333335</v>
      </c>
      <c r="AK1884" s="36">
        <v>0.93333333333333335</v>
      </c>
      <c r="AL1884" s="36">
        <v>0.93333333333333335</v>
      </c>
      <c r="AM1884" s="36">
        <v>0.8666666666666667</v>
      </c>
      <c r="AN1884" s="36">
        <v>0.83333333333333337</v>
      </c>
      <c r="AO1884" s="36">
        <v>0.83333333333333337</v>
      </c>
      <c r="AP1884" s="33" t="str">
        <f t="shared" si="30"/>
        <v>&gt;=80%</v>
      </c>
      <c r="AQ1884" s="55" t="str">
        <f t="shared" si="31"/>
        <v>&gt;=75%</v>
      </c>
      <c r="AR1884" s="56" t="str">
        <f t="shared" si="32"/>
        <v>&gt;=50%</v>
      </c>
      <c r="AT1884" s="121">
        <v>0.8</v>
      </c>
    </row>
    <row r="1885" spans="1:46" ht="15.75" customHeight="1" x14ac:dyDescent="0.25">
      <c r="A1885" s="6">
        <v>28020440</v>
      </c>
      <c r="B1885" s="7" t="s">
        <v>26</v>
      </c>
      <c r="C1885" s="7" t="s">
        <v>712</v>
      </c>
      <c r="D1885" s="7" t="s">
        <v>708</v>
      </c>
      <c r="E1885" s="7" t="s">
        <v>704</v>
      </c>
      <c r="F1885" s="7">
        <v>5</v>
      </c>
      <c r="G1885" s="7">
        <v>80</v>
      </c>
      <c r="H1885" s="7">
        <v>-73.286138890000004</v>
      </c>
      <c r="I1885" s="29">
        <v>9.9170277799999997</v>
      </c>
      <c r="J1885" s="6" t="s">
        <v>1908</v>
      </c>
      <c r="K1885" s="30">
        <v>21655</v>
      </c>
      <c r="L1885" s="30"/>
      <c r="M1885" s="7" t="s">
        <v>1911</v>
      </c>
      <c r="N1885" s="29" t="s">
        <v>1910</v>
      </c>
      <c r="O1885" s="31">
        <v>23.357142857142858</v>
      </c>
      <c r="P1885" s="31">
        <v>28.060714285714287</v>
      </c>
      <c r="Q1885" s="31">
        <v>68.7</v>
      </c>
      <c r="R1885" s="31">
        <v>116.28965517241377</v>
      </c>
      <c r="S1885" s="31">
        <v>192.15666666666667</v>
      </c>
      <c r="T1885" s="31">
        <v>114.06206896551724</v>
      </c>
      <c r="U1885" s="31">
        <v>129.55172413793105</v>
      </c>
      <c r="V1885" s="31">
        <v>160.22666666666666</v>
      </c>
      <c r="W1885" s="31">
        <v>182.23214285714286</v>
      </c>
      <c r="X1885" s="31">
        <v>242.25769230769234</v>
      </c>
      <c r="Y1885" s="31">
        <v>191.63793103448276</v>
      </c>
      <c r="Z1885" s="31">
        <v>56.925925925925924</v>
      </c>
      <c r="AA1885" s="4">
        <f t="shared" si="29"/>
        <v>1505.4583308772965</v>
      </c>
      <c r="AB1885" s="32">
        <v>341</v>
      </c>
      <c r="AC1885" s="17">
        <v>0.94722222222222219</v>
      </c>
      <c r="AD1885" s="36">
        <v>0.93333333333333335</v>
      </c>
      <c r="AE1885" s="36">
        <v>0.93333333333333335</v>
      </c>
      <c r="AF1885" s="36">
        <v>0.93333333333333335</v>
      </c>
      <c r="AG1885" s="36">
        <v>0.96666666666666667</v>
      </c>
      <c r="AH1885" s="36">
        <v>1</v>
      </c>
      <c r="AI1885" s="36">
        <v>0.96666666666666667</v>
      </c>
      <c r="AJ1885" s="36">
        <v>0.96666666666666667</v>
      </c>
      <c r="AK1885" s="36">
        <v>1</v>
      </c>
      <c r="AL1885" s="36">
        <v>0.93333333333333335</v>
      </c>
      <c r="AM1885" s="36">
        <v>0.8666666666666667</v>
      </c>
      <c r="AN1885" s="36">
        <v>0.96666666666666667</v>
      </c>
      <c r="AO1885" s="36">
        <v>0.9</v>
      </c>
      <c r="AP1885" s="33" t="str">
        <f t="shared" si="30"/>
        <v>&gt;=80%</v>
      </c>
      <c r="AQ1885" s="55" t="str">
        <f t="shared" si="31"/>
        <v>&gt;=75%</v>
      </c>
      <c r="AR1885" s="56" t="str">
        <f t="shared" si="32"/>
        <v>&gt;=50%</v>
      </c>
      <c r="AT1885" s="121">
        <v>0.8</v>
      </c>
    </row>
    <row r="1886" spans="1:46" ht="15.75" customHeight="1" x14ac:dyDescent="0.25">
      <c r="A1886" s="6">
        <v>28020460</v>
      </c>
      <c r="B1886" s="7" t="s">
        <v>26</v>
      </c>
      <c r="C1886" s="7" t="s">
        <v>707</v>
      </c>
      <c r="D1886" s="7" t="s">
        <v>708</v>
      </c>
      <c r="E1886" s="7" t="s">
        <v>704</v>
      </c>
      <c r="F1886" s="7">
        <v>5</v>
      </c>
      <c r="G1886" s="7">
        <v>90</v>
      </c>
      <c r="H1886" s="7">
        <v>-73.243388890000006</v>
      </c>
      <c r="I1886" s="29">
        <v>10.044638890000002</v>
      </c>
      <c r="J1886" s="6" t="s">
        <v>1908</v>
      </c>
      <c r="K1886" s="30">
        <v>29174</v>
      </c>
      <c r="L1886" s="30"/>
      <c r="M1886" s="7" t="s">
        <v>1911</v>
      </c>
      <c r="N1886" s="29" t="s">
        <v>1910</v>
      </c>
      <c r="O1886" s="31">
        <v>27.724137931034484</v>
      </c>
      <c r="P1886" s="31">
        <v>28.448275862068964</v>
      </c>
      <c r="Q1886" s="31">
        <v>83.744827586206895</v>
      </c>
      <c r="R1886" s="31">
        <v>141.86666666666667</v>
      </c>
      <c r="S1886" s="31">
        <v>213.62068965517241</v>
      </c>
      <c r="T1886" s="31">
        <v>126.55172413793103</v>
      </c>
      <c r="U1886" s="31">
        <v>121.62666666666668</v>
      </c>
      <c r="V1886" s="31">
        <v>169.56666666666666</v>
      </c>
      <c r="W1886" s="31">
        <v>166.31666666666666</v>
      </c>
      <c r="X1886" s="31">
        <v>248.73333333333332</v>
      </c>
      <c r="Y1886" s="31">
        <v>170.33793103448278</v>
      </c>
      <c r="Z1886" s="31">
        <v>59.193333333333335</v>
      </c>
      <c r="AA1886" s="4">
        <f t="shared" si="29"/>
        <v>1557.7309195402299</v>
      </c>
      <c r="AB1886" s="32">
        <v>354</v>
      </c>
      <c r="AC1886" s="17">
        <v>0.98333333333333328</v>
      </c>
      <c r="AD1886" s="36">
        <v>0.96666666666666667</v>
      </c>
      <c r="AE1886" s="36">
        <v>0.96666666666666667</v>
      </c>
      <c r="AF1886" s="36">
        <v>0.96666666666666667</v>
      </c>
      <c r="AG1886" s="36">
        <v>1</v>
      </c>
      <c r="AH1886" s="36">
        <v>0.96666666666666667</v>
      </c>
      <c r="AI1886" s="36">
        <v>0.96666666666666667</v>
      </c>
      <c r="AJ1886" s="36">
        <v>1</v>
      </c>
      <c r="AK1886" s="36">
        <v>1</v>
      </c>
      <c r="AL1886" s="36">
        <v>1</v>
      </c>
      <c r="AM1886" s="36">
        <v>1</v>
      </c>
      <c r="AN1886" s="36">
        <v>0.96666666666666667</v>
      </c>
      <c r="AO1886" s="36">
        <v>1</v>
      </c>
      <c r="AP1886" s="33" t="str">
        <f t="shared" si="30"/>
        <v>&gt;=80%</v>
      </c>
      <c r="AQ1886" s="55" t="str">
        <f t="shared" si="31"/>
        <v>&gt;=75%</v>
      </c>
      <c r="AR1886" s="56" t="str">
        <f t="shared" si="32"/>
        <v>&gt;=50%</v>
      </c>
      <c r="AT1886" s="121">
        <v>0.8</v>
      </c>
    </row>
    <row r="1887" spans="1:46" ht="15.75" customHeight="1" x14ac:dyDescent="0.25">
      <c r="A1887" s="6">
        <v>28020590</v>
      </c>
      <c r="B1887" s="7" t="s">
        <v>26</v>
      </c>
      <c r="C1887" s="7" t="s">
        <v>33</v>
      </c>
      <c r="D1887" s="7" t="s">
        <v>747</v>
      </c>
      <c r="E1887" s="7" t="s">
        <v>704</v>
      </c>
      <c r="F1887" s="7">
        <v>5</v>
      </c>
      <c r="G1887" s="7">
        <v>140</v>
      </c>
      <c r="H1887" s="7">
        <v>-73.221722220000004</v>
      </c>
      <c r="I1887" s="29">
        <v>10.152388890000001</v>
      </c>
      <c r="J1887" s="6" t="s">
        <v>1908</v>
      </c>
      <c r="K1887" s="30">
        <v>28870</v>
      </c>
      <c r="L1887" s="30"/>
      <c r="M1887" s="7" t="s">
        <v>1911</v>
      </c>
      <c r="N1887" s="29" t="s">
        <v>1910</v>
      </c>
      <c r="O1887" s="31">
        <v>20.964285714285715</v>
      </c>
      <c r="P1887" s="31">
        <v>28.770370370370369</v>
      </c>
      <c r="Q1887" s="31">
        <v>62.555555555555557</v>
      </c>
      <c r="R1887" s="31">
        <v>125.13333333333334</v>
      </c>
      <c r="S1887" s="31">
        <v>166.27407407407406</v>
      </c>
      <c r="T1887" s="31">
        <v>97.015384615384619</v>
      </c>
      <c r="U1887" s="31">
        <v>94.532000000000011</v>
      </c>
      <c r="V1887" s="31">
        <v>111.49565217391304</v>
      </c>
      <c r="W1887" s="31">
        <v>127.83750000000002</v>
      </c>
      <c r="X1887" s="31">
        <v>180</v>
      </c>
      <c r="Y1887" s="31">
        <v>160.52692307692311</v>
      </c>
      <c r="Z1887" s="31">
        <v>44.788888888888884</v>
      </c>
      <c r="AA1887" s="4">
        <f t="shared" si="29"/>
        <v>1219.8939678027286</v>
      </c>
      <c r="AB1887" s="32">
        <v>311</v>
      </c>
      <c r="AC1887" s="17">
        <v>0.86388888888888893</v>
      </c>
      <c r="AD1887" s="36">
        <v>0.93333333333333335</v>
      </c>
      <c r="AE1887" s="36">
        <v>0.9</v>
      </c>
      <c r="AF1887" s="36">
        <v>0.9</v>
      </c>
      <c r="AG1887" s="36">
        <v>0.9</v>
      </c>
      <c r="AH1887" s="36">
        <v>0.9</v>
      </c>
      <c r="AI1887" s="36">
        <v>0.8666666666666667</v>
      </c>
      <c r="AJ1887" s="36">
        <v>0.83333333333333337</v>
      </c>
      <c r="AK1887" s="36">
        <v>0.76666666666666672</v>
      </c>
      <c r="AL1887" s="36">
        <v>0.8</v>
      </c>
      <c r="AM1887" s="36">
        <v>0.8</v>
      </c>
      <c r="AN1887" s="36">
        <v>0.8666666666666667</v>
      </c>
      <c r="AO1887" s="36">
        <v>0.9</v>
      </c>
      <c r="AP1887" s="57" t="str">
        <f t="shared" si="30"/>
        <v>-</v>
      </c>
      <c r="AQ1887" s="55" t="str">
        <f t="shared" si="31"/>
        <v>&gt;=75%</v>
      </c>
      <c r="AR1887" s="56" t="str">
        <f t="shared" si="32"/>
        <v>&gt;=50%</v>
      </c>
      <c r="AT1887" s="112" t="s">
        <v>5206</v>
      </c>
    </row>
    <row r="1888" spans="1:46" ht="15.75" customHeight="1" x14ac:dyDescent="0.25">
      <c r="A1888" s="6">
        <v>28020600</v>
      </c>
      <c r="B1888" s="7" t="s">
        <v>26</v>
      </c>
      <c r="C1888" s="7" t="s">
        <v>709</v>
      </c>
      <c r="D1888" s="7" t="s">
        <v>708</v>
      </c>
      <c r="E1888" s="7" t="s">
        <v>704</v>
      </c>
      <c r="F1888" s="7">
        <v>5</v>
      </c>
      <c r="G1888" s="7">
        <v>150</v>
      </c>
      <c r="H1888" s="7">
        <v>-73.357166669999998</v>
      </c>
      <c r="I1888" s="29">
        <v>9.8547222199999993</v>
      </c>
      <c r="J1888" s="6" t="s">
        <v>1908</v>
      </c>
      <c r="K1888" s="30">
        <v>28901</v>
      </c>
      <c r="L1888" s="30"/>
      <c r="M1888" s="7" t="s">
        <v>1911</v>
      </c>
      <c r="N1888" s="29" t="s">
        <v>1910</v>
      </c>
      <c r="O1888" s="31">
        <v>15.896551724137931</v>
      </c>
      <c r="P1888" s="31">
        <v>25.165517241379309</v>
      </c>
      <c r="Q1888" s="31">
        <v>73.048275862068962</v>
      </c>
      <c r="R1888" s="31">
        <v>104.80344827586208</v>
      </c>
      <c r="S1888" s="31">
        <v>184.95172413793102</v>
      </c>
      <c r="T1888" s="31">
        <v>116.21428571428574</v>
      </c>
      <c r="U1888" s="31">
        <v>83.189655172413794</v>
      </c>
      <c r="V1888" s="31">
        <v>127.78275862068965</v>
      </c>
      <c r="W1888" s="31">
        <v>159.01724137931035</v>
      </c>
      <c r="X1888" s="31">
        <v>194.47407407407408</v>
      </c>
      <c r="Y1888" s="31">
        <v>162.6</v>
      </c>
      <c r="Z1888" s="31">
        <v>34.57037037037037</v>
      </c>
      <c r="AA1888" s="4">
        <f t="shared" si="29"/>
        <v>1281.7139025725232</v>
      </c>
      <c r="AB1888" s="32">
        <v>343</v>
      </c>
      <c r="AC1888" s="17">
        <v>0.95277777777777772</v>
      </c>
      <c r="AD1888" s="36">
        <v>0.96666666666666667</v>
      </c>
      <c r="AE1888" s="36">
        <v>0.96666666666666667</v>
      </c>
      <c r="AF1888" s="36">
        <v>0.96666666666666667</v>
      </c>
      <c r="AG1888" s="36">
        <v>0.96666666666666667</v>
      </c>
      <c r="AH1888" s="36">
        <v>0.96666666666666667</v>
      </c>
      <c r="AI1888" s="36">
        <v>0.93333333333333335</v>
      </c>
      <c r="AJ1888" s="36">
        <v>0.96666666666666667</v>
      </c>
      <c r="AK1888" s="36">
        <v>0.96666666666666667</v>
      </c>
      <c r="AL1888" s="36">
        <v>0.96666666666666667</v>
      </c>
      <c r="AM1888" s="36">
        <v>0.9</v>
      </c>
      <c r="AN1888" s="36">
        <v>0.96666666666666667</v>
      </c>
      <c r="AO1888" s="36">
        <v>0.9</v>
      </c>
      <c r="AP1888" s="33" t="str">
        <f t="shared" si="30"/>
        <v>&gt;=80%</v>
      </c>
      <c r="AQ1888" s="55" t="str">
        <f t="shared" si="31"/>
        <v>&gt;=75%</v>
      </c>
      <c r="AR1888" s="56" t="str">
        <f t="shared" si="32"/>
        <v>&gt;=50%</v>
      </c>
      <c r="AT1888" s="121">
        <v>0.8</v>
      </c>
    </row>
    <row r="1889" spans="1:46" ht="15.75" customHeight="1" x14ac:dyDescent="0.25">
      <c r="A1889" s="6">
        <v>28025020</v>
      </c>
      <c r="B1889" s="7" t="s">
        <v>56</v>
      </c>
      <c r="C1889" s="7" t="s">
        <v>746</v>
      </c>
      <c r="D1889" s="7" t="s">
        <v>747</v>
      </c>
      <c r="E1889" s="7" t="s">
        <v>704</v>
      </c>
      <c r="F1889" s="7">
        <v>5</v>
      </c>
      <c r="G1889" s="7">
        <v>350</v>
      </c>
      <c r="H1889" s="7">
        <v>-73.131388889999997</v>
      </c>
      <c r="I1889" s="29">
        <v>10.271388890000001</v>
      </c>
      <c r="J1889" s="6" t="s">
        <v>1908</v>
      </c>
      <c r="K1889" s="30">
        <v>23422</v>
      </c>
      <c r="L1889" s="30"/>
      <c r="M1889" s="7" t="s">
        <v>1911</v>
      </c>
      <c r="N1889" s="29" t="s">
        <v>1910</v>
      </c>
      <c r="O1889" s="31">
        <v>13.859999999999998</v>
      </c>
      <c r="P1889" s="31">
        <v>29.734782608695649</v>
      </c>
      <c r="Q1889" s="31">
        <v>59.204000000000008</v>
      </c>
      <c r="R1889" s="31">
        <v>143.36551724137934</v>
      </c>
      <c r="S1889" s="31">
        <v>207.35416666666663</v>
      </c>
      <c r="T1889" s="31">
        <v>107.46399999999998</v>
      </c>
      <c r="U1889" s="31">
        <v>104.00384615384615</v>
      </c>
      <c r="V1889" s="31">
        <v>135.93636363636364</v>
      </c>
      <c r="W1889" s="31">
        <v>150.89583333333331</v>
      </c>
      <c r="X1889" s="31">
        <v>181.90799999999999</v>
      </c>
      <c r="Y1889" s="31">
        <v>149.18333333333337</v>
      </c>
      <c r="Z1889" s="31">
        <v>37.090909090909093</v>
      </c>
      <c r="AA1889" s="4">
        <f t="shared" si="29"/>
        <v>1320.000752064527</v>
      </c>
      <c r="AB1889" s="32">
        <v>294</v>
      </c>
      <c r="AC1889" s="17">
        <v>0.81666666666666665</v>
      </c>
      <c r="AD1889" s="36">
        <v>0.83333333333333337</v>
      </c>
      <c r="AE1889" s="36">
        <v>0.76666666666666672</v>
      </c>
      <c r="AF1889" s="36">
        <v>0.83333333333333337</v>
      </c>
      <c r="AG1889" s="36">
        <v>0.96666666666666667</v>
      </c>
      <c r="AH1889" s="36">
        <v>0.8</v>
      </c>
      <c r="AI1889" s="36">
        <v>0.83333333333333337</v>
      </c>
      <c r="AJ1889" s="36">
        <v>0.8666666666666667</v>
      </c>
      <c r="AK1889" s="36">
        <v>0.73333333333333328</v>
      </c>
      <c r="AL1889" s="36">
        <v>0.8</v>
      </c>
      <c r="AM1889" s="36">
        <v>0.83333333333333337</v>
      </c>
      <c r="AN1889" s="36">
        <v>0.8</v>
      </c>
      <c r="AO1889" s="36">
        <v>0.73333333333333328</v>
      </c>
      <c r="AP1889" s="33" t="str">
        <f t="shared" si="30"/>
        <v>-</v>
      </c>
      <c r="AQ1889" s="55" t="str">
        <f t="shared" si="31"/>
        <v>-</v>
      </c>
      <c r="AR1889" s="56" t="str">
        <f t="shared" si="32"/>
        <v>&gt;=50%</v>
      </c>
      <c r="AT1889" s="112" t="s">
        <v>5206</v>
      </c>
    </row>
    <row r="1890" spans="1:46" ht="15.75" customHeight="1" x14ac:dyDescent="0.25">
      <c r="A1890" s="6">
        <v>28025040</v>
      </c>
      <c r="B1890" s="7" t="s">
        <v>56</v>
      </c>
      <c r="C1890" s="7" t="s">
        <v>2691</v>
      </c>
      <c r="D1890" s="7" t="s">
        <v>2692</v>
      </c>
      <c r="E1890" s="7" t="s">
        <v>704</v>
      </c>
      <c r="F1890" s="7">
        <v>5</v>
      </c>
      <c r="G1890" s="7">
        <v>850</v>
      </c>
      <c r="H1890" s="7">
        <v>-73.05</v>
      </c>
      <c r="I1890" s="29">
        <v>10.35</v>
      </c>
      <c r="J1890" s="6" t="s">
        <v>1890</v>
      </c>
      <c r="K1890" s="30">
        <v>27621</v>
      </c>
      <c r="L1890" s="30">
        <v>35930</v>
      </c>
      <c r="M1890" s="7" t="s">
        <v>1911</v>
      </c>
      <c r="N1890" s="29" t="s">
        <v>1910</v>
      </c>
      <c r="O1890" s="31">
        <v>34.1</v>
      </c>
      <c r="P1890" s="31">
        <v>18.733333333333334</v>
      </c>
      <c r="Q1890" s="31">
        <v>37.471428571428575</v>
      </c>
      <c r="R1890" s="31">
        <v>146.70000000000002</v>
      </c>
      <c r="S1890" s="31">
        <v>158.83333333333334</v>
      </c>
      <c r="T1890" s="31">
        <v>106.35999999999999</v>
      </c>
      <c r="U1890" s="31">
        <v>51.6</v>
      </c>
      <c r="V1890" s="31">
        <v>52.15</v>
      </c>
      <c r="W1890" s="31">
        <v>160.14285714285714</v>
      </c>
      <c r="X1890" s="31">
        <v>187.39999999999995</v>
      </c>
      <c r="Y1890" s="31">
        <v>113.45</v>
      </c>
      <c r="Z1890" s="31">
        <v>14.416666666666666</v>
      </c>
      <c r="AA1890" s="4">
        <f t="shared" si="29"/>
        <v>1081.357619047619</v>
      </c>
      <c r="AB1890" s="32">
        <v>75</v>
      </c>
      <c r="AC1890" s="17">
        <v>0.20833333333333334</v>
      </c>
      <c r="AD1890" s="36">
        <v>0.23333333333333334</v>
      </c>
      <c r="AE1890" s="36">
        <v>0.2</v>
      </c>
      <c r="AF1890" s="36">
        <v>0.23333333333333334</v>
      </c>
      <c r="AG1890" s="36">
        <v>0.2</v>
      </c>
      <c r="AH1890" s="36">
        <v>0.2</v>
      </c>
      <c r="AI1890" s="36">
        <v>0.16666666666666666</v>
      </c>
      <c r="AJ1890" s="36">
        <v>0.2</v>
      </c>
      <c r="AK1890" s="36">
        <v>0.2</v>
      </c>
      <c r="AL1890" s="36">
        <v>0.23333333333333334</v>
      </c>
      <c r="AM1890" s="36">
        <v>0.23333333333333334</v>
      </c>
      <c r="AN1890" s="36">
        <v>0.2</v>
      </c>
      <c r="AO1890" s="36">
        <v>0.2</v>
      </c>
      <c r="AP1890" s="33" t="str">
        <f t="shared" si="30"/>
        <v>-</v>
      </c>
      <c r="AQ1890" s="55" t="str">
        <f t="shared" si="31"/>
        <v>-</v>
      </c>
      <c r="AR1890" s="56" t="str">
        <f t="shared" si="32"/>
        <v>-</v>
      </c>
      <c r="AS1890" s="34" t="s">
        <v>1890</v>
      </c>
      <c r="AT1890" s="122" t="s">
        <v>5208</v>
      </c>
    </row>
    <row r="1891" spans="1:46" ht="15.75" customHeight="1" x14ac:dyDescent="0.25">
      <c r="A1891" s="6">
        <v>28025070</v>
      </c>
      <c r="B1891" s="7" t="s">
        <v>72</v>
      </c>
      <c r="C1891" s="7" t="s">
        <v>713</v>
      </c>
      <c r="D1891" s="7" t="s">
        <v>708</v>
      </c>
      <c r="E1891" s="7" t="s">
        <v>704</v>
      </c>
      <c r="F1891" s="7">
        <v>5</v>
      </c>
      <c r="G1891" s="7">
        <v>180</v>
      </c>
      <c r="H1891" s="7">
        <v>-73.249388890000006</v>
      </c>
      <c r="I1891" s="29">
        <v>10.001805559999999</v>
      </c>
      <c r="J1891" s="6" t="s">
        <v>1908</v>
      </c>
      <c r="K1891" s="30">
        <v>20469</v>
      </c>
      <c r="L1891" s="30"/>
      <c r="M1891" s="7" t="s">
        <v>1911</v>
      </c>
      <c r="N1891" s="29" t="s">
        <v>1910</v>
      </c>
      <c r="O1891" s="31">
        <v>24.143333333333334</v>
      </c>
      <c r="P1891" s="31">
        <v>31.314285714285717</v>
      </c>
      <c r="Q1891" s="31">
        <v>76.167857142857159</v>
      </c>
      <c r="R1891" s="31">
        <v>131.21724137931034</v>
      </c>
      <c r="S1891" s="31">
        <v>216.74444444444438</v>
      </c>
      <c r="T1891" s="31">
        <v>137.77037037037036</v>
      </c>
      <c r="U1891" s="31">
        <v>119.70344827586209</v>
      </c>
      <c r="V1891" s="31">
        <v>145.28666666666672</v>
      </c>
      <c r="W1891" s="31">
        <v>181.36000000000004</v>
      </c>
      <c r="X1891" s="31">
        <v>256.34666666666669</v>
      </c>
      <c r="Y1891" s="31">
        <v>199.71481481481482</v>
      </c>
      <c r="Z1891" s="31">
        <v>65.568965517241395</v>
      </c>
      <c r="AA1891" s="4">
        <f t="shared" si="29"/>
        <v>1585.338094325853</v>
      </c>
      <c r="AB1891" s="32">
        <v>344</v>
      </c>
      <c r="AC1891" s="17">
        <v>0.9555555555555556</v>
      </c>
      <c r="AD1891" s="36">
        <v>1</v>
      </c>
      <c r="AE1891" s="36">
        <v>0.93333333333333335</v>
      </c>
      <c r="AF1891" s="36">
        <v>0.93333333333333335</v>
      </c>
      <c r="AG1891" s="36">
        <v>0.96666666666666667</v>
      </c>
      <c r="AH1891" s="36">
        <v>0.9</v>
      </c>
      <c r="AI1891" s="36">
        <v>0.9</v>
      </c>
      <c r="AJ1891" s="36">
        <v>0.96666666666666667</v>
      </c>
      <c r="AK1891" s="36">
        <v>1</v>
      </c>
      <c r="AL1891" s="36">
        <v>1</v>
      </c>
      <c r="AM1891" s="36">
        <v>1</v>
      </c>
      <c r="AN1891" s="36">
        <v>0.9</v>
      </c>
      <c r="AO1891" s="36">
        <v>0.96666666666666667</v>
      </c>
      <c r="AP1891" s="33" t="str">
        <f t="shared" si="30"/>
        <v>&gt;=80%</v>
      </c>
      <c r="AQ1891" s="55" t="str">
        <f t="shared" si="31"/>
        <v>&gt;=75%</v>
      </c>
      <c r="AR1891" s="56" t="str">
        <f t="shared" si="32"/>
        <v>&gt;=50%</v>
      </c>
      <c r="AT1891" s="121">
        <v>0.8</v>
      </c>
    </row>
    <row r="1892" spans="1:46" ht="15.75" customHeight="1" x14ac:dyDescent="0.25">
      <c r="A1892" s="6">
        <v>28025080</v>
      </c>
      <c r="B1892" s="7" t="s">
        <v>43</v>
      </c>
      <c r="C1892" s="7" t="s">
        <v>2693</v>
      </c>
      <c r="D1892" s="7" t="s">
        <v>2689</v>
      </c>
      <c r="E1892" s="7" t="s">
        <v>704</v>
      </c>
      <c r="F1892" s="7">
        <v>5</v>
      </c>
      <c r="G1892" s="7">
        <v>170</v>
      </c>
      <c r="H1892" s="7">
        <v>-73.240555560000004</v>
      </c>
      <c r="I1892" s="29">
        <v>9.686666670000001</v>
      </c>
      <c r="J1892" s="6" t="s">
        <v>1890</v>
      </c>
      <c r="K1892" s="30">
        <v>28109</v>
      </c>
      <c r="L1892" s="30">
        <v>43648.486817129633</v>
      </c>
      <c r="M1892" s="7" t="s">
        <v>1911</v>
      </c>
      <c r="N1892" s="29" t="s">
        <v>1910</v>
      </c>
      <c r="O1892" s="31">
        <v>13</v>
      </c>
      <c r="P1892" s="31">
        <v>45.872222222222227</v>
      </c>
      <c r="Q1892" s="31">
        <v>81.994444444444454</v>
      </c>
      <c r="R1892" s="31">
        <v>137.79411764705884</v>
      </c>
      <c r="S1892" s="31">
        <v>212.82105263157891</v>
      </c>
      <c r="T1892" s="31">
        <v>139.41666666666666</v>
      </c>
      <c r="U1892" s="31">
        <v>131.5</v>
      </c>
      <c r="V1892" s="31">
        <v>158.69444444444446</v>
      </c>
      <c r="W1892" s="31">
        <v>202.69444444444446</v>
      </c>
      <c r="X1892" s="31">
        <v>243.1142857142857</v>
      </c>
      <c r="Y1892" s="31">
        <v>190.37857142857143</v>
      </c>
      <c r="Z1892" s="31">
        <v>53.029411764705884</v>
      </c>
      <c r="AA1892" s="4">
        <f t="shared" si="29"/>
        <v>1610.3096614084227</v>
      </c>
      <c r="AB1892" s="32">
        <v>202</v>
      </c>
      <c r="AC1892" s="17">
        <v>0.56111111111111112</v>
      </c>
      <c r="AD1892" s="36">
        <v>0.5</v>
      </c>
      <c r="AE1892" s="36">
        <v>0.6</v>
      </c>
      <c r="AF1892" s="36">
        <v>0.6</v>
      </c>
      <c r="AG1892" s="36">
        <v>0.56666666666666665</v>
      </c>
      <c r="AH1892" s="36">
        <v>0.6333333333333333</v>
      </c>
      <c r="AI1892" s="36">
        <v>0.6</v>
      </c>
      <c r="AJ1892" s="36">
        <v>0.53333333333333333</v>
      </c>
      <c r="AK1892" s="36">
        <v>0.6</v>
      </c>
      <c r="AL1892" s="36">
        <v>0.6</v>
      </c>
      <c r="AM1892" s="36">
        <v>0.46666666666666667</v>
      </c>
      <c r="AN1892" s="36">
        <v>0.46666666666666667</v>
      </c>
      <c r="AO1892" s="36">
        <v>0.56666666666666665</v>
      </c>
      <c r="AP1892" s="33" t="str">
        <f t="shared" si="30"/>
        <v>-</v>
      </c>
      <c r="AQ1892" s="55" t="str">
        <f t="shared" si="31"/>
        <v>-</v>
      </c>
      <c r="AR1892" s="56" t="str">
        <f t="shared" si="32"/>
        <v>-</v>
      </c>
      <c r="AS1892" s="34" t="s">
        <v>1890</v>
      </c>
      <c r="AT1892" s="122" t="s">
        <v>5208</v>
      </c>
    </row>
    <row r="1893" spans="1:46" ht="15.75" customHeight="1" x14ac:dyDescent="0.25">
      <c r="A1893" s="6">
        <v>28025090</v>
      </c>
      <c r="B1893" s="7" t="s">
        <v>56</v>
      </c>
      <c r="C1893" s="7" t="s">
        <v>710</v>
      </c>
      <c r="D1893" s="7" t="s">
        <v>708</v>
      </c>
      <c r="E1893" s="7" t="s">
        <v>704</v>
      </c>
      <c r="F1893" s="7">
        <v>5</v>
      </c>
      <c r="G1893" s="7">
        <v>100</v>
      </c>
      <c r="H1893" s="7">
        <v>-73.265472220000007</v>
      </c>
      <c r="I1893" s="29">
        <v>9.8502500000000008</v>
      </c>
      <c r="J1893" s="6" t="s">
        <v>1908</v>
      </c>
      <c r="K1893" s="30">
        <v>28109</v>
      </c>
      <c r="L1893" s="30"/>
      <c r="M1893" s="7" t="s">
        <v>1911</v>
      </c>
      <c r="N1893" s="29" t="s">
        <v>1910</v>
      </c>
      <c r="O1893" s="31">
        <v>19.471428571428568</v>
      </c>
      <c r="P1893" s="31">
        <v>22.592857142857145</v>
      </c>
      <c r="Q1893" s="31">
        <v>71.057692307692292</v>
      </c>
      <c r="R1893" s="31">
        <v>131.21304347826089</v>
      </c>
      <c r="S1893" s="31">
        <v>179.13846153846154</v>
      </c>
      <c r="T1893" s="31">
        <v>127.46666666666664</v>
      </c>
      <c r="U1893" s="31">
        <v>114.98076923076925</v>
      </c>
      <c r="V1893" s="31">
        <v>140.48846153846154</v>
      </c>
      <c r="W1893" s="31">
        <v>183.81923076923073</v>
      </c>
      <c r="X1893" s="31">
        <v>230.20833333333334</v>
      </c>
      <c r="Y1893" s="31">
        <v>177.31851851851854</v>
      </c>
      <c r="Z1893" s="31">
        <v>54.742307692307683</v>
      </c>
      <c r="AA1893" s="4">
        <f t="shared" si="29"/>
        <v>1452.4977707879877</v>
      </c>
      <c r="AB1893" s="32">
        <v>310</v>
      </c>
      <c r="AC1893" s="17">
        <v>0.86111111111111116</v>
      </c>
      <c r="AD1893" s="36">
        <v>0.93333333333333335</v>
      </c>
      <c r="AE1893" s="36">
        <v>0.93333333333333335</v>
      </c>
      <c r="AF1893" s="36">
        <v>0.8666666666666667</v>
      </c>
      <c r="AG1893" s="36">
        <v>0.76666666666666672</v>
      </c>
      <c r="AH1893" s="36">
        <v>0.8666666666666667</v>
      </c>
      <c r="AI1893" s="36">
        <v>0.8</v>
      </c>
      <c r="AJ1893" s="36">
        <v>0.8666666666666667</v>
      </c>
      <c r="AK1893" s="36">
        <v>0.8666666666666667</v>
      </c>
      <c r="AL1893" s="36">
        <v>0.8666666666666667</v>
      </c>
      <c r="AM1893" s="36">
        <v>0.8</v>
      </c>
      <c r="AN1893" s="36">
        <v>0.9</v>
      </c>
      <c r="AO1893" s="36">
        <v>0.8666666666666667</v>
      </c>
      <c r="AP1893" s="33" t="str">
        <f t="shared" si="30"/>
        <v>-</v>
      </c>
      <c r="AQ1893" s="55" t="str">
        <f t="shared" si="31"/>
        <v>&gt;=75%</v>
      </c>
      <c r="AR1893" s="56" t="str">
        <f t="shared" si="32"/>
        <v>&gt;=50%</v>
      </c>
      <c r="AT1893" s="112" t="s">
        <v>5206</v>
      </c>
    </row>
    <row r="1894" spans="1:46" ht="15.75" customHeight="1" x14ac:dyDescent="0.25">
      <c r="A1894" s="6">
        <v>28025502</v>
      </c>
      <c r="B1894" s="7" t="s">
        <v>31</v>
      </c>
      <c r="C1894" s="7" t="s">
        <v>752</v>
      </c>
      <c r="D1894" s="7" t="s">
        <v>753</v>
      </c>
      <c r="E1894" s="7" t="s">
        <v>704</v>
      </c>
      <c r="F1894" s="7">
        <v>5</v>
      </c>
      <c r="G1894" s="7">
        <v>138</v>
      </c>
      <c r="H1894" s="7">
        <v>-73.247666670000001</v>
      </c>
      <c r="I1894" s="29">
        <v>10.43616667</v>
      </c>
      <c r="J1894" s="6" t="s">
        <v>1908</v>
      </c>
      <c r="K1894" s="30">
        <v>42551.791666666664</v>
      </c>
      <c r="L1894" s="30"/>
      <c r="M1894" s="35" t="s">
        <v>1909</v>
      </c>
      <c r="N1894" s="29" t="s">
        <v>1910</v>
      </c>
      <c r="O1894" s="31">
        <v>7.7103448275862068</v>
      </c>
      <c r="P1894" s="31">
        <v>8.382142857142858</v>
      </c>
      <c r="Q1894" s="31">
        <v>31.28846153846154</v>
      </c>
      <c r="R1894" s="31">
        <v>74.691999999999993</v>
      </c>
      <c r="S1894" s="31">
        <v>180.32222222222225</v>
      </c>
      <c r="T1894" s="31">
        <v>88.370370370370381</v>
      </c>
      <c r="U1894" s="31">
        <v>71.580769230769235</v>
      </c>
      <c r="V1894" s="31">
        <v>105.57037037037037</v>
      </c>
      <c r="W1894" s="31">
        <v>120.34642857142856</v>
      </c>
      <c r="X1894" s="31">
        <v>185.20384615384617</v>
      </c>
      <c r="Y1894" s="31">
        <v>113.76666666666668</v>
      </c>
      <c r="Z1894" s="31">
        <v>29.50740740740741</v>
      </c>
      <c r="AA1894" s="4">
        <f t="shared" si="29"/>
        <v>1016.7410302162716</v>
      </c>
      <c r="AB1894" s="32">
        <v>323</v>
      </c>
      <c r="AC1894" s="17">
        <v>0.89722222222222225</v>
      </c>
      <c r="AD1894" s="36">
        <v>0.96666666666666667</v>
      </c>
      <c r="AE1894" s="36">
        <v>0.93333333333333335</v>
      </c>
      <c r="AF1894" s="36">
        <v>0.8666666666666667</v>
      </c>
      <c r="AG1894" s="36">
        <v>0.83333333333333337</v>
      </c>
      <c r="AH1894" s="36">
        <v>0.9</v>
      </c>
      <c r="AI1894" s="36">
        <v>0.9</v>
      </c>
      <c r="AJ1894" s="36">
        <v>0.8666666666666667</v>
      </c>
      <c r="AK1894" s="36">
        <v>0.9</v>
      </c>
      <c r="AL1894" s="36">
        <v>0.93333333333333335</v>
      </c>
      <c r="AM1894" s="36">
        <v>0.8666666666666667</v>
      </c>
      <c r="AN1894" s="36">
        <v>0.9</v>
      </c>
      <c r="AO1894" s="36">
        <v>0.9</v>
      </c>
      <c r="AP1894" s="33" t="str">
        <f t="shared" si="30"/>
        <v>&gt;=80%</v>
      </c>
      <c r="AQ1894" s="55" t="str">
        <f t="shared" si="31"/>
        <v>&gt;=75%</v>
      </c>
      <c r="AR1894" s="56" t="str">
        <f t="shared" si="32"/>
        <v>&gt;=50%</v>
      </c>
      <c r="AS1894" s="34" t="s">
        <v>1889</v>
      </c>
      <c r="AT1894" s="121">
        <v>0.8</v>
      </c>
    </row>
    <row r="1895" spans="1:46" ht="15.75" customHeight="1" x14ac:dyDescent="0.25">
      <c r="A1895" s="6">
        <v>28030190</v>
      </c>
      <c r="B1895" s="7" t="s">
        <v>26</v>
      </c>
      <c r="C1895" s="7" t="s">
        <v>755</v>
      </c>
      <c r="D1895" s="7" t="s">
        <v>753</v>
      </c>
      <c r="E1895" s="7" t="s">
        <v>704</v>
      </c>
      <c r="F1895" s="7">
        <v>5</v>
      </c>
      <c r="G1895" s="7">
        <v>220</v>
      </c>
      <c r="H1895" s="7">
        <v>-73.731722220000009</v>
      </c>
      <c r="I1895" s="29">
        <v>10.088694439999999</v>
      </c>
      <c r="J1895" s="6" t="s">
        <v>1908</v>
      </c>
      <c r="K1895" s="30">
        <v>26495</v>
      </c>
      <c r="L1895" s="30"/>
      <c r="M1895" s="7" t="s">
        <v>1911</v>
      </c>
      <c r="N1895" s="29" t="s">
        <v>1910</v>
      </c>
      <c r="O1895" s="31">
        <v>7.1233333333333331</v>
      </c>
      <c r="P1895" s="31">
        <v>10.523333333333333</v>
      </c>
      <c r="Q1895" s="31">
        <v>50.251724137931035</v>
      </c>
      <c r="R1895" s="31">
        <v>117.7</v>
      </c>
      <c r="S1895" s="31">
        <v>118.31071428571428</v>
      </c>
      <c r="T1895" s="31">
        <v>104.92</v>
      </c>
      <c r="U1895" s="31">
        <v>125.72666666666667</v>
      </c>
      <c r="V1895" s="31">
        <v>124.33793103448276</v>
      </c>
      <c r="W1895" s="31">
        <v>144.16896551724136</v>
      </c>
      <c r="X1895" s="31">
        <v>136.53</v>
      </c>
      <c r="Y1895" s="31">
        <v>108.28275862068965</v>
      </c>
      <c r="Z1895" s="31">
        <v>40.806666666666665</v>
      </c>
      <c r="AA1895" s="4">
        <f t="shared" si="29"/>
        <v>1088.6820935960591</v>
      </c>
      <c r="AB1895" s="32">
        <v>354</v>
      </c>
      <c r="AC1895" s="17">
        <v>0.98333333333333328</v>
      </c>
      <c r="AD1895" s="36">
        <v>1</v>
      </c>
      <c r="AE1895" s="36">
        <v>1</v>
      </c>
      <c r="AF1895" s="36">
        <v>0.96666666666666667</v>
      </c>
      <c r="AG1895" s="36">
        <v>1</v>
      </c>
      <c r="AH1895" s="36">
        <v>0.93333333333333335</v>
      </c>
      <c r="AI1895" s="36">
        <v>1</v>
      </c>
      <c r="AJ1895" s="36">
        <v>1</v>
      </c>
      <c r="AK1895" s="36">
        <v>0.96666666666666667</v>
      </c>
      <c r="AL1895" s="36">
        <v>0.96666666666666667</v>
      </c>
      <c r="AM1895" s="36">
        <v>1</v>
      </c>
      <c r="AN1895" s="36">
        <v>0.96666666666666667</v>
      </c>
      <c r="AO1895" s="36">
        <v>1</v>
      </c>
      <c r="AP1895" s="33" t="str">
        <f t="shared" si="30"/>
        <v>&gt;=80%</v>
      </c>
      <c r="AQ1895" s="55" t="str">
        <f t="shared" si="31"/>
        <v>&gt;=75%</v>
      </c>
      <c r="AR1895" s="56" t="str">
        <f t="shared" si="32"/>
        <v>&gt;=50%</v>
      </c>
      <c r="AT1895" s="121">
        <v>0.8</v>
      </c>
    </row>
    <row r="1896" spans="1:46" ht="15.75" customHeight="1" x14ac:dyDescent="0.25">
      <c r="A1896" s="6">
        <v>28030220</v>
      </c>
      <c r="B1896" s="7" t="s">
        <v>26</v>
      </c>
      <c r="C1896" s="7" t="s">
        <v>760</v>
      </c>
      <c r="D1896" s="7" t="s">
        <v>753</v>
      </c>
      <c r="E1896" s="7" t="s">
        <v>704</v>
      </c>
      <c r="F1896" s="7">
        <v>5</v>
      </c>
      <c r="G1896" s="7">
        <v>244</v>
      </c>
      <c r="H1896" s="7">
        <v>-73.444138890000005</v>
      </c>
      <c r="I1896" s="29">
        <v>10.347055559999999</v>
      </c>
      <c r="J1896" s="6" t="s">
        <v>1908</v>
      </c>
      <c r="K1896" s="30">
        <v>30482</v>
      </c>
      <c r="L1896" s="30"/>
      <c r="M1896" s="7" t="s">
        <v>1911</v>
      </c>
      <c r="N1896" s="29" t="s">
        <v>1910</v>
      </c>
      <c r="O1896" s="31">
        <v>2.2592592592592591</v>
      </c>
      <c r="P1896" s="31">
        <v>4.9259259259259256</v>
      </c>
      <c r="Q1896" s="31">
        <v>37.520000000000003</v>
      </c>
      <c r="R1896" s="31">
        <v>85.811538461538461</v>
      </c>
      <c r="S1896" s="31">
        <v>142.22799999999998</v>
      </c>
      <c r="T1896" s="31">
        <v>103.13461538461539</v>
      </c>
      <c r="U1896" s="31">
        <v>68.43703703703703</v>
      </c>
      <c r="V1896" s="31">
        <v>107.10370370370372</v>
      </c>
      <c r="W1896" s="31">
        <v>117.88</v>
      </c>
      <c r="X1896" s="31">
        <v>166.928</v>
      </c>
      <c r="Y1896" s="31">
        <v>113.68</v>
      </c>
      <c r="Z1896" s="31">
        <v>18.440000000000001</v>
      </c>
      <c r="AA1896" s="4">
        <f t="shared" si="29"/>
        <v>968.3480797720797</v>
      </c>
      <c r="AB1896" s="32">
        <v>310</v>
      </c>
      <c r="AC1896" s="17">
        <v>0.86111111111111116</v>
      </c>
      <c r="AD1896" s="36">
        <v>0.9</v>
      </c>
      <c r="AE1896" s="36">
        <v>0.9</v>
      </c>
      <c r="AF1896" s="36">
        <v>0.83333333333333337</v>
      </c>
      <c r="AG1896" s="36">
        <v>0.8666666666666667</v>
      </c>
      <c r="AH1896" s="36">
        <v>0.83333333333333337</v>
      </c>
      <c r="AI1896" s="36">
        <v>0.8666666666666667</v>
      </c>
      <c r="AJ1896" s="36">
        <v>0.9</v>
      </c>
      <c r="AK1896" s="36">
        <v>0.9</v>
      </c>
      <c r="AL1896" s="36">
        <v>0.83333333333333337</v>
      </c>
      <c r="AM1896" s="36">
        <v>0.83333333333333337</v>
      </c>
      <c r="AN1896" s="36">
        <v>0.83333333333333337</v>
      </c>
      <c r="AO1896" s="36">
        <v>0.83333333333333337</v>
      </c>
      <c r="AP1896" s="33" t="str">
        <f t="shared" si="30"/>
        <v>&gt;=80%</v>
      </c>
      <c r="AQ1896" s="55" t="str">
        <f t="shared" si="31"/>
        <v>&gt;=75%</v>
      </c>
      <c r="AR1896" s="56" t="str">
        <f t="shared" si="32"/>
        <v>&gt;=50%</v>
      </c>
      <c r="AT1896" s="121">
        <v>0.8</v>
      </c>
    </row>
    <row r="1897" spans="1:46" ht="15.75" customHeight="1" x14ac:dyDescent="0.25">
      <c r="A1897" s="6">
        <v>28035010</v>
      </c>
      <c r="B1897" s="7" t="s">
        <v>56</v>
      </c>
      <c r="C1897" s="7" t="s">
        <v>762</v>
      </c>
      <c r="D1897" s="7" t="s">
        <v>753</v>
      </c>
      <c r="E1897" s="7" t="s">
        <v>704</v>
      </c>
      <c r="F1897" s="7">
        <v>5</v>
      </c>
      <c r="G1897" s="7">
        <v>70</v>
      </c>
      <c r="H1897" s="7">
        <v>-73.547388890000008</v>
      </c>
      <c r="I1897" s="29">
        <v>10.190666670000001</v>
      </c>
      <c r="J1897" s="6" t="s">
        <v>1908</v>
      </c>
      <c r="K1897" s="30">
        <v>24912</v>
      </c>
      <c r="L1897" s="30"/>
      <c r="M1897" s="7" t="s">
        <v>1911</v>
      </c>
      <c r="N1897" s="29" t="s">
        <v>1910</v>
      </c>
      <c r="O1897" s="31">
        <v>13.049999999999997</v>
      </c>
      <c r="P1897" s="31">
        <v>12.857142857142858</v>
      </c>
      <c r="Q1897" s="31">
        <v>77.963636363636368</v>
      </c>
      <c r="R1897" s="31">
        <v>127.46363636363635</v>
      </c>
      <c r="S1897" s="31">
        <v>171.56399999999996</v>
      </c>
      <c r="T1897" s="31">
        <v>132.512</v>
      </c>
      <c r="U1897" s="31">
        <v>112.19999999999999</v>
      </c>
      <c r="V1897" s="31">
        <v>171.78636363636363</v>
      </c>
      <c r="W1897" s="31">
        <v>183.4375</v>
      </c>
      <c r="X1897" s="31">
        <v>178.0625</v>
      </c>
      <c r="Y1897" s="31">
        <v>161.23461538461541</v>
      </c>
      <c r="Z1897" s="31">
        <v>39.272727272727266</v>
      </c>
      <c r="AA1897" s="4">
        <f t="shared" si="29"/>
        <v>1381.4041218781217</v>
      </c>
      <c r="AB1897" s="32">
        <v>278</v>
      </c>
      <c r="AC1897" s="17">
        <v>0.77222222222222225</v>
      </c>
      <c r="AD1897" s="36">
        <v>0.8</v>
      </c>
      <c r="AE1897" s="36">
        <v>0.7</v>
      </c>
      <c r="AF1897" s="36">
        <v>0.73333333333333328</v>
      </c>
      <c r="AG1897" s="36">
        <v>0.73333333333333328</v>
      </c>
      <c r="AH1897" s="36">
        <v>0.83333333333333337</v>
      </c>
      <c r="AI1897" s="36">
        <v>0.83333333333333337</v>
      </c>
      <c r="AJ1897" s="36">
        <v>0.7</v>
      </c>
      <c r="AK1897" s="36">
        <v>0.73333333333333328</v>
      </c>
      <c r="AL1897" s="36">
        <v>0.8</v>
      </c>
      <c r="AM1897" s="36">
        <v>0.8</v>
      </c>
      <c r="AN1897" s="36">
        <v>0.8666666666666667</v>
      </c>
      <c r="AO1897" s="36">
        <v>0.73333333333333328</v>
      </c>
      <c r="AP1897" s="33" t="str">
        <f t="shared" si="30"/>
        <v>-</v>
      </c>
      <c r="AQ1897" s="55" t="str">
        <f t="shared" si="31"/>
        <v>-</v>
      </c>
      <c r="AR1897" s="56" t="str">
        <f t="shared" si="32"/>
        <v>&gt;=50%</v>
      </c>
      <c r="AT1897" s="112" t="s">
        <v>5206</v>
      </c>
    </row>
    <row r="1898" spans="1:46" ht="15.75" customHeight="1" x14ac:dyDescent="0.25">
      <c r="A1898" s="6">
        <v>28035020</v>
      </c>
      <c r="B1898" s="7" t="s">
        <v>56</v>
      </c>
      <c r="C1898" s="7" t="s">
        <v>756</v>
      </c>
      <c r="D1898" s="7" t="s">
        <v>753</v>
      </c>
      <c r="E1898" s="7" t="s">
        <v>704</v>
      </c>
      <c r="F1898" s="7">
        <v>5</v>
      </c>
      <c r="G1898" s="7">
        <v>110</v>
      </c>
      <c r="H1898" s="7">
        <v>-73.319444439999998</v>
      </c>
      <c r="I1898" s="29">
        <v>10.363055559999999</v>
      </c>
      <c r="J1898" s="6" t="s">
        <v>1908</v>
      </c>
      <c r="K1898" s="30">
        <v>24912</v>
      </c>
      <c r="L1898" s="30"/>
      <c r="M1898" s="7" t="s">
        <v>1911</v>
      </c>
      <c r="N1898" s="29" t="s">
        <v>1910</v>
      </c>
      <c r="O1898" s="31">
        <v>9.5821428571428573</v>
      </c>
      <c r="P1898" s="31">
        <v>9.4749999999999996</v>
      </c>
      <c r="Q1898" s="31">
        <v>36.285714285714285</v>
      </c>
      <c r="R1898" s="31">
        <v>118.68799999999999</v>
      </c>
      <c r="S1898" s="31">
        <v>185.92857142857142</v>
      </c>
      <c r="T1898" s="31">
        <v>120.40384615384617</v>
      </c>
      <c r="U1898" s="31">
        <v>88.165517241379305</v>
      </c>
      <c r="V1898" s="31">
        <v>125.94285714285718</v>
      </c>
      <c r="W1898" s="31">
        <v>137.52758620689653</v>
      </c>
      <c r="X1898" s="31">
        <v>196.14444444444442</v>
      </c>
      <c r="Y1898" s="31">
        <v>139.37407407407409</v>
      </c>
      <c r="Z1898" s="31">
        <v>37.279310344827586</v>
      </c>
      <c r="AA1898" s="4">
        <f t="shared" si="29"/>
        <v>1204.797064179754</v>
      </c>
      <c r="AB1898" s="32">
        <v>332</v>
      </c>
      <c r="AC1898" s="17">
        <v>0.92222222222222228</v>
      </c>
      <c r="AD1898" s="36">
        <v>0.93333333333333335</v>
      </c>
      <c r="AE1898" s="36">
        <v>0.93333333333333335</v>
      </c>
      <c r="AF1898" s="36">
        <v>0.93333333333333335</v>
      </c>
      <c r="AG1898" s="36">
        <v>0.83333333333333337</v>
      </c>
      <c r="AH1898" s="36">
        <v>0.93333333333333335</v>
      </c>
      <c r="AI1898" s="36">
        <v>0.8666666666666667</v>
      </c>
      <c r="AJ1898" s="36">
        <v>0.96666666666666667</v>
      </c>
      <c r="AK1898" s="36">
        <v>0.93333333333333335</v>
      </c>
      <c r="AL1898" s="36">
        <v>0.96666666666666667</v>
      </c>
      <c r="AM1898" s="36">
        <v>0.9</v>
      </c>
      <c r="AN1898" s="36">
        <v>0.9</v>
      </c>
      <c r="AO1898" s="36">
        <v>0.96666666666666667</v>
      </c>
      <c r="AP1898" s="33" t="str">
        <f t="shared" si="30"/>
        <v>&gt;=80%</v>
      </c>
      <c r="AQ1898" s="55" t="str">
        <f t="shared" si="31"/>
        <v>&gt;=75%</v>
      </c>
      <c r="AR1898" s="56" t="str">
        <f t="shared" si="32"/>
        <v>&gt;=50%</v>
      </c>
      <c r="AT1898" s="121">
        <v>0.8</v>
      </c>
    </row>
    <row r="1899" spans="1:46" ht="15.75" customHeight="1" x14ac:dyDescent="0.25">
      <c r="A1899" s="6">
        <v>28035040</v>
      </c>
      <c r="B1899" s="7" t="s">
        <v>56</v>
      </c>
      <c r="C1899" s="7" t="s">
        <v>355</v>
      </c>
      <c r="D1899" s="7" t="s">
        <v>753</v>
      </c>
      <c r="E1899" s="7" t="s">
        <v>704</v>
      </c>
      <c r="F1899" s="7">
        <v>5</v>
      </c>
      <c r="G1899" s="7">
        <v>50</v>
      </c>
      <c r="H1899" s="7">
        <v>-73.64752777999999</v>
      </c>
      <c r="I1899" s="29">
        <v>9.9049166700000004</v>
      </c>
      <c r="J1899" s="6" t="s">
        <v>1908</v>
      </c>
      <c r="K1899" s="30">
        <v>26526</v>
      </c>
      <c r="L1899" s="30"/>
      <c r="M1899" s="7" t="s">
        <v>1911</v>
      </c>
      <c r="N1899" s="29" t="s">
        <v>1910</v>
      </c>
      <c r="O1899" s="31">
        <v>11.246153846153845</v>
      </c>
      <c r="P1899" s="31">
        <v>24.466666666666669</v>
      </c>
      <c r="Q1899" s="31">
        <v>96.251851851851825</v>
      </c>
      <c r="R1899" s="31">
        <v>135.81818181818184</v>
      </c>
      <c r="S1899" s="31">
        <v>171.1888888888889</v>
      </c>
      <c r="T1899" s="31">
        <v>123.10000000000001</v>
      </c>
      <c r="U1899" s="31">
        <v>119.74285714285713</v>
      </c>
      <c r="V1899" s="31">
        <v>144.38928571428571</v>
      </c>
      <c r="W1899" s="31">
        <v>142.44615384615386</v>
      </c>
      <c r="X1899" s="31">
        <v>156.55416666666665</v>
      </c>
      <c r="Y1899" s="31">
        <v>165.56</v>
      </c>
      <c r="Z1899" s="31">
        <v>34.616</v>
      </c>
      <c r="AA1899" s="4">
        <f t="shared" si="29"/>
        <v>1325.3802064417064</v>
      </c>
      <c r="AB1899" s="32">
        <v>306</v>
      </c>
      <c r="AC1899" s="17">
        <v>0.85</v>
      </c>
      <c r="AD1899" s="36">
        <v>0.8666666666666667</v>
      </c>
      <c r="AE1899" s="36">
        <v>0.9</v>
      </c>
      <c r="AF1899" s="36">
        <v>0.9</v>
      </c>
      <c r="AG1899" s="36">
        <v>0.73333333333333328</v>
      </c>
      <c r="AH1899" s="36">
        <v>0.9</v>
      </c>
      <c r="AI1899" s="36">
        <v>0.8666666666666667</v>
      </c>
      <c r="AJ1899" s="36">
        <v>0.93333333333333335</v>
      </c>
      <c r="AK1899" s="36">
        <v>0.93333333333333335</v>
      </c>
      <c r="AL1899" s="36">
        <v>0.8666666666666667</v>
      </c>
      <c r="AM1899" s="36">
        <v>0.8</v>
      </c>
      <c r="AN1899" s="36">
        <v>0.66666666666666663</v>
      </c>
      <c r="AO1899" s="36">
        <v>0.83333333333333337</v>
      </c>
      <c r="AP1899" s="33" t="str">
        <f t="shared" si="30"/>
        <v>-</v>
      </c>
      <c r="AQ1899" s="55" t="str">
        <f t="shared" si="31"/>
        <v>-</v>
      </c>
      <c r="AR1899" s="56" t="str">
        <f t="shared" si="32"/>
        <v>&gt;=50%</v>
      </c>
      <c r="AT1899" s="112" t="s">
        <v>5206</v>
      </c>
    </row>
    <row r="1900" spans="1:46" ht="15.75" customHeight="1" x14ac:dyDescent="0.25">
      <c r="A1900" s="6">
        <v>28040010</v>
      </c>
      <c r="B1900" s="7" t="s">
        <v>26</v>
      </c>
      <c r="C1900" s="7" t="s">
        <v>222</v>
      </c>
      <c r="D1900" s="7" t="s">
        <v>222</v>
      </c>
      <c r="E1900" s="7" t="s">
        <v>704</v>
      </c>
      <c r="F1900" s="7">
        <v>5</v>
      </c>
      <c r="G1900" s="7">
        <v>10</v>
      </c>
      <c r="H1900" s="7">
        <v>-73.58502777999999</v>
      </c>
      <c r="I1900" s="29">
        <v>10.414638890000001</v>
      </c>
      <c r="J1900" s="6" t="s">
        <v>1908</v>
      </c>
      <c r="K1900" s="30">
        <v>23026</v>
      </c>
      <c r="L1900" s="30"/>
      <c r="M1900" s="7" t="s">
        <v>1911</v>
      </c>
      <c r="N1900" s="29" t="s">
        <v>1910</v>
      </c>
      <c r="O1900" s="31">
        <v>25.433333333333334</v>
      </c>
      <c r="P1900" s="31">
        <v>24.1</v>
      </c>
      <c r="Q1900" s="31">
        <v>77.535714285714292</v>
      </c>
      <c r="R1900" s="31">
        <v>171.40689655172412</v>
      </c>
      <c r="S1900" s="31">
        <v>286.34482758620692</v>
      </c>
      <c r="T1900" s="31">
        <v>219.44827586206895</v>
      </c>
      <c r="U1900" s="31">
        <v>149.33333333333334</v>
      </c>
      <c r="V1900" s="31">
        <v>231.92413793103449</v>
      </c>
      <c r="W1900" s="31">
        <v>283.88275862068969</v>
      </c>
      <c r="X1900" s="31">
        <v>294.90689655172412</v>
      </c>
      <c r="Y1900" s="31">
        <v>204.48333333333332</v>
      </c>
      <c r="Z1900" s="31">
        <v>80.931034482758619</v>
      </c>
      <c r="AA1900" s="4">
        <f t="shared" si="29"/>
        <v>2049.7305418719216</v>
      </c>
      <c r="AB1900" s="32">
        <v>351</v>
      </c>
      <c r="AC1900" s="17">
        <v>0.97499999999999998</v>
      </c>
      <c r="AD1900" s="36">
        <v>1</v>
      </c>
      <c r="AE1900" s="36">
        <v>1</v>
      </c>
      <c r="AF1900" s="36">
        <v>0.93333333333333335</v>
      </c>
      <c r="AG1900" s="36">
        <v>0.96666666666666667</v>
      </c>
      <c r="AH1900" s="36">
        <v>0.96666666666666667</v>
      </c>
      <c r="AI1900" s="36">
        <v>0.96666666666666667</v>
      </c>
      <c r="AJ1900" s="36">
        <v>1</v>
      </c>
      <c r="AK1900" s="36">
        <v>0.96666666666666667</v>
      </c>
      <c r="AL1900" s="36">
        <v>0.96666666666666667</v>
      </c>
      <c r="AM1900" s="36">
        <v>0.96666666666666667</v>
      </c>
      <c r="AN1900" s="36">
        <v>1</v>
      </c>
      <c r="AO1900" s="36">
        <v>0.96666666666666667</v>
      </c>
      <c r="AP1900" s="33" t="str">
        <f t="shared" si="30"/>
        <v>&gt;=80%</v>
      </c>
      <c r="AQ1900" s="55" t="str">
        <f t="shared" si="31"/>
        <v>&gt;=75%</v>
      </c>
      <c r="AR1900" s="56" t="str">
        <f t="shared" si="32"/>
        <v>&gt;=50%</v>
      </c>
      <c r="AT1900" s="121">
        <v>0.8</v>
      </c>
    </row>
    <row r="1901" spans="1:46" ht="15.75" customHeight="1" x14ac:dyDescent="0.25">
      <c r="A1901" s="6">
        <v>28040030</v>
      </c>
      <c r="B1901" s="7" t="s">
        <v>26</v>
      </c>
      <c r="C1901" s="7" t="s">
        <v>716</v>
      </c>
      <c r="D1901" s="7" t="s">
        <v>716</v>
      </c>
      <c r="E1901" s="7" t="s">
        <v>704</v>
      </c>
      <c r="F1901" s="7">
        <v>5</v>
      </c>
      <c r="G1901" s="7">
        <v>130</v>
      </c>
      <c r="H1901" s="7">
        <v>-73.881749999999997</v>
      </c>
      <c r="I1901" s="29">
        <v>9.9757499999999997</v>
      </c>
      <c r="J1901" s="6" t="s">
        <v>1908</v>
      </c>
      <c r="K1901" s="30">
        <v>29174</v>
      </c>
      <c r="L1901" s="30"/>
      <c r="M1901" s="7" t="s">
        <v>1911</v>
      </c>
      <c r="N1901" s="29" t="s">
        <v>1910</v>
      </c>
      <c r="O1901" s="31">
        <v>14.586206896551724</v>
      </c>
      <c r="P1901" s="31">
        <v>24.862068965517242</v>
      </c>
      <c r="Q1901" s="31">
        <v>99.017857142857139</v>
      </c>
      <c r="R1901" s="31">
        <v>167.11724137931034</v>
      </c>
      <c r="S1901" s="31">
        <v>174.55172413793105</v>
      </c>
      <c r="T1901" s="31">
        <v>127.32857142857142</v>
      </c>
      <c r="U1901" s="31">
        <v>135.48275862068965</v>
      </c>
      <c r="V1901" s="31">
        <v>170.4344827586207</v>
      </c>
      <c r="W1901" s="31">
        <v>129.86666666666667</v>
      </c>
      <c r="X1901" s="31">
        <v>170.92758620689656</v>
      </c>
      <c r="Y1901" s="31">
        <v>170</v>
      </c>
      <c r="Z1901" s="31">
        <v>45.61333333333333</v>
      </c>
      <c r="AA1901" s="4">
        <f t="shared" si="29"/>
        <v>1429.7884975369457</v>
      </c>
      <c r="AB1901" s="32">
        <v>347</v>
      </c>
      <c r="AC1901" s="17">
        <v>0.96388888888888891</v>
      </c>
      <c r="AD1901" s="36">
        <v>0.96666666666666667</v>
      </c>
      <c r="AE1901" s="36">
        <v>0.96666666666666667</v>
      </c>
      <c r="AF1901" s="36">
        <v>0.93333333333333335</v>
      </c>
      <c r="AG1901" s="36">
        <v>0.96666666666666667</v>
      </c>
      <c r="AH1901" s="36">
        <v>0.96666666666666667</v>
      </c>
      <c r="AI1901" s="36">
        <v>0.93333333333333335</v>
      </c>
      <c r="AJ1901" s="36">
        <v>0.96666666666666667</v>
      </c>
      <c r="AK1901" s="36">
        <v>0.96666666666666667</v>
      </c>
      <c r="AL1901" s="36">
        <v>1</v>
      </c>
      <c r="AM1901" s="36">
        <v>0.96666666666666667</v>
      </c>
      <c r="AN1901" s="36">
        <v>0.93333333333333335</v>
      </c>
      <c r="AO1901" s="36">
        <v>1</v>
      </c>
      <c r="AP1901" s="33" t="str">
        <f t="shared" si="30"/>
        <v>&gt;=80%</v>
      </c>
      <c r="AQ1901" s="55" t="str">
        <f t="shared" si="31"/>
        <v>&gt;=75%</v>
      </c>
      <c r="AR1901" s="56" t="str">
        <f t="shared" si="32"/>
        <v>&gt;=50%</v>
      </c>
      <c r="AT1901" s="121">
        <v>0.8</v>
      </c>
    </row>
    <row r="1902" spans="1:46" ht="15.75" customHeight="1" x14ac:dyDescent="0.25">
      <c r="A1902" s="6">
        <v>28040060</v>
      </c>
      <c r="B1902" s="7" t="s">
        <v>26</v>
      </c>
      <c r="C1902" s="7" t="s">
        <v>1530</v>
      </c>
      <c r="D1902" s="7" t="s">
        <v>716</v>
      </c>
      <c r="E1902" s="7" t="s">
        <v>704</v>
      </c>
      <c r="F1902" s="7">
        <v>5</v>
      </c>
      <c r="G1902" s="7">
        <v>150</v>
      </c>
      <c r="H1902" s="7">
        <v>-73.883333329999999</v>
      </c>
      <c r="I1902" s="29">
        <v>10.06666667</v>
      </c>
      <c r="J1902" s="6" t="s">
        <v>1890</v>
      </c>
      <c r="K1902" s="30">
        <v>23026</v>
      </c>
      <c r="L1902" s="30">
        <v>33800</v>
      </c>
      <c r="M1902" s="7" t="s">
        <v>1911</v>
      </c>
      <c r="N1902" s="29" t="s">
        <v>1910</v>
      </c>
      <c r="O1902" s="31">
        <v>0</v>
      </c>
      <c r="P1902" s="31">
        <v>5</v>
      </c>
      <c r="Q1902" s="31">
        <v>15</v>
      </c>
      <c r="R1902" s="31" t="s">
        <v>1930</v>
      </c>
      <c r="S1902" s="31" t="s">
        <v>1930</v>
      </c>
      <c r="T1902" s="31">
        <v>21</v>
      </c>
      <c r="U1902" s="31">
        <v>22</v>
      </c>
      <c r="V1902" s="31">
        <v>17</v>
      </c>
      <c r="W1902" s="31">
        <v>13</v>
      </c>
      <c r="X1902" s="31" t="s">
        <v>1930</v>
      </c>
      <c r="Y1902" s="31" t="s">
        <v>1930</v>
      </c>
      <c r="Z1902" s="31" t="s">
        <v>1930</v>
      </c>
      <c r="AA1902" s="4">
        <f t="shared" si="29"/>
        <v>93</v>
      </c>
      <c r="AB1902" s="32">
        <v>7</v>
      </c>
      <c r="AC1902" s="17">
        <v>1.9444444444444445E-2</v>
      </c>
      <c r="AD1902" s="36">
        <v>3.3333333333333333E-2</v>
      </c>
      <c r="AE1902" s="36">
        <v>3.3333333333333333E-2</v>
      </c>
      <c r="AF1902" s="36">
        <v>3.3333333333333333E-2</v>
      </c>
      <c r="AG1902" s="36">
        <v>0</v>
      </c>
      <c r="AH1902" s="36">
        <v>0</v>
      </c>
      <c r="AI1902" s="36">
        <v>3.3333333333333333E-2</v>
      </c>
      <c r="AJ1902" s="36">
        <v>3.3333333333333333E-2</v>
      </c>
      <c r="AK1902" s="36">
        <v>3.3333333333333333E-2</v>
      </c>
      <c r="AL1902" s="36">
        <v>3.3333333333333333E-2</v>
      </c>
      <c r="AM1902" s="36">
        <v>0</v>
      </c>
      <c r="AN1902" s="36">
        <v>0</v>
      </c>
      <c r="AO1902" s="36">
        <v>0</v>
      </c>
      <c r="AP1902" s="33" t="str">
        <f t="shared" si="30"/>
        <v>-</v>
      </c>
      <c r="AQ1902" s="55" t="str">
        <f t="shared" si="31"/>
        <v>-</v>
      </c>
      <c r="AR1902" s="56" t="str">
        <f t="shared" si="32"/>
        <v>-</v>
      </c>
      <c r="AS1902" s="34" t="s">
        <v>1890</v>
      </c>
      <c r="AT1902" s="122" t="s">
        <v>5208</v>
      </c>
    </row>
    <row r="1903" spans="1:46" ht="15.75" customHeight="1" x14ac:dyDescent="0.25">
      <c r="A1903" s="6">
        <v>28040070</v>
      </c>
      <c r="B1903" s="7" t="s">
        <v>26</v>
      </c>
      <c r="C1903" s="7" t="s">
        <v>718</v>
      </c>
      <c r="D1903" s="7" t="s">
        <v>716</v>
      </c>
      <c r="E1903" s="7" t="s">
        <v>704</v>
      </c>
      <c r="F1903" s="7">
        <v>5</v>
      </c>
      <c r="G1903" s="7">
        <v>80</v>
      </c>
      <c r="H1903" s="7">
        <v>-73.954888890000007</v>
      </c>
      <c r="I1903" s="29">
        <v>9.9300833300000004</v>
      </c>
      <c r="J1903" s="6" t="s">
        <v>1908</v>
      </c>
      <c r="K1903" s="30">
        <v>23026</v>
      </c>
      <c r="L1903" s="30"/>
      <c r="M1903" s="7" t="s">
        <v>1911</v>
      </c>
      <c r="N1903" s="29" t="s">
        <v>1910</v>
      </c>
      <c r="O1903" s="31">
        <v>16.5</v>
      </c>
      <c r="P1903" s="31">
        <v>21.166666666666668</v>
      </c>
      <c r="Q1903" s="31">
        <v>73.758620689655174</v>
      </c>
      <c r="R1903" s="31">
        <v>150.30000000000001</v>
      </c>
      <c r="S1903" s="31">
        <v>177.78666666666669</v>
      </c>
      <c r="T1903" s="31">
        <v>121.05</v>
      </c>
      <c r="U1903" s="31">
        <v>124.9</v>
      </c>
      <c r="V1903" s="31">
        <v>155.68965517241378</v>
      </c>
      <c r="W1903" s="31">
        <v>163.22758620689658</v>
      </c>
      <c r="X1903" s="31">
        <v>172.08620689655172</v>
      </c>
      <c r="Y1903" s="31">
        <v>150.75862068965517</v>
      </c>
      <c r="Z1903" s="31">
        <v>27.678571428571427</v>
      </c>
      <c r="AA1903" s="4">
        <f t="shared" si="29"/>
        <v>1354.9025944170769</v>
      </c>
      <c r="AB1903" s="32">
        <v>353</v>
      </c>
      <c r="AC1903" s="17">
        <v>0.98055555555555551</v>
      </c>
      <c r="AD1903" s="36">
        <v>1</v>
      </c>
      <c r="AE1903" s="36">
        <v>1</v>
      </c>
      <c r="AF1903" s="36">
        <v>0.96666666666666667</v>
      </c>
      <c r="AG1903" s="36">
        <v>1</v>
      </c>
      <c r="AH1903" s="36">
        <v>1</v>
      </c>
      <c r="AI1903" s="36">
        <v>1</v>
      </c>
      <c r="AJ1903" s="36">
        <v>1</v>
      </c>
      <c r="AK1903" s="36">
        <v>0.96666666666666667</v>
      </c>
      <c r="AL1903" s="36">
        <v>0.96666666666666667</v>
      </c>
      <c r="AM1903" s="36">
        <v>0.96666666666666667</v>
      </c>
      <c r="AN1903" s="36">
        <v>0.96666666666666667</v>
      </c>
      <c r="AO1903" s="36">
        <v>0.93333333333333335</v>
      </c>
      <c r="AP1903" s="33" t="str">
        <f t="shared" si="30"/>
        <v>&gt;=80%</v>
      </c>
      <c r="AQ1903" s="55" t="str">
        <f t="shared" si="31"/>
        <v>&gt;=75%</v>
      </c>
      <c r="AR1903" s="56" t="str">
        <f t="shared" si="32"/>
        <v>&gt;=50%</v>
      </c>
      <c r="AT1903" s="121">
        <v>0.8</v>
      </c>
    </row>
    <row r="1904" spans="1:46" ht="15.75" customHeight="1" x14ac:dyDescent="0.25">
      <c r="A1904" s="6">
        <v>28040100</v>
      </c>
      <c r="B1904" s="7" t="s">
        <v>26</v>
      </c>
      <c r="C1904" s="7" t="s">
        <v>1203</v>
      </c>
      <c r="D1904" s="7" t="s">
        <v>1201</v>
      </c>
      <c r="E1904" s="7" t="s">
        <v>1173</v>
      </c>
      <c r="F1904" s="7">
        <v>5</v>
      </c>
      <c r="G1904" s="7">
        <v>100</v>
      </c>
      <c r="H1904" s="7">
        <v>-74.273250000000004</v>
      </c>
      <c r="I1904" s="29">
        <v>10.233694439999999</v>
      </c>
      <c r="J1904" s="6" t="s">
        <v>1908</v>
      </c>
      <c r="K1904" s="30">
        <v>23026</v>
      </c>
      <c r="L1904" s="30"/>
      <c r="M1904" s="7" t="s">
        <v>1911</v>
      </c>
      <c r="N1904" s="29" t="s">
        <v>1910</v>
      </c>
      <c r="O1904" s="31">
        <v>24.3</v>
      </c>
      <c r="P1904" s="31">
        <v>36.233333333333334</v>
      </c>
      <c r="Q1904" s="31">
        <v>104.93333333333334</v>
      </c>
      <c r="R1904" s="31">
        <v>171</v>
      </c>
      <c r="S1904" s="31">
        <v>182.10333333333335</v>
      </c>
      <c r="T1904" s="31">
        <v>148.21034482758623</v>
      </c>
      <c r="U1904" s="31">
        <v>168.93333333333334</v>
      </c>
      <c r="V1904" s="31">
        <v>205.85714285714286</v>
      </c>
      <c r="W1904" s="31">
        <v>216.28571428571428</v>
      </c>
      <c r="X1904" s="31">
        <v>230.98999999999998</v>
      </c>
      <c r="Y1904" s="31">
        <v>169.23333333333332</v>
      </c>
      <c r="Z1904" s="31">
        <v>57.163333333333334</v>
      </c>
      <c r="AA1904" s="4">
        <f t="shared" si="29"/>
        <v>1715.2432019704436</v>
      </c>
      <c r="AB1904" s="32">
        <v>355</v>
      </c>
      <c r="AC1904" s="17">
        <v>0.98611111111111116</v>
      </c>
      <c r="AD1904" s="36">
        <v>1</v>
      </c>
      <c r="AE1904" s="36">
        <v>1</v>
      </c>
      <c r="AF1904" s="36">
        <v>1</v>
      </c>
      <c r="AG1904" s="36">
        <v>1</v>
      </c>
      <c r="AH1904" s="36">
        <v>1</v>
      </c>
      <c r="AI1904" s="36">
        <v>0.96666666666666667</v>
      </c>
      <c r="AJ1904" s="36">
        <v>1</v>
      </c>
      <c r="AK1904" s="36">
        <v>0.93333333333333335</v>
      </c>
      <c r="AL1904" s="36">
        <v>0.93333333333333335</v>
      </c>
      <c r="AM1904" s="36">
        <v>1</v>
      </c>
      <c r="AN1904" s="36">
        <v>1</v>
      </c>
      <c r="AO1904" s="36">
        <v>1</v>
      </c>
      <c r="AP1904" s="33" t="str">
        <f t="shared" si="30"/>
        <v>&gt;=80%</v>
      </c>
      <c r="AQ1904" s="55" t="str">
        <f t="shared" si="31"/>
        <v>&gt;=75%</v>
      </c>
      <c r="AR1904" s="56" t="str">
        <f t="shared" si="32"/>
        <v>&gt;=50%</v>
      </c>
      <c r="AT1904" s="121">
        <v>0.8</v>
      </c>
    </row>
    <row r="1905" spans="1:46" ht="15.75" customHeight="1" x14ac:dyDescent="0.25">
      <c r="A1905" s="6">
        <v>28040140</v>
      </c>
      <c r="B1905" s="7" t="s">
        <v>26</v>
      </c>
      <c r="C1905" s="7" t="s">
        <v>1210</v>
      </c>
      <c r="D1905" s="7" t="s">
        <v>1211</v>
      </c>
      <c r="E1905" s="7" t="s">
        <v>1173</v>
      </c>
      <c r="F1905" s="7">
        <v>5</v>
      </c>
      <c r="G1905" s="7">
        <v>140</v>
      </c>
      <c r="H1905" s="7">
        <v>-74.212611109999997</v>
      </c>
      <c r="I1905" s="29">
        <v>10.033055559999999</v>
      </c>
      <c r="J1905" s="6" t="s">
        <v>1908</v>
      </c>
      <c r="K1905" s="30">
        <v>23026</v>
      </c>
      <c r="L1905" s="30"/>
      <c r="M1905" s="7" t="s">
        <v>1911</v>
      </c>
      <c r="N1905" s="29" t="s">
        <v>1910</v>
      </c>
      <c r="O1905" s="31">
        <v>15.326666666666664</v>
      </c>
      <c r="P1905" s="31">
        <v>22.136666666666667</v>
      </c>
      <c r="Q1905" s="31">
        <v>65.099999999999994</v>
      </c>
      <c r="R1905" s="31">
        <v>118.60999999999999</v>
      </c>
      <c r="S1905" s="31">
        <v>119.10689655172413</v>
      </c>
      <c r="T1905" s="31">
        <v>113.62413793103448</v>
      </c>
      <c r="U1905" s="31">
        <v>98.214285714285708</v>
      </c>
      <c r="V1905" s="31">
        <v>135.0344827586207</v>
      </c>
      <c r="W1905" s="31">
        <v>158.95862068965519</v>
      </c>
      <c r="X1905" s="31">
        <v>167.77692307692308</v>
      </c>
      <c r="Y1905" s="31">
        <v>132.02142857142857</v>
      </c>
      <c r="Z1905" s="31">
        <v>28.085714285714285</v>
      </c>
      <c r="AA1905" s="4">
        <f t="shared" si="29"/>
        <v>1173.9958229127192</v>
      </c>
      <c r="AB1905" s="32">
        <v>345</v>
      </c>
      <c r="AC1905" s="17">
        <v>0.95833333333333337</v>
      </c>
      <c r="AD1905" s="36">
        <v>1</v>
      </c>
      <c r="AE1905" s="36">
        <v>1</v>
      </c>
      <c r="AF1905" s="36">
        <v>0.96666666666666667</v>
      </c>
      <c r="AG1905" s="36">
        <v>1</v>
      </c>
      <c r="AH1905" s="36">
        <v>0.96666666666666667</v>
      </c>
      <c r="AI1905" s="36">
        <v>0.96666666666666667</v>
      </c>
      <c r="AJ1905" s="36">
        <v>0.93333333333333335</v>
      </c>
      <c r="AK1905" s="36">
        <v>0.96666666666666667</v>
      </c>
      <c r="AL1905" s="36">
        <v>0.96666666666666667</v>
      </c>
      <c r="AM1905" s="36">
        <v>0.8666666666666667</v>
      </c>
      <c r="AN1905" s="36">
        <v>0.93333333333333335</v>
      </c>
      <c r="AO1905" s="36">
        <v>0.93333333333333335</v>
      </c>
      <c r="AP1905" s="33" t="str">
        <f t="shared" si="30"/>
        <v>&gt;=80%</v>
      </c>
      <c r="AQ1905" s="55" t="str">
        <f t="shared" si="31"/>
        <v>&gt;=75%</v>
      </c>
      <c r="AR1905" s="56" t="str">
        <f t="shared" si="32"/>
        <v>&gt;=50%</v>
      </c>
      <c r="AT1905" s="121">
        <v>0.8</v>
      </c>
    </row>
    <row r="1906" spans="1:46" ht="15.75" customHeight="1" x14ac:dyDescent="0.25">
      <c r="A1906" s="6">
        <v>28040150</v>
      </c>
      <c r="B1906" s="7" t="s">
        <v>26</v>
      </c>
      <c r="C1906" s="7" t="s">
        <v>769</v>
      </c>
      <c r="D1906" s="7" t="s">
        <v>1172</v>
      </c>
      <c r="E1906" s="7" t="s">
        <v>1173</v>
      </c>
      <c r="F1906" s="7">
        <v>5</v>
      </c>
      <c r="G1906" s="7">
        <v>140</v>
      </c>
      <c r="H1906" s="7">
        <v>-74.039222219999999</v>
      </c>
      <c r="I1906" s="29">
        <v>10.30805556</v>
      </c>
      <c r="J1906" s="6" t="s">
        <v>1908</v>
      </c>
      <c r="K1906" s="30">
        <v>23056.791666666668</v>
      </c>
      <c r="L1906" s="30"/>
      <c r="M1906" s="7" t="s">
        <v>1911</v>
      </c>
      <c r="N1906" s="29" t="s">
        <v>1910</v>
      </c>
      <c r="O1906" s="31">
        <v>22.911538461538459</v>
      </c>
      <c r="P1906" s="31">
        <v>34.211111111111109</v>
      </c>
      <c r="Q1906" s="31">
        <v>81.096296296296316</v>
      </c>
      <c r="R1906" s="31">
        <v>123.24444444444443</v>
      </c>
      <c r="S1906" s="31">
        <v>178.50384615384615</v>
      </c>
      <c r="T1906" s="31">
        <v>108.73703703703703</v>
      </c>
      <c r="U1906" s="31">
        <v>107.96800000000002</v>
      </c>
      <c r="V1906" s="31">
        <v>136.98076923076923</v>
      </c>
      <c r="W1906" s="31">
        <v>159.67307692307693</v>
      </c>
      <c r="X1906" s="31">
        <v>209.29259259259257</v>
      </c>
      <c r="Y1906" s="31">
        <v>176.82962962962964</v>
      </c>
      <c r="Z1906" s="31">
        <v>35.20000000000001</v>
      </c>
      <c r="AA1906" s="4">
        <f t="shared" si="29"/>
        <v>1374.6483418803421</v>
      </c>
      <c r="AB1906" s="32">
        <v>317</v>
      </c>
      <c r="AC1906" s="17">
        <v>0.88055555555555554</v>
      </c>
      <c r="AD1906" s="36">
        <v>0.8666666666666667</v>
      </c>
      <c r="AE1906" s="36">
        <v>0.9</v>
      </c>
      <c r="AF1906" s="36">
        <v>0.9</v>
      </c>
      <c r="AG1906" s="36">
        <v>0.9</v>
      </c>
      <c r="AH1906" s="36">
        <v>0.8666666666666667</v>
      </c>
      <c r="AI1906" s="36">
        <v>0.9</v>
      </c>
      <c r="AJ1906" s="36">
        <v>0.83333333333333337</v>
      </c>
      <c r="AK1906" s="36">
        <v>0.8666666666666667</v>
      </c>
      <c r="AL1906" s="36">
        <v>0.8666666666666667</v>
      </c>
      <c r="AM1906" s="36">
        <v>0.9</v>
      </c>
      <c r="AN1906" s="36">
        <v>0.9</v>
      </c>
      <c r="AO1906" s="36">
        <v>0.8666666666666667</v>
      </c>
      <c r="AP1906" s="33" t="str">
        <f t="shared" si="30"/>
        <v>&gt;=80%</v>
      </c>
      <c r="AQ1906" s="55" t="str">
        <f t="shared" si="31"/>
        <v>&gt;=75%</v>
      </c>
      <c r="AR1906" s="56" t="str">
        <f t="shared" si="32"/>
        <v>&gt;=50%</v>
      </c>
      <c r="AT1906" s="121">
        <v>0.8</v>
      </c>
    </row>
    <row r="1907" spans="1:46" ht="15.75" customHeight="1" x14ac:dyDescent="0.25">
      <c r="A1907" s="6">
        <v>28040170</v>
      </c>
      <c r="B1907" s="7" t="s">
        <v>54</v>
      </c>
      <c r="C1907" s="7" t="s">
        <v>2694</v>
      </c>
      <c r="D1907" s="7" t="s">
        <v>222</v>
      </c>
      <c r="E1907" s="7" t="s">
        <v>704</v>
      </c>
      <c r="F1907" s="7">
        <v>5</v>
      </c>
      <c r="G1907" s="7">
        <v>1260</v>
      </c>
      <c r="H1907" s="7">
        <v>-73.566666669999989</v>
      </c>
      <c r="I1907" s="29">
        <v>10.46666667</v>
      </c>
      <c r="J1907" s="6" t="s">
        <v>1890</v>
      </c>
      <c r="K1907" s="30">
        <v>23177</v>
      </c>
      <c r="L1907" s="30">
        <v>35110</v>
      </c>
      <c r="M1907" s="7" t="s">
        <v>1911</v>
      </c>
      <c r="N1907" s="29" t="s">
        <v>1910</v>
      </c>
      <c r="O1907" s="31">
        <v>0.4</v>
      </c>
      <c r="P1907" s="31">
        <v>0.2</v>
      </c>
      <c r="Q1907" s="31">
        <v>0</v>
      </c>
      <c r="R1907" s="31">
        <v>31.4</v>
      </c>
      <c r="S1907" s="31">
        <v>47.575000000000003</v>
      </c>
      <c r="T1907" s="31">
        <v>0</v>
      </c>
      <c r="U1907" s="31">
        <v>30.749999999999996</v>
      </c>
      <c r="V1907" s="31">
        <v>11.95</v>
      </c>
      <c r="W1907" s="31">
        <v>30.666666666666668</v>
      </c>
      <c r="X1907" s="31">
        <v>12.666666666666666</v>
      </c>
      <c r="Y1907" s="31">
        <v>26.066666666666666</v>
      </c>
      <c r="Z1907" s="31">
        <v>0</v>
      </c>
      <c r="AA1907" s="4">
        <f t="shared" si="29"/>
        <v>191.67499999999998</v>
      </c>
      <c r="AB1907" s="32">
        <v>26</v>
      </c>
      <c r="AC1907" s="17">
        <v>7.2222222222222215E-2</v>
      </c>
      <c r="AD1907" s="36">
        <v>3.3333333333333333E-2</v>
      </c>
      <c r="AE1907" s="36">
        <v>3.3333333333333333E-2</v>
      </c>
      <c r="AF1907" s="36">
        <v>3.3333333333333333E-2</v>
      </c>
      <c r="AG1907" s="36">
        <v>0.13333333333333333</v>
      </c>
      <c r="AH1907" s="36">
        <v>0.13333333333333333</v>
      </c>
      <c r="AI1907" s="36">
        <v>3.3333333333333333E-2</v>
      </c>
      <c r="AJ1907" s="36">
        <v>6.6666666666666666E-2</v>
      </c>
      <c r="AK1907" s="36">
        <v>6.6666666666666666E-2</v>
      </c>
      <c r="AL1907" s="36">
        <v>0.1</v>
      </c>
      <c r="AM1907" s="36">
        <v>0.1</v>
      </c>
      <c r="AN1907" s="36">
        <v>0.1</v>
      </c>
      <c r="AO1907" s="36">
        <v>3.3333333333333333E-2</v>
      </c>
      <c r="AP1907" s="33" t="str">
        <f t="shared" si="30"/>
        <v>-</v>
      </c>
      <c r="AQ1907" s="55" t="str">
        <f t="shared" si="31"/>
        <v>-</v>
      </c>
      <c r="AR1907" s="56" t="str">
        <f t="shared" si="32"/>
        <v>-</v>
      </c>
      <c r="AS1907" s="34" t="s">
        <v>1890</v>
      </c>
      <c r="AT1907" s="122" t="s">
        <v>5208</v>
      </c>
    </row>
    <row r="1908" spans="1:46" ht="15.75" customHeight="1" x14ac:dyDescent="0.25">
      <c r="A1908" s="6">
        <v>28040200</v>
      </c>
      <c r="B1908" s="7" t="s">
        <v>26</v>
      </c>
      <c r="C1908" s="7" t="s">
        <v>2695</v>
      </c>
      <c r="D1908" s="7" t="s">
        <v>716</v>
      </c>
      <c r="E1908" s="7" t="s">
        <v>704</v>
      </c>
      <c r="F1908" s="7">
        <v>5</v>
      </c>
      <c r="G1908" s="7">
        <v>120</v>
      </c>
      <c r="H1908" s="7">
        <v>-73.766666669999992</v>
      </c>
      <c r="I1908" s="29">
        <v>10.06666667</v>
      </c>
      <c r="J1908" s="6" t="s">
        <v>1890</v>
      </c>
      <c r="K1908" s="30">
        <v>22873</v>
      </c>
      <c r="L1908" s="30">
        <v>35414</v>
      </c>
      <c r="M1908" s="7" t="s">
        <v>1911</v>
      </c>
      <c r="N1908" s="29" t="s">
        <v>1910</v>
      </c>
      <c r="O1908" s="31">
        <v>4.4000000000000004</v>
      </c>
      <c r="P1908" s="31">
        <v>14.8</v>
      </c>
      <c r="Q1908" s="31">
        <v>60.5</v>
      </c>
      <c r="R1908" s="31">
        <v>99.6</v>
      </c>
      <c r="S1908" s="31">
        <v>166.4</v>
      </c>
      <c r="T1908" s="31">
        <v>88</v>
      </c>
      <c r="U1908" s="31">
        <v>105.95</v>
      </c>
      <c r="V1908" s="31">
        <v>112</v>
      </c>
      <c r="W1908" s="31">
        <v>171.25</v>
      </c>
      <c r="X1908" s="31">
        <v>130.5</v>
      </c>
      <c r="Y1908" s="31">
        <v>102.875</v>
      </c>
      <c r="Z1908" s="31">
        <v>10.5</v>
      </c>
      <c r="AA1908" s="4">
        <f t="shared" si="29"/>
        <v>1066.7750000000001</v>
      </c>
      <c r="AB1908" s="32">
        <v>53</v>
      </c>
      <c r="AC1908" s="17">
        <v>0.14722222222222223</v>
      </c>
      <c r="AD1908" s="36">
        <v>0.16666666666666666</v>
      </c>
      <c r="AE1908" s="36">
        <v>0.16666666666666666</v>
      </c>
      <c r="AF1908" s="36">
        <v>0.13333333333333333</v>
      </c>
      <c r="AG1908" s="36">
        <v>0.16666666666666666</v>
      </c>
      <c r="AH1908" s="36">
        <v>0.16666666666666666</v>
      </c>
      <c r="AI1908" s="36">
        <v>0.16666666666666666</v>
      </c>
      <c r="AJ1908" s="36">
        <v>0.13333333333333333</v>
      </c>
      <c r="AK1908" s="36">
        <v>0.13333333333333333</v>
      </c>
      <c r="AL1908" s="36">
        <v>0.13333333333333333</v>
      </c>
      <c r="AM1908" s="36">
        <v>0.13333333333333333</v>
      </c>
      <c r="AN1908" s="36">
        <v>0.13333333333333333</v>
      </c>
      <c r="AO1908" s="36">
        <v>0.13333333333333333</v>
      </c>
      <c r="AP1908" s="33" t="str">
        <f t="shared" si="30"/>
        <v>-</v>
      </c>
      <c r="AQ1908" s="55" t="str">
        <f t="shared" si="31"/>
        <v>-</v>
      </c>
      <c r="AR1908" s="56" t="str">
        <f t="shared" si="32"/>
        <v>-</v>
      </c>
      <c r="AS1908" s="34" t="s">
        <v>1890</v>
      </c>
      <c r="AT1908" s="122" t="s">
        <v>5208</v>
      </c>
    </row>
    <row r="1909" spans="1:46" ht="15.75" customHeight="1" x14ac:dyDescent="0.25">
      <c r="A1909" s="6">
        <v>28040270</v>
      </c>
      <c r="B1909" s="7" t="s">
        <v>26</v>
      </c>
      <c r="C1909" s="7" t="s">
        <v>717</v>
      </c>
      <c r="D1909" s="7" t="s">
        <v>716</v>
      </c>
      <c r="E1909" s="7" t="s">
        <v>704</v>
      </c>
      <c r="F1909" s="7">
        <v>5</v>
      </c>
      <c r="G1909" s="7">
        <v>150</v>
      </c>
      <c r="H1909" s="7">
        <v>-73.788527779999995</v>
      </c>
      <c r="I1909" s="29">
        <v>10.035111110000001</v>
      </c>
      <c r="J1909" s="6" t="s">
        <v>1908</v>
      </c>
      <c r="K1909" s="30">
        <v>25096</v>
      </c>
      <c r="L1909" s="30"/>
      <c r="M1909" s="7" t="s">
        <v>1911</v>
      </c>
      <c r="N1909" s="29" t="s">
        <v>1910</v>
      </c>
      <c r="O1909" s="31">
        <v>13.896551724137931</v>
      </c>
      <c r="P1909" s="31">
        <v>29.03448275862069</v>
      </c>
      <c r="Q1909" s="31">
        <v>75.431034482758619</v>
      </c>
      <c r="R1909" s="31">
        <v>137.10344827586206</v>
      </c>
      <c r="S1909" s="31">
        <v>147.62068965517241</v>
      </c>
      <c r="T1909" s="31">
        <v>115.4074074074074</v>
      </c>
      <c r="U1909" s="31">
        <v>121.82857142857142</v>
      </c>
      <c r="V1909" s="31">
        <v>175.96296296296296</v>
      </c>
      <c r="W1909" s="31">
        <v>150.22222222222223</v>
      </c>
      <c r="X1909" s="31">
        <v>156.19642857142858</v>
      </c>
      <c r="Y1909" s="31">
        <v>128.14285714285714</v>
      </c>
      <c r="Z1909" s="31">
        <v>32.037037037037038</v>
      </c>
      <c r="AA1909" s="4">
        <f t="shared" si="29"/>
        <v>1282.8836936690384</v>
      </c>
      <c r="AB1909" s="32">
        <v>337</v>
      </c>
      <c r="AC1909" s="17">
        <v>0.93611111111111112</v>
      </c>
      <c r="AD1909" s="36">
        <v>0.96666666666666667</v>
      </c>
      <c r="AE1909" s="36">
        <v>0.96666666666666667</v>
      </c>
      <c r="AF1909" s="36">
        <v>0.96666666666666667</v>
      </c>
      <c r="AG1909" s="36">
        <v>0.96666666666666667</v>
      </c>
      <c r="AH1909" s="36">
        <v>0.96666666666666667</v>
      </c>
      <c r="AI1909" s="36">
        <v>0.9</v>
      </c>
      <c r="AJ1909" s="36">
        <v>0.93333333333333335</v>
      </c>
      <c r="AK1909" s="36">
        <v>0.9</v>
      </c>
      <c r="AL1909" s="36">
        <v>0.9</v>
      </c>
      <c r="AM1909" s="36">
        <v>0.93333333333333335</v>
      </c>
      <c r="AN1909" s="36">
        <v>0.93333333333333335</v>
      </c>
      <c r="AO1909" s="36">
        <v>0.9</v>
      </c>
      <c r="AP1909" s="33" t="str">
        <f t="shared" si="30"/>
        <v>&gt;=80%</v>
      </c>
      <c r="AQ1909" s="55" t="str">
        <f t="shared" si="31"/>
        <v>&gt;=75%</v>
      </c>
      <c r="AR1909" s="56" t="str">
        <f t="shared" si="32"/>
        <v>&gt;=50%</v>
      </c>
      <c r="AT1909" s="121">
        <v>0.8</v>
      </c>
    </row>
    <row r="1910" spans="1:46" ht="15.75" customHeight="1" x14ac:dyDescent="0.25">
      <c r="A1910" s="6">
        <v>28040300</v>
      </c>
      <c r="B1910" s="7" t="s">
        <v>26</v>
      </c>
      <c r="C1910" s="7" t="s">
        <v>1179</v>
      </c>
      <c r="D1910" s="7" t="s">
        <v>1177</v>
      </c>
      <c r="E1910" s="7" t="s">
        <v>1173</v>
      </c>
      <c r="F1910" s="7">
        <v>5</v>
      </c>
      <c r="G1910" s="7">
        <v>120</v>
      </c>
      <c r="H1910" s="7">
        <v>-73.85944443999999</v>
      </c>
      <c r="I1910" s="29">
        <v>9.7063055600000006</v>
      </c>
      <c r="J1910" s="6" t="s">
        <v>1908</v>
      </c>
      <c r="K1910" s="30">
        <v>26495</v>
      </c>
      <c r="L1910" s="30"/>
      <c r="M1910" s="7" t="s">
        <v>1911</v>
      </c>
      <c r="N1910" s="29" t="s">
        <v>1910</v>
      </c>
      <c r="O1910" s="31">
        <v>17.655172413793103</v>
      </c>
      <c r="P1910" s="31">
        <v>33.366666666666667</v>
      </c>
      <c r="Q1910" s="31">
        <v>86.8</v>
      </c>
      <c r="R1910" s="31">
        <v>154.32068965517243</v>
      </c>
      <c r="S1910" s="31">
        <v>165.4034482758621</v>
      </c>
      <c r="T1910" s="31">
        <v>108.85357142857143</v>
      </c>
      <c r="U1910" s="31">
        <v>107.20714285714287</v>
      </c>
      <c r="V1910" s="31">
        <v>139.38214285714284</v>
      </c>
      <c r="W1910" s="31">
        <v>190.13103448275862</v>
      </c>
      <c r="X1910" s="31">
        <v>174.11111111111111</v>
      </c>
      <c r="Y1910" s="31">
        <v>176.58620689655172</v>
      </c>
      <c r="Z1910" s="31">
        <v>39.013793103448279</v>
      </c>
      <c r="AA1910" s="4">
        <f t="shared" si="29"/>
        <v>1392.8309797482211</v>
      </c>
      <c r="AB1910" s="32">
        <v>344</v>
      </c>
      <c r="AC1910" s="17">
        <v>0.9555555555555556</v>
      </c>
      <c r="AD1910" s="36">
        <v>0.96666666666666667</v>
      </c>
      <c r="AE1910" s="36">
        <v>1</v>
      </c>
      <c r="AF1910" s="36">
        <v>0.96666666666666667</v>
      </c>
      <c r="AG1910" s="36">
        <v>0.96666666666666667</v>
      </c>
      <c r="AH1910" s="36">
        <v>0.96666666666666667</v>
      </c>
      <c r="AI1910" s="36">
        <v>0.93333333333333335</v>
      </c>
      <c r="AJ1910" s="36">
        <v>0.93333333333333335</v>
      </c>
      <c r="AK1910" s="36">
        <v>0.93333333333333335</v>
      </c>
      <c r="AL1910" s="36">
        <v>0.96666666666666667</v>
      </c>
      <c r="AM1910" s="36">
        <v>0.9</v>
      </c>
      <c r="AN1910" s="36">
        <v>0.96666666666666667</v>
      </c>
      <c r="AO1910" s="36">
        <v>0.96666666666666667</v>
      </c>
      <c r="AP1910" s="33" t="str">
        <f t="shared" si="30"/>
        <v>&gt;=80%</v>
      </c>
      <c r="AQ1910" s="55" t="str">
        <f t="shared" si="31"/>
        <v>&gt;=75%</v>
      </c>
      <c r="AR1910" s="56" t="str">
        <f t="shared" si="32"/>
        <v>&gt;=50%</v>
      </c>
      <c r="AT1910" s="121">
        <v>0.8</v>
      </c>
    </row>
    <row r="1911" spans="1:46" ht="15.75" customHeight="1" x14ac:dyDescent="0.25">
      <c r="A1911" s="6">
        <v>28040310</v>
      </c>
      <c r="B1911" s="7" t="s">
        <v>26</v>
      </c>
      <c r="C1911" s="7" t="s">
        <v>2696</v>
      </c>
      <c r="D1911" s="7" t="s">
        <v>727</v>
      </c>
      <c r="E1911" s="7" t="s">
        <v>704</v>
      </c>
      <c r="F1911" s="7">
        <v>5</v>
      </c>
      <c r="G1911" s="7">
        <v>110</v>
      </c>
      <c r="H1911" s="7">
        <v>-73.743416669999988</v>
      </c>
      <c r="I1911" s="29">
        <v>9.7760555599999996</v>
      </c>
      <c r="J1911" s="6" t="s">
        <v>1890</v>
      </c>
      <c r="K1911" s="30">
        <v>26526</v>
      </c>
      <c r="L1911" s="30">
        <v>42375</v>
      </c>
      <c r="M1911" s="7" t="s">
        <v>1911</v>
      </c>
      <c r="N1911" s="29" t="s">
        <v>1910</v>
      </c>
      <c r="O1911" s="31">
        <v>8.094736842105263</v>
      </c>
      <c r="P1911" s="31">
        <v>34.410526315789468</v>
      </c>
      <c r="Q1911" s="31">
        <v>82.333333333333329</v>
      </c>
      <c r="R1911" s="31">
        <v>155.89473684210526</v>
      </c>
      <c r="S1911" s="31">
        <v>183.88888888888889</v>
      </c>
      <c r="T1911" s="31">
        <v>125.21052631578948</v>
      </c>
      <c r="U1911" s="31">
        <v>92.263157894736835</v>
      </c>
      <c r="V1911" s="31">
        <v>173.78947368421052</v>
      </c>
      <c r="W1911" s="31">
        <v>173</v>
      </c>
      <c r="X1911" s="31">
        <v>175.11111111111111</v>
      </c>
      <c r="Y1911" s="31">
        <v>146.33333333333334</v>
      </c>
      <c r="Z1911" s="31">
        <v>43.444444444444443</v>
      </c>
      <c r="AA1911" s="4">
        <f t="shared" si="29"/>
        <v>1393.7742690058478</v>
      </c>
      <c r="AB1911" s="32">
        <v>222</v>
      </c>
      <c r="AC1911" s="17">
        <v>0.6166666666666667</v>
      </c>
      <c r="AD1911" s="36">
        <v>0.6333333333333333</v>
      </c>
      <c r="AE1911" s="36">
        <v>0.6333333333333333</v>
      </c>
      <c r="AF1911" s="36">
        <v>0.6</v>
      </c>
      <c r="AG1911" s="36">
        <v>0.6333333333333333</v>
      </c>
      <c r="AH1911" s="36">
        <v>0.6</v>
      </c>
      <c r="AI1911" s="36">
        <v>0.6333333333333333</v>
      </c>
      <c r="AJ1911" s="36">
        <v>0.6333333333333333</v>
      </c>
      <c r="AK1911" s="36">
        <v>0.6333333333333333</v>
      </c>
      <c r="AL1911" s="36">
        <v>0.6</v>
      </c>
      <c r="AM1911" s="36">
        <v>0.6</v>
      </c>
      <c r="AN1911" s="36">
        <v>0.6</v>
      </c>
      <c r="AO1911" s="36">
        <v>0.6</v>
      </c>
      <c r="AP1911" s="33" t="str">
        <f t="shared" si="30"/>
        <v>-</v>
      </c>
      <c r="AQ1911" s="55" t="str">
        <f t="shared" si="31"/>
        <v>-</v>
      </c>
      <c r="AR1911" s="56" t="str">
        <f t="shared" si="32"/>
        <v>&gt;=50%</v>
      </c>
      <c r="AS1911" s="34" t="s">
        <v>1890</v>
      </c>
      <c r="AT1911" s="120" t="s">
        <v>5204</v>
      </c>
    </row>
    <row r="1912" spans="1:46" ht="15.75" customHeight="1" x14ac:dyDescent="0.25">
      <c r="A1912" s="6">
        <v>28040320</v>
      </c>
      <c r="B1912" s="7" t="s">
        <v>26</v>
      </c>
      <c r="C1912" s="7" t="s">
        <v>1217</v>
      </c>
      <c r="D1912" s="7" t="s">
        <v>324</v>
      </c>
      <c r="E1912" s="7" t="s">
        <v>1173</v>
      </c>
      <c r="F1912" s="7">
        <v>5</v>
      </c>
      <c r="G1912" s="7">
        <v>135</v>
      </c>
      <c r="H1912" s="7">
        <v>-73.959138890000006</v>
      </c>
      <c r="I1912" s="29">
        <v>9.70275</v>
      </c>
      <c r="J1912" s="6" t="s">
        <v>1908</v>
      </c>
      <c r="K1912" s="30">
        <v>26495</v>
      </c>
      <c r="L1912" s="30"/>
      <c r="M1912" s="7" t="s">
        <v>1911</v>
      </c>
      <c r="N1912" s="29" t="s">
        <v>1910</v>
      </c>
      <c r="O1912" s="31">
        <v>23.6</v>
      </c>
      <c r="P1912" s="31">
        <v>28.133333333333333</v>
      </c>
      <c r="Q1912" s="31">
        <v>81.65517241379311</v>
      </c>
      <c r="R1912" s="31">
        <v>155.63333333333333</v>
      </c>
      <c r="S1912" s="31">
        <v>181.76666666666668</v>
      </c>
      <c r="T1912" s="31">
        <v>116.34482758620689</v>
      </c>
      <c r="U1912" s="31">
        <v>125.1</v>
      </c>
      <c r="V1912" s="31">
        <v>182.34482758620689</v>
      </c>
      <c r="W1912" s="31">
        <v>181.64285714285714</v>
      </c>
      <c r="X1912" s="31">
        <v>216.75</v>
      </c>
      <c r="Y1912" s="31">
        <v>188.20689655172413</v>
      </c>
      <c r="Z1912" s="31">
        <v>35.655172413793103</v>
      </c>
      <c r="AA1912" s="4">
        <f t="shared" si="29"/>
        <v>1516.8330870279146</v>
      </c>
      <c r="AB1912" s="32">
        <v>351</v>
      </c>
      <c r="AC1912" s="17">
        <v>0.97499999999999998</v>
      </c>
      <c r="AD1912" s="36">
        <v>1</v>
      </c>
      <c r="AE1912" s="36">
        <v>1</v>
      </c>
      <c r="AF1912" s="36">
        <v>0.96666666666666667</v>
      </c>
      <c r="AG1912" s="36">
        <v>1</v>
      </c>
      <c r="AH1912" s="36">
        <v>1</v>
      </c>
      <c r="AI1912" s="36">
        <v>0.96666666666666667</v>
      </c>
      <c r="AJ1912" s="36">
        <v>1</v>
      </c>
      <c r="AK1912" s="36">
        <v>0.96666666666666667</v>
      </c>
      <c r="AL1912" s="36">
        <v>0.93333333333333335</v>
      </c>
      <c r="AM1912" s="36">
        <v>0.93333333333333335</v>
      </c>
      <c r="AN1912" s="36">
        <v>0.96666666666666667</v>
      </c>
      <c r="AO1912" s="36">
        <v>0.96666666666666667</v>
      </c>
      <c r="AP1912" s="33" t="str">
        <f t="shared" si="30"/>
        <v>&gt;=80%</v>
      </c>
      <c r="AQ1912" s="55" t="str">
        <f t="shared" si="31"/>
        <v>&gt;=75%</v>
      </c>
      <c r="AR1912" s="56" t="str">
        <f t="shared" si="32"/>
        <v>&gt;=50%</v>
      </c>
      <c r="AT1912" s="121">
        <v>0.8</v>
      </c>
    </row>
    <row r="1913" spans="1:46" ht="15.75" customHeight="1" x14ac:dyDescent="0.25">
      <c r="A1913" s="6">
        <v>28040350</v>
      </c>
      <c r="B1913" s="7" t="s">
        <v>26</v>
      </c>
      <c r="C1913" s="7" t="s">
        <v>727</v>
      </c>
      <c r="D1913" s="7" t="s">
        <v>727</v>
      </c>
      <c r="E1913" s="7" t="s">
        <v>704</v>
      </c>
      <c r="F1913" s="7">
        <v>5</v>
      </c>
      <c r="G1913" s="7">
        <v>30</v>
      </c>
      <c r="H1913" s="7">
        <v>-73.743694439999999</v>
      </c>
      <c r="I1913" s="29">
        <v>9.6569722200000001</v>
      </c>
      <c r="J1913" s="6" t="s">
        <v>1908</v>
      </c>
      <c r="K1913" s="30">
        <v>26526</v>
      </c>
      <c r="L1913" s="30"/>
      <c r="M1913" s="7" t="s">
        <v>1911</v>
      </c>
      <c r="N1913" s="29" t="s">
        <v>1910</v>
      </c>
      <c r="O1913" s="31">
        <v>9.1142857142857139</v>
      </c>
      <c r="P1913" s="31">
        <v>23.266666666666666</v>
      </c>
      <c r="Q1913" s="31">
        <v>67.166666666666671</v>
      </c>
      <c r="R1913" s="31">
        <v>127.03999999999999</v>
      </c>
      <c r="S1913" s="31">
        <v>173.71333333333331</v>
      </c>
      <c r="T1913" s="31">
        <v>129.93666666666664</v>
      </c>
      <c r="U1913" s="31">
        <v>96.785714285714292</v>
      </c>
      <c r="V1913" s="31">
        <v>133.44333333333333</v>
      </c>
      <c r="W1913" s="31">
        <v>163.64827586206897</v>
      </c>
      <c r="X1913" s="31">
        <v>199.64814814814815</v>
      </c>
      <c r="Y1913" s="31">
        <v>185.82999999999998</v>
      </c>
      <c r="Z1913" s="31">
        <v>34.603448275862071</v>
      </c>
      <c r="AA1913" s="4">
        <f t="shared" si="29"/>
        <v>1344.1965389527459</v>
      </c>
      <c r="AB1913" s="32">
        <v>351</v>
      </c>
      <c r="AC1913" s="17">
        <v>0.97499999999999998</v>
      </c>
      <c r="AD1913" s="36">
        <v>0.93333333333333335</v>
      </c>
      <c r="AE1913" s="36">
        <v>1</v>
      </c>
      <c r="AF1913" s="36">
        <v>1</v>
      </c>
      <c r="AG1913" s="36">
        <v>1</v>
      </c>
      <c r="AH1913" s="36">
        <v>1</v>
      </c>
      <c r="AI1913" s="36">
        <v>1</v>
      </c>
      <c r="AJ1913" s="36">
        <v>0.93333333333333335</v>
      </c>
      <c r="AK1913" s="36">
        <v>1</v>
      </c>
      <c r="AL1913" s="36">
        <v>0.96666666666666667</v>
      </c>
      <c r="AM1913" s="36">
        <v>0.9</v>
      </c>
      <c r="AN1913" s="36">
        <v>1</v>
      </c>
      <c r="AO1913" s="36">
        <v>0.96666666666666667</v>
      </c>
      <c r="AP1913" s="33" t="str">
        <f t="shared" si="30"/>
        <v>&gt;=80%</v>
      </c>
      <c r="AQ1913" s="55" t="str">
        <f t="shared" si="31"/>
        <v>&gt;=75%</v>
      </c>
      <c r="AR1913" s="56" t="str">
        <f t="shared" si="32"/>
        <v>&gt;=50%</v>
      </c>
      <c r="AT1913" s="121">
        <v>0.8</v>
      </c>
    </row>
    <row r="1914" spans="1:46" ht="15.75" customHeight="1" x14ac:dyDescent="0.25">
      <c r="A1914" s="6">
        <v>28040360</v>
      </c>
      <c r="B1914" s="7" t="s">
        <v>26</v>
      </c>
      <c r="C1914" s="7" t="s">
        <v>1178</v>
      </c>
      <c r="D1914" s="7" t="s">
        <v>1177</v>
      </c>
      <c r="E1914" s="7" t="s">
        <v>1173</v>
      </c>
      <c r="F1914" s="7">
        <v>5</v>
      </c>
      <c r="G1914" s="7">
        <v>100</v>
      </c>
      <c r="H1914" s="7">
        <v>-74.076722220000008</v>
      </c>
      <c r="I1914" s="29">
        <v>9.8610000000000007</v>
      </c>
      <c r="J1914" s="6" t="s">
        <v>1908</v>
      </c>
      <c r="K1914" s="30">
        <v>28870</v>
      </c>
      <c r="L1914" s="30"/>
      <c r="M1914" s="7" t="s">
        <v>1911</v>
      </c>
      <c r="N1914" s="29" t="s">
        <v>1910</v>
      </c>
      <c r="O1914" s="31">
        <v>26.089655172413792</v>
      </c>
      <c r="P1914" s="31">
        <v>30.433333333333334</v>
      </c>
      <c r="Q1914" s="31">
        <v>94.41379310344827</v>
      </c>
      <c r="R1914" s="31">
        <v>150.86666666666667</v>
      </c>
      <c r="S1914" s="31">
        <v>177.0344827586207</v>
      </c>
      <c r="T1914" s="31">
        <v>121.63333333333334</v>
      </c>
      <c r="U1914" s="31">
        <v>132.51724137931035</v>
      </c>
      <c r="V1914" s="31">
        <v>163.02333333333334</v>
      </c>
      <c r="W1914" s="31">
        <v>172.06666666666666</v>
      </c>
      <c r="X1914" s="31">
        <v>178.75862068965517</v>
      </c>
      <c r="Y1914" s="31">
        <v>203.17241379310346</v>
      </c>
      <c r="Z1914" s="31">
        <v>50.766666666666666</v>
      </c>
      <c r="AA1914" s="4">
        <f t="shared" si="29"/>
        <v>1500.7762068965517</v>
      </c>
      <c r="AB1914" s="32">
        <v>354</v>
      </c>
      <c r="AC1914" s="17">
        <v>0.98333333333333328</v>
      </c>
      <c r="AD1914" s="36">
        <v>0.96666666666666667</v>
      </c>
      <c r="AE1914" s="36">
        <v>1</v>
      </c>
      <c r="AF1914" s="36">
        <v>0.96666666666666667</v>
      </c>
      <c r="AG1914" s="36">
        <v>1</v>
      </c>
      <c r="AH1914" s="36">
        <v>0.96666666666666667</v>
      </c>
      <c r="AI1914" s="36">
        <v>1</v>
      </c>
      <c r="AJ1914" s="36">
        <v>0.96666666666666667</v>
      </c>
      <c r="AK1914" s="36">
        <v>1</v>
      </c>
      <c r="AL1914" s="36">
        <v>1</v>
      </c>
      <c r="AM1914" s="36">
        <v>0.96666666666666667</v>
      </c>
      <c r="AN1914" s="36">
        <v>0.96666666666666667</v>
      </c>
      <c r="AO1914" s="36">
        <v>1</v>
      </c>
      <c r="AP1914" s="33" t="str">
        <f t="shared" si="30"/>
        <v>&gt;=80%</v>
      </c>
      <c r="AQ1914" s="55" t="str">
        <f t="shared" si="31"/>
        <v>&gt;=75%</v>
      </c>
      <c r="AR1914" s="56" t="str">
        <f t="shared" si="32"/>
        <v>&gt;=50%</v>
      </c>
      <c r="AT1914" s="121">
        <v>0.8</v>
      </c>
    </row>
    <row r="1915" spans="1:46" ht="15.75" customHeight="1" x14ac:dyDescent="0.25">
      <c r="A1915" s="6">
        <v>28040400</v>
      </c>
      <c r="B1915" s="7" t="s">
        <v>26</v>
      </c>
      <c r="C1915" s="7" t="s">
        <v>1799</v>
      </c>
      <c r="D1915" s="7" t="s">
        <v>716</v>
      </c>
      <c r="E1915" s="7" t="s">
        <v>704</v>
      </c>
      <c r="F1915" s="7">
        <v>5</v>
      </c>
      <c r="G1915" s="7">
        <v>50</v>
      </c>
      <c r="H1915" s="7">
        <v>-73.889305560000011</v>
      </c>
      <c r="I1915" s="29">
        <v>9.9774166700000002</v>
      </c>
      <c r="J1915" s="6" t="s">
        <v>1890</v>
      </c>
      <c r="K1915" s="30">
        <v>30847.791666666668</v>
      </c>
      <c r="L1915" s="30">
        <v>43648.279409722221</v>
      </c>
      <c r="M1915" s="7" t="s">
        <v>1911</v>
      </c>
      <c r="N1915" s="29" t="s">
        <v>1910</v>
      </c>
      <c r="O1915" s="31">
        <v>20.2</v>
      </c>
      <c r="P1915" s="31">
        <v>21.791666666666668</v>
      </c>
      <c r="Q1915" s="31">
        <v>77.333333333333329</v>
      </c>
      <c r="R1915" s="31">
        <v>149.39130434782609</v>
      </c>
      <c r="S1915" s="31">
        <v>165.16086956521738</v>
      </c>
      <c r="T1915" s="31">
        <v>110.73913043478261</v>
      </c>
      <c r="U1915" s="31">
        <v>97.8125</v>
      </c>
      <c r="V1915" s="31">
        <v>121.8695652173913</v>
      </c>
      <c r="W1915" s="31">
        <v>149.6217391304348</v>
      </c>
      <c r="X1915" s="31">
        <v>196.97499999999999</v>
      </c>
      <c r="Y1915" s="31">
        <v>129.36363636363637</v>
      </c>
      <c r="Z1915" s="31">
        <v>31.583333333333332</v>
      </c>
      <c r="AA1915" s="4">
        <f t="shared" si="29"/>
        <v>1271.8420783926215</v>
      </c>
      <c r="AB1915" s="32">
        <v>278</v>
      </c>
      <c r="AC1915" s="17">
        <v>0.77222222222222225</v>
      </c>
      <c r="AD1915" s="36">
        <v>0.83333333333333337</v>
      </c>
      <c r="AE1915" s="36">
        <v>0.8</v>
      </c>
      <c r="AF1915" s="36">
        <v>0.8</v>
      </c>
      <c r="AG1915" s="36">
        <v>0.76666666666666672</v>
      </c>
      <c r="AH1915" s="36">
        <v>0.76666666666666672</v>
      </c>
      <c r="AI1915" s="36">
        <v>0.76666666666666672</v>
      </c>
      <c r="AJ1915" s="36">
        <v>0.8</v>
      </c>
      <c r="AK1915" s="36">
        <v>0.76666666666666672</v>
      </c>
      <c r="AL1915" s="36">
        <v>0.76666666666666672</v>
      </c>
      <c r="AM1915" s="36">
        <v>0.66666666666666663</v>
      </c>
      <c r="AN1915" s="36">
        <v>0.73333333333333328</v>
      </c>
      <c r="AO1915" s="36">
        <v>0.8</v>
      </c>
      <c r="AP1915" s="57" t="str">
        <f t="shared" si="30"/>
        <v>-</v>
      </c>
      <c r="AQ1915" s="55" t="str">
        <f t="shared" si="31"/>
        <v>-</v>
      </c>
      <c r="AR1915" s="56" t="str">
        <f t="shared" si="32"/>
        <v>&gt;=50%</v>
      </c>
      <c r="AS1915" s="34" t="s">
        <v>1890</v>
      </c>
      <c r="AT1915" s="120" t="s">
        <v>5204</v>
      </c>
    </row>
    <row r="1916" spans="1:46" ht="15.75" customHeight="1" x14ac:dyDescent="0.25">
      <c r="A1916" s="6">
        <v>28045010</v>
      </c>
      <c r="B1916" s="7" t="s">
        <v>56</v>
      </c>
      <c r="C1916" s="7" t="s">
        <v>222</v>
      </c>
      <c r="D1916" s="7" t="s">
        <v>222</v>
      </c>
      <c r="E1916" s="7" t="s">
        <v>704</v>
      </c>
      <c r="F1916" s="7">
        <v>5</v>
      </c>
      <c r="G1916" s="7">
        <v>1000</v>
      </c>
      <c r="H1916" s="7">
        <v>-73.63</v>
      </c>
      <c r="I1916" s="29">
        <v>10.37</v>
      </c>
      <c r="J1916" s="6" t="s">
        <v>1890</v>
      </c>
      <c r="K1916" s="30">
        <v>19770</v>
      </c>
      <c r="L1916" s="30">
        <v>44125.717800925922</v>
      </c>
      <c r="M1916" s="7" t="s">
        <v>1911</v>
      </c>
      <c r="N1916" s="29" t="s">
        <v>1892</v>
      </c>
      <c r="O1916" s="31">
        <v>16.7</v>
      </c>
      <c r="P1916" s="31">
        <v>69.600000000000009</v>
      </c>
      <c r="Q1916" s="31">
        <v>19.533333333333331</v>
      </c>
      <c r="R1916" s="31">
        <v>136.93333333333337</v>
      </c>
      <c r="S1916" s="31">
        <v>271.32500000000005</v>
      </c>
      <c r="T1916" s="31">
        <v>215.125</v>
      </c>
      <c r="U1916" s="31">
        <v>169.2</v>
      </c>
      <c r="V1916" s="31">
        <v>169.02500000000001</v>
      </c>
      <c r="W1916" s="31">
        <v>331.55</v>
      </c>
      <c r="X1916" s="31">
        <v>244.97499999999997</v>
      </c>
      <c r="Y1916" s="31">
        <v>240.27500000000001</v>
      </c>
      <c r="Z1916" s="31">
        <v>81.875</v>
      </c>
      <c r="AA1916" s="4">
        <f t="shared" si="29"/>
        <v>1966.1166666666668</v>
      </c>
      <c r="AB1916" s="32">
        <v>45</v>
      </c>
      <c r="AC1916" s="17">
        <v>0.125</v>
      </c>
      <c r="AD1916" s="36">
        <v>0.13333333333333333</v>
      </c>
      <c r="AE1916" s="36">
        <v>0.1</v>
      </c>
      <c r="AF1916" s="36">
        <v>0.1</v>
      </c>
      <c r="AG1916" s="36">
        <v>0.1</v>
      </c>
      <c r="AH1916" s="36">
        <v>0.13333333333333333</v>
      </c>
      <c r="AI1916" s="36">
        <v>0.13333333333333333</v>
      </c>
      <c r="AJ1916" s="36">
        <v>0.13333333333333333</v>
      </c>
      <c r="AK1916" s="36">
        <v>0.13333333333333333</v>
      </c>
      <c r="AL1916" s="36">
        <v>0.13333333333333333</v>
      </c>
      <c r="AM1916" s="36">
        <v>0.13333333333333333</v>
      </c>
      <c r="AN1916" s="36">
        <v>0.13333333333333333</v>
      </c>
      <c r="AO1916" s="36">
        <v>0.13333333333333333</v>
      </c>
      <c r="AP1916" s="33" t="str">
        <f t="shared" si="30"/>
        <v>-</v>
      </c>
      <c r="AQ1916" s="55" t="str">
        <f t="shared" si="31"/>
        <v>-</v>
      </c>
      <c r="AR1916" s="56" t="str">
        <f t="shared" si="32"/>
        <v>-</v>
      </c>
      <c r="AS1916" s="34" t="s">
        <v>1890</v>
      </c>
      <c r="AT1916" s="122" t="s">
        <v>5208</v>
      </c>
    </row>
    <row r="1917" spans="1:46" ht="15.75" customHeight="1" x14ac:dyDescent="0.25">
      <c r="A1917" s="6">
        <v>28045040</v>
      </c>
      <c r="B1917" s="7" t="s">
        <v>43</v>
      </c>
      <c r="C1917" s="7" t="s">
        <v>2697</v>
      </c>
      <c r="D1917" s="7" t="s">
        <v>727</v>
      </c>
      <c r="E1917" s="7" t="s">
        <v>704</v>
      </c>
      <c r="F1917" s="7">
        <v>5</v>
      </c>
      <c r="G1917" s="7">
        <v>50</v>
      </c>
      <c r="H1917" s="7">
        <v>-73.8</v>
      </c>
      <c r="I1917" s="29">
        <v>9.6166666700000007</v>
      </c>
      <c r="J1917" s="6" t="s">
        <v>1890</v>
      </c>
      <c r="K1917" s="30">
        <v>32035</v>
      </c>
      <c r="L1917" s="30">
        <v>34530</v>
      </c>
      <c r="M1917" s="7" t="s">
        <v>1911</v>
      </c>
      <c r="N1917" s="29" t="s">
        <v>1910</v>
      </c>
      <c r="O1917" s="31">
        <v>77.2</v>
      </c>
      <c r="P1917" s="31">
        <v>27.2</v>
      </c>
      <c r="Q1917" s="31">
        <v>40.300000000000004</v>
      </c>
      <c r="R1917" s="31">
        <v>135.29999999999998</v>
      </c>
      <c r="S1917" s="31">
        <v>93.199999999999989</v>
      </c>
      <c r="T1917" s="31">
        <v>269.10000000000002</v>
      </c>
      <c r="U1917" s="31">
        <v>106.5</v>
      </c>
      <c r="V1917" s="31">
        <v>64</v>
      </c>
      <c r="W1917" s="31">
        <v>196.2</v>
      </c>
      <c r="X1917" s="31">
        <v>128.80000000000001</v>
      </c>
      <c r="Y1917" s="31">
        <v>214.1</v>
      </c>
      <c r="Z1917" s="31">
        <v>27</v>
      </c>
      <c r="AA1917" s="4">
        <f t="shared" si="29"/>
        <v>1378.8999999999999</v>
      </c>
      <c r="AB1917" s="32">
        <v>12</v>
      </c>
      <c r="AC1917" s="17">
        <v>3.3333333333333333E-2</v>
      </c>
      <c r="AD1917" s="36">
        <v>3.3333333333333333E-2</v>
      </c>
      <c r="AE1917" s="36">
        <v>3.3333333333333333E-2</v>
      </c>
      <c r="AF1917" s="36">
        <v>3.3333333333333333E-2</v>
      </c>
      <c r="AG1917" s="36">
        <v>3.3333333333333333E-2</v>
      </c>
      <c r="AH1917" s="36">
        <v>3.3333333333333333E-2</v>
      </c>
      <c r="AI1917" s="36">
        <v>3.3333333333333333E-2</v>
      </c>
      <c r="AJ1917" s="36">
        <v>3.3333333333333333E-2</v>
      </c>
      <c r="AK1917" s="36">
        <v>3.3333333333333333E-2</v>
      </c>
      <c r="AL1917" s="36">
        <v>3.3333333333333333E-2</v>
      </c>
      <c r="AM1917" s="36">
        <v>3.3333333333333333E-2</v>
      </c>
      <c r="AN1917" s="36">
        <v>3.3333333333333333E-2</v>
      </c>
      <c r="AO1917" s="36">
        <v>3.3333333333333333E-2</v>
      </c>
      <c r="AP1917" s="33" t="str">
        <f t="shared" si="30"/>
        <v>-</v>
      </c>
      <c r="AQ1917" s="55" t="str">
        <f t="shared" si="31"/>
        <v>-</v>
      </c>
      <c r="AR1917" s="56" t="str">
        <f t="shared" si="32"/>
        <v>-</v>
      </c>
      <c r="AS1917" s="34" t="s">
        <v>1890</v>
      </c>
      <c r="AT1917" s="122" t="s">
        <v>5208</v>
      </c>
    </row>
    <row r="1918" spans="1:46" ht="15.75" customHeight="1" x14ac:dyDescent="0.25">
      <c r="A1918" s="6">
        <v>29010050</v>
      </c>
      <c r="B1918" s="7" t="s">
        <v>26</v>
      </c>
      <c r="C1918" s="7" t="s">
        <v>386</v>
      </c>
      <c r="D1918" s="7" t="s">
        <v>386</v>
      </c>
      <c r="E1918" s="7" t="s">
        <v>313</v>
      </c>
      <c r="F1918" s="7">
        <v>2</v>
      </c>
      <c r="G1918" s="7">
        <v>15</v>
      </c>
      <c r="H1918" s="7">
        <v>-74.815555560000007</v>
      </c>
      <c r="I1918" s="29">
        <v>9.6994444400000006</v>
      </c>
      <c r="J1918" s="6" t="s">
        <v>1908</v>
      </c>
      <c r="K1918" s="30">
        <v>21504</v>
      </c>
      <c r="L1918" s="30"/>
      <c r="M1918" s="7" t="s">
        <v>1911</v>
      </c>
      <c r="N1918" s="29" t="s">
        <v>1910</v>
      </c>
      <c r="O1918" s="31">
        <v>13.47037037037037</v>
      </c>
      <c r="P1918" s="31">
        <v>18.45</v>
      </c>
      <c r="Q1918" s="31">
        <v>42.54615384615385</v>
      </c>
      <c r="R1918" s="31">
        <v>80.42</v>
      </c>
      <c r="S1918" s="31">
        <v>147</v>
      </c>
      <c r="T1918" s="31">
        <v>121.46153846153847</v>
      </c>
      <c r="U1918" s="31">
        <v>98.562962962962956</v>
      </c>
      <c r="V1918" s="31">
        <v>110.84444444444445</v>
      </c>
      <c r="W1918" s="31">
        <v>128.46785714285716</v>
      </c>
      <c r="X1918" s="31">
        <v>160.1</v>
      </c>
      <c r="Y1918" s="31">
        <v>87.103571428571428</v>
      </c>
      <c r="Z1918" s="31">
        <v>31.074999999999999</v>
      </c>
      <c r="AA1918" s="4">
        <f t="shared" si="29"/>
        <v>1039.5018986568987</v>
      </c>
      <c r="AB1918" s="32">
        <v>324</v>
      </c>
      <c r="AC1918" s="17">
        <v>0.9</v>
      </c>
      <c r="AD1918" s="36">
        <v>0.9</v>
      </c>
      <c r="AE1918" s="36">
        <v>0.8666666666666667</v>
      </c>
      <c r="AF1918" s="36">
        <v>0.8666666666666667</v>
      </c>
      <c r="AG1918" s="36">
        <v>0.83333333333333337</v>
      </c>
      <c r="AH1918" s="36">
        <v>0.9</v>
      </c>
      <c r="AI1918" s="36">
        <v>0.8666666666666667</v>
      </c>
      <c r="AJ1918" s="36">
        <v>0.9</v>
      </c>
      <c r="AK1918" s="36">
        <v>0.9</v>
      </c>
      <c r="AL1918" s="36">
        <v>0.93333333333333335</v>
      </c>
      <c r="AM1918" s="36">
        <v>0.96666666666666667</v>
      </c>
      <c r="AN1918" s="36">
        <v>0.93333333333333335</v>
      </c>
      <c r="AO1918" s="36">
        <v>0.93333333333333335</v>
      </c>
      <c r="AP1918" s="33" t="str">
        <f t="shared" si="30"/>
        <v>&gt;=80%</v>
      </c>
      <c r="AQ1918" s="55" t="str">
        <f t="shared" si="31"/>
        <v>&gt;=75%</v>
      </c>
      <c r="AR1918" s="56" t="str">
        <f t="shared" si="32"/>
        <v>&gt;=50%</v>
      </c>
      <c r="AT1918" s="121">
        <v>0.8</v>
      </c>
    </row>
    <row r="1919" spans="1:46" ht="15.75" customHeight="1" x14ac:dyDescent="0.25">
      <c r="A1919" s="6">
        <v>29010120</v>
      </c>
      <c r="B1919" s="7" t="s">
        <v>26</v>
      </c>
      <c r="C1919" s="7" t="s">
        <v>385</v>
      </c>
      <c r="D1919" s="7" t="s">
        <v>386</v>
      </c>
      <c r="E1919" s="7" t="s">
        <v>313</v>
      </c>
      <c r="F1919" s="7">
        <v>2</v>
      </c>
      <c r="G1919" s="7">
        <v>80</v>
      </c>
      <c r="H1919" s="7">
        <v>-74.95222222000001</v>
      </c>
      <c r="I1919" s="29">
        <v>9.7411111100000003</v>
      </c>
      <c r="J1919" s="6" t="s">
        <v>1908</v>
      </c>
      <c r="K1919" s="30">
        <v>27134</v>
      </c>
      <c r="L1919" s="30"/>
      <c r="M1919" s="7" t="s">
        <v>1911</v>
      </c>
      <c r="N1919" s="29" t="s">
        <v>1910</v>
      </c>
      <c r="O1919" s="31">
        <v>23.844444444444441</v>
      </c>
      <c r="P1919" s="31">
        <v>16.962962962962962</v>
      </c>
      <c r="Q1919" s="31">
        <v>55.32692307692308</v>
      </c>
      <c r="R1919" s="31">
        <v>105.52799999999999</v>
      </c>
      <c r="S1919" s="31">
        <v>130.68214285714285</v>
      </c>
      <c r="T1919" s="31">
        <v>111.35714285714286</v>
      </c>
      <c r="U1919" s="31">
        <v>93.081481481481475</v>
      </c>
      <c r="V1919" s="31">
        <v>126.26153846153846</v>
      </c>
      <c r="W1919" s="31">
        <v>121.28399999999999</v>
      </c>
      <c r="X1919" s="31">
        <v>159.05000000000001</v>
      </c>
      <c r="Y1919" s="31">
        <v>91.244</v>
      </c>
      <c r="Z1919" s="31">
        <v>16.215384615384615</v>
      </c>
      <c r="AA1919" s="4">
        <f t="shared" si="29"/>
        <v>1050.8380207570208</v>
      </c>
      <c r="AB1919" s="32">
        <v>316</v>
      </c>
      <c r="AC1919" s="17">
        <v>0.87777777777777777</v>
      </c>
      <c r="AD1919" s="36">
        <v>0.9</v>
      </c>
      <c r="AE1919" s="36">
        <v>0.9</v>
      </c>
      <c r="AF1919" s="36">
        <v>0.8666666666666667</v>
      </c>
      <c r="AG1919" s="36">
        <v>0.83333333333333337</v>
      </c>
      <c r="AH1919" s="36">
        <v>0.93333333333333335</v>
      </c>
      <c r="AI1919" s="36">
        <v>0.93333333333333335</v>
      </c>
      <c r="AJ1919" s="36">
        <v>0.9</v>
      </c>
      <c r="AK1919" s="36">
        <v>0.8666666666666667</v>
      </c>
      <c r="AL1919" s="36">
        <v>0.83333333333333337</v>
      </c>
      <c r="AM1919" s="36">
        <v>0.8666666666666667</v>
      </c>
      <c r="AN1919" s="36">
        <v>0.83333333333333337</v>
      </c>
      <c r="AO1919" s="36">
        <v>0.8666666666666667</v>
      </c>
      <c r="AP1919" s="33" t="str">
        <f t="shared" si="30"/>
        <v>&gt;=80%</v>
      </c>
      <c r="AQ1919" s="55" t="str">
        <f t="shared" si="31"/>
        <v>&gt;=75%</v>
      </c>
      <c r="AR1919" s="56" t="str">
        <f t="shared" si="32"/>
        <v>&gt;=50%</v>
      </c>
      <c r="AT1919" s="121">
        <v>0.8</v>
      </c>
    </row>
    <row r="1920" spans="1:46" ht="15.75" customHeight="1" x14ac:dyDescent="0.25">
      <c r="A1920" s="6">
        <v>29010130</v>
      </c>
      <c r="B1920" s="7" t="s">
        <v>26</v>
      </c>
      <c r="C1920" s="7" t="s">
        <v>387</v>
      </c>
      <c r="D1920" s="7" t="s">
        <v>386</v>
      </c>
      <c r="E1920" s="7" t="s">
        <v>313</v>
      </c>
      <c r="F1920" s="7">
        <v>2</v>
      </c>
      <c r="G1920" s="7">
        <v>20</v>
      </c>
      <c r="H1920" s="7">
        <v>-74.852222220000002</v>
      </c>
      <c r="I1920" s="29">
        <v>9.814444439999999</v>
      </c>
      <c r="J1920" s="6" t="s">
        <v>1908</v>
      </c>
      <c r="K1920" s="30">
        <v>27134</v>
      </c>
      <c r="L1920" s="30"/>
      <c r="M1920" s="7" t="s">
        <v>1911</v>
      </c>
      <c r="N1920" s="29" t="s">
        <v>1910</v>
      </c>
      <c r="O1920" s="31">
        <v>16.535714285714285</v>
      </c>
      <c r="P1920" s="31">
        <v>20.006666666666668</v>
      </c>
      <c r="Q1920" s="31">
        <v>47.24666666666667</v>
      </c>
      <c r="R1920" s="31">
        <v>83.246428571428581</v>
      </c>
      <c r="S1920" s="31">
        <v>144.1</v>
      </c>
      <c r="T1920" s="31">
        <v>120.36206896551724</v>
      </c>
      <c r="U1920" s="31">
        <v>119.86206896551724</v>
      </c>
      <c r="V1920" s="31">
        <v>135.35714285714286</v>
      </c>
      <c r="W1920" s="31">
        <v>125.87931034482759</v>
      </c>
      <c r="X1920" s="31">
        <v>136.07142857142858</v>
      </c>
      <c r="Y1920" s="31">
        <v>102.16071428571429</v>
      </c>
      <c r="Z1920" s="31">
        <v>25.762068965517241</v>
      </c>
      <c r="AA1920" s="4">
        <f t="shared" si="29"/>
        <v>1076.5902791461413</v>
      </c>
      <c r="AB1920" s="32">
        <v>344</v>
      </c>
      <c r="AC1920" s="17">
        <v>0.9555555555555556</v>
      </c>
      <c r="AD1920" s="36">
        <v>0.93333333333333335</v>
      </c>
      <c r="AE1920" s="36">
        <v>1</v>
      </c>
      <c r="AF1920" s="36">
        <v>1</v>
      </c>
      <c r="AG1920" s="36">
        <v>0.93333333333333335</v>
      </c>
      <c r="AH1920" s="36">
        <v>0.93333333333333335</v>
      </c>
      <c r="AI1920" s="36">
        <v>0.96666666666666667</v>
      </c>
      <c r="AJ1920" s="36">
        <v>0.96666666666666667</v>
      </c>
      <c r="AK1920" s="36">
        <v>0.93333333333333335</v>
      </c>
      <c r="AL1920" s="36">
        <v>0.96666666666666667</v>
      </c>
      <c r="AM1920" s="36">
        <v>0.93333333333333335</v>
      </c>
      <c r="AN1920" s="36">
        <v>0.93333333333333335</v>
      </c>
      <c r="AO1920" s="36">
        <v>0.96666666666666667</v>
      </c>
      <c r="AP1920" s="33" t="str">
        <f t="shared" si="30"/>
        <v>&gt;=80%</v>
      </c>
      <c r="AQ1920" s="55" t="str">
        <f t="shared" si="31"/>
        <v>&gt;=75%</v>
      </c>
      <c r="AR1920" s="56" t="str">
        <f t="shared" si="32"/>
        <v>&gt;=50%</v>
      </c>
      <c r="AT1920" s="121">
        <v>0.8</v>
      </c>
    </row>
    <row r="1921" spans="1:46" ht="15.75" customHeight="1" x14ac:dyDescent="0.25">
      <c r="A1921" s="6">
        <v>29015000</v>
      </c>
      <c r="B1921" s="7" t="s">
        <v>56</v>
      </c>
      <c r="C1921" s="7" t="s">
        <v>333</v>
      </c>
      <c r="D1921" s="7" t="s">
        <v>156</v>
      </c>
      <c r="E1921" s="7" t="s">
        <v>313</v>
      </c>
      <c r="F1921" s="7">
        <v>2</v>
      </c>
      <c r="G1921" s="7">
        <v>75</v>
      </c>
      <c r="H1921" s="7">
        <v>-74.852222220000002</v>
      </c>
      <c r="I1921" s="29">
        <v>10.064444439999999</v>
      </c>
      <c r="J1921" s="6" t="s">
        <v>1908</v>
      </c>
      <c r="K1921" s="30">
        <v>38069</v>
      </c>
      <c r="L1921" s="30"/>
      <c r="M1921" s="35" t="s">
        <v>1909</v>
      </c>
      <c r="N1921" s="29" t="s">
        <v>1910</v>
      </c>
      <c r="O1921" s="31">
        <v>11.875</v>
      </c>
      <c r="P1921" s="31">
        <v>25.338461538461537</v>
      </c>
      <c r="Q1921" s="31">
        <v>51.567999999999984</v>
      </c>
      <c r="R1921" s="31">
        <v>105.63846153846157</v>
      </c>
      <c r="S1921" s="31">
        <v>140.696</v>
      </c>
      <c r="T1921" s="31">
        <v>121.40416666666668</v>
      </c>
      <c r="U1921" s="31">
        <v>126.19200000000001</v>
      </c>
      <c r="V1921" s="31">
        <v>138.69599999999997</v>
      </c>
      <c r="W1921" s="31">
        <v>157.74444444444447</v>
      </c>
      <c r="X1921" s="31">
        <v>169.3</v>
      </c>
      <c r="Y1921" s="31">
        <v>106.30454545454542</v>
      </c>
      <c r="Z1921" s="31">
        <v>46.577272727272728</v>
      </c>
      <c r="AA1921" s="4">
        <f t="shared" si="29"/>
        <v>1201.3343523698522</v>
      </c>
      <c r="AB1921" s="32">
        <v>290</v>
      </c>
      <c r="AC1921" s="17">
        <v>0.80555555555555558</v>
      </c>
      <c r="AD1921" s="36">
        <v>0.8</v>
      </c>
      <c r="AE1921" s="36">
        <v>0.8666666666666667</v>
      </c>
      <c r="AF1921" s="36">
        <v>0.83333333333333337</v>
      </c>
      <c r="AG1921" s="36">
        <v>0.8666666666666667</v>
      </c>
      <c r="AH1921" s="36">
        <v>0.83333333333333337</v>
      </c>
      <c r="AI1921" s="36">
        <v>0.8</v>
      </c>
      <c r="AJ1921" s="36">
        <v>0.83333333333333337</v>
      </c>
      <c r="AK1921" s="36">
        <v>0.83333333333333337</v>
      </c>
      <c r="AL1921" s="36">
        <v>0.9</v>
      </c>
      <c r="AM1921" s="36">
        <v>0.6333333333333333</v>
      </c>
      <c r="AN1921" s="36">
        <v>0.73333333333333328</v>
      </c>
      <c r="AO1921" s="36">
        <v>0.73333333333333328</v>
      </c>
      <c r="AP1921" s="33" t="str">
        <f t="shared" si="30"/>
        <v>-</v>
      </c>
      <c r="AQ1921" s="55" t="str">
        <f t="shared" si="31"/>
        <v>-</v>
      </c>
      <c r="AR1921" s="56" t="str">
        <f t="shared" si="32"/>
        <v>&gt;=50%</v>
      </c>
      <c r="AS1921" s="34" t="s">
        <v>1889</v>
      </c>
      <c r="AT1921" s="112" t="s">
        <v>5206</v>
      </c>
    </row>
    <row r="1922" spans="1:46" ht="15.75" customHeight="1" x14ac:dyDescent="0.25">
      <c r="A1922" s="6">
        <v>29015020</v>
      </c>
      <c r="B1922" s="7" t="s">
        <v>72</v>
      </c>
      <c r="C1922" s="7" t="s">
        <v>332</v>
      </c>
      <c r="D1922" s="7" t="s">
        <v>331</v>
      </c>
      <c r="E1922" s="7" t="s">
        <v>313</v>
      </c>
      <c r="F1922" s="7">
        <v>2</v>
      </c>
      <c r="G1922" s="7">
        <v>152</v>
      </c>
      <c r="H1922" s="7">
        <v>-75.11</v>
      </c>
      <c r="I1922" s="29">
        <v>9.7200000000000006</v>
      </c>
      <c r="J1922" s="6" t="s">
        <v>1908</v>
      </c>
      <c r="K1922" s="30">
        <v>11338</v>
      </c>
      <c r="L1922" s="30"/>
      <c r="M1922" s="7" t="s">
        <v>1911</v>
      </c>
      <c r="N1922" s="29" t="s">
        <v>1910</v>
      </c>
      <c r="O1922" s="31">
        <v>22.134615384615383</v>
      </c>
      <c r="P1922" s="31">
        <v>33.295833333333327</v>
      </c>
      <c r="Q1922" s="31">
        <v>72.63333333333334</v>
      </c>
      <c r="R1922" s="31">
        <v>118.58636363636364</v>
      </c>
      <c r="S1922" s="31">
        <v>155.1409090909091</v>
      </c>
      <c r="T1922" s="31">
        <v>106.49999999999999</v>
      </c>
      <c r="U1922" s="31">
        <v>94.323999999999998</v>
      </c>
      <c r="V1922" s="31">
        <v>122.52692307692311</v>
      </c>
      <c r="W1922" s="31">
        <v>147.37857142857141</v>
      </c>
      <c r="X1922" s="31">
        <v>150.572</v>
      </c>
      <c r="Y1922" s="31">
        <v>92.412500000000009</v>
      </c>
      <c r="Z1922" s="31">
        <v>38.608000000000004</v>
      </c>
      <c r="AA1922" s="4">
        <f t="shared" si="29"/>
        <v>1154.1130492840491</v>
      </c>
      <c r="AB1922" s="32">
        <v>295</v>
      </c>
      <c r="AC1922" s="17">
        <v>0.81944444444444442</v>
      </c>
      <c r="AD1922" s="36">
        <v>0.8666666666666667</v>
      </c>
      <c r="AE1922" s="36">
        <v>0.8</v>
      </c>
      <c r="AF1922" s="36">
        <v>0.8</v>
      </c>
      <c r="AG1922" s="36">
        <v>0.73333333333333328</v>
      </c>
      <c r="AH1922" s="36">
        <v>0.73333333333333328</v>
      </c>
      <c r="AI1922" s="36">
        <v>0.8</v>
      </c>
      <c r="AJ1922" s="36">
        <v>0.83333333333333337</v>
      </c>
      <c r="AK1922" s="36">
        <v>0.8666666666666667</v>
      </c>
      <c r="AL1922" s="36">
        <v>0.93333333333333335</v>
      </c>
      <c r="AM1922" s="36">
        <v>0.83333333333333337</v>
      </c>
      <c r="AN1922" s="36">
        <v>0.8</v>
      </c>
      <c r="AO1922" s="36">
        <v>0.83333333333333337</v>
      </c>
      <c r="AP1922" s="33" t="str">
        <f t="shared" si="30"/>
        <v>-</v>
      </c>
      <c r="AQ1922" s="55" t="str">
        <f t="shared" si="31"/>
        <v>-</v>
      </c>
      <c r="AR1922" s="56" t="str">
        <f t="shared" si="32"/>
        <v>&gt;=50%</v>
      </c>
      <c r="AT1922" s="112" t="s">
        <v>5206</v>
      </c>
    </row>
    <row r="1923" spans="1:46" ht="15.75" customHeight="1" x14ac:dyDescent="0.25">
      <c r="A1923" s="6">
        <v>29015040</v>
      </c>
      <c r="B1923" s="7" t="s">
        <v>43</v>
      </c>
      <c r="C1923" s="7" t="s">
        <v>2698</v>
      </c>
      <c r="D1923" s="7" t="s">
        <v>331</v>
      </c>
      <c r="E1923" s="7" t="s">
        <v>313</v>
      </c>
      <c r="F1923" s="7">
        <v>2</v>
      </c>
      <c r="G1923" s="7">
        <v>152</v>
      </c>
      <c r="H1923" s="7">
        <v>-75.11</v>
      </c>
      <c r="I1923" s="29">
        <v>9.7200000000000006</v>
      </c>
      <c r="J1923" s="6" t="s">
        <v>1908</v>
      </c>
      <c r="K1923" s="30">
        <v>38047</v>
      </c>
      <c r="L1923" s="30"/>
      <c r="M1923" s="35" t="s">
        <v>1909</v>
      </c>
      <c r="N1923" s="29" t="s">
        <v>1910</v>
      </c>
      <c r="O1923" s="31">
        <v>80.900000000000006</v>
      </c>
      <c r="P1923" s="31" t="s">
        <v>1930</v>
      </c>
      <c r="Q1923" s="31" t="s">
        <v>1930</v>
      </c>
      <c r="R1923" s="31">
        <v>100.3</v>
      </c>
      <c r="S1923" s="31" t="s">
        <v>1930</v>
      </c>
      <c r="T1923" s="31">
        <v>45.699999999999996</v>
      </c>
      <c r="U1923" s="31">
        <v>128.10000000000002</v>
      </c>
      <c r="V1923" s="31" t="s">
        <v>1930</v>
      </c>
      <c r="W1923" s="31">
        <v>121.8</v>
      </c>
      <c r="X1923" s="31" t="s">
        <v>1930</v>
      </c>
      <c r="Y1923" s="31" t="s">
        <v>1930</v>
      </c>
      <c r="Z1923" s="31" t="s">
        <v>1930</v>
      </c>
      <c r="AA1923" s="4">
        <f t="shared" si="29"/>
        <v>476.8</v>
      </c>
      <c r="AB1923" s="32">
        <v>5</v>
      </c>
      <c r="AC1923" s="17">
        <v>1.3888888888888888E-2</v>
      </c>
      <c r="AD1923" s="36">
        <v>3.3333333333333333E-2</v>
      </c>
      <c r="AE1923" s="36">
        <v>0</v>
      </c>
      <c r="AF1923" s="36">
        <v>0</v>
      </c>
      <c r="AG1923" s="36">
        <v>3.3333333333333333E-2</v>
      </c>
      <c r="AH1923" s="36">
        <v>0</v>
      </c>
      <c r="AI1923" s="36">
        <v>3.3333333333333333E-2</v>
      </c>
      <c r="AJ1923" s="36">
        <v>3.3333333333333333E-2</v>
      </c>
      <c r="AK1923" s="36">
        <v>0</v>
      </c>
      <c r="AL1923" s="36">
        <v>3.3333333333333333E-2</v>
      </c>
      <c r="AM1923" s="36">
        <v>0</v>
      </c>
      <c r="AN1923" s="36">
        <v>0</v>
      </c>
      <c r="AO1923" s="36">
        <v>0</v>
      </c>
      <c r="AP1923" s="33" t="str">
        <f t="shared" si="30"/>
        <v>-</v>
      </c>
      <c r="AQ1923" s="55" t="str">
        <f t="shared" si="31"/>
        <v>-</v>
      </c>
      <c r="AR1923" s="56" t="str">
        <f t="shared" si="32"/>
        <v>-</v>
      </c>
      <c r="AS1923" s="34" t="s">
        <v>1889</v>
      </c>
      <c r="AT1923" s="122" t="s">
        <v>5208</v>
      </c>
    </row>
    <row r="1924" spans="1:46" ht="15.75" customHeight="1" x14ac:dyDescent="0.25">
      <c r="A1924" s="6">
        <v>29020020</v>
      </c>
      <c r="B1924" s="7" t="s">
        <v>26</v>
      </c>
      <c r="C1924" s="7" t="s">
        <v>1200</v>
      </c>
      <c r="D1924" s="7" t="s">
        <v>1201</v>
      </c>
      <c r="E1924" s="7" t="s">
        <v>1173</v>
      </c>
      <c r="F1924" s="7">
        <v>5</v>
      </c>
      <c r="G1924" s="7">
        <v>60</v>
      </c>
      <c r="H1924" s="7">
        <v>-74.42397222000001</v>
      </c>
      <c r="I1924" s="29">
        <v>10.32155556</v>
      </c>
      <c r="J1924" s="6" t="s">
        <v>1908</v>
      </c>
      <c r="K1924" s="30">
        <v>31001</v>
      </c>
      <c r="L1924" s="30"/>
      <c r="M1924" s="7" t="s">
        <v>1911</v>
      </c>
      <c r="N1924" s="29" t="s">
        <v>1910</v>
      </c>
      <c r="O1924" s="31">
        <v>16.339285714285715</v>
      </c>
      <c r="P1924" s="31">
        <v>17.859259259259257</v>
      </c>
      <c r="Q1924" s="31">
        <v>76.17307692307692</v>
      </c>
      <c r="R1924" s="31">
        <v>110.99600000000001</v>
      </c>
      <c r="S1924" s="31">
        <v>186.024</v>
      </c>
      <c r="T1924" s="31">
        <v>152.6846153846154</v>
      </c>
      <c r="U1924" s="31">
        <v>144.71111111111111</v>
      </c>
      <c r="V1924" s="31">
        <v>188.8111111111111</v>
      </c>
      <c r="W1924" s="31">
        <v>218.85555555555558</v>
      </c>
      <c r="X1924" s="31">
        <v>222.91428571428574</v>
      </c>
      <c r="Y1924" s="31">
        <v>140.69259259259258</v>
      </c>
      <c r="Z1924" s="31">
        <v>64.618518518518513</v>
      </c>
      <c r="AA1924" s="4">
        <f t="shared" si="29"/>
        <v>1540.679411884412</v>
      </c>
      <c r="AB1924" s="32">
        <v>320</v>
      </c>
      <c r="AC1924" s="17">
        <v>0.88888888888888884</v>
      </c>
      <c r="AD1924" s="36">
        <v>0.93333333333333335</v>
      </c>
      <c r="AE1924" s="36">
        <v>0.9</v>
      </c>
      <c r="AF1924" s="36">
        <v>0.8666666666666667</v>
      </c>
      <c r="AG1924" s="36">
        <v>0.83333333333333337</v>
      </c>
      <c r="AH1924" s="36">
        <v>0.83333333333333337</v>
      </c>
      <c r="AI1924" s="36">
        <v>0.8666666666666667</v>
      </c>
      <c r="AJ1924" s="36">
        <v>0.9</v>
      </c>
      <c r="AK1924" s="36">
        <v>0.9</v>
      </c>
      <c r="AL1924" s="36">
        <v>0.9</v>
      </c>
      <c r="AM1924" s="36">
        <v>0.93333333333333335</v>
      </c>
      <c r="AN1924" s="36">
        <v>0.9</v>
      </c>
      <c r="AO1924" s="36">
        <v>0.9</v>
      </c>
      <c r="AP1924" s="33" t="str">
        <f t="shared" si="30"/>
        <v>&gt;=80%</v>
      </c>
      <c r="AQ1924" s="55" t="str">
        <f t="shared" si="31"/>
        <v>&gt;=75%</v>
      </c>
      <c r="AR1924" s="56" t="str">
        <f t="shared" si="32"/>
        <v>&gt;=50%</v>
      </c>
      <c r="AT1924" s="121">
        <v>0.8</v>
      </c>
    </row>
    <row r="1925" spans="1:46" ht="15.75" customHeight="1" x14ac:dyDescent="0.25">
      <c r="A1925" s="6">
        <v>29030040</v>
      </c>
      <c r="B1925" s="7" t="s">
        <v>54</v>
      </c>
      <c r="C1925" s="7" t="s">
        <v>316</v>
      </c>
      <c r="D1925" s="7" t="s">
        <v>316</v>
      </c>
      <c r="E1925" s="7" t="s">
        <v>313</v>
      </c>
      <c r="F1925" s="7">
        <v>2</v>
      </c>
      <c r="G1925" s="7">
        <v>60</v>
      </c>
      <c r="H1925" s="7">
        <v>-75.354444439999995</v>
      </c>
      <c r="I1925" s="29">
        <v>10.250277779999999</v>
      </c>
      <c r="J1925" s="6" t="s">
        <v>1908</v>
      </c>
      <c r="K1925" s="30">
        <v>21443</v>
      </c>
      <c r="L1925" s="30"/>
      <c r="M1925" s="7" t="s">
        <v>1911</v>
      </c>
      <c r="N1925" s="29" t="s">
        <v>1910</v>
      </c>
      <c r="O1925" s="31">
        <v>15.043333333333331</v>
      </c>
      <c r="P1925" s="31">
        <v>16.28</v>
      </c>
      <c r="Q1925" s="31">
        <v>43.513333333333335</v>
      </c>
      <c r="R1925" s="31">
        <v>134.42999999999998</v>
      </c>
      <c r="S1925" s="31">
        <v>173.67857142857142</v>
      </c>
      <c r="T1925" s="31">
        <v>153.70357142857139</v>
      </c>
      <c r="U1925" s="31">
        <v>151.5310344827586</v>
      </c>
      <c r="V1925" s="31">
        <v>181.28571428571428</v>
      </c>
      <c r="W1925" s="31">
        <v>217.82758620689654</v>
      </c>
      <c r="X1925" s="31">
        <v>235.34814814814817</v>
      </c>
      <c r="Y1925" s="31">
        <v>189.54814814814816</v>
      </c>
      <c r="Z1925" s="31">
        <v>73.653846153846146</v>
      </c>
      <c r="AA1925" s="4">
        <f t="shared" si="29"/>
        <v>1585.8432869493213</v>
      </c>
      <c r="AB1925" s="32">
        <v>342</v>
      </c>
      <c r="AC1925" s="17">
        <v>0.95</v>
      </c>
      <c r="AD1925" s="36">
        <v>1</v>
      </c>
      <c r="AE1925" s="36">
        <v>1</v>
      </c>
      <c r="AF1925" s="36">
        <v>1</v>
      </c>
      <c r="AG1925" s="36">
        <v>1</v>
      </c>
      <c r="AH1925" s="36">
        <v>0.93333333333333335</v>
      </c>
      <c r="AI1925" s="36">
        <v>0.93333333333333335</v>
      </c>
      <c r="AJ1925" s="36">
        <v>0.96666666666666667</v>
      </c>
      <c r="AK1925" s="36">
        <v>0.93333333333333335</v>
      </c>
      <c r="AL1925" s="36">
        <v>0.96666666666666667</v>
      </c>
      <c r="AM1925" s="36">
        <v>0.9</v>
      </c>
      <c r="AN1925" s="36">
        <v>0.9</v>
      </c>
      <c r="AO1925" s="36">
        <v>0.8666666666666667</v>
      </c>
      <c r="AP1925" s="33" t="str">
        <f t="shared" si="30"/>
        <v>&gt;=80%</v>
      </c>
      <c r="AQ1925" s="55" t="str">
        <f t="shared" si="31"/>
        <v>&gt;=75%</v>
      </c>
      <c r="AR1925" s="56" t="str">
        <f t="shared" si="32"/>
        <v>&gt;=50%</v>
      </c>
      <c r="AT1925" s="121">
        <v>0.8</v>
      </c>
    </row>
    <row r="1926" spans="1:46" ht="15.75" customHeight="1" x14ac:dyDescent="0.25">
      <c r="A1926" s="6">
        <v>29030050</v>
      </c>
      <c r="B1926" s="7" t="s">
        <v>26</v>
      </c>
      <c r="C1926" s="7" t="s">
        <v>1872</v>
      </c>
      <c r="D1926" s="7" t="s">
        <v>1872</v>
      </c>
      <c r="E1926" s="7" t="s">
        <v>313</v>
      </c>
      <c r="F1926" s="7">
        <v>2</v>
      </c>
      <c r="G1926" s="7">
        <v>20</v>
      </c>
      <c r="H1926" s="7">
        <v>-75.161833329999993</v>
      </c>
      <c r="I1926" s="29">
        <v>10.404111110000001</v>
      </c>
      <c r="J1926" s="6" t="s">
        <v>1908</v>
      </c>
      <c r="K1926" s="30">
        <v>21412</v>
      </c>
      <c r="L1926" s="30"/>
      <c r="M1926" s="7" t="s">
        <v>1911</v>
      </c>
      <c r="N1926" s="29" t="s">
        <v>1910</v>
      </c>
      <c r="O1926" s="31">
        <v>9.7896551724137915</v>
      </c>
      <c r="P1926" s="31">
        <v>9.362068965517242</v>
      </c>
      <c r="Q1926" s="31">
        <v>30.064285714285713</v>
      </c>
      <c r="R1926" s="31">
        <v>86.196296296296282</v>
      </c>
      <c r="S1926" s="31">
        <v>155.36551724137934</v>
      </c>
      <c r="T1926" s="31">
        <v>136.17666666666668</v>
      </c>
      <c r="U1926" s="31">
        <v>110.35666666666665</v>
      </c>
      <c r="V1926" s="31">
        <v>131.11379310344827</v>
      </c>
      <c r="W1926" s="31">
        <v>131.41724137931035</v>
      </c>
      <c r="X1926" s="31">
        <v>198.34827586206899</v>
      </c>
      <c r="Y1926" s="31">
        <v>140.70000000000002</v>
      </c>
      <c r="Z1926" s="31">
        <v>45.703703703703702</v>
      </c>
      <c r="AA1926" s="4">
        <f t="shared" si="29"/>
        <v>1184.594170771757</v>
      </c>
      <c r="AB1926" s="32">
        <v>345</v>
      </c>
      <c r="AC1926" s="17">
        <v>0.95833333333333337</v>
      </c>
      <c r="AD1926" s="36">
        <v>0.96666666666666667</v>
      </c>
      <c r="AE1926" s="36">
        <v>0.96666666666666667</v>
      </c>
      <c r="AF1926" s="36">
        <v>0.93333333333333335</v>
      </c>
      <c r="AG1926" s="36">
        <v>0.9</v>
      </c>
      <c r="AH1926" s="36">
        <v>0.96666666666666667</v>
      </c>
      <c r="AI1926" s="36">
        <v>1</v>
      </c>
      <c r="AJ1926" s="36">
        <v>1</v>
      </c>
      <c r="AK1926" s="36">
        <v>0.96666666666666667</v>
      </c>
      <c r="AL1926" s="36">
        <v>0.96666666666666667</v>
      </c>
      <c r="AM1926" s="36">
        <v>0.96666666666666667</v>
      </c>
      <c r="AN1926" s="36">
        <v>0.96666666666666667</v>
      </c>
      <c r="AO1926" s="36">
        <v>0.9</v>
      </c>
      <c r="AP1926" s="33" t="str">
        <f t="shared" si="30"/>
        <v>&gt;=80%</v>
      </c>
      <c r="AQ1926" s="55" t="str">
        <f t="shared" si="31"/>
        <v>&gt;=75%</v>
      </c>
      <c r="AR1926" s="56" t="str">
        <f t="shared" si="32"/>
        <v>&gt;=50%</v>
      </c>
      <c r="AT1926" s="121">
        <v>0.8</v>
      </c>
    </row>
    <row r="1927" spans="1:46" ht="15.75" customHeight="1" x14ac:dyDescent="0.25">
      <c r="A1927" s="6">
        <v>29030080</v>
      </c>
      <c r="B1927" s="7" t="s">
        <v>26</v>
      </c>
      <c r="C1927" s="7" t="s">
        <v>353</v>
      </c>
      <c r="D1927" s="7" t="s">
        <v>347</v>
      </c>
      <c r="E1927" s="7" t="s">
        <v>313</v>
      </c>
      <c r="F1927" s="7">
        <v>2</v>
      </c>
      <c r="G1927" s="7">
        <v>5</v>
      </c>
      <c r="H1927" s="7">
        <v>-75.319999999999993</v>
      </c>
      <c r="I1927" s="29">
        <v>10</v>
      </c>
      <c r="J1927" s="6" t="s">
        <v>1908</v>
      </c>
      <c r="K1927" s="30">
        <v>23391</v>
      </c>
      <c r="L1927" s="30"/>
      <c r="M1927" s="7" t="s">
        <v>1911</v>
      </c>
      <c r="N1927" s="29" t="s">
        <v>1910</v>
      </c>
      <c r="O1927" s="31">
        <v>15.703448275862071</v>
      </c>
      <c r="P1927" s="31">
        <v>22.289285714285715</v>
      </c>
      <c r="Q1927" s="31">
        <v>37.103448275862071</v>
      </c>
      <c r="R1927" s="31">
        <v>143.36333333333332</v>
      </c>
      <c r="S1927" s="31">
        <v>204.1933333333333</v>
      </c>
      <c r="T1927" s="31">
        <v>190.64482758620682</v>
      </c>
      <c r="U1927" s="31">
        <v>211.34137931034485</v>
      </c>
      <c r="V1927" s="31">
        <v>227.47586206896557</v>
      </c>
      <c r="W1927" s="31">
        <v>257.31923076923073</v>
      </c>
      <c r="X1927" s="31">
        <v>263.96923076923076</v>
      </c>
      <c r="Y1927" s="31">
        <v>220.01785714285714</v>
      </c>
      <c r="Z1927" s="31">
        <v>86.57037037037037</v>
      </c>
      <c r="AA1927" s="4">
        <f t="shared" si="29"/>
        <v>1879.9916069498827</v>
      </c>
      <c r="AB1927" s="32">
        <v>340</v>
      </c>
      <c r="AC1927" s="17">
        <v>0.94444444444444442</v>
      </c>
      <c r="AD1927" s="36">
        <v>0.96666666666666667</v>
      </c>
      <c r="AE1927" s="36">
        <v>0.93333333333333335</v>
      </c>
      <c r="AF1927" s="36">
        <v>0.96666666666666667</v>
      </c>
      <c r="AG1927" s="36">
        <v>1</v>
      </c>
      <c r="AH1927" s="36">
        <v>1</v>
      </c>
      <c r="AI1927" s="36">
        <v>0.96666666666666667</v>
      </c>
      <c r="AJ1927" s="36">
        <v>0.96666666666666667</v>
      </c>
      <c r="AK1927" s="36">
        <v>0.96666666666666667</v>
      </c>
      <c r="AL1927" s="36">
        <v>0.8666666666666667</v>
      </c>
      <c r="AM1927" s="36">
        <v>0.8666666666666667</v>
      </c>
      <c r="AN1927" s="36">
        <v>0.93333333333333335</v>
      </c>
      <c r="AO1927" s="36">
        <v>0.9</v>
      </c>
      <c r="AP1927" s="33" t="str">
        <f t="shared" si="30"/>
        <v>&gt;=80%</v>
      </c>
      <c r="AQ1927" s="55" t="str">
        <f t="shared" si="31"/>
        <v>&gt;=75%</v>
      </c>
      <c r="AR1927" s="56" t="str">
        <f t="shared" si="32"/>
        <v>&gt;=50%</v>
      </c>
      <c r="AT1927" s="121">
        <v>0.8</v>
      </c>
    </row>
    <row r="1928" spans="1:46" ht="15.75" customHeight="1" x14ac:dyDescent="0.25">
      <c r="A1928" s="6">
        <v>29030140</v>
      </c>
      <c r="B1928" s="7" t="s">
        <v>26</v>
      </c>
      <c r="C1928" s="7" t="s">
        <v>274</v>
      </c>
      <c r="D1928" s="7" t="s">
        <v>275</v>
      </c>
      <c r="E1928" s="7" t="s">
        <v>266</v>
      </c>
      <c r="F1928" s="7">
        <v>2</v>
      </c>
      <c r="G1928" s="7">
        <v>20</v>
      </c>
      <c r="H1928" s="7">
        <v>-75.108333329999994</v>
      </c>
      <c r="I1928" s="29">
        <v>10.439444439999999</v>
      </c>
      <c r="J1928" s="6" t="s">
        <v>1908</v>
      </c>
      <c r="K1928" s="30">
        <v>32065</v>
      </c>
      <c r="L1928" s="30"/>
      <c r="M1928" s="7" t="s">
        <v>1911</v>
      </c>
      <c r="N1928" s="29" t="s">
        <v>1910</v>
      </c>
      <c r="O1928" s="31">
        <v>7.6071428571428568</v>
      </c>
      <c r="P1928" s="31">
        <v>6.6241379310344835</v>
      </c>
      <c r="Q1928" s="31">
        <v>22.178571428571427</v>
      </c>
      <c r="R1928" s="31">
        <v>62.6</v>
      </c>
      <c r="S1928" s="31">
        <v>147.78571428571428</v>
      </c>
      <c r="T1928" s="31">
        <v>105.33448275862071</v>
      </c>
      <c r="U1928" s="31">
        <v>89.368965517241392</v>
      </c>
      <c r="V1928" s="31">
        <v>126.27142857142859</v>
      </c>
      <c r="W1928" s="31">
        <v>143.06666666666666</v>
      </c>
      <c r="X1928" s="31">
        <v>183.66666666666666</v>
      </c>
      <c r="Y1928" s="31">
        <v>167.73214285714289</v>
      </c>
      <c r="Z1928" s="31">
        <v>49.160714285714278</v>
      </c>
      <c r="AA1928" s="4">
        <f t="shared" si="29"/>
        <v>1111.3966338259443</v>
      </c>
      <c r="AB1928" s="32">
        <v>336</v>
      </c>
      <c r="AC1928" s="17">
        <v>0.93333333333333335</v>
      </c>
      <c r="AD1928" s="36">
        <v>0.93333333333333335</v>
      </c>
      <c r="AE1928" s="36">
        <v>0.96666666666666667</v>
      </c>
      <c r="AF1928" s="36">
        <v>0.93333333333333335</v>
      </c>
      <c r="AG1928" s="36">
        <v>0.9</v>
      </c>
      <c r="AH1928" s="36">
        <v>0.93333333333333335</v>
      </c>
      <c r="AI1928" s="36">
        <v>0.96666666666666667</v>
      </c>
      <c r="AJ1928" s="36">
        <v>0.96666666666666667</v>
      </c>
      <c r="AK1928" s="36">
        <v>0.93333333333333335</v>
      </c>
      <c r="AL1928" s="36">
        <v>0.9</v>
      </c>
      <c r="AM1928" s="36">
        <v>0.9</v>
      </c>
      <c r="AN1928" s="36">
        <v>0.93333333333333335</v>
      </c>
      <c r="AO1928" s="36">
        <v>0.93333333333333335</v>
      </c>
      <c r="AP1928" s="33" t="str">
        <f t="shared" si="30"/>
        <v>&gt;=80%</v>
      </c>
      <c r="AQ1928" s="55" t="str">
        <f t="shared" si="31"/>
        <v>&gt;=75%</v>
      </c>
      <c r="AR1928" s="56" t="str">
        <f t="shared" si="32"/>
        <v>&gt;=50%</v>
      </c>
      <c r="AT1928" s="121">
        <v>0.8</v>
      </c>
    </row>
    <row r="1929" spans="1:46" ht="15.75" customHeight="1" x14ac:dyDescent="0.25">
      <c r="A1929" s="6">
        <v>29030150</v>
      </c>
      <c r="B1929" s="7" t="s">
        <v>54</v>
      </c>
      <c r="C1929" s="7" t="s">
        <v>365</v>
      </c>
      <c r="D1929" s="7" t="s">
        <v>364</v>
      </c>
      <c r="E1929" s="7" t="s">
        <v>313</v>
      </c>
      <c r="F1929" s="7">
        <v>2</v>
      </c>
      <c r="G1929" s="7">
        <v>70</v>
      </c>
      <c r="H1929" s="7">
        <v>-75.25</v>
      </c>
      <c r="I1929" s="29">
        <v>9.8699999999999992</v>
      </c>
      <c r="J1929" s="6" t="s">
        <v>1908</v>
      </c>
      <c r="K1929" s="30">
        <v>23330</v>
      </c>
      <c r="L1929" s="30"/>
      <c r="M1929" s="7" t="s">
        <v>1911</v>
      </c>
      <c r="N1929" s="29" t="s">
        <v>1910</v>
      </c>
      <c r="O1929" s="31">
        <v>52.162068965517243</v>
      </c>
      <c r="P1929" s="31">
        <v>44.432142857142857</v>
      </c>
      <c r="Q1929" s="31">
        <v>93.623076923076923</v>
      </c>
      <c r="R1929" s="31">
        <v>224.37037037037038</v>
      </c>
      <c r="S1929" s="31">
        <v>225.43076923076922</v>
      </c>
      <c r="T1929" s="31">
        <v>158.53928571428574</v>
      </c>
      <c r="U1929" s="31">
        <v>172.72857142857143</v>
      </c>
      <c r="V1929" s="31">
        <v>228.53703703703704</v>
      </c>
      <c r="W1929" s="31">
        <v>260.1740740740741</v>
      </c>
      <c r="X1929" s="31">
        <v>256.15925925925927</v>
      </c>
      <c r="Y1929" s="31">
        <v>238.95555555555555</v>
      </c>
      <c r="Z1929" s="31">
        <v>113.84230769230768</v>
      </c>
      <c r="AA1929" s="4">
        <f t="shared" si="29"/>
        <v>2068.9545191079669</v>
      </c>
      <c r="AB1929" s="32">
        <v>326</v>
      </c>
      <c r="AC1929" s="17">
        <v>0.90555555555555556</v>
      </c>
      <c r="AD1929" s="36">
        <v>0.96666666666666667</v>
      </c>
      <c r="AE1929" s="36">
        <v>0.93333333333333335</v>
      </c>
      <c r="AF1929" s="36">
        <v>0.8666666666666667</v>
      </c>
      <c r="AG1929" s="36">
        <v>0.9</v>
      </c>
      <c r="AH1929" s="36">
        <v>0.8666666666666667</v>
      </c>
      <c r="AI1929" s="36">
        <v>0.93333333333333335</v>
      </c>
      <c r="AJ1929" s="36">
        <v>0.93333333333333335</v>
      </c>
      <c r="AK1929" s="36">
        <v>0.9</v>
      </c>
      <c r="AL1929" s="36">
        <v>0.9</v>
      </c>
      <c r="AM1929" s="36">
        <v>0.9</v>
      </c>
      <c r="AN1929" s="36">
        <v>0.9</v>
      </c>
      <c r="AO1929" s="36">
        <v>0.8666666666666667</v>
      </c>
      <c r="AP1929" s="33" t="str">
        <f t="shared" si="30"/>
        <v>&gt;=80%</v>
      </c>
      <c r="AQ1929" s="55" t="str">
        <f t="shared" si="31"/>
        <v>&gt;=75%</v>
      </c>
      <c r="AR1929" s="56" t="str">
        <f t="shared" si="32"/>
        <v>&gt;=50%</v>
      </c>
      <c r="AT1929" s="121">
        <v>0.8</v>
      </c>
    </row>
    <row r="1930" spans="1:46" ht="15.75" customHeight="1" x14ac:dyDescent="0.25">
      <c r="A1930" s="6">
        <v>29030160</v>
      </c>
      <c r="B1930" s="7" t="s">
        <v>26</v>
      </c>
      <c r="C1930" s="7" t="s">
        <v>348</v>
      </c>
      <c r="D1930" s="7" t="s">
        <v>347</v>
      </c>
      <c r="E1930" s="7" t="s">
        <v>313</v>
      </c>
      <c r="F1930" s="7">
        <v>2</v>
      </c>
      <c r="G1930" s="7">
        <v>12</v>
      </c>
      <c r="H1930" s="7">
        <v>-75.400277779999996</v>
      </c>
      <c r="I1930" s="29">
        <v>9.9691666700000017</v>
      </c>
      <c r="J1930" s="6" t="s">
        <v>1908</v>
      </c>
      <c r="K1930" s="30">
        <v>23330</v>
      </c>
      <c r="L1930" s="30"/>
      <c r="M1930" s="7" t="s">
        <v>1911</v>
      </c>
      <c r="N1930" s="29" t="s">
        <v>1910</v>
      </c>
      <c r="O1930" s="31">
        <v>10.473333333333333</v>
      </c>
      <c r="P1930" s="31">
        <v>12.346666666666666</v>
      </c>
      <c r="Q1930" s="31">
        <v>29.413793103448278</v>
      </c>
      <c r="R1930" s="31">
        <v>100.26666666666667</v>
      </c>
      <c r="S1930" s="31">
        <v>186.87</v>
      </c>
      <c r="T1930" s="31">
        <v>161.25</v>
      </c>
      <c r="U1930" s="31">
        <v>175.52333333333334</v>
      </c>
      <c r="V1930" s="31">
        <v>225.95666666666665</v>
      </c>
      <c r="W1930" s="31">
        <v>201.37333333333333</v>
      </c>
      <c r="X1930" s="31">
        <v>249.9655172413793</v>
      </c>
      <c r="Y1930" s="31">
        <v>173.73</v>
      </c>
      <c r="Z1930" s="31">
        <v>70.06</v>
      </c>
      <c r="AA1930" s="4">
        <f t="shared" si="29"/>
        <v>1597.2293103448276</v>
      </c>
      <c r="AB1930" s="32">
        <v>358</v>
      </c>
      <c r="AC1930" s="17">
        <v>0.99444444444444446</v>
      </c>
      <c r="AD1930" s="36">
        <v>1</v>
      </c>
      <c r="AE1930" s="36">
        <v>1</v>
      </c>
      <c r="AF1930" s="36">
        <v>0.96666666666666667</v>
      </c>
      <c r="AG1930" s="36">
        <v>1</v>
      </c>
      <c r="AH1930" s="36">
        <v>1</v>
      </c>
      <c r="AI1930" s="36">
        <v>1</v>
      </c>
      <c r="AJ1930" s="36">
        <v>1</v>
      </c>
      <c r="AK1930" s="36">
        <v>1</v>
      </c>
      <c r="AL1930" s="36">
        <v>1</v>
      </c>
      <c r="AM1930" s="36">
        <v>0.96666666666666667</v>
      </c>
      <c r="AN1930" s="36">
        <v>1</v>
      </c>
      <c r="AO1930" s="36">
        <v>1</v>
      </c>
      <c r="AP1930" s="33" t="str">
        <f t="shared" si="30"/>
        <v>&gt;=80%</v>
      </c>
      <c r="AQ1930" s="55" t="str">
        <f t="shared" si="31"/>
        <v>&gt;=75%</v>
      </c>
      <c r="AR1930" s="56" t="str">
        <f t="shared" si="32"/>
        <v>&gt;=50%</v>
      </c>
      <c r="AT1930" s="121">
        <v>0.8</v>
      </c>
    </row>
    <row r="1931" spans="1:46" ht="15.75" customHeight="1" x14ac:dyDescent="0.25">
      <c r="A1931" s="6">
        <v>29030170</v>
      </c>
      <c r="B1931" s="7" t="s">
        <v>26</v>
      </c>
      <c r="C1931" s="7" t="s">
        <v>342</v>
      </c>
      <c r="D1931" s="7" t="s">
        <v>341</v>
      </c>
      <c r="E1931" s="7" t="s">
        <v>313</v>
      </c>
      <c r="F1931" s="7">
        <v>2</v>
      </c>
      <c r="G1931" s="7">
        <v>10</v>
      </c>
      <c r="H1931" s="7">
        <v>-75.201944439999991</v>
      </c>
      <c r="I1931" s="29">
        <v>10.20027778</v>
      </c>
      <c r="J1931" s="6" t="s">
        <v>1908</v>
      </c>
      <c r="K1931" s="30">
        <v>23422</v>
      </c>
      <c r="L1931" s="30"/>
      <c r="M1931" s="7" t="s">
        <v>1911</v>
      </c>
      <c r="N1931" s="29" t="s">
        <v>1910</v>
      </c>
      <c r="O1931" s="31">
        <v>9.4333333333333336</v>
      </c>
      <c r="P1931" s="31">
        <v>8.625</v>
      </c>
      <c r="Q1931" s="31">
        <v>48.16551724137932</v>
      </c>
      <c r="R1931" s="31">
        <v>105.85333333333332</v>
      </c>
      <c r="S1931" s="31">
        <v>166.39310344827584</v>
      </c>
      <c r="T1931" s="31">
        <v>139.47666666666663</v>
      </c>
      <c r="U1931" s="31">
        <v>159.98666666666668</v>
      </c>
      <c r="V1931" s="31">
        <v>179.55172413793105</v>
      </c>
      <c r="W1931" s="31">
        <v>184.82999999999998</v>
      </c>
      <c r="X1931" s="31">
        <v>204.72333333333333</v>
      </c>
      <c r="Y1931" s="31">
        <v>136.21379310344827</v>
      </c>
      <c r="Z1931" s="31">
        <v>53.864285714285714</v>
      </c>
      <c r="AA1931" s="4">
        <f t="shared" si="29"/>
        <v>1397.1167569786535</v>
      </c>
      <c r="AB1931" s="32">
        <v>352</v>
      </c>
      <c r="AC1931" s="17">
        <v>0.97777777777777775</v>
      </c>
      <c r="AD1931" s="36">
        <v>1</v>
      </c>
      <c r="AE1931" s="36">
        <v>0.93333333333333335</v>
      </c>
      <c r="AF1931" s="36">
        <v>0.96666666666666667</v>
      </c>
      <c r="AG1931" s="36">
        <v>1</v>
      </c>
      <c r="AH1931" s="36">
        <v>0.96666666666666667</v>
      </c>
      <c r="AI1931" s="36">
        <v>1</v>
      </c>
      <c r="AJ1931" s="36">
        <v>1</v>
      </c>
      <c r="AK1931" s="36">
        <v>0.96666666666666667</v>
      </c>
      <c r="AL1931" s="36">
        <v>1</v>
      </c>
      <c r="AM1931" s="36">
        <v>1</v>
      </c>
      <c r="AN1931" s="36">
        <v>0.96666666666666667</v>
      </c>
      <c r="AO1931" s="36">
        <v>0.93333333333333335</v>
      </c>
      <c r="AP1931" s="33" t="str">
        <f t="shared" si="30"/>
        <v>&gt;=80%</v>
      </c>
      <c r="AQ1931" s="55" t="str">
        <f t="shared" si="31"/>
        <v>&gt;=75%</v>
      </c>
      <c r="AR1931" s="56" t="str">
        <f t="shared" si="32"/>
        <v>&gt;=50%</v>
      </c>
      <c r="AT1931" s="121">
        <v>0.8</v>
      </c>
    </row>
    <row r="1932" spans="1:46" ht="15.75" customHeight="1" x14ac:dyDescent="0.25">
      <c r="A1932" s="6">
        <v>29030200</v>
      </c>
      <c r="B1932" s="7" t="s">
        <v>26</v>
      </c>
      <c r="C1932" s="7" t="s">
        <v>372</v>
      </c>
      <c r="D1932" s="7" t="s">
        <v>371</v>
      </c>
      <c r="E1932" s="7" t="s">
        <v>313</v>
      </c>
      <c r="F1932" s="7">
        <v>2</v>
      </c>
      <c r="G1932" s="7">
        <v>70</v>
      </c>
      <c r="H1932" s="7">
        <v>-75.135277779999996</v>
      </c>
      <c r="I1932" s="29">
        <v>10.09972222</v>
      </c>
      <c r="J1932" s="6" t="s">
        <v>1908</v>
      </c>
      <c r="K1932" s="30">
        <v>23360</v>
      </c>
      <c r="L1932" s="30"/>
      <c r="M1932" s="7" t="s">
        <v>1911</v>
      </c>
      <c r="N1932" s="29" t="s">
        <v>1910</v>
      </c>
      <c r="O1932" s="31">
        <v>25.593333333333327</v>
      </c>
      <c r="P1932" s="31">
        <v>30.136666666666674</v>
      </c>
      <c r="Q1932" s="31">
        <v>67.410000000000011</v>
      </c>
      <c r="R1932" s="31">
        <v>124.14333333333335</v>
      </c>
      <c r="S1932" s="31">
        <v>165.85</v>
      </c>
      <c r="T1932" s="31">
        <v>149.96999999999997</v>
      </c>
      <c r="U1932" s="31">
        <v>147.77241379310342</v>
      </c>
      <c r="V1932" s="31">
        <v>180.53000000000003</v>
      </c>
      <c r="W1932" s="31">
        <v>160.94000000000003</v>
      </c>
      <c r="X1932" s="31">
        <v>189.65517241379314</v>
      </c>
      <c r="Y1932" s="31">
        <v>155.33571428571432</v>
      </c>
      <c r="Z1932" s="31">
        <v>74.577777777777783</v>
      </c>
      <c r="AA1932" s="4">
        <f t="shared" si="29"/>
        <v>1471.9144116037221</v>
      </c>
      <c r="AB1932" s="32">
        <v>353</v>
      </c>
      <c r="AC1932" s="17">
        <v>0.98055555555555551</v>
      </c>
      <c r="AD1932" s="36">
        <v>1</v>
      </c>
      <c r="AE1932" s="36">
        <v>1</v>
      </c>
      <c r="AF1932" s="36">
        <v>1</v>
      </c>
      <c r="AG1932" s="36">
        <v>1</v>
      </c>
      <c r="AH1932" s="36">
        <v>1</v>
      </c>
      <c r="AI1932" s="36">
        <v>1</v>
      </c>
      <c r="AJ1932" s="36">
        <v>0.96666666666666667</v>
      </c>
      <c r="AK1932" s="36">
        <v>1</v>
      </c>
      <c r="AL1932" s="36">
        <v>1</v>
      </c>
      <c r="AM1932" s="36">
        <v>0.96666666666666667</v>
      </c>
      <c r="AN1932" s="36">
        <v>0.93333333333333335</v>
      </c>
      <c r="AO1932" s="36">
        <v>0.9</v>
      </c>
      <c r="AP1932" s="33" t="str">
        <f t="shared" si="30"/>
        <v>&gt;=80%</v>
      </c>
      <c r="AQ1932" s="55" t="str">
        <f t="shared" si="31"/>
        <v>&gt;=75%</v>
      </c>
      <c r="AR1932" s="56" t="str">
        <f t="shared" si="32"/>
        <v>&gt;=50%</v>
      </c>
      <c r="AT1932" s="121">
        <v>0.8</v>
      </c>
    </row>
    <row r="1933" spans="1:46" ht="15.75" customHeight="1" x14ac:dyDescent="0.25">
      <c r="A1933" s="6">
        <v>29030270</v>
      </c>
      <c r="B1933" s="7" t="s">
        <v>26</v>
      </c>
      <c r="C1933" s="7" t="s">
        <v>289</v>
      </c>
      <c r="D1933" s="7" t="s">
        <v>288</v>
      </c>
      <c r="E1933" s="7" t="s">
        <v>266</v>
      </c>
      <c r="F1933" s="7">
        <v>2</v>
      </c>
      <c r="G1933" s="7">
        <v>15</v>
      </c>
      <c r="H1933" s="7">
        <v>-75.131583329999998</v>
      </c>
      <c r="I1933" s="29">
        <v>10.433833330000001</v>
      </c>
      <c r="J1933" s="6" t="s">
        <v>1908</v>
      </c>
      <c r="K1933" s="30">
        <v>25096</v>
      </c>
      <c r="L1933" s="30"/>
      <c r="M1933" s="7" t="s">
        <v>1911</v>
      </c>
      <c r="N1933" s="29" t="s">
        <v>1910</v>
      </c>
      <c r="O1933" s="31">
        <v>4.53</v>
      </c>
      <c r="P1933" s="31">
        <v>2.8821428571428571</v>
      </c>
      <c r="Q1933" s="31">
        <v>18.724137931034484</v>
      </c>
      <c r="R1933" s="31">
        <v>58.865517241379315</v>
      </c>
      <c r="S1933" s="31">
        <v>135.6</v>
      </c>
      <c r="T1933" s="31">
        <v>96.017241379310349</v>
      </c>
      <c r="U1933" s="31">
        <v>86.279310344827593</v>
      </c>
      <c r="V1933" s="31">
        <v>117.23333333333333</v>
      </c>
      <c r="W1933" s="31">
        <v>124.76896551724138</v>
      </c>
      <c r="X1933" s="31">
        <v>169.38461538461539</v>
      </c>
      <c r="Y1933" s="31">
        <v>105.45357142857144</v>
      </c>
      <c r="Z1933" s="31">
        <v>26.581481481481482</v>
      </c>
      <c r="AA1933" s="4">
        <f t="shared" si="29"/>
        <v>946.32031689893745</v>
      </c>
      <c r="AB1933" s="32">
        <v>343</v>
      </c>
      <c r="AC1933" s="17">
        <v>0.95277777777777772</v>
      </c>
      <c r="AD1933" s="36">
        <v>1</v>
      </c>
      <c r="AE1933" s="36">
        <v>0.93333333333333335</v>
      </c>
      <c r="AF1933" s="36">
        <v>0.96666666666666667</v>
      </c>
      <c r="AG1933" s="36">
        <v>0.96666666666666667</v>
      </c>
      <c r="AH1933" s="36">
        <v>0.96666666666666667</v>
      </c>
      <c r="AI1933" s="36">
        <v>0.96666666666666667</v>
      </c>
      <c r="AJ1933" s="36">
        <v>0.96666666666666667</v>
      </c>
      <c r="AK1933" s="36">
        <v>1</v>
      </c>
      <c r="AL1933" s="36">
        <v>0.96666666666666667</v>
      </c>
      <c r="AM1933" s="36">
        <v>0.8666666666666667</v>
      </c>
      <c r="AN1933" s="36">
        <v>0.93333333333333335</v>
      </c>
      <c r="AO1933" s="36">
        <v>0.9</v>
      </c>
      <c r="AP1933" s="33" t="str">
        <f t="shared" si="30"/>
        <v>&gt;=80%</v>
      </c>
      <c r="AQ1933" s="55" t="str">
        <f t="shared" si="31"/>
        <v>&gt;=75%</v>
      </c>
      <c r="AR1933" s="56" t="str">
        <f t="shared" si="32"/>
        <v>&gt;=50%</v>
      </c>
      <c r="AT1933" s="121">
        <v>0.8</v>
      </c>
    </row>
    <row r="1934" spans="1:46" ht="15.75" customHeight="1" x14ac:dyDescent="0.25">
      <c r="A1934" s="6">
        <v>29030280</v>
      </c>
      <c r="B1934" s="7" t="s">
        <v>26</v>
      </c>
      <c r="C1934" s="7" t="s">
        <v>343</v>
      </c>
      <c r="D1934" s="7" t="s">
        <v>341</v>
      </c>
      <c r="E1934" s="7" t="s">
        <v>313</v>
      </c>
      <c r="F1934" s="7">
        <v>2</v>
      </c>
      <c r="G1934" s="7">
        <v>50</v>
      </c>
      <c r="H1934" s="7">
        <v>-75.200277779999993</v>
      </c>
      <c r="I1934" s="29">
        <v>10.085833330000002</v>
      </c>
      <c r="J1934" s="6" t="s">
        <v>1908</v>
      </c>
      <c r="K1934" s="30">
        <v>25277</v>
      </c>
      <c r="L1934" s="30"/>
      <c r="M1934" s="7" t="s">
        <v>1911</v>
      </c>
      <c r="N1934" s="29" t="s">
        <v>1910</v>
      </c>
      <c r="O1934" s="31">
        <v>27.675000000000001</v>
      </c>
      <c r="P1934" s="31">
        <v>32.710714285714289</v>
      </c>
      <c r="Q1934" s="31">
        <v>65.581481481481475</v>
      </c>
      <c r="R1934" s="31">
        <v>179.79285714285717</v>
      </c>
      <c r="S1934" s="31">
        <v>268.12413793103451</v>
      </c>
      <c r="T1934" s="31">
        <v>222.48275862068965</v>
      </c>
      <c r="U1934" s="31">
        <v>204.02413793103449</v>
      </c>
      <c r="V1934" s="31">
        <v>325.24642857142857</v>
      </c>
      <c r="W1934" s="31">
        <v>314.56896551724139</v>
      </c>
      <c r="X1934" s="31">
        <v>329.76896551724133</v>
      </c>
      <c r="Y1934" s="31">
        <v>273.9892857142857</v>
      </c>
      <c r="Z1934" s="31">
        <v>76.146153846153851</v>
      </c>
      <c r="AA1934" s="4">
        <f t="shared" si="29"/>
        <v>2320.1108865591627</v>
      </c>
      <c r="AB1934" s="32">
        <v>338</v>
      </c>
      <c r="AC1934" s="17">
        <v>0.93888888888888888</v>
      </c>
      <c r="AD1934" s="36">
        <v>0.93333333333333335</v>
      </c>
      <c r="AE1934" s="36">
        <v>0.93333333333333335</v>
      </c>
      <c r="AF1934" s="36">
        <v>0.9</v>
      </c>
      <c r="AG1934" s="36">
        <v>0.93333333333333335</v>
      </c>
      <c r="AH1934" s="36">
        <v>0.96666666666666667</v>
      </c>
      <c r="AI1934" s="36">
        <v>0.96666666666666667</v>
      </c>
      <c r="AJ1934" s="36">
        <v>0.96666666666666667</v>
      </c>
      <c r="AK1934" s="36">
        <v>0.93333333333333335</v>
      </c>
      <c r="AL1934" s="36">
        <v>0.96666666666666667</v>
      </c>
      <c r="AM1934" s="36">
        <v>0.96666666666666667</v>
      </c>
      <c r="AN1934" s="36">
        <v>0.93333333333333335</v>
      </c>
      <c r="AO1934" s="36">
        <v>0.8666666666666667</v>
      </c>
      <c r="AP1934" s="33" t="str">
        <f t="shared" si="30"/>
        <v>&gt;=80%</v>
      </c>
      <c r="AQ1934" s="55" t="str">
        <f t="shared" si="31"/>
        <v>&gt;=75%</v>
      </c>
      <c r="AR1934" s="56" t="str">
        <f t="shared" si="32"/>
        <v>&gt;=50%</v>
      </c>
      <c r="AT1934" s="121">
        <v>0.8</v>
      </c>
    </row>
    <row r="1935" spans="1:46" ht="15.75" customHeight="1" x14ac:dyDescent="0.25">
      <c r="A1935" s="6">
        <v>29030300</v>
      </c>
      <c r="B1935" s="7" t="s">
        <v>26</v>
      </c>
      <c r="C1935" s="7" t="s">
        <v>2699</v>
      </c>
      <c r="D1935" s="7" t="s">
        <v>364</v>
      </c>
      <c r="E1935" s="7" t="s">
        <v>313</v>
      </c>
      <c r="F1935" s="7">
        <v>2</v>
      </c>
      <c r="G1935" s="7">
        <v>90</v>
      </c>
      <c r="H1935" s="7">
        <v>-75.25</v>
      </c>
      <c r="I1935" s="29">
        <v>9.883333330000001</v>
      </c>
      <c r="J1935" s="6" t="s">
        <v>1890</v>
      </c>
      <c r="K1935" s="30">
        <v>25430</v>
      </c>
      <c r="L1935" s="30">
        <v>36631</v>
      </c>
      <c r="M1935" s="7" t="s">
        <v>1911</v>
      </c>
      <c r="N1935" s="29" t="s">
        <v>1910</v>
      </c>
      <c r="O1935" s="31">
        <v>51.477777777777781</v>
      </c>
      <c r="P1935" s="31">
        <v>58.033333333333331</v>
      </c>
      <c r="Q1935" s="31">
        <v>86.1</v>
      </c>
      <c r="R1935" s="31">
        <v>203.73333333333332</v>
      </c>
      <c r="S1935" s="31">
        <v>275.35555555555555</v>
      </c>
      <c r="T1935" s="31">
        <v>247.52500000000001</v>
      </c>
      <c r="U1935" s="31">
        <v>181.14285714285714</v>
      </c>
      <c r="V1935" s="31">
        <v>213.67500000000001</v>
      </c>
      <c r="W1935" s="31">
        <v>285.5</v>
      </c>
      <c r="X1935" s="31">
        <v>318.86250000000001</v>
      </c>
      <c r="Y1935" s="31">
        <v>236.9</v>
      </c>
      <c r="Z1935" s="31">
        <v>121.8125</v>
      </c>
      <c r="AA1935" s="4">
        <f t="shared" si="29"/>
        <v>2280.1178571428572</v>
      </c>
      <c r="AB1935" s="32">
        <v>100</v>
      </c>
      <c r="AC1935" s="17">
        <v>0.27777777777777779</v>
      </c>
      <c r="AD1935" s="36">
        <v>0.3</v>
      </c>
      <c r="AE1935" s="36">
        <v>0.3</v>
      </c>
      <c r="AF1935" s="36">
        <v>0.3</v>
      </c>
      <c r="AG1935" s="36">
        <v>0.3</v>
      </c>
      <c r="AH1935" s="36">
        <v>0.3</v>
      </c>
      <c r="AI1935" s="36">
        <v>0.26666666666666666</v>
      </c>
      <c r="AJ1935" s="36">
        <v>0.23333333333333334</v>
      </c>
      <c r="AK1935" s="36">
        <v>0.26666666666666666</v>
      </c>
      <c r="AL1935" s="36">
        <v>0.26666666666666666</v>
      </c>
      <c r="AM1935" s="36">
        <v>0.26666666666666666</v>
      </c>
      <c r="AN1935" s="36">
        <v>0.26666666666666666</v>
      </c>
      <c r="AO1935" s="36">
        <v>0.26666666666666666</v>
      </c>
      <c r="AP1935" s="33" t="str">
        <f t="shared" si="30"/>
        <v>-</v>
      </c>
      <c r="AQ1935" s="55" t="str">
        <f t="shared" si="31"/>
        <v>-</v>
      </c>
      <c r="AR1935" s="56" t="str">
        <f t="shared" si="32"/>
        <v>-</v>
      </c>
      <c r="AS1935" s="34" t="s">
        <v>1890</v>
      </c>
      <c r="AT1935" s="122" t="s">
        <v>5208</v>
      </c>
    </row>
    <row r="1936" spans="1:46" ht="15.75" customHeight="1" x14ac:dyDescent="0.25">
      <c r="A1936" s="6">
        <v>29030310</v>
      </c>
      <c r="B1936" s="7" t="s">
        <v>26</v>
      </c>
      <c r="C1936" s="7" t="s">
        <v>346</v>
      </c>
      <c r="D1936" s="7" t="s">
        <v>347</v>
      </c>
      <c r="E1936" s="7" t="s">
        <v>313</v>
      </c>
      <c r="F1936" s="7">
        <v>2</v>
      </c>
      <c r="G1936" s="7">
        <v>10</v>
      </c>
      <c r="H1936" s="7">
        <v>-75.417500000000004</v>
      </c>
      <c r="I1936" s="29">
        <v>9.9338888900000004</v>
      </c>
      <c r="J1936" s="6" t="s">
        <v>1908</v>
      </c>
      <c r="K1936" s="30">
        <v>25430</v>
      </c>
      <c r="L1936" s="30"/>
      <c r="M1936" s="7" t="s">
        <v>1911</v>
      </c>
      <c r="N1936" s="29" t="s">
        <v>1910</v>
      </c>
      <c r="O1936" s="31">
        <v>16.896666666666665</v>
      </c>
      <c r="P1936" s="31">
        <v>6.7066666666666661</v>
      </c>
      <c r="Q1936" s="31">
        <v>36.879310344827587</v>
      </c>
      <c r="R1936" s="31">
        <v>97.468965517241372</v>
      </c>
      <c r="S1936" s="31">
        <v>173.72413793103448</v>
      </c>
      <c r="T1936" s="31">
        <v>163.66333333333333</v>
      </c>
      <c r="U1936" s="31">
        <v>156.56206896551726</v>
      </c>
      <c r="V1936" s="31">
        <v>178.22068965517241</v>
      </c>
      <c r="W1936" s="31">
        <v>179.74000000000004</v>
      </c>
      <c r="X1936" s="31">
        <v>211.25999999999996</v>
      </c>
      <c r="Y1936" s="31">
        <v>184.39655172413794</v>
      </c>
      <c r="Z1936" s="31">
        <v>66.936666666666667</v>
      </c>
      <c r="AA1936" s="4">
        <f t="shared" si="29"/>
        <v>1472.4550574712644</v>
      </c>
      <c r="AB1936" s="32">
        <v>354</v>
      </c>
      <c r="AC1936" s="17">
        <v>0.98333333333333328</v>
      </c>
      <c r="AD1936" s="36">
        <v>1</v>
      </c>
      <c r="AE1936" s="36">
        <v>1</v>
      </c>
      <c r="AF1936" s="36">
        <v>0.96666666666666667</v>
      </c>
      <c r="AG1936" s="36">
        <v>0.96666666666666667</v>
      </c>
      <c r="AH1936" s="36">
        <v>0.96666666666666667</v>
      </c>
      <c r="AI1936" s="36">
        <v>1</v>
      </c>
      <c r="AJ1936" s="36">
        <v>0.96666666666666667</v>
      </c>
      <c r="AK1936" s="36">
        <v>0.96666666666666667</v>
      </c>
      <c r="AL1936" s="36">
        <v>1</v>
      </c>
      <c r="AM1936" s="36">
        <v>1</v>
      </c>
      <c r="AN1936" s="36">
        <v>0.96666666666666667</v>
      </c>
      <c r="AO1936" s="36">
        <v>1</v>
      </c>
      <c r="AP1936" s="33" t="str">
        <f t="shared" si="30"/>
        <v>&gt;=80%</v>
      </c>
      <c r="AQ1936" s="55" t="str">
        <f t="shared" si="31"/>
        <v>&gt;=75%</v>
      </c>
      <c r="AR1936" s="56" t="str">
        <f t="shared" si="32"/>
        <v>&gt;=50%</v>
      </c>
      <c r="AT1936" s="121">
        <v>0.8</v>
      </c>
    </row>
    <row r="1937" spans="1:46" ht="15.75" customHeight="1" x14ac:dyDescent="0.25">
      <c r="A1937" s="6">
        <v>29030320</v>
      </c>
      <c r="B1937" s="7" t="s">
        <v>26</v>
      </c>
      <c r="C1937" s="7" t="s">
        <v>317</v>
      </c>
      <c r="D1937" s="7" t="s">
        <v>316</v>
      </c>
      <c r="E1937" s="7" t="s">
        <v>313</v>
      </c>
      <c r="F1937" s="7">
        <v>2</v>
      </c>
      <c r="G1937" s="7">
        <v>5</v>
      </c>
      <c r="H1937" s="7">
        <v>-75.402500000000003</v>
      </c>
      <c r="I1937" s="29">
        <v>10.10083333</v>
      </c>
      <c r="J1937" s="6" t="s">
        <v>1908</v>
      </c>
      <c r="K1937" s="30">
        <v>27134</v>
      </c>
      <c r="L1937" s="30"/>
      <c r="M1937" s="7" t="s">
        <v>1911</v>
      </c>
      <c r="N1937" s="29" t="s">
        <v>1910</v>
      </c>
      <c r="O1937" s="31">
        <v>5.7655172413793112</v>
      </c>
      <c r="P1937" s="31">
        <v>4.6275862068965514</v>
      </c>
      <c r="Q1937" s="31">
        <v>19.827586206896552</v>
      </c>
      <c r="R1937" s="31">
        <v>75.110714285714295</v>
      </c>
      <c r="S1937" s="31">
        <v>121.43793103448276</v>
      </c>
      <c r="T1937" s="31">
        <v>118.72592592592595</v>
      </c>
      <c r="U1937" s="31">
        <v>135.37931034482756</v>
      </c>
      <c r="V1937" s="31">
        <v>133.62068965517244</v>
      </c>
      <c r="W1937" s="31">
        <v>132.05862068965516</v>
      </c>
      <c r="X1937" s="31">
        <v>181.20000000000002</v>
      </c>
      <c r="Y1937" s="31">
        <v>137.37142857142857</v>
      </c>
      <c r="Z1937" s="31">
        <v>47.317857142857136</v>
      </c>
      <c r="AA1937" s="4">
        <f t="shared" si="29"/>
        <v>1112.4431673052363</v>
      </c>
      <c r="AB1937" s="32">
        <v>342</v>
      </c>
      <c r="AC1937" s="17">
        <v>0.95</v>
      </c>
      <c r="AD1937" s="36">
        <v>0.96666666666666667</v>
      </c>
      <c r="AE1937" s="36">
        <v>0.96666666666666667</v>
      </c>
      <c r="AF1937" s="36">
        <v>0.96666666666666667</v>
      </c>
      <c r="AG1937" s="36">
        <v>0.93333333333333335</v>
      </c>
      <c r="AH1937" s="36">
        <v>0.96666666666666667</v>
      </c>
      <c r="AI1937" s="36">
        <v>0.9</v>
      </c>
      <c r="AJ1937" s="36">
        <v>0.96666666666666667</v>
      </c>
      <c r="AK1937" s="36">
        <v>0.96666666666666667</v>
      </c>
      <c r="AL1937" s="36">
        <v>0.96666666666666667</v>
      </c>
      <c r="AM1937" s="36">
        <v>0.93333333333333335</v>
      </c>
      <c r="AN1937" s="36">
        <v>0.93333333333333335</v>
      </c>
      <c r="AO1937" s="36">
        <v>0.93333333333333335</v>
      </c>
      <c r="AP1937" s="33" t="str">
        <f t="shared" si="30"/>
        <v>&gt;=80%</v>
      </c>
      <c r="AQ1937" s="55" t="str">
        <f t="shared" si="31"/>
        <v>&gt;=75%</v>
      </c>
      <c r="AR1937" s="56" t="str">
        <f t="shared" si="32"/>
        <v>&gt;=50%</v>
      </c>
      <c r="AT1937" s="121">
        <v>0.8</v>
      </c>
    </row>
    <row r="1938" spans="1:46" ht="15.75" customHeight="1" x14ac:dyDescent="0.25">
      <c r="A1938" s="6">
        <v>29030370</v>
      </c>
      <c r="B1938" s="7" t="s">
        <v>26</v>
      </c>
      <c r="C1938" s="7" t="s">
        <v>324</v>
      </c>
      <c r="D1938" s="7" t="s">
        <v>322</v>
      </c>
      <c r="E1938" s="7" t="s">
        <v>313</v>
      </c>
      <c r="F1938" s="7">
        <v>2</v>
      </c>
      <c r="G1938" s="7">
        <v>1</v>
      </c>
      <c r="H1938" s="7">
        <v>-75.551111110000008</v>
      </c>
      <c r="I1938" s="29">
        <v>10.23416667</v>
      </c>
      <c r="J1938" s="6" t="s">
        <v>1908</v>
      </c>
      <c r="K1938" s="30">
        <v>27134</v>
      </c>
      <c r="L1938" s="30"/>
      <c r="M1938" s="7" t="s">
        <v>1911</v>
      </c>
      <c r="N1938" s="29" t="s">
        <v>1910</v>
      </c>
      <c r="O1938" s="31">
        <v>2.4</v>
      </c>
      <c r="P1938" s="31">
        <v>0.34482758620689657</v>
      </c>
      <c r="Q1938" s="31">
        <v>2.2758620689655173</v>
      </c>
      <c r="R1938" s="31">
        <v>31.071428571428573</v>
      </c>
      <c r="S1938" s="31">
        <v>109.82857142857142</v>
      </c>
      <c r="T1938" s="31">
        <v>127.88888888888889</v>
      </c>
      <c r="U1938" s="31">
        <v>105.28571428571429</v>
      </c>
      <c r="V1938" s="31">
        <v>111.85714285714286</v>
      </c>
      <c r="W1938" s="31">
        <v>135.66896551724139</v>
      </c>
      <c r="X1938" s="31">
        <v>208</v>
      </c>
      <c r="Y1938" s="31">
        <v>143.45172413793105</v>
      </c>
      <c r="Z1938" s="31">
        <v>37.821428571428569</v>
      </c>
      <c r="AA1938" s="4">
        <f t="shared" si="29"/>
        <v>1015.8945539135194</v>
      </c>
      <c r="AB1938" s="32">
        <v>341</v>
      </c>
      <c r="AC1938" s="17">
        <v>0.94722222222222219</v>
      </c>
      <c r="AD1938" s="36">
        <v>1</v>
      </c>
      <c r="AE1938" s="36">
        <v>0.96666666666666667</v>
      </c>
      <c r="AF1938" s="36">
        <v>0.96666666666666667</v>
      </c>
      <c r="AG1938" s="36">
        <v>0.93333333333333335</v>
      </c>
      <c r="AH1938" s="36">
        <v>0.93333333333333335</v>
      </c>
      <c r="AI1938" s="36">
        <v>0.9</v>
      </c>
      <c r="AJ1938" s="36">
        <v>0.93333333333333335</v>
      </c>
      <c r="AK1938" s="36">
        <v>0.93333333333333335</v>
      </c>
      <c r="AL1938" s="36">
        <v>0.96666666666666667</v>
      </c>
      <c r="AM1938" s="36">
        <v>0.93333333333333335</v>
      </c>
      <c r="AN1938" s="36">
        <v>0.96666666666666667</v>
      </c>
      <c r="AO1938" s="36">
        <v>0.93333333333333335</v>
      </c>
      <c r="AP1938" s="33" t="str">
        <f t="shared" si="30"/>
        <v>&gt;=80%</v>
      </c>
      <c r="AQ1938" s="55" t="str">
        <f t="shared" si="31"/>
        <v>&gt;=75%</v>
      </c>
      <c r="AR1938" s="56" t="str">
        <f t="shared" si="32"/>
        <v>&gt;=50%</v>
      </c>
      <c r="AT1938" s="121">
        <v>0.8</v>
      </c>
    </row>
    <row r="1939" spans="1:46" ht="15.75" customHeight="1" x14ac:dyDescent="0.25">
      <c r="A1939" s="6">
        <v>29030380</v>
      </c>
      <c r="B1939" s="7" t="s">
        <v>26</v>
      </c>
      <c r="C1939" s="7" t="s">
        <v>1650</v>
      </c>
      <c r="D1939" s="7" t="s">
        <v>1649</v>
      </c>
      <c r="E1939" s="7" t="s">
        <v>1608</v>
      </c>
      <c r="F1939" s="7">
        <v>2</v>
      </c>
      <c r="G1939" s="7">
        <v>10</v>
      </c>
      <c r="H1939" s="7">
        <v>-75.388694439999995</v>
      </c>
      <c r="I1939" s="29">
        <v>9.8798055599999994</v>
      </c>
      <c r="J1939" s="6" t="s">
        <v>1908</v>
      </c>
      <c r="K1939" s="30">
        <v>23330</v>
      </c>
      <c r="L1939" s="30"/>
      <c r="M1939" s="7" t="s">
        <v>1911</v>
      </c>
      <c r="N1939" s="29" t="s">
        <v>1910</v>
      </c>
      <c r="O1939" s="31">
        <v>26.060714285714287</v>
      </c>
      <c r="P1939" s="31">
        <v>40.203571428571429</v>
      </c>
      <c r="Q1939" s="31">
        <v>60.896153846153844</v>
      </c>
      <c r="R1939" s="31">
        <v>157.15357142857144</v>
      </c>
      <c r="S1939" s="31">
        <v>212.59285714285716</v>
      </c>
      <c r="T1939" s="31">
        <v>185.24814814814818</v>
      </c>
      <c r="U1939" s="31">
        <v>179.58620689655172</v>
      </c>
      <c r="V1939" s="31">
        <v>241.79310344827587</v>
      </c>
      <c r="W1939" s="31">
        <v>234.1448275862069</v>
      </c>
      <c r="X1939" s="31">
        <v>244.62758620689658</v>
      </c>
      <c r="Y1939" s="31">
        <v>213.78275862068969</v>
      </c>
      <c r="Z1939" s="31">
        <v>89.525000000000006</v>
      </c>
      <c r="AA1939" s="4">
        <f t="shared" si="29"/>
        <v>1885.6144990386372</v>
      </c>
      <c r="AB1939" s="32">
        <v>338</v>
      </c>
      <c r="AC1939" s="17">
        <v>0.93888888888888888</v>
      </c>
      <c r="AD1939" s="36">
        <v>0.93333333333333335</v>
      </c>
      <c r="AE1939" s="36">
        <v>0.93333333333333335</v>
      </c>
      <c r="AF1939" s="36">
        <v>0.8666666666666667</v>
      </c>
      <c r="AG1939" s="36">
        <v>0.93333333333333335</v>
      </c>
      <c r="AH1939" s="36">
        <v>0.93333333333333335</v>
      </c>
      <c r="AI1939" s="36">
        <v>0.9</v>
      </c>
      <c r="AJ1939" s="36">
        <v>0.96666666666666667</v>
      </c>
      <c r="AK1939" s="36">
        <v>0.96666666666666667</v>
      </c>
      <c r="AL1939" s="36">
        <v>0.96666666666666667</v>
      </c>
      <c r="AM1939" s="36">
        <v>0.96666666666666667</v>
      </c>
      <c r="AN1939" s="36">
        <v>0.96666666666666667</v>
      </c>
      <c r="AO1939" s="36">
        <v>0.93333333333333335</v>
      </c>
      <c r="AP1939" s="33" t="str">
        <f t="shared" si="30"/>
        <v>&gt;=80%</v>
      </c>
      <c r="AQ1939" s="55" t="str">
        <f t="shared" si="31"/>
        <v>&gt;=75%</v>
      </c>
      <c r="AR1939" s="56" t="str">
        <f t="shared" si="32"/>
        <v>&gt;=50%</v>
      </c>
      <c r="AT1939" s="121">
        <v>0.8</v>
      </c>
    </row>
    <row r="1940" spans="1:46" ht="15.75" customHeight="1" x14ac:dyDescent="0.25">
      <c r="A1940" s="6">
        <v>29030390</v>
      </c>
      <c r="B1940" s="7" t="s">
        <v>26</v>
      </c>
      <c r="C1940" s="7" t="s">
        <v>2700</v>
      </c>
      <c r="D1940" s="7" t="s">
        <v>288</v>
      </c>
      <c r="E1940" s="7" t="s">
        <v>266</v>
      </c>
      <c r="F1940" s="7">
        <v>2</v>
      </c>
      <c r="G1940" s="7">
        <v>10</v>
      </c>
      <c r="H1940" s="7">
        <v>-75.150000000000006</v>
      </c>
      <c r="I1940" s="29">
        <v>10.483333330000001</v>
      </c>
      <c r="J1940" s="6" t="s">
        <v>1890</v>
      </c>
      <c r="K1940" s="30">
        <v>28717</v>
      </c>
      <c r="L1940" s="30">
        <v>37391</v>
      </c>
      <c r="M1940" s="7" t="s">
        <v>1911</v>
      </c>
      <c r="N1940" s="29" t="s">
        <v>1910</v>
      </c>
      <c r="O1940" s="31">
        <v>12.181818181818182</v>
      </c>
      <c r="P1940" s="31">
        <v>9.709090909090909</v>
      </c>
      <c r="Q1940" s="31">
        <v>12.727272727272727</v>
      </c>
      <c r="R1940" s="31">
        <v>68.375</v>
      </c>
      <c r="S1940" s="31">
        <v>132.11818181818182</v>
      </c>
      <c r="T1940" s="31">
        <v>81.599999999999994</v>
      </c>
      <c r="U1940" s="31">
        <v>94.555555555555557</v>
      </c>
      <c r="V1940" s="31">
        <v>109.90909090909091</v>
      </c>
      <c r="W1940" s="31">
        <v>105.6</v>
      </c>
      <c r="X1940" s="31">
        <v>126.7625</v>
      </c>
      <c r="Y1940" s="31">
        <v>94.666666666666671</v>
      </c>
      <c r="Z1940" s="31">
        <v>21.222222222222221</v>
      </c>
      <c r="AA1940" s="4">
        <f t="shared" si="29"/>
        <v>869.42739898989896</v>
      </c>
      <c r="AB1940" s="32">
        <v>118</v>
      </c>
      <c r="AC1940" s="17">
        <v>0.32777777777777778</v>
      </c>
      <c r="AD1940" s="36">
        <v>0.36666666666666664</v>
      </c>
      <c r="AE1940" s="36">
        <v>0.36666666666666664</v>
      </c>
      <c r="AF1940" s="36">
        <v>0.36666666666666664</v>
      </c>
      <c r="AG1940" s="36">
        <v>0.26666666666666666</v>
      </c>
      <c r="AH1940" s="36">
        <v>0.36666666666666664</v>
      </c>
      <c r="AI1940" s="36">
        <v>0.33333333333333331</v>
      </c>
      <c r="AJ1940" s="36">
        <v>0.3</v>
      </c>
      <c r="AK1940" s="36">
        <v>0.36666666666666664</v>
      </c>
      <c r="AL1940" s="36">
        <v>0.33333333333333331</v>
      </c>
      <c r="AM1940" s="36">
        <v>0.26666666666666666</v>
      </c>
      <c r="AN1940" s="36">
        <v>0.3</v>
      </c>
      <c r="AO1940" s="36">
        <v>0.3</v>
      </c>
      <c r="AP1940" s="33" t="str">
        <f t="shared" si="30"/>
        <v>-</v>
      </c>
      <c r="AQ1940" s="55" t="str">
        <f t="shared" si="31"/>
        <v>-</v>
      </c>
      <c r="AR1940" s="56" t="str">
        <f t="shared" si="32"/>
        <v>-</v>
      </c>
      <c r="AS1940" s="34" t="s">
        <v>1890</v>
      </c>
      <c r="AT1940" s="122" t="s">
        <v>5208</v>
      </c>
    </row>
    <row r="1941" spans="1:46" ht="15.75" customHeight="1" x14ac:dyDescent="0.25">
      <c r="A1941" s="6">
        <v>29030410</v>
      </c>
      <c r="B1941" s="7" t="s">
        <v>26</v>
      </c>
      <c r="C1941" s="7" t="s">
        <v>287</v>
      </c>
      <c r="D1941" s="7" t="s">
        <v>288</v>
      </c>
      <c r="E1941" s="7" t="s">
        <v>266</v>
      </c>
      <c r="F1941" s="7">
        <v>2</v>
      </c>
      <c r="G1941" s="7">
        <v>10</v>
      </c>
      <c r="H1941" s="7">
        <v>-75.127222220000007</v>
      </c>
      <c r="I1941" s="29">
        <v>10.408333330000001</v>
      </c>
      <c r="J1941" s="6" t="s">
        <v>1908</v>
      </c>
      <c r="K1941" s="30">
        <v>28625</v>
      </c>
      <c r="L1941" s="30"/>
      <c r="M1941" s="7" t="s">
        <v>1911</v>
      </c>
      <c r="N1941" s="29" t="s">
        <v>1910</v>
      </c>
      <c r="O1941" s="31">
        <v>8.5172413793103452</v>
      </c>
      <c r="P1941" s="31">
        <v>4.2</v>
      </c>
      <c r="Q1941" s="31">
        <v>15.448275862068966</v>
      </c>
      <c r="R1941" s="31">
        <v>47.25714285714286</v>
      </c>
      <c r="S1941" s="31">
        <v>129.10344827586206</v>
      </c>
      <c r="T1941" s="31">
        <v>105.43333333333334</v>
      </c>
      <c r="U1941" s="31">
        <v>100.20689655172414</v>
      </c>
      <c r="V1941" s="31">
        <v>122.18333333333334</v>
      </c>
      <c r="W1941" s="31">
        <v>131.13333333333333</v>
      </c>
      <c r="X1941" s="31">
        <v>164.04</v>
      </c>
      <c r="Y1941" s="31">
        <v>105.28571428571429</v>
      </c>
      <c r="Z1941" s="31">
        <v>31.36</v>
      </c>
      <c r="AA1941" s="4">
        <f t="shared" si="29"/>
        <v>964.16871921182269</v>
      </c>
      <c r="AB1941" s="32">
        <v>342</v>
      </c>
      <c r="AC1941" s="17">
        <v>0.95</v>
      </c>
      <c r="AD1941" s="36">
        <v>0.96666666666666667</v>
      </c>
      <c r="AE1941" s="36">
        <v>1</v>
      </c>
      <c r="AF1941" s="36">
        <v>0.96666666666666667</v>
      </c>
      <c r="AG1941" s="36">
        <v>0.93333333333333335</v>
      </c>
      <c r="AH1941" s="36">
        <v>0.96666666666666667</v>
      </c>
      <c r="AI1941" s="36">
        <v>1</v>
      </c>
      <c r="AJ1941" s="36">
        <v>0.96666666666666667</v>
      </c>
      <c r="AK1941" s="36">
        <v>1</v>
      </c>
      <c r="AL1941" s="36">
        <v>1</v>
      </c>
      <c r="AM1941" s="36">
        <v>0.83333333333333337</v>
      </c>
      <c r="AN1941" s="36">
        <v>0.93333333333333335</v>
      </c>
      <c r="AO1941" s="36">
        <v>0.83333333333333337</v>
      </c>
      <c r="AP1941" s="33" t="str">
        <f t="shared" si="30"/>
        <v>&gt;=80%</v>
      </c>
      <c r="AQ1941" s="55" t="str">
        <f t="shared" si="31"/>
        <v>&gt;=75%</v>
      </c>
      <c r="AR1941" s="56" t="str">
        <f t="shared" si="32"/>
        <v>&gt;=50%</v>
      </c>
      <c r="AT1941" s="121">
        <v>0.8</v>
      </c>
    </row>
    <row r="1942" spans="1:46" ht="15.75" customHeight="1" x14ac:dyDescent="0.25">
      <c r="A1942" s="6">
        <v>29030420</v>
      </c>
      <c r="B1942" s="7" t="s">
        <v>54</v>
      </c>
      <c r="C1942" s="7" t="s">
        <v>2701</v>
      </c>
      <c r="D1942" s="7" t="s">
        <v>341</v>
      </c>
      <c r="E1942" s="7" t="s">
        <v>313</v>
      </c>
      <c r="F1942" s="7">
        <v>2</v>
      </c>
      <c r="G1942" s="7">
        <v>50</v>
      </c>
      <c r="H1942" s="7">
        <v>-75.216666669999995</v>
      </c>
      <c r="I1942" s="29">
        <v>10.050000000000001</v>
      </c>
      <c r="J1942" s="6" t="s">
        <v>1890</v>
      </c>
      <c r="K1942" s="30">
        <v>29113</v>
      </c>
      <c r="L1942" s="30">
        <v>37302</v>
      </c>
      <c r="M1942" s="7" t="s">
        <v>1911</v>
      </c>
      <c r="N1942" s="29" t="s">
        <v>1910</v>
      </c>
      <c r="O1942" s="31">
        <v>0</v>
      </c>
      <c r="P1942" s="31">
        <v>0</v>
      </c>
      <c r="Q1942" s="31">
        <v>100</v>
      </c>
      <c r="R1942" s="31">
        <v>90</v>
      </c>
      <c r="S1942" s="31">
        <v>325</v>
      </c>
      <c r="T1942" s="31">
        <v>120</v>
      </c>
      <c r="U1942" s="31">
        <v>80</v>
      </c>
      <c r="V1942" s="31">
        <v>147</v>
      </c>
      <c r="W1942" s="31" t="s">
        <v>1930</v>
      </c>
      <c r="X1942" s="31" t="s">
        <v>1930</v>
      </c>
      <c r="Y1942" s="31" t="s">
        <v>1930</v>
      </c>
      <c r="Z1942" s="31" t="s">
        <v>1930</v>
      </c>
      <c r="AA1942" s="4">
        <f t="shared" si="29"/>
        <v>862</v>
      </c>
      <c r="AB1942" s="32">
        <v>8</v>
      </c>
      <c r="AC1942" s="17">
        <v>2.2222222222222223E-2</v>
      </c>
      <c r="AD1942" s="36">
        <v>3.3333333333333333E-2</v>
      </c>
      <c r="AE1942" s="36">
        <v>3.3333333333333333E-2</v>
      </c>
      <c r="AF1942" s="36">
        <v>3.3333333333333333E-2</v>
      </c>
      <c r="AG1942" s="36">
        <v>3.3333333333333333E-2</v>
      </c>
      <c r="AH1942" s="36">
        <v>3.3333333333333333E-2</v>
      </c>
      <c r="AI1942" s="36">
        <v>3.3333333333333333E-2</v>
      </c>
      <c r="AJ1942" s="36">
        <v>3.3333333333333333E-2</v>
      </c>
      <c r="AK1942" s="36">
        <v>3.3333333333333333E-2</v>
      </c>
      <c r="AL1942" s="36">
        <v>0</v>
      </c>
      <c r="AM1942" s="36">
        <v>0</v>
      </c>
      <c r="AN1942" s="36">
        <v>0</v>
      </c>
      <c r="AO1942" s="36">
        <v>0</v>
      </c>
      <c r="AP1942" s="33" t="str">
        <f t="shared" si="30"/>
        <v>-</v>
      </c>
      <c r="AQ1942" s="55" t="str">
        <f t="shared" si="31"/>
        <v>-</v>
      </c>
      <c r="AR1942" s="56" t="str">
        <f t="shared" si="32"/>
        <v>-</v>
      </c>
      <c r="AS1942" s="34" t="s">
        <v>1890</v>
      </c>
      <c r="AT1942" s="122" t="s">
        <v>5208</v>
      </c>
    </row>
    <row r="1943" spans="1:46" ht="15.75" customHeight="1" x14ac:dyDescent="0.25">
      <c r="A1943" s="6">
        <v>29030430</v>
      </c>
      <c r="B1943" s="7" t="s">
        <v>26</v>
      </c>
      <c r="C1943" s="7" t="s">
        <v>340</v>
      </c>
      <c r="D1943" s="7" t="s">
        <v>341</v>
      </c>
      <c r="E1943" s="7" t="s">
        <v>313</v>
      </c>
      <c r="F1943" s="7">
        <v>2</v>
      </c>
      <c r="G1943" s="7">
        <v>8</v>
      </c>
      <c r="H1943" s="7">
        <v>-75.235277780000004</v>
      </c>
      <c r="I1943" s="29">
        <v>10.150833330000001</v>
      </c>
      <c r="J1943" s="6" t="s">
        <v>1908</v>
      </c>
      <c r="K1943" s="30">
        <v>26922</v>
      </c>
      <c r="L1943" s="30"/>
      <c r="M1943" s="7" t="s">
        <v>1911</v>
      </c>
      <c r="N1943" s="29" t="s">
        <v>1910</v>
      </c>
      <c r="O1943" s="31">
        <v>11.379310344827585</v>
      </c>
      <c r="P1943" s="31">
        <v>12.6</v>
      </c>
      <c r="Q1943" s="31">
        <v>36.75</v>
      </c>
      <c r="R1943" s="31">
        <v>124.35517241379311</v>
      </c>
      <c r="S1943" s="31">
        <v>193.55555555555554</v>
      </c>
      <c r="T1943" s="31">
        <v>181.86071428571429</v>
      </c>
      <c r="U1943" s="31">
        <v>191.82500000000002</v>
      </c>
      <c r="V1943" s="31">
        <v>209.63214285714284</v>
      </c>
      <c r="W1943" s="31">
        <v>236.46071428571432</v>
      </c>
      <c r="X1943" s="31">
        <v>259.7392857142857</v>
      </c>
      <c r="Y1943" s="31">
        <v>206.58571428571426</v>
      </c>
      <c r="Z1943" s="31">
        <v>78.65384615384616</v>
      </c>
      <c r="AA1943" s="4">
        <f t="shared" si="29"/>
        <v>1743.3974558965938</v>
      </c>
      <c r="AB1943" s="32">
        <v>337</v>
      </c>
      <c r="AC1943" s="17">
        <v>0.93611111111111112</v>
      </c>
      <c r="AD1943" s="36">
        <v>0.96666666666666667</v>
      </c>
      <c r="AE1943" s="36">
        <v>1</v>
      </c>
      <c r="AF1943" s="36">
        <v>0.93333333333333335</v>
      </c>
      <c r="AG1943" s="36">
        <v>0.96666666666666667</v>
      </c>
      <c r="AH1943" s="36">
        <v>0.9</v>
      </c>
      <c r="AI1943" s="36">
        <v>0.93333333333333335</v>
      </c>
      <c r="AJ1943" s="36">
        <v>0.93333333333333335</v>
      </c>
      <c r="AK1943" s="36">
        <v>0.93333333333333335</v>
      </c>
      <c r="AL1943" s="36">
        <v>0.93333333333333335</v>
      </c>
      <c r="AM1943" s="36">
        <v>0.93333333333333335</v>
      </c>
      <c r="AN1943" s="36">
        <v>0.93333333333333335</v>
      </c>
      <c r="AO1943" s="36">
        <v>0.8666666666666667</v>
      </c>
      <c r="AP1943" s="33" t="str">
        <f t="shared" si="30"/>
        <v>&gt;=80%</v>
      </c>
      <c r="AQ1943" s="55" t="str">
        <f t="shared" si="31"/>
        <v>&gt;=75%</v>
      </c>
      <c r="AR1943" s="56" t="str">
        <f t="shared" si="32"/>
        <v>&gt;=50%</v>
      </c>
      <c r="AT1943" s="121">
        <v>0.8</v>
      </c>
    </row>
    <row r="1944" spans="1:46" ht="15.75" customHeight="1" x14ac:dyDescent="0.25">
      <c r="A1944" s="6">
        <v>29030450</v>
      </c>
      <c r="B1944" s="7" t="s">
        <v>26</v>
      </c>
      <c r="C1944" s="7" t="s">
        <v>349</v>
      </c>
      <c r="D1944" s="7" t="s">
        <v>347</v>
      </c>
      <c r="E1944" s="7" t="s">
        <v>313</v>
      </c>
      <c r="F1944" s="7">
        <v>2</v>
      </c>
      <c r="G1944" s="7">
        <v>60</v>
      </c>
      <c r="H1944" s="7">
        <v>-75.262388889999997</v>
      </c>
      <c r="I1944" s="29">
        <v>9.9329722199999999</v>
      </c>
      <c r="J1944" s="6" t="s">
        <v>1908</v>
      </c>
      <c r="K1944" s="30">
        <v>27499</v>
      </c>
      <c r="L1944" s="30"/>
      <c r="M1944" s="7" t="s">
        <v>1911</v>
      </c>
      <c r="N1944" s="29" t="s">
        <v>1910</v>
      </c>
      <c r="O1944" s="31">
        <v>46.266666666666666</v>
      </c>
      <c r="P1944" s="31">
        <v>48.531034482758621</v>
      </c>
      <c r="Q1944" s="31">
        <v>102.5</v>
      </c>
      <c r="R1944" s="31">
        <v>186.45714285714286</v>
      </c>
      <c r="S1944" s="31">
        <v>213.04642857142855</v>
      </c>
      <c r="T1944" s="31">
        <v>163.52500000000001</v>
      </c>
      <c r="U1944" s="31">
        <v>178.18620689655171</v>
      </c>
      <c r="V1944" s="31">
        <v>219.62</v>
      </c>
      <c r="W1944" s="31">
        <v>231.9344827586207</v>
      </c>
      <c r="X1944" s="31">
        <v>275.76551724137931</v>
      </c>
      <c r="Y1944" s="31">
        <v>199.51538461538459</v>
      </c>
      <c r="Z1944" s="31">
        <v>114.09230769230768</v>
      </c>
      <c r="AA1944" s="4">
        <f t="shared" si="29"/>
        <v>1979.4401717822407</v>
      </c>
      <c r="AB1944" s="32">
        <v>339</v>
      </c>
      <c r="AC1944" s="17">
        <v>0.94166666666666665</v>
      </c>
      <c r="AD1944" s="36">
        <v>1</v>
      </c>
      <c r="AE1944" s="36">
        <v>0.96666666666666667</v>
      </c>
      <c r="AF1944" s="36">
        <v>0.9</v>
      </c>
      <c r="AG1944" s="36">
        <v>0.93333333333333335</v>
      </c>
      <c r="AH1944" s="36">
        <v>0.93333333333333335</v>
      </c>
      <c r="AI1944" s="36">
        <v>0.93333333333333335</v>
      </c>
      <c r="AJ1944" s="36">
        <v>0.96666666666666667</v>
      </c>
      <c r="AK1944" s="36">
        <v>1</v>
      </c>
      <c r="AL1944" s="36">
        <v>0.96666666666666667</v>
      </c>
      <c r="AM1944" s="36">
        <v>0.96666666666666667</v>
      </c>
      <c r="AN1944" s="36">
        <v>0.8666666666666667</v>
      </c>
      <c r="AO1944" s="36">
        <v>0.8666666666666667</v>
      </c>
      <c r="AP1944" s="33" t="str">
        <f t="shared" si="30"/>
        <v>&gt;=80%</v>
      </c>
      <c r="AQ1944" s="55" t="str">
        <f t="shared" si="31"/>
        <v>&gt;=75%</v>
      </c>
      <c r="AR1944" s="56" t="str">
        <f t="shared" si="32"/>
        <v>&gt;=50%</v>
      </c>
      <c r="AT1944" s="121">
        <v>0.8</v>
      </c>
    </row>
    <row r="1945" spans="1:46" ht="15.75" customHeight="1" x14ac:dyDescent="0.25">
      <c r="A1945" s="6">
        <v>29030470</v>
      </c>
      <c r="B1945" s="7" t="s">
        <v>26</v>
      </c>
      <c r="C1945" s="7" t="s">
        <v>2702</v>
      </c>
      <c r="D1945" s="7" t="s">
        <v>331</v>
      </c>
      <c r="E1945" s="7" t="s">
        <v>313</v>
      </c>
      <c r="F1945" s="7">
        <v>2</v>
      </c>
      <c r="G1945" s="7">
        <v>60</v>
      </c>
      <c r="H1945" s="7">
        <v>-75.316666669999989</v>
      </c>
      <c r="I1945" s="29">
        <v>9.8000000000000007</v>
      </c>
      <c r="J1945" s="6" t="s">
        <v>1890</v>
      </c>
      <c r="K1945" s="30">
        <v>29113</v>
      </c>
      <c r="L1945" s="30">
        <v>37302</v>
      </c>
      <c r="M1945" s="7" t="s">
        <v>1911</v>
      </c>
      <c r="N1945" s="29" t="s">
        <v>1910</v>
      </c>
      <c r="O1945" s="31">
        <v>36.345454545454544</v>
      </c>
      <c r="P1945" s="31">
        <v>64.454545454545453</v>
      </c>
      <c r="Q1945" s="31">
        <v>79.818181818181827</v>
      </c>
      <c r="R1945" s="31">
        <v>215.86363636363637</v>
      </c>
      <c r="S1945" s="31">
        <v>285.40909090909093</v>
      </c>
      <c r="T1945" s="31">
        <v>248.4636363636364</v>
      </c>
      <c r="U1945" s="31">
        <v>155.26363636363638</v>
      </c>
      <c r="V1945" s="31">
        <v>225.9909090909091</v>
      </c>
      <c r="W1945" s="31">
        <v>243.7</v>
      </c>
      <c r="X1945" s="31">
        <v>235.67272727272729</v>
      </c>
      <c r="Y1945" s="31">
        <v>214.40909090909091</v>
      </c>
      <c r="Z1945" s="31">
        <v>114.6090909090909</v>
      </c>
      <c r="AA1945" s="4">
        <f t="shared" si="29"/>
        <v>2120.0000000000005</v>
      </c>
      <c r="AB1945" s="32">
        <v>132</v>
      </c>
      <c r="AC1945" s="17">
        <v>0.36666666666666664</v>
      </c>
      <c r="AD1945" s="36">
        <v>0.36666666666666664</v>
      </c>
      <c r="AE1945" s="36">
        <v>0.36666666666666664</v>
      </c>
      <c r="AF1945" s="36">
        <v>0.36666666666666664</v>
      </c>
      <c r="AG1945" s="36">
        <v>0.36666666666666664</v>
      </c>
      <c r="AH1945" s="36">
        <v>0.36666666666666664</v>
      </c>
      <c r="AI1945" s="36">
        <v>0.36666666666666664</v>
      </c>
      <c r="AJ1945" s="36">
        <v>0.36666666666666664</v>
      </c>
      <c r="AK1945" s="36">
        <v>0.36666666666666664</v>
      </c>
      <c r="AL1945" s="36">
        <v>0.36666666666666664</v>
      </c>
      <c r="AM1945" s="36">
        <v>0.36666666666666664</v>
      </c>
      <c r="AN1945" s="36">
        <v>0.36666666666666664</v>
      </c>
      <c r="AO1945" s="36">
        <v>0.36666666666666664</v>
      </c>
      <c r="AP1945" s="33" t="str">
        <f t="shared" si="30"/>
        <v>-</v>
      </c>
      <c r="AQ1945" s="55" t="str">
        <f t="shared" si="31"/>
        <v>-</v>
      </c>
      <c r="AR1945" s="56" t="str">
        <f t="shared" si="32"/>
        <v>-</v>
      </c>
      <c r="AS1945" s="34" t="s">
        <v>1890</v>
      </c>
      <c r="AT1945" s="122" t="s">
        <v>5208</v>
      </c>
    </row>
    <row r="1946" spans="1:46" ht="15.75" customHeight="1" x14ac:dyDescent="0.25">
      <c r="A1946" s="6">
        <v>29030480</v>
      </c>
      <c r="B1946" s="7" t="s">
        <v>26</v>
      </c>
      <c r="C1946" s="7" t="s">
        <v>330</v>
      </c>
      <c r="D1946" s="7" t="s">
        <v>331</v>
      </c>
      <c r="E1946" s="7" t="s">
        <v>313</v>
      </c>
      <c r="F1946" s="7">
        <v>2</v>
      </c>
      <c r="G1946" s="7">
        <v>60</v>
      </c>
      <c r="H1946" s="7">
        <v>-75.310555560000012</v>
      </c>
      <c r="I1946" s="29">
        <v>9.8552777799999998</v>
      </c>
      <c r="J1946" s="6" t="s">
        <v>1908</v>
      </c>
      <c r="K1946" s="30">
        <v>29113</v>
      </c>
      <c r="L1946" s="30"/>
      <c r="M1946" s="7" t="s">
        <v>1911</v>
      </c>
      <c r="N1946" s="29" t="s">
        <v>1910</v>
      </c>
      <c r="O1946" s="31">
        <v>39.549999999999997</v>
      </c>
      <c r="P1946" s="31">
        <v>47.855555555555561</v>
      </c>
      <c r="Q1946" s="31">
        <v>88.003999999999976</v>
      </c>
      <c r="R1946" s="31">
        <v>182.80740740740737</v>
      </c>
      <c r="S1946" s="31">
        <v>218.57777777777775</v>
      </c>
      <c r="T1946" s="31">
        <v>202.71785714285707</v>
      </c>
      <c r="U1946" s="31">
        <v>159.24814814814812</v>
      </c>
      <c r="V1946" s="31">
        <v>198.47037037037038</v>
      </c>
      <c r="W1946" s="31">
        <v>273.97692307692307</v>
      </c>
      <c r="X1946" s="31">
        <v>287.42692307692312</v>
      </c>
      <c r="Y1946" s="31">
        <v>256.11923076923074</v>
      </c>
      <c r="Z1946" s="31">
        <v>131.02692307692305</v>
      </c>
      <c r="AA1946" s="4">
        <f t="shared" si="29"/>
        <v>2085.7811164021164</v>
      </c>
      <c r="AB1946" s="32">
        <v>320</v>
      </c>
      <c r="AC1946" s="17">
        <v>0.88888888888888884</v>
      </c>
      <c r="AD1946" s="36">
        <v>0.93333333333333335</v>
      </c>
      <c r="AE1946" s="36">
        <v>0.9</v>
      </c>
      <c r="AF1946" s="36">
        <v>0.83333333333333337</v>
      </c>
      <c r="AG1946" s="36">
        <v>0.9</v>
      </c>
      <c r="AH1946" s="36">
        <v>0.9</v>
      </c>
      <c r="AI1946" s="36">
        <v>0.93333333333333335</v>
      </c>
      <c r="AJ1946" s="36">
        <v>0.9</v>
      </c>
      <c r="AK1946" s="36">
        <v>0.9</v>
      </c>
      <c r="AL1946" s="36">
        <v>0.8666666666666667</v>
      </c>
      <c r="AM1946" s="36">
        <v>0.8666666666666667</v>
      </c>
      <c r="AN1946" s="36">
        <v>0.8666666666666667</v>
      </c>
      <c r="AO1946" s="36">
        <v>0.8666666666666667</v>
      </c>
      <c r="AP1946" s="33" t="str">
        <f t="shared" si="30"/>
        <v>&gt;=80%</v>
      </c>
      <c r="AQ1946" s="55" t="str">
        <f t="shared" si="31"/>
        <v>&gt;=75%</v>
      </c>
      <c r="AR1946" s="56" t="str">
        <f t="shared" si="32"/>
        <v>&gt;=50%</v>
      </c>
      <c r="AT1946" s="121">
        <v>0.8</v>
      </c>
    </row>
    <row r="1947" spans="1:46" ht="15.75" customHeight="1" x14ac:dyDescent="0.25">
      <c r="A1947" s="6">
        <v>29030490</v>
      </c>
      <c r="B1947" s="7" t="s">
        <v>26</v>
      </c>
      <c r="C1947" s="7" t="s">
        <v>655</v>
      </c>
      <c r="D1947" s="7" t="s">
        <v>331</v>
      </c>
      <c r="E1947" s="7" t="s">
        <v>313</v>
      </c>
      <c r="F1947" s="7">
        <v>2</v>
      </c>
      <c r="G1947" s="7">
        <v>60</v>
      </c>
      <c r="H1947" s="7">
        <v>-75.316666669999989</v>
      </c>
      <c r="I1947" s="29">
        <v>9.81666667</v>
      </c>
      <c r="J1947" s="6" t="s">
        <v>1890</v>
      </c>
      <c r="K1947" s="30">
        <v>27499</v>
      </c>
      <c r="L1947" s="30">
        <v>37302</v>
      </c>
      <c r="M1947" s="7" t="s">
        <v>1911</v>
      </c>
      <c r="N1947" s="29" t="s">
        <v>1910</v>
      </c>
      <c r="O1947" s="31">
        <v>32.916666666666664</v>
      </c>
      <c r="P1947" s="31">
        <v>44.545454545454547</v>
      </c>
      <c r="Q1947" s="31">
        <v>67</v>
      </c>
      <c r="R1947" s="31">
        <v>181.36363636363637</v>
      </c>
      <c r="S1947" s="31">
        <v>247.27272727272728</v>
      </c>
      <c r="T1947" s="31">
        <v>224</v>
      </c>
      <c r="U1947" s="31">
        <v>158.9</v>
      </c>
      <c r="V1947" s="31">
        <v>212.36363636363637</v>
      </c>
      <c r="W1947" s="31">
        <v>245.04000000000002</v>
      </c>
      <c r="X1947" s="31">
        <v>260.45454545454544</v>
      </c>
      <c r="Y1947" s="31">
        <v>202.54545454545453</v>
      </c>
      <c r="Z1947" s="31">
        <v>145.4</v>
      </c>
      <c r="AA1947" s="4">
        <f t="shared" si="29"/>
        <v>2021.8021212121212</v>
      </c>
      <c r="AB1947" s="32">
        <v>129</v>
      </c>
      <c r="AC1947" s="17">
        <v>0.35833333333333334</v>
      </c>
      <c r="AD1947" s="36">
        <v>0.4</v>
      </c>
      <c r="AE1947" s="36">
        <v>0.36666666666666664</v>
      </c>
      <c r="AF1947" s="36">
        <v>0.36666666666666664</v>
      </c>
      <c r="AG1947" s="36">
        <v>0.36666666666666664</v>
      </c>
      <c r="AH1947" s="36">
        <v>0.36666666666666664</v>
      </c>
      <c r="AI1947" s="36">
        <v>0.33333333333333331</v>
      </c>
      <c r="AJ1947" s="36">
        <v>0.33333333333333331</v>
      </c>
      <c r="AK1947" s="36">
        <v>0.36666666666666664</v>
      </c>
      <c r="AL1947" s="36">
        <v>0.33333333333333331</v>
      </c>
      <c r="AM1947" s="36">
        <v>0.36666666666666664</v>
      </c>
      <c r="AN1947" s="36">
        <v>0.36666666666666664</v>
      </c>
      <c r="AO1947" s="36">
        <v>0.33333333333333331</v>
      </c>
      <c r="AP1947" s="33" t="str">
        <f t="shared" si="30"/>
        <v>-</v>
      </c>
      <c r="AQ1947" s="55" t="str">
        <f t="shared" si="31"/>
        <v>-</v>
      </c>
      <c r="AR1947" s="56" t="str">
        <f t="shared" si="32"/>
        <v>-</v>
      </c>
      <c r="AS1947" s="34" t="s">
        <v>1890</v>
      </c>
      <c r="AT1947" s="122" t="s">
        <v>5208</v>
      </c>
    </row>
    <row r="1948" spans="1:46" ht="15.75" customHeight="1" x14ac:dyDescent="0.25">
      <c r="A1948" s="6">
        <v>29030500</v>
      </c>
      <c r="B1948" s="7" t="s">
        <v>26</v>
      </c>
      <c r="C1948" s="7" t="s">
        <v>363</v>
      </c>
      <c r="D1948" s="7" t="s">
        <v>364</v>
      </c>
      <c r="E1948" s="7" t="s">
        <v>313</v>
      </c>
      <c r="F1948" s="7">
        <v>2</v>
      </c>
      <c r="G1948" s="7">
        <v>60</v>
      </c>
      <c r="H1948" s="7">
        <v>-75.215833329999995</v>
      </c>
      <c r="I1948" s="29">
        <v>9.8738888899999999</v>
      </c>
      <c r="J1948" s="6" t="s">
        <v>1908</v>
      </c>
      <c r="K1948" s="30">
        <v>27499</v>
      </c>
      <c r="L1948" s="30"/>
      <c r="M1948" s="7" t="s">
        <v>1911</v>
      </c>
      <c r="N1948" s="29" t="s">
        <v>1910</v>
      </c>
      <c r="O1948" s="31">
        <v>46.137931034482762</v>
      </c>
      <c r="P1948" s="31">
        <v>52.262068965517237</v>
      </c>
      <c r="Q1948" s="31">
        <v>99.166666666666671</v>
      </c>
      <c r="R1948" s="31">
        <v>179.44482758620688</v>
      </c>
      <c r="S1948" s="31">
        <v>211.10344827586206</v>
      </c>
      <c r="T1948" s="31">
        <v>141.16666666666666</v>
      </c>
      <c r="U1948" s="31">
        <v>141.03333333333333</v>
      </c>
      <c r="V1948" s="31">
        <v>209.91333333333333</v>
      </c>
      <c r="W1948" s="31">
        <v>205.92068965517245</v>
      </c>
      <c r="X1948" s="31">
        <v>237.76428571428571</v>
      </c>
      <c r="Y1948" s="31">
        <v>211.64814814814815</v>
      </c>
      <c r="Z1948" s="31">
        <v>110.39599999999999</v>
      </c>
      <c r="AA1948" s="4">
        <f t="shared" si="29"/>
        <v>1845.9573993796751</v>
      </c>
      <c r="AB1948" s="32">
        <v>345</v>
      </c>
      <c r="AC1948" s="17">
        <v>0.95833333333333337</v>
      </c>
      <c r="AD1948" s="36">
        <v>0.96666666666666667</v>
      </c>
      <c r="AE1948" s="36">
        <v>0.96666666666666667</v>
      </c>
      <c r="AF1948" s="36">
        <v>1</v>
      </c>
      <c r="AG1948" s="36">
        <v>0.96666666666666667</v>
      </c>
      <c r="AH1948" s="36">
        <v>0.96666666666666667</v>
      </c>
      <c r="AI1948" s="36">
        <v>1</v>
      </c>
      <c r="AJ1948" s="36">
        <v>1</v>
      </c>
      <c r="AK1948" s="36">
        <v>1</v>
      </c>
      <c r="AL1948" s="36">
        <v>0.96666666666666667</v>
      </c>
      <c r="AM1948" s="36">
        <v>0.93333333333333335</v>
      </c>
      <c r="AN1948" s="36">
        <v>0.9</v>
      </c>
      <c r="AO1948" s="36">
        <v>0.83333333333333337</v>
      </c>
      <c r="AP1948" s="33" t="str">
        <f t="shared" si="30"/>
        <v>&gt;=80%</v>
      </c>
      <c r="AQ1948" s="55" t="str">
        <f t="shared" si="31"/>
        <v>&gt;=75%</v>
      </c>
      <c r="AR1948" s="56" t="str">
        <f t="shared" si="32"/>
        <v>&gt;=50%</v>
      </c>
      <c r="AT1948" s="121">
        <v>0.8</v>
      </c>
    </row>
    <row r="1949" spans="1:46" ht="15.75" customHeight="1" x14ac:dyDescent="0.25">
      <c r="A1949" s="6">
        <v>29030510</v>
      </c>
      <c r="B1949" s="7" t="s">
        <v>54</v>
      </c>
      <c r="C1949" s="7" t="s">
        <v>2703</v>
      </c>
      <c r="D1949" s="7" t="s">
        <v>331</v>
      </c>
      <c r="E1949" s="7" t="s">
        <v>313</v>
      </c>
      <c r="F1949" s="7">
        <v>2</v>
      </c>
      <c r="G1949" s="7">
        <v>60</v>
      </c>
      <c r="H1949" s="7">
        <v>-75.290000000000006</v>
      </c>
      <c r="I1949" s="29">
        <v>9.8699999999999992</v>
      </c>
      <c r="J1949" s="6" t="s">
        <v>1908</v>
      </c>
      <c r="K1949" s="30">
        <v>28505</v>
      </c>
      <c r="L1949" s="30"/>
      <c r="M1949" s="7" t="s">
        <v>1911</v>
      </c>
      <c r="N1949" s="29" t="s">
        <v>1910</v>
      </c>
      <c r="O1949" s="31">
        <v>46.730769230769219</v>
      </c>
      <c r="P1949" s="31">
        <v>50.235999999999983</v>
      </c>
      <c r="Q1949" s="31">
        <v>117.52692307692308</v>
      </c>
      <c r="R1949" s="31">
        <v>223.78695652173911</v>
      </c>
      <c r="S1949" s="31">
        <v>239.42083333333332</v>
      </c>
      <c r="T1949" s="31">
        <v>155.78</v>
      </c>
      <c r="U1949" s="31">
        <v>169.10399999999998</v>
      </c>
      <c r="V1949" s="31">
        <v>212.33199999999994</v>
      </c>
      <c r="W1949" s="31">
        <v>236.12916666666663</v>
      </c>
      <c r="X1949" s="31">
        <v>252.35454545454542</v>
      </c>
      <c r="Y1949" s="31">
        <v>242.3761904761904</v>
      </c>
      <c r="Z1949" s="31">
        <v>114.00416666666668</v>
      </c>
      <c r="AA1949" s="4">
        <f t="shared" si="29"/>
        <v>2059.7815514268336</v>
      </c>
      <c r="AB1949" s="32">
        <v>290</v>
      </c>
      <c r="AC1949" s="17">
        <v>0.80555555555555558</v>
      </c>
      <c r="AD1949" s="36">
        <v>0.8666666666666667</v>
      </c>
      <c r="AE1949" s="36">
        <v>0.83333333333333337</v>
      </c>
      <c r="AF1949" s="36">
        <v>0.8666666666666667</v>
      </c>
      <c r="AG1949" s="36">
        <v>0.76666666666666672</v>
      </c>
      <c r="AH1949" s="36">
        <v>0.8</v>
      </c>
      <c r="AI1949" s="36">
        <v>0.83333333333333337</v>
      </c>
      <c r="AJ1949" s="36">
        <v>0.83333333333333337</v>
      </c>
      <c r="AK1949" s="36">
        <v>0.83333333333333337</v>
      </c>
      <c r="AL1949" s="36">
        <v>0.8</v>
      </c>
      <c r="AM1949" s="36">
        <v>0.73333333333333328</v>
      </c>
      <c r="AN1949" s="36">
        <v>0.7</v>
      </c>
      <c r="AO1949" s="36">
        <v>0.8</v>
      </c>
      <c r="AP1949" s="33" t="str">
        <f t="shared" si="30"/>
        <v>-</v>
      </c>
      <c r="AQ1949" s="55" t="str">
        <f t="shared" si="31"/>
        <v>-</v>
      </c>
      <c r="AR1949" s="56" t="str">
        <f t="shared" si="32"/>
        <v>&gt;=50%</v>
      </c>
      <c r="AT1949" s="122" t="s">
        <v>5208</v>
      </c>
    </row>
    <row r="1950" spans="1:46" ht="15.75" customHeight="1" x14ac:dyDescent="0.25">
      <c r="A1950" s="6">
        <v>29030520</v>
      </c>
      <c r="B1950" s="7" t="s">
        <v>26</v>
      </c>
      <c r="C1950" s="7" t="s">
        <v>1088</v>
      </c>
      <c r="D1950" s="7" t="s">
        <v>371</v>
      </c>
      <c r="E1950" s="7" t="s">
        <v>313</v>
      </c>
      <c r="F1950" s="7">
        <v>2</v>
      </c>
      <c r="G1950" s="7">
        <v>70</v>
      </c>
      <c r="H1950" s="7">
        <v>-75.21719444</v>
      </c>
      <c r="I1950" s="29">
        <v>9.9493055600000009</v>
      </c>
      <c r="J1950" s="6" t="s">
        <v>1908</v>
      </c>
      <c r="K1950" s="30">
        <v>27499</v>
      </c>
      <c r="L1950" s="30"/>
      <c r="M1950" s="7" t="s">
        <v>1911</v>
      </c>
      <c r="N1950" s="29" t="s">
        <v>1910</v>
      </c>
      <c r="O1950" s="31">
        <v>48.811999999999998</v>
      </c>
      <c r="P1950" s="31">
        <v>37.484615384615388</v>
      </c>
      <c r="Q1950" s="31">
        <v>94.300000000000011</v>
      </c>
      <c r="R1950" s="31">
        <v>195.78214285714282</v>
      </c>
      <c r="S1950" s="31">
        <v>301.42857142857139</v>
      </c>
      <c r="T1950" s="31">
        <v>219.65769230769232</v>
      </c>
      <c r="U1950" s="31">
        <v>258.85714285714283</v>
      </c>
      <c r="V1950" s="31">
        <v>292.24444444444447</v>
      </c>
      <c r="W1950" s="31">
        <v>298.20800000000003</v>
      </c>
      <c r="X1950" s="31">
        <v>288.55454545454546</v>
      </c>
      <c r="Y1950" s="31">
        <v>268.63599999999997</v>
      </c>
      <c r="Z1950" s="31">
        <v>116.36521739130433</v>
      </c>
      <c r="AA1950" s="4">
        <f t="shared" si="29"/>
        <v>2420.3303721254588</v>
      </c>
      <c r="AB1950" s="32">
        <v>312</v>
      </c>
      <c r="AC1950" s="17">
        <v>0.8666666666666667</v>
      </c>
      <c r="AD1950" s="36">
        <v>0.83333333333333337</v>
      </c>
      <c r="AE1950" s="36">
        <v>0.8666666666666667</v>
      </c>
      <c r="AF1950" s="36">
        <v>0.96666666666666667</v>
      </c>
      <c r="AG1950" s="36">
        <v>0.93333333333333335</v>
      </c>
      <c r="AH1950" s="36">
        <v>0.93333333333333335</v>
      </c>
      <c r="AI1950" s="36">
        <v>0.8666666666666667</v>
      </c>
      <c r="AJ1950" s="36">
        <v>0.93333333333333335</v>
      </c>
      <c r="AK1950" s="36">
        <v>0.9</v>
      </c>
      <c r="AL1950" s="36">
        <v>0.83333333333333337</v>
      </c>
      <c r="AM1950" s="36">
        <v>0.73333333333333328</v>
      </c>
      <c r="AN1950" s="36">
        <v>0.83333333333333337</v>
      </c>
      <c r="AO1950" s="36">
        <v>0.76666666666666672</v>
      </c>
      <c r="AP1950" s="33" t="str">
        <f t="shared" si="30"/>
        <v>-</v>
      </c>
      <c r="AQ1950" s="55" t="str">
        <f t="shared" si="31"/>
        <v>-</v>
      </c>
      <c r="AR1950" s="56" t="str">
        <f t="shared" si="32"/>
        <v>&gt;=50%</v>
      </c>
      <c r="AT1950" s="122" t="s">
        <v>5208</v>
      </c>
    </row>
    <row r="1951" spans="1:46" ht="15.75" customHeight="1" x14ac:dyDescent="0.25">
      <c r="A1951" s="6">
        <v>29030530</v>
      </c>
      <c r="B1951" s="7" t="s">
        <v>26</v>
      </c>
      <c r="C1951" s="7" t="s">
        <v>352</v>
      </c>
      <c r="D1951" s="7" t="s">
        <v>347</v>
      </c>
      <c r="E1951" s="7" t="s">
        <v>313</v>
      </c>
      <c r="F1951" s="7">
        <v>2</v>
      </c>
      <c r="G1951" s="7">
        <v>60</v>
      </c>
      <c r="H1951" s="7">
        <v>-75.235833329999991</v>
      </c>
      <c r="I1951" s="29">
        <v>9.919166670000001</v>
      </c>
      <c r="J1951" s="6" t="s">
        <v>1908</v>
      </c>
      <c r="K1951" s="30">
        <v>27499</v>
      </c>
      <c r="L1951" s="30"/>
      <c r="M1951" s="7" t="s">
        <v>1911</v>
      </c>
      <c r="N1951" s="29" t="s">
        <v>1910</v>
      </c>
      <c r="O1951" s="31">
        <v>24.310714285714287</v>
      </c>
      <c r="P1951" s="31">
        <v>26.027586206896554</v>
      </c>
      <c r="Q1951" s="31">
        <v>61.958620689655177</v>
      </c>
      <c r="R1951" s="31">
        <v>137.01851851851853</v>
      </c>
      <c r="S1951" s="31">
        <v>216.58518518518517</v>
      </c>
      <c r="T1951" s="31">
        <v>207.25599999999997</v>
      </c>
      <c r="U1951" s="31">
        <v>210.91111111111113</v>
      </c>
      <c r="V1951" s="31">
        <v>232.04814814814813</v>
      </c>
      <c r="W1951" s="31">
        <v>284.02592592592595</v>
      </c>
      <c r="X1951" s="31">
        <v>289.7074074074074</v>
      </c>
      <c r="Y1951" s="31">
        <v>227.46799999999999</v>
      </c>
      <c r="Z1951" s="31">
        <v>108.32307692307691</v>
      </c>
      <c r="AA1951" s="4">
        <f t="shared" si="29"/>
        <v>2025.6402944016393</v>
      </c>
      <c r="AB1951" s="32">
        <v>324</v>
      </c>
      <c r="AC1951" s="17">
        <v>0.9</v>
      </c>
      <c r="AD1951" s="36">
        <v>0.93333333333333335</v>
      </c>
      <c r="AE1951" s="36">
        <v>0.96666666666666667</v>
      </c>
      <c r="AF1951" s="36">
        <v>0.96666666666666667</v>
      </c>
      <c r="AG1951" s="36">
        <v>0.9</v>
      </c>
      <c r="AH1951" s="36">
        <v>0.9</v>
      </c>
      <c r="AI1951" s="36">
        <v>0.83333333333333337</v>
      </c>
      <c r="AJ1951" s="36">
        <v>0.9</v>
      </c>
      <c r="AK1951" s="36">
        <v>0.9</v>
      </c>
      <c r="AL1951" s="36">
        <v>0.9</v>
      </c>
      <c r="AM1951" s="36">
        <v>0.9</v>
      </c>
      <c r="AN1951" s="36">
        <v>0.83333333333333337</v>
      </c>
      <c r="AO1951" s="36">
        <v>0.8666666666666667</v>
      </c>
      <c r="AP1951" s="33" t="str">
        <f t="shared" si="30"/>
        <v>&gt;=80%</v>
      </c>
      <c r="AQ1951" s="55" t="str">
        <f t="shared" si="31"/>
        <v>&gt;=75%</v>
      </c>
      <c r="AR1951" s="56" t="str">
        <f t="shared" si="32"/>
        <v>&gt;=50%</v>
      </c>
      <c r="AT1951" s="121">
        <v>0.8</v>
      </c>
    </row>
    <row r="1952" spans="1:46" ht="15.75" customHeight="1" x14ac:dyDescent="0.25">
      <c r="A1952" s="6">
        <v>29030570</v>
      </c>
      <c r="B1952" s="7" t="s">
        <v>54</v>
      </c>
      <c r="C1952" s="7" t="s">
        <v>370</v>
      </c>
      <c r="D1952" s="7" t="s">
        <v>371</v>
      </c>
      <c r="E1952" s="7" t="s">
        <v>313</v>
      </c>
      <c r="F1952" s="7">
        <v>2</v>
      </c>
      <c r="G1952" s="7">
        <v>100</v>
      </c>
      <c r="H1952" s="7">
        <v>-75.186111109999999</v>
      </c>
      <c r="I1952" s="29">
        <v>9.9583333300000003</v>
      </c>
      <c r="J1952" s="6" t="s">
        <v>1908</v>
      </c>
      <c r="K1952" s="30">
        <v>23391</v>
      </c>
      <c r="L1952" s="30"/>
      <c r="M1952" s="7" t="s">
        <v>1911</v>
      </c>
      <c r="N1952" s="29" t="s">
        <v>1910</v>
      </c>
      <c r="O1952" s="31">
        <v>27.862068965517246</v>
      </c>
      <c r="P1952" s="31">
        <v>35.996551724137937</v>
      </c>
      <c r="Q1952" s="31">
        <v>83.558620689655172</v>
      </c>
      <c r="R1952" s="31">
        <v>173.86296296296297</v>
      </c>
      <c r="S1952" s="31">
        <v>195.73571428571429</v>
      </c>
      <c r="T1952" s="31">
        <v>160.60357142857143</v>
      </c>
      <c r="U1952" s="31">
        <v>153.95714285714286</v>
      </c>
      <c r="V1952" s="31">
        <v>186.99642857142857</v>
      </c>
      <c r="W1952" s="31">
        <v>221.8</v>
      </c>
      <c r="X1952" s="31">
        <v>203.39259259259259</v>
      </c>
      <c r="Y1952" s="31">
        <v>213.77037037037033</v>
      </c>
      <c r="Z1952" s="31">
        <v>95.876923076923077</v>
      </c>
      <c r="AA1952" s="4">
        <f t="shared" si="29"/>
        <v>1753.4129475250163</v>
      </c>
      <c r="AB1952" s="32">
        <v>333</v>
      </c>
      <c r="AC1952" s="17">
        <v>0.92500000000000004</v>
      </c>
      <c r="AD1952" s="36">
        <v>0.96666666666666667</v>
      </c>
      <c r="AE1952" s="36">
        <v>0.96666666666666667</v>
      </c>
      <c r="AF1952" s="36">
        <v>0.96666666666666667</v>
      </c>
      <c r="AG1952" s="36">
        <v>0.9</v>
      </c>
      <c r="AH1952" s="36">
        <v>0.93333333333333335</v>
      </c>
      <c r="AI1952" s="36">
        <v>0.93333333333333335</v>
      </c>
      <c r="AJ1952" s="36">
        <v>0.93333333333333335</v>
      </c>
      <c r="AK1952" s="36">
        <v>0.93333333333333335</v>
      </c>
      <c r="AL1952" s="36">
        <v>0.9</v>
      </c>
      <c r="AM1952" s="36">
        <v>0.9</v>
      </c>
      <c r="AN1952" s="36">
        <v>0.9</v>
      </c>
      <c r="AO1952" s="36">
        <v>0.8666666666666667</v>
      </c>
      <c r="AP1952" s="33" t="str">
        <f t="shared" si="30"/>
        <v>&gt;=80%</v>
      </c>
      <c r="AQ1952" s="55" t="str">
        <f t="shared" si="31"/>
        <v>&gt;=75%</v>
      </c>
      <c r="AR1952" s="56" t="str">
        <f t="shared" si="32"/>
        <v>&gt;=50%</v>
      </c>
      <c r="AT1952" s="121">
        <v>0.8</v>
      </c>
    </row>
    <row r="1953" spans="1:46" ht="15.75" customHeight="1" x14ac:dyDescent="0.25">
      <c r="A1953" s="6">
        <v>29030640</v>
      </c>
      <c r="B1953" s="7" t="s">
        <v>26</v>
      </c>
      <c r="C1953" s="7" t="s">
        <v>2704</v>
      </c>
      <c r="D1953" s="7" t="s">
        <v>288</v>
      </c>
      <c r="E1953" s="7" t="s">
        <v>266</v>
      </c>
      <c r="F1953" s="7">
        <v>2</v>
      </c>
      <c r="G1953" s="7">
        <v>9</v>
      </c>
      <c r="H1953" s="7">
        <v>-75.116666670000001</v>
      </c>
      <c r="I1953" s="29">
        <v>10.516666670000001</v>
      </c>
      <c r="J1953" s="6" t="s">
        <v>1890</v>
      </c>
      <c r="K1953" s="30">
        <v>28778</v>
      </c>
      <c r="L1953" s="30">
        <v>37391</v>
      </c>
      <c r="M1953" s="7" t="s">
        <v>1911</v>
      </c>
      <c r="N1953" s="29" t="s">
        <v>1910</v>
      </c>
      <c r="O1953" s="31">
        <v>10.833333333333334</v>
      </c>
      <c r="P1953" s="31">
        <v>4.5666666666666664</v>
      </c>
      <c r="Q1953" s="31">
        <v>10.266666666666667</v>
      </c>
      <c r="R1953" s="31">
        <v>62.958333333333336</v>
      </c>
      <c r="S1953" s="31">
        <v>140.42727272727274</v>
      </c>
      <c r="T1953" s="31">
        <v>83.6</v>
      </c>
      <c r="U1953" s="31">
        <v>91.58</v>
      </c>
      <c r="V1953" s="31">
        <v>96.16</v>
      </c>
      <c r="W1953" s="31">
        <v>88.7</v>
      </c>
      <c r="X1953" s="31">
        <v>161.71111111111111</v>
      </c>
      <c r="Y1953" s="31">
        <v>115.27777777777777</v>
      </c>
      <c r="Z1953" s="31">
        <v>17.399999999999999</v>
      </c>
      <c r="AA1953" s="4">
        <f t="shared" si="29"/>
        <v>883.48116161616156</v>
      </c>
      <c r="AB1953" s="32">
        <v>127</v>
      </c>
      <c r="AC1953" s="17">
        <v>0.3527777777777778</v>
      </c>
      <c r="AD1953" s="36">
        <v>0.4</v>
      </c>
      <c r="AE1953" s="36">
        <v>0.4</v>
      </c>
      <c r="AF1953" s="36">
        <v>0.4</v>
      </c>
      <c r="AG1953" s="36">
        <v>0.4</v>
      </c>
      <c r="AH1953" s="36">
        <v>0.36666666666666664</v>
      </c>
      <c r="AI1953" s="36">
        <v>0.33333333333333331</v>
      </c>
      <c r="AJ1953" s="36">
        <v>0.33333333333333331</v>
      </c>
      <c r="AK1953" s="36">
        <v>0.33333333333333331</v>
      </c>
      <c r="AL1953" s="36">
        <v>0.33333333333333331</v>
      </c>
      <c r="AM1953" s="36">
        <v>0.3</v>
      </c>
      <c r="AN1953" s="36">
        <v>0.3</v>
      </c>
      <c r="AO1953" s="36">
        <v>0.33333333333333331</v>
      </c>
      <c r="AP1953" s="33" t="str">
        <f t="shared" si="30"/>
        <v>-</v>
      </c>
      <c r="AQ1953" s="55" t="str">
        <f t="shared" si="31"/>
        <v>-</v>
      </c>
      <c r="AR1953" s="56" t="str">
        <f t="shared" si="32"/>
        <v>-</v>
      </c>
      <c r="AS1953" s="34" t="s">
        <v>1890</v>
      </c>
      <c r="AT1953" s="122" t="s">
        <v>5208</v>
      </c>
    </row>
    <row r="1954" spans="1:46" ht="15.75" customHeight="1" x14ac:dyDescent="0.25">
      <c r="A1954" s="6">
        <v>29030650</v>
      </c>
      <c r="B1954" s="7" t="s">
        <v>26</v>
      </c>
      <c r="C1954" s="7" t="s">
        <v>2705</v>
      </c>
      <c r="D1954" s="7" t="s">
        <v>288</v>
      </c>
      <c r="E1954" s="7" t="s">
        <v>266</v>
      </c>
      <c r="F1954" s="7">
        <v>2</v>
      </c>
      <c r="G1954" s="7">
        <v>10</v>
      </c>
      <c r="H1954" s="7">
        <v>-75.150000000000006</v>
      </c>
      <c r="I1954" s="29">
        <v>10.5</v>
      </c>
      <c r="J1954" s="6" t="s">
        <v>1890</v>
      </c>
      <c r="K1954" s="30">
        <v>28778</v>
      </c>
      <c r="L1954" s="30">
        <v>37391</v>
      </c>
      <c r="M1954" s="7" t="s">
        <v>1911</v>
      </c>
      <c r="N1954" s="29" t="s">
        <v>1910</v>
      </c>
      <c r="O1954" s="31">
        <v>8.545454545454545</v>
      </c>
      <c r="P1954" s="31">
        <v>4.9090909090909092</v>
      </c>
      <c r="Q1954" s="31">
        <v>20.818181818181817</v>
      </c>
      <c r="R1954" s="31">
        <v>50.454545454545453</v>
      </c>
      <c r="S1954" s="31">
        <v>125.72727272727273</v>
      </c>
      <c r="T1954" s="31">
        <v>64.7</v>
      </c>
      <c r="U1954" s="31">
        <v>74.8</v>
      </c>
      <c r="V1954" s="31">
        <v>101.53999999999999</v>
      </c>
      <c r="W1954" s="31">
        <v>92.63636363636364</v>
      </c>
      <c r="X1954" s="31">
        <v>131.76249999999999</v>
      </c>
      <c r="Y1954" s="31">
        <v>89.625</v>
      </c>
      <c r="Z1954" s="31">
        <v>13.555555555555555</v>
      </c>
      <c r="AA1954" s="4">
        <f t="shared" si="29"/>
        <v>779.07396464646456</v>
      </c>
      <c r="AB1954" s="32">
        <v>122</v>
      </c>
      <c r="AC1954" s="17">
        <v>0.33888888888888891</v>
      </c>
      <c r="AD1954" s="36">
        <v>0.36666666666666664</v>
      </c>
      <c r="AE1954" s="36">
        <v>0.36666666666666664</v>
      </c>
      <c r="AF1954" s="36">
        <v>0.36666666666666664</v>
      </c>
      <c r="AG1954" s="36">
        <v>0.36666666666666664</v>
      </c>
      <c r="AH1954" s="36">
        <v>0.36666666666666664</v>
      </c>
      <c r="AI1954" s="36">
        <v>0.36666666666666664</v>
      </c>
      <c r="AJ1954" s="36">
        <v>0.33333333333333331</v>
      </c>
      <c r="AK1954" s="36">
        <v>0.33333333333333331</v>
      </c>
      <c r="AL1954" s="36">
        <v>0.36666666666666664</v>
      </c>
      <c r="AM1954" s="36">
        <v>0.26666666666666666</v>
      </c>
      <c r="AN1954" s="36">
        <v>0.26666666666666666</v>
      </c>
      <c r="AO1954" s="36">
        <v>0.3</v>
      </c>
      <c r="AP1954" s="33" t="str">
        <f t="shared" si="30"/>
        <v>-</v>
      </c>
      <c r="AQ1954" s="55" t="str">
        <f t="shared" si="31"/>
        <v>-</v>
      </c>
      <c r="AR1954" s="56" t="str">
        <f t="shared" si="32"/>
        <v>-</v>
      </c>
      <c r="AS1954" s="34" t="s">
        <v>1890</v>
      </c>
      <c r="AT1954" s="122" t="s">
        <v>5208</v>
      </c>
    </row>
    <row r="1955" spans="1:46" ht="15.75" customHeight="1" x14ac:dyDescent="0.25">
      <c r="A1955" s="6">
        <v>29030710</v>
      </c>
      <c r="B1955" s="7" t="s">
        <v>26</v>
      </c>
      <c r="C1955" s="7" t="s">
        <v>2706</v>
      </c>
      <c r="D1955" s="7" t="s">
        <v>347</v>
      </c>
      <c r="E1955" s="7" t="s">
        <v>313</v>
      </c>
      <c r="F1955" s="7">
        <v>2</v>
      </c>
      <c r="G1955" s="7">
        <v>10</v>
      </c>
      <c r="H1955" s="7">
        <v>-75.349999999999994</v>
      </c>
      <c r="I1955" s="29">
        <v>9.93333333</v>
      </c>
      <c r="J1955" s="6" t="s">
        <v>1890</v>
      </c>
      <c r="K1955" s="30">
        <v>29113</v>
      </c>
      <c r="L1955" s="30">
        <v>37302</v>
      </c>
      <c r="M1955" s="7" t="s">
        <v>1911</v>
      </c>
      <c r="N1955" s="29" t="s">
        <v>1910</v>
      </c>
      <c r="O1955" s="31">
        <v>45.936363636363637</v>
      </c>
      <c r="P1955" s="31">
        <v>43.781818181818181</v>
      </c>
      <c r="Q1955" s="31">
        <v>62.529999999999994</v>
      </c>
      <c r="R1955" s="31">
        <v>143.11818181818182</v>
      </c>
      <c r="S1955" s="31">
        <v>223.94545454545457</v>
      </c>
      <c r="T1955" s="31">
        <v>208.84545454545457</v>
      </c>
      <c r="U1955" s="31">
        <v>239.3</v>
      </c>
      <c r="V1955" s="31">
        <v>298.5181818181818</v>
      </c>
      <c r="W1955" s="31">
        <v>291.26000000000005</v>
      </c>
      <c r="X1955" s="31">
        <v>261.69</v>
      </c>
      <c r="Y1955" s="31">
        <v>221.62000000000003</v>
      </c>
      <c r="Z1955" s="31">
        <v>131.65</v>
      </c>
      <c r="AA1955" s="4">
        <f t="shared" si="29"/>
        <v>2172.1954545454546</v>
      </c>
      <c r="AB1955" s="32">
        <v>127</v>
      </c>
      <c r="AC1955" s="17">
        <v>0.3527777777777778</v>
      </c>
      <c r="AD1955" s="36">
        <v>0.36666666666666664</v>
      </c>
      <c r="AE1955" s="36">
        <v>0.36666666666666664</v>
      </c>
      <c r="AF1955" s="36">
        <v>0.33333333333333331</v>
      </c>
      <c r="AG1955" s="36">
        <v>0.36666666666666664</v>
      </c>
      <c r="AH1955" s="36">
        <v>0.36666666666666664</v>
      </c>
      <c r="AI1955" s="36">
        <v>0.36666666666666664</v>
      </c>
      <c r="AJ1955" s="36">
        <v>0.36666666666666664</v>
      </c>
      <c r="AK1955" s="36">
        <v>0.36666666666666664</v>
      </c>
      <c r="AL1955" s="36">
        <v>0.33333333333333331</v>
      </c>
      <c r="AM1955" s="36">
        <v>0.33333333333333331</v>
      </c>
      <c r="AN1955" s="36">
        <v>0.33333333333333331</v>
      </c>
      <c r="AO1955" s="36">
        <v>0.33333333333333331</v>
      </c>
      <c r="AP1955" s="33" t="str">
        <f t="shared" si="30"/>
        <v>-</v>
      </c>
      <c r="AQ1955" s="55" t="str">
        <f t="shared" si="31"/>
        <v>-</v>
      </c>
      <c r="AR1955" s="56" t="str">
        <f t="shared" si="32"/>
        <v>-</v>
      </c>
      <c r="AS1955" s="34" t="s">
        <v>1890</v>
      </c>
      <c r="AT1955" s="122" t="s">
        <v>5208</v>
      </c>
    </row>
    <row r="1956" spans="1:46" ht="15.75" customHeight="1" x14ac:dyDescent="0.25">
      <c r="A1956" s="6">
        <v>29030780</v>
      </c>
      <c r="B1956" s="7" t="s">
        <v>26</v>
      </c>
      <c r="C1956" s="7" t="s">
        <v>350</v>
      </c>
      <c r="D1956" s="7" t="s">
        <v>347</v>
      </c>
      <c r="E1956" s="7" t="s">
        <v>313</v>
      </c>
      <c r="F1956" s="7">
        <v>2</v>
      </c>
      <c r="G1956" s="7">
        <v>60</v>
      </c>
      <c r="H1956" s="7">
        <v>-75.227500000000006</v>
      </c>
      <c r="I1956" s="29">
        <v>9.98361111</v>
      </c>
      <c r="J1956" s="6" t="s">
        <v>1908</v>
      </c>
      <c r="K1956" s="30">
        <v>30512</v>
      </c>
      <c r="L1956" s="30"/>
      <c r="M1956" s="7" t="s">
        <v>1911</v>
      </c>
      <c r="N1956" s="29" t="s">
        <v>1910</v>
      </c>
      <c r="O1956" s="31">
        <v>42.868965517241371</v>
      </c>
      <c r="P1956" s="31">
        <v>39.026666666666664</v>
      </c>
      <c r="Q1956" s="31">
        <v>83.893333333333331</v>
      </c>
      <c r="R1956" s="31">
        <v>195.15333333333334</v>
      </c>
      <c r="S1956" s="31">
        <v>220.28214285714284</v>
      </c>
      <c r="T1956" s="31">
        <v>215.12333333333333</v>
      </c>
      <c r="U1956" s="31">
        <v>211.55333333333331</v>
      </c>
      <c r="V1956" s="31">
        <v>227.17</v>
      </c>
      <c r="W1956" s="31">
        <v>276.92068965517245</v>
      </c>
      <c r="X1956" s="31">
        <v>316.42068965517245</v>
      </c>
      <c r="Y1956" s="31">
        <v>246.65357142857144</v>
      </c>
      <c r="Z1956" s="31">
        <v>133.43703703703704</v>
      </c>
      <c r="AA1956" s="4">
        <f t="shared" si="29"/>
        <v>2208.5030961503376</v>
      </c>
      <c r="AB1956" s="32">
        <v>350</v>
      </c>
      <c r="AC1956" s="17">
        <v>0.97222222222222221</v>
      </c>
      <c r="AD1956" s="36">
        <v>0.96666666666666667</v>
      </c>
      <c r="AE1956" s="36">
        <v>1</v>
      </c>
      <c r="AF1956" s="36">
        <v>1</v>
      </c>
      <c r="AG1956" s="36">
        <v>1</v>
      </c>
      <c r="AH1956" s="36">
        <v>0.93333333333333335</v>
      </c>
      <c r="AI1956" s="36">
        <v>1</v>
      </c>
      <c r="AJ1956" s="36">
        <v>1</v>
      </c>
      <c r="AK1956" s="36">
        <v>1</v>
      </c>
      <c r="AL1956" s="36">
        <v>0.96666666666666667</v>
      </c>
      <c r="AM1956" s="36">
        <v>0.96666666666666667</v>
      </c>
      <c r="AN1956" s="36">
        <v>0.93333333333333335</v>
      </c>
      <c r="AO1956" s="36">
        <v>0.9</v>
      </c>
      <c r="AP1956" s="33" t="str">
        <f t="shared" si="30"/>
        <v>&gt;=80%</v>
      </c>
      <c r="AQ1956" s="55" t="str">
        <f t="shared" si="31"/>
        <v>&gt;=75%</v>
      </c>
      <c r="AR1956" s="56" t="str">
        <f t="shared" si="32"/>
        <v>&gt;=50%</v>
      </c>
      <c r="AT1956" s="121">
        <v>0.8</v>
      </c>
    </row>
    <row r="1957" spans="1:46" ht="15.75" customHeight="1" x14ac:dyDescent="0.25">
      <c r="A1957" s="6">
        <v>29035000</v>
      </c>
      <c r="B1957" s="7" t="s">
        <v>43</v>
      </c>
      <c r="C1957" s="7" t="s">
        <v>2707</v>
      </c>
      <c r="D1957" s="7" t="s">
        <v>316</v>
      </c>
      <c r="E1957" s="7" t="s">
        <v>313</v>
      </c>
      <c r="F1957" s="7">
        <v>2</v>
      </c>
      <c r="G1957" s="7">
        <v>10</v>
      </c>
      <c r="H1957" s="7">
        <v>-75.278277779999996</v>
      </c>
      <c r="I1957" s="29">
        <v>10.142583330000001</v>
      </c>
      <c r="J1957" s="6" t="s">
        <v>1908</v>
      </c>
      <c r="K1957" s="30">
        <v>41398.791666666664</v>
      </c>
      <c r="L1957" s="30"/>
      <c r="M1957" s="35" t="s">
        <v>1909</v>
      </c>
      <c r="N1957" s="29" t="s">
        <v>1910</v>
      </c>
      <c r="O1957" s="31">
        <v>6.1476190476190471</v>
      </c>
      <c r="P1957" s="31">
        <v>14.617647058823529</v>
      </c>
      <c r="Q1957" s="31">
        <v>36.430000000000007</v>
      </c>
      <c r="R1957" s="31">
        <v>106.78571428571431</v>
      </c>
      <c r="S1957" s="31">
        <v>185.01111111111115</v>
      </c>
      <c r="T1957" s="31">
        <v>145.90555555555557</v>
      </c>
      <c r="U1957" s="31">
        <v>181.78823529411761</v>
      </c>
      <c r="V1957" s="31">
        <v>181.2176470588235</v>
      </c>
      <c r="W1957" s="31">
        <v>198.27368421052634</v>
      </c>
      <c r="X1957" s="31">
        <v>223.98947368421054</v>
      </c>
      <c r="Y1957" s="31">
        <v>153.89523809523811</v>
      </c>
      <c r="Z1957" s="31">
        <v>55.522222222222226</v>
      </c>
      <c r="AA1957" s="4">
        <f t="shared" si="29"/>
        <v>1489.5841476239618</v>
      </c>
      <c r="AB1957" s="32">
        <v>226</v>
      </c>
      <c r="AC1957" s="17">
        <v>0.62777777777777777</v>
      </c>
      <c r="AD1957" s="36">
        <v>0.7</v>
      </c>
      <c r="AE1957" s="36">
        <v>0.56666666666666665</v>
      </c>
      <c r="AF1957" s="36">
        <v>0.66666666666666663</v>
      </c>
      <c r="AG1957" s="36">
        <v>0.7</v>
      </c>
      <c r="AH1957" s="36">
        <v>0.6</v>
      </c>
      <c r="AI1957" s="36">
        <v>0.6</v>
      </c>
      <c r="AJ1957" s="36">
        <v>0.56666666666666665</v>
      </c>
      <c r="AK1957" s="36">
        <v>0.56666666666666665</v>
      </c>
      <c r="AL1957" s="36">
        <v>0.6333333333333333</v>
      </c>
      <c r="AM1957" s="36">
        <v>0.6333333333333333</v>
      </c>
      <c r="AN1957" s="36">
        <v>0.7</v>
      </c>
      <c r="AO1957" s="36">
        <v>0.6</v>
      </c>
      <c r="AP1957" s="33" t="str">
        <f t="shared" si="30"/>
        <v>-</v>
      </c>
      <c r="AQ1957" s="55" t="str">
        <f t="shared" si="31"/>
        <v>-</v>
      </c>
      <c r="AR1957" s="56" t="str">
        <f t="shared" si="32"/>
        <v>&gt;=50%</v>
      </c>
      <c r="AS1957" s="34" t="s">
        <v>1889</v>
      </c>
      <c r="AT1957" s="122" t="s">
        <v>5208</v>
      </c>
    </row>
    <row r="1958" spans="1:46" ht="15.75" customHeight="1" x14ac:dyDescent="0.25">
      <c r="A1958" s="6">
        <v>29035030</v>
      </c>
      <c r="B1958" s="7" t="s">
        <v>56</v>
      </c>
      <c r="C1958" s="7" t="s">
        <v>2708</v>
      </c>
      <c r="D1958" s="7" t="s">
        <v>347</v>
      </c>
      <c r="E1958" s="7" t="s">
        <v>313</v>
      </c>
      <c r="F1958" s="7">
        <v>2</v>
      </c>
      <c r="G1958" s="7">
        <v>60</v>
      </c>
      <c r="H1958" s="7">
        <v>-75.33</v>
      </c>
      <c r="I1958" s="29">
        <v>9.8800000000000008</v>
      </c>
      <c r="J1958" s="6" t="s">
        <v>1908</v>
      </c>
      <c r="K1958" s="30">
        <v>25430</v>
      </c>
      <c r="L1958" s="30"/>
      <c r="M1958" s="7" t="s">
        <v>1911</v>
      </c>
      <c r="N1958" s="29" t="s">
        <v>1910</v>
      </c>
      <c r="O1958" s="31">
        <v>37.637037037037032</v>
      </c>
      <c r="P1958" s="31">
        <v>39.99545454545455</v>
      </c>
      <c r="Q1958" s="31">
        <v>75.880769230769218</v>
      </c>
      <c r="R1958" s="31">
        <v>169.74230769230769</v>
      </c>
      <c r="S1958" s="31">
        <v>196.7538461538461</v>
      </c>
      <c r="T1958" s="31">
        <v>188.5884615384615</v>
      </c>
      <c r="U1958" s="31">
        <v>187.88076923076929</v>
      </c>
      <c r="V1958" s="31">
        <v>238.1583333333333</v>
      </c>
      <c r="W1958" s="31">
        <v>214.78333333333333</v>
      </c>
      <c r="X1958" s="31">
        <v>230.29545454545459</v>
      </c>
      <c r="Y1958" s="31">
        <v>207.47391304347829</v>
      </c>
      <c r="Z1958" s="31">
        <v>102.49047619047617</v>
      </c>
      <c r="AA1958" s="4">
        <f t="shared" si="29"/>
        <v>1889.6801558747209</v>
      </c>
      <c r="AB1958" s="32">
        <v>293</v>
      </c>
      <c r="AC1958" s="17">
        <v>0.81388888888888888</v>
      </c>
      <c r="AD1958" s="36">
        <v>0.9</v>
      </c>
      <c r="AE1958" s="36">
        <v>0.73333333333333328</v>
      </c>
      <c r="AF1958" s="36">
        <v>0.8666666666666667</v>
      </c>
      <c r="AG1958" s="36">
        <v>0.8666666666666667</v>
      </c>
      <c r="AH1958" s="36">
        <v>0.8666666666666667</v>
      </c>
      <c r="AI1958" s="36">
        <v>0.8666666666666667</v>
      </c>
      <c r="AJ1958" s="36">
        <v>0.8666666666666667</v>
      </c>
      <c r="AK1958" s="36">
        <v>0.8</v>
      </c>
      <c r="AL1958" s="36">
        <v>0.8</v>
      </c>
      <c r="AM1958" s="36">
        <v>0.73333333333333328</v>
      </c>
      <c r="AN1958" s="36">
        <v>0.76666666666666672</v>
      </c>
      <c r="AO1958" s="36">
        <v>0.7</v>
      </c>
      <c r="AP1958" s="33" t="str">
        <f t="shared" si="30"/>
        <v>-</v>
      </c>
      <c r="AQ1958" s="55" t="str">
        <f t="shared" si="31"/>
        <v>-</v>
      </c>
      <c r="AR1958" s="56" t="str">
        <f t="shared" si="32"/>
        <v>&gt;=50%</v>
      </c>
      <c r="AT1958" s="122" t="s">
        <v>5208</v>
      </c>
    </row>
    <row r="1959" spans="1:46" ht="15.75" customHeight="1" x14ac:dyDescent="0.25">
      <c r="A1959" s="6">
        <v>29035040</v>
      </c>
      <c r="B1959" s="7" t="s">
        <v>43</v>
      </c>
      <c r="C1959" s="7" t="s">
        <v>351</v>
      </c>
      <c r="D1959" s="7" t="s">
        <v>347</v>
      </c>
      <c r="E1959" s="7" t="s">
        <v>313</v>
      </c>
      <c r="F1959" s="7">
        <v>2</v>
      </c>
      <c r="G1959" s="7">
        <v>13</v>
      </c>
      <c r="H1959" s="7">
        <v>-75.351388889999996</v>
      </c>
      <c r="I1959" s="29">
        <v>9.9441666700000013</v>
      </c>
      <c r="J1959" s="6" t="s">
        <v>1908</v>
      </c>
      <c r="K1959" s="30">
        <v>23026</v>
      </c>
      <c r="L1959" s="30"/>
      <c r="M1959" s="7" t="s">
        <v>1911</v>
      </c>
      <c r="N1959" s="29" t="s">
        <v>1910</v>
      </c>
      <c r="O1959" s="31">
        <v>15.405263157894737</v>
      </c>
      <c r="P1959" s="31">
        <v>26.359090909090913</v>
      </c>
      <c r="Q1959" s="31">
        <v>44.271428571428565</v>
      </c>
      <c r="R1959" s="31">
        <v>156.37391304347827</v>
      </c>
      <c r="S1959" s="31">
        <v>204.67142857142863</v>
      </c>
      <c r="T1959" s="31">
        <v>209.50555555555559</v>
      </c>
      <c r="U1959" s="31">
        <v>175.04782608695652</v>
      </c>
      <c r="V1959" s="31">
        <v>210.7217391304348</v>
      </c>
      <c r="W1959" s="31">
        <v>208.378947368421</v>
      </c>
      <c r="X1959" s="31">
        <v>209.88181818181818</v>
      </c>
      <c r="Y1959" s="31">
        <v>187.12272727272727</v>
      </c>
      <c r="Z1959" s="31">
        <v>93.741176470588243</v>
      </c>
      <c r="AA1959" s="4">
        <f t="shared" si="29"/>
        <v>1741.4809143198229</v>
      </c>
      <c r="AB1959" s="32">
        <v>250</v>
      </c>
      <c r="AC1959" s="17">
        <v>0.69444444444444442</v>
      </c>
      <c r="AD1959" s="36">
        <v>0.6333333333333333</v>
      </c>
      <c r="AE1959" s="36">
        <v>0.73333333333333328</v>
      </c>
      <c r="AF1959" s="36">
        <v>0.7</v>
      </c>
      <c r="AG1959" s="36">
        <v>0.76666666666666672</v>
      </c>
      <c r="AH1959" s="36">
        <v>0.7</v>
      </c>
      <c r="AI1959" s="36">
        <v>0.6</v>
      </c>
      <c r="AJ1959" s="36">
        <v>0.76666666666666672</v>
      </c>
      <c r="AK1959" s="36">
        <v>0.76666666666666672</v>
      </c>
      <c r="AL1959" s="36">
        <v>0.6333333333333333</v>
      </c>
      <c r="AM1959" s="36">
        <v>0.73333333333333328</v>
      </c>
      <c r="AN1959" s="36">
        <v>0.73333333333333328</v>
      </c>
      <c r="AO1959" s="36">
        <v>0.56666666666666665</v>
      </c>
      <c r="AP1959" s="33" t="str">
        <f t="shared" si="30"/>
        <v>-</v>
      </c>
      <c r="AQ1959" s="55" t="str">
        <f t="shared" si="31"/>
        <v>-</v>
      </c>
      <c r="AR1959" s="56" t="str">
        <f t="shared" si="32"/>
        <v>&gt;=50%</v>
      </c>
      <c r="AT1959" s="112" t="s">
        <v>5206</v>
      </c>
    </row>
    <row r="1960" spans="1:46" ht="15.75" customHeight="1" x14ac:dyDescent="0.25">
      <c r="A1960" s="6">
        <v>29035080</v>
      </c>
      <c r="B1960" s="7" t="s">
        <v>43</v>
      </c>
      <c r="C1960" s="7" t="s">
        <v>276</v>
      </c>
      <c r="D1960" s="7" t="s">
        <v>277</v>
      </c>
      <c r="E1960" s="7" t="s">
        <v>266</v>
      </c>
      <c r="F1960" s="7">
        <v>2</v>
      </c>
      <c r="G1960" s="7">
        <v>10</v>
      </c>
      <c r="H1960" s="7">
        <v>-74.954638889999998</v>
      </c>
      <c r="I1960" s="29">
        <v>10.453583330000001</v>
      </c>
      <c r="J1960" s="6" t="s">
        <v>1908</v>
      </c>
      <c r="K1960" s="30">
        <v>23298.791666666668</v>
      </c>
      <c r="L1960" s="30"/>
      <c r="M1960" s="35" t="s">
        <v>1909</v>
      </c>
      <c r="N1960" s="29" t="s">
        <v>1910</v>
      </c>
      <c r="O1960" s="31">
        <v>13.578571428571431</v>
      </c>
      <c r="P1960" s="31">
        <v>10.275862068965518</v>
      </c>
      <c r="Q1960" s="31">
        <v>33.746153846153845</v>
      </c>
      <c r="R1960" s="31">
        <v>92.023076923076914</v>
      </c>
      <c r="S1960" s="31">
        <v>146.06428571428572</v>
      </c>
      <c r="T1960" s="31">
        <v>114.5642857142857</v>
      </c>
      <c r="U1960" s="31">
        <v>102.43076923076924</v>
      </c>
      <c r="V1960" s="31">
        <v>143.292</v>
      </c>
      <c r="W1960" s="31">
        <v>136.22142857142853</v>
      </c>
      <c r="X1960" s="31">
        <v>149.10370370370367</v>
      </c>
      <c r="Y1960" s="31">
        <v>99.570370370370341</v>
      </c>
      <c r="Z1960" s="31">
        <v>31.865517241379308</v>
      </c>
      <c r="AA1960" s="4">
        <f t="shared" si="29"/>
        <v>1072.7360248129903</v>
      </c>
      <c r="AB1960" s="32">
        <v>327</v>
      </c>
      <c r="AC1960" s="17">
        <v>0.90833333333333333</v>
      </c>
      <c r="AD1960" s="36">
        <v>0.93333333333333335</v>
      </c>
      <c r="AE1960" s="36">
        <v>0.96666666666666667</v>
      </c>
      <c r="AF1960" s="36">
        <v>0.8666666666666667</v>
      </c>
      <c r="AG1960" s="36">
        <v>0.8666666666666667</v>
      </c>
      <c r="AH1960" s="36">
        <v>0.93333333333333335</v>
      </c>
      <c r="AI1960" s="36">
        <v>0.93333333333333335</v>
      </c>
      <c r="AJ1960" s="36">
        <v>0.8666666666666667</v>
      </c>
      <c r="AK1960" s="36">
        <v>0.83333333333333337</v>
      </c>
      <c r="AL1960" s="36">
        <v>0.93333333333333335</v>
      </c>
      <c r="AM1960" s="36">
        <v>0.9</v>
      </c>
      <c r="AN1960" s="36">
        <v>0.9</v>
      </c>
      <c r="AO1960" s="36">
        <v>0.96666666666666667</v>
      </c>
      <c r="AP1960" s="33" t="str">
        <f t="shared" si="30"/>
        <v>&gt;=80%</v>
      </c>
      <c r="AQ1960" s="55" t="str">
        <f t="shared" si="31"/>
        <v>&gt;=75%</v>
      </c>
      <c r="AR1960" s="56" t="str">
        <f t="shared" si="32"/>
        <v>&gt;=50%</v>
      </c>
      <c r="AS1960" s="34" t="s">
        <v>1889</v>
      </c>
      <c r="AT1960" s="121">
        <v>0.8</v>
      </c>
    </row>
    <row r="1961" spans="1:46" ht="15.75" customHeight="1" x14ac:dyDescent="0.25">
      <c r="A1961" s="6">
        <v>29035110</v>
      </c>
      <c r="B1961" s="7" t="s">
        <v>56</v>
      </c>
      <c r="C1961" s="7" t="s">
        <v>196</v>
      </c>
      <c r="D1961" s="7" t="s">
        <v>347</v>
      </c>
      <c r="E1961" s="7" t="s">
        <v>313</v>
      </c>
      <c r="F1961" s="7">
        <v>2</v>
      </c>
      <c r="G1961" s="7">
        <v>20</v>
      </c>
      <c r="H1961" s="7">
        <v>-75.258611110000004</v>
      </c>
      <c r="I1961" s="29">
        <v>10.043166670000002</v>
      </c>
      <c r="J1961" s="6" t="s">
        <v>1908</v>
      </c>
      <c r="K1961" s="30">
        <v>23299</v>
      </c>
      <c r="L1961" s="30"/>
      <c r="M1961" s="7" t="s">
        <v>1911</v>
      </c>
      <c r="N1961" s="29" t="s">
        <v>1910</v>
      </c>
      <c r="O1961" s="31">
        <v>15.432142857142859</v>
      </c>
      <c r="P1961" s="31">
        <v>20.070833333333329</v>
      </c>
      <c r="Q1961" s="31">
        <v>58.123999999999995</v>
      </c>
      <c r="R1961" s="31">
        <v>145.92592592592595</v>
      </c>
      <c r="S1961" s="31">
        <v>189.48571428571432</v>
      </c>
      <c r="T1961" s="31">
        <v>178.46428571428569</v>
      </c>
      <c r="U1961" s="31">
        <v>183.83703703703705</v>
      </c>
      <c r="V1961" s="31">
        <v>235.68846153846155</v>
      </c>
      <c r="W1961" s="31">
        <v>220.13076923076926</v>
      </c>
      <c r="X1961" s="31">
        <v>234.03571428571431</v>
      </c>
      <c r="Y1961" s="31">
        <v>189.66538461538462</v>
      </c>
      <c r="Z1961" s="31">
        <v>81.315384615384588</v>
      </c>
      <c r="AA1961" s="4">
        <f t="shared" si="29"/>
        <v>1752.1756534391536</v>
      </c>
      <c r="AB1961" s="32">
        <v>319</v>
      </c>
      <c r="AC1961" s="17">
        <v>0.88611111111111107</v>
      </c>
      <c r="AD1961" s="36">
        <v>0.93333333333333335</v>
      </c>
      <c r="AE1961" s="36">
        <v>0.8</v>
      </c>
      <c r="AF1961" s="36">
        <v>0.83333333333333337</v>
      </c>
      <c r="AG1961" s="36">
        <v>0.9</v>
      </c>
      <c r="AH1961" s="36">
        <v>0.93333333333333335</v>
      </c>
      <c r="AI1961" s="36">
        <v>0.93333333333333335</v>
      </c>
      <c r="AJ1961" s="36">
        <v>0.9</v>
      </c>
      <c r="AK1961" s="36">
        <v>0.8666666666666667</v>
      </c>
      <c r="AL1961" s="36">
        <v>0.8666666666666667</v>
      </c>
      <c r="AM1961" s="36">
        <v>0.93333333333333335</v>
      </c>
      <c r="AN1961" s="36">
        <v>0.8666666666666667</v>
      </c>
      <c r="AO1961" s="36">
        <v>0.8666666666666667</v>
      </c>
      <c r="AP1961" s="33" t="str">
        <f t="shared" si="30"/>
        <v>&gt;=80%</v>
      </c>
      <c r="AQ1961" s="55" t="str">
        <f t="shared" si="31"/>
        <v>&gt;=75%</v>
      </c>
      <c r="AR1961" s="56" t="str">
        <f t="shared" si="32"/>
        <v>&gt;=50%</v>
      </c>
      <c r="AT1961" s="121">
        <v>0.8</v>
      </c>
    </row>
    <row r="1962" spans="1:46" ht="15.75" customHeight="1" x14ac:dyDescent="0.25">
      <c r="A1962" s="6">
        <v>29035120</v>
      </c>
      <c r="B1962" s="7" t="s">
        <v>56</v>
      </c>
      <c r="C1962" s="7" t="s">
        <v>1684</v>
      </c>
      <c r="D1962" s="7" t="s">
        <v>277</v>
      </c>
      <c r="E1962" s="7" t="s">
        <v>266</v>
      </c>
      <c r="F1962" s="7">
        <v>2</v>
      </c>
      <c r="G1962" s="7">
        <v>7</v>
      </c>
      <c r="H1962" s="7">
        <v>-75.066666669999989</v>
      </c>
      <c r="I1962" s="29">
        <v>10.416666670000001</v>
      </c>
      <c r="J1962" s="6" t="s">
        <v>1890</v>
      </c>
      <c r="K1962" s="30">
        <v>24091</v>
      </c>
      <c r="L1962" s="30">
        <v>37391</v>
      </c>
      <c r="M1962" s="7" t="s">
        <v>1911</v>
      </c>
      <c r="N1962" s="29" t="s">
        <v>1910</v>
      </c>
      <c r="O1962" s="31">
        <v>0.96666666666666667</v>
      </c>
      <c r="P1962" s="31">
        <v>5.6727272727272728</v>
      </c>
      <c r="Q1962" s="31">
        <v>21.755555555555556</v>
      </c>
      <c r="R1962" s="31">
        <v>59.145454545454548</v>
      </c>
      <c r="S1962" s="31">
        <v>176.06363636363639</v>
      </c>
      <c r="T1962" s="31">
        <v>99.36363636363636</v>
      </c>
      <c r="U1962" s="31">
        <v>97.7</v>
      </c>
      <c r="V1962" s="31">
        <v>128.35454545454544</v>
      </c>
      <c r="W1962" s="31">
        <v>157.24545454545455</v>
      </c>
      <c r="X1962" s="31">
        <v>135.71111111111111</v>
      </c>
      <c r="Y1962" s="31">
        <v>71.77000000000001</v>
      </c>
      <c r="Z1962" s="31">
        <v>26.155555555555555</v>
      </c>
      <c r="AA1962" s="4">
        <f t="shared" si="29"/>
        <v>979.90434343434345</v>
      </c>
      <c r="AB1962" s="32">
        <v>126</v>
      </c>
      <c r="AC1962" s="17">
        <v>0.35</v>
      </c>
      <c r="AD1962" s="36">
        <v>0.4</v>
      </c>
      <c r="AE1962" s="36">
        <v>0.36666666666666664</v>
      </c>
      <c r="AF1962" s="36">
        <v>0.3</v>
      </c>
      <c r="AG1962" s="36">
        <v>0.36666666666666664</v>
      </c>
      <c r="AH1962" s="36">
        <v>0.36666666666666664</v>
      </c>
      <c r="AI1962" s="36">
        <v>0.36666666666666664</v>
      </c>
      <c r="AJ1962" s="36">
        <v>0.36666666666666664</v>
      </c>
      <c r="AK1962" s="36">
        <v>0.36666666666666664</v>
      </c>
      <c r="AL1962" s="36">
        <v>0.36666666666666664</v>
      </c>
      <c r="AM1962" s="36">
        <v>0.3</v>
      </c>
      <c r="AN1962" s="36">
        <v>0.33333333333333331</v>
      </c>
      <c r="AO1962" s="36">
        <v>0.3</v>
      </c>
      <c r="AP1962" s="33" t="str">
        <f t="shared" si="30"/>
        <v>-</v>
      </c>
      <c r="AQ1962" s="55" t="str">
        <f t="shared" si="31"/>
        <v>-</v>
      </c>
      <c r="AR1962" s="56" t="str">
        <f t="shared" si="32"/>
        <v>-</v>
      </c>
      <c r="AS1962" s="34" t="s">
        <v>1890</v>
      </c>
      <c r="AT1962" s="122" t="s">
        <v>5208</v>
      </c>
    </row>
    <row r="1963" spans="1:46" ht="15.75" customHeight="1" x14ac:dyDescent="0.25">
      <c r="A1963" s="6">
        <v>29035180</v>
      </c>
      <c r="B1963" s="7" t="s">
        <v>150</v>
      </c>
      <c r="C1963" s="7" t="s">
        <v>2709</v>
      </c>
      <c r="D1963" s="7" t="s">
        <v>347</v>
      </c>
      <c r="E1963" s="7" t="s">
        <v>313</v>
      </c>
      <c r="F1963" s="7">
        <v>2</v>
      </c>
      <c r="G1963" s="7">
        <v>60</v>
      </c>
      <c r="H1963" s="7">
        <v>-75.279916669999992</v>
      </c>
      <c r="I1963" s="29">
        <v>9.9284722199999997</v>
      </c>
      <c r="J1963" s="6" t="s">
        <v>1890</v>
      </c>
      <c r="K1963" s="30">
        <v>27774</v>
      </c>
      <c r="L1963" s="30">
        <v>41879</v>
      </c>
      <c r="M1963" s="7" t="s">
        <v>1911</v>
      </c>
      <c r="N1963" s="29" t="s">
        <v>1910</v>
      </c>
      <c r="O1963" s="31">
        <v>35.837499999999999</v>
      </c>
      <c r="P1963" s="31">
        <v>25.293333333333333</v>
      </c>
      <c r="Q1963" s="31">
        <v>79.766666666666666</v>
      </c>
      <c r="R1963" s="31">
        <v>135.60909090909092</v>
      </c>
      <c r="S1963" s="31">
        <v>201.46666666666667</v>
      </c>
      <c r="T1963" s="31">
        <v>205.42000000000002</v>
      </c>
      <c r="U1963" s="31">
        <v>171.64615384615385</v>
      </c>
      <c r="V1963" s="31">
        <v>244.14000000000001</v>
      </c>
      <c r="W1963" s="31">
        <v>216.77692307692311</v>
      </c>
      <c r="X1963" s="31">
        <v>251.21538461538461</v>
      </c>
      <c r="Y1963" s="31">
        <v>177.57500000000002</v>
      </c>
      <c r="Z1963" s="31">
        <v>112.71666666666668</v>
      </c>
      <c r="AA1963" s="4">
        <f t="shared" si="29"/>
        <v>1857.463385780886</v>
      </c>
      <c r="AB1963" s="32">
        <v>154</v>
      </c>
      <c r="AC1963" s="17">
        <v>0.42777777777777776</v>
      </c>
      <c r="AD1963" s="36">
        <v>0.53333333333333333</v>
      </c>
      <c r="AE1963" s="36">
        <v>0.5</v>
      </c>
      <c r="AF1963" s="36">
        <v>0.4</v>
      </c>
      <c r="AG1963" s="36">
        <v>0.36666666666666664</v>
      </c>
      <c r="AH1963" s="36">
        <v>0.4</v>
      </c>
      <c r="AI1963" s="36">
        <v>0.5</v>
      </c>
      <c r="AJ1963" s="36">
        <v>0.43333333333333335</v>
      </c>
      <c r="AK1963" s="36">
        <v>0.33333333333333331</v>
      </c>
      <c r="AL1963" s="36">
        <v>0.43333333333333335</v>
      </c>
      <c r="AM1963" s="36">
        <v>0.43333333333333335</v>
      </c>
      <c r="AN1963" s="36">
        <v>0.4</v>
      </c>
      <c r="AO1963" s="36">
        <v>0.4</v>
      </c>
      <c r="AP1963" s="33" t="str">
        <f t="shared" si="30"/>
        <v>-</v>
      </c>
      <c r="AQ1963" s="55" t="str">
        <f t="shared" si="31"/>
        <v>-</v>
      </c>
      <c r="AR1963" s="56" t="str">
        <f t="shared" si="32"/>
        <v>-</v>
      </c>
      <c r="AS1963" s="34" t="s">
        <v>1890</v>
      </c>
      <c r="AT1963" s="122" t="s">
        <v>5208</v>
      </c>
    </row>
    <row r="1964" spans="1:46" ht="15.75" customHeight="1" x14ac:dyDescent="0.25">
      <c r="A1964" s="6">
        <v>29035200</v>
      </c>
      <c r="B1964" s="7" t="s">
        <v>43</v>
      </c>
      <c r="C1964" s="7" t="s">
        <v>2710</v>
      </c>
      <c r="D1964" s="7" t="s">
        <v>288</v>
      </c>
      <c r="E1964" s="7" t="s">
        <v>266</v>
      </c>
      <c r="F1964" s="7">
        <v>2</v>
      </c>
      <c r="G1964" s="7">
        <v>10</v>
      </c>
      <c r="H1964" s="7">
        <v>-75.126944440000003</v>
      </c>
      <c r="I1964" s="29">
        <v>10.49</v>
      </c>
      <c r="J1964" s="6" t="s">
        <v>1908</v>
      </c>
      <c r="K1964" s="30">
        <v>39337</v>
      </c>
      <c r="L1964" s="30"/>
      <c r="M1964" s="35" t="s">
        <v>1909</v>
      </c>
      <c r="N1964" s="29" t="s">
        <v>1910</v>
      </c>
      <c r="O1964" s="31">
        <v>4.5714285714285712</v>
      </c>
      <c r="P1964" s="31">
        <v>5.5652173913043468</v>
      </c>
      <c r="Q1964" s="31">
        <v>23.791304347826085</v>
      </c>
      <c r="R1964" s="31">
        <v>61.166666666666679</v>
      </c>
      <c r="S1964" s="31">
        <v>129.57500000000002</v>
      </c>
      <c r="T1964" s="31">
        <v>111.07692307692308</v>
      </c>
      <c r="U1964" s="31">
        <v>89.321739130434793</v>
      </c>
      <c r="V1964" s="31">
        <v>107.91666666666669</v>
      </c>
      <c r="W1964" s="31">
        <v>114.44799999999999</v>
      </c>
      <c r="X1964" s="31">
        <v>150.6761904761905</v>
      </c>
      <c r="Y1964" s="31">
        <v>122.69565217391305</v>
      </c>
      <c r="Z1964" s="31">
        <v>21.554545454545455</v>
      </c>
      <c r="AA1964" s="4">
        <f t="shared" si="29"/>
        <v>942.35933395589927</v>
      </c>
      <c r="AB1964" s="32">
        <v>289</v>
      </c>
      <c r="AC1964" s="17">
        <v>0.80277777777777781</v>
      </c>
      <c r="AD1964" s="36">
        <v>0.93333333333333335</v>
      </c>
      <c r="AE1964" s="36">
        <v>0.76666666666666672</v>
      </c>
      <c r="AF1964" s="36">
        <v>0.76666666666666672</v>
      </c>
      <c r="AG1964" s="36">
        <v>0.9</v>
      </c>
      <c r="AH1964" s="36">
        <v>0.8</v>
      </c>
      <c r="AI1964" s="36">
        <v>0.8666666666666667</v>
      </c>
      <c r="AJ1964" s="36">
        <v>0.76666666666666672</v>
      </c>
      <c r="AK1964" s="36">
        <v>0.8</v>
      </c>
      <c r="AL1964" s="36">
        <v>0.83333333333333337</v>
      </c>
      <c r="AM1964" s="36">
        <v>0.7</v>
      </c>
      <c r="AN1964" s="36">
        <v>0.76666666666666672</v>
      </c>
      <c r="AO1964" s="36">
        <v>0.73333333333333328</v>
      </c>
      <c r="AP1964" s="33" t="str">
        <f t="shared" si="30"/>
        <v>-</v>
      </c>
      <c r="AQ1964" s="55" t="str">
        <f t="shared" si="31"/>
        <v>-</v>
      </c>
      <c r="AR1964" s="56" t="str">
        <f t="shared" si="32"/>
        <v>&gt;=50%</v>
      </c>
      <c r="AS1964" s="34" t="s">
        <v>1889</v>
      </c>
      <c r="AT1964" s="122" t="s">
        <v>5208</v>
      </c>
    </row>
    <row r="1965" spans="1:46" ht="15.75" customHeight="1" x14ac:dyDescent="0.25">
      <c r="A1965" s="6">
        <v>29040020</v>
      </c>
      <c r="B1965" s="7" t="s">
        <v>26</v>
      </c>
      <c r="C1965" s="7" t="s">
        <v>155</v>
      </c>
      <c r="D1965" s="7" t="s">
        <v>265</v>
      </c>
      <c r="E1965" s="7" t="s">
        <v>266</v>
      </c>
      <c r="F1965" s="7">
        <v>2</v>
      </c>
      <c r="G1965" s="7">
        <v>100</v>
      </c>
      <c r="H1965" s="7">
        <v>-74.907833329999988</v>
      </c>
      <c r="I1965" s="29">
        <v>10.708500000000001</v>
      </c>
      <c r="J1965" s="6" t="s">
        <v>1908</v>
      </c>
      <c r="K1965" s="30">
        <v>31396</v>
      </c>
      <c r="L1965" s="30"/>
      <c r="M1965" s="7" t="s">
        <v>1911</v>
      </c>
      <c r="N1965" s="29" t="s">
        <v>1910</v>
      </c>
      <c r="O1965" s="31">
        <v>6.2310344827586199</v>
      </c>
      <c r="P1965" s="31">
        <v>10.637931034482758</v>
      </c>
      <c r="Q1965" s="31">
        <v>22.103571428571431</v>
      </c>
      <c r="R1965" s="31">
        <v>84.407142857142858</v>
      </c>
      <c r="S1965" s="31">
        <v>151.5965517241379</v>
      </c>
      <c r="T1965" s="31">
        <v>132.45333333333332</v>
      </c>
      <c r="U1965" s="31">
        <v>134.49666666666667</v>
      </c>
      <c r="V1965" s="31">
        <v>179.79655172413791</v>
      </c>
      <c r="W1965" s="31">
        <v>169.39</v>
      </c>
      <c r="X1965" s="31">
        <v>163.20689655172416</v>
      </c>
      <c r="Y1965" s="31">
        <v>122.13703703703705</v>
      </c>
      <c r="Z1965" s="31">
        <v>33.770370370370365</v>
      </c>
      <c r="AA1965" s="4">
        <f t="shared" si="29"/>
        <v>1210.2270872103629</v>
      </c>
      <c r="AB1965" s="32">
        <v>345</v>
      </c>
      <c r="AC1965" s="17">
        <v>0.95833333333333337</v>
      </c>
      <c r="AD1965" s="36">
        <v>0.96666666666666667</v>
      </c>
      <c r="AE1965" s="36">
        <v>0.96666666666666667</v>
      </c>
      <c r="AF1965" s="36">
        <v>0.93333333333333335</v>
      </c>
      <c r="AG1965" s="36">
        <v>0.93333333333333335</v>
      </c>
      <c r="AH1965" s="36">
        <v>0.96666666666666667</v>
      </c>
      <c r="AI1965" s="36">
        <v>1</v>
      </c>
      <c r="AJ1965" s="36">
        <v>1</v>
      </c>
      <c r="AK1965" s="36">
        <v>0.96666666666666667</v>
      </c>
      <c r="AL1965" s="36">
        <v>1</v>
      </c>
      <c r="AM1965" s="36">
        <v>0.96666666666666667</v>
      </c>
      <c r="AN1965" s="36">
        <v>0.9</v>
      </c>
      <c r="AO1965" s="36">
        <v>0.9</v>
      </c>
      <c r="AP1965" s="33" t="str">
        <f t="shared" si="30"/>
        <v>&gt;=80%</v>
      </c>
      <c r="AQ1965" s="55" t="str">
        <f t="shared" si="31"/>
        <v>&gt;=75%</v>
      </c>
      <c r="AR1965" s="56" t="str">
        <f t="shared" si="32"/>
        <v>&gt;=50%</v>
      </c>
      <c r="AT1965" s="121">
        <v>0.8</v>
      </c>
    </row>
    <row r="1966" spans="1:46" ht="15.75" customHeight="1" x14ac:dyDescent="0.25">
      <c r="A1966" s="6">
        <v>29040070</v>
      </c>
      <c r="B1966" s="7" t="s">
        <v>26</v>
      </c>
      <c r="C1966" s="7" t="s">
        <v>284</v>
      </c>
      <c r="D1966" s="7" t="s">
        <v>284</v>
      </c>
      <c r="E1966" s="7" t="s">
        <v>266</v>
      </c>
      <c r="F1966" s="7">
        <v>2</v>
      </c>
      <c r="G1966" s="7">
        <v>8</v>
      </c>
      <c r="H1966" s="7">
        <v>-74.77072222000001</v>
      </c>
      <c r="I1966" s="29">
        <v>10.64177778</v>
      </c>
      <c r="J1966" s="6" t="s">
        <v>1908</v>
      </c>
      <c r="K1966" s="30">
        <v>21624</v>
      </c>
      <c r="L1966" s="30"/>
      <c r="M1966" s="7" t="s">
        <v>1911</v>
      </c>
      <c r="N1966" s="29" t="s">
        <v>1910</v>
      </c>
      <c r="O1966" s="31">
        <v>1.8620689655172413</v>
      </c>
      <c r="P1966" s="31">
        <v>5.4642857142857144</v>
      </c>
      <c r="Q1966" s="31">
        <v>14.511538461538462</v>
      </c>
      <c r="R1966" s="31">
        <v>84.576000000000008</v>
      </c>
      <c r="S1966" s="31">
        <v>110.01923076923077</v>
      </c>
      <c r="T1966" s="31">
        <v>109.6962962962963</v>
      </c>
      <c r="U1966" s="31">
        <v>94.748148148148147</v>
      </c>
      <c r="V1966" s="31">
        <v>146.06400000000002</v>
      </c>
      <c r="W1966" s="31">
        <v>177.62800000000004</v>
      </c>
      <c r="X1966" s="31">
        <v>166.30833333333334</v>
      </c>
      <c r="Y1966" s="31">
        <v>105.08333333333333</v>
      </c>
      <c r="Z1966" s="31">
        <v>27.347826086956523</v>
      </c>
      <c r="AA1966" s="4">
        <f t="shared" si="29"/>
        <v>1043.30906110864</v>
      </c>
      <c r="AB1966" s="32">
        <v>309</v>
      </c>
      <c r="AC1966" s="17">
        <v>0.85833333333333328</v>
      </c>
      <c r="AD1966" s="36">
        <v>0.96666666666666667</v>
      </c>
      <c r="AE1966" s="36">
        <v>0.93333333333333335</v>
      </c>
      <c r="AF1966" s="36">
        <v>0.8666666666666667</v>
      </c>
      <c r="AG1966" s="36">
        <v>0.83333333333333337</v>
      </c>
      <c r="AH1966" s="36">
        <v>0.8666666666666667</v>
      </c>
      <c r="AI1966" s="36">
        <v>0.9</v>
      </c>
      <c r="AJ1966" s="36">
        <v>0.9</v>
      </c>
      <c r="AK1966" s="36">
        <v>0.83333333333333337</v>
      </c>
      <c r="AL1966" s="36">
        <v>0.83333333333333337</v>
      </c>
      <c r="AM1966" s="36">
        <v>0.8</v>
      </c>
      <c r="AN1966" s="36">
        <v>0.8</v>
      </c>
      <c r="AO1966" s="36">
        <v>0.76666666666666672</v>
      </c>
      <c r="AP1966" s="33" t="str">
        <f t="shared" si="30"/>
        <v>-</v>
      </c>
      <c r="AQ1966" s="55" t="str">
        <f t="shared" si="31"/>
        <v>&gt;=75%</v>
      </c>
      <c r="AR1966" s="56" t="str">
        <f t="shared" si="32"/>
        <v>&gt;=50%</v>
      </c>
      <c r="AT1966" s="120" t="s">
        <v>5204</v>
      </c>
    </row>
    <row r="1967" spans="1:46" ht="15.75" customHeight="1" x14ac:dyDescent="0.25">
      <c r="A1967" s="6">
        <v>29040080</v>
      </c>
      <c r="B1967" s="7" t="s">
        <v>26</v>
      </c>
      <c r="C1967" s="7" t="s">
        <v>282</v>
      </c>
      <c r="D1967" s="7" t="s">
        <v>282</v>
      </c>
      <c r="E1967" s="7" t="s">
        <v>266</v>
      </c>
      <c r="F1967" s="7">
        <v>2</v>
      </c>
      <c r="G1967" s="7">
        <v>80</v>
      </c>
      <c r="H1967" s="7">
        <v>-74.857916669999994</v>
      </c>
      <c r="I1967" s="29">
        <v>10.779</v>
      </c>
      <c r="J1967" s="6" t="s">
        <v>1908</v>
      </c>
      <c r="K1967" s="30">
        <v>21624</v>
      </c>
      <c r="L1967" s="30"/>
      <c r="M1967" s="7" t="s">
        <v>1911</v>
      </c>
      <c r="N1967" s="29" t="s">
        <v>1910</v>
      </c>
      <c r="O1967" s="31">
        <v>9.3346153846153843</v>
      </c>
      <c r="P1967" s="31">
        <v>2.036</v>
      </c>
      <c r="Q1967" s="31">
        <v>16.069230769230771</v>
      </c>
      <c r="R1967" s="31">
        <v>73.226923076923057</v>
      </c>
      <c r="S1967" s="31">
        <v>142.32692307692307</v>
      </c>
      <c r="T1967" s="31">
        <v>116.17777777777776</v>
      </c>
      <c r="U1967" s="31">
        <v>128.58076923076922</v>
      </c>
      <c r="V1967" s="31">
        <v>152.40740740740742</v>
      </c>
      <c r="W1967" s="31">
        <v>156.74800000000002</v>
      </c>
      <c r="X1967" s="31">
        <v>191.04999999999998</v>
      </c>
      <c r="Y1967" s="31">
        <v>132.4</v>
      </c>
      <c r="Z1967" s="31">
        <v>39.911538461538463</v>
      </c>
      <c r="AA1967" s="4">
        <f t="shared" si="29"/>
        <v>1160.2691851851851</v>
      </c>
      <c r="AB1967" s="32">
        <v>312</v>
      </c>
      <c r="AC1967" s="17">
        <v>0.8666666666666667</v>
      </c>
      <c r="AD1967" s="36">
        <v>0.8666666666666667</v>
      </c>
      <c r="AE1967" s="36">
        <v>0.83333333333333337</v>
      </c>
      <c r="AF1967" s="36">
        <v>0.8666666666666667</v>
      </c>
      <c r="AG1967" s="36">
        <v>0.8666666666666667</v>
      </c>
      <c r="AH1967" s="36">
        <v>0.8666666666666667</v>
      </c>
      <c r="AI1967" s="36">
        <v>0.9</v>
      </c>
      <c r="AJ1967" s="36">
        <v>0.8666666666666667</v>
      </c>
      <c r="AK1967" s="36">
        <v>0.9</v>
      </c>
      <c r="AL1967" s="36">
        <v>0.83333333333333337</v>
      </c>
      <c r="AM1967" s="36">
        <v>0.8666666666666667</v>
      </c>
      <c r="AN1967" s="36">
        <v>0.8666666666666667</v>
      </c>
      <c r="AO1967" s="36">
        <v>0.8666666666666667</v>
      </c>
      <c r="AP1967" s="33" t="str">
        <f t="shared" si="30"/>
        <v>&gt;=80%</v>
      </c>
      <c r="AQ1967" s="55" t="str">
        <f t="shared" si="31"/>
        <v>&gt;=75%</v>
      </c>
      <c r="AR1967" s="56" t="str">
        <f t="shared" si="32"/>
        <v>&gt;=50%</v>
      </c>
      <c r="AT1967" s="121">
        <v>0.8</v>
      </c>
    </row>
    <row r="1968" spans="1:46" ht="15.75" customHeight="1" x14ac:dyDescent="0.25">
      <c r="A1968" s="6">
        <v>29040200</v>
      </c>
      <c r="B1968" s="7" t="s">
        <v>26</v>
      </c>
      <c r="C1968" s="7" t="s">
        <v>271</v>
      </c>
      <c r="D1968" s="7" t="s">
        <v>270</v>
      </c>
      <c r="E1968" s="7" t="s">
        <v>266</v>
      </c>
      <c r="F1968" s="7">
        <v>2</v>
      </c>
      <c r="G1968" s="7">
        <v>45</v>
      </c>
      <c r="H1968" s="7">
        <v>-74.89</v>
      </c>
      <c r="I1968" s="29">
        <v>10.52</v>
      </c>
      <c r="J1968" s="6" t="s">
        <v>1908</v>
      </c>
      <c r="K1968" s="30">
        <v>25369</v>
      </c>
      <c r="L1968" s="30"/>
      <c r="M1968" s="7" t="s">
        <v>1911</v>
      </c>
      <c r="N1968" s="29" t="s">
        <v>1910</v>
      </c>
      <c r="O1968" s="31">
        <v>9.0333333333333332</v>
      </c>
      <c r="P1968" s="31">
        <v>7.0333333333333332</v>
      </c>
      <c r="Q1968" s="31">
        <v>26.276666666666664</v>
      </c>
      <c r="R1968" s="31">
        <v>99.316666666666663</v>
      </c>
      <c r="S1968" s="31">
        <v>141.78571428571428</v>
      </c>
      <c r="T1968" s="31">
        <v>111.36666666666666</v>
      </c>
      <c r="U1968" s="31">
        <v>104.58</v>
      </c>
      <c r="V1968" s="31">
        <v>140.87333333333333</v>
      </c>
      <c r="W1968" s="31">
        <v>159.18666666666667</v>
      </c>
      <c r="X1968" s="31">
        <v>158.70714285714286</v>
      </c>
      <c r="Y1968" s="31">
        <v>113.30344827586208</v>
      </c>
      <c r="Z1968" s="31">
        <v>29.035714285714285</v>
      </c>
      <c r="AA1968" s="4">
        <f t="shared" si="29"/>
        <v>1100.4986863711001</v>
      </c>
      <c r="AB1968" s="32">
        <v>353</v>
      </c>
      <c r="AC1968" s="17">
        <v>0.98055555555555551</v>
      </c>
      <c r="AD1968" s="36">
        <v>1</v>
      </c>
      <c r="AE1968" s="36">
        <v>1</v>
      </c>
      <c r="AF1968" s="36">
        <v>1</v>
      </c>
      <c r="AG1968" s="36">
        <v>1</v>
      </c>
      <c r="AH1968" s="36">
        <v>0.93333333333333335</v>
      </c>
      <c r="AI1968" s="36">
        <v>1</v>
      </c>
      <c r="AJ1968" s="36">
        <v>1</v>
      </c>
      <c r="AK1968" s="36">
        <v>1</v>
      </c>
      <c r="AL1968" s="36">
        <v>1</v>
      </c>
      <c r="AM1968" s="36">
        <v>0.93333333333333335</v>
      </c>
      <c r="AN1968" s="36">
        <v>0.96666666666666667</v>
      </c>
      <c r="AO1968" s="36">
        <v>0.93333333333333335</v>
      </c>
      <c r="AP1968" s="33" t="str">
        <f t="shared" si="30"/>
        <v>&gt;=80%</v>
      </c>
      <c r="AQ1968" s="55" t="str">
        <f t="shared" si="31"/>
        <v>&gt;=75%</v>
      </c>
      <c r="AR1968" s="56" t="str">
        <f t="shared" si="32"/>
        <v>&gt;=50%</v>
      </c>
      <c r="AT1968" s="121">
        <v>0.8</v>
      </c>
    </row>
    <row r="1969" spans="1:46" ht="15.75" customHeight="1" x14ac:dyDescent="0.25">
      <c r="A1969" s="6">
        <v>29040230</v>
      </c>
      <c r="B1969" s="7" t="s">
        <v>26</v>
      </c>
      <c r="C1969" s="7" t="s">
        <v>285</v>
      </c>
      <c r="D1969" s="7" t="s">
        <v>286</v>
      </c>
      <c r="E1969" s="7" t="s">
        <v>266</v>
      </c>
      <c r="F1969" s="7">
        <v>2</v>
      </c>
      <c r="G1969" s="7">
        <v>5</v>
      </c>
      <c r="H1969" s="7">
        <v>-74.969666669999995</v>
      </c>
      <c r="I1969" s="29">
        <v>10.988333330000001</v>
      </c>
      <c r="J1969" s="6" t="s">
        <v>1908</v>
      </c>
      <c r="K1969" s="30">
        <v>27134</v>
      </c>
      <c r="L1969" s="30"/>
      <c r="M1969" s="7" t="s">
        <v>1911</v>
      </c>
      <c r="N1969" s="29" t="s">
        <v>1910</v>
      </c>
      <c r="O1969" s="31">
        <v>0.23</v>
      </c>
      <c r="P1969" s="31">
        <v>0.44642857142857145</v>
      </c>
      <c r="Q1969" s="31">
        <v>1.3333333333333333</v>
      </c>
      <c r="R1969" s="31">
        <v>9.4178571428571445</v>
      </c>
      <c r="S1969" s="31">
        <v>86.206896551724142</v>
      </c>
      <c r="T1969" s="31">
        <v>58.673333333333325</v>
      </c>
      <c r="U1969" s="31">
        <v>53.114285714285714</v>
      </c>
      <c r="V1969" s="31">
        <v>87.103333333333339</v>
      </c>
      <c r="W1969" s="31">
        <v>135.79000000000002</v>
      </c>
      <c r="X1969" s="31">
        <v>145.51851851851853</v>
      </c>
      <c r="Y1969" s="31">
        <v>109.09310344827585</v>
      </c>
      <c r="Z1969" s="31">
        <v>26.474074074074071</v>
      </c>
      <c r="AA1969" s="4">
        <f t="shared" si="29"/>
        <v>713.40116402116405</v>
      </c>
      <c r="AB1969" s="32">
        <v>343</v>
      </c>
      <c r="AC1969" s="17">
        <v>0.95277777777777772</v>
      </c>
      <c r="AD1969" s="36">
        <v>1</v>
      </c>
      <c r="AE1969" s="36">
        <v>0.93333333333333335</v>
      </c>
      <c r="AF1969" s="36">
        <v>0.9</v>
      </c>
      <c r="AG1969" s="36">
        <v>0.93333333333333335</v>
      </c>
      <c r="AH1969" s="36">
        <v>0.96666666666666667</v>
      </c>
      <c r="AI1969" s="36">
        <v>1</v>
      </c>
      <c r="AJ1969" s="36">
        <v>0.93333333333333335</v>
      </c>
      <c r="AK1969" s="36">
        <v>1</v>
      </c>
      <c r="AL1969" s="36">
        <v>1</v>
      </c>
      <c r="AM1969" s="36">
        <v>0.9</v>
      </c>
      <c r="AN1969" s="36">
        <v>0.96666666666666667</v>
      </c>
      <c r="AO1969" s="36">
        <v>0.9</v>
      </c>
      <c r="AP1969" s="33" t="str">
        <f t="shared" si="30"/>
        <v>&gt;=80%</v>
      </c>
      <c r="AQ1969" s="55" t="str">
        <f t="shared" si="31"/>
        <v>&gt;=75%</v>
      </c>
      <c r="AR1969" s="56" t="str">
        <f t="shared" si="32"/>
        <v>&gt;=50%</v>
      </c>
      <c r="AT1969" s="121">
        <v>0.8</v>
      </c>
    </row>
    <row r="1970" spans="1:46" ht="15.75" customHeight="1" x14ac:dyDescent="0.25">
      <c r="A1970" s="6">
        <v>29040240</v>
      </c>
      <c r="B1970" s="7" t="s">
        <v>54</v>
      </c>
      <c r="C1970" s="7" t="s">
        <v>301</v>
      </c>
      <c r="D1970" s="7" t="s">
        <v>301</v>
      </c>
      <c r="E1970" s="7" t="s">
        <v>266</v>
      </c>
      <c r="F1970" s="7">
        <v>2</v>
      </c>
      <c r="G1970" s="7">
        <v>100</v>
      </c>
      <c r="H1970" s="7">
        <v>-74.980555560000013</v>
      </c>
      <c r="I1970" s="29">
        <v>10.74472222</v>
      </c>
      <c r="J1970" s="6" t="s">
        <v>1908</v>
      </c>
      <c r="K1970" s="30">
        <v>23422</v>
      </c>
      <c r="L1970" s="30"/>
      <c r="M1970" s="7" t="s">
        <v>1911</v>
      </c>
      <c r="N1970" s="29" t="s">
        <v>1910</v>
      </c>
      <c r="O1970" s="31">
        <v>9.0259259259259252</v>
      </c>
      <c r="P1970" s="31">
        <v>5.4586206896551728</v>
      </c>
      <c r="Q1970" s="31">
        <v>18.403448275862068</v>
      </c>
      <c r="R1970" s="31">
        <v>73.848148148148141</v>
      </c>
      <c r="S1970" s="31">
        <v>134.34230769230771</v>
      </c>
      <c r="T1970" s="31">
        <v>117.47777777777777</v>
      </c>
      <c r="U1970" s="31">
        <v>122.34285714285714</v>
      </c>
      <c r="V1970" s="31">
        <v>140.35517241379313</v>
      </c>
      <c r="W1970" s="31">
        <v>157.63333333333335</v>
      </c>
      <c r="X1970" s="31">
        <v>146.4814814814815</v>
      </c>
      <c r="Y1970" s="31">
        <v>133.06785714285715</v>
      </c>
      <c r="Z1970" s="31">
        <v>30.614814814814821</v>
      </c>
      <c r="AA1970" s="4">
        <f t="shared" si="29"/>
        <v>1089.0517448388139</v>
      </c>
      <c r="AB1970" s="32">
        <v>331</v>
      </c>
      <c r="AC1970" s="17">
        <v>0.9194444444444444</v>
      </c>
      <c r="AD1970" s="36">
        <v>0.9</v>
      </c>
      <c r="AE1970" s="36">
        <v>0.96666666666666667</v>
      </c>
      <c r="AF1970" s="36">
        <v>0.96666666666666667</v>
      </c>
      <c r="AG1970" s="36">
        <v>0.9</v>
      </c>
      <c r="AH1970" s="36">
        <v>0.8666666666666667</v>
      </c>
      <c r="AI1970" s="36">
        <v>0.9</v>
      </c>
      <c r="AJ1970" s="36">
        <v>0.93333333333333335</v>
      </c>
      <c r="AK1970" s="36">
        <v>0.96666666666666667</v>
      </c>
      <c r="AL1970" s="36">
        <v>0.9</v>
      </c>
      <c r="AM1970" s="36">
        <v>0.9</v>
      </c>
      <c r="AN1970" s="36">
        <v>0.93333333333333335</v>
      </c>
      <c r="AO1970" s="36">
        <v>0.9</v>
      </c>
      <c r="AP1970" s="33" t="str">
        <f t="shared" si="30"/>
        <v>&gt;=80%</v>
      </c>
      <c r="AQ1970" s="55" t="str">
        <f t="shared" si="31"/>
        <v>&gt;=75%</v>
      </c>
      <c r="AR1970" s="56" t="str">
        <f t="shared" si="32"/>
        <v>&gt;=50%</v>
      </c>
      <c r="AT1970" s="121">
        <v>0.8</v>
      </c>
    </row>
    <row r="1971" spans="1:46" ht="15.75" customHeight="1" x14ac:dyDescent="0.25">
      <c r="A1971" s="6">
        <v>29040250</v>
      </c>
      <c r="B1971" s="7" t="s">
        <v>26</v>
      </c>
      <c r="C1971" s="7" t="s">
        <v>267</v>
      </c>
      <c r="D1971" s="7" t="s">
        <v>268</v>
      </c>
      <c r="E1971" s="7" t="s">
        <v>266</v>
      </c>
      <c r="F1971" s="7">
        <v>2</v>
      </c>
      <c r="G1971" s="7">
        <v>4</v>
      </c>
      <c r="H1971" s="7">
        <v>-74.888416669999998</v>
      </c>
      <c r="I1971" s="29">
        <v>10.376638890000001</v>
      </c>
      <c r="J1971" s="6" t="s">
        <v>1908</v>
      </c>
      <c r="K1971" s="30">
        <v>28748</v>
      </c>
      <c r="L1971" s="30"/>
      <c r="M1971" s="7" t="s">
        <v>1911</v>
      </c>
      <c r="N1971" s="29" t="s">
        <v>1910</v>
      </c>
      <c r="O1971" s="31">
        <v>6.4379310344827578</v>
      </c>
      <c r="P1971" s="31">
        <v>6.0900000000000016</v>
      </c>
      <c r="Q1971" s="31">
        <v>22.055172413793095</v>
      </c>
      <c r="R1971" s="31">
        <v>77.124137931034483</v>
      </c>
      <c r="S1971" s="31">
        <v>126.91785714285712</v>
      </c>
      <c r="T1971" s="31">
        <v>112.44666666666669</v>
      </c>
      <c r="U1971" s="31">
        <v>118.76999999999998</v>
      </c>
      <c r="V1971" s="31">
        <v>112.50000000000001</v>
      </c>
      <c r="W1971" s="31">
        <v>131.50689655172411</v>
      </c>
      <c r="X1971" s="31">
        <v>163.38399999999999</v>
      </c>
      <c r="Y1971" s="31">
        <v>100.39259259259259</v>
      </c>
      <c r="Z1971" s="31">
        <v>24.959259259259255</v>
      </c>
      <c r="AA1971" s="4">
        <f t="shared" si="29"/>
        <v>1002.5845135924101</v>
      </c>
      <c r="AB1971" s="32">
        <v>341</v>
      </c>
      <c r="AC1971" s="17">
        <v>0.94722222222222219</v>
      </c>
      <c r="AD1971" s="36">
        <v>0.96666666666666667</v>
      </c>
      <c r="AE1971" s="36">
        <v>1</v>
      </c>
      <c r="AF1971" s="36">
        <v>0.96666666666666667</v>
      </c>
      <c r="AG1971" s="36">
        <v>0.96666666666666667</v>
      </c>
      <c r="AH1971" s="36">
        <v>0.93333333333333335</v>
      </c>
      <c r="AI1971" s="36">
        <v>1</v>
      </c>
      <c r="AJ1971" s="36">
        <v>1</v>
      </c>
      <c r="AK1971" s="36">
        <v>0.93333333333333335</v>
      </c>
      <c r="AL1971" s="36">
        <v>0.96666666666666667</v>
      </c>
      <c r="AM1971" s="36">
        <v>0.83333333333333337</v>
      </c>
      <c r="AN1971" s="36">
        <v>0.9</v>
      </c>
      <c r="AO1971" s="36">
        <v>0.9</v>
      </c>
      <c r="AP1971" s="33" t="str">
        <f t="shared" si="30"/>
        <v>&gt;=80%</v>
      </c>
      <c r="AQ1971" s="55" t="str">
        <f t="shared" si="31"/>
        <v>&gt;=75%</v>
      </c>
      <c r="AR1971" s="56" t="str">
        <f t="shared" si="32"/>
        <v>&gt;=50%</v>
      </c>
      <c r="AT1971" s="121">
        <v>0.8</v>
      </c>
    </row>
    <row r="1972" spans="1:46" ht="15.75" customHeight="1" x14ac:dyDescent="0.25">
      <c r="A1972" s="6">
        <v>29040260</v>
      </c>
      <c r="B1972" s="7" t="s">
        <v>26</v>
      </c>
      <c r="C1972" s="7" t="s">
        <v>269</v>
      </c>
      <c r="D1972" s="7" t="s">
        <v>270</v>
      </c>
      <c r="E1972" s="7" t="s">
        <v>266</v>
      </c>
      <c r="F1972" s="7">
        <v>2</v>
      </c>
      <c r="G1972" s="7">
        <v>4</v>
      </c>
      <c r="H1972" s="7">
        <v>-74.886888889999994</v>
      </c>
      <c r="I1972" s="29">
        <v>10.455111110000001</v>
      </c>
      <c r="J1972" s="6" t="s">
        <v>1908</v>
      </c>
      <c r="K1972" s="30">
        <v>28748</v>
      </c>
      <c r="L1972" s="30"/>
      <c r="M1972" s="7" t="s">
        <v>1911</v>
      </c>
      <c r="N1972" s="29" t="s">
        <v>1910</v>
      </c>
      <c r="O1972" s="31">
        <v>10.8</v>
      </c>
      <c r="P1972" s="31">
        <v>10.551724137931034</v>
      </c>
      <c r="Q1972" s="31">
        <v>33.603571428571428</v>
      </c>
      <c r="R1972" s="31">
        <v>110.43793103448276</v>
      </c>
      <c r="S1972" s="31">
        <v>169.34482758620689</v>
      </c>
      <c r="T1972" s="31">
        <v>124.95172413793104</v>
      </c>
      <c r="U1972" s="31">
        <v>131.81666666666666</v>
      </c>
      <c r="V1972" s="31">
        <v>169.16666666666666</v>
      </c>
      <c r="W1972" s="31">
        <v>169.86333333333332</v>
      </c>
      <c r="X1972" s="31">
        <v>192.78965517241377</v>
      </c>
      <c r="Y1972" s="31">
        <v>116.80344827586208</v>
      </c>
      <c r="Z1972" s="31">
        <v>36.410714285714285</v>
      </c>
      <c r="AA1972" s="4">
        <f t="shared" si="29"/>
        <v>1276.5402627257799</v>
      </c>
      <c r="AB1972" s="32">
        <v>350</v>
      </c>
      <c r="AC1972" s="17">
        <v>0.97222222222222221</v>
      </c>
      <c r="AD1972" s="36">
        <v>1</v>
      </c>
      <c r="AE1972" s="36">
        <v>0.96666666666666667</v>
      </c>
      <c r="AF1972" s="36">
        <v>0.93333333333333335</v>
      </c>
      <c r="AG1972" s="36">
        <v>0.96666666666666667</v>
      </c>
      <c r="AH1972" s="36">
        <v>0.96666666666666667</v>
      </c>
      <c r="AI1972" s="36">
        <v>0.96666666666666667</v>
      </c>
      <c r="AJ1972" s="36">
        <v>1</v>
      </c>
      <c r="AK1972" s="36">
        <v>1</v>
      </c>
      <c r="AL1972" s="36">
        <v>1</v>
      </c>
      <c r="AM1972" s="36">
        <v>0.96666666666666667</v>
      </c>
      <c r="AN1972" s="36">
        <v>0.96666666666666667</v>
      </c>
      <c r="AO1972" s="36">
        <v>0.93333333333333335</v>
      </c>
      <c r="AP1972" s="33" t="str">
        <f t="shared" si="30"/>
        <v>&gt;=80%</v>
      </c>
      <c r="AQ1972" s="55" t="str">
        <f t="shared" si="31"/>
        <v>&gt;=75%</v>
      </c>
      <c r="AR1972" s="56" t="str">
        <f t="shared" si="32"/>
        <v>&gt;=50%</v>
      </c>
      <c r="AT1972" s="121">
        <v>0.8</v>
      </c>
    </row>
    <row r="1973" spans="1:46" ht="15.75" customHeight="1" x14ac:dyDescent="0.25">
      <c r="A1973" s="6">
        <v>29040270</v>
      </c>
      <c r="B1973" s="7" t="s">
        <v>26</v>
      </c>
      <c r="C1973" s="7" t="s">
        <v>293</v>
      </c>
      <c r="D1973" s="7" t="s">
        <v>294</v>
      </c>
      <c r="E1973" s="7" t="s">
        <v>266</v>
      </c>
      <c r="F1973" s="7">
        <v>2</v>
      </c>
      <c r="G1973" s="7">
        <v>4</v>
      </c>
      <c r="H1973" s="7">
        <v>-74.962777779999996</v>
      </c>
      <c r="I1973" s="29">
        <v>10.386944440000001</v>
      </c>
      <c r="J1973" s="6" t="s">
        <v>1908</v>
      </c>
      <c r="K1973" s="30">
        <v>28748</v>
      </c>
      <c r="L1973" s="30"/>
      <c r="M1973" s="7" t="s">
        <v>1911</v>
      </c>
      <c r="N1973" s="29" t="s">
        <v>1910</v>
      </c>
      <c r="O1973" s="31">
        <v>11.074074074074074</v>
      </c>
      <c r="P1973" s="31">
        <v>4.2222222222222223</v>
      </c>
      <c r="Q1973" s="31">
        <v>22.23076923076923</v>
      </c>
      <c r="R1973" s="31">
        <v>99.518518518518519</v>
      </c>
      <c r="S1973" s="31">
        <v>148</v>
      </c>
      <c r="T1973" s="31">
        <v>94.222222222222229</v>
      </c>
      <c r="U1973" s="31">
        <v>105.23076923076923</v>
      </c>
      <c r="V1973" s="31">
        <v>133</v>
      </c>
      <c r="W1973" s="31">
        <v>141.85185185185185</v>
      </c>
      <c r="X1973" s="31">
        <v>151.40384615384616</v>
      </c>
      <c r="Y1973" s="31">
        <v>117.53846153846153</v>
      </c>
      <c r="Z1973" s="31">
        <v>34.159999999999997</v>
      </c>
      <c r="AA1973" s="4">
        <f t="shared" si="29"/>
        <v>1062.4527350427352</v>
      </c>
      <c r="AB1973" s="32">
        <v>317</v>
      </c>
      <c r="AC1973" s="17">
        <v>0.88055555555555554</v>
      </c>
      <c r="AD1973" s="36">
        <v>0.9</v>
      </c>
      <c r="AE1973" s="36">
        <v>0.9</v>
      </c>
      <c r="AF1973" s="36">
        <v>0.8666666666666667</v>
      </c>
      <c r="AG1973" s="36">
        <v>0.9</v>
      </c>
      <c r="AH1973" s="36">
        <v>0.9</v>
      </c>
      <c r="AI1973" s="36">
        <v>0.9</v>
      </c>
      <c r="AJ1973" s="36">
        <v>0.8666666666666667</v>
      </c>
      <c r="AK1973" s="36">
        <v>0.8666666666666667</v>
      </c>
      <c r="AL1973" s="36">
        <v>0.9</v>
      </c>
      <c r="AM1973" s="36">
        <v>0.8666666666666667</v>
      </c>
      <c r="AN1973" s="36">
        <v>0.8666666666666667</v>
      </c>
      <c r="AO1973" s="36">
        <v>0.83333333333333337</v>
      </c>
      <c r="AP1973" s="33" t="str">
        <f t="shared" si="30"/>
        <v>&gt;=80%</v>
      </c>
      <c r="AQ1973" s="55" t="str">
        <f t="shared" si="31"/>
        <v>&gt;=75%</v>
      </c>
      <c r="AR1973" s="56" t="str">
        <f t="shared" si="32"/>
        <v>&gt;=50%</v>
      </c>
      <c r="AT1973" s="121">
        <v>0.8</v>
      </c>
    </row>
    <row r="1974" spans="1:46" ht="15.75" customHeight="1" x14ac:dyDescent="0.25">
      <c r="A1974" s="6">
        <v>29040290</v>
      </c>
      <c r="B1974" s="7" t="s">
        <v>26</v>
      </c>
      <c r="C1974" s="7" t="s">
        <v>290</v>
      </c>
      <c r="D1974" s="7" t="s">
        <v>291</v>
      </c>
      <c r="E1974" s="7" t="s">
        <v>266</v>
      </c>
      <c r="F1974" s="7">
        <v>2</v>
      </c>
      <c r="G1974" s="7">
        <v>100</v>
      </c>
      <c r="H1974" s="7">
        <v>-74.971777779999996</v>
      </c>
      <c r="I1974" s="29">
        <v>10.55777778</v>
      </c>
      <c r="J1974" s="6" t="s">
        <v>1908</v>
      </c>
      <c r="K1974" s="30">
        <v>28717</v>
      </c>
      <c r="L1974" s="30"/>
      <c r="M1974" s="7" t="s">
        <v>1911</v>
      </c>
      <c r="N1974" s="29" t="s">
        <v>1910</v>
      </c>
      <c r="O1974" s="31">
        <v>13.928571428571429</v>
      </c>
      <c r="P1974" s="31">
        <v>12.592592592592593</v>
      </c>
      <c r="Q1974" s="31">
        <v>34.392857142857146</v>
      </c>
      <c r="R1974" s="31">
        <v>108.22333333333333</v>
      </c>
      <c r="S1974" s="31">
        <v>176.92000000000002</v>
      </c>
      <c r="T1974" s="31">
        <v>149.44999999999999</v>
      </c>
      <c r="U1974" s="31">
        <v>186.71428571428572</v>
      </c>
      <c r="V1974" s="31">
        <v>207.5</v>
      </c>
      <c r="W1974" s="31">
        <v>229.86206896551724</v>
      </c>
      <c r="X1974" s="31">
        <v>216.17142857142858</v>
      </c>
      <c r="Y1974" s="31">
        <v>141.67857142857142</v>
      </c>
      <c r="Z1974" s="31">
        <v>51.103448275862071</v>
      </c>
      <c r="AA1974" s="4">
        <f t="shared" si="29"/>
        <v>1528.5371574530195</v>
      </c>
      <c r="AB1974" s="32">
        <v>345</v>
      </c>
      <c r="AC1974" s="17">
        <v>0.95833333333333337</v>
      </c>
      <c r="AD1974" s="36">
        <v>0.93333333333333335</v>
      </c>
      <c r="AE1974" s="36">
        <v>0.9</v>
      </c>
      <c r="AF1974" s="36">
        <v>0.93333333333333335</v>
      </c>
      <c r="AG1974" s="36">
        <v>1</v>
      </c>
      <c r="AH1974" s="36">
        <v>1</v>
      </c>
      <c r="AI1974" s="36">
        <v>1</v>
      </c>
      <c r="AJ1974" s="36">
        <v>0.93333333333333335</v>
      </c>
      <c r="AK1974" s="36">
        <v>1</v>
      </c>
      <c r="AL1974" s="36">
        <v>0.96666666666666667</v>
      </c>
      <c r="AM1974" s="36">
        <v>0.93333333333333335</v>
      </c>
      <c r="AN1974" s="36">
        <v>0.93333333333333335</v>
      </c>
      <c r="AO1974" s="36">
        <v>0.96666666666666667</v>
      </c>
      <c r="AP1974" s="33" t="str">
        <f t="shared" si="30"/>
        <v>&gt;=80%</v>
      </c>
      <c r="AQ1974" s="55" t="str">
        <f t="shared" si="31"/>
        <v>&gt;=75%</v>
      </c>
      <c r="AR1974" s="56" t="str">
        <f t="shared" si="32"/>
        <v>&gt;=50%</v>
      </c>
      <c r="AT1974" s="121">
        <v>0.8</v>
      </c>
    </row>
    <row r="1975" spans="1:46" ht="15.75" customHeight="1" x14ac:dyDescent="0.25">
      <c r="A1975" s="6">
        <v>29040300</v>
      </c>
      <c r="B1975" s="7" t="s">
        <v>26</v>
      </c>
      <c r="C1975" s="7" t="s">
        <v>283</v>
      </c>
      <c r="D1975" s="7" t="s">
        <v>284</v>
      </c>
      <c r="E1975" s="7" t="s">
        <v>266</v>
      </c>
      <c r="F1975" s="7">
        <v>2</v>
      </c>
      <c r="G1975" s="7">
        <v>5</v>
      </c>
      <c r="H1975" s="7">
        <v>-74.822277779999993</v>
      </c>
      <c r="I1975" s="29">
        <v>10.50788889</v>
      </c>
      <c r="J1975" s="6" t="s">
        <v>1908</v>
      </c>
      <c r="K1975" s="30">
        <v>28748</v>
      </c>
      <c r="L1975" s="30"/>
      <c r="M1975" s="7" t="s">
        <v>1911</v>
      </c>
      <c r="N1975" s="29" t="s">
        <v>1910</v>
      </c>
      <c r="O1975" s="31">
        <v>4.7931034482758621</v>
      </c>
      <c r="P1975" s="31">
        <v>1.9642857142857142</v>
      </c>
      <c r="Q1975" s="31">
        <v>28.275862068965516</v>
      </c>
      <c r="R1975" s="31">
        <v>84.783333333333331</v>
      </c>
      <c r="S1975" s="31">
        <v>137.9</v>
      </c>
      <c r="T1975" s="31">
        <v>115.73333333333333</v>
      </c>
      <c r="U1975" s="31">
        <v>106.25333333333333</v>
      </c>
      <c r="V1975" s="31">
        <v>130.56551724137933</v>
      </c>
      <c r="W1975" s="31">
        <v>143.31034482758622</v>
      </c>
      <c r="X1975" s="31">
        <v>143.14285714285714</v>
      </c>
      <c r="Y1975" s="31">
        <v>116.78571428571429</v>
      </c>
      <c r="Z1975" s="31">
        <v>23.035714285714285</v>
      </c>
      <c r="AA1975" s="4">
        <f t="shared" si="29"/>
        <v>1036.5433990147785</v>
      </c>
      <c r="AB1975" s="32">
        <v>348</v>
      </c>
      <c r="AC1975" s="17">
        <v>0.96666666666666667</v>
      </c>
      <c r="AD1975" s="36">
        <v>0.96666666666666667</v>
      </c>
      <c r="AE1975" s="36">
        <v>0.93333333333333335</v>
      </c>
      <c r="AF1975" s="36">
        <v>0.96666666666666667</v>
      </c>
      <c r="AG1975" s="36">
        <v>1</v>
      </c>
      <c r="AH1975" s="36">
        <v>1</v>
      </c>
      <c r="AI1975" s="36">
        <v>1</v>
      </c>
      <c r="AJ1975" s="36">
        <v>1</v>
      </c>
      <c r="AK1975" s="36">
        <v>0.96666666666666667</v>
      </c>
      <c r="AL1975" s="36">
        <v>0.96666666666666667</v>
      </c>
      <c r="AM1975" s="36">
        <v>0.93333333333333335</v>
      </c>
      <c r="AN1975" s="36">
        <v>0.93333333333333335</v>
      </c>
      <c r="AO1975" s="36">
        <v>0.93333333333333335</v>
      </c>
      <c r="AP1975" s="33" t="str">
        <f t="shared" si="30"/>
        <v>&gt;=80%</v>
      </c>
      <c r="AQ1975" s="55" t="str">
        <f t="shared" si="31"/>
        <v>&gt;=75%</v>
      </c>
      <c r="AR1975" s="56" t="str">
        <f t="shared" si="32"/>
        <v>&gt;=50%</v>
      </c>
      <c r="AT1975" s="121">
        <v>0.8</v>
      </c>
    </row>
    <row r="1976" spans="1:46" ht="15.75" customHeight="1" x14ac:dyDescent="0.25">
      <c r="A1976" s="6">
        <v>29040310</v>
      </c>
      <c r="B1976" s="7" t="s">
        <v>26</v>
      </c>
      <c r="C1976" s="7" t="s">
        <v>297</v>
      </c>
      <c r="D1976" s="7" t="s">
        <v>298</v>
      </c>
      <c r="E1976" s="7" t="s">
        <v>266</v>
      </c>
      <c r="F1976" s="7">
        <v>2</v>
      </c>
      <c r="G1976" s="7">
        <v>8</v>
      </c>
      <c r="H1976" s="7">
        <v>-74.920222219999999</v>
      </c>
      <c r="I1976" s="29">
        <v>10.27788889</v>
      </c>
      <c r="J1976" s="6" t="s">
        <v>1908</v>
      </c>
      <c r="K1976" s="30">
        <v>28748</v>
      </c>
      <c r="L1976" s="30"/>
      <c r="M1976" s="7" t="s">
        <v>1911</v>
      </c>
      <c r="N1976" s="29" t="s">
        <v>1910</v>
      </c>
      <c r="O1976" s="31">
        <v>10.85</v>
      </c>
      <c r="P1976" s="31">
        <v>6.4206896551724135</v>
      </c>
      <c r="Q1976" s="31">
        <v>39.506896551724139</v>
      </c>
      <c r="R1976" s="31">
        <v>102.78275862068965</v>
      </c>
      <c r="S1976" s="31">
        <v>153.96428571428572</v>
      </c>
      <c r="T1976" s="31">
        <v>136.03214285714287</v>
      </c>
      <c r="U1976" s="31">
        <v>130.67777777777778</v>
      </c>
      <c r="V1976" s="31">
        <v>160.09999999999997</v>
      </c>
      <c r="W1976" s="31">
        <v>144.90714285714287</v>
      </c>
      <c r="X1976" s="31">
        <v>167.44074074074072</v>
      </c>
      <c r="Y1976" s="31">
        <v>109.71538461538464</v>
      </c>
      <c r="Z1976" s="31">
        <v>31.74074074074074</v>
      </c>
      <c r="AA1976" s="4">
        <f t="shared" si="29"/>
        <v>1194.1385601308014</v>
      </c>
      <c r="AB1976" s="32">
        <v>336</v>
      </c>
      <c r="AC1976" s="17">
        <v>0.93333333333333335</v>
      </c>
      <c r="AD1976" s="36">
        <v>1</v>
      </c>
      <c r="AE1976" s="36">
        <v>0.96666666666666667</v>
      </c>
      <c r="AF1976" s="36">
        <v>0.96666666666666667</v>
      </c>
      <c r="AG1976" s="36">
        <v>0.96666666666666667</v>
      </c>
      <c r="AH1976" s="36">
        <v>0.93333333333333335</v>
      </c>
      <c r="AI1976" s="36">
        <v>0.93333333333333335</v>
      </c>
      <c r="AJ1976" s="36">
        <v>0.9</v>
      </c>
      <c r="AK1976" s="36">
        <v>0.93333333333333335</v>
      </c>
      <c r="AL1976" s="36">
        <v>0.93333333333333335</v>
      </c>
      <c r="AM1976" s="36">
        <v>0.9</v>
      </c>
      <c r="AN1976" s="36">
        <v>0.8666666666666667</v>
      </c>
      <c r="AO1976" s="36">
        <v>0.9</v>
      </c>
      <c r="AP1976" s="33" t="str">
        <f t="shared" si="30"/>
        <v>&gt;=80%</v>
      </c>
      <c r="AQ1976" s="55" t="str">
        <f t="shared" si="31"/>
        <v>&gt;=75%</v>
      </c>
      <c r="AR1976" s="56" t="str">
        <f t="shared" si="32"/>
        <v>&gt;=50%</v>
      </c>
      <c r="AT1976" s="121">
        <v>0.8</v>
      </c>
    </row>
    <row r="1977" spans="1:46" ht="15.75" customHeight="1" x14ac:dyDescent="0.25">
      <c r="A1977" s="6">
        <v>29040450</v>
      </c>
      <c r="B1977" s="7" t="s">
        <v>26</v>
      </c>
      <c r="C1977" s="7" t="s">
        <v>2711</v>
      </c>
      <c r="D1977" s="7" t="s">
        <v>2712</v>
      </c>
      <c r="E1977" s="7" t="s">
        <v>266</v>
      </c>
      <c r="F1977" s="7">
        <v>2</v>
      </c>
      <c r="G1977" s="7">
        <v>12</v>
      </c>
      <c r="H1977" s="7">
        <v>-74.796722220000007</v>
      </c>
      <c r="I1977" s="29">
        <v>10.997611110000001</v>
      </c>
      <c r="J1977" s="6" t="s">
        <v>1908</v>
      </c>
      <c r="K1977" s="30">
        <v>39387</v>
      </c>
      <c r="L1977" s="30"/>
      <c r="M1977" s="7" t="s">
        <v>1911</v>
      </c>
      <c r="N1977" s="29" t="s">
        <v>1910</v>
      </c>
      <c r="O1977" s="31">
        <v>0.84285714285714286</v>
      </c>
      <c r="P1977" s="31">
        <v>0</v>
      </c>
      <c r="Q1977" s="31">
        <v>2.8928571428571428</v>
      </c>
      <c r="R1977" s="31">
        <v>19.585714285714289</v>
      </c>
      <c r="S1977" s="31">
        <v>185.7076923076923</v>
      </c>
      <c r="T1977" s="31">
        <v>102.15714285714284</v>
      </c>
      <c r="U1977" s="31">
        <v>78.261538461538464</v>
      </c>
      <c r="V1977" s="31">
        <v>117.34615384615384</v>
      </c>
      <c r="W1977" s="31">
        <v>238.17142857142855</v>
      </c>
      <c r="X1977" s="31">
        <v>204.35714285714289</v>
      </c>
      <c r="Y1977" s="31">
        <v>161.44285714285715</v>
      </c>
      <c r="Z1977" s="31">
        <v>16.957142857142856</v>
      </c>
      <c r="AA1977" s="4">
        <f t="shared" si="29"/>
        <v>1127.7225274725274</v>
      </c>
      <c r="AB1977" s="32">
        <v>164</v>
      </c>
      <c r="AC1977" s="17">
        <v>0.45555555555555555</v>
      </c>
      <c r="AD1977" s="36">
        <v>0.46666666666666667</v>
      </c>
      <c r="AE1977" s="36">
        <v>0.43333333333333335</v>
      </c>
      <c r="AF1977" s="36">
        <v>0.46666666666666667</v>
      </c>
      <c r="AG1977" s="36">
        <v>0.46666666666666667</v>
      </c>
      <c r="AH1977" s="36">
        <v>0.43333333333333335</v>
      </c>
      <c r="AI1977" s="36">
        <v>0.46666666666666667</v>
      </c>
      <c r="AJ1977" s="36">
        <v>0.43333333333333335</v>
      </c>
      <c r="AK1977" s="36">
        <v>0.43333333333333335</v>
      </c>
      <c r="AL1977" s="36">
        <v>0.46666666666666667</v>
      </c>
      <c r="AM1977" s="36">
        <v>0.46666666666666667</v>
      </c>
      <c r="AN1977" s="36">
        <v>0.46666666666666667</v>
      </c>
      <c r="AO1977" s="36">
        <v>0.46666666666666667</v>
      </c>
      <c r="AP1977" s="33" t="str">
        <f t="shared" si="30"/>
        <v>-</v>
      </c>
      <c r="AQ1977" s="55" t="str">
        <f t="shared" si="31"/>
        <v>-</v>
      </c>
      <c r="AR1977" s="56" t="str">
        <f t="shared" si="32"/>
        <v>-</v>
      </c>
      <c r="AS1977" s="107" t="s">
        <v>5202</v>
      </c>
      <c r="AT1977" s="120" t="s">
        <v>5205</v>
      </c>
    </row>
    <row r="1978" spans="1:46" ht="15.75" customHeight="1" x14ac:dyDescent="0.25">
      <c r="A1978" s="6">
        <v>29045000</v>
      </c>
      <c r="B1978" s="7" t="s">
        <v>43</v>
      </c>
      <c r="C1978" s="7" t="s">
        <v>292</v>
      </c>
      <c r="D1978" s="7" t="s">
        <v>291</v>
      </c>
      <c r="E1978" s="7" t="s">
        <v>266</v>
      </c>
      <c r="F1978" s="7">
        <v>2</v>
      </c>
      <c r="G1978" s="7">
        <v>100</v>
      </c>
      <c r="H1978" s="7">
        <v>-74.918888890000005</v>
      </c>
      <c r="I1978" s="29">
        <v>10.636722219999999</v>
      </c>
      <c r="J1978" s="6" t="s">
        <v>1908</v>
      </c>
      <c r="K1978" s="30">
        <v>41399</v>
      </c>
      <c r="L1978" s="30"/>
      <c r="M1978" s="35" t="s">
        <v>1909</v>
      </c>
      <c r="N1978" s="29" t="s">
        <v>1910</v>
      </c>
      <c r="O1978" s="31">
        <v>9.9615384615384617</v>
      </c>
      <c r="P1978" s="31">
        <v>5.08</v>
      </c>
      <c r="Q1978" s="31">
        <v>35.431999999999995</v>
      </c>
      <c r="R1978" s="31">
        <v>101.524</v>
      </c>
      <c r="S1978" s="31">
        <v>142.16923076923078</v>
      </c>
      <c r="T1978" s="31">
        <v>125.48076923076923</v>
      </c>
      <c r="U1978" s="31">
        <v>143.11538461538461</v>
      </c>
      <c r="V1978" s="31">
        <v>138.6</v>
      </c>
      <c r="W1978" s="31">
        <v>134</v>
      </c>
      <c r="X1978" s="31">
        <v>189.64</v>
      </c>
      <c r="Y1978" s="31">
        <v>133.73076923076923</v>
      </c>
      <c r="Z1978" s="31">
        <v>38.833333333333336</v>
      </c>
      <c r="AA1978" s="4">
        <f t="shared" si="29"/>
        <v>1197.5670256410256</v>
      </c>
      <c r="AB1978" s="32">
        <v>305</v>
      </c>
      <c r="AC1978" s="17">
        <v>0.84722222222222221</v>
      </c>
      <c r="AD1978" s="36">
        <v>0.8666666666666667</v>
      </c>
      <c r="AE1978" s="36">
        <v>0.83333333333333337</v>
      </c>
      <c r="AF1978" s="36">
        <v>0.83333333333333337</v>
      </c>
      <c r="AG1978" s="36">
        <v>0.83333333333333337</v>
      </c>
      <c r="AH1978" s="36">
        <v>0.8666666666666667</v>
      </c>
      <c r="AI1978" s="36">
        <v>0.8666666666666667</v>
      </c>
      <c r="AJ1978" s="36">
        <v>0.8666666666666667</v>
      </c>
      <c r="AK1978" s="36">
        <v>0.83333333333333337</v>
      </c>
      <c r="AL1978" s="36">
        <v>0.8666666666666667</v>
      </c>
      <c r="AM1978" s="36">
        <v>0.83333333333333337</v>
      </c>
      <c r="AN1978" s="36">
        <v>0.8666666666666667</v>
      </c>
      <c r="AO1978" s="36">
        <v>0.8</v>
      </c>
      <c r="AP1978" s="33" t="str">
        <f t="shared" si="30"/>
        <v>&gt;=80%</v>
      </c>
      <c r="AQ1978" s="55" t="str">
        <f t="shared" si="31"/>
        <v>&gt;=75%</v>
      </c>
      <c r="AR1978" s="56" t="str">
        <f t="shared" si="32"/>
        <v>&gt;=50%</v>
      </c>
      <c r="AS1978" s="34" t="s">
        <v>1889</v>
      </c>
      <c r="AT1978" s="121">
        <v>0.8</v>
      </c>
    </row>
    <row r="1979" spans="1:46" ht="15.75" customHeight="1" x14ac:dyDescent="0.25">
      <c r="A1979" s="6">
        <v>29045110</v>
      </c>
      <c r="B1979" s="7" t="s">
        <v>56</v>
      </c>
      <c r="C1979" s="7" t="s">
        <v>272</v>
      </c>
      <c r="D1979" s="7" t="s">
        <v>273</v>
      </c>
      <c r="E1979" s="7" t="s">
        <v>266</v>
      </c>
      <c r="F1979" s="7">
        <v>2</v>
      </c>
      <c r="G1979" s="7">
        <v>20</v>
      </c>
      <c r="H1979" s="7">
        <v>-75.046111109999998</v>
      </c>
      <c r="I1979" s="29">
        <v>10.833888890000001</v>
      </c>
      <c r="J1979" s="6" t="s">
        <v>1908</v>
      </c>
      <c r="K1979" s="30">
        <v>23390.791666666668</v>
      </c>
      <c r="L1979" s="30"/>
      <c r="M1979" s="7" t="s">
        <v>1911</v>
      </c>
      <c r="N1979" s="29" t="s">
        <v>1910</v>
      </c>
      <c r="O1979" s="31">
        <v>1.5884615384615384</v>
      </c>
      <c r="P1979" s="31">
        <v>0.58148148148148149</v>
      </c>
      <c r="Q1979" s="31">
        <v>3.5346153846153845</v>
      </c>
      <c r="R1979" s="31">
        <v>43.534782608695657</v>
      </c>
      <c r="S1979" s="31">
        <v>109.12692307692308</v>
      </c>
      <c r="T1979" s="31">
        <v>133.05555555555554</v>
      </c>
      <c r="U1979" s="31">
        <v>123.86428571428569</v>
      </c>
      <c r="V1979" s="31">
        <v>142.47586206896551</v>
      </c>
      <c r="W1979" s="31">
        <v>165.69285714285715</v>
      </c>
      <c r="X1979" s="31">
        <v>197.00740740740736</v>
      </c>
      <c r="Y1979" s="31">
        <v>160.84074074074073</v>
      </c>
      <c r="Z1979" s="31">
        <v>44.983999999999995</v>
      </c>
      <c r="AA1979" s="4">
        <f t="shared" si="29"/>
        <v>1126.2869727199891</v>
      </c>
      <c r="AB1979" s="32">
        <v>319</v>
      </c>
      <c r="AC1979" s="17">
        <v>0.88611111111111107</v>
      </c>
      <c r="AD1979" s="36">
        <v>0.8666666666666667</v>
      </c>
      <c r="AE1979" s="36">
        <v>0.9</v>
      </c>
      <c r="AF1979" s="36">
        <v>0.8666666666666667</v>
      </c>
      <c r="AG1979" s="36">
        <v>0.76666666666666672</v>
      </c>
      <c r="AH1979" s="36">
        <v>0.8666666666666667</v>
      </c>
      <c r="AI1979" s="36">
        <v>0.9</v>
      </c>
      <c r="AJ1979" s="36">
        <v>0.93333333333333335</v>
      </c>
      <c r="AK1979" s="36">
        <v>0.96666666666666667</v>
      </c>
      <c r="AL1979" s="36">
        <v>0.93333333333333335</v>
      </c>
      <c r="AM1979" s="36">
        <v>0.9</v>
      </c>
      <c r="AN1979" s="36">
        <v>0.9</v>
      </c>
      <c r="AO1979" s="36">
        <v>0.83333333333333337</v>
      </c>
      <c r="AP1979" s="33" t="str">
        <f t="shared" si="30"/>
        <v>-</v>
      </c>
      <c r="AQ1979" s="55" t="str">
        <f t="shared" si="31"/>
        <v>&gt;=75%</v>
      </c>
      <c r="AR1979" s="56" t="str">
        <f t="shared" si="32"/>
        <v>&gt;=50%</v>
      </c>
      <c r="AT1979" s="112" t="s">
        <v>5206</v>
      </c>
    </row>
    <row r="1980" spans="1:46" ht="15.75" customHeight="1" x14ac:dyDescent="0.25">
      <c r="A1980" s="6">
        <v>29045120</v>
      </c>
      <c r="B1980" s="7" t="s">
        <v>43</v>
      </c>
      <c r="C1980" s="7" t="s">
        <v>2409</v>
      </c>
      <c r="D1980" s="7" t="s">
        <v>2712</v>
      </c>
      <c r="E1980" s="7" t="s">
        <v>266</v>
      </c>
      <c r="F1980" s="7">
        <v>2</v>
      </c>
      <c r="G1980" s="7">
        <v>8</v>
      </c>
      <c r="H1980" s="7">
        <v>-74.820833329999999</v>
      </c>
      <c r="I1980" s="29">
        <v>11.04</v>
      </c>
      <c r="J1980" s="6" t="s">
        <v>1908</v>
      </c>
      <c r="K1980" s="30">
        <v>26038</v>
      </c>
      <c r="L1980" s="30"/>
      <c r="M1980" s="7" t="s">
        <v>1911</v>
      </c>
      <c r="N1980" s="29" t="s">
        <v>1910</v>
      </c>
      <c r="O1980" s="31">
        <v>0</v>
      </c>
      <c r="P1980" s="31">
        <v>0.54444444444444451</v>
      </c>
      <c r="Q1980" s="31">
        <v>1.6266666666666665</v>
      </c>
      <c r="R1980" s="31">
        <v>7.8461538461538458</v>
      </c>
      <c r="S1980" s="31">
        <v>130.82307692307694</v>
      </c>
      <c r="T1980" s="31">
        <v>65.84375</v>
      </c>
      <c r="U1980" s="31">
        <v>62.670588235294112</v>
      </c>
      <c r="V1980" s="31">
        <v>104.5181818181818</v>
      </c>
      <c r="W1980" s="31">
        <v>177.00714285714284</v>
      </c>
      <c r="X1980" s="31">
        <v>159.53125</v>
      </c>
      <c r="Y1980" s="31">
        <v>106.31666666666665</v>
      </c>
      <c r="Z1980" s="31">
        <v>29.958333333333332</v>
      </c>
      <c r="AA1980" s="4">
        <f t="shared" si="29"/>
        <v>846.68625479096067</v>
      </c>
      <c r="AB1980" s="32">
        <v>171</v>
      </c>
      <c r="AC1980" s="17">
        <v>0.47499999999999998</v>
      </c>
      <c r="AD1980" s="36">
        <v>0.46666666666666667</v>
      </c>
      <c r="AE1980" s="36">
        <v>0.6</v>
      </c>
      <c r="AF1980" s="36">
        <v>0.5</v>
      </c>
      <c r="AG1980" s="36">
        <v>0.43333333333333335</v>
      </c>
      <c r="AH1980" s="36">
        <v>0.43333333333333335</v>
      </c>
      <c r="AI1980" s="36">
        <v>0.53333333333333333</v>
      </c>
      <c r="AJ1980" s="36">
        <v>0.56666666666666665</v>
      </c>
      <c r="AK1980" s="36">
        <v>0.36666666666666664</v>
      </c>
      <c r="AL1980" s="36">
        <v>0.46666666666666667</v>
      </c>
      <c r="AM1980" s="36">
        <v>0.53333333333333333</v>
      </c>
      <c r="AN1980" s="36">
        <v>0.4</v>
      </c>
      <c r="AO1980" s="36">
        <v>0.4</v>
      </c>
      <c r="AP1980" s="33" t="str">
        <f t="shared" si="30"/>
        <v>-</v>
      </c>
      <c r="AQ1980" s="55" t="str">
        <f t="shared" si="31"/>
        <v>-</v>
      </c>
      <c r="AR1980" s="56" t="str">
        <f t="shared" si="32"/>
        <v>-</v>
      </c>
      <c r="AT1980" s="122" t="s">
        <v>5208</v>
      </c>
    </row>
    <row r="1981" spans="1:46" ht="15.75" customHeight="1" x14ac:dyDescent="0.25">
      <c r="A1981" s="6">
        <v>29045190</v>
      </c>
      <c r="B1981" s="7" t="s">
        <v>31</v>
      </c>
      <c r="C1981" s="7" t="s">
        <v>295</v>
      </c>
      <c r="D1981" s="7" t="s">
        <v>296</v>
      </c>
      <c r="E1981" s="7" t="s">
        <v>266</v>
      </c>
      <c r="F1981" s="7">
        <v>2</v>
      </c>
      <c r="G1981" s="7">
        <v>14</v>
      </c>
      <c r="H1981" s="7">
        <v>-74.779722220000011</v>
      </c>
      <c r="I1981" s="29">
        <v>10.91777778</v>
      </c>
      <c r="J1981" s="6" t="s">
        <v>1908</v>
      </c>
      <c r="K1981" s="30">
        <v>38476</v>
      </c>
      <c r="L1981" s="30"/>
      <c r="M1981" s="35" t="s">
        <v>1909</v>
      </c>
      <c r="N1981" s="29" t="s">
        <v>1910</v>
      </c>
      <c r="O1981" s="31">
        <v>1.3678571428571427</v>
      </c>
      <c r="P1981" s="31">
        <v>1.8037037037037036</v>
      </c>
      <c r="Q1981" s="31">
        <v>1.546428571428571</v>
      </c>
      <c r="R1981" s="31">
        <v>28.896428571428572</v>
      </c>
      <c r="S1981" s="31">
        <v>126.95185185185186</v>
      </c>
      <c r="T1981" s="31">
        <v>87.478571428571428</v>
      </c>
      <c r="U1981" s="31">
        <v>87.693103448275863</v>
      </c>
      <c r="V1981" s="31">
        <v>107.02499999999998</v>
      </c>
      <c r="W1981" s="31">
        <v>173.54642857142855</v>
      </c>
      <c r="X1981" s="31">
        <v>159.13600000000002</v>
      </c>
      <c r="Y1981" s="31">
        <v>114.87037037037037</v>
      </c>
      <c r="Z1981" s="31">
        <v>30.185185185185194</v>
      </c>
      <c r="AA1981" s="4">
        <f t="shared" si="29"/>
        <v>920.50092884510116</v>
      </c>
      <c r="AB1981" s="32">
        <v>330</v>
      </c>
      <c r="AC1981" s="17">
        <v>0.91666666666666663</v>
      </c>
      <c r="AD1981" s="36">
        <v>0.93333333333333335</v>
      </c>
      <c r="AE1981" s="36">
        <v>0.9</v>
      </c>
      <c r="AF1981" s="36">
        <v>0.93333333333333335</v>
      </c>
      <c r="AG1981" s="36">
        <v>0.93333333333333335</v>
      </c>
      <c r="AH1981" s="36">
        <v>0.9</v>
      </c>
      <c r="AI1981" s="36">
        <v>0.93333333333333335</v>
      </c>
      <c r="AJ1981" s="36">
        <v>0.96666666666666667</v>
      </c>
      <c r="AK1981" s="36">
        <v>0.93333333333333335</v>
      </c>
      <c r="AL1981" s="36">
        <v>0.93333333333333335</v>
      </c>
      <c r="AM1981" s="36">
        <v>0.83333333333333337</v>
      </c>
      <c r="AN1981" s="36">
        <v>0.9</v>
      </c>
      <c r="AO1981" s="36">
        <v>0.9</v>
      </c>
      <c r="AP1981" s="33" t="str">
        <f t="shared" si="30"/>
        <v>&gt;=80%</v>
      </c>
      <c r="AQ1981" s="55" t="str">
        <f t="shared" si="31"/>
        <v>&gt;=75%</v>
      </c>
      <c r="AR1981" s="56" t="str">
        <f t="shared" si="32"/>
        <v>&gt;=50%</v>
      </c>
      <c r="AS1981" s="34" t="s">
        <v>1889</v>
      </c>
      <c r="AT1981" s="121">
        <v>0.8</v>
      </c>
    </row>
    <row r="1982" spans="1:46" ht="15.75" customHeight="1" x14ac:dyDescent="0.25">
      <c r="A1982" s="6">
        <v>29050010</v>
      </c>
      <c r="B1982" s="7" t="s">
        <v>26</v>
      </c>
      <c r="C1982" s="7" t="s">
        <v>1188</v>
      </c>
      <c r="D1982" s="7" t="s">
        <v>1189</v>
      </c>
      <c r="E1982" s="7" t="s">
        <v>1173</v>
      </c>
      <c r="F1982" s="7">
        <v>5</v>
      </c>
      <c r="G1982" s="7">
        <v>41</v>
      </c>
      <c r="H1982" s="7">
        <v>-74.732111110000005</v>
      </c>
      <c r="I1982" s="29">
        <v>10.344416670000001</v>
      </c>
      <c r="J1982" s="6" t="s">
        <v>1908</v>
      </c>
      <c r="K1982" s="30">
        <v>30117</v>
      </c>
      <c r="L1982" s="30"/>
      <c r="M1982" s="7" t="s">
        <v>1911</v>
      </c>
      <c r="N1982" s="29" t="s">
        <v>1910</v>
      </c>
      <c r="O1982" s="31">
        <v>16.666666666666668</v>
      </c>
      <c r="P1982" s="31">
        <v>17.233333333333334</v>
      </c>
      <c r="Q1982" s="31">
        <v>56.733333333333334</v>
      </c>
      <c r="R1982" s="31">
        <v>125.8</v>
      </c>
      <c r="S1982" s="31">
        <v>148.37931034482759</v>
      </c>
      <c r="T1982" s="31">
        <v>131.47931034482758</v>
      </c>
      <c r="U1982" s="31">
        <v>145.83333333333334</v>
      </c>
      <c r="V1982" s="31">
        <v>166.43333333333334</v>
      </c>
      <c r="W1982" s="31">
        <v>164</v>
      </c>
      <c r="X1982" s="31">
        <v>194.1</v>
      </c>
      <c r="Y1982" s="31">
        <v>101.32142857142857</v>
      </c>
      <c r="Z1982" s="31">
        <v>34.862068965517238</v>
      </c>
      <c r="AA1982" s="4">
        <f t="shared" si="29"/>
        <v>1302.8421182266011</v>
      </c>
      <c r="AB1982" s="32">
        <v>355</v>
      </c>
      <c r="AC1982" s="17">
        <v>0.98611111111111116</v>
      </c>
      <c r="AD1982" s="36">
        <v>1</v>
      </c>
      <c r="AE1982" s="36">
        <v>1</v>
      </c>
      <c r="AF1982" s="36">
        <v>1</v>
      </c>
      <c r="AG1982" s="36">
        <v>1</v>
      </c>
      <c r="AH1982" s="36">
        <v>0.96666666666666667</v>
      </c>
      <c r="AI1982" s="36">
        <v>0.96666666666666667</v>
      </c>
      <c r="AJ1982" s="36">
        <v>1</v>
      </c>
      <c r="AK1982" s="36">
        <v>1</v>
      </c>
      <c r="AL1982" s="36">
        <v>1</v>
      </c>
      <c r="AM1982" s="36">
        <v>1</v>
      </c>
      <c r="AN1982" s="36">
        <v>0.93333333333333335</v>
      </c>
      <c r="AO1982" s="36">
        <v>0.96666666666666667</v>
      </c>
      <c r="AP1982" s="33" t="str">
        <f t="shared" si="30"/>
        <v>&gt;=80%</v>
      </c>
      <c r="AQ1982" s="55" t="str">
        <f t="shared" si="31"/>
        <v>&gt;=75%</v>
      </c>
      <c r="AR1982" s="56" t="str">
        <f t="shared" si="32"/>
        <v>&gt;=50%</v>
      </c>
      <c r="AT1982" s="121">
        <v>0.8</v>
      </c>
    </row>
    <row r="1983" spans="1:46" ht="15.75" customHeight="1" x14ac:dyDescent="0.25">
      <c r="A1983" s="6">
        <v>29050020</v>
      </c>
      <c r="B1983" s="7" t="s">
        <v>26</v>
      </c>
      <c r="C1983" s="7" t="s">
        <v>1212</v>
      </c>
      <c r="D1983" s="7" t="s">
        <v>1213</v>
      </c>
      <c r="E1983" s="7" t="s">
        <v>1173</v>
      </c>
      <c r="F1983" s="7">
        <v>5</v>
      </c>
      <c r="G1983" s="7">
        <v>15</v>
      </c>
      <c r="H1983" s="7">
        <v>-74.790000000000006</v>
      </c>
      <c r="I1983" s="29">
        <v>10.487527780000001</v>
      </c>
      <c r="J1983" s="6" t="s">
        <v>1908</v>
      </c>
      <c r="K1983" s="30">
        <v>31001</v>
      </c>
      <c r="L1983" s="30"/>
      <c r="M1983" s="7" t="s">
        <v>1911</v>
      </c>
      <c r="N1983" s="29" t="s">
        <v>1910</v>
      </c>
      <c r="O1983" s="31">
        <v>4.6066666666666665</v>
      </c>
      <c r="P1983" s="31">
        <v>1.6233333333333335</v>
      </c>
      <c r="Q1983" s="31">
        <v>20.762068965517237</v>
      </c>
      <c r="R1983" s="31">
        <v>78.989285714285714</v>
      </c>
      <c r="S1983" s="31">
        <v>125.23793103448274</v>
      </c>
      <c r="T1983" s="31">
        <v>125.34666666666665</v>
      </c>
      <c r="U1983" s="31">
        <v>98.665517241379334</v>
      </c>
      <c r="V1983" s="31">
        <v>146.94482758620688</v>
      </c>
      <c r="W1983" s="31">
        <v>123.90714285714287</v>
      </c>
      <c r="X1983" s="31">
        <v>141.78000000000003</v>
      </c>
      <c r="Y1983" s="31">
        <v>108.61333333333336</v>
      </c>
      <c r="Z1983" s="31">
        <v>23.526666666666664</v>
      </c>
      <c r="AA1983" s="4">
        <f t="shared" si="29"/>
        <v>1000.0034400656815</v>
      </c>
      <c r="AB1983" s="32">
        <v>352</v>
      </c>
      <c r="AC1983" s="17">
        <v>0.97777777777777775</v>
      </c>
      <c r="AD1983" s="36">
        <v>1</v>
      </c>
      <c r="AE1983" s="36">
        <v>1</v>
      </c>
      <c r="AF1983" s="36">
        <v>0.96666666666666667</v>
      </c>
      <c r="AG1983" s="36">
        <v>0.93333333333333335</v>
      </c>
      <c r="AH1983" s="36">
        <v>0.96666666666666667</v>
      </c>
      <c r="AI1983" s="36">
        <v>1</v>
      </c>
      <c r="AJ1983" s="36">
        <v>0.96666666666666667</v>
      </c>
      <c r="AK1983" s="36">
        <v>0.96666666666666667</v>
      </c>
      <c r="AL1983" s="36">
        <v>0.93333333333333335</v>
      </c>
      <c r="AM1983" s="36">
        <v>1</v>
      </c>
      <c r="AN1983" s="36">
        <v>1</v>
      </c>
      <c r="AO1983" s="36">
        <v>1</v>
      </c>
      <c r="AP1983" s="33" t="str">
        <f t="shared" si="30"/>
        <v>&gt;=80%</v>
      </c>
      <c r="AQ1983" s="55" t="str">
        <f t="shared" si="31"/>
        <v>&gt;=75%</v>
      </c>
      <c r="AR1983" s="56" t="str">
        <f t="shared" si="32"/>
        <v>&gt;=50%</v>
      </c>
      <c r="AT1983" s="121">
        <v>0.8</v>
      </c>
    </row>
    <row r="1984" spans="1:46" ht="15.75" customHeight="1" x14ac:dyDescent="0.25">
      <c r="A1984" s="6">
        <v>29060030</v>
      </c>
      <c r="B1984" s="7" t="s">
        <v>26</v>
      </c>
      <c r="C1984" s="7" t="s">
        <v>1192</v>
      </c>
      <c r="D1984" s="7" t="s">
        <v>1191</v>
      </c>
      <c r="E1984" s="7" t="s">
        <v>1173</v>
      </c>
      <c r="F1984" s="7">
        <v>5</v>
      </c>
      <c r="G1984" s="7">
        <v>20</v>
      </c>
      <c r="H1984" s="7">
        <v>-74.375500000000002</v>
      </c>
      <c r="I1984" s="29">
        <v>10.64877778</v>
      </c>
      <c r="J1984" s="6" t="s">
        <v>1908</v>
      </c>
      <c r="K1984" s="30">
        <v>27652</v>
      </c>
      <c r="L1984" s="30"/>
      <c r="M1984" s="7" t="s">
        <v>1911</v>
      </c>
      <c r="N1984" s="29" t="s">
        <v>1910</v>
      </c>
      <c r="O1984" s="31">
        <v>2.5517241379310347</v>
      </c>
      <c r="P1984" s="31">
        <v>1.1333333333333333</v>
      </c>
      <c r="Q1984" s="31">
        <v>12.4</v>
      </c>
      <c r="R1984" s="31">
        <v>76.400000000000006</v>
      </c>
      <c r="S1984" s="31">
        <v>168.6</v>
      </c>
      <c r="T1984" s="31">
        <v>157.78275862068966</v>
      </c>
      <c r="U1984" s="31">
        <v>119.83999999999999</v>
      </c>
      <c r="V1984" s="31">
        <v>167</v>
      </c>
      <c r="W1984" s="31">
        <v>194.39</v>
      </c>
      <c r="X1984" s="31">
        <v>280.86785714285713</v>
      </c>
      <c r="Y1984" s="31">
        <v>150.89655172413794</v>
      </c>
      <c r="Z1984" s="31">
        <v>37.96551724137931</v>
      </c>
      <c r="AA1984" s="4">
        <f t="shared" si="29"/>
        <v>1369.8277422003284</v>
      </c>
      <c r="AB1984" s="32">
        <v>354</v>
      </c>
      <c r="AC1984" s="17">
        <v>0.98333333333333328</v>
      </c>
      <c r="AD1984" s="36">
        <v>0.96666666666666667</v>
      </c>
      <c r="AE1984" s="36">
        <v>1</v>
      </c>
      <c r="AF1984" s="36">
        <v>1</v>
      </c>
      <c r="AG1984" s="36">
        <v>1</v>
      </c>
      <c r="AH1984" s="36">
        <v>1</v>
      </c>
      <c r="AI1984" s="36">
        <v>0.96666666666666667</v>
      </c>
      <c r="AJ1984" s="36">
        <v>1</v>
      </c>
      <c r="AK1984" s="36">
        <v>1</v>
      </c>
      <c r="AL1984" s="36">
        <v>1</v>
      </c>
      <c r="AM1984" s="36">
        <v>0.93333333333333335</v>
      </c>
      <c r="AN1984" s="36">
        <v>0.96666666666666667</v>
      </c>
      <c r="AO1984" s="36">
        <v>0.96666666666666667</v>
      </c>
      <c r="AP1984" s="33" t="str">
        <f t="shared" si="30"/>
        <v>&gt;=80%</v>
      </c>
      <c r="AQ1984" s="55" t="str">
        <f t="shared" si="31"/>
        <v>&gt;=75%</v>
      </c>
      <c r="AR1984" s="56" t="str">
        <f t="shared" si="32"/>
        <v>&gt;=50%</v>
      </c>
      <c r="AT1984" s="121">
        <v>0.8</v>
      </c>
    </row>
    <row r="1985" spans="1:46" ht="15.75" customHeight="1" x14ac:dyDescent="0.25">
      <c r="A1985" s="6">
        <v>29060040</v>
      </c>
      <c r="B1985" s="7" t="s">
        <v>26</v>
      </c>
      <c r="C1985" s="7" t="s">
        <v>1196</v>
      </c>
      <c r="D1985" s="7" t="s">
        <v>1196</v>
      </c>
      <c r="E1985" s="7" t="s">
        <v>1173</v>
      </c>
      <c r="F1985" s="7">
        <v>5</v>
      </c>
      <c r="G1985" s="7">
        <v>40</v>
      </c>
      <c r="H1985" s="7">
        <v>-74.18222222</v>
      </c>
      <c r="I1985" s="29">
        <v>10.524361110000001</v>
      </c>
      <c r="J1985" s="6" t="s">
        <v>1908</v>
      </c>
      <c r="K1985" s="30">
        <v>21259</v>
      </c>
      <c r="L1985" s="30"/>
      <c r="M1985" s="7" t="s">
        <v>1911</v>
      </c>
      <c r="N1985" s="29" t="s">
        <v>1910</v>
      </c>
      <c r="O1985" s="31">
        <v>10.017241379310345</v>
      </c>
      <c r="P1985" s="31">
        <v>6.6678571428571427</v>
      </c>
      <c r="Q1985" s="31">
        <v>35.196666666666673</v>
      </c>
      <c r="R1985" s="31">
        <v>103.61333333333333</v>
      </c>
      <c r="S1985" s="31">
        <v>190.58333333333334</v>
      </c>
      <c r="T1985" s="31">
        <v>142.65000000000003</v>
      </c>
      <c r="U1985" s="31">
        <v>142.29655172413791</v>
      </c>
      <c r="V1985" s="31">
        <v>153.93333333333334</v>
      </c>
      <c r="W1985" s="31">
        <v>212.94000000000003</v>
      </c>
      <c r="X1985" s="31">
        <v>264.71428571428572</v>
      </c>
      <c r="Y1985" s="31">
        <v>158.17931034482757</v>
      </c>
      <c r="Z1985" s="31">
        <v>37.217241379310352</v>
      </c>
      <c r="AA1985" s="4">
        <f t="shared" si="29"/>
        <v>1458.0091543513959</v>
      </c>
      <c r="AB1985" s="32">
        <v>352</v>
      </c>
      <c r="AC1985" s="17">
        <v>0.97777777777777775</v>
      </c>
      <c r="AD1985" s="36">
        <v>0.96666666666666667</v>
      </c>
      <c r="AE1985" s="36">
        <v>0.93333333333333335</v>
      </c>
      <c r="AF1985" s="36">
        <v>1</v>
      </c>
      <c r="AG1985" s="36">
        <v>1</v>
      </c>
      <c r="AH1985" s="36">
        <v>1</v>
      </c>
      <c r="AI1985" s="36">
        <v>1</v>
      </c>
      <c r="AJ1985" s="36">
        <v>0.96666666666666667</v>
      </c>
      <c r="AK1985" s="36">
        <v>1</v>
      </c>
      <c r="AL1985" s="36">
        <v>1</v>
      </c>
      <c r="AM1985" s="36">
        <v>0.93333333333333335</v>
      </c>
      <c r="AN1985" s="36">
        <v>0.96666666666666667</v>
      </c>
      <c r="AO1985" s="36">
        <v>0.96666666666666667</v>
      </c>
      <c r="AP1985" s="33" t="str">
        <f t="shared" si="30"/>
        <v>&gt;=80%</v>
      </c>
      <c r="AQ1985" s="55" t="str">
        <f t="shared" si="31"/>
        <v>&gt;=75%</v>
      </c>
      <c r="AR1985" s="56" t="str">
        <f t="shared" si="32"/>
        <v>&gt;=50%</v>
      </c>
      <c r="AT1985" s="121">
        <v>0.8</v>
      </c>
    </row>
    <row r="1986" spans="1:46" ht="15.75" customHeight="1" x14ac:dyDescent="0.25">
      <c r="A1986" s="6">
        <v>29060060</v>
      </c>
      <c r="B1986" s="7" t="s">
        <v>26</v>
      </c>
      <c r="C1986" s="7" t="s">
        <v>1174</v>
      </c>
      <c r="D1986" s="7" t="s">
        <v>1175</v>
      </c>
      <c r="E1986" s="7" t="s">
        <v>1173</v>
      </c>
      <c r="F1986" s="7">
        <v>5</v>
      </c>
      <c r="G1986" s="7">
        <v>450</v>
      </c>
      <c r="H1986" s="7">
        <v>-74.073222220000005</v>
      </c>
      <c r="I1986" s="29">
        <v>10.651611110000001</v>
      </c>
      <c r="J1986" s="6" t="s">
        <v>1908</v>
      </c>
      <c r="K1986" s="30">
        <v>21624</v>
      </c>
      <c r="L1986" s="30"/>
      <c r="M1986" s="7" t="s">
        <v>1911</v>
      </c>
      <c r="N1986" s="29" t="s">
        <v>1910</v>
      </c>
      <c r="O1986" s="31">
        <v>31.275862068965516</v>
      </c>
      <c r="P1986" s="31">
        <v>21.222222222222221</v>
      </c>
      <c r="Q1986" s="31">
        <v>73.853571428571428</v>
      </c>
      <c r="R1986" s="31">
        <v>261.16428571428571</v>
      </c>
      <c r="S1986" s="31">
        <v>357.73076923076923</v>
      </c>
      <c r="T1986" s="31">
        <v>276.06666666666666</v>
      </c>
      <c r="U1986" s="31">
        <v>272.53666666666669</v>
      </c>
      <c r="V1986" s="31">
        <v>290.5</v>
      </c>
      <c r="W1986" s="31">
        <v>348.67857142857144</v>
      </c>
      <c r="X1986" s="31">
        <v>395.32758620689657</v>
      </c>
      <c r="Y1986" s="31">
        <v>318.16206896551728</v>
      </c>
      <c r="Z1986" s="31">
        <v>90.428571428571431</v>
      </c>
      <c r="AA1986" s="4">
        <f t="shared" si="29"/>
        <v>2736.9468420277044</v>
      </c>
      <c r="AB1986" s="32">
        <v>338</v>
      </c>
      <c r="AC1986" s="17">
        <v>0.93888888888888888</v>
      </c>
      <c r="AD1986" s="36">
        <v>0.96666666666666667</v>
      </c>
      <c r="AE1986" s="36">
        <v>0.9</v>
      </c>
      <c r="AF1986" s="36">
        <v>0.93333333333333335</v>
      </c>
      <c r="AG1986" s="36">
        <v>0.93333333333333335</v>
      </c>
      <c r="AH1986" s="36">
        <v>0.8666666666666667</v>
      </c>
      <c r="AI1986" s="36">
        <v>0.9</v>
      </c>
      <c r="AJ1986" s="36">
        <v>1</v>
      </c>
      <c r="AK1986" s="36">
        <v>0.96666666666666667</v>
      </c>
      <c r="AL1986" s="36">
        <v>0.93333333333333335</v>
      </c>
      <c r="AM1986" s="36">
        <v>0.96666666666666667</v>
      </c>
      <c r="AN1986" s="36">
        <v>0.96666666666666667</v>
      </c>
      <c r="AO1986" s="36">
        <v>0.93333333333333335</v>
      </c>
      <c r="AP1986" s="33" t="str">
        <f t="shared" si="30"/>
        <v>&gt;=80%</v>
      </c>
      <c r="AQ1986" s="55" t="str">
        <f t="shared" si="31"/>
        <v>&gt;=75%</v>
      </c>
      <c r="AR1986" s="56" t="str">
        <f t="shared" si="32"/>
        <v>&gt;=50%</v>
      </c>
      <c r="AT1986" s="121">
        <v>0.8</v>
      </c>
    </row>
    <row r="1987" spans="1:46" ht="15.75" customHeight="1" x14ac:dyDescent="0.25">
      <c r="A1987" s="6">
        <v>29060070</v>
      </c>
      <c r="B1987" s="7" t="s">
        <v>26</v>
      </c>
      <c r="C1987" s="7" t="s">
        <v>196</v>
      </c>
      <c r="D1987" s="7" t="s">
        <v>1181</v>
      </c>
      <c r="E1987" s="7" t="s">
        <v>1173</v>
      </c>
      <c r="F1987" s="7">
        <v>5</v>
      </c>
      <c r="G1987" s="7">
        <v>800</v>
      </c>
      <c r="H1987" s="7">
        <v>-74.02680556</v>
      </c>
      <c r="I1987" s="29">
        <v>10.808194439999999</v>
      </c>
      <c r="J1987" s="6" t="s">
        <v>1908</v>
      </c>
      <c r="K1987" s="30">
        <v>22143</v>
      </c>
      <c r="L1987" s="30"/>
      <c r="M1987" s="7" t="s">
        <v>1911</v>
      </c>
      <c r="N1987" s="29" t="s">
        <v>1910</v>
      </c>
      <c r="O1987" s="31">
        <v>21.662068965517243</v>
      </c>
      <c r="P1987" s="31">
        <v>23.066666666666666</v>
      </c>
      <c r="Q1987" s="31">
        <v>86.143333333333345</v>
      </c>
      <c r="R1987" s="31">
        <v>186.07000000000002</v>
      </c>
      <c r="S1987" s="31">
        <v>325.01</v>
      </c>
      <c r="T1987" s="31">
        <v>259.25862068965517</v>
      </c>
      <c r="U1987" s="31">
        <v>199.38333333333333</v>
      </c>
      <c r="V1987" s="31">
        <v>275.34482758620692</v>
      </c>
      <c r="W1987" s="31">
        <v>325.16666666666669</v>
      </c>
      <c r="X1987" s="31">
        <v>357.84333333333331</v>
      </c>
      <c r="Y1987" s="31">
        <v>194.0344827586207</v>
      </c>
      <c r="Z1987" s="31">
        <v>80.535714285714292</v>
      </c>
      <c r="AA1987" s="4">
        <f t="shared" si="29"/>
        <v>2333.5190476190478</v>
      </c>
      <c r="AB1987" s="32">
        <v>354</v>
      </c>
      <c r="AC1987" s="17">
        <v>0.98333333333333328</v>
      </c>
      <c r="AD1987" s="36">
        <v>0.96666666666666667</v>
      </c>
      <c r="AE1987" s="36">
        <v>1</v>
      </c>
      <c r="AF1987" s="36">
        <v>1</v>
      </c>
      <c r="AG1987" s="36">
        <v>1</v>
      </c>
      <c r="AH1987" s="36">
        <v>1</v>
      </c>
      <c r="AI1987" s="36">
        <v>0.96666666666666667</v>
      </c>
      <c r="AJ1987" s="36">
        <v>1</v>
      </c>
      <c r="AK1987" s="36">
        <v>0.96666666666666667</v>
      </c>
      <c r="AL1987" s="36">
        <v>1</v>
      </c>
      <c r="AM1987" s="36">
        <v>1</v>
      </c>
      <c r="AN1987" s="36">
        <v>0.96666666666666667</v>
      </c>
      <c r="AO1987" s="36">
        <v>0.93333333333333335</v>
      </c>
      <c r="AP1987" s="33" t="str">
        <f t="shared" si="30"/>
        <v>&gt;=80%</v>
      </c>
      <c r="AQ1987" s="55" t="str">
        <f t="shared" si="31"/>
        <v>&gt;=75%</v>
      </c>
      <c r="AR1987" s="56" t="str">
        <f t="shared" si="32"/>
        <v>&gt;=50%</v>
      </c>
      <c r="AT1987" s="121">
        <v>0.8</v>
      </c>
    </row>
    <row r="1988" spans="1:46" ht="15.75" customHeight="1" x14ac:dyDescent="0.25">
      <c r="A1988" s="6">
        <v>29060080</v>
      </c>
      <c r="B1988" s="7" t="s">
        <v>26</v>
      </c>
      <c r="C1988" s="7" t="s">
        <v>1229</v>
      </c>
      <c r="D1988" s="7" t="s">
        <v>1230</v>
      </c>
      <c r="E1988" s="7" t="s">
        <v>1173</v>
      </c>
      <c r="F1988" s="7">
        <v>5</v>
      </c>
      <c r="G1988" s="7">
        <v>4</v>
      </c>
      <c r="H1988" s="7">
        <v>-74.683638889999997</v>
      </c>
      <c r="I1988" s="29">
        <v>11.00597222</v>
      </c>
      <c r="J1988" s="6" t="s">
        <v>1908</v>
      </c>
      <c r="K1988" s="30">
        <v>24760</v>
      </c>
      <c r="L1988" s="30"/>
      <c r="M1988" s="7" t="s">
        <v>1911</v>
      </c>
      <c r="N1988" s="29" t="s">
        <v>1910</v>
      </c>
      <c r="O1988" s="31">
        <v>0</v>
      </c>
      <c r="P1988" s="31">
        <v>0</v>
      </c>
      <c r="Q1988" s="31">
        <v>4.7142857142857144</v>
      </c>
      <c r="R1988" s="31">
        <v>40.671428571428571</v>
      </c>
      <c r="S1988" s="31">
        <v>187.72222222222223</v>
      </c>
      <c r="T1988" s="31">
        <v>134.4153846153846</v>
      </c>
      <c r="U1988" s="31">
        <v>87.32</v>
      </c>
      <c r="V1988" s="31">
        <v>150.50416666666666</v>
      </c>
      <c r="W1988" s="31">
        <v>179.29583333333335</v>
      </c>
      <c r="X1988" s="31">
        <v>234.87599999999998</v>
      </c>
      <c r="Y1988" s="31">
        <v>150.27200000000002</v>
      </c>
      <c r="Z1988" s="31">
        <v>4.4576923076923078</v>
      </c>
      <c r="AA1988" s="4">
        <f t="shared" si="29"/>
        <v>1174.2490134310133</v>
      </c>
      <c r="AB1988" s="32">
        <v>314</v>
      </c>
      <c r="AC1988" s="17">
        <v>0.87222222222222223</v>
      </c>
      <c r="AD1988" s="36">
        <v>0.93333333333333335</v>
      </c>
      <c r="AE1988" s="36">
        <v>0.93333333333333335</v>
      </c>
      <c r="AF1988" s="36">
        <v>0.93333333333333335</v>
      </c>
      <c r="AG1988" s="36">
        <v>0.93333333333333335</v>
      </c>
      <c r="AH1988" s="36">
        <v>0.9</v>
      </c>
      <c r="AI1988" s="36">
        <v>0.8666666666666667</v>
      </c>
      <c r="AJ1988" s="36">
        <v>0.83333333333333337</v>
      </c>
      <c r="AK1988" s="36">
        <v>0.8</v>
      </c>
      <c r="AL1988" s="36">
        <v>0.8</v>
      </c>
      <c r="AM1988" s="36">
        <v>0.83333333333333337</v>
      </c>
      <c r="AN1988" s="36">
        <v>0.83333333333333337</v>
      </c>
      <c r="AO1988" s="36">
        <v>0.8666666666666667</v>
      </c>
      <c r="AP1988" s="33" t="str">
        <f t="shared" si="30"/>
        <v>&gt;=80%</v>
      </c>
      <c r="AQ1988" s="55" t="str">
        <f t="shared" si="31"/>
        <v>&gt;=75%</v>
      </c>
      <c r="AR1988" s="56" t="str">
        <f t="shared" si="32"/>
        <v>&gt;=50%</v>
      </c>
      <c r="AT1988" s="121">
        <v>0.8</v>
      </c>
    </row>
    <row r="1989" spans="1:46" ht="15.75" customHeight="1" x14ac:dyDescent="0.25">
      <c r="A1989" s="6">
        <v>29060090</v>
      </c>
      <c r="B1989" s="7" t="s">
        <v>26</v>
      </c>
      <c r="C1989" s="7" t="s">
        <v>739</v>
      </c>
      <c r="D1989" s="7" t="s">
        <v>222</v>
      </c>
      <c r="E1989" s="7" t="s">
        <v>704</v>
      </c>
      <c r="F1989" s="7">
        <v>5</v>
      </c>
      <c r="G1989" s="7">
        <v>20</v>
      </c>
      <c r="H1989" s="7">
        <v>-73.603805560000012</v>
      </c>
      <c r="I1989" s="29">
        <v>10.56330556</v>
      </c>
      <c r="J1989" s="6" t="s">
        <v>1908</v>
      </c>
      <c r="K1989" s="30">
        <v>24973</v>
      </c>
      <c r="L1989" s="30"/>
      <c r="M1989" s="7" t="s">
        <v>1911</v>
      </c>
      <c r="N1989" s="29" t="s">
        <v>1910</v>
      </c>
      <c r="O1989" s="31">
        <v>11.482758620689655</v>
      </c>
      <c r="P1989" s="31">
        <v>30.233333333333334</v>
      </c>
      <c r="Q1989" s="31">
        <v>74.766666666666666</v>
      </c>
      <c r="R1989" s="31">
        <v>135.25</v>
      </c>
      <c r="S1989" s="31">
        <v>188.69310344827588</v>
      </c>
      <c r="T1989" s="31">
        <v>125.81666666666666</v>
      </c>
      <c r="U1989" s="31">
        <v>112.89285714285714</v>
      </c>
      <c r="V1989" s="31">
        <v>160.9655172413793</v>
      </c>
      <c r="W1989" s="31">
        <v>174.89655172413794</v>
      </c>
      <c r="X1989" s="31">
        <v>162.43333333333334</v>
      </c>
      <c r="Y1989" s="31">
        <v>103.18965517241379</v>
      </c>
      <c r="Z1989" s="31">
        <v>35.133333333333333</v>
      </c>
      <c r="AA1989" s="4">
        <f t="shared" si="29"/>
        <v>1315.7537766830872</v>
      </c>
      <c r="AB1989" s="32">
        <v>351</v>
      </c>
      <c r="AC1989" s="17">
        <v>0.97499999999999998</v>
      </c>
      <c r="AD1989" s="36">
        <v>0.96666666666666667</v>
      </c>
      <c r="AE1989" s="36">
        <v>1</v>
      </c>
      <c r="AF1989" s="36">
        <v>1</v>
      </c>
      <c r="AG1989" s="36">
        <v>0.93333333333333335</v>
      </c>
      <c r="AH1989" s="36">
        <v>0.96666666666666667</v>
      </c>
      <c r="AI1989" s="36">
        <v>1</v>
      </c>
      <c r="AJ1989" s="36">
        <v>0.93333333333333335</v>
      </c>
      <c r="AK1989" s="36">
        <v>0.96666666666666667</v>
      </c>
      <c r="AL1989" s="36">
        <v>0.96666666666666667</v>
      </c>
      <c r="AM1989" s="36">
        <v>1</v>
      </c>
      <c r="AN1989" s="36">
        <v>0.96666666666666667</v>
      </c>
      <c r="AO1989" s="36">
        <v>1</v>
      </c>
      <c r="AP1989" s="33" t="str">
        <f t="shared" si="30"/>
        <v>&gt;=80%</v>
      </c>
      <c r="AQ1989" s="55" t="str">
        <f t="shared" si="31"/>
        <v>&gt;=75%</v>
      </c>
      <c r="AR1989" s="56" t="str">
        <f t="shared" si="32"/>
        <v>&gt;=50%</v>
      </c>
      <c r="AT1989" s="121">
        <v>0.8</v>
      </c>
    </row>
    <row r="1990" spans="1:46" ht="15.75" customHeight="1" x14ac:dyDescent="0.25">
      <c r="A1990" s="6">
        <v>29060100</v>
      </c>
      <c r="B1990" s="7" t="s">
        <v>26</v>
      </c>
      <c r="C1990" s="7" t="s">
        <v>1197</v>
      </c>
      <c r="D1990" s="7" t="s">
        <v>1196</v>
      </c>
      <c r="E1990" s="7" t="s">
        <v>1173</v>
      </c>
      <c r="F1990" s="7">
        <v>5</v>
      </c>
      <c r="G1990" s="7">
        <v>75</v>
      </c>
      <c r="H1990" s="7">
        <v>-74.108000000000004</v>
      </c>
      <c r="I1990" s="29">
        <v>10.402749999999999</v>
      </c>
      <c r="J1990" s="6" t="s">
        <v>1908</v>
      </c>
      <c r="K1990" s="30">
        <v>27621</v>
      </c>
      <c r="L1990" s="30"/>
      <c r="M1990" s="7" t="s">
        <v>1911</v>
      </c>
      <c r="N1990" s="29" t="s">
        <v>1910</v>
      </c>
      <c r="O1990" s="31">
        <v>15.533333333333333</v>
      </c>
      <c r="P1990" s="31">
        <v>21.366666666666667</v>
      </c>
      <c r="Q1990" s="31">
        <v>73.2</v>
      </c>
      <c r="R1990" s="31">
        <v>126.51724137931035</v>
      </c>
      <c r="S1990" s="31">
        <v>208.39285714285714</v>
      </c>
      <c r="T1990" s="31">
        <v>157.96428571428572</v>
      </c>
      <c r="U1990" s="31">
        <v>129.24137931034483</v>
      </c>
      <c r="V1990" s="31">
        <v>153.4</v>
      </c>
      <c r="W1990" s="31">
        <v>188.17931034482757</v>
      </c>
      <c r="X1990" s="31">
        <v>263.62068965517244</v>
      </c>
      <c r="Y1990" s="31">
        <v>185.93333333333334</v>
      </c>
      <c r="Z1990" s="31">
        <v>64.906896551724131</v>
      </c>
      <c r="AA1990" s="4">
        <f t="shared" si="29"/>
        <v>1588.2559934318558</v>
      </c>
      <c r="AB1990" s="32">
        <v>351</v>
      </c>
      <c r="AC1990" s="17">
        <v>0.97499999999999998</v>
      </c>
      <c r="AD1990" s="36">
        <v>1</v>
      </c>
      <c r="AE1990" s="36">
        <v>1</v>
      </c>
      <c r="AF1990" s="36">
        <v>1</v>
      </c>
      <c r="AG1990" s="36">
        <v>0.96666666666666667</v>
      </c>
      <c r="AH1990" s="36">
        <v>0.93333333333333335</v>
      </c>
      <c r="AI1990" s="36">
        <v>0.93333333333333335</v>
      </c>
      <c r="AJ1990" s="36">
        <v>0.96666666666666667</v>
      </c>
      <c r="AK1990" s="36">
        <v>1</v>
      </c>
      <c r="AL1990" s="36">
        <v>0.96666666666666667</v>
      </c>
      <c r="AM1990" s="36">
        <v>0.96666666666666667</v>
      </c>
      <c r="AN1990" s="36">
        <v>1</v>
      </c>
      <c r="AO1990" s="36">
        <v>0.96666666666666667</v>
      </c>
      <c r="AP1990" s="33" t="str">
        <f t="shared" si="30"/>
        <v>&gt;=80%</v>
      </c>
      <c r="AQ1990" s="55" t="str">
        <f t="shared" si="31"/>
        <v>&gt;=75%</v>
      </c>
      <c r="AR1990" s="56" t="str">
        <f t="shared" si="32"/>
        <v>&gt;=50%</v>
      </c>
      <c r="AT1990" s="121">
        <v>0.8</v>
      </c>
    </row>
    <row r="1991" spans="1:46" ht="15.75" customHeight="1" x14ac:dyDescent="0.25">
      <c r="A1991" s="6">
        <v>29060120</v>
      </c>
      <c r="B1991" s="7" t="s">
        <v>26</v>
      </c>
      <c r="C1991" s="7" t="s">
        <v>1209</v>
      </c>
      <c r="D1991" s="7" t="s">
        <v>1207</v>
      </c>
      <c r="E1991" s="7" t="s">
        <v>1173</v>
      </c>
      <c r="F1991" s="7">
        <v>5</v>
      </c>
      <c r="G1991" s="7">
        <v>2</v>
      </c>
      <c r="H1991" s="7">
        <v>-74.361750000000001</v>
      </c>
      <c r="I1991" s="29">
        <v>10.97622222</v>
      </c>
      <c r="J1991" s="6" t="s">
        <v>1908</v>
      </c>
      <c r="K1991" s="30">
        <v>23969</v>
      </c>
      <c r="L1991" s="30"/>
      <c r="M1991" s="7" t="s">
        <v>1911</v>
      </c>
      <c r="N1991" s="29" t="s">
        <v>1910</v>
      </c>
      <c r="O1991" s="31">
        <v>1.0333333333333334</v>
      </c>
      <c r="P1991" s="31">
        <v>0.64333333333333331</v>
      </c>
      <c r="Q1991" s="31">
        <v>4.2666666666666666</v>
      </c>
      <c r="R1991" s="31">
        <v>11.35</v>
      </c>
      <c r="S1991" s="31">
        <v>32.879310344827587</v>
      </c>
      <c r="T1991" s="31">
        <v>25.5</v>
      </c>
      <c r="U1991" s="31">
        <v>28.4</v>
      </c>
      <c r="V1991" s="31">
        <v>60.623333333333335</v>
      </c>
      <c r="W1991" s="31">
        <v>80.923333333333332</v>
      </c>
      <c r="X1991" s="31">
        <v>77.77</v>
      </c>
      <c r="Y1991" s="31">
        <v>26.67</v>
      </c>
      <c r="Z1991" s="31">
        <v>3.9666666666666668</v>
      </c>
      <c r="AA1991" s="4">
        <f t="shared" si="29"/>
        <v>354.02597701149421</v>
      </c>
      <c r="AB1991" s="32">
        <v>358</v>
      </c>
      <c r="AC1991" s="17">
        <v>0.99444444444444446</v>
      </c>
      <c r="AD1991" s="36">
        <v>1</v>
      </c>
      <c r="AE1991" s="36">
        <v>1</v>
      </c>
      <c r="AF1991" s="36">
        <v>1</v>
      </c>
      <c r="AG1991" s="36">
        <v>1</v>
      </c>
      <c r="AH1991" s="36">
        <v>0.96666666666666667</v>
      </c>
      <c r="AI1991" s="36">
        <v>0.96666666666666667</v>
      </c>
      <c r="AJ1991" s="36">
        <v>1</v>
      </c>
      <c r="AK1991" s="36">
        <v>1</v>
      </c>
      <c r="AL1991" s="36">
        <v>1</v>
      </c>
      <c r="AM1991" s="36">
        <v>1</v>
      </c>
      <c r="AN1991" s="36">
        <v>1</v>
      </c>
      <c r="AO1991" s="36">
        <v>1</v>
      </c>
      <c r="AP1991" s="33" t="str">
        <f t="shared" si="30"/>
        <v>&gt;=80%</v>
      </c>
      <c r="AQ1991" s="55" t="str">
        <f t="shared" si="31"/>
        <v>&gt;=75%</v>
      </c>
      <c r="AR1991" s="56" t="str">
        <f t="shared" si="32"/>
        <v>&gt;=50%</v>
      </c>
      <c r="AT1991" s="121">
        <v>0.8</v>
      </c>
    </row>
    <row r="1992" spans="1:46" ht="15.75" customHeight="1" x14ac:dyDescent="0.25">
      <c r="A1992" s="6">
        <v>29060140</v>
      </c>
      <c r="B1992" s="7" t="s">
        <v>26</v>
      </c>
      <c r="C1992" s="7" t="s">
        <v>1076</v>
      </c>
      <c r="D1992" s="7" t="s">
        <v>1231</v>
      </c>
      <c r="E1992" s="7" t="s">
        <v>1173</v>
      </c>
      <c r="F1992" s="7">
        <v>5</v>
      </c>
      <c r="G1992" s="7">
        <v>25</v>
      </c>
      <c r="H1992" s="7">
        <v>-74.206444439999999</v>
      </c>
      <c r="I1992" s="29">
        <v>10.6755</v>
      </c>
      <c r="J1992" s="6" t="s">
        <v>1908</v>
      </c>
      <c r="K1992" s="30">
        <v>24546</v>
      </c>
      <c r="L1992" s="30"/>
      <c r="M1992" s="7" t="s">
        <v>1911</v>
      </c>
      <c r="N1992" s="29" t="s">
        <v>1910</v>
      </c>
      <c r="O1992" s="31">
        <v>3.9655172413793105</v>
      </c>
      <c r="P1992" s="31">
        <v>4.4827586206896548</v>
      </c>
      <c r="Q1992" s="31">
        <v>20</v>
      </c>
      <c r="R1992" s="31">
        <v>96.039999999999992</v>
      </c>
      <c r="S1992" s="31">
        <v>227.76206896551724</v>
      </c>
      <c r="T1992" s="31">
        <v>199.7</v>
      </c>
      <c r="U1992" s="31">
        <v>139.77586206896552</v>
      </c>
      <c r="V1992" s="31">
        <v>210.26666666666668</v>
      </c>
      <c r="W1992" s="31">
        <v>246</v>
      </c>
      <c r="X1992" s="31">
        <v>369.07241379310346</v>
      </c>
      <c r="Y1992" s="31">
        <v>164.92666666666668</v>
      </c>
      <c r="Z1992" s="31">
        <v>32.096666666666664</v>
      </c>
      <c r="AA1992" s="4">
        <f t="shared" si="29"/>
        <v>1714.088620689655</v>
      </c>
      <c r="AB1992" s="32">
        <v>353</v>
      </c>
      <c r="AC1992" s="17">
        <v>0.98055555555555551</v>
      </c>
      <c r="AD1992" s="36">
        <v>0.96666666666666667</v>
      </c>
      <c r="AE1992" s="36">
        <v>0.96666666666666667</v>
      </c>
      <c r="AF1992" s="36">
        <v>0.93333333333333335</v>
      </c>
      <c r="AG1992" s="36">
        <v>1</v>
      </c>
      <c r="AH1992" s="36">
        <v>0.96666666666666667</v>
      </c>
      <c r="AI1992" s="36">
        <v>1</v>
      </c>
      <c r="AJ1992" s="36">
        <v>0.96666666666666667</v>
      </c>
      <c r="AK1992" s="36">
        <v>1</v>
      </c>
      <c r="AL1992" s="36">
        <v>1</v>
      </c>
      <c r="AM1992" s="36">
        <v>0.96666666666666667</v>
      </c>
      <c r="AN1992" s="36">
        <v>1</v>
      </c>
      <c r="AO1992" s="36">
        <v>1</v>
      </c>
      <c r="AP1992" s="33" t="str">
        <f t="shared" si="30"/>
        <v>&gt;=80%</v>
      </c>
      <c r="AQ1992" s="55" t="str">
        <f t="shared" si="31"/>
        <v>&gt;=75%</v>
      </c>
      <c r="AR1992" s="56" t="str">
        <f t="shared" si="32"/>
        <v>&gt;=50%</v>
      </c>
      <c r="AT1992" s="121">
        <v>0.8</v>
      </c>
    </row>
    <row r="1993" spans="1:46" ht="15.75" customHeight="1" x14ac:dyDescent="0.25">
      <c r="A1993" s="6">
        <v>29060150</v>
      </c>
      <c r="B1993" s="7" t="s">
        <v>26</v>
      </c>
      <c r="C1993" s="7" t="s">
        <v>1193</v>
      </c>
      <c r="D1993" s="7" t="s">
        <v>1191</v>
      </c>
      <c r="E1993" s="7" t="s">
        <v>1173</v>
      </c>
      <c r="F1993" s="7">
        <v>5</v>
      </c>
      <c r="G1993" s="7">
        <v>20</v>
      </c>
      <c r="H1993" s="7">
        <v>-74.22411111000001</v>
      </c>
      <c r="I1993" s="29">
        <v>10.573666670000001</v>
      </c>
      <c r="J1993" s="6" t="s">
        <v>1908</v>
      </c>
      <c r="K1993" s="30">
        <v>24487</v>
      </c>
      <c r="L1993" s="30"/>
      <c r="M1993" s="7" t="s">
        <v>1911</v>
      </c>
      <c r="N1993" s="29" t="s">
        <v>1910</v>
      </c>
      <c r="O1993" s="31">
        <v>4.6206896551724137</v>
      </c>
      <c r="P1993" s="31">
        <v>6.8</v>
      </c>
      <c r="Q1993" s="31">
        <v>25.8</v>
      </c>
      <c r="R1993" s="31">
        <v>104.2</v>
      </c>
      <c r="S1993" s="31">
        <v>208.57142857142858</v>
      </c>
      <c r="T1993" s="31">
        <v>170.73333333333332</v>
      </c>
      <c r="U1993" s="31">
        <v>154.9</v>
      </c>
      <c r="V1993" s="31">
        <v>185.73333333333332</v>
      </c>
      <c r="W1993" s="31">
        <v>253.42857142857142</v>
      </c>
      <c r="X1993" s="31">
        <v>349.34482758620692</v>
      </c>
      <c r="Y1993" s="31">
        <v>201.13793103448276</v>
      </c>
      <c r="Z1993" s="31">
        <v>45.862068965517238</v>
      </c>
      <c r="AA1993" s="4">
        <f t="shared" si="29"/>
        <v>1711.132183908046</v>
      </c>
      <c r="AB1993" s="32">
        <v>352</v>
      </c>
      <c r="AC1993" s="17">
        <v>0.97777777777777775</v>
      </c>
      <c r="AD1993" s="36">
        <v>0.96666666666666667</v>
      </c>
      <c r="AE1993" s="36">
        <v>1</v>
      </c>
      <c r="AF1993" s="36">
        <v>1</v>
      </c>
      <c r="AG1993" s="36">
        <v>1</v>
      </c>
      <c r="AH1993" s="36">
        <v>0.93333333333333335</v>
      </c>
      <c r="AI1993" s="36">
        <v>1</v>
      </c>
      <c r="AJ1993" s="36">
        <v>1</v>
      </c>
      <c r="AK1993" s="36">
        <v>1</v>
      </c>
      <c r="AL1993" s="36">
        <v>0.93333333333333335</v>
      </c>
      <c r="AM1993" s="36">
        <v>0.96666666666666667</v>
      </c>
      <c r="AN1993" s="36">
        <v>0.96666666666666667</v>
      </c>
      <c r="AO1993" s="36">
        <v>0.96666666666666667</v>
      </c>
      <c r="AP1993" s="33" t="str">
        <f t="shared" si="30"/>
        <v>&gt;=80%</v>
      </c>
      <c r="AQ1993" s="55" t="str">
        <f t="shared" si="31"/>
        <v>&gt;=75%</v>
      </c>
      <c r="AR1993" s="56" t="str">
        <f t="shared" si="32"/>
        <v>&gt;=50%</v>
      </c>
      <c r="AT1993" s="121">
        <v>0.8</v>
      </c>
    </row>
    <row r="1994" spans="1:46" ht="15.75" customHeight="1" x14ac:dyDescent="0.25">
      <c r="A1994" s="6">
        <v>29060160</v>
      </c>
      <c r="B1994" s="7" t="s">
        <v>26</v>
      </c>
      <c r="C1994" s="7" t="s">
        <v>1232</v>
      </c>
      <c r="D1994" s="7" t="s">
        <v>1231</v>
      </c>
      <c r="E1994" s="7" t="s">
        <v>1173</v>
      </c>
      <c r="F1994" s="7">
        <v>5</v>
      </c>
      <c r="G1994" s="7">
        <v>25</v>
      </c>
      <c r="H1994" s="7">
        <v>-74.189472220000013</v>
      </c>
      <c r="I1994" s="29">
        <v>10.902194440000001</v>
      </c>
      <c r="J1994" s="6" t="s">
        <v>1908</v>
      </c>
      <c r="K1994" s="30">
        <v>27348</v>
      </c>
      <c r="L1994" s="30"/>
      <c r="M1994" s="7" t="s">
        <v>1911</v>
      </c>
      <c r="N1994" s="29" t="s">
        <v>1910</v>
      </c>
      <c r="O1994" s="31">
        <v>0.60344827586206895</v>
      </c>
      <c r="P1994" s="31">
        <v>0.19655172413793104</v>
      </c>
      <c r="Q1994" s="31">
        <v>4.45</v>
      </c>
      <c r="R1994" s="31">
        <v>33.020689655172411</v>
      </c>
      <c r="S1994" s="31">
        <v>115.38518518518519</v>
      </c>
      <c r="T1994" s="31">
        <v>123.89642857142857</v>
      </c>
      <c r="U1994" s="31">
        <v>80.568965517241381</v>
      </c>
      <c r="V1994" s="31">
        <v>138.14074074074077</v>
      </c>
      <c r="W1994" s="31">
        <v>182.4655172413793</v>
      </c>
      <c r="X1994" s="31">
        <v>201.19259259259255</v>
      </c>
      <c r="Y1994" s="31">
        <v>109.61724137931036</v>
      </c>
      <c r="Z1994" s="31">
        <v>11.700000000000003</v>
      </c>
      <c r="AA1994" s="4">
        <f t="shared" si="29"/>
        <v>1001.2373608830505</v>
      </c>
      <c r="AB1994" s="32">
        <v>340</v>
      </c>
      <c r="AC1994" s="17">
        <v>0.94444444444444442</v>
      </c>
      <c r="AD1994" s="36">
        <v>0.96666666666666667</v>
      </c>
      <c r="AE1994" s="36">
        <v>0.96666666666666667</v>
      </c>
      <c r="AF1994" s="36">
        <v>0.93333333333333335</v>
      </c>
      <c r="AG1994" s="36">
        <v>0.96666666666666667</v>
      </c>
      <c r="AH1994" s="36">
        <v>0.9</v>
      </c>
      <c r="AI1994" s="36">
        <v>0.93333333333333335</v>
      </c>
      <c r="AJ1994" s="36">
        <v>0.96666666666666667</v>
      </c>
      <c r="AK1994" s="36">
        <v>0.9</v>
      </c>
      <c r="AL1994" s="36">
        <v>0.96666666666666667</v>
      </c>
      <c r="AM1994" s="36">
        <v>0.9</v>
      </c>
      <c r="AN1994" s="36">
        <v>0.96666666666666667</v>
      </c>
      <c r="AO1994" s="36">
        <v>0.96666666666666667</v>
      </c>
      <c r="AP1994" s="33" t="str">
        <f t="shared" si="30"/>
        <v>&gt;=80%</v>
      </c>
      <c r="AQ1994" s="55" t="str">
        <f t="shared" si="31"/>
        <v>&gt;=75%</v>
      </c>
      <c r="AR1994" s="56" t="str">
        <f t="shared" si="32"/>
        <v>&gt;=50%</v>
      </c>
      <c r="AT1994" s="121">
        <v>0.8</v>
      </c>
    </row>
    <row r="1995" spans="1:46" ht="15.75" customHeight="1" x14ac:dyDescent="0.25">
      <c r="A1995" s="6">
        <v>29060170</v>
      </c>
      <c r="B1995" s="7" t="s">
        <v>26</v>
      </c>
      <c r="C1995" s="7" t="s">
        <v>1194</v>
      </c>
      <c r="D1995" s="7" t="s">
        <v>1191</v>
      </c>
      <c r="E1995" s="7" t="s">
        <v>1173</v>
      </c>
      <c r="F1995" s="7">
        <v>5</v>
      </c>
      <c r="G1995" s="7">
        <v>20</v>
      </c>
      <c r="H1995" s="7">
        <v>-74.330694440000002</v>
      </c>
      <c r="I1995" s="29">
        <v>10.68044444</v>
      </c>
      <c r="J1995" s="6" t="s">
        <v>1908</v>
      </c>
      <c r="K1995" s="30">
        <v>24546</v>
      </c>
      <c r="L1995" s="30"/>
      <c r="M1995" s="7" t="s">
        <v>1911</v>
      </c>
      <c r="N1995" s="29" t="s">
        <v>1910</v>
      </c>
      <c r="O1995" s="31">
        <v>2.5133333333333336</v>
      </c>
      <c r="P1995" s="31">
        <v>0.35</v>
      </c>
      <c r="Q1995" s="31">
        <v>7.169999999999999</v>
      </c>
      <c r="R1995" s="31">
        <v>42.131034482758629</v>
      </c>
      <c r="S1995" s="31">
        <v>113.14999999999999</v>
      </c>
      <c r="T1995" s="31">
        <v>98.103571428571414</v>
      </c>
      <c r="U1995" s="31">
        <v>89.135714285714272</v>
      </c>
      <c r="V1995" s="31">
        <v>104.68333333333332</v>
      </c>
      <c r="W1995" s="31">
        <v>141.4</v>
      </c>
      <c r="X1995" s="31">
        <v>196.29629629629628</v>
      </c>
      <c r="Y1995" s="31">
        <v>104.29655172413793</v>
      </c>
      <c r="Z1995" s="31">
        <v>18.493103448275861</v>
      </c>
      <c r="AA1995" s="4">
        <f t="shared" si="29"/>
        <v>917.72293833242111</v>
      </c>
      <c r="AB1995" s="32">
        <v>349</v>
      </c>
      <c r="AC1995" s="17">
        <v>0.96944444444444444</v>
      </c>
      <c r="AD1995" s="36">
        <v>1</v>
      </c>
      <c r="AE1995" s="36">
        <v>1</v>
      </c>
      <c r="AF1995" s="36">
        <v>1</v>
      </c>
      <c r="AG1995" s="36">
        <v>0.96666666666666667</v>
      </c>
      <c r="AH1995" s="36">
        <v>1</v>
      </c>
      <c r="AI1995" s="36">
        <v>0.93333333333333335</v>
      </c>
      <c r="AJ1995" s="36">
        <v>0.93333333333333335</v>
      </c>
      <c r="AK1995" s="36">
        <v>1</v>
      </c>
      <c r="AL1995" s="36">
        <v>0.96666666666666667</v>
      </c>
      <c r="AM1995" s="36">
        <v>0.9</v>
      </c>
      <c r="AN1995" s="36">
        <v>0.96666666666666667</v>
      </c>
      <c r="AO1995" s="36">
        <v>0.96666666666666667</v>
      </c>
      <c r="AP1995" s="33" t="str">
        <f t="shared" si="30"/>
        <v>&gt;=80%</v>
      </c>
      <c r="AQ1995" s="55" t="str">
        <f t="shared" si="31"/>
        <v>&gt;=75%</v>
      </c>
      <c r="AR1995" s="56" t="str">
        <f t="shared" si="32"/>
        <v>&gt;=50%</v>
      </c>
      <c r="AT1995" s="121">
        <v>0.8</v>
      </c>
    </row>
    <row r="1996" spans="1:46" ht="15.75" customHeight="1" x14ac:dyDescent="0.25">
      <c r="A1996" s="6">
        <v>29060180</v>
      </c>
      <c r="B1996" s="7" t="s">
        <v>26</v>
      </c>
      <c r="C1996" s="7" t="s">
        <v>327</v>
      </c>
      <c r="D1996" s="7" t="s">
        <v>1207</v>
      </c>
      <c r="E1996" s="7" t="s">
        <v>1173</v>
      </c>
      <c r="F1996" s="7">
        <v>5</v>
      </c>
      <c r="G1996" s="7">
        <v>25</v>
      </c>
      <c r="H1996" s="7">
        <v>-74.306277780000002</v>
      </c>
      <c r="I1996" s="29">
        <v>10.74252778</v>
      </c>
      <c r="J1996" s="6" t="s">
        <v>1908</v>
      </c>
      <c r="K1996" s="30">
        <v>27682</v>
      </c>
      <c r="L1996" s="30"/>
      <c r="M1996" s="7" t="s">
        <v>1911</v>
      </c>
      <c r="N1996" s="29" t="s">
        <v>1910</v>
      </c>
      <c r="O1996" s="31">
        <v>2.2999999999999998</v>
      </c>
      <c r="P1996" s="31">
        <v>0.68965517241379315</v>
      </c>
      <c r="Q1996" s="31">
        <v>9</v>
      </c>
      <c r="R1996" s="31">
        <v>75.25</v>
      </c>
      <c r="S1996" s="31">
        <v>183.6</v>
      </c>
      <c r="T1996" s="31">
        <v>168.2</v>
      </c>
      <c r="U1996" s="31">
        <v>139.44827586206895</v>
      </c>
      <c r="V1996" s="31">
        <v>189.36666666666667</v>
      </c>
      <c r="W1996" s="31">
        <v>230.96296296296296</v>
      </c>
      <c r="X1996" s="31">
        <v>310.3</v>
      </c>
      <c r="Y1996" s="31">
        <v>161.9655172413793</v>
      </c>
      <c r="Z1996" s="31">
        <v>41.5</v>
      </c>
      <c r="AA1996" s="4">
        <f t="shared" si="29"/>
        <v>1512.5830779054916</v>
      </c>
      <c r="AB1996" s="32">
        <v>354</v>
      </c>
      <c r="AC1996" s="17">
        <v>0.98333333333333328</v>
      </c>
      <c r="AD1996" s="36">
        <v>1</v>
      </c>
      <c r="AE1996" s="36">
        <v>0.96666666666666667</v>
      </c>
      <c r="AF1996" s="36">
        <v>1</v>
      </c>
      <c r="AG1996" s="36">
        <v>1</v>
      </c>
      <c r="AH1996" s="36">
        <v>1</v>
      </c>
      <c r="AI1996" s="36">
        <v>1</v>
      </c>
      <c r="AJ1996" s="36">
        <v>0.96666666666666667</v>
      </c>
      <c r="AK1996" s="36">
        <v>1</v>
      </c>
      <c r="AL1996" s="36">
        <v>0.9</v>
      </c>
      <c r="AM1996" s="36">
        <v>1</v>
      </c>
      <c r="AN1996" s="36">
        <v>0.96666666666666667</v>
      </c>
      <c r="AO1996" s="36">
        <v>1</v>
      </c>
      <c r="AP1996" s="33" t="str">
        <f t="shared" si="30"/>
        <v>&gt;=80%</v>
      </c>
      <c r="AQ1996" s="55" t="str">
        <f t="shared" si="31"/>
        <v>&gt;=75%</v>
      </c>
      <c r="AR1996" s="56" t="str">
        <f t="shared" si="32"/>
        <v>&gt;=50%</v>
      </c>
      <c r="AT1996" s="121">
        <v>0.8</v>
      </c>
    </row>
    <row r="1997" spans="1:46" ht="15.75" customHeight="1" x14ac:dyDescent="0.25">
      <c r="A1997" s="6">
        <v>29060190</v>
      </c>
      <c r="B1997" s="7" t="s">
        <v>26</v>
      </c>
      <c r="C1997" s="7" t="s">
        <v>872</v>
      </c>
      <c r="D1997" s="7" t="s">
        <v>1191</v>
      </c>
      <c r="E1997" s="7" t="s">
        <v>1173</v>
      </c>
      <c r="F1997" s="7">
        <v>5</v>
      </c>
      <c r="G1997" s="7">
        <v>26</v>
      </c>
      <c r="H1997" s="7">
        <v>-74.255388890000006</v>
      </c>
      <c r="I1997" s="29">
        <v>10.610638890000001</v>
      </c>
      <c r="J1997" s="6" t="s">
        <v>1890</v>
      </c>
      <c r="K1997" s="30">
        <v>26768.791666666668</v>
      </c>
      <c r="L1997" s="30">
        <v>43648.279895833337</v>
      </c>
      <c r="M1997" s="7" t="s">
        <v>1911</v>
      </c>
      <c r="N1997" s="29" t="s">
        <v>1910</v>
      </c>
      <c r="O1997" s="31">
        <v>5.44</v>
      </c>
      <c r="P1997" s="31">
        <v>4.4615384615384617</v>
      </c>
      <c r="Q1997" s="31">
        <v>14.961538461538462</v>
      </c>
      <c r="R1997" s="31">
        <v>71.692307692307693</v>
      </c>
      <c r="S1997" s="31">
        <v>168.38461538461539</v>
      </c>
      <c r="T1997" s="31">
        <v>148.04</v>
      </c>
      <c r="U1997" s="31">
        <v>97.64</v>
      </c>
      <c r="V1997" s="31">
        <v>157</v>
      </c>
      <c r="W1997" s="31">
        <v>193.25</v>
      </c>
      <c r="X1997" s="31">
        <v>245.84583333333333</v>
      </c>
      <c r="Y1997" s="31">
        <v>114.60416666666667</v>
      </c>
      <c r="Z1997" s="31">
        <v>40.92</v>
      </c>
      <c r="AA1997" s="4">
        <f t="shared" si="29"/>
        <v>1262.2400000000002</v>
      </c>
      <c r="AB1997" s="32">
        <v>300</v>
      </c>
      <c r="AC1997" s="17">
        <v>0.83333333333333337</v>
      </c>
      <c r="AD1997" s="36">
        <v>0.83333333333333337</v>
      </c>
      <c r="AE1997" s="36">
        <v>0.8666666666666667</v>
      </c>
      <c r="AF1997" s="36">
        <v>0.8666666666666667</v>
      </c>
      <c r="AG1997" s="36">
        <v>0.8666666666666667</v>
      </c>
      <c r="AH1997" s="36">
        <v>0.8666666666666667</v>
      </c>
      <c r="AI1997" s="36">
        <v>0.83333333333333337</v>
      </c>
      <c r="AJ1997" s="36">
        <v>0.83333333333333337</v>
      </c>
      <c r="AK1997" s="36">
        <v>0.8</v>
      </c>
      <c r="AL1997" s="36">
        <v>0.8</v>
      </c>
      <c r="AM1997" s="36">
        <v>0.8</v>
      </c>
      <c r="AN1997" s="36">
        <v>0.8</v>
      </c>
      <c r="AO1997" s="36">
        <v>0.83333333333333337</v>
      </c>
      <c r="AP1997" s="33" t="str">
        <f t="shared" si="30"/>
        <v>&gt;=80%</v>
      </c>
      <c r="AQ1997" s="55" t="str">
        <f t="shared" si="31"/>
        <v>&gt;=75%</v>
      </c>
      <c r="AR1997" s="56" t="str">
        <f t="shared" si="32"/>
        <v>&gt;=50%</v>
      </c>
      <c r="AS1997" s="34" t="s">
        <v>1890</v>
      </c>
      <c r="AT1997" s="121">
        <v>0.8</v>
      </c>
    </row>
    <row r="1998" spans="1:46" ht="15.75" customHeight="1" x14ac:dyDescent="0.25">
      <c r="A1998" s="6">
        <v>29060200</v>
      </c>
      <c r="B1998" s="7" t="s">
        <v>26</v>
      </c>
      <c r="C1998" s="7" t="s">
        <v>536</v>
      </c>
      <c r="D1998" s="7" t="s">
        <v>1175</v>
      </c>
      <c r="E1998" s="7" t="s">
        <v>1173</v>
      </c>
      <c r="F1998" s="7">
        <v>5</v>
      </c>
      <c r="G1998" s="7">
        <v>30</v>
      </c>
      <c r="H1998" s="7">
        <v>-74.186972220000001</v>
      </c>
      <c r="I1998" s="29">
        <v>10.54066667</v>
      </c>
      <c r="J1998" s="6" t="s">
        <v>1908</v>
      </c>
      <c r="K1998" s="30">
        <v>27348</v>
      </c>
      <c r="L1998" s="30"/>
      <c r="M1998" s="7" t="s">
        <v>1911</v>
      </c>
      <c r="N1998" s="29" t="s">
        <v>1910</v>
      </c>
      <c r="O1998" s="31">
        <v>8.0769230769230766</v>
      </c>
      <c r="P1998" s="31">
        <v>4.5384615384615383</v>
      </c>
      <c r="Q1998" s="31">
        <v>39.481481481481481</v>
      </c>
      <c r="R1998" s="31">
        <v>111.32142857142857</v>
      </c>
      <c r="S1998" s="31">
        <v>193.87037037037038</v>
      </c>
      <c r="T1998" s="31">
        <v>140.4814814814815</v>
      </c>
      <c r="U1998" s="31">
        <v>120.71428571428571</v>
      </c>
      <c r="V1998" s="31">
        <v>162.13793103448276</v>
      </c>
      <c r="W1998" s="31">
        <v>221.17241379310346</v>
      </c>
      <c r="X1998" s="31">
        <v>277.96428571428572</v>
      </c>
      <c r="Y1998" s="31">
        <v>148.93103448275863</v>
      </c>
      <c r="Z1998" s="31">
        <v>38.448275862068968</v>
      </c>
      <c r="AA1998" s="4">
        <f t="shared" si="29"/>
        <v>1467.138373121132</v>
      </c>
      <c r="AB1998" s="32">
        <v>333</v>
      </c>
      <c r="AC1998" s="17">
        <v>0.92500000000000004</v>
      </c>
      <c r="AD1998" s="36">
        <v>0.8666666666666667</v>
      </c>
      <c r="AE1998" s="36">
        <v>0.8666666666666667</v>
      </c>
      <c r="AF1998" s="36">
        <v>0.9</v>
      </c>
      <c r="AG1998" s="36">
        <v>0.93333333333333335</v>
      </c>
      <c r="AH1998" s="36">
        <v>0.9</v>
      </c>
      <c r="AI1998" s="36">
        <v>0.9</v>
      </c>
      <c r="AJ1998" s="36">
        <v>0.93333333333333335</v>
      </c>
      <c r="AK1998" s="36">
        <v>0.96666666666666667</v>
      </c>
      <c r="AL1998" s="36">
        <v>0.96666666666666667</v>
      </c>
      <c r="AM1998" s="36">
        <v>0.93333333333333335</v>
      </c>
      <c r="AN1998" s="36">
        <v>0.96666666666666667</v>
      </c>
      <c r="AO1998" s="36">
        <v>0.96666666666666667</v>
      </c>
      <c r="AP1998" s="33" t="str">
        <f t="shared" si="30"/>
        <v>&gt;=80%</v>
      </c>
      <c r="AQ1998" s="55" t="str">
        <f t="shared" si="31"/>
        <v>&gt;=75%</v>
      </c>
      <c r="AR1998" s="56" t="str">
        <f t="shared" si="32"/>
        <v>&gt;=50%</v>
      </c>
      <c r="AT1998" s="121">
        <v>0.8</v>
      </c>
    </row>
    <row r="1999" spans="1:46" ht="15.75" customHeight="1" x14ac:dyDescent="0.25">
      <c r="A1999" s="6">
        <v>29060210</v>
      </c>
      <c r="B1999" s="7" t="s">
        <v>26</v>
      </c>
      <c r="C1999" s="7" t="s">
        <v>934</v>
      </c>
      <c r="D1999" s="7" t="s">
        <v>1181</v>
      </c>
      <c r="E1999" s="7" t="s">
        <v>1173</v>
      </c>
      <c r="F1999" s="7">
        <v>5</v>
      </c>
      <c r="G1999" s="7">
        <v>23</v>
      </c>
      <c r="H1999" s="7">
        <v>-74.204694439999997</v>
      </c>
      <c r="I1999" s="29">
        <v>10.96683333</v>
      </c>
      <c r="J1999" s="6" t="s">
        <v>1908</v>
      </c>
      <c r="K1999" s="30">
        <v>24546</v>
      </c>
      <c r="L1999" s="30"/>
      <c r="M1999" s="7" t="s">
        <v>1911</v>
      </c>
      <c r="N1999" s="29" t="s">
        <v>1910</v>
      </c>
      <c r="O1999" s="31">
        <v>0.36785714285714288</v>
      </c>
      <c r="P1999" s="31">
        <v>0.64137931034482765</v>
      </c>
      <c r="Q1999" s="31">
        <v>5.6379310344827589</v>
      </c>
      <c r="R1999" s="31">
        <v>29.06666666666667</v>
      </c>
      <c r="S1999" s="31">
        <v>92.643333333333331</v>
      </c>
      <c r="T1999" s="31">
        <v>80.099999999999994</v>
      </c>
      <c r="U1999" s="31">
        <v>65.933333333333323</v>
      </c>
      <c r="V1999" s="31">
        <v>102.76666666666668</v>
      </c>
      <c r="W1999" s="31">
        <v>140.80333333333334</v>
      </c>
      <c r="X1999" s="31">
        <v>176.30357142857147</v>
      </c>
      <c r="Y1999" s="31">
        <v>104.02666666666666</v>
      </c>
      <c r="Z1999" s="31">
        <v>15.326666666666666</v>
      </c>
      <c r="AA1999" s="4">
        <f t="shared" si="29"/>
        <v>813.61740558292286</v>
      </c>
      <c r="AB1999" s="32">
        <v>353</v>
      </c>
      <c r="AC1999" s="17">
        <v>0.98055555555555551</v>
      </c>
      <c r="AD1999" s="36">
        <v>0.93333333333333335</v>
      </c>
      <c r="AE1999" s="36">
        <v>0.96666666666666667</v>
      </c>
      <c r="AF1999" s="36">
        <v>0.96666666666666667</v>
      </c>
      <c r="AG1999" s="36">
        <v>1</v>
      </c>
      <c r="AH1999" s="36">
        <v>1</v>
      </c>
      <c r="AI1999" s="36">
        <v>0.96666666666666667</v>
      </c>
      <c r="AJ1999" s="36">
        <v>1</v>
      </c>
      <c r="AK1999" s="36">
        <v>1</v>
      </c>
      <c r="AL1999" s="36">
        <v>1</v>
      </c>
      <c r="AM1999" s="36">
        <v>0.93333333333333335</v>
      </c>
      <c r="AN1999" s="36">
        <v>1</v>
      </c>
      <c r="AO1999" s="36">
        <v>1</v>
      </c>
      <c r="AP1999" s="33" t="str">
        <f t="shared" si="30"/>
        <v>&gt;=80%</v>
      </c>
      <c r="AQ1999" s="55" t="str">
        <f t="shared" si="31"/>
        <v>&gt;=75%</v>
      </c>
      <c r="AR1999" s="56" t="str">
        <f t="shared" si="32"/>
        <v>&gt;=50%</v>
      </c>
      <c r="AT1999" s="121">
        <v>0.8</v>
      </c>
    </row>
    <row r="2000" spans="1:46" ht="15.75" customHeight="1" x14ac:dyDescent="0.25">
      <c r="A2000" s="6">
        <v>29060220</v>
      </c>
      <c r="B2000" s="7" t="s">
        <v>26</v>
      </c>
      <c r="C2000" s="7" t="s">
        <v>2713</v>
      </c>
      <c r="D2000" s="7" t="s">
        <v>1231</v>
      </c>
      <c r="E2000" s="7" t="s">
        <v>1173</v>
      </c>
      <c r="F2000" s="7">
        <v>5</v>
      </c>
      <c r="G2000" s="7">
        <v>24</v>
      </c>
      <c r="H2000" s="7">
        <v>-74.183333329999996</v>
      </c>
      <c r="I2000" s="29">
        <v>10.81666667</v>
      </c>
      <c r="J2000" s="6" t="s">
        <v>1890</v>
      </c>
      <c r="K2000" s="30">
        <v>26313</v>
      </c>
      <c r="L2000" s="30">
        <v>37302</v>
      </c>
      <c r="M2000" s="7" t="s">
        <v>1911</v>
      </c>
      <c r="N2000" s="29" t="s">
        <v>1910</v>
      </c>
      <c r="O2000" s="31">
        <v>2.3636363636363638</v>
      </c>
      <c r="P2000" s="31">
        <v>0.17500000000000002</v>
      </c>
      <c r="Q2000" s="31">
        <v>8.454545454545455</v>
      </c>
      <c r="R2000" s="31">
        <v>65</v>
      </c>
      <c r="S2000" s="31">
        <v>208.54545454545453</v>
      </c>
      <c r="T2000" s="31">
        <v>165</v>
      </c>
      <c r="U2000" s="31">
        <v>194.9</v>
      </c>
      <c r="V2000" s="31">
        <v>267.90909090909093</v>
      </c>
      <c r="W2000" s="31">
        <v>359.81818181818181</v>
      </c>
      <c r="X2000" s="31">
        <v>294.27272727272725</v>
      </c>
      <c r="Y2000" s="31">
        <v>131.81818181818181</v>
      </c>
      <c r="Z2000" s="31">
        <v>34.6</v>
      </c>
      <c r="AA2000" s="4">
        <f t="shared" si="29"/>
        <v>1732.856818181818</v>
      </c>
      <c r="AB2000" s="32">
        <v>129</v>
      </c>
      <c r="AC2000" s="17">
        <v>0.35833333333333334</v>
      </c>
      <c r="AD2000" s="36">
        <v>0.36666666666666664</v>
      </c>
      <c r="AE2000" s="36">
        <v>0.4</v>
      </c>
      <c r="AF2000" s="36">
        <v>0.36666666666666664</v>
      </c>
      <c r="AG2000" s="36">
        <v>0.3</v>
      </c>
      <c r="AH2000" s="36">
        <v>0.36666666666666664</v>
      </c>
      <c r="AI2000" s="36">
        <v>0.36666666666666664</v>
      </c>
      <c r="AJ2000" s="36">
        <v>0.33333333333333331</v>
      </c>
      <c r="AK2000" s="36">
        <v>0.36666666666666664</v>
      </c>
      <c r="AL2000" s="36">
        <v>0.36666666666666664</v>
      </c>
      <c r="AM2000" s="36">
        <v>0.36666666666666664</v>
      </c>
      <c r="AN2000" s="36">
        <v>0.36666666666666664</v>
      </c>
      <c r="AO2000" s="36">
        <v>0.33333333333333331</v>
      </c>
      <c r="AP2000" s="33" t="str">
        <f t="shared" si="30"/>
        <v>-</v>
      </c>
      <c r="AQ2000" s="55" t="str">
        <f t="shared" si="31"/>
        <v>-</v>
      </c>
      <c r="AR2000" s="56" t="str">
        <f t="shared" si="32"/>
        <v>-</v>
      </c>
      <c r="AS2000" s="34" t="s">
        <v>1890</v>
      </c>
      <c r="AT2000" s="122" t="s">
        <v>5208</v>
      </c>
    </row>
    <row r="2001" spans="1:46" ht="15.75" customHeight="1" x14ac:dyDescent="0.25">
      <c r="A2001" s="6">
        <v>29060230</v>
      </c>
      <c r="B2001" s="7" t="s">
        <v>26</v>
      </c>
      <c r="C2001" s="7" t="s">
        <v>2714</v>
      </c>
      <c r="D2001" s="7" t="s">
        <v>1231</v>
      </c>
      <c r="E2001" s="7" t="s">
        <v>1173</v>
      </c>
      <c r="F2001" s="7">
        <v>5</v>
      </c>
      <c r="G2001" s="7">
        <v>25</v>
      </c>
      <c r="H2001" s="7">
        <v>-74.161027779999998</v>
      </c>
      <c r="I2001" s="29">
        <v>10.83622222</v>
      </c>
      <c r="J2001" s="6" t="s">
        <v>1890</v>
      </c>
      <c r="K2001" s="30">
        <v>26159.791666666668</v>
      </c>
      <c r="L2001" s="30">
        <v>43648.273136574076</v>
      </c>
      <c r="M2001" s="7" t="s">
        <v>1911</v>
      </c>
      <c r="N2001" s="29" t="s">
        <v>1910</v>
      </c>
      <c r="O2001" s="31">
        <v>3.95</v>
      </c>
      <c r="P2001" s="31">
        <v>3.2857142857142856</v>
      </c>
      <c r="Q2001" s="31">
        <v>7.25</v>
      </c>
      <c r="R2001" s="31">
        <v>55.4</v>
      </c>
      <c r="S2001" s="31">
        <v>154.05000000000001</v>
      </c>
      <c r="T2001" s="31">
        <v>155.69999999999999</v>
      </c>
      <c r="U2001" s="31">
        <v>113.2</v>
      </c>
      <c r="V2001" s="31">
        <v>155.55000000000001</v>
      </c>
      <c r="W2001" s="31">
        <v>218.05</v>
      </c>
      <c r="X2001" s="31">
        <v>197.47368421052633</v>
      </c>
      <c r="Y2001" s="31">
        <v>115.14736842105265</v>
      </c>
      <c r="Z2001" s="31">
        <v>25.473684210526315</v>
      </c>
      <c r="AA2001" s="4">
        <f t="shared" si="29"/>
        <v>1204.5304511278196</v>
      </c>
      <c r="AB2001" s="32">
        <v>238</v>
      </c>
      <c r="AC2001" s="17">
        <v>0.66111111111111109</v>
      </c>
      <c r="AD2001" s="36">
        <v>0.66666666666666663</v>
      </c>
      <c r="AE2001" s="36">
        <v>0.7</v>
      </c>
      <c r="AF2001" s="36">
        <v>0.66666666666666663</v>
      </c>
      <c r="AG2001" s="36">
        <v>0.66666666666666663</v>
      </c>
      <c r="AH2001" s="36">
        <v>0.66666666666666663</v>
      </c>
      <c r="AI2001" s="36">
        <v>0.66666666666666663</v>
      </c>
      <c r="AJ2001" s="36">
        <v>0.66666666666666663</v>
      </c>
      <c r="AK2001" s="36">
        <v>0.66666666666666663</v>
      </c>
      <c r="AL2001" s="36">
        <v>0.66666666666666663</v>
      </c>
      <c r="AM2001" s="36">
        <v>0.6333333333333333</v>
      </c>
      <c r="AN2001" s="36">
        <v>0.6333333333333333</v>
      </c>
      <c r="AO2001" s="36">
        <v>0.6333333333333333</v>
      </c>
      <c r="AP2001" s="33" t="str">
        <f t="shared" si="30"/>
        <v>-</v>
      </c>
      <c r="AQ2001" s="55" t="str">
        <f t="shared" si="31"/>
        <v>-</v>
      </c>
      <c r="AR2001" s="56" t="str">
        <f t="shared" si="32"/>
        <v>&gt;=50%</v>
      </c>
      <c r="AS2001" s="34" t="s">
        <v>1890</v>
      </c>
      <c r="AT2001" s="120" t="s">
        <v>5204</v>
      </c>
    </row>
    <row r="2002" spans="1:46" ht="15.75" customHeight="1" x14ac:dyDescent="0.25">
      <c r="A2002" s="6">
        <v>29060240</v>
      </c>
      <c r="B2002" s="7" t="s">
        <v>26</v>
      </c>
      <c r="C2002" s="7" t="s">
        <v>973</v>
      </c>
      <c r="D2002" s="7" t="s">
        <v>1231</v>
      </c>
      <c r="E2002" s="7" t="s">
        <v>1173</v>
      </c>
      <c r="F2002" s="7">
        <v>5</v>
      </c>
      <c r="G2002" s="7">
        <v>20</v>
      </c>
      <c r="H2002" s="7">
        <v>-74.223555560000008</v>
      </c>
      <c r="I2002" s="29">
        <v>10.70655556</v>
      </c>
      <c r="J2002" s="6" t="s">
        <v>1890</v>
      </c>
      <c r="K2002" s="30">
        <v>24486.791666666668</v>
      </c>
      <c r="L2002" s="30">
        <v>43648.280474537038</v>
      </c>
      <c r="M2002" s="7" t="s">
        <v>1911</v>
      </c>
      <c r="N2002" s="29" t="s">
        <v>1910</v>
      </c>
      <c r="O2002" s="31">
        <v>2.5</v>
      </c>
      <c r="P2002" s="31">
        <v>0</v>
      </c>
      <c r="Q2002" s="31">
        <v>5.36</v>
      </c>
      <c r="R2002" s="31">
        <v>39.96</v>
      </c>
      <c r="S2002" s="31">
        <v>144.80000000000001</v>
      </c>
      <c r="T2002" s="31">
        <v>131.11538461538461</v>
      </c>
      <c r="U2002" s="31">
        <v>120.69230769230769</v>
      </c>
      <c r="V2002" s="31">
        <v>170.03846153846155</v>
      </c>
      <c r="W2002" s="31">
        <v>223.5</v>
      </c>
      <c r="X2002" s="31">
        <v>310.88461538461536</v>
      </c>
      <c r="Y2002" s="31">
        <v>176.12</v>
      </c>
      <c r="Z2002" s="31">
        <v>51.956521739130437</v>
      </c>
      <c r="AA2002" s="4">
        <f t="shared" si="29"/>
        <v>1376.9272909698998</v>
      </c>
      <c r="AB2002" s="32">
        <v>305</v>
      </c>
      <c r="AC2002" s="17">
        <v>0.84722222222222221</v>
      </c>
      <c r="AD2002" s="36">
        <v>0.8666666666666667</v>
      </c>
      <c r="AE2002" s="36">
        <v>0.8666666666666667</v>
      </c>
      <c r="AF2002" s="36">
        <v>0.83333333333333337</v>
      </c>
      <c r="AG2002" s="36">
        <v>0.83333333333333337</v>
      </c>
      <c r="AH2002" s="36">
        <v>0.83333333333333337</v>
      </c>
      <c r="AI2002" s="36">
        <v>0.8666666666666667</v>
      </c>
      <c r="AJ2002" s="36">
        <v>0.8666666666666667</v>
      </c>
      <c r="AK2002" s="36">
        <v>0.8666666666666667</v>
      </c>
      <c r="AL2002" s="36">
        <v>0.8666666666666667</v>
      </c>
      <c r="AM2002" s="36">
        <v>0.8666666666666667</v>
      </c>
      <c r="AN2002" s="36">
        <v>0.83333333333333337</v>
      </c>
      <c r="AO2002" s="36">
        <v>0.76666666666666672</v>
      </c>
      <c r="AP2002" s="33" t="str">
        <f t="shared" si="30"/>
        <v>-</v>
      </c>
      <c r="AQ2002" s="55" t="str">
        <f t="shared" si="31"/>
        <v>&gt;=75%</v>
      </c>
      <c r="AR2002" s="56" t="str">
        <f t="shared" si="32"/>
        <v>&gt;=50%</v>
      </c>
      <c r="AS2002" s="34" t="s">
        <v>1890</v>
      </c>
      <c r="AT2002" s="112" t="s">
        <v>5206</v>
      </c>
    </row>
    <row r="2003" spans="1:46" ht="15.75" customHeight="1" x14ac:dyDescent="0.25">
      <c r="A2003" s="6">
        <v>29060250</v>
      </c>
      <c r="B2003" s="7" t="s">
        <v>26</v>
      </c>
      <c r="C2003" s="7" t="s">
        <v>1233</v>
      </c>
      <c r="D2003" s="7" t="s">
        <v>1231</v>
      </c>
      <c r="E2003" s="7" t="s">
        <v>1173</v>
      </c>
      <c r="F2003" s="7">
        <v>5</v>
      </c>
      <c r="G2003" s="7">
        <v>20</v>
      </c>
      <c r="H2003" s="7">
        <v>-74.23708332999999</v>
      </c>
      <c r="I2003" s="29">
        <v>10.736722220000001</v>
      </c>
      <c r="J2003" s="6" t="s">
        <v>1908</v>
      </c>
      <c r="K2003" s="30">
        <v>24487</v>
      </c>
      <c r="L2003" s="30"/>
      <c r="M2003" s="7" t="s">
        <v>1911</v>
      </c>
      <c r="N2003" s="29" t="s">
        <v>1910</v>
      </c>
      <c r="O2003" s="31">
        <v>0.11666666666666667</v>
      </c>
      <c r="P2003" s="31">
        <v>0.2413793103448276</v>
      </c>
      <c r="Q2003" s="31">
        <v>9.75</v>
      </c>
      <c r="R2003" s="31">
        <v>63.090000000000011</v>
      </c>
      <c r="S2003" s="31">
        <v>118.99655172413793</v>
      </c>
      <c r="T2003" s="31">
        <v>103.04666666666665</v>
      </c>
      <c r="U2003" s="31">
        <v>74.02000000000001</v>
      </c>
      <c r="V2003" s="31">
        <v>112.48620689655174</v>
      </c>
      <c r="W2003" s="31">
        <v>164.02</v>
      </c>
      <c r="X2003" s="31">
        <v>206.1888888888889</v>
      </c>
      <c r="Y2003" s="31">
        <v>85.931034482758619</v>
      </c>
      <c r="Z2003" s="31">
        <v>18.893333333333331</v>
      </c>
      <c r="AA2003" s="4">
        <f t="shared" si="29"/>
        <v>956.78072796934862</v>
      </c>
      <c r="AB2003" s="32">
        <v>353</v>
      </c>
      <c r="AC2003" s="17">
        <v>0.98055555555555551</v>
      </c>
      <c r="AD2003" s="36">
        <v>1</v>
      </c>
      <c r="AE2003" s="36">
        <v>0.96666666666666667</v>
      </c>
      <c r="AF2003" s="36">
        <v>1</v>
      </c>
      <c r="AG2003" s="36">
        <v>1</v>
      </c>
      <c r="AH2003" s="36">
        <v>0.96666666666666667</v>
      </c>
      <c r="AI2003" s="36">
        <v>1</v>
      </c>
      <c r="AJ2003" s="36">
        <v>1</v>
      </c>
      <c r="AK2003" s="36">
        <v>0.96666666666666667</v>
      </c>
      <c r="AL2003" s="36">
        <v>1</v>
      </c>
      <c r="AM2003" s="36">
        <v>0.9</v>
      </c>
      <c r="AN2003" s="36">
        <v>0.96666666666666667</v>
      </c>
      <c r="AO2003" s="36">
        <v>1</v>
      </c>
      <c r="AP2003" s="33" t="str">
        <f t="shared" si="30"/>
        <v>&gt;=80%</v>
      </c>
      <c r="AQ2003" s="55" t="str">
        <f t="shared" si="31"/>
        <v>&gt;=75%</v>
      </c>
      <c r="AR2003" s="56" t="str">
        <f t="shared" si="32"/>
        <v>&gt;=50%</v>
      </c>
      <c r="AT2003" s="121">
        <v>0.8</v>
      </c>
    </row>
    <row r="2004" spans="1:46" ht="15.75" customHeight="1" x14ac:dyDescent="0.25">
      <c r="A2004" s="6">
        <v>29060270</v>
      </c>
      <c r="B2004" s="7" t="s">
        <v>26</v>
      </c>
      <c r="C2004" s="7" t="s">
        <v>1208</v>
      </c>
      <c r="D2004" s="7" t="s">
        <v>1207</v>
      </c>
      <c r="E2004" s="7" t="s">
        <v>1173</v>
      </c>
      <c r="F2004" s="7">
        <v>5</v>
      </c>
      <c r="G2004" s="7">
        <v>25</v>
      </c>
      <c r="H2004" s="7">
        <v>-74.271916669999996</v>
      </c>
      <c r="I2004" s="29">
        <v>10.7225</v>
      </c>
      <c r="J2004" s="6" t="s">
        <v>1908</v>
      </c>
      <c r="K2004" s="30">
        <v>24487</v>
      </c>
      <c r="L2004" s="30"/>
      <c r="M2004" s="7" t="s">
        <v>1911</v>
      </c>
      <c r="N2004" s="29" t="s">
        <v>1910</v>
      </c>
      <c r="O2004" s="31">
        <v>2.11</v>
      </c>
      <c r="P2004" s="31">
        <v>1.1379310344827587</v>
      </c>
      <c r="Q2004" s="31">
        <v>7.833333333333333</v>
      </c>
      <c r="R2004" s="31">
        <v>57.275862068965516</v>
      </c>
      <c r="S2004" s="31">
        <v>129.03571428571428</v>
      </c>
      <c r="T2004" s="31">
        <v>122.73333333333333</v>
      </c>
      <c r="U2004" s="31">
        <v>91.403571428571439</v>
      </c>
      <c r="V2004" s="31">
        <v>127.56666666666666</v>
      </c>
      <c r="W2004" s="31">
        <v>171.34230769230768</v>
      </c>
      <c r="X2004" s="31">
        <v>224.9</v>
      </c>
      <c r="Y2004" s="31">
        <v>87.462068965517233</v>
      </c>
      <c r="Z2004" s="31">
        <v>24.065517241379311</v>
      </c>
      <c r="AA2004" s="4">
        <f t="shared" si="29"/>
        <v>1046.8663060502715</v>
      </c>
      <c r="AB2004" s="32">
        <v>346</v>
      </c>
      <c r="AC2004" s="17">
        <v>0.96111111111111114</v>
      </c>
      <c r="AD2004" s="36">
        <v>1</v>
      </c>
      <c r="AE2004" s="36">
        <v>0.96666666666666667</v>
      </c>
      <c r="AF2004" s="36">
        <v>1</v>
      </c>
      <c r="AG2004" s="36">
        <v>0.96666666666666667</v>
      </c>
      <c r="AH2004" s="36">
        <v>0.93333333333333335</v>
      </c>
      <c r="AI2004" s="36">
        <v>1</v>
      </c>
      <c r="AJ2004" s="36">
        <v>0.93333333333333335</v>
      </c>
      <c r="AK2004" s="36">
        <v>1</v>
      </c>
      <c r="AL2004" s="36">
        <v>0.8666666666666667</v>
      </c>
      <c r="AM2004" s="36">
        <v>0.93333333333333335</v>
      </c>
      <c r="AN2004" s="36">
        <v>0.96666666666666667</v>
      </c>
      <c r="AO2004" s="36">
        <v>0.96666666666666667</v>
      </c>
      <c r="AP2004" s="33" t="str">
        <f t="shared" si="30"/>
        <v>&gt;=80%</v>
      </c>
      <c r="AQ2004" s="55" t="str">
        <f t="shared" si="31"/>
        <v>&gt;=75%</v>
      </c>
      <c r="AR2004" s="56" t="str">
        <f t="shared" si="32"/>
        <v>&gt;=50%</v>
      </c>
      <c r="AT2004" s="121">
        <v>0.8</v>
      </c>
    </row>
    <row r="2005" spans="1:46" ht="15.75" customHeight="1" x14ac:dyDescent="0.25">
      <c r="A2005" s="6">
        <v>29060280</v>
      </c>
      <c r="B2005" s="7" t="s">
        <v>26</v>
      </c>
      <c r="C2005" s="7" t="s">
        <v>122</v>
      </c>
      <c r="D2005" s="7" t="s">
        <v>1231</v>
      </c>
      <c r="E2005" s="7" t="s">
        <v>1173</v>
      </c>
      <c r="F2005" s="7">
        <v>5</v>
      </c>
      <c r="G2005" s="7">
        <v>25</v>
      </c>
      <c r="H2005" s="7">
        <v>-74.220611110000007</v>
      </c>
      <c r="I2005" s="29">
        <v>10.900833330000001</v>
      </c>
      <c r="J2005" s="6" t="s">
        <v>1908</v>
      </c>
      <c r="K2005" s="30">
        <v>24487</v>
      </c>
      <c r="L2005" s="30"/>
      <c r="M2005" s="7" t="s">
        <v>1911</v>
      </c>
      <c r="N2005" s="29" t="s">
        <v>1910</v>
      </c>
      <c r="O2005" s="31">
        <v>1.6</v>
      </c>
      <c r="P2005" s="31">
        <v>4.8275862068965517E-2</v>
      </c>
      <c r="Q2005" s="31">
        <v>3.4428571428571431</v>
      </c>
      <c r="R2005" s="31">
        <v>31.203448275862069</v>
      </c>
      <c r="S2005" s="31">
        <v>109.7214285714286</v>
      </c>
      <c r="T2005" s="31">
        <v>90.257142857142867</v>
      </c>
      <c r="U2005" s="31">
        <v>70.471428571428575</v>
      </c>
      <c r="V2005" s="31">
        <v>94.714285714285694</v>
      </c>
      <c r="W2005" s="31">
        <v>141.23214285714289</v>
      </c>
      <c r="X2005" s="31">
        <v>174.85384615384618</v>
      </c>
      <c r="Y2005" s="31">
        <v>79.155555555555551</v>
      </c>
      <c r="Z2005" s="31">
        <v>11.37857142857143</v>
      </c>
      <c r="AA2005" s="4">
        <f t="shared" si="29"/>
        <v>808.07898299018984</v>
      </c>
      <c r="AB2005" s="32">
        <v>336</v>
      </c>
      <c r="AC2005" s="17">
        <v>0.93333333333333335</v>
      </c>
      <c r="AD2005" s="36">
        <v>0.96666666666666667</v>
      </c>
      <c r="AE2005" s="36">
        <v>0.96666666666666667</v>
      </c>
      <c r="AF2005" s="36">
        <v>0.93333333333333335</v>
      </c>
      <c r="AG2005" s="36">
        <v>0.96666666666666667</v>
      </c>
      <c r="AH2005" s="36">
        <v>0.93333333333333335</v>
      </c>
      <c r="AI2005" s="36">
        <v>0.93333333333333335</v>
      </c>
      <c r="AJ2005" s="36">
        <v>0.93333333333333335</v>
      </c>
      <c r="AK2005" s="36">
        <v>0.93333333333333335</v>
      </c>
      <c r="AL2005" s="36">
        <v>0.93333333333333335</v>
      </c>
      <c r="AM2005" s="36">
        <v>0.8666666666666667</v>
      </c>
      <c r="AN2005" s="36">
        <v>0.9</v>
      </c>
      <c r="AO2005" s="36">
        <v>0.93333333333333335</v>
      </c>
      <c r="AP2005" s="33" t="str">
        <f t="shared" si="30"/>
        <v>&gt;=80%</v>
      </c>
      <c r="AQ2005" s="55" t="str">
        <f t="shared" si="31"/>
        <v>&gt;=75%</v>
      </c>
      <c r="AR2005" s="56" t="str">
        <f t="shared" si="32"/>
        <v>&gt;=50%</v>
      </c>
      <c r="AT2005" s="121">
        <v>0.8</v>
      </c>
    </row>
    <row r="2006" spans="1:46" ht="15.75" customHeight="1" x14ac:dyDescent="0.25">
      <c r="A2006" s="6">
        <v>29060290</v>
      </c>
      <c r="B2006" s="7" t="s">
        <v>26</v>
      </c>
      <c r="C2006" s="7" t="s">
        <v>1437</v>
      </c>
      <c r="D2006" s="7" t="s">
        <v>1231</v>
      </c>
      <c r="E2006" s="7" t="s">
        <v>1173</v>
      </c>
      <c r="F2006" s="7">
        <v>5</v>
      </c>
      <c r="G2006" s="7">
        <v>25</v>
      </c>
      <c r="H2006" s="7">
        <v>-74.166666669999998</v>
      </c>
      <c r="I2006" s="29">
        <v>10.766666670000001</v>
      </c>
      <c r="J2006" s="6" t="s">
        <v>1890</v>
      </c>
      <c r="K2006" s="30">
        <v>27529</v>
      </c>
      <c r="L2006" s="30">
        <v>37302</v>
      </c>
      <c r="M2006" s="7" t="s">
        <v>1911</v>
      </c>
      <c r="N2006" s="29" t="s">
        <v>1910</v>
      </c>
      <c r="O2006" s="31">
        <v>2.5833333333333335</v>
      </c>
      <c r="P2006" s="31">
        <v>0</v>
      </c>
      <c r="Q2006" s="31">
        <v>7.6363636363636367</v>
      </c>
      <c r="R2006" s="31">
        <v>70.8</v>
      </c>
      <c r="S2006" s="31">
        <v>141.44444444444446</v>
      </c>
      <c r="T2006" s="31">
        <v>147.5</v>
      </c>
      <c r="U2006" s="31">
        <v>135.27272727272728</v>
      </c>
      <c r="V2006" s="31">
        <v>162.5090909090909</v>
      </c>
      <c r="W2006" s="31">
        <v>199.90909090909091</v>
      </c>
      <c r="X2006" s="31">
        <v>219.72727272727272</v>
      </c>
      <c r="Y2006" s="31">
        <v>114.63636363636364</v>
      </c>
      <c r="Z2006" s="31">
        <v>25.181818181818183</v>
      </c>
      <c r="AA2006" s="4">
        <f t="shared" si="29"/>
        <v>1227.2005050505052</v>
      </c>
      <c r="AB2006" s="32">
        <v>130</v>
      </c>
      <c r="AC2006" s="17">
        <v>0.3611111111111111</v>
      </c>
      <c r="AD2006" s="36">
        <v>0.4</v>
      </c>
      <c r="AE2006" s="36">
        <v>0.4</v>
      </c>
      <c r="AF2006" s="36">
        <v>0.36666666666666664</v>
      </c>
      <c r="AG2006" s="36">
        <v>0.33333333333333331</v>
      </c>
      <c r="AH2006" s="36">
        <v>0.3</v>
      </c>
      <c r="AI2006" s="36">
        <v>0.33333333333333331</v>
      </c>
      <c r="AJ2006" s="36">
        <v>0.36666666666666664</v>
      </c>
      <c r="AK2006" s="36">
        <v>0.36666666666666664</v>
      </c>
      <c r="AL2006" s="36">
        <v>0.36666666666666664</v>
      </c>
      <c r="AM2006" s="36">
        <v>0.36666666666666664</v>
      </c>
      <c r="AN2006" s="36">
        <v>0.36666666666666664</v>
      </c>
      <c r="AO2006" s="36">
        <v>0.36666666666666664</v>
      </c>
      <c r="AP2006" s="33" t="str">
        <f t="shared" si="30"/>
        <v>-</v>
      </c>
      <c r="AQ2006" s="55" t="str">
        <f t="shared" si="31"/>
        <v>-</v>
      </c>
      <c r="AR2006" s="56" t="str">
        <f t="shared" si="32"/>
        <v>-</v>
      </c>
      <c r="AS2006" s="34" t="s">
        <v>1890</v>
      </c>
      <c r="AT2006" s="122" t="s">
        <v>5208</v>
      </c>
    </row>
    <row r="2007" spans="1:46" ht="15.75" customHeight="1" x14ac:dyDescent="0.25">
      <c r="A2007" s="6">
        <v>29060310</v>
      </c>
      <c r="B2007" s="7" t="s">
        <v>26</v>
      </c>
      <c r="C2007" s="7" t="s">
        <v>1182</v>
      </c>
      <c r="D2007" s="7" t="s">
        <v>1181</v>
      </c>
      <c r="E2007" s="7" t="s">
        <v>1173</v>
      </c>
      <c r="F2007" s="7">
        <v>5</v>
      </c>
      <c r="G2007" s="7">
        <v>5</v>
      </c>
      <c r="H2007" s="7">
        <v>-74.252444439999991</v>
      </c>
      <c r="I2007" s="29">
        <v>10.93305556</v>
      </c>
      <c r="J2007" s="6" t="s">
        <v>1908</v>
      </c>
      <c r="K2007" s="30">
        <v>29113</v>
      </c>
      <c r="L2007" s="30"/>
      <c r="M2007" s="7" t="s">
        <v>1911</v>
      </c>
      <c r="N2007" s="29" t="s">
        <v>1910</v>
      </c>
      <c r="O2007" s="31">
        <v>0.41379310344827586</v>
      </c>
      <c r="P2007" s="31">
        <v>0.16666666666666666</v>
      </c>
      <c r="Q2007" s="31">
        <v>4.4137931034482758</v>
      </c>
      <c r="R2007" s="31">
        <v>25.862068965517242</v>
      </c>
      <c r="S2007" s="31">
        <v>100.93333333333334</v>
      </c>
      <c r="T2007" s="31">
        <v>107.26</v>
      </c>
      <c r="U2007" s="31">
        <v>84.316666666666663</v>
      </c>
      <c r="V2007" s="31">
        <v>130.16666666666666</v>
      </c>
      <c r="W2007" s="31">
        <v>178.89333333333335</v>
      </c>
      <c r="X2007" s="31">
        <v>235.78571428571428</v>
      </c>
      <c r="Y2007" s="31">
        <v>131.5</v>
      </c>
      <c r="Z2007" s="31">
        <v>19.517241379310345</v>
      </c>
      <c r="AA2007" s="4">
        <f t="shared" si="29"/>
        <v>1019.229277504105</v>
      </c>
      <c r="AB2007" s="32">
        <v>352</v>
      </c>
      <c r="AC2007" s="17">
        <v>0.97777777777777775</v>
      </c>
      <c r="AD2007" s="36">
        <v>0.96666666666666667</v>
      </c>
      <c r="AE2007" s="36">
        <v>1</v>
      </c>
      <c r="AF2007" s="36">
        <v>0.96666666666666667</v>
      </c>
      <c r="AG2007" s="36">
        <v>0.96666666666666667</v>
      </c>
      <c r="AH2007" s="36">
        <v>1</v>
      </c>
      <c r="AI2007" s="36">
        <v>1</v>
      </c>
      <c r="AJ2007" s="36">
        <v>1</v>
      </c>
      <c r="AK2007" s="36">
        <v>1</v>
      </c>
      <c r="AL2007" s="36">
        <v>1</v>
      </c>
      <c r="AM2007" s="36">
        <v>0.93333333333333335</v>
      </c>
      <c r="AN2007" s="36">
        <v>0.93333333333333335</v>
      </c>
      <c r="AO2007" s="36">
        <v>0.96666666666666667</v>
      </c>
      <c r="AP2007" s="33" t="str">
        <f t="shared" si="30"/>
        <v>&gt;=80%</v>
      </c>
      <c r="AQ2007" s="55" t="str">
        <f t="shared" si="31"/>
        <v>&gt;=75%</v>
      </c>
      <c r="AR2007" s="56" t="str">
        <f t="shared" si="32"/>
        <v>&gt;=50%</v>
      </c>
      <c r="AT2007" s="121">
        <v>0.8</v>
      </c>
    </row>
    <row r="2008" spans="1:46" ht="15.75" customHeight="1" x14ac:dyDescent="0.25">
      <c r="A2008" s="6">
        <v>29060330</v>
      </c>
      <c r="B2008" s="7" t="s">
        <v>26</v>
      </c>
      <c r="C2008" s="7" t="s">
        <v>2715</v>
      </c>
      <c r="D2008" s="7" t="s">
        <v>1231</v>
      </c>
      <c r="E2008" s="7" t="s">
        <v>1173</v>
      </c>
      <c r="F2008" s="7">
        <v>5</v>
      </c>
      <c r="G2008" s="7">
        <v>20</v>
      </c>
      <c r="H2008" s="7">
        <v>-74.120472220000011</v>
      </c>
      <c r="I2008" s="29">
        <v>10.761972220000001</v>
      </c>
      <c r="J2008" s="6" t="s">
        <v>1890</v>
      </c>
      <c r="K2008" s="30">
        <v>32887.791666666664</v>
      </c>
      <c r="L2008" s="30">
        <v>43648.272662037038</v>
      </c>
      <c r="M2008" s="7" t="s">
        <v>1911</v>
      </c>
      <c r="N2008" s="29" t="s">
        <v>1910</v>
      </c>
      <c r="O2008" s="31">
        <v>3.4</v>
      </c>
      <c r="P2008" s="31">
        <v>2.6666666666666665</v>
      </c>
      <c r="Q2008" s="31">
        <v>16.5</v>
      </c>
      <c r="R2008" s="31">
        <v>99.4</v>
      </c>
      <c r="S2008" s="31">
        <v>218.05</v>
      </c>
      <c r="T2008" s="31">
        <v>189.02500000000001</v>
      </c>
      <c r="U2008" s="31">
        <v>147.82499999999999</v>
      </c>
      <c r="V2008" s="31">
        <v>170.51</v>
      </c>
      <c r="W2008" s="31">
        <v>229.91578947368419</v>
      </c>
      <c r="X2008" s="31">
        <v>305.32499999999999</v>
      </c>
      <c r="Y2008" s="31">
        <v>165.45</v>
      </c>
      <c r="Z2008" s="31">
        <v>35.689473684210526</v>
      </c>
      <c r="AA2008" s="4">
        <f t="shared" si="29"/>
        <v>1583.7569298245612</v>
      </c>
      <c r="AB2008" s="32">
        <v>238</v>
      </c>
      <c r="AC2008" s="17">
        <v>0.66111111111111109</v>
      </c>
      <c r="AD2008" s="36">
        <v>0.66666666666666663</v>
      </c>
      <c r="AE2008" s="36">
        <v>0.7</v>
      </c>
      <c r="AF2008" s="36">
        <v>0.6333333333333333</v>
      </c>
      <c r="AG2008" s="36">
        <v>0.66666666666666663</v>
      </c>
      <c r="AH2008" s="36">
        <v>0.66666666666666663</v>
      </c>
      <c r="AI2008" s="36">
        <v>0.66666666666666663</v>
      </c>
      <c r="AJ2008" s="36">
        <v>0.66666666666666663</v>
      </c>
      <c r="AK2008" s="36">
        <v>0.66666666666666663</v>
      </c>
      <c r="AL2008" s="36">
        <v>0.6333333333333333</v>
      </c>
      <c r="AM2008" s="36">
        <v>0.66666666666666663</v>
      </c>
      <c r="AN2008" s="36">
        <v>0.66666666666666663</v>
      </c>
      <c r="AO2008" s="36">
        <v>0.6333333333333333</v>
      </c>
      <c r="AP2008" s="33" t="str">
        <f t="shared" si="30"/>
        <v>-</v>
      </c>
      <c r="AQ2008" s="55" t="str">
        <f t="shared" si="31"/>
        <v>-</v>
      </c>
      <c r="AR2008" s="56" t="str">
        <f t="shared" si="32"/>
        <v>&gt;=50%</v>
      </c>
      <c r="AS2008" s="34" t="s">
        <v>1890</v>
      </c>
      <c r="AT2008" s="120" t="s">
        <v>5204</v>
      </c>
    </row>
    <row r="2009" spans="1:46" ht="15.75" customHeight="1" x14ac:dyDescent="0.25">
      <c r="A2009" s="6">
        <v>29060340</v>
      </c>
      <c r="B2009" s="7" t="s">
        <v>26</v>
      </c>
      <c r="C2009" s="7" t="s">
        <v>1180</v>
      </c>
      <c r="D2009" s="7" t="s">
        <v>1181</v>
      </c>
      <c r="E2009" s="7" t="s">
        <v>1173</v>
      </c>
      <c r="F2009" s="7">
        <v>5</v>
      </c>
      <c r="G2009" s="7">
        <v>1200</v>
      </c>
      <c r="H2009" s="7">
        <v>-74.025638889999996</v>
      </c>
      <c r="I2009" s="29">
        <v>10.77344444</v>
      </c>
      <c r="J2009" s="6" t="s">
        <v>1908</v>
      </c>
      <c r="K2009" s="30">
        <v>27652</v>
      </c>
      <c r="L2009" s="30"/>
      <c r="M2009" s="7" t="s">
        <v>1911</v>
      </c>
      <c r="N2009" s="29" t="s">
        <v>1910</v>
      </c>
      <c r="O2009" s="31">
        <v>21.246666666666666</v>
      </c>
      <c r="P2009" s="31">
        <v>30.553333333333335</v>
      </c>
      <c r="Q2009" s="31">
        <v>92.41379310344827</v>
      </c>
      <c r="R2009" s="31">
        <v>225.20689655172413</v>
      </c>
      <c r="S2009" s="31">
        <v>362.25</v>
      </c>
      <c r="T2009" s="31">
        <v>236.42857142857142</v>
      </c>
      <c r="U2009" s="31">
        <v>161.39310344827584</v>
      </c>
      <c r="V2009" s="31">
        <v>259.58965517241381</v>
      </c>
      <c r="W2009" s="31">
        <v>316.98571428571432</v>
      </c>
      <c r="X2009" s="31">
        <v>386.67333333333335</v>
      </c>
      <c r="Y2009" s="31">
        <v>242.47586206896551</v>
      </c>
      <c r="Z2009" s="31">
        <v>71.63000000000001</v>
      </c>
      <c r="AA2009" s="4">
        <f t="shared" si="29"/>
        <v>2406.8469293924463</v>
      </c>
      <c r="AB2009" s="32">
        <v>349</v>
      </c>
      <c r="AC2009" s="17">
        <v>0.96944444444444444</v>
      </c>
      <c r="AD2009" s="36">
        <v>1</v>
      </c>
      <c r="AE2009" s="36">
        <v>1</v>
      </c>
      <c r="AF2009" s="36">
        <v>0.96666666666666667</v>
      </c>
      <c r="AG2009" s="36">
        <v>0.96666666666666667</v>
      </c>
      <c r="AH2009" s="36">
        <v>0.93333333333333335</v>
      </c>
      <c r="AI2009" s="36">
        <v>0.93333333333333335</v>
      </c>
      <c r="AJ2009" s="36">
        <v>0.96666666666666667</v>
      </c>
      <c r="AK2009" s="36">
        <v>0.96666666666666667</v>
      </c>
      <c r="AL2009" s="36">
        <v>0.93333333333333335</v>
      </c>
      <c r="AM2009" s="36">
        <v>1</v>
      </c>
      <c r="AN2009" s="36">
        <v>0.96666666666666667</v>
      </c>
      <c r="AO2009" s="36">
        <v>1</v>
      </c>
      <c r="AP2009" s="33" t="str">
        <f t="shared" si="30"/>
        <v>&gt;=80%</v>
      </c>
      <c r="AQ2009" s="55" t="str">
        <f t="shared" si="31"/>
        <v>&gt;=75%</v>
      </c>
      <c r="AR2009" s="56" t="str">
        <f t="shared" si="32"/>
        <v>&gt;=50%</v>
      </c>
      <c r="AT2009" s="121">
        <v>0.8</v>
      </c>
    </row>
    <row r="2010" spans="1:46" ht="15.75" customHeight="1" x14ac:dyDescent="0.25">
      <c r="A2010" s="6">
        <v>29060350</v>
      </c>
      <c r="B2010" s="7" t="s">
        <v>26</v>
      </c>
      <c r="C2010" s="7" t="s">
        <v>1190</v>
      </c>
      <c r="D2010" s="7" t="s">
        <v>1191</v>
      </c>
      <c r="E2010" s="7" t="s">
        <v>1173</v>
      </c>
      <c r="F2010" s="7">
        <v>5</v>
      </c>
      <c r="G2010" s="7">
        <v>30</v>
      </c>
      <c r="H2010" s="7">
        <v>-74.29858333</v>
      </c>
      <c r="I2010" s="29">
        <v>10.631166670000001</v>
      </c>
      <c r="J2010" s="6" t="s">
        <v>1908</v>
      </c>
      <c r="K2010" s="30">
        <v>27409</v>
      </c>
      <c r="L2010" s="30"/>
      <c r="M2010" s="7" t="s">
        <v>1911</v>
      </c>
      <c r="N2010" s="29" t="s">
        <v>1910</v>
      </c>
      <c r="O2010" s="31">
        <v>4.532</v>
      </c>
      <c r="P2010" s="31">
        <v>0.78400000000000003</v>
      </c>
      <c r="Q2010" s="31">
        <v>12.288</v>
      </c>
      <c r="R2010" s="31">
        <v>65.526923076923069</v>
      </c>
      <c r="S2010" s="31">
        <v>168.548</v>
      </c>
      <c r="T2010" s="31">
        <v>121.45555555555556</v>
      </c>
      <c r="U2010" s="31">
        <v>106.65357142857144</v>
      </c>
      <c r="V2010" s="31">
        <v>154.75185185185185</v>
      </c>
      <c r="W2010" s="31">
        <v>203.15384615384613</v>
      </c>
      <c r="X2010" s="31">
        <v>252.91923076923078</v>
      </c>
      <c r="Y2010" s="31">
        <v>142.71851851851849</v>
      </c>
      <c r="Z2010" s="31">
        <v>34.466666666666669</v>
      </c>
      <c r="AA2010" s="4">
        <f t="shared" si="29"/>
        <v>1267.798164021164</v>
      </c>
      <c r="AB2010" s="32">
        <v>311</v>
      </c>
      <c r="AC2010" s="17">
        <v>0.86388888888888893</v>
      </c>
      <c r="AD2010" s="36">
        <v>0.83333333333333337</v>
      </c>
      <c r="AE2010" s="36">
        <v>0.83333333333333337</v>
      </c>
      <c r="AF2010" s="36">
        <v>0.83333333333333337</v>
      </c>
      <c r="AG2010" s="36">
        <v>0.8666666666666667</v>
      </c>
      <c r="AH2010" s="36">
        <v>0.83333333333333337</v>
      </c>
      <c r="AI2010" s="36">
        <v>0.9</v>
      </c>
      <c r="AJ2010" s="36">
        <v>0.93333333333333335</v>
      </c>
      <c r="AK2010" s="36">
        <v>0.9</v>
      </c>
      <c r="AL2010" s="36">
        <v>0.8666666666666667</v>
      </c>
      <c r="AM2010" s="36">
        <v>0.8666666666666667</v>
      </c>
      <c r="AN2010" s="36">
        <v>0.9</v>
      </c>
      <c r="AO2010" s="36">
        <v>0.8</v>
      </c>
      <c r="AP2010" s="33" t="str">
        <f t="shared" si="30"/>
        <v>&gt;=80%</v>
      </c>
      <c r="AQ2010" s="55" t="str">
        <f t="shared" si="31"/>
        <v>&gt;=75%</v>
      </c>
      <c r="AR2010" s="56" t="str">
        <f t="shared" si="32"/>
        <v>&gt;=50%</v>
      </c>
      <c r="AT2010" s="121">
        <v>0.8</v>
      </c>
    </row>
    <row r="2011" spans="1:46" ht="15.75" customHeight="1" x14ac:dyDescent="0.25">
      <c r="A2011" s="6">
        <v>29060540</v>
      </c>
      <c r="B2011" s="7" t="s">
        <v>26</v>
      </c>
      <c r="C2011" s="7" t="s">
        <v>1112</v>
      </c>
      <c r="D2011" s="7" t="s">
        <v>40</v>
      </c>
      <c r="E2011" s="7" t="s">
        <v>1173</v>
      </c>
      <c r="F2011" s="7">
        <v>5</v>
      </c>
      <c r="G2011" s="7">
        <v>10</v>
      </c>
      <c r="H2011" s="7">
        <v>-74.647000000000006</v>
      </c>
      <c r="I2011" s="29">
        <v>10.590611110000001</v>
      </c>
      <c r="J2011" s="6" t="s">
        <v>1908</v>
      </c>
      <c r="K2011" s="30">
        <v>30147</v>
      </c>
      <c r="L2011" s="30"/>
      <c r="M2011" s="7" t="s">
        <v>1911</v>
      </c>
      <c r="N2011" s="29" t="s">
        <v>1910</v>
      </c>
      <c r="O2011" s="31">
        <v>3.9</v>
      </c>
      <c r="P2011" s="31">
        <v>1.5</v>
      </c>
      <c r="Q2011" s="31">
        <v>16.413793103448278</v>
      </c>
      <c r="R2011" s="31">
        <v>82.13333333333334</v>
      </c>
      <c r="S2011" s="31">
        <v>147.66666666666666</v>
      </c>
      <c r="T2011" s="31">
        <v>128.69999999999999</v>
      </c>
      <c r="U2011" s="31">
        <v>112.63333333333334</v>
      </c>
      <c r="V2011" s="31">
        <v>165.96666666666667</v>
      </c>
      <c r="W2011" s="31">
        <v>167.56666666666666</v>
      </c>
      <c r="X2011" s="31">
        <v>176.1</v>
      </c>
      <c r="Y2011" s="31">
        <v>113.36666666666666</v>
      </c>
      <c r="Z2011" s="31">
        <v>21.833333333333332</v>
      </c>
      <c r="AA2011" s="4">
        <f t="shared" si="29"/>
        <v>1137.7804597701149</v>
      </c>
      <c r="AB2011" s="32">
        <v>359</v>
      </c>
      <c r="AC2011" s="17">
        <v>0.99722222222222223</v>
      </c>
      <c r="AD2011" s="36">
        <v>1</v>
      </c>
      <c r="AE2011" s="36">
        <v>1</v>
      </c>
      <c r="AF2011" s="36">
        <v>0.96666666666666667</v>
      </c>
      <c r="AG2011" s="36">
        <v>1</v>
      </c>
      <c r="AH2011" s="36">
        <v>1</v>
      </c>
      <c r="AI2011" s="36">
        <v>1</v>
      </c>
      <c r="AJ2011" s="36">
        <v>1</v>
      </c>
      <c r="AK2011" s="36">
        <v>1</v>
      </c>
      <c r="AL2011" s="36">
        <v>1</v>
      </c>
      <c r="AM2011" s="36">
        <v>1</v>
      </c>
      <c r="AN2011" s="36">
        <v>1</v>
      </c>
      <c r="AO2011" s="36">
        <v>1</v>
      </c>
      <c r="AP2011" s="33" t="str">
        <f t="shared" si="30"/>
        <v>&gt;=80%</v>
      </c>
      <c r="AQ2011" s="55" t="str">
        <f t="shared" si="31"/>
        <v>&gt;=75%</v>
      </c>
      <c r="AR2011" s="56" t="str">
        <f t="shared" si="32"/>
        <v>&gt;=50%</v>
      </c>
      <c r="AT2011" s="121">
        <v>0.8</v>
      </c>
    </row>
    <row r="2012" spans="1:46" ht="15.75" customHeight="1" x14ac:dyDescent="0.25">
      <c r="A2012" s="6">
        <v>29060550</v>
      </c>
      <c r="B2012" s="7" t="s">
        <v>26</v>
      </c>
      <c r="C2012" s="7" t="s">
        <v>2716</v>
      </c>
      <c r="D2012" s="7" t="s">
        <v>1231</v>
      </c>
      <c r="E2012" s="7" t="s">
        <v>1173</v>
      </c>
      <c r="F2012" s="7">
        <v>5</v>
      </c>
      <c r="G2012" s="7">
        <v>20</v>
      </c>
      <c r="H2012" s="7">
        <v>-74.18822222</v>
      </c>
      <c r="I2012" s="29">
        <v>10.845138890000001</v>
      </c>
      <c r="J2012" s="6" t="s">
        <v>1890</v>
      </c>
      <c r="K2012" s="30">
        <v>30755.791666666668</v>
      </c>
      <c r="L2012" s="30">
        <v>43648.273368055554</v>
      </c>
      <c r="M2012" s="7" t="s">
        <v>1911</v>
      </c>
      <c r="N2012" s="29" t="s">
        <v>1910</v>
      </c>
      <c r="O2012" s="31">
        <v>1.5</v>
      </c>
      <c r="P2012" s="31">
        <v>0.47916666666666669</v>
      </c>
      <c r="Q2012" s="31">
        <v>6.6363636363636367</v>
      </c>
      <c r="R2012" s="31">
        <v>56.804347826086953</v>
      </c>
      <c r="S2012" s="31">
        <v>140.46666666666664</v>
      </c>
      <c r="T2012" s="31">
        <v>131.43478260869566</v>
      </c>
      <c r="U2012" s="31">
        <v>95.234782608695653</v>
      </c>
      <c r="V2012" s="31">
        <v>145.9478260869565</v>
      </c>
      <c r="W2012" s="31">
        <v>194.28636363636363</v>
      </c>
      <c r="X2012" s="31">
        <v>246.05909090909091</v>
      </c>
      <c r="Y2012" s="31">
        <v>128.37272727272727</v>
      </c>
      <c r="Z2012" s="31">
        <v>31.247826086956525</v>
      </c>
      <c r="AA2012" s="4">
        <f t="shared" si="29"/>
        <v>1178.46994400527</v>
      </c>
      <c r="AB2012" s="32">
        <v>272</v>
      </c>
      <c r="AC2012" s="17">
        <v>0.75555555555555554</v>
      </c>
      <c r="AD2012" s="36">
        <v>0.8</v>
      </c>
      <c r="AE2012" s="36">
        <v>0.8</v>
      </c>
      <c r="AF2012" s="36">
        <v>0.73333333333333328</v>
      </c>
      <c r="AG2012" s="36">
        <v>0.76666666666666672</v>
      </c>
      <c r="AH2012" s="36">
        <v>0.7</v>
      </c>
      <c r="AI2012" s="36">
        <v>0.76666666666666672</v>
      </c>
      <c r="AJ2012" s="36">
        <v>0.76666666666666672</v>
      </c>
      <c r="AK2012" s="36">
        <v>0.76666666666666672</v>
      </c>
      <c r="AL2012" s="36">
        <v>0.73333333333333328</v>
      </c>
      <c r="AM2012" s="36">
        <v>0.73333333333333328</v>
      </c>
      <c r="AN2012" s="36">
        <v>0.73333333333333328</v>
      </c>
      <c r="AO2012" s="36">
        <v>0.76666666666666672</v>
      </c>
      <c r="AP2012" s="33" t="str">
        <f t="shared" si="30"/>
        <v>-</v>
      </c>
      <c r="AQ2012" s="55" t="str">
        <f t="shared" si="31"/>
        <v>-</v>
      </c>
      <c r="AR2012" s="56" t="str">
        <f t="shared" si="32"/>
        <v>&gt;=50%</v>
      </c>
      <c r="AS2012" s="34" t="s">
        <v>1890</v>
      </c>
      <c r="AT2012" s="120" t="s">
        <v>5204</v>
      </c>
    </row>
    <row r="2013" spans="1:46" ht="15.75" customHeight="1" x14ac:dyDescent="0.25">
      <c r="A2013" s="6">
        <v>29060560</v>
      </c>
      <c r="B2013" s="7" t="s">
        <v>26</v>
      </c>
      <c r="C2013" s="7" t="s">
        <v>1195</v>
      </c>
      <c r="D2013" s="7" t="s">
        <v>1196</v>
      </c>
      <c r="E2013" s="7" t="s">
        <v>1173</v>
      </c>
      <c r="F2013" s="7">
        <v>5</v>
      </c>
      <c r="G2013" s="7">
        <v>50</v>
      </c>
      <c r="H2013" s="7">
        <v>-74.17794443999999</v>
      </c>
      <c r="I2013" s="29">
        <v>10.384444439999999</v>
      </c>
      <c r="J2013" s="6" t="s">
        <v>1908</v>
      </c>
      <c r="K2013" s="30">
        <v>31001</v>
      </c>
      <c r="L2013" s="30"/>
      <c r="M2013" s="7" t="s">
        <v>1911</v>
      </c>
      <c r="N2013" s="29" t="s">
        <v>1910</v>
      </c>
      <c r="O2013" s="31">
        <v>10.593333333333334</v>
      </c>
      <c r="P2013" s="31">
        <v>10.623333333333333</v>
      </c>
      <c r="Q2013" s="31">
        <v>54.43</v>
      </c>
      <c r="R2013" s="31">
        <v>94.153333333333336</v>
      </c>
      <c r="S2013" s="31">
        <v>132.96666666666667</v>
      </c>
      <c r="T2013" s="31">
        <v>88.016666666666666</v>
      </c>
      <c r="U2013" s="31">
        <v>60.111111111111114</v>
      </c>
      <c r="V2013" s="31">
        <v>129.45172413793102</v>
      </c>
      <c r="W2013" s="31">
        <v>174.83333333333334</v>
      </c>
      <c r="X2013" s="31">
        <v>196.37777777777777</v>
      </c>
      <c r="Y2013" s="31">
        <v>141.02068965517242</v>
      </c>
      <c r="Z2013" s="31">
        <v>20.648148148148149</v>
      </c>
      <c r="AA2013" s="4">
        <f t="shared" si="29"/>
        <v>1113.2261174968069</v>
      </c>
      <c r="AB2013" s="32">
        <v>349</v>
      </c>
      <c r="AC2013" s="17">
        <v>0.96944444444444444</v>
      </c>
      <c r="AD2013" s="36">
        <v>1</v>
      </c>
      <c r="AE2013" s="36">
        <v>1</v>
      </c>
      <c r="AF2013" s="36">
        <v>1</v>
      </c>
      <c r="AG2013" s="36">
        <v>1</v>
      </c>
      <c r="AH2013" s="36">
        <v>1</v>
      </c>
      <c r="AI2013" s="36">
        <v>1</v>
      </c>
      <c r="AJ2013" s="36">
        <v>0.9</v>
      </c>
      <c r="AK2013" s="36">
        <v>0.96666666666666667</v>
      </c>
      <c r="AL2013" s="36">
        <v>1</v>
      </c>
      <c r="AM2013" s="36">
        <v>0.9</v>
      </c>
      <c r="AN2013" s="36">
        <v>0.96666666666666667</v>
      </c>
      <c r="AO2013" s="36">
        <v>0.9</v>
      </c>
      <c r="AP2013" s="33" t="str">
        <f t="shared" si="30"/>
        <v>&gt;=80%</v>
      </c>
      <c r="AQ2013" s="55" t="str">
        <f t="shared" si="31"/>
        <v>&gt;=75%</v>
      </c>
      <c r="AR2013" s="56" t="str">
        <f t="shared" si="32"/>
        <v>&gt;=50%</v>
      </c>
      <c r="AT2013" s="121">
        <v>0.8</v>
      </c>
    </row>
    <row r="2014" spans="1:46" ht="15.75" customHeight="1" x14ac:dyDescent="0.25">
      <c r="A2014" s="6">
        <v>29065000</v>
      </c>
      <c r="B2014" s="7" t="s">
        <v>43</v>
      </c>
      <c r="C2014" s="7" t="s">
        <v>1202</v>
      </c>
      <c r="D2014" s="7" t="s">
        <v>1201</v>
      </c>
      <c r="E2014" s="7" t="s">
        <v>1173</v>
      </c>
      <c r="F2014" s="7">
        <v>5</v>
      </c>
      <c r="G2014" s="7">
        <v>20</v>
      </c>
      <c r="H2014" s="7">
        <v>-74.506666670000001</v>
      </c>
      <c r="I2014" s="29">
        <v>10.51002778</v>
      </c>
      <c r="J2014" s="6" t="s">
        <v>1908</v>
      </c>
      <c r="K2014" s="30">
        <v>41399</v>
      </c>
      <c r="L2014" s="30"/>
      <c r="M2014" s="35" t="s">
        <v>1909</v>
      </c>
      <c r="N2014" s="29" t="s">
        <v>1910</v>
      </c>
      <c r="O2014" s="31">
        <v>7.0793103448275865</v>
      </c>
      <c r="P2014" s="31">
        <v>1.9642857142857142</v>
      </c>
      <c r="Q2014" s="31">
        <v>20.813333333333333</v>
      </c>
      <c r="R2014" s="31">
        <v>79.471428571428561</v>
      </c>
      <c r="S2014" s="31">
        <v>135.56785714285715</v>
      </c>
      <c r="T2014" s="31">
        <v>117.18965517241379</v>
      </c>
      <c r="U2014" s="31">
        <v>102.41153846153846</v>
      </c>
      <c r="V2014" s="31">
        <v>155.17777777777775</v>
      </c>
      <c r="W2014" s="31">
        <v>168.34230769230768</v>
      </c>
      <c r="X2014" s="31">
        <v>151.82222222222222</v>
      </c>
      <c r="Y2014" s="31">
        <v>114.05000000000001</v>
      </c>
      <c r="Z2014" s="31">
        <v>43.5037037037037</v>
      </c>
      <c r="AA2014" s="4">
        <f t="shared" si="29"/>
        <v>1097.393420136696</v>
      </c>
      <c r="AB2014" s="32">
        <v>331</v>
      </c>
      <c r="AC2014" s="17">
        <v>0.9194444444444444</v>
      </c>
      <c r="AD2014" s="36">
        <v>0.96666666666666667</v>
      </c>
      <c r="AE2014" s="36">
        <v>0.93333333333333335</v>
      </c>
      <c r="AF2014" s="36">
        <v>1</v>
      </c>
      <c r="AG2014" s="36">
        <v>0.93333333333333335</v>
      </c>
      <c r="AH2014" s="36">
        <v>0.93333333333333335</v>
      </c>
      <c r="AI2014" s="36">
        <v>0.96666666666666667</v>
      </c>
      <c r="AJ2014" s="36">
        <v>0.8666666666666667</v>
      </c>
      <c r="AK2014" s="36">
        <v>0.9</v>
      </c>
      <c r="AL2014" s="36">
        <v>0.8666666666666667</v>
      </c>
      <c r="AM2014" s="36">
        <v>0.9</v>
      </c>
      <c r="AN2014" s="36">
        <v>0.8666666666666667</v>
      </c>
      <c r="AO2014" s="36">
        <v>0.9</v>
      </c>
      <c r="AP2014" s="33" t="str">
        <f t="shared" si="30"/>
        <v>&gt;=80%</v>
      </c>
      <c r="AQ2014" s="55" t="str">
        <f t="shared" si="31"/>
        <v>&gt;=75%</v>
      </c>
      <c r="AR2014" s="56" t="str">
        <f t="shared" si="32"/>
        <v>&gt;=50%</v>
      </c>
      <c r="AS2014" s="34" t="s">
        <v>1889</v>
      </c>
      <c r="AT2014" s="121">
        <v>0.8</v>
      </c>
    </row>
    <row r="2015" spans="1:46" ht="15.75" customHeight="1" x14ac:dyDescent="0.25">
      <c r="A2015" s="6">
        <v>29065020</v>
      </c>
      <c r="B2015" s="7" t="s">
        <v>56</v>
      </c>
      <c r="C2015" s="7" t="s">
        <v>1234</v>
      </c>
      <c r="D2015" s="7" t="s">
        <v>1231</v>
      </c>
      <c r="E2015" s="7" t="s">
        <v>1173</v>
      </c>
      <c r="F2015" s="7">
        <v>5</v>
      </c>
      <c r="G2015" s="7">
        <v>20</v>
      </c>
      <c r="H2015" s="7">
        <v>-74.199722220000012</v>
      </c>
      <c r="I2015" s="29">
        <v>10.721111110000001</v>
      </c>
      <c r="J2015" s="6" t="s">
        <v>1908</v>
      </c>
      <c r="K2015" s="30">
        <v>24699</v>
      </c>
      <c r="L2015" s="30"/>
      <c r="M2015" s="7" t="s">
        <v>1911</v>
      </c>
      <c r="N2015" s="29" t="s">
        <v>1910</v>
      </c>
      <c r="O2015" s="31">
        <v>2.7807692307692307</v>
      </c>
      <c r="P2015" s="31">
        <v>1.6076923076923075</v>
      </c>
      <c r="Q2015" s="31">
        <v>11.046428571428569</v>
      </c>
      <c r="R2015" s="31">
        <v>49.176923076923075</v>
      </c>
      <c r="S2015" s="31">
        <v>153.27037037037033</v>
      </c>
      <c r="T2015" s="31">
        <v>136.7269230769231</v>
      </c>
      <c r="U2015" s="31">
        <v>110.40689655172413</v>
      </c>
      <c r="V2015" s="31">
        <v>143.19230769230768</v>
      </c>
      <c r="W2015" s="31">
        <v>171.36551724137934</v>
      </c>
      <c r="X2015" s="31">
        <v>268.01111111111112</v>
      </c>
      <c r="Y2015" s="31">
        <v>141.86785714285716</v>
      </c>
      <c r="Z2015" s="31">
        <v>36.570370370370377</v>
      </c>
      <c r="AA2015" s="4">
        <f t="shared" si="29"/>
        <v>1226.0231667438568</v>
      </c>
      <c r="AB2015" s="32">
        <v>325</v>
      </c>
      <c r="AC2015" s="17">
        <v>0.90277777777777779</v>
      </c>
      <c r="AD2015" s="36">
        <v>0.8666666666666667</v>
      </c>
      <c r="AE2015" s="36">
        <v>0.8666666666666667</v>
      </c>
      <c r="AF2015" s="36">
        <v>0.93333333333333335</v>
      </c>
      <c r="AG2015" s="36">
        <v>0.8666666666666667</v>
      </c>
      <c r="AH2015" s="36">
        <v>0.9</v>
      </c>
      <c r="AI2015" s="36">
        <v>0.8666666666666667</v>
      </c>
      <c r="AJ2015" s="36">
        <v>0.96666666666666667</v>
      </c>
      <c r="AK2015" s="36">
        <v>0.8666666666666667</v>
      </c>
      <c r="AL2015" s="36">
        <v>0.96666666666666667</v>
      </c>
      <c r="AM2015" s="36">
        <v>0.9</v>
      </c>
      <c r="AN2015" s="36">
        <v>0.93333333333333335</v>
      </c>
      <c r="AO2015" s="36">
        <v>0.9</v>
      </c>
      <c r="AP2015" s="33" t="str">
        <f t="shared" si="30"/>
        <v>&gt;=80%</v>
      </c>
      <c r="AQ2015" s="55" t="str">
        <f t="shared" si="31"/>
        <v>&gt;=75%</v>
      </c>
      <c r="AR2015" s="56" t="str">
        <f t="shared" si="32"/>
        <v>&gt;=50%</v>
      </c>
      <c r="AT2015" s="121">
        <v>0.8</v>
      </c>
    </row>
    <row r="2016" spans="1:46" ht="15.75" customHeight="1" x14ac:dyDescent="0.25">
      <c r="A2016" s="6">
        <v>29065030</v>
      </c>
      <c r="B2016" s="7" t="s">
        <v>56</v>
      </c>
      <c r="C2016" s="7" t="s">
        <v>2717</v>
      </c>
      <c r="D2016" s="7" t="s">
        <v>1231</v>
      </c>
      <c r="E2016" s="7" t="s">
        <v>1173</v>
      </c>
      <c r="F2016" s="7">
        <v>5</v>
      </c>
      <c r="G2016" s="7">
        <v>18</v>
      </c>
      <c r="H2016" s="7">
        <v>-74.154722220000011</v>
      </c>
      <c r="I2016" s="29">
        <v>10.76416667</v>
      </c>
      <c r="J2016" s="6" t="s">
        <v>1890</v>
      </c>
      <c r="K2016" s="30">
        <v>25763.791666666668</v>
      </c>
      <c r="L2016" s="30">
        <v>43648.272905092592</v>
      </c>
      <c r="M2016" s="7" t="s">
        <v>1911</v>
      </c>
      <c r="N2016" s="29" t="s">
        <v>1910</v>
      </c>
      <c r="O2016" s="31">
        <v>2.8</v>
      </c>
      <c r="P2016" s="31">
        <v>2.895</v>
      </c>
      <c r="Q2016" s="31">
        <v>14.871428571428572</v>
      </c>
      <c r="R2016" s="31">
        <v>65.943478260869554</v>
      </c>
      <c r="S2016" s="31">
        <v>192.60952380952378</v>
      </c>
      <c r="T2016" s="31">
        <v>174.07142857142858</v>
      </c>
      <c r="U2016" s="31">
        <v>154.80999999999997</v>
      </c>
      <c r="V2016" s="31">
        <v>191.83333333333334</v>
      </c>
      <c r="W2016" s="31">
        <v>240.52777777777777</v>
      </c>
      <c r="X2016" s="31">
        <v>290.79523809523806</v>
      </c>
      <c r="Y2016" s="31">
        <v>146.67000000000002</v>
      </c>
      <c r="Z2016" s="31">
        <v>39.36</v>
      </c>
      <c r="AA2016" s="4">
        <f t="shared" si="29"/>
        <v>1517.1872084195998</v>
      </c>
      <c r="AB2016" s="32">
        <v>249</v>
      </c>
      <c r="AC2016" s="17">
        <v>0.69166666666666665</v>
      </c>
      <c r="AD2016" s="36">
        <v>0.76666666666666672</v>
      </c>
      <c r="AE2016" s="36">
        <v>0.66666666666666663</v>
      </c>
      <c r="AF2016" s="36">
        <v>0.7</v>
      </c>
      <c r="AG2016" s="36">
        <v>0.76666666666666672</v>
      </c>
      <c r="AH2016" s="36">
        <v>0.7</v>
      </c>
      <c r="AI2016" s="36">
        <v>0.7</v>
      </c>
      <c r="AJ2016" s="36">
        <v>0.66666666666666663</v>
      </c>
      <c r="AK2016" s="36">
        <v>0.7</v>
      </c>
      <c r="AL2016" s="36">
        <v>0.6</v>
      </c>
      <c r="AM2016" s="36">
        <v>0.7</v>
      </c>
      <c r="AN2016" s="36">
        <v>0.66666666666666663</v>
      </c>
      <c r="AO2016" s="36">
        <v>0.66666666666666663</v>
      </c>
      <c r="AP2016" s="33" t="str">
        <f t="shared" si="30"/>
        <v>-</v>
      </c>
      <c r="AQ2016" s="55" t="str">
        <f t="shared" si="31"/>
        <v>-</v>
      </c>
      <c r="AR2016" s="56" t="str">
        <f t="shared" si="32"/>
        <v>&gt;=50%</v>
      </c>
      <c r="AS2016" s="34" t="s">
        <v>1890</v>
      </c>
      <c r="AT2016" s="120" t="s">
        <v>5204</v>
      </c>
    </row>
    <row r="2017" spans="1:46" ht="15.75" customHeight="1" x14ac:dyDescent="0.25">
      <c r="A2017" s="6">
        <v>29065090</v>
      </c>
      <c r="B2017" s="7" t="s">
        <v>56</v>
      </c>
      <c r="C2017" s="7" t="s">
        <v>2718</v>
      </c>
      <c r="D2017" s="7" t="s">
        <v>1175</v>
      </c>
      <c r="E2017" s="7" t="s">
        <v>1173</v>
      </c>
      <c r="F2017" s="7">
        <v>5</v>
      </c>
      <c r="G2017" s="7">
        <v>50</v>
      </c>
      <c r="H2017" s="7">
        <v>-74.2</v>
      </c>
      <c r="I2017" s="29">
        <v>10.6</v>
      </c>
      <c r="J2017" s="6" t="s">
        <v>1890</v>
      </c>
      <c r="K2017" s="30">
        <v>33008</v>
      </c>
      <c r="L2017" s="30">
        <v>34653</v>
      </c>
      <c r="M2017" s="7" t="s">
        <v>1911</v>
      </c>
      <c r="N2017" s="29" t="s">
        <v>1910</v>
      </c>
      <c r="O2017" s="31">
        <v>8.8333333333333339</v>
      </c>
      <c r="P2017" s="31">
        <v>1.5</v>
      </c>
      <c r="Q2017" s="31">
        <v>12</v>
      </c>
      <c r="R2017" s="31">
        <v>83.14</v>
      </c>
      <c r="S2017" s="31">
        <v>199.67142857142858</v>
      </c>
      <c r="T2017" s="31">
        <v>122.23333333333333</v>
      </c>
      <c r="U2017" s="31">
        <v>89.533333333333346</v>
      </c>
      <c r="V2017" s="31">
        <v>154.54999999999998</v>
      </c>
      <c r="W2017" s="31">
        <v>156.95714285714286</v>
      </c>
      <c r="X2017" s="31">
        <v>203.72857142857143</v>
      </c>
      <c r="Y2017" s="31">
        <v>88.033333333333346</v>
      </c>
      <c r="Z2017" s="31">
        <v>11.3</v>
      </c>
      <c r="AA2017" s="4">
        <f t="shared" si="29"/>
        <v>1131.4804761904761</v>
      </c>
      <c r="AB2017" s="32">
        <v>72</v>
      </c>
      <c r="AC2017" s="17">
        <v>0.2</v>
      </c>
      <c r="AD2017" s="36">
        <v>0.2</v>
      </c>
      <c r="AE2017" s="36">
        <v>0.2</v>
      </c>
      <c r="AF2017" s="36">
        <v>0.16666666666666666</v>
      </c>
      <c r="AG2017" s="36">
        <v>0.16666666666666666</v>
      </c>
      <c r="AH2017" s="36">
        <v>0.23333333333333334</v>
      </c>
      <c r="AI2017" s="36">
        <v>0.2</v>
      </c>
      <c r="AJ2017" s="36">
        <v>0.2</v>
      </c>
      <c r="AK2017" s="36">
        <v>0.2</v>
      </c>
      <c r="AL2017" s="36">
        <v>0.23333333333333334</v>
      </c>
      <c r="AM2017" s="36">
        <v>0.23333333333333334</v>
      </c>
      <c r="AN2017" s="36">
        <v>0.2</v>
      </c>
      <c r="AO2017" s="36">
        <v>0.16666666666666666</v>
      </c>
      <c r="AP2017" s="33" t="str">
        <f t="shared" si="30"/>
        <v>-</v>
      </c>
      <c r="AQ2017" s="55" t="str">
        <f t="shared" si="31"/>
        <v>-</v>
      </c>
      <c r="AR2017" s="56" t="str">
        <f t="shared" si="32"/>
        <v>-</v>
      </c>
      <c r="AS2017" s="34" t="s">
        <v>1890</v>
      </c>
      <c r="AT2017" s="122" t="s">
        <v>5208</v>
      </c>
    </row>
    <row r="2018" spans="1:46" ht="15.75" customHeight="1" x14ac:dyDescent="0.25">
      <c r="A2018" s="6">
        <v>29065100</v>
      </c>
      <c r="B2018" s="7" t="s">
        <v>56</v>
      </c>
      <c r="C2018" s="7" t="s">
        <v>2719</v>
      </c>
      <c r="D2018" s="7" t="s">
        <v>1191</v>
      </c>
      <c r="E2018" s="7" t="s">
        <v>1173</v>
      </c>
      <c r="F2018" s="7">
        <v>5</v>
      </c>
      <c r="G2018" s="7">
        <v>55</v>
      </c>
      <c r="H2018" s="7">
        <v>-74.216666669999995</v>
      </c>
      <c r="I2018" s="29">
        <v>10.58333333</v>
      </c>
      <c r="J2018" s="6" t="s">
        <v>1890</v>
      </c>
      <c r="K2018" s="30">
        <v>34683</v>
      </c>
      <c r="L2018" s="30">
        <v>37302</v>
      </c>
      <c r="M2018" s="7" t="s">
        <v>1911</v>
      </c>
      <c r="N2018" s="29" t="s">
        <v>1910</v>
      </c>
      <c r="O2018" s="31">
        <v>0</v>
      </c>
      <c r="P2018" s="31">
        <v>3.2</v>
      </c>
      <c r="Q2018" s="31">
        <v>5.2750000000000004</v>
      </c>
      <c r="R2018" s="31">
        <v>40.5</v>
      </c>
      <c r="S2018" s="31">
        <v>127</v>
      </c>
      <c r="T2018" s="31">
        <v>157</v>
      </c>
      <c r="U2018" s="31">
        <v>72.924999999999997</v>
      </c>
      <c r="V2018" s="31">
        <v>128.9</v>
      </c>
      <c r="W2018" s="31">
        <v>226.9</v>
      </c>
      <c r="X2018" s="31">
        <v>255.75</v>
      </c>
      <c r="Y2018" s="31">
        <v>139.5</v>
      </c>
      <c r="Z2018" s="31">
        <v>55.6</v>
      </c>
      <c r="AA2018" s="4">
        <f t="shared" si="29"/>
        <v>1212.55</v>
      </c>
      <c r="AB2018" s="32">
        <v>50</v>
      </c>
      <c r="AC2018" s="17">
        <v>0.1388888888888889</v>
      </c>
      <c r="AD2018" s="36">
        <v>0.16666666666666666</v>
      </c>
      <c r="AE2018" s="36">
        <v>0.16666666666666666</v>
      </c>
      <c r="AF2018" s="36">
        <v>0.13333333333333333</v>
      </c>
      <c r="AG2018" s="36">
        <v>0.13333333333333333</v>
      </c>
      <c r="AH2018" s="36">
        <v>0.1</v>
      </c>
      <c r="AI2018" s="36">
        <v>0.13333333333333333</v>
      </c>
      <c r="AJ2018" s="36">
        <v>0.13333333333333333</v>
      </c>
      <c r="AK2018" s="36">
        <v>0.13333333333333333</v>
      </c>
      <c r="AL2018" s="36">
        <v>0.13333333333333333</v>
      </c>
      <c r="AM2018" s="36">
        <v>0.13333333333333333</v>
      </c>
      <c r="AN2018" s="36">
        <v>0.13333333333333333</v>
      </c>
      <c r="AO2018" s="36">
        <v>0.16666666666666666</v>
      </c>
      <c r="AP2018" s="33" t="str">
        <f t="shared" si="30"/>
        <v>-</v>
      </c>
      <c r="AQ2018" s="55" t="str">
        <f t="shared" si="31"/>
        <v>-</v>
      </c>
      <c r="AR2018" s="56" t="str">
        <f t="shared" si="32"/>
        <v>-</v>
      </c>
      <c r="AS2018" s="34" t="s">
        <v>1890</v>
      </c>
      <c r="AT2018" s="122" t="s">
        <v>5208</v>
      </c>
    </row>
    <row r="2019" spans="1:46" ht="15.75" customHeight="1" x14ac:dyDescent="0.25">
      <c r="A2019" s="6">
        <v>31015010</v>
      </c>
      <c r="B2019" s="7" t="s">
        <v>56</v>
      </c>
      <c r="C2019" s="7" t="s">
        <v>1015</v>
      </c>
      <c r="D2019" s="7" t="s">
        <v>1016</v>
      </c>
      <c r="E2019" s="7" t="s">
        <v>1017</v>
      </c>
      <c r="F2019" s="7">
        <v>3</v>
      </c>
      <c r="G2019" s="7">
        <v>150</v>
      </c>
      <c r="H2019" s="7">
        <v>-72.64</v>
      </c>
      <c r="I2019" s="29">
        <v>2.3727777799999998</v>
      </c>
      <c r="J2019" s="6" t="s">
        <v>1908</v>
      </c>
      <c r="K2019" s="30">
        <v>30085.791666666668</v>
      </c>
      <c r="L2019" s="30"/>
      <c r="M2019" s="7" t="s">
        <v>1911</v>
      </c>
      <c r="N2019" s="29" t="s">
        <v>1910</v>
      </c>
      <c r="O2019" s="31">
        <v>62.037037037037045</v>
      </c>
      <c r="P2019" s="31">
        <v>78.714814814814815</v>
      </c>
      <c r="Q2019" s="31">
        <v>203.52962962962971</v>
      </c>
      <c r="R2019" s="31">
        <v>308.20689655172413</v>
      </c>
      <c r="S2019" s="31">
        <v>401.44583333333338</v>
      </c>
      <c r="T2019" s="31">
        <v>360.41481481481486</v>
      </c>
      <c r="U2019" s="31">
        <v>352.16296296296292</v>
      </c>
      <c r="V2019" s="31">
        <v>282.51481481481483</v>
      </c>
      <c r="W2019" s="31">
        <v>252.96428571428572</v>
      </c>
      <c r="X2019" s="31">
        <v>272.74285714285713</v>
      </c>
      <c r="Y2019" s="31">
        <v>208.76296296296294</v>
      </c>
      <c r="Z2019" s="31">
        <v>111.23461538461538</v>
      </c>
      <c r="AA2019" s="4">
        <f t="shared" si="29"/>
        <v>2894.7315251638529</v>
      </c>
      <c r="AB2019" s="32">
        <v>324</v>
      </c>
      <c r="AC2019" s="17">
        <v>0.9</v>
      </c>
      <c r="AD2019" s="36">
        <v>0.9</v>
      </c>
      <c r="AE2019" s="36">
        <v>0.9</v>
      </c>
      <c r="AF2019" s="36">
        <v>0.9</v>
      </c>
      <c r="AG2019" s="36">
        <v>0.96666666666666667</v>
      </c>
      <c r="AH2019" s="36">
        <v>0.8</v>
      </c>
      <c r="AI2019" s="36">
        <v>0.9</v>
      </c>
      <c r="AJ2019" s="36">
        <v>0.9</v>
      </c>
      <c r="AK2019" s="36">
        <v>0.9</v>
      </c>
      <c r="AL2019" s="36">
        <v>0.93333333333333335</v>
      </c>
      <c r="AM2019" s="36">
        <v>0.93333333333333335</v>
      </c>
      <c r="AN2019" s="36">
        <v>0.9</v>
      </c>
      <c r="AO2019" s="36">
        <v>0.8666666666666667</v>
      </c>
      <c r="AP2019" s="33" t="str">
        <f t="shared" si="30"/>
        <v>&gt;=80%</v>
      </c>
      <c r="AQ2019" s="55" t="str">
        <f t="shared" si="31"/>
        <v>&gt;=75%</v>
      </c>
      <c r="AR2019" s="56" t="str">
        <f t="shared" si="32"/>
        <v>&gt;=50%</v>
      </c>
      <c r="AT2019" s="121">
        <v>0.8</v>
      </c>
    </row>
    <row r="2020" spans="1:46" ht="15.75" customHeight="1" x14ac:dyDescent="0.25">
      <c r="A2020" s="6">
        <v>31090010</v>
      </c>
      <c r="B2020" s="7" t="s">
        <v>26</v>
      </c>
      <c r="C2020" s="7" t="s">
        <v>1012</v>
      </c>
      <c r="D2020" s="7" t="s">
        <v>1013</v>
      </c>
      <c r="E2020" s="7" t="s">
        <v>1010</v>
      </c>
      <c r="F2020" s="7">
        <v>3</v>
      </c>
      <c r="G2020" s="7">
        <v>92</v>
      </c>
      <c r="H2020" s="7">
        <v>-67.84</v>
      </c>
      <c r="I2020" s="29">
        <v>3.96</v>
      </c>
      <c r="J2020" s="6" t="s">
        <v>1908</v>
      </c>
      <c r="K2020" s="30">
        <v>30482</v>
      </c>
      <c r="L2020" s="30"/>
      <c r="M2020" s="7" t="s">
        <v>1911</v>
      </c>
      <c r="N2020" s="29" t="s">
        <v>1910</v>
      </c>
      <c r="O2020" s="31">
        <v>99.392857142857139</v>
      </c>
      <c r="P2020" s="31">
        <v>102.20689655172414</v>
      </c>
      <c r="Q2020" s="31">
        <v>155.88461538461539</v>
      </c>
      <c r="R2020" s="31">
        <v>242.23076923076923</v>
      </c>
      <c r="S2020" s="31">
        <v>445.79166666666669</v>
      </c>
      <c r="T2020" s="31">
        <v>490.16666666666669</v>
      </c>
      <c r="U2020" s="31">
        <v>487.70833333333331</v>
      </c>
      <c r="V2020" s="31">
        <v>421.04</v>
      </c>
      <c r="W2020" s="31">
        <v>265.68181818181819</v>
      </c>
      <c r="X2020" s="31">
        <v>205.07407407407408</v>
      </c>
      <c r="Y2020" s="31">
        <v>191.06666666666666</v>
      </c>
      <c r="Z2020" s="31">
        <v>116.64285714285714</v>
      </c>
      <c r="AA2020" s="4">
        <f t="shared" si="29"/>
        <v>3222.8872210420486</v>
      </c>
      <c r="AB2020" s="32">
        <v>313</v>
      </c>
      <c r="AC2020" s="17">
        <v>0.86944444444444446</v>
      </c>
      <c r="AD2020" s="36">
        <v>0.93333333333333335</v>
      </c>
      <c r="AE2020" s="36">
        <v>0.96666666666666667</v>
      </c>
      <c r="AF2020" s="36">
        <v>0.8666666666666667</v>
      </c>
      <c r="AG2020" s="36">
        <v>0.8666666666666667</v>
      </c>
      <c r="AH2020" s="36">
        <v>0.8</v>
      </c>
      <c r="AI2020" s="36">
        <v>0.8</v>
      </c>
      <c r="AJ2020" s="36">
        <v>0.8</v>
      </c>
      <c r="AK2020" s="36">
        <v>0.83333333333333337</v>
      </c>
      <c r="AL2020" s="36">
        <v>0.73333333333333328</v>
      </c>
      <c r="AM2020" s="36">
        <v>0.9</v>
      </c>
      <c r="AN2020" s="36">
        <v>1</v>
      </c>
      <c r="AO2020" s="36">
        <v>0.93333333333333335</v>
      </c>
      <c r="AP2020" s="33" t="str">
        <f t="shared" si="30"/>
        <v>-</v>
      </c>
      <c r="AQ2020" s="55" t="str">
        <f t="shared" si="31"/>
        <v>-</v>
      </c>
      <c r="AR2020" s="56" t="str">
        <f t="shared" si="32"/>
        <v>&gt;=50%</v>
      </c>
      <c r="AT2020" s="112" t="s">
        <v>5206</v>
      </c>
    </row>
    <row r="2021" spans="1:46" ht="15.75" customHeight="1" x14ac:dyDescent="0.25">
      <c r="A2021" s="6">
        <v>31095030</v>
      </c>
      <c r="B2021" s="7" t="s">
        <v>72</v>
      </c>
      <c r="C2021" s="7" t="s">
        <v>1014</v>
      </c>
      <c r="D2021" s="7" t="s">
        <v>1013</v>
      </c>
      <c r="E2021" s="7" t="s">
        <v>1010</v>
      </c>
      <c r="F2021" s="7">
        <v>3</v>
      </c>
      <c r="G2021" s="7">
        <v>100</v>
      </c>
      <c r="H2021" s="7">
        <v>-67.919055560000004</v>
      </c>
      <c r="I2021" s="29">
        <v>3.87441667</v>
      </c>
      <c r="J2021" s="6" t="s">
        <v>1908</v>
      </c>
      <c r="K2021" s="30">
        <v>37706.791666666664</v>
      </c>
      <c r="L2021" s="30"/>
      <c r="M2021" s="35" t="s">
        <v>1909</v>
      </c>
      <c r="N2021" s="29" t="s">
        <v>1910</v>
      </c>
      <c r="O2021" s="31">
        <v>103.63600000000002</v>
      </c>
      <c r="P2021" s="31">
        <v>119.66538461538458</v>
      </c>
      <c r="Q2021" s="31">
        <v>142.792</v>
      </c>
      <c r="R2021" s="31">
        <v>321.60399999999993</v>
      </c>
      <c r="S2021" s="31">
        <v>463.91666666666669</v>
      </c>
      <c r="T2021" s="31">
        <v>550.82916666666665</v>
      </c>
      <c r="U2021" s="31">
        <v>567.13448275862072</v>
      </c>
      <c r="V2021" s="31">
        <v>428.09999999999997</v>
      </c>
      <c r="W2021" s="31">
        <v>293.37499999999994</v>
      </c>
      <c r="X2021" s="31">
        <v>247.86666666666665</v>
      </c>
      <c r="Y2021" s="31">
        <v>214.2785714285715</v>
      </c>
      <c r="Z2021" s="31">
        <v>161.91666666666666</v>
      </c>
      <c r="AA2021" s="4">
        <f t="shared" si="29"/>
        <v>3615.1146054692431</v>
      </c>
      <c r="AB2021" s="32">
        <v>311</v>
      </c>
      <c r="AC2021" s="17">
        <v>0.86388888888888893</v>
      </c>
      <c r="AD2021" s="36">
        <v>0.83333333333333337</v>
      </c>
      <c r="AE2021" s="36">
        <v>0.8666666666666667</v>
      </c>
      <c r="AF2021" s="36">
        <v>0.83333333333333337</v>
      </c>
      <c r="AG2021" s="36">
        <v>0.83333333333333337</v>
      </c>
      <c r="AH2021" s="36">
        <v>0.8</v>
      </c>
      <c r="AI2021" s="36">
        <v>0.8</v>
      </c>
      <c r="AJ2021" s="36">
        <v>0.96666666666666667</v>
      </c>
      <c r="AK2021" s="36">
        <v>0.8666666666666667</v>
      </c>
      <c r="AL2021" s="36">
        <v>0.93333333333333335</v>
      </c>
      <c r="AM2021" s="36">
        <v>0.9</v>
      </c>
      <c r="AN2021" s="36">
        <v>0.93333333333333335</v>
      </c>
      <c r="AO2021" s="36">
        <v>0.8</v>
      </c>
      <c r="AP2021" s="33" t="str">
        <f t="shared" si="30"/>
        <v>&gt;=80%</v>
      </c>
      <c r="AQ2021" s="55" t="str">
        <f t="shared" si="31"/>
        <v>&gt;=75%</v>
      </c>
      <c r="AR2021" s="56" t="str">
        <f t="shared" si="32"/>
        <v>&gt;=50%</v>
      </c>
      <c r="AS2021" s="34" t="s">
        <v>1889</v>
      </c>
      <c r="AT2021" s="121">
        <v>0.8</v>
      </c>
    </row>
    <row r="2022" spans="1:46" ht="15.75" customHeight="1" x14ac:dyDescent="0.25">
      <c r="A2022" s="6">
        <v>32010010</v>
      </c>
      <c r="B2022" s="7" t="s">
        <v>26</v>
      </c>
      <c r="C2022" s="7" t="s">
        <v>1282</v>
      </c>
      <c r="D2022" s="7" t="s">
        <v>1283</v>
      </c>
      <c r="E2022" s="7" t="s">
        <v>1236</v>
      </c>
      <c r="F2022" s="7">
        <v>3</v>
      </c>
      <c r="G2022" s="7">
        <v>383</v>
      </c>
      <c r="H2022" s="7">
        <v>-74.10308332999999</v>
      </c>
      <c r="I2022" s="29">
        <v>2.5628333300000001</v>
      </c>
      <c r="J2022" s="6" t="s">
        <v>1908</v>
      </c>
      <c r="K2022" s="30">
        <v>30481.791666666668</v>
      </c>
      <c r="L2022" s="30"/>
      <c r="M2022" s="7" t="s">
        <v>1911</v>
      </c>
      <c r="N2022" s="29" t="s">
        <v>1910</v>
      </c>
      <c r="O2022" s="31">
        <v>42.407407407407405</v>
      </c>
      <c r="P2022" s="31">
        <v>82.57692307692308</v>
      </c>
      <c r="Q2022" s="31">
        <v>211.28571428571428</v>
      </c>
      <c r="R2022" s="31">
        <v>334.47407407407405</v>
      </c>
      <c r="S2022" s="31">
        <v>390.84</v>
      </c>
      <c r="T2022" s="31">
        <v>392.55555555555554</v>
      </c>
      <c r="U2022" s="31">
        <v>348.35714285714283</v>
      </c>
      <c r="V2022" s="31">
        <v>247.14814814814815</v>
      </c>
      <c r="W2022" s="31">
        <v>196.5</v>
      </c>
      <c r="X2022" s="31">
        <v>219.41379310344828</v>
      </c>
      <c r="Y2022" s="31">
        <v>140.53103448275863</v>
      </c>
      <c r="Z2022" s="31">
        <v>67.034482758620683</v>
      </c>
      <c r="AA2022" s="4">
        <f t="shared" si="29"/>
        <v>2673.1242757497926</v>
      </c>
      <c r="AB2022" s="32">
        <v>330</v>
      </c>
      <c r="AC2022" s="17">
        <v>0.91666666666666663</v>
      </c>
      <c r="AD2022" s="36">
        <v>0.9</v>
      </c>
      <c r="AE2022" s="36">
        <v>0.8666666666666667</v>
      </c>
      <c r="AF2022" s="36">
        <v>0.93333333333333335</v>
      </c>
      <c r="AG2022" s="36">
        <v>0.9</v>
      </c>
      <c r="AH2022" s="36">
        <v>0.83333333333333337</v>
      </c>
      <c r="AI2022" s="36">
        <v>0.9</v>
      </c>
      <c r="AJ2022" s="36">
        <v>0.93333333333333335</v>
      </c>
      <c r="AK2022" s="36">
        <v>0.9</v>
      </c>
      <c r="AL2022" s="36">
        <v>0.93333333333333335</v>
      </c>
      <c r="AM2022" s="36">
        <v>0.96666666666666667</v>
      </c>
      <c r="AN2022" s="36">
        <v>0.96666666666666667</v>
      </c>
      <c r="AO2022" s="36">
        <v>0.96666666666666667</v>
      </c>
      <c r="AP2022" s="33" t="str">
        <f t="shared" si="30"/>
        <v>&gt;=80%</v>
      </c>
      <c r="AQ2022" s="55" t="str">
        <f t="shared" si="31"/>
        <v>&gt;=75%</v>
      </c>
      <c r="AR2022" s="56" t="str">
        <f t="shared" si="32"/>
        <v>&gt;=50%</v>
      </c>
      <c r="AT2022" s="121">
        <v>0.8</v>
      </c>
    </row>
    <row r="2023" spans="1:46" ht="15.75" customHeight="1" x14ac:dyDescent="0.25">
      <c r="A2023" s="6">
        <v>32020020</v>
      </c>
      <c r="B2023" s="7" t="s">
        <v>26</v>
      </c>
      <c r="C2023" s="7" t="s">
        <v>1284</v>
      </c>
      <c r="D2023" s="7" t="s">
        <v>1283</v>
      </c>
      <c r="E2023" s="7" t="s">
        <v>1236</v>
      </c>
      <c r="F2023" s="7">
        <v>3</v>
      </c>
      <c r="G2023" s="7">
        <v>722</v>
      </c>
      <c r="H2023" s="7">
        <v>-74.35812</v>
      </c>
      <c r="I2023" s="29">
        <v>3.2432300000000001</v>
      </c>
      <c r="J2023" s="6" t="s">
        <v>1908</v>
      </c>
      <c r="K2023" s="30">
        <v>34043</v>
      </c>
      <c r="L2023" s="30"/>
      <c r="M2023" s="7" t="s">
        <v>1911</v>
      </c>
      <c r="N2023" s="29" t="s">
        <v>1910</v>
      </c>
      <c r="O2023" s="31">
        <v>60.56</v>
      </c>
      <c r="P2023" s="31">
        <v>100.15384615384616</v>
      </c>
      <c r="Q2023" s="31">
        <v>264.53846153846155</v>
      </c>
      <c r="R2023" s="31">
        <v>483.6</v>
      </c>
      <c r="S2023" s="31">
        <v>628.04166666666663</v>
      </c>
      <c r="T2023" s="31">
        <v>569.51481481481483</v>
      </c>
      <c r="U2023" s="31">
        <v>517.07692307692309</v>
      </c>
      <c r="V2023" s="31">
        <v>392.41666666666669</v>
      </c>
      <c r="W2023" s="31">
        <v>316.60000000000002</v>
      </c>
      <c r="X2023" s="31">
        <v>306.88</v>
      </c>
      <c r="Y2023" s="31">
        <v>236.84615384615384</v>
      </c>
      <c r="Z2023" s="31">
        <v>133.80000000000001</v>
      </c>
      <c r="AA2023" s="4">
        <f t="shared" si="29"/>
        <v>4010.0285327635324</v>
      </c>
      <c r="AB2023" s="32">
        <v>304</v>
      </c>
      <c r="AC2023" s="17">
        <v>0.84444444444444444</v>
      </c>
      <c r="AD2023" s="36">
        <v>0.83333333333333337</v>
      </c>
      <c r="AE2023" s="36">
        <v>0.8666666666666667</v>
      </c>
      <c r="AF2023" s="36">
        <v>0.8666666666666667</v>
      </c>
      <c r="AG2023" s="36">
        <v>0.83333333333333337</v>
      </c>
      <c r="AH2023" s="36">
        <v>0.8</v>
      </c>
      <c r="AI2023" s="36">
        <v>0.9</v>
      </c>
      <c r="AJ2023" s="36">
        <v>0.8666666666666667</v>
      </c>
      <c r="AK2023" s="36">
        <v>0.8</v>
      </c>
      <c r="AL2023" s="36">
        <v>0.83333333333333337</v>
      </c>
      <c r="AM2023" s="36">
        <v>0.83333333333333337</v>
      </c>
      <c r="AN2023" s="36">
        <v>0.8666666666666667</v>
      </c>
      <c r="AO2023" s="36">
        <v>0.83333333333333337</v>
      </c>
      <c r="AP2023" s="33" t="str">
        <f t="shared" si="30"/>
        <v>&gt;=80%</v>
      </c>
      <c r="AQ2023" s="55" t="str">
        <f t="shared" si="31"/>
        <v>&gt;=75%</v>
      </c>
      <c r="AR2023" s="56" t="str">
        <f t="shared" si="32"/>
        <v>&gt;=50%</v>
      </c>
      <c r="AT2023" s="121">
        <v>0.8</v>
      </c>
    </row>
    <row r="2024" spans="1:46" ht="15.75" customHeight="1" x14ac:dyDescent="0.25">
      <c r="A2024" s="6">
        <v>32030020</v>
      </c>
      <c r="B2024" s="7" t="s">
        <v>26</v>
      </c>
      <c r="C2024" s="7" t="s">
        <v>1260</v>
      </c>
      <c r="D2024" s="7" t="s">
        <v>1259</v>
      </c>
      <c r="E2024" s="7" t="s">
        <v>1236</v>
      </c>
      <c r="F2024" s="7">
        <v>3</v>
      </c>
      <c r="G2024" s="7">
        <v>351</v>
      </c>
      <c r="H2024" s="7">
        <v>-73.943888889999997</v>
      </c>
      <c r="I2024" s="29">
        <v>2.3224999999999998</v>
      </c>
      <c r="J2024" s="6" t="s">
        <v>1908</v>
      </c>
      <c r="K2024" s="30">
        <v>30482</v>
      </c>
      <c r="L2024" s="30"/>
      <c r="M2024" s="7" t="s">
        <v>1911</v>
      </c>
      <c r="N2024" s="29" t="s">
        <v>1910</v>
      </c>
      <c r="O2024" s="31">
        <v>51.592592592592595</v>
      </c>
      <c r="P2024" s="31">
        <v>95.444444444444443</v>
      </c>
      <c r="Q2024" s="31">
        <v>256.07692307692309</v>
      </c>
      <c r="R2024" s="31">
        <v>393.91666666666669</v>
      </c>
      <c r="S2024" s="31">
        <v>415.61538461538464</v>
      </c>
      <c r="T2024" s="31">
        <v>436.3</v>
      </c>
      <c r="U2024" s="31">
        <v>400.33333333333331</v>
      </c>
      <c r="V2024" s="31">
        <v>283.84444444444443</v>
      </c>
      <c r="W2024" s="31">
        <v>239.18518518518519</v>
      </c>
      <c r="X2024" s="31">
        <v>257.03571428571428</v>
      </c>
      <c r="Y2024" s="31">
        <v>229.85714285714286</v>
      </c>
      <c r="Z2024" s="31">
        <v>84.629629629629633</v>
      </c>
      <c r="AA2024" s="4">
        <f t="shared" si="29"/>
        <v>3143.8314611314609</v>
      </c>
      <c r="AB2024" s="32">
        <v>319</v>
      </c>
      <c r="AC2024" s="17">
        <v>0.88611111111111107</v>
      </c>
      <c r="AD2024" s="36">
        <v>0.9</v>
      </c>
      <c r="AE2024" s="36">
        <v>0.9</v>
      </c>
      <c r="AF2024" s="36">
        <v>0.8666666666666667</v>
      </c>
      <c r="AG2024" s="36">
        <v>0.8</v>
      </c>
      <c r="AH2024" s="36">
        <v>0.8666666666666667</v>
      </c>
      <c r="AI2024" s="36">
        <v>0.93333333333333335</v>
      </c>
      <c r="AJ2024" s="36">
        <v>0.8</v>
      </c>
      <c r="AK2024" s="36">
        <v>0.9</v>
      </c>
      <c r="AL2024" s="36">
        <v>0.9</v>
      </c>
      <c r="AM2024" s="36">
        <v>0.93333333333333335</v>
      </c>
      <c r="AN2024" s="36">
        <v>0.93333333333333335</v>
      </c>
      <c r="AO2024" s="36">
        <v>0.9</v>
      </c>
      <c r="AP2024" s="33" t="str">
        <f t="shared" si="30"/>
        <v>&gt;=80%</v>
      </c>
      <c r="AQ2024" s="55" t="str">
        <f t="shared" si="31"/>
        <v>&gt;=75%</v>
      </c>
      <c r="AR2024" s="56" t="str">
        <f t="shared" si="32"/>
        <v>&gt;=50%</v>
      </c>
      <c r="AT2024" s="121">
        <v>0.8</v>
      </c>
    </row>
    <row r="2025" spans="1:46" ht="15.75" customHeight="1" x14ac:dyDescent="0.25">
      <c r="A2025" s="6">
        <v>32035010</v>
      </c>
      <c r="B2025" s="7" t="s">
        <v>43</v>
      </c>
      <c r="C2025" s="7" t="s">
        <v>1259</v>
      </c>
      <c r="D2025" s="7" t="s">
        <v>1259</v>
      </c>
      <c r="E2025" s="7" t="s">
        <v>1236</v>
      </c>
      <c r="F2025" s="7">
        <v>3</v>
      </c>
      <c r="G2025" s="7">
        <v>248</v>
      </c>
      <c r="H2025" s="7">
        <v>-73.793333329999996</v>
      </c>
      <c r="I2025" s="29">
        <v>2.1761111099999999</v>
      </c>
      <c r="J2025" s="6" t="s">
        <v>1908</v>
      </c>
      <c r="K2025" s="30">
        <v>24759.791666666668</v>
      </c>
      <c r="L2025" s="30"/>
      <c r="M2025" s="7" t="s">
        <v>1911</v>
      </c>
      <c r="N2025" s="29" t="s">
        <v>1910</v>
      </c>
      <c r="O2025" s="31">
        <v>55.459259259259262</v>
      </c>
      <c r="P2025" s="31">
        <v>83.207407407407402</v>
      </c>
      <c r="Q2025" s="31">
        <v>200.67777777777778</v>
      </c>
      <c r="R2025" s="31">
        <v>329.49565217391307</v>
      </c>
      <c r="S2025" s="31">
        <v>367.24814814814818</v>
      </c>
      <c r="T2025" s="31">
        <v>381.93214285714294</v>
      </c>
      <c r="U2025" s="31">
        <v>329.92962962962957</v>
      </c>
      <c r="V2025" s="31">
        <v>247.92857142857142</v>
      </c>
      <c r="W2025" s="31">
        <v>231.37142857142859</v>
      </c>
      <c r="X2025" s="31">
        <v>210.90399999999997</v>
      </c>
      <c r="Y2025" s="31">
        <v>165.13846153846154</v>
      </c>
      <c r="Z2025" s="31">
        <v>95.524999999999991</v>
      </c>
      <c r="AA2025" s="4">
        <f t="shared" si="29"/>
        <v>2698.8174787917396</v>
      </c>
      <c r="AB2025" s="32">
        <v>321</v>
      </c>
      <c r="AC2025" s="17">
        <v>0.89166666666666672</v>
      </c>
      <c r="AD2025" s="36">
        <v>0.9</v>
      </c>
      <c r="AE2025" s="36">
        <v>0.9</v>
      </c>
      <c r="AF2025" s="36">
        <v>0.9</v>
      </c>
      <c r="AG2025" s="36">
        <v>0.76666666666666672</v>
      </c>
      <c r="AH2025" s="36">
        <v>0.9</v>
      </c>
      <c r="AI2025" s="36">
        <v>0.93333333333333335</v>
      </c>
      <c r="AJ2025" s="36">
        <v>0.9</v>
      </c>
      <c r="AK2025" s="36">
        <v>0.93333333333333335</v>
      </c>
      <c r="AL2025" s="36">
        <v>0.93333333333333335</v>
      </c>
      <c r="AM2025" s="36">
        <v>0.83333333333333337</v>
      </c>
      <c r="AN2025" s="36">
        <v>0.8666666666666667</v>
      </c>
      <c r="AO2025" s="36">
        <v>0.93333333333333335</v>
      </c>
      <c r="AP2025" s="33" t="str">
        <f t="shared" si="30"/>
        <v>-</v>
      </c>
      <c r="AQ2025" s="55" t="str">
        <f t="shared" si="31"/>
        <v>&gt;=75%</v>
      </c>
      <c r="AR2025" s="56" t="str">
        <f t="shared" si="32"/>
        <v>&gt;=50%</v>
      </c>
      <c r="AT2025" s="112" t="s">
        <v>5206</v>
      </c>
    </row>
    <row r="2026" spans="1:46" ht="15.75" customHeight="1" x14ac:dyDescent="0.25">
      <c r="A2026" s="6">
        <v>32035020</v>
      </c>
      <c r="B2026" s="7" t="s">
        <v>56</v>
      </c>
      <c r="C2026" s="7" t="s">
        <v>2720</v>
      </c>
      <c r="D2026" s="7" t="s">
        <v>1259</v>
      </c>
      <c r="E2026" s="7" t="s">
        <v>1236</v>
      </c>
      <c r="F2026" s="7">
        <v>3</v>
      </c>
      <c r="G2026" s="7">
        <v>270</v>
      </c>
      <c r="H2026" s="7">
        <v>-73.932277779999993</v>
      </c>
      <c r="I2026" s="29">
        <v>2.4383888899999997</v>
      </c>
      <c r="J2026" s="6" t="s">
        <v>1908</v>
      </c>
      <c r="K2026" s="30">
        <v>30664.791666666668</v>
      </c>
      <c r="L2026" s="30"/>
      <c r="M2026" s="7" t="s">
        <v>1911</v>
      </c>
      <c r="N2026" s="29" t="s">
        <v>1910</v>
      </c>
      <c r="O2026" s="31">
        <v>32.668421052631579</v>
      </c>
      <c r="P2026" s="31">
        <v>65.964705882352945</v>
      </c>
      <c r="Q2026" s="31">
        <v>185.29411764705878</v>
      </c>
      <c r="R2026" s="31">
        <v>337.65555555555557</v>
      </c>
      <c r="S2026" s="31">
        <v>360.21538461538455</v>
      </c>
      <c r="T2026" s="31">
        <v>410.88461538461547</v>
      </c>
      <c r="U2026" s="31">
        <v>315.03333333333336</v>
      </c>
      <c r="V2026" s="31">
        <v>221.05</v>
      </c>
      <c r="W2026" s="31">
        <v>225.55499999999998</v>
      </c>
      <c r="X2026" s="31">
        <v>242.12666666666667</v>
      </c>
      <c r="Y2026" s="31">
        <v>195.74117647058821</v>
      </c>
      <c r="Z2026" s="31">
        <v>73.947058823529403</v>
      </c>
      <c r="AA2026" s="4">
        <f t="shared" si="29"/>
        <v>2666.1360354317162</v>
      </c>
      <c r="AB2026" s="32">
        <v>203</v>
      </c>
      <c r="AC2026" s="17">
        <v>0.56388888888888888</v>
      </c>
      <c r="AD2026" s="36">
        <v>0.6333333333333333</v>
      </c>
      <c r="AE2026" s="36">
        <v>0.56666666666666665</v>
      </c>
      <c r="AF2026" s="36">
        <v>0.56666666666666665</v>
      </c>
      <c r="AG2026" s="36">
        <v>0.6</v>
      </c>
      <c r="AH2026" s="36">
        <v>0.43333333333333335</v>
      </c>
      <c r="AI2026" s="36">
        <v>0.43333333333333335</v>
      </c>
      <c r="AJ2026" s="36">
        <v>0.7</v>
      </c>
      <c r="AK2026" s="36">
        <v>0.53333333333333333</v>
      </c>
      <c r="AL2026" s="36">
        <v>0.66666666666666663</v>
      </c>
      <c r="AM2026" s="36">
        <v>0.5</v>
      </c>
      <c r="AN2026" s="36">
        <v>0.56666666666666665</v>
      </c>
      <c r="AO2026" s="36">
        <v>0.56666666666666665</v>
      </c>
      <c r="AP2026" s="33" t="str">
        <f t="shared" si="30"/>
        <v>-</v>
      </c>
      <c r="AQ2026" s="55" t="str">
        <f t="shared" si="31"/>
        <v>-</v>
      </c>
      <c r="AR2026" s="56" t="str">
        <f t="shared" si="32"/>
        <v>-</v>
      </c>
      <c r="AT2026" s="122" t="s">
        <v>5208</v>
      </c>
    </row>
    <row r="2027" spans="1:46" ht="15.75" customHeight="1" x14ac:dyDescent="0.25">
      <c r="A2027" s="6">
        <v>32037010</v>
      </c>
      <c r="B2027" s="7" t="s">
        <v>23</v>
      </c>
      <c r="C2027" s="7" t="s">
        <v>2720</v>
      </c>
      <c r="D2027" s="7" t="s">
        <v>1259</v>
      </c>
      <c r="E2027" s="7" t="s">
        <v>1236</v>
      </c>
      <c r="F2027" s="7">
        <v>3</v>
      </c>
      <c r="G2027" s="7">
        <v>248</v>
      </c>
      <c r="H2027" s="7">
        <v>-73.932277779999993</v>
      </c>
      <c r="I2027" s="29">
        <v>2.4383888899999997</v>
      </c>
      <c r="J2027" s="6" t="s">
        <v>1908</v>
      </c>
      <c r="K2027" s="30">
        <v>30361.791666666668</v>
      </c>
      <c r="L2027" s="30"/>
      <c r="M2027" s="7" t="s">
        <v>1911</v>
      </c>
      <c r="N2027" s="29" t="s">
        <v>1910</v>
      </c>
      <c r="O2027" s="31" t="s">
        <v>1930</v>
      </c>
      <c r="P2027" s="31">
        <v>12.85</v>
      </c>
      <c r="Q2027" s="31">
        <v>158.5</v>
      </c>
      <c r="R2027" s="31" t="s">
        <v>1930</v>
      </c>
      <c r="S2027" s="31" t="s">
        <v>1930</v>
      </c>
      <c r="T2027" s="31" t="s">
        <v>1930</v>
      </c>
      <c r="U2027" s="31" t="s">
        <v>1930</v>
      </c>
      <c r="V2027" s="31" t="s">
        <v>1930</v>
      </c>
      <c r="W2027" s="31">
        <v>210.5</v>
      </c>
      <c r="X2027" s="31" t="s">
        <v>1930</v>
      </c>
      <c r="Y2027" s="31" t="s">
        <v>1930</v>
      </c>
      <c r="Z2027" s="31">
        <v>82.7</v>
      </c>
      <c r="AA2027" s="4">
        <f t="shared" si="29"/>
        <v>464.55</v>
      </c>
      <c r="AB2027" s="32">
        <v>5</v>
      </c>
      <c r="AC2027" s="17">
        <v>1.3888888888888888E-2</v>
      </c>
      <c r="AD2027" s="36">
        <v>0</v>
      </c>
      <c r="AE2027" s="36">
        <v>6.6666666666666666E-2</v>
      </c>
      <c r="AF2027" s="36">
        <v>3.3333333333333333E-2</v>
      </c>
      <c r="AG2027" s="36">
        <v>0</v>
      </c>
      <c r="AH2027" s="36">
        <v>0</v>
      </c>
      <c r="AI2027" s="36">
        <v>0</v>
      </c>
      <c r="AJ2027" s="36">
        <v>0</v>
      </c>
      <c r="AK2027" s="36">
        <v>0</v>
      </c>
      <c r="AL2027" s="36">
        <v>3.3333333333333333E-2</v>
      </c>
      <c r="AM2027" s="36">
        <v>0</v>
      </c>
      <c r="AN2027" s="36">
        <v>0</v>
      </c>
      <c r="AO2027" s="36">
        <v>3.3333333333333333E-2</v>
      </c>
      <c r="AP2027" s="33" t="str">
        <f t="shared" si="30"/>
        <v>-</v>
      </c>
      <c r="AQ2027" s="55" t="str">
        <f t="shared" si="31"/>
        <v>-</v>
      </c>
      <c r="AR2027" s="56" t="str">
        <f t="shared" si="32"/>
        <v>-</v>
      </c>
      <c r="AT2027" s="122" t="s">
        <v>5208</v>
      </c>
    </row>
    <row r="2028" spans="1:46" ht="15.75" customHeight="1" x14ac:dyDescent="0.25">
      <c r="A2028" s="6">
        <v>32040020</v>
      </c>
      <c r="B2028" s="7" t="s">
        <v>26</v>
      </c>
      <c r="C2028" s="7" t="s">
        <v>2721</v>
      </c>
      <c r="D2028" s="7" t="s">
        <v>2722</v>
      </c>
      <c r="E2028" s="7" t="s">
        <v>1017</v>
      </c>
      <c r="F2028" s="7">
        <v>3</v>
      </c>
      <c r="G2028" s="7">
        <v>184</v>
      </c>
      <c r="H2028" s="7">
        <v>-73.166388890000007</v>
      </c>
      <c r="I2028" s="29">
        <v>2.3742777799999999</v>
      </c>
      <c r="J2028" s="6" t="s">
        <v>1908</v>
      </c>
      <c r="K2028" s="30">
        <v>30482</v>
      </c>
      <c r="L2028" s="30"/>
      <c r="M2028" s="7" t="s">
        <v>1911</v>
      </c>
      <c r="N2028" s="29" t="s">
        <v>1910</v>
      </c>
      <c r="O2028" s="31">
        <v>55.541666666666664</v>
      </c>
      <c r="P2028" s="31">
        <v>97.96</v>
      </c>
      <c r="Q2028" s="31">
        <v>183.43478260869566</v>
      </c>
      <c r="R2028" s="31">
        <v>328.45833333333331</v>
      </c>
      <c r="S2028" s="31">
        <v>345.33333333333331</v>
      </c>
      <c r="T2028" s="31">
        <v>387.59090909090907</v>
      </c>
      <c r="U2028" s="31">
        <v>306.66666666666669</v>
      </c>
      <c r="V2028" s="31">
        <v>226.95238095238096</v>
      </c>
      <c r="W2028" s="31">
        <v>208.52380952380952</v>
      </c>
      <c r="X2028" s="31">
        <v>218.78</v>
      </c>
      <c r="Y2028" s="31">
        <v>201.04347826086956</v>
      </c>
      <c r="Z2028" s="31">
        <v>129.52000000000001</v>
      </c>
      <c r="AA2028" s="4">
        <f t="shared" si="29"/>
        <v>2689.8053604366646</v>
      </c>
      <c r="AB2028" s="32">
        <v>278</v>
      </c>
      <c r="AC2028" s="17">
        <v>0.77222222222222225</v>
      </c>
      <c r="AD2028" s="36">
        <v>0.8</v>
      </c>
      <c r="AE2028" s="36">
        <v>0.83333333333333337</v>
      </c>
      <c r="AF2028" s="36">
        <v>0.76666666666666672</v>
      </c>
      <c r="AG2028" s="36">
        <v>0.8</v>
      </c>
      <c r="AH2028" s="36">
        <v>0.8</v>
      </c>
      <c r="AI2028" s="36">
        <v>0.73333333333333328</v>
      </c>
      <c r="AJ2028" s="36">
        <v>0.7</v>
      </c>
      <c r="AK2028" s="36">
        <v>0.7</v>
      </c>
      <c r="AL2028" s="36">
        <v>0.7</v>
      </c>
      <c r="AM2028" s="36">
        <v>0.83333333333333337</v>
      </c>
      <c r="AN2028" s="36">
        <v>0.76666666666666672</v>
      </c>
      <c r="AO2028" s="36">
        <v>0.83333333333333337</v>
      </c>
      <c r="AP2028" s="33" t="str">
        <f t="shared" si="30"/>
        <v>-</v>
      </c>
      <c r="AQ2028" s="55" t="str">
        <f t="shared" si="31"/>
        <v>-</v>
      </c>
      <c r="AR2028" s="56" t="str">
        <f t="shared" si="32"/>
        <v>&gt;=50%</v>
      </c>
      <c r="AS2028" s="106" t="s">
        <v>5201</v>
      </c>
      <c r="AT2028" s="120" t="s">
        <v>5205</v>
      </c>
    </row>
    <row r="2029" spans="1:46" ht="15.75" customHeight="1" x14ac:dyDescent="0.25">
      <c r="A2029" s="6">
        <v>32047030</v>
      </c>
      <c r="B2029" s="7" t="s">
        <v>23</v>
      </c>
      <c r="C2029" s="7" t="s">
        <v>626</v>
      </c>
      <c r="D2029" s="7" t="s">
        <v>2722</v>
      </c>
      <c r="E2029" s="7" t="s">
        <v>1017</v>
      </c>
      <c r="F2029" s="7">
        <v>3</v>
      </c>
      <c r="G2029" s="7">
        <v>255</v>
      </c>
      <c r="H2029" s="7">
        <v>-73.580944439999996</v>
      </c>
      <c r="I2029" s="29">
        <v>2.3546666699999999</v>
      </c>
      <c r="J2029" s="6" t="s">
        <v>1908</v>
      </c>
      <c r="K2029" s="30">
        <v>30362</v>
      </c>
      <c r="L2029" s="30">
        <v>44634.697812500002</v>
      </c>
      <c r="M2029" s="7" t="s">
        <v>1911</v>
      </c>
      <c r="N2029" s="29" t="s">
        <v>1910</v>
      </c>
      <c r="O2029" s="31">
        <v>48.68</v>
      </c>
      <c r="P2029" s="31">
        <v>86.875</v>
      </c>
      <c r="Q2029" s="31">
        <v>206.41666666666666</v>
      </c>
      <c r="R2029" s="31">
        <v>318.18181818181819</v>
      </c>
      <c r="S2029" s="31">
        <v>388.58333333333331</v>
      </c>
      <c r="T2029" s="31">
        <v>335.81818181818181</v>
      </c>
      <c r="U2029" s="31">
        <v>332.17391304347825</v>
      </c>
      <c r="V2029" s="31">
        <v>252.45833333333334</v>
      </c>
      <c r="W2029" s="31">
        <v>248.41666666666666</v>
      </c>
      <c r="X2029" s="31">
        <v>240.34782608695653</v>
      </c>
      <c r="Y2029" s="31">
        <v>205.63636363636363</v>
      </c>
      <c r="Z2029" s="31">
        <v>124.61904761904762</v>
      </c>
      <c r="AA2029" s="4">
        <f t="shared" si="29"/>
        <v>2788.2071503858456</v>
      </c>
      <c r="AB2029" s="32">
        <v>278</v>
      </c>
      <c r="AC2029" s="17">
        <v>0.77222222222222225</v>
      </c>
      <c r="AD2029" s="36">
        <v>0.83333333333333337</v>
      </c>
      <c r="AE2029" s="36">
        <v>0.8</v>
      </c>
      <c r="AF2029" s="36">
        <v>0.8</v>
      </c>
      <c r="AG2029" s="36">
        <v>0.73333333333333328</v>
      </c>
      <c r="AH2029" s="36">
        <v>0.8</v>
      </c>
      <c r="AI2029" s="36">
        <v>0.73333333333333328</v>
      </c>
      <c r="AJ2029" s="36">
        <v>0.76666666666666672</v>
      </c>
      <c r="AK2029" s="36">
        <v>0.8</v>
      </c>
      <c r="AL2029" s="36">
        <v>0.8</v>
      </c>
      <c r="AM2029" s="36">
        <v>0.76666666666666672</v>
      </c>
      <c r="AN2029" s="36">
        <v>0.73333333333333328</v>
      </c>
      <c r="AO2029" s="36">
        <v>0.7</v>
      </c>
      <c r="AP2029" s="33" t="str">
        <f t="shared" si="30"/>
        <v>-</v>
      </c>
      <c r="AQ2029" s="55" t="str">
        <f t="shared" si="31"/>
        <v>-</v>
      </c>
      <c r="AR2029" s="56" t="str">
        <f t="shared" si="32"/>
        <v>&gt;=50%</v>
      </c>
      <c r="AS2029" s="34" t="s">
        <v>1890</v>
      </c>
      <c r="AT2029" s="122" t="s">
        <v>5208</v>
      </c>
    </row>
    <row r="2030" spans="1:46" ht="15.75" customHeight="1" x14ac:dyDescent="0.25">
      <c r="A2030" s="6">
        <v>32060020</v>
      </c>
      <c r="B2030" s="7" t="s">
        <v>26</v>
      </c>
      <c r="C2030" s="7" t="s">
        <v>1248</v>
      </c>
      <c r="D2030" s="7" t="s">
        <v>1249</v>
      </c>
      <c r="E2030" s="7" t="s">
        <v>1236</v>
      </c>
      <c r="F2030" s="7">
        <v>3</v>
      </c>
      <c r="G2030" s="7">
        <v>584</v>
      </c>
      <c r="H2030" s="7">
        <v>-73.887810000000002</v>
      </c>
      <c r="I2030" s="29">
        <v>3.5405399999999996</v>
      </c>
      <c r="J2030" s="6" t="s">
        <v>1908</v>
      </c>
      <c r="K2030" s="30">
        <v>25218</v>
      </c>
      <c r="L2030" s="30"/>
      <c r="M2030" s="7" t="s">
        <v>1911</v>
      </c>
      <c r="N2030" s="29" t="s">
        <v>1910</v>
      </c>
      <c r="O2030" s="31">
        <v>55.141379310344824</v>
      </c>
      <c r="P2030" s="31">
        <v>87.021428571428572</v>
      </c>
      <c r="Q2030" s="31">
        <v>219.66071428571428</v>
      </c>
      <c r="R2030" s="31">
        <v>444.08571428571429</v>
      </c>
      <c r="S2030" s="31">
        <v>499.11071428571432</v>
      </c>
      <c r="T2030" s="31">
        <v>433.21785714285716</v>
      </c>
      <c r="U2030" s="31">
        <v>368.08928571428572</v>
      </c>
      <c r="V2030" s="31">
        <v>283.38620689655176</v>
      </c>
      <c r="W2030" s="31">
        <v>258.20357142857142</v>
      </c>
      <c r="X2030" s="31">
        <v>298.87241379310342</v>
      </c>
      <c r="Y2030" s="31">
        <v>287.97586206896551</v>
      </c>
      <c r="Z2030" s="31">
        <v>106.46071428571429</v>
      </c>
      <c r="AA2030" s="4">
        <f t="shared" si="29"/>
        <v>3341.2258620689654</v>
      </c>
      <c r="AB2030" s="32">
        <v>340</v>
      </c>
      <c r="AC2030" s="17">
        <v>0.94444444444444442</v>
      </c>
      <c r="AD2030" s="36">
        <v>0.96666666666666667</v>
      </c>
      <c r="AE2030" s="36">
        <v>0.93333333333333335</v>
      </c>
      <c r="AF2030" s="36">
        <v>0.93333333333333335</v>
      </c>
      <c r="AG2030" s="36">
        <v>0.93333333333333335</v>
      </c>
      <c r="AH2030" s="36">
        <v>0.93333333333333335</v>
      </c>
      <c r="AI2030" s="36">
        <v>0.93333333333333335</v>
      </c>
      <c r="AJ2030" s="36">
        <v>0.93333333333333335</v>
      </c>
      <c r="AK2030" s="36">
        <v>0.96666666666666667</v>
      </c>
      <c r="AL2030" s="36">
        <v>0.93333333333333335</v>
      </c>
      <c r="AM2030" s="36">
        <v>0.96666666666666667</v>
      </c>
      <c r="AN2030" s="36">
        <v>0.96666666666666667</v>
      </c>
      <c r="AO2030" s="36">
        <v>0.93333333333333335</v>
      </c>
      <c r="AP2030" s="33" t="str">
        <f t="shared" si="30"/>
        <v>&gt;=80%</v>
      </c>
      <c r="AQ2030" s="55" t="str">
        <f t="shared" si="31"/>
        <v>&gt;=75%</v>
      </c>
      <c r="AR2030" s="56" t="str">
        <f t="shared" si="32"/>
        <v>&gt;=50%</v>
      </c>
      <c r="AT2030" s="121">
        <v>0.8</v>
      </c>
    </row>
    <row r="2031" spans="1:46" ht="15.75" customHeight="1" x14ac:dyDescent="0.25">
      <c r="A2031" s="6">
        <v>32060030</v>
      </c>
      <c r="B2031" s="7" t="s">
        <v>26</v>
      </c>
      <c r="C2031" s="7" t="s">
        <v>1242</v>
      </c>
      <c r="D2031" s="7" t="s">
        <v>1243</v>
      </c>
      <c r="E2031" s="7" t="s">
        <v>1236</v>
      </c>
      <c r="F2031" s="7">
        <v>3</v>
      </c>
      <c r="G2031" s="7">
        <v>598</v>
      </c>
      <c r="H2031" s="7">
        <v>-73.842789999999994</v>
      </c>
      <c r="I2031" s="29">
        <v>3.79068</v>
      </c>
      <c r="J2031" s="6" t="s">
        <v>1908</v>
      </c>
      <c r="K2031" s="30">
        <v>25218</v>
      </c>
      <c r="L2031" s="30"/>
      <c r="M2031" s="7" t="s">
        <v>1911</v>
      </c>
      <c r="N2031" s="29" t="s">
        <v>1910</v>
      </c>
      <c r="O2031" s="31">
        <v>113.43333333333334</v>
      </c>
      <c r="P2031" s="31">
        <v>143.86666666666667</v>
      </c>
      <c r="Q2031" s="31">
        <v>327.42758620689654</v>
      </c>
      <c r="R2031" s="31">
        <v>594.96428571428567</v>
      </c>
      <c r="S2031" s="31">
        <v>634.16666666666663</v>
      </c>
      <c r="T2031" s="31">
        <v>554.38333333333333</v>
      </c>
      <c r="U2031" s="31">
        <v>439.13333333333333</v>
      </c>
      <c r="V2031" s="31">
        <v>357.93103448275861</v>
      </c>
      <c r="W2031" s="31">
        <v>372.03333333333336</v>
      </c>
      <c r="X2031" s="31">
        <v>488.06896551724139</v>
      </c>
      <c r="Y2031" s="31">
        <v>556.43333333333328</v>
      </c>
      <c r="Z2031" s="31">
        <v>245.68965517241378</v>
      </c>
      <c r="AA2031" s="4">
        <f t="shared" si="29"/>
        <v>4827.5315270935953</v>
      </c>
      <c r="AB2031" s="32">
        <v>354</v>
      </c>
      <c r="AC2031" s="17">
        <v>0.98333333333333328</v>
      </c>
      <c r="AD2031" s="36">
        <v>1</v>
      </c>
      <c r="AE2031" s="36">
        <v>1</v>
      </c>
      <c r="AF2031" s="36">
        <v>0.96666666666666667</v>
      </c>
      <c r="AG2031" s="36">
        <v>0.93333333333333335</v>
      </c>
      <c r="AH2031" s="36">
        <v>1</v>
      </c>
      <c r="AI2031" s="36">
        <v>1</v>
      </c>
      <c r="AJ2031" s="36">
        <v>1</v>
      </c>
      <c r="AK2031" s="36">
        <v>0.96666666666666667</v>
      </c>
      <c r="AL2031" s="36">
        <v>1</v>
      </c>
      <c r="AM2031" s="36">
        <v>0.96666666666666667</v>
      </c>
      <c r="AN2031" s="36">
        <v>1</v>
      </c>
      <c r="AO2031" s="36">
        <v>0.96666666666666667</v>
      </c>
      <c r="AP2031" s="33" t="str">
        <f t="shared" si="30"/>
        <v>&gt;=80%</v>
      </c>
      <c r="AQ2031" s="55" t="str">
        <f t="shared" si="31"/>
        <v>&gt;=75%</v>
      </c>
      <c r="AR2031" s="56" t="str">
        <f t="shared" si="32"/>
        <v>&gt;=50%</v>
      </c>
      <c r="AT2031" s="121">
        <v>0.8</v>
      </c>
    </row>
    <row r="2032" spans="1:46" ht="15.75" customHeight="1" x14ac:dyDescent="0.25">
      <c r="A2032" s="6">
        <v>32060060</v>
      </c>
      <c r="B2032" s="7" t="s">
        <v>26</v>
      </c>
      <c r="C2032" s="7" t="s">
        <v>1250</v>
      </c>
      <c r="D2032" s="7" t="s">
        <v>1251</v>
      </c>
      <c r="E2032" s="7" t="s">
        <v>1236</v>
      </c>
      <c r="F2032" s="7">
        <v>3</v>
      </c>
      <c r="G2032" s="7">
        <v>800</v>
      </c>
      <c r="H2032" s="7">
        <v>-73.834694439999993</v>
      </c>
      <c r="I2032" s="29">
        <v>3.7423333300000001</v>
      </c>
      <c r="J2032" s="6" t="s">
        <v>1908</v>
      </c>
      <c r="K2032" s="30">
        <v>28686</v>
      </c>
      <c r="L2032" s="30"/>
      <c r="M2032" s="7" t="s">
        <v>1911</v>
      </c>
      <c r="N2032" s="29" t="s">
        <v>1910</v>
      </c>
      <c r="O2032" s="31">
        <v>101.33333333333333</v>
      </c>
      <c r="P2032" s="31">
        <v>143.78260869565219</v>
      </c>
      <c r="Q2032" s="31">
        <v>313.66666666666669</v>
      </c>
      <c r="R2032" s="31">
        <v>596.5</v>
      </c>
      <c r="S2032" s="31">
        <v>632.75</v>
      </c>
      <c r="T2032" s="31">
        <v>549.54999999999995</v>
      </c>
      <c r="U2032" s="31">
        <v>417.45</v>
      </c>
      <c r="V2032" s="31">
        <v>363.15789473684208</v>
      </c>
      <c r="W2032" s="31">
        <v>309.63157894736844</v>
      </c>
      <c r="X2032" s="31">
        <v>475.65</v>
      </c>
      <c r="Y2032" s="31">
        <v>527.17499999999995</v>
      </c>
      <c r="Z2032" s="31">
        <v>224.2</v>
      </c>
      <c r="AA2032" s="4">
        <f t="shared" si="29"/>
        <v>4654.8470823798625</v>
      </c>
      <c r="AB2032" s="32">
        <v>246</v>
      </c>
      <c r="AC2032" s="17">
        <v>0.68333333333333335</v>
      </c>
      <c r="AD2032" s="36">
        <v>0.8</v>
      </c>
      <c r="AE2032" s="36">
        <v>0.76666666666666672</v>
      </c>
      <c r="AF2032" s="36">
        <v>0.7</v>
      </c>
      <c r="AG2032" s="36">
        <v>0.66666666666666663</v>
      </c>
      <c r="AH2032" s="36">
        <v>0.66666666666666663</v>
      </c>
      <c r="AI2032" s="36">
        <v>0.66666666666666663</v>
      </c>
      <c r="AJ2032" s="36">
        <v>0.66666666666666663</v>
      </c>
      <c r="AK2032" s="36">
        <v>0.6333333333333333</v>
      </c>
      <c r="AL2032" s="36">
        <v>0.6333333333333333</v>
      </c>
      <c r="AM2032" s="36">
        <v>0.66666666666666663</v>
      </c>
      <c r="AN2032" s="36">
        <v>0.66666666666666663</v>
      </c>
      <c r="AO2032" s="36">
        <v>0.66666666666666663</v>
      </c>
      <c r="AP2032" s="33" t="str">
        <f t="shared" si="30"/>
        <v>-</v>
      </c>
      <c r="AQ2032" s="55" t="str">
        <f t="shared" si="31"/>
        <v>-</v>
      </c>
      <c r="AR2032" s="56" t="str">
        <f t="shared" si="32"/>
        <v>&gt;=50%</v>
      </c>
      <c r="AT2032" s="112" t="s">
        <v>5206</v>
      </c>
    </row>
    <row r="2033" spans="1:46" ht="15.75" customHeight="1" x14ac:dyDescent="0.25">
      <c r="A2033" s="6">
        <v>32060090</v>
      </c>
      <c r="B2033" s="7" t="s">
        <v>26</v>
      </c>
      <c r="C2033" s="7" t="s">
        <v>2723</v>
      </c>
      <c r="D2033" s="7" t="s">
        <v>1262</v>
      </c>
      <c r="E2033" s="7" t="s">
        <v>1236</v>
      </c>
      <c r="F2033" s="7">
        <v>3</v>
      </c>
      <c r="G2033" s="7">
        <v>774</v>
      </c>
      <c r="H2033" s="7">
        <v>-74.040040000000005</v>
      </c>
      <c r="I2033" s="29">
        <v>3.5550600000000001</v>
      </c>
      <c r="J2033" s="6" t="s">
        <v>1908</v>
      </c>
      <c r="K2033" s="30">
        <v>30665</v>
      </c>
      <c r="L2033" s="30"/>
      <c r="M2033" s="7" t="s">
        <v>1911</v>
      </c>
      <c r="N2033" s="29" t="s">
        <v>1910</v>
      </c>
      <c r="O2033" s="31">
        <v>79.826315789473682</v>
      </c>
      <c r="P2033" s="31">
        <v>159.72499999999999</v>
      </c>
      <c r="Q2033" s="31">
        <v>375.05882352941177</v>
      </c>
      <c r="R2033" s="31">
        <v>744.20624999999995</v>
      </c>
      <c r="S2033" s="31">
        <v>759.68000000000006</v>
      </c>
      <c r="T2033" s="31">
        <v>724.63333333333333</v>
      </c>
      <c r="U2033" s="31">
        <v>668</v>
      </c>
      <c r="V2033" s="31">
        <v>552.06111111111113</v>
      </c>
      <c r="W2033" s="31">
        <v>613.47058823529414</v>
      </c>
      <c r="X2033" s="31">
        <v>635.08999999999992</v>
      </c>
      <c r="Y2033" s="31">
        <v>564.03684210526319</v>
      </c>
      <c r="Z2033" s="31">
        <v>244.96999999999997</v>
      </c>
      <c r="AA2033" s="4">
        <f t="shared" si="29"/>
        <v>6120.758264103888</v>
      </c>
      <c r="AB2033" s="32">
        <v>213</v>
      </c>
      <c r="AC2033" s="17">
        <v>0.59166666666666667</v>
      </c>
      <c r="AD2033" s="36">
        <v>0.6333333333333333</v>
      </c>
      <c r="AE2033" s="36">
        <v>0.66666666666666663</v>
      </c>
      <c r="AF2033" s="36">
        <v>0.56666666666666665</v>
      </c>
      <c r="AG2033" s="36">
        <v>0.53333333333333333</v>
      </c>
      <c r="AH2033" s="36">
        <v>0.5</v>
      </c>
      <c r="AI2033" s="36">
        <v>0.5</v>
      </c>
      <c r="AJ2033" s="36">
        <v>0.56666666666666665</v>
      </c>
      <c r="AK2033" s="36">
        <v>0.6</v>
      </c>
      <c r="AL2033" s="36">
        <v>0.56666666666666665</v>
      </c>
      <c r="AM2033" s="36">
        <v>0.66666666666666663</v>
      </c>
      <c r="AN2033" s="36">
        <v>0.6333333333333333</v>
      </c>
      <c r="AO2033" s="36">
        <v>0.66666666666666663</v>
      </c>
      <c r="AP2033" s="33" t="str">
        <f t="shared" si="30"/>
        <v>-</v>
      </c>
      <c r="AQ2033" s="55" t="str">
        <f t="shared" si="31"/>
        <v>-</v>
      </c>
      <c r="AR2033" s="56" t="str">
        <f t="shared" si="32"/>
        <v>&gt;=50%</v>
      </c>
      <c r="AT2033" s="122" t="s">
        <v>5208</v>
      </c>
    </row>
    <row r="2034" spans="1:46" ht="15.75" customHeight="1" x14ac:dyDescent="0.25">
      <c r="A2034" s="6">
        <v>32060100</v>
      </c>
      <c r="B2034" s="7" t="s">
        <v>26</v>
      </c>
      <c r="C2034" s="7" t="s">
        <v>2724</v>
      </c>
      <c r="D2034" s="7" t="s">
        <v>1243</v>
      </c>
      <c r="E2034" s="7" t="s">
        <v>1236</v>
      </c>
      <c r="F2034" s="7">
        <v>3</v>
      </c>
      <c r="G2034" s="7">
        <v>684</v>
      </c>
      <c r="H2034" s="7">
        <v>-73.922420000000002</v>
      </c>
      <c r="I2034" s="29">
        <v>3.7925800000000001</v>
      </c>
      <c r="J2034" s="6" t="s">
        <v>1908</v>
      </c>
      <c r="K2034" s="30">
        <v>36965</v>
      </c>
      <c r="L2034" s="30"/>
      <c r="M2034" s="7" t="s">
        <v>1911</v>
      </c>
      <c r="N2034" s="29" t="s">
        <v>1910</v>
      </c>
      <c r="O2034" s="31">
        <v>233.55555555555554</v>
      </c>
      <c r="P2034" s="31">
        <v>237.94117647058823</v>
      </c>
      <c r="Q2034" s="31">
        <v>569.26315789473688</v>
      </c>
      <c r="R2034" s="31">
        <v>767.05</v>
      </c>
      <c r="S2034" s="31">
        <v>876.05</v>
      </c>
      <c r="T2034" s="31">
        <v>727.75</v>
      </c>
      <c r="U2034" s="31">
        <v>648.4</v>
      </c>
      <c r="V2034" s="31">
        <v>480.96842105263158</v>
      </c>
      <c r="W2034" s="31">
        <v>465.58823529411762</v>
      </c>
      <c r="X2034" s="31">
        <v>604.29999999999995</v>
      </c>
      <c r="Y2034" s="31">
        <v>728.26470588235293</v>
      </c>
      <c r="Z2034" s="31">
        <v>485.8235294117647</v>
      </c>
      <c r="AA2034" s="4">
        <f t="shared" si="29"/>
        <v>6824.9547815617489</v>
      </c>
      <c r="AB2034" s="32">
        <v>224</v>
      </c>
      <c r="AC2034" s="17">
        <v>0.62222222222222223</v>
      </c>
      <c r="AD2034" s="36">
        <v>0.6</v>
      </c>
      <c r="AE2034" s="36">
        <v>0.56666666666666665</v>
      </c>
      <c r="AF2034" s="36">
        <v>0.6333333333333333</v>
      </c>
      <c r="AG2034" s="36">
        <v>0.66666666666666663</v>
      </c>
      <c r="AH2034" s="36">
        <v>0.66666666666666663</v>
      </c>
      <c r="AI2034" s="36">
        <v>0.66666666666666663</v>
      </c>
      <c r="AJ2034" s="36">
        <v>0.66666666666666663</v>
      </c>
      <c r="AK2034" s="36">
        <v>0.6333333333333333</v>
      </c>
      <c r="AL2034" s="36">
        <v>0.56666666666666665</v>
      </c>
      <c r="AM2034" s="36">
        <v>0.66666666666666663</v>
      </c>
      <c r="AN2034" s="36">
        <v>0.56666666666666665</v>
      </c>
      <c r="AO2034" s="36">
        <v>0.56666666666666665</v>
      </c>
      <c r="AP2034" s="33" t="str">
        <f t="shared" si="30"/>
        <v>-</v>
      </c>
      <c r="AQ2034" s="55" t="str">
        <f t="shared" si="31"/>
        <v>-</v>
      </c>
      <c r="AR2034" s="56" t="str">
        <f t="shared" si="32"/>
        <v>&gt;=50%</v>
      </c>
      <c r="AT2034" s="122" t="s">
        <v>5208</v>
      </c>
    </row>
    <row r="2035" spans="1:46" ht="15.75" customHeight="1" x14ac:dyDescent="0.25">
      <c r="A2035" s="6">
        <v>32065010</v>
      </c>
      <c r="B2035" s="7" t="s">
        <v>56</v>
      </c>
      <c r="C2035" s="7" t="s">
        <v>1261</v>
      </c>
      <c r="D2035" s="7" t="s">
        <v>1262</v>
      </c>
      <c r="E2035" s="7" t="s">
        <v>1236</v>
      </c>
      <c r="F2035" s="7">
        <v>3</v>
      </c>
      <c r="G2035" s="7">
        <v>680</v>
      </c>
      <c r="H2035" s="7">
        <v>-74.016666669999992</v>
      </c>
      <c r="I2035" s="29">
        <v>3.53333333</v>
      </c>
      <c r="J2035" s="6" t="s">
        <v>1890</v>
      </c>
      <c r="K2035" s="30">
        <v>32581.791666666668</v>
      </c>
      <c r="L2035" s="30">
        <v>43518.171759259261</v>
      </c>
      <c r="M2035" s="7" t="s">
        <v>1911</v>
      </c>
      <c r="N2035" s="29" t="s">
        <v>1910</v>
      </c>
      <c r="O2035" s="31">
        <v>60.835999999999984</v>
      </c>
      <c r="P2035" s="31">
        <v>109.14583333333331</v>
      </c>
      <c r="Q2035" s="31">
        <v>258.06799999999998</v>
      </c>
      <c r="R2035" s="31">
        <v>473.07391304347829</v>
      </c>
      <c r="S2035" s="31">
        <v>537.70416666666665</v>
      </c>
      <c r="T2035" s="31">
        <v>480.23913043478245</v>
      </c>
      <c r="U2035" s="31">
        <v>443.596</v>
      </c>
      <c r="V2035" s="31">
        <v>322.60833333333329</v>
      </c>
      <c r="W2035" s="31">
        <v>334.6952380952381</v>
      </c>
      <c r="X2035" s="31">
        <v>364.84736842105269</v>
      </c>
      <c r="Y2035" s="31">
        <v>308.42272727272723</v>
      </c>
      <c r="Z2035" s="31">
        <v>117.53636363636365</v>
      </c>
      <c r="AA2035" s="4">
        <f t="shared" si="29"/>
        <v>3810.7730742369754</v>
      </c>
      <c r="AB2035" s="32">
        <v>277</v>
      </c>
      <c r="AC2035" s="17">
        <v>0.76944444444444449</v>
      </c>
      <c r="AD2035" s="36">
        <v>0.83333333333333337</v>
      </c>
      <c r="AE2035" s="36">
        <v>0.8</v>
      </c>
      <c r="AF2035" s="36">
        <v>0.83333333333333337</v>
      </c>
      <c r="AG2035" s="36">
        <v>0.76666666666666672</v>
      </c>
      <c r="AH2035" s="36">
        <v>0.8</v>
      </c>
      <c r="AI2035" s="36">
        <v>0.76666666666666672</v>
      </c>
      <c r="AJ2035" s="36">
        <v>0.83333333333333337</v>
      </c>
      <c r="AK2035" s="36">
        <v>0.8</v>
      </c>
      <c r="AL2035" s="36">
        <v>0.7</v>
      </c>
      <c r="AM2035" s="36">
        <v>0.6333333333333333</v>
      </c>
      <c r="AN2035" s="36">
        <v>0.73333333333333328</v>
      </c>
      <c r="AO2035" s="36">
        <v>0.73333333333333328</v>
      </c>
      <c r="AP2035" s="33" t="str">
        <f t="shared" si="30"/>
        <v>-</v>
      </c>
      <c r="AQ2035" s="55" t="str">
        <f t="shared" si="31"/>
        <v>-</v>
      </c>
      <c r="AR2035" s="56" t="str">
        <f t="shared" si="32"/>
        <v>&gt;=50%</v>
      </c>
      <c r="AS2035" s="34" t="s">
        <v>1890</v>
      </c>
      <c r="AT2035" s="112" t="s">
        <v>5206</v>
      </c>
    </row>
    <row r="2036" spans="1:46" ht="15.75" customHeight="1" x14ac:dyDescent="0.25">
      <c r="A2036" s="6">
        <v>32070010</v>
      </c>
      <c r="B2036" s="7" t="s">
        <v>26</v>
      </c>
      <c r="C2036" s="7" t="s">
        <v>1293</v>
      </c>
      <c r="D2036" s="7" t="s">
        <v>1294</v>
      </c>
      <c r="E2036" s="7" t="s">
        <v>1236</v>
      </c>
      <c r="F2036" s="7">
        <v>3</v>
      </c>
      <c r="G2036" s="7">
        <v>321</v>
      </c>
      <c r="H2036" s="7">
        <v>-73.876940000000005</v>
      </c>
      <c r="I2036" s="29">
        <v>3.3775900000000001</v>
      </c>
      <c r="J2036" s="6" t="s">
        <v>1908</v>
      </c>
      <c r="K2036" s="30">
        <v>29113</v>
      </c>
      <c r="L2036" s="30"/>
      <c r="M2036" s="7" t="s">
        <v>1911</v>
      </c>
      <c r="N2036" s="29" t="s">
        <v>1910</v>
      </c>
      <c r="O2036" s="31">
        <v>41.8</v>
      </c>
      <c r="P2036" s="31">
        <v>87.857142857142861</v>
      </c>
      <c r="Q2036" s="31">
        <v>214.89285714285714</v>
      </c>
      <c r="R2036" s="31">
        <v>403.89285714285717</v>
      </c>
      <c r="S2036" s="31">
        <v>434.03703703703701</v>
      </c>
      <c r="T2036" s="31">
        <v>338.48148148148147</v>
      </c>
      <c r="U2036" s="31">
        <v>297.82758620689657</v>
      </c>
      <c r="V2036" s="31">
        <v>216.64285714285714</v>
      </c>
      <c r="W2036" s="31">
        <v>227.13793103448276</v>
      </c>
      <c r="X2036" s="31">
        <v>253.24137931034483</v>
      </c>
      <c r="Y2036" s="31">
        <v>213.20333333333335</v>
      </c>
      <c r="Z2036" s="31">
        <v>85.333333333333329</v>
      </c>
      <c r="AA2036" s="4">
        <f t="shared" si="29"/>
        <v>2814.3477960226232</v>
      </c>
      <c r="AB2036" s="32">
        <v>343</v>
      </c>
      <c r="AC2036" s="17">
        <v>0.95277777777777772</v>
      </c>
      <c r="AD2036" s="36">
        <v>1</v>
      </c>
      <c r="AE2036" s="36">
        <v>0.93333333333333335</v>
      </c>
      <c r="AF2036" s="36">
        <v>0.93333333333333335</v>
      </c>
      <c r="AG2036" s="36">
        <v>0.93333333333333335</v>
      </c>
      <c r="AH2036" s="36">
        <v>0.9</v>
      </c>
      <c r="AI2036" s="36">
        <v>0.9</v>
      </c>
      <c r="AJ2036" s="36">
        <v>0.96666666666666667</v>
      </c>
      <c r="AK2036" s="36">
        <v>0.93333333333333335</v>
      </c>
      <c r="AL2036" s="36">
        <v>0.96666666666666667</v>
      </c>
      <c r="AM2036" s="36">
        <v>0.96666666666666667</v>
      </c>
      <c r="AN2036" s="36">
        <v>1</v>
      </c>
      <c r="AO2036" s="36">
        <v>1</v>
      </c>
      <c r="AP2036" s="33" t="str">
        <f t="shared" si="30"/>
        <v>&gt;=80%</v>
      </c>
      <c r="AQ2036" s="55" t="str">
        <f t="shared" si="31"/>
        <v>&gt;=75%</v>
      </c>
      <c r="AR2036" s="56" t="str">
        <f t="shared" si="32"/>
        <v>&gt;=50%</v>
      </c>
      <c r="AT2036" s="121">
        <v>0.8</v>
      </c>
    </row>
    <row r="2037" spans="1:46" ht="15.75" customHeight="1" x14ac:dyDescent="0.25">
      <c r="A2037" s="6">
        <v>32070020</v>
      </c>
      <c r="B2037" s="7" t="s">
        <v>26</v>
      </c>
      <c r="C2037" s="7" t="s">
        <v>1267</v>
      </c>
      <c r="D2037" s="7" t="s">
        <v>1268</v>
      </c>
      <c r="E2037" s="7" t="s">
        <v>1236</v>
      </c>
      <c r="F2037" s="7">
        <v>3</v>
      </c>
      <c r="G2037" s="7">
        <v>261</v>
      </c>
      <c r="H2037" s="7">
        <v>-73.529079999999993</v>
      </c>
      <c r="I2037" s="29">
        <v>3.3185000000000002</v>
      </c>
      <c r="J2037" s="6" t="s">
        <v>1908</v>
      </c>
      <c r="K2037" s="30">
        <v>29113</v>
      </c>
      <c r="L2037" s="30"/>
      <c r="M2037" s="7" t="s">
        <v>1911</v>
      </c>
      <c r="N2037" s="29" t="s">
        <v>1910</v>
      </c>
      <c r="O2037" s="31">
        <v>40.275862068965516</v>
      </c>
      <c r="P2037" s="31">
        <v>58.414285714285711</v>
      </c>
      <c r="Q2037" s="31">
        <v>174.92592592592592</v>
      </c>
      <c r="R2037" s="31">
        <v>338</v>
      </c>
      <c r="S2037" s="31">
        <v>369.46428571428572</v>
      </c>
      <c r="T2037" s="31">
        <v>355.88888888888891</v>
      </c>
      <c r="U2037" s="31">
        <v>259.29310344827587</v>
      </c>
      <c r="V2037" s="31">
        <v>191.56896551724137</v>
      </c>
      <c r="W2037" s="31">
        <v>186.7</v>
      </c>
      <c r="X2037" s="31">
        <v>237.19642857142858</v>
      </c>
      <c r="Y2037" s="31">
        <v>191.13448275862066</v>
      </c>
      <c r="Z2037" s="31">
        <v>76.357142857142861</v>
      </c>
      <c r="AA2037" s="4">
        <f t="shared" si="29"/>
        <v>2479.2193714650612</v>
      </c>
      <c r="AB2037" s="32">
        <v>341</v>
      </c>
      <c r="AC2037" s="17">
        <v>0.94722222222222219</v>
      </c>
      <c r="AD2037" s="36">
        <v>0.96666666666666667</v>
      </c>
      <c r="AE2037" s="36">
        <v>0.93333333333333335</v>
      </c>
      <c r="AF2037" s="36">
        <v>0.9</v>
      </c>
      <c r="AG2037" s="36">
        <v>0.96666666666666667</v>
      </c>
      <c r="AH2037" s="36">
        <v>0.93333333333333335</v>
      </c>
      <c r="AI2037" s="36">
        <v>0.9</v>
      </c>
      <c r="AJ2037" s="36">
        <v>0.96666666666666667</v>
      </c>
      <c r="AK2037" s="36">
        <v>0.96666666666666667</v>
      </c>
      <c r="AL2037" s="36">
        <v>1</v>
      </c>
      <c r="AM2037" s="36">
        <v>0.93333333333333335</v>
      </c>
      <c r="AN2037" s="36">
        <v>0.96666666666666667</v>
      </c>
      <c r="AO2037" s="36">
        <v>0.93333333333333335</v>
      </c>
      <c r="AP2037" s="33" t="str">
        <f t="shared" si="30"/>
        <v>&gt;=80%</v>
      </c>
      <c r="AQ2037" s="55" t="str">
        <f t="shared" si="31"/>
        <v>&gt;=75%</v>
      </c>
      <c r="AR2037" s="56" t="str">
        <f t="shared" si="32"/>
        <v>&gt;=50%</v>
      </c>
      <c r="AT2037" s="121">
        <v>0.8</v>
      </c>
    </row>
    <row r="2038" spans="1:46" ht="15.75" customHeight="1" x14ac:dyDescent="0.25">
      <c r="A2038" s="6">
        <v>32070030</v>
      </c>
      <c r="B2038" s="7" t="s">
        <v>26</v>
      </c>
      <c r="C2038" s="7" t="s">
        <v>2725</v>
      </c>
      <c r="D2038" s="7" t="s">
        <v>1277</v>
      </c>
      <c r="E2038" s="7" t="s">
        <v>1236</v>
      </c>
      <c r="F2038" s="7">
        <v>3</v>
      </c>
      <c r="G2038" s="7">
        <v>352</v>
      </c>
      <c r="H2038" s="7">
        <v>-73.813110000000009</v>
      </c>
      <c r="I2038" s="29">
        <v>3.2522100000000003</v>
      </c>
      <c r="J2038" s="6" t="s">
        <v>1908</v>
      </c>
      <c r="K2038" s="30">
        <v>29113</v>
      </c>
      <c r="L2038" s="30"/>
      <c r="M2038" s="7" t="s">
        <v>1911</v>
      </c>
      <c r="N2038" s="29" t="s">
        <v>1910</v>
      </c>
      <c r="O2038" s="31">
        <v>40.321428571428569</v>
      </c>
      <c r="P2038" s="31">
        <v>79.925925925925924</v>
      </c>
      <c r="Q2038" s="31">
        <v>215.08695652173913</v>
      </c>
      <c r="R2038" s="31">
        <v>372.70833333333331</v>
      </c>
      <c r="S2038" s="31">
        <v>423.65</v>
      </c>
      <c r="T2038" s="31">
        <v>390.95454545454544</v>
      </c>
      <c r="U2038" s="31">
        <v>344.14285714285717</v>
      </c>
      <c r="V2038" s="31">
        <v>250.34782608695653</v>
      </c>
      <c r="W2038" s="31">
        <v>251.30434782608697</v>
      </c>
      <c r="X2038" s="31">
        <v>253.86956521739131</v>
      </c>
      <c r="Y2038" s="31">
        <v>245.5</v>
      </c>
      <c r="Z2038" s="31">
        <v>82.75</v>
      </c>
      <c r="AA2038" s="4">
        <f t="shared" si="29"/>
        <v>2950.5617860802645</v>
      </c>
      <c r="AB2038" s="32">
        <v>288</v>
      </c>
      <c r="AC2038" s="17">
        <v>0.8</v>
      </c>
      <c r="AD2038" s="36">
        <v>0.93333333333333335</v>
      </c>
      <c r="AE2038" s="36">
        <v>0.9</v>
      </c>
      <c r="AF2038" s="36">
        <v>0.76666666666666672</v>
      </c>
      <c r="AG2038" s="36">
        <v>0.8</v>
      </c>
      <c r="AH2038" s="36">
        <v>0.66666666666666663</v>
      </c>
      <c r="AI2038" s="36">
        <v>0.73333333333333328</v>
      </c>
      <c r="AJ2038" s="36">
        <v>0.7</v>
      </c>
      <c r="AK2038" s="36">
        <v>0.76666666666666672</v>
      </c>
      <c r="AL2038" s="36">
        <v>0.76666666666666672</v>
      </c>
      <c r="AM2038" s="36">
        <v>0.76666666666666672</v>
      </c>
      <c r="AN2038" s="36">
        <v>0.8666666666666667</v>
      </c>
      <c r="AO2038" s="36">
        <v>0.93333333333333335</v>
      </c>
      <c r="AP2038" s="33" t="str">
        <f t="shared" si="30"/>
        <v>-</v>
      </c>
      <c r="AQ2038" s="55" t="str">
        <f t="shared" si="31"/>
        <v>-</v>
      </c>
      <c r="AR2038" s="56" t="str">
        <f t="shared" si="32"/>
        <v>&gt;=50%</v>
      </c>
      <c r="AT2038" s="122" t="s">
        <v>5208</v>
      </c>
    </row>
    <row r="2039" spans="1:46" ht="15.75" customHeight="1" x14ac:dyDescent="0.25">
      <c r="A2039" s="6">
        <v>32070040</v>
      </c>
      <c r="B2039" s="7" t="s">
        <v>26</v>
      </c>
      <c r="C2039" s="7" t="s">
        <v>1295</v>
      </c>
      <c r="D2039" s="7" t="s">
        <v>1294</v>
      </c>
      <c r="E2039" s="7" t="s">
        <v>1236</v>
      </c>
      <c r="F2039" s="7">
        <v>3</v>
      </c>
      <c r="G2039" s="7">
        <v>246</v>
      </c>
      <c r="H2039" s="7">
        <v>-73.67501</v>
      </c>
      <c r="I2039" s="29">
        <v>2.9761900000000003</v>
      </c>
      <c r="J2039" s="6" t="s">
        <v>1908</v>
      </c>
      <c r="K2039" s="30">
        <v>28748</v>
      </c>
      <c r="L2039" s="30"/>
      <c r="M2039" s="7" t="s">
        <v>1911</v>
      </c>
      <c r="N2039" s="29" t="s">
        <v>1910</v>
      </c>
      <c r="O2039" s="31">
        <v>43.231034482758623</v>
      </c>
      <c r="P2039" s="31">
        <v>78.806896551724137</v>
      </c>
      <c r="Q2039" s="31">
        <v>214.25</v>
      </c>
      <c r="R2039" s="31">
        <v>397.41851851851851</v>
      </c>
      <c r="S2039" s="31">
        <v>420.92307692307691</v>
      </c>
      <c r="T2039" s="31">
        <v>393.60999999999996</v>
      </c>
      <c r="U2039" s="31">
        <v>325.9379310344828</v>
      </c>
      <c r="V2039" s="31">
        <v>208.01333333333332</v>
      </c>
      <c r="W2039" s="31">
        <v>214.68965517241378</v>
      </c>
      <c r="X2039" s="31">
        <v>296.3</v>
      </c>
      <c r="Y2039" s="31">
        <v>235.03333333333333</v>
      </c>
      <c r="Z2039" s="31">
        <v>88.482758620689651</v>
      </c>
      <c r="AA2039" s="4">
        <f t="shared" si="29"/>
        <v>2916.6965379703315</v>
      </c>
      <c r="AB2039" s="32">
        <v>346</v>
      </c>
      <c r="AC2039" s="17">
        <v>0.96111111111111114</v>
      </c>
      <c r="AD2039" s="36">
        <v>0.96666666666666667</v>
      </c>
      <c r="AE2039" s="36">
        <v>0.96666666666666667</v>
      </c>
      <c r="AF2039" s="36">
        <v>0.93333333333333335</v>
      </c>
      <c r="AG2039" s="36">
        <v>0.9</v>
      </c>
      <c r="AH2039" s="36">
        <v>0.8666666666666667</v>
      </c>
      <c r="AI2039" s="36">
        <v>1</v>
      </c>
      <c r="AJ2039" s="36">
        <v>0.96666666666666667</v>
      </c>
      <c r="AK2039" s="36">
        <v>1</v>
      </c>
      <c r="AL2039" s="36">
        <v>0.96666666666666667</v>
      </c>
      <c r="AM2039" s="36">
        <v>1</v>
      </c>
      <c r="AN2039" s="36">
        <v>1</v>
      </c>
      <c r="AO2039" s="36">
        <v>0.96666666666666667</v>
      </c>
      <c r="AP2039" s="33" t="str">
        <f t="shared" si="30"/>
        <v>&gt;=80%</v>
      </c>
      <c r="AQ2039" s="55" t="str">
        <f t="shared" si="31"/>
        <v>&gt;=75%</v>
      </c>
      <c r="AR2039" s="56" t="str">
        <f t="shared" si="32"/>
        <v>&gt;=50%</v>
      </c>
      <c r="AT2039" s="121">
        <v>0.8</v>
      </c>
    </row>
    <row r="2040" spans="1:46" ht="15.75" customHeight="1" x14ac:dyDescent="0.25">
      <c r="A2040" s="6">
        <v>32070060</v>
      </c>
      <c r="B2040" s="7" t="s">
        <v>26</v>
      </c>
      <c r="C2040" s="7" t="s">
        <v>1252</v>
      </c>
      <c r="D2040" s="7" t="s">
        <v>1253</v>
      </c>
      <c r="E2040" s="7" t="s">
        <v>1236</v>
      </c>
      <c r="F2040" s="7">
        <v>3</v>
      </c>
      <c r="G2040" s="7">
        <v>300</v>
      </c>
      <c r="H2040" s="7">
        <v>-73.633333329999999</v>
      </c>
      <c r="I2040" s="29">
        <v>3.46666667</v>
      </c>
      <c r="J2040" s="6" t="s">
        <v>1908</v>
      </c>
      <c r="K2040" s="30">
        <v>29051</v>
      </c>
      <c r="L2040" s="30"/>
      <c r="M2040" s="7" t="s">
        <v>1911</v>
      </c>
      <c r="N2040" s="29" t="s">
        <v>1910</v>
      </c>
      <c r="O2040" s="31">
        <v>48.766666666666666</v>
      </c>
      <c r="P2040" s="31">
        <v>77.896551724137936</v>
      </c>
      <c r="Q2040" s="31">
        <v>204.56666666666666</v>
      </c>
      <c r="R2040" s="31">
        <v>401.5</v>
      </c>
      <c r="S2040" s="31">
        <v>429</v>
      </c>
      <c r="T2040" s="31">
        <v>392.16666666666669</v>
      </c>
      <c r="U2040" s="31">
        <v>325</v>
      </c>
      <c r="V2040" s="31">
        <v>234.16666666666666</v>
      </c>
      <c r="W2040" s="31">
        <v>217</v>
      </c>
      <c r="X2040" s="31">
        <v>261.03333333333336</v>
      </c>
      <c r="Y2040" s="31">
        <v>209.06666666666666</v>
      </c>
      <c r="Z2040" s="31">
        <v>83.566666666666663</v>
      </c>
      <c r="AA2040" s="4">
        <f t="shared" si="29"/>
        <v>2883.7298850574712</v>
      </c>
      <c r="AB2040" s="32">
        <v>358</v>
      </c>
      <c r="AC2040" s="17">
        <v>0.99444444444444446</v>
      </c>
      <c r="AD2040" s="36">
        <v>1</v>
      </c>
      <c r="AE2040" s="36">
        <v>0.96666666666666667</v>
      </c>
      <c r="AF2040" s="36">
        <v>1</v>
      </c>
      <c r="AG2040" s="36">
        <v>1</v>
      </c>
      <c r="AH2040" s="36">
        <v>1</v>
      </c>
      <c r="AI2040" s="36">
        <v>1</v>
      </c>
      <c r="AJ2040" s="36">
        <v>0.96666666666666667</v>
      </c>
      <c r="AK2040" s="36">
        <v>1</v>
      </c>
      <c r="AL2040" s="36">
        <v>1</v>
      </c>
      <c r="AM2040" s="36">
        <v>1</v>
      </c>
      <c r="AN2040" s="36">
        <v>1</v>
      </c>
      <c r="AO2040" s="36">
        <v>1</v>
      </c>
      <c r="AP2040" s="33" t="str">
        <f t="shared" si="30"/>
        <v>&gt;=80%</v>
      </c>
      <c r="AQ2040" s="55" t="str">
        <f t="shared" si="31"/>
        <v>&gt;=75%</v>
      </c>
      <c r="AR2040" s="56" t="str">
        <f t="shared" si="32"/>
        <v>&gt;=50%</v>
      </c>
      <c r="AT2040" s="121">
        <v>0.8</v>
      </c>
    </row>
    <row r="2041" spans="1:46" ht="15.75" customHeight="1" x14ac:dyDescent="0.25">
      <c r="A2041" s="6">
        <v>32070080</v>
      </c>
      <c r="B2041" s="7" t="s">
        <v>26</v>
      </c>
      <c r="C2041" s="7" t="s">
        <v>1221</v>
      </c>
      <c r="D2041" s="7" t="s">
        <v>1268</v>
      </c>
      <c r="E2041" s="7" t="s">
        <v>1236</v>
      </c>
      <c r="F2041" s="7">
        <v>3</v>
      </c>
      <c r="G2041" s="7">
        <v>191</v>
      </c>
      <c r="H2041" s="7">
        <v>-73.226388889999996</v>
      </c>
      <c r="I2041" s="29">
        <v>3.0874999999999999</v>
      </c>
      <c r="J2041" s="6" t="s">
        <v>1908</v>
      </c>
      <c r="K2041" s="30">
        <v>30482</v>
      </c>
      <c r="L2041" s="30"/>
      <c r="M2041" s="7" t="s">
        <v>1911</v>
      </c>
      <c r="N2041" s="29" t="s">
        <v>1910</v>
      </c>
      <c r="O2041" s="31">
        <v>37.551724137931032</v>
      </c>
      <c r="P2041" s="31">
        <v>76.142857142857139</v>
      </c>
      <c r="Q2041" s="31">
        <v>190.38461538461539</v>
      </c>
      <c r="R2041" s="31">
        <v>318.44827586206895</v>
      </c>
      <c r="S2041" s="31">
        <v>389.13571428571424</v>
      </c>
      <c r="T2041" s="31">
        <v>363.43333333333334</v>
      </c>
      <c r="U2041" s="31">
        <v>309.55172413793105</v>
      </c>
      <c r="V2041" s="31">
        <v>248.14285714285714</v>
      </c>
      <c r="W2041" s="31">
        <v>192.92857142857142</v>
      </c>
      <c r="X2041" s="31">
        <v>244.17857142857142</v>
      </c>
      <c r="Y2041" s="31">
        <v>215.76923076923077</v>
      </c>
      <c r="Z2041" s="31">
        <v>88.34482758620689</v>
      </c>
      <c r="AA2041" s="4">
        <f t="shared" si="29"/>
        <v>2674.0123026398892</v>
      </c>
      <c r="AB2041" s="32">
        <v>338</v>
      </c>
      <c r="AC2041" s="17">
        <v>0.93888888888888888</v>
      </c>
      <c r="AD2041" s="36">
        <v>0.96666666666666667</v>
      </c>
      <c r="AE2041" s="36">
        <v>0.93333333333333335</v>
      </c>
      <c r="AF2041" s="36">
        <v>0.8666666666666667</v>
      </c>
      <c r="AG2041" s="36">
        <v>0.96666666666666667</v>
      </c>
      <c r="AH2041" s="36">
        <v>0.93333333333333335</v>
      </c>
      <c r="AI2041" s="36">
        <v>1</v>
      </c>
      <c r="AJ2041" s="36">
        <v>0.96666666666666667</v>
      </c>
      <c r="AK2041" s="36">
        <v>0.93333333333333335</v>
      </c>
      <c r="AL2041" s="36">
        <v>0.93333333333333335</v>
      </c>
      <c r="AM2041" s="36">
        <v>0.93333333333333335</v>
      </c>
      <c r="AN2041" s="36">
        <v>0.8666666666666667</v>
      </c>
      <c r="AO2041" s="36">
        <v>0.96666666666666667</v>
      </c>
      <c r="AP2041" s="33" t="str">
        <f t="shared" si="30"/>
        <v>&gt;=80%</v>
      </c>
      <c r="AQ2041" s="55" t="str">
        <f t="shared" si="31"/>
        <v>&gt;=75%</v>
      </c>
      <c r="AR2041" s="56" t="str">
        <f t="shared" si="32"/>
        <v>&gt;=50%</v>
      </c>
      <c r="AT2041" s="121">
        <v>0.8</v>
      </c>
    </row>
    <row r="2042" spans="1:46" ht="15.75" customHeight="1" x14ac:dyDescent="0.25">
      <c r="A2042" s="6">
        <v>32070090</v>
      </c>
      <c r="B2042" s="7" t="s">
        <v>26</v>
      </c>
      <c r="C2042" s="7" t="s">
        <v>1278</v>
      </c>
      <c r="D2042" s="7" t="s">
        <v>1277</v>
      </c>
      <c r="E2042" s="7" t="s">
        <v>1236</v>
      </c>
      <c r="F2042" s="7">
        <v>3</v>
      </c>
      <c r="G2042" s="7">
        <v>354</v>
      </c>
      <c r="H2042" s="7">
        <v>-73.906149999999997</v>
      </c>
      <c r="I2042" s="29">
        <v>3.2562200000000003</v>
      </c>
      <c r="J2042" s="6" t="s">
        <v>1908</v>
      </c>
      <c r="K2042" s="30">
        <v>30665</v>
      </c>
      <c r="L2042" s="30"/>
      <c r="M2042" s="7" t="s">
        <v>1911</v>
      </c>
      <c r="N2042" s="29" t="s">
        <v>1910</v>
      </c>
      <c r="O2042" s="31">
        <v>66.083333333333329</v>
      </c>
      <c r="P2042" s="31">
        <v>95.8</v>
      </c>
      <c r="Q2042" s="31">
        <v>230.07692307692307</v>
      </c>
      <c r="R2042" s="31">
        <v>447.29166666666669</v>
      </c>
      <c r="S2042" s="31">
        <v>537.95652173913038</v>
      </c>
      <c r="T2042" s="31">
        <v>428.13636363636363</v>
      </c>
      <c r="U2042" s="31">
        <v>382.36666666666662</v>
      </c>
      <c r="V2042" s="31">
        <v>280.66666666666669</v>
      </c>
      <c r="W2042" s="31">
        <v>236.54583333333335</v>
      </c>
      <c r="X2042" s="31">
        <v>323.82608695652175</v>
      </c>
      <c r="Y2042" s="31">
        <v>304.15652173913043</v>
      </c>
      <c r="Z2042" s="31">
        <v>143.7391304347826</v>
      </c>
      <c r="AA2042" s="4">
        <f t="shared" si="29"/>
        <v>3476.6457142495183</v>
      </c>
      <c r="AB2042" s="32">
        <v>285</v>
      </c>
      <c r="AC2042" s="17">
        <v>0.79166666666666663</v>
      </c>
      <c r="AD2042" s="36">
        <v>0.8</v>
      </c>
      <c r="AE2042" s="36">
        <v>0.83333333333333337</v>
      </c>
      <c r="AF2042" s="36">
        <v>0.8666666666666667</v>
      </c>
      <c r="AG2042" s="36">
        <v>0.8</v>
      </c>
      <c r="AH2042" s="36">
        <v>0.76666666666666672</v>
      </c>
      <c r="AI2042" s="36">
        <v>0.73333333333333328</v>
      </c>
      <c r="AJ2042" s="36">
        <v>0.8</v>
      </c>
      <c r="AK2042" s="36">
        <v>0.8</v>
      </c>
      <c r="AL2042" s="36">
        <v>0.8</v>
      </c>
      <c r="AM2042" s="36">
        <v>0.76666666666666672</v>
      </c>
      <c r="AN2042" s="36">
        <v>0.76666666666666672</v>
      </c>
      <c r="AO2042" s="36">
        <v>0.76666666666666672</v>
      </c>
      <c r="AP2042" s="33" t="str">
        <f t="shared" si="30"/>
        <v>-</v>
      </c>
      <c r="AQ2042" s="55" t="str">
        <f t="shared" si="31"/>
        <v>-</v>
      </c>
      <c r="AR2042" s="56" t="str">
        <f t="shared" si="32"/>
        <v>&gt;=50%</v>
      </c>
      <c r="AT2042" s="112" t="s">
        <v>5206</v>
      </c>
    </row>
    <row r="2043" spans="1:46" ht="15.75" customHeight="1" x14ac:dyDescent="0.25">
      <c r="A2043" s="6">
        <v>32070100</v>
      </c>
      <c r="B2043" s="7" t="s">
        <v>26</v>
      </c>
      <c r="C2043" s="7" t="s">
        <v>1279</v>
      </c>
      <c r="D2043" s="7" t="s">
        <v>1277</v>
      </c>
      <c r="E2043" s="7" t="s">
        <v>1236</v>
      </c>
      <c r="F2043" s="7">
        <v>3</v>
      </c>
      <c r="G2043" s="7">
        <v>454</v>
      </c>
      <c r="H2043" s="7">
        <v>-73.876940000000005</v>
      </c>
      <c r="I2043" s="29">
        <v>3.3775900000000001</v>
      </c>
      <c r="J2043" s="6" t="s">
        <v>1908</v>
      </c>
      <c r="K2043" s="30">
        <v>30665</v>
      </c>
      <c r="L2043" s="30"/>
      <c r="M2043" s="7" t="s">
        <v>1911</v>
      </c>
      <c r="N2043" s="29" t="s">
        <v>1910</v>
      </c>
      <c r="O2043" s="31">
        <v>36.862068965517238</v>
      </c>
      <c r="P2043" s="31">
        <v>71.203448275862073</v>
      </c>
      <c r="Q2043" s="31">
        <v>217.86666666666667</v>
      </c>
      <c r="R2043" s="31">
        <v>400.95333333333332</v>
      </c>
      <c r="S2043" s="31">
        <v>444.78</v>
      </c>
      <c r="T2043" s="31">
        <v>386.68333333333334</v>
      </c>
      <c r="U2043" s="31">
        <v>315.61666666666667</v>
      </c>
      <c r="V2043" s="31">
        <v>221.15</v>
      </c>
      <c r="W2043" s="31">
        <v>241.66666666666666</v>
      </c>
      <c r="X2043" s="31">
        <v>258.65666666666664</v>
      </c>
      <c r="Y2043" s="31">
        <v>228.67241379310346</v>
      </c>
      <c r="Z2043" s="31">
        <v>84.8</v>
      </c>
      <c r="AA2043" s="4">
        <f t="shared" ref="AA2043:AA2297" si="33">SUM(O2043:Z2043)</f>
        <v>2908.9112643678163</v>
      </c>
      <c r="AB2043" s="32">
        <v>357</v>
      </c>
      <c r="AC2043" s="17">
        <v>0.9916666666666667</v>
      </c>
      <c r="AD2043" s="36">
        <v>0.96666666666666667</v>
      </c>
      <c r="AE2043" s="36">
        <v>0.96666666666666667</v>
      </c>
      <c r="AF2043" s="36">
        <v>1</v>
      </c>
      <c r="AG2043" s="36">
        <v>1</v>
      </c>
      <c r="AH2043" s="36">
        <v>1</v>
      </c>
      <c r="AI2043" s="36">
        <v>1</v>
      </c>
      <c r="AJ2043" s="36">
        <v>1</v>
      </c>
      <c r="AK2043" s="36">
        <v>1</v>
      </c>
      <c r="AL2043" s="36">
        <v>1</v>
      </c>
      <c r="AM2043" s="36">
        <v>1</v>
      </c>
      <c r="AN2043" s="36">
        <v>0.96666666666666667</v>
      </c>
      <c r="AO2043" s="36">
        <v>1</v>
      </c>
      <c r="AP2043" s="33" t="str">
        <f t="shared" ref="AP2043:AP2297" si="34">IF(AND(AD2043&gt;=80%,AE2043&gt;=80%,AF2043&gt;=80%,AG2043&gt;=80%,AH2043&gt;=80%,AI2043&gt;=80%,AJ2043&gt;=80%,AK2043&gt;=80%,AL2043&gt;=80%,AM2043&gt;=80%,AN2043&gt;=80%,AO2043&gt;=80%),"&gt;=80%","-")</f>
        <v>&gt;=80%</v>
      </c>
      <c r="AQ2043" s="55" t="str">
        <f t="shared" ref="AQ2043:AQ2297" si="35">IF(AND(AD2043&gt;=75%,AE2043&gt;=75%,AF2043&gt;=75%,AG2043&gt;=75%,AH2043&gt;=75%,AI2043&gt;=75%,AJ2043&gt;=75%,AK2043&gt;=75%,AL2043&gt;=75%,AM2043&gt;=75%,AN2043&gt;=75%,AO2043&gt;=75%),"&gt;=75%","-")</f>
        <v>&gt;=75%</v>
      </c>
      <c r="AR2043" s="56" t="str">
        <f t="shared" ref="AR2043:AR2297" si="36">IF(AND(AD2043&gt;=50%,AE2043&gt;=50%,AF2043&gt;=50%,AG2043&gt;=50%,AH2043&gt;=50%,AI2043&gt;=50%,AJ2043&gt;=50%,AK2043&gt;=50%,AL2043&gt;=50%,AM2043&gt;=50%,AN2043&gt;=50%,AO2043&gt;=50%),"&gt;=50%","-")</f>
        <v>&gt;=50%</v>
      </c>
      <c r="AT2043" s="121">
        <v>0.8</v>
      </c>
    </row>
    <row r="2044" spans="1:46" ht="15.75" customHeight="1" x14ac:dyDescent="0.25">
      <c r="A2044" s="6">
        <v>32070110</v>
      </c>
      <c r="B2044" s="7" t="s">
        <v>26</v>
      </c>
      <c r="C2044" s="7" t="s">
        <v>702</v>
      </c>
      <c r="D2044" s="7" t="s">
        <v>1254</v>
      </c>
      <c r="E2044" s="7" t="s">
        <v>1236</v>
      </c>
      <c r="F2044" s="7">
        <v>3</v>
      </c>
      <c r="G2044" s="7">
        <v>426</v>
      </c>
      <c r="H2044" s="7">
        <v>-73.861850000000004</v>
      </c>
      <c r="I2044" s="29">
        <v>3.47071</v>
      </c>
      <c r="J2044" s="6" t="s">
        <v>1908</v>
      </c>
      <c r="K2044" s="30">
        <v>32613</v>
      </c>
      <c r="L2044" s="30"/>
      <c r="M2044" s="7" t="s">
        <v>1911</v>
      </c>
      <c r="N2044" s="29" t="s">
        <v>1910</v>
      </c>
      <c r="O2044" s="31">
        <v>48.03448275862069</v>
      </c>
      <c r="P2044" s="31">
        <v>68.453333333333333</v>
      </c>
      <c r="Q2044" s="31">
        <v>217.9</v>
      </c>
      <c r="R2044" s="31">
        <v>379.82</v>
      </c>
      <c r="S2044" s="31">
        <v>422.48666666666668</v>
      </c>
      <c r="T2044" s="31">
        <v>368.47666666666663</v>
      </c>
      <c r="U2044" s="31">
        <v>302.06896551724139</v>
      </c>
      <c r="V2044" s="31">
        <v>249.70689655172413</v>
      </c>
      <c r="W2044" s="31">
        <v>243.46333333333331</v>
      </c>
      <c r="X2044" s="31">
        <v>258.72999999999996</v>
      </c>
      <c r="Y2044" s="31">
        <v>236.21428571428572</v>
      </c>
      <c r="Z2044" s="31">
        <v>88.460000000000008</v>
      </c>
      <c r="AA2044" s="4">
        <f t="shared" si="33"/>
        <v>2883.8146305418718</v>
      </c>
      <c r="AB2044" s="32">
        <v>355</v>
      </c>
      <c r="AC2044" s="17">
        <v>0.98611111111111116</v>
      </c>
      <c r="AD2044" s="36">
        <v>0.96666666666666667</v>
      </c>
      <c r="AE2044" s="36">
        <v>1</v>
      </c>
      <c r="AF2044" s="36">
        <v>1</v>
      </c>
      <c r="AG2044" s="36">
        <v>1</v>
      </c>
      <c r="AH2044" s="36">
        <v>1</v>
      </c>
      <c r="AI2044" s="36">
        <v>1</v>
      </c>
      <c r="AJ2044" s="36">
        <v>0.96666666666666667</v>
      </c>
      <c r="AK2044" s="36">
        <v>0.96666666666666667</v>
      </c>
      <c r="AL2044" s="36">
        <v>1</v>
      </c>
      <c r="AM2044" s="36">
        <v>1</v>
      </c>
      <c r="AN2044" s="36">
        <v>0.93333333333333335</v>
      </c>
      <c r="AO2044" s="36">
        <v>1</v>
      </c>
      <c r="AP2044" s="33" t="str">
        <f t="shared" si="34"/>
        <v>&gt;=80%</v>
      </c>
      <c r="AQ2044" s="55" t="str">
        <f t="shared" si="35"/>
        <v>&gt;=75%</v>
      </c>
      <c r="AR2044" s="56" t="str">
        <f t="shared" si="36"/>
        <v>&gt;=50%</v>
      </c>
      <c r="AT2044" s="121">
        <v>0.8</v>
      </c>
    </row>
    <row r="2045" spans="1:46" ht="15.75" customHeight="1" x14ac:dyDescent="0.25">
      <c r="A2045" s="6">
        <v>32070120</v>
      </c>
      <c r="B2045" s="7" t="s">
        <v>26</v>
      </c>
      <c r="C2045" s="7" t="s">
        <v>1276</v>
      </c>
      <c r="D2045" s="7" t="s">
        <v>1277</v>
      </c>
      <c r="E2045" s="7" t="s">
        <v>1236</v>
      </c>
      <c r="F2045" s="7">
        <v>3</v>
      </c>
      <c r="G2045" s="7">
        <v>882</v>
      </c>
      <c r="H2045" s="7">
        <v>-74.029969999999992</v>
      </c>
      <c r="I2045" s="29">
        <v>3.4565600000000001</v>
      </c>
      <c r="J2045" s="6" t="s">
        <v>1908</v>
      </c>
      <c r="K2045" s="30">
        <v>34257</v>
      </c>
      <c r="L2045" s="30"/>
      <c r="M2045" s="7" t="s">
        <v>1911</v>
      </c>
      <c r="N2045" s="29" t="s">
        <v>1910</v>
      </c>
      <c r="O2045" s="31">
        <v>49.370370370370374</v>
      </c>
      <c r="P2045" s="31">
        <v>90.444444444444443</v>
      </c>
      <c r="Q2045" s="31">
        <v>255.88888888888889</v>
      </c>
      <c r="R2045" s="31">
        <v>513.85185185185185</v>
      </c>
      <c r="S2045" s="31">
        <v>543.53846153846155</v>
      </c>
      <c r="T2045" s="31">
        <v>497.52</v>
      </c>
      <c r="U2045" s="31">
        <v>447.96</v>
      </c>
      <c r="V2045" s="31">
        <v>354.84</v>
      </c>
      <c r="W2045" s="31">
        <v>335.73076923076923</v>
      </c>
      <c r="X2045" s="31">
        <v>335.15384615384613</v>
      </c>
      <c r="Y2045" s="31">
        <v>290.55555555555554</v>
      </c>
      <c r="Z2045" s="31">
        <v>114.30769230769231</v>
      </c>
      <c r="AA2045" s="4">
        <f t="shared" si="33"/>
        <v>3829.1618803418805</v>
      </c>
      <c r="AB2045" s="32">
        <v>314</v>
      </c>
      <c r="AC2045" s="17">
        <v>0.87222222222222223</v>
      </c>
      <c r="AD2045" s="36">
        <v>0.9</v>
      </c>
      <c r="AE2045" s="36">
        <v>0.9</v>
      </c>
      <c r="AF2045" s="36">
        <v>0.9</v>
      </c>
      <c r="AG2045" s="36">
        <v>0.9</v>
      </c>
      <c r="AH2045" s="36">
        <v>0.8666666666666667</v>
      </c>
      <c r="AI2045" s="36">
        <v>0.83333333333333337</v>
      </c>
      <c r="AJ2045" s="36">
        <v>0.83333333333333337</v>
      </c>
      <c r="AK2045" s="36">
        <v>0.83333333333333337</v>
      </c>
      <c r="AL2045" s="36">
        <v>0.8666666666666667</v>
      </c>
      <c r="AM2045" s="36">
        <v>0.8666666666666667</v>
      </c>
      <c r="AN2045" s="36">
        <v>0.9</v>
      </c>
      <c r="AO2045" s="36">
        <v>0.8666666666666667</v>
      </c>
      <c r="AP2045" s="33" t="str">
        <f t="shared" si="34"/>
        <v>&gt;=80%</v>
      </c>
      <c r="AQ2045" s="55" t="str">
        <f t="shared" si="35"/>
        <v>&gt;=75%</v>
      </c>
      <c r="AR2045" s="56" t="str">
        <f t="shared" si="36"/>
        <v>&gt;=50%</v>
      </c>
      <c r="AT2045" s="121">
        <v>0.8</v>
      </c>
    </row>
    <row r="2046" spans="1:46" ht="15.75" customHeight="1" x14ac:dyDescent="0.25">
      <c r="A2046" s="6">
        <v>32075030</v>
      </c>
      <c r="B2046" s="7" t="s">
        <v>56</v>
      </c>
      <c r="C2046" s="7" t="s">
        <v>403</v>
      </c>
      <c r="D2046" s="7" t="s">
        <v>1294</v>
      </c>
      <c r="E2046" s="7" t="s">
        <v>1236</v>
      </c>
      <c r="F2046" s="7">
        <v>3</v>
      </c>
      <c r="G2046" s="7">
        <v>325</v>
      </c>
      <c r="H2046" s="7">
        <v>-73.754027780000001</v>
      </c>
      <c r="I2046" s="29">
        <v>3.1203888899999996</v>
      </c>
      <c r="J2046" s="6" t="s">
        <v>1890</v>
      </c>
      <c r="K2046" s="30">
        <v>25307.791666666668</v>
      </c>
      <c r="L2046" s="30">
        <v>43518.176238425927</v>
      </c>
      <c r="M2046" s="7" t="s">
        <v>1911</v>
      </c>
      <c r="N2046" s="29" t="s">
        <v>1910</v>
      </c>
      <c r="O2046" s="31">
        <v>33.768749999999997</v>
      </c>
      <c r="P2046" s="31">
        <v>71.111764705882351</v>
      </c>
      <c r="Q2046" s="31">
        <v>213.98421052631579</v>
      </c>
      <c r="R2046" s="31">
        <v>393.11</v>
      </c>
      <c r="S2046" s="31">
        <v>398.04375000000005</v>
      </c>
      <c r="T2046" s="31">
        <v>336.38</v>
      </c>
      <c r="U2046" s="31">
        <v>295.99444444444447</v>
      </c>
      <c r="V2046" s="31">
        <v>218.50588235294117</v>
      </c>
      <c r="W2046" s="31">
        <v>209.815</v>
      </c>
      <c r="X2046" s="31">
        <v>244.06428571428572</v>
      </c>
      <c r="Y2046" s="31">
        <v>220.51111111111115</v>
      </c>
      <c r="Z2046" s="31">
        <v>93.206249999999997</v>
      </c>
      <c r="AA2046" s="4">
        <f t="shared" si="33"/>
        <v>2728.4954488549806</v>
      </c>
      <c r="AB2046" s="32">
        <v>211</v>
      </c>
      <c r="AC2046" s="17">
        <v>0.58611111111111114</v>
      </c>
      <c r="AD2046" s="36">
        <v>0.53333333333333333</v>
      </c>
      <c r="AE2046" s="36">
        <v>0.56666666666666665</v>
      </c>
      <c r="AF2046" s="36">
        <v>0.6333333333333333</v>
      </c>
      <c r="AG2046" s="36">
        <v>0.66666666666666663</v>
      </c>
      <c r="AH2046" s="36">
        <v>0.53333333333333333</v>
      </c>
      <c r="AI2046" s="36">
        <v>0.66666666666666663</v>
      </c>
      <c r="AJ2046" s="36">
        <v>0.6</v>
      </c>
      <c r="AK2046" s="36">
        <v>0.56666666666666665</v>
      </c>
      <c r="AL2046" s="36">
        <v>0.66666666666666663</v>
      </c>
      <c r="AM2046" s="36">
        <v>0.46666666666666667</v>
      </c>
      <c r="AN2046" s="36">
        <v>0.6</v>
      </c>
      <c r="AO2046" s="36">
        <v>0.53333333333333333</v>
      </c>
      <c r="AP2046" s="33" t="str">
        <f t="shared" si="34"/>
        <v>-</v>
      </c>
      <c r="AQ2046" s="55" t="str">
        <f t="shared" si="35"/>
        <v>-</v>
      </c>
      <c r="AR2046" s="56" t="str">
        <f t="shared" si="36"/>
        <v>-</v>
      </c>
      <c r="AS2046" s="34" t="s">
        <v>1890</v>
      </c>
      <c r="AT2046" s="122" t="s">
        <v>5208</v>
      </c>
    </row>
    <row r="2047" spans="1:46" ht="15.75" customHeight="1" x14ac:dyDescent="0.25">
      <c r="A2047" s="6">
        <v>32075040</v>
      </c>
      <c r="B2047" s="7" t="s">
        <v>56</v>
      </c>
      <c r="C2047" s="7" t="s">
        <v>1255</v>
      </c>
      <c r="D2047" s="7" t="s">
        <v>1254</v>
      </c>
      <c r="E2047" s="7" t="s">
        <v>1236</v>
      </c>
      <c r="F2047" s="7">
        <v>3</v>
      </c>
      <c r="G2047" s="7">
        <v>360</v>
      </c>
      <c r="H2047" s="7">
        <v>-73.71602777999999</v>
      </c>
      <c r="I2047" s="29">
        <v>3.5163333300000001</v>
      </c>
      <c r="J2047" s="6" t="s">
        <v>1890</v>
      </c>
      <c r="K2047" s="30">
        <v>28808.791666666668</v>
      </c>
      <c r="L2047" s="30">
        <v>43518.167118055557</v>
      </c>
      <c r="M2047" s="7" t="s">
        <v>1911</v>
      </c>
      <c r="N2047" s="29" t="s">
        <v>1910</v>
      </c>
      <c r="O2047" s="31">
        <v>44.043478260869563</v>
      </c>
      <c r="P2047" s="31">
        <v>78.541666666666671</v>
      </c>
      <c r="Q2047" s="31">
        <v>217.86521739130438</v>
      </c>
      <c r="R2047" s="31">
        <v>358.89</v>
      </c>
      <c r="S2047" s="31">
        <v>414.27500000000009</v>
      </c>
      <c r="T2047" s="31">
        <v>377.54500000000002</v>
      </c>
      <c r="U2047" s="31">
        <v>276.60555555555555</v>
      </c>
      <c r="V2047" s="31">
        <v>234.71818181818182</v>
      </c>
      <c r="W2047" s="31">
        <v>230.17499999999995</v>
      </c>
      <c r="X2047" s="31">
        <v>261.03043478260872</v>
      </c>
      <c r="Y2047" s="31">
        <v>227.4</v>
      </c>
      <c r="Z2047" s="31">
        <v>68.39500000000001</v>
      </c>
      <c r="AA2047" s="4">
        <f t="shared" si="33"/>
        <v>2789.4845344751866</v>
      </c>
      <c r="AB2047" s="32">
        <v>261</v>
      </c>
      <c r="AC2047" s="17">
        <v>0.72499999999999998</v>
      </c>
      <c r="AD2047" s="36">
        <v>0.76666666666666672</v>
      </c>
      <c r="AE2047" s="36">
        <v>0.8</v>
      </c>
      <c r="AF2047" s="36">
        <v>0.76666666666666672</v>
      </c>
      <c r="AG2047" s="36">
        <v>0.66666666666666663</v>
      </c>
      <c r="AH2047" s="36">
        <v>0.8</v>
      </c>
      <c r="AI2047" s="36">
        <v>0.66666666666666663</v>
      </c>
      <c r="AJ2047" s="36">
        <v>0.6</v>
      </c>
      <c r="AK2047" s="36">
        <v>0.73333333333333328</v>
      </c>
      <c r="AL2047" s="36">
        <v>0.8</v>
      </c>
      <c r="AM2047" s="36">
        <v>0.76666666666666672</v>
      </c>
      <c r="AN2047" s="36">
        <v>0.66666666666666663</v>
      </c>
      <c r="AO2047" s="36">
        <v>0.66666666666666663</v>
      </c>
      <c r="AP2047" s="33" t="str">
        <f t="shared" si="34"/>
        <v>-</v>
      </c>
      <c r="AQ2047" s="55" t="str">
        <f t="shared" si="35"/>
        <v>-</v>
      </c>
      <c r="AR2047" s="56" t="str">
        <f t="shared" si="36"/>
        <v>&gt;=50%</v>
      </c>
      <c r="AS2047" s="34" t="s">
        <v>1890</v>
      </c>
      <c r="AT2047" s="112" t="s">
        <v>5206</v>
      </c>
    </row>
    <row r="2048" spans="1:46" ht="15.75" customHeight="1" x14ac:dyDescent="0.25">
      <c r="A2048" s="6">
        <v>32075050</v>
      </c>
      <c r="B2048" s="7" t="s">
        <v>56</v>
      </c>
      <c r="C2048" s="7" t="s">
        <v>1265</v>
      </c>
      <c r="D2048" s="7" t="s">
        <v>1265</v>
      </c>
      <c r="E2048" s="7" t="s">
        <v>1236</v>
      </c>
      <c r="F2048" s="7">
        <v>3</v>
      </c>
      <c r="G2048" s="7">
        <v>556</v>
      </c>
      <c r="H2048" s="7">
        <v>-74.043000000000006</v>
      </c>
      <c r="I2048" s="29">
        <v>3.38008</v>
      </c>
      <c r="J2048" s="6" t="s">
        <v>1908</v>
      </c>
      <c r="K2048" s="30">
        <v>30665</v>
      </c>
      <c r="L2048" s="30"/>
      <c r="M2048" s="7" t="s">
        <v>1911</v>
      </c>
      <c r="N2048" s="29" t="s">
        <v>1910</v>
      </c>
      <c r="O2048" s="31">
        <v>62.695454545454552</v>
      </c>
      <c r="P2048" s="31">
        <v>79.827999999999989</v>
      </c>
      <c r="Q2048" s="31">
        <v>223.90384615384619</v>
      </c>
      <c r="R2048" s="31">
        <v>388.75833333333327</v>
      </c>
      <c r="S2048" s="31">
        <v>409.06363636363642</v>
      </c>
      <c r="T2048" s="31">
        <v>386.80434782608694</v>
      </c>
      <c r="U2048" s="31">
        <v>342.16666666666669</v>
      </c>
      <c r="V2048" s="31">
        <v>272.36190476190473</v>
      </c>
      <c r="W2048" s="31">
        <v>269.72916666666669</v>
      </c>
      <c r="X2048" s="31">
        <v>264.55652173913046</v>
      </c>
      <c r="Y2048" s="31">
        <v>224.52</v>
      </c>
      <c r="Z2048" s="31">
        <v>95.647999999999996</v>
      </c>
      <c r="AA2048" s="4">
        <f t="shared" si="33"/>
        <v>3020.0358780567258</v>
      </c>
      <c r="AB2048" s="32">
        <v>281</v>
      </c>
      <c r="AC2048" s="17">
        <v>0.78055555555555556</v>
      </c>
      <c r="AD2048" s="36">
        <v>0.73333333333333328</v>
      </c>
      <c r="AE2048" s="36">
        <v>0.83333333333333337</v>
      </c>
      <c r="AF2048" s="36">
        <v>0.8666666666666667</v>
      </c>
      <c r="AG2048" s="36">
        <v>0.8</v>
      </c>
      <c r="AH2048" s="36">
        <v>0.73333333333333328</v>
      </c>
      <c r="AI2048" s="36">
        <v>0.76666666666666672</v>
      </c>
      <c r="AJ2048" s="36">
        <v>0.7</v>
      </c>
      <c r="AK2048" s="36">
        <v>0.7</v>
      </c>
      <c r="AL2048" s="36">
        <v>0.8</v>
      </c>
      <c r="AM2048" s="36">
        <v>0.76666666666666672</v>
      </c>
      <c r="AN2048" s="36">
        <v>0.83333333333333337</v>
      </c>
      <c r="AO2048" s="36">
        <v>0.83333333333333337</v>
      </c>
      <c r="AP2048" s="33" t="str">
        <f t="shared" si="34"/>
        <v>-</v>
      </c>
      <c r="AQ2048" s="55" t="str">
        <f t="shared" si="35"/>
        <v>-</v>
      </c>
      <c r="AR2048" s="56" t="str">
        <f t="shared" si="36"/>
        <v>&gt;=50%</v>
      </c>
      <c r="AT2048" s="112" t="s">
        <v>5206</v>
      </c>
    </row>
    <row r="2049" spans="1:46" ht="15.75" customHeight="1" x14ac:dyDescent="0.25">
      <c r="A2049" s="6">
        <v>32075060</v>
      </c>
      <c r="B2049" s="7" t="s">
        <v>56</v>
      </c>
      <c r="C2049" s="7" t="s">
        <v>2726</v>
      </c>
      <c r="D2049" s="7" t="s">
        <v>1253</v>
      </c>
      <c r="E2049" s="7" t="s">
        <v>1236</v>
      </c>
      <c r="F2049" s="7">
        <v>3</v>
      </c>
      <c r="G2049" s="7">
        <v>280</v>
      </c>
      <c r="H2049" s="7">
        <v>-73.7</v>
      </c>
      <c r="I2049" s="29">
        <v>3.3666666699999999</v>
      </c>
      <c r="J2049" s="6" t="s">
        <v>1890</v>
      </c>
      <c r="K2049" s="30">
        <v>31517</v>
      </c>
      <c r="L2049" s="30">
        <v>38472</v>
      </c>
      <c r="M2049" s="7" t="s">
        <v>1911</v>
      </c>
      <c r="N2049" s="29" t="s">
        <v>1910</v>
      </c>
      <c r="O2049" s="31">
        <v>27.707142857142859</v>
      </c>
      <c r="P2049" s="31">
        <v>70.713333333333338</v>
      </c>
      <c r="Q2049" s="31">
        <v>154.15</v>
      </c>
      <c r="R2049" s="31">
        <v>310.94166666666666</v>
      </c>
      <c r="S2049" s="31">
        <v>409.26363636363635</v>
      </c>
      <c r="T2049" s="31">
        <v>328.14285714285705</v>
      </c>
      <c r="U2049" s="31">
        <v>255.81538461538463</v>
      </c>
      <c r="V2049" s="31">
        <v>163.74545454545455</v>
      </c>
      <c r="W2049" s="31">
        <v>199.02142857142857</v>
      </c>
      <c r="X2049" s="31">
        <v>247.14615384615385</v>
      </c>
      <c r="Y2049" s="31">
        <v>182.63333333333333</v>
      </c>
      <c r="Z2049" s="31">
        <v>67.308333333333337</v>
      </c>
      <c r="AA2049" s="4">
        <f t="shared" si="33"/>
        <v>2416.5887246087245</v>
      </c>
      <c r="AB2049" s="32">
        <v>155</v>
      </c>
      <c r="AC2049" s="17">
        <v>0.43055555555555558</v>
      </c>
      <c r="AD2049" s="36">
        <v>0.46666666666666667</v>
      </c>
      <c r="AE2049" s="36">
        <v>0.5</v>
      </c>
      <c r="AF2049" s="36">
        <v>0.46666666666666667</v>
      </c>
      <c r="AG2049" s="36">
        <v>0.4</v>
      </c>
      <c r="AH2049" s="36">
        <v>0.36666666666666664</v>
      </c>
      <c r="AI2049" s="36">
        <v>0.46666666666666667</v>
      </c>
      <c r="AJ2049" s="36">
        <v>0.43333333333333335</v>
      </c>
      <c r="AK2049" s="36">
        <v>0.36666666666666664</v>
      </c>
      <c r="AL2049" s="36">
        <v>0.46666666666666667</v>
      </c>
      <c r="AM2049" s="36">
        <v>0.43333333333333335</v>
      </c>
      <c r="AN2049" s="36">
        <v>0.4</v>
      </c>
      <c r="AO2049" s="36">
        <v>0.4</v>
      </c>
      <c r="AP2049" s="33" t="str">
        <f t="shared" si="34"/>
        <v>-</v>
      </c>
      <c r="AQ2049" s="55" t="str">
        <f t="shared" si="35"/>
        <v>-</v>
      </c>
      <c r="AR2049" s="56" t="str">
        <f t="shared" si="36"/>
        <v>-</v>
      </c>
      <c r="AS2049" s="34" t="s">
        <v>1890</v>
      </c>
      <c r="AT2049" s="122" t="s">
        <v>5208</v>
      </c>
    </row>
    <row r="2050" spans="1:46" ht="15.75" customHeight="1" x14ac:dyDescent="0.25">
      <c r="A2050" s="6">
        <v>32075080</v>
      </c>
      <c r="B2050" s="7" t="s">
        <v>56</v>
      </c>
      <c r="C2050" s="7" t="s">
        <v>1268</v>
      </c>
      <c r="D2050" s="7" t="s">
        <v>1268</v>
      </c>
      <c r="E2050" s="7" t="s">
        <v>1236</v>
      </c>
      <c r="F2050" s="7">
        <v>3</v>
      </c>
      <c r="G2050" s="7">
        <v>245</v>
      </c>
      <c r="H2050" s="7">
        <v>-73.373194439999992</v>
      </c>
      <c r="I2050" s="29">
        <v>3.2676944399999996</v>
      </c>
      <c r="J2050" s="6" t="s">
        <v>1890</v>
      </c>
      <c r="K2050" s="30">
        <v>33160.791666666664</v>
      </c>
      <c r="L2050" s="30">
        <v>43518.175578703704</v>
      </c>
      <c r="M2050" s="7" t="s">
        <v>1911</v>
      </c>
      <c r="N2050" s="29" t="s">
        <v>1910</v>
      </c>
      <c r="O2050" s="31">
        <v>31.745833333333334</v>
      </c>
      <c r="P2050" s="31">
        <v>77.395833333333329</v>
      </c>
      <c r="Q2050" s="31">
        <v>192.54285714285712</v>
      </c>
      <c r="R2050" s="31">
        <v>366.79545454545456</v>
      </c>
      <c r="S2050" s="31">
        <v>399.3684210526315</v>
      </c>
      <c r="T2050" s="31">
        <v>405.46666666666675</v>
      </c>
      <c r="U2050" s="31">
        <v>300.15000000000003</v>
      </c>
      <c r="V2050" s="31">
        <v>246.83181818181819</v>
      </c>
      <c r="W2050" s="31">
        <v>233.82608695652169</v>
      </c>
      <c r="X2050" s="31">
        <v>235.99130434782606</v>
      </c>
      <c r="Y2050" s="31">
        <v>192.32631578947371</v>
      </c>
      <c r="Z2050" s="31">
        <v>67.240909090909085</v>
      </c>
      <c r="AA2050" s="4">
        <f t="shared" si="33"/>
        <v>2749.6815004408249</v>
      </c>
      <c r="AB2050" s="32">
        <v>257</v>
      </c>
      <c r="AC2050" s="17">
        <v>0.71388888888888891</v>
      </c>
      <c r="AD2050" s="36">
        <v>0.8</v>
      </c>
      <c r="AE2050" s="36">
        <v>0.8</v>
      </c>
      <c r="AF2050" s="36">
        <v>0.7</v>
      </c>
      <c r="AG2050" s="36">
        <v>0.73333333333333328</v>
      </c>
      <c r="AH2050" s="36">
        <v>0.6333333333333333</v>
      </c>
      <c r="AI2050" s="36">
        <v>0.6</v>
      </c>
      <c r="AJ2050" s="36">
        <v>0.66666666666666663</v>
      </c>
      <c r="AK2050" s="36">
        <v>0.73333333333333328</v>
      </c>
      <c r="AL2050" s="36">
        <v>0.76666666666666672</v>
      </c>
      <c r="AM2050" s="36">
        <v>0.76666666666666672</v>
      </c>
      <c r="AN2050" s="36">
        <v>0.6333333333333333</v>
      </c>
      <c r="AO2050" s="36">
        <v>0.73333333333333328</v>
      </c>
      <c r="AP2050" s="33" t="str">
        <f t="shared" si="34"/>
        <v>-</v>
      </c>
      <c r="AQ2050" s="55" t="str">
        <f t="shared" si="35"/>
        <v>-</v>
      </c>
      <c r="AR2050" s="56" t="str">
        <f t="shared" si="36"/>
        <v>&gt;=50%</v>
      </c>
      <c r="AS2050" s="34" t="s">
        <v>1890</v>
      </c>
      <c r="AT2050" s="120" t="s">
        <v>5204</v>
      </c>
    </row>
    <row r="2051" spans="1:46" ht="15.75" customHeight="1" x14ac:dyDescent="0.25">
      <c r="A2051" s="6">
        <v>32080010</v>
      </c>
      <c r="B2051" s="7" t="s">
        <v>26</v>
      </c>
      <c r="C2051" s="7" t="s">
        <v>1272</v>
      </c>
      <c r="D2051" s="7" t="s">
        <v>1273</v>
      </c>
      <c r="E2051" s="7" t="s">
        <v>1236</v>
      </c>
      <c r="F2051" s="7">
        <v>3</v>
      </c>
      <c r="G2051" s="7">
        <v>230</v>
      </c>
      <c r="H2051" s="7">
        <v>-73.209999999999994</v>
      </c>
      <c r="I2051" s="29">
        <v>2.94</v>
      </c>
      <c r="J2051" s="6" t="s">
        <v>1908</v>
      </c>
      <c r="K2051" s="30">
        <v>29082</v>
      </c>
      <c r="L2051" s="30"/>
      <c r="M2051" s="7" t="s">
        <v>1911</v>
      </c>
      <c r="N2051" s="29" t="s">
        <v>1910</v>
      </c>
      <c r="O2051" s="31">
        <v>42.103448275862071</v>
      </c>
      <c r="P2051" s="31">
        <v>82.933333333333337</v>
      </c>
      <c r="Q2051" s="31">
        <v>182.9</v>
      </c>
      <c r="R2051" s="31">
        <v>361.28571428571428</v>
      </c>
      <c r="S2051" s="31">
        <v>399</v>
      </c>
      <c r="T2051" s="31">
        <v>370.32142857142856</v>
      </c>
      <c r="U2051" s="31">
        <v>294.67857142857144</v>
      </c>
      <c r="V2051" s="31">
        <v>240.3</v>
      </c>
      <c r="W2051" s="31">
        <v>208.06896551724137</v>
      </c>
      <c r="X2051" s="31">
        <v>254.66666666666666</v>
      </c>
      <c r="Y2051" s="31">
        <v>229.66666666666666</v>
      </c>
      <c r="Z2051" s="31">
        <v>90</v>
      </c>
      <c r="AA2051" s="4">
        <f t="shared" si="33"/>
        <v>2755.9247947454837</v>
      </c>
      <c r="AB2051" s="32">
        <v>351</v>
      </c>
      <c r="AC2051" s="17">
        <v>0.97499999999999998</v>
      </c>
      <c r="AD2051" s="36">
        <v>0.96666666666666667</v>
      </c>
      <c r="AE2051" s="36">
        <v>1</v>
      </c>
      <c r="AF2051" s="36">
        <v>1</v>
      </c>
      <c r="AG2051" s="36">
        <v>0.93333333333333335</v>
      </c>
      <c r="AH2051" s="36">
        <v>0.96666666666666667</v>
      </c>
      <c r="AI2051" s="36">
        <v>0.93333333333333335</v>
      </c>
      <c r="AJ2051" s="36">
        <v>0.93333333333333335</v>
      </c>
      <c r="AK2051" s="36">
        <v>1</v>
      </c>
      <c r="AL2051" s="36">
        <v>0.96666666666666667</v>
      </c>
      <c r="AM2051" s="36">
        <v>1</v>
      </c>
      <c r="AN2051" s="36">
        <v>1</v>
      </c>
      <c r="AO2051" s="36">
        <v>1</v>
      </c>
      <c r="AP2051" s="33" t="str">
        <f t="shared" si="34"/>
        <v>&gt;=80%</v>
      </c>
      <c r="AQ2051" s="55" t="str">
        <f t="shared" si="35"/>
        <v>&gt;=75%</v>
      </c>
      <c r="AR2051" s="56" t="str">
        <f t="shared" si="36"/>
        <v>&gt;=50%</v>
      </c>
      <c r="AT2051" s="121">
        <v>0.8</v>
      </c>
    </row>
    <row r="2052" spans="1:46" ht="15.75" customHeight="1" x14ac:dyDescent="0.25">
      <c r="A2052" s="6">
        <v>32080040</v>
      </c>
      <c r="B2052" s="7" t="s">
        <v>26</v>
      </c>
      <c r="C2052" s="7" t="s">
        <v>2727</v>
      </c>
      <c r="D2052" s="7" t="s">
        <v>2728</v>
      </c>
      <c r="E2052" s="7" t="s">
        <v>1236</v>
      </c>
      <c r="F2052" s="7">
        <v>3</v>
      </c>
      <c r="G2052" s="7">
        <v>235</v>
      </c>
      <c r="H2052" s="7">
        <v>-72.809333329999987</v>
      </c>
      <c r="I2052" s="29">
        <v>2.8333333299999999</v>
      </c>
      <c r="J2052" s="6" t="s">
        <v>1890</v>
      </c>
      <c r="K2052" s="30">
        <v>30665</v>
      </c>
      <c r="L2052" s="30">
        <v>36860</v>
      </c>
      <c r="M2052" s="7" t="s">
        <v>1911</v>
      </c>
      <c r="N2052" s="29" t="s">
        <v>1910</v>
      </c>
      <c r="O2052" s="31">
        <v>56</v>
      </c>
      <c r="P2052" s="31">
        <v>115.9</v>
      </c>
      <c r="Q2052" s="31">
        <v>168</v>
      </c>
      <c r="R2052" s="31">
        <v>302.5</v>
      </c>
      <c r="S2052" s="31">
        <v>427.77777777777777</v>
      </c>
      <c r="T2052" s="31">
        <v>390.55555555555554</v>
      </c>
      <c r="U2052" s="31">
        <v>354</v>
      </c>
      <c r="V2052" s="31">
        <v>281.3</v>
      </c>
      <c r="W2052" s="31">
        <v>230.8</v>
      </c>
      <c r="X2052" s="31">
        <v>288.44444444444446</v>
      </c>
      <c r="Y2052" s="31">
        <v>225.1</v>
      </c>
      <c r="Z2052" s="31">
        <v>90.111111111111114</v>
      </c>
      <c r="AA2052" s="4">
        <f t="shared" si="33"/>
        <v>2930.4888888888891</v>
      </c>
      <c r="AB2052" s="32">
        <v>114</v>
      </c>
      <c r="AC2052" s="17">
        <v>0.31666666666666665</v>
      </c>
      <c r="AD2052" s="36">
        <v>0.33333333333333331</v>
      </c>
      <c r="AE2052" s="36">
        <v>0.33333333333333331</v>
      </c>
      <c r="AF2052" s="36">
        <v>0.3</v>
      </c>
      <c r="AG2052" s="36">
        <v>0.33333333333333331</v>
      </c>
      <c r="AH2052" s="36">
        <v>0.3</v>
      </c>
      <c r="AI2052" s="36">
        <v>0.3</v>
      </c>
      <c r="AJ2052" s="36">
        <v>0.3</v>
      </c>
      <c r="AK2052" s="36">
        <v>0.33333333333333331</v>
      </c>
      <c r="AL2052" s="36">
        <v>0.33333333333333331</v>
      </c>
      <c r="AM2052" s="36">
        <v>0.3</v>
      </c>
      <c r="AN2052" s="36">
        <v>0.33333333333333331</v>
      </c>
      <c r="AO2052" s="36">
        <v>0.3</v>
      </c>
      <c r="AP2052" s="33" t="str">
        <f t="shared" si="34"/>
        <v>-</v>
      </c>
      <c r="AQ2052" s="55" t="str">
        <f t="shared" si="35"/>
        <v>-</v>
      </c>
      <c r="AR2052" s="56" t="str">
        <f t="shared" si="36"/>
        <v>-</v>
      </c>
      <c r="AS2052" s="34" t="s">
        <v>1890</v>
      </c>
      <c r="AT2052" s="122" t="s">
        <v>5208</v>
      </c>
    </row>
    <row r="2053" spans="1:46" ht="15.75" customHeight="1" x14ac:dyDescent="0.25">
      <c r="A2053" s="6">
        <v>32087040</v>
      </c>
      <c r="B2053" s="7" t="s">
        <v>602</v>
      </c>
      <c r="C2053" s="7" t="s">
        <v>2729</v>
      </c>
      <c r="D2053" s="7" t="s">
        <v>1273</v>
      </c>
      <c r="E2053" s="7" t="s">
        <v>1236</v>
      </c>
      <c r="F2053" s="7">
        <v>3</v>
      </c>
      <c r="G2053" s="7">
        <v>184</v>
      </c>
      <c r="H2053" s="7">
        <v>-73.083333329999988</v>
      </c>
      <c r="I2053" s="29">
        <v>2.8333333299999999</v>
      </c>
      <c r="J2053" s="6" t="s">
        <v>1890</v>
      </c>
      <c r="K2053" s="30">
        <v>30362</v>
      </c>
      <c r="L2053" s="30">
        <v>38610</v>
      </c>
      <c r="M2053" s="7" t="s">
        <v>1911</v>
      </c>
      <c r="N2053" s="29" t="s">
        <v>1910</v>
      </c>
      <c r="O2053" s="31">
        <v>39.18181818181818</v>
      </c>
      <c r="P2053" s="31">
        <v>117.1</v>
      </c>
      <c r="Q2053" s="31">
        <v>229.18181818181819</v>
      </c>
      <c r="R2053" s="31">
        <v>348.18181818181819</v>
      </c>
      <c r="S2053" s="31">
        <v>443.18181818181819</v>
      </c>
      <c r="T2053" s="31">
        <v>368.81818181818181</v>
      </c>
      <c r="U2053" s="31">
        <v>361.3</v>
      </c>
      <c r="V2053" s="31">
        <v>291.2</v>
      </c>
      <c r="W2053" s="31">
        <v>240.44444444444446</v>
      </c>
      <c r="X2053" s="31">
        <v>303.5</v>
      </c>
      <c r="Y2053" s="31">
        <v>232.3</v>
      </c>
      <c r="Z2053" s="31">
        <v>103.4</v>
      </c>
      <c r="AA2053" s="4">
        <f t="shared" si="33"/>
        <v>3077.789898989899</v>
      </c>
      <c r="AB2053" s="32">
        <v>124</v>
      </c>
      <c r="AC2053" s="17">
        <v>0.34444444444444444</v>
      </c>
      <c r="AD2053" s="36">
        <v>0.36666666666666664</v>
      </c>
      <c r="AE2053" s="36">
        <v>0.33333333333333331</v>
      </c>
      <c r="AF2053" s="36">
        <v>0.36666666666666664</v>
      </c>
      <c r="AG2053" s="36">
        <v>0.36666666666666664</v>
      </c>
      <c r="AH2053" s="36">
        <v>0.36666666666666664</v>
      </c>
      <c r="AI2053" s="36">
        <v>0.36666666666666664</v>
      </c>
      <c r="AJ2053" s="36">
        <v>0.33333333333333331</v>
      </c>
      <c r="AK2053" s="36">
        <v>0.33333333333333331</v>
      </c>
      <c r="AL2053" s="36">
        <v>0.3</v>
      </c>
      <c r="AM2053" s="36">
        <v>0.33333333333333331</v>
      </c>
      <c r="AN2053" s="36">
        <v>0.33333333333333331</v>
      </c>
      <c r="AO2053" s="36">
        <v>0.33333333333333331</v>
      </c>
      <c r="AP2053" s="33" t="str">
        <f t="shared" si="34"/>
        <v>-</v>
      </c>
      <c r="AQ2053" s="55" t="str">
        <f t="shared" si="35"/>
        <v>-</v>
      </c>
      <c r="AR2053" s="56" t="str">
        <f t="shared" si="36"/>
        <v>-</v>
      </c>
      <c r="AS2053" s="34" t="s">
        <v>1890</v>
      </c>
      <c r="AT2053" s="122" t="s">
        <v>5208</v>
      </c>
    </row>
    <row r="2054" spans="1:46" ht="15.75" customHeight="1" x14ac:dyDescent="0.25">
      <c r="A2054" s="6">
        <v>32097010</v>
      </c>
      <c r="B2054" s="7" t="s">
        <v>23</v>
      </c>
      <c r="C2054" s="7" t="s">
        <v>1263</v>
      </c>
      <c r="D2054" s="7" t="s">
        <v>1264</v>
      </c>
      <c r="E2054" s="7" t="s">
        <v>1236</v>
      </c>
      <c r="F2054" s="7">
        <v>3</v>
      </c>
      <c r="G2054" s="7">
        <v>158</v>
      </c>
      <c r="H2054" s="7">
        <v>-72.130111110000001</v>
      </c>
      <c r="I2054" s="29">
        <v>2.8897222199999999</v>
      </c>
      <c r="J2054" s="6" t="s">
        <v>1908</v>
      </c>
      <c r="K2054" s="30">
        <v>30390</v>
      </c>
      <c r="L2054" s="30"/>
      <c r="M2054" s="7" t="s">
        <v>1911</v>
      </c>
      <c r="N2054" s="29" t="s">
        <v>1910</v>
      </c>
      <c r="O2054" s="31">
        <v>52.884615384615387</v>
      </c>
      <c r="P2054" s="31">
        <v>85.333333333333329</v>
      </c>
      <c r="Q2054" s="31">
        <v>192.69230769230768</v>
      </c>
      <c r="R2054" s="31">
        <v>332.75</v>
      </c>
      <c r="S2054" s="31">
        <v>398.2925925925926</v>
      </c>
      <c r="T2054" s="31">
        <v>393.98461538461538</v>
      </c>
      <c r="U2054" s="31">
        <v>363.06538461538463</v>
      </c>
      <c r="V2054" s="31">
        <v>274.737037037037</v>
      </c>
      <c r="W2054" s="31">
        <v>274.084</v>
      </c>
      <c r="X2054" s="31">
        <v>249.57692307692307</v>
      </c>
      <c r="Y2054" s="31">
        <v>239.56521739130434</v>
      </c>
      <c r="Z2054" s="31">
        <v>110.08333333333333</v>
      </c>
      <c r="AA2054" s="4">
        <f t="shared" si="33"/>
        <v>2967.0493598414469</v>
      </c>
      <c r="AB2054" s="32">
        <v>311</v>
      </c>
      <c r="AC2054" s="17">
        <v>0.86388888888888893</v>
      </c>
      <c r="AD2054" s="36">
        <v>0.8666666666666667</v>
      </c>
      <c r="AE2054" s="36">
        <v>0.9</v>
      </c>
      <c r="AF2054" s="36">
        <v>0.8666666666666667</v>
      </c>
      <c r="AG2054" s="36">
        <v>0.93333333333333335</v>
      </c>
      <c r="AH2054" s="36">
        <v>0.9</v>
      </c>
      <c r="AI2054" s="36">
        <v>0.8666666666666667</v>
      </c>
      <c r="AJ2054" s="36">
        <v>0.8666666666666667</v>
      </c>
      <c r="AK2054" s="36">
        <v>0.9</v>
      </c>
      <c r="AL2054" s="36">
        <v>0.83333333333333337</v>
      </c>
      <c r="AM2054" s="36">
        <v>0.8666666666666667</v>
      </c>
      <c r="AN2054" s="36">
        <v>0.76666666666666672</v>
      </c>
      <c r="AO2054" s="36">
        <v>0.8</v>
      </c>
      <c r="AP2054" s="33" t="str">
        <f t="shared" si="34"/>
        <v>-</v>
      </c>
      <c r="AQ2054" s="55" t="str">
        <f t="shared" si="35"/>
        <v>&gt;=75%</v>
      </c>
      <c r="AR2054" s="56" t="str">
        <f t="shared" si="36"/>
        <v>&gt;=50%</v>
      </c>
      <c r="AT2054" s="112" t="s">
        <v>5206</v>
      </c>
    </row>
    <row r="2055" spans="1:46" ht="15.75" customHeight="1" x14ac:dyDescent="0.25">
      <c r="A2055" s="6">
        <v>32105080</v>
      </c>
      <c r="B2055" s="7" t="s">
        <v>72</v>
      </c>
      <c r="C2055" s="7" t="s">
        <v>2730</v>
      </c>
      <c r="D2055" s="7" t="s">
        <v>2722</v>
      </c>
      <c r="E2055" s="7" t="s">
        <v>1017</v>
      </c>
      <c r="F2055" s="7">
        <v>3</v>
      </c>
      <c r="G2055" s="7">
        <v>165</v>
      </c>
      <c r="H2055" s="7">
        <v>-72.650000000000006</v>
      </c>
      <c r="I2055" s="29">
        <v>2.5499997200000002</v>
      </c>
      <c r="J2055" s="6" t="s">
        <v>1908</v>
      </c>
      <c r="K2055" s="30">
        <v>39717</v>
      </c>
      <c r="L2055" s="30"/>
      <c r="M2055" s="35" t="s">
        <v>1909</v>
      </c>
      <c r="N2055" s="29" t="s">
        <v>1910</v>
      </c>
      <c r="O2055" s="31">
        <v>49.556521739130432</v>
      </c>
      <c r="P2055" s="31">
        <v>90.254999999999995</v>
      </c>
      <c r="Q2055" s="31">
        <v>181.31666666666669</v>
      </c>
      <c r="R2055" s="31">
        <v>326.51904761904763</v>
      </c>
      <c r="S2055" s="31">
        <v>350.17142857142852</v>
      </c>
      <c r="T2055" s="31">
        <v>365.64285714285717</v>
      </c>
      <c r="U2055" s="31">
        <v>345.10454545454547</v>
      </c>
      <c r="V2055" s="31">
        <v>296.63043478260869</v>
      </c>
      <c r="W2055" s="31">
        <v>226.19047619047615</v>
      </c>
      <c r="X2055" s="31">
        <v>259.09047619047618</v>
      </c>
      <c r="Y2055" s="31">
        <v>218.45714285714288</v>
      </c>
      <c r="Z2055" s="31">
        <v>122.94210526315787</v>
      </c>
      <c r="AA2055" s="4">
        <f t="shared" si="33"/>
        <v>2831.8767024775379</v>
      </c>
      <c r="AB2055" s="32">
        <v>251</v>
      </c>
      <c r="AC2055" s="17">
        <v>0.69722222222222219</v>
      </c>
      <c r="AD2055" s="36">
        <v>0.76666666666666672</v>
      </c>
      <c r="AE2055" s="36">
        <v>0.66666666666666663</v>
      </c>
      <c r="AF2055" s="36">
        <v>0.6</v>
      </c>
      <c r="AG2055" s="36">
        <v>0.7</v>
      </c>
      <c r="AH2055" s="36">
        <v>0.7</v>
      </c>
      <c r="AI2055" s="36">
        <v>0.7</v>
      </c>
      <c r="AJ2055" s="36">
        <v>0.73333333333333328</v>
      </c>
      <c r="AK2055" s="36">
        <v>0.76666666666666672</v>
      </c>
      <c r="AL2055" s="36">
        <v>0.7</v>
      </c>
      <c r="AM2055" s="36">
        <v>0.7</v>
      </c>
      <c r="AN2055" s="36">
        <v>0.7</v>
      </c>
      <c r="AO2055" s="36">
        <v>0.6333333333333333</v>
      </c>
      <c r="AP2055" s="33" t="str">
        <f t="shared" si="34"/>
        <v>-</v>
      </c>
      <c r="AQ2055" s="55" t="str">
        <f t="shared" si="35"/>
        <v>-</v>
      </c>
      <c r="AR2055" s="56" t="str">
        <f t="shared" si="36"/>
        <v>&gt;=50%</v>
      </c>
      <c r="AS2055" s="34" t="s">
        <v>1889</v>
      </c>
      <c r="AT2055" s="122" t="s">
        <v>5208</v>
      </c>
    </row>
    <row r="2056" spans="1:46" ht="15.75" customHeight="1" x14ac:dyDescent="0.25">
      <c r="A2056" s="6">
        <v>32110010</v>
      </c>
      <c r="B2056" s="7" t="s">
        <v>26</v>
      </c>
      <c r="C2056" s="7" t="s">
        <v>1978</v>
      </c>
      <c r="D2056" s="7" t="s">
        <v>1854</v>
      </c>
      <c r="E2056" s="7" t="s">
        <v>1855</v>
      </c>
      <c r="F2056" s="7">
        <v>3</v>
      </c>
      <c r="G2056" s="7">
        <v>125</v>
      </c>
      <c r="H2056" s="7">
        <v>-70.666666669999998</v>
      </c>
      <c r="I2056" s="29">
        <v>2.78333333</v>
      </c>
      <c r="J2056" s="6" t="s">
        <v>1890</v>
      </c>
      <c r="K2056" s="30">
        <v>30787</v>
      </c>
      <c r="L2056" s="30">
        <v>37315</v>
      </c>
      <c r="M2056" s="7" t="s">
        <v>1911</v>
      </c>
      <c r="N2056" s="29" t="s">
        <v>1910</v>
      </c>
      <c r="O2056" s="31">
        <v>80.510000000000005</v>
      </c>
      <c r="P2056" s="31">
        <v>131.29999999999998</v>
      </c>
      <c r="Q2056" s="31">
        <v>114.36363636363636</v>
      </c>
      <c r="R2056" s="31">
        <v>310.64545454545453</v>
      </c>
      <c r="S2056" s="31">
        <v>406.55555555555554</v>
      </c>
      <c r="T2056" s="31">
        <v>344.11111111111109</v>
      </c>
      <c r="U2056" s="31">
        <v>378.72727272727275</v>
      </c>
      <c r="V2056" s="31">
        <v>286.36363636363637</v>
      </c>
      <c r="W2056" s="31">
        <v>235.09090909090909</v>
      </c>
      <c r="X2056" s="31">
        <v>247</v>
      </c>
      <c r="Y2056" s="31">
        <v>180</v>
      </c>
      <c r="Z2056" s="31">
        <v>163</v>
      </c>
      <c r="AA2056" s="4">
        <f t="shared" si="33"/>
        <v>2877.6675757575758</v>
      </c>
      <c r="AB2056" s="32">
        <v>124</v>
      </c>
      <c r="AC2056" s="17">
        <v>0.34444444444444444</v>
      </c>
      <c r="AD2056" s="36">
        <v>0.33333333333333331</v>
      </c>
      <c r="AE2056" s="36">
        <v>0.4</v>
      </c>
      <c r="AF2056" s="36">
        <v>0.36666666666666664</v>
      </c>
      <c r="AG2056" s="36">
        <v>0.36666666666666664</v>
      </c>
      <c r="AH2056" s="36">
        <v>0.3</v>
      </c>
      <c r="AI2056" s="36">
        <v>0.3</v>
      </c>
      <c r="AJ2056" s="36">
        <v>0.36666666666666664</v>
      </c>
      <c r="AK2056" s="36">
        <v>0.36666666666666664</v>
      </c>
      <c r="AL2056" s="36">
        <v>0.36666666666666664</v>
      </c>
      <c r="AM2056" s="36">
        <v>0.33333333333333331</v>
      </c>
      <c r="AN2056" s="36">
        <v>0.33333333333333331</v>
      </c>
      <c r="AO2056" s="36">
        <v>0.3</v>
      </c>
      <c r="AP2056" s="33" t="str">
        <f t="shared" si="34"/>
        <v>-</v>
      </c>
      <c r="AQ2056" s="55" t="str">
        <f t="shared" si="35"/>
        <v>-</v>
      </c>
      <c r="AR2056" s="56" t="str">
        <f t="shared" si="36"/>
        <v>-</v>
      </c>
      <c r="AS2056" s="34" t="s">
        <v>1890</v>
      </c>
      <c r="AT2056" s="122" t="s">
        <v>5208</v>
      </c>
    </row>
    <row r="2057" spans="1:46" ht="15.75" customHeight="1" x14ac:dyDescent="0.25">
      <c r="A2057" s="6">
        <v>32120010</v>
      </c>
      <c r="B2057" s="7" t="s">
        <v>26</v>
      </c>
      <c r="C2057" s="7" t="s">
        <v>2731</v>
      </c>
      <c r="D2057" s="7" t="s">
        <v>1281</v>
      </c>
      <c r="E2057" s="7" t="s">
        <v>1236</v>
      </c>
      <c r="F2057" s="7">
        <v>3</v>
      </c>
      <c r="G2057" s="7">
        <v>168</v>
      </c>
      <c r="H2057" s="7">
        <v>-72.369777779999993</v>
      </c>
      <c r="I2057" s="29">
        <v>3.7340833299999998</v>
      </c>
      <c r="J2057" s="6" t="s">
        <v>1890</v>
      </c>
      <c r="K2057" s="30">
        <v>30665</v>
      </c>
      <c r="L2057" s="30">
        <v>43311.494317129633</v>
      </c>
      <c r="M2057" s="7" t="s">
        <v>1911</v>
      </c>
      <c r="N2057" s="29" t="s">
        <v>1910</v>
      </c>
      <c r="O2057" s="31">
        <v>60.962499999999999</v>
      </c>
      <c r="P2057" s="31">
        <v>63.1</v>
      </c>
      <c r="Q2057" s="31">
        <v>138.19999999999999</v>
      </c>
      <c r="R2057" s="31">
        <v>329.5</v>
      </c>
      <c r="S2057" s="31">
        <v>352.52941176470586</v>
      </c>
      <c r="T2057" s="31">
        <v>377.625</v>
      </c>
      <c r="U2057" s="31">
        <v>356.8235294117647</v>
      </c>
      <c r="V2057" s="31">
        <v>282.875</v>
      </c>
      <c r="W2057" s="31">
        <v>243.28571428571428</v>
      </c>
      <c r="X2057" s="31">
        <v>223.92307692307693</v>
      </c>
      <c r="Y2057" s="31">
        <v>235.42857142857142</v>
      </c>
      <c r="Z2057" s="31">
        <v>74.84615384615384</v>
      </c>
      <c r="AA2057" s="4">
        <f t="shared" si="33"/>
        <v>2739.0989576599873</v>
      </c>
      <c r="AB2057" s="32">
        <v>183</v>
      </c>
      <c r="AC2057" s="17">
        <v>0.5083333333333333</v>
      </c>
      <c r="AD2057" s="36">
        <v>0.53333333333333333</v>
      </c>
      <c r="AE2057" s="36">
        <v>0.53333333333333333</v>
      </c>
      <c r="AF2057" s="36">
        <v>0.5</v>
      </c>
      <c r="AG2057" s="36">
        <v>0.53333333333333333</v>
      </c>
      <c r="AH2057" s="36">
        <v>0.56666666666666665</v>
      </c>
      <c r="AI2057" s="36">
        <v>0.53333333333333333</v>
      </c>
      <c r="AJ2057" s="36">
        <v>0.56666666666666665</v>
      </c>
      <c r="AK2057" s="36">
        <v>0.53333333333333333</v>
      </c>
      <c r="AL2057" s="36">
        <v>0.46666666666666667</v>
      </c>
      <c r="AM2057" s="36">
        <v>0.43333333333333335</v>
      </c>
      <c r="AN2057" s="36">
        <v>0.46666666666666667</v>
      </c>
      <c r="AO2057" s="36">
        <v>0.43333333333333335</v>
      </c>
      <c r="AP2057" s="33" t="str">
        <f t="shared" si="34"/>
        <v>-</v>
      </c>
      <c r="AQ2057" s="55" t="str">
        <f t="shared" si="35"/>
        <v>-</v>
      </c>
      <c r="AR2057" s="56" t="str">
        <f t="shared" si="36"/>
        <v>-</v>
      </c>
      <c r="AS2057" s="34" t="s">
        <v>1890</v>
      </c>
      <c r="AT2057" s="122" t="s">
        <v>5208</v>
      </c>
    </row>
    <row r="2058" spans="1:46" ht="15.75" customHeight="1" x14ac:dyDescent="0.25">
      <c r="A2058" s="6">
        <v>32147010</v>
      </c>
      <c r="B2058" s="7" t="s">
        <v>23</v>
      </c>
      <c r="C2058" s="7" t="s">
        <v>2732</v>
      </c>
      <c r="D2058" s="7" t="s">
        <v>1854</v>
      </c>
      <c r="E2058" s="7" t="s">
        <v>1855</v>
      </c>
      <c r="F2058" s="7">
        <v>3</v>
      </c>
      <c r="G2058" s="7">
        <v>104</v>
      </c>
      <c r="H2058" s="7">
        <v>-70.116666670000001</v>
      </c>
      <c r="I2058" s="29">
        <v>3.4</v>
      </c>
      <c r="J2058" s="6" t="s">
        <v>1890</v>
      </c>
      <c r="K2058" s="30">
        <v>30390</v>
      </c>
      <c r="L2058" s="30">
        <v>34469</v>
      </c>
      <c r="M2058" s="7" t="s">
        <v>1911</v>
      </c>
      <c r="N2058" s="29" t="s">
        <v>1910</v>
      </c>
      <c r="O2058" s="31">
        <v>56.95</v>
      </c>
      <c r="P2058" s="31">
        <v>58</v>
      </c>
      <c r="Q2058" s="31">
        <v>128.17500000000001</v>
      </c>
      <c r="R2058" s="31">
        <v>258.66666666666669</v>
      </c>
      <c r="S2058" s="31">
        <v>249</v>
      </c>
      <c r="T2058" s="31">
        <v>354.66666666666669</v>
      </c>
      <c r="U2058" s="31">
        <v>369.33333333333331</v>
      </c>
      <c r="V2058" s="31">
        <v>327</v>
      </c>
      <c r="W2058" s="31">
        <v>242.33333333333334</v>
      </c>
      <c r="X2058" s="31">
        <v>191</v>
      </c>
      <c r="Y2058" s="31">
        <v>245.66666666666666</v>
      </c>
      <c r="Z2058" s="31">
        <v>129.66666666666666</v>
      </c>
      <c r="AA2058" s="4">
        <f t="shared" si="33"/>
        <v>2610.458333333333</v>
      </c>
      <c r="AB2058" s="32">
        <v>38</v>
      </c>
      <c r="AC2058" s="17">
        <v>0.10555555555555556</v>
      </c>
      <c r="AD2058" s="36">
        <v>0.13333333333333333</v>
      </c>
      <c r="AE2058" s="36">
        <v>0.13333333333333333</v>
      </c>
      <c r="AF2058" s="36">
        <v>0.13333333333333333</v>
      </c>
      <c r="AG2058" s="36">
        <v>0.1</v>
      </c>
      <c r="AH2058" s="36">
        <v>0.1</v>
      </c>
      <c r="AI2058" s="36">
        <v>0.1</v>
      </c>
      <c r="AJ2058" s="36">
        <v>0.1</v>
      </c>
      <c r="AK2058" s="36">
        <v>0.1</v>
      </c>
      <c r="AL2058" s="36">
        <v>0.1</v>
      </c>
      <c r="AM2058" s="36">
        <v>6.6666666666666666E-2</v>
      </c>
      <c r="AN2058" s="36">
        <v>0.1</v>
      </c>
      <c r="AO2058" s="36">
        <v>0.1</v>
      </c>
      <c r="AP2058" s="33" t="str">
        <f t="shared" si="34"/>
        <v>-</v>
      </c>
      <c r="AQ2058" s="55" t="str">
        <f t="shared" si="35"/>
        <v>-</v>
      </c>
      <c r="AR2058" s="56" t="str">
        <f t="shared" si="36"/>
        <v>-</v>
      </c>
      <c r="AS2058" s="34" t="s">
        <v>1890</v>
      </c>
      <c r="AT2058" s="122" t="s">
        <v>5208</v>
      </c>
    </row>
    <row r="2059" spans="1:46" ht="15.75" customHeight="1" x14ac:dyDescent="0.25">
      <c r="A2059" s="6">
        <v>32150040</v>
      </c>
      <c r="B2059" s="7" t="s">
        <v>26</v>
      </c>
      <c r="C2059" s="7" t="s">
        <v>842</v>
      </c>
      <c r="D2059" s="7" t="s">
        <v>1009</v>
      </c>
      <c r="E2059" s="7" t="s">
        <v>1010</v>
      </c>
      <c r="F2059" s="7">
        <v>3</v>
      </c>
      <c r="G2059" s="7">
        <v>100</v>
      </c>
      <c r="H2059" s="7">
        <v>-69.89</v>
      </c>
      <c r="I2059" s="29">
        <v>3.42</v>
      </c>
      <c r="J2059" s="6" t="s">
        <v>1908</v>
      </c>
      <c r="K2059" s="30">
        <v>30482</v>
      </c>
      <c r="L2059" s="30"/>
      <c r="M2059" s="7" t="s">
        <v>1911</v>
      </c>
      <c r="N2059" s="29" t="s">
        <v>1910</v>
      </c>
      <c r="O2059" s="31">
        <v>81.968965517241386</v>
      </c>
      <c r="P2059" s="31">
        <v>97.817241379310332</v>
      </c>
      <c r="Q2059" s="31">
        <v>160.47586206896551</v>
      </c>
      <c r="R2059" s="31">
        <v>301.74666666666667</v>
      </c>
      <c r="S2059" s="31">
        <v>397.53333333333336</v>
      </c>
      <c r="T2059" s="31">
        <v>396.3</v>
      </c>
      <c r="U2059" s="31">
        <v>378.63333333333333</v>
      </c>
      <c r="V2059" s="31">
        <v>325.82758620689657</v>
      </c>
      <c r="W2059" s="31">
        <v>243.96428571428572</v>
      </c>
      <c r="X2059" s="31">
        <v>234.25925925925927</v>
      </c>
      <c r="Y2059" s="31">
        <v>172.22222222222223</v>
      </c>
      <c r="Z2059" s="31">
        <v>157.92592592592592</v>
      </c>
      <c r="AA2059" s="4">
        <f t="shared" si="33"/>
        <v>2948.6746816274403</v>
      </c>
      <c r="AB2059" s="32">
        <v>345</v>
      </c>
      <c r="AC2059" s="17">
        <v>0.95833333333333337</v>
      </c>
      <c r="AD2059" s="36">
        <v>0.96666666666666667</v>
      </c>
      <c r="AE2059" s="36">
        <v>0.96666666666666667</v>
      </c>
      <c r="AF2059" s="36">
        <v>0.96666666666666667</v>
      </c>
      <c r="AG2059" s="36">
        <v>1</v>
      </c>
      <c r="AH2059" s="36">
        <v>1</v>
      </c>
      <c r="AI2059" s="36">
        <v>1</v>
      </c>
      <c r="AJ2059" s="36">
        <v>1</v>
      </c>
      <c r="AK2059" s="36">
        <v>0.96666666666666667</v>
      </c>
      <c r="AL2059" s="36">
        <v>0.93333333333333335</v>
      </c>
      <c r="AM2059" s="36">
        <v>0.9</v>
      </c>
      <c r="AN2059" s="36">
        <v>0.9</v>
      </c>
      <c r="AO2059" s="36">
        <v>0.9</v>
      </c>
      <c r="AP2059" s="33" t="str">
        <f t="shared" si="34"/>
        <v>&gt;=80%</v>
      </c>
      <c r="AQ2059" s="55" t="str">
        <f t="shared" si="35"/>
        <v>&gt;=75%</v>
      </c>
      <c r="AR2059" s="56" t="str">
        <f t="shared" si="36"/>
        <v>&gt;=50%</v>
      </c>
      <c r="AT2059" s="121">
        <v>0.8</v>
      </c>
    </row>
    <row r="2060" spans="1:46" ht="15.75" customHeight="1" x14ac:dyDescent="0.25">
      <c r="A2060" s="6">
        <v>32155010</v>
      </c>
      <c r="B2060" s="7" t="s">
        <v>56</v>
      </c>
      <c r="C2060" s="7" t="s">
        <v>2733</v>
      </c>
      <c r="D2060" s="7" t="s">
        <v>2722</v>
      </c>
      <c r="E2060" s="7" t="s">
        <v>1017</v>
      </c>
      <c r="F2060" s="7">
        <v>3</v>
      </c>
      <c r="G2060" s="7">
        <v>140</v>
      </c>
      <c r="H2060" s="7">
        <v>-70.533333329999991</v>
      </c>
      <c r="I2060" s="29">
        <v>2.8</v>
      </c>
      <c r="J2060" s="6" t="s">
        <v>1908</v>
      </c>
      <c r="K2060" s="30">
        <v>30665</v>
      </c>
      <c r="L2060" s="30"/>
      <c r="M2060" s="7" t="s">
        <v>1911</v>
      </c>
      <c r="N2060" s="29" t="s">
        <v>1910</v>
      </c>
      <c r="O2060" s="31">
        <v>95.780952380952385</v>
      </c>
      <c r="P2060" s="31">
        <v>85.6</v>
      </c>
      <c r="Q2060" s="31">
        <v>228.02857142857141</v>
      </c>
      <c r="R2060" s="31">
        <v>289.91739130434786</v>
      </c>
      <c r="S2060" s="31">
        <v>362.7240000000001</v>
      </c>
      <c r="T2060" s="31">
        <v>393.33157894736843</v>
      </c>
      <c r="U2060" s="31">
        <v>392.53478260869571</v>
      </c>
      <c r="V2060" s="31">
        <v>334.38333333333327</v>
      </c>
      <c r="W2060" s="31">
        <v>251.31363636363639</v>
      </c>
      <c r="X2060" s="31">
        <v>252.13333333333333</v>
      </c>
      <c r="Y2060" s="31">
        <v>214.64761904761906</v>
      </c>
      <c r="Z2060" s="31">
        <v>224.88888888888889</v>
      </c>
      <c r="AA2060" s="4">
        <f t="shared" si="33"/>
        <v>3125.2840876367463</v>
      </c>
      <c r="AB2060" s="32">
        <v>261</v>
      </c>
      <c r="AC2060" s="17">
        <v>0.72499999999999998</v>
      </c>
      <c r="AD2060" s="36">
        <v>0.7</v>
      </c>
      <c r="AE2060" s="36">
        <v>0.66666666666666663</v>
      </c>
      <c r="AF2060" s="36">
        <v>0.7</v>
      </c>
      <c r="AG2060" s="36">
        <v>0.76666666666666672</v>
      </c>
      <c r="AH2060" s="36">
        <v>0.83333333333333337</v>
      </c>
      <c r="AI2060" s="36">
        <v>0.6333333333333333</v>
      </c>
      <c r="AJ2060" s="36">
        <v>0.76666666666666672</v>
      </c>
      <c r="AK2060" s="36">
        <v>0.8</v>
      </c>
      <c r="AL2060" s="36">
        <v>0.73333333333333328</v>
      </c>
      <c r="AM2060" s="36">
        <v>0.8</v>
      </c>
      <c r="AN2060" s="36">
        <v>0.7</v>
      </c>
      <c r="AO2060" s="36">
        <v>0.6</v>
      </c>
      <c r="AP2060" s="33" t="str">
        <f t="shared" si="34"/>
        <v>-</v>
      </c>
      <c r="AQ2060" s="55" t="str">
        <f t="shared" si="35"/>
        <v>-</v>
      </c>
      <c r="AR2060" s="56" t="str">
        <f t="shared" si="36"/>
        <v>&gt;=50%</v>
      </c>
      <c r="AT2060" s="122" t="s">
        <v>5208</v>
      </c>
    </row>
    <row r="2061" spans="1:46" ht="15.75" customHeight="1" x14ac:dyDescent="0.25">
      <c r="A2061" s="6">
        <v>32157050</v>
      </c>
      <c r="B2061" s="7" t="s">
        <v>23</v>
      </c>
      <c r="C2061" s="7" t="s">
        <v>2734</v>
      </c>
      <c r="D2061" s="7" t="s">
        <v>1009</v>
      </c>
      <c r="E2061" s="7" t="s">
        <v>1010</v>
      </c>
      <c r="F2061" s="7">
        <v>3</v>
      </c>
      <c r="G2061" s="7">
        <v>97</v>
      </c>
      <c r="H2061" s="7">
        <v>-69.360500000000002</v>
      </c>
      <c r="I2061" s="29">
        <v>3.6706111100000003</v>
      </c>
      <c r="J2061" s="6" t="s">
        <v>1908</v>
      </c>
      <c r="K2061" s="30">
        <v>30665</v>
      </c>
      <c r="L2061" s="30">
        <v>44634.699236111112</v>
      </c>
      <c r="M2061" s="7" t="s">
        <v>1911</v>
      </c>
      <c r="N2061" s="29" t="s">
        <v>1910</v>
      </c>
      <c r="O2061" s="31">
        <v>87.607142857142861</v>
      </c>
      <c r="P2061" s="31">
        <v>106.37037037037037</v>
      </c>
      <c r="Q2061" s="31">
        <v>161.96153846153845</v>
      </c>
      <c r="R2061" s="31">
        <v>277.47826086956519</v>
      </c>
      <c r="S2061" s="31">
        <v>349.16666666666669</v>
      </c>
      <c r="T2061" s="31">
        <v>391.30434782608694</v>
      </c>
      <c r="U2061" s="31">
        <v>375.16666666666669</v>
      </c>
      <c r="V2061" s="31">
        <v>336.69230769230768</v>
      </c>
      <c r="W2061" s="31">
        <v>217.84615384615384</v>
      </c>
      <c r="X2061" s="31">
        <v>184.5</v>
      </c>
      <c r="Y2061" s="31">
        <v>196.91666666666666</v>
      </c>
      <c r="Z2061" s="31">
        <v>163.72</v>
      </c>
      <c r="AA2061" s="4">
        <f t="shared" si="33"/>
        <v>2848.7301219231654</v>
      </c>
      <c r="AB2061" s="32">
        <v>300</v>
      </c>
      <c r="AC2061" s="17">
        <v>0.83333333333333337</v>
      </c>
      <c r="AD2061" s="36">
        <v>0.93333333333333335</v>
      </c>
      <c r="AE2061" s="36">
        <v>0.9</v>
      </c>
      <c r="AF2061" s="36">
        <v>0.8666666666666667</v>
      </c>
      <c r="AG2061" s="36">
        <v>0.76666666666666672</v>
      </c>
      <c r="AH2061" s="36">
        <v>0.8</v>
      </c>
      <c r="AI2061" s="36">
        <v>0.76666666666666672</v>
      </c>
      <c r="AJ2061" s="36">
        <v>0.8</v>
      </c>
      <c r="AK2061" s="36">
        <v>0.8666666666666667</v>
      </c>
      <c r="AL2061" s="36">
        <v>0.8666666666666667</v>
      </c>
      <c r="AM2061" s="36">
        <v>0.8</v>
      </c>
      <c r="AN2061" s="36">
        <v>0.8</v>
      </c>
      <c r="AO2061" s="36">
        <v>0.83333333333333337</v>
      </c>
      <c r="AP2061" s="33" t="str">
        <f t="shared" si="34"/>
        <v>-</v>
      </c>
      <c r="AQ2061" s="55" t="str">
        <f t="shared" si="35"/>
        <v>&gt;=75%</v>
      </c>
      <c r="AR2061" s="56" t="str">
        <f t="shared" si="36"/>
        <v>&gt;=50%</v>
      </c>
      <c r="AS2061" s="34" t="s">
        <v>1890</v>
      </c>
      <c r="AT2061" s="120" t="s">
        <v>5204</v>
      </c>
    </row>
    <row r="2062" spans="1:46" ht="15.75" customHeight="1" x14ac:dyDescent="0.25">
      <c r="A2062" s="6">
        <v>32157060</v>
      </c>
      <c r="B2062" s="7" t="s">
        <v>23</v>
      </c>
      <c r="C2062" s="7" t="s">
        <v>1011</v>
      </c>
      <c r="D2062" s="7" t="s">
        <v>1009</v>
      </c>
      <c r="E2062" s="7" t="s">
        <v>1010</v>
      </c>
      <c r="F2062" s="7">
        <v>3</v>
      </c>
      <c r="G2062" s="7">
        <v>98</v>
      </c>
      <c r="H2062" s="7">
        <v>-69.588055560000001</v>
      </c>
      <c r="I2062" s="29">
        <v>3.5717222199999998</v>
      </c>
      <c r="J2062" s="6" t="s">
        <v>1908</v>
      </c>
      <c r="K2062" s="30">
        <v>30727</v>
      </c>
      <c r="L2062" s="30"/>
      <c r="M2062" s="7" t="s">
        <v>1911</v>
      </c>
      <c r="N2062" s="29" t="s">
        <v>1910</v>
      </c>
      <c r="O2062" s="31">
        <v>84.113793103448288</v>
      </c>
      <c r="P2062" s="31">
        <v>103.04137931034482</v>
      </c>
      <c r="Q2062" s="31">
        <v>159.25925925925927</v>
      </c>
      <c r="R2062" s="31">
        <v>299.875</v>
      </c>
      <c r="S2062" s="31">
        <v>391.17500000000001</v>
      </c>
      <c r="T2062" s="31">
        <v>408.05</v>
      </c>
      <c r="U2062" s="31">
        <v>455.63448275862066</v>
      </c>
      <c r="V2062" s="31">
        <v>338.14827586206894</v>
      </c>
      <c r="W2062" s="31">
        <v>236.0851851851852</v>
      </c>
      <c r="X2062" s="31">
        <v>250.55769230769232</v>
      </c>
      <c r="Y2062" s="31">
        <v>219.69655172413792</v>
      </c>
      <c r="Z2062" s="31">
        <v>146.10740740740741</v>
      </c>
      <c r="AA2062" s="4">
        <f t="shared" si="33"/>
        <v>3091.7440269181648</v>
      </c>
      <c r="AB2062" s="32">
        <v>336</v>
      </c>
      <c r="AC2062" s="17">
        <v>0.93333333333333335</v>
      </c>
      <c r="AD2062" s="36">
        <v>0.96666666666666667</v>
      </c>
      <c r="AE2062" s="36">
        <v>0.96666666666666667</v>
      </c>
      <c r="AF2062" s="36">
        <v>0.9</v>
      </c>
      <c r="AG2062" s="36">
        <v>0.93333333333333335</v>
      </c>
      <c r="AH2062" s="36">
        <v>0.93333333333333335</v>
      </c>
      <c r="AI2062" s="36">
        <v>0.93333333333333335</v>
      </c>
      <c r="AJ2062" s="36">
        <v>0.96666666666666667</v>
      </c>
      <c r="AK2062" s="36">
        <v>0.96666666666666667</v>
      </c>
      <c r="AL2062" s="36">
        <v>0.9</v>
      </c>
      <c r="AM2062" s="36">
        <v>0.8666666666666667</v>
      </c>
      <c r="AN2062" s="36">
        <v>0.96666666666666667</v>
      </c>
      <c r="AO2062" s="36">
        <v>0.9</v>
      </c>
      <c r="AP2062" s="33" t="str">
        <f t="shared" si="34"/>
        <v>&gt;=80%</v>
      </c>
      <c r="AQ2062" s="55" t="str">
        <f t="shared" si="35"/>
        <v>&gt;=75%</v>
      </c>
      <c r="AR2062" s="56" t="str">
        <f t="shared" si="36"/>
        <v>&gt;=50%</v>
      </c>
      <c r="AT2062" s="121">
        <v>0.8</v>
      </c>
    </row>
    <row r="2063" spans="1:46" ht="15.75" customHeight="1" x14ac:dyDescent="0.25">
      <c r="A2063" s="6">
        <v>32190010</v>
      </c>
      <c r="B2063" s="7" t="s">
        <v>26</v>
      </c>
      <c r="C2063" s="7" t="s">
        <v>1008</v>
      </c>
      <c r="D2063" s="7" t="s">
        <v>1009</v>
      </c>
      <c r="E2063" s="7" t="s">
        <v>1010</v>
      </c>
      <c r="F2063" s="7">
        <v>3</v>
      </c>
      <c r="G2063" s="7">
        <v>96</v>
      </c>
      <c r="H2063" s="7">
        <v>-69.055305560000008</v>
      </c>
      <c r="I2063" s="29">
        <v>3.6371388900000001</v>
      </c>
      <c r="J2063" s="6" t="s">
        <v>1908</v>
      </c>
      <c r="K2063" s="30">
        <v>30482</v>
      </c>
      <c r="L2063" s="30"/>
      <c r="M2063" s="7" t="s">
        <v>1911</v>
      </c>
      <c r="N2063" s="29" t="s">
        <v>1910</v>
      </c>
      <c r="O2063" s="31">
        <v>77.048148148148158</v>
      </c>
      <c r="P2063" s="31">
        <v>86.632142857142853</v>
      </c>
      <c r="Q2063" s="31">
        <v>161.95925925925926</v>
      </c>
      <c r="R2063" s="31">
        <v>283.7</v>
      </c>
      <c r="S2063" s="31">
        <v>387.07499999999999</v>
      </c>
      <c r="T2063" s="31">
        <v>424.536</v>
      </c>
      <c r="U2063" s="31">
        <v>430.25925925925924</v>
      </c>
      <c r="V2063" s="31">
        <v>367.51071428571424</v>
      </c>
      <c r="W2063" s="31">
        <v>253.9892857142857</v>
      </c>
      <c r="X2063" s="31">
        <v>229.77857142857144</v>
      </c>
      <c r="Y2063" s="31">
        <v>179.94615384615386</v>
      </c>
      <c r="Z2063" s="31">
        <v>148.4346153846154</v>
      </c>
      <c r="AA2063" s="4">
        <f t="shared" si="33"/>
        <v>3030.8691501831504</v>
      </c>
      <c r="AB2063" s="32">
        <v>325</v>
      </c>
      <c r="AC2063" s="17">
        <v>0.90277777777777779</v>
      </c>
      <c r="AD2063" s="36">
        <v>0.9</v>
      </c>
      <c r="AE2063" s="36">
        <v>0.93333333333333335</v>
      </c>
      <c r="AF2063" s="36">
        <v>0.9</v>
      </c>
      <c r="AG2063" s="36">
        <v>0.9</v>
      </c>
      <c r="AH2063" s="36">
        <v>0.93333333333333335</v>
      </c>
      <c r="AI2063" s="36">
        <v>0.83333333333333337</v>
      </c>
      <c r="AJ2063" s="36">
        <v>0.9</v>
      </c>
      <c r="AK2063" s="36">
        <v>0.93333333333333335</v>
      </c>
      <c r="AL2063" s="36">
        <v>0.93333333333333335</v>
      </c>
      <c r="AM2063" s="36">
        <v>0.93333333333333335</v>
      </c>
      <c r="AN2063" s="36">
        <v>0.8666666666666667</v>
      </c>
      <c r="AO2063" s="36">
        <v>0.8666666666666667</v>
      </c>
      <c r="AP2063" s="33" t="str">
        <f t="shared" si="34"/>
        <v>&gt;=80%</v>
      </c>
      <c r="AQ2063" s="55" t="str">
        <f t="shared" si="35"/>
        <v>&gt;=75%</v>
      </c>
      <c r="AR2063" s="56" t="str">
        <f t="shared" si="36"/>
        <v>&gt;=50%</v>
      </c>
      <c r="AT2063" s="121">
        <v>0.8</v>
      </c>
    </row>
    <row r="2064" spans="1:46" ht="15.75" customHeight="1" x14ac:dyDescent="0.25">
      <c r="A2064" s="6">
        <v>32200010</v>
      </c>
      <c r="B2064" s="7" t="s">
        <v>26</v>
      </c>
      <c r="C2064" s="7" t="s">
        <v>1853</v>
      </c>
      <c r="D2064" s="7" t="s">
        <v>1854</v>
      </c>
      <c r="E2064" s="7" t="s">
        <v>1855</v>
      </c>
      <c r="F2064" s="7">
        <v>3</v>
      </c>
      <c r="G2064" s="7">
        <v>94</v>
      </c>
      <c r="H2064" s="7">
        <v>-68.319999999999993</v>
      </c>
      <c r="I2064" s="29">
        <v>3.99</v>
      </c>
      <c r="J2064" s="6" t="s">
        <v>1908</v>
      </c>
      <c r="K2064" s="30">
        <v>30482</v>
      </c>
      <c r="L2064" s="30"/>
      <c r="M2064" s="7" t="s">
        <v>1911</v>
      </c>
      <c r="N2064" s="29" t="s">
        <v>1910</v>
      </c>
      <c r="O2064" s="31">
        <v>96.379310344827587</v>
      </c>
      <c r="P2064" s="31">
        <v>99.448275862068968</v>
      </c>
      <c r="Q2064" s="31">
        <v>137.19230769230768</v>
      </c>
      <c r="R2064" s="31">
        <v>275.14814814814815</v>
      </c>
      <c r="S2064" s="31">
        <v>357.93214285714288</v>
      </c>
      <c r="T2064" s="31">
        <v>427.1875</v>
      </c>
      <c r="U2064" s="31">
        <v>400.32758620689657</v>
      </c>
      <c r="V2064" s="31">
        <v>352.42857142857144</v>
      </c>
      <c r="W2064" s="31">
        <v>229.60714285714286</v>
      </c>
      <c r="X2064" s="31">
        <v>183.44444444444446</v>
      </c>
      <c r="Y2064" s="31">
        <v>180.10714285714286</v>
      </c>
      <c r="Z2064" s="31">
        <v>127.82758620689656</v>
      </c>
      <c r="AA2064" s="4">
        <f t="shared" si="33"/>
        <v>2867.0301589055898</v>
      </c>
      <c r="AB2064" s="32">
        <v>332</v>
      </c>
      <c r="AC2064" s="17">
        <v>0.92222222222222228</v>
      </c>
      <c r="AD2064" s="36">
        <v>0.96666666666666667</v>
      </c>
      <c r="AE2064" s="36">
        <v>0.96666666666666667</v>
      </c>
      <c r="AF2064" s="36">
        <v>0.8666666666666667</v>
      </c>
      <c r="AG2064" s="36">
        <v>0.9</v>
      </c>
      <c r="AH2064" s="36">
        <v>0.93333333333333335</v>
      </c>
      <c r="AI2064" s="36">
        <v>0.8</v>
      </c>
      <c r="AJ2064" s="36">
        <v>0.96666666666666667</v>
      </c>
      <c r="AK2064" s="36">
        <v>0.93333333333333335</v>
      </c>
      <c r="AL2064" s="36">
        <v>0.93333333333333335</v>
      </c>
      <c r="AM2064" s="36">
        <v>0.9</v>
      </c>
      <c r="AN2064" s="36">
        <v>0.93333333333333335</v>
      </c>
      <c r="AO2064" s="36">
        <v>0.96666666666666667</v>
      </c>
      <c r="AP2064" s="33" t="str">
        <f t="shared" si="34"/>
        <v>&gt;=80%</v>
      </c>
      <c r="AQ2064" s="55" t="str">
        <f t="shared" si="35"/>
        <v>&gt;=75%</v>
      </c>
      <c r="AR2064" s="56" t="str">
        <f t="shared" si="36"/>
        <v>&gt;=50%</v>
      </c>
      <c r="AT2064" s="121">
        <v>0.8</v>
      </c>
    </row>
    <row r="2065" spans="1:46" ht="15.75" customHeight="1" x14ac:dyDescent="0.25">
      <c r="A2065" s="6">
        <v>33035010</v>
      </c>
      <c r="B2065" s="7" t="s">
        <v>150</v>
      </c>
      <c r="C2065" s="7" t="s">
        <v>2735</v>
      </c>
      <c r="D2065" s="7" t="s">
        <v>1266</v>
      </c>
      <c r="E2065" s="7" t="s">
        <v>1236</v>
      </c>
      <c r="F2065" s="7">
        <v>3</v>
      </c>
      <c r="G2065" s="7">
        <v>200</v>
      </c>
      <c r="H2065" s="7">
        <v>-71.34075</v>
      </c>
      <c r="I2065" s="29">
        <v>4.5744166699999997</v>
      </c>
      <c r="J2065" s="6" t="s">
        <v>1908</v>
      </c>
      <c r="K2065" s="30">
        <v>26433.791666666668</v>
      </c>
      <c r="L2065" s="30"/>
      <c r="M2065" s="35" t="s">
        <v>1909</v>
      </c>
      <c r="N2065" s="29" t="s">
        <v>1910</v>
      </c>
      <c r="O2065" s="31">
        <v>16.322222222222219</v>
      </c>
      <c r="P2065" s="31">
        <v>45.286363636363632</v>
      </c>
      <c r="Q2065" s="31">
        <v>108.88571428571429</v>
      </c>
      <c r="R2065" s="31">
        <v>237.69047619047615</v>
      </c>
      <c r="S2065" s="31">
        <v>382.524</v>
      </c>
      <c r="T2065" s="31">
        <v>400.04999999999995</v>
      </c>
      <c r="U2065" s="31">
        <v>328.03913043478263</v>
      </c>
      <c r="V2065" s="31">
        <v>244.95263157894738</v>
      </c>
      <c r="W2065" s="31">
        <v>276.68947368421055</v>
      </c>
      <c r="X2065" s="31">
        <v>229.01052631578946</v>
      </c>
      <c r="Y2065" s="31">
        <v>173.55500000000001</v>
      </c>
      <c r="Z2065" s="31">
        <v>71.118750000000006</v>
      </c>
      <c r="AA2065" s="4">
        <f t="shared" si="33"/>
        <v>2514.1242883485061</v>
      </c>
      <c r="AB2065" s="32">
        <v>243</v>
      </c>
      <c r="AC2065" s="17">
        <v>0.67500000000000004</v>
      </c>
      <c r="AD2065" s="36">
        <v>0.6</v>
      </c>
      <c r="AE2065" s="36">
        <v>0.73333333333333328</v>
      </c>
      <c r="AF2065" s="36">
        <v>0.7</v>
      </c>
      <c r="AG2065" s="36">
        <v>0.7</v>
      </c>
      <c r="AH2065" s="36">
        <v>0.83333333333333337</v>
      </c>
      <c r="AI2065" s="36">
        <v>0.66666666666666663</v>
      </c>
      <c r="AJ2065" s="36">
        <v>0.76666666666666672</v>
      </c>
      <c r="AK2065" s="36">
        <v>0.6333333333333333</v>
      </c>
      <c r="AL2065" s="36">
        <v>0.6333333333333333</v>
      </c>
      <c r="AM2065" s="36">
        <v>0.6333333333333333</v>
      </c>
      <c r="AN2065" s="36">
        <v>0.66666666666666663</v>
      </c>
      <c r="AO2065" s="36">
        <v>0.53333333333333333</v>
      </c>
      <c r="AP2065" s="33" t="str">
        <f t="shared" si="34"/>
        <v>-</v>
      </c>
      <c r="AQ2065" s="55" t="str">
        <f t="shared" si="35"/>
        <v>-</v>
      </c>
      <c r="AR2065" s="56" t="str">
        <f t="shared" si="36"/>
        <v>&gt;=50%</v>
      </c>
      <c r="AS2065" s="34" t="s">
        <v>1889</v>
      </c>
      <c r="AT2065" s="122" t="s">
        <v>5208</v>
      </c>
    </row>
    <row r="2066" spans="1:46" ht="15.75" customHeight="1" x14ac:dyDescent="0.25">
      <c r="A2066" s="6">
        <v>33050020</v>
      </c>
      <c r="B2066" s="7" t="s">
        <v>26</v>
      </c>
      <c r="C2066" s="7" t="s">
        <v>368</v>
      </c>
      <c r="D2066" s="7" t="s">
        <v>1854</v>
      </c>
      <c r="E2066" s="7" t="s">
        <v>1855</v>
      </c>
      <c r="F2066" s="7">
        <v>3</v>
      </c>
      <c r="G2066" s="7">
        <v>90</v>
      </c>
      <c r="H2066" s="7">
        <v>-69.605833329999996</v>
      </c>
      <c r="I2066" s="29">
        <v>4.5161111099999998</v>
      </c>
      <c r="J2066" s="6" t="s">
        <v>1908</v>
      </c>
      <c r="K2066" s="30">
        <v>30603.791666666668</v>
      </c>
      <c r="L2066" s="30"/>
      <c r="M2066" s="7" t="s">
        <v>1911</v>
      </c>
      <c r="N2066" s="29" t="s">
        <v>1910</v>
      </c>
      <c r="O2066" s="31">
        <v>42.62</v>
      </c>
      <c r="P2066" s="31">
        <v>66.86071428571428</v>
      </c>
      <c r="Q2066" s="31">
        <v>144.30000000000001</v>
      </c>
      <c r="R2066" s="31">
        <v>246.13703703703703</v>
      </c>
      <c r="S2066" s="31">
        <v>320.05925925925925</v>
      </c>
      <c r="T2066" s="31">
        <v>343.92608695652177</v>
      </c>
      <c r="U2066" s="31">
        <v>360.03199999999998</v>
      </c>
      <c r="V2066" s="31">
        <v>298.32592592592596</v>
      </c>
      <c r="W2066" s="31">
        <v>245.81785714285712</v>
      </c>
      <c r="X2066" s="31">
        <v>244.31481481481481</v>
      </c>
      <c r="Y2066" s="31">
        <v>237.84799999999998</v>
      </c>
      <c r="Z2066" s="31">
        <v>119.09166666666665</v>
      </c>
      <c r="AA2066" s="4">
        <f t="shared" si="33"/>
        <v>2669.3333620887965</v>
      </c>
      <c r="AB2066" s="32">
        <v>311</v>
      </c>
      <c r="AC2066" s="17">
        <v>0.86388888888888893</v>
      </c>
      <c r="AD2066" s="36">
        <v>0.83333333333333337</v>
      </c>
      <c r="AE2066" s="36">
        <v>0.93333333333333335</v>
      </c>
      <c r="AF2066" s="36">
        <v>0.83333333333333337</v>
      </c>
      <c r="AG2066" s="36">
        <v>0.9</v>
      </c>
      <c r="AH2066" s="36">
        <v>0.9</v>
      </c>
      <c r="AI2066" s="36">
        <v>0.76666666666666672</v>
      </c>
      <c r="AJ2066" s="36">
        <v>0.83333333333333337</v>
      </c>
      <c r="AK2066" s="36">
        <v>0.9</v>
      </c>
      <c r="AL2066" s="36">
        <v>0.93333333333333335</v>
      </c>
      <c r="AM2066" s="36">
        <v>0.9</v>
      </c>
      <c r="AN2066" s="36">
        <v>0.83333333333333337</v>
      </c>
      <c r="AO2066" s="36">
        <v>0.8</v>
      </c>
      <c r="AP2066" s="33" t="str">
        <f t="shared" si="34"/>
        <v>-</v>
      </c>
      <c r="AQ2066" s="55" t="str">
        <f t="shared" si="35"/>
        <v>&gt;=75%</v>
      </c>
      <c r="AR2066" s="56" t="str">
        <f t="shared" si="36"/>
        <v>&gt;=50%</v>
      </c>
      <c r="AT2066" s="112" t="s">
        <v>5206</v>
      </c>
    </row>
    <row r="2067" spans="1:46" ht="15.75" customHeight="1" x14ac:dyDescent="0.25">
      <c r="A2067" s="6">
        <v>33055010</v>
      </c>
      <c r="B2067" s="7" t="s">
        <v>56</v>
      </c>
      <c r="C2067" s="7" t="s">
        <v>2736</v>
      </c>
      <c r="D2067" s="7" t="s">
        <v>1854</v>
      </c>
      <c r="E2067" s="7" t="s">
        <v>1855</v>
      </c>
      <c r="F2067" s="7">
        <v>3</v>
      </c>
      <c r="G2067" s="7">
        <v>167</v>
      </c>
      <c r="H2067" s="7">
        <v>-69.803333329999987</v>
      </c>
      <c r="I2067" s="29">
        <v>4.4947222199999999</v>
      </c>
      <c r="J2067" s="6" t="s">
        <v>1908</v>
      </c>
      <c r="K2067" s="30">
        <v>33434</v>
      </c>
      <c r="L2067" s="30"/>
      <c r="M2067" s="7" t="s">
        <v>1911</v>
      </c>
      <c r="N2067" s="29" t="s">
        <v>1910</v>
      </c>
      <c r="O2067" s="31">
        <v>32.095652173913038</v>
      </c>
      <c r="P2067" s="31">
        <v>67.176923076923089</v>
      </c>
      <c r="Q2067" s="31">
        <v>129.40454545454546</v>
      </c>
      <c r="R2067" s="31">
        <v>262.85384615384606</v>
      </c>
      <c r="S2067" s="31">
        <v>350.59615384615387</v>
      </c>
      <c r="T2067" s="31">
        <v>429.52727272727276</v>
      </c>
      <c r="U2067" s="31">
        <v>405.81600000000003</v>
      </c>
      <c r="V2067" s="31">
        <v>299.52</v>
      </c>
      <c r="W2067" s="31">
        <v>270.69565217391306</v>
      </c>
      <c r="X2067" s="31">
        <v>281.97826086956513</v>
      </c>
      <c r="Y2067" s="31">
        <v>234.86956521739125</v>
      </c>
      <c r="Z2067" s="31">
        <v>129.5</v>
      </c>
      <c r="AA2067" s="4">
        <f t="shared" si="33"/>
        <v>2894.0338716935239</v>
      </c>
      <c r="AB2067" s="32">
        <v>285</v>
      </c>
      <c r="AC2067" s="17">
        <v>0.79166666666666663</v>
      </c>
      <c r="AD2067" s="36">
        <v>0.76666666666666672</v>
      </c>
      <c r="AE2067" s="36">
        <v>0.8666666666666667</v>
      </c>
      <c r="AF2067" s="36">
        <v>0.73333333333333328</v>
      </c>
      <c r="AG2067" s="36">
        <v>0.8666666666666667</v>
      </c>
      <c r="AH2067" s="36">
        <v>0.8666666666666667</v>
      </c>
      <c r="AI2067" s="36">
        <v>0.73333333333333328</v>
      </c>
      <c r="AJ2067" s="36">
        <v>0.83333333333333337</v>
      </c>
      <c r="AK2067" s="36">
        <v>0.83333333333333337</v>
      </c>
      <c r="AL2067" s="36">
        <v>0.76666666666666672</v>
      </c>
      <c r="AM2067" s="36">
        <v>0.76666666666666672</v>
      </c>
      <c r="AN2067" s="36">
        <v>0.76666666666666672</v>
      </c>
      <c r="AO2067" s="36">
        <v>0.7</v>
      </c>
      <c r="AP2067" s="33" t="str">
        <f t="shared" si="34"/>
        <v>-</v>
      </c>
      <c r="AQ2067" s="55" t="str">
        <f t="shared" si="35"/>
        <v>-</v>
      </c>
      <c r="AR2067" s="56" t="str">
        <f t="shared" si="36"/>
        <v>&gt;=50%</v>
      </c>
      <c r="AT2067" s="122" t="s">
        <v>5208</v>
      </c>
    </row>
    <row r="2068" spans="1:46" ht="15.75" customHeight="1" x14ac:dyDescent="0.25">
      <c r="A2068" s="6">
        <v>33060010</v>
      </c>
      <c r="B2068" s="7" t="s">
        <v>26</v>
      </c>
      <c r="C2068" s="7" t="s">
        <v>138</v>
      </c>
      <c r="D2068" s="7" t="s">
        <v>1854</v>
      </c>
      <c r="E2068" s="7" t="s">
        <v>1855</v>
      </c>
      <c r="F2068" s="7">
        <v>3</v>
      </c>
      <c r="G2068" s="7">
        <v>87</v>
      </c>
      <c r="H2068" s="7">
        <v>-68.36</v>
      </c>
      <c r="I2068" s="29">
        <v>4.87</v>
      </c>
      <c r="J2068" s="6" t="s">
        <v>1908</v>
      </c>
      <c r="K2068" s="30">
        <v>30665</v>
      </c>
      <c r="L2068" s="30"/>
      <c r="M2068" s="7" t="s">
        <v>1911</v>
      </c>
      <c r="N2068" s="29" t="s">
        <v>1910</v>
      </c>
      <c r="O2068" s="31">
        <v>49.893333333333331</v>
      </c>
      <c r="P2068" s="31">
        <v>72.276666666666671</v>
      </c>
      <c r="Q2068" s="31">
        <v>141.05517241379309</v>
      </c>
      <c r="R2068" s="31">
        <v>253.33333333333334</v>
      </c>
      <c r="S2068" s="31">
        <v>389.2925925925926</v>
      </c>
      <c r="T2068" s="31">
        <v>453.88</v>
      </c>
      <c r="U2068" s="31">
        <v>510.17142857142852</v>
      </c>
      <c r="V2068" s="31">
        <v>394.81428571428569</v>
      </c>
      <c r="W2068" s="31">
        <v>257.57</v>
      </c>
      <c r="X2068" s="31">
        <v>247.38214285714284</v>
      </c>
      <c r="Y2068" s="31">
        <v>183.69655172413792</v>
      </c>
      <c r="Z2068" s="31">
        <v>126.51071428571429</v>
      </c>
      <c r="AA2068" s="4">
        <f t="shared" si="33"/>
        <v>3079.8762214924286</v>
      </c>
      <c r="AB2068" s="32">
        <v>347</v>
      </c>
      <c r="AC2068" s="17">
        <v>0.96388888888888891</v>
      </c>
      <c r="AD2068" s="36">
        <v>1</v>
      </c>
      <c r="AE2068" s="36">
        <v>1</v>
      </c>
      <c r="AF2068" s="36">
        <v>0.96666666666666667</v>
      </c>
      <c r="AG2068" s="36">
        <v>1</v>
      </c>
      <c r="AH2068" s="36">
        <v>0.9</v>
      </c>
      <c r="AI2068" s="36">
        <v>1</v>
      </c>
      <c r="AJ2068" s="36">
        <v>0.93333333333333335</v>
      </c>
      <c r="AK2068" s="36">
        <v>0.93333333333333335</v>
      </c>
      <c r="AL2068" s="36">
        <v>1</v>
      </c>
      <c r="AM2068" s="36">
        <v>0.93333333333333335</v>
      </c>
      <c r="AN2068" s="36">
        <v>0.96666666666666667</v>
      </c>
      <c r="AO2068" s="36">
        <v>0.93333333333333335</v>
      </c>
      <c r="AP2068" s="33" t="str">
        <f t="shared" si="34"/>
        <v>&gt;=80%</v>
      </c>
      <c r="AQ2068" s="55" t="str">
        <f t="shared" si="35"/>
        <v>&gt;=75%</v>
      </c>
      <c r="AR2068" s="56" t="str">
        <f t="shared" si="36"/>
        <v>&gt;=50%</v>
      </c>
      <c r="AT2068" s="121">
        <v>0.8</v>
      </c>
    </row>
    <row r="2069" spans="1:46" ht="15.75" customHeight="1" x14ac:dyDescent="0.25">
      <c r="A2069" s="6">
        <v>34015010</v>
      </c>
      <c r="B2069" s="7" t="s">
        <v>43</v>
      </c>
      <c r="C2069" s="7" t="s">
        <v>1856</v>
      </c>
      <c r="D2069" s="7" t="s">
        <v>1854</v>
      </c>
      <c r="E2069" s="7" t="s">
        <v>1855</v>
      </c>
      <c r="F2069" s="7">
        <v>3</v>
      </c>
      <c r="G2069" s="7">
        <v>171</v>
      </c>
      <c r="H2069" s="7">
        <v>-70.930111109999999</v>
      </c>
      <c r="I2069" s="29">
        <v>4.5539444400000004</v>
      </c>
      <c r="J2069" s="6" t="s">
        <v>1908</v>
      </c>
      <c r="K2069" s="30">
        <v>24698.791666666668</v>
      </c>
      <c r="L2069" s="30"/>
      <c r="M2069" s="7" t="s">
        <v>1911</v>
      </c>
      <c r="N2069" s="29" t="s">
        <v>1910</v>
      </c>
      <c r="O2069" s="31">
        <v>30.648275862068964</v>
      </c>
      <c r="P2069" s="31">
        <v>48.800000000000011</v>
      </c>
      <c r="Q2069" s="31">
        <v>129.93214285714288</v>
      </c>
      <c r="R2069" s="31">
        <v>334.41785714285714</v>
      </c>
      <c r="S2069" s="31">
        <v>393.57586206896553</v>
      </c>
      <c r="T2069" s="31">
        <v>410.74285714285713</v>
      </c>
      <c r="U2069" s="31">
        <v>392.43</v>
      </c>
      <c r="V2069" s="31">
        <v>274.93571428571425</v>
      </c>
      <c r="W2069" s="31">
        <v>279.89999999999998</v>
      </c>
      <c r="X2069" s="31">
        <v>256.35000000000002</v>
      </c>
      <c r="Y2069" s="31">
        <v>240.81851851851854</v>
      </c>
      <c r="Z2069" s="31">
        <v>112.47777777777776</v>
      </c>
      <c r="AA2069" s="4">
        <f t="shared" si="33"/>
        <v>2905.029005655902</v>
      </c>
      <c r="AB2069" s="32">
        <v>339</v>
      </c>
      <c r="AC2069" s="17">
        <v>0.94166666666666665</v>
      </c>
      <c r="AD2069" s="36">
        <v>0.96666666666666667</v>
      </c>
      <c r="AE2069" s="36">
        <v>0.96666666666666667</v>
      </c>
      <c r="AF2069" s="36">
        <v>0.93333333333333335</v>
      </c>
      <c r="AG2069" s="36">
        <v>0.93333333333333335</v>
      </c>
      <c r="AH2069" s="36">
        <v>0.96666666666666667</v>
      </c>
      <c r="AI2069" s="36">
        <v>0.93333333333333335</v>
      </c>
      <c r="AJ2069" s="36">
        <v>1</v>
      </c>
      <c r="AK2069" s="36">
        <v>0.93333333333333335</v>
      </c>
      <c r="AL2069" s="36">
        <v>0.93333333333333335</v>
      </c>
      <c r="AM2069" s="36">
        <v>0.93333333333333335</v>
      </c>
      <c r="AN2069" s="36">
        <v>0.9</v>
      </c>
      <c r="AO2069" s="36">
        <v>0.9</v>
      </c>
      <c r="AP2069" s="33" t="str">
        <f t="shared" si="34"/>
        <v>&gt;=80%</v>
      </c>
      <c r="AQ2069" s="55" t="str">
        <f t="shared" si="35"/>
        <v>&gt;=75%</v>
      </c>
      <c r="AR2069" s="56" t="str">
        <f t="shared" si="36"/>
        <v>&gt;=50%</v>
      </c>
      <c r="AT2069" s="121">
        <v>0.8</v>
      </c>
    </row>
    <row r="2070" spans="1:46" ht="15.75" customHeight="1" x14ac:dyDescent="0.25">
      <c r="A2070" s="6">
        <v>34015020</v>
      </c>
      <c r="B2070" s="7" t="s">
        <v>1884</v>
      </c>
      <c r="C2070" s="7" t="s">
        <v>1856</v>
      </c>
      <c r="D2070" s="7" t="s">
        <v>1854</v>
      </c>
      <c r="E2070" s="7" t="s">
        <v>1855</v>
      </c>
      <c r="F2070" s="7">
        <v>11</v>
      </c>
      <c r="G2070" s="7">
        <v>171</v>
      </c>
      <c r="H2070" s="7">
        <v>-70.930111109999999</v>
      </c>
      <c r="I2070" s="29">
        <v>4.5539444400000004</v>
      </c>
      <c r="J2070" s="6" t="s">
        <v>1890</v>
      </c>
      <c r="K2070" s="30">
        <v>26891</v>
      </c>
      <c r="L2070" s="30">
        <v>39793</v>
      </c>
      <c r="M2070" s="7" t="s">
        <v>1911</v>
      </c>
      <c r="N2070" s="29" t="s">
        <v>1910</v>
      </c>
      <c r="O2070" s="31" t="s">
        <v>1930</v>
      </c>
      <c r="P2070" s="31" t="s">
        <v>1930</v>
      </c>
      <c r="Q2070" s="31" t="s">
        <v>1930</v>
      </c>
      <c r="R2070" s="31">
        <v>255.6</v>
      </c>
      <c r="S2070" s="31" t="s">
        <v>1930</v>
      </c>
      <c r="T2070" s="31" t="s">
        <v>1930</v>
      </c>
      <c r="U2070" s="31" t="s">
        <v>1930</v>
      </c>
      <c r="V2070" s="31" t="s">
        <v>1930</v>
      </c>
      <c r="W2070" s="31" t="s">
        <v>1930</v>
      </c>
      <c r="X2070" s="31" t="s">
        <v>1930</v>
      </c>
      <c r="Y2070" s="31" t="s">
        <v>1930</v>
      </c>
      <c r="Z2070" s="31" t="s">
        <v>1930</v>
      </c>
      <c r="AA2070" s="4">
        <f t="shared" si="33"/>
        <v>255.6</v>
      </c>
      <c r="AB2070" s="32">
        <v>1</v>
      </c>
      <c r="AC2070" s="17">
        <v>2.7777777777777779E-3</v>
      </c>
      <c r="AD2070" s="36">
        <v>0</v>
      </c>
      <c r="AE2070" s="36">
        <v>0</v>
      </c>
      <c r="AF2070" s="36">
        <v>0</v>
      </c>
      <c r="AG2070" s="36">
        <v>3.3333333333333333E-2</v>
      </c>
      <c r="AH2070" s="36">
        <v>0</v>
      </c>
      <c r="AI2070" s="36">
        <v>0</v>
      </c>
      <c r="AJ2070" s="36">
        <v>0</v>
      </c>
      <c r="AK2070" s="36">
        <v>0</v>
      </c>
      <c r="AL2070" s="36">
        <v>0</v>
      </c>
      <c r="AM2070" s="36">
        <v>0</v>
      </c>
      <c r="AN2070" s="36">
        <v>0</v>
      </c>
      <c r="AO2070" s="36">
        <v>0</v>
      </c>
      <c r="AP2070" s="33" t="str">
        <f t="shared" si="34"/>
        <v>-</v>
      </c>
      <c r="AQ2070" s="55" t="str">
        <f t="shared" si="35"/>
        <v>-</v>
      </c>
      <c r="AR2070" s="56" t="str">
        <f t="shared" si="36"/>
        <v>-</v>
      </c>
      <c r="AS2070" s="34" t="s">
        <v>1890</v>
      </c>
      <c r="AT2070" s="122" t="s">
        <v>5208</v>
      </c>
    </row>
    <row r="2071" spans="1:46" ht="15.75" customHeight="1" x14ac:dyDescent="0.25">
      <c r="A2071" s="6">
        <v>34035010</v>
      </c>
      <c r="B2071" s="7" t="s">
        <v>56</v>
      </c>
      <c r="C2071" s="7" t="s">
        <v>2737</v>
      </c>
      <c r="D2071" s="7" t="s">
        <v>1854</v>
      </c>
      <c r="E2071" s="7" t="s">
        <v>1855</v>
      </c>
      <c r="F2071" s="7">
        <v>3</v>
      </c>
      <c r="G2071" s="7">
        <v>167</v>
      </c>
      <c r="H2071" s="7">
        <v>-67.858249999999998</v>
      </c>
      <c r="I2071" s="29">
        <v>5.3531388900000003</v>
      </c>
      <c r="J2071" s="6" t="s">
        <v>1908</v>
      </c>
      <c r="K2071" s="30">
        <v>26434</v>
      </c>
      <c r="L2071" s="30"/>
      <c r="M2071" s="7" t="s">
        <v>1911</v>
      </c>
      <c r="N2071" s="29" t="s">
        <v>1910</v>
      </c>
      <c r="O2071" s="31">
        <v>54.986666666666665</v>
      </c>
      <c r="P2071" s="31">
        <v>32.25</v>
      </c>
      <c r="Q2071" s="31">
        <v>79.288888888888906</v>
      </c>
      <c r="R2071" s="31">
        <v>227.29285714285714</v>
      </c>
      <c r="S2071" s="31">
        <v>353.09999999999997</v>
      </c>
      <c r="T2071" s="31">
        <v>600.03750000000002</v>
      </c>
      <c r="U2071" s="31">
        <v>434.7</v>
      </c>
      <c r="V2071" s="31">
        <v>322.19999999999993</v>
      </c>
      <c r="W2071" s="31">
        <v>199.09999999999994</v>
      </c>
      <c r="X2071" s="31">
        <v>172.01333333333332</v>
      </c>
      <c r="Y2071" s="31">
        <v>136.87692307692308</v>
      </c>
      <c r="Z2071" s="31">
        <v>31.54</v>
      </c>
      <c r="AA2071" s="4">
        <f t="shared" si="33"/>
        <v>2643.386169108669</v>
      </c>
      <c r="AB2071" s="32">
        <v>144</v>
      </c>
      <c r="AC2071" s="17">
        <v>0.4</v>
      </c>
      <c r="AD2071" s="36">
        <v>0.5</v>
      </c>
      <c r="AE2071" s="36">
        <v>0.46666666666666667</v>
      </c>
      <c r="AF2071" s="36">
        <v>0.3</v>
      </c>
      <c r="AG2071" s="36">
        <v>0.46666666666666667</v>
      </c>
      <c r="AH2071" s="36">
        <v>0.36666666666666664</v>
      </c>
      <c r="AI2071" s="36">
        <v>0.26666666666666666</v>
      </c>
      <c r="AJ2071" s="36">
        <v>0.3</v>
      </c>
      <c r="AK2071" s="36">
        <v>0.43333333333333335</v>
      </c>
      <c r="AL2071" s="36">
        <v>0.43333333333333335</v>
      </c>
      <c r="AM2071" s="36">
        <v>0.5</v>
      </c>
      <c r="AN2071" s="36">
        <v>0.43333333333333335</v>
      </c>
      <c r="AO2071" s="36">
        <v>0.33333333333333331</v>
      </c>
      <c r="AP2071" s="33" t="str">
        <f t="shared" si="34"/>
        <v>-</v>
      </c>
      <c r="AQ2071" s="55" t="str">
        <f t="shared" si="35"/>
        <v>-</v>
      </c>
      <c r="AR2071" s="56" t="str">
        <f t="shared" si="36"/>
        <v>-</v>
      </c>
      <c r="AT2071" s="122" t="s">
        <v>5208</v>
      </c>
    </row>
    <row r="2072" spans="1:46" ht="15.75" customHeight="1" x14ac:dyDescent="0.25">
      <c r="A2072" s="6">
        <v>34035020</v>
      </c>
      <c r="B2072" s="7" t="s">
        <v>56</v>
      </c>
      <c r="C2072" s="7" t="s">
        <v>2738</v>
      </c>
      <c r="D2072" s="7" t="s">
        <v>1854</v>
      </c>
      <c r="E2072" s="7" t="s">
        <v>1855</v>
      </c>
      <c r="F2072" s="7">
        <v>3</v>
      </c>
      <c r="G2072" s="7">
        <v>116</v>
      </c>
      <c r="H2072" s="7">
        <v>-69.148388890000007</v>
      </c>
      <c r="I2072" s="29">
        <v>5.11202778</v>
      </c>
      <c r="J2072" s="6" t="s">
        <v>1890</v>
      </c>
      <c r="K2072" s="30">
        <v>26434</v>
      </c>
      <c r="L2072" s="30">
        <v>42375</v>
      </c>
      <c r="M2072" s="7" t="s">
        <v>1911</v>
      </c>
      <c r="N2072" s="29" t="s">
        <v>1910</v>
      </c>
      <c r="O2072" s="31">
        <v>32.604999999999997</v>
      </c>
      <c r="P2072" s="31">
        <v>67.25333333333333</v>
      </c>
      <c r="Q2072" s="31">
        <v>113.80666666666666</v>
      </c>
      <c r="R2072" s="31">
        <v>205.85294117647058</v>
      </c>
      <c r="S2072" s="31">
        <v>364.47692307692313</v>
      </c>
      <c r="T2072" s="31">
        <v>460.02857142857147</v>
      </c>
      <c r="U2072" s="31">
        <v>382.42142857142852</v>
      </c>
      <c r="V2072" s="31">
        <v>335.20666666666665</v>
      </c>
      <c r="W2072" s="31">
        <v>279.2</v>
      </c>
      <c r="X2072" s="31">
        <v>290.58749999999998</v>
      </c>
      <c r="Y2072" s="31">
        <v>221.78823529411764</v>
      </c>
      <c r="Z2072" s="31">
        <v>90.236363636363635</v>
      </c>
      <c r="AA2072" s="4">
        <f t="shared" si="33"/>
        <v>2843.4636298505416</v>
      </c>
      <c r="AB2072" s="32">
        <v>181</v>
      </c>
      <c r="AC2072" s="17">
        <v>0.50277777777777777</v>
      </c>
      <c r="AD2072" s="36">
        <v>0.66666666666666663</v>
      </c>
      <c r="AE2072" s="36">
        <v>0.5</v>
      </c>
      <c r="AF2072" s="36">
        <v>0.5</v>
      </c>
      <c r="AG2072" s="36">
        <v>0.56666666666666665</v>
      </c>
      <c r="AH2072" s="36">
        <v>0.43333333333333335</v>
      </c>
      <c r="AI2072" s="36">
        <v>0.46666666666666667</v>
      </c>
      <c r="AJ2072" s="36">
        <v>0.46666666666666667</v>
      </c>
      <c r="AK2072" s="36">
        <v>0.5</v>
      </c>
      <c r="AL2072" s="36">
        <v>0.46666666666666667</v>
      </c>
      <c r="AM2072" s="36">
        <v>0.53333333333333333</v>
      </c>
      <c r="AN2072" s="36">
        <v>0.56666666666666665</v>
      </c>
      <c r="AO2072" s="36">
        <v>0.36666666666666664</v>
      </c>
      <c r="AP2072" s="33" t="str">
        <f t="shared" si="34"/>
        <v>-</v>
      </c>
      <c r="AQ2072" s="55" t="str">
        <f t="shared" si="35"/>
        <v>-</v>
      </c>
      <c r="AR2072" s="56" t="str">
        <f t="shared" si="36"/>
        <v>-</v>
      </c>
      <c r="AS2072" s="34" t="s">
        <v>1890</v>
      </c>
      <c r="AT2072" s="122" t="s">
        <v>5208</v>
      </c>
    </row>
    <row r="2073" spans="1:46" ht="15.75" customHeight="1" x14ac:dyDescent="0.25">
      <c r="A2073" s="6">
        <v>35010010</v>
      </c>
      <c r="B2073" s="7" t="s">
        <v>26</v>
      </c>
      <c r="C2073" s="7" t="s">
        <v>653</v>
      </c>
      <c r="D2073" s="7" t="s">
        <v>653</v>
      </c>
      <c r="E2073" s="7" t="s">
        <v>1236</v>
      </c>
      <c r="F2073" s="7">
        <v>3</v>
      </c>
      <c r="G2073" s="7">
        <v>182</v>
      </c>
      <c r="H2073" s="7">
        <v>-72.936499999999995</v>
      </c>
      <c r="I2073" s="29">
        <v>4.1050277800000003</v>
      </c>
      <c r="J2073" s="6" t="s">
        <v>1908</v>
      </c>
      <c r="K2073" s="30">
        <v>22174</v>
      </c>
      <c r="L2073" s="30"/>
      <c r="M2073" s="7" t="s">
        <v>1911</v>
      </c>
      <c r="N2073" s="29" t="s">
        <v>1910</v>
      </c>
      <c r="O2073" s="31">
        <v>19.179310344827588</v>
      </c>
      <c r="P2073" s="31">
        <v>41.56666666666667</v>
      </c>
      <c r="Q2073" s="31">
        <v>144.76666666666668</v>
      </c>
      <c r="R2073" s="31">
        <v>340.16071428571428</v>
      </c>
      <c r="S2073" s="31">
        <v>366.25666666666672</v>
      </c>
      <c r="T2073" s="31">
        <v>369.78571428571428</v>
      </c>
      <c r="U2073" s="31">
        <v>290.71428571428572</v>
      </c>
      <c r="V2073" s="31">
        <v>232.01333333333332</v>
      </c>
      <c r="W2073" s="31">
        <v>241.8</v>
      </c>
      <c r="X2073" s="31">
        <v>261.57142857142856</v>
      </c>
      <c r="Y2073" s="31">
        <v>169.44827586206895</v>
      </c>
      <c r="Z2073" s="31">
        <v>54.448275862068968</v>
      </c>
      <c r="AA2073" s="4">
        <f t="shared" si="33"/>
        <v>2531.7113382594416</v>
      </c>
      <c r="AB2073" s="32">
        <v>349</v>
      </c>
      <c r="AC2073" s="17">
        <v>0.96944444444444444</v>
      </c>
      <c r="AD2073" s="36">
        <v>0.96666666666666667</v>
      </c>
      <c r="AE2073" s="36">
        <v>1</v>
      </c>
      <c r="AF2073" s="36">
        <v>1</v>
      </c>
      <c r="AG2073" s="36">
        <v>0.93333333333333335</v>
      </c>
      <c r="AH2073" s="36">
        <v>1</v>
      </c>
      <c r="AI2073" s="36">
        <v>0.93333333333333335</v>
      </c>
      <c r="AJ2073" s="36">
        <v>0.93333333333333335</v>
      </c>
      <c r="AK2073" s="36">
        <v>1</v>
      </c>
      <c r="AL2073" s="36">
        <v>1</v>
      </c>
      <c r="AM2073" s="36">
        <v>0.93333333333333335</v>
      </c>
      <c r="AN2073" s="36">
        <v>0.96666666666666667</v>
      </c>
      <c r="AO2073" s="36">
        <v>0.96666666666666667</v>
      </c>
      <c r="AP2073" s="33" t="str">
        <f t="shared" si="34"/>
        <v>&gt;=80%</v>
      </c>
      <c r="AQ2073" s="55" t="str">
        <f t="shared" si="35"/>
        <v>&gt;=75%</v>
      </c>
      <c r="AR2073" s="56" t="str">
        <f t="shared" si="36"/>
        <v>&gt;=50%</v>
      </c>
      <c r="AT2073" s="121">
        <v>0.8</v>
      </c>
    </row>
    <row r="2074" spans="1:46" ht="15.75" customHeight="1" x14ac:dyDescent="0.25">
      <c r="A2074" s="6">
        <v>35010020</v>
      </c>
      <c r="B2074" s="7" t="s">
        <v>26</v>
      </c>
      <c r="C2074" s="7" t="s">
        <v>1235</v>
      </c>
      <c r="D2074" s="7" t="s">
        <v>1235</v>
      </c>
      <c r="E2074" s="7" t="s">
        <v>1236</v>
      </c>
      <c r="F2074" s="7">
        <v>3</v>
      </c>
      <c r="G2074" s="7">
        <v>525</v>
      </c>
      <c r="H2074" s="7">
        <v>-73.765583329999998</v>
      </c>
      <c r="I2074" s="29">
        <v>3.9946388900000001</v>
      </c>
      <c r="J2074" s="6" t="s">
        <v>1908</v>
      </c>
      <c r="K2074" s="30">
        <v>22386</v>
      </c>
      <c r="L2074" s="30"/>
      <c r="M2074" s="7" t="s">
        <v>1911</v>
      </c>
      <c r="N2074" s="29" t="s">
        <v>1910</v>
      </c>
      <c r="O2074" s="31">
        <v>71.666666666666671</v>
      </c>
      <c r="P2074" s="31">
        <v>100.92333333333333</v>
      </c>
      <c r="Q2074" s="31">
        <v>280.26896551724138</v>
      </c>
      <c r="R2074" s="31">
        <v>577.14</v>
      </c>
      <c r="S2074" s="31">
        <v>685.125</v>
      </c>
      <c r="T2074" s="31">
        <v>570.94444444444446</v>
      </c>
      <c r="U2074" s="31">
        <v>441.94137931034481</v>
      </c>
      <c r="V2074" s="31">
        <v>376.17241379310343</v>
      </c>
      <c r="W2074" s="31">
        <v>377.37666666666667</v>
      </c>
      <c r="X2074" s="31">
        <v>467.18148148148146</v>
      </c>
      <c r="Y2074" s="31">
        <v>472.88888888888891</v>
      </c>
      <c r="Z2074" s="31">
        <v>252.42999999999998</v>
      </c>
      <c r="AA2074" s="4">
        <f t="shared" si="33"/>
        <v>4674.0592401021713</v>
      </c>
      <c r="AB2074" s="32">
        <v>346</v>
      </c>
      <c r="AC2074" s="17">
        <v>0.96111111111111114</v>
      </c>
      <c r="AD2074" s="36">
        <v>1</v>
      </c>
      <c r="AE2074" s="36">
        <v>1</v>
      </c>
      <c r="AF2074" s="36">
        <v>0.96666666666666667</v>
      </c>
      <c r="AG2074" s="36">
        <v>1</v>
      </c>
      <c r="AH2074" s="36">
        <v>0.93333333333333335</v>
      </c>
      <c r="AI2074" s="36">
        <v>0.9</v>
      </c>
      <c r="AJ2074" s="36">
        <v>0.96666666666666667</v>
      </c>
      <c r="AK2074" s="36">
        <v>0.96666666666666667</v>
      </c>
      <c r="AL2074" s="36">
        <v>1</v>
      </c>
      <c r="AM2074" s="36">
        <v>0.9</v>
      </c>
      <c r="AN2074" s="36">
        <v>0.9</v>
      </c>
      <c r="AO2074" s="36">
        <v>1</v>
      </c>
      <c r="AP2074" s="33" t="str">
        <f t="shared" si="34"/>
        <v>&gt;=80%</v>
      </c>
      <c r="AQ2074" s="55" t="str">
        <f t="shared" si="35"/>
        <v>&gt;=75%</v>
      </c>
      <c r="AR2074" s="56" t="str">
        <f t="shared" si="36"/>
        <v>&gt;=50%</v>
      </c>
      <c r="AT2074" s="121">
        <v>0.8</v>
      </c>
    </row>
    <row r="2075" spans="1:46" ht="15.75" customHeight="1" x14ac:dyDescent="0.25">
      <c r="A2075" s="6">
        <v>35010040</v>
      </c>
      <c r="B2075" s="7" t="s">
        <v>26</v>
      </c>
      <c r="C2075" s="7" t="s">
        <v>1256</v>
      </c>
      <c r="D2075" s="7" t="s">
        <v>1257</v>
      </c>
      <c r="E2075" s="7" t="s">
        <v>1236</v>
      </c>
      <c r="F2075" s="7">
        <v>3</v>
      </c>
      <c r="G2075" s="7">
        <v>639</v>
      </c>
      <c r="H2075" s="7">
        <v>-73.81362</v>
      </c>
      <c r="I2075" s="29">
        <v>3.9250699999999998</v>
      </c>
      <c r="J2075" s="6" t="s">
        <v>1908</v>
      </c>
      <c r="K2075" s="30">
        <v>25157</v>
      </c>
      <c r="L2075" s="30"/>
      <c r="M2075" s="7" t="s">
        <v>1911</v>
      </c>
      <c r="N2075" s="29" t="s">
        <v>1910</v>
      </c>
      <c r="O2075" s="31">
        <v>100.82758620689656</v>
      </c>
      <c r="P2075" s="31">
        <v>122.58620689655173</v>
      </c>
      <c r="Q2075" s="31">
        <v>366.16666666666669</v>
      </c>
      <c r="R2075" s="31">
        <v>646.55172413793105</v>
      </c>
      <c r="S2075" s="31">
        <v>761.82758620689651</v>
      </c>
      <c r="T2075" s="31">
        <v>704.07407407407402</v>
      </c>
      <c r="U2075" s="31">
        <v>515.66666666666663</v>
      </c>
      <c r="V2075" s="31">
        <v>429.5</v>
      </c>
      <c r="W2075" s="31">
        <v>401.89655172413791</v>
      </c>
      <c r="X2075" s="31">
        <v>533.31034482758616</v>
      </c>
      <c r="Y2075" s="31">
        <v>588.61538461538464</v>
      </c>
      <c r="Z2075" s="31">
        <v>275.23333333333335</v>
      </c>
      <c r="AA2075" s="4">
        <f t="shared" si="33"/>
        <v>5446.2561253561253</v>
      </c>
      <c r="AB2075" s="32">
        <v>345</v>
      </c>
      <c r="AC2075" s="17">
        <v>0.95833333333333337</v>
      </c>
      <c r="AD2075" s="36">
        <v>0.96666666666666667</v>
      </c>
      <c r="AE2075" s="36">
        <v>0.96666666666666667</v>
      </c>
      <c r="AF2075" s="36">
        <v>1</v>
      </c>
      <c r="AG2075" s="36">
        <v>0.96666666666666667</v>
      </c>
      <c r="AH2075" s="36">
        <v>0.96666666666666667</v>
      </c>
      <c r="AI2075" s="36">
        <v>0.9</v>
      </c>
      <c r="AJ2075" s="36">
        <v>1</v>
      </c>
      <c r="AK2075" s="36">
        <v>0.93333333333333335</v>
      </c>
      <c r="AL2075" s="36">
        <v>0.96666666666666667</v>
      </c>
      <c r="AM2075" s="36">
        <v>0.96666666666666667</v>
      </c>
      <c r="AN2075" s="36">
        <v>0.8666666666666667</v>
      </c>
      <c r="AO2075" s="36">
        <v>1</v>
      </c>
      <c r="AP2075" s="33" t="str">
        <f t="shared" si="34"/>
        <v>&gt;=80%</v>
      </c>
      <c r="AQ2075" s="55" t="str">
        <f t="shared" si="35"/>
        <v>&gt;=75%</v>
      </c>
      <c r="AR2075" s="56" t="str">
        <f t="shared" si="36"/>
        <v>&gt;=50%</v>
      </c>
      <c r="AT2075" s="121">
        <v>0.8</v>
      </c>
    </row>
    <row r="2076" spans="1:46" ht="15.75" customHeight="1" x14ac:dyDescent="0.25">
      <c r="A2076" s="6">
        <v>35010060</v>
      </c>
      <c r="B2076" s="7" t="s">
        <v>26</v>
      </c>
      <c r="C2076" s="7" t="s">
        <v>1240</v>
      </c>
      <c r="D2076" s="7" t="s">
        <v>1241</v>
      </c>
      <c r="E2076" s="7" t="s">
        <v>1236</v>
      </c>
      <c r="F2076" s="7">
        <v>3</v>
      </c>
      <c r="G2076" s="7">
        <v>230</v>
      </c>
      <c r="H2076" s="7">
        <v>-73.400555560000001</v>
      </c>
      <c r="I2076" s="29">
        <v>3.7866666699999998</v>
      </c>
      <c r="J2076" s="6" t="s">
        <v>1908</v>
      </c>
      <c r="K2076" s="30">
        <v>28624.791666666668</v>
      </c>
      <c r="L2076" s="30"/>
      <c r="M2076" s="7" t="s">
        <v>1911</v>
      </c>
      <c r="N2076" s="29" t="s">
        <v>1910</v>
      </c>
      <c r="O2076" s="31">
        <v>32.586206896551722</v>
      </c>
      <c r="P2076" s="31">
        <v>50.758620689655174</v>
      </c>
      <c r="Q2076" s="31">
        <v>165.65517241379311</v>
      </c>
      <c r="R2076" s="31">
        <v>356.55172413793105</v>
      </c>
      <c r="S2076" s="31">
        <v>375.78571428571428</v>
      </c>
      <c r="T2076" s="31">
        <v>342.78571428571428</v>
      </c>
      <c r="U2076" s="31">
        <v>272.55172413793105</v>
      </c>
      <c r="V2076" s="31">
        <v>218.75862068965517</v>
      </c>
      <c r="W2076" s="31">
        <v>209.68965517241378</v>
      </c>
      <c r="X2076" s="31">
        <v>208</v>
      </c>
      <c r="Y2076" s="31">
        <v>191.11538461538461</v>
      </c>
      <c r="Z2076" s="31">
        <v>65.034482758620683</v>
      </c>
      <c r="AA2076" s="4">
        <f t="shared" si="33"/>
        <v>2489.2730200833648</v>
      </c>
      <c r="AB2076" s="32">
        <v>343</v>
      </c>
      <c r="AC2076" s="17">
        <v>0.95277777777777772</v>
      </c>
      <c r="AD2076" s="36">
        <v>0.96666666666666667</v>
      </c>
      <c r="AE2076" s="36">
        <v>0.96666666666666667</v>
      </c>
      <c r="AF2076" s="36">
        <v>0.96666666666666667</v>
      </c>
      <c r="AG2076" s="36">
        <v>0.96666666666666667</v>
      </c>
      <c r="AH2076" s="36">
        <v>0.93333333333333335</v>
      </c>
      <c r="AI2076" s="36">
        <v>0.93333333333333335</v>
      </c>
      <c r="AJ2076" s="36">
        <v>0.96666666666666667</v>
      </c>
      <c r="AK2076" s="36">
        <v>0.96666666666666667</v>
      </c>
      <c r="AL2076" s="36">
        <v>0.96666666666666667</v>
      </c>
      <c r="AM2076" s="36">
        <v>0.96666666666666667</v>
      </c>
      <c r="AN2076" s="36">
        <v>0.8666666666666667</v>
      </c>
      <c r="AO2076" s="36">
        <v>0.96666666666666667</v>
      </c>
      <c r="AP2076" s="33" t="str">
        <f t="shared" si="34"/>
        <v>&gt;=80%</v>
      </c>
      <c r="AQ2076" s="55" t="str">
        <f t="shared" si="35"/>
        <v>&gt;=75%</v>
      </c>
      <c r="AR2076" s="56" t="str">
        <f t="shared" si="36"/>
        <v>&gt;=50%</v>
      </c>
      <c r="AT2076" s="121">
        <v>0.8</v>
      </c>
    </row>
    <row r="2077" spans="1:46" ht="15.75" customHeight="1" x14ac:dyDescent="0.25">
      <c r="A2077" s="6">
        <v>35010070</v>
      </c>
      <c r="B2077" s="7" t="s">
        <v>26</v>
      </c>
      <c r="C2077" s="7" t="s">
        <v>1258</v>
      </c>
      <c r="D2077" s="7" t="s">
        <v>1257</v>
      </c>
      <c r="E2077" s="7" t="s">
        <v>1236</v>
      </c>
      <c r="F2077" s="7">
        <v>3</v>
      </c>
      <c r="G2077" s="7">
        <v>525</v>
      </c>
      <c r="H2077" s="7">
        <v>-73.758611110000004</v>
      </c>
      <c r="I2077" s="29">
        <v>3.8783333300000002</v>
      </c>
      <c r="J2077" s="6" t="s">
        <v>1908</v>
      </c>
      <c r="K2077" s="30">
        <v>28595</v>
      </c>
      <c r="L2077" s="30"/>
      <c r="M2077" s="7" t="s">
        <v>1911</v>
      </c>
      <c r="N2077" s="29" t="s">
        <v>1910</v>
      </c>
      <c r="O2077" s="31">
        <v>71.94</v>
      </c>
      <c r="P2077" s="31">
        <v>100.80689655172414</v>
      </c>
      <c r="Q2077" s="31">
        <v>276.67931034482757</v>
      </c>
      <c r="R2077" s="31">
        <v>493.84333333333331</v>
      </c>
      <c r="S2077" s="31">
        <v>574.92307692307691</v>
      </c>
      <c r="T2077" s="31">
        <v>510.48275862068965</v>
      </c>
      <c r="U2077" s="31">
        <v>397.86666666666667</v>
      </c>
      <c r="V2077" s="31">
        <v>334.27586206896552</v>
      </c>
      <c r="W2077" s="31">
        <v>337</v>
      </c>
      <c r="X2077" s="31">
        <v>421.82758620689657</v>
      </c>
      <c r="Y2077" s="31">
        <v>452.76896551724133</v>
      </c>
      <c r="Z2077" s="31">
        <v>191.34482758620689</v>
      </c>
      <c r="AA2077" s="4">
        <f t="shared" si="33"/>
        <v>4163.7592838196288</v>
      </c>
      <c r="AB2077" s="32">
        <v>348</v>
      </c>
      <c r="AC2077" s="17">
        <v>0.96666666666666667</v>
      </c>
      <c r="AD2077" s="36">
        <v>1</v>
      </c>
      <c r="AE2077" s="36">
        <v>0.96666666666666667</v>
      </c>
      <c r="AF2077" s="36">
        <v>0.96666666666666667</v>
      </c>
      <c r="AG2077" s="36">
        <v>1</v>
      </c>
      <c r="AH2077" s="36">
        <v>0.8666666666666667</v>
      </c>
      <c r="AI2077" s="36">
        <v>0.96666666666666667</v>
      </c>
      <c r="AJ2077" s="36">
        <v>1</v>
      </c>
      <c r="AK2077" s="36">
        <v>0.96666666666666667</v>
      </c>
      <c r="AL2077" s="36">
        <v>0.96666666666666667</v>
      </c>
      <c r="AM2077" s="36">
        <v>0.96666666666666667</v>
      </c>
      <c r="AN2077" s="36">
        <v>0.96666666666666667</v>
      </c>
      <c r="AO2077" s="36">
        <v>0.96666666666666667</v>
      </c>
      <c r="AP2077" s="33" t="str">
        <f t="shared" si="34"/>
        <v>&gt;=80%</v>
      </c>
      <c r="AQ2077" s="55" t="str">
        <f t="shared" si="35"/>
        <v>&gt;=75%</v>
      </c>
      <c r="AR2077" s="56" t="str">
        <f t="shared" si="36"/>
        <v>&gt;=50%</v>
      </c>
      <c r="AT2077" s="121">
        <v>0.8</v>
      </c>
    </row>
    <row r="2078" spans="1:46" ht="15.75" customHeight="1" x14ac:dyDescent="0.25">
      <c r="A2078" s="6">
        <v>35010080</v>
      </c>
      <c r="B2078" s="7" t="s">
        <v>26</v>
      </c>
      <c r="C2078" s="7" t="s">
        <v>1271</v>
      </c>
      <c r="D2078" s="7" t="s">
        <v>653</v>
      </c>
      <c r="E2078" s="7" t="s">
        <v>1236</v>
      </c>
      <c r="F2078" s="7">
        <v>3</v>
      </c>
      <c r="G2078" s="7">
        <v>200</v>
      </c>
      <c r="H2078" s="7">
        <v>-73.149722220000001</v>
      </c>
      <c r="I2078" s="29">
        <v>3.7938888899999998</v>
      </c>
      <c r="J2078" s="6" t="s">
        <v>1908</v>
      </c>
      <c r="K2078" s="30">
        <v>28625</v>
      </c>
      <c r="L2078" s="30"/>
      <c r="M2078" s="7" t="s">
        <v>1911</v>
      </c>
      <c r="N2078" s="29" t="s">
        <v>1910</v>
      </c>
      <c r="O2078" s="31">
        <v>35.964285714285715</v>
      </c>
      <c r="P2078" s="31">
        <v>46.689655172413794</v>
      </c>
      <c r="Q2078" s="31">
        <v>138.13793103448276</v>
      </c>
      <c r="R2078" s="31">
        <v>356.48275862068965</v>
      </c>
      <c r="S2078" s="31">
        <v>352.39285714285717</v>
      </c>
      <c r="T2078" s="31">
        <v>344.56666666666666</v>
      </c>
      <c r="U2078" s="31">
        <v>291.13333333333333</v>
      </c>
      <c r="V2078" s="31">
        <v>228.95333333333335</v>
      </c>
      <c r="W2078" s="31">
        <v>211.23333333333332</v>
      </c>
      <c r="X2078" s="31">
        <v>239.73333333333332</v>
      </c>
      <c r="Y2078" s="31">
        <v>163.96428571428572</v>
      </c>
      <c r="Z2078" s="31">
        <v>54.517241379310342</v>
      </c>
      <c r="AA2078" s="4">
        <f t="shared" si="33"/>
        <v>2463.7690147783251</v>
      </c>
      <c r="AB2078" s="32">
        <v>350</v>
      </c>
      <c r="AC2078" s="17">
        <v>0.97222222222222221</v>
      </c>
      <c r="AD2078" s="36">
        <v>0.93333333333333335</v>
      </c>
      <c r="AE2078" s="36">
        <v>0.96666666666666667</v>
      </c>
      <c r="AF2078" s="36">
        <v>0.96666666666666667</v>
      </c>
      <c r="AG2078" s="36">
        <v>0.96666666666666667</v>
      </c>
      <c r="AH2078" s="36">
        <v>0.93333333333333335</v>
      </c>
      <c r="AI2078" s="36">
        <v>1</v>
      </c>
      <c r="AJ2078" s="36">
        <v>1</v>
      </c>
      <c r="AK2078" s="36">
        <v>1</v>
      </c>
      <c r="AL2078" s="36">
        <v>1</v>
      </c>
      <c r="AM2078" s="36">
        <v>1</v>
      </c>
      <c r="AN2078" s="36">
        <v>0.93333333333333335</v>
      </c>
      <c r="AO2078" s="36">
        <v>0.96666666666666667</v>
      </c>
      <c r="AP2078" s="33" t="str">
        <f t="shared" si="34"/>
        <v>&gt;=80%</v>
      </c>
      <c r="AQ2078" s="55" t="str">
        <f t="shared" si="35"/>
        <v>&gt;=75%</v>
      </c>
      <c r="AR2078" s="56" t="str">
        <f t="shared" si="36"/>
        <v>&gt;=50%</v>
      </c>
      <c r="AT2078" s="121">
        <v>0.8</v>
      </c>
    </row>
    <row r="2079" spans="1:46" ht="15.75" customHeight="1" x14ac:dyDescent="0.25">
      <c r="A2079" s="6">
        <v>35010090</v>
      </c>
      <c r="B2079" s="7" t="s">
        <v>26</v>
      </c>
      <c r="C2079" s="7" t="s">
        <v>1280</v>
      </c>
      <c r="D2079" s="7" t="s">
        <v>1281</v>
      </c>
      <c r="E2079" s="7" t="s">
        <v>1236</v>
      </c>
      <c r="F2079" s="7">
        <v>3</v>
      </c>
      <c r="G2079" s="7">
        <v>447</v>
      </c>
      <c r="H2079" s="7">
        <v>-73.708079999999995</v>
      </c>
      <c r="I2079" s="29">
        <v>3.7084900000000003</v>
      </c>
      <c r="J2079" s="6" t="s">
        <v>1908</v>
      </c>
      <c r="K2079" s="30">
        <v>28717</v>
      </c>
      <c r="L2079" s="30"/>
      <c r="M2079" s="7" t="s">
        <v>1911</v>
      </c>
      <c r="N2079" s="29" t="s">
        <v>1910</v>
      </c>
      <c r="O2079" s="31">
        <v>45.63</v>
      </c>
      <c r="P2079" s="31">
        <v>78.36666666666666</v>
      </c>
      <c r="Q2079" s="31">
        <v>233.57241379310346</v>
      </c>
      <c r="R2079" s="31">
        <v>457.32333333333338</v>
      </c>
      <c r="S2079" s="31">
        <v>517.60344827586209</v>
      </c>
      <c r="T2079" s="31">
        <v>411.59310344827588</v>
      </c>
      <c r="U2079" s="31">
        <v>342.90000000000003</v>
      </c>
      <c r="V2079" s="31">
        <v>261.8</v>
      </c>
      <c r="W2079" s="31">
        <v>270.43103448275861</v>
      </c>
      <c r="X2079" s="31">
        <v>345.11333333333334</v>
      </c>
      <c r="Y2079" s="31">
        <v>266.9655172413793</v>
      </c>
      <c r="Z2079" s="31">
        <v>105.42857142857143</v>
      </c>
      <c r="AA2079" s="4">
        <f t="shared" si="33"/>
        <v>3336.7274220032841</v>
      </c>
      <c r="AB2079" s="32">
        <v>352</v>
      </c>
      <c r="AC2079" s="17">
        <v>0.97777777777777775</v>
      </c>
      <c r="AD2079" s="36">
        <v>1</v>
      </c>
      <c r="AE2079" s="36">
        <v>1</v>
      </c>
      <c r="AF2079" s="36">
        <v>0.96666666666666667</v>
      </c>
      <c r="AG2079" s="36">
        <v>1</v>
      </c>
      <c r="AH2079" s="36">
        <v>0.96666666666666667</v>
      </c>
      <c r="AI2079" s="36">
        <v>0.96666666666666667</v>
      </c>
      <c r="AJ2079" s="36">
        <v>0.96666666666666667</v>
      </c>
      <c r="AK2079" s="36">
        <v>1</v>
      </c>
      <c r="AL2079" s="36">
        <v>0.96666666666666667</v>
      </c>
      <c r="AM2079" s="36">
        <v>1</v>
      </c>
      <c r="AN2079" s="36">
        <v>0.96666666666666667</v>
      </c>
      <c r="AO2079" s="36">
        <v>0.93333333333333335</v>
      </c>
      <c r="AP2079" s="33" t="str">
        <f t="shared" si="34"/>
        <v>&gt;=80%</v>
      </c>
      <c r="AQ2079" s="55" t="str">
        <f t="shared" si="35"/>
        <v>&gt;=75%</v>
      </c>
      <c r="AR2079" s="56" t="str">
        <f t="shared" si="36"/>
        <v>&gt;=50%</v>
      </c>
      <c r="AT2079" s="121">
        <v>0.8</v>
      </c>
    </row>
    <row r="2080" spans="1:46" ht="15.75" customHeight="1" x14ac:dyDescent="0.25">
      <c r="A2080" s="6">
        <v>35010110</v>
      </c>
      <c r="B2080" s="7" t="s">
        <v>26</v>
      </c>
      <c r="C2080" s="7" t="s">
        <v>154</v>
      </c>
      <c r="D2080" s="7" t="s">
        <v>2739</v>
      </c>
      <c r="E2080" s="7" t="s">
        <v>1236</v>
      </c>
      <c r="F2080" s="7">
        <v>3</v>
      </c>
      <c r="G2080" s="7">
        <v>280</v>
      </c>
      <c r="H2080" s="7">
        <v>-73.333333329999988</v>
      </c>
      <c r="I2080" s="29">
        <v>3.8333333299999999</v>
      </c>
      <c r="J2080" s="6" t="s">
        <v>1908</v>
      </c>
      <c r="K2080" s="30">
        <v>33253</v>
      </c>
      <c r="L2080" s="30"/>
      <c r="M2080" s="7" t="s">
        <v>1911</v>
      </c>
      <c r="N2080" s="29" t="s">
        <v>1892</v>
      </c>
      <c r="O2080" s="31">
        <v>10</v>
      </c>
      <c r="P2080" s="31">
        <v>43</v>
      </c>
      <c r="Q2080" s="31">
        <v>166.5</v>
      </c>
      <c r="R2080" s="31">
        <v>284.5</v>
      </c>
      <c r="S2080" s="31">
        <v>343.5</v>
      </c>
      <c r="T2080" s="31">
        <v>346.5</v>
      </c>
      <c r="U2080" s="31">
        <v>324</v>
      </c>
      <c r="V2080" s="31">
        <v>185.5</v>
      </c>
      <c r="W2080" s="31">
        <v>330</v>
      </c>
      <c r="X2080" s="31">
        <v>217</v>
      </c>
      <c r="Y2080" s="31">
        <v>195</v>
      </c>
      <c r="Z2080" s="31">
        <v>30.5</v>
      </c>
      <c r="AA2080" s="4">
        <f t="shared" si="33"/>
        <v>2476</v>
      </c>
      <c r="AB2080" s="32">
        <v>23</v>
      </c>
      <c r="AC2080" s="17">
        <v>6.3888888888888884E-2</v>
      </c>
      <c r="AD2080" s="36">
        <v>6.6666666666666666E-2</v>
      </c>
      <c r="AE2080" s="36">
        <v>3.3333333333333333E-2</v>
      </c>
      <c r="AF2080" s="36">
        <v>6.6666666666666666E-2</v>
      </c>
      <c r="AG2080" s="36">
        <v>6.6666666666666666E-2</v>
      </c>
      <c r="AH2080" s="36">
        <v>6.6666666666666666E-2</v>
      </c>
      <c r="AI2080" s="36">
        <v>6.6666666666666666E-2</v>
      </c>
      <c r="AJ2080" s="36">
        <v>6.6666666666666666E-2</v>
      </c>
      <c r="AK2080" s="36">
        <v>6.6666666666666666E-2</v>
      </c>
      <c r="AL2080" s="36">
        <v>6.6666666666666666E-2</v>
      </c>
      <c r="AM2080" s="36">
        <v>6.6666666666666666E-2</v>
      </c>
      <c r="AN2080" s="36">
        <v>6.6666666666666666E-2</v>
      </c>
      <c r="AO2080" s="36">
        <v>6.6666666666666666E-2</v>
      </c>
      <c r="AP2080" s="33" t="str">
        <f t="shared" si="34"/>
        <v>-</v>
      </c>
      <c r="AQ2080" s="55" t="str">
        <f t="shared" si="35"/>
        <v>-</v>
      </c>
      <c r="AR2080" s="56" t="str">
        <f t="shared" si="36"/>
        <v>-</v>
      </c>
      <c r="AS2080" s="34" t="s">
        <v>1892</v>
      </c>
      <c r="AT2080" s="122" t="s">
        <v>5208</v>
      </c>
    </row>
    <row r="2081" spans="1:46" ht="15.75" customHeight="1" x14ac:dyDescent="0.25">
      <c r="A2081" s="6">
        <v>35010150</v>
      </c>
      <c r="B2081" s="7" t="s">
        <v>26</v>
      </c>
      <c r="C2081" s="7" t="s">
        <v>2740</v>
      </c>
      <c r="D2081" s="7" t="s">
        <v>2739</v>
      </c>
      <c r="E2081" s="7" t="s">
        <v>1236</v>
      </c>
      <c r="F2081" s="7">
        <v>3</v>
      </c>
      <c r="G2081" s="7">
        <v>275</v>
      </c>
      <c r="H2081" s="7">
        <v>-73.34</v>
      </c>
      <c r="I2081" s="29">
        <v>3.8833333300000001</v>
      </c>
      <c r="J2081" s="6" t="s">
        <v>1908</v>
      </c>
      <c r="K2081" s="30">
        <v>34349</v>
      </c>
      <c r="L2081" s="30"/>
      <c r="M2081" s="7" t="s">
        <v>1911</v>
      </c>
      <c r="N2081" s="29" t="s">
        <v>1910</v>
      </c>
      <c r="O2081" s="31">
        <v>23.066666666666666</v>
      </c>
      <c r="P2081" s="31">
        <v>41.2</v>
      </c>
      <c r="Q2081" s="31">
        <v>173.28571428571428</v>
      </c>
      <c r="R2081" s="31">
        <v>399.47058823529414</v>
      </c>
      <c r="S2081" s="31">
        <v>371.86666666666667</v>
      </c>
      <c r="T2081" s="31">
        <v>365.42857142857144</v>
      </c>
      <c r="U2081" s="31">
        <v>252.61538461538461</v>
      </c>
      <c r="V2081" s="31">
        <v>240.2</v>
      </c>
      <c r="W2081" s="31">
        <v>200</v>
      </c>
      <c r="X2081" s="31">
        <v>226.45454545454547</v>
      </c>
      <c r="Y2081" s="31">
        <v>183</v>
      </c>
      <c r="Z2081" s="31">
        <v>57</v>
      </c>
      <c r="AA2081" s="4">
        <f t="shared" si="33"/>
        <v>2533.5881373528432</v>
      </c>
      <c r="AB2081" s="32">
        <v>164</v>
      </c>
      <c r="AC2081" s="17">
        <v>0.45555555555555555</v>
      </c>
      <c r="AD2081" s="36">
        <v>0.5</v>
      </c>
      <c r="AE2081" s="36">
        <v>0.5</v>
      </c>
      <c r="AF2081" s="36">
        <v>0.46666666666666667</v>
      </c>
      <c r="AG2081" s="36">
        <v>0.56666666666666665</v>
      </c>
      <c r="AH2081" s="36">
        <v>0.5</v>
      </c>
      <c r="AI2081" s="36">
        <v>0.46666666666666667</v>
      </c>
      <c r="AJ2081" s="36">
        <v>0.43333333333333335</v>
      </c>
      <c r="AK2081" s="36">
        <v>0.5</v>
      </c>
      <c r="AL2081" s="36">
        <v>0.43333333333333335</v>
      </c>
      <c r="AM2081" s="36">
        <v>0.36666666666666664</v>
      </c>
      <c r="AN2081" s="36">
        <v>0.36666666666666664</v>
      </c>
      <c r="AO2081" s="36">
        <v>0.36666666666666664</v>
      </c>
      <c r="AP2081" s="33" t="str">
        <f t="shared" si="34"/>
        <v>-</v>
      </c>
      <c r="AQ2081" s="55" t="str">
        <f t="shared" si="35"/>
        <v>-</v>
      </c>
      <c r="AR2081" s="56" t="str">
        <f t="shared" si="36"/>
        <v>-</v>
      </c>
      <c r="AT2081" s="122" t="s">
        <v>5208</v>
      </c>
    </row>
    <row r="2082" spans="1:46" ht="15.75" customHeight="1" x14ac:dyDescent="0.25">
      <c r="A2082" s="6">
        <v>35010230</v>
      </c>
      <c r="B2082" s="7" t="s">
        <v>26</v>
      </c>
      <c r="C2082" s="7" t="s">
        <v>2741</v>
      </c>
      <c r="D2082" s="7" t="s">
        <v>653</v>
      </c>
      <c r="E2082" s="7" t="s">
        <v>1236</v>
      </c>
      <c r="F2082" s="7">
        <v>3</v>
      </c>
      <c r="G2082" s="7">
        <v>183</v>
      </c>
      <c r="H2082" s="7">
        <v>-72.971222220000001</v>
      </c>
      <c r="I2082" s="29">
        <v>3.9846388899999998</v>
      </c>
      <c r="J2082" s="6" t="s">
        <v>1908</v>
      </c>
      <c r="K2082" s="30">
        <v>30482</v>
      </c>
      <c r="L2082" s="30"/>
      <c r="M2082" s="7" t="s">
        <v>1911</v>
      </c>
      <c r="N2082" s="29" t="s">
        <v>1910</v>
      </c>
      <c r="O2082" s="31">
        <v>28.611111111111111</v>
      </c>
      <c r="P2082" s="31">
        <v>27.764705882352942</v>
      </c>
      <c r="Q2082" s="31">
        <v>185.1764705882353</v>
      </c>
      <c r="R2082" s="31">
        <v>397.04444444444448</v>
      </c>
      <c r="S2082" s="31">
        <v>381.22222222222223</v>
      </c>
      <c r="T2082" s="31">
        <v>380.11111111111109</v>
      </c>
      <c r="U2082" s="31">
        <v>355.375</v>
      </c>
      <c r="V2082" s="31">
        <v>243.8125</v>
      </c>
      <c r="W2082" s="31">
        <v>221.33333333333334</v>
      </c>
      <c r="X2082" s="31">
        <v>291.0625</v>
      </c>
      <c r="Y2082" s="31">
        <v>172.6875</v>
      </c>
      <c r="Z2082" s="31">
        <v>79.5</v>
      </c>
      <c r="AA2082" s="4">
        <f t="shared" si="33"/>
        <v>2763.7008986928104</v>
      </c>
      <c r="AB2082" s="32">
        <v>204</v>
      </c>
      <c r="AC2082" s="17">
        <v>0.56666666666666665</v>
      </c>
      <c r="AD2082" s="36">
        <v>0.6</v>
      </c>
      <c r="AE2082" s="36">
        <v>0.56666666666666665</v>
      </c>
      <c r="AF2082" s="36">
        <v>0.56666666666666665</v>
      </c>
      <c r="AG2082" s="36">
        <v>0.6</v>
      </c>
      <c r="AH2082" s="36">
        <v>0.6</v>
      </c>
      <c r="AI2082" s="36">
        <v>0.6</v>
      </c>
      <c r="AJ2082" s="36">
        <v>0.53333333333333333</v>
      </c>
      <c r="AK2082" s="36">
        <v>0.53333333333333333</v>
      </c>
      <c r="AL2082" s="36">
        <v>0.6</v>
      </c>
      <c r="AM2082" s="36">
        <v>0.53333333333333333</v>
      </c>
      <c r="AN2082" s="36">
        <v>0.53333333333333333</v>
      </c>
      <c r="AO2082" s="36">
        <v>0.53333333333333333</v>
      </c>
      <c r="AP2082" s="33" t="str">
        <f t="shared" si="34"/>
        <v>-</v>
      </c>
      <c r="AQ2082" s="55" t="str">
        <f t="shared" si="35"/>
        <v>-</v>
      </c>
      <c r="AR2082" s="56" t="str">
        <f t="shared" si="36"/>
        <v>&gt;=50%</v>
      </c>
      <c r="AT2082" s="122" t="s">
        <v>5208</v>
      </c>
    </row>
    <row r="2083" spans="1:46" ht="15.75" customHeight="1" x14ac:dyDescent="0.25">
      <c r="A2083" s="6">
        <v>35015030</v>
      </c>
      <c r="B2083" s="7" t="s">
        <v>56</v>
      </c>
      <c r="C2083" s="7" t="s">
        <v>2742</v>
      </c>
      <c r="D2083" s="7" t="s">
        <v>2739</v>
      </c>
      <c r="E2083" s="7" t="s">
        <v>1236</v>
      </c>
      <c r="F2083" s="7">
        <v>3</v>
      </c>
      <c r="G2083" s="7">
        <v>230</v>
      </c>
      <c r="H2083" s="7">
        <v>-73.25</v>
      </c>
      <c r="I2083" s="29">
        <v>3.71666667</v>
      </c>
      <c r="J2083" s="6" t="s">
        <v>1890</v>
      </c>
      <c r="K2083" s="30">
        <v>28171</v>
      </c>
      <c r="L2083" s="30">
        <v>33709</v>
      </c>
      <c r="M2083" s="7" t="s">
        <v>1911</v>
      </c>
      <c r="N2083" s="29" t="s">
        <v>1910</v>
      </c>
      <c r="O2083" s="31">
        <v>10.299999999999999</v>
      </c>
      <c r="P2083" s="31">
        <v>62.8</v>
      </c>
      <c r="Q2083" s="31">
        <v>103.55</v>
      </c>
      <c r="R2083" s="31" t="s">
        <v>1930</v>
      </c>
      <c r="S2083" s="31">
        <v>574.70000000000005</v>
      </c>
      <c r="T2083" s="31">
        <v>303.7</v>
      </c>
      <c r="U2083" s="31">
        <v>413.9</v>
      </c>
      <c r="V2083" s="31" t="s">
        <v>1930</v>
      </c>
      <c r="W2083" s="31">
        <v>232.6</v>
      </c>
      <c r="X2083" s="31">
        <v>243.20000000000002</v>
      </c>
      <c r="Y2083" s="31">
        <v>245.6</v>
      </c>
      <c r="Z2083" s="31">
        <v>0</v>
      </c>
      <c r="AA2083" s="4">
        <f t="shared" si="33"/>
        <v>2190.35</v>
      </c>
      <c r="AB2083" s="32">
        <v>13</v>
      </c>
      <c r="AC2083" s="17">
        <v>3.6111111111111108E-2</v>
      </c>
      <c r="AD2083" s="36">
        <v>6.6666666666666666E-2</v>
      </c>
      <c r="AE2083" s="36">
        <v>6.6666666666666666E-2</v>
      </c>
      <c r="AF2083" s="36">
        <v>6.6666666666666666E-2</v>
      </c>
      <c r="AG2083" s="36">
        <v>0</v>
      </c>
      <c r="AH2083" s="36">
        <v>3.3333333333333333E-2</v>
      </c>
      <c r="AI2083" s="36">
        <v>3.3333333333333333E-2</v>
      </c>
      <c r="AJ2083" s="36">
        <v>3.3333333333333333E-2</v>
      </c>
      <c r="AK2083" s="36">
        <v>0</v>
      </c>
      <c r="AL2083" s="36">
        <v>3.3333333333333333E-2</v>
      </c>
      <c r="AM2083" s="36">
        <v>3.3333333333333333E-2</v>
      </c>
      <c r="AN2083" s="36">
        <v>3.3333333333333333E-2</v>
      </c>
      <c r="AO2083" s="36">
        <v>3.3333333333333333E-2</v>
      </c>
      <c r="AP2083" s="33" t="str">
        <f t="shared" si="34"/>
        <v>-</v>
      </c>
      <c r="AQ2083" s="55" t="str">
        <f t="shared" si="35"/>
        <v>-</v>
      </c>
      <c r="AR2083" s="56" t="str">
        <f t="shared" si="36"/>
        <v>-</v>
      </c>
      <c r="AS2083" s="34" t="s">
        <v>1890</v>
      </c>
      <c r="AT2083" s="122" t="s">
        <v>5208</v>
      </c>
    </row>
    <row r="2084" spans="1:46" ht="15.75" customHeight="1" x14ac:dyDescent="0.25">
      <c r="A2084" s="6">
        <v>35015050</v>
      </c>
      <c r="B2084" s="7" t="s">
        <v>56</v>
      </c>
      <c r="C2084" s="7" t="s">
        <v>2743</v>
      </c>
      <c r="D2084" s="7" t="s">
        <v>1281</v>
      </c>
      <c r="E2084" s="7" t="s">
        <v>1236</v>
      </c>
      <c r="F2084" s="7">
        <v>3</v>
      </c>
      <c r="G2084" s="7">
        <v>250</v>
      </c>
      <c r="H2084" s="7">
        <v>-73.349277779999994</v>
      </c>
      <c r="I2084" s="29">
        <v>3.6307777799999998</v>
      </c>
      <c r="J2084" s="6" t="s">
        <v>1890</v>
      </c>
      <c r="K2084" s="30">
        <v>33739</v>
      </c>
      <c r="L2084" s="30">
        <v>43230.409351851849</v>
      </c>
      <c r="M2084" s="7" t="s">
        <v>1911</v>
      </c>
      <c r="N2084" s="29" t="s">
        <v>1910</v>
      </c>
      <c r="O2084" s="31">
        <v>28.364705882352936</v>
      </c>
      <c r="P2084" s="31">
        <v>64.952941176470588</v>
      </c>
      <c r="Q2084" s="31">
        <v>202.94090909090912</v>
      </c>
      <c r="R2084" s="31">
        <v>361.47333333333336</v>
      </c>
      <c r="S2084" s="31">
        <v>353.39333333333332</v>
      </c>
      <c r="T2084" s="31">
        <v>341.65999999999997</v>
      </c>
      <c r="U2084" s="31">
        <v>243.38749999999999</v>
      </c>
      <c r="V2084" s="31">
        <v>210.07</v>
      </c>
      <c r="W2084" s="31">
        <v>201.505</v>
      </c>
      <c r="X2084" s="31">
        <v>257.54000000000002</v>
      </c>
      <c r="Y2084" s="31">
        <v>208.33499999999998</v>
      </c>
      <c r="Z2084" s="31">
        <v>47.527777777777779</v>
      </c>
      <c r="AA2084" s="4">
        <f t="shared" si="33"/>
        <v>2521.1505005941772</v>
      </c>
      <c r="AB2084" s="32">
        <v>210</v>
      </c>
      <c r="AC2084" s="17">
        <v>0.58333333333333337</v>
      </c>
      <c r="AD2084" s="36">
        <v>0.56666666666666665</v>
      </c>
      <c r="AE2084" s="36">
        <v>0.56666666666666665</v>
      </c>
      <c r="AF2084" s="36">
        <v>0.73333333333333328</v>
      </c>
      <c r="AG2084" s="36">
        <v>0.5</v>
      </c>
      <c r="AH2084" s="36">
        <v>0.5</v>
      </c>
      <c r="AI2084" s="36">
        <v>0.5</v>
      </c>
      <c r="AJ2084" s="36">
        <v>0.53333333333333333</v>
      </c>
      <c r="AK2084" s="36">
        <v>0.66666666666666663</v>
      </c>
      <c r="AL2084" s="36">
        <v>0.66666666666666663</v>
      </c>
      <c r="AM2084" s="36">
        <v>0.5</v>
      </c>
      <c r="AN2084" s="36">
        <v>0.66666666666666663</v>
      </c>
      <c r="AO2084" s="36">
        <v>0.6</v>
      </c>
      <c r="AP2084" s="33" t="str">
        <f t="shared" si="34"/>
        <v>-</v>
      </c>
      <c r="AQ2084" s="55" t="str">
        <f t="shared" si="35"/>
        <v>-</v>
      </c>
      <c r="AR2084" s="56" t="str">
        <f t="shared" si="36"/>
        <v>&gt;=50%</v>
      </c>
      <c r="AS2084" s="34" t="s">
        <v>1890</v>
      </c>
      <c r="AT2084" s="122" t="s">
        <v>5208</v>
      </c>
    </row>
    <row r="2085" spans="1:46" ht="15.75" customHeight="1" x14ac:dyDescent="0.25">
      <c r="A2085" s="6">
        <v>35020010</v>
      </c>
      <c r="B2085" s="7" t="s">
        <v>26</v>
      </c>
      <c r="C2085" s="7" t="s">
        <v>925</v>
      </c>
      <c r="D2085" s="7" t="s">
        <v>926</v>
      </c>
      <c r="E2085" s="7" t="s">
        <v>871</v>
      </c>
      <c r="F2085" s="7">
        <v>3</v>
      </c>
      <c r="G2085" s="7">
        <v>1467</v>
      </c>
      <c r="H2085" s="7">
        <v>-73.818700000000007</v>
      </c>
      <c r="I2085" s="29">
        <v>4.2483000000000004</v>
      </c>
      <c r="J2085" s="6" t="s">
        <v>1908</v>
      </c>
      <c r="K2085" s="30">
        <v>18824</v>
      </c>
      <c r="L2085" s="30"/>
      <c r="M2085" s="7" t="s">
        <v>1911</v>
      </c>
      <c r="N2085" s="29" t="s">
        <v>1910</v>
      </c>
      <c r="O2085" s="31">
        <v>37.88928571428572</v>
      </c>
      <c r="P2085" s="31">
        <v>59.167999999999999</v>
      </c>
      <c r="Q2085" s="31">
        <v>126.80434782608695</v>
      </c>
      <c r="R2085" s="31">
        <v>233.74166666666667</v>
      </c>
      <c r="S2085" s="31">
        <v>349.7578947368421</v>
      </c>
      <c r="T2085" s="31">
        <v>347.49545454545455</v>
      </c>
      <c r="U2085" s="31">
        <v>412.25238095238092</v>
      </c>
      <c r="V2085" s="31">
        <v>349.93636363636364</v>
      </c>
      <c r="W2085" s="31">
        <v>246.06923076923078</v>
      </c>
      <c r="X2085" s="31">
        <v>174.25</v>
      </c>
      <c r="Y2085" s="31">
        <v>128.28749999999999</v>
      </c>
      <c r="Z2085" s="31">
        <v>76.611538461538458</v>
      </c>
      <c r="AA2085" s="4">
        <f t="shared" si="33"/>
        <v>2542.26366330885</v>
      </c>
      <c r="AB2085" s="32">
        <v>286</v>
      </c>
      <c r="AC2085" s="17">
        <v>0.7944444444444444</v>
      </c>
      <c r="AD2085" s="36">
        <v>0.93333333333333335</v>
      </c>
      <c r="AE2085" s="36">
        <v>0.83333333333333337</v>
      </c>
      <c r="AF2085" s="36">
        <v>0.76666666666666672</v>
      </c>
      <c r="AG2085" s="36">
        <v>0.8</v>
      </c>
      <c r="AH2085" s="36">
        <v>0.6333333333333333</v>
      </c>
      <c r="AI2085" s="36">
        <v>0.73333333333333328</v>
      </c>
      <c r="AJ2085" s="36">
        <v>0.7</v>
      </c>
      <c r="AK2085" s="36">
        <v>0.73333333333333328</v>
      </c>
      <c r="AL2085" s="36">
        <v>0.8666666666666667</v>
      </c>
      <c r="AM2085" s="36">
        <v>0.8666666666666667</v>
      </c>
      <c r="AN2085" s="36">
        <v>0.8</v>
      </c>
      <c r="AO2085" s="36">
        <v>0.8666666666666667</v>
      </c>
      <c r="AP2085" s="33" t="str">
        <f t="shared" si="34"/>
        <v>-</v>
      </c>
      <c r="AQ2085" s="55" t="str">
        <f t="shared" si="35"/>
        <v>-</v>
      </c>
      <c r="AR2085" s="56" t="str">
        <f t="shared" si="36"/>
        <v>&gt;=50%</v>
      </c>
      <c r="AT2085" s="112" t="s">
        <v>5206</v>
      </c>
    </row>
    <row r="2086" spans="1:46" ht="15.75" customHeight="1" x14ac:dyDescent="0.25">
      <c r="A2086" s="6">
        <v>35020020</v>
      </c>
      <c r="B2086" s="7" t="s">
        <v>54</v>
      </c>
      <c r="C2086" s="7" t="s">
        <v>927</v>
      </c>
      <c r="D2086" s="7" t="s">
        <v>926</v>
      </c>
      <c r="E2086" s="7" t="s">
        <v>871</v>
      </c>
      <c r="F2086" s="7">
        <v>3</v>
      </c>
      <c r="G2086" s="7">
        <v>1039</v>
      </c>
      <c r="H2086" s="7">
        <v>-73.771169999999998</v>
      </c>
      <c r="I2086" s="29">
        <v>4.1983799999999993</v>
      </c>
      <c r="J2086" s="6" t="s">
        <v>1908</v>
      </c>
      <c r="K2086" s="30">
        <v>22416</v>
      </c>
      <c r="L2086" s="30"/>
      <c r="M2086" s="7" t="s">
        <v>1911</v>
      </c>
      <c r="N2086" s="29" t="s">
        <v>1910</v>
      </c>
      <c r="O2086" s="31">
        <v>90.796666666666667</v>
      </c>
      <c r="P2086" s="31">
        <v>120.55333333333334</v>
      </c>
      <c r="Q2086" s="31">
        <v>256.28518518518518</v>
      </c>
      <c r="R2086" s="31">
        <v>474.89285714285722</v>
      </c>
      <c r="S2086" s="31">
        <v>712.01724137931046</v>
      </c>
      <c r="T2086" s="31">
        <v>678.77692307692314</v>
      </c>
      <c r="U2086" s="31">
        <v>681.37241379310353</v>
      </c>
      <c r="V2086" s="31">
        <v>557.63333333333333</v>
      </c>
      <c r="W2086" s="31">
        <v>513.89310344827584</v>
      </c>
      <c r="X2086" s="31">
        <v>385.3366666666667</v>
      </c>
      <c r="Y2086" s="31">
        <v>307.06333333333333</v>
      </c>
      <c r="Z2086" s="31">
        <v>193.75357142857141</v>
      </c>
      <c r="AA2086" s="4">
        <f t="shared" si="33"/>
        <v>4972.3746287875601</v>
      </c>
      <c r="AB2086" s="32">
        <v>346</v>
      </c>
      <c r="AC2086" s="17">
        <v>0.96111111111111114</v>
      </c>
      <c r="AD2086" s="36">
        <v>1</v>
      </c>
      <c r="AE2086" s="36">
        <v>1</v>
      </c>
      <c r="AF2086" s="36">
        <v>0.9</v>
      </c>
      <c r="AG2086" s="36">
        <v>0.93333333333333335</v>
      </c>
      <c r="AH2086" s="36">
        <v>0.96666666666666667</v>
      </c>
      <c r="AI2086" s="36">
        <v>0.8666666666666667</v>
      </c>
      <c r="AJ2086" s="36">
        <v>0.96666666666666667</v>
      </c>
      <c r="AK2086" s="36">
        <v>1</v>
      </c>
      <c r="AL2086" s="36">
        <v>0.96666666666666667</v>
      </c>
      <c r="AM2086" s="36">
        <v>1</v>
      </c>
      <c r="AN2086" s="36">
        <v>1</v>
      </c>
      <c r="AO2086" s="36">
        <v>0.93333333333333335</v>
      </c>
      <c r="AP2086" s="33" t="str">
        <f t="shared" si="34"/>
        <v>&gt;=80%</v>
      </c>
      <c r="AQ2086" s="55" t="str">
        <f t="shared" si="35"/>
        <v>&gt;=75%</v>
      </c>
      <c r="AR2086" s="56" t="str">
        <f t="shared" si="36"/>
        <v>&gt;=50%</v>
      </c>
      <c r="AT2086" s="121">
        <v>0.8</v>
      </c>
    </row>
    <row r="2087" spans="1:46" ht="15.75" customHeight="1" x14ac:dyDescent="0.25">
      <c r="A2087" s="6">
        <v>35020030</v>
      </c>
      <c r="B2087" s="7" t="s">
        <v>26</v>
      </c>
      <c r="C2087" s="7" t="s">
        <v>542</v>
      </c>
      <c r="D2087" s="7" t="s">
        <v>1235</v>
      </c>
      <c r="E2087" s="7" t="s">
        <v>1236</v>
      </c>
      <c r="F2087" s="7">
        <v>3</v>
      </c>
      <c r="G2087" s="7">
        <v>1200</v>
      </c>
      <c r="H2087" s="7">
        <v>-73.8</v>
      </c>
      <c r="I2087" s="29">
        <v>4.1166666699999999</v>
      </c>
      <c r="J2087" s="6" t="s">
        <v>1890</v>
      </c>
      <c r="K2087" s="30">
        <v>25065</v>
      </c>
      <c r="L2087" s="30">
        <v>37376</v>
      </c>
      <c r="M2087" s="7" t="s">
        <v>1911</v>
      </c>
      <c r="N2087" s="29" t="s">
        <v>1910</v>
      </c>
      <c r="O2087" s="31">
        <v>148.44444444444446</v>
      </c>
      <c r="P2087" s="31">
        <v>206.27272727272728</v>
      </c>
      <c r="Q2087" s="31">
        <v>313.5</v>
      </c>
      <c r="R2087" s="31">
        <v>589.70000000000005</v>
      </c>
      <c r="S2087" s="31">
        <v>857.625</v>
      </c>
      <c r="T2087" s="31">
        <v>763.44444444444446</v>
      </c>
      <c r="U2087" s="31">
        <v>623.22222222222217</v>
      </c>
      <c r="V2087" s="31">
        <v>680.5</v>
      </c>
      <c r="W2087" s="31">
        <v>569.33333333333337</v>
      </c>
      <c r="X2087" s="31">
        <v>504.55555555555554</v>
      </c>
      <c r="Y2087" s="31">
        <v>418.11111111111109</v>
      </c>
      <c r="Z2087" s="31">
        <v>328.375</v>
      </c>
      <c r="AA2087" s="4">
        <f t="shared" si="33"/>
        <v>6003.0838383838382</v>
      </c>
      <c r="AB2087" s="32">
        <v>111</v>
      </c>
      <c r="AC2087" s="17">
        <v>0.30833333333333335</v>
      </c>
      <c r="AD2087" s="36">
        <v>0.3</v>
      </c>
      <c r="AE2087" s="36">
        <v>0.36666666666666664</v>
      </c>
      <c r="AF2087" s="36">
        <v>0.33333333333333331</v>
      </c>
      <c r="AG2087" s="36">
        <v>0.33333333333333331</v>
      </c>
      <c r="AH2087" s="36">
        <v>0.26666666666666666</v>
      </c>
      <c r="AI2087" s="36">
        <v>0.3</v>
      </c>
      <c r="AJ2087" s="36">
        <v>0.3</v>
      </c>
      <c r="AK2087" s="36">
        <v>0.33333333333333331</v>
      </c>
      <c r="AL2087" s="36">
        <v>0.3</v>
      </c>
      <c r="AM2087" s="36">
        <v>0.3</v>
      </c>
      <c r="AN2087" s="36">
        <v>0.3</v>
      </c>
      <c r="AO2087" s="36">
        <v>0.26666666666666666</v>
      </c>
      <c r="AP2087" s="33" t="str">
        <f t="shared" si="34"/>
        <v>-</v>
      </c>
      <c r="AQ2087" s="55" t="str">
        <f t="shared" si="35"/>
        <v>-</v>
      </c>
      <c r="AR2087" s="56" t="str">
        <f t="shared" si="36"/>
        <v>-</v>
      </c>
      <c r="AS2087" s="34" t="s">
        <v>1890</v>
      </c>
      <c r="AT2087" s="122" t="s">
        <v>5208</v>
      </c>
    </row>
    <row r="2088" spans="1:46" ht="15.75" customHeight="1" x14ac:dyDescent="0.25">
      <c r="A2088" s="6">
        <v>35020040</v>
      </c>
      <c r="B2088" s="7" t="s">
        <v>26</v>
      </c>
      <c r="C2088" s="7" t="s">
        <v>2744</v>
      </c>
      <c r="D2088" s="7" t="s">
        <v>1235</v>
      </c>
      <c r="E2088" s="7" t="s">
        <v>1236</v>
      </c>
      <c r="F2088" s="7">
        <v>3</v>
      </c>
      <c r="G2088" s="7">
        <v>540</v>
      </c>
      <c r="H2088" s="7">
        <v>-73.766666669999992</v>
      </c>
      <c r="I2088" s="29">
        <v>4</v>
      </c>
      <c r="J2088" s="6" t="s">
        <v>1908</v>
      </c>
      <c r="K2088" s="30">
        <v>25034</v>
      </c>
      <c r="L2088" s="30"/>
      <c r="M2088" s="7" t="s">
        <v>1911</v>
      </c>
      <c r="N2088" s="29" t="s">
        <v>1892</v>
      </c>
      <c r="O2088" s="31">
        <v>8</v>
      </c>
      <c r="P2088" s="31">
        <v>81.5</v>
      </c>
      <c r="Q2088" s="31">
        <v>246.25</v>
      </c>
      <c r="R2088" s="31">
        <v>276.5</v>
      </c>
      <c r="S2088" s="31">
        <v>402.25</v>
      </c>
      <c r="T2088" s="31">
        <v>262.5</v>
      </c>
      <c r="U2088" s="31">
        <v>215.25</v>
      </c>
      <c r="V2088" s="31">
        <v>284</v>
      </c>
      <c r="W2088" s="31">
        <v>164.25</v>
      </c>
      <c r="X2088" s="31">
        <v>284.75</v>
      </c>
      <c r="Y2088" s="31">
        <v>187.5</v>
      </c>
      <c r="Z2088" s="31">
        <v>30</v>
      </c>
      <c r="AA2088" s="4">
        <f t="shared" si="33"/>
        <v>2442.75</v>
      </c>
      <c r="AB2088" s="32">
        <v>24</v>
      </c>
      <c r="AC2088" s="17">
        <v>6.6666666666666666E-2</v>
      </c>
      <c r="AD2088" s="36">
        <v>6.6666666666666666E-2</v>
      </c>
      <c r="AE2088" s="36">
        <v>6.6666666666666666E-2</v>
      </c>
      <c r="AF2088" s="36">
        <v>6.6666666666666666E-2</v>
      </c>
      <c r="AG2088" s="36">
        <v>6.6666666666666666E-2</v>
      </c>
      <c r="AH2088" s="36">
        <v>6.6666666666666666E-2</v>
      </c>
      <c r="AI2088" s="36">
        <v>6.6666666666666666E-2</v>
      </c>
      <c r="AJ2088" s="36">
        <v>6.6666666666666666E-2</v>
      </c>
      <c r="AK2088" s="36">
        <v>6.6666666666666666E-2</v>
      </c>
      <c r="AL2088" s="36">
        <v>6.6666666666666666E-2</v>
      </c>
      <c r="AM2088" s="36">
        <v>6.6666666666666666E-2</v>
      </c>
      <c r="AN2088" s="36">
        <v>6.6666666666666666E-2</v>
      </c>
      <c r="AO2088" s="36">
        <v>6.6666666666666666E-2</v>
      </c>
      <c r="AP2088" s="33" t="str">
        <f t="shared" si="34"/>
        <v>-</v>
      </c>
      <c r="AQ2088" s="55" t="str">
        <f t="shared" si="35"/>
        <v>-</v>
      </c>
      <c r="AR2088" s="56" t="str">
        <f t="shared" si="36"/>
        <v>-</v>
      </c>
      <c r="AS2088" s="34" t="s">
        <v>1892</v>
      </c>
      <c r="AT2088" s="122" t="s">
        <v>5208</v>
      </c>
    </row>
    <row r="2089" spans="1:46" ht="15.75" customHeight="1" x14ac:dyDescent="0.25">
      <c r="A2089" s="6">
        <v>35020060</v>
      </c>
      <c r="B2089" s="7" t="s">
        <v>26</v>
      </c>
      <c r="C2089" s="7" t="s">
        <v>1290</v>
      </c>
      <c r="D2089" s="7" t="s">
        <v>1286</v>
      </c>
      <c r="E2089" s="7" t="s">
        <v>1236</v>
      </c>
      <c r="F2089" s="7">
        <v>3</v>
      </c>
      <c r="G2089" s="7">
        <v>260</v>
      </c>
      <c r="H2089" s="7">
        <v>-73.367999999999995</v>
      </c>
      <c r="I2089" s="29">
        <v>4.0397499999999997</v>
      </c>
      <c r="J2089" s="6" t="s">
        <v>1908</v>
      </c>
      <c r="K2089" s="30">
        <v>28809</v>
      </c>
      <c r="L2089" s="30"/>
      <c r="M2089" s="7" t="s">
        <v>1911</v>
      </c>
      <c r="N2089" s="29" t="s">
        <v>1910</v>
      </c>
      <c r="O2089" s="31">
        <v>32.15</v>
      </c>
      <c r="P2089" s="31">
        <v>50.51</v>
      </c>
      <c r="Q2089" s="31">
        <v>140.85862068965517</v>
      </c>
      <c r="R2089" s="31">
        <v>367.08148148148149</v>
      </c>
      <c r="S2089" s="31">
        <v>407.47666666666663</v>
      </c>
      <c r="T2089" s="31">
        <v>366.70344827586206</v>
      </c>
      <c r="U2089" s="31">
        <v>298.01333333333332</v>
      </c>
      <c r="V2089" s="31">
        <v>245.71</v>
      </c>
      <c r="W2089" s="31">
        <v>231.56333333333333</v>
      </c>
      <c r="X2089" s="31">
        <v>267.41724137931038</v>
      </c>
      <c r="Y2089" s="31">
        <v>208.1</v>
      </c>
      <c r="Z2089" s="31">
        <v>68.855172413793099</v>
      </c>
      <c r="AA2089" s="4">
        <f t="shared" si="33"/>
        <v>2684.4392975734354</v>
      </c>
      <c r="AB2089" s="32">
        <v>352</v>
      </c>
      <c r="AC2089" s="17">
        <v>0.97777777777777775</v>
      </c>
      <c r="AD2089" s="36">
        <v>1</v>
      </c>
      <c r="AE2089" s="36">
        <v>1</v>
      </c>
      <c r="AF2089" s="36">
        <v>0.96666666666666667</v>
      </c>
      <c r="AG2089" s="36">
        <v>0.9</v>
      </c>
      <c r="AH2089" s="36">
        <v>1</v>
      </c>
      <c r="AI2089" s="36">
        <v>0.96666666666666667</v>
      </c>
      <c r="AJ2089" s="36">
        <v>1</v>
      </c>
      <c r="AK2089" s="36">
        <v>1</v>
      </c>
      <c r="AL2089" s="36">
        <v>1</v>
      </c>
      <c r="AM2089" s="36">
        <v>0.96666666666666667</v>
      </c>
      <c r="AN2089" s="36">
        <v>0.96666666666666667</v>
      </c>
      <c r="AO2089" s="36">
        <v>0.96666666666666667</v>
      </c>
      <c r="AP2089" s="33" t="str">
        <f t="shared" si="34"/>
        <v>&gt;=80%</v>
      </c>
      <c r="AQ2089" s="55" t="str">
        <f t="shared" si="35"/>
        <v>&gt;=75%</v>
      </c>
      <c r="AR2089" s="56" t="str">
        <f t="shared" si="36"/>
        <v>&gt;=50%</v>
      </c>
      <c r="AT2089" s="121">
        <v>0.8</v>
      </c>
    </row>
    <row r="2090" spans="1:46" ht="15.75" customHeight="1" x14ac:dyDescent="0.25">
      <c r="A2090" s="6">
        <v>35020070</v>
      </c>
      <c r="B2090" s="7" t="s">
        <v>26</v>
      </c>
      <c r="C2090" s="7" t="s">
        <v>2745</v>
      </c>
      <c r="D2090" s="7" t="s">
        <v>653</v>
      </c>
      <c r="E2090" s="7" t="s">
        <v>1236</v>
      </c>
      <c r="F2090" s="7">
        <v>3</v>
      </c>
      <c r="G2090" s="7">
        <v>182</v>
      </c>
      <c r="H2090" s="7">
        <v>-73.150000000000006</v>
      </c>
      <c r="I2090" s="29">
        <v>4.1166666699999999</v>
      </c>
      <c r="J2090" s="6" t="s">
        <v>1890</v>
      </c>
      <c r="K2090" s="30">
        <v>24760</v>
      </c>
      <c r="L2090" s="30">
        <v>34865</v>
      </c>
      <c r="M2090" s="7" t="s">
        <v>1911</v>
      </c>
      <c r="N2090" s="29" t="s">
        <v>1910</v>
      </c>
      <c r="O2090" s="31">
        <v>22.2</v>
      </c>
      <c r="P2090" s="31">
        <v>31</v>
      </c>
      <c r="Q2090" s="31">
        <v>91.25</v>
      </c>
      <c r="R2090" s="31">
        <v>284.75</v>
      </c>
      <c r="S2090" s="31">
        <v>391.75</v>
      </c>
      <c r="T2090" s="31">
        <v>289.67500000000001</v>
      </c>
      <c r="U2090" s="31">
        <v>396.75</v>
      </c>
      <c r="V2090" s="31">
        <v>331.75</v>
      </c>
      <c r="W2090" s="31">
        <v>245.5</v>
      </c>
      <c r="X2090" s="31">
        <v>246.25</v>
      </c>
      <c r="Y2090" s="31">
        <v>212.25</v>
      </c>
      <c r="Z2090" s="31">
        <v>30</v>
      </c>
      <c r="AA2090" s="4">
        <f t="shared" si="33"/>
        <v>2573.125</v>
      </c>
      <c r="AB2090" s="32">
        <v>48</v>
      </c>
      <c r="AC2090" s="17">
        <v>0.13333333333333333</v>
      </c>
      <c r="AD2090" s="36">
        <v>0.16666666666666666</v>
      </c>
      <c r="AE2090" s="36">
        <v>0.13333333333333333</v>
      </c>
      <c r="AF2090" s="36">
        <v>0.13333333333333333</v>
      </c>
      <c r="AG2090" s="36">
        <v>0.13333333333333333</v>
      </c>
      <c r="AH2090" s="36">
        <v>0.13333333333333333</v>
      </c>
      <c r="AI2090" s="36">
        <v>0.13333333333333333</v>
      </c>
      <c r="AJ2090" s="36">
        <v>0.13333333333333333</v>
      </c>
      <c r="AK2090" s="36">
        <v>0.13333333333333333</v>
      </c>
      <c r="AL2090" s="36">
        <v>0.13333333333333333</v>
      </c>
      <c r="AM2090" s="36">
        <v>0.13333333333333333</v>
      </c>
      <c r="AN2090" s="36">
        <v>0.13333333333333333</v>
      </c>
      <c r="AO2090" s="36">
        <v>0.1</v>
      </c>
      <c r="AP2090" s="33" t="str">
        <f t="shared" si="34"/>
        <v>-</v>
      </c>
      <c r="AQ2090" s="55" t="str">
        <f t="shared" si="35"/>
        <v>-</v>
      </c>
      <c r="AR2090" s="56" t="str">
        <f t="shared" si="36"/>
        <v>-</v>
      </c>
      <c r="AS2090" s="34" t="s">
        <v>1890</v>
      </c>
      <c r="AT2090" s="122" t="s">
        <v>5208</v>
      </c>
    </row>
    <row r="2091" spans="1:46" ht="15.75" customHeight="1" x14ac:dyDescent="0.25">
      <c r="A2091" s="6">
        <v>35020080</v>
      </c>
      <c r="B2091" s="7" t="s">
        <v>26</v>
      </c>
      <c r="C2091" s="7" t="s">
        <v>2746</v>
      </c>
      <c r="D2091" s="7" t="s">
        <v>929</v>
      </c>
      <c r="E2091" s="7" t="s">
        <v>871</v>
      </c>
      <c r="F2091" s="7">
        <v>11</v>
      </c>
      <c r="G2091" s="7">
        <v>2340</v>
      </c>
      <c r="H2091" s="7">
        <v>-74</v>
      </c>
      <c r="I2091" s="29">
        <v>4.25</v>
      </c>
      <c r="J2091" s="6" t="s">
        <v>1908</v>
      </c>
      <c r="K2091" s="30">
        <v>25552</v>
      </c>
      <c r="L2091" s="30"/>
      <c r="M2091" s="7" t="s">
        <v>1911</v>
      </c>
      <c r="N2091" s="29" t="s">
        <v>1892</v>
      </c>
      <c r="O2091" s="31" t="s">
        <v>1930</v>
      </c>
      <c r="P2091" s="31" t="s">
        <v>1930</v>
      </c>
      <c r="Q2091" s="31" t="s">
        <v>1930</v>
      </c>
      <c r="R2091" s="31" t="s">
        <v>1930</v>
      </c>
      <c r="S2091" s="31" t="s">
        <v>1930</v>
      </c>
      <c r="T2091" s="31" t="s">
        <v>1930</v>
      </c>
      <c r="U2091" s="31" t="s">
        <v>1930</v>
      </c>
      <c r="V2091" s="31" t="s">
        <v>1930</v>
      </c>
      <c r="W2091" s="31">
        <v>87.8</v>
      </c>
      <c r="X2091" s="31">
        <v>54.699999999999996</v>
      </c>
      <c r="Y2091" s="31">
        <v>56.1</v>
      </c>
      <c r="Z2091" s="31">
        <v>19.899999999999999</v>
      </c>
      <c r="AA2091" s="4">
        <f t="shared" si="33"/>
        <v>218.5</v>
      </c>
      <c r="AB2091" s="32">
        <v>4</v>
      </c>
      <c r="AC2091" s="17">
        <v>1.1111111111111112E-2</v>
      </c>
      <c r="AD2091" s="36">
        <v>0</v>
      </c>
      <c r="AE2091" s="36">
        <v>0</v>
      </c>
      <c r="AF2091" s="36">
        <v>0</v>
      </c>
      <c r="AG2091" s="36">
        <v>0</v>
      </c>
      <c r="AH2091" s="36">
        <v>0</v>
      </c>
      <c r="AI2091" s="36">
        <v>0</v>
      </c>
      <c r="AJ2091" s="36">
        <v>0</v>
      </c>
      <c r="AK2091" s="36">
        <v>0</v>
      </c>
      <c r="AL2091" s="36">
        <v>3.3333333333333333E-2</v>
      </c>
      <c r="AM2091" s="36">
        <v>3.3333333333333333E-2</v>
      </c>
      <c r="AN2091" s="36">
        <v>3.3333333333333333E-2</v>
      </c>
      <c r="AO2091" s="36">
        <v>3.3333333333333333E-2</v>
      </c>
      <c r="AP2091" s="33" t="str">
        <f t="shared" si="34"/>
        <v>-</v>
      </c>
      <c r="AQ2091" s="55" t="str">
        <f t="shared" si="35"/>
        <v>-</v>
      </c>
      <c r="AR2091" s="56" t="str">
        <f t="shared" si="36"/>
        <v>-</v>
      </c>
      <c r="AS2091" s="34" t="s">
        <v>1892</v>
      </c>
      <c r="AT2091" s="122" t="s">
        <v>5208</v>
      </c>
    </row>
    <row r="2092" spans="1:46" ht="15.75" customHeight="1" x14ac:dyDescent="0.25">
      <c r="A2092" s="6">
        <v>35020240</v>
      </c>
      <c r="B2092" s="7" t="s">
        <v>54</v>
      </c>
      <c r="C2092" s="7" t="s">
        <v>2747</v>
      </c>
      <c r="D2092" s="7" t="s">
        <v>887</v>
      </c>
      <c r="E2092" s="7" t="s">
        <v>871</v>
      </c>
      <c r="F2092" s="7">
        <v>11</v>
      </c>
      <c r="G2092" s="7">
        <v>1950</v>
      </c>
      <c r="H2092" s="7">
        <v>-73.933333329999996</v>
      </c>
      <c r="I2092" s="29">
        <v>4.5333333299999996</v>
      </c>
      <c r="J2092" s="6" t="s">
        <v>1908</v>
      </c>
      <c r="K2092" s="30">
        <v>17394</v>
      </c>
      <c r="L2092" s="30"/>
      <c r="M2092" s="7" t="s">
        <v>1911</v>
      </c>
      <c r="N2092" s="29" t="s">
        <v>1892</v>
      </c>
      <c r="O2092" s="31">
        <v>30.271428571428579</v>
      </c>
      <c r="P2092" s="31">
        <v>36.271428571428572</v>
      </c>
      <c r="Q2092" s="31">
        <v>74.914285714285725</v>
      </c>
      <c r="R2092" s="31">
        <v>124.76500000000001</v>
      </c>
      <c r="S2092" s="31">
        <v>152.62000000000006</v>
      </c>
      <c r="T2092" s="31">
        <v>140.7578947368421</v>
      </c>
      <c r="U2092" s="31">
        <v>142.95789473684206</v>
      </c>
      <c r="V2092" s="31">
        <v>119.47368421052634</v>
      </c>
      <c r="W2092" s="31">
        <v>81.065000000000012</v>
      </c>
      <c r="X2092" s="31">
        <v>95.927777777777777</v>
      </c>
      <c r="Y2092" s="31">
        <v>85.34210526315789</v>
      </c>
      <c r="Z2092" s="31">
        <v>42.464999999999996</v>
      </c>
      <c r="AA2092" s="4">
        <f t="shared" si="33"/>
        <v>1126.8314995822891</v>
      </c>
      <c r="AB2092" s="32">
        <v>237</v>
      </c>
      <c r="AC2092" s="17">
        <v>0.65833333333333333</v>
      </c>
      <c r="AD2092" s="36">
        <v>0.7</v>
      </c>
      <c r="AE2092" s="36">
        <v>0.7</v>
      </c>
      <c r="AF2092" s="36">
        <v>0.7</v>
      </c>
      <c r="AG2092" s="36">
        <v>0.66666666666666663</v>
      </c>
      <c r="AH2092" s="36">
        <v>0.66666666666666663</v>
      </c>
      <c r="AI2092" s="36">
        <v>0.6333333333333333</v>
      </c>
      <c r="AJ2092" s="36">
        <v>0.6333333333333333</v>
      </c>
      <c r="AK2092" s="36">
        <v>0.6333333333333333</v>
      </c>
      <c r="AL2092" s="36">
        <v>0.66666666666666663</v>
      </c>
      <c r="AM2092" s="36">
        <v>0.6</v>
      </c>
      <c r="AN2092" s="36">
        <v>0.6333333333333333</v>
      </c>
      <c r="AO2092" s="36">
        <v>0.66666666666666663</v>
      </c>
      <c r="AP2092" s="33" t="str">
        <f t="shared" si="34"/>
        <v>-</v>
      </c>
      <c r="AQ2092" s="55" t="str">
        <f t="shared" si="35"/>
        <v>-</v>
      </c>
      <c r="AR2092" s="56" t="str">
        <f t="shared" si="36"/>
        <v>&gt;=50%</v>
      </c>
      <c r="AS2092" s="34" t="s">
        <v>1892</v>
      </c>
      <c r="AT2092" s="120" t="s">
        <v>5204</v>
      </c>
    </row>
    <row r="2093" spans="1:46" ht="15.75" customHeight="1" x14ac:dyDescent="0.25">
      <c r="A2093" s="6">
        <v>35020280</v>
      </c>
      <c r="B2093" s="7" t="s">
        <v>26</v>
      </c>
      <c r="C2093" s="7" t="s">
        <v>886</v>
      </c>
      <c r="D2093" s="7" t="s">
        <v>887</v>
      </c>
      <c r="E2093" s="7" t="s">
        <v>871</v>
      </c>
      <c r="F2093" s="7">
        <v>11</v>
      </c>
      <c r="G2093" s="7">
        <v>1950</v>
      </c>
      <c r="H2093" s="7">
        <v>-73.92658333</v>
      </c>
      <c r="I2093" s="29">
        <v>4.5229166699999999</v>
      </c>
      <c r="J2093" s="6" t="s">
        <v>1908</v>
      </c>
      <c r="K2093" s="30">
        <v>29905</v>
      </c>
      <c r="L2093" s="30"/>
      <c r="M2093" s="7" t="s">
        <v>1911</v>
      </c>
      <c r="N2093" s="29" t="s">
        <v>1910</v>
      </c>
      <c r="O2093" s="31">
        <v>17.535714285714285</v>
      </c>
      <c r="P2093" s="31">
        <v>25.570370370370362</v>
      </c>
      <c r="Q2093" s="31">
        <v>59.486206896551721</v>
      </c>
      <c r="R2093" s="31">
        <v>109.57241379310345</v>
      </c>
      <c r="S2093" s="31">
        <v>134.3206896551724</v>
      </c>
      <c r="T2093" s="31">
        <v>123.47</v>
      </c>
      <c r="U2093" s="31">
        <v>113.34285714285713</v>
      </c>
      <c r="V2093" s="31">
        <v>94.496428571428595</v>
      </c>
      <c r="W2093" s="31">
        <v>72.646666666666661</v>
      </c>
      <c r="X2093" s="31">
        <v>76.962068965517247</v>
      </c>
      <c r="Y2093" s="31">
        <v>78.171428571428578</v>
      </c>
      <c r="Z2093" s="31">
        <v>34.370000000000005</v>
      </c>
      <c r="AA2093" s="4">
        <f t="shared" si="33"/>
        <v>939.94484491881053</v>
      </c>
      <c r="AB2093" s="32">
        <v>345</v>
      </c>
      <c r="AC2093" s="17">
        <v>0.95833333333333337</v>
      </c>
      <c r="AD2093" s="36">
        <v>0.93333333333333335</v>
      </c>
      <c r="AE2093" s="36">
        <v>0.9</v>
      </c>
      <c r="AF2093" s="36">
        <v>0.96666666666666667</v>
      </c>
      <c r="AG2093" s="36">
        <v>0.96666666666666667</v>
      </c>
      <c r="AH2093" s="36">
        <v>0.96666666666666667</v>
      </c>
      <c r="AI2093" s="36">
        <v>1</v>
      </c>
      <c r="AJ2093" s="36">
        <v>0.93333333333333335</v>
      </c>
      <c r="AK2093" s="36">
        <v>0.93333333333333335</v>
      </c>
      <c r="AL2093" s="36">
        <v>1</v>
      </c>
      <c r="AM2093" s="36">
        <v>0.96666666666666667</v>
      </c>
      <c r="AN2093" s="36">
        <v>0.93333333333333335</v>
      </c>
      <c r="AO2093" s="36">
        <v>1</v>
      </c>
      <c r="AP2093" s="33" t="str">
        <f t="shared" si="34"/>
        <v>&gt;=80%</v>
      </c>
      <c r="AQ2093" s="55" t="str">
        <f t="shared" si="35"/>
        <v>&gt;=75%</v>
      </c>
      <c r="AR2093" s="56" t="str">
        <f t="shared" si="36"/>
        <v>&gt;=50%</v>
      </c>
      <c r="AT2093" s="121">
        <v>0.8</v>
      </c>
    </row>
    <row r="2094" spans="1:46" ht="15.75" customHeight="1" x14ac:dyDescent="0.25">
      <c r="A2094" s="6">
        <v>35020290</v>
      </c>
      <c r="B2094" s="7" t="s">
        <v>26</v>
      </c>
      <c r="C2094" s="7" t="s">
        <v>901</v>
      </c>
      <c r="D2094" s="7" t="s">
        <v>901</v>
      </c>
      <c r="E2094" s="7" t="s">
        <v>871</v>
      </c>
      <c r="F2094" s="7">
        <v>11</v>
      </c>
      <c r="G2094" s="7">
        <v>1900</v>
      </c>
      <c r="H2094" s="7">
        <v>-73.890416669999993</v>
      </c>
      <c r="I2094" s="29">
        <v>4.4865277800000003</v>
      </c>
      <c r="J2094" s="6" t="s">
        <v>1908</v>
      </c>
      <c r="K2094" s="30">
        <v>29905</v>
      </c>
      <c r="L2094" s="30"/>
      <c r="M2094" s="7" t="s">
        <v>1911</v>
      </c>
      <c r="N2094" s="29" t="s">
        <v>1910</v>
      </c>
      <c r="O2094" s="31">
        <v>23.369230769230775</v>
      </c>
      <c r="P2094" s="31">
        <v>31.603846153846156</v>
      </c>
      <c r="Q2094" s="31">
        <v>71.907692307692315</v>
      </c>
      <c r="R2094" s="31">
        <v>121.976</v>
      </c>
      <c r="S2094" s="31">
        <v>149.82222222222222</v>
      </c>
      <c r="T2094" s="31">
        <v>143.57500000000002</v>
      </c>
      <c r="U2094" s="31">
        <v>134.52142857142857</v>
      </c>
      <c r="V2094" s="31">
        <v>105.28846153846152</v>
      </c>
      <c r="W2094" s="31">
        <v>79.811111111111117</v>
      </c>
      <c r="X2094" s="31">
        <v>91.68518518518519</v>
      </c>
      <c r="Y2094" s="31">
        <v>86.361538461538444</v>
      </c>
      <c r="Z2094" s="31">
        <v>40.053571428571438</v>
      </c>
      <c r="AA2094" s="4">
        <f t="shared" si="33"/>
        <v>1079.9752877492879</v>
      </c>
      <c r="AB2094" s="32">
        <v>320</v>
      </c>
      <c r="AC2094" s="17">
        <v>0.88888888888888884</v>
      </c>
      <c r="AD2094" s="36">
        <v>0.8666666666666667</v>
      </c>
      <c r="AE2094" s="36">
        <v>0.8666666666666667</v>
      </c>
      <c r="AF2094" s="36">
        <v>0.8666666666666667</v>
      </c>
      <c r="AG2094" s="36">
        <v>0.83333333333333337</v>
      </c>
      <c r="AH2094" s="36">
        <v>0.9</v>
      </c>
      <c r="AI2094" s="36">
        <v>0.93333333333333335</v>
      </c>
      <c r="AJ2094" s="36">
        <v>0.93333333333333335</v>
      </c>
      <c r="AK2094" s="36">
        <v>0.8666666666666667</v>
      </c>
      <c r="AL2094" s="36">
        <v>0.9</v>
      </c>
      <c r="AM2094" s="36">
        <v>0.9</v>
      </c>
      <c r="AN2094" s="36">
        <v>0.8666666666666667</v>
      </c>
      <c r="AO2094" s="36">
        <v>0.93333333333333335</v>
      </c>
      <c r="AP2094" s="33" t="str">
        <f t="shared" si="34"/>
        <v>&gt;=80%</v>
      </c>
      <c r="AQ2094" s="55" t="str">
        <f t="shared" si="35"/>
        <v>&gt;=75%</v>
      </c>
      <c r="AR2094" s="56" t="str">
        <f t="shared" si="36"/>
        <v>&gt;=50%</v>
      </c>
      <c r="AT2094" s="121">
        <v>0.8</v>
      </c>
    </row>
    <row r="2095" spans="1:46" ht="15.75" customHeight="1" x14ac:dyDescent="0.25">
      <c r="A2095" s="6">
        <v>35020300</v>
      </c>
      <c r="B2095" s="7" t="s">
        <v>43</v>
      </c>
      <c r="C2095" s="7" t="s">
        <v>928</v>
      </c>
      <c r="D2095" s="7" t="s">
        <v>929</v>
      </c>
      <c r="E2095" s="7" t="s">
        <v>871</v>
      </c>
      <c r="F2095" s="7">
        <v>11</v>
      </c>
      <c r="G2095" s="7">
        <v>2300</v>
      </c>
      <c r="H2095" s="7">
        <v>-74.002694439999999</v>
      </c>
      <c r="I2095" s="29">
        <v>4.2539166699999997</v>
      </c>
      <c r="J2095" s="6" t="s">
        <v>1908</v>
      </c>
      <c r="K2095" s="30">
        <v>30878</v>
      </c>
      <c r="L2095" s="30"/>
      <c r="M2095" s="35" t="s">
        <v>1909</v>
      </c>
      <c r="N2095" s="29" t="s">
        <v>1910</v>
      </c>
      <c r="O2095" s="31">
        <v>41.8</v>
      </c>
      <c r="P2095" s="31">
        <v>68.666666666666671</v>
      </c>
      <c r="Q2095" s="31">
        <v>101.13703703703703</v>
      </c>
      <c r="R2095" s="31">
        <v>167.6793103448276</v>
      </c>
      <c r="S2095" s="31">
        <v>223.38620689655176</v>
      </c>
      <c r="T2095" s="31">
        <v>240.76538461538459</v>
      </c>
      <c r="U2095" s="31">
        <v>227.71538461538464</v>
      </c>
      <c r="V2095" s="31">
        <v>181.89642857142857</v>
      </c>
      <c r="W2095" s="31">
        <v>114.76538461538462</v>
      </c>
      <c r="X2095" s="31">
        <v>129.47777777777779</v>
      </c>
      <c r="Y2095" s="31">
        <v>117.58148148148148</v>
      </c>
      <c r="Z2095" s="31">
        <v>62.078571428571429</v>
      </c>
      <c r="AA2095" s="4">
        <f t="shared" si="33"/>
        <v>1676.9496340504961</v>
      </c>
      <c r="AB2095" s="32">
        <v>330</v>
      </c>
      <c r="AC2095" s="17">
        <v>0.91666666666666663</v>
      </c>
      <c r="AD2095" s="36">
        <v>1</v>
      </c>
      <c r="AE2095" s="36">
        <v>0.9</v>
      </c>
      <c r="AF2095" s="36">
        <v>0.9</v>
      </c>
      <c r="AG2095" s="36">
        <v>0.96666666666666667</v>
      </c>
      <c r="AH2095" s="36">
        <v>0.96666666666666667</v>
      </c>
      <c r="AI2095" s="36">
        <v>0.8666666666666667</v>
      </c>
      <c r="AJ2095" s="36">
        <v>0.8666666666666667</v>
      </c>
      <c r="AK2095" s="36">
        <v>0.93333333333333335</v>
      </c>
      <c r="AL2095" s="36">
        <v>0.8666666666666667</v>
      </c>
      <c r="AM2095" s="36">
        <v>0.9</v>
      </c>
      <c r="AN2095" s="36">
        <v>0.9</v>
      </c>
      <c r="AO2095" s="36">
        <v>0.93333333333333335</v>
      </c>
      <c r="AP2095" s="33" t="str">
        <f t="shared" si="34"/>
        <v>&gt;=80%</v>
      </c>
      <c r="AQ2095" s="55" t="str">
        <f t="shared" si="35"/>
        <v>&gt;=75%</v>
      </c>
      <c r="AR2095" s="56" t="str">
        <f t="shared" si="36"/>
        <v>&gt;=50%</v>
      </c>
      <c r="AS2095" s="34" t="s">
        <v>1889</v>
      </c>
      <c r="AT2095" s="121">
        <v>0.8</v>
      </c>
    </row>
    <row r="2096" spans="1:46" ht="15.75" customHeight="1" x14ac:dyDescent="0.25">
      <c r="A2096" s="6">
        <v>35020310</v>
      </c>
      <c r="B2096" s="7" t="s">
        <v>54</v>
      </c>
      <c r="C2096" s="7" t="s">
        <v>308</v>
      </c>
      <c r="D2096" s="7" t="s">
        <v>303</v>
      </c>
      <c r="E2096" s="7" t="s">
        <v>304</v>
      </c>
      <c r="F2096" s="7">
        <v>11</v>
      </c>
      <c r="G2096" s="7">
        <v>2800</v>
      </c>
      <c r="H2096" s="7">
        <v>-74.146000000000001</v>
      </c>
      <c r="I2096" s="29">
        <v>4.17225</v>
      </c>
      <c r="J2096" s="6" t="s">
        <v>1908</v>
      </c>
      <c r="K2096" s="30">
        <v>30878</v>
      </c>
      <c r="L2096" s="30"/>
      <c r="M2096" s="7" t="s">
        <v>1911</v>
      </c>
      <c r="N2096" s="29" t="s">
        <v>1910</v>
      </c>
      <c r="O2096" s="31">
        <v>21.523333333333326</v>
      </c>
      <c r="P2096" s="31">
        <v>36.128571428571433</v>
      </c>
      <c r="Q2096" s="31">
        <v>70.621428571428581</v>
      </c>
      <c r="R2096" s="31">
        <v>116.0148148148148</v>
      </c>
      <c r="S2096" s="31">
        <v>157.38928571428573</v>
      </c>
      <c r="T2096" s="31">
        <v>173.7592592592593</v>
      </c>
      <c r="U2096" s="31">
        <v>159.94399999999996</v>
      </c>
      <c r="V2096" s="31">
        <v>125.23571428571428</v>
      </c>
      <c r="W2096" s="31">
        <v>88.740740740740748</v>
      </c>
      <c r="X2096" s="31">
        <v>88.017241379310349</v>
      </c>
      <c r="Y2096" s="31">
        <v>65.553846153846152</v>
      </c>
      <c r="Z2096" s="31">
        <v>33.289285714285718</v>
      </c>
      <c r="AA2096" s="4">
        <f t="shared" si="33"/>
        <v>1136.2175213955904</v>
      </c>
      <c r="AB2096" s="32">
        <v>331</v>
      </c>
      <c r="AC2096" s="17">
        <v>0.9194444444444444</v>
      </c>
      <c r="AD2096" s="36">
        <v>1</v>
      </c>
      <c r="AE2096" s="36">
        <v>0.93333333333333335</v>
      </c>
      <c r="AF2096" s="36">
        <v>0.93333333333333335</v>
      </c>
      <c r="AG2096" s="36">
        <v>0.9</v>
      </c>
      <c r="AH2096" s="36">
        <v>0.93333333333333335</v>
      </c>
      <c r="AI2096" s="36">
        <v>0.9</v>
      </c>
      <c r="AJ2096" s="36">
        <v>0.83333333333333337</v>
      </c>
      <c r="AK2096" s="36">
        <v>0.93333333333333335</v>
      </c>
      <c r="AL2096" s="36">
        <v>0.9</v>
      </c>
      <c r="AM2096" s="36">
        <v>0.96666666666666667</v>
      </c>
      <c r="AN2096" s="36">
        <v>0.8666666666666667</v>
      </c>
      <c r="AO2096" s="36">
        <v>0.93333333333333335</v>
      </c>
      <c r="AP2096" s="33" t="str">
        <f t="shared" si="34"/>
        <v>&gt;=80%</v>
      </c>
      <c r="AQ2096" s="55" t="str">
        <f t="shared" si="35"/>
        <v>&gt;=75%</v>
      </c>
      <c r="AR2096" s="56" t="str">
        <f t="shared" si="36"/>
        <v>&gt;=50%</v>
      </c>
      <c r="AT2096" s="121">
        <v>0.8</v>
      </c>
    </row>
    <row r="2097" spans="1:46" ht="15.75" customHeight="1" x14ac:dyDescent="0.25">
      <c r="A2097" s="6">
        <v>35020340</v>
      </c>
      <c r="B2097" s="7" t="s">
        <v>26</v>
      </c>
      <c r="C2097" s="7" t="s">
        <v>1859</v>
      </c>
      <c r="D2097" s="7" t="s">
        <v>929</v>
      </c>
      <c r="E2097" s="7" t="s">
        <v>871</v>
      </c>
      <c r="F2097" s="7">
        <v>11</v>
      </c>
      <c r="G2097" s="7">
        <v>2300</v>
      </c>
      <c r="H2097" s="7">
        <v>-74.05</v>
      </c>
      <c r="I2097" s="29">
        <v>4.1333333300000001</v>
      </c>
      <c r="J2097" s="6" t="s">
        <v>1908</v>
      </c>
      <c r="K2097" s="30">
        <v>31062</v>
      </c>
      <c r="L2097" s="30"/>
      <c r="M2097" s="7" t="s">
        <v>1911</v>
      </c>
      <c r="N2097" s="29" t="s">
        <v>1910</v>
      </c>
      <c r="O2097" s="31">
        <v>41.234782608695653</v>
      </c>
      <c r="P2097" s="31">
        <v>63.300000000000004</v>
      </c>
      <c r="Q2097" s="31">
        <v>112.82173913043479</v>
      </c>
      <c r="R2097" s="31">
        <v>179.42105263157896</v>
      </c>
      <c r="S2097" s="31">
        <v>264.45000000000005</v>
      </c>
      <c r="T2097" s="31">
        <v>272.7409090909091</v>
      </c>
      <c r="U2097" s="31">
        <v>254.98695652173919</v>
      </c>
      <c r="V2097" s="31">
        <v>191.35454545454547</v>
      </c>
      <c r="W2097" s="31">
        <v>148.90454545454546</v>
      </c>
      <c r="X2097" s="31">
        <v>132.60454545454544</v>
      </c>
      <c r="Y2097" s="31">
        <v>90.521739130434781</v>
      </c>
      <c r="Z2097" s="31">
        <v>52.009523809523799</v>
      </c>
      <c r="AA2097" s="4">
        <f t="shared" si="33"/>
        <v>1804.3503392869529</v>
      </c>
      <c r="AB2097" s="32">
        <v>260</v>
      </c>
      <c r="AC2097" s="17">
        <v>0.72222222222222221</v>
      </c>
      <c r="AD2097" s="36">
        <v>0.76666666666666672</v>
      </c>
      <c r="AE2097" s="36">
        <v>0.73333333333333328</v>
      </c>
      <c r="AF2097" s="36">
        <v>0.76666666666666672</v>
      </c>
      <c r="AG2097" s="36">
        <v>0.6333333333333333</v>
      </c>
      <c r="AH2097" s="36">
        <v>0.6</v>
      </c>
      <c r="AI2097" s="36">
        <v>0.73333333333333328</v>
      </c>
      <c r="AJ2097" s="36">
        <v>0.76666666666666672</v>
      </c>
      <c r="AK2097" s="36">
        <v>0.73333333333333328</v>
      </c>
      <c r="AL2097" s="36">
        <v>0.73333333333333328</v>
      </c>
      <c r="AM2097" s="36">
        <v>0.73333333333333328</v>
      </c>
      <c r="AN2097" s="36">
        <v>0.76666666666666672</v>
      </c>
      <c r="AO2097" s="36">
        <v>0.7</v>
      </c>
      <c r="AP2097" s="33" t="str">
        <f t="shared" si="34"/>
        <v>-</v>
      </c>
      <c r="AQ2097" s="55" t="str">
        <f t="shared" si="35"/>
        <v>-</v>
      </c>
      <c r="AR2097" s="56" t="str">
        <f t="shared" si="36"/>
        <v>&gt;=50%</v>
      </c>
      <c r="AT2097" s="122" t="s">
        <v>5208</v>
      </c>
    </row>
    <row r="2098" spans="1:46" ht="15.75" customHeight="1" x14ac:dyDescent="0.25">
      <c r="A2098" s="6">
        <v>35020350</v>
      </c>
      <c r="B2098" s="7" t="s">
        <v>26</v>
      </c>
      <c r="C2098" s="7" t="s">
        <v>83</v>
      </c>
      <c r="D2098" s="7" t="s">
        <v>303</v>
      </c>
      <c r="E2098" s="7" t="s">
        <v>304</v>
      </c>
      <c r="F2098" s="7">
        <v>11</v>
      </c>
      <c r="G2098" s="7">
        <v>3150</v>
      </c>
      <c r="H2098" s="7">
        <v>-74.146861110000003</v>
      </c>
      <c r="I2098" s="29">
        <v>4.2188888899999997</v>
      </c>
      <c r="J2098" s="6" t="s">
        <v>1908</v>
      </c>
      <c r="K2098" s="30">
        <v>31427</v>
      </c>
      <c r="L2098" s="30"/>
      <c r="M2098" s="7" t="s">
        <v>1911</v>
      </c>
      <c r="N2098" s="29" t="s">
        <v>1910</v>
      </c>
      <c r="O2098" s="31">
        <v>30.662068965517236</v>
      </c>
      <c r="P2098" s="31">
        <v>42.779310344827593</v>
      </c>
      <c r="Q2098" s="31">
        <v>66.789655172413802</v>
      </c>
      <c r="R2098" s="31">
        <v>112.56551724137931</v>
      </c>
      <c r="S2098" s="31">
        <v>139.28571428571428</v>
      </c>
      <c r="T2098" s="31">
        <v>150.36666666666667</v>
      </c>
      <c r="U2098" s="31">
        <v>157.66428571428574</v>
      </c>
      <c r="V2098" s="31">
        <v>120.29629629629632</v>
      </c>
      <c r="W2098" s="31">
        <v>90.067857142857164</v>
      </c>
      <c r="X2098" s="31">
        <v>97.435714285714297</v>
      </c>
      <c r="Y2098" s="31">
        <v>99.810714285714241</v>
      </c>
      <c r="Z2098" s="31">
        <v>47.62222222222222</v>
      </c>
      <c r="AA2098" s="4">
        <f t="shared" si="33"/>
        <v>1155.3460226236089</v>
      </c>
      <c r="AB2098" s="32">
        <v>337</v>
      </c>
      <c r="AC2098" s="17">
        <v>0.93611111111111112</v>
      </c>
      <c r="AD2098" s="36">
        <v>0.96666666666666667</v>
      </c>
      <c r="AE2098" s="36">
        <v>0.96666666666666667</v>
      </c>
      <c r="AF2098" s="36">
        <v>0.96666666666666667</v>
      </c>
      <c r="AG2098" s="36">
        <v>0.96666666666666667</v>
      </c>
      <c r="AH2098" s="36">
        <v>0.93333333333333335</v>
      </c>
      <c r="AI2098" s="36">
        <v>0.9</v>
      </c>
      <c r="AJ2098" s="36">
        <v>0.93333333333333335</v>
      </c>
      <c r="AK2098" s="36">
        <v>0.9</v>
      </c>
      <c r="AL2098" s="36">
        <v>0.93333333333333335</v>
      </c>
      <c r="AM2098" s="36">
        <v>0.93333333333333335</v>
      </c>
      <c r="AN2098" s="36">
        <v>0.93333333333333335</v>
      </c>
      <c r="AO2098" s="36">
        <v>0.9</v>
      </c>
      <c r="AP2098" s="33" t="str">
        <f t="shared" si="34"/>
        <v>&gt;=80%</v>
      </c>
      <c r="AQ2098" s="55" t="str">
        <f t="shared" si="35"/>
        <v>&gt;=75%</v>
      </c>
      <c r="AR2098" s="56" t="str">
        <f t="shared" si="36"/>
        <v>&gt;=50%</v>
      </c>
      <c r="AT2098" s="121">
        <v>0.8</v>
      </c>
    </row>
    <row r="2099" spans="1:46" ht="15.75" customHeight="1" x14ac:dyDescent="0.25">
      <c r="A2099" s="6">
        <v>35020380</v>
      </c>
      <c r="B2099" s="7" t="s">
        <v>26</v>
      </c>
      <c r="C2099" s="7" t="s">
        <v>2748</v>
      </c>
      <c r="D2099" s="7" t="s">
        <v>2117</v>
      </c>
      <c r="E2099" s="7" t="s">
        <v>871</v>
      </c>
      <c r="F2099" s="7">
        <v>11</v>
      </c>
      <c r="G2099" s="7">
        <v>3090</v>
      </c>
      <c r="H2099" s="7">
        <v>-73.833333329999988</v>
      </c>
      <c r="I2099" s="29">
        <v>4.6500000000000004</v>
      </c>
      <c r="J2099" s="6" t="s">
        <v>1908</v>
      </c>
      <c r="K2099" s="30">
        <v>29082</v>
      </c>
      <c r="L2099" s="30"/>
      <c r="M2099" s="7" t="s">
        <v>1911</v>
      </c>
      <c r="N2099" s="29" t="s">
        <v>1892</v>
      </c>
      <c r="O2099" s="31">
        <v>28.012500000000006</v>
      </c>
      <c r="P2099" s="31">
        <v>54.790909090909082</v>
      </c>
      <c r="Q2099" s="31">
        <v>89.94285714285715</v>
      </c>
      <c r="R2099" s="31">
        <v>213.1</v>
      </c>
      <c r="S2099" s="31">
        <v>127.35555555555555</v>
      </c>
      <c r="T2099" s="31">
        <v>180.02499999999998</v>
      </c>
      <c r="U2099" s="31">
        <v>212.27142857142854</v>
      </c>
      <c r="V2099" s="31">
        <v>189.01999999999998</v>
      </c>
      <c r="W2099" s="31">
        <v>111.93333333333332</v>
      </c>
      <c r="X2099" s="31">
        <v>139.54444444444445</v>
      </c>
      <c r="Y2099" s="31">
        <v>128.98461538461538</v>
      </c>
      <c r="Z2099" s="31">
        <v>64.672727272727272</v>
      </c>
      <c r="AA2099" s="4">
        <f t="shared" si="33"/>
        <v>1539.6533707958708</v>
      </c>
      <c r="AB2099" s="32">
        <v>110</v>
      </c>
      <c r="AC2099" s="17">
        <v>0.30555555555555558</v>
      </c>
      <c r="AD2099" s="36">
        <v>0.26666666666666666</v>
      </c>
      <c r="AE2099" s="36">
        <v>0.36666666666666664</v>
      </c>
      <c r="AF2099" s="36">
        <v>0.46666666666666667</v>
      </c>
      <c r="AG2099" s="36">
        <v>0.2</v>
      </c>
      <c r="AH2099" s="36">
        <v>0.3</v>
      </c>
      <c r="AI2099" s="36">
        <v>0.26666666666666666</v>
      </c>
      <c r="AJ2099" s="36">
        <v>0.23333333333333334</v>
      </c>
      <c r="AK2099" s="36">
        <v>0.16666666666666666</v>
      </c>
      <c r="AL2099" s="36">
        <v>0.3</v>
      </c>
      <c r="AM2099" s="36">
        <v>0.3</v>
      </c>
      <c r="AN2099" s="36">
        <v>0.43333333333333335</v>
      </c>
      <c r="AO2099" s="36">
        <v>0.36666666666666664</v>
      </c>
      <c r="AP2099" s="33" t="str">
        <f t="shared" si="34"/>
        <v>-</v>
      </c>
      <c r="AQ2099" s="55" t="str">
        <f t="shared" si="35"/>
        <v>-</v>
      </c>
      <c r="AR2099" s="56" t="str">
        <f t="shared" si="36"/>
        <v>-</v>
      </c>
      <c r="AS2099" s="34" t="s">
        <v>1892</v>
      </c>
      <c r="AT2099" s="122" t="s">
        <v>5208</v>
      </c>
    </row>
    <row r="2100" spans="1:46" ht="15.75" customHeight="1" x14ac:dyDescent="0.25">
      <c r="A2100" s="6">
        <v>35020390</v>
      </c>
      <c r="B2100" s="7" t="s">
        <v>26</v>
      </c>
      <c r="C2100" s="7" t="s">
        <v>2749</v>
      </c>
      <c r="D2100" s="7" t="s">
        <v>2117</v>
      </c>
      <c r="E2100" s="7" t="s">
        <v>871</v>
      </c>
      <c r="F2100" s="7">
        <v>11</v>
      </c>
      <c r="G2100" s="7">
        <v>2400</v>
      </c>
      <c r="H2100" s="7">
        <v>-73.866666670000001</v>
      </c>
      <c r="I2100" s="29">
        <v>4.68333333</v>
      </c>
      <c r="J2100" s="6" t="s">
        <v>1908</v>
      </c>
      <c r="K2100" s="30">
        <v>25948</v>
      </c>
      <c r="L2100" s="30"/>
      <c r="M2100" s="7" t="s">
        <v>1911</v>
      </c>
      <c r="N2100" s="29" t="s">
        <v>1892</v>
      </c>
      <c r="O2100" s="31">
        <v>37.004999999999995</v>
      </c>
      <c r="P2100" s="31">
        <v>52.054999999999993</v>
      </c>
      <c r="Q2100" s="31">
        <v>88.690000000000012</v>
      </c>
      <c r="R2100" s="31">
        <v>136.07777777777778</v>
      </c>
      <c r="S2100" s="31">
        <v>185.89473684210529</v>
      </c>
      <c r="T2100" s="31">
        <v>197.27500000000001</v>
      </c>
      <c r="U2100" s="31">
        <v>209.7842105263158</v>
      </c>
      <c r="V2100" s="31">
        <v>173.5894736842105</v>
      </c>
      <c r="W2100" s="31">
        <v>111.78333333333333</v>
      </c>
      <c r="X2100" s="31">
        <v>126.7315789473684</v>
      </c>
      <c r="Y2100" s="31">
        <v>92.394736842105246</v>
      </c>
      <c r="Z2100" s="31">
        <v>54.221052631578935</v>
      </c>
      <c r="AA2100" s="4">
        <f t="shared" si="33"/>
        <v>1465.5019005847953</v>
      </c>
      <c r="AB2100" s="32">
        <v>230</v>
      </c>
      <c r="AC2100" s="17">
        <v>0.63888888888888884</v>
      </c>
      <c r="AD2100" s="36">
        <v>0.66666666666666663</v>
      </c>
      <c r="AE2100" s="36">
        <v>0.66666666666666663</v>
      </c>
      <c r="AF2100" s="36">
        <v>0.66666666666666663</v>
      </c>
      <c r="AG2100" s="36">
        <v>0.6</v>
      </c>
      <c r="AH2100" s="36">
        <v>0.6333333333333333</v>
      </c>
      <c r="AI2100" s="36">
        <v>0.66666666666666663</v>
      </c>
      <c r="AJ2100" s="36">
        <v>0.6333333333333333</v>
      </c>
      <c r="AK2100" s="36">
        <v>0.6333333333333333</v>
      </c>
      <c r="AL2100" s="36">
        <v>0.6</v>
      </c>
      <c r="AM2100" s="36">
        <v>0.6333333333333333</v>
      </c>
      <c r="AN2100" s="36">
        <v>0.6333333333333333</v>
      </c>
      <c r="AO2100" s="36">
        <v>0.6333333333333333</v>
      </c>
      <c r="AP2100" s="33" t="str">
        <f t="shared" si="34"/>
        <v>-</v>
      </c>
      <c r="AQ2100" s="55" t="str">
        <f t="shared" si="35"/>
        <v>-</v>
      </c>
      <c r="AR2100" s="56" t="str">
        <f t="shared" si="36"/>
        <v>&gt;=50%</v>
      </c>
      <c r="AS2100" s="34" t="s">
        <v>1892</v>
      </c>
      <c r="AT2100" s="120" t="s">
        <v>5204</v>
      </c>
    </row>
    <row r="2101" spans="1:46" ht="15.75" customHeight="1" x14ac:dyDescent="0.25">
      <c r="A2101" s="6">
        <v>35020410</v>
      </c>
      <c r="B2101" s="7" t="s">
        <v>26</v>
      </c>
      <c r="C2101" s="7" t="s">
        <v>2750</v>
      </c>
      <c r="D2101" s="7" t="s">
        <v>303</v>
      </c>
      <c r="E2101" s="7" t="s">
        <v>304</v>
      </c>
      <c r="F2101" s="7">
        <v>11</v>
      </c>
      <c r="G2101" s="7">
        <v>2850</v>
      </c>
      <c r="H2101" s="7">
        <v>-74.133333329999999</v>
      </c>
      <c r="I2101" s="29">
        <v>4.0166666700000002</v>
      </c>
      <c r="J2101" s="6" t="s">
        <v>1908</v>
      </c>
      <c r="K2101" s="30">
        <v>26160</v>
      </c>
      <c r="L2101" s="30"/>
      <c r="M2101" s="7" t="s">
        <v>1911</v>
      </c>
      <c r="N2101" s="29" t="s">
        <v>1892</v>
      </c>
      <c r="O2101" s="31">
        <v>24.961904761904766</v>
      </c>
      <c r="P2101" s="31">
        <v>43.980952380952374</v>
      </c>
      <c r="Q2101" s="31">
        <v>75.394444444444446</v>
      </c>
      <c r="R2101" s="31">
        <v>119.76315789473684</v>
      </c>
      <c r="S2101" s="31">
        <v>164.14500000000001</v>
      </c>
      <c r="T2101" s="31">
        <v>155.95263157894738</v>
      </c>
      <c r="U2101" s="31">
        <v>146.70526315789473</v>
      </c>
      <c r="V2101" s="31">
        <v>118.67894736842103</v>
      </c>
      <c r="W2101" s="31">
        <v>95.094736842105249</v>
      </c>
      <c r="X2101" s="31">
        <v>99.811111111111089</v>
      </c>
      <c r="Y2101" s="31">
        <v>81.875</v>
      </c>
      <c r="Z2101" s="31">
        <v>43.368421052631582</v>
      </c>
      <c r="AA2101" s="4">
        <f t="shared" si="33"/>
        <v>1169.7315705931496</v>
      </c>
      <c r="AB2101" s="32">
        <v>232</v>
      </c>
      <c r="AC2101" s="17">
        <v>0.64444444444444449</v>
      </c>
      <c r="AD2101" s="36">
        <v>0.7</v>
      </c>
      <c r="AE2101" s="36">
        <v>0.7</v>
      </c>
      <c r="AF2101" s="36">
        <v>0.6</v>
      </c>
      <c r="AG2101" s="36">
        <v>0.6333333333333333</v>
      </c>
      <c r="AH2101" s="36">
        <v>0.66666666666666663</v>
      </c>
      <c r="AI2101" s="36">
        <v>0.6333333333333333</v>
      </c>
      <c r="AJ2101" s="36">
        <v>0.6333333333333333</v>
      </c>
      <c r="AK2101" s="36">
        <v>0.6333333333333333</v>
      </c>
      <c r="AL2101" s="36">
        <v>0.6333333333333333</v>
      </c>
      <c r="AM2101" s="36">
        <v>0.6</v>
      </c>
      <c r="AN2101" s="36">
        <v>0.66666666666666663</v>
      </c>
      <c r="AO2101" s="36">
        <v>0.6333333333333333</v>
      </c>
      <c r="AP2101" s="33" t="str">
        <f t="shared" si="34"/>
        <v>-</v>
      </c>
      <c r="AQ2101" s="55" t="str">
        <f t="shared" si="35"/>
        <v>-</v>
      </c>
      <c r="AR2101" s="56" t="str">
        <f t="shared" si="36"/>
        <v>&gt;=50%</v>
      </c>
      <c r="AS2101" s="34" t="s">
        <v>1892</v>
      </c>
      <c r="AT2101" s="120" t="s">
        <v>5204</v>
      </c>
    </row>
    <row r="2102" spans="1:46" ht="15.75" customHeight="1" x14ac:dyDescent="0.25">
      <c r="A2102" s="6">
        <v>35020420</v>
      </c>
      <c r="B2102" s="7" t="s">
        <v>26</v>
      </c>
      <c r="C2102" s="7" t="s">
        <v>2751</v>
      </c>
      <c r="D2102" s="7" t="s">
        <v>2751</v>
      </c>
      <c r="E2102" s="7" t="s">
        <v>871</v>
      </c>
      <c r="F2102" s="7">
        <v>11</v>
      </c>
      <c r="G2102" s="7">
        <v>2430</v>
      </c>
      <c r="H2102" s="7">
        <v>-74.016666669999992</v>
      </c>
      <c r="I2102" s="29">
        <v>4.4000000000000004</v>
      </c>
      <c r="J2102" s="6" t="s">
        <v>1908</v>
      </c>
      <c r="K2102" s="30">
        <v>17182</v>
      </c>
      <c r="L2102" s="30"/>
      <c r="M2102" s="7" t="s">
        <v>1911</v>
      </c>
      <c r="N2102" s="29" t="s">
        <v>1892</v>
      </c>
      <c r="O2102" s="31">
        <v>17.98</v>
      </c>
      <c r="P2102" s="31">
        <v>37.35</v>
      </c>
      <c r="Q2102" s="31">
        <v>60.95</v>
      </c>
      <c r="R2102" s="31">
        <v>105.09999999999998</v>
      </c>
      <c r="S2102" s="31">
        <v>151.08500000000001</v>
      </c>
      <c r="T2102" s="31">
        <v>133.405</v>
      </c>
      <c r="U2102" s="31">
        <v>121.92</v>
      </c>
      <c r="V2102" s="31">
        <v>99.745000000000005</v>
      </c>
      <c r="W2102" s="31">
        <v>74.973684210526315</v>
      </c>
      <c r="X2102" s="31">
        <v>89.283333333333346</v>
      </c>
      <c r="Y2102" s="31">
        <v>72.87777777777778</v>
      </c>
      <c r="Z2102" s="31">
        <v>31.963157894736838</v>
      </c>
      <c r="AA2102" s="4">
        <f t="shared" si="33"/>
        <v>996.63295321637418</v>
      </c>
      <c r="AB2102" s="32">
        <v>234</v>
      </c>
      <c r="AC2102" s="17">
        <v>0.65</v>
      </c>
      <c r="AD2102" s="36">
        <v>0.66666666666666663</v>
      </c>
      <c r="AE2102" s="36">
        <v>0.66666666666666663</v>
      </c>
      <c r="AF2102" s="36">
        <v>0.66666666666666663</v>
      </c>
      <c r="AG2102" s="36">
        <v>0.66666666666666663</v>
      </c>
      <c r="AH2102" s="36">
        <v>0.66666666666666663</v>
      </c>
      <c r="AI2102" s="36">
        <v>0.66666666666666663</v>
      </c>
      <c r="AJ2102" s="36">
        <v>0.66666666666666663</v>
      </c>
      <c r="AK2102" s="36">
        <v>0.66666666666666663</v>
      </c>
      <c r="AL2102" s="36">
        <v>0.6333333333333333</v>
      </c>
      <c r="AM2102" s="36">
        <v>0.6</v>
      </c>
      <c r="AN2102" s="36">
        <v>0.6</v>
      </c>
      <c r="AO2102" s="36">
        <v>0.6333333333333333</v>
      </c>
      <c r="AP2102" s="33" t="str">
        <f t="shared" si="34"/>
        <v>-</v>
      </c>
      <c r="AQ2102" s="55" t="str">
        <f t="shared" si="35"/>
        <v>-</v>
      </c>
      <c r="AR2102" s="56" t="str">
        <f t="shared" si="36"/>
        <v>&gt;=50%</v>
      </c>
      <c r="AS2102" s="34" t="s">
        <v>1892</v>
      </c>
      <c r="AT2102" s="120" t="s">
        <v>5204</v>
      </c>
    </row>
    <row r="2103" spans="1:46" ht="15.75" customHeight="1" x14ac:dyDescent="0.25">
      <c r="A2103" s="6">
        <v>3502500006</v>
      </c>
      <c r="B2103" s="7" t="s">
        <v>56</v>
      </c>
      <c r="C2103" s="7" t="s">
        <v>252</v>
      </c>
      <c r="D2103" s="7" t="s">
        <v>2739</v>
      </c>
      <c r="E2103" s="7" t="s">
        <v>1236</v>
      </c>
      <c r="F2103" s="7">
        <v>3</v>
      </c>
      <c r="G2103" s="7">
        <v>277</v>
      </c>
      <c r="H2103" s="7">
        <v>-73.242963890000013</v>
      </c>
      <c r="I2103" s="29">
        <v>3.93254722</v>
      </c>
      <c r="J2103" s="6" t="s">
        <v>1908</v>
      </c>
      <c r="K2103" s="30">
        <v>43191</v>
      </c>
      <c r="L2103" s="30"/>
      <c r="M2103" s="7" t="s">
        <v>1911</v>
      </c>
      <c r="N2103" s="29" t="s">
        <v>1910</v>
      </c>
      <c r="O2103" s="31">
        <v>11.65</v>
      </c>
      <c r="P2103" s="31">
        <v>9</v>
      </c>
      <c r="Q2103" s="31">
        <v>105.39999999999999</v>
      </c>
      <c r="R2103" s="31">
        <v>301.63333333333338</v>
      </c>
      <c r="S2103" s="31">
        <v>422.05000000000007</v>
      </c>
      <c r="T2103" s="31">
        <v>392</v>
      </c>
      <c r="U2103" s="31">
        <v>433.66666666666669</v>
      </c>
      <c r="V2103" s="31">
        <v>257.73333333333329</v>
      </c>
      <c r="W2103" s="31">
        <v>197.1</v>
      </c>
      <c r="X2103" s="31">
        <v>160.5333333333333</v>
      </c>
      <c r="Y2103" s="31">
        <v>143.73333333333332</v>
      </c>
      <c r="Z2103" s="31">
        <v>26.100000000000005</v>
      </c>
      <c r="AA2103" s="4">
        <f t="shared" si="33"/>
        <v>2460.6</v>
      </c>
      <c r="AB2103" s="32">
        <v>32</v>
      </c>
      <c r="AC2103" s="17">
        <v>8.8888888888888892E-2</v>
      </c>
      <c r="AD2103" s="36">
        <v>6.6666666666666666E-2</v>
      </c>
      <c r="AE2103" s="36">
        <v>6.6666666666666666E-2</v>
      </c>
      <c r="AF2103" s="36">
        <v>6.6666666666666666E-2</v>
      </c>
      <c r="AG2103" s="36">
        <v>0.1</v>
      </c>
      <c r="AH2103" s="36">
        <v>6.6666666666666666E-2</v>
      </c>
      <c r="AI2103" s="36">
        <v>0.1</v>
      </c>
      <c r="AJ2103" s="36">
        <v>0.1</v>
      </c>
      <c r="AK2103" s="36">
        <v>0.1</v>
      </c>
      <c r="AL2103" s="36">
        <v>0.1</v>
      </c>
      <c r="AM2103" s="36">
        <v>0.1</v>
      </c>
      <c r="AN2103" s="36">
        <v>0.1</v>
      </c>
      <c r="AO2103" s="36">
        <v>0.1</v>
      </c>
      <c r="AP2103" s="33" t="str">
        <f t="shared" si="34"/>
        <v>-</v>
      </c>
      <c r="AQ2103" s="55" t="str">
        <f t="shared" si="35"/>
        <v>-</v>
      </c>
      <c r="AR2103" s="56" t="str">
        <f t="shared" si="36"/>
        <v>-</v>
      </c>
      <c r="AT2103" s="122" t="s">
        <v>5208</v>
      </c>
    </row>
    <row r="2104" spans="1:46" ht="15.75" customHeight="1" x14ac:dyDescent="0.25">
      <c r="A2104" s="6">
        <v>35025050</v>
      </c>
      <c r="B2104" s="7" t="s">
        <v>56</v>
      </c>
      <c r="C2104" s="7" t="s">
        <v>995</v>
      </c>
      <c r="D2104" s="7" t="s">
        <v>996</v>
      </c>
      <c r="E2104" s="7" t="s">
        <v>871</v>
      </c>
      <c r="F2104" s="7">
        <v>11</v>
      </c>
      <c r="G2104" s="7">
        <v>2980</v>
      </c>
      <c r="H2104" s="7">
        <v>-74.030277779999992</v>
      </c>
      <c r="I2104" s="29">
        <v>4.4828333300000001</v>
      </c>
      <c r="J2104" s="6" t="s">
        <v>1908</v>
      </c>
      <c r="K2104" s="30">
        <v>31517</v>
      </c>
      <c r="L2104" s="30"/>
      <c r="M2104" s="7" t="s">
        <v>1911</v>
      </c>
      <c r="N2104" s="29" t="s">
        <v>1910</v>
      </c>
      <c r="O2104" s="31">
        <v>33.61578947368421</v>
      </c>
      <c r="P2104" s="31">
        <v>54.294999999999995</v>
      </c>
      <c r="Q2104" s="31">
        <v>87.938095238095229</v>
      </c>
      <c r="R2104" s="31">
        <v>130.98333333333332</v>
      </c>
      <c r="S2104" s="31">
        <v>171.91600000000003</v>
      </c>
      <c r="T2104" s="31">
        <v>178.51481481481486</v>
      </c>
      <c r="U2104" s="31">
        <v>172.9</v>
      </c>
      <c r="V2104" s="31">
        <v>143.49545454545452</v>
      </c>
      <c r="W2104" s="31">
        <v>93.704999999999984</v>
      </c>
      <c r="X2104" s="31">
        <v>104.51363636363637</v>
      </c>
      <c r="Y2104" s="31">
        <v>123.89999999999998</v>
      </c>
      <c r="Z2104" s="31">
        <v>65.14</v>
      </c>
      <c r="AA2104" s="4">
        <f t="shared" si="33"/>
        <v>1360.9171237690186</v>
      </c>
      <c r="AB2104" s="32">
        <v>259</v>
      </c>
      <c r="AC2104" s="17">
        <v>0.71944444444444444</v>
      </c>
      <c r="AD2104" s="36">
        <v>0.6333333333333333</v>
      </c>
      <c r="AE2104" s="36">
        <v>0.66666666666666663</v>
      </c>
      <c r="AF2104" s="36">
        <v>0.7</v>
      </c>
      <c r="AG2104" s="36">
        <v>0.8</v>
      </c>
      <c r="AH2104" s="36">
        <v>0.83333333333333337</v>
      </c>
      <c r="AI2104" s="36">
        <v>0.9</v>
      </c>
      <c r="AJ2104" s="36">
        <v>0.76666666666666672</v>
      </c>
      <c r="AK2104" s="36">
        <v>0.73333333333333328</v>
      </c>
      <c r="AL2104" s="36">
        <v>0.66666666666666663</v>
      </c>
      <c r="AM2104" s="36">
        <v>0.73333333333333328</v>
      </c>
      <c r="AN2104" s="36">
        <v>0.7</v>
      </c>
      <c r="AO2104" s="36">
        <v>0.5</v>
      </c>
      <c r="AP2104" s="33" t="str">
        <f t="shared" si="34"/>
        <v>-</v>
      </c>
      <c r="AQ2104" s="55" t="str">
        <f t="shared" si="35"/>
        <v>-</v>
      </c>
      <c r="AR2104" s="56" t="str">
        <f t="shared" si="36"/>
        <v>&gt;=50%</v>
      </c>
      <c r="AT2104" s="112" t="s">
        <v>5206</v>
      </c>
    </row>
    <row r="2105" spans="1:46" ht="15.75" customHeight="1" x14ac:dyDescent="0.25">
      <c r="A2105" s="6">
        <v>35025060</v>
      </c>
      <c r="B2105" s="7" t="s">
        <v>56</v>
      </c>
      <c r="C2105" s="7" t="s">
        <v>888</v>
      </c>
      <c r="D2105" s="7" t="s">
        <v>887</v>
      </c>
      <c r="E2105" s="7" t="s">
        <v>871</v>
      </c>
      <c r="F2105" s="7">
        <v>11</v>
      </c>
      <c r="G2105" s="7">
        <v>3195</v>
      </c>
      <c r="H2105" s="7">
        <v>-73.981416669999987</v>
      </c>
      <c r="I2105" s="29">
        <v>4.5754166700000001</v>
      </c>
      <c r="J2105" s="6" t="s">
        <v>1908</v>
      </c>
      <c r="K2105" s="30">
        <v>31912</v>
      </c>
      <c r="L2105" s="30"/>
      <c r="M2105" s="7" t="s">
        <v>1911</v>
      </c>
      <c r="N2105" s="29" t="s">
        <v>1910</v>
      </c>
      <c r="O2105" s="31">
        <v>35.931034482758619</v>
      </c>
      <c r="P2105" s="31">
        <v>51.283333333333331</v>
      </c>
      <c r="Q2105" s="31">
        <v>90.573076923076911</v>
      </c>
      <c r="R2105" s="31">
        <v>140.17600000000002</v>
      </c>
      <c r="S2105" s="31">
        <v>153.74583333333337</v>
      </c>
      <c r="T2105" s="31">
        <v>152.14583333333337</v>
      </c>
      <c r="U2105" s="31">
        <v>157.204347826087</v>
      </c>
      <c r="V2105" s="31">
        <v>119.92727272727274</v>
      </c>
      <c r="W2105" s="31">
        <v>89.85599999999998</v>
      </c>
      <c r="X2105" s="31">
        <v>120.57499999999999</v>
      </c>
      <c r="Y2105" s="31">
        <v>133.73333333333335</v>
      </c>
      <c r="Z2105" s="31">
        <v>56.983999999999995</v>
      </c>
      <c r="AA2105" s="4">
        <f t="shared" si="33"/>
        <v>1302.1350652925287</v>
      </c>
      <c r="AB2105" s="32">
        <v>298</v>
      </c>
      <c r="AC2105" s="17">
        <v>0.82777777777777772</v>
      </c>
      <c r="AD2105" s="36">
        <v>0.96666666666666667</v>
      </c>
      <c r="AE2105" s="36">
        <v>0.8</v>
      </c>
      <c r="AF2105" s="36">
        <v>0.8666666666666667</v>
      </c>
      <c r="AG2105" s="36">
        <v>0.83333333333333337</v>
      </c>
      <c r="AH2105" s="36">
        <v>0.8</v>
      </c>
      <c r="AI2105" s="36">
        <v>0.8</v>
      </c>
      <c r="AJ2105" s="36">
        <v>0.76666666666666672</v>
      </c>
      <c r="AK2105" s="36">
        <v>0.73333333333333328</v>
      </c>
      <c r="AL2105" s="36">
        <v>0.83333333333333337</v>
      </c>
      <c r="AM2105" s="36">
        <v>0.8</v>
      </c>
      <c r="AN2105" s="36">
        <v>0.9</v>
      </c>
      <c r="AO2105" s="36">
        <v>0.83333333333333337</v>
      </c>
      <c r="AP2105" s="33" t="str">
        <f t="shared" si="34"/>
        <v>-</v>
      </c>
      <c r="AQ2105" s="55" t="str">
        <f t="shared" si="35"/>
        <v>-</v>
      </c>
      <c r="AR2105" s="56" t="str">
        <f t="shared" si="36"/>
        <v>&gt;=50%</v>
      </c>
      <c r="AT2105" s="112" t="s">
        <v>5206</v>
      </c>
    </row>
    <row r="2106" spans="1:46" ht="15.75" customHeight="1" x14ac:dyDescent="0.25">
      <c r="A2106" s="6">
        <v>35025070</v>
      </c>
      <c r="B2106" s="7" t="s">
        <v>26</v>
      </c>
      <c r="C2106" s="7" t="s">
        <v>2752</v>
      </c>
      <c r="D2106" s="7" t="s">
        <v>303</v>
      </c>
      <c r="E2106" s="7" t="s">
        <v>304</v>
      </c>
      <c r="F2106" s="7">
        <v>11</v>
      </c>
      <c r="G2106" s="7">
        <v>3150</v>
      </c>
      <c r="H2106" s="7">
        <v>-74.190944439999996</v>
      </c>
      <c r="I2106" s="29">
        <v>4.1966666699999999</v>
      </c>
      <c r="J2106" s="6" t="s">
        <v>1908</v>
      </c>
      <c r="K2106" s="30">
        <v>31426.791666666668</v>
      </c>
      <c r="L2106" s="30"/>
      <c r="M2106" s="7" t="s">
        <v>1911</v>
      </c>
      <c r="N2106" s="29" t="s">
        <v>1910</v>
      </c>
      <c r="O2106" s="31">
        <v>34.523076923076921</v>
      </c>
      <c r="P2106" s="31">
        <v>51.900000000000006</v>
      </c>
      <c r="Q2106" s="31">
        <v>99.864285714285714</v>
      </c>
      <c r="R2106" s="31">
        <v>130.67058823529413</v>
      </c>
      <c r="S2106" s="31">
        <v>153.41428571428574</v>
      </c>
      <c r="T2106" s="31">
        <v>185.68125000000001</v>
      </c>
      <c r="U2106" s="31">
        <v>192.73571428571427</v>
      </c>
      <c r="V2106" s="31">
        <v>122.2214285714286</v>
      </c>
      <c r="W2106" s="31">
        <v>92.621428571428552</v>
      </c>
      <c r="X2106" s="31">
        <v>90.4</v>
      </c>
      <c r="Y2106" s="31">
        <v>103.75882352941177</v>
      </c>
      <c r="Z2106" s="31">
        <v>44.638461538461542</v>
      </c>
      <c r="AA2106" s="4">
        <f t="shared" si="33"/>
        <v>1302.4293430833875</v>
      </c>
      <c r="AB2106" s="32">
        <v>177</v>
      </c>
      <c r="AC2106" s="17">
        <v>0.49166666666666664</v>
      </c>
      <c r="AD2106" s="36">
        <v>0.43333333333333335</v>
      </c>
      <c r="AE2106" s="36">
        <v>0.43333333333333335</v>
      </c>
      <c r="AF2106" s="36">
        <v>0.46666666666666667</v>
      </c>
      <c r="AG2106" s="36">
        <v>0.56666666666666665</v>
      </c>
      <c r="AH2106" s="36">
        <v>0.46666666666666667</v>
      </c>
      <c r="AI2106" s="36">
        <v>0.53333333333333333</v>
      </c>
      <c r="AJ2106" s="36">
        <v>0.46666666666666667</v>
      </c>
      <c r="AK2106" s="36">
        <v>0.46666666666666667</v>
      </c>
      <c r="AL2106" s="36">
        <v>0.46666666666666667</v>
      </c>
      <c r="AM2106" s="36">
        <v>0.6</v>
      </c>
      <c r="AN2106" s="36">
        <v>0.56666666666666665</v>
      </c>
      <c r="AO2106" s="36">
        <v>0.43333333333333335</v>
      </c>
      <c r="AP2106" s="33" t="str">
        <f t="shared" si="34"/>
        <v>-</v>
      </c>
      <c r="AQ2106" s="55" t="str">
        <f t="shared" si="35"/>
        <v>-</v>
      </c>
      <c r="AR2106" s="56" t="str">
        <f t="shared" si="36"/>
        <v>-</v>
      </c>
      <c r="AT2106" s="122" t="s">
        <v>5208</v>
      </c>
    </row>
    <row r="2107" spans="1:46" ht="15.75" customHeight="1" x14ac:dyDescent="0.25">
      <c r="A2107" s="6">
        <v>35025110</v>
      </c>
      <c r="B2107" s="7" t="s">
        <v>72</v>
      </c>
      <c r="C2107" s="7" t="s">
        <v>1288</v>
      </c>
      <c r="D2107" s="7" t="s">
        <v>1286</v>
      </c>
      <c r="E2107" s="7" t="s">
        <v>1236</v>
      </c>
      <c r="F2107" s="7">
        <v>3</v>
      </c>
      <c r="G2107" s="7">
        <v>336</v>
      </c>
      <c r="H2107" s="7">
        <v>-73.467916669999994</v>
      </c>
      <c r="I2107" s="29">
        <v>4.0573611099999995</v>
      </c>
      <c r="J2107" s="6" t="s">
        <v>1908</v>
      </c>
      <c r="K2107" s="30">
        <v>39165.791666666664</v>
      </c>
      <c r="L2107" s="30"/>
      <c r="M2107" s="35" t="s">
        <v>1909</v>
      </c>
      <c r="N2107" s="29" t="s">
        <v>1910</v>
      </c>
      <c r="O2107" s="31">
        <v>36.620833333333337</v>
      </c>
      <c r="P2107" s="31">
        <v>62.429629629629645</v>
      </c>
      <c r="Q2107" s="31">
        <v>174.86296296296297</v>
      </c>
      <c r="R2107" s="31">
        <v>387.16250000000008</v>
      </c>
      <c r="S2107" s="31">
        <v>439.5363636363636</v>
      </c>
      <c r="T2107" s="31">
        <v>392.476</v>
      </c>
      <c r="U2107" s="31">
        <v>325.37083333333334</v>
      </c>
      <c r="V2107" s="31">
        <v>244.17692307692303</v>
      </c>
      <c r="W2107" s="31">
        <v>254.48</v>
      </c>
      <c r="X2107" s="31">
        <v>295.05199999999996</v>
      </c>
      <c r="Y2107" s="31">
        <v>223.988</v>
      </c>
      <c r="Z2107" s="31">
        <v>98.466666666666683</v>
      </c>
      <c r="AA2107" s="4">
        <f t="shared" si="33"/>
        <v>2934.6227126392128</v>
      </c>
      <c r="AB2107" s="32">
        <v>301</v>
      </c>
      <c r="AC2107" s="17">
        <v>0.83611111111111114</v>
      </c>
      <c r="AD2107" s="36">
        <v>0.8</v>
      </c>
      <c r="AE2107" s="36">
        <v>0.9</v>
      </c>
      <c r="AF2107" s="36">
        <v>0.9</v>
      </c>
      <c r="AG2107" s="36">
        <v>0.8</v>
      </c>
      <c r="AH2107" s="36">
        <v>0.73333333333333328</v>
      </c>
      <c r="AI2107" s="36">
        <v>0.83333333333333337</v>
      </c>
      <c r="AJ2107" s="36">
        <v>0.8</v>
      </c>
      <c r="AK2107" s="36">
        <v>0.8666666666666667</v>
      </c>
      <c r="AL2107" s="36">
        <v>0.83333333333333337</v>
      </c>
      <c r="AM2107" s="36">
        <v>0.83333333333333337</v>
      </c>
      <c r="AN2107" s="36">
        <v>0.83333333333333337</v>
      </c>
      <c r="AO2107" s="36">
        <v>0.9</v>
      </c>
      <c r="AP2107" s="33" t="str">
        <f t="shared" si="34"/>
        <v>-</v>
      </c>
      <c r="AQ2107" s="55" t="str">
        <f t="shared" si="35"/>
        <v>-</v>
      </c>
      <c r="AR2107" s="56" t="str">
        <f t="shared" si="36"/>
        <v>&gt;=50%</v>
      </c>
      <c r="AS2107" s="34" t="s">
        <v>1889</v>
      </c>
      <c r="AT2107" s="112" t="s">
        <v>5206</v>
      </c>
    </row>
    <row r="2108" spans="1:46" ht="15.75" customHeight="1" x14ac:dyDescent="0.25">
      <c r="A2108" s="6">
        <v>35030010</v>
      </c>
      <c r="B2108" s="7" t="s">
        <v>54</v>
      </c>
      <c r="C2108" s="7" t="s">
        <v>1246</v>
      </c>
      <c r="D2108" s="7" t="s">
        <v>1246</v>
      </c>
      <c r="E2108" s="7" t="s">
        <v>1236</v>
      </c>
      <c r="F2108" s="7">
        <v>3</v>
      </c>
      <c r="G2108" s="7">
        <v>1902</v>
      </c>
      <c r="H2108" s="7">
        <v>-73.713189999999997</v>
      </c>
      <c r="I2108" s="29">
        <v>4.3525900000000002</v>
      </c>
      <c r="J2108" s="6" t="s">
        <v>1908</v>
      </c>
      <c r="K2108" s="30">
        <v>25126</v>
      </c>
      <c r="L2108" s="30"/>
      <c r="M2108" s="7" t="s">
        <v>1911</v>
      </c>
      <c r="N2108" s="29" t="s">
        <v>1910</v>
      </c>
      <c r="O2108" s="31">
        <v>29.211538461538467</v>
      </c>
      <c r="P2108" s="31">
        <v>66.132142857142867</v>
      </c>
      <c r="Q2108" s="31">
        <v>143.92500000000001</v>
      </c>
      <c r="R2108" s="31">
        <v>279.16999999999996</v>
      </c>
      <c r="S2108" s="31">
        <v>365.9785714285714</v>
      </c>
      <c r="T2108" s="31">
        <v>396.31724137931025</v>
      </c>
      <c r="U2108" s="31">
        <v>405.93571428571431</v>
      </c>
      <c r="V2108" s="31">
        <v>343.71785714285716</v>
      </c>
      <c r="W2108" s="31">
        <v>252.47692307692301</v>
      </c>
      <c r="X2108" s="31">
        <v>183.52500000000003</v>
      </c>
      <c r="Y2108" s="31">
        <v>131.63846153846151</v>
      </c>
      <c r="Z2108" s="31">
        <v>69.031034482758614</v>
      </c>
      <c r="AA2108" s="4">
        <f t="shared" si="33"/>
        <v>2667.0594846532777</v>
      </c>
      <c r="AB2108" s="32">
        <v>334</v>
      </c>
      <c r="AC2108" s="17">
        <v>0.92777777777777781</v>
      </c>
      <c r="AD2108" s="36">
        <v>0.8666666666666667</v>
      </c>
      <c r="AE2108" s="36">
        <v>0.93333333333333335</v>
      </c>
      <c r="AF2108" s="36">
        <v>0.93333333333333335</v>
      </c>
      <c r="AG2108" s="36">
        <v>1</v>
      </c>
      <c r="AH2108" s="36">
        <v>0.93333333333333335</v>
      </c>
      <c r="AI2108" s="36">
        <v>0.96666666666666667</v>
      </c>
      <c r="AJ2108" s="36">
        <v>0.93333333333333335</v>
      </c>
      <c r="AK2108" s="36">
        <v>0.93333333333333335</v>
      </c>
      <c r="AL2108" s="36">
        <v>0.8666666666666667</v>
      </c>
      <c r="AM2108" s="36">
        <v>0.93333333333333335</v>
      </c>
      <c r="AN2108" s="36">
        <v>0.8666666666666667</v>
      </c>
      <c r="AO2108" s="36">
        <v>0.96666666666666667</v>
      </c>
      <c r="AP2108" s="33" t="str">
        <f t="shared" si="34"/>
        <v>&gt;=80%</v>
      </c>
      <c r="AQ2108" s="55" t="str">
        <f t="shared" si="35"/>
        <v>&gt;=75%</v>
      </c>
      <c r="AR2108" s="56" t="str">
        <f t="shared" si="36"/>
        <v>&gt;=50%</v>
      </c>
      <c r="AT2108" s="121">
        <v>0.8</v>
      </c>
    </row>
    <row r="2109" spans="1:46" ht="15.75" customHeight="1" x14ac:dyDescent="0.25">
      <c r="A2109" s="6">
        <v>35030020</v>
      </c>
      <c r="B2109" s="7" t="s">
        <v>26</v>
      </c>
      <c r="C2109" s="7" t="s">
        <v>1247</v>
      </c>
      <c r="D2109" s="7" t="s">
        <v>1246</v>
      </c>
      <c r="E2109" s="7" t="s">
        <v>1236</v>
      </c>
      <c r="F2109" s="7">
        <v>3</v>
      </c>
      <c r="G2109" s="7">
        <v>1100</v>
      </c>
      <c r="H2109" s="7">
        <v>-73.648027779999993</v>
      </c>
      <c r="I2109" s="29">
        <v>4.3100833299999994</v>
      </c>
      <c r="J2109" s="6" t="s">
        <v>1908</v>
      </c>
      <c r="K2109" s="30">
        <v>25065</v>
      </c>
      <c r="L2109" s="30"/>
      <c r="M2109" s="7" t="s">
        <v>1911</v>
      </c>
      <c r="N2109" s="29" t="s">
        <v>1910</v>
      </c>
      <c r="O2109" s="31">
        <v>104.44444444444444</v>
      </c>
      <c r="P2109" s="31">
        <v>174.14814814814815</v>
      </c>
      <c r="Q2109" s="31">
        <v>306.07142857142856</v>
      </c>
      <c r="R2109" s="31">
        <v>574.98928571428576</v>
      </c>
      <c r="S2109" s="31">
        <v>825.31034482758616</v>
      </c>
      <c r="T2109" s="31">
        <v>802.25925925925924</v>
      </c>
      <c r="U2109" s="31">
        <v>775.61538461538464</v>
      </c>
      <c r="V2109" s="31">
        <v>635.03571428571433</v>
      </c>
      <c r="W2109" s="31">
        <v>633.71428571428567</v>
      </c>
      <c r="X2109" s="31">
        <v>510.32142857142856</v>
      </c>
      <c r="Y2109" s="31">
        <v>389.53571428571428</v>
      </c>
      <c r="Z2109" s="31">
        <v>222.40740740740742</v>
      </c>
      <c r="AA2109" s="4">
        <f t="shared" si="33"/>
        <v>5953.8528458450874</v>
      </c>
      <c r="AB2109" s="32">
        <v>331</v>
      </c>
      <c r="AC2109" s="17">
        <v>0.9194444444444444</v>
      </c>
      <c r="AD2109" s="36">
        <v>0.9</v>
      </c>
      <c r="AE2109" s="36">
        <v>0.9</v>
      </c>
      <c r="AF2109" s="36">
        <v>0.93333333333333335</v>
      </c>
      <c r="AG2109" s="36">
        <v>0.93333333333333335</v>
      </c>
      <c r="AH2109" s="36">
        <v>0.96666666666666667</v>
      </c>
      <c r="AI2109" s="36">
        <v>0.9</v>
      </c>
      <c r="AJ2109" s="36">
        <v>0.8666666666666667</v>
      </c>
      <c r="AK2109" s="36">
        <v>0.93333333333333335</v>
      </c>
      <c r="AL2109" s="36">
        <v>0.93333333333333335</v>
      </c>
      <c r="AM2109" s="36">
        <v>0.93333333333333335</v>
      </c>
      <c r="AN2109" s="36">
        <v>0.93333333333333335</v>
      </c>
      <c r="AO2109" s="36">
        <v>0.9</v>
      </c>
      <c r="AP2109" s="33" t="str">
        <f t="shared" si="34"/>
        <v>&gt;=80%</v>
      </c>
      <c r="AQ2109" s="55" t="str">
        <f t="shared" si="35"/>
        <v>&gt;=75%</v>
      </c>
      <c r="AR2109" s="56" t="str">
        <f t="shared" si="36"/>
        <v>&gt;=50%</v>
      </c>
      <c r="AT2109" s="121">
        <v>0.8</v>
      </c>
    </row>
    <row r="2110" spans="1:46" ht="15.75" customHeight="1" x14ac:dyDescent="0.25">
      <c r="A2110" s="6">
        <v>35030030</v>
      </c>
      <c r="B2110" s="7" t="s">
        <v>54</v>
      </c>
      <c r="C2110" s="7" t="s">
        <v>1916</v>
      </c>
      <c r="D2110" s="7" t="s">
        <v>1286</v>
      </c>
      <c r="E2110" s="7" t="s">
        <v>1236</v>
      </c>
      <c r="F2110" s="7">
        <v>3</v>
      </c>
      <c r="G2110" s="7">
        <v>425</v>
      </c>
      <c r="H2110" s="7">
        <v>-73.639555560000005</v>
      </c>
      <c r="I2110" s="29">
        <v>4.1273611099999998</v>
      </c>
      <c r="J2110" s="6" t="s">
        <v>1908</v>
      </c>
      <c r="K2110" s="30">
        <v>30909</v>
      </c>
      <c r="L2110" s="30"/>
      <c r="M2110" s="7" t="s">
        <v>1911</v>
      </c>
      <c r="N2110" s="29" t="s">
        <v>1910</v>
      </c>
      <c r="O2110" s="31">
        <v>55.71304347826085</v>
      </c>
      <c r="P2110" s="31">
        <v>79.908000000000015</v>
      </c>
      <c r="Q2110" s="31">
        <v>222.93</v>
      </c>
      <c r="R2110" s="31">
        <v>511.67777777777781</v>
      </c>
      <c r="S2110" s="31">
        <v>614.89565217391294</v>
      </c>
      <c r="T2110" s="31">
        <v>500.48421052631585</v>
      </c>
      <c r="U2110" s="31">
        <v>435.29047619047623</v>
      </c>
      <c r="V2110" s="31">
        <v>378.86363636363637</v>
      </c>
      <c r="W2110" s="31">
        <v>351.94090909090914</v>
      </c>
      <c r="X2110" s="31">
        <v>456.09545454545446</v>
      </c>
      <c r="Y2110" s="31">
        <v>417.32173913043482</v>
      </c>
      <c r="Z2110" s="31">
        <v>201.45909090909097</v>
      </c>
      <c r="AA2110" s="4">
        <f t="shared" si="33"/>
        <v>4226.5799901862692</v>
      </c>
      <c r="AB2110" s="32">
        <v>260</v>
      </c>
      <c r="AC2110" s="17">
        <v>0.72222222222222221</v>
      </c>
      <c r="AD2110" s="36">
        <v>0.76666666666666672</v>
      </c>
      <c r="AE2110" s="36">
        <v>0.83333333333333337</v>
      </c>
      <c r="AF2110" s="36">
        <v>0.66666666666666663</v>
      </c>
      <c r="AG2110" s="36">
        <v>0.6</v>
      </c>
      <c r="AH2110" s="36">
        <v>0.76666666666666672</v>
      </c>
      <c r="AI2110" s="36">
        <v>0.6333333333333333</v>
      </c>
      <c r="AJ2110" s="36">
        <v>0.7</v>
      </c>
      <c r="AK2110" s="36">
        <v>0.73333333333333328</v>
      </c>
      <c r="AL2110" s="36">
        <v>0.73333333333333328</v>
      </c>
      <c r="AM2110" s="36">
        <v>0.73333333333333328</v>
      </c>
      <c r="AN2110" s="36">
        <v>0.76666666666666672</v>
      </c>
      <c r="AO2110" s="36">
        <v>0.73333333333333328</v>
      </c>
      <c r="AP2110" s="33" t="str">
        <f t="shared" si="34"/>
        <v>-</v>
      </c>
      <c r="AQ2110" s="55" t="str">
        <f t="shared" si="35"/>
        <v>-</v>
      </c>
      <c r="AR2110" s="56" t="str">
        <f t="shared" si="36"/>
        <v>&gt;=50%</v>
      </c>
      <c r="AT2110" s="122" t="s">
        <v>5208</v>
      </c>
    </row>
    <row r="2111" spans="1:46" ht="15.75" customHeight="1" x14ac:dyDescent="0.25">
      <c r="A2111" s="6">
        <v>35030040</v>
      </c>
      <c r="B2111" s="7" t="s">
        <v>54</v>
      </c>
      <c r="C2111" s="7" t="s">
        <v>2753</v>
      </c>
      <c r="D2111" s="7" t="s">
        <v>1286</v>
      </c>
      <c r="E2111" s="7" t="s">
        <v>1236</v>
      </c>
      <c r="F2111" s="7">
        <v>3</v>
      </c>
      <c r="G2111" s="7">
        <v>550</v>
      </c>
      <c r="H2111" s="7">
        <v>-73.647722220000006</v>
      </c>
      <c r="I2111" s="29">
        <v>4.1636388899999996</v>
      </c>
      <c r="J2111" s="6" t="s">
        <v>1908</v>
      </c>
      <c r="K2111" s="30">
        <v>31458</v>
      </c>
      <c r="L2111" s="30"/>
      <c r="M2111" s="7" t="s">
        <v>1911</v>
      </c>
      <c r="N2111" s="29" t="s">
        <v>1910</v>
      </c>
      <c r="O2111" s="31">
        <v>63.02</v>
      </c>
      <c r="P2111" s="31">
        <v>101.80434782608694</v>
      </c>
      <c r="Q2111" s="31">
        <v>266.66315789473686</v>
      </c>
      <c r="R2111" s="31">
        <v>549.50000000000011</v>
      </c>
      <c r="S2111" s="31">
        <v>674.99999999999989</v>
      </c>
      <c r="T2111" s="31">
        <v>614.43500000000006</v>
      </c>
      <c r="U2111" s="31">
        <v>502.76470588235293</v>
      </c>
      <c r="V2111" s="31">
        <v>441.09499999999997</v>
      </c>
      <c r="W2111" s="31">
        <v>403.95909090909083</v>
      </c>
      <c r="X2111" s="31">
        <v>499.04499999999996</v>
      </c>
      <c r="Y2111" s="31">
        <v>483.505</v>
      </c>
      <c r="Z2111" s="31">
        <v>243.91739130434789</v>
      </c>
      <c r="AA2111" s="4">
        <f t="shared" si="33"/>
        <v>4844.7086938166149</v>
      </c>
      <c r="AB2111" s="32">
        <v>235</v>
      </c>
      <c r="AC2111" s="17">
        <v>0.65277777777777779</v>
      </c>
      <c r="AD2111" s="36">
        <v>0.66666666666666663</v>
      </c>
      <c r="AE2111" s="36">
        <v>0.76666666666666672</v>
      </c>
      <c r="AF2111" s="36">
        <v>0.6333333333333333</v>
      </c>
      <c r="AG2111" s="36">
        <v>0.53333333333333333</v>
      </c>
      <c r="AH2111" s="36">
        <v>0.5</v>
      </c>
      <c r="AI2111" s="36">
        <v>0.66666666666666663</v>
      </c>
      <c r="AJ2111" s="36">
        <v>0.56666666666666665</v>
      </c>
      <c r="AK2111" s="36">
        <v>0.66666666666666663</v>
      </c>
      <c r="AL2111" s="36">
        <v>0.73333333333333328</v>
      </c>
      <c r="AM2111" s="36">
        <v>0.66666666666666663</v>
      </c>
      <c r="AN2111" s="36">
        <v>0.66666666666666663</v>
      </c>
      <c r="AO2111" s="36">
        <v>0.76666666666666672</v>
      </c>
      <c r="AP2111" s="33" t="str">
        <f t="shared" si="34"/>
        <v>-</v>
      </c>
      <c r="AQ2111" s="55" t="str">
        <f t="shared" si="35"/>
        <v>-</v>
      </c>
      <c r="AR2111" s="56" t="str">
        <f t="shared" si="36"/>
        <v>&gt;=50%</v>
      </c>
      <c r="AT2111" s="122" t="s">
        <v>5208</v>
      </c>
    </row>
    <row r="2112" spans="1:46" ht="15.75" customHeight="1" x14ac:dyDescent="0.25">
      <c r="A2112" s="6">
        <v>35030050</v>
      </c>
      <c r="B2112" s="7" t="s">
        <v>26</v>
      </c>
      <c r="C2112" s="7" t="s">
        <v>1289</v>
      </c>
      <c r="D2112" s="7" t="s">
        <v>1286</v>
      </c>
      <c r="E2112" s="7" t="s">
        <v>1236</v>
      </c>
      <c r="F2112" s="7">
        <v>3</v>
      </c>
      <c r="G2112" s="7">
        <v>300</v>
      </c>
      <c r="H2112" s="7">
        <v>-73.44877778</v>
      </c>
      <c r="I2112" s="29">
        <v>4.0911388899999999</v>
      </c>
      <c r="J2112" s="6" t="s">
        <v>1908</v>
      </c>
      <c r="K2112" s="30">
        <v>28686</v>
      </c>
      <c r="L2112" s="30"/>
      <c r="M2112" s="7" t="s">
        <v>1911</v>
      </c>
      <c r="N2112" s="29" t="s">
        <v>1910</v>
      </c>
      <c r="O2112" s="31">
        <v>28.792307692307695</v>
      </c>
      <c r="P2112" s="31">
        <v>55.5</v>
      </c>
      <c r="Q2112" s="31">
        <v>187.80769230769232</v>
      </c>
      <c r="R2112" s="31">
        <v>370.86363636363637</v>
      </c>
      <c r="S2112" s="31">
        <v>434.26190476190476</v>
      </c>
      <c r="T2112" s="31">
        <v>364.23809523809524</v>
      </c>
      <c r="U2112" s="31">
        <v>344.5</v>
      </c>
      <c r="V2112" s="31">
        <v>250.79166666666666</v>
      </c>
      <c r="W2112" s="31">
        <v>271.45652173913044</v>
      </c>
      <c r="X2112" s="31">
        <v>318.74400000000003</v>
      </c>
      <c r="Y2112" s="31">
        <v>242.84</v>
      </c>
      <c r="Z2112" s="31">
        <v>92.36</v>
      </c>
      <c r="AA2112" s="4">
        <f t="shared" si="33"/>
        <v>2962.1558247694338</v>
      </c>
      <c r="AB2112" s="32">
        <v>288</v>
      </c>
      <c r="AC2112" s="17">
        <v>0.8</v>
      </c>
      <c r="AD2112" s="36">
        <v>0.8666666666666667</v>
      </c>
      <c r="AE2112" s="36">
        <v>0.8666666666666667</v>
      </c>
      <c r="AF2112" s="36">
        <v>0.8666666666666667</v>
      </c>
      <c r="AG2112" s="36">
        <v>0.73333333333333328</v>
      </c>
      <c r="AH2112" s="36">
        <v>0.7</v>
      </c>
      <c r="AI2112" s="36">
        <v>0.7</v>
      </c>
      <c r="AJ2112" s="36">
        <v>0.8</v>
      </c>
      <c r="AK2112" s="36">
        <v>0.8</v>
      </c>
      <c r="AL2112" s="36">
        <v>0.76666666666666672</v>
      </c>
      <c r="AM2112" s="36">
        <v>0.83333333333333337</v>
      </c>
      <c r="AN2112" s="36">
        <v>0.83333333333333337</v>
      </c>
      <c r="AO2112" s="36">
        <v>0.83333333333333337</v>
      </c>
      <c r="AP2112" s="33" t="str">
        <f t="shared" si="34"/>
        <v>-</v>
      </c>
      <c r="AQ2112" s="55" t="str">
        <f t="shared" si="35"/>
        <v>-</v>
      </c>
      <c r="AR2112" s="56" t="str">
        <f t="shared" si="36"/>
        <v>&gt;=50%</v>
      </c>
      <c r="AT2112" s="112" t="s">
        <v>5206</v>
      </c>
    </row>
    <row r="2113" spans="1:47" ht="15.75" customHeight="1" x14ac:dyDescent="0.25">
      <c r="A2113" s="6">
        <v>35030070</v>
      </c>
      <c r="B2113" s="7" t="s">
        <v>26</v>
      </c>
      <c r="C2113" s="7" t="s">
        <v>2754</v>
      </c>
      <c r="D2113" s="7" t="s">
        <v>1286</v>
      </c>
      <c r="E2113" s="7" t="s">
        <v>1236</v>
      </c>
      <c r="F2113" s="7">
        <v>3</v>
      </c>
      <c r="G2113" s="7">
        <v>400</v>
      </c>
      <c r="H2113" s="7">
        <v>-73.566666669999989</v>
      </c>
      <c r="I2113" s="29">
        <v>4.0833333300000003</v>
      </c>
      <c r="J2113" s="6" t="s">
        <v>1890</v>
      </c>
      <c r="K2113" s="30">
        <v>29721</v>
      </c>
      <c r="L2113" s="30">
        <v>34439</v>
      </c>
      <c r="M2113" s="7" t="s">
        <v>1911</v>
      </c>
      <c r="N2113" s="29" t="s">
        <v>1910</v>
      </c>
      <c r="O2113" s="31">
        <v>51.8</v>
      </c>
      <c r="P2113" s="31">
        <v>45.424999999999997</v>
      </c>
      <c r="Q2113" s="31">
        <v>192.40000000000006</v>
      </c>
      <c r="R2113" s="31">
        <v>433.4</v>
      </c>
      <c r="S2113" s="31">
        <v>399.85</v>
      </c>
      <c r="T2113" s="31">
        <v>366.5333333333333</v>
      </c>
      <c r="U2113" s="31">
        <v>346.0333333333333</v>
      </c>
      <c r="V2113" s="31">
        <v>227.89999999999995</v>
      </c>
      <c r="W2113" s="31">
        <v>371.09999999999997</v>
      </c>
      <c r="X2113" s="31">
        <v>242.23333333333335</v>
      </c>
      <c r="Y2113" s="31">
        <v>302.93333333333334</v>
      </c>
      <c r="Z2113" s="31">
        <v>36.866666666666667</v>
      </c>
      <c r="AA2113" s="4">
        <f t="shared" si="33"/>
        <v>3016.4750000000004</v>
      </c>
      <c r="AB2113" s="32">
        <v>34</v>
      </c>
      <c r="AC2113" s="17">
        <v>9.4444444444444442E-2</v>
      </c>
      <c r="AD2113" s="36">
        <v>0.13333333333333333</v>
      </c>
      <c r="AE2113" s="36">
        <v>0.13333333333333333</v>
      </c>
      <c r="AF2113" s="36">
        <v>0.1</v>
      </c>
      <c r="AG2113" s="36">
        <v>6.6666666666666666E-2</v>
      </c>
      <c r="AH2113" s="36">
        <v>6.6666666666666666E-2</v>
      </c>
      <c r="AI2113" s="36">
        <v>0.1</v>
      </c>
      <c r="AJ2113" s="36">
        <v>0.1</v>
      </c>
      <c r="AK2113" s="36">
        <v>3.3333333333333333E-2</v>
      </c>
      <c r="AL2113" s="36">
        <v>0.1</v>
      </c>
      <c r="AM2113" s="36">
        <v>0.1</v>
      </c>
      <c r="AN2113" s="36">
        <v>0.1</v>
      </c>
      <c r="AO2113" s="36">
        <v>0.1</v>
      </c>
      <c r="AP2113" s="33" t="str">
        <f t="shared" si="34"/>
        <v>-</v>
      </c>
      <c r="AQ2113" s="55" t="str">
        <f t="shared" si="35"/>
        <v>-</v>
      </c>
      <c r="AR2113" s="56" t="str">
        <f t="shared" si="36"/>
        <v>-</v>
      </c>
      <c r="AS2113" s="34" t="s">
        <v>1890</v>
      </c>
      <c r="AT2113" s="122" t="s">
        <v>5208</v>
      </c>
    </row>
    <row r="2114" spans="1:47" ht="15.75" customHeight="1" x14ac:dyDescent="0.25">
      <c r="A2114" s="6">
        <v>35030080</v>
      </c>
      <c r="B2114" s="7" t="s">
        <v>54</v>
      </c>
      <c r="C2114" s="7" t="s">
        <v>882</v>
      </c>
      <c r="D2114" s="7" t="s">
        <v>883</v>
      </c>
      <c r="E2114" s="7" t="s">
        <v>871</v>
      </c>
      <c r="F2114" s="7">
        <v>11</v>
      </c>
      <c r="G2114" s="7">
        <v>2100</v>
      </c>
      <c r="H2114" s="7">
        <v>-73.936388890000003</v>
      </c>
      <c r="I2114" s="29">
        <v>4.4411666700000003</v>
      </c>
      <c r="J2114" s="6" t="s">
        <v>1908</v>
      </c>
      <c r="K2114" s="30">
        <v>31547</v>
      </c>
      <c r="L2114" s="30"/>
      <c r="M2114" s="7" t="s">
        <v>1911</v>
      </c>
      <c r="N2114" s="29" t="s">
        <v>1910</v>
      </c>
      <c r="O2114" s="31">
        <v>13.842857142857145</v>
      </c>
      <c r="P2114" s="31">
        <v>25.610344827586204</v>
      </c>
      <c r="Q2114" s="31">
        <v>53.355555555555547</v>
      </c>
      <c r="R2114" s="31">
        <v>105</v>
      </c>
      <c r="S2114" s="31">
        <v>138.89230769230772</v>
      </c>
      <c r="T2114" s="31">
        <v>125.83703703703704</v>
      </c>
      <c r="U2114" s="31">
        <v>118.61111111111113</v>
      </c>
      <c r="V2114" s="31">
        <v>100.70454545454544</v>
      </c>
      <c r="W2114" s="31">
        <v>74.571428571428555</v>
      </c>
      <c r="X2114" s="31">
        <v>72.500000000000014</v>
      </c>
      <c r="Y2114" s="31">
        <v>68.780769230769224</v>
      </c>
      <c r="Z2114" s="31">
        <v>30.238461538461536</v>
      </c>
      <c r="AA2114" s="4">
        <f t="shared" si="33"/>
        <v>927.94441816165954</v>
      </c>
      <c r="AB2114" s="32">
        <v>318</v>
      </c>
      <c r="AC2114" s="17">
        <v>0.8833333333333333</v>
      </c>
      <c r="AD2114" s="36">
        <v>0.93333333333333335</v>
      </c>
      <c r="AE2114" s="36">
        <v>0.96666666666666667</v>
      </c>
      <c r="AF2114" s="36">
        <v>0.9</v>
      </c>
      <c r="AG2114" s="36">
        <v>0.9</v>
      </c>
      <c r="AH2114" s="36">
        <v>0.8666666666666667</v>
      </c>
      <c r="AI2114" s="36">
        <v>0.9</v>
      </c>
      <c r="AJ2114" s="36">
        <v>0.9</v>
      </c>
      <c r="AK2114" s="36">
        <v>0.73333333333333328</v>
      </c>
      <c r="AL2114" s="36">
        <v>0.93333333333333335</v>
      </c>
      <c r="AM2114" s="36">
        <v>0.83333333333333337</v>
      </c>
      <c r="AN2114" s="36">
        <v>0.8666666666666667</v>
      </c>
      <c r="AO2114" s="36">
        <v>0.8666666666666667</v>
      </c>
      <c r="AP2114" s="33" t="str">
        <f t="shared" si="34"/>
        <v>-</v>
      </c>
      <c r="AQ2114" s="55" t="str">
        <f t="shared" si="35"/>
        <v>-</v>
      </c>
      <c r="AR2114" s="56" t="str">
        <f t="shared" si="36"/>
        <v>&gt;=50%</v>
      </c>
      <c r="AT2114" s="112" t="s">
        <v>5206</v>
      </c>
    </row>
    <row r="2115" spans="1:47" ht="15.75" customHeight="1" x14ac:dyDescent="0.25">
      <c r="A2115" s="6">
        <v>35030090</v>
      </c>
      <c r="B2115" s="7" t="s">
        <v>54</v>
      </c>
      <c r="C2115" s="7" t="s">
        <v>1274</v>
      </c>
      <c r="D2115" s="7" t="s">
        <v>1275</v>
      </c>
      <c r="E2115" s="7" t="s">
        <v>1236</v>
      </c>
      <c r="F2115" s="7">
        <v>3</v>
      </c>
      <c r="G2115" s="7">
        <v>1280</v>
      </c>
      <c r="H2115" s="7">
        <v>-73.617833329999996</v>
      </c>
      <c r="I2115" s="29">
        <v>4.27477778</v>
      </c>
      <c r="J2115" s="6" t="s">
        <v>1908</v>
      </c>
      <c r="K2115" s="30">
        <v>34042.791666666664</v>
      </c>
      <c r="L2115" s="30"/>
      <c r="M2115" s="7" t="s">
        <v>1911</v>
      </c>
      <c r="N2115" s="29" t="s">
        <v>1910</v>
      </c>
      <c r="O2115" s="31">
        <v>175.84</v>
      </c>
      <c r="P2115" s="31">
        <v>187.45999999999995</v>
      </c>
      <c r="Q2115" s="31">
        <v>421.50769230769231</v>
      </c>
      <c r="R2115" s="31">
        <v>828.7461538461539</v>
      </c>
      <c r="S2115" s="31">
        <v>1104.92</v>
      </c>
      <c r="T2115" s="31">
        <v>985.52</v>
      </c>
      <c r="U2115" s="31">
        <v>912.42400000000009</v>
      </c>
      <c r="V2115" s="31">
        <v>664.6160000000001</v>
      </c>
      <c r="W2115" s="31">
        <v>676.323076923077</v>
      </c>
      <c r="X2115" s="31">
        <v>781.9</v>
      </c>
      <c r="Y2115" s="31">
        <v>742.98800000000006</v>
      </c>
      <c r="Z2115" s="31">
        <v>496.10740740740738</v>
      </c>
      <c r="AA2115" s="4">
        <f t="shared" si="33"/>
        <v>7978.3523304843311</v>
      </c>
      <c r="AB2115" s="32">
        <v>305</v>
      </c>
      <c r="AC2115" s="17">
        <v>0.84722222222222221</v>
      </c>
      <c r="AD2115" s="36">
        <v>0.83333333333333337</v>
      </c>
      <c r="AE2115" s="36">
        <v>0.83333333333333337</v>
      </c>
      <c r="AF2115" s="36">
        <v>0.8666666666666667</v>
      </c>
      <c r="AG2115" s="36">
        <v>0.8666666666666667</v>
      </c>
      <c r="AH2115" s="36">
        <v>0.83333333333333337</v>
      </c>
      <c r="AI2115" s="36">
        <v>0.83333333333333337</v>
      </c>
      <c r="AJ2115" s="36">
        <v>0.83333333333333337</v>
      </c>
      <c r="AK2115" s="36">
        <v>0.83333333333333337</v>
      </c>
      <c r="AL2115" s="36">
        <v>0.8666666666666667</v>
      </c>
      <c r="AM2115" s="36">
        <v>0.83333333333333337</v>
      </c>
      <c r="AN2115" s="36">
        <v>0.83333333333333337</v>
      </c>
      <c r="AO2115" s="36">
        <v>0.9</v>
      </c>
      <c r="AP2115" s="33" t="str">
        <f t="shared" si="34"/>
        <v>&gt;=80%</v>
      </c>
      <c r="AQ2115" s="55" t="str">
        <f t="shared" si="35"/>
        <v>&gt;=75%</v>
      </c>
      <c r="AR2115" s="56" t="str">
        <f t="shared" si="36"/>
        <v>&gt;=50%</v>
      </c>
      <c r="AT2115" s="121">
        <v>0.8</v>
      </c>
    </row>
    <row r="2116" spans="1:47" ht="15.75" customHeight="1" x14ac:dyDescent="0.25">
      <c r="A2116" s="6">
        <v>35030100</v>
      </c>
      <c r="B2116" s="7" t="s">
        <v>54</v>
      </c>
      <c r="C2116" s="7" t="s">
        <v>1287</v>
      </c>
      <c r="D2116" s="7" t="s">
        <v>1286</v>
      </c>
      <c r="E2116" s="7" t="s">
        <v>1236</v>
      </c>
      <c r="F2116" s="7">
        <v>3</v>
      </c>
      <c r="G2116" s="7">
        <v>470</v>
      </c>
      <c r="H2116" s="7">
        <v>-73.633333329999999</v>
      </c>
      <c r="I2116" s="29">
        <v>4.1500000000000004</v>
      </c>
      <c r="J2116" s="6" t="s">
        <v>1908</v>
      </c>
      <c r="K2116" s="30">
        <v>34196</v>
      </c>
      <c r="L2116" s="30"/>
      <c r="M2116" s="7" t="s">
        <v>1911</v>
      </c>
      <c r="N2116" s="29" t="s">
        <v>1910</v>
      </c>
      <c r="O2116" s="31">
        <v>60.95600000000001</v>
      </c>
      <c r="P2116" s="31">
        <v>100.12400000000001</v>
      </c>
      <c r="Q2116" s="31">
        <v>244.98750000000004</v>
      </c>
      <c r="R2116" s="31">
        <v>503.46249999999992</v>
      </c>
      <c r="S2116" s="31">
        <v>671.39130434782601</v>
      </c>
      <c r="T2116" s="31">
        <v>557.14166666666654</v>
      </c>
      <c r="U2116" s="31">
        <v>436.00799999999998</v>
      </c>
      <c r="V2116" s="31">
        <v>390.83333333333331</v>
      </c>
      <c r="W2116" s="31">
        <v>377.83333333333326</v>
      </c>
      <c r="X2116" s="31">
        <v>456.49047619047633</v>
      </c>
      <c r="Y2116" s="31">
        <v>443.06666666666678</v>
      </c>
      <c r="Z2116" s="31">
        <v>227.23181818181823</v>
      </c>
      <c r="AA2116" s="4">
        <f t="shared" si="33"/>
        <v>4469.5265987201201</v>
      </c>
      <c r="AB2116" s="32">
        <v>285</v>
      </c>
      <c r="AC2116" s="17">
        <v>0.79166666666666663</v>
      </c>
      <c r="AD2116" s="36">
        <v>0.83333333333333337</v>
      </c>
      <c r="AE2116" s="36">
        <v>0.83333333333333337</v>
      </c>
      <c r="AF2116" s="36">
        <v>0.8</v>
      </c>
      <c r="AG2116" s="36">
        <v>0.8</v>
      </c>
      <c r="AH2116" s="36">
        <v>0.76666666666666672</v>
      </c>
      <c r="AI2116" s="36">
        <v>0.8</v>
      </c>
      <c r="AJ2116" s="36">
        <v>0.83333333333333337</v>
      </c>
      <c r="AK2116" s="36">
        <v>0.8</v>
      </c>
      <c r="AL2116" s="36">
        <v>0.8</v>
      </c>
      <c r="AM2116" s="36">
        <v>0.7</v>
      </c>
      <c r="AN2116" s="36">
        <v>0.8</v>
      </c>
      <c r="AO2116" s="36">
        <v>0.73333333333333328</v>
      </c>
      <c r="AP2116" s="33" t="str">
        <f t="shared" si="34"/>
        <v>-</v>
      </c>
      <c r="AQ2116" s="55" t="str">
        <f t="shared" si="35"/>
        <v>-</v>
      </c>
      <c r="AR2116" s="56" t="str">
        <f t="shared" si="36"/>
        <v>&gt;=50%</v>
      </c>
      <c r="AT2116" s="120" t="s">
        <v>5207</v>
      </c>
    </row>
    <row r="2117" spans="1:47" ht="15.75" customHeight="1" x14ac:dyDescent="0.25">
      <c r="A2117" s="6">
        <v>35030110</v>
      </c>
      <c r="B2117" s="7" t="s">
        <v>26</v>
      </c>
      <c r="C2117" s="7" t="s">
        <v>2755</v>
      </c>
      <c r="D2117" s="7" t="s">
        <v>901</v>
      </c>
      <c r="E2117" s="7" t="s">
        <v>871</v>
      </c>
      <c r="F2117" s="7">
        <v>11</v>
      </c>
      <c r="G2117" s="7">
        <v>3750</v>
      </c>
      <c r="H2117" s="7">
        <v>-73.733333329999994</v>
      </c>
      <c r="I2117" s="29">
        <v>4.4833333299999998</v>
      </c>
      <c r="J2117" s="6" t="s">
        <v>1908</v>
      </c>
      <c r="K2117" s="30">
        <v>25522</v>
      </c>
      <c r="L2117" s="30"/>
      <c r="M2117" s="7" t="s">
        <v>1911</v>
      </c>
      <c r="N2117" s="29" t="s">
        <v>1892</v>
      </c>
      <c r="O2117" s="31">
        <v>56.544444444444451</v>
      </c>
      <c r="P2117" s="31">
        <v>81.190000000000012</v>
      </c>
      <c r="Q2117" s="31">
        <v>137.5</v>
      </c>
      <c r="R2117" s="31">
        <v>262</v>
      </c>
      <c r="S2117" s="31">
        <v>309.11428571428576</v>
      </c>
      <c r="T2117" s="31">
        <v>301.51428571428579</v>
      </c>
      <c r="U2117" s="31">
        <v>353.17142857142863</v>
      </c>
      <c r="V2117" s="31">
        <v>259.16000000000003</v>
      </c>
      <c r="W2117" s="31">
        <v>176.19999999999996</v>
      </c>
      <c r="X2117" s="31">
        <v>173.16666666666666</v>
      </c>
      <c r="Y2117" s="31">
        <v>187.47499999999999</v>
      </c>
      <c r="Z2117" s="31">
        <v>89.871428571428595</v>
      </c>
      <c r="AA2117" s="4">
        <f t="shared" si="33"/>
        <v>2386.9075396825401</v>
      </c>
      <c r="AB2117" s="32">
        <v>79</v>
      </c>
      <c r="AC2117" s="17">
        <v>0.21944444444444444</v>
      </c>
      <c r="AD2117" s="36">
        <v>0.3</v>
      </c>
      <c r="AE2117" s="36">
        <v>0.33333333333333331</v>
      </c>
      <c r="AF2117" s="36">
        <v>0.26666666666666666</v>
      </c>
      <c r="AG2117" s="36">
        <v>0.26666666666666666</v>
      </c>
      <c r="AH2117" s="36">
        <v>0.23333333333333334</v>
      </c>
      <c r="AI2117" s="36">
        <v>0.23333333333333334</v>
      </c>
      <c r="AJ2117" s="36">
        <v>0.23333333333333334</v>
      </c>
      <c r="AK2117" s="36">
        <v>0.16666666666666666</v>
      </c>
      <c r="AL2117" s="36">
        <v>0.13333333333333333</v>
      </c>
      <c r="AM2117" s="36">
        <v>0.1</v>
      </c>
      <c r="AN2117" s="36">
        <v>0.13333333333333333</v>
      </c>
      <c r="AO2117" s="36">
        <v>0.23333333333333334</v>
      </c>
      <c r="AP2117" s="33" t="str">
        <f t="shared" si="34"/>
        <v>-</v>
      </c>
      <c r="AQ2117" s="55" t="str">
        <f t="shared" si="35"/>
        <v>-</v>
      </c>
      <c r="AR2117" s="56" t="str">
        <f t="shared" si="36"/>
        <v>-</v>
      </c>
      <c r="AS2117" s="34" t="s">
        <v>1892</v>
      </c>
      <c r="AT2117" s="122" t="s">
        <v>5208</v>
      </c>
    </row>
    <row r="2118" spans="1:47" ht="15.75" customHeight="1" x14ac:dyDescent="0.25">
      <c r="A2118" s="6">
        <v>35030120</v>
      </c>
      <c r="B2118" s="7" t="s">
        <v>26</v>
      </c>
      <c r="C2118" s="7" t="s">
        <v>2756</v>
      </c>
      <c r="D2118" s="7" t="s">
        <v>901</v>
      </c>
      <c r="E2118" s="7" t="s">
        <v>871</v>
      </c>
      <c r="F2118" s="7">
        <v>11</v>
      </c>
      <c r="G2118" s="7">
        <v>3350</v>
      </c>
      <c r="H2118" s="7">
        <v>-73.733333329999994</v>
      </c>
      <c r="I2118" s="29">
        <v>4.56666667</v>
      </c>
      <c r="J2118" s="6" t="s">
        <v>1908</v>
      </c>
      <c r="K2118" s="30">
        <v>25430</v>
      </c>
      <c r="L2118" s="30"/>
      <c r="M2118" s="7" t="s">
        <v>1911</v>
      </c>
      <c r="N2118" s="29" t="s">
        <v>1892</v>
      </c>
      <c r="O2118" s="31">
        <v>71.5</v>
      </c>
      <c r="P2118" s="31">
        <v>68.785714285714292</v>
      </c>
      <c r="Q2118" s="31">
        <v>113.16</v>
      </c>
      <c r="R2118" s="31">
        <v>251.61666666666665</v>
      </c>
      <c r="S2118" s="31">
        <v>316.66000000000003</v>
      </c>
      <c r="T2118" s="31">
        <v>332.26666666666665</v>
      </c>
      <c r="U2118" s="31">
        <v>365.80000000000007</v>
      </c>
      <c r="V2118" s="31">
        <v>272.22000000000003</v>
      </c>
      <c r="W2118" s="31">
        <v>170.61999999999998</v>
      </c>
      <c r="X2118" s="31">
        <v>166.45000000000002</v>
      </c>
      <c r="Y2118" s="31">
        <v>155.97777777777776</v>
      </c>
      <c r="Z2118" s="31">
        <v>64.44285714285715</v>
      </c>
      <c r="AA2118" s="4">
        <f t="shared" si="33"/>
        <v>2349.4996825396825</v>
      </c>
      <c r="AB2118" s="32">
        <v>70</v>
      </c>
      <c r="AC2118" s="17">
        <v>0.19444444444444445</v>
      </c>
      <c r="AD2118" s="36">
        <v>0.33333333333333331</v>
      </c>
      <c r="AE2118" s="36">
        <v>0.23333333333333334</v>
      </c>
      <c r="AF2118" s="36">
        <v>0.16666666666666666</v>
      </c>
      <c r="AG2118" s="36">
        <v>0.2</v>
      </c>
      <c r="AH2118" s="36">
        <v>0.16666666666666666</v>
      </c>
      <c r="AI2118" s="36">
        <v>0.1</v>
      </c>
      <c r="AJ2118" s="36">
        <v>6.6666666666666666E-2</v>
      </c>
      <c r="AK2118" s="36">
        <v>0.16666666666666666</v>
      </c>
      <c r="AL2118" s="36">
        <v>0.16666666666666666</v>
      </c>
      <c r="AM2118" s="36">
        <v>0.2</v>
      </c>
      <c r="AN2118" s="36">
        <v>0.3</v>
      </c>
      <c r="AO2118" s="36">
        <v>0.23333333333333334</v>
      </c>
      <c r="AP2118" s="33" t="str">
        <f t="shared" si="34"/>
        <v>-</v>
      </c>
      <c r="AQ2118" s="55" t="str">
        <f t="shared" si="35"/>
        <v>-</v>
      </c>
      <c r="AR2118" s="56" t="str">
        <f t="shared" si="36"/>
        <v>-</v>
      </c>
      <c r="AS2118" s="34" t="s">
        <v>1892</v>
      </c>
      <c r="AT2118" s="122" t="s">
        <v>5208</v>
      </c>
      <c r="AU2118" s="111" t="s">
        <v>1875</v>
      </c>
    </row>
    <row r="2119" spans="1:47" ht="15.75" customHeight="1" x14ac:dyDescent="0.25">
      <c r="A2119" s="6">
        <v>35030140</v>
      </c>
      <c r="B2119" s="7" t="s">
        <v>26</v>
      </c>
      <c r="C2119" s="7" t="s">
        <v>2757</v>
      </c>
      <c r="D2119" s="7" t="s">
        <v>901</v>
      </c>
      <c r="E2119" s="7" t="s">
        <v>871</v>
      </c>
      <c r="F2119" s="7">
        <v>11</v>
      </c>
      <c r="G2119" s="7">
        <v>3100</v>
      </c>
      <c r="H2119" s="7">
        <v>-73.716666669999995</v>
      </c>
      <c r="I2119" s="29">
        <v>4.6166666699999999</v>
      </c>
      <c r="J2119" s="6" t="s">
        <v>1908</v>
      </c>
      <c r="K2119" s="30">
        <v>24426</v>
      </c>
      <c r="L2119" s="30"/>
      <c r="M2119" s="7" t="s">
        <v>1911</v>
      </c>
      <c r="N2119" s="29" t="s">
        <v>1892</v>
      </c>
      <c r="O2119" s="31">
        <v>25.700000000000003</v>
      </c>
      <c r="P2119" s="31">
        <v>51.033333333333339</v>
      </c>
      <c r="Q2119" s="31">
        <v>72.449999999999989</v>
      </c>
      <c r="R2119" s="31">
        <v>160.36666666666667</v>
      </c>
      <c r="S2119" s="31">
        <v>200.99999999999997</v>
      </c>
      <c r="T2119" s="31" t="s">
        <v>1930</v>
      </c>
      <c r="U2119" s="31">
        <v>289.60000000000002</v>
      </c>
      <c r="V2119" s="31">
        <v>259.79999999999995</v>
      </c>
      <c r="W2119" s="31" t="s">
        <v>1930</v>
      </c>
      <c r="X2119" s="31">
        <v>114.00000000000001</v>
      </c>
      <c r="Y2119" s="31">
        <v>126.35000000000001</v>
      </c>
      <c r="Z2119" s="31">
        <v>32.799999999999997</v>
      </c>
      <c r="AA2119" s="4">
        <f t="shared" si="33"/>
        <v>1333.0999999999997</v>
      </c>
      <c r="AB2119" s="32">
        <v>16</v>
      </c>
      <c r="AC2119" s="17">
        <v>4.4444444444444446E-2</v>
      </c>
      <c r="AD2119" s="36">
        <v>3.3333333333333333E-2</v>
      </c>
      <c r="AE2119" s="36">
        <v>0.1</v>
      </c>
      <c r="AF2119" s="36">
        <v>6.6666666666666666E-2</v>
      </c>
      <c r="AG2119" s="36">
        <v>0.1</v>
      </c>
      <c r="AH2119" s="36">
        <v>3.3333333333333333E-2</v>
      </c>
      <c r="AI2119" s="36">
        <v>0</v>
      </c>
      <c r="AJ2119" s="36">
        <v>3.3333333333333333E-2</v>
      </c>
      <c r="AK2119" s="36">
        <v>3.3333333333333333E-2</v>
      </c>
      <c r="AL2119" s="36">
        <v>0</v>
      </c>
      <c r="AM2119" s="36">
        <v>3.3333333333333333E-2</v>
      </c>
      <c r="AN2119" s="36">
        <v>6.6666666666666666E-2</v>
      </c>
      <c r="AO2119" s="36">
        <v>3.3333333333333333E-2</v>
      </c>
      <c r="AP2119" s="33" t="str">
        <f t="shared" si="34"/>
        <v>-</v>
      </c>
      <c r="AQ2119" s="55" t="str">
        <f t="shared" si="35"/>
        <v>-</v>
      </c>
      <c r="AR2119" s="56" t="str">
        <f t="shared" si="36"/>
        <v>-</v>
      </c>
      <c r="AS2119" s="34" t="s">
        <v>1892</v>
      </c>
      <c r="AT2119" s="122" t="s">
        <v>5208</v>
      </c>
    </row>
    <row r="2120" spans="1:47" ht="15.75" customHeight="1" x14ac:dyDescent="0.25">
      <c r="A2120" s="6">
        <v>35030160</v>
      </c>
      <c r="B2120" s="7" t="s">
        <v>26</v>
      </c>
      <c r="C2120" s="7" t="s">
        <v>2758</v>
      </c>
      <c r="D2120" s="7" t="s">
        <v>901</v>
      </c>
      <c r="E2120" s="7" t="s">
        <v>871</v>
      </c>
      <c r="F2120" s="7">
        <v>11</v>
      </c>
      <c r="G2120" s="7">
        <v>3250</v>
      </c>
      <c r="H2120" s="7">
        <v>-73.75</v>
      </c>
      <c r="I2120" s="29">
        <v>4.5333333299999996</v>
      </c>
      <c r="J2120" s="6" t="s">
        <v>1908</v>
      </c>
      <c r="K2120" s="30">
        <v>24181</v>
      </c>
      <c r="L2120" s="30"/>
      <c r="M2120" s="7" t="s">
        <v>1911</v>
      </c>
      <c r="N2120" s="29" t="s">
        <v>1892</v>
      </c>
      <c r="O2120" s="31">
        <v>23.87777777777778</v>
      </c>
      <c r="P2120" s="31">
        <v>62.233333333333341</v>
      </c>
      <c r="Q2120" s="31">
        <v>100.22307692307693</v>
      </c>
      <c r="R2120" s="31">
        <v>183.5625</v>
      </c>
      <c r="S2120" s="31">
        <v>223.4</v>
      </c>
      <c r="T2120" s="31">
        <v>273.11666666666662</v>
      </c>
      <c r="U2120" s="31">
        <v>261.64</v>
      </c>
      <c r="V2120" s="31">
        <v>214.36666666666667</v>
      </c>
      <c r="W2120" s="31">
        <v>139.16250000000002</v>
      </c>
      <c r="X2120" s="31">
        <v>136.15714285714287</v>
      </c>
      <c r="Y2120" s="31">
        <v>117.03333333333333</v>
      </c>
      <c r="Z2120" s="31">
        <v>55.863636363636367</v>
      </c>
      <c r="AA2120" s="4">
        <f t="shared" si="33"/>
        <v>1790.6366339216336</v>
      </c>
      <c r="AB2120" s="32">
        <v>106</v>
      </c>
      <c r="AC2120" s="17">
        <v>0.29444444444444445</v>
      </c>
      <c r="AD2120" s="36">
        <v>0.3</v>
      </c>
      <c r="AE2120" s="36">
        <v>0.4</v>
      </c>
      <c r="AF2120" s="36">
        <v>0.43333333333333335</v>
      </c>
      <c r="AG2120" s="36">
        <v>0.26666666666666666</v>
      </c>
      <c r="AH2120" s="36">
        <v>0.3</v>
      </c>
      <c r="AI2120" s="36">
        <v>0.2</v>
      </c>
      <c r="AJ2120" s="36">
        <v>0.16666666666666666</v>
      </c>
      <c r="AK2120" s="36">
        <v>0.3</v>
      </c>
      <c r="AL2120" s="36">
        <v>0.26666666666666666</v>
      </c>
      <c r="AM2120" s="36">
        <v>0.23333333333333334</v>
      </c>
      <c r="AN2120" s="36">
        <v>0.3</v>
      </c>
      <c r="AO2120" s="36">
        <v>0.36666666666666664</v>
      </c>
      <c r="AP2120" s="33" t="str">
        <f t="shared" si="34"/>
        <v>-</v>
      </c>
      <c r="AQ2120" s="55" t="str">
        <f t="shared" si="35"/>
        <v>-</v>
      </c>
      <c r="AR2120" s="56" t="str">
        <f t="shared" si="36"/>
        <v>-</v>
      </c>
      <c r="AS2120" s="34" t="s">
        <v>1892</v>
      </c>
      <c r="AT2120" s="122" t="s">
        <v>5208</v>
      </c>
    </row>
    <row r="2121" spans="1:47" ht="15.75" customHeight="1" x14ac:dyDescent="0.25">
      <c r="A2121" s="6">
        <v>35030170</v>
      </c>
      <c r="B2121" s="7" t="s">
        <v>26</v>
      </c>
      <c r="C2121" s="7" t="s">
        <v>2715</v>
      </c>
      <c r="D2121" s="7" t="s">
        <v>901</v>
      </c>
      <c r="E2121" s="7" t="s">
        <v>871</v>
      </c>
      <c r="F2121" s="7">
        <v>11</v>
      </c>
      <c r="G2121" s="7">
        <v>3100</v>
      </c>
      <c r="H2121" s="7">
        <v>-73.766666669999992</v>
      </c>
      <c r="I2121" s="29">
        <v>4.55</v>
      </c>
      <c r="J2121" s="6" t="s">
        <v>1908</v>
      </c>
      <c r="K2121" s="30">
        <v>24181</v>
      </c>
      <c r="L2121" s="30"/>
      <c r="M2121" s="7" t="s">
        <v>1911</v>
      </c>
      <c r="N2121" s="29" t="s">
        <v>1892</v>
      </c>
      <c r="O2121" s="31">
        <v>20.883333333333336</v>
      </c>
      <c r="P2121" s="31">
        <v>48.64</v>
      </c>
      <c r="Q2121" s="31">
        <v>73.166666666666657</v>
      </c>
      <c r="R2121" s="31">
        <v>124.75999999999999</v>
      </c>
      <c r="S2121" s="31">
        <v>194.51666666666665</v>
      </c>
      <c r="T2121" s="31">
        <v>194.5</v>
      </c>
      <c r="U2121" s="31">
        <v>222.6</v>
      </c>
      <c r="V2121" s="31">
        <v>159.9666666666667</v>
      </c>
      <c r="W2121" s="31">
        <v>119.23333333333333</v>
      </c>
      <c r="X2121" s="31">
        <v>141.29999999999998</v>
      </c>
      <c r="Y2121" s="31">
        <v>111.88000000000002</v>
      </c>
      <c r="Z2121" s="31">
        <v>40.887499999999996</v>
      </c>
      <c r="AA2121" s="4">
        <f t="shared" si="33"/>
        <v>1452.3341666666668</v>
      </c>
      <c r="AB2121" s="32">
        <v>58</v>
      </c>
      <c r="AC2121" s="17">
        <v>0.16111111111111112</v>
      </c>
      <c r="AD2121" s="36">
        <v>0.2</v>
      </c>
      <c r="AE2121" s="36">
        <v>0.16666666666666666</v>
      </c>
      <c r="AF2121" s="36">
        <v>0.2</v>
      </c>
      <c r="AG2121" s="36">
        <v>0.16666666666666666</v>
      </c>
      <c r="AH2121" s="36">
        <v>0.2</v>
      </c>
      <c r="AI2121" s="36">
        <v>0.1</v>
      </c>
      <c r="AJ2121" s="36">
        <v>0.1</v>
      </c>
      <c r="AK2121" s="36">
        <v>0.1</v>
      </c>
      <c r="AL2121" s="36">
        <v>0.1</v>
      </c>
      <c r="AM2121" s="36">
        <v>0.16666666666666666</v>
      </c>
      <c r="AN2121" s="36">
        <v>0.16666666666666666</v>
      </c>
      <c r="AO2121" s="36">
        <v>0.26666666666666666</v>
      </c>
      <c r="AP2121" s="33" t="str">
        <f t="shared" si="34"/>
        <v>-</v>
      </c>
      <c r="AQ2121" s="55" t="str">
        <f t="shared" si="35"/>
        <v>-</v>
      </c>
      <c r="AR2121" s="56" t="str">
        <f t="shared" si="36"/>
        <v>-</v>
      </c>
      <c r="AS2121" s="34" t="s">
        <v>1892</v>
      </c>
      <c r="AT2121" s="122" t="s">
        <v>5208</v>
      </c>
    </row>
    <row r="2122" spans="1:47" ht="15.75" customHeight="1" x14ac:dyDescent="0.25">
      <c r="A2122" s="6">
        <v>35030180</v>
      </c>
      <c r="B2122" s="7" t="s">
        <v>26</v>
      </c>
      <c r="C2122" s="7" t="s">
        <v>2759</v>
      </c>
      <c r="D2122" s="7" t="s">
        <v>901</v>
      </c>
      <c r="E2122" s="7" t="s">
        <v>871</v>
      </c>
      <c r="F2122" s="7">
        <v>11</v>
      </c>
      <c r="G2122" s="7">
        <v>3620</v>
      </c>
      <c r="H2122" s="7">
        <v>-73.766666669999992</v>
      </c>
      <c r="I2122" s="29">
        <v>4.6666666699999997</v>
      </c>
      <c r="J2122" s="6" t="s">
        <v>1908</v>
      </c>
      <c r="K2122" s="30">
        <v>31882</v>
      </c>
      <c r="L2122" s="30"/>
      <c r="M2122" s="7" t="s">
        <v>1911</v>
      </c>
      <c r="N2122" s="29" t="s">
        <v>1892</v>
      </c>
      <c r="O2122" s="31">
        <v>54.114285714285707</v>
      </c>
      <c r="P2122" s="31">
        <v>121.63333333333333</v>
      </c>
      <c r="Q2122" s="31">
        <v>171.62857142857143</v>
      </c>
      <c r="R2122" s="31">
        <v>278.57142857142856</v>
      </c>
      <c r="S2122" s="31">
        <v>226.84444444444438</v>
      </c>
      <c r="T2122" s="31">
        <v>240.04999999999998</v>
      </c>
      <c r="U2122" s="31">
        <v>278.67500000000001</v>
      </c>
      <c r="V2122" s="31">
        <v>202.76000000000002</v>
      </c>
      <c r="W2122" s="31">
        <v>150.25714285714284</v>
      </c>
      <c r="X2122" s="31">
        <v>179.23750000000001</v>
      </c>
      <c r="Y2122" s="31">
        <v>147.125</v>
      </c>
      <c r="Z2122" s="31">
        <v>71.25555555555556</v>
      </c>
      <c r="AA2122" s="4">
        <f t="shared" si="33"/>
        <v>2122.1522619047614</v>
      </c>
      <c r="AB2122" s="32">
        <v>87</v>
      </c>
      <c r="AC2122" s="17">
        <v>0.24166666666666667</v>
      </c>
      <c r="AD2122" s="36">
        <v>0.23333333333333334</v>
      </c>
      <c r="AE2122" s="36">
        <v>0.2</v>
      </c>
      <c r="AF2122" s="36">
        <v>0.23333333333333334</v>
      </c>
      <c r="AG2122" s="36">
        <v>0.23333333333333334</v>
      </c>
      <c r="AH2122" s="36">
        <v>0.3</v>
      </c>
      <c r="AI2122" s="36">
        <v>0.2</v>
      </c>
      <c r="AJ2122" s="36">
        <v>0.26666666666666666</v>
      </c>
      <c r="AK2122" s="36">
        <v>0.16666666666666666</v>
      </c>
      <c r="AL2122" s="36">
        <v>0.23333333333333334</v>
      </c>
      <c r="AM2122" s="36">
        <v>0.26666666666666666</v>
      </c>
      <c r="AN2122" s="36">
        <v>0.26666666666666666</v>
      </c>
      <c r="AO2122" s="36">
        <v>0.3</v>
      </c>
      <c r="AP2122" s="33" t="str">
        <f t="shared" si="34"/>
        <v>-</v>
      </c>
      <c r="AQ2122" s="55" t="str">
        <f t="shared" si="35"/>
        <v>-</v>
      </c>
      <c r="AR2122" s="56" t="str">
        <f t="shared" si="36"/>
        <v>-</v>
      </c>
      <c r="AS2122" s="34" t="s">
        <v>1892</v>
      </c>
      <c r="AT2122" s="122" t="s">
        <v>5208</v>
      </c>
    </row>
    <row r="2123" spans="1:47" ht="15.75" customHeight="1" x14ac:dyDescent="0.25">
      <c r="A2123" s="6">
        <v>35030200</v>
      </c>
      <c r="B2123" s="7" t="s">
        <v>26</v>
      </c>
      <c r="C2123" s="7" t="s">
        <v>2760</v>
      </c>
      <c r="D2123" s="7" t="s">
        <v>901</v>
      </c>
      <c r="E2123" s="7" t="s">
        <v>871</v>
      </c>
      <c r="F2123" s="7">
        <v>11</v>
      </c>
      <c r="G2123" s="7">
        <v>3300</v>
      </c>
      <c r="H2123" s="7">
        <v>-73.733333329999994</v>
      </c>
      <c r="I2123" s="29">
        <v>4.56666667</v>
      </c>
      <c r="J2123" s="6" t="s">
        <v>1908</v>
      </c>
      <c r="K2123" s="30">
        <v>31912</v>
      </c>
      <c r="L2123" s="30"/>
      <c r="M2123" s="7" t="s">
        <v>1911</v>
      </c>
      <c r="N2123" s="29" t="s">
        <v>1892</v>
      </c>
      <c r="O2123" s="31" t="s">
        <v>1930</v>
      </c>
      <c r="P2123" s="31" t="s">
        <v>1930</v>
      </c>
      <c r="Q2123" s="31" t="s">
        <v>1930</v>
      </c>
      <c r="R2123" s="31" t="s">
        <v>1930</v>
      </c>
      <c r="S2123" s="31" t="s">
        <v>1930</v>
      </c>
      <c r="T2123" s="31" t="s">
        <v>1930</v>
      </c>
      <c r="U2123" s="31" t="s">
        <v>1930</v>
      </c>
      <c r="V2123" s="31" t="s">
        <v>1930</v>
      </c>
      <c r="W2123" s="31" t="s">
        <v>1930</v>
      </c>
      <c r="X2123" s="31" t="s">
        <v>1930</v>
      </c>
      <c r="Y2123" s="31" t="s">
        <v>1930</v>
      </c>
      <c r="Z2123" s="31" t="s">
        <v>1930</v>
      </c>
      <c r="AA2123" s="4">
        <f t="shared" si="33"/>
        <v>0</v>
      </c>
      <c r="AB2123" s="32">
        <v>0</v>
      </c>
      <c r="AC2123" s="17">
        <v>0</v>
      </c>
      <c r="AD2123" s="36">
        <v>0</v>
      </c>
      <c r="AE2123" s="36">
        <v>0</v>
      </c>
      <c r="AF2123" s="36">
        <v>0</v>
      </c>
      <c r="AG2123" s="36">
        <v>0</v>
      </c>
      <c r="AH2123" s="36">
        <v>0</v>
      </c>
      <c r="AI2123" s="36">
        <v>0</v>
      </c>
      <c r="AJ2123" s="36">
        <v>0</v>
      </c>
      <c r="AK2123" s="36">
        <v>0</v>
      </c>
      <c r="AL2123" s="36">
        <v>0</v>
      </c>
      <c r="AM2123" s="36">
        <v>0</v>
      </c>
      <c r="AN2123" s="36">
        <v>0</v>
      </c>
      <c r="AO2123" s="36">
        <v>0</v>
      </c>
      <c r="AP2123" s="33" t="str">
        <f t="shared" si="34"/>
        <v>-</v>
      </c>
      <c r="AQ2123" s="55" t="str">
        <f t="shared" si="35"/>
        <v>-</v>
      </c>
      <c r="AR2123" s="56" t="str">
        <f t="shared" si="36"/>
        <v>-</v>
      </c>
      <c r="AS2123" s="34" t="s">
        <v>1892</v>
      </c>
      <c r="AT2123" s="122" t="s">
        <v>5208</v>
      </c>
    </row>
    <row r="2124" spans="1:47" ht="15.75" customHeight="1" x14ac:dyDescent="0.25">
      <c r="A2124" s="6">
        <v>35030210</v>
      </c>
      <c r="B2124" s="7" t="s">
        <v>26</v>
      </c>
      <c r="C2124" s="7" t="s">
        <v>2135</v>
      </c>
      <c r="D2124" s="7" t="s">
        <v>901</v>
      </c>
      <c r="E2124" s="7" t="s">
        <v>871</v>
      </c>
      <c r="F2124" s="7">
        <v>11</v>
      </c>
      <c r="G2124" s="7">
        <v>3200</v>
      </c>
      <c r="H2124" s="7">
        <v>-73.733333329999994</v>
      </c>
      <c r="I2124" s="29">
        <v>4.5333333299999996</v>
      </c>
      <c r="J2124" s="6" t="s">
        <v>1908</v>
      </c>
      <c r="K2124" s="30">
        <v>31943</v>
      </c>
      <c r="L2124" s="30"/>
      <c r="M2124" s="7" t="s">
        <v>1911</v>
      </c>
      <c r="N2124" s="29" t="s">
        <v>1892</v>
      </c>
      <c r="O2124" s="31">
        <v>30.824999999999999</v>
      </c>
      <c r="P2124" s="31">
        <v>94.233333333333334</v>
      </c>
      <c r="Q2124" s="31" t="s">
        <v>1930</v>
      </c>
      <c r="R2124" s="31" t="s">
        <v>1930</v>
      </c>
      <c r="S2124" s="31" t="s">
        <v>1930</v>
      </c>
      <c r="T2124" s="31">
        <v>372.75</v>
      </c>
      <c r="U2124" s="31">
        <v>345</v>
      </c>
      <c r="V2124" s="31">
        <v>367.70000000000005</v>
      </c>
      <c r="W2124" s="31">
        <v>257.85000000000002</v>
      </c>
      <c r="X2124" s="31">
        <v>246.97499999999999</v>
      </c>
      <c r="Y2124" s="31">
        <v>142.67500000000001</v>
      </c>
      <c r="Z2124" s="31">
        <v>122.93333333333334</v>
      </c>
      <c r="AA2124" s="4">
        <f t="shared" si="33"/>
        <v>1980.9416666666668</v>
      </c>
      <c r="AB2124" s="32">
        <v>29</v>
      </c>
      <c r="AC2124" s="17">
        <v>8.0555555555555561E-2</v>
      </c>
      <c r="AD2124" s="36">
        <v>0.13333333333333333</v>
      </c>
      <c r="AE2124" s="36">
        <v>0.1</v>
      </c>
      <c r="AF2124" s="36">
        <v>0</v>
      </c>
      <c r="AG2124" s="36">
        <v>0</v>
      </c>
      <c r="AH2124" s="36">
        <v>0</v>
      </c>
      <c r="AI2124" s="36">
        <v>6.6666666666666666E-2</v>
      </c>
      <c r="AJ2124" s="36">
        <v>6.6666666666666666E-2</v>
      </c>
      <c r="AK2124" s="36">
        <v>6.6666666666666666E-2</v>
      </c>
      <c r="AL2124" s="36">
        <v>6.6666666666666666E-2</v>
      </c>
      <c r="AM2124" s="36">
        <v>0.13333333333333333</v>
      </c>
      <c r="AN2124" s="36">
        <v>0.13333333333333333</v>
      </c>
      <c r="AO2124" s="36">
        <v>0.2</v>
      </c>
      <c r="AP2124" s="33" t="str">
        <f t="shared" si="34"/>
        <v>-</v>
      </c>
      <c r="AQ2124" s="55" t="str">
        <f t="shared" si="35"/>
        <v>-</v>
      </c>
      <c r="AR2124" s="56" t="str">
        <f t="shared" si="36"/>
        <v>-</v>
      </c>
      <c r="AS2124" s="34" t="s">
        <v>1892</v>
      </c>
      <c r="AT2124" s="122" t="s">
        <v>5208</v>
      </c>
    </row>
    <row r="2125" spans="1:47" ht="15.75" customHeight="1" x14ac:dyDescent="0.25">
      <c r="A2125" s="6">
        <v>35030230</v>
      </c>
      <c r="B2125" s="7" t="s">
        <v>26</v>
      </c>
      <c r="C2125" s="7" t="s">
        <v>2761</v>
      </c>
      <c r="D2125" s="7" t="s">
        <v>901</v>
      </c>
      <c r="E2125" s="7" t="s">
        <v>871</v>
      </c>
      <c r="F2125" s="7">
        <v>11</v>
      </c>
      <c r="G2125" s="7">
        <v>3500</v>
      </c>
      <c r="H2125" s="7">
        <v>-73.766666669999992</v>
      </c>
      <c r="I2125" s="29">
        <v>4.3833333300000001</v>
      </c>
      <c r="J2125" s="6" t="s">
        <v>1908</v>
      </c>
      <c r="K2125" s="30">
        <v>31912</v>
      </c>
      <c r="L2125" s="30"/>
      <c r="M2125" s="7" t="s">
        <v>1911</v>
      </c>
      <c r="N2125" s="29" t="s">
        <v>1892</v>
      </c>
      <c r="O2125" s="31">
        <v>42.260000000000005</v>
      </c>
      <c r="P2125" s="31">
        <v>69.263157894736835</v>
      </c>
      <c r="Q2125" s="31">
        <v>116.77500000000001</v>
      </c>
      <c r="R2125" s="31">
        <v>215.15999999999994</v>
      </c>
      <c r="S2125" s="31">
        <v>294.79499999999996</v>
      </c>
      <c r="T2125" s="31">
        <v>334.1894736842105</v>
      </c>
      <c r="U2125" s="31">
        <v>312.05789473684217</v>
      </c>
      <c r="V2125" s="31">
        <v>278.15999999999997</v>
      </c>
      <c r="W2125" s="31">
        <v>179.89499999999998</v>
      </c>
      <c r="X2125" s="31">
        <v>157.41000000000003</v>
      </c>
      <c r="Y2125" s="31">
        <v>144.60999999999999</v>
      </c>
      <c r="Z2125" s="31">
        <v>71.109999999999985</v>
      </c>
      <c r="AA2125" s="4">
        <f t="shared" si="33"/>
        <v>2215.6855263157895</v>
      </c>
      <c r="AB2125" s="32">
        <v>237</v>
      </c>
      <c r="AC2125" s="17">
        <v>0.65833333333333333</v>
      </c>
      <c r="AD2125" s="36">
        <v>0.66666666666666663</v>
      </c>
      <c r="AE2125" s="36">
        <v>0.6333333333333333</v>
      </c>
      <c r="AF2125" s="36">
        <v>0.66666666666666663</v>
      </c>
      <c r="AG2125" s="36">
        <v>0.66666666666666663</v>
      </c>
      <c r="AH2125" s="36">
        <v>0.66666666666666663</v>
      </c>
      <c r="AI2125" s="36">
        <v>0.6333333333333333</v>
      </c>
      <c r="AJ2125" s="36">
        <v>0.6333333333333333</v>
      </c>
      <c r="AK2125" s="36">
        <v>0.66666666666666663</v>
      </c>
      <c r="AL2125" s="36">
        <v>0.66666666666666663</v>
      </c>
      <c r="AM2125" s="36">
        <v>0.66666666666666663</v>
      </c>
      <c r="AN2125" s="36">
        <v>0.66666666666666663</v>
      </c>
      <c r="AO2125" s="36">
        <v>0.66666666666666663</v>
      </c>
      <c r="AP2125" s="33" t="str">
        <f t="shared" si="34"/>
        <v>-</v>
      </c>
      <c r="AQ2125" s="55" t="str">
        <f t="shared" si="35"/>
        <v>-</v>
      </c>
      <c r="AR2125" s="56" t="str">
        <f t="shared" si="36"/>
        <v>&gt;=50%</v>
      </c>
      <c r="AS2125" s="34" t="s">
        <v>1892</v>
      </c>
      <c r="AT2125" s="120" t="s">
        <v>5204</v>
      </c>
    </row>
    <row r="2126" spans="1:47" ht="15.75" customHeight="1" x14ac:dyDescent="0.25">
      <c r="A2126" s="6">
        <v>35030250</v>
      </c>
      <c r="B2126" s="7" t="s">
        <v>26</v>
      </c>
      <c r="C2126" s="7" t="s">
        <v>2762</v>
      </c>
      <c r="D2126" s="7" t="s">
        <v>901</v>
      </c>
      <c r="E2126" s="7" t="s">
        <v>871</v>
      </c>
      <c r="F2126" s="7">
        <v>11</v>
      </c>
      <c r="G2126" s="7">
        <v>3300</v>
      </c>
      <c r="H2126" s="7">
        <v>-73.683333329999996</v>
      </c>
      <c r="I2126" s="29">
        <v>4.4000000000000004</v>
      </c>
      <c r="J2126" s="6" t="s">
        <v>1908</v>
      </c>
      <c r="K2126" s="30">
        <v>33100</v>
      </c>
      <c r="L2126" s="30"/>
      <c r="M2126" s="7" t="s">
        <v>1911</v>
      </c>
      <c r="N2126" s="29" t="s">
        <v>1892</v>
      </c>
      <c r="O2126" s="31">
        <v>53.699999999999996</v>
      </c>
      <c r="P2126" s="31">
        <v>65.468421052631598</v>
      </c>
      <c r="Q2126" s="31">
        <v>130.79374999999999</v>
      </c>
      <c r="R2126" s="31">
        <v>215.66875000000002</v>
      </c>
      <c r="S2126" s="31">
        <v>312.60769230769233</v>
      </c>
      <c r="T2126" s="31">
        <v>354.39333333333332</v>
      </c>
      <c r="U2126" s="31">
        <v>342.10666666666663</v>
      </c>
      <c r="V2126" s="31">
        <v>328.04666666666668</v>
      </c>
      <c r="W2126" s="31">
        <v>211.33333333333331</v>
      </c>
      <c r="X2126" s="31">
        <v>165.63333333333333</v>
      </c>
      <c r="Y2126" s="31">
        <v>157.36666666666667</v>
      </c>
      <c r="Z2126" s="31">
        <v>73.474999999999994</v>
      </c>
      <c r="AA2126" s="4">
        <f t="shared" si="33"/>
        <v>2410.5936133603236</v>
      </c>
      <c r="AB2126" s="32">
        <v>188</v>
      </c>
      <c r="AC2126" s="17">
        <v>0.52222222222222225</v>
      </c>
      <c r="AD2126" s="36">
        <v>0.6</v>
      </c>
      <c r="AE2126" s="36">
        <v>0.6333333333333333</v>
      </c>
      <c r="AF2126" s="36">
        <v>0.53333333333333333</v>
      </c>
      <c r="AG2126" s="36">
        <v>0.53333333333333333</v>
      </c>
      <c r="AH2126" s="36">
        <v>0.43333333333333335</v>
      </c>
      <c r="AI2126" s="36">
        <v>0.5</v>
      </c>
      <c r="AJ2126" s="36">
        <v>0.5</v>
      </c>
      <c r="AK2126" s="36">
        <v>0.5</v>
      </c>
      <c r="AL2126" s="36">
        <v>0.5</v>
      </c>
      <c r="AM2126" s="36">
        <v>0.5</v>
      </c>
      <c r="AN2126" s="36">
        <v>0.5</v>
      </c>
      <c r="AO2126" s="36">
        <v>0.53333333333333333</v>
      </c>
      <c r="AP2126" s="33" t="str">
        <f t="shared" si="34"/>
        <v>-</v>
      </c>
      <c r="AQ2126" s="55" t="str">
        <f t="shared" si="35"/>
        <v>-</v>
      </c>
      <c r="AR2126" s="56" t="str">
        <f t="shared" si="36"/>
        <v>-</v>
      </c>
      <c r="AS2126" s="34" t="s">
        <v>1892</v>
      </c>
      <c r="AT2126" s="122" t="s">
        <v>5208</v>
      </c>
    </row>
    <row r="2127" spans="1:47" ht="15.75" customHeight="1" x14ac:dyDescent="0.25">
      <c r="A2127" s="6">
        <v>35030260</v>
      </c>
      <c r="B2127" s="7" t="s">
        <v>26</v>
      </c>
      <c r="C2127" s="7" t="s">
        <v>660</v>
      </c>
      <c r="D2127" s="7" t="s">
        <v>901</v>
      </c>
      <c r="E2127" s="7" t="s">
        <v>871</v>
      </c>
      <c r="F2127" s="7">
        <v>11</v>
      </c>
      <c r="G2127" s="7">
        <v>2959</v>
      </c>
      <c r="H2127" s="7">
        <v>-73.650000000000006</v>
      </c>
      <c r="I2127" s="29">
        <v>4.4833333299999998</v>
      </c>
      <c r="J2127" s="6" t="s">
        <v>1908</v>
      </c>
      <c r="K2127" s="30">
        <v>33100</v>
      </c>
      <c r="L2127" s="30"/>
      <c r="M2127" s="7" t="s">
        <v>1911</v>
      </c>
      <c r="N2127" s="29" t="s">
        <v>1892</v>
      </c>
      <c r="O2127" s="31">
        <v>82.904761904761898</v>
      </c>
      <c r="P2127" s="31">
        <v>77.254999999999981</v>
      </c>
      <c r="Q2127" s="31">
        <v>106.31000000000002</v>
      </c>
      <c r="R2127" s="31">
        <v>150.51428571428573</v>
      </c>
      <c r="S2127" s="31">
        <v>119.2047619047619</v>
      </c>
      <c r="T2127" s="31">
        <v>78.39500000000001</v>
      </c>
      <c r="U2127" s="31">
        <v>72.99499999999999</v>
      </c>
      <c r="V2127" s="31">
        <v>60.31</v>
      </c>
      <c r="W2127" s="31">
        <v>56.614999999999995</v>
      </c>
      <c r="X2127" s="31">
        <v>132.72631578947366</v>
      </c>
      <c r="Y2127" s="31">
        <v>149.56842105263158</v>
      </c>
      <c r="Z2127" s="31">
        <v>87.794999999999987</v>
      </c>
      <c r="AA2127" s="4">
        <f t="shared" si="33"/>
        <v>1174.5935463659148</v>
      </c>
      <c r="AB2127" s="32">
        <v>241</v>
      </c>
      <c r="AC2127" s="17">
        <v>0.6694444444444444</v>
      </c>
      <c r="AD2127" s="36">
        <v>0.7</v>
      </c>
      <c r="AE2127" s="36">
        <v>0.66666666666666663</v>
      </c>
      <c r="AF2127" s="36">
        <v>0.66666666666666663</v>
      </c>
      <c r="AG2127" s="36">
        <v>0.7</v>
      </c>
      <c r="AH2127" s="36">
        <v>0.7</v>
      </c>
      <c r="AI2127" s="36">
        <v>0.66666666666666663</v>
      </c>
      <c r="AJ2127" s="36">
        <v>0.66666666666666663</v>
      </c>
      <c r="AK2127" s="36">
        <v>0.66666666666666663</v>
      </c>
      <c r="AL2127" s="36">
        <v>0.66666666666666663</v>
      </c>
      <c r="AM2127" s="36">
        <v>0.6333333333333333</v>
      </c>
      <c r="AN2127" s="36">
        <v>0.6333333333333333</v>
      </c>
      <c r="AO2127" s="36">
        <v>0.66666666666666663</v>
      </c>
      <c r="AP2127" s="33" t="str">
        <f t="shared" si="34"/>
        <v>-</v>
      </c>
      <c r="AQ2127" s="55" t="str">
        <f t="shared" si="35"/>
        <v>-</v>
      </c>
      <c r="AR2127" s="56" t="str">
        <f t="shared" si="36"/>
        <v>&gt;=50%</v>
      </c>
      <c r="AS2127" s="34" t="s">
        <v>1892</v>
      </c>
      <c r="AT2127" s="120" t="s">
        <v>5204</v>
      </c>
    </row>
    <row r="2128" spans="1:47" ht="15.75" customHeight="1" x14ac:dyDescent="0.25">
      <c r="A2128" s="6">
        <v>35030290</v>
      </c>
      <c r="B2128" s="7" t="s">
        <v>54</v>
      </c>
      <c r="C2128" s="7" t="s">
        <v>1291</v>
      </c>
      <c r="D2128" s="7" t="s">
        <v>1286</v>
      </c>
      <c r="E2128" s="7" t="s">
        <v>1236</v>
      </c>
      <c r="F2128" s="7">
        <v>3</v>
      </c>
      <c r="G2128" s="7">
        <v>1084</v>
      </c>
      <c r="H2128" s="7">
        <v>-73.692329999999998</v>
      </c>
      <c r="I2128" s="29">
        <v>4.1884899999999998</v>
      </c>
      <c r="J2128" s="6" t="s">
        <v>1908</v>
      </c>
      <c r="K2128" s="30">
        <v>34804</v>
      </c>
      <c r="L2128" s="30"/>
      <c r="M2128" s="7" t="s">
        <v>1911</v>
      </c>
      <c r="N2128" s="29" t="s">
        <v>1910</v>
      </c>
      <c r="O2128" s="31">
        <v>126.80869565217391</v>
      </c>
      <c r="P2128" s="31">
        <v>159.75652173913045</v>
      </c>
      <c r="Q2128" s="31">
        <v>366.94545454545454</v>
      </c>
      <c r="R2128" s="31">
        <v>737.94583333333333</v>
      </c>
      <c r="S2128" s="31">
        <v>977.73749999999984</v>
      </c>
      <c r="T2128" s="31">
        <v>878.21599999999989</v>
      </c>
      <c r="U2128" s="31">
        <v>752.21153846153834</v>
      </c>
      <c r="V2128" s="31">
        <v>610.65769230769251</v>
      </c>
      <c r="W2128" s="31">
        <v>592.23461538461538</v>
      </c>
      <c r="X2128" s="31">
        <v>634.89565217391316</v>
      </c>
      <c r="Y2128" s="31">
        <v>668.25833333333333</v>
      </c>
      <c r="Z2128" s="31">
        <v>376.37599999999992</v>
      </c>
      <c r="AA2128" s="4">
        <f t="shared" si="33"/>
        <v>6882.0438369311851</v>
      </c>
      <c r="AB2128" s="32">
        <v>291</v>
      </c>
      <c r="AC2128" s="17">
        <v>0.80833333333333335</v>
      </c>
      <c r="AD2128" s="36">
        <v>0.76666666666666672</v>
      </c>
      <c r="AE2128" s="36">
        <v>0.76666666666666672</v>
      </c>
      <c r="AF2128" s="36">
        <v>0.73333333333333328</v>
      </c>
      <c r="AG2128" s="36">
        <v>0.8</v>
      </c>
      <c r="AH2128" s="36">
        <v>0.8</v>
      </c>
      <c r="AI2128" s="36">
        <v>0.83333333333333337</v>
      </c>
      <c r="AJ2128" s="36">
        <v>0.8666666666666667</v>
      </c>
      <c r="AK2128" s="36">
        <v>0.8666666666666667</v>
      </c>
      <c r="AL2128" s="36">
        <v>0.8666666666666667</v>
      </c>
      <c r="AM2128" s="36">
        <v>0.76666666666666672</v>
      </c>
      <c r="AN2128" s="36">
        <v>0.8</v>
      </c>
      <c r="AO2128" s="36">
        <v>0.83333333333333337</v>
      </c>
      <c r="AP2128" s="33" t="str">
        <f t="shared" si="34"/>
        <v>-</v>
      </c>
      <c r="AQ2128" s="55" t="str">
        <f t="shared" si="35"/>
        <v>-</v>
      </c>
      <c r="AR2128" s="56" t="str">
        <f t="shared" si="36"/>
        <v>&gt;=50%</v>
      </c>
      <c r="AT2128" s="112" t="s">
        <v>5206</v>
      </c>
    </row>
    <row r="2129" spans="1:46" ht="15.75" customHeight="1" x14ac:dyDescent="0.25">
      <c r="A2129" s="6">
        <v>35030300</v>
      </c>
      <c r="B2129" s="7" t="s">
        <v>26</v>
      </c>
      <c r="C2129" s="7" t="s">
        <v>2763</v>
      </c>
      <c r="D2129" s="7" t="s">
        <v>946</v>
      </c>
      <c r="E2129" s="7" t="s">
        <v>1236</v>
      </c>
      <c r="F2129" s="7">
        <v>11</v>
      </c>
      <c r="G2129" s="7">
        <v>3300</v>
      </c>
      <c r="H2129" s="7">
        <v>-73.516666669999992</v>
      </c>
      <c r="I2129" s="29">
        <v>4.45</v>
      </c>
      <c r="J2129" s="6" t="s">
        <v>1908</v>
      </c>
      <c r="K2129" s="30">
        <v>35596</v>
      </c>
      <c r="L2129" s="30"/>
      <c r="M2129" s="7" t="s">
        <v>1911</v>
      </c>
      <c r="N2129" s="29" t="s">
        <v>1892</v>
      </c>
      <c r="O2129" s="31">
        <v>42.260000000000005</v>
      </c>
      <c r="P2129" s="31">
        <v>69.263157894736835</v>
      </c>
      <c r="Q2129" s="31">
        <v>116.77500000000001</v>
      </c>
      <c r="R2129" s="31">
        <v>215.15999999999994</v>
      </c>
      <c r="S2129" s="31">
        <v>294.79499999999996</v>
      </c>
      <c r="T2129" s="31">
        <v>334.1894736842105</v>
      </c>
      <c r="U2129" s="31">
        <v>312.05789473684217</v>
      </c>
      <c r="V2129" s="31">
        <v>278.15999999999997</v>
      </c>
      <c r="W2129" s="31">
        <v>179.89499999999998</v>
      </c>
      <c r="X2129" s="31">
        <v>157.41000000000003</v>
      </c>
      <c r="Y2129" s="31">
        <v>144.60999999999999</v>
      </c>
      <c r="Z2129" s="31">
        <v>71.109999999999985</v>
      </c>
      <c r="AA2129" s="4">
        <f t="shared" si="33"/>
        <v>2215.6855263157895</v>
      </c>
      <c r="AB2129" s="32">
        <v>237</v>
      </c>
      <c r="AC2129" s="17">
        <v>0.65833333333333333</v>
      </c>
      <c r="AD2129" s="36">
        <v>0.66666666666666663</v>
      </c>
      <c r="AE2129" s="36">
        <v>0.6333333333333333</v>
      </c>
      <c r="AF2129" s="36">
        <v>0.66666666666666663</v>
      </c>
      <c r="AG2129" s="36">
        <v>0.66666666666666663</v>
      </c>
      <c r="AH2129" s="36">
        <v>0.66666666666666663</v>
      </c>
      <c r="AI2129" s="36">
        <v>0.6333333333333333</v>
      </c>
      <c r="AJ2129" s="36">
        <v>0.6333333333333333</v>
      </c>
      <c r="AK2129" s="36">
        <v>0.66666666666666663</v>
      </c>
      <c r="AL2129" s="36">
        <v>0.66666666666666663</v>
      </c>
      <c r="AM2129" s="36">
        <v>0.66666666666666663</v>
      </c>
      <c r="AN2129" s="36">
        <v>0.66666666666666663</v>
      </c>
      <c r="AO2129" s="36">
        <v>0.66666666666666663</v>
      </c>
      <c r="AP2129" s="33" t="str">
        <f t="shared" si="34"/>
        <v>-</v>
      </c>
      <c r="AQ2129" s="55" t="str">
        <f t="shared" si="35"/>
        <v>-</v>
      </c>
      <c r="AR2129" s="56" t="str">
        <f t="shared" si="36"/>
        <v>&gt;=50%</v>
      </c>
      <c r="AS2129" s="34" t="s">
        <v>1892</v>
      </c>
      <c r="AT2129" s="120" t="s">
        <v>5204</v>
      </c>
    </row>
    <row r="2130" spans="1:46" ht="15.75" customHeight="1" x14ac:dyDescent="0.25">
      <c r="A2130" s="6">
        <v>35030370</v>
      </c>
      <c r="B2130" s="7" t="s">
        <v>26</v>
      </c>
      <c r="C2130" s="7" t="s">
        <v>2764</v>
      </c>
      <c r="D2130" s="7" t="s">
        <v>1286</v>
      </c>
      <c r="E2130" s="7" t="s">
        <v>1236</v>
      </c>
      <c r="F2130" s="7">
        <v>3</v>
      </c>
      <c r="G2130" s="7">
        <v>444</v>
      </c>
      <c r="H2130" s="7">
        <v>-73.62</v>
      </c>
      <c r="I2130" s="29">
        <v>4.1399999999999997</v>
      </c>
      <c r="J2130" s="6" t="s">
        <v>1908</v>
      </c>
      <c r="K2130" s="30">
        <v>38839</v>
      </c>
      <c r="L2130" s="30"/>
      <c r="M2130" s="7" t="s">
        <v>1911</v>
      </c>
      <c r="N2130" s="29" t="s">
        <v>1910</v>
      </c>
      <c r="O2130" s="31">
        <v>52.554545454545455</v>
      </c>
      <c r="P2130" s="31">
        <v>70.472727272727283</v>
      </c>
      <c r="Q2130" s="31">
        <v>241.76999999999998</v>
      </c>
      <c r="R2130" s="31">
        <v>549.88181818181829</v>
      </c>
      <c r="S2130" s="31">
        <v>622.21818181818173</v>
      </c>
      <c r="T2130" s="31">
        <v>502.56363636363636</v>
      </c>
      <c r="U2130" s="31">
        <v>464.23999999999995</v>
      </c>
      <c r="V2130" s="31">
        <v>397.26666666666665</v>
      </c>
      <c r="W2130" s="31">
        <v>326.375</v>
      </c>
      <c r="X2130" s="31">
        <v>470.8</v>
      </c>
      <c r="Y2130" s="31">
        <v>454.66363636363639</v>
      </c>
      <c r="Z2130" s="31">
        <v>237.1</v>
      </c>
      <c r="AA2130" s="4">
        <f t="shared" si="33"/>
        <v>4389.9062121212119</v>
      </c>
      <c r="AB2130" s="32">
        <v>132</v>
      </c>
      <c r="AC2130" s="17">
        <v>0.36666666666666664</v>
      </c>
      <c r="AD2130" s="36">
        <v>0.36666666666666664</v>
      </c>
      <c r="AE2130" s="36">
        <v>0.36666666666666664</v>
      </c>
      <c r="AF2130" s="36">
        <v>0.33333333333333331</v>
      </c>
      <c r="AG2130" s="36">
        <v>0.36666666666666664</v>
      </c>
      <c r="AH2130" s="36">
        <v>0.36666666666666664</v>
      </c>
      <c r="AI2130" s="36">
        <v>0.36666666666666664</v>
      </c>
      <c r="AJ2130" s="36">
        <v>0.33333333333333331</v>
      </c>
      <c r="AK2130" s="36">
        <v>0.4</v>
      </c>
      <c r="AL2130" s="36">
        <v>0.4</v>
      </c>
      <c r="AM2130" s="36">
        <v>0.4</v>
      </c>
      <c r="AN2130" s="36">
        <v>0.36666666666666664</v>
      </c>
      <c r="AO2130" s="36">
        <v>0.33333333333333331</v>
      </c>
      <c r="AP2130" s="33" t="str">
        <f t="shared" si="34"/>
        <v>-</v>
      </c>
      <c r="AQ2130" s="55" t="str">
        <f t="shared" si="35"/>
        <v>-</v>
      </c>
      <c r="AR2130" s="56" t="str">
        <f t="shared" si="36"/>
        <v>-</v>
      </c>
      <c r="AT2130" s="122" t="s">
        <v>5208</v>
      </c>
    </row>
    <row r="2131" spans="1:46" ht="15.75" customHeight="1" x14ac:dyDescent="0.25">
      <c r="A2131" s="6">
        <v>35030380</v>
      </c>
      <c r="B2131" s="7" t="s">
        <v>26</v>
      </c>
      <c r="C2131" s="7" t="s">
        <v>2765</v>
      </c>
      <c r="D2131" s="7" t="s">
        <v>1286</v>
      </c>
      <c r="E2131" s="7" t="s">
        <v>1236</v>
      </c>
      <c r="F2131" s="7">
        <v>3</v>
      </c>
      <c r="G2131" s="7">
        <v>503</v>
      </c>
      <c r="H2131" s="7">
        <v>-73.641833329999997</v>
      </c>
      <c r="I2131" s="29">
        <v>4.14408333</v>
      </c>
      <c r="J2131" s="6" t="s">
        <v>1908</v>
      </c>
      <c r="K2131" s="30">
        <v>40087</v>
      </c>
      <c r="L2131" s="30"/>
      <c r="M2131" s="7" t="s">
        <v>1911</v>
      </c>
      <c r="N2131" s="29" t="s">
        <v>1910</v>
      </c>
      <c r="O2131" s="31">
        <v>73.16</v>
      </c>
      <c r="P2131" s="31">
        <v>77.655555555555566</v>
      </c>
      <c r="Q2131" s="31">
        <v>299.57</v>
      </c>
      <c r="R2131" s="31">
        <v>575.13333333333321</v>
      </c>
      <c r="S2131" s="31">
        <v>694.41</v>
      </c>
      <c r="T2131" s="31">
        <v>550.87</v>
      </c>
      <c r="U2131" s="31">
        <v>509.82999999999993</v>
      </c>
      <c r="V2131" s="31">
        <v>425.18999999999994</v>
      </c>
      <c r="W2131" s="31">
        <v>371.70999999999992</v>
      </c>
      <c r="X2131" s="31">
        <v>543.21818181818173</v>
      </c>
      <c r="Y2131" s="31">
        <v>527.3599999999999</v>
      </c>
      <c r="Z2131" s="31">
        <v>244.47777777777779</v>
      </c>
      <c r="AA2131" s="4">
        <f t="shared" si="33"/>
        <v>4892.5848484848484</v>
      </c>
      <c r="AB2131" s="32">
        <v>118</v>
      </c>
      <c r="AC2131" s="17">
        <v>0.32777777777777778</v>
      </c>
      <c r="AD2131" s="36">
        <v>0.33333333333333331</v>
      </c>
      <c r="AE2131" s="36">
        <v>0.3</v>
      </c>
      <c r="AF2131" s="36">
        <v>0.33333333333333331</v>
      </c>
      <c r="AG2131" s="36">
        <v>0.3</v>
      </c>
      <c r="AH2131" s="36">
        <v>0.33333333333333331</v>
      </c>
      <c r="AI2131" s="36">
        <v>0.33333333333333331</v>
      </c>
      <c r="AJ2131" s="36">
        <v>0.33333333333333331</v>
      </c>
      <c r="AK2131" s="36">
        <v>0.33333333333333331</v>
      </c>
      <c r="AL2131" s="36">
        <v>0.33333333333333331</v>
      </c>
      <c r="AM2131" s="36">
        <v>0.36666666666666664</v>
      </c>
      <c r="AN2131" s="36">
        <v>0.33333333333333331</v>
      </c>
      <c r="AO2131" s="36">
        <v>0.3</v>
      </c>
      <c r="AP2131" s="33" t="str">
        <f t="shared" si="34"/>
        <v>-</v>
      </c>
      <c r="AQ2131" s="55" t="str">
        <f t="shared" si="35"/>
        <v>-</v>
      </c>
      <c r="AR2131" s="56" t="str">
        <f t="shared" si="36"/>
        <v>-</v>
      </c>
      <c r="AT2131" s="122" t="s">
        <v>5208</v>
      </c>
    </row>
    <row r="2132" spans="1:46" ht="15.75" customHeight="1" x14ac:dyDescent="0.25">
      <c r="A2132" s="6">
        <v>35035010</v>
      </c>
      <c r="B2132" s="7" t="s">
        <v>1068</v>
      </c>
      <c r="C2132" s="7" t="s">
        <v>2766</v>
      </c>
      <c r="D2132" s="7" t="s">
        <v>1286</v>
      </c>
      <c r="E2132" s="7" t="s">
        <v>1236</v>
      </c>
      <c r="F2132" s="7">
        <v>3</v>
      </c>
      <c r="G2132" s="7">
        <v>400</v>
      </c>
      <c r="H2132" s="7">
        <v>-73.559916669999993</v>
      </c>
      <c r="I2132" s="29">
        <v>4.0771111099999997</v>
      </c>
      <c r="J2132" s="6" t="s">
        <v>1890</v>
      </c>
      <c r="K2132" s="30">
        <v>26586.791666666668</v>
      </c>
      <c r="L2132" s="30">
        <v>43518.159317129626</v>
      </c>
      <c r="M2132" s="7" t="s">
        <v>1911</v>
      </c>
      <c r="N2132" s="29" t="s">
        <v>1910</v>
      </c>
      <c r="O2132" s="31">
        <v>24.592307692307692</v>
      </c>
      <c r="P2132" s="31">
        <v>79.600000000000009</v>
      </c>
      <c r="Q2132" s="31">
        <v>189.8923076923077</v>
      </c>
      <c r="R2132" s="31">
        <v>440.52499999999998</v>
      </c>
      <c r="S2132" s="31">
        <v>477.83636363636356</v>
      </c>
      <c r="T2132" s="31">
        <v>471.52857142857141</v>
      </c>
      <c r="U2132" s="31">
        <v>356.60909090909087</v>
      </c>
      <c r="V2132" s="31">
        <v>261.66153846153844</v>
      </c>
      <c r="W2132" s="31">
        <v>298.27857142857141</v>
      </c>
      <c r="X2132" s="31">
        <v>308.48888888888888</v>
      </c>
      <c r="Y2132" s="31">
        <v>257.43846153846158</v>
      </c>
      <c r="Z2132" s="31">
        <v>96.708333333333357</v>
      </c>
      <c r="AA2132" s="4">
        <f t="shared" si="33"/>
        <v>3263.1594350094351</v>
      </c>
      <c r="AB2132" s="32">
        <v>135</v>
      </c>
      <c r="AC2132" s="17">
        <v>0.375</v>
      </c>
      <c r="AD2132" s="36">
        <v>0.43333333333333335</v>
      </c>
      <c r="AE2132" s="36">
        <v>0.36666666666666664</v>
      </c>
      <c r="AF2132" s="36">
        <v>0.43333333333333335</v>
      </c>
      <c r="AG2132" s="36">
        <v>0.26666666666666666</v>
      </c>
      <c r="AH2132" s="36">
        <v>0.36666666666666664</v>
      </c>
      <c r="AI2132" s="36">
        <v>0.23333333333333334</v>
      </c>
      <c r="AJ2132" s="36">
        <v>0.36666666666666664</v>
      </c>
      <c r="AK2132" s="36">
        <v>0.43333333333333335</v>
      </c>
      <c r="AL2132" s="36">
        <v>0.46666666666666667</v>
      </c>
      <c r="AM2132" s="36">
        <v>0.3</v>
      </c>
      <c r="AN2132" s="36">
        <v>0.43333333333333335</v>
      </c>
      <c r="AO2132" s="36">
        <v>0.4</v>
      </c>
      <c r="AP2132" s="33" t="str">
        <f t="shared" si="34"/>
        <v>-</v>
      </c>
      <c r="AQ2132" s="55" t="str">
        <f t="shared" si="35"/>
        <v>-</v>
      </c>
      <c r="AR2132" s="56" t="str">
        <f t="shared" si="36"/>
        <v>-</v>
      </c>
      <c r="AS2132" s="34" t="s">
        <v>1890</v>
      </c>
      <c r="AT2132" s="122" t="s">
        <v>5208</v>
      </c>
    </row>
    <row r="2133" spans="1:46" ht="15.75" customHeight="1" x14ac:dyDescent="0.25">
      <c r="A2133" s="6">
        <v>35035020</v>
      </c>
      <c r="B2133" s="7" t="s">
        <v>31</v>
      </c>
      <c r="C2133" s="7" t="s">
        <v>1285</v>
      </c>
      <c r="D2133" s="7" t="s">
        <v>1286</v>
      </c>
      <c r="E2133" s="7" t="s">
        <v>1236</v>
      </c>
      <c r="F2133" s="7">
        <v>3</v>
      </c>
      <c r="G2133" s="7">
        <v>422</v>
      </c>
      <c r="H2133" s="7">
        <v>-73.617577780000005</v>
      </c>
      <c r="I2133" s="29">
        <v>4.1619194400000001</v>
      </c>
      <c r="J2133" s="6" t="s">
        <v>1908</v>
      </c>
      <c r="K2133" s="30">
        <v>9055</v>
      </c>
      <c r="L2133" s="30"/>
      <c r="M2133" s="7" t="s">
        <v>1911</v>
      </c>
      <c r="N2133" s="29" t="s">
        <v>1910</v>
      </c>
      <c r="O2133" s="31">
        <v>61.672413793103424</v>
      </c>
      <c r="P2133" s="31">
        <v>103.80357142857142</v>
      </c>
      <c r="Q2133" s="31">
        <v>253.69333333333333</v>
      </c>
      <c r="R2133" s="31">
        <v>528.4133333333333</v>
      </c>
      <c r="S2133" s="31">
        <v>657.70333333333326</v>
      </c>
      <c r="T2133" s="31">
        <v>545.93666666666684</v>
      </c>
      <c r="U2133" s="31">
        <v>482.97000000000008</v>
      </c>
      <c r="V2133" s="31">
        <v>391.51666666666659</v>
      </c>
      <c r="W2133" s="31">
        <v>404.09999999999997</v>
      </c>
      <c r="X2133" s="31">
        <v>465.80357142857144</v>
      </c>
      <c r="Y2133" s="31">
        <v>418.6</v>
      </c>
      <c r="Z2133" s="31">
        <v>203.15999999999997</v>
      </c>
      <c r="AA2133" s="4">
        <f t="shared" si="33"/>
        <v>4517.3728899835796</v>
      </c>
      <c r="AB2133" s="32">
        <v>354</v>
      </c>
      <c r="AC2133" s="17">
        <v>0.98333333333333328</v>
      </c>
      <c r="AD2133" s="36">
        <v>0.96666666666666667</v>
      </c>
      <c r="AE2133" s="36">
        <v>0.93333333333333335</v>
      </c>
      <c r="AF2133" s="36">
        <v>1</v>
      </c>
      <c r="AG2133" s="36">
        <v>1</v>
      </c>
      <c r="AH2133" s="36">
        <v>1</v>
      </c>
      <c r="AI2133" s="36">
        <v>1</v>
      </c>
      <c r="AJ2133" s="36">
        <v>1</v>
      </c>
      <c r="AK2133" s="36">
        <v>1</v>
      </c>
      <c r="AL2133" s="36">
        <v>0.96666666666666667</v>
      </c>
      <c r="AM2133" s="36">
        <v>0.93333333333333335</v>
      </c>
      <c r="AN2133" s="36">
        <v>1</v>
      </c>
      <c r="AO2133" s="36">
        <v>1</v>
      </c>
      <c r="AP2133" s="33" t="str">
        <f t="shared" si="34"/>
        <v>&gt;=80%</v>
      </c>
      <c r="AQ2133" s="55" t="str">
        <f t="shared" si="35"/>
        <v>&gt;=75%</v>
      </c>
      <c r="AR2133" s="56" t="str">
        <f t="shared" si="36"/>
        <v>&gt;=50%</v>
      </c>
      <c r="AT2133" s="121">
        <v>0.8</v>
      </c>
    </row>
    <row r="2134" spans="1:46" ht="15.75" customHeight="1" x14ac:dyDescent="0.25">
      <c r="A2134" s="6">
        <v>35035030</v>
      </c>
      <c r="B2134" s="7" t="s">
        <v>56</v>
      </c>
      <c r="C2134" s="7" t="s">
        <v>2767</v>
      </c>
      <c r="D2134" s="7" t="s">
        <v>1275</v>
      </c>
      <c r="E2134" s="7" t="s">
        <v>1236</v>
      </c>
      <c r="F2134" s="7">
        <v>3</v>
      </c>
      <c r="G2134" s="7">
        <v>450</v>
      </c>
      <c r="H2134" s="7">
        <v>-73.566666669999989</v>
      </c>
      <c r="I2134" s="29">
        <v>4.3</v>
      </c>
      <c r="J2134" s="6" t="s">
        <v>1890</v>
      </c>
      <c r="K2134" s="30">
        <v>21930</v>
      </c>
      <c r="L2134" s="30">
        <v>33984</v>
      </c>
      <c r="M2134" s="7" t="s">
        <v>1911</v>
      </c>
      <c r="N2134" s="29" t="s">
        <v>1910</v>
      </c>
      <c r="O2134" s="31">
        <v>89.300000000000011</v>
      </c>
      <c r="P2134" s="31">
        <v>70.649999999999991</v>
      </c>
      <c r="Q2134" s="31">
        <v>286.29999999999995</v>
      </c>
      <c r="R2134" s="31">
        <v>604.4</v>
      </c>
      <c r="S2134" s="31">
        <v>490.2</v>
      </c>
      <c r="T2134" s="31">
        <v>602.09999999999991</v>
      </c>
      <c r="U2134" s="31">
        <v>468.90000000000003</v>
      </c>
      <c r="V2134" s="31">
        <v>437.69999999999993</v>
      </c>
      <c r="W2134" s="31">
        <v>617.59999999999991</v>
      </c>
      <c r="X2134" s="31">
        <v>386.6</v>
      </c>
      <c r="Y2134" s="31">
        <v>368</v>
      </c>
      <c r="Z2134" s="31">
        <v>93.749999999999986</v>
      </c>
      <c r="AA2134" s="4">
        <f t="shared" si="33"/>
        <v>4515.5</v>
      </c>
      <c r="AB2134" s="32">
        <v>19</v>
      </c>
      <c r="AC2134" s="17">
        <v>5.2777777777777778E-2</v>
      </c>
      <c r="AD2134" s="36">
        <v>6.6666666666666666E-2</v>
      </c>
      <c r="AE2134" s="36">
        <v>6.6666666666666666E-2</v>
      </c>
      <c r="AF2134" s="36">
        <v>3.3333333333333333E-2</v>
      </c>
      <c r="AG2134" s="36">
        <v>6.6666666666666666E-2</v>
      </c>
      <c r="AH2134" s="36">
        <v>3.3333333333333333E-2</v>
      </c>
      <c r="AI2134" s="36">
        <v>6.6666666666666666E-2</v>
      </c>
      <c r="AJ2134" s="36">
        <v>3.3333333333333333E-2</v>
      </c>
      <c r="AK2134" s="36">
        <v>3.3333333333333333E-2</v>
      </c>
      <c r="AL2134" s="36">
        <v>3.3333333333333333E-2</v>
      </c>
      <c r="AM2134" s="36">
        <v>3.3333333333333333E-2</v>
      </c>
      <c r="AN2134" s="36">
        <v>0.1</v>
      </c>
      <c r="AO2134" s="36">
        <v>6.6666666666666666E-2</v>
      </c>
      <c r="AP2134" s="33" t="str">
        <f t="shared" si="34"/>
        <v>-</v>
      </c>
      <c r="AQ2134" s="55" t="str">
        <f t="shared" si="35"/>
        <v>-</v>
      </c>
      <c r="AR2134" s="56" t="str">
        <f t="shared" si="36"/>
        <v>-</v>
      </c>
      <c r="AS2134" s="34" t="s">
        <v>1890</v>
      </c>
      <c r="AT2134" s="122" t="s">
        <v>5208</v>
      </c>
    </row>
    <row r="2135" spans="1:46" ht="15.75" customHeight="1" x14ac:dyDescent="0.25">
      <c r="A2135" s="6">
        <v>35035070</v>
      </c>
      <c r="B2135" s="7" t="s">
        <v>43</v>
      </c>
      <c r="C2135" s="7" t="s">
        <v>1292</v>
      </c>
      <c r="D2135" s="7" t="s">
        <v>1286</v>
      </c>
      <c r="E2135" s="7" t="s">
        <v>1236</v>
      </c>
      <c r="F2135" s="7">
        <v>3</v>
      </c>
      <c r="G2135" s="7">
        <v>340</v>
      </c>
      <c r="H2135" s="7">
        <v>-73.581999999999994</v>
      </c>
      <c r="I2135" s="29">
        <v>4.0767222199999997</v>
      </c>
      <c r="J2135" s="6" t="s">
        <v>1908</v>
      </c>
      <c r="K2135" s="30">
        <v>30604</v>
      </c>
      <c r="L2135" s="30"/>
      <c r="M2135" s="7" t="s">
        <v>1911</v>
      </c>
      <c r="N2135" s="29" t="s">
        <v>1910</v>
      </c>
      <c r="O2135" s="31">
        <v>98.077777777777769</v>
      </c>
      <c r="P2135" s="31">
        <v>75.078260869565227</v>
      </c>
      <c r="Q2135" s="31">
        <v>221.1958333333333</v>
      </c>
      <c r="R2135" s="31">
        <v>457.71304347826083</v>
      </c>
      <c r="S2135" s="31">
        <v>499.87600000000015</v>
      </c>
      <c r="T2135" s="31">
        <v>456.07826086956527</v>
      </c>
      <c r="U2135" s="31">
        <v>374.41818181818184</v>
      </c>
      <c r="V2135" s="31">
        <v>331.58695652173907</v>
      </c>
      <c r="W2135" s="31">
        <v>293.85217391304343</v>
      </c>
      <c r="X2135" s="31">
        <v>385.1304347826088</v>
      </c>
      <c r="Y2135" s="31">
        <v>312.94000000000005</v>
      </c>
      <c r="Z2135" s="31">
        <v>123.95238095238095</v>
      </c>
      <c r="AA2135" s="4">
        <f t="shared" si="33"/>
        <v>3629.8993043164564</v>
      </c>
      <c r="AB2135" s="32">
        <v>273</v>
      </c>
      <c r="AC2135" s="17">
        <v>0.7583333333333333</v>
      </c>
      <c r="AD2135" s="36">
        <v>0.6</v>
      </c>
      <c r="AE2135" s="36">
        <v>0.76666666666666672</v>
      </c>
      <c r="AF2135" s="36">
        <v>0.8</v>
      </c>
      <c r="AG2135" s="36">
        <v>0.76666666666666672</v>
      </c>
      <c r="AH2135" s="36">
        <v>0.83333333333333337</v>
      </c>
      <c r="AI2135" s="36">
        <v>0.76666666666666672</v>
      </c>
      <c r="AJ2135" s="36">
        <v>0.73333333333333328</v>
      </c>
      <c r="AK2135" s="36">
        <v>0.76666666666666672</v>
      </c>
      <c r="AL2135" s="36">
        <v>0.76666666666666672</v>
      </c>
      <c r="AM2135" s="36">
        <v>0.76666666666666672</v>
      </c>
      <c r="AN2135" s="36">
        <v>0.83333333333333337</v>
      </c>
      <c r="AO2135" s="36">
        <v>0.7</v>
      </c>
      <c r="AP2135" s="33" t="str">
        <f t="shared" si="34"/>
        <v>-</v>
      </c>
      <c r="AQ2135" s="55" t="str">
        <f t="shared" si="35"/>
        <v>-</v>
      </c>
      <c r="AR2135" s="56" t="str">
        <f t="shared" si="36"/>
        <v>&gt;=50%</v>
      </c>
      <c r="AT2135" s="120" t="s">
        <v>5207</v>
      </c>
    </row>
    <row r="2136" spans="1:46" ht="15.75" customHeight="1" x14ac:dyDescent="0.25">
      <c r="A2136" s="6">
        <v>35035090</v>
      </c>
      <c r="B2136" s="7" t="s">
        <v>150</v>
      </c>
      <c r="C2136" s="7" t="s">
        <v>2768</v>
      </c>
      <c r="D2136" s="7" t="s">
        <v>1246</v>
      </c>
      <c r="E2136" s="7" t="s">
        <v>1236</v>
      </c>
      <c r="F2136" s="7">
        <v>3</v>
      </c>
      <c r="G2136" s="7">
        <v>3530</v>
      </c>
      <c r="H2136" s="7">
        <v>-73.748333329999994</v>
      </c>
      <c r="I2136" s="29">
        <v>4.2848611099999996</v>
      </c>
      <c r="J2136" s="6" t="s">
        <v>1890</v>
      </c>
      <c r="K2136" s="30">
        <v>34895</v>
      </c>
      <c r="L2136" s="30">
        <v>40466</v>
      </c>
      <c r="M2136" s="7" t="s">
        <v>1911</v>
      </c>
      <c r="N2136" s="29" t="s">
        <v>1910</v>
      </c>
      <c r="O2136" s="31">
        <v>64.237499999999997</v>
      </c>
      <c r="P2136" s="31">
        <v>138.22222222222223</v>
      </c>
      <c r="Q2136" s="31">
        <v>195.16666666666663</v>
      </c>
      <c r="R2136" s="31">
        <v>371.01666666666665</v>
      </c>
      <c r="S2136" s="31">
        <v>455.01249999999999</v>
      </c>
      <c r="T2136" s="31">
        <v>384.54285714285709</v>
      </c>
      <c r="U2136" s="31">
        <v>331.59999999999997</v>
      </c>
      <c r="V2136" s="31">
        <v>301.83750000000003</v>
      </c>
      <c r="W2136" s="31">
        <v>281.46249999999998</v>
      </c>
      <c r="X2136" s="31">
        <v>317.93333333333334</v>
      </c>
      <c r="Y2136" s="31">
        <v>211.4</v>
      </c>
      <c r="Z2136" s="31">
        <v>149.375</v>
      </c>
      <c r="AA2136" s="4">
        <f t="shared" si="33"/>
        <v>3201.8067460317461</v>
      </c>
      <c r="AB2136" s="32">
        <v>95</v>
      </c>
      <c r="AC2136" s="17">
        <v>0.2638888888888889</v>
      </c>
      <c r="AD2136" s="36">
        <v>0.26666666666666666</v>
      </c>
      <c r="AE2136" s="36">
        <v>0.3</v>
      </c>
      <c r="AF2136" s="36">
        <v>0.3</v>
      </c>
      <c r="AG2136" s="36">
        <v>0.2</v>
      </c>
      <c r="AH2136" s="36">
        <v>0.26666666666666666</v>
      </c>
      <c r="AI2136" s="36">
        <v>0.23333333333333334</v>
      </c>
      <c r="AJ2136" s="36">
        <v>0.23333333333333334</v>
      </c>
      <c r="AK2136" s="36">
        <v>0.26666666666666666</v>
      </c>
      <c r="AL2136" s="36">
        <v>0.26666666666666666</v>
      </c>
      <c r="AM2136" s="36">
        <v>0.3</v>
      </c>
      <c r="AN2136" s="36">
        <v>0.26666666666666666</v>
      </c>
      <c r="AO2136" s="36">
        <v>0.26666666666666666</v>
      </c>
      <c r="AP2136" s="33" t="str">
        <f t="shared" si="34"/>
        <v>-</v>
      </c>
      <c r="AQ2136" s="55" t="str">
        <f t="shared" si="35"/>
        <v>-</v>
      </c>
      <c r="AR2136" s="56" t="str">
        <f t="shared" si="36"/>
        <v>-</v>
      </c>
      <c r="AS2136" s="34" t="s">
        <v>1890</v>
      </c>
      <c r="AT2136" s="122" t="s">
        <v>5208</v>
      </c>
    </row>
    <row r="2137" spans="1:46" ht="15.75" customHeight="1" x14ac:dyDescent="0.25">
      <c r="A2137" s="6">
        <v>35035100</v>
      </c>
      <c r="B2137" s="7" t="s">
        <v>72</v>
      </c>
      <c r="C2137" s="7" t="s">
        <v>2764</v>
      </c>
      <c r="D2137" s="7" t="s">
        <v>1286</v>
      </c>
      <c r="E2137" s="7" t="s">
        <v>1236</v>
      </c>
      <c r="F2137" s="7">
        <v>3</v>
      </c>
      <c r="G2137" s="7">
        <v>444</v>
      </c>
      <c r="H2137" s="7">
        <v>-73.62</v>
      </c>
      <c r="I2137" s="29">
        <v>4.1399999999999997</v>
      </c>
      <c r="J2137" s="6" t="s">
        <v>1908</v>
      </c>
      <c r="K2137" s="30">
        <v>39163</v>
      </c>
      <c r="L2137" s="30"/>
      <c r="M2137" s="35" t="s">
        <v>1909</v>
      </c>
      <c r="N2137" s="29" t="s">
        <v>1910</v>
      </c>
      <c r="O2137" s="31">
        <v>60.3</v>
      </c>
      <c r="P2137" s="31">
        <v>44.3</v>
      </c>
      <c r="Q2137" s="31">
        <v>252.5</v>
      </c>
      <c r="R2137" s="31">
        <v>245.3</v>
      </c>
      <c r="S2137" s="31">
        <v>600.59999999999991</v>
      </c>
      <c r="T2137" s="31">
        <v>745.70000000000016</v>
      </c>
      <c r="U2137" s="31">
        <v>513.10000000000014</v>
      </c>
      <c r="V2137" s="31">
        <v>441.8</v>
      </c>
      <c r="W2137" s="31">
        <v>353</v>
      </c>
      <c r="X2137" s="31" t="s">
        <v>1930</v>
      </c>
      <c r="Y2137" s="31" t="s">
        <v>1930</v>
      </c>
      <c r="Z2137" s="31" t="s">
        <v>1930</v>
      </c>
      <c r="AA2137" s="4">
        <f t="shared" si="33"/>
        <v>3256.6000000000004</v>
      </c>
      <c r="AB2137" s="32">
        <v>9</v>
      </c>
      <c r="AC2137" s="17">
        <v>2.5000000000000001E-2</v>
      </c>
      <c r="AD2137" s="36">
        <v>3.3333333333333333E-2</v>
      </c>
      <c r="AE2137" s="36">
        <v>3.3333333333333333E-2</v>
      </c>
      <c r="AF2137" s="36">
        <v>3.3333333333333333E-2</v>
      </c>
      <c r="AG2137" s="36">
        <v>3.3333333333333333E-2</v>
      </c>
      <c r="AH2137" s="36">
        <v>3.3333333333333333E-2</v>
      </c>
      <c r="AI2137" s="36">
        <v>3.3333333333333333E-2</v>
      </c>
      <c r="AJ2137" s="36">
        <v>3.3333333333333333E-2</v>
      </c>
      <c r="AK2137" s="36">
        <v>3.3333333333333333E-2</v>
      </c>
      <c r="AL2137" s="36">
        <v>3.3333333333333333E-2</v>
      </c>
      <c r="AM2137" s="36">
        <v>0</v>
      </c>
      <c r="AN2137" s="36">
        <v>0</v>
      </c>
      <c r="AO2137" s="36">
        <v>0</v>
      </c>
      <c r="AP2137" s="33" t="str">
        <f t="shared" si="34"/>
        <v>-</v>
      </c>
      <c r="AQ2137" s="55" t="str">
        <f t="shared" si="35"/>
        <v>-</v>
      </c>
      <c r="AR2137" s="56" t="str">
        <f t="shared" si="36"/>
        <v>-</v>
      </c>
      <c r="AS2137" s="34" t="s">
        <v>1889</v>
      </c>
      <c r="AT2137" s="122" t="s">
        <v>5208</v>
      </c>
    </row>
    <row r="2138" spans="1:46" ht="15.75" customHeight="1" x14ac:dyDescent="0.25">
      <c r="A2138" s="6">
        <v>35040010</v>
      </c>
      <c r="B2138" s="7" t="s">
        <v>26</v>
      </c>
      <c r="C2138" s="7" t="s">
        <v>944</v>
      </c>
      <c r="D2138" s="7" t="s">
        <v>945</v>
      </c>
      <c r="E2138" s="7" t="s">
        <v>871</v>
      </c>
      <c r="F2138" s="7">
        <v>3</v>
      </c>
      <c r="G2138" s="7">
        <v>870</v>
      </c>
      <c r="H2138" s="7">
        <v>-73.546527779999991</v>
      </c>
      <c r="I2138" s="29">
        <v>4.3387222200000002</v>
      </c>
      <c r="J2138" s="6" t="s">
        <v>1908</v>
      </c>
      <c r="K2138" s="30">
        <v>25064.791666666668</v>
      </c>
      <c r="L2138" s="30"/>
      <c r="M2138" s="7" t="s">
        <v>1911</v>
      </c>
      <c r="N2138" s="29" t="s">
        <v>1910</v>
      </c>
      <c r="O2138" s="31">
        <v>110.36</v>
      </c>
      <c r="P2138" s="31">
        <v>130.744</v>
      </c>
      <c r="Q2138" s="31">
        <v>298.60000000000002</v>
      </c>
      <c r="R2138" s="31">
        <v>687.83333333333337</v>
      </c>
      <c r="S2138" s="31">
        <v>878.75</v>
      </c>
      <c r="T2138" s="31">
        <v>821.59259259259261</v>
      </c>
      <c r="U2138" s="31">
        <v>727.28571428571433</v>
      </c>
      <c r="V2138" s="31">
        <v>600.47826086956525</v>
      </c>
      <c r="W2138" s="31">
        <v>553.95833333333337</v>
      </c>
      <c r="X2138" s="31">
        <v>667.13600000000008</v>
      </c>
      <c r="Y2138" s="31">
        <v>600.19230769230774</v>
      </c>
      <c r="Z2138" s="31">
        <v>360.54166666666669</v>
      </c>
      <c r="AA2138" s="4">
        <f t="shared" si="33"/>
        <v>6437.4722087735136</v>
      </c>
      <c r="AB2138" s="32">
        <v>297</v>
      </c>
      <c r="AC2138" s="17">
        <v>0.82499999999999996</v>
      </c>
      <c r="AD2138" s="36">
        <v>0.83333333333333337</v>
      </c>
      <c r="AE2138" s="36">
        <v>0.83333333333333337</v>
      </c>
      <c r="AF2138" s="36">
        <v>0.83333333333333337</v>
      </c>
      <c r="AG2138" s="36">
        <v>0.8</v>
      </c>
      <c r="AH2138" s="36">
        <v>0.93333333333333335</v>
      </c>
      <c r="AI2138" s="36">
        <v>0.9</v>
      </c>
      <c r="AJ2138" s="36">
        <v>0.7</v>
      </c>
      <c r="AK2138" s="36">
        <v>0.76666666666666672</v>
      </c>
      <c r="AL2138" s="36">
        <v>0.8</v>
      </c>
      <c r="AM2138" s="36">
        <v>0.83333333333333337</v>
      </c>
      <c r="AN2138" s="36">
        <v>0.8666666666666667</v>
      </c>
      <c r="AO2138" s="36">
        <v>0.8</v>
      </c>
      <c r="AP2138" s="33" t="str">
        <f t="shared" si="34"/>
        <v>-</v>
      </c>
      <c r="AQ2138" s="55" t="str">
        <f t="shared" si="35"/>
        <v>-</v>
      </c>
      <c r="AR2138" s="56" t="str">
        <f t="shared" si="36"/>
        <v>&gt;=50%</v>
      </c>
      <c r="AT2138" s="112" t="s">
        <v>5206</v>
      </c>
    </row>
    <row r="2139" spans="1:46" ht="15.75" customHeight="1" x14ac:dyDescent="0.25">
      <c r="A2139" s="6">
        <v>35045020</v>
      </c>
      <c r="B2139" s="7" t="s">
        <v>56</v>
      </c>
      <c r="C2139" s="7" t="s">
        <v>1244</v>
      </c>
      <c r="D2139" s="7" t="s">
        <v>1245</v>
      </c>
      <c r="E2139" s="7" t="s">
        <v>1236</v>
      </c>
      <c r="F2139" s="7">
        <v>3</v>
      </c>
      <c r="G2139" s="7">
        <v>305</v>
      </c>
      <c r="H2139" s="7">
        <v>-73.357500000000002</v>
      </c>
      <c r="I2139" s="29">
        <v>4.3004444399999997</v>
      </c>
      <c r="J2139" s="6" t="s">
        <v>1908</v>
      </c>
      <c r="K2139" s="30">
        <v>28989.791666666668</v>
      </c>
      <c r="L2139" s="30"/>
      <c r="M2139" s="7" t="s">
        <v>1911</v>
      </c>
      <c r="N2139" s="29" t="s">
        <v>1910</v>
      </c>
      <c r="O2139" s="31">
        <v>39.269230769230766</v>
      </c>
      <c r="P2139" s="31">
        <v>61.74285714285714</v>
      </c>
      <c r="Q2139" s="31">
        <v>183.91333333333333</v>
      </c>
      <c r="R2139" s="31">
        <v>394.91724137931027</v>
      </c>
      <c r="S2139" s="31">
        <v>463.33214285714286</v>
      </c>
      <c r="T2139" s="31">
        <v>417.85517241379313</v>
      </c>
      <c r="U2139" s="31">
        <v>382.85000000000019</v>
      </c>
      <c r="V2139" s="31">
        <v>305.11923076923074</v>
      </c>
      <c r="W2139" s="31">
        <v>318.44827586206901</v>
      </c>
      <c r="X2139" s="31">
        <v>340.38666666666671</v>
      </c>
      <c r="Y2139" s="31">
        <v>318.3599999999999</v>
      </c>
      <c r="Z2139" s="31">
        <v>116.524</v>
      </c>
      <c r="AA2139" s="4">
        <f t="shared" si="33"/>
        <v>3342.7181511936337</v>
      </c>
      <c r="AB2139" s="32">
        <v>338</v>
      </c>
      <c r="AC2139" s="17">
        <v>0.93888888888888888</v>
      </c>
      <c r="AD2139" s="36">
        <v>0.8666666666666667</v>
      </c>
      <c r="AE2139" s="36">
        <v>0.93333333333333335</v>
      </c>
      <c r="AF2139" s="36">
        <v>1</v>
      </c>
      <c r="AG2139" s="36">
        <v>0.96666666666666667</v>
      </c>
      <c r="AH2139" s="36">
        <v>0.93333333333333335</v>
      </c>
      <c r="AI2139" s="36">
        <v>0.96666666666666667</v>
      </c>
      <c r="AJ2139" s="36">
        <v>0.93333333333333335</v>
      </c>
      <c r="AK2139" s="36">
        <v>0.8666666666666667</v>
      </c>
      <c r="AL2139" s="36">
        <v>0.96666666666666667</v>
      </c>
      <c r="AM2139" s="36">
        <v>1</v>
      </c>
      <c r="AN2139" s="36">
        <v>1</v>
      </c>
      <c r="AO2139" s="36">
        <v>0.83333333333333337</v>
      </c>
      <c r="AP2139" s="33" t="str">
        <f t="shared" si="34"/>
        <v>&gt;=80%</v>
      </c>
      <c r="AQ2139" s="55" t="str">
        <f t="shared" si="35"/>
        <v>&gt;=75%</v>
      </c>
      <c r="AR2139" s="56" t="str">
        <f t="shared" si="36"/>
        <v>&gt;=50%</v>
      </c>
      <c r="AT2139" s="121">
        <v>0.8</v>
      </c>
    </row>
    <row r="2140" spans="1:46" ht="15.75" customHeight="1" x14ac:dyDescent="0.25">
      <c r="A2140" s="6">
        <v>35050010</v>
      </c>
      <c r="B2140" s="7" t="s">
        <v>26</v>
      </c>
      <c r="C2140" s="7" t="s">
        <v>945</v>
      </c>
      <c r="D2140" s="7" t="s">
        <v>945</v>
      </c>
      <c r="E2140" s="7" t="s">
        <v>871</v>
      </c>
      <c r="F2140" s="7">
        <v>3</v>
      </c>
      <c r="G2140" s="7">
        <v>480</v>
      </c>
      <c r="H2140" s="7">
        <v>-73.349997220000006</v>
      </c>
      <c r="I2140" s="29">
        <v>4.51</v>
      </c>
      <c r="J2140" s="6" t="s">
        <v>1908</v>
      </c>
      <c r="K2140" s="30">
        <v>25461</v>
      </c>
      <c r="L2140" s="30"/>
      <c r="M2140" s="7" t="s">
        <v>1911</v>
      </c>
      <c r="N2140" s="29" t="s">
        <v>1910</v>
      </c>
      <c r="O2140" s="31">
        <v>57.428571428571431</v>
      </c>
      <c r="P2140" s="31">
        <v>76.448275862068968</v>
      </c>
      <c r="Q2140" s="31">
        <v>237.57142857142858</v>
      </c>
      <c r="R2140" s="31">
        <v>461.71428571428572</v>
      </c>
      <c r="S2140" s="31">
        <v>536.70689655172418</v>
      </c>
      <c r="T2140" s="31">
        <v>502.14285714285717</v>
      </c>
      <c r="U2140" s="31">
        <v>456.06896551724139</v>
      </c>
      <c r="V2140" s="31">
        <v>339.91666666666669</v>
      </c>
      <c r="W2140" s="31">
        <v>337.21428571428572</v>
      </c>
      <c r="X2140" s="31">
        <v>345.60714285714283</v>
      </c>
      <c r="Y2140" s="31">
        <v>346.7037037037037</v>
      </c>
      <c r="Z2140" s="31">
        <v>121.66666666666667</v>
      </c>
      <c r="AA2140" s="4">
        <f t="shared" si="33"/>
        <v>3819.1897463966429</v>
      </c>
      <c r="AB2140" s="32">
        <v>342</v>
      </c>
      <c r="AC2140" s="17">
        <v>0.95</v>
      </c>
      <c r="AD2140" s="36">
        <v>0.93333333333333335</v>
      </c>
      <c r="AE2140" s="36">
        <v>0.96666666666666667</v>
      </c>
      <c r="AF2140" s="36">
        <v>0.93333333333333335</v>
      </c>
      <c r="AG2140" s="36">
        <v>0.93333333333333335</v>
      </c>
      <c r="AH2140" s="36">
        <v>0.96666666666666667</v>
      </c>
      <c r="AI2140" s="36">
        <v>0.93333333333333335</v>
      </c>
      <c r="AJ2140" s="36">
        <v>0.96666666666666667</v>
      </c>
      <c r="AK2140" s="36">
        <v>1</v>
      </c>
      <c r="AL2140" s="36">
        <v>0.93333333333333335</v>
      </c>
      <c r="AM2140" s="36">
        <v>0.93333333333333335</v>
      </c>
      <c r="AN2140" s="36">
        <v>0.9</v>
      </c>
      <c r="AO2140" s="36">
        <v>1</v>
      </c>
      <c r="AP2140" s="33" t="str">
        <f t="shared" si="34"/>
        <v>&gt;=80%</v>
      </c>
      <c r="AQ2140" s="55" t="str">
        <f t="shared" si="35"/>
        <v>&gt;=75%</v>
      </c>
      <c r="AR2140" s="56" t="str">
        <f t="shared" si="36"/>
        <v>&gt;=50%</v>
      </c>
      <c r="AT2140" s="121">
        <v>0.8</v>
      </c>
    </row>
    <row r="2141" spans="1:46" ht="15.75" customHeight="1" x14ac:dyDescent="0.25">
      <c r="A2141" s="6">
        <v>35050020</v>
      </c>
      <c r="B2141" s="7" t="s">
        <v>26</v>
      </c>
      <c r="C2141" s="7" t="s">
        <v>946</v>
      </c>
      <c r="D2141" s="7" t="s">
        <v>945</v>
      </c>
      <c r="E2141" s="7" t="s">
        <v>871</v>
      </c>
      <c r="F2141" s="7">
        <v>3</v>
      </c>
      <c r="G2141" s="7">
        <v>426</v>
      </c>
      <c r="H2141" s="7">
        <v>-73.395972220000004</v>
      </c>
      <c r="I2141" s="29">
        <v>4.4232222199999995</v>
      </c>
      <c r="J2141" s="6" t="s">
        <v>1908</v>
      </c>
      <c r="K2141" s="30">
        <v>25034</v>
      </c>
      <c r="L2141" s="30"/>
      <c r="M2141" s="7" t="s">
        <v>1911</v>
      </c>
      <c r="N2141" s="29" t="s">
        <v>1910</v>
      </c>
      <c r="O2141" s="31">
        <v>50.862068965517238</v>
      </c>
      <c r="P2141" s="31">
        <v>91.63333333333334</v>
      </c>
      <c r="Q2141" s="31">
        <v>227.68965517241378</v>
      </c>
      <c r="R2141" s="31">
        <v>466.9655172413793</v>
      </c>
      <c r="S2141" s="31">
        <v>534.2962962962963</v>
      </c>
      <c r="T2141" s="31">
        <v>507</v>
      </c>
      <c r="U2141" s="31">
        <v>457.83333333333331</v>
      </c>
      <c r="V2141" s="31">
        <v>347.51724137931035</v>
      </c>
      <c r="W2141" s="31">
        <v>360.72413793103448</v>
      </c>
      <c r="X2141" s="31">
        <v>358.86206896551727</v>
      </c>
      <c r="Y2141" s="31">
        <v>318.87931034482756</v>
      </c>
      <c r="Z2141" s="31">
        <v>133.32142857142858</v>
      </c>
      <c r="AA2141" s="4">
        <f t="shared" si="33"/>
        <v>3855.5843915343912</v>
      </c>
      <c r="AB2141" s="32">
        <v>345</v>
      </c>
      <c r="AC2141" s="17">
        <v>0.95833333333333337</v>
      </c>
      <c r="AD2141" s="36">
        <v>0.96666666666666667</v>
      </c>
      <c r="AE2141" s="36">
        <v>1</v>
      </c>
      <c r="AF2141" s="36">
        <v>0.96666666666666667</v>
      </c>
      <c r="AG2141" s="36">
        <v>0.96666666666666667</v>
      </c>
      <c r="AH2141" s="36">
        <v>0.9</v>
      </c>
      <c r="AI2141" s="36">
        <v>0.9</v>
      </c>
      <c r="AJ2141" s="36">
        <v>1</v>
      </c>
      <c r="AK2141" s="36">
        <v>0.96666666666666667</v>
      </c>
      <c r="AL2141" s="36">
        <v>0.96666666666666667</v>
      </c>
      <c r="AM2141" s="36">
        <v>0.96666666666666667</v>
      </c>
      <c r="AN2141" s="36">
        <v>0.96666666666666667</v>
      </c>
      <c r="AO2141" s="36">
        <v>0.93333333333333335</v>
      </c>
      <c r="AP2141" s="33" t="str">
        <f t="shared" si="34"/>
        <v>&gt;=80%</v>
      </c>
      <c r="AQ2141" s="55" t="str">
        <f t="shared" si="35"/>
        <v>&gt;=75%</v>
      </c>
      <c r="AR2141" s="56" t="str">
        <f t="shared" si="36"/>
        <v>&gt;=50%</v>
      </c>
      <c r="AT2141" s="121">
        <v>0.8</v>
      </c>
    </row>
    <row r="2142" spans="1:46" ht="15.75" customHeight="1" x14ac:dyDescent="0.25">
      <c r="A2142" s="6">
        <v>35055010</v>
      </c>
      <c r="B2142" s="7" t="s">
        <v>56</v>
      </c>
      <c r="C2142" s="7" t="s">
        <v>959</v>
      </c>
      <c r="D2142" s="7" t="s">
        <v>960</v>
      </c>
      <c r="E2142" s="7" t="s">
        <v>871</v>
      </c>
      <c r="F2142" s="7">
        <v>3</v>
      </c>
      <c r="G2142" s="7">
        <v>280</v>
      </c>
      <c r="H2142" s="7">
        <v>-73.301305560000003</v>
      </c>
      <c r="I2142" s="29">
        <v>4.3769722199999999</v>
      </c>
      <c r="J2142" s="6" t="s">
        <v>1890</v>
      </c>
      <c r="K2142" s="30">
        <v>24942.791666666668</v>
      </c>
      <c r="L2142" s="30">
        <v>43518.162662037037</v>
      </c>
      <c r="M2142" s="7" t="s">
        <v>1911</v>
      </c>
      <c r="N2142" s="29" t="s">
        <v>1910</v>
      </c>
      <c r="O2142" s="31">
        <v>56.319230769230757</v>
      </c>
      <c r="P2142" s="31">
        <v>77.462962962962962</v>
      </c>
      <c r="Q2142" s="31">
        <v>189.54999999999998</v>
      </c>
      <c r="R2142" s="31">
        <v>469.36666666666662</v>
      </c>
      <c r="S2142" s="31">
        <v>517.46249999999998</v>
      </c>
      <c r="T2142" s="31">
        <v>451.08333333333331</v>
      </c>
      <c r="U2142" s="31">
        <v>420.63478260869562</v>
      </c>
      <c r="V2142" s="31">
        <v>335.01249999999999</v>
      </c>
      <c r="W2142" s="31">
        <v>339.26956521739123</v>
      </c>
      <c r="X2142" s="31">
        <v>383.75384615384615</v>
      </c>
      <c r="Y2142" s="31">
        <v>336.12500000000006</v>
      </c>
      <c r="Z2142" s="31">
        <v>119.72608695652175</v>
      </c>
      <c r="AA2142" s="4">
        <f t="shared" si="33"/>
        <v>3695.7664746686478</v>
      </c>
      <c r="AB2142" s="32">
        <v>290</v>
      </c>
      <c r="AC2142" s="17">
        <v>0.80555555555555558</v>
      </c>
      <c r="AD2142" s="36">
        <v>0.8666666666666667</v>
      </c>
      <c r="AE2142" s="36">
        <v>0.9</v>
      </c>
      <c r="AF2142" s="36">
        <v>0.73333333333333328</v>
      </c>
      <c r="AG2142" s="36">
        <v>0.8</v>
      </c>
      <c r="AH2142" s="36">
        <v>0.8</v>
      </c>
      <c r="AI2142" s="36">
        <v>0.8</v>
      </c>
      <c r="AJ2142" s="36">
        <v>0.76666666666666672</v>
      </c>
      <c r="AK2142" s="36">
        <v>0.8</v>
      </c>
      <c r="AL2142" s="36">
        <v>0.76666666666666672</v>
      </c>
      <c r="AM2142" s="36">
        <v>0.8666666666666667</v>
      </c>
      <c r="AN2142" s="36">
        <v>0.8</v>
      </c>
      <c r="AO2142" s="36">
        <v>0.76666666666666672</v>
      </c>
      <c r="AP2142" s="33" t="str">
        <f t="shared" si="34"/>
        <v>-</v>
      </c>
      <c r="AQ2142" s="55" t="str">
        <f t="shared" si="35"/>
        <v>-</v>
      </c>
      <c r="AR2142" s="56" t="str">
        <f t="shared" si="36"/>
        <v>&gt;=50%</v>
      </c>
      <c r="AS2142" s="34" t="s">
        <v>1890</v>
      </c>
      <c r="AT2142" s="112" t="s">
        <v>5206</v>
      </c>
    </row>
    <row r="2143" spans="1:46" ht="15.75" customHeight="1" x14ac:dyDescent="0.25">
      <c r="A2143" s="6">
        <v>35060020</v>
      </c>
      <c r="B2143" s="7" t="s">
        <v>26</v>
      </c>
      <c r="C2143" s="7" t="s">
        <v>2769</v>
      </c>
      <c r="D2143" s="7" t="s">
        <v>932</v>
      </c>
      <c r="E2143" s="7" t="s">
        <v>871</v>
      </c>
      <c r="F2143" s="7">
        <v>11</v>
      </c>
      <c r="G2143" s="7">
        <v>1965</v>
      </c>
      <c r="H2143" s="7">
        <v>-73.707166669999992</v>
      </c>
      <c r="I2143" s="29">
        <v>4.8100000000000005</v>
      </c>
      <c r="J2143" s="6" t="s">
        <v>1908</v>
      </c>
      <c r="K2143" s="30">
        <v>26495</v>
      </c>
      <c r="L2143" s="30"/>
      <c r="M2143" s="7" t="s">
        <v>1911</v>
      </c>
      <c r="N2143" s="29" t="s">
        <v>1910</v>
      </c>
      <c r="O2143" s="31">
        <v>25.34</v>
      </c>
      <c r="P2143" s="31">
        <v>37.851999999999997</v>
      </c>
      <c r="Q2143" s="31">
        <v>85.640740740740753</v>
      </c>
      <c r="R2143" s="31">
        <v>156.41428571428574</v>
      </c>
      <c r="S2143" s="31">
        <v>172.7962962962963</v>
      </c>
      <c r="T2143" s="31">
        <v>167.05357142857142</v>
      </c>
      <c r="U2143" s="31">
        <v>179.26296296296294</v>
      </c>
      <c r="V2143" s="31">
        <v>135.65416666666667</v>
      </c>
      <c r="W2143" s="31">
        <v>94.076190476190476</v>
      </c>
      <c r="X2143" s="31">
        <v>103.98846153846155</v>
      </c>
      <c r="Y2143" s="31">
        <v>93.45</v>
      </c>
      <c r="Z2143" s="31">
        <v>33.162500000000001</v>
      </c>
      <c r="AA2143" s="4">
        <f t="shared" si="33"/>
        <v>1284.6911758241758</v>
      </c>
      <c r="AB2143" s="32">
        <v>304</v>
      </c>
      <c r="AC2143" s="17">
        <v>0.84444444444444444</v>
      </c>
      <c r="AD2143" s="36">
        <v>0.83333333333333337</v>
      </c>
      <c r="AE2143" s="36">
        <v>0.83333333333333337</v>
      </c>
      <c r="AF2143" s="36">
        <v>0.9</v>
      </c>
      <c r="AG2143" s="36">
        <v>0.93333333333333335</v>
      </c>
      <c r="AH2143" s="36">
        <v>0.9</v>
      </c>
      <c r="AI2143" s="36">
        <v>0.93333333333333335</v>
      </c>
      <c r="AJ2143" s="36">
        <v>0.9</v>
      </c>
      <c r="AK2143" s="36">
        <v>0.8</v>
      </c>
      <c r="AL2143" s="36">
        <v>0.7</v>
      </c>
      <c r="AM2143" s="36">
        <v>0.8666666666666667</v>
      </c>
      <c r="AN2143" s="36">
        <v>0.73333333333333328</v>
      </c>
      <c r="AO2143" s="36">
        <v>0.8</v>
      </c>
      <c r="AP2143" s="33" t="str">
        <f t="shared" si="34"/>
        <v>-</v>
      </c>
      <c r="AQ2143" s="55" t="str">
        <f t="shared" si="35"/>
        <v>-</v>
      </c>
      <c r="AR2143" s="56" t="str">
        <f t="shared" si="36"/>
        <v>&gt;=50%</v>
      </c>
      <c r="AT2143" s="122" t="s">
        <v>5208</v>
      </c>
    </row>
    <row r="2144" spans="1:46" ht="15.75" customHeight="1" x14ac:dyDescent="0.25">
      <c r="A2144" s="6">
        <v>35060050</v>
      </c>
      <c r="B2144" s="7" t="s">
        <v>26</v>
      </c>
      <c r="C2144" s="7" t="s">
        <v>932</v>
      </c>
      <c r="D2144" s="7" t="s">
        <v>932</v>
      </c>
      <c r="E2144" s="7" t="s">
        <v>871</v>
      </c>
      <c r="F2144" s="7">
        <v>11</v>
      </c>
      <c r="G2144" s="7">
        <v>2323</v>
      </c>
      <c r="H2144" s="7">
        <v>-73.668722220000006</v>
      </c>
      <c r="I2144" s="29">
        <v>4.7922222200000002</v>
      </c>
      <c r="J2144" s="6" t="s">
        <v>1908</v>
      </c>
      <c r="K2144" s="30">
        <v>22781</v>
      </c>
      <c r="L2144" s="30"/>
      <c r="M2144" s="7" t="s">
        <v>1911</v>
      </c>
      <c r="N2144" s="29" t="s">
        <v>1910</v>
      </c>
      <c r="O2144" s="31">
        <v>23.799999999999994</v>
      </c>
      <c r="P2144" s="31">
        <v>39.196666666666665</v>
      </c>
      <c r="Q2144" s="31">
        <v>80.734482758620686</v>
      </c>
      <c r="R2144" s="31">
        <v>132.28620689655173</v>
      </c>
      <c r="S2144" s="31">
        <v>162.29666666666668</v>
      </c>
      <c r="T2144" s="31">
        <v>158.2392857142857</v>
      </c>
      <c r="U2144" s="31">
        <v>164.29310344827587</v>
      </c>
      <c r="V2144" s="31">
        <v>120.45000000000005</v>
      </c>
      <c r="W2144" s="31">
        <v>90.564285714285703</v>
      </c>
      <c r="X2144" s="31">
        <v>91.396296296296313</v>
      </c>
      <c r="Y2144" s="31">
        <v>79.693103448275849</v>
      </c>
      <c r="Z2144" s="31">
        <v>39.259259259259252</v>
      </c>
      <c r="AA2144" s="4">
        <f t="shared" si="33"/>
        <v>1182.2093568691846</v>
      </c>
      <c r="AB2144" s="32">
        <v>341</v>
      </c>
      <c r="AC2144" s="17">
        <v>0.94722222222222219</v>
      </c>
      <c r="AD2144" s="36">
        <v>0.9</v>
      </c>
      <c r="AE2144" s="36">
        <v>1</v>
      </c>
      <c r="AF2144" s="36">
        <v>0.96666666666666667</v>
      </c>
      <c r="AG2144" s="36">
        <v>0.96666666666666667</v>
      </c>
      <c r="AH2144" s="36">
        <v>1</v>
      </c>
      <c r="AI2144" s="36">
        <v>0.93333333333333335</v>
      </c>
      <c r="AJ2144" s="36">
        <v>0.96666666666666667</v>
      </c>
      <c r="AK2144" s="36">
        <v>0.93333333333333335</v>
      </c>
      <c r="AL2144" s="36">
        <v>0.93333333333333335</v>
      </c>
      <c r="AM2144" s="36">
        <v>0.9</v>
      </c>
      <c r="AN2144" s="36">
        <v>0.96666666666666667</v>
      </c>
      <c r="AO2144" s="36">
        <v>0.9</v>
      </c>
      <c r="AP2144" s="33" t="str">
        <f t="shared" si="34"/>
        <v>&gt;=80%</v>
      </c>
      <c r="AQ2144" s="55" t="str">
        <f t="shared" si="35"/>
        <v>&gt;=75%</v>
      </c>
      <c r="AR2144" s="56" t="str">
        <f t="shared" si="36"/>
        <v>&gt;=50%</v>
      </c>
      <c r="AT2144" s="121">
        <v>0.8</v>
      </c>
    </row>
    <row r="2145" spans="1:46" ht="15.75" customHeight="1" x14ac:dyDescent="0.25">
      <c r="A2145" s="6">
        <v>35060090</v>
      </c>
      <c r="B2145" s="7" t="s">
        <v>26</v>
      </c>
      <c r="C2145" s="7" t="s">
        <v>907</v>
      </c>
      <c r="D2145" s="7" t="s">
        <v>907</v>
      </c>
      <c r="E2145" s="7" t="s">
        <v>871</v>
      </c>
      <c r="F2145" s="7">
        <v>11</v>
      </c>
      <c r="G2145" s="7">
        <v>1733</v>
      </c>
      <c r="H2145" s="7">
        <v>-73.522916670000001</v>
      </c>
      <c r="I2145" s="29">
        <v>4.69052778</v>
      </c>
      <c r="J2145" s="6" t="s">
        <v>1908</v>
      </c>
      <c r="K2145" s="30">
        <v>22751</v>
      </c>
      <c r="L2145" s="30"/>
      <c r="M2145" s="7" t="s">
        <v>1911</v>
      </c>
      <c r="N2145" s="29" t="s">
        <v>1910</v>
      </c>
      <c r="O2145" s="31">
        <v>38.03846153846154</v>
      </c>
      <c r="P2145" s="31">
        <v>76.265384615384633</v>
      </c>
      <c r="Q2145" s="31">
        <v>155.62068965517238</v>
      </c>
      <c r="R2145" s="31">
        <v>246.78275862068966</v>
      </c>
      <c r="S2145" s="31">
        <v>318.29285714285726</v>
      </c>
      <c r="T2145" s="31">
        <v>329.10769230769228</v>
      </c>
      <c r="U2145" s="31">
        <v>285.06666666666666</v>
      </c>
      <c r="V2145" s="31">
        <v>244.34583333333333</v>
      </c>
      <c r="W2145" s="31">
        <v>190.05769230769232</v>
      </c>
      <c r="X2145" s="31">
        <v>151.7217391304348</v>
      </c>
      <c r="Y2145" s="31">
        <v>112.4904761904762</v>
      </c>
      <c r="Z2145" s="31">
        <v>58.616666666666674</v>
      </c>
      <c r="AA2145" s="4">
        <f t="shared" si="33"/>
        <v>2206.4069181755281</v>
      </c>
      <c r="AB2145" s="32">
        <v>309</v>
      </c>
      <c r="AC2145" s="17">
        <v>0.85833333333333328</v>
      </c>
      <c r="AD2145" s="36">
        <v>0.8666666666666667</v>
      </c>
      <c r="AE2145" s="36">
        <v>0.8666666666666667</v>
      </c>
      <c r="AF2145" s="36">
        <v>0.96666666666666667</v>
      </c>
      <c r="AG2145" s="36">
        <v>0.96666666666666667</v>
      </c>
      <c r="AH2145" s="36">
        <v>0.93333333333333335</v>
      </c>
      <c r="AI2145" s="36">
        <v>0.8666666666666667</v>
      </c>
      <c r="AJ2145" s="36">
        <v>0.9</v>
      </c>
      <c r="AK2145" s="36">
        <v>0.8</v>
      </c>
      <c r="AL2145" s="36">
        <v>0.8666666666666667</v>
      </c>
      <c r="AM2145" s="36">
        <v>0.76666666666666672</v>
      </c>
      <c r="AN2145" s="36">
        <v>0.7</v>
      </c>
      <c r="AO2145" s="36">
        <v>0.8</v>
      </c>
      <c r="AP2145" s="33" t="str">
        <f t="shared" si="34"/>
        <v>-</v>
      </c>
      <c r="AQ2145" s="55" t="str">
        <f t="shared" si="35"/>
        <v>-</v>
      </c>
      <c r="AR2145" s="56" t="str">
        <f t="shared" si="36"/>
        <v>&gt;=50%</v>
      </c>
      <c r="AT2145" s="112" t="s">
        <v>5206</v>
      </c>
    </row>
    <row r="2146" spans="1:46" ht="15.75" customHeight="1" x14ac:dyDescent="0.25">
      <c r="A2146" s="6">
        <v>35060100</v>
      </c>
      <c r="B2146" s="7" t="s">
        <v>54</v>
      </c>
      <c r="C2146" s="7" t="s">
        <v>906</v>
      </c>
      <c r="D2146" s="7" t="s">
        <v>907</v>
      </c>
      <c r="E2146" s="7" t="s">
        <v>871</v>
      </c>
      <c r="F2146" s="7">
        <v>11</v>
      </c>
      <c r="G2146" s="7">
        <v>1650</v>
      </c>
      <c r="H2146" s="7">
        <v>-73.52069444</v>
      </c>
      <c r="I2146" s="29">
        <v>4.7126944399999999</v>
      </c>
      <c r="J2146" s="6" t="s">
        <v>1908</v>
      </c>
      <c r="K2146" s="30">
        <v>26526</v>
      </c>
      <c r="L2146" s="30"/>
      <c r="M2146" s="7" t="s">
        <v>1911</v>
      </c>
      <c r="N2146" s="29" t="s">
        <v>1910</v>
      </c>
      <c r="O2146" s="31">
        <v>41.639999999999993</v>
      </c>
      <c r="P2146" s="31">
        <v>75.493103448275889</v>
      </c>
      <c r="Q2146" s="31">
        <v>155.95185185185184</v>
      </c>
      <c r="R2146" s="31">
        <v>247.43461538461537</v>
      </c>
      <c r="S2146" s="31">
        <v>310.19600000000003</v>
      </c>
      <c r="T2146" s="31">
        <v>307.375</v>
      </c>
      <c r="U2146" s="31">
        <v>285.07307692307694</v>
      </c>
      <c r="V2146" s="31">
        <v>231.54814814814813</v>
      </c>
      <c r="W2146" s="31">
        <v>181.05000000000004</v>
      </c>
      <c r="X2146" s="31">
        <v>144.60384615384618</v>
      </c>
      <c r="Y2146" s="31">
        <v>115.27200000000002</v>
      </c>
      <c r="Z2146" s="31">
        <v>56.8888888888889</v>
      </c>
      <c r="AA2146" s="4">
        <f t="shared" si="33"/>
        <v>2152.5265307987029</v>
      </c>
      <c r="AB2146" s="32">
        <v>318</v>
      </c>
      <c r="AC2146" s="17">
        <v>0.8833333333333333</v>
      </c>
      <c r="AD2146" s="36">
        <v>1</v>
      </c>
      <c r="AE2146" s="36">
        <v>0.96666666666666667</v>
      </c>
      <c r="AF2146" s="36">
        <v>0.9</v>
      </c>
      <c r="AG2146" s="36">
        <v>0.8666666666666667</v>
      </c>
      <c r="AH2146" s="36">
        <v>0.83333333333333337</v>
      </c>
      <c r="AI2146" s="36">
        <v>0.8</v>
      </c>
      <c r="AJ2146" s="36">
        <v>0.8666666666666667</v>
      </c>
      <c r="AK2146" s="36">
        <v>0.9</v>
      </c>
      <c r="AL2146" s="36">
        <v>0.8666666666666667</v>
      </c>
      <c r="AM2146" s="36">
        <v>0.8666666666666667</v>
      </c>
      <c r="AN2146" s="36">
        <v>0.83333333333333337</v>
      </c>
      <c r="AO2146" s="36">
        <v>0.9</v>
      </c>
      <c r="AP2146" s="33" t="str">
        <f t="shared" si="34"/>
        <v>&gt;=80%</v>
      </c>
      <c r="AQ2146" s="55" t="str">
        <f t="shared" si="35"/>
        <v>&gt;=75%</v>
      </c>
      <c r="AR2146" s="56" t="str">
        <f t="shared" si="36"/>
        <v>&gt;=50%</v>
      </c>
      <c r="AT2146" s="121">
        <v>0.8</v>
      </c>
    </row>
    <row r="2147" spans="1:46" ht="15.75" customHeight="1" x14ac:dyDescent="0.25">
      <c r="A2147" s="6">
        <v>35060120</v>
      </c>
      <c r="B2147" s="7" t="s">
        <v>26</v>
      </c>
      <c r="C2147" s="7" t="s">
        <v>908</v>
      </c>
      <c r="D2147" s="7" t="s">
        <v>907</v>
      </c>
      <c r="E2147" s="7" t="s">
        <v>871</v>
      </c>
      <c r="F2147" s="7">
        <v>11</v>
      </c>
      <c r="G2147" s="7">
        <v>1791</v>
      </c>
      <c r="H2147" s="7">
        <v>-73.470555560000008</v>
      </c>
      <c r="I2147" s="29">
        <v>4.72330556</v>
      </c>
      <c r="J2147" s="6" t="s">
        <v>1908</v>
      </c>
      <c r="K2147" s="30">
        <v>26344</v>
      </c>
      <c r="L2147" s="30"/>
      <c r="M2147" s="7" t="s">
        <v>1911</v>
      </c>
      <c r="N2147" s="29" t="s">
        <v>1910</v>
      </c>
      <c r="O2147" s="31">
        <v>52.707142857142863</v>
      </c>
      <c r="P2147" s="31">
        <v>100.96206896551726</v>
      </c>
      <c r="Q2147" s="31">
        <v>215.488</v>
      </c>
      <c r="R2147" s="31">
        <v>313.17241379310337</v>
      </c>
      <c r="S2147" s="31">
        <v>407.83793103448284</v>
      </c>
      <c r="T2147" s="31">
        <v>418.06785714285712</v>
      </c>
      <c r="U2147" s="31">
        <v>393.9589285714286</v>
      </c>
      <c r="V2147" s="31">
        <v>303.41379310344831</v>
      </c>
      <c r="W2147" s="31">
        <v>241.63793103448262</v>
      </c>
      <c r="X2147" s="31">
        <v>190.53333333333339</v>
      </c>
      <c r="Y2147" s="31">
        <v>150.13214285714281</v>
      </c>
      <c r="Z2147" s="31">
        <v>89.472413793103456</v>
      </c>
      <c r="AA2147" s="4">
        <f t="shared" si="33"/>
        <v>2877.3839564860427</v>
      </c>
      <c r="AB2147" s="32">
        <v>341</v>
      </c>
      <c r="AC2147" s="17">
        <v>0.94722222222222219</v>
      </c>
      <c r="AD2147" s="36">
        <v>0.93333333333333335</v>
      </c>
      <c r="AE2147" s="36">
        <v>0.96666666666666667</v>
      </c>
      <c r="AF2147" s="36">
        <v>0.83333333333333337</v>
      </c>
      <c r="AG2147" s="36">
        <v>0.96666666666666667</v>
      </c>
      <c r="AH2147" s="36">
        <v>0.96666666666666667</v>
      </c>
      <c r="AI2147" s="36">
        <v>0.93333333333333335</v>
      </c>
      <c r="AJ2147" s="36">
        <v>0.93333333333333335</v>
      </c>
      <c r="AK2147" s="36">
        <v>0.96666666666666667</v>
      </c>
      <c r="AL2147" s="36">
        <v>0.96666666666666667</v>
      </c>
      <c r="AM2147" s="36">
        <v>1</v>
      </c>
      <c r="AN2147" s="36">
        <v>0.93333333333333335</v>
      </c>
      <c r="AO2147" s="36">
        <v>0.96666666666666667</v>
      </c>
      <c r="AP2147" s="33" t="str">
        <f t="shared" si="34"/>
        <v>&gt;=80%</v>
      </c>
      <c r="AQ2147" s="55" t="str">
        <f t="shared" si="35"/>
        <v>&gt;=75%</v>
      </c>
      <c r="AR2147" s="56" t="str">
        <f t="shared" si="36"/>
        <v>&gt;=50%</v>
      </c>
      <c r="AT2147" s="121">
        <v>0.8</v>
      </c>
    </row>
    <row r="2148" spans="1:46" ht="15.75" customHeight="1" x14ac:dyDescent="0.25">
      <c r="A2148" s="6">
        <v>35060130</v>
      </c>
      <c r="B2148" s="7" t="s">
        <v>26</v>
      </c>
      <c r="C2148" s="7" t="s">
        <v>909</v>
      </c>
      <c r="D2148" s="7" t="s">
        <v>907</v>
      </c>
      <c r="E2148" s="7" t="s">
        <v>871</v>
      </c>
      <c r="F2148" s="7">
        <v>11</v>
      </c>
      <c r="G2148" s="7">
        <v>23</v>
      </c>
      <c r="H2148" s="7">
        <v>-73.482138890000002</v>
      </c>
      <c r="I2148" s="29">
        <v>4.6751666700000003</v>
      </c>
      <c r="J2148" s="6" t="s">
        <v>1908</v>
      </c>
      <c r="K2148" s="30">
        <v>26769</v>
      </c>
      <c r="L2148" s="30"/>
      <c r="M2148" s="7" t="s">
        <v>1911</v>
      </c>
      <c r="N2148" s="29" t="s">
        <v>1910</v>
      </c>
      <c r="O2148" s="31">
        <v>66.728571428571428</v>
      </c>
      <c r="P2148" s="31">
        <v>108.71923076923078</v>
      </c>
      <c r="Q2148" s="31">
        <v>239.14814814814812</v>
      </c>
      <c r="R2148" s="31">
        <v>339.18928571428575</v>
      </c>
      <c r="S2148" s="31">
        <v>395.86296296296291</v>
      </c>
      <c r="T2148" s="31">
        <v>424.02068965517236</v>
      </c>
      <c r="U2148" s="31">
        <v>420.54827586206898</v>
      </c>
      <c r="V2148" s="31">
        <v>337.92857142857144</v>
      </c>
      <c r="W2148" s="31">
        <v>285.03103448275857</v>
      </c>
      <c r="X2148" s="31">
        <v>231.56428571428575</v>
      </c>
      <c r="Y2148" s="31">
        <v>180.51851851851848</v>
      </c>
      <c r="Z2148" s="31">
        <v>96.034615384615364</v>
      </c>
      <c r="AA2148" s="4">
        <f t="shared" si="33"/>
        <v>3125.2941900691899</v>
      </c>
      <c r="AB2148" s="32">
        <v>332</v>
      </c>
      <c r="AC2148" s="17">
        <v>0.92222222222222228</v>
      </c>
      <c r="AD2148" s="36">
        <v>0.93333333333333335</v>
      </c>
      <c r="AE2148" s="36">
        <v>0.8666666666666667</v>
      </c>
      <c r="AF2148" s="36">
        <v>0.9</v>
      </c>
      <c r="AG2148" s="36">
        <v>0.93333333333333335</v>
      </c>
      <c r="AH2148" s="36">
        <v>0.9</v>
      </c>
      <c r="AI2148" s="36">
        <v>0.96666666666666667</v>
      </c>
      <c r="AJ2148" s="36">
        <v>0.96666666666666667</v>
      </c>
      <c r="AK2148" s="36">
        <v>0.93333333333333335</v>
      </c>
      <c r="AL2148" s="36">
        <v>0.96666666666666667</v>
      </c>
      <c r="AM2148" s="36">
        <v>0.93333333333333335</v>
      </c>
      <c r="AN2148" s="36">
        <v>0.9</v>
      </c>
      <c r="AO2148" s="36">
        <v>0.8666666666666667</v>
      </c>
      <c r="AP2148" s="33" t="str">
        <f t="shared" si="34"/>
        <v>&gt;=80%</v>
      </c>
      <c r="AQ2148" s="55" t="str">
        <f t="shared" si="35"/>
        <v>&gt;=75%</v>
      </c>
      <c r="AR2148" s="56" t="str">
        <f t="shared" si="36"/>
        <v>&gt;=50%</v>
      </c>
      <c r="AT2148" s="121">
        <v>0.8</v>
      </c>
    </row>
    <row r="2149" spans="1:46" ht="15.75" customHeight="1" x14ac:dyDescent="0.25">
      <c r="A2149" s="6">
        <v>35060140</v>
      </c>
      <c r="B2149" s="7" t="s">
        <v>26</v>
      </c>
      <c r="C2149" s="7" t="s">
        <v>910</v>
      </c>
      <c r="D2149" s="7" t="s">
        <v>907</v>
      </c>
      <c r="E2149" s="7" t="s">
        <v>871</v>
      </c>
      <c r="F2149" s="7">
        <v>11</v>
      </c>
      <c r="G2149" s="7">
        <v>23</v>
      </c>
      <c r="H2149" s="7">
        <v>-73.444888890000001</v>
      </c>
      <c r="I2149" s="29">
        <v>4.7049166700000002</v>
      </c>
      <c r="J2149" s="6" t="s">
        <v>1908</v>
      </c>
      <c r="K2149" s="30">
        <v>26344</v>
      </c>
      <c r="L2149" s="30"/>
      <c r="M2149" s="7" t="s">
        <v>1911</v>
      </c>
      <c r="N2149" s="29" t="s">
        <v>1910</v>
      </c>
      <c r="O2149" s="31">
        <v>86.496153846153831</v>
      </c>
      <c r="P2149" s="31">
        <v>140.78214285714287</v>
      </c>
      <c r="Q2149" s="31">
        <v>288.20333333333332</v>
      </c>
      <c r="R2149" s="31">
        <v>451.92500000000001</v>
      </c>
      <c r="S2149" s="31">
        <v>578.23333333333335</v>
      </c>
      <c r="T2149" s="31">
        <v>582.46000000000015</v>
      </c>
      <c r="U2149" s="31">
        <v>548.07857142857142</v>
      </c>
      <c r="V2149" s="31">
        <v>430.34137931034491</v>
      </c>
      <c r="W2149" s="31">
        <v>384.04666666666674</v>
      </c>
      <c r="X2149" s="31">
        <v>286.16206896551728</v>
      </c>
      <c r="Y2149" s="31">
        <v>221.94827586206895</v>
      </c>
      <c r="Z2149" s="31">
        <v>113.48400000000001</v>
      </c>
      <c r="AA2149" s="4">
        <f t="shared" si="33"/>
        <v>4112.1609256031334</v>
      </c>
      <c r="AB2149" s="32">
        <v>342</v>
      </c>
      <c r="AC2149" s="17">
        <v>0.95</v>
      </c>
      <c r="AD2149" s="36">
        <v>0.8666666666666667</v>
      </c>
      <c r="AE2149" s="36">
        <v>0.93333333333333335</v>
      </c>
      <c r="AF2149" s="36">
        <v>1</v>
      </c>
      <c r="AG2149" s="36">
        <v>0.93333333333333335</v>
      </c>
      <c r="AH2149" s="36">
        <v>1</v>
      </c>
      <c r="AI2149" s="36">
        <v>1</v>
      </c>
      <c r="AJ2149" s="36">
        <v>0.93333333333333335</v>
      </c>
      <c r="AK2149" s="36">
        <v>0.96666666666666667</v>
      </c>
      <c r="AL2149" s="36">
        <v>1</v>
      </c>
      <c r="AM2149" s="36">
        <v>0.96666666666666667</v>
      </c>
      <c r="AN2149" s="36">
        <v>0.96666666666666667</v>
      </c>
      <c r="AO2149" s="36">
        <v>0.83333333333333337</v>
      </c>
      <c r="AP2149" s="33" t="str">
        <f t="shared" si="34"/>
        <v>&gt;=80%</v>
      </c>
      <c r="AQ2149" s="55" t="str">
        <f t="shared" si="35"/>
        <v>&gt;=75%</v>
      </c>
      <c r="AR2149" s="56" t="str">
        <f t="shared" si="36"/>
        <v>&gt;=50%</v>
      </c>
      <c r="AT2149" s="121">
        <v>0.8</v>
      </c>
    </row>
    <row r="2150" spans="1:46" ht="15.75" customHeight="1" x14ac:dyDescent="0.25">
      <c r="A2150" s="6">
        <v>35060150</v>
      </c>
      <c r="B2150" s="7" t="s">
        <v>26</v>
      </c>
      <c r="C2150" s="7" t="s">
        <v>933</v>
      </c>
      <c r="D2150" s="7" t="s">
        <v>932</v>
      </c>
      <c r="E2150" s="7" t="s">
        <v>871</v>
      </c>
      <c r="F2150" s="7">
        <v>11</v>
      </c>
      <c r="G2150" s="7">
        <v>2878</v>
      </c>
      <c r="H2150" s="7">
        <v>-73.665277779999997</v>
      </c>
      <c r="I2150" s="29">
        <v>4.7048611099999995</v>
      </c>
      <c r="J2150" s="6" t="s">
        <v>1908</v>
      </c>
      <c r="K2150" s="30">
        <v>26344</v>
      </c>
      <c r="L2150" s="30"/>
      <c r="M2150" s="7" t="s">
        <v>1911</v>
      </c>
      <c r="N2150" s="29" t="s">
        <v>1910</v>
      </c>
      <c r="O2150" s="31">
        <v>105.54799999999999</v>
      </c>
      <c r="P2150" s="31">
        <v>114.24615384615385</v>
      </c>
      <c r="Q2150" s="31">
        <v>231.51724137931035</v>
      </c>
      <c r="R2150" s="31">
        <v>366.03703703703701</v>
      </c>
      <c r="S2150" s="31">
        <v>440.21923076923071</v>
      </c>
      <c r="T2150" s="31">
        <v>489.78928571428571</v>
      </c>
      <c r="U2150" s="31">
        <v>448.82692307692315</v>
      </c>
      <c r="V2150" s="31">
        <v>328.84230769230766</v>
      </c>
      <c r="W2150" s="31">
        <v>226.38750000000002</v>
      </c>
      <c r="X2150" s="31">
        <v>300.28888888888895</v>
      </c>
      <c r="Y2150" s="31">
        <v>245.86666666666667</v>
      </c>
      <c r="Z2150" s="31">
        <v>122.99259259259257</v>
      </c>
      <c r="AA2150" s="4">
        <f t="shared" si="33"/>
        <v>3420.5618276633968</v>
      </c>
      <c r="AB2150" s="32">
        <v>318</v>
      </c>
      <c r="AC2150" s="17">
        <v>0.8833333333333333</v>
      </c>
      <c r="AD2150" s="36">
        <v>0.83333333333333337</v>
      </c>
      <c r="AE2150" s="36">
        <v>0.8666666666666667</v>
      </c>
      <c r="AF2150" s="36">
        <v>0.96666666666666667</v>
      </c>
      <c r="AG2150" s="36">
        <v>0.9</v>
      </c>
      <c r="AH2150" s="36">
        <v>0.8666666666666667</v>
      </c>
      <c r="AI2150" s="36">
        <v>0.93333333333333335</v>
      </c>
      <c r="AJ2150" s="36">
        <v>0.8666666666666667</v>
      </c>
      <c r="AK2150" s="36">
        <v>0.8666666666666667</v>
      </c>
      <c r="AL2150" s="36">
        <v>0.8</v>
      </c>
      <c r="AM2150" s="36">
        <v>0.9</v>
      </c>
      <c r="AN2150" s="36">
        <v>0.9</v>
      </c>
      <c r="AO2150" s="36">
        <v>0.9</v>
      </c>
      <c r="AP2150" s="33" t="str">
        <f t="shared" si="34"/>
        <v>&gt;=80%</v>
      </c>
      <c r="AQ2150" s="55" t="str">
        <f t="shared" si="35"/>
        <v>&gt;=75%</v>
      </c>
      <c r="AR2150" s="56" t="str">
        <f t="shared" si="36"/>
        <v>&gt;=50%</v>
      </c>
      <c r="AT2150" s="121">
        <v>0.8</v>
      </c>
    </row>
    <row r="2151" spans="1:46" ht="15.75" customHeight="1" x14ac:dyDescent="0.25">
      <c r="A2151" s="6">
        <v>35060160</v>
      </c>
      <c r="B2151" s="7" t="s">
        <v>26</v>
      </c>
      <c r="C2151" s="7" t="s">
        <v>923</v>
      </c>
      <c r="D2151" s="7" t="s">
        <v>922</v>
      </c>
      <c r="E2151" s="7" t="s">
        <v>871</v>
      </c>
      <c r="F2151" s="7">
        <v>11</v>
      </c>
      <c r="G2151" s="7">
        <v>2802</v>
      </c>
      <c r="H2151" s="7">
        <v>-73.769277779999996</v>
      </c>
      <c r="I2151" s="29">
        <v>4.8288055600000002</v>
      </c>
      <c r="J2151" s="6" t="s">
        <v>1908</v>
      </c>
      <c r="K2151" s="30">
        <v>26526</v>
      </c>
      <c r="L2151" s="30"/>
      <c r="M2151" s="7" t="s">
        <v>1911</v>
      </c>
      <c r="N2151" s="29" t="s">
        <v>1910</v>
      </c>
      <c r="O2151" s="31">
        <v>39.38214285714286</v>
      </c>
      <c r="P2151" s="31">
        <v>64.38333333333334</v>
      </c>
      <c r="Q2151" s="31">
        <v>107.39642857142857</v>
      </c>
      <c r="R2151" s="31">
        <v>176.6172413793104</v>
      </c>
      <c r="S2151" s="31">
        <v>221.6827586206897</v>
      </c>
      <c r="T2151" s="31">
        <v>245.26296296296294</v>
      </c>
      <c r="U2151" s="31">
        <v>245.0555555555556</v>
      </c>
      <c r="V2151" s="31">
        <v>170.46538461538464</v>
      </c>
      <c r="W2151" s="31">
        <v>111.42592592592594</v>
      </c>
      <c r="X2151" s="31">
        <v>126.25517241379312</v>
      </c>
      <c r="Y2151" s="31">
        <v>114.07333333333332</v>
      </c>
      <c r="Z2151" s="31">
        <v>62.935714285714276</v>
      </c>
      <c r="AA2151" s="4">
        <f t="shared" si="33"/>
        <v>1684.9359538545748</v>
      </c>
      <c r="AB2151" s="32">
        <v>338</v>
      </c>
      <c r="AC2151" s="17">
        <v>0.93888888888888888</v>
      </c>
      <c r="AD2151" s="36">
        <v>0.93333333333333335</v>
      </c>
      <c r="AE2151" s="36">
        <v>1</v>
      </c>
      <c r="AF2151" s="36">
        <v>0.93333333333333335</v>
      </c>
      <c r="AG2151" s="36">
        <v>0.96666666666666667</v>
      </c>
      <c r="AH2151" s="36">
        <v>0.96666666666666667</v>
      </c>
      <c r="AI2151" s="36">
        <v>0.9</v>
      </c>
      <c r="AJ2151" s="36">
        <v>0.9</v>
      </c>
      <c r="AK2151" s="36">
        <v>0.8666666666666667</v>
      </c>
      <c r="AL2151" s="36">
        <v>0.9</v>
      </c>
      <c r="AM2151" s="36">
        <v>0.96666666666666667</v>
      </c>
      <c r="AN2151" s="36">
        <v>1</v>
      </c>
      <c r="AO2151" s="36">
        <v>0.93333333333333335</v>
      </c>
      <c r="AP2151" s="33" t="str">
        <f t="shared" si="34"/>
        <v>&gt;=80%</v>
      </c>
      <c r="AQ2151" s="55" t="str">
        <f t="shared" si="35"/>
        <v>&gt;=75%</v>
      </c>
      <c r="AR2151" s="56" t="str">
        <f t="shared" si="36"/>
        <v>&gt;=50%</v>
      </c>
      <c r="AT2151" s="121">
        <v>0.8</v>
      </c>
    </row>
    <row r="2152" spans="1:46" ht="15.75" customHeight="1" x14ac:dyDescent="0.25">
      <c r="A2152" s="6">
        <v>35060170</v>
      </c>
      <c r="B2152" s="7" t="s">
        <v>26</v>
      </c>
      <c r="C2152" s="7" t="s">
        <v>914</v>
      </c>
      <c r="D2152" s="7" t="s">
        <v>913</v>
      </c>
      <c r="E2152" s="7" t="s">
        <v>871</v>
      </c>
      <c r="F2152" s="7">
        <v>11</v>
      </c>
      <c r="G2152" s="7">
        <v>2502</v>
      </c>
      <c r="H2152" s="7">
        <v>-73.600361110000009</v>
      </c>
      <c r="I2152" s="29">
        <v>4.88569444</v>
      </c>
      <c r="J2152" s="6" t="s">
        <v>1908</v>
      </c>
      <c r="K2152" s="30">
        <v>26344</v>
      </c>
      <c r="L2152" s="30"/>
      <c r="M2152" s="7" t="s">
        <v>1911</v>
      </c>
      <c r="N2152" s="29" t="s">
        <v>1910</v>
      </c>
      <c r="O2152" s="31">
        <v>43.910344827586201</v>
      </c>
      <c r="P2152" s="31">
        <v>56.578571428571422</v>
      </c>
      <c r="Q2152" s="31">
        <v>117.41200000000001</v>
      </c>
      <c r="R2152" s="31">
        <v>162.94230769230768</v>
      </c>
      <c r="S2152" s="31">
        <v>234.47857142857137</v>
      </c>
      <c r="T2152" s="31">
        <v>216.14444444444447</v>
      </c>
      <c r="U2152" s="31">
        <v>192.63571428571433</v>
      </c>
      <c r="V2152" s="31">
        <v>147.76428571428571</v>
      </c>
      <c r="W2152" s="31">
        <v>101.23703703703703</v>
      </c>
      <c r="X2152" s="31">
        <v>145.04999999999998</v>
      </c>
      <c r="Y2152" s="31">
        <v>158.67931034482757</v>
      </c>
      <c r="Z2152" s="31">
        <v>68.546666666666667</v>
      </c>
      <c r="AA2152" s="4">
        <f t="shared" si="33"/>
        <v>1645.3792538700125</v>
      </c>
      <c r="AB2152" s="32">
        <v>329</v>
      </c>
      <c r="AC2152" s="17">
        <v>0.91388888888888886</v>
      </c>
      <c r="AD2152" s="36">
        <v>0.96666666666666667</v>
      </c>
      <c r="AE2152" s="36">
        <v>0.93333333333333335</v>
      </c>
      <c r="AF2152" s="36">
        <v>0.83333333333333337</v>
      </c>
      <c r="AG2152" s="36">
        <v>0.8666666666666667</v>
      </c>
      <c r="AH2152" s="36">
        <v>0.93333333333333335</v>
      </c>
      <c r="AI2152" s="36">
        <v>0.9</v>
      </c>
      <c r="AJ2152" s="36">
        <v>0.93333333333333335</v>
      </c>
      <c r="AK2152" s="36">
        <v>0.93333333333333335</v>
      </c>
      <c r="AL2152" s="36">
        <v>0.9</v>
      </c>
      <c r="AM2152" s="36">
        <v>0.8</v>
      </c>
      <c r="AN2152" s="36">
        <v>0.96666666666666667</v>
      </c>
      <c r="AO2152" s="36">
        <v>1</v>
      </c>
      <c r="AP2152" s="33" t="str">
        <f t="shared" si="34"/>
        <v>&gt;=80%</v>
      </c>
      <c r="AQ2152" s="55" t="str">
        <f t="shared" si="35"/>
        <v>&gt;=75%</v>
      </c>
      <c r="AR2152" s="56" t="str">
        <f t="shared" si="36"/>
        <v>&gt;=50%</v>
      </c>
      <c r="AT2152" s="121">
        <v>0.8</v>
      </c>
    </row>
    <row r="2153" spans="1:46" ht="15.75" customHeight="1" x14ac:dyDescent="0.25">
      <c r="A2153" s="6">
        <v>35060180</v>
      </c>
      <c r="B2153" s="7" t="s">
        <v>26</v>
      </c>
      <c r="C2153" s="7" t="s">
        <v>991</v>
      </c>
      <c r="D2153" s="7" t="s">
        <v>991</v>
      </c>
      <c r="E2153" s="7" t="s">
        <v>871</v>
      </c>
      <c r="F2153" s="7">
        <v>11</v>
      </c>
      <c r="G2153" s="7">
        <v>1929</v>
      </c>
      <c r="H2153" s="7">
        <v>-73.528583329999989</v>
      </c>
      <c r="I2153" s="29">
        <v>4.7523888899999998</v>
      </c>
      <c r="J2153" s="6" t="s">
        <v>1908</v>
      </c>
      <c r="K2153" s="30">
        <v>21777</v>
      </c>
      <c r="L2153" s="30"/>
      <c r="M2153" s="7" t="s">
        <v>1911</v>
      </c>
      <c r="N2153" s="29" t="s">
        <v>1910</v>
      </c>
      <c r="O2153" s="31">
        <v>37.286666666666669</v>
      </c>
      <c r="P2153" s="31">
        <v>73.566666666666677</v>
      </c>
      <c r="Q2153" s="31">
        <v>139.84482758620692</v>
      </c>
      <c r="R2153" s="31">
        <v>216.05714285714285</v>
      </c>
      <c r="S2153" s="31">
        <v>288.36</v>
      </c>
      <c r="T2153" s="31">
        <v>287.07241379310346</v>
      </c>
      <c r="U2153" s="31">
        <v>257.8533333333333</v>
      </c>
      <c r="V2153" s="31">
        <v>211.53214285714287</v>
      </c>
      <c r="W2153" s="31">
        <v>146.58214285714283</v>
      </c>
      <c r="X2153" s="31">
        <v>141.71071428571432</v>
      </c>
      <c r="Y2153" s="31">
        <v>114.32592592592593</v>
      </c>
      <c r="Z2153" s="31">
        <v>57.400000000000013</v>
      </c>
      <c r="AA2153" s="4">
        <f t="shared" si="33"/>
        <v>1971.591976829046</v>
      </c>
      <c r="AB2153" s="32">
        <v>346</v>
      </c>
      <c r="AC2153" s="17">
        <v>0.96111111111111114</v>
      </c>
      <c r="AD2153" s="36">
        <v>1</v>
      </c>
      <c r="AE2153" s="36">
        <v>1</v>
      </c>
      <c r="AF2153" s="36">
        <v>0.96666666666666667</v>
      </c>
      <c r="AG2153" s="36">
        <v>0.93333333333333335</v>
      </c>
      <c r="AH2153" s="36">
        <v>1</v>
      </c>
      <c r="AI2153" s="36">
        <v>0.96666666666666667</v>
      </c>
      <c r="AJ2153" s="36">
        <v>1</v>
      </c>
      <c r="AK2153" s="36">
        <v>0.93333333333333335</v>
      </c>
      <c r="AL2153" s="36">
        <v>0.93333333333333335</v>
      </c>
      <c r="AM2153" s="36">
        <v>0.93333333333333335</v>
      </c>
      <c r="AN2153" s="36">
        <v>0.9</v>
      </c>
      <c r="AO2153" s="36">
        <v>0.96666666666666667</v>
      </c>
      <c r="AP2153" s="33" t="str">
        <f t="shared" si="34"/>
        <v>&gt;=80%</v>
      </c>
      <c r="AQ2153" s="55" t="str">
        <f t="shared" si="35"/>
        <v>&gt;=75%</v>
      </c>
      <c r="AR2153" s="56" t="str">
        <f t="shared" si="36"/>
        <v>&gt;=50%</v>
      </c>
      <c r="AT2153" s="121">
        <v>0.8</v>
      </c>
    </row>
    <row r="2154" spans="1:46" ht="15.75" customHeight="1" x14ac:dyDescent="0.25">
      <c r="A2154" s="6">
        <v>35060200</v>
      </c>
      <c r="B2154" s="7" t="s">
        <v>26</v>
      </c>
      <c r="C2154" s="7" t="s">
        <v>921</v>
      </c>
      <c r="D2154" s="7" t="s">
        <v>922</v>
      </c>
      <c r="E2154" s="7" t="s">
        <v>871</v>
      </c>
      <c r="F2154" s="7">
        <v>11</v>
      </c>
      <c r="G2154" s="7">
        <v>2963</v>
      </c>
      <c r="H2154" s="7">
        <v>-73.745388890000001</v>
      </c>
      <c r="I2154" s="29">
        <v>4.8579722199999997</v>
      </c>
      <c r="J2154" s="6" t="s">
        <v>1908</v>
      </c>
      <c r="K2154" s="30">
        <v>26404</v>
      </c>
      <c r="L2154" s="30"/>
      <c r="M2154" s="7" t="s">
        <v>1911</v>
      </c>
      <c r="N2154" s="29" t="s">
        <v>1910</v>
      </c>
      <c r="O2154" s="31">
        <v>45.683333333333323</v>
      </c>
      <c r="P2154" s="31">
        <v>62.516666666666666</v>
      </c>
      <c r="Q2154" s="31">
        <v>115.14</v>
      </c>
      <c r="R2154" s="31">
        <v>173.42666666666665</v>
      </c>
      <c r="S2154" s="31">
        <v>234.61333333333334</v>
      </c>
      <c r="T2154" s="31">
        <v>269.26333333333326</v>
      </c>
      <c r="U2154" s="31">
        <v>263.66551724137929</v>
      </c>
      <c r="V2154" s="31">
        <v>178.10689655172416</v>
      </c>
      <c r="W2154" s="31">
        <v>122.19999999999997</v>
      </c>
      <c r="X2154" s="31">
        <v>135.76551724137929</v>
      </c>
      <c r="Y2154" s="31">
        <v>121.49333333333333</v>
      </c>
      <c r="Z2154" s="31">
        <v>71.930000000000007</v>
      </c>
      <c r="AA2154" s="4">
        <f t="shared" si="33"/>
        <v>1793.8045977011493</v>
      </c>
      <c r="AB2154" s="32">
        <v>357</v>
      </c>
      <c r="AC2154" s="17">
        <v>0.9916666666666667</v>
      </c>
      <c r="AD2154" s="36">
        <v>1</v>
      </c>
      <c r="AE2154" s="36">
        <v>1</v>
      </c>
      <c r="AF2154" s="36">
        <v>1</v>
      </c>
      <c r="AG2154" s="36">
        <v>1</v>
      </c>
      <c r="AH2154" s="36">
        <v>1</v>
      </c>
      <c r="AI2154" s="36">
        <v>1</v>
      </c>
      <c r="AJ2154" s="36">
        <v>0.96666666666666667</v>
      </c>
      <c r="AK2154" s="36">
        <v>0.96666666666666667</v>
      </c>
      <c r="AL2154" s="36">
        <v>1</v>
      </c>
      <c r="AM2154" s="36">
        <v>0.96666666666666667</v>
      </c>
      <c r="AN2154" s="36">
        <v>1</v>
      </c>
      <c r="AO2154" s="36">
        <v>1</v>
      </c>
      <c r="AP2154" s="33" t="str">
        <f t="shared" si="34"/>
        <v>&gt;=80%</v>
      </c>
      <c r="AQ2154" s="55" t="str">
        <f t="shared" si="35"/>
        <v>&gt;=75%</v>
      </c>
      <c r="AR2154" s="56" t="str">
        <f t="shared" si="36"/>
        <v>&gt;=50%</v>
      </c>
      <c r="AT2154" s="121">
        <v>0.8</v>
      </c>
    </row>
    <row r="2155" spans="1:46" ht="15.75" customHeight="1" x14ac:dyDescent="0.25">
      <c r="A2155" s="6">
        <v>35060210</v>
      </c>
      <c r="B2155" s="7" t="s">
        <v>26</v>
      </c>
      <c r="C2155" s="7" t="s">
        <v>931</v>
      </c>
      <c r="D2155" s="7" t="s">
        <v>932</v>
      </c>
      <c r="E2155" s="7" t="s">
        <v>871</v>
      </c>
      <c r="F2155" s="7">
        <v>11</v>
      </c>
      <c r="G2155" s="7">
        <v>2100</v>
      </c>
      <c r="H2155" s="7">
        <v>-73.641444440000001</v>
      </c>
      <c r="I2155" s="29">
        <v>4.6502499999999998</v>
      </c>
      <c r="J2155" s="6" t="s">
        <v>1908</v>
      </c>
      <c r="K2155" s="30">
        <v>26344</v>
      </c>
      <c r="L2155" s="30"/>
      <c r="M2155" s="7" t="s">
        <v>1911</v>
      </c>
      <c r="N2155" s="29" t="s">
        <v>1910</v>
      </c>
      <c r="O2155" s="31">
        <v>37.971428571428568</v>
      </c>
      <c r="P2155" s="31">
        <v>57.751724137931028</v>
      </c>
      <c r="Q2155" s="31">
        <v>136.31034482758622</v>
      </c>
      <c r="R2155" s="31">
        <v>207.66551724137932</v>
      </c>
      <c r="S2155" s="31">
        <v>258.24</v>
      </c>
      <c r="T2155" s="31">
        <v>272.60689655172416</v>
      </c>
      <c r="U2155" s="31">
        <v>249.59666666666672</v>
      </c>
      <c r="V2155" s="31">
        <v>179.68620689655174</v>
      </c>
      <c r="W2155" s="31">
        <v>136.39259259259259</v>
      </c>
      <c r="X2155" s="31">
        <v>148.49642857142859</v>
      </c>
      <c r="Y2155" s="31">
        <v>118.62592592592594</v>
      </c>
      <c r="Z2155" s="31">
        <v>53.893103448275845</v>
      </c>
      <c r="AA2155" s="4">
        <f t="shared" si="33"/>
        <v>1857.2368354314908</v>
      </c>
      <c r="AB2155" s="32">
        <v>344</v>
      </c>
      <c r="AC2155" s="17">
        <v>0.9555555555555556</v>
      </c>
      <c r="AD2155" s="36">
        <v>0.93333333333333335</v>
      </c>
      <c r="AE2155" s="36">
        <v>0.96666666666666667</v>
      </c>
      <c r="AF2155" s="36">
        <v>0.96666666666666667</v>
      </c>
      <c r="AG2155" s="36">
        <v>0.96666666666666667</v>
      </c>
      <c r="AH2155" s="36">
        <v>1</v>
      </c>
      <c r="AI2155" s="36">
        <v>0.96666666666666667</v>
      </c>
      <c r="AJ2155" s="36">
        <v>1</v>
      </c>
      <c r="AK2155" s="36">
        <v>0.96666666666666667</v>
      </c>
      <c r="AL2155" s="36">
        <v>0.9</v>
      </c>
      <c r="AM2155" s="36">
        <v>0.93333333333333335</v>
      </c>
      <c r="AN2155" s="36">
        <v>0.9</v>
      </c>
      <c r="AO2155" s="36">
        <v>0.96666666666666667</v>
      </c>
      <c r="AP2155" s="33" t="str">
        <f t="shared" si="34"/>
        <v>&gt;=80%</v>
      </c>
      <c r="AQ2155" s="55" t="str">
        <f t="shared" si="35"/>
        <v>&gt;=75%</v>
      </c>
      <c r="AR2155" s="56" t="str">
        <f t="shared" si="36"/>
        <v>&gt;=50%</v>
      </c>
      <c r="AT2155" s="121">
        <v>0.8</v>
      </c>
    </row>
    <row r="2156" spans="1:46" ht="15.75" customHeight="1" x14ac:dyDescent="0.25">
      <c r="A2156" s="6">
        <v>35060220</v>
      </c>
      <c r="B2156" s="7" t="s">
        <v>26</v>
      </c>
      <c r="C2156" s="7" t="s">
        <v>732</v>
      </c>
      <c r="D2156" s="7" t="s">
        <v>991</v>
      </c>
      <c r="E2156" s="7" t="s">
        <v>871</v>
      </c>
      <c r="F2156" s="7">
        <v>11</v>
      </c>
      <c r="G2156" s="7">
        <v>1845</v>
      </c>
      <c r="H2156" s="7">
        <v>-73.419777780000004</v>
      </c>
      <c r="I2156" s="29">
        <v>4.8156944399999997</v>
      </c>
      <c r="J2156" s="6" t="s">
        <v>1908</v>
      </c>
      <c r="K2156" s="30">
        <v>23635</v>
      </c>
      <c r="L2156" s="30"/>
      <c r="M2156" s="7" t="s">
        <v>1911</v>
      </c>
      <c r="N2156" s="29" t="s">
        <v>1910</v>
      </c>
      <c r="O2156" s="31">
        <v>45.006666666666653</v>
      </c>
      <c r="P2156" s="31">
        <v>74.593103448275855</v>
      </c>
      <c r="Q2156" s="31">
        <v>155.68148148148146</v>
      </c>
      <c r="R2156" s="31">
        <v>265.22962962962964</v>
      </c>
      <c r="S2156" s="31">
        <v>359.03846153846155</v>
      </c>
      <c r="T2156" s="31">
        <v>381.5</v>
      </c>
      <c r="U2156" s="31">
        <v>360.78620689655168</v>
      </c>
      <c r="V2156" s="31">
        <v>286.58666666666664</v>
      </c>
      <c r="W2156" s="31">
        <v>221.94666666666666</v>
      </c>
      <c r="X2156" s="31">
        <v>188.64482758620693</v>
      </c>
      <c r="Y2156" s="31">
        <v>148.46551724137927</v>
      </c>
      <c r="Z2156" s="31">
        <v>77.026666666666671</v>
      </c>
      <c r="AA2156" s="4">
        <f t="shared" si="33"/>
        <v>2564.5058944886528</v>
      </c>
      <c r="AB2156" s="32">
        <v>343</v>
      </c>
      <c r="AC2156" s="17">
        <v>0.95277777777777772</v>
      </c>
      <c r="AD2156" s="36">
        <v>1</v>
      </c>
      <c r="AE2156" s="36">
        <v>0.96666666666666667</v>
      </c>
      <c r="AF2156" s="36">
        <v>0.9</v>
      </c>
      <c r="AG2156" s="36">
        <v>0.9</v>
      </c>
      <c r="AH2156" s="36">
        <v>0.8666666666666667</v>
      </c>
      <c r="AI2156" s="36">
        <v>0.9</v>
      </c>
      <c r="AJ2156" s="36">
        <v>0.96666666666666667</v>
      </c>
      <c r="AK2156" s="36">
        <v>1</v>
      </c>
      <c r="AL2156" s="36">
        <v>1</v>
      </c>
      <c r="AM2156" s="36">
        <v>0.96666666666666667</v>
      </c>
      <c r="AN2156" s="36">
        <v>0.96666666666666667</v>
      </c>
      <c r="AO2156" s="36">
        <v>1</v>
      </c>
      <c r="AP2156" s="33" t="str">
        <f t="shared" si="34"/>
        <v>&gt;=80%</v>
      </c>
      <c r="AQ2156" s="55" t="str">
        <f t="shared" si="35"/>
        <v>&gt;=75%</v>
      </c>
      <c r="AR2156" s="56" t="str">
        <f t="shared" si="36"/>
        <v>&gt;=50%</v>
      </c>
      <c r="AT2156" s="121">
        <v>0.8</v>
      </c>
    </row>
    <row r="2157" spans="1:46" ht="15.75" customHeight="1" x14ac:dyDescent="0.25">
      <c r="A2157" s="6">
        <v>35060230</v>
      </c>
      <c r="B2157" s="7" t="s">
        <v>26</v>
      </c>
      <c r="C2157" s="7" t="s">
        <v>994</v>
      </c>
      <c r="D2157" s="7" t="s">
        <v>991</v>
      </c>
      <c r="E2157" s="7" t="s">
        <v>871</v>
      </c>
      <c r="F2157" s="7">
        <v>11</v>
      </c>
      <c r="G2157" s="7">
        <v>1943</v>
      </c>
      <c r="H2157" s="7">
        <v>-73.489055560000011</v>
      </c>
      <c r="I2157" s="29">
        <v>4.7814166699999996</v>
      </c>
      <c r="J2157" s="6" t="s">
        <v>1908</v>
      </c>
      <c r="K2157" s="30">
        <v>26344</v>
      </c>
      <c r="L2157" s="30"/>
      <c r="M2157" s="7" t="s">
        <v>1911</v>
      </c>
      <c r="N2157" s="29" t="s">
        <v>1910</v>
      </c>
      <c r="O2157" s="31">
        <v>37.653333333333329</v>
      </c>
      <c r="P2157" s="31">
        <v>72.2</v>
      </c>
      <c r="Q2157" s="31">
        <v>142.18076923076927</v>
      </c>
      <c r="R2157" s="31">
        <v>226.85357142857148</v>
      </c>
      <c r="S2157" s="31">
        <v>291.21428571428567</v>
      </c>
      <c r="T2157" s="31">
        <v>312.56428571428569</v>
      </c>
      <c r="U2157" s="31">
        <v>305.70689655172413</v>
      </c>
      <c r="V2157" s="31">
        <v>227.56071428571431</v>
      </c>
      <c r="W2157" s="31">
        <v>170.40000000000003</v>
      </c>
      <c r="X2157" s="31">
        <v>141.23571428571429</v>
      </c>
      <c r="Y2157" s="31">
        <v>119.50689655172415</v>
      </c>
      <c r="Z2157" s="31">
        <v>53.14</v>
      </c>
      <c r="AA2157" s="4">
        <f t="shared" si="33"/>
        <v>2100.2164670961224</v>
      </c>
      <c r="AB2157" s="32">
        <v>340</v>
      </c>
      <c r="AC2157" s="17">
        <v>0.94444444444444442</v>
      </c>
      <c r="AD2157" s="36">
        <v>1</v>
      </c>
      <c r="AE2157" s="36">
        <v>0.96666666666666667</v>
      </c>
      <c r="AF2157" s="36">
        <v>0.8666666666666667</v>
      </c>
      <c r="AG2157" s="36">
        <v>0.93333333333333335</v>
      </c>
      <c r="AH2157" s="36">
        <v>0.93333333333333335</v>
      </c>
      <c r="AI2157" s="36">
        <v>0.93333333333333335</v>
      </c>
      <c r="AJ2157" s="36">
        <v>0.96666666666666667</v>
      </c>
      <c r="AK2157" s="36">
        <v>0.93333333333333335</v>
      </c>
      <c r="AL2157" s="36">
        <v>0.9</v>
      </c>
      <c r="AM2157" s="36">
        <v>0.93333333333333335</v>
      </c>
      <c r="AN2157" s="36">
        <v>0.96666666666666667</v>
      </c>
      <c r="AO2157" s="36">
        <v>1</v>
      </c>
      <c r="AP2157" s="33" t="str">
        <f t="shared" si="34"/>
        <v>&gt;=80%</v>
      </c>
      <c r="AQ2157" s="55" t="str">
        <f t="shared" si="35"/>
        <v>&gt;=75%</v>
      </c>
      <c r="AR2157" s="56" t="str">
        <f t="shared" si="36"/>
        <v>&gt;=50%</v>
      </c>
      <c r="AT2157" s="121">
        <v>0.8</v>
      </c>
    </row>
    <row r="2158" spans="1:46" ht="15.75" customHeight="1" x14ac:dyDescent="0.25">
      <c r="A2158" s="6">
        <v>35060240</v>
      </c>
      <c r="B2158" s="7" t="s">
        <v>26</v>
      </c>
      <c r="C2158" s="7" t="s">
        <v>2770</v>
      </c>
      <c r="D2158" s="7" t="s">
        <v>2770</v>
      </c>
      <c r="E2158" s="7" t="s">
        <v>871</v>
      </c>
      <c r="F2158" s="7">
        <v>11</v>
      </c>
      <c r="G2158" s="7">
        <v>2210</v>
      </c>
      <c r="H2158" s="7">
        <v>-73.60991666999999</v>
      </c>
      <c r="I2158" s="29">
        <v>4.7642777799999996</v>
      </c>
      <c r="J2158" s="6" t="s">
        <v>1908</v>
      </c>
      <c r="K2158" s="30">
        <v>26526</v>
      </c>
      <c r="L2158" s="30"/>
      <c r="M2158" s="7" t="s">
        <v>1911</v>
      </c>
      <c r="N2158" s="29" t="s">
        <v>1910</v>
      </c>
      <c r="O2158" s="31">
        <v>29.986363636363638</v>
      </c>
      <c r="P2158" s="31">
        <v>45.44</v>
      </c>
      <c r="Q2158" s="31">
        <v>84.28400000000002</v>
      </c>
      <c r="R2158" s="31">
        <v>132.88846153846151</v>
      </c>
      <c r="S2158" s="31">
        <v>161.50714285714284</v>
      </c>
      <c r="T2158" s="31">
        <v>186.15862068965518</v>
      </c>
      <c r="U2158" s="31">
        <v>187.53214285714287</v>
      </c>
      <c r="V2158" s="31">
        <v>144.32692307692309</v>
      </c>
      <c r="W2158" s="31">
        <v>97.392307692307682</v>
      </c>
      <c r="X2158" s="31">
        <v>93.132000000000005</v>
      </c>
      <c r="Y2158" s="31">
        <v>88.454166666666666</v>
      </c>
      <c r="Z2158" s="31">
        <v>39.204545454545467</v>
      </c>
      <c r="AA2158" s="4">
        <f t="shared" si="33"/>
        <v>1290.3066744692092</v>
      </c>
      <c r="AB2158" s="32">
        <v>306</v>
      </c>
      <c r="AC2158" s="17">
        <v>0.85</v>
      </c>
      <c r="AD2158" s="36">
        <v>0.73333333333333328</v>
      </c>
      <c r="AE2158" s="36">
        <v>0.83333333333333337</v>
      </c>
      <c r="AF2158" s="36">
        <v>0.83333333333333337</v>
      </c>
      <c r="AG2158" s="36">
        <v>0.8666666666666667</v>
      </c>
      <c r="AH2158" s="36">
        <v>0.93333333333333335</v>
      </c>
      <c r="AI2158" s="36">
        <v>0.96666666666666667</v>
      </c>
      <c r="AJ2158" s="36">
        <v>0.93333333333333335</v>
      </c>
      <c r="AK2158" s="36">
        <v>0.8666666666666667</v>
      </c>
      <c r="AL2158" s="36">
        <v>0.8666666666666667</v>
      </c>
      <c r="AM2158" s="36">
        <v>0.83333333333333337</v>
      </c>
      <c r="AN2158" s="36">
        <v>0.8</v>
      </c>
      <c r="AO2158" s="36">
        <v>0.73333333333333328</v>
      </c>
      <c r="AP2158" s="33" t="str">
        <f t="shared" si="34"/>
        <v>-</v>
      </c>
      <c r="AQ2158" s="55" t="str">
        <f t="shared" si="35"/>
        <v>-</v>
      </c>
      <c r="AR2158" s="56" t="str">
        <f t="shared" si="36"/>
        <v>&gt;=50%</v>
      </c>
      <c r="AT2158" s="120" t="s">
        <v>5204</v>
      </c>
    </row>
    <row r="2159" spans="1:46" ht="15.75" customHeight="1" x14ac:dyDescent="0.25">
      <c r="A2159" s="6">
        <v>35060250</v>
      </c>
      <c r="B2159" s="7" t="s">
        <v>26</v>
      </c>
      <c r="C2159" s="7" t="s">
        <v>993</v>
      </c>
      <c r="D2159" s="7" t="s">
        <v>991</v>
      </c>
      <c r="E2159" s="7" t="s">
        <v>871</v>
      </c>
      <c r="F2159" s="7">
        <v>11</v>
      </c>
      <c r="G2159" s="7">
        <v>1649</v>
      </c>
      <c r="H2159" s="7">
        <v>-73.407194439999998</v>
      </c>
      <c r="I2159" s="29">
        <v>4.7967777800000002</v>
      </c>
      <c r="J2159" s="6" t="s">
        <v>1908</v>
      </c>
      <c r="K2159" s="30">
        <v>26526</v>
      </c>
      <c r="L2159" s="30"/>
      <c r="M2159" s="7" t="s">
        <v>1911</v>
      </c>
      <c r="N2159" s="29" t="s">
        <v>1910</v>
      </c>
      <c r="O2159" s="31">
        <v>61.765517241379314</v>
      </c>
      <c r="P2159" s="31">
        <v>93.096428571428561</v>
      </c>
      <c r="Q2159" s="31">
        <v>203.65172413793101</v>
      </c>
      <c r="R2159" s="31">
        <v>378.296551724138</v>
      </c>
      <c r="S2159" s="31">
        <v>479.59333333333336</v>
      </c>
      <c r="T2159" s="31">
        <v>525.1137931034483</v>
      </c>
      <c r="U2159" s="31">
        <v>512.25999999999988</v>
      </c>
      <c r="V2159" s="31">
        <v>417.74999999999994</v>
      </c>
      <c r="W2159" s="31">
        <v>343.72758620689655</v>
      </c>
      <c r="X2159" s="31">
        <v>287.36071428571432</v>
      </c>
      <c r="Y2159" s="31">
        <v>212.3066666666667</v>
      </c>
      <c r="Z2159" s="31">
        <v>119.41111111111111</v>
      </c>
      <c r="AA2159" s="4">
        <f t="shared" si="33"/>
        <v>3634.333426382047</v>
      </c>
      <c r="AB2159" s="32">
        <v>348</v>
      </c>
      <c r="AC2159" s="17">
        <v>0.96666666666666667</v>
      </c>
      <c r="AD2159" s="36">
        <v>0.96666666666666667</v>
      </c>
      <c r="AE2159" s="36">
        <v>0.93333333333333335</v>
      </c>
      <c r="AF2159" s="36">
        <v>0.96666666666666667</v>
      </c>
      <c r="AG2159" s="36">
        <v>0.96666666666666667</v>
      </c>
      <c r="AH2159" s="36">
        <v>1</v>
      </c>
      <c r="AI2159" s="36">
        <v>0.96666666666666667</v>
      </c>
      <c r="AJ2159" s="36">
        <v>1</v>
      </c>
      <c r="AK2159" s="36">
        <v>1</v>
      </c>
      <c r="AL2159" s="36">
        <v>0.96666666666666667</v>
      </c>
      <c r="AM2159" s="36">
        <v>0.93333333333333335</v>
      </c>
      <c r="AN2159" s="36">
        <v>1</v>
      </c>
      <c r="AO2159" s="36">
        <v>0.9</v>
      </c>
      <c r="AP2159" s="33" t="str">
        <f t="shared" si="34"/>
        <v>&gt;=80%</v>
      </c>
      <c r="AQ2159" s="55" t="str">
        <f t="shared" si="35"/>
        <v>&gt;=75%</v>
      </c>
      <c r="AR2159" s="56" t="str">
        <f t="shared" si="36"/>
        <v>&gt;=50%</v>
      </c>
      <c r="AT2159" s="121">
        <v>0.8</v>
      </c>
    </row>
    <row r="2160" spans="1:46" ht="15.75" customHeight="1" x14ac:dyDescent="0.25">
      <c r="A2160" s="6">
        <v>35060300</v>
      </c>
      <c r="B2160" s="7" t="s">
        <v>26</v>
      </c>
      <c r="C2160" s="7" t="s">
        <v>992</v>
      </c>
      <c r="D2160" s="7" t="s">
        <v>991</v>
      </c>
      <c r="E2160" s="7" t="s">
        <v>871</v>
      </c>
      <c r="F2160" s="7">
        <v>11</v>
      </c>
      <c r="G2160" s="7">
        <v>1740</v>
      </c>
      <c r="H2160" s="7">
        <v>-73.391944440000003</v>
      </c>
      <c r="I2160" s="29">
        <v>4.85252778</v>
      </c>
      <c r="J2160" s="6" t="s">
        <v>1890</v>
      </c>
      <c r="K2160" s="30">
        <v>28778</v>
      </c>
      <c r="L2160" s="30"/>
      <c r="M2160" s="7" t="s">
        <v>1911</v>
      </c>
      <c r="N2160" s="29" t="s">
        <v>1910</v>
      </c>
      <c r="O2160" s="31">
        <v>59.879310344827587</v>
      </c>
      <c r="P2160" s="31">
        <v>89.365517241379308</v>
      </c>
      <c r="Q2160" s="31">
        <v>188.12413793103448</v>
      </c>
      <c r="R2160" s="31">
        <v>330.33</v>
      </c>
      <c r="S2160" s="31">
        <v>447.148275862069</v>
      </c>
      <c r="T2160" s="31">
        <v>484.61666666666673</v>
      </c>
      <c r="U2160" s="31">
        <v>492.09310344827588</v>
      </c>
      <c r="V2160" s="31">
        <v>398.58666666666664</v>
      </c>
      <c r="W2160" s="31">
        <v>303.60689655172416</v>
      </c>
      <c r="X2160" s="31">
        <v>228.49655172413793</v>
      </c>
      <c r="Y2160" s="31">
        <v>179.23448275862066</v>
      </c>
      <c r="Z2160" s="31">
        <v>87.351724137931029</v>
      </c>
      <c r="AA2160" s="4">
        <f t="shared" si="33"/>
        <v>3288.8333333333335</v>
      </c>
      <c r="AB2160" s="32">
        <v>351</v>
      </c>
      <c r="AC2160" s="17">
        <v>0.97499999999999998</v>
      </c>
      <c r="AD2160" s="36">
        <v>0.96666666666666667</v>
      </c>
      <c r="AE2160" s="36">
        <v>0.96666666666666667</v>
      </c>
      <c r="AF2160" s="36">
        <v>0.96666666666666667</v>
      </c>
      <c r="AG2160" s="36">
        <v>1</v>
      </c>
      <c r="AH2160" s="36">
        <v>0.96666666666666667</v>
      </c>
      <c r="AI2160" s="36">
        <v>1</v>
      </c>
      <c r="AJ2160" s="36">
        <v>0.96666666666666667</v>
      </c>
      <c r="AK2160" s="36">
        <v>1</v>
      </c>
      <c r="AL2160" s="36">
        <v>0.96666666666666667</v>
      </c>
      <c r="AM2160" s="36">
        <v>0.96666666666666667</v>
      </c>
      <c r="AN2160" s="36">
        <v>0.96666666666666667</v>
      </c>
      <c r="AO2160" s="36">
        <v>0.96666666666666667</v>
      </c>
      <c r="AP2160" s="33" t="str">
        <f t="shared" si="34"/>
        <v>&gt;=80%</v>
      </c>
      <c r="AQ2160" s="55" t="str">
        <f t="shared" si="35"/>
        <v>&gt;=75%</v>
      </c>
      <c r="AR2160" s="56" t="str">
        <f t="shared" si="36"/>
        <v>&gt;=50%</v>
      </c>
      <c r="AS2160" s="34" t="s">
        <v>1893</v>
      </c>
      <c r="AT2160" s="121">
        <v>0.8</v>
      </c>
    </row>
    <row r="2161" spans="1:46" ht="15.75" customHeight="1" x14ac:dyDescent="0.25">
      <c r="A2161" s="6">
        <v>35060400</v>
      </c>
      <c r="B2161" s="7" t="s">
        <v>26</v>
      </c>
      <c r="C2161" s="7" t="s">
        <v>2771</v>
      </c>
      <c r="D2161" s="7" t="s">
        <v>932</v>
      </c>
      <c r="E2161" s="7" t="s">
        <v>871</v>
      </c>
      <c r="F2161" s="7">
        <v>11</v>
      </c>
      <c r="G2161" s="7">
        <v>3500</v>
      </c>
      <c r="H2161" s="7">
        <v>-73.733333329999994</v>
      </c>
      <c r="I2161" s="29">
        <v>4.18333333</v>
      </c>
      <c r="J2161" s="6" t="s">
        <v>1908</v>
      </c>
      <c r="K2161" s="30">
        <v>27134</v>
      </c>
      <c r="L2161" s="30"/>
      <c r="M2161" s="7" t="s">
        <v>1911</v>
      </c>
      <c r="N2161" s="29" t="s">
        <v>1892</v>
      </c>
      <c r="O2161" s="31">
        <v>43.58</v>
      </c>
      <c r="P2161" s="31">
        <v>96.22</v>
      </c>
      <c r="Q2161" s="31">
        <v>102.5</v>
      </c>
      <c r="R2161" s="31">
        <v>196.09999999999997</v>
      </c>
      <c r="S2161" s="31">
        <v>278.11666666666673</v>
      </c>
      <c r="T2161" s="31">
        <v>330.66666666666663</v>
      </c>
      <c r="U2161" s="31">
        <v>374.48333333333335</v>
      </c>
      <c r="V2161" s="31">
        <v>199.28000000000003</v>
      </c>
      <c r="W2161" s="31">
        <v>152.66666666666666</v>
      </c>
      <c r="X2161" s="31">
        <v>159.25555555555556</v>
      </c>
      <c r="Y2161" s="31">
        <v>157.58333333333334</v>
      </c>
      <c r="Z2161" s="31">
        <v>86.233333333333334</v>
      </c>
      <c r="AA2161" s="4">
        <f t="shared" si="33"/>
        <v>2176.6855555555553</v>
      </c>
      <c r="AB2161" s="32">
        <v>83</v>
      </c>
      <c r="AC2161" s="17">
        <v>0.23055555555555557</v>
      </c>
      <c r="AD2161" s="36">
        <v>0.16666666666666666</v>
      </c>
      <c r="AE2161" s="36">
        <v>0.33333333333333331</v>
      </c>
      <c r="AF2161" s="36">
        <v>0.36666666666666664</v>
      </c>
      <c r="AG2161" s="36">
        <v>0.23333333333333334</v>
      </c>
      <c r="AH2161" s="36">
        <v>0.2</v>
      </c>
      <c r="AI2161" s="36">
        <v>0.2</v>
      </c>
      <c r="AJ2161" s="36">
        <v>0.2</v>
      </c>
      <c r="AK2161" s="36">
        <v>0.16666666666666666</v>
      </c>
      <c r="AL2161" s="36">
        <v>0.2</v>
      </c>
      <c r="AM2161" s="36">
        <v>0.3</v>
      </c>
      <c r="AN2161" s="36">
        <v>0.2</v>
      </c>
      <c r="AO2161" s="36">
        <v>0.2</v>
      </c>
      <c r="AP2161" s="33" t="str">
        <f t="shared" si="34"/>
        <v>-</v>
      </c>
      <c r="AQ2161" s="55" t="str">
        <f t="shared" si="35"/>
        <v>-</v>
      </c>
      <c r="AR2161" s="56" t="str">
        <f t="shared" si="36"/>
        <v>-</v>
      </c>
      <c r="AS2161" s="34" t="s">
        <v>1892</v>
      </c>
      <c r="AT2161" s="122" t="s">
        <v>5208</v>
      </c>
    </row>
    <row r="2162" spans="1:46" ht="15.75" customHeight="1" x14ac:dyDescent="0.25">
      <c r="A2162" s="6">
        <v>35065010</v>
      </c>
      <c r="B2162" s="7" t="s">
        <v>56</v>
      </c>
      <c r="C2162" s="7" t="s">
        <v>913</v>
      </c>
      <c r="D2162" s="7" t="s">
        <v>913</v>
      </c>
      <c r="E2162" s="7" t="s">
        <v>871</v>
      </c>
      <c r="F2162" s="7">
        <v>11</v>
      </c>
      <c r="G2162" s="7">
        <v>1752</v>
      </c>
      <c r="H2162" s="7">
        <v>-73.646472220000007</v>
      </c>
      <c r="I2162" s="29">
        <v>4.83038889</v>
      </c>
      <c r="J2162" s="6" t="s">
        <v>1908</v>
      </c>
      <c r="K2162" s="30">
        <v>26557</v>
      </c>
      <c r="L2162" s="30"/>
      <c r="M2162" s="7" t="s">
        <v>1911</v>
      </c>
      <c r="N2162" s="29" t="s">
        <v>1910</v>
      </c>
      <c r="O2162" s="31">
        <v>25.945454545454549</v>
      </c>
      <c r="P2162" s="31">
        <v>41.057894736842108</v>
      </c>
      <c r="Q2162" s="31">
        <v>81.473913043478277</v>
      </c>
      <c r="R2162" s="31">
        <v>145.35909090909092</v>
      </c>
      <c r="S2162" s="31">
        <v>173.22727272727272</v>
      </c>
      <c r="T2162" s="31">
        <v>153.52727272727273</v>
      </c>
      <c r="U2162" s="31">
        <v>161.12272727272727</v>
      </c>
      <c r="V2162" s="31">
        <v>120.7136363636364</v>
      </c>
      <c r="W2162" s="31">
        <v>94.652173913043484</v>
      </c>
      <c r="X2162" s="31">
        <v>113.28421052631579</v>
      </c>
      <c r="Y2162" s="31">
        <v>99.2</v>
      </c>
      <c r="Z2162" s="31">
        <v>51.885714285714293</v>
      </c>
      <c r="AA2162" s="4">
        <f t="shared" si="33"/>
        <v>1261.4493610508487</v>
      </c>
      <c r="AB2162" s="32">
        <v>256</v>
      </c>
      <c r="AC2162" s="17">
        <v>0.71111111111111114</v>
      </c>
      <c r="AD2162" s="36">
        <v>0.73333333333333328</v>
      </c>
      <c r="AE2162" s="36">
        <v>0.6333333333333333</v>
      </c>
      <c r="AF2162" s="36">
        <v>0.76666666666666672</v>
      </c>
      <c r="AG2162" s="36">
        <v>0.73333333333333328</v>
      </c>
      <c r="AH2162" s="36">
        <v>0.73333333333333328</v>
      </c>
      <c r="AI2162" s="36">
        <v>0.73333333333333328</v>
      </c>
      <c r="AJ2162" s="36">
        <v>0.73333333333333328</v>
      </c>
      <c r="AK2162" s="36">
        <v>0.73333333333333328</v>
      </c>
      <c r="AL2162" s="36">
        <v>0.76666666666666672</v>
      </c>
      <c r="AM2162" s="36">
        <v>0.6333333333333333</v>
      </c>
      <c r="AN2162" s="36">
        <v>0.6333333333333333</v>
      </c>
      <c r="AO2162" s="36">
        <v>0.7</v>
      </c>
      <c r="AP2162" s="33" t="str">
        <f t="shared" si="34"/>
        <v>-</v>
      </c>
      <c r="AQ2162" s="55" t="str">
        <f t="shared" si="35"/>
        <v>-</v>
      </c>
      <c r="AR2162" s="56" t="str">
        <f t="shared" si="36"/>
        <v>&gt;=50%</v>
      </c>
      <c r="AT2162" s="112" t="s">
        <v>5206</v>
      </c>
    </row>
    <row r="2163" spans="1:46" ht="15.75" customHeight="1" x14ac:dyDescent="0.25">
      <c r="A2163" s="6">
        <v>35070010</v>
      </c>
      <c r="B2163" s="7" t="s">
        <v>54</v>
      </c>
      <c r="C2163" s="7" t="s">
        <v>473</v>
      </c>
      <c r="D2163" s="7" t="s">
        <v>473</v>
      </c>
      <c r="E2163" s="7" t="s">
        <v>390</v>
      </c>
      <c r="F2163" s="7">
        <v>6</v>
      </c>
      <c r="G2163" s="7">
        <v>2360</v>
      </c>
      <c r="H2163" s="7">
        <v>-73.332972220000002</v>
      </c>
      <c r="I2163" s="29">
        <v>5.3995277799999997</v>
      </c>
      <c r="J2163" s="6" t="s">
        <v>1908</v>
      </c>
      <c r="K2163" s="30">
        <v>20986</v>
      </c>
      <c r="L2163" s="30"/>
      <c r="M2163" s="7" t="s">
        <v>1911</v>
      </c>
      <c r="N2163" s="29" t="s">
        <v>1910</v>
      </c>
      <c r="O2163" s="31">
        <v>17.603448275862071</v>
      </c>
      <c r="P2163" s="31">
        <v>33.382758620689657</v>
      </c>
      <c r="Q2163" s="31">
        <v>71.716666666666654</v>
      </c>
      <c r="R2163" s="31">
        <v>107.32666666666668</v>
      </c>
      <c r="S2163" s="31">
        <v>152.73448275862066</v>
      </c>
      <c r="T2163" s="31">
        <v>139.07777777777781</v>
      </c>
      <c r="U2163" s="31">
        <v>140.57999999999998</v>
      </c>
      <c r="V2163" s="31">
        <v>108.19259259259258</v>
      </c>
      <c r="W2163" s="31">
        <v>83.659259259259272</v>
      </c>
      <c r="X2163" s="31">
        <v>104.23214285714286</v>
      </c>
      <c r="Y2163" s="31">
        <v>103.1576923076923</v>
      </c>
      <c r="Z2163" s="31">
        <v>38.417857142857144</v>
      </c>
      <c r="AA2163" s="4">
        <f t="shared" si="33"/>
        <v>1100.0813449258276</v>
      </c>
      <c r="AB2163" s="32">
        <v>340</v>
      </c>
      <c r="AC2163" s="17">
        <v>0.94444444444444442</v>
      </c>
      <c r="AD2163" s="36">
        <v>0.96666666666666667</v>
      </c>
      <c r="AE2163" s="36">
        <v>0.96666666666666667</v>
      </c>
      <c r="AF2163" s="36">
        <v>1</v>
      </c>
      <c r="AG2163" s="36">
        <v>1</v>
      </c>
      <c r="AH2163" s="36">
        <v>0.96666666666666667</v>
      </c>
      <c r="AI2163" s="36">
        <v>0.9</v>
      </c>
      <c r="AJ2163" s="36">
        <v>1</v>
      </c>
      <c r="AK2163" s="36">
        <v>0.9</v>
      </c>
      <c r="AL2163" s="36">
        <v>0.9</v>
      </c>
      <c r="AM2163" s="36">
        <v>0.93333333333333335</v>
      </c>
      <c r="AN2163" s="36">
        <v>0.8666666666666667</v>
      </c>
      <c r="AO2163" s="36">
        <v>0.93333333333333335</v>
      </c>
      <c r="AP2163" s="33" t="str">
        <f t="shared" si="34"/>
        <v>&gt;=80%</v>
      </c>
      <c r="AQ2163" s="55" t="str">
        <f t="shared" si="35"/>
        <v>&gt;=75%</v>
      </c>
      <c r="AR2163" s="56" t="str">
        <f t="shared" si="36"/>
        <v>&gt;=50%</v>
      </c>
      <c r="AT2163" s="121">
        <v>0.8</v>
      </c>
    </row>
    <row r="2164" spans="1:46" ht="15.75" customHeight="1" x14ac:dyDescent="0.25">
      <c r="A2164" s="6">
        <v>35070020</v>
      </c>
      <c r="B2164" s="7" t="s">
        <v>26</v>
      </c>
      <c r="C2164" s="7" t="s">
        <v>528</v>
      </c>
      <c r="D2164" s="7" t="s">
        <v>528</v>
      </c>
      <c r="E2164" s="7" t="s">
        <v>390</v>
      </c>
      <c r="F2164" s="7">
        <v>6</v>
      </c>
      <c r="G2164" s="7">
        <v>2630</v>
      </c>
      <c r="H2164" s="7">
        <v>-73.602888890000003</v>
      </c>
      <c r="I2164" s="29">
        <v>5.3830555599999999</v>
      </c>
      <c r="J2164" s="6" t="s">
        <v>1908</v>
      </c>
      <c r="K2164" s="30">
        <v>20529</v>
      </c>
      <c r="L2164" s="30"/>
      <c r="M2164" s="7" t="s">
        <v>1911</v>
      </c>
      <c r="N2164" s="29" t="s">
        <v>1910</v>
      </c>
      <c r="O2164" s="31">
        <v>21.150000000000002</v>
      </c>
      <c r="P2164" s="31">
        <v>30.393103448275859</v>
      </c>
      <c r="Q2164" s="31">
        <v>61.682142857142871</v>
      </c>
      <c r="R2164" s="31">
        <v>87.634482758620692</v>
      </c>
      <c r="S2164" s="31">
        <v>104.56206896551721</v>
      </c>
      <c r="T2164" s="31">
        <v>106.39285714285711</v>
      </c>
      <c r="U2164" s="31">
        <v>111.59655172413794</v>
      </c>
      <c r="V2164" s="31">
        <v>93.106666666666669</v>
      </c>
      <c r="W2164" s="31">
        <v>65.7</v>
      </c>
      <c r="X2164" s="31">
        <v>97.98571428571428</v>
      </c>
      <c r="Y2164" s="31">
        <v>80.671428571428564</v>
      </c>
      <c r="Z2164" s="31">
        <v>40.500000000000007</v>
      </c>
      <c r="AA2164" s="4">
        <f t="shared" si="33"/>
        <v>901.37501642036125</v>
      </c>
      <c r="AB2164" s="32">
        <v>344</v>
      </c>
      <c r="AC2164" s="17">
        <v>0.9555555555555556</v>
      </c>
      <c r="AD2164" s="36">
        <v>0.93333333333333335</v>
      </c>
      <c r="AE2164" s="36">
        <v>0.96666666666666667</v>
      </c>
      <c r="AF2164" s="36">
        <v>0.93333333333333335</v>
      </c>
      <c r="AG2164" s="36">
        <v>0.96666666666666667</v>
      </c>
      <c r="AH2164" s="36">
        <v>0.96666666666666667</v>
      </c>
      <c r="AI2164" s="36">
        <v>0.93333333333333335</v>
      </c>
      <c r="AJ2164" s="36">
        <v>0.96666666666666667</v>
      </c>
      <c r="AK2164" s="36">
        <v>1</v>
      </c>
      <c r="AL2164" s="36">
        <v>0.93333333333333335</v>
      </c>
      <c r="AM2164" s="36">
        <v>0.93333333333333335</v>
      </c>
      <c r="AN2164" s="36">
        <v>0.93333333333333335</v>
      </c>
      <c r="AO2164" s="36">
        <v>1</v>
      </c>
      <c r="AP2164" s="33" t="str">
        <f t="shared" si="34"/>
        <v>&gt;=80%</v>
      </c>
      <c r="AQ2164" s="55" t="str">
        <f t="shared" si="35"/>
        <v>&gt;=75%</v>
      </c>
      <c r="AR2164" s="56" t="str">
        <f t="shared" si="36"/>
        <v>&gt;=50%</v>
      </c>
      <c r="AT2164" s="121">
        <v>0.8</v>
      </c>
    </row>
    <row r="2165" spans="1:46" ht="15.75" customHeight="1" x14ac:dyDescent="0.25">
      <c r="A2165" s="6">
        <v>35070030</v>
      </c>
      <c r="B2165" s="7" t="s">
        <v>26</v>
      </c>
      <c r="C2165" s="7" t="s">
        <v>521</v>
      </c>
      <c r="D2165" s="7" t="s">
        <v>521</v>
      </c>
      <c r="E2165" s="7" t="s">
        <v>390</v>
      </c>
      <c r="F2165" s="7">
        <v>6</v>
      </c>
      <c r="G2165" s="7">
        <v>2400</v>
      </c>
      <c r="H2165" s="7">
        <v>-73.496361110000009</v>
      </c>
      <c r="I2165" s="29">
        <v>5.3177500000000002</v>
      </c>
      <c r="J2165" s="6" t="s">
        <v>1908</v>
      </c>
      <c r="K2165" s="30">
        <v>21016</v>
      </c>
      <c r="L2165" s="30"/>
      <c r="M2165" s="7" t="s">
        <v>1911</v>
      </c>
      <c r="N2165" s="29" t="s">
        <v>1910</v>
      </c>
      <c r="O2165" s="31">
        <v>12.807142857142859</v>
      </c>
      <c r="P2165" s="31">
        <v>23.274074074074072</v>
      </c>
      <c r="Q2165" s="31">
        <v>53.83448275862068</v>
      </c>
      <c r="R2165" s="31">
        <v>75.206896551724142</v>
      </c>
      <c r="S2165" s="31">
        <v>100.17666666666665</v>
      </c>
      <c r="T2165" s="31">
        <v>87.503571428571419</v>
      </c>
      <c r="U2165" s="31">
        <v>90.100000000000037</v>
      </c>
      <c r="V2165" s="31">
        <v>78.183333333333309</v>
      </c>
      <c r="W2165" s="31">
        <v>59.053333333333335</v>
      </c>
      <c r="X2165" s="31">
        <v>81.599999999999994</v>
      </c>
      <c r="Y2165" s="31">
        <v>70.323333333333338</v>
      </c>
      <c r="Z2165" s="31">
        <v>25.576666666666668</v>
      </c>
      <c r="AA2165" s="4">
        <f t="shared" si="33"/>
        <v>757.63950100346653</v>
      </c>
      <c r="AB2165" s="32">
        <v>349</v>
      </c>
      <c r="AC2165" s="17">
        <v>0.96944444444444444</v>
      </c>
      <c r="AD2165" s="36">
        <v>0.93333333333333335</v>
      </c>
      <c r="AE2165" s="36">
        <v>0.9</v>
      </c>
      <c r="AF2165" s="36">
        <v>0.96666666666666667</v>
      </c>
      <c r="AG2165" s="36">
        <v>0.96666666666666667</v>
      </c>
      <c r="AH2165" s="36">
        <v>1</v>
      </c>
      <c r="AI2165" s="36">
        <v>0.93333333333333335</v>
      </c>
      <c r="AJ2165" s="36">
        <v>1</v>
      </c>
      <c r="AK2165" s="36">
        <v>1</v>
      </c>
      <c r="AL2165" s="36">
        <v>1</v>
      </c>
      <c r="AM2165" s="36">
        <v>0.93333333333333335</v>
      </c>
      <c r="AN2165" s="36">
        <v>1</v>
      </c>
      <c r="AO2165" s="36">
        <v>1</v>
      </c>
      <c r="AP2165" s="33" t="str">
        <f t="shared" si="34"/>
        <v>&gt;=80%</v>
      </c>
      <c r="AQ2165" s="55" t="str">
        <f t="shared" si="35"/>
        <v>&gt;=75%</v>
      </c>
      <c r="AR2165" s="56" t="str">
        <f t="shared" si="36"/>
        <v>&gt;=50%</v>
      </c>
      <c r="AT2165" s="121">
        <v>0.8</v>
      </c>
    </row>
    <row r="2166" spans="1:46" ht="15.75" customHeight="1" x14ac:dyDescent="0.25">
      <c r="A2166" s="6">
        <v>35070040</v>
      </c>
      <c r="B2166" s="7" t="s">
        <v>26</v>
      </c>
      <c r="C2166" s="7" t="s">
        <v>514</v>
      </c>
      <c r="D2166" s="7" t="s">
        <v>514</v>
      </c>
      <c r="E2166" s="7" t="s">
        <v>390</v>
      </c>
      <c r="F2166" s="7">
        <v>6</v>
      </c>
      <c r="G2166" s="7">
        <v>2115</v>
      </c>
      <c r="H2166" s="7">
        <v>-73.395944439999994</v>
      </c>
      <c r="I2166" s="29">
        <v>5.3152777799999997</v>
      </c>
      <c r="J2166" s="6" t="s">
        <v>1908</v>
      </c>
      <c r="K2166" s="30">
        <v>21443</v>
      </c>
      <c r="L2166" s="30"/>
      <c r="M2166" s="7" t="s">
        <v>1911</v>
      </c>
      <c r="N2166" s="29" t="s">
        <v>1910</v>
      </c>
      <c r="O2166" s="31">
        <v>18.611111111111111</v>
      </c>
      <c r="P2166" s="31">
        <v>31.348148148148152</v>
      </c>
      <c r="Q2166" s="31">
        <v>75.293333333333322</v>
      </c>
      <c r="R2166" s="31">
        <v>126.39310344827587</v>
      </c>
      <c r="S2166" s="31">
        <v>182.62413793103445</v>
      </c>
      <c r="T2166" s="31">
        <v>185.29642857142858</v>
      </c>
      <c r="U2166" s="31">
        <v>204.59310344827583</v>
      </c>
      <c r="V2166" s="31">
        <v>170.39999999999995</v>
      </c>
      <c r="W2166" s="31">
        <v>135.33703703703705</v>
      </c>
      <c r="X2166" s="31">
        <v>147.76428571428568</v>
      </c>
      <c r="Y2166" s="31">
        <v>126.77586206896552</v>
      </c>
      <c r="Z2166" s="31">
        <v>47.444827586206898</v>
      </c>
      <c r="AA2166" s="4">
        <f t="shared" si="33"/>
        <v>1451.8813783981025</v>
      </c>
      <c r="AB2166" s="32">
        <v>339</v>
      </c>
      <c r="AC2166" s="17">
        <v>0.94166666666666665</v>
      </c>
      <c r="AD2166" s="36">
        <v>0.9</v>
      </c>
      <c r="AE2166" s="36">
        <v>0.9</v>
      </c>
      <c r="AF2166" s="36">
        <v>1</v>
      </c>
      <c r="AG2166" s="36">
        <v>0.96666666666666667</v>
      </c>
      <c r="AH2166" s="36">
        <v>0.96666666666666667</v>
      </c>
      <c r="AI2166" s="36">
        <v>0.93333333333333335</v>
      </c>
      <c r="AJ2166" s="36">
        <v>0.96666666666666667</v>
      </c>
      <c r="AK2166" s="36">
        <v>0.9</v>
      </c>
      <c r="AL2166" s="36">
        <v>0.9</v>
      </c>
      <c r="AM2166" s="36">
        <v>0.93333333333333335</v>
      </c>
      <c r="AN2166" s="36">
        <v>0.96666666666666667</v>
      </c>
      <c r="AO2166" s="36">
        <v>0.96666666666666667</v>
      </c>
      <c r="AP2166" s="33" t="str">
        <f t="shared" si="34"/>
        <v>&gt;=80%</v>
      </c>
      <c r="AQ2166" s="55" t="str">
        <f t="shared" si="35"/>
        <v>&gt;=75%</v>
      </c>
      <c r="AR2166" s="56" t="str">
        <f t="shared" si="36"/>
        <v>&gt;=50%</v>
      </c>
      <c r="AT2166" s="121">
        <v>0.8</v>
      </c>
    </row>
    <row r="2167" spans="1:46" ht="15.75" customHeight="1" x14ac:dyDescent="0.25">
      <c r="A2167" s="6">
        <v>35070050</v>
      </c>
      <c r="B2167" s="7" t="s">
        <v>26</v>
      </c>
      <c r="C2167" s="7" t="s">
        <v>527</v>
      </c>
      <c r="D2167" s="7" t="s">
        <v>527</v>
      </c>
      <c r="E2167" s="7" t="s">
        <v>390</v>
      </c>
      <c r="F2167" s="7">
        <v>6</v>
      </c>
      <c r="G2167" s="7">
        <v>2300</v>
      </c>
      <c r="H2167" s="7">
        <v>-73.444555560000012</v>
      </c>
      <c r="I2167" s="29">
        <v>5.2191111100000001</v>
      </c>
      <c r="J2167" s="6" t="s">
        <v>1908</v>
      </c>
      <c r="K2167" s="30">
        <v>20651</v>
      </c>
      <c r="L2167" s="30"/>
      <c r="M2167" s="7" t="s">
        <v>1911</v>
      </c>
      <c r="N2167" s="29" t="s">
        <v>1910</v>
      </c>
      <c r="O2167" s="31">
        <v>15.22</v>
      </c>
      <c r="P2167" s="31">
        <v>28.193103448275867</v>
      </c>
      <c r="Q2167" s="31">
        <v>59.663333333333334</v>
      </c>
      <c r="R2167" s="31">
        <v>110.61333333333336</v>
      </c>
      <c r="S2167" s="31">
        <v>139.64137931034483</v>
      </c>
      <c r="T2167" s="31">
        <v>137.95333333333335</v>
      </c>
      <c r="U2167" s="31">
        <v>145.2103448275862</v>
      </c>
      <c r="V2167" s="31">
        <v>118.97666666666667</v>
      </c>
      <c r="W2167" s="31">
        <v>89.446666666666701</v>
      </c>
      <c r="X2167" s="31">
        <v>92.58214285714287</v>
      </c>
      <c r="Y2167" s="31">
        <v>87.39655172413795</v>
      </c>
      <c r="Z2167" s="31">
        <v>31.846428571428568</v>
      </c>
      <c r="AA2167" s="4">
        <f t="shared" si="33"/>
        <v>1056.7432840722499</v>
      </c>
      <c r="AB2167" s="32">
        <v>352</v>
      </c>
      <c r="AC2167" s="17">
        <v>0.97777777777777775</v>
      </c>
      <c r="AD2167" s="36">
        <v>1</v>
      </c>
      <c r="AE2167" s="36">
        <v>0.96666666666666667</v>
      </c>
      <c r="AF2167" s="36">
        <v>1</v>
      </c>
      <c r="AG2167" s="36">
        <v>1</v>
      </c>
      <c r="AH2167" s="36">
        <v>0.96666666666666667</v>
      </c>
      <c r="AI2167" s="36">
        <v>1</v>
      </c>
      <c r="AJ2167" s="36">
        <v>0.96666666666666667</v>
      </c>
      <c r="AK2167" s="36">
        <v>1</v>
      </c>
      <c r="AL2167" s="36">
        <v>1</v>
      </c>
      <c r="AM2167" s="36">
        <v>0.93333333333333335</v>
      </c>
      <c r="AN2167" s="36">
        <v>0.96666666666666667</v>
      </c>
      <c r="AO2167" s="36">
        <v>0.93333333333333335</v>
      </c>
      <c r="AP2167" s="33" t="str">
        <f t="shared" si="34"/>
        <v>&gt;=80%</v>
      </c>
      <c r="AQ2167" s="55" t="str">
        <f t="shared" si="35"/>
        <v>&gt;=75%</v>
      </c>
      <c r="AR2167" s="56" t="str">
        <f t="shared" si="36"/>
        <v>&gt;=50%</v>
      </c>
      <c r="AT2167" s="121">
        <v>0.8</v>
      </c>
    </row>
    <row r="2168" spans="1:46" ht="15.75" customHeight="1" x14ac:dyDescent="0.25">
      <c r="A2168" s="6">
        <v>35070060</v>
      </c>
      <c r="B2168" s="7" t="s">
        <v>26</v>
      </c>
      <c r="C2168" s="7" t="s">
        <v>405</v>
      </c>
      <c r="D2168" s="7" t="s">
        <v>404</v>
      </c>
      <c r="E2168" s="7" t="s">
        <v>390</v>
      </c>
      <c r="F2168" s="7">
        <v>6</v>
      </c>
      <c r="G2168" s="7">
        <v>2150</v>
      </c>
      <c r="H2168" s="7">
        <v>-73.347916669999989</v>
      </c>
      <c r="I2168" s="29">
        <v>5.2195555599999999</v>
      </c>
      <c r="J2168" s="6" t="s">
        <v>1908</v>
      </c>
      <c r="K2168" s="30">
        <v>26038</v>
      </c>
      <c r="L2168" s="30"/>
      <c r="M2168" s="7" t="s">
        <v>1911</v>
      </c>
      <c r="N2168" s="29" t="s">
        <v>1910</v>
      </c>
      <c r="O2168" s="31">
        <v>27.417241379310337</v>
      </c>
      <c r="P2168" s="31">
        <v>39.885714285714293</v>
      </c>
      <c r="Q2168" s="31">
        <v>86.18214285714285</v>
      </c>
      <c r="R2168" s="31">
        <v>170.62142857142854</v>
      </c>
      <c r="S2168" s="31">
        <v>244.52857142857141</v>
      </c>
      <c r="T2168" s="31">
        <v>267.78518518518518</v>
      </c>
      <c r="U2168" s="31">
        <v>285.11538461538464</v>
      </c>
      <c r="V2168" s="31">
        <v>203.58620689655172</v>
      </c>
      <c r="W2168" s="31">
        <v>153.96999999999997</v>
      </c>
      <c r="X2168" s="31">
        <v>156.06071428571434</v>
      </c>
      <c r="Y2168" s="31">
        <v>168.2923076923077</v>
      </c>
      <c r="Z2168" s="31">
        <v>63.817241379310346</v>
      </c>
      <c r="AA2168" s="4">
        <f t="shared" si="33"/>
        <v>1867.2621385766215</v>
      </c>
      <c r="AB2168" s="32">
        <v>336</v>
      </c>
      <c r="AC2168" s="17">
        <v>0.93333333333333335</v>
      </c>
      <c r="AD2168" s="36">
        <v>0.96666666666666667</v>
      </c>
      <c r="AE2168" s="36">
        <v>0.93333333333333335</v>
      </c>
      <c r="AF2168" s="36">
        <v>0.93333333333333335</v>
      </c>
      <c r="AG2168" s="36">
        <v>0.93333333333333335</v>
      </c>
      <c r="AH2168" s="36">
        <v>0.93333333333333335</v>
      </c>
      <c r="AI2168" s="36">
        <v>0.9</v>
      </c>
      <c r="AJ2168" s="36">
        <v>0.8666666666666667</v>
      </c>
      <c r="AK2168" s="36">
        <v>0.96666666666666667</v>
      </c>
      <c r="AL2168" s="36">
        <v>1</v>
      </c>
      <c r="AM2168" s="36">
        <v>0.93333333333333335</v>
      </c>
      <c r="AN2168" s="36">
        <v>0.8666666666666667</v>
      </c>
      <c r="AO2168" s="36">
        <v>0.96666666666666667</v>
      </c>
      <c r="AP2168" s="33" t="str">
        <f t="shared" si="34"/>
        <v>&gt;=80%</v>
      </c>
      <c r="AQ2168" s="55" t="str">
        <f t="shared" si="35"/>
        <v>&gt;=75%</v>
      </c>
      <c r="AR2168" s="56" t="str">
        <f t="shared" si="36"/>
        <v>&gt;=50%</v>
      </c>
      <c r="AT2168" s="121">
        <v>0.8</v>
      </c>
    </row>
    <row r="2169" spans="1:46" ht="15.75" customHeight="1" x14ac:dyDescent="0.25">
      <c r="A2169" s="6">
        <v>35070070</v>
      </c>
      <c r="B2169" s="7" t="s">
        <v>26</v>
      </c>
      <c r="C2169" s="7" t="s">
        <v>404</v>
      </c>
      <c r="D2169" s="7" t="s">
        <v>404</v>
      </c>
      <c r="E2169" s="7" t="s">
        <v>390</v>
      </c>
      <c r="F2169" s="7">
        <v>6</v>
      </c>
      <c r="G2169" s="7">
        <v>1900</v>
      </c>
      <c r="H2169" s="7">
        <v>-73.364249999999998</v>
      </c>
      <c r="I2169" s="29">
        <v>5.1648611099999995</v>
      </c>
      <c r="J2169" s="6" t="s">
        <v>1908</v>
      </c>
      <c r="K2169" s="30">
        <v>20347</v>
      </c>
      <c r="L2169" s="30"/>
      <c r="M2169" s="7" t="s">
        <v>1911</v>
      </c>
      <c r="N2169" s="29" t="s">
        <v>1910</v>
      </c>
      <c r="O2169" s="31">
        <v>19.586206896551722</v>
      </c>
      <c r="P2169" s="31">
        <v>40.516666666666666</v>
      </c>
      <c r="Q2169" s="31">
        <v>74.355172413793099</v>
      </c>
      <c r="R2169" s="31">
        <v>135.05333333333334</v>
      </c>
      <c r="S2169" s="31">
        <v>195.43448275862073</v>
      </c>
      <c r="T2169" s="31">
        <v>204.57</v>
      </c>
      <c r="U2169" s="31">
        <v>213.98666666666668</v>
      </c>
      <c r="V2169" s="31">
        <v>175.28965517241383</v>
      </c>
      <c r="W2169" s="31">
        <v>123.14827586206896</v>
      </c>
      <c r="X2169" s="31">
        <v>125.41724137931034</v>
      </c>
      <c r="Y2169" s="31">
        <v>115.45333333333335</v>
      </c>
      <c r="Z2169" s="31">
        <v>42.613333333333344</v>
      </c>
      <c r="AA2169" s="4">
        <f t="shared" si="33"/>
        <v>1465.4243678160919</v>
      </c>
      <c r="AB2169" s="32">
        <v>354</v>
      </c>
      <c r="AC2169" s="17">
        <v>0.98333333333333328</v>
      </c>
      <c r="AD2169" s="36">
        <v>0.96666666666666667</v>
      </c>
      <c r="AE2169" s="36">
        <v>1</v>
      </c>
      <c r="AF2169" s="36">
        <v>0.96666666666666667</v>
      </c>
      <c r="AG2169" s="36">
        <v>1</v>
      </c>
      <c r="AH2169" s="36">
        <v>0.96666666666666667</v>
      </c>
      <c r="AI2169" s="36">
        <v>1</v>
      </c>
      <c r="AJ2169" s="36">
        <v>1</v>
      </c>
      <c r="AK2169" s="36">
        <v>0.96666666666666667</v>
      </c>
      <c r="AL2169" s="36">
        <v>0.96666666666666667</v>
      </c>
      <c r="AM2169" s="36">
        <v>0.96666666666666667</v>
      </c>
      <c r="AN2169" s="36">
        <v>1</v>
      </c>
      <c r="AO2169" s="36">
        <v>1</v>
      </c>
      <c r="AP2169" s="33" t="str">
        <f t="shared" si="34"/>
        <v>&gt;=80%</v>
      </c>
      <c r="AQ2169" s="55" t="str">
        <f t="shared" si="35"/>
        <v>&gt;=75%</v>
      </c>
      <c r="AR2169" s="56" t="str">
        <f t="shared" si="36"/>
        <v>&gt;=50%</v>
      </c>
      <c r="AT2169" s="121">
        <v>0.8</v>
      </c>
    </row>
    <row r="2170" spans="1:46" ht="15.75" customHeight="1" x14ac:dyDescent="0.25">
      <c r="A2170" s="6">
        <v>35070080</v>
      </c>
      <c r="B2170" s="7" t="s">
        <v>54</v>
      </c>
      <c r="C2170" s="7" t="s">
        <v>426</v>
      </c>
      <c r="D2170" s="7" t="s">
        <v>426</v>
      </c>
      <c r="E2170" s="7" t="s">
        <v>390</v>
      </c>
      <c r="F2170" s="7">
        <v>6</v>
      </c>
      <c r="G2170" s="7">
        <v>1700</v>
      </c>
      <c r="H2170" s="7">
        <v>-73.368527779999994</v>
      </c>
      <c r="I2170" s="29">
        <v>5.0788611100000001</v>
      </c>
      <c r="J2170" s="6" t="s">
        <v>1908</v>
      </c>
      <c r="K2170" s="30">
        <v>21838</v>
      </c>
      <c r="L2170" s="30"/>
      <c r="M2170" s="7" t="s">
        <v>1911</v>
      </c>
      <c r="N2170" s="29" t="s">
        <v>1910</v>
      </c>
      <c r="O2170" s="31">
        <v>17.620689655172416</v>
      </c>
      <c r="P2170" s="31">
        <v>28.764285714285712</v>
      </c>
      <c r="Q2170" s="31">
        <v>68.285714285714306</v>
      </c>
      <c r="R2170" s="31">
        <v>124.69333333333334</v>
      </c>
      <c r="S2170" s="31">
        <v>185.67931034482757</v>
      </c>
      <c r="T2170" s="31">
        <v>195.54482758620682</v>
      </c>
      <c r="U2170" s="31">
        <v>205.76206896551719</v>
      </c>
      <c r="V2170" s="31">
        <v>182.31379310344832</v>
      </c>
      <c r="W2170" s="31">
        <v>116.92413793103454</v>
      </c>
      <c r="X2170" s="31">
        <v>103.03103448275864</v>
      </c>
      <c r="Y2170" s="31">
        <v>104.19666666666666</v>
      </c>
      <c r="Z2170" s="31">
        <v>35.335714285714282</v>
      </c>
      <c r="AA2170" s="4">
        <f t="shared" si="33"/>
        <v>1368.1515763546799</v>
      </c>
      <c r="AB2170" s="32">
        <v>347</v>
      </c>
      <c r="AC2170" s="17">
        <v>0.96388888888888891</v>
      </c>
      <c r="AD2170" s="36">
        <v>0.96666666666666667</v>
      </c>
      <c r="AE2170" s="36">
        <v>0.93333333333333335</v>
      </c>
      <c r="AF2170" s="36">
        <v>0.93333333333333335</v>
      </c>
      <c r="AG2170" s="36">
        <v>1</v>
      </c>
      <c r="AH2170" s="36">
        <v>0.96666666666666667</v>
      </c>
      <c r="AI2170" s="36">
        <v>0.96666666666666667</v>
      </c>
      <c r="AJ2170" s="36">
        <v>0.96666666666666667</v>
      </c>
      <c r="AK2170" s="36">
        <v>0.96666666666666667</v>
      </c>
      <c r="AL2170" s="36">
        <v>0.96666666666666667</v>
      </c>
      <c r="AM2170" s="36">
        <v>0.96666666666666667</v>
      </c>
      <c r="AN2170" s="36">
        <v>1</v>
      </c>
      <c r="AO2170" s="36">
        <v>0.93333333333333335</v>
      </c>
      <c r="AP2170" s="33" t="str">
        <f t="shared" si="34"/>
        <v>&gt;=80%</v>
      </c>
      <c r="AQ2170" s="55" t="str">
        <f t="shared" si="35"/>
        <v>&gt;=75%</v>
      </c>
      <c r="AR2170" s="56" t="str">
        <f t="shared" si="36"/>
        <v>&gt;=50%</v>
      </c>
      <c r="AT2170" s="121">
        <v>0.8</v>
      </c>
    </row>
    <row r="2171" spans="1:46" ht="15.75" customHeight="1" x14ac:dyDescent="0.25">
      <c r="A2171" s="6">
        <v>35070090</v>
      </c>
      <c r="B2171" s="7" t="s">
        <v>26</v>
      </c>
      <c r="C2171" s="7" t="s">
        <v>2772</v>
      </c>
      <c r="D2171" s="7" t="s">
        <v>426</v>
      </c>
      <c r="E2171" s="7" t="s">
        <v>390</v>
      </c>
      <c r="F2171" s="7">
        <v>6</v>
      </c>
      <c r="G2171" s="7">
        <v>1550</v>
      </c>
      <c r="H2171" s="7">
        <v>-73.383333329999999</v>
      </c>
      <c r="I2171" s="29">
        <v>5.0166666700000002</v>
      </c>
      <c r="J2171" s="6" t="s">
        <v>1890</v>
      </c>
      <c r="K2171" s="30">
        <v>22661</v>
      </c>
      <c r="L2171" s="30">
        <v>37302</v>
      </c>
      <c r="M2171" s="7" t="s">
        <v>1911</v>
      </c>
      <c r="N2171" s="29" t="s">
        <v>1910</v>
      </c>
      <c r="O2171" s="31">
        <v>15.024999999999999</v>
      </c>
      <c r="P2171" s="31">
        <v>26.081818181818178</v>
      </c>
      <c r="Q2171" s="31">
        <v>63.091666666666669</v>
      </c>
      <c r="R2171" s="31">
        <v>126.61818181818184</v>
      </c>
      <c r="S2171" s="31">
        <v>209</v>
      </c>
      <c r="T2171" s="31">
        <v>204.02500000000001</v>
      </c>
      <c r="U2171" s="31">
        <v>282.35000000000002</v>
      </c>
      <c r="V2171" s="31">
        <v>220.92000000000002</v>
      </c>
      <c r="W2171" s="31">
        <v>137.72999999999999</v>
      </c>
      <c r="X2171" s="31">
        <v>116.14000000000001</v>
      </c>
      <c r="Y2171" s="31">
        <v>71.836363636363643</v>
      </c>
      <c r="Z2171" s="31">
        <v>25.40909090909091</v>
      </c>
      <c r="AA2171" s="4">
        <f t="shared" si="33"/>
        <v>1498.2271212121213</v>
      </c>
      <c r="AB2171" s="32">
        <v>125</v>
      </c>
      <c r="AC2171" s="17">
        <v>0.34722222222222221</v>
      </c>
      <c r="AD2171" s="36">
        <v>0.4</v>
      </c>
      <c r="AE2171" s="36">
        <v>0.36666666666666664</v>
      </c>
      <c r="AF2171" s="36">
        <v>0.4</v>
      </c>
      <c r="AG2171" s="36">
        <v>0.36666666666666664</v>
      </c>
      <c r="AH2171" s="36">
        <v>0.3</v>
      </c>
      <c r="AI2171" s="36">
        <v>0.26666666666666666</v>
      </c>
      <c r="AJ2171" s="36">
        <v>0.33333333333333331</v>
      </c>
      <c r="AK2171" s="36">
        <v>0.33333333333333331</v>
      </c>
      <c r="AL2171" s="36">
        <v>0.33333333333333331</v>
      </c>
      <c r="AM2171" s="36">
        <v>0.33333333333333331</v>
      </c>
      <c r="AN2171" s="36">
        <v>0.36666666666666664</v>
      </c>
      <c r="AO2171" s="36">
        <v>0.36666666666666664</v>
      </c>
      <c r="AP2171" s="33" t="str">
        <f t="shared" si="34"/>
        <v>-</v>
      </c>
      <c r="AQ2171" s="55" t="str">
        <f t="shared" si="35"/>
        <v>-</v>
      </c>
      <c r="AR2171" s="56" t="str">
        <f t="shared" si="36"/>
        <v>-</v>
      </c>
      <c r="AS2171" s="34" t="s">
        <v>1890</v>
      </c>
      <c r="AT2171" s="122" t="s">
        <v>5208</v>
      </c>
    </row>
    <row r="2172" spans="1:46" ht="15.75" customHeight="1" x14ac:dyDescent="0.25">
      <c r="A2172" s="6">
        <v>35070100</v>
      </c>
      <c r="B2172" s="7" t="s">
        <v>26</v>
      </c>
      <c r="C2172" s="7" t="s">
        <v>506</v>
      </c>
      <c r="D2172" s="7" t="s">
        <v>506</v>
      </c>
      <c r="E2172" s="7" t="s">
        <v>390</v>
      </c>
      <c r="F2172" s="7">
        <v>6</v>
      </c>
      <c r="G2172" s="7">
        <v>1600</v>
      </c>
      <c r="H2172" s="7">
        <v>-73.433055560000014</v>
      </c>
      <c r="I2172" s="29">
        <v>4.9834722199999995</v>
      </c>
      <c r="J2172" s="6" t="s">
        <v>1908</v>
      </c>
      <c r="K2172" s="30">
        <v>22720</v>
      </c>
      <c r="L2172" s="30"/>
      <c r="M2172" s="7" t="s">
        <v>1911</v>
      </c>
      <c r="N2172" s="29" t="s">
        <v>1910</v>
      </c>
      <c r="O2172" s="31">
        <v>16</v>
      </c>
      <c r="P2172" s="31">
        <v>26.361538461538462</v>
      </c>
      <c r="Q2172" s="31">
        <v>57.457142857142856</v>
      </c>
      <c r="R2172" s="31">
        <v>121.58620689655173</v>
      </c>
      <c r="S2172" s="31">
        <v>182.81071428571428</v>
      </c>
      <c r="T2172" s="31">
        <v>185.32142857142858</v>
      </c>
      <c r="U2172" s="31">
        <v>187.66</v>
      </c>
      <c r="V2172" s="31">
        <v>149.24</v>
      </c>
      <c r="W2172" s="31">
        <v>109.75</v>
      </c>
      <c r="X2172" s="31">
        <v>91.385185185185193</v>
      </c>
      <c r="Y2172" s="31">
        <v>70.571428571428569</v>
      </c>
      <c r="Z2172" s="31">
        <v>21.481481481481481</v>
      </c>
      <c r="AA2172" s="4">
        <f t="shared" si="33"/>
        <v>1219.6251263104712</v>
      </c>
      <c r="AB2172" s="32">
        <v>333</v>
      </c>
      <c r="AC2172" s="17">
        <v>0.92500000000000004</v>
      </c>
      <c r="AD2172" s="36">
        <v>0.96666666666666667</v>
      </c>
      <c r="AE2172" s="36">
        <v>0.8666666666666667</v>
      </c>
      <c r="AF2172" s="36">
        <v>0.93333333333333335</v>
      </c>
      <c r="AG2172" s="36">
        <v>0.96666666666666667</v>
      </c>
      <c r="AH2172" s="36">
        <v>0.93333333333333335</v>
      </c>
      <c r="AI2172" s="36">
        <v>0.93333333333333335</v>
      </c>
      <c r="AJ2172" s="36">
        <v>1</v>
      </c>
      <c r="AK2172" s="36">
        <v>0.83333333333333337</v>
      </c>
      <c r="AL2172" s="36">
        <v>0.93333333333333335</v>
      </c>
      <c r="AM2172" s="36">
        <v>0.9</v>
      </c>
      <c r="AN2172" s="36">
        <v>0.93333333333333335</v>
      </c>
      <c r="AO2172" s="36">
        <v>0.9</v>
      </c>
      <c r="AP2172" s="33" t="str">
        <f t="shared" si="34"/>
        <v>&gt;=80%</v>
      </c>
      <c r="AQ2172" s="55" t="str">
        <f t="shared" si="35"/>
        <v>&gt;=75%</v>
      </c>
      <c r="AR2172" s="56" t="str">
        <f t="shared" si="36"/>
        <v>&gt;=50%</v>
      </c>
      <c r="AT2172" s="121">
        <v>0.8</v>
      </c>
    </row>
    <row r="2173" spans="1:46" ht="15.75" customHeight="1" x14ac:dyDescent="0.25">
      <c r="A2173" s="6">
        <v>35070110</v>
      </c>
      <c r="B2173" s="7" t="s">
        <v>54</v>
      </c>
      <c r="C2173" s="7" t="s">
        <v>428</v>
      </c>
      <c r="D2173" s="7" t="s">
        <v>429</v>
      </c>
      <c r="E2173" s="7" t="s">
        <v>390</v>
      </c>
      <c r="F2173" s="7">
        <v>6</v>
      </c>
      <c r="G2173" s="7">
        <v>1580</v>
      </c>
      <c r="H2173" s="7">
        <v>-73.49930556000001</v>
      </c>
      <c r="I2173" s="29">
        <v>4.9760833299999998</v>
      </c>
      <c r="J2173" s="6" t="s">
        <v>1908</v>
      </c>
      <c r="K2173" s="30">
        <v>26129</v>
      </c>
      <c r="L2173" s="30"/>
      <c r="M2173" s="7" t="s">
        <v>1911</v>
      </c>
      <c r="N2173" s="29" t="s">
        <v>1910</v>
      </c>
      <c r="O2173" s="31">
        <v>18.763333333333332</v>
      </c>
      <c r="P2173" s="31">
        <v>30.086666666666659</v>
      </c>
      <c r="Q2173" s="31">
        <v>63.793333333333358</v>
      </c>
      <c r="R2173" s="31">
        <v>127.00666666666665</v>
      </c>
      <c r="S2173" s="31">
        <v>173.47333333333336</v>
      </c>
      <c r="T2173" s="31">
        <v>176.77</v>
      </c>
      <c r="U2173" s="31">
        <v>171.85666666666665</v>
      </c>
      <c r="V2173" s="31">
        <v>145.65333333333331</v>
      </c>
      <c r="W2173" s="31">
        <v>105.37142857142858</v>
      </c>
      <c r="X2173" s="31">
        <v>96.024999999999977</v>
      </c>
      <c r="Y2173" s="31">
        <v>79.196666666666687</v>
      </c>
      <c r="Z2173" s="31">
        <v>24.120689655172416</v>
      </c>
      <c r="AA2173" s="4">
        <f t="shared" si="33"/>
        <v>1212.117118226601</v>
      </c>
      <c r="AB2173" s="32">
        <v>355</v>
      </c>
      <c r="AC2173" s="17">
        <v>0.98611111111111116</v>
      </c>
      <c r="AD2173" s="36">
        <v>1</v>
      </c>
      <c r="AE2173" s="36">
        <v>1</v>
      </c>
      <c r="AF2173" s="36">
        <v>1</v>
      </c>
      <c r="AG2173" s="36">
        <v>1</v>
      </c>
      <c r="AH2173" s="36">
        <v>1</v>
      </c>
      <c r="AI2173" s="36">
        <v>1</v>
      </c>
      <c r="AJ2173" s="36">
        <v>1</v>
      </c>
      <c r="AK2173" s="36">
        <v>1</v>
      </c>
      <c r="AL2173" s="36">
        <v>0.93333333333333335</v>
      </c>
      <c r="AM2173" s="36">
        <v>0.93333333333333335</v>
      </c>
      <c r="AN2173" s="36">
        <v>1</v>
      </c>
      <c r="AO2173" s="36">
        <v>0.96666666666666667</v>
      </c>
      <c r="AP2173" s="33" t="str">
        <f t="shared" si="34"/>
        <v>&gt;=80%</v>
      </c>
      <c r="AQ2173" s="55" t="str">
        <f t="shared" si="35"/>
        <v>&gt;=75%</v>
      </c>
      <c r="AR2173" s="56" t="str">
        <f t="shared" si="36"/>
        <v>&gt;=50%</v>
      </c>
      <c r="AT2173" s="121">
        <v>0.8</v>
      </c>
    </row>
    <row r="2174" spans="1:46" ht="15.75" customHeight="1" x14ac:dyDescent="0.25">
      <c r="A2174" s="6">
        <v>35070120</v>
      </c>
      <c r="B2174" s="7" t="s">
        <v>26</v>
      </c>
      <c r="C2174" s="7" t="s">
        <v>438</v>
      </c>
      <c r="D2174" s="7" t="s">
        <v>438</v>
      </c>
      <c r="E2174" s="7" t="s">
        <v>390</v>
      </c>
      <c r="F2174" s="7">
        <v>6</v>
      </c>
      <c r="G2174" s="7">
        <v>1710</v>
      </c>
      <c r="H2174" s="7">
        <v>-73.316666669999989</v>
      </c>
      <c r="I2174" s="29">
        <v>4.9666666699999995</v>
      </c>
      <c r="J2174" s="6" t="s">
        <v>1890</v>
      </c>
      <c r="K2174" s="30">
        <v>21016</v>
      </c>
      <c r="L2174" s="30">
        <v>37848</v>
      </c>
      <c r="M2174" s="7" t="s">
        <v>1911</v>
      </c>
      <c r="N2174" s="29" t="s">
        <v>1910</v>
      </c>
      <c r="O2174" s="31">
        <v>34.983333333333327</v>
      </c>
      <c r="P2174" s="31">
        <v>55.372727272727268</v>
      </c>
      <c r="Q2174" s="31">
        <v>93.649999999999991</v>
      </c>
      <c r="R2174" s="31">
        <v>208.22727272727272</v>
      </c>
      <c r="S2174" s="31">
        <v>329.17500000000001</v>
      </c>
      <c r="T2174" s="31">
        <v>345.44166666666666</v>
      </c>
      <c r="U2174" s="31">
        <v>424.60833333333329</v>
      </c>
      <c r="V2174" s="31">
        <v>322.62222222222226</v>
      </c>
      <c r="W2174" s="31">
        <v>186.59</v>
      </c>
      <c r="X2174" s="31">
        <v>157.82</v>
      </c>
      <c r="Y2174" s="31">
        <v>91.769999999999982</v>
      </c>
      <c r="Z2174" s="31">
        <v>50.283333333333339</v>
      </c>
      <c r="AA2174" s="4">
        <f t="shared" si="33"/>
        <v>2300.5438888888889</v>
      </c>
      <c r="AB2174" s="32">
        <v>133</v>
      </c>
      <c r="AC2174" s="17">
        <v>0.36944444444444446</v>
      </c>
      <c r="AD2174" s="36">
        <v>0.4</v>
      </c>
      <c r="AE2174" s="36">
        <v>0.36666666666666664</v>
      </c>
      <c r="AF2174" s="36">
        <v>0.4</v>
      </c>
      <c r="AG2174" s="36">
        <v>0.36666666666666664</v>
      </c>
      <c r="AH2174" s="36">
        <v>0.4</v>
      </c>
      <c r="AI2174" s="36">
        <v>0.4</v>
      </c>
      <c r="AJ2174" s="36">
        <v>0.4</v>
      </c>
      <c r="AK2174" s="36">
        <v>0.3</v>
      </c>
      <c r="AL2174" s="36">
        <v>0.33333333333333331</v>
      </c>
      <c r="AM2174" s="36">
        <v>0.33333333333333331</v>
      </c>
      <c r="AN2174" s="36">
        <v>0.33333333333333331</v>
      </c>
      <c r="AO2174" s="36">
        <v>0.4</v>
      </c>
      <c r="AP2174" s="33" t="str">
        <f t="shared" si="34"/>
        <v>-</v>
      </c>
      <c r="AQ2174" s="55" t="str">
        <f t="shared" si="35"/>
        <v>-</v>
      </c>
      <c r="AR2174" s="56" t="str">
        <f t="shared" si="36"/>
        <v>-</v>
      </c>
      <c r="AS2174" s="34" t="s">
        <v>1890</v>
      </c>
      <c r="AT2174" s="122" t="s">
        <v>5208</v>
      </c>
    </row>
    <row r="2175" spans="1:46" ht="15.75" customHeight="1" x14ac:dyDescent="0.25">
      <c r="A2175" s="6">
        <v>35070130</v>
      </c>
      <c r="B2175" s="7" t="s">
        <v>26</v>
      </c>
      <c r="C2175" s="7" t="s">
        <v>441</v>
      </c>
      <c r="D2175" s="7" t="s">
        <v>438</v>
      </c>
      <c r="E2175" s="7" t="s">
        <v>390</v>
      </c>
      <c r="F2175" s="7">
        <v>6</v>
      </c>
      <c r="G2175" s="7">
        <v>1200</v>
      </c>
      <c r="H2175" s="7">
        <v>-73.307972220000011</v>
      </c>
      <c r="I2175" s="29">
        <v>4.9502499999999996</v>
      </c>
      <c r="J2175" s="6" t="s">
        <v>1908</v>
      </c>
      <c r="K2175" s="30">
        <v>21108</v>
      </c>
      <c r="L2175" s="30"/>
      <c r="M2175" s="7" t="s">
        <v>1911</v>
      </c>
      <c r="N2175" s="29" t="s">
        <v>1910</v>
      </c>
      <c r="O2175" s="31">
        <v>31.486206896551725</v>
      </c>
      <c r="P2175" s="31">
        <v>46.207142857142863</v>
      </c>
      <c r="Q2175" s="31">
        <v>114.69333333333331</v>
      </c>
      <c r="R2175" s="31">
        <v>233.16896551724139</v>
      </c>
      <c r="S2175" s="31">
        <v>362.89285714285705</v>
      </c>
      <c r="T2175" s="31">
        <v>371.13928571428568</v>
      </c>
      <c r="U2175" s="31">
        <v>380.13333333333327</v>
      </c>
      <c r="V2175" s="31">
        <v>309.69642857142856</v>
      </c>
      <c r="W2175" s="31">
        <v>221.45</v>
      </c>
      <c r="X2175" s="31">
        <v>162.61034482758618</v>
      </c>
      <c r="Y2175" s="31">
        <v>110.58214285714287</v>
      </c>
      <c r="Z2175" s="31">
        <v>55.751724137931042</v>
      </c>
      <c r="AA2175" s="4">
        <f t="shared" si="33"/>
        <v>2399.8117651888338</v>
      </c>
      <c r="AB2175" s="32">
        <v>341</v>
      </c>
      <c r="AC2175" s="17">
        <v>0.94722222222222219</v>
      </c>
      <c r="AD2175" s="36">
        <v>0.96666666666666667</v>
      </c>
      <c r="AE2175" s="36">
        <v>0.93333333333333335</v>
      </c>
      <c r="AF2175" s="36">
        <v>1</v>
      </c>
      <c r="AG2175" s="36">
        <v>0.96666666666666667</v>
      </c>
      <c r="AH2175" s="36">
        <v>0.93333333333333335</v>
      </c>
      <c r="AI2175" s="36">
        <v>0.93333333333333335</v>
      </c>
      <c r="AJ2175" s="36">
        <v>0.9</v>
      </c>
      <c r="AK2175" s="36">
        <v>0.93333333333333335</v>
      </c>
      <c r="AL2175" s="36">
        <v>0.93333333333333335</v>
      </c>
      <c r="AM2175" s="36">
        <v>0.96666666666666667</v>
      </c>
      <c r="AN2175" s="36">
        <v>0.93333333333333335</v>
      </c>
      <c r="AO2175" s="36">
        <v>0.96666666666666667</v>
      </c>
      <c r="AP2175" s="33" t="str">
        <f t="shared" si="34"/>
        <v>&gt;=80%</v>
      </c>
      <c r="AQ2175" s="55" t="str">
        <f t="shared" si="35"/>
        <v>&gt;=75%</v>
      </c>
      <c r="AR2175" s="56" t="str">
        <f t="shared" si="36"/>
        <v>&gt;=50%</v>
      </c>
      <c r="AT2175" s="121">
        <v>0.8</v>
      </c>
    </row>
    <row r="2176" spans="1:46" ht="15.75" customHeight="1" x14ac:dyDescent="0.25">
      <c r="A2176" s="6">
        <v>35070170</v>
      </c>
      <c r="B2176" s="7" t="s">
        <v>26</v>
      </c>
      <c r="C2176" s="7" t="s">
        <v>308</v>
      </c>
      <c r="D2176" s="7" t="s">
        <v>486</v>
      </c>
      <c r="E2176" s="7" t="s">
        <v>390</v>
      </c>
      <c r="F2176" s="7">
        <v>6</v>
      </c>
      <c r="G2176" s="7">
        <v>400</v>
      </c>
      <c r="H2176" s="7">
        <v>-73.2</v>
      </c>
      <c r="I2176" s="29">
        <v>4.7333333299999998</v>
      </c>
      <c r="J2176" s="6" t="s">
        <v>1908</v>
      </c>
      <c r="K2176" s="30">
        <v>26557</v>
      </c>
      <c r="L2176" s="30"/>
      <c r="M2176" s="7" t="s">
        <v>1911</v>
      </c>
      <c r="N2176" s="29" t="s">
        <v>1910</v>
      </c>
      <c r="O2176" s="31">
        <v>34.837037037037035</v>
      </c>
      <c r="P2176" s="31">
        <v>54.077777777777776</v>
      </c>
      <c r="Q2176" s="31">
        <v>124.17857142857143</v>
      </c>
      <c r="R2176" s="31">
        <v>297.00689655172414</v>
      </c>
      <c r="S2176" s="31">
        <v>481.29285714285714</v>
      </c>
      <c r="T2176" s="31">
        <v>595.35357142857151</v>
      </c>
      <c r="U2176" s="31">
        <v>535.87307692307695</v>
      </c>
      <c r="V2176" s="31">
        <v>450.67307692307691</v>
      </c>
      <c r="W2176" s="31">
        <v>368.82962962962961</v>
      </c>
      <c r="X2176" s="31">
        <v>332.26666666666671</v>
      </c>
      <c r="Y2176" s="31">
        <v>280.97407407407405</v>
      </c>
      <c r="Z2176" s="31">
        <v>176.90740740740742</v>
      </c>
      <c r="AA2176" s="4">
        <f t="shared" si="33"/>
        <v>3732.2706429904706</v>
      </c>
      <c r="AB2176" s="32">
        <v>327</v>
      </c>
      <c r="AC2176" s="17">
        <v>0.90833333333333333</v>
      </c>
      <c r="AD2176" s="36">
        <v>0.9</v>
      </c>
      <c r="AE2176" s="36">
        <v>0.9</v>
      </c>
      <c r="AF2176" s="36">
        <v>0.93333333333333335</v>
      </c>
      <c r="AG2176" s="36">
        <v>0.96666666666666667</v>
      </c>
      <c r="AH2176" s="36">
        <v>0.93333333333333335</v>
      </c>
      <c r="AI2176" s="36">
        <v>0.93333333333333335</v>
      </c>
      <c r="AJ2176" s="36">
        <v>0.8666666666666667</v>
      </c>
      <c r="AK2176" s="36">
        <v>0.8666666666666667</v>
      </c>
      <c r="AL2176" s="36">
        <v>0.9</v>
      </c>
      <c r="AM2176" s="36">
        <v>0.9</v>
      </c>
      <c r="AN2176" s="36">
        <v>0.9</v>
      </c>
      <c r="AO2176" s="36">
        <v>0.9</v>
      </c>
      <c r="AP2176" s="33" t="str">
        <f t="shared" si="34"/>
        <v>&gt;=80%</v>
      </c>
      <c r="AQ2176" s="55" t="str">
        <f t="shared" si="35"/>
        <v>&gt;=75%</v>
      </c>
      <c r="AR2176" s="56" t="str">
        <f t="shared" si="36"/>
        <v>&gt;=50%</v>
      </c>
      <c r="AT2176" s="121">
        <v>0.8</v>
      </c>
    </row>
    <row r="2177" spans="1:46" ht="15.75" customHeight="1" x14ac:dyDescent="0.25">
      <c r="A2177" s="6">
        <v>35070180</v>
      </c>
      <c r="B2177" s="7" t="s">
        <v>54</v>
      </c>
      <c r="C2177" s="7" t="s">
        <v>488</v>
      </c>
      <c r="D2177" s="7" t="s">
        <v>486</v>
      </c>
      <c r="E2177" s="7" t="s">
        <v>390</v>
      </c>
      <c r="F2177" s="7">
        <v>6</v>
      </c>
      <c r="G2177" s="7">
        <v>850</v>
      </c>
      <c r="H2177" s="7">
        <v>-73.256749999999997</v>
      </c>
      <c r="I2177" s="29">
        <v>4.8607777799999994</v>
      </c>
      <c r="J2177" s="6" t="s">
        <v>1908</v>
      </c>
      <c r="K2177" s="30">
        <v>20835</v>
      </c>
      <c r="L2177" s="30"/>
      <c r="M2177" s="7" t="s">
        <v>1911</v>
      </c>
      <c r="N2177" s="29" t="s">
        <v>1910</v>
      </c>
      <c r="O2177" s="31">
        <v>59.975862068965519</v>
      </c>
      <c r="P2177" s="31">
        <v>89.820689655172401</v>
      </c>
      <c r="Q2177" s="31">
        <v>215.94666666666672</v>
      </c>
      <c r="R2177" s="31">
        <v>490.70333333333343</v>
      </c>
      <c r="S2177" s="31">
        <v>647.5333333333333</v>
      </c>
      <c r="T2177" s="31">
        <v>666.92758620689665</v>
      </c>
      <c r="U2177" s="31">
        <v>646.48620689655183</v>
      </c>
      <c r="V2177" s="31">
        <v>543.1</v>
      </c>
      <c r="W2177" s="31">
        <v>455.34000000000009</v>
      </c>
      <c r="X2177" s="31">
        <v>415.24827586206885</v>
      </c>
      <c r="Y2177" s="31">
        <v>339.04137931034484</v>
      </c>
      <c r="Z2177" s="31">
        <v>203.24074074074073</v>
      </c>
      <c r="AA2177" s="4">
        <f t="shared" si="33"/>
        <v>4773.3640740740739</v>
      </c>
      <c r="AB2177" s="32">
        <v>349</v>
      </c>
      <c r="AC2177" s="17">
        <v>0.96944444444444444</v>
      </c>
      <c r="AD2177" s="36">
        <v>0.96666666666666667</v>
      </c>
      <c r="AE2177" s="36">
        <v>0.96666666666666667</v>
      </c>
      <c r="AF2177" s="36">
        <v>1</v>
      </c>
      <c r="AG2177" s="36">
        <v>1</v>
      </c>
      <c r="AH2177" s="36">
        <v>1</v>
      </c>
      <c r="AI2177" s="36">
        <v>0.96666666666666667</v>
      </c>
      <c r="AJ2177" s="36">
        <v>0.96666666666666667</v>
      </c>
      <c r="AK2177" s="36">
        <v>0.93333333333333335</v>
      </c>
      <c r="AL2177" s="36">
        <v>1</v>
      </c>
      <c r="AM2177" s="36">
        <v>0.96666666666666667</v>
      </c>
      <c r="AN2177" s="36">
        <v>0.96666666666666667</v>
      </c>
      <c r="AO2177" s="36">
        <v>0.9</v>
      </c>
      <c r="AP2177" s="33" t="str">
        <f t="shared" si="34"/>
        <v>&gt;=80%</v>
      </c>
      <c r="AQ2177" s="55" t="str">
        <f t="shared" si="35"/>
        <v>&gt;=75%</v>
      </c>
      <c r="AR2177" s="56" t="str">
        <f t="shared" si="36"/>
        <v>&gt;=50%</v>
      </c>
      <c r="AT2177" s="121">
        <v>0.8</v>
      </c>
    </row>
    <row r="2178" spans="1:46" ht="15.75" customHeight="1" x14ac:dyDescent="0.25">
      <c r="A2178" s="6">
        <v>35070190</v>
      </c>
      <c r="B2178" s="7" t="s">
        <v>54</v>
      </c>
      <c r="C2178" s="7" t="s">
        <v>413</v>
      </c>
      <c r="D2178" s="7" t="s">
        <v>413</v>
      </c>
      <c r="E2178" s="7" t="s">
        <v>390</v>
      </c>
      <c r="F2178" s="7">
        <v>6</v>
      </c>
      <c r="G2178" s="7">
        <v>1850</v>
      </c>
      <c r="H2178" s="7">
        <v>-73.366736109999991</v>
      </c>
      <c r="I2178" s="29">
        <v>4.8863611100000002</v>
      </c>
      <c r="J2178" s="6" t="s">
        <v>1908</v>
      </c>
      <c r="K2178" s="30">
        <v>22692</v>
      </c>
      <c r="L2178" s="30"/>
      <c r="M2178" s="7" t="s">
        <v>1911</v>
      </c>
      <c r="N2178" s="29" t="s">
        <v>1910</v>
      </c>
      <c r="O2178" s="31">
        <v>42.52</v>
      </c>
      <c r="P2178" s="31">
        <v>74.375862068965503</v>
      </c>
      <c r="Q2178" s="31">
        <v>154.46551724137927</v>
      </c>
      <c r="R2178" s="31">
        <v>276.55666666666662</v>
      </c>
      <c r="S2178" s="31">
        <v>389.89333333333337</v>
      </c>
      <c r="T2178" s="31">
        <v>412.57333333333321</v>
      </c>
      <c r="U2178" s="31">
        <v>422.64000000000004</v>
      </c>
      <c r="V2178" s="31">
        <v>347.58</v>
      </c>
      <c r="W2178" s="31">
        <v>260.62758620689652</v>
      </c>
      <c r="X2178" s="31">
        <v>202.73793103448273</v>
      </c>
      <c r="Y2178" s="31">
        <v>152.31034482758616</v>
      </c>
      <c r="Z2178" s="31">
        <v>70.263333333333335</v>
      </c>
      <c r="AA2178" s="4">
        <f t="shared" si="33"/>
        <v>2806.5439080459769</v>
      </c>
      <c r="AB2178" s="32">
        <v>355</v>
      </c>
      <c r="AC2178" s="17">
        <v>0.98611111111111116</v>
      </c>
      <c r="AD2178" s="36">
        <v>1</v>
      </c>
      <c r="AE2178" s="36">
        <v>0.96666666666666667</v>
      </c>
      <c r="AF2178" s="36">
        <v>0.96666666666666667</v>
      </c>
      <c r="AG2178" s="36">
        <v>1</v>
      </c>
      <c r="AH2178" s="36">
        <v>1</v>
      </c>
      <c r="AI2178" s="36">
        <v>1</v>
      </c>
      <c r="AJ2178" s="36">
        <v>1</v>
      </c>
      <c r="AK2178" s="36">
        <v>1</v>
      </c>
      <c r="AL2178" s="36">
        <v>0.96666666666666667</v>
      </c>
      <c r="AM2178" s="36">
        <v>0.96666666666666667</v>
      </c>
      <c r="AN2178" s="36">
        <v>0.96666666666666667</v>
      </c>
      <c r="AO2178" s="36">
        <v>1</v>
      </c>
      <c r="AP2178" s="33" t="str">
        <f t="shared" si="34"/>
        <v>&gt;=80%</v>
      </c>
      <c r="AQ2178" s="55" t="str">
        <f t="shared" si="35"/>
        <v>&gt;=75%</v>
      </c>
      <c r="AR2178" s="56" t="str">
        <f t="shared" si="36"/>
        <v>&gt;=50%</v>
      </c>
      <c r="AT2178" s="121">
        <v>0.8</v>
      </c>
    </row>
    <row r="2179" spans="1:46" ht="15.75" customHeight="1" x14ac:dyDescent="0.25">
      <c r="A2179" s="6">
        <v>35070200</v>
      </c>
      <c r="B2179" s="7" t="s">
        <v>26</v>
      </c>
      <c r="C2179" s="7" t="s">
        <v>2072</v>
      </c>
      <c r="D2179" s="7" t="s">
        <v>426</v>
      </c>
      <c r="E2179" s="7" t="s">
        <v>390</v>
      </c>
      <c r="F2179" s="7">
        <v>6</v>
      </c>
      <c r="G2179" s="7">
        <v>1600</v>
      </c>
      <c r="H2179" s="7">
        <v>-73.383333329999999</v>
      </c>
      <c r="I2179" s="29">
        <v>5.05</v>
      </c>
      <c r="J2179" s="6" t="s">
        <v>1890</v>
      </c>
      <c r="K2179" s="30">
        <v>29204</v>
      </c>
      <c r="L2179" s="30">
        <v>37302</v>
      </c>
      <c r="M2179" s="7" t="s">
        <v>1911</v>
      </c>
      <c r="N2179" s="29" t="s">
        <v>1910</v>
      </c>
      <c r="O2179" s="31">
        <v>14.590909090909092</v>
      </c>
      <c r="P2179" s="31">
        <v>27.020000000000003</v>
      </c>
      <c r="Q2179" s="31">
        <v>47.963636363636368</v>
      </c>
      <c r="R2179" s="31">
        <v>107.33999999999999</v>
      </c>
      <c r="S2179" s="31">
        <v>150.22</v>
      </c>
      <c r="T2179" s="31">
        <v>152.24444444444447</v>
      </c>
      <c r="U2179" s="31">
        <v>210.66666666666666</v>
      </c>
      <c r="V2179" s="31">
        <v>144.99999999999997</v>
      </c>
      <c r="W2179" s="31">
        <v>106.74000000000001</v>
      </c>
      <c r="X2179" s="31">
        <v>90.244444444444454</v>
      </c>
      <c r="Y2179" s="31">
        <v>67.399999999999991</v>
      </c>
      <c r="Z2179" s="31">
        <v>33.950000000000003</v>
      </c>
      <c r="AA2179" s="4">
        <f t="shared" si="33"/>
        <v>1153.3801010101013</v>
      </c>
      <c r="AB2179" s="32">
        <v>119</v>
      </c>
      <c r="AC2179" s="17">
        <v>0.33055555555555555</v>
      </c>
      <c r="AD2179" s="36">
        <v>0.36666666666666664</v>
      </c>
      <c r="AE2179" s="36">
        <v>0.33333333333333331</v>
      </c>
      <c r="AF2179" s="36">
        <v>0.36666666666666664</v>
      </c>
      <c r="AG2179" s="36">
        <v>0.33333333333333331</v>
      </c>
      <c r="AH2179" s="36">
        <v>0.33333333333333331</v>
      </c>
      <c r="AI2179" s="36">
        <v>0.3</v>
      </c>
      <c r="AJ2179" s="36">
        <v>0.3</v>
      </c>
      <c r="AK2179" s="36">
        <v>0.3</v>
      </c>
      <c r="AL2179" s="36">
        <v>0.33333333333333331</v>
      </c>
      <c r="AM2179" s="36">
        <v>0.3</v>
      </c>
      <c r="AN2179" s="36">
        <v>0.36666666666666664</v>
      </c>
      <c r="AO2179" s="36">
        <v>0.33333333333333331</v>
      </c>
      <c r="AP2179" s="33" t="str">
        <f t="shared" si="34"/>
        <v>-</v>
      </c>
      <c r="AQ2179" s="55" t="str">
        <f t="shared" si="35"/>
        <v>-</v>
      </c>
      <c r="AR2179" s="56" t="str">
        <f t="shared" si="36"/>
        <v>-</v>
      </c>
      <c r="AS2179" s="34" t="s">
        <v>1890</v>
      </c>
      <c r="AT2179" s="122" t="s">
        <v>5208</v>
      </c>
    </row>
    <row r="2180" spans="1:46" ht="15.75" customHeight="1" x14ac:dyDescent="0.25">
      <c r="A2180" s="6">
        <v>35070210</v>
      </c>
      <c r="B2180" s="7" t="s">
        <v>26</v>
      </c>
      <c r="C2180" s="7" t="s">
        <v>456</v>
      </c>
      <c r="D2180" s="7" t="s">
        <v>456</v>
      </c>
      <c r="E2180" s="7" t="s">
        <v>390</v>
      </c>
      <c r="F2180" s="7">
        <v>6</v>
      </c>
      <c r="G2180" s="7">
        <v>2160</v>
      </c>
      <c r="H2180" s="7">
        <v>-73.395638890000001</v>
      </c>
      <c r="I2180" s="29">
        <v>5.1392499999999997</v>
      </c>
      <c r="J2180" s="6" t="s">
        <v>1908</v>
      </c>
      <c r="K2180" s="30">
        <v>27834</v>
      </c>
      <c r="L2180" s="30"/>
      <c r="M2180" s="7" t="s">
        <v>1911</v>
      </c>
      <c r="N2180" s="29" t="s">
        <v>1910</v>
      </c>
      <c r="O2180" s="31">
        <v>21.806666666666668</v>
      </c>
      <c r="P2180" s="31">
        <v>30.4</v>
      </c>
      <c r="Q2180" s="31">
        <v>90.72413793103452</v>
      </c>
      <c r="R2180" s="31">
        <v>141.11724137931034</v>
      </c>
      <c r="S2180" s="31">
        <v>176.59642857142859</v>
      </c>
      <c r="T2180" s="31">
        <v>166.27931034482756</v>
      </c>
      <c r="U2180" s="31">
        <v>193.16206896551728</v>
      </c>
      <c r="V2180" s="31">
        <v>164.95517241379315</v>
      </c>
      <c r="W2180" s="31">
        <v>116.70000000000002</v>
      </c>
      <c r="X2180" s="31">
        <v>116.19310344827588</v>
      </c>
      <c r="Y2180" s="31">
        <v>97.256666666666661</v>
      </c>
      <c r="Z2180" s="31">
        <v>40.944827586206884</v>
      </c>
      <c r="AA2180" s="4">
        <f t="shared" si="33"/>
        <v>1356.1356239737277</v>
      </c>
      <c r="AB2180" s="32">
        <v>347</v>
      </c>
      <c r="AC2180" s="17">
        <v>0.96388888888888891</v>
      </c>
      <c r="AD2180" s="36">
        <v>1</v>
      </c>
      <c r="AE2180" s="36">
        <v>0.93333333333333335</v>
      </c>
      <c r="AF2180" s="36">
        <v>0.96666666666666667</v>
      </c>
      <c r="AG2180" s="36">
        <v>0.96666666666666667</v>
      </c>
      <c r="AH2180" s="36">
        <v>0.93333333333333335</v>
      </c>
      <c r="AI2180" s="36">
        <v>0.96666666666666667</v>
      </c>
      <c r="AJ2180" s="36">
        <v>0.96666666666666667</v>
      </c>
      <c r="AK2180" s="36">
        <v>0.96666666666666667</v>
      </c>
      <c r="AL2180" s="36">
        <v>0.93333333333333335</v>
      </c>
      <c r="AM2180" s="36">
        <v>0.96666666666666667</v>
      </c>
      <c r="AN2180" s="36">
        <v>1</v>
      </c>
      <c r="AO2180" s="36">
        <v>0.96666666666666667</v>
      </c>
      <c r="AP2180" s="33" t="str">
        <f t="shared" si="34"/>
        <v>&gt;=80%</v>
      </c>
      <c r="AQ2180" s="55" t="str">
        <f t="shared" si="35"/>
        <v>&gt;=75%</v>
      </c>
      <c r="AR2180" s="56" t="str">
        <f t="shared" si="36"/>
        <v>&gt;=50%</v>
      </c>
      <c r="AT2180" s="121">
        <v>0.8</v>
      </c>
    </row>
    <row r="2181" spans="1:46" ht="15.75" customHeight="1" x14ac:dyDescent="0.25">
      <c r="A2181" s="6">
        <v>35070220</v>
      </c>
      <c r="B2181" s="7" t="s">
        <v>54</v>
      </c>
      <c r="C2181" s="7" t="s">
        <v>2773</v>
      </c>
      <c r="D2181" s="7" t="s">
        <v>2773</v>
      </c>
      <c r="E2181" s="7" t="s">
        <v>390</v>
      </c>
      <c r="F2181" s="7">
        <v>6</v>
      </c>
      <c r="G2181" s="7">
        <v>2110</v>
      </c>
      <c r="H2181" s="7">
        <v>-73.366666670000001</v>
      </c>
      <c r="I2181" s="29">
        <v>5.4166666699999997</v>
      </c>
      <c r="J2181" s="6" t="s">
        <v>1890</v>
      </c>
      <c r="K2181" s="30">
        <v>29204</v>
      </c>
      <c r="L2181" s="30">
        <v>37302</v>
      </c>
      <c r="M2181" s="7" t="s">
        <v>1911</v>
      </c>
      <c r="N2181" s="29" t="s">
        <v>1910</v>
      </c>
      <c r="O2181" s="31">
        <v>19.283333333333331</v>
      </c>
      <c r="P2181" s="31">
        <v>32.408333333333339</v>
      </c>
      <c r="Q2181" s="31">
        <v>61.766666666666659</v>
      </c>
      <c r="R2181" s="31">
        <v>70.97999999999999</v>
      </c>
      <c r="S2181" s="31">
        <v>123.96363636363638</v>
      </c>
      <c r="T2181" s="31">
        <v>105.63636363636365</v>
      </c>
      <c r="U2181" s="31">
        <v>106.4909090909091</v>
      </c>
      <c r="V2181" s="31">
        <v>78.588888888888889</v>
      </c>
      <c r="W2181" s="31">
        <v>85.05</v>
      </c>
      <c r="X2181" s="31">
        <v>91.218181818181833</v>
      </c>
      <c r="Y2181" s="31">
        <v>82.354545454545459</v>
      </c>
      <c r="Z2181" s="31">
        <v>36.663636363636357</v>
      </c>
      <c r="AA2181" s="4">
        <f t="shared" si="33"/>
        <v>894.40449494949496</v>
      </c>
      <c r="AB2181" s="32">
        <v>131</v>
      </c>
      <c r="AC2181" s="17">
        <v>0.36388888888888887</v>
      </c>
      <c r="AD2181" s="36">
        <v>0.4</v>
      </c>
      <c r="AE2181" s="36">
        <v>0.4</v>
      </c>
      <c r="AF2181" s="36">
        <v>0.4</v>
      </c>
      <c r="AG2181" s="36">
        <v>0.33333333333333331</v>
      </c>
      <c r="AH2181" s="36">
        <v>0.36666666666666664</v>
      </c>
      <c r="AI2181" s="36">
        <v>0.36666666666666664</v>
      </c>
      <c r="AJ2181" s="36">
        <v>0.36666666666666664</v>
      </c>
      <c r="AK2181" s="36">
        <v>0.3</v>
      </c>
      <c r="AL2181" s="36">
        <v>0.33333333333333331</v>
      </c>
      <c r="AM2181" s="36">
        <v>0.36666666666666664</v>
      </c>
      <c r="AN2181" s="36">
        <v>0.36666666666666664</v>
      </c>
      <c r="AO2181" s="36">
        <v>0.36666666666666664</v>
      </c>
      <c r="AP2181" s="33" t="str">
        <f t="shared" si="34"/>
        <v>-</v>
      </c>
      <c r="AQ2181" s="55" t="str">
        <f t="shared" si="35"/>
        <v>-</v>
      </c>
      <c r="AR2181" s="56" t="str">
        <f t="shared" si="36"/>
        <v>-</v>
      </c>
      <c r="AS2181" s="34" t="s">
        <v>1890</v>
      </c>
      <c r="AT2181" s="122" t="s">
        <v>5208</v>
      </c>
    </row>
    <row r="2182" spans="1:46" ht="15.75" customHeight="1" x14ac:dyDescent="0.25">
      <c r="A2182" s="6">
        <v>35070230</v>
      </c>
      <c r="B2182" s="7" t="s">
        <v>54</v>
      </c>
      <c r="C2182" s="7" t="s">
        <v>936</v>
      </c>
      <c r="D2182" s="7" t="s">
        <v>937</v>
      </c>
      <c r="E2182" s="7" t="s">
        <v>871</v>
      </c>
      <c r="F2182" s="7">
        <v>11</v>
      </c>
      <c r="G2182" s="7">
        <v>1815</v>
      </c>
      <c r="H2182" s="7">
        <v>-73.579416670000001</v>
      </c>
      <c r="I2182" s="29">
        <v>5.0751111099999999</v>
      </c>
      <c r="J2182" s="6" t="s">
        <v>1908</v>
      </c>
      <c r="K2182" s="30">
        <v>29204</v>
      </c>
      <c r="L2182" s="30"/>
      <c r="M2182" s="7" t="s">
        <v>1911</v>
      </c>
      <c r="N2182" s="29" t="s">
        <v>1910</v>
      </c>
      <c r="O2182" s="31">
        <v>19.092592592592592</v>
      </c>
      <c r="P2182" s="31">
        <v>30.323333333333338</v>
      </c>
      <c r="Q2182" s="31">
        <v>64.324137931034485</v>
      </c>
      <c r="R2182" s="31">
        <v>112.84642857142856</v>
      </c>
      <c r="S2182" s="31">
        <v>149.53333333333333</v>
      </c>
      <c r="T2182" s="31">
        <v>154.74642857142857</v>
      </c>
      <c r="U2182" s="31">
        <v>164.35517241379307</v>
      </c>
      <c r="V2182" s="31">
        <v>126.84666666666668</v>
      </c>
      <c r="W2182" s="31">
        <v>86.939285714285731</v>
      </c>
      <c r="X2182" s="31">
        <v>102.24999999999999</v>
      </c>
      <c r="Y2182" s="31">
        <v>93.084000000000003</v>
      </c>
      <c r="Z2182" s="31">
        <v>34.081481481481482</v>
      </c>
      <c r="AA2182" s="4">
        <f t="shared" si="33"/>
        <v>1138.4228606093777</v>
      </c>
      <c r="AB2182" s="32">
        <v>337</v>
      </c>
      <c r="AC2182" s="17">
        <v>0.93611111111111112</v>
      </c>
      <c r="AD2182" s="36">
        <v>0.9</v>
      </c>
      <c r="AE2182" s="36">
        <v>1</v>
      </c>
      <c r="AF2182" s="36">
        <v>0.96666666666666667</v>
      </c>
      <c r="AG2182" s="36">
        <v>0.93333333333333335</v>
      </c>
      <c r="AH2182" s="36">
        <v>1</v>
      </c>
      <c r="AI2182" s="36">
        <v>0.93333333333333335</v>
      </c>
      <c r="AJ2182" s="36">
        <v>0.96666666666666667</v>
      </c>
      <c r="AK2182" s="36">
        <v>1</v>
      </c>
      <c r="AL2182" s="36">
        <v>0.93333333333333335</v>
      </c>
      <c r="AM2182" s="36">
        <v>0.8666666666666667</v>
      </c>
      <c r="AN2182" s="36">
        <v>0.83333333333333337</v>
      </c>
      <c r="AO2182" s="36">
        <v>0.9</v>
      </c>
      <c r="AP2182" s="33" t="str">
        <f t="shared" si="34"/>
        <v>&gt;=80%</v>
      </c>
      <c r="AQ2182" s="55" t="str">
        <f t="shared" si="35"/>
        <v>&gt;=75%</v>
      </c>
      <c r="AR2182" s="56" t="str">
        <f t="shared" si="36"/>
        <v>&gt;=50%</v>
      </c>
      <c r="AT2182" s="121">
        <v>0.8</v>
      </c>
    </row>
    <row r="2183" spans="1:46" ht="15.75" customHeight="1" x14ac:dyDescent="0.25">
      <c r="A2183" s="6">
        <v>35070260</v>
      </c>
      <c r="B2183" s="7" t="s">
        <v>54</v>
      </c>
      <c r="C2183" s="7" t="s">
        <v>389</v>
      </c>
      <c r="D2183" s="7" t="s">
        <v>389</v>
      </c>
      <c r="E2183" s="7" t="s">
        <v>390</v>
      </c>
      <c r="F2183" s="7">
        <v>6</v>
      </c>
      <c r="G2183" s="7">
        <v>1954</v>
      </c>
      <c r="H2183" s="7">
        <v>-73.379861110000007</v>
      </c>
      <c r="I2183" s="29">
        <v>4.9708333299999996</v>
      </c>
      <c r="J2183" s="6" t="s">
        <v>1908</v>
      </c>
      <c r="K2183" s="30">
        <v>21565</v>
      </c>
      <c r="L2183" s="30"/>
      <c r="M2183" s="7" t="s">
        <v>1911</v>
      </c>
      <c r="N2183" s="29" t="s">
        <v>1910</v>
      </c>
      <c r="O2183" s="31">
        <v>21.218518518518518</v>
      </c>
      <c r="P2183" s="31">
        <v>36.870370370370381</v>
      </c>
      <c r="Q2183" s="31">
        <v>79.733333333333334</v>
      </c>
      <c r="R2183" s="31">
        <v>150.91428571428574</v>
      </c>
      <c r="S2183" s="31">
        <v>228.9346153846154</v>
      </c>
      <c r="T2183" s="31">
        <v>262.66785714285709</v>
      </c>
      <c r="U2183" s="31">
        <v>254.71481481481484</v>
      </c>
      <c r="V2183" s="31">
        <v>203.15600000000003</v>
      </c>
      <c r="W2183" s="31">
        <v>137.32592592592596</v>
      </c>
      <c r="X2183" s="31">
        <v>107.97407407407408</v>
      </c>
      <c r="Y2183" s="31">
        <v>77.68518518518519</v>
      </c>
      <c r="Z2183" s="31">
        <v>32.269230769230766</v>
      </c>
      <c r="AA2183" s="4">
        <f t="shared" si="33"/>
        <v>1593.4642112332112</v>
      </c>
      <c r="AB2183" s="32">
        <v>322</v>
      </c>
      <c r="AC2183" s="17">
        <v>0.89444444444444449</v>
      </c>
      <c r="AD2183" s="36">
        <v>0.9</v>
      </c>
      <c r="AE2183" s="36">
        <v>0.9</v>
      </c>
      <c r="AF2183" s="36">
        <v>0.9</v>
      </c>
      <c r="AG2183" s="36">
        <v>0.93333333333333335</v>
      </c>
      <c r="AH2183" s="36">
        <v>0.8666666666666667</v>
      </c>
      <c r="AI2183" s="36">
        <v>0.93333333333333335</v>
      </c>
      <c r="AJ2183" s="36">
        <v>0.9</v>
      </c>
      <c r="AK2183" s="36">
        <v>0.83333333333333337</v>
      </c>
      <c r="AL2183" s="36">
        <v>0.9</v>
      </c>
      <c r="AM2183" s="36">
        <v>0.9</v>
      </c>
      <c r="AN2183" s="36">
        <v>0.9</v>
      </c>
      <c r="AO2183" s="36">
        <v>0.8666666666666667</v>
      </c>
      <c r="AP2183" s="33" t="str">
        <f t="shared" si="34"/>
        <v>&gt;=80%</v>
      </c>
      <c r="AQ2183" s="55" t="str">
        <f t="shared" si="35"/>
        <v>&gt;=75%</v>
      </c>
      <c r="AR2183" s="56" t="str">
        <f t="shared" si="36"/>
        <v>&gt;=50%</v>
      </c>
      <c r="AT2183" s="121">
        <v>0.8</v>
      </c>
    </row>
    <row r="2184" spans="1:46" ht="15.75" customHeight="1" x14ac:dyDescent="0.25">
      <c r="A2184" s="6">
        <v>35070310</v>
      </c>
      <c r="B2184" s="7" t="s">
        <v>54</v>
      </c>
      <c r="C2184" s="7" t="s">
        <v>479</v>
      </c>
      <c r="D2184" s="7" t="s">
        <v>480</v>
      </c>
      <c r="E2184" s="7" t="s">
        <v>390</v>
      </c>
      <c r="F2184" s="7">
        <v>6</v>
      </c>
      <c r="G2184" s="7">
        <v>3250</v>
      </c>
      <c r="H2184" s="7">
        <v>-73.375777779999993</v>
      </c>
      <c r="I2184" s="29">
        <v>5.4228222199999996</v>
      </c>
      <c r="J2184" s="6" t="s">
        <v>1908</v>
      </c>
      <c r="K2184" s="30">
        <v>32978</v>
      </c>
      <c r="L2184" s="30"/>
      <c r="M2184" s="7" t="s">
        <v>1911</v>
      </c>
      <c r="N2184" s="29" t="s">
        <v>1910</v>
      </c>
      <c r="O2184" s="31">
        <v>40.310000000000009</v>
      </c>
      <c r="P2184" s="31">
        <v>52.013333333333343</v>
      </c>
      <c r="Q2184" s="31">
        <v>102.82068965517242</v>
      </c>
      <c r="R2184" s="31">
        <v>128.84642857142859</v>
      </c>
      <c r="S2184" s="31">
        <v>135.92758620689656</v>
      </c>
      <c r="T2184" s="31">
        <v>156.4266666666667</v>
      </c>
      <c r="U2184" s="31">
        <v>174.68571428571431</v>
      </c>
      <c r="V2184" s="31">
        <v>143.90370370370371</v>
      </c>
      <c r="W2184" s="31">
        <v>93.648275862068985</v>
      </c>
      <c r="X2184" s="31">
        <v>129.04285714285714</v>
      </c>
      <c r="Y2184" s="31">
        <v>124.65714285714286</v>
      </c>
      <c r="Z2184" s="31">
        <v>61.31428571428571</v>
      </c>
      <c r="AA2184" s="4">
        <f t="shared" si="33"/>
        <v>1343.5966839992705</v>
      </c>
      <c r="AB2184" s="32">
        <v>344</v>
      </c>
      <c r="AC2184" s="17">
        <v>0.9555555555555556</v>
      </c>
      <c r="AD2184" s="36">
        <v>1</v>
      </c>
      <c r="AE2184" s="36">
        <v>1</v>
      </c>
      <c r="AF2184" s="36">
        <v>0.96666666666666667</v>
      </c>
      <c r="AG2184" s="36">
        <v>0.93333333333333335</v>
      </c>
      <c r="AH2184" s="36">
        <v>0.96666666666666667</v>
      </c>
      <c r="AI2184" s="36">
        <v>1</v>
      </c>
      <c r="AJ2184" s="36">
        <v>0.93333333333333335</v>
      </c>
      <c r="AK2184" s="36">
        <v>0.9</v>
      </c>
      <c r="AL2184" s="36">
        <v>0.96666666666666667</v>
      </c>
      <c r="AM2184" s="36">
        <v>0.93333333333333335</v>
      </c>
      <c r="AN2184" s="36">
        <v>0.93333333333333335</v>
      </c>
      <c r="AO2184" s="36">
        <v>0.93333333333333335</v>
      </c>
      <c r="AP2184" s="33" t="str">
        <f t="shared" si="34"/>
        <v>&gt;=80%</v>
      </c>
      <c r="AQ2184" s="55" t="str">
        <f t="shared" si="35"/>
        <v>&gt;=75%</v>
      </c>
      <c r="AR2184" s="56" t="str">
        <f t="shared" si="36"/>
        <v>&gt;=50%</v>
      </c>
      <c r="AT2184" s="121">
        <v>0.8</v>
      </c>
    </row>
    <row r="2185" spans="1:46" ht="15.75" customHeight="1" x14ac:dyDescent="0.25">
      <c r="A2185" s="6">
        <v>35070320</v>
      </c>
      <c r="B2185" s="7" t="s">
        <v>26</v>
      </c>
      <c r="C2185" s="7" t="s">
        <v>2774</v>
      </c>
      <c r="D2185" s="7" t="s">
        <v>506</v>
      </c>
      <c r="E2185" s="7" t="s">
        <v>390</v>
      </c>
      <c r="F2185" s="7">
        <v>6</v>
      </c>
      <c r="G2185" s="7">
        <v>2620</v>
      </c>
      <c r="H2185" s="7">
        <v>-73.436083330000002</v>
      </c>
      <c r="I2185" s="29">
        <v>4.9364722199999997</v>
      </c>
      <c r="J2185" s="6" t="s">
        <v>1908</v>
      </c>
      <c r="K2185" s="30">
        <v>35261</v>
      </c>
      <c r="L2185" s="30"/>
      <c r="M2185" s="7" t="s">
        <v>1911</v>
      </c>
      <c r="N2185" s="29" t="s">
        <v>1910</v>
      </c>
      <c r="O2185" s="31">
        <v>28.099999999999994</v>
      </c>
      <c r="P2185" s="31">
        <v>29.623809523809523</v>
      </c>
      <c r="Q2185" s="31">
        <v>106.28947368421052</v>
      </c>
      <c r="R2185" s="31">
        <v>202.185</v>
      </c>
      <c r="S2185" s="31">
        <v>264.32727272727271</v>
      </c>
      <c r="T2185" s="31">
        <v>280.01666666666665</v>
      </c>
      <c r="U2185" s="31">
        <v>289.92727272727274</v>
      </c>
      <c r="V2185" s="31">
        <v>228.99565217391299</v>
      </c>
      <c r="W2185" s="31">
        <v>173.30454545454546</v>
      </c>
      <c r="X2185" s="31">
        <v>120.51904761904758</v>
      </c>
      <c r="Y2185" s="31">
        <v>109.3416666666667</v>
      </c>
      <c r="Z2185" s="31">
        <v>39</v>
      </c>
      <c r="AA2185" s="4">
        <f t="shared" si="33"/>
        <v>1871.6304072434048</v>
      </c>
      <c r="AB2185" s="32">
        <v>261</v>
      </c>
      <c r="AC2185" s="17">
        <v>0.72499999999999998</v>
      </c>
      <c r="AD2185" s="36">
        <v>0.7</v>
      </c>
      <c r="AE2185" s="36">
        <v>0.7</v>
      </c>
      <c r="AF2185" s="36">
        <v>0.6333333333333333</v>
      </c>
      <c r="AG2185" s="36">
        <v>0.66666666666666663</v>
      </c>
      <c r="AH2185" s="36">
        <v>0.73333333333333328</v>
      </c>
      <c r="AI2185" s="36">
        <v>0.8</v>
      </c>
      <c r="AJ2185" s="36">
        <v>0.73333333333333328</v>
      </c>
      <c r="AK2185" s="36">
        <v>0.76666666666666672</v>
      </c>
      <c r="AL2185" s="36">
        <v>0.73333333333333328</v>
      </c>
      <c r="AM2185" s="36">
        <v>0.7</v>
      </c>
      <c r="AN2185" s="36">
        <v>0.8</v>
      </c>
      <c r="AO2185" s="36">
        <v>0.73333333333333328</v>
      </c>
      <c r="AP2185" s="33" t="str">
        <f t="shared" si="34"/>
        <v>-</v>
      </c>
      <c r="AQ2185" s="55" t="str">
        <f t="shared" si="35"/>
        <v>-</v>
      </c>
      <c r="AR2185" s="56" t="str">
        <f t="shared" si="36"/>
        <v>&gt;=50%</v>
      </c>
      <c r="AT2185" s="122" t="s">
        <v>5208</v>
      </c>
    </row>
    <row r="2186" spans="1:46" ht="15.75" customHeight="1" x14ac:dyDescent="0.25">
      <c r="A2186" s="6">
        <v>35070450</v>
      </c>
      <c r="B2186" s="7" t="s">
        <v>26</v>
      </c>
      <c r="C2186" s="7" t="s">
        <v>2775</v>
      </c>
      <c r="D2186" s="7" t="s">
        <v>486</v>
      </c>
      <c r="E2186" s="7" t="s">
        <v>390</v>
      </c>
      <c r="F2186" s="7">
        <v>6</v>
      </c>
      <c r="G2186" s="7">
        <v>1210</v>
      </c>
      <c r="H2186" s="7">
        <v>-73.3</v>
      </c>
      <c r="I2186" s="29">
        <v>4.9000000000000004</v>
      </c>
      <c r="J2186" s="6" t="s">
        <v>1890</v>
      </c>
      <c r="K2186" s="30">
        <v>26344</v>
      </c>
      <c r="L2186" s="30">
        <v>37302</v>
      </c>
      <c r="M2186" s="7" t="s">
        <v>1911</v>
      </c>
      <c r="N2186" s="29" t="s">
        <v>1910</v>
      </c>
      <c r="O2186" s="31">
        <v>74.844444444444434</v>
      </c>
      <c r="P2186" s="31">
        <v>133.58888888888887</v>
      </c>
      <c r="Q2186" s="31">
        <v>186.55555555555554</v>
      </c>
      <c r="R2186" s="31">
        <v>436.70999999999992</v>
      </c>
      <c r="S2186" s="31">
        <v>524.5</v>
      </c>
      <c r="T2186" s="31">
        <v>559.16999999999996</v>
      </c>
      <c r="U2186" s="31">
        <v>577.95000000000005</v>
      </c>
      <c r="V2186" s="31">
        <v>468.75</v>
      </c>
      <c r="W2186" s="31">
        <v>327.01428571428568</v>
      </c>
      <c r="X2186" s="31">
        <v>324.01249999999999</v>
      </c>
      <c r="Y2186" s="31">
        <v>201.45555555555555</v>
      </c>
      <c r="Z2186" s="31">
        <v>115.87777777777777</v>
      </c>
      <c r="AA2186" s="4">
        <f t="shared" si="33"/>
        <v>3930.4290079365078</v>
      </c>
      <c r="AB2186" s="32">
        <v>107</v>
      </c>
      <c r="AC2186" s="17">
        <v>0.29722222222222222</v>
      </c>
      <c r="AD2186" s="36">
        <v>0.3</v>
      </c>
      <c r="AE2186" s="36">
        <v>0.3</v>
      </c>
      <c r="AF2186" s="36">
        <v>0.3</v>
      </c>
      <c r="AG2186" s="36">
        <v>0.33333333333333331</v>
      </c>
      <c r="AH2186" s="36">
        <v>0.3</v>
      </c>
      <c r="AI2186" s="36">
        <v>0.33333333333333331</v>
      </c>
      <c r="AJ2186" s="36">
        <v>0.33333333333333331</v>
      </c>
      <c r="AK2186" s="36">
        <v>0.26666666666666666</v>
      </c>
      <c r="AL2186" s="36">
        <v>0.23333333333333334</v>
      </c>
      <c r="AM2186" s="36">
        <v>0.26666666666666666</v>
      </c>
      <c r="AN2186" s="36">
        <v>0.3</v>
      </c>
      <c r="AO2186" s="36">
        <v>0.3</v>
      </c>
      <c r="AP2186" s="33" t="str">
        <f t="shared" si="34"/>
        <v>-</v>
      </c>
      <c r="AQ2186" s="55" t="str">
        <f t="shared" si="35"/>
        <v>-</v>
      </c>
      <c r="AR2186" s="56" t="str">
        <f t="shared" si="36"/>
        <v>-</v>
      </c>
      <c r="AS2186" s="34" t="s">
        <v>1890</v>
      </c>
      <c r="AT2186" s="122" t="s">
        <v>5208</v>
      </c>
    </row>
    <row r="2187" spans="1:46" ht="15.75" customHeight="1" x14ac:dyDescent="0.25">
      <c r="A2187" s="6">
        <v>35070460</v>
      </c>
      <c r="B2187" s="7" t="s">
        <v>26</v>
      </c>
      <c r="C2187" s="7" t="s">
        <v>2776</v>
      </c>
      <c r="D2187" s="7" t="s">
        <v>438</v>
      </c>
      <c r="E2187" s="7" t="s">
        <v>390</v>
      </c>
      <c r="F2187" s="7">
        <v>6</v>
      </c>
      <c r="G2187" s="7">
        <v>1250</v>
      </c>
      <c r="H2187" s="7">
        <v>-73.349999999999994</v>
      </c>
      <c r="I2187" s="29">
        <v>4.9833333299999998</v>
      </c>
      <c r="J2187" s="6" t="s">
        <v>1890</v>
      </c>
      <c r="K2187" s="30">
        <v>25004</v>
      </c>
      <c r="L2187" s="30">
        <v>37302</v>
      </c>
      <c r="M2187" s="7" t="s">
        <v>1911</v>
      </c>
      <c r="N2187" s="29" t="s">
        <v>1910</v>
      </c>
      <c r="O2187" s="31">
        <v>21.118181818181817</v>
      </c>
      <c r="P2187" s="31">
        <v>43.154545454545456</v>
      </c>
      <c r="Q2187" s="31">
        <v>61.690909090909095</v>
      </c>
      <c r="R2187" s="31">
        <v>146.59090909090907</v>
      </c>
      <c r="S2187" s="31">
        <v>232.95999999999998</v>
      </c>
      <c r="T2187" s="31">
        <v>242.81111111111113</v>
      </c>
      <c r="U2187" s="31">
        <v>304.86</v>
      </c>
      <c r="V2187" s="31">
        <v>226.32000000000002</v>
      </c>
      <c r="W2187" s="31">
        <v>152.45999999999998</v>
      </c>
      <c r="X2187" s="31">
        <v>115.09</v>
      </c>
      <c r="Y2187" s="31">
        <v>65.58</v>
      </c>
      <c r="Z2187" s="31">
        <v>32.339999999999996</v>
      </c>
      <c r="AA2187" s="4">
        <f t="shared" si="33"/>
        <v>1644.9756565656564</v>
      </c>
      <c r="AB2187" s="32">
        <v>123</v>
      </c>
      <c r="AC2187" s="17">
        <v>0.34166666666666667</v>
      </c>
      <c r="AD2187" s="36">
        <v>0.36666666666666664</v>
      </c>
      <c r="AE2187" s="36">
        <v>0.36666666666666664</v>
      </c>
      <c r="AF2187" s="36">
        <v>0.36666666666666664</v>
      </c>
      <c r="AG2187" s="36">
        <v>0.36666666666666664</v>
      </c>
      <c r="AH2187" s="36">
        <v>0.33333333333333331</v>
      </c>
      <c r="AI2187" s="36">
        <v>0.3</v>
      </c>
      <c r="AJ2187" s="36">
        <v>0.33333333333333331</v>
      </c>
      <c r="AK2187" s="36">
        <v>0.33333333333333331</v>
      </c>
      <c r="AL2187" s="36">
        <v>0.33333333333333331</v>
      </c>
      <c r="AM2187" s="36">
        <v>0.33333333333333331</v>
      </c>
      <c r="AN2187" s="36">
        <v>0.33333333333333331</v>
      </c>
      <c r="AO2187" s="36">
        <v>0.33333333333333331</v>
      </c>
      <c r="AP2187" s="33" t="str">
        <f t="shared" si="34"/>
        <v>-</v>
      </c>
      <c r="AQ2187" s="55" t="str">
        <f t="shared" si="35"/>
        <v>-</v>
      </c>
      <c r="AR2187" s="56" t="str">
        <f t="shared" si="36"/>
        <v>-</v>
      </c>
      <c r="AS2187" s="34" t="s">
        <v>1890</v>
      </c>
      <c r="AT2187" s="122" t="s">
        <v>5208</v>
      </c>
    </row>
    <row r="2188" spans="1:46" ht="15.75" customHeight="1" x14ac:dyDescent="0.25">
      <c r="A2188" s="6">
        <v>35070470</v>
      </c>
      <c r="B2188" s="7" t="s">
        <v>26</v>
      </c>
      <c r="C2188" s="7" t="s">
        <v>391</v>
      </c>
      <c r="D2188" s="7" t="s">
        <v>389</v>
      </c>
      <c r="E2188" s="7" t="s">
        <v>390</v>
      </c>
      <c r="F2188" s="7">
        <v>6</v>
      </c>
      <c r="G2188" s="7">
        <v>2150</v>
      </c>
      <c r="H2188" s="7">
        <v>-73.410166669999995</v>
      </c>
      <c r="I2188" s="29">
        <v>4.9504166700000001</v>
      </c>
      <c r="J2188" s="6" t="s">
        <v>1908</v>
      </c>
      <c r="K2188" s="30">
        <v>30178</v>
      </c>
      <c r="L2188" s="30"/>
      <c r="M2188" s="7" t="s">
        <v>1911</v>
      </c>
      <c r="N2188" s="29" t="s">
        <v>1910</v>
      </c>
      <c r="O2188" s="31">
        <v>24.030000000000005</v>
      </c>
      <c r="P2188" s="31">
        <v>45.359999999999992</v>
      </c>
      <c r="Q2188" s="31">
        <v>102.04642857142858</v>
      </c>
      <c r="R2188" s="31">
        <v>168.65000000000003</v>
      </c>
      <c r="S2188" s="31">
        <v>248.16800000000001</v>
      </c>
      <c r="T2188" s="31">
        <v>280.28928571428571</v>
      </c>
      <c r="U2188" s="31">
        <v>304.93703703703699</v>
      </c>
      <c r="V2188" s="31">
        <v>265.52692307692308</v>
      </c>
      <c r="W2188" s="31">
        <v>170.68148148148146</v>
      </c>
      <c r="X2188" s="31">
        <v>135.13076923076923</v>
      </c>
      <c r="Y2188" s="31">
        <v>112.17142857142856</v>
      </c>
      <c r="Z2188" s="31">
        <v>40.232142857142854</v>
      </c>
      <c r="AA2188" s="4">
        <f t="shared" si="33"/>
        <v>1897.2234965404964</v>
      </c>
      <c r="AB2188" s="32">
        <v>326</v>
      </c>
      <c r="AC2188" s="17">
        <v>0.90555555555555556</v>
      </c>
      <c r="AD2188" s="36">
        <v>1</v>
      </c>
      <c r="AE2188" s="36">
        <v>0.83333333333333337</v>
      </c>
      <c r="AF2188" s="36">
        <v>0.93333333333333335</v>
      </c>
      <c r="AG2188" s="36">
        <v>0.93333333333333335</v>
      </c>
      <c r="AH2188" s="36">
        <v>0.83333333333333337</v>
      </c>
      <c r="AI2188" s="36">
        <v>0.93333333333333335</v>
      </c>
      <c r="AJ2188" s="36">
        <v>0.9</v>
      </c>
      <c r="AK2188" s="36">
        <v>0.8666666666666667</v>
      </c>
      <c r="AL2188" s="36">
        <v>0.9</v>
      </c>
      <c r="AM2188" s="36">
        <v>0.8666666666666667</v>
      </c>
      <c r="AN2188" s="36">
        <v>0.93333333333333335</v>
      </c>
      <c r="AO2188" s="36">
        <v>0.93333333333333335</v>
      </c>
      <c r="AP2188" s="33" t="str">
        <f t="shared" si="34"/>
        <v>&gt;=80%</v>
      </c>
      <c r="AQ2188" s="55" t="str">
        <f t="shared" si="35"/>
        <v>&gt;=75%</v>
      </c>
      <c r="AR2188" s="56" t="str">
        <f t="shared" si="36"/>
        <v>&gt;=50%</v>
      </c>
      <c r="AT2188" s="121">
        <v>0.8</v>
      </c>
    </row>
    <row r="2189" spans="1:46" ht="15.75" customHeight="1" x14ac:dyDescent="0.25">
      <c r="A2189" s="6">
        <v>35070480</v>
      </c>
      <c r="B2189" s="7" t="s">
        <v>54</v>
      </c>
      <c r="C2189" s="7" t="s">
        <v>327</v>
      </c>
      <c r="D2189" s="7" t="s">
        <v>943</v>
      </c>
      <c r="E2189" s="7" t="s">
        <v>871</v>
      </c>
      <c r="F2189" s="7">
        <v>6</v>
      </c>
      <c r="G2189" s="7">
        <v>1854</v>
      </c>
      <c r="H2189" s="7">
        <v>-73.539444439999997</v>
      </c>
      <c r="I2189" s="29">
        <v>5.0100277999999996</v>
      </c>
      <c r="J2189" s="6" t="s">
        <v>1908</v>
      </c>
      <c r="K2189" s="30">
        <v>30178</v>
      </c>
      <c r="L2189" s="30"/>
      <c r="M2189" s="7" t="s">
        <v>1911</v>
      </c>
      <c r="N2189" s="29" t="s">
        <v>1910</v>
      </c>
      <c r="O2189" s="31">
        <v>21.178571428571423</v>
      </c>
      <c r="P2189" s="31">
        <v>27.703448275862069</v>
      </c>
      <c r="Q2189" s="31">
        <v>62.369230769230775</v>
      </c>
      <c r="R2189" s="31">
        <v>119.06206896551724</v>
      </c>
      <c r="S2189" s="31">
        <v>148.31724137931033</v>
      </c>
      <c r="T2189" s="31">
        <v>153.64074074074077</v>
      </c>
      <c r="U2189" s="31">
        <v>163.30666666666667</v>
      </c>
      <c r="V2189" s="31">
        <v>131.56333333333333</v>
      </c>
      <c r="W2189" s="31">
        <v>91.388461538461556</v>
      </c>
      <c r="X2189" s="31">
        <v>95.681481481481498</v>
      </c>
      <c r="Y2189" s="31">
        <v>83.411111111111111</v>
      </c>
      <c r="Z2189" s="31">
        <v>29.771428571428576</v>
      </c>
      <c r="AA2189" s="4">
        <f t="shared" si="33"/>
        <v>1127.3937842617152</v>
      </c>
      <c r="AB2189" s="32">
        <v>336</v>
      </c>
      <c r="AC2189" s="17">
        <v>0.93333333333333335</v>
      </c>
      <c r="AD2189" s="36">
        <v>0.93333333333333335</v>
      </c>
      <c r="AE2189" s="36">
        <v>0.96666666666666667</v>
      </c>
      <c r="AF2189" s="36">
        <v>0.8666666666666667</v>
      </c>
      <c r="AG2189" s="36">
        <v>0.96666666666666667</v>
      </c>
      <c r="AH2189" s="36">
        <v>0.96666666666666667</v>
      </c>
      <c r="AI2189" s="36">
        <v>0.9</v>
      </c>
      <c r="AJ2189" s="36">
        <v>1</v>
      </c>
      <c r="AK2189" s="36">
        <v>1</v>
      </c>
      <c r="AL2189" s="36">
        <v>0.8666666666666667</v>
      </c>
      <c r="AM2189" s="36">
        <v>0.9</v>
      </c>
      <c r="AN2189" s="36">
        <v>0.9</v>
      </c>
      <c r="AO2189" s="36">
        <v>0.93333333333333335</v>
      </c>
      <c r="AP2189" s="33" t="str">
        <f t="shared" si="34"/>
        <v>&gt;=80%</v>
      </c>
      <c r="AQ2189" s="55" t="str">
        <f t="shared" si="35"/>
        <v>&gt;=75%</v>
      </c>
      <c r="AR2189" s="56" t="str">
        <f t="shared" si="36"/>
        <v>&gt;=50%</v>
      </c>
      <c r="AT2189" s="121">
        <v>0.8</v>
      </c>
    </row>
    <row r="2190" spans="1:46" ht="15.75" customHeight="1" x14ac:dyDescent="0.25">
      <c r="A2190" s="6">
        <v>35070490</v>
      </c>
      <c r="B2190" s="7" t="s">
        <v>26</v>
      </c>
      <c r="C2190" s="7" t="s">
        <v>942</v>
      </c>
      <c r="D2190" s="7" t="s">
        <v>943</v>
      </c>
      <c r="E2190" s="7" t="s">
        <v>871</v>
      </c>
      <c r="F2190" s="7">
        <v>11</v>
      </c>
      <c r="G2190" s="7">
        <v>2346</v>
      </c>
      <c r="H2190" s="7">
        <v>-73.584361110000003</v>
      </c>
      <c r="I2190" s="29">
        <v>4.9593888899999996</v>
      </c>
      <c r="J2190" s="6" t="s">
        <v>1908</v>
      </c>
      <c r="K2190" s="30">
        <v>30147</v>
      </c>
      <c r="L2190" s="30"/>
      <c r="M2190" s="7" t="s">
        <v>1911</v>
      </c>
      <c r="N2190" s="29" t="s">
        <v>1910</v>
      </c>
      <c r="O2190" s="31">
        <v>46.133333333333333</v>
      </c>
      <c r="P2190" s="31">
        <v>66.573076923076925</v>
      </c>
      <c r="Q2190" s="31">
        <v>132.464</v>
      </c>
      <c r="R2190" s="31">
        <v>221.26785714285711</v>
      </c>
      <c r="S2190" s="31">
        <v>272.27857142857141</v>
      </c>
      <c r="T2190" s="31">
        <v>289.61666666666667</v>
      </c>
      <c r="U2190" s="31">
        <v>324.64615384615377</v>
      </c>
      <c r="V2190" s="31">
        <v>224.6615384615385</v>
      </c>
      <c r="W2190" s="31">
        <v>179.78750000000002</v>
      </c>
      <c r="X2190" s="31">
        <v>178.96249999999998</v>
      </c>
      <c r="Y2190" s="31">
        <v>160.26521739130436</v>
      </c>
      <c r="Z2190" s="31">
        <v>63.800000000000011</v>
      </c>
      <c r="AA2190" s="4">
        <f t="shared" si="33"/>
        <v>2160.4564151935024</v>
      </c>
      <c r="AB2190" s="32">
        <v>306</v>
      </c>
      <c r="AC2190" s="17">
        <v>0.85</v>
      </c>
      <c r="AD2190" s="36">
        <v>0.9</v>
      </c>
      <c r="AE2190" s="36">
        <v>0.8666666666666667</v>
      </c>
      <c r="AF2190" s="36">
        <v>0.83333333333333337</v>
      </c>
      <c r="AG2190" s="36">
        <v>0.93333333333333335</v>
      </c>
      <c r="AH2190" s="36">
        <v>0.93333333333333335</v>
      </c>
      <c r="AI2190" s="36">
        <v>0.8</v>
      </c>
      <c r="AJ2190" s="36">
        <v>0.8666666666666667</v>
      </c>
      <c r="AK2190" s="36">
        <v>0.8666666666666667</v>
      </c>
      <c r="AL2190" s="36">
        <v>0.8</v>
      </c>
      <c r="AM2190" s="36">
        <v>0.8</v>
      </c>
      <c r="AN2190" s="36">
        <v>0.76666666666666672</v>
      </c>
      <c r="AO2190" s="36">
        <v>0.83333333333333337</v>
      </c>
      <c r="AP2190" s="33" t="str">
        <f t="shared" si="34"/>
        <v>-</v>
      </c>
      <c r="AQ2190" s="55" t="str">
        <f t="shared" si="35"/>
        <v>&gt;=75%</v>
      </c>
      <c r="AR2190" s="56" t="str">
        <f t="shared" si="36"/>
        <v>&gt;=50%</v>
      </c>
      <c r="AT2190" s="112" t="s">
        <v>5206</v>
      </c>
    </row>
    <row r="2191" spans="1:46" ht="15.75" customHeight="1" x14ac:dyDescent="0.25">
      <c r="A2191" s="6">
        <v>35070500</v>
      </c>
      <c r="B2191" s="7" t="s">
        <v>54</v>
      </c>
      <c r="C2191" s="7" t="s">
        <v>2777</v>
      </c>
      <c r="D2191" s="7" t="s">
        <v>389</v>
      </c>
      <c r="E2191" s="7" t="s">
        <v>390</v>
      </c>
      <c r="F2191" s="7">
        <v>6</v>
      </c>
      <c r="G2191" s="7">
        <v>1430</v>
      </c>
      <c r="H2191" s="7">
        <v>-73.381527779999999</v>
      </c>
      <c r="I2191" s="29">
        <v>4.9957777800000001</v>
      </c>
      <c r="J2191" s="6" t="s">
        <v>1890</v>
      </c>
      <c r="K2191" s="30">
        <v>30147</v>
      </c>
      <c r="L2191" s="30">
        <v>41879</v>
      </c>
      <c r="M2191" s="7" t="s">
        <v>1911</v>
      </c>
      <c r="N2191" s="29" t="s">
        <v>1910</v>
      </c>
      <c r="O2191" s="31">
        <v>16.286363636363639</v>
      </c>
      <c r="P2191" s="31">
        <v>32.427272727272729</v>
      </c>
      <c r="Q2191" s="31">
        <v>66.109090909090909</v>
      </c>
      <c r="R2191" s="31">
        <v>119.06842105263159</v>
      </c>
      <c r="S2191" s="31">
        <v>211.23157894736846</v>
      </c>
      <c r="T2191" s="31">
        <v>206.75625000000005</v>
      </c>
      <c r="U2191" s="31">
        <v>206.79499999999999</v>
      </c>
      <c r="V2191" s="31">
        <v>184.46521739130429</v>
      </c>
      <c r="W2191" s="31">
        <v>121.91904761904763</v>
      </c>
      <c r="X2191" s="31">
        <v>95.215000000000003</v>
      </c>
      <c r="Y2191" s="31">
        <v>84.1</v>
      </c>
      <c r="Z2191" s="31">
        <v>30.359090909090909</v>
      </c>
      <c r="AA2191" s="4">
        <f t="shared" si="33"/>
        <v>1374.73233319217</v>
      </c>
      <c r="AB2191" s="32">
        <v>249</v>
      </c>
      <c r="AC2191" s="17">
        <v>0.69166666666666665</v>
      </c>
      <c r="AD2191" s="36">
        <v>0.73333333333333328</v>
      </c>
      <c r="AE2191" s="36">
        <v>0.73333333333333328</v>
      </c>
      <c r="AF2191" s="36">
        <v>0.73333333333333328</v>
      </c>
      <c r="AG2191" s="36">
        <v>0.6333333333333333</v>
      </c>
      <c r="AH2191" s="36">
        <v>0.6333333333333333</v>
      </c>
      <c r="AI2191" s="36">
        <v>0.53333333333333333</v>
      </c>
      <c r="AJ2191" s="36">
        <v>0.66666666666666663</v>
      </c>
      <c r="AK2191" s="36">
        <v>0.76666666666666672</v>
      </c>
      <c r="AL2191" s="36">
        <v>0.7</v>
      </c>
      <c r="AM2191" s="36">
        <v>0.66666666666666663</v>
      </c>
      <c r="AN2191" s="36">
        <v>0.76666666666666672</v>
      </c>
      <c r="AO2191" s="36">
        <v>0.73333333333333328</v>
      </c>
      <c r="AP2191" s="33" t="str">
        <f t="shared" si="34"/>
        <v>-</v>
      </c>
      <c r="AQ2191" s="55" t="str">
        <f t="shared" si="35"/>
        <v>-</v>
      </c>
      <c r="AR2191" s="56" t="str">
        <f t="shared" si="36"/>
        <v>&gt;=50%</v>
      </c>
      <c r="AS2191" s="34" t="s">
        <v>1890</v>
      </c>
      <c r="AT2191" s="122" t="s">
        <v>5208</v>
      </c>
    </row>
    <row r="2192" spans="1:46" ht="15.75" customHeight="1" x14ac:dyDescent="0.25">
      <c r="A2192" s="6">
        <v>35070520</v>
      </c>
      <c r="B2192" s="7" t="s">
        <v>54</v>
      </c>
      <c r="C2192" s="7" t="s">
        <v>440</v>
      </c>
      <c r="D2192" s="7" t="s">
        <v>438</v>
      </c>
      <c r="E2192" s="7" t="s">
        <v>390</v>
      </c>
      <c r="F2192" s="7">
        <v>6</v>
      </c>
      <c r="G2192" s="7">
        <v>1780</v>
      </c>
      <c r="H2192" s="7">
        <v>-73.350361110000009</v>
      </c>
      <c r="I2192" s="29">
        <v>4.9314166699999999</v>
      </c>
      <c r="J2192" s="6" t="s">
        <v>1908</v>
      </c>
      <c r="K2192" s="30">
        <v>30178</v>
      </c>
      <c r="L2192" s="30"/>
      <c r="M2192" s="7" t="s">
        <v>1911</v>
      </c>
      <c r="N2192" s="29" t="s">
        <v>1910</v>
      </c>
      <c r="O2192" s="31">
        <v>38.679310344827577</v>
      </c>
      <c r="P2192" s="31">
        <v>52.15</v>
      </c>
      <c r="Q2192" s="31">
        <v>128.10357142857146</v>
      </c>
      <c r="R2192" s="31">
        <v>241.85925925925926</v>
      </c>
      <c r="S2192" s="31">
        <v>357.36296296296291</v>
      </c>
      <c r="T2192" s="31">
        <v>376.76666666666665</v>
      </c>
      <c r="U2192" s="31">
        <v>394.78620689655162</v>
      </c>
      <c r="V2192" s="31">
        <v>312.22592592592588</v>
      </c>
      <c r="W2192" s="31">
        <v>223.89565217391302</v>
      </c>
      <c r="X2192" s="31">
        <v>164.46923076923079</v>
      </c>
      <c r="Y2192" s="31">
        <v>118.75925925925928</v>
      </c>
      <c r="Z2192" s="31">
        <v>53.284615384615385</v>
      </c>
      <c r="AA2192" s="4">
        <f t="shared" si="33"/>
        <v>2462.3426610717834</v>
      </c>
      <c r="AB2192" s="32">
        <v>323</v>
      </c>
      <c r="AC2192" s="17">
        <v>0.89722222222222225</v>
      </c>
      <c r="AD2192" s="36">
        <v>0.96666666666666667</v>
      </c>
      <c r="AE2192" s="36">
        <v>1</v>
      </c>
      <c r="AF2192" s="36">
        <v>0.93333333333333335</v>
      </c>
      <c r="AG2192" s="36">
        <v>0.9</v>
      </c>
      <c r="AH2192" s="36">
        <v>0.9</v>
      </c>
      <c r="AI2192" s="36">
        <v>0.8</v>
      </c>
      <c r="AJ2192" s="36">
        <v>0.96666666666666667</v>
      </c>
      <c r="AK2192" s="36">
        <v>0.9</v>
      </c>
      <c r="AL2192" s="36">
        <v>0.76666666666666672</v>
      </c>
      <c r="AM2192" s="36">
        <v>0.8666666666666667</v>
      </c>
      <c r="AN2192" s="36">
        <v>0.9</v>
      </c>
      <c r="AO2192" s="36">
        <v>0.8666666666666667</v>
      </c>
      <c r="AP2192" s="33" t="str">
        <f t="shared" si="34"/>
        <v>-</v>
      </c>
      <c r="AQ2192" s="55" t="str">
        <f t="shared" si="35"/>
        <v>&gt;=75%</v>
      </c>
      <c r="AR2192" s="56" t="str">
        <f t="shared" si="36"/>
        <v>&gt;=50%</v>
      </c>
      <c r="AT2192" s="112" t="s">
        <v>5206</v>
      </c>
    </row>
    <row r="2193" spans="1:46" ht="15.75" customHeight="1" x14ac:dyDescent="0.25">
      <c r="A2193" s="6">
        <v>35070550</v>
      </c>
      <c r="B2193" s="7" t="s">
        <v>54</v>
      </c>
      <c r="C2193" s="7" t="s">
        <v>512</v>
      </c>
      <c r="D2193" s="7" t="s">
        <v>513</v>
      </c>
      <c r="E2193" s="7" t="s">
        <v>390</v>
      </c>
      <c r="F2193" s="7">
        <v>6</v>
      </c>
      <c r="G2193" s="7">
        <v>1830</v>
      </c>
      <c r="H2193" s="7">
        <v>-73.426916669999997</v>
      </c>
      <c r="I2193" s="29">
        <v>5.0566111100000004</v>
      </c>
      <c r="J2193" s="6" t="s">
        <v>1908</v>
      </c>
      <c r="K2193" s="30">
        <v>30817</v>
      </c>
      <c r="L2193" s="30"/>
      <c r="M2193" s="7" t="s">
        <v>1911</v>
      </c>
      <c r="N2193" s="29" t="s">
        <v>1910</v>
      </c>
      <c r="O2193" s="31">
        <v>16.470370370370372</v>
      </c>
      <c r="P2193" s="31">
        <v>22.165384615384617</v>
      </c>
      <c r="Q2193" s="31">
        <v>59.755172413793105</v>
      </c>
      <c r="R2193" s="31">
        <v>115.675</v>
      </c>
      <c r="S2193" s="31">
        <v>184.43103448275869</v>
      </c>
      <c r="T2193" s="31">
        <v>184.97931034482761</v>
      </c>
      <c r="U2193" s="31">
        <v>197.2137931034483</v>
      </c>
      <c r="V2193" s="31">
        <v>166.80714285714288</v>
      </c>
      <c r="W2193" s="31">
        <v>107.86785714285713</v>
      </c>
      <c r="X2193" s="31">
        <v>94.9</v>
      </c>
      <c r="Y2193" s="31">
        <v>85.941379310344828</v>
      </c>
      <c r="Z2193" s="31">
        <v>27.069230769230771</v>
      </c>
      <c r="AA2193" s="4">
        <f t="shared" si="33"/>
        <v>1263.2756754101583</v>
      </c>
      <c r="AB2193" s="32">
        <v>336</v>
      </c>
      <c r="AC2193" s="17">
        <v>0.93333333333333335</v>
      </c>
      <c r="AD2193" s="36">
        <v>0.9</v>
      </c>
      <c r="AE2193" s="36">
        <v>0.8666666666666667</v>
      </c>
      <c r="AF2193" s="36">
        <v>0.96666666666666667</v>
      </c>
      <c r="AG2193" s="36">
        <v>0.93333333333333335</v>
      </c>
      <c r="AH2193" s="36">
        <v>0.96666666666666667</v>
      </c>
      <c r="AI2193" s="36">
        <v>0.96666666666666667</v>
      </c>
      <c r="AJ2193" s="36">
        <v>0.96666666666666667</v>
      </c>
      <c r="AK2193" s="36">
        <v>0.93333333333333335</v>
      </c>
      <c r="AL2193" s="36">
        <v>0.93333333333333335</v>
      </c>
      <c r="AM2193" s="36">
        <v>0.93333333333333335</v>
      </c>
      <c r="AN2193" s="36">
        <v>0.96666666666666667</v>
      </c>
      <c r="AO2193" s="36">
        <v>0.8666666666666667</v>
      </c>
      <c r="AP2193" s="33" t="str">
        <f t="shared" si="34"/>
        <v>&gt;=80%</v>
      </c>
      <c r="AQ2193" s="55" t="str">
        <f t="shared" si="35"/>
        <v>&gt;=75%</v>
      </c>
      <c r="AR2193" s="56" t="str">
        <f t="shared" si="36"/>
        <v>&gt;=50%</v>
      </c>
      <c r="AT2193" s="121">
        <v>0.8</v>
      </c>
    </row>
    <row r="2194" spans="1:46" ht="15.75" customHeight="1" x14ac:dyDescent="0.25">
      <c r="A2194" s="6">
        <v>35075010</v>
      </c>
      <c r="B2194" s="7" t="s">
        <v>72</v>
      </c>
      <c r="C2194" s="7" t="s">
        <v>453</v>
      </c>
      <c r="D2194" s="7" t="s">
        <v>453</v>
      </c>
      <c r="E2194" s="7" t="s">
        <v>390</v>
      </c>
      <c r="F2194" s="7">
        <v>6</v>
      </c>
      <c r="G2194" s="7">
        <v>2438</v>
      </c>
      <c r="H2194" s="7">
        <v>-73.453777779999996</v>
      </c>
      <c r="I2194" s="29">
        <v>5.3526944399999996</v>
      </c>
      <c r="J2194" s="6" t="s">
        <v>1908</v>
      </c>
      <c r="K2194" s="30">
        <v>23969</v>
      </c>
      <c r="L2194" s="30"/>
      <c r="M2194" s="7" t="s">
        <v>1911</v>
      </c>
      <c r="N2194" s="29" t="s">
        <v>1910</v>
      </c>
      <c r="O2194" s="31">
        <v>16.774999999999999</v>
      </c>
      <c r="P2194" s="31">
        <v>25.603448275862078</v>
      </c>
      <c r="Q2194" s="31">
        <v>54.942857142857157</v>
      </c>
      <c r="R2194" s="31">
        <v>94.520689655172433</v>
      </c>
      <c r="S2194" s="31">
        <v>111.02307692307691</v>
      </c>
      <c r="T2194" s="31">
        <v>119.72413793103448</v>
      </c>
      <c r="U2194" s="31">
        <v>125.90714285714283</v>
      </c>
      <c r="V2194" s="31">
        <v>103.425</v>
      </c>
      <c r="W2194" s="31">
        <v>75.206896551724157</v>
      </c>
      <c r="X2194" s="31">
        <v>90.142857142857139</v>
      </c>
      <c r="Y2194" s="31">
        <v>82.155555555555551</v>
      </c>
      <c r="Z2194" s="31">
        <v>32.728571428571435</v>
      </c>
      <c r="AA2194" s="4">
        <f t="shared" si="33"/>
        <v>932.15523346385407</v>
      </c>
      <c r="AB2194" s="32">
        <v>337</v>
      </c>
      <c r="AC2194" s="17">
        <v>0.93611111111111112</v>
      </c>
      <c r="AD2194" s="36">
        <v>0.93333333333333335</v>
      </c>
      <c r="AE2194" s="36">
        <v>0.96666666666666667</v>
      </c>
      <c r="AF2194" s="36">
        <v>0.93333333333333335</v>
      </c>
      <c r="AG2194" s="36">
        <v>0.96666666666666667</v>
      </c>
      <c r="AH2194" s="36">
        <v>0.8666666666666667</v>
      </c>
      <c r="AI2194" s="36">
        <v>0.96666666666666667</v>
      </c>
      <c r="AJ2194" s="36">
        <v>0.93333333333333335</v>
      </c>
      <c r="AK2194" s="36">
        <v>0.93333333333333335</v>
      </c>
      <c r="AL2194" s="36">
        <v>0.96666666666666667</v>
      </c>
      <c r="AM2194" s="36">
        <v>0.93333333333333335</v>
      </c>
      <c r="AN2194" s="36">
        <v>0.9</v>
      </c>
      <c r="AO2194" s="36">
        <v>0.93333333333333335</v>
      </c>
      <c r="AP2194" s="33" t="str">
        <f t="shared" si="34"/>
        <v>&gt;=80%</v>
      </c>
      <c r="AQ2194" s="55" t="str">
        <f t="shared" si="35"/>
        <v>&gt;=75%</v>
      </c>
      <c r="AR2194" s="56" t="str">
        <f t="shared" si="36"/>
        <v>&gt;=50%</v>
      </c>
      <c r="AT2194" s="121">
        <v>0.8</v>
      </c>
    </row>
    <row r="2195" spans="1:46" ht="15.75" customHeight="1" x14ac:dyDescent="0.25">
      <c r="A2195" s="6">
        <v>35075020</v>
      </c>
      <c r="B2195" s="7" t="s">
        <v>43</v>
      </c>
      <c r="C2195" s="7" t="s">
        <v>510</v>
      </c>
      <c r="D2195" s="7" t="s">
        <v>510</v>
      </c>
      <c r="E2195" s="7" t="s">
        <v>390</v>
      </c>
      <c r="F2195" s="7">
        <v>6</v>
      </c>
      <c r="G2195" s="7">
        <v>1930</v>
      </c>
      <c r="H2195" s="7">
        <v>-73.449166669999997</v>
      </c>
      <c r="I2195" s="29">
        <v>5.0222777799999996</v>
      </c>
      <c r="J2195" s="6" t="s">
        <v>1908</v>
      </c>
      <c r="K2195" s="30">
        <v>25218</v>
      </c>
      <c r="L2195" s="30"/>
      <c r="M2195" s="7" t="s">
        <v>1911</v>
      </c>
      <c r="N2195" s="29" t="s">
        <v>1910</v>
      </c>
      <c r="O2195" s="31">
        <v>20.386206896551727</v>
      </c>
      <c r="P2195" s="31">
        <v>26.540740740740748</v>
      </c>
      <c r="Q2195" s="31">
        <v>61.144444444444446</v>
      </c>
      <c r="R2195" s="31">
        <v>123.33928571428569</v>
      </c>
      <c r="S2195" s="31">
        <v>170.72</v>
      </c>
      <c r="T2195" s="31">
        <v>185.18148148148146</v>
      </c>
      <c r="U2195" s="31">
        <v>186.82962962962964</v>
      </c>
      <c r="V2195" s="31">
        <v>152.55714285714288</v>
      </c>
      <c r="W2195" s="31">
        <v>108.43103448275862</v>
      </c>
      <c r="X2195" s="31">
        <v>98.442857142857136</v>
      </c>
      <c r="Y2195" s="31">
        <v>81.649999999999991</v>
      </c>
      <c r="Z2195" s="31">
        <v>22.834615384615383</v>
      </c>
      <c r="AA2195" s="4">
        <f t="shared" si="33"/>
        <v>1238.0574387745075</v>
      </c>
      <c r="AB2195" s="32">
        <v>334</v>
      </c>
      <c r="AC2195" s="17">
        <v>0.92777777777777781</v>
      </c>
      <c r="AD2195" s="36">
        <v>0.96666666666666667</v>
      </c>
      <c r="AE2195" s="36">
        <v>0.9</v>
      </c>
      <c r="AF2195" s="36">
        <v>0.9</v>
      </c>
      <c r="AG2195" s="36">
        <v>0.93333333333333335</v>
      </c>
      <c r="AH2195" s="36">
        <v>1</v>
      </c>
      <c r="AI2195" s="36">
        <v>0.9</v>
      </c>
      <c r="AJ2195" s="36">
        <v>0.9</v>
      </c>
      <c r="AK2195" s="36">
        <v>0.93333333333333335</v>
      </c>
      <c r="AL2195" s="36">
        <v>0.96666666666666667</v>
      </c>
      <c r="AM2195" s="36">
        <v>0.93333333333333335</v>
      </c>
      <c r="AN2195" s="36">
        <v>0.93333333333333335</v>
      </c>
      <c r="AO2195" s="36">
        <v>0.8666666666666667</v>
      </c>
      <c r="AP2195" s="33" t="str">
        <f t="shared" si="34"/>
        <v>&gt;=80%</v>
      </c>
      <c r="AQ2195" s="55" t="str">
        <f t="shared" si="35"/>
        <v>&gt;=75%</v>
      </c>
      <c r="AR2195" s="56" t="str">
        <f t="shared" si="36"/>
        <v>&gt;=50%</v>
      </c>
      <c r="AT2195" s="121">
        <v>0.8</v>
      </c>
    </row>
    <row r="2196" spans="1:46" ht="15.75" customHeight="1" x14ac:dyDescent="0.25">
      <c r="A2196" s="6">
        <v>35075030</v>
      </c>
      <c r="B2196" s="7" t="s">
        <v>56</v>
      </c>
      <c r="C2196" s="7" t="s">
        <v>474</v>
      </c>
      <c r="D2196" s="7" t="s">
        <v>473</v>
      </c>
      <c r="E2196" s="7" t="s">
        <v>390</v>
      </c>
      <c r="F2196" s="7">
        <v>6</v>
      </c>
      <c r="G2196" s="7">
        <v>2200</v>
      </c>
      <c r="H2196" s="7">
        <v>-73.349416669999997</v>
      </c>
      <c r="I2196" s="29">
        <v>5.4222222200000001</v>
      </c>
      <c r="J2196" s="6" t="s">
        <v>1908</v>
      </c>
      <c r="K2196" s="30">
        <v>29782</v>
      </c>
      <c r="L2196" s="30"/>
      <c r="M2196" s="7" t="s">
        <v>1911</v>
      </c>
      <c r="N2196" s="29" t="s">
        <v>1910</v>
      </c>
      <c r="O2196" s="31">
        <v>29.203448275862076</v>
      </c>
      <c r="P2196" s="31">
        <v>31.703703703703699</v>
      </c>
      <c r="Q2196" s="31">
        <v>66.459999999999994</v>
      </c>
      <c r="R2196" s="31">
        <v>103.31851851851852</v>
      </c>
      <c r="S2196" s="31">
        <v>128.34285714285713</v>
      </c>
      <c r="T2196" s="31">
        <v>110.46428571428571</v>
      </c>
      <c r="U2196" s="31">
        <v>112</v>
      </c>
      <c r="V2196" s="31">
        <v>88.103571428571414</v>
      </c>
      <c r="W2196" s="31">
        <v>73.89666666666669</v>
      </c>
      <c r="X2196" s="31">
        <v>101.54074074074076</v>
      </c>
      <c r="Y2196" s="31">
        <v>97.399999999999991</v>
      </c>
      <c r="Z2196" s="31">
        <v>40.210714285714282</v>
      </c>
      <c r="AA2196" s="4">
        <f t="shared" si="33"/>
        <v>982.64450647692013</v>
      </c>
      <c r="AB2196" s="32">
        <v>336</v>
      </c>
      <c r="AC2196" s="17">
        <v>0.93333333333333335</v>
      </c>
      <c r="AD2196" s="36">
        <v>0.96666666666666667</v>
      </c>
      <c r="AE2196" s="36">
        <v>0.9</v>
      </c>
      <c r="AF2196" s="36">
        <v>1</v>
      </c>
      <c r="AG2196" s="36">
        <v>0.9</v>
      </c>
      <c r="AH2196" s="36">
        <v>0.93333333333333335</v>
      </c>
      <c r="AI2196" s="36">
        <v>0.93333333333333335</v>
      </c>
      <c r="AJ2196" s="36">
        <v>0.8666666666666667</v>
      </c>
      <c r="AK2196" s="36">
        <v>0.93333333333333335</v>
      </c>
      <c r="AL2196" s="36">
        <v>1</v>
      </c>
      <c r="AM2196" s="36">
        <v>0.9</v>
      </c>
      <c r="AN2196" s="36">
        <v>0.93333333333333335</v>
      </c>
      <c r="AO2196" s="36">
        <v>0.93333333333333335</v>
      </c>
      <c r="AP2196" s="33" t="str">
        <f t="shared" si="34"/>
        <v>&gt;=80%</v>
      </c>
      <c r="AQ2196" s="55" t="str">
        <f t="shared" si="35"/>
        <v>&gt;=75%</v>
      </c>
      <c r="AR2196" s="56" t="str">
        <f t="shared" si="36"/>
        <v>&gt;=50%</v>
      </c>
      <c r="AT2196" s="121">
        <v>0.8</v>
      </c>
    </row>
    <row r="2197" spans="1:46" ht="15.75" customHeight="1" x14ac:dyDescent="0.25">
      <c r="A2197" s="6">
        <v>35075040</v>
      </c>
      <c r="B2197" s="7" t="s">
        <v>43</v>
      </c>
      <c r="C2197" s="7" t="s">
        <v>439</v>
      </c>
      <c r="D2197" s="7" t="s">
        <v>438</v>
      </c>
      <c r="E2197" s="7" t="s">
        <v>390</v>
      </c>
      <c r="F2197" s="7">
        <v>6</v>
      </c>
      <c r="G2197" s="7">
        <v>1300</v>
      </c>
      <c r="H2197" s="7">
        <v>-73.316749999999999</v>
      </c>
      <c r="I2197" s="29">
        <v>4.9743611100000003</v>
      </c>
      <c r="J2197" s="6" t="s">
        <v>1908</v>
      </c>
      <c r="K2197" s="30">
        <v>30147</v>
      </c>
      <c r="L2197" s="30"/>
      <c r="M2197" s="7" t="s">
        <v>1911</v>
      </c>
      <c r="N2197" s="29" t="s">
        <v>1910</v>
      </c>
      <c r="O2197" s="31">
        <v>42.003703703703707</v>
      </c>
      <c r="P2197" s="31">
        <v>46.024999999999991</v>
      </c>
      <c r="Q2197" s="31">
        <v>110.24999999999999</v>
      </c>
      <c r="R2197" s="31">
        <v>211.09655172413798</v>
      </c>
      <c r="S2197" s="31">
        <v>317.92500000000007</v>
      </c>
      <c r="T2197" s="31">
        <v>350.74230769230758</v>
      </c>
      <c r="U2197" s="31">
        <v>362.5750000000001</v>
      </c>
      <c r="V2197" s="31">
        <v>296.19259259259263</v>
      </c>
      <c r="W2197" s="31">
        <v>216.71111111111111</v>
      </c>
      <c r="X2197" s="31">
        <v>154.30740740740742</v>
      </c>
      <c r="Y2197" s="31">
        <v>115.51851851851852</v>
      </c>
      <c r="Z2197" s="31">
        <v>55.852173913043472</v>
      </c>
      <c r="AA2197" s="4">
        <f t="shared" si="33"/>
        <v>2279.1993666628227</v>
      </c>
      <c r="AB2197" s="32">
        <v>325</v>
      </c>
      <c r="AC2197" s="17">
        <v>0.90277777777777779</v>
      </c>
      <c r="AD2197" s="36">
        <v>0.9</v>
      </c>
      <c r="AE2197" s="36">
        <v>0.93333333333333335</v>
      </c>
      <c r="AF2197" s="36">
        <v>0.93333333333333335</v>
      </c>
      <c r="AG2197" s="36">
        <v>0.96666666666666667</v>
      </c>
      <c r="AH2197" s="36">
        <v>0.93333333333333335</v>
      </c>
      <c r="AI2197" s="36">
        <v>0.8666666666666667</v>
      </c>
      <c r="AJ2197" s="36">
        <v>0.93333333333333335</v>
      </c>
      <c r="AK2197" s="36">
        <v>0.9</v>
      </c>
      <c r="AL2197" s="36">
        <v>0.9</v>
      </c>
      <c r="AM2197" s="36">
        <v>0.9</v>
      </c>
      <c r="AN2197" s="36">
        <v>0.9</v>
      </c>
      <c r="AO2197" s="36">
        <v>0.76666666666666672</v>
      </c>
      <c r="AP2197" s="33" t="str">
        <f t="shared" si="34"/>
        <v>-</v>
      </c>
      <c r="AQ2197" s="55" t="str">
        <f t="shared" si="35"/>
        <v>&gt;=75%</v>
      </c>
      <c r="AR2197" s="56" t="str">
        <f t="shared" si="36"/>
        <v>&gt;=50%</v>
      </c>
      <c r="AT2197" s="112" t="s">
        <v>5206</v>
      </c>
    </row>
    <row r="2198" spans="1:46" ht="15.75" customHeight="1" x14ac:dyDescent="0.25">
      <c r="A2198" s="6">
        <v>35075050</v>
      </c>
      <c r="B2198" s="7" t="s">
        <v>150</v>
      </c>
      <c r="C2198" s="7" t="s">
        <v>2774</v>
      </c>
      <c r="D2198" s="7" t="s">
        <v>506</v>
      </c>
      <c r="E2198" s="7" t="s">
        <v>390</v>
      </c>
      <c r="F2198" s="7">
        <v>6</v>
      </c>
      <c r="G2198" s="7">
        <v>2620</v>
      </c>
      <c r="H2198" s="7">
        <v>-73.433333329999996</v>
      </c>
      <c r="I2198" s="29">
        <v>4.95</v>
      </c>
      <c r="J2198" s="6" t="s">
        <v>1890</v>
      </c>
      <c r="K2198" s="30">
        <v>32554</v>
      </c>
      <c r="L2198" s="30">
        <v>35231</v>
      </c>
      <c r="M2198" s="7" t="s">
        <v>1911</v>
      </c>
      <c r="N2198" s="29" t="s">
        <v>1910</v>
      </c>
      <c r="O2198" s="31">
        <v>35</v>
      </c>
      <c r="P2198" s="31">
        <v>37.75</v>
      </c>
      <c r="Q2198" s="31">
        <v>35.380000000000003</v>
      </c>
      <c r="R2198" s="31">
        <v>103.25</v>
      </c>
      <c r="S2198" s="31">
        <v>190</v>
      </c>
      <c r="T2198" s="31">
        <v>267.25</v>
      </c>
      <c r="U2198" s="31">
        <v>293.66666666666669</v>
      </c>
      <c r="V2198" s="31">
        <v>186.33333333333334</v>
      </c>
      <c r="W2198" s="31">
        <v>156.4</v>
      </c>
      <c r="X2198" s="31">
        <v>178.75</v>
      </c>
      <c r="Y2198" s="31">
        <v>88.6</v>
      </c>
      <c r="Z2198" s="31">
        <v>56</v>
      </c>
      <c r="AA2198" s="4">
        <f t="shared" si="33"/>
        <v>1628.3799999999999</v>
      </c>
      <c r="AB2198" s="32">
        <v>52</v>
      </c>
      <c r="AC2198" s="17">
        <v>0.14444444444444443</v>
      </c>
      <c r="AD2198" s="36">
        <v>0.2</v>
      </c>
      <c r="AE2198" s="36">
        <v>0.13333333333333333</v>
      </c>
      <c r="AF2198" s="36">
        <v>0.16666666666666666</v>
      </c>
      <c r="AG2198" s="36">
        <v>0.13333333333333333</v>
      </c>
      <c r="AH2198" s="36">
        <v>0.13333333333333333</v>
      </c>
      <c r="AI2198" s="36">
        <v>0.13333333333333333</v>
      </c>
      <c r="AJ2198" s="36">
        <v>0.1</v>
      </c>
      <c r="AK2198" s="36">
        <v>0.1</v>
      </c>
      <c r="AL2198" s="36">
        <v>0.16666666666666666</v>
      </c>
      <c r="AM2198" s="36">
        <v>0.13333333333333333</v>
      </c>
      <c r="AN2198" s="36">
        <v>0.16666666666666666</v>
      </c>
      <c r="AO2198" s="36">
        <v>0.16666666666666666</v>
      </c>
      <c r="AP2198" s="33" t="str">
        <f t="shared" si="34"/>
        <v>-</v>
      </c>
      <c r="AQ2198" s="55" t="str">
        <f t="shared" si="35"/>
        <v>-</v>
      </c>
      <c r="AR2198" s="56" t="str">
        <f t="shared" si="36"/>
        <v>-</v>
      </c>
      <c r="AS2198" s="34" t="s">
        <v>1890</v>
      </c>
      <c r="AT2198" s="122" t="s">
        <v>5208</v>
      </c>
    </row>
    <row r="2199" spans="1:46" ht="15.75" customHeight="1" x14ac:dyDescent="0.25">
      <c r="A2199" s="6">
        <v>35075060</v>
      </c>
      <c r="B2199" s="7" t="s">
        <v>56</v>
      </c>
      <c r="C2199" s="7" t="s">
        <v>479</v>
      </c>
      <c r="D2199" s="7" t="s">
        <v>520</v>
      </c>
      <c r="E2199" s="7" t="s">
        <v>390</v>
      </c>
      <c r="F2199" s="7">
        <v>6</v>
      </c>
      <c r="G2199" s="7">
        <v>3210</v>
      </c>
      <c r="H2199" s="7">
        <v>-73.533333329999991</v>
      </c>
      <c r="I2199" s="29">
        <v>5.4</v>
      </c>
      <c r="J2199" s="6" t="s">
        <v>1908</v>
      </c>
      <c r="K2199" s="30">
        <v>35749</v>
      </c>
      <c r="L2199" s="30"/>
      <c r="M2199" s="7" t="s">
        <v>1911</v>
      </c>
      <c r="N2199" s="29" t="s">
        <v>1892</v>
      </c>
      <c r="O2199" s="31" t="s">
        <v>1930</v>
      </c>
      <c r="P2199" s="31" t="s">
        <v>1930</v>
      </c>
      <c r="Q2199" s="31" t="s">
        <v>1930</v>
      </c>
      <c r="R2199" s="31" t="s">
        <v>1930</v>
      </c>
      <c r="S2199" s="31" t="s">
        <v>1930</v>
      </c>
      <c r="T2199" s="31" t="s">
        <v>1930</v>
      </c>
      <c r="U2199" s="31" t="s">
        <v>1930</v>
      </c>
      <c r="V2199" s="31" t="s">
        <v>1930</v>
      </c>
      <c r="W2199" s="31" t="s">
        <v>1930</v>
      </c>
      <c r="X2199" s="31">
        <v>131.19999999999999</v>
      </c>
      <c r="Y2199" s="31" t="s">
        <v>1930</v>
      </c>
      <c r="Z2199" s="31" t="s">
        <v>1930</v>
      </c>
      <c r="AA2199" s="4">
        <f t="shared" si="33"/>
        <v>131.19999999999999</v>
      </c>
      <c r="AB2199" s="32">
        <v>1</v>
      </c>
      <c r="AC2199" s="17">
        <v>2.7777777777777779E-3</v>
      </c>
      <c r="AD2199" s="36">
        <v>0</v>
      </c>
      <c r="AE2199" s="36">
        <v>0</v>
      </c>
      <c r="AF2199" s="36">
        <v>0</v>
      </c>
      <c r="AG2199" s="36">
        <v>0</v>
      </c>
      <c r="AH2199" s="36">
        <v>0</v>
      </c>
      <c r="AI2199" s="36">
        <v>0</v>
      </c>
      <c r="AJ2199" s="36">
        <v>0</v>
      </c>
      <c r="AK2199" s="36">
        <v>0</v>
      </c>
      <c r="AL2199" s="36">
        <v>0</v>
      </c>
      <c r="AM2199" s="36">
        <v>3.3333333333333333E-2</v>
      </c>
      <c r="AN2199" s="36">
        <v>0</v>
      </c>
      <c r="AO2199" s="36">
        <v>0</v>
      </c>
      <c r="AP2199" s="33" t="str">
        <f t="shared" si="34"/>
        <v>-</v>
      </c>
      <c r="AQ2199" s="55" t="str">
        <f t="shared" si="35"/>
        <v>-</v>
      </c>
      <c r="AR2199" s="56" t="str">
        <f t="shared" si="36"/>
        <v>-</v>
      </c>
      <c r="AS2199" s="34" t="s">
        <v>1892</v>
      </c>
      <c r="AT2199" s="122" t="s">
        <v>5208</v>
      </c>
    </row>
    <row r="2200" spans="1:46" ht="15.75" customHeight="1" x14ac:dyDescent="0.25">
      <c r="A2200" s="6">
        <v>35080010</v>
      </c>
      <c r="B2200" s="7" t="s">
        <v>26</v>
      </c>
      <c r="C2200" s="7" t="s">
        <v>532</v>
      </c>
      <c r="D2200" s="7" t="s">
        <v>533</v>
      </c>
      <c r="E2200" s="7" t="s">
        <v>390</v>
      </c>
      <c r="F2200" s="7">
        <v>6</v>
      </c>
      <c r="G2200" s="7">
        <v>1720</v>
      </c>
      <c r="H2200" s="7">
        <v>-73.169277780000002</v>
      </c>
      <c r="I2200" s="29">
        <v>5.2829722199999996</v>
      </c>
      <c r="J2200" s="6" t="s">
        <v>1908</v>
      </c>
      <c r="K2200" s="30">
        <v>20986</v>
      </c>
      <c r="L2200" s="30"/>
      <c r="M2200" s="7" t="s">
        <v>1911</v>
      </c>
      <c r="N2200" s="29" t="s">
        <v>1910</v>
      </c>
      <c r="O2200" s="31">
        <v>34.04137931034483</v>
      </c>
      <c r="P2200" s="31">
        <v>39.739285714285721</v>
      </c>
      <c r="Q2200" s="31">
        <v>84.63448275862072</v>
      </c>
      <c r="R2200" s="31">
        <v>166.34999999999997</v>
      </c>
      <c r="S2200" s="31">
        <v>243.05</v>
      </c>
      <c r="T2200" s="31">
        <v>281.24230769230769</v>
      </c>
      <c r="U2200" s="31">
        <v>290.21851851851847</v>
      </c>
      <c r="V2200" s="31">
        <v>250.00740740740733</v>
      </c>
      <c r="W2200" s="31">
        <v>140.19285714285715</v>
      </c>
      <c r="X2200" s="31">
        <v>170.62592592592588</v>
      </c>
      <c r="Y2200" s="31">
        <v>161.09310344827585</v>
      </c>
      <c r="Z2200" s="31">
        <v>87.327586206896541</v>
      </c>
      <c r="AA2200" s="4">
        <f t="shared" si="33"/>
        <v>1948.5228541254398</v>
      </c>
      <c r="AB2200" s="32">
        <v>337</v>
      </c>
      <c r="AC2200" s="17">
        <v>0.93611111111111112</v>
      </c>
      <c r="AD2200" s="36">
        <v>0.96666666666666667</v>
      </c>
      <c r="AE2200" s="36">
        <v>0.93333333333333335</v>
      </c>
      <c r="AF2200" s="36">
        <v>0.96666666666666667</v>
      </c>
      <c r="AG2200" s="36">
        <v>0.93333333333333335</v>
      </c>
      <c r="AH2200" s="36">
        <v>1</v>
      </c>
      <c r="AI2200" s="36">
        <v>0.8666666666666667</v>
      </c>
      <c r="AJ2200" s="36">
        <v>0.9</v>
      </c>
      <c r="AK2200" s="36">
        <v>0.9</v>
      </c>
      <c r="AL2200" s="36">
        <v>0.93333333333333335</v>
      </c>
      <c r="AM2200" s="36">
        <v>0.9</v>
      </c>
      <c r="AN2200" s="36">
        <v>0.96666666666666667</v>
      </c>
      <c r="AO2200" s="36">
        <v>0.96666666666666667</v>
      </c>
      <c r="AP2200" s="33" t="str">
        <f t="shared" si="34"/>
        <v>&gt;=80%</v>
      </c>
      <c r="AQ2200" s="55" t="str">
        <f t="shared" si="35"/>
        <v>&gt;=75%</v>
      </c>
      <c r="AR2200" s="56" t="str">
        <f t="shared" si="36"/>
        <v>&gt;=50%</v>
      </c>
      <c r="AT2200" s="121">
        <v>0.8</v>
      </c>
    </row>
    <row r="2201" spans="1:46" ht="15.75" customHeight="1" x14ac:dyDescent="0.25">
      <c r="A2201" s="6">
        <v>35080030</v>
      </c>
      <c r="B2201" s="7" t="s">
        <v>26</v>
      </c>
      <c r="C2201" s="7" t="s">
        <v>398</v>
      </c>
      <c r="D2201" s="7" t="s">
        <v>399</v>
      </c>
      <c r="E2201" s="7" t="s">
        <v>390</v>
      </c>
      <c r="F2201" s="7">
        <v>6</v>
      </c>
      <c r="G2201" s="7">
        <v>1370</v>
      </c>
      <c r="H2201" s="7">
        <v>-73.086722219999999</v>
      </c>
      <c r="I2201" s="29">
        <v>5.1837222199999999</v>
      </c>
      <c r="J2201" s="6" t="s">
        <v>1908</v>
      </c>
      <c r="K2201" s="30">
        <v>22691.791666666668</v>
      </c>
      <c r="L2201" s="30"/>
      <c r="M2201" s="7" t="s">
        <v>1911</v>
      </c>
      <c r="N2201" s="29" t="s">
        <v>1910</v>
      </c>
      <c r="O2201" s="31">
        <v>29.286206896551722</v>
      </c>
      <c r="P2201" s="31">
        <v>30.478571428571428</v>
      </c>
      <c r="Q2201" s="31">
        <v>74.485185185185188</v>
      </c>
      <c r="R2201" s="31">
        <v>178.07666666666671</v>
      </c>
      <c r="S2201" s="31">
        <v>272.24137931034477</v>
      </c>
      <c r="T2201" s="31">
        <v>316.74137931034483</v>
      </c>
      <c r="U2201" s="31">
        <v>277.75769230769237</v>
      </c>
      <c r="V2201" s="31">
        <v>240.24482758620695</v>
      </c>
      <c r="W2201" s="31">
        <v>192.03214285714284</v>
      </c>
      <c r="X2201" s="31">
        <v>184.18928571428566</v>
      </c>
      <c r="Y2201" s="31">
        <v>143.07307692307694</v>
      </c>
      <c r="Z2201" s="31">
        <v>63.655555555555559</v>
      </c>
      <c r="AA2201" s="4">
        <f t="shared" si="33"/>
        <v>2002.2619697416251</v>
      </c>
      <c r="AB2201" s="32">
        <v>336</v>
      </c>
      <c r="AC2201" s="17">
        <v>0.93333333333333335</v>
      </c>
      <c r="AD2201" s="36">
        <v>0.96666666666666667</v>
      </c>
      <c r="AE2201" s="36">
        <v>0.93333333333333335</v>
      </c>
      <c r="AF2201" s="36">
        <v>0.9</v>
      </c>
      <c r="AG2201" s="36">
        <v>1</v>
      </c>
      <c r="AH2201" s="36">
        <v>0.96666666666666667</v>
      </c>
      <c r="AI2201" s="36">
        <v>0.96666666666666667</v>
      </c>
      <c r="AJ2201" s="36">
        <v>0.8666666666666667</v>
      </c>
      <c r="AK2201" s="36">
        <v>0.96666666666666667</v>
      </c>
      <c r="AL2201" s="36">
        <v>0.93333333333333335</v>
      </c>
      <c r="AM2201" s="36">
        <v>0.93333333333333335</v>
      </c>
      <c r="AN2201" s="36">
        <v>0.8666666666666667</v>
      </c>
      <c r="AO2201" s="36">
        <v>0.9</v>
      </c>
      <c r="AP2201" s="33" t="str">
        <f t="shared" si="34"/>
        <v>&gt;=80%</v>
      </c>
      <c r="AQ2201" s="55" t="str">
        <f t="shared" si="35"/>
        <v>&gt;=75%</v>
      </c>
      <c r="AR2201" s="56" t="str">
        <f t="shared" si="36"/>
        <v>&gt;=50%</v>
      </c>
      <c r="AT2201" s="121">
        <v>0.8</v>
      </c>
    </row>
    <row r="2202" spans="1:46" ht="15.75" customHeight="1" x14ac:dyDescent="0.25">
      <c r="A2202" s="6">
        <v>35080050</v>
      </c>
      <c r="B2202" s="7" t="s">
        <v>150</v>
      </c>
      <c r="C2202" s="7" t="s">
        <v>457</v>
      </c>
      <c r="D2202" s="7" t="s">
        <v>458</v>
      </c>
      <c r="E2202" s="7" t="s">
        <v>390</v>
      </c>
      <c r="F2202" s="7">
        <v>6</v>
      </c>
      <c r="G2202" s="7">
        <v>1350</v>
      </c>
      <c r="H2202" s="7">
        <v>-73.053222220000009</v>
      </c>
      <c r="I2202" s="29">
        <v>5.0963611100000001</v>
      </c>
      <c r="J2202" s="6" t="s">
        <v>1908</v>
      </c>
      <c r="K2202" s="30">
        <v>27713</v>
      </c>
      <c r="L2202" s="30"/>
      <c r="M2202" s="35" t="s">
        <v>1909</v>
      </c>
      <c r="N2202" s="29" t="s">
        <v>1910</v>
      </c>
      <c r="O2202" s="31">
        <v>42.096428571428582</v>
      </c>
      <c r="P2202" s="31">
        <v>63.948148148148142</v>
      </c>
      <c r="Q2202" s="31">
        <v>130.62413793103451</v>
      </c>
      <c r="R2202" s="31">
        <v>302.4666666666667</v>
      </c>
      <c r="S2202" s="31">
        <v>449.63214285714281</v>
      </c>
      <c r="T2202" s="31">
        <v>496.61481481481474</v>
      </c>
      <c r="U2202" s="31">
        <v>461.48888888888894</v>
      </c>
      <c r="V2202" s="31">
        <v>384.47037037037035</v>
      </c>
      <c r="W2202" s="31">
        <v>312.59285714285716</v>
      </c>
      <c r="X2202" s="31">
        <v>283.21739130434781</v>
      </c>
      <c r="Y2202" s="31">
        <v>241.80384615384617</v>
      </c>
      <c r="Z2202" s="31">
        <v>103.67200000000001</v>
      </c>
      <c r="AA2202" s="4">
        <f t="shared" si="33"/>
        <v>3272.6276928495463</v>
      </c>
      <c r="AB2202" s="32">
        <v>322</v>
      </c>
      <c r="AC2202" s="17">
        <v>0.89444444444444449</v>
      </c>
      <c r="AD2202" s="36">
        <v>0.93333333333333335</v>
      </c>
      <c r="AE2202" s="36">
        <v>0.9</v>
      </c>
      <c r="AF2202" s="36">
        <v>0.96666666666666667</v>
      </c>
      <c r="AG2202" s="36">
        <v>0.9</v>
      </c>
      <c r="AH2202" s="36">
        <v>0.93333333333333335</v>
      </c>
      <c r="AI2202" s="36">
        <v>0.9</v>
      </c>
      <c r="AJ2202" s="36">
        <v>0.9</v>
      </c>
      <c r="AK2202" s="36">
        <v>0.9</v>
      </c>
      <c r="AL2202" s="36">
        <v>0.93333333333333335</v>
      </c>
      <c r="AM2202" s="36">
        <v>0.76666666666666672</v>
      </c>
      <c r="AN2202" s="36">
        <v>0.8666666666666667</v>
      </c>
      <c r="AO2202" s="36">
        <v>0.83333333333333337</v>
      </c>
      <c r="AP2202" s="33" t="str">
        <f t="shared" si="34"/>
        <v>-</v>
      </c>
      <c r="AQ2202" s="55" t="str">
        <f t="shared" si="35"/>
        <v>&gt;=75%</v>
      </c>
      <c r="AR2202" s="56" t="str">
        <f t="shared" si="36"/>
        <v>&gt;=50%</v>
      </c>
      <c r="AS2202" s="34" t="s">
        <v>1889</v>
      </c>
      <c r="AT2202" s="112" t="s">
        <v>5206</v>
      </c>
    </row>
    <row r="2203" spans="1:46" ht="15.75" customHeight="1" x14ac:dyDescent="0.25">
      <c r="A2203" s="6">
        <v>35080060</v>
      </c>
      <c r="B2203" s="7" t="s">
        <v>26</v>
      </c>
      <c r="C2203" s="7" t="s">
        <v>402</v>
      </c>
      <c r="D2203" s="7" t="s">
        <v>401</v>
      </c>
      <c r="E2203" s="7" t="s">
        <v>390</v>
      </c>
      <c r="F2203" s="7">
        <v>6</v>
      </c>
      <c r="G2203" s="7">
        <v>1600</v>
      </c>
      <c r="H2203" s="7">
        <v>-73.203444439999998</v>
      </c>
      <c r="I2203" s="29">
        <v>5.0136111100000003</v>
      </c>
      <c r="J2203" s="6" t="s">
        <v>1908</v>
      </c>
      <c r="K2203" s="30">
        <v>27743</v>
      </c>
      <c r="L2203" s="30"/>
      <c r="M2203" s="7" t="s">
        <v>1911</v>
      </c>
      <c r="N2203" s="29" t="s">
        <v>1910</v>
      </c>
      <c r="O2203" s="31">
        <v>42.031034482758614</v>
      </c>
      <c r="P2203" s="31">
        <v>55.577777777777776</v>
      </c>
      <c r="Q2203" s="31">
        <v>137.30666666666664</v>
      </c>
      <c r="R2203" s="31">
        <v>305.32</v>
      </c>
      <c r="S2203" s="31">
        <v>423.86896551724141</v>
      </c>
      <c r="T2203" s="31">
        <v>445.43666666666655</v>
      </c>
      <c r="U2203" s="31">
        <v>449.82000000000005</v>
      </c>
      <c r="V2203" s="31">
        <v>405.89285714285705</v>
      </c>
      <c r="W2203" s="31">
        <v>273.35555555555561</v>
      </c>
      <c r="X2203" s="31">
        <v>238.6827586206897</v>
      </c>
      <c r="Y2203" s="31">
        <v>180.12413793103448</v>
      </c>
      <c r="Z2203" s="31">
        <v>77.341379310344834</v>
      </c>
      <c r="AA2203" s="4">
        <f t="shared" si="33"/>
        <v>3034.7577996715922</v>
      </c>
      <c r="AB2203" s="32">
        <v>347</v>
      </c>
      <c r="AC2203" s="17">
        <v>0.96388888888888891</v>
      </c>
      <c r="AD2203" s="36">
        <v>0.96666666666666667</v>
      </c>
      <c r="AE2203" s="36">
        <v>0.9</v>
      </c>
      <c r="AF2203" s="36">
        <v>1</v>
      </c>
      <c r="AG2203" s="36">
        <v>1</v>
      </c>
      <c r="AH2203" s="36">
        <v>0.96666666666666667</v>
      </c>
      <c r="AI2203" s="36">
        <v>1</v>
      </c>
      <c r="AJ2203" s="36">
        <v>1</v>
      </c>
      <c r="AK2203" s="36">
        <v>0.93333333333333335</v>
      </c>
      <c r="AL2203" s="36">
        <v>0.9</v>
      </c>
      <c r="AM2203" s="36">
        <v>0.96666666666666667</v>
      </c>
      <c r="AN2203" s="36">
        <v>0.96666666666666667</v>
      </c>
      <c r="AO2203" s="36">
        <v>0.96666666666666667</v>
      </c>
      <c r="AP2203" s="33" t="str">
        <f t="shared" si="34"/>
        <v>&gt;=80%</v>
      </c>
      <c r="AQ2203" s="55" t="str">
        <f t="shared" si="35"/>
        <v>&gt;=75%</v>
      </c>
      <c r="AR2203" s="56" t="str">
        <f t="shared" si="36"/>
        <v>&gt;=50%</v>
      </c>
      <c r="AT2203" s="121">
        <v>0.8</v>
      </c>
    </row>
    <row r="2204" spans="1:46" ht="15.75" customHeight="1" x14ac:dyDescent="0.25">
      <c r="A2204" s="6">
        <v>35080070</v>
      </c>
      <c r="B2204" s="7" t="s">
        <v>26</v>
      </c>
      <c r="C2204" s="7" t="s">
        <v>482</v>
      </c>
      <c r="D2204" s="7" t="s">
        <v>483</v>
      </c>
      <c r="E2204" s="7" t="s">
        <v>390</v>
      </c>
      <c r="F2204" s="7">
        <v>6</v>
      </c>
      <c r="G2204" s="7">
        <v>400</v>
      </c>
      <c r="H2204" s="7">
        <v>-73.169861109999999</v>
      </c>
      <c r="I2204" s="29">
        <v>4.8197777799999999</v>
      </c>
      <c r="J2204" s="6" t="s">
        <v>1908</v>
      </c>
      <c r="K2204" s="30">
        <v>27743</v>
      </c>
      <c r="L2204" s="30"/>
      <c r="M2204" s="7" t="s">
        <v>1911</v>
      </c>
      <c r="N2204" s="29" t="s">
        <v>1910</v>
      </c>
      <c r="O2204" s="31">
        <v>36.04</v>
      </c>
      <c r="P2204" s="31">
        <v>56.396666666666675</v>
      </c>
      <c r="Q2204" s="31">
        <v>154.66666666666663</v>
      </c>
      <c r="R2204" s="31">
        <v>407.50333333333316</v>
      </c>
      <c r="S2204" s="31">
        <v>579.3266666666666</v>
      </c>
      <c r="T2204" s="31">
        <v>542.93000000000006</v>
      </c>
      <c r="U2204" s="31">
        <v>541.14666666666665</v>
      </c>
      <c r="V2204" s="31">
        <v>453.4724137931035</v>
      </c>
      <c r="W2204" s="31">
        <v>370.44482758620683</v>
      </c>
      <c r="X2204" s="31">
        <v>334.4206896551724</v>
      </c>
      <c r="Y2204" s="31">
        <v>250.7233333333333</v>
      </c>
      <c r="Z2204" s="31">
        <v>104.01071428571426</v>
      </c>
      <c r="AA2204" s="4">
        <f t="shared" si="33"/>
        <v>3831.0819786535299</v>
      </c>
      <c r="AB2204" s="32">
        <v>355</v>
      </c>
      <c r="AC2204" s="17">
        <v>0.98611111111111116</v>
      </c>
      <c r="AD2204" s="36">
        <v>1</v>
      </c>
      <c r="AE2204" s="36">
        <v>1</v>
      </c>
      <c r="AF2204" s="36">
        <v>1</v>
      </c>
      <c r="AG2204" s="36">
        <v>1</v>
      </c>
      <c r="AH2204" s="36">
        <v>1</v>
      </c>
      <c r="AI2204" s="36">
        <v>1</v>
      </c>
      <c r="AJ2204" s="36">
        <v>1</v>
      </c>
      <c r="AK2204" s="36">
        <v>0.96666666666666667</v>
      </c>
      <c r="AL2204" s="36">
        <v>0.96666666666666667</v>
      </c>
      <c r="AM2204" s="36">
        <v>0.96666666666666667</v>
      </c>
      <c r="AN2204" s="36">
        <v>1</v>
      </c>
      <c r="AO2204" s="36">
        <v>0.93333333333333335</v>
      </c>
      <c r="AP2204" s="33" t="str">
        <f t="shared" si="34"/>
        <v>&gt;=80%</v>
      </c>
      <c r="AQ2204" s="55" t="str">
        <f t="shared" si="35"/>
        <v>&gt;=75%</v>
      </c>
      <c r="AR2204" s="56" t="str">
        <f t="shared" si="36"/>
        <v>&gt;=50%</v>
      </c>
      <c r="AT2204" s="121">
        <v>0.8</v>
      </c>
    </row>
    <row r="2205" spans="1:46" ht="15.75" customHeight="1" x14ac:dyDescent="0.25">
      <c r="A2205" s="6">
        <v>35080080</v>
      </c>
      <c r="B2205" s="7" t="s">
        <v>26</v>
      </c>
      <c r="C2205" s="7" t="s">
        <v>487</v>
      </c>
      <c r="D2205" s="7" t="s">
        <v>486</v>
      </c>
      <c r="E2205" s="7" t="s">
        <v>390</v>
      </c>
      <c r="F2205" s="7">
        <v>6</v>
      </c>
      <c r="G2205" s="7">
        <v>450</v>
      </c>
      <c r="H2205" s="7">
        <v>-73.23408332999999</v>
      </c>
      <c r="I2205" s="29">
        <v>4.8603888900000003</v>
      </c>
      <c r="J2205" s="6" t="s">
        <v>1908</v>
      </c>
      <c r="K2205" s="30">
        <v>22720</v>
      </c>
      <c r="L2205" s="30"/>
      <c r="M2205" s="7" t="s">
        <v>1911</v>
      </c>
      <c r="N2205" s="29" t="s">
        <v>1910</v>
      </c>
      <c r="O2205" s="31">
        <v>58.837931034482757</v>
      </c>
      <c r="P2205" s="31">
        <v>79.975862068965526</v>
      </c>
      <c r="Q2205" s="31">
        <v>186.5310344827586</v>
      </c>
      <c r="R2205" s="31">
        <v>472.20666666666665</v>
      </c>
      <c r="S2205" s="31">
        <v>607.61785714285725</v>
      </c>
      <c r="T2205" s="31">
        <v>609.37666666666678</v>
      </c>
      <c r="U2205" s="31">
        <v>586.19655172413798</v>
      </c>
      <c r="V2205" s="31">
        <v>477.71724137931034</v>
      </c>
      <c r="W2205" s="31">
        <v>423.28620689655168</v>
      </c>
      <c r="X2205" s="31">
        <v>375.54285714285714</v>
      </c>
      <c r="Y2205" s="31">
        <v>314.40333333333331</v>
      </c>
      <c r="Z2205" s="31">
        <v>172.49666666666664</v>
      </c>
      <c r="AA2205" s="4">
        <f t="shared" si="33"/>
        <v>4364.1888752052546</v>
      </c>
      <c r="AB2205" s="32">
        <v>350</v>
      </c>
      <c r="AC2205" s="17">
        <v>0.97222222222222221</v>
      </c>
      <c r="AD2205" s="36">
        <v>0.96666666666666667</v>
      </c>
      <c r="AE2205" s="36">
        <v>0.96666666666666667</v>
      </c>
      <c r="AF2205" s="36">
        <v>0.96666666666666667</v>
      </c>
      <c r="AG2205" s="36">
        <v>1</v>
      </c>
      <c r="AH2205" s="36">
        <v>0.93333333333333335</v>
      </c>
      <c r="AI2205" s="36">
        <v>1</v>
      </c>
      <c r="AJ2205" s="36">
        <v>0.96666666666666667</v>
      </c>
      <c r="AK2205" s="36">
        <v>0.96666666666666667</v>
      </c>
      <c r="AL2205" s="36">
        <v>0.96666666666666667</v>
      </c>
      <c r="AM2205" s="36">
        <v>0.93333333333333335</v>
      </c>
      <c r="AN2205" s="36">
        <v>1</v>
      </c>
      <c r="AO2205" s="36">
        <v>1</v>
      </c>
      <c r="AP2205" s="33" t="str">
        <f t="shared" si="34"/>
        <v>&gt;=80%</v>
      </c>
      <c r="AQ2205" s="55" t="str">
        <f t="shared" si="35"/>
        <v>&gt;=75%</v>
      </c>
      <c r="AR2205" s="56" t="str">
        <f t="shared" si="36"/>
        <v>&gt;=50%</v>
      </c>
      <c r="AT2205" s="121">
        <v>0.8</v>
      </c>
    </row>
    <row r="2206" spans="1:46" ht="15.75" customHeight="1" x14ac:dyDescent="0.25">
      <c r="A2206" s="6">
        <v>35080100</v>
      </c>
      <c r="B2206" s="7" t="s">
        <v>26</v>
      </c>
      <c r="C2206" s="7" t="s">
        <v>427</v>
      </c>
      <c r="D2206" s="7" t="s">
        <v>426</v>
      </c>
      <c r="E2206" s="7" t="s">
        <v>390</v>
      </c>
      <c r="F2206" s="7">
        <v>6</v>
      </c>
      <c r="G2206" s="7">
        <v>1790</v>
      </c>
      <c r="H2206" s="7">
        <v>-73.251416669999998</v>
      </c>
      <c r="I2206" s="29">
        <v>5.10138889</v>
      </c>
      <c r="J2206" s="6" t="s">
        <v>1908</v>
      </c>
      <c r="K2206" s="30">
        <v>28291</v>
      </c>
      <c r="L2206" s="30"/>
      <c r="M2206" s="7" t="s">
        <v>1911</v>
      </c>
      <c r="N2206" s="29" t="s">
        <v>1910</v>
      </c>
      <c r="O2206" s="31">
        <v>29.000000000000007</v>
      </c>
      <c r="P2206" s="31">
        <v>46.585185185185182</v>
      </c>
      <c r="Q2206" s="31">
        <v>102.24285714285713</v>
      </c>
      <c r="R2206" s="31">
        <v>211.13333333333333</v>
      </c>
      <c r="S2206" s="31">
        <v>300.46538461538461</v>
      </c>
      <c r="T2206" s="31">
        <v>339.97500000000002</v>
      </c>
      <c r="U2206" s="31">
        <v>342.46296296296305</v>
      </c>
      <c r="V2206" s="31">
        <v>296.25862068965517</v>
      </c>
      <c r="W2206" s="31">
        <v>185.23571428571429</v>
      </c>
      <c r="X2206" s="31">
        <v>171.90714285714284</v>
      </c>
      <c r="Y2206" s="31">
        <v>148.62857142857141</v>
      </c>
      <c r="Z2206" s="31">
        <v>48.796153846153842</v>
      </c>
      <c r="AA2206" s="4">
        <f t="shared" si="33"/>
        <v>2222.6909263469606</v>
      </c>
      <c r="AB2206" s="32">
        <v>331</v>
      </c>
      <c r="AC2206" s="17">
        <v>0.9194444444444444</v>
      </c>
      <c r="AD2206" s="36">
        <v>0.96666666666666667</v>
      </c>
      <c r="AE2206" s="36">
        <v>0.9</v>
      </c>
      <c r="AF2206" s="36">
        <v>0.93333333333333335</v>
      </c>
      <c r="AG2206" s="36">
        <v>0.9</v>
      </c>
      <c r="AH2206" s="36">
        <v>0.8666666666666667</v>
      </c>
      <c r="AI2206" s="36">
        <v>0.93333333333333335</v>
      </c>
      <c r="AJ2206" s="36">
        <v>0.9</v>
      </c>
      <c r="AK2206" s="36">
        <v>0.96666666666666667</v>
      </c>
      <c r="AL2206" s="36">
        <v>0.93333333333333335</v>
      </c>
      <c r="AM2206" s="36">
        <v>0.93333333333333335</v>
      </c>
      <c r="AN2206" s="36">
        <v>0.93333333333333335</v>
      </c>
      <c r="AO2206" s="36">
        <v>0.8666666666666667</v>
      </c>
      <c r="AP2206" s="33" t="str">
        <f t="shared" si="34"/>
        <v>&gt;=80%</v>
      </c>
      <c r="AQ2206" s="55" t="str">
        <f t="shared" si="35"/>
        <v>&gt;=75%</v>
      </c>
      <c r="AR2206" s="56" t="str">
        <f t="shared" si="36"/>
        <v>&gt;=50%</v>
      </c>
      <c r="AT2206" s="121">
        <v>0.8</v>
      </c>
    </row>
    <row r="2207" spans="1:46" ht="15.75" customHeight="1" x14ac:dyDescent="0.25">
      <c r="A2207" s="6">
        <v>35080110</v>
      </c>
      <c r="B2207" s="7" t="s">
        <v>26</v>
      </c>
      <c r="C2207" s="7" t="s">
        <v>437</v>
      </c>
      <c r="D2207" s="7" t="s">
        <v>438</v>
      </c>
      <c r="E2207" s="7" t="s">
        <v>390</v>
      </c>
      <c r="F2207" s="7">
        <v>6</v>
      </c>
      <c r="G2207" s="7">
        <v>2250</v>
      </c>
      <c r="H2207" s="7">
        <v>-73.258611110000004</v>
      </c>
      <c r="I2207" s="29">
        <v>5.0051388899999996</v>
      </c>
      <c r="J2207" s="6" t="s">
        <v>1908</v>
      </c>
      <c r="K2207" s="30">
        <v>28444</v>
      </c>
      <c r="L2207" s="30"/>
      <c r="M2207" s="7" t="s">
        <v>1911</v>
      </c>
      <c r="N2207" s="29" t="s">
        <v>1910</v>
      </c>
      <c r="O2207" s="31">
        <v>47.725925925925921</v>
      </c>
      <c r="P2207" s="31">
        <v>60.010714285714293</v>
      </c>
      <c r="Q2207" s="31">
        <v>133.82413793103447</v>
      </c>
      <c r="R2207" s="31">
        <v>274.45714285714286</v>
      </c>
      <c r="S2207" s="31">
        <v>415.13448275862066</v>
      </c>
      <c r="T2207" s="31">
        <v>467.26296296296306</v>
      </c>
      <c r="U2207" s="31">
        <v>471.92222222222216</v>
      </c>
      <c r="V2207" s="31">
        <v>387.75000000000006</v>
      </c>
      <c r="W2207" s="31">
        <v>259.71851851851847</v>
      </c>
      <c r="X2207" s="31">
        <v>204.02692307692303</v>
      </c>
      <c r="Y2207" s="31">
        <v>154.46896551724137</v>
      </c>
      <c r="Z2207" s="31">
        <v>83.396551724137936</v>
      </c>
      <c r="AA2207" s="4">
        <f t="shared" si="33"/>
        <v>2959.6985477804446</v>
      </c>
      <c r="AB2207" s="32">
        <v>330</v>
      </c>
      <c r="AC2207" s="17">
        <v>0.91666666666666663</v>
      </c>
      <c r="AD2207" s="36">
        <v>0.9</v>
      </c>
      <c r="AE2207" s="36">
        <v>0.93333333333333335</v>
      </c>
      <c r="AF2207" s="36">
        <v>0.96666666666666667</v>
      </c>
      <c r="AG2207" s="36">
        <v>0.93333333333333335</v>
      </c>
      <c r="AH2207" s="36">
        <v>0.96666666666666667</v>
      </c>
      <c r="AI2207" s="36">
        <v>0.9</v>
      </c>
      <c r="AJ2207" s="36">
        <v>0.9</v>
      </c>
      <c r="AK2207" s="36">
        <v>0.8</v>
      </c>
      <c r="AL2207" s="36">
        <v>0.9</v>
      </c>
      <c r="AM2207" s="36">
        <v>0.8666666666666667</v>
      </c>
      <c r="AN2207" s="36">
        <v>0.96666666666666667</v>
      </c>
      <c r="AO2207" s="36">
        <v>0.96666666666666667</v>
      </c>
      <c r="AP2207" s="33" t="str">
        <f t="shared" si="34"/>
        <v>&gt;=80%</v>
      </c>
      <c r="AQ2207" s="55" t="str">
        <f t="shared" si="35"/>
        <v>&gt;=75%</v>
      </c>
      <c r="AR2207" s="56" t="str">
        <f t="shared" si="36"/>
        <v>&gt;=50%</v>
      </c>
      <c r="AT2207" s="121">
        <v>0.8</v>
      </c>
    </row>
    <row r="2208" spans="1:46" ht="15.75" customHeight="1" x14ac:dyDescent="0.25">
      <c r="A2208" s="6">
        <v>35080120</v>
      </c>
      <c r="B2208" s="7" t="s">
        <v>26</v>
      </c>
      <c r="C2208" s="7" t="s">
        <v>2778</v>
      </c>
      <c r="D2208" s="7" t="s">
        <v>401</v>
      </c>
      <c r="E2208" s="7" t="s">
        <v>390</v>
      </c>
      <c r="F2208" s="7">
        <v>6</v>
      </c>
      <c r="G2208" s="7">
        <v>1820</v>
      </c>
      <c r="H2208" s="7">
        <v>-73.216666669999995</v>
      </c>
      <c r="I2208" s="29">
        <v>5</v>
      </c>
      <c r="J2208" s="6" t="s">
        <v>1890</v>
      </c>
      <c r="K2208" s="30">
        <v>30817</v>
      </c>
      <c r="L2208" s="30">
        <v>37302</v>
      </c>
      <c r="M2208" s="7" t="s">
        <v>1911</v>
      </c>
      <c r="N2208" s="29" t="s">
        <v>1910</v>
      </c>
      <c r="O2208" s="31">
        <v>40.472727272727276</v>
      </c>
      <c r="P2208" s="31">
        <v>79.827272727272728</v>
      </c>
      <c r="Q2208" s="31">
        <v>105.57499999999999</v>
      </c>
      <c r="R2208" s="31">
        <v>272.45999999999998</v>
      </c>
      <c r="S2208" s="31">
        <v>391.63636363636363</v>
      </c>
      <c r="T2208" s="31">
        <v>451.92727272727279</v>
      </c>
      <c r="U2208" s="31">
        <v>529.06999999999994</v>
      </c>
      <c r="V2208" s="31">
        <v>387.0181818181818</v>
      </c>
      <c r="W2208" s="31">
        <v>259.86</v>
      </c>
      <c r="X2208" s="31">
        <v>224.73000000000002</v>
      </c>
      <c r="Y2208" s="31">
        <v>166.20999999999998</v>
      </c>
      <c r="Z2208" s="31">
        <v>82.027272727272717</v>
      </c>
      <c r="AA2208" s="4">
        <f t="shared" si="33"/>
        <v>2990.8140909090912</v>
      </c>
      <c r="AB2208" s="32">
        <v>128</v>
      </c>
      <c r="AC2208" s="17">
        <v>0.35555555555555557</v>
      </c>
      <c r="AD2208" s="36">
        <v>0.36666666666666664</v>
      </c>
      <c r="AE2208" s="36">
        <v>0.36666666666666664</v>
      </c>
      <c r="AF2208" s="36">
        <v>0.4</v>
      </c>
      <c r="AG2208" s="36">
        <v>0.33333333333333331</v>
      </c>
      <c r="AH2208" s="36">
        <v>0.36666666666666664</v>
      </c>
      <c r="AI2208" s="36">
        <v>0.36666666666666664</v>
      </c>
      <c r="AJ2208" s="36">
        <v>0.33333333333333331</v>
      </c>
      <c r="AK2208" s="36">
        <v>0.36666666666666664</v>
      </c>
      <c r="AL2208" s="36">
        <v>0.33333333333333331</v>
      </c>
      <c r="AM2208" s="36">
        <v>0.33333333333333331</v>
      </c>
      <c r="AN2208" s="36">
        <v>0.33333333333333331</v>
      </c>
      <c r="AO2208" s="36">
        <v>0.36666666666666664</v>
      </c>
      <c r="AP2208" s="33" t="str">
        <f t="shared" si="34"/>
        <v>-</v>
      </c>
      <c r="AQ2208" s="55" t="str">
        <f t="shared" si="35"/>
        <v>-</v>
      </c>
      <c r="AR2208" s="56" t="str">
        <f t="shared" si="36"/>
        <v>-</v>
      </c>
      <c r="AS2208" s="34" t="s">
        <v>1890</v>
      </c>
      <c r="AT2208" s="122" t="s">
        <v>5208</v>
      </c>
    </row>
    <row r="2209" spans="1:46" ht="15.75" customHeight="1" x14ac:dyDescent="0.25">
      <c r="A2209" s="6">
        <v>35080140</v>
      </c>
      <c r="B2209" s="7" t="s">
        <v>54</v>
      </c>
      <c r="C2209" s="7" t="s">
        <v>2160</v>
      </c>
      <c r="D2209" s="7" t="s">
        <v>486</v>
      </c>
      <c r="E2209" s="7" t="s">
        <v>390</v>
      </c>
      <c r="F2209" s="7">
        <v>6</v>
      </c>
      <c r="G2209" s="7">
        <v>850</v>
      </c>
      <c r="H2209" s="7">
        <v>-73.25</v>
      </c>
      <c r="I2209" s="29">
        <v>4.8833333300000001</v>
      </c>
      <c r="J2209" s="6" t="s">
        <v>1890</v>
      </c>
      <c r="K2209" s="30">
        <v>24883</v>
      </c>
      <c r="L2209" s="30">
        <v>37302</v>
      </c>
      <c r="M2209" s="7" t="s">
        <v>1911</v>
      </c>
      <c r="N2209" s="29" t="s">
        <v>1910</v>
      </c>
      <c r="O2209" s="31">
        <v>59.538461538461533</v>
      </c>
      <c r="P2209" s="31">
        <v>87.421428571428592</v>
      </c>
      <c r="Q2209" s="31">
        <v>200.56923076923078</v>
      </c>
      <c r="R2209" s="31">
        <v>439.30833333333334</v>
      </c>
      <c r="S2209" s="31">
        <v>589.62727272727273</v>
      </c>
      <c r="T2209" s="31">
        <v>601.4153846153846</v>
      </c>
      <c r="U2209" s="31">
        <v>634.10833333333335</v>
      </c>
      <c r="V2209" s="31">
        <v>546.19090909090914</v>
      </c>
      <c r="W2209" s="31">
        <v>418.79090909090905</v>
      </c>
      <c r="X2209" s="31">
        <v>404.04999999999995</v>
      </c>
      <c r="Y2209" s="31">
        <v>265.40833333333336</v>
      </c>
      <c r="Z2209" s="31">
        <v>144.81818181818184</v>
      </c>
      <c r="AA2209" s="4">
        <f t="shared" si="33"/>
        <v>4391.2467782217791</v>
      </c>
      <c r="AB2209" s="32">
        <v>143</v>
      </c>
      <c r="AC2209" s="17">
        <v>0.3972222222222222</v>
      </c>
      <c r="AD2209" s="36">
        <v>0.43333333333333335</v>
      </c>
      <c r="AE2209" s="36">
        <v>0.46666666666666667</v>
      </c>
      <c r="AF2209" s="36">
        <v>0.43333333333333335</v>
      </c>
      <c r="AG2209" s="36">
        <v>0.4</v>
      </c>
      <c r="AH2209" s="36">
        <v>0.36666666666666664</v>
      </c>
      <c r="AI2209" s="36">
        <v>0.43333333333333335</v>
      </c>
      <c r="AJ2209" s="36">
        <v>0.4</v>
      </c>
      <c r="AK2209" s="36">
        <v>0.36666666666666664</v>
      </c>
      <c r="AL2209" s="36">
        <v>0.36666666666666664</v>
      </c>
      <c r="AM2209" s="36">
        <v>0.33333333333333331</v>
      </c>
      <c r="AN2209" s="36">
        <v>0.4</v>
      </c>
      <c r="AO2209" s="36">
        <v>0.36666666666666664</v>
      </c>
      <c r="AP2209" s="33" t="str">
        <f t="shared" si="34"/>
        <v>-</v>
      </c>
      <c r="AQ2209" s="55" t="str">
        <f t="shared" si="35"/>
        <v>-</v>
      </c>
      <c r="AR2209" s="56" t="str">
        <f t="shared" si="36"/>
        <v>-</v>
      </c>
      <c r="AS2209" s="34" t="s">
        <v>1890</v>
      </c>
      <c r="AT2209" s="122" t="s">
        <v>5208</v>
      </c>
    </row>
    <row r="2210" spans="1:46" ht="15.75" customHeight="1" x14ac:dyDescent="0.25">
      <c r="A2210" s="6">
        <v>35085020</v>
      </c>
      <c r="B2210" s="7" t="s">
        <v>56</v>
      </c>
      <c r="C2210" s="7" t="s">
        <v>476</v>
      </c>
      <c r="D2210" s="7" t="s">
        <v>476</v>
      </c>
      <c r="E2210" s="7" t="s">
        <v>390</v>
      </c>
      <c r="F2210" s="7">
        <v>6</v>
      </c>
      <c r="G2210" s="7">
        <v>2120</v>
      </c>
      <c r="H2210" s="7">
        <v>-73.203611109999997</v>
      </c>
      <c r="I2210" s="29">
        <v>5.3584166699999995</v>
      </c>
      <c r="J2210" s="6" t="s">
        <v>1908</v>
      </c>
      <c r="K2210" s="30">
        <v>25917</v>
      </c>
      <c r="L2210" s="30"/>
      <c r="M2210" s="7" t="s">
        <v>1911</v>
      </c>
      <c r="N2210" s="29" t="s">
        <v>1910</v>
      </c>
      <c r="O2210" s="31">
        <v>44.803703703703711</v>
      </c>
      <c r="P2210" s="31">
        <v>57.773913043478267</v>
      </c>
      <c r="Q2210" s="31">
        <v>116.08076923076926</v>
      </c>
      <c r="R2210" s="31">
        <v>199.32692307692307</v>
      </c>
      <c r="S2210" s="31">
        <v>259.78571428571422</v>
      </c>
      <c r="T2210" s="31">
        <v>262.75555555555559</v>
      </c>
      <c r="U2210" s="31">
        <v>270.20909090909095</v>
      </c>
      <c r="V2210" s="31">
        <v>207.83599999999998</v>
      </c>
      <c r="W2210" s="31">
        <v>164.15384615384613</v>
      </c>
      <c r="X2210" s="31">
        <v>177.2</v>
      </c>
      <c r="Y2210" s="31">
        <v>210.1541666666667</v>
      </c>
      <c r="Z2210" s="31">
        <v>96.108000000000004</v>
      </c>
      <c r="AA2210" s="4">
        <f t="shared" si="33"/>
        <v>2066.187682625748</v>
      </c>
      <c r="AB2210" s="32">
        <v>305</v>
      </c>
      <c r="AC2210" s="17">
        <v>0.84722222222222221</v>
      </c>
      <c r="AD2210" s="36">
        <v>0.9</v>
      </c>
      <c r="AE2210" s="36">
        <v>0.76666666666666672</v>
      </c>
      <c r="AF2210" s="36">
        <v>0.8666666666666667</v>
      </c>
      <c r="AG2210" s="36">
        <v>0.8666666666666667</v>
      </c>
      <c r="AH2210" s="36">
        <v>0.93333333333333335</v>
      </c>
      <c r="AI2210" s="36">
        <v>0.9</v>
      </c>
      <c r="AJ2210" s="36">
        <v>0.73333333333333328</v>
      </c>
      <c r="AK2210" s="36">
        <v>0.83333333333333337</v>
      </c>
      <c r="AL2210" s="36">
        <v>0.8666666666666667</v>
      </c>
      <c r="AM2210" s="36">
        <v>0.8666666666666667</v>
      </c>
      <c r="AN2210" s="36">
        <v>0.8</v>
      </c>
      <c r="AO2210" s="36">
        <v>0.83333333333333337</v>
      </c>
      <c r="AP2210" s="33" t="str">
        <f t="shared" si="34"/>
        <v>-</v>
      </c>
      <c r="AQ2210" s="55" t="str">
        <f t="shared" si="35"/>
        <v>-</v>
      </c>
      <c r="AR2210" s="56" t="str">
        <f t="shared" si="36"/>
        <v>&gt;=50%</v>
      </c>
      <c r="AT2210" s="112" t="s">
        <v>5206</v>
      </c>
    </row>
    <row r="2211" spans="1:46" ht="15.75" customHeight="1" x14ac:dyDescent="0.25">
      <c r="A2211" s="6">
        <v>35085040</v>
      </c>
      <c r="B2211" s="7" t="s">
        <v>56</v>
      </c>
      <c r="C2211" s="7" t="s">
        <v>442</v>
      </c>
      <c r="D2211" s="7" t="s">
        <v>443</v>
      </c>
      <c r="E2211" s="7" t="s">
        <v>390</v>
      </c>
      <c r="F2211" s="7">
        <v>6</v>
      </c>
      <c r="G2211" s="7">
        <v>1640</v>
      </c>
      <c r="H2211" s="7">
        <v>-73.144777779999998</v>
      </c>
      <c r="I2211" s="29">
        <v>5.1925555599999997</v>
      </c>
      <c r="J2211" s="6" t="s">
        <v>1908</v>
      </c>
      <c r="K2211" s="30">
        <v>30848</v>
      </c>
      <c r="L2211" s="30"/>
      <c r="M2211" s="7" t="s">
        <v>1911</v>
      </c>
      <c r="N2211" s="29" t="s">
        <v>1910</v>
      </c>
      <c r="O2211" s="31">
        <v>26.008000000000003</v>
      </c>
      <c r="P2211" s="31">
        <v>29.351851851851862</v>
      </c>
      <c r="Q2211" s="31">
        <v>71.587500000000006</v>
      </c>
      <c r="R2211" s="31">
        <v>156.49230769230769</v>
      </c>
      <c r="S2211" s="31">
        <v>224.11034482758623</v>
      </c>
      <c r="T2211" s="31">
        <v>247.27931034482756</v>
      </c>
      <c r="U2211" s="31">
        <v>248.07333333333332</v>
      </c>
      <c r="V2211" s="31">
        <v>220.34999999999994</v>
      </c>
      <c r="W2211" s="31">
        <v>149.63666666666668</v>
      </c>
      <c r="X2211" s="31">
        <v>136.32222222222225</v>
      </c>
      <c r="Y2211" s="31">
        <v>108.58888888888886</v>
      </c>
      <c r="Z2211" s="31">
        <v>56.617391304347827</v>
      </c>
      <c r="AA2211" s="4">
        <f t="shared" si="33"/>
        <v>1674.4178171320325</v>
      </c>
      <c r="AB2211" s="32">
        <v>325</v>
      </c>
      <c r="AC2211" s="17">
        <v>0.90277777777777779</v>
      </c>
      <c r="AD2211" s="36">
        <v>0.83333333333333337</v>
      </c>
      <c r="AE2211" s="36">
        <v>0.9</v>
      </c>
      <c r="AF2211" s="36">
        <v>0.8</v>
      </c>
      <c r="AG2211" s="36">
        <v>0.8666666666666667</v>
      </c>
      <c r="AH2211" s="36">
        <v>0.96666666666666667</v>
      </c>
      <c r="AI2211" s="36">
        <v>0.96666666666666667</v>
      </c>
      <c r="AJ2211" s="36">
        <v>1</v>
      </c>
      <c r="AK2211" s="36">
        <v>0.93333333333333335</v>
      </c>
      <c r="AL2211" s="36">
        <v>1</v>
      </c>
      <c r="AM2211" s="36">
        <v>0.9</v>
      </c>
      <c r="AN2211" s="36">
        <v>0.9</v>
      </c>
      <c r="AO2211" s="36">
        <v>0.76666666666666672</v>
      </c>
      <c r="AP2211" s="33" t="str">
        <f t="shared" si="34"/>
        <v>-</v>
      </c>
      <c r="AQ2211" s="55" t="str">
        <f t="shared" si="35"/>
        <v>&gt;=75%</v>
      </c>
      <c r="AR2211" s="56" t="str">
        <f t="shared" si="36"/>
        <v>&gt;=50%</v>
      </c>
      <c r="AT2211" s="112" t="s">
        <v>5206</v>
      </c>
    </row>
    <row r="2212" spans="1:46" ht="15.75" customHeight="1" x14ac:dyDescent="0.25">
      <c r="A2212" s="6">
        <v>35085050</v>
      </c>
      <c r="B2212" s="7" t="s">
        <v>56</v>
      </c>
      <c r="C2212" s="7" t="s">
        <v>401</v>
      </c>
      <c r="D2212" s="7" t="s">
        <v>401</v>
      </c>
      <c r="E2212" s="7" t="s">
        <v>390</v>
      </c>
      <c r="F2212" s="7">
        <v>6</v>
      </c>
      <c r="G2212" s="7">
        <v>1300</v>
      </c>
      <c r="H2212" s="7">
        <v>-73.103666669999996</v>
      </c>
      <c r="I2212" s="29">
        <v>5.0345000000000004</v>
      </c>
      <c r="J2212" s="6" t="s">
        <v>1908</v>
      </c>
      <c r="K2212" s="30">
        <v>31731</v>
      </c>
      <c r="L2212" s="30"/>
      <c r="M2212" s="7" t="s">
        <v>1911</v>
      </c>
      <c r="N2212" s="29" t="s">
        <v>1910</v>
      </c>
      <c r="O2212" s="31">
        <v>43.686206896551717</v>
      </c>
      <c r="P2212" s="31">
        <v>53.037931034482753</v>
      </c>
      <c r="Q2212" s="31">
        <v>131.01111111111112</v>
      </c>
      <c r="R2212" s="31">
        <v>289.35172413793094</v>
      </c>
      <c r="S2212" s="31">
        <v>432.35172413793106</v>
      </c>
      <c r="T2212" s="31">
        <v>444.45172413793097</v>
      </c>
      <c r="U2212" s="31">
        <v>419.94074074074075</v>
      </c>
      <c r="V2212" s="31">
        <v>383.6964285714285</v>
      </c>
      <c r="W2212" s="31">
        <v>272.42857142857139</v>
      </c>
      <c r="X2212" s="31">
        <v>258.86538461538464</v>
      </c>
      <c r="Y2212" s="31">
        <v>222.50344827586207</v>
      </c>
      <c r="Z2212" s="31">
        <v>79.459259259259269</v>
      </c>
      <c r="AA2212" s="4">
        <f t="shared" si="33"/>
        <v>3030.7842543471857</v>
      </c>
      <c r="AB2212" s="32">
        <v>337</v>
      </c>
      <c r="AC2212" s="17">
        <v>0.93611111111111112</v>
      </c>
      <c r="AD2212" s="36">
        <v>0.96666666666666667</v>
      </c>
      <c r="AE2212" s="36">
        <v>0.96666666666666667</v>
      </c>
      <c r="AF2212" s="36">
        <v>0.9</v>
      </c>
      <c r="AG2212" s="36">
        <v>0.96666666666666667</v>
      </c>
      <c r="AH2212" s="36">
        <v>0.96666666666666667</v>
      </c>
      <c r="AI2212" s="36">
        <v>0.96666666666666667</v>
      </c>
      <c r="AJ2212" s="36">
        <v>0.9</v>
      </c>
      <c r="AK2212" s="36">
        <v>0.93333333333333335</v>
      </c>
      <c r="AL2212" s="36">
        <v>0.93333333333333335</v>
      </c>
      <c r="AM2212" s="36">
        <v>0.8666666666666667</v>
      </c>
      <c r="AN2212" s="36">
        <v>0.96666666666666667</v>
      </c>
      <c r="AO2212" s="36">
        <v>0.9</v>
      </c>
      <c r="AP2212" s="33" t="str">
        <f t="shared" si="34"/>
        <v>&gt;=80%</v>
      </c>
      <c r="AQ2212" s="55" t="str">
        <f t="shared" si="35"/>
        <v>&gt;=75%</v>
      </c>
      <c r="AR2212" s="56" t="str">
        <f t="shared" si="36"/>
        <v>&gt;=50%</v>
      </c>
      <c r="AT2212" s="121">
        <v>0.8</v>
      </c>
    </row>
    <row r="2213" spans="1:46" ht="15.75" customHeight="1" x14ac:dyDescent="0.25">
      <c r="A2213" s="6">
        <v>35087070</v>
      </c>
      <c r="B2213" s="7" t="s">
        <v>602</v>
      </c>
      <c r="C2213" s="7" t="s">
        <v>2779</v>
      </c>
      <c r="D2213" s="7" t="s">
        <v>486</v>
      </c>
      <c r="E2213" s="7" t="s">
        <v>390</v>
      </c>
      <c r="F2213" s="7">
        <v>6</v>
      </c>
      <c r="G2213" s="7">
        <v>450</v>
      </c>
      <c r="H2213" s="7">
        <v>-73.233333329999994</v>
      </c>
      <c r="I2213" s="29">
        <v>4.9000000000000004</v>
      </c>
      <c r="J2213" s="6" t="s">
        <v>1890</v>
      </c>
      <c r="K2213" s="30">
        <v>29844</v>
      </c>
      <c r="L2213" s="30">
        <v>37302</v>
      </c>
      <c r="M2213" s="7" t="s">
        <v>1911</v>
      </c>
      <c r="N2213" s="29" t="s">
        <v>1910</v>
      </c>
      <c r="O2213" s="31">
        <v>85.26666666666668</v>
      </c>
      <c r="P2213" s="31">
        <v>116.54999999999998</v>
      </c>
      <c r="Q2213" s="31">
        <v>180.5</v>
      </c>
      <c r="R2213" s="31">
        <v>462.07</v>
      </c>
      <c r="S2213" s="31">
        <v>620.875</v>
      </c>
      <c r="T2213" s="31">
        <v>630</v>
      </c>
      <c r="U2213" s="31">
        <v>669</v>
      </c>
      <c r="V2213" s="31">
        <v>513.1</v>
      </c>
      <c r="W2213" s="31">
        <v>399.97500000000002</v>
      </c>
      <c r="X2213" s="31">
        <v>400.82500000000005</v>
      </c>
      <c r="Y2213" s="31">
        <v>281.88888888888891</v>
      </c>
      <c r="Z2213" s="31">
        <v>149.125</v>
      </c>
      <c r="AA2213" s="4">
        <f t="shared" si="33"/>
        <v>4509.1755555555555</v>
      </c>
      <c r="AB2213" s="32">
        <v>104</v>
      </c>
      <c r="AC2213" s="17">
        <v>0.28888888888888886</v>
      </c>
      <c r="AD2213" s="36">
        <v>0.3</v>
      </c>
      <c r="AE2213" s="36">
        <v>0.26666666666666666</v>
      </c>
      <c r="AF2213" s="36">
        <v>0.3</v>
      </c>
      <c r="AG2213" s="36">
        <v>0.33333333333333331</v>
      </c>
      <c r="AH2213" s="36">
        <v>0.26666666666666666</v>
      </c>
      <c r="AI2213" s="36">
        <v>0.3</v>
      </c>
      <c r="AJ2213" s="36">
        <v>0.3</v>
      </c>
      <c r="AK2213" s="36">
        <v>0.3</v>
      </c>
      <c r="AL2213" s="36">
        <v>0.26666666666666666</v>
      </c>
      <c r="AM2213" s="36">
        <v>0.26666666666666666</v>
      </c>
      <c r="AN2213" s="36">
        <v>0.3</v>
      </c>
      <c r="AO2213" s="36">
        <v>0.26666666666666666</v>
      </c>
      <c r="AP2213" s="33" t="str">
        <f t="shared" si="34"/>
        <v>-</v>
      </c>
      <c r="AQ2213" s="55" t="str">
        <f t="shared" si="35"/>
        <v>-</v>
      </c>
      <c r="AR2213" s="56" t="str">
        <f t="shared" si="36"/>
        <v>-</v>
      </c>
      <c r="AS2213" s="34" t="s">
        <v>1890</v>
      </c>
      <c r="AT2213" s="122" t="s">
        <v>5208</v>
      </c>
    </row>
    <row r="2214" spans="1:46" ht="15.75" customHeight="1" x14ac:dyDescent="0.25">
      <c r="A2214" s="6">
        <v>35090050</v>
      </c>
      <c r="B2214" s="7" t="s">
        <v>26</v>
      </c>
      <c r="C2214" s="7" t="s">
        <v>403</v>
      </c>
      <c r="D2214" s="7" t="s">
        <v>401</v>
      </c>
      <c r="E2214" s="7" t="s">
        <v>390</v>
      </c>
      <c r="F2214" s="7">
        <v>6</v>
      </c>
      <c r="G2214" s="7">
        <v>1200</v>
      </c>
      <c r="H2214" s="7">
        <v>-73.049722220000007</v>
      </c>
      <c r="I2214" s="29">
        <v>5.0034999999999998</v>
      </c>
      <c r="J2214" s="6" t="s">
        <v>1908</v>
      </c>
      <c r="K2214" s="30">
        <v>29659.791666666668</v>
      </c>
      <c r="L2214" s="30"/>
      <c r="M2214" s="7" t="s">
        <v>1911</v>
      </c>
      <c r="N2214" s="29" t="s">
        <v>1910</v>
      </c>
      <c r="O2214" s="31">
        <v>43.262068965517244</v>
      </c>
      <c r="P2214" s="31">
        <v>69.857142857142861</v>
      </c>
      <c r="Q2214" s="31">
        <v>137.34642857142856</v>
      </c>
      <c r="R2214" s="31">
        <v>362.60740740740744</v>
      </c>
      <c r="S2214" s="31">
        <v>489.0423076923077</v>
      </c>
      <c r="T2214" s="31">
        <v>526.61785714285702</v>
      </c>
      <c r="U2214" s="31">
        <v>523.47692307692307</v>
      </c>
      <c r="V2214" s="31">
        <v>494.32499999999999</v>
      </c>
      <c r="W2214" s="31">
        <v>367.73793103448276</v>
      </c>
      <c r="X2214" s="31">
        <v>315.54074074074077</v>
      </c>
      <c r="Y2214" s="31">
        <v>238.7076923076923</v>
      </c>
      <c r="Z2214" s="31">
        <v>91.179310344827599</v>
      </c>
      <c r="AA2214" s="4">
        <f t="shared" si="33"/>
        <v>3659.7008101413271</v>
      </c>
      <c r="AB2214" s="32">
        <v>331</v>
      </c>
      <c r="AC2214" s="17">
        <v>0.9194444444444444</v>
      </c>
      <c r="AD2214" s="36">
        <v>0.96666666666666667</v>
      </c>
      <c r="AE2214" s="36">
        <v>0.93333333333333335</v>
      </c>
      <c r="AF2214" s="36">
        <v>0.93333333333333335</v>
      </c>
      <c r="AG2214" s="36">
        <v>0.9</v>
      </c>
      <c r="AH2214" s="36">
        <v>0.8666666666666667</v>
      </c>
      <c r="AI2214" s="36">
        <v>0.93333333333333335</v>
      </c>
      <c r="AJ2214" s="36">
        <v>0.8666666666666667</v>
      </c>
      <c r="AK2214" s="36">
        <v>0.93333333333333335</v>
      </c>
      <c r="AL2214" s="36">
        <v>0.96666666666666667</v>
      </c>
      <c r="AM2214" s="36">
        <v>0.9</v>
      </c>
      <c r="AN2214" s="36">
        <v>0.8666666666666667</v>
      </c>
      <c r="AO2214" s="36">
        <v>0.96666666666666667</v>
      </c>
      <c r="AP2214" s="33" t="str">
        <f t="shared" si="34"/>
        <v>&gt;=80%</v>
      </c>
      <c r="AQ2214" s="55" t="str">
        <f t="shared" si="35"/>
        <v>&gt;=75%</v>
      </c>
      <c r="AR2214" s="56" t="str">
        <f t="shared" si="36"/>
        <v>&gt;=50%</v>
      </c>
      <c r="AT2214" s="121">
        <v>0.8</v>
      </c>
    </row>
    <row r="2215" spans="1:46" ht="15.75" customHeight="1" x14ac:dyDescent="0.25">
      <c r="A2215" s="6">
        <v>35090060</v>
      </c>
      <c r="B2215" s="7" t="s">
        <v>26</v>
      </c>
      <c r="C2215" s="7" t="s">
        <v>392</v>
      </c>
      <c r="D2215" s="7" t="s">
        <v>393</v>
      </c>
      <c r="E2215" s="7" t="s">
        <v>390</v>
      </c>
      <c r="F2215" s="7">
        <v>6</v>
      </c>
      <c r="G2215" s="7">
        <v>1725</v>
      </c>
      <c r="H2215" s="7">
        <v>-72.983333329999994</v>
      </c>
      <c r="I2215" s="29">
        <v>5.2833333299999996</v>
      </c>
      <c r="J2215" s="6" t="s">
        <v>1908</v>
      </c>
      <c r="K2215" s="30">
        <v>29691</v>
      </c>
      <c r="L2215" s="30"/>
      <c r="M2215" s="7" t="s">
        <v>1911</v>
      </c>
      <c r="N2215" s="29" t="s">
        <v>1910</v>
      </c>
      <c r="O2215" s="31">
        <v>55.162068965517243</v>
      </c>
      <c r="P2215" s="31">
        <v>66.046428571428564</v>
      </c>
      <c r="Q2215" s="31">
        <v>138.98888888888888</v>
      </c>
      <c r="R2215" s="31">
        <v>235.23103448275864</v>
      </c>
      <c r="S2215" s="31">
        <v>306.90000000000003</v>
      </c>
      <c r="T2215" s="31">
        <v>351.38965517241371</v>
      </c>
      <c r="U2215" s="31">
        <v>370.83103448275864</v>
      </c>
      <c r="V2215" s="31">
        <v>309.44799999999998</v>
      </c>
      <c r="W2215" s="31">
        <v>227.06428571428572</v>
      </c>
      <c r="X2215" s="31">
        <v>231.52692307692311</v>
      </c>
      <c r="Y2215" s="31">
        <v>167.69285714285712</v>
      </c>
      <c r="Z2215" s="31">
        <v>95.735714285714266</v>
      </c>
      <c r="AA2215" s="4">
        <f t="shared" si="33"/>
        <v>2556.0168907835459</v>
      </c>
      <c r="AB2215" s="32">
        <v>333</v>
      </c>
      <c r="AC2215" s="17">
        <v>0.92500000000000004</v>
      </c>
      <c r="AD2215" s="36">
        <v>0.96666666666666667</v>
      </c>
      <c r="AE2215" s="36">
        <v>0.93333333333333335</v>
      </c>
      <c r="AF2215" s="36">
        <v>0.9</v>
      </c>
      <c r="AG2215" s="36">
        <v>0.96666666666666667</v>
      </c>
      <c r="AH2215" s="36">
        <v>0.9</v>
      </c>
      <c r="AI2215" s="36">
        <v>0.96666666666666667</v>
      </c>
      <c r="AJ2215" s="36">
        <v>0.96666666666666667</v>
      </c>
      <c r="AK2215" s="36">
        <v>0.83333333333333337</v>
      </c>
      <c r="AL2215" s="36">
        <v>0.93333333333333335</v>
      </c>
      <c r="AM2215" s="36">
        <v>0.8666666666666667</v>
      </c>
      <c r="AN2215" s="36">
        <v>0.93333333333333335</v>
      </c>
      <c r="AO2215" s="36">
        <v>0.93333333333333335</v>
      </c>
      <c r="AP2215" s="33" t="str">
        <f t="shared" si="34"/>
        <v>&gt;=80%</v>
      </c>
      <c r="AQ2215" s="55" t="str">
        <f t="shared" si="35"/>
        <v>&gt;=75%</v>
      </c>
      <c r="AR2215" s="56" t="str">
        <f t="shared" si="36"/>
        <v>&gt;=50%</v>
      </c>
      <c r="AT2215" s="121">
        <v>0.8</v>
      </c>
    </row>
    <row r="2216" spans="1:46" ht="15.75" customHeight="1" x14ac:dyDescent="0.25">
      <c r="A2216" s="6">
        <v>35090070</v>
      </c>
      <c r="B2216" s="7" t="s">
        <v>26</v>
      </c>
      <c r="C2216" s="7" t="s">
        <v>394</v>
      </c>
      <c r="D2216" s="7" t="s">
        <v>393</v>
      </c>
      <c r="E2216" s="7" t="s">
        <v>390</v>
      </c>
      <c r="F2216" s="7">
        <v>6</v>
      </c>
      <c r="G2216" s="7">
        <v>2575</v>
      </c>
      <c r="H2216" s="7">
        <v>-72.916666669999998</v>
      </c>
      <c r="I2216" s="29">
        <v>5.3666666699999999</v>
      </c>
      <c r="J2216" s="6" t="s">
        <v>1908</v>
      </c>
      <c r="K2216" s="30">
        <v>29752</v>
      </c>
      <c r="L2216" s="30"/>
      <c r="M2216" s="7" t="s">
        <v>1911</v>
      </c>
      <c r="N2216" s="29" t="s">
        <v>1910</v>
      </c>
      <c r="O2216" s="31">
        <v>17.48076923076923</v>
      </c>
      <c r="P2216" s="31">
        <v>25.057142857142857</v>
      </c>
      <c r="Q2216" s="31">
        <v>63.744827586206888</v>
      </c>
      <c r="R2216" s="31">
        <v>116.2689655172414</v>
      </c>
      <c r="S2216" s="31">
        <v>185.12962962962962</v>
      </c>
      <c r="T2216" s="31">
        <v>202.73461538461541</v>
      </c>
      <c r="U2216" s="31">
        <v>221.10740740740741</v>
      </c>
      <c r="V2216" s="31">
        <v>194.72758620689655</v>
      </c>
      <c r="W2216" s="31">
        <v>152.00344827586213</v>
      </c>
      <c r="X2216" s="31">
        <v>125.61481481481479</v>
      </c>
      <c r="Y2216" s="31">
        <v>80.784615384615364</v>
      </c>
      <c r="Z2216" s="31">
        <v>29.185185185185187</v>
      </c>
      <c r="AA2216" s="4">
        <f t="shared" si="33"/>
        <v>1413.839007480387</v>
      </c>
      <c r="AB2216" s="32">
        <v>330</v>
      </c>
      <c r="AC2216" s="17">
        <v>0.91666666666666663</v>
      </c>
      <c r="AD2216" s="36">
        <v>0.8666666666666667</v>
      </c>
      <c r="AE2216" s="36">
        <v>0.93333333333333335</v>
      </c>
      <c r="AF2216" s="36">
        <v>0.96666666666666667</v>
      </c>
      <c r="AG2216" s="36">
        <v>0.96666666666666667</v>
      </c>
      <c r="AH2216" s="36">
        <v>0.9</v>
      </c>
      <c r="AI2216" s="36">
        <v>0.8666666666666667</v>
      </c>
      <c r="AJ2216" s="36">
        <v>0.9</v>
      </c>
      <c r="AK2216" s="36">
        <v>0.96666666666666667</v>
      </c>
      <c r="AL2216" s="36">
        <v>0.96666666666666667</v>
      </c>
      <c r="AM2216" s="36">
        <v>0.9</v>
      </c>
      <c r="AN2216" s="36">
        <v>0.8666666666666667</v>
      </c>
      <c r="AO2216" s="36">
        <v>0.9</v>
      </c>
      <c r="AP2216" s="33" t="str">
        <f t="shared" si="34"/>
        <v>&gt;=80%</v>
      </c>
      <c r="AQ2216" s="55" t="str">
        <f t="shared" si="35"/>
        <v>&gt;=75%</v>
      </c>
      <c r="AR2216" s="56" t="str">
        <f t="shared" si="36"/>
        <v>&gt;=50%</v>
      </c>
      <c r="AT2216" s="121">
        <v>0.8</v>
      </c>
    </row>
    <row r="2217" spans="1:46" ht="15.75" customHeight="1" x14ac:dyDescent="0.25">
      <c r="A2217" s="6">
        <v>35090090</v>
      </c>
      <c r="B2217" s="7" t="s">
        <v>26</v>
      </c>
      <c r="C2217" s="7" t="s">
        <v>2780</v>
      </c>
      <c r="D2217" s="7" t="s">
        <v>393</v>
      </c>
      <c r="E2217" s="7" t="s">
        <v>390</v>
      </c>
      <c r="F2217" s="7">
        <v>6</v>
      </c>
      <c r="G2217" s="7">
        <v>3388</v>
      </c>
      <c r="H2217" s="7">
        <v>-72.849999999999994</v>
      </c>
      <c r="I2217" s="29">
        <v>5.5166666700000002</v>
      </c>
      <c r="J2217" s="6" t="s">
        <v>1908</v>
      </c>
      <c r="K2217" s="30">
        <v>32766</v>
      </c>
      <c r="L2217" s="30"/>
      <c r="M2217" s="7" t="s">
        <v>1911</v>
      </c>
      <c r="N2217" s="29" t="s">
        <v>1892</v>
      </c>
      <c r="O2217" s="31">
        <v>0</v>
      </c>
      <c r="P2217" s="31">
        <v>4</v>
      </c>
      <c r="Q2217" s="31">
        <v>62</v>
      </c>
      <c r="R2217" s="31">
        <v>123</v>
      </c>
      <c r="S2217" s="31">
        <v>233</v>
      </c>
      <c r="T2217" s="31">
        <v>210.5</v>
      </c>
      <c r="U2217" s="31">
        <v>315</v>
      </c>
      <c r="V2217" s="31">
        <v>196</v>
      </c>
      <c r="W2217" s="31">
        <v>84</v>
      </c>
      <c r="X2217" s="31">
        <v>67.5</v>
      </c>
      <c r="Y2217" s="31">
        <v>13</v>
      </c>
      <c r="Z2217" s="31">
        <v>6</v>
      </c>
      <c r="AA2217" s="4">
        <f t="shared" si="33"/>
        <v>1314</v>
      </c>
      <c r="AB2217" s="32">
        <v>17</v>
      </c>
      <c r="AC2217" s="17">
        <v>4.7222222222222221E-2</v>
      </c>
      <c r="AD2217" s="36">
        <v>3.3333333333333333E-2</v>
      </c>
      <c r="AE2217" s="36">
        <v>3.3333333333333333E-2</v>
      </c>
      <c r="AF2217" s="36">
        <v>3.3333333333333333E-2</v>
      </c>
      <c r="AG2217" s="36">
        <v>3.3333333333333333E-2</v>
      </c>
      <c r="AH2217" s="36">
        <v>3.3333333333333333E-2</v>
      </c>
      <c r="AI2217" s="36">
        <v>6.6666666666666666E-2</v>
      </c>
      <c r="AJ2217" s="36">
        <v>6.6666666666666666E-2</v>
      </c>
      <c r="AK2217" s="36">
        <v>6.6666666666666666E-2</v>
      </c>
      <c r="AL2217" s="36">
        <v>6.6666666666666666E-2</v>
      </c>
      <c r="AM2217" s="36">
        <v>6.6666666666666666E-2</v>
      </c>
      <c r="AN2217" s="36">
        <v>3.3333333333333333E-2</v>
      </c>
      <c r="AO2217" s="36">
        <v>3.3333333333333333E-2</v>
      </c>
      <c r="AP2217" s="33" t="str">
        <f t="shared" si="34"/>
        <v>-</v>
      </c>
      <c r="AQ2217" s="55" t="str">
        <f t="shared" si="35"/>
        <v>-</v>
      </c>
      <c r="AR2217" s="56" t="str">
        <f t="shared" si="36"/>
        <v>-</v>
      </c>
      <c r="AS2217" s="34" t="s">
        <v>1892</v>
      </c>
      <c r="AT2217" s="122" t="s">
        <v>5208</v>
      </c>
    </row>
    <row r="2218" spans="1:46" ht="15.75" customHeight="1" x14ac:dyDescent="0.25">
      <c r="A2218" s="6">
        <v>35090100</v>
      </c>
      <c r="B2218" s="7" t="s">
        <v>26</v>
      </c>
      <c r="C2218" s="7" t="s">
        <v>2781</v>
      </c>
      <c r="D2218" s="7" t="s">
        <v>393</v>
      </c>
      <c r="E2218" s="7" t="s">
        <v>390</v>
      </c>
      <c r="F2218" s="7">
        <v>6</v>
      </c>
      <c r="G2218" s="7">
        <v>3700</v>
      </c>
      <c r="H2218" s="7">
        <v>-72.983333329999994</v>
      </c>
      <c r="I2218" s="29">
        <v>5.43333333</v>
      </c>
      <c r="J2218" s="6" t="s">
        <v>1908</v>
      </c>
      <c r="K2218" s="30">
        <v>32766</v>
      </c>
      <c r="L2218" s="30"/>
      <c r="M2218" s="7" t="s">
        <v>1911</v>
      </c>
      <c r="N2218" s="29" t="s">
        <v>1892</v>
      </c>
      <c r="O2218" s="31">
        <v>0.3</v>
      </c>
      <c r="P2218" s="31">
        <v>8.9</v>
      </c>
      <c r="Q2218" s="31">
        <v>55.2</v>
      </c>
      <c r="R2218" s="31">
        <v>57.800000000000011</v>
      </c>
      <c r="S2218" s="31">
        <v>175.90000000000003</v>
      </c>
      <c r="T2218" s="31">
        <v>106.95000000000002</v>
      </c>
      <c r="U2218" s="31">
        <v>177.14999999999998</v>
      </c>
      <c r="V2218" s="31">
        <v>65.5</v>
      </c>
      <c r="W2218" s="31">
        <v>48.45</v>
      </c>
      <c r="X2218" s="31">
        <v>29.8</v>
      </c>
      <c r="Y2218" s="31">
        <v>20.5</v>
      </c>
      <c r="Z2218" s="31">
        <v>13.700000000000001</v>
      </c>
      <c r="AA2218" s="4">
        <f t="shared" si="33"/>
        <v>760.15000000000009</v>
      </c>
      <c r="AB2218" s="32">
        <v>17</v>
      </c>
      <c r="AC2218" s="17">
        <v>4.7222222222222221E-2</v>
      </c>
      <c r="AD2218" s="36">
        <v>3.3333333333333333E-2</v>
      </c>
      <c r="AE2218" s="36">
        <v>3.3333333333333333E-2</v>
      </c>
      <c r="AF2218" s="36">
        <v>3.3333333333333333E-2</v>
      </c>
      <c r="AG2218" s="36">
        <v>3.3333333333333333E-2</v>
      </c>
      <c r="AH2218" s="36">
        <v>3.3333333333333333E-2</v>
      </c>
      <c r="AI2218" s="36">
        <v>6.6666666666666666E-2</v>
      </c>
      <c r="AJ2218" s="36">
        <v>6.6666666666666666E-2</v>
      </c>
      <c r="AK2218" s="36">
        <v>6.6666666666666666E-2</v>
      </c>
      <c r="AL2218" s="36">
        <v>6.6666666666666666E-2</v>
      </c>
      <c r="AM2218" s="36">
        <v>6.6666666666666666E-2</v>
      </c>
      <c r="AN2218" s="36">
        <v>3.3333333333333333E-2</v>
      </c>
      <c r="AO2218" s="36">
        <v>3.3333333333333333E-2</v>
      </c>
      <c r="AP2218" s="33" t="str">
        <f t="shared" si="34"/>
        <v>-</v>
      </c>
      <c r="AQ2218" s="55" t="str">
        <f t="shared" si="35"/>
        <v>-</v>
      </c>
      <c r="AR2218" s="56" t="str">
        <f t="shared" si="36"/>
        <v>-</v>
      </c>
      <c r="AS2218" s="34" t="s">
        <v>1892</v>
      </c>
      <c r="AT2218" s="122" t="s">
        <v>5208</v>
      </c>
    </row>
    <row r="2219" spans="1:46" ht="15.75" customHeight="1" x14ac:dyDescent="0.25">
      <c r="A2219" s="6">
        <v>35090110</v>
      </c>
      <c r="B2219" s="7" t="s">
        <v>26</v>
      </c>
      <c r="C2219" s="7" t="s">
        <v>2782</v>
      </c>
      <c r="D2219" s="7" t="s">
        <v>604</v>
      </c>
      <c r="E2219" s="7" t="s">
        <v>589</v>
      </c>
      <c r="F2219" s="7">
        <v>3</v>
      </c>
      <c r="G2219" s="7">
        <v>324</v>
      </c>
      <c r="H2219" s="7">
        <v>-73.00242999999999</v>
      </c>
      <c r="I2219" s="29">
        <v>4.7557700000000001</v>
      </c>
      <c r="J2219" s="6" t="s">
        <v>1908</v>
      </c>
      <c r="K2219" s="30">
        <v>34135</v>
      </c>
      <c r="L2219" s="30"/>
      <c r="M2219" s="7" t="s">
        <v>1911</v>
      </c>
      <c r="N2219" s="29" t="s">
        <v>1910</v>
      </c>
      <c r="O2219" s="31">
        <v>38.473913043478262</v>
      </c>
      <c r="P2219" s="31">
        <v>55.439130434782605</v>
      </c>
      <c r="Q2219" s="31">
        <v>183.88333333333333</v>
      </c>
      <c r="R2219" s="31">
        <v>411.4708333333333</v>
      </c>
      <c r="S2219" s="31">
        <v>509.9083333333333</v>
      </c>
      <c r="T2219" s="31">
        <v>461.74545454545455</v>
      </c>
      <c r="U2219" s="31">
        <v>479.38181818181818</v>
      </c>
      <c r="V2219" s="31">
        <v>410.20434782608697</v>
      </c>
      <c r="W2219" s="31">
        <v>356.38260869565215</v>
      </c>
      <c r="X2219" s="31">
        <v>347.95652173913044</v>
      </c>
      <c r="Y2219" s="31">
        <v>279.35238095238094</v>
      </c>
      <c r="Z2219" s="31">
        <v>98.63636363636364</v>
      </c>
      <c r="AA2219" s="4">
        <f t="shared" si="33"/>
        <v>3632.8350390551473</v>
      </c>
      <c r="AB2219" s="32">
        <v>274</v>
      </c>
      <c r="AC2219" s="17">
        <v>0.76111111111111107</v>
      </c>
      <c r="AD2219" s="36">
        <v>0.76666666666666672</v>
      </c>
      <c r="AE2219" s="36">
        <v>0.76666666666666672</v>
      </c>
      <c r="AF2219" s="36">
        <v>0.8</v>
      </c>
      <c r="AG2219" s="36">
        <v>0.8</v>
      </c>
      <c r="AH2219" s="36">
        <v>0.8</v>
      </c>
      <c r="AI2219" s="36">
        <v>0.73333333333333328</v>
      </c>
      <c r="AJ2219" s="36">
        <v>0.73333333333333328</v>
      </c>
      <c r="AK2219" s="36">
        <v>0.76666666666666672</v>
      </c>
      <c r="AL2219" s="36">
        <v>0.76666666666666672</v>
      </c>
      <c r="AM2219" s="36">
        <v>0.76666666666666672</v>
      </c>
      <c r="AN2219" s="36">
        <v>0.7</v>
      </c>
      <c r="AO2219" s="36">
        <v>0.73333333333333328</v>
      </c>
      <c r="AP2219" s="33" t="str">
        <f t="shared" si="34"/>
        <v>-</v>
      </c>
      <c r="AQ2219" s="55" t="str">
        <f t="shared" si="35"/>
        <v>-</v>
      </c>
      <c r="AR2219" s="56" t="str">
        <f t="shared" si="36"/>
        <v>&gt;=50%</v>
      </c>
      <c r="AT2219" s="122" t="s">
        <v>5208</v>
      </c>
    </row>
    <row r="2220" spans="1:46" ht="15.75" customHeight="1" x14ac:dyDescent="0.25">
      <c r="A2220" s="6">
        <v>35095020</v>
      </c>
      <c r="B2220" s="7" t="s">
        <v>43</v>
      </c>
      <c r="C2220" s="7" t="s">
        <v>2783</v>
      </c>
      <c r="D2220" s="7" t="s">
        <v>604</v>
      </c>
      <c r="E2220" s="7" t="s">
        <v>589</v>
      </c>
      <c r="F2220" s="7">
        <v>3</v>
      </c>
      <c r="G2220" s="7">
        <v>300</v>
      </c>
      <c r="H2220" s="7">
        <v>-73.033333329999991</v>
      </c>
      <c r="I2220" s="29">
        <v>4.68333333</v>
      </c>
      <c r="J2220" s="6" t="s">
        <v>1890</v>
      </c>
      <c r="K2220" s="30">
        <v>25126</v>
      </c>
      <c r="L2220" s="30">
        <v>34104</v>
      </c>
      <c r="M2220" s="7" t="s">
        <v>1911</v>
      </c>
      <c r="N2220" s="29" t="s">
        <v>1910</v>
      </c>
      <c r="O2220" s="31">
        <v>96</v>
      </c>
      <c r="P2220" s="31">
        <v>0</v>
      </c>
      <c r="Q2220" s="31">
        <v>372</v>
      </c>
      <c r="R2220" s="31" t="s">
        <v>1930</v>
      </c>
      <c r="S2220" s="31" t="s">
        <v>1930</v>
      </c>
      <c r="T2220" s="31">
        <v>407</v>
      </c>
      <c r="U2220" s="31" t="s">
        <v>1930</v>
      </c>
      <c r="V2220" s="31" t="s">
        <v>1930</v>
      </c>
      <c r="W2220" s="31">
        <v>458</v>
      </c>
      <c r="X2220" s="31">
        <v>548</v>
      </c>
      <c r="Y2220" s="31">
        <v>203</v>
      </c>
      <c r="Z2220" s="31">
        <v>130</v>
      </c>
      <c r="AA2220" s="4">
        <f t="shared" si="33"/>
        <v>2214</v>
      </c>
      <c r="AB2220" s="32">
        <v>8</v>
      </c>
      <c r="AC2220" s="17">
        <v>2.2222222222222223E-2</v>
      </c>
      <c r="AD2220" s="36">
        <v>3.3333333333333333E-2</v>
      </c>
      <c r="AE2220" s="36">
        <v>3.3333333333333333E-2</v>
      </c>
      <c r="AF2220" s="36">
        <v>3.3333333333333333E-2</v>
      </c>
      <c r="AG2220" s="36">
        <v>0</v>
      </c>
      <c r="AH2220" s="36">
        <v>0</v>
      </c>
      <c r="AI2220" s="36">
        <v>3.3333333333333333E-2</v>
      </c>
      <c r="AJ2220" s="36">
        <v>0</v>
      </c>
      <c r="AK2220" s="36">
        <v>0</v>
      </c>
      <c r="AL2220" s="36">
        <v>3.3333333333333333E-2</v>
      </c>
      <c r="AM2220" s="36">
        <v>3.3333333333333333E-2</v>
      </c>
      <c r="AN2220" s="36">
        <v>3.3333333333333333E-2</v>
      </c>
      <c r="AO2220" s="36">
        <v>3.3333333333333333E-2</v>
      </c>
      <c r="AP2220" s="33" t="str">
        <f t="shared" si="34"/>
        <v>-</v>
      </c>
      <c r="AQ2220" s="55" t="str">
        <f t="shared" si="35"/>
        <v>-</v>
      </c>
      <c r="AR2220" s="56" t="str">
        <f t="shared" si="36"/>
        <v>-</v>
      </c>
      <c r="AS2220" s="34" t="s">
        <v>1890</v>
      </c>
      <c r="AT2220" s="122" t="s">
        <v>5208</v>
      </c>
    </row>
    <row r="2221" spans="1:46" ht="15.75" customHeight="1" x14ac:dyDescent="0.25">
      <c r="A2221" s="6">
        <v>35095030</v>
      </c>
      <c r="B2221" s="7" t="s">
        <v>56</v>
      </c>
      <c r="C2221" s="7" t="s">
        <v>2784</v>
      </c>
      <c r="D2221" s="7" t="s">
        <v>2785</v>
      </c>
      <c r="E2221" s="7" t="s">
        <v>390</v>
      </c>
      <c r="F2221" s="7">
        <v>6</v>
      </c>
      <c r="G2221" s="7">
        <v>30</v>
      </c>
      <c r="H2221" s="7">
        <v>-72.947694439999992</v>
      </c>
      <c r="I2221" s="29">
        <v>5.5749138900000004</v>
      </c>
      <c r="J2221" s="6" t="s">
        <v>1908</v>
      </c>
      <c r="K2221" s="30">
        <v>25979</v>
      </c>
      <c r="L2221" s="30"/>
      <c r="M2221" s="7" t="s">
        <v>1911</v>
      </c>
      <c r="N2221" s="29" t="s">
        <v>1910</v>
      </c>
      <c r="O2221" s="31">
        <v>21.643478260869564</v>
      </c>
      <c r="P2221" s="31">
        <v>32.677272727272729</v>
      </c>
      <c r="Q2221" s="31">
        <v>64.249999999999986</v>
      </c>
      <c r="R2221" s="31">
        <v>85.56</v>
      </c>
      <c r="S2221" s="31">
        <v>85.463636363636368</v>
      </c>
      <c r="T2221" s="31">
        <v>78.578260869565213</v>
      </c>
      <c r="U2221" s="31">
        <v>85.84347826086956</v>
      </c>
      <c r="V2221" s="31">
        <v>60.247826086956515</v>
      </c>
      <c r="W2221" s="31">
        <v>56.977272727272741</v>
      </c>
      <c r="X2221" s="31">
        <v>78.942857142857136</v>
      </c>
      <c r="Y2221" s="31">
        <v>98.374999999999986</v>
      </c>
      <c r="Z2221" s="31">
        <v>21.361111111111111</v>
      </c>
      <c r="AA2221" s="4">
        <f t="shared" si="33"/>
        <v>769.920193550411</v>
      </c>
      <c r="AB2221" s="32">
        <v>259</v>
      </c>
      <c r="AC2221" s="17">
        <v>0.71944444444444444</v>
      </c>
      <c r="AD2221" s="36">
        <v>0.76666666666666672</v>
      </c>
      <c r="AE2221" s="36">
        <v>0.73333333333333328</v>
      </c>
      <c r="AF2221" s="36">
        <v>0.73333333333333328</v>
      </c>
      <c r="AG2221" s="36">
        <v>0.66666666666666663</v>
      </c>
      <c r="AH2221" s="36">
        <v>0.73333333333333328</v>
      </c>
      <c r="AI2221" s="36">
        <v>0.76666666666666672</v>
      </c>
      <c r="AJ2221" s="36">
        <v>0.76666666666666672</v>
      </c>
      <c r="AK2221" s="36">
        <v>0.76666666666666672</v>
      </c>
      <c r="AL2221" s="36">
        <v>0.73333333333333328</v>
      </c>
      <c r="AM2221" s="36">
        <v>0.7</v>
      </c>
      <c r="AN2221" s="36">
        <v>0.66666666666666663</v>
      </c>
      <c r="AO2221" s="36">
        <v>0.6</v>
      </c>
      <c r="AP2221" s="33" t="str">
        <f t="shared" si="34"/>
        <v>-</v>
      </c>
      <c r="AQ2221" s="55" t="str">
        <f t="shared" si="35"/>
        <v>-</v>
      </c>
      <c r="AR2221" s="56" t="str">
        <f t="shared" si="36"/>
        <v>&gt;=50%</v>
      </c>
      <c r="AT2221" s="122" t="s">
        <v>5208</v>
      </c>
    </row>
    <row r="2222" spans="1:46" ht="15.75" customHeight="1" x14ac:dyDescent="0.25">
      <c r="A2222" s="6">
        <v>35095040</v>
      </c>
      <c r="B2222" s="7" t="s">
        <v>43</v>
      </c>
      <c r="C2222" s="7" t="s">
        <v>2786</v>
      </c>
      <c r="D2222" s="7" t="s">
        <v>393</v>
      </c>
      <c r="E2222" s="7" t="s">
        <v>390</v>
      </c>
      <c r="F2222" s="7">
        <v>6</v>
      </c>
      <c r="G2222" s="7">
        <v>3030</v>
      </c>
      <c r="H2222" s="7">
        <v>-72.933333329999996</v>
      </c>
      <c r="I2222" s="29">
        <v>5.4833333299999998</v>
      </c>
      <c r="J2222" s="6" t="s">
        <v>1908</v>
      </c>
      <c r="K2222" s="30">
        <v>30727</v>
      </c>
      <c r="L2222" s="30"/>
      <c r="M2222" s="7" t="s">
        <v>1911</v>
      </c>
      <c r="N2222" s="29" t="s">
        <v>1892</v>
      </c>
      <c r="O2222" s="31">
        <v>119</v>
      </c>
      <c r="P2222" s="31" t="s">
        <v>1930</v>
      </c>
      <c r="Q2222" s="31">
        <v>25</v>
      </c>
      <c r="R2222" s="31">
        <v>34</v>
      </c>
      <c r="S2222" s="31">
        <v>6</v>
      </c>
      <c r="T2222" s="31">
        <v>0</v>
      </c>
      <c r="U2222" s="31">
        <v>2</v>
      </c>
      <c r="V2222" s="31">
        <v>26</v>
      </c>
      <c r="W2222" s="31">
        <v>8</v>
      </c>
      <c r="X2222" s="31">
        <v>21</v>
      </c>
      <c r="Y2222" s="31" t="s">
        <v>1930</v>
      </c>
      <c r="Z2222" s="31" t="s">
        <v>1930</v>
      </c>
      <c r="AA2222" s="4">
        <f t="shared" si="33"/>
        <v>241</v>
      </c>
      <c r="AB2222" s="32">
        <v>9</v>
      </c>
      <c r="AC2222" s="17">
        <v>2.5000000000000001E-2</v>
      </c>
      <c r="AD2222" s="36">
        <v>3.3333333333333333E-2</v>
      </c>
      <c r="AE2222" s="36">
        <v>0</v>
      </c>
      <c r="AF2222" s="36">
        <v>3.3333333333333333E-2</v>
      </c>
      <c r="AG2222" s="36">
        <v>3.3333333333333333E-2</v>
      </c>
      <c r="AH2222" s="36">
        <v>3.3333333333333333E-2</v>
      </c>
      <c r="AI2222" s="36">
        <v>3.3333333333333333E-2</v>
      </c>
      <c r="AJ2222" s="36">
        <v>3.3333333333333333E-2</v>
      </c>
      <c r="AK2222" s="36">
        <v>3.3333333333333333E-2</v>
      </c>
      <c r="AL2222" s="36">
        <v>3.3333333333333333E-2</v>
      </c>
      <c r="AM2222" s="36">
        <v>3.3333333333333333E-2</v>
      </c>
      <c r="AN2222" s="36">
        <v>0</v>
      </c>
      <c r="AO2222" s="36">
        <v>0</v>
      </c>
      <c r="AP2222" s="33" t="str">
        <f t="shared" si="34"/>
        <v>-</v>
      </c>
      <c r="AQ2222" s="55" t="str">
        <f t="shared" si="35"/>
        <v>-</v>
      </c>
      <c r="AR2222" s="56" t="str">
        <f t="shared" si="36"/>
        <v>-</v>
      </c>
      <c r="AS2222" s="34" t="s">
        <v>1892</v>
      </c>
      <c r="AT2222" s="122" t="s">
        <v>5208</v>
      </c>
    </row>
    <row r="2223" spans="1:46" ht="15.75" customHeight="1" x14ac:dyDescent="0.25">
      <c r="A2223" s="6">
        <v>35095050</v>
      </c>
      <c r="B2223" s="7" t="s">
        <v>150</v>
      </c>
      <c r="C2223" s="7" t="s">
        <v>395</v>
      </c>
      <c r="D2223" s="7" t="s">
        <v>393</v>
      </c>
      <c r="E2223" s="7" t="s">
        <v>390</v>
      </c>
      <c r="F2223" s="7">
        <v>6</v>
      </c>
      <c r="G2223" s="7">
        <v>3225</v>
      </c>
      <c r="H2223" s="7">
        <v>-72.95</v>
      </c>
      <c r="I2223" s="29">
        <v>5.4833333299999998</v>
      </c>
      <c r="J2223" s="6" t="s">
        <v>1908</v>
      </c>
      <c r="K2223" s="30">
        <v>23726</v>
      </c>
      <c r="L2223" s="30"/>
      <c r="M2223" s="7" t="s">
        <v>1911</v>
      </c>
      <c r="N2223" s="29" t="s">
        <v>1892</v>
      </c>
      <c r="O2223" s="31">
        <v>4.5999999999999996</v>
      </c>
      <c r="P2223" s="31">
        <v>6</v>
      </c>
      <c r="Q2223" s="31">
        <v>48.199999999999996</v>
      </c>
      <c r="R2223" s="31">
        <v>66.150000000000006</v>
      </c>
      <c r="S2223" s="31">
        <v>153.25</v>
      </c>
      <c r="T2223" s="31">
        <v>128.45000000000002</v>
      </c>
      <c r="U2223" s="31">
        <v>194.5</v>
      </c>
      <c r="V2223" s="31">
        <v>82.500000000000014</v>
      </c>
      <c r="W2223" s="31" t="s">
        <v>1930</v>
      </c>
      <c r="X2223" s="31">
        <v>61.7</v>
      </c>
      <c r="Y2223" s="31">
        <v>50.000000000000007</v>
      </c>
      <c r="Z2223" s="31">
        <v>0.2</v>
      </c>
      <c r="AA2223" s="4">
        <f t="shared" si="33"/>
        <v>795.55000000000007</v>
      </c>
      <c r="AB2223" s="32">
        <v>17</v>
      </c>
      <c r="AC2223" s="17">
        <v>4.7222222222222221E-2</v>
      </c>
      <c r="AD2223" s="36">
        <v>6.6666666666666666E-2</v>
      </c>
      <c r="AE2223" s="36">
        <v>6.6666666666666666E-2</v>
      </c>
      <c r="AF2223" s="36">
        <v>6.6666666666666666E-2</v>
      </c>
      <c r="AG2223" s="36">
        <v>6.6666666666666666E-2</v>
      </c>
      <c r="AH2223" s="36">
        <v>6.6666666666666666E-2</v>
      </c>
      <c r="AI2223" s="36">
        <v>6.6666666666666666E-2</v>
      </c>
      <c r="AJ2223" s="36">
        <v>3.3333333333333333E-2</v>
      </c>
      <c r="AK2223" s="36">
        <v>3.3333333333333333E-2</v>
      </c>
      <c r="AL2223" s="36">
        <v>0</v>
      </c>
      <c r="AM2223" s="36">
        <v>3.3333333333333333E-2</v>
      </c>
      <c r="AN2223" s="36">
        <v>3.3333333333333333E-2</v>
      </c>
      <c r="AO2223" s="36">
        <v>3.3333333333333333E-2</v>
      </c>
      <c r="AP2223" s="33" t="str">
        <f t="shared" si="34"/>
        <v>-</v>
      </c>
      <c r="AQ2223" s="55" t="str">
        <f t="shared" si="35"/>
        <v>-</v>
      </c>
      <c r="AR2223" s="56" t="str">
        <f t="shared" si="36"/>
        <v>-</v>
      </c>
      <c r="AS2223" s="34" t="s">
        <v>1892</v>
      </c>
      <c r="AT2223" s="122" t="s">
        <v>5208</v>
      </c>
    </row>
    <row r="2224" spans="1:46" ht="15.75" customHeight="1" x14ac:dyDescent="0.25">
      <c r="A2224" s="6">
        <v>35095060</v>
      </c>
      <c r="B2224" s="7" t="s">
        <v>150</v>
      </c>
      <c r="C2224" s="7" t="s">
        <v>2414</v>
      </c>
      <c r="D2224" s="7" t="s">
        <v>2414</v>
      </c>
      <c r="E2224" s="7" t="s">
        <v>390</v>
      </c>
      <c r="F2224" s="7">
        <v>6</v>
      </c>
      <c r="G2224" s="7">
        <v>2900</v>
      </c>
      <c r="H2224" s="7">
        <v>-72.983333329999994</v>
      </c>
      <c r="I2224" s="29">
        <v>5.56666667</v>
      </c>
      <c r="J2224" s="6" t="s">
        <v>1908</v>
      </c>
      <c r="K2224" s="30">
        <v>28474</v>
      </c>
      <c r="L2224" s="30"/>
      <c r="M2224" s="7" t="s">
        <v>1911</v>
      </c>
      <c r="N2224" s="29" t="s">
        <v>1892</v>
      </c>
      <c r="O2224" s="31">
        <v>0</v>
      </c>
      <c r="P2224" s="31">
        <v>31.700000000000003</v>
      </c>
      <c r="Q2224" s="31">
        <v>63.099999999999994</v>
      </c>
      <c r="R2224" s="31">
        <v>56.600000000000009</v>
      </c>
      <c r="S2224" s="31">
        <v>159.6</v>
      </c>
      <c r="T2224" s="31">
        <v>107.20000000000002</v>
      </c>
      <c r="U2224" s="31">
        <v>157.29999999999995</v>
      </c>
      <c r="V2224" s="31">
        <v>83</v>
      </c>
      <c r="W2224" s="31">
        <v>48.099999999999994</v>
      </c>
      <c r="X2224" s="31">
        <v>39.5</v>
      </c>
      <c r="Y2224" s="31" t="s">
        <v>1930</v>
      </c>
      <c r="Z2224" s="31" t="s">
        <v>1930</v>
      </c>
      <c r="AA2224" s="4">
        <f t="shared" si="33"/>
        <v>746.1</v>
      </c>
      <c r="AB2224" s="32">
        <v>10</v>
      </c>
      <c r="AC2224" s="17">
        <v>2.7777777777777776E-2</v>
      </c>
      <c r="AD2224" s="36">
        <v>3.3333333333333333E-2</v>
      </c>
      <c r="AE2224" s="36">
        <v>3.3333333333333333E-2</v>
      </c>
      <c r="AF2224" s="36">
        <v>3.3333333333333333E-2</v>
      </c>
      <c r="AG2224" s="36">
        <v>3.3333333333333333E-2</v>
      </c>
      <c r="AH2224" s="36">
        <v>3.3333333333333333E-2</v>
      </c>
      <c r="AI2224" s="36">
        <v>3.3333333333333333E-2</v>
      </c>
      <c r="AJ2224" s="36">
        <v>3.3333333333333333E-2</v>
      </c>
      <c r="AK2224" s="36">
        <v>3.3333333333333333E-2</v>
      </c>
      <c r="AL2224" s="36">
        <v>3.3333333333333333E-2</v>
      </c>
      <c r="AM2224" s="36">
        <v>3.3333333333333333E-2</v>
      </c>
      <c r="AN2224" s="36">
        <v>0</v>
      </c>
      <c r="AO2224" s="36">
        <v>0</v>
      </c>
      <c r="AP2224" s="33" t="str">
        <f t="shared" si="34"/>
        <v>-</v>
      </c>
      <c r="AQ2224" s="55" t="str">
        <f t="shared" si="35"/>
        <v>-</v>
      </c>
      <c r="AR2224" s="56" t="str">
        <f t="shared" si="36"/>
        <v>-</v>
      </c>
      <c r="AS2224" s="34" t="s">
        <v>1892</v>
      </c>
      <c r="AT2224" s="122" t="s">
        <v>5208</v>
      </c>
    </row>
    <row r="2225" spans="1:46" ht="15.75" customHeight="1" x14ac:dyDescent="0.25">
      <c r="A2225" s="6">
        <v>35095070</v>
      </c>
      <c r="B2225" s="7" t="s">
        <v>150</v>
      </c>
      <c r="C2225" s="7" t="s">
        <v>2787</v>
      </c>
      <c r="D2225" s="7" t="s">
        <v>393</v>
      </c>
      <c r="E2225" s="7" t="s">
        <v>390</v>
      </c>
      <c r="F2225" s="7">
        <v>6</v>
      </c>
      <c r="G2225" s="7">
        <v>3400</v>
      </c>
      <c r="H2225" s="7">
        <v>-72.866666670000001</v>
      </c>
      <c r="I2225" s="29">
        <v>5.5166666700000002</v>
      </c>
      <c r="J2225" s="6" t="s">
        <v>1908</v>
      </c>
      <c r="K2225" s="30">
        <v>32827</v>
      </c>
      <c r="L2225" s="30"/>
      <c r="M2225" s="7" t="s">
        <v>1911</v>
      </c>
      <c r="N2225" s="29" t="s">
        <v>1892</v>
      </c>
      <c r="O2225" s="31">
        <v>0.5</v>
      </c>
      <c r="P2225" s="31">
        <v>15.899999999999999</v>
      </c>
      <c r="Q2225" s="31" t="s">
        <v>1930</v>
      </c>
      <c r="R2225" s="31">
        <v>111.49999999999999</v>
      </c>
      <c r="S2225" s="31">
        <v>231.60000000000002</v>
      </c>
      <c r="T2225" s="31">
        <v>149.00000000000003</v>
      </c>
      <c r="U2225" s="31">
        <v>332.34999999999991</v>
      </c>
      <c r="V2225" s="31">
        <v>180.90000000000003</v>
      </c>
      <c r="W2225" s="31">
        <v>92.3</v>
      </c>
      <c r="X2225" s="31">
        <v>67.349999999999994</v>
      </c>
      <c r="Y2225" s="31">
        <v>26.499999999999996</v>
      </c>
      <c r="Z2225" s="31">
        <v>7.8</v>
      </c>
      <c r="AA2225" s="4">
        <f t="shared" si="33"/>
        <v>1215.6999999999998</v>
      </c>
      <c r="AB2225" s="32">
        <v>15</v>
      </c>
      <c r="AC2225" s="17">
        <v>4.1666666666666664E-2</v>
      </c>
      <c r="AD2225" s="36">
        <v>3.3333333333333333E-2</v>
      </c>
      <c r="AE2225" s="36">
        <v>3.3333333333333333E-2</v>
      </c>
      <c r="AF2225" s="36">
        <v>0</v>
      </c>
      <c r="AG2225" s="36">
        <v>3.3333333333333333E-2</v>
      </c>
      <c r="AH2225" s="36">
        <v>3.3333333333333333E-2</v>
      </c>
      <c r="AI2225" s="36">
        <v>3.3333333333333333E-2</v>
      </c>
      <c r="AJ2225" s="36">
        <v>6.6666666666666666E-2</v>
      </c>
      <c r="AK2225" s="36">
        <v>6.6666666666666666E-2</v>
      </c>
      <c r="AL2225" s="36">
        <v>6.6666666666666666E-2</v>
      </c>
      <c r="AM2225" s="36">
        <v>6.6666666666666666E-2</v>
      </c>
      <c r="AN2225" s="36">
        <v>3.3333333333333333E-2</v>
      </c>
      <c r="AO2225" s="36">
        <v>3.3333333333333333E-2</v>
      </c>
      <c r="AP2225" s="33" t="str">
        <f t="shared" si="34"/>
        <v>-</v>
      </c>
      <c r="AQ2225" s="55" t="str">
        <f t="shared" si="35"/>
        <v>-</v>
      </c>
      <c r="AR2225" s="56" t="str">
        <f t="shared" si="36"/>
        <v>-</v>
      </c>
      <c r="AS2225" s="34" t="s">
        <v>1892</v>
      </c>
      <c r="AT2225" s="122" t="s">
        <v>5208</v>
      </c>
    </row>
    <row r="2226" spans="1:46" ht="15.75" customHeight="1" x14ac:dyDescent="0.25">
      <c r="A2226" s="6">
        <v>35095080</v>
      </c>
      <c r="B2226" s="7" t="s">
        <v>150</v>
      </c>
      <c r="C2226" s="7" t="s">
        <v>2788</v>
      </c>
      <c r="D2226" s="7" t="s">
        <v>393</v>
      </c>
      <c r="E2226" s="7" t="s">
        <v>390</v>
      </c>
      <c r="F2226" s="7">
        <v>6</v>
      </c>
      <c r="G2226" s="7">
        <v>3150</v>
      </c>
      <c r="H2226" s="7">
        <v>-72.916666669999998</v>
      </c>
      <c r="I2226" s="29">
        <v>5.6166666699999999</v>
      </c>
      <c r="J2226" s="6" t="s">
        <v>1908</v>
      </c>
      <c r="K2226" s="30">
        <v>28474</v>
      </c>
      <c r="L2226" s="30"/>
      <c r="M2226" s="7" t="s">
        <v>1911</v>
      </c>
      <c r="N2226" s="29" t="s">
        <v>1892</v>
      </c>
      <c r="O2226" s="31">
        <v>2.9</v>
      </c>
      <c r="P2226" s="31">
        <v>46.800000000000004</v>
      </c>
      <c r="Q2226" s="31">
        <v>64</v>
      </c>
      <c r="R2226" s="31">
        <v>106.2</v>
      </c>
      <c r="S2226" s="31">
        <v>202.4</v>
      </c>
      <c r="T2226" s="31">
        <v>76.599999999999994</v>
      </c>
      <c r="U2226" s="31">
        <v>106.15</v>
      </c>
      <c r="V2226" s="31">
        <v>61.900000000000006</v>
      </c>
      <c r="W2226" s="31">
        <v>44.4</v>
      </c>
      <c r="X2226" s="31">
        <v>40.6</v>
      </c>
      <c r="Y2226" s="31">
        <v>27</v>
      </c>
      <c r="Z2226" s="31">
        <v>3</v>
      </c>
      <c r="AA2226" s="4">
        <f t="shared" si="33"/>
        <v>781.94999999999993</v>
      </c>
      <c r="AB2226" s="32">
        <v>17</v>
      </c>
      <c r="AC2226" s="17">
        <v>4.7222222222222221E-2</v>
      </c>
      <c r="AD2226" s="36">
        <v>3.3333333333333333E-2</v>
      </c>
      <c r="AE2226" s="36">
        <v>3.3333333333333333E-2</v>
      </c>
      <c r="AF2226" s="36">
        <v>3.3333333333333333E-2</v>
      </c>
      <c r="AG2226" s="36">
        <v>3.3333333333333333E-2</v>
      </c>
      <c r="AH2226" s="36">
        <v>3.3333333333333333E-2</v>
      </c>
      <c r="AI2226" s="36">
        <v>6.6666666666666666E-2</v>
      </c>
      <c r="AJ2226" s="36">
        <v>6.6666666666666666E-2</v>
      </c>
      <c r="AK2226" s="36">
        <v>6.6666666666666666E-2</v>
      </c>
      <c r="AL2226" s="36">
        <v>6.6666666666666666E-2</v>
      </c>
      <c r="AM2226" s="36">
        <v>6.6666666666666666E-2</v>
      </c>
      <c r="AN2226" s="36">
        <v>3.3333333333333333E-2</v>
      </c>
      <c r="AO2226" s="36">
        <v>3.3333333333333333E-2</v>
      </c>
      <c r="AP2226" s="33" t="str">
        <f t="shared" si="34"/>
        <v>-</v>
      </c>
      <c r="AQ2226" s="55" t="str">
        <f t="shared" si="35"/>
        <v>-</v>
      </c>
      <c r="AR2226" s="56" t="str">
        <f t="shared" si="36"/>
        <v>-</v>
      </c>
      <c r="AS2226" s="34" t="s">
        <v>1892</v>
      </c>
      <c r="AT2226" s="122" t="s">
        <v>5208</v>
      </c>
    </row>
    <row r="2227" spans="1:46" ht="15.75" customHeight="1" x14ac:dyDescent="0.25">
      <c r="A2227" s="6">
        <v>35095090</v>
      </c>
      <c r="B2227" s="7" t="s">
        <v>150</v>
      </c>
      <c r="C2227" s="7" t="s">
        <v>505</v>
      </c>
      <c r="D2227" s="7" t="s">
        <v>393</v>
      </c>
      <c r="E2227" s="7" t="s">
        <v>390</v>
      </c>
      <c r="F2227" s="7">
        <v>6</v>
      </c>
      <c r="G2227" s="7">
        <v>3450</v>
      </c>
      <c r="H2227" s="7">
        <v>-72.866666670000001</v>
      </c>
      <c r="I2227" s="29">
        <v>5.6166666699999999</v>
      </c>
      <c r="J2227" s="6" t="s">
        <v>1908</v>
      </c>
      <c r="K2227" s="30">
        <v>28413</v>
      </c>
      <c r="L2227" s="30"/>
      <c r="M2227" s="7" t="s">
        <v>1911</v>
      </c>
      <c r="N2227" s="29" t="s">
        <v>1892</v>
      </c>
      <c r="O2227" s="31">
        <v>0</v>
      </c>
      <c r="P2227" s="31">
        <v>18.100000000000001</v>
      </c>
      <c r="Q2227" s="31">
        <v>88.3</v>
      </c>
      <c r="R2227" s="31">
        <v>108.7</v>
      </c>
      <c r="S2227" s="31">
        <v>160.19999999999993</v>
      </c>
      <c r="T2227" s="31">
        <v>241.4</v>
      </c>
      <c r="U2227" s="31">
        <v>228.49999999999997</v>
      </c>
      <c r="V2227" s="31">
        <v>147.19999999999999</v>
      </c>
      <c r="W2227" s="31">
        <v>86.600000000000009</v>
      </c>
      <c r="X2227" s="31">
        <v>70.199999999999989</v>
      </c>
      <c r="Y2227" s="31" t="s">
        <v>1930</v>
      </c>
      <c r="Z2227" s="31" t="s">
        <v>1930</v>
      </c>
      <c r="AA2227" s="4">
        <f t="shared" si="33"/>
        <v>1149.1999999999998</v>
      </c>
      <c r="AB2227" s="32">
        <v>11</v>
      </c>
      <c r="AC2227" s="17">
        <v>3.0555555555555555E-2</v>
      </c>
      <c r="AD2227" s="36">
        <v>3.3333333333333333E-2</v>
      </c>
      <c r="AE2227" s="36">
        <v>3.3333333333333333E-2</v>
      </c>
      <c r="AF2227" s="36">
        <v>3.3333333333333333E-2</v>
      </c>
      <c r="AG2227" s="36">
        <v>3.3333333333333333E-2</v>
      </c>
      <c r="AH2227" s="36">
        <v>6.6666666666666666E-2</v>
      </c>
      <c r="AI2227" s="36">
        <v>3.3333333333333333E-2</v>
      </c>
      <c r="AJ2227" s="36">
        <v>3.3333333333333333E-2</v>
      </c>
      <c r="AK2227" s="36">
        <v>3.3333333333333333E-2</v>
      </c>
      <c r="AL2227" s="36">
        <v>3.3333333333333333E-2</v>
      </c>
      <c r="AM2227" s="36">
        <v>3.3333333333333333E-2</v>
      </c>
      <c r="AN2227" s="36">
        <v>0</v>
      </c>
      <c r="AO2227" s="36">
        <v>0</v>
      </c>
      <c r="AP2227" s="33" t="str">
        <f t="shared" si="34"/>
        <v>-</v>
      </c>
      <c r="AQ2227" s="55" t="str">
        <f t="shared" si="35"/>
        <v>-</v>
      </c>
      <c r="AR2227" s="56" t="str">
        <f t="shared" si="36"/>
        <v>-</v>
      </c>
      <c r="AS2227" s="34" t="s">
        <v>1892</v>
      </c>
      <c r="AT2227" s="122" t="s">
        <v>5208</v>
      </c>
    </row>
    <row r="2228" spans="1:46" ht="15.75" customHeight="1" x14ac:dyDescent="0.25">
      <c r="A2228" s="6">
        <v>35095100</v>
      </c>
      <c r="B2228" s="7" t="s">
        <v>150</v>
      </c>
      <c r="C2228" s="7" t="s">
        <v>2789</v>
      </c>
      <c r="D2228" s="7" t="s">
        <v>393</v>
      </c>
      <c r="E2228" s="7" t="s">
        <v>390</v>
      </c>
      <c r="F2228" s="7">
        <v>6</v>
      </c>
      <c r="G2228" s="7">
        <v>3250</v>
      </c>
      <c r="H2228" s="7">
        <v>-72.983333329999994</v>
      </c>
      <c r="I2228" s="29">
        <v>5.4666666699999995</v>
      </c>
      <c r="J2228" s="6" t="s">
        <v>1908</v>
      </c>
      <c r="K2228" s="30">
        <v>32827</v>
      </c>
      <c r="L2228" s="30"/>
      <c r="M2228" s="7" t="s">
        <v>1911</v>
      </c>
      <c r="N2228" s="29" t="s">
        <v>1892</v>
      </c>
      <c r="O2228" s="31">
        <v>0</v>
      </c>
      <c r="P2228" s="31">
        <v>31.200000000000003</v>
      </c>
      <c r="Q2228" s="31">
        <v>48.8</v>
      </c>
      <c r="R2228" s="31">
        <v>64.100000000000009</v>
      </c>
      <c r="S2228" s="31">
        <v>139</v>
      </c>
      <c r="T2228" s="31">
        <v>78.5</v>
      </c>
      <c r="U2228" s="31">
        <v>94.699999999999974</v>
      </c>
      <c r="V2228" s="31">
        <v>49.95</v>
      </c>
      <c r="W2228" s="31">
        <v>29.05</v>
      </c>
      <c r="X2228" s="31">
        <v>19</v>
      </c>
      <c r="Y2228" s="31">
        <v>7.5</v>
      </c>
      <c r="Z2228" s="31">
        <v>2</v>
      </c>
      <c r="AA2228" s="4">
        <f t="shared" si="33"/>
        <v>563.79999999999995</v>
      </c>
      <c r="AB2228" s="32">
        <v>16</v>
      </c>
      <c r="AC2228" s="17">
        <v>4.4444444444444446E-2</v>
      </c>
      <c r="AD2228" s="36">
        <v>3.3333333333333333E-2</v>
      </c>
      <c r="AE2228" s="36">
        <v>3.3333333333333333E-2</v>
      </c>
      <c r="AF2228" s="36">
        <v>3.3333333333333333E-2</v>
      </c>
      <c r="AG2228" s="36">
        <v>3.3333333333333333E-2</v>
      </c>
      <c r="AH2228" s="36">
        <v>3.3333333333333333E-2</v>
      </c>
      <c r="AI2228" s="36">
        <v>6.6666666666666666E-2</v>
      </c>
      <c r="AJ2228" s="36">
        <v>6.6666666666666666E-2</v>
      </c>
      <c r="AK2228" s="36">
        <v>6.6666666666666666E-2</v>
      </c>
      <c r="AL2228" s="36">
        <v>6.6666666666666666E-2</v>
      </c>
      <c r="AM2228" s="36">
        <v>3.3333333333333333E-2</v>
      </c>
      <c r="AN2228" s="36">
        <v>3.3333333333333333E-2</v>
      </c>
      <c r="AO2228" s="36">
        <v>3.3333333333333333E-2</v>
      </c>
      <c r="AP2228" s="33" t="str">
        <f t="shared" si="34"/>
        <v>-</v>
      </c>
      <c r="AQ2228" s="55" t="str">
        <f t="shared" si="35"/>
        <v>-</v>
      </c>
      <c r="AR2228" s="56" t="str">
        <f t="shared" si="36"/>
        <v>-</v>
      </c>
      <c r="AS2228" s="34" t="s">
        <v>1892</v>
      </c>
      <c r="AT2228" s="122" t="s">
        <v>5208</v>
      </c>
    </row>
    <row r="2229" spans="1:46" ht="15.75" customHeight="1" x14ac:dyDescent="0.25">
      <c r="A2229" s="6">
        <v>35095110</v>
      </c>
      <c r="B2229" s="7" t="s">
        <v>43</v>
      </c>
      <c r="C2229" s="7" t="s">
        <v>612</v>
      </c>
      <c r="D2229" s="7" t="s">
        <v>613</v>
      </c>
      <c r="E2229" s="7" t="s">
        <v>589</v>
      </c>
      <c r="F2229" s="7">
        <v>3</v>
      </c>
      <c r="G2229" s="7">
        <v>352</v>
      </c>
      <c r="H2229" s="7">
        <v>-72.915469999999999</v>
      </c>
      <c r="I2229" s="29">
        <v>4.6514699999999998</v>
      </c>
      <c r="J2229" s="6" t="s">
        <v>1908</v>
      </c>
      <c r="K2229" s="30">
        <v>34592</v>
      </c>
      <c r="L2229" s="30"/>
      <c r="M2229" s="35" t="s">
        <v>1909</v>
      </c>
      <c r="N2229" s="29" t="s">
        <v>1910</v>
      </c>
      <c r="O2229" s="31">
        <v>18.196153846153848</v>
      </c>
      <c r="P2229" s="31">
        <v>41.315384615384609</v>
      </c>
      <c r="Q2229" s="31">
        <v>116.98260869565217</v>
      </c>
      <c r="R2229" s="31">
        <v>354.99600000000004</v>
      </c>
      <c r="S2229" s="31">
        <v>402.26400000000007</v>
      </c>
      <c r="T2229" s="31">
        <v>367.89230769230767</v>
      </c>
      <c r="U2229" s="31">
        <v>346.98333333333329</v>
      </c>
      <c r="V2229" s="31">
        <v>287.32</v>
      </c>
      <c r="W2229" s="31">
        <v>296.50399999999996</v>
      </c>
      <c r="X2229" s="31">
        <v>301.07599999999996</v>
      </c>
      <c r="Y2229" s="31">
        <v>183.93913043478261</v>
      </c>
      <c r="Z2229" s="31">
        <v>57.804166666666667</v>
      </c>
      <c r="AA2229" s="4">
        <f t="shared" si="33"/>
        <v>2775.2730852842815</v>
      </c>
      <c r="AB2229" s="32">
        <v>297</v>
      </c>
      <c r="AC2229" s="17">
        <v>0.82499999999999996</v>
      </c>
      <c r="AD2229" s="36">
        <v>0.8666666666666667</v>
      </c>
      <c r="AE2229" s="36">
        <v>0.8666666666666667</v>
      </c>
      <c r="AF2229" s="36">
        <v>0.76666666666666672</v>
      </c>
      <c r="AG2229" s="36">
        <v>0.83333333333333337</v>
      </c>
      <c r="AH2229" s="36">
        <v>0.83333333333333337</v>
      </c>
      <c r="AI2229" s="36">
        <v>0.8666666666666667</v>
      </c>
      <c r="AJ2229" s="36">
        <v>0.8</v>
      </c>
      <c r="AK2229" s="36">
        <v>0.83333333333333337</v>
      </c>
      <c r="AL2229" s="36">
        <v>0.83333333333333337</v>
      </c>
      <c r="AM2229" s="36">
        <v>0.83333333333333337</v>
      </c>
      <c r="AN2229" s="36">
        <v>0.76666666666666672</v>
      </c>
      <c r="AO2229" s="36">
        <v>0.8</v>
      </c>
      <c r="AP2229" s="33" t="str">
        <f t="shared" si="34"/>
        <v>-</v>
      </c>
      <c r="AQ2229" s="55" t="str">
        <f t="shared" si="35"/>
        <v>&gt;=75%</v>
      </c>
      <c r="AR2229" s="56" t="str">
        <f t="shared" si="36"/>
        <v>&gt;=50%</v>
      </c>
      <c r="AS2229" s="34" t="s">
        <v>1889</v>
      </c>
      <c r="AT2229" s="120" t="s">
        <v>5207</v>
      </c>
    </row>
    <row r="2230" spans="1:46" ht="15.75" customHeight="1" x14ac:dyDescent="0.25">
      <c r="A2230" s="6">
        <v>35097090</v>
      </c>
      <c r="B2230" s="7" t="s">
        <v>602</v>
      </c>
      <c r="C2230" s="7" t="s">
        <v>603</v>
      </c>
      <c r="D2230" s="7" t="s">
        <v>604</v>
      </c>
      <c r="E2230" s="7" t="s">
        <v>589</v>
      </c>
      <c r="F2230" s="7">
        <v>3</v>
      </c>
      <c r="G2230" s="7">
        <v>451</v>
      </c>
      <c r="H2230" s="7">
        <v>-73.047611110000005</v>
      </c>
      <c r="I2230" s="29">
        <v>4.9049722199999994</v>
      </c>
      <c r="J2230" s="6" t="s">
        <v>1908</v>
      </c>
      <c r="K2230" s="30">
        <v>29660</v>
      </c>
      <c r="L2230" s="30">
        <v>44634.70076388889</v>
      </c>
      <c r="M2230" s="7" t="s">
        <v>1911</v>
      </c>
      <c r="N2230" s="29" t="s">
        <v>1910</v>
      </c>
      <c r="O2230" s="31">
        <v>38.476666666666667</v>
      </c>
      <c r="P2230" s="31">
        <v>51.667857142857144</v>
      </c>
      <c r="Q2230" s="31">
        <v>160.4</v>
      </c>
      <c r="R2230" s="31">
        <v>457.1035714285714</v>
      </c>
      <c r="S2230" s="31">
        <v>641.07407407407402</v>
      </c>
      <c r="T2230" s="31">
        <v>703.96296296296293</v>
      </c>
      <c r="U2230" s="31">
        <v>673.0333333333333</v>
      </c>
      <c r="V2230" s="31">
        <v>559.18928571428569</v>
      </c>
      <c r="W2230" s="31">
        <v>482.75</v>
      </c>
      <c r="X2230" s="31">
        <v>439.11111111111109</v>
      </c>
      <c r="Y2230" s="31">
        <v>326.95999999999998</v>
      </c>
      <c r="Z2230" s="31">
        <v>161.53571428571428</v>
      </c>
      <c r="AA2230" s="4">
        <f t="shared" si="33"/>
        <v>4695.2645767195772</v>
      </c>
      <c r="AB2230" s="32">
        <v>337</v>
      </c>
      <c r="AC2230" s="17">
        <v>0.93611111111111112</v>
      </c>
      <c r="AD2230" s="36">
        <v>1</v>
      </c>
      <c r="AE2230" s="36">
        <v>0.93333333333333335</v>
      </c>
      <c r="AF2230" s="36">
        <v>0.96666666666666667</v>
      </c>
      <c r="AG2230" s="36">
        <v>0.93333333333333335</v>
      </c>
      <c r="AH2230" s="36">
        <v>0.9</v>
      </c>
      <c r="AI2230" s="36">
        <v>0.9</v>
      </c>
      <c r="AJ2230" s="36">
        <v>1</v>
      </c>
      <c r="AK2230" s="36">
        <v>0.93333333333333335</v>
      </c>
      <c r="AL2230" s="36">
        <v>1</v>
      </c>
      <c r="AM2230" s="36">
        <v>0.9</v>
      </c>
      <c r="AN2230" s="36">
        <v>0.83333333333333337</v>
      </c>
      <c r="AO2230" s="36">
        <v>0.93333333333333335</v>
      </c>
      <c r="AP2230" s="33" t="str">
        <f t="shared" si="34"/>
        <v>&gt;=80%</v>
      </c>
      <c r="AQ2230" s="55" t="str">
        <f t="shared" si="35"/>
        <v>&gt;=75%</v>
      </c>
      <c r="AR2230" s="56" t="str">
        <f t="shared" si="36"/>
        <v>&gt;=50%</v>
      </c>
      <c r="AS2230" s="34" t="s">
        <v>1890</v>
      </c>
      <c r="AT2230" s="121">
        <v>0.8</v>
      </c>
    </row>
    <row r="2231" spans="1:46" ht="15.75" customHeight="1" x14ac:dyDescent="0.25">
      <c r="A2231" s="6">
        <v>35100020</v>
      </c>
      <c r="B2231" s="7" t="s">
        <v>26</v>
      </c>
      <c r="C2231" s="7" t="s">
        <v>1239</v>
      </c>
      <c r="D2231" s="7" t="s">
        <v>1239</v>
      </c>
      <c r="E2231" s="7" t="s">
        <v>1236</v>
      </c>
      <c r="F2231" s="7">
        <v>3</v>
      </c>
      <c r="G2231" s="7">
        <v>180</v>
      </c>
      <c r="H2231" s="7">
        <v>-72.790000000000006</v>
      </c>
      <c r="I2231" s="29">
        <v>4.28</v>
      </c>
      <c r="J2231" s="6" t="s">
        <v>1908</v>
      </c>
      <c r="K2231" s="30">
        <v>25004</v>
      </c>
      <c r="L2231" s="30"/>
      <c r="M2231" s="7" t="s">
        <v>1911</v>
      </c>
      <c r="N2231" s="29" t="s">
        <v>1910</v>
      </c>
      <c r="O2231" s="31">
        <v>18.344827586206897</v>
      </c>
      <c r="P2231" s="31">
        <v>44.644827586206901</v>
      </c>
      <c r="Q2231" s="31">
        <v>118.17586206896551</v>
      </c>
      <c r="R2231" s="31">
        <v>306.17241379310343</v>
      </c>
      <c r="S2231" s="31">
        <v>359.00689655172414</v>
      </c>
      <c r="T2231" s="31">
        <v>327.29655172413794</v>
      </c>
      <c r="U2231" s="31">
        <v>277.351724137931</v>
      </c>
      <c r="V2231" s="31">
        <v>225.72499999999999</v>
      </c>
      <c r="W2231" s="31">
        <v>212.19655172413792</v>
      </c>
      <c r="X2231" s="31">
        <v>245.44827586206895</v>
      </c>
      <c r="Y2231" s="31">
        <v>156.78275862068966</v>
      </c>
      <c r="Z2231" s="31">
        <v>32.9551724137931</v>
      </c>
      <c r="AA2231" s="4">
        <f t="shared" si="33"/>
        <v>2324.1008620689649</v>
      </c>
      <c r="AB2231" s="32">
        <v>347</v>
      </c>
      <c r="AC2231" s="17">
        <v>0.96388888888888891</v>
      </c>
      <c r="AD2231" s="36">
        <v>0.96666666666666667</v>
      </c>
      <c r="AE2231" s="36">
        <v>0.96666666666666667</v>
      </c>
      <c r="AF2231" s="36">
        <v>0.96666666666666667</v>
      </c>
      <c r="AG2231" s="36">
        <v>0.96666666666666667</v>
      </c>
      <c r="AH2231" s="36">
        <v>0.96666666666666667</v>
      </c>
      <c r="AI2231" s="36">
        <v>0.96666666666666667</v>
      </c>
      <c r="AJ2231" s="36">
        <v>0.96666666666666667</v>
      </c>
      <c r="AK2231" s="36">
        <v>0.93333333333333335</v>
      </c>
      <c r="AL2231" s="36">
        <v>0.96666666666666667</v>
      </c>
      <c r="AM2231" s="36">
        <v>0.96666666666666667</v>
      </c>
      <c r="AN2231" s="36">
        <v>0.96666666666666667</v>
      </c>
      <c r="AO2231" s="36">
        <v>0.96666666666666667</v>
      </c>
      <c r="AP2231" s="33" t="str">
        <f t="shared" si="34"/>
        <v>&gt;=80%</v>
      </c>
      <c r="AQ2231" s="55" t="str">
        <f t="shared" si="35"/>
        <v>&gt;=75%</v>
      </c>
      <c r="AR2231" s="56" t="str">
        <f t="shared" si="36"/>
        <v>&gt;=50%</v>
      </c>
      <c r="AT2231" s="121">
        <v>0.8</v>
      </c>
    </row>
    <row r="2232" spans="1:46" ht="15.75" customHeight="1" x14ac:dyDescent="0.25">
      <c r="A2232" s="6">
        <v>35105020</v>
      </c>
      <c r="B2232" s="7" t="s">
        <v>56</v>
      </c>
      <c r="C2232" s="7" t="s">
        <v>2790</v>
      </c>
      <c r="D2232" s="7" t="s">
        <v>1238</v>
      </c>
      <c r="E2232" s="7" t="s">
        <v>1236</v>
      </c>
      <c r="F2232" s="7">
        <v>3</v>
      </c>
      <c r="G2232" s="7">
        <v>225</v>
      </c>
      <c r="H2232" s="7">
        <v>-72.966666669999995</v>
      </c>
      <c r="I2232" s="29">
        <v>4.56666667</v>
      </c>
      <c r="J2232" s="6" t="s">
        <v>1890</v>
      </c>
      <c r="K2232" s="30">
        <v>27926</v>
      </c>
      <c r="L2232" s="30">
        <v>33222</v>
      </c>
      <c r="M2232" s="7" t="s">
        <v>1911</v>
      </c>
      <c r="N2232" s="29" t="s">
        <v>1910</v>
      </c>
      <c r="O2232" s="31" t="s">
        <v>1930</v>
      </c>
      <c r="P2232" s="31" t="s">
        <v>1930</v>
      </c>
      <c r="Q2232" s="31" t="s">
        <v>1930</v>
      </c>
      <c r="R2232" s="31">
        <v>245.99999999999997</v>
      </c>
      <c r="S2232" s="31" t="s">
        <v>1930</v>
      </c>
      <c r="T2232" s="31" t="s">
        <v>1930</v>
      </c>
      <c r="U2232" s="31" t="s">
        <v>1930</v>
      </c>
      <c r="V2232" s="31" t="s">
        <v>1930</v>
      </c>
      <c r="W2232" s="31" t="s">
        <v>1930</v>
      </c>
      <c r="X2232" s="31" t="s">
        <v>1930</v>
      </c>
      <c r="Y2232" s="31" t="s">
        <v>1930</v>
      </c>
      <c r="Z2232" s="31" t="s">
        <v>1930</v>
      </c>
      <c r="AA2232" s="4">
        <f t="shared" si="33"/>
        <v>245.99999999999997</v>
      </c>
      <c r="AB2232" s="32">
        <v>1</v>
      </c>
      <c r="AC2232" s="17">
        <v>2.7777777777777779E-3</v>
      </c>
      <c r="AD2232" s="36">
        <v>0</v>
      </c>
      <c r="AE2232" s="36">
        <v>0</v>
      </c>
      <c r="AF2232" s="36">
        <v>0</v>
      </c>
      <c r="AG2232" s="36">
        <v>3.3333333333333333E-2</v>
      </c>
      <c r="AH2232" s="36">
        <v>0</v>
      </c>
      <c r="AI2232" s="36">
        <v>0</v>
      </c>
      <c r="AJ2232" s="36">
        <v>0</v>
      </c>
      <c r="AK2232" s="36">
        <v>0</v>
      </c>
      <c r="AL2232" s="36">
        <v>0</v>
      </c>
      <c r="AM2232" s="36">
        <v>0</v>
      </c>
      <c r="AN2232" s="36">
        <v>0</v>
      </c>
      <c r="AO2232" s="36">
        <v>0</v>
      </c>
      <c r="AP2232" s="33" t="str">
        <f t="shared" si="34"/>
        <v>-</v>
      </c>
      <c r="AQ2232" s="55" t="str">
        <f t="shared" si="35"/>
        <v>-</v>
      </c>
      <c r="AR2232" s="56" t="str">
        <f t="shared" si="36"/>
        <v>-</v>
      </c>
      <c r="AS2232" s="34" t="s">
        <v>1890</v>
      </c>
      <c r="AT2232" s="122" t="s">
        <v>5208</v>
      </c>
    </row>
    <row r="2233" spans="1:46" ht="15.75" customHeight="1" x14ac:dyDescent="0.25">
      <c r="A2233" s="6">
        <v>35105040</v>
      </c>
      <c r="B2233" s="7" t="s">
        <v>56</v>
      </c>
      <c r="C2233" s="7" t="s">
        <v>2791</v>
      </c>
      <c r="D2233" s="7" t="s">
        <v>1238</v>
      </c>
      <c r="E2233" s="7" t="s">
        <v>1236</v>
      </c>
      <c r="F2233" s="7">
        <v>3</v>
      </c>
      <c r="G2233" s="7">
        <v>175</v>
      </c>
      <c r="H2233" s="7">
        <v>-72.900000000000006</v>
      </c>
      <c r="I2233" s="29">
        <v>4.3833333300000001</v>
      </c>
      <c r="J2233" s="6" t="s">
        <v>1890</v>
      </c>
      <c r="K2233" s="30">
        <v>33222</v>
      </c>
      <c r="L2233" s="30">
        <v>34257</v>
      </c>
      <c r="M2233" s="7" t="s">
        <v>1911</v>
      </c>
      <c r="N2233" s="29" t="s">
        <v>1910</v>
      </c>
      <c r="O2233" s="31">
        <v>4.7</v>
      </c>
      <c r="P2233" s="31">
        <v>34.725000000000001</v>
      </c>
      <c r="Q2233" s="31">
        <v>124.46666666666665</v>
      </c>
      <c r="R2233" s="31">
        <v>235.36666666666665</v>
      </c>
      <c r="S2233" s="31">
        <v>314.10000000000002</v>
      </c>
      <c r="T2233" s="31">
        <v>331.20000000000005</v>
      </c>
      <c r="U2233" s="31" t="s">
        <v>1930</v>
      </c>
      <c r="V2233" s="31">
        <v>204.26666666666665</v>
      </c>
      <c r="W2233" s="31">
        <v>208.6</v>
      </c>
      <c r="X2233" s="31">
        <v>361.05</v>
      </c>
      <c r="Y2233" s="31">
        <v>237.85</v>
      </c>
      <c r="Z2233" s="31">
        <v>1.5</v>
      </c>
      <c r="AA2233" s="4">
        <f t="shared" si="33"/>
        <v>2057.8249999999998</v>
      </c>
      <c r="AB2233" s="32">
        <v>26</v>
      </c>
      <c r="AC2233" s="17">
        <v>7.2222222222222215E-2</v>
      </c>
      <c r="AD2233" s="36">
        <v>6.6666666666666666E-2</v>
      </c>
      <c r="AE2233" s="36">
        <v>0.13333333333333333</v>
      </c>
      <c r="AF2233" s="36">
        <v>0.1</v>
      </c>
      <c r="AG2233" s="36">
        <v>0.1</v>
      </c>
      <c r="AH2233" s="36">
        <v>6.6666666666666666E-2</v>
      </c>
      <c r="AI2233" s="36">
        <v>6.6666666666666666E-2</v>
      </c>
      <c r="AJ2233" s="36">
        <v>0</v>
      </c>
      <c r="AK2233" s="36">
        <v>0.1</v>
      </c>
      <c r="AL2233" s="36">
        <v>3.3333333333333333E-2</v>
      </c>
      <c r="AM2233" s="36">
        <v>6.6666666666666666E-2</v>
      </c>
      <c r="AN2233" s="36">
        <v>6.6666666666666666E-2</v>
      </c>
      <c r="AO2233" s="36">
        <v>6.6666666666666666E-2</v>
      </c>
      <c r="AP2233" s="33" t="str">
        <f t="shared" si="34"/>
        <v>-</v>
      </c>
      <c r="AQ2233" s="55" t="str">
        <f t="shared" si="35"/>
        <v>-</v>
      </c>
      <c r="AR2233" s="56" t="str">
        <f t="shared" si="36"/>
        <v>-</v>
      </c>
      <c r="AS2233" s="34" t="s">
        <v>1890</v>
      </c>
      <c r="AT2233" s="122" t="s">
        <v>5208</v>
      </c>
    </row>
    <row r="2234" spans="1:46" ht="15.75" customHeight="1" x14ac:dyDescent="0.25">
      <c r="A2234" s="6">
        <v>35105050</v>
      </c>
      <c r="B2234" s="7" t="s">
        <v>56</v>
      </c>
      <c r="C2234" s="7" t="s">
        <v>1237</v>
      </c>
      <c r="D2234" s="7" t="s">
        <v>1238</v>
      </c>
      <c r="E2234" s="7" t="s">
        <v>1236</v>
      </c>
      <c r="F2234" s="7">
        <v>3</v>
      </c>
      <c r="G2234" s="7">
        <v>206</v>
      </c>
      <c r="H2234" s="7">
        <v>-72.953639999999993</v>
      </c>
      <c r="I2234" s="29">
        <v>4.4686500000000002</v>
      </c>
      <c r="J2234" s="6" t="s">
        <v>1908</v>
      </c>
      <c r="K2234" s="30">
        <v>34257</v>
      </c>
      <c r="L2234" s="30"/>
      <c r="M2234" s="7" t="s">
        <v>1911</v>
      </c>
      <c r="N2234" s="29" t="s">
        <v>1910</v>
      </c>
      <c r="O2234" s="31">
        <v>28.777272727272724</v>
      </c>
      <c r="P2234" s="31">
        <v>27.440909090909088</v>
      </c>
      <c r="Q2234" s="31">
        <v>138.22399999999999</v>
      </c>
      <c r="R2234" s="31">
        <v>312.52000000000004</v>
      </c>
      <c r="S2234" s="31">
        <v>397.82500000000005</v>
      </c>
      <c r="T2234" s="31">
        <v>314.78095238095239</v>
      </c>
      <c r="U2234" s="31">
        <v>274.27083333333337</v>
      </c>
      <c r="V2234" s="31">
        <v>247.20869565217393</v>
      </c>
      <c r="W2234" s="31">
        <v>239.62399999999997</v>
      </c>
      <c r="X2234" s="31">
        <v>279.86538461538458</v>
      </c>
      <c r="Y2234" s="31">
        <v>177</v>
      </c>
      <c r="Z2234" s="31">
        <v>47.366666666666667</v>
      </c>
      <c r="AA2234" s="4">
        <f t="shared" si="33"/>
        <v>2484.9037144666931</v>
      </c>
      <c r="AB2234" s="32">
        <v>281</v>
      </c>
      <c r="AC2234" s="17">
        <v>0.78055555555555556</v>
      </c>
      <c r="AD2234" s="36">
        <v>0.73333333333333328</v>
      </c>
      <c r="AE2234" s="36">
        <v>0.73333333333333328</v>
      </c>
      <c r="AF2234" s="36">
        <v>0.83333333333333337</v>
      </c>
      <c r="AG2234" s="36">
        <v>0.66666666666666663</v>
      </c>
      <c r="AH2234" s="36">
        <v>0.8</v>
      </c>
      <c r="AI2234" s="36">
        <v>0.7</v>
      </c>
      <c r="AJ2234" s="36">
        <v>0.8</v>
      </c>
      <c r="AK2234" s="36">
        <v>0.76666666666666672</v>
      </c>
      <c r="AL2234" s="36">
        <v>0.83333333333333337</v>
      </c>
      <c r="AM2234" s="36">
        <v>0.8666666666666667</v>
      </c>
      <c r="AN2234" s="36">
        <v>0.83333333333333337</v>
      </c>
      <c r="AO2234" s="36">
        <v>0.8</v>
      </c>
      <c r="AP2234" s="33" t="str">
        <f t="shared" si="34"/>
        <v>-</v>
      </c>
      <c r="AQ2234" s="55" t="str">
        <f t="shared" si="35"/>
        <v>-</v>
      </c>
      <c r="AR2234" s="56" t="str">
        <f t="shared" si="36"/>
        <v>&gt;=50%</v>
      </c>
      <c r="AT2234" s="112" t="s">
        <v>5206</v>
      </c>
    </row>
    <row r="2235" spans="1:46" ht="15.75" customHeight="1" x14ac:dyDescent="0.25">
      <c r="A2235" s="6">
        <v>35120010</v>
      </c>
      <c r="B2235" s="7" t="s">
        <v>26</v>
      </c>
      <c r="C2235" s="7" t="s">
        <v>1266</v>
      </c>
      <c r="D2235" s="7" t="s">
        <v>1266</v>
      </c>
      <c r="E2235" s="7" t="s">
        <v>1236</v>
      </c>
      <c r="F2235" s="7">
        <v>3</v>
      </c>
      <c r="G2235" s="7">
        <v>150</v>
      </c>
      <c r="H2235" s="7">
        <v>-72.076638889999998</v>
      </c>
      <c r="I2235" s="29">
        <v>4.3113888899999999</v>
      </c>
      <c r="J2235" s="6" t="s">
        <v>1908</v>
      </c>
      <c r="K2235" s="30">
        <v>23026</v>
      </c>
      <c r="L2235" s="30"/>
      <c r="M2235" s="7" t="s">
        <v>1911</v>
      </c>
      <c r="N2235" s="29" t="s">
        <v>1910</v>
      </c>
      <c r="O2235" s="31">
        <v>11.703703703703704</v>
      </c>
      <c r="P2235" s="31">
        <v>32.460714285714282</v>
      </c>
      <c r="Q2235" s="31">
        <v>111.93103448275862</v>
      </c>
      <c r="R2235" s="31">
        <v>257.67857142857144</v>
      </c>
      <c r="S2235" s="31">
        <v>308.16000000000003</v>
      </c>
      <c r="T2235" s="31">
        <v>365.90740740740739</v>
      </c>
      <c r="U2235" s="31">
        <v>281.77777777777777</v>
      </c>
      <c r="V2235" s="31">
        <v>249.17857142857142</v>
      </c>
      <c r="W2235" s="31">
        <v>236.22222222222223</v>
      </c>
      <c r="X2235" s="31">
        <v>199.04</v>
      </c>
      <c r="Y2235" s="31">
        <v>127.39583333333333</v>
      </c>
      <c r="Z2235" s="31">
        <v>46.089285714285715</v>
      </c>
      <c r="AA2235" s="4">
        <f t="shared" si="33"/>
        <v>2227.5451217843461</v>
      </c>
      <c r="AB2235" s="32">
        <v>323</v>
      </c>
      <c r="AC2235" s="17">
        <v>0.89722222222222225</v>
      </c>
      <c r="AD2235" s="36">
        <v>0.9</v>
      </c>
      <c r="AE2235" s="36">
        <v>0.93333333333333335</v>
      </c>
      <c r="AF2235" s="36">
        <v>0.96666666666666667</v>
      </c>
      <c r="AG2235" s="36">
        <v>0.93333333333333335</v>
      </c>
      <c r="AH2235" s="36">
        <v>0.83333333333333337</v>
      </c>
      <c r="AI2235" s="36">
        <v>0.9</v>
      </c>
      <c r="AJ2235" s="36">
        <v>0.9</v>
      </c>
      <c r="AK2235" s="36">
        <v>0.93333333333333335</v>
      </c>
      <c r="AL2235" s="36">
        <v>0.9</v>
      </c>
      <c r="AM2235" s="36">
        <v>0.83333333333333337</v>
      </c>
      <c r="AN2235" s="36">
        <v>0.8</v>
      </c>
      <c r="AO2235" s="36">
        <v>0.93333333333333335</v>
      </c>
      <c r="AP2235" s="33" t="str">
        <f t="shared" si="34"/>
        <v>&gt;=80%</v>
      </c>
      <c r="AQ2235" s="55" t="str">
        <f t="shared" si="35"/>
        <v>&gt;=75%</v>
      </c>
      <c r="AR2235" s="56" t="str">
        <f t="shared" si="36"/>
        <v>&gt;=50%</v>
      </c>
      <c r="AT2235" s="121">
        <v>0.8</v>
      </c>
    </row>
    <row r="2236" spans="1:46" ht="15.75" customHeight="1" x14ac:dyDescent="0.25">
      <c r="A2236" s="6">
        <v>35125010</v>
      </c>
      <c r="B2236" s="7" t="s">
        <v>56</v>
      </c>
      <c r="C2236" s="7" t="s">
        <v>2792</v>
      </c>
      <c r="D2236" s="7" t="s">
        <v>653</v>
      </c>
      <c r="E2236" s="7" t="s">
        <v>1236</v>
      </c>
      <c r="F2236" s="7">
        <v>3</v>
      </c>
      <c r="G2236" s="7">
        <v>150</v>
      </c>
      <c r="H2236" s="7">
        <v>-72.156361110000006</v>
      </c>
      <c r="I2236" s="29">
        <v>4.3405555600000003</v>
      </c>
      <c r="J2236" s="6" t="s">
        <v>1908</v>
      </c>
      <c r="K2236" s="30">
        <v>27895</v>
      </c>
      <c r="L2236" s="30"/>
      <c r="M2236" s="7" t="s">
        <v>1911</v>
      </c>
      <c r="N2236" s="29" t="s">
        <v>1910</v>
      </c>
      <c r="O2236" s="31">
        <v>22.25</v>
      </c>
      <c r="P2236" s="31">
        <v>37.557142857142857</v>
      </c>
      <c r="Q2236" s="31">
        <v>104.46363636363638</v>
      </c>
      <c r="R2236" s="31">
        <v>281.33749999999998</v>
      </c>
      <c r="S2236" s="31">
        <v>316.53809523809525</v>
      </c>
      <c r="T2236" s="31">
        <v>365.9</v>
      </c>
      <c r="U2236" s="31">
        <v>288.73333333333329</v>
      </c>
      <c r="V2236" s="31">
        <v>234.32857142857145</v>
      </c>
      <c r="W2236" s="31">
        <v>243.27500000000001</v>
      </c>
      <c r="X2236" s="31">
        <v>236.1954545454546</v>
      </c>
      <c r="Y2236" s="31">
        <v>146.31304347826088</v>
      </c>
      <c r="Z2236" s="31">
        <v>36.195238095238082</v>
      </c>
      <c r="AA2236" s="4">
        <f t="shared" si="33"/>
        <v>2313.0870153397332</v>
      </c>
      <c r="AB2236" s="32">
        <v>245</v>
      </c>
      <c r="AC2236" s="17">
        <v>0.68055555555555558</v>
      </c>
      <c r="AD2236" s="36">
        <v>0.66666666666666663</v>
      </c>
      <c r="AE2236" s="36">
        <v>0.7</v>
      </c>
      <c r="AF2236" s="36">
        <v>0.73333333333333328</v>
      </c>
      <c r="AG2236" s="36">
        <v>0.53333333333333333</v>
      </c>
      <c r="AH2236" s="36">
        <v>0.7</v>
      </c>
      <c r="AI2236" s="36">
        <v>0.66666666666666663</v>
      </c>
      <c r="AJ2236" s="36">
        <v>0.6</v>
      </c>
      <c r="AK2236" s="36">
        <v>0.7</v>
      </c>
      <c r="AL2236" s="36">
        <v>0.66666666666666663</v>
      </c>
      <c r="AM2236" s="36">
        <v>0.73333333333333328</v>
      </c>
      <c r="AN2236" s="36">
        <v>0.76666666666666672</v>
      </c>
      <c r="AO2236" s="36">
        <v>0.7</v>
      </c>
      <c r="AP2236" s="33" t="str">
        <f t="shared" si="34"/>
        <v>-</v>
      </c>
      <c r="AQ2236" s="55" t="str">
        <f t="shared" si="35"/>
        <v>-</v>
      </c>
      <c r="AR2236" s="56" t="str">
        <f t="shared" si="36"/>
        <v>&gt;=50%</v>
      </c>
      <c r="AT2236" s="122" t="s">
        <v>5208</v>
      </c>
    </row>
    <row r="2237" spans="1:46" ht="15.75" customHeight="1" x14ac:dyDescent="0.25">
      <c r="A2237" s="6">
        <v>35130010</v>
      </c>
      <c r="B2237" s="7" t="s">
        <v>26</v>
      </c>
      <c r="C2237" s="7" t="s">
        <v>1270</v>
      </c>
      <c r="D2237" s="7" t="s">
        <v>653</v>
      </c>
      <c r="E2237" s="7" t="s">
        <v>1236</v>
      </c>
      <c r="F2237" s="7">
        <v>3</v>
      </c>
      <c r="G2237" s="7">
        <v>225</v>
      </c>
      <c r="H2237" s="7">
        <v>-72.765722220000001</v>
      </c>
      <c r="I2237" s="29">
        <v>3.9560833299999998</v>
      </c>
      <c r="J2237" s="6" t="s">
        <v>1908</v>
      </c>
      <c r="K2237" s="30">
        <v>27498.791666666668</v>
      </c>
      <c r="L2237" s="30"/>
      <c r="M2237" s="7" t="s">
        <v>1911</v>
      </c>
      <c r="N2237" s="29" t="s">
        <v>1910</v>
      </c>
      <c r="O2237" s="31">
        <v>26.233333333333334</v>
      </c>
      <c r="P2237" s="31">
        <v>44</v>
      </c>
      <c r="Q2237" s="31">
        <v>145.34482758620689</v>
      </c>
      <c r="R2237" s="31">
        <v>320.60869565217394</v>
      </c>
      <c r="S2237" s="31">
        <v>355.96</v>
      </c>
      <c r="T2237" s="31">
        <v>384.14444444444445</v>
      </c>
      <c r="U2237" s="31">
        <v>319.11111111111109</v>
      </c>
      <c r="V2237" s="31">
        <v>258.07142857142856</v>
      </c>
      <c r="W2237" s="31">
        <v>248.78571428571428</v>
      </c>
      <c r="X2237" s="31">
        <v>266.39999999999998</v>
      </c>
      <c r="Y2237" s="31">
        <v>164.07407407407408</v>
      </c>
      <c r="Z2237" s="31">
        <v>66.206896551724142</v>
      </c>
      <c r="AA2237" s="4">
        <f t="shared" si="33"/>
        <v>2598.9405256102104</v>
      </c>
      <c r="AB2237" s="32">
        <v>332</v>
      </c>
      <c r="AC2237" s="17">
        <v>0.92222222222222228</v>
      </c>
      <c r="AD2237" s="36">
        <v>1</v>
      </c>
      <c r="AE2237" s="36">
        <v>0.96666666666666667</v>
      </c>
      <c r="AF2237" s="36">
        <v>0.96666666666666667</v>
      </c>
      <c r="AG2237" s="36">
        <v>0.76666666666666672</v>
      </c>
      <c r="AH2237" s="36">
        <v>0.83333333333333337</v>
      </c>
      <c r="AI2237" s="36">
        <v>0.9</v>
      </c>
      <c r="AJ2237" s="36">
        <v>0.9</v>
      </c>
      <c r="AK2237" s="36">
        <v>0.93333333333333335</v>
      </c>
      <c r="AL2237" s="36">
        <v>0.93333333333333335</v>
      </c>
      <c r="AM2237" s="36">
        <v>1</v>
      </c>
      <c r="AN2237" s="36">
        <v>0.9</v>
      </c>
      <c r="AO2237" s="36">
        <v>0.96666666666666667</v>
      </c>
      <c r="AP2237" s="33" t="str">
        <f t="shared" si="34"/>
        <v>-</v>
      </c>
      <c r="AQ2237" s="55" t="str">
        <f t="shared" si="35"/>
        <v>&gt;=75%</v>
      </c>
      <c r="AR2237" s="56" t="str">
        <f t="shared" si="36"/>
        <v>&gt;=50%</v>
      </c>
      <c r="AT2237" s="112" t="s">
        <v>5206</v>
      </c>
    </row>
    <row r="2238" spans="1:46" ht="15.75" customHeight="1" x14ac:dyDescent="0.25">
      <c r="A2238" s="6">
        <v>3515000110</v>
      </c>
      <c r="B2238" s="7" t="s">
        <v>26</v>
      </c>
      <c r="C2238" s="7" t="s">
        <v>2793</v>
      </c>
      <c r="D2238" s="7" t="s">
        <v>1266</v>
      </c>
      <c r="E2238" s="7" t="s">
        <v>1236</v>
      </c>
      <c r="F2238" s="7">
        <v>3</v>
      </c>
      <c r="G2238" s="7">
        <v>163</v>
      </c>
      <c r="H2238" s="7">
        <v>-72.27</v>
      </c>
      <c r="I2238" s="29">
        <v>3.79</v>
      </c>
      <c r="J2238" s="6" t="s">
        <v>1908</v>
      </c>
      <c r="K2238" s="30">
        <v>42159</v>
      </c>
      <c r="L2238" s="30"/>
      <c r="M2238" s="7" t="s">
        <v>1911</v>
      </c>
      <c r="N2238" s="29" t="s">
        <v>1910</v>
      </c>
      <c r="O2238" s="31" t="s">
        <v>1930</v>
      </c>
      <c r="P2238" s="31" t="s">
        <v>1930</v>
      </c>
      <c r="Q2238" s="31" t="s">
        <v>1930</v>
      </c>
      <c r="R2238" s="31">
        <v>181</v>
      </c>
      <c r="S2238" s="31" t="s">
        <v>1930</v>
      </c>
      <c r="T2238" s="31">
        <v>402</v>
      </c>
      <c r="U2238" s="31">
        <v>345</v>
      </c>
      <c r="V2238" s="31" t="s">
        <v>1930</v>
      </c>
      <c r="W2238" s="31" t="s">
        <v>1930</v>
      </c>
      <c r="X2238" s="31">
        <v>257</v>
      </c>
      <c r="Y2238" s="31">
        <v>246</v>
      </c>
      <c r="Z2238" s="31" t="s">
        <v>1930</v>
      </c>
      <c r="AA2238" s="4">
        <f t="shared" si="33"/>
        <v>1431</v>
      </c>
      <c r="AB2238" s="32">
        <v>6</v>
      </c>
      <c r="AC2238" s="17">
        <v>1.6666666666666666E-2</v>
      </c>
      <c r="AD2238" s="36">
        <v>0</v>
      </c>
      <c r="AE2238" s="36">
        <v>0</v>
      </c>
      <c r="AF2238" s="36">
        <v>0</v>
      </c>
      <c r="AG2238" s="36">
        <v>3.3333333333333333E-2</v>
      </c>
      <c r="AH2238" s="36">
        <v>0</v>
      </c>
      <c r="AI2238" s="36">
        <v>6.6666666666666666E-2</v>
      </c>
      <c r="AJ2238" s="36">
        <v>3.3333333333333333E-2</v>
      </c>
      <c r="AK2238" s="36">
        <v>0</v>
      </c>
      <c r="AL2238" s="36">
        <v>0</v>
      </c>
      <c r="AM2238" s="36">
        <v>3.3333333333333333E-2</v>
      </c>
      <c r="AN2238" s="36">
        <v>3.3333333333333333E-2</v>
      </c>
      <c r="AO2238" s="36">
        <v>0</v>
      </c>
      <c r="AP2238" s="33" t="str">
        <f t="shared" si="34"/>
        <v>-</v>
      </c>
      <c r="AQ2238" s="55" t="str">
        <f t="shared" si="35"/>
        <v>-</v>
      </c>
      <c r="AR2238" s="56" t="str">
        <f t="shared" si="36"/>
        <v>-</v>
      </c>
      <c r="AT2238" s="122" t="s">
        <v>5208</v>
      </c>
    </row>
    <row r="2239" spans="1:46" ht="15.75" customHeight="1" x14ac:dyDescent="0.25">
      <c r="A2239" s="6">
        <v>35160010</v>
      </c>
      <c r="B2239" s="7" t="s">
        <v>26</v>
      </c>
      <c r="C2239" s="7" t="s">
        <v>395</v>
      </c>
      <c r="D2239" s="7" t="s">
        <v>393</v>
      </c>
      <c r="E2239" s="7" t="s">
        <v>390</v>
      </c>
      <c r="F2239" s="7">
        <v>6</v>
      </c>
      <c r="G2239" s="7">
        <v>347</v>
      </c>
      <c r="H2239" s="7">
        <v>-72.948611110000002</v>
      </c>
      <c r="I2239" s="29">
        <v>5.4775833299999999</v>
      </c>
      <c r="J2239" s="6" t="s">
        <v>1912</v>
      </c>
      <c r="K2239" s="30">
        <v>42735</v>
      </c>
      <c r="L2239" s="30"/>
      <c r="M2239" s="35" t="s">
        <v>1909</v>
      </c>
      <c r="N2239" s="29" t="s">
        <v>1910</v>
      </c>
      <c r="O2239" s="31">
        <v>14.744827586206895</v>
      </c>
      <c r="P2239" s="31">
        <v>22.721428571428568</v>
      </c>
      <c r="Q2239" s="31">
        <v>50.231034482758631</v>
      </c>
      <c r="R2239" s="31">
        <v>95.844444444444449</v>
      </c>
      <c r="S2239" s="31">
        <v>106.26538461538459</v>
      </c>
      <c r="T2239" s="31">
        <v>104.2344827586207</v>
      </c>
      <c r="U2239" s="31">
        <v>107.25172413793102</v>
      </c>
      <c r="V2239" s="31">
        <v>87.688888888888883</v>
      </c>
      <c r="W2239" s="31">
        <v>75.824000000000012</v>
      </c>
      <c r="X2239" s="31">
        <v>73.884615384615387</v>
      </c>
      <c r="Y2239" s="31">
        <v>70.822222222222209</v>
      </c>
      <c r="Z2239" s="31">
        <v>23.11333333333334</v>
      </c>
      <c r="AA2239" s="4">
        <f t="shared" si="33"/>
        <v>832.62638642583454</v>
      </c>
      <c r="AB2239" s="32">
        <v>332</v>
      </c>
      <c r="AC2239" s="17">
        <v>0.92222222222222228</v>
      </c>
      <c r="AD2239" s="36">
        <v>0.96666666666666667</v>
      </c>
      <c r="AE2239" s="36">
        <v>0.93333333333333335</v>
      </c>
      <c r="AF2239" s="36">
        <v>0.96666666666666667</v>
      </c>
      <c r="AG2239" s="36">
        <v>0.9</v>
      </c>
      <c r="AH2239" s="36">
        <v>0.8666666666666667</v>
      </c>
      <c r="AI2239" s="36">
        <v>0.96666666666666667</v>
      </c>
      <c r="AJ2239" s="36">
        <v>0.96666666666666667</v>
      </c>
      <c r="AK2239" s="36">
        <v>0.9</v>
      </c>
      <c r="AL2239" s="36">
        <v>0.83333333333333337</v>
      </c>
      <c r="AM2239" s="36">
        <v>0.8666666666666667</v>
      </c>
      <c r="AN2239" s="36">
        <v>0.9</v>
      </c>
      <c r="AO2239" s="36">
        <v>1</v>
      </c>
      <c r="AP2239" s="33" t="str">
        <f t="shared" si="34"/>
        <v>&gt;=80%</v>
      </c>
      <c r="AQ2239" s="55" t="str">
        <f t="shared" si="35"/>
        <v>&gt;=75%</v>
      </c>
      <c r="AR2239" s="56" t="str">
        <f t="shared" si="36"/>
        <v>&gt;=50%</v>
      </c>
      <c r="AS2239" s="34" t="s">
        <v>1889</v>
      </c>
      <c r="AT2239" s="121">
        <v>0.8</v>
      </c>
    </row>
    <row r="2240" spans="1:46" ht="15.75" customHeight="1" x14ac:dyDescent="0.25">
      <c r="A2240" s="6">
        <v>35180010</v>
      </c>
      <c r="B2240" s="7" t="s">
        <v>26</v>
      </c>
      <c r="C2240" s="7" t="s">
        <v>610</v>
      </c>
      <c r="D2240" s="7" t="s">
        <v>611</v>
      </c>
      <c r="E2240" s="7" t="s">
        <v>589</v>
      </c>
      <c r="F2240" s="7">
        <v>6</v>
      </c>
      <c r="G2240" s="7">
        <v>180</v>
      </c>
      <c r="H2240" s="7">
        <v>-72.665888890000005</v>
      </c>
      <c r="I2240" s="29">
        <v>4.9373611100000003</v>
      </c>
      <c r="J2240" s="6" t="s">
        <v>1908</v>
      </c>
      <c r="K2240" s="30">
        <v>27348</v>
      </c>
      <c r="L2240" s="30"/>
      <c r="M2240" s="7" t="s">
        <v>1911</v>
      </c>
      <c r="N2240" s="29" t="s">
        <v>1910</v>
      </c>
      <c r="O2240" s="31">
        <v>14.443333333333333</v>
      </c>
      <c r="P2240" s="31">
        <v>33.576666666666668</v>
      </c>
      <c r="Q2240" s="31">
        <v>90.967857142857142</v>
      </c>
      <c r="R2240" s="31">
        <v>294.57142857142856</v>
      </c>
      <c r="S2240" s="31">
        <v>334.42857142857139</v>
      </c>
      <c r="T2240" s="31">
        <v>303.54137931034484</v>
      </c>
      <c r="U2240" s="31">
        <v>288.33214285714286</v>
      </c>
      <c r="V2240" s="31">
        <v>261.41851851851851</v>
      </c>
      <c r="W2240" s="31">
        <v>268.66296296296292</v>
      </c>
      <c r="X2240" s="31">
        <v>252.27307692307693</v>
      </c>
      <c r="Y2240" s="31">
        <v>160.81379310344829</v>
      </c>
      <c r="Z2240" s="31">
        <v>48.937931034482759</v>
      </c>
      <c r="AA2240" s="4">
        <f t="shared" si="33"/>
        <v>2351.9676618528347</v>
      </c>
      <c r="AB2240" s="32">
        <v>339</v>
      </c>
      <c r="AC2240" s="17">
        <v>0.94166666666666665</v>
      </c>
      <c r="AD2240" s="36">
        <v>1</v>
      </c>
      <c r="AE2240" s="36">
        <v>1</v>
      </c>
      <c r="AF2240" s="36">
        <v>0.93333333333333335</v>
      </c>
      <c r="AG2240" s="36">
        <v>0.93333333333333335</v>
      </c>
      <c r="AH2240" s="36">
        <v>0.93333333333333335</v>
      </c>
      <c r="AI2240" s="36">
        <v>0.96666666666666667</v>
      </c>
      <c r="AJ2240" s="36">
        <v>0.93333333333333335</v>
      </c>
      <c r="AK2240" s="36">
        <v>0.9</v>
      </c>
      <c r="AL2240" s="36">
        <v>0.9</v>
      </c>
      <c r="AM2240" s="36">
        <v>0.8666666666666667</v>
      </c>
      <c r="AN2240" s="36">
        <v>0.96666666666666667</v>
      </c>
      <c r="AO2240" s="36">
        <v>0.96666666666666667</v>
      </c>
      <c r="AP2240" s="33" t="str">
        <f t="shared" si="34"/>
        <v>&gt;=80%</v>
      </c>
      <c r="AQ2240" s="55" t="str">
        <f t="shared" si="35"/>
        <v>&gt;=75%</v>
      </c>
      <c r="AR2240" s="56" t="str">
        <f t="shared" si="36"/>
        <v>&gt;=50%</v>
      </c>
      <c r="AT2240" s="121">
        <v>0.8</v>
      </c>
    </row>
    <row r="2241" spans="1:46" ht="15.75" customHeight="1" x14ac:dyDescent="0.25">
      <c r="A2241" s="6">
        <v>35180030</v>
      </c>
      <c r="B2241" s="7" t="s">
        <v>26</v>
      </c>
      <c r="C2241" s="7" t="s">
        <v>1269</v>
      </c>
      <c r="D2241" s="7" t="s">
        <v>653</v>
      </c>
      <c r="E2241" s="7" t="s">
        <v>1236</v>
      </c>
      <c r="F2241" s="7">
        <v>3</v>
      </c>
      <c r="G2241" s="7">
        <v>155</v>
      </c>
      <c r="H2241" s="7">
        <v>-72.39</v>
      </c>
      <c r="I2241" s="29">
        <v>4.33</v>
      </c>
      <c r="J2241" s="6" t="s">
        <v>1908</v>
      </c>
      <c r="K2241" s="30">
        <v>30482</v>
      </c>
      <c r="L2241" s="30"/>
      <c r="M2241" s="7" t="s">
        <v>1911</v>
      </c>
      <c r="N2241" s="29" t="s">
        <v>1910</v>
      </c>
      <c r="O2241" s="31">
        <v>21.533333333333335</v>
      </c>
      <c r="P2241" s="31">
        <v>40.76</v>
      </c>
      <c r="Q2241" s="31">
        <v>106.80344827586208</v>
      </c>
      <c r="R2241" s="31">
        <v>317.43571428571431</v>
      </c>
      <c r="S2241" s="31">
        <v>389.79615384615386</v>
      </c>
      <c r="T2241" s="31">
        <v>389.61111111111109</v>
      </c>
      <c r="U2241" s="31">
        <v>308.05862068965519</v>
      </c>
      <c r="V2241" s="31">
        <v>284.27857142857141</v>
      </c>
      <c r="W2241" s="31">
        <v>296.74583333333334</v>
      </c>
      <c r="X2241" s="31">
        <v>278.33214285714286</v>
      </c>
      <c r="Y2241" s="31">
        <v>156.55862068965516</v>
      </c>
      <c r="Z2241" s="31">
        <v>48.982142857142854</v>
      </c>
      <c r="AA2241" s="4">
        <f t="shared" si="33"/>
        <v>2638.8956927076756</v>
      </c>
      <c r="AB2241" s="32">
        <v>336</v>
      </c>
      <c r="AC2241" s="17">
        <v>0.93333333333333335</v>
      </c>
      <c r="AD2241" s="36">
        <v>1</v>
      </c>
      <c r="AE2241" s="36">
        <v>1</v>
      </c>
      <c r="AF2241" s="36">
        <v>0.96666666666666667</v>
      </c>
      <c r="AG2241" s="36">
        <v>0.93333333333333335</v>
      </c>
      <c r="AH2241" s="36">
        <v>0.8666666666666667</v>
      </c>
      <c r="AI2241" s="36">
        <v>0.9</v>
      </c>
      <c r="AJ2241" s="36">
        <v>0.96666666666666667</v>
      </c>
      <c r="AK2241" s="36">
        <v>0.93333333333333335</v>
      </c>
      <c r="AL2241" s="36">
        <v>0.8</v>
      </c>
      <c r="AM2241" s="36">
        <v>0.93333333333333335</v>
      </c>
      <c r="AN2241" s="36">
        <v>0.96666666666666667</v>
      </c>
      <c r="AO2241" s="36">
        <v>0.93333333333333335</v>
      </c>
      <c r="AP2241" s="33" t="str">
        <f t="shared" si="34"/>
        <v>&gt;=80%</v>
      </c>
      <c r="AQ2241" s="55" t="str">
        <f t="shared" si="35"/>
        <v>&gt;=75%</v>
      </c>
      <c r="AR2241" s="56" t="str">
        <f t="shared" si="36"/>
        <v>&gt;=50%</v>
      </c>
      <c r="AT2241" s="121">
        <v>0.8</v>
      </c>
    </row>
    <row r="2242" spans="1:46" ht="15.75" customHeight="1" x14ac:dyDescent="0.25">
      <c r="A2242" s="6">
        <v>35180050</v>
      </c>
      <c r="B2242" s="7" t="s">
        <v>26</v>
      </c>
      <c r="C2242" s="7" t="s">
        <v>2794</v>
      </c>
      <c r="D2242" s="7" t="s">
        <v>595</v>
      </c>
      <c r="E2242" s="7" t="s">
        <v>589</v>
      </c>
      <c r="F2242" s="7">
        <v>3</v>
      </c>
      <c r="G2242" s="7">
        <v>142</v>
      </c>
      <c r="H2242" s="7">
        <v>-71.960805560000011</v>
      </c>
      <c r="I2242" s="29">
        <v>4.4182777799999995</v>
      </c>
      <c r="J2242" s="6" t="s">
        <v>1908</v>
      </c>
      <c r="K2242" s="30">
        <v>30482</v>
      </c>
      <c r="L2242" s="30"/>
      <c r="M2242" s="7" t="s">
        <v>1911</v>
      </c>
      <c r="N2242" s="29" t="s">
        <v>1910</v>
      </c>
      <c r="O2242" s="31">
        <v>19.239999999999998</v>
      </c>
      <c r="P2242" s="31">
        <v>29.391304347826086</v>
      </c>
      <c r="Q2242" s="31">
        <v>117.78947368421052</v>
      </c>
      <c r="R2242" s="31">
        <v>258.23809523809524</v>
      </c>
      <c r="S2242" s="31">
        <v>351.23809523809524</v>
      </c>
      <c r="T2242" s="31">
        <v>371.90555555555557</v>
      </c>
      <c r="U2242" s="31">
        <v>268.66666666666669</v>
      </c>
      <c r="V2242" s="31">
        <v>238.68421052631578</v>
      </c>
      <c r="W2242" s="31">
        <v>245.22222222222223</v>
      </c>
      <c r="X2242" s="31">
        <v>272.95454545454544</v>
      </c>
      <c r="Y2242" s="31">
        <v>147.47826086956522</v>
      </c>
      <c r="Z2242" s="31">
        <v>54.208333333333336</v>
      </c>
      <c r="AA2242" s="4">
        <f t="shared" si="33"/>
        <v>2375.0167631364311</v>
      </c>
      <c r="AB2242" s="32">
        <v>251</v>
      </c>
      <c r="AC2242" s="17">
        <v>0.69722222222222219</v>
      </c>
      <c r="AD2242" s="36">
        <v>0.83333333333333337</v>
      </c>
      <c r="AE2242" s="36">
        <v>0.76666666666666672</v>
      </c>
      <c r="AF2242" s="36">
        <v>0.6333333333333333</v>
      </c>
      <c r="AG2242" s="36">
        <v>0.7</v>
      </c>
      <c r="AH2242" s="36">
        <v>0.7</v>
      </c>
      <c r="AI2242" s="36">
        <v>0.6</v>
      </c>
      <c r="AJ2242" s="36">
        <v>0.6</v>
      </c>
      <c r="AK2242" s="36">
        <v>0.6333333333333333</v>
      </c>
      <c r="AL2242" s="36">
        <v>0.6</v>
      </c>
      <c r="AM2242" s="36">
        <v>0.73333333333333328</v>
      </c>
      <c r="AN2242" s="36">
        <v>0.76666666666666672</v>
      </c>
      <c r="AO2242" s="36">
        <v>0.8</v>
      </c>
      <c r="AP2242" s="33" t="str">
        <f t="shared" si="34"/>
        <v>-</v>
      </c>
      <c r="AQ2242" s="55" t="str">
        <f t="shared" si="35"/>
        <v>-</v>
      </c>
      <c r="AR2242" s="56" t="str">
        <f t="shared" si="36"/>
        <v>&gt;=50%</v>
      </c>
      <c r="AT2242" s="122" t="s">
        <v>5208</v>
      </c>
    </row>
    <row r="2243" spans="1:46" ht="15.75" customHeight="1" x14ac:dyDescent="0.25">
      <c r="A2243" s="6">
        <v>35187010</v>
      </c>
      <c r="B2243" s="7" t="s">
        <v>23</v>
      </c>
      <c r="C2243" s="7" t="s">
        <v>594</v>
      </c>
      <c r="D2243" s="7" t="s">
        <v>595</v>
      </c>
      <c r="E2243" s="7" t="s">
        <v>589</v>
      </c>
      <c r="F2243" s="7">
        <v>3</v>
      </c>
      <c r="G2243" s="7">
        <v>148</v>
      </c>
      <c r="H2243" s="7">
        <v>-72.152388889999997</v>
      </c>
      <c r="I2243" s="29">
        <v>4.4418333299999997</v>
      </c>
      <c r="J2243" s="6" t="s">
        <v>1908</v>
      </c>
      <c r="K2243" s="30">
        <v>30299.791666666668</v>
      </c>
      <c r="L2243" s="30"/>
      <c r="M2243" s="7" t="s">
        <v>1911</v>
      </c>
      <c r="N2243" s="29" t="s">
        <v>1910</v>
      </c>
      <c r="O2243" s="31">
        <v>18.827586206896552</v>
      </c>
      <c r="P2243" s="31">
        <v>45.214285714285715</v>
      </c>
      <c r="Q2243" s="31">
        <v>123.03448275862068</v>
      </c>
      <c r="R2243" s="31">
        <v>310.88846153846157</v>
      </c>
      <c r="S2243" s="31">
        <v>389.875</v>
      </c>
      <c r="T2243" s="31">
        <v>370.96</v>
      </c>
      <c r="U2243" s="31">
        <v>311.125</v>
      </c>
      <c r="V2243" s="31">
        <v>263.65384615384613</v>
      </c>
      <c r="W2243" s="31">
        <v>270.09166666666664</v>
      </c>
      <c r="X2243" s="31">
        <v>263.68</v>
      </c>
      <c r="Y2243" s="31">
        <v>156.66538461538462</v>
      </c>
      <c r="Z2243" s="31">
        <v>53</v>
      </c>
      <c r="AA2243" s="4">
        <f t="shared" si="33"/>
        <v>2577.0157136541616</v>
      </c>
      <c r="AB2243" s="32">
        <v>314</v>
      </c>
      <c r="AC2243" s="17">
        <v>0.87222222222222223</v>
      </c>
      <c r="AD2243" s="36">
        <v>0.96666666666666667</v>
      </c>
      <c r="AE2243" s="36">
        <v>0.93333333333333335</v>
      </c>
      <c r="AF2243" s="36">
        <v>0.96666666666666667</v>
      </c>
      <c r="AG2243" s="36">
        <v>0.8666666666666667</v>
      </c>
      <c r="AH2243" s="36">
        <v>0.8</v>
      </c>
      <c r="AI2243" s="36">
        <v>0.83333333333333337</v>
      </c>
      <c r="AJ2243" s="36">
        <v>0.8</v>
      </c>
      <c r="AK2243" s="36">
        <v>0.8666666666666667</v>
      </c>
      <c r="AL2243" s="36">
        <v>0.8</v>
      </c>
      <c r="AM2243" s="36">
        <v>0.83333333333333337</v>
      </c>
      <c r="AN2243" s="36">
        <v>0.8666666666666667</v>
      </c>
      <c r="AO2243" s="36">
        <v>0.93333333333333335</v>
      </c>
      <c r="AP2243" s="33" t="str">
        <f t="shared" si="34"/>
        <v>&gt;=80%</v>
      </c>
      <c r="AQ2243" s="55" t="str">
        <f t="shared" si="35"/>
        <v>&gt;=75%</v>
      </c>
      <c r="AR2243" s="56" t="str">
        <f t="shared" si="36"/>
        <v>&gt;=50%</v>
      </c>
      <c r="AT2243" s="121">
        <v>0.8</v>
      </c>
    </row>
    <row r="2244" spans="1:46" ht="15.75" customHeight="1" x14ac:dyDescent="0.25">
      <c r="A2244" s="6">
        <v>35190010</v>
      </c>
      <c r="B2244" s="7" t="s">
        <v>54</v>
      </c>
      <c r="C2244" s="7" t="s">
        <v>505</v>
      </c>
      <c r="D2244" s="7" t="s">
        <v>504</v>
      </c>
      <c r="E2244" s="7" t="s">
        <v>390</v>
      </c>
      <c r="F2244" s="7">
        <v>6</v>
      </c>
      <c r="G2244" s="7">
        <v>3400</v>
      </c>
      <c r="H2244" s="7">
        <v>-72.867666669999991</v>
      </c>
      <c r="I2244" s="29">
        <v>5.6141388899999995</v>
      </c>
      <c r="J2244" s="6" t="s">
        <v>1908</v>
      </c>
      <c r="K2244" s="30">
        <v>25979</v>
      </c>
      <c r="L2244" s="30"/>
      <c r="M2244" s="7" t="s">
        <v>1911</v>
      </c>
      <c r="N2244" s="29" t="s">
        <v>1910</v>
      </c>
      <c r="O2244" s="31">
        <v>26.162068965517239</v>
      </c>
      <c r="P2244" s="31">
        <v>36.886206896551727</v>
      </c>
      <c r="Q2244" s="31">
        <v>65.706666666666663</v>
      </c>
      <c r="R2244" s="31">
        <v>118.75172413793103</v>
      </c>
      <c r="S2244" s="31">
        <v>123.70689655172416</v>
      </c>
      <c r="T2244" s="31">
        <v>164.63793103448276</v>
      </c>
      <c r="U2244" s="31">
        <v>188.15517241379308</v>
      </c>
      <c r="V2244" s="31">
        <v>152.8586206896552</v>
      </c>
      <c r="W2244" s="31">
        <v>94.603571428571428</v>
      </c>
      <c r="X2244" s="31">
        <v>104.65714285714284</v>
      </c>
      <c r="Y2244" s="31">
        <v>97.548275862068948</v>
      </c>
      <c r="Z2244" s="31">
        <v>39.803448275862074</v>
      </c>
      <c r="AA2244" s="4">
        <f t="shared" si="33"/>
        <v>1213.4777257799672</v>
      </c>
      <c r="AB2244" s="32">
        <v>347</v>
      </c>
      <c r="AC2244" s="17">
        <v>0.96388888888888891</v>
      </c>
      <c r="AD2244" s="36">
        <v>0.96666666666666667</v>
      </c>
      <c r="AE2244" s="36">
        <v>0.96666666666666667</v>
      </c>
      <c r="AF2244" s="36">
        <v>1</v>
      </c>
      <c r="AG2244" s="36">
        <v>0.96666666666666667</v>
      </c>
      <c r="AH2244" s="36">
        <v>0.96666666666666667</v>
      </c>
      <c r="AI2244" s="36">
        <v>0.96666666666666667</v>
      </c>
      <c r="AJ2244" s="36">
        <v>0.96666666666666667</v>
      </c>
      <c r="AK2244" s="36">
        <v>0.96666666666666667</v>
      </c>
      <c r="AL2244" s="36">
        <v>0.93333333333333335</v>
      </c>
      <c r="AM2244" s="36">
        <v>0.93333333333333335</v>
      </c>
      <c r="AN2244" s="36">
        <v>0.96666666666666667</v>
      </c>
      <c r="AO2244" s="36">
        <v>0.96666666666666667</v>
      </c>
      <c r="AP2244" s="33" t="str">
        <f t="shared" si="34"/>
        <v>&gt;=80%</v>
      </c>
      <c r="AQ2244" s="55" t="str">
        <f t="shared" si="35"/>
        <v>&gt;=75%</v>
      </c>
      <c r="AR2244" s="56" t="str">
        <f t="shared" si="36"/>
        <v>&gt;=50%</v>
      </c>
      <c r="AT2244" s="121">
        <v>0.8</v>
      </c>
    </row>
    <row r="2245" spans="1:46" ht="15.75" customHeight="1" x14ac:dyDescent="0.25">
      <c r="A2245" s="6">
        <v>35190030</v>
      </c>
      <c r="B2245" s="7" t="s">
        <v>54</v>
      </c>
      <c r="C2245" s="7" t="s">
        <v>591</v>
      </c>
      <c r="D2245" s="7" t="s">
        <v>591</v>
      </c>
      <c r="E2245" s="7" t="s">
        <v>589</v>
      </c>
      <c r="F2245" s="7">
        <v>6</v>
      </c>
      <c r="G2245" s="7">
        <v>180</v>
      </c>
      <c r="H2245" s="7">
        <v>-72.90288889</v>
      </c>
      <c r="I2245" s="29">
        <v>5.2043888899999997</v>
      </c>
      <c r="J2245" s="6" t="s">
        <v>1908</v>
      </c>
      <c r="K2245" s="30">
        <v>27348</v>
      </c>
      <c r="L2245" s="30"/>
      <c r="M2245" s="7" t="s">
        <v>1911</v>
      </c>
      <c r="N2245" s="29" t="s">
        <v>1910</v>
      </c>
      <c r="O2245" s="31">
        <v>57.65862068965518</v>
      </c>
      <c r="P2245" s="31">
        <v>69.472413793103456</v>
      </c>
      <c r="Q2245" s="31">
        <v>204.55714285714285</v>
      </c>
      <c r="R2245" s="31">
        <v>420.83103448275864</v>
      </c>
      <c r="S2245" s="31">
        <v>542.45769230769235</v>
      </c>
      <c r="T2245" s="31">
        <v>660.3037037037036</v>
      </c>
      <c r="U2245" s="31">
        <v>654.47692307692296</v>
      </c>
      <c r="V2245" s="31">
        <v>482.12800000000004</v>
      </c>
      <c r="W2245" s="31">
        <v>380.22592592592594</v>
      </c>
      <c r="X2245" s="31">
        <v>402.73076923076917</v>
      </c>
      <c r="Y2245" s="31">
        <v>297.06153846153842</v>
      </c>
      <c r="Z2245" s="31">
        <v>139.89655172413791</v>
      </c>
      <c r="AA2245" s="4">
        <f t="shared" si="33"/>
        <v>4311.8003162533496</v>
      </c>
      <c r="AB2245" s="32">
        <v>327</v>
      </c>
      <c r="AC2245" s="17">
        <v>0.90833333333333333</v>
      </c>
      <c r="AD2245" s="36">
        <v>0.96666666666666667</v>
      </c>
      <c r="AE2245" s="36">
        <v>0.96666666666666667</v>
      </c>
      <c r="AF2245" s="36">
        <v>0.93333333333333335</v>
      </c>
      <c r="AG2245" s="36">
        <v>0.96666666666666667</v>
      </c>
      <c r="AH2245" s="36">
        <v>0.8666666666666667</v>
      </c>
      <c r="AI2245" s="36">
        <v>0.9</v>
      </c>
      <c r="AJ2245" s="36">
        <v>0.8666666666666667</v>
      </c>
      <c r="AK2245" s="36">
        <v>0.83333333333333337</v>
      </c>
      <c r="AL2245" s="36">
        <v>0.9</v>
      </c>
      <c r="AM2245" s="36">
        <v>0.8666666666666667</v>
      </c>
      <c r="AN2245" s="36">
        <v>0.8666666666666667</v>
      </c>
      <c r="AO2245" s="36">
        <v>0.96666666666666667</v>
      </c>
      <c r="AP2245" s="33" t="str">
        <f t="shared" si="34"/>
        <v>&gt;=80%</v>
      </c>
      <c r="AQ2245" s="55" t="str">
        <f t="shared" si="35"/>
        <v>&gt;=75%</v>
      </c>
      <c r="AR2245" s="56" t="str">
        <f t="shared" si="36"/>
        <v>&gt;=50%</v>
      </c>
      <c r="AT2245" s="121">
        <v>0.8</v>
      </c>
    </row>
    <row r="2246" spans="1:46" ht="15.75" customHeight="1" x14ac:dyDescent="0.25">
      <c r="A2246" s="6">
        <v>35190040</v>
      </c>
      <c r="B2246" s="7" t="s">
        <v>26</v>
      </c>
      <c r="C2246" s="7" t="s">
        <v>2795</v>
      </c>
      <c r="D2246" s="7" t="s">
        <v>46</v>
      </c>
      <c r="E2246" s="7" t="s">
        <v>589</v>
      </c>
      <c r="F2246" s="7">
        <v>6</v>
      </c>
      <c r="G2246" s="7">
        <v>290</v>
      </c>
      <c r="H2246" s="7">
        <v>-72.544055560000004</v>
      </c>
      <c r="I2246" s="29">
        <v>5.00952778</v>
      </c>
      <c r="J2246" s="6" t="s">
        <v>1908</v>
      </c>
      <c r="K2246" s="30">
        <v>27348</v>
      </c>
      <c r="L2246" s="30"/>
      <c r="M2246" s="7" t="s">
        <v>1911</v>
      </c>
      <c r="N2246" s="29" t="s">
        <v>1910</v>
      </c>
      <c r="O2246" s="31">
        <v>10.9375</v>
      </c>
      <c r="P2246" s="31">
        <v>19.966666666666665</v>
      </c>
      <c r="Q2246" s="31">
        <v>75.528571428571425</v>
      </c>
      <c r="R2246" s="31">
        <v>246.25714285714284</v>
      </c>
      <c r="S2246" s="31">
        <v>268.00833333333338</v>
      </c>
      <c r="T2246" s="31">
        <v>275.40476190476193</v>
      </c>
      <c r="U2246" s="31">
        <v>255.86999999999998</v>
      </c>
      <c r="V2246" s="31">
        <v>189.91176470588235</v>
      </c>
      <c r="W2246" s="31">
        <v>198.23157894736843</v>
      </c>
      <c r="X2246" s="31">
        <v>200.84499999999997</v>
      </c>
      <c r="Y2246" s="31">
        <v>122.64285714285714</v>
      </c>
      <c r="Z2246" s="31">
        <v>23.317391304347826</v>
      </c>
      <c r="AA2246" s="4">
        <f t="shared" si="33"/>
        <v>1886.9215682909321</v>
      </c>
      <c r="AB2246" s="32">
        <v>255</v>
      </c>
      <c r="AC2246" s="17">
        <v>0.70833333333333337</v>
      </c>
      <c r="AD2246" s="36">
        <v>0.8</v>
      </c>
      <c r="AE2246" s="36">
        <v>0.8</v>
      </c>
      <c r="AF2246" s="36">
        <v>0.7</v>
      </c>
      <c r="AG2246" s="36">
        <v>0.7</v>
      </c>
      <c r="AH2246" s="36">
        <v>0.8</v>
      </c>
      <c r="AI2246" s="36">
        <v>0.7</v>
      </c>
      <c r="AJ2246" s="36">
        <v>0.66666666666666663</v>
      </c>
      <c r="AK2246" s="36">
        <v>0.56666666666666665</v>
      </c>
      <c r="AL2246" s="36">
        <v>0.6333333333333333</v>
      </c>
      <c r="AM2246" s="36">
        <v>0.66666666666666663</v>
      </c>
      <c r="AN2246" s="36">
        <v>0.7</v>
      </c>
      <c r="AO2246" s="36">
        <v>0.76666666666666672</v>
      </c>
      <c r="AP2246" s="33" t="str">
        <f t="shared" si="34"/>
        <v>-</v>
      </c>
      <c r="AQ2246" s="55" t="str">
        <f t="shared" si="35"/>
        <v>-</v>
      </c>
      <c r="AR2246" s="56" t="str">
        <f t="shared" si="36"/>
        <v>&gt;=50%</v>
      </c>
      <c r="AT2246" s="122" t="s">
        <v>5208</v>
      </c>
    </row>
    <row r="2247" spans="1:46" ht="15.75" customHeight="1" x14ac:dyDescent="0.25">
      <c r="A2247" s="6">
        <v>35190050</v>
      </c>
      <c r="B2247" s="7" t="s">
        <v>26</v>
      </c>
      <c r="C2247" s="7" t="s">
        <v>465</v>
      </c>
      <c r="D2247" s="7" t="s">
        <v>465</v>
      </c>
      <c r="E2247" s="7" t="s">
        <v>390</v>
      </c>
      <c r="F2247" s="7">
        <v>6</v>
      </c>
      <c r="G2247" s="7">
        <v>842</v>
      </c>
      <c r="H2247" s="7">
        <v>-72.701944439999991</v>
      </c>
      <c r="I2247" s="29">
        <v>5.3029444400000001</v>
      </c>
      <c r="J2247" s="6" t="s">
        <v>1908</v>
      </c>
      <c r="K2247" s="30">
        <v>21139</v>
      </c>
      <c r="L2247" s="30"/>
      <c r="M2247" s="7" t="s">
        <v>1911</v>
      </c>
      <c r="N2247" s="29" t="s">
        <v>1910</v>
      </c>
      <c r="O2247" s="31">
        <v>22.986206896551728</v>
      </c>
      <c r="P2247" s="31">
        <v>38.485714285714288</v>
      </c>
      <c r="Q2247" s="31">
        <v>130.59310344827585</v>
      </c>
      <c r="R2247" s="31">
        <v>329.21</v>
      </c>
      <c r="S2247" s="31">
        <v>425.36785714285719</v>
      </c>
      <c r="T2247" s="31">
        <v>469.80689655172421</v>
      </c>
      <c r="U2247" s="31">
        <v>526.72222222222229</v>
      </c>
      <c r="V2247" s="31">
        <v>447.16896551724136</v>
      </c>
      <c r="W2247" s="31">
        <v>365.43333333333328</v>
      </c>
      <c r="X2247" s="31">
        <v>323.50800000000004</v>
      </c>
      <c r="Y2247" s="31">
        <v>189.37333333333336</v>
      </c>
      <c r="Z2247" s="31">
        <v>50.613043478260877</v>
      </c>
      <c r="AA2247" s="4">
        <f t="shared" si="33"/>
        <v>3319.2686762095141</v>
      </c>
      <c r="AB2247" s="32">
        <v>334</v>
      </c>
      <c r="AC2247" s="17">
        <v>0.92777777777777781</v>
      </c>
      <c r="AD2247" s="36">
        <v>0.96666666666666667</v>
      </c>
      <c r="AE2247" s="36">
        <v>0.93333333333333335</v>
      </c>
      <c r="AF2247" s="36">
        <v>0.96666666666666667</v>
      </c>
      <c r="AG2247" s="36">
        <v>1</v>
      </c>
      <c r="AH2247" s="36">
        <v>0.93333333333333335</v>
      </c>
      <c r="AI2247" s="36">
        <v>0.96666666666666667</v>
      </c>
      <c r="AJ2247" s="36">
        <v>0.9</v>
      </c>
      <c r="AK2247" s="36">
        <v>0.96666666666666667</v>
      </c>
      <c r="AL2247" s="36">
        <v>0.9</v>
      </c>
      <c r="AM2247" s="36">
        <v>0.83333333333333337</v>
      </c>
      <c r="AN2247" s="36">
        <v>1</v>
      </c>
      <c r="AO2247" s="36">
        <v>0.76666666666666672</v>
      </c>
      <c r="AP2247" s="33" t="str">
        <f t="shared" si="34"/>
        <v>-</v>
      </c>
      <c r="AQ2247" s="55" t="str">
        <f t="shared" si="35"/>
        <v>&gt;=75%</v>
      </c>
      <c r="AR2247" s="56" t="str">
        <f t="shared" si="36"/>
        <v>&gt;=50%</v>
      </c>
      <c r="AT2247" s="112" t="s">
        <v>5206</v>
      </c>
    </row>
    <row r="2248" spans="1:46" ht="15.75" customHeight="1" x14ac:dyDescent="0.25">
      <c r="A2248" s="6">
        <v>35190070</v>
      </c>
      <c r="B2248" s="7" t="s">
        <v>26</v>
      </c>
      <c r="C2248" s="7" t="s">
        <v>590</v>
      </c>
      <c r="D2248" s="7" t="s">
        <v>46</v>
      </c>
      <c r="E2248" s="7" t="s">
        <v>589</v>
      </c>
      <c r="F2248" s="7">
        <v>6</v>
      </c>
      <c r="G2248" s="7">
        <v>190</v>
      </c>
      <c r="H2248" s="7">
        <v>-72.458583329999996</v>
      </c>
      <c r="I2248" s="29">
        <v>5.0919166699999998</v>
      </c>
      <c r="J2248" s="6" t="s">
        <v>1908</v>
      </c>
      <c r="K2248" s="30">
        <v>27348</v>
      </c>
      <c r="L2248" s="30"/>
      <c r="M2248" s="7" t="s">
        <v>1911</v>
      </c>
      <c r="N2248" s="29" t="s">
        <v>1910</v>
      </c>
      <c r="O2248" s="31">
        <v>11.103571428571428</v>
      </c>
      <c r="P2248" s="31">
        <v>23.577777777777776</v>
      </c>
      <c r="Q2248" s="31">
        <v>86.976923076923086</v>
      </c>
      <c r="R2248" s="31">
        <v>241.86538461538456</v>
      </c>
      <c r="S2248" s="31">
        <v>266.67931034482757</v>
      </c>
      <c r="T2248" s="31">
        <v>279.36666666666662</v>
      </c>
      <c r="U2248" s="31">
        <v>251.44230769230768</v>
      </c>
      <c r="V2248" s="31">
        <v>208.49629629629632</v>
      </c>
      <c r="W2248" s="31">
        <v>177.20357142857145</v>
      </c>
      <c r="X2248" s="31">
        <v>232.70714285714286</v>
      </c>
      <c r="Y2248" s="31">
        <v>128.76551724137931</v>
      </c>
      <c r="Z2248" s="31">
        <v>19.379310344827587</v>
      </c>
      <c r="AA2248" s="4">
        <f t="shared" si="33"/>
        <v>1927.5637797706761</v>
      </c>
      <c r="AB2248" s="32">
        <v>330</v>
      </c>
      <c r="AC2248" s="17">
        <v>0.91666666666666663</v>
      </c>
      <c r="AD2248" s="36">
        <v>0.93333333333333335</v>
      </c>
      <c r="AE2248" s="36">
        <v>0.9</v>
      </c>
      <c r="AF2248" s="36">
        <v>0.8666666666666667</v>
      </c>
      <c r="AG2248" s="36">
        <v>0.8666666666666667</v>
      </c>
      <c r="AH2248" s="36">
        <v>0.96666666666666667</v>
      </c>
      <c r="AI2248" s="36">
        <v>0.9</v>
      </c>
      <c r="AJ2248" s="36">
        <v>0.8666666666666667</v>
      </c>
      <c r="AK2248" s="36">
        <v>0.9</v>
      </c>
      <c r="AL2248" s="36">
        <v>0.93333333333333335</v>
      </c>
      <c r="AM2248" s="36">
        <v>0.93333333333333335</v>
      </c>
      <c r="AN2248" s="36">
        <v>0.96666666666666667</v>
      </c>
      <c r="AO2248" s="36">
        <v>0.96666666666666667</v>
      </c>
      <c r="AP2248" s="33" t="str">
        <f t="shared" si="34"/>
        <v>&gt;=80%</v>
      </c>
      <c r="AQ2248" s="55" t="str">
        <f t="shared" si="35"/>
        <v>&gt;=75%</v>
      </c>
      <c r="AR2248" s="56" t="str">
        <f t="shared" si="36"/>
        <v>&gt;=50%</v>
      </c>
      <c r="AT2248" s="121">
        <v>0.8</v>
      </c>
    </row>
    <row r="2249" spans="1:46" ht="15.75" customHeight="1" x14ac:dyDescent="0.25">
      <c r="A2249" s="6">
        <v>35195020</v>
      </c>
      <c r="B2249" s="7" t="s">
        <v>150</v>
      </c>
      <c r="C2249" s="7" t="s">
        <v>611</v>
      </c>
      <c r="D2249" s="7" t="s">
        <v>611</v>
      </c>
      <c r="E2249" s="7" t="s">
        <v>589</v>
      </c>
      <c r="F2249" s="7">
        <v>6</v>
      </c>
      <c r="G2249" s="7">
        <v>460</v>
      </c>
      <c r="H2249" s="7">
        <v>-72.86984167</v>
      </c>
      <c r="I2249" s="29">
        <v>5.0272577799999993</v>
      </c>
      <c r="J2249" s="6" t="s">
        <v>1908</v>
      </c>
      <c r="K2249" s="30">
        <v>27348</v>
      </c>
      <c r="L2249" s="30"/>
      <c r="M2249" s="35" t="s">
        <v>1909</v>
      </c>
      <c r="N2249" s="29" t="s">
        <v>1910</v>
      </c>
      <c r="O2249" s="31">
        <v>25.252631578947369</v>
      </c>
      <c r="P2249" s="31">
        <v>42.885714285714279</v>
      </c>
      <c r="Q2249" s="31">
        <v>126.45</v>
      </c>
      <c r="R2249" s="31">
        <v>373.40500000000003</v>
      </c>
      <c r="S2249" s="31">
        <v>477.38260869565221</v>
      </c>
      <c r="T2249" s="31">
        <v>459</v>
      </c>
      <c r="U2249" s="31">
        <v>410.03499999999997</v>
      </c>
      <c r="V2249" s="31">
        <v>350.23043478260871</v>
      </c>
      <c r="W2249" s="31">
        <v>335.73684210526318</v>
      </c>
      <c r="X2249" s="31">
        <v>350.4588235294118</v>
      </c>
      <c r="Y2249" s="31">
        <v>230.23888888888894</v>
      </c>
      <c r="Z2249" s="31">
        <v>79.033333333333346</v>
      </c>
      <c r="AA2249" s="4">
        <f t="shared" si="33"/>
        <v>3260.1092771998201</v>
      </c>
      <c r="AB2249" s="32">
        <v>237</v>
      </c>
      <c r="AC2249" s="17">
        <v>0.65833333333333333</v>
      </c>
      <c r="AD2249" s="36">
        <v>0.6333333333333333</v>
      </c>
      <c r="AE2249" s="36">
        <v>0.7</v>
      </c>
      <c r="AF2249" s="36">
        <v>0.66666666666666663</v>
      </c>
      <c r="AG2249" s="36">
        <v>0.66666666666666663</v>
      </c>
      <c r="AH2249" s="36">
        <v>0.76666666666666672</v>
      </c>
      <c r="AI2249" s="36">
        <v>0.6333333333333333</v>
      </c>
      <c r="AJ2249" s="36">
        <v>0.66666666666666663</v>
      </c>
      <c r="AK2249" s="36">
        <v>0.76666666666666672</v>
      </c>
      <c r="AL2249" s="36">
        <v>0.6333333333333333</v>
      </c>
      <c r="AM2249" s="36">
        <v>0.56666666666666665</v>
      </c>
      <c r="AN2249" s="36">
        <v>0.6</v>
      </c>
      <c r="AO2249" s="36">
        <v>0.6</v>
      </c>
      <c r="AP2249" s="33" t="str">
        <f t="shared" si="34"/>
        <v>-</v>
      </c>
      <c r="AQ2249" s="55" t="str">
        <f t="shared" si="35"/>
        <v>-</v>
      </c>
      <c r="AR2249" s="56" t="str">
        <f t="shared" si="36"/>
        <v>&gt;=50%</v>
      </c>
      <c r="AS2249" s="34" t="s">
        <v>1889</v>
      </c>
      <c r="AT2249" s="122" t="s">
        <v>5208</v>
      </c>
    </row>
    <row r="2250" spans="1:46" ht="15.75" customHeight="1" x14ac:dyDescent="0.25">
      <c r="A2250" s="6">
        <v>35195030</v>
      </c>
      <c r="B2250" s="7" t="s">
        <v>56</v>
      </c>
      <c r="C2250" s="7" t="s">
        <v>46</v>
      </c>
      <c r="D2250" s="7" t="s">
        <v>46</v>
      </c>
      <c r="E2250" s="7" t="s">
        <v>589</v>
      </c>
      <c r="F2250" s="7">
        <v>6</v>
      </c>
      <c r="G2250" s="7">
        <v>380</v>
      </c>
      <c r="H2250" s="7">
        <v>-72.547388890000008</v>
      </c>
      <c r="I2250" s="29">
        <v>5.1770833299999994</v>
      </c>
      <c r="J2250" s="6" t="s">
        <v>1908</v>
      </c>
      <c r="K2250" s="30">
        <v>27044</v>
      </c>
      <c r="L2250" s="30"/>
      <c r="M2250" s="7" t="s">
        <v>1911</v>
      </c>
      <c r="N2250" s="29" t="s">
        <v>1910</v>
      </c>
      <c r="O2250" s="31">
        <v>11.592000000000001</v>
      </c>
      <c r="P2250" s="31">
        <v>36.903703703703712</v>
      </c>
      <c r="Q2250" s="31">
        <v>125.13599999999998</v>
      </c>
      <c r="R2250" s="31">
        <v>286.73333333333329</v>
      </c>
      <c r="S2250" s="31">
        <v>438.00555555555559</v>
      </c>
      <c r="T2250" s="31">
        <v>413.04545454545456</v>
      </c>
      <c r="U2250" s="31">
        <v>362.4727272727273</v>
      </c>
      <c r="V2250" s="31">
        <v>295.95909090909089</v>
      </c>
      <c r="W2250" s="31">
        <v>320.63478260869562</v>
      </c>
      <c r="X2250" s="31">
        <v>283.09500000000003</v>
      </c>
      <c r="Y2250" s="31">
        <v>176.66521739130434</v>
      </c>
      <c r="Z2250" s="31">
        <v>39.351851851851855</v>
      </c>
      <c r="AA2250" s="4">
        <f t="shared" si="33"/>
        <v>2789.5947171717175</v>
      </c>
      <c r="AB2250" s="32">
        <v>275</v>
      </c>
      <c r="AC2250" s="17">
        <v>0.76388888888888884</v>
      </c>
      <c r="AD2250" s="36">
        <v>0.83333333333333337</v>
      </c>
      <c r="AE2250" s="36">
        <v>0.9</v>
      </c>
      <c r="AF2250" s="36">
        <v>0.83333333333333337</v>
      </c>
      <c r="AG2250" s="36">
        <v>0.7</v>
      </c>
      <c r="AH2250" s="36">
        <v>0.6</v>
      </c>
      <c r="AI2250" s="36">
        <v>0.73333333333333328</v>
      </c>
      <c r="AJ2250" s="36">
        <v>0.73333333333333328</v>
      </c>
      <c r="AK2250" s="36">
        <v>0.73333333333333328</v>
      </c>
      <c r="AL2250" s="36">
        <v>0.76666666666666672</v>
      </c>
      <c r="AM2250" s="36">
        <v>0.66666666666666663</v>
      </c>
      <c r="AN2250" s="36">
        <v>0.76666666666666672</v>
      </c>
      <c r="AO2250" s="36">
        <v>0.9</v>
      </c>
      <c r="AP2250" s="33" t="str">
        <f t="shared" si="34"/>
        <v>-</v>
      </c>
      <c r="AQ2250" s="55" t="str">
        <f t="shared" si="35"/>
        <v>-</v>
      </c>
      <c r="AR2250" s="56" t="str">
        <f t="shared" si="36"/>
        <v>&gt;=50%</v>
      </c>
      <c r="AT2250" s="112" t="s">
        <v>5206</v>
      </c>
    </row>
    <row r="2251" spans="1:46" ht="15.75" customHeight="1" x14ac:dyDescent="0.25">
      <c r="A2251" s="6">
        <v>35195050</v>
      </c>
      <c r="B2251" s="7" t="s">
        <v>56</v>
      </c>
      <c r="C2251" s="7" t="s">
        <v>464</v>
      </c>
      <c r="D2251" s="7" t="s">
        <v>465</v>
      </c>
      <c r="E2251" s="7" t="s">
        <v>390</v>
      </c>
      <c r="F2251" s="7">
        <v>6</v>
      </c>
      <c r="G2251" s="7">
        <v>1550</v>
      </c>
      <c r="H2251" s="7">
        <v>-72.717222220000011</v>
      </c>
      <c r="I2251" s="29">
        <v>5.4072777799999994</v>
      </c>
      <c r="J2251" s="6" t="s">
        <v>1908</v>
      </c>
      <c r="K2251" s="30">
        <v>30848</v>
      </c>
      <c r="L2251" s="30"/>
      <c r="M2251" s="7" t="s">
        <v>1911</v>
      </c>
      <c r="N2251" s="29" t="s">
        <v>1910</v>
      </c>
      <c r="O2251" s="31">
        <v>47.767857142857132</v>
      </c>
      <c r="P2251" s="31">
        <v>57.960714285714296</v>
      </c>
      <c r="Q2251" s="31">
        <v>137.51923076923075</v>
      </c>
      <c r="R2251" s="31">
        <v>276.22083333333325</v>
      </c>
      <c r="S2251" s="31">
        <v>398.84482758620692</v>
      </c>
      <c r="T2251" s="31">
        <v>411.8482758620691</v>
      </c>
      <c r="U2251" s="31">
        <v>432.6260869565217</v>
      </c>
      <c r="V2251" s="31">
        <v>407.084</v>
      </c>
      <c r="W2251" s="31">
        <v>330.40740740740739</v>
      </c>
      <c r="X2251" s="31">
        <v>341.62962962962968</v>
      </c>
      <c r="Y2251" s="31">
        <v>270.12666666666667</v>
      </c>
      <c r="Z2251" s="31">
        <v>86.88666666666667</v>
      </c>
      <c r="AA2251" s="4">
        <f t="shared" si="33"/>
        <v>3198.9221963063032</v>
      </c>
      <c r="AB2251" s="32">
        <v>326</v>
      </c>
      <c r="AC2251" s="17">
        <v>0.90555555555555556</v>
      </c>
      <c r="AD2251" s="36">
        <v>0.93333333333333335</v>
      </c>
      <c r="AE2251" s="36">
        <v>0.93333333333333335</v>
      </c>
      <c r="AF2251" s="36">
        <v>0.8666666666666667</v>
      </c>
      <c r="AG2251" s="36">
        <v>0.8</v>
      </c>
      <c r="AH2251" s="36">
        <v>0.96666666666666667</v>
      </c>
      <c r="AI2251" s="36">
        <v>0.96666666666666667</v>
      </c>
      <c r="AJ2251" s="36">
        <v>0.76666666666666672</v>
      </c>
      <c r="AK2251" s="36">
        <v>0.83333333333333337</v>
      </c>
      <c r="AL2251" s="36">
        <v>0.9</v>
      </c>
      <c r="AM2251" s="36">
        <v>0.9</v>
      </c>
      <c r="AN2251" s="36">
        <v>1</v>
      </c>
      <c r="AO2251" s="36">
        <v>1</v>
      </c>
      <c r="AP2251" s="33" t="str">
        <f t="shared" si="34"/>
        <v>-</v>
      </c>
      <c r="AQ2251" s="55" t="str">
        <f t="shared" si="35"/>
        <v>&gt;=75%</v>
      </c>
      <c r="AR2251" s="56" t="str">
        <f t="shared" si="36"/>
        <v>&gt;=50%</v>
      </c>
      <c r="AT2251" s="112" t="s">
        <v>5206</v>
      </c>
    </row>
    <row r="2252" spans="1:46" ht="15.75" customHeight="1" x14ac:dyDescent="0.25">
      <c r="A2252" s="6">
        <v>35195060</v>
      </c>
      <c r="B2252" s="7" t="s">
        <v>56</v>
      </c>
      <c r="C2252" s="7" t="s">
        <v>396</v>
      </c>
      <c r="D2252" s="7" t="s">
        <v>393</v>
      </c>
      <c r="E2252" s="7" t="s">
        <v>390</v>
      </c>
      <c r="F2252" s="7">
        <v>6</v>
      </c>
      <c r="G2252" s="7">
        <v>2950</v>
      </c>
      <c r="H2252" s="7">
        <v>-72.79097222</v>
      </c>
      <c r="I2252" s="29">
        <v>5.52361111</v>
      </c>
      <c r="J2252" s="6" t="s">
        <v>1908</v>
      </c>
      <c r="K2252" s="30">
        <v>42719</v>
      </c>
      <c r="L2252" s="30"/>
      <c r="M2252" s="35" t="s">
        <v>1909</v>
      </c>
      <c r="N2252" s="29" t="s">
        <v>1910</v>
      </c>
      <c r="O2252" s="31">
        <v>16.658620689655177</v>
      </c>
      <c r="P2252" s="31">
        <v>21.953571428571429</v>
      </c>
      <c r="Q2252" s="31">
        <v>63.448148148148142</v>
      </c>
      <c r="R2252" s="31">
        <v>110.16296296296295</v>
      </c>
      <c r="S2252" s="31">
        <v>157.17142857142858</v>
      </c>
      <c r="T2252" s="31">
        <v>204.92857142857142</v>
      </c>
      <c r="U2252" s="31">
        <v>201.34583333333333</v>
      </c>
      <c r="V2252" s="31">
        <v>183.3407407407407</v>
      </c>
      <c r="W2252" s="31">
        <v>131.28888888888889</v>
      </c>
      <c r="X2252" s="31">
        <v>112.54827586206896</v>
      </c>
      <c r="Y2252" s="31">
        <v>78.379310344827587</v>
      </c>
      <c r="Z2252" s="31">
        <v>28.446666666666673</v>
      </c>
      <c r="AA2252" s="4">
        <f t="shared" si="33"/>
        <v>1309.6730190658641</v>
      </c>
      <c r="AB2252" s="32">
        <v>333</v>
      </c>
      <c r="AC2252" s="17">
        <v>0.92500000000000004</v>
      </c>
      <c r="AD2252" s="36">
        <v>0.96666666666666667</v>
      </c>
      <c r="AE2252" s="36">
        <v>0.93333333333333335</v>
      </c>
      <c r="AF2252" s="36">
        <v>0.9</v>
      </c>
      <c r="AG2252" s="36">
        <v>0.9</v>
      </c>
      <c r="AH2252" s="36">
        <v>0.93333333333333335</v>
      </c>
      <c r="AI2252" s="36">
        <v>0.93333333333333335</v>
      </c>
      <c r="AJ2252" s="36">
        <v>0.8</v>
      </c>
      <c r="AK2252" s="36">
        <v>0.9</v>
      </c>
      <c r="AL2252" s="36">
        <v>0.9</v>
      </c>
      <c r="AM2252" s="36">
        <v>0.96666666666666667</v>
      </c>
      <c r="AN2252" s="36">
        <v>0.96666666666666667</v>
      </c>
      <c r="AO2252" s="36">
        <v>1</v>
      </c>
      <c r="AP2252" s="33" t="str">
        <f t="shared" si="34"/>
        <v>&gt;=80%</v>
      </c>
      <c r="AQ2252" s="55" t="str">
        <f t="shared" si="35"/>
        <v>&gt;=75%</v>
      </c>
      <c r="AR2252" s="56" t="str">
        <f t="shared" si="36"/>
        <v>&gt;=50%</v>
      </c>
      <c r="AS2252" s="34" t="s">
        <v>1889</v>
      </c>
      <c r="AT2252" s="121">
        <v>0.8</v>
      </c>
    </row>
    <row r="2253" spans="1:46" ht="15.75" customHeight="1" x14ac:dyDescent="0.25">
      <c r="A2253" s="6">
        <v>35207010</v>
      </c>
      <c r="B2253" s="7" t="s">
        <v>23</v>
      </c>
      <c r="C2253" s="7" t="s">
        <v>2796</v>
      </c>
      <c r="D2253" s="7" t="s">
        <v>595</v>
      </c>
      <c r="E2253" s="7" t="s">
        <v>589</v>
      </c>
      <c r="F2253" s="7">
        <v>3</v>
      </c>
      <c r="G2253" s="7">
        <v>140</v>
      </c>
      <c r="H2253" s="7">
        <v>-71.833333329999988</v>
      </c>
      <c r="I2253" s="29">
        <v>4.56666667</v>
      </c>
      <c r="J2253" s="6" t="s">
        <v>1890</v>
      </c>
      <c r="K2253" s="30">
        <v>30300</v>
      </c>
      <c r="L2253" s="30">
        <v>33269</v>
      </c>
      <c r="M2253" s="7" t="s">
        <v>1911</v>
      </c>
      <c r="N2253" s="29" t="s">
        <v>1910</v>
      </c>
      <c r="O2253" s="31">
        <v>0</v>
      </c>
      <c r="P2253" s="31" t="s">
        <v>1930</v>
      </c>
      <c r="Q2253" s="31" t="s">
        <v>1930</v>
      </c>
      <c r="R2253" s="31" t="s">
        <v>1930</v>
      </c>
      <c r="S2253" s="31" t="s">
        <v>1930</v>
      </c>
      <c r="T2253" s="31" t="s">
        <v>1930</v>
      </c>
      <c r="U2253" s="31" t="s">
        <v>1930</v>
      </c>
      <c r="V2253" s="31" t="s">
        <v>1930</v>
      </c>
      <c r="W2253" s="31" t="s">
        <v>1930</v>
      </c>
      <c r="X2253" s="31" t="s">
        <v>1930</v>
      </c>
      <c r="Y2253" s="31" t="s">
        <v>1930</v>
      </c>
      <c r="Z2253" s="31" t="s">
        <v>1930</v>
      </c>
      <c r="AA2253" s="4">
        <f t="shared" si="33"/>
        <v>0</v>
      </c>
      <c r="AB2253" s="32">
        <v>1</v>
      </c>
      <c r="AC2253" s="17">
        <v>2.7777777777777779E-3</v>
      </c>
      <c r="AD2253" s="36">
        <v>3.3333333333333333E-2</v>
      </c>
      <c r="AE2253" s="36">
        <v>0</v>
      </c>
      <c r="AF2253" s="36">
        <v>0</v>
      </c>
      <c r="AG2253" s="36">
        <v>0</v>
      </c>
      <c r="AH2253" s="36">
        <v>0</v>
      </c>
      <c r="AI2253" s="36">
        <v>0</v>
      </c>
      <c r="AJ2253" s="36">
        <v>0</v>
      </c>
      <c r="AK2253" s="36">
        <v>0</v>
      </c>
      <c r="AL2253" s="36">
        <v>0</v>
      </c>
      <c r="AM2253" s="36">
        <v>0</v>
      </c>
      <c r="AN2253" s="36">
        <v>0</v>
      </c>
      <c r="AO2253" s="36">
        <v>0</v>
      </c>
      <c r="AP2253" s="33" t="str">
        <f t="shared" si="34"/>
        <v>-</v>
      </c>
      <c r="AQ2253" s="55" t="str">
        <f t="shared" si="35"/>
        <v>-</v>
      </c>
      <c r="AR2253" s="56" t="str">
        <f t="shared" si="36"/>
        <v>-</v>
      </c>
      <c r="AS2253" s="34" t="s">
        <v>1890</v>
      </c>
      <c r="AT2253" s="122" t="s">
        <v>5208</v>
      </c>
    </row>
    <row r="2254" spans="1:46" ht="15.75" customHeight="1" x14ac:dyDescent="0.25">
      <c r="A2254" s="6">
        <v>35210010</v>
      </c>
      <c r="B2254" s="7" t="s">
        <v>26</v>
      </c>
      <c r="C2254" s="7" t="s">
        <v>616</v>
      </c>
      <c r="D2254" s="7" t="s">
        <v>615</v>
      </c>
      <c r="E2254" s="7" t="s">
        <v>589</v>
      </c>
      <c r="F2254" s="7">
        <v>6</v>
      </c>
      <c r="G2254" s="7">
        <v>656</v>
      </c>
      <c r="H2254" s="7">
        <v>-72.456249999999997</v>
      </c>
      <c r="I2254" s="29">
        <v>5.4530555600000001</v>
      </c>
      <c r="J2254" s="6" t="s">
        <v>1908</v>
      </c>
      <c r="K2254" s="30">
        <v>27348</v>
      </c>
      <c r="L2254" s="30"/>
      <c r="M2254" s="7" t="s">
        <v>1911</v>
      </c>
      <c r="N2254" s="29" t="s">
        <v>1910</v>
      </c>
      <c r="O2254" s="31">
        <v>18.274999999999999</v>
      </c>
      <c r="P2254" s="31">
        <v>54.572413793103443</v>
      </c>
      <c r="Q2254" s="31">
        <v>136.60689655172411</v>
      </c>
      <c r="R2254" s="31">
        <v>401.28000000000003</v>
      </c>
      <c r="S2254" s="31">
        <v>527.82333333333327</v>
      </c>
      <c r="T2254" s="31">
        <v>557.73333333333335</v>
      </c>
      <c r="U2254" s="31">
        <v>512.47931034482758</v>
      </c>
      <c r="V2254" s="31">
        <v>422.11538461538453</v>
      </c>
      <c r="W2254" s="31">
        <v>416.93214285714288</v>
      </c>
      <c r="X2254" s="31">
        <v>399.09310344827588</v>
      </c>
      <c r="Y2254" s="31">
        <v>239.637037037037</v>
      </c>
      <c r="Z2254" s="31">
        <v>67.357142857142861</v>
      </c>
      <c r="AA2254" s="4">
        <f t="shared" si="33"/>
        <v>3753.9050981713044</v>
      </c>
      <c r="AB2254" s="32">
        <v>340</v>
      </c>
      <c r="AC2254" s="17">
        <v>0.94444444444444442</v>
      </c>
      <c r="AD2254" s="36">
        <v>0.93333333333333335</v>
      </c>
      <c r="AE2254" s="36">
        <v>0.96666666666666667</v>
      </c>
      <c r="AF2254" s="36">
        <v>0.96666666666666667</v>
      </c>
      <c r="AG2254" s="36">
        <v>1</v>
      </c>
      <c r="AH2254" s="36">
        <v>1</v>
      </c>
      <c r="AI2254" s="36">
        <v>0.9</v>
      </c>
      <c r="AJ2254" s="36">
        <v>0.96666666666666667</v>
      </c>
      <c r="AK2254" s="36">
        <v>0.8666666666666667</v>
      </c>
      <c r="AL2254" s="36">
        <v>0.93333333333333335</v>
      </c>
      <c r="AM2254" s="36">
        <v>0.96666666666666667</v>
      </c>
      <c r="AN2254" s="36">
        <v>0.9</v>
      </c>
      <c r="AO2254" s="36">
        <v>0.93333333333333335</v>
      </c>
      <c r="AP2254" s="33" t="str">
        <f t="shared" si="34"/>
        <v>&gt;=80%</v>
      </c>
      <c r="AQ2254" s="55" t="str">
        <f t="shared" si="35"/>
        <v>&gt;=75%</v>
      </c>
      <c r="AR2254" s="56" t="str">
        <f t="shared" si="36"/>
        <v>&gt;=50%</v>
      </c>
      <c r="AT2254" s="121">
        <v>0.8</v>
      </c>
    </row>
    <row r="2255" spans="1:46" ht="15.75" customHeight="1" x14ac:dyDescent="0.25">
      <c r="A2255" s="6">
        <v>35210020</v>
      </c>
      <c r="B2255" s="7" t="s">
        <v>26</v>
      </c>
      <c r="C2255" s="7" t="s">
        <v>615</v>
      </c>
      <c r="D2255" s="7" t="s">
        <v>615</v>
      </c>
      <c r="E2255" s="7" t="s">
        <v>589</v>
      </c>
      <c r="F2255" s="7">
        <v>6</v>
      </c>
      <c r="G2255" s="7">
        <v>320</v>
      </c>
      <c r="H2255" s="7">
        <v>-72.400000000000006</v>
      </c>
      <c r="I2255" s="29">
        <v>5.35</v>
      </c>
      <c r="J2255" s="6" t="s">
        <v>1890</v>
      </c>
      <c r="K2255" s="30">
        <v>22204</v>
      </c>
      <c r="L2255" s="30">
        <v>33953</v>
      </c>
      <c r="M2255" s="7" t="s">
        <v>1911</v>
      </c>
      <c r="N2255" s="29" t="s">
        <v>1910</v>
      </c>
      <c r="O2255" s="31">
        <v>3.6</v>
      </c>
      <c r="P2255" s="31">
        <v>43.900000000000006</v>
      </c>
      <c r="Q2255" s="31">
        <v>99.7</v>
      </c>
      <c r="R2255" s="31">
        <v>301.2</v>
      </c>
      <c r="S2255" s="31">
        <v>368.6</v>
      </c>
      <c r="T2255" s="31">
        <v>321</v>
      </c>
      <c r="U2255" s="31">
        <v>321.13333333333333</v>
      </c>
      <c r="V2255" s="31">
        <v>233.34999999999997</v>
      </c>
      <c r="W2255" s="31">
        <v>387.45</v>
      </c>
      <c r="X2255" s="31">
        <v>207.74999999999997</v>
      </c>
      <c r="Y2255" s="31">
        <v>143.15</v>
      </c>
      <c r="Z2255" s="31">
        <v>0</v>
      </c>
      <c r="AA2255" s="4">
        <f t="shared" si="33"/>
        <v>2430.833333333333</v>
      </c>
      <c r="AB2255" s="32">
        <v>30</v>
      </c>
      <c r="AC2255" s="17">
        <v>8.3333333333333329E-2</v>
      </c>
      <c r="AD2255" s="36">
        <v>0.1</v>
      </c>
      <c r="AE2255" s="36">
        <v>0.1</v>
      </c>
      <c r="AF2255" s="36">
        <v>0.1</v>
      </c>
      <c r="AG2255" s="36">
        <v>0.1</v>
      </c>
      <c r="AH2255" s="36">
        <v>6.6666666666666666E-2</v>
      </c>
      <c r="AI2255" s="36">
        <v>0.1</v>
      </c>
      <c r="AJ2255" s="36">
        <v>0.1</v>
      </c>
      <c r="AK2255" s="36">
        <v>6.6666666666666666E-2</v>
      </c>
      <c r="AL2255" s="36">
        <v>6.6666666666666666E-2</v>
      </c>
      <c r="AM2255" s="36">
        <v>6.6666666666666666E-2</v>
      </c>
      <c r="AN2255" s="36">
        <v>6.6666666666666666E-2</v>
      </c>
      <c r="AO2255" s="36">
        <v>6.6666666666666666E-2</v>
      </c>
      <c r="AP2255" s="33" t="str">
        <f t="shared" si="34"/>
        <v>-</v>
      </c>
      <c r="AQ2255" s="55" t="str">
        <f t="shared" si="35"/>
        <v>-</v>
      </c>
      <c r="AR2255" s="56" t="str">
        <f t="shared" si="36"/>
        <v>-</v>
      </c>
      <c r="AS2255" s="34" t="s">
        <v>1890</v>
      </c>
      <c r="AT2255" s="122" t="s">
        <v>5208</v>
      </c>
    </row>
    <row r="2256" spans="1:46" ht="15.75" customHeight="1" x14ac:dyDescent="0.25">
      <c r="A2256" s="6">
        <v>35210040</v>
      </c>
      <c r="B2256" s="7" t="s">
        <v>54</v>
      </c>
      <c r="C2256" s="7" t="s">
        <v>2797</v>
      </c>
      <c r="D2256" s="7" t="s">
        <v>615</v>
      </c>
      <c r="E2256" s="7" t="s">
        <v>589</v>
      </c>
      <c r="F2256" s="7">
        <v>6</v>
      </c>
      <c r="G2256" s="7">
        <v>330</v>
      </c>
      <c r="H2256" s="7">
        <v>-72.298305560000003</v>
      </c>
      <c r="I2256" s="29">
        <v>5.4132499999999997</v>
      </c>
      <c r="J2256" s="6" t="s">
        <v>1908</v>
      </c>
      <c r="K2256" s="30">
        <v>35018</v>
      </c>
      <c r="L2256" s="30"/>
      <c r="M2256" s="7" t="s">
        <v>1911</v>
      </c>
      <c r="N2256" s="29" t="s">
        <v>1910</v>
      </c>
      <c r="O2256" s="31">
        <v>7.2818181818181813</v>
      </c>
      <c r="P2256" s="31">
        <v>32.391304347826079</v>
      </c>
      <c r="Q2256" s="31">
        <v>100.8263157894737</v>
      </c>
      <c r="R2256" s="31">
        <v>277.08000000000004</v>
      </c>
      <c r="S2256" s="31">
        <v>357.25</v>
      </c>
      <c r="T2256" s="31">
        <v>302.05384615384617</v>
      </c>
      <c r="U2256" s="31">
        <v>322.80666666666667</v>
      </c>
      <c r="V2256" s="31">
        <v>321.26666666666665</v>
      </c>
      <c r="W2256" s="31">
        <v>264.46842105263158</v>
      </c>
      <c r="X2256" s="31">
        <v>246.68333333333334</v>
      </c>
      <c r="Y2256" s="31">
        <v>151.80952380952382</v>
      </c>
      <c r="Z2256" s="31">
        <v>35.549999999999997</v>
      </c>
      <c r="AA2256" s="4">
        <f t="shared" si="33"/>
        <v>2419.4678960017864</v>
      </c>
      <c r="AB2256" s="32">
        <v>217</v>
      </c>
      <c r="AC2256" s="17">
        <v>0.60277777777777775</v>
      </c>
      <c r="AD2256" s="36">
        <v>0.73333333333333328</v>
      </c>
      <c r="AE2256" s="36">
        <v>0.76666666666666672</v>
      </c>
      <c r="AF2256" s="36">
        <v>0.6333333333333333</v>
      </c>
      <c r="AG2256" s="36">
        <v>0.5</v>
      </c>
      <c r="AH2256" s="36">
        <v>0.53333333333333333</v>
      </c>
      <c r="AI2256" s="36">
        <v>0.43333333333333335</v>
      </c>
      <c r="AJ2256" s="36">
        <v>0.5</v>
      </c>
      <c r="AK2256" s="36">
        <v>0.6</v>
      </c>
      <c r="AL2256" s="36">
        <v>0.6333333333333333</v>
      </c>
      <c r="AM2256" s="36">
        <v>0.6</v>
      </c>
      <c r="AN2256" s="36">
        <v>0.7</v>
      </c>
      <c r="AO2256" s="36">
        <v>0.6</v>
      </c>
      <c r="AP2256" s="33" t="str">
        <f t="shared" si="34"/>
        <v>-</v>
      </c>
      <c r="AQ2256" s="55" t="str">
        <f t="shared" si="35"/>
        <v>-</v>
      </c>
      <c r="AR2256" s="56" t="str">
        <f t="shared" si="36"/>
        <v>-</v>
      </c>
      <c r="AT2256" s="122" t="s">
        <v>5208</v>
      </c>
    </row>
    <row r="2257" spans="1:46" ht="15.75" customHeight="1" x14ac:dyDescent="0.25">
      <c r="A2257" s="6">
        <v>35210050</v>
      </c>
      <c r="B2257" s="7" t="s">
        <v>54</v>
      </c>
      <c r="C2257" s="7" t="s">
        <v>2798</v>
      </c>
      <c r="D2257" s="7" t="s">
        <v>615</v>
      </c>
      <c r="E2257" s="7" t="s">
        <v>589</v>
      </c>
      <c r="F2257" s="7">
        <v>6</v>
      </c>
      <c r="G2257" s="7">
        <v>395</v>
      </c>
      <c r="H2257" s="7">
        <v>-72.229361109999999</v>
      </c>
      <c r="I2257" s="29">
        <v>5.4918888899999994</v>
      </c>
      <c r="J2257" s="6" t="s">
        <v>1908</v>
      </c>
      <c r="K2257" s="30">
        <v>35018</v>
      </c>
      <c r="L2257" s="30"/>
      <c r="M2257" s="7" t="s">
        <v>1911</v>
      </c>
      <c r="N2257" s="29" t="s">
        <v>1910</v>
      </c>
      <c r="O2257" s="31">
        <v>7.7833333333333341</v>
      </c>
      <c r="P2257" s="31">
        <v>39.92499999999999</v>
      </c>
      <c r="Q2257" s="31">
        <v>91.535000000000011</v>
      </c>
      <c r="R2257" s="31">
        <v>267.79444444444442</v>
      </c>
      <c r="S2257" s="31">
        <v>357.00454545454539</v>
      </c>
      <c r="T2257" s="31">
        <v>325.23333333333323</v>
      </c>
      <c r="U2257" s="31">
        <v>320.90434782608696</v>
      </c>
      <c r="V2257" s="31">
        <v>298.21904761904761</v>
      </c>
      <c r="W2257" s="31">
        <v>276.44999999999993</v>
      </c>
      <c r="X2257" s="31">
        <v>258.73636363636359</v>
      </c>
      <c r="Y2257" s="31">
        <v>160.47142857142856</v>
      </c>
      <c r="Z2257" s="31">
        <v>49.604166666666664</v>
      </c>
      <c r="AA2257" s="4">
        <f t="shared" si="33"/>
        <v>2453.6610108852492</v>
      </c>
      <c r="AB2257" s="32">
        <v>262</v>
      </c>
      <c r="AC2257" s="17">
        <v>0.72777777777777775</v>
      </c>
      <c r="AD2257" s="36">
        <v>0.8</v>
      </c>
      <c r="AE2257" s="36">
        <v>0.8</v>
      </c>
      <c r="AF2257" s="36">
        <v>0.66666666666666663</v>
      </c>
      <c r="AG2257" s="36">
        <v>0.6</v>
      </c>
      <c r="AH2257" s="36">
        <v>0.73333333333333328</v>
      </c>
      <c r="AI2257" s="36">
        <v>0.7</v>
      </c>
      <c r="AJ2257" s="36">
        <v>0.76666666666666672</v>
      </c>
      <c r="AK2257" s="36">
        <v>0.7</v>
      </c>
      <c r="AL2257" s="36">
        <v>0.73333333333333328</v>
      </c>
      <c r="AM2257" s="36">
        <v>0.73333333333333328</v>
      </c>
      <c r="AN2257" s="36">
        <v>0.7</v>
      </c>
      <c r="AO2257" s="36">
        <v>0.8</v>
      </c>
      <c r="AP2257" s="33" t="str">
        <f t="shared" si="34"/>
        <v>-</v>
      </c>
      <c r="AQ2257" s="55" t="str">
        <f t="shared" si="35"/>
        <v>-</v>
      </c>
      <c r="AR2257" s="56" t="str">
        <f t="shared" si="36"/>
        <v>&gt;=50%</v>
      </c>
      <c r="AT2257" s="122" t="s">
        <v>5208</v>
      </c>
    </row>
    <row r="2258" spans="1:46" ht="15.75" customHeight="1" x14ac:dyDescent="0.25">
      <c r="A2258" s="6">
        <v>35210060</v>
      </c>
      <c r="B2258" s="7" t="s">
        <v>54</v>
      </c>
      <c r="C2258" s="7" t="s">
        <v>2799</v>
      </c>
      <c r="D2258" s="7" t="s">
        <v>2800</v>
      </c>
      <c r="E2258" s="7" t="s">
        <v>589</v>
      </c>
      <c r="F2258" s="7">
        <v>6</v>
      </c>
      <c r="G2258" s="7">
        <v>345</v>
      </c>
      <c r="H2258" s="7">
        <v>-72.067805560000011</v>
      </c>
      <c r="I2258" s="29">
        <v>5.6091111099999997</v>
      </c>
      <c r="J2258" s="6" t="s">
        <v>1908</v>
      </c>
      <c r="K2258" s="30">
        <v>35018</v>
      </c>
      <c r="L2258" s="30"/>
      <c r="M2258" s="7" t="s">
        <v>1911</v>
      </c>
      <c r="N2258" s="29" t="s">
        <v>1910</v>
      </c>
      <c r="O2258" s="31">
        <v>1.8882352941176468</v>
      </c>
      <c r="P2258" s="31">
        <v>44.28125</v>
      </c>
      <c r="Q2258" s="31">
        <v>59.258823529411778</v>
      </c>
      <c r="R2258" s="31">
        <v>181.50624999999999</v>
      </c>
      <c r="S2258" s="31">
        <v>320.99333333333345</v>
      </c>
      <c r="T2258" s="31">
        <v>301.48666666666668</v>
      </c>
      <c r="U2258" s="31">
        <v>275.24</v>
      </c>
      <c r="V2258" s="31">
        <v>237.36249999999998</v>
      </c>
      <c r="W2258" s="31">
        <v>210.60624999999999</v>
      </c>
      <c r="X2258" s="31">
        <v>224.73124999999999</v>
      </c>
      <c r="Y2258" s="31">
        <v>139.70625000000001</v>
      </c>
      <c r="Z2258" s="31">
        <v>31.489473684210523</v>
      </c>
      <c r="AA2258" s="4">
        <f t="shared" si="33"/>
        <v>2028.5502825077399</v>
      </c>
      <c r="AB2258" s="32">
        <v>194</v>
      </c>
      <c r="AC2258" s="17">
        <v>0.53888888888888886</v>
      </c>
      <c r="AD2258" s="36">
        <v>0.56666666666666665</v>
      </c>
      <c r="AE2258" s="36">
        <v>0.53333333333333333</v>
      </c>
      <c r="AF2258" s="36">
        <v>0.56666666666666665</v>
      </c>
      <c r="AG2258" s="36">
        <v>0.53333333333333333</v>
      </c>
      <c r="AH2258" s="36">
        <v>0.5</v>
      </c>
      <c r="AI2258" s="36">
        <v>0.5</v>
      </c>
      <c r="AJ2258" s="36">
        <v>0.5</v>
      </c>
      <c r="AK2258" s="36">
        <v>0.53333333333333333</v>
      </c>
      <c r="AL2258" s="36">
        <v>0.53333333333333333</v>
      </c>
      <c r="AM2258" s="36">
        <v>0.53333333333333333</v>
      </c>
      <c r="AN2258" s="36">
        <v>0.53333333333333333</v>
      </c>
      <c r="AO2258" s="36">
        <v>0.6333333333333333</v>
      </c>
      <c r="AP2258" s="33" t="str">
        <f t="shared" si="34"/>
        <v>-</v>
      </c>
      <c r="AQ2258" s="55" t="str">
        <f t="shared" si="35"/>
        <v>-</v>
      </c>
      <c r="AR2258" s="56" t="str">
        <f t="shared" si="36"/>
        <v>&gt;=50%</v>
      </c>
      <c r="AT2258" s="122" t="s">
        <v>5208</v>
      </c>
    </row>
    <row r="2259" spans="1:46" ht="15.75" customHeight="1" x14ac:dyDescent="0.25">
      <c r="A2259" s="6">
        <v>35215020</v>
      </c>
      <c r="B2259" s="7" t="s">
        <v>43</v>
      </c>
      <c r="C2259" s="7" t="s">
        <v>614</v>
      </c>
      <c r="D2259" s="7" t="s">
        <v>615</v>
      </c>
      <c r="E2259" s="7" t="s">
        <v>589</v>
      </c>
      <c r="F2259" s="7">
        <v>6</v>
      </c>
      <c r="G2259" s="7">
        <v>325</v>
      </c>
      <c r="H2259" s="7">
        <v>-72.387500000000003</v>
      </c>
      <c r="I2259" s="29">
        <v>5.3204444400000002</v>
      </c>
      <c r="J2259" s="6" t="s">
        <v>1908</v>
      </c>
      <c r="K2259" s="30">
        <v>38673</v>
      </c>
      <c r="L2259" s="30"/>
      <c r="M2259" s="35" t="s">
        <v>1909</v>
      </c>
      <c r="N2259" s="29" t="s">
        <v>1910</v>
      </c>
      <c r="O2259" s="31">
        <v>9.684615384615384</v>
      </c>
      <c r="P2259" s="31">
        <v>36.857142857142854</v>
      </c>
      <c r="Q2259" s="31">
        <v>112.39545454545454</v>
      </c>
      <c r="R2259" s="31">
        <v>269.255</v>
      </c>
      <c r="S2259" s="31">
        <v>377.40833333333336</v>
      </c>
      <c r="T2259" s="31">
        <v>325.426923076923</v>
      </c>
      <c r="U2259" s="31">
        <v>347.25185185185182</v>
      </c>
      <c r="V2259" s="31">
        <v>263.92399999999992</v>
      </c>
      <c r="W2259" s="31">
        <v>262.87407407407414</v>
      </c>
      <c r="X2259" s="31">
        <v>267.40434782608696</v>
      </c>
      <c r="Y2259" s="31">
        <v>128.35652173913041</v>
      </c>
      <c r="Z2259" s="31">
        <v>35.31600000000001</v>
      </c>
      <c r="AA2259" s="4">
        <f t="shared" si="33"/>
        <v>2436.1542646886123</v>
      </c>
      <c r="AB2259" s="32">
        <v>296</v>
      </c>
      <c r="AC2259" s="17">
        <v>0.82222222222222219</v>
      </c>
      <c r="AD2259" s="36">
        <v>0.8666666666666667</v>
      </c>
      <c r="AE2259" s="36">
        <v>0.93333333333333335</v>
      </c>
      <c r="AF2259" s="36">
        <v>0.73333333333333328</v>
      </c>
      <c r="AG2259" s="36">
        <v>0.66666666666666663</v>
      </c>
      <c r="AH2259" s="36">
        <v>0.8</v>
      </c>
      <c r="AI2259" s="36">
        <v>0.8666666666666667</v>
      </c>
      <c r="AJ2259" s="36">
        <v>0.9</v>
      </c>
      <c r="AK2259" s="36">
        <v>0.83333333333333337</v>
      </c>
      <c r="AL2259" s="36">
        <v>0.9</v>
      </c>
      <c r="AM2259" s="36">
        <v>0.76666666666666672</v>
      </c>
      <c r="AN2259" s="36">
        <v>0.76666666666666672</v>
      </c>
      <c r="AO2259" s="36">
        <v>0.83333333333333337</v>
      </c>
      <c r="AP2259" s="33" t="str">
        <f t="shared" si="34"/>
        <v>-</v>
      </c>
      <c r="AQ2259" s="55" t="str">
        <f t="shared" si="35"/>
        <v>-</v>
      </c>
      <c r="AR2259" s="56" t="str">
        <f t="shared" si="36"/>
        <v>&gt;=50%</v>
      </c>
      <c r="AS2259" s="34" t="s">
        <v>1889</v>
      </c>
      <c r="AT2259" s="120" t="s">
        <v>5207</v>
      </c>
    </row>
    <row r="2260" spans="1:46" ht="15.75" customHeight="1" x14ac:dyDescent="0.25">
      <c r="A2260" s="6">
        <v>35220030</v>
      </c>
      <c r="B2260" s="7" t="s">
        <v>54</v>
      </c>
      <c r="C2260" s="7" t="s">
        <v>597</v>
      </c>
      <c r="D2260" s="7" t="s">
        <v>597</v>
      </c>
      <c r="E2260" s="7" t="s">
        <v>589</v>
      </c>
      <c r="F2260" s="7">
        <v>3</v>
      </c>
      <c r="G2260" s="7">
        <v>130</v>
      </c>
      <c r="H2260" s="7">
        <v>-71.33</v>
      </c>
      <c r="I2260" s="29">
        <v>4.79</v>
      </c>
      <c r="J2260" s="6" t="s">
        <v>1908</v>
      </c>
      <c r="K2260" s="30">
        <v>29691</v>
      </c>
      <c r="L2260" s="30"/>
      <c r="M2260" s="7" t="s">
        <v>1911</v>
      </c>
      <c r="N2260" s="29" t="s">
        <v>1910</v>
      </c>
      <c r="O2260" s="31">
        <v>16.419999999999998</v>
      </c>
      <c r="P2260" s="31">
        <v>30.907407407407408</v>
      </c>
      <c r="Q2260" s="31">
        <v>78.277272727272731</v>
      </c>
      <c r="R2260" s="31">
        <v>211.62400000000002</v>
      </c>
      <c r="S2260" s="31">
        <v>294.59999999999997</v>
      </c>
      <c r="T2260" s="31">
        <v>313.53333333333325</v>
      </c>
      <c r="U2260" s="31">
        <v>262.86086956521734</v>
      </c>
      <c r="V2260" s="31">
        <v>218.60000000000002</v>
      </c>
      <c r="W2260" s="31">
        <v>194.31304347826085</v>
      </c>
      <c r="X2260" s="31">
        <v>222.24</v>
      </c>
      <c r="Y2260" s="31">
        <v>150.45454545454544</v>
      </c>
      <c r="Z2260" s="31">
        <v>51.783999999999999</v>
      </c>
      <c r="AA2260" s="4">
        <f t="shared" si="33"/>
        <v>2045.6144719660374</v>
      </c>
      <c r="AB2260" s="32">
        <v>287</v>
      </c>
      <c r="AC2260" s="17">
        <v>0.79722222222222228</v>
      </c>
      <c r="AD2260" s="36">
        <v>0.83333333333333337</v>
      </c>
      <c r="AE2260" s="36">
        <v>0.9</v>
      </c>
      <c r="AF2260" s="36">
        <v>0.73333333333333328</v>
      </c>
      <c r="AG2260" s="36">
        <v>0.83333333333333337</v>
      </c>
      <c r="AH2260" s="36">
        <v>0.7</v>
      </c>
      <c r="AI2260" s="36">
        <v>0.8</v>
      </c>
      <c r="AJ2260" s="36">
        <v>0.76666666666666672</v>
      </c>
      <c r="AK2260" s="36">
        <v>0.83333333333333337</v>
      </c>
      <c r="AL2260" s="36">
        <v>0.76666666666666672</v>
      </c>
      <c r="AM2260" s="36">
        <v>0.83333333333333337</v>
      </c>
      <c r="AN2260" s="36">
        <v>0.73333333333333328</v>
      </c>
      <c r="AO2260" s="36">
        <v>0.83333333333333337</v>
      </c>
      <c r="AP2260" s="33" t="str">
        <f t="shared" si="34"/>
        <v>-</v>
      </c>
      <c r="AQ2260" s="55" t="str">
        <f t="shared" si="35"/>
        <v>-</v>
      </c>
      <c r="AR2260" s="56" t="str">
        <f t="shared" si="36"/>
        <v>&gt;=50%</v>
      </c>
      <c r="AT2260" s="112" t="s">
        <v>5206</v>
      </c>
    </row>
    <row r="2261" spans="1:46" ht="15.75" customHeight="1" x14ac:dyDescent="0.25">
      <c r="A2261" s="6">
        <v>35220040</v>
      </c>
      <c r="B2261" s="7" t="s">
        <v>26</v>
      </c>
      <c r="C2261" s="7" t="s">
        <v>596</v>
      </c>
      <c r="D2261" s="7" t="s">
        <v>597</v>
      </c>
      <c r="E2261" s="7" t="s">
        <v>589</v>
      </c>
      <c r="F2261" s="7">
        <v>3</v>
      </c>
      <c r="G2261" s="7">
        <v>117</v>
      </c>
      <c r="H2261" s="7">
        <v>-71.531388890000002</v>
      </c>
      <c r="I2261" s="29">
        <v>4.90816667</v>
      </c>
      <c r="J2261" s="6" t="s">
        <v>1908</v>
      </c>
      <c r="K2261" s="30">
        <v>30482</v>
      </c>
      <c r="L2261" s="30"/>
      <c r="M2261" s="7" t="s">
        <v>1911</v>
      </c>
      <c r="N2261" s="29" t="s">
        <v>1910</v>
      </c>
      <c r="O2261" s="31">
        <v>20.5</v>
      </c>
      <c r="P2261" s="31">
        <v>24</v>
      </c>
      <c r="Q2261" s="31">
        <v>86.678571428571431</v>
      </c>
      <c r="R2261" s="31">
        <v>242.72413793103448</v>
      </c>
      <c r="S2261" s="31">
        <v>323.44444444444446</v>
      </c>
      <c r="T2261" s="31">
        <v>338.58333333333331</v>
      </c>
      <c r="U2261" s="31">
        <v>320.92307692307691</v>
      </c>
      <c r="V2261" s="31">
        <v>270.66666666666669</v>
      </c>
      <c r="W2261" s="31">
        <v>205.28571428571428</v>
      </c>
      <c r="X2261" s="31">
        <v>206.5</v>
      </c>
      <c r="Y2261" s="31">
        <v>160.30769230769232</v>
      </c>
      <c r="Z2261" s="31">
        <v>58.642857142857146</v>
      </c>
      <c r="AA2261" s="4">
        <f t="shared" si="33"/>
        <v>2258.2564944633909</v>
      </c>
      <c r="AB2261" s="32">
        <v>328</v>
      </c>
      <c r="AC2261" s="17">
        <v>0.91111111111111109</v>
      </c>
      <c r="AD2261" s="36">
        <v>0.93333333333333335</v>
      </c>
      <c r="AE2261" s="36">
        <v>0.96666666666666667</v>
      </c>
      <c r="AF2261" s="36">
        <v>0.93333333333333335</v>
      </c>
      <c r="AG2261" s="36">
        <v>0.96666666666666667</v>
      </c>
      <c r="AH2261" s="36">
        <v>0.9</v>
      </c>
      <c r="AI2261" s="36">
        <v>0.8</v>
      </c>
      <c r="AJ2261" s="36">
        <v>0.8666666666666667</v>
      </c>
      <c r="AK2261" s="36">
        <v>0.9</v>
      </c>
      <c r="AL2261" s="36">
        <v>0.93333333333333335</v>
      </c>
      <c r="AM2261" s="36">
        <v>0.93333333333333335</v>
      </c>
      <c r="AN2261" s="36">
        <v>0.8666666666666667</v>
      </c>
      <c r="AO2261" s="36">
        <v>0.93333333333333335</v>
      </c>
      <c r="AP2261" s="33" t="str">
        <f t="shared" si="34"/>
        <v>&gt;=80%</v>
      </c>
      <c r="AQ2261" s="55" t="str">
        <f t="shared" si="35"/>
        <v>&gt;=75%</v>
      </c>
      <c r="AR2261" s="56" t="str">
        <f t="shared" si="36"/>
        <v>&gt;=50%</v>
      </c>
      <c r="AT2261" s="121">
        <v>0.8</v>
      </c>
    </row>
    <row r="2262" spans="1:46" ht="15.75" customHeight="1" x14ac:dyDescent="0.25">
      <c r="A2262" s="6">
        <v>35225030</v>
      </c>
      <c r="B2262" s="7" t="s">
        <v>56</v>
      </c>
      <c r="C2262" s="7" t="s">
        <v>598</v>
      </c>
      <c r="D2262" s="7" t="s">
        <v>597</v>
      </c>
      <c r="E2262" s="7" t="s">
        <v>589</v>
      </c>
      <c r="F2262" s="7">
        <v>3</v>
      </c>
      <c r="G2262" s="7">
        <v>130</v>
      </c>
      <c r="H2262" s="7">
        <v>-71.433055560000014</v>
      </c>
      <c r="I2262" s="29">
        <v>4.9104722199999999</v>
      </c>
      <c r="J2262" s="6" t="s">
        <v>1908</v>
      </c>
      <c r="K2262" s="30">
        <v>42719</v>
      </c>
      <c r="L2262" s="30"/>
      <c r="M2262" s="35" t="s">
        <v>1909</v>
      </c>
      <c r="N2262" s="29" t="s">
        <v>1910</v>
      </c>
      <c r="O2262" s="31">
        <v>22.5448275862069</v>
      </c>
      <c r="P2262" s="31">
        <v>30.985185185185188</v>
      </c>
      <c r="Q2262" s="31">
        <v>96.635714285714272</v>
      </c>
      <c r="R2262" s="31">
        <v>238.63703703703706</v>
      </c>
      <c r="S2262" s="31">
        <v>344.04642857142852</v>
      </c>
      <c r="T2262" s="31">
        <v>375.97142857142853</v>
      </c>
      <c r="U2262" s="31">
        <v>311.17500000000001</v>
      </c>
      <c r="V2262" s="31">
        <v>264.93461538461548</v>
      </c>
      <c r="W2262" s="31">
        <v>224.79999999999998</v>
      </c>
      <c r="X2262" s="31">
        <v>228.73600000000002</v>
      </c>
      <c r="Y2262" s="31">
        <v>149.98400000000001</v>
      </c>
      <c r="Z2262" s="31">
        <v>32.191304347826083</v>
      </c>
      <c r="AA2262" s="4">
        <f t="shared" si="33"/>
        <v>2320.6415409694418</v>
      </c>
      <c r="AB2262" s="32">
        <v>320</v>
      </c>
      <c r="AC2262" s="17">
        <v>0.88888888888888884</v>
      </c>
      <c r="AD2262" s="36">
        <v>0.96666666666666667</v>
      </c>
      <c r="AE2262" s="36">
        <v>0.9</v>
      </c>
      <c r="AF2262" s="36">
        <v>0.93333333333333335</v>
      </c>
      <c r="AG2262" s="36">
        <v>0.9</v>
      </c>
      <c r="AH2262" s="36">
        <v>0.93333333333333335</v>
      </c>
      <c r="AI2262" s="36">
        <v>0.93333333333333335</v>
      </c>
      <c r="AJ2262" s="36">
        <v>0.93333333333333335</v>
      </c>
      <c r="AK2262" s="36">
        <v>0.8666666666666667</v>
      </c>
      <c r="AL2262" s="36">
        <v>0.8666666666666667</v>
      </c>
      <c r="AM2262" s="36">
        <v>0.83333333333333337</v>
      </c>
      <c r="AN2262" s="36">
        <v>0.83333333333333337</v>
      </c>
      <c r="AO2262" s="36">
        <v>0.76666666666666672</v>
      </c>
      <c r="AP2262" s="33" t="str">
        <f t="shared" si="34"/>
        <v>-</v>
      </c>
      <c r="AQ2262" s="55" t="str">
        <f t="shared" si="35"/>
        <v>&gt;=75%</v>
      </c>
      <c r="AR2262" s="56" t="str">
        <f t="shared" si="36"/>
        <v>&gt;=50%</v>
      </c>
      <c r="AS2262" s="34" t="s">
        <v>1889</v>
      </c>
      <c r="AT2262" s="112" t="s">
        <v>5206</v>
      </c>
    </row>
    <row r="2263" spans="1:46" ht="15.75" customHeight="1" x14ac:dyDescent="0.25">
      <c r="A2263" s="6">
        <v>35230010</v>
      </c>
      <c r="B2263" s="7" t="s">
        <v>26</v>
      </c>
      <c r="C2263" s="7" t="s">
        <v>607</v>
      </c>
      <c r="D2263" s="7" t="s">
        <v>607</v>
      </c>
      <c r="E2263" s="7" t="s">
        <v>589</v>
      </c>
      <c r="F2263" s="7">
        <v>6</v>
      </c>
      <c r="G2263" s="7">
        <v>170</v>
      </c>
      <c r="H2263" s="7">
        <v>-71.728055560000001</v>
      </c>
      <c r="I2263" s="29">
        <v>5.4204999999999997</v>
      </c>
      <c r="J2263" s="6" t="s">
        <v>1908</v>
      </c>
      <c r="K2263" s="30">
        <v>27348</v>
      </c>
      <c r="L2263" s="30"/>
      <c r="M2263" s="7" t="s">
        <v>1911</v>
      </c>
      <c r="N2263" s="29" t="s">
        <v>1910</v>
      </c>
      <c r="O2263" s="31">
        <v>11.996666666666668</v>
      </c>
      <c r="P2263" s="31">
        <v>34.772413793103453</v>
      </c>
      <c r="Q2263" s="31">
        <v>65.289655172413802</v>
      </c>
      <c r="R2263" s="31">
        <v>217.04000000000008</v>
      </c>
      <c r="S2263" s="31">
        <v>290.04333333333329</v>
      </c>
      <c r="T2263" s="31">
        <v>306.26333333333332</v>
      </c>
      <c r="U2263" s="31">
        <v>299.76</v>
      </c>
      <c r="V2263" s="31">
        <v>224.96666666666667</v>
      </c>
      <c r="W2263" s="31">
        <v>209.49999999999994</v>
      </c>
      <c r="X2263" s="31">
        <v>217.45517241379309</v>
      </c>
      <c r="Y2263" s="31">
        <v>113.71851851851854</v>
      </c>
      <c r="Z2263" s="31">
        <v>38.949999999999996</v>
      </c>
      <c r="AA2263" s="4">
        <f t="shared" si="33"/>
        <v>2029.755759897829</v>
      </c>
      <c r="AB2263" s="32">
        <v>354</v>
      </c>
      <c r="AC2263" s="17">
        <v>0.98333333333333328</v>
      </c>
      <c r="AD2263" s="36">
        <v>1</v>
      </c>
      <c r="AE2263" s="36">
        <v>0.96666666666666667</v>
      </c>
      <c r="AF2263" s="36">
        <v>0.96666666666666667</v>
      </c>
      <c r="AG2263" s="36">
        <v>1</v>
      </c>
      <c r="AH2263" s="36">
        <v>1</v>
      </c>
      <c r="AI2263" s="36">
        <v>1</v>
      </c>
      <c r="AJ2263" s="36">
        <v>1</v>
      </c>
      <c r="AK2263" s="36">
        <v>1</v>
      </c>
      <c r="AL2263" s="36">
        <v>1</v>
      </c>
      <c r="AM2263" s="36">
        <v>0.96666666666666667</v>
      </c>
      <c r="AN2263" s="36">
        <v>0.9</v>
      </c>
      <c r="AO2263" s="36">
        <v>1</v>
      </c>
      <c r="AP2263" s="33" t="str">
        <f t="shared" si="34"/>
        <v>&gt;=80%</v>
      </c>
      <c r="AQ2263" s="55" t="str">
        <f t="shared" si="35"/>
        <v>&gt;=75%</v>
      </c>
      <c r="AR2263" s="56" t="str">
        <f t="shared" si="36"/>
        <v>&gt;=50%</v>
      </c>
      <c r="AT2263" s="121">
        <v>0.8</v>
      </c>
    </row>
    <row r="2264" spans="1:46" ht="15.75" customHeight="1" x14ac:dyDescent="0.25">
      <c r="A2264" s="6">
        <v>35230020</v>
      </c>
      <c r="B2264" s="7" t="s">
        <v>26</v>
      </c>
      <c r="C2264" s="7" t="s">
        <v>601</v>
      </c>
      <c r="D2264" s="7" t="s">
        <v>601</v>
      </c>
      <c r="E2264" s="7" t="s">
        <v>589</v>
      </c>
      <c r="F2264" s="7">
        <v>6</v>
      </c>
      <c r="G2264" s="7">
        <v>300</v>
      </c>
      <c r="H2264" s="7">
        <v>-71.992888890000003</v>
      </c>
      <c r="I2264" s="29">
        <v>5.7261388899999996</v>
      </c>
      <c r="J2264" s="6" t="s">
        <v>1908</v>
      </c>
      <c r="K2264" s="30">
        <v>33131</v>
      </c>
      <c r="L2264" s="30"/>
      <c r="M2264" s="7" t="s">
        <v>1911</v>
      </c>
      <c r="N2264" s="29" t="s">
        <v>1910</v>
      </c>
      <c r="O2264" s="31">
        <v>8.5285714285714285</v>
      </c>
      <c r="P2264" s="31">
        <v>31.725000000000001</v>
      </c>
      <c r="Q2264" s="31">
        <v>89.892857142857139</v>
      </c>
      <c r="R2264" s="31">
        <v>257.27586206896552</v>
      </c>
      <c r="S2264" s="31">
        <v>296.56296296296301</v>
      </c>
      <c r="T2264" s="31">
        <v>289.4148148148148</v>
      </c>
      <c r="U2264" s="31">
        <v>268.61538461538464</v>
      </c>
      <c r="V2264" s="31">
        <v>244.15000000000009</v>
      </c>
      <c r="W2264" s="31">
        <v>202.67931034482757</v>
      </c>
      <c r="X2264" s="31">
        <v>220.01111111111115</v>
      </c>
      <c r="Y2264" s="31">
        <v>144.33703703703705</v>
      </c>
      <c r="Z2264" s="31">
        <v>51.827586206896555</v>
      </c>
      <c r="AA2264" s="4">
        <f t="shared" si="33"/>
        <v>2105.0204977334292</v>
      </c>
      <c r="AB2264" s="32">
        <v>331</v>
      </c>
      <c r="AC2264" s="17">
        <v>0.9194444444444444</v>
      </c>
      <c r="AD2264" s="36">
        <v>0.93333333333333335</v>
      </c>
      <c r="AE2264" s="36">
        <v>0.93333333333333335</v>
      </c>
      <c r="AF2264" s="36">
        <v>0.93333333333333335</v>
      </c>
      <c r="AG2264" s="36">
        <v>0.96666666666666667</v>
      </c>
      <c r="AH2264" s="36">
        <v>0.9</v>
      </c>
      <c r="AI2264" s="36">
        <v>0.9</v>
      </c>
      <c r="AJ2264" s="36">
        <v>0.8666666666666667</v>
      </c>
      <c r="AK2264" s="36">
        <v>0.8666666666666667</v>
      </c>
      <c r="AL2264" s="36">
        <v>0.96666666666666667</v>
      </c>
      <c r="AM2264" s="36">
        <v>0.9</v>
      </c>
      <c r="AN2264" s="36">
        <v>0.9</v>
      </c>
      <c r="AO2264" s="36">
        <v>0.96666666666666667</v>
      </c>
      <c r="AP2264" s="33" t="str">
        <f t="shared" si="34"/>
        <v>&gt;=80%</v>
      </c>
      <c r="AQ2264" s="55" t="str">
        <f t="shared" si="35"/>
        <v>&gt;=75%</v>
      </c>
      <c r="AR2264" s="56" t="str">
        <f t="shared" si="36"/>
        <v>&gt;=50%</v>
      </c>
      <c r="AT2264" s="121">
        <v>0.8</v>
      </c>
    </row>
    <row r="2265" spans="1:46" ht="15.75" customHeight="1" x14ac:dyDescent="0.25">
      <c r="A2265" s="6">
        <v>35230030</v>
      </c>
      <c r="B2265" s="7" t="s">
        <v>54</v>
      </c>
      <c r="C2265" s="7" t="s">
        <v>608</v>
      </c>
      <c r="D2265" s="7" t="s">
        <v>609</v>
      </c>
      <c r="E2265" s="7" t="s">
        <v>589</v>
      </c>
      <c r="F2265" s="7">
        <v>6</v>
      </c>
      <c r="G2265" s="7">
        <v>350</v>
      </c>
      <c r="H2265" s="7">
        <v>-72.102999999999994</v>
      </c>
      <c r="I2265" s="29">
        <v>5.7471944399999995</v>
      </c>
      <c r="J2265" s="6" t="s">
        <v>1908</v>
      </c>
      <c r="K2265" s="30">
        <v>22204</v>
      </c>
      <c r="L2265" s="30"/>
      <c r="M2265" s="7" t="s">
        <v>1911</v>
      </c>
      <c r="N2265" s="29" t="s">
        <v>1910</v>
      </c>
      <c r="O2265" s="31">
        <v>16.148275862068967</v>
      </c>
      <c r="P2265" s="31">
        <v>53.210344827586205</v>
      </c>
      <c r="Q2265" s="31">
        <v>85.76400000000001</v>
      </c>
      <c r="R2265" s="31">
        <v>287.43749999999994</v>
      </c>
      <c r="S2265" s="31">
        <v>384.59999999999991</v>
      </c>
      <c r="T2265" s="31">
        <v>389.9</v>
      </c>
      <c r="U2265" s="31">
        <v>355.8</v>
      </c>
      <c r="V2265" s="31">
        <v>327.23181818181814</v>
      </c>
      <c r="W2265" s="31">
        <v>278.4571428571428</v>
      </c>
      <c r="X2265" s="31">
        <v>280.51739130434777</v>
      </c>
      <c r="Y2265" s="31">
        <v>155.97499999999999</v>
      </c>
      <c r="Z2265" s="31">
        <v>51.931034482758626</v>
      </c>
      <c r="AA2265" s="4">
        <f t="shared" si="33"/>
        <v>2666.9725075157221</v>
      </c>
      <c r="AB2265" s="32">
        <v>293</v>
      </c>
      <c r="AC2265" s="17">
        <v>0.81388888888888888</v>
      </c>
      <c r="AD2265" s="36">
        <v>0.96666666666666667</v>
      </c>
      <c r="AE2265" s="36">
        <v>0.96666666666666667</v>
      </c>
      <c r="AF2265" s="36">
        <v>0.83333333333333337</v>
      </c>
      <c r="AG2265" s="36">
        <v>0.8</v>
      </c>
      <c r="AH2265" s="36">
        <v>0.76666666666666672</v>
      </c>
      <c r="AI2265" s="36">
        <v>0.76666666666666672</v>
      </c>
      <c r="AJ2265" s="36">
        <v>0.7</v>
      </c>
      <c r="AK2265" s="36">
        <v>0.73333333333333328</v>
      </c>
      <c r="AL2265" s="36">
        <v>0.7</v>
      </c>
      <c r="AM2265" s="36">
        <v>0.76666666666666672</v>
      </c>
      <c r="AN2265" s="36">
        <v>0.8</v>
      </c>
      <c r="AO2265" s="36">
        <v>0.96666666666666667</v>
      </c>
      <c r="AP2265" s="33" t="str">
        <f t="shared" si="34"/>
        <v>-</v>
      </c>
      <c r="AQ2265" s="55" t="str">
        <f t="shared" si="35"/>
        <v>-</v>
      </c>
      <c r="AR2265" s="56" t="str">
        <f t="shared" si="36"/>
        <v>&gt;=50%</v>
      </c>
      <c r="AT2265" s="112" t="s">
        <v>5206</v>
      </c>
    </row>
    <row r="2266" spans="1:46" ht="15.75" customHeight="1" x14ac:dyDescent="0.25">
      <c r="A2266" s="6">
        <v>35230040</v>
      </c>
      <c r="B2266" s="7" t="s">
        <v>54</v>
      </c>
      <c r="C2266" s="7" t="s">
        <v>1184</v>
      </c>
      <c r="D2266" s="7" t="s">
        <v>601</v>
      </c>
      <c r="E2266" s="7" t="s">
        <v>589</v>
      </c>
      <c r="F2266" s="7">
        <v>6</v>
      </c>
      <c r="G2266" s="7">
        <v>320</v>
      </c>
      <c r="H2266" s="7">
        <v>-72.00263889</v>
      </c>
      <c r="I2266" s="29">
        <v>5.6343888899999994</v>
      </c>
      <c r="J2266" s="6" t="s">
        <v>1908</v>
      </c>
      <c r="K2266" s="30">
        <v>35018</v>
      </c>
      <c r="L2266" s="30"/>
      <c r="M2266" s="7" t="s">
        <v>1911</v>
      </c>
      <c r="N2266" s="29" t="s">
        <v>1910</v>
      </c>
      <c r="O2266" s="31">
        <v>7.7719999999999994</v>
      </c>
      <c r="P2266" s="31">
        <v>28.651999999999997</v>
      </c>
      <c r="Q2266" s="31">
        <v>66.248000000000005</v>
      </c>
      <c r="R2266" s="31">
        <v>219.66363636363641</v>
      </c>
      <c r="S2266" s="31">
        <v>288.26363636363629</v>
      </c>
      <c r="T2266" s="31">
        <v>254.61499999999995</v>
      </c>
      <c r="U2266" s="31">
        <v>231.99130434782609</v>
      </c>
      <c r="V2266" s="31">
        <v>221.40869565217398</v>
      </c>
      <c r="W2266" s="31">
        <v>221.87272727272727</v>
      </c>
      <c r="X2266" s="31">
        <v>189.47499999999999</v>
      </c>
      <c r="Y2266" s="31">
        <v>103.77499999999999</v>
      </c>
      <c r="Z2266" s="31">
        <v>46.242307692307691</v>
      </c>
      <c r="AA2266" s="4">
        <f t="shared" si="33"/>
        <v>1879.9793076923079</v>
      </c>
      <c r="AB2266" s="32">
        <v>281</v>
      </c>
      <c r="AC2266" s="17">
        <v>0.78055555555555556</v>
      </c>
      <c r="AD2266" s="36">
        <v>0.83333333333333337</v>
      </c>
      <c r="AE2266" s="36">
        <v>0.83333333333333337</v>
      </c>
      <c r="AF2266" s="36">
        <v>0.83333333333333337</v>
      </c>
      <c r="AG2266" s="36">
        <v>0.73333333333333328</v>
      </c>
      <c r="AH2266" s="36">
        <v>0.73333333333333328</v>
      </c>
      <c r="AI2266" s="36">
        <v>0.66666666666666663</v>
      </c>
      <c r="AJ2266" s="36">
        <v>0.76666666666666672</v>
      </c>
      <c r="AK2266" s="36">
        <v>0.76666666666666672</v>
      </c>
      <c r="AL2266" s="36">
        <v>0.73333333333333328</v>
      </c>
      <c r="AM2266" s="36">
        <v>0.8</v>
      </c>
      <c r="AN2266" s="36">
        <v>0.8</v>
      </c>
      <c r="AO2266" s="36">
        <v>0.8666666666666667</v>
      </c>
      <c r="AP2266" s="33" t="str">
        <f t="shared" si="34"/>
        <v>-</v>
      </c>
      <c r="AQ2266" s="55" t="str">
        <f t="shared" si="35"/>
        <v>-</v>
      </c>
      <c r="AR2266" s="56" t="str">
        <f t="shared" si="36"/>
        <v>&gt;=50%</v>
      </c>
      <c r="AT2266" s="122" t="s">
        <v>5208</v>
      </c>
    </row>
    <row r="2267" spans="1:46" ht="15.75" customHeight="1" x14ac:dyDescent="0.25">
      <c r="A2267" s="6">
        <v>35235010</v>
      </c>
      <c r="B2267" s="7" t="s">
        <v>56</v>
      </c>
      <c r="C2267" s="7" t="s">
        <v>502</v>
      </c>
      <c r="D2267" s="7" t="s">
        <v>501</v>
      </c>
      <c r="E2267" s="7" t="s">
        <v>390</v>
      </c>
      <c r="F2267" s="7">
        <v>6</v>
      </c>
      <c r="G2267" s="7">
        <v>3590</v>
      </c>
      <c r="H2267" s="7">
        <v>-72.529277780000001</v>
      </c>
      <c r="I2267" s="29">
        <v>6.0116666699999994</v>
      </c>
      <c r="J2267" s="6" t="s">
        <v>1908</v>
      </c>
      <c r="K2267" s="30">
        <v>27164</v>
      </c>
      <c r="L2267" s="30"/>
      <c r="M2267" s="7" t="s">
        <v>1911</v>
      </c>
      <c r="N2267" s="29" t="s">
        <v>1910</v>
      </c>
      <c r="O2267" s="31">
        <v>29.743478260869566</v>
      </c>
      <c r="P2267" s="31">
        <v>55.444827586206905</v>
      </c>
      <c r="Q2267" s="31">
        <v>92.55925925925925</v>
      </c>
      <c r="R2267" s="31">
        <v>206.27777777777771</v>
      </c>
      <c r="S2267" s="31">
        <v>298.86071428571432</v>
      </c>
      <c r="T2267" s="31">
        <v>398.83703703703708</v>
      </c>
      <c r="U2267" s="31">
        <v>445.22916666666657</v>
      </c>
      <c r="V2267" s="31">
        <v>375.0846153846154</v>
      </c>
      <c r="W2267" s="31">
        <v>247.59259259259264</v>
      </c>
      <c r="X2267" s="31">
        <v>184.70370370370367</v>
      </c>
      <c r="Y2267" s="31">
        <v>124.98148148148147</v>
      </c>
      <c r="Z2267" s="31">
        <v>61.519230769230759</v>
      </c>
      <c r="AA2267" s="4">
        <f t="shared" si="33"/>
        <v>2520.8338848051553</v>
      </c>
      <c r="AB2267" s="32">
        <v>318</v>
      </c>
      <c r="AC2267" s="17">
        <v>0.8833333333333333</v>
      </c>
      <c r="AD2267" s="36">
        <v>0.76666666666666672</v>
      </c>
      <c r="AE2267" s="36">
        <v>0.96666666666666667</v>
      </c>
      <c r="AF2267" s="36">
        <v>0.9</v>
      </c>
      <c r="AG2267" s="36">
        <v>0.9</v>
      </c>
      <c r="AH2267" s="36">
        <v>0.93333333333333335</v>
      </c>
      <c r="AI2267" s="36">
        <v>0.9</v>
      </c>
      <c r="AJ2267" s="36">
        <v>0.8</v>
      </c>
      <c r="AK2267" s="36">
        <v>0.8666666666666667</v>
      </c>
      <c r="AL2267" s="36">
        <v>0.9</v>
      </c>
      <c r="AM2267" s="36">
        <v>0.9</v>
      </c>
      <c r="AN2267" s="36">
        <v>0.9</v>
      </c>
      <c r="AO2267" s="36">
        <v>0.8666666666666667</v>
      </c>
      <c r="AP2267" s="33" t="str">
        <f t="shared" si="34"/>
        <v>-</v>
      </c>
      <c r="AQ2267" s="55" t="str">
        <f t="shared" si="35"/>
        <v>&gt;=75%</v>
      </c>
      <c r="AR2267" s="56" t="str">
        <f t="shared" si="36"/>
        <v>&gt;=50%</v>
      </c>
      <c r="AT2267" s="112" t="s">
        <v>5206</v>
      </c>
    </row>
    <row r="2268" spans="1:46" ht="15.75" customHeight="1" x14ac:dyDescent="0.25">
      <c r="A2268" s="6">
        <v>35235040</v>
      </c>
      <c r="B2268" s="7" t="s">
        <v>56</v>
      </c>
      <c r="C2268" s="7" t="s">
        <v>2801</v>
      </c>
      <c r="D2268" s="7" t="s">
        <v>2802</v>
      </c>
      <c r="E2268" s="7" t="s">
        <v>589</v>
      </c>
      <c r="F2268" s="7">
        <v>6</v>
      </c>
      <c r="G2268" s="7">
        <v>265</v>
      </c>
      <c r="H2268" s="7">
        <v>-71.666166669999996</v>
      </c>
      <c r="I2268" s="29">
        <v>5.4190277800000004</v>
      </c>
      <c r="J2268" s="6" t="s">
        <v>1912</v>
      </c>
      <c r="K2268" s="30">
        <v>42719</v>
      </c>
      <c r="L2268" s="30"/>
      <c r="M2268" s="35" t="s">
        <v>1909</v>
      </c>
      <c r="N2268" s="29" t="s">
        <v>1910</v>
      </c>
      <c r="O2268" s="31">
        <v>18.205000000000002</v>
      </c>
      <c r="P2268" s="31">
        <v>33.589999999999996</v>
      </c>
      <c r="Q2268" s="31">
        <v>83.347368421052607</v>
      </c>
      <c r="R2268" s="31">
        <v>249.49565217391302</v>
      </c>
      <c r="S2268" s="31">
        <v>294.67391304347825</v>
      </c>
      <c r="T2268" s="31">
        <v>307.8347826086956</v>
      </c>
      <c r="U2268" s="31">
        <v>283.01666666666671</v>
      </c>
      <c r="V2268" s="31">
        <v>234.66666666666666</v>
      </c>
      <c r="W2268" s="31">
        <v>206.35416666666663</v>
      </c>
      <c r="X2268" s="31">
        <v>171.64761904761903</v>
      </c>
      <c r="Y2268" s="31">
        <v>120.79565217391307</v>
      </c>
      <c r="Z2268" s="31">
        <v>38.213636363636368</v>
      </c>
      <c r="AA2268" s="4">
        <f t="shared" si="33"/>
        <v>2041.8411238323079</v>
      </c>
      <c r="AB2268" s="32">
        <v>263</v>
      </c>
      <c r="AC2268" s="17">
        <v>0.73055555555555551</v>
      </c>
      <c r="AD2268" s="36">
        <v>0.66666666666666663</v>
      </c>
      <c r="AE2268" s="36">
        <v>0.66666666666666663</v>
      </c>
      <c r="AF2268" s="36">
        <v>0.6333333333333333</v>
      </c>
      <c r="AG2268" s="36">
        <v>0.76666666666666672</v>
      </c>
      <c r="AH2268" s="36">
        <v>0.76666666666666672</v>
      </c>
      <c r="AI2268" s="36">
        <v>0.76666666666666672</v>
      </c>
      <c r="AJ2268" s="36">
        <v>0.8</v>
      </c>
      <c r="AK2268" s="36">
        <v>0.7</v>
      </c>
      <c r="AL2268" s="36">
        <v>0.8</v>
      </c>
      <c r="AM2268" s="36">
        <v>0.7</v>
      </c>
      <c r="AN2268" s="36">
        <v>0.76666666666666672</v>
      </c>
      <c r="AO2268" s="36">
        <v>0.73333333333333328</v>
      </c>
      <c r="AP2268" s="33" t="str">
        <f t="shared" si="34"/>
        <v>-</v>
      </c>
      <c r="AQ2268" s="55" t="str">
        <f t="shared" si="35"/>
        <v>-</v>
      </c>
      <c r="AR2268" s="56" t="str">
        <f t="shared" si="36"/>
        <v>&gt;=50%</v>
      </c>
      <c r="AS2268" s="34" t="s">
        <v>1889</v>
      </c>
      <c r="AT2268" s="122" t="s">
        <v>5208</v>
      </c>
    </row>
    <row r="2269" spans="1:46" ht="15.75" customHeight="1" x14ac:dyDescent="0.25">
      <c r="A2269" s="6">
        <v>35235050</v>
      </c>
      <c r="B2269" s="7" t="s">
        <v>56</v>
      </c>
      <c r="C2269" s="7" t="s">
        <v>2803</v>
      </c>
      <c r="D2269" s="7" t="s">
        <v>609</v>
      </c>
      <c r="E2269" s="7" t="s">
        <v>589</v>
      </c>
      <c r="F2269" s="7">
        <v>6</v>
      </c>
      <c r="G2269" s="7">
        <v>117</v>
      </c>
      <c r="H2269" s="7">
        <v>-72.166777780000004</v>
      </c>
      <c r="I2269" s="29">
        <v>5.8185833300000001</v>
      </c>
      <c r="J2269" s="6" t="s">
        <v>1908</v>
      </c>
      <c r="K2269" s="30">
        <v>42970.396944444445</v>
      </c>
      <c r="L2269" s="30"/>
      <c r="M2269" s="35" t="s">
        <v>1909</v>
      </c>
      <c r="N2269" s="29" t="s">
        <v>1910</v>
      </c>
      <c r="O2269" s="31">
        <v>25.560000000000002</v>
      </c>
      <c r="P2269" s="31">
        <v>55.88000000000001</v>
      </c>
      <c r="Q2269" s="31">
        <v>112.48095238095237</v>
      </c>
      <c r="R2269" s="31">
        <v>343.16842105263163</v>
      </c>
      <c r="S2269" s="31">
        <v>504.8</v>
      </c>
      <c r="T2269" s="31">
        <v>452.84736842105264</v>
      </c>
      <c r="U2269" s="31">
        <v>461.23333333333329</v>
      </c>
      <c r="V2269" s="31">
        <v>445.88</v>
      </c>
      <c r="W2269" s="31">
        <v>367.51052631578949</v>
      </c>
      <c r="X2269" s="31">
        <v>326.95</v>
      </c>
      <c r="Y2269" s="31">
        <v>170.23999999999998</v>
      </c>
      <c r="Z2269" s="31">
        <v>68.404545454545456</v>
      </c>
      <c r="AA2269" s="4">
        <f t="shared" si="33"/>
        <v>3334.9551469583043</v>
      </c>
      <c r="AB2269" s="32">
        <v>235</v>
      </c>
      <c r="AC2269" s="17">
        <v>0.65277777777777779</v>
      </c>
      <c r="AD2269" s="36">
        <v>0.66666666666666663</v>
      </c>
      <c r="AE2269" s="36">
        <v>0.66666666666666663</v>
      </c>
      <c r="AF2269" s="36">
        <v>0.7</v>
      </c>
      <c r="AG2269" s="36">
        <v>0.6333333333333333</v>
      </c>
      <c r="AH2269" s="36">
        <v>0.6333333333333333</v>
      </c>
      <c r="AI2269" s="36">
        <v>0.6333333333333333</v>
      </c>
      <c r="AJ2269" s="36">
        <v>0.6</v>
      </c>
      <c r="AK2269" s="36">
        <v>0.66666666666666663</v>
      </c>
      <c r="AL2269" s="36">
        <v>0.6333333333333333</v>
      </c>
      <c r="AM2269" s="36">
        <v>0.6</v>
      </c>
      <c r="AN2269" s="36">
        <v>0.66666666666666663</v>
      </c>
      <c r="AO2269" s="36">
        <v>0.73333333333333328</v>
      </c>
      <c r="AP2269" s="33" t="str">
        <f t="shared" si="34"/>
        <v>-</v>
      </c>
      <c r="AQ2269" s="55" t="str">
        <f t="shared" si="35"/>
        <v>-</v>
      </c>
      <c r="AR2269" s="56" t="str">
        <f t="shared" si="36"/>
        <v>&gt;=50%</v>
      </c>
      <c r="AS2269" s="34" t="s">
        <v>1889</v>
      </c>
      <c r="AT2269" s="122" t="s">
        <v>5208</v>
      </c>
    </row>
    <row r="2270" spans="1:46" ht="15.75" customHeight="1" x14ac:dyDescent="0.25">
      <c r="A2270" s="6">
        <v>35250010</v>
      </c>
      <c r="B2270" s="7" t="s">
        <v>26</v>
      </c>
      <c r="C2270" s="7" t="s">
        <v>1860</v>
      </c>
      <c r="D2270" s="7" t="s">
        <v>1859</v>
      </c>
      <c r="E2270" s="7" t="s">
        <v>1855</v>
      </c>
      <c r="F2270" s="7">
        <v>3</v>
      </c>
      <c r="G2270" s="7">
        <v>82</v>
      </c>
      <c r="H2270" s="7">
        <v>-69.423416669999995</v>
      </c>
      <c r="I2270" s="29">
        <v>6.0956111100000001</v>
      </c>
      <c r="J2270" s="6" t="s">
        <v>1908</v>
      </c>
      <c r="K2270" s="30">
        <v>30481.791666666668</v>
      </c>
      <c r="L2270" s="30"/>
      <c r="M2270" s="7" t="s">
        <v>1911</v>
      </c>
      <c r="N2270" s="29" t="s">
        <v>1910</v>
      </c>
      <c r="O2270" s="31">
        <v>12.3</v>
      </c>
      <c r="P2270" s="31">
        <v>15.3</v>
      </c>
      <c r="Q2270" s="31">
        <v>64.099999999999994</v>
      </c>
      <c r="R2270" s="31">
        <v>175.8</v>
      </c>
      <c r="S2270" s="31">
        <v>304.58620689655174</v>
      </c>
      <c r="T2270" s="31">
        <v>398.48275862068965</v>
      </c>
      <c r="U2270" s="31">
        <v>399.24137931034483</v>
      </c>
      <c r="V2270" s="31">
        <v>278.46666666666664</v>
      </c>
      <c r="W2270" s="31">
        <v>234</v>
      </c>
      <c r="X2270" s="31">
        <v>225.85714285714286</v>
      </c>
      <c r="Y2270" s="31">
        <v>158.35714285714286</v>
      </c>
      <c r="Z2270" s="31">
        <v>37.464285714285715</v>
      </c>
      <c r="AA2270" s="4">
        <f t="shared" si="33"/>
        <v>2303.9555829228243</v>
      </c>
      <c r="AB2270" s="32">
        <v>351</v>
      </c>
      <c r="AC2270" s="17">
        <v>0.97499999999999998</v>
      </c>
      <c r="AD2270" s="36">
        <v>1</v>
      </c>
      <c r="AE2270" s="36">
        <v>1</v>
      </c>
      <c r="AF2270" s="36">
        <v>1</v>
      </c>
      <c r="AG2270" s="36">
        <v>1</v>
      </c>
      <c r="AH2270" s="36">
        <v>0.96666666666666667</v>
      </c>
      <c r="AI2270" s="36">
        <v>0.96666666666666667</v>
      </c>
      <c r="AJ2270" s="36">
        <v>0.96666666666666667</v>
      </c>
      <c r="AK2270" s="36">
        <v>1</v>
      </c>
      <c r="AL2270" s="36">
        <v>1</v>
      </c>
      <c r="AM2270" s="36">
        <v>0.93333333333333335</v>
      </c>
      <c r="AN2270" s="36">
        <v>0.93333333333333335</v>
      </c>
      <c r="AO2270" s="36">
        <v>0.93333333333333335</v>
      </c>
      <c r="AP2270" s="33" t="str">
        <f t="shared" si="34"/>
        <v>&gt;=80%</v>
      </c>
      <c r="AQ2270" s="55" t="str">
        <f t="shared" si="35"/>
        <v>&gt;=75%</v>
      </c>
      <c r="AR2270" s="56" t="str">
        <f t="shared" si="36"/>
        <v>&gt;=50%</v>
      </c>
      <c r="AT2270" s="121">
        <v>0.8</v>
      </c>
    </row>
    <row r="2271" spans="1:46" ht="15.75" customHeight="1" x14ac:dyDescent="0.25">
      <c r="A2271" s="6">
        <v>35250020</v>
      </c>
      <c r="B2271" s="7" t="s">
        <v>26</v>
      </c>
      <c r="C2271" s="7" t="s">
        <v>2804</v>
      </c>
      <c r="D2271" s="7" t="s">
        <v>1859</v>
      </c>
      <c r="E2271" s="7" t="s">
        <v>1855</v>
      </c>
      <c r="F2271" s="7">
        <v>3</v>
      </c>
      <c r="G2271" s="7">
        <v>76</v>
      </c>
      <c r="H2271" s="7">
        <v>-69.127805559999999</v>
      </c>
      <c r="I2271" s="29">
        <v>6.1766111099999996</v>
      </c>
      <c r="J2271" s="6" t="s">
        <v>1908</v>
      </c>
      <c r="K2271" s="30">
        <v>30482</v>
      </c>
      <c r="L2271" s="30"/>
      <c r="M2271" s="7" t="s">
        <v>1911</v>
      </c>
      <c r="N2271" s="29" t="s">
        <v>1910</v>
      </c>
      <c r="O2271" s="31">
        <v>4.0999999999999996</v>
      </c>
      <c r="P2271" s="31">
        <v>23.704761904761906</v>
      </c>
      <c r="Q2271" s="31">
        <v>48.15</v>
      </c>
      <c r="R2271" s="31">
        <v>194.15</v>
      </c>
      <c r="S2271" s="31">
        <v>319.04347826086956</v>
      </c>
      <c r="T2271" s="31">
        <v>442.90909090909093</v>
      </c>
      <c r="U2271" s="31">
        <v>422.13043478260869</v>
      </c>
      <c r="V2271" s="31">
        <v>316.7</v>
      </c>
      <c r="W2271" s="31">
        <v>284.40909090909093</v>
      </c>
      <c r="X2271" s="31">
        <v>218.22727272727272</v>
      </c>
      <c r="Y2271" s="31">
        <v>140.52000000000001</v>
      </c>
      <c r="Z2271" s="31">
        <v>34.863636363636367</v>
      </c>
      <c r="AA2271" s="4">
        <f t="shared" si="33"/>
        <v>2448.907765857331</v>
      </c>
      <c r="AB2271" s="32">
        <v>260</v>
      </c>
      <c r="AC2271" s="17">
        <v>0.72222222222222221</v>
      </c>
      <c r="AD2271" s="36">
        <v>0.66666666666666663</v>
      </c>
      <c r="AE2271" s="36">
        <v>0.7</v>
      </c>
      <c r="AF2271" s="36">
        <v>0.66666666666666663</v>
      </c>
      <c r="AG2271" s="36">
        <v>0.66666666666666663</v>
      </c>
      <c r="AH2271" s="36">
        <v>0.76666666666666672</v>
      </c>
      <c r="AI2271" s="36">
        <v>0.73333333333333328</v>
      </c>
      <c r="AJ2271" s="36">
        <v>0.76666666666666672</v>
      </c>
      <c r="AK2271" s="36">
        <v>0.66666666666666663</v>
      </c>
      <c r="AL2271" s="36">
        <v>0.73333333333333328</v>
      </c>
      <c r="AM2271" s="36">
        <v>0.73333333333333328</v>
      </c>
      <c r="AN2271" s="36">
        <v>0.83333333333333337</v>
      </c>
      <c r="AO2271" s="36">
        <v>0.73333333333333328</v>
      </c>
      <c r="AP2271" s="33" t="str">
        <f t="shared" si="34"/>
        <v>-</v>
      </c>
      <c r="AQ2271" s="55" t="str">
        <f t="shared" si="35"/>
        <v>-</v>
      </c>
      <c r="AR2271" s="56" t="str">
        <f t="shared" si="36"/>
        <v>&gt;=50%</v>
      </c>
      <c r="AT2271" s="122" t="s">
        <v>5208</v>
      </c>
    </row>
    <row r="2272" spans="1:46" ht="15.75" customHeight="1" x14ac:dyDescent="0.25">
      <c r="A2272" s="6">
        <v>35250030</v>
      </c>
      <c r="B2272" s="7" t="s">
        <v>26</v>
      </c>
      <c r="C2272" s="7" t="s">
        <v>1861</v>
      </c>
      <c r="D2272" s="7" t="s">
        <v>1859</v>
      </c>
      <c r="E2272" s="7" t="s">
        <v>1855</v>
      </c>
      <c r="F2272" s="7">
        <v>3</v>
      </c>
      <c r="G2272" s="7">
        <v>73</v>
      </c>
      <c r="H2272" s="7">
        <v>-68.78</v>
      </c>
      <c r="I2272" s="29">
        <v>6.15</v>
      </c>
      <c r="J2272" s="6" t="s">
        <v>1908</v>
      </c>
      <c r="K2272" s="30">
        <v>30482</v>
      </c>
      <c r="L2272" s="30"/>
      <c r="M2272" s="7" t="s">
        <v>1911</v>
      </c>
      <c r="N2272" s="29" t="s">
        <v>1910</v>
      </c>
      <c r="O2272" s="31">
        <v>16.646666666666665</v>
      </c>
      <c r="P2272" s="31">
        <v>14.393333333333334</v>
      </c>
      <c r="Q2272" s="31">
        <v>62.93</v>
      </c>
      <c r="R2272" s="31">
        <v>206.87</v>
      </c>
      <c r="S2272" s="31">
        <v>334.70714285714286</v>
      </c>
      <c r="T2272" s="31">
        <v>487.0296296296296</v>
      </c>
      <c r="U2272" s="31">
        <v>518.22</v>
      </c>
      <c r="V2272" s="31">
        <v>387.14800000000002</v>
      </c>
      <c r="W2272" s="31">
        <v>329.35769230769228</v>
      </c>
      <c r="X2272" s="31">
        <v>305.34800000000001</v>
      </c>
      <c r="Y2272" s="31">
        <v>147.8642857142857</v>
      </c>
      <c r="Z2272" s="31">
        <v>45.285714285714285</v>
      </c>
      <c r="AA2272" s="4">
        <f t="shared" si="33"/>
        <v>2855.8004647944649</v>
      </c>
      <c r="AB2272" s="32">
        <v>332</v>
      </c>
      <c r="AC2272" s="17">
        <v>0.92222222222222228</v>
      </c>
      <c r="AD2272" s="36">
        <v>1</v>
      </c>
      <c r="AE2272" s="36">
        <v>1</v>
      </c>
      <c r="AF2272" s="36">
        <v>1</v>
      </c>
      <c r="AG2272" s="36">
        <v>1</v>
      </c>
      <c r="AH2272" s="36">
        <v>0.93333333333333335</v>
      </c>
      <c r="AI2272" s="36">
        <v>0.9</v>
      </c>
      <c r="AJ2272" s="36">
        <v>0.83333333333333337</v>
      </c>
      <c r="AK2272" s="36">
        <v>0.83333333333333337</v>
      </c>
      <c r="AL2272" s="36">
        <v>0.8666666666666667</v>
      </c>
      <c r="AM2272" s="36">
        <v>0.83333333333333337</v>
      </c>
      <c r="AN2272" s="36">
        <v>0.93333333333333335</v>
      </c>
      <c r="AO2272" s="36">
        <v>0.93333333333333335</v>
      </c>
      <c r="AP2272" s="33" t="str">
        <f t="shared" si="34"/>
        <v>&gt;=80%</v>
      </c>
      <c r="AQ2272" s="55" t="str">
        <f t="shared" si="35"/>
        <v>&gt;=75%</v>
      </c>
      <c r="AR2272" s="56" t="str">
        <f t="shared" si="36"/>
        <v>&gt;=50%</v>
      </c>
      <c r="AT2272" s="121">
        <v>0.8</v>
      </c>
    </row>
    <row r="2273" spans="1:46" ht="15.75" customHeight="1" x14ac:dyDescent="0.25">
      <c r="A2273" s="6">
        <v>35250040</v>
      </c>
      <c r="B2273" s="7" t="s">
        <v>26</v>
      </c>
      <c r="C2273" s="7" t="s">
        <v>1864</v>
      </c>
      <c r="D2273" s="7" t="s">
        <v>1865</v>
      </c>
      <c r="E2273" s="7" t="s">
        <v>1855</v>
      </c>
      <c r="F2273" s="7">
        <v>3</v>
      </c>
      <c r="G2273" s="7">
        <v>67</v>
      </c>
      <c r="H2273" s="7">
        <v>-68.394361110000006</v>
      </c>
      <c r="I2273" s="29">
        <v>6.1754166699999997</v>
      </c>
      <c r="J2273" s="6" t="s">
        <v>1908</v>
      </c>
      <c r="K2273" s="30">
        <v>30482</v>
      </c>
      <c r="L2273" s="30"/>
      <c r="M2273" s="7" t="s">
        <v>1911</v>
      </c>
      <c r="N2273" s="29" t="s">
        <v>1910</v>
      </c>
      <c r="O2273" s="31">
        <v>12.678571428571429</v>
      </c>
      <c r="P2273" s="31">
        <v>17.892857142857142</v>
      </c>
      <c r="Q2273" s="31">
        <v>42.370370370370374</v>
      </c>
      <c r="R2273" s="31">
        <v>180.77777777777777</v>
      </c>
      <c r="S2273" s="31">
        <v>298.11111111111109</v>
      </c>
      <c r="T2273" s="31">
        <v>445.66666666666669</v>
      </c>
      <c r="U2273" s="31">
        <v>442.92307692307691</v>
      </c>
      <c r="V2273" s="31">
        <v>342.70357142857148</v>
      </c>
      <c r="W2273" s="31">
        <v>284.25185185185188</v>
      </c>
      <c r="X2273" s="31">
        <v>246.83793103448278</v>
      </c>
      <c r="Y2273" s="31">
        <v>129.41071428571428</v>
      </c>
      <c r="Z2273" s="31">
        <v>32.333333333333336</v>
      </c>
      <c r="AA2273" s="4">
        <f t="shared" si="33"/>
        <v>2475.957833354385</v>
      </c>
      <c r="AB2273" s="32">
        <v>329</v>
      </c>
      <c r="AC2273" s="17">
        <v>0.91388888888888886</v>
      </c>
      <c r="AD2273" s="36">
        <v>0.93333333333333335</v>
      </c>
      <c r="AE2273" s="36">
        <v>0.93333333333333335</v>
      </c>
      <c r="AF2273" s="36">
        <v>0.9</v>
      </c>
      <c r="AG2273" s="36">
        <v>0.9</v>
      </c>
      <c r="AH2273" s="36">
        <v>0.9</v>
      </c>
      <c r="AI2273" s="36">
        <v>0.9</v>
      </c>
      <c r="AJ2273" s="36">
        <v>0.8666666666666667</v>
      </c>
      <c r="AK2273" s="36">
        <v>0.93333333333333335</v>
      </c>
      <c r="AL2273" s="36">
        <v>0.9</v>
      </c>
      <c r="AM2273" s="36">
        <v>0.96666666666666667</v>
      </c>
      <c r="AN2273" s="36">
        <v>0.93333333333333335</v>
      </c>
      <c r="AO2273" s="36">
        <v>0.9</v>
      </c>
      <c r="AP2273" s="33" t="str">
        <f t="shared" si="34"/>
        <v>&gt;=80%</v>
      </c>
      <c r="AQ2273" s="55" t="str">
        <f t="shared" si="35"/>
        <v>&gt;=75%</v>
      </c>
      <c r="AR2273" s="56" t="str">
        <f t="shared" si="36"/>
        <v>&gt;=50%</v>
      </c>
      <c r="AT2273" s="121">
        <v>0.8</v>
      </c>
    </row>
    <row r="2274" spans="1:46" ht="15.75" customHeight="1" x14ac:dyDescent="0.25">
      <c r="A2274" s="6">
        <v>35260010</v>
      </c>
      <c r="B2274" s="7" t="s">
        <v>26</v>
      </c>
      <c r="C2274" s="7" t="s">
        <v>1868</v>
      </c>
      <c r="D2274" s="7" t="s">
        <v>1869</v>
      </c>
      <c r="E2274" s="7" t="s">
        <v>1855</v>
      </c>
      <c r="F2274" s="7">
        <v>3</v>
      </c>
      <c r="G2274" s="7">
        <v>112</v>
      </c>
      <c r="H2274" s="7">
        <v>-70.854500000000002</v>
      </c>
      <c r="I2274" s="29">
        <v>5.1433055599999999</v>
      </c>
      <c r="J2274" s="6" t="s">
        <v>1908</v>
      </c>
      <c r="K2274" s="30">
        <v>30482</v>
      </c>
      <c r="L2274" s="30"/>
      <c r="M2274" s="7" t="s">
        <v>1911</v>
      </c>
      <c r="N2274" s="29" t="s">
        <v>1910</v>
      </c>
      <c r="O2274" s="31">
        <v>18</v>
      </c>
      <c r="P2274" s="31">
        <v>19.111111111111111</v>
      </c>
      <c r="Q2274" s="31">
        <v>65.178571428571431</v>
      </c>
      <c r="R2274" s="31">
        <v>195.84</v>
      </c>
      <c r="S2274" s="31">
        <v>311.85185185185185</v>
      </c>
      <c r="T2274" s="31">
        <v>320.78260869565219</v>
      </c>
      <c r="U2274" s="31">
        <v>319.6521739130435</v>
      </c>
      <c r="V2274" s="31">
        <v>267.77272727272725</v>
      </c>
      <c r="W2274" s="31">
        <v>237</v>
      </c>
      <c r="X2274" s="31">
        <v>211.33333333333334</v>
      </c>
      <c r="Y2274" s="31">
        <v>122.53571428571429</v>
      </c>
      <c r="Z2274" s="31">
        <v>50.892857142857146</v>
      </c>
      <c r="AA2274" s="4">
        <f t="shared" si="33"/>
        <v>2139.9509490348623</v>
      </c>
      <c r="AB2274" s="32">
        <v>311</v>
      </c>
      <c r="AC2274" s="17">
        <v>0.86388888888888893</v>
      </c>
      <c r="AD2274" s="36">
        <v>0.96666666666666667</v>
      </c>
      <c r="AE2274" s="36">
        <v>0.9</v>
      </c>
      <c r="AF2274" s="36">
        <v>0.93333333333333335</v>
      </c>
      <c r="AG2274" s="36">
        <v>0.83333333333333337</v>
      </c>
      <c r="AH2274" s="36">
        <v>0.9</v>
      </c>
      <c r="AI2274" s="36">
        <v>0.76666666666666672</v>
      </c>
      <c r="AJ2274" s="36">
        <v>0.76666666666666672</v>
      </c>
      <c r="AK2274" s="36">
        <v>0.73333333333333328</v>
      </c>
      <c r="AL2274" s="36">
        <v>0.8</v>
      </c>
      <c r="AM2274" s="36">
        <v>0.9</v>
      </c>
      <c r="AN2274" s="36">
        <v>0.93333333333333335</v>
      </c>
      <c r="AO2274" s="36">
        <v>0.93333333333333335</v>
      </c>
      <c r="AP2274" s="33" t="str">
        <f t="shared" si="34"/>
        <v>-</v>
      </c>
      <c r="AQ2274" s="55" t="str">
        <f t="shared" si="35"/>
        <v>-</v>
      </c>
      <c r="AR2274" s="56" t="str">
        <f t="shared" si="36"/>
        <v>&gt;=50%</v>
      </c>
      <c r="AT2274" s="112" t="s">
        <v>5206</v>
      </c>
    </row>
    <row r="2275" spans="1:46" ht="15.75" customHeight="1" x14ac:dyDescent="0.25">
      <c r="A2275" s="6">
        <v>35260030</v>
      </c>
      <c r="B2275" s="7" t="s">
        <v>26</v>
      </c>
      <c r="C2275" s="7" t="s">
        <v>1870</v>
      </c>
      <c r="D2275" s="7" t="s">
        <v>1869</v>
      </c>
      <c r="E2275" s="7" t="s">
        <v>1855</v>
      </c>
      <c r="F2275" s="7">
        <v>3</v>
      </c>
      <c r="G2275" s="7">
        <v>106</v>
      </c>
      <c r="H2275" s="7">
        <v>-70.678277780000002</v>
      </c>
      <c r="I2275" s="29">
        <v>5.3519444399999996</v>
      </c>
      <c r="J2275" s="6" t="s">
        <v>1908</v>
      </c>
      <c r="K2275" s="30">
        <v>30482</v>
      </c>
      <c r="L2275" s="30"/>
      <c r="M2275" s="7" t="s">
        <v>1911</v>
      </c>
      <c r="N2275" s="29" t="s">
        <v>1910</v>
      </c>
      <c r="O2275" s="31">
        <v>13.866666666666667</v>
      </c>
      <c r="P2275" s="31">
        <v>20</v>
      </c>
      <c r="Q2275" s="31">
        <v>72.333333333333329</v>
      </c>
      <c r="R2275" s="31">
        <v>232.42857142857142</v>
      </c>
      <c r="S2275" s="31">
        <v>299.58620689655174</v>
      </c>
      <c r="T2275" s="31">
        <v>311.11538461538464</v>
      </c>
      <c r="U2275" s="31">
        <v>378.33333333333331</v>
      </c>
      <c r="V2275" s="31">
        <v>256.30714285714288</v>
      </c>
      <c r="W2275" s="31">
        <v>240</v>
      </c>
      <c r="X2275" s="31">
        <v>214.14285714285714</v>
      </c>
      <c r="Y2275" s="31">
        <v>147.53846153846155</v>
      </c>
      <c r="Z2275" s="31">
        <v>61.214285714285715</v>
      </c>
      <c r="AA2275" s="4">
        <f t="shared" si="33"/>
        <v>2246.8662435265883</v>
      </c>
      <c r="AB2275" s="32">
        <v>335</v>
      </c>
      <c r="AC2275" s="17">
        <v>0.93055555555555558</v>
      </c>
      <c r="AD2275" s="36">
        <v>1</v>
      </c>
      <c r="AE2275" s="36">
        <v>0.93333333333333335</v>
      </c>
      <c r="AF2275" s="36">
        <v>1</v>
      </c>
      <c r="AG2275" s="36">
        <v>0.93333333333333335</v>
      </c>
      <c r="AH2275" s="36">
        <v>0.96666666666666667</v>
      </c>
      <c r="AI2275" s="36">
        <v>0.8666666666666667</v>
      </c>
      <c r="AJ2275" s="36">
        <v>0.9</v>
      </c>
      <c r="AK2275" s="36">
        <v>0.93333333333333335</v>
      </c>
      <c r="AL2275" s="36">
        <v>0.9</v>
      </c>
      <c r="AM2275" s="36">
        <v>0.93333333333333335</v>
      </c>
      <c r="AN2275" s="36">
        <v>0.8666666666666667</v>
      </c>
      <c r="AO2275" s="36">
        <v>0.93333333333333335</v>
      </c>
      <c r="AP2275" s="33" t="str">
        <f t="shared" si="34"/>
        <v>&gt;=80%</v>
      </c>
      <c r="AQ2275" s="55" t="str">
        <f t="shared" si="35"/>
        <v>&gt;=75%</v>
      </c>
      <c r="AR2275" s="56" t="str">
        <f t="shared" si="36"/>
        <v>&gt;=50%</v>
      </c>
      <c r="AT2275" s="121">
        <v>0.8</v>
      </c>
    </row>
    <row r="2276" spans="1:46" ht="15.75" customHeight="1" x14ac:dyDescent="0.25">
      <c r="A2276" s="6">
        <v>35260050</v>
      </c>
      <c r="B2276" s="7" t="s">
        <v>26</v>
      </c>
      <c r="C2276" s="7" t="s">
        <v>1863</v>
      </c>
      <c r="D2276" s="7" t="s">
        <v>1859</v>
      </c>
      <c r="E2276" s="7" t="s">
        <v>1855</v>
      </c>
      <c r="F2276" s="7">
        <v>3</v>
      </c>
      <c r="G2276" s="7">
        <v>95</v>
      </c>
      <c r="H2276" s="7">
        <v>-70.280638890000006</v>
      </c>
      <c r="I2276" s="29">
        <v>5.56136111</v>
      </c>
      <c r="J2276" s="6" t="s">
        <v>1908</v>
      </c>
      <c r="K2276" s="30">
        <v>30482</v>
      </c>
      <c r="L2276" s="30"/>
      <c r="M2276" s="7" t="s">
        <v>1911</v>
      </c>
      <c r="N2276" s="29" t="s">
        <v>1910</v>
      </c>
      <c r="O2276" s="31">
        <v>26.535714285714285</v>
      </c>
      <c r="P2276" s="31">
        <v>21.555555555555557</v>
      </c>
      <c r="Q2276" s="31">
        <v>73.400000000000006</v>
      </c>
      <c r="R2276" s="31">
        <v>231.8</v>
      </c>
      <c r="S2276" s="31">
        <v>355.33333333333331</v>
      </c>
      <c r="T2276" s="31">
        <v>355.74074074074076</v>
      </c>
      <c r="U2276" s="31">
        <v>321</v>
      </c>
      <c r="V2276" s="31">
        <v>261.53333333333336</v>
      </c>
      <c r="W2276" s="31">
        <v>262.34482758620692</v>
      </c>
      <c r="X2276" s="31">
        <v>228.77777777777777</v>
      </c>
      <c r="Y2276" s="31">
        <v>132.72413793103448</v>
      </c>
      <c r="Z2276" s="31">
        <v>54.269230769230766</v>
      </c>
      <c r="AA2276" s="4">
        <f t="shared" si="33"/>
        <v>2325.0146513129275</v>
      </c>
      <c r="AB2276" s="32">
        <v>326</v>
      </c>
      <c r="AC2276" s="17">
        <v>0.90555555555555556</v>
      </c>
      <c r="AD2276" s="36">
        <v>0.93333333333333335</v>
      </c>
      <c r="AE2276" s="36">
        <v>0.9</v>
      </c>
      <c r="AF2276" s="36">
        <v>0.83333333333333337</v>
      </c>
      <c r="AG2276" s="36">
        <v>0.83333333333333337</v>
      </c>
      <c r="AH2276" s="36">
        <v>0.9</v>
      </c>
      <c r="AI2276" s="36">
        <v>0.9</v>
      </c>
      <c r="AJ2276" s="36">
        <v>0.8666666666666667</v>
      </c>
      <c r="AK2276" s="36">
        <v>1</v>
      </c>
      <c r="AL2276" s="36">
        <v>0.96666666666666667</v>
      </c>
      <c r="AM2276" s="36">
        <v>0.9</v>
      </c>
      <c r="AN2276" s="36">
        <v>0.96666666666666667</v>
      </c>
      <c r="AO2276" s="36">
        <v>0.8666666666666667</v>
      </c>
      <c r="AP2276" s="33" t="str">
        <f t="shared" si="34"/>
        <v>&gt;=80%</v>
      </c>
      <c r="AQ2276" s="55" t="str">
        <f t="shared" si="35"/>
        <v>&gt;=75%</v>
      </c>
      <c r="AR2276" s="56" t="str">
        <f t="shared" si="36"/>
        <v>&gt;=50%</v>
      </c>
      <c r="AT2276" s="121">
        <v>0.8</v>
      </c>
    </row>
    <row r="2277" spans="1:46" ht="15.75" customHeight="1" x14ac:dyDescent="0.25">
      <c r="A2277" s="6">
        <v>35260070</v>
      </c>
      <c r="B2277" s="7" t="s">
        <v>26</v>
      </c>
      <c r="C2277" s="7" t="s">
        <v>1858</v>
      </c>
      <c r="D2277" s="7" t="s">
        <v>1859</v>
      </c>
      <c r="E2277" s="7" t="s">
        <v>1855</v>
      </c>
      <c r="F2277" s="7">
        <v>3</v>
      </c>
      <c r="G2277" s="7">
        <v>92</v>
      </c>
      <c r="H2277" s="7">
        <v>-69.989999999999995</v>
      </c>
      <c r="I2277" s="29">
        <v>5.79</v>
      </c>
      <c r="J2277" s="6" t="s">
        <v>1908</v>
      </c>
      <c r="K2277" s="30">
        <v>30482</v>
      </c>
      <c r="L2277" s="30"/>
      <c r="M2277" s="7" t="s">
        <v>1911</v>
      </c>
      <c r="N2277" s="29" t="s">
        <v>1910</v>
      </c>
      <c r="O2277" s="31">
        <v>22.214285714285715</v>
      </c>
      <c r="P2277" s="31">
        <v>20.96551724137931</v>
      </c>
      <c r="Q2277" s="31">
        <v>65.693103448275863</v>
      </c>
      <c r="R2277" s="31">
        <v>194.57142857142858</v>
      </c>
      <c r="S2277" s="31">
        <v>360.16071428571428</v>
      </c>
      <c r="T2277" s="31">
        <v>423.85714285714283</v>
      </c>
      <c r="U2277" s="31">
        <v>397</v>
      </c>
      <c r="V2277" s="31">
        <v>297.31034482758622</v>
      </c>
      <c r="W2277" s="31">
        <v>277.2</v>
      </c>
      <c r="X2277" s="31">
        <v>216.42857142857142</v>
      </c>
      <c r="Y2277" s="31">
        <v>140.88</v>
      </c>
      <c r="Z2277" s="31">
        <v>48.321428571428569</v>
      </c>
      <c r="AA2277" s="4">
        <f t="shared" si="33"/>
        <v>2464.602536945813</v>
      </c>
      <c r="AB2277" s="32">
        <v>338</v>
      </c>
      <c r="AC2277" s="17">
        <v>0.93888888888888888</v>
      </c>
      <c r="AD2277" s="36">
        <v>0.93333333333333335</v>
      </c>
      <c r="AE2277" s="36">
        <v>0.96666666666666667</v>
      </c>
      <c r="AF2277" s="36">
        <v>0.96666666666666667</v>
      </c>
      <c r="AG2277" s="36">
        <v>0.93333333333333335</v>
      </c>
      <c r="AH2277" s="36">
        <v>0.93333333333333335</v>
      </c>
      <c r="AI2277" s="36">
        <v>0.93333333333333335</v>
      </c>
      <c r="AJ2277" s="36">
        <v>0.93333333333333335</v>
      </c>
      <c r="AK2277" s="36">
        <v>0.96666666666666667</v>
      </c>
      <c r="AL2277" s="36">
        <v>1</v>
      </c>
      <c r="AM2277" s="36">
        <v>0.93333333333333335</v>
      </c>
      <c r="AN2277" s="36">
        <v>0.83333333333333337</v>
      </c>
      <c r="AO2277" s="36">
        <v>0.93333333333333335</v>
      </c>
      <c r="AP2277" s="33" t="str">
        <f t="shared" si="34"/>
        <v>&gt;=80%</v>
      </c>
      <c r="AQ2277" s="55" t="str">
        <f t="shared" si="35"/>
        <v>&gt;=75%</v>
      </c>
      <c r="AR2277" s="56" t="str">
        <f t="shared" si="36"/>
        <v>&gt;=50%</v>
      </c>
      <c r="AT2277" s="121">
        <v>0.8</v>
      </c>
    </row>
    <row r="2278" spans="1:46" ht="15.75" customHeight="1" x14ac:dyDescent="0.25">
      <c r="A2278" s="6">
        <v>35260080</v>
      </c>
      <c r="B2278" s="7" t="s">
        <v>26</v>
      </c>
      <c r="C2278" s="7" t="s">
        <v>1862</v>
      </c>
      <c r="D2278" s="7" t="s">
        <v>1859</v>
      </c>
      <c r="E2278" s="7" t="s">
        <v>1855</v>
      </c>
      <c r="F2278" s="7">
        <v>3</v>
      </c>
      <c r="G2278" s="7">
        <v>89</v>
      </c>
      <c r="H2278" s="7">
        <v>-69.843888890000002</v>
      </c>
      <c r="I2278" s="29">
        <v>6.0103055599999999</v>
      </c>
      <c r="J2278" s="6" t="s">
        <v>1908</v>
      </c>
      <c r="K2278" s="30">
        <v>30482</v>
      </c>
      <c r="L2278" s="30"/>
      <c r="M2278" s="7" t="s">
        <v>1911</v>
      </c>
      <c r="N2278" s="29" t="s">
        <v>1910</v>
      </c>
      <c r="O2278" s="31">
        <v>11.148148148148149</v>
      </c>
      <c r="P2278" s="31">
        <v>16.620689655172413</v>
      </c>
      <c r="Q2278" s="31">
        <v>69.807692307692307</v>
      </c>
      <c r="R2278" s="31">
        <v>211.07142857142858</v>
      </c>
      <c r="S2278" s="31">
        <v>314.46153846153845</v>
      </c>
      <c r="T2278" s="31">
        <v>409.04166666666669</v>
      </c>
      <c r="U2278" s="31">
        <v>361.59090909090907</v>
      </c>
      <c r="V2278" s="31">
        <v>308.33333333333331</v>
      </c>
      <c r="W2278" s="31">
        <v>260.66399999999999</v>
      </c>
      <c r="X2278" s="31">
        <v>250.99629629629629</v>
      </c>
      <c r="Y2278" s="31">
        <v>133.46153846153845</v>
      </c>
      <c r="Z2278" s="31">
        <v>50.916666666666664</v>
      </c>
      <c r="AA2278" s="4">
        <f t="shared" si="33"/>
        <v>2398.1139076593904</v>
      </c>
      <c r="AB2278" s="32">
        <v>308</v>
      </c>
      <c r="AC2278" s="17">
        <v>0.85555555555555551</v>
      </c>
      <c r="AD2278" s="36">
        <v>0.9</v>
      </c>
      <c r="AE2278" s="36">
        <v>0.96666666666666667</v>
      </c>
      <c r="AF2278" s="36">
        <v>0.8666666666666667</v>
      </c>
      <c r="AG2278" s="36">
        <v>0.93333333333333335</v>
      </c>
      <c r="AH2278" s="36">
        <v>0.8666666666666667</v>
      </c>
      <c r="AI2278" s="36">
        <v>0.8</v>
      </c>
      <c r="AJ2278" s="36">
        <v>0.73333333333333328</v>
      </c>
      <c r="AK2278" s="36">
        <v>0.8</v>
      </c>
      <c r="AL2278" s="36">
        <v>0.83333333333333337</v>
      </c>
      <c r="AM2278" s="36">
        <v>0.9</v>
      </c>
      <c r="AN2278" s="36">
        <v>0.8666666666666667</v>
      </c>
      <c r="AO2278" s="36">
        <v>0.8</v>
      </c>
      <c r="AP2278" s="33" t="str">
        <f t="shared" si="34"/>
        <v>-</v>
      </c>
      <c r="AQ2278" s="55" t="str">
        <f t="shared" si="35"/>
        <v>-</v>
      </c>
      <c r="AR2278" s="56" t="str">
        <f t="shared" si="36"/>
        <v>&gt;=50%</v>
      </c>
      <c r="AT2278" s="120" t="s">
        <v>5207</v>
      </c>
    </row>
    <row r="2279" spans="1:46" ht="15.75" customHeight="1" x14ac:dyDescent="0.25">
      <c r="A2279" s="6">
        <v>35267030</v>
      </c>
      <c r="B2279" s="7" t="s">
        <v>23</v>
      </c>
      <c r="C2279" s="7" t="s">
        <v>1871</v>
      </c>
      <c r="D2279" s="7" t="s">
        <v>1869</v>
      </c>
      <c r="E2279" s="7" t="s">
        <v>1855</v>
      </c>
      <c r="F2279" s="7">
        <v>3</v>
      </c>
      <c r="G2279" s="7">
        <v>108</v>
      </c>
      <c r="H2279" s="7">
        <v>-70.705583329999996</v>
      </c>
      <c r="I2279" s="29">
        <v>5.2708333300000003</v>
      </c>
      <c r="J2279" s="6" t="s">
        <v>1908</v>
      </c>
      <c r="K2279" s="30">
        <v>30331</v>
      </c>
      <c r="L2279" s="30"/>
      <c r="M2279" s="7" t="s">
        <v>1911</v>
      </c>
      <c r="N2279" s="29" t="s">
        <v>1910</v>
      </c>
      <c r="O2279" s="31">
        <v>9.9615384615384617</v>
      </c>
      <c r="P2279" s="31">
        <v>22.229166666666668</v>
      </c>
      <c r="Q2279" s="31">
        <v>85.67307692307692</v>
      </c>
      <c r="R2279" s="31">
        <v>205.5</v>
      </c>
      <c r="S2279" s="31">
        <v>371.86</v>
      </c>
      <c r="T2279" s="31">
        <v>361.57692307692309</v>
      </c>
      <c r="U2279" s="31">
        <v>412.94814814814816</v>
      </c>
      <c r="V2279" s="31">
        <v>299.86896551724141</v>
      </c>
      <c r="W2279" s="31">
        <v>271.88888888888891</v>
      </c>
      <c r="X2279" s="31">
        <v>232.37037037037038</v>
      </c>
      <c r="Y2279" s="31">
        <v>137.44444444444446</v>
      </c>
      <c r="Z2279" s="31">
        <v>62.851851851851855</v>
      </c>
      <c r="AA2279" s="4">
        <f t="shared" si="33"/>
        <v>2474.17337434915</v>
      </c>
      <c r="AB2279" s="32">
        <v>318</v>
      </c>
      <c r="AC2279" s="17">
        <v>0.8833333333333333</v>
      </c>
      <c r="AD2279" s="36">
        <v>0.8666666666666667</v>
      </c>
      <c r="AE2279" s="36">
        <v>0.8</v>
      </c>
      <c r="AF2279" s="36">
        <v>0.8666666666666667</v>
      </c>
      <c r="AG2279" s="36">
        <v>0.9</v>
      </c>
      <c r="AH2279" s="36">
        <v>0.83333333333333337</v>
      </c>
      <c r="AI2279" s="36">
        <v>0.8666666666666667</v>
      </c>
      <c r="AJ2279" s="36">
        <v>0.9</v>
      </c>
      <c r="AK2279" s="36">
        <v>0.96666666666666667</v>
      </c>
      <c r="AL2279" s="36">
        <v>0.9</v>
      </c>
      <c r="AM2279" s="36">
        <v>0.9</v>
      </c>
      <c r="AN2279" s="36">
        <v>0.9</v>
      </c>
      <c r="AO2279" s="36">
        <v>0.9</v>
      </c>
      <c r="AP2279" s="33" t="str">
        <f t="shared" si="34"/>
        <v>&gt;=80%</v>
      </c>
      <c r="AQ2279" s="55" t="str">
        <f t="shared" si="35"/>
        <v>&gt;=75%</v>
      </c>
      <c r="AR2279" s="56" t="str">
        <f t="shared" si="36"/>
        <v>&gt;=50%</v>
      </c>
      <c r="AT2279" s="121">
        <v>0.8</v>
      </c>
    </row>
    <row r="2280" spans="1:46" ht="15.75" customHeight="1" x14ac:dyDescent="0.25">
      <c r="A2280" s="6">
        <v>36010020</v>
      </c>
      <c r="B2280" s="7" t="s">
        <v>54</v>
      </c>
      <c r="C2280" s="7" t="s">
        <v>632</v>
      </c>
      <c r="D2280" s="7" t="s">
        <v>600</v>
      </c>
      <c r="E2280" s="7" t="s">
        <v>589</v>
      </c>
      <c r="F2280" s="7">
        <v>6</v>
      </c>
      <c r="G2280" s="7">
        <v>500</v>
      </c>
      <c r="H2280" s="7">
        <v>-72.004166669999989</v>
      </c>
      <c r="I2280" s="29">
        <v>5.9000027800000003</v>
      </c>
      <c r="J2280" s="6" t="s">
        <v>1908</v>
      </c>
      <c r="K2280" s="30">
        <v>35018</v>
      </c>
      <c r="L2280" s="30"/>
      <c r="M2280" s="7" t="s">
        <v>1911</v>
      </c>
      <c r="N2280" s="29" t="s">
        <v>1910</v>
      </c>
      <c r="O2280" s="31">
        <v>17.204545454545457</v>
      </c>
      <c r="P2280" s="31">
        <v>27.304761904761904</v>
      </c>
      <c r="Q2280" s="31">
        <v>88.878260869565224</v>
      </c>
      <c r="R2280" s="31">
        <v>283.42500000000001</v>
      </c>
      <c r="S2280" s="31">
        <v>377.20952380952389</v>
      </c>
      <c r="T2280" s="31">
        <v>364.45714285714286</v>
      </c>
      <c r="U2280" s="31">
        <v>335.17142857142852</v>
      </c>
      <c r="V2280" s="31">
        <v>307.94090909090914</v>
      </c>
      <c r="W2280" s="31">
        <v>283.53043478260867</v>
      </c>
      <c r="X2280" s="31">
        <v>273.65652173913043</v>
      </c>
      <c r="Y2280" s="31">
        <v>148.23636363636362</v>
      </c>
      <c r="Z2280" s="31">
        <v>64.341666666666683</v>
      </c>
      <c r="AA2280" s="4">
        <f t="shared" si="33"/>
        <v>2571.3565593826461</v>
      </c>
      <c r="AB2280" s="32">
        <v>267</v>
      </c>
      <c r="AC2280" s="17">
        <v>0.7416666666666667</v>
      </c>
      <c r="AD2280" s="36">
        <v>0.73333333333333328</v>
      </c>
      <c r="AE2280" s="36">
        <v>0.7</v>
      </c>
      <c r="AF2280" s="36">
        <v>0.76666666666666672</v>
      </c>
      <c r="AG2280" s="36">
        <v>0.8</v>
      </c>
      <c r="AH2280" s="36">
        <v>0.7</v>
      </c>
      <c r="AI2280" s="36">
        <v>0.7</v>
      </c>
      <c r="AJ2280" s="36">
        <v>0.7</v>
      </c>
      <c r="AK2280" s="36">
        <v>0.73333333333333328</v>
      </c>
      <c r="AL2280" s="36">
        <v>0.76666666666666672</v>
      </c>
      <c r="AM2280" s="36">
        <v>0.76666666666666672</v>
      </c>
      <c r="AN2280" s="36">
        <v>0.73333333333333328</v>
      </c>
      <c r="AO2280" s="36">
        <v>0.8</v>
      </c>
      <c r="AP2280" s="33" t="str">
        <f t="shared" si="34"/>
        <v>-</v>
      </c>
      <c r="AQ2280" s="55" t="str">
        <f t="shared" si="35"/>
        <v>-</v>
      </c>
      <c r="AR2280" s="56" t="str">
        <f t="shared" si="36"/>
        <v>&gt;=50%</v>
      </c>
      <c r="AT2280" s="122" t="s">
        <v>5208</v>
      </c>
    </row>
    <row r="2281" spans="1:46" ht="15.75" customHeight="1" x14ac:dyDescent="0.25">
      <c r="A2281" s="6">
        <v>36010030</v>
      </c>
      <c r="B2281" s="7" t="s">
        <v>54</v>
      </c>
      <c r="C2281" s="7" t="s">
        <v>138</v>
      </c>
      <c r="D2281" s="7" t="s">
        <v>593</v>
      </c>
      <c r="E2281" s="7" t="s">
        <v>589</v>
      </c>
      <c r="F2281" s="7">
        <v>6</v>
      </c>
      <c r="G2281" s="7">
        <v>350</v>
      </c>
      <c r="H2281" s="7">
        <v>-71.833916669999994</v>
      </c>
      <c r="I2281" s="29">
        <v>5.9342499999999996</v>
      </c>
      <c r="J2281" s="6" t="s">
        <v>1908</v>
      </c>
      <c r="K2281" s="30">
        <v>35018</v>
      </c>
      <c r="L2281" s="30"/>
      <c r="M2281" s="7" t="s">
        <v>1911</v>
      </c>
      <c r="N2281" s="29" t="s">
        <v>1910</v>
      </c>
      <c r="O2281" s="31">
        <v>9.9239999999999995</v>
      </c>
      <c r="P2281" s="31">
        <v>25.440909090909091</v>
      </c>
      <c r="Q2281" s="31">
        <v>56.922727272727272</v>
      </c>
      <c r="R2281" s="31">
        <v>207.20434782608694</v>
      </c>
      <c r="S2281" s="31">
        <v>268.87826086956517</v>
      </c>
      <c r="T2281" s="31">
        <v>250.53500000000003</v>
      </c>
      <c r="U2281" s="31">
        <v>244.91428571428571</v>
      </c>
      <c r="V2281" s="31">
        <v>203.60000000000002</v>
      </c>
      <c r="W2281" s="31">
        <v>177.82631578947371</v>
      </c>
      <c r="X2281" s="31">
        <v>167.97727272727269</v>
      </c>
      <c r="Y2281" s="31">
        <v>131.50434782608693</v>
      </c>
      <c r="Z2281" s="31">
        <v>33.558333333333337</v>
      </c>
      <c r="AA2281" s="4">
        <f t="shared" si="33"/>
        <v>1778.2858004497407</v>
      </c>
      <c r="AB2281" s="32">
        <v>261</v>
      </c>
      <c r="AC2281" s="17">
        <v>0.72499999999999998</v>
      </c>
      <c r="AD2281" s="36">
        <v>0.83333333333333337</v>
      </c>
      <c r="AE2281" s="36">
        <v>0.73333333333333328</v>
      </c>
      <c r="AF2281" s="36">
        <v>0.73333333333333328</v>
      </c>
      <c r="AG2281" s="36">
        <v>0.76666666666666672</v>
      </c>
      <c r="AH2281" s="36">
        <v>0.76666666666666672</v>
      </c>
      <c r="AI2281" s="36">
        <v>0.66666666666666663</v>
      </c>
      <c r="AJ2281" s="36">
        <v>0.7</v>
      </c>
      <c r="AK2281" s="36">
        <v>0.56666666666666665</v>
      </c>
      <c r="AL2281" s="36">
        <v>0.6333333333333333</v>
      </c>
      <c r="AM2281" s="36">
        <v>0.73333333333333328</v>
      </c>
      <c r="AN2281" s="36">
        <v>0.76666666666666672</v>
      </c>
      <c r="AO2281" s="36">
        <v>0.8</v>
      </c>
      <c r="AP2281" s="33" t="str">
        <f t="shared" si="34"/>
        <v>-</v>
      </c>
      <c r="AQ2281" s="55" t="str">
        <f t="shared" si="35"/>
        <v>-</v>
      </c>
      <c r="AR2281" s="56" t="str">
        <f t="shared" si="36"/>
        <v>&gt;=50%</v>
      </c>
      <c r="AT2281" s="122" t="s">
        <v>5208</v>
      </c>
    </row>
    <row r="2282" spans="1:46" ht="15.75" customHeight="1" x14ac:dyDescent="0.25">
      <c r="A2282" s="6">
        <v>36015010</v>
      </c>
      <c r="B2282" s="7" t="s">
        <v>43</v>
      </c>
      <c r="C2282" s="7" t="s">
        <v>599</v>
      </c>
      <c r="D2282" s="7" t="s">
        <v>600</v>
      </c>
      <c r="E2282" s="7" t="s">
        <v>589</v>
      </c>
      <c r="F2282" s="7">
        <v>6</v>
      </c>
      <c r="G2282" s="7">
        <v>342</v>
      </c>
      <c r="H2282" s="7">
        <v>-71.887194440000002</v>
      </c>
      <c r="I2282" s="29">
        <v>5.8785277799999998</v>
      </c>
      <c r="J2282" s="6" t="s">
        <v>1908</v>
      </c>
      <c r="K2282" s="30">
        <v>34957</v>
      </c>
      <c r="L2282" s="30"/>
      <c r="M2282" s="7" t="s">
        <v>1911</v>
      </c>
      <c r="N2282" s="29" t="s">
        <v>1910</v>
      </c>
      <c r="O2282" s="31">
        <v>16.706896551724139</v>
      </c>
      <c r="P2282" s="31">
        <v>37.286206896551732</v>
      </c>
      <c r="Q2282" s="31">
        <v>75.096428571428561</v>
      </c>
      <c r="R2282" s="31">
        <v>217.48275862068968</v>
      </c>
      <c r="S2282" s="31">
        <v>302.68928571428569</v>
      </c>
      <c r="T2282" s="31">
        <v>275.67586206896556</v>
      </c>
      <c r="U2282" s="31">
        <v>286.09999999999997</v>
      </c>
      <c r="V2282" s="31">
        <v>224.22</v>
      </c>
      <c r="W2282" s="31">
        <v>217.32758620689654</v>
      </c>
      <c r="X2282" s="31">
        <v>222.4499999999999</v>
      </c>
      <c r="Y2282" s="31">
        <v>134.7896551724138</v>
      </c>
      <c r="Z2282" s="31">
        <v>40.524999999999991</v>
      </c>
      <c r="AA2282" s="4">
        <f t="shared" si="33"/>
        <v>2050.3496798029555</v>
      </c>
      <c r="AB2282" s="32">
        <v>348</v>
      </c>
      <c r="AC2282" s="17">
        <v>0.96666666666666667</v>
      </c>
      <c r="AD2282" s="36">
        <v>0.96666666666666667</v>
      </c>
      <c r="AE2282" s="36">
        <v>0.96666666666666667</v>
      </c>
      <c r="AF2282" s="36">
        <v>0.93333333333333335</v>
      </c>
      <c r="AG2282" s="36">
        <v>0.96666666666666667</v>
      </c>
      <c r="AH2282" s="36">
        <v>0.93333333333333335</v>
      </c>
      <c r="AI2282" s="36">
        <v>0.96666666666666667</v>
      </c>
      <c r="AJ2282" s="36">
        <v>1</v>
      </c>
      <c r="AK2282" s="36">
        <v>1</v>
      </c>
      <c r="AL2282" s="36">
        <v>0.96666666666666667</v>
      </c>
      <c r="AM2282" s="36">
        <v>1</v>
      </c>
      <c r="AN2282" s="36">
        <v>0.96666666666666667</v>
      </c>
      <c r="AO2282" s="36">
        <v>0.93333333333333335</v>
      </c>
      <c r="AP2282" s="33" t="str">
        <f t="shared" si="34"/>
        <v>&gt;=80%</v>
      </c>
      <c r="AQ2282" s="55" t="str">
        <f t="shared" si="35"/>
        <v>&gt;=75%</v>
      </c>
      <c r="AR2282" s="56" t="str">
        <f t="shared" si="36"/>
        <v>&gt;=50%</v>
      </c>
      <c r="AT2282" s="121">
        <v>0.8</v>
      </c>
    </row>
    <row r="2283" spans="1:46" ht="15.75" customHeight="1" x14ac:dyDescent="0.25">
      <c r="A2283" s="6">
        <v>36020010</v>
      </c>
      <c r="B2283" s="7" t="s">
        <v>26</v>
      </c>
      <c r="C2283" s="7" t="s">
        <v>605</v>
      </c>
      <c r="D2283" s="7" t="s">
        <v>606</v>
      </c>
      <c r="E2283" s="7" t="s">
        <v>589</v>
      </c>
      <c r="F2283" s="7">
        <v>6</v>
      </c>
      <c r="G2283" s="7">
        <v>120</v>
      </c>
      <c r="H2283" s="7">
        <v>-72.190638890000002</v>
      </c>
      <c r="I2283" s="29">
        <v>6.0882222199999996</v>
      </c>
      <c r="J2283" s="6" t="s">
        <v>1908</v>
      </c>
      <c r="K2283" s="30">
        <v>30727</v>
      </c>
      <c r="L2283" s="30"/>
      <c r="M2283" s="7" t="s">
        <v>1911</v>
      </c>
      <c r="N2283" s="29" t="s">
        <v>1910</v>
      </c>
      <c r="O2283" s="31">
        <v>63.464285714285715</v>
      </c>
      <c r="P2283" s="31">
        <v>68.727586206896547</v>
      </c>
      <c r="Q2283" s="31">
        <v>138.83793103448272</v>
      </c>
      <c r="R2283" s="31">
        <v>319.22413793103459</v>
      </c>
      <c r="S2283" s="31">
        <v>456.35862068965503</v>
      </c>
      <c r="T2283" s="31">
        <v>398.94444444444446</v>
      </c>
      <c r="U2283" s="31">
        <v>428.38846153846157</v>
      </c>
      <c r="V2283" s="31">
        <v>359.38518518518515</v>
      </c>
      <c r="W2283" s="31">
        <v>308.7</v>
      </c>
      <c r="X2283" s="31">
        <v>391.17586206896556</v>
      </c>
      <c r="Y2283" s="31">
        <v>244.35185185185185</v>
      </c>
      <c r="Z2283" s="31">
        <v>83.948148148148164</v>
      </c>
      <c r="AA2283" s="4">
        <f t="shared" si="33"/>
        <v>3261.5065148134113</v>
      </c>
      <c r="AB2283" s="32">
        <v>331</v>
      </c>
      <c r="AC2283" s="17">
        <v>0.9194444444444444</v>
      </c>
      <c r="AD2283" s="36">
        <v>0.93333333333333335</v>
      </c>
      <c r="AE2283" s="36">
        <v>0.96666666666666667</v>
      </c>
      <c r="AF2283" s="36">
        <v>0.96666666666666667</v>
      </c>
      <c r="AG2283" s="36">
        <v>0.96666666666666667</v>
      </c>
      <c r="AH2283" s="36">
        <v>0.96666666666666667</v>
      </c>
      <c r="AI2283" s="36">
        <v>0.9</v>
      </c>
      <c r="AJ2283" s="36">
        <v>0.8666666666666667</v>
      </c>
      <c r="AK2283" s="36">
        <v>0.9</v>
      </c>
      <c r="AL2283" s="36">
        <v>0.8</v>
      </c>
      <c r="AM2283" s="36">
        <v>0.96666666666666667</v>
      </c>
      <c r="AN2283" s="36">
        <v>0.9</v>
      </c>
      <c r="AO2283" s="36">
        <v>0.9</v>
      </c>
      <c r="AP2283" s="33" t="str">
        <f t="shared" si="34"/>
        <v>&gt;=80%</v>
      </c>
      <c r="AQ2283" s="55" t="str">
        <f t="shared" si="35"/>
        <v>&gt;=75%</v>
      </c>
      <c r="AR2283" s="56" t="str">
        <f t="shared" si="36"/>
        <v>&gt;=50%</v>
      </c>
      <c r="AT2283" s="121">
        <v>0.8</v>
      </c>
    </row>
    <row r="2284" spans="1:46" ht="15.75" customHeight="1" x14ac:dyDescent="0.25">
      <c r="A2284" s="6">
        <v>36020020</v>
      </c>
      <c r="B2284" s="7" t="s">
        <v>26</v>
      </c>
      <c r="C2284" s="7" t="s">
        <v>592</v>
      </c>
      <c r="D2284" s="7" t="s">
        <v>593</v>
      </c>
      <c r="E2284" s="7" t="s">
        <v>589</v>
      </c>
      <c r="F2284" s="7">
        <v>6</v>
      </c>
      <c r="G2284" s="7">
        <v>575</v>
      </c>
      <c r="H2284" s="7">
        <v>-72.010222220000003</v>
      </c>
      <c r="I2284" s="29">
        <v>6.1279166700000003</v>
      </c>
      <c r="J2284" s="6" t="s">
        <v>1908</v>
      </c>
      <c r="K2284" s="30">
        <v>30727</v>
      </c>
      <c r="L2284" s="30"/>
      <c r="M2284" s="7" t="s">
        <v>1911</v>
      </c>
      <c r="N2284" s="29" t="s">
        <v>1910</v>
      </c>
      <c r="O2284" s="31">
        <v>30.692592592592593</v>
      </c>
      <c r="P2284" s="31">
        <v>34.985185185185181</v>
      </c>
      <c r="Q2284" s="31">
        <v>117.70714285714283</v>
      </c>
      <c r="R2284" s="31">
        <v>289.54137931034484</v>
      </c>
      <c r="S2284" s="31">
        <v>420.262962962963</v>
      </c>
      <c r="T2284" s="31">
        <v>357.52500000000009</v>
      </c>
      <c r="U2284" s="31">
        <v>376.69259259259258</v>
      </c>
      <c r="V2284" s="31">
        <v>303.7217391304348</v>
      </c>
      <c r="W2284" s="31">
        <v>297.51250000000005</v>
      </c>
      <c r="X2284" s="31">
        <v>327.37999999999994</v>
      </c>
      <c r="Y2284" s="31">
        <v>257.84814814814814</v>
      </c>
      <c r="Z2284" s="31">
        <v>88.577777777777754</v>
      </c>
      <c r="AA2284" s="4">
        <f t="shared" si="33"/>
        <v>2902.447020557182</v>
      </c>
      <c r="AB2284" s="32">
        <v>315</v>
      </c>
      <c r="AC2284" s="17">
        <v>0.875</v>
      </c>
      <c r="AD2284" s="36">
        <v>0.9</v>
      </c>
      <c r="AE2284" s="36">
        <v>0.9</v>
      </c>
      <c r="AF2284" s="36">
        <v>0.93333333333333335</v>
      </c>
      <c r="AG2284" s="36">
        <v>0.96666666666666667</v>
      </c>
      <c r="AH2284" s="36">
        <v>0.9</v>
      </c>
      <c r="AI2284" s="36">
        <v>0.8</v>
      </c>
      <c r="AJ2284" s="36">
        <v>0.9</v>
      </c>
      <c r="AK2284" s="36">
        <v>0.76666666666666672</v>
      </c>
      <c r="AL2284" s="36">
        <v>0.8</v>
      </c>
      <c r="AM2284" s="36">
        <v>0.83333333333333337</v>
      </c>
      <c r="AN2284" s="36">
        <v>0.9</v>
      </c>
      <c r="AO2284" s="36">
        <v>0.9</v>
      </c>
      <c r="AP2284" s="33" t="str">
        <f t="shared" si="34"/>
        <v>-</v>
      </c>
      <c r="AQ2284" s="55" t="str">
        <f t="shared" si="35"/>
        <v>&gt;=75%</v>
      </c>
      <c r="AR2284" s="56" t="str">
        <f t="shared" si="36"/>
        <v>&gt;=50%</v>
      </c>
      <c r="AT2284" s="112" t="s">
        <v>5206</v>
      </c>
    </row>
    <row r="2285" spans="1:46" ht="15.75" customHeight="1" x14ac:dyDescent="0.25">
      <c r="A2285" s="6">
        <v>36020030</v>
      </c>
      <c r="B2285" s="7" t="s">
        <v>26</v>
      </c>
      <c r="C2285" s="7" t="s">
        <v>254</v>
      </c>
      <c r="D2285" s="7" t="s">
        <v>253</v>
      </c>
      <c r="E2285" s="7" t="s">
        <v>246</v>
      </c>
      <c r="F2285" s="7">
        <v>6</v>
      </c>
      <c r="G2285" s="7">
        <v>860</v>
      </c>
      <c r="H2285" s="7">
        <v>-71.975499999999997</v>
      </c>
      <c r="I2285" s="29">
        <v>6.2348888899999997</v>
      </c>
      <c r="J2285" s="6" t="s">
        <v>1908</v>
      </c>
      <c r="K2285" s="30">
        <v>30727</v>
      </c>
      <c r="L2285" s="30"/>
      <c r="M2285" s="7" t="s">
        <v>1911</v>
      </c>
      <c r="N2285" s="29" t="s">
        <v>1910</v>
      </c>
      <c r="O2285" s="31">
        <v>22.888461538461534</v>
      </c>
      <c r="P2285" s="31">
        <v>33.903846153846153</v>
      </c>
      <c r="Q2285" s="31">
        <v>111.09615384615387</v>
      </c>
      <c r="R2285" s="31">
        <v>271.64999999999998</v>
      </c>
      <c r="S2285" s="31">
        <v>410.44074074074081</v>
      </c>
      <c r="T2285" s="31">
        <v>344.02857142857141</v>
      </c>
      <c r="U2285" s="31">
        <v>332.87777777777774</v>
      </c>
      <c r="V2285" s="31">
        <v>313.78076923076918</v>
      </c>
      <c r="W2285" s="31">
        <v>335.06923076923073</v>
      </c>
      <c r="X2285" s="31">
        <v>355.01481481481488</v>
      </c>
      <c r="Y2285" s="31">
        <v>240.53214285714282</v>
      </c>
      <c r="Z2285" s="31">
        <v>58.988</v>
      </c>
      <c r="AA2285" s="4">
        <f t="shared" si="33"/>
        <v>2830.2705091575094</v>
      </c>
      <c r="AB2285" s="32">
        <v>318</v>
      </c>
      <c r="AC2285" s="17">
        <v>0.8833333333333333</v>
      </c>
      <c r="AD2285" s="36">
        <v>0.8666666666666667</v>
      </c>
      <c r="AE2285" s="36">
        <v>0.8666666666666667</v>
      </c>
      <c r="AF2285" s="36">
        <v>0.8666666666666667</v>
      </c>
      <c r="AG2285" s="36">
        <v>0.8666666666666667</v>
      </c>
      <c r="AH2285" s="36">
        <v>0.9</v>
      </c>
      <c r="AI2285" s="36">
        <v>0.93333333333333335</v>
      </c>
      <c r="AJ2285" s="36">
        <v>0.9</v>
      </c>
      <c r="AK2285" s="36">
        <v>0.8666666666666667</v>
      </c>
      <c r="AL2285" s="36">
        <v>0.8666666666666667</v>
      </c>
      <c r="AM2285" s="36">
        <v>0.9</v>
      </c>
      <c r="AN2285" s="36">
        <v>0.93333333333333335</v>
      </c>
      <c r="AO2285" s="36">
        <v>0.83333333333333337</v>
      </c>
      <c r="AP2285" s="33" t="str">
        <f t="shared" si="34"/>
        <v>&gt;=80%</v>
      </c>
      <c r="AQ2285" s="55" t="str">
        <f t="shared" si="35"/>
        <v>&gt;=75%</v>
      </c>
      <c r="AR2285" s="56" t="str">
        <f t="shared" si="36"/>
        <v>&gt;=50%</v>
      </c>
      <c r="AT2285" s="121">
        <v>0.8</v>
      </c>
    </row>
    <row r="2286" spans="1:46" ht="15.75" customHeight="1" x14ac:dyDescent="0.25">
      <c r="A2286" s="6">
        <v>36025010</v>
      </c>
      <c r="B2286" s="7" t="s">
        <v>56</v>
      </c>
      <c r="C2286" s="7" t="s">
        <v>253</v>
      </c>
      <c r="D2286" s="7" t="s">
        <v>253</v>
      </c>
      <c r="E2286" s="7" t="s">
        <v>246</v>
      </c>
      <c r="F2286" s="7">
        <v>6</v>
      </c>
      <c r="G2286" s="7">
        <v>350</v>
      </c>
      <c r="H2286" s="7">
        <v>-71.745027780000001</v>
      </c>
      <c r="I2286" s="29">
        <v>6.45619444</v>
      </c>
      <c r="J2286" s="6" t="s">
        <v>1908</v>
      </c>
      <c r="K2286" s="30">
        <v>31093</v>
      </c>
      <c r="L2286" s="30"/>
      <c r="M2286" s="7" t="s">
        <v>1911</v>
      </c>
      <c r="N2286" s="29" t="s">
        <v>1910</v>
      </c>
      <c r="O2286" s="31">
        <v>28.044</v>
      </c>
      <c r="P2286" s="31">
        <v>21.966666666666665</v>
      </c>
      <c r="Q2286" s="31">
        <v>70.80869565217391</v>
      </c>
      <c r="R2286" s="31">
        <v>235.64782608695651</v>
      </c>
      <c r="S2286" s="31">
        <v>310.55499999999995</v>
      </c>
      <c r="T2286" s="31">
        <v>276.11</v>
      </c>
      <c r="U2286" s="31">
        <v>268.03199999999998</v>
      </c>
      <c r="V2286" s="31">
        <v>246.39999999999998</v>
      </c>
      <c r="W2286" s="31">
        <v>211.42307692307696</v>
      </c>
      <c r="X2286" s="31">
        <v>216.41666666666666</v>
      </c>
      <c r="Y2286" s="31">
        <v>140.42500000000001</v>
      </c>
      <c r="Z2286" s="31">
        <v>35.920833333333341</v>
      </c>
      <c r="AA2286" s="4">
        <f t="shared" si="33"/>
        <v>2061.7497653288738</v>
      </c>
      <c r="AB2286" s="32">
        <v>284</v>
      </c>
      <c r="AC2286" s="17">
        <v>0.78888888888888886</v>
      </c>
      <c r="AD2286" s="36">
        <v>0.83333333333333337</v>
      </c>
      <c r="AE2286" s="36">
        <v>0.8</v>
      </c>
      <c r="AF2286" s="36">
        <v>0.76666666666666672</v>
      </c>
      <c r="AG2286" s="36">
        <v>0.76666666666666672</v>
      </c>
      <c r="AH2286" s="36">
        <v>0.66666666666666663</v>
      </c>
      <c r="AI2286" s="36">
        <v>0.66666666666666663</v>
      </c>
      <c r="AJ2286" s="36">
        <v>0.83333333333333337</v>
      </c>
      <c r="AK2286" s="36">
        <v>0.8666666666666667</v>
      </c>
      <c r="AL2286" s="36">
        <v>0.8666666666666667</v>
      </c>
      <c r="AM2286" s="36">
        <v>0.8</v>
      </c>
      <c r="AN2286" s="36">
        <v>0.8</v>
      </c>
      <c r="AO2286" s="36">
        <v>0.8</v>
      </c>
      <c r="AP2286" s="33" t="str">
        <f t="shared" si="34"/>
        <v>-</v>
      </c>
      <c r="AQ2286" s="55" t="str">
        <f t="shared" si="35"/>
        <v>-</v>
      </c>
      <c r="AR2286" s="56" t="str">
        <f t="shared" si="36"/>
        <v>&gt;=50%</v>
      </c>
      <c r="AT2286" s="112" t="s">
        <v>5206</v>
      </c>
    </row>
    <row r="2287" spans="1:46" ht="15.75" customHeight="1" x14ac:dyDescent="0.25">
      <c r="A2287" s="6">
        <v>3602700101</v>
      </c>
      <c r="B2287" s="7" t="s">
        <v>602</v>
      </c>
      <c r="C2287" s="7" t="s">
        <v>2805</v>
      </c>
      <c r="D2287" s="7" t="s">
        <v>253</v>
      </c>
      <c r="E2287" s="7" t="s">
        <v>246</v>
      </c>
      <c r="F2287" s="7">
        <v>6</v>
      </c>
      <c r="G2287" s="7">
        <v>178</v>
      </c>
      <c r="H2287" s="7">
        <v>-71.618483329999989</v>
      </c>
      <c r="I2287" s="29">
        <v>6.2276805599999996</v>
      </c>
      <c r="J2287" s="6" t="s">
        <v>1908</v>
      </c>
      <c r="K2287" s="30">
        <v>43176</v>
      </c>
      <c r="L2287" s="30"/>
      <c r="M2287" s="35" t="s">
        <v>1909</v>
      </c>
      <c r="N2287" s="29" t="s">
        <v>1910</v>
      </c>
      <c r="O2287" s="31">
        <v>5.1727272727272728</v>
      </c>
      <c r="P2287" s="31">
        <v>23.227272727272727</v>
      </c>
      <c r="Q2287" s="31">
        <v>43.690909090909095</v>
      </c>
      <c r="R2287" s="31">
        <v>133.21818181818182</v>
      </c>
      <c r="S2287" s="31">
        <v>209.43999999999997</v>
      </c>
      <c r="T2287" s="31">
        <v>216.17000000000002</v>
      </c>
      <c r="U2287" s="31">
        <v>195.18</v>
      </c>
      <c r="V2287" s="31">
        <v>206.25</v>
      </c>
      <c r="W2287" s="31">
        <v>178.83333333333334</v>
      </c>
      <c r="X2287" s="31">
        <v>147.38181818181818</v>
      </c>
      <c r="Y2287" s="31">
        <v>71.081818181818193</v>
      </c>
      <c r="Z2287" s="31">
        <v>22.23</v>
      </c>
      <c r="AA2287" s="4">
        <f t="shared" si="33"/>
        <v>1451.8760606060605</v>
      </c>
      <c r="AB2287" s="32">
        <v>125</v>
      </c>
      <c r="AC2287" s="17">
        <v>0.34722222222222221</v>
      </c>
      <c r="AD2287" s="36">
        <v>0.36666666666666664</v>
      </c>
      <c r="AE2287" s="36">
        <v>0.36666666666666664</v>
      </c>
      <c r="AF2287" s="36">
        <v>0.36666666666666664</v>
      </c>
      <c r="AG2287" s="36">
        <v>0.36666666666666664</v>
      </c>
      <c r="AH2287" s="36">
        <v>0.33333333333333331</v>
      </c>
      <c r="AI2287" s="36">
        <v>0.33333333333333331</v>
      </c>
      <c r="AJ2287" s="36">
        <v>0.33333333333333331</v>
      </c>
      <c r="AK2287" s="36">
        <v>0.33333333333333331</v>
      </c>
      <c r="AL2287" s="36">
        <v>0.3</v>
      </c>
      <c r="AM2287" s="36">
        <v>0.36666666666666664</v>
      </c>
      <c r="AN2287" s="36">
        <v>0.36666666666666664</v>
      </c>
      <c r="AO2287" s="36">
        <v>0.33333333333333331</v>
      </c>
      <c r="AP2287" s="33" t="str">
        <f t="shared" si="34"/>
        <v>-</v>
      </c>
      <c r="AQ2287" s="55" t="str">
        <f t="shared" si="35"/>
        <v>-</v>
      </c>
      <c r="AR2287" s="56" t="str">
        <f t="shared" si="36"/>
        <v>-</v>
      </c>
      <c r="AS2287" s="34" t="s">
        <v>1889</v>
      </c>
      <c r="AT2287" s="122" t="s">
        <v>5208</v>
      </c>
    </row>
    <row r="2288" spans="1:46" ht="15.75" customHeight="1" x14ac:dyDescent="0.25">
      <c r="A2288" s="6">
        <v>36027040</v>
      </c>
      <c r="B2288" s="7" t="s">
        <v>23</v>
      </c>
      <c r="C2288" s="7" t="s">
        <v>2805</v>
      </c>
      <c r="D2288" s="7" t="s">
        <v>593</v>
      </c>
      <c r="E2288" s="7" t="s">
        <v>589</v>
      </c>
      <c r="F2288" s="7">
        <v>6</v>
      </c>
      <c r="G2288" s="7">
        <v>172</v>
      </c>
      <c r="H2288" s="7">
        <v>-71.616666670000001</v>
      </c>
      <c r="I2288" s="29">
        <v>6.2333333299999998</v>
      </c>
      <c r="J2288" s="6" t="s">
        <v>1890</v>
      </c>
      <c r="K2288" s="30">
        <v>30727</v>
      </c>
      <c r="L2288" s="30">
        <v>37302</v>
      </c>
      <c r="M2288" s="7" t="s">
        <v>1911</v>
      </c>
      <c r="N2288" s="29" t="s">
        <v>1910</v>
      </c>
      <c r="O2288" s="31">
        <v>5.1727272727272728</v>
      </c>
      <c r="P2288" s="31">
        <v>23.227272727272727</v>
      </c>
      <c r="Q2288" s="31">
        <v>43.690909090909095</v>
      </c>
      <c r="R2288" s="31">
        <v>133.21818181818182</v>
      </c>
      <c r="S2288" s="31">
        <v>209.43999999999997</v>
      </c>
      <c r="T2288" s="31">
        <v>216.17000000000002</v>
      </c>
      <c r="U2288" s="31">
        <v>195.18</v>
      </c>
      <c r="V2288" s="31">
        <v>206.25</v>
      </c>
      <c r="W2288" s="31">
        <v>178.83333333333334</v>
      </c>
      <c r="X2288" s="31">
        <v>147.38181818181818</v>
      </c>
      <c r="Y2288" s="31">
        <v>71.081818181818193</v>
      </c>
      <c r="Z2288" s="31">
        <v>22.23</v>
      </c>
      <c r="AA2288" s="4">
        <f t="shared" si="33"/>
        <v>1451.8760606060605</v>
      </c>
      <c r="AB2288" s="32">
        <v>125</v>
      </c>
      <c r="AC2288" s="17">
        <v>0.34722222222222221</v>
      </c>
      <c r="AD2288" s="36">
        <v>0.36666666666666664</v>
      </c>
      <c r="AE2288" s="36">
        <v>0.36666666666666664</v>
      </c>
      <c r="AF2288" s="36">
        <v>0.36666666666666664</v>
      </c>
      <c r="AG2288" s="36">
        <v>0.36666666666666664</v>
      </c>
      <c r="AH2288" s="36">
        <v>0.33333333333333331</v>
      </c>
      <c r="AI2288" s="36">
        <v>0.33333333333333331</v>
      </c>
      <c r="AJ2288" s="36">
        <v>0.33333333333333331</v>
      </c>
      <c r="AK2288" s="36">
        <v>0.33333333333333331</v>
      </c>
      <c r="AL2288" s="36">
        <v>0.3</v>
      </c>
      <c r="AM2288" s="36">
        <v>0.36666666666666664</v>
      </c>
      <c r="AN2288" s="36">
        <v>0.36666666666666664</v>
      </c>
      <c r="AO2288" s="36">
        <v>0.33333333333333331</v>
      </c>
      <c r="AP2288" s="33" t="str">
        <f t="shared" si="34"/>
        <v>-</v>
      </c>
      <c r="AQ2288" s="55" t="str">
        <f t="shared" si="35"/>
        <v>-</v>
      </c>
      <c r="AR2288" s="56" t="str">
        <f t="shared" si="36"/>
        <v>-</v>
      </c>
      <c r="AS2288" s="34" t="s">
        <v>1890</v>
      </c>
      <c r="AT2288" s="122" t="s">
        <v>5208</v>
      </c>
    </row>
    <row r="2289" spans="1:46" ht="15.75" customHeight="1" x14ac:dyDescent="0.25">
      <c r="A2289" s="6">
        <v>36030030</v>
      </c>
      <c r="B2289" s="7" t="s">
        <v>26</v>
      </c>
      <c r="C2289" s="7" t="s">
        <v>252</v>
      </c>
      <c r="D2289" s="7" t="s">
        <v>253</v>
      </c>
      <c r="E2289" s="7" t="s">
        <v>246</v>
      </c>
      <c r="F2289" s="7">
        <v>6</v>
      </c>
      <c r="G2289" s="7">
        <v>300</v>
      </c>
      <c r="H2289" s="7">
        <v>-71.707638889999998</v>
      </c>
      <c r="I2289" s="29">
        <v>6.5706388899999997</v>
      </c>
      <c r="J2289" s="6" t="s">
        <v>1908</v>
      </c>
      <c r="K2289" s="30">
        <v>30300</v>
      </c>
      <c r="L2289" s="30"/>
      <c r="M2289" s="7" t="s">
        <v>1911</v>
      </c>
      <c r="N2289" s="29" t="s">
        <v>1910</v>
      </c>
      <c r="O2289" s="31">
        <v>24.776</v>
      </c>
      <c r="P2289" s="31">
        <v>35.680000000000007</v>
      </c>
      <c r="Q2289" s="31">
        <v>126.16666666666664</v>
      </c>
      <c r="R2289" s="31">
        <v>265.39285714285717</v>
      </c>
      <c r="S2289" s="31">
        <v>313.31851851851854</v>
      </c>
      <c r="T2289" s="31">
        <v>341.53076923076912</v>
      </c>
      <c r="U2289" s="31">
        <v>305.1307692307692</v>
      </c>
      <c r="V2289" s="31">
        <v>247.48571428571424</v>
      </c>
      <c r="W2289" s="31">
        <v>253.32222222222225</v>
      </c>
      <c r="X2289" s="31">
        <v>235.36249999999993</v>
      </c>
      <c r="Y2289" s="31">
        <v>136.05714285714288</v>
      </c>
      <c r="Z2289" s="31">
        <v>53.084615384615397</v>
      </c>
      <c r="AA2289" s="4">
        <f t="shared" si="33"/>
        <v>2337.3077755392756</v>
      </c>
      <c r="AB2289" s="32">
        <v>314</v>
      </c>
      <c r="AC2289" s="17">
        <v>0.87222222222222223</v>
      </c>
      <c r="AD2289" s="36">
        <v>0.83333333333333337</v>
      </c>
      <c r="AE2289" s="36">
        <v>0.83333333333333337</v>
      </c>
      <c r="AF2289" s="36">
        <v>0.8</v>
      </c>
      <c r="AG2289" s="36">
        <v>0.93333333333333335</v>
      </c>
      <c r="AH2289" s="36">
        <v>0.9</v>
      </c>
      <c r="AI2289" s="36">
        <v>0.8666666666666667</v>
      </c>
      <c r="AJ2289" s="36">
        <v>0.8666666666666667</v>
      </c>
      <c r="AK2289" s="36">
        <v>0.93333333333333335</v>
      </c>
      <c r="AL2289" s="36">
        <v>0.9</v>
      </c>
      <c r="AM2289" s="36">
        <v>0.8</v>
      </c>
      <c r="AN2289" s="36">
        <v>0.93333333333333335</v>
      </c>
      <c r="AO2289" s="36">
        <v>0.8666666666666667</v>
      </c>
      <c r="AP2289" s="33" t="str">
        <f t="shared" si="34"/>
        <v>&gt;=80%</v>
      </c>
      <c r="AQ2289" s="55" t="str">
        <f t="shared" si="35"/>
        <v>&gt;=75%</v>
      </c>
      <c r="AR2289" s="56" t="str">
        <f t="shared" si="36"/>
        <v>&gt;=50%</v>
      </c>
      <c r="AT2289" s="121">
        <v>0.8</v>
      </c>
    </row>
    <row r="2290" spans="1:46" ht="15.75" customHeight="1" x14ac:dyDescent="0.25">
      <c r="A2290" s="6">
        <v>36030040</v>
      </c>
      <c r="B2290" s="7" t="s">
        <v>26</v>
      </c>
      <c r="C2290" s="7" t="s">
        <v>2806</v>
      </c>
      <c r="D2290" s="7" t="s">
        <v>2807</v>
      </c>
      <c r="E2290" s="7" t="s">
        <v>246</v>
      </c>
      <c r="F2290" s="7">
        <v>8</v>
      </c>
      <c r="G2290" s="7">
        <v>300</v>
      </c>
      <c r="H2290" s="7">
        <v>-71.833333329999988</v>
      </c>
      <c r="I2290" s="29">
        <v>6.8</v>
      </c>
      <c r="J2290" s="6" t="s">
        <v>1890</v>
      </c>
      <c r="K2290" s="30">
        <v>30300</v>
      </c>
      <c r="L2290" s="30">
        <v>34288</v>
      </c>
      <c r="M2290" s="7" t="s">
        <v>1911</v>
      </c>
      <c r="N2290" s="29" t="s">
        <v>1910</v>
      </c>
      <c r="O2290" s="31">
        <v>15</v>
      </c>
      <c r="P2290" s="31">
        <v>47.666666666666664</v>
      </c>
      <c r="Q2290" s="31">
        <v>17.733333333333334</v>
      </c>
      <c r="R2290" s="31">
        <v>40.833333333333336</v>
      </c>
      <c r="S2290" s="31">
        <v>176.66666666666666</v>
      </c>
      <c r="T2290" s="31">
        <v>146.73333333333332</v>
      </c>
      <c r="U2290" s="31">
        <v>177.26666666666665</v>
      </c>
      <c r="V2290" s="31">
        <v>235.76666666666665</v>
      </c>
      <c r="W2290" s="31">
        <v>268.09999999999997</v>
      </c>
      <c r="X2290" s="31">
        <v>248.16666666666666</v>
      </c>
      <c r="Y2290" s="31">
        <v>140</v>
      </c>
      <c r="Z2290" s="31">
        <v>91</v>
      </c>
      <c r="AA2290" s="4">
        <f t="shared" si="33"/>
        <v>1604.9333333333334</v>
      </c>
      <c r="AB2290" s="32">
        <v>33</v>
      </c>
      <c r="AC2290" s="17">
        <v>9.166666666666666E-2</v>
      </c>
      <c r="AD2290" s="36">
        <v>0.1</v>
      </c>
      <c r="AE2290" s="36">
        <v>0.1</v>
      </c>
      <c r="AF2290" s="36">
        <v>0.1</v>
      </c>
      <c r="AG2290" s="36">
        <v>0.1</v>
      </c>
      <c r="AH2290" s="36">
        <v>0.1</v>
      </c>
      <c r="AI2290" s="36">
        <v>0.1</v>
      </c>
      <c r="AJ2290" s="36">
        <v>0.1</v>
      </c>
      <c r="AK2290" s="36">
        <v>0.1</v>
      </c>
      <c r="AL2290" s="36">
        <v>0.1</v>
      </c>
      <c r="AM2290" s="36">
        <v>0.1</v>
      </c>
      <c r="AN2290" s="36">
        <v>6.6666666666666666E-2</v>
      </c>
      <c r="AO2290" s="36">
        <v>3.3333333333333333E-2</v>
      </c>
      <c r="AP2290" s="33" t="str">
        <f t="shared" si="34"/>
        <v>-</v>
      </c>
      <c r="AQ2290" s="55" t="str">
        <f t="shared" si="35"/>
        <v>-</v>
      </c>
      <c r="AR2290" s="56" t="str">
        <f t="shared" si="36"/>
        <v>-</v>
      </c>
      <c r="AS2290" s="34" t="s">
        <v>1890</v>
      </c>
      <c r="AT2290" s="122" t="s">
        <v>5208</v>
      </c>
    </row>
    <row r="2291" spans="1:46" ht="15.75" customHeight="1" x14ac:dyDescent="0.25">
      <c r="A2291" s="6">
        <v>36037010</v>
      </c>
      <c r="B2291" s="7" t="s">
        <v>23</v>
      </c>
      <c r="C2291" s="7" t="s">
        <v>250</v>
      </c>
      <c r="D2291" s="7" t="s">
        <v>251</v>
      </c>
      <c r="E2291" s="7" t="s">
        <v>246</v>
      </c>
      <c r="F2291" s="7">
        <v>3</v>
      </c>
      <c r="G2291" s="7">
        <v>72</v>
      </c>
      <c r="H2291" s="7">
        <v>-69.638750000000002</v>
      </c>
      <c r="I2291" s="29">
        <v>6.0417777799999994</v>
      </c>
      <c r="J2291" s="6" t="s">
        <v>1908</v>
      </c>
      <c r="K2291" s="30">
        <v>30362</v>
      </c>
      <c r="L2291" s="30"/>
      <c r="M2291" s="7" t="s">
        <v>1911</v>
      </c>
      <c r="N2291" s="29" t="s">
        <v>1910</v>
      </c>
      <c r="O2291" s="31">
        <v>17.771428571428572</v>
      </c>
      <c r="P2291" s="31">
        <v>12.217857142857143</v>
      </c>
      <c r="Q2291" s="31">
        <v>72.837037037037035</v>
      </c>
      <c r="R2291" s="31">
        <v>202.41379310344828</v>
      </c>
      <c r="S2291" s="31">
        <v>321.44444444444446</v>
      </c>
      <c r="T2291" s="31">
        <v>423.82</v>
      </c>
      <c r="U2291" s="31">
        <v>422.98400000000004</v>
      </c>
      <c r="V2291" s="31">
        <v>282.55384615384617</v>
      </c>
      <c r="W2291" s="31">
        <v>272.44814814814816</v>
      </c>
      <c r="X2291" s="31">
        <v>240.09629629629632</v>
      </c>
      <c r="Y2291" s="31">
        <v>150.59629629629629</v>
      </c>
      <c r="Z2291" s="31">
        <v>42.859259259259261</v>
      </c>
      <c r="AA2291" s="4">
        <f t="shared" si="33"/>
        <v>2462.0424064530616</v>
      </c>
      <c r="AB2291" s="32">
        <v>323</v>
      </c>
      <c r="AC2291" s="17">
        <v>0.89722222222222225</v>
      </c>
      <c r="AD2291" s="36">
        <v>0.93333333333333335</v>
      </c>
      <c r="AE2291" s="36">
        <v>0.93333333333333335</v>
      </c>
      <c r="AF2291" s="36">
        <v>0.9</v>
      </c>
      <c r="AG2291" s="36">
        <v>0.96666666666666667</v>
      </c>
      <c r="AH2291" s="36">
        <v>0.9</v>
      </c>
      <c r="AI2291" s="36">
        <v>0.83333333333333337</v>
      </c>
      <c r="AJ2291" s="36">
        <v>0.83333333333333337</v>
      </c>
      <c r="AK2291" s="36">
        <v>0.8666666666666667</v>
      </c>
      <c r="AL2291" s="36">
        <v>0.9</v>
      </c>
      <c r="AM2291" s="36">
        <v>0.9</v>
      </c>
      <c r="AN2291" s="36">
        <v>0.9</v>
      </c>
      <c r="AO2291" s="36">
        <v>0.9</v>
      </c>
      <c r="AP2291" s="33" t="str">
        <f t="shared" si="34"/>
        <v>&gt;=80%</v>
      </c>
      <c r="AQ2291" s="55" t="str">
        <f t="shared" si="35"/>
        <v>&gt;=75%</v>
      </c>
      <c r="AR2291" s="56" t="str">
        <f t="shared" si="36"/>
        <v>&gt;=50%</v>
      </c>
      <c r="AT2291" s="121">
        <v>0.8</v>
      </c>
    </row>
    <row r="2292" spans="1:46" ht="15.75" customHeight="1" x14ac:dyDescent="0.25">
      <c r="A2292" s="6">
        <v>37010010</v>
      </c>
      <c r="B2292" s="7" t="s">
        <v>26</v>
      </c>
      <c r="C2292" s="7" t="s">
        <v>1406</v>
      </c>
      <c r="D2292" s="7" t="s">
        <v>1406</v>
      </c>
      <c r="E2292" s="7" t="s">
        <v>1374</v>
      </c>
      <c r="F2292" s="7">
        <v>8</v>
      </c>
      <c r="G2292" s="7">
        <v>1560</v>
      </c>
      <c r="H2292" s="7">
        <v>-72.500555560000009</v>
      </c>
      <c r="I2292" s="29">
        <v>7.2980555599999999</v>
      </c>
      <c r="J2292" s="6" t="s">
        <v>1908</v>
      </c>
      <c r="K2292" s="30">
        <v>20194</v>
      </c>
      <c r="L2292" s="30"/>
      <c r="M2292" s="7" t="s">
        <v>1911</v>
      </c>
      <c r="N2292" s="29" t="s">
        <v>1910</v>
      </c>
      <c r="O2292" s="31">
        <v>20.7</v>
      </c>
      <c r="P2292" s="31">
        <v>27.689655172413794</v>
      </c>
      <c r="Q2292" s="31">
        <v>62.896551724137929</v>
      </c>
      <c r="R2292" s="31">
        <v>105.20689655172414</v>
      </c>
      <c r="S2292" s="31">
        <v>130.31034482758622</v>
      </c>
      <c r="T2292" s="31">
        <v>159.5793103448276</v>
      </c>
      <c r="U2292" s="31">
        <v>138.82758620689654</v>
      </c>
      <c r="V2292" s="31">
        <v>117.96666666666667</v>
      </c>
      <c r="W2292" s="31">
        <v>108.73333333333333</v>
      </c>
      <c r="X2292" s="31">
        <v>92.806666666666658</v>
      </c>
      <c r="Y2292" s="31">
        <v>72.13333333333334</v>
      </c>
      <c r="Z2292" s="31">
        <v>28.1</v>
      </c>
      <c r="AA2292" s="4">
        <f t="shared" si="33"/>
        <v>1064.9503448275862</v>
      </c>
      <c r="AB2292" s="32">
        <v>353</v>
      </c>
      <c r="AC2292" s="17">
        <v>0.98055555555555551</v>
      </c>
      <c r="AD2292" s="36">
        <v>0.96666666666666667</v>
      </c>
      <c r="AE2292" s="36">
        <v>0.96666666666666667</v>
      </c>
      <c r="AF2292" s="36">
        <v>0.96666666666666667</v>
      </c>
      <c r="AG2292" s="36">
        <v>0.96666666666666667</v>
      </c>
      <c r="AH2292" s="36">
        <v>0.96666666666666667</v>
      </c>
      <c r="AI2292" s="36">
        <v>0.96666666666666667</v>
      </c>
      <c r="AJ2292" s="36">
        <v>0.96666666666666667</v>
      </c>
      <c r="AK2292" s="36">
        <v>1</v>
      </c>
      <c r="AL2292" s="36">
        <v>1</v>
      </c>
      <c r="AM2292" s="36">
        <v>1</v>
      </c>
      <c r="AN2292" s="36">
        <v>1</v>
      </c>
      <c r="AO2292" s="36">
        <v>1</v>
      </c>
      <c r="AP2292" s="33" t="str">
        <f t="shared" si="34"/>
        <v>&gt;=80%</v>
      </c>
      <c r="AQ2292" s="55" t="str">
        <f t="shared" si="35"/>
        <v>&gt;=75%</v>
      </c>
      <c r="AR2292" s="56" t="str">
        <f t="shared" si="36"/>
        <v>&gt;=50%</v>
      </c>
      <c r="AT2292" s="121">
        <v>0.8</v>
      </c>
    </row>
    <row r="2293" spans="1:46" ht="15.75" customHeight="1" x14ac:dyDescent="0.25">
      <c r="A2293" s="6">
        <v>37010020</v>
      </c>
      <c r="B2293" s="7" t="s">
        <v>26</v>
      </c>
      <c r="C2293" s="7" t="s">
        <v>1387</v>
      </c>
      <c r="D2293" s="7" t="s">
        <v>1387</v>
      </c>
      <c r="E2293" s="7" t="s">
        <v>1374</v>
      </c>
      <c r="F2293" s="7">
        <v>8</v>
      </c>
      <c r="G2293" s="7">
        <v>2410</v>
      </c>
      <c r="H2293" s="7">
        <v>-72.664722220000002</v>
      </c>
      <c r="I2293" s="29">
        <v>7.1394444400000001</v>
      </c>
      <c r="J2293" s="6" t="s">
        <v>1908</v>
      </c>
      <c r="K2293" s="30">
        <v>21231</v>
      </c>
      <c r="L2293" s="30"/>
      <c r="M2293" s="7" t="s">
        <v>1911</v>
      </c>
      <c r="N2293" s="29" t="s">
        <v>1910</v>
      </c>
      <c r="O2293" s="31">
        <v>14.036666666666665</v>
      </c>
      <c r="P2293" s="31">
        <v>21.762068965517241</v>
      </c>
      <c r="Q2293" s="31">
        <v>43.333333333333343</v>
      </c>
      <c r="R2293" s="31">
        <v>85.151724137931026</v>
      </c>
      <c r="S2293" s="31">
        <v>111.19000000000003</v>
      </c>
      <c r="T2293" s="31">
        <v>184.55</v>
      </c>
      <c r="U2293" s="31">
        <v>171.87586206896555</v>
      </c>
      <c r="V2293" s="31">
        <v>128.35999999999999</v>
      </c>
      <c r="W2293" s="31">
        <v>92.666666666666686</v>
      </c>
      <c r="X2293" s="31">
        <v>86.826666666666682</v>
      </c>
      <c r="Y2293" s="31">
        <v>51.98</v>
      </c>
      <c r="Z2293" s="31">
        <v>21.643333333333331</v>
      </c>
      <c r="AA2293" s="4">
        <f t="shared" si="33"/>
        <v>1013.3763218390807</v>
      </c>
      <c r="AB2293" s="32">
        <v>357</v>
      </c>
      <c r="AC2293" s="17">
        <v>0.9916666666666667</v>
      </c>
      <c r="AD2293" s="36">
        <v>1</v>
      </c>
      <c r="AE2293" s="36">
        <v>0.96666666666666667</v>
      </c>
      <c r="AF2293" s="36">
        <v>1</v>
      </c>
      <c r="AG2293" s="36">
        <v>0.96666666666666667</v>
      </c>
      <c r="AH2293" s="36">
        <v>1</v>
      </c>
      <c r="AI2293" s="36">
        <v>1</v>
      </c>
      <c r="AJ2293" s="36">
        <v>0.96666666666666667</v>
      </c>
      <c r="AK2293" s="36">
        <v>1</v>
      </c>
      <c r="AL2293" s="36">
        <v>1</v>
      </c>
      <c r="AM2293" s="36">
        <v>1</v>
      </c>
      <c r="AN2293" s="36">
        <v>1</v>
      </c>
      <c r="AO2293" s="36">
        <v>1</v>
      </c>
      <c r="AP2293" s="33" t="str">
        <f t="shared" si="34"/>
        <v>&gt;=80%</v>
      </c>
      <c r="AQ2293" s="55" t="str">
        <f t="shared" si="35"/>
        <v>&gt;=75%</v>
      </c>
      <c r="AR2293" s="56" t="str">
        <f t="shared" si="36"/>
        <v>&gt;=50%</v>
      </c>
      <c r="AT2293" s="121">
        <v>0.8</v>
      </c>
    </row>
    <row r="2294" spans="1:46" ht="15.75" customHeight="1" x14ac:dyDescent="0.25">
      <c r="A2294" s="6">
        <v>37010030</v>
      </c>
      <c r="B2294" s="7" t="s">
        <v>26</v>
      </c>
      <c r="C2294" s="7" t="s">
        <v>1385</v>
      </c>
      <c r="D2294" s="7" t="s">
        <v>1385</v>
      </c>
      <c r="E2294" s="7" t="s">
        <v>1374</v>
      </c>
      <c r="F2294" s="7">
        <v>8</v>
      </c>
      <c r="G2294" s="7">
        <v>2645</v>
      </c>
      <c r="H2294" s="7">
        <v>-72.643611110000009</v>
      </c>
      <c r="I2294" s="29">
        <v>7.27</v>
      </c>
      <c r="J2294" s="6" t="s">
        <v>1908</v>
      </c>
      <c r="K2294" s="30">
        <v>21351</v>
      </c>
      <c r="L2294" s="30"/>
      <c r="M2294" s="7" t="s">
        <v>1911</v>
      </c>
      <c r="N2294" s="29" t="s">
        <v>1910</v>
      </c>
      <c r="O2294" s="31">
        <v>9.0866666666666678</v>
      </c>
      <c r="P2294" s="31">
        <v>14.896666666666667</v>
      </c>
      <c r="Q2294" s="31">
        <v>39</v>
      </c>
      <c r="R2294" s="31">
        <v>64.986206896551721</v>
      </c>
      <c r="S2294" s="31">
        <v>77.172413793103445</v>
      </c>
      <c r="T2294" s="31">
        <v>108.93793103448276</v>
      </c>
      <c r="U2294" s="31">
        <v>99.206896551724142</v>
      </c>
      <c r="V2294" s="31">
        <v>74.793103448275858</v>
      </c>
      <c r="W2294" s="31">
        <v>65.607142857142861</v>
      </c>
      <c r="X2294" s="31">
        <v>60.413793103448278</v>
      </c>
      <c r="Y2294" s="31">
        <v>39.903448275862061</v>
      </c>
      <c r="Z2294" s="31">
        <v>12.086206896551724</v>
      </c>
      <c r="AA2294" s="4">
        <f t="shared" si="33"/>
        <v>666.09047619047612</v>
      </c>
      <c r="AB2294" s="32">
        <v>350</v>
      </c>
      <c r="AC2294" s="17">
        <v>0.97222222222222221</v>
      </c>
      <c r="AD2294" s="36">
        <v>1</v>
      </c>
      <c r="AE2294" s="36">
        <v>1</v>
      </c>
      <c r="AF2294" s="36">
        <v>1</v>
      </c>
      <c r="AG2294" s="36">
        <v>0.96666666666666667</v>
      </c>
      <c r="AH2294" s="36">
        <v>0.96666666666666667</v>
      </c>
      <c r="AI2294" s="36">
        <v>0.96666666666666667</v>
      </c>
      <c r="AJ2294" s="36">
        <v>0.96666666666666667</v>
      </c>
      <c r="AK2294" s="36">
        <v>0.96666666666666667</v>
      </c>
      <c r="AL2294" s="36">
        <v>0.93333333333333335</v>
      </c>
      <c r="AM2294" s="36">
        <v>0.96666666666666667</v>
      </c>
      <c r="AN2294" s="36">
        <v>0.96666666666666667</v>
      </c>
      <c r="AO2294" s="36">
        <v>0.96666666666666667</v>
      </c>
      <c r="AP2294" s="33" t="str">
        <f t="shared" si="34"/>
        <v>&gt;=80%</v>
      </c>
      <c r="AQ2294" s="55" t="str">
        <f t="shared" si="35"/>
        <v>&gt;=75%</v>
      </c>
      <c r="AR2294" s="56" t="str">
        <f t="shared" si="36"/>
        <v>&gt;=50%</v>
      </c>
      <c r="AT2294" s="121">
        <v>0.8</v>
      </c>
    </row>
    <row r="2295" spans="1:46" ht="15.75" customHeight="1" x14ac:dyDescent="0.25">
      <c r="A2295" s="6">
        <v>37010040</v>
      </c>
      <c r="B2295" s="7" t="s">
        <v>26</v>
      </c>
      <c r="C2295" s="7" t="s">
        <v>1388</v>
      </c>
      <c r="D2295" s="7" t="s">
        <v>1387</v>
      </c>
      <c r="E2295" s="7" t="s">
        <v>1374</v>
      </c>
      <c r="F2295" s="7">
        <v>8</v>
      </c>
      <c r="G2295" s="7">
        <v>3320</v>
      </c>
      <c r="H2295" s="7">
        <v>-72.680833329999999</v>
      </c>
      <c r="I2295" s="29">
        <v>7.0138888899999996</v>
      </c>
      <c r="J2295" s="6" t="s">
        <v>1908</v>
      </c>
      <c r="K2295" s="30">
        <v>26587</v>
      </c>
      <c r="L2295" s="30"/>
      <c r="M2295" s="7" t="s">
        <v>1911</v>
      </c>
      <c r="N2295" s="29" t="s">
        <v>1910</v>
      </c>
      <c r="O2295" s="31">
        <v>31.261538461538457</v>
      </c>
      <c r="P2295" s="31">
        <v>50.725925925925921</v>
      </c>
      <c r="Q2295" s="31">
        <v>97.118518518518513</v>
      </c>
      <c r="R2295" s="31">
        <v>167.60416666666666</v>
      </c>
      <c r="S2295" s="31">
        <v>182.29599999999999</v>
      </c>
      <c r="T2295" s="31">
        <v>225.55199999999996</v>
      </c>
      <c r="U2295" s="31">
        <v>197.98518518518517</v>
      </c>
      <c r="V2295" s="31">
        <v>174.37692307692305</v>
      </c>
      <c r="W2295" s="31">
        <v>144.02142857142854</v>
      </c>
      <c r="X2295" s="31">
        <v>153.78518518518516</v>
      </c>
      <c r="Y2295" s="31">
        <v>110.81481481481481</v>
      </c>
      <c r="Z2295" s="31">
        <v>45.726923076923065</v>
      </c>
      <c r="AA2295" s="4">
        <f t="shared" si="33"/>
        <v>1581.268609483109</v>
      </c>
      <c r="AB2295" s="32">
        <v>315</v>
      </c>
      <c r="AC2295" s="17">
        <v>0.875</v>
      </c>
      <c r="AD2295" s="36">
        <v>0.8666666666666667</v>
      </c>
      <c r="AE2295" s="36">
        <v>0.9</v>
      </c>
      <c r="AF2295" s="36">
        <v>0.9</v>
      </c>
      <c r="AG2295" s="36">
        <v>0.8</v>
      </c>
      <c r="AH2295" s="36">
        <v>0.83333333333333337</v>
      </c>
      <c r="AI2295" s="36">
        <v>0.83333333333333337</v>
      </c>
      <c r="AJ2295" s="36">
        <v>0.9</v>
      </c>
      <c r="AK2295" s="36">
        <v>0.8666666666666667</v>
      </c>
      <c r="AL2295" s="36">
        <v>0.93333333333333335</v>
      </c>
      <c r="AM2295" s="36">
        <v>0.9</v>
      </c>
      <c r="AN2295" s="36">
        <v>0.9</v>
      </c>
      <c r="AO2295" s="36">
        <v>0.8666666666666667</v>
      </c>
      <c r="AP2295" s="33" t="str">
        <f t="shared" si="34"/>
        <v>&gt;=80%</v>
      </c>
      <c r="AQ2295" s="55" t="str">
        <f t="shared" si="35"/>
        <v>&gt;=75%</v>
      </c>
      <c r="AR2295" s="56" t="str">
        <f t="shared" si="36"/>
        <v>&gt;=50%</v>
      </c>
      <c r="AT2295" s="121">
        <v>0.8</v>
      </c>
    </row>
    <row r="2296" spans="1:46" ht="15.75" customHeight="1" x14ac:dyDescent="0.25">
      <c r="A2296" s="6">
        <v>37010050</v>
      </c>
      <c r="B2296" s="7" t="s">
        <v>26</v>
      </c>
      <c r="C2296" s="7" t="s">
        <v>1524</v>
      </c>
      <c r="D2296" s="7" t="s">
        <v>1525</v>
      </c>
      <c r="E2296" s="7" t="s">
        <v>1501</v>
      </c>
      <c r="F2296" s="7">
        <v>8</v>
      </c>
      <c r="G2296" s="7">
        <v>3168</v>
      </c>
      <c r="H2296" s="7">
        <v>-72.556111110000003</v>
      </c>
      <c r="I2296" s="29">
        <v>6.8102777799999998</v>
      </c>
      <c r="J2296" s="6" t="s">
        <v>1908</v>
      </c>
      <c r="K2296" s="30">
        <v>28990</v>
      </c>
      <c r="L2296" s="30"/>
      <c r="M2296" s="7" t="s">
        <v>1911</v>
      </c>
      <c r="N2296" s="29" t="s">
        <v>1910</v>
      </c>
      <c r="O2296" s="31">
        <v>22.178571428571427</v>
      </c>
      <c r="P2296" s="31">
        <v>37.379310344827587</v>
      </c>
      <c r="Q2296" s="31">
        <v>69.733333333333334</v>
      </c>
      <c r="R2296" s="31">
        <v>116.22758620689655</v>
      </c>
      <c r="S2296" s="31">
        <v>155.93103448275863</v>
      </c>
      <c r="T2296" s="31">
        <v>213.65517241379311</v>
      </c>
      <c r="U2296" s="31">
        <v>217.75</v>
      </c>
      <c r="V2296" s="31">
        <v>171.43214285714288</v>
      </c>
      <c r="W2296" s="31">
        <v>159.07407407407408</v>
      </c>
      <c r="X2296" s="31">
        <v>147.82142857142858</v>
      </c>
      <c r="Y2296" s="31">
        <v>90.642857142857139</v>
      </c>
      <c r="Z2296" s="31">
        <v>33</v>
      </c>
      <c r="AA2296" s="4">
        <f t="shared" si="33"/>
        <v>1434.8255108556834</v>
      </c>
      <c r="AB2296" s="32">
        <v>341</v>
      </c>
      <c r="AC2296" s="17">
        <v>0.94722222222222219</v>
      </c>
      <c r="AD2296" s="36">
        <v>0.93333333333333335</v>
      </c>
      <c r="AE2296" s="36">
        <v>0.96666666666666667</v>
      </c>
      <c r="AF2296" s="36">
        <v>1</v>
      </c>
      <c r="AG2296" s="36">
        <v>0.96666666666666667</v>
      </c>
      <c r="AH2296" s="36">
        <v>0.96666666666666667</v>
      </c>
      <c r="AI2296" s="36">
        <v>0.96666666666666667</v>
      </c>
      <c r="AJ2296" s="36">
        <v>0.93333333333333335</v>
      </c>
      <c r="AK2296" s="36">
        <v>0.93333333333333335</v>
      </c>
      <c r="AL2296" s="36">
        <v>0.9</v>
      </c>
      <c r="AM2296" s="36">
        <v>0.93333333333333335</v>
      </c>
      <c r="AN2296" s="36">
        <v>0.93333333333333335</v>
      </c>
      <c r="AO2296" s="36">
        <v>0.93333333333333335</v>
      </c>
      <c r="AP2296" s="33" t="str">
        <f t="shared" si="34"/>
        <v>&gt;=80%</v>
      </c>
      <c r="AQ2296" s="55" t="str">
        <f t="shared" si="35"/>
        <v>&gt;=75%</v>
      </c>
      <c r="AR2296" s="56" t="str">
        <f t="shared" si="36"/>
        <v>&gt;=50%</v>
      </c>
      <c r="AT2296" s="121">
        <v>0.8</v>
      </c>
    </row>
    <row r="2297" spans="1:46" ht="15.75" customHeight="1" x14ac:dyDescent="0.25">
      <c r="A2297" s="6">
        <v>37010060</v>
      </c>
      <c r="B2297" s="7" t="s">
        <v>26</v>
      </c>
      <c r="C2297" s="7" t="s">
        <v>1548</v>
      </c>
      <c r="D2297" s="7" t="s">
        <v>1547</v>
      </c>
      <c r="E2297" s="7" t="s">
        <v>1501</v>
      </c>
      <c r="F2297" s="7">
        <v>8</v>
      </c>
      <c r="G2297" s="7">
        <v>3824</v>
      </c>
      <c r="H2297" s="7">
        <v>-72.804444439999997</v>
      </c>
      <c r="I2297" s="29">
        <v>7.0277777800000001</v>
      </c>
      <c r="J2297" s="6" t="s">
        <v>1908</v>
      </c>
      <c r="K2297" s="30">
        <v>28109</v>
      </c>
      <c r="L2297" s="30"/>
      <c r="M2297" s="7" t="s">
        <v>1911</v>
      </c>
      <c r="N2297" s="29" t="s">
        <v>1910</v>
      </c>
      <c r="O2297" s="31">
        <v>34.317241379310346</v>
      </c>
      <c r="P2297" s="31">
        <v>42.182142857142864</v>
      </c>
      <c r="Q2297" s="31">
        <v>91.888888888888886</v>
      </c>
      <c r="R2297" s="31">
        <v>130.572</v>
      </c>
      <c r="S2297" s="31">
        <v>157.85599999999999</v>
      </c>
      <c r="T2297" s="31">
        <v>130.54399999999998</v>
      </c>
      <c r="U2297" s="31">
        <v>132.88214285714287</v>
      </c>
      <c r="V2297" s="31">
        <v>133.10833333333329</v>
      </c>
      <c r="W2297" s="31">
        <v>134.42000000000002</v>
      </c>
      <c r="X2297" s="31">
        <v>150.39642857142854</v>
      </c>
      <c r="Y2297" s="31">
        <v>101.18076923076923</v>
      </c>
      <c r="Z2297" s="31">
        <v>32.788888888888891</v>
      </c>
      <c r="AA2297" s="4">
        <f t="shared" si="33"/>
        <v>1272.136836006905</v>
      </c>
      <c r="AB2297" s="32">
        <v>317</v>
      </c>
      <c r="AC2297" s="17">
        <v>0.88055555555555554</v>
      </c>
      <c r="AD2297" s="36">
        <v>0.96666666666666667</v>
      </c>
      <c r="AE2297" s="36">
        <v>0.93333333333333335</v>
      </c>
      <c r="AF2297" s="36">
        <v>0.9</v>
      </c>
      <c r="AG2297" s="36">
        <v>0.83333333333333337</v>
      </c>
      <c r="AH2297" s="36">
        <v>0.83333333333333337</v>
      </c>
      <c r="AI2297" s="36">
        <v>0.83333333333333337</v>
      </c>
      <c r="AJ2297" s="36">
        <v>0.93333333333333335</v>
      </c>
      <c r="AK2297" s="36">
        <v>0.8</v>
      </c>
      <c r="AL2297" s="36">
        <v>0.83333333333333337</v>
      </c>
      <c r="AM2297" s="36">
        <v>0.93333333333333335</v>
      </c>
      <c r="AN2297" s="36">
        <v>0.8666666666666667</v>
      </c>
      <c r="AO2297" s="36">
        <v>0.9</v>
      </c>
      <c r="AP2297" s="33" t="str">
        <f t="shared" si="34"/>
        <v>&gt;=80%</v>
      </c>
      <c r="AQ2297" s="55" t="str">
        <f t="shared" si="35"/>
        <v>&gt;=75%</v>
      </c>
      <c r="AR2297" s="56" t="str">
        <f t="shared" si="36"/>
        <v>&gt;=50%</v>
      </c>
      <c r="AT2297" s="121">
        <v>0.8</v>
      </c>
    </row>
    <row r="2298" spans="1:46" ht="15.75" customHeight="1" x14ac:dyDescent="0.25">
      <c r="A2298" s="6">
        <v>37010080</v>
      </c>
      <c r="B2298" s="7" t="s">
        <v>26</v>
      </c>
      <c r="C2298" s="7" t="s">
        <v>1423</v>
      </c>
      <c r="D2298" s="7" t="s">
        <v>892</v>
      </c>
      <c r="E2298" s="7" t="s">
        <v>1374</v>
      </c>
      <c r="F2298" s="7">
        <v>8</v>
      </c>
      <c r="G2298" s="7">
        <v>2650</v>
      </c>
      <c r="H2298" s="7">
        <v>-72.712777779999996</v>
      </c>
      <c r="I2298" s="29">
        <v>7.1983333299999996</v>
      </c>
      <c r="J2298" s="6" t="s">
        <v>1908</v>
      </c>
      <c r="K2298" s="30">
        <v>31093</v>
      </c>
      <c r="L2298" s="30"/>
      <c r="M2298" s="7" t="s">
        <v>1911</v>
      </c>
      <c r="N2298" s="29" t="s">
        <v>1910</v>
      </c>
      <c r="O2298" s="31">
        <v>20.396551724137932</v>
      </c>
      <c r="P2298" s="31">
        <v>26.327586206896552</v>
      </c>
      <c r="Q2298" s="31">
        <v>49.87</v>
      </c>
      <c r="R2298" s="31">
        <v>73.083333333333329</v>
      </c>
      <c r="S2298" s="31">
        <v>83.25</v>
      </c>
      <c r="T2298" s="31">
        <v>99.199999999999989</v>
      </c>
      <c r="U2298" s="31">
        <v>77.462068965517247</v>
      </c>
      <c r="V2298" s="31">
        <v>78.50344827586207</v>
      </c>
      <c r="W2298" s="31">
        <v>73.989655172413791</v>
      </c>
      <c r="X2298" s="31">
        <v>74.18275862068964</v>
      </c>
      <c r="Y2298" s="31">
        <v>56.848275862068959</v>
      </c>
      <c r="Z2298" s="31">
        <v>19.117241379310343</v>
      </c>
      <c r="AA2298" s="4">
        <f t="shared" ref="AA2298:AA2552" si="37">SUM(O2298:Z2298)</f>
        <v>732.23091954022971</v>
      </c>
      <c r="AB2298" s="32">
        <v>351</v>
      </c>
      <c r="AC2298" s="17">
        <v>0.97499999999999998</v>
      </c>
      <c r="AD2298" s="36">
        <v>0.96666666666666667</v>
      </c>
      <c r="AE2298" s="36">
        <v>0.96666666666666667</v>
      </c>
      <c r="AF2298" s="36">
        <v>1</v>
      </c>
      <c r="AG2298" s="36">
        <v>1</v>
      </c>
      <c r="AH2298" s="36">
        <v>1</v>
      </c>
      <c r="AI2298" s="36">
        <v>0.96666666666666667</v>
      </c>
      <c r="AJ2298" s="36">
        <v>0.96666666666666667</v>
      </c>
      <c r="AK2298" s="36">
        <v>0.96666666666666667</v>
      </c>
      <c r="AL2298" s="36">
        <v>0.96666666666666667</v>
      </c>
      <c r="AM2298" s="36">
        <v>0.96666666666666667</v>
      </c>
      <c r="AN2298" s="36">
        <v>0.96666666666666667</v>
      </c>
      <c r="AO2298" s="36">
        <v>0.96666666666666667</v>
      </c>
      <c r="AP2298" s="33" t="str">
        <f t="shared" ref="AP2298:AP2552" si="38">IF(AND(AD2298&gt;=80%,AE2298&gt;=80%,AF2298&gt;=80%,AG2298&gt;=80%,AH2298&gt;=80%,AI2298&gt;=80%,AJ2298&gt;=80%,AK2298&gt;=80%,AL2298&gt;=80%,AM2298&gt;=80%,AN2298&gt;=80%,AO2298&gt;=80%),"&gt;=80%","-")</f>
        <v>&gt;=80%</v>
      </c>
      <c r="AQ2298" s="55" t="str">
        <f t="shared" ref="AQ2298:AQ2552" si="39">IF(AND(AD2298&gt;=75%,AE2298&gt;=75%,AF2298&gt;=75%,AG2298&gt;=75%,AH2298&gt;=75%,AI2298&gt;=75%,AJ2298&gt;=75%,AK2298&gt;=75%,AL2298&gt;=75%,AM2298&gt;=75%,AN2298&gt;=75%,AO2298&gt;=75%),"&gt;=75%","-")</f>
        <v>&gt;=75%</v>
      </c>
      <c r="AR2298" s="56" t="str">
        <f t="shared" ref="AR2298:AR2552" si="40">IF(AND(AD2298&gt;=50%,AE2298&gt;=50%,AF2298&gt;=50%,AG2298&gt;=50%,AH2298&gt;=50%,AI2298&gt;=50%,AJ2298&gt;=50%,AK2298&gt;=50%,AL2298&gt;=50%,AM2298&gt;=50%,AN2298&gt;=50%,AO2298&gt;=50%),"&gt;=50%","-")</f>
        <v>&gt;=50%</v>
      </c>
      <c r="AT2298" s="121">
        <v>0.8</v>
      </c>
    </row>
    <row r="2299" spans="1:46" ht="15.75" customHeight="1" x14ac:dyDescent="0.25">
      <c r="A2299" s="6">
        <v>37015010</v>
      </c>
      <c r="B2299" s="7" t="s">
        <v>56</v>
      </c>
      <c r="C2299" s="7" t="s">
        <v>892</v>
      </c>
      <c r="D2299" s="7" t="s">
        <v>892</v>
      </c>
      <c r="E2299" s="7" t="s">
        <v>1374</v>
      </c>
      <c r="F2299" s="7">
        <v>8</v>
      </c>
      <c r="G2299" s="7">
        <v>2765</v>
      </c>
      <c r="H2299" s="7">
        <v>-72.75333332999999</v>
      </c>
      <c r="I2299" s="29">
        <v>7.2074999999999996</v>
      </c>
      <c r="J2299" s="6" t="s">
        <v>1890</v>
      </c>
      <c r="K2299" s="30">
        <v>26618</v>
      </c>
      <c r="L2299" s="30">
        <v>43294.509074074071</v>
      </c>
      <c r="M2299" s="7" t="s">
        <v>1911</v>
      </c>
      <c r="N2299" s="29" t="s">
        <v>1910</v>
      </c>
      <c r="O2299" s="31">
        <v>15.485714285714288</v>
      </c>
      <c r="P2299" s="31">
        <v>25.995238095238093</v>
      </c>
      <c r="Q2299" s="31">
        <v>50.195238095238089</v>
      </c>
      <c r="R2299" s="31">
        <v>83.684210526315795</v>
      </c>
      <c r="S2299" s="31">
        <v>102.70555555555555</v>
      </c>
      <c r="T2299" s="31">
        <v>92.947368421052616</v>
      </c>
      <c r="U2299" s="31">
        <v>86.404999999999987</v>
      </c>
      <c r="V2299" s="31">
        <v>87.894999999999996</v>
      </c>
      <c r="W2299" s="31">
        <v>92.184210526315795</v>
      </c>
      <c r="X2299" s="31">
        <v>101.56842105263156</v>
      </c>
      <c r="Y2299" s="31">
        <v>73.415789473684228</v>
      </c>
      <c r="Z2299" s="31">
        <v>26.614999999999998</v>
      </c>
      <c r="AA2299" s="4">
        <f t="shared" si="37"/>
        <v>839.09674603174597</v>
      </c>
      <c r="AB2299" s="32">
        <v>236</v>
      </c>
      <c r="AC2299" s="17">
        <v>0.65555555555555556</v>
      </c>
      <c r="AD2299" s="36">
        <v>0.7</v>
      </c>
      <c r="AE2299" s="36">
        <v>0.7</v>
      </c>
      <c r="AF2299" s="36">
        <v>0.7</v>
      </c>
      <c r="AG2299" s="36">
        <v>0.6333333333333333</v>
      </c>
      <c r="AH2299" s="36">
        <v>0.6</v>
      </c>
      <c r="AI2299" s="36">
        <v>0.6333333333333333</v>
      </c>
      <c r="AJ2299" s="36">
        <v>0.66666666666666663</v>
      </c>
      <c r="AK2299" s="36">
        <v>0.66666666666666663</v>
      </c>
      <c r="AL2299" s="36">
        <v>0.6333333333333333</v>
      </c>
      <c r="AM2299" s="36">
        <v>0.6333333333333333</v>
      </c>
      <c r="AN2299" s="36">
        <v>0.6333333333333333</v>
      </c>
      <c r="AO2299" s="36">
        <v>0.66666666666666663</v>
      </c>
      <c r="AP2299" s="33" t="str">
        <f t="shared" si="38"/>
        <v>-</v>
      </c>
      <c r="AQ2299" s="55" t="str">
        <f t="shared" si="39"/>
        <v>-</v>
      </c>
      <c r="AR2299" s="56" t="str">
        <f t="shared" si="40"/>
        <v>&gt;=50%</v>
      </c>
      <c r="AS2299" s="34" t="s">
        <v>1890</v>
      </c>
      <c r="AT2299" s="120" t="s">
        <v>5204</v>
      </c>
    </row>
    <row r="2300" spans="1:46" ht="15.75" customHeight="1" x14ac:dyDescent="0.25">
      <c r="A2300" s="6">
        <v>37015020</v>
      </c>
      <c r="B2300" s="7" t="s">
        <v>43</v>
      </c>
      <c r="C2300" s="7" t="s">
        <v>1613</v>
      </c>
      <c r="D2300" s="7" t="s">
        <v>1614</v>
      </c>
      <c r="E2300" s="7" t="s">
        <v>1501</v>
      </c>
      <c r="F2300" s="7">
        <v>8</v>
      </c>
      <c r="G2300" s="7">
        <v>3214</v>
      </c>
      <c r="H2300" s="7">
        <v>-72.868611110000003</v>
      </c>
      <c r="I2300" s="29">
        <v>7.1869444399999995</v>
      </c>
      <c r="J2300" s="6" t="s">
        <v>1908</v>
      </c>
      <c r="K2300" s="30">
        <v>24973</v>
      </c>
      <c r="L2300" s="30"/>
      <c r="M2300" s="7" t="s">
        <v>1911</v>
      </c>
      <c r="N2300" s="29" t="s">
        <v>1910</v>
      </c>
      <c r="O2300" s="31">
        <v>14.23333333333334</v>
      </c>
      <c r="P2300" s="31">
        <v>22.662068965517239</v>
      </c>
      <c r="Q2300" s="31">
        <v>43.336666666666673</v>
      </c>
      <c r="R2300" s="31">
        <v>78.616666666666646</v>
      </c>
      <c r="S2300" s="31">
        <v>82.570000000000007</v>
      </c>
      <c r="T2300" s="31">
        <v>66.97999999999999</v>
      </c>
      <c r="U2300" s="31">
        <v>55.143333333333331</v>
      </c>
      <c r="V2300" s="31">
        <v>68.976666666666674</v>
      </c>
      <c r="W2300" s="31">
        <v>87.769999999999982</v>
      </c>
      <c r="X2300" s="31">
        <v>94.466666666666683</v>
      </c>
      <c r="Y2300" s="31">
        <v>61.444827586206898</v>
      </c>
      <c r="Z2300" s="31">
        <v>15.943333333333333</v>
      </c>
      <c r="AA2300" s="4">
        <f t="shared" si="37"/>
        <v>692.1435632183908</v>
      </c>
      <c r="AB2300" s="32">
        <v>358</v>
      </c>
      <c r="AC2300" s="17">
        <v>0.99444444444444446</v>
      </c>
      <c r="AD2300" s="36">
        <v>1</v>
      </c>
      <c r="AE2300" s="36">
        <v>0.96666666666666667</v>
      </c>
      <c r="AF2300" s="36">
        <v>1</v>
      </c>
      <c r="AG2300" s="36">
        <v>1</v>
      </c>
      <c r="AH2300" s="36">
        <v>1</v>
      </c>
      <c r="AI2300" s="36">
        <v>1</v>
      </c>
      <c r="AJ2300" s="36">
        <v>1</v>
      </c>
      <c r="AK2300" s="36">
        <v>1</v>
      </c>
      <c r="AL2300" s="36">
        <v>1</v>
      </c>
      <c r="AM2300" s="36">
        <v>1</v>
      </c>
      <c r="AN2300" s="36">
        <v>0.96666666666666667</v>
      </c>
      <c r="AO2300" s="36">
        <v>1</v>
      </c>
      <c r="AP2300" s="33" t="str">
        <f t="shared" si="38"/>
        <v>&gt;=80%</v>
      </c>
      <c r="AQ2300" s="55" t="str">
        <f t="shared" si="39"/>
        <v>&gt;=75%</v>
      </c>
      <c r="AR2300" s="56" t="str">
        <f t="shared" si="40"/>
        <v>&gt;=50%</v>
      </c>
      <c r="AT2300" s="121">
        <v>0.8</v>
      </c>
    </row>
    <row r="2301" spans="1:46" ht="15.75" customHeight="1" x14ac:dyDescent="0.25">
      <c r="A2301" s="6">
        <v>37020020</v>
      </c>
      <c r="B2301" s="7" t="s">
        <v>26</v>
      </c>
      <c r="C2301" s="7" t="s">
        <v>1434</v>
      </c>
      <c r="D2301" s="7" t="s">
        <v>1433</v>
      </c>
      <c r="E2301" s="7" t="s">
        <v>1374</v>
      </c>
      <c r="F2301" s="7">
        <v>8</v>
      </c>
      <c r="G2301" s="7">
        <v>145</v>
      </c>
      <c r="H2301" s="7">
        <v>-72.44194444</v>
      </c>
      <c r="I2301" s="29">
        <v>7.2266666700000002</v>
      </c>
      <c r="J2301" s="6" t="s">
        <v>1908</v>
      </c>
      <c r="K2301" s="30">
        <v>26952</v>
      </c>
      <c r="L2301" s="30"/>
      <c r="M2301" s="7" t="s">
        <v>1911</v>
      </c>
      <c r="N2301" s="29" t="s">
        <v>1910</v>
      </c>
      <c r="O2301" s="31">
        <v>30.789655172413795</v>
      </c>
      <c r="P2301" s="31">
        <v>52.051724137931039</v>
      </c>
      <c r="Q2301" s="31">
        <v>93.783333333333331</v>
      </c>
      <c r="R2301" s="31">
        <v>135.66999999999999</v>
      </c>
      <c r="S2301" s="31">
        <v>166.36333333333334</v>
      </c>
      <c r="T2301" s="31">
        <v>207.67241379310346</v>
      </c>
      <c r="U2301" s="31">
        <v>199.64285714285717</v>
      </c>
      <c r="V2301" s="31">
        <v>163.84482758620689</v>
      </c>
      <c r="W2301" s="31">
        <v>119.30344827586204</v>
      </c>
      <c r="X2301" s="31">
        <v>82.813793103448276</v>
      </c>
      <c r="Y2301" s="31">
        <v>65.74666666666667</v>
      </c>
      <c r="Z2301" s="31">
        <v>41.465517241379317</v>
      </c>
      <c r="AA2301" s="4">
        <f t="shared" si="37"/>
        <v>1359.1475697865355</v>
      </c>
      <c r="AB2301" s="32">
        <v>351</v>
      </c>
      <c r="AC2301" s="17">
        <v>0.97499999999999998</v>
      </c>
      <c r="AD2301" s="36">
        <v>0.96666666666666667</v>
      </c>
      <c r="AE2301" s="36">
        <v>0.96666666666666667</v>
      </c>
      <c r="AF2301" s="36">
        <v>1</v>
      </c>
      <c r="AG2301" s="36">
        <v>1</v>
      </c>
      <c r="AH2301" s="36">
        <v>1</v>
      </c>
      <c r="AI2301" s="36">
        <v>0.96666666666666667</v>
      </c>
      <c r="AJ2301" s="36">
        <v>0.93333333333333335</v>
      </c>
      <c r="AK2301" s="36">
        <v>0.96666666666666667</v>
      </c>
      <c r="AL2301" s="36">
        <v>0.96666666666666667</v>
      </c>
      <c r="AM2301" s="36">
        <v>0.96666666666666667</v>
      </c>
      <c r="AN2301" s="36">
        <v>1</v>
      </c>
      <c r="AO2301" s="36">
        <v>0.96666666666666667</v>
      </c>
      <c r="AP2301" s="33" t="str">
        <f t="shared" si="38"/>
        <v>&gt;=80%</v>
      </c>
      <c r="AQ2301" s="55" t="str">
        <f t="shared" si="39"/>
        <v>&gt;=75%</v>
      </c>
      <c r="AR2301" s="56" t="str">
        <f t="shared" si="40"/>
        <v>&gt;=50%</v>
      </c>
      <c r="AT2301" s="121">
        <v>0.8</v>
      </c>
    </row>
    <row r="2302" spans="1:46" ht="15.75" customHeight="1" x14ac:dyDescent="0.25">
      <c r="A2302" s="6">
        <v>37020030</v>
      </c>
      <c r="B2302" s="7" t="s">
        <v>26</v>
      </c>
      <c r="C2302" s="7" t="s">
        <v>1432</v>
      </c>
      <c r="D2302" s="7" t="s">
        <v>1433</v>
      </c>
      <c r="E2302" s="7" t="s">
        <v>1374</v>
      </c>
      <c r="F2302" s="7">
        <v>8</v>
      </c>
      <c r="G2302" s="7">
        <v>1660</v>
      </c>
      <c r="H2302" s="7">
        <v>-72.300277780000002</v>
      </c>
      <c r="I2302" s="29">
        <v>7.0988888899999996</v>
      </c>
      <c r="J2302" s="6" t="s">
        <v>1908</v>
      </c>
      <c r="K2302" s="30">
        <v>21443</v>
      </c>
      <c r="L2302" s="30"/>
      <c r="M2302" s="7" t="s">
        <v>1911</v>
      </c>
      <c r="N2302" s="29" t="s">
        <v>1910</v>
      </c>
      <c r="O2302" s="31">
        <v>196.31034482758622</v>
      </c>
      <c r="P2302" s="31">
        <v>265.08333333333331</v>
      </c>
      <c r="Q2302" s="31">
        <v>375.07333333333338</v>
      </c>
      <c r="R2302" s="31">
        <v>465.23333333333335</v>
      </c>
      <c r="S2302" s="31">
        <v>589.26666666666665</v>
      </c>
      <c r="T2302" s="31">
        <v>783.34482758620686</v>
      </c>
      <c r="U2302" s="31">
        <v>745.01666666666665</v>
      </c>
      <c r="V2302" s="31">
        <v>605.83333333333337</v>
      </c>
      <c r="W2302" s="31">
        <v>486.23333333333335</v>
      </c>
      <c r="X2302" s="31">
        <v>342.24137931034483</v>
      </c>
      <c r="Y2302" s="31">
        <v>279.7</v>
      </c>
      <c r="Z2302" s="31">
        <v>201.25925925925927</v>
      </c>
      <c r="AA2302" s="4">
        <f t="shared" si="37"/>
        <v>5334.5958109833973</v>
      </c>
      <c r="AB2302" s="32">
        <v>354</v>
      </c>
      <c r="AC2302" s="17">
        <v>0.98333333333333328</v>
      </c>
      <c r="AD2302" s="36">
        <v>0.96666666666666667</v>
      </c>
      <c r="AE2302" s="36">
        <v>1</v>
      </c>
      <c r="AF2302" s="36">
        <v>1</v>
      </c>
      <c r="AG2302" s="36">
        <v>1</v>
      </c>
      <c r="AH2302" s="36">
        <v>1</v>
      </c>
      <c r="AI2302" s="36">
        <v>0.96666666666666667</v>
      </c>
      <c r="AJ2302" s="36">
        <v>1</v>
      </c>
      <c r="AK2302" s="36">
        <v>1</v>
      </c>
      <c r="AL2302" s="36">
        <v>1</v>
      </c>
      <c r="AM2302" s="36">
        <v>0.96666666666666667</v>
      </c>
      <c r="AN2302" s="36">
        <v>1</v>
      </c>
      <c r="AO2302" s="36">
        <v>0.9</v>
      </c>
      <c r="AP2302" s="33" t="str">
        <f t="shared" si="38"/>
        <v>&gt;=80%</v>
      </c>
      <c r="AQ2302" s="55" t="str">
        <f t="shared" si="39"/>
        <v>&gt;=75%</v>
      </c>
      <c r="AR2302" s="56" t="str">
        <f t="shared" si="40"/>
        <v>&gt;=50%</v>
      </c>
      <c r="AT2302" s="121">
        <v>0.8</v>
      </c>
    </row>
    <row r="2303" spans="1:46" ht="15.75" customHeight="1" x14ac:dyDescent="0.25">
      <c r="A2303" s="6">
        <v>37020040</v>
      </c>
      <c r="B2303" s="7" t="s">
        <v>26</v>
      </c>
      <c r="C2303" s="7" t="s">
        <v>1435</v>
      </c>
      <c r="D2303" s="7" t="s">
        <v>1433</v>
      </c>
      <c r="E2303" s="7" t="s">
        <v>1374</v>
      </c>
      <c r="F2303" s="7">
        <v>8</v>
      </c>
      <c r="G2303" s="7">
        <v>850</v>
      </c>
      <c r="H2303" s="7">
        <v>-72.252499999999998</v>
      </c>
      <c r="I2303" s="29">
        <v>7.0936111100000003</v>
      </c>
      <c r="J2303" s="6" t="s">
        <v>1908</v>
      </c>
      <c r="K2303" s="30">
        <v>26648</v>
      </c>
      <c r="L2303" s="30"/>
      <c r="M2303" s="7" t="s">
        <v>1911</v>
      </c>
      <c r="N2303" s="29" t="s">
        <v>1910</v>
      </c>
      <c r="O2303" s="31">
        <v>163.52666666666664</v>
      </c>
      <c r="P2303" s="31">
        <v>227.52333333333337</v>
      </c>
      <c r="Q2303" s="31">
        <v>317.79310344827593</v>
      </c>
      <c r="R2303" s="31">
        <v>453.8428571428571</v>
      </c>
      <c r="S2303" s="31">
        <v>575.73103448275879</v>
      </c>
      <c r="T2303" s="31">
        <v>705.45172413793102</v>
      </c>
      <c r="U2303" s="31">
        <v>680.36333333333312</v>
      </c>
      <c r="V2303" s="31">
        <v>618.7833333333333</v>
      </c>
      <c r="W2303" s="31">
        <v>533.34999999999991</v>
      </c>
      <c r="X2303" s="31">
        <v>430.5107142857143</v>
      </c>
      <c r="Y2303" s="31">
        <v>315.88666666666671</v>
      </c>
      <c r="Z2303" s="31">
        <v>226.24642857142857</v>
      </c>
      <c r="AA2303" s="4">
        <f t="shared" si="37"/>
        <v>5249.0091954022982</v>
      </c>
      <c r="AB2303" s="32">
        <v>351</v>
      </c>
      <c r="AC2303" s="17">
        <v>0.97499999999999998</v>
      </c>
      <c r="AD2303" s="36">
        <v>1</v>
      </c>
      <c r="AE2303" s="36">
        <v>1</v>
      </c>
      <c r="AF2303" s="36">
        <v>0.96666666666666667</v>
      </c>
      <c r="AG2303" s="36">
        <v>0.93333333333333335</v>
      </c>
      <c r="AH2303" s="36">
        <v>0.96666666666666667</v>
      </c>
      <c r="AI2303" s="36">
        <v>0.96666666666666667</v>
      </c>
      <c r="AJ2303" s="36">
        <v>1</v>
      </c>
      <c r="AK2303" s="36">
        <v>1</v>
      </c>
      <c r="AL2303" s="36">
        <v>1</v>
      </c>
      <c r="AM2303" s="36">
        <v>0.93333333333333335</v>
      </c>
      <c r="AN2303" s="36">
        <v>1</v>
      </c>
      <c r="AO2303" s="36">
        <v>0.93333333333333335</v>
      </c>
      <c r="AP2303" s="33" t="str">
        <f t="shared" si="38"/>
        <v>&gt;=80%</v>
      </c>
      <c r="AQ2303" s="55" t="str">
        <f t="shared" si="39"/>
        <v>&gt;=75%</v>
      </c>
      <c r="AR2303" s="56" t="str">
        <f t="shared" si="40"/>
        <v>&gt;=50%</v>
      </c>
      <c r="AT2303" s="121">
        <v>0.8</v>
      </c>
    </row>
    <row r="2304" spans="1:46" ht="15.75" customHeight="1" x14ac:dyDescent="0.25">
      <c r="A2304" s="6">
        <v>37035010</v>
      </c>
      <c r="B2304" s="7" t="s">
        <v>56</v>
      </c>
      <c r="C2304" s="7" t="s">
        <v>1436</v>
      </c>
      <c r="D2304" s="7" t="s">
        <v>1433</v>
      </c>
      <c r="E2304" s="7" t="s">
        <v>1374</v>
      </c>
      <c r="F2304" s="7">
        <v>8</v>
      </c>
      <c r="G2304" s="7">
        <v>370</v>
      </c>
      <c r="H2304" s="7">
        <v>-72.115833329999987</v>
      </c>
      <c r="I2304" s="29">
        <v>7.00611111</v>
      </c>
      <c r="J2304" s="6" t="s">
        <v>1908</v>
      </c>
      <c r="K2304" s="30">
        <v>26465</v>
      </c>
      <c r="L2304" s="30"/>
      <c r="M2304" s="7" t="s">
        <v>1911</v>
      </c>
      <c r="N2304" s="29" t="s">
        <v>1910</v>
      </c>
      <c r="O2304" s="31">
        <v>145.43749999999997</v>
      </c>
      <c r="P2304" s="31">
        <v>166.42592592592584</v>
      </c>
      <c r="Q2304" s="31">
        <v>259.57777777777778</v>
      </c>
      <c r="R2304" s="31">
        <v>369.02592592592589</v>
      </c>
      <c r="S2304" s="31">
        <v>567.89199999999994</v>
      </c>
      <c r="T2304" s="31">
        <v>650.55999999999995</v>
      </c>
      <c r="U2304" s="31">
        <v>702.89166666666654</v>
      </c>
      <c r="V2304" s="31">
        <v>642.73333333333335</v>
      </c>
      <c r="W2304" s="31">
        <v>537.15909090909088</v>
      </c>
      <c r="X2304" s="31">
        <v>400.92000000000007</v>
      </c>
      <c r="Y2304" s="31">
        <v>340.42222222222216</v>
      </c>
      <c r="Z2304" s="31">
        <v>222.8833333333333</v>
      </c>
      <c r="AA2304" s="4">
        <f t="shared" si="37"/>
        <v>5005.9287760942761</v>
      </c>
      <c r="AB2304" s="32">
        <v>304</v>
      </c>
      <c r="AC2304" s="17">
        <v>0.84444444444444444</v>
      </c>
      <c r="AD2304" s="36">
        <v>0.8</v>
      </c>
      <c r="AE2304" s="36">
        <v>0.9</v>
      </c>
      <c r="AF2304" s="36">
        <v>0.9</v>
      </c>
      <c r="AG2304" s="36">
        <v>0.9</v>
      </c>
      <c r="AH2304" s="36">
        <v>0.83333333333333337</v>
      </c>
      <c r="AI2304" s="36">
        <v>0.83333333333333337</v>
      </c>
      <c r="AJ2304" s="36">
        <v>0.8</v>
      </c>
      <c r="AK2304" s="36">
        <v>0.9</v>
      </c>
      <c r="AL2304" s="36">
        <v>0.73333333333333328</v>
      </c>
      <c r="AM2304" s="36">
        <v>0.83333333333333337</v>
      </c>
      <c r="AN2304" s="36">
        <v>0.9</v>
      </c>
      <c r="AO2304" s="36">
        <v>0.8</v>
      </c>
      <c r="AP2304" s="33" t="str">
        <f t="shared" si="38"/>
        <v>-</v>
      </c>
      <c r="AQ2304" s="55" t="str">
        <f t="shared" si="39"/>
        <v>-</v>
      </c>
      <c r="AR2304" s="56" t="str">
        <f t="shared" si="40"/>
        <v>&gt;=50%</v>
      </c>
      <c r="AT2304" s="112" t="s">
        <v>5206</v>
      </c>
    </row>
    <row r="2305" spans="1:46" ht="15.75" customHeight="1" x14ac:dyDescent="0.25">
      <c r="A2305" s="6">
        <v>37045010</v>
      </c>
      <c r="B2305" s="7" t="s">
        <v>56</v>
      </c>
      <c r="C2305" s="7" t="s">
        <v>2807</v>
      </c>
      <c r="D2305" s="7" t="s">
        <v>2807</v>
      </c>
      <c r="E2305" s="7" t="s">
        <v>246</v>
      </c>
      <c r="F2305" s="7">
        <v>8</v>
      </c>
      <c r="G2305" s="7">
        <v>148</v>
      </c>
      <c r="H2305" s="7">
        <v>-71.89055556000001</v>
      </c>
      <c r="I2305" s="29">
        <v>6.9463888899999997</v>
      </c>
      <c r="J2305" s="6" t="s">
        <v>1890</v>
      </c>
      <c r="K2305" s="30">
        <v>26159.791666666668</v>
      </c>
      <c r="L2305" s="30">
        <v>43608.200509259259</v>
      </c>
      <c r="M2305" s="35" t="s">
        <v>1909</v>
      </c>
      <c r="N2305" s="29" t="s">
        <v>1910</v>
      </c>
      <c r="O2305" s="31">
        <v>59.693333333333342</v>
      </c>
      <c r="P2305" s="31">
        <v>65.708333333333329</v>
      </c>
      <c r="Q2305" s="31">
        <v>116.31666666666666</v>
      </c>
      <c r="R2305" s="31">
        <v>265.8642857142857</v>
      </c>
      <c r="S2305" s="31">
        <v>407.74166666666673</v>
      </c>
      <c r="T2305" s="31">
        <v>421.21333333333325</v>
      </c>
      <c r="U2305" s="31">
        <v>383.85384615384618</v>
      </c>
      <c r="V2305" s="31">
        <v>294.26666666666671</v>
      </c>
      <c r="W2305" s="31">
        <v>311.73333333333329</v>
      </c>
      <c r="X2305" s="31">
        <v>338.63076923076915</v>
      </c>
      <c r="Y2305" s="31">
        <v>199.24615384615387</v>
      </c>
      <c r="Z2305" s="31">
        <v>104.8625</v>
      </c>
      <c r="AA2305" s="4">
        <f t="shared" si="37"/>
        <v>2969.1308882783883</v>
      </c>
      <c r="AB2305" s="32">
        <v>154</v>
      </c>
      <c r="AC2305" s="17">
        <v>0.42777777777777776</v>
      </c>
      <c r="AD2305" s="36">
        <v>0.5</v>
      </c>
      <c r="AE2305" s="36">
        <v>0.4</v>
      </c>
      <c r="AF2305" s="36">
        <v>0.4</v>
      </c>
      <c r="AG2305" s="36">
        <v>0.46666666666666667</v>
      </c>
      <c r="AH2305" s="36">
        <v>0.4</v>
      </c>
      <c r="AI2305" s="36">
        <v>0.5</v>
      </c>
      <c r="AJ2305" s="36">
        <v>0.43333333333333335</v>
      </c>
      <c r="AK2305" s="36">
        <v>0.4</v>
      </c>
      <c r="AL2305" s="36">
        <v>0.5</v>
      </c>
      <c r="AM2305" s="36">
        <v>0.43333333333333335</v>
      </c>
      <c r="AN2305" s="36">
        <v>0.43333333333333335</v>
      </c>
      <c r="AO2305" s="36">
        <v>0.26666666666666666</v>
      </c>
      <c r="AP2305" s="33" t="str">
        <f t="shared" si="38"/>
        <v>-</v>
      </c>
      <c r="AQ2305" s="55" t="str">
        <f t="shared" si="39"/>
        <v>-</v>
      </c>
      <c r="AR2305" s="56" t="str">
        <f t="shared" si="40"/>
        <v>-</v>
      </c>
      <c r="AS2305" s="34" t="s">
        <v>1890</v>
      </c>
      <c r="AT2305" s="122" t="s">
        <v>5208</v>
      </c>
    </row>
    <row r="2306" spans="1:46" ht="15.75" customHeight="1" x14ac:dyDescent="0.25">
      <c r="A2306" s="6">
        <v>37050010</v>
      </c>
      <c r="B2306" s="7" t="s">
        <v>26</v>
      </c>
      <c r="C2306" s="7" t="s">
        <v>249</v>
      </c>
      <c r="D2306" s="7" t="s">
        <v>249</v>
      </c>
      <c r="E2306" s="7" t="s">
        <v>246</v>
      </c>
      <c r="F2306" s="7">
        <v>8</v>
      </c>
      <c r="G2306" s="7">
        <v>100</v>
      </c>
      <c r="H2306" s="7">
        <v>-71.419722220000011</v>
      </c>
      <c r="I2306" s="29">
        <v>7.0372222200000003</v>
      </c>
      <c r="J2306" s="6" t="s">
        <v>1908</v>
      </c>
      <c r="K2306" s="30">
        <v>26465</v>
      </c>
      <c r="L2306" s="30"/>
      <c r="M2306" s="7" t="s">
        <v>1911</v>
      </c>
      <c r="N2306" s="29" t="s">
        <v>1910</v>
      </c>
      <c r="O2306" s="31">
        <v>24.240000000000002</v>
      </c>
      <c r="P2306" s="31">
        <v>25.093103448275858</v>
      </c>
      <c r="Q2306" s="31">
        <v>71.431034482758619</v>
      </c>
      <c r="R2306" s="31">
        <v>162.93333333333334</v>
      </c>
      <c r="S2306" s="31">
        <v>267.15333333333336</v>
      </c>
      <c r="T2306" s="31">
        <v>309.40689655172412</v>
      </c>
      <c r="U2306" s="31">
        <v>253.17241379310349</v>
      </c>
      <c r="V2306" s="31">
        <v>206.32068965517243</v>
      </c>
      <c r="W2306" s="31">
        <v>189.93666666666667</v>
      </c>
      <c r="X2306" s="31">
        <v>185.96206896551723</v>
      </c>
      <c r="Y2306" s="31">
        <v>148.25666666666669</v>
      </c>
      <c r="Z2306" s="31">
        <v>57.263333333333328</v>
      </c>
      <c r="AA2306" s="4">
        <f t="shared" si="37"/>
        <v>1901.1695402298851</v>
      </c>
      <c r="AB2306" s="32">
        <v>354</v>
      </c>
      <c r="AC2306" s="17">
        <v>0.98333333333333328</v>
      </c>
      <c r="AD2306" s="36">
        <v>1</v>
      </c>
      <c r="AE2306" s="36">
        <v>0.96666666666666667</v>
      </c>
      <c r="AF2306" s="36">
        <v>0.96666666666666667</v>
      </c>
      <c r="AG2306" s="36">
        <v>1</v>
      </c>
      <c r="AH2306" s="36">
        <v>1</v>
      </c>
      <c r="AI2306" s="36">
        <v>0.96666666666666667</v>
      </c>
      <c r="AJ2306" s="36">
        <v>0.96666666666666667</v>
      </c>
      <c r="AK2306" s="36">
        <v>0.96666666666666667</v>
      </c>
      <c r="AL2306" s="36">
        <v>1</v>
      </c>
      <c r="AM2306" s="36">
        <v>0.96666666666666667</v>
      </c>
      <c r="AN2306" s="36">
        <v>1</v>
      </c>
      <c r="AO2306" s="36">
        <v>1</v>
      </c>
      <c r="AP2306" s="33" t="str">
        <f t="shared" si="38"/>
        <v>&gt;=80%</v>
      </c>
      <c r="AQ2306" s="55" t="str">
        <f t="shared" si="39"/>
        <v>&gt;=75%</v>
      </c>
      <c r="AR2306" s="56" t="str">
        <f t="shared" si="40"/>
        <v>&gt;=50%</v>
      </c>
      <c r="AT2306" s="121">
        <v>0.8</v>
      </c>
    </row>
    <row r="2307" spans="1:46" ht="15.75" customHeight="1" x14ac:dyDescent="0.25">
      <c r="A2307" s="6">
        <v>37050040</v>
      </c>
      <c r="B2307" s="7" t="s">
        <v>26</v>
      </c>
      <c r="C2307" s="7" t="s">
        <v>247</v>
      </c>
      <c r="D2307" s="7" t="s">
        <v>246</v>
      </c>
      <c r="E2307" s="7" t="s">
        <v>246</v>
      </c>
      <c r="F2307" s="7">
        <v>8</v>
      </c>
      <c r="G2307" s="7">
        <v>150</v>
      </c>
      <c r="H2307" s="7">
        <v>-70.85166667</v>
      </c>
      <c r="I2307" s="29">
        <v>6.9741666699999998</v>
      </c>
      <c r="J2307" s="6" t="s">
        <v>1908</v>
      </c>
      <c r="K2307" s="30">
        <v>30451</v>
      </c>
      <c r="L2307" s="30"/>
      <c r="M2307" s="7" t="s">
        <v>1911</v>
      </c>
      <c r="N2307" s="29" t="s">
        <v>1910</v>
      </c>
      <c r="O2307" s="31">
        <v>18.203571428571426</v>
      </c>
      <c r="P2307" s="31">
        <v>15.803571428571429</v>
      </c>
      <c r="Q2307" s="31">
        <v>43.292857142857137</v>
      </c>
      <c r="R2307" s="31">
        <v>158.7448275862069</v>
      </c>
      <c r="S2307" s="31">
        <v>238.23</v>
      </c>
      <c r="T2307" s="31">
        <v>305.28928571428571</v>
      </c>
      <c r="U2307" s="31">
        <v>278.67586206896556</v>
      </c>
      <c r="V2307" s="31">
        <v>210.23666666666674</v>
      </c>
      <c r="W2307" s="31">
        <v>176.82000000000002</v>
      </c>
      <c r="X2307" s="31">
        <v>165.15862068965515</v>
      </c>
      <c r="Y2307" s="31">
        <v>90.132142857142867</v>
      </c>
      <c r="Z2307" s="31">
        <v>27.893103448275863</v>
      </c>
      <c r="AA2307" s="4">
        <f t="shared" si="37"/>
        <v>1728.4805090311986</v>
      </c>
      <c r="AB2307" s="32">
        <v>346</v>
      </c>
      <c r="AC2307" s="17">
        <v>0.96111111111111114</v>
      </c>
      <c r="AD2307" s="36">
        <v>0.93333333333333335</v>
      </c>
      <c r="AE2307" s="36">
        <v>0.93333333333333335</v>
      </c>
      <c r="AF2307" s="36">
        <v>0.93333333333333335</v>
      </c>
      <c r="AG2307" s="36">
        <v>0.96666666666666667</v>
      </c>
      <c r="AH2307" s="36">
        <v>1</v>
      </c>
      <c r="AI2307" s="36">
        <v>0.93333333333333335</v>
      </c>
      <c r="AJ2307" s="36">
        <v>0.96666666666666667</v>
      </c>
      <c r="AK2307" s="36">
        <v>1</v>
      </c>
      <c r="AL2307" s="36">
        <v>1</v>
      </c>
      <c r="AM2307" s="36">
        <v>0.96666666666666667</v>
      </c>
      <c r="AN2307" s="36">
        <v>0.93333333333333335</v>
      </c>
      <c r="AO2307" s="36">
        <v>0.96666666666666667</v>
      </c>
      <c r="AP2307" s="33" t="str">
        <f t="shared" si="38"/>
        <v>&gt;=80%</v>
      </c>
      <c r="AQ2307" s="55" t="str">
        <f t="shared" si="39"/>
        <v>&gt;=75%</v>
      </c>
      <c r="AR2307" s="56" t="str">
        <f t="shared" si="40"/>
        <v>&gt;=50%</v>
      </c>
      <c r="AT2307" s="121">
        <v>0.8</v>
      </c>
    </row>
    <row r="2308" spans="1:46" ht="15.75" customHeight="1" x14ac:dyDescent="0.25">
      <c r="A2308" s="6">
        <v>37050050</v>
      </c>
      <c r="B2308" s="7" t="s">
        <v>26</v>
      </c>
      <c r="C2308" s="7" t="s">
        <v>248</v>
      </c>
      <c r="D2308" s="7" t="s">
        <v>246</v>
      </c>
      <c r="E2308" s="7" t="s">
        <v>246</v>
      </c>
      <c r="F2308" s="7">
        <v>8</v>
      </c>
      <c r="G2308" s="7">
        <v>100</v>
      </c>
      <c r="H2308" s="7">
        <v>-70.26555556000001</v>
      </c>
      <c r="I2308" s="29">
        <v>6.9402777799999997</v>
      </c>
      <c r="J2308" s="6" t="s">
        <v>1908</v>
      </c>
      <c r="K2308" s="30">
        <v>30451</v>
      </c>
      <c r="L2308" s="30"/>
      <c r="M2308" s="7" t="s">
        <v>1911</v>
      </c>
      <c r="N2308" s="29" t="s">
        <v>1910</v>
      </c>
      <c r="O2308" s="31">
        <v>12.873076923076923</v>
      </c>
      <c r="P2308" s="31">
        <v>26.222222222222221</v>
      </c>
      <c r="Q2308" s="31">
        <v>47.333333333333336</v>
      </c>
      <c r="R2308" s="31">
        <v>175.55172413793105</v>
      </c>
      <c r="S2308" s="31">
        <v>249.83333333333334</v>
      </c>
      <c r="T2308" s="31">
        <v>316.06666666666666</v>
      </c>
      <c r="U2308" s="31">
        <v>303.7</v>
      </c>
      <c r="V2308" s="31">
        <v>222.34482758620689</v>
      </c>
      <c r="W2308" s="31">
        <v>223.86666666666667</v>
      </c>
      <c r="X2308" s="31">
        <v>165.33333333333334</v>
      </c>
      <c r="Y2308" s="31">
        <v>89.9</v>
      </c>
      <c r="Z2308" s="31">
        <v>26.071428571428573</v>
      </c>
      <c r="AA2308" s="4">
        <f t="shared" si="37"/>
        <v>1859.0966127741995</v>
      </c>
      <c r="AB2308" s="32">
        <v>346</v>
      </c>
      <c r="AC2308" s="17">
        <v>0.96111111111111114</v>
      </c>
      <c r="AD2308" s="36">
        <v>0.8666666666666667</v>
      </c>
      <c r="AE2308" s="36">
        <v>0.9</v>
      </c>
      <c r="AF2308" s="36">
        <v>0.9</v>
      </c>
      <c r="AG2308" s="36">
        <v>0.96666666666666667</v>
      </c>
      <c r="AH2308" s="36">
        <v>1</v>
      </c>
      <c r="AI2308" s="36">
        <v>1</v>
      </c>
      <c r="AJ2308" s="36">
        <v>1</v>
      </c>
      <c r="AK2308" s="36">
        <v>0.96666666666666667</v>
      </c>
      <c r="AL2308" s="36">
        <v>1</v>
      </c>
      <c r="AM2308" s="36">
        <v>1</v>
      </c>
      <c r="AN2308" s="36">
        <v>1</v>
      </c>
      <c r="AO2308" s="36">
        <v>0.93333333333333335</v>
      </c>
      <c r="AP2308" s="33" t="str">
        <f t="shared" si="38"/>
        <v>&gt;=80%</v>
      </c>
      <c r="AQ2308" s="55" t="str">
        <f t="shared" si="39"/>
        <v>&gt;=75%</v>
      </c>
      <c r="AR2308" s="56" t="str">
        <f t="shared" si="40"/>
        <v>&gt;=50%</v>
      </c>
      <c r="AT2308" s="121">
        <v>0.8</v>
      </c>
    </row>
    <row r="2309" spans="1:46" ht="15.75" customHeight="1" x14ac:dyDescent="0.25">
      <c r="A2309" s="6">
        <v>37055010</v>
      </c>
      <c r="B2309" s="7" t="s">
        <v>31</v>
      </c>
      <c r="C2309" s="7" t="s">
        <v>245</v>
      </c>
      <c r="D2309" s="7" t="s">
        <v>246</v>
      </c>
      <c r="E2309" s="7" t="s">
        <v>246</v>
      </c>
      <c r="F2309" s="7">
        <v>8</v>
      </c>
      <c r="G2309" s="7">
        <v>128</v>
      </c>
      <c r="H2309" s="7">
        <v>-70.738055560000006</v>
      </c>
      <c r="I2309" s="29">
        <v>7.0694444399999998</v>
      </c>
      <c r="J2309" s="6" t="s">
        <v>1908</v>
      </c>
      <c r="K2309" s="30">
        <v>18397.791666666668</v>
      </c>
      <c r="L2309" s="30"/>
      <c r="M2309" s="7" t="s">
        <v>1911</v>
      </c>
      <c r="N2309" s="29" t="s">
        <v>1910</v>
      </c>
      <c r="O2309" s="31">
        <v>15.507407407407406</v>
      </c>
      <c r="P2309" s="31">
        <v>24.232142857142858</v>
      </c>
      <c r="Q2309" s="31">
        <v>60.707407407407423</v>
      </c>
      <c r="R2309" s="31">
        <v>162.57499999999999</v>
      </c>
      <c r="S2309" s="31">
        <v>287.5888888888889</v>
      </c>
      <c r="T2309" s="31">
        <v>308.00370370370371</v>
      </c>
      <c r="U2309" s="31">
        <v>295.55714285714288</v>
      </c>
      <c r="V2309" s="31">
        <v>214.09230769230771</v>
      </c>
      <c r="W2309" s="31">
        <v>184.20384615384617</v>
      </c>
      <c r="X2309" s="31">
        <v>176.33703703703699</v>
      </c>
      <c r="Y2309" s="31">
        <v>110.4</v>
      </c>
      <c r="Z2309" s="31">
        <v>28.207692307692312</v>
      </c>
      <c r="AA2309" s="4">
        <f t="shared" si="37"/>
        <v>1867.4125763125762</v>
      </c>
      <c r="AB2309" s="32">
        <v>325</v>
      </c>
      <c r="AC2309" s="17">
        <v>0.90277777777777779</v>
      </c>
      <c r="AD2309" s="36">
        <v>0.9</v>
      </c>
      <c r="AE2309" s="36">
        <v>0.93333333333333335</v>
      </c>
      <c r="AF2309" s="36">
        <v>0.9</v>
      </c>
      <c r="AG2309" s="36">
        <v>0.93333333333333335</v>
      </c>
      <c r="AH2309" s="36">
        <v>0.9</v>
      </c>
      <c r="AI2309" s="36">
        <v>0.9</v>
      </c>
      <c r="AJ2309" s="36">
        <v>0.93333333333333335</v>
      </c>
      <c r="AK2309" s="36">
        <v>0.8666666666666667</v>
      </c>
      <c r="AL2309" s="36">
        <v>0.8666666666666667</v>
      </c>
      <c r="AM2309" s="36">
        <v>0.9</v>
      </c>
      <c r="AN2309" s="36">
        <v>0.93333333333333335</v>
      </c>
      <c r="AO2309" s="36">
        <v>0.8666666666666667</v>
      </c>
      <c r="AP2309" s="33" t="str">
        <f t="shared" si="38"/>
        <v>&gt;=80%</v>
      </c>
      <c r="AQ2309" s="55" t="str">
        <f t="shared" si="39"/>
        <v>&gt;=75%</v>
      </c>
      <c r="AR2309" s="56" t="str">
        <f t="shared" si="40"/>
        <v>&gt;=50%</v>
      </c>
      <c r="AT2309" s="121">
        <v>0.8</v>
      </c>
    </row>
    <row r="2310" spans="1:46" ht="15.75" customHeight="1" x14ac:dyDescent="0.25">
      <c r="A2310" s="6">
        <v>38010020</v>
      </c>
      <c r="B2310" s="7" t="s">
        <v>26</v>
      </c>
      <c r="C2310" s="7" t="s">
        <v>2808</v>
      </c>
      <c r="D2310" s="7" t="s">
        <v>1865</v>
      </c>
      <c r="E2310" s="7" t="s">
        <v>1855</v>
      </c>
      <c r="F2310" s="7">
        <v>3</v>
      </c>
      <c r="G2310" s="7">
        <v>62</v>
      </c>
      <c r="H2310" s="7">
        <v>-67.616666670000001</v>
      </c>
      <c r="I2310" s="29">
        <v>5.85</v>
      </c>
      <c r="J2310" s="6" t="s">
        <v>1890</v>
      </c>
      <c r="K2310" s="30">
        <v>30727</v>
      </c>
      <c r="L2310" s="30">
        <v>37302</v>
      </c>
      <c r="M2310" s="7" t="s">
        <v>1911</v>
      </c>
      <c r="N2310" s="29" t="s">
        <v>1910</v>
      </c>
      <c r="O2310" s="31">
        <v>5.5</v>
      </c>
      <c r="P2310" s="31">
        <v>15.5</v>
      </c>
      <c r="Q2310" s="31">
        <v>23.3</v>
      </c>
      <c r="R2310" s="31">
        <v>110.25</v>
      </c>
      <c r="S2310" s="31">
        <v>156</v>
      </c>
      <c r="T2310" s="31">
        <v>332.5</v>
      </c>
      <c r="U2310" s="31">
        <v>310.33333333333331</v>
      </c>
      <c r="V2310" s="31">
        <v>254.5</v>
      </c>
      <c r="W2310" s="31">
        <v>70.5</v>
      </c>
      <c r="X2310" s="31">
        <v>122</v>
      </c>
      <c r="Y2310" s="31">
        <v>47.333333333333336</v>
      </c>
      <c r="Z2310" s="31">
        <v>8</v>
      </c>
      <c r="AA2310" s="4">
        <f t="shared" si="37"/>
        <v>1455.7166666666665</v>
      </c>
      <c r="AB2310" s="32">
        <v>39</v>
      </c>
      <c r="AC2310" s="17">
        <v>0.10833333333333334</v>
      </c>
      <c r="AD2310" s="36">
        <v>0.13333333333333333</v>
      </c>
      <c r="AE2310" s="36">
        <v>0.13333333333333333</v>
      </c>
      <c r="AF2310" s="36">
        <v>0.13333333333333333</v>
      </c>
      <c r="AG2310" s="36">
        <v>0.13333333333333333</v>
      </c>
      <c r="AH2310" s="36">
        <v>0.13333333333333333</v>
      </c>
      <c r="AI2310" s="36">
        <v>0.13333333333333333</v>
      </c>
      <c r="AJ2310" s="36">
        <v>0.1</v>
      </c>
      <c r="AK2310" s="36">
        <v>6.6666666666666666E-2</v>
      </c>
      <c r="AL2310" s="36">
        <v>6.6666666666666666E-2</v>
      </c>
      <c r="AM2310" s="36">
        <v>6.6666666666666666E-2</v>
      </c>
      <c r="AN2310" s="36">
        <v>0.1</v>
      </c>
      <c r="AO2310" s="36">
        <v>0.1</v>
      </c>
      <c r="AP2310" s="33" t="str">
        <f t="shared" si="38"/>
        <v>-</v>
      </c>
      <c r="AQ2310" s="55" t="str">
        <f t="shared" si="39"/>
        <v>-</v>
      </c>
      <c r="AR2310" s="56" t="str">
        <f t="shared" si="40"/>
        <v>-</v>
      </c>
      <c r="AS2310" s="34" t="s">
        <v>1890</v>
      </c>
      <c r="AT2310" s="122" t="s">
        <v>5208</v>
      </c>
    </row>
    <row r="2311" spans="1:46" ht="15.75" customHeight="1" x14ac:dyDescent="0.25">
      <c r="A2311" s="6">
        <v>38015010</v>
      </c>
      <c r="B2311" s="7" t="s">
        <v>31</v>
      </c>
      <c r="C2311" s="7" t="s">
        <v>1866</v>
      </c>
      <c r="D2311" s="7" t="s">
        <v>1865</v>
      </c>
      <c r="E2311" s="7" t="s">
        <v>1855</v>
      </c>
      <c r="F2311" s="7">
        <v>3</v>
      </c>
      <c r="G2311" s="7">
        <v>55</v>
      </c>
      <c r="H2311" s="7">
        <v>-67.5</v>
      </c>
      <c r="I2311" s="29">
        <v>6.1666666699999997</v>
      </c>
      <c r="J2311" s="6" t="s">
        <v>1890</v>
      </c>
      <c r="K2311" s="30">
        <v>15660</v>
      </c>
      <c r="L2311" s="30">
        <v>31851</v>
      </c>
      <c r="M2311" s="7" t="s">
        <v>1911</v>
      </c>
      <c r="N2311" s="29" t="s">
        <v>1892</v>
      </c>
      <c r="O2311" s="31" t="s">
        <v>1930</v>
      </c>
      <c r="P2311" s="31" t="s">
        <v>1930</v>
      </c>
      <c r="Q2311" s="31" t="s">
        <v>1930</v>
      </c>
      <c r="R2311" s="31" t="s">
        <v>1930</v>
      </c>
      <c r="S2311" s="31" t="s">
        <v>1930</v>
      </c>
      <c r="T2311" s="31" t="s">
        <v>1930</v>
      </c>
      <c r="U2311" s="31" t="s">
        <v>1930</v>
      </c>
      <c r="V2311" s="31" t="s">
        <v>1930</v>
      </c>
      <c r="W2311" s="31" t="s">
        <v>1930</v>
      </c>
      <c r="X2311" s="31" t="s">
        <v>1930</v>
      </c>
      <c r="Y2311" s="31" t="s">
        <v>1930</v>
      </c>
      <c r="Z2311" s="31" t="s">
        <v>1930</v>
      </c>
      <c r="AA2311" s="4">
        <f t="shared" si="37"/>
        <v>0</v>
      </c>
      <c r="AB2311" s="32">
        <v>0</v>
      </c>
      <c r="AC2311" s="17">
        <v>0</v>
      </c>
      <c r="AD2311" s="36">
        <v>0</v>
      </c>
      <c r="AE2311" s="36">
        <v>0</v>
      </c>
      <c r="AF2311" s="36">
        <v>0</v>
      </c>
      <c r="AG2311" s="36">
        <v>0</v>
      </c>
      <c r="AH2311" s="36">
        <v>0</v>
      </c>
      <c r="AI2311" s="36">
        <v>0</v>
      </c>
      <c r="AJ2311" s="36">
        <v>0</v>
      </c>
      <c r="AK2311" s="36">
        <v>0</v>
      </c>
      <c r="AL2311" s="36">
        <v>0</v>
      </c>
      <c r="AM2311" s="36">
        <v>0</v>
      </c>
      <c r="AN2311" s="36">
        <v>0</v>
      </c>
      <c r="AO2311" s="36">
        <v>0</v>
      </c>
      <c r="AP2311" s="33" t="str">
        <f t="shared" si="38"/>
        <v>-</v>
      </c>
      <c r="AQ2311" s="55" t="str">
        <f t="shared" si="39"/>
        <v>-</v>
      </c>
      <c r="AR2311" s="56" t="str">
        <f t="shared" si="40"/>
        <v>-</v>
      </c>
      <c r="AS2311" s="34" t="s">
        <v>1890</v>
      </c>
      <c r="AT2311" s="122" t="s">
        <v>5208</v>
      </c>
    </row>
    <row r="2312" spans="1:46" ht="15.75" customHeight="1" x14ac:dyDescent="0.25">
      <c r="A2312" s="6">
        <v>38015030</v>
      </c>
      <c r="B2312" s="7" t="s">
        <v>31</v>
      </c>
      <c r="C2312" s="7" t="s">
        <v>1866</v>
      </c>
      <c r="D2312" s="7" t="s">
        <v>1865</v>
      </c>
      <c r="E2312" s="7" t="s">
        <v>1855</v>
      </c>
      <c r="F2312" s="7">
        <v>3</v>
      </c>
      <c r="G2312" s="7">
        <v>57</v>
      </c>
      <c r="H2312" s="7">
        <v>-67.491222220000012</v>
      </c>
      <c r="I2312" s="29">
        <v>6.1824361100000003</v>
      </c>
      <c r="J2312" s="6" t="s">
        <v>1908</v>
      </c>
      <c r="K2312" s="30">
        <v>26465</v>
      </c>
      <c r="L2312" s="30"/>
      <c r="M2312" s="7" t="s">
        <v>1911</v>
      </c>
      <c r="N2312" s="29" t="s">
        <v>1910</v>
      </c>
      <c r="O2312" s="31">
        <v>8.3896551724137929</v>
      </c>
      <c r="P2312" s="31">
        <v>9.8466666666666676</v>
      </c>
      <c r="Q2312" s="31">
        <v>56.146666666666682</v>
      </c>
      <c r="R2312" s="31">
        <v>168.39666666666665</v>
      </c>
      <c r="S2312" s="31">
        <v>275.94827586206895</v>
      </c>
      <c r="T2312" s="31">
        <v>475.93333333333339</v>
      </c>
      <c r="U2312" s="31">
        <v>467.53999999999996</v>
      </c>
      <c r="V2312" s="31">
        <v>329.1466666666667</v>
      </c>
      <c r="W2312" s="31">
        <v>210.7233333333333</v>
      </c>
      <c r="X2312" s="31">
        <v>163.81666666666666</v>
      </c>
      <c r="Y2312" s="31">
        <v>115.55999999999997</v>
      </c>
      <c r="Z2312" s="31">
        <v>30.560000000000002</v>
      </c>
      <c r="AA2312" s="4">
        <f t="shared" si="37"/>
        <v>2312.0079310344827</v>
      </c>
      <c r="AB2312" s="32">
        <v>358</v>
      </c>
      <c r="AC2312" s="17">
        <v>0.99444444444444446</v>
      </c>
      <c r="AD2312" s="36">
        <v>0.96666666666666667</v>
      </c>
      <c r="AE2312" s="36">
        <v>1</v>
      </c>
      <c r="AF2312" s="36">
        <v>1</v>
      </c>
      <c r="AG2312" s="36">
        <v>1</v>
      </c>
      <c r="AH2312" s="36">
        <v>0.96666666666666667</v>
      </c>
      <c r="AI2312" s="36">
        <v>1</v>
      </c>
      <c r="AJ2312" s="36">
        <v>1</v>
      </c>
      <c r="AK2312" s="36">
        <v>1</v>
      </c>
      <c r="AL2312" s="36">
        <v>1</v>
      </c>
      <c r="AM2312" s="36">
        <v>1</v>
      </c>
      <c r="AN2312" s="36">
        <v>1</v>
      </c>
      <c r="AO2312" s="36">
        <v>1</v>
      </c>
      <c r="AP2312" s="33" t="str">
        <f t="shared" si="38"/>
        <v>&gt;=80%</v>
      </c>
      <c r="AQ2312" s="55" t="str">
        <f t="shared" si="39"/>
        <v>&gt;=75%</v>
      </c>
      <c r="AR2312" s="56" t="str">
        <f t="shared" si="40"/>
        <v>&gt;=50%</v>
      </c>
      <c r="AT2312" s="121">
        <v>0.8</v>
      </c>
    </row>
    <row r="2313" spans="1:46" ht="15.75" customHeight="1" x14ac:dyDescent="0.25">
      <c r="A2313" s="6">
        <v>38017040</v>
      </c>
      <c r="B2313" s="7" t="s">
        <v>23</v>
      </c>
      <c r="C2313" s="7" t="s">
        <v>1867</v>
      </c>
      <c r="D2313" s="7" t="s">
        <v>1865</v>
      </c>
      <c r="E2313" s="7" t="s">
        <v>1855</v>
      </c>
      <c r="F2313" s="7">
        <v>3</v>
      </c>
      <c r="G2313" s="7">
        <v>65</v>
      </c>
      <c r="H2313" s="7">
        <v>-67.640194440000002</v>
      </c>
      <c r="I2313" s="29">
        <v>5.6826944399999997</v>
      </c>
      <c r="J2313" s="6" t="s">
        <v>1908</v>
      </c>
      <c r="K2313" s="30">
        <v>30787</v>
      </c>
      <c r="L2313" s="30"/>
      <c r="M2313" s="7" t="s">
        <v>1911</v>
      </c>
      <c r="N2313" s="29" t="s">
        <v>1910</v>
      </c>
      <c r="O2313" s="31">
        <v>16.285714285714285</v>
      </c>
      <c r="P2313" s="31">
        <v>29.310344827586206</v>
      </c>
      <c r="Q2313" s="31">
        <v>77.517241379310349</v>
      </c>
      <c r="R2313" s="31">
        <v>168.75</v>
      </c>
      <c r="S2313" s="31">
        <v>363</v>
      </c>
      <c r="T2313" s="31">
        <v>461.25925925925924</v>
      </c>
      <c r="U2313" s="31">
        <v>465.38461538461536</v>
      </c>
      <c r="V2313" s="31">
        <v>316</v>
      </c>
      <c r="W2313" s="31">
        <v>235</v>
      </c>
      <c r="X2313" s="31">
        <v>171.39285714285714</v>
      </c>
      <c r="Y2313" s="31">
        <v>123.31034482758621</v>
      </c>
      <c r="Z2313" s="31">
        <v>40.185185185185183</v>
      </c>
      <c r="AA2313" s="4">
        <f t="shared" si="37"/>
        <v>2467.3955622921139</v>
      </c>
      <c r="AB2313" s="32">
        <v>334</v>
      </c>
      <c r="AC2313" s="17">
        <v>0.92777777777777781</v>
      </c>
      <c r="AD2313" s="36">
        <v>0.93333333333333335</v>
      </c>
      <c r="AE2313" s="36">
        <v>0.96666666666666667</v>
      </c>
      <c r="AF2313" s="36">
        <v>0.96666666666666667</v>
      </c>
      <c r="AG2313" s="36">
        <v>0.93333333333333335</v>
      </c>
      <c r="AH2313" s="36">
        <v>0.9</v>
      </c>
      <c r="AI2313" s="36">
        <v>0.9</v>
      </c>
      <c r="AJ2313" s="36">
        <v>0.8666666666666667</v>
      </c>
      <c r="AK2313" s="36">
        <v>0.93333333333333335</v>
      </c>
      <c r="AL2313" s="36">
        <v>0.93333333333333335</v>
      </c>
      <c r="AM2313" s="36">
        <v>0.93333333333333335</v>
      </c>
      <c r="AN2313" s="36">
        <v>0.96666666666666667</v>
      </c>
      <c r="AO2313" s="36">
        <v>0.9</v>
      </c>
      <c r="AP2313" s="33" t="str">
        <f t="shared" si="38"/>
        <v>&gt;=80%</v>
      </c>
      <c r="AQ2313" s="55" t="str">
        <f t="shared" si="39"/>
        <v>&gt;=75%</v>
      </c>
      <c r="AR2313" s="56" t="str">
        <f t="shared" si="40"/>
        <v>&gt;=50%</v>
      </c>
      <c r="AT2313" s="121">
        <v>0.8</v>
      </c>
    </row>
    <row r="2314" spans="1:46" ht="15.75" customHeight="1" x14ac:dyDescent="0.25">
      <c r="A2314" s="6">
        <v>38027020</v>
      </c>
      <c r="B2314" s="7" t="s">
        <v>602</v>
      </c>
      <c r="C2314" s="7" t="s">
        <v>45</v>
      </c>
      <c r="D2314" s="7" t="s">
        <v>1854</v>
      </c>
      <c r="E2314" s="7" t="s">
        <v>1855</v>
      </c>
      <c r="F2314" s="7">
        <v>3</v>
      </c>
      <c r="G2314" s="7">
        <v>79</v>
      </c>
      <c r="H2314" s="7">
        <v>-67.834166670000002</v>
      </c>
      <c r="I2314" s="29">
        <v>4.9568611100000002</v>
      </c>
      <c r="J2314" s="6" t="s">
        <v>1908</v>
      </c>
      <c r="K2314" s="30">
        <v>30726.791666666668</v>
      </c>
      <c r="L2314" s="30"/>
      <c r="M2314" s="7" t="s">
        <v>1911</v>
      </c>
      <c r="N2314" s="29" t="s">
        <v>1910</v>
      </c>
      <c r="O2314" s="31">
        <v>51</v>
      </c>
      <c r="P2314" s="31">
        <v>73.370370370370367</v>
      </c>
      <c r="Q2314" s="31">
        <v>109.25925925925925</v>
      </c>
      <c r="R2314" s="31">
        <v>261.39999999999998</v>
      </c>
      <c r="S2314" s="31">
        <v>371.88461538461536</v>
      </c>
      <c r="T2314" s="31">
        <v>438.04166666666669</v>
      </c>
      <c r="U2314" s="31">
        <v>459.7074074074074</v>
      </c>
      <c r="V2314" s="31">
        <v>338.85384615384618</v>
      </c>
      <c r="W2314" s="31">
        <v>210.24</v>
      </c>
      <c r="X2314" s="31">
        <v>169.92</v>
      </c>
      <c r="Y2314" s="31">
        <v>153.87407407407409</v>
      </c>
      <c r="Z2314" s="31">
        <v>101.51851851851852</v>
      </c>
      <c r="AA2314" s="4">
        <f t="shared" si="37"/>
        <v>2739.0697578347576</v>
      </c>
      <c r="AB2314" s="32">
        <v>312</v>
      </c>
      <c r="AC2314" s="17">
        <v>0.8666666666666667</v>
      </c>
      <c r="AD2314" s="36">
        <v>0.8666666666666667</v>
      </c>
      <c r="AE2314" s="36">
        <v>0.9</v>
      </c>
      <c r="AF2314" s="36">
        <v>0.9</v>
      </c>
      <c r="AG2314" s="36">
        <v>0.83333333333333337</v>
      </c>
      <c r="AH2314" s="36">
        <v>0.8666666666666667</v>
      </c>
      <c r="AI2314" s="36">
        <v>0.8</v>
      </c>
      <c r="AJ2314" s="36">
        <v>0.9</v>
      </c>
      <c r="AK2314" s="36">
        <v>0.8666666666666667</v>
      </c>
      <c r="AL2314" s="36">
        <v>0.83333333333333337</v>
      </c>
      <c r="AM2314" s="36">
        <v>0.83333333333333337</v>
      </c>
      <c r="AN2314" s="36">
        <v>0.9</v>
      </c>
      <c r="AO2314" s="36">
        <v>0.9</v>
      </c>
      <c r="AP2314" s="33" t="str">
        <f t="shared" si="38"/>
        <v>&gt;=80%</v>
      </c>
      <c r="AQ2314" s="55" t="str">
        <f t="shared" si="39"/>
        <v>&gt;=75%</v>
      </c>
      <c r="AR2314" s="56" t="str">
        <f t="shared" si="40"/>
        <v>&gt;=50%</v>
      </c>
      <c r="AT2314" s="121">
        <v>0.8</v>
      </c>
    </row>
    <row r="2315" spans="1:46" ht="15.75" customHeight="1" x14ac:dyDescent="0.25">
      <c r="A2315" s="6">
        <v>38030010</v>
      </c>
      <c r="B2315" s="7" t="s">
        <v>26</v>
      </c>
      <c r="C2315" s="7" t="s">
        <v>1857</v>
      </c>
      <c r="D2315" s="7" t="s">
        <v>1854</v>
      </c>
      <c r="E2315" s="7" t="s">
        <v>1855</v>
      </c>
      <c r="F2315" s="7">
        <v>3</v>
      </c>
      <c r="G2315" s="7">
        <v>88</v>
      </c>
      <c r="H2315" s="7">
        <v>-67.86</v>
      </c>
      <c r="I2315" s="29">
        <v>4.5499972199999998</v>
      </c>
      <c r="J2315" s="6" t="s">
        <v>1908</v>
      </c>
      <c r="K2315" s="30">
        <v>30665</v>
      </c>
      <c r="L2315" s="30"/>
      <c r="M2315" s="7" t="s">
        <v>1911</v>
      </c>
      <c r="N2315" s="29" t="s">
        <v>1910</v>
      </c>
      <c r="O2315" s="31">
        <v>87.718518518518522</v>
      </c>
      <c r="P2315" s="31">
        <v>93.215384615384608</v>
      </c>
      <c r="Q2315" s="31">
        <v>150.15384615384616</v>
      </c>
      <c r="R2315" s="31">
        <v>247.96206896551723</v>
      </c>
      <c r="S2315" s="31">
        <v>422.10740740740738</v>
      </c>
      <c r="T2315" s="31">
        <v>482.21724137931034</v>
      </c>
      <c r="U2315" s="31">
        <v>474.57857142857148</v>
      </c>
      <c r="V2315" s="31">
        <v>410.77142857142854</v>
      </c>
      <c r="W2315" s="31">
        <v>234.27241379310342</v>
      </c>
      <c r="X2315" s="31">
        <v>202.81034482758622</v>
      </c>
      <c r="Y2315" s="31">
        <v>178.50689655172414</v>
      </c>
      <c r="Z2315" s="31">
        <v>134.52222222222221</v>
      </c>
      <c r="AA2315" s="4">
        <f t="shared" si="37"/>
        <v>3118.8363444346201</v>
      </c>
      <c r="AB2315" s="32">
        <v>334</v>
      </c>
      <c r="AC2315" s="17">
        <v>0.92777777777777781</v>
      </c>
      <c r="AD2315" s="36">
        <v>0.9</v>
      </c>
      <c r="AE2315" s="36">
        <v>0.8666666666666667</v>
      </c>
      <c r="AF2315" s="36">
        <v>0.8666666666666667</v>
      </c>
      <c r="AG2315" s="36">
        <v>0.96666666666666667</v>
      </c>
      <c r="AH2315" s="36">
        <v>0.9</v>
      </c>
      <c r="AI2315" s="36">
        <v>0.96666666666666667</v>
      </c>
      <c r="AJ2315" s="36">
        <v>0.93333333333333335</v>
      </c>
      <c r="AK2315" s="36">
        <v>0.93333333333333335</v>
      </c>
      <c r="AL2315" s="36">
        <v>0.96666666666666667</v>
      </c>
      <c r="AM2315" s="36">
        <v>0.96666666666666667</v>
      </c>
      <c r="AN2315" s="36">
        <v>0.96666666666666667</v>
      </c>
      <c r="AO2315" s="36">
        <v>0.9</v>
      </c>
      <c r="AP2315" s="33" t="str">
        <f t="shared" si="38"/>
        <v>&gt;=80%</v>
      </c>
      <c r="AQ2315" s="55" t="str">
        <f t="shared" si="39"/>
        <v>&gt;=75%</v>
      </c>
      <c r="AR2315" s="56" t="str">
        <f t="shared" si="40"/>
        <v>&gt;=50%</v>
      </c>
      <c r="AT2315" s="121">
        <v>0.8</v>
      </c>
    </row>
    <row r="2316" spans="1:46" ht="15.75" customHeight="1" x14ac:dyDescent="0.25">
      <c r="A2316" s="6">
        <v>42040010</v>
      </c>
      <c r="B2316" s="7" t="s">
        <v>26</v>
      </c>
      <c r="C2316" s="7" t="s">
        <v>1842</v>
      </c>
      <c r="D2316" s="7" t="s">
        <v>1843</v>
      </c>
      <c r="E2316" s="7" t="s">
        <v>1844</v>
      </c>
      <c r="F2316" s="7">
        <v>3</v>
      </c>
      <c r="G2316" s="7">
        <v>200</v>
      </c>
      <c r="H2316" s="7">
        <v>-71.040000000000006</v>
      </c>
      <c r="I2316" s="29">
        <v>0.87</v>
      </c>
      <c r="J2316" s="6" t="s">
        <v>1908</v>
      </c>
      <c r="K2316" s="30">
        <v>30756</v>
      </c>
      <c r="L2316" s="30"/>
      <c r="M2316" s="7" t="s">
        <v>1911</v>
      </c>
      <c r="N2316" s="29" t="s">
        <v>1910</v>
      </c>
      <c r="O2316" s="31">
        <v>196.35714285714286</v>
      </c>
      <c r="P2316" s="31">
        <v>257.81481481481484</v>
      </c>
      <c r="Q2316" s="31">
        <v>316.35416666666669</v>
      </c>
      <c r="R2316" s="31">
        <v>473.91666666666669</v>
      </c>
      <c r="S2316" s="31">
        <v>450.5</v>
      </c>
      <c r="T2316" s="31">
        <v>465.20689655172413</v>
      </c>
      <c r="U2316" s="31">
        <v>413.5</v>
      </c>
      <c r="V2316" s="31">
        <v>331.16071428571428</v>
      </c>
      <c r="W2316" s="31">
        <v>269.88461538461536</v>
      </c>
      <c r="X2316" s="31">
        <v>301.95357142857148</v>
      </c>
      <c r="Y2316" s="31">
        <v>278.62962962962962</v>
      </c>
      <c r="Z2316" s="31">
        <v>240.14285714285714</v>
      </c>
      <c r="AA2316" s="4">
        <f t="shared" si="37"/>
        <v>3995.4210754284031</v>
      </c>
      <c r="AB2316" s="32">
        <v>317</v>
      </c>
      <c r="AC2316" s="17">
        <v>0.88055555555555554</v>
      </c>
      <c r="AD2316" s="36">
        <v>0.93333333333333335</v>
      </c>
      <c r="AE2316" s="36">
        <v>0.9</v>
      </c>
      <c r="AF2316" s="36">
        <v>0.8</v>
      </c>
      <c r="AG2316" s="36">
        <v>0.8</v>
      </c>
      <c r="AH2316" s="36">
        <v>0.8</v>
      </c>
      <c r="AI2316" s="36">
        <v>0.96666666666666667</v>
      </c>
      <c r="AJ2316" s="36">
        <v>0.8</v>
      </c>
      <c r="AK2316" s="36">
        <v>0.93333333333333335</v>
      </c>
      <c r="AL2316" s="36">
        <v>0.8666666666666667</v>
      </c>
      <c r="AM2316" s="36">
        <v>0.93333333333333335</v>
      </c>
      <c r="AN2316" s="36">
        <v>0.9</v>
      </c>
      <c r="AO2316" s="36">
        <v>0.93333333333333335</v>
      </c>
      <c r="AP2316" s="33" t="str">
        <f t="shared" si="38"/>
        <v>&gt;=80%</v>
      </c>
      <c r="AQ2316" s="55" t="str">
        <f t="shared" si="39"/>
        <v>&gt;=75%</v>
      </c>
      <c r="AR2316" s="56" t="str">
        <f t="shared" si="40"/>
        <v>&gt;=50%</v>
      </c>
      <c r="AT2316" s="121">
        <v>0.8</v>
      </c>
    </row>
    <row r="2317" spans="1:46" ht="15.75" customHeight="1" x14ac:dyDescent="0.25">
      <c r="A2317" s="6">
        <v>42050020</v>
      </c>
      <c r="B2317" s="7" t="s">
        <v>26</v>
      </c>
      <c r="C2317" s="7" t="s">
        <v>1847</v>
      </c>
      <c r="D2317" s="7" t="s">
        <v>1846</v>
      </c>
      <c r="E2317" s="7" t="s">
        <v>1844</v>
      </c>
      <c r="F2317" s="7">
        <v>3</v>
      </c>
      <c r="G2317" s="7">
        <v>190</v>
      </c>
      <c r="H2317" s="7">
        <v>-70.73</v>
      </c>
      <c r="I2317" s="29">
        <v>1.1000000000000001</v>
      </c>
      <c r="J2317" s="6" t="s">
        <v>1908</v>
      </c>
      <c r="K2317" s="30">
        <v>30787</v>
      </c>
      <c r="L2317" s="30"/>
      <c r="M2317" s="7" t="s">
        <v>1911</v>
      </c>
      <c r="N2317" s="29" t="s">
        <v>1910</v>
      </c>
      <c r="O2317" s="31">
        <v>151.16666666666666</v>
      </c>
      <c r="P2317" s="31">
        <v>205</v>
      </c>
      <c r="Q2317" s="31">
        <v>310.33333333333331</v>
      </c>
      <c r="R2317" s="31">
        <v>405.9</v>
      </c>
      <c r="S2317" s="31">
        <v>407.44444444444446</v>
      </c>
      <c r="T2317" s="31">
        <v>336.33448275862071</v>
      </c>
      <c r="U2317" s="31">
        <v>330.71724137931034</v>
      </c>
      <c r="V2317" s="31">
        <v>282.2</v>
      </c>
      <c r="W2317" s="31">
        <v>227.17241379310346</v>
      </c>
      <c r="X2317" s="31">
        <v>262.14814814814815</v>
      </c>
      <c r="Y2317" s="31">
        <v>220.85714285714286</v>
      </c>
      <c r="Z2317" s="31">
        <v>196.59259259259258</v>
      </c>
      <c r="AA2317" s="4">
        <f t="shared" si="37"/>
        <v>3335.8664659733622</v>
      </c>
      <c r="AB2317" s="32">
        <v>343</v>
      </c>
      <c r="AC2317" s="17">
        <v>0.95277777777777772</v>
      </c>
      <c r="AD2317" s="36">
        <v>1</v>
      </c>
      <c r="AE2317" s="36">
        <v>1</v>
      </c>
      <c r="AF2317" s="36">
        <v>0.9</v>
      </c>
      <c r="AG2317" s="36">
        <v>1</v>
      </c>
      <c r="AH2317" s="36">
        <v>0.9</v>
      </c>
      <c r="AI2317" s="36">
        <v>0.96666666666666667</v>
      </c>
      <c r="AJ2317" s="36">
        <v>0.96666666666666667</v>
      </c>
      <c r="AK2317" s="36">
        <v>1</v>
      </c>
      <c r="AL2317" s="36">
        <v>0.96666666666666667</v>
      </c>
      <c r="AM2317" s="36">
        <v>0.9</v>
      </c>
      <c r="AN2317" s="36">
        <v>0.93333333333333335</v>
      </c>
      <c r="AO2317" s="36">
        <v>0.9</v>
      </c>
      <c r="AP2317" s="33" t="str">
        <f t="shared" si="38"/>
        <v>&gt;=80%</v>
      </c>
      <c r="AQ2317" s="55" t="str">
        <f t="shared" si="39"/>
        <v>&gt;=75%</v>
      </c>
      <c r="AR2317" s="56" t="str">
        <f t="shared" si="40"/>
        <v>&gt;=50%</v>
      </c>
      <c r="AT2317" s="121">
        <v>0.8</v>
      </c>
    </row>
    <row r="2318" spans="1:46" ht="15.75" customHeight="1" x14ac:dyDescent="0.25">
      <c r="A2318" s="6">
        <v>42060010</v>
      </c>
      <c r="B2318" s="7" t="s">
        <v>26</v>
      </c>
      <c r="C2318" s="7" t="s">
        <v>1845</v>
      </c>
      <c r="D2318" s="7" t="s">
        <v>1846</v>
      </c>
      <c r="E2318" s="7" t="s">
        <v>1844</v>
      </c>
      <c r="F2318" s="7">
        <v>3</v>
      </c>
      <c r="G2318" s="7">
        <v>195</v>
      </c>
      <c r="H2318" s="7">
        <v>-70.78</v>
      </c>
      <c r="I2318" s="29">
        <v>0.91</v>
      </c>
      <c r="J2318" s="6" t="s">
        <v>1908</v>
      </c>
      <c r="K2318" s="30">
        <v>30756</v>
      </c>
      <c r="L2318" s="30"/>
      <c r="M2318" s="7" t="s">
        <v>1911</v>
      </c>
      <c r="N2318" s="29" t="s">
        <v>1910</v>
      </c>
      <c r="O2318" s="31">
        <v>184.45357142857142</v>
      </c>
      <c r="P2318" s="31">
        <v>206.22592592592594</v>
      </c>
      <c r="Q2318" s="31">
        <v>289.21153846153845</v>
      </c>
      <c r="R2318" s="31">
        <v>386.69259259259263</v>
      </c>
      <c r="S2318" s="31">
        <v>420.45357142857148</v>
      </c>
      <c r="T2318" s="31">
        <v>435.65517241379308</v>
      </c>
      <c r="U2318" s="31">
        <v>391.67857142857144</v>
      </c>
      <c r="V2318" s="31">
        <v>315.13636363636363</v>
      </c>
      <c r="W2318" s="31">
        <v>236</v>
      </c>
      <c r="X2318" s="31">
        <v>269.88461538461536</v>
      </c>
      <c r="Y2318" s="31">
        <v>239.96</v>
      </c>
      <c r="Z2318" s="31">
        <v>214.77692307692308</v>
      </c>
      <c r="AA2318" s="4">
        <f t="shared" si="37"/>
        <v>3590.1288457774663</v>
      </c>
      <c r="AB2318" s="32">
        <v>318</v>
      </c>
      <c r="AC2318" s="17">
        <v>0.8833333333333333</v>
      </c>
      <c r="AD2318" s="36">
        <v>0.93333333333333335</v>
      </c>
      <c r="AE2318" s="36">
        <v>0.9</v>
      </c>
      <c r="AF2318" s="36">
        <v>0.8666666666666667</v>
      </c>
      <c r="AG2318" s="36">
        <v>0.9</v>
      </c>
      <c r="AH2318" s="36">
        <v>0.93333333333333335</v>
      </c>
      <c r="AI2318" s="36">
        <v>0.96666666666666667</v>
      </c>
      <c r="AJ2318" s="36">
        <v>0.93333333333333335</v>
      </c>
      <c r="AK2318" s="36">
        <v>0.73333333333333328</v>
      </c>
      <c r="AL2318" s="36">
        <v>0.8666666666666667</v>
      </c>
      <c r="AM2318" s="36">
        <v>0.8666666666666667</v>
      </c>
      <c r="AN2318" s="36">
        <v>0.83333333333333337</v>
      </c>
      <c r="AO2318" s="36">
        <v>0.8666666666666667</v>
      </c>
      <c r="AP2318" s="33" t="str">
        <f t="shared" si="38"/>
        <v>-</v>
      </c>
      <c r="AQ2318" s="55" t="str">
        <f t="shared" si="39"/>
        <v>-</v>
      </c>
      <c r="AR2318" s="56" t="str">
        <f t="shared" si="40"/>
        <v>&gt;=50%</v>
      </c>
      <c r="AT2318" s="112" t="s">
        <v>5206</v>
      </c>
    </row>
    <row r="2319" spans="1:46" ht="15.75" customHeight="1" x14ac:dyDescent="0.25">
      <c r="A2319" s="6">
        <v>42065010</v>
      </c>
      <c r="B2319" s="7" t="s">
        <v>1068</v>
      </c>
      <c r="C2319" s="7" t="s">
        <v>2809</v>
      </c>
      <c r="D2319" s="7" t="s">
        <v>1846</v>
      </c>
      <c r="E2319" s="7" t="s">
        <v>1844</v>
      </c>
      <c r="F2319" s="7">
        <v>3</v>
      </c>
      <c r="G2319" s="7">
        <v>207</v>
      </c>
      <c r="H2319" s="7">
        <v>-70.233333329999994</v>
      </c>
      <c r="I2319" s="29">
        <v>1.26666667</v>
      </c>
      <c r="J2319" s="6" t="s">
        <v>1890</v>
      </c>
      <c r="K2319" s="30">
        <v>17547</v>
      </c>
      <c r="L2319" s="30">
        <v>33526</v>
      </c>
      <c r="M2319" s="7" t="s">
        <v>1911</v>
      </c>
      <c r="N2319" s="29" t="s">
        <v>1910</v>
      </c>
      <c r="O2319" s="31">
        <v>128.5</v>
      </c>
      <c r="P2319" s="31">
        <v>226.92</v>
      </c>
      <c r="Q2319" s="31">
        <v>219.28000000000003</v>
      </c>
      <c r="R2319" s="31">
        <v>285.2</v>
      </c>
      <c r="S2319" s="31">
        <v>318.74</v>
      </c>
      <c r="T2319" s="31">
        <v>334.06666666666666</v>
      </c>
      <c r="U2319" s="31">
        <v>245.56666666666669</v>
      </c>
      <c r="V2319" s="31">
        <v>218.21999999999997</v>
      </c>
      <c r="W2319" s="31">
        <v>199.08333333333334</v>
      </c>
      <c r="X2319" s="31">
        <v>155.80000000000001</v>
      </c>
      <c r="Y2319" s="31">
        <v>252.02499999999998</v>
      </c>
      <c r="Z2319" s="31">
        <v>136.1</v>
      </c>
      <c r="AA2319" s="4">
        <f t="shared" si="37"/>
        <v>2719.501666666667</v>
      </c>
      <c r="AB2319" s="32">
        <v>57</v>
      </c>
      <c r="AC2319" s="17">
        <v>0.15833333333333333</v>
      </c>
      <c r="AD2319" s="36">
        <v>0.23333333333333334</v>
      </c>
      <c r="AE2319" s="36">
        <v>0.16666666666666666</v>
      </c>
      <c r="AF2319" s="36">
        <v>0.16666666666666666</v>
      </c>
      <c r="AG2319" s="36">
        <v>0.13333333333333333</v>
      </c>
      <c r="AH2319" s="36">
        <v>0.16666666666666666</v>
      </c>
      <c r="AI2319" s="36">
        <v>0.2</v>
      </c>
      <c r="AJ2319" s="36">
        <v>0.1</v>
      </c>
      <c r="AK2319" s="36">
        <v>0.16666666666666666</v>
      </c>
      <c r="AL2319" s="36">
        <v>0.2</v>
      </c>
      <c r="AM2319" s="36">
        <v>0.13333333333333333</v>
      </c>
      <c r="AN2319" s="36">
        <v>0.13333333333333333</v>
      </c>
      <c r="AO2319" s="36">
        <v>0.1</v>
      </c>
      <c r="AP2319" s="33" t="str">
        <f t="shared" si="38"/>
        <v>-</v>
      </c>
      <c r="AQ2319" s="55" t="str">
        <f t="shared" si="39"/>
        <v>-</v>
      </c>
      <c r="AR2319" s="56" t="str">
        <f t="shared" si="40"/>
        <v>-</v>
      </c>
      <c r="AS2319" s="34" t="s">
        <v>1890</v>
      </c>
      <c r="AT2319" s="122" t="s">
        <v>5208</v>
      </c>
    </row>
    <row r="2320" spans="1:46" ht="15.75" customHeight="1" x14ac:dyDescent="0.25">
      <c r="A2320" s="6">
        <v>42070010</v>
      </c>
      <c r="B2320" s="7" t="s">
        <v>26</v>
      </c>
      <c r="C2320" s="7" t="s">
        <v>1851</v>
      </c>
      <c r="D2320" s="7" t="s">
        <v>1846</v>
      </c>
      <c r="E2320" s="7" t="s">
        <v>1844</v>
      </c>
      <c r="F2320" s="7">
        <v>3</v>
      </c>
      <c r="G2320" s="7">
        <v>185</v>
      </c>
      <c r="H2320" s="7">
        <v>-70.709999999999994</v>
      </c>
      <c r="I2320" s="29">
        <v>1.21</v>
      </c>
      <c r="J2320" s="6" t="s">
        <v>1908</v>
      </c>
      <c r="K2320" s="30">
        <v>30787</v>
      </c>
      <c r="L2320" s="30"/>
      <c r="M2320" s="7" t="s">
        <v>1911</v>
      </c>
      <c r="N2320" s="29" t="s">
        <v>1910</v>
      </c>
      <c r="O2320" s="31">
        <v>162.1</v>
      </c>
      <c r="P2320" s="31">
        <v>225.67857142857142</v>
      </c>
      <c r="Q2320" s="31">
        <v>366.48148148148147</v>
      </c>
      <c r="R2320" s="31">
        <v>434.40740740740739</v>
      </c>
      <c r="S2320" s="31">
        <v>503.78571428571428</v>
      </c>
      <c r="T2320" s="31">
        <v>435.01111111111106</v>
      </c>
      <c r="U2320" s="31">
        <v>449.07692307692309</v>
      </c>
      <c r="V2320" s="31">
        <v>359.48</v>
      </c>
      <c r="W2320" s="31">
        <v>337.67857142857144</v>
      </c>
      <c r="X2320" s="31">
        <v>328.6</v>
      </c>
      <c r="Y2320" s="31">
        <v>297.79310344827587</v>
      </c>
      <c r="Z2320" s="31">
        <v>277</v>
      </c>
      <c r="AA2320" s="4">
        <f t="shared" si="37"/>
        <v>4177.0928836680559</v>
      </c>
      <c r="AB2320" s="32">
        <v>329</v>
      </c>
      <c r="AC2320" s="17">
        <v>0.91388888888888886</v>
      </c>
      <c r="AD2320" s="36">
        <v>1</v>
      </c>
      <c r="AE2320" s="36">
        <v>0.93333333333333335</v>
      </c>
      <c r="AF2320" s="36">
        <v>0.9</v>
      </c>
      <c r="AG2320" s="36">
        <v>0.9</v>
      </c>
      <c r="AH2320" s="36">
        <v>0.93333333333333335</v>
      </c>
      <c r="AI2320" s="36">
        <v>0.9</v>
      </c>
      <c r="AJ2320" s="36">
        <v>0.8666666666666667</v>
      </c>
      <c r="AK2320" s="36">
        <v>0.83333333333333337</v>
      </c>
      <c r="AL2320" s="36">
        <v>0.93333333333333335</v>
      </c>
      <c r="AM2320" s="36">
        <v>0.83333333333333337</v>
      </c>
      <c r="AN2320" s="36">
        <v>0.96666666666666667</v>
      </c>
      <c r="AO2320" s="36">
        <v>0.96666666666666667</v>
      </c>
      <c r="AP2320" s="33" t="str">
        <f t="shared" si="38"/>
        <v>&gt;=80%</v>
      </c>
      <c r="AQ2320" s="55" t="str">
        <f t="shared" si="39"/>
        <v>&gt;=75%</v>
      </c>
      <c r="AR2320" s="56" t="str">
        <f t="shared" si="40"/>
        <v>&gt;=50%</v>
      </c>
      <c r="AT2320" s="121">
        <v>0.8</v>
      </c>
    </row>
    <row r="2321" spans="1:46" ht="15.75" customHeight="1" x14ac:dyDescent="0.25">
      <c r="A2321" s="6">
        <v>42070020</v>
      </c>
      <c r="B2321" s="7" t="s">
        <v>26</v>
      </c>
      <c r="C2321" s="7" t="s">
        <v>1848</v>
      </c>
      <c r="D2321" s="7" t="s">
        <v>1846</v>
      </c>
      <c r="E2321" s="7" t="s">
        <v>1844</v>
      </c>
      <c r="F2321" s="7">
        <v>3</v>
      </c>
      <c r="G2321" s="7">
        <v>185</v>
      </c>
      <c r="H2321" s="7">
        <v>-70.290000000000006</v>
      </c>
      <c r="I2321" s="29">
        <v>1.31</v>
      </c>
      <c r="J2321" s="6" t="s">
        <v>1908</v>
      </c>
      <c r="K2321" s="30">
        <v>30787</v>
      </c>
      <c r="L2321" s="30"/>
      <c r="M2321" s="7" t="s">
        <v>1911</v>
      </c>
      <c r="N2321" s="29" t="s">
        <v>1910</v>
      </c>
      <c r="O2321" s="31">
        <v>216.19310344827588</v>
      </c>
      <c r="P2321" s="31">
        <v>221.22499999999999</v>
      </c>
      <c r="Q2321" s="31">
        <v>315.28214285714284</v>
      </c>
      <c r="R2321" s="31">
        <v>394.98846153846159</v>
      </c>
      <c r="S2321" s="31">
        <v>402.45</v>
      </c>
      <c r="T2321" s="31">
        <v>357.30434782608694</v>
      </c>
      <c r="U2321" s="31">
        <v>384.64</v>
      </c>
      <c r="V2321" s="31">
        <v>290.375</v>
      </c>
      <c r="W2321" s="31">
        <v>259.03703703703701</v>
      </c>
      <c r="X2321" s="31">
        <v>258.85185185185185</v>
      </c>
      <c r="Y2321" s="31">
        <v>267.5</v>
      </c>
      <c r="Z2321" s="31">
        <v>297.27857142857141</v>
      </c>
      <c r="AA2321" s="4">
        <f t="shared" si="37"/>
        <v>3665.1255159874277</v>
      </c>
      <c r="AB2321" s="32">
        <v>315</v>
      </c>
      <c r="AC2321" s="17">
        <v>0.875</v>
      </c>
      <c r="AD2321" s="36">
        <v>0.96666666666666667</v>
      </c>
      <c r="AE2321" s="36">
        <v>0.93333333333333335</v>
      </c>
      <c r="AF2321" s="36">
        <v>0.93333333333333335</v>
      </c>
      <c r="AG2321" s="36">
        <v>0.8666666666666667</v>
      </c>
      <c r="AH2321" s="36">
        <v>0.8</v>
      </c>
      <c r="AI2321" s="36">
        <v>0.76666666666666672</v>
      </c>
      <c r="AJ2321" s="36">
        <v>0.83333333333333337</v>
      </c>
      <c r="AK2321" s="36">
        <v>0.8</v>
      </c>
      <c r="AL2321" s="36">
        <v>0.9</v>
      </c>
      <c r="AM2321" s="36">
        <v>0.9</v>
      </c>
      <c r="AN2321" s="36">
        <v>0.8666666666666667</v>
      </c>
      <c r="AO2321" s="36">
        <v>0.93333333333333335</v>
      </c>
      <c r="AP2321" s="33" t="str">
        <f t="shared" si="38"/>
        <v>-</v>
      </c>
      <c r="AQ2321" s="55" t="str">
        <f t="shared" si="39"/>
        <v>&gt;=75%</v>
      </c>
      <c r="AR2321" s="56" t="str">
        <f t="shared" si="40"/>
        <v>&gt;=50%</v>
      </c>
      <c r="AT2321" s="112" t="s">
        <v>5206</v>
      </c>
    </row>
    <row r="2322" spans="1:46" ht="15.75" customHeight="1" x14ac:dyDescent="0.25">
      <c r="A2322" s="6">
        <v>42070030</v>
      </c>
      <c r="B2322" s="7" t="s">
        <v>26</v>
      </c>
      <c r="C2322" s="7" t="s">
        <v>1852</v>
      </c>
      <c r="D2322" s="7" t="s">
        <v>1846</v>
      </c>
      <c r="E2322" s="7" t="s">
        <v>1844</v>
      </c>
      <c r="F2322" s="7">
        <v>3</v>
      </c>
      <c r="G2322" s="7">
        <v>175</v>
      </c>
      <c r="H2322" s="7">
        <v>-69.91069444</v>
      </c>
      <c r="I2322" s="29">
        <v>0.99372221999999999</v>
      </c>
      <c r="J2322" s="6" t="s">
        <v>1908</v>
      </c>
      <c r="K2322" s="30">
        <v>30787</v>
      </c>
      <c r="L2322" s="30"/>
      <c r="M2322" s="7" t="s">
        <v>1911</v>
      </c>
      <c r="N2322" s="29" t="s">
        <v>1910</v>
      </c>
      <c r="O2322" s="31">
        <v>216.53333333333333</v>
      </c>
      <c r="P2322" s="31">
        <v>199.3</v>
      </c>
      <c r="Q2322" s="31">
        <v>280.03571428571428</v>
      </c>
      <c r="R2322" s="31">
        <v>399.65517241379308</v>
      </c>
      <c r="S2322" s="31">
        <v>384.60714285714283</v>
      </c>
      <c r="T2322" s="31">
        <v>409.82758620689657</v>
      </c>
      <c r="U2322" s="31">
        <v>351.78571428571428</v>
      </c>
      <c r="V2322" s="31">
        <v>290.96666666666664</v>
      </c>
      <c r="W2322" s="31">
        <v>222.82413793103447</v>
      </c>
      <c r="X2322" s="31">
        <v>255.14814814814815</v>
      </c>
      <c r="Y2322" s="31">
        <v>253.24137931034483</v>
      </c>
      <c r="Z2322" s="31">
        <v>249.03333333333333</v>
      </c>
      <c r="AA2322" s="4">
        <f t="shared" si="37"/>
        <v>3512.9583287721216</v>
      </c>
      <c r="AB2322" s="32">
        <v>347</v>
      </c>
      <c r="AC2322" s="17">
        <v>0.96388888888888891</v>
      </c>
      <c r="AD2322" s="36">
        <v>1</v>
      </c>
      <c r="AE2322" s="36">
        <v>1</v>
      </c>
      <c r="AF2322" s="36">
        <v>0.93333333333333335</v>
      </c>
      <c r="AG2322" s="36">
        <v>0.96666666666666667</v>
      </c>
      <c r="AH2322" s="36">
        <v>0.93333333333333335</v>
      </c>
      <c r="AI2322" s="36">
        <v>0.96666666666666667</v>
      </c>
      <c r="AJ2322" s="36">
        <v>0.93333333333333335</v>
      </c>
      <c r="AK2322" s="36">
        <v>1</v>
      </c>
      <c r="AL2322" s="36">
        <v>0.96666666666666667</v>
      </c>
      <c r="AM2322" s="36">
        <v>0.9</v>
      </c>
      <c r="AN2322" s="36">
        <v>0.96666666666666667</v>
      </c>
      <c r="AO2322" s="36">
        <v>1</v>
      </c>
      <c r="AP2322" s="33" t="str">
        <f t="shared" si="38"/>
        <v>&gt;=80%</v>
      </c>
      <c r="AQ2322" s="55" t="str">
        <f t="shared" si="39"/>
        <v>&gt;=75%</v>
      </c>
      <c r="AR2322" s="56" t="str">
        <f t="shared" si="40"/>
        <v>&gt;=50%</v>
      </c>
      <c r="AT2322" s="121">
        <v>0.8</v>
      </c>
    </row>
    <row r="2323" spans="1:46" ht="15.75" customHeight="1" x14ac:dyDescent="0.25">
      <c r="A2323" s="6">
        <v>42075010</v>
      </c>
      <c r="B2323" s="7" t="s">
        <v>43</v>
      </c>
      <c r="C2323" s="7" t="s">
        <v>1846</v>
      </c>
      <c r="D2323" s="7" t="s">
        <v>1846</v>
      </c>
      <c r="E2323" s="7" t="s">
        <v>1844</v>
      </c>
      <c r="F2323" s="7">
        <v>3</v>
      </c>
      <c r="G2323" s="7">
        <v>180</v>
      </c>
      <c r="H2323" s="7">
        <v>-70.239999999999995</v>
      </c>
      <c r="I2323" s="29">
        <v>1.26</v>
      </c>
      <c r="J2323" s="6" t="s">
        <v>1908</v>
      </c>
      <c r="K2323" s="30">
        <v>31121</v>
      </c>
      <c r="L2323" s="30"/>
      <c r="M2323" s="7" t="s">
        <v>1911</v>
      </c>
      <c r="N2323" s="29" t="s">
        <v>1910</v>
      </c>
      <c r="O2323" s="31">
        <v>166.1</v>
      </c>
      <c r="P2323" s="31">
        <v>194.73846153846154</v>
      </c>
      <c r="Q2323" s="31">
        <v>258.80833333333339</v>
      </c>
      <c r="R2323" s="31">
        <v>305.23076923076923</v>
      </c>
      <c r="S2323" s="31">
        <v>432.06666666666666</v>
      </c>
      <c r="T2323" s="31">
        <v>390.3416666666667</v>
      </c>
      <c r="U2323" s="31">
        <v>392.64166666666671</v>
      </c>
      <c r="V2323" s="31">
        <v>271.50769230769231</v>
      </c>
      <c r="W2323" s="31">
        <v>240.34666666666669</v>
      </c>
      <c r="X2323" s="31">
        <v>253.03571428571428</v>
      </c>
      <c r="Y2323" s="31">
        <v>220.48666666666668</v>
      </c>
      <c r="Z2323" s="31">
        <v>267.42</v>
      </c>
      <c r="AA2323" s="4">
        <f t="shared" si="37"/>
        <v>3392.7243040293042</v>
      </c>
      <c r="AB2323" s="32">
        <v>154</v>
      </c>
      <c r="AC2323" s="17">
        <v>0.42777777777777776</v>
      </c>
      <c r="AD2323" s="36">
        <v>0.53333333333333333</v>
      </c>
      <c r="AE2323" s="36">
        <v>0.43333333333333335</v>
      </c>
      <c r="AF2323" s="36">
        <v>0.4</v>
      </c>
      <c r="AG2323" s="36">
        <v>0.43333333333333335</v>
      </c>
      <c r="AH2323" s="36">
        <v>0.3</v>
      </c>
      <c r="AI2323" s="36">
        <v>0.4</v>
      </c>
      <c r="AJ2323" s="36">
        <v>0.4</v>
      </c>
      <c r="AK2323" s="36">
        <v>0.43333333333333335</v>
      </c>
      <c r="AL2323" s="36">
        <v>0.5</v>
      </c>
      <c r="AM2323" s="36">
        <v>0.46666666666666667</v>
      </c>
      <c r="AN2323" s="36">
        <v>0.5</v>
      </c>
      <c r="AO2323" s="36">
        <v>0.33333333333333331</v>
      </c>
      <c r="AP2323" s="33" t="str">
        <f t="shared" si="38"/>
        <v>-</v>
      </c>
      <c r="AQ2323" s="55" t="str">
        <f t="shared" si="39"/>
        <v>-</v>
      </c>
      <c r="AR2323" s="56" t="str">
        <f t="shared" si="40"/>
        <v>-</v>
      </c>
      <c r="AT2323" s="122" t="s">
        <v>5208</v>
      </c>
    </row>
    <row r="2324" spans="1:46" ht="15.75" customHeight="1" x14ac:dyDescent="0.25">
      <c r="A2324" s="6">
        <v>42080010</v>
      </c>
      <c r="B2324" s="7" t="s">
        <v>26</v>
      </c>
      <c r="C2324" s="7" t="s">
        <v>1849</v>
      </c>
      <c r="D2324" s="7" t="s">
        <v>1846</v>
      </c>
      <c r="E2324" s="7" t="s">
        <v>1844</v>
      </c>
      <c r="F2324" s="7">
        <v>3</v>
      </c>
      <c r="G2324" s="7">
        <v>175</v>
      </c>
      <c r="H2324" s="7">
        <v>-69.910861109999999</v>
      </c>
      <c r="I2324" s="29">
        <v>1.19825</v>
      </c>
      <c r="J2324" s="6" t="s">
        <v>1908</v>
      </c>
      <c r="K2324" s="30">
        <v>30787</v>
      </c>
      <c r="L2324" s="30"/>
      <c r="M2324" s="7" t="s">
        <v>1911</v>
      </c>
      <c r="N2324" s="29" t="s">
        <v>1910</v>
      </c>
      <c r="O2324" s="31">
        <v>233.7</v>
      </c>
      <c r="P2324" s="31">
        <v>234.26666666666668</v>
      </c>
      <c r="Q2324" s="31">
        <v>338.17857142857144</v>
      </c>
      <c r="R2324" s="31">
        <v>350.1</v>
      </c>
      <c r="S2324" s="31">
        <v>401.17241379310343</v>
      </c>
      <c r="T2324" s="31">
        <v>444.07407407407408</v>
      </c>
      <c r="U2324" s="31">
        <v>418.27586206896552</v>
      </c>
      <c r="V2324" s="31">
        <v>306.89285714285717</v>
      </c>
      <c r="W2324" s="31">
        <v>258.44</v>
      </c>
      <c r="X2324" s="31">
        <v>281.37037037037038</v>
      </c>
      <c r="Y2324" s="31">
        <v>267.25925925925924</v>
      </c>
      <c r="Z2324" s="31">
        <v>283.2</v>
      </c>
      <c r="AA2324" s="4">
        <f t="shared" si="37"/>
        <v>3816.9300748038681</v>
      </c>
      <c r="AB2324" s="32">
        <v>340</v>
      </c>
      <c r="AC2324" s="17">
        <v>0.94444444444444442</v>
      </c>
      <c r="AD2324" s="36">
        <v>1</v>
      </c>
      <c r="AE2324" s="36">
        <v>1</v>
      </c>
      <c r="AF2324" s="36">
        <v>0.93333333333333335</v>
      </c>
      <c r="AG2324" s="36">
        <v>1</v>
      </c>
      <c r="AH2324" s="36">
        <v>0.96666666666666667</v>
      </c>
      <c r="AI2324" s="36">
        <v>0.9</v>
      </c>
      <c r="AJ2324" s="36">
        <v>0.96666666666666667</v>
      </c>
      <c r="AK2324" s="36">
        <v>0.93333333333333335</v>
      </c>
      <c r="AL2324" s="36">
        <v>0.83333333333333337</v>
      </c>
      <c r="AM2324" s="36">
        <v>0.9</v>
      </c>
      <c r="AN2324" s="36">
        <v>0.9</v>
      </c>
      <c r="AO2324" s="36">
        <v>1</v>
      </c>
      <c r="AP2324" s="33" t="str">
        <f t="shared" si="38"/>
        <v>&gt;=80%</v>
      </c>
      <c r="AQ2324" s="55" t="str">
        <f t="shared" si="39"/>
        <v>&gt;=75%</v>
      </c>
      <c r="AR2324" s="56" t="str">
        <f t="shared" si="40"/>
        <v>&gt;=50%</v>
      </c>
      <c r="AT2324" s="121">
        <v>0.8</v>
      </c>
    </row>
    <row r="2325" spans="1:46" ht="15.75" customHeight="1" x14ac:dyDescent="0.25">
      <c r="A2325" s="6">
        <v>42080020</v>
      </c>
      <c r="B2325" s="7" t="s">
        <v>26</v>
      </c>
      <c r="C2325" s="7" t="s">
        <v>1850</v>
      </c>
      <c r="D2325" s="7" t="s">
        <v>1846</v>
      </c>
      <c r="E2325" s="7" t="s">
        <v>1844</v>
      </c>
      <c r="F2325" s="7">
        <v>3</v>
      </c>
      <c r="G2325" s="7">
        <v>172</v>
      </c>
      <c r="H2325" s="7">
        <v>-69.843944440000001</v>
      </c>
      <c r="I2325" s="29">
        <v>1.07394444</v>
      </c>
      <c r="J2325" s="6" t="s">
        <v>1908</v>
      </c>
      <c r="K2325" s="30">
        <v>30787</v>
      </c>
      <c r="L2325" s="30"/>
      <c r="M2325" s="7" t="s">
        <v>1911</v>
      </c>
      <c r="N2325" s="29" t="s">
        <v>1910</v>
      </c>
      <c r="O2325" s="31">
        <v>210.78571428571428</v>
      </c>
      <c r="P2325" s="31">
        <v>238.64285714285714</v>
      </c>
      <c r="Q2325" s="31">
        <v>331.30769230769232</v>
      </c>
      <c r="R2325" s="31">
        <v>397.85714285714283</v>
      </c>
      <c r="S2325" s="31">
        <v>449.04166666666669</v>
      </c>
      <c r="T2325" s="31">
        <v>447.32</v>
      </c>
      <c r="U2325" s="31">
        <v>414.14814814814815</v>
      </c>
      <c r="V2325" s="31">
        <v>326.60000000000002</v>
      </c>
      <c r="W2325" s="31">
        <v>244.82758620689654</v>
      </c>
      <c r="X2325" s="31">
        <v>260.34642857142859</v>
      </c>
      <c r="Y2325" s="31">
        <v>252.96428571428572</v>
      </c>
      <c r="Z2325" s="31">
        <v>268.51851851851853</v>
      </c>
      <c r="AA2325" s="4">
        <f t="shared" si="37"/>
        <v>3842.3600404193512</v>
      </c>
      <c r="AB2325" s="32">
        <v>323</v>
      </c>
      <c r="AC2325" s="17">
        <v>0.89722222222222225</v>
      </c>
      <c r="AD2325" s="36">
        <v>0.93333333333333335</v>
      </c>
      <c r="AE2325" s="36">
        <v>0.93333333333333335</v>
      </c>
      <c r="AF2325" s="36">
        <v>0.8666666666666667</v>
      </c>
      <c r="AG2325" s="36">
        <v>0.93333333333333335</v>
      </c>
      <c r="AH2325" s="36">
        <v>0.8</v>
      </c>
      <c r="AI2325" s="36">
        <v>0.83333333333333337</v>
      </c>
      <c r="AJ2325" s="36">
        <v>0.9</v>
      </c>
      <c r="AK2325" s="36">
        <v>0.83333333333333337</v>
      </c>
      <c r="AL2325" s="36">
        <v>0.96666666666666667</v>
      </c>
      <c r="AM2325" s="36">
        <v>0.93333333333333335</v>
      </c>
      <c r="AN2325" s="36">
        <v>0.93333333333333335</v>
      </c>
      <c r="AO2325" s="36">
        <v>0.9</v>
      </c>
      <c r="AP2325" s="33" t="str">
        <f t="shared" si="38"/>
        <v>&gt;=80%</v>
      </c>
      <c r="AQ2325" s="55" t="str">
        <f t="shared" si="39"/>
        <v>&gt;=75%</v>
      </c>
      <c r="AR2325" s="56" t="str">
        <f t="shared" si="40"/>
        <v>&gt;=50%</v>
      </c>
      <c r="AT2325" s="121">
        <v>0.8</v>
      </c>
    </row>
    <row r="2326" spans="1:46" ht="15.75" customHeight="1" x14ac:dyDescent="0.25">
      <c r="A2326" s="6">
        <v>43017010</v>
      </c>
      <c r="B2326" s="7" t="s">
        <v>23</v>
      </c>
      <c r="C2326" s="7" t="s">
        <v>2810</v>
      </c>
      <c r="D2326" s="7" t="s">
        <v>2811</v>
      </c>
      <c r="E2326" s="7" t="s">
        <v>1844</v>
      </c>
      <c r="F2326" s="7">
        <v>4</v>
      </c>
      <c r="G2326" s="7">
        <v>110</v>
      </c>
      <c r="H2326" s="7">
        <v>-69.5</v>
      </c>
      <c r="I2326" s="29">
        <v>-1.0833333299999999</v>
      </c>
      <c r="J2326" s="6" t="s">
        <v>1890</v>
      </c>
      <c r="K2326" s="30">
        <v>34653</v>
      </c>
      <c r="L2326" s="30">
        <v>36692</v>
      </c>
      <c r="M2326" s="7" t="s">
        <v>1911</v>
      </c>
      <c r="N2326" s="29" t="s">
        <v>1910</v>
      </c>
      <c r="O2326" s="31">
        <v>272.88333333333327</v>
      </c>
      <c r="P2326" s="31">
        <v>300.10000000000002</v>
      </c>
      <c r="Q2326" s="31">
        <v>360.05999999999995</v>
      </c>
      <c r="R2326" s="31">
        <v>398.15999999999997</v>
      </c>
      <c r="S2326" s="31">
        <v>403.77499999999998</v>
      </c>
      <c r="T2326" s="31">
        <v>390.45000000000005</v>
      </c>
      <c r="U2326" s="31">
        <v>299.10000000000002</v>
      </c>
      <c r="V2326" s="31">
        <v>222.77499999999998</v>
      </c>
      <c r="W2326" s="31">
        <v>176.20000000000005</v>
      </c>
      <c r="X2326" s="31">
        <v>223.76</v>
      </c>
      <c r="Y2326" s="31">
        <v>326.17500000000001</v>
      </c>
      <c r="Z2326" s="31">
        <v>203.76666666666668</v>
      </c>
      <c r="AA2326" s="4">
        <f t="shared" si="37"/>
        <v>3577.2050000000004</v>
      </c>
      <c r="AB2326" s="32">
        <v>49</v>
      </c>
      <c r="AC2326" s="17">
        <v>0.1361111111111111</v>
      </c>
      <c r="AD2326" s="36">
        <v>0.2</v>
      </c>
      <c r="AE2326" s="36">
        <v>0.16666666666666666</v>
      </c>
      <c r="AF2326" s="36">
        <v>0.16666666666666666</v>
      </c>
      <c r="AG2326" s="36">
        <v>0.16666666666666666</v>
      </c>
      <c r="AH2326" s="36">
        <v>0.13333333333333333</v>
      </c>
      <c r="AI2326" s="36">
        <v>6.6666666666666666E-2</v>
      </c>
      <c r="AJ2326" s="36">
        <v>0.1</v>
      </c>
      <c r="AK2326" s="36">
        <v>0.13333333333333333</v>
      </c>
      <c r="AL2326" s="36">
        <v>0.1</v>
      </c>
      <c r="AM2326" s="36">
        <v>0.16666666666666666</v>
      </c>
      <c r="AN2326" s="36">
        <v>0.13333333333333333</v>
      </c>
      <c r="AO2326" s="36">
        <v>0.1</v>
      </c>
      <c r="AP2326" s="33" t="str">
        <f t="shared" si="38"/>
        <v>-</v>
      </c>
      <c r="AQ2326" s="55" t="str">
        <f t="shared" si="39"/>
        <v>-</v>
      </c>
      <c r="AR2326" s="56" t="str">
        <f t="shared" si="40"/>
        <v>-</v>
      </c>
      <c r="AS2326" s="34" t="s">
        <v>1890</v>
      </c>
      <c r="AT2326" s="122" t="s">
        <v>5208</v>
      </c>
    </row>
    <row r="2327" spans="1:46" ht="15.75" customHeight="1" x14ac:dyDescent="0.25">
      <c r="A2327" s="6">
        <v>44010030</v>
      </c>
      <c r="B2327" s="7" t="s">
        <v>26</v>
      </c>
      <c r="C2327" s="7" t="s">
        <v>1446</v>
      </c>
      <c r="D2327" s="7" t="s">
        <v>1445</v>
      </c>
      <c r="E2327" s="7" t="s">
        <v>1443</v>
      </c>
      <c r="F2327" s="7">
        <v>7</v>
      </c>
      <c r="G2327" s="7">
        <v>1400</v>
      </c>
      <c r="H2327" s="7">
        <v>-76.680833329999999</v>
      </c>
      <c r="I2327" s="29">
        <v>1.2025000000000001</v>
      </c>
      <c r="J2327" s="6" t="s">
        <v>1908</v>
      </c>
      <c r="K2327" s="30">
        <v>28444</v>
      </c>
      <c r="L2327" s="30"/>
      <c r="M2327" s="7" t="s">
        <v>1911</v>
      </c>
      <c r="N2327" s="29" t="s">
        <v>1910</v>
      </c>
      <c r="O2327" s="31">
        <v>192.85172413793103</v>
      </c>
      <c r="P2327" s="31">
        <v>217.94482758620691</v>
      </c>
      <c r="Q2327" s="31">
        <v>279.06896551724139</v>
      </c>
      <c r="R2327" s="31">
        <v>413.23928571428587</v>
      </c>
      <c r="S2327" s="31">
        <v>485.01666666666659</v>
      </c>
      <c r="T2327" s="31">
        <v>540.71851851851852</v>
      </c>
      <c r="U2327" s="31">
        <v>503.76206896551719</v>
      </c>
      <c r="V2327" s="31">
        <v>354.52758620689644</v>
      </c>
      <c r="W2327" s="31">
        <v>290.54137931034484</v>
      </c>
      <c r="X2327" s="31">
        <v>238.63703703703706</v>
      </c>
      <c r="Y2327" s="31">
        <v>218.55357142857142</v>
      </c>
      <c r="Z2327" s="31">
        <v>229.32592592592596</v>
      </c>
      <c r="AA2327" s="4">
        <f t="shared" si="37"/>
        <v>3964.1875570151433</v>
      </c>
      <c r="AB2327" s="32">
        <v>341</v>
      </c>
      <c r="AC2327" s="17">
        <v>0.94722222222222219</v>
      </c>
      <c r="AD2327" s="36">
        <v>0.96666666666666667</v>
      </c>
      <c r="AE2327" s="36">
        <v>0.96666666666666667</v>
      </c>
      <c r="AF2327" s="36">
        <v>0.96666666666666667</v>
      </c>
      <c r="AG2327" s="36">
        <v>0.93333333333333335</v>
      </c>
      <c r="AH2327" s="36">
        <v>1</v>
      </c>
      <c r="AI2327" s="36">
        <v>0.9</v>
      </c>
      <c r="AJ2327" s="36">
        <v>0.96666666666666667</v>
      </c>
      <c r="AK2327" s="36">
        <v>0.96666666666666667</v>
      </c>
      <c r="AL2327" s="36">
        <v>0.96666666666666667</v>
      </c>
      <c r="AM2327" s="36">
        <v>0.9</v>
      </c>
      <c r="AN2327" s="36">
        <v>0.93333333333333335</v>
      </c>
      <c r="AO2327" s="36">
        <v>0.9</v>
      </c>
      <c r="AP2327" s="33" t="str">
        <f t="shared" si="38"/>
        <v>&gt;=80%</v>
      </c>
      <c r="AQ2327" s="55" t="str">
        <f t="shared" si="39"/>
        <v>&gt;=75%</v>
      </c>
      <c r="AR2327" s="56" t="str">
        <f t="shared" si="40"/>
        <v>&gt;=50%</v>
      </c>
      <c r="AT2327" s="121">
        <v>0.8</v>
      </c>
    </row>
    <row r="2328" spans="1:46" ht="15.75" customHeight="1" x14ac:dyDescent="0.25">
      <c r="A2328" s="6">
        <v>44010040</v>
      </c>
      <c r="B2328" s="7" t="s">
        <v>54</v>
      </c>
      <c r="C2328" s="7" t="s">
        <v>1462</v>
      </c>
      <c r="D2328" s="7" t="s">
        <v>1461</v>
      </c>
      <c r="E2328" s="7" t="s">
        <v>1443</v>
      </c>
      <c r="F2328" s="7">
        <v>7</v>
      </c>
      <c r="G2328" s="7">
        <v>2300</v>
      </c>
      <c r="H2328" s="7">
        <v>-76.817083329999988</v>
      </c>
      <c r="I2328" s="29">
        <v>1.2021111099999999</v>
      </c>
      <c r="J2328" s="6" t="s">
        <v>1908</v>
      </c>
      <c r="K2328" s="30">
        <v>28444</v>
      </c>
      <c r="L2328" s="30"/>
      <c r="M2328" s="7" t="s">
        <v>1911</v>
      </c>
      <c r="N2328" s="29" t="s">
        <v>1910</v>
      </c>
      <c r="O2328" s="31">
        <v>210.74137931034477</v>
      </c>
      <c r="P2328" s="31">
        <v>227.68275862068967</v>
      </c>
      <c r="Q2328" s="31">
        <v>273.43000000000006</v>
      </c>
      <c r="R2328" s="31">
        <v>327.20689655172418</v>
      </c>
      <c r="S2328" s="31">
        <v>400.9357142857142</v>
      </c>
      <c r="T2328" s="31">
        <v>456.38214285714275</v>
      </c>
      <c r="U2328" s="31">
        <v>450.11153846153854</v>
      </c>
      <c r="V2328" s="31">
        <v>320.33600000000001</v>
      </c>
      <c r="W2328" s="31">
        <v>264.40800000000002</v>
      </c>
      <c r="X2328" s="31">
        <v>190.13461538461539</v>
      </c>
      <c r="Y2328" s="31">
        <v>194.85555555555558</v>
      </c>
      <c r="Z2328" s="31">
        <v>206.51999999999998</v>
      </c>
      <c r="AA2328" s="4">
        <f t="shared" si="37"/>
        <v>3522.7446010273247</v>
      </c>
      <c r="AB2328" s="32">
        <v>332</v>
      </c>
      <c r="AC2328" s="17">
        <v>0.92222222222222228</v>
      </c>
      <c r="AD2328" s="36">
        <v>0.96666666666666667</v>
      </c>
      <c r="AE2328" s="36">
        <v>0.96666666666666667</v>
      </c>
      <c r="AF2328" s="36">
        <v>1</v>
      </c>
      <c r="AG2328" s="36">
        <v>0.96666666666666667</v>
      </c>
      <c r="AH2328" s="36">
        <v>0.93333333333333335</v>
      </c>
      <c r="AI2328" s="36">
        <v>0.93333333333333335</v>
      </c>
      <c r="AJ2328" s="36">
        <v>0.8666666666666667</v>
      </c>
      <c r="AK2328" s="36">
        <v>0.83333333333333337</v>
      </c>
      <c r="AL2328" s="36">
        <v>0.83333333333333337</v>
      </c>
      <c r="AM2328" s="36">
        <v>0.8666666666666667</v>
      </c>
      <c r="AN2328" s="36">
        <v>0.9</v>
      </c>
      <c r="AO2328" s="36">
        <v>1</v>
      </c>
      <c r="AP2328" s="33" t="str">
        <f t="shared" si="38"/>
        <v>&gt;=80%</v>
      </c>
      <c r="AQ2328" s="55" t="str">
        <f t="shared" si="39"/>
        <v>&gt;=75%</v>
      </c>
      <c r="AR2328" s="56" t="str">
        <f t="shared" si="40"/>
        <v>&gt;=50%</v>
      </c>
      <c r="AT2328" s="121">
        <v>0.8</v>
      </c>
    </row>
    <row r="2329" spans="1:46" ht="15.75" customHeight="1" x14ac:dyDescent="0.25">
      <c r="A2329" s="6">
        <v>44010080</v>
      </c>
      <c r="B2329" s="7" t="s">
        <v>26</v>
      </c>
      <c r="C2329" s="7" t="s">
        <v>294</v>
      </c>
      <c r="D2329" s="7" t="s">
        <v>1455</v>
      </c>
      <c r="E2329" s="7" t="s">
        <v>1443</v>
      </c>
      <c r="F2329" s="7">
        <v>7</v>
      </c>
      <c r="G2329" s="7">
        <v>500</v>
      </c>
      <c r="H2329" s="7">
        <v>-76.441361110000003</v>
      </c>
      <c r="I2329" s="29">
        <v>0.96155555999999998</v>
      </c>
      <c r="J2329" s="6" t="s">
        <v>1908</v>
      </c>
      <c r="K2329" s="30">
        <v>29691</v>
      </c>
      <c r="L2329" s="30"/>
      <c r="M2329" s="7" t="s">
        <v>1911</v>
      </c>
      <c r="N2329" s="29" t="s">
        <v>1910</v>
      </c>
      <c r="O2329" s="31">
        <v>296.29615384615386</v>
      </c>
      <c r="P2329" s="31">
        <v>327.04814814814813</v>
      </c>
      <c r="Q2329" s="31">
        <v>455.22142857142859</v>
      </c>
      <c r="R2329" s="31">
        <v>542.32333333333338</v>
      </c>
      <c r="S2329" s="31">
        <v>518.78214285714284</v>
      </c>
      <c r="T2329" s="31">
        <v>460.30714285714288</v>
      </c>
      <c r="U2329" s="31">
        <v>402.21153846153845</v>
      </c>
      <c r="V2329" s="31">
        <v>333.19615384615383</v>
      </c>
      <c r="W2329" s="31">
        <v>301.99259259259259</v>
      </c>
      <c r="X2329" s="31">
        <v>366.85714285714283</v>
      </c>
      <c r="Y2329" s="31">
        <v>411.83199999999999</v>
      </c>
      <c r="Z2329" s="31">
        <v>374.76428571428568</v>
      </c>
      <c r="AA2329" s="4">
        <f t="shared" si="37"/>
        <v>4790.8320630850631</v>
      </c>
      <c r="AB2329" s="32">
        <v>327</v>
      </c>
      <c r="AC2329" s="17">
        <v>0.90833333333333333</v>
      </c>
      <c r="AD2329" s="36">
        <v>0.8666666666666667</v>
      </c>
      <c r="AE2329" s="36">
        <v>0.9</v>
      </c>
      <c r="AF2329" s="36">
        <v>0.93333333333333335</v>
      </c>
      <c r="AG2329" s="36">
        <v>1</v>
      </c>
      <c r="AH2329" s="36">
        <v>0.93333333333333335</v>
      </c>
      <c r="AI2329" s="36">
        <v>0.93333333333333335</v>
      </c>
      <c r="AJ2329" s="36">
        <v>0.8666666666666667</v>
      </c>
      <c r="AK2329" s="36">
        <v>0.8666666666666667</v>
      </c>
      <c r="AL2329" s="36">
        <v>0.9</v>
      </c>
      <c r="AM2329" s="36">
        <v>0.93333333333333335</v>
      </c>
      <c r="AN2329" s="36">
        <v>0.83333333333333337</v>
      </c>
      <c r="AO2329" s="36">
        <v>0.93333333333333335</v>
      </c>
      <c r="AP2329" s="33" t="str">
        <f t="shared" si="38"/>
        <v>&gt;=80%</v>
      </c>
      <c r="AQ2329" s="55" t="str">
        <f t="shared" si="39"/>
        <v>&gt;=75%</v>
      </c>
      <c r="AR2329" s="56" t="str">
        <f t="shared" si="40"/>
        <v>&gt;=50%</v>
      </c>
      <c r="AT2329" s="121">
        <v>0.8</v>
      </c>
    </row>
    <row r="2330" spans="1:46" ht="15.75" customHeight="1" x14ac:dyDescent="0.25">
      <c r="A2330" s="6">
        <v>44010090</v>
      </c>
      <c r="B2330" s="7" t="s">
        <v>26</v>
      </c>
      <c r="C2330" s="7" t="s">
        <v>1447</v>
      </c>
      <c r="D2330" s="7" t="s">
        <v>1445</v>
      </c>
      <c r="E2330" s="7" t="s">
        <v>1443</v>
      </c>
      <c r="F2330" s="7">
        <v>7</v>
      </c>
      <c r="G2330" s="7">
        <v>500</v>
      </c>
      <c r="H2330" s="7">
        <v>-76.584194440000005</v>
      </c>
      <c r="I2330" s="29">
        <v>1.2805</v>
      </c>
      <c r="J2330" s="6" t="s">
        <v>1908</v>
      </c>
      <c r="K2330" s="30">
        <v>29691</v>
      </c>
      <c r="L2330" s="30"/>
      <c r="M2330" s="7" t="s">
        <v>1911</v>
      </c>
      <c r="N2330" s="29" t="s">
        <v>1910</v>
      </c>
      <c r="O2330" s="31">
        <v>186.9</v>
      </c>
      <c r="P2330" s="31">
        <v>212.86206896551724</v>
      </c>
      <c r="Q2330" s="31">
        <v>251.06666666666666</v>
      </c>
      <c r="R2330" s="31">
        <v>331.33333333333331</v>
      </c>
      <c r="S2330" s="31">
        <v>382.6</v>
      </c>
      <c r="T2330" s="31">
        <v>370.24137931034483</v>
      </c>
      <c r="U2330" s="31">
        <v>368.32142857142856</v>
      </c>
      <c r="V2330" s="31">
        <v>285.03571428571428</v>
      </c>
      <c r="W2330" s="31">
        <v>234.66666666666666</v>
      </c>
      <c r="X2330" s="31">
        <v>220.4689655172414</v>
      </c>
      <c r="Y2330" s="31">
        <v>218.36666666666667</v>
      </c>
      <c r="Z2330" s="31">
        <v>222.20689655172413</v>
      </c>
      <c r="AA2330" s="4">
        <f t="shared" si="37"/>
        <v>3284.069786535304</v>
      </c>
      <c r="AB2330" s="32">
        <v>349</v>
      </c>
      <c r="AC2330" s="17">
        <v>0.96944444444444444</v>
      </c>
      <c r="AD2330" s="36">
        <v>1</v>
      </c>
      <c r="AE2330" s="36">
        <v>0.96666666666666667</v>
      </c>
      <c r="AF2330" s="36">
        <v>1</v>
      </c>
      <c r="AG2330" s="36">
        <v>1</v>
      </c>
      <c r="AH2330" s="36">
        <v>1</v>
      </c>
      <c r="AI2330" s="36">
        <v>0.96666666666666667</v>
      </c>
      <c r="AJ2330" s="36">
        <v>0.93333333333333335</v>
      </c>
      <c r="AK2330" s="36">
        <v>0.93333333333333335</v>
      </c>
      <c r="AL2330" s="36">
        <v>0.9</v>
      </c>
      <c r="AM2330" s="36">
        <v>0.96666666666666667</v>
      </c>
      <c r="AN2330" s="36">
        <v>1</v>
      </c>
      <c r="AO2330" s="36">
        <v>0.96666666666666667</v>
      </c>
      <c r="AP2330" s="33" t="str">
        <f t="shared" si="38"/>
        <v>&gt;=80%</v>
      </c>
      <c r="AQ2330" s="55" t="str">
        <f t="shared" si="39"/>
        <v>&gt;=75%</v>
      </c>
      <c r="AR2330" s="56" t="str">
        <f t="shared" si="40"/>
        <v>&gt;=50%</v>
      </c>
      <c r="AT2330" s="121">
        <v>0.8</v>
      </c>
    </row>
    <row r="2331" spans="1:46" ht="15.75" customHeight="1" x14ac:dyDescent="0.25">
      <c r="A2331" s="6">
        <v>44010100</v>
      </c>
      <c r="B2331" s="7" t="s">
        <v>54</v>
      </c>
      <c r="C2331" s="7" t="s">
        <v>362</v>
      </c>
      <c r="D2331" s="7" t="s">
        <v>681</v>
      </c>
      <c r="E2331" s="7" t="s">
        <v>619</v>
      </c>
      <c r="F2331" s="7">
        <v>7</v>
      </c>
      <c r="G2331" s="7">
        <v>1510</v>
      </c>
      <c r="H2331" s="7">
        <v>-76.57122222000001</v>
      </c>
      <c r="I2331" s="29">
        <v>1.69483333</v>
      </c>
      <c r="J2331" s="6" t="s">
        <v>1908</v>
      </c>
      <c r="K2331" s="30">
        <v>30362</v>
      </c>
      <c r="L2331" s="30"/>
      <c r="M2331" s="7" t="s">
        <v>1911</v>
      </c>
      <c r="N2331" s="29" t="s">
        <v>1910</v>
      </c>
      <c r="O2331" s="31">
        <v>88.386666666666642</v>
      </c>
      <c r="P2331" s="31">
        <v>101.36999999999998</v>
      </c>
      <c r="Q2331" s="31">
        <v>139.83666666666664</v>
      </c>
      <c r="R2331" s="31">
        <v>194.65333333333336</v>
      </c>
      <c r="S2331" s="31">
        <v>262.48965517241379</v>
      </c>
      <c r="T2331" s="31">
        <v>283.78666666666669</v>
      </c>
      <c r="U2331" s="31">
        <v>266.80357142857139</v>
      </c>
      <c r="V2331" s="31">
        <v>195.71724137931042</v>
      </c>
      <c r="W2331" s="31">
        <v>156.97241379310341</v>
      </c>
      <c r="X2331" s="31">
        <v>141.34137931034482</v>
      </c>
      <c r="Y2331" s="31">
        <v>130.2137931034483</v>
      </c>
      <c r="Z2331" s="31">
        <v>101.22333333333333</v>
      </c>
      <c r="AA2331" s="4">
        <f t="shared" si="37"/>
        <v>2062.794720853859</v>
      </c>
      <c r="AB2331" s="32">
        <v>353</v>
      </c>
      <c r="AC2331" s="17">
        <v>0.98055555555555551</v>
      </c>
      <c r="AD2331" s="36">
        <v>1</v>
      </c>
      <c r="AE2331" s="36">
        <v>1</v>
      </c>
      <c r="AF2331" s="36">
        <v>1</v>
      </c>
      <c r="AG2331" s="36">
        <v>1</v>
      </c>
      <c r="AH2331" s="36">
        <v>0.96666666666666667</v>
      </c>
      <c r="AI2331" s="36">
        <v>1</v>
      </c>
      <c r="AJ2331" s="36">
        <v>0.93333333333333335</v>
      </c>
      <c r="AK2331" s="36">
        <v>0.96666666666666667</v>
      </c>
      <c r="AL2331" s="36">
        <v>0.96666666666666667</v>
      </c>
      <c r="AM2331" s="36">
        <v>0.96666666666666667</v>
      </c>
      <c r="AN2331" s="36">
        <v>0.96666666666666667</v>
      </c>
      <c r="AO2331" s="36">
        <v>1</v>
      </c>
      <c r="AP2331" s="33" t="str">
        <f t="shared" si="38"/>
        <v>&gt;=80%</v>
      </c>
      <c r="AQ2331" s="55" t="str">
        <f t="shared" si="39"/>
        <v>&gt;=75%</v>
      </c>
      <c r="AR2331" s="56" t="str">
        <f t="shared" si="40"/>
        <v>&gt;=50%</v>
      </c>
      <c r="AT2331" s="121">
        <v>0.8</v>
      </c>
    </row>
    <row r="2332" spans="1:46" ht="15.75" customHeight="1" x14ac:dyDescent="0.25">
      <c r="A2332" s="6">
        <v>44010110</v>
      </c>
      <c r="B2332" s="7" t="s">
        <v>26</v>
      </c>
      <c r="C2332" s="7" t="s">
        <v>1448</v>
      </c>
      <c r="D2332" s="7" t="s">
        <v>1445</v>
      </c>
      <c r="E2332" s="7" t="s">
        <v>1443</v>
      </c>
      <c r="F2332" s="7">
        <v>7</v>
      </c>
      <c r="G2332" s="7">
        <v>430</v>
      </c>
      <c r="H2332" s="7">
        <v>-76.541527779999996</v>
      </c>
      <c r="I2332" s="29">
        <v>1.0268055599999999</v>
      </c>
      <c r="J2332" s="6" t="s">
        <v>1908</v>
      </c>
      <c r="K2332" s="30">
        <v>30940</v>
      </c>
      <c r="L2332" s="30"/>
      <c r="M2332" s="7" t="s">
        <v>1911</v>
      </c>
      <c r="N2332" s="29" t="s">
        <v>1910</v>
      </c>
      <c r="O2332" s="31">
        <v>383.82333333333338</v>
      </c>
      <c r="P2332" s="31">
        <v>394.55666666666662</v>
      </c>
      <c r="Q2332" s="31">
        <v>459.11428571428559</v>
      </c>
      <c r="R2332" s="31">
        <v>604.53103448275863</v>
      </c>
      <c r="S2332" s="31">
        <v>669.80000000000007</v>
      </c>
      <c r="T2332" s="31">
        <v>600.9206896551724</v>
      </c>
      <c r="U2332" s="31">
        <v>531.64666666666665</v>
      </c>
      <c r="V2332" s="31">
        <v>383.24137931034488</v>
      </c>
      <c r="W2332" s="31">
        <v>381.9766666666668</v>
      </c>
      <c r="X2332" s="31">
        <v>398.98275862068959</v>
      </c>
      <c r="Y2332" s="31">
        <v>470.56000000000006</v>
      </c>
      <c r="Z2332" s="31">
        <v>476.3</v>
      </c>
      <c r="AA2332" s="4">
        <f t="shared" si="37"/>
        <v>5755.453481116584</v>
      </c>
      <c r="AB2332" s="32">
        <v>353</v>
      </c>
      <c r="AC2332" s="17">
        <v>0.98055555555555551</v>
      </c>
      <c r="AD2332" s="36">
        <v>1</v>
      </c>
      <c r="AE2332" s="36">
        <v>1</v>
      </c>
      <c r="AF2332" s="36">
        <v>0.93333333333333335</v>
      </c>
      <c r="AG2332" s="36">
        <v>0.96666666666666667</v>
      </c>
      <c r="AH2332" s="36">
        <v>0.96666666666666667</v>
      </c>
      <c r="AI2332" s="36">
        <v>0.96666666666666667</v>
      </c>
      <c r="AJ2332" s="36">
        <v>1</v>
      </c>
      <c r="AK2332" s="36">
        <v>0.96666666666666667</v>
      </c>
      <c r="AL2332" s="36">
        <v>1</v>
      </c>
      <c r="AM2332" s="36">
        <v>0.96666666666666667</v>
      </c>
      <c r="AN2332" s="36">
        <v>1</v>
      </c>
      <c r="AO2332" s="36">
        <v>1</v>
      </c>
      <c r="AP2332" s="33" t="str">
        <f t="shared" si="38"/>
        <v>&gt;=80%</v>
      </c>
      <c r="AQ2332" s="55" t="str">
        <f t="shared" si="39"/>
        <v>&gt;=75%</v>
      </c>
      <c r="AR2332" s="56" t="str">
        <f t="shared" si="40"/>
        <v>&gt;=50%</v>
      </c>
      <c r="AT2332" s="121">
        <v>0.8</v>
      </c>
    </row>
    <row r="2333" spans="1:46" ht="15.75" customHeight="1" x14ac:dyDescent="0.25">
      <c r="A2333" s="6">
        <v>44010120</v>
      </c>
      <c r="B2333" s="7" t="s">
        <v>26</v>
      </c>
      <c r="C2333" s="7" t="s">
        <v>2812</v>
      </c>
      <c r="D2333" s="7" t="s">
        <v>1461</v>
      </c>
      <c r="E2333" s="7" t="s">
        <v>1443</v>
      </c>
      <c r="F2333" s="7">
        <v>7</v>
      </c>
      <c r="G2333" s="7">
        <v>1620</v>
      </c>
      <c r="H2333" s="7">
        <v>-76.802166669999991</v>
      </c>
      <c r="I2333" s="29">
        <v>1.2175555600000001</v>
      </c>
      <c r="J2333" s="6" t="s">
        <v>1908</v>
      </c>
      <c r="K2333" s="30">
        <v>35626</v>
      </c>
      <c r="L2333" s="30"/>
      <c r="M2333" s="7" t="s">
        <v>1911</v>
      </c>
      <c r="N2333" s="29" t="s">
        <v>1910</v>
      </c>
      <c r="O2333" s="31">
        <v>249.29999999999995</v>
      </c>
      <c r="P2333" s="31">
        <v>205.55789473684212</v>
      </c>
      <c r="Q2333" s="31">
        <v>304.86499999999995</v>
      </c>
      <c r="R2333" s="31">
        <v>349.65714285714284</v>
      </c>
      <c r="S2333" s="31">
        <v>409.43499999999995</v>
      </c>
      <c r="T2333" s="31">
        <v>496.13333333333338</v>
      </c>
      <c r="U2333" s="31">
        <v>498.96499999999997</v>
      </c>
      <c r="V2333" s="31">
        <v>342.69473684210533</v>
      </c>
      <c r="W2333" s="31">
        <v>268.77619047619044</v>
      </c>
      <c r="X2333" s="31">
        <v>207.47894736842105</v>
      </c>
      <c r="Y2333" s="31">
        <v>197.97</v>
      </c>
      <c r="Z2333" s="31">
        <v>243.15</v>
      </c>
      <c r="AA2333" s="4">
        <f t="shared" si="37"/>
        <v>3773.9832456140348</v>
      </c>
      <c r="AB2333" s="32">
        <v>237</v>
      </c>
      <c r="AC2333" s="17">
        <v>0.65833333333333333</v>
      </c>
      <c r="AD2333" s="36">
        <v>0.56666666666666665</v>
      </c>
      <c r="AE2333" s="36">
        <v>0.6333333333333333</v>
      </c>
      <c r="AF2333" s="36">
        <v>0.66666666666666663</v>
      </c>
      <c r="AG2333" s="36">
        <v>0.7</v>
      </c>
      <c r="AH2333" s="36">
        <v>0.66666666666666663</v>
      </c>
      <c r="AI2333" s="36">
        <v>0.7</v>
      </c>
      <c r="AJ2333" s="36">
        <v>0.66666666666666663</v>
      </c>
      <c r="AK2333" s="36">
        <v>0.6333333333333333</v>
      </c>
      <c r="AL2333" s="36">
        <v>0.7</v>
      </c>
      <c r="AM2333" s="36">
        <v>0.6333333333333333</v>
      </c>
      <c r="AN2333" s="36">
        <v>0.66666666666666663</v>
      </c>
      <c r="AO2333" s="36">
        <v>0.66666666666666663</v>
      </c>
      <c r="AP2333" s="33" t="str">
        <f t="shared" si="38"/>
        <v>-</v>
      </c>
      <c r="AQ2333" s="55" t="str">
        <f t="shared" si="39"/>
        <v>-</v>
      </c>
      <c r="AR2333" s="56" t="str">
        <f t="shared" si="40"/>
        <v>&gt;=50%</v>
      </c>
      <c r="AT2333" s="122" t="s">
        <v>5208</v>
      </c>
    </row>
    <row r="2334" spans="1:46" ht="15.75" customHeight="1" x14ac:dyDescent="0.25">
      <c r="A2334" s="6">
        <v>44010130</v>
      </c>
      <c r="B2334" s="7" t="s">
        <v>26</v>
      </c>
      <c r="C2334" s="7" t="s">
        <v>2813</v>
      </c>
      <c r="D2334" s="7" t="s">
        <v>681</v>
      </c>
      <c r="E2334" s="7" t="s">
        <v>619</v>
      </c>
      <c r="F2334" s="7">
        <v>7</v>
      </c>
      <c r="G2334" s="7">
        <v>841</v>
      </c>
      <c r="H2334" s="7">
        <v>-76.478861110000011</v>
      </c>
      <c r="I2334" s="29">
        <v>1.4283333300000001</v>
      </c>
      <c r="J2334" s="6" t="s">
        <v>1908</v>
      </c>
      <c r="K2334" s="30">
        <v>35626</v>
      </c>
      <c r="L2334" s="30"/>
      <c r="M2334" s="7" t="s">
        <v>1911</v>
      </c>
      <c r="N2334" s="29" t="s">
        <v>1910</v>
      </c>
      <c r="O2334" s="31">
        <v>234.13124999999999</v>
      </c>
      <c r="P2334" s="31">
        <v>224.12380952380954</v>
      </c>
      <c r="Q2334" s="31">
        <v>298.35294117647061</v>
      </c>
      <c r="R2334" s="31">
        <v>381.815</v>
      </c>
      <c r="S2334" s="31">
        <v>450.70555555555552</v>
      </c>
      <c r="T2334" s="31">
        <v>451.45714285714286</v>
      </c>
      <c r="U2334" s="31">
        <v>418.88181818181818</v>
      </c>
      <c r="V2334" s="31">
        <v>317.26363636363635</v>
      </c>
      <c r="W2334" s="31">
        <v>259.24782608695654</v>
      </c>
      <c r="X2334" s="31">
        <v>289.38636363636363</v>
      </c>
      <c r="Y2334" s="31">
        <v>329.36111111111109</v>
      </c>
      <c r="Z2334" s="31">
        <v>260.39444444444445</v>
      </c>
      <c r="AA2334" s="4">
        <f t="shared" si="37"/>
        <v>3915.1208989373085</v>
      </c>
      <c r="AB2334" s="32">
        <v>238</v>
      </c>
      <c r="AC2334" s="17">
        <v>0.66111111111111109</v>
      </c>
      <c r="AD2334" s="36">
        <v>0.53333333333333333</v>
      </c>
      <c r="AE2334" s="36">
        <v>0.7</v>
      </c>
      <c r="AF2334" s="36">
        <v>0.56666666666666665</v>
      </c>
      <c r="AG2334" s="36">
        <v>0.66666666666666663</v>
      </c>
      <c r="AH2334" s="36">
        <v>0.6</v>
      </c>
      <c r="AI2334" s="36">
        <v>0.7</v>
      </c>
      <c r="AJ2334" s="36">
        <v>0.73333333333333328</v>
      </c>
      <c r="AK2334" s="36">
        <v>0.73333333333333328</v>
      </c>
      <c r="AL2334" s="36">
        <v>0.76666666666666672</v>
      </c>
      <c r="AM2334" s="36">
        <v>0.73333333333333328</v>
      </c>
      <c r="AN2334" s="36">
        <v>0.6</v>
      </c>
      <c r="AO2334" s="36">
        <v>0.6</v>
      </c>
      <c r="AP2334" s="33" t="str">
        <f t="shared" si="38"/>
        <v>-</v>
      </c>
      <c r="AQ2334" s="55" t="str">
        <f t="shared" si="39"/>
        <v>-</v>
      </c>
      <c r="AR2334" s="56" t="str">
        <f t="shared" si="40"/>
        <v>&gt;=50%</v>
      </c>
      <c r="AT2334" s="122" t="s">
        <v>5208</v>
      </c>
    </row>
    <row r="2335" spans="1:46" ht="15.75" customHeight="1" x14ac:dyDescent="0.25">
      <c r="A2335" s="6">
        <v>44010140</v>
      </c>
      <c r="B2335" s="7" t="s">
        <v>26</v>
      </c>
      <c r="C2335" s="7" t="s">
        <v>545</v>
      </c>
      <c r="D2335" s="7" t="s">
        <v>681</v>
      </c>
      <c r="E2335" s="7" t="s">
        <v>619</v>
      </c>
      <c r="F2335" s="7">
        <v>7</v>
      </c>
      <c r="G2335" s="7">
        <v>1155</v>
      </c>
      <c r="H2335" s="7">
        <v>-76.535611110000005</v>
      </c>
      <c r="I2335" s="29">
        <v>1.5765277799999999</v>
      </c>
      <c r="J2335" s="6" t="s">
        <v>1908</v>
      </c>
      <c r="K2335" s="30">
        <v>35626</v>
      </c>
      <c r="L2335" s="30"/>
      <c r="M2335" s="7" t="s">
        <v>1911</v>
      </c>
      <c r="N2335" s="29" t="s">
        <v>1910</v>
      </c>
      <c r="O2335" s="31">
        <v>184.89523809523811</v>
      </c>
      <c r="P2335" s="31">
        <v>190.57999999999998</v>
      </c>
      <c r="Q2335" s="31">
        <v>276.03499999999997</v>
      </c>
      <c r="R2335" s="31">
        <v>293.27727272727276</v>
      </c>
      <c r="S2335" s="31">
        <v>356.99523809523811</v>
      </c>
      <c r="T2335" s="31">
        <v>388.70500000000004</v>
      </c>
      <c r="U2335" s="31">
        <v>370.52727272727276</v>
      </c>
      <c r="V2335" s="31">
        <v>264.76190476190476</v>
      </c>
      <c r="W2335" s="31">
        <v>220.08636363636361</v>
      </c>
      <c r="X2335" s="31">
        <v>221.75</v>
      </c>
      <c r="Y2335" s="31">
        <v>244.51739130434785</v>
      </c>
      <c r="Z2335" s="31">
        <v>206.09000000000006</v>
      </c>
      <c r="AA2335" s="4">
        <f t="shared" si="37"/>
        <v>3218.2206813476378</v>
      </c>
      <c r="AB2335" s="32">
        <v>252</v>
      </c>
      <c r="AC2335" s="17">
        <v>0.7</v>
      </c>
      <c r="AD2335" s="36">
        <v>0.7</v>
      </c>
      <c r="AE2335" s="36">
        <v>0.66666666666666663</v>
      </c>
      <c r="AF2335" s="36">
        <v>0.66666666666666663</v>
      </c>
      <c r="AG2335" s="36">
        <v>0.73333333333333328</v>
      </c>
      <c r="AH2335" s="36">
        <v>0.7</v>
      </c>
      <c r="AI2335" s="36">
        <v>0.66666666666666663</v>
      </c>
      <c r="AJ2335" s="36">
        <v>0.73333333333333328</v>
      </c>
      <c r="AK2335" s="36">
        <v>0.7</v>
      </c>
      <c r="AL2335" s="36">
        <v>0.73333333333333328</v>
      </c>
      <c r="AM2335" s="36">
        <v>0.66666666666666663</v>
      </c>
      <c r="AN2335" s="36">
        <v>0.76666666666666672</v>
      </c>
      <c r="AO2335" s="36">
        <v>0.66666666666666663</v>
      </c>
      <c r="AP2335" s="33" t="str">
        <f t="shared" si="38"/>
        <v>-</v>
      </c>
      <c r="AQ2335" s="55" t="str">
        <f t="shared" si="39"/>
        <v>-</v>
      </c>
      <c r="AR2335" s="56" t="str">
        <f t="shared" si="40"/>
        <v>&gt;=50%</v>
      </c>
      <c r="AT2335" s="122" t="s">
        <v>5208</v>
      </c>
    </row>
    <row r="2336" spans="1:46" ht="15.75" customHeight="1" x14ac:dyDescent="0.25">
      <c r="A2336" s="6">
        <v>44010150</v>
      </c>
      <c r="B2336" s="7" t="s">
        <v>26</v>
      </c>
      <c r="C2336" s="7" t="s">
        <v>2814</v>
      </c>
      <c r="D2336" s="7" t="s">
        <v>681</v>
      </c>
      <c r="E2336" s="7" t="s">
        <v>619</v>
      </c>
      <c r="F2336" s="7">
        <v>7</v>
      </c>
      <c r="G2336" s="7">
        <v>1871</v>
      </c>
      <c r="H2336" s="7">
        <v>-76.589444439999994</v>
      </c>
      <c r="I2336" s="29">
        <v>1.7386111099999999</v>
      </c>
      <c r="J2336" s="6" t="s">
        <v>1890</v>
      </c>
      <c r="K2336" s="30">
        <v>35626</v>
      </c>
      <c r="L2336" s="30">
        <v>41879</v>
      </c>
      <c r="M2336" s="7" t="s">
        <v>1911</v>
      </c>
      <c r="N2336" s="29" t="s">
        <v>1910</v>
      </c>
      <c r="O2336" s="31">
        <v>76.893333333333302</v>
      </c>
      <c r="P2336" s="31">
        <v>114.20769230769233</v>
      </c>
      <c r="Q2336" s="31">
        <v>118.64999999999998</v>
      </c>
      <c r="R2336" s="31">
        <v>184.76666666666668</v>
      </c>
      <c r="S2336" s="31">
        <v>231.69166666666669</v>
      </c>
      <c r="T2336" s="31">
        <v>293.25</v>
      </c>
      <c r="U2336" s="31">
        <v>249.72307692307689</v>
      </c>
      <c r="V2336" s="31">
        <v>193.19166666666669</v>
      </c>
      <c r="W2336" s="31">
        <v>152.43571428571431</v>
      </c>
      <c r="X2336" s="31">
        <v>135.15</v>
      </c>
      <c r="Y2336" s="31">
        <v>134.70666666666665</v>
      </c>
      <c r="Z2336" s="31">
        <v>116.20666666666666</v>
      </c>
      <c r="AA2336" s="4">
        <f t="shared" si="37"/>
        <v>2000.8731501831503</v>
      </c>
      <c r="AB2336" s="32">
        <v>166</v>
      </c>
      <c r="AC2336" s="17">
        <v>0.46111111111111114</v>
      </c>
      <c r="AD2336" s="36">
        <v>0.5</v>
      </c>
      <c r="AE2336" s="36">
        <v>0.43333333333333335</v>
      </c>
      <c r="AF2336" s="36">
        <v>0.4</v>
      </c>
      <c r="AG2336" s="36">
        <v>0.5</v>
      </c>
      <c r="AH2336" s="36">
        <v>0.4</v>
      </c>
      <c r="AI2336" s="36">
        <v>0.46666666666666667</v>
      </c>
      <c r="AJ2336" s="36">
        <v>0.43333333333333335</v>
      </c>
      <c r="AK2336" s="36">
        <v>0.4</v>
      </c>
      <c r="AL2336" s="36">
        <v>0.46666666666666667</v>
      </c>
      <c r="AM2336" s="36">
        <v>0.53333333333333333</v>
      </c>
      <c r="AN2336" s="36">
        <v>0.5</v>
      </c>
      <c r="AO2336" s="36">
        <v>0.5</v>
      </c>
      <c r="AP2336" s="33" t="str">
        <f t="shared" si="38"/>
        <v>-</v>
      </c>
      <c r="AQ2336" s="55" t="str">
        <f t="shared" si="39"/>
        <v>-</v>
      </c>
      <c r="AR2336" s="56" t="str">
        <f t="shared" si="40"/>
        <v>-</v>
      </c>
      <c r="AS2336" s="34" t="s">
        <v>1890</v>
      </c>
      <c r="AT2336" s="122" t="s">
        <v>5208</v>
      </c>
    </row>
    <row r="2337" spans="1:46" ht="15.75" customHeight="1" x14ac:dyDescent="0.25">
      <c r="A2337" s="6">
        <v>44015010</v>
      </c>
      <c r="B2337" s="7" t="s">
        <v>72</v>
      </c>
      <c r="C2337" s="7" t="s">
        <v>2815</v>
      </c>
      <c r="D2337" s="7" t="s">
        <v>2815</v>
      </c>
      <c r="E2337" s="7" t="s">
        <v>1443</v>
      </c>
      <c r="F2337" s="7">
        <v>7</v>
      </c>
      <c r="G2337" s="7">
        <v>440</v>
      </c>
      <c r="H2337" s="7">
        <v>-76.619250000000008</v>
      </c>
      <c r="I2337" s="29">
        <v>1.0342500000000001</v>
      </c>
      <c r="J2337" s="6" t="s">
        <v>1908</v>
      </c>
      <c r="K2337" s="30">
        <v>23604</v>
      </c>
      <c r="L2337" s="30"/>
      <c r="M2337" s="7" t="s">
        <v>1911</v>
      </c>
      <c r="N2337" s="29" t="s">
        <v>1910</v>
      </c>
      <c r="O2337" s="31">
        <v>378.21052631578942</v>
      </c>
      <c r="P2337" s="31">
        <v>390.06499999999994</v>
      </c>
      <c r="Q2337" s="31">
        <v>473.38125000000008</v>
      </c>
      <c r="R2337" s="31">
        <v>545.05454545454552</v>
      </c>
      <c r="S2337" s="31">
        <v>624.30588235294113</v>
      </c>
      <c r="T2337" s="31">
        <v>586.34666666666669</v>
      </c>
      <c r="U2337" s="31">
        <v>538.70833333333326</v>
      </c>
      <c r="V2337" s="31">
        <v>376.45999999999992</v>
      </c>
      <c r="W2337" s="31">
        <v>368.85263157894735</v>
      </c>
      <c r="X2337" s="31">
        <v>363.44090909090914</v>
      </c>
      <c r="Y2337" s="31">
        <v>432.93157894736845</v>
      </c>
      <c r="Z2337" s="31">
        <v>434.43157894736834</v>
      </c>
      <c r="AA2337" s="4">
        <f t="shared" si="37"/>
        <v>5512.1889026878707</v>
      </c>
      <c r="AB2337" s="32">
        <v>215</v>
      </c>
      <c r="AC2337" s="17">
        <v>0.59722222222222221</v>
      </c>
      <c r="AD2337" s="36">
        <v>0.6333333333333333</v>
      </c>
      <c r="AE2337" s="36">
        <v>0.66666666666666663</v>
      </c>
      <c r="AF2337" s="36">
        <v>0.53333333333333333</v>
      </c>
      <c r="AG2337" s="36">
        <v>0.73333333333333328</v>
      </c>
      <c r="AH2337" s="36">
        <v>0.56666666666666665</v>
      </c>
      <c r="AI2337" s="36">
        <v>0.5</v>
      </c>
      <c r="AJ2337" s="36">
        <v>0.4</v>
      </c>
      <c r="AK2337" s="36">
        <v>0.5</v>
      </c>
      <c r="AL2337" s="36">
        <v>0.6333333333333333</v>
      </c>
      <c r="AM2337" s="36">
        <v>0.73333333333333328</v>
      </c>
      <c r="AN2337" s="36">
        <v>0.6333333333333333</v>
      </c>
      <c r="AO2337" s="36">
        <v>0.6333333333333333</v>
      </c>
      <c r="AP2337" s="33" t="str">
        <f t="shared" si="38"/>
        <v>-</v>
      </c>
      <c r="AQ2337" s="55" t="str">
        <f t="shared" si="39"/>
        <v>-</v>
      </c>
      <c r="AR2337" s="56" t="str">
        <f t="shared" si="40"/>
        <v>-</v>
      </c>
      <c r="AT2337" s="122" t="s">
        <v>5208</v>
      </c>
    </row>
    <row r="2338" spans="1:46" ht="15.75" customHeight="1" x14ac:dyDescent="0.25">
      <c r="A2338" s="6">
        <v>44015030</v>
      </c>
      <c r="B2338" s="7" t="s">
        <v>43</v>
      </c>
      <c r="C2338" s="7" t="s">
        <v>680</v>
      </c>
      <c r="D2338" s="7" t="s">
        <v>679</v>
      </c>
      <c r="E2338" s="7" t="s">
        <v>619</v>
      </c>
      <c r="F2338" s="7">
        <v>7</v>
      </c>
      <c r="G2338" s="7">
        <v>2900</v>
      </c>
      <c r="H2338" s="7">
        <v>-76.668750000000003</v>
      </c>
      <c r="I2338" s="29">
        <v>1.90041667</v>
      </c>
      <c r="J2338" s="6" t="s">
        <v>1908</v>
      </c>
      <c r="K2338" s="30">
        <v>26038</v>
      </c>
      <c r="L2338" s="30"/>
      <c r="M2338" s="7" t="s">
        <v>1911</v>
      </c>
      <c r="N2338" s="29" t="s">
        <v>1910</v>
      </c>
      <c r="O2338" s="31">
        <v>80.120689655172427</v>
      </c>
      <c r="P2338" s="31">
        <v>78.351851851851848</v>
      </c>
      <c r="Q2338" s="31">
        <v>86.511999999999972</v>
      </c>
      <c r="R2338" s="31">
        <v>105.2</v>
      </c>
      <c r="S2338" s="31">
        <v>95.933333333333323</v>
      </c>
      <c r="T2338" s="31">
        <v>95.362962962962939</v>
      </c>
      <c r="U2338" s="31">
        <v>110.152</v>
      </c>
      <c r="V2338" s="31">
        <v>75.377777777777766</v>
      </c>
      <c r="W2338" s="31">
        <v>54.846428571428568</v>
      </c>
      <c r="X2338" s="31">
        <v>100.31034482758622</v>
      </c>
      <c r="Y2338" s="31">
        <v>123.28620689655173</v>
      </c>
      <c r="Z2338" s="31">
        <v>99.97241379310347</v>
      </c>
      <c r="AA2338" s="4">
        <f t="shared" si="37"/>
        <v>1105.4260096697683</v>
      </c>
      <c r="AB2338" s="32">
        <v>329</v>
      </c>
      <c r="AC2338" s="17">
        <v>0.91388888888888886</v>
      </c>
      <c r="AD2338" s="36">
        <v>0.96666666666666667</v>
      </c>
      <c r="AE2338" s="36">
        <v>0.9</v>
      </c>
      <c r="AF2338" s="36">
        <v>0.83333333333333337</v>
      </c>
      <c r="AG2338" s="36">
        <v>0.9</v>
      </c>
      <c r="AH2338" s="36">
        <v>0.9</v>
      </c>
      <c r="AI2338" s="36">
        <v>0.9</v>
      </c>
      <c r="AJ2338" s="36">
        <v>0.83333333333333337</v>
      </c>
      <c r="AK2338" s="36">
        <v>0.9</v>
      </c>
      <c r="AL2338" s="36">
        <v>0.93333333333333335</v>
      </c>
      <c r="AM2338" s="36">
        <v>0.96666666666666667</v>
      </c>
      <c r="AN2338" s="36">
        <v>0.96666666666666667</v>
      </c>
      <c r="AO2338" s="36">
        <v>0.96666666666666667</v>
      </c>
      <c r="AP2338" s="33" t="str">
        <f t="shared" si="38"/>
        <v>&gt;=80%</v>
      </c>
      <c r="AQ2338" s="55" t="str">
        <f t="shared" si="39"/>
        <v>&gt;=75%</v>
      </c>
      <c r="AR2338" s="56" t="str">
        <f t="shared" si="40"/>
        <v>&gt;=50%</v>
      </c>
      <c r="AT2338" s="121">
        <v>0.8</v>
      </c>
    </row>
    <row r="2339" spans="1:46" ht="15.75" customHeight="1" x14ac:dyDescent="0.25">
      <c r="A2339" s="6">
        <v>44015060</v>
      </c>
      <c r="B2339" s="7" t="s">
        <v>43</v>
      </c>
      <c r="C2339" s="7" t="s">
        <v>1444</v>
      </c>
      <c r="D2339" s="7" t="s">
        <v>1445</v>
      </c>
      <c r="E2339" s="7" t="s">
        <v>1443</v>
      </c>
      <c r="F2339" s="7">
        <v>7</v>
      </c>
      <c r="G2339" s="7">
        <v>650</v>
      </c>
      <c r="H2339" s="7">
        <v>-76.651833329999988</v>
      </c>
      <c r="I2339" s="29">
        <v>1.1573333299999999</v>
      </c>
      <c r="J2339" s="6" t="s">
        <v>1908</v>
      </c>
      <c r="K2339" s="30">
        <v>38805</v>
      </c>
      <c r="L2339" s="30"/>
      <c r="M2339" s="35" t="s">
        <v>1909</v>
      </c>
      <c r="N2339" s="29" t="s">
        <v>1910</v>
      </c>
      <c r="O2339" s="31">
        <v>204.1423076923077</v>
      </c>
      <c r="P2339" s="31">
        <v>225.25185185185185</v>
      </c>
      <c r="Q2339" s="31">
        <v>297.5958333333333</v>
      </c>
      <c r="R2339" s="31">
        <v>394.36800000000005</v>
      </c>
      <c r="S2339" s="31">
        <v>431.71304347826083</v>
      </c>
      <c r="T2339" s="31">
        <v>466.32499999999987</v>
      </c>
      <c r="U2339" s="31">
        <v>418.45833333333326</v>
      </c>
      <c r="V2339" s="31">
        <v>313.48260869565217</v>
      </c>
      <c r="W2339" s="31">
        <v>306.50833333333333</v>
      </c>
      <c r="X2339" s="31">
        <v>238.70869565217393</v>
      </c>
      <c r="Y2339" s="31">
        <v>245.11923076923074</v>
      </c>
      <c r="Z2339" s="31">
        <v>224.89999999999992</v>
      </c>
      <c r="AA2339" s="4">
        <f t="shared" si="37"/>
        <v>3766.5732381394769</v>
      </c>
      <c r="AB2339" s="32">
        <v>291</v>
      </c>
      <c r="AC2339" s="17">
        <v>0.80833333333333335</v>
      </c>
      <c r="AD2339" s="36">
        <v>0.8666666666666667</v>
      </c>
      <c r="AE2339" s="36">
        <v>0.9</v>
      </c>
      <c r="AF2339" s="36">
        <v>0.8</v>
      </c>
      <c r="AG2339" s="36">
        <v>0.83333333333333337</v>
      </c>
      <c r="AH2339" s="36">
        <v>0.76666666666666672</v>
      </c>
      <c r="AI2339" s="36">
        <v>0.8</v>
      </c>
      <c r="AJ2339" s="36">
        <v>0.8</v>
      </c>
      <c r="AK2339" s="36">
        <v>0.76666666666666672</v>
      </c>
      <c r="AL2339" s="36">
        <v>0.8</v>
      </c>
      <c r="AM2339" s="36">
        <v>0.76666666666666672</v>
      </c>
      <c r="AN2339" s="36">
        <v>0.8666666666666667</v>
      </c>
      <c r="AO2339" s="36">
        <v>0.73333333333333328</v>
      </c>
      <c r="AP2339" s="33" t="str">
        <f t="shared" si="38"/>
        <v>-</v>
      </c>
      <c r="AQ2339" s="55" t="str">
        <f t="shared" si="39"/>
        <v>-</v>
      </c>
      <c r="AR2339" s="56" t="str">
        <f t="shared" si="40"/>
        <v>&gt;=50%</v>
      </c>
      <c r="AS2339" s="34" t="s">
        <v>1889</v>
      </c>
      <c r="AT2339" s="112" t="s">
        <v>5206</v>
      </c>
    </row>
    <row r="2340" spans="1:46" ht="15.75" customHeight="1" x14ac:dyDescent="0.25">
      <c r="A2340" s="6">
        <v>44015070</v>
      </c>
      <c r="B2340" s="7" t="s">
        <v>43</v>
      </c>
      <c r="C2340" s="7" t="s">
        <v>2816</v>
      </c>
      <c r="D2340" s="7" t="s">
        <v>1445</v>
      </c>
      <c r="E2340" s="7" t="s">
        <v>1443</v>
      </c>
      <c r="F2340" s="7">
        <v>7</v>
      </c>
      <c r="G2340" s="7">
        <v>760</v>
      </c>
      <c r="H2340" s="7">
        <v>-76.667111110000008</v>
      </c>
      <c r="I2340" s="29">
        <v>1.08288889</v>
      </c>
      <c r="J2340" s="6" t="s">
        <v>1912</v>
      </c>
      <c r="K2340" s="30">
        <v>38667</v>
      </c>
      <c r="L2340" s="30"/>
      <c r="M2340" s="35" t="s">
        <v>1909</v>
      </c>
      <c r="N2340" s="29" t="s">
        <v>1910</v>
      </c>
      <c r="O2340" s="31">
        <v>238.02105263157893</v>
      </c>
      <c r="P2340" s="31">
        <v>230.14999999999998</v>
      </c>
      <c r="Q2340" s="31">
        <v>364.9588235294118</v>
      </c>
      <c r="R2340" s="31">
        <v>425.61578947368417</v>
      </c>
      <c r="S2340" s="31">
        <v>485.06666666666672</v>
      </c>
      <c r="T2340" s="31">
        <v>529.51176470588234</v>
      </c>
      <c r="U2340" s="31">
        <v>470.11176470588231</v>
      </c>
      <c r="V2340" s="31">
        <v>299.45</v>
      </c>
      <c r="W2340" s="31">
        <v>304.46666666666664</v>
      </c>
      <c r="X2340" s="31">
        <v>254.91111111111118</v>
      </c>
      <c r="Y2340" s="31">
        <v>267.09473684210525</v>
      </c>
      <c r="Z2340" s="31">
        <v>251.65999999999997</v>
      </c>
      <c r="AA2340" s="4">
        <f t="shared" si="37"/>
        <v>4121.0183763329887</v>
      </c>
      <c r="AB2340" s="32">
        <v>211</v>
      </c>
      <c r="AC2340" s="17">
        <v>0.58611111111111114</v>
      </c>
      <c r="AD2340" s="36">
        <v>0.6333333333333333</v>
      </c>
      <c r="AE2340" s="36">
        <v>0.6</v>
      </c>
      <c r="AF2340" s="36">
        <v>0.56666666666666665</v>
      </c>
      <c r="AG2340" s="36">
        <v>0.6333333333333333</v>
      </c>
      <c r="AH2340" s="36">
        <v>0.6</v>
      </c>
      <c r="AI2340" s="36">
        <v>0.56666666666666665</v>
      </c>
      <c r="AJ2340" s="36">
        <v>0.56666666666666665</v>
      </c>
      <c r="AK2340" s="36">
        <v>0.53333333333333333</v>
      </c>
      <c r="AL2340" s="36">
        <v>0.6</v>
      </c>
      <c r="AM2340" s="36">
        <v>0.6</v>
      </c>
      <c r="AN2340" s="36">
        <v>0.6333333333333333</v>
      </c>
      <c r="AO2340" s="36">
        <v>0.5</v>
      </c>
      <c r="AP2340" s="33" t="str">
        <f t="shared" si="38"/>
        <v>-</v>
      </c>
      <c r="AQ2340" s="55" t="str">
        <f t="shared" si="39"/>
        <v>-</v>
      </c>
      <c r="AR2340" s="56" t="str">
        <f t="shared" si="40"/>
        <v>&gt;=50%</v>
      </c>
      <c r="AS2340" s="34" t="s">
        <v>1889</v>
      </c>
      <c r="AT2340" s="122" t="s">
        <v>5208</v>
      </c>
    </row>
    <row r="2341" spans="1:46" ht="15.75" customHeight="1" x14ac:dyDescent="0.25">
      <c r="A2341" s="6">
        <v>44017150</v>
      </c>
      <c r="B2341" s="7" t="s">
        <v>23</v>
      </c>
      <c r="C2341" s="7" t="s">
        <v>2817</v>
      </c>
      <c r="D2341" s="7" t="s">
        <v>1445</v>
      </c>
      <c r="E2341" s="7" t="s">
        <v>1443</v>
      </c>
      <c r="F2341" s="7">
        <v>7</v>
      </c>
      <c r="G2341" s="7">
        <v>701</v>
      </c>
      <c r="H2341" s="7">
        <v>-76.644999999999996</v>
      </c>
      <c r="I2341" s="29">
        <v>1.45138889</v>
      </c>
      <c r="J2341" s="6" t="s">
        <v>1890</v>
      </c>
      <c r="K2341" s="30">
        <v>35626</v>
      </c>
      <c r="L2341" s="30">
        <v>40401</v>
      </c>
      <c r="M2341" s="7" t="s">
        <v>1911</v>
      </c>
      <c r="N2341" s="29" t="s">
        <v>1910</v>
      </c>
      <c r="O2341" s="31">
        <v>161.25555555555556</v>
      </c>
      <c r="P2341" s="31">
        <v>190.46666666666661</v>
      </c>
      <c r="Q2341" s="31">
        <v>171.57142857142858</v>
      </c>
      <c r="R2341" s="31">
        <v>275.38</v>
      </c>
      <c r="S2341" s="31">
        <v>274.88571428571424</v>
      </c>
      <c r="T2341" s="31">
        <v>327.11666666666662</v>
      </c>
      <c r="U2341" s="31">
        <v>249.08</v>
      </c>
      <c r="V2341" s="31">
        <v>198.33333333333334</v>
      </c>
      <c r="W2341" s="31">
        <v>153.38</v>
      </c>
      <c r="X2341" s="31">
        <v>181.6875</v>
      </c>
      <c r="Y2341" s="31">
        <v>140.1</v>
      </c>
      <c r="Z2341" s="31">
        <v>128.36666666666667</v>
      </c>
      <c r="AA2341" s="4">
        <f t="shared" si="37"/>
        <v>2451.6235317460314</v>
      </c>
      <c r="AB2341" s="32">
        <v>94</v>
      </c>
      <c r="AC2341" s="17">
        <v>0.26111111111111113</v>
      </c>
      <c r="AD2341" s="36">
        <v>0.3</v>
      </c>
      <c r="AE2341" s="36">
        <v>0.3</v>
      </c>
      <c r="AF2341" s="36">
        <v>0.23333333333333334</v>
      </c>
      <c r="AG2341" s="36">
        <v>0.33333333333333331</v>
      </c>
      <c r="AH2341" s="36">
        <v>0.23333333333333334</v>
      </c>
      <c r="AI2341" s="36">
        <v>0.2</v>
      </c>
      <c r="AJ2341" s="36">
        <v>0.16666666666666666</v>
      </c>
      <c r="AK2341" s="36">
        <v>0.3</v>
      </c>
      <c r="AL2341" s="36">
        <v>0.33333333333333331</v>
      </c>
      <c r="AM2341" s="36">
        <v>0.26666666666666666</v>
      </c>
      <c r="AN2341" s="36">
        <v>0.26666666666666666</v>
      </c>
      <c r="AO2341" s="36">
        <v>0.2</v>
      </c>
      <c r="AP2341" s="33" t="str">
        <f t="shared" si="38"/>
        <v>-</v>
      </c>
      <c r="AQ2341" s="55" t="str">
        <f t="shared" si="39"/>
        <v>-</v>
      </c>
      <c r="AR2341" s="56" t="str">
        <f t="shared" si="40"/>
        <v>-</v>
      </c>
      <c r="AS2341" s="34" t="s">
        <v>1890</v>
      </c>
      <c r="AT2341" s="122" t="s">
        <v>5208</v>
      </c>
    </row>
    <row r="2342" spans="1:46" ht="15.75" customHeight="1" x14ac:dyDescent="0.25">
      <c r="A2342" s="6">
        <v>4403000112</v>
      </c>
      <c r="B2342" s="7" t="s">
        <v>26</v>
      </c>
      <c r="C2342" s="7" t="s">
        <v>2818</v>
      </c>
      <c r="D2342" s="7" t="s">
        <v>572</v>
      </c>
      <c r="E2342" s="7" t="s">
        <v>565</v>
      </c>
      <c r="F2342" s="7">
        <v>4</v>
      </c>
      <c r="G2342" s="7">
        <v>277</v>
      </c>
      <c r="H2342" s="7">
        <v>-75.486166669999989</v>
      </c>
      <c r="I2342" s="29">
        <v>1.61052778</v>
      </c>
      <c r="J2342" s="6" t="s">
        <v>1908</v>
      </c>
      <c r="K2342" s="30">
        <v>43540.791666666664</v>
      </c>
      <c r="L2342" s="30"/>
      <c r="M2342" s="7" t="s">
        <v>1911</v>
      </c>
      <c r="N2342" s="29" t="s">
        <v>1910</v>
      </c>
      <c r="O2342" s="31" t="s">
        <v>1930</v>
      </c>
      <c r="P2342" s="31">
        <v>211</v>
      </c>
      <c r="Q2342" s="31">
        <v>244</v>
      </c>
      <c r="R2342" s="31">
        <v>370</v>
      </c>
      <c r="S2342" s="31">
        <v>743</v>
      </c>
      <c r="T2342" s="31">
        <v>392</v>
      </c>
      <c r="U2342" s="31">
        <v>669</v>
      </c>
      <c r="V2342" s="31">
        <v>210</v>
      </c>
      <c r="W2342" s="31">
        <v>162</v>
      </c>
      <c r="X2342" s="31">
        <v>379</v>
      </c>
      <c r="Y2342" s="31">
        <v>491</v>
      </c>
      <c r="Z2342" s="31">
        <v>308</v>
      </c>
      <c r="AA2342" s="4">
        <f t="shared" si="37"/>
        <v>4179</v>
      </c>
      <c r="AB2342" s="32">
        <v>11</v>
      </c>
      <c r="AC2342" s="17">
        <v>3.0555555555555555E-2</v>
      </c>
      <c r="AD2342" s="36">
        <v>0</v>
      </c>
      <c r="AE2342" s="36">
        <v>3.3333333333333333E-2</v>
      </c>
      <c r="AF2342" s="36">
        <v>3.3333333333333333E-2</v>
      </c>
      <c r="AG2342" s="36">
        <v>3.3333333333333333E-2</v>
      </c>
      <c r="AH2342" s="36">
        <v>3.3333333333333333E-2</v>
      </c>
      <c r="AI2342" s="36">
        <v>3.3333333333333333E-2</v>
      </c>
      <c r="AJ2342" s="36">
        <v>3.3333333333333333E-2</v>
      </c>
      <c r="AK2342" s="36">
        <v>3.3333333333333333E-2</v>
      </c>
      <c r="AL2342" s="36">
        <v>3.3333333333333333E-2</v>
      </c>
      <c r="AM2342" s="36">
        <v>3.3333333333333333E-2</v>
      </c>
      <c r="AN2342" s="36">
        <v>3.3333333333333333E-2</v>
      </c>
      <c r="AO2342" s="36">
        <v>3.3333333333333333E-2</v>
      </c>
      <c r="AP2342" s="33" t="str">
        <f t="shared" si="38"/>
        <v>-</v>
      </c>
      <c r="AQ2342" s="55" t="str">
        <f t="shared" si="39"/>
        <v>-</v>
      </c>
      <c r="AR2342" s="56" t="str">
        <f t="shared" si="40"/>
        <v>-</v>
      </c>
      <c r="AT2342" s="122" t="s">
        <v>5208</v>
      </c>
    </row>
    <row r="2343" spans="1:46" ht="15.75" customHeight="1" x14ac:dyDescent="0.25">
      <c r="A2343" s="6">
        <v>44030060</v>
      </c>
      <c r="B2343" s="7" t="s">
        <v>26</v>
      </c>
      <c r="C2343" s="7" t="s">
        <v>573</v>
      </c>
      <c r="D2343" s="7" t="s">
        <v>572</v>
      </c>
      <c r="E2343" s="7" t="s">
        <v>565</v>
      </c>
      <c r="F2343" s="7">
        <v>4</v>
      </c>
      <c r="G2343" s="7">
        <v>500</v>
      </c>
      <c r="H2343" s="7">
        <v>-75.489999999999995</v>
      </c>
      <c r="I2343" s="29">
        <v>1.49</v>
      </c>
      <c r="J2343" s="6" t="s">
        <v>1908</v>
      </c>
      <c r="K2343" s="30">
        <v>30909</v>
      </c>
      <c r="L2343" s="30"/>
      <c r="M2343" s="7" t="s">
        <v>1911</v>
      </c>
      <c r="N2343" s="29" t="s">
        <v>1910</v>
      </c>
      <c r="O2343" s="31">
        <v>149.03703703703704</v>
      </c>
      <c r="P2343" s="31">
        <v>217.11538461538461</v>
      </c>
      <c r="Q2343" s="31">
        <v>396.22222222222223</v>
      </c>
      <c r="R2343" s="31">
        <v>489.38461538461536</v>
      </c>
      <c r="S2343" s="31">
        <v>504.7037037037037</v>
      </c>
      <c r="T2343" s="31">
        <v>473.92592592592592</v>
      </c>
      <c r="U2343" s="31">
        <v>393</v>
      </c>
      <c r="V2343" s="31">
        <v>276</v>
      </c>
      <c r="W2343" s="31">
        <v>300.03703703703701</v>
      </c>
      <c r="X2343" s="31">
        <v>286.37037037037038</v>
      </c>
      <c r="Y2343" s="31">
        <v>287.64</v>
      </c>
      <c r="Z2343" s="31">
        <v>192.59259259259258</v>
      </c>
      <c r="AA2343" s="4">
        <f t="shared" si="37"/>
        <v>3966.0288888888886</v>
      </c>
      <c r="AB2343" s="32">
        <v>317</v>
      </c>
      <c r="AC2343" s="17">
        <v>0.88055555555555554</v>
      </c>
      <c r="AD2343" s="36">
        <v>0.9</v>
      </c>
      <c r="AE2343" s="36">
        <v>0.8666666666666667</v>
      </c>
      <c r="AF2343" s="36">
        <v>0.9</v>
      </c>
      <c r="AG2343" s="36">
        <v>0.8666666666666667</v>
      </c>
      <c r="AH2343" s="36">
        <v>0.9</v>
      </c>
      <c r="AI2343" s="36">
        <v>0.9</v>
      </c>
      <c r="AJ2343" s="36">
        <v>0.8666666666666667</v>
      </c>
      <c r="AK2343" s="36">
        <v>0.83333333333333337</v>
      </c>
      <c r="AL2343" s="36">
        <v>0.9</v>
      </c>
      <c r="AM2343" s="36">
        <v>0.9</v>
      </c>
      <c r="AN2343" s="36">
        <v>0.83333333333333337</v>
      </c>
      <c r="AO2343" s="36">
        <v>0.9</v>
      </c>
      <c r="AP2343" s="33" t="str">
        <f t="shared" si="38"/>
        <v>&gt;=80%</v>
      </c>
      <c r="AQ2343" s="55" t="str">
        <f t="shared" si="39"/>
        <v>&gt;=75%</v>
      </c>
      <c r="AR2343" s="56" t="str">
        <f t="shared" si="40"/>
        <v>&gt;=50%</v>
      </c>
      <c r="AT2343" s="121">
        <v>0.8</v>
      </c>
    </row>
    <row r="2344" spans="1:46" ht="15.75" customHeight="1" x14ac:dyDescent="0.25">
      <c r="A2344" s="6">
        <v>44030070</v>
      </c>
      <c r="B2344" s="7" t="s">
        <v>26</v>
      </c>
      <c r="C2344" s="7" t="s">
        <v>2818</v>
      </c>
      <c r="D2344" s="7" t="s">
        <v>572</v>
      </c>
      <c r="E2344" s="7" t="s">
        <v>565</v>
      </c>
      <c r="F2344" s="7">
        <v>4</v>
      </c>
      <c r="G2344" s="7">
        <v>265</v>
      </c>
      <c r="H2344" s="7">
        <v>-75.400000000000006</v>
      </c>
      <c r="I2344" s="29">
        <v>1.53333333</v>
      </c>
      <c r="J2344" s="6" t="s">
        <v>1890</v>
      </c>
      <c r="K2344" s="30">
        <v>30909</v>
      </c>
      <c r="L2344" s="30">
        <v>38548</v>
      </c>
      <c r="M2344" s="7" t="s">
        <v>1911</v>
      </c>
      <c r="N2344" s="29" t="s">
        <v>1910</v>
      </c>
      <c r="O2344" s="31">
        <v>113.84166666666665</v>
      </c>
      <c r="P2344" s="31">
        <v>231.43636363636367</v>
      </c>
      <c r="Q2344" s="31">
        <v>341.42500000000001</v>
      </c>
      <c r="R2344" s="31">
        <v>545.73333333333335</v>
      </c>
      <c r="S2344" s="31">
        <v>543.68333333333328</v>
      </c>
      <c r="T2344" s="31">
        <v>531.16666666666663</v>
      </c>
      <c r="U2344" s="31">
        <v>462.73333333333335</v>
      </c>
      <c r="V2344" s="31">
        <v>405.1583333333333</v>
      </c>
      <c r="W2344" s="31">
        <v>420.18333333333334</v>
      </c>
      <c r="X2344" s="31">
        <v>360.69090909090909</v>
      </c>
      <c r="Y2344" s="31">
        <v>272.63636363636363</v>
      </c>
      <c r="Z2344" s="31">
        <v>200.78181818181818</v>
      </c>
      <c r="AA2344" s="4">
        <f t="shared" si="37"/>
        <v>4429.4704545454551</v>
      </c>
      <c r="AB2344" s="32">
        <v>140</v>
      </c>
      <c r="AC2344" s="17">
        <v>0.3888888888888889</v>
      </c>
      <c r="AD2344" s="36">
        <v>0.4</v>
      </c>
      <c r="AE2344" s="36">
        <v>0.36666666666666664</v>
      </c>
      <c r="AF2344" s="36">
        <v>0.4</v>
      </c>
      <c r="AG2344" s="36">
        <v>0.4</v>
      </c>
      <c r="AH2344" s="36">
        <v>0.4</v>
      </c>
      <c r="AI2344" s="36">
        <v>0.4</v>
      </c>
      <c r="AJ2344" s="36">
        <v>0.4</v>
      </c>
      <c r="AK2344" s="36">
        <v>0.4</v>
      </c>
      <c r="AL2344" s="36">
        <v>0.4</v>
      </c>
      <c r="AM2344" s="36">
        <v>0.36666666666666664</v>
      </c>
      <c r="AN2344" s="36">
        <v>0.36666666666666664</v>
      </c>
      <c r="AO2344" s="36">
        <v>0.36666666666666664</v>
      </c>
      <c r="AP2344" s="33" t="str">
        <f t="shared" si="38"/>
        <v>-</v>
      </c>
      <c r="AQ2344" s="55" t="str">
        <f t="shared" si="39"/>
        <v>-</v>
      </c>
      <c r="AR2344" s="56" t="str">
        <f t="shared" si="40"/>
        <v>-</v>
      </c>
      <c r="AS2344" s="34" t="s">
        <v>1890</v>
      </c>
      <c r="AT2344" s="122" t="s">
        <v>5208</v>
      </c>
    </row>
    <row r="2345" spans="1:46" ht="15.75" customHeight="1" x14ac:dyDescent="0.25">
      <c r="A2345" s="6">
        <v>44030080</v>
      </c>
      <c r="B2345" s="7" t="s">
        <v>26</v>
      </c>
      <c r="C2345" s="7" t="s">
        <v>575</v>
      </c>
      <c r="D2345" s="7" t="s">
        <v>576</v>
      </c>
      <c r="E2345" s="7" t="s">
        <v>565</v>
      </c>
      <c r="F2345" s="7">
        <v>4</v>
      </c>
      <c r="G2345" s="7">
        <v>260</v>
      </c>
      <c r="H2345" s="7">
        <v>-75.510000000000005</v>
      </c>
      <c r="I2345" s="29">
        <v>1.29</v>
      </c>
      <c r="J2345" s="6" t="s">
        <v>1908</v>
      </c>
      <c r="K2345" s="30">
        <v>36661</v>
      </c>
      <c r="L2345" s="30"/>
      <c r="M2345" s="7" t="s">
        <v>1911</v>
      </c>
      <c r="N2345" s="29" t="s">
        <v>1910</v>
      </c>
      <c r="O2345" s="31">
        <v>143.17241379310346</v>
      </c>
      <c r="P2345" s="31">
        <v>217.41379310344828</v>
      </c>
      <c r="Q2345" s="31">
        <v>374.53846153846155</v>
      </c>
      <c r="R2345" s="31">
        <v>464.26071428571424</v>
      </c>
      <c r="S2345" s="31">
        <v>460.57142857142856</v>
      </c>
      <c r="T2345" s="31">
        <v>447.43571428571431</v>
      </c>
      <c r="U2345" s="31">
        <v>367.17931034482763</v>
      </c>
      <c r="V2345" s="31">
        <v>285.72068965517241</v>
      </c>
      <c r="W2345" s="31">
        <v>274.41071428571428</v>
      </c>
      <c r="X2345" s="31">
        <v>264.74074074074076</v>
      </c>
      <c r="Y2345" s="31">
        <v>220.44814814814816</v>
      </c>
      <c r="Z2345" s="31">
        <v>152.71428571428572</v>
      </c>
      <c r="AA2345" s="4">
        <f t="shared" si="37"/>
        <v>3672.6064144667594</v>
      </c>
      <c r="AB2345" s="32">
        <v>336</v>
      </c>
      <c r="AC2345" s="17">
        <v>0.93333333333333335</v>
      </c>
      <c r="AD2345" s="36">
        <v>0.96666666666666667</v>
      </c>
      <c r="AE2345" s="36">
        <v>0.96666666666666667</v>
      </c>
      <c r="AF2345" s="36">
        <v>0.8666666666666667</v>
      </c>
      <c r="AG2345" s="36">
        <v>0.93333333333333335</v>
      </c>
      <c r="AH2345" s="36">
        <v>0.93333333333333335</v>
      </c>
      <c r="AI2345" s="36">
        <v>0.93333333333333335</v>
      </c>
      <c r="AJ2345" s="36">
        <v>0.96666666666666667</v>
      </c>
      <c r="AK2345" s="36">
        <v>0.96666666666666667</v>
      </c>
      <c r="AL2345" s="36">
        <v>0.93333333333333335</v>
      </c>
      <c r="AM2345" s="36">
        <v>0.9</v>
      </c>
      <c r="AN2345" s="36">
        <v>0.9</v>
      </c>
      <c r="AO2345" s="36">
        <v>0.93333333333333335</v>
      </c>
      <c r="AP2345" s="33" t="str">
        <f t="shared" si="38"/>
        <v>&gt;=80%</v>
      </c>
      <c r="AQ2345" s="55" t="str">
        <f t="shared" si="39"/>
        <v>&gt;=75%</v>
      </c>
      <c r="AR2345" s="56" t="str">
        <f t="shared" si="40"/>
        <v>&gt;=50%</v>
      </c>
      <c r="AT2345" s="121">
        <v>0.8</v>
      </c>
    </row>
    <row r="2346" spans="1:46" ht="15.75" customHeight="1" x14ac:dyDescent="0.25">
      <c r="A2346" s="6">
        <v>44035020</v>
      </c>
      <c r="B2346" s="7" t="s">
        <v>56</v>
      </c>
      <c r="C2346" s="7" t="s">
        <v>571</v>
      </c>
      <c r="D2346" s="7" t="s">
        <v>572</v>
      </c>
      <c r="E2346" s="7" t="s">
        <v>565</v>
      </c>
      <c r="F2346" s="7">
        <v>4</v>
      </c>
      <c r="G2346" s="7">
        <v>244</v>
      </c>
      <c r="H2346" s="7">
        <v>-75.559555560000007</v>
      </c>
      <c r="I2346" s="29">
        <v>1.58905556</v>
      </c>
      <c r="J2346" s="6" t="s">
        <v>1912</v>
      </c>
      <c r="K2346" s="30">
        <v>25490.791666666668</v>
      </c>
      <c r="L2346" s="30"/>
      <c r="M2346" s="7" t="s">
        <v>1911</v>
      </c>
      <c r="N2346" s="29" t="s">
        <v>1910</v>
      </c>
      <c r="O2346" s="31">
        <v>105.53199999999998</v>
      </c>
      <c r="P2346" s="31">
        <v>183.5192307692308</v>
      </c>
      <c r="Q2346" s="31">
        <v>330.60400000000004</v>
      </c>
      <c r="R2346" s="31">
        <v>455.03600000000006</v>
      </c>
      <c r="S2346" s="31">
        <v>543.30769230769226</v>
      </c>
      <c r="T2346" s="31">
        <v>490.98461538461549</v>
      </c>
      <c r="U2346" s="31">
        <v>422.90769230769223</v>
      </c>
      <c r="V2346" s="31">
        <v>305.55769230769238</v>
      </c>
      <c r="W2346" s="31">
        <v>321.92608695652166</v>
      </c>
      <c r="X2346" s="31">
        <v>232.60416666666666</v>
      </c>
      <c r="Y2346" s="31">
        <v>226.49166666666667</v>
      </c>
      <c r="Z2346" s="31">
        <v>143.43333333333334</v>
      </c>
      <c r="AA2346" s="4">
        <f t="shared" si="37"/>
        <v>3761.9041767001122</v>
      </c>
      <c r="AB2346" s="32">
        <v>300</v>
      </c>
      <c r="AC2346" s="17">
        <v>0.83333333333333337</v>
      </c>
      <c r="AD2346" s="36">
        <v>0.83333333333333337</v>
      </c>
      <c r="AE2346" s="36">
        <v>0.8666666666666667</v>
      </c>
      <c r="AF2346" s="36">
        <v>0.83333333333333337</v>
      </c>
      <c r="AG2346" s="36">
        <v>0.83333333333333337</v>
      </c>
      <c r="AH2346" s="36">
        <v>0.8666666666666667</v>
      </c>
      <c r="AI2346" s="36">
        <v>0.8666666666666667</v>
      </c>
      <c r="AJ2346" s="36">
        <v>0.8666666666666667</v>
      </c>
      <c r="AK2346" s="36">
        <v>0.8666666666666667</v>
      </c>
      <c r="AL2346" s="36">
        <v>0.76666666666666672</v>
      </c>
      <c r="AM2346" s="36">
        <v>0.8</v>
      </c>
      <c r="AN2346" s="36">
        <v>0.8</v>
      </c>
      <c r="AO2346" s="36">
        <v>0.8</v>
      </c>
      <c r="AP2346" s="33" t="str">
        <f t="shared" si="38"/>
        <v>-</v>
      </c>
      <c r="AQ2346" s="55" t="str">
        <f t="shared" si="39"/>
        <v>&gt;=75%</v>
      </c>
      <c r="AR2346" s="56" t="str">
        <f t="shared" si="40"/>
        <v>&gt;=50%</v>
      </c>
      <c r="AT2346" s="112" t="s">
        <v>5206</v>
      </c>
    </row>
    <row r="2347" spans="1:46" ht="15.75" customHeight="1" x14ac:dyDescent="0.25">
      <c r="A2347" s="6">
        <v>44035030</v>
      </c>
      <c r="B2347" s="7" t="s">
        <v>72</v>
      </c>
      <c r="C2347" s="7" t="s">
        <v>574</v>
      </c>
      <c r="D2347" s="7" t="s">
        <v>572</v>
      </c>
      <c r="E2347" s="7" t="s">
        <v>565</v>
      </c>
      <c r="F2347" s="7">
        <v>4</v>
      </c>
      <c r="G2347" s="7">
        <v>280</v>
      </c>
      <c r="H2347" s="7">
        <v>-75.66</v>
      </c>
      <c r="I2347" s="29">
        <v>1.5</v>
      </c>
      <c r="J2347" s="6" t="s">
        <v>1908</v>
      </c>
      <c r="K2347" s="30">
        <v>25979</v>
      </c>
      <c r="L2347" s="30"/>
      <c r="M2347" s="7" t="s">
        <v>1911</v>
      </c>
      <c r="N2347" s="29" t="s">
        <v>1910</v>
      </c>
      <c r="O2347" s="31">
        <v>130.31666666666666</v>
      </c>
      <c r="P2347" s="31">
        <v>203.28518518518518</v>
      </c>
      <c r="Q2347" s="31">
        <v>337.04166666666669</v>
      </c>
      <c r="R2347" s="31">
        <v>429.67407407407399</v>
      </c>
      <c r="S2347" s="31">
        <v>495.33461538461546</v>
      </c>
      <c r="T2347" s="31">
        <v>421.66399999999993</v>
      </c>
      <c r="U2347" s="31">
        <v>403.68400000000008</v>
      </c>
      <c r="V2347" s="31">
        <v>293.64400000000001</v>
      </c>
      <c r="W2347" s="31">
        <v>275.76818181818186</v>
      </c>
      <c r="X2347" s="31">
        <v>268.33076923076919</v>
      </c>
      <c r="Y2347" s="31">
        <v>223.71153846153851</v>
      </c>
      <c r="Z2347" s="31">
        <v>148.32083333333335</v>
      </c>
      <c r="AA2347" s="4">
        <f t="shared" si="37"/>
        <v>3630.7755308210303</v>
      </c>
      <c r="AB2347" s="32">
        <v>301</v>
      </c>
      <c r="AC2347" s="17">
        <v>0.83611111111111114</v>
      </c>
      <c r="AD2347" s="36">
        <v>0.8</v>
      </c>
      <c r="AE2347" s="36">
        <v>0.9</v>
      </c>
      <c r="AF2347" s="36">
        <v>0.8</v>
      </c>
      <c r="AG2347" s="36">
        <v>0.9</v>
      </c>
      <c r="AH2347" s="36">
        <v>0.8666666666666667</v>
      </c>
      <c r="AI2347" s="36">
        <v>0.83333333333333337</v>
      </c>
      <c r="AJ2347" s="36">
        <v>0.83333333333333337</v>
      </c>
      <c r="AK2347" s="36">
        <v>0.83333333333333337</v>
      </c>
      <c r="AL2347" s="36">
        <v>0.73333333333333328</v>
      </c>
      <c r="AM2347" s="36">
        <v>0.8666666666666667</v>
      </c>
      <c r="AN2347" s="36">
        <v>0.8666666666666667</v>
      </c>
      <c r="AO2347" s="36">
        <v>0.8</v>
      </c>
      <c r="AP2347" s="33" t="str">
        <f t="shared" si="38"/>
        <v>-</v>
      </c>
      <c r="AQ2347" s="55" t="str">
        <f t="shared" si="39"/>
        <v>-</v>
      </c>
      <c r="AR2347" s="56" t="str">
        <f t="shared" si="40"/>
        <v>&gt;=50%</v>
      </c>
      <c r="AT2347" s="112" t="s">
        <v>5206</v>
      </c>
    </row>
    <row r="2348" spans="1:46" ht="15.75" customHeight="1" x14ac:dyDescent="0.25">
      <c r="A2348" s="6">
        <v>44040010</v>
      </c>
      <c r="B2348" s="7" t="s">
        <v>26</v>
      </c>
      <c r="C2348" s="7" t="s">
        <v>2819</v>
      </c>
      <c r="D2348" s="7" t="s">
        <v>579</v>
      </c>
      <c r="E2348" s="7" t="s">
        <v>565</v>
      </c>
      <c r="F2348" s="7">
        <v>4</v>
      </c>
      <c r="G2348" s="7">
        <v>560</v>
      </c>
      <c r="H2348" s="7">
        <v>-75.966666669999995</v>
      </c>
      <c r="I2348" s="29">
        <v>1.35</v>
      </c>
      <c r="J2348" s="6" t="s">
        <v>1890</v>
      </c>
      <c r="K2348" s="30">
        <v>25004</v>
      </c>
      <c r="L2348" s="30">
        <v>26679</v>
      </c>
      <c r="M2348" s="7" t="s">
        <v>1911</v>
      </c>
      <c r="N2348" s="29" t="s">
        <v>1910</v>
      </c>
      <c r="O2348" s="31" t="s">
        <v>1930</v>
      </c>
      <c r="P2348" s="31" t="s">
        <v>1930</v>
      </c>
      <c r="Q2348" s="31" t="s">
        <v>1930</v>
      </c>
      <c r="R2348" s="31" t="s">
        <v>1930</v>
      </c>
      <c r="S2348" s="31" t="s">
        <v>1930</v>
      </c>
      <c r="T2348" s="31" t="s">
        <v>1930</v>
      </c>
      <c r="U2348" s="31" t="s">
        <v>1930</v>
      </c>
      <c r="V2348" s="31" t="s">
        <v>1930</v>
      </c>
      <c r="W2348" s="31" t="s">
        <v>1930</v>
      </c>
      <c r="X2348" s="31">
        <v>260</v>
      </c>
      <c r="Y2348" s="31">
        <v>203</v>
      </c>
      <c r="Z2348" s="31">
        <v>108</v>
      </c>
      <c r="AA2348" s="4">
        <f t="shared" si="37"/>
        <v>571</v>
      </c>
      <c r="AB2348" s="32">
        <v>3</v>
      </c>
      <c r="AC2348" s="17">
        <v>8.3333333333333332E-3</v>
      </c>
      <c r="AD2348" s="36">
        <v>0</v>
      </c>
      <c r="AE2348" s="36">
        <v>0</v>
      </c>
      <c r="AF2348" s="36">
        <v>0</v>
      </c>
      <c r="AG2348" s="36">
        <v>0</v>
      </c>
      <c r="AH2348" s="36">
        <v>0</v>
      </c>
      <c r="AI2348" s="36">
        <v>0</v>
      </c>
      <c r="AJ2348" s="36">
        <v>0</v>
      </c>
      <c r="AK2348" s="36">
        <v>0</v>
      </c>
      <c r="AL2348" s="36">
        <v>0</v>
      </c>
      <c r="AM2348" s="36">
        <v>3.3333333333333333E-2</v>
      </c>
      <c r="AN2348" s="36">
        <v>3.3333333333333333E-2</v>
      </c>
      <c r="AO2348" s="36">
        <v>3.3333333333333333E-2</v>
      </c>
      <c r="AP2348" s="33" t="str">
        <f t="shared" si="38"/>
        <v>-</v>
      </c>
      <c r="AQ2348" s="55" t="str">
        <f t="shared" si="39"/>
        <v>-</v>
      </c>
      <c r="AR2348" s="56" t="str">
        <f t="shared" si="40"/>
        <v>-</v>
      </c>
      <c r="AS2348" s="34" t="s">
        <v>1890</v>
      </c>
      <c r="AT2348" s="122" t="s">
        <v>5208</v>
      </c>
    </row>
    <row r="2349" spans="1:46" ht="15.75" customHeight="1" x14ac:dyDescent="0.25">
      <c r="A2349" s="6">
        <v>44040020</v>
      </c>
      <c r="B2349" s="7" t="s">
        <v>26</v>
      </c>
      <c r="C2349" s="7" t="s">
        <v>564</v>
      </c>
      <c r="D2349" s="7" t="s">
        <v>564</v>
      </c>
      <c r="E2349" s="7" t="s">
        <v>565</v>
      </c>
      <c r="F2349" s="7">
        <v>4</v>
      </c>
      <c r="G2349" s="7">
        <v>300</v>
      </c>
      <c r="H2349" s="7">
        <v>-75.870722220000005</v>
      </c>
      <c r="I2349" s="29">
        <v>1.4195277799999999</v>
      </c>
      <c r="J2349" s="6" t="s">
        <v>1908</v>
      </c>
      <c r="K2349" s="30">
        <v>32947</v>
      </c>
      <c r="L2349" s="30"/>
      <c r="M2349" s="7" t="s">
        <v>1911</v>
      </c>
      <c r="N2349" s="29" t="s">
        <v>1910</v>
      </c>
      <c r="O2349" s="31">
        <v>158.59655172413792</v>
      </c>
      <c r="P2349" s="31">
        <v>234.58666666666664</v>
      </c>
      <c r="Q2349" s="31">
        <v>383.68571428571431</v>
      </c>
      <c r="R2349" s="31">
        <v>484.45172413793091</v>
      </c>
      <c r="S2349" s="31">
        <v>494.04482758620685</v>
      </c>
      <c r="T2349" s="31">
        <v>449.64333333333332</v>
      </c>
      <c r="U2349" s="31">
        <v>369.21724137931039</v>
      </c>
      <c r="V2349" s="31">
        <v>292.7700000000001</v>
      </c>
      <c r="W2349" s="31">
        <v>273.35000000000008</v>
      </c>
      <c r="X2349" s="31">
        <v>288.82142857142856</v>
      </c>
      <c r="Y2349" s="31">
        <v>295.91071428571428</v>
      </c>
      <c r="Z2349" s="31">
        <v>231.77666666666667</v>
      </c>
      <c r="AA2349" s="4">
        <f t="shared" si="37"/>
        <v>3956.8548686371096</v>
      </c>
      <c r="AB2349" s="32">
        <v>350</v>
      </c>
      <c r="AC2349" s="17">
        <v>0.97222222222222221</v>
      </c>
      <c r="AD2349" s="36">
        <v>0.96666666666666667</v>
      </c>
      <c r="AE2349" s="36">
        <v>1</v>
      </c>
      <c r="AF2349" s="36">
        <v>0.93333333333333335</v>
      </c>
      <c r="AG2349" s="36">
        <v>0.96666666666666667</v>
      </c>
      <c r="AH2349" s="36">
        <v>0.96666666666666667</v>
      </c>
      <c r="AI2349" s="36">
        <v>1</v>
      </c>
      <c r="AJ2349" s="36">
        <v>0.96666666666666667</v>
      </c>
      <c r="AK2349" s="36">
        <v>1</v>
      </c>
      <c r="AL2349" s="36">
        <v>1</v>
      </c>
      <c r="AM2349" s="36">
        <v>0.93333333333333335</v>
      </c>
      <c r="AN2349" s="36">
        <v>0.93333333333333335</v>
      </c>
      <c r="AO2349" s="36">
        <v>1</v>
      </c>
      <c r="AP2349" s="33" t="str">
        <f t="shared" si="38"/>
        <v>&gt;=80%</v>
      </c>
      <c r="AQ2349" s="55" t="str">
        <f t="shared" si="39"/>
        <v>&gt;=75%</v>
      </c>
      <c r="AR2349" s="56" t="str">
        <f t="shared" si="40"/>
        <v>&gt;=50%</v>
      </c>
      <c r="AT2349" s="121">
        <v>0.8</v>
      </c>
    </row>
    <row r="2350" spans="1:46" ht="15.75" customHeight="1" x14ac:dyDescent="0.25">
      <c r="A2350" s="6">
        <v>44045010</v>
      </c>
      <c r="B2350" s="7" t="s">
        <v>56</v>
      </c>
      <c r="C2350" s="7" t="s">
        <v>578</v>
      </c>
      <c r="D2350" s="7" t="s">
        <v>579</v>
      </c>
      <c r="E2350" s="7" t="s">
        <v>565</v>
      </c>
      <c r="F2350" s="7">
        <v>4</v>
      </c>
      <c r="G2350" s="7">
        <v>320</v>
      </c>
      <c r="H2350" s="7">
        <v>-75.961500000000001</v>
      </c>
      <c r="I2350" s="29">
        <v>1.3251388899999998</v>
      </c>
      <c r="J2350" s="6" t="s">
        <v>1908</v>
      </c>
      <c r="K2350" s="30">
        <v>26587</v>
      </c>
      <c r="L2350" s="30"/>
      <c r="M2350" s="7" t="s">
        <v>1911</v>
      </c>
      <c r="N2350" s="29" t="s">
        <v>1910</v>
      </c>
      <c r="O2350" s="31">
        <v>183.78214285714284</v>
      </c>
      <c r="P2350" s="31">
        <v>257.75</v>
      </c>
      <c r="Q2350" s="31">
        <v>397.63448275862072</v>
      </c>
      <c r="R2350" s="31">
        <v>485.58965517241381</v>
      </c>
      <c r="S2350" s="31">
        <v>537.27500000000009</v>
      </c>
      <c r="T2350" s="31">
        <v>427.66551724137929</v>
      </c>
      <c r="U2350" s="31">
        <v>382.39655172413802</v>
      </c>
      <c r="V2350" s="31">
        <v>282.67142857142863</v>
      </c>
      <c r="W2350" s="31">
        <v>288.56666666666672</v>
      </c>
      <c r="X2350" s="31">
        <v>328.92500000000007</v>
      </c>
      <c r="Y2350" s="31">
        <v>347.69655172413803</v>
      </c>
      <c r="Z2350" s="31">
        <v>232.73448275862069</v>
      </c>
      <c r="AA2350" s="4">
        <f t="shared" si="37"/>
        <v>4152.687479474549</v>
      </c>
      <c r="AB2350" s="32">
        <v>346</v>
      </c>
      <c r="AC2350" s="17">
        <v>0.96111111111111114</v>
      </c>
      <c r="AD2350" s="36">
        <v>0.93333333333333335</v>
      </c>
      <c r="AE2350" s="36">
        <v>1</v>
      </c>
      <c r="AF2350" s="36">
        <v>0.96666666666666667</v>
      </c>
      <c r="AG2350" s="36">
        <v>0.96666666666666667</v>
      </c>
      <c r="AH2350" s="36">
        <v>0.93333333333333335</v>
      </c>
      <c r="AI2350" s="36">
        <v>0.96666666666666667</v>
      </c>
      <c r="AJ2350" s="36">
        <v>0.96666666666666667</v>
      </c>
      <c r="AK2350" s="36">
        <v>0.93333333333333335</v>
      </c>
      <c r="AL2350" s="36">
        <v>1</v>
      </c>
      <c r="AM2350" s="36">
        <v>0.93333333333333335</v>
      </c>
      <c r="AN2350" s="36">
        <v>0.96666666666666667</v>
      </c>
      <c r="AO2350" s="36">
        <v>0.96666666666666667</v>
      </c>
      <c r="AP2350" s="33" t="str">
        <f t="shared" si="38"/>
        <v>&gt;=80%</v>
      </c>
      <c r="AQ2350" s="55" t="str">
        <f t="shared" si="39"/>
        <v>&gt;=75%</v>
      </c>
      <c r="AR2350" s="56" t="str">
        <f t="shared" si="40"/>
        <v>&gt;=50%</v>
      </c>
      <c r="AT2350" s="121">
        <v>0.8</v>
      </c>
    </row>
    <row r="2351" spans="1:46" ht="15.75" customHeight="1" x14ac:dyDescent="0.25">
      <c r="A2351" s="6">
        <v>44045020</v>
      </c>
      <c r="B2351" s="7" t="s">
        <v>56</v>
      </c>
      <c r="C2351" s="7" t="s">
        <v>587</v>
      </c>
      <c r="D2351" s="7" t="s">
        <v>588</v>
      </c>
      <c r="E2351" s="7" t="s">
        <v>565</v>
      </c>
      <c r="F2351" s="7">
        <v>4</v>
      </c>
      <c r="G2351" s="7">
        <v>270</v>
      </c>
      <c r="H2351" s="7">
        <v>-75.704472220000014</v>
      </c>
      <c r="I2351" s="29">
        <v>1.1952500000000001</v>
      </c>
      <c r="J2351" s="6" t="s">
        <v>1908</v>
      </c>
      <c r="K2351" s="30">
        <v>24791</v>
      </c>
      <c r="L2351" s="30"/>
      <c r="M2351" s="7" t="s">
        <v>1911</v>
      </c>
      <c r="N2351" s="29" t="s">
        <v>1910</v>
      </c>
      <c r="O2351" s="31">
        <v>149.52000000000001</v>
      </c>
      <c r="P2351" s="31">
        <v>214.74166666666667</v>
      </c>
      <c r="Q2351" s="31">
        <v>353.59999999999997</v>
      </c>
      <c r="R2351" s="31">
        <v>428.64782608695651</v>
      </c>
      <c r="S2351" s="31">
        <v>382.81666666666666</v>
      </c>
      <c r="T2351" s="31">
        <v>350.25833333333338</v>
      </c>
      <c r="U2351" s="31">
        <v>324.56666666666672</v>
      </c>
      <c r="V2351" s="31">
        <v>233.76153846153844</v>
      </c>
      <c r="W2351" s="31">
        <v>209.81200000000001</v>
      </c>
      <c r="X2351" s="31">
        <v>234.38260869565218</v>
      </c>
      <c r="Y2351" s="31">
        <v>210.20400000000001</v>
      </c>
      <c r="Z2351" s="31">
        <v>151.00454545454542</v>
      </c>
      <c r="AA2351" s="4">
        <f t="shared" si="37"/>
        <v>3243.3158520320258</v>
      </c>
      <c r="AB2351" s="32">
        <v>281</v>
      </c>
      <c r="AC2351" s="17">
        <v>0.78055555555555556</v>
      </c>
      <c r="AD2351" s="36">
        <v>0.83333333333333337</v>
      </c>
      <c r="AE2351" s="36">
        <v>0.8</v>
      </c>
      <c r="AF2351" s="36">
        <v>0.73333333333333328</v>
      </c>
      <c r="AG2351" s="36">
        <v>0.76666666666666672</v>
      </c>
      <c r="AH2351" s="36">
        <v>0.8</v>
      </c>
      <c r="AI2351" s="36">
        <v>0.8</v>
      </c>
      <c r="AJ2351" s="36">
        <v>0.6</v>
      </c>
      <c r="AK2351" s="36">
        <v>0.8666666666666667</v>
      </c>
      <c r="AL2351" s="36">
        <v>0.83333333333333337</v>
      </c>
      <c r="AM2351" s="36">
        <v>0.76666666666666672</v>
      </c>
      <c r="AN2351" s="36">
        <v>0.83333333333333337</v>
      </c>
      <c r="AO2351" s="36">
        <v>0.73333333333333328</v>
      </c>
      <c r="AP2351" s="33" t="str">
        <f t="shared" si="38"/>
        <v>-</v>
      </c>
      <c r="AQ2351" s="55" t="str">
        <f t="shared" si="39"/>
        <v>-</v>
      </c>
      <c r="AR2351" s="56" t="str">
        <f t="shared" si="40"/>
        <v>&gt;=50%</v>
      </c>
      <c r="AT2351" s="112" t="s">
        <v>5206</v>
      </c>
    </row>
    <row r="2352" spans="1:46" ht="15.75" customHeight="1" x14ac:dyDescent="0.25">
      <c r="A2352" s="6">
        <v>44045030</v>
      </c>
      <c r="B2352" s="7" t="s">
        <v>56</v>
      </c>
      <c r="C2352" s="7" t="s">
        <v>566</v>
      </c>
      <c r="D2352" s="7" t="s">
        <v>564</v>
      </c>
      <c r="E2352" s="7" t="s">
        <v>565</v>
      </c>
      <c r="F2352" s="7">
        <v>4</v>
      </c>
      <c r="G2352" s="7">
        <v>300</v>
      </c>
      <c r="H2352" s="7">
        <v>-75.807722220000002</v>
      </c>
      <c r="I2352" s="29">
        <v>1.3033611100000002</v>
      </c>
      <c r="J2352" s="6" t="s">
        <v>1908</v>
      </c>
      <c r="K2352" s="30">
        <v>24791</v>
      </c>
      <c r="L2352" s="30">
        <v>44596.443101851852</v>
      </c>
      <c r="M2352" s="7" t="s">
        <v>1911</v>
      </c>
      <c r="N2352" s="29" t="s">
        <v>1910</v>
      </c>
      <c r="O2352" s="31">
        <v>149.70000000000002</v>
      </c>
      <c r="P2352" s="31">
        <v>211.73199999999997</v>
      </c>
      <c r="Q2352" s="31">
        <v>350.69599999999997</v>
      </c>
      <c r="R2352" s="31">
        <v>408.5</v>
      </c>
      <c r="S2352" s="31">
        <v>452.6260869565217</v>
      </c>
      <c r="T2352" s="31">
        <v>410.25416666666666</v>
      </c>
      <c r="U2352" s="31">
        <v>356.06249999999994</v>
      </c>
      <c r="V2352" s="31">
        <v>261.27916666666664</v>
      </c>
      <c r="W2352" s="31">
        <v>230.35000000000002</v>
      </c>
      <c r="X2352" s="31">
        <v>276.54166666666669</v>
      </c>
      <c r="Y2352" s="31">
        <v>241.15454545454543</v>
      </c>
      <c r="Z2352" s="31">
        <v>160.2777777777778</v>
      </c>
      <c r="AA2352" s="4">
        <f t="shared" si="37"/>
        <v>3509.1739101888443</v>
      </c>
      <c r="AB2352" s="32">
        <v>293</v>
      </c>
      <c r="AC2352" s="17">
        <v>0.81388888888888888</v>
      </c>
      <c r="AD2352" s="36">
        <v>0.8666666666666667</v>
      </c>
      <c r="AE2352" s="36">
        <v>0.83333333333333337</v>
      </c>
      <c r="AF2352" s="36">
        <v>0.83333333333333337</v>
      </c>
      <c r="AG2352" s="36">
        <v>0.76666666666666672</v>
      </c>
      <c r="AH2352" s="36">
        <v>0.76666666666666672</v>
      </c>
      <c r="AI2352" s="36">
        <v>0.8</v>
      </c>
      <c r="AJ2352" s="36">
        <v>0.8</v>
      </c>
      <c r="AK2352" s="36">
        <v>0.8</v>
      </c>
      <c r="AL2352" s="36">
        <v>0.8666666666666667</v>
      </c>
      <c r="AM2352" s="36">
        <v>0.8</v>
      </c>
      <c r="AN2352" s="36">
        <v>0.73333333333333328</v>
      </c>
      <c r="AO2352" s="36">
        <v>0.9</v>
      </c>
      <c r="AP2352" s="33" t="str">
        <f t="shared" si="38"/>
        <v>-</v>
      </c>
      <c r="AQ2352" s="55" t="str">
        <f t="shared" si="39"/>
        <v>-</v>
      </c>
      <c r="AR2352" s="56" t="str">
        <f t="shared" si="40"/>
        <v>&gt;=50%</v>
      </c>
      <c r="AS2352" s="34" t="s">
        <v>1890</v>
      </c>
      <c r="AT2352" s="112" t="s">
        <v>5206</v>
      </c>
    </row>
    <row r="2353" spans="1:46" ht="15.75" customHeight="1" x14ac:dyDescent="0.25">
      <c r="A2353" s="6">
        <v>44050010</v>
      </c>
      <c r="B2353" s="7" t="s">
        <v>26</v>
      </c>
      <c r="C2353" s="7" t="s">
        <v>577</v>
      </c>
      <c r="D2353" s="7" t="s">
        <v>576</v>
      </c>
      <c r="E2353" s="7" t="s">
        <v>565</v>
      </c>
      <c r="F2353" s="7">
        <v>4</v>
      </c>
      <c r="G2353" s="7">
        <v>250</v>
      </c>
      <c r="H2353" s="7">
        <v>-75.400333329999995</v>
      </c>
      <c r="I2353" s="29">
        <v>1.0996111099999999</v>
      </c>
      <c r="J2353" s="6" t="s">
        <v>1908</v>
      </c>
      <c r="K2353" s="30">
        <v>30909</v>
      </c>
      <c r="L2353" s="30"/>
      <c r="M2353" s="7" t="s">
        <v>1911</v>
      </c>
      <c r="N2353" s="29" t="s">
        <v>1910</v>
      </c>
      <c r="O2353" s="31">
        <v>125.48148148148148</v>
      </c>
      <c r="P2353" s="31">
        <v>176.18518518518519</v>
      </c>
      <c r="Q2353" s="31">
        <v>272.1952380952381</v>
      </c>
      <c r="R2353" s="31">
        <v>350.5</v>
      </c>
      <c r="S2353" s="31">
        <v>421.76</v>
      </c>
      <c r="T2353" s="31">
        <v>360.72</v>
      </c>
      <c r="U2353" s="31">
        <v>343.42307692307691</v>
      </c>
      <c r="V2353" s="31">
        <v>209.61538461538461</v>
      </c>
      <c r="W2353" s="31">
        <v>198.42142857142858</v>
      </c>
      <c r="X2353" s="31">
        <v>242.64166666666665</v>
      </c>
      <c r="Y2353" s="31">
        <v>175.75</v>
      </c>
      <c r="Z2353" s="31">
        <v>132.19230769230768</v>
      </c>
      <c r="AA2353" s="4">
        <f t="shared" si="37"/>
        <v>3008.8857692307693</v>
      </c>
      <c r="AB2353" s="32">
        <v>307</v>
      </c>
      <c r="AC2353" s="17">
        <v>0.85277777777777775</v>
      </c>
      <c r="AD2353" s="36">
        <v>0.9</v>
      </c>
      <c r="AE2353" s="36">
        <v>0.9</v>
      </c>
      <c r="AF2353" s="36">
        <v>0.7</v>
      </c>
      <c r="AG2353" s="36">
        <v>0.8</v>
      </c>
      <c r="AH2353" s="36">
        <v>0.83333333333333337</v>
      </c>
      <c r="AI2353" s="36">
        <v>0.83333333333333337</v>
      </c>
      <c r="AJ2353" s="36">
        <v>0.8666666666666667</v>
      </c>
      <c r="AK2353" s="36">
        <v>0.8666666666666667</v>
      </c>
      <c r="AL2353" s="36">
        <v>0.93333333333333335</v>
      </c>
      <c r="AM2353" s="36">
        <v>0.8</v>
      </c>
      <c r="AN2353" s="36">
        <v>0.93333333333333335</v>
      </c>
      <c r="AO2353" s="36">
        <v>0.8666666666666667</v>
      </c>
      <c r="AP2353" s="33" t="str">
        <f t="shared" si="38"/>
        <v>-</v>
      </c>
      <c r="AQ2353" s="55" t="str">
        <f t="shared" si="39"/>
        <v>-</v>
      </c>
      <c r="AR2353" s="56" t="str">
        <f t="shared" si="40"/>
        <v>&gt;=50%</v>
      </c>
      <c r="AT2353" s="112" t="s">
        <v>5206</v>
      </c>
    </row>
    <row r="2354" spans="1:46" ht="15.75" customHeight="1" x14ac:dyDescent="0.25">
      <c r="A2354" s="6">
        <v>44055010</v>
      </c>
      <c r="B2354" s="7" t="s">
        <v>43</v>
      </c>
      <c r="C2354" s="7" t="s">
        <v>994</v>
      </c>
      <c r="D2354" s="7" t="s">
        <v>583</v>
      </c>
      <c r="E2354" s="7" t="s">
        <v>565</v>
      </c>
      <c r="F2354" s="7">
        <v>11</v>
      </c>
      <c r="G2354" s="7">
        <v>219</v>
      </c>
      <c r="H2354" s="7">
        <v>-75.236111109999996</v>
      </c>
      <c r="I2354" s="29">
        <v>0.73750000000000004</v>
      </c>
      <c r="J2354" s="6" t="s">
        <v>1908</v>
      </c>
      <c r="K2354" s="30">
        <v>26037</v>
      </c>
      <c r="L2354" s="30"/>
      <c r="M2354" s="35" t="s">
        <v>1909</v>
      </c>
      <c r="N2354" s="29" t="s">
        <v>1910</v>
      </c>
      <c r="O2354" s="31">
        <v>76.97999999999999</v>
      </c>
      <c r="P2354" s="31">
        <v>137.78749999999999</v>
      </c>
      <c r="Q2354" s="31">
        <v>240.24999999999994</v>
      </c>
      <c r="R2354" s="31">
        <v>292.26874999999995</v>
      </c>
      <c r="S2354" s="31">
        <v>310.95555555555552</v>
      </c>
      <c r="T2354" s="31">
        <v>346.32857142857137</v>
      </c>
      <c r="U2354" s="31">
        <v>277.2705882352941</v>
      </c>
      <c r="V2354" s="31">
        <v>198.32307692307694</v>
      </c>
      <c r="W2354" s="31">
        <v>182.94117647058823</v>
      </c>
      <c r="X2354" s="31">
        <v>167.86470588235298</v>
      </c>
      <c r="Y2354" s="31">
        <v>156.15882352941176</v>
      </c>
      <c r="Z2354" s="31">
        <v>121.81875000000002</v>
      </c>
      <c r="AA2354" s="4">
        <f t="shared" si="37"/>
        <v>2508.9474980248506</v>
      </c>
      <c r="AB2354" s="32">
        <v>201</v>
      </c>
      <c r="AC2354" s="17">
        <v>0.55833333333333335</v>
      </c>
      <c r="AD2354" s="36">
        <v>0.66666666666666663</v>
      </c>
      <c r="AE2354" s="36">
        <v>0.53333333333333333</v>
      </c>
      <c r="AF2354" s="36">
        <v>0.66666666666666663</v>
      </c>
      <c r="AG2354" s="36">
        <v>0.53333333333333333</v>
      </c>
      <c r="AH2354" s="36">
        <v>0.6</v>
      </c>
      <c r="AI2354" s="36">
        <v>0.46666666666666667</v>
      </c>
      <c r="AJ2354" s="36">
        <v>0.56666666666666665</v>
      </c>
      <c r="AK2354" s="36">
        <v>0.43333333333333335</v>
      </c>
      <c r="AL2354" s="36">
        <v>0.56666666666666665</v>
      </c>
      <c r="AM2354" s="36">
        <v>0.56666666666666665</v>
      </c>
      <c r="AN2354" s="36">
        <v>0.56666666666666665</v>
      </c>
      <c r="AO2354" s="36">
        <v>0.53333333333333333</v>
      </c>
      <c r="AP2354" s="33" t="str">
        <f t="shared" si="38"/>
        <v>-</v>
      </c>
      <c r="AQ2354" s="55" t="str">
        <f t="shared" si="39"/>
        <v>-</v>
      </c>
      <c r="AR2354" s="56" t="str">
        <f t="shared" si="40"/>
        <v>-</v>
      </c>
      <c r="AS2354" s="34" t="s">
        <v>1889</v>
      </c>
      <c r="AT2354" s="122" t="s">
        <v>5208</v>
      </c>
    </row>
    <row r="2355" spans="1:46" ht="15.75" customHeight="1" x14ac:dyDescent="0.25">
      <c r="A2355" s="6">
        <v>44100010</v>
      </c>
      <c r="B2355" s="7" t="s">
        <v>26</v>
      </c>
      <c r="C2355" s="7" t="s">
        <v>328</v>
      </c>
      <c r="D2355" s="7" t="s">
        <v>583</v>
      </c>
      <c r="E2355" s="7" t="s">
        <v>565</v>
      </c>
      <c r="F2355" s="7">
        <v>4</v>
      </c>
      <c r="G2355" s="7">
        <v>152</v>
      </c>
      <c r="H2355" s="7">
        <v>-74.551833329999994</v>
      </c>
      <c r="I2355" s="29">
        <v>-0.11497222</v>
      </c>
      <c r="J2355" s="6" t="s">
        <v>1908</v>
      </c>
      <c r="K2355" s="30">
        <v>30787</v>
      </c>
      <c r="L2355" s="30"/>
      <c r="M2355" s="7" t="s">
        <v>1911</v>
      </c>
      <c r="N2355" s="29" t="s">
        <v>1910</v>
      </c>
      <c r="O2355" s="31">
        <v>125.92857142857143</v>
      </c>
      <c r="P2355" s="31">
        <v>174.5185185185185</v>
      </c>
      <c r="Q2355" s="31">
        <v>248.5</v>
      </c>
      <c r="R2355" s="31">
        <v>332.77777777777777</v>
      </c>
      <c r="S2355" s="31">
        <v>377.84615384615387</v>
      </c>
      <c r="T2355" s="31">
        <v>394.04</v>
      </c>
      <c r="U2355" s="31">
        <v>304.09090909090907</v>
      </c>
      <c r="V2355" s="31">
        <v>253.40740740740742</v>
      </c>
      <c r="W2355" s="31">
        <v>244.34615384615384</v>
      </c>
      <c r="X2355" s="31">
        <v>307.67857142857144</v>
      </c>
      <c r="Y2355" s="31">
        <v>204.13043478260869</v>
      </c>
      <c r="Z2355" s="31">
        <v>144</v>
      </c>
      <c r="AA2355" s="4">
        <f t="shared" si="37"/>
        <v>3111.2644981266717</v>
      </c>
      <c r="AB2355" s="32">
        <v>311</v>
      </c>
      <c r="AC2355" s="17">
        <v>0.86388888888888893</v>
      </c>
      <c r="AD2355" s="36">
        <v>0.93333333333333335</v>
      </c>
      <c r="AE2355" s="36">
        <v>0.9</v>
      </c>
      <c r="AF2355" s="36">
        <v>0.8666666666666667</v>
      </c>
      <c r="AG2355" s="36">
        <v>0.9</v>
      </c>
      <c r="AH2355" s="36">
        <v>0.8666666666666667</v>
      </c>
      <c r="AI2355" s="36">
        <v>0.83333333333333337</v>
      </c>
      <c r="AJ2355" s="36">
        <v>0.73333333333333328</v>
      </c>
      <c r="AK2355" s="36">
        <v>0.9</v>
      </c>
      <c r="AL2355" s="36">
        <v>0.8666666666666667</v>
      </c>
      <c r="AM2355" s="36">
        <v>0.93333333333333335</v>
      </c>
      <c r="AN2355" s="36">
        <v>0.76666666666666672</v>
      </c>
      <c r="AO2355" s="36">
        <v>0.8666666666666667</v>
      </c>
      <c r="AP2355" s="33" t="str">
        <f t="shared" si="38"/>
        <v>-</v>
      </c>
      <c r="AQ2355" s="55" t="str">
        <f t="shared" si="39"/>
        <v>-</v>
      </c>
      <c r="AR2355" s="56" t="str">
        <f t="shared" si="40"/>
        <v>&gt;=50%</v>
      </c>
      <c r="AT2355" s="112" t="s">
        <v>5206</v>
      </c>
    </row>
    <row r="2356" spans="1:46" ht="15.75" customHeight="1" x14ac:dyDescent="0.25">
      <c r="A2356" s="6">
        <v>44115020</v>
      </c>
      <c r="B2356" s="7" t="s">
        <v>72</v>
      </c>
      <c r="C2356" s="7" t="s">
        <v>1457</v>
      </c>
      <c r="D2356" s="7" t="s">
        <v>1456</v>
      </c>
      <c r="E2356" s="7" t="s">
        <v>1443</v>
      </c>
      <c r="F2356" s="7">
        <v>4</v>
      </c>
      <c r="G2356" s="7">
        <v>153</v>
      </c>
      <c r="H2356" s="7">
        <v>-74.665222220000004</v>
      </c>
      <c r="I2356" s="29">
        <v>-6.0750000000000005E-2</v>
      </c>
      <c r="J2356" s="6" t="s">
        <v>1908</v>
      </c>
      <c r="K2356" s="30">
        <v>27013</v>
      </c>
      <c r="L2356" s="30"/>
      <c r="M2356" s="7" t="s">
        <v>1911</v>
      </c>
      <c r="N2356" s="29" t="s">
        <v>1910</v>
      </c>
      <c r="O2356" s="31">
        <v>108.66799999999999</v>
      </c>
      <c r="P2356" s="31">
        <v>174.25416666666661</v>
      </c>
      <c r="Q2356" s="31">
        <v>251.00416666666663</v>
      </c>
      <c r="R2356" s="31">
        <v>291.45599999999996</v>
      </c>
      <c r="S2356" s="31">
        <v>370.38800000000009</v>
      </c>
      <c r="T2356" s="31">
        <v>375.3047619047619</v>
      </c>
      <c r="U2356" s="31">
        <v>296.76500000000004</v>
      </c>
      <c r="V2356" s="31">
        <v>231.44782608695652</v>
      </c>
      <c r="W2356" s="31">
        <v>215.72307692307689</v>
      </c>
      <c r="X2356" s="31">
        <v>247.60454545454547</v>
      </c>
      <c r="Y2356" s="31">
        <v>204.60000000000002</v>
      </c>
      <c r="Z2356" s="31">
        <v>143.84166666666667</v>
      </c>
      <c r="AA2356" s="4">
        <f t="shared" si="37"/>
        <v>2911.0572103693412</v>
      </c>
      <c r="AB2356" s="32">
        <v>285</v>
      </c>
      <c r="AC2356" s="17">
        <v>0.79166666666666663</v>
      </c>
      <c r="AD2356" s="36">
        <v>0.83333333333333337</v>
      </c>
      <c r="AE2356" s="36">
        <v>0.8</v>
      </c>
      <c r="AF2356" s="36">
        <v>0.8</v>
      </c>
      <c r="AG2356" s="36">
        <v>0.83333333333333337</v>
      </c>
      <c r="AH2356" s="36">
        <v>0.83333333333333337</v>
      </c>
      <c r="AI2356" s="36">
        <v>0.7</v>
      </c>
      <c r="AJ2356" s="36">
        <v>0.66666666666666663</v>
      </c>
      <c r="AK2356" s="36">
        <v>0.76666666666666672</v>
      </c>
      <c r="AL2356" s="36">
        <v>0.8666666666666667</v>
      </c>
      <c r="AM2356" s="36">
        <v>0.73333333333333328</v>
      </c>
      <c r="AN2356" s="36">
        <v>0.8666666666666667</v>
      </c>
      <c r="AO2356" s="36">
        <v>0.8</v>
      </c>
      <c r="AP2356" s="33" t="str">
        <f t="shared" si="38"/>
        <v>-</v>
      </c>
      <c r="AQ2356" s="55" t="str">
        <f t="shared" si="39"/>
        <v>-</v>
      </c>
      <c r="AR2356" s="56" t="str">
        <f t="shared" si="40"/>
        <v>&gt;=50%</v>
      </c>
      <c r="AT2356" s="112" t="s">
        <v>5206</v>
      </c>
    </row>
    <row r="2357" spans="1:46" ht="15.75" customHeight="1" x14ac:dyDescent="0.25">
      <c r="A2357" s="6">
        <v>44127010</v>
      </c>
      <c r="B2357" s="7" t="s">
        <v>23</v>
      </c>
      <c r="C2357" s="7" t="s">
        <v>585</v>
      </c>
      <c r="D2357" s="7" t="s">
        <v>583</v>
      </c>
      <c r="E2357" s="7" t="s">
        <v>565</v>
      </c>
      <c r="F2357" s="7">
        <v>4</v>
      </c>
      <c r="G2357" s="7">
        <v>139</v>
      </c>
      <c r="H2357" s="7">
        <v>-73.53</v>
      </c>
      <c r="I2357" s="29">
        <v>-0.49000000000000005</v>
      </c>
      <c r="J2357" s="6" t="s">
        <v>1908</v>
      </c>
      <c r="K2357" s="30">
        <v>30787</v>
      </c>
      <c r="L2357" s="30"/>
      <c r="M2357" s="7" t="s">
        <v>1911</v>
      </c>
      <c r="N2357" s="29" t="s">
        <v>1910</v>
      </c>
      <c r="O2357" s="31">
        <v>175.53333333333333</v>
      </c>
      <c r="P2357" s="31">
        <v>203.07083333333333</v>
      </c>
      <c r="Q2357" s="31">
        <v>292.59259259259261</v>
      </c>
      <c r="R2357" s="31">
        <v>387.68846153846158</v>
      </c>
      <c r="S2357" s="31">
        <v>477.95652173913044</v>
      </c>
      <c r="T2357" s="31">
        <v>442.61538461538464</v>
      </c>
      <c r="U2357" s="31">
        <v>370.06666666666666</v>
      </c>
      <c r="V2357" s="31">
        <v>299.1521739130435</v>
      </c>
      <c r="W2357" s="31">
        <v>273.73636363636365</v>
      </c>
      <c r="X2357" s="31">
        <v>280.59523809523807</v>
      </c>
      <c r="Y2357" s="31">
        <v>286.08333333333331</v>
      </c>
      <c r="Z2357" s="31">
        <v>235.00454545454548</v>
      </c>
      <c r="AA2357" s="4">
        <f t="shared" si="37"/>
        <v>3724.0954482514267</v>
      </c>
      <c r="AB2357" s="32">
        <v>292</v>
      </c>
      <c r="AC2357" s="17">
        <v>0.81111111111111112</v>
      </c>
      <c r="AD2357" s="36">
        <v>0.9</v>
      </c>
      <c r="AE2357" s="36">
        <v>0.8</v>
      </c>
      <c r="AF2357" s="36">
        <v>0.9</v>
      </c>
      <c r="AG2357" s="36">
        <v>0.8666666666666667</v>
      </c>
      <c r="AH2357" s="36">
        <v>0.76666666666666672</v>
      </c>
      <c r="AI2357" s="36">
        <v>0.8666666666666667</v>
      </c>
      <c r="AJ2357" s="36">
        <v>0.9</v>
      </c>
      <c r="AK2357" s="36">
        <v>0.76666666666666672</v>
      </c>
      <c r="AL2357" s="36">
        <v>0.73333333333333328</v>
      </c>
      <c r="AM2357" s="36">
        <v>0.7</v>
      </c>
      <c r="AN2357" s="36">
        <v>0.8</v>
      </c>
      <c r="AO2357" s="36">
        <v>0.73333333333333328</v>
      </c>
      <c r="AP2357" s="33" t="str">
        <f t="shared" si="38"/>
        <v>-</v>
      </c>
      <c r="AQ2357" s="55" t="str">
        <f t="shared" si="39"/>
        <v>-</v>
      </c>
      <c r="AR2357" s="56" t="str">
        <f t="shared" si="40"/>
        <v>&gt;=50%</v>
      </c>
      <c r="AT2357" s="112" t="s">
        <v>5206</v>
      </c>
    </row>
    <row r="2358" spans="1:46" ht="15.75" customHeight="1" x14ac:dyDescent="0.25">
      <c r="A2358" s="6">
        <v>44127020</v>
      </c>
      <c r="B2358" s="7" t="s">
        <v>23</v>
      </c>
      <c r="C2358" s="7" t="s">
        <v>2820</v>
      </c>
      <c r="D2358" s="7" t="s">
        <v>1456</v>
      </c>
      <c r="E2358" s="7" t="s">
        <v>1443</v>
      </c>
      <c r="F2358" s="7">
        <v>4</v>
      </c>
      <c r="G2358" s="7">
        <v>148</v>
      </c>
      <c r="H2358" s="7">
        <v>-74.290000000000006</v>
      </c>
      <c r="I2358" s="29">
        <v>-0.2</v>
      </c>
      <c r="J2358" s="6" t="s">
        <v>1908</v>
      </c>
      <c r="K2358" s="30">
        <v>30787</v>
      </c>
      <c r="L2358" s="30"/>
      <c r="M2358" s="7" t="s">
        <v>1911</v>
      </c>
      <c r="N2358" s="29" t="s">
        <v>1910</v>
      </c>
      <c r="O2358" s="31">
        <v>113.75</v>
      </c>
      <c r="P2358" s="31">
        <v>190.44444444444446</v>
      </c>
      <c r="Q2358" s="31">
        <v>266.78947368421052</v>
      </c>
      <c r="R2358" s="31">
        <v>316.27777777777777</v>
      </c>
      <c r="S2358" s="31">
        <v>403.63157894736844</v>
      </c>
      <c r="T2358" s="31">
        <v>391.5625</v>
      </c>
      <c r="U2358" s="31">
        <v>282</v>
      </c>
      <c r="V2358" s="31">
        <v>278.05263157894734</v>
      </c>
      <c r="W2358" s="31">
        <v>227.36842105263159</v>
      </c>
      <c r="X2358" s="31">
        <v>250.3</v>
      </c>
      <c r="Y2358" s="31">
        <v>232.8</v>
      </c>
      <c r="Z2358" s="31">
        <v>182.89473684210526</v>
      </c>
      <c r="AA2358" s="4">
        <f t="shared" si="37"/>
        <v>3135.8715643274863</v>
      </c>
      <c r="AB2358" s="32">
        <v>223</v>
      </c>
      <c r="AC2358" s="17">
        <v>0.61944444444444446</v>
      </c>
      <c r="AD2358" s="36">
        <v>0.66666666666666663</v>
      </c>
      <c r="AE2358" s="36">
        <v>0.6</v>
      </c>
      <c r="AF2358" s="36">
        <v>0.6333333333333333</v>
      </c>
      <c r="AG2358" s="36">
        <v>0.6</v>
      </c>
      <c r="AH2358" s="36">
        <v>0.6333333333333333</v>
      </c>
      <c r="AI2358" s="36">
        <v>0.53333333333333333</v>
      </c>
      <c r="AJ2358" s="36">
        <v>0.53333333333333333</v>
      </c>
      <c r="AK2358" s="36">
        <v>0.6333333333333333</v>
      </c>
      <c r="AL2358" s="36">
        <v>0.6333333333333333</v>
      </c>
      <c r="AM2358" s="36">
        <v>0.66666666666666663</v>
      </c>
      <c r="AN2358" s="36">
        <v>0.66666666666666663</v>
      </c>
      <c r="AO2358" s="36">
        <v>0.6333333333333333</v>
      </c>
      <c r="AP2358" s="33" t="str">
        <f t="shared" si="38"/>
        <v>-</v>
      </c>
      <c r="AQ2358" s="55" t="str">
        <f t="shared" si="39"/>
        <v>-</v>
      </c>
      <c r="AR2358" s="56" t="str">
        <f t="shared" si="40"/>
        <v>&gt;=50%</v>
      </c>
      <c r="AT2358" s="122" t="s">
        <v>5208</v>
      </c>
    </row>
    <row r="2359" spans="1:46" ht="15.75" customHeight="1" x14ac:dyDescent="0.25">
      <c r="A2359" s="6">
        <v>44135010</v>
      </c>
      <c r="B2359" s="7" t="s">
        <v>43</v>
      </c>
      <c r="C2359" s="7" t="s">
        <v>582</v>
      </c>
      <c r="D2359" s="7" t="s">
        <v>583</v>
      </c>
      <c r="E2359" s="7" t="s">
        <v>565</v>
      </c>
      <c r="F2359" s="7">
        <v>4</v>
      </c>
      <c r="G2359" s="7">
        <v>150</v>
      </c>
      <c r="H2359" s="7">
        <v>-72.381916669999995</v>
      </c>
      <c r="I2359" s="29">
        <v>-0.61636111000000005</v>
      </c>
      <c r="J2359" s="6" t="s">
        <v>1908</v>
      </c>
      <c r="K2359" s="30">
        <v>28929</v>
      </c>
      <c r="L2359" s="30"/>
      <c r="M2359" s="7" t="s">
        <v>1911</v>
      </c>
      <c r="N2359" s="29" t="s">
        <v>1910</v>
      </c>
      <c r="O2359" s="31">
        <v>160.38636363636363</v>
      </c>
      <c r="P2359" s="31">
        <v>195.65999999999997</v>
      </c>
      <c r="Q2359" s="31">
        <v>303.49000000000007</v>
      </c>
      <c r="R2359" s="31">
        <v>369.35600000000005</v>
      </c>
      <c r="S2359" s="31">
        <v>393.13199999999995</v>
      </c>
      <c r="T2359" s="31">
        <v>352.38181818181823</v>
      </c>
      <c r="U2359" s="31">
        <v>327.625</v>
      </c>
      <c r="V2359" s="31">
        <v>248.30800000000002</v>
      </c>
      <c r="W2359" s="31">
        <v>239.58749999999998</v>
      </c>
      <c r="X2359" s="31">
        <v>278.33599999999996</v>
      </c>
      <c r="Y2359" s="31">
        <v>229.39130434782609</v>
      </c>
      <c r="Z2359" s="31">
        <v>217.18750000000009</v>
      </c>
      <c r="AA2359" s="4">
        <f t="shared" si="37"/>
        <v>3314.8414861660076</v>
      </c>
      <c r="AB2359" s="32">
        <v>284</v>
      </c>
      <c r="AC2359" s="17">
        <v>0.78888888888888886</v>
      </c>
      <c r="AD2359" s="36">
        <v>0.73333333333333328</v>
      </c>
      <c r="AE2359" s="36">
        <v>0.83333333333333337</v>
      </c>
      <c r="AF2359" s="36">
        <v>0.66666666666666663</v>
      </c>
      <c r="AG2359" s="36">
        <v>0.83333333333333337</v>
      </c>
      <c r="AH2359" s="36">
        <v>0.83333333333333337</v>
      </c>
      <c r="AI2359" s="36">
        <v>0.73333333333333328</v>
      </c>
      <c r="AJ2359" s="36">
        <v>0.8</v>
      </c>
      <c r="AK2359" s="36">
        <v>0.83333333333333337</v>
      </c>
      <c r="AL2359" s="36">
        <v>0.8</v>
      </c>
      <c r="AM2359" s="36">
        <v>0.83333333333333337</v>
      </c>
      <c r="AN2359" s="36">
        <v>0.76666666666666672</v>
      </c>
      <c r="AO2359" s="36">
        <v>0.8</v>
      </c>
      <c r="AP2359" s="33" t="str">
        <f t="shared" si="38"/>
        <v>-</v>
      </c>
      <c r="AQ2359" s="55" t="str">
        <f t="shared" si="39"/>
        <v>-</v>
      </c>
      <c r="AR2359" s="56" t="str">
        <f t="shared" si="40"/>
        <v>&gt;=50%</v>
      </c>
      <c r="AT2359" s="112" t="s">
        <v>5206</v>
      </c>
    </row>
    <row r="2360" spans="1:46" ht="15.75" customHeight="1" x14ac:dyDescent="0.25">
      <c r="A2360" s="6">
        <v>44137020</v>
      </c>
      <c r="B2360" s="7" t="s">
        <v>23</v>
      </c>
      <c r="C2360" s="7" t="s">
        <v>2789</v>
      </c>
      <c r="D2360" s="7" t="s">
        <v>1456</v>
      </c>
      <c r="E2360" s="7" t="s">
        <v>1443</v>
      </c>
      <c r="F2360" s="7">
        <v>4</v>
      </c>
      <c r="G2360" s="7">
        <v>145</v>
      </c>
      <c r="H2360" s="7">
        <v>-74.014638890000001</v>
      </c>
      <c r="I2360" s="29">
        <v>-0.33891667000000003</v>
      </c>
      <c r="J2360" s="6" t="s">
        <v>1890</v>
      </c>
      <c r="K2360" s="30">
        <v>30787</v>
      </c>
      <c r="L2360" s="30">
        <v>40471</v>
      </c>
      <c r="M2360" s="7" t="s">
        <v>1911</v>
      </c>
      <c r="N2360" s="29" t="s">
        <v>1910</v>
      </c>
      <c r="O2360" s="31">
        <v>116</v>
      </c>
      <c r="P2360" s="31">
        <v>195.375</v>
      </c>
      <c r="Q2360" s="31">
        <v>282.75</v>
      </c>
      <c r="R2360" s="31">
        <v>378.14285714285717</v>
      </c>
      <c r="S2360" s="31">
        <v>432</v>
      </c>
      <c r="T2360" s="31">
        <v>433.85714285714283</v>
      </c>
      <c r="U2360" s="31">
        <v>404.33333333333331</v>
      </c>
      <c r="V2360" s="31">
        <v>304.60000000000002</v>
      </c>
      <c r="W2360" s="31">
        <v>228.16666666666666</v>
      </c>
      <c r="X2360" s="31">
        <v>301.5</v>
      </c>
      <c r="Y2360" s="31">
        <v>225.66666666666666</v>
      </c>
      <c r="Z2360" s="31">
        <v>204.71428571428572</v>
      </c>
      <c r="AA2360" s="4">
        <f t="shared" si="37"/>
        <v>3507.1059523809522</v>
      </c>
      <c r="AB2360" s="32">
        <v>81</v>
      </c>
      <c r="AC2360" s="17">
        <v>0.22500000000000001</v>
      </c>
      <c r="AD2360" s="36">
        <v>0.26666666666666666</v>
      </c>
      <c r="AE2360" s="36">
        <v>0.26666666666666666</v>
      </c>
      <c r="AF2360" s="36">
        <v>0.26666666666666666</v>
      </c>
      <c r="AG2360" s="36">
        <v>0.23333333333333334</v>
      </c>
      <c r="AH2360" s="36">
        <v>0.23333333333333334</v>
      </c>
      <c r="AI2360" s="36">
        <v>0.23333333333333334</v>
      </c>
      <c r="AJ2360" s="36">
        <v>0.2</v>
      </c>
      <c r="AK2360" s="36">
        <v>0.16666666666666666</v>
      </c>
      <c r="AL2360" s="36">
        <v>0.2</v>
      </c>
      <c r="AM2360" s="36">
        <v>0.2</v>
      </c>
      <c r="AN2360" s="36">
        <v>0.2</v>
      </c>
      <c r="AO2360" s="36">
        <v>0.23333333333333334</v>
      </c>
      <c r="AP2360" s="33" t="str">
        <f t="shared" si="38"/>
        <v>-</v>
      </c>
      <c r="AQ2360" s="55" t="str">
        <f t="shared" si="39"/>
        <v>-</v>
      </c>
      <c r="AR2360" s="56" t="str">
        <f t="shared" si="40"/>
        <v>-</v>
      </c>
      <c r="AS2360" s="34" t="s">
        <v>1890</v>
      </c>
      <c r="AT2360" s="122" t="s">
        <v>5208</v>
      </c>
    </row>
    <row r="2361" spans="1:46" ht="15.75" customHeight="1" x14ac:dyDescent="0.25">
      <c r="A2361" s="6">
        <v>44137030</v>
      </c>
      <c r="B2361" s="7" t="s">
        <v>23</v>
      </c>
      <c r="C2361" s="7" t="s">
        <v>2821</v>
      </c>
      <c r="D2361" s="7" t="s">
        <v>2822</v>
      </c>
      <c r="E2361" s="7" t="s">
        <v>25</v>
      </c>
      <c r="F2361" s="7">
        <v>4</v>
      </c>
      <c r="G2361" s="7">
        <v>143</v>
      </c>
      <c r="H2361" s="7">
        <v>-73.773222220000008</v>
      </c>
      <c r="I2361" s="29">
        <v>-0.91511111000000001</v>
      </c>
      <c r="J2361" s="6" t="s">
        <v>1890</v>
      </c>
      <c r="K2361" s="30">
        <v>30787</v>
      </c>
      <c r="L2361" s="30">
        <v>41879</v>
      </c>
      <c r="M2361" s="7" t="s">
        <v>1911</v>
      </c>
      <c r="N2361" s="29" t="s">
        <v>1910</v>
      </c>
      <c r="O2361" s="31">
        <v>117.40909090909091</v>
      </c>
      <c r="P2361" s="31">
        <v>170.28571428571428</v>
      </c>
      <c r="Q2361" s="31">
        <v>245.14285714285714</v>
      </c>
      <c r="R2361" s="31">
        <v>350.27272727272725</v>
      </c>
      <c r="S2361" s="31">
        <v>409.63157894736844</v>
      </c>
      <c r="T2361" s="31">
        <v>398.55</v>
      </c>
      <c r="U2361" s="31">
        <v>370.77777777777777</v>
      </c>
      <c r="V2361" s="31">
        <v>262.57142857142856</v>
      </c>
      <c r="W2361" s="31">
        <v>240.88888888888889</v>
      </c>
      <c r="X2361" s="31">
        <v>251.78947368421052</v>
      </c>
      <c r="Y2361" s="31">
        <v>235.1</v>
      </c>
      <c r="Z2361" s="31">
        <v>151.10526315789474</v>
      </c>
      <c r="AA2361" s="4">
        <f t="shared" si="37"/>
        <v>3203.5248006379575</v>
      </c>
      <c r="AB2361" s="32">
        <v>240</v>
      </c>
      <c r="AC2361" s="17">
        <v>0.66666666666666663</v>
      </c>
      <c r="AD2361" s="36">
        <v>0.73333333333333328</v>
      </c>
      <c r="AE2361" s="36">
        <v>0.7</v>
      </c>
      <c r="AF2361" s="36">
        <v>0.7</v>
      </c>
      <c r="AG2361" s="36">
        <v>0.73333333333333328</v>
      </c>
      <c r="AH2361" s="36">
        <v>0.6333333333333333</v>
      </c>
      <c r="AI2361" s="36">
        <v>0.66666666666666663</v>
      </c>
      <c r="AJ2361" s="36">
        <v>0.6</v>
      </c>
      <c r="AK2361" s="36">
        <v>0.7</v>
      </c>
      <c r="AL2361" s="36">
        <v>0.6</v>
      </c>
      <c r="AM2361" s="36">
        <v>0.6333333333333333</v>
      </c>
      <c r="AN2361" s="36">
        <v>0.66666666666666663</v>
      </c>
      <c r="AO2361" s="36">
        <v>0.6333333333333333</v>
      </c>
      <c r="AP2361" s="33" t="str">
        <f t="shared" si="38"/>
        <v>-</v>
      </c>
      <c r="AQ2361" s="55" t="str">
        <f t="shared" si="39"/>
        <v>-</v>
      </c>
      <c r="AR2361" s="56" t="str">
        <f t="shared" si="40"/>
        <v>&gt;=50%</v>
      </c>
      <c r="AS2361" s="34" t="s">
        <v>1890</v>
      </c>
      <c r="AT2361" s="122" t="s">
        <v>5208</v>
      </c>
    </row>
    <row r="2362" spans="1:46" ht="15.75" customHeight="1" x14ac:dyDescent="0.25">
      <c r="A2362" s="6">
        <v>44137040</v>
      </c>
      <c r="B2362" s="7" t="s">
        <v>23</v>
      </c>
      <c r="C2362" s="7" t="s">
        <v>2823</v>
      </c>
      <c r="D2362" s="7" t="s">
        <v>2822</v>
      </c>
      <c r="E2362" s="7" t="s">
        <v>25</v>
      </c>
      <c r="F2362" s="7">
        <v>4</v>
      </c>
      <c r="G2362" s="7">
        <v>137</v>
      </c>
      <c r="H2362" s="7">
        <v>-73.192555560000002</v>
      </c>
      <c r="I2362" s="29">
        <v>-0.62833333000000013</v>
      </c>
      <c r="J2362" s="6" t="s">
        <v>1890</v>
      </c>
      <c r="K2362" s="30">
        <v>30787</v>
      </c>
      <c r="L2362" s="30">
        <v>41879</v>
      </c>
      <c r="M2362" s="7" t="s">
        <v>1911</v>
      </c>
      <c r="N2362" s="29" t="s">
        <v>1910</v>
      </c>
      <c r="O2362" s="31">
        <v>147.82608695652175</v>
      </c>
      <c r="P2362" s="31">
        <v>195.29166666666666</v>
      </c>
      <c r="Q2362" s="31">
        <v>283.40909090909093</v>
      </c>
      <c r="R2362" s="31">
        <v>349.5</v>
      </c>
      <c r="S2362" s="31">
        <v>409</v>
      </c>
      <c r="T2362" s="31">
        <v>382.69565217391306</v>
      </c>
      <c r="U2362" s="31">
        <v>310.66666666666669</v>
      </c>
      <c r="V2362" s="31">
        <v>271.91304347826087</v>
      </c>
      <c r="W2362" s="31">
        <v>254.65217391304347</v>
      </c>
      <c r="X2362" s="31">
        <v>270.30434782608694</v>
      </c>
      <c r="Y2362" s="31">
        <v>243.72727272727272</v>
      </c>
      <c r="Z2362" s="31">
        <v>231.33333333333334</v>
      </c>
      <c r="AA2362" s="4">
        <f t="shared" si="37"/>
        <v>3350.3193346508565</v>
      </c>
      <c r="AB2362" s="32">
        <v>272</v>
      </c>
      <c r="AC2362" s="17">
        <v>0.75555555555555554</v>
      </c>
      <c r="AD2362" s="36">
        <v>0.76666666666666672</v>
      </c>
      <c r="AE2362" s="36">
        <v>0.8</v>
      </c>
      <c r="AF2362" s="36">
        <v>0.73333333333333328</v>
      </c>
      <c r="AG2362" s="36">
        <v>0.8</v>
      </c>
      <c r="AH2362" s="36">
        <v>0.76666666666666672</v>
      </c>
      <c r="AI2362" s="36">
        <v>0.76666666666666672</v>
      </c>
      <c r="AJ2362" s="36">
        <v>0.7</v>
      </c>
      <c r="AK2362" s="36">
        <v>0.76666666666666672</v>
      </c>
      <c r="AL2362" s="36">
        <v>0.76666666666666672</v>
      </c>
      <c r="AM2362" s="36">
        <v>0.76666666666666672</v>
      </c>
      <c r="AN2362" s="36">
        <v>0.73333333333333328</v>
      </c>
      <c r="AO2362" s="36">
        <v>0.7</v>
      </c>
      <c r="AP2362" s="33" t="str">
        <f t="shared" si="38"/>
        <v>-</v>
      </c>
      <c r="AQ2362" s="55" t="str">
        <f t="shared" si="39"/>
        <v>-</v>
      </c>
      <c r="AR2362" s="56" t="str">
        <f t="shared" si="40"/>
        <v>&gt;=50%</v>
      </c>
      <c r="AS2362" s="34" t="s">
        <v>1890</v>
      </c>
      <c r="AT2362" s="120" t="s">
        <v>5204</v>
      </c>
    </row>
    <row r="2363" spans="1:46" ht="15.75" customHeight="1" x14ac:dyDescent="0.25">
      <c r="A2363" s="6">
        <v>44137060</v>
      </c>
      <c r="B2363" s="7" t="s">
        <v>23</v>
      </c>
      <c r="C2363" s="7" t="s">
        <v>1451</v>
      </c>
      <c r="D2363" s="7" t="s">
        <v>47</v>
      </c>
      <c r="E2363" s="7" t="s">
        <v>25</v>
      </c>
      <c r="F2363" s="7">
        <v>4</v>
      </c>
      <c r="G2363" s="7">
        <v>134</v>
      </c>
      <c r="H2363" s="7">
        <v>-72.720638890000004</v>
      </c>
      <c r="I2363" s="29">
        <v>-0.59094444000000002</v>
      </c>
      <c r="J2363" s="6" t="s">
        <v>1890</v>
      </c>
      <c r="K2363" s="30">
        <v>30787</v>
      </c>
      <c r="L2363" s="30">
        <v>41379</v>
      </c>
      <c r="M2363" s="7" t="s">
        <v>1911</v>
      </c>
      <c r="N2363" s="29" t="s">
        <v>1910</v>
      </c>
      <c r="O2363" s="31">
        <v>219.68181818181819</v>
      </c>
      <c r="P2363" s="31">
        <v>253.77272727272728</v>
      </c>
      <c r="Q2363" s="31">
        <v>457.57894736842104</v>
      </c>
      <c r="R2363" s="31">
        <v>483.10526315789474</v>
      </c>
      <c r="S2363" s="31">
        <v>525.72500000000002</v>
      </c>
      <c r="T2363" s="31">
        <v>489.90476190476193</v>
      </c>
      <c r="U2363" s="31">
        <v>436.63636363636363</v>
      </c>
      <c r="V2363" s="31">
        <v>381.27272727272725</v>
      </c>
      <c r="W2363" s="31">
        <v>353.31818181818181</v>
      </c>
      <c r="X2363" s="31">
        <v>345.77272727272725</v>
      </c>
      <c r="Y2363" s="31">
        <v>327</v>
      </c>
      <c r="Z2363" s="31">
        <v>343.04761904761904</v>
      </c>
      <c r="AA2363" s="4">
        <f t="shared" si="37"/>
        <v>4616.816136933242</v>
      </c>
      <c r="AB2363" s="32">
        <v>252</v>
      </c>
      <c r="AC2363" s="17">
        <v>0.7</v>
      </c>
      <c r="AD2363" s="36">
        <v>0.73333333333333328</v>
      </c>
      <c r="AE2363" s="36">
        <v>0.73333333333333328</v>
      </c>
      <c r="AF2363" s="36">
        <v>0.6333333333333333</v>
      </c>
      <c r="AG2363" s="36">
        <v>0.6333333333333333</v>
      </c>
      <c r="AH2363" s="36">
        <v>0.66666666666666663</v>
      </c>
      <c r="AI2363" s="36">
        <v>0.7</v>
      </c>
      <c r="AJ2363" s="36">
        <v>0.73333333333333328</v>
      </c>
      <c r="AK2363" s="36">
        <v>0.73333333333333328</v>
      </c>
      <c r="AL2363" s="36">
        <v>0.73333333333333328</v>
      </c>
      <c r="AM2363" s="36">
        <v>0.73333333333333328</v>
      </c>
      <c r="AN2363" s="36">
        <v>0.66666666666666663</v>
      </c>
      <c r="AO2363" s="36">
        <v>0.7</v>
      </c>
      <c r="AP2363" s="33" t="str">
        <f t="shared" si="38"/>
        <v>-</v>
      </c>
      <c r="AQ2363" s="55" t="str">
        <f t="shared" si="39"/>
        <v>-</v>
      </c>
      <c r="AR2363" s="56" t="str">
        <f t="shared" si="40"/>
        <v>&gt;=50%</v>
      </c>
      <c r="AS2363" s="34" t="s">
        <v>1890</v>
      </c>
      <c r="AT2363" s="120" t="s">
        <v>5204</v>
      </c>
    </row>
    <row r="2364" spans="1:46" ht="15.75" customHeight="1" x14ac:dyDescent="0.25">
      <c r="A2364" s="6">
        <v>44137070</v>
      </c>
      <c r="B2364" s="7" t="s">
        <v>23</v>
      </c>
      <c r="C2364" s="7" t="s">
        <v>48</v>
      </c>
      <c r="D2364" s="7" t="s">
        <v>47</v>
      </c>
      <c r="E2364" s="7" t="s">
        <v>25</v>
      </c>
      <c r="F2364" s="7">
        <v>4</v>
      </c>
      <c r="G2364" s="7">
        <v>133</v>
      </c>
      <c r="H2364" s="7">
        <v>-72.549997219999995</v>
      </c>
      <c r="I2364" s="29">
        <v>-0.70000000000000007</v>
      </c>
      <c r="J2364" s="6" t="s">
        <v>1908</v>
      </c>
      <c r="K2364" s="30">
        <v>30787</v>
      </c>
      <c r="L2364" s="30"/>
      <c r="M2364" s="7" t="s">
        <v>1911</v>
      </c>
      <c r="N2364" s="29" t="s">
        <v>1910</v>
      </c>
      <c r="O2364" s="31">
        <v>166.88461538461539</v>
      </c>
      <c r="P2364" s="31">
        <v>215.48</v>
      </c>
      <c r="Q2364" s="31">
        <v>323.11538461538464</v>
      </c>
      <c r="R2364" s="31">
        <v>422.60869565217394</v>
      </c>
      <c r="S2364" s="31">
        <v>449</v>
      </c>
      <c r="T2364" s="31">
        <v>405</v>
      </c>
      <c r="U2364" s="31">
        <v>350.25833333333338</v>
      </c>
      <c r="V2364" s="31">
        <v>292.11538461538464</v>
      </c>
      <c r="W2364" s="31">
        <v>268.12</v>
      </c>
      <c r="X2364" s="31">
        <v>285.48</v>
      </c>
      <c r="Y2364" s="31">
        <v>240.30434782608697</v>
      </c>
      <c r="Z2364" s="31">
        <v>234.16666666666666</v>
      </c>
      <c r="AA2364" s="4">
        <f t="shared" si="37"/>
        <v>3652.5334280936454</v>
      </c>
      <c r="AB2364" s="32">
        <v>295</v>
      </c>
      <c r="AC2364" s="17">
        <v>0.81944444444444442</v>
      </c>
      <c r="AD2364" s="36">
        <v>0.8666666666666667</v>
      </c>
      <c r="AE2364" s="36">
        <v>0.83333333333333337</v>
      </c>
      <c r="AF2364" s="36">
        <v>0.8666666666666667</v>
      </c>
      <c r="AG2364" s="36">
        <v>0.76666666666666672</v>
      </c>
      <c r="AH2364" s="36">
        <v>0.73333333333333328</v>
      </c>
      <c r="AI2364" s="36">
        <v>0.8666666666666667</v>
      </c>
      <c r="AJ2364" s="36">
        <v>0.8</v>
      </c>
      <c r="AK2364" s="36">
        <v>0.8666666666666667</v>
      </c>
      <c r="AL2364" s="36">
        <v>0.83333333333333337</v>
      </c>
      <c r="AM2364" s="36">
        <v>0.83333333333333337</v>
      </c>
      <c r="AN2364" s="36">
        <v>0.76666666666666672</v>
      </c>
      <c r="AO2364" s="36">
        <v>0.8</v>
      </c>
      <c r="AP2364" s="33" t="str">
        <f t="shared" si="38"/>
        <v>-</v>
      </c>
      <c r="AQ2364" s="55" t="str">
        <f t="shared" si="39"/>
        <v>-</v>
      </c>
      <c r="AR2364" s="56" t="str">
        <f t="shared" si="40"/>
        <v>&gt;=50%</v>
      </c>
      <c r="AT2364" s="120" t="s">
        <v>5207</v>
      </c>
    </row>
    <row r="2365" spans="1:46" ht="15.75" customHeight="1" x14ac:dyDescent="0.25">
      <c r="A2365" s="6">
        <v>44137080</v>
      </c>
      <c r="B2365" s="7" t="s">
        <v>23</v>
      </c>
      <c r="C2365" s="7" t="s">
        <v>586</v>
      </c>
      <c r="D2365" s="7" t="s">
        <v>583</v>
      </c>
      <c r="E2365" s="7" t="s">
        <v>565</v>
      </c>
      <c r="F2365" s="7">
        <v>4</v>
      </c>
      <c r="G2365" s="7">
        <v>132</v>
      </c>
      <c r="H2365" s="7">
        <v>-72.47</v>
      </c>
      <c r="I2365" s="29">
        <v>-0.6</v>
      </c>
      <c r="J2365" s="6" t="s">
        <v>1908</v>
      </c>
      <c r="K2365" s="30">
        <v>30787</v>
      </c>
      <c r="L2365" s="30"/>
      <c r="M2365" s="7" t="s">
        <v>1911</v>
      </c>
      <c r="N2365" s="29" t="s">
        <v>1910</v>
      </c>
      <c r="O2365" s="31">
        <v>167.28</v>
      </c>
      <c r="P2365" s="31">
        <v>222.88461538461539</v>
      </c>
      <c r="Q2365" s="31">
        <v>347.52380952380952</v>
      </c>
      <c r="R2365" s="31">
        <v>401.91818181818184</v>
      </c>
      <c r="S2365" s="31">
        <v>454.66666666666669</v>
      </c>
      <c r="T2365" s="31">
        <v>426.36956521739131</v>
      </c>
      <c r="U2365" s="31">
        <v>379.19599999999997</v>
      </c>
      <c r="V2365" s="31">
        <v>290.65357142857141</v>
      </c>
      <c r="W2365" s="31">
        <v>289.23571428571432</v>
      </c>
      <c r="X2365" s="31">
        <v>286.13333333333333</v>
      </c>
      <c r="Y2365" s="31">
        <v>245.85</v>
      </c>
      <c r="Z2365" s="31">
        <v>257.096</v>
      </c>
      <c r="AA2365" s="4">
        <f t="shared" si="37"/>
        <v>3768.807457658284</v>
      </c>
      <c r="AB2365" s="32">
        <v>292</v>
      </c>
      <c r="AC2365" s="17">
        <v>0.81111111111111112</v>
      </c>
      <c r="AD2365" s="36">
        <v>0.83333333333333337</v>
      </c>
      <c r="AE2365" s="36">
        <v>0.8666666666666667</v>
      </c>
      <c r="AF2365" s="36">
        <v>0.7</v>
      </c>
      <c r="AG2365" s="36">
        <v>0.73333333333333328</v>
      </c>
      <c r="AH2365" s="36">
        <v>0.7</v>
      </c>
      <c r="AI2365" s="36">
        <v>0.76666666666666672</v>
      </c>
      <c r="AJ2365" s="36">
        <v>0.83333333333333337</v>
      </c>
      <c r="AK2365" s="36">
        <v>0.93333333333333335</v>
      </c>
      <c r="AL2365" s="36">
        <v>0.93333333333333335</v>
      </c>
      <c r="AM2365" s="36">
        <v>0.8</v>
      </c>
      <c r="AN2365" s="36">
        <v>0.8</v>
      </c>
      <c r="AO2365" s="36">
        <v>0.83333333333333337</v>
      </c>
      <c r="AP2365" s="33" t="str">
        <f t="shared" si="38"/>
        <v>-</v>
      </c>
      <c r="AQ2365" s="55" t="str">
        <f t="shared" si="39"/>
        <v>-</v>
      </c>
      <c r="AR2365" s="56" t="str">
        <f t="shared" si="40"/>
        <v>&gt;=50%</v>
      </c>
      <c r="AT2365" s="112" t="s">
        <v>5206</v>
      </c>
    </row>
    <row r="2366" spans="1:46" ht="15.75" customHeight="1" x14ac:dyDescent="0.25">
      <c r="A2366" s="6">
        <v>44140020</v>
      </c>
      <c r="B2366" s="7" t="s">
        <v>26</v>
      </c>
      <c r="C2366" s="7" t="s">
        <v>584</v>
      </c>
      <c r="D2366" s="7" t="s">
        <v>583</v>
      </c>
      <c r="E2366" s="7" t="s">
        <v>565</v>
      </c>
      <c r="F2366" s="7">
        <v>4</v>
      </c>
      <c r="G2366" s="7">
        <v>137</v>
      </c>
      <c r="H2366" s="7">
        <v>-73.040000000000006</v>
      </c>
      <c r="I2366" s="29">
        <v>-0.52</v>
      </c>
      <c r="J2366" s="6" t="s">
        <v>1912</v>
      </c>
      <c r="K2366" s="30">
        <v>32643</v>
      </c>
      <c r="L2366" s="30"/>
      <c r="M2366" s="7" t="s">
        <v>1911</v>
      </c>
      <c r="N2366" s="29" t="s">
        <v>1910</v>
      </c>
      <c r="O2366" s="31">
        <v>158.52380952380952</v>
      </c>
      <c r="P2366" s="31">
        <v>220.65217391304347</v>
      </c>
      <c r="Q2366" s="31">
        <v>332.32</v>
      </c>
      <c r="R2366" s="31">
        <v>404.04545454545456</v>
      </c>
      <c r="S2366" s="31">
        <v>404.6</v>
      </c>
      <c r="T2366" s="31">
        <v>371.59090909090907</v>
      </c>
      <c r="U2366" s="31">
        <v>400.90476190476193</v>
      </c>
      <c r="V2366" s="31">
        <v>263.25</v>
      </c>
      <c r="W2366" s="31">
        <v>278.04761904761904</v>
      </c>
      <c r="X2366" s="31">
        <v>291.13636363636363</v>
      </c>
      <c r="Y2366" s="31">
        <v>259.89999999999998</v>
      </c>
      <c r="Z2366" s="31">
        <v>224.2608695652174</v>
      </c>
      <c r="AA2366" s="4">
        <f t="shared" si="37"/>
        <v>3609.231961227179</v>
      </c>
      <c r="AB2366" s="32">
        <v>264</v>
      </c>
      <c r="AC2366" s="17">
        <v>0.73333333333333328</v>
      </c>
      <c r="AD2366" s="36">
        <v>0.7</v>
      </c>
      <c r="AE2366" s="36">
        <v>0.76666666666666672</v>
      </c>
      <c r="AF2366" s="36">
        <v>0.83333333333333337</v>
      </c>
      <c r="AG2366" s="36">
        <v>0.73333333333333328</v>
      </c>
      <c r="AH2366" s="36">
        <v>0.66666666666666663</v>
      </c>
      <c r="AI2366" s="36">
        <v>0.73333333333333328</v>
      </c>
      <c r="AJ2366" s="36">
        <v>0.7</v>
      </c>
      <c r="AK2366" s="36">
        <v>0.8</v>
      </c>
      <c r="AL2366" s="36">
        <v>0.7</v>
      </c>
      <c r="AM2366" s="36">
        <v>0.73333333333333328</v>
      </c>
      <c r="AN2366" s="36">
        <v>0.66666666666666663</v>
      </c>
      <c r="AO2366" s="36">
        <v>0.76666666666666672</v>
      </c>
      <c r="AP2366" s="33" t="str">
        <f t="shared" si="38"/>
        <v>-</v>
      </c>
      <c r="AQ2366" s="55" t="str">
        <f t="shared" si="39"/>
        <v>-</v>
      </c>
      <c r="AR2366" s="56" t="str">
        <f t="shared" si="40"/>
        <v>&gt;=50%</v>
      </c>
      <c r="AT2366" s="112" t="s">
        <v>5206</v>
      </c>
    </row>
    <row r="2367" spans="1:46" ht="15.75" customHeight="1" x14ac:dyDescent="0.25">
      <c r="A2367" s="6">
        <v>44150010</v>
      </c>
      <c r="B2367" s="7" t="s">
        <v>26</v>
      </c>
      <c r="C2367" s="7" t="s">
        <v>46</v>
      </c>
      <c r="D2367" s="7" t="s">
        <v>47</v>
      </c>
      <c r="E2367" s="7" t="s">
        <v>25</v>
      </c>
      <c r="F2367" s="7">
        <v>4</v>
      </c>
      <c r="G2367" s="7">
        <v>129</v>
      </c>
      <c r="H2367" s="7">
        <v>-72.144944440000003</v>
      </c>
      <c r="I2367" s="29">
        <v>-0.55988889000000008</v>
      </c>
      <c r="J2367" s="6" t="s">
        <v>1908</v>
      </c>
      <c r="K2367" s="30">
        <v>30787</v>
      </c>
      <c r="L2367" s="30"/>
      <c r="M2367" s="7" t="s">
        <v>1911</v>
      </c>
      <c r="N2367" s="29" t="s">
        <v>1910</v>
      </c>
      <c r="O2367" s="31">
        <v>214.45454545454547</v>
      </c>
      <c r="P2367" s="31">
        <v>257.36363636363637</v>
      </c>
      <c r="Q2367" s="31">
        <v>336.60869565217394</v>
      </c>
      <c r="R2367" s="31">
        <v>391.56521739130437</v>
      </c>
      <c r="S2367" s="31">
        <v>443.16</v>
      </c>
      <c r="T2367" s="31">
        <v>421.8807692307692</v>
      </c>
      <c r="U2367" s="31">
        <v>332.91666666666669</v>
      </c>
      <c r="V2367" s="31">
        <v>299.125</v>
      </c>
      <c r="W2367" s="31">
        <v>288.56</v>
      </c>
      <c r="X2367" s="31">
        <v>256.91666666666669</v>
      </c>
      <c r="Y2367" s="31">
        <v>262.16666666666669</v>
      </c>
      <c r="Z2367" s="31">
        <v>239.08333333333334</v>
      </c>
      <c r="AA2367" s="4">
        <f t="shared" si="37"/>
        <v>3743.8011974257624</v>
      </c>
      <c r="AB2367" s="32">
        <v>286</v>
      </c>
      <c r="AC2367" s="17">
        <v>0.7944444444444444</v>
      </c>
      <c r="AD2367" s="36">
        <v>0.73333333333333328</v>
      </c>
      <c r="AE2367" s="36">
        <v>0.73333333333333328</v>
      </c>
      <c r="AF2367" s="36">
        <v>0.76666666666666672</v>
      </c>
      <c r="AG2367" s="36">
        <v>0.76666666666666672</v>
      </c>
      <c r="AH2367" s="36">
        <v>0.83333333333333337</v>
      </c>
      <c r="AI2367" s="36">
        <v>0.8666666666666667</v>
      </c>
      <c r="AJ2367" s="36">
        <v>0.8</v>
      </c>
      <c r="AK2367" s="36">
        <v>0.8</v>
      </c>
      <c r="AL2367" s="36">
        <v>0.83333333333333337</v>
      </c>
      <c r="AM2367" s="36">
        <v>0.8</v>
      </c>
      <c r="AN2367" s="36">
        <v>0.8</v>
      </c>
      <c r="AO2367" s="36">
        <v>0.8</v>
      </c>
      <c r="AP2367" s="33" t="str">
        <f t="shared" si="38"/>
        <v>-</v>
      </c>
      <c r="AQ2367" s="55" t="str">
        <f t="shared" si="39"/>
        <v>-</v>
      </c>
      <c r="AR2367" s="56" t="str">
        <f t="shared" si="40"/>
        <v>&gt;=50%</v>
      </c>
      <c r="AT2367" s="120" t="s">
        <v>5207</v>
      </c>
    </row>
    <row r="2368" spans="1:46" ht="15.75" customHeight="1" x14ac:dyDescent="0.25">
      <c r="A2368" s="6">
        <v>44157020</v>
      </c>
      <c r="B2368" s="7" t="s">
        <v>23</v>
      </c>
      <c r="C2368" s="7" t="s">
        <v>34</v>
      </c>
      <c r="D2368" s="7" t="s">
        <v>35</v>
      </c>
      <c r="E2368" s="7" t="s">
        <v>25</v>
      </c>
      <c r="F2368" s="7">
        <v>4</v>
      </c>
      <c r="G2368" s="7">
        <v>116</v>
      </c>
      <c r="H2368" s="7">
        <v>-70.819999999999993</v>
      </c>
      <c r="I2368" s="29">
        <v>-1.31</v>
      </c>
      <c r="J2368" s="6" t="s">
        <v>1908</v>
      </c>
      <c r="K2368" s="30">
        <v>30787</v>
      </c>
      <c r="L2368" s="30"/>
      <c r="M2368" s="7" t="s">
        <v>1911</v>
      </c>
      <c r="N2368" s="29" t="s">
        <v>1910</v>
      </c>
      <c r="O2368" s="31">
        <v>292.19230769230768</v>
      </c>
      <c r="P2368" s="31">
        <v>315.9375</v>
      </c>
      <c r="Q2368" s="31">
        <v>367.62800000000004</v>
      </c>
      <c r="R2368" s="31">
        <v>413.71923076923082</v>
      </c>
      <c r="S2368" s="31">
        <v>396.36666666666662</v>
      </c>
      <c r="T2368" s="31">
        <v>329.04400000000004</v>
      </c>
      <c r="U2368" s="31">
        <v>284.24166666666667</v>
      </c>
      <c r="V2368" s="31">
        <v>240.58846153846156</v>
      </c>
      <c r="W2368" s="31">
        <v>242</v>
      </c>
      <c r="X2368" s="31">
        <v>292.48148148148147</v>
      </c>
      <c r="Y2368" s="31">
        <v>265.21481481481482</v>
      </c>
      <c r="Z2368" s="31">
        <v>313.00416666666666</v>
      </c>
      <c r="AA2368" s="4">
        <f t="shared" si="37"/>
        <v>3752.4182962962964</v>
      </c>
      <c r="AB2368" s="32">
        <v>306</v>
      </c>
      <c r="AC2368" s="17">
        <v>0.85</v>
      </c>
      <c r="AD2368" s="36">
        <v>0.8666666666666667</v>
      </c>
      <c r="AE2368" s="36">
        <v>0.8</v>
      </c>
      <c r="AF2368" s="36">
        <v>0.83333333333333337</v>
      </c>
      <c r="AG2368" s="36">
        <v>0.8666666666666667</v>
      </c>
      <c r="AH2368" s="36">
        <v>0.8</v>
      </c>
      <c r="AI2368" s="36">
        <v>0.83333333333333337</v>
      </c>
      <c r="AJ2368" s="36">
        <v>0.8</v>
      </c>
      <c r="AK2368" s="36">
        <v>0.8666666666666667</v>
      </c>
      <c r="AL2368" s="36">
        <v>0.93333333333333335</v>
      </c>
      <c r="AM2368" s="36">
        <v>0.9</v>
      </c>
      <c r="AN2368" s="36">
        <v>0.9</v>
      </c>
      <c r="AO2368" s="36">
        <v>0.8</v>
      </c>
      <c r="AP2368" s="33" t="str">
        <f t="shared" si="38"/>
        <v>&gt;=80%</v>
      </c>
      <c r="AQ2368" s="55" t="str">
        <f t="shared" si="39"/>
        <v>&gt;=75%</v>
      </c>
      <c r="AR2368" s="56" t="str">
        <f t="shared" si="40"/>
        <v>&gt;=50%</v>
      </c>
      <c r="AT2368" s="121">
        <v>0.8</v>
      </c>
    </row>
    <row r="2369" spans="1:46" ht="15.75" customHeight="1" x14ac:dyDescent="0.25">
      <c r="A2369" s="6">
        <v>44157030</v>
      </c>
      <c r="B2369" s="7" t="s">
        <v>23</v>
      </c>
      <c r="C2369" s="7" t="s">
        <v>36</v>
      </c>
      <c r="D2369" s="7" t="s">
        <v>35</v>
      </c>
      <c r="E2369" s="7" t="s">
        <v>25</v>
      </c>
      <c r="F2369" s="7">
        <v>4</v>
      </c>
      <c r="G2369" s="7">
        <v>114</v>
      </c>
      <c r="H2369" s="7">
        <v>-70.61</v>
      </c>
      <c r="I2369" s="29">
        <v>-1.42</v>
      </c>
      <c r="J2369" s="6" t="s">
        <v>1908</v>
      </c>
      <c r="K2369" s="30">
        <v>30787</v>
      </c>
      <c r="L2369" s="30"/>
      <c r="M2369" s="7" t="s">
        <v>1911</v>
      </c>
      <c r="N2369" s="29" t="s">
        <v>1910</v>
      </c>
      <c r="O2369" s="31">
        <v>334.40740740740739</v>
      </c>
      <c r="P2369" s="31">
        <v>317.36</v>
      </c>
      <c r="Q2369" s="31">
        <v>392.59259259259261</v>
      </c>
      <c r="R2369" s="31">
        <v>428.82142857142856</v>
      </c>
      <c r="S2369" s="31">
        <v>408.75862068965517</v>
      </c>
      <c r="T2369" s="31">
        <v>391.33333333333331</v>
      </c>
      <c r="U2369" s="31">
        <v>278.98620689655172</v>
      </c>
      <c r="V2369" s="31">
        <v>219.82962962962961</v>
      </c>
      <c r="W2369" s="31">
        <v>227.35714285714286</v>
      </c>
      <c r="X2369" s="31">
        <v>278.375</v>
      </c>
      <c r="Y2369" s="31">
        <v>278.60714285714283</v>
      </c>
      <c r="Z2369" s="31">
        <v>333.17857142857144</v>
      </c>
      <c r="AA2369" s="4">
        <f t="shared" si="37"/>
        <v>3889.6070762634554</v>
      </c>
      <c r="AB2369" s="32">
        <v>331</v>
      </c>
      <c r="AC2369" s="17">
        <v>0.9194444444444444</v>
      </c>
      <c r="AD2369" s="36">
        <v>0.9</v>
      </c>
      <c r="AE2369" s="36">
        <v>0.83333333333333337</v>
      </c>
      <c r="AF2369" s="36">
        <v>0.9</v>
      </c>
      <c r="AG2369" s="36">
        <v>0.93333333333333335</v>
      </c>
      <c r="AH2369" s="36">
        <v>0.96666666666666667</v>
      </c>
      <c r="AI2369" s="36">
        <v>0.9</v>
      </c>
      <c r="AJ2369" s="36">
        <v>0.96666666666666667</v>
      </c>
      <c r="AK2369" s="36">
        <v>0.9</v>
      </c>
      <c r="AL2369" s="36">
        <v>0.93333333333333335</v>
      </c>
      <c r="AM2369" s="36">
        <v>0.93333333333333335</v>
      </c>
      <c r="AN2369" s="36">
        <v>0.93333333333333335</v>
      </c>
      <c r="AO2369" s="36">
        <v>0.93333333333333335</v>
      </c>
      <c r="AP2369" s="33" t="str">
        <f t="shared" si="38"/>
        <v>&gt;=80%</v>
      </c>
      <c r="AQ2369" s="55" t="str">
        <f t="shared" si="39"/>
        <v>&gt;=75%</v>
      </c>
      <c r="AR2369" s="56" t="str">
        <f t="shared" si="40"/>
        <v>&gt;=50%</v>
      </c>
      <c r="AT2369" s="121">
        <v>0.8</v>
      </c>
    </row>
    <row r="2370" spans="1:46" ht="15.75" customHeight="1" x14ac:dyDescent="0.25">
      <c r="A2370" s="6">
        <v>44157040</v>
      </c>
      <c r="B2370" s="7" t="s">
        <v>23</v>
      </c>
      <c r="C2370" s="7" t="s">
        <v>30</v>
      </c>
      <c r="D2370" s="7" t="s">
        <v>29</v>
      </c>
      <c r="E2370" s="7" t="s">
        <v>25</v>
      </c>
      <c r="F2370" s="7">
        <v>4</v>
      </c>
      <c r="G2370" s="7">
        <v>109</v>
      </c>
      <c r="H2370" s="7">
        <v>-70.180000000000007</v>
      </c>
      <c r="I2370" s="29">
        <v>-1.53</v>
      </c>
      <c r="J2370" s="6" t="s">
        <v>1908</v>
      </c>
      <c r="K2370" s="30">
        <v>30787</v>
      </c>
      <c r="L2370" s="30"/>
      <c r="M2370" s="7" t="s">
        <v>1911</v>
      </c>
      <c r="N2370" s="29" t="s">
        <v>1910</v>
      </c>
      <c r="O2370" s="31">
        <v>315.75</v>
      </c>
      <c r="P2370" s="31">
        <v>301.46428571428572</v>
      </c>
      <c r="Q2370" s="31">
        <v>378.14285714285717</v>
      </c>
      <c r="R2370" s="31">
        <v>386.50344827586207</v>
      </c>
      <c r="S2370" s="31">
        <v>370.64615384615382</v>
      </c>
      <c r="T2370" s="31">
        <v>350.31034482758622</v>
      </c>
      <c r="U2370" s="31">
        <v>290.30769230769232</v>
      </c>
      <c r="V2370" s="31">
        <v>236.21428571428572</v>
      </c>
      <c r="W2370" s="31">
        <v>223</v>
      </c>
      <c r="X2370" s="31">
        <v>292.21739130434781</v>
      </c>
      <c r="Y2370" s="31">
        <v>266.40740740740739</v>
      </c>
      <c r="Z2370" s="31">
        <v>301.72413793103448</v>
      </c>
      <c r="AA2370" s="4">
        <f t="shared" si="37"/>
        <v>3712.6880044715131</v>
      </c>
      <c r="AB2370" s="32">
        <v>327</v>
      </c>
      <c r="AC2370" s="17">
        <v>0.90833333333333333</v>
      </c>
      <c r="AD2370" s="36">
        <v>0.93333333333333335</v>
      </c>
      <c r="AE2370" s="36">
        <v>0.93333333333333335</v>
      </c>
      <c r="AF2370" s="36">
        <v>0.93333333333333335</v>
      </c>
      <c r="AG2370" s="36">
        <v>0.96666666666666667</v>
      </c>
      <c r="AH2370" s="36">
        <v>0.8666666666666667</v>
      </c>
      <c r="AI2370" s="36">
        <v>0.96666666666666667</v>
      </c>
      <c r="AJ2370" s="36">
        <v>0.8666666666666667</v>
      </c>
      <c r="AK2370" s="36">
        <v>0.93333333333333335</v>
      </c>
      <c r="AL2370" s="36">
        <v>0.8666666666666667</v>
      </c>
      <c r="AM2370" s="36">
        <v>0.76666666666666672</v>
      </c>
      <c r="AN2370" s="36">
        <v>0.9</v>
      </c>
      <c r="AO2370" s="36">
        <v>0.96666666666666667</v>
      </c>
      <c r="AP2370" s="33" t="str">
        <f t="shared" si="38"/>
        <v>-</v>
      </c>
      <c r="AQ2370" s="55" t="str">
        <f t="shared" si="39"/>
        <v>&gt;=75%</v>
      </c>
      <c r="AR2370" s="56" t="str">
        <f t="shared" si="40"/>
        <v>&gt;=50%</v>
      </c>
      <c r="AT2370" s="112" t="s">
        <v>5206</v>
      </c>
    </row>
    <row r="2371" spans="1:46" ht="15.75" customHeight="1" x14ac:dyDescent="0.25">
      <c r="A2371" s="6">
        <v>44167010</v>
      </c>
      <c r="B2371" s="7" t="s">
        <v>23</v>
      </c>
      <c r="C2371" s="7" t="s">
        <v>2824</v>
      </c>
      <c r="D2371" s="7" t="s">
        <v>35</v>
      </c>
      <c r="E2371" s="7" t="s">
        <v>25</v>
      </c>
      <c r="F2371" s="7">
        <v>4</v>
      </c>
      <c r="G2371" s="7">
        <v>125</v>
      </c>
      <c r="H2371" s="7">
        <v>-71.776583329999994</v>
      </c>
      <c r="I2371" s="29">
        <v>-0.93236110999999999</v>
      </c>
      <c r="J2371" s="6" t="s">
        <v>1908</v>
      </c>
      <c r="K2371" s="30">
        <v>30787</v>
      </c>
      <c r="L2371" s="30"/>
      <c r="M2371" s="7" t="s">
        <v>1911</v>
      </c>
      <c r="N2371" s="29" t="s">
        <v>1910</v>
      </c>
      <c r="O2371" s="31">
        <v>209.8125</v>
      </c>
      <c r="P2371" s="31">
        <v>269.41176470588238</v>
      </c>
      <c r="Q2371" s="31">
        <v>345.1875</v>
      </c>
      <c r="R2371" s="31">
        <v>358.35714285714283</v>
      </c>
      <c r="S2371" s="31">
        <v>389.05555555555554</v>
      </c>
      <c r="T2371" s="31">
        <v>379.76470588235293</v>
      </c>
      <c r="U2371" s="31">
        <v>316.71428571428572</v>
      </c>
      <c r="V2371" s="31">
        <v>227</v>
      </c>
      <c r="W2371" s="31">
        <v>243.95</v>
      </c>
      <c r="X2371" s="31">
        <v>227.84615384615384</v>
      </c>
      <c r="Y2371" s="31">
        <v>237.63636363636363</v>
      </c>
      <c r="Z2371" s="31">
        <v>276.88888888888891</v>
      </c>
      <c r="AA2371" s="4">
        <f t="shared" si="37"/>
        <v>3481.6248610866251</v>
      </c>
      <c r="AB2371" s="32">
        <v>201</v>
      </c>
      <c r="AC2371" s="17">
        <v>0.55833333333333335</v>
      </c>
      <c r="AD2371" s="36">
        <v>0.53333333333333333</v>
      </c>
      <c r="AE2371" s="36">
        <v>0.56666666666666665</v>
      </c>
      <c r="AF2371" s="36">
        <v>0.53333333333333333</v>
      </c>
      <c r="AG2371" s="36">
        <v>0.46666666666666667</v>
      </c>
      <c r="AH2371" s="36">
        <v>0.6</v>
      </c>
      <c r="AI2371" s="36">
        <v>0.56666666666666665</v>
      </c>
      <c r="AJ2371" s="36">
        <v>0.7</v>
      </c>
      <c r="AK2371" s="36">
        <v>0.66666666666666663</v>
      </c>
      <c r="AL2371" s="36">
        <v>0.66666666666666663</v>
      </c>
      <c r="AM2371" s="36">
        <v>0.43333333333333335</v>
      </c>
      <c r="AN2371" s="36">
        <v>0.36666666666666664</v>
      </c>
      <c r="AO2371" s="36">
        <v>0.6</v>
      </c>
      <c r="AP2371" s="33" t="str">
        <f t="shared" si="38"/>
        <v>-</v>
      </c>
      <c r="AQ2371" s="55" t="str">
        <f t="shared" si="39"/>
        <v>-</v>
      </c>
      <c r="AR2371" s="56" t="str">
        <f t="shared" si="40"/>
        <v>-</v>
      </c>
      <c r="AT2371" s="122" t="s">
        <v>5208</v>
      </c>
    </row>
    <row r="2372" spans="1:46" ht="15.75" customHeight="1" x14ac:dyDescent="0.25">
      <c r="A2372" s="6">
        <v>44167020</v>
      </c>
      <c r="B2372" s="7" t="s">
        <v>23</v>
      </c>
      <c r="C2372" s="7" t="s">
        <v>49</v>
      </c>
      <c r="D2372" s="7" t="s">
        <v>47</v>
      </c>
      <c r="E2372" s="7" t="s">
        <v>25</v>
      </c>
      <c r="F2372" s="7">
        <v>4</v>
      </c>
      <c r="G2372" s="7">
        <v>118</v>
      </c>
      <c r="H2372" s="7">
        <v>-71.124055560000002</v>
      </c>
      <c r="I2372" s="29">
        <v>-1.0980833300000001</v>
      </c>
      <c r="J2372" s="6" t="s">
        <v>1908</v>
      </c>
      <c r="K2372" s="30">
        <v>30787</v>
      </c>
      <c r="L2372" s="30"/>
      <c r="M2372" s="7" t="s">
        <v>1911</v>
      </c>
      <c r="N2372" s="29" t="s">
        <v>1910</v>
      </c>
      <c r="O2372" s="31">
        <v>258.80769230769232</v>
      </c>
      <c r="P2372" s="31">
        <v>312.41666666666669</v>
      </c>
      <c r="Q2372" s="31">
        <v>403.92</v>
      </c>
      <c r="R2372" s="31">
        <v>394.86956521739131</v>
      </c>
      <c r="S2372" s="31">
        <v>419.34615384615387</v>
      </c>
      <c r="T2372" s="31">
        <v>376.76923076923077</v>
      </c>
      <c r="U2372" s="31">
        <v>295.11111111111109</v>
      </c>
      <c r="V2372" s="31">
        <v>238.36</v>
      </c>
      <c r="W2372" s="31">
        <v>250.37037037037038</v>
      </c>
      <c r="X2372" s="31">
        <v>258.30769230769232</v>
      </c>
      <c r="Y2372" s="31">
        <v>282.18181818181819</v>
      </c>
      <c r="Z2372" s="31">
        <v>297.16666666666669</v>
      </c>
      <c r="AA2372" s="4">
        <f t="shared" si="37"/>
        <v>3787.6269674447931</v>
      </c>
      <c r="AB2372" s="32">
        <v>301</v>
      </c>
      <c r="AC2372" s="17">
        <v>0.83611111111111114</v>
      </c>
      <c r="AD2372" s="36">
        <v>0.8666666666666667</v>
      </c>
      <c r="AE2372" s="36">
        <v>0.8</v>
      </c>
      <c r="AF2372" s="36">
        <v>0.83333333333333337</v>
      </c>
      <c r="AG2372" s="36">
        <v>0.76666666666666672</v>
      </c>
      <c r="AH2372" s="36">
        <v>0.8666666666666667</v>
      </c>
      <c r="AI2372" s="36">
        <v>0.8666666666666667</v>
      </c>
      <c r="AJ2372" s="36">
        <v>0.9</v>
      </c>
      <c r="AK2372" s="36">
        <v>0.83333333333333337</v>
      </c>
      <c r="AL2372" s="36">
        <v>0.9</v>
      </c>
      <c r="AM2372" s="36">
        <v>0.8666666666666667</v>
      </c>
      <c r="AN2372" s="36">
        <v>0.73333333333333328</v>
      </c>
      <c r="AO2372" s="36">
        <v>0.8</v>
      </c>
      <c r="AP2372" s="33" t="str">
        <f t="shared" si="38"/>
        <v>-</v>
      </c>
      <c r="AQ2372" s="55" t="str">
        <f t="shared" si="39"/>
        <v>-</v>
      </c>
      <c r="AR2372" s="56" t="str">
        <f t="shared" si="40"/>
        <v>&gt;=50%</v>
      </c>
      <c r="AT2372" s="112" t="s">
        <v>5206</v>
      </c>
    </row>
    <row r="2373" spans="1:46" ht="15.75" customHeight="1" x14ac:dyDescent="0.25">
      <c r="A2373" s="6">
        <v>44187010</v>
      </c>
      <c r="B2373" s="7" t="s">
        <v>23</v>
      </c>
      <c r="C2373" s="7" t="s">
        <v>2825</v>
      </c>
      <c r="D2373" s="7" t="s">
        <v>29</v>
      </c>
      <c r="E2373" s="7" t="s">
        <v>25</v>
      </c>
      <c r="F2373" s="7">
        <v>4</v>
      </c>
      <c r="G2373" s="7">
        <v>104</v>
      </c>
      <c r="H2373" s="7">
        <v>-69.725499999999997</v>
      </c>
      <c r="I2373" s="29">
        <v>-1.2852777800000001</v>
      </c>
      <c r="J2373" s="6" t="s">
        <v>1890</v>
      </c>
      <c r="K2373" s="30">
        <v>30787</v>
      </c>
      <c r="L2373" s="30">
        <v>41879</v>
      </c>
      <c r="M2373" s="7" t="s">
        <v>1911</v>
      </c>
      <c r="N2373" s="29" t="s">
        <v>1910</v>
      </c>
      <c r="O2373" s="31">
        <v>362.15789473684208</v>
      </c>
      <c r="P2373" s="31">
        <v>302.21052631578948</v>
      </c>
      <c r="Q2373" s="31">
        <v>361</v>
      </c>
      <c r="R2373" s="31">
        <v>361.55555555555554</v>
      </c>
      <c r="S2373" s="31">
        <v>401.29411764705884</v>
      </c>
      <c r="T2373" s="31">
        <v>334.05</v>
      </c>
      <c r="U2373" s="31">
        <v>339.14285714285717</v>
      </c>
      <c r="V2373" s="31">
        <v>257.22105263157891</v>
      </c>
      <c r="W2373" s="31">
        <v>223.57894736842104</v>
      </c>
      <c r="X2373" s="31">
        <v>292.85714285714283</v>
      </c>
      <c r="Y2373" s="31">
        <v>320.11764705882354</v>
      </c>
      <c r="Z2373" s="31">
        <v>303.41176470588238</v>
      </c>
      <c r="AA2373" s="4">
        <f t="shared" si="37"/>
        <v>3858.5975060199517</v>
      </c>
      <c r="AB2373" s="32">
        <v>223</v>
      </c>
      <c r="AC2373" s="17">
        <v>0.61944444444444446</v>
      </c>
      <c r="AD2373" s="36">
        <v>0.6333333333333333</v>
      </c>
      <c r="AE2373" s="36">
        <v>0.6333333333333333</v>
      </c>
      <c r="AF2373" s="36">
        <v>0.53333333333333333</v>
      </c>
      <c r="AG2373" s="36">
        <v>0.6</v>
      </c>
      <c r="AH2373" s="36">
        <v>0.56666666666666665</v>
      </c>
      <c r="AI2373" s="36">
        <v>0.66666666666666663</v>
      </c>
      <c r="AJ2373" s="36">
        <v>0.7</v>
      </c>
      <c r="AK2373" s="36">
        <v>0.6333333333333333</v>
      </c>
      <c r="AL2373" s="36">
        <v>0.6333333333333333</v>
      </c>
      <c r="AM2373" s="36">
        <v>0.7</v>
      </c>
      <c r="AN2373" s="36">
        <v>0.56666666666666665</v>
      </c>
      <c r="AO2373" s="36">
        <v>0.56666666666666665</v>
      </c>
      <c r="AP2373" s="33" t="str">
        <f t="shared" si="38"/>
        <v>-</v>
      </c>
      <c r="AQ2373" s="55" t="str">
        <f t="shared" si="39"/>
        <v>-</v>
      </c>
      <c r="AR2373" s="56" t="str">
        <f t="shared" si="40"/>
        <v>&gt;=50%</v>
      </c>
      <c r="AS2373" s="34" t="s">
        <v>1890</v>
      </c>
      <c r="AT2373" s="122" t="s">
        <v>5208</v>
      </c>
    </row>
    <row r="2374" spans="1:46" ht="15.75" customHeight="1" x14ac:dyDescent="0.25">
      <c r="A2374" s="6">
        <v>44187020</v>
      </c>
      <c r="B2374" s="7" t="s">
        <v>26</v>
      </c>
      <c r="C2374" s="7" t="s">
        <v>29</v>
      </c>
      <c r="D2374" s="7" t="s">
        <v>29</v>
      </c>
      <c r="E2374" s="7" t="s">
        <v>25</v>
      </c>
      <c r="F2374" s="7">
        <v>4</v>
      </c>
      <c r="G2374" s="7">
        <v>102</v>
      </c>
      <c r="H2374" s="7">
        <v>-69.591583329999992</v>
      </c>
      <c r="I2374" s="29">
        <v>-1.31316667</v>
      </c>
      <c r="J2374" s="6" t="s">
        <v>1908</v>
      </c>
      <c r="K2374" s="30">
        <v>30816.791666666668</v>
      </c>
      <c r="L2374" s="30"/>
      <c r="M2374" s="7" t="s">
        <v>1911</v>
      </c>
      <c r="N2374" s="29" t="s">
        <v>1910</v>
      </c>
      <c r="O2374" s="31">
        <v>327.61851851851856</v>
      </c>
      <c r="P2374" s="31">
        <v>343.55925925925925</v>
      </c>
      <c r="Q2374" s="31">
        <v>435.13599999999997</v>
      </c>
      <c r="R2374" s="31">
        <v>449.32307692307688</v>
      </c>
      <c r="S2374" s="31">
        <v>462.464</v>
      </c>
      <c r="T2374" s="31">
        <v>364.75925925925924</v>
      </c>
      <c r="U2374" s="31">
        <v>332.15555555555557</v>
      </c>
      <c r="V2374" s="31">
        <v>330.02500000000003</v>
      </c>
      <c r="W2374" s="31">
        <v>256.54583333333335</v>
      </c>
      <c r="X2374" s="31">
        <v>258.24074074074076</v>
      </c>
      <c r="Y2374" s="31">
        <v>296.10384615384612</v>
      </c>
      <c r="Z2374" s="31">
        <v>315.10384615384618</v>
      </c>
      <c r="AA2374" s="4">
        <f t="shared" si="37"/>
        <v>4171.0349358974354</v>
      </c>
      <c r="AB2374" s="32">
        <v>315</v>
      </c>
      <c r="AC2374" s="17">
        <v>0.875</v>
      </c>
      <c r="AD2374" s="36">
        <v>0.9</v>
      </c>
      <c r="AE2374" s="36">
        <v>0.9</v>
      </c>
      <c r="AF2374" s="36">
        <v>0.83333333333333337</v>
      </c>
      <c r="AG2374" s="36">
        <v>0.8666666666666667</v>
      </c>
      <c r="AH2374" s="36">
        <v>0.83333333333333337</v>
      </c>
      <c r="AI2374" s="36">
        <v>0.9</v>
      </c>
      <c r="AJ2374" s="36">
        <v>0.9</v>
      </c>
      <c r="AK2374" s="36">
        <v>0.93333333333333335</v>
      </c>
      <c r="AL2374" s="36">
        <v>0.8</v>
      </c>
      <c r="AM2374" s="36">
        <v>0.9</v>
      </c>
      <c r="AN2374" s="36">
        <v>0.8666666666666667</v>
      </c>
      <c r="AO2374" s="36">
        <v>0.8666666666666667</v>
      </c>
      <c r="AP2374" s="33" t="str">
        <f t="shared" si="38"/>
        <v>&gt;=80%</v>
      </c>
      <c r="AQ2374" s="55" t="str">
        <f t="shared" si="39"/>
        <v>&gt;=75%</v>
      </c>
      <c r="AR2374" s="56" t="str">
        <f t="shared" si="40"/>
        <v>&gt;=50%</v>
      </c>
      <c r="AT2374" s="121">
        <v>0.8</v>
      </c>
    </row>
    <row r="2375" spans="1:46" ht="15.75" customHeight="1" x14ac:dyDescent="0.25">
      <c r="A2375" s="6">
        <v>44187030</v>
      </c>
      <c r="B2375" s="7" t="s">
        <v>23</v>
      </c>
      <c r="C2375" s="7" t="s">
        <v>28</v>
      </c>
      <c r="D2375" s="7" t="s">
        <v>29</v>
      </c>
      <c r="E2375" s="7" t="s">
        <v>25</v>
      </c>
      <c r="F2375" s="7">
        <v>4</v>
      </c>
      <c r="G2375" s="7">
        <v>101</v>
      </c>
      <c r="H2375" s="7">
        <v>-69.47</v>
      </c>
      <c r="I2375" s="29">
        <v>-1.23</v>
      </c>
      <c r="J2375" s="6" t="s">
        <v>1908</v>
      </c>
      <c r="K2375" s="30">
        <v>30817</v>
      </c>
      <c r="L2375" s="30"/>
      <c r="M2375" s="7" t="s">
        <v>1911</v>
      </c>
      <c r="N2375" s="29" t="s">
        <v>1910</v>
      </c>
      <c r="O2375" s="31">
        <v>354.27407407407406</v>
      </c>
      <c r="P2375" s="31">
        <v>347.74444444444441</v>
      </c>
      <c r="Q2375" s="31">
        <v>411.66800000000001</v>
      </c>
      <c r="R2375" s="31">
        <v>421.02500000000003</v>
      </c>
      <c r="S2375" s="31">
        <v>411.40370370370368</v>
      </c>
      <c r="T2375" s="31">
        <v>326.00769230769231</v>
      </c>
      <c r="U2375" s="31">
        <v>322.61600000000004</v>
      </c>
      <c r="V2375" s="31">
        <v>307.40357142857141</v>
      </c>
      <c r="W2375" s="31">
        <v>264.92592592592592</v>
      </c>
      <c r="X2375" s="31">
        <v>314.7</v>
      </c>
      <c r="Y2375" s="31">
        <v>320.06400000000002</v>
      </c>
      <c r="Z2375" s="31">
        <v>380.03043478260872</v>
      </c>
      <c r="AA2375" s="4">
        <f t="shared" si="37"/>
        <v>4181.8628466670207</v>
      </c>
      <c r="AB2375" s="32">
        <v>316</v>
      </c>
      <c r="AC2375" s="17">
        <v>0.87777777777777777</v>
      </c>
      <c r="AD2375" s="36">
        <v>0.9</v>
      </c>
      <c r="AE2375" s="36">
        <v>0.9</v>
      </c>
      <c r="AF2375" s="36">
        <v>0.83333333333333337</v>
      </c>
      <c r="AG2375" s="36">
        <v>0.93333333333333335</v>
      </c>
      <c r="AH2375" s="36">
        <v>0.9</v>
      </c>
      <c r="AI2375" s="36">
        <v>0.8666666666666667</v>
      </c>
      <c r="AJ2375" s="36">
        <v>0.83333333333333337</v>
      </c>
      <c r="AK2375" s="36">
        <v>0.93333333333333335</v>
      </c>
      <c r="AL2375" s="36">
        <v>0.9</v>
      </c>
      <c r="AM2375" s="36">
        <v>0.93333333333333335</v>
      </c>
      <c r="AN2375" s="36">
        <v>0.83333333333333337</v>
      </c>
      <c r="AO2375" s="36">
        <v>0.76666666666666672</v>
      </c>
      <c r="AP2375" s="33" t="str">
        <f t="shared" si="38"/>
        <v>-</v>
      </c>
      <c r="AQ2375" s="55" t="str">
        <f t="shared" si="39"/>
        <v>&gt;=75%</v>
      </c>
      <c r="AR2375" s="56" t="str">
        <f t="shared" si="40"/>
        <v>&gt;=50%</v>
      </c>
      <c r="AT2375" s="112" t="s">
        <v>5206</v>
      </c>
    </row>
    <row r="2376" spans="1:46" ht="15.75" customHeight="1" x14ac:dyDescent="0.25">
      <c r="A2376" s="6">
        <v>44197010</v>
      </c>
      <c r="B2376" s="7" t="s">
        <v>23</v>
      </c>
      <c r="C2376" s="7" t="s">
        <v>2826</v>
      </c>
      <c r="D2376" s="7" t="s">
        <v>29</v>
      </c>
      <c r="E2376" s="7" t="s">
        <v>25</v>
      </c>
      <c r="F2376" s="7">
        <v>4</v>
      </c>
      <c r="G2376" s="7">
        <v>108</v>
      </c>
      <c r="H2376" s="7">
        <v>-70.033333329999991</v>
      </c>
      <c r="I2376" s="29">
        <v>-1.55</v>
      </c>
      <c r="J2376" s="6" t="s">
        <v>1890</v>
      </c>
      <c r="K2376" s="30">
        <v>30787</v>
      </c>
      <c r="L2376" s="30">
        <v>35414</v>
      </c>
      <c r="M2376" s="7" t="s">
        <v>1911</v>
      </c>
      <c r="N2376" s="29" t="s">
        <v>1910</v>
      </c>
      <c r="O2376" s="31">
        <v>318.33333333333331</v>
      </c>
      <c r="P2376" s="31">
        <v>358.5</v>
      </c>
      <c r="Q2376" s="31">
        <v>417.83333333333331</v>
      </c>
      <c r="R2376" s="31">
        <v>491.83333333333331</v>
      </c>
      <c r="S2376" s="31">
        <v>330.6</v>
      </c>
      <c r="T2376" s="31">
        <v>391.83333333333331</v>
      </c>
      <c r="U2376" s="31">
        <v>298.39999999999998</v>
      </c>
      <c r="V2376" s="31">
        <v>258.66666666666669</v>
      </c>
      <c r="W2376" s="31">
        <v>236.86666666666667</v>
      </c>
      <c r="X2376" s="31">
        <v>285.66666666666669</v>
      </c>
      <c r="Y2376" s="31">
        <v>304.5</v>
      </c>
      <c r="Z2376" s="31">
        <v>331</v>
      </c>
      <c r="AA2376" s="4">
        <f t="shared" si="37"/>
        <v>4024.0333333333333</v>
      </c>
      <c r="AB2376" s="32">
        <v>69</v>
      </c>
      <c r="AC2376" s="17">
        <v>0.19166666666666668</v>
      </c>
      <c r="AD2376" s="36">
        <v>0.2</v>
      </c>
      <c r="AE2376" s="36">
        <v>0.2</v>
      </c>
      <c r="AF2376" s="36">
        <v>0.2</v>
      </c>
      <c r="AG2376" s="36">
        <v>0.2</v>
      </c>
      <c r="AH2376" s="36">
        <v>0.16666666666666666</v>
      </c>
      <c r="AI2376" s="36">
        <v>0.2</v>
      </c>
      <c r="AJ2376" s="36">
        <v>0.16666666666666666</v>
      </c>
      <c r="AK2376" s="36">
        <v>0.2</v>
      </c>
      <c r="AL2376" s="36">
        <v>0.2</v>
      </c>
      <c r="AM2376" s="36">
        <v>0.2</v>
      </c>
      <c r="AN2376" s="36">
        <v>0.2</v>
      </c>
      <c r="AO2376" s="36">
        <v>0.16666666666666666</v>
      </c>
      <c r="AP2376" s="33" t="str">
        <f t="shared" si="38"/>
        <v>-</v>
      </c>
      <c r="AQ2376" s="55" t="str">
        <f t="shared" si="39"/>
        <v>-</v>
      </c>
      <c r="AR2376" s="56" t="str">
        <f t="shared" si="40"/>
        <v>-</v>
      </c>
      <c r="AS2376" s="34" t="s">
        <v>1890</v>
      </c>
      <c r="AT2376" s="122" t="s">
        <v>5208</v>
      </c>
    </row>
    <row r="2377" spans="1:46" ht="15.75" customHeight="1" x14ac:dyDescent="0.25">
      <c r="A2377" s="6">
        <v>46015020</v>
      </c>
      <c r="B2377" s="7" t="s">
        <v>56</v>
      </c>
      <c r="C2377" s="7" t="s">
        <v>580</v>
      </c>
      <c r="D2377" s="7" t="s">
        <v>581</v>
      </c>
      <c r="E2377" s="7" t="s">
        <v>565</v>
      </c>
      <c r="F2377" s="7">
        <v>4</v>
      </c>
      <c r="G2377" s="7">
        <v>240</v>
      </c>
      <c r="H2377" s="7">
        <v>-74.785055560000004</v>
      </c>
      <c r="I2377" s="29">
        <v>1.7354722200000001</v>
      </c>
      <c r="J2377" s="6" t="s">
        <v>1908</v>
      </c>
      <c r="K2377" s="30">
        <v>30940</v>
      </c>
      <c r="L2377" s="30"/>
      <c r="M2377" s="7" t="s">
        <v>1911</v>
      </c>
      <c r="N2377" s="29" t="s">
        <v>1910</v>
      </c>
      <c r="O2377" s="31">
        <v>66.900000000000006</v>
      </c>
      <c r="P2377" s="31">
        <v>135.90833333333333</v>
      </c>
      <c r="Q2377" s="31">
        <v>271.19545454545448</v>
      </c>
      <c r="R2377" s="31">
        <v>332.68095238095236</v>
      </c>
      <c r="S2377" s="31">
        <v>347.59000000000003</v>
      </c>
      <c r="T2377" s="31">
        <v>374.87058823529406</v>
      </c>
      <c r="U2377" s="31">
        <v>287.46153846153845</v>
      </c>
      <c r="V2377" s="31">
        <v>216.25263157894739</v>
      </c>
      <c r="W2377" s="31">
        <v>234.57391304347829</v>
      </c>
      <c r="X2377" s="31">
        <v>268.22777777777782</v>
      </c>
      <c r="Y2377" s="31">
        <v>156.68333333333334</v>
      </c>
      <c r="Z2377" s="31">
        <v>77.185000000000002</v>
      </c>
      <c r="AA2377" s="4">
        <f t="shared" si="37"/>
        <v>2769.5295226901089</v>
      </c>
      <c r="AB2377" s="32">
        <v>242</v>
      </c>
      <c r="AC2377" s="17">
        <v>0.67222222222222228</v>
      </c>
      <c r="AD2377" s="36">
        <v>0.7</v>
      </c>
      <c r="AE2377" s="36">
        <v>0.8</v>
      </c>
      <c r="AF2377" s="36">
        <v>0.73333333333333328</v>
      </c>
      <c r="AG2377" s="36">
        <v>0.7</v>
      </c>
      <c r="AH2377" s="36">
        <v>0.66666666666666663</v>
      </c>
      <c r="AI2377" s="36">
        <v>0.56666666666666665</v>
      </c>
      <c r="AJ2377" s="36">
        <v>0.43333333333333335</v>
      </c>
      <c r="AK2377" s="36">
        <v>0.6333333333333333</v>
      </c>
      <c r="AL2377" s="36">
        <v>0.76666666666666672</v>
      </c>
      <c r="AM2377" s="36">
        <v>0.6</v>
      </c>
      <c r="AN2377" s="36">
        <v>0.8</v>
      </c>
      <c r="AO2377" s="36">
        <v>0.66666666666666663</v>
      </c>
      <c r="AP2377" s="33" t="str">
        <f t="shared" si="38"/>
        <v>-</v>
      </c>
      <c r="AQ2377" s="55" t="str">
        <f t="shared" si="39"/>
        <v>-</v>
      </c>
      <c r="AR2377" s="56" t="str">
        <f t="shared" si="40"/>
        <v>-</v>
      </c>
      <c r="AT2377" s="112" t="s">
        <v>5206</v>
      </c>
    </row>
    <row r="2378" spans="1:46" ht="15.75" customHeight="1" x14ac:dyDescent="0.25">
      <c r="A2378" s="6">
        <v>46015030</v>
      </c>
      <c r="B2378" s="7" t="s">
        <v>43</v>
      </c>
      <c r="C2378" s="7" t="s">
        <v>2827</v>
      </c>
      <c r="D2378" s="7" t="s">
        <v>581</v>
      </c>
      <c r="E2378" s="7" t="s">
        <v>565</v>
      </c>
      <c r="F2378" s="7">
        <v>4</v>
      </c>
      <c r="G2378" s="7">
        <v>300</v>
      </c>
      <c r="H2378" s="7">
        <v>-74.762694440000004</v>
      </c>
      <c r="I2378" s="29">
        <v>2.0630000000000002</v>
      </c>
      <c r="J2378" s="6" t="s">
        <v>1912</v>
      </c>
      <c r="K2378" s="30">
        <v>39721</v>
      </c>
      <c r="L2378" s="30"/>
      <c r="M2378" s="35" t="s">
        <v>1909</v>
      </c>
      <c r="N2378" s="29" t="s">
        <v>1910</v>
      </c>
      <c r="O2378" s="31">
        <v>49.01</v>
      </c>
      <c r="P2378" s="31">
        <v>98.527272727272702</v>
      </c>
      <c r="Q2378" s="31">
        <v>228.98461538461541</v>
      </c>
      <c r="R2378" s="31">
        <v>349.07272727272726</v>
      </c>
      <c r="S2378" s="31">
        <v>365.5</v>
      </c>
      <c r="T2378" s="31">
        <v>362.17500000000001</v>
      </c>
      <c r="U2378" s="31">
        <v>296.83076923076925</v>
      </c>
      <c r="V2378" s="31">
        <v>211.6181818181818</v>
      </c>
      <c r="W2378" s="31">
        <v>217.65</v>
      </c>
      <c r="X2378" s="31">
        <v>209.93636363636367</v>
      </c>
      <c r="Y2378" s="31">
        <v>152.58181818181819</v>
      </c>
      <c r="Z2378" s="31">
        <v>68.7</v>
      </c>
      <c r="AA2378" s="4">
        <f t="shared" si="37"/>
        <v>2610.5867482517478</v>
      </c>
      <c r="AB2378" s="32">
        <v>136</v>
      </c>
      <c r="AC2378" s="17">
        <v>0.37777777777777777</v>
      </c>
      <c r="AD2378" s="36">
        <v>0.33333333333333331</v>
      </c>
      <c r="AE2378" s="36">
        <v>0.36666666666666664</v>
      </c>
      <c r="AF2378" s="36">
        <v>0.43333333333333335</v>
      </c>
      <c r="AG2378" s="36">
        <v>0.36666666666666664</v>
      </c>
      <c r="AH2378" s="36">
        <v>0.36666666666666664</v>
      </c>
      <c r="AI2378" s="36">
        <v>0.4</v>
      </c>
      <c r="AJ2378" s="36">
        <v>0.43333333333333335</v>
      </c>
      <c r="AK2378" s="36">
        <v>0.36666666666666664</v>
      </c>
      <c r="AL2378" s="36">
        <v>0.4</v>
      </c>
      <c r="AM2378" s="36">
        <v>0.36666666666666664</v>
      </c>
      <c r="AN2378" s="36">
        <v>0.36666666666666664</v>
      </c>
      <c r="AO2378" s="36">
        <v>0.33333333333333331</v>
      </c>
      <c r="AP2378" s="33" t="str">
        <f t="shared" si="38"/>
        <v>-</v>
      </c>
      <c r="AQ2378" s="55" t="str">
        <f t="shared" si="39"/>
        <v>-</v>
      </c>
      <c r="AR2378" s="56" t="str">
        <f t="shared" si="40"/>
        <v>-</v>
      </c>
      <c r="AS2378" s="34" t="s">
        <v>1889</v>
      </c>
      <c r="AT2378" s="122" t="s">
        <v>5208</v>
      </c>
    </row>
    <row r="2379" spans="1:46" ht="15.75" customHeight="1" x14ac:dyDescent="0.25">
      <c r="A2379" s="6">
        <v>46035010</v>
      </c>
      <c r="B2379" s="7" t="s">
        <v>56</v>
      </c>
      <c r="C2379" s="7" t="s">
        <v>569</v>
      </c>
      <c r="D2379" s="7" t="s">
        <v>570</v>
      </c>
      <c r="E2379" s="7" t="s">
        <v>565</v>
      </c>
      <c r="F2379" s="7">
        <v>4</v>
      </c>
      <c r="G2379" s="7">
        <v>270</v>
      </c>
      <c r="H2379" s="7">
        <v>-75.162666669999993</v>
      </c>
      <c r="I2379" s="29">
        <v>1.6402222200000001</v>
      </c>
      <c r="J2379" s="6" t="s">
        <v>1908</v>
      </c>
      <c r="K2379" s="30">
        <v>24759.791666666668</v>
      </c>
      <c r="L2379" s="30"/>
      <c r="M2379" s="35" t="s">
        <v>1909</v>
      </c>
      <c r="N2379" s="29" t="s">
        <v>1910</v>
      </c>
      <c r="O2379" s="31">
        <v>76.461538461538467</v>
      </c>
      <c r="P2379" s="31">
        <v>140.62592592592594</v>
      </c>
      <c r="Q2379" s="31">
        <v>305.99615384615379</v>
      </c>
      <c r="R2379" s="31">
        <v>432.31785714285718</v>
      </c>
      <c r="S2379" s="31">
        <v>407</v>
      </c>
      <c r="T2379" s="31">
        <v>360.97037037037035</v>
      </c>
      <c r="U2379" s="31">
        <v>304.61428571428581</v>
      </c>
      <c r="V2379" s="31">
        <v>213.58399999999995</v>
      </c>
      <c r="W2379" s="31">
        <v>228.29655172413791</v>
      </c>
      <c r="X2379" s="31">
        <v>268.00000000000006</v>
      </c>
      <c r="Y2379" s="31">
        <v>216.34333333333333</v>
      </c>
      <c r="Z2379" s="31">
        <v>108.90370370370371</v>
      </c>
      <c r="AA2379" s="4">
        <f t="shared" si="37"/>
        <v>3063.1137202223063</v>
      </c>
      <c r="AB2379" s="32">
        <v>326</v>
      </c>
      <c r="AC2379" s="17">
        <v>0.90555555555555556</v>
      </c>
      <c r="AD2379" s="36">
        <v>0.8666666666666667</v>
      </c>
      <c r="AE2379" s="36">
        <v>0.9</v>
      </c>
      <c r="AF2379" s="36">
        <v>0.8666666666666667</v>
      </c>
      <c r="AG2379" s="36">
        <v>0.93333333333333335</v>
      </c>
      <c r="AH2379" s="36">
        <v>0.8</v>
      </c>
      <c r="AI2379" s="36">
        <v>0.9</v>
      </c>
      <c r="AJ2379" s="36">
        <v>0.93333333333333335</v>
      </c>
      <c r="AK2379" s="36">
        <v>0.83333333333333337</v>
      </c>
      <c r="AL2379" s="36">
        <v>0.96666666666666667</v>
      </c>
      <c r="AM2379" s="36">
        <v>0.96666666666666667</v>
      </c>
      <c r="AN2379" s="36">
        <v>1</v>
      </c>
      <c r="AO2379" s="36">
        <v>0.9</v>
      </c>
      <c r="AP2379" s="33" t="str">
        <f t="shared" si="38"/>
        <v>&gt;=80%</v>
      </c>
      <c r="AQ2379" s="55" t="str">
        <f t="shared" si="39"/>
        <v>&gt;=75%</v>
      </c>
      <c r="AR2379" s="56" t="str">
        <f t="shared" si="40"/>
        <v>&gt;=50%</v>
      </c>
      <c r="AS2379" s="34" t="s">
        <v>1889</v>
      </c>
      <c r="AT2379" s="121">
        <v>0.8</v>
      </c>
    </row>
    <row r="2380" spans="1:46" ht="15.75" customHeight="1" x14ac:dyDescent="0.25">
      <c r="A2380" s="6">
        <v>46035020</v>
      </c>
      <c r="B2380" s="7" t="s">
        <v>56</v>
      </c>
      <c r="C2380" s="7" t="s">
        <v>1272</v>
      </c>
      <c r="D2380" s="7" t="s">
        <v>2828</v>
      </c>
      <c r="E2380" s="7" t="s">
        <v>565</v>
      </c>
      <c r="F2380" s="7">
        <v>4</v>
      </c>
      <c r="G2380" s="7">
        <v>285</v>
      </c>
      <c r="H2380" s="7">
        <v>-75.150666669999993</v>
      </c>
      <c r="I2380" s="29">
        <v>1.9175277799999999</v>
      </c>
      <c r="J2380" s="6" t="s">
        <v>1890</v>
      </c>
      <c r="K2380" s="30">
        <v>26587</v>
      </c>
      <c r="L2380" s="30">
        <v>43270.450300925928</v>
      </c>
      <c r="M2380" s="7" t="s">
        <v>1911</v>
      </c>
      <c r="N2380" s="29" t="s">
        <v>1910</v>
      </c>
      <c r="O2380" s="31">
        <v>120.09333333333335</v>
      </c>
      <c r="P2380" s="31">
        <v>167.30666666666667</v>
      </c>
      <c r="Q2380" s="31">
        <v>429.64666666666665</v>
      </c>
      <c r="R2380" s="31">
        <v>495.63333333333333</v>
      </c>
      <c r="S2380" s="31">
        <v>580.95555555555552</v>
      </c>
      <c r="T2380" s="31">
        <v>488.05882352941177</v>
      </c>
      <c r="U2380" s="31">
        <v>390.78750000000002</v>
      </c>
      <c r="V2380" s="31">
        <v>307.01249999999999</v>
      </c>
      <c r="W2380" s="31">
        <v>358.99374999999998</v>
      </c>
      <c r="X2380" s="31">
        <v>351.25333333333333</v>
      </c>
      <c r="Y2380" s="31">
        <v>272.35624999999993</v>
      </c>
      <c r="Z2380" s="31">
        <v>156.66428571428565</v>
      </c>
      <c r="AA2380" s="4">
        <f t="shared" si="37"/>
        <v>4118.7619981325861</v>
      </c>
      <c r="AB2380" s="32">
        <v>188</v>
      </c>
      <c r="AC2380" s="17">
        <v>0.52222222222222225</v>
      </c>
      <c r="AD2380" s="36">
        <v>0.5</v>
      </c>
      <c r="AE2380" s="36">
        <v>0.5</v>
      </c>
      <c r="AF2380" s="36">
        <v>0.5</v>
      </c>
      <c r="AG2380" s="36">
        <v>0.5</v>
      </c>
      <c r="AH2380" s="36">
        <v>0.6</v>
      </c>
      <c r="AI2380" s="36">
        <v>0.56666666666666665</v>
      </c>
      <c r="AJ2380" s="36">
        <v>0.53333333333333333</v>
      </c>
      <c r="AK2380" s="36">
        <v>0.53333333333333333</v>
      </c>
      <c r="AL2380" s="36">
        <v>0.53333333333333333</v>
      </c>
      <c r="AM2380" s="36">
        <v>0.5</v>
      </c>
      <c r="AN2380" s="36">
        <v>0.53333333333333333</v>
      </c>
      <c r="AO2380" s="36">
        <v>0.46666666666666667</v>
      </c>
      <c r="AP2380" s="33" t="str">
        <f t="shared" si="38"/>
        <v>-</v>
      </c>
      <c r="AQ2380" s="55" t="str">
        <f t="shared" si="39"/>
        <v>-</v>
      </c>
      <c r="AR2380" s="56" t="str">
        <f t="shared" si="40"/>
        <v>-</v>
      </c>
      <c r="AS2380" s="34" t="s">
        <v>1890</v>
      </c>
      <c r="AT2380" s="122" t="s">
        <v>5208</v>
      </c>
    </row>
    <row r="2381" spans="1:46" ht="15.75" customHeight="1" x14ac:dyDescent="0.25">
      <c r="A2381" s="6">
        <v>46040010</v>
      </c>
      <c r="B2381" s="7" t="s">
        <v>26</v>
      </c>
      <c r="C2381" s="7" t="s">
        <v>567</v>
      </c>
      <c r="D2381" s="7" t="s">
        <v>568</v>
      </c>
      <c r="E2381" s="7" t="s">
        <v>565</v>
      </c>
      <c r="F2381" s="7">
        <v>4</v>
      </c>
      <c r="G2381" s="7">
        <v>300</v>
      </c>
      <c r="H2381" s="7">
        <v>-74.843555560000013</v>
      </c>
      <c r="I2381" s="29">
        <v>1.3409166699999999</v>
      </c>
      <c r="J2381" s="6" t="s">
        <v>1908</v>
      </c>
      <c r="K2381" s="30">
        <v>30940</v>
      </c>
      <c r="L2381" s="30"/>
      <c r="M2381" s="7" t="s">
        <v>1911</v>
      </c>
      <c r="N2381" s="29" t="s">
        <v>1910</v>
      </c>
      <c r="O2381" s="31">
        <v>92.221739130434798</v>
      </c>
      <c r="P2381" s="31">
        <v>156.46538461538461</v>
      </c>
      <c r="Q2381" s="31">
        <v>330.11</v>
      </c>
      <c r="R2381" s="31">
        <v>369.89130434782606</v>
      </c>
      <c r="S2381" s="31">
        <v>338.60833333333335</v>
      </c>
      <c r="T2381" s="31">
        <v>373.4</v>
      </c>
      <c r="U2381" s="31">
        <v>306.21600000000001</v>
      </c>
      <c r="V2381" s="31">
        <v>237.72</v>
      </c>
      <c r="W2381" s="31">
        <v>212.82</v>
      </c>
      <c r="X2381" s="31">
        <v>230.93478260869566</v>
      </c>
      <c r="Y2381" s="31">
        <v>215.52173913043478</v>
      </c>
      <c r="Z2381" s="31">
        <v>124.28260869565217</v>
      </c>
      <c r="AA2381" s="4">
        <f t="shared" si="37"/>
        <v>2988.1918918617612</v>
      </c>
      <c r="AB2381" s="32">
        <v>282</v>
      </c>
      <c r="AC2381" s="17">
        <v>0.78333333333333333</v>
      </c>
      <c r="AD2381" s="36">
        <v>0.76666666666666672</v>
      </c>
      <c r="AE2381" s="36">
        <v>0.8666666666666667</v>
      </c>
      <c r="AF2381" s="36">
        <v>0.66666666666666663</v>
      </c>
      <c r="AG2381" s="36">
        <v>0.76666666666666672</v>
      </c>
      <c r="AH2381" s="36">
        <v>0.8</v>
      </c>
      <c r="AI2381" s="36">
        <v>0.73333333333333328</v>
      </c>
      <c r="AJ2381" s="36">
        <v>0.83333333333333337</v>
      </c>
      <c r="AK2381" s="36">
        <v>0.83333333333333337</v>
      </c>
      <c r="AL2381" s="36">
        <v>0.83333333333333337</v>
      </c>
      <c r="AM2381" s="36">
        <v>0.76666666666666672</v>
      </c>
      <c r="AN2381" s="36">
        <v>0.76666666666666672</v>
      </c>
      <c r="AO2381" s="36">
        <v>0.76666666666666672</v>
      </c>
      <c r="AP2381" s="33" t="str">
        <f t="shared" si="38"/>
        <v>-</v>
      </c>
      <c r="AQ2381" s="55" t="str">
        <f t="shared" si="39"/>
        <v>-</v>
      </c>
      <c r="AR2381" s="56" t="str">
        <f t="shared" si="40"/>
        <v>&gt;=50%</v>
      </c>
      <c r="AT2381" s="120" t="s">
        <v>5207</v>
      </c>
    </row>
    <row r="2382" spans="1:46" ht="15.75" customHeight="1" x14ac:dyDescent="0.25">
      <c r="A2382" s="6">
        <v>46045010</v>
      </c>
      <c r="B2382" s="7" t="s">
        <v>56</v>
      </c>
      <c r="C2382" s="7" t="s">
        <v>2829</v>
      </c>
      <c r="D2382" s="7" t="s">
        <v>568</v>
      </c>
      <c r="E2382" s="7" t="s">
        <v>565</v>
      </c>
      <c r="F2382" s="7">
        <v>4</v>
      </c>
      <c r="G2382" s="7">
        <v>200</v>
      </c>
      <c r="H2382" s="7">
        <v>-74.416666669999998</v>
      </c>
      <c r="I2382" s="29">
        <v>0.6</v>
      </c>
      <c r="J2382" s="6" t="s">
        <v>1890</v>
      </c>
      <c r="K2382" s="30">
        <v>31396</v>
      </c>
      <c r="L2382" s="30">
        <v>38548</v>
      </c>
      <c r="M2382" s="7" t="s">
        <v>1911</v>
      </c>
      <c r="N2382" s="29" t="s">
        <v>1910</v>
      </c>
      <c r="O2382" s="31">
        <v>93.54285714285713</v>
      </c>
      <c r="P2382" s="31">
        <v>183.14285714285714</v>
      </c>
      <c r="Q2382" s="31">
        <v>209.25</v>
      </c>
      <c r="R2382" s="31">
        <v>407.05</v>
      </c>
      <c r="S2382" s="31">
        <v>387.17500000000001</v>
      </c>
      <c r="T2382" s="31">
        <v>362.68</v>
      </c>
      <c r="U2382" s="31">
        <v>296.95</v>
      </c>
      <c r="V2382" s="31">
        <v>247.16249999999999</v>
      </c>
      <c r="W2382" s="31">
        <v>170.27499999999998</v>
      </c>
      <c r="X2382" s="31">
        <v>185.1</v>
      </c>
      <c r="Y2382" s="31">
        <v>150.07499999999999</v>
      </c>
      <c r="Z2382" s="31">
        <v>95.657142857142858</v>
      </c>
      <c r="AA2382" s="4">
        <f t="shared" si="37"/>
        <v>2788.0603571428569</v>
      </c>
      <c r="AB2382" s="32">
        <v>70</v>
      </c>
      <c r="AC2382" s="17">
        <v>0.19444444444444445</v>
      </c>
      <c r="AD2382" s="36">
        <v>0.23333333333333334</v>
      </c>
      <c r="AE2382" s="36">
        <v>0.23333333333333334</v>
      </c>
      <c r="AF2382" s="36">
        <v>0.13333333333333333</v>
      </c>
      <c r="AG2382" s="36">
        <v>0.13333333333333333</v>
      </c>
      <c r="AH2382" s="36">
        <v>0.13333333333333333</v>
      </c>
      <c r="AI2382" s="36">
        <v>0.16666666666666666</v>
      </c>
      <c r="AJ2382" s="36">
        <v>0.2</v>
      </c>
      <c r="AK2382" s="36">
        <v>0.26666666666666666</v>
      </c>
      <c r="AL2382" s="36">
        <v>0.13333333333333333</v>
      </c>
      <c r="AM2382" s="36">
        <v>0.2</v>
      </c>
      <c r="AN2382" s="36">
        <v>0.26666666666666666</v>
      </c>
      <c r="AO2382" s="36">
        <v>0.23333333333333334</v>
      </c>
      <c r="AP2382" s="33" t="str">
        <f t="shared" si="38"/>
        <v>-</v>
      </c>
      <c r="AQ2382" s="55" t="str">
        <f t="shared" si="39"/>
        <v>-</v>
      </c>
      <c r="AR2382" s="56" t="str">
        <f t="shared" si="40"/>
        <v>-</v>
      </c>
      <c r="AS2382" s="34" t="s">
        <v>1890</v>
      </c>
      <c r="AT2382" s="122" t="s">
        <v>5208</v>
      </c>
    </row>
    <row r="2383" spans="1:46" ht="15.75" customHeight="1" x14ac:dyDescent="0.25">
      <c r="A2383" s="6">
        <v>47010020</v>
      </c>
      <c r="B2383" s="7" t="s">
        <v>54</v>
      </c>
      <c r="C2383" s="7" t="s">
        <v>1465</v>
      </c>
      <c r="D2383" s="7" t="s">
        <v>1466</v>
      </c>
      <c r="E2383" s="7" t="s">
        <v>1443</v>
      </c>
      <c r="F2383" s="7">
        <v>7</v>
      </c>
      <c r="G2383" s="7">
        <v>270</v>
      </c>
      <c r="H2383" s="7">
        <v>-76.981277779999999</v>
      </c>
      <c r="I2383" s="29">
        <v>1.1178888899999999</v>
      </c>
      <c r="J2383" s="6" t="s">
        <v>1908</v>
      </c>
      <c r="K2383" s="30">
        <v>21624</v>
      </c>
      <c r="L2383" s="30"/>
      <c r="M2383" s="7" t="s">
        <v>1911</v>
      </c>
      <c r="N2383" s="29" t="s">
        <v>1910</v>
      </c>
      <c r="O2383" s="31">
        <v>106.17333333333332</v>
      </c>
      <c r="P2383" s="31">
        <v>109.92142857142856</v>
      </c>
      <c r="Q2383" s="31">
        <v>140.86785714285713</v>
      </c>
      <c r="R2383" s="31">
        <v>161.21785714285716</v>
      </c>
      <c r="S2383" s="31">
        <v>199.07333333333335</v>
      </c>
      <c r="T2383" s="31">
        <v>226.71034482758623</v>
      </c>
      <c r="U2383" s="31">
        <v>234.96206896551726</v>
      </c>
      <c r="V2383" s="31">
        <v>171.14827586206897</v>
      </c>
      <c r="W2383" s="31">
        <v>133.70344827586206</v>
      </c>
      <c r="X2383" s="31">
        <v>105.95384615384616</v>
      </c>
      <c r="Y2383" s="31">
        <v>102.26666666666668</v>
      </c>
      <c r="Z2383" s="31">
        <v>117.79285714285716</v>
      </c>
      <c r="AA2383" s="4">
        <f t="shared" si="37"/>
        <v>1809.791317418214</v>
      </c>
      <c r="AB2383" s="32">
        <v>341</v>
      </c>
      <c r="AC2383" s="17">
        <v>0.94722222222222219</v>
      </c>
      <c r="AD2383" s="36">
        <v>1</v>
      </c>
      <c r="AE2383" s="36">
        <v>0.93333333333333335</v>
      </c>
      <c r="AF2383" s="36">
        <v>0.93333333333333335</v>
      </c>
      <c r="AG2383" s="36">
        <v>0.93333333333333335</v>
      </c>
      <c r="AH2383" s="36">
        <v>1</v>
      </c>
      <c r="AI2383" s="36">
        <v>0.96666666666666667</v>
      </c>
      <c r="AJ2383" s="36">
        <v>0.96666666666666667</v>
      </c>
      <c r="AK2383" s="36">
        <v>0.96666666666666667</v>
      </c>
      <c r="AL2383" s="36">
        <v>0.96666666666666667</v>
      </c>
      <c r="AM2383" s="36">
        <v>0.8666666666666667</v>
      </c>
      <c r="AN2383" s="36">
        <v>0.9</v>
      </c>
      <c r="AO2383" s="36">
        <v>0.93333333333333335</v>
      </c>
      <c r="AP2383" s="33" t="str">
        <f t="shared" si="38"/>
        <v>&gt;=80%</v>
      </c>
      <c r="AQ2383" s="55" t="str">
        <f t="shared" si="39"/>
        <v>&gt;=75%</v>
      </c>
      <c r="AR2383" s="56" t="str">
        <f t="shared" si="40"/>
        <v>&gt;=50%</v>
      </c>
      <c r="AT2383" s="121">
        <v>0.8</v>
      </c>
    </row>
    <row r="2384" spans="1:46" ht="15.75" customHeight="1" x14ac:dyDescent="0.25">
      <c r="A2384" s="6">
        <v>47010030</v>
      </c>
      <c r="B2384" s="7" t="s">
        <v>26</v>
      </c>
      <c r="C2384" s="7" t="s">
        <v>1453</v>
      </c>
      <c r="D2384" s="7" t="s">
        <v>1452</v>
      </c>
      <c r="E2384" s="7" t="s">
        <v>1443</v>
      </c>
      <c r="F2384" s="7">
        <v>7</v>
      </c>
      <c r="G2384" s="7">
        <v>260</v>
      </c>
      <c r="H2384" s="7">
        <v>-76.480222220000002</v>
      </c>
      <c r="I2384" s="29">
        <v>0.47361111</v>
      </c>
      <c r="J2384" s="6" t="s">
        <v>1908</v>
      </c>
      <c r="K2384" s="30">
        <v>21716</v>
      </c>
      <c r="L2384" s="30"/>
      <c r="M2384" s="7" t="s">
        <v>1911</v>
      </c>
      <c r="N2384" s="29" t="s">
        <v>1910</v>
      </c>
      <c r="O2384" s="31">
        <v>214.25666666666669</v>
      </c>
      <c r="P2384" s="31">
        <v>246.67241379310346</v>
      </c>
      <c r="Q2384" s="31">
        <v>350.33448275862071</v>
      </c>
      <c r="R2384" s="31">
        <v>389.14333333333332</v>
      </c>
      <c r="S2384" s="31">
        <v>411.35517241379313</v>
      </c>
      <c r="T2384" s="31">
        <v>367.70666666666671</v>
      </c>
      <c r="U2384" s="31">
        <v>319.95666666666659</v>
      </c>
      <c r="V2384" s="31">
        <v>216.51071428571427</v>
      </c>
      <c r="W2384" s="31">
        <v>239.90666666666667</v>
      </c>
      <c r="X2384" s="31">
        <v>279.61379310344824</v>
      </c>
      <c r="Y2384" s="31">
        <v>349.00714285714281</v>
      </c>
      <c r="Z2384" s="31">
        <v>244.14827586206894</v>
      </c>
      <c r="AA2384" s="4">
        <f t="shared" si="37"/>
        <v>3628.6119950738912</v>
      </c>
      <c r="AB2384" s="32">
        <v>351</v>
      </c>
      <c r="AC2384" s="17">
        <v>0.97499999999999998</v>
      </c>
      <c r="AD2384" s="36">
        <v>1</v>
      </c>
      <c r="AE2384" s="36">
        <v>0.96666666666666667</v>
      </c>
      <c r="AF2384" s="36">
        <v>0.96666666666666667</v>
      </c>
      <c r="AG2384" s="36">
        <v>1</v>
      </c>
      <c r="AH2384" s="36">
        <v>0.96666666666666667</v>
      </c>
      <c r="AI2384" s="36">
        <v>1</v>
      </c>
      <c r="AJ2384" s="36">
        <v>1</v>
      </c>
      <c r="AK2384" s="36">
        <v>0.93333333333333335</v>
      </c>
      <c r="AL2384" s="36">
        <v>1</v>
      </c>
      <c r="AM2384" s="36">
        <v>0.96666666666666667</v>
      </c>
      <c r="AN2384" s="36">
        <v>0.93333333333333335</v>
      </c>
      <c r="AO2384" s="36">
        <v>0.96666666666666667</v>
      </c>
      <c r="AP2384" s="33" t="str">
        <f t="shared" si="38"/>
        <v>&gt;=80%</v>
      </c>
      <c r="AQ2384" s="55" t="str">
        <f t="shared" si="39"/>
        <v>&gt;=75%</v>
      </c>
      <c r="AR2384" s="56" t="str">
        <f t="shared" si="40"/>
        <v>&gt;=50%</v>
      </c>
      <c r="AT2384" s="121">
        <v>0.8</v>
      </c>
    </row>
    <row r="2385" spans="1:46" ht="15.75" customHeight="1" x14ac:dyDescent="0.25">
      <c r="A2385" s="6">
        <v>47010040</v>
      </c>
      <c r="B2385" s="7" t="s">
        <v>54</v>
      </c>
      <c r="C2385" s="7" t="s">
        <v>2830</v>
      </c>
      <c r="D2385" s="7" t="s">
        <v>1338</v>
      </c>
      <c r="E2385" s="7" t="s">
        <v>951</v>
      </c>
      <c r="F2385" s="7">
        <v>7</v>
      </c>
      <c r="G2385" s="7">
        <v>2950</v>
      </c>
      <c r="H2385" s="7">
        <v>-77.116666670000001</v>
      </c>
      <c r="I2385" s="29">
        <v>1.1499999999999999</v>
      </c>
      <c r="J2385" s="6" t="s">
        <v>1890</v>
      </c>
      <c r="K2385" s="30">
        <v>25703</v>
      </c>
      <c r="L2385" s="30">
        <v>32643</v>
      </c>
      <c r="M2385" s="7" t="s">
        <v>1911</v>
      </c>
      <c r="N2385" s="29" t="s">
        <v>1910</v>
      </c>
      <c r="O2385" s="31" t="s">
        <v>1930</v>
      </c>
      <c r="P2385" s="31" t="s">
        <v>1930</v>
      </c>
      <c r="Q2385" s="31" t="s">
        <v>1930</v>
      </c>
      <c r="R2385" s="31" t="s">
        <v>1930</v>
      </c>
      <c r="S2385" s="31" t="s">
        <v>1930</v>
      </c>
      <c r="T2385" s="31" t="s">
        <v>1930</v>
      </c>
      <c r="U2385" s="31" t="s">
        <v>1930</v>
      </c>
      <c r="V2385" s="31" t="s">
        <v>1930</v>
      </c>
      <c r="W2385" s="31" t="s">
        <v>1930</v>
      </c>
      <c r="X2385" s="31" t="s">
        <v>1930</v>
      </c>
      <c r="Y2385" s="31">
        <v>82</v>
      </c>
      <c r="Z2385" s="31" t="s">
        <v>1930</v>
      </c>
      <c r="AA2385" s="4">
        <f t="shared" si="37"/>
        <v>82</v>
      </c>
      <c r="AB2385" s="32">
        <v>1</v>
      </c>
      <c r="AC2385" s="17">
        <v>2.7777777777777779E-3</v>
      </c>
      <c r="AD2385" s="36">
        <v>0</v>
      </c>
      <c r="AE2385" s="36">
        <v>0</v>
      </c>
      <c r="AF2385" s="36">
        <v>0</v>
      </c>
      <c r="AG2385" s="36">
        <v>0</v>
      </c>
      <c r="AH2385" s="36">
        <v>0</v>
      </c>
      <c r="AI2385" s="36">
        <v>0</v>
      </c>
      <c r="AJ2385" s="36">
        <v>0</v>
      </c>
      <c r="AK2385" s="36">
        <v>0</v>
      </c>
      <c r="AL2385" s="36">
        <v>0</v>
      </c>
      <c r="AM2385" s="36">
        <v>0</v>
      </c>
      <c r="AN2385" s="36">
        <v>3.3333333333333333E-2</v>
      </c>
      <c r="AO2385" s="36">
        <v>0</v>
      </c>
      <c r="AP2385" s="33" t="str">
        <f t="shared" si="38"/>
        <v>-</v>
      </c>
      <c r="AQ2385" s="55" t="str">
        <f t="shared" si="39"/>
        <v>-</v>
      </c>
      <c r="AR2385" s="56" t="str">
        <f t="shared" si="40"/>
        <v>-</v>
      </c>
      <c r="AS2385" s="34" t="s">
        <v>1890</v>
      </c>
      <c r="AT2385" s="122" t="s">
        <v>5208</v>
      </c>
    </row>
    <row r="2386" spans="1:46" ht="15.75" customHeight="1" x14ac:dyDescent="0.25">
      <c r="A2386" s="6">
        <v>47010050</v>
      </c>
      <c r="B2386" s="7" t="s">
        <v>26</v>
      </c>
      <c r="C2386" s="7" t="s">
        <v>1460</v>
      </c>
      <c r="D2386" s="7" t="s">
        <v>1461</v>
      </c>
      <c r="E2386" s="7" t="s">
        <v>1443</v>
      </c>
      <c r="F2386" s="7">
        <v>7</v>
      </c>
      <c r="G2386" s="7">
        <v>2100</v>
      </c>
      <c r="H2386" s="7">
        <v>-76.930250000000001</v>
      </c>
      <c r="I2386" s="29">
        <v>1.13405556</v>
      </c>
      <c r="J2386" s="6" t="s">
        <v>1908</v>
      </c>
      <c r="K2386" s="30">
        <v>26068</v>
      </c>
      <c r="L2386" s="30"/>
      <c r="M2386" s="7" t="s">
        <v>1911</v>
      </c>
      <c r="N2386" s="29" t="s">
        <v>1910</v>
      </c>
      <c r="O2386" s="31">
        <v>121.08333333333334</v>
      </c>
      <c r="P2386" s="31">
        <v>134.7103448275862</v>
      </c>
      <c r="Q2386" s="31">
        <v>190.83793103448278</v>
      </c>
      <c r="R2386" s="31">
        <v>223.35333333333332</v>
      </c>
      <c r="S2386" s="31">
        <v>300.73999999999995</v>
      </c>
      <c r="T2386" s="31">
        <v>452.04666666666674</v>
      </c>
      <c r="U2386" s="31">
        <v>493.1666666666668</v>
      </c>
      <c r="V2386" s="31">
        <v>350.03928571428565</v>
      </c>
      <c r="W2386" s="31">
        <v>205.1</v>
      </c>
      <c r="X2386" s="31">
        <v>146.49333333333331</v>
      </c>
      <c r="Y2386" s="31">
        <v>129.8678571428571</v>
      </c>
      <c r="Z2386" s="31">
        <v>139.98275862068965</v>
      </c>
      <c r="AA2386" s="4">
        <f t="shared" si="37"/>
        <v>2887.4215106732354</v>
      </c>
      <c r="AB2386" s="32">
        <v>352</v>
      </c>
      <c r="AC2386" s="17">
        <v>0.97777777777777775</v>
      </c>
      <c r="AD2386" s="36">
        <v>1</v>
      </c>
      <c r="AE2386" s="36">
        <v>0.96666666666666667</v>
      </c>
      <c r="AF2386" s="36">
        <v>0.96666666666666667</v>
      </c>
      <c r="AG2386" s="36">
        <v>1</v>
      </c>
      <c r="AH2386" s="36">
        <v>1</v>
      </c>
      <c r="AI2386" s="36">
        <v>1</v>
      </c>
      <c r="AJ2386" s="36">
        <v>1</v>
      </c>
      <c r="AK2386" s="36">
        <v>0.93333333333333335</v>
      </c>
      <c r="AL2386" s="36">
        <v>0.96666666666666667</v>
      </c>
      <c r="AM2386" s="36">
        <v>1</v>
      </c>
      <c r="AN2386" s="36">
        <v>0.93333333333333335</v>
      </c>
      <c r="AO2386" s="36">
        <v>0.96666666666666667</v>
      </c>
      <c r="AP2386" s="33" t="str">
        <f t="shared" si="38"/>
        <v>&gt;=80%</v>
      </c>
      <c r="AQ2386" s="55" t="str">
        <f t="shared" si="39"/>
        <v>&gt;=75%</v>
      </c>
      <c r="AR2386" s="56" t="str">
        <f t="shared" si="40"/>
        <v>&gt;=50%</v>
      </c>
      <c r="AT2386" s="121">
        <v>0.8</v>
      </c>
    </row>
    <row r="2387" spans="1:46" ht="15.75" customHeight="1" x14ac:dyDescent="0.25">
      <c r="A2387" s="6">
        <v>47010060</v>
      </c>
      <c r="B2387" s="7" t="s">
        <v>26</v>
      </c>
      <c r="C2387" s="7" t="s">
        <v>624</v>
      </c>
      <c r="D2387" s="7" t="s">
        <v>2831</v>
      </c>
      <c r="E2387" s="7" t="s">
        <v>1443</v>
      </c>
      <c r="F2387" s="7">
        <v>7</v>
      </c>
      <c r="G2387" s="7">
        <v>2130</v>
      </c>
      <c r="H2387" s="7">
        <v>-76.95</v>
      </c>
      <c r="I2387" s="29">
        <v>1.1166666700000001</v>
      </c>
      <c r="J2387" s="6" t="s">
        <v>1890</v>
      </c>
      <c r="K2387" s="30">
        <v>25065</v>
      </c>
      <c r="L2387" s="30">
        <v>39538</v>
      </c>
      <c r="M2387" s="7" t="s">
        <v>1911</v>
      </c>
      <c r="N2387" s="29" t="s">
        <v>1910</v>
      </c>
      <c r="O2387" s="31">
        <v>83.75333333333333</v>
      </c>
      <c r="P2387" s="31">
        <v>87.743750000000006</v>
      </c>
      <c r="Q2387" s="31">
        <v>105.28571428571429</v>
      </c>
      <c r="R2387" s="31">
        <v>135.05333333333334</v>
      </c>
      <c r="S2387" s="31">
        <v>150.73124999999999</v>
      </c>
      <c r="T2387" s="31">
        <v>149.52666666666667</v>
      </c>
      <c r="U2387" s="31">
        <v>153.88</v>
      </c>
      <c r="V2387" s="31">
        <v>117.01428571428572</v>
      </c>
      <c r="W2387" s="31">
        <v>84.928571428571431</v>
      </c>
      <c r="X2387" s="31">
        <v>70.33846153846153</v>
      </c>
      <c r="Y2387" s="31">
        <v>107.8</v>
      </c>
      <c r="Z2387" s="31">
        <v>91.306666666666658</v>
      </c>
      <c r="AA2387" s="4">
        <f t="shared" si="37"/>
        <v>1337.362032967033</v>
      </c>
      <c r="AB2387" s="32">
        <v>177</v>
      </c>
      <c r="AC2387" s="17">
        <v>0.49166666666666664</v>
      </c>
      <c r="AD2387" s="36">
        <v>0.5</v>
      </c>
      <c r="AE2387" s="36">
        <v>0.53333333333333333</v>
      </c>
      <c r="AF2387" s="36">
        <v>0.46666666666666667</v>
      </c>
      <c r="AG2387" s="36">
        <v>0.5</v>
      </c>
      <c r="AH2387" s="36">
        <v>0.53333333333333333</v>
      </c>
      <c r="AI2387" s="36">
        <v>0.5</v>
      </c>
      <c r="AJ2387" s="36">
        <v>0.5</v>
      </c>
      <c r="AK2387" s="36">
        <v>0.46666666666666667</v>
      </c>
      <c r="AL2387" s="36">
        <v>0.46666666666666667</v>
      </c>
      <c r="AM2387" s="36">
        <v>0.43333333333333335</v>
      </c>
      <c r="AN2387" s="36">
        <v>0.5</v>
      </c>
      <c r="AO2387" s="36">
        <v>0.5</v>
      </c>
      <c r="AP2387" s="33" t="str">
        <f t="shared" si="38"/>
        <v>-</v>
      </c>
      <c r="AQ2387" s="55" t="str">
        <f t="shared" si="39"/>
        <v>-</v>
      </c>
      <c r="AR2387" s="56" t="str">
        <f t="shared" si="40"/>
        <v>-</v>
      </c>
      <c r="AS2387" s="34" t="s">
        <v>1890</v>
      </c>
      <c r="AT2387" s="122" t="s">
        <v>5208</v>
      </c>
    </row>
    <row r="2388" spans="1:46" ht="15.75" customHeight="1" x14ac:dyDescent="0.25">
      <c r="A2388" s="6">
        <v>47010080</v>
      </c>
      <c r="B2388" s="7" t="s">
        <v>26</v>
      </c>
      <c r="C2388" s="7" t="s">
        <v>2832</v>
      </c>
      <c r="D2388" s="7" t="s">
        <v>1466</v>
      </c>
      <c r="E2388" s="7" t="s">
        <v>1443</v>
      </c>
      <c r="F2388" s="7">
        <v>7</v>
      </c>
      <c r="G2388" s="7">
        <v>275</v>
      </c>
      <c r="H2388" s="7">
        <v>-77</v>
      </c>
      <c r="I2388" s="29">
        <v>1.1499999999999999</v>
      </c>
      <c r="J2388" s="6" t="s">
        <v>1890</v>
      </c>
      <c r="K2388" s="30">
        <v>27956</v>
      </c>
      <c r="L2388" s="30">
        <v>37330</v>
      </c>
      <c r="M2388" s="7" t="s">
        <v>1911</v>
      </c>
      <c r="N2388" s="29" t="s">
        <v>1910</v>
      </c>
      <c r="O2388" s="31">
        <v>99.727272727272734</v>
      </c>
      <c r="P2388" s="31">
        <v>122.90909090909091</v>
      </c>
      <c r="Q2388" s="31">
        <v>119.4</v>
      </c>
      <c r="R2388" s="31">
        <v>166.7</v>
      </c>
      <c r="S2388" s="31">
        <v>214.33333333333334</v>
      </c>
      <c r="T2388" s="31">
        <v>249.92</v>
      </c>
      <c r="U2388" s="31">
        <v>212.29090909090908</v>
      </c>
      <c r="V2388" s="31">
        <v>141.97</v>
      </c>
      <c r="W2388" s="31">
        <v>105.49000000000001</v>
      </c>
      <c r="X2388" s="31">
        <v>70.512500000000003</v>
      </c>
      <c r="Y2388" s="31">
        <v>70.277777777777771</v>
      </c>
      <c r="Z2388" s="31">
        <v>76.433333333333337</v>
      </c>
      <c r="AA2388" s="4">
        <f t="shared" si="37"/>
        <v>1649.9642171717173</v>
      </c>
      <c r="AB2388" s="32">
        <v>118</v>
      </c>
      <c r="AC2388" s="17">
        <v>0.32777777777777778</v>
      </c>
      <c r="AD2388" s="36">
        <v>0.36666666666666664</v>
      </c>
      <c r="AE2388" s="36">
        <v>0.36666666666666664</v>
      </c>
      <c r="AF2388" s="36">
        <v>0.33333333333333331</v>
      </c>
      <c r="AG2388" s="36">
        <v>0.33333333333333331</v>
      </c>
      <c r="AH2388" s="36">
        <v>0.3</v>
      </c>
      <c r="AI2388" s="36">
        <v>0.33333333333333331</v>
      </c>
      <c r="AJ2388" s="36">
        <v>0.36666666666666664</v>
      </c>
      <c r="AK2388" s="36">
        <v>0.33333333333333331</v>
      </c>
      <c r="AL2388" s="36">
        <v>0.33333333333333331</v>
      </c>
      <c r="AM2388" s="36">
        <v>0.26666666666666666</v>
      </c>
      <c r="AN2388" s="36">
        <v>0.3</v>
      </c>
      <c r="AO2388" s="36">
        <v>0.3</v>
      </c>
      <c r="AP2388" s="33" t="str">
        <f t="shared" si="38"/>
        <v>-</v>
      </c>
      <c r="AQ2388" s="55" t="str">
        <f t="shared" si="39"/>
        <v>-</v>
      </c>
      <c r="AR2388" s="56" t="str">
        <f t="shared" si="40"/>
        <v>-</v>
      </c>
      <c r="AS2388" s="34" t="s">
        <v>1890</v>
      </c>
      <c r="AT2388" s="122" t="s">
        <v>5208</v>
      </c>
    </row>
    <row r="2389" spans="1:46" ht="15.75" customHeight="1" x14ac:dyDescent="0.25">
      <c r="A2389" s="6">
        <v>47010090</v>
      </c>
      <c r="B2389" s="7" t="s">
        <v>26</v>
      </c>
      <c r="C2389" s="7" t="s">
        <v>181</v>
      </c>
      <c r="D2389" s="7" t="s">
        <v>1461</v>
      </c>
      <c r="E2389" s="7" t="s">
        <v>1443</v>
      </c>
      <c r="F2389" s="7">
        <v>7</v>
      </c>
      <c r="G2389" s="7">
        <v>2140</v>
      </c>
      <c r="H2389" s="7">
        <v>-76.883388890000006</v>
      </c>
      <c r="I2389" s="29">
        <v>1.17894444</v>
      </c>
      <c r="J2389" s="6" t="s">
        <v>1908</v>
      </c>
      <c r="K2389" s="30">
        <v>26922</v>
      </c>
      <c r="L2389" s="30"/>
      <c r="M2389" s="7" t="s">
        <v>1911</v>
      </c>
      <c r="N2389" s="29" t="s">
        <v>1910</v>
      </c>
      <c r="O2389" s="31">
        <v>113.83214285714287</v>
      </c>
      <c r="P2389" s="31">
        <v>123.05666666666666</v>
      </c>
      <c r="Q2389" s="31">
        <v>166.56896551724137</v>
      </c>
      <c r="R2389" s="31">
        <v>214.35384615384618</v>
      </c>
      <c r="S2389" s="31">
        <v>243.15862068965518</v>
      </c>
      <c r="T2389" s="31">
        <v>282.14333333333332</v>
      </c>
      <c r="U2389" s="31">
        <v>291.6035714285714</v>
      </c>
      <c r="V2389" s="31">
        <v>185.97931034482758</v>
      </c>
      <c r="W2389" s="31">
        <v>157.04285714285714</v>
      </c>
      <c r="X2389" s="31">
        <v>122.91428571428571</v>
      </c>
      <c r="Y2389" s="31">
        <v>124.16896551724139</v>
      </c>
      <c r="Z2389" s="31">
        <v>138.17999999999998</v>
      </c>
      <c r="AA2389" s="4">
        <f t="shared" si="37"/>
        <v>2163.0025653656685</v>
      </c>
      <c r="AB2389" s="32">
        <v>344</v>
      </c>
      <c r="AC2389" s="17">
        <v>0.9555555555555556</v>
      </c>
      <c r="AD2389" s="36">
        <v>0.93333333333333335</v>
      </c>
      <c r="AE2389" s="36">
        <v>1</v>
      </c>
      <c r="AF2389" s="36">
        <v>0.96666666666666667</v>
      </c>
      <c r="AG2389" s="36">
        <v>0.8666666666666667</v>
      </c>
      <c r="AH2389" s="36">
        <v>0.96666666666666667</v>
      </c>
      <c r="AI2389" s="36">
        <v>1</v>
      </c>
      <c r="AJ2389" s="36">
        <v>0.93333333333333335</v>
      </c>
      <c r="AK2389" s="36">
        <v>0.96666666666666667</v>
      </c>
      <c r="AL2389" s="36">
        <v>0.93333333333333335</v>
      </c>
      <c r="AM2389" s="36">
        <v>0.93333333333333335</v>
      </c>
      <c r="AN2389" s="36">
        <v>0.96666666666666667</v>
      </c>
      <c r="AO2389" s="36">
        <v>1</v>
      </c>
      <c r="AP2389" s="33" t="str">
        <f t="shared" si="38"/>
        <v>&gt;=80%</v>
      </c>
      <c r="AQ2389" s="55" t="str">
        <f t="shared" si="39"/>
        <v>&gt;=75%</v>
      </c>
      <c r="AR2389" s="56" t="str">
        <f t="shared" si="40"/>
        <v>&gt;=50%</v>
      </c>
      <c r="AT2389" s="121">
        <v>0.8</v>
      </c>
    </row>
    <row r="2390" spans="1:46" ht="15.75" customHeight="1" x14ac:dyDescent="0.25">
      <c r="A2390" s="6">
        <v>47010100</v>
      </c>
      <c r="B2390" s="7" t="s">
        <v>26</v>
      </c>
      <c r="C2390" s="7" t="s">
        <v>196</v>
      </c>
      <c r="D2390" s="7" t="s">
        <v>2831</v>
      </c>
      <c r="E2390" s="7" t="s">
        <v>1443</v>
      </c>
      <c r="F2390" s="7">
        <v>7</v>
      </c>
      <c r="G2390" s="7">
        <v>265</v>
      </c>
      <c r="H2390" s="7">
        <v>-76.933333329999996</v>
      </c>
      <c r="I2390" s="29">
        <v>1.1666666700000001</v>
      </c>
      <c r="J2390" s="6" t="s">
        <v>1890</v>
      </c>
      <c r="K2390" s="30">
        <v>27164</v>
      </c>
      <c r="L2390" s="30">
        <v>37330</v>
      </c>
      <c r="M2390" s="7" t="s">
        <v>1911</v>
      </c>
      <c r="N2390" s="29" t="s">
        <v>1910</v>
      </c>
      <c r="O2390" s="31">
        <v>56.85</v>
      </c>
      <c r="P2390" s="31">
        <v>71.258333333333326</v>
      </c>
      <c r="Q2390" s="31">
        <v>70.536363636363632</v>
      </c>
      <c r="R2390" s="31">
        <v>111.00999999999999</v>
      </c>
      <c r="S2390" s="31">
        <v>153.17272727272729</v>
      </c>
      <c r="T2390" s="31">
        <v>157.97</v>
      </c>
      <c r="U2390" s="31">
        <v>125.45</v>
      </c>
      <c r="V2390" s="31">
        <v>104.56363636363635</v>
      </c>
      <c r="W2390" s="31">
        <v>84.01</v>
      </c>
      <c r="X2390" s="31">
        <v>59.163636363636357</v>
      </c>
      <c r="Y2390" s="31">
        <v>58.472727272727276</v>
      </c>
      <c r="Z2390" s="31">
        <v>65.239999999999995</v>
      </c>
      <c r="AA2390" s="4">
        <f t="shared" si="37"/>
        <v>1117.6974242424242</v>
      </c>
      <c r="AB2390" s="32">
        <v>129</v>
      </c>
      <c r="AC2390" s="17">
        <v>0.35833333333333334</v>
      </c>
      <c r="AD2390" s="36">
        <v>0.4</v>
      </c>
      <c r="AE2390" s="36">
        <v>0.4</v>
      </c>
      <c r="AF2390" s="36">
        <v>0.36666666666666664</v>
      </c>
      <c r="AG2390" s="36">
        <v>0.33333333333333331</v>
      </c>
      <c r="AH2390" s="36">
        <v>0.36666666666666664</v>
      </c>
      <c r="AI2390" s="36">
        <v>0.33333333333333331</v>
      </c>
      <c r="AJ2390" s="36">
        <v>0.33333333333333331</v>
      </c>
      <c r="AK2390" s="36">
        <v>0.36666666666666664</v>
      </c>
      <c r="AL2390" s="36">
        <v>0.33333333333333331</v>
      </c>
      <c r="AM2390" s="36">
        <v>0.36666666666666664</v>
      </c>
      <c r="AN2390" s="36">
        <v>0.36666666666666664</v>
      </c>
      <c r="AO2390" s="36">
        <v>0.33333333333333331</v>
      </c>
      <c r="AP2390" s="33" t="str">
        <f t="shared" si="38"/>
        <v>-</v>
      </c>
      <c r="AQ2390" s="55" t="str">
        <f t="shared" si="39"/>
        <v>-</v>
      </c>
      <c r="AR2390" s="56" t="str">
        <f t="shared" si="40"/>
        <v>-</v>
      </c>
      <c r="AS2390" s="34" t="s">
        <v>1890</v>
      </c>
      <c r="AT2390" s="122" t="s">
        <v>5208</v>
      </c>
    </row>
    <row r="2391" spans="1:46" ht="15.75" customHeight="1" x14ac:dyDescent="0.25">
      <c r="A2391" s="6">
        <v>47010110</v>
      </c>
      <c r="B2391" s="7" t="s">
        <v>26</v>
      </c>
      <c r="C2391" s="7" t="s">
        <v>1454</v>
      </c>
      <c r="D2391" s="7" t="s">
        <v>1454</v>
      </c>
      <c r="E2391" s="7" t="s">
        <v>1443</v>
      </c>
      <c r="F2391" s="7">
        <v>7</v>
      </c>
      <c r="G2391" s="7">
        <v>300</v>
      </c>
      <c r="H2391" s="7">
        <v>-76.605166669999988</v>
      </c>
      <c r="I2391" s="29">
        <v>0.68591667000000012</v>
      </c>
      <c r="J2391" s="6" t="s">
        <v>1908</v>
      </c>
      <c r="K2391" s="30">
        <v>28778</v>
      </c>
      <c r="L2391" s="30"/>
      <c r="M2391" s="7" t="s">
        <v>1911</v>
      </c>
      <c r="N2391" s="29" t="s">
        <v>1910</v>
      </c>
      <c r="O2391" s="31">
        <v>249.37241379310345</v>
      </c>
      <c r="P2391" s="31">
        <v>240.82000000000005</v>
      </c>
      <c r="Q2391" s="31">
        <v>353.25</v>
      </c>
      <c r="R2391" s="31">
        <v>459.68518518518505</v>
      </c>
      <c r="S2391" s="31">
        <v>462.20000000000005</v>
      </c>
      <c r="T2391" s="31">
        <v>369.65862068965504</v>
      </c>
      <c r="U2391" s="31">
        <v>303.67142857142863</v>
      </c>
      <c r="V2391" s="31">
        <v>235.54230769230767</v>
      </c>
      <c r="W2391" s="31">
        <v>260.89259259259262</v>
      </c>
      <c r="X2391" s="31">
        <v>288.94615384615383</v>
      </c>
      <c r="Y2391" s="31">
        <v>394.91538461538465</v>
      </c>
      <c r="Z2391" s="31">
        <v>304.7344827586208</v>
      </c>
      <c r="AA2391" s="4">
        <f t="shared" si="37"/>
        <v>3923.6885697444318</v>
      </c>
      <c r="AB2391" s="32">
        <v>331</v>
      </c>
      <c r="AC2391" s="17">
        <v>0.9194444444444444</v>
      </c>
      <c r="AD2391" s="36">
        <v>0.96666666666666667</v>
      </c>
      <c r="AE2391" s="36">
        <v>1</v>
      </c>
      <c r="AF2391" s="36">
        <v>0.93333333333333335</v>
      </c>
      <c r="AG2391" s="36">
        <v>0.9</v>
      </c>
      <c r="AH2391" s="36">
        <v>0.8666666666666667</v>
      </c>
      <c r="AI2391" s="36">
        <v>0.96666666666666667</v>
      </c>
      <c r="AJ2391" s="36">
        <v>0.93333333333333335</v>
      </c>
      <c r="AK2391" s="36">
        <v>0.8666666666666667</v>
      </c>
      <c r="AL2391" s="36">
        <v>0.9</v>
      </c>
      <c r="AM2391" s="36">
        <v>0.8666666666666667</v>
      </c>
      <c r="AN2391" s="36">
        <v>0.8666666666666667</v>
      </c>
      <c r="AO2391" s="36">
        <v>0.96666666666666667</v>
      </c>
      <c r="AP2391" s="33" t="str">
        <f t="shared" si="38"/>
        <v>&gt;=80%</v>
      </c>
      <c r="AQ2391" s="55" t="str">
        <f t="shared" si="39"/>
        <v>&gt;=75%</v>
      </c>
      <c r="AR2391" s="56" t="str">
        <f t="shared" si="40"/>
        <v>&gt;=50%</v>
      </c>
      <c r="AT2391" s="121">
        <v>0.8</v>
      </c>
    </row>
    <row r="2392" spans="1:46" ht="15.75" customHeight="1" x14ac:dyDescent="0.25">
      <c r="A2392" s="6">
        <v>47010150</v>
      </c>
      <c r="B2392" s="7" t="s">
        <v>26</v>
      </c>
      <c r="C2392" s="7" t="s">
        <v>862</v>
      </c>
      <c r="D2392" s="7" t="s">
        <v>1466</v>
      </c>
      <c r="E2392" s="7" t="s">
        <v>1443</v>
      </c>
      <c r="F2392" s="7">
        <v>7</v>
      </c>
      <c r="G2392" s="7">
        <v>2300</v>
      </c>
      <c r="H2392" s="7">
        <v>-77.037305560000007</v>
      </c>
      <c r="I2392" s="29">
        <v>1.1367500000000001</v>
      </c>
      <c r="J2392" s="6" t="s">
        <v>1908</v>
      </c>
      <c r="K2392" s="30">
        <v>24973</v>
      </c>
      <c r="L2392" s="30"/>
      <c r="M2392" s="7" t="s">
        <v>1911</v>
      </c>
      <c r="N2392" s="29" t="s">
        <v>1910</v>
      </c>
      <c r="O2392" s="31">
        <v>164.51724137931035</v>
      </c>
      <c r="P2392" s="31">
        <v>172.56</v>
      </c>
      <c r="Q2392" s="31">
        <v>225.19655172413792</v>
      </c>
      <c r="R2392" s="31">
        <v>267.64137931034486</v>
      </c>
      <c r="S2392" s="31">
        <v>321.7896551724138</v>
      </c>
      <c r="T2392" s="31">
        <v>314.81724137931036</v>
      </c>
      <c r="U2392" s="31">
        <v>301.42592592592592</v>
      </c>
      <c r="V2392" s="31">
        <v>214.88846153846154</v>
      </c>
      <c r="W2392" s="31">
        <v>156.98965517241382</v>
      </c>
      <c r="X2392" s="31">
        <v>133.19310344827585</v>
      </c>
      <c r="Y2392" s="31">
        <v>148.95517241379309</v>
      </c>
      <c r="Z2392" s="31">
        <v>171.44137931034484</v>
      </c>
      <c r="AA2392" s="4">
        <f t="shared" si="37"/>
        <v>2593.4157667747327</v>
      </c>
      <c r="AB2392" s="32">
        <v>344</v>
      </c>
      <c r="AC2392" s="17">
        <v>0.9555555555555556</v>
      </c>
      <c r="AD2392" s="36">
        <v>0.96666666666666667</v>
      </c>
      <c r="AE2392" s="36">
        <v>1</v>
      </c>
      <c r="AF2392" s="36">
        <v>0.96666666666666667</v>
      </c>
      <c r="AG2392" s="36">
        <v>0.96666666666666667</v>
      </c>
      <c r="AH2392" s="36">
        <v>0.96666666666666667</v>
      </c>
      <c r="AI2392" s="36">
        <v>0.96666666666666667</v>
      </c>
      <c r="AJ2392" s="36">
        <v>0.9</v>
      </c>
      <c r="AK2392" s="36">
        <v>0.8666666666666667</v>
      </c>
      <c r="AL2392" s="36">
        <v>0.96666666666666667</v>
      </c>
      <c r="AM2392" s="36">
        <v>0.96666666666666667</v>
      </c>
      <c r="AN2392" s="36">
        <v>0.96666666666666667</v>
      </c>
      <c r="AO2392" s="36">
        <v>0.96666666666666667</v>
      </c>
      <c r="AP2392" s="33" t="str">
        <f t="shared" si="38"/>
        <v>&gt;=80%</v>
      </c>
      <c r="AQ2392" s="55" t="str">
        <f t="shared" si="39"/>
        <v>&gt;=75%</v>
      </c>
      <c r="AR2392" s="56" t="str">
        <f t="shared" si="40"/>
        <v>&gt;=50%</v>
      </c>
      <c r="AT2392" s="121">
        <v>0.8</v>
      </c>
    </row>
    <row r="2393" spans="1:46" ht="15.75" customHeight="1" x14ac:dyDescent="0.25">
      <c r="A2393" s="6">
        <v>47010170</v>
      </c>
      <c r="B2393" s="7" t="s">
        <v>26</v>
      </c>
      <c r="C2393" s="7" t="s">
        <v>2833</v>
      </c>
      <c r="D2393" s="7" t="s">
        <v>1442</v>
      </c>
      <c r="E2393" s="7" t="s">
        <v>1443</v>
      </c>
      <c r="F2393" s="7">
        <v>7</v>
      </c>
      <c r="G2393" s="7">
        <v>2280</v>
      </c>
      <c r="H2393" s="7">
        <v>-76.983333329999994</v>
      </c>
      <c r="I2393" s="29">
        <v>1.18333333</v>
      </c>
      <c r="J2393" s="6" t="s">
        <v>1890</v>
      </c>
      <c r="K2393" s="30">
        <v>26526</v>
      </c>
      <c r="L2393" s="30">
        <v>37330</v>
      </c>
      <c r="M2393" s="7" t="s">
        <v>1911</v>
      </c>
      <c r="N2393" s="29" t="s">
        <v>1910</v>
      </c>
      <c r="O2393" s="31">
        <v>80.274999999999991</v>
      </c>
      <c r="P2393" s="31">
        <v>99.9</v>
      </c>
      <c r="Q2393" s="31">
        <v>108</v>
      </c>
      <c r="R2393" s="31">
        <v>168.43636363636364</v>
      </c>
      <c r="S2393" s="31">
        <v>209.04000000000002</v>
      </c>
      <c r="T2393" s="31">
        <v>209.75454545454548</v>
      </c>
      <c r="U2393" s="31">
        <v>177.15454545454546</v>
      </c>
      <c r="V2393" s="31">
        <v>133.79999999999998</v>
      </c>
      <c r="W2393" s="31">
        <v>113.23636363636363</v>
      </c>
      <c r="X2393" s="31">
        <v>85.111111111111114</v>
      </c>
      <c r="Y2393" s="31">
        <v>93.98888888888888</v>
      </c>
      <c r="Z2393" s="31">
        <v>96.281818181818167</v>
      </c>
      <c r="AA2393" s="4">
        <f t="shared" si="37"/>
        <v>1574.9786363636363</v>
      </c>
      <c r="AB2393" s="32">
        <v>127</v>
      </c>
      <c r="AC2393" s="17">
        <v>0.3527777777777778</v>
      </c>
      <c r="AD2393" s="36">
        <v>0.4</v>
      </c>
      <c r="AE2393" s="36">
        <v>0.36666666666666664</v>
      </c>
      <c r="AF2393" s="36">
        <v>0.33333333333333331</v>
      </c>
      <c r="AG2393" s="36">
        <v>0.36666666666666664</v>
      </c>
      <c r="AH2393" s="36">
        <v>0.33333333333333331</v>
      </c>
      <c r="AI2393" s="36">
        <v>0.36666666666666664</v>
      </c>
      <c r="AJ2393" s="36">
        <v>0.36666666666666664</v>
      </c>
      <c r="AK2393" s="36">
        <v>0.36666666666666664</v>
      </c>
      <c r="AL2393" s="36">
        <v>0.36666666666666664</v>
      </c>
      <c r="AM2393" s="36">
        <v>0.3</v>
      </c>
      <c r="AN2393" s="36">
        <v>0.3</v>
      </c>
      <c r="AO2393" s="36">
        <v>0.36666666666666664</v>
      </c>
      <c r="AP2393" s="33" t="str">
        <f t="shared" si="38"/>
        <v>-</v>
      </c>
      <c r="AQ2393" s="55" t="str">
        <f t="shared" si="39"/>
        <v>-</v>
      </c>
      <c r="AR2393" s="56" t="str">
        <f t="shared" si="40"/>
        <v>-</v>
      </c>
      <c r="AS2393" s="34" t="s">
        <v>1890</v>
      </c>
      <c r="AT2393" s="122" t="s">
        <v>5208</v>
      </c>
    </row>
    <row r="2394" spans="1:46" ht="15.75" customHeight="1" x14ac:dyDescent="0.25">
      <c r="A2394" s="6">
        <v>47010180</v>
      </c>
      <c r="B2394" s="7" t="s">
        <v>26</v>
      </c>
      <c r="C2394" s="7" t="s">
        <v>1463</v>
      </c>
      <c r="D2394" s="7" t="s">
        <v>1461</v>
      </c>
      <c r="E2394" s="7" t="s">
        <v>1443</v>
      </c>
      <c r="F2394" s="7">
        <v>7</v>
      </c>
      <c r="G2394" s="7">
        <v>30</v>
      </c>
      <c r="H2394" s="7">
        <v>-76.844999999999999</v>
      </c>
      <c r="I2394" s="29">
        <v>1.1454166699999999</v>
      </c>
      <c r="J2394" s="6" t="s">
        <v>1908</v>
      </c>
      <c r="K2394" s="30">
        <v>28870</v>
      </c>
      <c r="L2394" s="30"/>
      <c r="M2394" s="7" t="s">
        <v>1911</v>
      </c>
      <c r="N2394" s="29" t="s">
        <v>1910</v>
      </c>
      <c r="O2394" s="31">
        <v>215.98333333333332</v>
      </c>
      <c r="P2394" s="31">
        <v>237.70666666666665</v>
      </c>
      <c r="Q2394" s="31">
        <v>304.74666666666673</v>
      </c>
      <c r="R2394" s="31">
        <v>367.84666666666664</v>
      </c>
      <c r="S2394" s="31">
        <v>484.80344827586197</v>
      </c>
      <c r="T2394" s="31">
        <v>703.5766666666666</v>
      </c>
      <c r="U2394" s="31">
        <v>726.38666666666654</v>
      </c>
      <c r="V2394" s="31">
        <v>504.09333333333331</v>
      </c>
      <c r="W2394" s="31">
        <v>303.64000000000004</v>
      </c>
      <c r="X2394" s="31">
        <v>249.16666666666669</v>
      </c>
      <c r="Y2394" s="31">
        <v>218.29666666666662</v>
      </c>
      <c r="Z2394" s="31">
        <v>231.78666666666666</v>
      </c>
      <c r="AA2394" s="4">
        <f t="shared" si="37"/>
        <v>4548.0334482758608</v>
      </c>
      <c r="AB2394" s="32">
        <v>359</v>
      </c>
      <c r="AC2394" s="17">
        <v>0.99722222222222223</v>
      </c>
      <c r="AD2394" s="36">
        <v>1</v>
      </c>
      <c r="AE2394" s="36">
        <v>1</v>
      </c>
      <c r="AF2394" s="36">
        <v>1</v>
      </c>
      <c r="AG2394" s="36">
        <v>1</v>
      </c>
      <c r="AH2394" s="36">
        <v>0.96666666666666667</v>
      </c>
      <c r="AI2394" s="36">
        <v>1</v>
      </c>
      <c r="AJ2394" s="36">
        <v>1</v>
      </c>
      <c r="AK2394" s="36">
        <v>1</v>
      </c>
      <c r="AL2394" s="36">
        <v>1</v>
      </c>
      <c r="AM2394" s="36">
        <v>1</v>
      </c>
      <c r="AN2394" s="36">
        <v>1</v>
      </c>
      <c r="AO2394" s="36">
        <v>1</v>
      </c>
      <c r="AP2394" s="33" t="str">
        <f t="shared" si="38"/>
        <v>&gt;=80%</v>
      </c>
      <c r="AQ2394" s="55" t="str">
        <f t="shared" si="39"/>
        <v>&gt;=75%</v>
      </c>
      <c r="AR2394" s="56" t="str">
        <f t="shared" si="40"/>
        <v>&gt;=50%</v>
      </c>
      <c r="AT2394" s="121">
        <v>0.8</v>
      </c>
    </row>
    <row r="2395" spans="1:46" ht="15.75" customHeight="1" x14ac:dyDescent="0.25">
      <c r="A2395" s="6">
        <v>47010220</v>
      </c>
      <c r="B2395" s="7" t="s">
        <v>26</v>
      </c>
      <c r="C2395" s="7" t="s">
        <v>1449</v>
      </c>
      <c r="D2395" s="7" t="s">
        <v>1450</v>
      </c>
      <c r="E2395" s="7" t="s">
        <v>1443</v>
      </c>
      <c r="F2395" s="7">
        <v>7</v>
      </c>
      <c r="G2395" s="7">
        <v>385</v>
      </c>
      <c r="H2395" s="7">
        <v>-76.836277780000003</v>
      </c>
      <c r="I2395" s="29">
        <v>0.48972222000000004</v>
      </c>
      <c r="J2395" s="6" t="s">
        <v>1908</v>
      </c>
      <c r="K2395" s="30">
        <v>31366</v>
      </c>
      <c r="L2395" s="30"/>
      <c r="M2395" s="7" t="s">
        <v>1911</v>
      </c>
      <c r="N2395" s="29" t="s">
        <v>1910</v>
      </c>
      <c r="O2395" s="31">
        <v>256.41428571428571</v>
      </c>
      <c r="P2395" s="31">
        <v>268.78461538461539</v>
      </c>
      <c r="Q2395" s="31">
        <v>390.25599999999997</v>
      </c>
      <c r="R2395" s="31">
        <v>437.66666666666669</v>
      </c>
      <c r="S2395" s="31">
        <v>463.69565217391295</v>
      </c>
      <c r="T2395" s="31">
        <v>361.00800000000004</v>
      </c>
      <c r="U2395" s="31">
        <v>356.59199999999998</v>
      </c>
      <c r="V2395" s="31">
        <v>229.29545454545453</v>
      </c>
      <c r="W2395" s="31">
        <v>258.28846153846155</v>
      </c>
      <c r="X2395" s="31">
        <v>306.80800000000005</v>
      </c>
      <c r="Y2395" s="31">
        <v>375.08260869565214</v>
      </c>
      <c r="Z2395" s="31">
        <v>336.11739130434779</v>
      </c>
      <c r="AA2395" s="4">
        <f t="shared" si="37"/>
        <v>4040.0091360233969</v>
      </c>
      <c r="AB2395" s="32">
        <v>298</v>
      </c>
      <c r="AC2395" s="17">
        <v>0.82777777777777772</v>
      </c>
      <c r="AD2395" s="36">
        <v>0.93333333333333335</v>
      </c>
      <c r="AE2395" s="36">
        <v>0.8666666666666667</v>
      </c>
      <c r="AF2395" s="36">
        <v>0.83333333333333337</v>
      </c>
      <c r="AG2395" s="36">
        <v>0.9</v>
      </c>
      <c r="AH2395" s="36">
        <v>0.76666666666666672</v>
      </c>
      <c r="AI2395" s="36">
        <v>0.83333333333333337</v>
      </c>
      <c r="AJ2395" s="36">
        <v>0.83333333333333337</v>
      </c>
      <c r="AK2395" s="36">
        <v>0.73333333333333328</v>
      </c>
      <c r="AL2395" s="36">
        <v>0.8666666666666667</v>
      </c>
      <c r="AM2395" s="36">
        <v>0.83333333333333337</v>
      </c>
      <c r="AN2395" s="36">
        <v>0.76666666666666672</v>
      </c>
      <c r="AO2395" s="36">
        <v>0.76666666666666672</v>
      </c>
      <c r="AP2395" s="33" t="str">
        <f t="shared" si="38"/>
        <v>-</v>
      </c>
      <c r="AQ2395" s="55" t="str">
        <f t="shared" si="39"/>
        <v>-</v>
      </c>
      <c r="AR2395" s="56" t="str">
        <f t="shared" si="40"/>
        <v>&gt;=50%</v>
      </c>
      <c r="AT2395" s="112" t="s">
        <v>5206</v>
      </c>
    </row>
    <row r="2396" spans="1:46" ht="15.75" customHeight="1" x14ac:dyDescent="0.25">
      <c r="A2396" s="6">
        <v>47010230</v>
      </c>
      <c r="B2396" s="7" t="s">
        <v>26</v>
      </c>
      <c r="C2396" s="7" t="s">
        <v>49</v>
      </c>
      <c r="D2396" s="7" t="s">
        <v>1338</v>
      </c>
      <c r="E2396" s="7" t="s">
        <v>951</v>
      </c>
      <c r="F2396" s="7">
        <v>7</v>
      </c>
      <c r="G2396" s="7">
        <v>2719</v>
      </c>
      <c r="H2396" s="7">
        <v>-77.157361110000011</v>
      </c>
      <c r="I2396" s="29">
        <v>0.99016667000000014</v>
      </c>
      <c r="J2396" s="6" t="s">
        <v>1908</v>
      </c>
      <c r="K2396" s="30">
        <v>32643</v>
      </c>
      <c r="L2396" s="30"/>
      <c r="M2396" s="7" t="s">
        <v>1911</v>
      </c>
      <c r="N2396" s="29" t="s">
        <v>1910</v>
      </c>
      <c r="O2396" s="31">
        <v>107.875</v>
      </c>
      <c r="P2396" s="31">
        <v>106.60555555555557</v>
      </c>
      <c r="Q2396" s="31">
        <v>152.85652173913041</v>
      </c>
      <c r="R2396" s="31">
        <v>181.21304347826089</v>
      </c>
      <c r="S2396" s="31">
        <v>214.15714285714282</v>
      </c>
      <c r="T2396" s="31">
        <v>211.16521739130431</v>
      </c>
      <c r="U2396" s="31">
        <v>226.40499999999997</v>
      </c>
      <c r="V2396" s="31">
        <v>164.0333333333333</v>
      </c>
      <c r="W2396" s="31">
        <v>117.60833333333335</v>
      </c>
      <c r="X2396" s="31">
        <v>102.05714285714285</v>
      </c>
      <c r="Y2396" s="31">
        <v>123.74090909090908</v>
      </c>
      <c r="Z2396" s="31">
        <v>117.2</v>
      </c>
      <c r="AA2396" s="4">
        <f t="shared" si="37"/>
        <v>1824.9171996361129</v>
      </c>
      <c r="AB2396" s="32">
        <v>260</v>
      </c>
      <c r="AC2396" s="17">
        <v>0.72222222222222221</v>
      </c>
      <c r="AD2396" s="36">
        <v>0.8</v>
      </c>
      <c r="AE2396" s="36">
        <v>0.6</v>
      </c>
      <c r="AF2396" s="36">
        <v>0.76666666666666672</v>
      </c>
      <c r="AG2396" s="36">
        <v>0.76666666666666672</v>
      </c>
      <c r="AH2396" s="36">
        <v>0.7</v>
      </c>
      <c r="AI2396" s="36">
        <v>0.76666666666666672</v>
      </c>
      <c r="AJ2396" s="36">
        <v>0.66666666666666663</v>
      </c>
      <c r="AK2396" s="36">
        <v>0.7</v>
      </c>
      <c r="AL2396" s="36">
        <v>0.8</v>
      </c>
      <c r="AM2396" s="36">
        <v>0.7</v>
      </c>
      <c r="AN2396" s="36">
        <v>0.73333333333333328</v>
      </c>
      <c r="AO2396" s="36">
        <v>0.66666666666666663</v>
      </c>
      <c r="AP2396" s="33" t="str">
        <f t="shared" si="38"/>
        <v>-</v>
      </c>
      <c r="AQ2396" s="55" t="str">
        <f t="shared" si="39"/>
        <v>-</v>
      </c>
      <c r="AR2396" s="56" t="str">
        <f t="shared" si="40"/>
        <v>&gt;=50%</v>
      </c>
      <c r="AT2396" s="112" t="s">
        <v>5206</v>
      </c>
    </row>
    <row r="2397" spans="1:46" ht="15.75" customHeight="1" x14ac:dyDescent="0.25">
      <c r="A2397" s="6">
        <v>47015030</v>
      </c>
      <c r="B2397" s="7" t="s">
        <v>56</v>
      </c>
      <c r="C2397" s="7" t="s">
        <v>2831</v>
      </c>
      <c r="D2397" s="7" t="s">
        <v>2831</v>
      </c>
      <c r="E2397" s="7" t="s">
        <v>1443</v>
      </c>
      <c r="F2397" s="7">
        <v>7</v>
      </c>
      <c r="G2397" s="7">
        <v>2100</v>
      </c>
      <c r="H2397" s="7">
        <v>-76.916666669999998</v>
      </c>
      <c r="I2397" s="29">
        <v>1.18333333</v>
      </c>
      <c r="J2397" s="6" t="s">
        <v>1890</v>
      </c>
      <c r="K2397" s="30">
        <v>21108</v>
      </c>
      <c r="L2397" s="30">
        <v>35292</v>
      </c>
      <c r="M2397" s="7" t="s">
        <v>1911</v>
      </c>
      <c r="N2397" s="29" t="s">
        <v>1910</v>
      </c>
      <c r="O2397" s="31">
        <v>95.066666666666677</v>
      </c>
      <c r="P2397" s="31">
        <v>121.8</v>
      </c>
      <c r="Q2397" s="31">
        <v>126.63999999999999</v>
      </c>
      <c r="R2397" s="31">
        <v>183.33999999999997</v>
      </c>
      <c r="S2397" s="31">
        <v>200.13999999999996</v>
      </c>
      <c r="T2397" s="31">
        <v>178.45</v>
      </c>
      <c r="U2397" s="31">
        <v>194.76666666666665</v>
      </c>
      <c r="V2397" s="31">
        <v>149.79999999999998</v>
      </c>
      <c r="W2397" s="31">
        <v>104.06666666666665</v>
      </c>
      <c r="X2397" s="31">
        <v>86.633333333333326</v>
      </c>
      <c r="Y2397" s="31">
        <v>130.87999999999997</v>
      </c>
      <c r="Z2397" s="31">
        <v>94.974999999999994</v>
      </c>
      <c r="AA2397" s="4">
        <f t="shared" si="37"/>
        <v>1666.5583333333327</v>
      </c>
      <c r="AB2397" s="32">
        <v>49</v>
      </c>
      <c r="AC2397" s="17">
        <v>0.1361111111111111</v>
      </c>
      <c r="AD2397" s="36">
        <v>0.1</v>
      </c>
      <c r="AE2397" s="36">
        <v>0.13333333333333333</v>
      </c>
      <c r="AF2397" s="36">
        <v>0.16666666666666666</v>
      </c>
      <c r="AG2397" s="36">
        <v>0.16666666666666666</v>
      </c>
      <c r="AH2397" s="36">
        <v>0.16666666666666666</v>
      </c>
      <c r="AI2397" s="36">
        <v>0.13333333333333333</v>
      </c>
      <c r="AJ2397" s="36">
        <v>0.1</v>
      </c>
      <c r="AK2397" s="36">
        <v>0.16666666666666666</v>
      </c>
      <c r="AL2397" s="36">
        <v>0.1</v>
      </c>
      <c r="AM2397" s="36">
        <v>0.1</v>
      </c>
      <c r="AN2397" s="36">
        <v>0.16666666666666666</v>
      </c>
      <c r="AO2397" s="36">
        <v>0.13333333333333333</v>
      </c>
      <c r="AP2397" s="33" t="str">
        <f t="shared" si="38"/>
        <v>-</v>
      </c>
      <c r="AQ2397" s="55" t="str">
        <f t="shared" si="39"/>
        <v>-</v>
      </c>
      <c r="AR2397" s="56" t="str">
        <f t="shared" si="40"/>
        <v>-</v>
      </c>
      <c r="AS2397" s="34" t="s">
        <v>1890</v>
      </c>
      <c r="AT2397" s="122" t="s">
        <v>5208</v>
      </c>
    </row>
    <row r="2398" spans="1:46" ht="15.75" customHeight="1" x14ac:dyDescent="0.25">
      <c r="A2398" s="6">
        <v>47015040</v>
      </c>
      <c r="B2398" s="7" t="s">
        <v>56</v>
      </c>
      <c r="C2398" s="7" t="s">
        <v>1441</v>
      </c>
      <c r="D2398" s="7" t="s">
        <v>1442</v>
      </c>
      <c r="E2398" s="7" t="s">
        <v>1443</v>
      </c>
      <c r="F2398" s="7">
        <v>7</v>
      </c>
      <c r="G2398" s="7">
        <v>2100</v>
      </c>
      <c r="H2398" s="7">
        <v>-76.960972220000002</v>
      </c>
      <c r="I2398" s="29">
        <v>1.19827778</v>
      </c>
      <c r="J2398" s="6" t="s">
        <v>1908</v>
      </c>
      <c r="K2398" s="30">
        <v>28140</v>
      </c>
      <c r="L2398" s="30"/>
      <c r="M2398" s="7" t="s">
        <v>1911</v>
      </c>
      <c r="N2398" s="29" t="s">
        <v>1910</v>
      </c>
      <c r="O2398" s="31">
        <v>94.02222222222224</v>
      </c>
      <c r="P2398" s="31">
        <v>96.948275862068982</v>
      </c>
      <c r="Q2398" s="31">
        <v>134.34444444444443</v>
      </c>
      <c r="R2398" s="31">
        <v>152.49583333333331</v>
      </c>
      <c r="S2398" s="31">
        <v>187.9115384615385</v>
      </c>
      <c r="T2398" s="31">
        <v>190.98214285714286</v>
      </c>
      <c r="U2398" s="31">
        <v>188.93103448275863</v>
      </c>
      <c r="V2398" s="31">
        <v>129.54285714285714</v>
      </c>
      <c r="W2398" s="31">
        <v>116.11428571428574</v>
      </c>
      <c r="X2398" s="31">
        <v>96.489285714285714</v>
      </c>
      <c r="Y2398" s="31">
        <v>108.36785714285713</v>
      </c>
      <c r="Z2398" s="31">
        <v>104.66538461538461</v>
      </c>
      <c r="AA2398" s="4">
        <f t="shared" si="37"/>
        <v>1600.8151619931793</v>
      </c>
      <c r="AB2398" s="32">
        <v>328</v>
      </c>
      <c r="AC2398" s="17">
        <v>0.91111111111111109</v>
      </c>
      <c r="AD2398" s="36">
        <v>0.9</v>
      </c>
      <c r="AE2398" s="36">
        <v>0.96666666666666667</v>
      </c>
      <c r="AF2398" s="36">
        <v>0.9</v>
      </c>
      <c r="AG2398" s="36">
        <v>0.8</v>
      </c>
      <c r="AH2398" s="36">
        <v>0.8666666666666667</v>
      </c>
      <c r="AI2398" s="36">
        <v>0.93333333333333335</v>
      </c>
      <c r="AJ2398" s="36">
        <v>0.96666666666666667</v>
      </c>
      <c r="AK2398" s="36">
        <v>0.93333333333333335</v>
      </c>
      <c r="AL2398" s="36">
        <v>0.93333333333333335</v>
      </c>
      <c r="AM2398" s="36">
        <v>0.93333333333333335</v>
      </c>
      <c r="AN2398" s="36">
        <v>0.93333333333333335</v>
      </c>
      <c r="AO2398" s="36">
        <v>0.8666666666666667</v>
      </c>
      <c r="AP2398" s="33" t="str">
        <f t="shared" si="38"/>
        <v>&gt;=80%</v>
      </c>
      <c r="AQ2398" s="55" t="str">
        <f t="shared" si="39"/>
        <v>&gt;=75%</v>
      </c>
      <c r="AR2398" s="56" t="str">
        <f t="shared" si="40"/>
        <v>&gt;=50%</v>
      </c>
      <c r="AT2398" s="121">
        <v>0.8</v>
      </c>
    </row>
    <row r="2399" spans="1:46" ht="15.75" customHeight="1" x14ac:dyDescent="0.25">
      <c r="A2399" s="6">
        <v>47015070</v>
      </c>
      <c r="B2399" s="7" t="s">
        <v>56</v>
      </c>
      <c r="C2399" s="7" t="s">
        <v>2834</v>
      </c>
      <c r="D2399" s="7" t="s">
        <v>2815</v>
      </c>
      <c r="E2399" s="7" t="s">
        <v>1443</v>
      </c>
      <c r="F2399" s="7">
        <v>7</v>
      </c>
      <c r="G2399" s="7">
        <v>362</v>
      </c>
      <c r="H2399" s="7">
        <v>-76.570444440000003</v>
      </c>
      <c r="I2399" s="29">
        <v>0.83897222000000005</v>
      </c>
      <c r="J2399" s="6" t="s">
        <v>1908</v>
      </c>
      <c r="K2399" s="30">
        <v>30421</v>
      </c>
      <c r="L2399" s="30"/>
      <c r="M2399" s="7" t="s">
        <v>1911</v>
      </c>
      <c r="N2399" s="29" t="s">
        <v>1910</v>
      </c>
      <c r="O2399" s="31">
        <v>264.42500000000001</v>
      </c>
      <c r="P2399" s="31">
        <v>240.20526315789476</v>
      </c>
      <c r="Q2399" s="31">
        <v>419.85384615384618</v>
      </c>
      <c r="R2399" s="31">
        <v>493.67368421052629</v>
      </c>
      <c r="S2399" s="31">
        <v>497.25333333333327</v>
      </c>
      <c r="T2399" s="31">
        <v>445.3235294117647</v>
      </c>
      <c r="U2399" s="31">
        <v>373.86874999999998</v>
      </c>
      <c r="V2399" s="31">
        <v>278.22666666666663</v>
      </c>
      <c r="W2399" s="31">
        <v>314.69000000000005</v>
      </c>
      <c r="X2399" s="31">
        <v>325.38235294117646</v>
      </c>
      <c r="Y2399" s="31">
        <v>376.9444444444444</v>
      </c>
      <c r="Z2399" s="31">
        <v>332.56666666666666</v>
      </c>
      <c r="AA2399" s="4">
        <f t="shared" si="37"/>
        <v>4362.4135369863197</v>
      </c>
      <c r="AB2399" s="32">
        <v>203</v>
      </c>
      <c r="AC2399" s="17">
        <v>0.56388888888888888</v>
      </c>
      <c r="AD2399" s="36">
        <v>0.53333333333333333</v>
      </c>
      <c r="AE2399" s="36">
        <v>0.6333333333333333</v>
      </c>
      <c r="AF2399" s="36">
        <v>0.43333333333333335</v>
      </c>
      <c r="AG2399" s="36">
        <v>0.6333333333333333</v>
      </c>
      <c r="AH2399" s="36">
        <v>0.5</v>
      </c>
      <c r="AI2399" s="36">
        <v>0.56666666666666665</v>
      </c>
      <c r="AJ2399" s="36">
        <v>0.53333333333333333</v>
      </c>
      <c r="AK2399" s="36">
        <v>0.5</v>
      </c>
      <c r="AL2399" s="36">
        <v>0.66666666666666663</v>
      </c>
      <c r="AM2399" s="36">
        <v>0.56666666666666665</v>
      </c>
      <c r="AN2399" s="36">
        <v>0.6</v>
      </c>
      <c r="AO2399" s="36">
        <v>0.6</v>
      </c>
      <c r="AP2399" s="33" t="str">
        <f t="shared" si="38"/>
        <v>-</v>
      </c>
      <c r="AQ2399" s="55" t="str">
        <f t="shared" si="39"/>
        <v>-</v>
      </c>
      <c r="AR2399" s="56" t="str">
        <f t="shared" si="40"/>
        <v>-</v>
      </c>
      <c r="AT2399" s="122" t="s">
        <v>5208</v>
      </c>
    </row>
    <row r="2400" spans="1:46" ht="15.75" customHeight="1" x14ac:dyDescent="0.25">
      <c r="A2400" s="6">
        <v>47015080</v>
      </c>
      <c r="B2400" s="7" t="s">
        <v>56</v>
      </c>
      <c r="C2400" s="7" t="s">
        <v>1348</v>
      </c>
      <c r="D2400" s="7" t="s">
        <v>1349</v>
      </c>
      <c r="E2400" s="7" t="s">
        <v>951</v>
      </c>
      <c r="F2400" s="7">
        <v>7</v>
      </c>
      <c r="G2400" s="7">
        <v>1776</v>
      </c>
      <c r="H2400" s="7">
        <v>-77.303611110000006</v>
      </c>
      <c r="I2400" s="29">
        <v>0.80491667000000011</v>
      </c>
      <c r="J2400" s="6" t="s">
        <v>1908</v>
      </c>
      <c r="K2400" s="30">
        <v>30543</v>
      </c>
      <c r="L2400" s="30"/>
      <c r="M2400" s="7" t="s">
        <v>1911</v>
      </c>
      <c r="N2400" s="29" t="s">
        <v>1910</v>
      </c>
      <c r="O2400" s="31">
        <v>198.68518518518519</v>
      </c>
      <c r="P2400" s="31">
        <v>183.52608695652177</v>
      </c>
      <c r="Q2400" s="31">
        <v>207.7217391304348</v>
      </c>
      <c r="R2400" s="31">
        <v>264.09130434782611</v>
      </c>
      <c r="S2400" s="31">
        <v>335.63749999999999</v>
      </c>
      <c r="T2400" s="31">
        <v>424.45000000000005</v>
      </c>
      <c r="U2400" s="31">
        <v>431.56923076923067</v>
      </c>
      <c r="V2400" s="31">
        <v>332.95909090909095</v>
      </c>
      <c r="W2400" s="31">
        <v>241.15769230769232</v>
      </c>
      <c r="X2400" s="31">
        <v>164.27916666666664</v>
      </c>
      <c r="Y2400" s="31">
        <v>154.64814814814815</v>
      </c>
      <c r="Z2400" s="31">
        <v>208.75199999999992</v>
      </c>
      <c r="AA2400" s="4">
        <f t="shared" si="37"/>
        <v>3147.4771444207968</v>
      </c>
      <c r="AB2400" s="32">
        <v>292</v>
      </c>
      <c r="AC2400" s="17">
        <v>0.81111111111111112</v>
      </c>
      <c r="AD2400" s="36">
        <v>0.9</v>
      </c>
      <c r="AE2400" s="36">
        <v>0.76666666666666672</v>
      </c>
      <c r="AF2400" s="36">
        <v>0.76666666666666672</v>
      </c>
      <c r="AG2400" s="36">
        <v>0.76666666666666672</v>
      </c>
      <c r="AH2400" s="36">
        <v>0.8</v>
      </c>
      <c r="AI2400" s="36">
        <v>0.73333333333333328</v>
      </c>
      <c r="AJ2400" s="36">
        <v>0.8666666666666667</v>
      </c>
      <c r="AK2400" s="36">
        <v>0.73333333333333328</v>
      </c>
      <c r="AL2400" s="36">
        <v>0.8666666666666667</v>
      </c>
      <c r="AM2400" s="36">
        <v>0.8</v>
      </c>
      <c r="AN2400" s="36">
        <v>0.9</v>
      </c>
      <c r="AO2400" s="36">
        <v>0.83333333333333337</v>
      </c>
      <c r="AP2400" s="33" t="str">
        <f t="shared" si="38"/>
        <v>-</v>
      </c>
      <c r="AQ2400" s="55" t="str">
        <f t="shared" si="39"/>
        <v>-</v>
      </c>
      <c r="AR2400" s="56" t="str">
        <f t="shared" si="40"/>
        <v>&gt;=50%</v>
      </c>
      <c r="AT2400" s="112" t="s">
        <v>5206</v>
      </c>
    </row>
    <row r="2401" spans="1:46" ht="15.75" customHeight="1" x14ac:dyDescent="0.25">
      <c r="A2401" s="6">
        <v>47015090</v>
      </c>
      <c r="B2401" s="7" t="s">
        <v>56</v>
      </c>
      <c r="C2401" s="7" t="s">
        <v>1859</v>
      </c>
      <c r="D2401" s="7" t="s">
        <v>2831</v>
      </c>
      <c r="E2401" s="7" t="s">
        <v>1443</v>
      </c>
      <c r="F2401" s="7">
        <v>7</v>
      </c>
      <c r="G2401" s="7">
        <v>267</v>
      </c>
      <c r="H2401" s="7">
        <v>-76.932694439999992</v>
      </c>
      <c r="I2401" s="29">
        <v>1.1683055599999999</v>
      </c>
      <c r="J2401" s="6" t="s">
        <v>1890</v>
      </c>
      <c r="K2401" s="30">
        <v>30574</v>
      </c>
      <c r="L2401" s="30">
        <v>41673</v>
      </c>
      <c r="M2401" s="7" t="s">
        <v>1911</v>
      </c>
      <c r="N2401" s="29" t="s">
        <v>1910</v>
      </c>
      <c r="O2401" s="31">
        <v>91.476470588235301</v>
      </c>
      <c r="P2401" s="31">
        <v>108.87647058823528</v>
      </c>
      <c r="Q2401" s="31">
        <v>137.60588235294119</v>
      </c>
      <c r="R2401" s="31">
        <v>164.35000000000002</v>
      </c>
      <c r="S2401" s="31">
        <v>184.33125000000001</v>
      </c>
      <c r="T2401" s="31">
        <v>202.54666666666665</v>
      </c>
      <c r="U2401" s="31">
        <v>198.9</v>
      </c>
      <c r="V2401" s="31">
        <v>142.77142857142854</v>
      </c>
      <c r="W2401" s="31">
        <v>116.48947368421054</v>
      </c>
      <c r="X2401" s="31">
        <v>104.24117647058826</v>
      </c>
      <c r="Y2401" s="31">
        <v>97.474999999999994</v>
      </c>
      <c r="Z2401" s="31">
        <v>109.25</v>
      </c>
      <c r="AA2401" s="4">
        <f t="shared" si="37"/>
        <v>1658.3138189223057</v>
      </c>
      <c r="AB2401" s="32">
        <v>198</v>
      </c>
      <c r="AC2401" s="17">
        <v>0.55000000000000004</v>
      </c>
      <c r="AD2401" s="36">
        <v>0.56666666666666665</v>
      </c>
      <c r="AE2401" s="36">
        <v>0.56666666666666665</v>
      </c>
      <c r="AF2401" s="36">
        <v>0.56666666666666665</v>
      </c>
      <c r="AG2401" s="36">
        <v>0.6</v>
      </c>
      <c r="AH2401" s="36">
        <v>0.53333333333333333</v>
      </c>
      <c r="AI2401" s="36">
        <v>0.5</v>
      </c>
      <c r="AJ2401" s="36">
        <v>0.53333333333333333</v>
      </c>
      <c r="AK2401" s="36">
        <v>0.46666666666666667</v>
      </c>
      <c r="AL2401" s="36">
        <v>0.6333333333333333</v>
      </c>
      <c r="AM2401" s="36">
        <v>0.56666666666666665</v>
      </c>
      <c r="AN2401" s="36">
        <v>0.53333333333333333</v>
      </c>
      <c r="AO2401" s="36">
        <v>0.53333333333333333</v>
      </c>
      <c r="AP2401" s="33" t="str">
        <f t="shared" si="38"/>
        <v>-</v>
      </c>
      <c r="AQ2401" s="55" t="str">
        <f t="shared" si="39"/>
        <v>-</v>
      </c>
      <c r="AR2401" s="56" t="str">
        <f t="shared" si="40"/>
        <v>-</v>
      </c>
      <c r="AS2401" s="34" t="s">
        <v>1890</v>
      </c>
      <c r="AT2401" s="122" t="s">
        <v>5208</v>
      </c>
    </row>
    <row r="2402" spans="1:46" ht="15.75" customHeight="1" x14ac:dyDescent="0.25">
      <c r="A2402" s="6">
        <v>47015100</v>
      </c>
      <c r="B2402" s="7" t="s">
        <v>43</v>
      </c>
      <c r="C2402" s="7" t="s">
        <v>1339</v>
      </c>
      <c r="D2402" s="7" t="s">
        <v>1338</v>
      </c>
      <c r="E2402" s="7" t="s">
        <v>951</v>
      </c>
      <c r="F2402" s="7">
        <v>7</v>
      </c>
      <c r="G2402" s="7">
        <v>2830</v>
      </c>
      <c r="H2402" s="7">
        <v>-77.161472220000007</v>
      </c>
      <c r="I2402" s="29">
        <v>1.1599444399999999</v>
      </c>
      <c r="J2402" s="6" t="s">
        <v>1908</v>
      </c>
      <c r="K2402" s="30">
        <v>30939.791666666668</v>
      </c>
      <c r="L2402" s="30"/>
      <c r="M2402" s="35" t="s">
        <v>1909</v>
      </c>
      <c r="N2402" s="29" t="s">
        <v>1910</v>
      </c>
      <c r="O2402" s="31">
        <v>102.62083333333334</v>
      </c>
      <c r="P2402" s="31">
        <v>89.442857142857136</v>
      </c>
      <c r="Q2402" s="31">
        <v>112.14999999999998</v>
      </c>
      <c r="R2402" s="31">
        <v>144.78461538461536</v>
      </c>
      <c r="S2402" s="31">
        <v>163.75925925925927</v>
      </c>
      <c r="T2402" s="31">
        <v>149.61481481481482</v>
      </c>
      <c r="U2402" s="31">
        <v>147.51666666666665</v>
      </c>
      <c r="V2402" s="31">
        <v>95.611111111111114</v>
      </c>
      <c r="W2402" s="31">
        <v>85.648148148148138</v>
      </c>
      <c r="X2402" s="31">
        <v>93.600000000000009</v>
      </c>
      <c r="Y2402" s="31">
        <v>115.04782608695652</v>
      </c>
      <c r="Z2402" s="31">
        <v>111.17916666666667</v>
      </c>
      <c r="AA2402" s="4">
        <f t="shared" si="37"/>
        <v>1410.975298614429</v>
      </c>
      <c r="AB2402" s="32">
        <v>307</v>
      </c>
      <c r="AC2402" s="17">
        <v>0.85277777777777775</v>
      </c>
      <c r="AD2402" s="36">
        <v>0.8</v>
      </c>
      <c r="AE2402" s="36">
        <v>0.93333333333333335</v>
      </c>
      <c r="AF2402" s="36">
        <v>0.8</v>
      </c>
      <c r="AG2402" s="36">
        <v>0.8666666666666667</v>
      </c>
      <c r="AH2402" s="36">
        <v>0.9</v>
      </c>
      <c r="AI2402" s="36">
        <v>0.9</v>
      </c>
      <c r="AJ2402" s="36">
        <v>0.8</v>
      </c>
      <c r="AK2402" s="36">
        <v>0.9</v>
      </c>
      <c r="AL2402" s="36">
        <v>0.9</v>
      </c>
      <c r="AM2402" s="36">
        <v>0.8666666666666667</v>
      </c>
      <c r="AN2402" s="36">
        <v>0.76666666666666672</v>
      </c>
      <c r="AO2402" s="36">
        <v>0.8</v>
      </c>
      <c r="AP2402" s="33" t="str">
        <f t="shared" si="38"/>
        <v>-</v>
      </c>
      <c r="AQ2402" s="55" t="str">
        <f t="shared" si="39"/>
        <v>&gt;=75%</v>
      </c>
      <c r="AR2402" s="56" t="str">
        <f t="shared" si="40"/>
        <v>&gt;=50%</v>
      </c>
      <c r="AS2402" s="34" t="s">
        <v>1889</v>
      </c>
      <c r="AT2402" s="112" t="s">
        <v>5206</v>
      </c>
    </row>
    <row r="2403" spans="1:46" ht="15.75" customHeight="1" x14ac:dyDescent="0.25">
      <c r="A2403" s="6">
        <v>47017030</v>
      </c>
      <c r="B2403" s="7" t="s">
        <v>23</v>
      </c>
      <c r="C2403" s="7" t="s">
        <v>2835</v>
      </c>
      <c r="D2403" s="7" t="s">
        <v>1445</v>
      </c>
      <c r="E2403" s="7" t="s">
        <v>1443</v>
      </c>
      <c r="F2403" s="7">
        <v>7</v>
      </c>
      <c r="G2403" s="7">
        <v>275</v>
      </c>
      <c r="H2403" s="7">
        <v>-76.900000000000006</v>
      </c>
      <c r="I2403" s="29">
        <v>1.1499999999999999</v>
      </c>
      <c r="J2403" s="6" t="s">
        <v>1890</v>
      </c>
      <c r="K2403" s="30">
        <v>28413</v>
      </c>
      <c r="L2403" s="30">
        <v>29356</v>
      </c>
      <c r="M2403" s="7" t="s">
        <v>1911</v>
      </c>
      <c r="N2403" s="29" t="s">
        <v>1910</v>
      </c>
      <c r="O2403" s="31">
        <v>85</v>
      </c>
      <c r="P2403" s="31">
        <v>116.33333333333333</v>
      </c>
      <c r="Q2403" s="31">
        <v>119</v>
      </c>
      <c r="R2403" s="31">
        <v>183.19</v>
      </c>
      <c r="S2403" s="31">
        <v>303.90909090909093</v>
      </c>
      <c r="T2403" s="31">
        <v>227.54545454545453</v>
      </c>
      <c r="U2403" s="31">
        <v>200.5</v>
      </c>
      <c r="V2403" s="31">
        <v>155.65</v>
      </c>
      <c r="W2403" s="31">
        <v>116.75454545454546</v>
      </c>
      <c r="X2403" s="31">
        <v>77.63</v>
      </c>
      <c r="Y2403" s="31">
        <v>93.872727272727261</v>
      </c>
      <c r="Z2403" s="31">
        <v>93</v>
      </c>
      <c r="AA2403" s="4">
        <f t="shared" si="37"/>
        <v>1772.3851515151516</v>
      </c>
      <c r="AB2403" s="32">
        <v>129</v>
      </c>
      <c r="AC2403" s="17">
        <v>0.35833333333333334</v>
      </c>
      <c r="AD2403" s="36">
        <v>0.4</v>
      </c>
      <c r="AE2403" s="36">
        <v>0.4</v>
      </c>
      <c r="AF2403" s="36">
        <v>0.33333333333333331</v>
      </c>
      <c r="AG2403" s="36">
        <v>0.33333333333333331</v>
      </c>
      <c r="AH2403" s="36">
        <v>0.36666666666666664</v>
      </c>
      <c r="AI2403" s="36">
        <v>0.36666666666666664</v>
      </c>
      <c r="AJ2403" s="36">
        <v>0.36666666666666664</v>
      </c>
      <c r="AK2403" s="36">
        <v>0.33333333333333331</v>
      </c>
      <c r="AL2403" s="36">
        <v>0.36666666666666664</v>
      </c>
      <c r="AM2403" s="36">
        <v>0.33333333333333331</v>
      </c>
      <c r="AN2403" s="36">
        <v>0.36666666666666664</v>
      </c>
      <c r="AO2403" s="36">
        <v>0.33333333333333331</v>
      </c>
      <c r="AP2403" s="33" t="str">
        <f t="shared" si="38"/>
        <v>-</v>
      </c>
      <c r="AQ2403" s="55" t="str">
        <f t="shared" si="39"/>
        <v>-</v>
      </c>
      <c r="AR2403" s="56" t="str">
        <f t="shared" si="40"/>
        <v>-</v>
      </c>
      <c r="AS2403" s="34" t="s">
        <v>1890</v>
      </c>
      <c r="AT2403" s="122" t="s">
        <v>5208</v>
      </c>
    </row>
    <row r="2404" spans="1:46" ht="15.75" customHeight="1" x14ac:dyDescent="0.25">
      <c r="A2404" s="6">
        <v>47017170</v>
      </c>
      <c r="B2404" s="7" t="s">
        <v>602</v>
      </c>
      <c r="C2404" s="7" t="s">
        <v>1449</v>
      </c>
      <c r="D2404" s="7" t="s">
        <v>1450</v>
      </c>
      <c r="E2404" s="7" t="s">
        <v>1443</v>
      </c>
      <c r="F2404" s="7">
        <v>7</v>
      </c>
      <c r="G2404" s="7">
        <v>360</v>
      </c>
      <c r="H2404" s="7">
        <v>-76.835972220000002</v>
      </c>
      <c r="I2404" s="29">
        <v>0.48922222000000004</v>
      </c>
      <c r="J2404" s="6" t="s">
        <v>1908</v>
      </c>
      <c r="K2404" s="30">
        <v>30940</v>
      </c>
      <c r="L2404" s="30"/>
      <c r="M2404" s="7" t="s">
        <v>1911</v>
      </c>
      <c r="N2404" s="29" t="s">
        <v>1910</v>
      </c>
      <c r="O2404" s="31">
        <v>262.61481481481485</v>
      </c>
      <c r="P2404" s="31">
        <v>264.47500000000002</v>
      </c>
      <c r="Q2404" s="31">
        <v>365.6583333333333</v>
      </c>
      <c r="R2404" s="31">
        <v>436.03846153846155</v>
      </c>
      <c r="S2404" s="31">
        <v>456.33636363636361</v>
      </c>
      <c r="T2404" s="31">
        <v>359.67500000000001</v>
      </c>
      <c r="U2404" s="31">
        <v>349.77499999999992</v>
      </c>
      <c r="V2404" s="31">
        <v>234.97619047619048</v>
      </c>
      <c r="W2404" s="31">
        <v>255.82</v>
      </c>
      <c r="X2404" s="31">
        <v>307.26956521739135</v>
      </c>
      <c r="Y2404" s="31">
        <v>371.41739130434775</v>
      </c>
      <c r="Z2404" s="31">
        <v>301.88499999999993</v>
      </c>
      <c r="AA2404" s="4">
        <f t="shared" si="37"/>
        <v>3965.9411203209024</v>
      </c>
      <c r="AB2404" s="32">
        <v>283</v>
      </c>
      <c r="AC2404" s="17">
        <v>0.78611111111111109</v>
      </c>
      <c r="AD2404" s="36">
        <v>0.9</v>
      </c>
      <c r="AE2404" s="36">
        <v>0.8</v>
      </c>
      <c r="AF2404" s="36">
        <v>0.8</v>
      </c>
      <c r="AG2404" s="36">
        <v>0.8666666666666667</v>
      </c>
      <c r="AH2404" s="36">
        <v>0.73333333333333328</v>
      </c>
      <c r="AI2404" s="36">
        <v>0.8</v>
      </c>
      <c r="AJ2404" s="36">
        <v>0.8</v>
      </c>
      <c r="AK2404" s="36">
        <v>0.7</v>
      </c>
      <c r="AL2404" s="36">
        <v>0.83333333333333337</v>
      </c>
      <c r="AM2404" s="36">
        <v>0.76666666666666672</v>
      </c>
      <c r="AN2404" s="36">
        <v>0.76666666666666672</v>
      </c>
      <c r="AO2404" s="36">
        <v>0.66666666666666663</v>
      </c>
      <c r="AP2404" s="33" t="str">
        <f t="shared" si="38"/>
        <v>-</v>
      </c>
      <c r="AQ2404" s="55" t="str">
        <f t="shared" si="39"/>
        <v>-</v>
      </c>
      <c r="AR2404" s="56" t="str">
        <f t="shared" si="40"/>
        <v>&gt;=50%</v>
      </c>
      <c r="AT2404" s="112" t="s">
        <v>5206</v>
      </c>
    </row>
    <row r="2405" spans="1:46" ht="15.75" customHeight="1" x14ac:dyDescent="0.25">
      <c r="A2405" s="6">
        <v>47020010</v>
      </c>
      <c r="B2405" s="7" t="s">
        <v>26</v>
      </c>
      <c r="C2405" s="7" t="s">
        <v>207</v>
      </c>
      <c r="D2405" s="7" t="s">
        <v>1464</v>
      </c>
      <c r="E2405" s="7" t="s">
        <v>1443</v>
      </c>
      <c r="F2405" s="7">
        <v>7</v>
      </c>
      <c r="G2405" s="7">
        <v>500</v>
      </c>
      <c r="H2405" s="7">
        <v>-76.927250000000001</v>
      </c>
      <c r="I2405" s="29">
        <v>0.27927778000000003</v>
      </c>
      <c r="J2405" s="6" t="s">
        <v>1908</v>
      </c>
      <c r="K2405" s="30">
        <v>29691</v>
      </c>
      <c r="L2405" s="30"/>
      <c r="M2405" s="7" t="s">
        <v>1911</v>
      </c>
      <c r="N2405" s="29" t="s">
        <v>1910</v>
      </c>
      <c r="O2405" s="31">
        <v>201.02608695652171</v>
      </c>
      <c r="P2405" s="31">
        <v>242.55714285714279</v>
      </c>
      <c r="Q2405" s="31">
        <v>339.26499999999999</v>
      </c>
      <c r="R2405" s="31">
        <v>405.64545454545447</v>
      </c>
      <c r="S2405" s="31">
        <v>354.44782608695652</v>
      </c>
      <c r="T2405" s="31">
        <v>365.63749999999999</v>
      </c>
      <c r="U2405" s="31">
        <v>294.44230769230774</v>
      </c>
      <c r="V2405" s="31">
        <v>208.42727272727276</v>
      </c>
      <c r="W2405" s="31">
        <v>206.52173913043481</v>
      </c>
      <c r="X2405" s="31">
        <v>302.25769230769231</v>
      </c>
      <c r="Y2405" s="31">
        <v>372.67826086956524</v>
      </c>
      <c r="Z2405" s="31">
        <v>281.07826086956521</v>
      </c>
      <c r="AA2405" s="4">
        <f t="shared" si="37"/>
        <v>3573.984544042914</v>
      </c>
      <c r="AB2405" s="32">
        <v>276</v>
      </c>
      <c r="AC2405" s="17">
        <v>0.76666666666666672</v>
      </c>
      <c r="AD2405" s="36">
        <v>0.76666666666666672</v>
      </c>
      <c r="AE2405" s="36">
        <v>0.7</v>
      </c>
      <c r="AF2405" s="36">
        <v>0.66666666666666663</v>
      </c>
      <c r="AG2405" s="36">
        <v>0.73333333333333328</v>
      </c>
      <c r="AH2405" s="36">
        <v>0.76666666666666672</v>
      </c>
      <c r="AI2405" s="36">
        <v>0.8</v>
      </c>
      <c r="AJ2405" s="36">
        <v>0.8666666666666667</v>
      </c>
      <c r="AK2405" s="36">
        <v>0.73333333333333328</v>
      </c>
      <c r="AL2405" s="36">
        <v>0.76666666666666672</v>
      </c>
      <c r="AM2405" s="36">
        <v>0.8666666666666667</v>
      </c>
      <c r="AN2405" s="36">
        <v>0.76666666666666672</v>
      </c>
      <c r="AO2405" s="36">
        <v>0.76666666666666672</v>
      </c>
      <c r="AP2405" s="33" t="str">
        <f t="shared" si="38"/>
        <v>-</v>
      </c>
      <c r="AQ2405" s="55" t="str">
        <f t="shared" si="39"/>
        <v>-</v>
      </c>
      <c r="AR2405" s="56" t="str">
        <f t="shared" si="40"/>
        <v>&gt;=50%</v>
      </c>
      <c r="AT2405" s="112" t="s">
        <v>5206</v>
      </c>
    </row>
    <row r="2406" spans="1:46" ht="15.75" customHeight="1" x14ac:dyDescent="0.25">
      <c r="A2406" s="6">
        <v>47020020</v>
      </c>
      <c r="B2406" s="7" t="s">
        <v>26</v>
      </c>
      <c r="C2406" s="7" t="s">
        <v>1467</v>
      </c>
      <c r="D2406" s="7" t="s">
        <v>1468</v>
      </c>
      <c r="E2406" s="7" t="s">
        <v>1443</v>
      </c>
      <c r="F2406" s="7">
        <v>7</v>
      </c>
      <c r="G2406" s="7">
        <v>500</v>
      </c>
      <c r="H2406" s="7">
        <v>-77.099722220000004</v>
      </c>
      <c r="I2406" s="29">
        <v>0.47697222000000006</v>
      </c>
      <c r="J2406" s="6" t="s">
        <v>1908</v>
      </c>
      <c r="K2406" s="30">
        <v>29691</v>
      </c>
      <c r="L2406" s="30"/>
      <c r="M2406" s="7" t="s">
        <v>1911</v>
      </c>
      <c r="N2406" s="29" t="s">
        <v>1910</v>
      </c>
      <c r="O2406" s="31">
        <v>369.024</v>
      </c>
      <c r="P2406" s="31">
        <v>376.4</v>
      </c>
      <c r="Q2406" s="31">
        <v>548.09090909090912</v>
      </c>
      <c r="R2406" s="31">
        <v>597.34</v>
      </c>
      <c r="S2406" s="31">
        <v>613.35</v>
      </c>
      <c r="T2406" s="31">
        <v>530.76923076923072</v>
      </c>
      <c r="U2406" s="31">
        <v>485.26153846153841</v>
      </c>
      <c r="V2406" s="31">
        <v>351.5</v>
      </c>
      <c r="W2406" s="31">
        <v>423.04166666666669</v>
      </c>
      <c r="X2406" s="31">
        <v>415.92307692307691</v>
      </c>
      <c r="Y2406" s="31">
        <v>514.39130434782612</v>
      </c>
      <c r="Z2406" s="31">
        <v>499.98</v>
      </c>
      <c r="AA2406" s="4">
        <f t="shared" si="37"/>
        <v>5725.071726259248</v>
      </c>
      <c r="AB2406" s="32">
        <v>297</v>
      </c>
      <c r="AC2406" s="17">
        <v>0.82499999999999996</v>
      </c>
      <c r="AD2406" s="36">
        <v>0.83333333333333337</v>
      </c>
      <c r="AE2406" s="36">
        <v>0.83333333333333337</v>
      </c>
      <c r="AF2406" s="36">
        <v>0.73333333333333328</v>
      </c>
      <c r="AG2406" s="36">
        <v>0.83333333333333337</v>
      </c>
      <c r="AH2406" s="36">
        <v>0.93333333333333335</v>
      </c>
      <c r="AI2406" s="36">
        <v>0.8666666666666667</v>
      </c>
      <c r="AJ2406" s="36">
        <v>0.8666666666666667</v>
      </c>
      <c r="AK2406" s="36">
        <v>0.73333333333333328</v>
      </c>
      <c r="AL2406" s="36">
        <v>0.8</v>
      </c>
      <c r="AM2406" s="36">
        <v>0.8666666666666667</v>
      </c>
      <c r="AN2406" s="36">
        <v>0.76666666666666672</v>
      </c>
      <c r="AO2406" s="36">
        <v>0.83333333333333337</v>
      </c>
      <c r="AP2406" s="33" t="str">
        <f t="shared" si="38"/>
        <v>-</v>
      </c>
      <c r="AQ2406" s="55" t="str">
        <f t="shared" si="39"/>
        <v>-</v>
      </c>
      <c r="AR2406" s="56" t="str">
        <f t="shared" si="40"/>
        <v>&gt;=50%</v>
      </c>
      <c r="AT2406" s="112" t="s">
        <v>5206</v>
      </c>
    </row>
    <row r="2407" spans="1:46" ht="15.75" customHeight="1" x14ac:dyDescent="0.25">
      <c r="A2407" s="6">
        <v>47030010</v>
      </c>
      <c r="B2407" s="7" t="s">
        <v>26</v>
      </c>
      <c r="C2407" s="7" t="s">
        <v>1451</v>
      </c>
      <c r="D2407" s="7" t="s">
        <v>1452</v>
      </c>
      <c r="E2407" s="7" t="s">
        <v>1443</v>
      </c>
      <c r="F2407" s="7">
        <v>7</v>
      </c>
      <c r="G2407" s="7">
        <v>200</v>
      </c>
      <c r="H2407" s="7">
        <v>-76.336138890000001</v>
      </c>
      <c r="I2407" s="29">
        <v>0.39541667000000003</v>
      </c>
      <c r="J2407" s="6" t="s">
        <v>1908</v>
      </c>
      <c r="K2407" s="30">
        <v>29691</v>
      </c>
      <c r="L2407" s="30"/>
      <c r="M2407" s="7" t="s">
        <v>1911</v>
      </c>
      <c r="N2407" s="29" t="s">
        <v>1910</v>
      </c>
      <c r="O2407" s="31">
        <v>215.21724137931034</v>
      </c>
      <c r="P2407" s="31">
        <v>261.2962962962963</v>
      </c>
      <c r="Q2407" s="31">
        <v>348.83928571428572</v>
      </c>
      <c r="R2407" s="31">
        <v>424.04814814814813</v>
      </c>
      <c r="S2407" s="31">
        <v>379.75</v>
      </c>
      <c r="T2407" s="31">
        <v>357.98846153846159</v>
      </c>
      <c r="U2407" s="31">
        <v>344.44482758620688</v>
      </c>
      <c r="V2407" s="31">
        <v>212</v>
      </c>
      <c r="W2407" s="31">
        <v>243.70740740740743</v>
      </c>
      <c r="X2407" s="31">
        <v>254.25</v>
      </c>
      <c r="Y2407" s="31">
        <v>299.8</v>
      </c>
      <c r="Z2407" s="31">
        <v>211.24285714285716</v>
      </c>
      <c r="AA2407" s="4">
        <f t="shared" si="37"/>
        <v>3552.5845252129739</v>
      </c>
      <c r="AB2407" s="32">
        <v>323</v>
      </c>
      <c r="AC2407" s="17">
        <v>0.89722222222222225</v>
      </c>
      <c r="AD2407" s="36">
        <v>0.96666666666666667</v>
      </c>
      <c r="AE2407" s="36">
        <v>0.9</v>
      </c>
      <c r="AF2407" s="36">
        <v>0.93333333333333335</v>
      </c>
      <c r="AG2407" s="36">
        <v>0.9</v>
      </c>
      <c r="AH2407" s="36">
        <v>0.93333333333333335</v>
      </c>
      <c r="AI2407" s="36">
        <v>0.8666666666666667</v>
      </c>
      <c r="AJ2407" s="36">
        <v>0.96666666666666667</v>
      </c>
      <c r="AK2407" s="36">
        <v>0.83333333333333337</v>
      </c>
      <c r="AL2407" s="36">
        <v>0.9</v>
      </c>
      <c r="AM2407" s="36">
        <v>0.8</v>
      </c>
      <c r="AN2407" s="36">
        <v>0.83333333333333337</v>
      </c>
      <c r="AO2407" s="36">
        <v>0.93333333333333335</v>
      </c>
      <c r="AP2407" s="33" t="str">
        <f t="shared" si="38"/>
        <v>&gt;=80%</v>
      </c>
      <c r="AQ2407" s="55" t="str">
        <f t="shared" si="39"/>
        <v>&gt;=75%</v>
      </c>
      <c r="AR2407" s="56" t="str">
        <f t="shared" si="40"/>
        <v>&gt;=50%</v>
      </c>
      <c r="AT2407" s="121">
        <v>0.8</v>
      </c>
    </row>
    <row r="2408" spans="1:46" ht="15.75" customHeight="1" x14ac:dyDescent="0.25">
      <c r="A2408" s="6">
        <v>47030020</v>
      </c>
      <c r="B2408" s="7" t="s">
        <v>26</v>
      </c>
      <c r="C2408" s="7" t="s">
        <v>115</v>
      </c>
      <c r="D2408" s="7" t="s">
        <v>1456</v>
      </c>
      <c r="E2408" s="7" t="s">
        <v>1443</v>
      </c>
      <c r="F2408" s="7">
        <v>7</v>
      </c>
      <c r="G2408" s="7">
        <v>195</v>
      </c>
      <c r="H2408" s="7">
        <v>-75.629722220000005</v>
      </c>
      <c r="I2408" s="29">
        <v>4.6944440000000004E-2</v>
      </c>
      <c r="J2408" s="6" t="s">
        <v>1908</v>
      </c>
      <c r="K2408" s="30">
        <v>30543</v>
      </c>
      <c r="L2408" s="30"/>
      <c r="M2408" s="7" t="s">
        <v>1911</v>
      </c>
      <c r="N2408" s="29" t="s">
        <v>1910</v>
      </c>
      <c r="O2408" s="31">
        <v>196.89599999999999</v>
      </c>
      <c r="P2408" s="31">
        <v>253.05454545454549</v>
      </c>
      <c r="Q2408" s="31">
        <v>450.5916666666667</v>
      </c>
      <c r="R2408" s="31">
        <v>454.43333333333339</v>
      </c>
      <c r="S2408" s="31">
        <v>522.53913043478258</v>
      </c>
      <c r="T2408" s="31">
        <v>544.09545454545457</v>
      </c>
      <c r="U2408" s="31">
        <v>413.42727272727274</v>
      </c>
      <c r="V2408" s="31">
        <v>272.50416666666666</v>
      </c>
      <c r="W2408" s="31">
        <v>273.60952380952375</v>
      </c>
      <c r="X2408" s="31">
        <v>273.29545454545456</v>
      </c>
      <c r="Y2408" s="31">
        <v>265.6875</v>
      </c>
      <c r="Z2408" s="31">
        <v>185.93846153846152</v>
      </c>
      <c r="AA2408" s="4">
        <f t="shared" si="37"/>
        <v>4106.0725097221621</v>
      </c>
      <c r="AB2408" s="32">
        <v>279</v>
      </c>
      <c r="AC2408" s="17">
        <v>0.77500000000000002</v>
      </c>
      <c r="AD2408" s="36">
        <v>0.83333333333333337</v>
      </c>
      <c r="AE2408" s="36">
        <v>0.73333333333333328</v>
      </c>
      <c r="AF2408" s="36">
        <v>0.8</v>
      </c>
      <c r="AG2408" s="36">
        <v>0.8</v>
      </c>
      <c r="AH2408" s="36">
        <v>0.76666666666666672</v>
      </c>
      <c r="AI2408" s="36">
        <v>0.73333333333333328</v>
      </c>
      <c r="AJ2408" s="36">
        <v>0.73333333333333328</v>
      </c>
      <c r="AK2408" s="36">
        <v>0.8</v>
      </c>
      <c r="AL2408" s="36">
        <v>0.7</v>
      </c>
      <c r="AM2408" s="36">
        <v>0.73333333333333328</v>
      </c>
      <c r="AN2408" s="36">
        <v>0.8</v>
      </c>
      <c r="AO2408" s="36">
        <v>0.8666666666666667</v>
      </c>
      <c r="AP2408" s="33" t="str">
        <f t="shared" si="38"/>
        <v>-</v>
      </c>
      <c r="AQ2408" s="55" t="str">
        <f t="shared" si="39"/>
        <v>-</v>
      </c>
      <c r="AR2408" s="56" t="str">
        <f t="shared" si="40"/>
        <v>&gt;=50%</v>
      </c>
      <c r="AT2408" s="112" t="s">
        <v>5206</v>
      </c>
    </row>
    <row r="2409" spans="1:46" ht="15.75" customHeight="1" x14ac:dyDescent="0.25">
      <c r="A2409" s="6">
        <v>47030030</v>
      </c>
      <c r="B2409" s="7" t="s">
        <v>26</v>
      </c>
      <c r="C2409" s="7" t="s">
        <v>1459</v>
      </c>
      <c r="D2409" s="7" t="s">
        <v>1456</v>
      </c>
      <c r="E2409" s="7" t="s">
        <v>1443</v>
      </c>
      <c r="F2409" s="7">
        <v>7</v>
      </c>
      <c r="G2409" s="7">
        <v>195</v>
      </c>
      <c r="H2409" s="7">
        <v>-76.078249999999997</v>
      </c>
      <c r="I2409" s="29">
        <v>0.33811110999999999</v>
      </c>
      <c r="J2409" s="6" t="s">
        <v>1908</v>
      </c>
      <c r="K2409" s="30">
        <v>31486</v>
      </c>
      <c r="L2409" s="30"/>
      <c r="M2409" s="7" t="s">
        <v>1911</v>
      </c>
      <c r="N2409" s="29" t="s">
        <v>1910</v>
      </c>
      <c r="O2409" s="31">
        <v>185.45416666666665</v>
      </c>
      <c r="P2409" s="31">
        <v>280.21666666666664</v>
      </c>
      <c r="Q2409" s="31">
        <v>321.45263157894738</v>
      </c>
      <c r="R2409" s="31">
        <v>384.75</v>
      </c>
      <c r="S2409" s="31">
        <v>361.20416666666665</v>
      </c>
      <c r="T2409" s="31">
        <v>372.81363636363636</v>
      </c>
      <c r="U2409" s="31">
        <v>357.56363636363636</v>
      </c>
      <c r="V2409" s="31">
        <v>254.66956521739129</v>
      </c>
      <c r="W2409" s="31">
        <v>229.36666666666667</v>
      </c>
      <c r="X2409" s="31">
        <v>210.71599999999998</v>
      </c>
      <c r="Y2409" s="31">
        <v>239.84347826086955</v>
      </c>
      <c r="Z2409" s="31">
        <v>194.6904761904762</v>
      </c>
      <c r="AA2409" s="4">
        <f t="shared" si="37"/>
        <v>3392.7410906416239</v>
      </c>
      <c r="AB2409" s="32">
        <v>271</v>
      </c>
      <c r="AC2409" s="17">
        <v>0.75277777777777777</v>
      </c>
      <c r="AD2409" s="36">
        <v>0.8</v>
      </c>
      <c r="AE2409" s="36">
        <v>0.8</v>
      </c>
      <c r="AF2409" s="36">
        <v>0.6333333333333333</v>
      </c>
      <c r="AG2409" s="36">
        <v>0.66666666666666663</v>
      </c>
      <c r="AH2409" s="36">
        <v>0.8</v>
      </c>
      <c r="AI2409" s="36">
        <v>0.73333333333333328</v>
      </c>
      <c r="AJ2409" s="36">
        <v>0.73333333333333328</v>
      </c>
      <c r="AK2409" s="36">
        <v>0.76666666666666672</v>
      </c>
      <c r="AL2409" s="36">
        <v>0.8</v>
      </c>
      <c r="AM2409" s="36">
        <v>0.83333333333333337</v>
      </c>
      <c r="AN2409" s="36">
        <v>0.76666666666666672</v>
      </c>
      <c r="AO2409" s="36">
        <v>0.7</v>
      </c>
      <c r="AP2409" s="33" t="str">
        <f t="shared" si="38"/>
        <v>-</v>
      </c>
      <c r="AQ2409" s="55" t="str">
        <f t="shared" si="39"/>
        <v>-</v>
      </c>
      <c r="AR2409" s="56" t="str">
        <f t="shared" si="40"/>
        <v>&gt;=50%</v>
      </c>
      <c r="AT2409" s="112" t="s">
        <v>5206</v>
      </c>
    </row>
    <row r="2410" spans="1:46" ht="15.75" customHeight="1" x14ac:dyDescent="0.25">
      <c r="A2410" s="6">
        <v>47035020</v>
      </c>
      <c r="B2410" s="7" t="s">
        <v>56</v>
      </c>
      <c r="C2410" s="7" t="s">
        <v>1458</v>
      </c>
      <c r="D2410" s="7" t="s">
        <v>1456</v>
      </c>
      <c r="E2410" s="7" t="s">
        <v>1443</v>
      </c>
      <c r="F2410" s="7">
        <v>7</v>
      </c>
      <c r="G2410" s="7">
        <v>190</v>
      </c>
      <c r="H2410" s="7">
        <v>-75.851111110000005</v>
      </c>
      <c r="I2410" s="29">
        <v>0.13286111</v>
      </c>
      <c r="J2410" s="6" t="s">
        <v>1908</v>
      </c>
      <c r="K2410" s="30">
        <v>31547</v>
      </c>
      <c r="L2410" s="30"/>
      <c r="M2410" s="7" t="s">
        <v>1911</v>
      </c>
      <c r="N2410" s="29" t="s">
        <v>1910</v>
      </c>
      <c r="O2410" s="31">
        <v>138.60000000000002</v>
      </c>
      <c r="P2410" s="31">
        <v>176.34782608695647</v>
      </c>
      <c r="Q2410" s="31">
        <v>303.94736842105266</v>
      </c>
      <c r="R2410" s="31">
        <v>316.8937499999999</v>
      </c>
      <c r="S2410" s="31">
        <v>362.92105263157896</v>
      </c>
      <c r="T2410" s="31">
        <v>352.45294117647057</v>
      </c>
      <c r="U2410" s="31">
        <v>333.63000000000005</v>
      </c>
      <c r="V2410" s="31">
        <v>223.2782608695652</v>
      </c>
      <c r="W2410" s="31">
        <v>214.75500000000002</v>
      </c>
      <c r="X2410" s="31">
        <v>200.55217391304342</v>
      </c>
      <c r="Y2410" s="31">
        <v>214.92727272727271</v>
      </c>
      <c r="Z2410" s="31">
        <v>162.17894736842106</v>
      </c>
      <c r="AA2410" s="4">
        <f t="shared" si="37"/>
        <v>3000.4845931943619</v>
      </c>
      <c r="AB2410" s="32">
        <v>250</v>
      </c>
      <c r="AC2410" s="17">
        <v>0.69444444444444442</v>
      </c>
      <c r="AD2410" s="36">
        <v>0.7</v>
      </c>
      <c r="AE2410" s="36">
        <v>0.76666666666666672</v>
      </c>
      <c r="AF2410" s="36">
        <v>0.6333333333333333</v>
      </c>
      <c r="AG2410" s="36">
        <v>0.8</v>
      </c>
      <c r="AH2410" s="36">
        <v>0.6333333333333333</v>
      </c>
      <c r="AI2410" s="36">
        <v>0.56666666666666665</v>
      </c>
      <c r="AJ2410" s="36">
        <v>0.66666666666666663</v>
      </c>
      <c r="AK2410" s="36">
        <v>0.76666666666666672</v>
      </c>
      <c r="AL2410" s="36">
        <v>0.66666666666666663</v>
      </c>
      <c r="AM2410" s="36">
        <v>0.76666666666666672</v>
      </c>
      <c r="AN2410" s="36">
        <v>0.73333333333333328</v>
      </c>
      <c r="AO2410" s="36">
        <v>0.6333333333333333</v>
      </c>
      <c r="AP2410" s="33" t="str">
        <f t="shared" si="38"/>
        <v>-</v>
      </c>
      <c r="AQ2410" s="55" t="str">
        <f t="shared" si="39"/>
        <v>-</v>
      </c>
      <c r="AR2410" s="56" t="str">
        <f t="shared" si="40"/>
        <v>&gt;=50%</v>
      </c>
      <c r="AT2410" s="112" t="s">
        <v>5206</v>
      </c>
    </row>
    <row r="2411" spans="1:46" ht="15.75" customHeight="1" x14ac:dyDescent="0.25">
      <c r="A2411" s="6">
        <v>47040020</v>
      </c>
      <c r="B2411" s="7" t="s">
        <v>26</v>
      </c>
      <c r="C2411" s="7" t="s">
        <v>37</v>
      </c>
      <c r="D2411" s="7" t="s">
        <v>38</v>
      </c>
      <c r="E2411" s="7" t="s">
        <v>25</v>
      </c>
      <c r="F2411" s="7">
        <v>7</v>
      </c>
      <c r="G2411" s="7">
        <v>140</v>
      </c>
      <c r="H2411" s="7">
        <v>-74.386666669999997</v>
      </c>
      <c r="I2411" s="29">
        <v>-0.55916667000000009</v>
      </c>
      <c r="J2411" s="6" t="s">
        <v>1908</v>
      </c>
      <c r="K2411" s="30">
        <v>31517</v>
      </c>
      <c r="L2411" s="30"/>
      <c r="M2411" s="7" t="s">
        <v>1911</v>
      </c>
      <c r="N2411" s="29" t="s">
        <v>1910</v>
      </c>
      <c r="O2411" s="31">
        <v>119.25</v>
      </c>
      <c r="P2411" s="31">
        <v>181.47857142857146</v>
      </c>
      <c r="Q2411" s="31">
        <v>293.28928571428571</v>
      </c>
      <c r="R2411" s="31">
        <v>378.16071428571428</v>
      </c>
      <c r="S2411" s="31">
        <v>362.35</v>
      </c>
      <c r="T2411" s="31">
        <v>385.0363636363636</v>
      </c>
      <c r="U2411" s="31">
        <v>297.86086956521734</v>
      </c>
      <c r="V2411" s="31">
        <v>236.428</v>
      </c>
      <c r="W2411" s="31">
        <v>201.96</v>
      </c>
      <c r="X2411" s="31">
        <v>246.94583333333335</v>
      </c>
      <c r="Y2411" s="31">
        <v>231.76153846153849</v>
      </c>
      <c r="Z2411" s="31">
        <v>182.81363636363633</v>
      </c>
      <c r="AA2411" s="4">
        <f t="shared" si="37"/>
        <v>3117.3348127886602</v>
      </c>
      <c r="AB2411" s="32">
        <v>301</v>
      </c>
      <c r="AC2411" s="17">
        <v>0.83611111111111114</v>
      </c>
      <c r="AD2411" s="36">
        <v>0.8</v>
      </c>
      <c r="AE2411" s="36">
        <v>0.93333333333333335</v>
      </c>
      <c r="AF2411" s="36">
        <v>0.93333333333333335</v>
      </c>
      <c r="AG2411" s="36">
        <v>0.93333333333333335</v>
      </c>
      <c r="AH2411" s="36">
        <v>0.8666666666666667</v>
      </c>
      <c r="AI2411" s="36">
        <v>0.73333333333333328</v>
      </c>
      <c r="AJ2411" s="36">
        <v>0.76666666666666672</v>
      </c>
      <c r="AK2411" s="36">
        <v>0.83333333333333337</v>
      </c>
      <c r="AL2411" s="36">
        <v>0.83333333333333337</v>
      </c>
      <c r="AM2411" s="36">
        <v>0.8</v>
      </c>
      <c r="AN2411" s="36">
        <v>0.8666666666666667</v>
      </c>
      <c r="AO2411" s="36">
        <v>0.73333333333333328</v>
      </c>
      <c r="AP2411" s="33" t="str">
        <f t="shared" si="38"/>
        <v>-</v>
      </c>
      <c r="AQ2411" s="55" t="str">
        <f t="shared" si="39"/>
        <v>-</v>
      </c>
      <c r="AR2411" s="56" t="str">
        <f t="shared" si="40"/>
        <v>&gt;=50%</v>
      </c>
      <c r="AT2411" s="112" t="s">
        <v>5206</v>
      </c>
    </row>
    <row r="2412" spans="1:46" ht="15.75" customHeight="1" x14ac:dyDescent="0.25">
      <c r="A2412" s="6">
        <v>47040040</v>
      </c>
      <c r="B2412" s="7" t="s">
        <v>26</v>
      </c>
      <c r="C2412" s="7" t="s">
        <v>40</v>
      </c>
      <c r="D2412" s="7" t="s">
        <v>38</v>
      </c>
      <c r="E2412" s="7" t="s">
        <v>25</v>
      </c>
      <c r="F2412" s="7">
        <v>7</v>
      </c>
      <c r="G2412" s="7">
        <v>130</v>
      </c>
      <c r="H2412" s="7">
        <v>-73.618944439999993</v>
      </c>
      <c r="I2412" s="29">
        <v>-1.2589444400000001</v>
      </c>
      <c r="J2412" s="6" t="s">
        <v>1908</v>
      </c>
      <c r="K2412" s="30">
        <v>31517</v>
      </c>
      <c r="L2412" s="30"/>
      <c r="M2412" s="7" t="s">
        <v>1911</v>
      </c>
      <c r="N2412" s="29" t="s">
        <v>1910</v>
      </c>
      <c r="O2412" s="31">
        <v>200.12000000000006</v>
      </c>
      <c r="P2412" s="31">
        <v>238.72499999999994</v>
      </c>
      <c r="Q2412" s="31">
        <v>287.86923076923074</v>
      </c>
      <c r="R2412" s="31">
        <v>385.06923076923073</v>
      </c>
      <c r="S2412" s="31">
        <v>415.6307692307692</v>
      </c>
      <c r="T2412" s="31">
        <v>367.11851851851856</v>
      </c>
      <c r="U2412" s="31">
        <v>314.93076923076927</v>
      </c>
      <c r="V2412" s="31">
        <v>269.34615384615387</v>
      </c>
      <c r="W2412" s="31">
        <v>217.68461538461543</v>
      </c>
      <c r="X2412" s="31">
        <v>253.75769230769234</v>
      </c>
      <c r="Y2412" s="31">
        <v>242.73333333333335</v>
      </c>
      <c r="Z2412" s="31">
        <v>245.42916666666667</v>
      </c>
      <c r="AA2412" s="4">
        <f t="shared" si="37"/>
        <v>3438.4144800569802</v>
      </c>
      <c r="AB2412" s="32">
        <v>309</v>
      </c>
      <c r="AC2412" s="17">
        <v>0.85833333333333328</v>
      </c>
      <c r="AD2412" s="36">
        <v>0.83333333333333337</v>
      </c>
      <c r="AE2412" s="36">
        <v>0.8</v>
      </c>
      <c r="AF2412" s="36">
        <v>0.8666666666666667</v>
      </c>
      <c r="AG2412" s="36">
        <v>0.8666666666666667</v>
      </c>
      <c r="AH2412" s="36">
        <v>0.8666666666666667</v>
      </c>
      <c r="AI2412" s="36">
        <v>0.9</v>
      </c>
      <c r="AJ2412" s="36">
        <v>0.8666666666666667</v>
      </c>
      <c r="AK2412" s="36">
        <v>0.8666666666666667</v>
      </c>
      <c r="AL2412" s="36">
        <v>0.8666666666666667</v>
      </c>
      <c r="AM2412" s="36">
        <v>0.8666666666666667</v>
      </c>
      <c r="AN2412" s="36">
        <v>0.9</v>
      </c>
      <c r="AO2412" s="36">
        <v>0.8</v>
      </c>
      <c r="AP2412" s="33" t="str">
        <f t="shared" si="38"/>
        <v>&gt;=80%</v>
      </c>
      <c r="AQ2412" s="55" t="str">
        <f t="shared" si="39"/>
        <v>&gt;=75%</v>
      </c>
      <c r="AR2412" s="56" t="str">
        <f t="shared" si="40"/>
        <v>&gt;=50%</v>
      </c>
      <c r="AT2412" s="121">
        <v>0.8</v>
      </c>
    </row>
    <row r="2413" spans="1:46" ht="15.75" customHeight="1" x14ac:dyDescent="0.25">
      <c r="A2413" s="6">
        <v>47040050</v>
      </c>
      <c r="B2413" s="7" t="s">
        <v>26</v>
      </c>
      <c r="C2413" s="7" t="s">
        <v>1095</v>
      </c>
      <c r="D2413" s="7" t="s">
        <v>24</v>
      </c>
      <c r="E2413" s="7" t="s">
        <v>25</v>
      </c>
      <c r="F2413" s="7">
        <v>7</v>
      </c>
      <c r="G2413" s="7">
        <v>125</v>
      </c>
      <c r="H2413" s="7">
        <v>-73.484833330000001</v>
      </c>
      <c r="I2413" s="29">
        <v>-1.6106944400000001</v>
      </c>
      <c r="J2413" s="6" t="s">
        <v>1908</v>
      </c>
      <c r="K2413" s="30">
        <v>31517</v>
      </c>
      <c r="L2413" s="30"/>
      <c r="M2413" s="7" t="s">
        <v>1911</v>
      </c>
      <c r="N2413" s="29" t="s">
        <v>1910</v>
      </c>
      <c r="O2413" s="31">
        <v>229.18095238095239</v>
      </c>
      <c r="P2413" s="31">
        <v>205.65</v>
      </c>
      <c r="Q2413" s="31">
        <v>315.08235294117645</v>
      </c>
      <c r="R2413" s="31">
        <v>373.05789473684206</v>
      </c>
      <c r="S2413" s="31">
        <v>380.83333333333331</v>
      </c>
      <c r="T2413" s="31">
        <v>390.32631578947365</v>
      </c>
      <c r="U2413" s="31">
        <v>322.37777777777774</v>
      </c>
      <c r="V2413" s="31">
        <v>252.18333333333334</v>
      </c>
      <c r="W2413" s="31">
        <v>276.99473684210523</v>
      </c>
      <c r="X2413" s="31">
        <v>261.43333333333328</v>
      </c>
      <c r="Y2413" s="31">
        <v>274.76666666666665</v>
      </c>
      <c r="Z2413" s="31">
        <v>278.51363636363635</v>
      </c>
      <c r="AA2413" s="4">
        <f t="shared" si="37"/>
        <v>3560.400333498631</v>
      </c>
      <c r="AB2413" s="32">
        <v>224</v>
      </c>
      <c r="AC2413" s="17">
        <v>0.62222222222222223</v>
      </c>
      <c r="AD2413" s="36">
        <v>0.7</v>
      </c>
      <c r="AE2413" s="36">
        <v>0.66666666666666663</v>
      </c>
      <c r="AF2413" s="36">
        <v>0.56666666666666665</v>
      </c>
      <c r="AG2413" s="36">
        <v>0.6333333333333333</v>
      </c>
      <c r="AH2413" s="36">
        <v>0.5</v>
      </c>
      <c r="AI2413" s="36">
        <v>0.6333333333333333</v>
      </c>
      <c r="AJ2413" s="36">
        <v>0.6</v>
      </c>
      <c r="AK2413" s="36">
        <v>0.6</v>
      </c>
      <c r="AL2413" s="36">
        <v>0.6333333333333333</v>
      </c>
      <c r="AM2413" s="36">
        <v>0.6</v>
      </c>
      <c r="AN2413" s="36">
        <v>0.6</v>
      </c>
      <c r="AO2413" s="36">
        <v>0.73333333333333328</v>
      </c>
      <c r="AP2413" s="33" t="str">
        <f t="shared" si="38"/>
        <v>-</v>
      </c>
      <c r="AQ2413" s="55" t="str">
        <f t="shared" si="39"/>
        <v>-</v>
      </c>
      <c r="AR2413" s="56" t="str">
        <f t="shared" si="40"/>
        <v>&gt;=50%</v>
      </c>
      <c r="AT2413" s="122" t="s">
        <v>5208</v>
      </c>
    </row>
    <row r="2414" spans="1:46" ht="15.75" customHeight="1" x14ac:dyDescent="0.25">
      <c r="A2414" s="6">
        <v>47045010</v>
      </c>
      <c r="B2414" s="7" t="s">
        <v>56</v>
      </c>
      <c r="C2414" s="7" t="s">
        <v>1456</v>
      </c>
      <c r="D2414" s="7" t="s">
        <v>1456</v>
      </c>
      <c r="E2414" s="7" t="s">
        <v>1443</v>
      </c>
      <c r="F2414" s="7">
        <v>7</v>
      </c>
      <c r="G2414" s="7">
        <v>147</v>
      </c>
      <c r="H2414" s="7">
        <v>-74.776277780000001</v>
      </c>
      <c r="I2414" s="29">
        <v>-0.18061111000000002</v>
      </c>
      <c r="J2414" s="6" t="s">
        <v>1908</v>
      </c>
      <c r="K2414" s="30">
        <v>26983</v>
      </c>
      <c r="L2414" s="30"/>
      <c r="M2414" s="7" t="s">
        <v>1911</v>
      </c>
      <c r="N2414" s="29" t="s">
        <v>1910</v>
      </c>
      <c r="O2414" s="31">
        <v>136.35</v>
      </c>
      <c r="P2414" s="31">
        <v>177.73636363636362</v>
      </c>
      <c r="Q2414" s="31">
        <v>277.92999999999995</v>
      </c>
      <c r="R2414" s="31">
        <v>325.57083333333327</v>
      </c>
      <c r="S2414" s="31">
        <v>355.79090909090905</v>
      </c>
      <c r="T2414" s="31">
        <v>402.49523809523805</v>
      </c>
      <c r="U2414" s="31">
        <v>302.67916666666662</v>
      </c>
      <c r="V2414" s="31">
        <v>239.12692307692308</v>
      </c>
      <c r="W2414" s="31">
        <v>228.05833333333331</v>
      </c>
      <c r="X2414" s="31">
        <v>232.98461538461532</v>
      </c>
      <c r="Y2414" s="31">
        <v>224.34545454545452</v>
      </c>
      <c r="Z2414" s="31">
        <v>157.43478260869566</v>
      </c>
      <c r="AA2414" s="4">
        <f t="shared" si="37"/>
        <v>3060.5026197715324</v>
      </c>
      <c r="AB2414" s="32">
        <v>278</v>
      </c>
      <c r="AC2414" s="17">
        <v>0.77222222222222225</v>
      </c>
      <c r="AD2414" s="36">
        <v>0.8</v>
      </c>
      <c r="AE2414" s="36">
        <v>0.73333333333333328</v>
      </c>
      <c r="AF2414" s="36">
        <v>0.66666666666666663</v>
      </c>
      <c r="AG2414" s="36">
        <v>0.8</v>
      </c>
      <c r="AH2414" s="36">
        <v>0.73333333333333328</v>
      </c>
      <c r="AI2414" s="36">
        <v>0.7</v>
      </c>
      <c r="AJ2414" s="36">
        <v>0.8</v>
      </c>
      <c r="AK2414" s="36">
        <v>0.8666666666666667</v>
      </c>
      <c r="AL2414" s="36">
        <v>0.8</v>
      </c>
      <c r="AM2414" s="36">
        <v>0.8666666666666667</v>
      </c>
      <c r="AN2414" s="36">
        <v>0.73333333333333328</v>
      </c>
      <c r="AO2414" s="36">
        <v>0.76666666666666672</v>
      </c>
      <c r="AP2414" s="33" t="str">
        <f t="shared" si="38"/>
        <v>-</v>
      </c>
      <c r="AQ2414" s="55" t="str">
        <f t="shared" si="39"/>
        <v>-</v>
      </c>
      <c r="AR2414" s="56" t="str">
        <f t="shared" si="40"/>
        <v>&gt;=50%</v>
      </c>
      <c r="AT2414" s="112" t="s">
        <v>5206</v>
      </c>
    </row>
    <row r="2415" spans="1:46" ht="15.75" customHeight="1" x14ac:dyDescent="0.25">
      <c r="A2415" s="6">
        <v>47047010</v>
      </c>
      <c r="B2415" s="7" t="s">
        <v>23</v>
      </c>
      <c r="C2415" s="7" t="s">
        <v>37</v>
      </c>
      <c r="D2415" s="7" t="s">
        <v>38</v>
      </c>
      <c r="E2415" s="7" t="s">
        <v>25</v>
      </c>
      <c r="F2415" s="7">
        <v>7</v>
      </c>
      <c r="G2415" s="7">
        <v>140</v>
      </c>
      <c r="H2415" s="7">
        <v>-74.386666669999997</v>
      </c>
      <c r="I2415" s="29">
        <v>-0.55916667000000009</v>
      </c>
      <c r="J2415" s="6" t="s">
        <v>1890</v>
      </c>
      <c r="K2415" s="30">
        <v>31517</v>
      </c>
      <c r="L2415" s="30">
        <v>40455</v>
      </c>
      <c r="M2415" s="7" t="s">
        <v>1911</v>
      </c>
      <c r="N2415" s="29" t="s">
        <v>1910</v>
      </c>
      <c r="O2415" s="31">
        <v>248</v>
      </c>
      <c r="P2415" s="31">
        <v>23</v>
      </c>
      <c r="Q2415" s="31" t="s">
        <v>1930</v>
      </c>
      <c r="R2415" s="31">
        <v>770</v>
      </c>
      <c r="S2415" s="31" t="s">
        <v>1930</v>
      </c>
      <c r="T2415" s="31">
        <v>471</v>
      </c>
      <c r="U2415" s="31">
        <v>865</v>
      </c>
      <c r="V2415" s="31">
        <v>220</v>
      </c>
      <c r="W2415" s="31">
        <v>369</v>
      </c>
      <c r="X2415" s="31">
        <v>334</v>
      </c>
      <c r="Y2415" s="31">
        <v>258</v>
      </c>
      <c r="Z2415" s="31">
        <v>412</v>
      </c>
      <c r="AA2415" s="4">
        <f t="shared" si="37"/>
        <v>3970</v>
      </c>
      <c r="AB2415" s="32">
        <v>10</v>
      </c>
      <c r="AC2415" s="17">
        <v>2.7777777777777776E-2</v>
      </c>
      <c r="AD2415" s="36">
        <v>3.3333333333333333E-2</v>
      </c>
      <c r="AE2415" s="36">
        <v>3.3333333333333333E-2</v>
      </c>
      <c r="AF2415" s="36">
        <v>0</v>
      </c>
      <c r="AG2415" s="36">
        <v>3.3333333333333333E-2</v>
      </c>
      <c r="AH2415" s="36">
        <v>0</v>
      </c>
      <c r="AI2415" s="36">
        <v>3.3333333333333333E-2</v>
      </c>
      <c r="AJ2415" s="36">
        <v>3.3333333333333333E-2</v>
      </c>
      <c r="AK2415" s="36">
        <v>3.3333333333333333E-2</v>
      </c>
      <c r="AL2415" s="36">
        <v>3.3333333333333333E-2</v>
      </c>
      <c r="AM2415" s="36">
        <v>3.3333333333333333E-2</v>
      </c>
      <c r="AN2415" s="36">
        <v>3.3333333333333333E-2</v>
      </c>
      <c r="AO2415" s="36">
        <v>3.3333333333333333E-2</v>
      </c>
      <c r="AP2415" s="33" t="str">
        <f t="shared" si="38"/>
        <v>-</v>
      </c>
      <c r="AQ2415" s="55" t="str">
        <f t="shared" si="39"/>
        <v>-</v>
      </c>
      <c r="AR2415" s="56" t="str">
        <f t="shared" si="40"/>
        <v>-</v>
      </c>
      <c r="AS2415" s="34" t="s">
        <v>1890</v>
      </c>
      <c r="AT2415" s="122" t="s">
        <v>5208</v>
      </c>
    </row>
    <row r="2416" spans="1:46" ht="15.75" customHeight="1" x14ac:dyDescent="0.25">
      <c r="A2416" s="6">
        <v>47047020</v>
      </c>
      <c r="B2416" s="7" t="s">
        <v>23</v>
      </c>
      <c r="C2416" s="7" t="s">
        <v>39</v>
      </c>
      <c r="D2416" s="7" t="s">
        <v>38</v>
      </c>
      <c r="E2416" s="7" t="s">
        <v>25</v>
      </c>
      <c r="F2416" s="7">
        <v>7</v>
      </c>
      <c r="G2416" s="7">
        <v>135</v>
      </c>
      <c r="H2416" s="7">
        <v>-74.0685</v>
      </c>
      <c r="I2416" s="29">
        <v>-1.0495000000000001</v>
      </c>
      <c r="J2416" s="6" t="s">
        <v>1908</v>
      </c>
      <c r="K2416" s="30">
        <v>31517</v>
      </c>
      <c r="L2416" s="30"/>
      <c r="M2416" s="7" t="s">
        <v>1911</v>
      </c>
      <c r="N2416" s="29" t="s">
        <v>1910</v>
      </c>
      <c r="O2416" s="31">
        <v>169.20909090909092</v>
      </c>
      <c r="P2416" s="31">
        <v>241.11199999999999</v>
      </c>
      <c r="Q2416" s="31">
        <v>304.95652173913044</v>
      </c>
      <c r="R2416" s="31">
        <v>374.15555555555557</v>
      </c>
      <c r="S2416" s="31">
        <v>426.6952380952381</v>
      </c>
      <c r="T2416" s="31">
        <v>392.14761904761906</v>
      </c>
      <c r="U2416" s="31">
        <v>317.44500000000005</v>
      </c>
      <c r="V2416" s="31">
        <v>248.05555555555554</v>
      </c>
      <c r="W2416" s="31">
        <v>266.24117647058824</v>
      </c>
      <c r="X2416" s="31">
        <v>269.23809523809524</v>
      </c>
      <c r="Y2416" s="31">
        <v>274.51199999999994</v>
      </c>
      <c r="Z2416" s="31">
        <v>256.22800000000001</v>
      </c>
      <c r="AA2416" s="4">
        <f t="shared" si="37"/>
        <v>3539.995852610873</v>
      </c>
      <c r="AB2416" s="32">
        <v>256</v>
      </c>
      <c r="AC2416" s="17">
        <v>0.71111111111111114</v>
      </c>
      <c r="AD2416" s="36">
        <v>0.73333333333333328</v>
      </c>
      <c r="AE2416" s="36">
        <v>0.83333333333333337</v>
      </c>
      <c r="AF2416" s="36">
        <v>0.76666666666666672</v>
      </c>
      <c r="AG2416" s="36">
        <v>0.6</v>
      </c>
      <c r="AH2416" s="36">
        <v>0.7</v>
      </c>
      <c r="AI2416" s="36">
        <v>0.7</v>
      </c>
      <c r="AJ2416" s="36">
        <v>0.66666666666666663</v>
      </c>
      <c r="AK2416" s="36">
        <v>0.6</v>
      </c>
      <c r="AL2416" s="36">
        <v>0.56666666666666665</v>
      </c>
      <c r="AM2416" s="36">
        <v>0.7</v>
      </c>
      <c r="AN2416" s="36">
        <v>0.83333333333333337</v>
      </c>
      <c r="AO2416" s="36">
        <v>0.83333333333333337</v>
      </c>
      <c r="AP2416" s="33" t="str">
        <f t="shared" si="38"/>
        <v>-</v>
      </c>
      <c r="AQ2416" s="55" t="str">
        <f t="shared" si="39"/>
        <v>-</v>
      </c>
      <c r="AR2416" s="56" t="str">
        <f t="shared" si="40"/>
        <v>&gt;=50%</v>
      </c>
      <c r="AT2416" s="112" t="s">
        <v>5206</v>
      </c>
    </row>
    <row r="2417" spans="1:46" ht="15.75" customHeight="1" x14ac:dyDescent="0.25">
      <c r="A2417" s="6">
        <v>47060010</v>
      </c>
      <c r="B2417" s="7" t="s">
        <v>26</v>
      </c>
      <c r="C2417" s="7" t="s">
        <v>27</v>
      </c>
      <c r="D2417" s="7" t="s">
        <v>24</v>
      </c>
      <c r="E2417" s="7" t="s">
        <v>25</v>
      </c>
      <c r="F2417" s="7">
        <v>7</v>
      </c>
      <c r="G2417" s="7">
        <v>120</v>
      </c>
      <c r="H2417" s="7">
        <v>-73.205166669999997</v>
      </c>
      <c r="I2417" s="29">
        <v>-1.74851</v>
      </c>
      <c r="J2417" s="6" t="s">
        <v>1908</v>
      </c>
      <c r="K2417" s="30">
        <v>31516</v>
      </c>
      <c r="L2417" s="30"/>
      <c r="M2417" s="7" t="s">
        <v>1911</v>
      </c>
      <c r="N2417" s="29" t="s">
        <v>1910</v>
      </c>
      <c r="O2417" s="31">
        <v>180.18148148148146</v>
      </c>
      <c r="P2417" s="31">
        <v>214.76785714285717</v>
      </c>
      <c r="Q2417" s="31">
        <v>296.44482758620694</v>
      </c>
      <c r="R2417" s="31">
        <v>317.47857142857146</v>
      </c>
      <c r="S2417" s="31">
        <v>339.32962962962955</v>
      </c>
      <c r="T2417" s="31">
        <v>300.22222222222223</v>
      </c>
      <c r="U2417" s="31">
        <v>260.0130434782609</v>
      </c>
      <c r="V2417" s="31">
        <v>195.35384615384615</v>
      </c>
      <c r="W2417" s="31">
        <v>189.38333333333333</v>
      </c>
      <c r="X2417" s="31">
        <v>207.45555555555555</v>
      </c>
      <c r="Y2417" s="31">
        <v>255.53750000000005</v>
      </c>
      <c r="Z2417" s="31">
        <v>263.65925925925927</v>
      </c>
      <c r="AA2417" s="4">
        <f t="shared" si="37"/>
        <v>3019.8271272712241</v>
      </c>
      <c r="AB2417" s="32">
        <v>317</v>
      </c>
      <c r="AC2417" s="17">
        <v>0.88055555555555554</v>
      </c>
      <c r="AD2417" s="36">
        <v>0.9</v>
      </c>
      <c r="AE2417" s="36">
        <v>0.93333333333333335</v>
      </c>
      <c r="AF2417" s="36">
        <v>0.96666666666666667</v>
      </c>
      <c r="AG2417" s="36">
        <v>0.93333333333333335</v>
      </c>
      <c r="AH2417" s="36">
        <v>0.9</v>
      </c>
      <c r="AI2417" s="36">
        <v>0.9</v>
      </c>
      <c r="AJ2417" s="36">
        <v>0.76666666666666672</v>
      </c>
      <c r="AK2417" s="36">
        <v>0.8666666666666667</v>
      </c>
      <c r="AL2417" s="36">
        <v>0.8</v>
      </c>
      <c r="AM2417" s="36">
        <v>0.9</v>
      </c>
      <c r="AN2417" s="36">
        <v>0.8</v>
      </c>
      <c r="AO2417" s="36">
        <v>0.9</v>
      </c>
      <c r="AP2417" s="33" t="str">
        <f t="shared" si="38"/>
        <v>-</v>
      </c>
      <c r="AQ2417" s="55" t="str">
        <f t="shared" si="39"/>
        <v>&gt;=75%</v>
      </c>
      <c r="AR2417" s="56" t="str">
        <f t="shared" si="40"/>
        <v>&gt;=50%</v>
      </c>
      <c r="AT2417" s="112" t="s">
        <v>5206</v>
      </c>
    </row>
    <row r="2418" spans="1:46" ht="15.75" customHeight="1" x14ac:dyDescent="0.25">
      <c r="A2418" s="6">
        <v>47067010</v>
      </c>
      <c r="B2418" s="7" t="s">
        <v>23</v>
      </c>
      <c r="C2418" s="7" t="s">
        <v>24</v>
      </c>
      <c r="D2418" s="7" t="s">
        <v>24</v>
      </c>
      <c r="E2418" s="7" t="s">
        <v>25</v>
      </c>
      <c r="F2418" s="7">
        <v>7</v>
      </c>
      <c r="G2418" s="7">
        <v>120</v>
      </c>
      <c r="H2418" s="7">
        <v>-73.197138890000005</v>
      </c>
      <c r="I2418" s="29">
        <v>-1.7715555600000001</v>
      </c>
      <c r="J2418" s="6" t="s">
        <v>1908</v>
      </c>
      <c r="K2418" s="30">
        <v>31517</v>
      </c>
      <c r="L2418" s="30"/>
      <c r="M2418" s="7" t="s">
        <v>1911</v>
      </c>
      <c r="N2418" s="29" t="s">
        <v>1910</v>
      </c>
      <c r="O2418" s="31">
        <v>180.18148148148146</v>
      </c>
      <c r="P2418" s="31">
        <v>218.45769230769233</v>
      </c>
      <c r="Q2418" s="31">
        <v>302.60357142857146</v>
      </c>
      <c r="R2418" s="31">
        <v>324.15925925925927</v>
      </c>
      <c r="S2418" s="31">
        <v>341.61923076923074</v>
      </c>
      <c r="T2418" s="31">
        <v>300.22222222222223</v>
      </c>
      <c r="U2418" s="31">
        <v>256.44545454545454</v>
      </c>
      <c r="V2418" s="31">
        <v>201.28799999999998</v>
      </c>
      <c r="W2418" s="31">
        <v>191.44782608695652</v>
      </c>
      <c r="X2418" s="31">
        <v>211.35000000000005</v>
      </c>
      <c r="Y2418" s="31">
        <v>254.80434782608702</v>
      </c>
      <c r="Z2418" s="31">
        <v>269.01923076923083</v>
      </c>
      <c r="AA2418" s="4">
        <f t="shared" si="37"/>
        <v>3051.5983166961864</v>
      </c>
      <c r="AB2418" s="32">
        <v>306</v>
      </c>
      <c r="AC2418" s="17">
        <v>0.85</v>
      </c>
      <c r="AD2418" s="36">
        <v>0.9</v>
      </c>
      <c r="AE2418" s="36">
        <v>0.8666666666666667</v>
      </c>
      <c r="AF2418" s="36">
        <v>0.93333333333333335</v>
      </c>
      <c r="AG2418" s="36">
        <v>0.9</v>
      </c>
      <c r="AH2418" s="36">
        <v>0.8666666666666667</v>
      </c>
      <c r="AI2418" s="36">
        <v>0.9</v>
      </c>
      <c r="AJ2418" s="36">
        <v>0.73333333333333328</v>
      </c>
      <c r="AK2418" s="36">
        <v>0.83333333333333337</v>
      </c>
      <c r="AL2418" s="36">
        <v>0.76666666666666672</v>
      </c>
      <c r="AM2418" s="36">
        <v>0.8666666666666667</v>
      </c>
      <c r="AN2418" s="36">
        <v>0.76666666666666672</v>
      </c>
      <c r="AO2418" s="36">
        <v>0.8666666666666667</v>
      </c>
      <c r="AP2418" s="33" t="str">
        <f t="shared" si="38"/>
        <v>-</v>
      </c>
      <c r="AQ2418" s="55" t="str">
        <f t="shared" si="39"/>
        <v>-</v>
      </c>
      <c r="AR2418" s="56" t="str">
        <f t="shared" si="40"/>
        <v>&gt;=50%</v>
      </c>
      <c r="AT2418" s="112" t="s">
        <v>5206</v>
      </c>
    </row>
    <row r="2419" spans="1:46" ht="15.75" customHeight="1" x14ac:dyDescent="0.25">
      <c r="A2419" s="6">
        <v>47067020</v>
      </c>
      <c r="B2419" s="7" t="s">
        <v>23</v>
      </c>
      <c r="C2419" s="7" t="s">
        <v>2836</v>
      </c>
      <c r="D2419" s="7" t="s">
        <v>42</v>
      </c>
      <c r="E2419" s="7" t="s">
        <v>25</v>
      </c>
      <c r="F2419" s="7">
        <v>7</v>
      </c>
      <c r="G2419" s="7">
        <v>120</v>
      </c>
      <c r="H2419" s="7">
        <v>-72.672777780000004</v>
      </c>
      <c r="I2419" s="29">
        <v>-2.44397222</v>
      </c>
      <c r="J2419" s="6" t="s">
        <v>1908</v>
      </c>
      <c r="K2419" s="30">
        <v>31517</v>
      </c>
      <c r="L2419" s="30"/>
      <c r="M2419" s="7" t="s">
        <v>1911</v>
      </c>
      <c r="N2419" s="29" t="s">
        <v>1910</v>
      </c>
      <c r="O2419" s="31">
        <v>324.28947368421052</v>
      </c>
      <c r="P2419" s="31">
        <v>282.23750000000001</v>
      </c>
      <c r="Q2419" s="31">
        <v>391.06874999999997</v>
      </c>
      <c r="R2419" s="31">
        <v>437.51111111111118</v>
      </c>
      <c r="S2419" s="31">
        <v>316.9111111111111</v>
      </c>
      <c r="T2419" s="31">
        <v>244.76363636363641</v>
      </c>
      <c r="U2419" s="31">
        <v>255.57499999999999</v>
      </c>
      <c r="V2419" s="31">
        <v>166.56000000000003</v>
      </c>
      <c r="W2419" s="31">
        <v>175.46111111111111</v>
      </c>
      <c r="X2419" s="31">
        <v>222.26111111111112</v>
      </c>
      <c r="Y2419" s="31">
        <v>226.57058823529414</v>
      </c>
      <c r="Z2419" s="31">
        <v>269.1894736842105</v>
      </c>
      <c r="AA2419" s="4">
        <f t="shared" si="37"/>
        <v>3312.3988664117956</v>
      </c>
      <c r="AB2419" s="32">
        <v>216</v>
      </c>
      <c r="AC2419" s="17">
        <v>0.6</v>
      </c>
      <c r="AD2419" s="36">
        <v>0.6333333333333333</v>
      </c>
      <c r="AE2419" s="36">
        <v>0.53333333333333333</v>
      </c>
      <c r="AF2419" s="36">
        <v>0.53333333333333333</v>
      </c>
      <c r="AG2419" s="36">
        <v>0.6</v>
      </c>
      <c r="AH2419" s="36">
        <v>0.6</v>
      </c>
      <c r="AI2419" s="36">
        <v>0.73333333333333328</v>
      </c>
      <c r="AJ2419" s="36">
        <v>0.66666666666666663</v>
      </c>
      <c r="AK2419" s="36">
        <v>0.5</v>
      </c>
      <c r="AL2419" s="36">
        <v>0.6</v>
      </c>
      <c r="AM2419" s="36">
        <v>0.6</v>
      </c>
      <c r="AN2419" s="36">
        <v>0.56666666666666665</v>
      </c>
      <c r="AO2419" s="36">
        <v>0.6333333333333333</v>
      </c>
      <c r="AP2419" s="33" t="str">
        <f t="shared" si="38"/>
        <v>-</v>
      </c>
      <c r="AQ2419" s="55" t="str">
        <f t="shared" si="39"/>
        <v>-</v>
      </c>
      <c r="AR2419" s="56" t="str">
        <f t="shared" si="40"/>
        <v>&gt;=50%</v>
      </c>
      <c r="AT2419" s="122" t="s">
        <v>5208</v>
      </c>
    </row>
    <row r="2420" spans="1:46" ht="15.75" customHeight="1" x14ac:dyDescent="0.25">
      <c r="A2420" s="6">
        <v>47075010</v>
      </c>
      <c r="B2420" s="7" t="s">
        <v>43</v>
      </c>
      <c r="C2420" s="7" t="s">
        <v>2822</v>
      </c>
      <c r="D2420" s="7" t="s">
        <v>2822</v>
      </c>
      <c r="E2420" s="7" t="s">
        <v>25</v>
      </c>
      <c r="F2420" s="7">
        <v>11</v>
      </c>
      <c r="G2420" s="7">
        <v>160</v>
      </c>
      <c r="H2420" s="7">
        <v>-72.789583329999999</v>
      </c>
      <c r="I2420" s="29">
        <v>-1.4446111099999999</v>
      </c>
      <c r="J2420" s="6" t="s">
        <v>1908</v>
      </c>
      <c r="K2420" s="30">
        <v>31578</v>
      </c>
      <c r="L2420" s="30"/>
      <c r="M2420" s="7" t="s">
        <v>1911</v>
      </c>
      <c r="N2420" s="29" t="s">
        <v>1910</v>
      </c>
      <c r="O2420" s="31">
        <v>258.50909090909096</v>
      </c>
      <c r="P2420" s="31">
        <v>205</v>
      </c>
      <c r="Q2420" s="31">
        <v>378.93076923076927</v>
      </c>
      <c r="R2420" s="31">
        <v>401.28888888888883</v>
      </c>
      <c r="S2420" s="31">
        <v>358.77777777777777</v>
      </c>
      <c r="T2420" s="31">
        <v>328.21333333333337</v>
      </c>
      <c r="U2420" s="31">
        <v>315.84999999999997</v>
      </c>
      <c r="V2420" s="31">
        <v>233.20000000000005</v>
      </c>
      <c r="W2420" s="31">
        <v>278.83636363636361</v>
      </c>
      <c r="X2420" s="31">
        <v>300.82857142857137</v>
      </c>
      <c r="Y2420" s="31">
        <v>273.92500000000001</v>
      </c>
      <c r="Z2420" s="31">
        <v>282.39999999999998</v>
      </c>
      <c r="AA2420" s="4">
        <f t="shared" si="37"/>
        <v>3615.7597952047959</v>
      </c>
      <c r="AB2420" s="32">
        <v>137</v>
      </c>
      <c r="AC2420" s="17">
        <v>0.38055555555555554</v>
      </c>
      <c r="AD2420" s="36">
        <v>0.36666666666666664</v>
      </c>
      <c r="AE2420" s="36">
        <v>0.23333333333333334</v>
      </c>
      <c r="AF2420" s="36">
        <v>0.43333333333333335</v>
      </c>
      <c r="AG2420" s="36">
        <v>0.3</v>
      </c>
      <c r="AH2420" s="36">
        <v>0.3</v>
      </c>
      <c r="AI2420" s="36">
        <v>0.5</v>
      </c>
      <c r="AJ2420" s="36">
        <v>0.33333333333333331</v>
      </c>
      <c r="AK2420" s="36">
        <v>0.4</v>
      </c>
      <c r="AL2420" s="36">
        <v>0.36666666666666664</v>
      </c>
      <c r="AM2420" s="36">
        <v>0.46666666666666667</v>
      </c>
      <c r="AN2420" s="36">
        <v>0.53333333333333333</v>
      </c>
      <c r="AO2420" s="36">
        <v>0.33333333333333331</v>
      </c>
      <c r="AP2420" s="33" t="str">
        <f t="shared" si="38"/>
        <v>-</v>
      </c>
      <c r="AQ2420" s="55" t="str">
        <f t="shared" si="39"/>
        <v>-</v>
      </c>
      <c r="AR2420" s="56" t="str">
        <f t="shared" si="40"/>
        <v>-</v>
      </c>
      <c r="AT2420" s="122" t="s">
        <v>5208</v>
      </c>
    </row>
    <row r="2421" spans="1:46" ht="15.75" customHeight="1" x14ac:dyDescent="0.25">
      <c r="A2421" s="6">
        <v>47077010</v>
      </c>
      <c r="B2421" s="7" t="s">
        <v>23</v>
      </c>
      <c r="C2421" s="7" t="s">
        <v>2822</v>
      </c>
      <c r="D2421" s="7" t="s">
        <v>2822</v>
      </c>
      <c r="E2421" s="7" t="s">
        <v>25</v>
      </c>
      <c r="F2421" s="7">
        <v>11</v>
      </c>
      <c r="G2421" s="7">
        <v>160</v>
      </c>
      <c r="H2421" s="7">
        <v>-72.789583329999999</v>
      </c>
      <c r="I2421" s="29">
        <v>-1.4446111099999999</v>
      </c>
      <c r="J2421" s="6" t="s">
        <v>1908</v>
      </c>
      <c r="K2421" s="30">
        <v>31335</v>
      </c>
      <c r="L2421" s="30"/>
      <c r="M2421" s="7" t="s">
        <v>1911</v>
      </c>
      <c r="N2421" s="29" t="s">
        <v>1910</v>
      </c>
      <c r="O2421" s="31" t="s">
        <v>1930</v>
      </c>
      <c r="P2421" s="31" t="s">
        <v>1930</v>
      </c>
      <c r="Q2421" s="31" t="s">
        <v>1930</v>
      </c>
      <c r="R2421" s="31" t="s">
        <v>1930</v>
      </c>
      <c r="S2421" s="31" t="s">
        <v>1930</v>
      </c>
      <c r="T2421" s="31" t="s">
        <v>1930</v>
      </c>
      <c r="U2421" s="31" t="s">
        <v>1930</v>
      </c>
      <c r="V2421" s="31" t="s">
        <v>1930</v>
      </c>
      <c r="W2421" s="31" t="s">
        <v>1930</v>
      </c>
      <c r="X2421" s="31" t="s">
        <v>1930</v>
      </c>
      <c r="Y2421" s="31" t="s">
        <v>1930</v>
      </c>
      <c r="Z2421" s="31">
        <v>271.3</v>
      </c>
      <c r="AA2421" s="4">
        <f t="shared" si="37"/>
        <v>271.3</v>
      </c>
      <c r="AB2421" s="32">
        <v>1</v>
      </c>
      <c r="AC2421" s="17">
        <v>2.7777777777777779E-3</v>
      </c>
      <c r="AD2421" s="36">
        <v>0</v>
      </c>
      <c r="AE2421" s="36">
        <v>0</v>
      </c>
      <c r="AF2421" s="36">
        <v>0</v>
      </c>
      <c r="AG2421" s="36">
        <v>0</v>
      </c>
      <c r="AH2421" s="36">
        <v>0</v>
      </c>
      <c r="AI2421" s="36">
        <v>0</v>
      </c>
      <c r="AJ2421" s="36">
        <v>0</v>
      </c>
      <c r="AK2421" s="36">
        <v>0</v>
      </c>
      <c r="AL2421" s="36">
        <v>0</v>
      </c>
      <c r="AM2421" s="36">
        <v>0</v>
      </c>
      <c r="AN2421" s="36">
        <v>0</v>
      </c>
      <c r="AO2421" s="36">
        <v>3.3333333333333333E-2</v>
      </c>
      <c r="AP2421" s="33" t="str">
        <f t="shared" si="38"/>
        <v>-</v>
      </c>
      <c r="AQ2421" s="55" t="str">
        <f t="shared" si="39"/>
        <v>-</v>
      </c>
      <c r="AR2421" s="56" t="str">
        <f t="shared" si="40"/>
        <v>-</v>
      </c>
      <c r="AT2421" s="122" t="s">
        <v>5208</v>
      </c>
    </row>
    <row r="2422" spans="1:46" ht="15.75" customHeight="1" x14ac:dyDescent="0.25">
      <c r="A2422" s="6">
        <v>47087010</v>
      </c>
      <c r="B2422" s="7" t="s">
        <v>26</v>
      </c>
      <c r="C2422" s="7" t="s">
        <v>41</v>
      </c>
      <c r="D2422" s="7" t="s">
        <v>42</v>
      </c>
      <c r="E2422" s="7" t="s">
        <v>25</v>
      </c>
      <c r="F2422" s="7">
        <v>11</v>
      </c>
      <c r="G2422" s="7">
        <v>115</v>
      </c>
      <c r="H2422" s="7">
        <v>-71.752222220000007</v>
      </c>
      <c r="I2422" s="29">
        <v>-2.1468888899999996</v>
      </c>
      <c r="J2422" s="6" t="s">
        <v>1908</v>
      </c>
      <c r="K2422" s="30">
        <v>31546.791666666668</v>
      </c>
      <c r="L2422" s="30"/>
      <c r="M2422" s="7" t="s">
        <v>1911</v>
      </c>
      <c r="N2422" s="29" t="s">
        <v>1910</v>
      </c>
      <c r="O2422" s="31">
        <v>254.81153846153845</v>
      </c>
      <c r="P2422" s="31">
        <v>257.04799999999994</v>
      </c>
      <c r="Q2422" s="31">
        <v>332.1521739130435</v>
      </c>
      <c r="R2422" s="31">
        <v>378.13478260869567</v>
      </c>
      <c r="S2422" s="31">
        <v>323.85599999999999</v>
      </c>
      <c r="T2422" s="31">
        <v>302.76</v>
      </c>
      <c r="U2422" s="31">
        <v>245.57199999999997</v>
      </c>
      <c r="V2422" s="31">
        <v>198.15769230769229</v>
      </c>
      <c r="W2422" s="31">
        <v>206.65769230769229</v>
      </c>
      <c r="X2422" s="31">
        <v>236.33461538461538</v>
      </c>
      <c r="Y2422" s="31">
        <v>244.6423076923077</v>
      </c>
      <c r="Z2422" s="31">
        <v>266.76071428571424</v>
      </c>
      <c r="AA2422" s="4">
        <f t="shared" si="37"/>
        <v>3246.8875169612998</v>
      </c>
      <c r="AB2422" s="32">
        <v>304</v>
      </c>
      <c r="AC2422" s="17">
        <v>0.84444444444444444</v>
      </c>
      <c r="AD2422" s="36">
        <v>0.8666666666666667</v>
      </c>
      <c r="AE2422" s="36">
        <v>0.83333333333333337</v>
      </c>
      <c r="AF2422" s="36">
        <v>0.76666666666666672</v>
      </c>
      <c r="AG2422" s="36">
        <v>0.76666666666666672</v>
      </c>
      <c r="AH2422" s="36">
        <v>0.83333333333333337</v>
      </c>
      <c r="AI2422" s="36">
        <v>0.83333333333333337</v>
      </c>
      <c r="AJ2422" s="36">
        <v>0.83333333333333337</v>
      </c>
      <c r="AK2422" s="36">
        <v>0.8666666666666667</v>
      </c>
      <c r="AL2422" s="36">
        <v>0.8666666666666667</v>
      </c>
      <c r="AM2422" s="36">
        <v>0.8666666666666667</v>
      </c>
      <c r="AN2422" s="36">
        <v>0.8666666666666667</v>
      </c>
      <c r="AO2422" s="36">
        <v>0.93333333333333335</v>
      </c>
      <c r="AP2422" s="33" t="str">
        <f t="shared" si="38"/>
        <v>-</v>
      </c>
      <c r="AQ2422" s="55" t="str">
        <f t="shared" si="39"/>
        <v>&gt;=75%</v>
      </c>
      <c r="AR2422" s="56" t="str">
        <f t="shared" si="40"/>
        <v>&gt;=50%</v>
      </c>
      <c r="AT2422" s="112" t="s">
        <v>5206</v>
      </c>
    </row>
    <row r="2423" spans="1:46" ht="15.75" customHeight="1" x14ac:dyDescent="0.25">
      <c r="A2423" s="6">
        <v>47090010</v>
      </c>
      <c r="B2423" s="7" t="s">
        <v>26</v>
      </c>
      <c r="C2423" s="7" t="s">
        <v>2837</v>
      </c>
      <c r="D2423" s="7" t="s">
        <v>51</v>
      </c>
      <c r="E2423" s="7" t="s">
        <v>25</v>
      </c>
      <c r="F2423" s="7">
        <v>7</v>
      </c>
      <c r="G2423" s="7">
        <v>115</v>
      </c>
      <c r="H2423" s="7">
        <v>-70.3</v>
      </c>
      <c r="I2423" s="29">
        <v>-2.4833333299999998</v>
      </c>
      <c r="J2423" s="6" t="s">
        <v>1890</v>
      </c>
      <c r="K2423" s="30">
        <v>31547</v>
      </c>
      <c r="L2423" s="30">
        <v>34408</v>
      </c>
      <c r="M2423" s="7" t="s">
        <v>1911</v>
      </c>
      <c r="N2423" s="29" t="s">
        <v>1910</v>
      </c>
      <c r="O2423" s="31">
        <v>192.9</v>
      </c>
      <c r="P2423" s="31">
        <v>216.45</v>
      </c>
      <c r="Q2423" s="31">
        <v>216.1</v>
      </c>
      <c r="R2423" s="31">
        <v>110.95</v>
      </c>
      <c r="S2423" s="31">
        <v>168.55</v>
      </c>
      <c r="T2423" s="31">
        <v>105.35</v>
      </c>
      <c r="U2423" s="31">
        <v>92</v>
      </c>
      <c r="V2423" s="31">
        <v>354</v>
      </c>
      <c r="W2423" s="31">
        <v>233</v>
      </c>
      <c r="X2423" s="31">
        <v>183</v>
      </c>
      <c r="Y2423" s="31">
        <v>233</v>
      </c>
      <c r="Z2423" s="31">
        <v>282</v>
      </c>
      <c r="AA2423" s="4">
        <f t="shared" si="37"/>
        <v>2387.3000000000002</v>
      </c>
      <c r="AB2423" s="32">
        <v>19</v>
      </c>
      <c r="AC2423" s="17">
        <v>5.2777777777777778E-2</v>
      </c>
      <c r="AD2423" s="36">
        <v>6.6666666666666666E-2</v>
      </c>
      <c r="AE2423" s="36">
        <v>6.6666666666666666E-2</v>
      </c>
      <c r="AF2423" s="36">
        <v>6.6666666666666666E-2</v>
      </c>
      <c r="AG2423" s="36">
        <v>6.6666666666666666E-2</v>
      </c>
      <c r="AH2423" s="36">
        <v>6.6666666666666666E-2</v>
      </c>
      <c r="AI2423" s="36">
        <v>6.6666666666666666E-2</v>
      </c>
      <c r="AJ2423" s="36">
        <v>6.6666666666666666E-2</v>
      </c>
      <c r="AK2423" s="36">
        <v>3.3333333333333333E-2</v>
      </c>
      <c r="AL2423" s="36">
        <v>3.3333333333333333E-2</v>
      </c>
      <c r="AM2423" s="36">
        <v>3.3333333333333333E-2</v>
      </c>
      <c r="AN2423" s="36">
        <v>3.3333333333333333E-2</v>
      </c>
      <c r="AO2423" s="36">
        <v>3.3333333333333333E-2</v>
      </c>
      <c r="AP2423" s="33" t="str">
        <f t="shared" si="38"/>
        <v>-</v>
      </c>
      <c r="AQ2423" s="55" t="str">
        <f t="shared" si="39"/>
        <v>-</v>
      </c>
      <c r="AR2423" s="56" t="str">
        <f t="shared" si="40"/>
        <v>-</v>
      </c>
      <c r="AS2423" s="34" t="s">
        <v>1890</v>
      </c>
      <c r="AT2423" s="122" t="s">
        <v>5208</v>
      </c>
    </row>
    <row r="2424" spans="1:46" ht="15.75" customHeight="1" x14ac:dyDescent="0.25">
      <c r="A2424" s="6">
        <v>47100010</v>
      </c>
      <c r="B2424" s="7" t="s">
        <v>26</v>
      </c>
      <c r="C2424" s="7" t="s">
        <v>50</v>
      </c>
      <c r="D2424" s="7" t="s">
        <v>51</v>
      </c>
      <c r="E2424" s="7" t="s">
        <v>25</v>
      </c>
      <c r="F2424" s="7">
        <v>11</v>
      </c>
      <c r="G2424" s="7">
        <v>100</v>
      </c>
      <c r="H2424" s="7">
        <v>-69.735694440000003</v>
      </c>
      <c r="I2424" s="29">
        <v>-2.8947222200000002</v>
      </c>
      <c r="J2424" s="6" t="s">
        <v>1908</v>
      </c>
      <c r="K2424" s="30">
        <v>31546.791666666668</v>
      </c>
      <c r="L2424" s="30"/>
      <c r="M2424" s="7" t="s">
        <v>1911</v>
      </c>
      <c r="N2424" s="29" t="s">
        <v>1910</v>
      </c>
      <c r="O2424" s="31">
        <v>288.29615384615386</v>
      </c>
      <c r="P2424" s="31">
        <v>323.14482758620687</v>
      </c>
      <c r="Q2424" s="31">
        <v>317.93571428571431</v>
      </c>
      <c r="R2424" s="31">
        <v>334.11428571428576</v>
      </c>
      <c r="S2424" s="31">
        <v>310.0535714285715</v>
      </c>
      <c r="T2424" s="31">
        <v>202.56785714285712</v>
      </c>
      <c r="U2424" s="31">
        <v>168.8</v>
      </c>
      <c r="V2424" s="31">
        <v>121.91153846153846</v>
      </c>
      <c r="W2424" s="31">
        <v>159.10714285714286</v>
      </c>
      <c r="X2424" s="31">
        <v>227.51785714285711</v>
      </c>
      <c r="Y2424" s="31">
        <v>239.32962962962964</v>
      </c>
      <c r="Z2424" s="31">
        <v>313.46538461538461</v>
      </c>
      <c r="AA2424" s="4">
        <f t="shared" si="37"/>
        <v>3006.2439627103422</v>
      </c>
      <c r="AB2424" s="32">
        <v>328</v>
      </c>
      <c r="AC2424" s="17">
        <v>0.91111111111111109</v>
      </c>
      <c r="AD2424" s="36">
        <v>0.8666666666666667</v>
      </c>
      <c r="AE2424" s="36">
        <v>0.96666666666666667</v>
      </c>
      <c r="AF2424" s="36">
        <v>0.93333333333333335</v>
      </c>
      <c r="AG2424" s="36">
        <v>0.93333333333333335</v>
      </c>
      <c r="AH2424" s="36">
        <v>0.93333333333333335</v>
      </c>
      <c r="AI2424" s="36">
        <v>0.93333333333333335</v>
      </c>
      <c r="AJ2424" s="36">
        <v>0.8666666666666667</v>
      </c>
      <c r="AK2424" s="36">
        <v>0.8666666666666667</v>
      </c>
      <c r="AL2424" s="36">
        <v>0.93333333333333335</v>
      </c>
      <c r="AM2424" s="36">
        <v>0.93333333333333335</v>
      </c>
      <c r="AN2424" s="36">
        <v>0.9</v>
      </c>
      <c r="AO2424" s="36">
        <v>0.8666666666666667</v>
      </c>
      <c r="AP2424" s="33" t="str">
        <f t="shared" si="38"/>
        <v>&gt;=80%</v>
      </c>
      <c r="AQ2424" s="55" t="str">
        <f t="shared" si="39"/>
        <v>&gt;=75%</v>
      </c>
      <c r="AR2424" s="56" t="str">
        <f t="shared" si="40"/>
        <v>&gt;=50%</v>
      </c>
      <c r="AT2424" s="121">
        <v>0.8</v>
      </c>
    </row>
    <row r="2425" spans="1:46" ht="15.75" customHeight="1" x14ac:dyDescent="0.25">
      <c r="A2425" s="6">
        <v>47100020</v>
      </c>
      <c r="B2425" s="7" t="s">
        <v>26</v>
      </c>
      <c r="C2425" s="7" t="s">
        <v>294</v>
      </c>
      <c r="D2425" s="7" t="s">
        <v>51</v>
      </c>
      <c r="E2425" s="7" t="s">
        <v>25</v>
      </c>
      <c r="F2425" s="7">
        <v>11</v>
      </c>
      <c r="G2425" s="7">
        <v>72</v>
      </c>
      <c r="H2425" s="7">
        <v>-69.831694439999993</v>
      </c>
      <c r="I2425" s="29">
        <v>-2.8648055599999998</v>
      </c>
      <c r="J2425" s="6" t="s">
        <v>1908</v>
      </c>
      <c r="K2425" s="30">
        <v>34560.791666666664</v>
      </c>
      <c r="L2425" s="30"/>
      <c r="M2425" s="7" t="s">
        <v>1911</v>
      </c>
      <c r="N2425" s="29" t="s">
        <v>1910</v>
      </c>
      <c r="O2425" s="31">
        <v>299.98500000000001</v>
      </c>
      <c r="P2425" s="31">
        <v>328.58636363636361</v>
      </c>
      <c r="Q2425" s="31">
        <v>346.77368421052631</v>
      </c>
      <c r="R2425" s="31">
        <v>329.52272727272725</v>
      </c>
      <c r="S2425" s="31">
        <v>339.39047619047619</v>
      </c>
      <c r="T2425" s="31">
        <v>203.70526315789476</v>
      </c>
      <c r="U2425" s="31">
        <v>188.95499999999998</v>
      </c>
      <c r="V2425" s="31">
        <v>139.31666666666669</v>
      </c>
      <c r="W2425" s="31">
        <v>165.62692307692311</v>
      </c>
      <c r="X2425" s="31">
        <v>232.50833333333333</v>
      </c>
      <c r="Y2425" s="31">
        <v>246.57500000000005</v>
      </c>
      <c r="Z2425" s="31">
        <v>350.39</v>
      </c>
      <c r="AA2425" s="4">
        <f t="shared" si="37"/>
        <v>3171.3354375449112</v>
      </c>
      <c r="AB2425" s="32">
        <v>253</v>
      </c>
      <c r="AC2425" s="17">
        <v>0.70277777777777772</v>
      </c>
      <c r="AD2425" s="36">
        <v>0.66666666666666663</v>
      </c>
      <c r="AE2425" s="36">
        <v>0.73333333333333328</v>
      </c>
      <c r="AF2425" s="36">
        <v>0.6333333333333333</v>
      </c>
      <c r="AG2425" s="36">
        <v>0.73333333333333328</v>
      </c>
      <c r="AH2425" s="36">
        <v>0.7</v>
      </c>
      <c r="AI2425" s="36">
        <v>0.6333333333333333</v>
      </c>
      <c r="AJ2425" s="36">
        <v>0.66666666666666663</v>
      </c>
      <c r="AK2425" s="36">
        <v>0.8</v>
      </c>
      <c r="AL2425" s="36">
        <v>0.8666666666666667</v>
      </c>
      <c r="AM2425" s="36">
        <v>0.8</v>
      </c>
      <c r="AN2425" s="36">
        <v>0.53333333333333333</v>
      </c>
      <c r="AO2425" s="36">
        <v>0.66666666666666663</v>
      </c>
      <c r="AP2425" s="33" t="str">
        <f t="shared" si="38"/>
        <v>-</v>
      </c>
      <c r="AQ2425" s="55" t="str">
        <f t="shared" si="39"/>
        <v>-</v>
      </c>
      <c r="AR2425" s="56" t="str">
        <f t="shared" si="40"/>
        <v>&gt;=50%</v>
      </c>
      <c r="AT2425" s="122" t="s">
        <v>5208</v>
      </c>
    </row>
    <row r="2426" spans="1:46" ht="15.75" customHeight="1" x14ac:dyDescent="0.25">
      <c r="A2426" s="6">
        <v>48015030</v>
      </c>
      <c r="B2426" s="7" t="s">
        <v>56</v>
      </c>
      <c r="C2426" s="7" t="s">
        <v>2838</v>
      </c>
      <c r="D2426" s="7" t="s">
        <v>33</v>
      </c>
      <c r="E2426" s="7" t="s">
        <v>25</v>
      </c>
      <c r="F2426" s="7">
        <v>11</v>
      </c>
      <c r="G2426" s="7">
        <v>82</v>
      </c>
      <c r="H2426" s="7">
        <v>-70.260888890000004</v>
      </c>
      <c r="I2426" s="29">
        <v>-3.8191388900000001</v>
      </c>
      <c r="J2426" s="6" t="s">
        <v>1890</v>
      </c>
      <c r="K2426" s="30">
        <v>33923</v>
      </c>
      <c r="L2426" s="30">
        <v>43328.595833333333</v>
      </c>
      <c r="M2426" s="7" t="s">
        <v>1911</v>
      </c>
      <c r="N2426" s="29" t="s">
        <v>1910</v>
      </c>
      <c r="O2426" s="31">
        <v>343.48888888888888</v>
      </c>
      <c r="P2426" s="31">
        <v>307.93076923076922</v>
      </c>
      <c r="Q2426" s="31">
        <v>312.40999999999997</v>
      </c>
      <c r="R2426" s="31">
        <v>308.8</v>
      </c>
      <c r="S2426" s="31">
        <v>176.4</v>
      </c>
      <c r="T2426" s="31">
        <v>166.80909090909088</v>
      </c>
      <c r="U2426" s="31">
        <v>109.02500000000001</v>
      </c>
      <c r="V2426" s="31">
        <v>169.68333333333337</v>
      </c>
      <c r="W2426" s="31">
        <v>132.69999999999996</v>
      </c>
      <c r="X2426" s="31">
        <v>245.22222222222229</v>
      </c>
      <c r="Y2426" s="31">
        <v>296.88750000000005</v>
      </c>
      <c r="Z2426" s="31">
        <v>291.20000000000005</v>
      </c>
      <c r="AA2426" s="4">
        <f t="shared" si="37"/>
        <v>2860.5568045843047</v>
      </c>
      <c r="AB2426" s="32">
        <v>102</v>
      </c>
      <c r="AC2426" s="17">
        <v>0.28333333333333333</v>
      </c>
      <c r="AD2426" s="36">
        <v>0.3</v>
      </c>
      <c r="AE2426" s="36">
        <v>0.43333333333333335</v>
      </c>
      <c r="AF2426" s="36">
        <v>0.33333333333333331</v>
      </c>
      <c r="AG2426" s="36">
        <v>0.26666666666666666</v>
      </c>
      <c r="AH2426" s="36">
        <v>0.16666666666666666</v>
      </c>
      <c r="AI2426" s="36">
        <v>0.36666666666666664</v>
      </c>
      <c r="AJ2426" s="36">
        <v>0.26666666666666666</v>
      </c>
      <c r="AK2426" s="36">
        <v>0.2</v>
      </c>
      <c r="AL2426" s="36">
        <v>0.3</v>
      </c>
      <c r="AM2426" s="36">
        <v>0.3</v>
      </c>
      <c r="AN2426" s="36">
        <v>0.26666666666666666</v>
      </c>
      <c r="AO2426" s="36">
        <v>0.2</v>
      </c>
      <c r="AP2426" s="33" t="str">
        <f t="shared" si="38"/>
        <v>-</v>
      </c>
      <c r="AQ2426" s="55" t="str">
        <f t="shared" si="39"/>
        <v>-</v>
      </c>
      <c r="AR2426" s="56" t="str">
        <f t="shared" si="40"/>
        <v>-</v>
      </c>
      <c r="AS2426" s="34" t="s">
        <v>1890</v>
      </c>
      <c r="AT2426" s="122" t="s">
        <v>5208</v>
      </c>
    </row>
    <row r="2427" spans="1:46" ht="15.75" customHeight="1" x14ac:dyDescent="0.25">
      <c r="A2427" s="6">
        <v>48015040</v>
      </c>
      <c r="B2427" s="7" t="s">
        <v>43</v>
      </c>
      <c r="C2427" s="7" t="s">
        <v>44</v>
      </c>
      <c r="D2427" s="7" t="s">
        <v>45</v>
      </c>
      <c r="E2427" s="7" t="s">
        <v>25</v>
      </c>
      <c r="F2427" s="7">
        <v>11</v>
      </c>
      <c r="G2427" s="7">
        <v>158</v>
      </c>
      <c r="H2427" s="7">
        <v>-70.362638889999999</v>
      </c>
      <c r="I2427" s="29">
        <v>-3.78030556</v>
      </c>
      <c r="J2427" s="6" t="s">
        <v>1912</v>
      </c>
      <c r="K2427" s="30">
        <v>38552</v>
      </c>
      <c r="L2427" s="30"/>
      <c r="M2427" s="35" t="s">
        <v>1909</v>
      </c>
      <c r="N2427" s="29" t="s">
        <v>1910</v>
      </c>
      <c r="O2427" s="31">
        <v>340.5</v>
      </c>
      <c r="P2427" s="31">
        <v>274.9148148148148</v>
      </c>
      <c r="Q2427" s="31">
        <v>323.40740740740745</v>
      </c>
      <c r="R2427" s="31">
        <v>293.21923076923076</v>
      </c>
      <c r="S2427" s="31">
        <v>276.05185185185184</v>
      </c>
      <c r="T2427" s="31">
        <v>211.68214285714288</v>
      </c>
      <c r="U2427" s="31">
        <v>150.03076923076924</v>
      </c>
      <c r="V2427" s="31">
        <v>131.04137931034487</v>
      </c>
      <c r="W2427" s="31">
        <v>158.63448275862063</v>
      </c>
      <c r="X2427" s="31">
        <v>201.90666666666667</v>
      </c>
      <c r="Y2427" s="31">
        <v>181.20740740740737</v>
      </c>
      <c r="Z2427" s="31">
        <v>302.03461538461528</v>
      </c>
      <c r="AA2427" s="4">
        <f t="shared" si="37"/>
        <v>2844.6307684588724</v>
      </c>
      <c r="AB2427" s="32">
        <v>328</v>
      </c>
      <c r="AC2427" s="17">
        <v>0.91111111111111109</v>
      </c>
      <c r="AD2427" s="36">
        <v>0.8666666666666667</v>
      </c>
      <c r="AE2427" s="36">
        <v>0.9</v>
      </c>
      <c r="AF2427" s="36">
        <v>0.9</v>
      </c>
      <c r="AG2427" s="36">
        <v>0.8666666666666667</v>
      </c>
      <c r="AH2427" s="36">
        <v>0.9</v>
      </c>
      <c r="AI2427" s="36">
        <v>0.93333333333333335</v>
      </c>
      <c r="AJ2427" s="36">
        <v>0.8666666666666667</v>
      </c>
      <c r="AK2427" s="36">
        <v>0.96666666666666667</v>
      </c>
      <c r="AL2427" s="36">
        <v>0.96666666666666667</v>
      </c>
      <c r="AM2427" s="36">
        <v>1</v>
      </c>
      <c r="AN2427" s="36">
        <v>0.9</v>
      </c>
      <c r="AO2427" s="36">
        <v>0.8666666666666667</v>
      </c>
      <c r="AP2427" s="33" t="str">
        <f t="shared" si="38"/>
        <v>&gt;=80%</v>
      </c>
      <c r="AQ2427" s="55" t="str">
        <f t="shared" si="39"/>
        <v>&gt;=75%</v>
      </c>
      <c r="AR2427" s="56" t="str">
        <f t="shared" si="40"/>
        <v>&gt;=50%</v>
      </c>
      <c r="AS2427" s="34" t="s">
        <v>1889</v>
      </c>
      <c r="AT2427" s="121">
        <v>0.8</v>
      </c>
    </row>
    <row r="2428" spans="1:46" ht="15.75" customHeight="1" x14ac:dyDescent="0.25">
      <c r="A2428" s="6">
        <v>48015050</v>
      </c>
      <c r="B2428" s="7" t="s">
        <v>31</v>
      </c>
      <c r="C2428" s="7" t="s">
        <v>32</v>
      </c>
      <c r="D2428" s="7" t="s">
        <v>33</v>
      </c>
      <c r="E2428" s="7" t="s">
        <v>25</v>
      </c>
      <c r="F2428" s="7">
        <v>11</v>
      </c>
      <c r="G2428" s="7">
        <v>84</v>
      </c>
      <c r="H2428" s="7">
        <v>-69.940916669999993</v>
      </c>
      <c r="I2428" s="29">
        <v>-4.1938611100000003</v>
      </c>
      <c r="J2428" s="6" t="s">
        <v>1908</v>
      </c>
      <c r="K2428" s="30">
        <v>40016</v>
      </c>
      <c r="L2428" s="30"/>
      <c r="M2428" s="35" t="s">
        <v>1909</v>
      </c>
      <c r="N2428" s="29" t="s">
        <v>1910</v>
      </c>
      <c r="O2428" s="31">
        <v>385.68888888888881</v>
      </c>
      <c r="P2428" s="31">
        <v>336.42857142857144</v>
      </c>
      <c r="Q2428" s="31">
        <v>386.2892857142856</v>
      </c>
      <c r="R2428" s="31">
        <v>348.42500000000007</v>
      </c>
      <c r="S2428" s="31">
        <v>298.27857142857141</v>
      </c>
      <c r="T2428" s="31">
        <v>211.48928571428573</v>
      </c>
      <c r="U2428" s="31">
        <v>162.76206896551724</v>
      </c>
      <c r="V2428" s="31">
        <v>139.89285714285717</v>
      </c>
      <c r="W2428" s="31">
        <v>207.77037037037042</v>
      </c>
      <c r="X2428" s="31">
        <v>245.78846153846155</v>
      </c>
      <c r="Y2428" s="31">
        <v>299.68148148148151</v>
      </c>
      <c r="Z2428" s="31">
        <v>336.33999999999992</v>
      </c>
      <c r="AA2428" s="4">
        <f t="shared" si="37"/>
        <v>3358.834842673291</v>
      </c>
      <c r="AB2428" s="32">
        <v>329</v>
      </c>
      <c r="AC2428" s="17">
        <v>0.91388888888888886</v>
      </c>
      <c r="AD2428" s="36">
        <v>0.9</v>
      </c>
      <c r="AE2428" s="36">
        <v>0.93333333333333335</v>
      </c>
      <c r="AF2428" s="36">
        <v>0.93333333333333335</v>
      </c>
      <c r="AG2428" s="36">
        <v>0.93333333333333335</v>
      </c>
      <c r="AH2428" s="36">
        <v>0.93333333333333335</v>
      </c>
      <c r="AI2428" s="36">
        <v>0.93333333333333335</v>
      </c>
      <c r="AJ2428" s="36">
        <v>0.96666666666666667</v>
      </c>
      <c r="AK2428" s="36">
        <v>0.93333333333333335</v>
      </c>
      <c r="AL2428" s="36">
        <v>0.9</v>
      </c>
      <c r="AM2428" s="36">
        <v>0.8666666666666667</v>
      </c>
      <c r="AN2428" s="36">
        <v>0.9</v>
      </c>
      <c r="AO2428" s="36">
        <v>0.83333333333333337</v>
      </c>
      <c r="AP2428" s="33" t="str">
        <f t="shared" si="38"/>
        <v>&gt;=80%</v>
      </c>
      <c r="AQ2428" s="55" t="str">
        <f t="shared" si="39"/>
        <v>&gt;=75%</v>
      </c>
      <c r="AR2428" s="56" t="str">
        <f t="shared" si="40"/>
        <v>&gt;=50%</v>
      </c>
      <c r="AS2428" s="34" t="s">
        <v>1889</v>
      </c>
      <c r="AT2428" s="121">
        <v>0.8</v>
      </c>
    </row>
    <row r="2429" spans="1:46" ht="15.75" customHeight="1" x14ac:dyDescent="0.25">
      <c r="A2429" s="6">
        <v>51020010</v>
      </c>
      <c r="B2429" s="7" t="s">
        <v>54</v>
      </c>
      <c r="C2429" s="7" t="s">
        <v>1301</v>
      </c>
      <c r="D2429" s="7" t="s">
        <v>1300</v>
      </c>
      <c r="E2429" s="7" t="s">
        <v>951</v>
      </c>
      <c r="F2429" s="7">
        <v>7</v>
      </c>
      <c r="G2429" s="7">
        <v>950</v>
      </c>
      <c r="H2429" s="7">
        <v>-78.122333329999989</v>
      </c>
      <c r="I2429" s="29">
        <v>1.3402777800000001</v>
      </c>
      <c r="J2429" s="6" t="s">
        <v>1908</v>
      </c>
      <c r="K2429" s="30">
        <v>23146</v>
      </c>
      <c r="L2429" s="30"/>
      <c r="M2429" s="7" t="s">
        <v>1911</v>
      </c>
      <c r="N2429" s="29" t="s">
        <v>1910</v>
      </c>
      <c r="O2429" s="31">
        <v>790.71034482758614</v>
      </c>
      <c r="P2429" s="31">
        <v>629.49310344827586</v>
      </c>
      <c r="Q2429" s="31">
        <v>812.74827586206879</v>
      </c>
      <c r="R2429" s="31">
        <v>946.65517241379337</v>
      </c>
      <c r="S2429" s="31">
        <v>936.0833333333336</v>
      </c>
      <c r="T2429" s="31">
        <v>726.80999999999983</v>
      </c>
      <c r="U2429" s="31">
        <v>590.06000000000006</v>
      </c>
      <c r="V2429" s="31">
        <v>427.18965517241378</v>
      </c>
      <c r="W2429" s="31">
        <v>579.84827586206893</v>
      </c>
      <c r="X2429" s="31">
        <v>828.70689655172396</v>
      </c>
      <c r="Y2429" s="31">
        <v>714.11111111111109</v>
      </c>
      <c r="Z2429" s="31">
        <v>844.09999999999991</v>
      </c>
      <c r="AA2429" s="4">
        <f t="shared" si="37"/>
        <v>8826.516168582375</v>
      </c>
      <c r="AB2429" s="32">
        <v>347</v>
      </c>
      <c r="AC2429" s="17">
        <v>0.96388888888888891</v>
      </c>
      <c r="AD2429" s="36">
        <v>0.96666666666666667</v>
      </c>
      <c r="AE2429" s="36">
        <v>0.96666666666666667</v>
      </c>
      <c r="AF2429" s="36">
        <v>0.96666666666666667</v>
      </c>
      <c r="AG2429" s="36">
        <v>0.96666666666666667</v>
      </c>
      <c r="AH2429" s="36">
        <v>1</v>
      </c>
      <c r="AI2429" s="36">
        <v>1</v>
      </c>
      <c r="AJ2429" s="36">
        <v>1</v>
      </c>
      <c r="AK2429" s="36">
        <v>0.96666666666666667</v>
      </c>
      <c r="AL2429" s="36">
        <v>0.96666666666666667</v>
      </c>
      <c r="AM2429" s="36">
        <v>0.96666666666666667</v>
      </c>
      <c r="AN2429" s="36">
        <v>0.9</v>
      </c>
      <c r="AO2429" s="36">
        <v>0.9</v>
      </c>
      <c r="AP2429" s="33" t="str">
        <f t="shared" si="38"/>
        <v>&gt;=80%</v>
      </c>
      <c r="AQ2429" s="55" t="str">
        <f t="shared" si="39"/>
        <v>&gt;=75%</v>
      </c>
      <c r="AR2429" s="56" t="str">
        <f t="shared" si="40"/>
        <v>&gt;=50%</v>
      </c>
      <c r="AT2429" s="121">
        <v>0.8</v>
      </c>
    </row>
    <row r="2430" spans="1:46" ht="15.75" customHeight="1" x14ac:dyDescent="0.25">
      <c r="A2430" s="6">
        <v>51020040</v>
      </c>
      <c r="B2430" s="7" t="s">
        <v>26</v>
      </c>
      <c r="C2430" s="7" t="s">
        <v>2839</v>
      </c>
      <c r="D2430" s="7" t="s">
        <v>1366</v>
      </c>
      <c r="E2430" s="7" t="s">
        <v>951</v>
      </c>
      <c r="F2430" s="7">
        <v>7</v>
      </c>
      <c r="G2430" s="7">
        <v>100</v>
      </c>
      <c r="H2430" s="7">
        <v>-78.715916669999999</v>
      </c>
      <c r="I2430" s="29">
        <v>1.3621666700000001</v>
      </c>
      <c r="J2430" s="6" t="s">
        <v>1908</v>
      </c>
      <c r="K2430" s="30">
        <v>30543</v>
      </c>
      <c r="L2430" s="30"/>
      <c r="M2430" s="7" t="s">
        <v>1911</v>
      </c>
      <c r="N2430" s="29" t="s">
        <v>1910</v>
      </c>
      <c r="O2430" s="31">
        <v>422.05416666666662</v>
      </c>
      <c r="P2430" s="31">
        <v>379.09545454545457</v>
      </c>
      <c r="Q2430" s="31">
        <v>367.47272727272724</v>
      </c>
      <c r="R2430" s="31">
        <v>471.41818181818184</v>
      </c>
      <c r="S2430" s="31">
        <v>490.45714285714286</v>
      </c>
      <c r="T2430" s="31">
        <v>340.39583333333331</v>
      </c>
      <c r="U2430" s="31">
        <v>248.15238095238098</v>
      </c>
      <c r="V2430" s="31">
        <v>110.27272727272727</v>
      </c>
      <c r="W2430" s="31">
        <v>173.04090909090908</v>
      </c>
      <c r="X2430" s="31">
        <v>168.72608695652173</v>
      </c>
      <c r="Y2430" s="31">
        <v>136.4238095238095</v>
      </c>
      <c r="Z2430" s="31">
        <v>266.0761904761905</v>
      </c>
      <c r="AA2430" s="4">
        <f t="shared" si="37"/>
        <v>3573.5856107660456</v>
      </c>
      <c r="AB2430" s="32">
        <v>265</v>
      </c>
      <c r="AC2430" s="17">
        <v>0.73611111111111116</v>
      </c>
      <c r="AD2430" s="36">
        <v>0.8</v>
      </c>
      <c r="AE2430" s="36">
        <v>0.73333333333333328</v>
      </c>
      <c r="AF2430" s="36">
        <v>0.73333333333333328</v>
      </c>
      <c r="AG2430" s="36">
        <v>0.73333333333333328</v>
      </c>
      <c r="AH2430" s="36">
        <v>0.7</v>
      </c>
      <c r="AI2430" s="36">
        <v>0.8</v>
      </c>
      <c r="AJ2430" s="36">
        <v>0.7</v>
      </c>
      <c r="AK2430" s="36">
        <v>0.73333333333333328</v>
      </c>
      <c r="AL2430" s="36">
        <v>0.73333333333333328</v>
      </c>
      <c r="AM2430" s="36">
        <v>0.76666666666666672</v>
      </c>
      <c r="AN2430" s="36">
        <v>0.7</v>
      </c>
      <c r="AO2430" s="36">
        <v>0.7</v>
      </c>
      <c r="AP2430" s="33" t="str">
        <f t="shared" si="38"/>
        <v>-</v>
      </c>
      <c r="AQ2430" s="55" t="str">
        <f t="shared" si="39"/>
        <v>-</v>
      </c>
      <c r="AR2430" s="56" t="str">
        <f t="shared" si="40"/>
        <v>&gt;=50%</v>
      </c>
      <c r="AT2430" s="122" t="s">
        <v>5208</v>
      </c>
    </row>
    <row r="2431" spans="1:46" ht="15.75" customHeight="1" x14ac:dyDescent="0.25">
      <c r="A2431" s="6">
        <v>51020050</v>
      </c>
      <c r="B2431" s="7" t="s">
        <v>26</v>
      </c>
      <c r="C2431" s="7" t="s">
        <v>1369</v>
      </c>
      <c r="D2431" s="7" t="s">
        <v>1366</v>
      </c>
      <c r="E2431" s="7" t="s">
        <v>951</v>
      </c>
      <c r="F2431" s="7">
        <v>7</v>
      </c>
      <c r="G2431" s="7">
        <v>100</v>
      </c>
      <c r="H2431" s="7">
        <v>-78.437388889999994</v>
      </c>
      <c r="I2431" s="29">
        <v>1.4146111100000001</v>
      </c>
      <c r="J2431" s="6" t="s">
        <v>1908</v>
      </c>
      <c r="K2431" s="30">
        <v>30543</v>
      </c>
      <c r="L2431" s="30"/>
      <c r="M2431" s="7" t="s">
        <v>1911</v>
      </c>
      <c r="N2431" s="29" t="s">
        <v>1910</v>
      </c>
      <c r="O2431" s="31">
        <v>565.6</v>
      </c>
      <c r="P2431" s="31">
        <v>512.82068965517237</v>
      </c>
      <c r="Q2431" s="31">
        <v>560.55357142857144</v>
      </c>
      <c r="R2431" s="31">
        <v>730.28571428571433</v>
      </c>
      <c r="S2431" s="31">
        <v>769.43333333333328</v>
      </c>
      <c r="T2431" s="31">
        <v>562.51428571428573</v>
      </c>
      <c r="U2431" s="31">
        <v>500.96666666666664</v>
      </c>
      <c r="V2431" s="31">
        <v>353.73333333333335</v>
      </c>
      <c r="W2431" s="31">
        <v>416.63333333333333</v>
      </c>
      <c r="X2431" s="31">
        <v>402.68965517241378</v>
      </c>
      <c r="Y2431" s="31">
        <v>293.96666666666664</v>
      </c>
      <c r="Z2431" s="31">
        <v>451.30666666666667</v>
      </c>
      <c r="AA2431" s="4">
        <f t="shared" si="37"/>
        <v>6120.503916256157</v>
      </c>
      <c r="AB2431" s="32">
        <v>352</v>
      </c>
      <c r="AC2431" s="17">
        <v>0.97777777777777775</v>
      </c>
      <c r="AD2431" s="36">
        <v>1</v>
      </c>
      <c r="AE2431" s="36">
        <v>0.96666666666666667</v>
      </c>
      <c r="AF2431" s="36">
        <v>0.93333333333333335</v>
      </c>
      <c r="AG2431" s="36">
        <v>0.93333333333333335</v>
      </c>
      <c r="AH2431" s="36">
        <v>1</v>
      </c>
      <c r="AI2431" s="36">
        <v>0.93333333333333335</v>
      </c>
      <c r="AJ2431" s="36">
        <v>1</v>
      </c>
      <c r="AK2431" s="36">
        <v>1</v>
      </c>
      <c r="AL2431" s="36">
        <v>1</v>
      </c>
      <c r="AM2431" s="36">
        <v>0.96666666666666667</v>
      </c>
      <c r="AN2431" s="36">
        <v>1</v>
      </c>
      <c r="AO2431" s="36">
        <v>1</v>
      </c>
      <c r="AP2431" s="33" t="str">
        <f t="shared" si="38"/>
        <v>&gt;=80%</v>
      </c>
      <c r="AQ2431" s="55" t="str">
        <f t="shared" si="39"/>
        <v>&gt;=75%</v>
      </c>
      <c r="AR2431" s="56" t="str">
        <f t="shared" si="40"/>
        <v>&gt;=50%</v>
      </c>
      <c r="AT2431" s="121">
        <v>0.8</v>
      </c>
    </row>
    <row r="2432" spans="1:46" ht="15.75" customHeight="1" x14ac:dyDescent="0.25">
      <c r="A2432" s="6">
        <v>51025020</v>
      </c>
      <c r="B2432" s="7" t="s">
        <v>43</v>
      </c>
      <c r="C2432" s="7" t="s">
        <v>1400</v>
      </c>
      <c r="D2432" s="7" t="s">
        <v>2840</v>
      </c>
      <c r="E2432" s="7" t="s">
        <v>951</v>
      </c>
      <c r="F2432" s="7">
        <v>7</v>
      </c>
      <c r="G2432" s="7">
        <v>1181</v>
      </c>
      <c r="H2432" s="7">
        <v>-77.983333329999994</v>
      </c>
      <c r="I2432" s="29">
        <v>1.2</v>
      </c>
      <c r="J2432" s="6" t="s">
        <v>1890</v>
      </c>
      <c r="K2432" s="30">
        <v>24852</v>
      </c>
      <c r="L2432" s="30">
        <v>34257</v>
      </c>
      <c r="M2432" s="7" t="s">
        <v>1911</v>
      </c>
      <c r="N2432" s="29" t="s">
        <v>1910</v>
      </c>
      <c r="O2432" s="31" t="s">
        <v>1930</v>
      </c>
      <c r="P2432" s="31" t="s">
        <v>1930</v>
      </c>
      <c r="Q2432" s="31">
        <v>544</v>
      </c>
      <c r="R2432" s="31" t="s">
        <v>1930</v>
      </c>
      <c r="S2432" s="31" t="s">
        <v>1930</v>
      </c>
      <c r="T2432" s="31" t="s">
        <v>1930</v>
      </c>
      <c r="U2432" s="31" t="s">
        <v>1930</v>
      </c>
      <c r="V2432" s="31" t="s">
        <v>1930</v>
      </c>
      <c r="W2432" s="31" t="s">
        <v>1930</v>
      </c>
      <c r="X2432" s="31" t="s">
        <v>1930</v>
      </c>
      <c r="Y2432" s="31" t="s">
        <v>1930</v>
      </c>
      <c r="Z2432" s="31" t="s">
        <v>1930</v>
      </c>
      <c r="AA2432" s="4">
        <f t="shared" si="37"/>
        <v>544</v>
      </c>
      <c r="AB2432" s="32">
        <v>1</v>
      </c>
      <c r="AC2432" s="17">
        <v>2.7777777777777779E-3</v>
      </c>
      <c r="AD2432" s="36">
        <v>0</v>
      </c>
      <c r="AE2432" s="36">
        <v>0</v>
      </c>
      <c r="AF2432" s="36">
        <v>3.3333333333333333E-2</v>
      </c>
      <c r="AG2432" s="36">
        <v>0</v>
      </c>
      <c r="AH2432" s="36">
        <v>0</v>
      </c>
      <c r="AI2432" s="36">
        <v>0</v>
      </c>
      <c r="AJ2432" s="36">
        <v>0</v>
      </c>
      <c r="AK2432" s="36">
        <v>0</v>
      </c>
      <c r="AL2432" s="36">
        <v>0</v>
      </c>
      <c r="AM2432" s="36">
        <v>0</v>
      </c>
      <c r="AN2432" s="36">
        <v>0</v>
      </c>
      <c r="AO2432" s="36">
        <v>0</v>
      </c>
      <c r="AP2432" s="33" t="str">
        <f t="shared" si="38"/>
        <v>-</v>
      </c>
      <c r="AQ2432" s="55" t="str">
        <f t="shared" si="39"/>
        <v>-</v>
      </c>
      <c r="AR2432" s="56" t="str">
        <f t="shared" si="40"/>
        <v>-</v>
      </c>
      <c r="AS2432" s="34" t="s">
        <v>1890</v>
      </c>
      <c r="AT2432" s="122" t="s">
        <v>5208</v>
      </c>
    </row>
    <row r="2433" spans="1:46" ht="15.75" customHeight="1" x14ac:dyDescent="0.25">
      <c r="A2433" s="6">
        <v>51025080</v>
      </c>
      <c r="B2433" s="7" t="s">
        <v>43</v>
      </c>
      <c r="C2433" s="7" t="s">
        <v>2841</v>
      </c>
      <c r="D2433" s="7" t="s">
        <v>1300</v>
      </c>
      <c r="E2433" s="7" t="s">
        <v>951</v>
      </c>
      <c r="F2433" s="7">
        <v>7</v>
      </c>
      <c r="G2433" s="7">
        <v>110</v>
      </c>
      <c r="H2433" s="7">
        <v>-78.092500000000001</v>
      </c>
      <c r="I2433" s="29">
        <v>1.2483333299999999</v>
      </c>
      <c r="J2433" s="6" t="s">
        <v>1908</v>
      </c>
      <c r="K2433" s="30">
        <v>39139.791666666664</v>
      </c>
      <c r="L2433" s="30"/>
      <c r="M2433" s="35" t="s">
        <v>1909</v>
      </c>
      <c r="N2433" s="29" t="s">
        <v>1910</v>
      </c>
      <c r="O2433" s="31">
        <v>428.55714285714282</v>
      </c>
      <c r="P2433" s="31">
        <v>310.72105263157891</v>
      </c>
      <c r="Q2433" s="31">
        <v>384.30555555555549</v>
      </c>
      <c r="R2433" s="31">
        <v>448.80500000000001</v>
      </c>
      <c r="S2433" s="31">
        <v>419.125</v>
      </c>
      <c r="T2433" s="31">
        <v>283.95000000000005</v>
      </c>
      <c r="U2433" s="31">
        <v>216.97222222222223</v>
      </c>
      <c r="V2433" s="31">
        <v>157.06666666666666</v>
      </c>
      <c r="W2433" s="31">
        <v>223.57777777777778</v>
      </c>
      <c r="X2433" s="31">
        <v>450.63333333333333</v>
      </c>
      <c r="Y2433" s="31">
        <v>440.06499999999988</v>
      </c>
      <c r="Z2433" s="31">
        <v>479.005</v>
      </c>
      <c r="AA2433" s="4">
        <f t="shared" si="37"/>
        <v>4242.7837510442769</v>
      </c>
      <c r="AB2433" s="32">
        <v>224</v>
      </c>
      <c r="AC2433" s="17">
        <v>0.62222222222222223</v>
      </c>
      <c r="AD2433" s="36">
        <v>0.7</v>
      </c>
      <c r="AE2433" s="36">
        <v>0.6333333333333333</v>
      </c>
      <c r="AF2433" s="36">
        <v>0.6</v>
      </c>
      <c r="AG2433" s="36">
        <v>0.66666666666666663</v>
      </c>
      <c r="AH2433" s="36">
        <v>0.53333333333333333</v>
      </c>
      <c r="AI2433" s="36">
        <v>0.6</v>
      </c>
      <c r="AJ2433" s="36">
        <v>0.6</v>
      </c>
      <c r="AK2433" s="36">
        <v>0.6</v>
      </c>
      <c r="AL2433" s="36">
        <v>0.6</v>
      </c>
      <c r="AM2433" s="36">
        <v>0.6</v>
      </c>
      <c r="AN2433" s="36">
        <v>0.66666666666666663</v>
      </c>
      <c r="AO2433" s="36">
        <v>0.66666666666666663</v>
      </c>
      <c r="AP2433" s="33" t="str">
        <f t="shared" si="38"/>
        <v>-</v>
      </c>
      <c r="AQ2433" s="55" t="str">
        <f t="shared" si="39"/>
        <v>-</v>
      </c>
      <c r="AR2433" s="56" t="str">
        <f t="shared" si="40"/>
        <v>&gt;=50%</v>
      </c>
      <c r="AS2433" s="34" t="s">
        <v>1889</v>
      </c>
      <c r="AT2433" s="122" t="s">
        <v>5208</v>
      </c>
    </row>
    <row r="2434" spans="1:46" ht="15.75" customHeight="1" x14ac:dyDescent="0.25">
      <c r="A2434" s="6">
        <v>51025090</v>
      </c>
      <c r="B2434" s="7" t="s">
        <v>43</v>
      </c>
      <c r="C2434" s="7" t="s">
        <v>1368</v>
      </c>
      <c r="D2434" s="7" t="s">
        <v>1366</v>
      </c>
      <c r="E2434" s="7" t="s">
        <v>951</v>
      </c>
      <c r="F2434" s="7">
        <v>7</v>
      </c>
      <c r="G2434" s="7">
        <v>16</v>
      </c>
      <c r="H2434" s="7">
        <v>-78.695583329999991</v>
      </c>
      <c r="I2434" s="29">
        <v>1.5501944400000001</v>
      </c>
      <c r="J2434" s="6" t="s">
        <v>1912</v>
      </c>
      <c r="K2434" s="30">
        <v>42583</v>
      </c>
      <c r="L2434" s="30"/>
      <c r="M2434" s="35" t="s">
        <v>1909</v>
      </c>
      <c r="N2434" s="29" t="s">
        <v>1910</v>
      </c>
      <c r="O2434" s="31">
        <v>338.60399999999993</v>
      </c>
      <c r="P2434" s="31">
        <v>281.4304347826087</v>
      </c>
      <c r="Q2434" s="31">
        <v>266.26785714285722</v>
      </c>
      <c r="R2434" s="31">
        <v>358.71923076923082</v>
      </c>
      <c r="S2434" s="31">
        <v>466.71600000000007</v>
      </c>
      <c r="T2434" s="31">
        <v>300.38799999999998</v>
      </c>
      <c r="U2434" s="31">
        <v>216.71249999999998</v>
      </c>
      <c r="V2434" s="31">
        <v>115.456</v>
      </c>
      <c r="W2434" s="31">
        <v>156.09230769230768</v>
      </c>
      <c r="X2434" s="31">
        <v>162.76818181818183</v>
      </c>
      <c r="Y2434" s="31">
        <v>107.83461538461542</v>
      </c>
      <c r="Z2434" s="31">
        <v>213.2571428571429</v>
      </c>
      <c r="AA2434" s="4">
        <f t="shared" si="37"/>
        <v>2984.2462704469444</v>
      </c>
      <c r="AB2434" s="32">
        <v>296</v>
      </c>
      <c r="AC2434" s="17">
        <v>0.82222222222222219</v>
      </c>
      <c r="AD2434" s="36">
        <v>0.83333333333333337</v>
      </c>
      <c r="AE2434" s="36">
        <v>0.76666666666666672</v>
      </c>
      <c r="AF2434" s="36">
        <v>0.93333333333333335</v>
      </c>
      <c r="AG2434" s="36">
        <v>0.8666666666666667</v>
      </c>
      <c r="AH2434" s="36">
        <v>0.83333333333333337</v>
      </c>
      <c r="AI2434" s="36">
        <v>0.83333333333333337</v>
      </c>
      <c r="AJ2434" s="36">
        <v>0.8</v>
      </c>
      <c r="AK2434" s="36">
        <v>0.83333333333333337</v>
      </c>
      <c r="AL2434" s="36">
        <v>0.8666666666666667</v>
      </c>
      <c r="AM2434" s="36">
        <v>0.73333333333333328</v>
      </c>
      <c r="AN2434" s="36">
        <v>0.8666666666666667</v>
      </c>
      <c r="AO2434" s="36">
        <v>0.7</v>
      </c>
      <c r="AP2434" s="33" t="str">
        <f t="shared" si="38"/>
        <v>-</v>
      </c>
      <c r="AQ2434" s="55" t="str">
        <f t="shared" si="39"/>
        <v>-</v>
      </c>
      <c r="AR2434" s="56" t="str">
        <f t="shared" si="40"/>
        <v>&gt;=50%</v>
      </c>
      <c r="AS2434" s="34" t="s">
        <v>1889</v>
      </c>
      <c r="AT2434" s="112" t="s">
        <v>5206</v>
      </c>
    </row>
    <row r="2435" spans="1:46" ht="15.75" customHeight="1" x14ac:dyDescent="0.25">
      <c r="A2435" s="6">
        <v>51030020</v>
      </c>
      <c r="B2435" s="7" t="s">
        <v>26</v>
      </c>
      <c r="C2435" s="7" t="s">
        <v>1367</v>
      </c>
      <c r="D2435" s="7" t="s">
        <v>1366</v>
      </c>
      <c r="E2435" s="7" t="s">
        <v>951</v>
      </c>
      <c r="F2435" s="7">
        <v>7</v>
      </c>
      <c r="G2435" s="7">
        <v>20</v>
      </c>
      <c r="H2435" s="7">
        <v>-78.629861110000007</v>
      </c>
      <c r="I2435" s="29">
        <v>1.6337222200000001</v>
      </c>
      <c r="J2435" s="6" t="s">
        <v>1908</v>
      </c>
      <c r="K2435" s="30">
        <v>30543</v>
      </c>
      <c r="L2435" s="30"/>
      <c r="M2435" s="7" t="s">
        <v>1911</v>
      </c>
      <c r="N2435" s="29" t="s">
        <v>1910</v>
      </c>
      <c r="O2435" s="31">
        <v>305.36206896551727</v>
      </c>
      <c r="P2435" s="31">
        <v>247.33666666666667</v>
      </c>
      <c r="Q2435" s="31">
        <v>260.21785714285716</v>
      </c>
      <c r="R2435" s="31">
        <v>392.58148148148149</v>
      </c>
      <c r="S2435" s="31">
        <v>485.96071428571429</v>
      </c>
      <c r="T2435" s="31">
        <v>286.392</v>
      </c>
      <c r="U2435" s="31">
        <v>165.28888888888889</v>
      </c>
      <c r="V2435" s="31">
        <v>113.01111111111112</v>
      </c>
      <c r="W2435" s="31">
        <v>137.85333333333335</v>
      </c>
      <c r="X2435" s="31">
        <v>164.71071428571426</v>
      </c>
      <c r="Y2435" s="31">
        <v>107.7576923076923</v>
      </c>
      <c r="Z2435" s="31">
        <v>189.7551724137931</v>
      </c>
      <c r="AA2435" s="4">
        <f t="shared" si="37"/>
        <v>2856.22770088277</v>
      </c>
      <c r="AB2435" s="32">
        <v>334</v>
      </c>
      <c r="AC2435" s="17">
        <v>0.92777777777777781</v>
      </c>
      <c r="AD2435" s="36">
        <v>0.96666666666666667</v>
      </c>
      <c r="AE2435" s="36">
        <v>1</v>
      </c>
      <c r="AF2435" s="36">
        <v>0.93333333333333335</v>
      </c>
      <c r="AG2435" s="36">
        <v>0.9</v>
      </c>
      <c r="AH2435" s="36">
        <v>0.93333333333333335</v>
      </c>
      <c r="AI2435" s="36">
        <v>0.83333333333333337</v>
      </c>
      <c r="AJ2435" s="36">
        <v>0.9</v>
      </c>
      <c r="AK2435" s="36">
        <v>0.9</v>
      </c>
      <c r="AL2435" s="36">
        <v>1</v>
      </c>
      <c r="AM2435" s="36">
        <v>0.93333333333333335</v>
      </c>
      <c r="AN2435" s="36">
        <v>0.8666666666666667</v>
      </c>
      <c r="AO2435" s="36">
        <v>0.96666666666666667</v>
      </c>
      <c r="AP2435" s="33" t="str">
        <f t="shared" si="38"/>
        <v>&gt;=80%</v>
      </c>
      <c r="AQ2435" s="55" t="str">
        <f t="shared" si="39"/>
        <v>&gt;=75%</v>
      </c>
      <c r="AR2435" s="56" t="str">
        <f t="shared" si="40"/>
        <v>&gt;=50%</v>
      </c>
      <c r="AT2435" s="121">
        <v>0.8</v>
      </c>
    </row>
    <row r="2436" spans="1:46" ht="15.75" customHeight="1" x14ac:dyDescent="0.25">
      <c r="A2436" s="6">
        <v>51035010</v>
      </c>
      <c r="B2436" s="7" t="s">
        <v>1068</v>
      </c>
      <c r="C2436" s="7" t="s">
        <v>2452</v>
      </c>
      <c r="D2436" s="7" t="s">
        <v>1366</v>
      </c>
      <c r="E2436" s="7" t="s">
        <v>951</v>
      </c>
      <c r="F2436" s="7">
        <v>7</v>
      </c>
      <c r="G2436" s="7">
        <v>3</v>
      </c>
      <c r="H2436" s="7">
        <v>-78.766666669999992</v>
      </c>
      <c r="I2436" s="29">
        <v>1.8</v>
      </c>
      <c r="J2436" s="6" t="s">
        <v>1890</v>
      </c>
      <c r="K2436" s="30">
        <v>17668</v>
      </c>
      <c r="L2436" s="30">
        <v>37330</v>
      </c>
      <c r="M2436" s="7" t="s">
        <v>1911</v>
      </c>
      <c r="N2436" s="29" t="s">
        <v>1910</v>
      </c>
      <c r="O2436" s="31">
        <v>169.3</v>
      </c>
      <c r="P2436" s="31">
        <v>112.40000000000002</v>
      </c>
      <c r="Q2436" s="31">
        <v>153.36666666666667</v>
      </c>
      <c r="R2436" s="31">
        <v>334.12499999999994</v>
      </c>
      <c r="S2436" s="31">
        <v>309.23333333333335</v>
      </c>
      <c r="T2436" s="31">
        <v>192.07499999999999</v>
      </c>
      <c r="U2436" s="31">
        <v>161.26666666666668</v>
      </c>
      <c r="V2436" s="31">
        <v>106.625</v>
      </c>
      <c r="W2436" s="31">
        <v>41.1</v>
      </c>
      <c r="X2436" s="31">
        <v>73</v>
      </c>
      <c r="Y2436" s="31">
        <v>17.074999999999999</v>
      </c>
      <c r="Z2436" s="31">
        <v>87.866666666666674</v>
      </c>
      <c r="AA2436" s="4">
        <f t="shared" si="37"/>
        <v>1757.4333333333334</v>
      </c>
      <c r="AB2436" s="32">
        <v>43</v>
      </c>
      <c r="AC2436" s="17">
        <v>0.11944444444444445</v>
      </c>
      <c r="AD2436" s="36">
        <v>0.13333333333333333</v>
      </c>
      <c r="AE2436" s="36">
        <v>0.1</v>
      </c>
      <c r="AF2436" s="36">
        <v>0.1</v>
      </c>
      <c r="AG2436" s="36">
        <v>0.13333333333333333</v>
      </c>
      <c r="AH2436" s="36">
        <v>0.1</v>
      </c>
      <c r="AI2436" s="36">
        <v>0.13333333333333333</v>
      </c>
      <c r="AJ2436" s="36">
        <v>0.1</v>
      </c>
      <c r="AK2436" s="36">
        <v>0.13333333333333333</v>
      </c>
      <c r="AL2436" s="36">
        <v>0.13333333333333333</v>
      </c>
      <c r="AM2436" s="36">
        <v>0.13333333333333333</v>
      </c>
      <c r="AN2436" s="36">
        <v>0.13333333333333333</v>
      </c>
      <c r="AO2436" s="36">
        <v>0.1</v>
      </c>
      <c r="AP2436" s="33" t="str">
        <f t="shared" si="38"/>
        <v>-</v>
      </c>
      <c r="AQ2436" s="55" t="str">
        <f t="shared" si="39"/>
        <v>-</v>
      </c>
      <c r="AR2436" s="56" t="str">
        <f t="shared" si="40"/>
        <v>-</v>
      </c>
      <c r="AS2436" s="34" t="s">
        <v>1890</v>
      </c>
      <c r="AT2436" s="122" t="s">
        <v>5208</v>
      </c>
    </row>
    <row r="2437" spans="1:46" ht="15.75" customHeight="1" x14ac:dyDescent="0.25">
      <c r="A2437" s="6">
        <v>51035020</v>
      </c>
      <c r="B2437" s="7" t="s">
        <v>43</v>
      </c>
      <c r="C2437" s="7" t="s">
        <v>1365</v>
      </c>
      <c r="D2437" s="7" t="s">
        <v>1366</v>
      </c>
      <c r="E2437" s="7" t="s">
        <v>951</v>
      </c>
      <c r="F2437" s="7">
        <v>7</v>
      </c>
      <c r="G2437" s="7">
        <v>1</v>
      </c>
      <c r="H2437" s="7">
        <v>-78.73</v>
      </c>
      <c r="I2437" s="29">
        <v>1.8191666700000002</v>
      </c>
      <c r="J2437" s="6" t="s">
        <v>1908</v>
      </c>
      <c r="K2437" s="30">
        <v>33496</v>
      </c>
      <c r="L2437" s="30"/>
      <c r="M2437" s="7" t="s">
        <v>1911</v>
      </c>
      <c r="N2437" s="29" t="s">
        <v>1910</v>
      </c>
      <c r="O2437" s="31">
        <v>348.51904761904757</v>
      </c>
      <c r="P2437" s="31">
        <v>233.44500000000002</v>
      </c>
      <c r="Q2437" s="31">
        <v>254.73749999999998</v>
      </c>
      <c r="R2437" s="31">
        <v>330.28695652173911</v>
      </c>
      <c r="S2437" s="31">
        <v>361.97083333333325</v>
      </c>
      <c r="T2437" s="31">
        <v>254.80909090909088</v>
      </c>
      <c r="U2437" s="31">
        <v>159.97200000000001</v>
      </c>
      <c r="V2437" s="31">
        <v>105.02499999999999</v>
      </c>
      <c r="W2437" s="31">
        <v>115.27272727272731</v>
      </c>
      <c r="X2437" s="31">
        <v>117.61304347826091</v>
      </c>
      <c r="Y2437" s="31">
        <v>84.471428571428561</v>
      </c>
      <c r="Z2437" s="31">
        <v>177.99130434782609</v>
      </c>
      <c r="AA2437" s="4">
        <f t="shared" si="37"/>
        <v>2544.1139320534535</v>
      </c>
      <c r="AB2437" s="32">
        <v>272</v>
      </c>
      <c r="AC2437" s="17">
        <v>0.75555555555555554</v>
      </c>
      <c r="AD2437" s="36">
        <v>0.7</v>
      </c>
      <c r="AE2437" s="36">
        <v>0.66666666666666663</v>
      </c>
      <c r="AF2437" s="36">
        <v>0.8</v>
      </c>
      <c r="AG2437" s="36">
        <v>0.76666666666666672</v>
      </c>
      <c r="AH2437" s="36">
        <v>0.8</v>
      </c>
      <c r="AI2437" s="36">
        <v>0.73333333333333328</v>
      </c>
      <c r="AJ2437" s="36">
        <v>0.83333333333333337</v>
      </c>
      <c r="AK2437" s="36">
        <v>0.8</v>
      </c>
      <c r="AL2437" s="36">
        <v>0.73333333333333328</v>
      </c>
      <c r="AM2437" s="36">
        <v>0.76666666666666672</v>
      </c>
      <c r="AN2437" s="36">
        <v>0.7</v>
      </c>
      <c r="AO2437" s="36">
        <v>0.76666666666666672</v>
      </c>
      <c r="AP2437" s="33" t="str">
        <f t="shared" si="38"/>
        <v>-</v>
      </c>
      <c r="AQ2437" s="55" t="str">
        <f t="shared" si="39"/>
        <v>-</v>
      </c>
      <c r="AR2437" s="56" t="str">
        <f t="shared" si="40"/>
        <v>&gt;=50%</v>
      </c>
      <c r="AT2437" s="112" t="s">
        <v>5206</v>
      </c>
    </row>
    <row r="2438" spans="1:46" ht="15.75" customHeight="1" x14ac:dyDescent="0.25">
      <c r="A2438" s="6">
        <v>52010010</v>
      </c>
      <c r="B2438" s="7" t="s">
        <v>26</v>
      </c>
      <c r="C2438" s="7" t="s">
        <v>1587</v>
      </c>
      <c r="D2438" s="7" t="s">
        <v>677</v>
      </c>
      <c r="E2438" s="7" t="s">
        <v>619</v>
      </c>
      <c r="F2438" s="7">
        <v>7</v>
      </c>
      <c r="G2438" s="7">
        <v>1750</v>
      </c>
      <c r="H2438" s="7">
        <v>-76.716666669999995</v>
      </c>
      <c r="I2438" s="29">
        <v>2.25</v>
      </c>
      <c r="J2438" s="6" t="s">
        <v>1908</v>
      </c>
      <c r="K2438" s="30">
        <v>25583</v>
      </c>
      <c r="L2438" s="30"/>
      <c r="M2438" s="7" t="s">
        <v>1911</v>
      </c>
      <c r="N2438" s="29" t="s">
        <v>1892</v>
      </c>
      <c r="O2438" s="31">
        <v>276.5</v>
      </c>
      <c r="P2438" s="31">
        <v>156</v>
      </c>
      <c r="Q2438" s="31">
        <v>178.75</v>
      </c>
      <c r="R2438" s="31">
        <v>193</v>
      </c>
      <c r="S2438" s="31">
        <v>172.75</v>
      </c>
      <c r="T2438" s="31">
        <v>17.5</v>
      </c>
      <c r="U2438" s="31">
        <v>11.25</v>
      </c>
      <c r="V2438" s="31">
        <v>37.75</v>
      </c>
      <c r="W2438" s="31">
        <v>136.75</v>
      </c>
      <c r="X2438" s="31">
        <v>339</v>
      </c>
      <c r="Y2438" s="31">
        <v>422</v>
      </c>
      <c r="Z2438" s="31">
        <v>363.5</v>
      </c>
      <c r="AA2438" s="4">
        <f t="shared" si="37"/>
        <v>2304.75</v>
      </c>
      <c r="AB2438" s="32">
        <v>23</v>
      </c>
      <c r="AC2438" s="17">
        <v>6.3888888888888884E-2</v>
      </c>
      <c r="AD2438" s="36">
        <v>6.6666666666666666E-2</v>
      </c>
      <c r="AE2438" s="36">
        <v>3.3333333333333333E-2</v>
      </c>
      <c r="AF2438" s="36">
        <v>6.6666666666666666E-2</v>
      </c>
      <c r="AG2438" s="36">
        <v>6.6666666666666666E-2</v>
      </c>
      <c r="AH2438" s="36">
        <v>6.6666666666666666E-2</v>
      </c>
      <c r="AI2438" s="36">
        <v>6.6666666666666666E-2</v>
      </c>
      <c r="AJ2438" s="36">
        <v>6.6666666666666666E-2</v>
      </c>
      <c r="AK2438" s="36">
        <v>6.6666666666666666E-2</v>
      </c>
      <c r="AL2438" s="36">
        <v>6.6666666666666666E-2</v>
      </c>
      <c r="AM2438" s="36">
        <v>6.6666666666666666E-2</v>
      </c>
      <c r="AN2438" s="36">
        <v>6.6666666666666666E-2</v>
      </c>
      <c r="AO2438" s="36">
        <v>6.6666666666666666E-2</v>
      </c>
      <c r="AP2438" s="33" t="str">
        <f t="shared" si="38"/>
        <v>-</v>
      </c>
      <c r="AQ2438" s="55" t="str">
        <f t="shared" si="39"/>
        <v>-</v>
      </c>
      <c r="AR2438" s="56" t="str">
        <f t="shared" si="40"/>
        <v>-</v>
      </c>
      <c r="AS2438" s="34" t="s">
        <v>1892</v>
      </c>
      <c r="AT2438" s="122" t="s">
        <v>5208</v>
      </c>
    </row>
    <row r="2439" spans="1:46" ht="15.75" customHeight="1" x14ac:dyDescent="0.25">
      <c r="A2439" s="6">
        <v>52010020</v>
      </c>
      <c r="B2439" s="7" t="s">
        <v>26</v>
      </c>
      <c r="C2439" s="7" t="s">
        <v>617</v>
      </c>
      <c r="D2439" s="7" t="s">
        <v>618</v>
      </c>
      <c r="E2439" s="7" t="s">
        <v>619</v>
      </c>
      <c r="F2439" s="7">
        <v>7</v>
      </c>
      <c r="G2439" s="7">
        <v>1700</v>
      </c>
      <c r="H2439" s="7">
        <v>-77.221694439999993</v>
      </c>
      <c r="I2439" s="29">
        <v>2.0328055599999999</v>
      </c>
      <c r="J2439" s="6" t="s">
        <v>1908</v>
      </c>
      <c r="K2439" s="30">
        <v>26007</v>
      </c>
      <c r="L2439" s="30"/>
      <c r="M2439" s="7" t="s">
        <v>1911</v>
      </c>
      <c r="N2439" s="29" t="s">
        <v>1910</v>
      </c>
      <c r="O2439" s="31">
        <v>219.92</v>
      </c>
      <c r="P2439" s="31">
        <v>183.02799999999999</v>
      </c>
      <c r="Q2439" s="31">
        <v>257.70400000000001</v>
      </c>
      <c r="R2439" s="31">
        <v>237.28400000000002</v>
      </c>
      <c r="S2439" s="31">
        <v>215.584</v>
      </c>
      <c r="T2439" s="31">
        <v>69.003999999999991</v>
      </c>
      <c r="U2439" s="31">
        <v>55.083333333333336</v>
      </c>
      <c r="V2439" s="31">
        <v>46.68</v>
      </c>
      <c r="W2439" s="31">
        <v>83.645833333333329</v>
      </c>
      <c r="X2439" s="31">
        <v>295.20416666666665</v>
      </c>
      <c r="Y2439" s="31">
        <v>429.916</v>
      </c>
      <c r="Z2439" s="31">
        <v>348.24</v>
      </c>
      <c r="AA2439" s="4">
        <f t="shared" si="37"/>
        <v>2441.2933333333331</v>
      </c>
      <c r="AB2439" s="32">
        <v>297</v>
      </c>
      <c r="AC2439" s="17">
        <v>0.82499999999999996</v>
      </c>
      <c r="AD2439" s="36">
        <v>0.83333333333333337</v>
      </c>
      <c r="AE2439" s="36">
        <v>0.83333333333333337</v>
      </c>
      <c r="AF2439" s="36">
        <v>0.83333333333333337</v>
      </c>
      <c r="AG2439" s="36">
        <v>0.83333333333333337</v>
      </c>
      <c r="AH2439" s="36">
        <v>0.83333333333333337</v>
      </c>
      <c r="AI2439" s="36">
        <v>0.83333333333333337</v>
      </c>
      <c r="AJ2439" s="36">
        <v>0.8</v>
      </c>
      <c r="AK2439" s="36">
        <v>0.83333333333333337</v>
      </c>
      <c r="AL2439" s="36">
        <v>0.8</v>
      </c>
      <c r="AM2439" s="36">
        <v>0.8</v>
      </c>
      <c r="AN2439" s="36">
        <v>0.83333333333333337</v>
      </c>
      <c r="AO2439" s="36">
        <v>0.83333333333333337</v>
      </c>
      <c r="AP2439" s="33" t="str">
        <f t="shared" si="38"/>
        <v>&gt;=80%</v>
      </c>
      <c r="AQ2439" s="55" t="str">
        <f t="shared" si="39"/>
        <v>&gt;=75%</v>
      </c>
      <c r="AR2439" s="56" t="str">
        <f t="shared" si="40"/>
        <v>&gt;=50%</v>
      </c>
      <c r="AT2439" s="121">
        <v>0.8</v>
      </c>
    </row>
    <row r="2440" spans="1:46" ht="15.75" customHeight="1" x14ac:dyDescent="0.25">
      <c r="A2440" s="6">
        <v>52010030</v>
      </c>
      <c r="B2440" s="7" t="s">
        <v>26</v>
      </c>
      <c r="C2440" s="7" t="s">
        <v>1316</v>
      </c>
      <c r="D2440" s="7" t="s">
        <v>630</v>
      </c>
      <c r="E2440" s="7" t="s">
        <v>951</v>
      </c>
      <c r="F2440" s="7">
        <v>7</v>
      </c>
      <c r="G2440" s="7">
        <v>1700</v>
      </c>
      <c r="H2440" s="7">
        <v>-77.337500000000006</v>
      </c>
      <c r="I2440" s="29">
        <v>1.73944444</v>
      </c>
      <c r="J2440" s="6" t="s">
        <v>1908</v>
      </c>
      <c r="K2440" s="30">
        <v>32978</v>
      </c>
      <c r="L2440" s="30"/>
      <c r="M2440" s="7" t="s">
        <v>1911</v>
      </c>
      <c r="N2440" s="29" t="s">
        <v>1910</v>
      </c>
      <c r="O2440" s="31">
        <v>98.234482758620686</v>
      </c>
      <c r="P2440" s="31">
        <v>79.164285714285697</v>
      </c>
      <c r="Q2440" s="31">
        <v>110.62333333333335</v>
      </c>
      <c r="R2440" s="31">
        <v>127.24666666666668</v>
      </c>
      <c r="S2440" s="31">
        <v>100.63928571428569</v>
      </c>
      <c r="T2440" s="31">
        <v>62.203448275862065</v>
      </c>
      <c r="U2440" s="31">
        <v>38.510714285714293</v>
      </c>
      <c r="V2440" s="31">
        <v>29.119999999999997</v>
      </c>
      <c r="W2440" s="31">
        <v>63.606666666666676</v>
      </c>
      <c r="X2440" s="31">
        <v>140.26333333333335</v>
      </c>
      <c r="Y2440" s="31">
        <v>169.22666666666672</v>
      </c>
      <c r="Z2440" s="31">
        <v>116.85357142857143</v>
      </c>
      <c r="AA2440" s="4">
        <f t="shared" si="37"/>
        <v>1135.6924548440065</v>
      </c>
      <c r="AB2440" s="32">
        <v>350</v>
      </c>
      <c r="AC2440" s="17">
        <v>0.97222222222222221</v>
      </c>
      <c r="AD2440" s="36">
        <v>0.96666666666666667</v>
      </c>
      <c r="AE2440" s="36">
        <v>0.93333333333333335</v>
      </c>
      <c r="AF2440" s="36">
        <v>1</v>
      </c>
      <c r="AG2440" s="36">
        <v>1</v>
      </c>
      <c r="AH2440" s="36">
        <v>0.93333333333333335</v>
      </c>
      <c r="AI2440" s="36">
        <v>0.96666666666666667</v>
      </c>
      <c r="AJ2440" s="36">
        <v>0.93333333333333335</v>
      </c>
      <c r="AK2440" s="36">
        <v>1</v>
      </c>
      <c r="AL2440" s="36">
        <v>1</v>
      </c>
      <c r="AM2440" s="36">
        <v>1</v>
      </c>
      <c r="AN2440" s="36">
        <v>1</v>
      </c>
      <c r="AO2440" s="36">
        <v>0.93333333333333335</v>
      </c>
      <c r="AP2440" s="33" t="str">
        <f t="shared" si="38"/>
        <v>&gt;=80%</v>
      </c>
      <c r="AQ2440" s="55" t="str">
        <f t="shared" si="39"/>
        <v>&gt;=75%</v>
      </c>
      <c r="AR2440" s="56" t="str">
        <f t="shared" si="40"/>
        <v>&gt;=50%</v>
      </c>
      <c r="AT2440" s="121">
        <v>0.8</v>
      </c>
    </row>
    <row r="2441" spans="1:46" ht="15.75" customHeight="1" x14ac:dyDescent="0.25">
      <c r="A2441" s="6">
        <v>52010040</v>
      </c>
      <c r="B2441" s="7" t="s">
        <v>26</v>
      </c>
      <c r="C2441" s="7" t="s">
        <v>677</v>
      </c>
      <c r="D2441" s="7" t="s">
        <v>677</v>
      </c>
      <c r="E2441" s="7" t="s">
        <v>619</v>
      </c>
      <c r="F2441" s="7">
        <v>7</v>
      </c>
      <c r="G2441" s="7">
        <v>1750</v>
      </c>
      <c r="H2441" s="7">
        <v>-76.737750000000005</v>
      </c>
      <c r="I2441" s="29">
        <v>2.26238889</v>
      </c>
      <c r="J2441" s="6" t="s">
        <v>1908</v>
      </c>
      <c r="K2441" s="30">
        <v>19008</v>
      </c>
      <c r="L2441" s="30"/>
      <c r="M2441" s="7" t="s">
        <v>1911</v>
      </c>
      <c r="N2441" s="29" t="s">
        <v>1910</v>
      </c>
      <c r="O2441" s="31">
        <v>264.41111111111115</v>
      </c>
      <c r="P2441" s="31">
        <v>225.70344827586212</v>
      </c>
      <c r="Q2441" s="31">
        <v>248.82692307692312</v>
      </c>
      <c r="R2441" s="31">
        <v>239.43214285714288</v>
      </c>
      <c r="S2441" s="31">
        <v>188.33103448275867</v>
      </c>
      <c r="T2441" s="31">
        <v>65.777777777777771</v>
      </c>
      <c r="U2441" s="31">
        <v>46.581481481481482</v>
      </c>
      <c r="V2441" s="31">
        <v>40.857142857142854</v>
      </c>
      <c r="W2441" s="31">
        <v>90.962068965517233</v>
      </c>
      <c r="X2441" s="31">
        <v>287.32666666666671</v>
      </c>
      <c r="Y2441" s="31">
        <v>405.96428571428567</v>
      </c>
      <c r="Z2441" s="31">
        <v>376.86551724137939</v>
      </c>
      <c r="AA2441" s="4">
        <f t="shared" si="37"/>
        <v>2481.0396005080493</v>
      </c>
      <c r="AB2441" s="32">
        <v>337</v>
      </c>
      <c r="AC2441" s="17">
        <v>0.93611111111111112</v>
      </c>
      <c r="AD2441" s="36">
        <v>0.9</v>
      </c>
      <c r="AE2441" s="36">
        <v>0.96666666666666667</v>
      </c>
      <c r="AF2441" s="36">
        <v>0.8666666666666667</v>
      </c>
      <c r="AG2441" s="36">
        <v>0.93333333333333335</v>
      </c>
      <c r="AH2441" s="36">
        <v>0.96666666666666667</v>
      </c>
      <c r="AI2441" s="36">
        <v>0.9</v>
      </c>
      <c r="AJ2441" s="36">
        <v>0.9</v>
      </c>
      <c r="AK2441" s="36">
        <v>0.93333333333333335</v>
      </c>
      <c r="AL2441" s="36">
        <v>0.96666666666666667</v>
      </c>
      <c r="AM2441" s="36">
        <v>1</v>
      </c>
      <c r="AN2441" s="36">
        <v>0.93333333333333335</v>
      </c>
      <c r="AO2441" s="36">
        <v>0.96666666666666667</v>
      </c>
      <c r="AP2441" s="33" t="str">
        <f t="shared" si="38"/>
        <v>&gt;=80%</v>
      </c>
      <c r="AQ2441" s="55" t="str">
        <f t="shared" si="39"/>
        <v>&gt;=75%</v>
      </c>
      <c r="AR2441" s="56" t="str">
        <f t="shared" si="40"/>
        <v>&gt;=50%</v>
      </c>
      <c r="AT2441" s="121">
        <v>0.8</v>
      </c>
    </row>
    <row r="2442" spans="1:46" ht="15.75" customHeight="1" x14ac:dyDescent="0.25">
      <c r="A2442" s="6">
        <v>52010050</v>
      </c>
      <c r="B2442" s="7" t="s">
        <v>54</v>
      </c>
      <c r="C2442" s="7" t="s">
        <v>676</v>
      </c>
      <c r="D2442" s="7" t="s">
        <v>677</v>
      </c>
      <c r="E2442" s="7" t="s">
        <v>619</v>
      </c>
      <c r="F2442" s="7">
        <v>7</v>
      </c>
      <c r="G2442" s="7">
        <v>1500</v>
      </c>
      <c r="H2442" s="7">
        <v>-76.787861110000009</v>
      </c>
      <c r="I2442" s="29">
        <v>2.2322500000000001</v>
      </c>
      <c r="J2442" s="6" t="s">
        <v>1908</v>
      </c>
      <c r="K2442" s="30">
        <v>24852</v>
      </c>
      <c r="L2442" s="30"/>
      <c r="M2442" s="7" t="s">
        <v>1911</v>
      </c>
      <c r="N2442" s="29" t="s">
        <v>1910</v>
      </c>
      <c r="O2442" s="31">
        <v>251.15</v>
      </c>
      <c r="P2442" s="31">
        <v>184.93928571428572</v>
      </c>
      <c r="Q2442" s="31">
        <v>231.76896551724141</v>
      </c>
      <c r="R2442" s="31">
        <v>239.39000000000001</v>
      </c>
      <c r="S2442" s="31">
        <v>195.94333333333336</v>
      </c>
      <c r="T2442" s="31">
        <v>82.510714285714258</v>
      </c>
      <c r="U2442" s="31">
        <v>39.882758620689657</v>
      </c>
      <c r="V2442" s="31">
        <v>38.889655172413789</v>
      </c>
      <c r="W2442" s="31">
        <v>82.860714285714266</v>
      </c>
      <c r="X2442" s="31">
        <v>257.22068965517241</v>
      </c>
      <c r="Y2442" s="31">
        <v>392.7689655172415</v>
      </c>
      <c r="Z2442" s="31">
        <v>353.78620689655179</v>
      </c>
      <c r="AA2442" s="4">
        <f t="shared" si="37"/>
        <v>2351.1112889983583</v>
      </c>
      <c r="AB2442" s="32">
        <v>348</v>
      </c>
      <c r="AC2442" s="17">
        <v>0.96666666666666667</v>
      </c>
      <c r="AD2442" s="36">
        <v>1</v>
      </c>
      <c r="AE2442" s="36">
        <v>0.93333333333333335</v>
      </c>
      <c r="AF2442" s="36">
        <v>0.96666666666666667</v>
      </c>
      <c r="AG2442" s="36">
        <v>1</v>
      </c>
      <c r="AH2442" s="36">
        <v>1</v>
      </c>
      <c r="AI2442" s="36">
        <v>0.93333333333333335</v>
      </c>
      <c r="AJ2442" s="36">
        <v>0.96666666666666667</v>
      </c>
      <c r="AK2442" s="36">
        <v>0.96666666666666667</v>
      </c>
      <c r="AL2442" s="36">
        <v>0.93333333333333335</v>
      </c>
      <c r="AM2442" s="36">
        <v>0.96666666666666667</v>
      </c>
      <c r="AN2442" s="36">
        <v>0.96666666666666667</v>
      </c>
      <c r="AO2442" s="36">
        <v>0.96666666666666667</v>
      </c>
      <c r="AP2442" s="33" t="str">
        <f t="shared" si="38"/>
        <v>&gt;=80%</v>
      </c>
      <c r="AQ2442" s="55" t="str">
        <f t="shared" si="39"/>
        <v>&gt;=75%</v>
      </c>
      <c r="AR2442" s="56" t="str">
        <f t="shared" si="40"/>
        <v>&gt;=50%</v>
      </c>
      <c r="AT2442" s="121">
        <v>0.8</v>
      </c>
    </row>
    <row r="2443" spans="1:46" ht="15.75" customHeight="1" x14ac:dyDescent="0.25">
      <c r="A2443" s="6">
        <v>52010060</v>
      </c>
      <c r="B2443" s="7" t="s">
        <v>26</v>
      </c>
      <c r="C2443" s="7" t="s">
        <v>1327</v>
      </c>
      <c r="D2443" s="7" t="s">
        <v>1328</v>
      </c>
      <c r="E2443" s="7" t="s">
        <v>951</v>
      </c>
      <c r="F2443" s="7">
        <v>7</v>
      </c>
      <c r="G2443" s="7">
        <v>650</v>
      </c>
      <c r="H2443" s="7">
        <v>-77.216388890000005</v>
      </c>
      <c r="I2443" s="29">
        <v>1.95463889</v>
      </c>
      <c r="J2443" s="6" t="s">
        <v>1908</v>
      </c>
      <c r="K2443" s="30">
        <v>26557</v>
      </c>
      <c r="L2443" s="30"/>
      <c r="M2443" s="7" t="s">
        <v>1911</v>
      </c>
      <c r="N2443" s="29" t="s">
        <v>1910</v>
      </c>
      <c r="O2443" s="31">
        <v>126.75862068965517</v>
      </c>
      <c r="P2443" s="31">
        <v>104.40689655172415</v>
      </c>
      <c r="Q2443" s="31">
        <v>149.80740740740742</v>
      </c>
      <c r="R2443" s="31">
        <v>144.13333333333335</v>
      </c>
      <c r="S2443" s="31">
        <v>123.57600000000001</v>
      </c>
      <c r="T2443" s="31">
        <v>45.392307692307696</v>
      </c>
      <c r="U2443" s="31">
        <v>26.9</v>
      </c>
      <c r="V2443" s="31">
        <v>26.321428571428573</v>
      </c>
      <c r="W2443" s="31">
        <v>58.792307692307688</v>
      </c>
      <c r="X2443" s="31">
        <v>178.208</v>
      </c>
      <c r="Y2443" s="31">
        <v>231.6888888888889</v>
      </c>
      <c r="Z2443" s="31">
        <v>177.57692307692307</v>
      </c>
      <c r="AA2443" s="4">
        <f t="shared" si="37"/>
        <v>1393.5621139039758</v>
      </c>
      <c r="AB2443" s="32">
        <v>322</v>
      </c>
      <c r="AC2443" s="17">
        <v>0.89444444444444449</v>
      </c>
      <c r="AD2443" s="36">
        <v>0.96666666666666667</v>
      </c>
      <c r="AE2443" s="36">
        <v>0.96666666666666667</v>
      </c>
      <c r="AF2443" s="36">
        <v>0.9</v>
      </c>
      <c r="AG2443" s="36">
        <v>0.9</v>
      </c>
      <c r="AH2443" s="36">
        <v>0.83333333333333337</v>
      </c>
      <c r="AI2443" s="36">
        <v>0.8666666666666667</v>
      </c>
      <c r="AJ2443" s="36">
        <v>0.9</v>
      </c>
      <c r="AK2443" s="36">
        <v>0.93333333333333335</v>
      </c>
      <c r="AL2443" s="36">
        <v>0.8666666666666667</v>
      </c>
      <c r="AM2443" s="36">
        <v>0.83333333333333337</v>
      </c>
      <c r="AN2443" s="36">
        <v>0.9</v>
      </c>
      <c r="AO2443" s="36">
        <v>0.8666666666666667</v>
      </c>
      <c r="AP2443" s="33" t="str">
        <f t="shared" si="38"/>
        <v>&gt;=80%</v>
      </c>
      <c r="AQ2443" s="55" t="str">
        <f t="shared" si="39"/>
        <v>&gt;=75%</v>
      </c>
      <c r="AR2443" s="56" t="str">
        <f t="shared" si="40"/>
        <v>&gt;=50%</v>
      </c>
      <c r="AT2443" s="121">
        <v>0.8</v>
      </c>
    </row>
    <row r="2444" spans="1:46" ht="15.75" customHeight="1" x14ac:dyDescent="0.25">
      <c r="A2444" s="6">
        <v>52010080</v>
      </c>
      <c r="B2444" s="7" t="s">
        <v>26</v>
      </c>
      <c r="C2444" s="7" t="s">
        <v>2842</v>
      </c>
      <c r="D2444" s="7" t="s">
        <v>662</v>
      </c>
      <c r="E2444" s="7" t="s">
        <v>619</v>
      </c>
      <c r="F2444" s="7">
        <v>7</v>
      </c>
      <c r="G2444" s="7">
        <v>750</v>
      </c>
      <c r="H2444" s="7">
        <v>-77.049722220000007</v>
      </c>
      <c r="I2444" s="29">
        <v>2.18711111</v>
      </c>
      <c r="J2444" s="6" t="s">
        <v>1908</v>
      </c>
      <c r="K2444" s="30">
        <v>21200</v>
      </c>
      <c r="L2444" s="30"/>
      <c r="M2444" s="7" t="s">
        <v>1911</v>
      </c>
      <c r="N2444" s="29" t="s">
        <v>1910</v>
      </c>
      <c r="O2444" s="31">
        <v>228.53750000000002</v>
      </c>
      <c r="P2444" s="31">
        <v>169.95454545454547</v>
      </c>
      <c r="Q2444" s="31">
        <v>239.12631578947367</v>
      </c>
      <c r="R2444" s="31">
        <v>270.01052631578949</v>
      </c>
      <c r="S2444" s="31">
        <v>224.33684210526314</v>
      </c>
      <c r="T2444" s="31">
        <v>86.513043478260855</v>
      </c>
      <c r="U2444" s="31">
        <v>55.938095238095244</v>
      </c>
      <c r="V2444" s="31">
        <v>55.240909090909099</v>
      </c>
      <c r="W2444" s="31">
        <v>120.9875</v>
      </c>
      <c r="X2444" s="31">
        <v>227.40000000000003</v>
      </c>
      <c r="Y2444" s="31">
        <v>339.52727272727276</v>
      </c>
      <c r="Z2444" s="31">
        <v>294.315</v>
      </c>
      <c r="AA2444" s="4">
        <f t="shared" si="37"/>
        <v>2311.8875501996094</v>
      </c>
      <c r="AB2444" s="32">
        <v>256</v>
      </c>
      <c r="AC2444" s="17">
        <v>0.71111111111111114</v>
      </c>
      <c r="AD2444" s="36">
        <v>0.8</v>
      </c>
      <c r="AE2444" s="36">
        <v>0.73333333333333328</v>
      </c>
      <c r="AF2444" s="36">
        <v>0.6333333333333333</v>
      </c>
      <c r="AG2444" s="36">
        <v>0.6333333333333333</v>
      </c>
      <c r="AH2444" s="36">
        <v>0.6333333333333333</v>
      </c>
      <c r="AI2444" s="36">
        <v>0.76666666666666672</v>
      </c>
      <c r="AJ2444" s="36">
        <v>0.7</v>
      </c>
      <c r="AK2444" s="36">
        <v>0.73333333333333328</v>
      </c>
      <c r="AL2444" s="36">
        <v>0.8</v>
      </c>
      <c r="AM2444" s="36">
        <v>0.7</v>
      </c>
      <c r="AN2444" s="36">
        <v>0.73333333333333328</v>
      </c>
      <c r="AO2444" s="36">
        <v>0.66666666666666663</v>
      </c>
      <c r="AP2444" s="33" t="str">
        <f t="shared" si="38"/>
        <v>-</v>
      </c>
      <c r="AQ2444" s="55" t="str">
        <f t="shared" si="39"/>
        <v>-</v>
      </c>
      <c r="AR2444" s="56" t="str">
        <f t="shared" si="40"/>
        <v>&gt;=50%</v>
      </c>
      <c r="AT2444" s="122" t="s">
        <v>5208</v>
      </c>
    </row>
    <row r="2445" spans="1:46" ht="15.75" customHeight="1" x14ac:dyDescent="0.25">
      <c r="A2445" s="6">
        <v>52010090</v>
      </c>
      <c r="B2445" s="7" t="s">
        <v>26</v>
      </c>
      <c r="C2445" s="7" t="s">
        <v>689</v>
      </c>
      <c r="D2445" s="7" t="s">
        <v>688</v>
      </c>
      <c r="E2445" s="7" t="s">
        <v>619</v>
      </c>
      <c r="F2445" s="7">
        <v>7</v>
      </c>
      <c r="G2445" s="7">
        <v>2850</v>
      </c>
      <c r="H2445" s="7">
        <v>-76.616666670000001</v>
      </c>
      <c r="I2445" s="29">
        <v>2.2999999999999998</v>
      </c>
      <c r="J2445" s="6" t="s">
        <v>1890</v>
      </c>
      <c r="K2445" s="30">
        <v>26007</v>
      </c>
      <c r="L2445" s="30">
        <v>34500</v>
      </c>
      <c r="M2445" s="7" t="s">
        <v>1911</v>
      </c>
      <c r="N2445" s="29" t="s">
        <v>1910</v>
      </c>
      <c r="O2445" s="31">
        <v>146</v>
      </c>
      <c r="P2445" s="31">
        <v>158.25</v>
      </c>
      <c r="Q2445" s="31">
        <v>243.25</v>
      </c>
      <c r="R2445" s="31">
        <v>153</v>
      </c>
      <c r="S2445" s="31">
        <v>99.75</v>
      </c>
      <c r="T2445" s="31">
        <v>8</v>
      </c>
      <c r="U2445" s="31">
        <v>9.6666666666666661</v>
      </c>
      <c r="V2445" s="31">
        <v>10.333333333333334</v>
      </c>
      <c r="W2445" s="31">
        <v>74.666666666666671</v>
      </c>
      <c r="X2445" s="31">
        <v>102.66666666666667</v>
      </c>
      <c r="Y2445" s="31">
        <v>297</v>
      </c>
      <c r="Z2445" s="31">
        <v>312.66666666666669</v>
      </c>
      <c r="AA2445" s="4">
        <f t="shared" si="37"/>
        <v>1615.25</v>
      </c>
      <c r="AB2445" s="32">
        <v>42</v>
      </c>
      <c r="AC2445" s="17">
        <v>0.11666666666666667</v>
      </c>
      <c r="AD2445" s="36">
        <v>0.13333333333333333</v>
      </c>
      <c r="AE2445" s="36">
        <v>0.13333333333333333</v>
      </c>
      <c r="AF2445" s="36">
        <v>0.13333333333333333</v>
      </c>
      <c r="AG2445" s="36">
        <v>0.13333333333333333</v>
      </c>
      <c r="AH2445" s="36">
        <v>0.13333333333333333</v>
      </c>
      <c r="AI2445" s="36">
        <v>0.13333333333333333</v>
      </c>
      <c r="AJ2445" s="36">
        <v>0.1</v>
      </c>
      <c r="AK2445" s="36">
        <v>0.1</v>
      </c>
      <c r="AL2445" s="36">
        <v>0.1</v>
      </c>
      <c r="AM2445" s="36">
        <v>0.1</v>
      </c>
      <c r="AN2445" s="36">
        <v>0.1</v>
      </c>
      <c r="AO2445" s="36">
        <v>0.1</v>
      </c>
      <c r="AP2445" s="33" t="str">
        <f t="shared" si="38"/>
        <v>-</v>
      </c>
      <c r="AQ2445" s="55" t="str">
        <f t="shared" si="39"/>
        <v>-</v>
      </c>
      <c r="AR2445" s="56" t="str">
        <f t="shared" si="40"/>
        <v>-</v>
      </c>
      <c r="AS2445" s="34" t="s">
        <v>1890</v>
      </c>
      <c r="AT2445" s="122" t="s">
        <v>5208</v>
      </c>
    </row>
    <row r="2446" spans="1:46" ht="15.75" customHeight="1" x14ac:dyDescent="0.25">
      <c r="A2446" s="6">
        <v>52010100</v>
      </c>
      <c r="B2446" s="7" t="s">
        <v>54</v>
      </c>
      <c r="C2446" s="7" t="s">
        <v>642</v>
      </c>
      <c r="D2446" s="7" t="s">
        <v>637</v>
      </c>
      <c r="E2446" s="7" t="s">
        <v>619</v>
      </c>
      <c r="F2446" s="7">
        <v>9</v>
      </c>
      <c r="G2446" s="7">
        <v>916</v>
      </c>
      <c r="H2446" s="7">
        <v>-76.848694440000003</v>
      </c>
      <c r="I2446" s="29">
        <v>2.3321666699999999</v>
      </c>
      <c r="J2446" s="6" t="s">
        <v>1908</v>
      </c>
      <c r="K2446" s="30">
        <v>27225</v>
      </c>
      <c r="L2446" s="30"/>
      <c r="M2446" s="7" t="s">
        <v>1911</v>
      </c>
      <c r="N2446" s="29" t="s">
        <v>1910</v>
      </c>
      <c r="O2446" s="31">
        <v>186.2</v>
      </c>
      <c r="P2446" s="31">
        <v>159.16296296296298</v>
      </c>
      <c r="Q2446" s="31">
        <v>198.66666666666671</v>
      </c>
      <c r="R2446" s="31">
        <v>242.82399999999998</v>
      </c>
      <c r="S2446" s="31">
        <v>203.06428571428572</v>
      </c>
      <c r="T2446" s="31">
        <v>88.953846153846143</v>
      </c>
      <c r="U2446" s="31">
        <v>38.964285714285715</v>
      </c>
      <c r="V2446" s="31">
        <v>34.975999999999992</v>
      </c>
      <c r="W2446" s="31">
        <v>96.050000000000011</v>
      </c>
      <c r="X2446" s="31">
        <v>223.12800000000004</v>
      </c>
      <c r="Y2446" s="31">
        <v>340.03461538461539</v>
      </c>
      <c r="Z2446" s="31">
        <v>257.99599999999992</v>
      </c>
      <c r="AA2446" s="4">
        <f t="shared" si="37"/>
        <v>2070.0206625966625</v>
      </c>
      <c r="AB2446" s="32">
        <v>314</v>
      </c>
      <c r="AC2446" s="17">
        <v>0.87222222222222223</v>
      </c>
      <c r="AD2446" s="36">
        <v>0.8666666666666667</v>
      </c>
      <c r="AE2446" s="36">
        <v>0.9</v>
      </c>
      <c r="AF2446" s="36">
        <v>0.9</v>
      </c>
      <c r="AG2446" s="36">
        <v>0.83333333333333337</v>
      </c>
      <c r="AH2446" s="36">
        <v>0.93333333333333335</v>
      </c>
      <c r="AI2446" s="36">
        <v>0.8666666666666667</v>
      </c>
      <c r="AJ2446" s="36">
        <v>0.93333333333333335</v>
      </c>
      <c r="AK2446" s="36">
        <v>0.83333333333333337</v>
      </c>
      <c r="AL2446" s="36">
        <v>0.8666666666666667</v>
      </c>
      <c r="AM2446" s="36">
        <v>0.83333333333333337</v>
      </c>
      <c r="AN2446" s="36">
        <v>0.8666666666666667</v>
      </c>
      <c r="AO2446" s="36">
        <v>0.83333333333333337</v>
      </c>
      <c r="AP2446" s="33" t="str">
        <f t="shared" si="38"/>
        <v>&gt;=80%</v>
      </c>
      <c r="AQ2446" s="55" t="str">
        <f t="shared" si="39"/>
        <v>&gt;=75%</v>
      </c>
      <c r="AR2446" s="56" t="str">
        <f t="shared" si="40"/>
        <v>&gt;=50%</v>
      </c>
      <c r="AT2446" s="121">
        <v>0.8</v>
      </c>
    </row>
    <row r="2447" spans="1:46" ht="15.75" customHeight="1" x14ac:dyDescent="0.25">
      <c r="A2447" s="6">
        <v>52010110</v>
      </c>
      <c r="B2447" s="7" t="s">
        <v>26</v>
      </c>
      <c r="C2447" s="7" t="s">
        <v>692</v>
      </c>
      <c r="D2447" s="7" t="s">
        <v>693</v>
      </c>
      <c r="E2447" s="7" t="s">
        <v>619</v>
      </c>
      <c r="F2447" s="7">
        <v>7</v>
      </c>
      <c r="G2447" s="7">
        <v>1820</v>
      </c>
      <c r="H2447" s="7">
        <v>-76.620111109999996</v>
      </c>
      <c r="I2447" s="29">
        <v>2.3345833300000001</v>
      </c>
      <c r="J2447" s="6" t="s">
        <v>1908</v>
      </c>
      <c r="K2447" s="30">
        <v>33192</v>
      </c>
      <c r="L2447" s="30"/>
      <c r="M2447" s="7" t="s">
        <v>1911</v>
      </c>
      <c r="N2447" s="29" t="s">
        <v>1910</v>
      </c>
      <c r="O2447" s="31">
        <v>193.40714285714287</v>
      </c>
      <c r="P2447" s="31">
        <v>153.22857142857143</v>
      </c>
      <c r="Q2447" s="31">
        <v>181.3</v>
      </c>
      <c r="R2447" s="31">
        <v>184.01071428571433</v>
      </c>
      <c r="S2447" s="31">
        <v>133.33199999999999</v>
      </c>
      <c r="T2447" s="31">
        <v>53.516000000000005</v>
      </c>
      <c r="U2447" s="31">
        <v>37.167857142857152</v>
      </c>
      <c r="V2447" s="31">
        <v>38.448275862068968</v>
      </c>
      <c r="W2447" s="31">
        <v>56.62</v>
      </c>
      <c r="X2447" s="31">
        <v>207.4518518518519</v>
      </c>
      <c r="Y2447" s="31">
        <v>298.95666666666671</v>
      </c>
      <c r="Z2447" s="31">
        <v>262.37142857142862</v>
      </c>
      <c r="AA2447" s="4">
        <f t="shared" si="37"/>
        <v>1799.810508666302</v>
      </c>
      <c r="AB2447" s="32">
        <v>331</v>
      </c>
      <c r="AC2447" s="17">
        <v>0.9194444444444444</v>
      </c>
      <c r="AD2447" s="36">
        <v>0.93333333333333335</v>
      </c>
      <c r="AE2447" s="36">
        <v>0.93333333333333335</v>
      </c>
      <c r="AF2447" s="36">
        <v>0.83333333333333337</v>
      </c>
      <c r="AG2447" s="36">
        <v>0.93333333333333335</v>
      </c>
      <c r="AH2447" s="36">
        <v>0.83333333333333337</v>
      </c>
      <c r="AI2447" s="36">
        <v>0.83333333333333337</v>
      </c>
      <c r="AJ2447" s="36">
        <v>0.93333333333333335</v>
      </c>
      <c r="AK2447" s="36">
        <v>0.96666666666666667</v>
      </c>
      <c r="AL2447" s="36">
        <v>1</v>
      </c>
      <c r="AM2447" s="36">
        <v>0.9</v>
      </c>
      <c r="AN2447" s="36">
        <v>1</v>
      </c>
      <c r="AO2447" s="36">
        <v>0.93333333333333335</v>
      </c>
      <c r="AP2447" s="33" t="str">
        <f t="shared" si="38"/>
        <v>&gt;=80%</v>
      </c>
      <c r="AQ2447" s="55" t="str">
        <f t="shared" si="39"/>
        <v>&gt;=75%</v>
      </c>
      <c r="AR2447" s="56" t="str">
        <f t="shared" si="40"/>
        <v>&gt;=50%</v>
      </c>
      <c r="AT2447" s="121">
        <v>0.8</v>
      </c>
    </row>
    <row r="2448" spans="1:46" ht="15.75" customHeight="1" x14ac:dyDescent="0.25">
      <c r="A2448" s="6">
        <v>52010140</v>
      </c>
      <c r="B2448" s="7" t="s">
        <v>26</v>
      </c>
      <c r="C2448" s="7" t="s">
        <v>1343</v>
      </c>
      <c r="D2448" s="7" t="s">
        <v>1344</v>
      </c>
      <c r="E2448" s="7" t="s">
        <v>951</v>
      </c>
      <c r="F2448" s="7">
        <v>7</v>
      </c>
      <c r="G2448" s="7">
        <v>500</v>
      </c>
      <c r="H2448" s="7">
        <v>-77.429444439999997</v>
      </c>
      <c r="I2448" s="29">
        <v>1.59444444</v>
      </c>
      <c r="J2448" s="6" t="s">
        <v>1908</v>
      </c>
      <c r="K2448" s="30">
        <v>25703</v>
      </c>
      <c r="L2448" s="30"/>
      <c r="M2448" s="7" t="s">
        <v>1911</v>
      </c>
      <c r="N2448" s="29" t="s">
        <v>1910</v>
      </c>
      <c r="O2448" s="31">
        <v>60.044444444444437</v>
      </c>
      <c r="P2448" s="31">
        <v>39.014814814814819</v>
      </c>
      <c r="Q2448" s="31">
        <v>66.622222222222206</v>
      </c>
      <c r="R2448" s="31">
        <v>66.607142857142847</v>
      </c>
      <c r="S2448" s="31">
        <v>51.539285714285711</v>
      </c>
      <c r="T2448" s="31">
        <v>18.734615384615385</v>
      </c>
      <c r="U2448" s="31">
        <v>11.318518518518518</v>
      </c>
      <c r="V2448" s="31">
        <v>10.966666666666663</v>
      </c>
      <c r="W2448" s="31">
        <v>25.003448275862073</v>
      </c>
      <c r="X2448" s="31">
        <v>85.924000000000021</v>
      </c>
      <c r="Y2448" s="31">
        <v>101.72333333333334</v>
      </c>
      <c r="Z2448" s="31">
        <v>67.814285714285703</v>
      </c>
      <c r="AA2448" s="4">
        <f t="shared" si="37"/>
        <v>605.31277794619166</v>
      </c>
      <c r="AB2448" s="32">
        <v>329</v>
      </c>
      <c r="AC2448" s="17">
        <v>0.91388888888888886</v>
      </c>
      <c r="AD2448" s="36">
        <v>0.9</v>
      </c>
      <c r="AE2448" s="36">
        <v>0.9</v>
      </c>
      <c r="AF2448" s="36">
        <v>0.9</v>
      </c>
      <c r="AG2448" s="36">
        <v>0.93333333333333335</v>
      </c>
      <c r="AH2448" s="36">
        <v>0.93333333333333335</v>
      </c>
      <c r="AI2448" s="36">
        <v>0.8666666666666667</v>
      </c>
      <c r="AJ2448" s="36">
        <v>0.9</v>
      </c>
      <c r="AK2448" s="36">
        <v>0.9</v>
      </c>
      <c r="AL2448" s="36">
        <v>0.96666666666666667</v>
      </c>
      <c r="AM2448" s="36">
        <v>0.83333333333333337</v>
      </c>
      <c r="AN2448" s="36">
        <v>1</v>
      </c>
      <c r="AO2448" s="36">
        <v>0.93333333333333335</v>
      </c>
      <c r="AP2448" s="33" t="str">
        <f t="shared" si="38"/>
        <v>&gt;=80%</v>
      </c>
      <c r="AQ2448" s="55" t="str">
        <f t="shared" si="39"/>
        <v>&gt;=75%</v>
      </c>
      <c r="AR2448" s="56" t="str">
        <f t="shared" si="40"/>
        <v>&gt;=50%</v>
      </c>
      <c r="AT2448" s="121">
        <v>0.8</v>
      </c>
    </row>
    <row r="2449" spans="1:46" ht="15.75" customHeight="1" x14ac:dyDescent="0.25">
      <c r="A2449" s="6">
        <v>52010150</v>
      </c>
      <c r="B2449" s="7" t="s">
        <v>26</v>
      </c>
      <c r="C2449" s="7" t="s">
        <v>2843</v>
      </c>
      <c r="D2449" s="7" t="s">
        <v>688</v>
      </c>
      <c r="E2449" s="7" t="s">
        <v>619</v>
      </c>
      <c r="F2449" s="7">
        <v>7</v>
      </c>
      <c r="G2449" s="7">
        <v>2450</v>
      </c>
      <c r="H2449" s="7">
        <v>-76.588972220000002</v>
      </c>
      <c r="I2449" s="29">
        <v>2.2927499999999998</v>
      </c>
      <c r="J2449" s="6" t="s">
        <v>1890</v>
      </c>
      <c r="K2449" s="30">
        <v>33039</v>
      </c>
      <c r="L2449" s="30">
        <v>43329.368877314817</v>
      </c>
      <c r="M2449" s="7" t="s">
        <v>1911</v>
      </c>
      <c r="N2449" s="29" t="s">
        <v>1910</v>
      </c>
      <c r="O2449" s="31">
        <v>199.08095238095237</v>
      </c>
      <c r="P2449" s="31">
        <v>127.8608695652174</v>
      </c>
      <c r="Q2449" s="31">
        <v>189.02800000000002</v>
      </c>
      <c r="R2449" s="31">
        <v>175.17619047619047</v>
      </c>
      <c r="S2449" s="31">
        <v>111.42272727272729</v>
      </c>
      <c r="T2449" s="31">
        <v>54.370833333333337</v>
      </c>
      <c r="U2449" s="31">
        <v>31.060869565217391</v>
      </c>
      <c r="V2449" s="31">
        <v>17.804347826086957</v>
      </c>
      <c r="W2449" s="31">
        <v>54.625</v>
      </c>
      <c r="X2449" s="31">
        <v>196.405</v>
      </c>
      <c r="Y2449" s="31">
        <v>310.17916666666667</v>
      </c>
      <c r="Z2449" s="31">
        <v>264.8739130434783</v>
      </c>
      <c r="AA2449" s="4">
        <f t="shared" si="37"/>
        <v>1731.8878701298704</v>
      </c>
      <c r="AB2449" s="32">
        <v>273</v>
      </c>
      <c r="AC2449" s="17">
        <v>0.7583333333333333</v>
      </c>
      <c r="AD2449" s="36">
        <v>0.7</v>
      </c>
      <c r="AE2449" s="36">
        <v>0.76666666666666672</v>
      </c>
      <c r="AF2449" s="36">
        <v>0.83333333333333337</v>
      </c>
      <c r="AG2449" s="36">
        <v>0.7</v>
      </c>
      <c r="AH2449" s="36">
        <v>0.73333333333333328</v>
      </c>
      <c r="AI2449" s="36">
        <v>0.8</v>
      </c>
      <c r="AJ2449" s="36">
        <v>0.76666666666666672</v>
      </c>
      <c r="AK2449" s="36">
        <v>0.76666666666666672</v>
      </c>
      <c r="AL2449" s="36">
        <v>0.8</v>
      </c>
      <c r="AM2449" s="36">
        <v>0.66666666666666663</v>
      </c>
      <c r="AN2449" s="36">
        <v>0.8</v>
      </c>
      <c r="AO2449" s="36">
        <v>0.76666666666666672</v>
      </c>
      <c r="AP2449" s="33" t="str">
        <f t="shared" si="38"/>
        <v>-</v>
      </c>
      <c r="AQ2449" s="55" t="str">
        <f t="shared" si="39"/>
        <v>-</v>
      </c>
      <c r="AR2449" s="56" t="str">
        <f t="shared" si="40"/>
        <v>&gt;=50%</v>
      </c>
      <c r="AS2449" s="34" t="s">
        <v>1890</v>
      </c>
      <c r="AT2449" s="120" t="s">
        <v>5204</v>
      </c>
    </row>
    <row r="2450" spans="1:46" ht="15.75" customHeight="1" x14ac:dyDescent="0.25">
      <c r="A2450" s="6">
        <v>52010160</v>
      </c>
      <c r="B2450" s="7" t="s">
        <v>26</v>
      </c>
      <c r="C2450" s="7" t="s">
        <v>663</v>
      </c>
      <c r="D2450" s="7" t="s">
        <v>662</v>
      </c>
      <c r="E2450" s="7" t="s">
        <v>619</v>
      </c>
      <c r="F2450" s="7">
        <v>7</v>
      </c>
      <c r="G2450" s="7">
        <v>580</v>
      </c>
      <c r="H2450" s="7">
        <v>-77.119555560000009</v>
      </c>
      <c r="I2450" s="29">
        <v>2.26163889</v>
      </c>
      <c r="J2450" s="6" t="s">
        <v>1908</v>
      </c>
      <c r="K2450" s="30">
        <v>33831</v>
      </c>
      <c r="L2450" s="30"/>
      <c r="M2450" s="7" t="s">
        <v>1911</v>
      </c>
      <c r="N2450" s="29" t="s">
        <v>1910</v>
      </c>
      <c r="O2450" s="31">
        <v>256.82083333333333</v>
      </c>
      <c r="P2450" s="31">
        <v>247.84583333333339</v>
      </c>
      <c r="Q2450" s="31">
        <v>309.71428571428567</v>
      </c>
      <c r="R2450" s="31">
        <v>289.2038461538462</v>
      </c>
      <c r="S2450" s="31">
        <v>223.85925925925929</v>
      </c>
      <c r="T2450" s="31">
        <v>101.30416666666666</v>
      </c>
      <c r="U2450" s="31">
        <v>77.514814814814798</v>
      </c>
      <c r="V2450" s="31">
        <v>58.021428571428565</v>
      </c>
      <c r="W2450" s="31">
        <v>123.37307692307695</v>
      </c>
      <c r="X2450" s="31">
        <v>314.80833333333334</v>
      </c>
      <c r="Y2450" s="31">
        <v>504.37391304347818</v>
      </c>
      <c r="Z2450" s="31">
        <v>356.12799999999993</v>
      </c>
      <c r="AA2450" s="4">
        <f t="shared" si="37"/>
        <v>2862.9677911468561</v>
      </c>
      <c r="AB2450" s="32">
        <v>299</v>
      </c>
      <c r="AC2450" s="17">
        <v>0.8305555555555556</v>
      </c>
      <c r="AD2450" s="36">
        <v>0.8</v>
      </c>
      <c r="AE2450" s="36">
        <v>0.8</v>
      </c>
      <c r="AF2450" s="36">
        <v>0.7</v>
      </c>
      <c r="AG2450" s="36">
        <v>0.8666666666666667</v>
      </c>
      <c r="AH2450" s="36">
        <v>0.9</v>
      </c>
      <c r="AI2450" s="36">
        <v>0.8</v>
      </c>
      <c r="AJ2450" s="36">
        <v>0.9</v>
      </c>
      <c r="AK2450" s="36">
        <v>0.93333333333333335</v>
      </c>
      <c r="AL2450" s="36">
        <v>0.8666666666666667</v>
      </c>
      <c r="AM2450" s="36">
        <v>0.8</v>
      </c>
      <c r="AN2450" s="36">
        <v>0.76666666666666672</v>
      </c>
      <c r="AO2450" s="36">
        <v>0.83333333333333337</v>
      </c>
      <c r="AP2450" s="33" t="str">
        <f t="shared" si="38"/>
        <v>-</v>
      </c>
      <c r="AQ2450" s="55" t="str">
        <f t="shared" si="39"/>
        <v>-</v>
      </c>
      <c r="AR2450" s="56" t="str">
        <f t="shared" si="40"/>
        <v>&gt;=50%</v>
      </c>
      <c r="AT2450" s="112" t="s">
        <v>5206</v>
      </c>
    </row>
    <row r="2451" spans="1:46" ht="15.75" customHeight="1" x14ac:dyDescent="0.25">
      <c r="A2451" s="6">
        <v>52010180</v>
      </c>
      <c r="B2451" s="7" t="s">
        <v>26</v>
      </c>
      <c r="C2451" s="7" t="s">
        <v>664</v>
      </c>
      <c r="D2451" s="7" t="s">
        <v>662</v>
      </c>
      <c r="E2451" s="7" t="s">
        <v>619</v>
      </c>
      <c r="F2451" s="7">
        <v>7</v>
      </c>
      <c r="G2451" s="7">
        <v>680</v>
      </c>
      <c r="H2451" s="7">
        <v>-77.052861110000009</v>
      </c>
      <c r="I2451" s="29">
        <v>2.0686388899999999</v>
      </c>
      <c r="J2451" s="6" t="s">
        <v>1908</v>
      </c>
      <c r="K2451" s="30">
        <v>34653</v>
      </c>
      <c r="L2451" s="30"/>
      <c r="M2451" s="7" t="s">
        <v>1911</v>
      </c>
      <c r="N2451" s="29" t="s">
        <v>1910</v>
      </c>
      <c r="O2451" s="31">
        <v>126.292</v>
      </c>
      <c r="P2451" s="31">
        <v>104.54230769230769</v>
      </c>
      <c r="Q2451" s="31">
        <v>154.05652173913043</v>
      </c>
      <c r="R2451" s="31">
        <v>148.57083333333333</v>
      </c>
      <c r="S2451" s="31">
        <v>122.06399999999999</v>
      </c>
      <c r="T2451" s="31">
        <v>56.08461538461539</v>
      </c>
      <c r="U2451" s="31">
        <v>30.111538461538462</v>
      </c>
      <c r="V2451" s="31">
        <v>25.9375</v>
      </c>
      <c r="W2451" s="31">
        <v>44.619230769230768</v>
      </c>
      <c r="X2451" s="31">
        <v>206.61111111111111</v>
      </c>
      <c r="Y2451" s="31">
        <v>259.46153846153845</v>
      </c>
      <c r="Z2451" s="31">
        <v>225</v>
      </c>
      <c r="AA2451" s="4">
        <f t="shared" si="37"/>
        <v>1503.3511969528054</v>
      </c>
      <c r="AB2451" s="32">
        <v>304</v>
      </c>
      <c r="AC2451" s="17">
        <v>0.84444444444444444</v>
      </c>
      <c r="AD2451" s="36">
        <v>0.83333333333333337</v>
      </c>
      <c r="AE2451" s="36">
        <v>0.8666666666666667</v>
      </c>
      <c r="AF2451" s="36">
        <v>0.76666666666666672</v>
      </c>
      <c r="AG2451" s="36">
        <v>0.8</v>
      </c>
      <c r="AH2451" s="36">
        <v>0.83333333333333337</v>
      </c>
      <c r="AI2451" s="36">
        <v>0.8666666666666667</v>
      </c>
      <c r="AJ2451" s="36">
        <v>0.8666666666666667</v>
      </c>
      <c r="AK2451" s="36">
        <v>0.8</v>
      </c>
      <c r="AL2451" s="36">
        <v>0.8666666666666667</v>
      </c>
      <c r="AM2451" s="36">
        <v>0.9</v>
      </c>
      <c r="AN2451" s="36">
        <v>0.8666666666666667</v>
      </c>
      <c r="AO2451" s="36">
        <v>0.8666666666666667</v>
      </c>
      <c r="AP2451" s="33" t="str">
        <f t="shared" si="38"/>
        <v>-</v>
      </c>
      <c r="AQ2451" s="55" t="str">
        <f t="shared" si="39"/>
        <v>&gt;=75%</v>
      </c>
      <c r="AR2451" s="56" t="str">
        <f t="shared" si="40"/>
        <v>&gt;=50%</v>
      </c>
      <c r="AT2451" s="112" t="s">
        <v>5206</v>
      </c>
    </row>
    <row r="2452" spans="1:46" ht="15.75" customHeight="1" x14ac:dyDescent="0.25">
      <c r="A2452" s="6">
        <v>52010190</v>
      </c>
      <c r="B2452" s="7" t="s">
        <v>26</v>
      </c>
      <c r="C2452" s="7" t="s">
        <v>687</v>
      </c>
      <c r="D2452" s="7" t="s">
        <v>688</v>
      </c>
      <c r="E2452" s="7" t="s">
        <v>619</v>
      </c>
      <c r="F2452" s="7">
        <v>7</v>
      </c>
      <c r="G2452" s="7">
        <v>2430</v>
      </c>
      <c r="H2452" s="7">
        <v>-76.61</v>
      </c>
      <c r="I2452" s="29">
        <v>2.17</v>
      </c>
      <c r="J2452" s="6" t="s">
        <v>1908</v>
      </c>
      <c r="K2452" s="30">
        <v>34500</v>
      </c>
      <c r="L2452" s="30"/>
      <c r="M2452" s="7" t="s">
        <v>1911</v>
      </c>
      <c r="N2452" s="29" t="s">
        <v>1910</v>
      </c>
      <c r="O2452" s="31">
        <v>147.37916666666663</v>
      </c>
      <c r="P2452" s="31">
        <v>119.43999999999998</v>
      </c>
      <c r="Q2452" s="31">
        <v>154.18823529411765</v>
      </c>
      <c r="R2452" s="31">
        <v>147.43749999999997</v>
      </c>
      <c r="S2452" s="31">
        <v>106.14347826086953</v>
      </c>
      <c r="T2452" s="31">
        <v>39.06666666666667</v>
      </c>
      <c r="U2452" s="31">
        <v>40.711999999999996</v>
      </c>
      <c r="V2452" s="31">
        <v>14.316666666666665</v>
      </c>
      <c r="W2452" s="31">
        <v>43.300000000000011</v>
      </c>
      <c r="X2452" s="31">
        <v>182.04347826086956</v>
      </c>
      <c r="Y2452" s="31">
        <v>263.904</v>
      </c>
      <c r="Z2452" s="31">
        <v>256.28400000000005</v>
      </c>
      <c r="AA2452" s="4">
        <f t="shared" si="37"/>
        <v>1514.2151918158568</v>
      </c>
      <c r="AB2452" s="32">
        <v>278</v>
      </c>
      <c r="AC2452" s="17">
        <v>0.77222222222222225</v>
      </c>
      <c r="AD2452" s="36">
        <v>0.8</v>
      </c>
      <c r="AE2452" s="36">
        <v>0.66666666666666663</v>
      </c>
      <c r="AF2452" s="36">
        <v>0.56666666666666665</v>
      </c>
      <c r="AG2452" s="36">
        <v>0.8</v>
      </c>
      <c r="AH2452" s="36">
        <v>0.76666666666666672</v>
      </c>
      <c r="AI2452" s="36">
        <v>0.8</v>
      </c>
      <c r="AJ2452" s="36">
        <v>0.83333333333333337</v>
      </c>
      <c r="AK2452" s="36">
        <v>0.8</v>
      </c>
      <c r="AL2452" s="36">
        <v>0.8</v>
      </c>
      <c r="AM2452" s="36">
        <v>0.76666666666666672</v>
      </c>
      <c r="AN2452" s="36">
        <v>0.83333333333333337</v>
      </c>
      <c r="AO2452" s="36">
        <v>0.83333333333333337</v>
      </c>
      <c r="AP2452" s="33" t="str">
        <f t="shared" si="38"/>
        <v>-</v>
      </c>
      <c r="AQ2452" s="55" t="str">
        <f t="shared" si="39"/>
        <v>-</v>
      </c>
      <c r="AR2452" s="56" t="str">
        <f t="shared" si="40"/>
        <v>&gt;=50%</v>
      </c>
      <c r="AT2452" s="112" t="s">
        <v>5206</v>
      </c>
    </row>
    <row r="2453" spans="1:46" ht="15.75" customHeight="1" x14ac:dyDescent="0.25">
      <c r="A2453" s="6">
        <v>52015010</v>
      </c>
      <c r="B2453" s="7" t="s">
        <v>56</v>
      </c>
      <c r="C2453" s="7" t="s">
        <v>689</v>
      </c>
      <c r="D2453" s="7" t="s">
        <v>688</v>
      </c>
      <c r="E2453" s="7" t="s">
        <v>619</v>
      </c>
      <c r="F2453" s="7">
        <v>7</v>
      </c>
      <c r="G2453" s="7">
        <v>2450</v>
      </c>
      <c r="H2453" s="7">
        <v>-76.611944440000002</v>
      </c>
      <c r="I2453" s="29">
        <v>2.2497222199999998</v>
      </c>
      <c r="J2453" s="6" t="s">
        <v>1908</v>
      </c>
      <c r="K2453" s="30">
        <v>34500</v>
      </c>
      <c r="L2453" s="30"/>
      <c r="M2453" s="7" t="s">
        <v>1911</v>
      </c>
      <c r="N2453" s="29" t="s">
        <v>1910</v>
      </c>
      <c r="O2453" s="31">
        <v>206.26399999999998</v>
      </c>
      <c r="P2453" s="31">
        <v>183.97199999999998</v>
      </c>
      <c r="Q2453" s="31">
        <v>179.94615384615386</v>
      </c>
      <c r="R2453" s="31">
        <v>204.39615384615385</v>
      </c>
      <c r="S2453" s="31">
        <v>127.19583333333334</v>
      </c>
      <c r="T2453" s="31">
        <v>55.319230769230771</v>
      </c>
      <c r="U2453" s="31">
        <v>34.676923076923075</v>
      </c>
      <c r="V2453" s="31">
        <v>23.574074074074073</v>
      </c>
      <c r="W2453" s="31">
        <v>53.366666666666667</v>
      </c>
      <c r="X2453" s="31">
        <v>248.94615384615389</v>
      </c>
      <c r="Y2453" s="31">
        <v>323.58799999999997</v>
      </c>
      <c r="Z2453" s="31">
        <v>261.50416666666666</v>
      </c>
      <c r="AA2453" s="4">
        <f t="shared" si="37"/>
        <v>1902.7493561253561</v>
      </c>
      <c r="AB2453" s="32">
        <v>307</v>
      </c>
      <c r="AC2453" s="17">
        <v>0.85277777777777775</v>
      </c>
      <c r="AD2453" s="36">
        <v>0.83333333333333337</v>
      </c>
      <c r="AE2453" s="36">
        <v>0.83333333333333337</v>
      </c>
      <c r="AF2453" s="36">
        <v>0.8666666666666667</v>
      </c>
      <c r="AG2453" s="36">
        <v>0.8666666666666667</v>
      </c>
      <c r="AH2453" s="36">
        <v>0.8</v>
      </c>
      <c r="AI2453" s="36">
        <v>0.8666666666666667</v>
      </c>
      <c r="AJ2453" s="36">
        <v>0.8666666666666667</v>
      </c>
      <c r="AK2453" s="36">
        <v>0.9</v>
      </c>
      <c r="AL2453" s="36">
        <v>0.9</v>
      </c>
      <c r="AM2453" s="36">
        <v>0.8666666666666667</v>
      </c>
      <c r="AN2453" s="36">
        <v>0.83333333333333337</v>
      </c>
      <c r="AO2453" s="36">
        <v>0.8</v>
      </c>
      <c r="AP2453" s="33" t="str">
        <f t="shared" si="38"/>
        <v>&gt;=80%</v>
      </c>
      <c r="AQ2453" s="55" t="str">
        <f t="shared" si="39"/>
        <v>&gt;=75%</v>
      </c>
      <c r="AR2453" s="56" t="str">
        <f t="shared" si="40"/>
        <v>&gt;=50%</v>
      </c>
      <c r="AT2453" s="121">
        <v>0.8</v>
      </c>
    </row>
    <row r="2454" spans="1:46" ht="15.75" customHeight="1" x14ac:dyDescent="0.25">
      <c r="A2454" s="6">
        <v>52015020</v>
      </c>
      <c r="B2454" s="7" t="s">
        <v>56</v>
      </c>
      <c r="C2454" s="7" t="s">
        <v>2844</v>
      </c>
      <c r="D2454" s="7" t="s">
        <v>662</v>
      </c>
      <c r="E2454" s="7" t="s">
        <v>619</v>
      </c>
      <c r="F2454" s="7">
        <v>7</v>
      </c>
      <c r="G2454" s="7">
        <v>580</v>
      </c>
      <c r="H2454" s="7">
        <v>-77.049997219999995</v>
      </c>
      <c r="I2454" s="29">
        <v>2.1499972199999999</v>
      </c>
      <c r="J2454" s="6" t="s">
        <v>1890</v>
      </c>
      <c r="K2454" s="30">
        <v>27103</v>
      </c>
      <c r="L2454" s="30">
        <v>44127.719050925924</v>
      </c>
      <c r="M2454" s="7" t="s">
        <v>1911</v>
      </c>
      <c r="N2454" s="29" t="s">
        <v>1910</v>
      </c>
      <c r="O2454" s="31">
        <v>174.53333333333336</v>
      </c>
      <c r="P2454" s="31">
        <v>150.2294117647059</v>
      </c>
      <c r="Q2454" s="31">
        <v>212.32352941176472</v>
      </c>
      <c r="R2454" s="31">
        <v>201.6</v>
      </c>
      <c r="S2454" s="31">
        <v>189.45384615384617</v>
      </c>
      <c r="T2454" s="31">
        <v>78.766666666666652</v>
      </c>
      <c r="U2454" s="31">
        <v>30.735714285714288</v>
      </c>
      <c r="V2454" s="31">
        <v>40.77058823529412</v>
      </c>
      <c r="W2454" s="31">
        <v>114.6375</v>
      </c>
      <c r="X2454" s="31">
        <v>240.76875000000001</v>
      </c>
      <c r="Y2454" s="31">
        <v>291.35714285714289</v>
      </c>
      <c r="Z2454" s="31">
        <v>241.97058823529417</v>
      </c>
      <c r="AA2454" s="4">
        <f t="shared" si="37"/>
        <v>1967.1470709437622</v>
      </c>
      <c r="AB2454" s="32">
        <v>188</v>
      </c>
      <c r="AC2454" s="17">
        <v>0.52222222222222225</v>
      </c>
      <c r="AD2454" s="36">
        <v>0.5</v>
      </c>
      <c r="AE2454" s="36">
        <v>0.56666666666666665</v>
      </c>
      <c r="AF2454" s="36">
        <v>0.56666666666666665</v>
      </c>
      <c r="AG2454" s="36">
        <v>0.46666666666666667</v>
      </c>
      <c r="AH2454" s="36">
        <v>0.43333333333333335</v>
      </c>
      <c r="AI2454" s="36">
        <v>0.6</v>
      </c>
      <c r="AJ2454" s="36">
        <v>0.46666666666666667</v>
      </c>
      <c r="AK2454" s="36">
        <v>0.56666666666666665</v>
      </c>
      <c r="AL2454" s="36">
        <v>0.53333333333333333</v>
      </c>
      <c r="AM2454" s="36">
        <v>0.53333333333333333</v>
      </c>
      <c r="AN2454" s="36">
        <v>0.46666666666666667</v>
      </c>
      <c r="AO2454" s="36">
        <v>0.56666666666666665</v>
      </c>
      <c r="AP2454" s="33" t="str">
        <f t="shared" si="38"/>
        <v>-</v>
      </c>
      <c r="AQ2454" s="55" t="str">
        <f t="shared" si="39"/>
        <v>-</v>
      </c>
      <c r="AR2454" s="56" t="str">
        <f t="shared" si="40"/>
        <v>-</v>
      </c>
      <c r="AS2454" s="34" t="s">
        <v>1890</v>
      </c>
      <c r="AT2454" s="122" t="s">
        <v>5208</v>
      </c>
    </row>
    <row r="2455" spans="1:46" ht="15.75" customHeight="1" x14ac:dyDescent="0.25">
      <c r="A2455" s="6">
        <v>52015050</v>
      </c>
      <c r="B2455" s="7" t="s">
        <v>43</v>
      </c>
      <c r="C2455" s="7" t="s">
        <v>617</v>
      </c>
      <c r="D2455" s="7" t="s">
        <v>618</v>
      </c>
      <c r="E2455" s="7" t="s">
        <v>619</v>
      </c>
      <c r="F2455" s="7">
        <v>7</v>
      </c>
      <c r="G2455" s="7">
        <v>1700</v>
      </c>
      <c r="H2455" s="7">
        <v>-77.221666669999991</v>
      </c>
      <c r="I2455" s="29">
        <v>2.03277778</v>
      </c>
      <c r="J2455" s="6" t="s">
        <v>1908</v>
      </c>
      <c r="K2455" s="30">
        <v>38622</v>
      </c>
      <c r="L2455" s="30"/>
      <c r="M2455" s="35" t="s">
        <v>1909</v>
      </c>
      <c r="N2455" s="29" t="s">
        <v>1910</v>
      </c>
      <c r="O2455" s="31" t="s">
        <v>1930</v>
      </c>
      <c r="P2455" s="31" t="s">
        <v>1930</v>
      </c>
      <c r="Q2455" s="31" t="s">
        <v>1930</v>
      </c>
      <c r="R2455" s="31" t="s">
        <v>1930</v>
      </c>
      <c r="S2455" s="31" t="s">
        <v>1930</v>
      </c>
      <c r="T2455" s="31">
        <v>240.19999999999993</v>
      </c>
      <c r="U2455" s="31" t="s">
        <v>1930</v>
      </c>
      <c r="V2455" s="31" t="s">
        <v>1930</v>
      </c>
      <c r="W2455" s="31" t="s">
        <v>1930</v>
      </c>
      <c r="X2455" s="31" t="s">
        <v>1930</v>
      </c>
      <c r="Y2455" s="31" t="s">
        <v>1930</v>
      </c>
      <c r="Z2455" s="31" t="s">
        <v>1930</v>
      </c>
      <c r="AA2455" s="4">
        <f t="shared" si="37"/>
        <v>240.19999999999993</v>
      </c>
      <c r="AB2455" s="32">
        <v>1</v>
      </c>
      <c r="AC2455" s="17">
        <v>2.7777777777777779E-3</v>
      </c>
      <c r="AD2455" s="36">
        <v>0</v>
      </c>
      <c r="AE2455" s="36">
        <v>0</v>
      </c>
      <c r="AF2455" s="36">
        <v>0</v>
      </c>
      <c r="AG2455" s="36">
        <v>0</v>
      </c>
      <c r="AH2455" s="36">
        <v>0</v>
      </c>
      <c r="AI2455" s="36">
        <v>3.3333333333333333E-2</v>
      </c>
      <c r="AJ2455" s="36">
        <v>0</v>
      </c>
      <c r="AK2455" s="36">
        <v>0</v>
      </c>
      <c r="AL2455" s="36">
        <v>0</v>
      </c>
      <c r="AM2455" s="36">
        <v>0</v>
      </c>
      <c r="AN2455" s="36">
        <v>0</v>
      </c>
      <c r="AO2455" s="36">
        <v>0</v>
      </c>
      <c r="AP2455" s="33" t="str">
        <f t="shared" si="38"/>
        <v>-</v>
      </c>
      <c r="AQ2455" s="55" t="str">
        <f t="shared" si="39"/>
        <v>-</v>
      </c>
      <c r="AR2455" s="56" t="str">
        <f t="shared" si="40"/>
        <v>-</v>
      </c>
      <c r="AS2455" s="34" t="s">
        <v>1889</v>
      </c>
      <c r="AT2455" s="122" t="s">
        <v>5208</v>
      </c>
    </row>
    <row r="2456" spans="1:46" ht="15.75" customHeight="1" x14ac:dyDescent="0.25">
      <c r="A2456" s="6">
        <v>52020010</v>
      </c>
      <c r="B2456" s="7" t="s">
        <v>26</v>
      </c>
      <c r="C2456" s="7" t="s">
        <v>622</v>
      </c>
      <c r="D2456" s="7" t="s">
        <v>620</v>
      </c>
      <c r="E2456" s="7" t="s">
        <v>619</v>
      </c>
      <c r="F2456" s="7">
        <v>7</v>
      </c>
      <c r="G2456" s="7">
        <v>720</v>
      </c>
      <c r="H2456" s="7">
        <v>-77.003055560000007</v>
      </c>
      <c r="I2456" s="29">
        <v>2.0463888899999998</v>
      </c>
      <c r="J2456" s="6" t="s">
        <v>1908</v>
      </c>
      <c r="K2456" s="30">
        <v>26007</v>
      </c>
      <c r="L2456" s="30"/>
      <c r="M2456" s="7" t="s">
        <v>1911</v>
      </c>
      <c r="N2456" s="29" t="s">
        <v>1910</v>
      </c>
      <c r="O2456" s="31">
        <v>198.81034482758622</v>
      </c>
      <c r="P2456" s="31">
        <v>157.34666666666666</v>
      </c>
      <c r="Q2456" s="31">
        <v>244.12</v>
      </c>
      <c r="R2456" s="31">
        <v>223.72666666666666</v>
      </c>
      <c r="S2456" s="31">
        <v>212.66071428571428</v>
      </c>
      <c r="T2456" s="31">
        <v>86.75333333333333</v>
      </c>
      <c r="U2456" s="31">
        <v>57.166666666666664</v>
      </c>
      <c r="V2456" s="31">
        <v>44.9</v>
      </c>
      <c r="W2456" s="31">
        <v>86.775862068965523</v>
      </c>
      <c r="X2456" s="31">
        <v>253.90689655172415</v>
      </c>
      <c r="Y2456" s="31">
        <v>344.6</v>
      </c>
      <c r="Z2456" s="31">
        <v>323.35172413793106</v>
      </c>
      <c r="AA2456" s="4">
        <f t="shared" si="37"/>
        <v>2234.1188752052549</v>
      </c>
      <c r="AB2456" s="32">
        <v>353</v>
      </c>
      <c r="AC2456" s="17">
        <v>0.98055555555555551</v>
      </c>
      <c r="AD2456" s="36">
        <v>0.96666666666666667</v>
      </c>
      <c r="AE2456" s="36">
        <v>1</v>
      </c>
      <c r="AF2456" s="36">
        <v>1</v>
      </c>
      <c r="AG2456" s="36">
        <v>1</v>
      </c>
      <c r="AH2456" s="36">
        <v>0.93333333333333335</v>
      </c>
      <c r="AI2456" s="36">
        <v>1</v>
      </c>
      <c r="AJ2456" s="36">
        <v>1</v>
      </c>
      <c r="AK2456" s="36">
        <v>0.96666666666666667</v>
      </c>
      <c r="AL2456" s="36">
        <v>0.96666666666666667</v>
      </c>
      <c r="AM2456" s="36">
        <v>0.96666666666666667</v>
      </c>
      <c r="AN2456" s="36">
        <v>1</v>
      </c>
      <c r="AO2456" s="36">
        <v>0.96666666666666667</v>
      </c>
      <c r="AP2456" s="33" t="str">
        <f t="shared" si="38"/>
        <v>&gt;=80%</v>
      </c>
      <c r="AQ2456" s="55" t="str">
        <f t="shared" si="39"/>
        <v>&gt;=75%</v>
      </c>
      <c r="AR2456" s="56" t="str">
        <f t="shared" si="40"/>
        <v>&gt;=50%</v>
      </c>
      <c r="AT2456" s="121">
        <v>0.8</v>
      </c>
    </row>
    <row r="2457" spans="1:46" ht="15.75" customHeight="1" x14ac:dyDescent="0.25">
      <c r="A2457" s="6">
        <v>52020020</v>
      </c>
      <c r="B2457" s="7" t="s">
        <v>26</v>
      </c>
      <c r="C2457" s="7" t="s">
        <v>649</v>
      </c>
      <c r="D2457" s="7" t="s">
        <v>649</v>
      </c>
      <c r="E2457" s="7" t="s">
        <v>619</v>
      </c>
      <c r="F2457" s="7">
        <v>7</v>
      </c>
      <c r="G2457" s="7">
        <v>2272</v>
      </c>
      <c r="H2457" s="7">
        <v>-76.781666669999993</v>
      </c>
      <c r="I2457" s="29">
        <v>2.0049999999999999</v>
      </c>
      <c r="J2457" s="6" t="s">
        <v>1908</v>
      </c>
      <c r="K2457" s="30">
        <v>26007</v>
      </c>
      <c r="L2457" s="30"/>
      <c r="M2457" s="7" t="s">
        <v>1911</v>
      </c>
      <c r="N2457" s="29" t="s">
        <v>1910</v>
      </c>
      <c r="O2457" s="31">
        <v>128.41481481481483</v>
      </c>
      <c r="P2457" s="31">
        <v>112.42499999999998</v>
      </c>
      <c r="Q2457" s="31">
        <v>112.93703703703703</v>
      </c>
      <c r="R2457" s="31">
        <v>131.89285714285717</v>
      </c>
      <c r="S2457" s="31">
        <v>78.633333333333326</v>
      </c>
      <c r="T2457" s="31">
        <v>37.842307692307699</v>
      </c>
      <c r="U2457" s="31">
        <v>25.791999999999998</v>
      </c>
      <c r="V2457" s="31">
        <v>14.830769230769231</v>
      </c>
      <c r="W2457" s="31">
        <v>41.949999999999996</v>
      </c>
      <c r="X2457" s="31">
        <v>163.82916666666668</v>
      </c>
      <c r="Y2457" s="31">
        <v>202.34230769230771</v>
      </c>
      <c r="Z2457" s="31">
        <v>163.18965517241378</v>
      </c>
      <c r="AA2457" s="4">
        <f t="shared" si="37"/>
        <v>1214.0792487825074</v>
      </c>
      <c r="AB2457" s="32">
        <v>321</v>
      </c>
      <c r="AC2457" s="17">
        <v>0.89166666666666672</v>
      </c>
      <c r="AD2457" s="36">
        <v>0.9</v>
      </c>
      <c r="AE2457" s="36">
        <v>0.93333333333333335</v>
      </c>
      <c r="AF2457" s="36">
        <v>0.9</v>
      </c>
      <c r="AG2457" s="36">
        <v>0.93333333333333335</v>
      </c>
      <c r="AH2457" s="36">
        <v>0.9</v>
      </c>
      <c r="AI2457" s="36">
        <v>0.8666666666666667</v>
      </c>
      <c r="AJ2457" s="36">
        <v>0.83333333333333337</v>
      </c>
      <c r="AK2457" s="36">
        <v>0.8666666666666667</v>
      </c>
      <c r="AL2457" s="36">
        <v>0.93333333333333335</v>
      </c>
      <c r="AM2457" s="36">
        <v>0.8</v>
      </c>
      <c r="AN2457" s="36">
        <v>0.8666666666666667</v>
      </c>
      <c r="AO2457" s="36">
        <v>0.96666666666666667</v>
      </c>
      <c r="AP2457" s="33" t="str">
        <f t="shared" si="38"/>
        <v>&gt;=80%</v>
      </c>
      <c r="AQ2457" s="55" t="str">
        <f t="shared" si="39"/>
        <v>&gt;=75%</v>
      </c>
      <c r="AR2457" s="56" t="str">
        <f t="shared" si="40"/>
        <v>&gt;=50%</v>
      </c>
      <c r="AT2457" s="121">
        <v>0.8</v>
      </c>
    </row>
    <row r="2458" spans="1:46" ht="15.75" customHeight="1" x14ac:dyDescent="0.25">
      <c r="A2458" s="6">
        <v>52020040</v>
      </c>
      <c r="B2458" s="7" t="s">
        <v>26</v>
      </c>
      <c r="C2458" s="7" t="s">
        <v>2845</v>
      </c>
      <c r="D2458" s="7" t="s">
        <v>2846</v>
      </c>
      <c r="E2458" s="7" t="s">
        <v>619</v>
      </c>
      <c r="F2458" s="7">
        <v>7</v>
      </c>
      <c r="G2458" s="7">
        <v>350</v>
      </c>
      <c r="H2458" s="7">
        <v>-77.239500000000007</v>
      </c>
      <c r="I2458" s="29">
        <v>1.89969444</v>
      </c>
      <c r="J2458" s="6" t="s">
        <v>1890</v>
      </c>
      <c r="K2458" s="30">
        <v>23847</v>
      </c>
      <c r="L2458" s="30">
        <v>41879</v>
      </c>
      <c r="M2458" s="7" t="s">
        <v>1911</v>
      </c>
      <c r="N2458" s="29" t="s">
        <v>1910</v>
      </c>
      <c r="O2458" s="31">
        <v>98.476190476190482</v>
      </c>
      <c r="P2458" s="31">
        <v>88.952173913043467</v>
      </c>
      <c r="Q2458" s="31">
        <v>130.76521739130433</v>
      </c>
      <c r="R2458" s="31">
        <v>141.52857142857141</v>
      </c>
      <c r="S2458" s="31">
        <v>115.72608695652175</v>
      </c>
      <c r="T2458" s="31">
        <v>49.795652173913041</v>
      </c>
      <c r="U2458" s="31">
        <v>31.544999999999998</v>
      </c>
      <c r="V2458" s="31">
        <v>23.071428571428573</v>
      </c>
      <c r="W2458" s="31">
        <v>63.572727272727271</v>
      </c>
      <c r="X2458" s="31">
        <v>174.52</v>
      </c>
      <c r="Y2458" s="31">
        <v>211.08947368421053</v>
      </c>
      <c r="Z2458" s="31">
        <v>147.09090909090909</v>
      </c>
      <c r="AA2458" s="4">
        <f t="shared" si="37"/>
        <v>1276.1334309588199</v>
      </c>
      <c r="AB2458" s="32">
        <v>258</v>
      </c>
      <c r="AC2458" s="17">
        <v>0.71666666666666667</v>
      </c>
      <c r="AD2458" s="36">
        <v>0.7</v>
      </c>
      <c r="AE2458" s="36">
        <v>0.76666666666666672</v>
      </c>
      <c r="AF2458" s="36">
        <v>0.76666666666666672</v>
      </c>
      <c r="AG2458" s="36">
        <v>0.7</v>
      </c>
      <c r="AH2458" s="36">
        <v>0.76666666666666672</v>
      </c>
      <c r="AI2458" s="36">
        <v>0.76666666666666672</v>
      </c>
      <c r="AJ2458" s="36">
        <v>0.66666666666666663</v>
      </c>
      <c r="AK2458" s="36">
        <v>0.7</v>
      </c>
      <c r="AL2458" s="36">
        <v>0.73333333333333328</v>
      </c>
      <c r="AM2458" s="36">
        <v>0.66666666666666663</v>
      </c>
      <c r="AN2458" s="36">
        <v>0.6333333333333333</v>
      </c>
      <c r="AO2458" s="36">
        <v>0.73333333333333328</v>
      </c>
      <c r="AP2458" s="33" t="str">
        <f t="shared" si="38"/>
        <v>-</v>
      </c>
      <c r="AQ2458" s="55" t="str">
        <f t="shared" si="39"/>
        <v>-</v>
      </c>
      <c r="AR2458" s="56" t="str">
        <f t="shared" si="40"/>
        <v>&gt;=50%</v>
      </c>
      <c r="AS2458" s="34" t="s">
        <v>1890</v>
      </c>
      <c r="AT2458" s="120" t="s">
        <v>5204</v>
      </c>
    </row>
    <row r="2459" spans="1:46" ht="15.75" customHeight="1" x14ac:dyDescent="0.25">
      <c r="A2459" s="6">
        <v>52020050</v>
      </c>
      <c r="B2459" s="7" t="s">
        <v>26</v>
      </c>
      <c r="C2459" s="7" t="s">
        <v>621</v>
      </c>
      <c r="D2459" s="7" t="s">
        <v>620</v>
      </c>
      <c r="E2459" s="7" t="s">
        <v>619</v>
      </c>
      <c r="F2459" s="7">
        <v>7</v>
      </c>
      <c r="G2459" s="7">
        <v>1400</v>
      </c>
      <c r="H2459" s="7">
        <v>-76.991611110000008</v>
      </c>
      <c r="I2459" s="29">
        <v>1.8801666700000002</v>
      </c>
      <c r="J2459" s="6" t="s">
        <v>1908</v>
      </c>
      <c r="K2459" s="30">
        <v>24518</v>
      </c>
      <c r="L2459" s="30"/>
      <c r="M2459" s="7" t="s">
        <v>1911</v>
      </c>
      <c r="N2459" s="29" t="s">
        <v>1910</v>
      </c>
      <c r="O2459" s="31">
        <v>157.29999999999998</v>
      </c>
      <c r="P2459" s="31">
        <v>137.52413793103449</v>
      </c>
      <c r="Q2459" s="31">
        <v>184.08000000000004</v>
      </c>
      <c r="R2459" s="31">
        <v>190.34074074074076</v>
      </c>
      <c r="S2459" s="31">
        <v>137.84137931034479</v>
      </c>
      <c r="T2459" s="31">
        <v>52.599999999999994</v>
      </c>
      <c r="U2459" s="31">
        <v>31.955172413793104</v>
      </c>
      <c r="V2459" s="31">
        <v>24.855555555555558</v>
      </c>
      <c r="W2459" s="31">
        <v>65.216666666666654</v>
      </c>
      <c r="X2459" s="31">
        <v>205.64333333333335</v>
      </c>
      <c r="Y2459" s="31">
        <v>274.74827586206897</v>
      </c>
      <c r="Z2459" s="31">
        <v>211.89333333333335</v>
      </c>
      <c r="AA2459" s="4">
        <f t="shared" si="37"/>
        <v>1673.9985951468714</v>
      </c>
      <c r="AB2459" s="32">
        <v>349</v>
      </c>
      <c r="AC2459" s="17">
        <v>0.96944444444444444</v>
      </c>
      <c r="AD2459" s="36">
        <v>1</v>
      </c>
      <c r="AE2459" s="36">
        <v>0.96666666666666667</v>
      </c>
      <c r="AF2459" s="36">
        <v>1</v>
      </c>
      <c r="AG2459" s="36">
        <v>0.9</v>
      </c>
      <c r="AH2459" s="36">
        <v>0.96666666666666667</v>
      </c>
      <c r="AI2459" s="36">
        <v>0.96666666666666667</v>
      </c>
      <c r="AJ2459" s="36">
        <v>0.96666666666666667</v>
      </c>
      <c r="AK2459" s="36">
        <v>0.9</v>
      </c>
      <c r="AL2459" s="36">
        <v>1</v>
      </c>
      <c r="AM2459" s="36">
        <v>1</v>
      </c>
      <c r="AN2459" s="36">
        <v>0.96666666666666667</v>
      </c>
      <c r="AO2459" s="36">
        <v>1</v>
      </c>
      <c r="AP2459" s="33" t="str">
        <f t="shared" si="38"/>
        <v>&gt;=80%</v>
      </c>
      <c r="AQ2459" s="55" t="str">
        <f t="shared" si="39"/>
        <v>&gt;=75%</v>
      </c>
      <c r="AR2459" s="56" t="str">
        <f t="shared" si="40"/>
        <v>&gt;=50%</v>
      </c>
      <c r="AT2459" s="121">
        <v>0.8</v>
      </c>
    </row>
    <row r="2460" spans="1:46" ht="15.75" customHeight="1" x14ac:dyDescent="0.25">
      <c r="A2460" s="6">
        <v>52020070</v>
      </c>
      <c r="B2460" s="7" t="s">
        <v>26</v>
      </c>
      <c r="C2460" s="7" t="s">
        <v>678</v>
      </c>
      <c r="D2460" s="7" t="s">
        <v>679</v>
      </c>
      <c r="E2460" s="7" t="s">
        <v>619</v>
      </c>
      <c r="F2460" s="7">
        <v>7</v>
      </c>
      <c r="G2460" s="7">
        <v>2180</v>
      </c>
      <c r="H2460" s="7">
        <v>-76.782888889999995</v>
      </c>
      <c r="I2460" s="29">
        <v>1.8141666700000001</v>
      </c>
      <c r="J2460" s="6" t="s">
        <v>1908</v>
      </c>
      <c r="K2460" s="30">
        <v>26007</v>
      </c>
      <c r="L2460" s="30"/>
      <c r="M2460" s="7" t="s">
        <v>1911</v>
      </c>
      <c r="N2460" s="29" t="s">
        <v>1910</v>
      </c>
      <c r="O2460" s="31">
        <v>150.64285714285714</v>
      </c>
      <c r="P2460" s="31">
        <v>131.30000000000001</v>
      </c>
      <c r="Q2460" s="31">
        <v>122.58461538461539</v>
      </c>
      <c r="R2460" s="31">
        <v>105.37037037037041</v>
      </c>
      <c r="S2460" s="31">
        <v>75.019230769230774</v>
      </c>
      <c r="T2460" s="31">
        <v>43.542857142857137</v>
      </c>
      <c r="U2460" s="31">
        <v>42.993333333333325</v>
      </c>
      <c r="V2460" s="31">
        <v>31.150000000000002</v>
      </c>
      <c r="W2460" s="31">
        <v>40.931034482758619</v>
      </c>
      <c r="X2460" s="31">
        <v>166.37307692307692</v>
      </c>
      <c r="Y2460" s="31">
        <v>218.83928571428578</v>
      </c>
      <c r="Z2460" s="31">
        <v>186.32413793103447</v>
      </c>
      <c r="AA2460" s="4">
        <f t="shared" si="37"/>
        <v>1315.07079919442</v>
      </c>
      <c r="AB2460" s="32">
        <v>334</v>
      </c>
      <c r="AC2460" s="17">
        <v>0.92777777777777781</v>
      </c>
      <c r="AD2460" s="36">
        <v>0.93333333333333335</v>
      </c>
      <c r="AE2460" s="36">
        <v>0.96666666666666667</v>
      </c>
      <c r="AF2460" s="36">
        <v>0.8666666666666667</v>
      </c>
      <c r="AG2460" s="36">
        <v>0.9</v>
      </c>
      <c r="AH2460" s="36">
        <v>0.8666666666666667</v>
      </c>
      <c r="AI2460" s="36">
        <v>0.93333333333333335</v>
      </c>
      <c r="AJ2460" s="36">
        <v>1</v>
      </c>
      <c r="AK2460" s="36">
        <v>0.93333333333333335</v>
      </c>
      <c r="AL2460" s="36">
        <v>0.96666666666666667</v>
      </c>
      <c r="AM2460" s="36">
        <v>0.8666666666666667</v>
      </c>
      <c r="AN2460" s="36">
        <v>0.93333333333333335</v>
      </c>
      <c r="AO2460" s="36">
        <v>0.96666666666666667</v>
      </c>
      <c r="AP2460" s="33" t="str">
        <f t="shared" si="38"/>
        <v>&gt;=80%</v>
      </c>
      <c r="AQ2460" s="55" t="str">
        <f t="shared" si="39"/>
        <v>&gt;=75%</v>
      </c>
      <c r="AR2460" s="56" t="str">
        <f t="shared" si="40"/>
        <v>&gt;=50%</v>
      </c>
      <c r="AT2460" s="121">
        <v>0.8</v>
      </c>
    </row>
    <row r="2461" spans="1:46" ht="15.75" customHeight="1" x14ac:dyDescent="0.25">
      <c r="A2461" s="6">
        <v>52020180</v>
      </c>
      <c r="B2461" s="7" t="s">
        <v>54</v>
      </c>
      <c r="C2461" s="7" t="s">
        <v>2847</v>
      </c>
      <c r="D2461" s="7" t="s">
        <v>2848</v>
      </c>
      <c r="E2461" s="7" t="s">
        <v>619</v>
      </c>
      <c r="F2461" s="7">
        <v>7</v>
      </c>
      <c r="G2461" s="7">
        <v>3100</v>
      </c>
      <c r="H2461" s="7">
        <v>-76.732916669999994</v>
      </c>
      <c r="I2461" s="29">
        <v>1.9509722200000001</v>
      </c>
      <c r="J2461" s="6" t="s">
        <v>1908</v>
      </c>
      <c r="K2461" s="30">
        <v>34500</v>
      </c>
      <c r="L2461" s="30"/>
      <c r="M2461" s="7" t="s">
        <v>1911</v>
      </c>
      <c r="N2461" s="29" t="s">
        <v>1910</v>
      </c>
      <c r="O2461" s="31">
        <v>121.75</v>
      </c>
      <c r="P2461" s="31">
        <v>113.12800000000003</v>
      </c>
      <c r="Q2461" s="31">
        <v>110.324</v>
      </c>
      <c r="R2461" s="31">
        <v>127.83181818181816</v>
      </c>
      <c r="S2461" s="31">
        <v>102.79999999999998</v>
      </c>
      <c r="T2461" s="31">
        <v>66.695238095238096</v>
      </c>
      <c r="U2461" s="31">
        <v>67.513636363636365</v>
      </c>
      <c r="V2461" s="31">
        <v>39.372</v>
      </c>
      <c r="W2461" s="31">
        <v>47.658333333333324</v>
      </c>
      <c r="X2461" s="31">
        <v>153.52500000000001</v>
      </c>
      <c r="Y2461" s="31">
        <v>195.86521739130433</v>
      </c>
      <c r="Z2461" s="31">
        <v>162.94090909090906</v>
      </c>
      <c r="AA2461" s="4">
        <f t="shared" si="37"/>
        <v>1309.4041524562392</v>
      </c>
      <c r="AB2461" s="32">
        <v>282</v>
      </c>
      <c r="AC2461" s="17">
        <v>0.78333333333333333</v>
      </c>
      <c r="AD2461" s="36">
        <v>0.8666666666666667</v>
      </c>
      <c r="AE2461" s="36">
        <v>0.83333333333333337</v>
      </c>
      <c r="AF2461" s="36">
        <v>0.83333333333333337</v>
      </c>
      <c r="AG2461" s="36">
        <v>0.73333333333333328</v>
      </c>
      <c r="AH2461" s="36">
        <v>0.76666666666666672</v>
      </c>
      <c r="AI2461" s="36">
        <v>0.7</v>
      </c>
      <c r="AJ2461" s="36">
        <v>0.73333333333333328</v>
      </c>
      <c r="AK2461" s="36">
        <v>0.83333333333333337</v>
      </c>
      <c r="AL2461" s="36">
        <v>0.8</v>
      </c>
      <c r="AM2461" s="36">
        <v>0.8</v>
      </c>
      <c r="AN2461" s="36">
        <v>0.76666666666666672</v>
      </c>
      <c r="AO2461" s="36">
        <v>0.73333333333333328</v>
      </c>
      <c r="AP2461" s="33" t="str">
        <f t="shared" si="38"/>
        <v>-</v>
      </c>
      <c r="AQ2461" s="55" t="str">
        <f t="shared" si="39"/>
        <v>-</v>
      </c>
      <c r="AR2461" s="56" t="str">
        <f t="shared" si="40"/>
        <v>&gt;=50%</v>
      </c>
      <c r="AT2461" s="122" t="s">
        <v>5208</v>
      </c>
    </row>
    <row r="2462" spans="1:46" ht="15.75" customHeight="1" x14ac:dyDescent="0.25">
      <c r="A2462" s="6">
        <v>52020190</v>
      </c>
      <c r="B2462" s="7" t="s">
        <v>54</v>
      </c>
      <c r="C2462" s="7" t="s">
        <v>622</v>
      </c>
      <c r="D2462" s="7" t="s">
        <v>649</v>
      </c>
      <c r="E2462" s="7" t="s">
        <v>619</v>
      </c>
      <c r="F2462" s="7">
        <v>7</v>
      </c>
      <c r="G2462" s="7">
        <v>2760</v>
      </c>
      <c r="H2462" s="7">
        <v>-76.673416669999995</v>
      </c>
      <c r="I2462" s="29">
        <v>2.0299999999999998</v>
      </c>
      <c r="J2462" s="6" t="s">
        <v>1908</v>
      </c>
      <c r="K2462" s="30">
        <v>34500</v>
      </c>
      <c r="L2462" s="30"/>
      <c r="M2462" s="7" t="s">
        <v>1911</v>
      </c>
      <c r="N2462" s="29" t="s">
        <v>1910</v>
      </c>
      <c r="O2462" s="31">
        <v>110.16249999999998</v>
      </c>
      <c r="P2462" s="31">
        <v>89.157142857142873</v>
      </c>
      <c r="Q2462" s="31">
        <v>93.281818181818167</v>
      </c>
      <c r="R2462" s="31">
        <v>104.9681818181818</v>
      </c>
      <c r="S2462" s="31">
        <v>86.752173913043464</v>
      </c>
      <c r="T2462" s="31">
        <v>73.742857142857147</v>
      </c>
      <c r="U2462" s="31">
        <v>77.036363636363632</v>
      </c>
      <c r="V2462" s="31">
        <v>62.591666666666669</v>
      </c>
      <c r="W2462" s="31">
        <v>46.873076923076916</v>
      </c>
      <c r="X2462" s="31">
        <v>123.50400000000002</v>
      </c>
      <c r="Y2462" s="31">
        <v>161.38400000000001</v>
      </c>
      <c r="Z2462" s="31">
        <v>130.20833333333331</v>
      </c>
      <c r="AA2462" s="4">
        <f t="shared" si="37"/>
        <v>1159.6621144724838</v>
      </c>
      <c r="AB2462" s="32">
        <v>279</v>
      </c>
      <c r="AC2462" s="17">
        <v>0.77500000000000002</v>
      </c>
      <c r="AD2462" s="36">
        <v>0.8</v>
      </c>
      <c r="AE2462" s="36">
        <v>0.7</v>
      </c>
      <c r="AF2462" s="36">
        <v>0.73333333333333328</v>
      </c>
      <c r="AG2462" s="36">
        <v>0.73333333333333328</v>
      </c>
      <c r="AH2462" s="36">
        <v>0.76666666666666672</v>
      </c>
      <c r="AI2462" s="36">
        <v>0.7</v>
      </c>
      <c r="AJ2462" s="36">
        <v>0.73333333333333328</v>
      </c>
      <c r="AK2462" s="36">
        <v>0.8</v>
      </c>
      <c r="AL2462" s="36">
        <v>0.8666666666666667</v>
      </c>
      <c r="AM2462" s="36">
        <v>0.83333333333333337</v>
      </c>
      <c r="AN2462" s="36">
        <v>0.83333333333333337</v>
      </c>
      <c r="AO2462" s="36">
        <v>0.8</v>
      </c>
      <c r="AP2462" s="33" t="str">
        <f t="shared" si="38"/>
        <v>-</v>
      </c>
      <c r="AQ2462" s="55" t="str">
        <f t="shared" si="39"/>
        <v>-</v>
      </c>
      <c r="AR2462" s="56" t="str">
        <f t="shared" si="40"/>
        <v>&gt;=50%</v>
      </c>
      <c r="AT2462" s="122" t="s">
        <v>5208</v>
      </c>
    </row>
    <row r="2463" spans="1:46" ht="15.75" customHeight="1" x14ac:dyDescent="0.25">
      <c r="A2463" s="6">
        <v>52025010</v>
      </c>
      <c r="B2463" s="7" t="s">
        <v>56</v>
      </c>
      <c r="C2463" s="7" t="s">
        <v>313</v>
      </c>
      <c r="D2463" s="7" t="s">
        <v>620</v>
      </c>
      <c r="E2463" s="7" t="s">
        <v>619</v>
      </c>
      <c r="F2463" s="7">
        <v>7</v>
      </c>
      <c r="G2463" s="7">
        <v>1510</v>
      </c>
      <c r="H2463" s="7">
        <v>-77.004027780000001</v>
      </c>
      <c r="I2463" s="29">
        <v>1.82994444</v>
      </c>
      <c r="J2463" s="6" t="s">
        <v>1908</v>
      </c>
      <c r="K2463" s="30">
        <v>26099</v>
      </c>
      <c r="L2463" s="30"/>
      <c r="M2463" s="7" t="s">
        <v>1911</v>
      </c>
      <c r="N2463" s="29" t="s">
        <v>1910</v>
      </c>
      <c r="O2463" s="31">
        <v>169.62962962962962</v>
      </c>
      <c r="P2463" s="31">
        <v>144.27777777777777</v>
      </c>
      <c r="Q2463" s="31">
        <v>188.4344827586207</v>
      </c>
      <c r="R2463" s="31">
        <v>196.42142857142858</v>
      </c>
      <c r="S2463" s="31">
        <v>125.63448275862071</v>
      </c>
      <c r="T2463" s="31">
        <v>54.427586206896557</v>
      </c>
      <c r="U2463" s="31">
        <v>31.75185185185185</v>
      </c>
      <c r="V2463" s="31">
        <v>22.542307692307695</v>
      </c>
      <c r="W2463" s="31">
        <v>72.313333333333333</v>
      </c>
      <c r="X2463" s="31">
        <v>217.2</v>
      </c>
      <c r="Y2463" s="31">
        <v>276.03703703703712</v>
      </c>
      <c r="Z2463" s="31">
        <v>223.20714285714286</v>
      </c>
      <c r="AA2463" s="4">
        <f t="shared" si="37"/>
        <v>1721.8770604746467</v>
      </c>
      <c r="AB2463" s="32">
        <v>333</v>
      </c>
      <c r="AC2463" s="17">
        <v>0.92500000000000004</v>
      </c>
      <c r="AD2463" s="36">
        <v>0.9</v>
      </c>
      <c r="AE2463" s="36">
        <v>0.9</v>
      </c>
      <c r="AF2463" s="36">
        <v>0.96666666666666667</v>
      </c>
      <c r="AG2463" s="36">
        <v>0.93333333333333335</v>
      </c>
      <c r="AH2463" s="36">
        <v>0.96666666666666667</v>
      </c>
      <c r="AI2463" s="36">
        <v>0.96666666666666667</v>
      </c>
      <c r="AJ2463" s="36">
        <v>0.9</v>
      </c>
      <c r="AK2463" s="36">
        <v>0.8666666666666667</v>
      </c>
      <c r="AL2463" s="36">
        <v>1</v>
      </c>
      <c r="AM2463" s="36">
        <v>0.8666666666666667</v>
      </c>
      <c r="AN2463" s="36">
        <v>0.9</v>
      </c>
      <c r="AO2463" s="36">
        <v>0.93333333333333335</v>
      </c>
      <c r="AP2463" s="33" t="str">
        <f t="shared" si="38"/>
        <v>&gt;=80%</v>
      </c>
      <c r="AQ2463" s="55" t="str">
        <f t="shared" si="39"/>
        <v>&gt;=75%</v>
      </c>
      <c r="AR2463" s="56" t="str">
        <f t="shared" si="40"/>
        <v>&gt;=50%</v>
      </c>
      <c r="AT2463" s="121">
        <v>0.8</v>
      </c>
    </row>
    <row r="2464" spans="1:46" ht="15.75" customHeight="1" x14ac:dyDescent="0.25">
      <c r="A2464" s="6">
        <v>52025020</v>
      </c>
      <c r="B2464" s="7" t="s">
        <v>56</v>
      </c>
      <c r="C2464" s="7" t="s">
        <v>623</v>
      </c>
      <c r="D2464" s="7" t="s">
        <v>620</v>
      </c>
      <c r="E2464" s="7" t="s">
        <v>619</v>
      </c>
      <c r="F2464" s="7">
        <v>7</v>
      </c>
      <c r="G2464" s="7">
        <v>2300</v>
      </c>
      <c r="H2464" s="7">
        <v>-76.891666669999992</v>
      </c>
      <c r="I2464" s="29">
        <v>1.75333333</v>
      </c>
      <c r="J2464" s="6" t="s">
        <v>1908</v>
      </c>
      <c r="K2464" s="30">
        <v>26526</v>
      </c>
      <c r="L2464" s="30"/>
      <c r="M2464" s="7" t="s">
        <v>1911</v>
      </c>
      <c r="N2464" s="29" t="s">
        <v>1910</v>
      </c>
      <c r="O2464" s="31">
        <v>172.68518518518522</v>
      </c>
      <c r="P2464" s="31">
        <v>146.87857142857141</v>
      </c>
      <c r="Q2464" s="31">
        <v>172.10714285714289</v>
      </c>
      <c r="R2464" s="31">
        <v>160.03076923076927</v>
      </c>
      <c r="S2464" s="31">
        <v>118.78571428571425</v>
      </c>
      <c r="T2464" s="31">
        <v>47.13928571428572</v>
      </c>
      <c r="U2464" s="31">
        <v>28.117857142857144</v>
      </c>
      <c r="V2464" s="31">
        <v>17.003448275862073</v>
      </c>
      <c r="W2464" s="31">
        <v>46.178571428571423</v>
      </c>
      <c r="X2464" s="31">
        <v>180.98333333333332</v>
      </c>
      <c r="Y2464" s="31">
        <v>234.97499999999999</v>
      </c>
      <c r="Z2464" s="31">
        <v>205.21428571428572</v>
      </c>
      <c r="AA2464" s="4">
        <f t="shared" si="37"/>
        <v>1530.0991645965782</v>
      </c>
      <c r="AB2464" s="32">
        <v>336</v>
      </c>
      <c r="AC2464" s="17">
        <v>0.93333333333333335</v>
      </c>
      <c r="AD2464" s="36">
        <v>0.9</v>
      </c>
      <c r="AE2464" s="36">
        <v>0.93333333333333335</v>
      </c>
      <c r="AF2464" s="36">
        <v>0.93333333333333335</v>
      </c>
      <c r="AG2464" s="36">
        <v>0.8666666666666667</v>
      </c>
      <c r="AH2464" s="36">
        <v>0.93333333333333335</v>
      </c>
      <c r="AI2464" s="36">
        <v>0.93333333333333335</v>
      </c>
      <c r="AJ2464" s="36">
        <v>0.93333333333333335</v>
      </c>
      <c r="AK2464" s="36">
        <v>0.96666666666666667</v>
      </c>
      <c r="AL2464" s="36">
        <v>0.93333333333333335</v>
      </c>
      <c r="AM2464" s="36">
        <v>1</v>
      </c>
      <c r="AN2464" s="36">
        <v>0.93333333333333335</v>
      </c>
      <c r="AO2464" s="36">
        <v>0.93333333333333335</v>
      </c>
      <c r="AP2464" s="33" t="str">
        <f t="shared" si="38"/>
        <v>&gt;=80%</v>
      </c>
      <c r="AQ2464" s="55" t="str">
        <f t="shared" si="39"/>
        <v>&gt;=75%</v>
      </c>
      <c r="AR2464" s="56" t="str">
        <f t="shared" si="40"/>
        <v>&gt;=50%</v>
      </c>
      <c r="AT2464" s="121">
        <v>0.8</v>
      </c>
    </row>
    <row r="2465" spans="1:46" ht="15.75" customHeight="1" x14ac:dyDescent="0.25">
      <c r="A2465" s="6">
        <v>52025030</v>
      </c>
      <c r="B2465" s="7" t="s">
        <v>56</v>
      </c>
      <c r="C2465" s="7" t="s">
        <v>2846</v>
      </c>
      <c r="D2465" s="7" t="s">
        <v>2846</v>
      </c>
      <c r="E2465" s="7" t="s">
        <v>619</v>
      </c>
      <c r="F2465" s="7">
        <v>7</v>
      </c>
      <c r="G2465" s="7">
        <v>1174</v>
      </c>
      <c r="H2465" s="7">
        <v>-77.16</v>
      </c>
      <c r="I2465" s="29">
        <v>1.76</v>
      </c>
      <c r="J2465" s="6" t="s">
        <v>1890</v>
      </c>
      <c r="K2465" s="30">
        <v>26007</v>
      </c>
      <c r="L2465" s="30">
        <v>44127.718576388892</v>
      </c>
      <c r="M2465" s="7" t="s">
        <v>1911</v>
      </c>
      <c r="N2465" s="29" t="s">
        <v>1910</v>
      </c>
      <c r="O2465" s="31">
        <v>104.36666666666665</v>
      </c>
      <c r="P2465" s="31">
        <v>88.71052631578948</v>
      </c>
      <c r="Q2465" s="31">
        <v>175.02222222222224</v>
      </c>
      <c r="R2465" s="31">
        <v>176.84117647058821</v>
      </c>
      <c r="S2465" s="31">
        <v>152.27857142857141</v>
      </c>
      <c r="T2465" s="31">
        <v>68.399999999999991</v>
      </c>
      <c r="U2465" s="31">
        <v>41.952631578947376</v>
      </c>
      <c r="V2465" s="31">
        <v>29.472727272727273</v>
      </c>
      <c r="W2465" s="31">
        <v>89.333333333333329</v>
      </c>
      <c r="X2465" s="31">
        <v>168.6761904761905</v>
      </c>
      <c r="Y2465" s="31">
        <v>198.34761904761905</v>
      </c>
      <c r="Z2465" s="31">
        <v>151.84</v>
      </c>
      <c r="AA2465" s="4">
        <f t="shared" si="37"/>
        <v>1445.2416648126555</v>
      </c>
      <c r="AB2465" s="32">
        <v>233</v>
      </c>
      <c r="AC2465" s="17">
        <v>0.64722222222222225</v>
      </c>
      <c r="AD2465" s="36">
        <v>0.6</v>
      </c>
      <c r="AE2465" s="36">
        <v>0.6333333333333333</v>
      </c>
      <c r="AF2465" s="36">
        <v>0.6</v>
      </c>
      <c r="AG2465" s="36">
        <v>0.56666666666666665</v>
      </c>
      <c r="AH2465" s="36">
        <v>0.46666666666666667</v>
      </c>
      <c r="AI2465" s="36">
        <v>0.76666666666666672</v>
      </c>
      <c r="AJ2465" s="36">
        <v>0.6333333333333333</v>
      </c>
      <c r="AK2465" s="36">
        <v>0.73333333333333328</v>
      </c>
      <c r="AL2465" s="36">
        <v>0.7</v>
      </c>
      <c r="AM2465" s="36">
        <v>0.7</v>
      </c>
      <c r="AN2465" s="36">
        <v>0.7</v>
      </c>
      <c r="AO2465" s="36">
        <v>0.66666666666666663</v>
      </c>
      <c r="AP2465" s="33" t="str">
        <f t="shared" si="38"/>
        <v>-</v>
      </c>
      <c r="AQ2465" s="55" t="str">
        <f t="shared" si="39"/>
        <v>-</v>
      </c>
      <c r="AR2465" s="56" t="str">
        <f t="shared" si="40"/>
        <v>-</v>
      </c>
      <c r="AS2465" s="34" t="s">
        <v>1890</v>
      </c>
      <c r="AT2465" s="122" t="s">
        <v>5208</v>
      </c>
    </row>
    <row r="2466" spans="1:46" ht="15.75" customHeight="1" x14ac:dyDescent="0.25">
      <c r="A2466" s="6">
        <v>52025060</v>
      </c>
      <c r="B2466" s="7" t="s">
        <v>43</v>
      </c>
      <c r="C2466" s="7" t="s">
        <v>2849</v>
      </c>
      <c r="D2466" s="7" t="s">
        <v>2846</v>
      </c>
      <c r="E2466" s="7" t="s">
        <v>619</v>
      </c>
      <c r="F2466" s="7">
        <v>7</v>
      </c>
      <c r="G2466" s="7">
        <v>580</v>
      </c>
      <c r="H2466" s="7">
        <v>-77.19</v>
      </c>
      <c r="I2466" s="29">
        <v>1.9100000000000001</v>
      </c>
      <c r="J2466" s="6" t="s">
        <v>1908</v>
      </c>
      <c r="K2466" s="30">
        <v>33831</v>
      </c>
      <c r="L2466" s="30"/>
      <c r="M2466" s="7" t="s">
        <v>1911</v>
      </c>
      <c r="N2466" s="29" t="s">
        <v>1910</v>
      </c>
      <c r="O2466" s="31">
        <v>84.463636363636354</v>
      </c>
      <c r="P2466" s="31">
        <v>95.788888888888891</v>
      </c>
      <c r="Q2466" s="31">
        <v>150.65714285714287</v>
      </c>
      <c r="R2466" s="31">
        <v>150.62941176470591</v>
      </c>
      <c r="S2466" s="31">
        <v>112.31176470588237</v>
      </c>
      <c r="T2466" s="31">
        <v>41.827777777777776</v>
      </c>
      <c r="U2466" s="31">
        <v>23.131250000000001</v>
      </c>
      <c r="V2466" s="31">
        <v>21.471428571428568</v>
      </c>
      <c r="W2466" s="31">
        <v>40.024999999999999</v>
      </c>
      <c r="X2466" s="31">
        <v>153.1</v>
      </c>
      <c r="Y2466" s="31">
        <v>183.6944444444444</v>
      </c>
      <c r="Z2466" s="31">
        <v>159.16470588235293</v>
      </c>
      <c r="AA2466" s="4">
        <f t="shared" si="37"/>
        <v>1216.2654512562601</v>
      </c>
      <c r="AB2466" s="32">
        <v>203</v>
      </c>
      <c r="AC2466" s="17">
        <v>0.56388888888888888</v>
      </c>
      <c r="AD2466" s="36">
        <v>0.73333333333333328</v>
      </c>
      <c r="AE2466" s="36">
        <v>0.6</v>
      </c>
      <c r="AF2466" s="36">
        <v>0.46666666666666667</v>
      </c>
      <c r="AG2466" s="36">
        <v>0.56666666666666665</v>
      </c>
      <c r="AH2466" s="36">
        <v>0.56666666666666665</v>
      </c>
      <c r="AI2466" s="36">
        <v>0.6</v>
      </c>
      <c r="AJ2466" s="36">
        <v>0.53333333333333333</v>
      </c>
      <c r="AK2466" s="36">
        <v>0.46666666666666667</v>
      </c>
      <c r="AL2466" s="36">
        <v>0.53333333333333333</v>
      </c>
      <c r="AM2466" s="36">
        <v>0.53333333333333333</v>
      </c>
      <c r="AN2466" s="36">
        <v>0.6</v>
      </c>
      <c r="AO2466" s="36">
        <v>0.56666666666666665</v>
      </c>
      <c r="AP2466" s="33" t="str">
        <f t="shared" si="38"/>
        <v>-</v>
      </c>
      <c r="AQ2466" s="55" t="str">
        <f t="shared" si="39"/>
        <v>-</v>
      </c>
      <c r="AR2466" s="56" t="str">
        <f t="shared" si="40"/>
        <v>-</v>
      </c>
      <c r="AT2466" s="122" t="s">
        <v>5208</v>
      </c>
    </row>
    <row r="2467" spans="1:46" ht="15.75" customHeight="1" x14ac:dyDescent="0.25">
      <c r="A2467" s="6">
        <v>52025080</v>
      </c>
      <c r="B2467" s="7" t="s">
        <v>56</v>
      </c>
      <c r="C2467" s="7" t="s">
        <v>661</v>
      </c>
      <c r="D2467" s="7" t="s">
        <v>662</v>
      </c>
      <c r="E2467" s="7" t="s">
        <v>619</v>
      </c>
      <c r="F2467" s="7">
        <v>7</v>
      </c>
      <c r="G2467" s="7">
        <v>720</v>
      </c>
      <c r="H2467" s="7">
        <v>-77.12</v>
      </c>
      <c r="I2467" s="29">
        <v>1.96</v>
      </c>
      <c r="J2467" s="6" t="s">
        <v>1908</v>
      </c>
      <c r="K2467" s="30">
        <v>38047</v>
      </c>
      <c r="L2467" s="30"/>
      <c r="M2467" s="35" t="s">
        <v>1909</v>
      </c>
      <c r="N2467" s="29" t="s">
        <v>1910</v>
      </c>
      <c r="O2467" s="31">
        <v>108.24230769230766</v>
      </c>
      <c r="P2467" s="31">
        <v>90.519230769230745</v>
      </c>
      <c r="Q2467" s="31">
        <v>119.66153846153846</v>
      </c>
      <c r="R2467" s="31">
        <v>146.86785714285716</v>
      </c>
      <c r="S2467" s="31">
        <v>120.99999999999999</v>
      </c>
      <c r="T2467" s="31">
        <v>33.693103448275856</v>
      </c>
      <c r="U2467" s="31">
        <v>25.99285714285714</v>
      </c>
      <c r="V2467" s="31">
        <v>19.88518518518519</v>
      </c>
      <c r="W2467" s="31">
        <v>60.140740740740739</v>
      </c>
      <c r="X2467" s="31">
        <v>170.11153846153849</v>
      </c>
      <c r="Y2467" s="31">
        <v>207.62000000000003</v>
      </c>
      <c r="Z2467" s="31">
        <v>166.28571428571431</v>
      </c>
      <c r="AA2467" s="4">
        <f t="shared" si="37"/>
        <v>1270.0200733302459</v>
      </c>
      <c r="AB2467" s="32">
        <v>320</v>
      </c>
      <c r="AC2467" s="17">
        <v>0.88888888888888884</v>
      </c>
      <c r="AD2467" s="36">
        <v>0.8666666666666667</v>
      </c>
      <c r="AE2467" s="36">
        <v>0.8666666666666667</v>
      </c>
      <c r="AF2467" s="36">
        <v>0.8666666666666667</v>
      </c>
      <c r="AG2467" s="36">
        <v>0.93333333333333335</v>
      </c>
      <c r="AH2467" s="36">
        <v>0.8</v>
      </c>
      <c r="AI2467" s="36">
        <v>0.96666666666666667</v>
      </c>
      <c r="AJ2467" s="36">
        <v>0.93333333333333335</v>
      </c>
      <c r="AK2467" s="36">
        <v>0.9</v>
      </c>
      <c r="AL2467" s="36">
        <v>0.9</v>
      </c>
      <c r="AM2467" s="36">
        <v>0.8666666666666667</v>
      </c>
      <c r="AN2467" s="36">
        <v>0.83333333333333337</v>
      </c>
      <c r="AO2467" s="36">
        <v>0.93333333333333335</v>
      </c>
      <c r="AP2467" s="33" t="str">
        <f t="shared" si="38"/>
        <v>&gt;=80%</v>
      </c>
      <c r="AQ2467" s="55" t="str">
        <f t="shared" si="39"/>
        <v>&gt;=75%</v>
      </c>
      <c r="AR2467" s="56" t="str">
        <f t="shared" si="40"/>
        <v>&gt;=50%</v>
      </c>
      <c r="AS2467" s="34" t="s">
        <v>1889</v>
      </c>
      <c r="AT2467" s="121">
        <v>0.8</v>
      </c>
    </row>
    <row r="2468" spans="1:46" ht="15.75" customHeight="1" x14ac:dyDescent="0.25">
      <c r="A2468" s="6">
        <v>52025090</v>
      </c>
      <c r="B2468" s="7" t="s">
        <v>43</v>
      </c>
      <c r="C2468" s="7" t="s">
        <v>648</v>
      </c>
      <c r="D2468" s="7" t="s">
        <v>648</v>
      </c>
      <c r="E2468" s="7" t="s">
        <v>619</v>
      </c>
      <c r="F2468" s="7">
        <v>7</v>
      </c>
      <c r="G2468" s="7">
        <v>1870</v>
      </c>
      <c r="H2468" s="7">
        <v>-76.750333329999989</v>
      </c>
      <c r="I2468" s="29">
        <v>2.1938333299999999</v>
      </c>
      <c r="J2468" s="6" t="s">
        <v>1912</v>
      </c>
      <c r="K2468" s="30">
        <v>38618</v>
      </c>
      <c r="L2468" s="30"/>
      <c r="M2468" s="35" t="s">
        <v>1909</v>
      </c>
      <c r="N2468" s="29" t="s">
        <v>1910</v>
      </c>
      <c r="O2468" s="31">
        <v>257.5</v>
      </c>
      <c r="P2468" s="31">
        <v>235.83461538461532</v>
      </c>
      <c r="Q2468" s="31">
        <v>247.45217391304345</v>
      </c>
      <c r="R2468" s="31">
        <v>234.05</v>
      </c>
      <c r="S2468" s="31">
        <v>187.3041666666667</v>
      </c>
      <c r="T2468" s="31">
        <v>69.342307692307713</v>
      </c>
      <c r="U2468" s="31">
        <v>33.30869565217391</v>
      </c>
      <c r="V2468" s="31">
        <v>38.12083333333333</v>
      </c>
      <c r="W2468" s="31">
        <v>80.200000000000017</v>
      </c>
      <c r="X2468" s="31">
        <v>284.45652173913044</v>
      </c>
      <c r="Y2468" s="31">
        <v>444.39523809523808</v>
      </c>
      <c r="Z2468" s="31">
        <v>375.44999999999993</v>
      </c>
      <c r="AA2468" s="4">
        <f t="shared" si="37"/>
        <v>2487.414552476509</v>
      </c>
      <c r="AB2468" s="32">
        <v>270</v>
      </c>
      <c r="AC2468" s="17">
        <v>0.75</v>
      </c>
      <c r="AD2468" s="36">
        <v>0.7</v>
      </c>
      <c r="AE2468" s="36">
        <v>0.8666666666666667</v>
      </c>
      <c r="AF2468" s="36">
        <v>0.76666666666666672</v>
      </c>
      <c r="AG2468" s="36">
        <v>0.66666666666666663</v>
      </c>
      <c r="AH2468" s="36">
        <v>0.8</v>
      </c>
      <c r="AI2468" s="36">
        <v>0.8666666666666667</v>
      </c>
      <c r="AJ2468" s="36">
        <v>0.76666666666666672</v>
      </c>
      <c r="AK2468" s="36">
        <v>0.8</v>
      </c>
      <c r="AL2468" s="36">
        <v>0.6333333333333333</v>
      </c>
      <c r="AM2468" s="36">
        <v>0.76666666666666672</v>
      </c>
      <c r="AN2468" s="36">
        <v>0.7</v>
      </c>
      <c r="AO2468" s="36">
        <v>0.66666666666666663</v>
      </c>
      <c r="AP2468" s="33" t="str">
        <f t="shared" si="38"/>
        <v>-</v>
      </c>
      <c r="AQ2468" s="55" t="str">
        <f t="shared" si="39"/>
        <v>-</v>
      </c>
      <c r="AR2468" s="56" t="str">
        <f t="shared" si="40"/>
        <v>&gt;=50%</v>
      </c>
      <c r="AS2468" s="34" t="s">
        <v>1889</v>
      </c>
      <c r="AT2468" s="112" t="s">
        <v>5206</v>
      </c>
    </row>
    <row r="2469" spans="1:46" ht="15.75" customHeight="1" x14ac:dyDescent="0.25">
      <c r="A2469" s="6">
        <v>52030020</v>
      </c>
      <c r="B2469" s="7" t="s">
        <v>26</v>
      </c>
      <c r="C2469" s="7" t="s">
        <v>2850</v>
      </c>
      <c r="D2469" s="7" t="s">
        <v>1307</v>
      </c>
      <c r="E2469" s="7" t="s">
        <v>951</v>
      </c>
      <c r="F2469" s="7">
        <v>7</v>
      </c>
      <c r="G2469" s="7">
        <v>1770</v>
      </c>
      <c r="H2469" s="7">
        <v>-77</v>
      </c>
      <c r="I2469" s="29">
        <v>1.65</v>
      </c>
      <c r="J2469" s="6" t="s">
        <v>1890</v>
      </c>
      <c r="K2469" s="30">
        <v>26007</v>
      </c>
      <c r="L2469" s="30">
        <v>39538</v>
      </c>
      <c r="M2469" s="7" t="s">
        <v>1911</v>
      </c>
      <c r="N2469" s="29" t="s">
        <v>1910</v>
      </c>
      <c r="O2469" s="31">
        <v>175.36875000000001</v>
      </c>
      <c r="P2469" s="31">
        <v>129.54374999999999</v>
      </c>
      <c r="Q2469" s="31">
        <v>171.39375000000001</v>
      </c>
      <c r="R2469" s="31">
        <v>185.16874999999999</v>
      </c>
      <c r="S2469" s="31">
        <v>104.9375</v>
      </c>
      <c r="T2469" s="31">
        <v>48.975000000000001</v>
      </c>
      <c r="U2469" s="31">
        <v>21.424999999999997</v>
      </c>
      <c r="V2469" s="31">
        <v>10.540000000000001</v>
      </c>
      <c r="W2469" s="31">
        <v>67.713333333333338</v>
      </c>
      <c r="X2469" s="31">
        <v>142.17999999999998</v>
      </c>
      <c r="Y2469" s="31">
        <v>219.56666666666666</v>
      </c>
      <c r="Z2469" s="31">
        <v>153.37142857142857</v>
      </c>
      <c r="AA2469" s="4">
        <f t="shared" si="37"/>
        <v>1430.1839285714286</v>
      </c>
      <c r="AB2469" s="32">
        <v>186</v>
      </c>
      <c r="AC2469" s="17">
        <v>0.51666666666666672</v>
      </c>
      <c r="AD2469" s="36">
        <v>0.53333333333333333</v>
      </c>
      <c r="AE2469" s="36">
        <v>0.53333333333333333</v>
      </c>
      <c r="AF2469" s="36">
        <v>0.53333333333333333</v>
      </c>
      <c r="AG2469" s="36">
        <v>0.53333333333333333</v>
      </c>
      <c r="AH2469" s="36">
        <v>0.53333333333333333</v>
      </c>
      <c r="AI2469" s="36">
        <v>0.53333333333333333</v>
      </c>
      <c r="AJ2469" s="36">
        <v>0.53333333333333333</v>
      </c>
      <c r="AK2469" s="36">
        <v>0.5</v>
      </c>
      <c r="AL2469" s="36">
        <v>0.5</v>
      </c>
      <c r="AM2469" s="36">
        <v>0.5</v>
      </c>
      <c r="AN2469" s="36">
        <v>0.5</v>
      </c>
      <c r="AO2469" s="36">
        <v>0.46666666666666667</v>
      </c>
      <c r="AP2469" s="33" t="str">
        <f t="shared" si="38"/>
        <v>-</v>
      </c>
      <c r="AQ2469" s="55" t="str">
        <f t="shared" si="39"/>
        <v>-</v>
      </c>
      <c r="AR2469" s="56" t="str">
        <f t="shared" si="40"/>
        <v>-</v>
      </c>
      <c r="AS2469" s="34" t="s">
        <v>1890</v>
      </c>
      <c r="AT2469" s="122" t="s">
        <v>5208</v>
      </c>
    </row>
    <row r="2470" spans="1:46" ht="15.75" customHeight="1" x14ac:dyDescent="0.25">
      <c r="A2470" s="6">
        <v>52030030</v>
      </c>
      <c r="B2470" s="7" t="s">
        <v>26</v>
      </c>
      <c r="C2470" s="7" t="s">
        <v>142</v>
      </c>
      <c r="D2470" s="7" t="s">
        <v>1326</v>
      </c>
      <c r="E2470" s="7" t="s">
        <v>951</v>
      </c>
      <c r="F2470" s="7">
        <v>7</v>
      </c>
      <c r="G2470" s="7">
        <v>1745</v>
      </c>
      <c r="H2470" s="7">
        <v>-77.132666669999992</v>
      </c>
      <c r="I2470" s="29">
        <v>1.5830555600000003</v>
      </c>
      <c r="J2470" s="6" t="s">
        <v>1908</v>
      </c>
      <c r="K2470" s="30">
        <v>21565</v>
      </c>
      <c r="L2470" s="30"/>
      <c r="M2470" s="7" t="s">
        <v>1911</v>
      </c>
      <c r="N2470" s="29" t="s">
        <v>1910</v>
      </c>
      <c r="O2470" s="31">
        <v>187.24000000000004</v>
      </c>
      <c r="P2470" s="31">
        <v>170.45000000000002</v>
      </c>
      <c r="Q2470" s="31">
        <v>223.20333333333338</v>
      </c>
      <c r="R2470" s="31">
        <v>225.32999999999998</v>
      </c>
      <c r="S2470" s="31">
        <v>176.08275862068962</v>
      </c>
      <c r="T2470" s="31">
        <v>99.944827586206898</v>
      </c>
      <c r="U2470" s="31">
        <v>51.736666666666672</v>
      </c>
      <c r="V2470" s="31">
        <v>38.875862068965517</v>
      </c>
      <c r="W2470" s="31">
        <v>83.609999999999985</v>
      </c>
      <c r="X2470" s="31">
        <v>212.38965517241377</v>
      </c>
      <c r="Y2470" s="31">
        <v>308.04137931034478</v>
      </c>
      <c r="Z2470" s="31">
        <v>251.75000000000003</v>
      </c>
      <c r="AA2470" s="4">
        <f t="shared" si="37"/>
        <v>2028.6544827586206</v>
      </c>
      <c r="AB2470" s="32">
        <v>355</v>
      </c>
      <c r="AC2470" s="17">
        <v>0.98611111111111116</v>
      </c>
      <c r="AD2470" s="36">
        <v>1</v>
      </c>
      <c r="AE2470" s="36">
        <v>1</v>
      </c>
      <c r="AF2470" s="36">
        <v>1</v>
      </c>
      <c r="AG2470" s="36">
        <v>1</v>
      </c>
      <c r="AH2470" s="36">
        <v>0.96666666666666667</v>
      </c>
      <c r="AI2470" s="36">
        <v>0.96666666666666667</v>
      </c>
      <c r="AJ2470" s="36">
        <v>1</v>
      </c>
      <c r="AK2470" s="36">
        <v>0.96666666666666667</v>
      </c>
      <c r="AL2470" s="36">
        <v>1</v>
      </c>
      <c r="AM2470" s="36">
        <v>0.96666666666666667</v>
      </c>
      <c r="AN2470" s="36">
        <v>0.96666666666666667</v>
      </c>
      <c r="AO2470" s="36">
        <v>1</v>
      </c>
      <c r="AP2470" s="33" t="str">
        <f t="shared" si="38"/>
        <v>&gt;=80%</v>
      </c>
      <c r="AQ2470" s="55" t="str">
        <f t="shared" si="39"/>
        <v>&gt;=75%</v>
      </c>
      <c r="AR2470" s="56" t="str">
        <f t="shared" si="40"/>
        <v>&gt;=50%</v>
      </c>
      <c r="AT2470" s="121">
        <v>0.8</v>
      </c>
    </row>
    <row r="2471" spans="1:46" ht="15.75" customHeight="1" x14ac:dyDescent="0.25">
      <c r="A2471" s="6">
        <v>52030060</v>
      </c>
      <c r="B2471" s="7" t="s">
        <v>26</v>
      </c>
      <c r="C2471" s="7" t="s">
        <v>1306</v>
      </c>
      <c r="D2471" s="7" t="s">
        <v>1307</v>
      </c>
      <c r="E2471" s="7" t="s">
        <v>951</v>
      </c>
      <c r="F2471" s="7">
        <v>7</v>
      </c>
      <c r="G2471" s="7">
        <v>1820</v>
      </c>
      <c r="H2471" s="7">
        <v>-77.014972220000004</v>
      </c>
      <c r="I2471" s="29">
        <v>1.6656388899999999</v>
      </c>
      <c r="J2471" s="6" t="s">
        <v>1908</v>
      </c>
      <c r="K2471" s="30">
        <v>21200</v>
      </c>
      <c r="L2471" s="30"/>
      <c r="M2471" s="7" t="s">
        <v>1911</v>
      </c>
      <c r="N2471" s="29" t="s">
        <v>1910</v>
      </c>
      <c r="O2471" s="31">
        <v>133.38</v>
      </c>
      <c r="P2471" s="31">
        <v>111.17000000000002</v>
      </c>
      <c r="Q2471" s="31">
        <v>141.46333333333331</v>
      </c>
      <c r="R2471" s="31">
        <v>141.69666666666669</v>
      </c>
      <c r="S2471" s="31">
        <v>100.47666666666666</v>
      </c>
      <c r="T2471" s="31">
        <v>37.016666666666666</v>
      </c>
      <c r="U2471" s="31">
        <v>20.176666666666666</v>
      </c>
      <c r="V2471" s="31">
        <v>14.9</v>
      </c>
      <c r="W2471" s="31">
        <v>46.134482758620692</v>
      </c>
      <c r="X2471" s="31">
        <v>154.72857142857146</v>
      </c>
      <c r="Y2471" s="31">
        <v>235.33103448275861</v>
      </c>
      <c r="Z2471" s="31">
        <v>177.7071428571428</v>
      </c>
      <c r="AA2471" s="4">
        <f t="shared" si="37"/>
        <v>1314.1812315270936</v>
      </c>
      <c r="AB2471" s="32">
        <v>353</v>
      </c>
      <c r="AC2471" s="17">
        <v>0.98055555555555551</v>
      </c>
      <c r="AD2471" s="36">
        <v>1</v>
      </c>
      <c r="AE2471" s="36">
        <v>1</v>
      </c>
      <c r="AF2471" s="36">
        <v>1</v>
      </c>
      <c r="AG2471" s="36">
        <v>1</v>
      </c>
      <c r="AH2471" s="36">
        <v>1</v>
      </c>
      <c r="AI2471" s="36">
        <v>1</v>
      </c>
      <c r="AJ2471" s="36">
        <v>1</v>
      </c>
      <c r="AK2471" s="36">
        <v>0.96666666666666667</v>
      </c>
      <c r="AL2471" s="36">
        <v>0.96666666666666667</v>
      </c>
      <c r="AM2471" s="36">
        <v>0.93333333333333335</v>
      </c>
      <c r="AN2471" s="36">
        <v>0.96666666666666667</v>
      </c>
      <c r="AO2471" s="36">
        <v>0.93333333333333335</v>
      </c>
      <c r="AP2471" s="33" t="str">
        <f t="shared" si="38"/>
        <v>&gt;=80%</v>
      </c>
      <c r="AQ2471" s="55" t="str">
        <f t="shared" si="39"/>
        <v>&gt;=75%</v>
      </c>
      <c r="AR2471" s="56" t="str">
        <f t="shared" si="40"/>
        <v>&gt;=50%</v>
      </c>
      <c r="AT2471" s="121">
        <v>0.8</v>
      </c>
    </row>
    <row r="2472" spans="1:46" ht="15.75" customHeight="1" x14ac:dyDescent="0.25">
      <c r="A2472" s="6">
        <v>52030080</v>
      </c>
      <c r="B2472" s="7" t="s">
        <v>26</v>
      </c>
      <c r="C2472" s="7" t="s">
        <v>2851</v>
      </c>
      <c r="D2472" s="7" t="s">
        <v>1361</v>
      </c>
      <c r="E2472" s="7" t="s">
        <v>951</v>
      </c>
      <c r="F2472" s="7">
        <v>7</v>
      </c>
      <c r="G2472" s="7">
        <v>1680</v>
      </c>
      <c r="H2472" s="7">
        <v>-77.283333329999991</v>
      </c>
      <c r="I2472" s="29">
        <v>1.55</v>
      </c>
      <c r="J2472" s="6" t="s">
        <v>1890</v>
      </c>
      <c r="K2472" s="30">
        <v>24000</v>
      </c>
      <c r="L2472" s="30">
        <v>39538</v>
      </c>
      <c r="M2472" s="7" t="s">
        <v>1911</v>
      </c>
      <c r="N2472" s="29" t="s">
        <v>1910</v>
      </c>
      <c r="O2472" s="31">
        <v>111.10000000000001</v>
      </c>
      <c r="P2472" s="31">
        <v>94.56874999999998</v>
      </c>
      <c r="Q2472" s="31">
        <v>151.11538461538461</v>
      </c>
      <c r="R2472" s="31">
        <v>181.93571428571428</v>
      </c>
      <c r="S2472" s="31">
        <v>146.2466666666667</v>
      </c>
      <c r="T2472" s="31">
        <v>70.593333333333334</v>
      </c>
      <c r="U2472" s="31">
        <v>38.914285714285718</v>
      </c>
      <c r="V2472" s="31">
        <v>27.09333333333333</v>
      </c>
      <c r="W2472" s="31">
        <v>95.213333333333338</v>
      </c>
      <c r="X2472" s="31">
        <v>151.38666666666668</v>
      </c>
      <c r="Y2472" s="31">
        <v>205.31333333333333</v>
      </c>
      <c r="Z2472" s="31">
        <v>128.12142857142857</v>
      </c>
      <c r="AA2472" s="4">
        <f t="shared" si="37"/>
        <v>1401.6022298534799</v>
      </c>
      <c r="AB2472" s="32">
        <v>177</v>
      </c>
      <c r="AC2472" s="17">
        <v>0.49166666666666664</v>
      </c>
      <c r="AD2472" s="36">
        <v>0.53333333333333333</v>
      </c>
      <c r="AE2472" s="36">
        <v>0.53333333333333333</v>
      </c>
      <c r="AF2472" s="36">
        <v>0.43333333333333335</v>
      </c>
      <c r="AG2472" s="36">
        <v>0.46666666666666667</v>
      </c>
      <c r="AH2472" s="36">
        <v>0.5</v>
      </c>
      <c r="AI2472" s="36">
        <v>0.5</v>
      </c>
      <c r="AJ2472" s="36">
        <v>0.46666666666666667</v>
      </c>
      <c r="AK2472" s="36">
        <v>0.5</v>
      </c>
      <c r="AL2472" s="36">
        <v>0.5</v>
      </c>
      <c r="AM2472" s="36">
        <v>0.5</v>
      </c>
      <c r="AN2472" s="36">
        <v>0.5</v>
      </c>
      <c r="AO2472" s="36">
        <v>0.46666666666666667</v>
      </c>
      <c r="AP2472" s="33" t="str">
        <f t="shared" si="38"/>
        <v>-</v>
      </c>
      <c r="AQ2472" s="55" t="str">
        <f t="shared" si="39"/>
        <v>-</v>
      </c>
      <c r="AR2472" s="56" t="str">
        <f t="shared" si="40"/>
        <v>-</v>
      </c>
      <c r="AS2472" s="34" t="s">
        <v>1890</v>
      </c>
      <c r="AT2472" s="122" t="s">
        <v>5208</v>
      </c>
    </row>
    <row r="2473" spans="1:46" ht="15.75" customHeight="1" x14ac:dyDescent="0.25">
      <c r="A2473" s="6">
        <v>52030090</v>
      </c>
      <c r="B2473" s="7" t="s">
        <v>26</v>
      </c>
      <c r="C2473" s="7" t="s">
        <v>1323</v>
      </c>
      <c r="D2473" s="7" t="s">
        <v>1323</v>
      </c>
      <c r="E2473" s="7" t="s">
        <v>951</v>
      </c>
      <c r="F2473" s="7">
        <v>7</v>
      </c>
      <c r="G2473" s="7">
        <v>2248</v>
      </c>
      <c r="H2473" s="7">
        <v>-76.834166670000002</v>
      </c>
      <c r="I2473" s="29">
        <v>1.5952777800000002</v>
      </c>
      <c r="J2473" s="6" t="s">
        <v>1908</v>
      </c>
      <c r="K2473" s="30">
        <v>26007</v>
      </c>
      <c r="L2473" s="30"/>
      <c r="M2473" s="7" t="s">
        <v>1911</v>
      </c>
      <c r="N2473" s="29" t="s">
        <v>1910</v>
      </c>
      <c r="O2473" s="31">
        <v>145.18666666666664</v>
      </c>
      <c r="P2473" s="31">
        <v>115.70714285714288</v>
      </c>
      <c r="Q2473" s="31">
        <v>135.80689655172415</v>
      </c>
      <c r="R2473" s="31">
        <v>149.64074074074074</v>
      </c>
      <c r="S2473" s="31">
        <v>97.303333333333327</v>
      </c>
      <c r="T2473" s="31">
        <v>37.536666666666676</v>
      </c>
      <c r="U2473" s="31">
        <v>33.082758620689653</v>
      </c>
      <c r="V2473" s="31">
        <v>15.142857142857144</v>
      </c>
      <c r="W2473" s="31">
        <v>45.37</v>
      </c>
      <c r="X2473" s="31">
        <v>166.38620689655173</v>
      </c>
      <c r="Y2473" s="31">
        <v>216.29333333333335</v>
      </c>
      <c r="Z2473" s="31">
        <v>193.05172413793099</v>
      </c>
      <c r="AA2473" s="4">
        <f t="shared" si="37"/>
        <v>1350.508326947637</v>
      </c>
      <c r="AB2473" s="32">
        <v>349</v>
      </c>
      <c r="AC2473" s="17">
        <v>0.96944444444444444</v>
      </c>
      <c r="AD2473" s="36">
        <v>1</v>
      </c>
      <c r="AE2473" s="36">
        <v>0.93333333333333335</v>
      </c>
      <c r="AF2473" s="36">
        <v>0.96666666666666667</v>
      </c>
      <c r="AG2473" s="36">
        <v>0.9</v>
      </c>
      <c r="AH2473" s="36">
        <v>1</v>
      </c>
      <c r="AI2473" s="36">
        <v>1</v>
      </c>
      <c r="AJ2473" s="36">
        <v>0.96666666666666667</v>
      </c>
      <c r="AK2473" s="36">
        <v>0.93333333333333335</v>
      </c>
      <c r="AL2473" s="36">
        <v>1</v>
      </c>
      <c r="AM2473" s="36">
        <v>0.96666666666666667</v>
      </c>
      <c r="AN2473" s="36">
        <v>1</v>
      </c>
      <c r="AO2473" s="36">
        <v>0.96666666666666667</v>
      </c>
      <c r="AP2473" s="33" t="str">
        <f t="shared" si="38"/>
        <v>&gt;=80%</v>
      </c>
      <c r="AQ2473" s="55" t="str">
        <f t="shared" si="39"/>
        <v>&gt;=75%</v>
      </c>
      <c r="AR2473" s="56" t="str">
        <f t="shared" si="40"/>
        <v>&gt;=50%</v>
      </c>
      <c r="AT2473" s="121">
        <v>0.8</v>
      </c>
    </row>
    <row r="2474" spans="1:46" ht="15.75" customHeight="1" x14ac:dyDescent="0.25">
      <c r="A2474" s="6">
        <v>52035030</v>
      </c>
      <c r="B2474" s="7" t="s">
        <v>150</v>
      </c>
      <c r="C2474" s="7" t="s">
        <v>2852</v>
      </c>
      <c r="D2474" s="7" t="s">
        <v>1326</v>
      </c>
      <c r="E2474" s="7" t="s">
        <v>951</v>
      </c>
      <c r="F2474" s="7">
        <v>7</v>
      </c>
      <c r="G2474" s="7">
        <v>1800</v>
      </c>
      <c r="H2474" s="7">
        <v>-77.099999999999994</v>
      </c>
      <c r="I2474" s="29">
        <v>1.6166666700000001</v>
      </c>
      <c r="J2474" s="6" t="s">
        <v>1908</v>
      </c>
      <c r="K2474" s="30">
        <v>33253</v>
      </c>
      <c r="L2474" s="30"/>
      <c r="M2474" s="7" t="s">
        <v>1911</v>
      </c>
      <c r="N2474" s="29" t="s">
        <v>1892</v>
      </c>
      <c r="O2474" s="31">
        <v>70.399999999999991</v>
      </c>
      <c r="P2474" s="31">
        <v>119.59999999999998</v>
      </c>
      <c r="Q2474" s="31">
        <v>90.399999999999977</v>
      </c>
      <c r="R2474" s="31">
        <v>132.50000000000003</v>
      </c>
      <c r="S2474" s="31">
        <v>97.4</v>
      </c>
      <c r="T2474" s="31">
        <v>29.799999999999997</v>
      </c>
      <c r="U2474" s="31">
        <v>8.5</v>
      </c>
      <c r="V2474" s="31">
        <v>11.799999999999999</v>
      </c>
      <c r="W2474" s="31">
        <v>170.5</v>
      </c>
      <c r="X2474" s="31">
        <v>119.2</v>
      </c>
      <c r="Y2474" s="31">
        <v>218.90000000000003</v>
      </c>
      <c r="Z2474" s="31">
        <v>124.30000000000001</v>
      </c>
      <c r="AA2474" s="4">
        <f t="shared" si="37"/>
        <v>1193.3</v>
      </c>
      <c r="AB2474" s="32">
        <v>12</v>
      </c>
      <c r="AC2474" s="17">
        <v>3.3333333333333333E-2</v>
      </c>
      <c r="AD2474" s="36">
        <v>3.3333333333333333E-2</v>
      </c>
      <c r="AE2474" s="36">
        <v>3.3333333333333333E-2</v>
      </c>
      <c r="AF2474" s="36">
        <v>3.3333333333333333E-2</v>
      </c>
      <c r="AG2474" s="36">
        <v>3.3333333333333333E-2</v>
      </c>
      <c r="AH2474" s="36">
        <v>3.3333333333333333E-2</v>
      </c>
      <c r="AI2474" s="36">
        <v>3.3333333333333333E-2</v>
      </c>
      <c r="AJ2474" s="36">
        <v>3.3333333333333333E-2</v>
      </c>
      <c r="AK2474" s="36">
        <v>3.3333333333333333E-2</v>
      </c>
      <c r="AL2474" s="36">
        <v>3.3333333333333333E-2</v>
      </c>
      <c r="AM2474" s="36">
        <v>3.3333333333333333E-2</v>
      </c>
      <c r="AN2474" s="36">
        <v>3.3333333333333333E-2</v>
      </c>
      <c r="AO2474" s="36">
        <v>3.3333333333333333E-2</v>
      </c>
      <c r="AP2474" s="33" t="str">
        <f t="shared" si="38"/>
        <v>-</v>
      </c>
      <c r="AQ2474" s="55" t="str">
        <f t="shared" si="39"/>
        <v>-</v>
      </c>
      <c r="AR2474" s="56" t="str">
        <f t="shared" si="40"/>
        <v>-</v>
      </c>
      <c r="AS2474" s="34" t="s">
        <v>1892</v>
      </c>
      <c r="AT2474" s="122" t="s">
        <v>5208</v>
      </c>
    </row>
    <row r="2475" spans="1:46" ht="15.75" customHeight="1" x14ac:dyDescent="0.25">
      <c r="A2475" s="6">
        <v>52035040</v>
      </c>
      <c r="B2475" s="7" t="s">
        <v>56</v>
      </c>
      <c r="C2475" s="7" t="s">
        <v>1362</v>
      </c>
      <c r="D2475" s="7" t="s">
        <v>1361</v>
      </c>
      <c r="E2475" s="7" t="s">
        <v>951</v>
      </c>
      <c r="F2475" s="7">
        <v>7</v>
      </c>
      <c r="G2475" s="7">
        <v>1400</v>
      </c>
      <c r="H2475" s="7">
        <v>-77.34</v>
      </c>
      <c r="I2475" s="29">
        <v>1.62</v>
      </c>
      <c r="J2475" s="6" t="s">
        <v>1908</v>
      </c>
      <c r="K2475" s="30">
        <v>38047</v>
      </c>
      <c r="L2475" s="30"/>
      <c r="M2475" s="35" t="s">
        <v>1909</v>
      </c>
      <c r="N2475" s="29" t="s">
        <v>1910</v>
      </c>
      <c r="O2475" s="31">
        <v>65.785714285714292</v>
      </c>
      <c r="P2475" s="31">
        <v>54.4</v>
      </c>
      <c r="Q2475" s="31">
        <v>96.839285714285708</v>
      </c>
      <c r="R2475" s="31">
        <v>106.15714285714286</v>
      </c>
      <c r="S2475" s="31">
        <v>81.329629629629636</v>
      </c>
      <c r="T2475" s="31">
        <v>41.53846153846154</v>
      </c>
      <c r="U2475" s="31">
        <v>25.511538461538457</v>
      </c>
      <c r="V2475" s="31">
        <v>19.710714285714285</v>
      </c>
      <c r="W2475" s="31">
        <v>37.859259259259268</v>
      </c>
      <c r="X2475" s="31">
        <v>100.06551724137933</v>
      </c>
      <c r="Y2475" s="31">
        <v>125.13103448275861</v>
      </c>
      <c r="Z2475" s="31">
        <v>75.144827586206901</v>
      </c>
      <c r="AA2475" s="4">
        <f t="shared" si="37"/>
        <v>829.47312534209095</v>
      </c>
      <c r="AB2475" s="32">
        <v>334</v>
      </c>
      <c r="AC2475" s="17">
        <v>0.92777777777777781</v>
      </c>
      <c r="AD2475" s="36">
        <v>0.93333333333333335</v>
      </c>
      <c r="AE2475" s="36">
        <v>0.96666666666666667</v>
      </c>
      <c r="AF2475" s="36">
        <v>0.93333333333333335</v>
      </c>
      <c r="AG2475" s="36">
        <v>0.93333333333333335</v>
      </c>
      <c r="AH2475" s="36">
        <v>0.9</v>
      </c>
      <c r="AI2475" s="36">
        <v>0.8666666666666667</v>
      </c>
      <c r="AJ2475" s="36">
        <v>0.8666666666666667</v>
      </c>
      <c r="AK2475" s="36">
        <v>0.93333333333333335</v>
      </c>
      <c r="AL2475" s="36">
        <v>0.9</v>
      </c>
      <c r="AM2475" s="36">
        <v>0.96666666666666667</v>
      </c>
      <c r="AN2475" s="36">
        <v>0.96666666666666667</v>
      </c>
      <c r="AO2475" s="36">
        <v>0.96666666666666667</v>
      </c>
      <c r="AP2475" s="33" t="str">
        <f t="shared" si="38"/>
        <v>&gt;=80%</v>
      </c>
      <c r="AQ2475" s="55" t="str">
        <f t="shared" si="39"/>
        <v>&gt;=75%</v>
      </c>
      <c r="AR2475" s="56" t="str">
        <f t="shared" si="40"/>
        <v>&gt;=50%</v>
      </c>
      <c r="AS2475" s="34" t="s">
        <v>1889</v>
      </c>
      <c r="AT2475" s="121">
        <v>0.8</v>
      </c>
    </row>
    <row r="2476" spans="1:46" ht="15.75" customHeight="1" x14ac:dyDescent="0.25">
      <c r="A2476" s="6">
        <v>52040030</v>
      </c>
      <c r="B2476" s="7" t="s">
        <v>26</v>
      </c>
      <c r="C2476" s="7" t="s">
        <v>2853</v>
      </c>
      <c r="D2476" s="7" t="s">
        <v>1305</v>
      </c>
      <c r="E2476" s="7" t="s">
        <v>951</v>
      </c>
      <c r="F2476" s="7">
        <v>7</v>
      </c>
      <c r="G2476" s="7">
        <v>20</v>
      </c>
      <c r="H2476" s="7">
        <v>-77.283333329999991</v>
      </c>
      <c r="I2476" s="29">
        <v>1.3666666700000001</v>
      </c>
      <c r="J2476" s="6" t="s">
        <v>1890</v>
      </c>
      <c r="K2476" s="30">
        <v>21381</v>
      </c>
      <c r="L2476" s="30">
        <v>37422</v>
      </c>
      <c r="M2476" s="7" t="s">
        <v>1911</v>
      </c>
      <c r="N2476" s="29" t="s">
        <v>1910</v>
      </c>
      <c r="O2476" s="31">
        <v>122.57272727272726</v>
      </c>
      <c r="P2476" s="31">
        <v>121.61666666666667</v>
      </c>
      <c r="Q2476" s="31">
        <v>190.44166666666663</v>
      </c>
      <c r="R2476" s="31">
        <v>166.39166666666668</v>
      </c>
      <c r="S2476" s="31">
        <v>165.05833333333331</v>
      </c>
      <c r="T2476" s="31">
        <v>64.090909090909093</v>
      </c>
      <c r="U2476" s="31">
        <v>28.2</v>
      </c>
      <c r="V2476" s="31">
        <v>9.69</v>
      </c>
      <c r="W2476" s="31">
        <v>82.827272727272756</v>
      </c>
      <c r="X2476" s="31">
        <v>115.8181818181818</v>
      </c>
      <c r="Y2476" s="31">
        <v>202.35999999999999</v>
      </c>
      <c r="Z2476" s="31">
        <v>138.31818181818181</v>
      </c>
      <c r="AA2476" s="4">
        <f t="shared" si="37"/>
        <v>1407.3856060606061</v>
      </c>
      <c r="AB2476" s="32">
        <v>133</v>
      </c>
      <c r="AC2476" s="17">
        <v>0.36944444444444446</v>
      </c>
      <c r="AD2476" s="36">
        <v>0.36666666666666664</v>
      </c>
      <c r="AE2476" s="36">
        <v>0.4</v>
      </c>
      <c r="AF2476" s="36">
        <v>0.4</v>
      </c>
      <c r="AG2476" s="36">
        <v>0.4</v>
      </c>
      <c r="AH2476" s="36">
        <v>0.4</v>
      </c>
      <c r="AI2476" s="36">
        <v>0.36666666666666664</v>
      </c>
      <c r="AJ2476" s="36">
        <v>0.33333333333333331</v>
      </c>
      <c r="AK2476" s="36">
        <v>0.33333333333333331</v>
      </c>
      <c r="AL2476" s="36">
        <v>0.36666666666666664</v>
      </c>
      <c r="AM2476" s="36">
        <v>0.36666666666666664</v>
      </c>
      <c r="AN2476" s="36">
        <v>0.33333333333333331</v>
      </c>
      <c r="AO2476" s="36">
        <v>0.36666666666666664</v>
      </c>
      <c r="AP2476" s="33" t="str">
        <f t="shared" si="38"/>
        <v>-</v>
      </c>
      <c r="AQ2476" s="55" t="str">
        <f t="shared" si="39"/>
        <v>-</v>
      </c>
      <c r="AR2476" s="56" t="str">
        <f t="shared" si="40"/>
        <v>-</v>
      </c>
      <c r="AS2476" s="34" t="s">
        <v>1890</v>
      </c>
      <c r="AT2476" s="122" t="s">
        <v>5208</v>
      </c>
    </row>
    <row r="2477" spans="1:46" ht="15.75" customHeight="1" x14ac:dyDescent="0.25">
      <c r="A2477" s="6">
        <v>52040040</v>
      </c>
      <c r="B2477" s="7" t="s">
        <v>26</v>
      </c>
      <c r="C2477" s="7" t="s">
        <v>1302</v>
      </c>
      <c r="D2477" s="7" t="s">
        <v>1302</v>
      </c>
      <c r="E2477" s="7" t="s">
        <v>951</v>
      </c>
      <c r="F2477" s="7">
        <v>7</v>
      </c>
      <c r="G2477" s="7">
        <v>220</v>
      </c>
      <c r="H2477" s="7">
        <v>-77.149722220000001</v>
      </c>
      <c r="I2477" s="29">
        <v>1.4041666700000002</v>
      </c>
      <c r="J2477" s="6" t="s">
        <v>1908</v>
      </c>
      <c r="K2477" s="30">
        <v>21412</v>
      </c>
      <c r="L2477" s="30"/>
      <c r="M2477" s="7" t="s">
        <v>1911</v>
      </c>
      <c r="N2477" s="29" t="s">
        <v>1910</v>
      </c>
      <c r="O2477" s="31">
        <v>116.57586206896552</v>
      </c>
      <c r="P2477" s="31">
        <v>110.13666666666668</v>
      </c>
      <c r="Q2477" s="31">
        <v>136.39285714285714</v>
      </c>
      <c r="R2477" s="31">
        <v>152.46206896551726</v>
      </c>
      <c r="S2477" s="31">
        <v>131.78888888888889</v>
      </c>
      <c r="T2477" s="31">
        <v>41.624999999999993</v>
      </c>
      <c r="U2477" s="31">
        <v>31.718518518518515</v>
      </c>
      <c r="V2477" s="31">
        <v>12.744444444444444</v>
      </c>
      <c r="W2477" s="31">
        <v>49.263333333333321</v>
      </c>
      <c r="X2477" s="31">
        <v>140.63846153846154</v>
      </c>
      <c r="Y2477" s="31">
        <v>190.80357142857142</v>
      </c>
      <c r="Z2477" s="31">
        <v>147.9814814814815</v>
      </c>
      <c r="AA2477" s="4">
        <f t="shared" si="37"/>
        <v>1262.1311544777061</v>
      </c>
      <c r="AB2477" s="32">
        <v>336</v>
      </c>
      <c r="AC2477" s="17">
        <v>0.93333333333333335</v>
      </c>
      <c r="AD2477" s="36">
        <v>0.96666666666666667</v>
      </c>
      <c r="AE2477" s="36">
        <v>1</v>
      </c>
      <c r="AF2477" s="36">
        <v>0.93333333333333335</v>
      </c>
      <c r="AG2477" s="36">
        <v>0.96666666666666667</v>
      </c>
      <c r="AH2477" s="36">
        <v>0.9</v>
      </c>
      <c r="AI2477" s="36">
        <v>0.93333333333333335</v>
      </c>
      <c r="AJ2477" s="36">
        <v>0.9</v>
      </c>
      <c r="AK2477" s="36">
        <v>0.9</v>
      </c>
      <c r="AL2477" s="36">
        <v>1</v>
      </c>
      <c r="AM2477" s="36">
        <v>0.8666666666666667</v>
      </c>
      <c r="AN2477" s="36">
        <v>0.93333333333333335</v>
      </c>
      <c r="AO2477" s="36">
        <v>0.9</v>
      </c>
      <c r="AP2477" s="33" t="str">
        <f t="shared" si="38"/>
        <v>&gt;=80%</v>
      </c>
      <c r="AQ2477" s="55" t="str">
        <f t="shared" si="39"/>
        <v>&gt;=75%</v>
      </c>
      <c r="AR2477" s="56" t="str">
        <f t="shared" si="40"/>
        <v>&gt;=50%</v>
      </c>
      <c r="AT2477" s="121">
        <v>0.8</v>
      </c>
    </row>
    <row r="2478" spans="1:46" ht="15.75" customHeight="1" x14ac:dyDescent="0.25">
      <c r="A2478" s="6">
        <v>52040050</v>
      </c>
      <c r="B2478" s="7" t="s">
        <v>26</v>
      </c>
      <c r="C2478" s="7" t="s">
        <v>1317</v>
      </c>
      <c r="D2478" s="7" t="s">
        <v>1318</v>
      </c>
      <c r="E2478" s="7" t="s">
        <v>951</v>
      </c>
      <c r="F2478" s="7">
        <v>7</v>
      </c>
      <c r="G2478" s="7">
        <v>1800</v>
      </c>
      <c r="H2478" s="7">
        <v>-77.03052778</v>
      </c>
      <c r="I2478" s="29">
        <v>1.3973333299999999</v>
      </c>
      <c r="J2478" s="6" t="s">
        <v>1908</v>
      </c>
      <c r="K2478" s="30">
        <v>26526</v>
      </c>
      <c r="L2478" s="30"/>
      <c r="M2478" s="7" t="s">
        <v>1911</v>
      </c>
      <c r="N2478" s="29" t="s">
        <v>1910</v>
      </c>
      <c r="O2478" s="31">
        <v>177.48461538461541</v>
      </c>
      <c r="P2478" s="31">
        <v>136.11923076923077</v>
      </c>
      <c r="Q2478" s="31">
        <v>158.11851851851856</v>
      </c>
      <c r="R2478" s="31">
        <v>167.2</v>
      </c>
      <c r="S2478" s="31">
        <v>116.01249999999999</v>
      </c>
      <c r="T2478" s="31">
        <v>49.94444444444445</v>
      </c>
      <c r="U2478" s="31">
        <v>40.11363636363636</v>
      </c>
      <c r="V2478" s="31">
        <v>19.546428571428571</v>
      </c>
      <c r="W2478" s="31">
        <v>38.704000000000001</v>
      </c>
      <c r="X2478" s="31">
        <v>160.1</v>
      </c>
      <c r="Y2478" s="31">
        <v>260.73333333333329</v>
      </c>
      <c r="Z2478" s="31">
        <v>237.10833333333335</v>
      </c>
      <c r="AA2478" s="4">
        <f t="shared" si="37"/>
        <v>1561.1850407185407</v>
      </c>
      <c r="AB2478" s="32">
        <v>307</v>
      </c>
      <c r="AC2478" s="17">
        <v>0.85277777777777775</v>
      </c>
      <c r="AD2478" s="36">
        <v>0.8666666666666667</v>
      </c>
      <c r="AE2478" s="36">
        <v>0.8666666666666667</v>
      </c>
      <c r="AF2478" s="36">
        <v>0.9</v>
      </c>
      <c r="AG2478" s="36">
        <v>0.8666666666666667</v>
      </c>
      <c r="AH2478" s="36">
        <v>0.8</v>
      </c>
      <c r="AI2478" s="36">
        <v>0.9</v>
      </c>
      <c r="AJ2478" s="36">
        <v>0.73333333333333328</v>
      </c>
      <c r="AK2478" s="36">
        <v>0.93333333333333335</v>
      </c>
      <c r="AL2478" s="36">
        <v>0.83333333333333337</v>
      </c>
      <c r="AM2478" s="36">
        <v>0.83333333333333337</v>
      </c>
      <c r="AN2478" s="36">
        <v>0.9</v>
      </c>
      <c r="AO2478" s="36">
        <v>0.8</v>
      </c>
      <c r="AP2478" s="33" t="str">
        <f t="shared" si="38"/>
        <v>-</v>
      </c>
      <c r="AQ2478" s="55" t="str">
        <f t="shared" si="39"/>
        <v>-</v>
      </c>
      <c r="AR2478" s="56" t="str">
        <f t="shared" si="40"/>
        <v>&gt;=50%</v>
      </c>
      <c r="AT2478" s="112" t="s">
        <v>5206</v>
      </c>
    </row>
    <row r="2479" spans="1:46" ht="15.75" customHeight="1" x14ac:dyDescent="0.25">
      <c r="A2479" s="6">
        <v>52040060</v>
      </c>
      <c r="B2479" s="7" t="s">
        <v>26</v>
      </c>
      <c r="C2479" s="7" t="s">
        <v>1303</v>
      </c>
      <c r="D2479" s="7" t="s">
        <v>1302</v>
      </c>
      <c r="E2479" s="7" t="s">
        <v>951</v>
      </c>
      <c r="F2479" s="7">
        <v>7</v>
      </c>
      <c r="G2479" s="7">
        <v>2568</v>
      </c>
      <c r="H2479" s="7">
        <v>-77.174055560000014</v>
      </c>
      <c r="I2479" s="29">
        <v>1.2873055600000001</v>
      </c>
      <c r="J2479" s="6" t="s">
        <v>1908</v>
      </c>
      <c r="K2479" s="30">
        <v>26526</v>
      </c>
      <c r="L2479" s="30"/>
      <c r="M2479" s="7" t="s">
        <v>1911</v>
      </c>
      <c r="N2479" s="29" t="s">
        <v>1910</v>
      </c>
      <c r="O2479" s="31">
        <v>145.33333333333334</v>
      </c>
      <c r="P2479" s="31">
        <v>123.68965517241377</v>
      </c>
      <c r="Q2479" s="31">
        <v>148.48214285714283</v>
      </c>
      <c r="R2479" s="31">
        <v>146.82666666666665</v>
      </c>
      <c r="S2479" s="31">
        <v>114.57586206896549</v>
      </c>
      <c r="T2479" s="31">
        <v>52.051724137931032</v>
      </c>
      <c r="U2479" s="31">
        <v>29.227586206896557</v>
      </c>
      <c r="V2479" s="31">
        <v>19.358620689655172</v>
      </c>
      <c r="W2479" s="31">
        <v>38.689655172413794</v>
      </c>
      <c r="X2479" s="31">
        <v>145.23571428571432</v>
      </c>
      <c r="Y2479" s="31">
        <v>212.28</v>
      </c>
      <c r="Z2479" s="31">
        <v>165.27857142857147</v>
      </c>
      <c r="AA2479" s="4">
        <f t="shared" si="37"/>
        <v>1341.0295320197044</v>
      </c>
      <c r="AB2479" s="32">
        <v>348</v>
      </c>
      <c r="AC2479" s="17">
        <v>0.96666666666666667</v>
      </c>
      <c r="AD2479" s="36">
        <v>1</v>
      </c>
      <c r="AE2479" s="36">
        <v>0.96666666666666667</v>
      </c>
      <c r="AF2479" s="36">
        <v>0.93333333333333335</v>
      </c>
      <c r="AG2479" s="36">
        <v>1</v>
      </c>
      <c r="AH2479" s="36">
        <v>0.96666666666666667</v>
      </c>
      <c r="AI2479" s="36">
        <v>0.96666666666666667</v>
      </c>
      <c r="AJ2479" s="36">
        <v>0.96666666666666667</v>
      </c>
      <c r="AK2479" s="36">
        <v>0.96666666666666667</v>
      </c>
      <c r="AL2479" s="36">
        <v>0.96666666666666667</v>
      </c>
      <c r="AM2479" s="36">
        <v>0.93333333333333335</v>
      </c>
      <c r="AN2479" s="36">
        <v>1</v>
      </c>
      <c r="AO2479" s="36">
        <v>0.93333333333333335</v>
      </c>
      <c r="AP2479" s="33" t="str">
        <f t="shared" si="38"/>
        <v>&gt;=80%</v>
      </c>
      <c r="AQ2479" s="55" t="str">
        <f t="shared" si="39"/>
        <v>&gt;=75%</v>
      </c>
      <c r="AR2479" s="56" t="str">
        <f t="shared" si="40"/>
        <v>&gt;=50%</v>
      </c>
      <c r="AT2479" s="121">
        <v>0.8</v>
      </c>
    </row>
    <row r="2480" spans="1:46" ht="15.75" customHeight="1" x14ac:dyDescent="0.25">
      <c r="A2480" s="6">
        <v>52040070</v>
      </c>
      <c r="B2480" s="7" t="s">
        <v>26</v>
      </c>
      <c r="C2480" s="7" t="s">
        <v>951</v>
      </c>
      <c r="D2480" s="7" t="s">
        <v>1336</v>
      </c>
      <c r="E2480" s="7" t="s">
        <v>951</v>
      </c>
      <c r="F2480" s="7">
        <v>7</v>
      </c>
      <c r="G2480" s="7">
        <v>2590</v>
      </c>
      <c r="H2480" s="7">
        <v>-77.355000000000004</v>
      </c>
      <c r="I2480" s="29">
        <v>1.28277778</v>
      </c>
      <c r="J2480" s="6" t="s">
        <v>1908</v>
      </c>
      <c r="K2480" s="30">
        <v>21381</v>
      </c>
      <c r="L2480" s="30"/>
      <c r="M2480" s="7" t="s">
        <v>1911</v>
      </c>
      <c r="N2480" s="29" t="s">
        <v>1910</v>
      </c>
      <c r="O2480" s="31">
        <v>221.7607142857143</v>
      </c>
      <c r="P2480" s="31">
        <v>183.60333333333332</v>
      </c>
      <c r="Q2480" s="31">
        <v>233.81034482758616</v>
      </c>
      <c r="R2480" s="31">
        <v>192.48571428571429</v>
      </c>
      <c r="S2480" s="31">
        <v>152.48275862068965</v>
      </c>
      <c r="T2480" s="31">
        <v>70.303448275862053</v>
      </c>
      <c r="U2480" s="31">
        <v>53.023333333333333</v>
      </c>
      <c r="V2480" s="31">
        <v>29.796428571428571</v>
      </c>
      <c r="W2480" s="31">
        <v>66.840740740740728</v>
      </c>
      <c r="X2480" s="31">
        <v>229.66666666666666</v>
      </c>
      <c r="Y2480" s="31">
        <v>341.65185185185186</v>
      </c>
      <c r="Z2480" s="31">
        <v>277.02962962962971</v>
      </c>
      <c r="AA2480" s="4">
        <f t="shared" si="37"/>
        <v>2052.4549644225508</v>
      </c>
      <c r="AB2480" s="32">
        <v>339</v>
      </c>
      <c r="AC2480" s="17">
        <v>0.94166666666666665</v>
      </c>
      <c r="AD2480" s="36">
        <v>0.93333333333333335</v>
      </c>
      <c r="AE2480" s="36">
        <v>1</v>
      </c>
      <c r="AF2480" s="36">
        <v>0.96666666666666667</v>
      </c>
      <c r="AG2480" s="36">
        <v>0.93333333333333335</v>
      </c>
      <c r="AH2480" s="36">
        <v>0.96666666666666667</v>
      </c>
      <c r="AI2480" s="36">
        <v>0.96666666666666667</v>
      </c>
      <c r="AJ2480" s="36">
        <v>1</v>
      </c>
      <c r="AK2480" s="36">
        <v>0.93333333333333335</v>
      </c>
      <c r="AL2480" s="36">
        <v>0.9</v>
      </c>
      <c r="AM2480" s="36">
        <v>0.9</v>
      </c>
      <c r="AN2480" s="36">
        <v>0.9</v>
      </c>
      <c r="AO2480" s="36">
        <v>0.9</v>
      </c>
      <c r="AP2480" s="33" t="str">
        <f t="shared" si="38"/>
        <v>&gt;=80%</v>
      </c>
      <c r="AQ2480" s="55" t="str">
        <f t="shared" si="39"/>
        <v>&gt;=75%</v>
      </c>
      <c r="AR2480" s="56" t="str">
        <f t="shared" si="40"/>
        <v>&gt;=50%</v>
      </c>
      <c r="AT2480" s="121">
        <v>0.8</v>
      </c>
    </row>
    <row r="2481" spans="1:46" ht="15.75" customHeight="1" x14ac:dyDescent="0.25">
      <c r="A2481" s="6">
        <v>52040160</v>
      </c>
      <c r="B2481" s="7" t="s">
        <v>26</v>
      </c>
      <c r="C2481" s="7" t="s">
        <v>1298</v>
      </c>
      <c r="D2481" s="7" t="s">
        <v>1299</v>
      </c>
      <c r="E2481" s="7" t="s">
        <v>951</v>
      </c>
      <c r="F2481" s="7">
        <v>7</v>
      </c>
      <c r="G2481" s="7">
        <v>2200</v>
      </c>
      <c r="H2481" s="7">
        <v>-77.135305560000006</v>
      </c>
      <c r="I2481" s="29">
        <v>1.5052777799999999</v>
      </c>
      <c r="J2481" s="6" t="s">
        <v>1908</v>
      </c>
      <c r="K2481" s="30">
        <v>29295</v>
      </c>
      <c r="L2481" s="30"/>
      <c r="M2481" s="7" t="s">
        <v>1911</v>
      </c>
      <c r="N2481" s="29" t="s">
        <v>1910</v>
      </c>
      <c r="O2481" s="31">
        <v>184.76551724137931</v>
      </c>
      <c r="P2481" s="31">
        <v>174.33103448275864</v>
      </c>
      <c r="Q2481" s="31">
        <v>186.54482758620688</v>
      </c>
      <c r="R2481" s="31">
        <v>180.99333333333331</v>
      </c>
      <c r="S2481" s="31">
        <v>138.58666666666667</v>
      </c>
      <c r="T2481" s="31">
        <v>65.156666666666652</v>
      </c>
      <c r="U2481" s="31">
        <v>38.311111111111117</v>
      </c>
      <c r="V2481" s="31">
        <v>20.859259259259261</v>
      </c>
      <c r="W2481" s="31">
        <v>61.086666666666666</v>
      </c>
      <c r="X2481" s="31">
        <v>178.17333333333335</v>
      </c>
      <c r="Y2481" s="31">
        <v>293.85000000000008</v>
      </c>
      <c r="Z2481" s="31">
        <v>255.18928571428572</v>
      </c>
      <c r="AA2481" s="4">
        <f t="shared" si="37"/>
        <v>1777.8477020616679</v>
      </c>
      <c r="AB2481" s="32">
        <v>349</v>
      </c>
      <c r="AC2481" s="17">
        <v>0.96944444444444444</v>
      </c>
      <c r="AD2481" s="36">
        <v>0.96666666666666667</v>
      </c>
      <c r="AE2481" s="36">
        <v>0.96666666666666667</v>
      </c>
      <c r="AF2481" s="36">
        <v>0.96666666666666667</v>
      </c>
      <c r="AG2481" s="36">
        <v>1</v>
      </c>
      <c r="AH2481" s="36">
        <v>1</v>
      </c>
      <c r="AI2481" s="36">
        <v>1</v>
      </c>
      <c r="AJ2481" s="36">
        <v>0.9</v>
      </c>
      <c r="AK2481" s="36">
        <v>0.9</v>
      </c>
      <c r="AL2481" s="36">
        <v>1</v>
      </c>
      <c r="AM2481" s="36">
        <v>1</v>
      </c>
      <c r="AN2481" s="36">
        <v>1</v>
      </c>
      <c r="AO2481" s="36">
        <v>0.93333333333333335</v>
      </c>
      <c r="AP2481" s="33" t="str">
        <f t="shared" si="38"/>
        <v>&gt;=80%</v>
      </c>
      <c r="AQ2481" s="55" t="str">
        <f t="shared" si="39"/>
        <v>&gt;=75%</v>
      </c>
      <c r="AR2481" s="56" t="str">
        <f t="shared" si="40"/>
        <v>&gt;=50%</v>
      </c>
      <c r="AT2481" s="121">
        <v>0.8</v>
      </c>
    </row>
    <row r="2482" spans="1:46" ht="15.75" customHeight="1" x14ac:dyDescent="0.25">
      <c r="A2482" s="6">
        <v>52045010</v>
      </c>
      <c r="B2482" s="7" t="s">
        <v>72</v>
      </c>
      <c r="C2482" s="7" t="s">
        <v>1340</v>
      </c>
      <c r="D2482" s="7" t="s">
        <v>1338</v>
      </c>
      <c r="E2482" s="7" t="s">
        <v>951</v>
      </c>
      <c r="F2482" s="7">
        <v>7</v>
      </c>
      <c r="G2482" s="7">
        <v>2710</v>
      </c>
      <c r="H2482" s="7">
        <v>-77.303083329999993</v>
      </c>
      <c r="I2482" s="29">
        <v>1.1982222199999999</v>
      </c>
      <c r="J2482" s="6" t="s">
        <v>1908</v>
      </c>
      <c r="K2482" s="30">
        <v>19494</v>
      </c>
      <c r="L2482" s="30"/>
      <c r="M2482" s="7" t="s">
        <v>1911</v>
      </c>
      <c r="N2482" s="29" t="s">
        <v>1910</v>
      </c>
      <c r="O2482" s="31">
        <v>79.028571428571439</v>
      </c>
      <c r="P2482" s="31">
        <v>69.969230769230762</v>
      </c>
      <c r="Q2482" s="31">
        <v>83.61363636363636</v>
      </c>
      <c r="R2482" s="31">
        <v>90.46818181818179</v>
      </c>
      <c r="S2482" s="31">
        <v>85.912500000000009</v>
      </c>
      <c r="T2482" s="31">
        <v>46.72608695652174</v>
      </c>
      <c r="U2482" s="31">
        <v>35.799999999999997</v>
      </c>
      <c r="V2482" s="31">
        <v>24.096153846153843</v>
      </c>
      <c r="W2482" s="31">
        <v>30.412499999999998</v>
      </c>
      <c r="X2482" s="31">
        <v>85.049999999999983</v>
      </c>
      <c r="Y2482" s="31">
        <v>110.36086956521741</v>
      </c>
      <c r="Z2482" s="31">
        <v>92.781818181818181</v>
      </c>
      <c r="AA2482" s="4">
        <f t="shared" si="37"/>
        <v>834.21954892933149</v>
      </c>
      <c r="AB2482" s="32">
        <v>280</v>
      </c>
      <c r="AC2482" s="17">
        <v>0.77777777777777779</v>
      </c>
      <c r="AD2482" s="36">
        <v>0.7</v>
      </c>
      <c r="AE2482" s="36">
        <v>0.8666666666666667</v>
      </c>
      <c r="AF2482" s="36">
        <v>0.73333333333333328</v>
      </c>
      <c r="AG2482" s="36">
        <v>0.73333333333333328</v>
      </c>
      <c r="AH2482" s="36">
        <v>0.8</v>
      </c>
      <c r="AI2482" s="36">
        <v>0.76666666666666672</v>
      </c>
      <c r="AJ2482" s="36">
        <v>0.76666666666666672</v>
      </c>
      <c r="AK2482" s="36">
        <v>0.8666666666666667</v>
      </c>
      <c r="AL2482" s="36">
        <v>0.8</v>
      </c>
      <c r="AM2482" s="36">
        <v>0.8</v>
      </c>
      <c r="AN2482" s="36">
        <v>0.76666666666666672</v>
      </c>
      <c r="AO2482" s="36">
        <v>0.73333333333333328</v>
      </c>
      <c r="AP2482" s="33" t="str">
        <f t="shared" si="38"/>
        <v>-</v>
      </c>
      <c r="AQ2482" s="55" t="str">
        <f t="shared" si="39"/>
        <v>-</v>
      </c>
      <c r="AR2482" s="56" t="str">
        <f t="shared" si="40"/>
        <v>&gt;=50%</v>
      </c>
      <c r="AT2482" s="112" t="s">
        <v>5206</v>
      </c>
    </row>
    <row r="2483" spans="1:46" ht="15.75" customHeight="1" x14ac:dyDescent="0.25">
      <c r="A2483" s="6">
        <v>52045020</v>
      </c>
      <c r="B2483" s="7" t="s">
        <v>31</v>
      </c>
      <c r="C2483" s="7" t="s">
        <v>1304</v>
      </c>
      <c r="D2483" s="7" t="s">
        <v>1305</v>
      </c>
      <c r="E2483" s="7" t="s">
        <v>951</v>
      </c>
      <c r="F2483" s="7">
        <v>7</v>
      </c>
      <c r="G2483" s="7">
        <v>1796</v>
      </c>
      <c r="H2483" s="7">
        <v>-77.290861110000009</v>
      </c>
      <c r="I2483" s="29">
        <v>1.3940833300000002</v>
      </c>
      <c r="J2483" s="6" t="s">
        <v>1908</v>
      </c>
      <c r="K2483" s="30">
        <v>21139</v>
      </c>
      <c r="L2483" s="30"/>
      <c r="M2483" s="7" t="s">
        <v>1911</v>
      </c>
      <c r="N2483" s="29" t="s">
        <v>1910</v>
      </c>
      <c r="O2483" s="31">
        <v>106.23103448275862</v>
      </c>
      <c r="P2483" s="31">
        <v>88.955172413793093</v>
      </c>
      <c r="Q2483" s="31">
        <v>132.54333333333335</v>
      </c>
      <c r="R2483" s="31">
        <v>157.58999999999997</v>
      </c>
      <c r="S2483" s="31">
        <v>121.88571428571431</v>
      </c>
      <c r="T2483" s="31">
        <v>55.437931034482759</v>
      </c>
      <c r="U2483" s="31">
        <v>33.303448275862074</v>
      </c>
      <c r="V2483" s="31">
        <v>17.546428571428571</v>
      </c>
      <c r="W2483" s="31">
        <v>54.234482758620686</v>
      </c>
      <c r="X2483" s="31">
        <v>136.81071428571428</v>
      </c>
      <c r="Y2483" s="31">
        <v>173.97333333333336</v>
      </c>
      <c r="Z2483" s="31">
        <v>123.65862068965515</v>
      </c>
      <c r="AA2483" s="4">
        <f t="shared" si="37"/>
        <v>1202.1702134646962</v>
      </c>
      <c r="AB2483" s="32">
        <v>348</v>
      </c>
      <c r="AC2483" s="17">
        <v>0.96666666666666667</v>
      </c>
      <c r="AD2483" s="36">
        <v>0.96666666666666667</v>
      </c>
      <c r="AE2483" s="36">
        <v>0.96666666666666667</v>
      </c>
      <c r="AF2483" s="36">
        <v>1</v>
      </c>
      <c r="AG2483" s="36">
        <v>1</v>
      </c>
      <c r="AH2483" s="36">
        <v>0.93333333333333335</v>
      </c>
      <c r="AI2483" s="36">
        <v>0.96666666666666667</v>
      </c>
      <c r="AJ2483" s="36">
        <v>0.96666666666666667</v>
      </c>
      <c r="AK2483" s="36">
        <v>0.93333333333333335</v>
      </c>
      <c r="AL2483" s="36">
        <v>0.96666666666666667</v>
      </c>
      <c r="AM2483" s="36">
        <v>0.93333333333333335</v>
      </c>
      <c r="AN2483" s="36">
        <v>1</v>
      </c>
      <c r="AO2483" s="36">
        <v>0.96666666666666667</v>
      </c>
      <c r="AP2483" s="33" t="str">
        <f t="shared" si="38"/>
        <v>&gt;=80%</v>
      </c>
      <c r="AQ2483" s="55" t="str">
        <f t="shared" si="39"/>
        <v>&gt;=75%</v>
      </c>
      <c r="AR2483" s="56" t="str">
        <f t="shared" si="40"/>
        <v>&gt;=50%</v>
      </c>
      <c r="AT2483" s="121">
        <v>0.8</v>
      </c>
    </row>
    <row r="2484" spans="1:46" ht="15.75" customHeight="1" x14ac:dyDescent="0.25">
      <c r="A2484" s="6">
        <v>52045030</v>
      </c>
      <c r="B2484" s="7" t="s">
        <v>56</v>
      </c>
      <c r="C2484" s="7" t="s">
        <v>1354</v>
      </c>
      <c r="D2484" s="7" t="s">
        <v>1355</v>
      </c>
      <c r="E2484" s="7" t="s">
        <v>951</v>
      </c>
      <c r="F2484" s="7">
        <v>7</v>
      </c>
      <c r="G2484" s="7">
        <v>2190</v>
      </c>
      <c r="H2484" s="7">
        <v>-77.032611110000005</v>
      </c>
      <c r="I2484" s="29">
        <v>1.5387222199999999</v>
      </c>
      <c r="J2484" s="6" t="s">
        <v>1908</v>
      </c>
      <c r="K2484" s="30">
        <v>26557</v>
      </c>
      <c r="L2484" s="30"/>
      <c r="M2484" s="7" t="s">
        <v>1911</v>
      </c>
      <c r="N2484" s="29" t="s">
        <v>1910</v>
      </c>
      <c r="O2484" s="31">
        <v>228.80000000000004</v>
      </c>
      <c r="P2484" s="31">
        <v>193.7608695652174</v>
      </c>
      <c r="Q2484" s="31">
        <v>231.98461538461535</v>
      </c>
      <c r="R2484" s="31">
        <v>202.01076923076923</v>
      </c>
      <c r="S2484" s="31">
        <v>166.73076923076923</v>
      </c>
      <c r="T2484" s="31">
        <v>79.115384615384599</v>
      </c>
      <c r="U2484" s="31">
        <v>51.577777777777776</v>
      </c>
      <c r="V2484" s="31">
        <v>38.854166666666671</v>
      </c>
      <c r="W2484" s="31">
        <v>72.953846153846158</v>
      </c>
      <c r="X2484" s="31">
        <v>217.13076923076926</v>
      </c>
      <c r="Y2484" s="31">
        <v>328.16296296296304</v>
      </c>
      <c r="Z2484" s="31">
        <v>276.17727272727274</v>
      </c>
      <c r="AA2484" s="4">
        <f t="shared" si="37"/>
        <v>2087.2592035460516</v>
      </c>
      <c r="AB2484" s="32">
        <v>304</v>
      </c>
      <c r="AC2484" s="17">
        <v>0.84444444444444444</v>
      </c>
      <c r="AD2484" s="36">
        <v>0.83333333333333337</v>
      </c>
      <c r="AE2484" s="36">
        <v>0.76666666666666672</v>
      </c>
      <c r="AF2484" s="36">
        <v>0.8666666666666667</v>
      </c>
      <c r="AG2484" s="36">
        <v>0.8666666666666667</v>
      </c>
      <c r="AH2484" s="36">
        <v>0.8666666666666667</v>
      </c>
      <c r="AI2484" s="36">
        <v>0.8666666666666667</v>
      </c>
      <c r="AJ2484" s="36">
        <v>0.9</v>
      </c>
      <c r="AK2484" s="36">
        <v>0.8</v>
      </c>
      <c r="AL2484" s="36">
        <v>0.8666666666666667</v>
      </c>
      <c r="AM2484" s="36">
        <v>0.8666666666666667</v>
      </c>
      <c r="AN2484" s="36">
        <v>0.9</v>
      </c>
      <c r="AO2484" s="36">
        <v>0.73333333333333328</v>
      </c>
      <c r="AP2484" s="33" t="str">
        <f t="shared" si="38"/>
        <v>-</v>
      </c>
      <c r="AQ2484" s="55" t="str">
        <f t="shared" si="39"/>
        <v>-</v>
      </c>
      <c r="AR2484" s="56" t="str">
        <f t="shared" si="40"/>
        <v>&gt;=50%</v>
      </c>
      <c r="AT2484" s="112" t="s">
        <v>5206</v>
      </c>
    </row>
    <row r="2485" spans="1:46" ht="15.75" customHeight="1" x14ac:dyDescent="0.25">
      <c r="A2485" s="6">
        <v>52045040</v>
      </c>
      <c r="B2485" s="7" t="s">
        <v>56</v>
      </c>
      <c r="C2485" s="7" t="s">
        <v>1361</v>
      </c>
      <c r="D2485" s="7" t="s">
        <v>1361</v>
      </c>
      <c r="E2485" s="7" t="s">
        <v>951</v>
      </c>
      <c r="F2485" s="7">
        <v>7</v>
      </c>
      <c r="G2485" s="7">
        <v>1875</v>
      </c>
      <c r="H2485" s="7">
        <v>-77.267499999999998</v>
      </c>
      <c r="I2485" s="29">
        <v>1.5491666700000002</v>
      </c>
      <c r="J2485" s="6" t="s">
        <v>1908</v>
      </c>
      <c r="K2485" s="30">
        <v>26587</v>
      </c>
      <c r="L2485" s="30"/>
      <c r="M2485" s="7" t="s">
        <v>1911</v>
      </c>
      <c r="N2485" s="29" t="s">
        <v>1910</v>
      </c>
      <c r="O2485" s="31">
        <v>140.56206896551723</v>
      </c>
      <c r="P2485" s="31">
        <v>122.00714285714284</v>
      </c>
      <c r="Q2485" s="31">
        <v>183.36666666666665</v>
      </c>
      <c r="R2485" s="31">
        <v>202.84814814814817</v>
      </c>
      <c r="S2485" s="31">
        <v>166.22413793103448</v>
      </c>
      <c r="T2485" s="31">
        <v>81.767999999999986</v>
      </c>
      <c r="U2485" s="31">
        <v>55.346428571428575</v>
      </c>
      <c r="V2485" s="31">
        <v>30.632000000000009</v>
      </c>
      <c r="W2485" s="31">
        <v>77.560714285714269</v>
      </c>
      <c r="X2485" s="31">
        <v>192.59999999999997</v>
      </c>
      <c r="Y2485" s="31">
        <v>247.09642857142859</v>
      </c>
      <c r="Z2485" s="31">
        <v>181.86551724137934</v>
      </c>
      <c r="AA2485" s="4">
        <f t="shared" si="37"/>
        <v>1681.8772532384601</v>
      </c>
      <c r="AB2485" s="32">
        <v>332</v>
      </c>
      <c r="AC2485" s="17">
        <v>0.92222222222222228</v>
      </c>
      <c r="AD2485" s="36">
        <v>0.96666666666666667</v>
      </c>
      <c r="AE2485" s="36">
        <v>0.93333333333333335</v>
      </c>
      <c r="AF2485" s="36">
        <v>0.9</v>
      </c>
      <c r="AG2485" s="36">
        <v>0.9</v>
      </c>
      <c r="AH2485" s="36">
        <v>0.96666666666666667</v>
      </c>
      <c r="AI2485" s="36">
        <v>0.83333333333333337</v>
      </c>
      <c r="AJ2485" s="36">
        <v>0.93333333333333335</v>
      </c>
      <c r="AK2485" s="36">
        <v>0.83333333333333337</v>
      </c>
      <c r="AL2485" s="36">
        <v>0.93333333333333335</v>
      </c>
      <c r="AM2485" s="36">
        <v>0.96666666666666667</v>
      </c>
      <c r="AN2485" s="36">
        <v>0.93333333333333335</v>
      </c>
      <c r="AO2485" s="36">
        <v>0.96666666666666667</v>
      </c>
      <c r="AP2485" s="33" t="str">
        <f t="shared" si="38"/>
        <v>&gt;=80%</v>
      </c>
      <c r="AQ2485" s="55" t="str">
        <f t="shared" si="39"/>
        <v>&gt;=75%</v>
      </c>
      <c r="AR2485" s="56" t="str">
        <f t="shared" si="40"/>
        <v>&gt;=50%</v>
      </c>
      <c r="AT2485" s="121">
        <v>0.8</v>
      </c>
    </row>
    <row r="2486" spans="1:46" ht="15.75" customHeight="1" x14ac:dyDescent="0.25">
      <c r="A2486" s="6">
        <v>52045060</v>
      </c>
      <c r="B2486" s="7" t="s">
        <v>150</v>
      </c>
      <c r="C2486" s="7" t="s">
        <v>2854</v>
      </c>
      <c r="D2486" s="7" t="s">
        <v>1338</v>
      </c>
      <c r="E2486" s="7" t="s">
        <v>951</v>
      </c>
      <c r="F2486" s="7">
        <v>7</v>
      </c>
      <c r="G2486" s="7">
        <v>2800</v>
      </c>
      <c r="H2486" s="7">
        <v>-77.233333329999994</v>
      </c>
      <c r="I2486" s="29">
        <v>1.2166666700000002</v>
      </c>
      <c r="J2486" s="6" t="s">
        <v>1890</v>
      </c>
      <c r="K2486" s="30">
        <v>30940</v>
      </c>
      <c r="L2486" s="30">
        <v>35535</v>
      </c>
      <c r="M2486" s="7" t="s">
        <v>1911</v>
      </c>
      <c r="N2486" s="29" t="s">
        <v>1910</v>
      </c>
      <c r="O2486" s="31">
        <v>101.93333333333334</v>
      </c>
      <c r="P2486" s="31">
        <v>51.666666666666664</v>
      </c>
      <c r="Q2486" s="31">
        <v>87.25</v>
      </c>
      <c r="R2486" s="31">
        <v>93.366666666666674</v>
      </c>
      <c r="S2486" s="31">
        <v>84.999999999999986</v>
      </c>
      <c r="T2486" s="31">
        <v>29.700000000000003</v>
      </c>
      <c r="U2486" s="31">
        <v>32.1</v>
      </c>
      <c r="V2486" s="31">
        <v>18.566666666666666</v>
      </c>
      <c r="W2486" s="31">
        <v>28.8</v>
      </c>
      <c r="X2486" s="31">
        <v>56.366666666666667</v>
      </c>
      <c r="Y2486" s="31">
        <v>115.83333333333333</v>
      </c>
      <c r="Z2486" s="31">
        <v>69.766666666666666</v>
      </c>
      <c r="AA2486" s="4">
        <f t="shared" si="37"/>
        <v>770.35</v>
      </c>
      <c r="AB2486" s="32">
        <v>32</v>
      </c>
      <c r="AC2486" s="17">
        <v>8.8888888888888892E-2</v>
      </c>
      <c r="AD2486" s="36">
        <v>0.1</v>
      </c>
      <c r="AE2486" s="36">
        <v>0.1</v>
      </c>
      <c r="AF2486" s="36">
        <v>6.6666666666666666E-2</v>
      </c>
      <c r="AG2486" s="36">
        <v>0.1</v>
      </c>
      <c r="AH2486" s="36">
        <v>0.1</v>
      </c>
      <c r="AI2486" s="36">
        <v>6.6666666666666666E-2</v>
      </c>
      <c r="AJ2486" s="36">
        <v>0.1</v>
      </c>
      <c r="AK2486" s="36">
        <v>0.1</v>
      </c>
      <c r="AL2486" s="36">
        <v>3.3333333333333333E-2</v>
      </c>
      <c r="AM2486" s="36">
        <v>0.1</v>
      </c>
      <c r="AN2486" s="36">
        <v>0.1</v>
      </c>
      <c r="AO2486" s="36">
        <v>0.1</v>
      </c>
      <c r="AP2486" s="33" t="str">
        <f t="shared" si="38"/>
        <v>-</v>
      </c>
      <c r="AQ2486" s="55" t="str">
        <f t="shared" si="39"/>
        <v>-</v>
      </c>
      <c r="AR2486" s="56" t="str">
        <f t="shared" si="40"/>
        <v>-</v>
      </c>
      <c r="AS2486" s="34" t="s">
        <v>1890</v>
      </c>
      <c r="AT2486" s="122" t="s">
        <v>5208</v>
      </c>
    </row>
    <row r="2487" spans="1:46" ht="15.75" customHeight="1" x14ac:dyDescent="0.25">
      <c r="A2487" s="6">
        <v>52045070</v>
      </c>
      <c r="B2487" s="7" t="s">
        <v>56</v>
      </c>
      <c r="C2487" s="7" t="s">
        <v>1342</v>
      </c>
      <c r="D2487" s="7" t="s">
        <v>1338</v>
      </c>
      <c r="E2487" s="7" t="s">
        <v>951</v>
      </c>
      <c r="F2487" s="7">
        <v>7</v>
      </c>
      <c r="G2487" s="7">
        <v>2850</v>
      </c>
      <c r="H2487" s="7">
        <v>-77.19</v>
      </c>
      <c r="I2487" s="29">
        <v>1.1999983299999999</v>
      </c>
      <c r="J2487" s="6" t="s">
        <v>1908</v>
      </c>
      <c r="K2487" s="30">
        <v>33008</v>
      </c>
      <c r="L2487" s="30"/>
      <c r="M2487" s="7" t="s">
        <v>1911</v>
      </c>
      <c r="N2487" s="29" t="s">
        <v>1910</v>
      </c>
      <c r="O2487" s="31">
        <v>112.58571428571429</v>
      </c>
      <c r="P2487" s="31">
        <v>97.362499999999969</v>
      </c>
      <c r="Q2487" s="31">
        <v>118.32400000000003</v>
      </c>
      <c r="R2487" s="31">
        <v>123.09583333333336</v>
      </c>
      <c r="S2487" s="31">
        <v>137.72592592592594</v>
      </c>
      <c r="T2487" s="31">
        <v>143.62727272727273</v>
      </c>
      <c r="U2487" s="31">
        <v>142.99130434782612</v>
      </c>
      <c r="V2487" s="31">
        <v>102.98695652173915</v>
      </c>
      <c r="W2487" s="31">
        <v>78.708695652173915</v>
      </c>
      <c r="X2487" s="31">
        <v>116.35217391304347</v>
      </c>
      <c r="Y2487" s="31">
        <v>142.60416666666666</v>
      </c>
      <c r="Z2487" s="31">
        <v>111.35217391304347</v>
      </c>
      <c r="AA2487" s="4">
        <f t="shared" si="37"/>
        <v>1427.7167172867394</v>
      </c>
      <c r="AB2487" s="32">
        <v>282</v>
      </c>
      <c r="AC2487" s="17">
        <v>0.78333333333333333</v>
      </c>
      <c r="AD2487" s="36">
        <v>0.7</v>
      </c>
      <c r="AE2487" s="36">
        <v>0.8</v>
      </c>
      <c r="AF2487" s="36">
        <v>0.83333333333333337</v>
      </c>
      <c r="AG2487" s="36">
        <v>0.8</v>
      </c>
      <c r="AH2487" s="36">
        <v>0.9</v>
      </c>
      <c r="AI2487" s="36">
        <v>0.73333333333333328</v>
      </c>
      <c r="AJ2487" s="36">
        <v>0.76666666666666672</v>
      </c>
      <c r="AK2487" s="36">
        <v>0.76666666666666672</v>
      </c>
      <c r="AL2487" s="36">
        <v>0.76666666666666672</v>
      </c>
      <c r="AM2487" s="36">
        <v>0.76666666666666672</v>
      </c>
      <c r="AN2487" s="36">
        <v>0.8</v>
      </c>
      <c r="AO2487" s="36">
        <v>0.76666666666666672</v>
      </c>
      <c r="AP2487" s="33" t="str">
        <f t="shared" si="38"/>
        <v>-</v>
      </c>
      <c r="AQ2487" s="55" t="str">
        <f t="shared" si="39"/>
        <v>-</v>
      </c>
      <c r="AR2487" s="56" t="str">
        <f t="shared" si="40"/>
        <v>&gt;=50%</v>
      </c>
      <c r="AT2487" s="112" t="s">
        <v>5206</v>
      </c>
    </row>
    <row r="2488" spans="1:46" ht="15.75" customHeight="1" x14ac:dyDescent="0.25">
      <c r="A2488" s="6">
        <v>52045080</v>
      </c>
      <c r="B2488" s="7" t="s">
        <v>56</v>
      </c>
      <c r="C2488" s="7" t="s">
        <v>2855</v>
      </c>
      <c r="D2488" s="7" t="s">
        <v>1338</v>
      </c>
      <c r="E2488" s="7" t="s">
        <v>951</v>
      </c>
      <c r="F2488" s="7">
        <v>7</v>
      </c>
      <c r="G2488" s="7">
        <v>2626</v>
      </c>
      <c r="H2488" s="7">
        <v>-77.28</v>
      </c>
      <c r="I2488" s="29">
        <v>1.23</v>
      </c>
      <c r="J2488" s="6" t="s">
        <v>1908</v>
      </c>
      <c r="K2488" s="30">
        <v>38090</v>
      </c>
      <c r="L2488" s="30"/>
      <c r="M2488" s="35" t="s">
        <v>1909</v>
      </c>
      <c r="N2488" s="29" t="s">
        <v>1910</v>
      </c>
      <c r="O2488" s="31">
        <v>78.485000000000014</v>
      </c>
      <c r="P2488" s="31">
        <v>69.13</v>
      </c>
      <c r="Q2488" s="31">
        <v>90.484999999999999</v>
      </c>
      <c r="R2488" s="31">
        <v>97.030000000000015</v>
      </c>
      <c r="S2488" s="31">
        <v>76.094736842105263</v>
      </c>
      <c r="T2488" s="31">
        <v>43.9</v>
      </c>
      <c r="U2488" s="31">
        <v>37.826315789473689</v>
      </c>
      <c r="V2488" s="31">
        <v>19.405000000000001</v>
      </c>
      <c r="W2488" s="31">
        <v>28.5</v>
      </c>
      <c r="X2488" s="31">
        <v>100.035</v>
      </c>
      <c r="Y2488" s="31">
        <v>131.71428571428572</v>
      </c>
      <c r="Z2488" s="31">
        <v>104.39047619047618</v>
      </c>
      <c r="AA2488" s="4">
        <f t="shared" si="37"/>
        <v>876.99581453634096</v>
      </c>
      <c r="AB2488" s="32">
        <v>237</v>
      </c>
      <c r="AC2488" s="17">
        <v>0.65833333333333333</v>
      </c>
      <c r="AD2488" s="36">
        <v>0.66666666666666663</v>
      </c>
      <c r="AE2488" s="36">
        <v>0.66666666666666663</v>
      </c>
      <c r="AF2488" s="36">
        <v>0.66666666666666663</v>
      </c>
      <c r="AG2488" s="36">
        <v>0.66666666666666663</v>
      </c>
      <c r="AH2488" s="36">
        <v>0.6333333333333333</v>
      </c>
      <c r="AI2488" s="36">
        <v>0.6</v>
      </c>
      <c r="AJ2488" s="36">
        <v>0.6333333333333333</v>
      </c>
      <c r="AK2488" s="36">
        <v>0.66666666666666663</v>
      </c>
      <c r="AL2488" s="36">
        <v>0.6333333333333333</v>
      </c>
      <c r="AM2488" s="36">
        <v>0.66666666666666663</v>
      </c>
      <c r="AN2488" s="36">
        <v>0.7</v>
      </c>
      <c r="AO2488" s="36">
        <v>0.7</v>
      </c>
      <c r="AP2488" s="33" t="str">
        <f t="shared" si="38"/>
        <v>-</v>
      </c>
      <c r="AQ2488" s="55" t="str">
        <f t="shared" si="39"/>
        <v>-</v>
      </c>
      <c r="AR2488" s="56" t="str">
        <f t="shared" si="40"/>
        <v>&gt;=50%</v>
      </c>
      <c r="AS2488" s="34" t="s">
        <v>1889</v>
      </c>
      <c r="AT2488" s="122" t="s">
        <v>5208</v>
      </c>
    </row>
    <row r="2489" spans="1:46" ht="15.75" customHeight="1" x14ac:dyDescent="0.25">
      <c r="A2489" s="6">
        <v>52045090</v>
      </c>
      <c r="B2489" s="7" t="s">
        <v>56</v>
      </c>
      <c r="C2489" s="7" t="s">
        <v>2856</v>
      </c>
      <c r="D2489" s="7" t="s">
        <v>2857</v>
      </c>
      <c r="E2489" s="7" t="s">
        <v>951</v>
      </c>
      <c r="F2489" s="7">
        <v>7</v>
      </c>
      <c r="G2489" s="7">
        <v>3141</v>
      </c>
      <c r="H2489" s="7">
        <v>-77.629583329999988</v>
      </c>
      <c r="I2489" s="29">
        <v>0.93263889000000011</v>
      </c>
      <c r="J2489" s="6" t="s">
        <v>1908</v>
      </c>
      <c r="K2489" s="30">
        <v>39198.791666666664</v>
      </c>
      <c r="L2489" s="30"/>
      <c r="M2489" s="7" t="s">
        <v>1911</v>
      </c>
      <c r="N2489" s="29" t="s">
        <v>1910</v>
      </c>
      <c r="O2489" s="31">
        <v>108.66666666666669</v>
      </c>
      <c r="P2489" s="31">
        <v>100.92727272727274</v>
      </c>
      <c r="Q2489" s="31">
        <v>120.85000000000001</v>
      </c>
      <c r="R2489" s="31">
        <v>133.45384615384617</v>
      </c>
      <c r="S2489" s="31">
        <v>112.09166666666668</v>
      </c>
      <c r="T2489" s="31">
        <v>91.79285714285713</v>
      </c>
      <c r="U2489" s="31">
        <v>79.435714285714297</v>
      </c>
      <c r="V2489" s="31">
        <v>56.67499999999999</v>
      </c>
      <c r="W2489" s="31">
        <v>50.800000000000004</v>
      </c>
      <c r="X2489" s="31">
        <v>108.52142857142857</v>
      </c>
      <c r="Y2489" s="31">
        <v>140.32307692307694</v>
      </c>
      <c r="Z2489" s="31">
        <v>128.46666666666667</v>
      </c>
      <c r="AA2489" s="4">
        <f t="shared" si="37"/>
        <v>1232.0041958041959</v>
      </c>
      <c r="AB2489" s="32">
        <v>153</v>
      </c>
      <c r="AC2489" s="17">
        <v>0.42499999999999999</v>
      </c>
      <c r="AD2489" s="36">
        <v>0.4</v>
      </c>
      <c r="AE2489" s="36">
        <v>0.36666666666666664</v>
      </c>
      <c r="AF2489" s="36">
        <v>0.4</v>
      </c>
      <c r="AG2489" s="36">
        <v>0.43333333333333335</v>
      </c>
      <c r="AH2489" s="36">
        <v>0.4</v>
      </c>
      <c r="AI2489" s="36">
        <v>0.46666666666666667</v>
      </c>
      <c r="AJ2489" s="36">
        <v>0.46666666666666667</v>
      </c>
      <c r="AK2489" s="36">
        <v>0.4</v>
      </c>
      <c r="AL2489" s="36">
        <v>0.46666666666666667</v>
      </c>
      <c r="AM2489" s="36">
        <v>0.46666666666666667</v>
      </c>
      <c r="AN2489" s="36">
        <v>0.43333333333333335</v>
      </c>
      <c r="AO2489" s="36">
        <v>0.4</v>
      </c>
      <c r="AP2489" s="33" t="str">
        <f t="shared" si="38"/>
        <v>-</v>
      </c>
      <c r="AQ2489" s="55" t="str">
        <f t="shared" si="39"/>
        <v>-</v>
      </c>
      <c r="AR2489" s="56" t="str">
        <f t="shared" si="40"/>
        <v>-</v>
      </c>
      <c r="AT2489" s="122" t="s">
        <v>5208</v>
      </c>
    </row>
    <row r="2490" spans="1:46" ht="15.75" customHeight="1" x14ac:dyDescent="0.25">
      <c r="A2490" s="6">
        <v>52050010</v>
      </c>
      <c r="B2490" s="7" t="s">
        <v>26</v>
      </c>
      <c r="C2490" s="7" t="s">
        <v>160</v>
      </c>
      <c r="D2490" s="7" t="s">
        <v>160</v>
      </c>
      <c r="E2490" s="7" t="s">
        <v>951</v>
      </c>
      <c r="F2490" s="7">
        <v>7</v>
      </c>
      <c r="G2490" s="7">
        <v>1620</v>
      </c>
      <c r="H2490" s="7">
        <v>-77.439444440000003</v>
      </c>
      <c r="I2490" s="29">
        <v>1.4544444400000001</v>
      </c>
      <c r="J2490" s="6" t="s">
        <v>1908</v>
      </c>
      <c r="K2490" s="30">
        <v>24000</v>
      </c>
      <c r="L2490" s="30"/>
      <c r="M2490" s="7" t="s">
        <v>1911</v>
      </c>
      <c r="N2490" s="29" t="s">
        <v>1910</v>
      </c>
      <c r="O2490" s="31">
        <v>95.803333333333327</v>
      </c>
      <c r="P2490" s="31">
        <v>83.213333333333352</v>
      </c>
      <c r="Q2490" s="31">
        <v>109.64999999999996</v>
      </c>
      <c r="R2490" s="31">
        <v>134.12333333333331</v>
      </c>
      <c r="S2490" s="31">
        <v>128.99655172413793</v>
      </c>
      <c r="T2490" s="31">
        <v>61.444827586206891</v>
      </c>
      <c r="U2490" s="31">
        <v>30.786666666666669</v>
      </c>
      <c r="V2490" s="31">
        <v>17.413333333333334</v>
      </c>
      <c r="W2490" s="31">
        <v>54.593333333333334</v>
      </c>
      <c r="X2490" s="31">
        <v>134.55862068965519</v>
      </c>
      <c r="Y2490" s="31">
        <v>151.32999999999996</v>
      </c>
      <c r="Z2490" s="31">
        <v>113.42333333333332</v>
      </c>
      <c r="AA2490" s="4">
        <f t="shared" si="37"/>
        <v>1115.3366666666666</v>
      </c>
      <c r="AB2490" s="32">
        <v>357</v>
      </c>
      <c r="AC2490" s="17">
        <v>0.9916666666666667</v>
      </c>
      <c r="AD2490" s="36">
        <v>1</v>
      </c>
      <c r="AE2490" s="36">
        <v>1</v>
      </c>
      <c r="AF2490" s="36">
        <v>1</v>
      </c>
      <c r="AG2490" s="36">
        <v>1</v>
      </c>
      <c r="AH2490" s="36">
        <v>0.96666666666666667</v>
      </c>
      <c r="AI2490" s="36">
        <v>0.96666666666666667</v>
      </c>
      <c r="AJ2490" s="36">
        <v>1</v>
      </c>
      <c r="AK2490" s="36">
        <v>1</v>
      </c>
      <c r="AL2490" s="36">
        <v>1</v>
      </c>
      <c r="AM2490" s="36">
        <v>0.96666666666666667</v>
      </c>
      <c r="AN2490" s="36">
        <v>1</v>
      </c>
      <c r="AO2490" s="36">
        <v>1</v>
      </c>
      <c r="AP2490" s="33" t="str">
        <f t="shared" si="38"/>
        <v>&gt;=80%</v>
      </c>
      <c r="AQ2490" s="55" t="str">
        <f t="shared" si="39"/>
        <v>&gt;=75%</v>
      </c>
      <c r="AR2490" s="56" t="str">
        <f t="shared" si="40"/>
        <v>&gt;=50%</v>
      </c>
      <c r="AT2490" s="121">
        <v>0.8</v>
      </c>
    </row>
    <row r="2491" spans="1:46" ht="15.75" customHeight="1" x14ac:dyDescent="0.25">
      <c r="A2491" s="6">
        <v>52050020</v>
      </c>
      <c r="B2491" s="7" t="s">
        <v>26</v>
      </c>
      <c r="C2491" s="7" t="s">
        <v>1352</v>
      </c>
      <c r="D2491" s="7" t="s">
        <v>1352</v>
      </c>
      <c r="E2491" s="7" t="s">
        <v>951</v>
      </c>
      <c r="F2491" s="7">
        <v>7</v>
      </c>
      <c r="G2491" s="7">
        <v>1700</v>
      </c>
      <c r="H2491" s="7">
        <v>-77.591416669999987</v>
      </c>
      <c r="I2491" s="29">
        <v>1.3414444400000001</v>
      </c>
      <c r="J2491" s="6" t="s">
        <v>1908</v>
      </c>
      <c r="K2491" s="30">
        <v>21200</v>
      </c>
      <c r="L2491" s="30"/>
      <c r="M2491" s="7" t="s">
        <v>1911</v>
      </c>
      <c r="N2491" s="29" t="s">
        <v>1910</v>
      </c>
      <c r="O2491" s="31">
        <v>129.76666666666668</v>
      </c>
      <c r="P2491" s="31">
        <v>100.17333333333335</v>
      </c>
      <c r="Q2491" s="31">
        <v>161.69333333333336</v>
      </c>
      <c r="R2491" s="31">
        <v>167.68214285714288</v>
      </c>
      <c r="S2491" s="31">
        <v>161.78275862068969</v>
      </c>
      <c r="T2491" s="31">
        <v>82.335714285714289</v>
      </c>
      <c r="U2491" s="31">
        <v>38.362068965517253</v>
      </c>
      <c r="V2491" s="31">
        <v>30.300000000000008</v>
      </c>
      <c r="W2491" s="31">
        <v>74.02000000000001</v>
      </c>
      <c r="X2491" s="31">
        <v>184.02068965517242</v>
      </c>
      <c r="Y2491" s="31">
        <v>199.09333333333331</v>
      </c>
      <c r="Z2491" s="31">
        <v>164.71333333333328</v>
      </c>
      <c r="AA2491" s="4">
        <f t="shared" si="37"/>
        <v>1493.9433743842364</v>
      </c>
      <c r="AB2491" s="32">
        <v>353</v>
      </c>
      <c r="AC2491" s="17">
        <v>0.98055555555555551</v>
      </c>
      <c r="AD2491" s="36">
        <v>1</v>
      </c>
      <c r="AE2491" s="36">
        <v>1</v>
      </c>
      <c r="AF2491" s="36">
        <v>1</v>
      </c>
      <c r="AG2491" s="36">
        <v>0.93333333333333335</v>
      </c>
      <c r="AH2491" s="36">
        <v>0.96666666666666667</v>
      </c>
      <c r="AI2491" s="36">
        <v>0.93333333333333335</v>
      </c>
      <c r="AJ2491" s="36">
        <v>0.96666666666666667</v>
      </c>
      <c r="AK2491" s="36">
        <v>1</v>
      </c>
      <c r="AL2491" s="36">
        <v>1</v>
      </c>
      <c r="AM2491" s="36">
        <v>0.96666666666666667</v>
      </c>
      <c r="AN2491" s="36">
        <v>1</v>
      </c>
      <c r="AO2491" s="36">
        <v>1</v>
      </c>
      <c r="AP2491" s="33" t="str">
        <f t="shared" si="38"/>
        <v>&gt;=80%</v>
      </c>
      <c r="AQ2491" s="55" t="str">
        <f t="shared" si="39"/>
        <v>&gt;=75%</v>
      </c>
      <c r="AR2491" s="56" t="str">
        <f t="shared" si="40"/>
        <v>&gt;=50%</v>
      </c>
      <c r="AT2491" s="121">
        <v>0.8</v>
      </c>
    </row>
    <row r="2492" spans="1:46" ht="15.75" customHeight="1" x14ac:dyDescent="0.25">
      <c r="A2492" s="6">
        <v>52050040</v>
      </c>
      <c r="B2492" s="7" t="s">
        <v>26</v>
      </c>
      <c r="C2492" s="7" t="s">
        <v>1356</v>
      </c>
      <c r="D2492" s="7" t="s">
        <v>1357</v>
      </c>
      <c r="E2492" s="7" t="s">
        <v>951</v>
      </c>
      <c r="F2492" s="7">
        <v>7</v>
      </c>
      <c r="G2492" s="7">
        <v>20</v>
      </c>
      <c r="H2492" s="7">
        <v>-77.479194440000001</v>
      </c>
      <c r="I2492" s="29">
        <v>1.3222500000000001</v>
      </c>
      <c r="J2492" s="6" t="s">
        <v>1908</v>
      </c>
      <c r="K2492" s="30">
        <v>23269</v>
      </c>
      <c r="L2492" s="30"/>
      <c r="M2492" s="7" t="s">
        <v>1911</v>
      </c>
      <c r="N2492" s="29" t="s">
        <v>1910</v>
      </c>
      <c r="O2492" s="31">
        <v>94.228571428571414</v>
      </c>
      <c r="P2492" s="31">
        <v>85.946153846153848</v>
      </c>
      <c r="Q2492" s="31">
        <v>126.14285714285714</v>
      </c>
      <c r="R2492" s="31">
        <v>170.66785714285714</v>
      </c>
      <c r="S2492" s="31">
        <v>150.84137931034482</v>
      </c>
      <c r="T2492" s="31">
        <v>70.660000000000011</v>
      </c>
      <c r="U2492" s="31">
        <v>43.425000000000004</v>
      </c>
      <c r="V2492" s="31">
        <v>25.95</v>
      </c>
      <c r="W2492" s="31">
        <v>53.88</v>
      </c>
      <c r="X2492" s="31">
        <v>131.62068965517241</v>
      </c>
      <c r="Y2492" s="31">
        <v>165.08571428571426</v>
      </c>
      <c r="Z2492" s="31">
        <v>131.68799999999999</v>
      </c>
      <c r="AA2492" s="4">
        <f t="shared" si="37"/>
        <v>1250.1362228116709</v>
      </c>
      <c r="AB2492" s="32">
        <v>339</v>
      </c>
      <c r="AC2492" s="17">
        <v>0.94166666666666665</v>
      </c>
      <c r="AD2492" s="36">
        <v>0.93333333333333335</v>
      </c>
      <c r="AE2492" s="36">
        <v>0.8666666666666667</v>
      </c>
      <c r="AF2492" s="36">
        <v>0.93333333333333335</v>
      </c>
      <c r="AG2492" s="36">
        <v>0.93333333333333335</v>
      </c>
      <c r="AH2492" s="36">
        <v>0.96666666666666667</v>
      </c>
      <c r="AI2492" s="36">
        <v>1</v>
      </c>
      <c r="AJ2492" s="36">
        <v>0.93333333333333335</v>
      </c>
      <c r="AK2492" s="36">
        <v>1</v>
      </c>
      <c r="AL2492" s="36">
        <v>1</v>
      </c>
      <c r="AM2492" s="36">
        <v>0.96666666666666667</v>
      </c>
      <c r="AN2492" s="36">
        <v>0.93333333333333335</v>
      </c>
      <c r="AO2492" s="36">
        <v>0.83333333333333337</v>
      </c>
      <c r="AP2492" s="33" t="str">
        <f t="shared" si="38"/>
        <v>&gt;=80%</v>
      </c>
      <c r="AQ2492" s="55" t="str">
        <f t="shared" si="39"/>
        <v>&gt;=75%</v>
      </c>
      <c r="AR2492" s="56" t="str">
        <f t="shared" si="40"/>
        <v>&gt;=50%</v>
      </c>
      <c r="AT2492" s="121">
        <v>0.8</v>
      </c>
    </row>
    <row r="2493" spans="1:46" ht="15.75" customHeight="1" x14ac:dyDescent="0.25">
      <c r="A2493" s="6">
        <v>52050050</v>
      </c>
      <c r="B2493" s="7" t="s">
        <v>26</v>
      </c>
      <c r="C2493" s="7" t="s">
        <v>1360</v>
      </c>
      <c r="D2493" s="7" t="s">
        <v>1359</v>
      </c>
      <c r="E2493" s="7" t="s">
        <v>951</v>
      </c>
      <c r="F2493" s="7">
        <v>7</v>
      </c>
      <c r="G2493" s="7">
        <v>2834</v>
      </c>
      <c r="H2493" s="7">
        <v>-77.679666669999989</v>
      </c>
      <c r="I2493" s="29">
        <v>1.22063889</v>
      </c>
      <c r="J2493" s="6" t="s">
        <v>1908</v>
      </c>
      <c r="K2493" s="30">
        <v>26495</v>
      </c>
      <c r="L2493" s="30"/>
      <c r="M2493" s="7" t="s">
        <v>1911</v>
      </c>
      <c r="N2493" s="29" t="s">
        <v>1910</v>
      </c>
      <c r="O2493" s="31">
        <v>163.89333333333335</v>
      </c>
      <c r="P2493" s="31">
        <v>118.22068965517244</v>
      </c>
      <c r="Q2493" s="31">
        <v>173.23333333333332</v>
      </c>
      <c r="R2493" s="31">
        <v>203.43103448275863</v>
      </c>
      <c r="S2493" s="31">
        <v>151.77000000000001</v>
      </c>
      <c r="T2493" s="31">
        <v>83.217857142857156</v>
      </c>
      <c r="U2493" s="31">
        <v>53.864285714285735</v>
      </c>
      <c r="V2493" s="31">
        <v>39.355172413793113</v>
      </c>
      <c r="W2493" s="31">
        <v>70.549999999999983</v>
      </c>
      <c r="X2493" s="31">
        <v>188.56</v>
      </c>
      <c r="Y2493" s="31">
        <v>227.72333333333339</v>
      </c>
      <c r="Z2493" s="31">
        <v>209.02068965517242</v>
      </c>
      <c r="AA2493" s="4">
        <f t="shared" si="37"/>
        <v>1682.8397290640394</v>
      </c>
      <c r="AB2493" s="32">
        <v>352</v>
      </c>
      <c r="AC2493" s="17">
        <v>0.97777777777777775</v>
      </c>
      <c r="AD2493" s="36">
        <v>1</v>
      </c>
      <c r="AE2493" s="36">
        <v>0.96666666666666667</v>
      </c>
      <c r="AF2493" s="36">
        <v>1</v>
      </c>
      <c r="AG2493" s="36">
        <v>0.96666666666666667</v>
      </c>
      <c r="AH2493" s="36">
        <v>1</v>
      </c>
      <c r="AI2493" s="36">
        <v>0.93333333333333335</v>
      </c>
      <c r="AJ2493" s="36">
        <v>0.93333333333333335</v>
      </c>
      <c r="AK2493" s="36">
        <v>0.96666666666666667</v>
      </c>
      <c r="AL2493" s="36">
        <v>1</v>
      </c>
      <c r="AM2493" s="36">
        <v>1</v>
      </c>
      <c r="AN2493" s="36">
        <v>1</v>
      </c>
      <c r="AO2493" s="36">
        <v>0.96666666666666667</v>
      </c>
      <c r="AP2493" s="33" t="str">
        <f t="shared" si="38"/>
        <v>&gt;=80%</v>
      </c>
      <c r="AQ2493" s="55" t="str">
        <f t="shared" si="39"/>
        <v>&gt;=75%</v>
      </c>
      <c r="AR2493" s="56" t="str">
        <f t="shared" si="40"/>
        <v>&gt;=50%</v>
      </c>
      <c r="AT2493" s="121">
        <v>0.8</v>
      </c>
    </row>
    <row r="2494" spans="1:46" ht="15.75" customHeight="1" x14ac:dyDescent="0.25">
      <c r="A2494" s="6">
        <v>52050060</v>
      </c>
      <c r="B2494" s="7" t="s">
        <v>26</v>
      </c>
      <c r="C2494" s="7" t="s">
        <v>1341</v>
      </c>
      <c r="D2494" s="7" t="s">
        <v>1338</v>
      </c>
      <c r="E2494" s="7" t="s">
        <v>951</v>
      </c>
      <c r="F2494" s="7">
        <v>7</v>
      </c>
      <c r="G2494" s="7">
        <v>364</v>
      </c>
      <c r="H2494" s="7">
        <v>-77.299722220000007</v>
      </c>
      <c r="I2494" s="29">
        <v>1.0994999999999999</v>
      </c>
      <c r="J2494" s="6" t="s">
        <v>1908</v>
      </c>
      <c r="K2494" s="30">
        <v>23757</v>
      </c>
      <c r="L2494" s="30"/>
      <c r="M2494" s="7" t="s">
        <v>1911</v>
      </c>
      <c r="N2494" s="29" t="s">
        <v>1910</v>
      </c>
      <c r="O2494" s="31">
        <v>103.12666666666668</v>
      </c>
      <c r="P2494" s="31">
        <v>94.113793103448288</v>
      </c>
      <c r="Q2494" s="31">
        <v>106.28620689655172</v>
      </c>
      <c r="R2494" s="31">
        <v>124.98518518518519</v>
      </c>
      <c r="S2494" s="31">
        <v>113.19285714285714</v>
      </c>
      <c r="T2494" s="31">
        <v>73.871428571428581</v>
      </c>
      <c r="U2494" s="31">
        <v>61.181481481481484</v>
      </c>
      <c r="V2494" s="31">
        <v>42.322222222222223</v>
      </c>
      <c r="W2494" s="31">
        <v>46.720689655172414</v>
      </c>
      <c r="X2494" s="31">
        <v>98.11999999999999</v>
      </c>
      <c r="Y2494" s="31">
        <v>128.71666666666667</v>
      </c>
      <c r="Z2494" s="31">
        <v>111.31666666666666</v>
      </c>
      <c r="AA2494" s="4">
        <f t="shared" si="37"/>
        <v>1103.953864258347</v>
      </c>
      <c r="AB2494" s="32">
        <v>344</v>
      </c>
      <c r="AC2494" s="17">
        <v>0.9555555555555556</v>
      </c>
      <c r="AD2494" s="36">
        <v>1</v>
      </c>
      <c r="AE2494" s="36">
        <v>0.96666666666666667</v>
      </c>
      <c r="AF2494" s="36">
        <v>0.96666666666666667</v>
      </c>
      <c r="AG2494" s="36">
        <v>0.9</v>
      </c>
      <c r="AH2494" s="36">
        <v>0.93333333333333335</v>
      </c>
      <c r="AI2494" s="36">
        <v>0.93333333333333335</v>
      </c>
      <c r="AJ2494" s="36">
        <v>0.9</v>
      </c>
      <c r="AK2494" s="36">
        <v>0.9</v>
      </c>
      <c r="AL2494" s="36">
        <v>0.96666666666666667</v>
      </c>
      <c r="AM2494" s="36">
        <v>1</v>
      </c>
      <c r="AN2494" s="36">
        <v>1</v>
      </c>
      <c r="AO2494" s="36">
        <v>1</v>
      </c>
      <c r="AP2494" s="33" t="str">
        <f t="shared" si="38"/>
        <v>&gt;=80%</v>
      </c>
      <c r="AQ2494" s="55" t="str">
        <f t="shared" si="39"/>
        <v>&gt;=75%</v>
      </c>
      <c r="AR2494" s="56" t="str">
        <f t="shared" si="40"/>
        <v>&gt;=50%</v>
      </c>
      <c r="AT2494" s="121">
        <v>0.8</v>
      </c>
    </row>
    <row r="2495" spans="1:46" ht="15.75" customHeight="1" x14ac:dyDescent="0.25">
      <c r="A2495" s="6">
        <v>52050080</v>
      </c>
      <c r="B2495" s="7" t="s">
        <v>26</v>
      </c>
      <c r="C2495" s="7" t="s">
        <v>1364</v>
      </c>
      <c r="D2495" s="7" t="s">
        <v>1364</v>
      </c>
      <c r="E2495" s="7" t="s">
        <v>951</v>
      </c>
      <c r="F2495" s="7">
        <v>7</v>
      </c>
      <c r="G2495" s="7">
        <v>2420</v>
      </c>
      <c r="H2495" s="7">
        <v>-77.391972220000014</v>
      </c>
      <c r="I2495" s="29">
        <v>1.0941666700000001</v>
      </c>
      <c r="J2495" s="6" t="s">
        <v>1908</v>
      </c>
      <c r="K2495" s="30">
        <v>20835</v>
      </c>
      <c r="L2495" s="30"/>
      <c r="M2495" s="7" t="s">
        <v>1911</v>
      </c>
      <c r="N2495" s="29" t="s">
        <v>1910</v>
      </c>
      <c r="O2495" s="31">
        <v>97.066666666666677</v>
      </c>
      <c r="P2495" s="31">
        <v>72.488461538461536</v>
      </c>
      <c r="Q2495" s="31">
        <v>105.27142857142859</v>
      </c>
      <c r="R2495" s="31">
        <v>118.1413793103448</v>
      </c>
      <c r="S2495" s="31">
        <v>104.46428571428571</v>
      </c>
      <c r="T2495" s="31">
        <v>44.62</v>
      </c>
      <c r="U2495" s="31">
        <v>31.77586206896552</v>
      </c>
      <c r="V2495" s="31">
        <v>16.210344827586209</v>
      </c>
      <c r="W2495" s="31">
        <v>44.126666666666679</v>
      </c>
      <c r="X2495" s="31">
        <v>107.65357142857142</v>
      </c>
      <c r="Y2495" s="31">
        <v>146.83928571428572</v>
      </c>
      <c r="Z2495" s="31">
        <v>112.79615384615384</v>
      </c>
      <c r="AA2495" s="4">
        <f t="shared" si="37"/>
        <v>1001.4541063534168</v>
      </c>
      <c r="AB2495" s="32">
        <v>341</v>
      </c>
      <c r="AC2495" s="17">
        <v>0.94722222222222219</v>
      </c>
      <c r="AD2495" s="36">
        <v>1</v>
      </c>
      <c r="AE2495" s="36">
        <v>0.8666666666666667</v>
      </c>
      <c r="AF2495" s="36">
        <v>0.93333333333333335</v>
      </c>
      <c r="AG2495" s="36">
        <v>0.96666666666666667</v>
      </c>
      <c r="AH2495" s="36">
        <v>0.93333333333333335</v>
      </c>
      <c r="AI2495" s="36">
        <v>1</v>
      </c>
      <c r="AJ2495" s="36">
        <v>0.96666666666666667</v>
      </c>
      <c r="AK2495" s="36">
        <v>0.96666666666666667</v>
      </c>
      <c r="AL2495" s="36">
        <v>1</v>
      </c>
      <c r="AM2495" s="36">
        <v>0.93333333333333335</v>
      </c>
      <c r="AN2495" s="36">
        <v>0.93333333333333335</v>
      </c>
      <c r="AO2495" s="36">
        <v>0.8666666666666667</v>
      </c>
      <c r="AP2495" s="33" t="str">
        <f t="shared" si="38"/>
        <v>&gt;=80%</v>
      </c>
      <c r="AQ2495" s="55" t="str">
        <f t="shared" si="39"/>
        <v>&gt;=75%</v>
      </c>
      <c r="AR2495" s="56" t="str">
        <f t="shared" si="40"/>
        <v>&gt;=50%</v>
      </c>
      <c r="AT2495" s="121">
        <v>0.8</v>
      </c>
    </row>
    <row r="2496" spans="1:46" ht="15.75" customHeight="1" x14ac:dyDescent="0.25">
      <c r="A2496" s="6">
        <v>52050090</v>
      </c>
      <c r="B2496" s="7" t="s">
        <v>26</v>
      </c>
      <c r="C2496" s="7" t="s">
        <v>1322</v>
      </c>
      <c r="D2496" s="7" t="s">
        <v>1322</v>
      </c>
      <c r="E2496" s="7" t="s">
        <v>951</v>
      </c>
      <c r="F2496" s="7">
        <v>7</v>
      </c>
      <c r="G2496" s="7">
        <v>2550</v>
      </c>
      <c r="H2496" s="7">
        <v>-77.499555560000005</v>
      </c>
      <c r="I2496" s="29">
        <v>1.05525</v>
      </c>
      <c r="J2496" s="6" t="s">
        <v>1908</v>
      </c>
      <c r="K2496" s="30">
        <v>20835</v>
      </c>
      <c r="L2496" s="30"/>
      <c r="M2496" s="7" t="s">
        <v>1911</v>
      </c>
      <c r="N2496" s="29" t="s">
        <v>1910</v>
      </c>
      <c r="O2496" s="31">
        <v>92.960000000000008</v>
      </c>
      <c r="P2496" s="31">
        <v>82.453333333333333</v>
      </c>
      <c r="Q2496" s="31">
        <v>109.39310344827584</v>
      </c>
      <c r="R2496" s="31">
        <v>123.93793103448276</v>
      </c>
      <c r="S2496" s="31">
        <v>99.782758620689677</v>
      </c>
      <c r="T2496" s="31">
        <v>46.573333333333345</v>
      </c>
      <c r="U2496" s="31">
        <v>31.431034482758612</v>
      </c>
      <c r="V2496" s="31">
        <v>24.150000000000002</v>
      </c>
      <c r="W2496" s="31">
        <v>45.906666666666666</v>
      </c>
      <c r="X2496" s="31">
        <v>105.85333333333334</v>
      </c>
      <c r="Y2496" s="31">
        <v>133.83448275862068</v>
      </c>
      <c r="Z2496" s="31">
        <v>118.25666666666666</v>
      </c>
      <c r="AA2496" s="4">
        <f t="shared" si="37"/>
        <v>1014.5326436781609</v>
      </c>
      <c r="AB2496" s="32">
        <v>355</v>
      </c>
      <c r="AC2496" s="17">
        <v>0.98611111111111116</v>
      </c>
      <c r="AD2496" s="36">
        <v>1</v>
      </c>
      <c r="AE2496" s="36">
        <v>1</v>
      </c>
      <c r="AF2496" s="36">
        <v>0.96666666666666667</v>
      </c>
      <c r="AG2496" s="36">
        <v>0.96666666666666667</v>
      </c>
      <c r="AH2496" s="36">
        <v>0.96666666666666667</v>
      </c>
      <c r="AI2496" s="36">
        <v>1</v>
      </c>
      <c r="AJ2496" s="36">
        <v>0.96666666666666667</v>
      </c>
      <c r="AK2496" s="36">
        <v>1</v>
      </c>
      <c r="AL2496" s="36">
        <v>1</v>
      </c>
      <c r="AM2496" s="36">
        <v>1</v>
      </c>
      <c r="AN2496" s="36">
        <v>0.96666666666666667</v>
      </c>
      <c r="AO2496" s="36">
        <v>1</v>
      </c>
      <c r="AP2496" s="33" t="str">
        <f t="shared" si="38"/>
        <v>&gt;=80%</v>
      </c>
      <c r="AQ2496" s="55" t="str">
        <f t="shared" si="39"/>
        <v>&gt;=75%</v>
      </c>
      <c r="AR2496" s="56" t="str">
        <f t="shared" si="40"/>
        <v>&gt;=50%</v>
      </c>
      <c r="AT2496" s="121">
        <v>0.8</v>
      </c>
    </row>
    <row r="2497" spans="1:46" ht="15.75" customHeight="1" x14ac:dyDescent="0.25">
      <c r="A2497" s="6">
        <v>52050100</v>
      </c>
      <c r="B2497" s="7" t="s">
        <v>26</v>
      </c>
      <c r="C2497" s="7" t="s">
        <v>1321</v>
      </c>
      <c r="D2497" s="7" t="s">
        <v>1321</v>
      </c>
      <c r="E2497" s="7" t="s">
        <v>951</v>
      </c>
      <c r="F2497" s="7">
        <v>7</v>
      </c>
      <c r="G2497" s="7">
        <v>2830</v>
      </c>
      <c r="H2497" s="7">
        <v>-77.581388889999999</v>
      </c>
      <c r="I2497" s="29">
        <v>0.90666667000000012</v>
      </c>
      <c r="J2497" s="6" t="s">
        <v>1908</v>
      </c>
      <c r="K2497" s="30">
        <v>26495</v>
      </c>
      <c r="L2497" s="30"/>
      <c r="M2497" s="7" t="s">
        <v>1911</v>
      </c>
      <c r="N2497" s="29" t="s">
        <v>1910</v>
      </c>
      <c r="O2497" s="31">
        <v>67.239999999999995</v>
      </c>
      <c r="P2497" s="31">
        <v>75.493333333333325</v>
      </c>
      <c r="Q2497" s="31">
        <v>105.98965517241382</v>
      </c>
      <c r="R2497" s="31">
        <v>103.97499999999999</v>
      </c>
      <c r="S2497" s="31">
        <v>102.44827586206901</v>
      </c>
      <c r="T2497" s="31">
        <v>64.957142857142856</v>
      </c>
      <c r="U2497" s="31">
        <v>56.91724137931034</v>
      </c>
      <c r="V2497" s="31">
        <v>38.724137931034491</v>
      </c>
      <c r="W2497" s="31">
        <v>61.248275862068951</v>
      </c>
      <c r="X2497" s="31">
        <v>90.772413793103439</v>
      </c>
      <c r="Y2497" s="31">
        <v>111.82413793103449</v>
      </c>
      <c r="Z2497" s="31">
        <v>102.85172413793104</v>
      </c>
      <c r="AA2497" s="4">
        <f t="shared" si="37"/>
        <v>982.44133825944164</v>
      </c>
      <c r="AB2497" s="32">
        <v>348</v>
      </c>
      <c r="AC2497" s="17">
        <v>0.96666666666666667</v>
      </c>
      <c r="AD2497" s="36">
        <v>1</v>
      </c>
      <c r="AE2497" s="36">
        <v>1</v>
      </c>
      <c r="AF2497" s="36">
        <v>0.96666666666666667</v>
      </c>
      <c r="AG2497" s="36">
        <v>0.93333333333333335</v>
      </c>
      <c r="AH2497" s="36">
        <v>0.96666666666666667</v>
      </c>
      <c r="AI2497" s="36">
        <v>0.93333333333333335</v>
      </c>
      <c r="AJ2497" s="36">
        <v>0.96666666666666667</v>
      </c>
      <c r="AK2497" s="36">
        <v>0.96666666666666667</v>
      </c>
      <c r="AL2497" s="36">
        <v>0.96666666666666667</v>
      </c>
      <c r="AM2497" s="36">
        <v>0.96666666666666667</v>
      </c>
      <c r="AN2497" s="36">
        <v>0.96666666666666667</v>
      </c>
      <c r="AO2497" s="36">
        <v>0.96666666666666667</v>
      </c>
      <c r="AP2497" s="33" t="str">
        <f t="shared" si="38"/>
        <v>&gt;=80%</v>
      </c>
      <c r="AQ2497" s="55" t="str">
        <f t="shared" si="39"/>
        <v>&gt;=75%</v>
      </c>
      <c r="AR2497" s="56" t="str">
        <f t="shared" si="40"/>
        <v>&gt;=50%</v>
      </c>
      <c r="AT2497" s="121">
        <v>0.8</v>
      </c>
    </row>
    <row r="2498" spans="1:46" ht="15.75" customHeight="1" x14ac:dyDescent="0.25">
      <c r="A2498" s="6">
        <v>52050110</v>
      </c>
      <c r="B2498" s="7" t="s">
        <v>26</v>
      </c>
      <c r="C2498" s="7" t="s">
        <v>1311</v>
      </c>
      <c r="D2498" s="7" t="s">
        <v>1311</v>
      </c>
      <c r="E2498" s="7" t="s">
        <v>951</v>
      </c>
      <c r="F2498" s="7">
        <v>7</v>
      </c>
      <c r="G2498" s="7">
        <v>392</v>
      </c>
      <c r="H2498" s="7">
        <v>-77.787111109999998</v>
      </c>
      <c r="I2498" s="29">
        <v>0.90800000000000003</v>
      </c>
      <c r="J2498" s="6" t="s">
        <v>1908</v>
      </c>
      <c r="K2498" s="30">
        <v>21200</v>
      </c>
      <c r="L2498" s="30"/>
      <c r="M2498" s="7" t="s">
        <v>1911</v>
      </c>
      <c r="N2498" s="29" t="s">
        <v>1910</v>
      </c>
      <c r="O2498" s="31">
        <v>77.856666666666655</v>
      </c>
      <c r="P2498" s="31">
        <v>76.393333333333359</v>
      </c>
      <c r="Q2498" s="31">
        <v>96.171428571428578</v>
      </c>
      <c r="R2498" s="31">
        <v>103.62333333333336</v>
      </c>
      <c r="S2498" s="31">
        <v>91.566666666666634</v>
      </c>
      <c r="T2498" s="31">
        <v>49.000000000000007</v>
      </c>
      <c r="U2498" s="31">
        <v>36.339999999999996</v>
      </c>
      <c r="V2498" s="31">
        <v>24.965517241379313</v>
      </c>
      <c r="W2498" s="31">
        <v>40.386666666666663</v>
      </c>
      <c r="X2498" s="31">
        <v>78.11333333333333</v>
      </c>
      <c r="Y2498" s="31">
        <v>102.51333333333334</v>
      </c>
      <c r="Z2498" s="31">
        <v>106.30999999999999</v>
      </c>
      <c r="AA2498" s="4">
        <f t="shared" si="37"/>
        <v>883.24027914614112</v>
      </c>
      <c r="AB2498" s="32">
        <v>357</v>
      </c>
      <c r="AC2498" s="17">
        <v>0.9916666666666667</v>
      </c>
      <c r="AD2498" s="36">
        <v>1</v>
      </c>
      <c r="AE2498" s="36">
        <v>1</v>
      </c>
      <c r="AF2498" s="36">
        <v>0.93333333333333335</v>
      </c>
      <c r="AG2498" s="36">
        <v>1</v>
      </c>
      <c r="AH2498" s="36">
        <v>1</v>
      </c>
      <c r="AI2498" s="36">
        <v>1</v>
      </c>
      <c r="AJ2498" s="36">
        <v>1</v>
      </c>
      <c r="AK2498" s="36">
        <v>0.96666666666666667</v>
      </c>
      <c r="AL2498" s="36">
        <v>1</v>
      </c>
      <c r="AM2498" s="36">
        <v>1</v>
      </c>
      <c r="AN2498" s="36">
        <v>1</v>
      </c>
      <c r="AO2498" s="36">
        <v>1</v>
      </c>
      <c r="AP2498" s="33" t="str">
        <f t="shared" si="38"/>
        <v>&gt;=80%</v>
      </c>
      <c r="AQ2498" s="55" t="str">
        <f t="shared" si="39"/>
        <v>&gt;=75%</v>
      </c>
      <c r="AR2498" s="56" t="str">
        <f t="shared" si="40"/>
        <v>&gt;=50%</v>
      </c>
      <c r="AT2498" s="121">
        <v>0.8</v>
      </c>
    </row>
    <row r="2499" spans="1:46" ht="15.75" customHeight="1" x14ac:dyDescent="0.25">
      <c r="A2499" s="6">
        <v>52050120</v>
      </c>
      <c r="B2499" s="7" t="s">
        <v>26</v>
      </c>
      <c r="C2499" s="7" t="s">
        <v>1349</v>
      </c>
      <c r="D2499" s="7" t="s">
        <v>1349</v>
      </c>
      <c r="E2499" s="7" t="s">
        <v>951</v>
      </c>
      <c r="F2499" s="7">
        <v>7</v>
      </c>
      <c r="G2499" s="7">
        <v>2817</v>
      </c>
      <c r="H2499" s="7">
        <v>-77.502916669999991</v>
      </c>
      <c r="I2499" s="29">
        <v>0.88824999999999998</v>
      </c>
      <c r="J2499" s="6" t="s">
        <v>1908</v>
      </c>
      <c r="K2499" s="30">
        <v>26160</v>
      </c>
      <c r="L2499" s="30"/>
      <c r="M2499" s="7" t="s">
        <v>1911</v>
      </c>
      <c r="N2499" s="29" t="s">
        <v>1910</v>
      </c>
      <c r="O2499" s="31">
        <v>88.07</v>
      </c>
      <c r="P2499" s="31">
        <v>81.08275862068966</v>
      </c>
      <c r="Q2499" s="31">
        <v>97.764285714285705</v>
      </c>
      <c r="R2499" s="31">
        <v>109.19655172413795</v>
      </c>
      <c r="S2499" s="31">
        <v>103.58214285714288</v>
      </c>
      <c r="T2499" s="31">
        <v>86.17142857142855</v>
      </c>
      <c r="U2499" s="31">
        <v>82.836666666666673</v>
      </c>
      <c r="V2499" s="31">
        <v>63.034482758620697</v>
      </c>
      <c r="W2499" s="31">
        <v>52.656666666666666</v>
      </c>
      <c r="X2499" s="31">
        <v>76.963333333333324</v>
      </c>
      <c r="Y2499" s="31">
        <v>110.47333333333336</v>
      </c>
      <c r="Z2499" s="31">
        <v>112.34666666666666</v>
      </c>
      <c r="AA2499" s="4">
        <f t="shared" si="37"/>
        <v>1064.1783169129722</v>
      </c>
      <c r="AB2499" s="32">
        <v>351</v>
      </c>
      <c r="AC2499" s="17">
        <v>0.97499999999999998</v>
      </c>
      <c r="AD2499" s="36">
        <v>1</v>
      </c>
      <c r="AE2499" s="36">
        <v>0.96666666666666667</v>
      </c>
      <c r="AF2499" s="36">
        <v>0.93333333333333335</v>
      </c>
      <c r="AG2499" s="36">
        <v>0.96666666666666667</v>
      </c>
      <c r="AH2499" s="36">
        <v>0.93333333333333335</v>
      </c>
      <c r="AI2499" s="36">
        <v>0.93333333333333335</v>
      </c>
      <c r="AJ2499" s="36">
        <v>1</v>
      </c>
      <c r="AK2499" s="36">
        <v>0.96666666666666667</v>
      </c>
      <c r="AL2499" s="36">
        <v>1</v>
      </c>
      <c r="AM2499" s="36">
        <v>1</v>
      </c>
      <c r="AN2499" s="36">
        <v>1</v>
      </c>
      <c r="AO2499" s="36">
        <v>1</v>
      </c>
      <c r="AP2499" s="33" t="str">
        <f t="shared" si="38"/>
        <v>&gt;=80%</v>
      </c>
      <c r="AQ2499" s="55" t="str">
        <f t="shared" si="39"/>
        <v>&gt;=75%</v>
      </c>
      <c r="AR2499" s="56" t="str">
        <f t="shared" si="40"/>
        <v>&gt;=50%</v>
      </c>
      <c r="AT2499" s="121">
        <v>0.8</v>
      </c>
    </row>
    <row r="2500" spans="1:46" ht="15.75" customHeight="1" x14ac:dyDescent="0.25">
      <c r="A2500" s="6">
        <v>52050130</v>
      </c>
      <c r="B2500" s="7" t="s">
        <v>26</v>
      </c>
      <c r="C2500" s="7" t="s">
        <v>1310</v>
      </c>
      <c r="D2500" s="7" t="s">
        <v>1311</v>
      </c>
      <c r="E2500" s="7" t="s">
        <v>951</v>
      </c>
      <c r="F2500" s="7">
        <v>7</v>
      </c>
      <c r="G2500" s="7">
        <v>3100</v>
      </c>
      <c r="H2500" s="7">
        <v>-77.848333329999988</v>
      </c>
      <c r="I2500" s="29">
        <v>0.81166667000000003</v>
      </c>
      <c r="J2500" s="6" t="s">
        <v>1908</v>
      </c>
      <c r="K2500" s="30">
        <v>26495</v>
      </c>
      <c r="L2500" s="30"/>
      <c r="M2500" s="7" t="s">
        <v>1911</v>
      </c>
      <c r="N2500" s="29" t="s">
        <v>1910</v>
      </c>
      <c r="O2500" s="31">
        <v>85.535714285714306</v>
      </c>
      <c r="P2500" s="31">
        <v>95.829629629629622</v>
      </c>
      <c r="Q2500" s="31">
        <v>121.13076923076925</v>
      </c>
      <c r="R2500" s="31">
        <v>142.55925925925928</v>
      </c>
      <c r="S2500" s="31">
        <v>125.02592592592592</v>
      </c>
      <c r="T2500" s="31">
        <v>65.403703703703712</v>
      </c>
      <c r="U2500" s="31">
        <v>52.485714285714288</v>
      </c>
      <c r="V2500" s="31">
        <v>32.767857142857132</v>
      </c>
      <c r="W2500" s="31">
        <v>42.093333333333334</v>
      </c>
      <c r="X2500" s="31">
        <v>103.45999999999998</v>
      </c>
      <c r="Y2500" s="31">
        <v>131.64074074074074</v>
      </c>
      <c r="Z2500" s="31">
        <v>105.44230769230771</v>
      </c>
      <c r="AA2500" s="4">
        <f t="shared" si="37"/>
        <v>1103.3749552299553</v>
      </c>
      <c r="AB2500" s="32">
        <v>331</v>
      </c>
      <c r="AC2500" s="17">
        <v>0.9194444444444444</v>
      </c>
      <c r="AD2500" s="36">
        <v>0.93333333333333335</v>
      </c>
      <c r="AE2500" s="36">
        <v>0.9</v>
      </c>
      <c r="AF2500" s="36">
        <v>0.8666666666666667</v>
      </c>
      <c r="AG2500" s="36">
        <v>0.9</v>
      </c>
      <c r="AH2500" s="36">
        <v>0.9</v>
      </c>
      <c r="AI2500" s="36">
        <v>0.9</v>
      </c>
      <c r="AJ2500" s="36">
        <v>0.93333333333333335</v>
      </c>
      <c r="AK2500" s="36">
        <v>0.93333333333333335</v>
      </c>
      <c r="AL2500" s="36">
        <v>1</v>
      </c>
      <c r="AM2500" s="36">
        <v>1</v>
      </c>
      <c r="AN2500" s="36">
        <v>0.9</v>
      </c>
      <c r="AO2500" s="36">
        <v>0.8666666666666667</v>
      </c>
      <c r="AP2500" s="33" t="str">
        <f t="shared" si="38"/>
        <v>&gt;=80%</v>
      </c>
      <c r="AQ2500" s="55" t="str">
        <f t="shared" si="39"/>
        <v>&gt;=75%</v>
      </c>
      <c r="AR2500" s="56" t="str">
        <f t="shared" si="40"/>
        <v>&gt;=50%</v>
      </c>
      <c r="AT2500" s="121">
        <v>0.8</v>
      </c>
    </row>
    <row r="2501" spans="1:46" ht="15.75" customHeight="1" x14ac:dyDescent="0.25">
      <c r="A2501" s="6">
        <v>52050140</v>
      </c>
      <c r="B2501" s="7" t="s">
        <v>26</v>
      </c>
      <c r="C2501" s="7" t="s">
        <v>1329</v>
      </c>
      <c r="D2501" s="7" t="s">
        <v>1330</v>
      </c>
      <c r="E2501" s="7" t="s">
        <v>951</v>
      </c>
      <c r="F2501" s="7">
        <v>7</v>
      </c>
      <c r="G2501" s="7">
        <v>1480</v>
      </c>
      <c r="H2501" s="7">
        <v>-77.526111110000002</v>
      </c>
      <c r="I2501" s="29">
        <v>1.3480555600000002</v>
      </c>
      <c r="J2501" s="6" t="s">
        <v>1908</v>
      </c>
      <c r="K2501" s="30">
        <v>29326</v>
      </c>
      <c r="L2501" s="30"/>
      <c r="M2501" s="7" t="s">
        <v>1911</v>
      </c>
      <c r="N2501" s="29" t="s">
        <v>1910</v>
      </c>
      <c r="O2501" s="31">
        <v>104.43999999999998</v>
      </c>
      <c r="P2501" s="31">
        <v>83.882758620689657</v>
      </c>
      <c r="Q2501" s="31">
        <v>133.61034482758623</v>
      </c>
      <c r="R2501" s="31">
        <v>143.59999999999997</v>
      </c>
      <c r="S2501" s="31">
        <v>119.91428571428573</v>
      </c>
      <c r="T2501" s="31">
        <v>61.946666666666665</v>
      </c>
      <c r="U2501" s="31">
        <v>41.310344827586206</v>
      </c>
      <c r="V2501" s="31">
        <v>26.617241379310347</v>
      </c>
      <c r="W2501" s="31">
        <v>55.943333333333335</v>
      </c>
      <c r="X2501" s="31">
        <v>146.81379310344829</v>
      </c>
      <c r="Y2501" s="31">
        <v>177.18666666666664</v>
      </c>
      <c r="Z2501" s="31">
        <v>141.52500000000003</v>
      </c>
      <c r="AA2501" s="4">
        <f t="shared" si="37"/>
        <v>1236.7904351395732</v>
      </c>
      <c r="AB2501" s="32">
        <v>351</v>
      </c>
      <c r="AC2501" s="17">
        <v>0.97499999999999998</v>
      </c>
      <c r="AD2501" s="36">
        <v>1</v>
      </c>
      <c r="AE2501" s="36">
        <v>0.96666666666666667</v>
      </c>
      <c r="AF2501" s="36">
        <v>0.96666666666666667</v>
      </c>
      <c r="AG2501" s="36">
        <v>1</v>
      </c>
      <c r="AH2501" s="36">
        <v>0.93333333333333335</v>
      </c>
      <c r="AI2501" s="36">
        <v>1</v>
      </c>
      <c r="AJ2501" s="36">
        <v>0.96666666666666667</v>
      </c>
      <c r="AK2501" s="36">
        <v>0.96666666666666667</v>
      </c>
      <c r="AL2501" s="36">
        <v>1</v>
      </c>
      <c r="AM2501" s="36">
        <v>0.96666666666666667</v>
      </c>
      <c r="AN2501" s="36">
        <v>1</v>
      </c>
      <c r="AO2501" s="36">
        <v>0.93333333333333335</v>
      </c>
      <c r="AP2501" s="33" t="str">
        <f t="shared" si="38"/>
        <v>&gt;=80%</v>
      </c>
      <c r="AQ2501" s="55" t="str">
        <f t="shared" si="39"/>
        <v>&gt;=75%</v>
      </c>
      <c r="AR2501" s="56" t="str">
        <f t="shared" si="40"/>
        <v>&gt;=50%</v>
      </c>
      <c r="AT2501" s="121">
        <v>0.8</v>
      </c>
    </row>
    <row r="2502" spans="1:46" ht="15.75" customHeight="1" x14ac:dyDescent="0.25">
      <c r="A2502" s="6">
        <v>52050190</v>
      </c>
      <c r="B2502" s="7" t="s">
        <v>26</v>
      </c>
      <c r="C2502" s="7" t="s">
        <v>1346</v>
      </c>
      <c r="D2502" s="7" t="s">
        <v>1347</v>
      </c>
      <c r="E2502" s="7" t="s">
        <v>951</v>
      </c>
      <c r="F2502" s="7">
        <v>7</v>
      </c>
      <c r="G2502" s="7">
        <v>2746</v>
      </c>
      <c r="H2502" s="7">
        <v>-77.568527779999997</v>
      </c>
      <c r="I2502" s="29">
        <v>0.81625000000000003</v>
      </c>
      <c r="J2502" s="6" t="s">
        <v>1908</v>
      </c>
      <c r="K2502" s="30">
        <v>34865</v>
      </c>
      <c r="L2502" s="30"/>
      <c r="M2502" s="7" t="s">
        <v>1911</v>
      </c>
      <c r="N2502" s="29" t="s">
        <v>1910</v>
      </c>
      <c r="O2502" s="31">
        <v>81.187999999999988</v>
      </c>
      <c r="P2502" s="31">
        <v>77.643478260869557</v>
      </c>
      <c r="Q2502" s="31">
        <v>100.56666666666666</v>
      </c>
      <c r="R2502" s="31">
        <v>116.45909090909093</v>
      </c>
      <c r="S2502" s="31">
        <v>106.7375</v>
      </c>
      <c r="T2502" s="31">
        <v>94.883333333333326</v>
      </c>
      <c r="U2502" s="31">
        <v>74.512</v>
      </c>
      <c r="V2502" s="31">
        <v>51.748000000000005</v>
      </c>
      <c r="W2502" s="31">
        <v>59.744</v>
      </c>
      <c r="X2502" s="31">
        <v>86.975999999999985</v>
      </c>
      <c r="Y2502" s="31">
        <v>116.07499999999999</v>
      </c>
      <c r="Z2502" s="31">
        <v>102.12083333333334</v>
      </c>
      <c r="AA2502" s="4">
        <f t="shared" si="37"/>
        <v>1068.6539025032939</v>
      </c>
      <c r="AB2502" s="32">
        <v>290</v>
      </c>
      <c r="AC2502" s="17">
        <v>0.80555555555555558</v>
      </c>
      <c r="AD2502" s="36">
        <v>0.83333333333333337</v>
      </c>
      <c r="AE2502" s="36">
        <v>0.76666666666666672</v>
      </c>
      <c r="AF2502" s="36">
        <v>0.8</v>
      </c>
      <c r="AG2502" s="36">
        <v>0.73333333333333328</v>
      </c>
      <c r="AH2502" s="36">
        <v>0.8</v>
      </c>
      <c r="AI2502" s="36">
        <v>0.8</v>
      </c>
      <c r="AJ2502" s="36">
        <v>0.83333333333333337</v>
      </c>
      <c r="AK2502" s="36">
        <v>0.83333333333333337</v>
      </c>
      <c r="AL2502" s="36">
        <v>0.83333333333333337</v>
      </c>
      <c r="AM2502" s="36">
        <v>0.83333333333333337</v>
      </c>
      <c r="AN2502" s="36">
        <v>0.8</v>
      </c>
      <c r="AO2502" s="36">
        <v>0.8</v>
      </c>
      <c r="AP2502" s="33" t="str">
        <f t="shared" si="38"/>
        <v>-</v>
      </c>
      <c r="AQ2502" s="55" t="str">
        <f t="shared" si="39"/>
        <v>-</v>
      </c>
      <c r="AR2502" s="56" t="str">
        <f t="shared" si="40"/>
        <v>&gt;=50%</v>
      </c>
      <c r="AT2502" s="112" t="s">
        <v>5206</v>
      </c>
    </row>
    <row r="2503" spans="1:46" ht="15.75" customHeight="1" x14ac:dyDescent="0.25">
      <c r="A2503" s="6">
        <v>52055030</v>
      </c>
      <c r="B2503" s="7" t="s">
        <v>56</v>
      </c>
      <c r="C2503" s="7" t="s">
        <v>1308</v>
      </c>
      <c r="D2503" s="7" t="s">
        <v>1309</v>
      </c>
      <c r="E2503" s="7" t="s">
        <v>951</v>
      </c>
      <c r="F2503" s="7">
        <v>7</v>
      </c>
      <c r="G2503" s="7">
        <v>1493</v>
      </c>
      <c r="H2503" s="7">
        <v>-77.465111110000009</v>
      </c>
      <c r="I2503" s="29">
        <v>1.18436111</v>
      </c>
      <c r="J2503" s="6" t="s">
        <v>1908</v>
      </c>
      <c r="K2503" s="30">
        <v>25096</v>
      </c>
      <c r="L2503" s="30"/>
      <c r="M2503" s="7" t="s">
        <v>1911</v>
      </c>
      <c r="N2503" s="29" t="s">
        <v>1910</v>
      </c>
      <c r="O2503" s="31">
        <v>107.66785714285716</v>
      </c>
      <c r="P2503" s="31">
        <v>82.41153846153847</v>
      </c>
      <c r="Q2503" s="31">
        <v>105.10357142857143</v>
      </c>
      <c r="R2503" s="31">
        <v>119.556</v>
      </c>
      <c r="S2503" s="31">
        <v>96.170370370370364</v>
      </c>
      <c r="T2503" s="31">
        <v>49.142307692307703</v>
      </c>
      <c r="U2503" s="31">
        <v>30.170370370370371</v>
      </c>
      <c r="V2503" s="31">
        <v>17.829166666666666</v>
      </c>
      <c r="W2503" s="31">
        <v>37.974074074074075</v>
      </c>
      <c r="X2503" s="31">
        <v>113.9357142857143</v>
      </c>
      <c r="Y2503" s="31">
        <v>152.72962962962961</v>
      </c>
      <c r="Z2503" s="31">
        <v>139.82916666666668</v>
      </c>
      <c r="AA2503" s="4">
        <f t="shared" si="37"/>
        <v>1052.5197667887669</v>
      </c>
      <c r="AB2503" s="32">
        <v>317</v>
      </c>
      <c r="AC2503" s="17">
        <v>0.88055555555555554</v>
      </c>
      <c r="AD2503" s="36">
        <v>0.93333333333333335</v>
      </c>
      <c r="AE2503" s="36">
        <v>0.8666666666666667</v>
      </c>
      <c r="AF2503" s="36">
        <v>0.93333333333333335</v>
      </c>
      <c r="AG2503" s="36">
        <v>0.83333333333333337</v>
      </c>
      <c r="AH2503" s="36">
        <v>0.9</v>
      </c>
      <c r="AI2503" s="36">
        <v>0.8666666666666667</v>
      </c>
      <c r="AJ2503" s="36">
        <v>0.9</v>
      </c>
      <c r="AK2503" s="36">
        <v>0.8</v>
      </c>
      <c r="AL2503" s="36">
        <v>0.9</v>
      </c>
      <c r="AM2503" s="36">
        <v>0.93333333333333335</v>
      </c>
      <c r="AN2503" s="36">
        <v>0.9</v>
      </c>
      <c r="AO2503" s="36">
        <v>0.8</v>
      </c>
      <c r="AP2503" s="33" t="str">
        <f t="shared" si="38"/>
        <v>&gt;=80%</v>
      </c>
      <c r="AQ2503" s="55" t="str">
        <f t="shared" si="39"/>
        <v>&gt;=75%</v>
      </c>
      <c r="AR2503" s="56" t="str">
        <f t="shared" si="40"/>
        <v>&gt;=50%</v>
      </c>
      <c r="AT2503" s="121">
        <v>0.8</v>
      </c>
    </row>
    <row r="2504" spans="1:46" ht="15.75" customHeight="1" x14ac:dyDescent="0.25">
      <c r="A2504" s="6">
        <v>52055060</v>
      </c>
      <c r="B2504" s="7" t="s">
        <v>56</v>
      </c>
      <c r="C2504" s="7" t="s">
        <v>1353</v>
      </c>
      <c r="D2504" s="7" t="s">
        <v>1352</v>
      </c>
      <c r="E2504" s="7" t="s">
        <v>951</v>
      </c>
      <c r="F2504" s="7">
        <v>7</v>
      </c>
      <c r="G2504" s="7">
        <v>1500</v>
      </c>
      <c r="H2504" s="7">
        <v>-77.583055560000005</v>
      </c>
      <c r="I2504" s="29">
        <v>1.37355556</v>
      </c>
      <c r="J2504" s="6" t="s">
        <v>1908</v>
      </c>
      <c r="K2504" s="30">
        <v>26465</v>
      </c>
      <c r="L2504" s="30"/>
      <c r="M2504" s="7" t="s">
        <v>1911</v>
      </c>
      <c r="N2504" s="29" t="s">
        <v>1910</v>
      </c>
      <c r="O2504" s="31">
        <v>122.37826086956521</v>
      </c>
      <c r="P2504" s="31">
        <v>94.974074074074082</v>
      </c>
      <c r="Q2504" s="31">
        <v>138.08214285714286</v>
      </c>
      <c r="R2504" s="31">
        <v>156.34615384615384</v>
      </c>
      <c r="S2504" s="31">
        <v>129.79999999999998</v>
      </c>
      <c r="T2504" s="31">
        <v>74.747826086956522</v>
      </c>
      <c r="U2504" s="31">
        <v>37.200000000000003</v>
      </c>
      <c r="V2504" s="31">
        <v>33.231999999999999</v>
      </c>
      <c r="W2504" s="31">
        <v>66.150000000000006</v>
      </c>
      <c r="X2504" s="31">
        <v>171.59615384615384</v>
      </c>
      <c r="Y2504" s="31">
        <v>201.62608695652173</v>
      </c>
      <c r="Z2504" s="31">
        <v>160.36666666666667</v>
      </c>
      <c r="AA2504" s="4">
        <f t="shared" si="37"/>
        <v>1386.4993652032344</v>
      </c>
      <c r="AB2504" s="32">
        <v>306</v>
      </c>
      <c r="AC2504" s="17">
        <v>0.85</v>
      </c>
      <c r="AD2504" s="36">
        <v>0.76666666666666672</v>
      </c>
      <c r="AE2504" s="36">
        <v>0.9</v>
      </c>
      <c r="AF2504" s="36">
        <v>0.93333333333333335</v>
      </c>
      <c r="AG2504" s="36">
        <v>0.8666666666666667</v>
      </c>
      <c r="AH2504" s="36">
        <v>0.8666666666666667</v>
      </c>
      <c r="AI2504" s="36">
        <v>0.76666666666666672</v>
      </c>
      <c r="AJ2504" s="36">
        <v>0.96666666666666667</v>
      </c>
      <c r="AK2504" s="36">
        <v>0.83333333333333337</v>
      </c>
      <c r="AL2504" s="36">
        <v>0.8666666666666667</v>
      </c>
      <c r="AM2504" s="36">
        <v>0.8666666666666667</v>
      </c>
      <c r="AN2504" s="36">
        <v>0.76666666666666672</v>
      </c>
      <c r="AO2504" s="36">
        <v>0.8</v>
      </c>
      <c r="AP2504" s="33" t="str">
        <f t="shared" si="38"/>
        <v>-</v>
      </c>
      <c r="AQ2504" s="55" t="str">
        <f t="shared" si="39"/>
        <v>&gt;=75%</v>
      </c>
      <c r="AR2504" s="56" t="str">
        <f t="shared" si="40"/>
        <v>&gt;=50%</v>
      </c>
      <c r="AT2504" s="112" t="s">
        <v>5206</v>
      </c>
    </row>
    <row r="2505" spans="1:46" ht="15.75" customHeight="1" x14ac:dyDescent="0.25">
      <c r="A2505" s="6">
        <v>52055070</v>
      </c>
      <c r="B2505" s="7" t="s">
        <v>56</v>
      </c>
      <c r="C2505" s="7" t="s">
        <v>2858</v>
      </c>
      <c r="D2505" s="7" t="s">
        <v>1309</v>
      </c>
      <c r="E2505" s="7" t="s">
        <v>951</v>
      </c>
      <c r="F2505" s="7">
        <v>7</v>
      </c>
      <c r="G2505" s="7">
        <v>1700</v>
      </c>
      <c r="H2505" s="7">
        <v>-77.466666669999995</v>
      </c>
      <c r="I2505" s="29">
        <v>1.26666667</v>
      </c>
      <c r="J2505" s="6" t="s">
        <v>1908</v>
      </c>
      <c r="K2505" s="30">
        <v>18886</v>
      </c>
      <c r="L2505" s="30"/>
      <c r="M2505" s="7" t="s">
        <v>1911</v>
      </c>
      <c r="N2505" s="29" t="s">
        <v>1892</v>
      </c>
      <c r="O2505" s="31">
        <v>102.85000000000001</v>
      </c>
      <c r="P2505" s="31">
        <v>81.699999999999989</v>
      </c>
      <c r="Q2505" s="31">
        <v>127.05</v>
      </c>
      <c r="R2505" s="31">
        <v>185.22499999999999</v>
      </c>
      <c r="S2505" s="31">
        <v>130.30000000000001</v>
      </c>
      <c r="T2505" s="31">
        <v>63.8</v>
      </c>
      <c r="U2505" s="31">
        <v>26.599999999999998</v>
      </c>
      <c r="V2505" s="31">
        <v>14.825000000000001</v>
      </c>
      <c r="W2505" s="31">
        <v>104.27500000000001</v>
      </c>
      <c r="X2505" s="31">
        <v>100.35000000000001</v>
      </c>
      <c r="Y2505" s="31">
        <v>143.92499999999998</v>
      </c>
      <c r="Z2505" s="31">
        <v>131.72499999999999</v>
      </c>
      <c r="AA2505" s="4">
        <f t="shared" si="37"/>
        <v>1212.625</v>
      </c>
      <c r="AB2505" s="32">
        <v>48</v>
      </c>
      <c r="AC2505" s="17">
        <v>0.13333333333333333</v>
      </c>
      <c r="AD2505" s="36">
        <v>0.13333333333333333</v>
      </c>
      <c r="AE2505" s="36">
        <v>0.13333333333333333</v>
      </c>
      <c r="AF2505" s="36">
        <v>0.13333333333333333</v>
      </c>
      <c r="AG2505" s="36">
        <v>0.13333333333333333</v>
      </c>
      <c r="AH2505" s="36">
        <v>0.13333333333333333</v>
      </c>
      <c r="AI2505" s="36">
        <v>0.13333333333333333</v>
      </c>
      <c r="AJ2505" s="36">
        <v>0.13333333333333333</v>
      </c>
      <c r="AK2505" s="36">
        <v>0.13333333333333333</v>
      </c>
      <c r="AL2505" s="36">
        <v>0.13333333333333333</v>
      </c>
      <c r="AM2505" s="36">
        <v>0.13333333333333333</v>
      </c>
      <c r="AN2505" s="36">
        <v>0.13333333333333333</v>
      </c>
      <c r="AO2505" s="36">
        <v>0.13333333333333333</v>
      </c>
      <c r="AP2505" s="33" t="str">
        <f t="shared" si="38"/>
        <v>-</v>
      </c>
      <c r="AQ2505" s="55" t="str">
        <f t="shared" si="39"/>
        <v>-</v>
      </c>
      <c r="AR2505" s="56" t="str">
        <f t="shared" si="40"/>
        <v>-</v>
      </c>
      <c r="AS2505" s="34" t="s">
        <v>1892</v>
      </c>
      <c r="AT2505" s="122" t="s">
        <v>5208</v>
      </c>
    </row>
    <row r="2506" spans="1:46" ht="15.75" customHeight="1" x14ac:dyDescent="0.25">
      <c r="A2506" s="6">
        <v>52055090</v>
      </c>
      <c r="B2506" s="7" t="s">
        <v>43</v>
      </c>
      <c r="C2506" s="7" t="s">
        <v>1363</v>
      </c>
      <c r="D2506" s="7" t="s">
        <v>1364</v>
      </c>
      <c r="E2506" s="7" t="s">
        <v>951</v>
      </c>
      <c r="F2506" s="7">
        <v>7</v>
      </c>
      <c r="G2506" s="7">
        <v>2800</v>
      </c>
      <c r="H2506" s="7">
        <v>-77.38936111000001</v>
      </c>
      <c r="I2506" s="29">
        <v>1.10758333</v>
      </c>
      <c r="J2506" s="6" t="s">
        <v>1908</v>
      </c>
      <c r="K2506" s="30">
        <v>31973</v>
      </c>
      <c r="L2506" s="30"/>
      <c r="M2506" s="7" t="s">
        <v>1911</v>
      </c>
      <c r="N2506" s="29" t="s">
        <v>1910</v>
      </c>
      <c r="O2506" s="31">
        <v>97.455555555555549</v>
      </c>
      <c r="P2506" s="31">
        <v>81.737931034482742</v>
      </c>
      <c r="Q2506" s="31">
        <v>101.244</v>
      </c>
      <c r="R2506" s="31">
        <v>112.10370370370373</v>
      </c>
      <c r="S2506" s="31">
        <v>99.421428571428564</v>
      </c>
      <c r="T2506" s="31">
        <v>51.965384615384622</v>
      </c>
      <c r="U2506" s="31">
        <v>36.618518518518528</v>
      </c>
      <c r="V2506" s="31">
        <v>19.576000000000001</v>
      </c>
      <c r="W2506" s="31">
        <v>44.781481481481485</v>
      </c>
      <c r="X2506" s="31">
        <v>98.025925925925932</v>
      </c>
      <c r="Y2506" s="31">
        <v>138.81785714285712</v>
      </c>
      <c r="Z2506" s="31">
        <v>112.96785714285717</v>
      </c>
      <c r="AA2506" s="4">
        <f t="shared" si="37"/>
        <v>994.71564369219527</v>
      </c>
      <c r="AB2506" s="32">
        <v>324</v>
      </c>
      <c r="AC2506" s="17">
        <v>0.9</v>
      </c>
      <c r="AD2506" s="36">
        <v>0.9</v>
      </c>
      <c r="AE2506" s="36">
        <v>0.96666666666666667</v>
      </c>
      <c r="AF2506" s="36">
        <v>0.83333333333333337</v>
      </c>
      <c r="AG2506" s="36">
        <v>0.9</v>
      </c>
      <c r="AH2506" s="36">
        <v>0.93333333333333335</v>
      </c>
      <c r="AI2506" s="36">
        <v>0.8666666666666667</v>
      </c>
      <c r="AJ2506" s="36">
        <v>0.9</v>
      </c>
      <c r="AK2506" s="36">
        <v>0.83333333333333337</v>
      </c>
      <c r="AL2506" s="36">
        <v>0.9</v>
      </c>
      <c r="AM2506" s="36">
        <v>0.9</v>
      </c>
      <c r="AN2506" s="36">
        <v>0.93333333333333335</v>
      </c>
      <c r="AO2506" s="36">
        <v>0.93333333333333335</v>
      </c>
      <c r="AP2506" s="33" t="str">
        <f t="shared" si="38"/>
        <v>&gt;=80%</v>
      </c>
      <c r="AQ2506" s="55" t="str">
        <f t="shared" si="39"/>
        <v>&gt;=75%</v>
      </c>
      <c r="AR2506" s="56" t="str">
        <f t="shared" si="40"/>
        <v>&gt;=50%</v>
      </c>
      <c r="AT2506" s="121">
        <v>0.8</v>
      </c>
    </row>
    <row r="2507" spans="1:46" ht="15.75" customHeight="1" x14ac:dyDescent="0.25">
      <c r="A2507" s="6">
        <v>52055100</v>
      </c>
      <c r="B2507" s="7" t="s">
        <v>56</v>
      </c>
      <c r="C2507" s="7" t="s">
        <v>762</v>
      </c>
      <c r="D2507" s="7" t="s">
        <v>2859</v>
      </c>
      <c r="E2507" s="7" t="s">
        <v>951</v>
      </c>
      <c r="F2507" s="7">
        <v>7</v>
      </c>
      <c r="G2507" s="7">
        <v>30</v>
      </c>
      <c r="H2507" s="7">
        <v>-77.638277779999996</v>
      </c>
      <c r="I2507" s="29">
        <v>1.0305</v>
      </c>
      <c r="J2507" s="6" t="s">
        <v>1890</v>
      </c>
      <c r="K2507" s="30">
        <v>32978</v>
      </c>
      <c r="L2507" s="30">
        <v>38845</v>
      </c>
      <c r="M2507" s="7" t="s">
        <v>1911</v>
      </c>
      <c r="N2507" s="29" t="s">
        <v>1910</v>
      </c>
      <c r="O2507" s="31">
        <v>92.219999999999985</v>
      </c>
      <c r="P2507" s="31">
        <v>79.606666666666669</v>
      </c>
      <c r="Q2507" s="31">
        <v>148.00624999999999</v>
      </c>
      <c r="R2507" s="31">
        <v>133.45384615384614</v>
      </c>
      <c r="S2507" s="31">
        <v>137.02499999999998</v>
      </c>
      <c r="T2507" s="31">
        <v>54.291666666666664</v>
      </c>
      <c r="U2507" s="31">
        <v>44.784615384615385</v>
      </c>
      <c r="V2507" s="31">
        <v>24.661538461538463</v>
      </c>
      <c r="W2507" s="31">
        <v>65.192307692307708</v>
      </c>
      <c r="X2507" s="31">
        <v>108.71666666666668</v>
      </c>
      <c r="Y2507" s="31">
        <v>143.03846153846155</v>
      </c>
      <c r="Z2507" s="31">
        <v>104.82142857142857</v>
      </c>
      <c r="AA2507" s="4">
        <f t="shared" si="37"/>
        <v>1135.8184478021979</v>
      </c>
      <c r="AB2507" s="32">
        <v>161</v>
      </c>
      <c r="AC2507" s="17">
        <v>0.44722222222222224</v>
      </c>
      <c r="AD2507" s="36">
        <v>0.5</v>
      </c>
      <c r="AE2507" s="36">
        <v>0.5</v>
      </c>
      <c r="AF2507" s="36">
        <v>0.53333333333333333</v>
      </c>
      <c r="AG2507" s="36">
        <v>0.43333333333333335</v>
      </c>
      <c r="AH2507" s="36">
        <v>0.4</v>
      </c>
      <c r="AI2507" s="36">
        <v>0.4</v>
      </c>
      <c r="AJ2507" s="36">
        <v>0.43333333333333335</v>
      </c>
      <c r="AK2507" s="36">
        <v>0.43333333333333335</v>
      </c>
      <c r="AL2507" s="36">
        <v>0.43333333333333335</v>
      </c>
      <c r="AM2507" s="36">
        <v>0.4</v>
      </c>
      <c r="AN2507" s="36">
        <v>0.43333333333333335</v>
      </c>
      <c r="AO2507" s="36">
        <v>0.46666666666666667</v>
      </c>
      <c r="AP2507" s="33" t="str">
        <f t="shared" si="38"/>
        <v>-</v>
      </c>
      <c r="AQ2507" s="55" t="str">
        <f t="shared" si="39"/>
        <v>-</v>
      </c>
      <c r="AR2507" s="56" t="str">
        <f t="shared" si="40"/>
        <v>-</v>
      </c>
      <c r="AS2507" s="34" t="s">
        <v>1890</v>
      </c>
      <c r="AT2507" s="122" t="s">
        <v>5208</v>
      </c>
    </row>
    <row r="2508" spans="1:46" ht="15.75" customHeight="1" x14ac:dyDescent="0.25">
      <c r="A2508" s="6">
        <v>52055110</v>
      </c>
      <c r="B2508" s="7" t="s">
        <v>56</v>
      </c>
      <c r="C2508" s="7" t="s">
        <v>2860</v>
      </c>
      <c r="D2508" s="7" t="s">
        <v>1338</v>
      </c>
      <c r="E2508" s="7" t="s">
        <v>951</v>
      </c>
      <c r="F2508" s="7">
        <v>7</v>
      </c>
      <c r="G2508" s="7">
        <v>2745</v>
      </c>
      <c r="H2508" s="7">
        <v>-77.284444440000001</v>
      </c>
      <c r="I2508" s="29">
        <v>1.26333333</v>
      </c>
      <c r="J2508" s="6" t="s">
        <v>1890</v>
      </c>
      <c r="K2508" s="30">
        <v>37667</v>
      </c>
      <c r="L2508" s="30">
        <v>42244</v>
      </c>
      <c r="M2508" s="7" t="s">
        <v>1911</v>
      </c>
      <c r="N2508" s="29" t="s">
        <v>1910</v>
      </c>
      <c r="O2508" s="31">
        <v>173.19999999999996</v>
      </c>
      <c r="P2508" s="31">
        <v>224.1</v>
      </c>
      <c r="Q2508" s="31">
        <v>149.76666666666665</v>
      </c>
      <c r="R2508" s="31">
        <v>263.53333333333336</v>
      </c>
      <c r="S2508" s="31">
        <v>97.399999999999991</v>
      </c>
      <c r="T2508" s="31">
        <v>65.039999999999992</v>
      </c>
      <c r="U2508" s="31">
        <v>94.299999999999983</v>
      </c>
      <c r="V2508" s="31">
        <v>42.66</v>
      </c>
      <c r="W2508" s="31">
        <v>53.800000000000011</v>
      </c>
      <c r="X2508" s="31">
        <v>221.44999999999996</v>
      </c>
      <c r="Y2508" s="31">
        <v>237.1</v>
      </c>
      <c r="Z2508" s="31">
        <v>291.89999999999998</v>
      </c>
      <c r="AA2508" s="4">
        <f t="shared" si="37"/>
        <v>1914.25</v>
      </c>
      <c r="AB2508" s="32">
        <v>50</v>
      </c>
      <c r="AC2508" s="17">
        <v>0.1388888888888889</v>
      </c>
      <c r="AD2508" s="36">
        <v>0.13333333333333333</v>
      </c>
      <c r="AE2508" s="36">
        <v>0.1</v>
      </c>
      <c r="AF2508" s="36">
        <v>0.1</v>
      </c>
      <c r="AG2508" s="36">
        <v>0.1</v>
      </c>
      <c r="AH2508" s="36">
        <v>6.6666666666666666E-2</v>
      </c>
      <c r="AI2508" s="36">
        <v>0.16666666666666666</v>
      </c>
      <c r="AJ2508" s="36">
        <v>0.13333333333333333</v>
      </c>
      <c r="AK2508" s="36">
        <v>0.16666666666666666</v>
      </c>
      <c r="AL2508" s="36">
        <v>0.16666666666666666</v>
      </c>
      <c r="AM2508" s="36">
        <v>0.2</v>
      </c>
      <c r="AN2508" s="36">
        <v>0.16666666666666666</v>
      </c>
      <c r="AO2508" s="36">
        <v>0.16666666666666666</v>
      </c>
      <c r="AP2508" s="33" t="str">
        <f t="shared" si="38"/>
        <v>-</v>
      </c>
      <c r="AQ2508" s="55" t="str">
        <f t="shared" si="39"/>
        <v>-</v>
      </c>
      <c r="AR2508" s="56" t="str">
        <f t="shared" si="40"/>
        <v>-</v>
      </c>
      <c r="AS2508" s="34" t="s">
        <v>1890</v>
      </c>
      <c r="AT2508" s="122" t="s">
        <v>5208</v>
      </c>
    </row>
    <row r="2509" spans="1:46" ht="15.75" customHeight="1" x14ac:dyDescent="0.25">
      <c r="A2509" s="6">
        <v>52055200</v>
      </c>
      <c r="B2509" s="7" t="s">
        <v>56</v>
      </c>
      <c r="C2509" s="7" t="s">
        <v>2861</v>
      </c>
      <c r="D2509" s="7" t="s">
        <v>2861</v>
      </c>
      <c r="E2509" s="7" t="s">
        <v>951</v>
      </c>
      <c r="F2509" s="7">
        <v>7</v>
      </c>
      <c r="G2509" s="7">
        <v>2181</v>
      </c>
      <c r="H2509" s="7">
        <v>-77.445805560000011</v>
      </c>
      <c r="I2509" s="29">
        <v>1.0042222199999999</v>
      </c>
      <c r="J2509" s="6" t="s">
        <v>1908</v>
      </c>
      <c r="K2509" s="30">
        <v>40057</v>
      </c>
      <c r="L2509" s="30"/>
      <c r="M2509" s="7" t="s">
        <v>1911</v>
      </c>
      <c r="N2509" s="29" t="s">
        <v>1910</v>
      </c>
      <c r="O2509" s="31">
        <v>80.61</v>
      </c>
      <c r="P2509" s="31">
        <v>85.799999999999983</v>
      </c>
      <c r="Q2509" s="31">
        <v>107.13636363636364</v>
      </c>
      <c r="R2509" s="31">
        <v>124.05454545454545</v>
      </c>
      <c r="S2509" s="31">
        <v>127.92727272727274</v>
      </c>
      <c r="T2509" s="31">
        <v>46.53</v>
      </c>
      <c r="U2509" s="31">
        <v>50.25</v>
      </c>
      <c r="V2509" s="31">
        <v>22.190909090909091</v>
      </c>
      <c r="W2509" s="31">
        <v>31.909090909090903</v>
      </c>
      <c r="X2509" s="31">
        <v>102.09090909090911</v>
      </c>
      <c r="Y2509" s="31">
        <v>147.36666666666665</v>
      </c>
      <c r="Z2509" s="31">
        <v>120.19166666666666</v>
      </c>
      <c r="AA2509" s="4">
        <f t="shared" si="37"/>
        <v>1046.0574242424243</v>
      </c>
      <c r="AB2509" s="32">
        <v>129</v>
      </c>
      <c r="AC2509" s="17">
        <v>0.35833333333333334</v>
      </c>
      <c r="AD2509" s="36">
        <v>0.33333333333333331</v>
      </c>
      <c r="AE2509" s="36">
        <v>0.36666666666666664</v>
      </c>
      <c r="AF2509" s="36">
        <v>0.36666666666666664</v>
      </c>
      <c r="AG2509" s="36">
        <v>0.36666666666666664</v>
      </c>
      <c r="AH2509" s="36">
        <v>0.36666666666666664</v>
      </c>
      <c r="AI2509" s="36">
        <v>0.33333333333333331</v>
      </c>
      <c r="AJ2509" s="36">
        <v>0.26666666666666666</v>
      </c>
      <c r="AK2509" s="36">
        <v>0.36666666666666664</v>
      </c>
      <c r="AL2509" s="36">
        <v>0.36666666666666664</v>
      </c>
      <c r="AM2509" s="36">
        <v>0.36666666666666664</v>
      </c>
      <c r="AN2509" s="36">
        <v>0.4</v>
      </c>
      <c r="AO2509" s="36">
        <v>0.4</v>
      </c>
      <c r="AP2509" s="33" t="str">
        <f t="shared" si="38"/>
        <v>-</v>
      </c>
      <c r="AQ2509" s="55" t="str">
        <f t="shared" si="39"/>
        <v>-</v>
      </c>
      <c r="AR2509" s="56" t="str">
        <f t="shared" si="40"/>
        <v>-</v>
      </c>
      <c r="AT2509" s="122" t="s">
        <v>5208</v>
      </c>
    </row>
    <row r="2510" spans="1:46" ht="15.75" customHeight="1" x14ac:dyDescent="0.25">
      <c r="A2510" s="6">
        <v>52055210</v>
      </c>
      <c r="B2510" s="7" t="s">
        <v>43</v>
      </c>
      <c r="C2510" s="7" t="s">
        <v>1337</v>
      </c>
      <c r="D2510" s="7" t="s">
        <v>1338</v>
      </c>
      <c r="E2510" s="7" t="s">
        <v>951</v>
      </c>
      <c r="F2510" s="7">
        <v>7</v>
      </c>
      <c r="G2510" s="7">
        <v>2820</v>
      </c>
      <c r="H2510" s="7">
        <v>-77.278805560000009</v>
      </c>
      <c r="I2510" s="29">
        <v>1.1599999999999999</v>
      </c>
      <c r="J2510" s="6" t="s">
        <v>1908</v>
      </c>
      <c r="K2510" s="30">
        <v>38047</v>
      </c>
      <c r="L2510" s="30"/>
      <c r="M2510" s="35" t="s">
        <v>1909</v>
      </c>
      <c r="N2510" s="29" t="s">
        <v>1910</v>
      </c>
      <c r="O2510" s="31">
        <v>86.311538461538461</v>
      </c>
      <c r="P2510" s="31">
        <v>73.199999999999989</v>
      </c>
      <c r="Q2510" s="31">
        <v>93.523076923076943</v>
      </c>
      <c r="R2510" s="31">
        <v>102.57777777777777</v>
      </c>
      <c r="S2510" s="31">
        <v>90.982758620689651</v>
      </c>
      <c r="T2510" s="31">
        <v>67.370370370370381</v>
      </c>
      <c r="U2510" s="31">
        <v>58.282142857142858</v>
      </c>
      <c r="V2510" s="31">
        <v>39.581481481481489</v>
      </c>
      <c r="W2510" s="31">
        <v>42.992307692307698</v>
      </c>
      <c r="X2510" s="31">
        <v>83.492592592592587</v>
      </c>
      <c r="Y2510" s="31">
        <v>119.11111111111113</v>
      </c>
      <c r="Z2510" s="31">
        <v>96.245833333333351</v>
      </c>
      <c r="AA2510" s="4">
        <f t="shared" si="37"/>
        <v>953.67099122142236</v>
      </c>
      <c r="AB2510" s="32">
        <v>320</v>
      </c>
      <c r="AC2510" s="17">
        <v>0.88888888888888884</v>
      </c>
      <c r="AD2510" s="36">
        <v>0.8666666666666667</v>
      </c>
      <c r="AE2510" s="36">
        <v>0.8666666666666667</v>
      </c>
      <c r="AF2510" s="36">
        <v>0.8666666666666667</v>
      </c>
      <c r="AG2510" s="36">
        <v>0.9</v>
      </c>
      <c r="AH2510" s="36">
        <v>0.96666666666666667</v>
      </c>
      <c r="AI2510" s="36">
        <v>0.9</v>
      </c>
      <c r="AJ2510" s="36">
        <v>0.93333333333333335</v>
      </c>
      <c r="AK2510" s="36">
        <v>0.9</v>
      </c>
      <c r="AL2510" s="36">
        <v>0.8666666666666667</v>
      </c>
      <c r="AM2510" s="36">
        <v>0.9</v>
      </c>
      <c r="AN2510" s="36">
        <v>0.9</v>
      </c>
      <c r="AO2510" s="36">
        <v>0.8</v>
      </c>
      <c r="AP2510" s="33" t="str">
        <f t="shared" si="38"/>
        <v>&gt;=80%</v>
      </c>
      <c r="AQ2510" s="55" t="str">
        <f t="shared" si="39"/>
        <v>&gt;=75%</v>
      </c>
      <c r="AR2510" s="56" t="str">
        <f t="shared" si="40"/>
        <v>&gt;=50%</v>
      </c>
      <c r="AS2510" s="34" t="s">
        <v>1889</v>
      </c>
      <c r="AT2510" s="121">
        <v>0.8</v>
      </c>
    </row>
    <row r="2511" spans="1:46" ht="15.75" customHeight="1" x14ac:dyDescent="0.25">
      <c r="A2511" s="6">
        <v>52055220</v>
      </c>
      <c r="B2511" s="7" t="s">
        <v>43</v>
      </c>
      <c r="C2511" s="7" t="s">
        <v>1370</v>
      </c>
      <c r="D2511" s="7" t="s">
        <v>1371</v>
      </c>
      <c r="E2511" s="7" t="s">
        <v>951</v>
      </c>
      <c r="F2511" s="7">
        <v>7</v>
      </c>
      <c r="G2511" s="7">
        <v>3120</v>
      </c>
      <c r="H2511" s="7">
        <v>-77.636888889999994</v>
      </c>
      <c r="I2511" s="29">
        <v>1.07061111</v>
      </c>
      <c r="J2511" s="6" t="s">
        <v>1908</v>
      </c>
      <c r="K2511" s="30">
        <v>38047</v>
      </c>
      <c r="L2511" s="30"/>
      <c r="M2511" s="35" t="s">
        <v>1909</v>
      </c>
      <c r="N2511" s="29" t="s">
        <v>1910</v>
      </c>
      <c r="O2511" s="31">
        <v>84.206666666666663</v>
      </c>
      <c r="P2511" s="31">
        <v>73.096551724137939</v>
      </c>
      <c r="Q2511" s="31">
        <v>112.69629629629628</v>
      </c>
      <c r="R2511" s="31">
        <v>138.67241379310346</v>
      </c>
      <c r="S2511" s="31">
        <v>116.24642857142855</v>
      </c>
      <c r="T2511" s="31">
        <v>60.121428571428552</v>
      </c>
      <c r="U2511" s="31">
        <v>38.08620689655173</v>
      </c>
      <c r="V2511" s="31">
        <v>20.758620689655167</v>
      </c>
      <c r="W2511" s="31">
        <v>46.037931034482753</v>
      </c>
      <c r="X2511" s="31">
        <v>100.87307692307694</v>
      </c>
      <c r="Y2511" s="31">
        <v>121.6111111111111</v>
      </c>
      <c r="Z2511" s="31">
        <v>102.57586206896551</v>
      </c>
      <c r="AA2511" s="4">
        <f t="shared" si="37"/>
        <v>1014.9825943469045</v>
      </c>
      <c r="AB2511" s="32">
        <v>340</v>
      </c>
      <c r="AC2511" s="17">
        <v>0.94444444444444442</v>
      </c>
      <c r="AD2511" s="36">
        <v>1</v>
      </c>
      <c r="AE2511" s="36">
        <v>0.96666666666666667</v>
      </c>
      <c r="AF2511" s="36">
        <v>0.9</v>
      </c>
      <c r="AG2511" s="36">
        <v>0.96666666666666667</v>
      </c>
      <c r="AH2511" s="36">
        <v>0.93333333333333335</v>
      </c>
      <c r="AI2511" s="36">
        <v>0.93333333333333335</v>
      </c>
      <c r="AJ2511" s="36">
        <v>0.96666666666666667</v>
      </c>
      <c r="AK2511" s="36">
        <v>0.96666666666666667</v>
      </c>
      <c r="AL2511" s="36">
        <v>0.96666666666666667</v>
      </c>
      <c r="AM2511" s="36">
        <v>0.8666666666666667</v>
      </c>
      <c r="AN2511" s="36">
        <v>0.9</v>
      </c>
      <c r="AO2511" s="36">
        <v>0.96666666666666667</v>
      </c>
      <c r="AP2511" s="33" t="str">
        <f t="shared" si="38"/>
        <v>&gt;=80%</v>
      </c>
      <c r="AQ2511" s="55" t="str">
        <f t="shared" si="39"/>
        <v>&gt;=75%</v>
      </c>
      <c r="AR2511" s="56" t="str">
        <f t="shared" si="40"/>
        <v>&gt;=50%</v>
      </c>
      <c r="AS2511" s="34" t="s">
        <v>1889</v>
      </c>
      <c r="AT2511" s="121">
        <v>0.8</v>
      </c>
    </row>
    <row r="2512" spans="1:46" ht="15.75" customHeight="1" x14ac:dyDescent="0.25">
      <c r="A2512" s="6">
        <v>52055230</v>
      </c>
      <c r="B2512" s="7" t="s">
        <v>31</v>
      </c>
      <c r="C2512" s="7" t="s">
        <v>1296</v>
      </c>
      <c r="D2512" s="7" t="s">
        <v>1297</v>
      </c>
      <c r="E2512" s="7" t="s">
        <v>951</v>
      </c>
      <c r="F2512" s="7">
        <v>7</v>
      </c>
      <c r="G2512" s="7">
        <v>2961</v>
      </c>
      <c r="H2512" s="7">
        <v>-77.677750000000003</v>
      </c>
      <c r="I2512" s="29">
        <v>0.85708333000000014</v>
      </c>
      <c r="J2512" s="6" t="s">
        <v>1908</v>
      </c>
      <c r="K2512" s="30">
        <v>35740</v>
      </c>
      <c r="L2512" s="30"/>
      <c r="M2512" s="35" t="s">
        <v>1909</v>
      </c>
      <c r="N2512" s="29" t="s">
        <v>1910</v>
      </c>
      <c r="O2512" s="31">
        <v>70.816666666666663</v>
      </c>
      <c r="P2512" s="31">
        <v>75.689655172413794</v>
      </c>
      <c r="Q2512" s="31">
        <v>95.324137931034471</v>
      </c>
      <c r="R2512" s="31">
        <v>100.97000000000001</v>
      </c>
      <c r="S2512" s="31">
        <v>84.993333333333354</v>
      </c>
      <c r="T2512" s="31">
        <v>52.293333333333337</v>
      </c>
      <c r="U2512" s="31">
        <v>43.97</v>
      </c>
      <c r="V2512" s="31">
        <v>29.843333333333341</v>
      </c>
      <c r="W2512" s="31">
        <v>41.648275862068964</v>
      </c>
      <c r="X2512" s="31">
        <v>73.122222222222234</v>
      </c>
      <c r="Y2512" s="31">
        <v>107.89000000000001</v>
      </c>
      <c r="Z2512" s="31">
        <v>98.183333333333337</v>
      </c>
      <c r="AA2512" s="4">
        <f t="shared" si="37"/>
        <v>874.74429118773946</v>
      </c>
      <c r="AB2512" s="32">
        <v>354</v>
      </c>
      <c r="AC2512" s="17">
        <v>0.98333333333333328</v>
      </c>
      <c r="AD2512" s="36">
        <v>1</v>
      </c>
      <c r="AE2512" s="36">
        <v>0.96666666666666667</v>
      </c>
      <c r="AF2512" s="36">
        <v>0.96666666666666667</v>
      </c>
      <c r="AG2512" s="36">
        <v>1</v>
      </c>
      <c r="AH2512" s="36">
        <v>1</v>
      </c>
      <c r="AI2512" s="36">
        <v>1</v>
      </c>
      <c r="AJ2512" s="36">
        <v>1</v>
      </c>
      <c r="AK2512" s="36">
        <v>1</v>
      </c>
      <c r="AL2512" s="36">
        <v>0.96666666666666667</v>
      </c>
      <c r="AM2512" s="36">
        <v>0.9</v>
      </c>
      <c r="AN2512" s="36">
        <v>1</v>
      </c>
      <c r="AO2512" s="36">
        <v>1</v>
      </c>
      <c r="AP2512" s="33" t="str">
        <f t="shared" si="38"/>
        <v>&gt;=80%</v>
      </c>
      <c r="AQ2512" s="55" t="str">
        <f t="shared" si="39"/>
        <v>&gt;=75%</v>
      </c>
      <c r="AR2512" s="56" t="str">
        <f t="shared" si="40"/>
        <v>&gt;=50%</v>
      </c>
      <c r="AS2512" s="34" t="s">
        <v>1889</v>
      </c>
      <c r="AT2512" s="121">
        <v>0.8</v>
      </c>
    </row>
    <row r="2513" spans="1:46" ht="15.75" customHeight="1" x14ac:dyDescent="0.25">
      <c r="A2513" s="6">
        <v>52060040</v>
      </c>
      <c r="B2513" s="7" t="s">
        <v>26</v>
      </c>
      <c r="C2513" s="7" t="s">
        <v>1324</v>
      </c>
      <c r="D2513" s="7" t="s">
        <v>1325</v>
      </c>
      <c r="E2513" s="7" t="s">
        <v>951</v>
      </c>
      <c r="F2513" s="7">
        <v>7</v>
      </c>
      <c r="G2513" s="7">
        <v>1770</v>
      </c>
      <c r="H2513" s="7">
        <v>-77.641694439999995</v>
      </c>
      <c r="I2513" s="29">
        <v>1.5291666700000002</v>
      </c>
      <c r="J2513" s="6" t="s">
        <v>1908</v>
      </c>
      <c r="K2513" s="30">
        <v>30574</v>
      </c>
      <c r="L2513" s="30"/>
      <c r="M2513" s="7" t="s">
        <v>1911</v>
      </c>
      <c r="N2513" s="29" t="s">
        <v>1910</v>
      </c>
      <c r="O2513" s="31">
        <v>308.53333333333325</v>
      </c>
      <c r="P2513" s="31">
        <v>218.7833333333333</v>
      </c>
      <c r="Q2513" s="31">
        <v>247.33333333333326</v>
      </c>
      <c r="R2513" s="31">
        <v>237.77407407407406</v>
      </c>
      <c r="S2513" s="31">
        <v>225.5344827586207</v>
      </c>
      <c r="T2513" s="31">
        <v>99.453571428571422</v>
      </c>
      <c r="U2513" s="31">
        <v>67.103571428571428</v>
      </c>
      <c r="V2513" s="31">
        <v>47.1</v>
      </c>
      <c r="W2513" s="31">
        <v>108.91428571428571</v>
      </c>
      <c r="X2513" s="31">
        <v>299.25</v>
      </c>
      <c r="Y2513" s="31">
        <v>358.44137931034487</v>
      </c>
      <c r="Z2513" s="31">
        <v>369.26</v>
      </c>
      <c r="AA2513" s="4">
        <f t="shared" si="37"/>
        <v>2587.4813647144683</v>
      </c>
      <c r="AB2513" s="32">
        <v>341</v>
      </c>
      <c r="AC2513" s="17">
        <v>0.94722222222222219</v>
      </c>
      <c r="AD2513" s="36">
        <v>1</v>
      </c>
      <c r="AE2513" s="36">
        <v>1</v>
      </c>
      <c r="AF2513" s="36">
        <v>0.9</v>
      </c>
      <c r="AG2513" s="36">
        <v>0.9</v>
      </c>
      <c r="AH2513" s="36">
        <v>0.96666666666666667</v>
      </c>
      <c r="AI2513" s="36">
        <v>0.93333333333333335</v>
      </c>
      <c r="AJ2513" s="36">
        <v>0.93333333333333335</v>
      </c>
      <c r="AK2513" s="36">
        <v>0.9</v>
      </c>
      <c r="AL2513" s="36">
        <v>0.93333333333333335</v>
      </c>
      <c r="AM2513" s="36">
        <v>0.93333333333333335</v>
      </c>
      <c r="AN2513" s="36">
        <v>0.96666666666666667</v>
      </c>
      <c r="AO2513" s="36">
        <v>1</v>
      </c>
      <c r="AP2513" s="33" t="str">
        <f t="shared" si="38"/>
        <v>&gt;=80%</v>
      </c>
      <c r="AQ2513" s="55" t="str">
        <f t="shared" si="39"/>
        <v>&gt;=75%</v>
      </c>
      <c r="AR2513" s="56" t="str">
        <f t="shared" si="40"/>
        <v>&gt;=50%</v>
      </c>
      <c r="AT2513" s="121">
        <v>0.8</v>
      </c>
    </row>
    <row r="2514" spans="1:46" ht="15.75" customHeight="1" x14ac:dyDescent="0.25">
      <c r="A2514" s="6">
        <v>52060050</v>
      </c>
      <c r="B2514" s="7" t="s">
        <v>26</v>
      </c>
      <c r="C2514" s="7" t="s">
        <v>1358</v>
      </c>
      <c r="D2514" s="7" t="s">
        <v>1359</v>
      </c>
      <c r="E2514" s="7" t="s">
        <v>951</v>
      </c>
      <c r="F2514" s="7">
        <v>7</v>
      </c>
      <c r="G2514" s="7">
        <v>840</v>
      </c>
      <c r="H2514" s="7">
        <v>-77.775833329999998</v>
      </c>
      <c r="I2514" s="29">
        <v>1.40472222</v>
      </c>
      <c r="J2514" s="6" t="s">
        <v>1908</v>
      </c>
      <c r="K2514" s="30">
        <v>30940</v>
      </c>
      <c r="L2514" s="30"/>
      <c r="M2514" s="7" t="s">
        <v>1911</v>
      </c>
      <c r="N2514" s="29" t="s">
        <v>1910</v>
      </c>
      <c r="O2514" s="31">
        <v>475.63749999999999</v>
      </c>
      <c r="P2514" s="31">
        <v>321.39200000000005</v>
      </c>
      <c r="Q2514" s="31">
        <v>431.41538461538471</v>
      </c>
      <c r="R2514" s="31">
        <v>437.92500000000001</v>
      </c>
      <c r="S2514" s="31">
        <v>350.32173913043482</v>
      </c>
      <c r="T2514" s="31">
        <v>246.78260869565213</v>
      </c>
      <c r="U2514" s="31">
        <v>179.4115384615385</v>
      </c>
      <c r="V2514" s="31">
        <v>153.43199999999996</v>
      </c>
      <c r="W2514" s="31">
        <v>255.25769230769231</v>
      </c>
      <c r="X2514" s="31">
        <v>466.61199999999997</v>
      </c>
      <c r="Y2514" s="31">
        <v>530.22857142857151</v>
      </c>
      <c r="Z2514" s="31">
        <v>573.29047619047606</v>
      </c>
      <c r="AA2514" s="4">
        <f t="shared" si="37"/>
        <v>4421.7065108297502</v>
      </c>
      <c r="AB2514" s="32">
        <v>289</v>
      </c>
      <c r="AC2514" s="17">
        <v>0.80277777777777781</v>
      </c>
      <c r="AD2514" s="36">
        <v>0.8</v>
      </c>
      <c r="AE2514" s="36">
        <v>0.83333333333333337</v>
      </c>
      <c r="AF2514" s="36">
        <v>0.8666666666666667</v>
      </c>
      <c r="AG2514" s="36">
        <v>0.8</v>
      </c>
      <c r="AH2514" s="36">
        <v>0.76666666666666672</v>
      </c>
      <c r="AI2514" s="36">
        <v>0.76666666666666672</v>
      </c>
      <c r="AJ2514" s="36">
        <v>0.8666666666666667</v>
      </c>
      <c r="AK2514" s="36">
        <v>0.83333333333333337</v>
      </c>
      <c r="AL2514" s="36">
        <v>0.8666666666666667</v>
      </c>
      <c r="AM2514" s="36">
        <v>0.83333333333333337</v>
      </c>
      <c r="AN2514" s="36">
        <v>0.7</v>
      </c>
      <c r="AO2514" s="36">
        <v>0.7</v>
      </c>
      <c r="AP2514" s="33" t="str">
        <f t="shared" si="38"/>
        <v>-</v>
      </c>
      <c r="AQ2514" s="55" t="str">
        <f t="shared" si="39"/>
        <v>-</v>
      </c>
      <c r="AR2514" s="56" t="str">
        <f t="shared" si="40"/>
        <v>&gt;=50%</v>
      </c>
      <c r="AT2514" s="112" t="s">
        <v>5206</v>
      </c>
    </row>
    <row r="2515" spans="1:46" ht="15.75" customHeight="1" x14ac:dyDescent="0.25">
      <c r="A2515" s="6">
        <v>52065020</v>
      </c>
      <c r="B2515" s="7" t="s">
        <v>26</v>
      </c>
      <c r="C2515" s="7" t="s">
        <v>1300</v>
      </c>
      <c r="D2515" s="7" t="s">
        <v>1300</v>
      </c>
      <c r="E2515" s="7" t="s">
        <v>951</v>
      </c>
      <c r="F2515" s="7">
        <v>7</v>
      </c>
      <c r="G2515" s="7">
        <v>32</v>
      </c>
      <c r="H2515" s="7">
        <v>-78.14</v>
      </c>
      <c r="I2515" s="29">
        <v>1.67</v>
      </c>
      <c r="J2515" s="6" t="s">
        <v>1908</v>
      </c>
      <c r="K2515" s="30">
        <v>26557</v>
      </c>
      <c r="L2515" s="30"/>
      <c r="M2515" s="7" t="s">
        <v>1911</v>
      </c>
      <c r="N2515" s="29" t="s">
        <v>1910</v>
      </c>
      <c r="O2515" s="31">
        <v>636.92727272727268</v>
      </c>
      <c r="P2515" s="31">
        <v>482.52000000000015</v>
      </c>
      <c r="Q2515" s="31">
        <v>578.44399999999996</v>
      </c>
      <c r="R2515" s="31">
        <v>781.56818181818198</v>
      </c>
      <c r="S2515" s="31">
        <v>871.82727272727254</v>
      </c>
      <c r="T2515" s="31">
        <v>587.18181818181824</v>
      </c>
      <c r="U2515" s="31">
        <v>508.94090909090897</v>
      </c>
      <c r="V2515" s="31">
        <v>365.22380952380945</v>
      </c>
      <c r="W2515" s="31">
        <v>407.33181818181816</v>
      </c>
      <c r="X2515" s="31">
        <v>517.5181818181818</v>
      </c>
      <c r="Y2515" s="31">
        <v>404.73636363636376</v>
      </c>
      <c r="Z2515" s="31">
        <v>539.12105263157889</v>
      </c>
      <c r="AA2515" s="4">
        <f t="shared" si="37"/>
        <v>6681.3406803372063</v>
      </c>
      <c r="AB2515" s="32">
        <v>261</v>
      </c>
      <c r="AC2515" s="17">
        <v>0.72499999999999998</v>
      </c>
      <c r="AD2515" s="36">
        <v>0.73333333333333328</v>
      </c>
      <c r="AE2515" s="36">
        <v>0.66666666666666663</v>
      </c>
      <c r="AF2515" s="36">
        <v>0.83333333333333337</v>
      </c>
      <c r="AG2515" s="36">
        <v>0.73333333333333328</v>
      </c>
      <c r="AH2515" s="36">
        <v>0.73333333333333328</v>
      </c>
      <c r="AI2515" s="36">
        <v>0.73333333333333328</v>
      </c>
      <c r="AJ2515" s="36">
        <v>0.73333333333333328</v>
      </c>
      <c r="AK2515" s="36">
        <v>0.7</v>
      </c>
      <c r="AL2515" s="36">
        <v>0.73333333333333328</v>
      </c>
      <c r="AM2515" s="36">
        <v>0.73333333333333328</v>
      </c>
      <c r="AN2515" s="36">
        <v>0.73333333333333328</v>
      </c>
      <c r="AO2515" s="36">
        <v>0.6333333333333333</v>
      </c>
      <c r="AP2515" s="33" t="str">
        <f t="shared" si="38"/>
        <v>-</v>
      </c>
      <c r="AQ2515" s="55" t="str">
        <f t="shared" si="39"/>
        <v>-</v>
      </c>
      <c r="AR2515" s="56" t="str">
        <f t="shared" si="40"/>
        <v>&gt;=50%</v>
      </c>
      <c r="AT2515" s="112" t="s">
        <v>5206</v>
      </c>
    </row>
    <row r="2516" spans="1:46" ht="15.75" customHeight="1" x14ac:dyDescent="0.25">
      <c r="A2516" s="6">
        <v>52070010</v>
      </c>
      <c r="B2516" s="7" t="s">
        <v>26</v>
      </c>
      <c r="C2516" s="7" t="s">
        <v>1331</v>
      </c>
      <c r="D2516" s="7" t="s">
        <v>1332</v>
      </c>
      <c r="E2516" s="7" t="s">
        <v>951</v>
      </c>
      <c r="F2516" s="7">
        <v>7</v>
      </c>
      <c r="G2516" s="7">
        <v>100</v>
      </c>
      <c r="H2516" s="7">
        <v>-78.183888890000006</v>
      </c>
      <c r="I2516" s="29">
        <v>1.7650000000000001</v>
      </c>
      <c r="J2516" s="6" t="s">
        <v>1908</v>
      </c>
      <c r="K2516" s="30">
        <v>30574</v>
      </c>
      <c r="L2516" s="30"/>
      <c r="M2516" s="7" t="s">
        <v>1911</v>
      </c>
      <c r="N2516" s="29" t="s">
        <v>1910</v>
      </c>
      <c r="O2516" s="31">
        <v>368.19230769230768</v>
      </c>
      <c r="P2516" s="31">
        <v>337.34615384615387</v>
      </c>
      <c r="Q2516" s="31">
        <v>497.43478260869563</v>
      </c>
      <c r="R2516" s="31">
        <v>590.73076923076928</v>
      </c>
      <c r="S2516" s="31">
        <v>615.26086956521738</v>
      </c>
      <c r="T2516" s="31">
        <v>511.42307692307691</v>
      </c>
      <c r="U2516" s="31">
        <v>399.22222222222223</v>
      </c>
      <c r="V2516" s="31">
        <v>269.77777777777777</v>
      </c>
      <c r="W2516" s="31">
        <v>312.55555555555554</v>
      </c>
      <c r="X2516" s="31">
        <v>314.77777777777777</v>
      </c>
      <c r="Y2516" s="31">
        <v>284.07142857142856</v>
      </c>
      <c r="Z2516" s="31">
        <v>339.6</v>
      </c>
      <c r="AA2516" s="4">
        <f t="shared" si="37"/>
        <v>4840.3927217709825</v>
      </c>
      <c r="AB2516" s="32">
        <v>311</v>
      </c>
      <c r="AC2516" s="17">
        <v>0.86388888888888893</v>
      </c>
      <c r="AD2516" s="36">
        <v>0.8666666666666667</v>
      </c>
      <c r="AE2516" s="36">
        <v>0.8666666666666667</v>
      </c>
      <c r="AF2516" s="36">
        <v>0.76666666666666672</v>
      </c>
      <c r="AG2516" s="36">
        <v>0.8666666666666667</v>
      </c>
      <c r="AH2516" s="36">
        <v>0.76666666666666672</v>
      </c>
      <c r="AI2516" s="36">
        <v>0.8666666666666667</v>
      </c>
      <c r="AJ2516" s="36">
        <v>0.9</v>
      </c>
      <c r="AK2516" s="36">
        <v>0.9</v>
      </c>
      <c r="AL2516" s="36">
        <v>0.9</v>
      </c>
      <c r="AM2516" s="36">
        <v>0.9</v>
      </c>
      <c r="AN2516" s="36">
        <v>0.93333333333333335</v>
      </c>
      <c r="AO2516" s="36">
        <v>0.83333333333333337</v>
      </c>
      <c r="AP2516" s="33" t="str">
        <f t="shared" si="38"/>
        <v>-</v>
      </c>
      <c r="AQ2516" s="55" t="str">
        <f t="shared" si="39"/>
        <v>&gt;=75%</v>
      </c>
      <c r="AR2516" s="56" t="str">
        <f t="shared" si="40"/>
        <v>&gt;=50%</v>
      </c>
      <c r="AT2516" s="112" t="s">
        <v>5206</v>
      </c>
    </row>
    <row r="2517" spans="1:46" ht="15.75" customHeight="1" x14ac:dyDescent="0.25">
      <c r="A2517" s="6">
        <v>52070020</v>
      </c>
      <c r="B2517" s="7" t="s">
        <v>26</v>
      </c>
      <c r="C2517" s="7" t="s">
        <v>1400</v>
      </c>
      <c r="D2517" s="7" t="s">
        <v>1332</v>
      </c>
      <c r="E2517" s="7" t="s">
        <v>951</v>
      </c>
      <c r="F2517" s="7">
        <v>7</v>
      </c>
      <c r="G2517" s="7">
        <v>100</v>
      </c>
      <c r="H2517" s="7">
        <v>-78.083333329999988</v>
      </c>
      <c r="I2517" s="29">
        <v>1.9</v>
      </c>
      <c r="J2517" s="6" t="s">
        <v>1890</v>
      </c>
      <c r="K2517" s="30">
        <v>30574</v>
      </c>
      <c r="L2517" s="30">
        <v>39538</v>
      </c>
      <c r="M2517" s="7" t="s">
        <v>1911</v>
      </c>
      <c r="N2517" s="29" t="s">
        <v>1910</v>
      </c>
      <c r="O2517" s="31">
        <v>601.19999999999993</v>
      </c>
      <c r="P2517" s="31">
        <v>472.3384615384615</v>
      </c>
      <c r="Q2517" s="31">
        <v>610.5</v>
      </c>
      <c r="R2517" s="31">
        <v>854.85454545454547</v>
      </c>
      <c r="S2517" s="31">
        <v>939.82</v>
      </c>
      <c r="T2517" s="31">
        <v>538.30909090909086</v>
      </c>
      <c r="U2517" s="31">
        <v>564.41818181818189</v>
      </c>
      <c r="V2517" s="31">
        <v>373.4818181818182</v>
      </c>
      <c r="W2517" s="31">
        <v>449.19000000000005</v>
      </c>
      <c r="X2517" s="31">
        <v>485.26363636363635</v>
      </c>
      <c r="Y2517" s="31">
        <v>406.45833333333331</v>
      </c>
      <c r="Z2517" s="31">
        <v>447.23</v>
      </c>
      <c r="AA2517" s="4">
        <f t="shared" si="37"/>
        <v>6743.0640675990671</v>
      </c>
      <c r="AB2517" s="32">
        <v>134</v>
      </c>
      <c r="AC2517" s="17">
        <v>0.37222222222222223</v>
      </c>
      <c r="AD2517" s="36">
        <v>0.4</v>
      </c>
      <c r="AE2517" s="36">
        <v>0.43333333333333335</v>
      </c>
      <c r="AF2517" s="36">
        <v>0.4</v>
      </c>
      <c r="AG2517" s="36">
        <v>0.36666666666666664</v>
      </c>
      <c r="AH2517" s="36">
        <v>0.33333333333333331</v>
      </c>
      <c r="AI2517" s="36">
        <v>0.36666666666666664</v>
      </c>
      <c r="AJ2517" s="36">
        <v>0.36666666666666664</v>
      </c>
      <c r="AK2517" s="36">
        <v>0.36666666666666664</v>
      </c>
      <c r="AL2517" s="36">
        <v>0.33333333333333331</v>
      </c>
      <c r="AM2517" s="36">
        <v>0.36666666666666664</v>
      </c>
      <c r="AN2517" s="36">
        <v>0.4</v>
      </c>
      <c r="AO2517" s="36">
        <v>0.33333333333333331</v>
      </c>
      <c r="AP2517" s="33" t="str">
        <f t="shared" si="38"/>
        <v>-</v>
      </c>
      <c r="AQ2517" s="55" t="str">
        <f t="shared" si="39"/>
        <v>-</v>
      </c>
      <c r="AR2517" s="56" t="str">
        <f t="shared" si="40"/>
        <v>-</v>
      </c>
      <c r="AS2517" s="34" t="s">
        <v>1890</v>
      </c>
      <c r="AT2517" s="122" t="s">
        <v>5208</v>
      </c>
    </row>
    <row r="2518" spans="1:46" ht="15.75" customHeight="1" x14ac:dyDescent="0.25">
      <c r="A2518" s="6">
        <v>52070030</v>
      </c>
      <c r="B2518" s="7" t="s">
        <v>26</v>
      </c>
      <c r="C2518" s="7" t="s">
        <v>1345</v>
      </c>
      <c r="D2518" s="7" t="s">
        <v>1344</v>
      </c>
      <c r="E2518" s="7" t="s">
        <v>951</v>
      </c>
      <c r="F2518" s="7">
        <v>7</v>
      </c>
      <c r="G2518" s="7">
        <v>340</v>
      </c>
      <c r="H2518" s="7">
        <v>-77.527777779999994</v>
      </c>
      <c r="I2518" s="29">
        <v>1.73972222</v>
      </c>
      <c r="J2518" s="6" t="s">
        <v>1908</v>
      </c>
      <c r="K2518" s="30">
        <v>31882</v>
      </c>
      <c r="L2518" s="30"/>
      <c r="M2518" s="7" t="s">
        <v>1911</v>
      </c>
      <c r="N2518" s="29" t="s">
        <v>1910</v>
      </c>
      <c r="O2518" s="31">
        <v>206.33103448275864</v>
      </c>
      <c r="P2518" s="31">
        <v>134.41379310344828</v>
      </c>
      <c r="Q2518" s="31">
        <v>174.27586206896552</v>
      </c>
      <c r="R2518" s="31">
        <v>172.8</v>
      </c>
      <c r="S2518" s="31">
        <v>149.85185185185185</v>
      </c>
      <c r="T2518" s="31">
        <v>76.103448275862064</v>
      </c>
      <c r="U2518" s="31">
        <v>52.607142857142854</v>
      </c>
      <c r="V2518" s="31">
        <v>41.892857142857146</v>
      </c>
      <c r="W2518" s="31">
        <v>91.262068965517244</v>
      </c>
      <c r="X2518" s="31">
        <v>261.46666666666664</v>
      </c>
      <c r="Y2518" s="31">
        <v>310.81</v>
      </c>
      <c r="Z2518" s="31">
        <v>287.58214285714286</v>
      </c>
      <c r="AA2518" s="4">
        <f t="shared" si="37"/>
        <v>1959.3968682722129</v>
      </c>
      <c r="AB2518" s="32">
        <v>346</v>
      </c>
      <c r="AC2518" s="17">
        <v>0.96111111111111114</v>
      </c>
      <c r="AD2518" s="36">
        <v>0.96666666666666667</v>
      </c>
      <c r="AE2518" s="36">
        <v>0.96666666666666667</v>
      </c>
      <c r="AF2518" s="36">
        <v>0.96666666666666667</v>
      </c>
      <c r="AG2518" s="36">
        <v>1</v>
      </c>
      <c r="AH2518" s="36">
        <v>0.9</v>
      </c>
      <c r="AI2518" s="36">
        <v>0.96666666666666667</v>
      </c>
      <c r="AJ2518" s="36">
        <v>0.93333333333333335</v>
      </c>
      <c r="AK2518" s="36">
        <v>0.93333333333333335</v>
      </c>
      <c r="AL2518" s="36">
        <v>0.96666666666666667</v>
      </c>
      <c r="AM2518" s="36">
        <v>1</v>
      </c>
      <c r="AN2518" s="36">
        <v>1</v>
      </c>
      <c r="AO2518" s="36">
        <v>0.93333333333333335</v>
      </c>
      <c r="AP2518" s="33" t="str">
        <f t="shared" si="38"/>
        <v>&gt;=80%</v>
      </c>
      <c r="AQ2518" s="55" t="str">
        <f t="shared" si="39"/>
        <v>&gt;=75%</v>
      </c>
      <c r="AR2518" s="56" t="str">
        <f t="shared" si="40"/>
        <v>&gt;=50%</v>
      </c>
      <c r="AT2518" s="121">
        <v>0.8</v>
      </c>
    </row>
    <row r="2519" spans="1:46" ht="15.75" customHeight="1" x14ac:dyDescent="0.25">
      <c r="A2519" s="6">
        <v>52080010</v>
      </c>
      <c r="B2519" s="7" t="s">
        <v>26</v>
      </c>
      <c r="C2519" s="7" t="s">
        <v>1312</v>
      </c>
      <c r="D2519" s="7" t="s">
        <v>1313</v>
      </c>
      <c r="E2519" s="7" t="s">
        <v>951</v>
      </c>
      <c r="F2519" s="7">
        <v>7</v>
      </c>
      <c r="G2519" s="7">
        <v>350</v>
      </c>
      <c r="H2519" s="7">
        <v>-77.505555560000005</v>
      </c>
      <c r="I2519" s="29">
        <v>1.65138889</v>
      </c>
      <c r="J2519" s="6" t="s">
        <v>1908</v>
      </c>
      <c r="K2519" s="30">
        <v>24212</v>
      </c>
      <c r="L2519" s="30"/>
      <c r="M2519" s="7" t="s">
        <v>1911</v>
      </c>
      <c r="N2519" s="29" t="s">
        <v>1910</v>
      </c>
      <c r="O2519" s="31">
        <v>139.65357142857141</v>
      </c>
      <c r="P2519" s="31">
        <v>97.823333333333323</v>
      </c>
      <c r="Q2519" s="31">
        <v>112.51034482758621</v>
      </c>
      <c r="R2519" s="31">
        <v>108.16</v>
      </c>
      <c r="S2519" s="31">
        <v>92.250000000000014</v>
      </c>
      <c r="T2519" s="31">
        <v>52.376666666666658</v>
      </c>
      <c r="U2519" s="31">
        <v>31.913333333333334</v>
      </c>
      <c r="V2519" s="31">
        <v>28.509999999999991</v>
      </c>
      <c r="W2519" s="31">
        <v>62.830000000000005</v>
      </c>
      <c r="X2519" s="31">
        <v>174.42333333333329</v>
      </c>
      <c r="Y2519" s="31">
        <v>192.10333333333332</v>
      </c>
      <c r="Z2519" s="31">
        <v>170.8</v>
      </c>
      <c r="AA2519" s="4">
        <f t="shared" si="37"/>
        <v>1263.3539162561574</v>
      </c>
      <c r="AB2519" s="32">
        <v>357</v>
      </c>
      <c r="AC2519" s="17">
        <v>0.9916666666666667</v>
      </c>
      <c r="AD2519" s="36">
        <v>0.93333333333333335</v>
      </c>
      <c r="AE2519" s="36">
        <v>1</v>
      </c>
      <c r="AF2519" s="36">
        <v>0.96666666666666667</v>
      </c>
      <c r="AG2519" s="36">
        <v>1</v>
      </c>
      <c r="AH2519" s="36">
        <v>1</v>
      </c>
      <c r="AI2519" s="36">
        <v>1</v>
      </c>
      <c r="AJ2519" s="36">
        <v>1</v>
      </c>
      <c r="AK2519" s="36">
        <v>1</v>
      </c>
      <c r="AL2519" s="36">
        <v>1</v>
      </c>
      <c r="AM2519" s="36">
        <v>1</v>
      </c>
      <c r="AN2519" s="36">
        <v>1</v>
      </c>
      <c r="AO2519" s="36">
        <v>1</v>
      </c>
      <c r="AP2519" s="33" t="str">
        <f t="shared" si="38"/>
        <v>&gt;=80%</v>
      </c>
      <c r="AQ2519" s="55" t="str">
        <f t="shared" si="39"/>
        <v>&gt;=75%</v>
      </c>
      <c r="AR2519" s="56" t="str">
        <f t="shared" si="40"/>
        <v>&gt;=50%</v>
      </c>
      <c r="AT2519" s="121">
        <v>0.8</v>
      </c>
    </row>
    <row r="2520" spans="1:46" ht="15.75" customHeight="1" x14ac:dyDescent="0.25">
      <c r="A2520" s="6">
        <v>52090010</v>
      </c>
      <c r="B2520" s="7" t="s">
        <v>26</v>
      </c>
      <c r="C2520" s="7" t="s">
        <v>1319</v>
      </c>
      <c r="D2520" s="7" t="s">
        <v>1320</v>
      </c>
      <c r="E2520" s="7" t="s">
        <v>951</v>
      </c>
      <c r="F2520" s="7">
        <v>7</v>
      </c>
      <c r="G2520" s="7">
        <v>3</v>
      </c>
      <c r="H2520" s="7">
        <v>-78.658333329999991</v>
      </c>
      <c r="I2520" s="29">
        <v>2.03888889</v>
      </c>
      <c r="J2520" s="6" t="s">
        <v>1908</v>
      </c>
      <c r="K2520" s="30">
        <v>30574</v>
      </c>
      <c r="L2520" s="30"/>
      <c r="M2520" s="7" t="s">
        <v>1911</v>
      </c>
      <c r="N2520" s="29" t="s">
        <v>1910</v>
      </c>
      <c r="O2520" s="31">
        <v>530.14137931034486</v>
      </c>
      <c r="P2520" s="31">
        <v>391.00689655172414</v>
      </c>
      <c r="Q2520" s="31">
        <v>254.65555555555554</v>
      </c>
      <c r="R2520" s="31">
        <v>432.97142857142859</v>
      </c>
      <c r="S2520" s="31">
        <v>683.13703703703709</v>
      </c>
      <c r="T2520" s="31">
        <v>592.79259259259254</v>
      </c>
      <c r="U2520" s="31">
        <v>468.54</v>
      </c>
      <c r="V2520" s="31">
        <v>326.59615384615387</v>
      </c>
      <c r="W2520" s="31">
        <v>304.28076923076924</v>
      </c>
      <c r="X2520" s="31">
        <v>342.9</v>
      </c>
      <c r="Y2520" s="31">
        <v>304.91481481481486</v>
      </c>
      <c r="Z2520" s="31">
        <v>394.72307692307692</v>
      </c>
      <c r="AA2520" s="4">
        <f t="shared" si="37"/>
        <v>5026.6597044334976</v>
      </c>
      <c r="AB2520" s="32">
        <v>322</v>
      </c>
      <c r="AC2520" s="17">
        <v>0.89444444444444449</v>
      </c>
      <c r="AD2520" s="36">
        <v>0.96666666666666667</v>
      </c>
      <c r="AE2520" s="36">
        <v>0.96666666666666667</v>
      </c>
      <c r="AF2520" s="36">
        <v>0.9</v>
      </c>
      <c r="AG2520" s="36">
        <v>0.93333333333333335</v>
      </c>
      <c r="AH2520" s="36">
        <v>0.9</v>
      </c>
      <c r="AI2520" s="36">
        <v>0.9</v>
      </c>
      <c r="AJ2520" s="36">
        <v>0.83333333333333337</v>
      </c>
      <c r="AK2520" s="36">
        <v>0.8666666666666667</v>
      </c>
      <c r="AL2520" s="36">
        <v>0.8666666666666667</v>
      </c>
      <c r="AM2520" s="36">
        <v>0.83333333333333337</v>
      </c>
      <c r="AN2520" s="36">
        <v>0.9</v>
      </c>
      <c r="AO2520" s="36">
        <v>0.8666666666666667</v>
      </c>
      <c r="AP2520" s="33" t="str">
        <f t="shared" si="38"/>
        <v>&gt;=80%</v>
      </c>
      <c r="AQ2520" s="55" t="str">
        <f t="shared" si="39"/>
        <v>&gt;=75%</v>
      </c>
      <c r="AR2520" s="56" t="str">
        <f t="shared" si="40"/>
        <v>&gt;=50%</v>
      </c>
      <c r="AT2520" s="121">
        <v>0.8</v>
      </c>
    </row>
    <row r="2521" spans="1:46" ht="15.75" customHeight="1" x14ac:dyDescent="0.25">
      <c r="A2521" s="6">
        <v>52090020</v>
      </c>
      <c r="B2521" s="7" t="s">
        <v>26</v>
      </c>
      <c r="C2521" s="7" t="s">
        <v>1350</v>
      </c>
      <c r="D2521" s="7" t="s">
        <v>1351</v>
      </c>
      <c r="E2521" s="7" t="s">
        <v>951</v>
      </c>
      <c r="F2521" s="7">
        <v>7</v>
      </c>
      <c r="G2521" s="7">
        <v>40</v>
      </c>
      <c r="H2521" s="7">
        <v>-78.416388890000007</v>
      </c>
      <c r="I2521" s="29">
        <v>2.19036111</v>
      </c>
      <c r="J2521" s="6" t="s">
        <v>1908</v>
      </c>
      <c r="K2521" s="30">
        <v>30574</v>
      </c>
      <c r="L2521" s="30"/>
      <c r="M2521" s="7" t="s">
        <v>1911</v>
      </c>
      <c r="N2521" s="29" t="s">
        <v>1910</v>
      </c>
      <c r="O2521" s="31">
        <v>333.25714285714281</v>
      </c>
      <c r="P2521" s="31">
        <v>268.98333333333329</v>
      </c>
      <c r="Q2521" s="31">
        <v>219.56666666666669</v>
      </c>
      <c r="R2521" s="31">
        <v>284.5</v>
      </c>
      <c r="S2521" s="31">
        <v>397.91</v>
      </c>
      <c r="T2521" s="31">
        <v>287.05200000000002</v>
      </c>
      <c r="U2521" s="31">
        <v>222.1391304347826</v>
      </c>
      <c r="V2521" s="31">
        <v>154.25217391304349</v>
      </c>
      <c r="W2521" s="31">
        <v>217.32916666666668</v>
      </c>
      <c r="X2521" s="31">
        <v>276.4190476190476</v>
      </c>
      <c r="Y2521" s="31">
        <v>239.5761904761905</v>
      </c>
      <c r="Z2521" s="31">
        <v>257.36666666666667</v>
      </c>
      <c r="AA2521" s="4">
        <f t="shared" si="37"/>
        <v>3158.3515186335408</v>
      </c>
      <c r="AB2521" s="32">
        <v>271</v>
      </c>
      <c r="AC2521" s="17">
        <v>0.75277777777777777</v>
      </c>
      <c r="AD2521" s="36">
        <v>0.7</v>
      </c>
      <c r="AE2521" s="36">
        <v>0.8</v>
      </c>
      <c r="AF2521" s="36">
        <v>0.7</v>
      </c>
      <c r="AG2521" s="36">
        <v>0.8</v>
      </c>
      <c r="AH2521" s="36">
        <v>0.66666666666666663</v>
      </c>
      <c r="AI2521" s="36">
        <v>0.83333333333333337</v>
      </c>
      <c r="AJ2521" s="36">
        <v>0.76666666666666672</v>
      </c>
      <c r="AK2521" s="36">
        <v>0.76666666666666672</v>
      </c>
      <c r="AL2521" s="36">
        <v>0.8</v>
      </c>
      <c r="AM2521" s="36">
        <v>0.7</v>
      </c>
      <c r="AN2521" s="36">
        <v>0.7</v>
      </c>
      <c r="AO2521" s="36">
        <v>0.8</v>
      </c>
      <c r="AP2521" s="33" t="str">
        <f t="shared" si="38"/>
        <v>-</v>
      </c>
      <c r="AQ2521" s="55" t="str">
        <f t="shared" si="39"/>
        <v>-</v>
      </c>
      <c r="AR2521" s="56" t="str">
        <f t="shared" si="40"/>
        <v>&gt;=50%</v>
      </c>
      <c r="AT2521" s="112" t="s">
        <v>5206</v>
      </c>
    </row>
    <row r="2522" spans="1:46" ht="15.75" customHeight="1" x14ac:dyDescent="0.25">
      <c r="A2522" s="6">
        <v>53010020</v>
      </c>
      <c r="B2522" s="7" t="s">
        <v>26</v>
      </c>
      <c r="C2522" s="7" t="s">
        <v>1334</v>
      </c>
      <c r="D2522" s="7" t="s">
        <v>1335</v>
      </c>
      <c r="E2522" s="7" t="s">
        <v>951</v>
      </c>
      <c r="F2522" s="7">
        <v>7</v>
      </c>
      <c r="G2522" s="7">
        <v>10</v>
      </c>
      <c r="H2522" s="7">
        <v>-78.454527779999992</v>
      </c>
      <c r="I2522" s="29">
        <v>2.5050833299999997</v>
      </c>
      <c r="J2522" s="6" t="s">
        <v>1908</v>
      </c>
      <c r="K2522" s="30">
        <v>30574</v>
      </c>
      <c r="L2522" s="30"/>
      <c r="M2522" s="7" t="s">
        <v>1911</v>
      </c>
      <c r="N2522" s="29" t="s">
        <v>1910</v>
      </c>
      <c r="O2522" s="31">
        <v>410.17619047619053</v>
      </c>
      <c r="P2522" s="31">
        <v>281.4153846153846</v>
      </c>
      <c r="Q2522" s="31">
        <v>189.89310344827592</v>
      </c>
      <c r="R2522" s="31">
        <v>313.05384615384617</v>
      </c>
      <c r="S2522" s="31">
        <v>488.62400000000002</v>
      </c>
      <c r="T2522" s="31">
        <v>411.36363636363637</v>
      </c>
      <c r="U2522" s="31">
        <v>290.91923076923081</v>
      </c>
      <c r="V2522" s="31">
        <v>194.35185185185182</v>
      </c>
      <c r="W2522" s="31">
        <v>253.51538461538468</v>
      </c>
      <c r="X2522" s="31">
        <v>330.24347826086961</v>
      </c>
      <c r="Y2522" s="31">
        <v>341.73461538461538</v>
      </c>
      <c r="Z2522" s="31">
        <v>301.94399999999996</v>
      </c>
      <c r="AA2522" s="4">
        <f t="shared" si="37"/>
        <v>3807.2347219392864</v>
      </c>
      <c r="AB2522" s="32">
        <v>302</v>
      </c>
      <c r="AC2522" s="17">
        <v>0.83888888888888891</v>
      </c>
      <c r="AD2522" s="36">
        <v>0.7</v>
      </c>
      <c r="AE2522" s="36">
        <v>0.8666666666666667</v>
      </c>
      <c r="AF2522" s="36">
        <v>0.96666666666666667</v>
      </c>
      <c r="AG2522" s="36">
        <v>0.8666666666666667</v>
      </c>
      <c r="AH2522" s="36">
        <v>0.83333333333333337</v>
      </c>
      <c r="AI2522" s="36">
        <v>0.73333333333333328</v>
      </c>
      <c r="AJ2522" s="36">
        <v>0.8666666666666667</v>
      </c>
      <c r="AK2522" s="36">
        <v>0.9</v>
      </c>
      <c r="AL2522" s="36">
        <v>0.8666666666666667</v>
      </c>
      <c r="AM2522" s="36">
        <v>0.76666666666666672</v>
      </c>
      <c r="AN2522" s="36">
        <v>0.8666666666666667</v>
      </c>
      <c r="AO2522" s="36">
        <v>0.83333333333333337</v>
      </c>
      <c r="AP2522" s="33" t="str">
        <f t="shared" si="38"/>
        <v>-</v>
      </c>
      <c r="AQ2522" s="55" t="str">
        <f t="shared" si="39"/>
        <v>-</v>
      </c>
      <c r="AR2522" s="56" t="str">
        <f t="shared" si="40"/>
        <v>&gt;=50%</v>
      </c>
      <c r="AT2522" s="112" t="s">
        <v>5206</v>
      </c>
    </row>
    <row r="2523" spans="1:46" ht="15.75" customHeight="1" x14ac:dyDescent="0.25">
      <c r="A2523" s="6">
        <v>53020010</v>
      </c>
      <c r="B2523" s="7" t="s">
        <v>26</v>
      </c>
      <c r="C2523" s="7" t="s">
        <v>1314</v>
      </c>
      <c r="D2523" s="7" t="s">
        <v>1315</v>
      </c>
      <c r="E2523" s="7" t="s">
        <v>951</v>
      </c>
      <c r="F2523" s="7">
        <v>7</v>
      </c>
      <c r="G2523" s="7">
        <v>50</v>
      </c>
      <c r="H2523" s="7">
        <v>-78.091333329999998</v>
      </c>
      <c r="I2523" s="29">
        <v>2.44188889</v>
      </c>
      <c r="J2523" s="6" t="s">
        <v>1908</v>
      </c>
      <c r="K2523" s="30">
        <v>30574</v>
      </c>
      <c r="L2523" s="30"/>
      <c r="M2523" s="7" t="s">
        <v>1911</v>
      </c>
      <c r="N2523" s="29" t="s">
        <v>1910</v>
      </c>
      <c r="O2523" s="31">
        <v>386.75</v>
      </c>
      <c r="P2523" s="31">
        <v>260.04074074074077</v>
      </c>
      <c r="Q2523" s="31">
        <v>281.23846153846154</v>
      </c>
      <c r="R2523" s="31">
        <v>361.25357142857143</v>
      </c>
      <c r="S2523" s="31">
        <v>453.6</v>
      </c>
      <c r="T2523" s="31">
        <v>393.75555555555553</v>
      </c>
      <c r="U2523" s="31">
        <v>313.92222222222222</v>
      </c>
      <c r="V2523" s="31">
        <v>263.88214285714287</v>
      </c>
      <c r="W2523" s="31">
        <v>245.13333333333335</v>
      </c>
      <c r="X2523" s="31">
        <v>296.18928571428569</v>
      </c>
      <c r="Y2523" s="31">
        <v>240.64285714285714</v>
      </c>
      <c r="Z2523" s="31">
        <v>256.48571428571432</v>
      </c>
      <c r="AA2523" s="4">
        <f t="shared" si="37"/>
        <v>3752.893884818885</v>
      </c>
      <c r="AB2523" s="32">
        <v>327</v>
      </c>
      <c r="AC2523" s="17">
        <v>0.90833333333333333</v>
      </c>
      <c r="AD2523" s="36">
        <v>0.93333333333333335</v>
      </c>
      <c r="AE2523" s="36">
        <v>0.9</v>
      </c>
      <c r="AF2523" s="36">
        <v>0.8666666666666667</v>
      </c>
      <c r="AG2523" s="36">
        <v>0.93333333333333335</v>
      </c>
      <c r="AH2523" s="36">
        <v>0.83333333333333337</v>
      </c>
      <c r="AI2523" s="36">
        <v>0.9</v>
      </c>
      <c r="AJ2523" s="36">
        <v>0.9</v>
      </c>
      <c r="AK2523" s="36">
        <v>0.93333333333333335</v>
      </c>
      <c r="AL2523" s="36">
        <v>0.9</v>
      </c>
      <c r="AM2523" s="36">
        <v>0.93333333333333335</v>
      </c>
      <c r="AN2523" s="36">
        <v>0.93333333333333335</v>
      </c>
      <c r="AO2523" s="36">
        <v>0.93333333333333335</v>
      </c>
      <c r="AP2523" s="33" t="str">
        <f t="shared" si="38"/>
        <v>&gt;=80%</v>
      </c>
      <c r="AQ2523" s="55" t="str">
        <f t="shared" si="39"/>
        <v>&gt;=75%</v>
      </c>
      <c r="AR2523" s="56" t="str">
        <f t="shared" si="40"/>
        <v>&gt;=50%</v>
      </c>
      <c r="AT2523" s="121">
        <v>0.8</v>
      </c>
    </row>
    <row r="2524" spans="1:46" ht="15.75" customHeight="1" x14ac:dyDescent="0.25">
      <c r="A2524" s="6">
        <v>53020020</v>
      </c>
      <c r="B2524" s="7" t="s">
        <v>26</v>
      </c>
      <c r="C2524" s="7" t="s">
        <v>1333</v>
      </c>
      <c r="D2524" s="7" t="s">
        <v>1332</v>
      </c>
      <c r="E2524" s="7" t="s">
        <v>951</v>
      </c>
      <c r="F2524" s="7">
        <v>7</v>
      </c>
      <c r="G2524" s="7">
        <v>80</v>
      </c>
      <c r="H2524" s="7">
        <v>-78.112861109999997</v>
      </c>
      <c r="I2524" s="29">
        <v>2.07927778</v>
      </c>
      <c r="J2524" s="6" t="s">
        <v>1908</v>
      </c>
      <c r="K2524" s="30">
        <v>30574</v>
      </c>
      <c r="L2524" s="30"/>
      <c r="M2524" s="7" t="s">
        <v>1911</v>
      </c>
      <c r="N2524" s="29" t="s">
        <v>1910</v>
      </c>
      <c r="O2524" s="31">
        <v>443.61071428571432</v>
      </c>
      <c r="P2524" s="31">
        <v>370.98461538461538</v>
      </c>
      <c r="Q2524" s="31">
        <v>358.80714285714288</v>
      </c>
      <c r="R2524" s="31">
        <v>528.74074074074076</v>
      </c>
      <c r="S2524" s="31">
        <v>669.61481481481474</v>
      </c>
      <c r="T2524" s="31">
        <v>525.56551724137933</v>
      </c>
      <c r="U2524" s="31">
        <v>395.58214285714286</v>
      </c>
      <c r="V2524" s="31">
        <v>324.17586206896556</v>
      </c>
      <c r="W2524" s="31">
        <v>322.96666666666664</v>
      </c>
      <c r="X2524" s="31">
        <v>366.62857142857143</v>
      </c>
      <c r="Y2524" s="31">
        <v>317.85517241379307</v>
      </c>
      <c r="Z2524" s="31">
        <v>339.91428571428571</v>
      </c>
      <c r="AA2524" s="4">
        <f t="shared" si="37"/>
        <v>4964.4462464738335</v>
      </c>
      <c r="AB2524" s="32">
        <v>337</v>
      </c>
      <c r="AC2524" s="17">
        <v>0.93611111111111112</v>
      </c>
      <c r="AD2524" s="36">
        <v>0.93333333333333335</v>
      </c>
      <c r="AE2524" s="36">
        <v>0.8666666666666667</v>
      </c>
      <c r="AF2524" s="36">
        <v>0.93333333333333335</v>
      </c>
      <c r="AG2524" s="36">
        <v>0.9</v>
      </c>
      <c r="AH2524" s="36">
        <v>0.9</v>
      </c>
      <c r="AI2524" s="36">
        <v>0.96666666666666667</v>
      </c>
      <c r="AJ2524" s="36">
        <v>0.93333333333333335</v>
      </c>
      <c r="AK2524" s="36">
        <v>0.96666666666666667</v>
      </c>
      <c r="AL2524" s="36">
        <v>1</v>
      </c>
      <c r="AM2524" s="36">
        <v>0.93333333333333335</v>
      </c>
      <c r="AN2524" s="36">
        <v>0.96666666666666667</v>
      </c>
      <c r="AO2524" s="36">
        <v>0.93333333333333335</v>
      </c>
      <c r="AP2524" s="33" t="str">
        <f t="shared" si="38"/>
        <v>&gt;=80%</v>
      </c>
      <c r="AQ2524" s="55" t="str">
        <f t="shared" si="39"/>
        <v>&gt;=75%</v>
      </c>
      <c r="AR2524" s="56" t="str">
        <f t="shared" si="40"/>
        <v>&gt;=50%</v>
      </c>
      <c r="AT2524" s="121">
        <v>0.8</v>
      </c>
    </row>
    <row r="2525" spans="1:46" ht="15.75" customHeight="1" x14ac:dyDescent="0.25">
      <c r="A2525" s="6">
        <v>53040010</v>
      </c>
      <c r="B2525" s="7" t="s">
        <v>26</v>
      </c>
      <c r="C2525" s="7" t="s">
        <v>2862</v>
      </c>
      <c r="D2525" s="7" t="s">
        <v>2863</v>
      </c>
      <c r="E2525" s="7" t="s">
        <v>619</v>
      </c>
      <c r="F2525" s="7">
        <v>7</v>
      </c>
      <c r="G2525" s="7">
        <v>20</v>
      </c>
      <c r="H2525" s="7">
        <v>-77.772999999999996</v>
      </c>
      <c r="I2525" s="29">
        <v>2.4856666699999996</v>
      </c>
      <c r="J2525" s="6" t="s">
        <v>1908</v>
      </c>
      <c r="K2525" s="30">
        <v>29143</v>
      </c>
      <c r="L2525" s="30"/>
      <c r="M2525" s="7" t="s">
        <v>1911</v>
      </c>
      <c r="N2525" s="29" t="s">
        <v>1910</v>
      </c>
      <c r="O2525" s="31">
        <v>643.82608695652175</v>
      </c>
      <c r="P2525" s="31">
        <v>523.96800000000007</v>
      </c>
      <c r="Q2525" s="31">
        <v>524.67999999999995</v>
      </c>
      <c r="R2525" s="31">
        <v>561.14285714285711</v>
      </c>
      <c r="S2525" s="31">
        <v>817.22727272727275</v>
      </c>
      <c r="T2525" s="31">
        <v>695.25</v>
      </c>
      <c r="U2525" s="31">
        <v>620.45833333333337</v>
      </c>
      <c r="V2525" s="31">
        <v>579.695652173913</v>
      </c>
      <c r="W2525" s="31">
        <v>725.90909090909088</v>
      </c>
      <c r="X2525" s="31">
        <v>663.08695652173913</v>
      </c>
      <c r="Y2525" s="31">
        <v>569.95000000000005</v>
      </c>
      <c r="Z2525" s="31">
        <v>666.625</v>
      </c>
      <c r="AA2525" s="4">
        <f t="shared" si="37"/>
        <v>7591.8192497647278</v>
      </c>
      <c r="AB2525" s="32">
        <v>282</v>
      </c>
      <c r="AC2525" s="17">
        <v>0.78333333333333333</v>
      </c>
      <c r="AD2525" s="36">
        <v>0.76666666666666672</v>
      </c>
      <c r="AE2525" s="36">
        <v>0.83333333333333337</v>
      </c>
      <c r="AF2525" s="36">
        <v>0.83333333333333337</v>
      </c>
      <c r="AG2525" s="36">
        <v>0.7</v>
      </c>
      <c r="AH2525" s="36">
        <v>0.73333333333333328</v>
      </c>
      <c r="AI2525" s="36">
        <v>0.8</v>
      </c>
      <c r="AJ2525" s="36">
        <v>0.8</v>
      </c>
      <c r="AK2525" s="36">
        <v>0.76666666666666672</v>
      </c>
      <c r="AL2525" s="36">
        <v>0.73333333333333328</v>
      </c>
      <c r="AM2525" s="36">
        <v>0.76666666666666672</v>
      </c>
      <c r="AN2525" s="36">
        <v>0.8666666666666667</v>
      </c>
      <c r="AO2525" s="36">
        <v>0.8</v>
      </c>
      <c r="AP2525" s="33" t="str">
        <f t="shared" si="38"/>
        <v>-</v>
      </c>
      <c r="AQ2525" s="55" t="str">
        <f t="shared" si="39"/>
        <v>-</v>
      </c>
      <c r="AR2525" s="56" t="str">
        <f t="shared" si="40"/>
        <v>&gt;=50%</v>
      </c>
      <c r="AT2525" s="120" t="s">
        <v>5204</v>
      </c>
    </row>
    <row r="2526" spans="1:46" ht="15.75" customHeight="1" x14ac:dyDescent="0.25">
      <c r="A2526" s="6">
        <v>53045010</v>
      </c>
      <c r="B2526" s="7" t="s">
        <v>43</v>
      </c>
      <c r="C2526" s="7" t="s">
        <v>1868</v>
      </c>
      <c r="D2526" s="7" t="s">
        <v>2863</v>
      </c>
      <c r="E2526" s="7" t="s">
        <v>619</v>
      </c>
      <c r="F2526" s="7">
        <v>7</v>
      </c>
      <c r="G2526" s="7">
        <v>10</v>
      </c>
      <c r="H2526" s="7">
        <v>-77.883333329999999</v>
      </c>
      <c r="I2526" s="29">
        <v>2.56666667</v>
      </c>
      <c r="J2526" s="6" t="s">
        <v>1890</v>
      </c>
      <c r="K2526" s="30">
        <v>24395</v>
      </c>
      <c r="L2526" s="30">
        <v>39538</v>
      </c>
      <c r="M2526" s="7" t="s">
        <v>1911</v>
      </c>
      <c r="N2526" s="29" t="s">
        <v>1910</v>
      </c>
      <c r="O2526" s="31">
        <v>356.3</v>
      </c>
      <c r="P2526" s="31">
        <v>332.74444444444441</v>
      </c>
      <c r="Q2526" s="31">
        <v>316.35000000000002</v>
      </c>
      <c r="R2526" s="31">
        <v>476.31428571428569</v>
      </c>
      <c r="S2526" s="31">
        <v>663.55555555555543</v>
      </c>
      <c r="T2526" s="31">
        <v>435.46666666666664</v>
      </c>
      <c r="U2526" s="31">
        <v>410.08000000000004</v>
      </c>
      <c r="V2526" s="31">
        <v>337.2714285714286</v>
      </c>
      <c r="W2526" s="31">
        <v>413.61249999999995</v>
      </c>
      <c r="X2526" s="31">
        <v>473.48571428571432</v>
      </c>
      <c r="Y2526" s="31">
        <v>356.6875</v>
      </c>
      <c r="Z2526" s="31">
        <v>409.42500000000001</v>
      </c>
      <c r="AA2526" s="4">
        <f t="shared" si="37"/>
        <v>4981.2930952380957</v>
      </c>
      <c r="AB2526" s="32">
        <v>97</v>
      </c>
      <c r="AC2526" s="17">
        <v>0.26944444444444443</v>
      </c>
      <c r="AD2526" s="36">
        <v>0.26666666666666666</v>
      </c>
      <c r="AE2526" s="36">
        <v>0.3</v>
      </c>
      <c r="AF2526" s="36">
        <v>0.33333333333333331</v>
      </c>
      <c r="AG2526" s="36">
        <v>0.23333333333333334</v>
      </c>
      <c r="AH2526" s="36">
        <v>0.3</v>
      </c>
      <c r="AI2526" s="36">
        <v>0.2</v>
      </c>
      <c r="AJ2526" s="36">
        <v>0.33333333333333331</v>
      </c>
      <c r="AK2526" s="36">
        <v>0.23333333333333334</v>
      </c>
      <c r="AL2526" s="36">
        <v>0.26666666666666666</v>
      </c>
      <c r="AM2526" s="36">
        <v>0.23333333333333334</v>
      </c>
      <c r="AN2526" s="36">
        <v>0.26666666666666666</v>
      </c>
      <c r="AO2526" s="36">
        <v>0.26666666666666666</v>
      </c>
      <c r="AP2526" s="33" t="str">
        <f t="shared" si="38"/>
        <v>-</v>
      </c>
      <c r="AQ2526" s="55" t="str">
        <f t="shared" si="39"/>
        <v>-</v>
      </c>
      <c r="AR2526" s="56" t="str">
        <f t="shared" si="40"/>
        <v>-</v>
      </c>
      <c r="AS2526" s="34" t="s">
        <v>1890</v>
      </c>
      <c r="AT2526" s="122" t="s">
        <v>5208</v>
      </c>
    </row>
    <row r="2527" spans="1:46" ht="15.75" customHeight="1" x14ac:dyDescent="0.25">
      <c r="A2527" s="6">
        <v>53045040</v>
      </c>
      <c r="B2527" s="7" t="s">
        <v>43</v>
      </c>
      <c r="C2527" s="7" t="s">
        <v>2864</v>
      </c>
      <c r="D2527" s="7" t="s">
        <v>2863</v>
      </c>
      <c r="E2527" s="7" t="s">
        <v>619</v>
      </c>
      <c r="F2527" s="7">
        <v>7</v>
      </c>
      <c r="G2527" s="7">
        <v>42</v>
      </c>
      <c r="H2527" s="7">
        <v>-77.894750000000002</v>
      </c>
      <c r="I2527" s="29">
        <v>2.5744166699999997</v>
      </c>
      <c r="J2527" s="6" t="s">
        <v>1908</v>
      </c>
      <c r="K2527" s="30">
        <v>38047</v>
      </c>
      <c r="L2527" s="30"/>
      <c r="M2527" s="35" t="s">
        <v>1909</v>
      </c>
      <c r="N2527" s="29" t="s">
        <v>1910</v>
      </c>
      <c r="O2527" s="31">
        <v>430.84374999999994</v>
      </c>
      <c r="P2527" s="31">
        <v>344.91176470588232</v>
      </c>
      <c r="Q2527" s="31">
        <v>307.39999999999998</v>
      </c>
      <c r="R2527" s="31">
        <v>428.85</v>
      </c>
      <c r="S2527" s="31">
        <v>606.03529411764703</v>
      </c>
      <c r="T2527" s="31">
        <v>592.23529411764707</v>
      </c>
      <c r="U2527" s="31">
        <v>446.4083333333333</v>
      </c>
      <c r="V2527" s="31">
        <v>387.21999999999997</v>
      </c>
      <c r="W2527" s="31">
        <v>325.97692307692307</v>
      </c>
      <c r="X2527" s="31">
        <v>356.35789473684207</v>
      </c>
      <c r="Y2527" s="31">
        <v>348.42777777777769</v>
      </c>
      <c r="Z2527" s="31">
        <v>405.35</v>
      </c>
      <c r="AA2527" s="4">
        <f t="shared" si="37"/>
        <v>4980.0170318660521</v>
      </c>
      <c r="AB2527" s="32">
        <v>190</v>
      </c>
      <c r="AC2527" s="17">
        <v>0.52777777777777779</v>
      </c>
      <c r="AD2527" s="36">
        <v>0.53333333333333333</v>
      </c>
      <c r="AE2527" s="36">
        <v>0.56666666666666665</v>
      </c>
      <c r="AF2527" s="36">
        <v>0.46666666666666667</v>
      </c>
      <c r="AG2527" s="36">
        <v>0.6</v>
      </c>
      <c r="AH2527" s="36">
        <v>0.56666666666666665</v>
      </c>
      <c r="AI2527" s="36">
        <v>0.56666666666666665</v>
      </c>
      <c r="AJ2527" s="36">
        <v>0.4</v>
      </c>
      <c r="AK2527" s="36">
        <v>0.5</v>
      </c>
      <c r="AL2527" s="36">
        <v>0.43333333333333335</v>
      </c>
      <c r="AM2527" s="36">
        <v>0.6333333333333333</v>
      </c>
      <c r="AN2527" s="36">
        <v>0.6</v>
      </c>
      <c r="AO2527" s="36">
        <v>0.46666666666666667</v>
      </c>
      <c r="AP2527" s="33" t="str">
        <f t="shared" si="38"/>
        <v>-</v>
      </c>
      <c r="AQ2527" s="55" t="str">
        <f t="shared" si="39"/>
        <v>-</v>
      </c>
      <c r="AR2527" s="56" t="str">
        <f t="shared" si="40"/>
        <v>-</v>
      </c>
      <c r="AS2527" s="34" t="s">
        <v>1889</v>
      </c>
      <c r="AT2527" s="122" t="s">
        <v>5208</v>
      </c>
    </row>
    <row r="2528" spans="1:46" ht="15.75" customHeight="1" x14ac:dyDescent="0.25">
      <c r="A2528" s="6">
        <v>53050020</v>
      </c>
      <c r="B2528" s="7" t="s">
        <v>26</v>
      </c>
      <c r="C2528" s="7" t="s">
        <v>695</v>
      </c>
      <c r="D2528" s="7" t="s">
        <v>695</v>
      </c>
      <c r="E2528" s="7" t="s">
        <v>619</v>
      </c>
      <c r="F2528" s="7">
        <v>7</v>
      </c>
      <c r="G2528" s="7">
        <v>30</v>
      </c>
      <c r="H2528" s="7">
        <v>-77.663611110000005</v>
      </c>
      <c r="I2528" s="29">
        <v>2.77361111</v>
      </c>
      <c r="J2528" s="6" t="s">
        <v>1908</v>
      </c>
      <c r="K2528" s="30">
        <v>24487</v>
      </c>
      <c r="L2528" s="30"/>
      <c r="M2528" s="7" t="s">
        <v>1911</v>
      </c>
      <c r="N2528" s="29" t="s">
        <v>1910</v>
      </c>
      <c r="O2528" s="31">
        <v>502.16800000000001</v>
      </c>
      <c r="P2528" s="31">
        <v>413.22222222222223</v>
      </c>
      <c r="Q2528" s="31">
        <v>437.48148148148147</v>
      </c>
      <c r="R2528" s="31">
        <v>652.75833333333333</v>
      </c>
      <c r="S2528" s="31">
        <v>828.22142857142865</v>
      </c>
      <c r="T2528" s="31">
        <v>688</v>
      </c>
      <c r="U2528" s="31">
        <v>541.65384615384619</v>
      </c>
      <c r="V2528" s="31">
        <v>545.25</v>
      </c>
      <c r="W2528" s="31">
        <v>668.0454545454545</v>
      </c>
      <c r="X2528" s="31">
        <v>764.40740740740739</v>
      </c>
      <c r="Y2528" s="31">
        <v>643.17241379310349</v>
      </c>
      <c r="Z2528" s="31">
        <v>550.33333333333337</v>
      </c>
      <c r="AA2528" s="4">
        <f t="shared" si="37"/>
        <v>7234.7139208416093</v>
      </c>
      <c r="AB2528" s="32">
        <v>313</v>
      </c>
      <c r="AC2528" s="17">
        <v>0.86944444444444446</v>
      </c>
      <c r="AD2528" s="36">
        <v>0.83333333333333337</v>
      </c>
      <c r="AE2528" s="36">
        <v>0.9</v>
      </c>
      <c r="AF2528" s="36">
        <v>0.9</v>
      </c>
      <c r="AG2528" s="36">
        <v>0.8</v>
      </c>
      <c r="AH2528" s="36">
        <v>0.93333333333333335</v>
      </c>
      <c r="AI2528" s="36">
        <v>0.83333333333333337</v>
      </c>
      <c r="AJ2528" s="36">
        <v>0.8666666666666667</v>
      </c>
      <c r="AK2528" s="36">
        <v>0.8666666666666667</v>
      </c>
      <c r="AL2528" s="36">
        <v>0.73333333333333328</v>
      </c>
      <c r="AM2528" s="36">
        <v>0.9</v>
      </c>
      <c r="AN2528" s="36">
        <v>0.96666666666666667</v>
      </c>
      <c r="AO2528" s="36">
        <v>0.9</v>
      </c>
      <c r="AP2528" s="33" t="str">
        <f t="shared" si="38"/>
        <v>-</v>
      </c>
      <c r="AQ2528" s="55" t="str">
        <f t="shared" si="39"/>
        <v>-</v>
      </c>
      <c r="AR2528" s="56" t="str">
        <f t="shared" si="40"/>
        <v>&gt;=50%</v>
      </c>
      <c r="AT2528" s="112" t="s">
        <v>5206</v>
      </c>
    </row>
    <row r="2529" spans="1:46" ht="15.75" customHeight="1" x14ac:dyDescent="0.25">
      <c r="A2529" s="6">
        <v>53060010</v>
      </c>
      <c r="B2529" s="7" t="s">
        <v>26</v>
      </c>
      <c r="C2529" s="7" t="s">
        <v>694</v>
      </c>
      <c r="D2529" s="7" t="s">
        <v>695</v>
      </c>
      <c r="E2529" s="7" t="s">
        <v>619</v>
      </c>
      <c r="F2529" s="7">
        <v>7</v>
      </c>
      <c r="G2529" s="7">
        <v>40</v>
      </c>
      <c r="H2529" s="7">
        <v>-77.466166669999993</v>
      </c>
      <c r="I2529" s="29">
        <v>2.7887499999999998</v>
      </c>
      <c r="J2529" s="6" t="s">
        <v>1908</v>
      </c>
      <c r="K2529" s="30">
        <v>29143</v>
      </c>
      <c r="L2529" s="30"/>
      <c r="M2529" s="7" t="s">
        <v>1911</v>
      </c>
      <c r="N2529" s="29" t="s">
        <v>1910</v>
      </c>
      <c r="O2529" s="31">
        <v>647.45833333333337</v>
      </c>
      <c r="P2529" s="31">
        <v>466.32</v>
      </c>
      <c r="Q2529" s="31">
        <v>487.91304347826087</v>
      </c>
      <c r="R2529" s="31">
        <v>725.625</v>
      </c>
      <c r="S2529" s="31">
        <v>843.60869565217388</v>
      </c>
      <c r="T2529" s="31">
        <v>696.7</v>
      </c>
      <c r="U2529" s="31">
        <v>557.23809523809518</v>
      </c>
      <c r="V2529" s="31">
        <v>647.33636363636367</v>
      </c>
      <c r="W2529" s="31">
        <v>686.91363636363633</v>
      </c>
      <c r="X2529" s="31">
        <v>790.95833333333337</v>
      </c>
      <c r="Y2529" s="31">
        <v>688.75</v>
      </c>
      <c r="Z2529" s="31">
        <v>632.45000000000005</v>
      </c>
      <c r="AA2529" s="4">
        <f t="shared" si="37"/>
        <v>7871.2715010351967</v>
      </c>
      <c r="AB2529" s="32">
        <v>268</v>
      </c>
      <c r="AC2529" s="17">
        <v>0.74444444444444446</v>
      </c>
      <c r="AD2529" s="36">
        <v>0.8</v>
      </c>
      <c r="AE2529" s="36">
        <v>0.83333333333333337</v>
      </c>
      <c r="AF2529" s="36">
        <v>0.76666666666666672</v>
      </c>
      <c r="AG2529" s="36">
        <v>0.8</v>
      </c>
      <c r="AH2529" s="36">
        <v>0.76666666666666672</v>
      </c>
      <c r="AI2529" s="36">
        <v>0.66666666666666663</v>
      </c>
      <c r="AJ2529" s="36">
        <v>0.7</v>
      </c>
      <c r="AK2529" s="36">
        <v>0.73333333333333328</v>
      </c>
      <c r="AL2529" s="36">
        <v>0.73333333333333328</v>
      </c>
      <c r="AM2529" s="36">
        <v>0.8</v>
      </c>
      <c r="AN2529" s="36">
        <v>0.66666666666666663</v>
      </c>
      <c r="AO2529" s="36">
        <v>0.66666666666666663</v>
      </c>
      <c r="AP2529" s="33" t="str">
        <f t="shared" si="38"/>
        <v>-</v>
      </c>
      <c r="AQ2529" s="55" t="str">
        <f t="shared" si="39"/>
        <v>-</v>
      </c>
      <c r="AR2529" s="56" t="str">
        <f t="shared" si="40"/>
        <v>&gt;=50%</v>
      </c>
      <c r="AT2529" s="112" t="s">
        <v>5206</v>
      </c>
    </row>
    <row r="2530" spans="1:46" ht="15.75" customHeight="1" x14ac:dyDescent="0.25">
      <c r="A2530" s="6">
        <v>53060020</v>
      </c>
      <c r="B2530" s="7" t="s">
        <v>26</v>
      </c>
      <c r="C2530" s="7" t="s">
        <v>2865</v>
      </c>
      <c r="D2530" s="7" t="s">
        <v>695</v>
      </c>
      <c r="E2530" s="7" t="s">
        <v>619</v>
      </c>
      <c r="F2530" s="7">
        <v>7</v>
      </c>
      <c r="G2530" s="7">
        <v>30</v>
      </c>
      <c r="H2530" s="7">
        <v>-77.621666669999996</v>
      </c>
      <c r="I2530" s="29">
        <v>2.8718055599999999</v>
      </c>
      <c r="J2530" s="6" t="s">
        <v>1908</v>
      </c>
      <c r="K2530" s="30">
        <v>24364.791666666668</v>
      </c>
      <c r="L2530" s="30"/>
      <c r="M2530" s="7" t="s">
        <v>1911</v>
      </c>
      <c r="N2530" s="29" t="s">
        <v>1910</v>
      </c>
      <c r="O2530" s="31">
        <v>430.30434782608694</v>
      </c>
      <c r="P2530" s="31">
        <v>309</v>
      </c>
      <c r="Q2530" s="31">
        <v>366.90476190476193</v>
      </c>
      <c r="R2530" s="31">
        <v>492.88181818181818</v>
      </c>
      <c r="S2530" s="31">
        <v>833.78500000000008</v>
      </c>
      <c r="T2530" s="31">
        <v>567.56499999999994</v>
      </c>
      <c r="U2530" s="31">
        <v>543.38095238095241</v>
      </c>
      <c r="V2530" s="31">
        <v>540.31000000000006</v>
      </c>
      <c r="W2530" s="31">
        <v>623.93636363636369</v>
      </c>
      <c r="X2530" s="31">
        <v>758.35</v>
      </c>
      <c r="Y2530" s="31">
        <v>541.5</v>
      </c>
      <c r="Z2530" s="31">
        <v>493.85</v>
      </c>
      <c r="AA2530" s="4">
        <f t="shared" si="37"/>
        <v>6501.7682439299842</v>
      </c>
      <c r="AB2530" s="32">
        <v>253</v>
      </c>
      <c r="AC2530" s="17">
        <v>0.70277777777777772</v>
      </c>
      <c r="AD2530" s="36">
        <v>0.76666666666666672</v>
      </c>
      <c r="AE2530" s="36">
        <v>0.73333333333333328</v>
      </c>
      <c r="AF2530" s="36">
        <v>0.7</v>
      </c>
      <c r="AG2530" s="36">
        <v>0.73333333333333328</v>
      </c>
      <c r="AH2530" s="36">
        <v>0.66666666666666663</v>
      </c>
      <c r="AI2530" s="36">
        <v>0.66666666666666663</v>
      </c>
      <c r="AJ2530" s="36">
        <v>0.7</v>
      </c>
      <c r="AK2530" s="36">
        <v>0.66666666666666663</v>
      </c>
      <c r="AL2530" s="36">
        <v>0.73333333333333328</v>
      </c>
      <c r="AM2530" s="36">
        <v>0.66666666666666663</v>
      </c>
      <c r="AN2530" s="36">
        <v>0.73333333333333328</v>
      </c>
      <c r="AO2530" s="36">
        <v>0.66666666666666663</v>
      </c>
      <c r="AP2530" s="33" t="str">
        <f t="shared" si="38"/>
        <v>-</v>
      </c>
      <c r="AQ2530" s="55" t="str">
        <f t="shared" si="39"/>
        <v>-</v>
      </c>
      <c r="AR2530" s="56" t="str">
        <f t="shared" si="40"/>
        <v>&gt;=50%</v>
      </c>
      <c r="AT2530" s="120" t="s">
        <v>5204</v>
      </c>
    </row>
    <row r="2531" spans="1:46" ht="15.75" customHeight="1" x14ac:dyDescent="0.25">
      <c r="A2531" s="6">
        <v>53070020</v>
      </c>
      <c r="B2531" s="7" t="s">
        <v>26</v>
      </c>
      <c r="C2531" s="7" t="s">
        <v>2866</v>
      </c>
      <c r="D2531" s="7" t="s">
        <v>637</v>
      </c>
      <c r="E2531" s="7" t="s">
        <v>619</v>
      </c>
      <c r="F2531" s="7">
        <v>9</v>
      </c>
      <c r="G2531" s="7">
        <v>110</v>
      </c>
      <c r="H2531" s="7">
        <v>-77.099999999999994</v>
      </c>
      <c r="I2531" s="29">
        <v>2.4833333299999998</v>
      </c>
      <c r="J2531" s="6" t="s">
        <v>1908</v>
      </c>
      <c r="K2531" s="30">
        <v>28079</v>
      </c>
      <c r="L2531" s="30"/>
      <c r="M2531" s="7" t="s">
        <v>1911</v>
      </c>
      <c r="N2531" s="29" t="s">
        <v>1910</v>
      </c>
      <c r="O2531" s="31">
        <v>319.03846153846155</v>
      </c>
      <c r="P2531" s="31">
        <v>236.92</v>
      </c>
      <c r="Q2531" s="31">
        <v>310.66666666666669</v>
      </c>
      <c r="R2531" s="31">
        <v>345.80769230769232</v>
      </c>
      <c r="S2531" s="31">
        <v>332.3478260869565</v>
      </c>
      <c r="T2531" s="31">
        <v>191.59259259259258</v>
      </c>
      <c r="U2531" s="31">
        <v>132</v>
      </c>
      <c r="V2531" s="31">
        <v>97.782608695652172</v>
      </c>
      <c r="W2531" s="31">
        <v>229.52173913043478</v>
      </c>
      <c r="X2531" s="31">
        <v>424.30434782608694</v>
      </c>
      <c r="Y2531" s="31">
        <v>508.5</v>
      </c>
      <c r="Z2531" s="31">
        <v>395.6952380952381</v>
      </c>
      <c r="AA2531" s="4">
        <f t="shared" si="37"/>
        <v>3524.1771729397819</v>
      </c>
      <c r="AB2531" s="32">
        <v>289</v>
      </c>
      <c r="AC2531" s="17">
        <v>0.80277777777777781</v>
      </c>
      <c r="AD2531" s="36">
        <v>0.8666666666666667</v>
      </c>
      <c r="AE2531" s="36">
        <v>0.83333333333333337</v>
      </c>
      <c r="AF2531" s="36">
        <v>0.8</v>
      </c>
      <c r="AG2531" s="36">
        <v>0.8666666666666667</v>
      </c>
      <c r="AH2531" s="36">
        <v>0.76666666666666672</v>
      </c>
      <c r="AI2531" s="36">
        <v>0.9</v>
      </c>
      <c r="AJ2531" s="36">
        <v>0.8666666666666667</v>
      </c>
      <c r="AK2531" s="36">
        <v>0.76666666666666672</v>
      </c>
      <c r="AL2531" s="36">
        <v>0.76666666666666672</v>
      </c>
      <c r="AM2531" s="36">
        <v>0.76666666666666672</v>
      </c>
      <c r="AN2531" s="36">
        <v>0.73333333333333328</v>
      </c>
      <c r="AO2531" s="36">
        <v>0.7</v>
      </c>
      <c r="AP2531" s="33" t="str">
        <f t="shared" si="38"/>
        <v>-</v>
      </c>
      <c r="AQ2531" s="55" t="str">
        <f t="shared" si="39"/>
        <v>-</v>
      </c>
      <c r="AR2531" s="56" t="str">
        <f t="shared" si="40"/>
        <v>&gt;=50%</v>
      </c>
      <c r="AT2531" s="120" t="s">
        <v>5204</v>
      </c>
    </row>
    <row r="2532" spans="1:46" ht="15.75" customHeight="1" x14ac:dyDescent="0.25">
      <c r="A2532" s="6">
        <v>53070030</v>
      </c>
      <c r="B2532" s="7" t="s">
        <v>26</v>
      </c>
      <c r="C2532" s="7" t="s">
        <v>653</v>
      </c>
      <c r="D2532" s="7" t="s">
        <v>651</v>
      </c>
      <c r="E2532" s="7" t="s">
        <v>619</v>
      </c>
      <c r="F2532" s="7">
        <v>7</v>
      </c>
      <c r="G2532" s="7">
        <v>80</v>
      </c>
      <c r="H2532" s="7">
        <v>-77.248972220000013</v>
      </c>
      <c r="I2532" s="29">
        <v>2.84527778</v>
      </c>
      <c r="J2532" s="6" t="s">
        <v>1908</v>
      </c>
      <c r="K2532" s="30">
        <v>22020.791666666668</v>
      </c>
      <c r="L2532" s="30"/>
      <c r="M2532" s="7" t="s">
        <v>1911</v>
      </c>
      <c r="N2532" s="29" t="s">
        <v>1910</v>
      </c>
      <c r="O2532" s="31">
        <v>973.9206896551724</v>
      </c>
      <c r="P2532" s="31">
        <v>779.80357142857144</v>
      </c>
      <c r="Q2532" s="31">
        <v>876.84482758620686</v>
      </c>
      <c r="R2532" s="31">
        <v>1074.5769230769231</v>
      </c>
      <c r="S2532" s="31">
        <v>1106.7814814814815</v>
      </c>
      <c r="T2532" s="31">
        <v>991.5653846153848</v>
      </c>
      <c r="U2532" s="31">
        <v>860.96428571428567</v>
      </c>
      <c r="V2532" s="31">
        <v>897.2037037037037</v>
      </c>
      <c r="W2532" s="31">
        <v>1063.8399999999999</v>
      </c>
      <c r="X2532" s="31">
        <v>1191.5925925925926</v>
      </c>
      <c r="Y2532" s="31">
        <v>1184.3039999999999</v>
      </c>
      <c r="Z2532" s="31">
        <v>1167.4692307692308</v>
      </c>
      <c r="AA2532" s="4">
        <f t="shared" si="37"/>
        <v>12168.866690623552</v>
      </c>
      <c r="AB2532" s="32">
        <v>328</v>
      </c>
      <c r="AC2532" s="17">
        <v>0.91111111111111109</v>
      </c>
      <c r="AD2532" s="36">
        <v>0.96666666666666667</v>
      </c>
      <c r="AE2532" s="36">
        <v>0.93333333333333335</v>
      </c>
      <c r="AF2532" s="36">
        <v>0.96666666666666667</v>
      </c>
      <c r="AG2532" s="36">
        <v>0.8666666666666667</v>
      </c>
      <c r="AH2532" s="36">
        <v>0.9</v>
      </c>
      <c r="AI2532" s="36">
        <v>0.8666666666666667</v>
      </c>
      <c r="AJ2532" s="36">
        <v>0.93333333333333335</v>
      </c>
      <c r="AK2532" s="36">
        <v>0.9</v>
      </c>
      <c r="AL2532" s="36">
        <v>1</v>
      </c>
      <c r="AM2532" s="36">
        <v>0.9</v>
      </c>
      <c r="AN2532" s="36">
        <v>0.83333333333333337</v>
      </c>
      <c r="AO2532" s="36">
        <v>0.8666666666666667</v>
      </c>
      <c r="AP2532" s="33" t="str">
        <f t="shared" si="38"/>
        <v>&gt;=80%</v>
      </c>
      <c r="AQ2532" s="55" t="str">
        <f t="shared" si="39"/>
        <v>&gt;=75%</v>
      </c>
      <c r="AR2532" s="56" t="str">
        <f t="shared" si="40"/>
        <v>&gt;=50%</v>
      </c>
      <c r="AT2532" s="121">
        <v>0.8</v>
      </c>
    </row>
    <row r="2533" spans="1:46" ht="15.75" customHeight="1" x14ac:dyDescent="0.25">
      <c r="A2533" s="6">
        <v>53070040</v>
      </c>
      <c r="B2533" s="7" t="s">
        <v>54</v>
      </c>
      <c r="C2533" s="7" t="s">
        <v>2867</v>
      </c>
      <c r="D2533" s="7" t="s">
        <v>637</v>
      </c>
      <c r="E2533" s="7" t="s">
        <v>619</v>
      </c>
      <c r="F2533" s="7">
        <v>7</v>
      </c>
      <c r="G2533" s="7">
        <v>200</v>
      </c>
      <c r="H2533" s="7">
        <v>-77.066666669999989</v>
      </c>
      <c r="I2533" s="29">
        <v>2.7666666699999998</v>
      </c>
      <c r="J2533" s="6" t="s">
        <v>1890</v>
      </c>
      <c r="K2533" s="30">
        <v>31912</v>
      </c>
      <c r="L2533" s="30">
        <v>32370</v>
      </c>
      <c r="M2533" s="7" t="s">
        <v>1911</v>
      </c>
      <c r="N2533" s="29" t="s">
        <v>1910</v>
      </c>
      <c r="O2533" s="31">
        <v>221</v>
      </c>
      <c r="P2533" s="31">
        <v>97</v>
      </c>
      <c r="Q2533" s="31">
        <v>154</v>
      </c>
      <c r="R2533" s="31">
        <v>592</v>
      </c>
      <c r="S2533" s="31">
        <v>666.5</v>
      </c>
      <c r="T2533" s="31">
        <v>745.5</v>
      </c>
      <c r="U2533" s="31">
        <v>429</v>
      </c>
      <c r="V2533" s="31">
        <v>411</v>
      </c>
      <c r="W2533" s="31">
        <v>524</v>
      </c>
      <c r="X2533" s="31">
        <v>839</v>
      </c>
      <c r="Y2533" s="31">
        <v>881</v>
      </c>
      <c r="Z2533" s="31">
        <v>300</v>
      </c>
      <c r="AA2533" s="4">
        <f t="shared" si="37"/>
        <v>5860</v>
      </c>
      <c r="AB2533" s="32">
        <v>15</v>
      </c>
      <c r="AC2533" s="17">
        <v>4.1666666666666664E-2</v>
      </c>
      <c r="AD2533" s="36">
        <v>3.3333333333333333E-2</v>
      </c>
      <c r="AE2533" s="36">
        <v>3.3333333333333333E-2</v>
      </c>
      <c r="AF2533" s="36">
        <v>3.3333333333333333E-2</v>
      </c>
      <c r="AG2533" s="36">
        <v>6.6666666666666666E-2</v>
      </c>
      <c r="AH2533" s="36">
        <v>6.6666666666666666E-2</v>
      </c>
      <c r="AI2533" s="36">
        <v>6.6666666666666666E-2</v>
      </c>
      <c r="AJ2533" s="36">
        <v>3.3333333333333333E-2</v>
      </c>
      <c r="AK2533" s="36">
        <v>3.3333333333333333E-2</v>
      </c>
      <c r="AL2533" s="36">
        <v>3.3333333333333333E-2</v>
      </c>
      <c r="AM2533" s="36">
        <v>3.3333333333333333E-2</v>
      </c>
      <c r="AN2533" s="36">
        <v>3.3333333333333333E-2</v>
      </c>
      <c r="AO2533" s="36">
        <v>3.3333333333333333E-2</v>
      </c>
      <c r="AP2533" s="33" t="str">
        <f t="shared" si="38"/>
        <v>-</v>
      </c>
      <c r="AQ2533" s="55" t="str">
        <f t="shared" si="39"/>
        <v>-</v>
      </c>
      <c r="AR2533" s="56" t="str">
        <f t="shared" si="40"/>
        <v>-</v>
      </c>
      <c r="AS2533" s="34" t="s">
        <v>1890</v>
      </c>
      <c r="AT2533" s="122" t="s">
        <v>5208</v>
      </c>
    </row>
    <row r="2534" spans="1:46" ht="15.75" customHeight="1" x14ac:dyDescent="0.25">
      <c r="A2534" s="6">
        <v>53070050</v>
      </c>
      <c r="B2534" s="7" t="s">
        <v>26</v>
      </c>
      <c r="C2534" s="7" t="s">
        <v>652</v>
      </c>
      <c r="D2534" s="7" t="s">
        <v>651</v>
      </c>
      <c r="E2534" s="7" t="s">
        <v>619</v>
      </c>
      <c r="F2534" s="7">
        <v>7</v>
      </c>
      <c r="G2534" s="7">
        <v>100</v>
      </c>
      <c r="H2534" s="7">
        <v>-77.536055560000008</v>
      </c>
      <c r="I2534" s="29">
        <v>3.0771388900000001</v>
      </c>
      <c r="J2534" s="6" t="s">
        <v>1908</v>
      </c>
      <c r="K2534" s="30">
        <v>29266</v>
      </c>
      <c r="L2534" s="30"/>
      <c r="M2534" s="7" t="s">
        <v>1911</v>
      </c>
      <c r="N2534" s="29" t="s">
        <v>1910</v>
      </c>
      <c r="O2534" s="31">
        <v>465.11071428571421</v>
      </c>
      <c r="P2534" s="31">
        <v>279.2103448275862</v>
      </c>
      <c r="Q2534" s="31">
        <v>379.71071428571429</v>
      </c>
      <c r="R2534" s="31">
        <v>559.0884615384615</v>
      </c>
      <c r="S2534" s="31">
        <v>836.14137931034475</v>
      </c>
      <c r="T2534" s="31">
        <v>634.9103448275863</v>
      </c>
      <c r="U2534" s="31">
        <v>564.96428571428567</v>
      </c>
      <c r="V2534" s="31">
        <v>642.5038461538461</v>
      </c>
      <c r="W2534" s="31">
        <v>736.73103448275867</v>
      </c>
      <c r="X2534" s="31">
        <v>784.24074074074076</v>
      </c>
      <c r="Y2534" s="31">
        <v>645.1</v>
      </c>
      <c r="Z2534" s="31">
        <v>564.7285714285714</v>
      </c>
      <c r="AA2534" s="4">
        <f t="shared" si="37"/>
        <v>7092.440437595611</v>
      </c>
      <c r="AB2534" s="32">
        <v>335</v>
      </c>
      <c r="AC2534" s="17">
        <v>0.93055555555555558</v>
      </c>
      <c r="AD2534" s="36">
        <v>0.93333333333333335</v>
      </c>
      <c r="AE2534" s="36">
        <v>0.96666666666666667</v>
      </c>
      <c r="AF2534" s="36">
        <v>0.93333333333333335</v>
      </c>
      <c r="AG2534" s="36">
        <v>0.8666666666666667</v>
      </c>
      <c r="AH2534" s="36">
        <v>0.96666666666666667</v>
      </c>
      <c r="AI2534" s="36">
        <v>0.96666666666666667</v>
      </c>
      <c r="AJ2534" s="36">
        <v>0.93333333333333335</v>
      </c>
      <c r="AK2534" s="36">
        <v>0.8666666666666667</v>
      </c>
      <c r="AL2534" s="36">
        <v>0.96666666666666667</v>
      </c>
      <c r="AM2534" s="36">
        <v>0.9</v>
      </c>
      <c r="AN2534" s="36">
        <v>0.93333333333333335</v>
      </c>
      <c r="AO2534" s="36">
        <v>0.93333333333333335</v>
      </c>
      <c r="AP2534" s="33" t="str">
        <f t="shared" si="38"/>
        <v>&gt;=80%</v>
      </c>
      <c r="AQ2534" s="55" t="str">
        <f t="shared" si="39"/>
        <v>&gt;=75%</v>
      </c>
      <c r="AR2534" s="56" t="str">
        <f t="shared" si="40"/>
        <v>&gt;=50%</v>
      </c>
      <c r="AT2534" s="121">
        <v>0.8</v>
      </c>
    </row>
    <row r="2535" spans="1:46" ht="15.75" customHeight="1" x14ac:dyDescent="0.25">
      <c r="A2535" s="6">
        <v>53070060</v>
      </c>
      <c r="B2535" s="7" t="s">
        <v>26</v>
      </c>
      <c r="C2535" s="7" t="s">
        <v>639</v>
      </c>
      <c r="D2535" s="7" t="s">
        <v>637</v>
      </c>
      <c r="E2535" s="7" t="s">
        <v>619</v>
      </c>
      <c r="F2535" s="7">
        <v>7</v>
      </c>
      <c r="G2535" s="7">
        <v>230</v>
      </c>
      <c r="H2535" s="7">
        <v>-77.154944439999994</v>
      </c>
      <c r="I2535" s="29">
        <v>2.6396111100000001</v>
      </c>
      <c r="J2535" s="6" t="s">
        <v>1908</v>
      </c>
      <c r="K2535" s="30">
        <v>32065</v>
      </c>
      <c r="L2535" s="30"/>
      <c r="M2535" s="7" t="s">
        <v>1911</v>
      </c>
      <c r="N2535" s="29" t="s">
        <v>1910</v>
      </c>
      <c r="O2535" s="31">
        <v>403.92307692307691</v>
      </c>
      <c r="P2535" s="31">
        <v>305.73076923076923</v>
      </c>
      <c r="Q2535" s="31">
        <v>381.61538461538464</v>
      </c>
      <c r="R2535" s="31">
        <v>407.88461538461536</v>
      </c>
      <c r="S2535" s="31">
        <v>345.62962962962962</v>
      </c>
      <c r="T2535" s="31">
        <v>232.84</v>
      </c>
      <c r="U2535" s="31">
        <v>181.84400000000002</v>
      </c>
      <c r="V2535" s="31">
        <v>191.69230769230768</v>
      </c>
      <c r="W2535" s="31">
        <v>272.52173913043481</v>
      </c>
      <c r="X2535" s="31">
        <v>515.5454545454545</v>
      </c>
      <c r="Y2535" s="31">
        <v>565.09090909090912</v>
      </c>
      <c r="Z2535" s="31">
        <v>459.92</v>
      </c>
      <c r="AA2535" s="4">
        <f t="shared" si="37"/>
        <v>4264.2378862425821</v>
      </c>
      <c r="AB2535" s="32">
        <v>299</v>
      </c>
      <c r="AC2535" s="17">
        <v>0.8305555555555556</v>
      </c>
      <c r="AD2535" s="36">
        <v>0.8666666666666667</v>
      </c>
      <c r="AE2535" s="36">
        <v>0.8666666666666667</v>
      </c>
      <c r="AF2535" s="36">
        <v>0.8666666666666667</v>
      </c>
      <c r="AG2535" s="36">
        <v>0.8666666666666667</v>
      </c>
      <c r="AH2535" s="36">
        <v>0.9</v>
      </c>
      <c r="AI2535" s="36">
        <v>0.83333333333333337</v>
      </c>
      <c r="AJ2535" s="36">
        <v>0.83333333333333337</v>
      </c>
      <c r="AK2535" s="36">
        <v>0.8666666666666667</v>
      </c>
      <c r="AL2535" s="36">
        <v>0.76666666666666672</v>
      </c>
      <c r="AM2535" s="36">
        <v>0.73333333333333328</v>
      </c>
      <c r="AN2535" s="36">
        <v>0.73333333333333328</v>
      </c>
      <c r="AO2535" s="36">
        <v>0.83333333333333337</v>
      </c>
      <c r="AP2535" s="33" t="str">
        <f t="shared" si="38"/>
        <v>-</v>
      </c>
      <c r="AQ2535" s="55" t="str">
        <f t="shared" si="39"/>
        <v>-</v>
      </c>
      <c r="AR2535" s="56" t="str">
        <f t="shared" si="40"/>
        <v>&gt;=50%</v>
      </c>
      <c r="AT2535" s="112" t="s">
        <v>5206</v>
      </c>
    </row>
    <row r="2536" spans="1:46" ht="15.75" customHeight="1" x14ac:dyDescent="0.25">
      <c r="A2536" s="6">
        <v>53070080</v>
      </c>
      <c r="B2536" s="7" t="s">
        <v>26</v>
      </c>
      <c r="C2536" s="7" t="s">
        <v>2868</v>
      </c>
      <c r="D2536" s="7" t="s">
        <v>637</v>
      </c>
      <c r="E2536" s="7" t="s">
        <v>619</v>
      </c>
      <c r="F2536" s="7">
        <v>9</v>
      </c>
      <c r="G2536" s="7">
        <v>2268</v>
      </c>
      <c r="H2536" s="7">
        <v>-76.986500000000007</v>
      </c>
      <c r="I2536" s="29">
        <v>2.53066667</v>
      </c>
      <c r="J2536" s="6" t="s">
        <v>1890</v>
      </c>
      <c r="K2536" s="30">
        <v>32064.791666666668</v>
      </c>
      <c r="L2536" s="30">
        <v>43516.208449074074</v>
      </c>
      <c r="M2536" s="7" t="s">
        <v>1911</v>
      </c>
      <c r="N2536" s="29" t="s">
        <v>1910</v>
      </c>
      <c r="O2536" s="31">
        <v>633.33333333333337</v>
      </c>
      <c r="P2536" s="31">
        <v>493.47500000000002</v>
      </c>
      <c r="Q2536" s="31">
        <v>558.69545454545448</v>
      </c>
      <c r="R2536" s="31">
        <v>520.03043478260861</v>
      </c>
      <c r="S2536" s="31">
        <v>493.48095238095237</v>
      </c>
      <c r="T2536" s="31">
        <v>279.4238095238095</v>
      </c>
      <c r="U2536" s="31">
        <v>197.93636363636367</v>
      </c>
      <c r="V2536" s="31">
        <v>180.74545454545455</v>
      </c>
      <c r="W2536" s="31">
        <v>340.94761904761907</v>
      </c>
      <c r="X2536" s="31">
        <v>609.93684210526317</v>
      </c>
      <c r="Y2536" s="31">
        <v>719.23</v>
      </c>
      <c r="Z2536" s="31">
        <v>711</v>
      </c>
      <c r="AA2536" s="4">
        <f t="shared" si="37"/>
        <v>5738.2352639008586</v>
      </c>
      <c r="AB2536" s="32">
        <v>252</v>
      </c>
      <c r="AC2536" s="17">
        <v>0.7</v>
      </c>
      <c r="AD2536" s="36">
        <v>0.7</v>
      </c>
      <c r="AE2536" s="36">
        <v>0.66666666666666663</v>
      </c>
      <c r="AF2536" s="36">
        <v>0.73333333333333328</v>
      </c>
      <c r="AG2536" s="36">
        <v>0.76666666666666672</v>
      </c>
      <c r="AH2536" s="36">
        <v>0.7</v>
      </c>
      <c r="AI2536" s="36">
        <v>0.7</v>
      </c>
      <c r="AJ2536" s="36">
        <v>0.73333333333333328</v>
      </c>
      <c r="AK2536" s="36">
        <v>0.73333333333333328</v>
      </c>
      <c r="AL2536" s="36">
        <v>0.7</v>
      </c>
      <c r="AM2536" s="36">
        <v>0.6333333333333333</v>
      </c>
      <c r="AN2536" s="36">
        <v>0.66666666666666663</v>
      </c>
      <c r="AO2536" s="36">
        <v>0.66666666666666663</v>
      </c>
      <c r="AP2536" s="33" t="str">
        <f t="shared" si="38"/>
        <v>-</v>
      </c>
      <c r="AQ2536" s="55" t="str">
        <f t="shared" si="39"/>
        <v>-</v>
      </c>
      <c r="AR2536" s="56" t="str">
        <f t="shared" si="40"/>
        <v>&gt;=50%</v>
      </c>
      <c r="AS2536" s="34" t="s">
        <v>1890</v>
      </c>
      <c r="AT2536" s="122" t="s">
        <v>5208</v>
      </c>
    </row>
    <row r="2537" spans="1:46" ht="15.75" customHeight="1" x14ac:dyDescent="0.25">
      <c r="A2537" s="6">
        <v>53070090</v>
      </c>
      <c r="B2537" s="7" t="s">
        <v>26</v>
      </c>
      <c r="C2537" s="7" t="s">
        <v>640</v>
      </c>
      <c r="D2537" s="7" t="s">
        <v>637</v>
      </c>
      <c r="E2537" s="7" t="s">
        <v>619</v>
      </c>
      <c r="F2537" s="7">
        <v>9</v>
      </c>
      <c r="G2537" s="7">
        <v>1597</v>
      </c>
      <c r="H2537" s="7">
        <v>-76.905277779999992</v>
      </c>
      <c r="I2537" s="29">
        <v>2.7451111099999999</v>
      </c>
      <c r="J2537" s="6" t="s">
        <v>1908</v>
      </c>
      <c r="K2537" s="30">
        <v>32065</v>
      </c>
      <c r="L2537" s="30"/>
      <c r="M2537" s="7" t="s">
        <v>1911</v>
      </c>
      <c r="N2537" s="29" t="s">
        <v>1910</v>
      </c>
      <c r="O2537" s="31">
        <v>353.28620689655168</v>
      </c>
      <c r="P2537" s="31">
        <v>305.96785714285716</v>
      </c>
      <c r="Q2537" s="31">
        <v>337.6444444444445</v>
      </c>
      <c r="R2537" s="31">
        <v>407.62857142857138</v>
      </c>
      <c r="S2537" s="31">
        <v>365.58928571428572</v>
      </c>
      <c r="T2537" s="31">
        <v>257.237037037037</v>
      </c>
      <c r="U2537" s="31">
        <v>170.39285714285714</v>
      </c>
      <c r="V2537" s="31">
        <v>179.62857142857143</v>
      </c>
      <c r="W2537" s="31">
        <v>285.21923076923076</v>
      </c>
      <c r="X2537" s="31">
        <v>479.03928571428571</v>
      </c>
      <c r="Y2537" s="31">
        <v>508.01428571428579</v>
      </c>
      <c r="Z2537" s="31">
        <v>420.63703703703709</v>
      </c>
      <c r="AA2537" s="4">
        <f t="shared" si="37"/>
        <v>4070.284670470015</v>
      </c>
      <c r="AB2537" s="32">
        <v>332</v>
      </c>
      <c r="AC2537" s="17">
        <v>0.92222222222222228</v>
      </c>
      <c r="AD2537" s="36">
        <v>0.96666666666666667</v>
      </c>
      <c r="AE2537" s="36">
        <v>0.93333333333333335</v>
      </c>
      <c r="AF2537" s="36">
        <v>0.9</v>
      </c>
      <c r="AG2537" s="36">
        <v>0.93333333333333335</v>
      </c>
      <c r="AH2537" s="36">
        <v>0.93333333333333335</v>
      </c>
      <c r="AI2537" s="36">
        <v>0.9</v>
      </c>
      <c r="AJ2537" s="36">
        <v>0.93333333333333335</v>
      </c>
      <c r="AK2537" s="36">
        <v>0.93333333333333335</v>
      </c>
      <c r="AL2537" s="36">
        <v>0.8666666666666667</v>
      </c>
      <c r="AM2537" s="36">
        <v>0.93333333333333335</v>
      </c>
      <c r="AN2537" s="36">
        <v>0.93333333333333335</v>
      </c>
      <c r="AO2537" s="36">
        <v>0.9</v>
      </c>
      <c r="AP2537" s="33" t="str">
        <f t="shared" si="38"/>
        <v>&gt;=80%</v>
      </c>
      <c r="AQ2537" s="55" t="str">
        <f t="shared" si="39"/>
        <v>&gt;=75%</v>
      </c>
      <c r="AR2537" s="56" t="str">
        <f t="shared" si="40"/>
        <v>&gt;=50%</v>
      </c>
      <c r="AT2537" s="121">
        <v>0.8</v>
      </c>
    </row>
    <row r="2538" spans="1:46" ht="15.75" customHeight="1" x14ac:dyDescent="0.25">
      <c r="A2538" s="6">
        <v>53080010</v>
      </c>
      <c r="B2538" s="7" t="s">
        <v>26</v>
      </c>
      <c r="C2538" s="7" t="s">
        <v>1897</v>
      </c>
      <c r="D2538" s="7" t="s">
        <v>1783</v>
      </c>
      <c r="E2538" s="7" t="s">
        <v>1775</v>
      </c>
      <c r="F2538" s="7">
        <v>9</v>
      </c>
      <c r="G2538" s="7">
        <v>21</v>
      </c>
      <c r="H2538" s="7">
        <v>-77.259250000000009</v>
      </c>
      <c r="I2538" s="29">
        <v>3.26066667</v>
      </c>
      <c r="J2538" s="6" t="s">
        <v>1908</v>
      </c>
      <c r="K2538" s="30">
        <v>29266</v>
      </c>
      <c r="L2538" s="30"/>
      <c r="M2538" s="7" t="s">
        <v>1911</v>
      </c>
      <c r="N2538" s="29" t="s">
        <v>1910</v>
      </c>
      <c r="O2538" s="31">
        <v>987.19230769230774</v>
      </c>
      <c r="P2538" s="31">
        <v>772.28</v>
      </c>
      <c r="Q2538" s="31">
        <v>949.3384615384615</v>
      </c>
      <c r="R2538" s="31">
        <v>1063.8800000000001</v>
      </c>
      <c r="S2538" s="31">
        <v>1239.3461538461538</v>
      </c>
      <c r="T2538" s="31">
        <v>1170.5384615384614</v>
      </c>
      <c r="U2538" s="31">
        <v>1202.5384615384614</v>
      </c>
      <c r="V2538" s="31">
        <v>1209.9961538461539</v>
      </c>
      <c r="W2538" s="31">
        <v>1195.9230769230769</v>
      </c>
      <c r="X2538" s="31">
        <v>1376.5416666666667</v>
      </c>
      <c r="Y2538" s="31">
        <v>1218.1400000000001</v>
      </c>
      <c r="Z2538" s="31">
        <v>1176.8153846153846</v>
      </c>
      <c r="AA2538" s="4">
        <f t="shared" si="37"/>
        <v>13562.530128205126</v>
      </c>
      <c r="AB2538" s="32">
        <v>307</v>
      </c>
      <c r="AC2538" s="17">
        <v>0.85277777777777775</v>
      </c>
      <c r="AD2538" s="36">
        <v>0.8666666666666667</v>
      </c>
      <c r="AE2538" s="36">
        <v>0.83333333333333337</v>
      </c>
      <c r="AF2538" s="36">
        <v>0.8666666666666667</v>
      </c>
      <c r="AG2538" s="36">
        <v>0.83333333333333337</v>
      </c>
      <c r="AH2538" s="36">
        <v>0.8666666666666667</v>
      </c>
      <c r="AI2538" s="36">
        <v>0.8666666666666667</v>
      </c>
      <c r="AJ2538" s="36">
        <v>0.8666666666666667</v>
      </c>
      <c r="AK2538" s="36">
        <v>0.8666666666666667</v>
      </c>
      <c r="AL2538" s="36">
        <v>0.8666666666666667</v>
      </c>
      <c r="AM2538" s="36">
        <v>0.8</v>
      </c>
      <c r="AN2538" s="36">
        <v>0.83333333333333337</v>
      </c>
      <c r="AO2538" s="36">
        <v>0.8666666666666667</v>
      </c>
      <c r="AP2538" s="33" t="str">
        <f t="shared" si="38"/>
        <v>&gt;=80%</v>
      </c>
      <c r="AQ2538" s="55" t="str">
        <f t="shared" si="39"/>
        <v>&gt;=75%</v>
      </c>
      <c r="AR2538" s="56" t="str">
        <f t="shared" si="40"/>
        <v>&gt;=50%</v>
      </c>
      <c r="AT2538" s="122" t="s">
        <v>5208</v>
      </c>
    </row>
    <row r="2539" spans="1:46" ht="15.75" customHeight="1" x14ac:dyDescent="0.25">
      <c r="A2539" s="6">
        <v>53080020</v>
      </c>
      <c r="B2539" s="7" t="s">
        <v>26</v>
      </c>
      <c r="C2539" s="7" t="s">
        <v>650</v>
      </c>
      <c r="D2539" s="7" t="s">
        <v>651</v>
      </c>
      <c r="E2539" s="7" t="s">
        <v>619</v>
      </c>
      <c r="F2539" s="7">
        <v>7</v>
      </c>
      <c r="G2539" s="7">
        <v>150</v>
      </c>
      <c r="H2539" s="7">
        <v>-77.135722220000005</v>
      </c>
      <c r="I2539" s="29">
        <v>3.1673611099999999</v>
      </c>
      <c r="J2539" s="6" t="s">
        <v>1908</v>
      </c>
      <c r="K2539" s="30">
        <v>29266</v>
      </c>
      <c r="L2539" s="30"/>
      <c r="M2539" s="7" t="s">
        <v>1911</v>
      </c>
      <c r="N2539" s="29" t="s">
        <v>1910</v>
      </c>
      <c r="O2539" s="31">
        <v>873.31785714285718</v>
      </c>
      <c r="P2539" s="31">
        <v>712.16</v>
      </c>
      <c r="Q2539" s="31">
        <v>792.2071428571428</v>
      </c>
      <c r="R2539" s="31">
        <v>1082.391304347826</v>
      </c>
      <c r="S2539" s="31">
        <v>1049.375</v>
      </c>
      <c r="T2539" s="31">
        <v>892.03750000000002</v>
      </c>
      <c r="U2539" s="31">
        <v>956.07142857142856</v>
      </c>
      <c r="V2539" s="31">
        <v>897</v>
      </c>
      <c r="W2539" s="31">
        <v>1167.4583333333333</v>
      </c>
      <c r="X2539" s="31">
        <v>1199.9230769230769</v>
      </c>
      <c r="Y2539" s="31">
        <v>1132.0740740740741</v>
      </c>
      <c r="Z2539" s="31">
        <v>1104.6428571428571</v>
      </c>
      <c r="AA2539" s="4">
        <f t="shared" si="37"/>
        <v>11858.658574392595</v>
      </c>
      <c r="AB2539" s="32">
        <v>310</v>
      </c>
      <c r="AC2539" s="17">
        <v>0.86111111111111116</v>
      </c>
      <c r="AD2539" s="36">
        <v>0.93333333333333335</v>
      </c>
      <c r="AE2539" s="36">
        <v>0.83333333333333337</v>
      </c>
      <c r="AF2539" s="36">
        <v>0.93333333333333335</v>
      </c>
      <c r="AG2539" s="36">
        <v>0.76666666666666672</v>
      </c>
      <c r="AH2539" s="36">
        <v>0.8</v>
      </c>
      <c r="AI2539" s="36">
        <v>0.8</v>
      </c>
      <c r="AJ2539" s="36">
        <v>0.93333333333333335</v>
      </c>
      <c r="AK2539" s="36">
        <v>0.83333333333333337</v>
      </c>
      <c r="AL2539" s="36">
        <v>0.8</v>
      </c>
      <c r="AM2539" s="36">
        <v>0.8666666666666667</v>
      </c>
      <c r="AN2539" s="36">
        <v>0.9</v>
      </c>
      <c r="AO2539" s="36">
        <v>0.93333333333333335</v>
      </c>
      <c r="AP2539" s="33" t="str">
        <f t="shared" si="38"/>
        <v>-</v>
      </c>
      <c r="AQ2539" s="55" t="str">
        <f t="shared" si="39"/>
        <v>&gt;=75%</v>
      </c>
      <c r="AR2539" s="56" t="str">
        <f t="shared" si="40"/>
        <v>&gt;=50%</v>
      </c>
      <c r="AT2539" s="112" t="s">
        <v>5206</v>
      </c>
    </row>
    <row r="2540" spans="1:46" ht="15.75" customHeight="1" x14ac:dyDescent="0.25">
      <c r="A2540" s="6">
        <v>53090030</v>
      </c>
      <c r="B2540" s="7" t="s">
        <v>26</v>
      </c>
      <c r="C2540" s="7" t="s">
        <v>1785</v>
      </c>
      <c r="D2540" s="7" t="s">
        <v>1783</v>
      </c>
      <c r="E2540" s="7" t="s">
        <v>1775</v>
      </c>
      <c r="F2540" s="7">
        <v>9</v>
      </c>
      <c r="G2540" s="7">
        <v>31</v>
      </c>
      <c r="H2540" s="7">
        <v>-77.20822222000001</v>
      </c>
      <c r="I2540" s="29">
        <v>3.4796944399999998</v>
      </c>
      <c r="J2540" s="6" t="s">
        <v>1908</v>
      </c>
      <c r="K2540" s="30">
        <v>29266</v>
      </c>
      <c r="L2540" s="30"/>
      <c r="M2540" s="7" t="s">
        <v>1911</v>
      </c>
      <c r="N2540" s="29" t="s">
        <v>1910</v>
      </c>
      <c r="O2540" s="31">
        <v>410.57142857142856</v>
      </c>
      <c r="P2540" s="31">
        <v>330.2962962962963</v>
      </c>
      <c r="Q2540" s="31">
        <v>341</v>
      </c>
      <c r="R2540" s="31">
        <v>506.96428571428572</v>
      </c>
      <c r="S2540" s="31">
        <v>804.54074074074072</v>
      </c>
      <c r="T2540" s="31">
        <v>585.51851851851848</v>
      </c>
      <c r="U2540" s="31">
        <v>572.76428571428573</v>
      </c>
      <c r="V2540" s="31">
        <v>707.60769230769233</v>
      </c>
      <c r="W2540" s="31">
        <v>781.34800000000007</v>
      </c>
      <c r="X2540" s="31">
        <v>955.19230769230774</v>
      </c>
      <c r="Y2540" s="31">
        <v>839.22222222222217</v>
      </c>
      <c r="Z2540" s="31">
        <v>637.30769230769226</v>
      </c>
      <c r="AA2540" s="4">
        <f t="shared" si="37"/>
        <v>7472.3334700854693</v>
      </c>
      <c r="AB2540" s="32">
        <v>322</v>
      </c>
      <c r="AC2540" s="17">
        <v>0.89444444444444449</v>
      </c>
      <c r="AD2540" s="36">
        <v>0.93333333333333335</v>
      </c>
      <c r="AE2540" s="36">
        <v>0.9</v>
      </c>
      <c r="AF2540" s="36">
        <v>0.9</v>
      </c>
      <c r="AG2540" s="36">
        <v>0.93333333333333335</v>
      </c>
      <c r="AH2540" s="36">
        <v>0.9</v>
      </c>
      <c r="AI2540" s="36">
        <v>0.9</v>
      </c>
      <c r="AJ2540" s="36">
        <v>0.93333333333333335</v>
      </c>
      <c r="AK2540" s="36">
        <v>0.8666666666666667</v>
      </c>
      <c r="AL2540" s="36">
        <v>0.83333333333333337</v>
      </c>
      <c r="AM2540" s="36">
        <v>0.8666666666666667</v>
      </c>
      <c r="AN2540" s="36">
        <v>0.9</v>
      </c>
      <c r="AO2540" s="36">
        <v>0.8666666666666667</v>
      </c>
      <c r="AP2540" s="33" t="str">
        <f t="shared" si="38"/>
        <v>&gt;=80%</v>
      </c>
      <c r="AQ2540" s="55" t="str">
        <f t="shared" si="39"/>
        <v>&gt;=75%</v>
      </c>
      <c r="AR2540" s="56" t="str">
        <f t="shared" si="40"/>
        <v>&gt;=50%</v>
      </c>
      <c r="AT2540" s="121">
        <v>0.8</v>
      </c>
    </row>
    <row r="2541" spans="1:46" ht="15.75" customHeight="1" x14ac:dyDescent="0.25">
      <c r="A2541" s="6">
        <v>53090040</v>
      </c>
      <c r="B2541" s="7" t="s">
        <v>26</v>
      </c>
      <c r="C2541" s="7" t="s">
        <v>231</v>
      </c>
      <c r="D2541" s="7" t="s">
        <v>1783</v>
      </c>
      <c r="E2541" s="7" t="s">
        <v>1775</v>
      </c>
      <c r="F2541" s="7">
        <v>9</v>
      </c>
      <c r="G2541" s="7">
        <v>21</v>
      </c>
      <c r="H2541" s="7">
        <v>-77.06777778</v>
      </c>
      <c r="I2541" s="29">
        <v>3.6796111099999997</v>
      </c>
      <c r="J2541" s="6" t="s">
        <v>1908</v>
      </c>
      <c r="K2541" s="30">
        <v>29266</v>
      </c>
      <c r="L2541" s="30"/>
      <c r="M2541" s="7" t="s">
        <v>1911</v>
      </c>
      <c r="N2541" s="29" t="s">
        <v>1910</v>
      </c>
      <c r="O2541" s="31">
        <v>425.33333333333331</v>
      </c>
      <c r="P2541" s="31">
        <v>388.23333333333335</v>
      </c>
      <c r="Q2541" s="31">
        <v>485.06666666666666</v>
      </c>
      <c r="R2541" s="31">
        <v>738.8</v>
      </c>
      <c r="S2541" s="31">
        <v>833.25357142857138</v>
      </c>
      <c r="T2541" s="31">
        <v>713.32142857142856</v>
      </c>
      <c r="U2541" s="31">
        <v>786.06896551724139</v>
      </c>
      <c r="V2541" s="31">
        <v>836</v>
      </c>
      <c r="W2541" s="31">
        <v>976.08275862068967</v>
      </c>
      <c r="X2541" s="31">
        <v>1038.7931034482758</v>
      </c>
      <c r="Y2541" s="31">
        <v>925.44827586206895</v>
      </c>
      <c r="Z2541" s="31">
        <v>642.10344827586209</v>
      </c>
      <c r="AA2541" s="4">
        <f t="shared" si="37"/>
        <v>8788.5048850574713</v>
      </c>
      <c r="AB2541" s="32">
        <v>350</v>
      </c>
      <c r="AC2541" s="17">
        <v>0.97222222222222221</v>
      </c>
      <c r="AD2541" s="36">
        <v>1</v>
      </c>
      <c r="AE2541" s="36">
        <v>1</v>
      </c>
      <c r="AF2541" s="36">
        <v>1</v>
      </c>
      <c r="AG2541" s="36">
        <v>1</v>
      </c>
      <c r="AH2541" s="36">
        <v>0.93333333333333335</v>
      </c>
      <c r="AI2541" s="36">
        <v>0.93333333333333335</v>
      </c>
      <c r="AJ2541" s="36">
        <v>0.96666666666666667</v>
      </c>
      <c r="AK2541" s="36">
        <v>0.96666666666666667</v>
      </c>
      <c r="AL2541" s="36">
        <v>0.96666666666666667</v>
      </c>
      <c r="AM2541" s="36">
        <v>0.96666666666666667</v>
      </c>
      <c r="AN2541" s="36">
        <v>0.96666666666666667</v>
      </c>
      <c r="AO2541" s="36">
        <v>0.96666666666666667</v>
      </c>
      <c r="AP2541" s="33" t="str">
        <f t="shared" si="38"/>
        <v>&gt;=80%</v>
      </c>
      <c r="AQ2541" s="55" t="str">
        <f t="shared" si="39"/>
        <v>&gt;=75%</v>
      </c>
      <c r="AR2541" s="56" t="str">
        <f t="shared" si="40"/>
        <v>&gt;=50%</v>
      </c>
      <c r="AT2541" s="122" t="s">
        <v>5208</v>
      </c>
    </row>
    <row r="2542" spans="1:46" ht="15.75" customHeight="1" x14ac:dyDescent="0.25">
      <c r="A2542" s="6">
        <v>53100040</v>
      </c>
      <c r="B2542" s="7" t="s">
        <v>26</v>
      </c>
      <c r="C2542" s="7" t="s">
        <v>1803</v>
      </c>
      <c r="D2542" s="7" t="s">
        <v>1802</v>
      </c>
      <c r="E2542" s="7" t="s">
        <v>1775</v>
      </c>
      <c r="F2542" s="7">
        <v>9</v>
      </c>
      <c r="G2542" s="7">
        <v>1523</v>
      </c>
      <c r="H2542" s="7">
        <v>-76.708888889999997</v>
      </c>
      <c r="I2542" s="29">
        <v>3.5262500000000001</v>
      </c>
      <c r="J2542" s="6" t="s">
        <v>1908</v>
      </c>
      <c r="K2542" s="30">
        <v>25218</v>
      </c>
      <c r="L2542" s="30"/>
      <c r="M2542" s="7" t="s">
        <v>1911</v>
      </c>
      <c r="N2542" s="29" t="s">
        <v>1910</v>
      </c>
      <c r="O2542" s="31">
        <v>81.466666666666669</v>
      </c>
      <c r="P2542" s="31">
        <v>75.275862068965523</v>
      </c>
      <c r="Q2542" s="31">
        <v>96.4</v>
      </c>
      <c r="R2542" s="31">
        <v>145.44827586206895</v>
      </c>
      <c r="S2542" s="31">
        <v>141.86206896551724</v>
      </c>
      <c r="T2542" s="31">
        <v>78.055172413793102</v>
      </c>
      <c r="U2542" s="31">
        <v>58.607142857142854</v>
      </c>
      <c r="V2542" s="31">
        <v>51.633333333333333</v>
      </c>
      <c r="W2542" s="31">
        <v>83.553571428571431</v>
      </c>
      <c r="X2542" s="31">
        <v>146.34642857142856</v>
      </c>
      <c r="Y2542" s="31">
        <v>144.92307692307693</v>
      </c>
      <c r="Z2542" s="31">
        <v>103.46666666666667</v>
      </c>
      <c r="AA2542" s="4">
        <f t="shared" si="37"/>
        <v>1207.0382657572313</v>
      </c>
      <c r="AB2542" s="32">
        <v>346</v>
      </c>
      <c r="AC2542" s="17">
        <v>0.96111111111111114</v>
      </c>
      <c r="AD2542" s="36">
        <v>1</v>
      </c>
      <c r="AE2542" s="36">
        <v>0.96666666666666667</v>
      </c>
      <c r="AF2542" s="36">
        <v>1</v>
      </c>
      <c r="AG2542" s="36">
        <v>0.96666666666666667</v>
      </c>
      <c r="AH2542" s="36">
        <v>0.96666666666666667</v>
      </c>
      <c r="AI2542" s="36">
        <v>0.96666666666666667</v>
      </c>
      <c r="AJ2542" s="36">
        <v>0.93333333333333335</v>
      </c>
      <c r="AK2542" s="36">
        <v>1</v>
      </c>
      <c r="AL2542" s="36">
        <v>0.93333333333333335</v>
      </c>
      <c r="AM2542" s="36">
        <v>0.93333333333333335</v>
      </c>
      <c r="AN2542" s="36">
        <v>0.8666666666666667</v>
      </c>
      <c r="AO2542" s="36">
        <v>1</v>
      </c>
      <c r="AP2542" s="33" t="str">
        <f t="shared" si="38"/>
        <v>&gt;=80%</v>
      </c>
      <c r="AQ2542" s="55" t="str">
        <f t="shared" si="39"/>
        <v>&gt;=75%</v>
      </c>
      <c r="AR2542" s="56" t="str">
        <f t="shared" si="40"/>
        <v>&gt;=50%</v>
      </c>
      <c r="AT2542" s="121">
        <v>0.8</v>
      </c>
    </row>
    <row r="2543" spans="1:46" ht="15.75" customHeight="1" x14ac:dyDescent="0.25">
      <c r="A2543" s="6">
        <v>53100050</v>
      </c>
      <c r="B2543" s="7" t="s">
        <v>54</v>
      </c>
      <c r="C2543" s="7" t="s">
        <v>2869</v>
      </c>
      <c r="D2543" s="7" t="s">
        <v>1783</v>
      </c>
      <c r="E2543" s="7" t="s">
        <v>1775</v>
      </c>
      <c r="F2543" s="7">
        <v>9</v>
      </c>
      <c r="G2543" s="7">
        <v>630</v>
      </c>
      <c r="H2543" s="7">
        <v>-76.866666670000001</v>
      </c>
      <c r="I2543" s="29">
        <v>3.53333333</v>
      </c>
      <c r="J2543" s="6" t="s">
        <v>1908</v>
      </c>
      <c r="K2543" s="30">
        <v>24576.791666666668</v>
      </c>
      <c r="L2543" s="30"/>
      <c r="M2543" s="7" t="s">
        <v>1911</v>
      </c>
      <c r="N2543" s="29" t="s">
        <v>1892</v>
      </c>
      <c r="O2543" s="31">
        <v>245.8</v>
      </c>
      <c r="P2543" s="31">
        <v>65</v>
      </c>
      <c r="Q2543" s="31">
        <v>316</v>
      </c>
      <c r="R2543" s="31">
        <v>307</v>
      </c>
      <c r="S2543" s="31">
        <v>259</v>
      </c>
      <c r="T2543" s="31">
        <v>188</v>
      </c>
      <c r="U2543" s="31" t="s">
        <v>1930</v>
      </c>
      <c r="V2543" s="31">
        <v>100.1</v>
      </c>
      <c r="W2543" s="31">
        <v>177.1</v>
      </c>
      <c r="X2543" s="31">
        <v>237.9</v>
      </c>
      <c r="Y2543" s="31">
        <v>349.65</v>
      </c>
      <c r="Z2543" s="31">
        <v>86</v>
      </c>
      <c r="AA2543" s="4">
        <f t="shared" si="37"/>
        <v>2331.5499999999997</v>
      </c>
      <c r="AB2543" s="32">
        <v>18</v>
      </c>
      <c r="AC2543" s="17">
        <v>0.05</v>
      </c>
      <c r="AD2543" s="36">
        <v>3.3333333333333333E-2</v>
      </c>
      <c r="AE2543" s="36">
        <v>3.3333333333333333E-2</v>
      </c>
      <c r="AF2543" s="36">
        <v>3.3333333333333333E-2</v>
      </c>
      <c r="AG2543" s="36">
        <v>3.3333333333333333E-2</v>
      </c>
      <c r="AH2543" s="36">
        <v>3.3333333333333333E-2</v>
      </c>
      <c r="AI2543" s="36">
        <v>6.6666666666666666E-2</v>
      </c>
      <c r="AJ2543" s="36">
        <v>0</v>
      </c>
      <c r="AK2543" s="36">
        <v>0.13333333333333333</v>
      </c>
      <c r="AL2543" s="36">
        <v>6.6666666666666666E-2</v>
      </c>
      <c r="AM2543" s="36">
        <v>6.6666666666666666E-2</v>
      </c>
      <c r="AN2543" s="36">
        <v>6.6666666666666666E-2</v>
      </c>
      <c r="AO2543" s="36">
        <v>3.3333333333333333E-2</v>
      </c>
      <c r="AP2543" s="33" t="str">
        <f t="shared" si="38"/>
        <v>-</v>
      </c>
      <c r="AQ2543" s="55" t="str">
        <f t="shared" si="39"/>
        <v>-</v>
      </c>
      <c r="AR2543" s="56" t="str">
        <f t="shared" si="40"/>
        <v>-</v>
      </c>
      <c r="AS2543" s="34" t="s">
        <v>1892</v>
      </c>
      <c r="AT2543" s="122" t="s">
        <v>5208</v>
      </c>
    </row>
    <row r="2544" spans="1:46" ht="15.75" customHeight="1" x14ac:dyDescent="0.25">
      <c r="A2544" s="6">
        <v>53110020</v>
      </c>
      <c r="B2544" s="7" t="s">
        <v>26</v>
      </c>
      <c r="C2544" s="7" t="s">
        <v>2870</v>
      </c>
      <c r="D2544" s="7" t="s">
        <v>1802</v>
      </c>
      <c r="E2544" s="7" t="s">
        <v>1775</v>
      </c>
      <c r="F2544" s="7">
        <v>9</v>
      </c>
      <c r="G2544" s="7">
        <v>368</v>
      </c>
      <c r="H2544" s="7">
        <v>-76.758611110000004</v>
      </c>
      <c r="I2544" s="29">
        <v>3.7819722200000001</v>
      </c>
      <c r="J2544" s="6" t="s">
        <v>1890</v>
      </c>
      <c r="K2544" s="30">
        <v>27712.791666666668</v>
      </c>
      <c r="L2544" s="30">
        <v>43516.208726851852</v>
      </c>
      <c r="M2544" s="7" t="s">
        <v>1911</v>
      </c>
      <c r="N2544" s="29" t="s">
        <v>1910</v>
      </c>
      <c r="O2544" s="31">
        <v>165.63636363636363</v>
      </c>
      <c r="P2544" s="31">
        <v>148.86363636363637</v>
      </c>
      <c r="Q2544" s="31">
        <v>170.09090909090909</v>
      </c>
      <c r="R2544" s="31">
        <v>177.52380952380952</v>
      </c>
      <c r="S2544" s="31">
        <v>178.77272727272728</v>
      </c>
      <c r="T2544" s="31">
        <v>115.60869565217391</v>
      </c>
      <c r="U2544" s="31">
        <v>115.5</v>
      </c>
      <c r="V2544" s="31">
        <v>105.77272727272727</v>
      </c>
      <c r="W2544" s="31">
        <v>190.75</v>
      </c>
      <c r="X2544" s="31">
        <v>304.45500000000004</v>
      </c>
      <c r="Y2544" s="31">
        <v>284.18095238095236</v>
      </c>
      <c r="Z2544" s="31">
        <v>212</v>
      </c>
      <c r="AA2544" s="4">
        <f t="shared" si="37"/>
        <v>2169.1548211932995</v>
      </c>
      <c r="AB2544" s="32">
        <v>259</v>
      </c>
      <c r="AC2544" s="17">
        <v>0.71944444444444444</v>
      </c>
      <c r="AD2544" s="36">
        <v>0.73333333333333328</v>
      </c>
      <c r="AE2544" s="36">
        <v>0.73333333333333328</v>
      </c>
      <c r="AF2544" s="36">
        <v>0.73333333333333328</v>
      </c>
      <c r="AG2544" s="36">
        <v>0.7</v>
      </c>
      <c r="AH2544" s="36">
        <v>0.73333333333333328</v>
      </c>
      <c r="AI2544" s="36">
        <v>0.76666666666666672</v>
      </c>
      <c r="AJ2544" s="36">
        <v>0.73333333333333328</v>
      </c>
      <c r="AK2544" s="36">
        <v>0.73333333333333328</v>
      </c>
      <c r="AL2544" s="36">
        <v>0.66666666666666663</v>
      </c>
      <c r="AM2544" s="36">
        <v>0.66666666666666663</v>
      </c>
      <c r="AN2544" s="36">
        <v>0.7</v>
      </c>
      <c r="AO2544" s="36">
        <v>0.73333333333333328</v>
      </c>
      <c r="AP2544" s="33" t="str">
        <f t="shared" si="38"/>
        <v>-</v>
      </c>
      <c r="AQ2544" s="55" t="str">
        <f t="shared" si="39"/>
        <v>-</v>
      </c>
      <c r="AR2544" s="56" t="str">
        <f t="shared" si="40"/>
        <v>&gt;=50%</v>
      </c>
      <c r="AS2544" s="34" t="s">
        <v>1890</v>
      </c>
      <c r="AT2544" s="120" t="s">
        <v>5204</v>
      </c>
    </row>
    <row r="2545" spans="1:46" ht="15.75" customHeight="1" x14ac:dyDescent="0.25">
      <c r="A2545" s="6">
        <v>53110030</v>
      </c>
      <c r="B2545" s="7" t="s">
        <v>26</v>
      </c>
      <c r="C2545" s="7" t="s">
        <v>1801</v>
      </c>
      <c r="D2545" s="7" t="s">
        <v>1802</v>
      </c>
      <c r="E2545" s="7" t="s">
        <v>1775</v>
      </c>
      <c r="F2545" s="7">
        <v>9</v>
      </c>
      <c r="G2545" s="7">
        <v>1601</v>
      </c>
      <c r="H2545" s="7">
        <v>-76.715277779999994</v>
      </c>
      <c r="I2545" s="29">
        <v>3.6330555599999999</v>
      </c>
      <c r="J2545" s="6" t="s">
        <v>1908</v>
      </c>
      <c r="K2545" s="30">
        <v>27468</v>
      </c>
      <c r="L2545" s="30"/>
      <c r="M2545" s="7" t="s">
        <v>1911</v>
      </c>
      <c r="N2545" s="29" t="s">
        <v>1910</v>
      </c>
      <c r="O2545" s="31">
        <v>66.58620689655173</v>
      </c>
      <c r="P2545" s="31">
        <v>42.592592592592595</v>
      </c>
      <c r="Q2545" s="31">
        <v>68.63333333333334</v>
      </c>
      <c r="R2545" s="31">
        <v>133.58620689655172</v>
      </c>
      <c r="S2545" s="31">
        <v>141.92333333333332</v>
      </c>
      <c r="T2545" s="31">
        <v>91.714285714285708</v>
      </c>
      <c r="U2545" s="31">
        <v>70.379310344827587</v>
      </c>
      <c r="V2545" s="31">
        <v>57.907142857142858</v>
      </c>
      <c r="W2545" s="31">
        <v>79.142857142857139</v>
      </c>
      <c r="X2545" s="31">
        <v>110.51851851851852</v>
      </c>
      <c r="Y2545" s="31">
        <v>131.56666666666666</v>
      </c>
      <c r="Z2545" s="31">
        <v>80.689655172413794</v>
      </c>
      <c r="AA2545" s="4">
        <f t="shared" si="37"/>
        <v>1075.2401094690747</v>
      </c>
      <c r="AB2545" s="32">
        <v>344</v>
      </c>
      <c r="AC2545" s="17">
        <v>0.9555555555555556</v>
      </c>
      <c r="AD2545" s="36">
        <v>0.96666666666666667</v>
      </c>
      <c r="AE2545" s="36">
        <v>0.9</v>
      </c>
      <c r="AF2545" s="36">
        <v>1</v>
      </c>
      <c r="AG2545" s="36">
        <v>0.96666666666666667</v>
      </c>
      <c r="AH2545" s="36">
        <v>1</v>
      </c>
      <c r="AI2545" s="36">
        <v>0.93333333333333335</v>
      </c>
      <c r="AJ2545" s="36">
        <v>0.96666666666666667</v>
      </c>
      <c r="AK2545" s="36">
        <v>0.93333333333333335</v>
      </c>
      <c r="AL2545" s="36">
        <v>0.93333333333333335</v>
      </c>
      <c r="AM2545" s="36">
        <v>0.9</v>
      </c>
      <c r="AN2545" s="36">
        <v>1</v>
      </c>
      <c r="AO2545" s="36">
        <v>0.96666666666666667</v>
      </c>
      <c r="AP2545" s="33" t="str">
        <f t="shared" si="38"/>
        <v>&gt;=80%</v>
      </c>
      <c r="AQ2545" s="55" t="str">
        <f t="shared" si="39"/>
        <v>&gt;=75%</v>
      </c>
      <c r="AR2545" s="56" t="str">
        <f t="shared" si="40"/>
        <v>&gt;=50%</v>
      </c>
      <c r="AT2545" s="121">
        <v>0.8</v>
      </c>
    </row>
    <row r="2546" spans="1:46" ht="15.75" customHeight="1" x14ac:dyDescent="0.25">
      <c r="A2546" s="6">
        <v>53110040</v>
      </c>
      <c r="B2546" s="7" t="s">
        <v>26</v>
      </c>
      <c r="C2546" s="7" t="s">
        <v>1814</v>
      </c>
      <c r="D2546" s="7" t="s">
        <v>1815</v>
      </c>
      <c r="E2546" s="7" t="s">
        <v>1775</v>
      </c>
      <c r="F2546" s="7">
        <v>9</v>
      </c>
      <c r="G2546" s="7">
        <v>1503</v>
      </c>
      <c r="H2546" s="7">
        <v>-76.540000000000006</v>
      </c>
      <c r="I2546" s="29">
        <v>3.6780833299999998</v>
      </c>
      <c r="J2546" s="6" t="s">
        <v>1908</v>
      </c>
      <c r="K2546" s="30">
        <v>28686</v>
      </c>
      <c r="L2546" s="30"/>
      <c r="M2546" s="7" t="s">
        <v>1911</v>
      </c>
      <c r="N2546" s="29" t="s">
        <v>1910</v>
      </c>
      <c r="O2546" s="31">
        <v>51.012</v>
      </c>
      <c r="P2546" s="31">
        <v>47.548000000000009</v>
      </c>
      <c r="Q2546" s="31">
        <v>92.453846153846158</v>
      </c>
      <c r="R2546" s="31">
        <v>135.55600000000001</v>
      </c>
      <c r="S2546" s="31">
        <v>97.56538461538463</v>
      </c>
      <c r="T2546" s="31">
        <v>60.591666666666661</v>
      </c>
      <c r="U2546" s="31">
        <v>45.303846153846159</v>
      </c>
      <c r="V2546" s="31">
        <v>40.061538461538461</v>
      </c>
      <c r="W2546" s="31">
        <v>69.900000000000006</v>
      </c>
      <c r="X2546" s="31">
        <v>134.85652173913041</v>
      </c>
      <c r="Y2546" s="31">
        <v>113.81249999999999</v>
      </c>
      <c r="Z2546" s="31">
        <v>66.30869565217391</v>
      </c>
      <c r="AA2546" s="4">
        <f t="shared" si="37"/>
        <v>954.9699994425863</v>
      </c>
      <c r="AB2546" s="32">
        <v>298</v>
      </c>
      <c r="AC2546" s="17">
        <v>0.82777777777777772</v>
      </c>
      <c r="AD2546" s="36">
        <v>0.83333333333333337</v>
      </c>
      <c r="AE2546" s="36">
        <v>0.83333333333333337</v>
      </c>
      <c r="AF2546" s="36">
        <v>0.8666666666666667</v>
      </c>
      <c r="AG2546" s="36">
        <v>0.83333333333333337</v>
      </c>
      <c r="AH2546" s="36">
        <v>0.8666666666666667</v>
      </c>
      <c r="AI2546" s="36">
        <v>0.8</v>
      </c>
      <c r="AJ2546" s="36">
        <v>0.8666666666666667</v>
      </c>
      <c r="AK2546" s="36">
        <v>0.8666666666666667</v>
      </c>
      <c r="AL2546" s="36">
        <v>0.83333333333333337</v>
      </c>
      <c r="AM2546" s="36">
        <v>0.76666666666666672</v>
      </c>
      <c r="AN2546" s="36">
        <v>0.8</v>
      </c>
      <c r="AO2546" s="36">
        <v>0.76666666666666672</v>
      </c>
      <c r="AP2546" s="33" t="str">
        <f t="shared" si="38"/>
        <v>-</v>
      </c>
      <c r="AQ2546" s="55" t="str">
        <f t="shared" si="39"/>
        <v>&gt;=75%</v>
      </c>
      <c r="AR2546" s="56" t="str">
        <f t="shared" si="40"/>
        <v>&gt;=50%</v>
      </c>
      <c r="AT2546" s="112" t="s">
        <v>5206</v>
      </c>
    </row>
    <row r="2547" spans="1:46" ht="15.75" customHeight="1" x14ac:dyDescent="0.25">
      <c r="A2547" s="6">
        <v>53110100</v>
      </c>
      <c r="B2547" s="7" t="s">
        <v>26</v>
      </c>
      <c r="C2547" s="7" t="s">
        <v>1815</v>
      </c>
      <c r="D2547" s="7" t="s">
        <v>1815</v>
      </c>
      <c r="E2547" s="7" t="s">
        <v>1775</v>
      </c>
      <c r="F2547" s="7">
        <v>9</v>
      </c>
      <c r="G2547" s="7">
        <v>1628</v>
      </c>
      <c r="H2547" s="7">
        <v>-76.566388889999999</v>
      </c>
      <c r="I2547" s="29">
        <v>3.64786111</v>
      </c>
      <c r="J2547" s="6" t="s">
        <v>1908</v>
      </c>
      <c r="K2547" s="30">
        <v>27468</v>
      </c>
      <c r="L2547" s="30"/>
      <c r="M2547" s="7" t="s">
        <v>1911</v>
      </c>
      <c r="N2547" s="29" t="s">
        <v>1910</v>
      </c>
      <c r="O2547" s="31">
        <v>62.448275862068968</v>
      </c>
      <c r="P2547" s="31">
        <v>73.111111111111114</v>
      </c>
      <c r="Q2547" s="31">
        <v>103.53846153846153</v>
      </c>
      <c r="R2547" s="31">
        <v>171.63703703703703</v>
      </c>
      <c r="S2547" s="31">
        <v>155.07407407407408</v>
      </c>
      <c r="T2547" s="31">
        <v>76.545454545454547</v>
      </c>
      <c r="U2547" s="31">
        <v>59.28</v>
      </c>
      <c r="V2547" s="31">
        <v>55.037037037037038</v>
      </c>
      <c r="W2547" s="31">
        <v>90.416666666666671</v>
      </c>
      <c r="X2547" s="31">
        <v>146.84</v>
      </c>
      <c r="Y2547" s="31">
        <v>145.35384615384615</v>
      </c>
      <c r="Z2547" s="31">
        <v>83.730769230769226</v>
      </c>
      <c r="AA2547" s="4">
        <f t="shared" si="37"/>
        <v>1223.0127332565264</v>
      </c>
      <c r="AB2547" s="32">
        <v>311</v>
      </c>
      <c r="AC2547" s="17">
        <v>0.86388888888888893</v>
      </c>
      <c r="AD2547" s="36">
        <v>0.96666666666666667</v>
      </c>
      <c r="AE2547" s="36">
        <v>0.9</v>
      </c>
      <c r="AF2547" s="36">
        <v>0.8666666666666667</v>
      </c>
      <c r="AG2547" s="36">
        <v>0.9</v>
      </c>
      <c r="AH2547" s="36">
        <v>0.9</v>
      </c>
      <c r="AI2547" s="36">
        <v>0.73333333333333328</v>
      </c>
      <c r="AJ2547" s="36">
        <v>0.83333333333333337</v>
      </c>
      <c r="AK2547" s="36">
        <v>0.9</v>
      </c>
      <c r="AL2547" s="36">
        <v>0.8</v>
      </c>
      <c r="AM2547" s="36">
        <v>0.83333333333333337</v>
      </c>
      <c r="AN2547" s="36">
        <v>0.8666666666666667</v>
      </c>
      <c r="AO2547" s="36">
        <v>0.8666666666666667</v>
      </c>
      <c r="AP2547" s="33" t="str">
        <f t="shared" si="38"/>
        <v>-</v>
      </c>
      <c r="AQ2547" s="55" t="str">
        <f t="shared" si="39"/>
        <v>-</v>
      </c>
      <c r="AR2547" s="56" t="str">
        <f t="shared" si="40"/>
        <v>&gt;=50%</v>
      </c>
      <c r="AT2547" s="112" t="s">
        <v>5206</v>
      </c>
    </row>
    <row r="2548" spans="1:46" ht="15.75" customHeight="1" x14ac:dyDescent="0.25">
      <c r="A2548" s="6">
        <v>53110130</v>
      </c>
      <c r="B2548" s="7" t="s">
        <v>26</v>
      </c>
      <c r="C2548" s="7" t="s">
        <v>2871</v>
      </c>
      <c r="D2548" s="7" t="s">
        <v>1815</v>
      </c>
      <c r="E2548" s="7" t="s">
        <v>1775</v>
      </c>
      <c r="F2548" s="7">
        <v>9</v>
      </c>
      <c r="G2548" s="7">
        <v>1426</v>
      </c>
      <c r="H2548" s="7">
        <v>-76.592500000000001</v>
      </c>
      <c r="I2548" s="29">
        <v>3.6900833299999998</v>
      </c>
      <c r="J2548" s="6" t="s">
        <v>1908</v>
      </c>
      <c r="K2548" s="30">
        <v>33039</v>
      </c>
      <c r="L2548" s="30"/>
      <c r="M2548" s="7" t="s">
        <v>1911</v>
      </c>
      <c r="N2548" s="29" t="s">
        <v>1910</v>
      </c>
      <c r="O2548" s="31">
        <v>37.987499999999997</v>
      </c>
      <c r="P2548" s="31">
        <v>22.406666666666673</v>
      </c>
      <c r="Q2548" s="31">
        <v>56.813333333333325</v>
      </c>
      <c r="R2548" s="31">
        <v>112.37999999999998</v>
      </c>
      <c r="S2548" s="31">
        <v>88.02500000000002</v>
      </c>
      <c r="T2548" s="31">
        <v>44.256250000000009</v>
      </c>
      <c r="U2548" s="31">
        <v>33.15625</v>
      </c>
      <c r="V2548" s="31">
        <v>42.85625000000001</v>
      </c>
      <c r="W2548" s="31">
        <v>45.275000000000006</v>
      </c>
      <c r="X2548" s="31">
        <v>99.106250000000003</v>
      </c>
      <c r="Y2548" s="31">
        <v>82.759999999999991</v>
      </c>
      <c r="Z2548" s="31">
        <v>42.62</v>
      </c>
      <c r="AA2548" s="4">
        <f t="shared" si="37"/>
        <v>707.64250000000004</v>
      </c>
      <c r="AB2548" s="32">
        <v>187</v>
      </c>
      <c r="AC2548" s="17">
        <v>0.51944444444444449</v>
      </c>
      <c r="AD2548" s="36">
        <v>0.53333333333333333</v>
      </c>
      <c r="AE2548" s="36">
        <v>0.5</v>
      </c>
      <c r="AF2548" s="36">
        <v>0.5</v>
      </c>
      <c r="AG2548" s="36">
        <v>0.5</v>
      </c>
      <c r="AH2548" s="36">
        <v>0.53333333333333333</v>
      </c>
      <c r="AI2548" s="36">
        <v>0.53333333333333333</v>
      </c>
      <c r="AJ2548" s="36">
        <v>0.53333333333333333</v>
      </c>
      <c r="AK2548" s="36">
        <v>0.53333333333333333</v>
      </c>
      <c r="AL2548" s="36">
        <v>0.53333333333333333</v>
      </c>
      <c r="AM2548" s="36">
        <v>0.53333333333333333</v>
      </c>
      <c r="AN2548" s="36">
        <v>0.5</v>
      </c>
      <c r="AO2548" s="36">
        <v>0.5</v>
      </c>
      <c r="AP2548" s="33" t="str">
        <f t="shared" si="38"/>
        <v>-</v>
      </c>
      <c r="AQ2548" s="55" t="str">
        <f t="shared" si="39"/>
        <v>-</v>
      </c>
      <c r="AR2548" s="56" t="str">
        <f t="shared" si="40"/>
        <v>&gt;=50%</v>
      </c>
      <c r="AT2548" s="122" t="s">
        <v>5208</v>
      </c>
    </row>
    <row r="2549" spans="1:46" ht="15.75" customHeight="1" x14ac:dyDescent="0.25">
      <c r="A2549" s="6">
        <v>53115010</v>
      </c>
      <c r="B2549" s="7" t="s">
        <v>26</v>
      </c>
      <c r="C2549" s="7" t="s">
        <v>1782</v>
      </c>
      <c r="D2549" s="7" t="s">
        <v>1783</v>
      </c>
      <c r="E2549" s="7" t="s">
        <v>1775</v>
      </c>
      <c r="F2549" s="7">
        <v>9</v>
      </c>
      <c r="G2549" s="7">
        <v>28</v>
      </c>
      <c r="H2549" s="7">
        <v>-76.992388890000001</v>
      </c>
      <c r="I2549" s="29">
        <v>3.82011111</v>
      </c>
      <c r="J2549" s="6" t="s">
        <v>1908</v>
      </c>
      <c r="K2549" s="30">
        <v>16817</v>
      </c>
      <c r="L2549" s="30"/>
      <c r="M2549" s="7" t="s">
        <v>1911</v>
      </c>
      <c r="N2549" s="29" t="s">
        <v>1910</v>
      </c>
      <c r="O2549" s="31">
        <v>375.33214285714286</v>
      </c>
      <c r="P2549" s="31">
        <v>278.64074074074074</v>
      </c>
      <c r="Q2549" s="31">
        <v>413.37777777777779</v>
      </c>
      <c r="R2549" s="31">
        <v>527.40357142857135</v>
      </c>
      <c r="S2549" s="31">
        <v>609.08148148148155</v>
      </c>
      <c r="T2549" s="31">
        <v>556.37692307692305</v>
      </c>
      <c r="U2549" s="31">
        <v>568.26428571428573</v>
      </c>
      <c r="V2549" s="31">
        <v>706.20344827586212</v>
      </c>
      <c r="W2549" s="31">
        <v>772.73928571428587</v>
      </c>
      <c r="X2549" s="31">
        <v>825.23571428571438</v>
      </c>
      <c r="Y2549" s="31">
        <v>732.4785714285714</v>
      </c>
      <c r="Z2549" s="31">
        <v>634.51999999999987</v>
      </c>
      <c r="AA2549" s="4">
        <f t="shared" si="37"/>
        <v>6999.6539427813577</v>
      </c>
      <c r="AB2549" s="32">
        <v>329</v>
      </c>
      <c r="AC2549" s="17">
        <v>0.91388888888888886</v>
      </c>
      <c r="AD2549" s="36">
        <v>0.93333333333333335</v>
      </c>
      <c r="AE2549" s="36">
        <v>0.9</v>
      </c>
      <c r="AF2549" s="36">
        <v>0.9</v>
      </c>
      <c r="AG2549" s="36">
        <v>0.93333333333333335</v>
      </c>
      <c r="AH2549" s="36">
        <v>0.9</v>
      </c>
      <c r="AI2549" s="36">
        <v>0.8666666666666667</v>
      </c>
      <c r="AJ2549" s="36">
        <v>0.93333333333333335</v>
      </c>
      <c r="AK2549" s="36">
        <v>0.96666666666666667</v>
      </c>
      <c r="AL2549" s="36">
        <v>0.93333333333333335</v>
      </c>
      <c r="AM2549" s="36">
        <v>0.93333333333333335</v>
      </c>
      <c r="AN2549" s="36">
        <v>0.93333333333333335</v>
      </c>
      <c r="AO2549" s="36">
        <v>0.83333333333333337</v>
      </c>
      <c r="AP2549" s="33" t="str">
        <f t="shared" si="38"/>
        <v>&gt;=80%</v>
      </c>
      <c r="AQ2549" s="55" t="str">
        <f t="shared" si="39"/>
        <v>&gt;=75%</v>
      </c>
      <c r="AR2549" s="56" t="str">
        <f t="shared" si="40"/>
        <v>&gt;=50%</v>
      </c>
      <c r="AT2549" s="121">
        <v>0.8</v>
      </c>
    </row>
    <row r="2550" spans="1:46" ht="15.75" customHeight="1" x14ac:dyDescent="0.25">
      <c r="A2550" s="6">
        <v>53115020</v>
      </c>
      <c r="B2550" s="7" t="s">
        <v>43</v>
      </c>
      <c r="C2550" s="7" t="s">
        <v>2872</v>
      </c>
      <c r="D2550" s="7" t="s">
        <v>1783</v>
      </c>
      <c r="E2550" s="7" t="s">
        <v>1775</v>
      </c>
      <c r="F2550" s="7">
        <v>9</v>
      </c>
      <c r="G2550" s="7">
        <v>10</v>
      </c>
      <c r="H2550" s="7">
        <v>-77.066666669999989</v>
      </c>
      <c r="I2550" s="29">
        <v>3.8833333300000001</v>
      </c>
      <c r="J2550" s="6" t="s">
        <v>1890</v>
      </c>
      <c r="K2550" s="30">
        <v>25308</v>
      </c>
      <c r="L2550" s="30">
        <v>37330</v>
      </c>
      <c r="M2550" s="7" t="s">
        <v>1911</v>
      </c>
      <c r="N2550" s="29" t="s">
        <v>1910</v>
      </c>
      <c r="O2550" s="31">
        <v>422.0545454545454</v>
      </c>
      <c r="P2550" s="31">
        <v>297.29999999999995</v>
      </c>
      <c r="Q2550" s="31">
        <v>400.66999999999996</v>
      </c>
      <c r="R2550" s="31">
        <v>578.47777777777776</v>
      </c>
      <c r="S2550" s="31">
        <v>803.5625</v>
      </c>
      <c r="T2550" s="31">
        <v>594.16999999999985</v>
      </c>
      <c r="U2550" s="31">
        <v>689.4818181818182</v>
      </c>
      <c r="V2550" s="31">
        <v>848.28</v>
      </c>
      <c r="W2550" s="31">
        <v>922.37777777777774</v>
      </c>
      <c r="X2550" s="31">
        <v>825.35454545454547</v>
      </c>
      <c r="Y2550" s="31">
        <v>807.09999999999991</v>
      </c>
      <c r="Z2550" s="31">
        <v>706.28888888888878</v>
      </c>
      <c r="AA2550" s="4">
        <f t="shared" si="37"/>
        <v>7895.117853535352</v>
      </c>
      <c r="AB2550" s="32">
        <v>118</v>
      </c>
      <c r="AC2550" s="17">
        <v>0.32777777777777778</v>
      </c>
      <c r="AD2550" s="36">
        <v>0.36666666666666664</v>
      </c>
      <c r="AE2550" s="36">
        <v>0.3</v>
      </c>
      <c r="AF2550" s="36">
        <v>0.33333333333333331</v>
      </c>
      <c r="AG2550" s="36">
        <v>0.3</v>
      </c>
      <c r="AH2550" s="36">
        <v>0.26666666666666666</v>
      </c>
      <c r="AI2550" s="36">
        <v>0.33333333333333331</v>
      </c>
      <c r="AJ2550" s="36">
        <v>0.36666666666666664</v>
      </c>
      <c r="AK2550" s="36">
        <v>0.33333333333333331</v>
      </c>
      <c r="AL2550" s="36">
        <v>0.3</v>
      </c>
      <c r="AM2550" s="36">
        <v>0.36666666666666664</v>
      </c>
      <c r="AN2550" s="36">
        <v>0.36666666666666664</v>
      </c>
      <c r="AO2550" s="36">
        <v>0.3</v>
      </c>
      <c r="AP2550" s="33" t="str">
        <f t="shared" si="38"/>
        <v>-</v>
      </c>
      <c r="AQ2550" s="55" t="str">
        <f t="shared" si="39"/>
        <v>-</v>
      </c>
      <c r="AR2550" s="56" t="str">
        <f t="shared" si="40"/>
        <v>-</v>
      </c>
      <c r="AS2550" s="34" t="s">
        <v>1890</v>
      </c>
      <c r="AT2550" s="122" t="s">
        <v>5208</v>
      </c>
    </row>
    <row r="2551" spans="1:46" ht="15.75" customHeight="1" x14ac:dyDescent="0.25">
      <c r="A2551" s="6">
        <v>53115030</v>
      </c>
      <c r="B2551" s="7" t="s">
        <v>56</v>
      </c>
      <c r="C2551" s="7" t="s">
        <v>2873</v>
      </c>
      <c r="D2551" s="7" t="s">
        <v>2874</v>
      </c>
      <c r="E2551" s="7" t="s">
        <v>1775</v>
      </c>
      <c r="F2551" s="7">
        <v>9</v>
      </c>
      <c r="G2551" s="7">
        <v>1360</v>
      </c>
      <c r="H2551" s="7">
        <v>-76.516666669999992</v>
      </c>
      <c r="I2551" s="29">
        <v>3.81666667</v>
      </c>
      <c r="J2551" s="6" t="s">
        <v>1908</v>
      </c>
      <c r="K2551" s="30">
        <v>19739</v>
      </c>
      <c r="L2551" s="30"/>
      <c r="M2551" s="7" t="s">
        <v>1911</v>
      </c>
      <c r="N2551" s="29" t="s">
        <v>1892</v>
      </c>
      <c r="O2551" s="31">
        <v>63.266666666666652</v>
      </c>
      <c r="P2551" s="31">
        <v>54.266666666666673</v>
      </c>
      <c r="Q2551" s="31">
        <v>87.600000000000009</v>
      </c>
      <c r="R2551" s="31">
        <v>146.69999999999999</v>
      </c>
      <c r="S2551" s="31">
        <v>109.53333333333335</v>
      </c>
      <c r="T2551" s="31">
        <v>96.40000000000002</v>
      </c>
      <c r="U2551" s="31">
        <v>49.899999999999984</v>
      </c>
      <c r="V2551" s="31">
        <v>61.9</v>
      </c>
      <c r="W2551" s="31">
        <v>132.5</v>
      </c>
      <c r="X2551" s="31">
        <v>93.266666666666652</v>
      </c>
      <c r="Y2551" s="31">
        <v>110.96666666666665</v>
      </c>
      <c r="Z2551" s="31">
        <v>81.066666666666677</v>
      </c>
      <c r="AA2551" s="4">
        <f t="shared" si="37"/>
        <v>1087.3666666666666</v>
      </c>
      <c r="AB2551" s="32">
        <v>36</v>
      </c>
      <c r="AC2551" s="17">
        <v>0.1</v>
      </c>
      <c r="AD2551" s="36">
        <v>0.1</v>
      </c>
      <c r="AE2551" s="36">
        <v>0.1</v>
      </c>
      <c r="AF2551" s="36">
        <v>0.1</v>
      </c>
      <c r="AG2551" s="36">
        <v>0.1</v>
      </c>
      <c r="AH2551" s="36">
        <v>0.1</v>
      </c>
      <c r="AI2551" s="36">
        <v>0.1</v>
      </c>
      <c r="AJ2551" s="36">
        <v>0.1</v>
      </c>
      <c r="AK2551" s="36">
        <v>0.1</v>
      </c>
      <c r="AL2551" s="36">
        <v>0.1</v>
      </c>
      <c r="AM2551" s="36">
        <v>0.1</v>
      </c>
      <c r="AN2551" s="36">
        <v>0.1</v>
      </c>
      <c r="AO2551" s="36">
        <v>0.1</v>
      </c>
      <c r="AP2551" s="33" t="str">
        <f t="shared" si="38"/>
        <v>-</v>
      </c>
      <c r="AQ2551" s="55" t="str">
        <f t="shared" si="39"/>
        <v>-</v>
      </c>
      <c r="AR2551" s="56" t="str">
        <f t="shared" si="40"/>
        <v>-</v>
      </c>
      <c r="AS2551" s="34" t="s">
        <v>1892</v>
      </c>
      <c r="AT2551" s="122" t="s">
        <v>5208</v>
      </c>
    </row>
    <row r="2552" spans="1:46" ht="15.75" customHeight="1" x14ac:dyDescent="0.25">
      <c r="A2552" s="6">
        <v>53115050</v>
      </c>
      <c r="B2552" s="7" t="s">
        <v>56</v>
      </c>
      <c r="C2552" s="7" t="s">
        <v>2875</v>
      </c>
      <c r="D2552" s="7" t="s">
        <v>1802</v>
      </c>
      <c r="E2552" s="7" t="s">
        <v>1775</v>
      </c>
      <c r="F2552" s="7">
        <v>9</v>
      </c>
      <c r="G2552" s="7">
        <v>1600</v>
      </c>
      <c r="H2552" s="7">
        <v>-76.633333329999999</v>
      </c>
      <c r="I2552" s="29">
        <v>3.6166666699999999</v>
      </c>
      <c r="J2552" s="6" t="s">
        <v>1890</v>
      </c>
      <c r="K2552" s="30">
        <v>23543</v>
      </c>
      <c r="L2552" s="30">
        <v>24091</v>
      </c>
      <c r="M2552" s="7" t="s">
        <v>1911</v>
      </c>
      <c r="N2552" s="29" t="s">
        <v>1892</v>
      </c>
      <c r="O2552" s="31">
        <v>444.79999999999995</v>
      </c>
      <c r="P2552" s="31">
        <v>286.89999999999998</v>
      </c>
      <c r="Q2552" s="31" t="s">
        <v>1930</v>
      </c>
      <c r="R2552" s="31" t="s">
        <v>1930</v>
      </c>
      <c r="S2552" s="31">
        <v>712.69999999999993</v>
      </c>
      <c r="T2552" s="31">
        <v>628.00000000000011</v>
      </c>
      <c r="U2552" s="31" t="s">
        <v>1930</v>
      </c>
      <c r="V2552" s="31" t="s">
        <v>1930</v>
      </c>
      <c r="W2552" s="31" t="s">
        <v>1930</v>
      </c>
      <c r="X2552" s="31" t="s">
        <v>1930</v>
      </c>
      <c r="Y2552" s="31" t="s">
        <v>1930</v>
      </c>
      <c r="Z2552" s="31" t="s">
        <v>1930</v>
      </c>
      <c r="AA2552" s="4">
        <f t="shared" si="37"/>
        <v>2072.4</v>
      </c>
      <c r="AB2552" s="32">
        <v>4</v>
      </c>
      <c r="AC2552" s="17">
        <v>1.1111111111111112E-2</v>
      </c>
      <c r="AD2552" s="36">
        <v>3.3333333333333333E-2</v>
      </c>
      <c r="AE2552" s="36">
        <v>3.3333333333333333E-2</v>
      </c>
      <c r="AF2552" s="36">
        <v>0</v>
      </c>
      <c r="AG2552" s="36">
        <v>0</v>
      </c>
      <c r="AH2552" s="36">
        <v>3.3333333333333333E-2</v>
      </c>
      <c r="AI2552" s="36">
        <v>3.3333333333333333E-2</v>
      </c>
      <c r="AJ2552" s="36">
        <v>0</v>
      </c>
      <c r="AK2552" s="36">
        <v>0</v>
      </c>
      <c r="AL2552" s="36">
        <v>0</v>
      </c>
      <c r="AM2552" s="36">
        <v>0</v>
      </c>
      <c r="AN2552" s="36">
        <v>0</v>
      </c>
      <c r="AO2552" s="36">
        <v>0</v>
      </c>
      <c r="AP2552" s="33" t="str">
        <f t="shared" si="38"/>
        <v>-</v>
      </c>
      <c r="AQ2552" s="55" t="str">
        <f t="shared" si="39"/>
        <v>-</v>
      </c>
      <c r="AR2552" s="56" t="str">
        <f t="shared" si="40"/>
        <v>-</v>
      </c>
      <c r="AS2552" s="34" t="s">
        <v>1890</v>
      </c>
      <c r="AT2552" s="122" t="s">
        <v>5208</v>
      </c>
    </row>
    <row r="2553" spans="1:46" ht="15.75" customHeight="1" x14ac:dyDescent="0.25">
      <c r="A2553" s="6">
        <v>54010010</v>
      </c>
      <c r="B2553" s="7" t="s">
        <v>56</v>
      </c>
      <c r="C2553" s="7" t="s">
        <v>779</v>
      </c>
      <c r="D2553" s="7" t="s">
        <v>779</v>
      </c>
      <c r="E2553" s="7" t="s">
        <v>764</v>
      </c>
      <c r="F2553" s="7">
        <v>9</v>
      </c>
      <c r="G2553" s="7">
        <v>78</v>
      </c>
      <c r="H2553" s="7">
        <v>-76.689222220000005</v>
      </c>
      <c r="I2553" s="29">
        <v>5.1587499999999995</v>
      </c>
      <c r="J2553" s="6" t="s">
        <v>1908</v>
      </c>
      <c r="K2553" s="30">
        <v>24487</v>
      </c>
      <c r="L2553" s="30"/>
      <c r="M2553" s="35" t="s">
        <v>1909</v>
      </c>
      <c r="N2553" s="29" t="s">
        <v>1910</v>
      </c>
      <c r="O2553" s="31">
        <v>597.14814814814815</v>
      </c>
      <c r="P2553" s="31">
        <v>624.11111111111109</v>
      </c>
      <c r="Q2553" s="31">
        <v>630.98148148148152</v>
      </c>
      <c r="R2553" s="31">
        <v>649.81481481481478</v>
      </c>
      <c r="S2553" s="31">
        <v>776.44074074074081</v>
      </c>
      <c r="T2553" s="31">
        <v>658</v>
      </c>
      <c r="U2553" s="31">
        <v>683.54285714285709</v>
      </c>
      <c r="V2553" s="31">
        <v>743.16428571428571</v>
      </c>
      <c r="W2553" s="31">
        <v>664.07142857142856</v>
      </c>
      <c r="X2553" s="31">
        <v>638.14285714285711</v>
      </c>
      <c r="Y2553" s="31">
        <v>595.10714285714289</v>
      </c>
      <c r="Z2553" s="31">
        <v>597.15185185185192</v>
      </c>
      <c r="AA2553" s="4">
        <f t="shared" ref="AA2553:AA2599" si="41">SUM(O2553:Z2553)</f>
        <v>7857.6767195767206</v>
      </c>
      <c r="AB2553" s="32">
        <v>329</v>
      </c>
      <c r="AC2553" s="17">
        <v>0.91388888888888886</v>
      </c>
      <c r="AD2553" s="36">
        <v>0.9</v>
      </c>
      <c r="AE2553" s="36">
        <v>0.9</v>
      </c>
      <c r="AF2553" s="36">
        <v>0.9</v>
      </c>
      <c r="AG2553" s="36">
        <v>0.9</v>
      </c>
      <c r="AH2553" s="36">
        <v>0.9</v>
      </c>
      <c r="AI2553" s="36">
        <v>0.9</v>
      </c>
      <c r="AJ2553" s="36">
        <v>0.93333333333333335</v>
      </c>
      <c r="AK2553" s="36">
        <v>0.93333333333333335</v>
      </c>
      <c r="AL2553" s="36">
        <v>0.93333333333333335</v>
      </c>
      <c r="AM2553" s="36">
        <v>0.93333333333333335</v>
      </c>
      <c r="AN2553" s="36">
        <v>0.93333333333333335</v>
      </c>
      <c r="AO2553" s="36">
        <v>0.9</v>
      </c>
      <c r="AP2553" s="33" t="str">
        <f t="shared" ref="AP2553:AP2599" si="42">IF(AND(AD2553&gt;=80%,AE2553&gt;=80%,AF2553&gt;=80%,AG2553&gt;=80%,AH2553&gt;=80%,AI2553&gt;=80%,AJ2553&gt;=80%,AK2553&gt;=80%,AL2553&gt;=80%,AM2553&gt;=80%,AN2553&gt;=80%,AO2553&gt;=80%),"&gt;=80%","-")</f>
        <v>&gt;=80%</v>
      </c>
      <c r="AQ2553" s="55" t="str">
        <f t="shared" ref="AQ2553:AQ2599" si="43">IF(AND(AD2553&gt;=75%,AE2553&gt;=75%,AF2553&gt;=75%,AG2553&gt;=75%,AH2553&gt;=75%,AI2553&gt;=75%,AJ2553&gt;=75%,AK2553&gt;=75%,AL2553&gt;=75%,AM2553&gt;=75%,AN2553&gt;=75%,AO2553&gt;=75%),"&gt;=75%","-")</f>
        <v>&gt;=75%</v>
      </c>
      <c r="AR2553" s="56" t="str">
        <f t="shared" ref="AR2553:AR2599" si="44">IF(AND(AD2553&gt;=50%,AE2553&gt;=50%,AF2553&gt;=50%,AG2553&gt;=50%,AH2553&gt;=50%,AI2553&gt;=50%,AJ2553&gt;=50%,AK2553&gt;=50%,AL2553&gt;=50%,AM2553&gt;=50%,AN2553&gt;=50%,AO2553&gt;=50%),"&gt;=50%","-")</f>
        <v>&gt;=50%</v>
      </c>
      <c r="AS2553" s="34" t="s">
        <v>1889</v>
      </c>
      <c r="AT2553" s="121">
        <v>0.8</v>
      </c>
    </row>
    <row r="2554" spans="1:46" ht="15.75" customHeight="1" x14ac:dyDescent="0.25">
      <c r="A2554" s="6">
        <v>54010020</v>
      </c>
      <c r="B2554" s="7" t="s">
        <v>26</v>
      </c>
      <c r="C2554" s="7" t="s">
        <v>1474</v>
      </c>
      <c r="D2554" s="7" t="s">
        <v>1475</v>
      </c>
      <c r="E2554" s="7" t="s">
        <v>1476</v>
      </c>
      <c r="F2554" s="7">
        <v>9</v>
      </c>
      <c r="G2554" s="7">
        <v>2004</v>
      </c>
      <c r="H2554" s="7">
        <v>-75.979416669999992</v>
      </c>
      <c r="I2554" s="29">
        <v>5.1715555599999998</v>
      </c>
      <c r="J2554" s="6" t="s">
        <v>1908</v>
      </c>
      <c r="K2554" s="30">
        <v>23391</v>
      </c>
      <c r="L2554" s="30"/>
      <c r="M2554" s="7" t="s">
        <v>1911</v>
      </c>
      <c r="N2554" s="29" t="s">
        <v>1910</v>
      </c>
      <c r="O2554" s="31">
        <v>166.03571428571428</v>
      </c>
      <c r="P2554" s="31">
        <v>171.66666666666666</v>
      </c>
      <c r="Q2554" s="31">
        <v>231.05555555555554</v>
      </c>
      <c r="R2554" s="31">
        <v>287.85185185185185</v>
      </c>
      <c r="S2554" s="31">
        <v>286.35714285714283</v>
      </c>
      <c r="T2554" s="31">
        <v>233</v>
      </c>
      <c r="U2554" s="31">
        <v>199.44444444444446</v>
      </c>
      <c r="V2554" s="31">
        <v>191.14814814814815</v>
      </c>
      <c r="W2554" s="31">
        <v>218.60714285714286</v>
      </c>
      <c r="X2554" s="31">
        <v>326.92</v>
      </c>
      <c r="Y2554" s="31">
        <v>355.53846153846155</v>
      </c>
      <c r="Z2554" s="31">
        <v>209.81481481481481</v>
      </c>
      <c r="AA2554" s="4">
        <f t="shared" si="41"/>
        <v>2877.4399430199428</v>
      </c>
      <c r="AB2554" s="32">
        <v>324</v>
      </c>
      <c r="AC2554" s="17">
        <v>0.9</v>
      </c>
      <c r="AD2554" s="36">
        <v>0.93333333333333335</v>
      </c>
      <c r="AE2554" s="36">
        <v>0.9</v>
      </c>
      <c r="AF2554" s="36">
        <v>0.9</v>
      </c>
      <c r="AG2554" s="36">
        <v>0.9</v>
      </c>
      <c r="AH2554" s="36">
        <v>0.93333333333333335</v>
      </c>
      <c r="AI2554" s="36">
        <v>0.9</v>
      </c>
      <c r="AJ2554" s="36">
        <v>0.9</v>
      </c>
      <c r="AK2554" s="36">
        <v>0.9</v>
      </c>
      <c r="AL2554" s="36">
        <v>0.93333333333333335</v>
      </c>
      <c r="AM2554" s="36">
        <v>0.83333333333333337</v>
      </c>
      <c r="AN2554" s="36">
        <v>0.8666666666666667</v>
      </c>
      <c r="AO2554" s="36">
        <v>0.9</v>
      </c>
      <c r="AP2554" s="33" t="str">
        <f t="shared" si="42"/>
        <v>&gt;=80%</v>
      </c>
      <c r="AQ2554" s="55" t="str">
        <f t="shared" si="43"/>
        <v>&gt;=75%</v>
      </c>
      <c r="AR2554" s="56" t="str">
        <f t="shared" si="44"/>
        <v>&gt;=50%</v>
      </c>
      <c r="AT2554" s="121">
        <v>0.8</v>
      </c>
    </row>
    <row r="2555" spans="1:46" ht="15.75" customHeight="1" x14ac:dyDescent="0.25">
      <c r="A2555" s="6">
        <v>54010030</v>
      </c>
      <c r="B2555" s="7" t="s">
        <v>26</v>
      </c>
      <c r="C2555" s="7" t="s">
        <v>2077</v>
      </c>
      <c r="D2555" s="7" t="s">
        <v>2876</v>
      </c>
      <c r="E2555" s="7" t="s">
        <v>1476</v>
      </c>
      <c r="F2555" s="7">
        <v>9</v>
      </c>
      <c r="G2555" s="7">
        <v>370</v>
      </c>
      <c r="H2555" s="7">
        <v>-76.133333329999999</v>
      </c>
      <c r="I2555" s="29">
        <v>5.3333333300000003</v>
      </c>
      <c r="J2555" s="6" t="s">
        <v>1908</v>
      </c>
      <c r="K2555" s="30">
        <v>23665</v>
      </c>
      <c r="L2555" s="30"/>
      <c r="M2555" s="7" t="s">
        <v>1911</v>
      </c>
      <c r="N2555" s="29" t="s">
        <v>1892</v>
      </c>
      <c r="O2555" s="31">
        <v>434.33333333333331</v>
      </c>
      <c r="P2555" s="31">
        <v>374</v>
      </c>
      <c r="Q2555" s="31">
        <v>293.48</v>
      </c>
      <c r="R2555" s="31">
        <v>588.6</v>
      </c>
      <c r="S2555" s="31">
        <v>496.76000000000005</v>
      </c>
      <c r="T2555" s="31">
        <v>471.2</v>
      </c>
      <c r="U2555" s="31">
        <v>489.9</v>
      </c>
      <c r="V2555" s="31">
        <v>377</v>
      </c>
      <c r="W2555" s="31">
        <v>563.6</v>
      </c>
      <c r="X2555" s="31">
        <v>745</v>
      </c>
      <c r="Y2555" s="31">
        <v>848.2</v>
      </c>
      <c r="Z2555" s="31">
        <v>565.08000000000004</v>
      </c>
      <c r="AA2555" s="4">
        <f t="shared" si="41"/>
        <v>6247.1533333333327</v>
      </c>
      <c r="AB2555" s="32">
        <v>61</v>
      </c>
      <c r="AC2555" s="17">
        <v>0.16944444444444445</v>
      </c>
      <c r="AD2555" s="36">
        <v>0.2</v>
      </c>
      <c r="AE2555" s="36">
        <v>0.16666666666666666</v>
      </c>
      <c r="AF2555" s="36">
        <v>0.16666666666666666</v>
      </c>
      <c r="AG2555" s="36">
        <v>0.16666666666666666</v>
      </c>
      <c r="AH2555" s="36">
        <v>0.16666666666666666</v>
      </c>
      <c r="AI2555" s="36">
        <v>0.16666666666666666</v>
      </c>
      <c r="AJ2555" s="36">
        <v>0.16666666666666666</v>
      </c>
      <c r="AK2555" s="36">
        <v>0.16666666666666666</v>
      </c>
      <c r="AL2555" s="36">
        <v>0.16666666666666666</v>
      </c>
      <c r="AM2555" s="36">
        <v>0.16666666666666666</v>
      </c>
      <c r="AN2555" s="36">
        <v>0.16666666666666666</v>
      </c>
      <c r="AO2555" s="36">
        <v>0.16666666666666666</v>
      </c>
      <c r="AP2555" s="33" t="str">
        <f t="shared" si="42"/>
        <v>-</v>
      </c>
      <c r="AQ2555" s="55" t="str">
        <f t="shared" si="43"/>
        <v>-</v>
      </c>
      <c r="AR2555" s="56" t="str">
        <f t="shared" si="44"/>
        <v>-</v>
      </c>
      <c r="AS2555" s="34" t="s">
        <v>1892</v>
      </c>
      <c r="AT2555" s="122" t="s">
        <v>5208</v>
      </c>
    </row>
    <row r="2556" spans="1:46" ht="15.75" customHeight="1" x14ac:dyDescent="0.25">
      <c r="A2556" s="6">
        <v>54010040</v>
      </c>
      <c r="B2556" s="7" t="s">
        <v>26</v>
      </c>
      <c r="C2556" s="7" t="s">
        <v>142</v>
      </c>
      <c r="D2556" s="7" t="s">
        <v>2876</v>
      </c>
      <c r="E2556" s="7" t="s">
        <v>1476</v>
      </c>
      <c r="F2556" s="7">
        <v>9</v>
      </c>
      <c r="G2556" s="7">
        <v>398</v>
      </c>
      <c r="H2556" s="7">
        <v>-76.116666670000001</v>
      </c>
      <c r="I2556" s="29">
        <v>5.3</v>
      </c>
      <c r="J2556" s="6" t="s">
        <v>1908</v>
      </c>
      <c r="K2556" s="30">
        <v>23726</v>
      </c>
      <c r="L2556" s="30"/>
      <c r="M2556" s="7" t="s">
        <v>1911</v>
      </c>
      <c r="N2556" s="29" t="s">
        <v>1892</v>
      </c>
      <c r="O2556" s="31">
        <v>247.5</v>
      </c>
      <c r="P2556" s="31">
        <v>130</v>
      </c>
      <c r="Q2556" s="31">
        <v>216.25</v>
      </c>
      <c r="R2556" s="31">
        <v>277.5</v>
      </c>
      <c r="S2556" s="31">
        <v>429</v>
      </c>
      <c r="T2556" s="31">
        <v>282</v>
      </c>
      <c r="U2556" s="31">
        <v>197.5</v>
      </c>
      <c r="V2556" s="31">
        <v>147.5</v>
      </c>
      <c r="W2556" s="31">
        <v>475</v>
      </c>
      <c r="X2556" s="31">
        <v>465</v>
      </c>
      <c r="Y2556" s="31">
        <v>475.33333333333331</v>
      </c>
      <c r="Z2556" s="31">
        <v>308</v>
      </c>
      <c r="AA2556" s="4">
        <f t="shared" si="41"/>
        <v>3650.5833333333335</v>
      </c>
      <c r="AB2556" s="32">
        <v>33</v>
      </c>
      <c r="AC2556" s="17">
        <v>9.166666666666666E-2</v>
      </c>
      <c r="AD2556" s="36">
        <v>0.13333333333333333</v>
      </c>
      <c r="AE2556" s="36">
        <v>0.13333333333333333</v>
      </c>
      <c r="AF2556" s="36">
        <v>0.13333333333333333</v>
      </c>
      <c r="AG2556" s="36">
        <v>0.13333333333333333</v>
      </c>
      <c r="AH2556" s="36">
        <v>0.1</v>
      </c>
      <c r="AI2556" s="36">
        <v>3.3333333333333333E-2</v>
      </c>
      <c r="AJ2556" s="36">
        <v>6.6666666666666666E-2</v>
      </c>
      <c r="AK2556" s="36">
        <v>6.6666666666666666E-2</v>
      </c>
      <c r="AL2556" s="36">
        <v>3.3333333333333333E-2</v>
      </c>
      <c r="AM2556" s="36">
        <v>6.6666666666666666E-2</v>
      </c>
      <c r="AN2556" s="36">
        <v>0.1</v>
      </c>
      <c r="AO2556" s="36">
        <v>0.1</v>
      </c>
      <c r="AP2556" s="33" t="str">
        <f t="shared" si="42"/>
        <v>-</v>
      </c>
      <c r="AQ2556" s="55" t="str">
        <f t="shared" si="43"/>
        <v>-</v>
      </c>
      <c r="AR2556" s="56" t="str">
        <f t="shared" si="44"/>
        <v>-</v>
      </c>
      <c r="AS2556" s="34" t="s">
        <v>1892</v>
      </c>
      <c r="AT2556" s="122" t="s">
        <v>5208</v>
      </c>
    </row>
    <row r="2557" spans="1:46" ht="15.75" customHeight="1" x14ac:dyDescent="0.25">
      <c r="A2557" s="6">
        <v>54010050</v>
      </c>
      <c r="B2557" s="7" t="s">
        <v>26</v>
      </c>
      <c r="C2557" s="7" t="s">
        <v>2877</v>
      </c>
      <c r="D2557" s="7" t="s">
        <v>1487</v>
      </c>
      <c r="E2557" s="7" t="s">
        <v>1476</v>
      </c>
      <c r="F2557" s="7">
        <v>9</v>
      </c>
      <c r="G2557" s="7">
        <v>1100</v>
      </c>
      <c r="H2557" s="7">
        <v>-75.933333329999996</v>
      </c>
      <c r="I2557" s="29">
        <v>5.4166666699999997</v>
      </c>
      <c r="J2557" s="6" t="s">
        <v>1908</v>
      </c>
      <c r="K2557" s="30">
        <v>23085</v>
      </c>
      <c r="L2557" s="30"/>
      <c r="M2557" s="7" t="s">
        <v>1911</v>
      </c>
      <c r="N2557" s="29" t="s">
        <v>1892</v>
      </c>
      <c r="O2557" s="31">
        <v>664</v>
      </c>
      <c r="P2557" s="31">
        <v>449.4</v>
      </c>
      <c r="Q2557" s="31">
        <v>691.75</v>
      </c>
      <c r="R2557" s="31">
        <v>570.25</v>
      </c>
      <c r="S2557" s="31">
        <v>722.25</v>
      </c>
      <c r="T2557" s="31">
        <v>530.5</v>
      </c>
      <c r="U2557" s="31">
        <v>465</v>
      </c>
      <c r="V2557" s="31">
        <v>454.2</v>
      </c>
      <c r="W2557" s="31">
        <v>601.20000000000005</v>
      </c>
      <c r="X2557" s="31">
        <v>650.20000000000005</v>
      </c>
      <c r="Y2557" s="31">
        <v>835.6</v>
      </c>
      <c r="Z2557" s="31">
        <v>907.6</v>
      </c>
      <c r="AA2557" s="4">
        <f t="shared" si="41"/>
        <v>7541.9500000000007</v>
      </c>
      <c r="AB2557" s="32">
        <v>56</v>
      </c>
      <c r="AC2557" s="17">
        <v>0.15555555555555556</v>
      </c>
      <c r="AD2557" s="36">
        <v>0.16666666666666666</v>
      </c>
      <c r="AE2557" s="36">
        <v>0.16666666666666666</v>
      </c>
      <c r="AF2557" s="36">
        <v>0.13333333333333333</v>
      </c>
      <c r="AG2557" s="36">
        <v>0.13333333333333333</v>
      </c>
      <c r="AH2557" s="36">
        <v>0.13333333333333333</v>
      </c>
      <c r="AI2557" s="36">
        <v>0.13333333333333333</v>
      </c>
      <c r="AJ2557" s="36">
        <v>0.16666666666666666</v>
      </c>
      <c r="AK2557" s="36">
        <v>0.16666666666666666</v>
      </c>
      <c r="AL2557" s="36">
        <v>0.16666666666666666</v>
      </c>
      <c r="AM2557" s="36">
        <v>0.16666666666666666</v>
      </c>
      <c r="AN2557" s="36">
        <v>0.16666666666666666</v>
      </c>
      <c r="AO2557" s="36">
        <v>0.16666666666666666</v>
      </c>
      <c r="AP2557" s="33" t="str">
        <f t="shared" si="42"/>
        <v>-</v>
      </c>
      <c r="AQ2557" s="55" t="str">
        <f t="shared" si="43"/>
        <v>-</v>
      </c>
      <c r="AR2557" s="56" t="str">
        <f t="shared" si="44"/>
        <v>-</v>
      </c>
      <c r="AS2557" s="34" t="s">
        <v>1892</v>
      </c>
      <c r="AT2557" s="122" t="s">
        <v>5208</v>
      </c>
    </row>
    <row r="2558" spans="1:46" ht="15.75" customHeight="1" x14ac:dyDescent="0.25">
      <c r="A2558" s="6">
        <v>54010060</v>
      </c>
      <c r="B2558" s="7" t="s">
        <v>26</v>
      </c>
      <c r="C2558" s="7" t="s">
        <v>2878</v>
      </c>
      <c r="D2558" s="7" t="s">
        <v>1487</v>
      </c>
      <c r="E2558" s="7" t="s">
        <v>1476</v>
      </c>
      <c r="F2558" s="7">
        <v>9</v>
      </c>
      <c r="G2558" s="7">
        <v>820</v>
      </c>
      <c r="H2558" s="7">
        <v>-75.966666669999995</v>
      </c>
      <c r="I2558" s="29">
        <v>5.4166666699999997</v>
      </c>
      <c r="J2558" s="6" t="s">
        <v>1908</v>
      </c>
      <c r="K2558" s="30">
        <v>23360</v>
      </c>
      <c r="L2558" s="30"/>
      <c r="M2558" s="7" t="s">
        <v>1911</v>
      </c>
      <c r="N2558" s="29" t="s">
        <v>1892</v>
      </c>
      <c r="O2558" s="31">
        <v>383.5</v>
      </c>
      <c r="P2558" s="31">
        <v>311.5</v>
      </c>
      <c r="Q2558" s="31">
        <v>389</v>
      </c>
      <c r="R2558" s="31">
        <v>398.6</v>
      </c>
      <c r="S2558" s="31">
        <v>616.79999999999995</v>
      </c>
      <c r="T2558" s="31">
        <v>392.6</v>
      </c>
      <c r="U2558" s="31">
        <v>417.25</v>
      </c>
      <c r="V2558" s="31">
        <v>384.8</v>
      </c>
      <c r="W2558" s="31">
        <v>508.2</v>
      </c>
      <c r="X2558" s="31">
        <v>618.79999999999995</v>
      </c>
      <c r="Y2558" s="31">
        <v>556</v>
      </c>
      <c r="Z2558" s="31">
        <v>582.5</v>
      </c>
      <c r="AA2558" s="4">
        <f t="shared" si="41"/>
        <v>5559.5499999999993</v>
      </c>
      <c r="AB2558" s="32">
        <v>52</v>
      </c>
      <c r="AC2558" s="17">
        <v>0.14444444444444443</v>
      </c>
      <c r="AD2558" s="36">
        <v>0.13333333333333333</v>
      </c>
      <c r="AE2558" s="36">
        <v>0.13333333333333333</v>
      </c>
      <c r="AF2558" s="36">
        <v>0.1</v>
      </c>
      <c r="AG2558" s="36">
        <v>0.16666666666666666</v>
      </c>
      <c r="AH2558" s="36">
        <v>0.16666666666666666</v>
      </c>
      <c r="AI2558" s="36">
        <v>0.16666666666666666</v>
      </c>
      <c r="AJ2558" s="36">
        <v>0.13333333333333333</v>
      </c>
      <c r="AK2558" s="36">
        <v>0.16666666666666666</v>
      </c>
      <c r="AL2558" s="36">
        <v>0.16666666666666666</v>
      </c>
      <c r="AM2558" s="36">
        <v>0.16666666666666666</v>
      </c>
      <c r="AN2558" s="36">
        <v>0.1</v>
      </c>
      <c r="AO2558" s="36">
        <v>0.13333333333333333</v>
      </c>
      <c r="AP2558" s="33" t="str">
        <f t="shared" si="42"/>
        <v>-</v>
      </c>
      <c r="AQ2558" s="55" t="str">
        <f t="shared" si="43"/>
        <v>-</v>
      </c>
      <c r="AR2558" s="56" t="str">
        <f t="shared" si="44"/>
        <v>-</v>
      </c>
      <c r="AS2558" s="34" t="s">
        <v>1892</v>
      </c>
      <c r="AT2558" s="122" t="s">
        <v>5208</v>
      </c>
    </row>
    <row r="2559" spans="1:46" ht="15.75" customHeight="1" x14ac:dyDescent="0.25">
      <c r="A2559" s="6">
        <v>54010080</v>
      </c>
      <c r="B2559" s="7" t="s">
        <v>26</v>
      </c>
      <c r="C2559" s="7" t="s">
        <v>2876</v>
      </c>
      <c r="D2559" s="7" t="s">
        <v>2876</v>
      </c>
      <c r="E2559" s="7" t="s">
        <v>1476</v>
      </c>
      <c r="F2559" s="7">
        <v>9</v>
      </c>
      <c r="G2559" s="7">
        <v>1570</v>
      </c>
      <c r="H2559" s="7">
        <v>-76.033333329999991</v>
      </c>
      <c r="I2559" s="29">
        <v>5.2333333299999998</v>
      </c>
      <c r="J2559" s="6" t="s">
        <v>1908</v>
      </c>
      <c r="K2559" s="30">
        <v>23330</v>
      </c>
      <c r="L2559" s="30"/>
      <c r="M2559" s="7" t="s">
        <v>1911</v>
      </c>
      <c r="N2559" s="29" t="s">
        <v>1892</v>
      </c>
      <c r="O2559" s="31">
        <v>183</v>
      </c>
      <c r="P2559" s="31">
        <v>109.33333333333333</v>
      </c>
      <c r="Q2559" s="31">
        <v>205.66666666666666</v>
      </c>
      <c r="R2559" s="31">
        <v>295.66666666666669</v>
      </c>
      <c r="S2559" s="31">
        <v>259.25</v>
      </c>
      <c r="T2559" s="31">
        <v>136</v>
      </c>
      <c r="U2559" s="31">
        <v>305.66666666666669</v>
      </c>
      <c r="V2559" s="31">
        <v>170.66666666666666</v>
      </c>
      <c r="W2559" s="31">
        <v>228.66666666666666</v>
      </c>
      <c r="X2559" s="31">
        <v>268.33333333333331</v>
      </c>
      <c r="Y2559" s="31">
        <v>292.33333333333331</v>
      </c>
      <c r="Z2559" s="31">
        <v>214.5</v>
      </c>
      <c r="AA2559" s="4">
        <f t="shared" si="41"/>
        <v>2669.0833333333339</v>
      </c>
      <c r="AB2559" s="32">
        <v>39</v>
      </c>
      <c r="AC2559" s="17">
        <v>0.10833333333333334</v>
      </c>
      <c r="AD2559" s="36">
        <v>0.16666666666666666</v>
      </c>
      <c r="AE2559" s="36">
        <v>0.1</v>
      </c>
      <c r="AF2559" s="36">
        <v>0.1</v>
      </c>
      <c r="AG2559" s="36">
        <v>0.1</v>
      </c>
      <c r="AH2559" s="36">
        <v>0.13333333333333333</v>
      </c>
      <c r="AI2559" s="36">
        <v>6.6666666666666666E-2</v>
      </c>
      <c r="AJ2559" s="36">
        <v>0.1</v>
      </c>
      <c r="AK2559" s="36">
        <v>0.1</v>
      </c>
      <c r="AL2559" s="36">
        <v>0.1</v>
      </c>
      <c r="AM2559" s="36">
        <v>0.1</v>
      </c>
      <c r="AN2559" s="36">
        <v>0.1</v>
      </c>
      <c r="AO2559" s="36">
        <v>0.13333333333333333</v>
      </c>
      <c r="AP2559" s="33" t="str">
        <f t="shared" si="42"/>
        <v>-</v>
      </c>
      <c r="AQ2559" s="55" t="str">
        <f t="shared" si="43"/>
        <v>-</v>
      </c>
      <c r="AR2559" s="56" t="str">
        <f t="shared" si="44"/>
        <v>-</v>
      </c>
      <c r="AS2559" s="34" t="s">
        <v>1892</v>
      </c>
      <c r="AT2559" s="122" t="s">
        <v>5208</v>
      </c>
    </row>
    <row r="2560" spans="1:46" ht="15.75" customHeight="1" x14ac:dyDescent="0.25">
      <c r="A2560" s="6">
        <v>54010090</v>
      </c>
      <c r="B2560" s="7" t="s">
        <v>26</v>
      </c>
      <c r="C2560" s="7" t="s">
        <v>2879</v>
      </c>
      <c r="D2560" s="7" t="s">
        <v>1487</v>
      </c>
      <c r="E2560" s="7" t="s">
        <v>1476</v>
      </c>
      <c r="F2560" s="7">
        <v>9</v>
      </c>
      <c r="G2560" s="7">
        <v>1170</v>
      </c>
      <c r="H2560" s="7">
        <v>-75.983333329999994</v>
      </c>
      <c r="I2560" s="29">
        <v>5.4666666699999995</v>
      </c>
      <c r="J2560" s="6" t="s">
        <v>1908</v>
      </c>
      <c r="K2560" s="30">
        <v>23085</v>
      </c>
      <c r="L2560" s="30"/>
      <c r="M2560" s="7" t="s">
        <v>1911</v>
      </c>
      <c r="N2560" s="29" t="s">
        <v>1892</v>
      </c>
      <c r="O2560" s="31" t="s">
        <v>1930</v>
      </c>
      <c r="P2560" s="31" t="s">
        <v>1930</v>
      </c>
      <c r="Q2560" s="31" t="s">
        <v>1930</v>
      </c>
      <c r="R2560" s="31" t="s">
        <v>1930</v>
      </c>
      <c r="S2560" s="31" t="s">
        <v>1930</v>
      </c>
      <c r="T2560" s="31">
        <v>136</v>
      </c>
      <c r="U2560" s="31" t="s">
        <v>1930</v>
      </c>
      <c r="V2560" s="31" t="s">
        <v>1930</v>
      </c>
      <c r="W2560" s="31">
        <v>317</v>
      </c>
      <c r="X2560" s="31" t="s">
        <v>1930</v>
      </c>
      <c r="Y2560" s="31" t="s">
        <v>1930</v>
      </c>
      <c r="Z2560" s="31" t="s">
        <v>1930</v>
      </c>
      <c r="AA2560" s="4">
        <f t="shared" si="41"/>
        <v>453</v>
      </c>
      <c r="AB2560" s="32">
        <v>2</v>
      </c>
      <c r="AC2560" s="17">
        <v>5.5555555555555558E-3</v>
      </c>
      <c r="AD2560" s="36">
        <v>0</v>
      </c>
      <c r="AE2560" s="36">
        <v>0</v>
      </c>
      <c r="AF2560" s="36">
        <v>0</v>
      </c>
      <c r="AG2560" s="36">
        <v>0</v>
      </c>
      <c r="AH2560" s="36">
        <v>0</v>
      </c>
      <c r="AI2560" s="36">
        <v>3.3333333333333333E-2</v>
      </c>
      <c r="AJ2560" s="36">
        <v>0</v>
      </c>
      <c r="AK2560" s="36">
        <v>0</v>
      </c>
      <c r="AL2560" s="36">
        <v>3.3333333333333333E-2</v>
      </c>
      <c r="AM2560" s="36">
        <v>0</v>
      </c>
      <c r="AN2560" s="36">
        <v>0</v>
      </c>
      <c r="AO2560" s="36">
        <v>0</v>
      </c>
      <c r="AP2560" s="33" t="str">
        <f t="shared" si="42"/>
        <v>-</v>
      </c>
      <c r="AQ2560" s="55" t="str">
        <f t="shared" si="43"/>
        <v>-</v>
      </c>
      <c r="AR2560" s="56" t="str">
        <f t="shared" si="44"/>
        <v>-</v>
      </c>
      <c r="AS2560" s="34" t="s">
        <v>1892</v>
      </c>
      <c r="AT2560" s="122" t="s">
        <v>5208</v>
      </c>
    </row>
    <row r="2561" spans="1:46" ht="15.75" customHeight="1" x14ac:dyDescent="0.25">
      <c r="A2561" s="6">
        <v>54015010</v>
      </c>
      <c r="B2561" s="7" t="s">
        <v>56</v>
      </c>
      <c r="C2561" s="7" t="s">
        <v>2876</v>
      </c>
      <c r="D2561" s="7" t="s">
        <v>2876</v>
      </c>
      <c r="E2561" s="7" t="s">
        <v>1476</v>
      </c>
      <c r="F2561" s="7">
        <v>9</v>
      </c>
      <c r="G2561" s="7">
        <v>1505</v>
      </c>
      <c r="H2561" s="7">
        <v>-76.031638889999996</v>
      </c>
      <c r="I2561" s="29">
        <v>5.2334444399999995</v>
      </c>
      <c r="J2561" s="6" t="s">
        <v>1908</v>
      </c>
      <c r="K2561" s="30">
        <v>26921.791666666668</v>
      </c>
      <c r="L2561" s="30"/>
      <c r="M2561" s="35" t="s">
        <v>1909</v>
      </c>
      <c r="N2561" s="29" t="s">
        <v>1910</v>
      </c>
      <c r="O2561" s="31">
        <v>129.99090909090907</v>
      </c>
      <c r="P2561" s="31">
        <v>138.2684210526316</v>
      </c>
      <c r="Q2561" s="31">
        <v>156.96500000000003</v>
      </c>
      <c r="R2561" s="31">
        <v>216.01</v>
      </c>
      <c r="S2561" s="31">
        <v>223.07222222222222</v>
      </c>
      <c r="T2561" s="31">
        <v>186.66666666666669</v>
      </c>
      <c r="U2561" s="31">
        <v>201.01904761904765</v>
      </c>
      <c r="V2561" s="31">
        <v>190.0611111111111</v>
      </c>
      <c r="W2561" s="31">
        <v>168.52000000000004</v>
      </c>
      <c r="X2561" s="31">
        <v>258.07727272727271</v>
      </c>
      <c r="Y2561" s="31">
        <v>326.40500000000003</v>
      </c>
      <c r="Z2561" s="31">
        <v>187.85294117647055</v>
      </c>
      <c r="AA2561" s="4">
        <f t="shared" si="41"/>
        <v>2382.9085916663316</v>
      </c>
      <c r="AB2561" s="32">
        <v>235</v>
      </c>
      <c r="AC2561" s="17">
        <v>0.65277777777777779</v>
      </c>
      <c r="AD2561" s="36">
        <v>0.73333333333333328</v>
      </c>
      <c r="AE2561" s="36">
        <v>0.6333333333333333</v>
      </c>
      <c r="AF2561" s="36">
        <v>0.66666666666666663</v>
      </c>
      <c r="AG2561" s="36">
        <v>0.66666666666666663</v>
      </c>
      <c r="AH2561" s="36">
        <v>0.6</v>
      </c>
      <c r="AI2561" s="36">
        <v>0.6</v>
      </c>
      <c r="AJ2561" s="36">
        <v>0.7</v>
      </c>
      <c r="AK2561" s="36">
        <v>0.6</v>
      </c>
      <c r="AL2561" s="36">
        <v>0.66666666666666663</v>
      </c>
      <c r="AM2561" s="36">
        <v>0.73333333333333328</v>
      </c>
      <c r="AN2561" s="36">
        <v>0.66666666666666663</v>
      </c>
      <c r="AO2561" s="36">
        <v>0.56666666666666665</v>
      </c>
      <c r="AP2561" s="33" t="str">
        <f t="shared" si="42"/>
        <v>-</v>
      </c>
      <c r="AQ2561" s="55" t="str">
        <f t="shared" si="43"/>
        <v>-</v>
      </c>
      <c r="AR2561" s="56" t="str">
        <f t="shared" si="44"/>
        <v>&gt;=50%</v>
      </c>
      <c r="AS2561" s="34" t="s">
        <v>1889</v>
      </c>
      <c r="AT2561" s="122" t="s">
        <v>5208</v>
      </c>
    </row>
    <row r="2562" spans="1:46" ht="15.75" customHeight="1" x14ac:dyDescent="0.25">
      <c r="A2562" s="6">
        <v>54020010</v>
      </c>
      <c r="B2562" s="7" t="s">
        <v>26</v>
      </c>
      <c r="C2562" s="7" t="s">
        <v>786</v>
      </c>
      <c r="D2562" s="7" t="s">
        <v>787</v>
      </c>
      <c r="E2562" s="7" t="s">
        <v>764</v>
      </c>
      <c r="F2562" s="7">
        <v>9</v>
      </c>
      <c r="G2562" s="7">
        <v>62</v>
      </c>
      <c r="H2562" s="7">
        <v>-76.6965</v>
      </c>
      <c r="I2562" s="29">
        <v>5.0976666699999997</v>
      </c>
      <c r="J2562" s="6" t="s">
        <v>1908</v>
      </c>
      <c r="K2562" s="30">
        <v>5494</v>
      </c>
      <c r="L2562" s="30"/>
      <c r="M2562" s="7" t="s">
        <v>1911</v>
      </c>
      <c r="N2562" s="29" t="s">
        <v>1910</v>
      </c>
      <c r="O2562" s="31">
        <v>605.40740740740739</v>
      </c>
      <c r="P2562" s="31">
        <v>611.0344827586207</v>
      </c>
      <c r="Q2562" s="31">
        <v>664.67857142857144</v>
      </c>
      <c r="R2562" s="31">
        <v>658.79310344827582</v>
      </c>
      <c r="S2562" s="31">
        <v>823.27</v>
      </c>
      <c r="T2562" s="31">
        <v>687.09333333333336</v>
      </c>
      <c r="U2562" s="31">
        <v>727.63571428571424</v>
      </c>
      <c r="V2562" s="31">
        <v>765.7037037037037</v>
      </c>
      <c r="W2562" s="31">
        <v>711.68148148148157</v>
      </c>
      <c r="X2562" s="31">
        <v>676.46428571428567</v>
      </c>
      <c r="Y2562" s="31">
        <v>656.75862068965512</v>
      </c>
      <c r="Z2562" s="31">
        <v>644.92857142857144</v>
      </c>
      <c r="AA2562" s="4">
        <f t="shared" si="41"/>
        <v>8233.4492756796189</v>
      </c>
      <c r="AB2562" s="32">
        <v>340</v>
      </c>
      <c r="AC2562" s="17">
        <v>0.94444444444444442</v>
      </c>
      <c r="AD2562" s="36">
        <v>0.9</v>
      </c>
      <c r="AE2562" s="36">
        <v>0.96666666666666667</v>
      </c>
      <c r="AF2562" s="36">
        <v>0.93333333333333335</v>
      </c>
      <c r="AG2562" s="36">
        <v>0.96666666666666667</v>
      </c>
      <c r="AH2562" s="36">
        <v>1</v>
      </c>
      <c r="AI2562" s="36">
        <v>1</v>
      </c>
      <c r="AJ2562" s="36">
        <v>0.93333333333333335</v>
      </c>
      <c r="AK2562" s="36">
        <v>0.9</v>
      </c>
      <c r="AL2562" s="36">
        <v>0.9</v>
      </c>
      <c r="AM2562" s="36">
        <v>0.93333333333333335</v>
      </c>
      <c r="AN2562" s="36">
        <v>0.96666666666666667</v>
      </c>
      <c r="AO2562" s="36">
        <v>0.93333333333333335</v>
      </c>
      <c r="AP2562" s="33" t="str">
        <f t="shared" si="42"/>
        <v>&gt;=80%</v>
      </c>
      <c r="AQ2562" s="55" t="str">
        <f t="shared" si="43"/>
        <v>&gt;=75%</v>
      </c>
      <c r="AR2562" s="56" t="str">
        <f t="shared" si="44"/>
        <v>&gt;=50%</v>
      </c>
      <c r="AT2562" s="121">
        <v>0.8</v>
      </c>
    </row>
    <row r="2563" spans="1:46" ht="15.75" customHeight="1" x14ac:dyDescent="0.25">
      <c r="A2563" s="6">
        <v>54020020</v>
      </c>
      <c r="B2563" s="7" t="s">
        <v>56</v>
      </c>
      <c r="C2563" s="7" t="s">
        <v>790</v>
      </c>
      <c r="D2563" s="7" t="s">
        <v>791</v>
      </c>
      <c r="E2563" s="7" t="s">
        <v>764</v>
      </c>
      <c r="F2563" s="7">
        <v>9</v>
      </c>
      <c r="G2563" s="7">
        <v>71</v>
      </c>
      <c r="H2563" s="7">
        <v>-76.605555560000013</v>
      </c>
      <c r="I2563" s="29">
        <v>4.9556944400000003</v>
      </c>
      <c r="J2563" s="6" t="s">
        <v>1908</v>
      </c>
      <c r="K2563" s="30">
        <v>24181</v>
      </c>
      <c r="L2563" s="30"/>
      <c r="M2563" s="35" t="s">
        <v>1909</v>
      </c>
      <c r="N2563" s="29" t="s">
        <v>1910</v>
      </c>
      <c r="O2563" s="31">
        <v>720.85185185185185</v>
      </c>
      <c r="P2563" s="31">
        <v>629.51851851851848</v>
      </c>
      <c r="Q2563" s="31">
        <v>737.737037037037</v>
      </c>
      <c r="R2563" s="31">
        <v>826.41851851851845</v>
      </c>
      <c r="S2563" s="31">
        <v>863.72222222222217</v>
      </c>
      <c r="T2563" s="31">
        <v>685.65384615384619</v>
      </c>
      <c r="U2563" s="31">
        <v>673.85714285714289</v>
      </c>
      <c r="V2563" s="31">
        <v>785</v>
      </c>
      <c r="W2563" s="31">
        <v>777.75</v>
      </c>
      <c r="X2563" s="31">
        <v>925.76</v>
      </c>
      <c r="Y2563" s="31">
        <v>911.92592592592598</v>
      </c>
      <c r="Z2563" s="31">
        <v>791.14814814814815</v>
      </c>
      <c r="AA2563" s="4">
        <f t="shared" si="41"/>
        <v>9329.3432112332102</v>
      </c>
      <c r="AB2563" s="32">
        <v>321</v>
      </c>
      <c r="AC2563" s="17">
        <v>0.89166666666666672</v>
      </c>
      <c r="AD2563" s="36">
        <v>0.9</v>
      </c>
      <c r="AE2563" s="36">
        <v>0.9</v>
      </c>
      <c r="AF2563" s="36">
        <v>0.9</v>
      </c>
      <c r="AG2563" s="36">
        <v>0.9</v>
      </c>
      <c r="AH2563" s="36">
        <v>0.9</v>
      </c>
      <c r="AI2563" s="36">
        <v>0.8666666666666667</v>
      </c>
      <c r="AJ2563" s="36">
        <v>0.93333333333333335</v>
      </c>
      <c r="AK2563" s="36">
        <v>0.9</v>
      </c>
      <c r="AL2563" s="36">
        <v>0.8666666666666667</v>
      </c>
      <c r="AM2563" s="36">
        <v>0.83333333333333337</v>
      </c>
      <c r="AN2563" s="36">
        <v>0.9</v>
      </c>
      <c r="AO2563" s="36">
        <v>0.9</v>
      </c>
      <c r="AP2563" s="33" t="str">
        <f t="shared" si="42"/>
        <v>&gt;=80%</v>
      </c>
      <c r="AQ2563" s="55" t="str">
        <f t="shared" si="43"/>
        <v>&gt;=75%</v>
      </c>
      <c r="AR2563" s="56" t="str">
        <f t="shared" si="44"/>
        <v>&gt;=50%</v>
      </c>
      <c r="AS2563" s="34" t="s">
        <v>1889</v>
      </c>
      <c r="AT2563" s="121">
        <v>0.8</v>
      </c>
    </row>
    <row r="2564" spans="1:46" ht="15.75" customHeight="1" x14ac:dyDescent="0.25">
      <c r="A2564" s="6">
        <v>54020040</v>
      </c>
      <c r="B2564" s="7" t="s">
        <v>26</v>
      </c>
      <c r="C2564" s="7" t="s">
        <v>799</v>
      </c>
      <c r="D2564" s="7" t="s">
        <v>800</v>
      </c>
      <c r="E2564" s="7" t="s">
        <v>764</v>
      </c>
      <c r="F2564" s="7">
        <v>9</v>
      </c>
      <c r="G2564" s="7">
        <v>429</v>
      </c>
      <c r="H2564" s="7">
        <v>-76.290833329999998</v>
      </c>
      <c r="I2564" s="29">
        <v>4.9038611100000002</v>
      </c>
      <c r="J2564" s="6" t="s">
        <v>1908</v>
      </c>
      <c r="K2564" s="30">
        <v>24181</v>
      </c>
      <c r="L2564" s="30"/>
      <c r="M2564" s="7" t="s">
        <v>1911</v>
      </c>
      <c r="N2564" s="29" t="s">
        <v>1910</v>
      </c>
      <c r="O2564" s="31">
        <v>277.70416666666665</v>
      </c>
      <c r="P2564" s="31">
        <v>323.05</v>
      </c>
      <c r="Q2564" s="31">
        <v>354.75833333333338</v>
      </c>
      <c r="R2564" s="31">
        <v>411.34615384615387</v>
      </c>
      <c r="S2564" s="31">
        <v>364.22500000000002</v>
      </c>
      <c r="T2564" s="31">
        <v>361.49599999999998</v>
      </c>
      <c r="U2564" s="31">
        <v>264.88</v>
      </c>
      <c r="V2564" s="31">
        <v>299.33043478260873</v>
      </c>
      <c r="W2564" s="31">
        <v>363.65384615384613</v>
      </c>
      <c r="X2564" s="31">
        <v>465.49130434782603</v>
      </c>
      <c r="Y2564" s="31">
        <v>538.85454545454547</v>
      </c>
      <c r="Z2564" s="31">
        <v>483.32307692307688</v>
      </c>
      <c r="AA2564" s="4">
        <f t="shared" si="41"/>
        <v>4508.1128615080579</v>
      </c>
      <c r="AB2564" s="32">
        <v>288</v>
      </c>
      <c r="AC2564" s="17">
        <v>0.8</v>
      </c>
      <c r="AD2564" s="36">
        <v>0.8</v>
      </c>
      <c r="AE2564" s="36">
        <v>0.8</v>
      </c>
      <c r="AF2564" s="36">
        <v>0.8</v>
      </c>
      <c r="AG2564" s="36">
        <v>0.8666666666666667</v>
      </c>
      <c r="AH2564" s="36">
        <v>0.66666666666666663</v>
      </c>
      <c r="AI2564" s="36">
        <v>0.83333333333333337</v>
      </c>
      <c r="AJ2564" s="36">
        <v>0.83333333333333337</v>
      </c>
      <c r="AK2564" s="36">
        <v>0.76666666666666672</v>
      </c>
      <c r="AL2564" s="36">
        <v>0.8666666666666667</v>
      </c>
      <c r="AM2564" s="36">
        <v>0.76666666666666672</v>
      </c>
      <c r="AN2564" s="36">
        <v>0.73333333333333328</v>
      </c>
      <c r="AO2564" s="36">
        <v>0.8666666666666667</v>
      </c>
      <c r="AP2564" s="33" t="str">
        <f t="shared" si="42"/>
        <v>-</v>
      </c>
      <c r="AQ2564" s="55" t="str">
        <f t="shared" si="43"/>
        <v>-</v>
      </c>
      <c r="AR2564" s="56" t="str">
        <f t="shared" si="44"/>
        <v>&gt;=50%</v>
      </c>
      <c r="AT2564" s="112" t="s">
        <v>5206</v>
      </c>
    </row>
    <row r="2565" spans="1:46" ht="15.75" customHeight="1" x14ac:dyDescent="0.25">
      <c r="A2565" s="6">
        <v>54020050</v>
      </c>
      <c r="B2565" s="7" t="s">
        <v>26</v>
      </c>
      <c r="C2565" s="7" t="s">
        <v>2880</v>
      </c>
      <c r="D2565" s="7" t="s">
        <v>800</v>
      </c>
      <c r="E2565" s="7" t="s">
        <v>764</v>
      </c>
      <c r="F2565" s="7">
        <v>9</v>
      </c>
      <c r="G2565" s="7">
        <v>1870</v>
      </c>
      <c r="H2565" s="7">
        <v>-76.206944440000001</v>
      </c>
      <c r="I2565" s="29">
        <v>4.8343333299999998</v>
      </c>
      <c r="J2565" s="6" t="s">
        <v>1890</v>
      </c>
      <c r="K2565" s="30">
        <v>24181</v>
      </c>
      <c r="L2565" s="30">
        <v>40599</v>
      </c>
      <c r="M2565" s="7" t="s">
        <v>1911</v>
      </c>
      <c r="N2565" s="29" t="s">
        <v>1910</v>
      </c>
      <c r="O2565" s="31">
        <v>492.93333333333334</v>
      </c>
      <c r="P2565" s="31">
        <v>390.4</v>
      </c>
      <c r="Q2565" s="31">
        <v>423.60624999999999</v>
      </c>
      <c r="R2565" s="31">
        <v>504.46666666666664</v>
      </c>
      <c r="S2565" s="31">
        <v>506.66666666666669</v>
      </c>
      <c r="T2565" s="31">
        <v>356.125</v>
      </c>
      <c r="U2565" s="31">
        <v>326.32499999999999</v>
      </c>
      <c r="V2565" s="31">
        <v>342.1875</v>
      </c>
      <c r="W2565" s="31">
        <v>422.85714285714283</v>
      </c>
      <c r="X2565" s="31">
        <v>535.5</v>
      </c>
      <c r="Y2565" s="31">
        <v>658.5333333333333</v>
      </c>
      <c r="Z2565" s="31">
        <v>532.06666666666672</v>
      </c>
      <c r="AA2565" s="4">
        <f t="shared" si="41"/>
        <v>5491.6675595238094</v>
      </c>
      <c r="AB2565" s="32">
        <v>182</v>
      </c>
      <c r="AC2565" s="17">
        <v>0.50555555555555554</v>
      </c>
      <c r="AD2565" s="36">
        <v>0.5</v>
      </c>
      <c r="AE2565" s="36">
        <v>0.5</v>
      </c>
      <c r="AF2565" s="36">
        <v>0.53333333333333333</v>
      </c>
      <c r="AG2565" s="36">
        <v>0.5</v>
      </c>
      <c r="AH2565" s="36">
        <v>0.5</v>
      </c>
      <c r="AI2565" s="36">
        <v>0.53333333333333333</v>
      </c>
      <c r="AJ2565" s="36">
        <v>0.53333333333333333</v>
      </c>
      <c r="AK2565" s="36">
        <v>0.53333333333333333</v>
      </c>
      <c r="AL2565" s="36">
        <v>0.46666666666666667</v>
      </c>
      <c r="AM2565" s="36">
        <v>0.46666666666666667</v>
      </c>
      <c r="AN2565" s="36">
        <v>0.5</v>
      </c>
      <c r="AO2565" s="36">
        <v>0.5</v>
      </c>
      <c r="AP2565" s="33" t="str">
        <f t="shared" si="42"/>
        <v>-</v>
      </c>
      <c r="AQ2565" s="55" t="str">
        <f t="shared" si="43"/>
        <v>-</v>
      </c>
      <c r="AR2565" s="56" t="str">
        <f t="shared" si="44"/>
        <v>-</v>
      </c>
      <c r="AS2565" s="34" t="s">
        <v>1890</v>
      </c>
      <c r="AT2565" s="122" t="s">
        <v>5208</v>
      </c>
    </row>
    <row r="2566" spans="1:46" ht="15.75" customHeight="1" x14ac:dyDescent="0.25">
      <c r="A2566" s="6">
        <v>54020060</v>
      </c>
      <c r="B2566" s="7" t="s">
        <v>26</v>
      </c>
      <c r="C2566" s="7" t="s">
        <v>2881</v>
      </c>
      <c r="D2566" s="7" t="s">
        <v>2882</v>
      </c>
      <c r="E2566" s="7" t="s">
        <v>764</v>
      </c>
      <c r="F2566" s="7">
        <v>9</v>
      </c>
      <c r="G2566" s="7">
        <v>61</v>
      </c>
      <c r="H2566" s="7">
        <v>-76.650000000000006</v>
      </c>
      <c r="I2566" s="29">
        <v>5.0599999999999996</v>
      </c>
      <c r="J2566" s="6" t="s">
        <v>1908</v>
      </c>
      <c r="K2566" s="30">
        <v>24181</v>
      </c>
      <c r="L2566" s="30"/>
      <c r="M2566" s="7" t="s">
        <v>1911</v>
      </c>
      <c r="N2566" s="29" t="s">
        <v>1910</v>
      </c>
      <c r="O2566" s="31">
        <v>698.01739130434783</v>
      </c>
      <c r="P2566" s="31">
        <v>628.67727272727268</v>
      </c>
      <c r="Q2566" s="31">
        <v>675.28095238095239</v>
      </c>
      <c r="R2566" s="31">
        <v>787.85454545454547</v>
      </c>
      <c r="S2566" s="31">
        <v>840.41666666666663</v>
      </c>
      <c r="T2566" s="31">
        <v>702.72727272727275</v>
      </c>
      <c r="U2566" s="31">
        <v>729.63043478260875</v>
      </c>
      <c r="V2566" s="31">
        <v>833.17391304347825</v>
      </c>
      <c r="W2566" s="31">
        <v>705.47826086956525</v>
      </c>
      <c r="X2566" s="31">
        <v>742.76363636363635</v>
      </c>
      <c r="Y2566" s="31">
        <v>729.7590909090909</v>
      </c>
      <c r="Z2566" s="31">
        <v>659.56521739130437</v>
      </c>
      <c r="AA2566" s="4">
        <f t="shared" si="41"/>
        <v>8733.3446546207415</v>
      </c>
      <c r="AB2566" s="32">
        <v>270</v>
      </c>
      <c r="AC2566" s="17">
        <v>0.75</v>
      </c>
      <c r="AD2566" s="36">
        <v>0.76666666666666672</v>
      </c>
      <c r="AE2566" s="36">
        <v>0.73333333333333328</v>
      </c>
      <c r="AF2566" s="36">
        <v>0.7</v>
      </c>
      <c r="AG2566" s="36">
        <v>0.73333333333333328</v>
      </c>
      <c r="AH2566" s="36">
        <v>0.8</v>
      </c>
      <c r="AI2566" s="36">
        <v>0.73333333333333328</v>
      </c>
      <c r="AJ2566" s="36">
        <v>0.76666666666666672</v>
      </c>
      <c r="AK2566" s="36">
        <v>0.76666666666666672</v>
      </c>
      <c r="AL2566" s="36">
        <v>0.76666666666666672</v>
      </c>
      <c r="AM2566" s="36">
        <v>0.73333333333333328</v>
      </c>
      <c r="AN2566" s="36">
        <v>0.73333333333333328</v>
      </c>
      <c r="AO2566" s="36">
        <v>0.76666666666666672</v>
      </c>
      <c r="AP2566" s="33" t="str">
        <f t="shared" si="42"/>
        <v>-</v>
      </c>
      <c r="AQ2566" s="55" t="str">
        <f t="shared" si="43"/>
        <v>-</v>
      </c>
      <c r="AR2566" s="56" t="str">
        <f t="shared" si="44"/>
        <v>&gt;=50%</v>
      </c>
      <c r="AT2566" s="122" t="s">
        <v>5208</v>
      </c>
    </row>
    <row r="2567" spans="1:46" ht="15.75" customHeight="1" x14ac:dyDescent="0.25">
      <c r="A2567" s="6">
        <v>54020080</v>
      </c>
      <c r="B2567" s="7" t="s">
        <v>26</v>
      </c>
      <c r="C2567" s="7" t="s">
        <v>788</v>
      </c>
      <c r="D2567" s="7" t="s">
        <v>787</v>
      </c>
      <c r="E2567" s="7" t="s">
        <v>764</v>
      </c>
      <c r="F2567" s="7">
        <v>9</v>
      </c>
      <c r="G2567" s="7">
        <v>35</v>
      </c>
      <c r="H2567" s="7">
        <v>-76.826944439999991</v>
      </c>
      <c r="I2567" s="29">
        <v>4.9322222199999999</v>
      </c>
      <c r="J2567" s="6" t="s">
        <v>1908</v>
      </c>
      <c r="K2567" s="30">
        <v>26922</v>
      </c>
      <c r="L2567" s="30"/>
      <c r="M2567" s="7" t="s">
        <v>1911</v>
      </c>
      <c r="N2567" s="29" t="s">
        <v>1910</v>
      </c>
      <c r="O2567" s="31">
        <v>727.31034482758616</v>
      </c>
      <c r="P2567" s="31">
        <v>598.14137931034475</v>
      </c>
      <c r="Q2567" s="31">
        <v>668.92857142857144</v>
      </c>
      <c r="R2567" s="31">
        <v>696.62962962962968</v>
      </c>
      <c r="S2567" s="31">
        <v>759.56896551724139</v>
      </c>
      <c r="T2567" s="31">
        <v>671.27857142857135</v>
      </c>
      <c r="U2567" s="31">
        <v>778.4206896551724</v>
      </c>
      <c r="V2567" s="31">
        <v>839.17241379310349</v>
      </c>
      <c r="W2567" s="31">
        <v>725.68965517241384</v>
      </c>
      <c r="X2567" s="31">
        <v>755.85185185185185</v>
      </c>
      <c r="Y2567" s="31">
        <v>741.55172413793105</v>
      </c>
      <c r="Z2567" s="31">
        <v>721.98518518518517</v>
      </c>
      <c r="AA2567" s="4">
        <f t="shared" si="41"/>
        <v>8684.528981937603</v>
      </c>
      <c r="AB2567" s="32">
        <v>340</v>
      </c>
      <c r="AC2567" s="17">
        <v>0.94444444444444442</v>
      </c>
      <c r="AD2567" s="36">
        <v>0.96666666666666667</v>
      </c>
      <c r="AE2567" s="36">
        <v>0.96666666666666667</v>
      </c>
      <c r="AF2567" s="36">
        <v>0.93333333333333335</v>
      </c>
      <c r="AG2567" s="36">
        <v>0.9</v>
      </c>
      <c r="AH2567" s="36">
        <v>0.96666666666666667</v>
      </c>
      <c r="AI2567" s="36">
        <v>0.93333333333333335</v>
      </c>
      <c r="AJ2567" s="36">
        <v>0.96666666666666667</v>
      </c>
      <c r="AK2567" s="36">
        <v>0.96666666666666667</v>
      </c>
      <c r="AL2567" s="36">
        <v>0.96666666666666667</v>
      </c>
      <c r="AM2567" s="36">
        <v>0.9</v>
      </c>
      <c r="AN2567" s="36">
        <v>0.96666666666666667</v>
      </c>
      <c r="AO2567" s="36">
        <v>0.9</v>
      </c>
      <c r="AP2567" s="33" t="str">
        <f t="shared" si="42"/>
        <v>&gt;=80%</v>
      </c>
      <c r="AQ2567" s="55" t="str">
        <f t="shared" si="43"/>
        <v>&gt;=75%</v>
      </c>
      <c r="AR2567" s="56" t="str">
        <f t="shared" si="44"/>
        <v>&gt;=50%</v>
      </c>
      <c r="AT2567" s="121">
        <v>0.8</v>
      </c>
    </row>
    <row r="2568" spans="1:46" ht="15.75" customHeight="1" x14ac:dyDescent="0.25">
      <c r="A2568" s="6">
        <v>54020090</v>
      </c>
      <c r="B2568" s="7" t="s">
        <v>56</v>
      </c>
      <c r="C2568" s="7" t="s">
        <v>2883</v>
      </c>
      <c r="D2568" s="7" t="s">
        <v>2882</v>
      </c>
      <c r="E2568" s="7" t="s">
        <v>764</v>
      </c>
      <c r="F2568" s="7">
        <v>9</v>
      </c>
      <c r="G2568" s="7">
        <v>65</v>
      </c>
      <c r="H2568" s="7">
        <v>-76.676666669999989</v>
      </c>
      <c r="I2568" s="29">
        <v>5.0735000000000001</v>
      </c>
      <c r="J2568" s="6" t="s">
        <v>1908</v>
      </c>
      <c r="K2568" s="30">
        <v>37751</v>
      </c>
      <c r="L2568" s="30"/>
      <c r="M2568" s="35" t="s">
        <v>1909</v>
      </c>
      <c r="N2568" s="29" t="s">
        <v>1910</v>
      </c>
      <c r="O2568" s="31">
        <v>555.15</v>
      </c>
      <c r="P2568" s="31">
        <v>571.91666666666663</v>
      </c>
      <c r="Q2568" s="31">
        <v>668.66666666666663</v>
      </c>
      <c r="R2568" s="31">
        <v>607.30769230769226</v>
      </c>
      <c r="S2568" s="31">
        <v>773.76923076923072</v>
      </c>
      <c r="T2568" s="31">
        <v>646.07692307692309</v>
      </c>
      <c r="U2568" s="31">
        <v>691.63636363636363</v>
      </c>
      <c r="V2568" s="31">
        <v>801.63636363636363</v>
      </c>
      <c r="W2568" s="31">
        <v>730.3</v>
      </c>
      <c r="X2568" s="31">
        <v>663.18181818181813</v>
      </c>
      <c r="Y2568" s="31">
        <v>606.83333333333337</v>
      </c>
      <c r="Z2568" s="31">
        <v>590.42307692307691</v>
      </c>
      <c r="AA2568" s="4">
        <f t="shared" si="41"/>
        <v>7906.8981351981356</v>
      </c>
      <c r="AB2568" s="32">
        <v>141</v>
      </c>
      <c r="AC2568" s="17">
        <v>0.39166666666666666</v>
      </c>
      <c r="AD2568" s="36">
        <v>0.33333333333333331</v>
      </c>
      <c r="AE2568" s="36">
        <v>0.4</v>
      </c>
      <c r="AF2568" s="36">
        <v>0.4</v>
      </c>
      <c r="AG2568" s="36">
        <v>0.43333333333333335</v>
      </c>
      <c r="AH2568" s="36">
        <v>0.43333333333333335</v>
      </c>
      <c r="AI2568" s="36">
        <v>0.43333333333333335</v>
      </c>
      <c r="AJ2568" s="36">
        <v>0.36666666666666664</v>
      </c>
      <c r="AK2568" s="36">
        <v>0.36666666666666664</v>
      </c>
      <c r="AL2568" s="36">
        <v>0.33333333333333331</v>
      </c>
      <c r="AM2568" s="36">
        <v>0.36666666666666664</v>
      </c>
      <c r="AN2568" s="36">
        <v>0.4</v>
      </c>
      <c r="AO2568" s="36">
        <v>0.43333333333333335</v>
      </c>
      <c r="AP2568" s="33" t="str">
        <f t="shared" si="42"/>
        <v>-</v>
      </c>
      <c r="AQ2568" s="55" t="str">
        <f t="shared" si="43"/>
        <v>-</v>
      </c>
      <c r="AR2568" s="56" t="str">
        <f t="shared" si="44"/>
        <v>-</v>
      </c>
      <c r="AS2568" s="34" t="s">
        <v>1889</v>
      </c>
      <c r="AT2568" s="122" t="s">
        <v>5208</v>
      </c>
    </row>
    <row r="2569" spans="1:46" ht="15.75" customHeight="1" x14ac:dyDescent="0.25">
      <c r="A2569" s="6">
        <v>54025010</v>
      </c>
      <c r="B2569" s="7" t="s">
        <v>56</v>
      </c>
      <c r="C2569" s="7" t="s">
        <v>2884</v>
      </c>
      <c r="D2569" s="7" t="s">
        <v>791</v>
      </c>
      <c r="E2569" s="7" t="s">
        <v>764</v>
      </c>
      <c r="F2569" s="7">
        <v>9</v>
      </c>
      <c r="G2569" s="7">
        <v>1115</v>
      </c>
      <c r="H2569" s="7">
        <v>-76.676666669999989</v>
      </c>
      <c r="I2569" s="29">
        <v>4.8980833299999995</v>
      </c>
      <c r="J2569" s="6" t="s">
        <v>1908</v>
      </c>
      <c r="K2569" s="30">
        <v>26922</v>
      </c>
      <c r="L2569" s="30"/>
      <c r="M2569" s="35" t="s">
        <v>1909</v>
      </c>
      <c r="N2569" s="29" t="s">
        <v>1910</v>
      </c>
      <c r="O2569" s="31">
        <v>289.15238095238095</v>
      </c>
      <c r="P2569" s="31">
        <v>269.99200000000002</v>
      </c>
      <c r="Q2569" s="31">
        <v>329.34</v>
      </c>
      <c r="R2569" s="31">
        <v>389.77619047619044</v>
      </c>
      <c r="S2569" s="31">
        <v>378.69090909090914</v>
      </c>
      <c r="T2569" s="31">
        <v>280.32380952380947</v>
      </c>
      <c r="U2569" s="31">
        <v>286.61363636363626</v>
      </c>
      <c r="V2569" s="31">
        <v>278.69999999999993</v>
      </c>
      <c r="W2569" s="31">
        <v>321.28095238095239</v>
      </c>
      <c r="X2569" s="31">
        <v>469.04285714285714</v>
      </c>
      <c r="Y2569" s="31">
        <v>555.79130434782599</v>
      </c>
      <c r="Z2569" s="31">
        <v>420.67272727272734</v>
      </c>
      <c r="AA2569" s="4">
        <f t="shared" si="41"/>
        <v>4269.376767551289</v>
      </c>
      <c r="AB2569" s="32">
        <v>260</v>
      </c>
      <c r="AC2569" s="17">
        <v>0.72222222222222221</v>
      </c>
      <c r="AD2569" s="36">
        <v>0.7</v>
      </c>
      <c r="AE2569" s="36">
        <v>0.83333333333333337</v>
      </c>
      <c r="AF2569" s="36">
        <v>0.66666666666666663</v>
      </c>
      <c r="AG2569" s="36">
        <v>0.7</v>
      </c>
      <c r="AH2569" s="36">
        <v>0.73333333333333328</v>
      </c>
      <c r="AI2569" s="36">
        <v>0.7</v>
      </c>
      <c r="AJ2569" s="36">
        <v>0.73333333333333328</v>
      </c>
      <c r="AK2569" s="36">
        <v>0.7</v>
      </c>
      <c r="AL2569" s="36">
        <v>0.7</v>
      </c>
      <c r="AM2569" s="36">
        <v>0.7</v>
      </c>
      <c r="AN2569" s="36">
        <v>0.76666666666666672</v>
      </c>
      <c r="AO2569" s="36">
        <v>0.73333333333333328</v>
      </c>
      <c r="AP2569" s="33" t="str">
        <f t="shared" si="42"/>
        <v>-</v>
      </c>
      <c r="AQ2569" s="55" t="str">
        <f t="shared" si="43"/>
        <v>-</v>
      </c>
      <c r="AR2569" s="56" t="str">
        <f t="shared" si="44"/>
        <v>&gt;=50%</v>
      </c>
      <c r="AS2569" s="34" t="s">
        <v>1889</v>
      </c>
      <c r="AT2569" s="122" t="s">
        <v>5208</v>
      </c>
    </row>
    <row r="2570" spans="1:46" ht="15.75" customHeight="1" x14ac:dyDescent="0.25">
      <c r="A2570" s="6">
        <v>54025020</v>
      </c>
      <c r="B2570" s="7" t="s">
        <v>43</v>
      </c>
      <c r="C2570" s="7" t="s">
        <v>2883</v>
      </c>
      <c r="D2570" s="7" t="s">
        <v>2882</v>
      </c>
      <c r="E2570" s="7" t="s">
        <v>764</v>
      </c>
      <c r="F2570" s="7">
        <v>9</v>
      </c>
      <c r="G2570" s="7">
        <v>65</v>
      </c>
      <c r="H2570" s="7">
        <v>-76.676666669999989</v>
      </c>
      <c r="I2570" s="29">
        <v>5.0735000000000001</v>
      </c>
      <c r="J2570" s="6" t="s">
        <v>1890</v>
      </c>
      <c r="K2570" s="30">
        <v>26038</v>
      </c>
      <c r="L2570" s="30">
        <v>39538</v>
      </c>
      <c r="M2570" s="7" t="s">
        <v>1911</v>
      </c>
      <c r="N2570" s="29" t="s">
        <v>1910</v>
      </c>
      <c r="O2570" s="31">
        <v>628.27333333333331</v>
      </c>
      <c r="P2570" s="31">
        <v>596.6</v>
      </c>
      <c r="Q2570" s="31">
        <v>571.37857142857138</v>
      </c>
      <c r="R2570" s="31">
        <v>628.36923076923074</v>
      </c>
      <c r="S2570" s="31">
        <v>758.99166666666667</v>
      </c>
      <c r="T2570" s="31">
        <v>619.13846153846157</v>
      </c>
      <c r="U2570" s="31">
        <v>623.61333333333323</v>
      </c>
      <c r="V2570" s="31">
        <v>747.85000000000014</v>
      </c>
      <c r="W2570" s="31">
        <v>687.91333333333341</v>
      </c>
      <c r="X2570" s="31">
        <v>677.33076923076919</v>
      </c>
      <c r="Y2570" s="31">
        <v>556.64</v>
      </c>
      <c r="Z2570" s="31">
        <v>623.72142857142842</v>
      </c>
      <c r="AA2570" s="4">
        <f t="shared" si="41"/>
        <v>7719.8201282051295</v>
      </c>
      <c r="AB2570" s="32">
        <v>167</v>
      </c>
      <c r="AC2570" s="17">
        <v>0.46388888888888891</v>
      </c>
      <c r="AD2570" s="36">
        <v>0.5</v>
      </c>
      <c r="AE2570" s="36">
        <v>0.46666666666666667</v>
      </c>
      <c r="AF2570" s="36">
        <v>0.46666666666666667</v>
      </c>
      <c r="AG2570" s="36">
        <v>0.43333333333333335</v>
      </c>
      <c r="AH2570" s="36">
        <v>0.4</v>
      </c>
      <c r="AI2570" s="36">
        <v>0.43333333333333335</v>
      </c>
      <c r="AJ2570" s="36">
        <v>0.5</v>
      </c>
      <c r="AK2570" s="36">
        <v>0.46666666666666667</v>
      </c>
      <c r="AL2570" s="36">
        <v>0.5</v>
      </c>
      <c r="AM2570" s="36">
        <v>0.43333333333333335</v>
      </c>
      <c r="AN2570" s="36">
        <v>0.5</v>
      </c>
      <c r="AO2570" s="36">
        <v>0.46666666666666667</v>
      </c>
      <c r="AP2570" s="33" t="str">
        <f t="shared" si="42"/>
        <v>-</v>
      </c>
      <c r="AQ2570" s="55" t="str">
        <f t="shared" si="43"/>
        <v>-</v>
      </c>
      <c r="AR2570" s="56" t="str">
        <f t="shared" si="44"/>
        <v>-</v>
      </c>
      <c r="AS2570" s="34" t="s">
        <v>1890</v>
      </c>
      <c r="AT2570" s="122" t="s">
        <v>5208</v>
      </c>
    </row>
    <row r="2571" spans="1:46" ht="15.75" customHeight="1" x14ac:dyDescent="0.25">
      <c r="A2571" s="6">
        <v>54030010</v>
      </c>
      <c r="B2571" s="7" t="s">
        <v>26</v>
      </c>
      <c r="C2571" s="7" t="s">
        <v>1834</v>
      </c>
      <c r="D2571" s="7" t="s">
        <v>1835</v>
      </c>
      <c r="E2571" s="7" t="s">
        <v>1775</v>
      </c>
      <c r="F2571" s="7">
        <v>9</v>
      </c>
      <c r="G2571" s="7">
        <v>1689</v>
      </c>
      <c r="H2571" s="7">
        <v>-76.201666669999994</v>
      </c>
      <c r="I2571" s="29">
        <v>4.5728333299999999</v>
      </c>
      <c r="J2571" s="6" t="s">
        <v>1908</v>
      </c>
      <c r="K2571" s="30">
        <v>24181</v>
      </c>
      <c r="L2571" s="30"/>
      <c r="M2571" s="7" t="s">
        <v>1911</v>
      </c>
      <c r="N2571" s="29" t="s">
        <v>1910</v>
      </c>
      <c r="O2571" s="31">
        <v>70</v>
      </c>
      <c r="P2571" s="31">
        <v>86.63333333333334</v>
      </c>
      <c r="Q2571" s="31">
        <v>120.9</v>
      </c>
      <c r="R2571" s="31">
        <v>173.4</v>
      </c>
      <c r="S2571" s="31">
        <v>151.76666666666668</v>
      </c>
      <c r="T2571" s="31">
        <v>95.827586206896555</v>
      </c>
      <c r="U2571" s="31">
        <v>74.233333333333334</v>
      </c>
      <c r="V2571" s="31">
        <v>72.034482758620683</v>
      </c>
      <c r="W2571" s="31">
        <v>130.79310344827587</v>
      </c>
      <c r="X2571" s="31">
        <v>172.21428571428572</v>
      </c>
      <c r="Y2571" s="31">
        <v>163.44827586206895</v>
      </c>
      <c r="Z2571" s="31">
        <v>94.142857142857139</v>
      </c>
      <c r="AA2571" s="4">
        <f t="shared" si="41"/>
        <v>1405.3939244663381</v>
      </c>
      <c r="AB2571" s="32">
        <v>352</v>
      </c>
      <c r="AC2571" s="17">
        <v>0.97777777777777775</v>
      </c>
      <c r="AD2571" s="36">
        <v>1</v>
      </c>
      <c r="AE2571" s="36">
        <v>1</v>
      </c>
      <c r="AF2571" s="36">
        <v>1</v>
      </c>
      <c r="AG2571" s="36">
        <v>1</v>
      </c>
      <c r="AH2571" s="36">
        <v>1</v>
      </c>
      <c r="AI2571" s="36">
        <v>0.96666666666666667</v>
      </c>
      <c r="AJ2571" s="36">
        <v>1</v>
      </c>
      <c r="AK2571" s="36">
        <v>0.96666666666666667</v>
      </c>
      <c r="AL2571" s="36">
        <v>0.96666666666666667</v>
      </c>
      <c r="AM2571" s="36">
        <v>0.93333333333333335</v>
      </c>
      <c r="AN2571" s="36">
        <v>0.96666666666666667</v>
      </c>
      <c r="AO2571" s="36">
        <v>0.93333333333333335</v>
      </c>
      <c r="AP2571" s="33" t="str">
        <f t="shared" si="42"/>
        <v>&gt;=80%</v>
      </c>
      <c r="AQ2571" s="55" t="str">
        <f t="shared" si="43"/>
        <v>&gt;=75%</v>
      </c>
      <c r="AR2571" s="56" t="str">
        <f t="shared" si="44"/>
        <v>&gt;=50%</v>
      </c>
      <c r="AT2571" s="121">
        <v>0.8</v>
      </c>
    </row>
    <row r="2572" spans="1:46" ht="15.75" customHeight="1" x14ac:dyDescent="0.25">
      <c r="A2572" s="6">
        <v>54030020</v>
      </c>
      <c r="B2572" s="7" t="s">
        <v>26</v>
      </c>
      <c r="C2572" s="7" t="s">
        <v>1781</v>
      </c>
      <c r="D2572" s="7" t="s">
        <v>1780</v>
      </c>
      <c r="E2572" s="7" t="s">
        <v>1775</v>
      </c>
      <c r="F2572" s="7">
        <v>9</v>
      </c>
      <c r="G2572" s="7">
        <v>1179</v>
      </c>
      <c r="H2572" s="7">
        <v>-76.353416669999987</v>
      </c>
      <c r="I2572" s="29">
        <v>4.3569166699999995</v>
      </c>
      <c r="J2572" s="6" t="s">
        <v>1908</v>
      </c>
      <c r="K2572" s="30">
        <v>27468</v>
      </c>
      <c r="L2572" s="30"/>
      <c r="M2572" s="7" t="s">
        <v>1911</v>
      </c>
      <c r="N2572" s="29" t="s">
        <v>1910</v>
      </c>
      <c r="O2572" s="31">
        <v>41.903448275862068</v>
      </c>
      <c r="P2572" s="31">
        <v>57.88</v>
      </c>
      <c r="Q2572" s="31">
        <v>76.037037037037038</v>
      </c>
      <c r="R2572" s="31">
        <v>103.14285714285714</v>
      </c>
      <c r="S2572" s="31">
        <v>102.83999999999999</v>
      </c>
      <c r="T2572" s="31">
        <v>60.8</v>
      </c>
      <c r="U2572" s="31">
        <v>44.655172413793103</v>
      </c>
      <c r="V2572" s="31">
        <v>41.807142857142857</v>
      </c>
      <c r="W2572" s="31">
        <v>71.551724137931032</v>
      </c>
      <c r="X2572" s="31">
        <v>120.67857142857143</v>
      </c>
      <c r="Y2572" s="31">
        <v>139.88888888888889</v>
      </c>
      <c r="Z2572" s="31">
        <v>72.310344827586206</v>
      </c>
      <c r="AA2572" s="4">
        <f t="shared" si="41"/>
        <v>933.49518700966973</v>
      </c>
      <c r="AB2572" s="32">
        <v>339</v>
      </c>
      <c r="AC2572" s="17">
        <v>0.94166666666666665</v>
      </c>
      <c r="AD2572" s="36">
        <v>0.96666666666666667</v>
      </c>
      <c r="AE2572" s="36">
        <v>0.83333333333333337</v>
      </c>
      <c r="AF2572" s="36">
        <v>0.9</v>
      </c>
      <c r="AG2572" s="36">
        <v>0.93333333333333335</v>
      </c>
      <c r="AH2572" s="36">
        <v>1</v>
      </c>
      <c r="AI2572" s="36">
        <v>1</v>
      </c>
      <c r="AJ2572" s="36">
        <v>0.96666666666666667</v>
      </c>
      <c r="AK2572" s="36">
        <v>0.93333333333333335</v>
      </c>
      <c r="AL2572" s="36">
        <v>0.96666666666666667</v>
      </c>
      <c r="AM2572" s="36">
        <v>0.93333333333333335</v>
      </c>
      <c r="AN2572" s="36">
        <v>0.9</v>
      </c>
      <c r="AO2572" s="36">
        <v>0.96666666666666667</v>
      </c>
      <c r="AP2572" s="33" t="str">
        <f t="shared" si="42"/>
        <v>&gt;=80%</v>
      </c>
      <c r="AQ2572" s="55" t="str">
        <f t="shared" si="43"/>
        <v>&gt;=75%</v>
      </c>
      <c r="AR2572" s="56" t="str">
        <f t="shared" si="44"/>
        <v>&gt;=50%</v>
      </c>
      <c r="AT2572" s="121">
        <v>0.8</v>
      </c>
    </row>
    <row r="2573" spans="1:46" ht="15.75" customHeight="1" x14ac:dyDescent="0.25">
      <c r="A2573" s="6">
        <v>54030030</v>
      </c>
      <c r="B2573" s="7" t="s">
        <v>26</v>
      </c>
      <c r="C2573" s="7" t="s">
        <v>1808</v>
      </c>
      <c r="D2573" s="7" t="s">
        <v>1809</v>
      </c>
      <c r="E2573" s="7" t="s">
        <v>1775</v>
      </c>
      <c r="F2573" s="7">
        <v>9</v>
      </c>
      <c r="G2573" s="7">
        <v>1196</v>
      </c>
      <c r="H2573" s="7">
        <v>-76.352222220000002</v>
      </c>
      <c r="I2573" s="29">
        <v>4.4957222200000002</v>
      </c>
      <c r="J2573" s="6" t="s">
        <v>1908</v>
      </c>
      <c r="K2573" s="30">
        <v>24242</v>
      </c>
      <c r="L2573" s="30"/>
      <c r="M2573" s="7" t="s">
        <v>1911</v>
      </c>
      <c r="N2573" s="29" t="s">
        <v>1910</v>
      </c>
      <c r="O2573" s="31">
        <v>78.769230769230774</v>
      </c>
      <c r="P2573" s="31">
        <v>67.451999999999998</v>
      </c>
      <c r="Q2573" s="31">
        <v>82.15384615384616</v>
      </c>
      <c r="R2573" s="31">
        <v>100.73846153846154</v>
      </c>
      <c r="S2573" s="31">
        <v>106.92307692307692</v>
      </c>
      <c r="T2573" s="31">
        <v>57.96</v>
      </c>
      <c r="U2573" s="31">
        <v>54.481481481481481</v>
      </c>
      <c r="V2573" s="31">
        <v>51.724137931034484</v>
      </c>
      <c r="W2573" s="31">
        <v>91.730769230769226</v>
      </c>
      <c r="X2573" s="31">
        <v>181.17391304347825</v>
      </c>
      <c r="Y2573" s="31">
        <v>190.3576923076923</v>
      </c>
      <c r="Z2573" s="31">
        <v>94.269230769230774</v>
      </c>
      <c r="AA2573" s="4">
        <f t="shared" si="41"/>
        <v>1157.7338401483019</v>
      </c>
      <c r="AB2573" s="32">
        <v>311</v>
      </c>
      <c r="AC2573" s="17">
        <v>0.86388888888888893</v>
      </c>
      <c r="AD2573" s="36">
        <v>0.8666666666666667</v>
      </c>
      <c r="AE2573" s="36">
        <v>0.83333333333333337</v>
      </c>
      <c r="AF2573" s="36">
        <v>0.8666666666666667</v>
      </c>
      <c r="AG2573" s="36">
        <v>0.8666666666666667</v>
      </c>
      <c r="AH2573" s="36">
        <v>0.8666666666666667</v>
      </c>
      <c r="AI2573" s="36">
        <v>0.83333333333333337</v>
      </c>
      <c r="AJ2573" s="36">
        <v>0.9</v>
      </c>
      <c r="AK2573" s="36">
        <v>0.96666666666666667</v>
      </c>
      <c r="AL2573" s="36">
        <v>0.8666666666666667</v>
      </c>
      <c r="AM2573" s="36">
        <v>0.76666666666666672</v>
      </c>
      <c r="AN2573" s="36">
        <v>0.8666666666666667</v>
      </c>
      <c r="AO2573" s="36">
        <v>0.8666666666666667</v>
      </c>
      <c r="AP2573" s="33" t="str">
        <f t="shared" si="42"/>
        <v>-</v>
      </c>
      <c r="AQ2573" s="55" t="str">
        <f t="shared" si="43"/>
        <v>&gt;=75%</v>
      </c>
      <c r="AR2573" s="56" t="str">
        <f t="shared" si="44"/>
        <v>&gt;=50%</v>
      </c>
      <c r="AT2573" s="112" t="s">
        <v>5206</v>
      </c>
    </row>
    <row r="2574" spans="1:46" ht="15.75" customHeight="1" x14ac:dyDescent="0.25">
      <c r="A2574" s="6">
        <v>54030040</v>
      </c>
      <c r="B2574" s="7" t="s">
        <v>54</v>
      </c>
      <c r="C2574" s="7" t="s">
        <v>2885</v>
      </c>
      <c r="D2574" s="7" t="s">
        <v>2558</v>
      </c>
      <c r="E2574" s="7" t="s">
        <v>1775</v>
      </c>
      <c r="F2574" s="7">
        <v>9</v>
      </c>
      <c r="G2574" s="7">
        <v>1550</v>
      </c>
      <c r="H2574" s="7">
        <v>-76.166666669999998</v>
      </c>
      <c r="I2574" s="29">
        <v>4.7166666699999995</v>
      </c>
      <c r="J2574" s="6" t="s">
        <v>1908</v>
      </c>
      <c r="K2574" s="30">
        <v>26373</v>
      </c>
      <c r="L2574" s="30"/>
      <c r="M2574" s="7" t="s">
        <v>1911</v>
      </c>
      <c r="N2574" s="29" t="s">
        <v>1892</v>
      </c>
      <c r="O2574" s="31">
        <v>57.85</v>
      </c>
      <c r="P2574" s="31">
        <v>106.6</v>
      </c>
      <c r="Q2574" s="31">
        <v>94.700000000000017</v>
      </c>
      <c r="R2574" s="31">
        <v>116.80000000000001</v>
      </c>
      <c r="S2574" s="31">
        <v>133.04999999999998</v>
      </c>
      <c r="T2574" s="31">
        <v>65</v>
      </c>
      <c r="U2574" s="31">
        <v>73.350000000000009</v>
      </c>
      <c r="V2574" s="31">
        <v>77.500000000000014</v>
      </c>
      <c r="W2574" s="31">
        <v>154.19999999999999</v>
      </c>
      <c r="X2574" s="31">
        <v>169.95</v>
      </c>
      <c r="Y2574" s="31">
        <v>112.1</v>
      </c>
      <c r="Z2574" s="31">
        <v>61.55</v>
      </c>
      <c r="AA2574" s="4">
        <f t="shared" si="41"/>
        <v>1222.6499999999999</v>
      </c>
      <c r="AB2574" s="32">
        <v>21</v>
      </c>
      <c r="AC2574" s="17">
        <v>5.8333333333333334E-2</v>
      </c>
      <c r="AD2574" s="36">
        <v>6.6666666666666666E-2</v>
      </c>
      <c r="AE2574" s="36">
        <v>6.6666666666666666E-2</v>
      </c>
      <c r="AF2574" s="36">
        <v>3.3333333333333333E-2</v>
      </c>
      <c r="AG2574" s="36">
        <v>3.3333333333333333E-2</v>
      </c>
      <c r="AH2574" s="36">
        <v>6.6666666666666666E-2</v>
      </c>
      <c r="AI2574" s="36">
        <v>6.6666666666666666E-2</v>
      </c>
      <c r="AJ2574" s="36">
        <v>6.6666666666666666E-2</v>
      </c>
      <c r="AK2574" s="36">
        <v>6.6666666666666666E-2</v>
      </c>
      <c r="AL2574" s="36">
        <v>6.6666666666666666E-2</v>
      </c>
      <c r="AM2574" s="36">
        <v>6.6666666666666666E-2</v>
      </c>
      <c r="AN2574" s="36">
        <v>3.3333333333333333E-2</v>
      </c>
      <c r="AO2574" s="36">
        <v>6.6666666666666666E-2</v>
      </c>
      <c r="AP2574" s="33" t="str">
        <f t="shared" si="42"/>
        <v>-</v>
      </c>
      <c r="AQ2574" s="55" t="str">
        <f t="shared" si="43"/>
        <v>-</v>
      </c>
      <c r="AR2574" s="56" t="str">
        <f t="shared" si="44"/>
        <v>-</v>
      </c>
      <c r="AS2574" s="34" t="s">
        <v>1892</v>
      </c>
      <c r="AT2574" s="122" t="s">
        <v>5208</v>
      </c>
    </row>
    <row r="2575" spans="1:46" ht="15.75" customHeight="1" x14ac:dyDescent="0.25">
      <c r="A2575" s="6">
        <v>54030090</v>
      </c>
      <c r="B2575" s="7" t="s">
        <v>26</v>
      </c>
      <c r="C2575" s="7" t="s">
        <v>83</v>
      </c>
      <c r="D2575" s="7" t="s">
        <v>1780</v>
      </c>
      <c r="E2575" s="7" t="s">
        <v>1775</v>
      </c>
      <c r="F2575" s="7">
        <v>9</v>
      </c>
      <c r="G2575" s="7">
        <v>1750</v>
      </c>
      <c r="H2575" s="7">
        <v>-76.316666669999989</v>
      </c>
      <c r="I2575" s="29">
        <v>4.3499999999999996</v>
      </c>
      <c r="J2575" s="6" t="s">
        <v>1908</v>
      </c>
      <c r="K2575" s="30">
        <v>29204</v>
      </c>
      <c r="L2575" s="30"/>
      <c r="M2575" s="7" t="s">
        <v>1911</v>
      </c>
      <c r="N2575" s="29" t="s">
        <v>1892</v>
      </c>
      <c r="O2575" s="31">
        <v>81.150000000000006</v>
      </c>
      <c r="P2575" s="31">
        <v>81.8</v>
      </c>
      <c r="Q2575" s="31">
        <v>114.3</v>
      </c>
      <c r="R2575" s="31">
        <v>180.85</v>
      </c>
      <c r="S2575" s="31">
        <v>168.10499999999999</v>
      </c>
      <c r="T2575" s="31">
        <v>134.80000000000001</v>
      </c>
      <c r="U2575" s="31">
        <v>105.8</v>
      </c>
      <c r="V2575" s="31">
        <v>86.95</v>
      </c>
      <c r="W2575" s="31">
        <v>135.55000000000001</v>
      </c>
      <c r="X2575" s="31">
        <v>176.6</v>
      </c>
      <c r="Y2575" s="31">
        <v>176.75</v>
      </c>
      <c r="Z2575" s="31">
        <v>116.05263157894737</v>
      </c>
      <c r="AA2575" s="4">
        <f t="shared" si="41"/>
        <v>1558.7076315789473</v>
      </c>
      <c r="AB2575" s="32">
        <v>239</v>
      </c>
      <c r="AC2575" s="17">
        <v>0.66388888888888886</v>
      </c>
      <c r="AD2575" s="36">
        <v>0.66666666666666663</v>
      </c>
      <c r="AE2575" s="36">
        <v>0.66666666666666663</v>
      </c>
      <c r="AF2575" s="36">
        <v>0.66666666666666663</v>
      </c>
      <c r="AG2575" s="36">
        <v>0.66666666666666663</v>
      </c>
      <c r="AH2575" s="36">
        <v>0.66666666666666663</v>
      </c>
      <c r="AI2575" s="36">
        <v>0.66666666666666663</v>
      </c>
      <c r="AJ2575" s="36">
        <v>0.66666666666666663</v>
      </c>
      <c r="AK2575" s="36">
        <v>0.66666666666666663</v>
      </c>
      <c r="AL2575" s="36">
        <v>0.66666666666666663</v>
      </c>
      <c r="AM2575" s="36">
        <v>0.66666666666666663</v>
      </c>
      <c r="AN2575" s="36">
        <v>0.66666666666666663</v>
      </c>
      <c r="AO2575" s="36">
        <v>0.6333333333333333</v>
      </c>
      <c r="AP2575" s="33" t="str">
        <f t="shared" si="42"/>
        <v>-</v>
      </c>
      <c r="AQ2575" s="55" t="str">
        <f t="shared" si="43"/>
        <v>-</v>
      </c>
      <c r="AR2575" s="56" t="str">
        <f t="shared" si="44"/>
        <v>&gt;=50%</v>
      </c>
      <c r="AS2575" s="34" t="s">
        <v>1892</v>
      </c>
      <c r="AT2575" s="120" t="s">
        <v>5204</v>
      </c>
    </row>
    <row r="2576" spans="1:46" ht="15.75" customHeight="1" x14ac:dyDescent="0.25">
      <c r="A2576" s="6">
        <v>54030100</v>
      </c>
      <c r="B2576" s="7" t="s">
        <v>26</v>
      </c>
      <c r="C2576" s="7" t="s">
        <v>2886</v>
      </c>
      <c r="D2576" s="7" t="s">
        <v>1835</v>
      </c>
      <c r="E2576" s="7" t="s">
        <v>1775</v>
      </c>
      <c r="F2576" s="7">
        <v>9</v>
      </c>
      <c r="G2576" s="7">
        <v>1524</v>
      </c>
      <c r="H2576" s="7">
        <v>-76.233333329999994</v>
      </c>
      <c r="I2576" s="29">
        <v>4.6666666699999997</v>
      </c>
      <c r="J2576" s="6" t="s">
        <v>1908</v>
      </c>
      <c r="K2576" s="30">
        <v>30117</v>
      </c>
      <c r="L2576" s="30"/>
      <c r="M2576" s="7" t="s">
        <v>1911</v>
      </c>
      <c r="N2576" s="29" t="s">
        <v>1892</v>
      </c>
      <c r="O2576" s="31">
        <v>80.38095238095238</v>
      </c>
      <c r="P2576" s="31">
        <v>80</v>
      </c>
      <c r="Q2576" s="31">
        <v>103.57142857142857</v>
      </c>
      <c r="R2576" s="31">
        <v>139.07619047619048</v>
      </c>
      <c r="S2576" s="31">
        <v>136.30000000000001</v>
      </c>
      <c r="T2576" s="31">
        <v>73.849999999999994</v>
      </c>
      <c r="U2576" s="31">
        <v>74.5</v>
      </c>
      <c r="V2576" s="31">
        <v>70.150000000000006</v>
      </c>
      <c r="W2576" s="31">
        <v>105.175</v>
      </c>
      <c r="X2576" s="31">
        <v>155.85</v>
      </c>
      <c r="Y2576" s="31">
        <v>181.8</v>
      </c>
      <c r="Z2576" s="31">
        <v>104.95</v>
      </c>
      <c r="AA2576" s="4">
        <f t="shared" si="41"/>
        <v>1305.6035714285715</v>
      </c>
      <c r="AB2576" s="32">
        <v>243</v>
      </c>
      <c r="AC2576" s="17">
        <v>0.67500000000000004</v>
      </c>
      <c r="AD2576" s="36">
        <v>0.7</v>
      </c>
      <c r="AE2576" s="36">
        <v>0.66666666666666663</v>
      </c>
      <c r="AF2576" s="36">
        <v>0.7</v>
      </c>
      <c r="AG2576" s="36">
        <v>0.7</v>
      </c>
      <c r="AH2576" s="36">
        <v>0.66666666666666663</v>
      </c>
      <c r="AI2576" s="36">
        <v>0.66666666666666663</v>
      </c>
      <c r="AJ2576" s="36">
        <v>0.66666666666666663</v>
      </c>
      <c r="AK2576" s="36">
        <v>0.66666666666666663</v>
      </c>
      <c r="AL2576" s="36">
        <v>0.66666666666666663</v>
      </c>
      <c r="AM2576" s="36">
        <v>0.66666666666666663</v>
      </c>
      <c r="AN2576" s="36">
        <v>0.66666666666666663</v>
      </c>
      <c r="AO2576" s="36">
        <v>0.66666666666666663</v>
      </c>
      <c r="AP2576" s="33" t="str">
        <f t="shared" si="42"/>
        <v>-</v>
      </c>
      <c r="AQ2576" s="55" t="str">
        <f t="shared" si="43"/>
        <v>-</v>
      </c>
      <c r="AR2576" s="56" t="str">
        <f t="shared" si="44"/>
        <v>&gt;=50%</v>
      </c>
      <c r="AS2576" s="34" t="s">
        <v>1892</v>
      </c>
      <c r="AT2576" s="120" t="s">
        <v>5204</v>
      </c>
    </row>
    <row r="2577" spans="1:46" ht="15.75" customHeight="1" x14ac:dyDescent="0.25">
      <c r="A2577" s="6">
        <v>54030110</v>
      </c>
      <c r="B2577" s="7" t="s">
        <v>26</v>
      </c>
      <c r="C2577" s="7" t="s">
        <v>244</v>
      </c>
      <c r="D2577" s="7" t="s">
        <v>1809</v>
      </c>
      <c r="E2577" s="7" t="s">
        <v>1775</v>
      </c>
      <c r="F2577" s="7">
        <v>9</v>
      </c>
      <c r="G2577" s="7">
        <v>1561</v>
      </c>
      <c r="H2577" s="7">
        <v>-76.150000000000006</v>
      </c>
      <c r="I2577" s="29">
        <v>4.68333333</v>
      </c>
      <c r="J2577" s="6" t="s">
        <v>1908</v>
      </c>
      <c r="K2577" s="30">
        <v>30117</v>
      </c>
      <c r="L2577" s="30"/>
      <c r="M2577" s="7" t="s">
        <v>1911</v>
      </c>
      <c r="N2577" s="29" t="s">
        <v>1892</v>
      </c>
      <c r="O2577" s="31">
        <v>83.6</v>
      </c>
      <c r="P2577" s="31">
        <v>85.095238095238102</v>
      </c>
      <c r="Q2577" s="31">
        <v>156.89473684210526</v>
      </c>
      <c r="R2577" s="31">
        <v>201.55</v>
      </c>
      <c r="S2577" s="31">
        <v>176.26315789473685</v>
      </c>
      <c r="T2577" s="31">
        <v>110.36842105263158</v>
      </c>
      <c r="U2577" s="31">
        <v>96.95</v>
      </c>
      <c r="V2577" s="31">
        <v>94.85</v>
      </c>
      <c r="W2577" s="31">
        <v>127.9</v>
      </c>
      <c r="X2577" s="31">
        <v>174.15</v>
      </c>
      <c r="Y2577" s="31">
        <v>204.73684210526315</v>
      </c>
      <c r="Z2577" s="31">
        <v>113.83333333333333</v>
      </c>
      <c r="AA2577" s="4">
        <f t="shared" si="41"/>
        <v>1626.1917293233084</v>
      </c>
      <c r="AB2577" s="32">
        <v>235</v>
      </c>
      <c r="AC2577" s="17">
        <v>0.65277777777777779</v>
      </c>
      <c r="AD2577" s="36">
        <v>0.66666666666666663</v>
      </c>
      <c r="AE2577" s="36">
        <v>0.7</v>
      </c>
      <c r="AF2577" s="36">
        <v>0.6333333333333333</v>
      </c>
      <c r="AG2577" s="36">
        <v>0.66666666666666663</v>
      </c>
      <c r="AH2577" s="36">
        <v>0.6333333333333333</v>
      </c>
      <c r="AI2577" s="36">
        <v>0.6333333333333333</v>
      </c>
      <c r="AJ2577" s="36">
        <v>0.66666666666666663</v>
      </c>
      <c r="AK2577" s="36">
        <v>0.66666666666666663</v>
      </c>
      <c r="AL2577" s="36">
        <v>0.66666666666666663</v>
      </c>
      <c r="AM2577" s="36">
        <v>0.66666666666666663</v>
      </c>
      <c r="AN2577" s="36">
        <v>0.6333333333333333</v>
      </c>
      <c r="AO2577" s="36">
        <v>0.6</v>
      </c>
      <c r="AP2577" s="33" t="str">
        <f t="shared" si="42"/>
        <v>-</v>
      </c>
      <c r="AQ2577" s="55" t="str">
        <f t="shared" si="43"/>
        <v>-</v>
      </c>
      <c r="AR2577" s="56" t="str">
        <f t="shared" si="44"/>
        <v>&gt;=50%</v>
      </c>
      <c r="AS2577" s="34" t="s">
        <v>1892</v>
      </c>
      <c r="AT2577" s="120" t="s">
        <v>5204</v>
      </c>
    </row>
    <row r="2578" spans="1:46" ht="15.75" customHeight="1" x14ac:dyDescent="0.25">
      <c r="A2578" s="6">
        <v>54030120</v>
      </c>
      <c r="B2578" s="7" t="s">
        <v>26</v>
      </c>
      <c r="C2578" s="7" t="s">
        <v>2887</v>
      </c>
      <c r="D2578" s="7" t="s">
        <v>1835</v>
      </c>
      <c r="E2578" s="7" t="s">
        <v>1775</v>
      </c>
      <c r="F2578" s="7">
        <v>9</v>
      </c>
      <c r="G2578" s="7">
        <v>1395</v>
      </c>
      <c r="H2578" s="7">
        <v>-76.2</v>
      </c>
      <c r="I2578" s="29">
        <v>4.6166666699999999</v>
      </c>
      <c r="J2578" s="6" t="s">
        <v>1908</v>
      </c>
      <c r="K2578" s="30">
        <v>30117</v>
      </c>
      <c r="L2578" s="30"/>
      <c r="M2578" s="7" t="s">
        <v>1911</v>
      </c>
      <c r="N2578" s="29" t="s">
        <v>1892</v>
      </c>
      <c r="O2578" s="31">
        <v>60.95</v>
      </c>
      <c r="P2578" s="31">
        <v>73.2</v>
      </c>
      <c r="Q2578" s="31">
        <v>120.55</v>
      </c>
      <c r="R2578" s="31">
        <v>164.3</v>
      </c>
      <c r="S2578" s="31">
        <v>151.69999999999999</v>
      </c>
      <c r="T2578" s="31">
        <v>87.25</v>
      </c>
      <c r="U2578" s="31">
        <v>77</v>
      </c>
      <c r="V2578" s="31">
        <v>83</v>
      </c>
      <c r="W2578" s="31">
        <v>126.5</v>
      </c>
      <c r="X2578" s="31">
        <v>132.10526315789474</v>
      </c>
      <c r="Y2578" s="31">
        <v>126.1</v>
      </c>
      <c r="Z2578" s="31">
        <v>80.150000000000006</v>
      </c>
      <c r="AA2578" s="4">
        <f t="shared" si="41"/>
        <v>1282.8052631578948</v>
      </c>
      <c r="AB2578" s="32">
        <v>239</v>
      </c>
      <c r="AC2578" s="17">
        <v>0.66388888888888886</v>
      </c>
      <c r="AD2578" s="36">
        <v>0.66666666666666663</v>
      </c>
      <c r="AE2578" s="36">
        <v>0.66666666666666663</v>
      </c>
      <c r="AF2578" s="36">
        <v>0.66666666666666663</v>
      </c>
      <c r="AG2578" s="36">
        <v>0.66666666666666663</v>
      </c>
      <c r="AH2578" s="36">
        <v>0.66666666666666663</v>
      </c>
      <c r="AI2578" s="36">
        <v>0.66666666666666663</v>
      </c>
      <c r="AJ2578" s="36">
        <v>0.66666666666666663</v>
      </c>
      <c r="AK2578" s="36">
        <v>0.66666666666666663</v>
      </c>
      <c r="AL2578" s="36">
        <v>0.66666666666666663</v>
      </c>
      <c r="AM2578" s="36">
        <v>0.6333333333333333</v>
      </c>
      <c r="AN2578" s="36">
        <v>0.66666666666666663</v>
      </c>
      <c r="AO2578" s="36">
        <v>0.66666666666666663</v>
      </c>
      <c r="AP2578" s="33" t="str">
        <f t="shared" si="42"/>
        <v>-</v>
      </c>
      <c r="AQ2578" s="55" t="str">
        <f t="shared" si="43"/>
        <v>-</v>
      </c>
      <c r="AR2578" s="56" t="str">
        <f t="shared" si="44"/>
        <v>&gt;=50%</v>
      </c>
      <c r="AS2578" s="34" t="s">
        <v>1892</v>
      </c>
      <c r="AT2578" s="120" t="s">
        <v>5204</v>
      </c>
    </row>
    <row r="2579" spans="1:46" ht="15.75" customHeight="1" x14ac:dyDescent="0.25">
      <c r="A2579" s="6">
        <v>54030140</v>
      </c>
      <c r="B2579" s="7" t="s">
        <v>26</v>
      </c>
      <c r="C2579" s="7" t="s">
        <v>2605</v>
      </c>
      <c r="D2579" s="7" t="s">
        <v>1809</v>
      </c>
      <c r="E2579" s="7" t="s">
        <v>1775</v>
      </c>
      <c r="F2579" s="7">
        <v>9</v>
      </c>
      <c r="G2579" s="7">
        <v>1376</v>
      </c>
      <c r="H2579" s="7">
        <v>-76.266666669999992</v>
      </c>
      <c r="I2579" s="29">
        <v>4.5166666700000002</v>
      </c>
      <c r="J2579" s="6" t="s">
        <v>1908</v>
      </c>
      <c r="K2579" s="30">
        <v>30117</v>
      </c>
      <c r="L2579" s="30"/>
      <c r="M2579" s="7" t="s">
        <v>1911</v>
      </c>
      <c r="N2579" s="29" t="s">
        <v>1892</v>
      </c>
      <c r="O2579" s="31">
        <v>58.80952380952381</v>
      </c>
      <c r="P2579" s="31">
        <v>74.349999999999994</v>
      </c>
      <c r="Q2579" s="31">
        <v>94.888888888888886</v>
      </c>
      <c r="R2579" s="31">
        <v>158.88235294117646</v>
      </c>
      <c r="S2579" s="31">
        <v>136.33333333333334</v>
      </c>
      <c r="T2579" s="31">
        <v>113.94117647058823</v>
      </c>
      <c r="U2579" s="31">
        <v>58.944444444444443</v>
      </c>
      <c r="V2579" s="31">
        <v>58.10526315789474</v>
      </c>
      <c r="W2579" s="31">
        <v>94.444444444444443</v>
      </c>
      <c r="X2579" s="31">
        <v>137.57894736842104</v>
      </c>
      <c r="Y2579" s="31">
        <v>151.21052631578948</v>
      </c>
      <c r="Z2579" s="31">
        <v>62.8</v>
      </c>
      <c r="AA2579" s="4">
        <f t="shared" si="41"/>
        <v>1200.2889011745049</v>
      </c>
      <c r="AB2579" s="32">
        <v>224</v>
      </c>
      <c r="AC2579" s="17">
        <v>0.62222222222222223</v>
      </c>
      <c r="AD2579" s="36">
        <v>0.7</v>
      </c>
      <c r="AE2579" s="36">
        <v>0.66666666666666663</v>
      </c>
      <c r="AF2579" s="36">
        <v>0.6</v>
      </c>
      <c r="AG2579" s="36">
        <v>0.56666666666666665</v>
      </c>
      <c r="AH2579" s="36">
        <v>0.6</v>
      </c>
      <c r="AI2579" s="36">
        <v>0.56666666666666665</v>
      </c>
      <c r="AJ2579" s="36">
        <v>0.6</v>
      </c>
      <c r="AK2579" s="36">
        <v>0.6333333333333333</v>
      </c>
      <c r="AL2579" s="36">
        <v>0.6</v>
      </c>
      <c r="AM2579" s="36">
        <v>0.6333333333333333</v>
      </c>
      <c r="AN2579" s="36">
        <v>0.6333333333333333</v>
      </c>
      <c r="AO2579" s="36">
        <v>0.66666666666666663</v>
      </c>
      <c r="AP2579" s="33" t="str">
        <f t="shared" si="42"/>
        <v>-</v>
      </c>
      <c r="AQ2579" s="55" t="str">
        <f t="shared" si="43"/>
        <v>-</v>
      </c>
      <c r="AR2579" s="56" t="str">
        <f t="shared" si="44"/>
        <v>&gt;=50%</v>
      </c>
      <c r="AS2579" s="34" t="s">
        <v>1892</v>
      </c>
      <c r="AT2579" s="120" t="s">
        <v>5204</v>
      </c>
    </row>
    <row r="2580" spans="1:46" ht="15.75" customHeight="1" x14ac:dyDescent="0.25">
      <c r="A2580" s="6">
        <v>54030150</v>
      </c>
      <c r="B2580" s="7" t="s">
        <v>26</v>
      </c>
      <c r="C2580" s="7" t="s">
        <v>1964</v>
      </c>
      <c r="D2580" s="7" t="s">
        <v>1835</v>
      </c>
      <c r="E2580" s="7" t="s">
        <v>1775</v>
      </c>
      <c r="F2580" s="7">
        <v>9</v>
      </c>
      <c r="G2580" s="7">
        <v>990</v>
      </c>
      <c r="H2580" s="7">
        <v>-76.266666669999992</v>
      </c>
      <c r="I2580" s="29">
        <v>4.5999999999999996</v>
      </c>
      <c r="J2580" s="6" t="s">
        <v>1908</v>
      </c>
      <c r="K2580" s="30">
        <v>30117</v>
      </c>
      <c r="L2580" s="30"/>
      <c r="M2580" s="7" t="s">
        <v>1911</v>
      </c>
      <c r="N2580" s="29" t="s">
        <v>1892</v>
      </c>
      <c r="O2580" s="31">
        <v>65.473684210526315</v>
      </c>
      <c r="P2580" s="31">
        <v>83.05</v>
      </c>
      <c r="Q2580" s="31">
        <v>96.95</v>
      </c>
      <c r="R2580" s="31">
        <v>113.3</v>
      </c>
      <c r="S2580" s="31">
        <v>107.2</v>
      </c>
      <c r="T2580" s="31">
        <v>69.368421052631575</v>
      </c>
      <c r="U2580" s="31">
        <v>59.421052631578945</v>
      </c>
      <c r="V2580" s="31">
        <v>46.45</v>
      </c>
      <c r="W2580" s="31">
        <v>75.95</v>
      </c>
      <c r="X2580" s="31">
        <v>151.80000000000001</v>
      </c>
      <c r="Y2580" s="31">
        <v>159.15</v>
      </c>
      <c r="Z2580" s="31">
        <v>99.55</v>
      </c>
      <c r="AA2580" s="4">
        <f t="shared" si="41"/>
        <v>1127.663157894737</v>
      </c>
      <c r="AB2580" s="32">
        <v>237</v>
      </c>
      <c r="AC2580" s="17">
        <v>0.65833333333333333</v>
      </c>
      <c r="AD2580" s="36">
        <v>0.6333333333333333</v>
      </c>
      <c r="AE2580" s="36">
        <v>0.66666666666666663</v>
      </c>
      <c r="AF2580" s="36">
        <v>0.66666666666666663</v>
      </c>
      <c r="AG2580" s="36">
        <v>0.66666666666666663</v>
      </c>
      <c r="AH2580" s="36">
        <v>0.66666666666666663</v>
      </c>
      <c r="AI2580" s="36">
        <v>0.6333333333333333</v>
      </c>
      <c r="AJ2580" s="36">
        <v>0.6333333333333333</v>
      </c>
      <c r="AK2580" s="36">
        <v>0.66666666666666663</v>
      </c>
      <c r="AL2580" s="36">
        <v>0.66666666666666663</v>
      </c>
      <c r="AM2580" s="36">
        <v>0.66666666666666663</v>
      </c>
      <c r="AN2580" s="36">
        <v>0.66666666666666663</v>
      </c>
      <c r="AO2580" s="36">
        <v>0.66666666666666663</v>
      </c>
      <c r="AP2580" s="33" t="str">
        <f t="shared" si="42"/>
        <v>-</v>
      </c>
      <c r="AQ2580" s="55" t="str">
        <f t="shared" si="43"/>
        <v>-</v>
      </c>
      <c r="AR2580" s="56" t="str">
        <f t="shared" si="44"/>
        <v>&gt;=50%</v>
      </c>
      <c r="AS2580" s="34" t="s">
        <v>1892</v>
      </c>
      <c r="AT2580" s="120" t="s">
        <v>5204</v>
      </c>
    </row>
    <row r="2581" spans="1:46" ht="15.75" customHeight="1" x14ac:dyDescent="0.25">
      <c r="A2581" s="6">
        <v>54030160</v>
      </c>
      <c r="B2581" s="7" t="s">
        <v>26</v>
      </c>
      <c r="C2581" s="7" t="s">
        <v>2888</v>
      </c>
      <c r="D2581" s="7" t="s">
        <v>2888</v>
      </c>
      <c r="E2581" s="7" t="s">
        <v>1775</v>
      </c>
      <c r="F2581" s="7">
        <v>9</v>
      </c>
      <c r="G2581" s="7">
        <v>1850</v>
      </c>
      <c r="H2581" s="7">
        <v>-76.216666669999995</v>
      </c>
      <c r="I2581" s="29">
        <v>4.7666666700000002</v>
      </c>
      <c r="J2581" s="6" t="s">
        <v>1908</v>
      </c>
      <c r="K2581" s="30">
        <v>30239</v>
      </c>
      <c r="L2581" s="30"/>
      <c r="M2581" s="7" t="s">
        <v>1911</v>
      </c>
      <c r="N2581" s="29" t="s">
        <v>1892</v>
      </c>
      <c r="O2581" s="31">
        <v>97.952380952380949</v>
      </c>
      <c r="P2581" s="31">
        <v>93.476190476190482</v>
      </c>
      <c r="Q2581" s="31">
        <v>151.72222222222223</v>
      </c>
      <c r="R2581" s="31">
        <v>202</v>
      </c>
      <c r="S2581" s="31">
        <v>157.55000000000001</v>
      </c>
      <c r="T2581" s="31">
        <v>106.3</v>
      </c>
      <c r="U2581" s="31">
        <v>107.9</v>
      </c>
      <c r="V2581" s="31">
        <v>93.8</v>
      </c>
      <c r="W2581" s="31">
        <v>159.52631578947367</v>
      </c>
      <c r="X2581" s="31">
        <v>190.42105263157896</v>
      </c>
      <c r="Y2581" s="31">
        <v>231.3</v>
      </c>
      <c r="Z2581" s="31">
        <v>165.65</v>
      </c>
      <c r="AA2581" s="4">
        <f t="shared" si="41"/>
        <v>1757.5981620718462</v>
      </c>
      <c r="AB2581" s="32">
        <v>237</v>
      </c>
      <c r="AC2581" s="17">
        <v>0.65833333333333333</v>
      </c>
      <c r="AD2581" s="36">
        <v>0.7</v>
      </c>
      <c r="AE2581" s="36">
        <v>0.7</v>
      </c>
      <c r="AF2581" s="36">
        <v>0.6</v>
      </c>
      <c r="AG2581" s="36">
        <v>0.6333333333333333</v>
      </c>
      <c r="AH2581" s="36">
        <v>0.66666666666666663</v>
      </c>
      <c r="AI2581" s="36">
        <v>0.66666666666666663</v>
      </c>
      <c r="AJ2581" s="36">
        <v>0.66666666666666663</v>
      </c>
      <c r="AK2581" s="36">
        <v>0.66666666666666663</v>
      </c>
      <c r="AL2581" s="36">
        <v>0.6333333333333333</v>
      </c>
      <c r="AM2581" s="36">
        <v>0.6333333333333333</v>
      </c>
      <c r="AN2581" s="36">
        <v>0.66666666666666663</v>
      </c>
      <c r="AO2581" s="36">
        <v>0.66666666666666663</v>
      </c>
      <c r="AP2581" s="33" t="str">
        <f t="shared" si="42"/>
        <v>-</v>
      </c>
      <c r="AQ2581" s="55" t="str">
        <f t="shared" si="43"/>
        <v>-</v>
      </c>
      <c r="AR2581" s="56" t="str">
        <f t="shared" si="44"/>
        <v>&gt;=50%</v>
      </c>
      <c r="AS2581" s="34" t="s">
        <v>1892</v>
      </c>
      <c r="AT2581" s="120" t="s">
        <v>5204</v>
      </c>
    </row>
    <row r="2582" spans="1:46" ht="15.75" customHeight="1" x14ac:dyDescent="0.25">
      <c r="A2582" s="6">
        <v>54035020</v>
      </c>
      <c r="B2582" s="7" t="s">
        <v>56</v>
      </c>
      <c r="C2582" s="7" t="s">
        <v>2889</v>
      </c>
      <c r="D2582" s="7" t="s">
        <v>2558</v>
      </c>
      <c r="E2582" s="7" t="s">
        <v>1775</v>
      </c>
      <c r="F2582" s="7">
        <v>9</v>
      </c>
      <c r="G2582" s="7">
        <v>1600</v>
      </c>
      <c r="H2582" s="7">
        <v>-76.116666670000001</v>
      </c>
      <c r="I2582" s="29">
        <v>4.7333333299999998</v>
      </c>
      <c r="J2582" s="6" t="s">
        <v>1890</v>
      </c>
      <c r="K2582" s="30">
        <v>26373</v>
      </c>
      <c r="L2582" s="30">
        <v>35810</v>
      </c>
      <c r="M2582" s="7" t="s">
        <v>1911</v>
      </c>
      <c r="N2582" s="29" t="s">
        <v>1910</v>
      </c>
      <c r="O2582" s="31">
        <v>61.016666666666673</v>
      </c>
      <c r="P2582" s="31">
        <v>93.76</v>
      </c>
      <c r="Q2582" s="31">
        <v>131.76666666666668</v>
      </c>
      <c r="R2582" s="31">
        <v>183.35</v>
      </c>
      <c r="S2582" s="31">
        <v>174.84</v>
      </c>
      <c r="T2582" s="31">
        <v>111.83333333333333</v>
      </c>
      <c r="U2582" s="31">
        <v>101.78</v>
      </c>
      <c r="V2582" s="31">
        <v>63.666666666666664</v>
      </c>
      <c r="W2582" s="31">
        <v>139.42000000000002</v>
      </c>
      <c r="X2582" s="31">
        <v>162</v>
      </c>
      <c r="Y2582" s="31">
        <v>159.38333333333335</v>
      </c>
      <c r="Z2582" s="31">
        <v>75.239999999999995</v>
      </c>
      <c r="AA2582" s="4">
        <f t="shared" si="41"/>
        <v>1458.0566666666668</v>
      </c>
      <c r="AB2582" s="32">
        <v>63</v>
      </c>
      <c r="AC2582" s="17">
        <v>0.17499999999999999</v>
      </c>
      <c r="AD2582" s="36">
        <v>0.2</v>
      </c>
      <c r="AE2582" s="36">
        <v>0.16666666666666666</v>
      </c>
      <c r="AF2582" s="36">
        <v>0.2</v>
      </c>
      <c r="AG2582" s="36">
        <v>0.13333333333333333</v>
      </c>
      <c r="AH2582" s="36">
        <v>0.16666666666666666</v>
      </c>
      <c r="AI2582" s="36">
        <v>0.2</v>
      </c>
      <c r="AJ2582" s="36">
        <v>0.16666666666666666</v>
      </c>
      <c r="AK2582" s="36">
        <v>0.2</v>
      </c>
      <c r="AL2582" s="36">
        <v>0.16666666666666666</v>
      </c>
      <c r="AM2582" s="36">
        <v>0.13333333333333333</v>
      </c>
      <c r="AN2582" s="36">
        <v>0.2</v>
      </c>
      <c r="AO2582" s="36">
        <v>0.16666666666666666</v>
      </c>
      <c r="AP2582" s="33" t="str">
        <f t="shared" si="42"/>
        <v>-</v>
      </c>
      <c r="AQ2582" s="55" t="str">
        <f t="shared" si="43"/>
        <v>-</v>
      </c>
      <c r="AR2582" s="56" t="str">
        <f t="shared" si="44"/>
        <v>-</v>
      </c>
      <c r="AS2582" s="34" t="s">
        <v>1890</v>
      </c>
      <c r="AT2582" s="122" t="s">
        <v>5208</v>
      </c>
    </row>
    <row r="2583" spans="1:46" ht="15.75" customHeight="1" x14ac:dyDescent="0.25">
      <c r="A2583" s="6">
        <v>54035030</v>
      </c>
      <c r="B2583" s="7" t="s">
        <v>43</v>
      </c>
      <c r="C2583" s="7" t="s">
        <v>2890</v>
      </c>
      <c r="D2583" s="7" t="s">
        <v>2888</v>
      </c>
      <c r="E2583" s="7" t="s">
        <v>1775</v>
      </c>
      <c r="F2583" s="7">
        <v>9</v>
      </c>
      <c r="G2583" s="7">
        <v>1400</v>
      </c>
      <c r="H2583" s="7">
        <v>-76.216666669999995</v>
      </c>
      <c r="I2583" s="29">
        <v>4.7666666700000002</v>
      </c>
      <c r="J2583" s="6" t="s">
        <v>1908</v>
      </c>
      <c r="K2583" s="30">
        <v>26830</v>
      </c>
      <c r="L2583" s="30"/>
      <c r="M2583" s="7" t="s">
        <v>1911</v>
      </c>
      <c r="N2583" s="29" t="s">
        <v>1892</v>
      </c>
      <c r="O2583" s="31">
        <v>91.966666666666654</v>
      </c>
      <c r="P2583" s="31">
        <v>115.83333333333333</v>
      </c>
      <c r="Q2583" s="31">
        <v>120.89999999999999</v>
      </c>
      <c r="R2583" s="31">
        <v>158.13333333333333</v>
      </c>
      <c r="S2583" s="31">
        <v>102.5</v>
      </c>
      <c r="T2583" s="31">
        <v>81.999999999999986</v>
      </c>
      <c r="U2583" s="31">
        <v>72.399999999999991</v>
      </c>
      <c r="V2583" s="31">
        <v>81.699999999999989</v>
      </c>
      <c r="W2583" s="31">
        <v>172.19999999999996</v>
      </c>
      <c r="X2583" s="31">
        <v>125.63333333333333</v>
      </c>
      <c r="Y2583" s="31">
        <v>168.46666666666667</v>
      </c>
      <c r="Z2583" s="31">
        <v>94.533333333333317</v>
      </c>
      <c r="AA2583" s="4">
        <f t="shared" si="41"/>
        <v>1386.2666666666664</v>
      </c>
      <c r="AB2583" s="32">
        <v>36</v>
      </c>
      <c r="AC2583" s="17">
        <v>0.1</v>
      </c>
      <c r="AD2583" s="36">
        <v>0.1</v>
      </c>
      <c r="AE2583" s="36">
        <v>0.1</v>
      </c>
      <c r="AF2583" s="36">
        <v>0.1</v>
      </c>
      <c r="AG2583" s="36">
        <v>0.1</v>
      </c>
      <c r="AH2583" s="36">
        <v>0.1</v>
      </c>
      <c r="AI2583" s="36">
        <v>0.1</v>
      </c>
      <c r="AJ2583" s="36">
        <v>0.1</v>
      </c>
      <c r="AK2583" s="36">
        <v>0.1</v>
      </c>
      <c r="AL2583" s="36">
        <v>0.1</v>
      </c>
      <c r="AM2583" s="36">
        <v>0.1</v>
      </c>
      <c r="AN2583" s="36">
        <v>0.1</v>
      </c>
      <c r="AO2583" s="36">
        <v>0.1</v>
      </c>
      <c r="AP2583" s="33" t="str">
        <f t="shared" si="42"/>
        <v>-</v>
      </c>
      <c r="AQ2583" s="55" t="str">
        <f t="shared" si="43"/>
        <v>-</v>
      </c>
      <c r="AR2583" s="56" t="str">
        <f t="shared" si="44"/>
        <v>-</v>
      </c>
      <c r="AS2583" s="34" t="s">
        <v>1892</v>
      </c>
      <c r="AT2583" s="122" t="s">
        <v>5208</v>
      </c>
    </row>
    <row r="2584" spans="1:46" ht="15.75" customHeight="1" x14ac:dyDescent="0.25">
      <c r="A2584" s="6">
        <v>54070030</v>
      </c>
      <c r="B2584" s="7" t="s">
        <v>26</v>
      </c>
      <c r="C2584" s="7" t="s">
        <v>1784</v>
      </c>
      <c r="D2584" s="7" t="s">
        <v>1783</v>
      </c>
      <c r="E2584" s="7" t="s">
        <v>1775</v>
      </c>
      <c r="F2584" s="7">
        <v>9</v>
      </c>
      <c r="G2584" s="7">
        <v>13</v>
      </c>
      <c r="H2584" s="7">
        <v>-77.205722219999998</v>
      </c>
      <c r="I2584" s="29">
        <v>4.16922222</v>
      </c>
      <c r="J2584" s="6" t="s">
        <v>1908</v>
      </c>
      <c r="K2584" s="30">
        <v>25218</v>
      </c>
      <c r="L2584" s="30"/>
      <c r="M2584" s="7" t="s">
        <v>1911</v>
      </c>
      <c r="N2584" s="29" t="s">
        <v>1910</v>
      </c>
      <c r="O2584" s="31">
        <v>438.32499999999999</v>
      </c>
      <c r="P2584" s="31">
        <v>313.78928571428571</v>
      </c>
      <c r="Q2584" s="31">
        <v>363.96428571428572</v>
      </c>
      <c r="R2584" s="31">
        <v>421.34615384615387</v>
      </c>
      <c r="S2584" s="31">
        <v>668.88461538461536</v>
      </c>
      <c r="T2584" s="31">
        <v>593.30000000000007</v>
      </c>
      <c r="U2584" s="31">
        <v>694.96071428571429</v>
      </c>
      <c r="V2584" s="31">
        <v>764.87037037037032</v>
      </c>
      <c r="W2584" s="31">
        <v>814.41851851851845</v>
      </c>
      <c r="X2584" s="31">
        <v>832.94999999999993</v>
      </c>
      <c r="Y2584" s="31">
        <v>733.24074074074076</v>
      </c>
      <c r="Z2584" s="31">
        <v>702.74137931034488</v>
      </c>
      <c r="AA2584" s="4">
        <f t="shared" si="41"/>
        <v>7342.7910638850299</v>
      </c>
      <c r="AB2584" s="32">
        <v>330</v>
      </c>
      <c r="AC2584" s="17">
        <v>0.91666666666666663</v>
      </c>
      <c r="AD2584" s="36">
        <v>0.93333333333333335</v>
      </c>
      <c r="AE2584" s="36">
        <v>0.93333333333333335</v>
      </c>
      <c r="AF2584" s="36">
        <v>0.93333333333333335</v>
      </c>
      <c r="AG2584" s="36">
        <v>0.8666666666666667</v>
      </c>
      <c r="AH2584" s="36">
        <v>0.8666666666666667</v>
      </c>
      <c r="AI2584" s="36">
        <v>0.93333333333333335</v>
      </c>
      <c r="AJ2584" s="36">
        <v>0.93333333333333335</v>
      </c>
      <c r="AK2584" s="36">
        <v>0.9</v>
      </c>
      <c r="AL2584" s="36">
        <v>0.9</v>
      </c>
      <c r="AM2584" s="36">
        <v>0.93333333333333335</v>
      </c>
      <c r="AN2584" s="36">
        <v>0.9</v>
      </c>
      <c r="AO2584" s="36">
        <v>0.96666666666666667</v>
      </c>
      <c r="AP2584" s="33" t="str">
        <f t="shared" si="42"/>
        <v>&gt;=80%</v>
      </c>
      <c r="AQ2584" s="55" t="str">
        <f t="shared" si="43"/>
        <v>&gt;=75%</v>
      </c>
      <c r="AR2584" s="56" t="str">
        <f t="shared" si="44"/>
        <v>&gt;=50%</v>
      </c>
      <c r="AT2584" s="121">
        <v>0.8</v>
      </c>
    </row>
    <row r="2585" spans="1:46" ht="15.75" customHeight="1" x14ac:dyDescent="0.25">
      <c r="A2585" s="6">
        <v>54075020</v>
      </c>
      <c r="B2585" s="7" t="s">
        <v>56</v>
      </c>
      <c r="C2585" s="7" t="s">
        <v>2891</v>
      </c>
      <c r="D2585" s="7" t="s">
        <v>1783</v>
      </c>
      <c r="E2585" s="7" t="s">
        <v>1775</v>
      </c>
      <c r="F2585" s="7">
        <v>9</v>
      </c>
      <c r="G2585" s="7">
        <v>66</v>
      </c>
      <c r="H2585" s="7">
        <v>-76.99044443999999</v>
      </c>
      <c r="I2585" s="29">
        <v>3.9535555599999999</v>
      </c>
      <c r="J2585" s="6" t="s">
        <v>1908</v>
      </c>
      <c r="K2585" s="30">
        <v>11519</v>
      </c>
      <c r="L2585" s="30"/>
      <c r="M2585" s="7" t="s">
        <v>1911</v>
      </c>
      <c r="N2585" s="29" t="s">
        <v>1910</v>
      </c>
      <c r="O2585" s="31">
        <v>393.47647058823532</v>
      </c>
      <c r="P2585" s="31">
        <v>331.43124999999998</v>
      </c>
      <c r="Q2585" s="31">
        <v>480.70624999999995</v>
      </c>
      <c r="R2585" s="31">
        <v>626.37058823529401</v>
      </c>
      <c r="S2585" s="31">
        <v>719.57333333333327</v>
      </c>
      <c r="T2585" s="31">
        <v>573.95624999999995</v>
      </c>
      <c r="U2585" s="31">
        <v>623.00000000000011</v>
      </c>
      <c r="V2585" s="31">
        <v>734.07142857142856</v>
      </c>
      <c r="W2585" s="31">
        <v>788.9666666666667</v>
      </c>
      <c r="X2585" s="31">
        <v>724.96000000000015</v>
      </c>
      <c r="Y2585" s="31">
        <v>697.94545454545448</v>
      </c>
      <c r="Z2585" s="31">
        <v>646.67142857142869</v>
      </c>
      <c r="AA2585" s="4">
        <f t="shared" si="41"/>
        <v>7341.1291205118405</v>
      </c>
      <c r="AB2585" s="32">
        <v>174</v>
      </c>
      <c r="AC2585" s="17">
        <v>0.48333333333333334</v>
      </c>
      <c r="AD2585" s="36">
        <v>0.56666666666666665</v>
      </c>
      <c r="AE2585" s="36">
        <v>0.53333333333333333</v>
      </c>
      <c r="AF2585" s="36">
        <v>0.53333333333333333</v>
      </c>
      <c r="AG2585" s="36">
        <v>0.56666666666666665</v>
      </c>
      <c r="AH2585" s="36">
        <v>0.5</v>
      </c>
      <c r="AI2585" s="36">
        <v>0.53333333333333333</v>
      </c>
      <c r="AJ2585" s="36">
        <v>0.36666666666666664</v>
      </c>
      <c r="AK2585" s="36">
        <v>0.46666666666666667</v>
      </c>
      <c r="AL2585" s="36">
        <v>0.4</v>
      </c>
      <c r="AM2585" s="36">
        <v>0.5</v>
      </c>
      <c r="AN2585" s="36">
        <v>0.36666666666666664</v>
      </c>
      <c r="AO2585" s="36">
        <v>0.46666666666666667</v>
      </c>
      <c r="AP2585" s="33" t="str">
        <f t="shared" si="42"/>
        <v>-</v>
      </c>
      <c r="AQ2585" s="55" t="str">
        <f t="shared" si="43"/>
        <v>-</v>
      </c>
      <c r="AR2585" s="56" t="str">
        <f t="shared" si="44"/>
        <v>-</v>
      </c>
      <c r="AT2585" s="122" t="s">
        <v>5208</v>
      </c>
    </row>
    <row r="2586" spans="1:46" ht="15.75" customHeight="1" x14ac:dyDescent="0.25">
      <c r="A2586" s="6">
        <v>54075040</v>
      </c>
      <c r="B2586" s="7" t="s">
        <v>56</v>
      </c>
      <c r="C2586" s="7" t="s">
        <v>2892</v>
      </c>
      <c r="D2586" s="7" t="s">
        <v>1783</v>
      </c>
      <c r="E2586" s="7" t="s">
        <v>1775</v>
      </c>
      <c r="F2586" s="7">
        <v>9</v>
      </c>
      <c r="G2586" s="7">
        <v>14</v>
      </c>
      <c r="H2586" s="7">
        <v>-77.27633333</v>
      </c>
      <c r="I2586" s="29">
        <v>4.2225000000000001</v>
      </c>
      <c r="J2586" s="6" t="s">
        <v>1908</v>
      </c>
      <c r="K2586" s="30">
        <v>25096</v>
      </c>
      <c r="L2586" s="30"/>
      <c r="M2586" s="7" t="s">
        <v>1911</v>
      </c>
      <c r="N2586" s="29" t="s">
        <v>1910</v>
      </c>
      <c r="O2586" s="31">
        <v>467.24736842105278</v>
      </c>
      <c r="P2586" s="31">
        <v>263.90526315789475</v>
      </c>
      <c r="Q2586" s="31">
        <v>342.5</v>
      </c>
      <c r="R2586" s="31">
        <v>410.05294117647054</v>
      </c>
      <c r="S2586" s="31">
        <v>620.0333333333333</v>
      </c>
      <c r="T2586" s="31">
        <v>514.29090909090905</v>
      </c>
      <c r="U2586" s="31">
        <v>709.56923076923078</v>
      </c>
      <c r="V2586" s="31">
        <v>785.68333333333339</v>
      </c>
      <c r="W2586" s="31">
        <v>751.36363636363615</v>
      </c>
      <c r="X2586" s="31">
        <v>793.93</v>
      </c>
      <c r="Y2586" s="31">
        <v>740.8117647058823</v>
      </c>
      <c r="Z2586" s="31">
        <v>699.65</v>
      </c>
      <c r="AA2586" s="4">
        <f t="shared" si="41"/>
        <v>7099.0377803517431</v>
      </c>
      <c r="AB2586" s="32">
        <v>173</v>
      </c>
      <c r="AC2586" s="17">
        <v>0.48055555555555557</v>
      </c>
      <c r="AD2586" s="36">
        <v>0.6333333333333333</v>
      </c>
      <c r="AE2586" s="36">
        <v>0.6333333333333333</v>
      </c>
      <c r="AF2586" s="36">
        <v>0.56666666666666665</v>
      </c>
      <c r="AG2586" s="36">
        <v>0.56666666666666665</v>
      </c>
      <c r="AH2586" s="36">
        <v>0.5</v>
      </c>
      <c r="AI2586" s="36">
        <v>0.36666666666666664</v>
      </c>
      <c r="AJ2586" s="36">
        <v>0.43333333333333335</v>
      </c>
      <c r="AK2586" s="36">
        <v>0.4</v>
      </c>
      <c r="AL2586" s="36">
        <v>0.36666666666666664</v>
      </c>
      <c r="AM2586" s="36">
        <v>0.33333333333333331</v>
      </c>
      <c r="AN2586" s="36">
        <v>0.56666666666666665</v>
      </c>
      <c r="AO2586" s="36">
        <v>0.4</v>
      </c>
      <c r="AP2586" s="33" t="str">
        <f t="shared" si="42"/>
        <v>-</v>
      </c>
      <c r="AQ2586" s="55" t="str">
        <f t="shared" si="43"/>
        <v>-</v>
      </c>
      <c r="AR2586" s="56" t="str">
        <f t="shared" si="44"/>
        <v>-</v>
      </c>
      <c r="AT2586" s="122" t="s">
        <v>5208</v>
      </c>
    </row>
    <row r="2587" spans="1:46" ht="15.75" customHeight="1" x14ac:dyDescent="0.25">
      <c r="A2587" s="6">
        <v>54077010</v>
      </c>
      <c r="B2587" s="7" t="s">
        <v>602</v>
      </c>
      <c r="C2587" s="7" t="s">
        <v>2893</v>
      </c>
      <c r="D2587" s="7" t="s">
        <v>1783</v>
      </c>
      <c r="E2587" s="7" t="s">
        <v>1775</v>
      </c>
      <c r="F2587" s="7">
        <v>9</v>
      </c>
      <c r="G2587" s="7">
        <v>22</v>
      </c>
      <c r="H2587" s="7">
        <v>-77.084361110000003</v>
      </c>
      <c r="I2587" s="29">
        <v>4.0694999999999997</v>
      </c>
      <c r="J2587" s="6" t="s">
        <v>1908</v>
      </c>
      <c r="K2587" s="30">
        <v>24518</v>
      </c>
      <c r="L2587" s="30"/>
      <c r="M2587" s="7" t="s">
        <v>1911</v>
      </c>
      <c r="N2587" s="29" t="s">
        <v>1910</v>
      </c>
      <c r="O2587" s="31">
        <v>387.75</v>
      </c>
      <c r="P2587" s="31">
        <v>276.12</v>
      </c>
      <c r="Q2587" s="31">
        <v>382.76956521739135</v>
      </c>
      <c r="R2587" s="31">
        <v>528.59090909090912</v>
      </c>
      <c r="S2587" s="31">
        <v>721.6391304347826</v>
      </c>
      <c r="T2587" s="31">
        <v>579.79166666666663</v>
      </c>
      <c r="U2587" s="31">
        <v>673.3478260869565</v>
      </c>
      <c r="V2587" s="31">
        <v>800.09523809523807</v>
      </c>
      <c r="W2587" s="31">
        <v>806.47619047619048</v>
      </c>
      <c r="X2587" s="31">
        <v>776.71428571428567</v>
      </c>
      <c r="Y2587" s="31">
        <v>684.1952380952381</v>
      </c>
      <c r="Z2587" s="31">
        <v>605.68500000000006</v>
      </c>
      <c r="AA2587" s="4">
        <f t="shared" si="41"/>
        <v>7223.1750498776591</v>
      </c>
      <c r="AB2587" s="32">
        <v>268</v>
      </c>
      <c r="AC2587" s="17">
        <v>0.74444444444444446</v>
      </c>
      <c r="AD2587" s="36">
        <v>0.8</v>
      </c>
      <c r="AE2587" s="36">
        <v>0.83333333333333337</v>
      </c>
      <c r="AF2587" s="36">
        <v>0.76666666666666672</v>
      </c>
      <c r="AG2587" s="36">
        <v>0.73333333333333328</v>
      </c>
      <c r="AH2587" s="36">
        <v>0.76666666666666672</v>
      </c>
      <c r="AI2587" s="36">
        <v>0.8</v>
      </c>
      <c r="AJ2587" s="36">
        <v>0.76666666666666672</v>
      </c>
      <c r="AK2587" s="36">
        <v>0.7</v>
      </c>
      <c r="AL2587" s="36">
        <v>0.7</v>
      </c>
      <c r="AM2587" s="36">
        <v>0.7</v>
      </c>
      <c r="AN2587" s="36">
        <v>0.7</v>
      </c>
      <c r="AO2587" s="36">
        <v>0.66666666666666663</v>
      </c>
      <c r="AP2587" s="33" t="str">
        <f t="shared" si="42"/>
        <v>-</v>
      </c>
      <c r="AQ2587" s="55" t="str">
        <f t="shared" si="43"/>
        <v>-</v>
      </c>
      <c r="AR2587" s="56" t="str">
        <f t="shared" si="44"/>
        <v>&gt;=50%</v>
      </c>
      <c r="AT2587" s="122" t="s">
        <v>5208</v>
      </c>
    </row>
    <row r="2588" spans="1:46" ht="15.75" customHeight="1" x14ac:dyDescent="0.25">
      <c r="A2588" s="6">
        <v>54085010</v>
      </c>
      <c r="B2588" s="7" t="s">
        <v>56</v>
      </c>
      <c r="C2588" s="7" t="s">
        <v>789</v>
      </c>
      <c r="D2588" s="7" t="s">
        <v>787</v>
      </c>
      <c r="E2588" s="7" t="s">
        <v>764</v>
      </c>
      <c r="F2588" s="7">
        <v>9</v>
      </c>
      <c r="G2588" s="7">
        <v>28</v>
      </c>
      <c r="H2588" s="7">
        <v>-76.934250000000006</v>
      </c>
      <c r="I2588" s="29">
        <v>4.6881944400000002</v>
      </c>
      <c r="J2588" s="6" t="s">
        <v>1908</v>
      </c>
      <c r="K2588" s="30">
        <v>26891</v>
      </c>
      <c r="L2588" s="30"/>
      <c r="M2588" s="7" t="s">
        <v>1911</v>
      </c>
      <c r="N2588" s="29" t="s">
        <v>1910</v>
      </c>
      <c r="O2588" s="31">
        <v>447.50000000000006</v>
      </c>
      <c r="P2588" s="31">
        <v>377.36400000000003</v>
      </c>
      <c r="Q2588" s="31">
        <v>455.7272727272728</v>
      </c>
      <c r="R2588" s="31">
        <v>464.05384615384617</v>
      </c>
      <c r="S2588" s="31">
        <v>573.75217391304352</v>
      </c>
      <c r="T2588" s="31">
        <v>507.81666666666666</v>
      </c>
      <c r="U2588" s="31">
        <v>593.19999999999993</v>
      </c>
      <c r="V2588" s="31">
        <v>676.30454545454552</v>
      </c>
      <c r="W2588" s="31">
        <v>586.81818181818187</v>
      </c>
      <c r="X2588" s="31">
        <v>581.304347826087</v>
      </c>
      <c r="Y2588" s="31">
        <v>553.57272727272732</v>
      </c>
      <c r="Z2588" s="31">
        <v>508.55454545454523</v>
      </c>
      <c r="AA2588" s="4">
        <f t="shared" si="41"/>
        <v>6325.9683072869157</v>
      </c>
      <c r="AB2588" s="32">
        <v>278</v>
      </c>
      <c r="AC2588" s="17">
        <v>0.77222222222222225</v>
      </c>
      <c r="AD2588" s="36">
        <v>0.76666666666666672</v>
      </c>
      <c r="AE2588" s="36">
        <v>0.83333333333333337</v>
      </c>
      <c r="AF2588" s="36">
        <v>0.73333333333333328</v>
      </c>
      <c r="AG2588" s="36">
        <v>0.8666666666666667</v>
      </c>
      <c r="AH2588" s="36">
        <v>0.76666666666666672</v>
      </c>
      <c r="AI2588" s="36">
        <v>0.8</v>
      </c>
      <c r="AJ2588" s="36">
        <v>0.8</v>
      </c>
      <c r="AK2588" s="36">
        <v>0.73333333333333328</v>
      </c>
      <c r="AL2588" s="36">
        <v>0.73333333333333328</v>
      </c>
      <c r="AM2588" s="36">
        <v>0.76666666666666672</v>
      </c>
      <c r="AN2588" s="36">
        <v>0.73333333333333328</v>
      </c>
      <c r="AO2588" s="36">
        <v>0.73333333333333328</v>
      </c>
      <c r="AP2588" s="33" t="str">
        <f t="shared" si="42"/>
        <v>-</v>
      </c>
      <c r="AQ2588" s="55" t="str">
        <f t="shared" si="43"/>
        <v>-</v>
      </c>
      <c r="AR2588" s="56" t="str">
        <f t="shared" si="44"/>
        <v>&gt;=50%</v>
      </c>
      <c r="AT2588" s="112" t="s">
        <v>5206</v>
      </c>
    </row>
    <row r="2589" spans="1:46" ht="15.75" customHeight="1" x14ac:dyDescent="0.25">
      <c r="A2589" s="6">
        <v>54090010</v>
      </c>
      <c r="B2589" s="7" t="s">
        <v>26</v>
      </c>
      <c r="C2589" s="7" t="s">
        <v>777</v>
      </c>
      <c r="D2589" s="7" t="s">
        <v>778</v>
      </c>
      <c r="E2589" s="7" t="s">
        <v>764</v>
      </c>
      <c r="F2589" s="7">
        <v>9</v>
      </c>
      <c r="G2589" s="7">
        <v>15</v>
      </c>
      <c r="H2589" s="7">
        <v>-77.13555556</v>
      </c>
      <c r="I2589" s="29">
        <v>4.1626111100000003</v>
      </c>
      <c r="J2589" s="6" t="s">
        <v>1908</v>
      </c>
      <c r="K2589" s="30">
        <v>24181</v>
      </c>
      <c r="L2589" s="30"/>
      <c r="M2589" s="7" t="s">
        <v>1911</v>
      </c>
      <c r="N2589" s="29" t="s">
        <v>1910</v>
      </c>
      <c r="O2589" s="31">
        <v>417.25</v>
      </c>
      <c r="P2589" s="31">
        <v>339.71428571428572</v>
      </c>
      <c r="Q2589" s="31">
        <v>373.2</v>
      </c>
      <c r="R2589" s="31">
        <v>455.75555555555553</v>
      </c>
      <c r="S2589" s="31">
        <v>652.92307692307691</v>
      </c>
      <c r="T2589" s="31">
        <v>581.67407407407416</v>
      </c>
      <c r="U2589" s="31">
        <v>636.42962962962963</v>
      </c>
      <c r="V2589" s="31">
        <v>758.33333333333337</v>
      </c>
      <c r="W2589" s="31">
        <v>812.69615384615383</v>
      </c>
      <c r="X2589" s="31">
        <v>793.38461538461536</v>
      </c>
      <c r="Y2589" s="31">
        <v>706.5</v>
      </c>
      <c r="Z2589" s="31">
        <v>615.51851851851848</v>
      </c>
      <c r="AA2589" s="4">
        <f t="shared" si="41"/>
        <v>7143.3792429792429</v>
      </c>
      <c r="AB2589" s="32">
        <v>322</v>
      </c>
      <c r="AC2589" s="17">
        <v>0.89444444444444449</v>
      </c>
      <c r="AD2589" s="36">
        <v>0.93333333333333335</v>
      </c>
      <c r="AE2589" s="36">
        <v>0.93333333333333335</v>
      </c>
      <c r="AF2589" s="36">
        <v>0.83333333333333337</v>
      </c>
      <c r="AG2589" s="36">
        <v>0.9</v>
      </c>
      <c r="AH2589" s="36">
        <v>0.8666666666666667</v>
      </c>
      <c r="AI2589" s="36">
        <v>0.9</v>
      </c>
      <c r="AJ2589" s="36">
        <v>0.9</v>
      </c>
      <c r="AK2589" s="36">
        <v>0.9</v>
      </c>
      <c r="AL2589" s="36">
        <v>0.8666666666666667</v>
      </c>
      <c r="AM2589" s="36">
        <v>0.8666666666666667</v>
      </c>
      <c r="AN2589" s="36">
        <v>0.93333333333333335</v>
      </c>
      <c r="AO2589" s="36">
        <v>0.9</v>
      </c>
      <c r="AP2589" s="33" t="str">
        <f t="shared" si="42"/>
        <v>&gt;=80%</v>
      </c>
      <c r="AQ2589" s="55" t="str">
        <f t="shared" si="43"/>
        <v>&gt;=75%</v>
      </c>
      <c r="AR2589" s="56" t="str">
        <f t="shared" si="44"/>
        <v>&gt;=50%</v>
      </c>
      <c r="AT2589" s="121">
        <v>0.8</v>
      </c>
    </row>
    <row r="2590" spans="1:46" ht="15.75" customHeight="1" x14ac:dyDescent="0.25">
      <c r="A2590" s="6">
        <v>55010020</v>
      </c>
      <c r="B2590" s="7" t="s">
        <v>26</v>
      </c>
      <c r="C2590" s="7" t="s">
        <v>780</v>
      </c>
      <c r="D2590" s="7" t="s">
        <v>779</v>
      </c>
      <c r="E2590" s="7" t="s">
        <v>764</v>
      </c>
      <c r="F2590" s="7">
        <v>9</v>
      </c>
      <c r="G2590" s="7">
        <v>53</v>
      </c>
      <c r="H2590" s="7">
        <v>-76.824722220000012</v>
      </c>
      <c r="I2590" s="29">
        <v>5.1184166700000002</v>
      </c>
      <c r="J2590" s="6" t="s">
        <v>1908</v>
      </c>
      <c r="K2590" s="30">
        <v>26891</v>
      </c>
      <c r="L2590" s="30"/>
      <c r="M2590" s="7" t="s">
        <v>1911</v>
      </c>
      <c r="N2590" s="29" t="s">
        <v>1910</v>
      </c>
      <c r="O2590" s="31">
        <v>525.41724137931033</v>
      </c>
      <c r="P2590" s="31">
        <v>464.83448275862071</v>
      </c>
      <c r="Q2590" s="31">
        <v>556.36785714285713</v>
      </c>
      <c r="R2590" s="31">
        <v>500.0928571428571</v>
      </c>
      <c r="S2590" s="31">
        <v>592.57586206896553</v>
      </c>
      <c r="T2590" s="31">
        <v>533.41379310344826</v>
      </c>
      <c r="U2590" s="31">
        <v>618.37931034482756</v>
      </c>
      <c r="V2590" s="31">
        <v>596.86206896551721</v>
      </c>
      <c r="W2590" s="31">
        <v>520.70000000000005</v>
      </c>
      <c r="X2590" s="31">
        <v>537.1</v>
      </c>
      <c r="Y2590" s="31">
        <v>525.31034482758616</v>
      </c>
      <c r="Z2590" s="31">
        <v>498</v>
      </c>
      <c r="AA2590" s="4">
        <f t="shared" si="41"/>
        <v>6469.0538177339895</v>
      </c>
      <c r="AB2590" s="32">
        <v>349</v>
      </c>
      <c r="AC2590" s="17">
        <v>0.96944444444444444</v>
      </c>
      <c r="AD2590" s="36">
        <v>0.96666666666666667</v>
      </c>
      <c r="AE2590" s="36">
        <v>0.96666666666666667</v>
      </c>
      <c r="AF2590" s="36">
        <v>0.93333333333333335</v>
      </c>
      <c r="AG2590" s="36">
        <v>0.93333333333333335</v>
      </c>
      <c r="AH2590" s="36">
        <v>0.96666666666666667</v>
      </c>
      <c r="AI2590" s="36">
        <v>0.96666666666666667</v>
      </c>
      <c r="AJ2590" s="36">
        <v>0.96666666666666667</v>
      </c>
      <c r="AK2590" s="36">
        <v>0.96666666666666667</v>
      </c>
      <c r="AL2590" s="36">
        <v>1</v>
      </c>
      <c r="AM2590" s="36">
        <v>1</v>
      </c>
      <c r="AN2590" s="36">
        <v>0.96666666666666667</v>
      </c>
      <c r="AO2590" s="36">
        <v>1</v>
      </c>
      <c r="AP2590" s="33" t="str">
        <f t="shared" si="42"/>
        <v>&gt;=80%</v>
      </c>
      <c r="AQ2590" s="55" t="str">
        <f t="shared" si="43"/>
        <v>&gt;=75%</v>
      </c>
      <c r="AR2590" s="56" t="str">
        <f t="shared" si="44"/>
        <v>&gt;=50%</v>
      </c>
      <c r="AT2590" s="121">
        <v>0.8</v>
      </c>
    </row>
    <row r="2591" spans="1:46" ht="15.75" customHeight="1" x14ac:dyDescent="0.25">
      <c r="A2591" s="6">
        <v>55015010</v>
      </c>
      <c r="B2591" s="7" t="s">
        <v>43</v>
      </c>
      <c r="C2591" s="7" t="s">
        <v>765</v>
      </c>
      <c r="D2591" s="7" t="s">
        <v>766</v>
      </c>
      <c r="E2591" s="7" t="s">
        <v>764</v>
      </c>
      <c r="F2591" s="7">
        <v>9</v>
      </c>
      <c r="G2591" s="7">
        <v>40</v>
      </c>
      <c r="H2591" s="7">
        <v>-76.973166669999998</v>
      </c>
      <c r="I2591" s="29">
        <v>5.5210833299999997</v>
      </c>
      <c r="J2591" s="6" t="s">
        <v>1912</v>
      </c>
      <c r="K2591" s="30">
        <v>38788</v>
      </c>
      <c r="L2591" s="30"/>
      <c r="M2591" s="35" t="s">
        <v>1909</v>
      </c>
      <c r="N2591" s="29" t="s">
        <v>1910</v>
      </c>
      <c r="O2591" s="31">
        <v>470.44444444444446</v>
      </c>
      <c r="P2591" s="31">
        <v>413.25</v>
      </c>
      <c r="Q2591" s="31">
        <v>390.8</v>
      </c>
      <c r="R2591" s="31">
        <v>550.71428571428567</v>
      </c>
      <c r="S2591" s="31">
        <v>533.88888888888891</v>
      </c>
      <c r="T2591" s="31">
        <v>583.33333333333337</v>
      </c>
      <c r="U2591" s="31">
        <v>580.89655172413791</v>
      </c>
      <c r="V2591" s="31">
        <v>630.04347826086962</v>
      </c>
      <c r="W2591" s="31">
        <v>555.35714285714289</v>
      </c>
      <c r="X2591" s="31">
        <v>574.80769230769226</v>
      </c>
      <c r="Y2591" s="31">
        <v>604.304347826087</v>
      </c>
      <c r="Z2591" s="31">
        <v>547.31034482758616</v>
      </c>
      <c r="AA2591" s="4">
        <f t="shared" si="41"/>
        <v>6435.1505101844696</v>
      </c>
      <c r="AB2591" s="32">
        <v>325</v>
      </c>
      <c r="AC2591" s="17">
        <v>0.90277777777777779</v>
      </c>
      <c r="AD2591" s="36">
        <v>0.9</v>
      </c>
      <c r="AE2591" s="36">
        <v>0.93333333333333335</v>
      </c>
      <c r="AF2591" s="36">
        <v>1</v>
      </c>
      <c r="AG2591" s="36">
        <v>0.93333333333333335</v>
      </c>
      <c r="AH2591" s="36">
        <v>0.9</v>
      </c>
      <c r="AI2591" s="36">
        <v>0.9</v>
      </c>
      <c r="AJ2591" s="36">
        <v>0.96666666666666667</v>
      </c>
      <c r="AK2591" s="36">
        <v>0.76666666666666672</v>
      </c>
      <c r="AL2591" s="36">
        <v>0.93333333333333335</v>
      </c>
      <c r="AM2591" s="36">
        <v>0.8666666666666667</v>
      </c>
      <c r="AN2591" s="36">
        <v>0.76666666666666672</v>
      </c>
      <c r="AO2591" s="36">
        <v>0.96666666666666667</v>
      </c>
      <c r="AP2591" s="33" t="str">
        <f t="shared" si="42"/>
        <v>-</v>
      </c>
      <c r="AQ2591" s="55" t="str">
        <f t="shared" si="43"/>
        <v>&gt;=75%</v>
      </c>
      <c r="AR2591" s="56" t="str">
        <f t="shared" si="44"/>
        <v>&gt;=50%</v>
      </c>
      <c r="AS2591" s="34" t="s">
        <v>1889</v>
      </c>
      <c r="AT2591" s="112" t="s">
        <v>5206</v>
      </c>
    </row>
    <row r="2592" spans="1:46" ht="15.75" customHeight="1" x14ac:dyDescent="0.25">
      <c r="A2592" s="6">
        <v>56010020</v>
      </c>
      <c r="B2592" s="7" t="s">
        <v>26</v>
      </c>
      <c r="C2592" s="7" t="s">
        <v>2894</v>
      </c>
      <c r="D2592" s="7" t="s">
        <v>2895</v>
      </c>
      <c r="E2592" s="7" t="s">
        <v>764</v>
      </c>
      <c r="F2592" s="7">
        <v>1</v>
      </c>
      <c r="G2592" s="7">
        <v>30</v>
      </c>
      <c r="H2592" s="7">
        <v>-77.496700000000004</v>
      </c>
      <c r="I2592" s="29">
        <v>5.59718056</v>
      </c>
      <c r="J2592" s="6" t="s">
        <v>1890</v>
      </c>
      <c r="K2592" s="30">
        <v>34043</v>
      </c>
      <c r="L2592" s="30">
        <v>35718</v>
      </c>
      <c r="M2592" s="7" t="s">
        <v>1911</v>
      </c>
      <c r="N2592" s="29" t="s">
        <v>1910</v>
      </c>
      <c r="O2592" s="31">
        <v>360.5</v>
      </c>
      <c r="P2592" s="31">
        <v>201</v>
      </c>
      <c r="Q2592" s="31">
        <v>161</v>
      </c>
      <c r="R2592" s="31">
        <v>430.6</v>
      </c>
      <c r="S2592" s="31">
        <v>674.6</v>
      </c>
      <c r="T2592" s="31">
        <v>664.4</v>
      </c>
      <c r="U2592" s="31">
        <v>592.32000000000005</v>
      </c>
      <c r="V2592" s="31">
        <v>751</v>
      </c>
      <c r="W2592" s="31">
        <v>955</v>
      </c>
      <c r="X2592" s="31">
        <v>818</v>
      </c>
      <c r="Y2592" s="31">
        <v>793</v>
      </c>
      <c r="Z2592" s="31">
        <v>570.75</v>
      </c>
      <c r="AA2592" s="4">
        <f t="shared" si="41"/>
        <v>6972.17</v>
      </c>
      <c r="AB2592" s="32">
        <v>54</v>
      </c>
      <c r="AC2592" s="17">
        <v>0.15</v>
      </c>
      <c r="AD2592" s="36">
        <v>0.13333333333333333</v>
      </c>
      <c r="AE2592" s="36">
        <v>0.13333333333333333</v>
      </c>
      <c r="AF2592" s="36">
        <v>0.13333333333333333</v>
      </c>
      <c r="AG2592" s="36">
        <v>0.16666666666666666</v>
      </c>
      <c r="AH2592" s="36">
        <v>0.16666666666666666</v>
      </c>
      <c r="AI2592" s="36">
        <v>0.16666666666666666</v>
      </c>
      <c r="AJ2592" s="36">
        <v>0.16666666666666666</v>
      </c>
      <c r="AK2592" s="36">
        <v>0.13333333333333333</v>
      </c>
      <c r="AL2592" s="36">
        <v>0.16666666666666666</v>
      </c>
      <c r="AM2592" s="36">
        <v>0.16666666666666666</v>
      </c>
      <c r="AN2592" s="36">
        <v>0.13333333333333333</v>
      </c>
      <c r="AO2592" s="36">
        <v>0.13333333333333333</v>
      </c>
      <c r="AP2592" s="33" t="str">
        <f t="shared" si="42"/>
        <v>-</v>
      </c>
      <c r="AQ2592" s="55" t="str">
        <f t="shared" si="43"/>
        <v>-</v>
      </c>
      <c r="AR2592" s="56" t="str">
        <f t="shared" si="44"/>
        <v>-</v>
      </c>
      <c r="AS2592" s="34" t="s">
        <v>1890</v>
      </c>
      <c r="AT2592" s="122" t="s">
        <v>5208</v>
      </c>
    </row>
    <row r="2593" spans="1:46" ht="15.75" customHeight="1" x14ac:dyDescent="0.25">
      <c r="A2593" s="6">
        <v>56010030</v>
      </c>
      <c r="B2593" s="7" t="s">
        <v>26</v>
      </c>
      <c r="C2593" s="7" t="s">
        <v>2896</v>
      </c>
      <c r="D2593" s="7" t="s">
        <v>768</v>
      </c>
      <c r="E2593" s="7" t="s">
        <v>764</v>
      </c>
      <c r="F2593" s="7">
        <v>1</v>
      </c>
      <c r="G2593" s="7">
        <v>2</v>
      </c>
      <c r="H2593" s="7">
        <v>-77.490611110000003</v>
      </c>
      <c r="I2593" s="29">
        <v>6.70655556</v>
      </c>
      <c r="J2593" s="6" t="s">
        <v>1908</v>
      </c>
      <c r="K2593" s="30">
        <v>35718</v>
      </c>
      <c r="L2593" s="30"/>
      <c r="M2593" s="7" t="s">
        <v>1911</v>
      </c>
      <c r="N2593" s="29" t="s">
        <v>1910</v>
      </c>
      <c r="O2593" s="31">
        <v>296.66666666666669</v>
      </c>
      <c r="P2593" s="31">
        <v>163.47499999999999</v>
      </c>
      <c r="Q2593" s="31">
        <v>228</v>
      </c>
      <c r="R2593" s="31">
        <v>397.57142857142856</v>
      </c>
      <c r="S2593" s="31">
        <v>716.23809523809518</v>
      </c>
      <c r="T2593" s="31">
        <v>709.0526315789474</v>
      </c>
      <c r="U2593" s="31">
        <v>735.71428571428567</v>
      </c>
      <c r="V2593" s="31">
        <v>836.37272727272727</v>
      </c>
      <c r="W2593" s="31">
        <v>811.56666666666672</v>
      </c>
      <c r="X2593" s="31">
        <v>1082</v>
      </c>
      <c r="Y2593" s="31">
        <v>872.8631578947369</v>
      </c>
      <c r="Z2593" s="31">
        <v>578.25</v>
      </c>
      <c r="AA2593" s="4">
        <f t="shared" si="41"/>
        <v>7427.770659603555</v>
      </c>
      <c r="AB2593" s="32">
        <v>240</v>
      </c>
      <c r="AC2593" s="17">
        <v>0.66666666666666663</v>
      </c>
      <c r="AD2593" s="36">
        <v>0.7</v>
      </c>
      <c r="AE2593" s="36">
        <v>0.66666666666666663</v>
      </c>
      <c r="AF2593" s="36">
        <v>0.6333333333333333</v>
      </c>
      <c r="AG2593" s="36">
        <v>0.7</v>
      </c>
      <c r="AH2593" s="36">
        <v>0.7</v>
      </c>
      <c r="AI2593" s="36">
        <v>0.6333333333333333</v>
      </c>
      <c r="AJ2593" s="36">
        <v>0.7</v>
      </c>
      <c r="AK2593" s="36">
        <v>0.73333333333333328</v>
      </c>
      <c r="AL2593" s="36">
        <v>0.7</v>
      </c>
      <c r="AM2593" s="36">
        <v>0.66666666666666663</v>
      </c>
      <c r="AN2593" s="36">
        <v>0.6333333333333333</v>
      </c>
      <c r="AO2593" s="36">
        <v>0.53333333333333333</v>
      </c>
      <c r="AP2593" s="33" t="str">
        <f t="shared" si="42"/>
        <v>-</v>
      </c>
      <c r="AQ2593" s="55" t="str">
        <f t="shared" si="43"/>
        <v>-</v>
      </c>
      <c r="AR2593" s="56" t="str">
        <f t="shared" si="44"/>
        <v>&gt;=50%</v>
      </c>
      <c r="AT2593" s="122" t="s">
        <v>5208</v>
      </c>
    </row>
    <row r="2594" spans="1:46" ht="15.75" customHeight="1" x14ac:dyDescent="0.25">
      <c r="A2594" s="6">
        <v>56010040</v>
      </c>
      <c r="B2594" s="7" t="s">
        <v>56</v>
      </c>
      <c r="C2594" s="7" t="s">
        <v>2897</v>
      </c>
      <c r="D2594" s="7" t="s">
        <v>2895</v>
      </c>
      <c r="E2594" s="7" t="s">
        <v>764</v>
      </c>
      <c r="F2594" s="7">
        <v>1</v>
      </c>
      <c r="G2594" s="7">
        <v>1</v>
      </c>
      <c r="H2594" s="7">
        <v>-77.265833329999992</v>
      </c>
      <c r="I2594" s="29">
        <v>5.70805556</v>
      </c>
      <c r="J2594" s="6" t="s">
        <v>1908</v>
      </c>
      <c r="K2594" s="30">
        <v>36691.791666666664</v>
      </c>
      <c r="L2594" s="30"/>
      <c r="M2594" s="35" t="s">
        <v>1909</v>
      </c>
      <c r="N2594" s="29" t="s">
        <v>1910</v>
      </c>
      <c r="O2594" s="31">
        <v>370.2</v>
      </c>
      <c r="P2594" s="31">
        <v>251.14285714285714</v>
      </c>
      <c r="Q2594" s="31">
        <v>328</v>
      </c>
      <c r="R2594" s="31">
        <v>332.07142857142856</v>
      </c>
      <c r="S2594" s="31">
        <v>476.35714285714283</v>
      </c>
      <c r="T2594" s="31">
        <v>482.19333333333333</v>
      </c>
      <c r="U2594" s="31">
        <v>441</v>
      </c>
      <c r="V2594" s="31">
        <v>510.35294117647061</v>
      </c>
      <c r="W2594" s="31">
        <v>459.59375</v>
      </c>
      <c r="X2594" s="31">
        <v>589.23076923076928</v>
      </c>
      <c r="Y2594" s="31">
        <v>583.58571428571429</v>
      </c>
      <c r="Z2594" s="31">
        <v>422.61538461538464</v>
      </c>
      <c r="AA2594" s="4">
        <f t="shared" si="41"/>
        <v>5246.3433212131004</v>
      </c>
      <c r="AB2594" s="32">
        <v>175</v>
      </c>
      <c r="AC2594" s="17">
        <v>0.4861111111111111</v>
      </c>
      <c r="AD2594" s="36">
        <v>0.5</v>
      </c>
      <c r="AE2594" s="36">
        <v>0.46666666666666667</v>
      </c>
      <c r="AF2594" s="36">
        <v>0.43333333333333335</v>
      </c>
      <c r="AG2594" s="36">
        <v>0.46666666666666667</v>
      </c>
      <c r="AH2594" s="36">
        <v>0.46666666666666667</v>
      </c>
      <c r="AI2594" s="36">
        <v>0.5</v>
      </c>
      <c r="AJ2594" s="36">
        <v>0.56666666666666665</v>
      </c>
      <c r="AK2594" s="36">
        <v>0.56666666666666665</v>
      </c>
      <c r="AL2594" s="36">
        <v>0.53333333333333333</v>
      </c>
      <c r="AM2594" s="36">
        <v>0.43333333333333335</v>
      </c>
      <c r="AN2594" s="36">
        <v>0.46666666666666667</v>
      </c>
      <c r="AO2594" s="36">
        <v>0.43333333333333335</v>
      </c>
      <c r="AP2594" s="33" t="str">
        <f t="shared" si="42"/>
        <v>-</v>
      </c>
      <c r="AQ2594" s="55" t="str">
        <f t="shared" si="43"/>
        <v>-</v>
      </c>
      <c r="AR2594" s="56" t="str">
        <f t="shared" si="44"/>
        <v>-</v>
      </c>
      <c r="AS2594" s="34" t="s">
        <v>1889</v>
      </c>
      <c r="AT2594" s="122" t="s">
        <v>5208</v>
      </c>
    </row>
    <row r="2595" spans="1:46" ht="15.75" customHeight="1" x14ac:dyDescent="0.25">
      <c r="A2595" s="6">
        <v>56010050</v>
      </c>
      <c r="B2595" s="7" t="s">
        <v>54</v>
      </c>
      <c r="C2595" s="7" t="s">
        <v>2898</v>
      </c>
      <c r="D2595" s="7" t="s">
        <v>2895</v>
      </c>
      <c r="E2595" s="7" t="s">
        <v>764</v>
      </c>
      <c r="F2595" s="7">
        <v>1</v>
      </c>
      <c r="G2595" s="7">
        <v>20</v>
      </c>
      <c r="H2595" s="7">
        <v>-77.475611110000003</v>
      </c>
      <c r="I2595" s="29">
        <v>5.5957777799999997</v>
      </c>
      <c r="J2595" s="6" t="s">
        <v>1908</v>
      </c>
      <c r="K2595" s="30">
        <v>40238</v>
      </c>
      <c r="L2595" s="30"/>
      <c r="M2595" s="7" t="s">
        <v>1911</v>
      </c>
      <c r="N2595" s="29" t="s">
        <v>1910</v>
      </c>
      <c r="O2595" s="31">
        <v>350.93333333333328</v>
      </c>
      <c r="P2595" s="31">
        <v>321.24999999999994</v>
      </c>
      <c r="Q2595" s="31">
        <v>279.24545454545455</v>
      </c>
      <c r="R2595" s="31">
        <v>365.28</v>
      </c>
      <c r="S2595" s="31">
        <v>643.96</v>
      </c>
      <c r="T2595" s="31">
        <v>574.80999999999983</v>
      </c>
      <c r="U2595" s="31">
        <v>648.22727272727275</v>
      </c>
      <c r="V2595" s="31">
        <v>630.1444444444445</v>
      </c>
      <c r="W2595" s="31">
        <v>797.9545454545455</v>
      </c>
      <c r="X2595" s="31">
        <v>954.17272727272723</v>
      </c>
      <c r="Y2595" s="31">
        <v>846.05454545454529</v>
      </c>
      <c r="Z2595" s="31">
        <v>795.19000000000017</v>
      </c>
      <c r="AA2595" s="4">
        <f t="shared" si="41"/>
        <v>7207.222323232324</v>
      </c>
      <c r="AB2595" s="32">
        <v>123</v>
      </c>
      <c r="AC2595" s="17">
        <v>0.34166666666666667</v>
      </c>
      <c r="AD2595" s="36">
        <v>0.3</v>
      </c>
      <c r="AE2595" s="36">
        <v>0.33333333333333331</v>
      </c>
      <c r="AF2595" s="36">
        <v>0.36666666666666664</v>
      </c>
      <c r="AG2595" s="36">
        <v>0.33333333333333331</v>
      </c>
      <c r="AH2595" s="36">
        <v>0.33333333333333331</v>
      </c>
      <c r="AI2595" s="36">
        <v>0.33333333333333331</v>
      </c>
      <c r="AJ2595" s="36">
        <v>0.36666666666666664</v>
      </c>
      <c r="AK2595" s="36">
        <v>0.3</v>
      </c>
      <c r="AL2595" s="36">
        <v>0.36666666666666664</v>
      </c>
      <c r="AM2595" s="36">
        <v>0.36666666666666664</v>
      </c>
      <c r="AN2595" s="36">
        <v>0.36666666666666664</v>
      </c>
      <c r="AO2595" s="36">
        <v>0.33333333333333331</v>
      </c>
      <c r="AP2595" s="33" t="str">
        <f t="shared" si="42"/>
        <v>-</v>
      </c>
      <c r="AQ2595" s="55" t="str">
        <f t="shared" si="43"/>
        <v>-</v>
      </c>
      <c r="AR2595" s="56" t="str">
        <f t="shared" si="44"/>
        <v>-</v>
      </c>
      <c r="AT2595" s="122" t="s">
        <v>5208</v>
      </c>
    </row>
    <row r="2596" spans="1:46" ht="15.75" customHeight="1" x14ac:dyDescent="0.25">
      <c r="A2596" s="6">
        <v>56015010</v>
      </c>
      <c r="B2596" s="7" t="s">
        <v>56</v>
      </c>
      <c r="C2596" s="7" t="s">
        <v>767</v>
      </c>
      <c r="D2596" s="7" t="s">
        <v>768</v>
      </c>
      <c r="E2596" s="7" t="s">
        <v>764</v>
      </c>
      <c r="F2596" s="7">
        <v>1</v>
      </c>
      <c r="G2596" s="7">
        <v>4</v>
      </c>
      <c r="H2596" s="7">
        <v>-77.404444439999992</v>
      </c>
      <c r="I2596" s="29">
        <v>6.22333333</v>
      </c>
      <c r="J2596" s="6" t="s">
        <v>1908</v>
      </c>
      <c r="K2596" s="30">
        <v>23025.791666666668</v>
      </c>
      <c r="L2596" s="30"/>
      <c r="M2596" s="35" t="s">
        <v>1909</v>
      </c>
      <c r="N2596" s="29" t="s">
        <v>1910</v>
      </c>
      <c r="O2596" s="31">
        <v>267.42307692307691</v>
      </c>
      <c r="P2596" s="31">
        <v>169.98846153846159</v>
      </c>
      <c r="Q2596" s="31">
        <v>213.78846153846149</v>
      </c>
      <c r="R2596" s="31">
        <v>340.92916666666667</v>
      </c>
      <c r="S2596" s="31">
        <v>499.07692307692309</v>
      </c>
      <c r="T2596" s="31">
        <v>489.49199999999996</v>
      </c>
      <c r="U2596" s="31">
        <v>517.79230769230776</v>
      </c>
      <c r="V2596" s="31">
        <v>573.63703703703698</v>
      </c>
      <c r="W2596" s="31">
        <v>548.47692307692319</v>
      </c>
      <c r="X2596" s="31">
        <v>832.71153846153845</v>
      </c>
      <c r="Y2596" s="31">
        <v>746.08888888888907</v>
      </c>
      <c r="Z2596" s="31">
        <v>537.43599999999992</v>
      </c>
      <c r="AA2596" s="4">
        <f t="shared" si="41"/>
        <v>5736.8407849002851</v>
      </c>
      <c r="AB2596" s="32">
        <v>310</v>
      </c>
      <c r="AC2596" s="17">
        <v>0.86111111111111116</v>
      </c>
      <c r="AD2596" s="36">
        <v>0.8666666666666667</v>
      </c>
      <c r="AE2596" s="36">
        <v>0.8666666666666667</v>
      </c>
      <c r="AF2596" s="36">
        <v>0.8666666666666667</v>
      </c>
      <c r="AG2596" s="36">
        <v>0.8</v>
      </c>
      <c r="AH2596" s="36">
        <v>0.8666666666666667</v>
      </c>
      <c r="AI2596" s="36">
        <v>0.83333333333333337</v>
      </c>
      <c r="AJ2596" s="36">
        <v>0.8666666666666667</v>
      </c>
      <c r="AK2596" s="36">
        <v>0.9</v>
      </c>
      <c r="AL2596" s="36">
        <v>0.8666666666666667</v>
      </c>
      <c r="AM2596" s="36">
        <v>0.8666666666666667</v>
      </c>
      <c r="AN2596" s="36">
        <v>0.9</v>
      </c>
      <c r="AO2596" s="36">
        <v>0.83333333333333337</v>
      </c>
      <c r="AP2596" s="33" t="str">
        <f t="shared" si="42"/>
        <v>&gt;=80%</v>
      </c>
      <c r="AQ2596" s="55" t="str">
        <f t="shared" si="43"/>
        <v>&gt;=75%</v>
      </c>
      <c r="AR2596" s="56" t="str">
        <f t="shared" si="44"/>
        <v>&gt;=50%</v>
      </c>
      <c r="AS2596" s="34" t="s">
        <v>1889</v>
      </c>
      <c r="AT2596" s="121">
        <v>0.8</v>
      </c>
    </row>
    <row r="2597" spans="1:46" ht="15.75" customHeight="1" x14ac:dyDescent="0.25">
      <c r="A2597" s="6">
        <v>56015030</v>
      </c>
      <c r="B2597" s="7" t="s">
        <v>56</v>
      </c>
      <c r="C2597" s="7" t="s">
        <v>2894</v>
      </c>
      <c r="D2597" s="7" t="s">
        <v>2895</v>
      </c>
      <c r="E2597" s="7" t="s">
        <v>764</v>
      </c>
      <c r="F2597" s="7">
        <v>1</v>
      </c>
      <c r="G2597" s="7">
        <v>30</v>
      </c>
      <c r="H2597" s="7">
        <v>-77.502777780000002</v>
      </c>
      <c r="I2597" s="29">
        <v>5.5708333300000001</v>
      </c>
      <c r="J2597" s="6" t="s">
        <v>1890</v>
      </c>
      <c r="K2597" s="30">
        <v>35718</v>
      </c>
      <c r="L2597" s="30">
        <v>40287</v>
      </c>
      <c r="M2597" s="7" t="s">
        <v>1911</v>
      </c>
      <c r="N2597" s="29" t="s">
        <v>1910</v>
      </c>
      <c r="O2597" s="31">
        <v>455.66</v>
      </c>
      <c r="P2597" s="31">
        <v>286.95</v>
      </c>
      <c r="Q2597" s="31">
        <v>307.8</v>
      </c>
      <c r="R2597" s="31">
        <v>388.78000000000003</v>
      </c>
      <c r="S2597" s="31">
        <v>720.48</v>
      </c>
      <c r="T2597" s="31">
        <v>738.01111111111118</v>
      </c>
      <c r="U2597" s="31">
        <v>825.56000000000006</v>
      </c>
      <c r="V2597" s="31">
        <v>990.73636363636354</v>
      </c>
      <c r="W2597" s="31">
        <v>937.50999999999988</v>
      </c>
      <c r="X2597" s="31">
        <v>992.58999999999992</v>
      </c>
      <c r="Y2597" s="31">
        <v>1030.83</v>
      </c>
      <c r="Z2597" s="31">
        <v>662.6099999999999</v>
      </c>
      <c r="AA2597" s="4">
        <f t="shared" si="41"/>
        <v>8337.5174747474757</v>
      </c>
      <c r="AB2597" s="32">
        <v>120</v>
      </c>
      <c r="AC2597" s="17">
        <v>0.33333333333333331</v>
      </c>
      <c r="AD2597" s="36">
        <v>0.33333333333333331</v>
      </c>
      <c r="AE2597" s="36">
        <v>0.33333333333333331</v>
      </c>
      <c r="AF2597" s="36">
        <v>0.33333333333333331</v>
      </c>
      <c r="AG2597" s="36">
        <v>0.33333333333333331</v>
      </c>
      <c r="AH2597" s="36">
        <v>0.33333333333333331</v>
      </c>
      <c r="AI2597" s="36">
        <v>0.3</v>
      </c>
      <c r="AJ2597" s="36">
        <v>0.33333333333333331</v>
      </c>
      <c r="AK2597" s="36">
        <v>0.36666666666666664</v>
      </c>
      <c r="AL2597" s="36">
        <v>0.33333333333333331</v>
      </c>
      <c r="AM2597" s="36">
        <v>0.33333333333333331</v>
      </c>
      <c r="AN2597" s="36">
        <v>0.33333333333333331</v>
      </c>
      <c r="AO2597" s="36">
        <v>0.33333333333333331</v>
      </c>
      <c r="AP2597" s="33" t="str">
        <f t="shared" si="42"/>
        <v>-</v>
      </c>
      <c r="AQ2597" s="55" t="str">
        <f t="shared" si="43"/>
        <v>-</v>
      </c>
      <c r="AR2597" s="56" t="str">
        <f t="shared" si="44"/>
        <v>-</v>
      </c>
      <c r="AS2597" s="34" t="s">
        <v>1890</v>
      </c>
      <c r="AT2597" s="122" t="s">
        <v>5208</v>
      </c>
    </row>
    <row r="2598" spans="1:46" ht="15.75" customHeight="1" x14ac:dyDescent="0.25">
      <c r="A2598" s="6">
        <v>57015010</v>
      </c>
      <c r="B2598" s="7" t="s">
        <v>56</v>
      </c>
      <c r="C2598" s="7" t="s">
        <v>2899</v>
      </c>
      <c r="D2598" s="7" t="s">
        <v>1783</v>
      </c>
      <c r="E2598" s="7" t="s">
        <v>1775</v>
      </c>
      <c r="F2598" s="7">
        <v>9</v>
      </c>
      <c r="G2598" s="7">
        <v>100</v>
      </c>
      <c r="H2598" s="7">
        <v>-81.608833329999996</v>
      </c>
      <c r="I2598" s="29">
        <v>4.0960000000000001</v>
      </c>
      <c r="J2598" s="6" t="s">
        <v>1908</v>
      </c>
      <c r="K2598" s="30">
        <v>31517</v>
      </c>
      <c r="L2598" s="30"/>
      <c r="M2598" s="35" t="s">
        <v>1909</v>
      </c>
      <c r="N2598" s="29" t="s">
        <v>1892</v>
      </c>
      <c r="O2598" s="31" t="s">
        <v>1930</v>
      </c>
      <c r="P2598" s="31" t="s">
        <v>1930</v>
      </c>
      <c r="Q2598" s="31" t="s">
        <v>1930</v>
      </c>
      <c r="R2598" s="31" t="s">
        <v>1930</v>
      </c>
      <c r="S2598" s="31">
        <v>425.1</v>
      </c>
      <c r="T2598" s="31" t="s">
        <v>1930</v>
      </c>
      <c r="U2598" s="31" t="s">
        <v>1930</v>
      </c>
      <c r="V2598" s="31" t="s">
        <v>1930</v>
      </c>
      <c r="W2598" s="31" t="s">
        <v>1930</v>
      </c>
      <c r="X2598" s="31" t="s">
        <v>1930</v>
      </c>
      <c r="Y2598" s="31" t="s">
        <v>1930</v>
      </c>
      <c r="Z2598" s="31" t="s">
        <v>1930</v>
      </c>
      <c r="AA2598" s="4">
        <f t="shared" si="41"/>
        <v>425.1</v>
      </c>
      <c r="AB2598" s="32">
        <v>1</v>
      </c>
      <c r="AC2598" s="17">
        <v>2.7777777777777779E-3</v>
      </c>
      <c r="AD2598" s="36">
        <v>0</v>
      </c>
      <c r="AE2598" s="36">
        <v>0</v>
      </c>
      <c r="AF2598" s="36">
        <v>0</v>
      </c>
      <c r="AG2598" s="36">
        <v>0</v>
      </c>
      <c r="AH2598" s="36">
        <v>3.3333333333333333E-2</v>
      </c>
      <c r="AI2598" s="36">
        <v>0</v>
      </c>
      <c r="AJ2598" s="36">
        <v>0</v>
      </c>
      <c r="AK2598" s="36">
        <v>0</v>
      </c>
      <c r="AL2598" s="36">
        <v>0</v>
      </c>
      <c r="AM2598" s="36">
        <v>0</v>
      </c>
      <c r="AN2598" s="36">
        <v>0</v>
      </c>
      <c r="AO2598" s="36">
        <v>0</v>
      </c>
      <c r="AP2598" s="33" t="str">
        <f t="shared" si="42"/>
        <v>-</v>
      </c>
      <c r="AQ2598" s="55" t="str">
        <f t="shared" si="43"/>
        <v>-</v>
      </c>
      <c r="AR2598" s="56" t="str">
        <f t="shared" si="44"/>
        <v>-</v>
      </c>
      <c r="AS2598" s="34" t="s">
        <v>1889</v>
      </c>
      <c r="AT2598" s="122" t="s">
        <v>5208</v>
      </c>
    </row>
    <row r="2599" spans="1:46" ht="15.75" customHeight="1" x14ac:dyDescent="0.25">
      <c r="A2599" s="61">
        <v>57025020</v>
      </c>
      <c r="B2599" s="62" t="s">
        <v>43</v>
      </c>
      <c r="C2599" s="62" t="s">
        <v>2900</v>
      </c>
      <c r="D2599" s="62" t="s">
        <v>2863</v>
      </c>
      <c r="E2599" s="62" t="s">
        <v>619</v>
      </c>
      <c r="F2599" s="62">
        <v>7</v>
      </c>
      <c r="G2599" s="62">
        <v>10</v>
      </c>
      <c r="H2599" s="62">
        <v>-78.174361110000007</v>
      </c>
      <c r="I2599" s="63">
        <v>2.9629444400000002</v>
      </c>
      <c r="J2599" s="61" t="s">
        <v>1908</v>
      </c>
      <c r="K2599" s="64">
        <v>38613</v>
      </c>
      <c r="L2599" s="64"/>
      <c r="M2599" s="65" t="s">
        <v>1909</v>
      </c>
      <c r="N2599" s="63" t="s">
        <v>1910</v>
      </c>
      <c r="O2599" s="31">
        <v>496.82500000000005</v>
      </c>
      <c r="P2599" s="31">
        <v>295.54705882352943</v>
      </c>
      <c r="Q2599" s="31">
        <v>191.32999999999998</v>
      </c>
      <c r="R2599" s="31">
        <v>428.61666666666656</v>
      </c>
      <c r="S2599" s="31">
        <v>823.1583333333333</v>
      </c>
      <c r="T2599" s="31">
        <v>865.22142857142865</v>
      </c>
      <c r="U2599" s="31">
        <v>782.96153846153845</v>
      </c>
      <c r="V2599" s="31">
        <v>657.5333333333333</v>
      </c>
      <c r="W2599" s="31">
        <v>702.77499999999998</v>
      </c>
      <c r="X2599" s="31">
        <v>755.14</v>
      </c>
      <c r="Y2599" s="31">
        <v>610.62500000000011</v>
      </c>
      <c r="Z2599" s="31">
        <v>503.09</v>
      </c>
      <c r="AA2599" s="13">
        <f t="shared" si="41"/>
        <v>7112.8233591898297</v>
      </c>
      <c r="AB2599" s="32">
        <v>140</v>
      </c>
      <c r="AC2599" s="17">
        <v>0.3888888888888889</v>
      </c>
      <c r="AD2599" s="36">
        <v>0.4</v>
      </c>
      <c r="AE2599" s="36">
        <v>0.56666666666666665</v>
      </c>
      <c r="AF2599" s="36">
        <v>0.33333333333333331</v>
      </c>
      <c r="AG2599" s="36">
        <v>0.4</v>
      </c>
      <c r="AH2599" s="36">
        <v>0.4</v>
      </c>
      <c r="AI2599" s="36">
        <v>0.46666666666666667</v>
      </c>
      <c r="AJ2599" s="36">
        <v>0.43333333333333335</v>
      </c>
      <c r="AK2599" s="36">
        <v>0.2</v>
      </c>
      <c r="AL2599" s="36">
        <v>0.4</v>
      </c>
      <c r="AM2599" s="36">
        <v>0.33333333333333331</v>
      </c>
      <c r="AN2599" s="36">
        <v>0.4</v>
      </c>
      <c r="AO2599" s="36">
        <v>0.33333333333333331</v>
      </c>
      <c r="AP2599" s="66" t="str">
        <f t="shared" si="42"/>
        <v>-</v>
      </c>
      <c r="AQ2599" s="67" t="str">
        <f t="shared" si="43"/>
        <v>-</v>
      </c>
      <c r="AR2599" s="68" t="str">
        <f t="shared" si="44"/>
        <v>-</v>
      </c>
      <c r="AS2599" s="34" t="s">
        <v>1889</v>
      </c>
      <c r="AT2599" s="122" t="s">
        <v>5208</v>
      </c>
    </row>
    <row r="2600" spans="1:46" ht="15.75" customHeight="1" x14ac:dyDescent="0.25">
      <c r="N2600" s="69" t="s">
        <v>1875</v>
      </c>
    </row>
    <row r="2601" spans="1:46" ht="15.75" customHeight="1" x14ac:dyDescent="0.25">
      <c r="E2601" s="70" t="s">
        <v>1875</v>
      </c>
    </row>
    <row r="2602" spans="1:46" ht="15.75" customHeight="1" x14ac:dyDescent="0.25">
      <c r="M2602" s="71"/>
    </row>
    <row r="2603" spans="1:46" ht="15.75" customHeight="1" x14ac:dyDescent="0.25">
      <c r="M2603" s="71"/>
      <c r="AT2603" s="123" t="s">
        <v>1875</v>
      </c>
    </row>
  </sheetData>
  <autoFilter ref="A2:AT2601" xr:uid="{00000000-0001-0000-0400-000000000000}"/>
  <mergeCells count="5">
    <mergeCell ref="A1:I1"/>
    <mergeCell ref="J1:N1"/>
    <mergeCell ref="O1:AA1"/>
    <mergeCell ref="AD1:AO1"/>
    <mergeCell ref="AP1:AR1"/>
  </mergeCells>
  <conditionalFormatting sqref="AD3:AP2599">
    <cfRule type="cellIs" dxfId="4" priority="1" operator="between">
      <formula>0.5</formula>
      <formula>0</formula>
    </cfRule>
    <cfRule type="cellIs" dxfId="3" priority="2" operator="between">
      <formula>0.749</formula>
      <formula>0.501</formula>
    </cfRule>
    <cfRule type="cellIs" dxfId="2" priority="3" operator="between">
      <formula>0.799</formula>
      <formula>0.75</formula>
    </cfRule>
    <cfRule type="cellIs" dxfId="1" priority="4" operator="between">
      <formula>1</formula>
      <formula>0.8</formula>
    </cfRule>
  </conditionalFormatting>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A1:AA2598"/>
  <sheetViews>
    <sheetView workbookViewId="0"/>
  </sheetViews>
  <sheetFormatPr baseColWidth="10" defaultColWidth="14.42578125" defaultRowHeight="15" customHeight="1" x14ac:dyDescent="0.25"/>
  <cols>
    <col min="1" max="27" width="10.7109375" customWidth="1"/>
  </cols>
  <sheetData>
    <row r="1" spans="1:27" x14ac:dyDescent="0.25">
      <c r="A1" s="34" t="s">
        <v>1</v>
      </c>
      <c r="B1" s="72" t="s">
        <v>2901</v>
      </c>
      <c r="C1" s="72" t="s">
        <v>2902</v>
      </c>
      <c r="D1" s="72" t="s">
        <v>2903</v>
      </c>
      <c r="E1" s="72" t="s">
        <v>2904</v>
      </c>
      <c r="F1" s="72" t="s">
        <v>2905</v>
      </c>
      <c r="G1" s="72" t="s">
        <v>2906</v>
      </c>
      <c r="H1" s="72" t="s">
        <v>2907</v>
      </c>
      <c r="I1" s="72" t="s">
        <v>2908</v>
      </c>
      <c r="J1" s="72" t="s">
        <v>2909</v>
      </c>
      <c r="K1" s="72" t="s">
        <v>2910</v>
      </c>
      <c r="L1" s="72" t="s">
        <v>2911</v>
      </c>
      <c r="M1" s="72" t="s">
        <v>2912</v>
      </c>
      <c r="N1" s="72" t="s">
        <v>2913</v>
      </c>
      <c r="O1" s="73" t="s">
        <v>2901</v>
      </c>
      <c r="P1" s="73" t="s">
        <v>2902</v>
      </c>
      <c r="Q1" s="73" t="s">
        <v>2903</v>
      </c>
      <c r="R1" s="73" t="s">
        <v>2904</v>
      </c>
      <c r="S1" s="73" t="s">
        <v>2905</v>
      </c>
      <c r="T1" s="73" t="s">
        <v>2906</v>
      </c>
      <c r="U1" s="73" t="s">
        <v>2907</v>
      </c>
      <c r="V1" s="73" t="s">
        <v>2908</v>
      </c>
      <c r="W1" s="73" t="s">
        <v>2909</v>
      </c>
      <c r="X1" s="73" t="s">
        <v>2910</v>
      </c>
      <c r="Y1" s="73" t="s">
        <v>2911</v>
      </c>
      <c r="Z1" s="73" t="s">
        <v>2912</v>
      </c>
      <c r="AA1" s="73" t="s">
        <v>2913</v>
      </c>
    </row>
    <row r="2" spans="1:27" x14ac:dyDescent="0.25">
      <c r="A2" s="34">
        <v>11010010</v>
      </c>
      <c r="B2" s="34">
        <v>578.13666666666666</v>
      </c>
      <c r="C2" s="34">
        <v>544.41</v>
      </c>
      <c r="D2" s="34">
        <v>591.02068965517253</v>
      </c>
      <c r="E2" s="34">
        <v>720.69642857142856</v>
      </c>
      <c r="F2" s="34">
        <v>853.04137931034484</v>
      </c>
      <c r="G2" s="34">
        <v>743.76896551724144</v>
      </c>
      <c r="H2" s="34">
        <v>790.17692307692334</v>
      </c>
      <c r="I2" s="34">
        <v>889.62413793103451</v>
      </c>
      <c r="J2" s="34">
        <v>850.16923076923092</v>
      </c>
      <c r="K2" s="34">
        <v>788.85862068965525</v>
      </c>
      <c r="L2" s="34">
        <v>829.19999999999982</v>
      </c>
      <c r="M2" s="34">
        <v>702.40357142857135</v>
      </c>
      <c r="N2" s="34">
        <v>342</v>
      </c>
      <c r="O2" s="34">
        <v>1</v>
      </c>
      <c r="P2" s="34">
        <v>1</v>
      </c>
      <c r="Q2" s="34">
        <v>0.96666666666666667</v>
      </c>
      <c r="R2" s="34">
        <v>0.93333333333333335</v>
      </c>
      <c r="S2" s="34">
        <v>0.96666666666666667</v>
      </c>
      <c r="T2" s="34">
        <v>0.96666666666666667</v>
      </c>
      <c r="U2" s="34">
        <v>0.8666666666666667</v>
      </c>
      <c r="V2" s="34">
        <v>0.96666666666666667</v>
      </c>
      <c r="W2" s="34">
        <v>0.8666666666666667</v>
      </c>
      <c r="X2" s="34">
        <v>0.96666666666666667</v>
      </c>
      <c r="Y2" s="34">
        <v>0.96666666666666667</v>
      </c>
      <c r="Z2" s="34">
        <v>0.93333333333333335</v>
      </c>
      <c r="AA2" s="34">
        <v>0.95</v>
      </c>
    </row>
    <row r="3" spans="1:27" x14ac:dyDescent="0.25">
      <c r="A3" s="34">
        <v>11020010</v>
      </c>
      <c r="B3" s="34">
        <v>121.11999999999999</v>
      </c>
      <c r="C3" s="34">
        <v>168.58965517241381</v>
      </c>
      <c r="D3" s="34">
        <v>196.46666666666667</v>
      </c>
      <c r="E3" s="34">
        <v>254.93333333333334</v>
      </c>
      <c r="F3" s="34">
        <v>340.66666666666669</v>
      </c>
      <c r="G3" s="34">
        <v>261.70333333333332</v>
      </c>
      <c r="H3" s="34">
        <v>257.70666666666665</v>
      </c>
      <c r="I3" s="34">
        <v>235.27586206896552</v>
      </c>
      <c r="J3" s="34">
        <v>238.4</v>
      </c>
      <c r="K3" s="34">
        <v>308.06896551724139</v>
      </c>
      <c r="L3" s="34">
        <v>296.4034482758621</v>
      </c>
      <c r="M3" s="34">
        <v>182.72413793103448</v>
      </c>
      <c r="N3" s="34">
        <v>355</v>
      </c>
      <c r="O3" s="34">
        <v>1</v>
      </c>
      <c r="P3" s="34">
        <v>0.96666666666666667</v>
      </c>
      <c r="Q3" s="34">
        <v>1</v>
      </c>
      <c r="R3" s="34">
        <v>1</v>
      </c>
      <c r="S3" s="34">
        <v>1</v>
      </c>
      <c r="T3" s="34">
        <v>1</v>
      </c>
      <c r="U3" s="34">
        <v>1</v>
      </c>
      <c r="V3" s="34">
        <v>0.96666666666666667</v>
      </c>
      <c r="W3" s="34">
        <v>1</v>
      </c>
      <c r="X3" s="34">
        <v>0.96666666666666667</v>
      </c>
      <c r="Y3" s="34">
        <v>0.96666666666666667</v>
      </c>
      <c r="Z3" s="34">
        <v>0.96666666666666667</v>
      </c>
      <c r="AA3" s="34">
        <v>0.98611111111111116</v>
      </c>
    </row>
    <row r="4" spans="1:27" x14ac:dyDescent="0.25">
      <c r="A4" s="34">
        <v>11020020</v>
      </c>
      <c r="B4" s="34">
        <v>259.875</v>
      </c>
      <c r="C4" s="34">
        <v>206.375</v>
      </c>
      <c r="D4" s="34">
        <v>272</v>
      </c>
      <c r="E4" s="34">
        <v>332.5</v>
      </c>
      <c r="F4" s="34">
        <v>425.57142857142856</v>
      </c>
      <c r="G4" s="34">
        <v>373</v>
      </c>
      <c r="H4" s="34">
        <v>334.71428571428572</v>
      </c>
      <c r="I4" s="34">
        <v>300.58571428571429</v>
      </c>
      <c r="J4" s="34">
        <v>382.5</v>
      </c>
      <c r="K4" s="34">
        <v>454.85714285714283</v>
      </c>
      <c r="L4" s="34">
        <v>395.35714285714283</v>
      </c>
      <c r="M4" s="34">
        <v>247.14285714285714</v>
      </c>
      <c r="N4" s="34">
        <v>86</v>
      </c>
      <c r="O4" s="34">
        <v>0.26666666666666666</v>
      </c>
      <c r="P4" s="34">
        <v>0.26666666666666666</v>
      </c>
      <c r="Q4" s="34">
        <v>0.26666666666666666</v>
      </c>
      <c r="R4" s="34">
        <v>0.26666666666666666</v>
      </c>
      <c r="S4" s="34">
        <v>0.23333333333333334</v>
      </c>
      <c r="T4" s="34">
        <v>0.2</v>
      </c>
      <c r="U4" s="34">
        <v>0.23333333333333334</v>
      </c>
      <c r="V4" s="34">
        <v>0.23333333333333334</v>
      </c>
      <c r="W4" s="34">
        <v>0.2</v>
      </c>
      <c r="X4" s="34">
        <v>0.23333333333333334</v>
      </c>
      <c r="Y4" s="34">
        <v>0.23333333333333334</v>
      </c>
      <c r="Z4" s="34">
        <v>0.23333333333333334</v>
      </c>
      <c r="AA4" s="34">
        <v>0.2388888888888889</v>
      </c>
    </row>
    <row r="5" spans="1:27" x14ac:dyDescent="0.25">
      <c r="A5" s="34">
        <v>11020050</v>
      </c>
      <c r="B5" s="34">
        <v>495.35714285714283</v>
      </c>
      <c r="C5" s="34">
        <v>360.18518518518516</v>
      </c>
      <c r="D5" s="34">
        <v>469.68518518518516</v>
      </c>
      <c r="E5" s="34">
        <v>570.37037037037032</v>
      </c>
      <c r="F5" s="34">
        <v>764.31428571428569</v>
      </c>
      <c r="G5" s="34">
        <v>582.80799999999999</v>
      </c>
      <c r="H5" s="34">
        <v>472.5</v>
      </c>
      <c r="I5" s="34">
        <v>503.15384615384613</v>
      </c>
      <c r="J5" s="34">
        <v>538.99259259259259</v>
      </c>
      <c r="K5" s="34">
        <v>672.77857142857135</v>
      </c>
      <c r="L5" s="34">
        <v>849.67241379310349</v>
      </c>
      <c r="M5" s="34">
        <v>598.9655172413793</v>
      </c>
      <c r="N5" s="34">
        <v>327</v>
      </c>
      <c r="O5" s="34">
        <v>0.93333333333333335</v>
      </c>
      <c r="P5" s="34">
        <v>0.9</v>
      </c>
      <c r="Q5" s="34">
        <v>0.9</v>
      </c>
      <c r="R5" s="34">
        <v>0.9</v>
      </c>
      <c r="S5" s="34">
        <v>0.93333333333333335</v>
      </c>
      <c r="T5" s="34">
        <v>0.83333333333333337</v>
      </c>
      <c r="U5" s="34">
        <v>0.8666666666666667</v>
      </c>
      <c r="V5" s="34">
        <v>0.8666666666666667</v>
      </c>
      <c r="W5" s="34">
        <v>0.9</v>
      </c>
      <c r="X5" s="34">
        <v>0.93333333333333335</v>
      </c>
      <c r="Y5" s="34">
        <v>0.96666666666666667</v>
      </c>
      <c r="Z5" s="34">
        <v>0.96666666666666667</v>
      </c>
      <c r="AA5" s="34">
        <v>0.90833333333333333</v>
      </c>
    </row>
    <row r="6" spans="1:27" x14ac:dyDescent="0.25">
      <c r="A6" s="34">
        <v>11025010</v>
      </c>
      <c r="B6" s="34">
        <v>120.99230769230766</v>
      </c>
      <c r="C6" s="34">
        <v>151.0888888888889</v>
      </c>
      <c r="D6" s="34">
        <v>189.24400000000003</v>
      </c>
      <c r="E6" s="34">
        <v>241.97307692307692</v>
      </c>
      <c r="F6" s="34">
        <v>295.10416666666657</v>
      </c>
      <c r="G6" s="34">
        <v>234.30416666666665</v>
      </c>
      <c r="H6" s="34">
        <v>223.83793103448272</v>
      </c>
      <c r="I6" s="34">
        <v>211.89230769230775</v>
      </c>
      <c r="J6" s="34">
        <v>238.66296296296298</v>
      </c>
      <c r="K6" s="34">
        <v>231.57857142857145</v>
      </c>
      <c r="L6" s="34">
        <v>183.54230769230767</v>
      </c>
      <c r="M6" s="34">
        <v>141.46153846153845</v>
      </c>
      <c r="N6" s="34">
        <v>314</v>
      </c>
      <c r="O6" s="34">
        <v>0.8666666666666667</v>
      </c>
      <c r="P6" s="34">
        <v>0.9</v>
      </c>
      <c r="Q6" s="34">
        <v>0.83333333333333337</v>
      </c>
      <c r="R6" s="34">
        <v>0.8666666666666667</v>
      </c>
      <c r="S6" s="34">
        <v>0.8</v>
      </c>
      <c r="T6" s="34">
        <v>0.8</v>
      </c>
      <c r="U6" s="34">
        <v>0.96666666666666667</v>
      </c>
      <c r="V6" s="34">
        <v>0.8666666666666667</v>
      </c>
      <c r="W6" s="34">
        <v>0.9</v>
      </c>
      <c r="X6" s="34">
        <v>0.93333333333333335</v>
      </c>
      <c r="Y6" s="34">
        <v>0.8666666666666667</v>
      </c>
      <c r="Z6" s="34">
        <v>0.8666666666666667</v>
      </c>
      <c r="AA6" s="34">
        <v>0.87222222222222223</v>
      </c>
    </row>
    <row r="7" spans="1:27" x14ac:dyDescent="0.25">
      <c r="A7" s="34">
        <v>11030010</v>
      </c>
      <c r="B7" s="34">
        <v>696.44444444444446</v>
      </c>
      <c r="C7" s="34">
        <v>644.57692307692309</v>
      </c>
      <c r="D7" s="34">
        <v>684.01923076923072</v>
      </c>
      <c r="E7" s="34">
        <v>788.73076923076928</v>
      </c>
      <c r="F7" s="34">
        <v>872.45769230769235</v>
      </c>
      <c r="G7" s="34">
        <v>801.88888888888891</v>
      </c>
      <c r="H7" s="34">
        <v>854.89259259259256</v>
      </c>
      <c r="I7" s="34">
        <v>983.15384615384619</v>
      </c>
      <c r="J7" s="34">
        <v>876.40000000000009</v>
      </c>
      <c r="K7" s="34">
        <v>793.40740740740739</v>
      </c>
      <c r="L7" s="34">
        <v>778.98148148148152</v>
      </c>
      <c r="M7" s="34">
        <v>723.23214285714289</v>
      </c>
      <c r="N7" s="34">
        <v>319</v>
      </c>
      <c r="O7" s="34">
        <v>0.9</v>
      </c>
      <c r="P7" s="34">
        <v>0.8666666666666667</v>
      </c>
      <c r="Q7" s="34">
        <v>0.8666666666666667</v>
      </c>
      <c r="R7" s="34">
        <v>0.8666666666666667</v>
      </c>
      <c r="S7" s="34">
        <v>0.8666666666666667</v>
      </c>
      <c r="T7" s="34">
        <v>0.9</v>
      </c>
      <c r="U7" s="34">
        <v>0.9</v>
      </c>
      <c r="V7" s="34">
        <v>0.8666666666666667</v>
      </c>
      <c r="W7" s="34">
        <v>0.8666666666666667</v>
      </c>
      <c r="X7" s="34">
        <v>0.9</v>
      </c>
      <c r="Y7" s="34">
        <v>0.9</v>
      </c>
      <c r="Z7" s="34">
        <v>0.93333333333333335</v>
      </c>
      <c r="AA7" s="34">
        <v>0.88611111111111107</v>
      </c>
    </row>
    <row r="8" spans="1:27" x14ac:dyDescent="0.25">
      <c r="A8" s="34">
        <v>11030030</v>
      </c>
      <c r="B8" s="34">
        <v>429.33181818181822</v>
      </c>
      <c r="C8" s="34">
        <v>414.08695652173913</v>
      </c>
      <c r="D8" s="34">
        <v>453.81818181818181</v>
      </c>
      <c r="E8" s="34">
        <v>603</v>
      </c>
      <c r="F8" s="34">
        <v>612.27777777777783</v>
      </c>
      <c r="G8" s="34">
        <v>550.5</v>
      </c>
      <c r="H8" s="34">
        <v>591.76190476190482</v>
      </c>
      <c r="I8" s="34">
        <v>640.52272727272725</v>
      </c>
      <c r="J8" s="34">
        <v>585.2954545454545</v>
      </c>
      <c r="K8" s="34">
        <v>511.22727272727275</v>
      </c>
      <c r="L8" s="34">
        <v>455.88095238095241</v>
      </c>
      <c r="M8" s="34">
        <v>404.15</v>
      </c>
      <c r="N8" s="34">
        <v>252</v>
      </c>
      <c r="O8" s="34">
        <v>0.73333333333333328</v>
      </c>
      <c r="P8" s="34">
        <v>0.76666666666666672</v>
      </c>
      <c r="Q8" s="34">
        <v>0.73333333333333328</v>
      </c>
      <c r="R8" s="34">
        <v>0.7</v>
      </c>
      <c r="S8" s="34">
        <v>0.6</v>
      </c>
      <c r="T8" s="34">
        <v>0.66666666666666663</v>
      </c>
      <c r="U8" s="34">
        <v>0.7</v>
      </c>
      <c r="V8" s="34">
        <v>0.73333333333333328</v>
      </c>
      <c r="W8" s="34">
        <v>0.73333333333333328</v>
      </c>
      <c r="X8" s="34">
        <v>0.73333333333333328</v>
      </c>
      <c r="Y8" s="34">
        <v>0.7</v>
      </c>
      <c r="Z8" s="34">
        <v>0.6</v>
      </c>
      <c r="AA8" s="34">
        <v>0.7</v>
      </c>
    </row>
    <row r="9" spans="1:27" x14ac:dyDescent="0.25">
      <c r="A9" s="34">
        <v>11030040</v>
      </c>
      <c r="B9" s="34">
        <v>546.19230769230774</v>
      </c>
      <c r="C9" s="34">
        <v>533.16</v>
      </c>
      <c r="D9" s="34">
        <v>527.76923076923072</v>
      </c>
      <c r="E9" s="34">
        <v>624.67999999999995</v>
      </c>
      <c r="F9" s="34">
        <v>647.64</v>
      </c>
      <c r="G9" s="34">
        <v>601.33749999999998</v>
      </c>
      <c r="H9" s="34">
        <v>664.8416666666667</v>
      </c>
      <c r="I9" s="34">
        <v>688.03846153846155</v>
      </c>
      <c r="J9" s="34">
        <v>587.42307692307691</v>
      </c>
      <c r="K9" s="34">
        <v>535.42857142857144</v>
      </c>
      <c r="L9" s="34">
        <v>549.03571428571433</v>
      </c>
      <c r="M9" s="34">
        <v>538.51851851851848</v>
      </c>
      <c r="N9" s="34">
        <v>310</v>
      </c>
      <c r="O9" s="34">
        <v>0.8666666666666667</v>
      </c>
      <c r="P9" s="34">
        <v>0.83333333333333337</v>
      </c>
      <c r="Q9" s="34">
        <v>0.8666666666666667</v>
      </c>
      <c r="R9" s="34">
        <v>0.83333333333333337</v>
      </c>
      <c r="S9" s="34">
        <v>0.83333333333333337</v>
      </c>
      <c r="T9" s="34">
        <v>0.8</v>
      </c>
      <c r="U9" s="34">
        <v>0.8</v>
      </c>
      <c r="V9" s="34">
        <v>0.8666666666666667</v>
      </c>
      <c r="W9" s="34">
        <v>0.8666666666666667</v>
      </c>
      <c r="X9" s="34">
        <v>0.93333333333333335</v>
      </c>
      <c r="Y9" s="34">
        <v>0.93333333333333335</v>
      </c>
      <c r="Z9" s="34">
        <v>0.9</v>
      </c>
      <c r="AA9" s="34">
        <v>0.86111111111111116</v>
      </c>
    </row>
    <row r="10" spans="1:27" x14ac:dyDescent="0.25">
      <c r="A10" s="34">
        <v>11035010</v>
      </c>
      <c r="B10" s="34">
        <v>576.96315789473692</v>
      </c>
      <c r="C10" s="34">
        <v>561.03157894736842</v>
      </c>
      <c r="D10" s="34">
        <v>622.68499999999983</v>
      </c>
      <c r="E10" s="34">
        <v>724.39166666666654</v>
      </c>
      <c r="F10" s="34">
        <v>754.92777777777769</v>
      </c>
      <c r="G10" s="34">
        <v>741.00434782608693</v>
      </c>
      <c r="H10" s="34">
        <v>828.7882352941175</v>
      </c>
      <c r="I10" s="34">
        <v>864.13500000000022</v>
      </c>
      <c r="J10" s="34">
        <v>789.02608695652179</v>
      </c>
      <c r="K10" s="34">
        <v>670.04999999999984</v>
      </c>
      <c r="L10" s="34">
        <v>807.47272727272718</v>
      </c>
      <c r="M10" s="34">
        <v>756.40952380952376</v>
      </c>
      <c r="N10" s="34">
        <v>244</v>
      </c>
      <c r="O10" s="34">
        <v>0.6333333333333333</v>
      </c>
      <c r="P10" s="34">
        <v>0.6333333333333333</v>
      </c>
      <c r="Q10" s="34">
        <v>0.66666666666666663</v>
      </c>
      <c r="R10" s="34">
        <v>0.8</v>
      </c>
      <c r="S10" s="34">
        <v>0.6</v>
      </c>
      <c r="T10" s="34">
        <v>0.76666666666666672</v>
      </c>
      <c r="U10" s="34">
        <v>0.56666666666666665</v>
      </c>
      <c r="V10" s="34">
        <v>0.66666666666666663</v>
      </c>
      <c r="W10" s="34">
        <v>0.76666666666666672</v>
      </c>
      <c r="X10" s="34">
        <v>0.6</v>
      </c>
      <c r="Y10" s="34">
        <v>0.73333333333333328</v>
      </c>
      <c r="Z10" s="34">
        <v>0.7</v>
      </c>
      <c r="AA10" s="34">
        <v>0.67777777777777781</v>
      </c>
    </row>
    <row r="11" spans="1:27" x14ac:dyDescent="0.25">
      <c r="A11" s="34">
        <v>11035020</v>
      </c>
      <c r="B11" s="34">
        <v>535.3481481481482</v>
      </c>
      <c r="C11" s="34">
        <v>460.02692307692297</v>
      </c>
      <c r="D11" s="34">
        <v>505.80000000000013</v>
      </c>
      <c r="E11" s="34">
        <v>578.45000000000005</v>
      </c>
      <c r="F11" s="34">
        <v>630.24782608695648</v>
      </c>
      <c r="G11" s="34">
        <v>656.3631578947369</v>
      </c>
      <c r="H11" s="34">
        <v>741.78749999999991</v>
      </c>
      <c r="I11" s="34">
        <v>754.01304347826101</v>
      </c>
      <c r="J11" s="34">
        <v>538.5291666666667</v>
      </c>
      <c r="K11" s="34">
        <v>496.77999999999992</v>
      </c>
      <c r="L11" s="34">
        <v>551.00740740740741</v>
      </c>
      <c r="M11" s="34">
        <v>552.25000000000011</v>
      </c>
      <c r="N11" s="34">
        <v>290</v>
      </c>
      <c r="O11" s="34">
        <v>0.9</v>
      </c>
      <c r="P11" s="34">
        <v>0.8666666666666667</v>
      </c>
      <c r="Q11" s="34">
        <v>0.9</v>
      </c>
      <c r="R11" s="34">
        <v>0.8</v>
      </c>
      <c r="S11" s="34">
        <v>0.76666666666666672</v>
      </c>
      <c r="T11" s="34">
        <v>0.6333333333333333</v>
      </c>
      <c r="U11" s="34">
        <v>0.8</v>
      </c>
      <c r="V11" s="34">
        <v>0.76666666666666672</v>
      </c>
      <c r="W11" s="34">
        <v>0.8</v>
      </c>
      <c r="X11" s="34">
        <v>0.66666666666666663</v>
      </c>
      <c r="Y11" s="34">
        <v>0.9</v>
      </c>
      <c r="Z11" s="34">
        <v>0.8666666666666667</v>
      </c>
      <c r="AA11" s="34">
        <v>0.80555555555555558</v>
      </c>
    </row>
    <row r="12" spans="1:27" x14ac:dyDescent="0.25">
      <c r="A12" s="34">
        <v>11040010</v>
      </c>
      <c r="B12" s="34">
        <v>769.96296296296293</v>
      </c>
      <c r="C12" s="34">
        <v>661.42857142857144</v>
      </c>
      <c r="D12" s="34">
        <v>710.80769230769226</v>
      </c>
      <c r="E12" s="34">
        <v>845.38888888888891</v>
      </c>
      <c r="F12" s="34">
        <v>951.96428571428567</v>
      </c>
      <c r="G12" s="34">
        <v>931.68928571428569</v>
      </c>
      <c r="H12" s="34">
        <v>991.46923076923076</v>
      </c>
      <c r="I12" s="34">
        <v>964.23571428571427</v>
      </c>
      <c r="J12" s="34">
        <v>922.5</v>
      </c>
      <c r="K12" s="34">
        <v>864.65517241379314</v>
      </c>
      <c r="L12" s="34">
        <v>970.28275862068972</v>
      </c>
      <c r="M12" s="34">
        <v>901.63103448275876</v>
      </c>
      <c r="N12" s="34">
        <v>333</v>
      </c>
      <c r="O12" s="34">
        <v>0.9</v>
      </c>
      <c r="P12" s="34">
        <v>0.93333333333333335</v>
      </c>
      <c r="Q12" s="34">
        <v>0.8666666666666667</v>
      </c>
      <c r="R12" s="34">
        <v>0.9</v>
      </c>
      <c r="S12" s="34">
        <v>0.93333333333333335</v>
      </c>
      <c r="T12" s="34">
        <v>0.93333333333333335</v>
      </c>
      <c r="U12" s="34">
        <v>0.8666666666666667</v>
      </c>
      <c r="V12" s="34">
        <v>0.93333333333333335</v>
      </c>
      <c r="W12" s="34">
        <v>0.93333333333333335</v>
      </c>
      <c r="X12" s="34">
        <v>0.96666666666666667</v>
      </c>
      <c r="Y12" s="34">
        <v>0.96666666666666667</v>
      </c>
      <c r="Z12" s="34">
        <v>0.96666666666666667</v>
      </c>
      <c r="AA12" s="34">
        <v>0.92500000000000004</v>
      </c>
    </row>
    <row r="13" spans="1:27" x14ac:dyDescent="0.25">
      <c r="A13" s="34">
        <v>11045010</v>
      </c>
      <c r="B13" s="34">
        <v>569.78666666666663</v>
      </c>
      <c r="C13" s="34">
        <v>487.34666666666664</v>
      </c>
      <c r="D13" s="34">
        <v>538.77</v>
      </c>
      <c r="E13" s="34">
        <v>652.86666666666667</v>
      </c>
      <c r="F13" s="34">
        <v>785.12758620689669</v>
      </c>
      <c r="G13" s="34">
        <v>774.80344827586214</v>
      </c>
      <c r="H13" s="34">
        <v>851.6966666666666</v>
      </c>
      <c r="I13" s="34">
        <v>867.4103448275863</v>
      </c>
      <c r="J13" s="34">
        <v>698.43000000000006</v>
      </c>
      <c r="K13" s="34">
        <v>588.3620689655171</v>
      </c>
      <c r="L13" s="34">
        <v>662.33</v>
      </c>
      <c r="M13" s="34">
        <v>679.96551724137953</v>
      </c>
      <c r="N13" s="34">
        <v>355</v>
      </c>
      <c r="O13" s="34">
        <v>1</v>
      </c>
      <c r="P13" s="34">
        <v>1</v>
      </c>
      <c r="Q13" s="34">
        <v>1</v>
      </c>
      <c r="R13" s="34">
        <v>1</v>
      </c>
      <c r="S13" s="34">
        <v>0.96666666666666667</v>
      </c>
      <c r="T13" s="34">
        <v>0.96666666666666667</v>
      </c>
      <c r="U13" s="34">
        <v>1</v>
      </c>
      <c r="V13" s="34">
        <v>0.96666666666666667</v>
      </c>
      <c r="W13" s="34">
        <v>1</v>
      </c>
      <c r="X13" s="34">
        <v>0.96666666666666667</v>
      </c>
      <c r="Y13" s="34">
        <v>1</v>
      </c>
      <c r="Z13" s="34">
        <v>0.96666666666666667</v>
      </c>
      <c r="AA13" s="34">
        <v>0.98611111111111116</v>
      </c>
    </row>
    <row r="14" spans="1:27" x14ac:dyDescent="0.25">
      <c r="A14" s="34">
        <v>11050010</v>
      </c>
      <c r="B14" s="34">
        <v>491.55172413793105</v>
      </c>
      <c r="C14" s="34">
        <v>420.03333333333336</v>
      </c>
      <c r="D14" s="34">
        <v>421.9</v>
      </c>
      <c r="E14" s="34">
        <v>625.39310344827595</v>
      </c>
      <c r="F14" s="34">
        <v>751.07407407407402</v>
      </c>
      <c r="G14" s="34">
        <v>776.24137931034488</v>
      </c>
      <c r="H14" s="34">
        <v>800.21428571428567</v>
      </c>
      <c r="I14" s="34">
        <v>721.51851851851848</v>
      </c>
      <c r="J14" s="34">
        <v>736.90714285714296</v>
      </c>
      <c r="K14" s="34">
        <v>694.82142857142856</v>
      </c>
      <c r="L14" s="34">
        <v>719.67857142857144</v>
      </c>
      <c r="M14" s="34">
        <v>689.23333333333335</v>
      </c>
      <c r="N14" s="34">
        <v>343</v>
      </c>
      <c r="O14" s="34">
        <v>0.96666666666666667</v>
      </c>
      <c r="P14" s="34">
        <v>1</v>
      </c>
      <c r="Q14" s="34">
        <v>1</v>
      </c>
      <c r="R14" s="34">
        <v>0.96666666666666667</v>
      </c>
      <c r="S14" s="34">
        <v>0.9</v>
      </c>
      <c r="T14" s="34">
        <v>0.96666666666666667</v>
      </c>
      <c r="U14" s="34">
        <v>0.93333333333333335</v>
      </c>
      <c r="V14" s="34">
        <v>0.9</v>
      </c>
      <c r="W14" s="34">
        <v>0.93333333333333335</v>
      </c>
      <c r="X14" s="34">
        <v>0.93333333333333335</v>
      </c>
      <c r="Y14" s="34">
        <v>0.93333333333333335</v>
      </c>
      <c r="Z14" s="34">
        <v>1</v>
      </c>
      <c r="AA14" s="34">
        <v>0.95277777777777772</v>
      </c>
    </row>
    <row r="15" spans="1:27" x14ac:dyDescent="0.25">
      <c r="A15" s="34">
        <v>11050020</v>
      </c>
      <c r="B15" s="34">
        <v>512.6</v>
      </c>
      <c r="C15" s="34">
        <v>387.64</v>
      </c>
      <c r="D15" s="34">
        <v>479.68</v>
      </c>
      <c r="E15" s="34">
        <v>628.24400000000003</v>
      </c>
      <c r="F15" s="34">
        <v>712.22800000000007</v>
      </c>
      <c r="G15" s="34">
        <v>627</v>
      </c>
      <c r="H15" s="34">
        <v>726.99600000000009</v>
      </c>
      <c r="I15" s="34">
        <v>774.26086956521738</v>
      </c>
      <c r="J15" s="34">
        <v>657.695652173913</v>
      </c>
      <c r="K15" s="34">
        <v>549.75</v>
      </c>
      <c r="L15" s="34">
        <v>705.90909090909088</v>
      </c>
      <c r="M15" s="34">
        <v>680.64</v>
      </c>
      <c r="N15" s="34">
        <v>292</v>
      </c>
      <c r="O15" s="34">
        <v>0.83333333333333337</v>
      </c>
      <c r="P15" s="34">
        <v>0.83333333333333337</v>
      </c>
      <c r="Q15" s="34">
        <v>0.83333333333333337</v>
      </c>
      <c r="R15" s="34">
        <v>0.83333333333333337</v>
      </c>
      <c r="S15" s="34">
        <v>0.83333333333333337</v>
      </c>
      <c r="T15" s="34">
        <v>0.83333333333333337</v>
      </c>
      <c r="U15" s="34">
        <v>0.83333333333333337</v>
      </c>
      <c r="V15" s="34">
        <v>0.76666666666666672</v>
      </c>
      <c r="W15" s="34">
        <v>0.76666666666666672</v>
      </c>
      <c r="X15" s="34">
        <v>0.8</v>
      </c>
      <c r="Y15" s="34">
        <v>0.73333333333333328</v>
      </c>
      <c r="Z15" s="34">
        <v>0.83333333333333337</v>
      </c>
      <c r="AA15" s="34">
        <v>0.81111111111111112</v>
      </c>
    </row>
    <row r="16" spans="1:27" x14ac:dyDescent="0.25">
      <c r="A16" s="34">
        <v>11050030</v>
      </c>
      <c r="B16" s="34">
        <v>460.43333333333334</v>
      </c>
      <c r="C16" s="34">
        <v>293.26428571428568</v>
      </c>
      <c r="D16" s="34">
        <v>389.94482758620688</v>
      </c>
      <c r="E16" s="34">
        <v>508.06000000000006</v>
      </c>
      <c r="F16" s="34">
        <v>580.24642857142862</v>
      </c>
      <c r="G16" s="34">
        <v>599.63333333333333</v>
      </c>
      <c r="H16" s="34">
        <v>642.09629629629626</v>
      </c>
      <c r="I16" s="34">
        <v>671.55185185185178</v>
      </c>
      <c r="J16" s="34">
        <v>531.57142857142856</v>
      </c>
      <c r="K16" s="34">
        <v>517.34827586206893</v>
      </c>
      <c r="L16" s="34">
        <v>538.99642857142851</v>
      </c>
      <c r="M16" s="34">
        <v>514.40384615384619</v>
      </c>
      <c r="N16" s="34">
        <v>334</v>
      </c>
      <c r="O16" s="34">
        <v>0.9</v>
      </c>
      <c r="P16" s="34">
        <v>0.93333333333333335</v>
      </c>
      <c r="Q16" s="34">
        <v>0.96666666666666667</v>
      </c>
      <c r="R16" s="34">
        <v>1</v>
      </c>
      <c r="S16" s="34">
        <v>0.93333333333333335</v>
      </c>
      <c r="T16" s="34">
        <v>0.9</v>
      </c>
      <c r="U16" s="34">
        <v>0.9</v>
      </c>
      <c r="V16" s="34">
        <v>0.9</v>
      </c>
      <c r="W16" s="34">
        <v>0.93333333333333335</v>
      </c>
      <c r="X16" s="34">
        <v>0.96666666666666667</v>
      </c>
      <c r="Y16" s="34">
        <v>0.93333333333333335</v>
      </c>
      <c r="Z16" s="34">
        <v>0.8666666666666667</v>
      </c>
      <c r="AA16" s="34">
        <v>0.92777777777777781</v>
      </c>
    </row>
    <row r="17" spans="1:27" x14ac:dyDescent="0.25">
      <c r="A17" s="34">
        <v>11050040</v>
      </c>
      <c r="B17" s="34">
        <v>311</v>
      </c>
      <c r="C17" s="34">
        <v>246</v>
      </c>
      <c r="D17" s="34">
        <v>251</v>
      </c>
      <c r="E17" s="34">
        <v>579</v>
      </c>
      <c r="F17" s="34">
        <v>659</v>
      </c>
      <c r="G17" s="34">
        <v>269</v>
      </c>
      <c r="H17" s="34">
        <v>635</v>
      </c>
      <c r="I17" s="34">
        <v>1442</v>
      </c>
      <c r="J17" s="34" t="s">
        <v>1930</v>
      </c>
      <c r="K17" s="34" t="s">
        <v>1930</v>
      </c>
      <c r="L17" s="34" t="s">
        <v>1930</v>
      </c>
      <c r="M17" s="34" t="s">
        <v>1930</v>
      </c>
      <c r="N17" s="34">
        <v>8</v>
      </c>
      <c r="O17" s="34">
        <v>3.3333333333333333E-2</v>
      </c>
      <c r="P17" s="34">
        <v>3.3333333333333333E-2</v>
      </c>
      <c r="Q17" s="34">
        <v>3.3333333333333333E-2</v>
      </c>
      <c r="R17" s="34">
        <v>3.3333333333333333E-2</v>
      </c>
      <c r="S17" s="34">
        <v>3.3333333333333333E-2</v>
      </c>
      <c r="T17" s="34">
        <v>3.3333333333333333E-2</v>
      </c>
      <c r="U17" s="34">
        <v>3.3333333333333333E-2</v>
      </c>
      <c r="V17" s="34">
        <v>3.3333333333333333E-2</v>
      </c>
      <c r="W17" s="34">
        <v>0</v>
      </c>
      <c r="X17" s="34">
        <v>0</v>
      </c>
      <c r="Y17" s="34">
        <v>0</v>
      </c>
      <c r="Z17" s="34">
        <v>0</v>
      </c>
      <c r="AA17" s="34">
        <v>2.2222222222222223E-2</v>
      </c>
    </row>
    <row r="18" spans="1:27" x14ac:dyDescent="0.25">
      <c r="A18" s="34">
        <v>11050060</v>
      </c>
      <c r="B18" s="34">
        <v>428.93333333333334</v>
      </c>
      <c r="C18" s="34">
        <v>342.78666666666669</v>
      </c>
      <c r="D18" s="34">
        <v>365.20689655172413</v>
      </c>
      <c r="E18" s="34">
        <v>519.36071428571427</v>
      </c>
      <c r="F18" s="34">
        <v>533.44000000000005</v>
      </c>
      <c r="G18" s="34">
        <v>547.78846153846155</v>
      </c>
      <c r="H18" s="34">
        <v>543.84615384615381</v>
      </c>
      <c r="I18" s="34">
        <v>538.34074074074078</v>
      </c>
      <c r="J18" s="34">
        <v>440.77500000000003</v>
      </c>
      <c r="K18" s="34">
        <v>450.65357142857141</v>
      </c>
      <c r="L18" s="34">
        <v>504.46206896551723</v>
      </c>
      <c r="M18" s="34">
        <v>480.62962962962962</v>
      </c>
      <c r="N18" s="34">
        <v>333</v>
      </c>
      <c r="O18" s="34">
        <v>1</v>
      </c>
      <c r="P18" s="34">
        <v>1</v>
      </c>
      <c r="Q18" s="34">
        <v>0.96666666666666667</v>
      </c>
      <c r="R18" s="34">
        <v>0.93333333333333335</v>
      </c>
      <c r="S18" s="34">
        <v>0.83333333333333337</v>
      </c>
      <c r="T18" s="34">
        <v>0.8666666666666667</v>
      </c>
      <c r="U18" s="34">
        <v>0.8666666666666667</v>
      </c>
      <c r="V18" s="34">
        <v>0.9</v>
      </c>
      <c r="W18" s="34">
        <v>0.93333333333333335</v>
      </c>
      <c r="X18" s="34">
        <v>0.93333333333333335</v>
      </c>
      <c r="Y18" s="34">
        <v>0.96666666666666667</v>
      </c>
      <c r="Z18" s="34">
        <v>0.9</v>
      </c>
      <c r="AA18" s="34">
        <v>0.92500000000000004</v>
      </c>
    </row>
    <row r="19" spans="1:27" x14ac:dyDescent="0.25">
      <c r="A19" s="34">
        <v>11060010</v>
      </c>
      <c r="B19" s="34">
        <v>318.13103448275865</v>
      </c>
      <c r="C19" s="34">
        <v>234.96666666666667</v>
      </c>
      <c r="D19" s="34">
        <v>287.0344827586207</v>
      </c>
      <c r="E19" s="34">
        <v>427.5</v>
      </c>
      <c r="F19" s="34">
        <v>476.69230769230768</v>
      </c>
      <c r="G19" s="34">
        <v>511.21428571428572</v>
      </c>
      <c r="H19" s="34">
        <v>480.74074074074076</v>
      </c>
      <c r="I19" s="34">
        <v>443.68</v>
      </c>
      <c r="J19" s="34">
        <v>446.80769230769232</v>
      </c>
      <c r="K19" s="34">
        <v>496.18888888888893</v>
      </c>
      <c r="L19" s="34">
        <v>495.0344827586207</v>
      </c>
      <c r="M19" s="34">
        <v>403.7</v>
      </c>
      <c r="N19" s="34">
        <v>336</v>
      </c>
      <c r="O19" s="34">
        <v>0.96666666666666667</v>
      </c>
      <c r="P19" s="34">
        <v>1</v>
      </c>
      <c r="Q19" s="34">
        <v>0.96666666666666667</v>
      </c>
      <c r="R19" s="34">
        <v>1</v>
      </c>
      <c r="S19" s="34">
        <v>0.8666666666666667</v>
      </c>
      <c r="T19" s="34">
        <v>0.93333333333333335</v>
      </c>
      <c r="U19" s="34">
        <v>0.9</v>
      </c>
      <c r="V19" s="34">
        <v>0.83333333333333337</v>
      </c>
      <c r="W19" s="34">
        <v>0.8666666666666667</v>
      </c>
      <c r="X19" s="34">
        <v>0.9</v>
      </c>
      <c r="Y19" s="34">
        <v>0.96666666666666667</v>
      </c>
      <c r="Z19" s="34">
        <v>1</v>
      </c>
      <c r="AA19" s="34">
        <v>0.93333333333333335</v>
      </c>
    </row>
    <row r="20" spans="1:27" x14ac:dyDescent="0.25">
      <c r="A20" s="34">
        <v>11070020</v>
      </c>
      <c r="B20" s="34">
        <v>95.263333333333321</v>
      </c>
      <c r="C20" s="34">
        <v>101.62758620689655</v>
      </c>
      <c r="D20" s="34">
        <v>140.87666666666667</v>
      </c>
      <c r="E20" s="34">
        <v>189.39310344827589</v>
      </c>
      <c r="F20" s="34">
        <v>244.72666666666672</v>
      </c>
      <c r="G20" s="34">
        <v>177.30357142857147</v>
      </c>
      <c r="H20" s="34">
        <v>161.68999999999997</v>
      </c>
      <c r="I20" s="34">
        <v>167.39333333333335</v>
      </c>
      <c r="J20" s="34">
        <v>201.52333333333334</v>
      </c>
      <c r="K20" s="34">
        <v>254.43333333333331</v>
      </c>
      <c r="L20" s="34">
        <v>242.32413793103447</v>
      </c>
      <c r="M20" s="34">
        <v>167.71379310344824</v>
      </c>
      <c r="N20" s="34">
        <v>354</v>
      </c>
      <c r="O20" s="34">
        <v>1</v>
      </c>
      <c r="P20" s="34">
        <v>0.96666666666666667</v>
      </c>
      <c r="Q20" s="34">
        <v>1</v>
      </c>
      <c r="R20" s="34">
        <v>0.96666666666666667</v>
      </c>
      <c r="S20" s="34">
        <v>1</v>
      </c>
      <c r="T20" s="34">
        <v>0.93333333333333335</v>
      </c>
      <c r="U20" s="34">
        <v>1</v>
      </c>
      <c r="V20" s="34">
        <v>1</v>
      </c>
      <c r="W20" s="34">
        <v>1</v>
      </c>
      <c r="X20" s="34">
        <v>1</v>
      </c>
      <c r="Y20" s="34">
        <v>0.96666666666666667</v>
      </c>
      <c r="Z20" s="34">
        <v>0.96666666666666667</v>
      </c>
      <c r="AA20" s="34">
        <v>0.98333333333333328</v>
      </c>
    </row>
    <row r="21" spans="1:27" ht="15.75" customHeight="1" x14ac:dyDescent="0.25">
      <c r="A21" s="34">
        <v>11070030</v>
      </c>
      <c r="B21" s="34">
        <v>163.46799999999999</v>
      </c>
      <c r="C21" s="34">
        <v>181.94230769230768</v>
      </c>
      <c r="D21" s="34">
        <v>299.32800000000003</v>
      </c>
      <c r="E21" s="34">
        <v>402.61199999999997</v>
      </c>
      <c r="F21" s="34">
        <v>380.04400000000004</v>
      </c>
      <c r="G21" s="34">
        <v>279.08799999999997</v>
      </c>
      <c r="H21" s="34">
        <v>192.87391304347827</v>
      </c>
      <c r="I21" s="34">
        <v>246.4111111111111</v>
      </c>
      <c r="J21" s="34">
        <v>320.90000000000003</v>
      </c>
      <c r="K21" s="34">
        <v>388.51199999999994</v>
      </c>
      <c r="L21" s="34">
        <v>435.46071428571429</v>
      </c>
      <c r="M21" s="34">
        <v>254.14166666666668</v>
      </c>
      <c r="N21" s="34">
        <v>304</v>
      </c>
      <c r="O21" s="34">
        <v>0.83333333333333337</v>
      </c>
      <c r="P21" s="34">
        <v>0.8666666666666667</v>
      </c>
      <c r="Q21" s="34">
        <v>0.83333333333333337</v>
      </c>
      <c r="R21" s="34">
        <v>0.83333333333333337</v>
      </c>
      <c r="S21" s="34">
        <v>0.83333333333333337</v>
      </c>
      <c r="T21" s="34">
        <v>0.83333333333333337</v>
      </c>
      <c r="U21" s="34">
        <v>0.76666666666666672</v>
      </c>
      <c r="V21" s="34">
        <v>0.9</v>
      </c>
      <c r="W21" s="34">
        <v>0.8666666666666667</v>
      </c>
      <c r="X21" s="34">
        <v>0.83333333333333337</v>
      </c>
      <c r="Y21" s="34">
        <v>0.93333333333333335</v>
      </c>
      <c r="Z21" s="34">
        <v>0.8</v>
      </c>
      <c r="AA21" s="34">
        <v>0.84444444444444444</v>
      </c>
    </row>
    <row r="22" spans="1:27" ht="15.75" customHeight="1" x14ac:dyDescent="0.25">
      <c r="A22" s="34">
        <v>11070130</v>
      </c>
      <c r="B22" s="34">
        <v>81.571428571428569</v>
      </c>
      <c r="C22" s="34">
        <v>113.375</v>
      </c>
      <c r="D22" s="34">
        <v>186.87142857142857</v>
      </c>
      <c r="E22" s="34">
        <v>304.75</v>
      </c>
      <c r="F22" s="34">
        <v>326.17500000000001</v>
      </c>
      <c r="G22" s="34">
        <v>293.76666666666665</v>
      </c>
      <c r="H22" s="34">
        <v>207.77777777777777</v>
      </c>
      <c r="I22" s="34">
        <v>244.69999999999996</v>
      </c>
      <c r="J22" s="34">
        <v>283.17777777777775</v>
      </c>
      <c r="K22" s="34">
        <v>240.23750000000001</v>
      </c>
      <c r="L22" s="34">
        <v>232.77777777777777</v>
      </c>
      <c r="M22" s="34">
        <v>131.625</v>
      </c>
      <c r="N22" s="34">
        <v>99</v>
      </c>
      <c r="O22" s="34">
        <v>0.23333333333333334</v>
      </c>
      <c r="P22" s="34">
        <v>0.26666666666666666</v>
      </c>
      <c r="Q22" s="34">
        <v>0.23333333333333334</v>
      </c>
      <c r="R22" s="34">
        <v>0.26666666666666666</v>
      </c>
      <c r="S22" s="34">
        <v>0.26666666666666666</v>
      </c>
      <c r="T22" s="34">
        <v>0.3</v>
      </c>
      <c r="U22" s="34">
        <v>0.3</v>
      </c>
      <c r="V22" s="34">
        <v>0.3</v>
      </c>
      <c r="W22" s="34">
        <v>0.3</v>
      </c>
      <c r="X22" s="34">
        <v>0.26666666666666666</v>
      </c>
      <c r="Y22" s="34">
        <v>0.3</v>
      </c>
      <c r="Z22" s="34">
        <v>0.26666666666666666</v>
      </c>
      <c r="AA22" s="34">
        <v>0.27500000000000002</v>
      </c>
    </row>
    <row r="23" spans="1:27" ht="15.75" customHeight="1" x14ac:dyDescent="0.25">
      <c r="A23" s="34">
        <v>11075010</v>
      </c>
      <c r="B23" s="34">
        <v>59.164285714285697</v>
      </c>
      <c r="C23" s="34">
        <v>58.354545454545452</v>
      </c>
      <c r="D23" s="34">
        <v>107.59230769230768</v>
      </c>
      <c r="E23" s="34">
        <v>153.53125</v>
      </c>
      <c r="F23" s="34">
        <v>197.73076923076923</v>
      </c>
      <c r="G23" s="34">
        <v>159.03076923076924</v>
      </c>
      <c r="H23" s="34">
        <v>170.12857142857141</v>
      </c>
      <c r="I23" s="34">
        <v>147.87692307692308</v>
      </c>
      <c r="J23" s="34">
        <v>223.73333333333335</v>
      </c>
      <c r="K23" s="34">
        <v>244.45</v>
      </c>
      <c r="L23" s="34">
        <v>177.7133333333334</v>
      </c>
      <c r="M23" s="34">
        <v>104.02499999999999</v>
      </c>
      <c r="N23" s="34">
        <v>156</v>
      </c>
      <c r="O23" s="34">
        <v>0.46666666666666667</v>
      </c>
      <c r="P23" s="34">
        <v>0.36666666666666664</v>
      </c>
      <c r="Q23" s="34">
        <v>0.43333333333333335</v>
      </c>
      <c r="R23" s="34">
        <v>0.53333333333333333</v>
      </c>
      <c r="S23" s="34">
        <v>0.43333333333333335</v>
      </c>
      <c r="T23" s="34">
        <v>0.43333333333333335</v>
      </c>
      <c r="U23" s="34">
        <v>0.46666666666666667</v>
      </c>
      <c r="V23" s="34">
        <v>0.43333333333333335</v>
      </c>
      <c r="W23" s="34">
        <v>0.4</v>
      </c>
      <c r="X23" s="34">
        <v>0.33333333333333331</v>
      </c>
      <c r="Y23" s="34">
        <v>0.5</v>
      </c>
      <c r="Z23" s="34">
        <v>0.4</v>
      </c>
      <c r="AA23" s="34">
        <v>0.43333333333333335</v>
      </c>
    </row>
    <row r="24" spans="1:27" ht="15.75" customHeight="1" x14ac:dyDescent="0.25">
      <c r="A24" s="34">
        <v>11075020</v>
      </c>
      <c r="B24" s="34">
        <v>51.595999999999997</v>
      </c>
      <c r="C24" s="34">
        <v>62.684000000000005</v>
      </c>
      <c r="D24" s="34">
        <v>98.611999999999995</v>
      </c>
      <c r="E24" s="34">
        <v>165.21199999999996</v>
      </c>
      <c r="F24" s="34">
        <v>218.72500000000002</v>
      </c>
      <c r="G24" s="34">
        <v>181.25599999999997</v>
      </c>
      <c r="H24" s="34">
        <v>172.75000000000003</v>
      </c>
      <c r="I24" s="34">
        <v>153.34615384615387</v>
      </c>
      <c r="J24" s="34">
        <v>186.26538461538468</v>
      </c>
      <c r="K24" s="34">
        <v>191.1565217391304</v>
      </c>
      <c r="L24" s="34">
        <v>162.072</v>
      </c>
      <c r="M24" s="34">
        <v>89.074999999999989</v>
      </c>
      <c r="N24" s="34">
        <v>299</v>
      </c>
      <c r="O24" s="34">
        <v>0.83333333333333337</v>
      </c>
      <c r="P24" s="34">
        <v>0.83333333333333337</v>
      </c>
      <c r="Q24" s="34">
        <v>0.83333333333333337</v>
      </c>
      <c r="R24" s="34">
        <v>0.83333333333333337</v>
      </c>
      <c r="S24" s="34">
        <v>0.8</v>
      </c>
      <c r="T24" s="34">
        <v>0.83333333333333337</v>
      </c>
      <c r="U24" s="34">
        <v>0.8666666666666667</v>
      </c>
      <c r="V24" s="34">
        <v>0.8666666666666667</v>
      </c>
      <c r="W24" s="34">
        <v>0.8666666666666667</v>
      </c>
      <c r="X24" s="34">
        <v>0.76666666666666672</v>
      </c>
      <c r="Y24" s="34">
        <v>0.83333333333333337</v>
      </c>
      <c r="Z24" s="34">
        <v>0.8</v>
      </c>
      <c r="AA24" s="34">
        <v>0.8305555555555556</v>
      </c>
    </row>
    <row r="25" spans="1:27" ht="15.75" customHeight="1" x14ac:dyDescent="0.25">
      <c r="A25" s="34">
        <v>11077030</v>
      </c>
      <c r="B25" s="34">
        <v>405.90909090909093</v>
      </c>
      <c r="C25" s="34">
        <v>278.13636363636363</v>
      </c>
      <c r="D25" s="34">
        <v>320.77272727272725</v>
      </c>
      <c r="E25" s="34">
        <v>449.90909090909093</v>
      </c>
      <c r="F25" s="34">
        <v>558.5</v>
      </c>
      <c r="G25" s="34">
        <v>456.33333333333331</v>
      </c>
      <c r="H25" s="34">
        <v>483.26000000000005</v>
      </c>
      <c r="I25" s="34">
        <v>557.64</v>
      </c>
      <c r="J25" s="34">
        <v>686.28</v>
      </c>
      <c r="K25" s="34">
        <v>574.83636363636367</v>
      </c>
      <c r="L25" s="34">
        <v>630.22222222222217</v>
      </c>
      <c r="M25" s="34">
        <v>478.55</v>
      </c>
      <c r="N25" s="34">
        <v>123</v>
      </c>
      <c r="O25" s="34">
        <v>0.36666666666666664</v>
      </c>
      <c r="P25" s="34">
        <v>0.36666666666666664</v>
      </c>
      <c r="Q25" s="34">
        <v>0.36666666666666664</v>
      </c>
      <c r="R25" s="34">
        <v>0.36666666666666664</v>
      </c>
      <c r="S25" s="34">
        <v>0.33333333333333331</v>
      </c>
      <c r="T25" s="34">
        <v>0.3</v>
      </c>
      <c r="U25" s="34">
        <v>0.33333333333333331</v>
      </c>
      <c r="V25" s="34">
        <v>0.33333333333333331</v>
      </c>
      <c r="W25" s="34">
        <v>0.33333333333333331</v>
      </c>
      <c r="X25" s="34">
        <v>0.36666666666666664</v>
      </c>
      <c r="Y25" s="34">
        <v>0.3</v>
      </c>
      <c r="Z25" s="34">
        <v>0.33333333333333331</v>
      </c>
      <c r="AA25" s="34">
        <v>0.34166666666666667</v>
      </c>
    </row>
    <row r="26" spans="1:27" ht="15.75" customHeight="1" x14ac:dyDescent="0.25">
      <c r="A26" s="34">
        <v>11080010</v>
      </c>
      <c r="B26" s="34">
        <v>381.33333333333331</v>
      </c>
      <c r="C26" s="34">
        <v>272.10000000000002</v>
      </c>
      <c r="D26" s="34">
        <v>298.76666666666665</v>
      </c>
      <c r="E26" s="34">
        <v>461.58620689655174</v>
      </c>
      <c r="F26" s="34">
        <v>526.0344827586207</v>
      </c>
      <c r="G26" s="34">
        <v>466.51724137931035</v>
      </c>
      <c r="H26" s="34">
        <v>560.06206896551726</v>
      </c>
      <c r="I26" s="34">
        <v>499.34482758620692</v>
      </c>
      <c r="J26" s="34">
        <v>391.63333333333333</v>
      </c>
      <c r="K26" s="34">
        <v>427.3</v>
      </c>
      <c r="L26" s="34">
        <v>504.06896551724139</v>
      </c>
      <c r="M26" s="34">
        <v>511.34482758620692</v>
      </c>
      <c r="N26" s="34">
        <v>353</v>
      </c>
      <c r="O26" s="34">
        <v>1</v>
      </c>
      <c r="P26" s="34">
        <v>1</v>
      </c>
      <c r="Q26" s="34">
        <v>1</v>
      </c>
      <c r="R26" s="34">
        <v>0.96666666666666667</v>
      </c>
      <c r="S26" s="34">
        <v>0.96666666666666667</v>
      </c>
      <c r="T26" s="34">
        <v>0.96666666666666667</v>
      </c>
      <c r="U26" s="34">
        <v>0.96666666666666667</v>
      </c>
      <c r="V26" s="34">
        <v>0.96666666666666667</v>
      </c>
      <c r="W26" s="34">
        <v>1</v>
      </c>
      <c r="X26" s="34">
        <v>1</v>
      </c>
      <c r="Y26" s="34">
        <v>0.96666666666666667</v>
      </c>
      <c r="Z26" s="34">
        <v>0.96666666666666667</v>
      </c>
      <c r="AA26" s="34">
        <v>0.98055555555555551</v>
      </c>
    </row>
    <row r="27" spans="1:27" ht="15.75" customHeight="1" x14ac:dyDescent="0.25">
      <c r="A27" s="34">
        <v>11085010</v>
      </c>
      <c r="B27" s="34">
        <v>285.41666666666669</v>
      </c>
      <c r="C27" s="34">
        <v>267.24444444444441</v>
      </c>
      <c r="D27" s="34">
        <v>290.70000000000005</v>
      </c>
      <c r="E27" s="34">
        <v>444.10000000000008</v>
      </c>
      <c r="F27" s="34">
        <v>436.04444444444448</v>
      </c>
      <c r="G27" s="34">
        <v>367.41428571428577</v>
      </c>
      <c r="H27" s="34">
        <v>488.23333333333341</v>
      </c>
      <c r="I27" s="34">
        <v>469.62500000000006</v>
      </c>
      <c r="J27" s="34">
        <v>326.52499999999998</v>
      </c>
      <c r="K27" s="34">
        <v>276.2</v>
      </c>
      <c r="L27" s="34">
        <v>435.14285714285722</v>
      </c>
      <c r="M27" s="34">
        <v>357.84999999999997</v>
      </c>
      <c r="N27" s="34">
        <v>82</v>
      </c>
      <c r="O27" s="34">
        <v>0.2</v>
      </c>
      <c r="P27" s="34">
        <v>0.3</v>
      </c>
      <c r="Q27" s="34">
        <v>0.3</v>
      </c>
      <c r="R27" s="34">
        <v>0.3</v>
      </c>
      <c r="S27" s="34">
        <v>0.3</v>
      </c>
      <c r="T27" s="34">
        <v>0.23333333333333334</v>
      </c>
      <c r="U27" s="34">
        <v>0.2</v>
      </c>
      <c r="V27" s="34">
        <v>0.13333333333333333</v>
      </c>
      <c r="W27" s="34">
        <v>0.13333333333333333</v>
      </c>
      <c r="X27" s="34">
        <v>0.13333333333333333</v>
      </c>
      <c r="Y27" s="34">
        <v>0.23333333333333334</v>
      </c>
      <c r="Z27" s="34">
        <v>0.26666666666666666</v>
      </c>
      <c r="AA27" s="34">
        <v>0.22777777777777777</v>
      </c>
    </row>
    <row r="28" spans="1:27" ht="15.75" customHeight="1" x14ac:dyDescent="0.25">
      <c r="A28" s="34">
        <v>11090010</v>
      </c>
      <c r="B28" s="34">
        <v>287.39999999999998</v>
      </c>
      <c r="C28" s="34">
        <v>208.93333333333334</v>
      </c>
      <c r="D28" s="34">
        <v>274.06896551724139</v>
      </c>
      <c r="E28" s="34">
        <v>387</v>
      </c>
      <c r="F28" s="34">
        <v>528.41071428571433</v>
      </c>
      <c r="G28" s="34">
        <v>447.10344827586209</v>
      </c>
      <c r="H28" s="34">
        <v>492.57692307692309</v>
      </c>
      <c r="I28" s="34">
        <v>503.14827586206894</v>
      </c>
      <c r="J28" s="34">
        <v>385.42857142857144</v>
      </c>
      <c r="K28" s="34">
        <v>375.2962962962963</v>
      </c>
      <c r="L28" s="34">
        <v>444.72413793103448</v>
      </c>
      <c r="M28" s="34">
        <v>421</v>
      </c>
      <c r="N28" s="34">
        <v>343</v>
      </c>
      <c r="O28" s="34">
        <v>1</v>
      </c>
      <c r="P28" s="34">
        <v>1</v>
      </c>
      <c r="Q28" s="34">
        <v>0.96666666666666667</v>
      </c>
      <c r="R28" s="34">
        <v>0.96666666666666667</v>
      </c>
      <c r="S28" s="34">
        <v>0.93333333333333335</v>
      </c>
      <c r="T28" s="34">
        <v>0.96666666666666667</v>
      </c>
      <c r="U28" s="34">
        <v>0.8666666666666667</v>
      </c>
      <c r="V28" s="34">
        <v>0.96666666666666667</v>
      </c>
      <c r="W28" s="34">
        <v>0.93333333333333335</v>
      </c>
      <c r="X28" s="34">
        <v>0.9</v>
      </c>
      <c r="Y28" s="34">
        <v>0.96666666666666667</v>
      </c>
      <c r="Z28" s="34">
        <v>0.96666666666666667</v>
      </c>
      <c r="AA28" s="34">
        <v>0.95277777777777772</v>
      </c>
    </row>
    <row r="29" spans="1:27" ht="15.75" customHeight="1" x14ac:dyDescent="0.25">
      <c r="A29" s="34">
        <v>11100010</v>
      </c>
      <c r="B29" s="34">
        <v>214.33333333333334</v>
      </c>
      <c r="C29" s="34">
        <v>96</v>
      </c>
      <c r="D29" s="34">
        <v>198.33333333333334</v>
      </c>
      <c r="E29" s="34">
        <v>297</v>
      </c>
      <c r="F29" s="34">
        <v>533.16666666666663</v>
      </c>
      <c r="G29" s="34">
        <v>421.5</v>
      </c>
      <c r="H29" s="34">
        <v>543.83333333333337</v>
      </c>
      <c r="I29" s="34">
        <v>531.33333333333337</v>
      </c>
      <c r="J29" s="34">
        <v>341.4</v>
      </c>
      <c r="K29" s="34">
        <v>390</v>
      </c>
      <c r="L29" s="34">
        <v>419</v>
      </c>
      <c r="M29" s="34">
        <v>444.4</v>
      </c>
      <c r="N29" s="34">
        <v>67</v>
      </c>
      <c r="O29" s="34">
        <v>0.2</v>
      </c>
      <c r="P29" s="34">
        <v>0.2</v>
      </c>
      <c r="Q29" s="34">
        <v>0.2</v>
      </c>
      <c r="R29" s="34">
        <v>0.2</v>
      </c>
      <c r="S29" s="34">
        <v>0.2</v>
      </c>
      <c r="T29" s="34">
        <v>0.2</v>
      </c>
      <c r="U29" s="34">
        <v>0.2</v>
      </c>
      <c r="V29" s="34">
        <v>0.2</v>
      </c>
      <c r="W29" s="34">
        <v>0.16666666666666666</v>
      </c>
      <c r="X29" s="34">
        <v>0.13333333333333333</v>
      </c>
      <c r="Y29" s="34">
        <v>0.16666666666666666</v>
      </c>
      <c r="Z29" s="34">
        <v>0.16666666666666666</v>
      </c>
      <c r="AA29" s="34">
        <v>0.18611111111111112</v>
      </c>
    </row>
    <row r="30" spans="1:27" ht="15.75" customHeight="1" x14ac:dyDescent="0.25">
      <c r="A30" s="34">
        <v>11100020</v>
      </c>
      <c r="B30" s="34">
        <v>171.19130434782608</v>
      </c>
      <c r="C30" s="34">
        <v>113.85238095238095</v>
      </c>
      <c r="D30" s="34">
        <v>160.68636363636367</v>
      </c>
      <c r="E30" s="34">
        <v>264.87142857142862</v>
      </c>
      <c r="F30" s="34">
        <v>328.93333333333334</v>
      </c>
      <c r="G30" s="34">
        <v>349.48181818181814</v>
      </c>
      <c r="H30" s="34">
        <v>371.05454545454546</v>
      </c>
      <c r="I30" s="34">
        <v>345.78181818181815</v>
      </c>
      <c r="J30" s="34">
        <v>248.57727272727269</v>
      </c>
      <c r="K30" s="34">
        <v>243.49047619047616</v>
      </c>
      <c r="L30" s="34">
        <v>296.81304347826097</v>
      </c>
      <c r="M30" s="34">
        <v>323.49583333333334</v>
      </c>
      <c r="N30" s="34">
        <v>264</v>
      </c>
      <c r="O30" s="34">
        <v>0.76666666666666672</v>
      </c>
      <c r="P30" s="34">
        <v>0.7</v>
      </c>
      <c r="Q30" s="34">
        <v>0.73333333333333328</v>
      </c>
      <c r="R30" s="34">
        <v>0.7</v>
      </c>
      <c r="S30" s="34">
        <v>0.7</v>
      </c>
      <c r="T30" s="34">
        <v>0.73333333333333328</v>
      </c>
      <c r="U30" s="34">
        <v>0.73333333333333328</v>
      </c>
      <c r="V30" s="34">
        <v>0.73333333333333328</v>
      </c>
      <c r="W30" s="34">
        <v>0.73333333333333328</v>
      </c>
      <c r="X30" s="34">
        <v>0.7</v>
      </c>
      <c r="Y30" s="34">
        <v>0.76666666666666672</v>
      </c>
      <c r="Z30" s="34">
        <v>0.8</v>
      </c>
      <c r="AA30" s="34">
        <v>0.73333333333333328</v>
      </c>
    </row>
    <row r="31" spans="1:27" ht="15.75" customHeight="1" x14ac:dyDescent="0.25">
      <c r="A31" s="34">
        <v>11110010</v>
      </c>
      <c r="B31" s="34">
        <v>81.03</v>
      </c>
      <c r="C31" s="34">
        <v>98.737931034482756</v>
      </c>
      <c r="D31" s="34">
        <v>157.23214285714286</v>
      </c>
      <c r="E31" s="34">
        <v>279.30344827586208</v>
      </c>
      <c r="F31" s="34">
        <v>348.6464285714286</v>
      </c>
      <c r="G31" s="34">
        <v>235</v>
      </c>
      <c r="H31" s="34">
        <v>188.02068965517242</v>
      </c>
      <c r="I31" s="34">
        <v>216.83103448275864</v>
      </c>
      <c r="J31" s="34">
        <v>262.23571428571432</v>
      </c>
      <c r="K31" s="34">
        <v>323.60370370370367</v>
      </c>
      <c r="L31" s="34">
        <v>306</v>
      </c>
      <c r="M31" s="34">
        <v>172.44074074074072</v>
      </c>
      <c r="N31" s="34">
        <v>342</v>
      </c>
      <c r="O31" s="34">
        <v>1</v>
      </c>
      <c r="P31" s="34">
        <v>0.96666666666666667</v>
      </c>
      <c r="Q31" s="34">
        <v>0.93333333333333335</v>
      </c>
      <c r="R31" s="34">
        <v>0.96666666666666667</v>
      </c>
      <c r="S31" s="34">
        <v>0.93333333333333335</v>
      </c>
      <c r="T31" s="34">
        <v>0.93333333333333335</v>
      </c>
      <c r="U31" s="34">
        <v>0.96666666666666667</v>
      </c>
      <c r="V31" s="34">
        <v>0.96666666666666667</v>
      </c>
      <c r="W31" s="34">
        <v>0.93333333333333335</v>
      </c>
      <c r="X31" s="34">
        <v>0.9</v>
      </c>
      <c r="Y31" s="34">
        <v>1</v>
      </c>
      <c r="Z31" s="34">
        <v>0.9</v>
      </c>
      <c r="AA31" s="34">
        <v>0.95</v>
      </c>
    </row>
    <row r="32" spans="1:27" ht="15.75" customHeight="1" x14ac:dyDescent="0.25">
      <c r="A32" s="34">
        <v>11110020</v>
      </c>
      <c r="B32" s="34">
        <v>89.63666666666667</v>
      </c>
      <c r="C32" s="34">
        <v>112.35862068965517</v>
      </c>
      <c r="D32" s="34">
        <v>173.3666666666667</v>
      </c>
      <c r="E32" s="34">
        <v>250.5</v>
      </c>
      <c r="F32" s="34">
        <v>288.67500000000001</v>
      </c>
      <c r="G32" s="34">
        <v>189.87857142857143</v>
      </c>
      <c r="H32" s="34">
        <v>129.69666666666669</v>
      </c>
      <c r="I32" s="34">
        <v>166.30333333333334</v>
      </c>
      <c r="J32" s="34">
        <v>224.59310344827583</v>
      </c>
      <c r="K32" s="34">
        <v>264.5066666666666</v>
      </c>
      <c r="L32" s="34">
        <v>262.48666666666662</v>
      </c>
      <c r="M32" s="34">
        <v>158.45185185185184</v>
      </c>
      <c r="N32" s="34">
        <v>350</v>
      </c>
      <c r="O32" s="34">
        <v>1</v>
      </c>
      <c r="P32" s="34">
        <v>0.96666666666666667</v>
      </c>
      <c r="Q32" s="34">
        <v>1</v>
      </c>
      <c r="R32" s="34">
        <v>0.96666666666666667</v>
      </c>
      <c r="S32" s="34">
        <v>0.93333333333333335</v>
      </c>
      <c r="T32" s="34">
        <v>0.93333333333333335</v>
      </c>
      <c r="U32" s="34">
        <v>1</v>
      </c>
      <c r="V32" s="34">
        <v>1</v>
      </c>
      <c r="W32" s="34">
        <v>0.96666666666666667</v>
      </c>
      <c r="X32" s="34">
        <v>1</v>
      </c>
      <c r="Y32" s="34">
        <v>1</v>
      </c>
      <c r="Z32" s="34">
        <v>0.9</v>
      </c>
      <c r="AA32" s="34">
        <v>0.97222222222222221</v>
      </c>
    </row>
    <row r="33" spans="1:27" ht="15.75" customHeight="1" x14ac:dyDescent="0.25">
      <c r="A33" s="34">
        <v>11110030</v>
      </c>
      <c r="B33" s="34">
        <v>38.234615384615388</v>
      </c>
      <c r="C33" s="34">
        <v>34.162068965517243</v>
      </c>
      <c r="D33" s="34">
        <v>61.646153846153844</v>
      </c>
      <c r="E33" s="34">
        <v>123.74782608695651</v>
      </c>
      <c r="F33" s="34">
        <v>210.27586206896552</v>
      </c>
      <c r="G33" s="34">
        <v>147.66896551724136</v>
      </c>
      <c r="H33" s="34">
        <v>101.55714285714286</v>
      </c>
      <c r="I33" s="34">
        <v>100.25714285714285</v>
      </c>
      <c r="J33" s="34">
        <v>130.06551724137933</v>
      </c>
      <c r="K33" s="34">
        <v>169.52799999999999</v>
      </c>
      <c r="L33" s="34">
        <v>127.38928571428572</v>
      </c>
      <c r="M33" s="34">
        <v>72.68214285714285</v>
      </c>
      <c r="N33" s="34">
        <v>328</v>
      </c>
      <c r="O33" s="34">
        <v>0.8666666666666667</v>
      </c>
      <c r="P33" s="34">
        <v>0.96666666666666667</v>
      </c>
      <c r="Q33" s="34">
        <v>0.8666666666666667</v>
      </c>
      <c r="R33" s="34">
        <v>0.76666666666666672</v>
      </c>
      <c r="S33" s="34">
        <v>0.96666666666666667</v>
      </c>
      <c r="T33" s="34">
        <v>0.96666666666666667</v>
      </c>
      <c r="U33" s="34">
        <v>0.93333333333333335</v>
      </c>
      <c r="V33" s="34">
        <v>0.93333333333333335</v>
      </c>
      <c r="W33" s="34">
        <v>0.96666666666666667</v>
      </c>
      <c r="X33" s="34">
        <v>0.83333333333333337</v>
      </c>
      <c r="Y33" s="34">
        <v>0.93333333333333335</v>
      </c>
      <c r="Z33" s="34">
        <v>0.93333333333333335</v>
      </c>
      <c r="AA33" s="34">
        <v>0.91111111111111109</v>
      </c>
    </row>
    <row r="34" spans="1:27" ht="15.75" customHeight="1" x14ac:dyDescent="0.25">
      <c r="A34" s="34">
        <v>11110110</v>
      </c>
      <c r="B34" s="34">
        <v>79.173333333333346</v>
      </c>
      <c r="C34" s="34">
        <v>85.466666666666669</v>
      </c>
      <c r="D34" s="34">
        <v>154.56428571428572</v>
      </c>
      <c r="E34" s="34">
        <v>194.62</v>
      </c>
      <c r="F34" s="34">
        <v>244.03333333333333</v>
      </c>
      <c r="G34" s="34">
        <v>209.72499999999999</v>
      </c>
      <c r="H34" s="34">
        <v>172.07500000000002</v>
      </c>
      <c r="I34" s="34">
        <v>192.28571428571428</v>
      </c>
      <c r="J34" s="34">
        <v>246.06875000000002</v>
      </c>
      <c r="K34" s="34">
        <v>403.125</v>
      </c>
      <c r="L34" s="34">
        <v>325.34375000000006</v>
      </c>
      <c r="M34" s="34">
        <v>127.54705882352943</v>
      </c>
      <c r="N34" s="34">
        <v>181</v>
      </c>
      <c r="O34" s="34">
        <v>0.5</v>
      </c>
      <c r="P34" s="34">
        <v>0.5</v>
      </c>
      <c r="Q34" s="34">
        <v>0.46666666666666667</v>
      </c>
      <c r="R34" s="34">
        <v>0.5</v>
      </c>
      <c r="S34" s="34">
        <v>0.5</v>
      </c>
      <c r="T34" s="34">
        <v>0.53333333333333333</v>
      </c>
      <c r="U34" s="34">
        <v>0.53333333333333333</v>
      </c>
      <c r="V34" s="34">
        <v>0.46666666666666667</v>
      </c>
      <c r="W34" s="34">
        <v>0.53333333333333333</v>
      </c>
      <c r="X34" s="34">
        <v>0.4</v>
      </c>
      <c r="Y34" s="34">
        <v>0.53333333333333333</v>
      </c>
      <c r="Z34" s="34">
        <v>0.56666666666666665</v>
      </c>
      <c r="AA34" s="34">
        <v>0.50277777777777777</v>
      </c>
    </row>
    <row r="35" spans="1:27" ht="15.75" customHeight="1" x14ac:dyDescent="0.25">
      <c r="A35" s="34">
        <v>11115020</v>
      </c>
      <c r="B35" s="34">
        <v>90.455172413793093</v>
      </c>
      <c r="C35" s="34">
        <v>94.528571428571425</v>
      </c>
      <c r="D35" s="34">
        <v>166.52692307692311</v>
      </c>
      <c r="E35" s="34">
        <v>233.1166666666667</v>
      </c>
      <c r="F35" s="34">
        <v>291.584</v>
      </c>
      <c r="G35" s="34">
        <v>198.51851851851848</v>
      </c>
      <c r="H35" s="34">
        <v>146.3923076923077</v>
      </c>
      <c r="I35" s="34">
        <v>173.05199999999996</v>
      </c>
      <c r="J35" s="34">
        <v>239.71304347826089</v>
      </c>
      <c r="K35" s="34">
        <v>282.56153846153842</v>
      </c>
      <c r="L35" s="34">
        <v>295.65517241379303</v>
      </c>
      <c r="M35" s="34">
        <v>159.93846153846152</v>
      </c>
      <c r="N35" s="34">
        <v>314</v>
      </c>
      <c r="O35" s="34">
        <v>0.96666666666666667</v>
      </c>
      <c r="P35" s="34">
        <v>0.93333333333333335</v>
      </c>
      <c r="Q35" s="34">
        <v>0.8666666666666667</v>
      </c>
      <c r="R35" s="34">
        <v>0.8</v>
      </c>
      <c r="S35" s="34">
        <v>0.83333333333333337</v>
      </c>
      <c r="T35" s="34">
        <v>0.9</v>
      </c>
      <c r="U35" s="34">
        <v>0.8666666666666667</v>
      </c>
      <c r="V35" s="34">
        <v>0.83333333333333337</v>
      </c>
      <c r="W35" s="34">
        <v>0.76666666666666672</v>
      </c>
      <c r="X35" s="34">
        <v>0.8666666666666667</v>
      </c>
      <c r="Y35" s="34">
        <v>0.96666666666666667</v>
      </c>
      <c r="Z35" s="34">
        <v>0.8666666666666667</v>
      </c>
      <c r="AA35" s="34">
        <v>0.87222222222222223</v>
      </c>
    </row>
    <row r="36" spans="1:27" ht="15.75" customHeight="1" x14ac:dyDescent="0.25">
      <c r="A36" s="34">
        <v>11115040</v>
      </c>
      <c r="B36" s="34">
        <v>73.589655172413785</v>
      </c>
      <c r="C36" s="34">
        <v>77.220689655172421</v>
      </c>
      <c r="D36" s="34">
        <v>123.18076923076926</v>
      </c>
      <c r="E36" s="34">
        <v>216.36896551724138</v>
      </c>
      <c r="F36" s="34">
        <v>298.2821428571429</v>
      </c>
      <c r="G36" s="34">
        <v>248.78076923076927</v>
      </c>
      <c r="H36" s="34">
        <v>216.86666666666665</v>
      </c>
      <c r="I36" s="34">
        <v>204.61111111111109</v>
      </c>
      <c r="J36" s="34">
        <v>219.19999999999996</v>
      </c>
      <c r="K36" s="34">
        <v>236.23600000000002</v>
      </c>
      <c r="L36" s="34">
        <v>226.14642857142857</v>
      </c>
      <c r="M36" s="34">
        <v>142.97499999999999</v>
      </c>
      <c r="N36" s="34">
        <v>319</v>
      </c>
      <c r="O36" s="34">
        <v>0.96666666666666667</v>
      </c>
      <c r="P36" s="34">
        <v>0.96666666666666667</v>
      </c>
      <c r="Q36" s="34">
        <v>0.8666666666666667</v>
      </c>
      <c r="R36" s="34">
        <v>0.96666666666666667</v>
      </c>
      <c r="S36" s="34">
        <v>0.93333333333333335</v>
      </c>
      <c r="T36" s="34">
        <v>0.8666666666666667</v>
      </c>
      <c r="U36" s="34">
        <v>0.9</v>
      </c>
      <c r="V36" s="34">
        <v>0.9</v>
      </c>
      <c r="W36" s="34">
        <v>0.83333333333333337</v>
      </c>
      <c r="X36" s="34">
        <v>0.83333333333333337</v>
      </c>
      <c r="Y36" s="34">
        <v>0.93333333333333335</v>
      </c>
      <c r="Z36" s="34">
        <v>0.66666666666666663</v>
      </c>
      <c r="AA36" s="34">
        <v>0.88611111111111107</v>
      </c>
    </row>
    <row r="37" spans="1:27" ht="15.75" customHeight="1" x14ac:dyDescent="0.25">
      <c r="A37" s="34">
        <v>11120040</v>
      </c>
      <c r="B37" s="34">
        <v>79.329629629629636</v>
      </c>
      <c r="C37" s="34">
        <v>49.911111111111104</v>
      </c>
      <c r="D37" s="34">
        <v>76.024999999999991</v>
      </c>
      <c r="E37" s="34">
        <v>171.70357142857142</v>
      </c>
      <c r="F37" s="34">
        <v>256.60000000000002</v>
      </c>
      <c r="G37" s="34">
        <v>246.30769230769232</v>
      </c>
      <c r="H37" s="34">
        <v>275.38461538461536</v>
      </c>
      <c r="I37" s="34">
        <v>283.79166666666669</v>
      </c>
      <c r="J37" s="34">
        <v>282.32608695652175</v>
      </c>
      <c r="K37" s="34">
        <v>209.708</v>
      </c>
      <c r="L37" s="34">
        <v>245.56400000000002</v>
      </c>
      <c r="M37" s="34">
        <v>166.38</v>
      </c>
      <c r="N37" s="34">
        <v>310</v>
      </c>
      <c r="O37" s="34">
        <v>0.9</v>
      </c>
      <c r="P37" s="34">
        <v>0.9</v>
      </c>
      <c r="Q37" s="34">
        <v>0.93333333333333335</v>
      </c>
      <c r="R37" s="34">
        <v>0.93333333333333335</v>
      </c>
      <c r="S37" s="34">
        <v>0.8666666666666667</v>
      </c>
      <c r="T37" s="34">
        <v>0.8666666666666667</v>
      </c>
      <c r="U37" s="34">
        <v>0.8666666666666667</v>
      </c>
      <c r="V37" s="34">
        <v>0.8</v>
      </c>
      <c r="W37" s="34">
        <v>0.76666666666666672</v>
      </c>
      <c r="X37" s="34">
        <v>0.83333333333333337</v>
      </c>
      <c r="Y37" s="34">
        <v>0.83333333333333337</v>
      </c>
      <c r="Z37" s="34">
        <v>0.83333333333333337</v>
      </c>
      <c r="AA37" s="34">
        <v>0.86111111111111116</v>
      </c>
    </row>
    <row r="38" spans="1:27" ht="15.75" customHeight="1" x14ac:dyDescent="0.25">
      <c r="A38" s="34">
        <v>11125010</v>
      </c>
      <c r="B38" s="34">
        <v>38.78</v>
      </c>
      <c r="C38" s="34">
        <v>13.2</v>
      </c>
      <c r="D38" s="34">
        <v>40.6</v>
      </c>
      <c r="E38" s="34">
        <v>137.07499999999999</v>
      </c>
      <c r="F38" s="34">
        <v>326</v>
      </c>
      <c r="G38" s="34">
        <v>321.7</v>
      </c>
      <c r="H38" s="34">
        <v>295.23333333333329</v>
      </c>
      <c r="I38" s="34">
        <v>248.87499999999994</v>
      </c>
      <c r="J38" s="34">
        <v>473.59999999999997</v>
      </c>
      <c r="K38" s="34">
        <v>297.44999999999993</v>
      </c>
      <c r="L38" s="34">
        <v>296.13333333333333</v>
      </c>
      <c r="M38" s="34">
        <v>150.5</v>
      </c>
      <c r="N38" s="34">
        <v>38</v>
      </c>
      <c r="O38" s="34">
        <v>0.16666666666666666</v>
      </c>
      <c r="P38" s="34">
        <v>0.13333333333333333</v>
      </c>
      <c r="Q38" s="34">
        <v>0.1</v>
      </c>
      <c r="R38" s="34">
        <v>0.13333333333333333</v>
      </c>
      <c r="S38" s="34">
        <v>0.1</v>
      </c>
      <c r="T38" s="34">
        <v>6.6666666666666666E-2</v>
      </c>
      <c r="U38" s="34">
        <v>0.1</v>
      </c>
      <c r="V38" s="34">
        <v>0.13333333333333333</v>
      </c>
      <c r="W38" s="34">
        <v>3.3333333333333333E-2</v>
      </c>
      <c r="X38" s="34">
        <v>6.6666666666666666E-2</v>
      </c>
      <c r="Y38" s="34">
        <v>0.1</v>
      </c>
      <c r="Z38" s="34">
        <v>0.13333333333333333</v>
      </c>
      <c r="AA38" s="34">
        <v>0.10555555555555556</v>
      </c>
    </row>
    <row r="39" spans="1:27" ht="15.75" customHeight="1" x14ac:dyDescent="0.25">
      <c r="A39" s="34">
        <v>11130020</v>
      </c>
      <c r="B39" s="34">
        <v>113.5</v>
      </c>
      <c r="C39" s="34">
        <v>96.05263157894737</v>
      </c>
      <c r="D39" s="34">
        <v>101.16666666666667</v>
      </c>
      <c r="E39" s="34">
        <v>267.94444444444446</v>
      </c>
      <c r="F39" s="34">
        <v>442.66315789473686</v>
      </c>
      <c r="G39" s="34">
        <v>379.94117647058823</v>
      </c>
      <c r="H39" s="34">
        <v>363.71578947368425</v>
      </c>
      <c r="I39" s="34">
        <v>383.33333333333331</v>
      </c>
      <c r="J39" s="34">
        <v>305.8388888888889</v>
      </c>
      <c r="K39" s="34">
        <v>265.69444444444446</v>
      </c>
      <c r="L39" s="34">
        <v>374.9</v>
      </c>
      <c r="M39" s="34">
        <v>262.14999999999998</v>
      </c>
      <c r="N39" s="34">
        <v>222</v>
      </c>
      <c r="O39" s="34">
        <v>0.6</v>
      </c>
      <c r="P39" s="34">
        <v>0.6333333333333333</v>
      </c>
      <c r="Q39" s="34">
        <v>0.6</v>
      </c>
      <c r="R39" s="34">
        <v>0.6</v>
      </c>
      <c r="S39" s="34">
        <v>0.6333333333333333</v>
      </c>
      <c r="T39" s="34">
        <v>0.56666666666666665</v>
      </c>
      <c r="U39" s="34">
        <v>0.6333333333333333</v>
      </c>
      <c r="V39" s="34">
        <v>0.6</v>
      </c>
      <c r="W39" s="34">
        <v>0.6</v>
      </c>
      <c r="X39" s="34">
        <v>0.6</v>
      </c>
      <c r="Y39" s="34">
        <v>0.66666666666666663</v>
      </c>
      <c r="Z39" s="34">
        <v>0.66666666666666663</v>
      </c>
      <c r="AA39" s="34">
        <v>0.6166666666666667</v>
      </c>
    </row>
    <row r="40" spans="1:27" ht="15.75" customHeight="1" x14ac:dyDescent="0.25">
      <c r="A40" s="34">
        <v>11135010</v>
      </c>
      <c r="B40" s="34">
        <v>59.35</v>
      </c>
      <c r="C40" s="34">
        <v>49.927272727272729</v>
      </c>
      <c r="D40" s="34">
        <v>54.93333333333333</v>
      </c>
      <c r="E40" s="34">
        <v>160.39999999999998</v>
      </c>
      <c r="F40" s="34">
        <v>230.82499999999999</v>
      </c>
      <c r="G40" s="34">
        <v>281.08333333333331</v>
      </c>
      <c r="H40" s="34">
        <v>271.81428571428575</v>
      </c>
      <c r="I40" s="34">
        <v>241.75</v>
      </c>
      <c r="J40" s="34">
        <v>264.8</v>
      </c>
      <c r="K40" s="34">
        <v>248.77999999999997</v>
      </c>
      <c r="L40" s="34">
        <v>222.44</v>
      </c>
      <c r="M40" s="34">
        <v>134.38750000000002</v>
      </c>
      <c r="N40" s="34">
        <v>96</v>
      </c>
      <c r="O40" s="34">
        <v>0.33333333333333331</v>
      </c>
      <c r="P40" s="34">
        <v>0.36666666666666664</v>
      </c>
      <c r="Q40" s="34">
        <v>0.3</v>
      </c>
      <c r="R40" s="34">
        <v>0.2</v>
      </c>
      <c r="S40" s="34">
        <v>0.26666666666666666</v>
      </c>
      <c r="T40" s="34">
        <v>0.2</v>
      </c>
      <c r="U40" s="34">
        <v>0.23333333333333334</v>
      </c>
      <c r="V40" s="34">
        <v>0.26666666666666666</v>
      </c>
      <c r="W40" s="34">
        <v>0.26666666666666666</v>
      </c>
      <c r="X40" s="34">
        <v>0.16666666666666666</v>
      </c>
      <c r="Y40" s="34">
        <v>0.33333333333333331</v>
      </c>
      <c r="Z40" s="34">
        <v>0.26666666666666666</v>
      </c>
      <c r="AA40" s="34">
        <v>0.26666666666666666</v>
      </c>
    </row>
    <row r="41" spans="1:27" ht="15.75" customHeight="1" x14ac:dyDescent="0.25">
      <c r="A41" s="34">
        <v>11135020</v>
      </c>
      <c r="B41" s="34">
        <v>4.5</v>
      </c>
      <c r="C41" s="34">
        <v>6.333333333333333</v>
      </c>
      <c r="D41" s="34">
        <v>141.73333333333335</v>
      </c>
      <c r="E41" s="34">
        <v>159.80000000000001</v>
      </c>
      <c r="F41" s="34">
        <v>198.5</v>
      </c>
      <c r="G41" s="34">
        <v>200.63333333333333</v>
      </c>
      <c r="H41" s="34">
        <v>352.25000000000006</v>
      </c>
      <c r="I41" s="34">
        <v>384.9</v>
      </c>
      <c r="J41" s="34">
        <v>192.33333333333334</v>
      </c>
      <c r="K41" s="34">
        <v>266.75</v>
      </c>
      <c r="L41" s="34">
        <v>259.10000000000002</v>
      </c>
      <c r="M41" s="34">
        <v>164.75</v>
      </c>
      <c r="N41" s="34">
        <v>31</v>
      </c>
      <c r="O41" s="34">
        <v>3.3333333333333333E-2</v>
      </c>
      <c r="P41" s="34">
        <v>0.1</v>
      </c>
      <c r="Q41" s="34">
        <v>0.1</v>
      </c>
      <c r="R41" s="34">
        <v>6.6666666666666666E-2</v>
      </c>
      <c r="S41" s="34">
        <v>6.6666666666666666E-2</v>
      </c>
      <c r="T41" s="34">
        <v>0.1</v>
      </c>
      <c r="U41" s="34">
        <v>6.6666666666666666E-2</v>
      </c>
      <c r="V41" s="34">
        <v>6.6666666666666666E-2</v>
      </c>
      <c r="W41" s="34">
        <v>0.1</v>
      </c>
      <c r="X41" s="34">
        <v>0.13333333333333333</v>
      </c>
      <c r="Y41" s="34">
        <v>0.13333333333333333</v>
      </c>
      <c r="Z41" s="34">
        <v>6.6666666666666666E-2</v>
      </c>
      <c r="AA41" s="34">
        <v>8.611111111111111E-2</v>
      </c>
    </row>
    <row r="42" spans="1:27" ht="15.75" customHeight="1" x14ac:dyDescent="0.25">
      <c r="A42" s="34">
        <v>11135030</v>
      </c>
      <c r="B42" s="34">
        <v>56.65</v>
      </c>
      <c r="C42" s="34">
        <v>31.933333333333334</v>
      </c>
      <c r="D42" s="34">
        <v>89.033333333333331</v>
      </c>
      <c r="E42" s="34">
        <v>177.13793103448276</v>
      </c>
      <c r="F42" s="34">
        <v>248.03703703703704</v>
      </c>
      <c r="G42" s="34">
        <v>270.25</v>
      </c>
      <c r="H42" s="34">
        <v>302.16296296296292</v>
      </c>
      <c r="I42" s="34">
        <v>287.41379310344826</v>
      </c>
      <c r="J42" s="34">
        <v>203.31034482758622</v>
      </c>
      <c r="K42" s="34">
        <v>199.85714285714286</v>
      </c>
      <c r="L42" s="34">
        <v>204.64285714285714</v>
      </c>
      <c r="M42" s="34">
        <v>143.35714285714286</v>
      </c>
      <c r="N42" s="34">
        <v>343</v>
      </c>
      <c r="O42" s="34">
        <v>1</v>
      </c>
      <c r="P42" s="34">
        <v>1</v>
      </c>
      <c r="Q42" s="34">
        <v>1</v>
      </c>
      <c r="R42" s="34">
        <v>0.96666666666666667</v>
      </c>
      <c r="S42" s="34">
        <v>0.9</v>
      </c>
      <c r="T42" s="34">
        <v>0.93333333333333335</v>
      </c>
      <c r="U42" s="34">
        <v>0.9</v>
      </c>
      <c r="V42" s="34">
        <v>0.96666666666666667</v>
      </c>
      <c r="W42" s="34">
        <v>0.96666666666666667</v>
      </c>
      <c r="X42" s="34">
        <v>0.93333333333333335</v>
      </c>
      <c r="Y42" s="34">
        <v>0.93333333333333335</v>
      </c>
      <c r="Z42" s="34">
        <v>0.93333333333333335</v>
      </c>
      <c r="AA42" s="34">
        <v>0.95277777777777772</v>
      </c>
    </row>
    <row r="43" spans="1:27" ht="15.75" customHeight="1" x14ac:dyDescent="0.25">
      <c r="A43" s="34">
        <v>11145010</v>
      </c>
      <c r="B43" s="34">
        <v>164.6</v>
      </c>
      <c r="C43" s="34">
        <v>78.000000000000014</v>
      </c>
      <c r="D43" s="34">
        <v>185.8</v>
      </c>
      <c r="E43" s="34">
        <v>420</v>
      </c>
      <c r="F43" s="34">
        <v>540.20000000000005</v>
      </c>
      <c r="G43" s="34">
        <v>413.73333333333335</v>
      </c>
      <c r="H43" s="34">
        <v>541.63333333333333</v>
      </c>
      <c r="I43" s="34">
        <v>490.79999999999995</v>
      </c>
      <c r="J43" s="34">
        <v>541.44999999999993</v>
      </c>
      <c r="K43" s="34">
        <v>352.05</v>
      </c>
      <c r="L43" s="34">
        <v>651.3599999999999</v>
      </c>
      <c r="M43" s="34">
        <v>340.95000000000005</v>
      </c>
      <c r="N43" s="34">
        <v>38</v>
      </c>
      <c r="O43" s="34">
        <v>0.1</v>
      </c>
      <c r="P43" s="34">
        <v>0.16666666666666666</v>
      </c>
      <c r="Q43" s="34">
        <v>6.6666666666666666E-2</v>
      </c>
      <c r="R43" s="34">
        <v>0.1</v>
      </c>
      <c r="S43" s="34">
        <v>0.13333333333333333</v>
      </c>
      <c r="T43" s="34">
        <v>0.1</v>
      </c>
      <c r="U43" s="34">
        <v>0.1</v>
      </c>
      <c r="V43" s="34">
        <v>6.6666666666666666E-2</v>
      </c>
      <c r="W43" s="34">
        <v>6.6666666666666666E-2</v>
      </c>
      <c r="X43" s="34">
        <v>6.6666666666666666E-2</v>
      </c>
      <c r="Y43" s="34">
        <v>0.16666666666666666</v>
      </c>
      <c r="Z43" s="34">
        <v>0.13333333333333333</v>
      </c>
      <c r="AA43" s="34">
        <v>0.10555555555555556</v>
      </c>
    </row>
    <row r="44" spans="1:27" ht="15.75" customHeight="1" x14ac:dyDescent="0.25">
      <c r="A44" s="34">
        <v>11150010</v>
      </c>
      <c r="B44" s="34">
        <v>85.931034482758619</v>
      </c>
      <c r="C44" s="34">
        <v>48.642857142857146</v>
      </c>
      <c r="D44" s="34">
        <v>104.43571428571428</v>
      </c>
      <c r="E44" s="34">
        <v>299.02000000000004</v>
      </c>
      <c r="F44" s="34">
        <v>304.98275862068965</v>
      </c>
      <c r="G44" s="34">
        <v>315.71785714285716</v>
      </c>
      <c r="H44" s="34">
        <v>355.42857142857144</v>
      </c>
      <c r="I44" s="34">
        <v>322.80000000000007</v>
      </c>
      <c r="J44" s="34">
        <v>265.82142857142856</v>
      </c>
      <c r="K44" s="34">
        <v>224.21428571428572</v>
      </c>
      <c r="L44" s="34">
        <v>295.7962962962963</v>
      </c>
      <c r="M44" s="34">
        <v>251.875</v>
      </c>
      <c r="N44" s="34">
        <v>333</v>
      </c>
      <c r="O44" s="34">
        <v>0.96666666666666667</v>
      </c>
      <c r="P44" s="34">
        <v>0.93333333333333335</v>
      </c>
      <c r="Q44" s="34">
        <v>0.93333333333333335</v>
      </c>
      <c r="R44" s="34">
        <v>1</v>
      </c>
      <c r="S44" s="34">
        <v>0.96666666666666667</v>
      </c>
      <c r="T44" s="34">
        <v>0.93333333333333335</v>
      </c>
      <c r="U44" s="34">
        <v>0.93333333333333335</v>
      </c>
      <c r="V44" s="34">
        <v>0.8666666666666667</v>
      </c>
      <c r="W44" s="34">
        <v>0.93333333333333335</v>
      </c>
      <c r="X44" s="34">
        <v>0.93333333333333335</v>
      </c>
      <c r="Y44" s="34">
        <v>0.9</v>
      </c>
      <c r="Z44" s="34">
        <v>0.8</v>
      </c>
      <c r="AA44" s="34">
        <v>0.92500000000000004</v>
      </c>
    </row>
    <row r="45" spans="1:27" ht="15.75" customHeight="1" x14ac:dyDescent="0.25">
      <c r="A45" s="34">
        <v>11150020</v>
      </c>
      <c r="B45" s="34">
        <v>105.06896551724138</v>
      </c>
      <c r="C45" s="34">
        <v>64.107142857142861</v>
      </c>
      <c r="D45" s="34">
        <v>120.52592592592592</v>
      </c>
      <c r="E45" s="34">
        <v>243.05714285714288</v>
      </c>
      <c r="F45" s="34">
        <v>283.66206896551728</v>
      </c>
      <c r="G45" s="34">
        <v>330.19655172413792</v>
      </c>
      <c r="H45" s="34">
        <v>376.27500000000003</v>
      </c>
      <c r="I45" s="34">
        <v>344.98518518518517</v>
      </c>
      <c r="J45" s="34">
        <v>265.8862068965517</v>
      </c>
      <c r="K45" s="34">
        <v>224.1192307692308</v>
      </c>
      <c r="L45" s="34">
        <v>247.22758620689658</v>
      </c>
      <c r="M45" s="34">
        <v>212.43928571428572</v>
      </c>
      <c r="N45" s="34">
        <v>337</v>
      </c>
      <c r="O45" s="34">
        <v>0.96666666666666667</v>
      </c>
      <c r="P45" s="34">
        <v>0.93333333333333335</v>
      </c>
      <c r="Q45" s="34">
        <v>0.9</v>
      </c>
      <c r="R45" s="34">
        <v>0.93333333333333335</v>
      </c>
      <c r="S45" s="34">
        <v>0.96666666666666667</v>
      </c>
      <c r="T45" s="34">
        <v>0.96666666666666667</v>
      </c>
      <c r="U45" s="34">
        <v>0.93333333333333335</v>
      </c>
      <c r="V45" s="34">
        <v>0.9</v>
      </c>
      <c r="W45" s="34">
        <v>0.96666666666666667</v>
      </c>
      <c r="X45" s="34">
        <v>0.8666666666666667</v>
      </c>
      <c r="Y45" s="34">
        <v>0.96666666666666667</v>
      </c>
      <c r="Z45" s="34">
        <v>0.93333333333333335</v>
      </c>
      <c r="AA45" s="34">
        <v>0.93611111111111112</v>
      </c>
    </row>
    <row r="46" spans="1:27" ht="15.75" customHeight="1" x14ac:dyDescent="0.25">
      <c r="A46" s="34">
        <v>11150030</v>
      </c>
      <c r="B46" s="34">
        <v>142.72413793103448</v>
      </c>
      <c r="C46" s="34">
        <v>66.36666666666666</v>
      </c>
      <c r="D46" s="34">
        <v>148.4</v>
      </c>
      <c r="E46" s="34">
        <v>303.41379310344826</v>
      </c>
      <c r="F46" s="34">
        <v>362.33214285714286</v>
      </c>
      <c r="G46" s="34">
        <v>265.34482758620692</v>
      </c>
      <c r="H46" s="34">
        <v>337.48275862068965</v>
      </c>
      <c r="I46" s="34">
        <v>298.65517241379308</v>
      </c>
      <c r="J46" s="34">
        <v>251</v>
      </c>
      <c r="K46" s="34">
        <v>236.21428571428572</v>
      </c>
      <c r="L46" s="34">
        <v>268.7</v>
      </c>
      <c r="M46" s="34">
        <v>300.62333333333333</v>
      </c>
      <c r="N46" s="34">
        <v>349</v>
      </c>
      <c r="O46" s="34">
        <v>0.96666666666666667</v>
      </c>
      <c r="P46" s="34">
        <v>1</v>
      </c>
      <c r="Q46" s="34">
        <v>1</v>
      </c>
      <c r="R46" s="34">
        <v>0.96666666666666667</v>
      </c>
      <c r="S46" s="34">
        <v>0.93333333333333335</v>
      </c>
      <c r="T46" s="34">
        <v>0.96666666666666667</v>
      </c>
      <c r="U46" s="34">
        <v>0.96666666666666667</v>
      </c>
      <c r="V46" s="34">
        <v>0.96666666666666667</v>
      </c>
      <c r="W46" s="34">
        <v>0.93333333333333335</v>
      </c>
      <c r="X46" s="34">
        <v>0.93333333333333335</v>
      </c>
      <c r="Y46" s="34">
        <v>1</v>
      </c>
      <c r="Z46" s="34">
        <v>1</v>
      </c>
      <c r="AA46" s="34">
        <v>0.96944444444444444</v>
      </c>
    </row>
    <row r="47" spans="1:27" ht="15.75" customHeight="1" x14ac:dyDescent="0.25">
      <c r="A47" s="34">
        <v>12010010</v>
      </c>
      <c r="B47" s="34">
        <v>148.03076923076924</v>
      </c>
      <c r="C47" s="34">
        <v>119.5925925925926</v>
      </c>
      <c r="D47" s="34">
        <v>232.65517241379311</v>
      </c>
      <c r="E47" s="34">
        <v>391.06551724137933</v>
      </c>
      <c r="F47" s="34">
        <v>482.38571428571424</v>
      </c>
      <c r="G47" s="34">
        <v>465.87586206896549</v>
      </c>
      <c r="H47" s="34">
        <v>489.71071428571429</v>
      </c>
      <c r="I47" s="34">
        <v>387.74800000000005</v>
      </c>
      <c r="J47" s="34">
        <v>383.01379310344828</v>
      </c>
      <c r="K47" s="34">
        <v>293.416</v>
      </c>
      <c r="L47" s="34">
        <v>350.62222222222221</v>
      </c>
      <c r="M47" s="34">
        <v>332.55199999999996</v>
      </c>
      <c r="N47" s="34">
        <v>327</v>
      </c>
      <c r="O47" s="34">
        <v>0.8666666666666667</v>
      </c>
      <c r="P47" s="34">
        <v>0.9</v>
      </c>
      <c r="Q47" s="34">
        <v>0.96666666666666667</v>
      </c>
      <c r="R47" s="34">
        <v>0.96666666666666667</v>
      </c>
      <c r="S47" s="34">
        <v>0.93333333333333335</v>
      </c>
      <c r="T47" s="34">
        <v>0.96666666666666667</v>
      </c>
      <c r="U47" s="34">
        <v>0.93333333333333335</v>
      </c>
      <c r="V47" s="34">
        <v>0.83333333333333337</v>
      </c>
      <c r="W47" s="34">
        <v>0.96666666666666667</v>
      </c>
      <c r="X47" s="34">
        <v>0.83333333333333337</v>
      </c>
      <c r="Y47" s="34">
        <v>0.9</v>
      </c>
      <c r="Z47" s="34">
        <v>0.83333333333333337</v>
      </c>
      <c r="AA47" s="34">
        <v>0.90833333333333333</v>
      </c>
    </row>
    <row r="48" spans="1:27" ht="15.75" customHeight="1" x14ac:dyDescent="0.25">
      <c r="A48" s="34">
        <v>12010030</v>
      </c>
      <c r="B48" s="34">
        <v>110.71428571428571</v>
      </c>
      <c r="C48" s="34">
        <v>71.142857142857139</v>
      </c>
      <c r="D48" s="34">
        <v>127.67407407407407</v>
      </c>
      <c r="E48" s="34">
        <v>254.80689655172412</v>
      </c>
      <c r="F48" s="34">
        <v>387.7566666666666</v>
      </c>
      <c r="G48" s="34">
        <v>418.41034482758619</v>
      </c>
      <c r="H48" s="34">
        <v>393.00740740740741</v>
      </c>
      <c r="I48" s="34">
        <v>440.32333333333338</v>
      </c>
      <c r="J48" s="34">
        <v>417.94642857142856</v>
      </c>
      <c r="K48" s="34">
        <v>352.39285714285717</v>
      </c>
      <c r="L48" s="34">
        <v>395.79285714285709</v>
      </c>
      <c r="M48" s="34">
        <v>279.24137931034483</v>
      </c>
      <c r="N48" s="34">
        <v>341</v>
      </c>
      <c r="O48" s="34">
        <v>0.93333333333333335</v>
      </c>
      <c r="P48" s="34">
        <v>0.93333333333333335</v>
      </c>
      <c r="Q48" s="34">
        <v>0.9</v>
      </c>
      <c r="R48" s="34">
        <v>0.96666666666666667</v>
      </c>
      <c r="S48" s="34">
        <v>1</v>
      </c>
      <c r="T48" s="34">
        <v>0.96666666666666667</v>
      </c>
      <c r="U48" s="34">
        <v>0.9</v>
      </c>
      <c r="V48" s="34">
        <v>1</v>
      </c>
      <c r="W48" s="34">
        <v>0.93333333333333335</v>
      </c>
      <c r="X48" s="34">
        <v>0.93333333333333335</v>
      </c>
      <c r="Y48" s="34">
        <v>0.93333333333333335</v>
      </c>
      <c r="Z48" s="34">
        <v>0.96666666666666667</v>
      </c>
      <c r="AA48" s="34">
        <v>0.94722222222222219</v>
      </c>
    </row>
    <row r="49" spans="1:27" ht="15.75" customHeight="1" x14ac:dyDescent="0.25">
      <c r="A49" s="34">
        <v>12010050</v>
      </c>
      <c r="B49" s="34">
        <v>98.700000000000017</v>
      </c>
      <c r="C49" s="34">
        <v>66.107142857142861</v>
      </c>
      <c r="D49" s="34">
        <v>124.44347826086955</v>
      </c>
      <c r="E49" s="34">
        <v>261.05</v>
      </c>
      <c r="F49" s="34">
        <v>300.39999999999998</v>
      </c>
      <c r="G49" s="34">
        <v>284.39523809523808</v>
      </c>
      <c r="H49" s="34">
        <v>280.90476190476193</v>
      </c>
      <c r="I49" s="34">
        <v>245.52631578947367</v>
      </c>
      <c r="J49" s="34">
        <v>297.32</v>
      </c>
      <c r="K49" s="34">
        <v>252.66666666666666</v>
      </c>
      <c r="L49" s="34">
        <v>259.5333333333333</v>
      </c>
      <c r="M49" s="34">
        <v>207.29523809523809</v>
      </c>
      <c r="N49" s="34">
        <v>260</v>
      </c>
      <c r="O49" s="34">
        <v>0.8666666666666667</v>
      </c>
      <c r="P49" s="34">
        <v>0.93333333333333335</v>
      </c>
      <c r="Q49" s="34">
        <v>0.76666666666666672</v>
      </c>
      <c r="R49" s="34">
        <v>0.73333333333333328</v>
      </c>
      <c r="S49" s="34">
        <v>0.66666666666666663</v>
      </c>
      <c r="T49" s="34">
        <v>0.7</v>
      </c>
      <c r="U49" s="34">
        <v>0.7</v>
      </c>
      <c r="V49" s="34">
        <v>0.6333333333333333</v>
      </c>
      <c r="W49" s="34">
        <v>0.66666666666666663</v>
      </c>
      <c r="X49" s="34">
        <v>0.6</v>
      </c>
      <c r="Y49" s="34">
        <v>0.7</v>
      </c>
      <c r="Z49" s="34">
        <v>0.7</v>
      </c>
      <c r="AA49" s="34">
        <v>0.72222222222222221</v>
      </c>
    </row>
    <row r="50" spans="1:27" ht="15.75" customHeight="1" x14ac:dyDescent="0.25">
      <c r="A50" s="34">
        <v>12010060</v>
      </c>
      <c r="B50" s="34">
        <v>111.02800000000001</v>
      </c>
      <c r="C50" s="34">
        <v>72.292857142857144</v>
      </c>
      <c r="D50" s="34">
        <v>129.06666666666666</v>
      </c>
      <c r="E50" s="34">
        <v>242.28695652173911</v>
      </c>
      <c r="F50" s="34">
        <v>322.67500000000001</v>
      </c>
      <c r="G50" s="34">
        <v>254.28888888888889</v>
      </c>
      <c r="H50" s="34">
        <v>298.05454545454546</v>
      </c>
      <c r="I50" s="34">
        <v>258.39999999999992</v>
      </c>
      <c r="J50" s="34">
        <v>281.57391304347829</v>
      </c>
      <c r="K50" s="34">
        <v>280.55217391304348</v>
      </c>
      <c r="L50" s="34">
        <v>283.61818181818177</v>
      </c>
      <c r="M50" s="34">
        <v>227.94399999999999</v>
      </c>
      <c r="N50" s="34">
        <v>281</v>
      </c>
      <c r="O50" s="34">
        <v>0.83333333333333337</v>
      </c>
      <c r="P50" s="34">
        <v>0.93333333333333335</v>
      </c>
      <c r="Q50" s="34">
        <v>0.9</v>
      </c>
      <c r="R50" s="34">
        <v>0.76666666666666672</v>
      </c>
      <c r="S50" s="34">
        <v>0.8</v>
      </c>
      <c r="T50" s="34">
        <v>0.6</v>
      </c>
      <c r="U50" s="34">
        <v>0.73333333333333328</v>
      </c>
      <c r="V50" s="34">
        <v>0.7</v>
      </c>
      <c r="W50" s="34">
        <v>0.76666666666666672</v>
      </c>
      <c r="X50" s="34">
        <v>0.76666666666666672</v>
      </c>
      <c r="Y50" s="34">
        <v>0.73333333333333328</v>
      </c>
      <c r="Z50" s="34">
        <v>0.83333333333333337</v>
      </c>
      <c r="AA50" s="34">
        <v>0.78055555555555556</v>
      </c>
    </row>
    <row r="51" spans="1:27" ht="15.75" customHeight="1" x14ac:dyDescent="0.25">
      <c r="A51" s="34">
        <v>12010070</v>
      </c>
      <c r="B51" s="34">
        <v>93.813333333333333</v>
      </c>
      <c r="C51" s="34">
        <v>56.863333333333323</v>
      </c>
      <c r="D51" s="34">
        <v>116.94642857142854</v>
      </c>
      <c r="E51" s="34">
        <v>224.08214285714286</v>
      </c>
      <c r="F51" s="34">
        <v>341.83846153846144</v>
      </c>
      <c r="G51" s="34">
        <v>252.28666666666666</v>
      </c>
      <c r="H51" s="34">
        <v>257.05555555555554</v>
      </c>
      <c r="I51" s="34">
        <v>243.52142857142852</v>
      </c>
      <c r="J51" s="34">
        <v>279.62500000000006</v>
      </c>
      <c r="K51" s="34">
        <v>264.2551724137931</v>
      </c>
      <c r="L51" s="34">
        <v>257.38965517241388</v>
      </c>
      <c r="M51" s="34">
        <v>221.8241379310345</v>
      </c>
      <c r="N51" s="34">
        <v>342</v>
      </c>
      <c r="O51" s="34">
        <v>1</v>
      </c>
      <c r="P51" s="34">
        <v>1</v>
      </c>
      <c r="Q51" s="34">
        <v>0.93333333333333335</v>
      </c>
      <c r="R51" s="34">
        <v>0.93333333333333335</v>
      </c>
      <c r="S51" s="34">
        <v>0.8666666666666667</v>
      </c>
      <c r="T51" s="34">
        <v>1</v>
      </c>
      <c r="U51" s="34">
        <v>0.9</v>
      </c>
      <c r="V51" s="34">
        <v>0.93333333333333335</v>
      </c>
      <c r="W51" s="34">
        <v>0.93333333333333335</v>
      </c>
      <c r="X51" s="34">
        <v>0.96666666666666667</v>
      </c>
      <c r="Y51" s="34">
        <v>0.96666666666666667</v>
      </c>
      <c r="Z51" s="34">
        <v>0.96666666666666667</v>
      </c>
      <c r="AA51" s="34">
        <v>0.95</v>
      </c>
    </row>
    <row r="52" spans="1:27" ht="15.75" customHeight="1" x14ac:dyDescent="0.25">
      <c r="A52" s="34">
        <v>12010080</v>
      </c>
      <c r="B52" s="34">
        <v>106.46666666666665</v>
      </c>
      <c r="C52" s="34">
        <v>33.424999999999997</v>
      </c>
      <c r="D52" s="34">
        <v>93.066666666666677</v>
      </c>
      <c r="E52" s="34">
        <v>210.89999999999998</v>
      </c>
      <c r="F52" s="34">
        <v>306.25</v>
      </c>
      <c r="G52" s="34">
        <v>105</v>
      </c>
      <c r="H52" s="34">
        <v>164.29999999999998</v>
      </c>
      <c r="I52" s="34">
        <v>454</v>
      </c>
      <c r="J52" s="34">
        <v>183</v>
      </c>
      <c r="K52" s="34">
        <v>431.2</v>
      </c>
      <c r="L52" s="34" t="s">
        <v>1930</v>
      </c>
      <c r="M52" s="34">
        <v>290.09999999999997</v>
      </c>
      <c r="N52" s="34">
        <v>22</v>
      </c>
      <c r="O52" s="34">
        <v>0.1</v>
      </c>
      <c r="P52" s="34">
        <v>0.13333333333333333</v>
      </c>
      <c r="Q52" s="34">
        <v>0.1</v>
      </c>
      <c r="R52" s="34">
        <v>0.1</v>
      </c>
      <c r="S52" s="34">
        <v>6.6666666666666666E-2</v>
      </c>
      <c r="T52" s="34">
        <v>3.3333333333333333E-2</v>
      </c>
      <c r="U52" s="34">
        <v>6.6666666666666666E-2</v>
      </c>
      <c r="V52" s="34">
        <v>3.3333333333333333E-2</v>
      </c>
      <c r="W52" s="34">
        <v>3.3333333333333333E-2</v>
      </c>
      <c r="X52" s="34">
        <v>3.3333333333333333E-2</v>
      </c>
      <c r="Y52" s="34">
        <v>0</v>
      </c>
      <c r="Z52" s="34">
        <v>3.3333333333333333E-2</v>
      </c>
      <c r="AA52" s="34">
        <v>6.1111111111111109E-2</v>
      </c>
    </row>
    <row r="53" spans="1:27" ht="15.75" customHeight="1" x14ac:dyDescent="0.25">
      <c r="A53" s="34">
        <v>12010090</v>
      </c>
      <c r="B53" s="34">
        <v>103.77999999999997</v>
      </c>
      <c r="C53" s="34">
        <v>62.478571428571435</v>
      </c>
      <c r="D53" s="34">
        <v>137.00666666666666</v>
      </c>
      <c r="E53" s="34">
        <v>263.07586206896553</v>
      </c>
      <c r="F53" s="34">
        <v>345.07586206896548</v>
      </c>
      <c r="G53" s="34">
        <v>329.94666666666666</v>
      </c>
      <c r="H53" s="34">
        <v>296.67407407407404</v>
      </c>
      <c r="I53" s="34">
        <v>340.2448275862069</v>
      </c>
      <c r="J53" s="34">
        <v>312.32413793103444</v>
      </c>
      <c r="K53" s="34">
        <v>278.38965517241377</v>
      </c>
      <c r="L53" s="34">
        <v>297.29642857142852</v>
      </c>
      <c r="M53" s="34">
        <v>262.67333333333335</v>
      </c>
      <c r="N53" s="34">
        <v>348</v>
      </c>
      <c r="O53" s="34">
        <v>1</v>
      </c>
      <c r="P53" s="34">
        <v>0.93333333333333335</v>
      </c>
      <c r="Q53" s="34">
        <v>1</v>
      </c>
      <c r="R53" s="34">
        <v>0.96666666666666667</v>
      </c>
      <c r="S53" s="34">
        <v>0.96666666666666667</v>
      </c>
      <c r="T53" s="34">
        <v>1</v>
      </c>
      <c r="U53" s="34">
        <v>0.9</v>
      </c>
      <c r="V53" s="34">
        <v>0.96666666666666667</v>
      </c>
      <c r="W53" s="34">
        <v>0.96666666666666667</v>
      </c>
      <c r="X53" s="34">
        <v>0.96666666666666667</v>
      </c>
      <c r="Y53" s="34">
        <v>0.93333333333333335</v>
      </c>
      <c r="Z53" s="34">
        <v>1</v>
      </c>
      <c r="AA53" s="34">
        <v>0.96666666666666667</v>
      </c>
    </row>
    <row r="54" spans="1:27" ht="15.75" customHeight="1" x14ac:dyDescent="0.25">
      <c r="A54" s="34">
        <v>12010100</v>
      </c>
      <c r="B54" s="34">
        <v>95.86666666666666</v>
      </c>
      <c r="C54" s="34">
        <v>53.586206896551722</v>
      </c>
      <c r="D54" s="34">
        <v>111.96428571428571</v>
      </c>
      <c r="E54" s="34">
        <v>258.63333333333333</v>
      </c>
      <c r="F54" s="34">
        <v>348.50344827586207</v>
      </c>
      <c r="G54" s="34">
        <v>248.85</v>
      </c>
      <c r="H54" s="34">
        <v>256.13793103448273</v>
      </c>
      <c r="I54" s="34">
        <v>290.17857142857144</v>
      </c>
      <c r="J54" s="34">
        <v>264.24444444444447</v>
      </c>
      <c r="K54" s="34">
        <v>269.02499999999998</v>
      </c>
      <c r="L54" s="34">
        <v>264.04444444444442</v>
      </c>
      <c r="M54" s="34">
        <v>209.34482758620689</v>
      </c>
      <c r="N54" s="34">
        <v>342</v>
      </c>
      <c r="O54" s="34">
        <v>1</v>
      </c>
      <c r="P54" s="34">
        <v>0.96666666666666667</v>
      </c>
      <c r="Q54" s="34">
        <v>0.93333333333333335</v>
      </c>
      <c r="R54" s="34">
        <v>1</v>
      </c>
      <c r="S54" s="34">
        <v>0.96666666666666667</v>
      </c>
      <c r="T54" s="34">
        <v>0.93333333333333335</v>
      </c>
      <c r="U54" s="34">
        <v>0.96666666666666667</v>
      </c>
      <c r="V54" s="34">
        <v>0.93333333333333335</v>
      </c>
      <c r="W54" s="34">
        <v>0.9</v>
      </c>
      <c r="X54" s="34">
        <v>0.93333333333333335</v>
      </c>
      <c r="Y54" s="34">
        <v>0.9</v>
      </c>
      <c r="Z54" s="34">
        <v>0.96666666666666667</v>
      </c>
      <c r="AA54" s="34">
        <v>0.95</v>
      </c>
    </row>
    <row r="55" spans="1:27" ht="15.75" customHeight="1" x14ac:dyDescent="0.25">
      <c r="A55" s="34">
        <v>12010110</v>
      </c>
      <c r="B55" s="34">
        <v>73.803571428571431</v>
      </c>
      <c r="C55" s="34">
        <v>47.07931034482759</v>
      </c>
      <c r="D55" s="34">
        <v>86.32857142857145</v>
      </c>
      <c r="E55" s="34">
        <v>208.87931034482762</v>
      </c>
      <c r="F55" s="34">
        <v>296.3518518518519</v>
      </c>
      <c r="G55" s="34">
        <v>231.24642857142857</v>
      </c>
      <c r="H55" s="34">
        <v>211.25555555555553</v>
      </c>
      <c r="I55" s="34">
        <v>250.95384615384611</v>
      </c>
      <c r="J55" s="34">
        <v>195.46</v>
      </c>
      <c r="K55" s="34">
        <v>222.72413793103445</v>
      </c>
      <c r="L55" s="34">
        <v>222.19642857142858</v>
      </c>
      <c r="M55" s="34">
        <v>167.43214285714285</v>
      </c>
      <c r="N55" s="34">
        <v>332</v>
      </c>
      <c r="O55" s="34">
        <v>0.93333333333333335</v>
      </c>
      <c r="P55" s="34">
        <v>0.96666666666666667</v>
      </c>
      <c r="Q55" s="34">
        <v>0.93333333333333335</v>
      </c>
      <c r="R55" s="34">
        <v>0.96666666666666667</v>
      </c>
      <c r="S55" s="34">
        <v>0.9</v>
      </c>
      <c r="T55" s="34">
        <v>0.93333333333333335</v>
      </c>
      <c r="U55" s="34">
        <v>0.9</v>
      </c>
      <c r="V55" s="34">
        <v>0.8666666666666667</v>
      </c>
      <c r="W55" s="34">
        <v>0.83333333333333337</v>
      </c>
      <c r="X55" s="34">
        <v>0.96666666666666667</v>
      </c>
      <c r="Y55" s="34">
        <v>0.93333333333333335</v>
      </c>
      <c r="Z55" s="34">
        <v>0.93333333333333335</v>
      </c>
      <c r="AA55" s="34">
        <v>0.92222222222222228</v>
      </c>
    </row>
    <row r="56" spans="1:27" ht="15.75" customHeight="1" x14ac:dyDescent="0.25">
      <c r="A56" s="34">
        <v>12010120</v>
      </c>
      <c r="B56" s="34">
        <v>89.86666666666666</v>
      </c>
      <c r="C56" s="34">
        <v>58.6</v>
      </c>
      <c r="D56" s="34">
        <v>110.26666666666667</v>
      </c>
      <c r="E56" s="34">
        <v>246.97241379310344</v>
      </c>
      <c r="F56" s="34">
        <v>336.12666666666667</v>
      </c>
      <c r="G56" s="34">
        <v>281.67241379310343</v>
      </c>
      <c r="H56" s="34">
        <v>273.148275862069</v>
      </c>
      <c r="I56" s="34">
        <v>290.55172413793105</v>
      </c>
      <c r="J56" s="34">
        <v>260.62068965517244</v>
      </c>
      <c r="K56" s="34">
        <v>285.10344827586209</v>
      </c>
      <c r="L56" s="34">
        <v>285.73333333333335</v>
      </c>
      <c r="M56" s="34">
        <v>204.64285714285714</v>
      </c>
      <c r="N56" s="34">
        <v>352</v>
      </c>
      <c r="O56" s="34">
        <v>1</v>
      </c>
      <c r="P56" s="34">
        <v>1</v>
      </c>
      <c r="Q56" s="34">
        <v>1</v>
      </c>
      <c r="R56" s="34">
        <v>0.96666666666666667</v>
      </c>
      <c r="S56" s="34">
        <v>1</v>
      </c>
      <c r="T56" s="34">
        <v>0.96666666666666667</v>
      </c>
      <c r="U56" s="34">
        <v>0.96666666666666667</v>
      </c>
      <c r="V56" s="34">
        <v>0.96666666666666667</v>
      </c>
      <c r="W56" s="34">
        <v>0.96666666666666667</v>
      </c>
      <c r="X56" s="34">
        <v>0.96666666666666667</v>
      </c>
      <c r="Y56" s="34">
        <v>1</v>
      </c>
      <c r="Z56" s="34">
        <v>0.93333333333333335</v>
      </c>
      <c r="AA56" s="34">
        <v>0.97777777777777775</v>
      </c>
    </row>
    <row r="57" spans="1:27" ht="15.75" customHeight="1" x14ac:dyDescent="0.25">
      <c r="A57" s="34">
        <v>12010160</v>
      </c>
      <c r="B57" s="34">
        <v>105.34285714285714</v>
      </c>
      <c r="C57" s="34">
        <v>77.357142857142861</v>
      </c>
      <c r="D57" s="34">
        <v>130.1</v>
      </c>
      <c r="E57" s="34">
        <v>197.94</v>
      </c>
      <c r="F57" s="34">
        <v>336.88333333333338</v>
      </c>
      <c r="G57" s="34">
        <v>289.28000000000003</v>
      </c>
      <c r="H57" s="34">
        <v>263.34000000000003</v>
      </c>
      <c r="I57" s="34">
        <v>235.36000000000004</v>
      </c>
      <c r="J57" s="34">
        <v>241.76666666666665</v>
      </c>
      <c r="K57" s="34">
        <v>316.10000000000002</v>
      </c>
      <c r="L57" s="34">
        <v>334.91666666666669</v>
      </c>
      <c r="M57" s="34">
        <v>189.43333333333331</v>
      </c>
      <c r="N57" s="34">
        <v>70</v>
      </c>
      <c r="O57" s="34">
        <v>0.23333333333333334</v>
      </c>
      <c r="P57" s="34">
        <v>0.23333333333333334</v>
      </c>
      <c r="Q57" s="34">
        <v>0.2</v>
      </c>
      <c r="R57" s="34">
        <v>0.16666666666666666</v>
      </c>
      <c r="S57" s="34">
        <v>0.2</v>
      </c>
      <c r="T57" s="34">
        <v>0.16666666666666666</v>
      </c>
      <c r="U57" s="34">
        <v>0.16666666666666666</v>
      </c>
      <c r="V57" s="34">
        <v>0.16666666666666666</v>
      </c>
      <c r="W57" s="34">
        <v>0.2</v>
      </c>
      <c r="X57" s="34">
        <v>0.2</v>
      </c>
      <c r="Y57" s="34">
        <v>0.2</v>
      </c>
      <c r="Z57" s="34">
        <v>0.2</v>
      </c>
      <c r="AA57" s="34">
        <v>0.19444444444444445</v>
      </c>
    </row>
    <row r="58" spans="1:27" ht="15.75" customHeight="1" x14ac:dyDescent="0.25">
      <c r="A58" s="34">
        <v>12010170</v>
      </c>
      <c r="B58" s="34">
        <v>124.90000000000002</v>
      </c>
      <c r="C58" s="34">
        <v>48.999999999999993</v>
      </c>
      <c r="D58" s="34">
        <v>130.27142857142857</v>
      </c>
      <c r="E58" s="34">
        <v>290.00526315789472</v>
      </c>
      <c r="F58" s="34">
        <v>413.85714285714283</v>
      </c>
      <c r="G58" s="34">
        <v>426.03888888888895</v>
      </c>
      <c r="H58" s="34">
        <v>394.61500000000001</v>
      </c>
      <c r="I58" s="34">
        <v>412.3549999999999</v>
      </c>
      <c r="J58" s="34">
        <v>448.61499999999995</v>
      </c>
      <c r="K58" s="34">
        <v>399.97499999999997</v>
      </c>
      <c r="L58" s="34">
        <v>415.82105263157894</v>
      </c>
      <c r="M58" s="34">
        <v>337.35238095238094</v>
      </c>
      <c r="N58" s="34">
        <v>238</v>
      </c>
      <c r="O58" s="34">
        <v>0.6333333333333333</v>
      </c>
      <c r="P58" s="34">
        <v>0.66666666666666663</v>
      </c>
      <c r="Q58" s="34">
        <v>0.7</v>
      </c>
      <c r="R58" s="34">
        <v>0.6333333333333333</v>
      </c>
      <c r="S58" s="34">
        <v>0.7</v>
      </c>
      <c r="T58" s="34">
        <v>0.6</v>
      </c>
      <c r="U58" s="34">
        <v>0.66666666666666663</v>
      </c>
      <c r="V58" s="34">
        <v>0.66666666666666663</v>
      </c>
      <c r="W58" s="34">
        <v>0.66666666666666663</v>
      </c>
      <c r="X58" s="34">
        <v>0.66666666666666663</v>
      </c>
      <c r="Y58" s="34">
        <v>0.6333333333333333</v>
      </c>
      <c r="Z58" s="34">
        <v>0.7</v>
      </c>
      <c r="AA58" s="34">
        <v>0.66111111111111109</v>
      </c>
    </row>
    <row r="59" spans="1:27" ht="15.75" customHeight="1" x14ac:dyDescent="0.25">
      <c r="A59" s="34">
        <v>12010180</v>
      </c>
      <c r="B59" s="34">
        <v>123.91666666666667</v>
      </c>
      <c r="C59" s="34">
        <v>53.783333333333331</v>
      </c>
      <c r="D59" s="34">
        <v>110.03333333333335</v>
      </c>
      <c r="E59" s="34">
        <v>162.97999999999999</v>
      </c>
      <c r="F59" s="34">
        <v>307.03333333333336</v>
      </c>
      <c r="G59" s="34">
        <v>248.28333333333333</v>
      </c>
      <c r="H59" s="34">
        <v>211.68</v>
      </c>
      <c r="I59" s="34">
        <v>302.08000000000004</v>
      </c>
      <c r="J59" s="34">
        <v>241.14999999999998</v>
      </c>
      <c r="K59" s="34">
        <v>259</v>
      </c>
      <c r="L59" s="34">
        <v>362</v>
      </c>
      <c r="M59" s="34">
        <v>214.1</v>
      </c>
      <c r="N59" s="34">
        <v>58</v>
      </c>
      <c r="O59" s="34">
        <v>0.2</v>
      </c>
      <c r="P59" s="34">
        <v>0.2</v>
      </c>
      <c r="Q59" s="34">
        <v>0.2</v>
      </c>
      <c r="R59" s="34">
        <v>0.16666666666666666</v>
      </c>
      <c r="S59" s="34">
        <v>0.1</v>
      </c>
      <c r="T59" s="34">
        <v>0.2</v>
      </c>
      <c r="U59" s="34">
        <v>0.16666666666666666</v>
      </c>
      <c r="V59" s="34">
        <v>0.16666666666666666</v>
      </c>
      <c r="W59" s="34">
        <v>0.13333333333333333</v>
      </c>
      <c r="X59" s="34">
        <v>0.2</v>
      </c>
      <c r="Y59" s="34">
        <v>0.1</v>
      </c>
      <c r="Z59" s="34">
        <v>0.1</v>
      </c>
      <c r="AA59" s="34">
        <v>0.16111111111111112</v>
      </c>
    </row>
    <row r="60" spans="1:27" ht="15.75" customHeight="1" x14ac:dyDescent="0.25">
      <c r="A60" s="34">
        <v>12015010</v>
      </c>
      <c r="B60" s="34">
        <v>194.60666666666665</v>
      </c>
      <c r="C60" s="34">
        <v>117.61666666666667</v>
      </c>
      <c r="D60" s="34">
        <v>212.26923076923077</v>
      </c>
      <c r="E60" s="34">
        <v>364.63846153846146</v>
      </c>
      <c r="F60" s="34">
        <v>606.2461538461539</v>
      </c>
      <c r="G60" s="34">
        <v>626.56111111111113</v>
      </c>
      <c r="H60" s="34">
        <v>494.89999999999992</v>
      </c>
      <c r="I60" s="34">
        <v>617.13333333333333</v>
      </c>
      <c r="J60" s="34">
        <v>582.97333333333324</v>
      </c>
      <c r="K60" s="34">
        <v>733.56153846153859</v>
      </c>
      <c r="L60" s="34">
        <v>715.86363636363626</v>
      </c>
      <c r="M60" s="34">
        <v>363.62727272727267</v>
      </c>
      <c r="N60" s="34">
        <v>162</v>
      </c>
      <c r="O60" s="34">
        <v>0.5</v>
      </c>
      <c r="P60" s="34">
        <v>0.4</v>
      </c>
      <c r="Q60" s="34">
        <v>0.43333333333333335</v>
      </c>
      <c r="R60" s="34">
        <v>0.43333333333333335</v>
      </c>
      <c r="S60" s="34">
        <v>0.43333333333333335</v>
      </c>
      <c r="T60" s="34">
        <v>0.6</v>
      </c>
      <c r="U60" s="34">
        <v>0.43333333333333335</v>
      </c>
      <c r="V60" s="34">
        <v>0.5</v>
      </c>
      <c r="W60" s="34">
        <v>0.5</v>
      </c>
      <c r="X60" s="34">
        <v>0.43333333333333335</v>
      </c>
      <c r="Y60" s="34">
        <v>0.36666666666666664</v>
      </c>
      <c r="Z60" s="34">
        <v>0.36666666666666664</v>
      </c>
      <c r="AA60" s="34">
        <v>0.45</v>
      </c>
    </row>
    <row r="61" spans="1:27" ht="15.75" customHeight="1" x14ac:dyDescent="0.25">
      <c r="A61" s="34">
        <v>12015020</v>
      </c>
      <c r="B61" s="34">
        <v>100.75185185185184</v>
      </c>
      <c r="C61" s="34">
        <v>62.803846153846138</v>
      </c>
      <c r="D61" s="34">
        <v>111.89310344827587</v>
      </c>
      <c r="E61" s="34">
        <v>268.02307692307687</v>
      </c>
      <c r="F61" s="34">
        <v>357.7</v>
      </c>
      <c r="G61" s="34">
        <v>265.92692307692312</v>
      </c>
      <c r="H61" s="34">
        <v>257.17500000000001</v>
      </c>
      <c r="I61" s="34">
        <v>247.92499999999995</v>
      </c>
      <c r="J61" s="34">
        <v>321.6785714285715</v>
      </c>
      <c r="K61" s="34">
        <v>274.4703703703704</v>
      </c>
      <c r="L61" s="34">
        <v>302.10370370370362</v>
      </c>
      <c r="M61" s="34">
        <v>242.73461538461535</v>
      </c>
      <c r="N61" s="34">
        <v>321</v>
      </c>
      <c r="O61" s="34">
        <v>0.9</v>
      </c>
      <c r="P61" s="34">
        <v>0.8666666666666667</v>
      </c>
      <c r="Q61" s="34">
        <v>0.96666666666666667</v>
      </c>
      <c r="R61" s="34">
        <v>0.8666666666666667</v>
      </c>
      <c r="S61" s="34">
        <v>0.76666666666666672</v>
      </c>
      <c r="T61" s="34">
        <v>0.8666666666666667</v>
      </c>
      <c r="U61" s="34">
        <v>0.93333333333333335</v>
      </c>
      <c r="V61" s="34">
        <v>0.93333333333333335</v>
      </c>
      <c r="W61" s="34">
        <v>0.93333333333333335</v>
      </c>
      <c r="X61" s="34">
        <v>0.9</v>
      </c>
      <c r="Y61" s="34">
        <v>0.9</v>
      </c>
      <c r="Z61" s="34">
        <v>0.8666666666666667</v>
      </c>
      <c r="AA61" s="34">
        <v>0.89166666666666672</v>
      </c>
    </row>
    <row r="62" spans="1:27" ht="15.75" customHeight="1" x14ac:dyDescent="0.25">
      <c r="A62" s="34">
        <v>12015050</v>
      </c>
      <c r="B62" s="34">
        <v>41.8</v>
      </c>
      <c r="C62" s="34">
        <v>19.2</v>
      </c>
      <c r="D62" s="34" t="s">
        <v>1930</v>
      </c>
      <c r="E62" s="34">
        <v>216.7</v>
      </c>
      <c r="F62" s="34" t="s">
        <v>1930</v>
      </c>
      <c r="G62" s="34" t="s">
        <v>1930</v>
      </c>
      <c r="H62" s="34" t="s">
        <v>1930</v>
      </c>
      <c r="I62" s="34" t="s">
        <v>1930</v>
      </c>
      <c r="J62" s="34">
        <v>236.00000000000003</v>
      </c>
      <c r="K62" s="34" t="s">
        <v>1930</v>
      </c>
      <c r="L62" s="34" t="s">
        <v>1930</v>
      </c>
      <c r="M62" s="34" t="s">
        <v>1930</v>
      </c>
      <c r="N62" s="34">
        <v>4</v>
      </c>
      <c r="O62" s="34">
        <v>3.3333333333333333E-2</v>
      </c>
      <c r="P62" s="34">
        <v>3.3333333333333333E-2</v>
      </c>
      <c r="Q62" s="34">
        <v>0</v>
      </c>
      <c r="R62" s="34">
        <v>3.3333333333333333E-2</v>
      </c>
      <c r="S62" s="34">
        <v>0</v>
      </c>
      <c r="T62" s="34">
        <v>0</v>
      </c>
      <c r="U62" s="34">
        <v>0</v>
      </c>
      <c r="V62" s="34">
        <v>0</v>
      </c>
      <c r="W62" s="34">
        <v>3.3333333333333333E-2</v>
      </c>
      <c r="X62" s="34">
        <v>0</v>
      </c>
      <c r="Y62" s="34">
        <v>0</v>
      </c>
      <c r="Z62" s="34">
        <v>0</v>
      </c>
      <c r="AA62" s="34">
        <v>1.1111111111111112E-2</v>
      </c>
    </row>
    <row r="63" spans="1:27" ht="15.75" customHeight="1" x14ac:dyDescent="0.25">
      <c r="A63" s="34">
        <v>12015060</v>
      </c>
      <c r="B63" s="34">
        <v>105.66521739130434</v>
      </c>
      <c r="C63" s="34">
        <v>83.260869565217391</v>
      </c>
      <c r="D63" s="34">
        <v>125.705</v>
      </c>
      <c r="E63" s="34">
        <v>270.15238095238095</v>
      </c>
      <c r="F63" s="34">
        <v>321.58095238095234</v>
      </c>
      <c r="G63" s="34">
        <v>300.14999999999998</v>
      </c>
      <c r="H63" s="34">
        <v>311.065</v>
      </c>
      <c r="I63" s="34">
        <v>290.78888888888889</v>
      </c>
      <c r="J63" s="34">
        <v>310.59000000000003</v>
      </c>
      <c r="K63" s="34">
        <v>270.54210526315791</v>
      </c>
      <c r="L63" s="34">
        <v>310.12857142857149</v>
      </c>
      <c r="M63" s="34">
        <v>240.33125000000001</v>
      </c>
      <c r="N63" s="34">
        <v>242</v>
      </c>
      <c r="O63" s="34">
        <v>0.76666666666666672</v>
      </c>
      <c r="P63" s="34">
        <v>0.76666666666666672</v>
      </c>
      <c r="Q63" s="34">
        <v>0.66666666666666663</v>
      </c>
      <c r="R63" s="34">
        <v>0.7</v>
      </c>
      <c r="S63" s="34">
        <v>0.7</v>
      </c>
      <c r="T63" s="34">
        <v>0.66666666666666663</v>
      </c>
      <c r="U63" s="34">
        <v>0.66666666666666663</v>
      </c>
      <c r="V63" s="34">
        <v>0.6</v>
      </c>
      <c r="W63" s="34">
        <v>0.66666666666666663</v>
      </c>
      <c r="X63" s="34">
        <v>0.6333333333333333</v>
      </c>
      <c r="Y63" s="34">
        <v>0.7</v>
      </c>
      <c r="Z63" s="34">
        <v>0.53333333333333333</v>
      </c>
      <c r="AA63" s="34">
        <v>0.67222222222222228</v>
      </c>
    </row>
    <row r="64" spans="1:27" ht="15.75" customHeight="1" x14ac:dyDescent="0.25">
      <c r="A64" s="34">
        <v>12015070</v>
      </c>
      <c r="B64" s="34">
        <v>109.23103448275866</v>
      </c>
      <c r="C64" s="34">
        <v>81.678571428571431</v>
      </c>
      <c r="D64" s="34">
        <v>185.80344827586211</v>
      </c>
      <c r="E64" s="34">
        <v>320.56666666666666</v>
      </c>
      <c r="F64" s="34">
        <v>387.49333333333345</v>
      </c>
      <c r="G64" s="34">
        <v>327.45714285714286</v>
      </c>
      <c r="H64" s="34">
        <v>337.6133333333334</v>
      </c>
      <c r="I64" s="34">
        <v>322.64074074074074</v>
      </c>
      <c r="J64" s="34">
        <v>347.51428571428568</v>
      </c>
      <c r="K64" s="34">
        <v>315.04827586206898</v>
      </c>
      <c r="L64" s="34">
        <v>338.9896551724139</v>
      </c>
      <c r="M64" s="34">
        <v>281.51785714285717</v>
      </c>
      <c r="N64" s="34">
        <v>345</v>
      </c>
      <c r="O64" s="34">
        <v>0.96666666666666667</v>
      </c>
      <c r="P64" s="34">
        <v>0.93333333333333335</v>
      </c>
      <c r="Q64" s="34">
        <v>0.96666666666666667</v>
      </c>
      <c r="R64" s="34">
        <v>1</v>
      </c>
      <c r="S64" s="34">
        <v>1</v>
      </c>
      <c r="T64" s="34">
        <v>0.93333333333333335</v>
      </c>
      <c r="U64" s="34">
        <v>1</v>
      </c>
      <c r="V64" s="34">
        <v>0.9</v>
      </c>
      <c r="W64" s="34">
        <v>0.93333333333333335</v>
      </c>
      <c r="X64" s="34">
        <v>0.96666666666666667</v>
      </c>
      <c r="Y64" s="34">
        <v>0.96666666666666667</v>
      </c>
      <c r="Z64" s="34">
        <v>0.93333333333333335</v>
      </c>
      <c r="AA64" s="34">
        <v>0.95833333333333337</v>
      </c>
    </row>
    <row r="65" spans="1:27" ht="15.75" customHeight="1" x14ac:dyDescent="0.25">
      <c r="A65" s="34">
        <v>12015080</v>
      </c>
      <c r="B65" s="34" t="s">
        <v>1930</v>
      </c>
      <c r="C65" s="34" t="s">
        <v>1930</v>
      </c>
      <c r="D65" s="34">
        <v>112.8</v>
      </c>
      <c r="E65" s="34" t="s">
        <v>1930</v>
      </c>
      <c r="F65" s="34">
        <v>321.34999999999997</v>
      </c>
      <c r="G65" s="34">
        <v>283.89999999999998</v>
      </c>
      <c r="H65" s="34">
        <v>185.15</v>
      </c>
      <c r="I65" s="34">
        <v>268.40000000000003</v>
      </c>
      <c r="J65" s="34">
        <v>318.2</v>
      </c>
      <c r="K65" s="34">
        <v>286.14999999999998</v>
      </c>
      <c r="L65" s="34">
        <v>251</v>
      </c>
      <c r="M65" s="34">
        <v>80.800000000000026</v>
      </c>
      <c r="N65" s="34">
        <v>13</v>
      </c>
      <c r="O65" s="34">
        <v>0</v>
      </c>
      <c r="P65" s="34">
        <v>0</v>
      </c>
      <c r="Q65" s="34">
        <v>3.3333333333333333E-2</v>
      </c>
      <c r="R65" s="34">
        <v>0</v>
      </c>
      <c r="S65" s="34">
        <v>6.6666666666666666E-2</v>
      </c>
      <c r="T65" s="34">
        <v>6.6666666666666666E-2</v>
      </c>
      <c r="U65" s="34">
        <v>6.6666666666666666E-2</v>
      </c>
      <c r="V65" s="34">
        <v>3.3333333333333333E-2</v>
      </c>
      <c r="W65" s="34">
        <v>3.3333333333333333E-2</v>
      </c>
      <c r="X65" s="34">
        <v>6.6666666666666666E-2</v>
      </c>
      <c r="Y65" s="34">
        <v>3.3333333333333333E-2</v>
      </c>
      <c r="Z65" s="34">
        <v>3.3333333333333333E-2</v>
      </c>
      <c r="AA65" s="34">
        <v>3.6111111111111108E-2</v>
      </c>
    </row>
    <row r="66" spans="1:27" ht="15.75" customHeight="1" x14ac:dyDescent="0.25">
      <c r="A66" s="34">
        <v>12015090</v>
      </c>
      <c r="B66" s="34">
        <v>139.98181818181817</v>
      </c>
      <c r="C66" s="34">
        <v>73.830769230769221</v>
      </c>
      <c r="D66" s="34">
        <v>110.12142857142858</v>
      </c>
      <c r="E66" s="34">
        <v>245.23636363636362</v>
      </c>
      <c r="F66" s="34">
        <v>360.6142857142857</v>
      </c>
      <c r="G66" s="34">
        <v>406.2714285714286</v>
      </c>
      <c r="H66" s="34">
        <v>420.06666666666666</v>
      </c>
      <c r="I66" s="34">
        <v>480.75</v>
      </c>
      <c r="J66" s="34">
        <v>471.28888888888895</v>
      </c>
      <c r="K66" s="34">
        <v>456.62</v>
      </c>
      <c r="L66" s="34">
        <v>423.71818181818179</v>
      </c>
      <c r="M66" s="34">
        <v>328.51428571428568</v>
      </c>
      <c r="N66" s="34">
        <v>117</v>
      </c>
      <c r="O66" s="34">
        <v>0.36666666666666664</v>
      </c>
      <c r="P66" s="34">
        <v>0.43333333333333335</v>
      </c>
      <c r="Q66" s="34">
        <v>0.46666666666666667</v>
      </c>
      <c r="R66" s="34">
        <v>0.36666666666666664</v>
      </c>
      <c r="S66" s="34">
        <v>0.23333333333333334</v>
      </c>
      <c r="T66" s="34">
        <v>0.23333333333333334</v>
      </c>
      <c r="U66" s="34">
        <v>0.3</v>
      </c>
      <c r="V66" s="34">
        <v>0.26666666666666666</v>
      </c>
      <c r="W66" s="34">
        <v>0.3</v>
      </c>
      <c r="X66" s="34">
        <v>0.33333333333333331</v>
      </c>
      <c r="Y66" s="34">
        <v>0.36666666666666664</v>
      </c>
      <c r="Z66" s="34">
        <v>0.23333333333333334</v>
      </c>
      <c r="AA66" s="34">
        <v>0.32500000000000001</v>
      </c>
    </row>
    <row r="67" spans="1:27" ht="15.75" customHeight="1" x14ac:dyDescent="0.25">
      <c r="A67" s="34">
        <v>12020010</v>
      </c>
      <c r="B67" s="34">
        <v>38.299999999999997</v>
      </c>
      <c r="C67" s="34">
        <v>24.310344827586206</v>
      </c>
      <c r="D67" s="34">
        <v>76.035714285714292</v>
      </c>
      <c r="E67" s="34">
        <v>143.53333333333333</v>
      </c>
      <c r="F67" s="34">
        <v>236.82758620689654</v>
      </c>
      <c r="G67" s="34">
        <v>158.46666666666667</v>
      </c>
      <c r="H67" s="34">
        <v>163.58620689655172</v>
      </c>
      <c r="I67" s="34">
        <v>193.4814814814815</v>
      </c>
      <c r="J67" s="34">
        <v>173</v>
      </c>
      <c r="K67" s="34">
        <v>141.82142857142858</v>
      </c>
      <c r="L67" s="34">
        <v>145.93103448275863</v>
      </c>
      <c r="M67" s="34">
        <v>96.65517241379311</v>
      </c>
      <c r="N67" s="34">
        <v>347</v>
      </c>
      <c r="O67" s="34">
        <v>1</v>
      </c>
      <c r="P67" s="34">
        <v>0.96666666666666667</v>
      </c>
      <c r="Q67" s="34">
        <v>0.93333333333333335</v>
      </c>
      <c r="R67" s="34">
        <v>1</v>
      </c>
      <c r="S67" s="34">
        <v>0.96666666666666667</v>
      </c>
      <c r="T67" s="34">
        <v>1</v>
      </c>
      <c r="U67" s="34">
        <v>0.96666666666666667</v>
      </c>
      <c r="V67" s="34">
        <v>0.9</v>
      </c>
      <c r="W67" s="34">
        <v>0.96666666666666667</v>
      </c>
      <c r="X67" s="34">
        <v>0.93333333333333335</v>
      </c>
      <c r="Y67" s="34">
        <v>0.96666666666666667</v>
      </c>
      <c r="Z67" s="34">
        <v>0.96666666666666667</v>
      </c>
      <c r="AA67" s="34">
        <v>0.96388888888888891</v>
      </c>
    </row>
    <row r="68" spans="1:27" ht="15.75" customHeight="1" x14ac:dyDescent="0.25">
      <c r="A68" s="34">
        <v>12020040</v>
      </c>
      <c r="B68" s="34">
        <v>73</v>
      </c>
      <c r="C68" s="34">
        <v>49.2</v>
      </c>
      <c r="D68" s="34">
        <v>104.4</v>
      </c>
      <c r="E68" s="34">
        <v>164</v>
      </c>
      <c r="F68" s="34">
        <v>273.60000000000002</v>
      </c>
      <c r="G68" s="34">
        <v>222.5</v>
      </c>
      <c r="H68" s="34">
        <v>149.19999999999999</v>
      </c>
      <c r="I68" s="34">
        <v>245.8</v>
      </c>
      <c r="J68" s="34">
        <v>204.25</v>
      </c>
      <c r="K68" s="34">
        <v>127.75</v>
      </c>
      <c r="L68" s="34">
        <v>115.25</v>
      </c>
      <c r="M68" s="34">
        <v>112.6</v>
      </c>
      <c r="N68" s="34">
        <v>57</v>
      </c>
      <c r="O68" s="34">
        <v>0.2</v>
      </c>
      <c r="P68" s="34">
        <v>0.16666666666666666</v>
      </c>
      <c r="Q68" s="34">
        <v>0.16666666666666666</v>
      </c>
      <c r="R68" s="34">
        <v>0.16666666666666666</v>
      </c>
      <c r="S68" s="34">
        <v>0.16666666666666666</v>
      </c>
      <c r="T68" s="34">
        <v>0.13333333333333333</v>
      </c>
      <c r="U68" s="34">
        <v>0.16666666666666666</v>
      </c>
      <c r="V68" s="34">
        <v>0.16666666666666666</v>
      </c>
      <c r="W68" s="34">
        <v>0.13333333333333333</v>
      </c>
      <c r="X68" s="34">
        <v>0.13333333333333333</v>
      </c>
      <c r="Y68" s="34">
        <v>0.13333333333333333</v>
      </c>
      <c r="Z68" s="34">
        <v>0.16666666666666666</v>
      </c>
      <c r="AA68" s="34">
        <v>0.15833333333333333</v>
      </c>
    </row>
    <row r="69" spans="1:27" ht="15.75" customHeight="1" x14ac:dyDescent="0.25">
      <c r="A69" s="34">
        <v>12020170</v>
      </c>
      <c r="B69" s="34">
        <v>6</v>
      </c>
      <c r="C69" s="34">
        <v>30</v>
      </c>
      <c r="D69" s="34">
        <v>57</v>
      </c>
      <c r="E69" s="34" t="s">
        <v>1930</v>
      </c>
      <c r="F69" s="34" t="s">
        <v>1930</v>
      </c>
      <c r="G69" s="34" t="s">
        <v>1930</v>
      </c>
      <c r="H69" s="34" t="s">
        <v>1930</v>
      </c>
      <c r="I69" s="34" t="s">
        <v>1930</v>
      </c>
      <c r="J69" s="34" t="s">
        <v>1930</v>
      </c>
      <c r="K69" s="34" t="s">
        <v>1930</v>
      </c>
      <c r="L69" s="34" t="s">
        <v>1930</v>
      </c>
      <c r="M69" s="34" t="s">
        <v>1930</v>
      </c>
      <c r="N69" s="34">
        <v>3</v>
      </c>
      <c r="O69" s="34">
        <v>3.3333333333333333E-2</v>
      </c>
      <c r="P69" s="34">
        <v>3.3333333333333333E-2</v>
      </c>
      <c r="Q69" s="34">
        <v>3.3333333333333333E-2</v>
      </c>
      <c r="R69" s="34">
        <v>0</v>
      </c>
      <c r="S69" s="34">
        <v>0</v>
      </c>
      <c r="T69" s="34">
        <v>0</v>
      </c>
      <c r="U69" s="34">
        <v>0</v>
      </c>
      <c r="V69" s="34">
        <v>0</v>
      </c>
      <c r="W69" s="34">
        <v>0</v>
      </c>
      <c r="X69" s="34">
        <v>0</v>
      </c>
      <c r="Y69" s="34">
        <v>0</v>
      </c>
      <c r="Z69" s="34">
        <v>0</v>
      </c>
      <c r="AA69" s="34">
        <v>8.3333333333333332E-3</v>
      </c>
    </row>
    <row r="70" spans="1:27" ht="15.75" customHeight="1" x14ac:dyDescent="0.25">
      <c r="A70" s="34">
        <v>12025030</v>
      </c>
      <c r="B70" s="34">
        <v>58.942105263157899</v>
      </c>
      <c r="C70" s="34">
        <v>37.544000000000004</v>
      </c>
      <c r="D70" s="34">
        <v>106.35294117647059</v>
      </c>
      <c r="E70" s="34">
        <v>221.21999999999997</v>
      </c>
      <c r="F70" s="34">
        <v>244.76666666666668</v>
      </c>
      <c r="G70" s="34">
        <v>175.12777777777779</v>
      </c>
      <c r="H70" s="34">
        <v>192.6</v>
      </c>
      <c r="I70" s="34">
        <v>204.86666666666667</v>
      </c>
      <c r="J70" s="34">
        <v>222.21176470588239</v>
      </c>
      <c r="K70" s="34">
        <v>167.4375</v>
      </c>
      <c r="L70" s="34">
        <v>200.92083333333332</v>
      </c>
      <c r="M70" s="34">
        <v>151.67727272727274</v>
      </c>
      <c r="N70" s="34">
        <v>250</v>
      </c>
      <c r="O70" s="34">
        <v>0.6333333333333333</v>
      </c>
      <c r="P70" s="34">
        <v>0.83333333333333337</v>
      </c>
      <c r="Q70" s="34">
        <v>0.56666666666666665</v>
      </c>
      <c r="R70" s="34">
        <v>0.66666666666666663</v>
      </c>
      <c r="S70" s="34">
        <v>0.7</v>
      </c>
      <c r="T70" s="34">
        <v>0.6</v>
      </c>
      <c r="U70" s="34">
        <v>0.6333333333333333</v>
      </c>
      <c r="V70" s="34">
        <v>0.8</v>
      </c>
      <c r="W70" s="34">
        <v>0.56666666666666665</v>
      </c>
      <c r="X70" s="34">
        <v>0.8</v>
      </c>
      <c r="Y70" s="34">
        <v>0.8</v>
      </c>
      <c r="Z70" s="34">
        <v>0.73333333333333328</v>
      </c>
      <c r="AA70" s="34">
        <v>0.69444444444444442</v>
      </c>
    </row>
    <row r="71" spans="1:27" ht="15.75" customHeight="1" x14ac:dyDescent="0.25">
      <c r="A71" s="34">
        <v>12025040</v>
      </c>
      <c r="B71" s="34">
        <v>83.375000000000014</v>
      </c>
      <c r="C71" s="34">
        <v>44.492307692307691</v>
      </c>
      <c r="D71" s="34">
        <v>71.483333333333334</v>
      </c>
      <c r="E71" s="34">
        <v>258.28999999999996</v>
      </c>
      <c r="F71" s="34">
        <v>303.16875000000005</v>
      </c>
      <c r="G71" s="34">
        <v>218.42142857142858</v>
      </c>
      <c r="H71" s="34">
        <v>226.96666666666664</v>
      </c>
      <c r="I71" s="34">
        <v>260.56666666666666</v>
      </c>
      <c r="J71" s="34">
        <v>244.23076923076923</v>
      </c>
      <c r="K71" s="34">
        <v>142.59166666666667</v>
      </c>
      <c r="L71" s="34">
        <v>234.36363636363637</v>
      </c>
      <c r="M71" s="34">
        <v>238.50714285714281</v>
      </c>
      <c r="N71" s="34">
        <v>145</v>
      </c>
      <c r="O71" s="34">
        <v>0.4</v>
      </c>
      <c r="P71" s="34">
        <v>0.43333333333333335</v>
      </c>
      <c r="Q71" s="34">
        <v>0.4</v>
      </c>
      <c r="R71" s="34">
        <v>0.33333333333333331</v>
      </c>
      <c r="S71" s="34">
        <v>0.53333333333333333</v>
      </c>
      <c r="T71" s="34">
        <v>0.46666666666666667</v>
      </c>
      <c r="U71" s="34">
        <v>0.3</v>
      </c>
      <c r="V71" s="34">
        <v>0.3</v>
      </c>
      <c r="W71" s="34">
        <v>0.43333333333333335</v>
      </c>
      <c r="X71" s="34">
        <v>0.4</v>
      </c>
      <c r="Y71" s="34">
        <v>0.36666666666666664</v>
      </c>
      <c r="Z71" s="34">
        <v>0.46666666666666667</v>
      </c>
      <c r="AA71" s="34">
        <v>0.40277777777777779</v>
      </c>
    </row>
    <row r="72" spans="1:27" ht="15.75" customHeight="1" x14ac:dyDescent="0.25">
      <c r="A72" s="34">
        <v>12030010</v>
      </c>
      <c r="B72" s="34">
        <v>28.646428571428572</v>
      </c>
      <c r="C72" s="34">
        <v>12.727586206896552</v>
      </c>
      <c r="D72" s="34">
        <v>56.076666666666668</v>
      </c>
      <c r="E72" s="34">
        <v>166.31071428571428</v>
      </c>
      <c r="F72" s="34">
        <v>291.30333333333334</v>
      </c>
      <c r="G72" s="34">
        <v>236.09310344827585</v>
      </c>
      <c r="H72" s="34">
        <v>221.72413793103448</v>
      </c>
      <c r="I72" s="34">
        <v>273.0793103448276</v>
      </c>
      <c r="J72" s="34">
        <v>232.39655172413794</v>
      </c>
      <c r="K72" s="34">
        <v>210.875</v>
      </c>
      <c r="L72" s="34">
        <v>267.51481481481483</v>
      </c>
      <c r="M72" s="34">
        <v>134.7391304347826</v>
      </c>
      <c r="N72" s="34">
        <v>339</v>
      </c>
      <c r="O72" s="34">
        <v>0.93333333333333335</v>
      </c>
      <c r="P72" s="34">
        <v>0.96666666666666667</v>
      </c>
      <c r="Q72" s="34">
        <v>1</v>
      </c>
      <c r="R72" s="34">
        <v>0.93333333333333335</v>
      </c>
      <c r="S72" s="34">
        <v>1</v>
      </c>
      <c r="T72" s="34">
        <v>0.96666666666666667</v>
      </c>
      <c r="U72" s="34">
        <v>0.96666666666666667</v>
      </c>
      <c r="V72" s="34">
        <v>0.96666666666666667</v>
      </c>
      <c r="W72" s="34">
        <v>0.96666666666666667</v>
      </c>
      <c r="X72" s="34">
        <v>0.93333333333333335</v>
      </c>
      <c r="Y72" s="34">
        <v>0.9</v>
      </c>
      <c r="Z72" s="34">
        <v>0.76666666666666672</v>
      </c>
      <c r="AA72" s="34">
        <v>0.94166666666666665</v>
      </c>
    </row>
    <row r="73" spans="1:27" ht="15.75" customHeight="1" x14ac:dyDescent="0.25">
      <c r="A73" s="34">
        <v>12030020</v>
      </c>
      <c r="B73" s="34">
        <v>22.210344827586209</v>
      </c>
      <c r="C73" s="34">
        <v>10.458620689655174</v>
      </c>
      <c r="D73" s="34">
        <v>57.837931034482757</v>
      </c>
      <c r="E73" s="34">
        <v>136.37499999999997</v>
      </c>
      <c r="F73" s="34">
        <v>205.00689655172414</v>
      </c>
      <c r="G73" s="34">
        <v>150.31034482758625</v>
      </c>
      <c r="H73" s="34">
        <v>151.15862068965518</v>
      </c>
      <c r="I73" s="34">
        <v>153.4928571428571</v>
      </c>
      <c r="J73" s="34">
        <v>166.68148148148151</v>
      </c>
      <c r="K73" s="34">
        <v>134.38148148148147</v>
      </c>
      <c r="L73" s="34">
        <v>125.99600000000001</v>
      </c>
      <c r="M73" s="34">
        <v>75.292000000000002</v>
      </c>
      <c r="N73" s="34">
        <v>334</v>
      </c>
      <c r="O73" s="34">
        <v>0.96666666666666667</v>
      </c>
      <c r="P73" s="34">
        <v>0.96666666666666667</v>
      </c>
      <c r="Q73" s="34">
        <v>0.96666666666666667</v>
      </c>
      <c r="R73" s="34">
        <v>0.93333333333333335</v>
      </c>
      <c r="S73" s="34">
        <v>0.96666666666666667</v>
      </c>
      <c r="T73" s="34">
        <v>0.96666666666666667</v>
      </c>
      <c r="U73" s="34">
        <v>0.96666666666666667</v>
      </c>
      <c r="V73" s="34">
        <v>0.93333333333333335</v>
      </c>
      <c r="W73" s="34">
        <v>0.9</v>
      </c>
      <c r="X73" s="34">
        <v>0.9</v>
      </c>
      <c r="Y73" s="34">
        <v>0.83333333333333337</v>
      </c>
      <c r="Z73" s="34">
        <v>0.83333333333333337</v>
      </c>
      <c r="AA73" s="34">
        <v>0.92777777777777781</v>
      </c>
    </row>
    <row r="74" spans="1:27" ht="15.75" customHeight="1" x14ac:dyDescent="0.25">
      <c r="A74" s="34">
        <v>12040010</v>
      </c>
      <c r="B74" s="34">
        <v>15.510000000000002</v>
      </c>
      <c r="C74" s="34">
        <v>9.8466666666666658</v>
      </c>
      <c r="D74" s="34">
        <v>33.286666666666669</v>
      </c>
      <c r="E74" s="34">
        <v>96.053571428571416</v>
      </c>
      <c r="F74" s="34">
        <v>207.86206896551724</v>
      </c>
      <c r="G74" s="34">
        <v>157.55714285714285</v>
      </c>
      <c r="H74" s="34">
        <v>162.6448275862069</v>
      </c>
      <c r="I74" s="34">
        <v>179.36896551724138</v>
      </c>
      <c r="J74" s="34">
        <v>182.55517241379312</v>
      </c>
      <c r="K74" s="34">
        <v>141.3807692307692</v>
      </c>
      <c r="L74" s="34">
        <v>134.04074074074074</v>
      </c>
      <c r="M74" s="34">
        <v>56.300000000000004</v>
      </c>
      <c r="N74" s="34">
        <v>341</v>
      </c>
      <c r="O74" s="34">
        <v>1</v>
      </c>
      <c r="P74" s="34">
        <v>1</v>
      </c>
      <c r="Q74" s="34">
        <v>1</v>
      </c>
      <c r="R74" s="34">
        <v>0.93333333333333335</v>
      </c>
      <c r="S74" s="34">
        <v>0.96666666666666667</v>
      </c>
      <c r="T74" s="34">
        <v>0.93333333333333335</v>
      </c>
      <c r="U74" s="34">
        <v>0.96666666666666667</v>
      </c>
      <c r="V74" s="34">
        <v>0.96666666666666667</v>
      </c>
      <c r="W74" s="34">
        <v>0.96666666666666667</v>
      </c>
      <c r="X74" s="34">
        <v>0.8666666666666667</v>
      </c>
      <c r="Y74" s="34">
        <v>0.9</v>
      </c>
      <c r="Z74" s="34">
        <v>0.8666666666666667</v>
      </c>
      <c r="AA74" s="34">
        <v>0.94722222222222219</v>
      </c>
    </row>
    <row r="75" spans="1:27" ht="15.75" customHeight="1" x14ac:dyDescent="0.25">
      <c r="A75" s="34">
        <v>12040020</v>
      </c>
      <c r="B75" s="34">
        <v>19.046428571428571</v>
      </c>
      <c r="C75" s="34">
        <v>7.3964285714285714</v>
      </c>
      <c r="D75" s="34">
        <v>26.185714285714287</v>
      </c>
      <c r="E75" s="34">
        <v>126.45862068965518</v>
      </c>
      <c r="F75" s="34">
        <v>203.57586206896551</v>
      </c>
      <c r="G75" s="34">
        <v>180.86</v>
      </c>
      <c r="H75" s="34">
        <v>171.08275862068965</v>
      </c>
      <c r="I75" s="34">
        <v>183.97333333333333</v>
      </c>
      <c r="J75" s="34">
        <v>166.40344827586208</v>
      </c>
      <c r="K75" s="34">
        <v>173.5310344827586</v>
      </c>
      <c r="L75" s="34">
        <v>140.59285714285713</v>
      </c>
      <c r="M75" s="34">
        <v>62.571999999999996</v>
      </c>
      <c r="N75" s="34">
        <v>342</v>
      </c>
      <c r="O75" s="34">
        <v>0.93333333333333335</v>
      </c>
      <c r="P75" s="34">
        <v>0.93333333333333335</v>
      </c>
      <c r="Q75" s="34">
        <v>0.93333333333333335</v>
      </c>
      <c r="R75" s="34">
        <v>0.96666666666666667</v>
      </c>
      <c r="S75" s="34">
        <v>0.96666666666666667</v>
      </c>
      <c r="T75" s="34">
        <v>1</v>
      </c>
      <c r="U75" s="34">
        <v>0.96666666666666667</v>
      </c>
      <c r="V75" s="34">
        <v>1</v>
      </c>
      <c r="W75" s="34">
        <v>0.96666666666666667</v>
      </c>
      <c r="X75" s="34">
        <v>0.96666666666666667</v>
      </c>
      <c r="Y75" s="34">
        <v>0.93333333333333335</v>
      </c>
      <c r="Z75" s="34">
        <v>0.83333333333333337</v>
      </c>
      <c r="AA75" s="34">
        <v>0.95</v>
      </c>
    </row>
    <row r="76" spans="1:27" ht="15.75" customHeight="1" x14ac:dyDescent="0.25">
      <c r="A76" s="34">
        <v>12045010</v>
      </c>
      <c r="B76" s="34">
        <v>22.15909090909091</v>
      </c>
      <c r="C76" s="34">
        <v>6.7608695652173916</v>
      </c>
      <c r="D76" s="34">
        <v>55.559090909090905</v>
      </c>
      <c r="E76" s="34">
        <v>142</v>
      </c>
      <c r="F76" s="34">
        <v>222.3384615384615</v>
      </c>
      <c r="G76" s="34">
        <v>191.09999999999997</v>
      </c>
      <c r="H76" s="34">
        <v>202.976</v>
      </c>
      <c r="I76" s="34">
        <v>227.48846153846156</v>
      </c>
      <c r="J76" s="34">
        <v>162.59285714285716</v>
      </c>
      <c r="K76" s="34">
        <v>171.32916666666665</v>
      </c>
      <c r="L76" s="34">
        <v>205.99599999999998</v>
      </c>
      <c r="M76" s="34">
        <v>109.57500000000003</v>
      </c>
      <c r="N76" s="34">
        <v>294</v>
      </c>
      <c r="O76" s="34">
        <v>0.73333333333333328</v>
      </c>
      <c r="P76" s="34">
        <v>0.76666666666666672</v>
      </c>
      <c r="Q76" s="34">
        <v>0.73333333333333328</v>
      </c>
      <c r="R76" s="34">
        <v>0.76666666666666672</v>
      </c>
      <c r="S76" s="34">
        <v>0.8666666666666667</v>
      </c>
      <c r="T76" s="34">
        <v>0.8666666666666667</v>
      </c>
      <c r="U76" s="34">
        <v>0.83333333333333337</v>
      </c>
      <c r="V76" s="34">
        <v>0.8666666666666667</v>
      </c>
      <c r="W76" s="34">
        <v>0.93333333333333335</v>
      </c>
      <c r="X76" s="34">
        <v>0.8</v>
      </c>
      <c r="Y76" s="34">
        <v>0.83333333333333337</v>
      </c>
      <c r="Z76" s="34">
        <v>0.8</v>
      </c>
      <c r="AA76" s="34">
        <v>0.81666666666666665</v>
      </c>
    </row>
    <row r="77" spans="1:27" ht="15.75" customHeight="1" x14ac:dyDescent="0.25">
      <c r="A77" s="34">
        <v>12045020</v>
      </c>
      <c r="B77" s="34">
        <v>16.704000000000001</v>
      </c>
      <c r="C77" s="34">
        <v>4.7359999999999998</v>
      </c>
      <c r="D77" s="34">
        <v>16.950000000000003</v>
      </c>
      <c r="E77" s="34">
        <v>87.86</v>
      </c>
      <c r="F77" s="34">
        <v>205.82692307692307</v>
      </c>
      <c r="G77" s="34">
        <v>165.54166666666666</v>
      </c>
      <c r="H77" s="34">
        <v>173.12692307692305</v>
      </c>
      <c r="I77" s="34">
        <v>209.68076923076922</v>
      </c>
      <c r="J77" s="34">
        <v>205.68799999999996</v>
      </c>
      <c r="K77" s="34">
        <v>191.12916666666669</v>
      </c>
      <c r="L77" s="34">
        <v>144.2782608695652</v>
      </c>
      <c r="M77" s="34">
        <v>55.647619047619052</v>
      </c>
      <c r="N77" s="34">
        <v>292</v>
      </c>
      <c r="O77" s="34">
        <v>0.83333333333333337</v>
      </c>
      <c r="P77" s="34">
        <v>0.83333333333333337</v>
      </c>
      <c r="Q77" s="34">
        <v>0.73333333333333328</v>
      </c>
      <c r="R77" s="34">
        <v>0.83333333333333337</v>
      </c>
      <c r="S77" s="34">
        <v>0.8666666666666667</v>
      </c>
      <c r="T77" s="34">
        <v>0.8</v>
      </c>
      <c r="U77" s="34">
        <v>0.8666666666666667</v>
      </c>
      <c r="V77" s="34">
        <v>0.8666666666666667</v>
      </c>
      <c r="W77" s="34">
        <v>0.83333333333333337</v>
      </c>
      <c r="X77" s="34">
        <v>0.8</v>
      </c>
      <c r="Y77" s="34">
        <v>0.76666666666666672</v>
      </c>
      <c r="Z77" s="34">
        <v>0.7</v>
      </c>
      <c r="AA77" s="34">
        <v>0.81111111111111112</v>
      </c>
    </row>
    <row r="78" spans="1:27" ht="15.75" customHeight="1" x14ac:dyDescent="0.25">
      <c r="A78" s="34">
        <v>13010010</v>
      </c>
      <c r="B78" s="34">
        <v>65.857142857142861</v>
      </c>
      <c r="C78" s="34">
        <v>47.857142857142854</v>
      </c>
      <c r="D78" s="34">
        <v>86.857142857142861</v>
      </c>
      <c r="E78" s="34">
        <v>225</v>
      </c>
      <c r="F78" s="34">
        <v>499.42857142857144</v>
      </c>
      <c r="G78" s="34">
        <v>469.33333333333331</v>
      </c>
      <c r="H78" s="34">
        <v>432.16666666666669</v>
      </c>
      <c r="I78" s="34">
        <v>417.5</v>
      </c>
      <c r="J78" s="34">
        <v>415.71428571428572</v>
      </c>
      <c r="K78" s="34">
        <v>338.28571428571428</v>
      </c>
      <c r="L78" s="34">
        <v>262.05</v>
      </c>
      <c r="M78" s="34">
        <v>141</v>
      </c>
      <c r="N78" s="34">
        <v>79</v>
      </c>
      <c r="O78" s="34">
        <v>0.23333333333333334</v>
      </c>
      <c r="P78" s="34">
        <v>0.23333333333333334</v>
      </c>
      <c r="Q78" s="34">
        <v>0.23333333333333334</v>
      </c>
      <c r="R78" s="34">
        <v>0.23333333333333334</v>
      </c>
      <c r="S78" s="34">
        <v>0.23333333333333334</v>
      </c>
      <c r="T78" s="34">
        <v>0.2</v>
      </c>
      <c r="U78" s="34">
        <v>0.2</v>
      </c>
      <c r="V78" s="34">
        <v>0.2</v>
      </c>
      <c r="W78" s="34">
        <v>0.23333333333333334</v>
      </c>
      <c r="X78" s="34">
        <v>0.23333333333333334</v>
      </c>
      <c r="Y78" s="34">
        <v>0.2</v>
      </c>
      <c r="Z78" s="34">
        <v>0.2</v>
      </c>
      <c r="AA78" s="34">
        <v>0.21944444444444444</v>
      </c>
    </row>
    <row r="79" spans="1:27" ht="15.75" customHeight="1" x14ac:dyDescent="0.25">
      <c r="A79" s="34">
        <v>13010040</v>
      </c>
      <c r="B79" s="34">
        <v>69.428571428571431</v>
      </c>
      <c r="C79" s="34">
        <v>75.428571428571431</v>
      </c>
      <c r="D79" s="34">
        <v>90.428571428571431</v>
      </c>
      <c r="E79" s="34">
        <v>275.33333333333331</v>
      </c>
      <c r="F79" s="34">
        <v>506.64</v>
      </c>
      <c r="G79" s="34">
        <v>411.5</v>
      </c>
      <c r="H79" s="34">
        <v>374.21428571428572</v>
      </c>
      <c r="I79" s="34">
        <v>453</v>
      </c>
      <c r="J79" s="34">
        <v>423.28571428571428</v>
      </c>
      <c r="K79" s="34">
        <v>457.71428571428572</v>
      </c>
      <c r="L79" s="34">
        <v>291.42857142857144</v>
      </c>
      <c r="M79" s="34">
        <v>142.71428571428572</v>
      </c>
      <c r="N79" s="34">
        <v>78</v>
      </c>
      <c r="O79" s="34">
        <v>0.23333333333333334</v>
      </c>
      <c r="P79" s="34">
        <v>0.23333333333333334</v>
      </c>
      <c r="Q79" s="34">
        <v>0.23333333333333334</v>
      </c>
      <c r="R79" s="34">
        <v>0.2</v>
      </c>
      <c r="S79" s="34">
        <v>0.16666666666666666</v>
      </c>
      <c r="T79" s="34">
        <v>0.13333333333333333</v>
      </c>
      <c r="U79" s="34">
        <v>0.23333333333333334</v>
      </c>
      <c r="V79" s="34">
        <v>0.23333333333333334</v>
      </c>
      <c r="W79" s="34">
        <v>0.23333333333333334</v>
      </c>
      <c r="X79" s="34">
        <v>0.23333333333333334</v>
      </c>
      <c r="Y79" s="34">
        <v>0.23333333333333334</v>
      </c>
      <c r="Z79" s="34">
        <v>0.23333333333333334</v>
      </c>
      <c r="AA79" s="34">
        <v>0.21666666666666667</v>
      </c>
    </row>
    <row r="80" spans="1:27" ht="15.75" customHeight="1" x14ac:dyDescent="0.25">
      <c r="A80" s="34">
        <v>13015020</v>
      </c>
      <c r="B80" s="34">
        <v>67.600000000000009</v>
      </c>
      <c r="C80" s="34">
        <v>9.4500000000000011</v>
      </c>
      <c r="D80" s="34">
        <v>102.15</v>
      </c>
      <c r="E80" s="34">
        <v>168.27500000000001</v>
      </c>
      <c r="F80" s="34">
        <v>292</v>
      </c>
      <c r="G80" s="34">
        <v>233.72500000000002</v>
      </c>
      <c r="H80" s="34">
        <v>240.9</v>
      </c>
      <c r="I80" s="34">
        <v>442.94999999999993</v>
      </c>
      <c r="J80" s="34">
        <v>280.47499999999997</v>
      </c>
      <c r="K80" s="34">
        <v>189.23333333333335</v>
      </c>
      <c r="L80" s="34">
        <v>136.36666666666665</v>
      </c>
      <c r="M80" s="34">
        <v>81.266666666666666</v>
      </c>
      <c r="N80" s="34">
        <v>45</v>
      </c>
      <c r="O80" s="34">
        <v>0.13333333333333333</v>
      </c>
      <c r="P80" s="34">
        <v>0.13333333333333333</v>
      </c>
      <c r="Q80" s="34">
        <v>0.13333333333333333</v>
      </c>
      <c r="R80" s="34">
        <v>0.13333333333333333</v>
      </c>
      <c r="S80" s="34">
        <v>0.13333333333333333</v>
      </c>
      <c r="T80" s="34">
        <v>0.13333333333333333</v>
      </c>
      <c r="U80" s="34">
        <v>0.13333333333333333</v>
      </c>
      <c r="V80" s="34">
        <v>0.13333333333333333</v>
      </c>
      <c r="W80" s="34">
        <v>0.13333333333333333</v>
      </c>
      <c r="X80" s="34">
        <v>0.1</v>
      </c>
      <c r="Y80" s="34">
        <v>0.1</v>
      </c>
      <c r="Z80" s="34">
        <v>0.1</v>
      </c>
      <c r="AA80" s="34">
        <v>0.125</v>
      </c>
    </row>
    <row r="81" spans="1:27" ht="15.75" customHeight="1" x14ac:dyDescent="0.25">
      <c r="A81" s="34">
        <v>13015030</v>
      </c>
      <c r="B81" s="34">
        <v>57.869230769230775</v>
      </c>
      <c r="C81" s="34">
        <v>66.25</v>
      </c>
      <c r="D81" s="34">
        <v>96.909090909090935</v>
      </c>
      <c r="E81" s="34">
        <v>168.44166666666669</v>
      </c>
      <c r="F81" s="34">
        <v>318.95000000000005</v>
      </c>
      <c r="G81" s="34">
        <v>384.23750000000001</v>
      </c>
      <c r="H81" s="34">
        <v>307.41666666666669</v>
      </c>
      <c r="I81" s="34">
        <v>294.46999999999997</v>
      </c>
      <c r="J81" s="34">
        <v>291.32727272727277</v>
      </c>
      <c r="K81" s="34">
        <v>290.06363636363636</v>
      </c>
      <c r="L81" s="34">
        <v>149.50909090909093</v>
      </c>
      <c r="M81" s="34">
        <v>97.941666666666663</v>
      </c>
      <c r="N81" s="34">
        <v>133</v>
      </c>
      <c r="O81" s="34">
        <v>0.43333333333333335</v>
      </c>
      <c r="P81" s="34">
        <v>0.33333333333333331</v>
      </c>
      <c r="Q81" s="34">
        <v>0.36666666666666664</v>
      </c>
      <c r="R81" s="34">
        <v>0.4</v>
      </c>
      <c r="S81" s="34">
        <v>0.4</v>
      </c>
      <c r="T81" s="34">
        <v>0.26666666666666666</v>
      </c>
      <c r="U81" s="34">
        <v>0.4</v>
      </c>
      <c r="V81" s="34">
        <v>0.33333333333333331</v>
      </c>
      <c r="W81" s="34">
        <v>0.36666666666666664</v>
      </c>
      <c r="X81" s="34">
        <v>0.36666666666666664</v>
      </c>
      <c r="Y81" s="34">
        <v>0.36666666666666664</v>
      </c>
      <c r="Z81" s="34">
        <v>0.4</v>
      </c>
      <c r="AA81" s="34">
        <v>0.36944444444444446</v>
      </c>
    </row>
    <row r="82" spans="1:27" ht="15.75" customHeight="1" x14ac:dyDescent="0.25">
      <c r="A82" s="34">
        <v>13015040</v>
      </c>
      <c r="B82" s="34">
        <v>60.107142857142854</v>
      </c>
      <c r="C82" s="34">
        <v>37.013333333333335</v>
      </c>
      <c r="D82" s="34">
        <v>103.79285714285716</v>
      </c>
      <c r="E82" s="34">
        <v>196.18125000000001</v>
      </c>
      <c r="F82" s="34">
        <v>327.34666666666669</v>
      </c>
      <c r="G82" s="34">
        <v>375.44374999999997</v>
      </c>
      <c r="H82" s="34">
        <v>313.77333333333337</v>
      </c>
      <c r="I82" s="34">
        <v>295.75625000000002</v>
      </c>
      <c r="J82" s="34">
        <v>251.60625000000002</v>
      </c>
      <c r="K82" s="34">
        <v>225.64999999999995</v>
      </c>
      <c r="L82" s="34">
        <v>180.03125</v>
      </c>
      <c r="M82" s="34">
        <v>125.45624999999997</v>
      </c>
      <c r="N82" s="34">
        <v>183</v>
      </c>
      <c r="O82" s="34">
        <v>0.46666666666666667</v>
      </c>
      <c r="P82" s="34">
        <v>0.5</v>
      </c>
      <c r="Q82" s="34">
        <v>0.46666666666666667</v>
      </c>
      <c r="R82" s="34">
        <v>0.53333333333333333</v>
      </c>
      <c r="S82" s="34">
        <v>0.5</v>
      </c>
      <c r="T82" s="34">
        <v>0.53333333333333333</v>
      </c>
      <c r="U82" s="34">
        <v>0.5</v>
      </c>
      <c r="V82" s="34">
        <v>0.53333333333333333</v>
      </c>
      <c r="W82" s="34">
        <v>0.53333333333333333</v>
      </c>
      <c r="X82" s="34">
        <v>0.46666666666666667</v>
      </c>
      <c r="Y82" s="34">
        <v>0.53333333333333333</v>
      </c>
      <c r="Z82" s="34">
        <v>0.53333333333333333</v>
      </c>
      <c r="AA82" s="34">
        <v>0.5083333333333333</v>
      </c>
    </row>
    <row r="83" spans="1:27" ht="15.75" customHeight="1" x14ac:dyDescent="0.25">
      <c r="A83" s="34">
        <v>13020020</v>
      </c>
      <c r="B83" s="34">
        <v>45</v>
      </c>
      <c r="C83" s="34">
        <v>55.309090909090905</v>
      </c>
      <c r="D83" s="34">
        <v>79.100000000000009</v>
      </c>
      <c r="E83" s="34">
        <v>168.06363636363636</v>
      </c>
      <c r="F83" s="34">
        <v>268.05</v>
      </c>
      <c r="G83" s="34">
        <v>212.75</v>
      </c>
      <c r="H83" s="34">
        <v>242.98888888888891</v>
      </c>
      <c r="I83" s="34">
        <v>233.77777777777777</v>
      </c>
      <c r="J83" s="34">
        <v>197.44444444444446</v>
      </c>
      <c r="K83" s="34">
        <v>178.5</v>
      </c>
      <c r="L83" s="34">
        <v>134</v>
      </c>
      <c r="M83" s="34">
        <v>62.25</v>
      </c>
      <c r="N83" s="34">
        <v>115</v>
      </c>
      <c r="O83" s="34">
        <v>0.36666666666666664</v>
      </c>
      <c r="P83" s="34">
        <v>0.36666666666666664</v>
      </c>
      <c r="Q83" s="34">
        <v>0.36666666666666664</v>
      </c>
      <c r="R83" s="34">
        <v>0.36666666666666664</v>
      </c>
      <c r="S83" s="34">
        <v>0.33333333333333331</v>
      </c>
      <c r="T83" s="34">
        <v>0.33333333333333331</v>
      </c>
      <c r="U83" s="34">
        <v>0.3</v>
      </c>
      <c r="V83" s="34">
        <v>0.3</v>
      </c>
      <c r="W83" s="34">
        <v>0.3</v>
      </c>
      <c r="X83" s="34">
        <v>0.26666666666666666</v>
      </c>
      <c r="Y83" s="34">
        <v>0.26666666666666666</v>
      </c>
      <c r="Z83" s="34">
        <v>0.26666666666666666</v>
      </c>
      <c r="AA83" s="34">
        <v>0.31944444444444442</v>
      </c>
    </row>
    <row r="84" spans="1:27" ht="15.75" customHeight="1" x14ac:dyDescent="0.25">
      <c r="A84" s="34">
        <v>13020040</v>
      </c>
      <c r="B84" s="34">
        <v>50.2</v>
      </c>
      <c r="C84" s="34">
        <v>45.988888888888887</v>
      </c>
      <c r="D84" s="34">
        <v>79.612500000000011</v>
      </c>
      <c r="E84" s="34">
        <v>121.03333333333336</v>
      </c>
      <c r="F84" s="34">
        <v>293.84444444444443</v>
      </c>
      <c r="G84" s="34">
        <v>245.92500000000001</v>
      </c>
      <c r="H84" s="34">
        <v>240</v>
      </c>
      <c r="I84" s="34">
        <v>238.10000000000002</v>
      </c>
      <c r="J84" s="34">
        <v>244.85</v>
      </c>
      <c r="K84" s="34">
        <v>263.52857142857141</v>
      </c>
      <c r="L84" s="34">
        <v>81.516666666666666</v>
      </c>
      <c r="M84" s="34">
        <v>66.783333333333331</v>
      </c>
      <c r="N84" s="34">
        <v>94</v>
      </c>
      <c r="O84" s="34">
        <v>0.3</v>
      </c>
      <c r="P84" s="34">
        <v>0.3</v>
      </c>
      <c r="Q84" s="34">
        <v>0.26666666666666666</v>
      </c>
      <c r="R84" s="34">
        <v>0.3</v>
      </c>
      <c r="S84" s="34">
        <v>0.3</v>
      </c>
      <c r="T84" s="34">
        <v>0.26666666666666666</v>
      </c>
      <c r="U84" s="34">
        <v>0.23333333333333334</v>
      </c>
      <c r="V84" s="34">
        <v>0.26666666666666666</v>
      </c>
      <c r="W84" s="34">
        <v>0.26666666666666666</v>
      </c>
      <c r="X84" s="34">
        <v>0.23333333333333334</v>
      </c>
      <c r="Y84" s="34">
        <v>0.2</v>
      </c>
      <c r="Z84" s="34">
        <v>0.2</v>
      </c>
      <c r="AA84" s="34">
        <v>0.26111111111111113</v>
      </c>
    </row>
    <row r="85" spans="1:27" ht="15.75" customHeight="1" x14ac:dyDescent="0.25">
      <c r="A85" s="34">
        <v>13025020</v>
      </c>
      <c r="B85" s="34" t="s">
        <v>1930</v>
      </c>
      <c r="C85" s="34" t="s">
        <v>1930</v>
      </c>
      <c r="D85" s="34">
        <v>5</v>
      </c>
      <c r="E85" s="34" t="s">
        <v>1930</v>
      </c>
      <c r="F85" s="34" t="s">
        <v>1930</v>
      </c>
      <c r="G85" s="34" t="s">
        <v>1930</v>
      </c>
      <c r="H85" s="34" t="s">
        <v>1930</v>
      </c>
      <c r="I85" s="34">
        <v>84.6</v>
      </c>
      <c r="J85" s="34" t="s">
        <v>1930</v>
      </c>
      <c r="K85" s="34" t="s">
        <v>1930</v>
      </c>
      <c r="L85" s="34" t="s">
        <v>1930</v>
      </c>
      <c r="M85" s="34" t="s">
        <v>1930</v>
      </c>
      <c r="N85" s="34">
        <v>2</v>
      </c>
      <c r="O85" s="34">
        <v>0</v>
      </c>
      <c r="P85" s="34">
        <v>0</v>
      </c>
      <c r="Q85" s="34">
        <v>3.3333333333333333E-2</v>
      </c>
      <c r="R85" s="34">
        <v>0</v>
      </c>
      <c r="S85" s="34">
        <v>0</v>
      </c>
      <c r="T85" s="34">
        <v>0</v>
      </c>
      <c r="U85" s="34">
        <v>0</v>
      </c>
      <c r="V85" s="34">
        <v>3.3333333333333333E-2</v>
      </c>
      <c r="W85" s="34">
        <v>0</v>
      </c>
      <c r="X85" s="34">
        <v>0</v>
      </c>
      <c r="Y85" s="34">
        <v>0</v>
      </c>
      <c r="Z85" s="34">
        <v>0</v>
      </c>
      <c r="AA85" s="34">
        <v>5.5555555555555558E-3</v>
      </c>
    </row>
    <row r="86" spans="1:27" ht="15.75" customHeight="1" x14ac:dyDescent="0.25">
      <c r="A86" s="34">
        <v>13025030</v>
      </c>
      <c r="B86" s="34">
        <v>51.75</v>
      </c>
      <c r="C86" s="34">
        <v>15.9</v>
      </c>
      <c r="D86" s="34">
        <v>61.95</v>
      </c>
      <c r="E86" s="34">
        <v>157</v>
      </c>
      <c r="F86" s="34">
        <v>329.8</v>
      </c>
      <c r="G86" s="34">
        <v>299.5</v>
      </c>
      <c r="H86" s="34">
        <v>257.45000000000005</v>
      </c>
      <c r="I86" s="34">
        <v>219.23333333333335</v>
      </c>
      <c r="J86" s="34">
        <v>227.11999999999998</v>
      </c>
      <c r="K86" s="34">
        <v>201.54000000000002</v>
      </c>
      <c r="L86" s="34">
        <v>132.44</v>
      </c>
      <c r="M86" s="34">
        <v>59.42</v>
      </c>
      <c r="N86" s="34">
        <v>47</v>
      </c>
      <c r="O86" s="34">
        <v>0.13333333333333333</v>
      </c>
      <c r="P86" s="34">
        <v>0.13333333333333333</v>
      </c>
      <c r="Q86" s="34">
        <v>0.13333333333333333</v>
      </c>
      <c r="R86" s="34">
        <v>6.6666666666666666E-2</v>
      </c>
      <c r="S86" s="34">
        <v>6.6666666666666666E-2</v>
      </c>
      <c r="T86" s="34">
        <v>0.13333333333333333</v>
      </c>
      <c r="U86" s="34">
        <v>0.13333333333333333</v>
      </c>
      <c r="V86" s="34">
        <v>0.1</v>
      </c>
      <c r="W86" s="34">
        <v>0.16666666666666666</v>
      </c>
      <c r="X86" s="34">
        <v>0.16666666666666666</v>
      </c>
      <c r="Y86" s="34">
        <v>0.16666666666666666</v>
      </c>
      <c r="Z86" s="34">
        <v>0.16666666666666666</v>
      </c>
      <c r="AA86" s="34">
        <v>0.13055555555555556</v>
      </c>
    </row>
    <row r="87" spans="1:27" ht="15.75" customHeight="1" x14ac:dyDescent="0.25">
      <c r="A87" s="34">
        <v>13030010</v>
      </c>
      <c r="B87" s="34">
        <v>22.771999999999998</v>
      </c>
      <c r="C87" s="34">
        <v>19.926923076923078</v>
      </c>
      <c r="D87" s="34">
        <v>60.46</v>
      </c>
      <c r="E87" s="34">
        <v>134.10740740740741</v>
      </c>
      <c r="F87" s="34">
        <v>250.03571428571428</v>
      </c>
      <c r="G87" s="34">
        <v>235.8111111111111</v>
      </c>
      <c r="H87" s="34">
        <v>196.875</v>
      </c>
      <c r="I87" s="34">
        <v>222.83703703703705</v>
      </c>
      <c r="J87" s="34">
        <v>177.81200000000001</v>
      </c>
      <c r="K87" s="34">
        <v>154.31481481481481</v>
      </c>
      <c r="L87" s="34">
        <v>110.58888888888889</v>
      </c>
      <c r="M87" s="34">
        <v>70.400000000000006</v>
      </c>
      <c r="N87" s="34">
        <v>315</v>
      </c>
      <c r="O87" s="34">
        <v>0.83333333333333337</v>
      </c>
      <c r="P87" s="34">
        <v>0.8666666666666667</v>
      </c>
      <c r="Q87" s="34">
        <v>0.83333333333333337</v>
      </c>
      <c r="R87" s="34">
        <v>0.9</v>
      </c>
      <c r="S87" s="34">
        <v>0.93333333333333335</v>
      </c>
      <c r="T87" s="34">
        <v>0.9</v>
      </c>
      <c r="U87" s="34">
        <v>0.93333333333333335</v>
      </c>
      <c r="V87" s="34">
        <v>0.9</v>
      </c>
      <c r="W87" s="34">
        <v>0.83333333333333337</v>
      </c>
      <c r="X87" s="34">
        <v>0.9</v>
      </c>
      <c r="Y87" s="34">
        <v>0.9</v>
      </c>
      <c r="Z87" s="34">
        <v>0.76666666666666672</v>
      </c>
      <c r="AA87" s="34">
        <v>0.875</v>
      </c>
    </row>
    <row r="88" spans="1:27" ht="15.75" customHeight="1" x14ac:dyDescent="0.25">
      <c r="A88" s="34">
        <v>13035010</v>
      </c>
      <c r="B88" s="34">
        <v>51.800000000000004</v>
      </c>
      <c r="C88" s="34">
        <v>27.5</v>
      </c>
      <c r="D88" s="34">
        <v>98.7</v>
      </c>
      <c r="E88" s="34" t="s">
        <v>1930</v>
      </c>
      <c r="F88" s="34">
        <v>186.5</v>
      </c>
      <c r="G88" s="34" t="s">
        <v>1930</v>
      </c>
      <c r="H88" s="34" t="s">
        <v>1930</v>
      </c>
      <c r="I88" s="34" t="s">
        <v>1930</v>
      </c>
      <c r="J88" s="34" t="s">
        <v>1930</v>
      </c>
      <c r="K88" s="34" t="s">
        <v>1930</v>
      </c>
      <c r="L88" s="34" t="s">
        <v>1930</v>
      </c>
      <c r="M88" s="34" t="s">
        <v>1930</v>
      </c>
      <c r="N88" s="34">
        <v>4</v>
      </c>
      <c r="O88" s="34">
        <v>3.3333333333333333E-2</v>
      </c>
      <c r="P88" s="34">
        <v>3.3333333333333333E-2</v>
      </c>
      <c r="Q88" s="34">
        <v>3.3333333333333333E-2</v>
      </c>
      <c r="R88" s="34">
        <v>0</v>
      </c>
      <c r="S88" s="34">
        <v>3.3333333333333333E-2</v>
      </c>
      <c r="T88" s="34">
        <v>0</v>
      </c>
      <c r="U88" s="34">
        <v>0</v>
      </c>
      <c r="V88" s="34">
        <v>0</v>
      </c>
      <c r="W88" s="34">
        <v>0</v>
      </c>
      <c r="X88" s="34">
        <v>0</v>
      </c>
      <c r="Y88" s="34">
        <v>0</v>
      </c>
      <c r="Z88" s="34">
        <v>0</v>
      </c>
      <c r="AA88" s="34">
        <v>1.1111111111111112E-2</v>
      </c>
    </row>
    <row r="89" spans="1:27" ht="15.75" customHeight="1" x14ac:dyDescent="0.25">
      <c r="A89" s="34">
        <v>13035501</v>
      </c>
      <c r="B89" s="34">
        <v>8.046153846153846</v>
      </c>
      <c r="C89" s="34">
        <v>11.417391304347825</v>
      </c>
      <c r="D89" s="34">
        <v>27.817857142857147</v>
      </c>
      <c r="E89" s="34">
        <v>94.633333333333312</v>
      </c>
      <c r="F89" s="34">
        <v>182.33103448275861</v>
      </c>
      <c r="G89" s="34">
        <v>164.49999999999997</v>
      </c>
      <c r="H89" s="34">
        <v>165.37857142857143</v>
      </c>
      <c r="I89" s="34">
        <v>170.0884615384615</v>
      </c>
      <c r="J89" s="34">
        <v>181.51071428571422</v>
      </c>
      <c r="K89" s="34">
        <v>140.10714285714286</v>
      </c>
      <c r="L89" s="34">
        <v>114.29629629629629</v>
      </c>
      <c r="M89" s="34">
        <v>41.123076923076923</v>
      </c>
      <c r="N89" s="34">
        <v>323</v>
      </c>
      <c r="O89" s="34">
        <v>0.8666666666666667</v>
      </c>
      <c r="P89" s="34">
        <v>0.76666666666666672</v>
      </c>
      <c r="Q89" s="34">
        <v>0.93333333333333335</v>
      </c>
      <c r="R89" s="34">
        <v>0.9</v>
      </c>
      <c r="S89" s="34">
        <v>0.96666666666666667</v>
      </c>
      <c r="T89" s="34">
        <v>0.9</v>
      </c>
      <c r="U89" s="34">
        <v>0.93333333333333335</v>
      </c>
      <c r="V89" s="34">
        <v>0.8666666666666667</v>
      </c>
      <c r="W89" s="34">
        <v>0.93333333333333335</v>
      </c>
      <c r="X89" s="34">
        <v>0.93333333333333335</v>
      </c>
      <c r="Y89" s="34">
        <v>0.9</v>
      </c>
      <c r="Z89" s="34">
        <v>0.8666666666666667</v>
      </c>
      <c r="AA89" s="34">
        <v>0.89722222222222225</v>
      </c>
    </row>
    <row r="90" spans="1:27" ht="15.75" customHeight="1" x14ac:dyDescent="0.25">
      <c r="A90" s="34">
        <v>13040010</v>
      </c>
      <c r="B90" s="34">
        <v>45.090909090909093</v>
      </c>
      <c r="C90" s="34">
        <v>42</v>
      </c>
      <c r="D90" s="34">
        <v>88.7</v>
      </c>
      <c r="E90" s="34">
        <v>119.125</v>
      </c>
      <c r="F90" s="34">
        <v>276.85714285714283</v>
      </c>
      <c r="G90" s="34">
        <v>284.57142857142856</v>
      </c>
      <c r="H90" s="34">
        <v>279.85714285714283</v>
      </c>
      <c r="I90" s="34">
        <v>280.14285714285717</v>
      </c>
      <c r="J90" s="34">
        <v>242.28571428571428</v>
      </c>
      <c r="K90" s="34">
        <v>184.42857142857142</v>
      </c>
      <c r="L90" s="34">
        <v>145.71428571428572</v>
      </c>
      <c r="M90" s="34">
        <v>58.428571428571431</v>
      </c>
      <c r="N90" s="34">
        <v>96</v>
      </c>
      <c r="O90" s="34">
        <v>0.36666666666666664</v>
      </c>
      <c r="P90" s="34">
        <v>0.36666666666666664</v>
      </c>
      <c r="Q90" s="34">
        <v>0.33333333333333331</v>
      </c>
      <c r="R90" s="34">
        <v>0.26666666666666666</v>
      </c>
      <c r="S90" s="34">
        <v>0.23333333333333334</v>
      </c>
      <c r="T90" s="34">
        <v>0.23333333333333334</v>
      </c>
      <c r="U90" s="34">
        <v>0.23333333333333334</v>
      </c>
      <c r="V90" s="34">
        <v>0.23333333333333334</v>
      </c>
      <c r="W90" s="34">
        <v>0.23333333333333334</v>
      </c>
      <c r="X90" s="34">
        <v>0.23333333333333334</v>
      </c>
      <c r="Y90" s="34">
        <v>0.23333333333333334</v>
      </c>
      <c r="Z90" s="34">
        <v>0.23333333333333334</v>
      </c>
      <c r="AA90" s="34">
        <v>0.26666666666666666</v>
      </c>
    </row>
    <row r="91" spans="1:27" ht="15.75" customHeight="1" x14ac:dyDescent="0.25">
      <c r="A91" s="34">
        <v>13040030</v>
      </c>
      <c r="B91" s="34">
        <v>25.304000000000002</v>
      </c>
      <c r="C91" s="34">
        <v>18.704166666666669</v>
      </c>
      <c r="D91" s="34">
        <v>64.961538461538467</v>
      </c>
      <c r="E91" s="34">
        <v>122.84074074074077</v>
      </c>
      <c r="F91" s="34">
        <v>206.21481481481479</v>
      </c>
      <c r="G91" s="34">
        <v>169.81785714285709</v>
      </c>
      <c r="H91" s="34">
        <v>190.71851851851849</v>
      </c>
      <c r="I91" s="34">
        <v>196.88518518518518</v>
      </c>
      <c r="J91" s="34">
        <v>174.50400000000002</v>
      </c>
      <c r="K91" s="34">
        <v>173.3692307692308</v>
      </c>
      <c r="L91" s="34">
        <v>121.65600000000001</v>
      </c>
      <c r="M91" s="34">
        <v>59.069565217391307</v>
      </c>
      <c r="N91" s="34">
        <v>310</v>
      </c>
      <c r="O91" s="34">
        <v>0.83333333333333337</v>
      </c>
      <c r="P91" s="34">
        <v>0.8</v>
      </c>
      <c r="Q91" s="34">
        <v>0.8666666666666667</v>
      </c>
      <c r="R91" s="34">
        <v>0.9</v>
      </c>
      <c r="S91" s="34">
        <v>0.9</v>
      </c>
      <c r="T91" s="34">
        <v>0.93333333333333335</v>
      </c>
      <c r="U91" s="34">
        <v>0.9</v>
      </c>
      <c r="V91" s="34">
        <v>0.9</v>
      </c>
      <c r="W91" s="34">
        <v>0.83333333333333337</v>
      </c>
      <c r="X91" s="34">
        <v>0.8666666666666667</v>
      </c>
      <c r="Y91" s="34">
        <v>0.83333333333333337</v>
      </c>
      <c r="Z91" s="34">
        <v>0.76666666666666672</v>
      </c>
      <c r="AA91" s="34">
        <v>0.86111111111111116</v>
      </c>
    </row>
    <row r="92" spans="1:27" ht="15.75" customHeight="1" x14ac:dyDescent="0.25">
      <c r="A92" s="34">
        <v>13050010</v>
      </c>
      <c r="B92" s="34">
        <v>12.44074074074074</v>
      </c>
      <c r="C92" s="34">
        <v>8.0370370370370363</v>
      </c>
      <c r="D92" s="34">
        <v>34.819230769230771</v>
      </c>
      <c r="E92" s="34">
        <v>79.271428571428572</v>
      </c>
      <c r="F92" s="34">
        <v>172.54137931034478</v>
      </c>
      <c r="G92" s="34">
        <v>133.11071428571427</v>
      </c>
      <c r="H92" s="34">
        <v>153.5</v>
      </c>
      <c r="I92" s="34">
        <v>158.3586206896552</v>
      </c>
      <c r="J92" s="34">
        <v>164.61481481481482</v>
      </c>
      <c r="K92" s="34">
        <v>148.98846153846154</v>
      </c>
      <c r="L92" s="34">
        <v>122.56923076923076</v>
      </c>
      <c r="M92" s="34">
        <v>43.230769230769234</v>
      </c>
      <c r="N92" s="34">
        <v>327</v>
      </c>
      <c r="O92" s="34">
        <v>0.9</v>
      </c>
      <c r="P92" s="34">
        <v>0.9</v>
      </c>
      <c r="Q92" s="34">
        <v>0.8666666666666667</v>
      </c>
      <c r="R92" s="34">
        <v>0.93333333333333335</v>
      </c>
      <c r="S92" s="34">
        <v>0.96666666666666667</v>
      </c>
      <c r="T92" s="34">
        <v>0.93333333333333335</v>
      </c>
      <c r="U92" s="34">
        <v>0.93333333333333335</v>
      </c>
      <c r="V92" s="34">
        <v>0.96666666666666667</v>
      </c>
      <c r="W92" s="34">
        <v>0.9</v>
      </c>
      <c r="X92" s="34">
        <v>0.8666666666666667</v>
      </c>
      <c r="Y92" s="34">
        <v>0.8666666666666667</v>
      </c>
      <c r="Z92" s="34">
        <v>0.8666666666666667</v>
      </c>
      <c r="AA92" s="34">
        <v>0.90833333333333333</v>
      </c>
    </row>
    <row r="93" spans="1:27" ht="15.75" customHeight="1" x14ac:dyDescent="0.25">
      <c r="A93" s="34">
        <v>13050020</v>
      </c>
      <c r="B93" s="34">
        <v>23.017857142857142</v>
      </c>
      <c r="C93" s="34">
        <v>10.403333333333334</v>
      </c>
      <c r="D93" s="34">
        <v>38.96551724137931</v>
      </c>
      <c r="E93" s="34">
        <v>92.241379310344826</v>
      </c>
      <c r="F93" s="34">
        <v>156.13703703703703</v>
      </c>
      <c r="G93" s="34">
        <v>149.11538461538461</v>
      </c>
      <c r="H93" s="34">
        <v>151</v>
      </c>
      <c r="I93" s="34">
        <v>157.19230769230768</v>
      </c>
      <c r="J93" s="34">
        <v>156.25</v>
      </c>
      <c r="K93" s="34">
        <v>133.70000000000002</v>
      </c>
      <c r="L93" s="34">
        <v>101.99642857142858</v>
      </c>
      <c r="M93" s="34">
        <v>66.07692307692308</v>
      </c>
      <c r="N93" s="34">
        <v>328</v>
      </c>
      <c r="O93" s="34">
        <v>0.93333333333333335</v>
      </c>
      <c r="P93" s="34">
        <v>1</v>
      </c>
      <c r="Q93" s="34">
        <v>0.96666666666666667</v>
      </c>
      <c r="R93" s="34">
        <v>0.96666666666666667</v>
      </c>
      <c r="S93" s="34">
        <v>0.9</v>
      </c>
      <c r="T93" s="34">
        <v>0.8666666666666667</v>
      </c>
      <c r="U93" s="34">
        <v>0.8666666666666667</v>
      </c>
      <c r="V93" s="34">
        <v>0.8666666666666667</v>
      </c>
      <c r="W93" s="34">
        <v>0.8666666666666667</v>
      </c>
      <c r="X93" s="34">
        <v>0.9</v>
      </c>
      <c r="Y93" s="34">
        <v>0.93333333333333335</v>
      </c>
      <c r="Z93" s="34">
        <v>0.8666666666666667</v>
      </c>
      <c r="AA93" s="34">
        <v>0.91111111111111109</v>
      </c>
    </row>
    <row r="94" spans="1:27" ht="15.75" customHeight="1" x14ac:dyDescent="0.25">
      <c r="A94" s="34">
        <v>13050030</v>
      </c>
      <c r="B94" s="34">
        <v>25.882758620689657</v>
      </c>
      <c r="C94" s="34">
        <v>14.103448275862069</v>
      </c>
      <c r="D94" s="34">
        <v>49.758620689655174</v>
      </c>
      <c r="E94" s="34">
        <v>112.86206896551724</v>
      </c>
      <c r="F94" s="34">
        <v>187.2</v>
      </c>
      <c r="G94" s="34">
        <v>166.28571428571428</v>
      </c>
      <c r="H94" s="34">
        <v>186.03703703703704</v>
      </c>
      <c r="I94" s="34">
        <v>197.33333333333334</v>
      </c>
      <c r="J94" s="34">
        <v>159.21428571428572</v>
      </c>
      <c r="K94" s="34">
        <v>158.39285714285714</v>
      </c>
      <c r="L94" s="34">
        <v>129.71153846153845</v>
      </c>
      <c r="M94" s="34">
        <v>63.875</v>
      </c>
      <c r="N94" s="34">
        <v>334</v>
      </c>
      <c r="O94" s="34">
        <v>0.96666666666666667</v>
      </c>
      <c r="P94" s="34">
        <v>0.96666666666666667</v>
      </c>
      <c r="Q94" s="34">
        <v>0.96666666666666667</v>
      </c>
      <c r="R94" s="34">
        <v>0.96666666666666667</v>
      </c>
      <c r="S94" s="34">
        <v>1</v>
      </c>
      <c r="T94" s="34">
        <v>0.93333333333333335</v>
      </c>
      <c r="U94" s="34">
        <v>0.9</v>
      </c>
      <c r="V94" s="34">
        <v>0.9</v>
      </c>
      <c r="W94" s="34">
        <v>0.93333333333333335</v>
      </c>
      <c r="X94" s="34">
        <v>0.93333333333333335</v>
      </c>
      <c r="Y94" s="34">
        <v>0.8666666666666667</v>
      </c>
      <c r="Z94" s="34">
        <v>0.8</v>
      </c>
      <c r="AA94" s="34">
        <v>0.92777777777777781</v>
      </c>
    </row>
    <row r="95" spans="1:27" ht="15.75" customHeight="1" x14ac:dyDescent="0.25">
      <c r="A95" s="34">
        <v>13055030</v>
      </c>
      <c r="B95" s="34">
        <v>13.34</v>
      </c>
      <c r="C95" s="34">
        <v>11.866666666666665</v>
      </c>
      <c r="D95" s="34">
        <v>43.080952380952382</v>
      </c>
      <c r="E95" s="34">
        <v>97.205263157894748</v>
      </c>
      <c r="F95" s="34">
        <v>162.95882352941175</v>
      </c>
      <c r="G95" s="34">
        <v>149.65</v>
      </c>
      <c r="H95" s="34">
        <v>171.72777777777776</v>
      </c>
      <c r="I95" s="34">
        <v>181.79473684210529</v>
      </c>
      <c r="J95" s="34">
        <v>177.83124999999998</v>
      </c>
      <c r="K95" s="34">
        <v>135.03888888888892</v>
      </c>
      <c r="L95" s="34">
        <v>92.706666666666663</v>
      </c>
      <c r="M95" s="34">
        <v>36.368749999999999</v>
      </c>
      <c r="N95" s="34">
        <v>220</v>
      </c>
      <c r="O95" s="34">
        <v>0.66666666666666663</v>
      </c>
      <c r="P95" s="34">
        <v>0.7</v>
      </c>
      <c r="Q95" s="34">
        <v>0.7</v>
      </c>
      <c r="R95" s="34">
        <v>0.6333333333333333</v>
      </c>
      <c r="S95" s="34">
        <v>0.56666666666666665</v>
      </c>
      <c r="T95" s="34">
        <v>0.66666666666666663</v>
      </c>
      <c r="U95" s="34">
        <v>0.6</v>
      </c>
      <c r="V95" s="34">
        <v>0.6333333333333333</v>
      </c>
      <c r="W95" s="34">
        <v>0.53333333333333333</v>
      </c>
      <c r="X95" s="34">
        <v>0.6</v>
      </c>
      <c r="Y95" s="34">
        <v>0.5</v>
      </c>
      <c r="Z95" s="34">
        <v>0.53333333333333333</v>
      </c>
      <c r="AA95" s="34">
        <v>0.61111111111111116</v>
      </c>
    </row>
    <row r="96" spans="1:27" ht="15.75" customHeight="1" x14ac:dyDescent="0.25">
      <c r="A96" s="34">
        <v>13060010</v>
      </c>
      <c r="B96" s="34">
        <v>20.078571428571429</v>
      </c>
      <c r="C96" s="34">
        <v>21.87037037037037</v>
      </c>
      <c r="D96" s="34">
        <v>48.070370370370377</v>
      </c>
      <c r="E96" s="34">
        <v>109.10714285714286</v>
      </c>
      <c r="F96" s="34">
        <v>180.63928571428571</v>
      </c>
      <c r="G96" s="34">
        <v>170.89285714285714</v>
      </c>
      <c r="H96" s="34">
        <v>159.77142857142857</v>
      </c>
      <c r="I96" s="34">
        <v>185.41785714285714</v>
      </c>
      <c r="J96" s="34">
        <v>169.46666666666667</v>
      </c>
      <c r="K96" s="34">
        <v>137.96785714285713</v>
      </c>
      <c r="L96" s="34">
        <v>92.914285714285711</v>
      </c>
      <c r="M96" s="34">
        <v>50.488461538461543</v>
      </c>
      <c r="N96" s="34">
        <v>331</v>
      </c>
      <c r="O96" s="34">
        <v>0.93333333333333335</v>
      </c>
      <c r="P96" s="34">
        <v>0.9</v>
      </c>
      <c r="Q96" s="34">
        <v>0.9</v>
      </c>
      <c r="R96" s="34">
        <v>0.93333333333333335</v>
      </c>
      <c r="S96" s="34">
        <v>0.93333333333333335</v>
      </c>
      <c r="T96" s="34">
        <v>0.93333333333333335</v>
      </c>
      <c r="U96" s="34">
        <v>0.93333333333333335</v>
      </c>
      <c r="V96" s="34">
        <v>0.93333333333333335</v>
      </c>
      <c r="W96" s="34">
        <v>0.9</v>
      </c>
      <c r="X96" s="34">
        <v>0.93333333333333335</v>
      </c>
      <c r="Y96" s="34">
        <v>0.93333333333333335</v>
      </c>
      <c r="Z96" s="34">
        <v>0.8666666666666667</v>
      </c>
      <c r="AA96" s="34">
        <v>0.9194444444444444</v>
      </c>
    </row>
    <row r="97" spans="1:27" ht="15.75" customHeight="1" x14ac:dyDescent="0.25">
      <c r="A97" s="34">
        <v>13060020</v>
      </c>
      <c r="B97" s="34">
        <v>21.903448275862072</v>
      </c>
      <c r="C97" s="34">
        <v>18.137931034482758</v>
      </c>
      <c r="D97" s="34">
        <v>52.582142857142856</v>
      </c>
      <c r="E97" s="34">
        <v>114.17857142857143</v>
      </c>
      <c r="F97" s="34">
        <v>208.75862068965517</v>
      </c>
      <c r="G97" s="34">
        <v>179.8551724137931</v>
      </c>
      <c r="H97" s="34">
        <v>151.10714285714286</v>
      </c>
      <c r="I97" s="34">
        <v>211.85714285714286</v>
      </c>
      <c r="J97" s="34">
        <v>182.17499999999998</v>
      </c>
      <c r="K97" s="34">
        <v>153.11111111111111</v>
      </c>
      <c r="L97" s="34">
        <v>90.034482758620683</v>
      </c>
      <c r="M97" s="34">
        <v>49.370370370370374</v>
      </c>
      <c r="N97" s="34">
        <v>339</v>
      </c>
      <c r="O97" s="34">
        <v>0.96666666666666667</v>
      </c>
      <c r="P97" s="34">
        <v>0.96666666666666667</v>
      </c>
      <c r="Q97" s="34">
        <v>0.93333333333333335</v>
      </c>
      <c r="R97" s="34">
        <v>0.93333333333333335</v>
      </c>
      <c r="S97" s="34">
        <v>0.96666666666666667</v>
      </c>
      <c r="T97" s="34">
        <v>0.96666666666666667</v>
      </c>
      <c r="U97" s="34">
        <v>0.93333333333333335</v>
      </c>
      <c r="V97" s="34">
        <v>0.93333333333333335</v>
      </c>
      <c r="W97" s="34">
        <v>0.93333333333333335</v>
      </c>
      <c r="X97" s="34">
        <v>0.9</v>
      </c>
      <c r="Y97" s="34">
        <v>0.96666666666666667</v>
      </c>
      <c r="Z97" s="34">
        <v>0.9</v>
      </c>
      <c r="AA97" s="34">
        <v>0.94166666666666665</v>
      </c>
    </row>
    <row r="98" spans="1:27" ht="15.75" customHeight="1" x14ac:dyDescent="0.25">
      <c r="A98" s="34">
        <v>13060030</v>
      </c>
      <c r="B98" s="34">
        <v>26.582142857142856</v>
      </c>
      <c r="C98" s="34">
        <v>25.762962962962963</v>
      </c>
      <c r="D98" s="34">
        <v>49.971428571428575</v>
      </c>
      <c r="E98" s="34">
        <v>131.5107142857143</v>
      </c>
      <c r="F98" s="34">
        <v>231.06896551724137</v>
      </c>
      <c r="G98" s="34">
        <v>191.83703703703705</v>
      </c>
      <c r="H98" s="34">
        <v>200.19655172413792</v>
      </c>
      <c r="I98" s="34">
        <v>213.62068965517241</v>
      </c>
      <c r="J98" s="34">
        <v>161.64285714285714</v>
      </c>
      <c r="K98" s="34">
        <v>170.26538461538459</v>
      </c>
      <c r="L98" s="34">
        <v>99.914285714285711</v>
      </c>
      <c r="M98" s="34">
        <v>58.550000000000004</v>
      </c>
      <c r="N98" s="34">
        <v>331</v>
      </c>
      <c r="O98" s="34">
        <v>0.93333333333333335</v>
      </c>
      <c r="P98" s="34">
        <v>0.9</v>
      </c>
      <c r="Q98" s="34">
        <v>0.93333333333333335</v>
      </c>
      <c r="R98" s="34">
        <v>0.93333333333333335</v>
      </c>
      <c r="S98" s="34">
        <v>0.96666666666666667</v>
      </c>
      <c r="T98" s="34">
        <v>0.9</v>
      </c>
      <c r="U98" s="34">
        <v>0.96666666666666667</v>
      </c>
      <c r="V98" s="34">
        <v>0.96666666666666667</v>
      </c>
      <c r="W98" s="34">
        <v>0.93333333333333335</v>
      </c>
      <c r="X98" s="34">
        <v>0.8666666666666667</v>
      </c>
      <c r="Y98" s="34">
        <v>0.93333333333333335</v>
      </c>
      <c r="Z98" s="34">
        <v>0.8</v>
      </c>
      <c r="AA98" s="34">
        <v>0.9194444444444444</v>
      </c>
    </row>
    <row r="99" spans="1:27" ht="15.75" customHeight="1" x14ac:dyDescent="0.25">
      <c r="A99" s="34">
        <v>13065020</v>
      </c>
      <c r="B99" s="34">
        <v>25.476923076923079</v>
      </c>
      <c r="C99" s="34">
        <v>15.943478260869565</v>
      </c>
      <c r="D99" s="34">
        <v>46.604166666666664</v>
      </c>
      <c r="E99" s="34">
        <v>114.80740740740738</v>
      </c>
      <c r="F99" s="34">
        <v>193.08333333333337</v>
      </c>
      <c r="G99" s="34">
        <v>191.84444444444449</v>
      </c>
      <c r="H99" s="34">
        <v>171.1347826086957</v>
      </c>
      <c r="I99" s="34">
        <v>217.08000000000004</v>
      </c>
      <c r="J99" s="34">
        <v>189.39583333333334</v>
      </c>
      <c r="K99" s="34">
        <v>117.4307692307692</v>
      </c>
      <c r="L99" s="34">
        <v>75.681818181818173</v>
      </c>
      <c r="M99" s="34">
        <v>31.720000000000006</v>
      </c>
      <c r="N99" s="34">
        <v>291</v>
      </c>
      <c r="O99" s="34">
        <v>0.8666666666666667</v>
      </c>
      <c r="P99" s="34">
        <v>0.76666666666666672</v>
      </c>
      <c r="Q99" s="34">
        <v>0.8</v>
      </c>
      <c r="R99" s="34">
        <v>0.9</v>
      </c>
      <c r="S99" s="34">
        <v>0.8</v>
      </c>
      <c r="T99" s="34">
        <v>0.9</v>
      </c>
      <c r="U99" s="34">
        <v>0.76666666666666672</v>
      </c>
      <c r="V99" s="34">
        <v>0.83333333333333337</v>
      </c>
      <c r="W99" s="34">
        <v>0.8</v>
      </c>
      <c r="X99" s="34">
        <v>0.8666666666666667</v>
      </c>
      <c r="Y99" s="34">
        <v>0.73333333333333328</v>
      </c>
      <c r="Z99" s="34">
        <v>0.66666666666666663</v>
      </c>
      <c r="AA99" s="34">
        <v>0.80833333333333335</v>
      </c>
    </row>
    <row r="100" spans="1:27" ht="15.75" customHeight="1" x14ac:dyDescent="0.25">
      <c r="A100" s="34">
        <v>13070010</v>
      </c>
      <c r="B100" s="34">
        <v>14.364285714285714</v>
      </c>
      <c r="C100" s="34">
        <v>2.1428571428571428</v>
      </c>
      <c r="D100" s="34">
        <v>17.214285714285715</v>
      </c>
      <c r="E100" s="34">
        <v>82.65384615384616</v>
      </c>
      <c r="F100" s="34">
        <v>166.44</v>
      </c>
      <c r="G100" s="34">
        <v>149.11538461538461</v>
      </c>
      <c r="H100" s="34">
        <v>151.45833333333334</v>
      </c>
      <c r="I100" s="34">
        <v>186.02</v>
      </c>
      <c r="J100" s="34">
        <v>160.36000000000001</v>
      </c>
      <c r="K100" s="34">
        <v>155.83333333333334</v>
      </c>
      <c r="L100" s="34">
        <v>150.92400000000001</v>
      </c>
      <c r="M100" s="34">
        <v>42.449999999999996</v>
      </c>
      <c r="N100" s="34">
        <v>306</v>
      </c>
      <c r="O100" s="34">
        <v>0.93333333333333335</v>
      </c>
      <c r="P100" s="34">
        <v>0.93333333333333335</v>
      </c>
      <c r="Q100" s="34">
        <v>0.93333333333333335</v>
      </c>
      <c r="R100" s="34">
        <v>0.8666666666666667</v>
      </c>
      <c r="S100" s="34">
        <v>0.83333333333333337</v>
      </c>
      <c r="T100" s="34">
        <v>0.8666666666666667</v>
      </c>
      <c r="U100" s="34">
        <v>0.8</v>
      </c>
      <c r="V100" s="34">
        <v>0.83333333333333337</v>
      </c>
      <c r="W100" s="34">
        <v>0.83333333333333337</v>
      </c>
      <c r="X100" s="34">
        <v>0.8</v>
      </c>
      <c r="Y100" s="34">
        <v>0.83333333333333337</v>
      </c>
      <c r="Z100" s="34">
        <v>0.73333333333333328</v>
      </c>
      <c r="AA100" s="34">
        <v>0.85</v>
      </c>
    </row>
    <row r="101" spans="1:27" ht="15.75" customHeight="1" x14ac:dyDescent="0.25">
      <c r="A101" s="34">
        <v>13070020</v>
      </c>
      <c r="B101" s="34">
        <v>15.686206896551724</v>
      </c>
      <c r="C101" s="34">
        <v>12.448275862068966</v>
      </c>
      <c r="D101" s="34">
        <v>26.883333333333333</v>
      </c>
      <c r="E101" s="34">
        <v>94.786206896551732</v>
      </c>
      <c r="F101" s="34">
        <v>196.25925925925927</v>
      </c>
      <c r="G101" s="34">
        <v>175.92857142857142</v>
      </c>
      <c r="H101" s="34">
        <v>180.04137931034481</v>
      </c>
      <c r="I101" s="34">
        <v>214.65517241379311</v>
      </c>
      <c r="J101" s="34">
        <v>195.68965517241378</v>
      </c>
      <c r="K101" s="34">
        <v>143.29310344827587</v>
      </c>
      <c r="L101" s="34">
        <v>106.24285714285715</v>
      </c>
      <c r="M101" s="34">
        <v>52.803846153846159</v>
      </c>
      <c r="N101" s="34">
        <v>342</v>
      </c>
      <c r="O101" s="34">
        <v>0.96666666666666667</v>
      </c>
      <c r="P101" s="34">
        <v>0.96666666666666667</v>
      </c>
      <c r="Q101" s="34">
        <v>1</v>
      </c>
      <c r="R101" s="34">
        <v>0.96666666666666667</v>
      </c>
      <c r="S101" s="34">
        <v>0.9</v>
      </c>
      <c r="T101" s="34">
        <v>0.93333333333333335</v>
      </c>
      <c r="U101" s="34">
        <v>0.96666666666666667</v>
      </c>
      <c r="V101" s="34">
        <v>0.96666666666666667</v>
      </c>
      <c r="W101" s="34">
        <v>0.96666666666666667</v>
      </c>
      <c r="X101" s="34">
        <v>0.96666666666666667</v>
      </c>
      <c r="Y101" s="34">
        <v>0.93333333333333335</v>
      </c>
      <c r="Z101" s="34">
        <v>0.8666666666666667</v>
      </c>
      <c r="AA101" s="34">
        <v>0.95</v>
      </c>
    </row>
    <row r="102" spans="1:27" ht="15.75" customHeight="1" x14ac:dyDescent="0.25">
      <c r="A102" s="34">
        <v>13070030</v>
      </c>
      <c r="B102" s="34">
        <v>8.8000000000000007</v>
      </c>
      <c r="C102" s="34">
        <v>12.8</v>
      </c>
      <c r="D102" s="34">
        <v>27.6</v>
      </c>
      <c r="E102" s="34">
        <v>82.5</v>
      </c>
      <c r="F102" s="34">
        <v>158.4</v>
      </c>
      <c r="G102" s="34">
        <v>164</v>
      </c>
      <c r="H102" s="34">
        <v>132.88888888888889</v>
      </c>
      <c r="I102" s="34">
        <v>188.11111111111111</v>
      </c>
      <c r="J102" s="34">
        <v>184.22222222222223</v>
      </c>
      <c r="K102" s="34">
        <v>135</v>
      </c>
      <c r="L102" s="34">
        <v>90.555555555555557</v>
      </c>
      <c r="M102" s="34">
        <v>37.444444444444443</v>
      </c>
      <c r="N102" s="34">
        <v>112</v>
      </c>
      <c r="O102" s="34">
        <v>0.33333333333333331</v>
      </c>
      <c r="P102" s="34">
        <v>0.33333333333333331</v>
      </c>
      <c r="Q102" s="34">
        <v>0.33333333333333331</v>
      </c>
      <c r="R102" s="34">
        <v>0.33333333333333331</v>
      </c>
      <c r="S102" s="34">
        <v>0.33333333333333331</v>
      </c>
      <c r="T102" s="34">
        <v>0.3</v>
      </c>
      <c r="U102" s="34">
        <v>0.3</v>
      </c>
      <c r="V102" s="34">
        <v>0.3</v>
      </c>
      <c r="W102" s="34">
        <v>0.3</v>
      </c>
      <c r="X102" s="34">
        <v>0.26666666666666666</v>
      </c>
      <c r="Y102" s="34">
        <v>0.3</v>
      </c>
      <c r="Z102" s="34">
        <v>0.3</v>
      </c>
      <c r="AA102" s="34">
        <v>0.31111111111111112</v>
      </c>
    </row>
    <row r="103" spans="1:27" ht="15.75" customHeight="1" x14ac:dyDescent="0.25">
      <c r="A103" s="34">
        <v>13070040</v>
      </c>
      <c r="B103" s="34">
        <v>10.03448275862069</v>
      </c>
      <c r="C103" s="34">
        <v>13.551724137931034</v>
      </c>
      <c r="D103" s="34">
        <v>40.464285714285715</v>
      </c>
      <c r="E103" s="34">
        <v>113.2103448275862</v>
      </c>
      <c r="F103" s="34">
        <v>212.24137931034483</v>
      </c>
      <c r="G103" s="34">
        <v>169.36333333333332</v>
      </c>
      <c r="H103" s="34">
        <v>161.87333333333336</v>
      </c>
      <c r="I103" s="34">
        <v>198.15714285714284</v>
      </c>
      <c r="J103" s="34">
        <v>208.81724137931033</v>
      </c>
      <c r="K103" s="34">
        <v>164.46428571428572</v>
      </c>
      <c r="L103" s="34">
        <v>104.82758620689656</v>
      </c>
      <c r="M103" s="34">
        <v>55.713793103448275</v>
      </c>
      <c r="N103" s="34">
        <v>347</v>
      </c>
      <c r="O103" s="34">
        <v>0.96666666666666667</v>
      </c>
      <c r="P103" s="34">
        <v>0.96666666666666667</v>
      </c>
      <c r="Q103" s="34">
        <v>0.93333333333333335</v>
      </c>
      <c r="R103" s="34">
        <v>0.96666666666666667</v>
      </c>
      <c r="S103" s="34">
        <v>0.96666666666666667</v>
      </c>
      <c r="T103" s="34">
        <v>1</v>
      </c>
      <c r="U103" s="34">
        <v>1</v>
      </c>
      <c r="V103" s="34">
        <v>0.93333333333333335</v>
      </c>
      <c r="W103" s="34">
        <v>0.96666666666666667</v>
      </c>
      <c r="X103" s="34">
        <v>0.93333333333333335</v>
      </c>
      <c r="Y103" s="34">
        <v>0.96666666666666667</v>
      </c>
      <c r="Z103" s="34">
        <v>0.96666666666666667</v>
      </c>
      <c r="AA103" s="34">
        <v>0.96388888888888891</v>
      </c>
    </row>
    <row r="104" spans="1:27" ht="15.75" customHeight="1" x14ac:dyDescent="0.25">
      <c r="A104" s="34">
        <v>13070050</v>
      </c>
      <c r="B104" s="34">
        <v>10.557142857142859</v>
      </c>
      <c r="C104" s="34">
        <v>13.610714285714284</v>
      </c>
      <c r="D104" s="34">
        <v>33.110714285714288</v>
      </c>
      <c r="E104" s="34">
        <v>109.68214285714286</v>
      </c>
      <c r="F104" s="34">
        <v>201.98428571428573</v>
      </c>
      <c r="G104" s="34">
        <v>143.71851851851852</v>
      </c>
      <c r="H104" s="34">
        <v>163.08620689655169</v>
      </c>
      <c r="I104" s="34">
        <v>187.08928571428569</v>
      </c>
      <c r="J104" s="34">
        <v>182.07586206896556</v>
      </c>
      <c r="K104" s="34">
        <v>152.55714285714291</v>
      </c>
      <c r="L104" s="34">
        <v>92.98888888888888</v>
      </c>
      <c r="M104" s="34">
        <v>42.342857142857142</v>
      </c>
      <c r="N104" s="34">
        <v>336</v>
      </c>
      <c r="O104" s="34">
        <v>0.93333333333333335</v>
      </c>
      <c r="P104" s="34">
        <v>0.93333333333333335</v>
      </c>
      <c r="Q104" s="34">
        <v>0.93333333333333335</v>
      </c>
      <c r="R104" s="34">
        <v>0.93333333333333335</v>
      </c>
      <c r="S104" s="34">
        <v>0.93333333333333335</v>
      </c>
      <c r="T104" s="34">
        <v>0.9</v>
      </c>
      <c r="U104" s="34">
        <v>0.96666666666666667</v>
      </c>
      <c r="V104" s="34">
        <v>0.93333333333333335</v>
      </c>
      <c r="W104" s="34">
        <v>0.96666666666666667</v>
      </c>
      <c r="X104" s="34">
        <v>0.93333333333333335</v>
      </c>
      <c r="Y104" s="34">
        <v>0.9</v>
      </c>
      <c r="Z104" s="34">
        <v>0.93333333333333335</v>
      </c>
      <c r="AA104" s="34">
        <v>0.93333333333333335</v>
      </c>
    </row>
    <row r="105" spans="1:27" ht="15.75" customHeight="1" x14ac:dyDescent="0.25">
      <c r="A105" s="34">
        <v>13070070</v>
      </c>
      <c r="B105" s="34">
        <v>16.517857142857142</v>
      </c>
      <c r="C105" s="34">
        <v>13</v>
      </c>
      <c r="D105" s="34">
        <v>28.620689655172413</v>
      </c>
      <c r="E105" s="34">
        <v>95.758620689655174</v>
      </c>
      <c r="F105" s="34">
        <v>189</v>
      </c>
      <c r="G105" s="34">
        <v>162.6</v>
      </c>
      <c r="H105" s="34">
        <v>180</v>
      </c>
      <c r="I105" s="34">
        <v>175.2</v>
      </c>
      <c r="J105" s="34">
        <v>189.89655172413794</v>
      </c>
      <c r="K105" s="34">
        <v>152.27586206896552</v>
      </c>
      <c r="L105" s="34">
        <v>128.53571428571428</v>
      </c>
      <c r="M105" s="34">
        <v>39.248148148148147</v>
      </c>
      <c r="N105" s="34">
        <v>346</v>
      </c>
      <c r="O105" s="34">
        <v>0.93333333333333335</v>
      </c>
      <c r="P105" s="34">
        <v>0.93333333333333335</v>
      </c>
      <c r="Q105" s="34">
        <v>0.96666666666666667</v>
      </c>
      <c r="R105" s="34">
        <v>0.96666666666666667</v>
      </c>
      <c r="S105" s="34">
        <v>0.96666666666666667</v>
      </c>
      <c r="T105" s="34">
        <v>1</v>
      </c>
      <c r="U105" s="34">
        <v>1</v>
      </c>
      <c r="V105" s="34">
        <v>1</v>
      </c>
      <c r="W105" s="34">
        <v>0.96666666666666667</v>
      </c>
      <c r="X105" s="34">
        <v>0.96666666666666667</v>
      </c>
      <c r="Y105" s="34">
        <v>0.93333333333333335</v>
      </c>
      <c r="Z105" s="34">
        <v>0.9</v>
      </c>
      <c r="AA105" s="34">
        <v>0.96111111111111114</v>
      </c>
    </row>
    <row r="106" spans="1:27" ht="15.75" customHeight="1" x14ac:dyDescent="0.25">
      <c r="A106" s="34">
        <v>13070080</v>
      </c>
      <c r="B106" s="34">
        <v>21.933333333333334</v>
      </c>
      <c r="C106" s="34">
        <v>31.508333333333329</v>
      </c>
      <c r="D106" s="34">
        <v>36.218181818181819</v>
      </c>
      <c r="E106" s="34">
        <v>111.39090909090909</v>
      </c>
      <c r="F106" s="34">
        <v>227.46363636363637</v>
      </c>
      <c r="G106" s="34">
        <v>170.7</v>
      </c>
      <c r="H106" s="34">
        <v>160.64545454545453</v>
      </c>
      <c r="I106" s="34">
        <v>200.31</v>
      </c>
      <c r="J106" s="34">
        <v>202.73636363636368</v>
      </c>
      <c r="K106" s="34">
        <v>134.80909090909091</v>
      </c>
      <c r="L106" s="34">
        <v>113.84545454545456</v>
      </c>
      <c r="M106" s="34">
        <v>49.390909090909084</v>
      </c>
      <c r="N106" s="34">
        <v>133</v>
      </c>
      <c r="O106" s="34">
        <v>0.4</v>
      </c>
      <c r="P106" s="34">
        <v>0.4</v>
      </c>
      <c r="Q106" s="34">
        <v>0.36666666666666664</v>
      </c>
      <c r="R106" s="34">
        <v>0.36666666666666664</v>
      </c>
      <c r="S106" s="34">
        <v>0.36666666666666664</v>
      </c>
      <c r="T106" s="34">
        <v>0.36666666666666664</v>
      </c>
      <c r="U106" s="34">
        <v>0.36666666666666664</v>
      </c>
      <c r="V106" s="34">
        <v>0.33333333333333331</v>
      </c>
      <c r="W106" s="34">
        <v>0.36666666666666664</v>
      </c>
      <c r="X106" s="34">
        <v>0.36666666666666664</v>
      </c>
      <c r="Y106" s="34">
        <v>0.36666666666666664</v>
      </c>
      <c r="Z106" s="34">
        <v>0.36666666666666664</v>
      </c>
      <c r="AA106" s="34">
        <v>0.36944444444444446</v>
      </c>
    </row>
    <row r="107" spans="1:27" ht="15.75" customHeight="1" x14ac:dyDescent="0.25">
      <c r="A107" s="34">
        <v>13070090</v>
      </c>
      <c r="B107" s="34">
        <v>26.037037037037038</v>
      </c>
      <c r="C107" s="34">
        <v>18.207142857142859</v>
      </c>
      <c r="D107" s="34">
        <v>38.655172413793103</v>
      </c>
      <c r="E107" s="34">
        <v>114.20689655172414</v>
      </c>
      <c r="F107" s="34">
        <v>211.98620689655175</v>
      </c>
      <c r="G107" s="34">
        <v>167.24137931034483</v>
      </c>
      <c r="H107" s="34">
        <v>180.80357142857142</v>
      </c>
      <c r="I107" s="34">
        <v>202.78571428571428</v>
      </c>
      <c r="J107" s="34">
        <v>216.10384615384615</v>
      </c>
      <c r="K107" s="34">
        <v>198.12962962962962</v>
      </c>
      <c r="L107" s="34">
        <v>112.604</v>
      </c>
      <c r="M107" s="34">
        <v>41.814814814814817</v>
      </c>
      <c r="N107" s="34">
        <v>332</v>
      </c>
      <c r="O107" s="34">
        <v>0.9</v>
      </c>
      <c r="P107" s="34">
        <v>0.93333333333333335</v>
      </c>
      <c r="Q107" s="34">
        <v>0.96666666666666667</v>
      </c>
      <c r="R107" s="34">
        <v>0.96666666666666667</v>
      </c>
      <c r="S107" s="34">
        <v>0.96666666666666667</v>
      </c>
      <c r="T107" s="34">
        <v>0.96666666666666667</v>
      </c>
      <c r="U107" s="34">
        <v>0.93333333333333335</v>
      </c>
      <c r="V107" s="34">
        <v>0.93333333333333335</v>
      </c>
      <c r="W107" s="34">
        <v>0.8666666666666667</v>
      </c>
      <c r="X107" s="34">
        <v>0.9</v>
      </c>
      <c r="Y107" s="34">
        <v>0.83333333333333337</v>
      </c>
      <c r="Z107" s="34">
        <v>0.9</v>
      </c>
      <c r="AA107" s="34">
        <v>0.92222222222222228</v>
      </c>
    </row>
    <row r="108" spans="1:27" ht="15.75" customHeight="1" x14ac:dyDescent="0.25">
      <c r="A108" s="34">
        <v>13070100</v>
      </c>
      <c r="B108" s="34">
        <v>17.00344827586207</v>
      </c>
      <c r="C108" s="34">
        <v>25.166666666666668</v>
      </c>
      <c r="D108" s="34">
        <v>61.033333333333331</v>
      </c>
      <c r="E108" s="34">
        <v>139.02666666666667</v>
      </c>
      <c r="F108" s="34">
        <v>204.10344827586206</v>
      </c>
      <c r="G108" s="34">
        <v>174.79310344827587</v>
      </c>
      <c r="H108" s="34">
        <v>190.96428571428572</v>
      </c>
      <c r="I108" s="34">
        <v>195.55172413793105</v>
      </c>
      <c r="J108" s="34">
        <v>212.12758620689655</v>
      </c>
      <c r="K108" s="34">
        <v>166.94137931034484</v>
      </c>
      <c r="L108" s="34">
        <v>131.32857142857145</v>
      </c>
      <c r="M108" s="34">
        <v>60.389655172413789</v>
      </c>
      <c r="N108" s="34">
        <v>349</v>
      </c>
      <c r="O108" s="34">
        <v>0.96666666666666667</v>
      </c>
      <c r="P108" s="34">
        <v>1</v>
      </c>
      <c r="Q108" s="34">
        <v>1</v>
      </c>
      <c r="R108" s="34">
        <v>1</v>
      </c>
      <c r="S108" s="34">
        <v>0.96666666666666667</v>
      </c>
      <c r="T108" s="34">
        <v>0.96666666666666667</v>
      </c>
      <c r="U108" s="34">
        <v>0.93333333333333335</v>
      </c>
      <c r="V108" s="34">
        <v>0.96666666666666667</v>
      </c>
      <c r="W108" s="34">
        <v>0.96666666666666667</v>
      </c>
      <c r="X108" s="34">
        <v>0.96666666666666667</v>
      </c>
      <c r="Y108" s="34">
        <v>0.93333333333333335</v>
      </c>
      <c r="Z108" s="34">
        <v>0.96666666666666667</v>
      </c>
      <c r="AA108" s="34">
        <v>0.96944444444444444</v>
      </c>
    </row>
    <row r="109" spans="1:27" ht="15.75" customHeight="1" x14ac:dyDescent="0.25">
      <c r="A109" s="34">
        <v>13070110</v>
      </c>
      <c r="B109" s="34">
        <v>13.233333333333333</v>
      </c>
      <c r="C109" s="34">
        <v>16.793103448275861</v>
      </c>
      <c r="D109" s="34">
        <v>42.703703703703702</v>
      </c>
      <c r="E109" s="34">
        <v>111.35714285714286</v>
      </c>
      <c r="F109" s="34">
        <v>216.51428571428571</v>
      </c>
      <c r="G109" s="34">
        <v>174.39655172413794</v>
      </c>
      <c r="H109" s="34">
        <v>208.0344827586207</v>
      </c>
      <c r="I109" s="34">
        <v>206.9</v>
      </c>
      <c r="J109" s="34">
        <v>174.0344827586207</v>
      </c>
      <c r="K109" s="34">
        <v>174.55172413793105</v>
      </c>
      <c r="L109" s="34">
        <v>110.98620689655172</v>
      </c>
      <c r="M109" s="34">
        <v>66.821428571428569</v>
      </c>
      <c r="N109" s="34">
        <v>345</v>
      </c>
      <c r="O109" s="34">
        <v>1</v>
      </c>
      <c r="P109" s="34">
        <v>0.96666666666666667</v>
      </c>
      <c r="Q109" s="34">
        <v>0.9</v>
      </c>
      <c r="R109" s="34">
        <v>0.93333333333333335</v>
      </c>
      <c r="S109" s="34">
        <v>0.93333333333333335</v>
      </c>
      <c r="T109" s="34">
        <v>0.96666666666666667</v>
      </c>
      <c r="U109" s="34">
        <v>0.96666666666666667</v>
      </c>
      <c r="V109" s="34">
        <v>1</v>
      </c>
      <c r="W109" s="34">
        <v>0.96666666666666667</v>
      </c>
      <c r="X109" s="34">
        <v>0.96666666666666667</v>
      </c>
      <c r="Y109" s="34">
        <v>0.96666666666666667</v>
      </c>
      <c r="Z109" s="34">
        <v>0.93333333333333335</v>
      </c>
      <c r="AA109" s="34">
        <v>0.95833333333333337</v>
      </c>
    </row>
    <row r="110" spans="1:27" ht="15.75" customHeight="1" x14ac:dyDescent="0.25">
      <c r="A110" s="34">
        <v>13070120</v>
      </c>
      <c r="B110" s="34">
        <v>15.753846153846155</v>
      </c>
      <c r="C110" s="34">
        <v>18.111111111111111</v>
      </c>
      <c r="D110" s="34">
        <v>45.629629629629626</v>
      </c>
      <c r="E110" s="34">
        <v>125.67857142857143</v>
      </c>
      <c r="F110" s="34">
        <v>190.06896551724137</v>
      </c>
      <c r="G110" s="34">
        <v>179.2962962962963</v>
      </c>
      <c r="H110" s="34">
        <v>208.54074074074074</v>
      </c>
      <c r="I110" s="34">
        <v>206.33333333333334</v>
      </c>
      <c r="J110" s="34">
        <v>195.38888888888889</v>
      </c>
      <c r="K110" s="34">
        <v>160.52592592592595</v>
      </c>
      <c r="L110" s="34">
        <v>90.419230769230751</v>
      </c>
      <c r="M110" s="34">
        <v>59.119230769230768</v>
      </c>
      <c r="N110" s="34">
        <v>324</v>
      </c>
      <c r="O110" s="34">
        <v>0.8666666666666667</v>
      </c>
      <c r="P110" s="34">
        <v>0.9</v>
      </c>
      <c r="Q110" s="34">
        <v>0.9</v>
      </c>
      <c r="R110" s="34">
        <v>0.93333333333333335</v>
      </c>
      <c r="S110" s="34">
        <v>0.96666666666666667</v>
      </c>
      <c r="T110" s="34">
        <v>0.9</v>
      </c>
      <c r="U110" s="34">
        <v>0.9</v>
      </c>
      <c r="V110" s="34">
        <v>0.9</v>
      </c>
      <c r="W110" s="34">
        <v>0.9</v>
      </c>
      <c r="X110" s="34">
        <v>0.9</v>
      </c>
      <c r="Y110" s="34">
        <v>0.8666666666666667</v>
      </c>
      <c r="Z110" s="34">
        <v>0.8666666666666667</v>
      </c>
      <c r="AA110" s="34">
        <v>0.9</v>
      </c>
    </row>
    <row r="111" spans="1:27" ht="15.75" customHeight="1" x14ac:dyDescent="0.25">
      <c r="A111" s="34">
        <v>13070130</v>
      </c>
      <c r="B111" s="34">
        <v>9.0909090909090917</v>
      </c>
      <c r="C111" s="34">
        <v>21.166666666666668</v>
      </c>
      <c r="D111" s="34">
        <v>28.933333333333334</v>
      </c>
      <c r="E111" s="34">
        <v>105.54545454545455</v>
      </c>
      <c r="F111" s="34">
        <v>185.18181818181819</v>
      </c>
      <c r="G111" s="34">
        <v>147.30000000000001</v>
      </c>
      <c r="H111" s="34">
        <v>201.8</v>
      </c>
      <c r="I111" s="34">
        <v>186.2</v>
      </c>
      <c r="J111" s="34">
        <v>192.7</v>
      </c>
      <c r="K111" s="34">
        <v>161.1</v>
      </c>
      <c r="L111" s="34">
        <v>118.88888888888889</v>
      </c>
      <c r="M111" s="34">
        <v>36.4</v>
      </c>
      <c r="N111" s="34">
        <v>126</v>
      </c>
      <c r="O111" s="34">
        <v>0.36666666666666664</v>
      </c>
      <c r="P111" s="34">
        <v>0.4</v>
      </c>
      <c r="Q111" s="34">
        <v>0.4</v>
      </c>
      <c r="R111" s="34">
        <v>0.36666666666666664</v>
      </c>
      <c r="S111" s="34">
        <v>0.36666666666666664</v>
      </c>
      <c r="T111" s="34">
        <v>0.33333333333333331</v>
      </c>
      <c r="U111" s="34">
        <v>0.33333333333333331</v>
      </c>
      <c r="V111" s="34">
        <v>0.33333333333333331</v>
      </c>
      <c r="W111" s="34">
        <v>0.33333333333333331</v>
      </c>
      <c r="X111" s="34">
        <v>0.33333333333333331</v>
      </c>
      <c r="Y111" s="34">
        <v>0.3</v>
      </c>
      <c r="Z111" s="34">
        <v>0.33333333333333331</v>
      </c>
      <c r="AA111" s="34">
        <v>0.35</v>
      </c>
    </row>
    <row r="112" spans="1:27" ht="15.75" customHeight="1" x14ac:dyDescent="0.25">
      <c r="A112" s="34">
        <v>13070140</v>
      </c>
      <c r="B112" s="34">
        <v>9.5384615384615383</v>
      </c>
      <c r="C112" s="34">
        <v>19.076923076923077</v>
      </c>
      <c r="D112" s="34">
        <v>26.384615384615383</v>
      </c>
      <c r="E112" s="34">
        <v>82.384615384615387</v>
      </c>
      <c r="F112" s="34">
        <v>244.72727272727272</v>
      </c>
      <c r="G112" s="34">
        <v>146.91666666666666</v>
      </c>
      <c r="H112" s="34">
        <v>165.72727272727272</v>
      </c>
      <c r="I112" s="34">
        <v>178.36363636363637</v>
      </c>
      <c r="J112" s="34">
        <v>205.07272727272729</v>
      </c>
      <c r="K112" s="34">
        <v>156.36363636363637</v>
      </c>
      <c r="L112" s="34">
        <v>92.88181818181819</v>
      </c>
      <c r="M112" s="34">
        <v>32.083333333333336</v>
      </c>
      <c r="N112" s="34">
        <v>142</v>
      </c>
      <c r="O112" s="34">
        <v>0.43333333333333335</v>
      </c>
      <c r="P112" s="34">
        <v>0.43333333333333335</v>
      </c>
      <c r="Q112" s="34">
        <v>0.43333333333333335</v>
      </c>
      <c r="R112" s="34">
        <v>0.43333333333333335</v>
      </c>
      <c r="S112" s="34">
        <v>0.36666666666666664</v>
      </c>
      <c r="T112" s="34">
        <v>0.4</v>
      </c>
      <c r="U112" s="34">
        <v>0.36666666666666664</v>
      </c>
      <c r="V112" s="34">
        <v>0.36666666666666664</v>
      </c>
      <c r="W112" s="34">
        <v>0.36666666666666664</v>
      </c>
      <c r="X112" s="34">
        <v>0.36666666666666664</v>
      </c>
      <c r="Y112" s="34">
        <v>0.36666666666666664</v>
      </c>
      <c r="Z112" s="34">
        <v>0.4</v>
      </c>
      <c r="AA112" s="34">
        <v>0.39444444444444443</v>
      </c>
    </row>
    <row r="113" spans="1:27" ht="15.75" customHeight="1" x14ac:dyDescent="0.25">
      <c r="A113" s="34">
        <v>13070150</v>
      </c>
      <c r="B113" s="34">
        <v>16.90909090909091</v>
      </c>
      <c r="C113" s="34">
        <v>19.63636363636364</v>
      </c>
      <c r="D113" s="34">
        <v>31.991666666666664</v>
      </c>
      <c r="E113" s="34">
        <v>108.57500000000003</v>
      </c>
      <c r="F113" s="34">
        <v>164.37272727272727</v>
      </c>
      <c r="G113" s="34">
        <v>137.79090909090908</v>
      </c>
      <c r="H113" s="34">
        <v>163.94545454545457</v>
      </c>
      <c r="I113" s="34">
        <v>171.06363636363636</v>
      </c>
      <c r="J113" s="34">
        <v>200.69090909090909</v>
      </c>
      <c r="K113" s="34">
        <v>150.48181818181817</v>
      </c>
      <c r="L113" s="34">
        <v>94.210000000000008</v>
      </c>
      <c r="M113" s="34">
        <v>58.169999999999995</v>
      </c>
      <c r="N113" s="34">
        <v>132</v>
      </c>
      <c r="O113" s="34">
        <v>0.36666666666666664</v>
      </c>
      <c r="P113" s="34">
        <v>0.36666666666666664</v>
      </c>
      <c r="Q113" s="34">
        <v>0.4</v>
      </c>
      <c r="R113" s="34">
        <v>0.4</v>
      </c>
      <c r="S113" s="34">
        <v>0.36666666666666664</v>
      </c>
      <c r="T113" s="34">
        <v>0.36666666666666664</v>
      </c>
      <c r="U113" s="34">
        <v>0.36666666666666664</v>
      </c>
      <c r="V113" s="34">
        <v>0.36666666666666664</v>
      </c>
      <c r="W113" s="34">
        <v>0.36666666666666664</v>
      </c>
      <c r="X113" s="34">
        <v>0.36666666666666664</v>
      </c>
      <c r="Y113" s="34">
        <v>0.33333333333333331</v>
      </c>
      <c r="Z113" s="34">
        <v>0.33333333333333331</v>
      </c>
      <c r="AA113" s="34">
        <v>0.36666666666666664</v>
      </c>
    </row>
    <row r="114" spans="1:27" ht="15.75" customHeight="1" x14ac:dyDescent="0.25">
      <c r="A114" s="34">
        <v>13070160</v>
      </c>
      <c r="B114" s="34">
        <v>7.7272727272727275</v>
      </c>
      <c r="C114" s="34">
        <v>29.916666666666668</v>
      </c>
      <c r="D114" s="34">
        <v>25.272727272727273</v>
      </c>
      <c r="E114" s="34">
        <v>95.454545454545453</v>
      </c>
      <c r="F114" s="34">
        <v>286</v>
      </c>
      <c r="G114" s="34">
        <v>159</v>
      </c>
      <c r="H114" s="34">
        <v>163.24</v>
      </c>
      <c r="I114" s="34">
        <v>215.9</v>
      </c>
      <c r="J114" s="34">
        <v>187.42000000000002</v>
      </c>
      <c r="K114" s="34">
        <v>153</v>
      </c>
      <c r="L114" s="34">
        <v>102.9</v>
      </c>
      <c r="M114" s="34">
        <v>36.545454545454547</v>
      </c>
      <c r="N114" s="34">
        <v>128</v>
      </c>
      <c r="O114" s="34">
        <v>0.36666666666666664</v>
      </c>
      <c r="P114" s="34">
        <v>0.4</v>
      </c>
      <c r="Q114" s="34">
        <v>0.36666666666666664</v>
      </c>
      <c r="R114" s="34">
        <v>0.36666666666666664</v>
      </c>
      <c r="S114" s="34">
        <v>0.36666666666666664</v>
      </c>
      <c r="T114" s="34">
        <v>0.36666666666666664</v>
      </c>
      <c r="U114" s="34">
        <v>0.33333333333333331</v>
      </c>
      <c r="V114" s="34">
        <v>0.33333333333333331</v>
      </c>
      <c r="W114" s="34">
        <v>0.33333333333333331</v>
      </c>
      <c r="X114" s="34">
        <v>0.33333333333333331</v>
      </c>
      <c r="Y114" s="34">
        <v>0.33333333333333331</v>
      </c>
      <c r="Z114" s="34">
        <v>0.36666666666666664</v>
      </c>
      <c r="AA114" s="34">
        <v>0.35555555555555557</v>
      </c>
    </row>
    <row r="115" spans="1:27" ht="15.75" customHeight="1" x14ac:dyDescent="0.25">
      <c r="A115" s="34">
        <v>13070170</v>
      </c>
      <c r="B115" s="34">
        <v>16.668965517241379</v>
      </c>
      <c r="C115" s="34">
        <v>12.964285714285714</v>
      </c>
      <c r="D115" s="34">
        <v>38.137931034482762</v>
      </c>
      <c r="E115" s="34">
        <v>117.72413793103448</v>
      </c>
      <c r="F115" s="34">
        <v>218.26666666666668</v>
      </c>
      <c r="G115" s="34">
        <v>204.89655172413794</v>
      </c>
      <c r="H115" s="34">
        <v>200.17333333333332</v>
      </c>
      <c r="I115" s="34">
        <v>211.12666666666667</v>
      </c>
      <c r="J115" s="34">
        <v>193.01034482758621</v>
      </c>
      <c r="K115" s="34">
        <v>138.45925925925926</v>
      </c>
      <c r="L115" s="34">
        <v>107.36428571428571</v>
      </c>
      <c r="M115" s="34">
        <v>41.396428571428565</v>
      </c>
      <c r="N115" s="34">
        <v>346</v>
      </c>
      <c r="O115" s="34">
        <v>0.96666666666666667</v>
      </c>
      <c r="P115" s="34">
        <v>0.93333333333333335</v>
      </c>
      <c r="Q115" s="34">
        <v>0.96666666666666667</v>
      </c>
      <c r="R115" s="34">
        <v>0.96666666666666667</v>
      </c>
      <c r="S115" s="34">
        <v>1</v>
      </c>
      <c r="T115" s="34">
        <v>0.96666666666666667</v>
      </c>
      <c r="U115" s="34">
        <v>1</v>
      </c>
      <c r="V115" s="34">
        <v>1</v>
      </c>
      <c r="W115" s="34">
        <v>0.96666666666666667</v>
      </c>
      <c r="X115" s="34">
        <v>0.9</v>
      </c>
      <c r="Y115" s="34">
        <v>0.93333333333333335</v>
      </c>
      <c r="Z115" s="34">
        <v>0.93333333333333335</v>
      </c>
      <c r="AA115" s="34">
        <v>0.96111111111111114</v>
      </c>
    </row>
    <row r="116" spans="1:27" ht="15.75" customHeight="1" x14ac:dyDescent="0.25">
      <c r="A116" s="34">
        <v>13070180</v>
      </c>
      <c r="B116" s="34">
        <v>6.6517241379310343</v>
      </c>
      <c r="C116" s="34">
        <v>8.1964285714285712</v>
      </c>
      <c r="D116" s="34">
        <v>24.246666666666666</v>
      </c>
      <c r="E116" s="34">
        <v>108.11999999999999</v>
      </c>
      <c r="F116" s="34">
        <v>175.61724137931034</v>
      </c>
      <c r="G116" s="34">
        <v>136.02413793103449</v>
      </c>
      <c r="H116" s="34">
        <v>130.41379310344828</v>
      </c>
      <c r="I116" s="34">
        <v>179.79655172413791</v>
      </c>
      <c r="J116" s="34">
        <v>158.76296296296297</v>
      </c>
      <c r="K116" s="34">
        <v>140.21724137931034</v>
      </c>
      <c r="L116" s="34">
        <v>87.562068965517227</v>
      </c>
      <c r="M116" s="34">
        <v>38.073076923076925</v>
      </c>
      <c r="N116" s="34">
        <v>344</v>
      </c>
      <c r="O116" s="34">
        <v>0.96666666666666667</v>
      </c>
      <c r="P116" s="34">
        <v>0.93333333333333335</v>
      </c>
      <c r="Q116" s="34">
        <v>1</v>
      </c>
      <c r="R116" s="34">
        <v>1</v>
      </c>
      <c r="S116" s="34">
        <v>0.96666666666666667</v>
      </c>
      <c r="T116" s="34">
        <v>0.96666666666666667</v>
      </c>
      <c r="U116" s="34">
        <v>0.96666666666666667</v>
      </c>
      <c r="V116" s="34">
        <v>0.96666666666666667</v>
      </c>
      <c r="W116" s="34">
        <v>0.9</v>
      </c>
      <c r="X116" s="34">
        <v>0.96666666666666667</v>
      </c>
      <c r="Y116" s="34">
        <v>0.96666666666666667</v>
      </c>
      <c r="Z116" s="34">
        <v>0.8666666666666667</v>
      </c>
      <c r="AA116" s="34">
        <v>0.9555555555555556</v>
      </c>
    </row>
    <row r="117" spans="1:27" ht="15.75" customHeight="1" x14ac:dyDescent="0.25">
      <c r="A117" s="34">
        <v>13070190</v>
      </c>
      <c r="B117" s="34">
        <v>11.44</v>
      </c>
      <c r="C117" s="34">
        <v>16</v>
      </c>
      <c r="D117" s="34">
        <v>31.985185185185188</v>
      </c>
      <c r="E117" s="34">
        <v>109.14074074074075</v>
      </c>
      <c r="F117" s="34">
        <v>197.9851851851852</v>
      </c>
      <c r="G117" s="34">
        <v>162.93600000000001</v>
      </c>
      <c r="H117" s="34">
        <v>170.0884615384615</v>
      </c>
      <c r="I117" s="34">
        <v>179.12</v>
      </c>
      <c r="J117" s="34">
        <v>193.5</v>
      </c>
      <c r="K117" s="34">
        <v>152.208</v>
      </c>
      <c r="L117" s="34">
        <v>111.55833333333334</v>
      </c>
      <c r="M117" s="34">
        <v>46.04</v>
      </c>
      <c r="N117" s="34">
        <v>309</v>
      </c>
      <c r="O117" s="34">
        <v>0.83333333333333337</v>
      </c>
      <c r="P117" s="34">
        <v>0.9</v>
      </c>
      <c r="Q117" s="34">
        <v>0.9</v>
      </c>
      <c r="R117" s="34">
        <v>0.9</v>
      </c>
      <c r="S117" s="34">
        <v>0.9</v>
      </c>
      <c r="T117" s="34">
        <v>0.83333333333333337</v>
      </c>
      <c r="U117" s="34">
        <v>0.8666666666666667</v>
      </c>
      <c r="V117" s="34">
        <v>0.83333333333333337</v>
      </c>
      <c r="W117" s="34">
        <v>0.8666666666666667</v>
      </c>
      <c r="X117" s="34">
        <v>0.83333333333333337</v>
      </c>
      <c r="Y117" s="34">
        <v>0.8</v>
      </c>
      <c r="Z117" s="34">
        <v>0.83333333333333337</v>
      </c>
      <c r="AA117" s="34">
        <v>0.85833333333333328</v>
      </c>
    </row>
    <row r="118" spans="1:27" ht="15.75" customHeight="1" x14ac:dyDescent="0.25">
      <c r="A118" s="34">
        <v>13070200</v>
      </c>
      <c r="B118" s="34">
        <v>6.416666666666667</v>
      </c>
      <c r="C118" s="34">
        <v>17.25</v>
      </c>
      <c r="D118" s="34">
        <v>33.909090909090907</v>
      </c>
      <c r="E118" s="34">
        <v>98.909090909090907</v>
      </c>
      <c r="F118" s="34">
        <v>194.81818181818181</v>
      </c>
      <c r="G118" s="34">
        <v>139</v>
      </c>
      <c r="H118" s="34">
        <v>135.77777777777777</v>
      </c>
      <c r="I118" s="34">
        <v>171.18181818181819</v>
      </c>
      <c r="J118" s="34">
        <v>151</v>
      </c>
      <c r="K118" s="34">
        <v>114.18181818181819</v>
      </c>
      <c r="L118" s="34">
        <v>94.272727272727266</v>
      </c>
      <c r="M118" s="34">
        <v>24.818181818181817</v>
      </c>
      <c r="N118" s="34">
        <v>132</v>
      </c>
      <c r="O118" s="34">
        <v>0.4</v>
      </c>
      <c r="P118" s="34">
        <v>0.4</v>
      </c>
      <c r="Q118" s="34">
        <v>0.36666666666666664</v>
      </c>
      <c r="R118" s="34">
        <v>0.36666666666666664</v>
      </c>
      <c r="S118" s="34">
        <v>0.36666666666666664</v>
      </c>
      <c r="T118" s="34">
        <v>0.36666666666666664</v>
      </c>
      <c r="U118" s="34">
        <v>0.3</v>
      </c>
      <c r="V118" s="34">
        <v>0.36666666666666664</v>
      </c>
      <c r="W118" s="34">
        <v>0.36666666666666664</v>
      </c>
      <c r="X118" s="34">
        <v>0.36666666666666664</v>
      </c>
      <c r="Y118" s="34">
        <v>0.36666666666666664</v>
      </c>
      <c r="Z118" s="34">
        <v>0.36666666666666664</v>
      </c>
      <c r="AA118" s="34">
        <v>0.36666666666666664</v>
      </c>
    </row>
    <row r="119" spans="1:27" ht="15.75" customHeight="1" x14ac:dyDescent="0.25">
      <c r="A119" s="34">
        <v>13070210</v>
      </c>
      <c r="B119" s="34">
        <v>14.333333333333334</v>
      </c>
      <c r="C119" s="34">
        <v>8.0833333333333339</v>
      </c>
      <c r="D119" s="34">
        <v>16.818181818181817</v>
      </c>
      <c r="E119" s="34">
        <v>86.090909090909093</v>
      </c>
      <c r="F119" s="34">
        <v>191.18181818181819</v>
      </c>
      <c r="G119" s="34">
        <v>186.18181818181819</v>
      </c>
      <c r="H119" s="34">
        <v>131.9</v>
      </c>
      <c r="I119" s="34">
        <v>177.36363636363637</v>
      </c>
      <c r="J119" s="34">
        <v>165.27272727272728</v>
      </c>
      <c r="K119" s="34">
        <v>127.09090909090909</v>
      </c>
      <c r="L119" s="34">
        <v>97.909090909090907</v>
      </c>
      <c r="M119" s="34">
        <v>40.272727272727273</v>
      </c>
      <c r="N119" s="34">
        <v>133</v>
      </c>
      <c r="O119" s="34">
        <v>0.4</v>
      </c>
      <c r="P119" s="34">
        <v>0.4</v>
      </c>
      <c r="Q119" s="34">
        <v>0.36666666666666664</v>
      </c>
      <c r="R119" s="34">
        <v>0.36666666666666664</v>
      </c>
      <c r="S119" s="34">
        <v>0.36666666666666664</v>
      </c>
      <c r="T119" s="34">
        <v>0.36666666666666664</v>
      </c>
      <c r="U119" s="34">
        <v>0.33333333333333331</v>
      </c>
      <c r="V119" s="34">
        <v>0.36666666666666664</v>
      </c>
      <c r="W119" s="34">
        <v>0.36666666666666664</v>
      </c>
      <c r="X119" s="34">
        <v>0.36666666666666664</v>
      </c>
      <c r="Y119" s="34">
        <v>0.36666666666666664</v>
      </c>
      <c r="Z119" s="34">
        <v>0.36666666666666664</v>
      </c>
      <c r="AA119" s="34">
        <v>0.36944444444444446</v>
      </c>
    </row>
    <row r="120" spans="1:27" ht="15.75" customHeight="1" x14ac:dyDescent="0.25">
      <c r="A120" s="34">
        <v>13070220</v>
      </c>
      <c r="B120" s="34">
        <v>12</v>
      </c>
      <c r="C120" s="34">
        <v>6.083333333333333</v>
      </c>
      <c r="D120" s="34">
        <v>37.166666666666664</v>
      </c>
      <c r="E120" s="34">
        <v>103.1</v>
      </c>
      <c r="F120" s="34">
        <v>176.7</v>
      </c>
      <c r="G120" s="34">
        <v>115.90909090909091</v>
      </c>
      <c r="H120" s="34">
        <v>154.69999999999999</v>
      </c>
      <c r="I120" s="34">
        <v>162.19999999999999</v>
      </c>
      <c r="J120" s="34">
        <v>177.7</v>
      </c>
      <c r="K120" s="34">
        <v>185.6</v>
      </c>
      <c r="L120" s="34">
        <v>119.7</v>
      </c>
      <c r="M120" s="34">
        <v>27.7</v>
      </c>
      <c r="N120" s="34">
        <v>126</v>
      </c>
      <c r="O120" s="34">
        <v>0.36666666666666664</v>
      </c>
      <c r="P120" s="34">
        <v>0.4</v>
      </c>
      <c r="Q120" s="34">
        <v>0.4</v>
      </c>
      <c r="R120" s="34">
        <v>0.33333333333333331</v>
      </c>
      <c r="S120" s="34">
        <v>0.33333333333333331</v>
      </c>
      <c r="T120" s="34">
        <v>0.36666666666666664</v>
      </c>
      <c r="U120" s="34">
        <v>0.33333333333333331</v>
      </c>
      <c r="V120" s="34">
        <v>0.33333333333333331</v>
      </c>
      <c r="W120" s="34">
        <v>0.33333333333333331</v>
      </c>
      <c r="X120" s="34">
        <v>0.33333333333333331</v>
      </c>
      <c r="Y120" s="34">
        <v>0.33333333333333331</v>
      </c>
      <c r="Z120" s="34">
        <v>0.33333333333333331</v>
      </c>
      <c r="AA120" s="34">
        <v>0.35</v>
      </c>
    </row>
    <row r="121" spans="1:27" ht="15.75" customHeight="1" x14ac:dyDescent="0.25">
      <c r="A121" s="34">
        <v>13070230</v>
      </c>
      <c r="B121" s="34">
        <v>32.4</v>
      </c>
      <c r="C121" s="34">
        <v>19.166666666666668</v>
      </c>
      <c r="D121" s="34">
        <v>40.81818181818182</v>
      </c>
      <c r="E121" s="34">
        <v>124.54545454545455</v>
      </c>
      <c r="F121" s="34">
        <v>202.81818181818181</v>
      </c>
      <c r="G121" s="34">
        <v>173.36363636363637</v>
      </c>
      <c r="H121" s="34">
        <v>178.63636363636363</v>
      </c>
      <c r="I121" s="34">
        <v>196.36363636363637</v>
      </c>
      <c r="J121" s="34">
        <v>204.54545454545453</v>
      </c>
      <c r="K121" s="34">
        <v>180.1</v>
      </c>
      <c r="L121" s="34">
        <v>136.11111111111111</v>
      </c>
      <c r="M121" s="34">
        <v>46.111111111111114</v>
      </c>
      <c r="N121" s="34">
        <v>127</v>
      </c>
      <c r="O121" s="34">
        <v>0.33333333333333331</v>
      </c>
      <c r="P121" s="34">
        <v>0.4</v>
      </c>
      <c r="Q121" s="34">
        <v>0.36666666666666664</v>
      </c>
      <c r="R121" s="34">
        <v>0.36666666666666664</v>
      </c>
      <c r="S121" s="34">
        <v>0.36666666666666664</v>
      </c>
      <c r="T121" s="34">
        <v>0.36666666666666664</v>
      </c>
      <c r="U121" s="34">
        <v>0.36666666666666664</v>
      </c>
      <c r="V121" s="34">
        <v>0.36666666666666664</v>
      </c>
      <c r="W121" s="34">
        <v>0.36666666666666664</v>
      </c>
      <c r="X121" s="34">
        <v>0.33333333333333331</v>
      </c>
      <c r="Y121" s="34">
        <v>0.3</v>
      </c>
      <c r="Z121" s="34">
        <v>0.3</v>
      </c>
      <c r="AA121" s="34">
        <v>0.3527777777777778</v>
      </c>
    </row>
    <row r="122" spans="1:27" ht="15.75" customHeight="1" x14ac:dyDescent="0.25">
      <c r="A122" s="34">
        <v>13070240</v>
      </c>
      <c r="B122" s="34">
        <v>12.333333333333334</v>
      </c>
      <c r="C122" s="34">
        <v>13.666666666666666</v>
      </c>
      <c r="D122" s="34">
        <v>18.75</v>
      </c>
      <c r="E122" s="34">
        <v>99.583333333333329</v>
      </c>
      <c r="F122" s="34">
        <v>152.66363636363636</v>
      </c>
      <c r="G122" s="34">
        <v>159.5</v>
      </c>
      <c r="H122" s="34">
        <v>149.30000000000001</v>
      </c>
      <c r="I122" s="34">
        <v>213.3</v>
      </c>
      <c r="J122" s="34">
        <v>235.66</v>
      </c>
      <c r="K122" s="34">
        <v>175.6</v>
      </c>
      <c r="L122" s="34">
        <v>103.55555555555556</v>
      </c>
      <c r="M122" s="34">
        <v>51.666666666666664</v>
      </c>
      <c r="N122" s="34">
        <v>127</v>
      </c>
      <c r="O122" s="34">
        <v>0.4</v>
      </c>
      <c r="P122" s="34">
        <v>0.4</v>
      </c>
      <c r="Q122" s="34">
        <v>0.4</v>
      </c>
      <c r="R122" s="34">
        <v>0.4</v>
      </c>
      <c r="S122" s="34">
        <v>0.36666666666666664</v>
      </c>
      <c r="T122" s="34">
        <v>0.33333333333333331</v>
      </c>
      <c r="U122" s="34">
        <v>0.33333333333333331</v>
      </c>
      <c r="V122" s="34">
        <v>0.33333333333333331</v>
      </c>
      <c r="W122" s="34">
        <v>0.33333333333333331</v>
      </c>
      <c r="X122" s="34">
        <v>0.33333333333333331</v>
      </c>
      <c r="Y122" s="34">
        <v>0.3</v>
      </c>
      <c r="Z122" s="34">
        <v>0.3</v>
      </c>
      <c r="AA122" s="34">
        <v>0.3527777777777778</v>
      </c>
    </row>
    <row r="123" spans="1:27" ht="15.75" customHeight="1" x14ac:dyDescent="0.25">
      <c r="A123" s="34">
        <v>13070250</v>
      </c>
      <c r="B123" s="34">
        <v>18.181818181818183</v>
      </c>
      <c r="C123" s="34">
        <v>9</v>
      </c>
      <c r="D123" s="34">
        <v>7.2727272727272725</v>
      </c>
      <c r="E123" s="34">
        <v>66.527272727272731</v>
      </c>
      <c r="F123" s="34">
        <v>144.37</v>
      </c>
      <c r="G123" s="34">
        <v>165.20999999999998</v>
      </c>
      <c r="H123" s="34">
        <v>139.69999999999999</v>
      </c>
      <c r="I123" s="34">
        <v>214.75</v>
      </c>
      <c r="J123" s="34">
        <v>144.44444444444446</v>
      </c>
      <c r="K123" s="34">
        <v>137</v>
      </c>
      <c r="L123" s="34">
        <v>124.3</v>
      </c>
      <c r="M123" s="34">
        <v>59.111111111111114</v>
      </c>
      <c r="N123" s="34">
        <v>122</v>
      </c>
      <c r="O123" s="34">
        <v>0.36666666666666664</v>
      </c>
      <c r="P123" s="34">
        <v>0.36666666666666664</v>
      </c>
      <c r="Q123" s="34">
        <v>0.36666666666666664</v>
      </c>
      <c r="R123" s="34">
        <v>0.36666666666666664</v>
      </c>
      <c r="S123" s="34">
        <v>0.33333333333333331</v>
      </c>
      <c r="T123" s="34">
        <v>0.33333333333333331</v>
      </c>
      <c r="U123" s="34">
        <v>0.33333333333333331</v>
      </c>
      <c r="V123" s="34">
        <v>0.33333333333333331</v>
      </c>
      <c r="W123" s="34">
        <v>0.3</v>
      </c>
      <c r="X123" s="34">
        <v>0.33333333333333331</v>
      </c>
      <c r="Y123" s="34">
        <v>0.33333333333333331</v>
      </c>
      <c r="Z123" s="34">
        <v>0.3</v>
      </c>
      <c r="AA123" s="34">
        <v>0.33888888888888891</v>
      </c>
    </row>
    <row r="124" spans="1:27" ht="15.75" customHeight="1" x14ac:dyDescent="0.25">
      <c r="A124" s="34">
        <v>13070260</v>
      </c>
      <c r="B124" s="34">
        <v>13.666666666666666</v>
      </c>
      <c r="C124" s="34">
        <v>15.416666666666666</v>
      </c>
      <c r="D124" s="34">
        <v>35.75</v>
      </c>
      <c r="E124" s="34">
        <v>117.16666666666667</v>
      </c>
      <c r="F124" s="34">
        <v>197.72727272727272</v>
      </c>
      <c r="G124" s="34">
        <v>166.33333333333334</v>
      </c>
      <c r="H124" s="34">
        <v>175.33333333333334</v>
      </c>
      <c r="I124" s="34">
        <v>213.6</v>
      </c>
      <c r="J124" s="34">
        <v>173.2</v>
      </c>
      <c r="K124" s="34">
        <v>166.9</v>
      </c>
      <c r="L124" s="34">
        <v>120.2</v>
      </c>
      <c r="M124" s="34">
        <v>25.333333333333332</v>
      </c>
      <c r="N124" s="34">
        <v>126</v>
      </c>
      <c r="O124" s="34">
        <v>0.4</v>
      </c>
      <c r="P124" s="34">
        <v>0.4</v>
      </c>
      <c r="Q124" s="34">
        <v>0.4</v>
      </c>
      <c r="R124" s="34">
        <v>0.4</v>
      </c>
      <c r="S124" s="34">
        <v>0.36666666666666664</v>
      </c>
      <c r="T124" s="34">
        <v>0.3</v>
      </c>
      <c r="U124" s="34">
        <v>0.3</v>
      </c>
      <c r="V124" s="34">
        <v>0.33333333333333331</v>
      </c>
      <c r="W124" s="34">
        <v>0.33333333333333331</v>
      </c>
      <c r="X124" s="34">
        <v>0.33333333333333331</v>
      </c>
      <c r="Y124" s="34">
        <v>0.33333333333333331</v>
      </c>
      <c r="Z124" s="34">
        <v>0.3</v>
      </c>
      <c r="AA124" s="34">
        <v>0.35</v>
      </c>
    </row>
    <row r="125" spans="1:27" ht="15.75" customHeight="1" x14ac:dyDescent="0.25">
      <c r="A125" s="34">
        <v>13070270</v>
      </c>
      <c r="B125" s="34">
        <v>20.37857142857143</v>
      </c>
      <c r="C125" s="34">
        <v>5.8153846153846152</v>
      </c>
      <c r="D125" s="34">
        <v>35</v>
      </c>
      <c r="E125" s="34">
        <v>109.375</v>
      </c>
      <c r="F125" s="34">
        <v>210.29166666666666</v>
      </c>
      <c r="G125" s="34">
        <v>165.25384615384615</v>
      </c>
      <c r="H125" s="34">
        <v>165.86153846153846</v>
      </c>
      <c r="I125" s="34">
        <v>173.52500000000001</v>
      </c>
      <c r="J125" s="34">
        <v>199.21666666666667</v>
      </c>
      <c r="K125" s="34">
        <v>197.13333333333333</v>
      </c>
      <c r="L125" s="34">
        <v>102.45</v>
      </c>
      <c r="M125" s="34">
        <v>51.158333333333331</v>
      </c>
      <c r="N125" s="34">
        <v>148</v>
      </c>
      <c r="O125" s="34">
        <v>0.46666666666666667</v>
      </c>
      <c r="P125" s="34">
        <v>0.43333333333333335</v>
      </c>
      <c r="Q125" s="34">
        <v>0.36666666666666664</v>
      </c>
      <c r="R125" s="34">
        <v>0.4</v>
      </c>
      <c r="S125" s="34">
        <v>0.4</v>
      </c>
      <c r="T125" s="34">
        <v>0.43333333333333335</v>
      </c>
      <c r="U125" s="34">
        <v>0.43333333333333335</v>
      </c>
      <c r="V125" s="34">
        <v>0.4</v>
      </c>
      <c r="W125" s="34">
        <v>0.4</v>
      </c>
      <c r="X125" s="34">
        <v>0.4</v>
      </c>
      <c r="Y125" s="34">
        <v>0.4</v>
      </c>
      <c r="Z125" s="34">
        <v>0.4</v>
      </c>
      <c r="AA125" s="34">
        <v>0.41111111111111109</v>
      </c>
    </row>
    <row r="126" spans="1:27" ht="15.75" customHeight="1" x14ac:dyDescent="0.25">
      <c r="A126" s="34">
        <v>13070280</v>
      </c>
      <c r="B126" s="34">
        <v>12.148148148148149</v>
      </c>
      <c r="C126" s="34">
        <v>12.551724137931034</v>
      </c>
      <c r="D126" s="34">
        <v>34.633333333333333</v>
      </c>
      <c r="E126" s="34">
        <v>109.25333333333333</v>
      </c>
      <c r="F126" s="34">
        <v>196</v>
      </c>
      <c r="G126" s="34">
        <v>160.80000000000001</v>
      </c>
      <c r="H126" s="34">
        <v>181.4</v>
      </c>
      <c r="I126" s="34">
        <v>185.65517241379311</v>
      </c>
      <c r="J126" s="34">
        <v>190.17241379310346</v>
      </c>
      <c r="K126" s="34">
        <v>133.048</v>
      </c>
      <c r="L126" s="34">
        <v>123.96296296296296</v>
      </c>
      <c r="M126" s="34">
        <v>36.384615384615387</v>
      </c>
      <c r="N126" s="34">
        <v>342</v>
      </c>
      <c r="O126" s="34">
        <v>0.9</v>
      </c>
      <c r="P126" s="34">
        <v>0.96666666666666667</v>
      </c>
      <c r="Q126" s="34">
        <v>1</v>
      </c>
      <c r="R126" s="34">
        <v>1</v>
      </c>
      <c r="S126" s="34">
        <v>1</v>
      </c>
      <c r="T126" s="34">
        <v>1</v>
      </c>
      <c r="U126" s="34">
        <v>1</v>
      </c>
      <c r="V126" s="34">
        <v>0.96666666666666667</v>
      </c>
      <c r="W126" s="34">
        <v>0.96666666666666667</v>
      </c>
      <c r="X126" s="34">
        <v>0.83333333333333337</v>
      </c>
      <c r="Y126" s="34">
        <v>0.9</v>
      </c>
      <c r="Z126" s="34">
        <v>0.8666666666666667</v>
      </c>
      <c r="AA126" s="34">
        <v>0.95</v>
      </c>
    </row>
    <row r="127" spans="1:27" ht="15.75" customHeight="1" x14ac:dyDescent="0.25">
      <c r="A127" s="34">
        <v>13070290</v>
      </c>
      <c r="B127" s="34">
        <v>15.863636363636363</v>
      </c>
      <c r="C127" s="34">
        <v>19.684999999999999</v>
      </c>
      <c r="D127" s="34">
        <v>64.655000000000001</v>
      </c>
      <c r="E127" s="34">
        <v>116.18095238095239</v>
      </c>
      <c r="F127" s="34">
        <v>193</v>
      </c>
      <c r="G127" s="34">
        <v>194.57142857142858</v>
      </c>
      <c r="H127" s="34">
        <v>173.9047619047619</v>
      </c>
      <c r="I127" s="34">
        <v>218.11904761904762</v>
      </c>
      <c r="J127" s="34">
        <v>169.28571428571428</v>
      </c>
      <c r="K127" s="34">
        <v>148.4</v>
      </c>
      <c r="L127" s="34">
        <v>125.44444444444444</v>
      </c>
      <c r="M127" s="34">
        <v>49.764705882352942</v>
      </c>
      <c r="N127" s="34">
        <v>242</v>
      </c>
      <c r="O127" s="34">
        <v>0.73333333333333328</v>
      </c>
      <c r="P127" s="34">
        <v>0.66666666666666663</v>
      </c>
      <c r="Q127" s="34">
        <v>0.66666666666666663</v>
      </c>
      <c r="R127" s="34">
        <v>0.7</v>
      </c>
      <c r="S127" s="34">
        <v>0.66666666666666663</v>
      </c>
      <c r="T127" s="34">
        <v>0.7</v>
      </c>
      <c r="U127" s="34">
        <v>0.7</v>
      </c>
      <c r="V127" s="34">
        <v>0.7</v>
      </c>
      <c r="W127" s="34">
        <v>0.7</v>
      </c>
      <c r="X127" s="34">
        <v>0.66666666666666663</v>
      </c>
      <c r="Y127" s="34">
        <v>0.6</v>
      </c>
      <c r="Z127" s="34">
        <v>0.56666666666666665</v>
      </c>
      <c r="AA127" s="34">
        <v>0.67222222222222228</v>
      </c>
    </row>
    <row r="128" spans="1:27" ht="15.75" customHeight="1" x14ac:dyDescent="0.25">
      <c r="A128" s="34">
        <v>13070340</v>
      </c>
      <c r="B128" s="34">
        <v>7.3</v>
      </c>
      <c r="C128" s="34">
        <v>13.454545454545455</v>
      </c>
      <c r="D128" s="34">
        <v>30.9</v>
      </c>
      <c r="E128" s="34">
        <v>124.90909090909091</v>
      </c>
      <c r="F128" s="34">
        <v>210</v>
      </c>
      <c r="G128" s="34">
        <v>113.66666666666667</v>
      </c>
      <c r="H128" s="34">
        <v>173.44444444444446</v>
      </c>
      <c r="I128" s="34">
        <v>233.4</v>
      </c>
      <c r="J128" s="34">
        <v>148.5</v>
      </c>
      <c r="K128" s="34">
        <v>148.69999999999999</v>
      </c>
      <c r="L128" s="34">
        <v>115.8</v>
      </c>
      <c r="M128" s="34">
        <v>36.375</v>
      </c>
      <c r="N128" s="34">
        <v>118</v>
      </c>
      <c r="O128" s="34">
        <v>0.33333333333333331</v>
      </c>
      <c r="P128" s="34">
        <v>0.36666666666666664</v>
      </c>
      <c r="Q128" s="34">
        <v>0.33333333333333331</v>
      </c>
      <c r="R128" s="34">
        <v>0.36666666666666664</v>
      </c>
      <c r="S128" s="34">
        <v>0.33333333333333331</v>
      </c>
      <c r="T128" s="34">
        <v>0.3</v>
      </c>
      <c r="U128" s="34">
        <v>0.3</v>
      </c>
      <c r="V128" s="34">
        <v>0.33333333333333331</v>
      </c>
      <c r="W128" s="34">
        <v>0.33333333333333331</v>
      </c>
      <c r="X128" s="34">
        <v>0.33333333333333331</v>
      </c>
      <c r="Y128" s="34">
        <v>0.33333333333333331</v>
      </c>
      <c r="Z128" s="34">
        <v>0.26666666666666666</v>
      </c>
      <c r="AA128" s="34">
        <v>0.32777777777777778</v>
      </c>
    </row>
    <row r="129" spans="1:27" ht="15.75" customHeight="1" x14ac:dyDescent="0.25">
      <c r="A129" s="34">
        <v>13070390</v>
      </c>
      <c r="B129" s="34" t="s">
        <v>1930</v>
      </c>
      <c r="C129" s="34" t="s">
        <v>1930</v>
      </c>
      <c r="D129" s="34" t="s">
        <v>1930</v>
      </c>
      <c r="E129" s="34" t="s">
        <v>1930</v>
      </c>
      <c r="F129" s="34" t="s">
        <v>1930</v>
      </c>
      <c r="G129" s="34" t="s">
        <v>1930</v>
      </c>
      <c r="H129" s="34">
        <v>111.1</v>
      </c>
      <c r="I129" s="34">
        <v>117.10000000000001</v>
      </c>
      <c r="J129" s="34">
        <v>235</v>
      </c>
      <c r="K129" s="34">
        <v>111.19999999999999</v>
      </c>
      <c r="L129" s="34">
        <v>39.299999999999997</v>
      </c>
      <c r="M129" s="34">
        <v>0</v>
      </c>
      <c r="N129" s="34">
        <v>6</v>
      </c>
      <c r="O129" s="34">
        <v>0</v>
      </c>
      <c r="P129" s="34">
        <v>0</v>
      </c>
      <c r="Q129" s="34">
        <v>0</v>
      </c>
      <c r="R129" s="34">
        <v>0</v>
      </c>
      <c r="S129" s="34">
        <v>0</v>
      </c>
      <c r="T129" s="34">
        <v>0</v>
      </c>
      <c r="U129" s="34">
        <v>3.3333333333333333E-2</v>
      </c>
      <c r="V129" s="34">
        <v>3.3333333333333333E-2</v>
      </c>
      <c r="W129" s="34">
        <v>3.3333333333333333E-2</v>
      </c>
      <c r="X129" s="34">
        <v>3.3333333333333333E-2</v>
      </c>
      <c r="Y129" s="34">
        <v>3.3333333333333333E-2</v>
      </c>
      <c r="Z129" s="34">
        <v>3.3333333333333333E-2</v>
      </c>
      <c r="AA129" s="34">
        <v>1.6666666666666666E-2</v>
      </c>
    </row>
    <row r="130" spans="1:27" ht="15.75" customHeight="1" x14ac:dyDescent="0.25">
      <c r="A130" s="34">
        <v>13070430</v>
      </c>
      <c r="B130" s="34">
        <v>18.116666666666667</v>
      </c>
      <c r="C130" s="34">
        <v>23</v>
      </c>
      <c r="D130" s="34">
        <v>51.931034482758619</v>
      </c>
      <c r="E130" s="34">
        <v>95.821428571428569</v>
      </c>
      <c r="F130" s="34">
        <v>153.85714285714286</v>
      </c>
      <c r="G130" s="34">
        <v>135.41071428571428</v>
      </c>
      <c r="H130" s="34">
        <v>134.95714285714286</v>
      </c>
      <c r="I130" s="34">
        <v>173.2962962962963</v>
      </c>
      <c r="J130" s="34">
        <v>155.17857142857142</v>
      </c>
      <c r="K130" s="34">
        <v>141.39642857142857</v>
      </c>
      <c r="L130" s="34">
        <v>84.99655172413793</v>
      </c>
      <c r="M130" s="34">
        <v>39.092857142857142</v>
      </c>
      <c r="N130" s="34">
        <v>340</v>
      </c>
      <c r="O130" s="34">
        <v>1</v>
      </c>
      <c r="P130" s="34">
        <v>0.96666666666666667</v>
      </c>
      <c r="Q130" s="34">
        <v>0.96666666666666667</v>
      </c>
      <c r="R130" s="34">
        <v>0.93333333333333335</v>
      </c>
      <c r="S130" s="34">
        <v>0.93333333333333335</v>
      </c>
      <c r="T130" s="34">
        <v>0.93333333333333335</v>
      </c>
      <c r="U130" s="34">
        <v>0.93333333333333335</v>
      </c>
      <c r="V130" s="34">
        <v>0.9</v>
      </c>
      <c r="W130" s="34">
        <v>0.93333333333333335</v>
      </c>
      <c r="X130" s="34">
        <v>0.93333333333333335</v>
      </c>
      <c r="Y130" s="34">
        <v>0.96666666666666667</v>
      </c>
      <c r="Z130" s="34">
        <v>0.93333333333333335</v>
      </c>
      <c r="AA130" s="34">
        <v>0.94444444444444442</v>
      </c>
    </row>
    <row r="131" spans="1:27" ht="15.75" customHeight="1" x14ac:dyDescent="0.25">
      <c r="A131" s="34">
        <v>13070440</v>
      </c>
      <c r="B131" s="34">
        <v>16.010714285714286</v>
      </c>
      <c r="C131" s="34">
        <v>6.4037037037037043</v>
      </c>
      <c r="D131" s="34">
        <v>16.757692307692306</v>
      </c>
      <c r="E131" s="34">
        <v>79.867857142857147</v>
      </c>
      <c r="F131" s="34">
        <v>172.70714285714283</v>
      </c>
      <c r="G131" s="34">
        <v>184.00740740740744</v>
      </c>
      <c r="H131" s="34">
        <v>190.75</v>
      </c>
      <c r="I131" s="34">
        <v>216.45000000000002</v>
      </c>
      <c r="J131" s="34">
        <v>193.24444444444447</v>
      </c>
      <c r="K131" s="34">
        <v>174</v>
      </c>
      <c r="L131" s="34">
        <v>135.69285714285715</v>
      </c>
      <c r="M131" s="34">
        <v>70.155555555555551</v>
      </c>
      <c r="N131" s="34">
        <v>329</v>
      </c>
      <c r="O131" s="34">
        <v>0.93333333333333335</v>
      </c>
      <c r="P131" s="34">
        <v>0.9</v>
      </c>
      <c r="Q131" s="34">
        <v>0.8666666666666667</v>
      </c>
      <c r="R131" s="34">
        <v>0.93333333333333335</v>
      </c>
      <c r="S131" s="34">
        <v>0.93333333333333335</v>
      </c>
      <c r="T131" s="34">
        <v>0.9</v>
      </c>
      <c r="U131" s="34">
        <v>0.93333333333333335</v>
      </c>
      <c r="V131" s="34">
        <v>0.93333333333333335</v>
      </c>
      <c r="W131" s="34">
        <v>0.9</v>
      </c>
      <c r="X131" s="34">
        <v>0.9</v>
      </c>
      <c r="Y131" s="34">
        <v>0.93333333333333335</v>
      </c>
      <c r="Z131" s="34">
        <v>0.9</v>
      </c>
      <c r="AA131" s="34">
        <v>0.91388888888888886</v>
      </c>
    </row>
    <row r="132" spans="1:27" ht="15.75" customHeight="1" x14ac:dyDescent="0.25">
      <c r="A132" s="34">
        <v>13070450</v>
      </c>
      <c r="B132" s="34">
        <v>19.111111111111111</v>
      </c>
      <c r="C132" s="34">
        <v>19.925925925925927</v>
      </c>
      <c r="D132" s="34">
        <v>37.851851851851855</v>
      </c>
      <c r="E132" s="34">
        <v>128.62962962962962</v>
      </c>
      <c r="F132" s="34">
        <v>189.89285714285714</v>
      </c>
      <c r="G132" s="34">
        <v>153.07407407407408</v>
      </c>
      <c r="H132" s="34">
        <v>135.88214285714284</v>
      </c>
      <c r="I132" s="34">
        <v>161.06428571428572</v>
      </c>
      <c r="J132" s="34">
        <v>186.74814814814815</v>
      </c>
      <c r="K132" s="34">
        <v>156.60714285714286</v>
      </c>
      <c r="L132" s="34">
        <v>121.33214285714284</v>
      </c>
      <c r="M132" s="34">
        <v>54.370370370370374</v>
      </c>
      <c r="N132" s="34">
        <v>329</v>
      </c>
      <c r="O132" s="34">
        <v>0.9</v>
      </c>
      <c r="P132" s="34">
        <v>0.9</v>
      </c>
      <c r="Q132" s="34">
        <v>0.9</v>
      </c>
      <c r="R132" s="34">
        <v>0.9</v>
      </c>
      <c r="S132" s="34">
        <v>0.93333333333333335</v>
      </c>
      <c r="T132" s="34">
        <v>0.9</v>
      </c>
      <c r="U132" s="34">
        <v>0.93333333333333335</v>
      </c>
      <c r="V132" s="34">
        <v>0.93333333333333335</v>
      </c>
      <c r="W132" s="34">
        <v>0.9</v>
      </c>
      <c r="X132" s="34">
        <v>0.93333333333333335</v>
      </c>
      <c r="Y132" s="34">
        <v>0.93333333333333335</v>
      </c>
      <c r="Z132" s="34">
        <v>0.9</v>
      </c>
      <c r="AA132" s="34">
        <v>0.91388888888888886</v>
      </c>
    </row>
    <row r="133" spans="1:27" ht="15.75" customHeight="1" x14ac:dyDescent="0.25">
      <c r="A133" s="34">
        <v>13075010</v>
      </c>
      <c r="B133" s="34">
        <v>15.077777777777776</v>
      </c>
      <c r="C133" s="34">
        <v>13.462068965517243</v>
      </c>
      <c r="D133" s="34">
        <v>36.1</v>
      </c>
      <c r="E133" s="34">
        <v>102.48666666666666</v>
      </c>
      <c r="F133" s="34">
        <v>186.37777777777777</v>
      </c>
      <c r="G133" s="34">
        <v>156.06785714285712</v>
      </c>
      <c r="H133" s="34">
        <v>157.09047619047615</v>
      </c>
      <c r="I133" s="34">
        <v>174.58518518518522</v>
      </c>
      <c r="J133" s="34">
        <v>156.45925925925928</v>
      </c>
      <c r="K133" s="34">
        <v>130.04074074074072</v>
      </c>
      <c r="L133" s="34">
        <v>76.188000000000002</v>
      </c>
      <c r="M133" s="34">
        <v>36.261538461538464</v>
      </c>
      <c r="N133" s="34">
        <v>323</v>
      </c>
      <c r="O133" s="34">
        <v>0.9</v>
      </c>
      <c r="P133" s="34">
        <v>0.96666666666666667</v>
      </c>
      <c r="Q133" s="34">
        <v>0.96666666666666667</v>
      </c>
      <c r="R133" s="34">
        <v>1</v>
      </c>
      <c r="S133" s="34">
        <v>0.9</v>
      </c>
      <c r="T133" s="34">
        <v>0.93333333333333335</v>
      </c>
      <c r="U133" s="34">
        <v>0.7</v>
      </c>
      <c r="V133" s="34">
        <v>0.9</v>
      </c>
      <c r="W133" s="34">
        <v>0.9</v>
      </c>
      <c r="X133" s="34">
        <v>0.9</v>
      </c>
      <c r="Y133" s="34">
        <v>0.83333333333333337</v>
      </c>
      <c r="Z133" s="34">
        <v>0.8666666666666667</v>
      </c>
      <c r="AA133" s="34">
        <v>0.89722222222222225</v>
      </c>
    </row>
    <row r="134" spans="1:27" ht="15.75" customHeight="1" x14ac:dyDescent="0.25">
      <c r="A134" s="34">
        <v>13075020</v>
      </c>
      <c r="B134" s="34">
        <v>17.520689655172415</v>
      </c>
      <c r="C134" s="34">
        <v>18.257142857142856</v>
      </c>
      <c r="D134" s="34">
        <v>34.724137931034484</v>
      </c>
      <c r="E134" s="34">
        <v>115.69642857142857</v>
      </c>
      <c r="F134" s="34">
        <v>188.27500000000006</v>
      </c>
      <c r="G134" s="34">
        <v>163.81379310344826</v>
      </c>
      <c r="H134" s="34">
        <v>155.58965517241376</v>
      </c>
      <c r="I134" s="34">
        <v>201.33103448275864</v>
      </c>
      <c r="J134" s="34">
        <v>182.92142857142855</v>
      </c>
      <c r="K134" s="34">
        <v>139.22307692307692</v>
      </c>
      <c r="L134" s="34">
        <v>115.53214285714286</v>
      </c>
      <c r="M134" s="34">
        <v>44.696296296296289</v>
      </c>
      <c r="N134" s="34">
        <v>338</v>
      </c>
      <c r="O134" s="34">
        <v>0.96666666666666667</v>
      </c>
      <c r="P134" s="34">
        <v>0.93333333333333335</v>
      </c>
      <c r="Q134" s="34">
        <v>0.96666666666666667</v>
      </c>
      <c r="R134" s="34">
        <v>0.93333333333333335</v>
      </c>
      <c r="S134" s="34">
        <v>0.93333333333333335</v>
      </c>
      <c r="T134" s="34">
        <v>0.96666666666666667</v>
      </c>
      <c r="U134" s="34">
        <v>0.96666666666666667</v>
      </c>
      <c r="V134" s="34">
        <v>0.96666666666666667</v>
      </c>
      <c r="W134" s="34">
        <v>0.93333333333333335</v>
      </c>
      <c r="X134" s="34">
        <v>0.8666666666666667</v>
      </c>
      <c r="Y134" s="34">
        <v>0.93333333333333335</v>
      </c>
      <c r="Z134" s="34">
        <v>0.9</v>
      </c>
      <c r="AA134" s="34">
        <v>0.93888888888888888</v>
      </c>
    </row>
    <row r="135" spans="1:27" ht="15.75" customHeight="1" x14ac:dyDescent="0.25">
      <c r="A135" s="34">
        <v>13075030</v>
      </c>
      <c r="B135" s="34">
        <v>9.1448275862068957</v>
      </c>
      <c r="C135" s="34">
        <v>13.242857142857142</v>
      </c>
      <c r="D135" s="34">
        <v>26.360714285714291</v>
      </c>
      <c r="E135" s="34">
        <v>90.633333333333326</v>
      </c>
      <c r="F135" s="34">
        <v>194.23846153846156</v>
      </c>
      <c r="G135" s="34">
        <v>160.24642857142859</v>
      </c>
      <c r="H135" s="34">
        <v>167.04999999999998</v>
      </c>
      <c r="I135" s="34">
        <v>162.07307692307697</v>
      </c>
      <c r="J135" s="34">
        <v>190.15000000000003</v>
      </c>
      <c r="K135" s="34">
        <v>148.08214285714286</v>
      </c>
      <c r="L135" s="34">
        <v>101.14814814814817</v>
      </c>
      <c r="M135" s="34">
        <v>45.4375</v>
      </c>
      <c r="N135" s="34">
        <v>321</v>
      </c>
      <c r="O135" s="34">
        <v>0.96666666666666667</v>
      </c>
      <c r="P135" s="34">
        <v>0.93333333333333335</v>
      </c>
      <c r="Q135" s="34">
        <v>0.93333333333333335</v>
      </c>
      <c r="R135" s="34">
        <v>0.9</v>
      </c>
      <c r="S135" s="34">
        <v>0.8666666666666667</v>
      </c>
      <c r="T135" s="34">
        <v>0.93333333333333335</v>
      </c>
      <c r="U135" s="34">
        <v>0.8</v>
      </c>
      <c r="V135" s="34">
        <v>0.8666666666666667</v>
      </c>
      <c r="W135" s="34">
        <v>0.8666666666666667</v>
      </c>
      <c r="X135" s="34">
        <v>0.93333333333333335</v>
      </c>
      <c r="Y135" s="34">
        <v>0.9</v>
      </c>
      <c r="Z135" s="34">
        <v>0.8</v>
      </c>
      <c r="AA135" s="34">
        <v>0.89166666666666672</v>
      </c>
    </row>
    <row r="136" spans="1:27" ht="15.75" customHeight="1" x14ac:dyDescent="0.25">
      <c r="A136" s="34">
        <v>13075050</v>
      </c>
      <c r="B136" s="34">
        <v>13.784210526315789</v>
      </c>
      <c r="C136" s="34">
        <v>12.572222222222221</v>
      </c>
      <c r="D136" s="34">
        <v>33.53</v>
      </c>
      <c r="E136" s="34">
        <v>109.81428571428576</v>
      </c>
      <c r="F136" s="34">
        <v>165.89499999999998</v>
      </c>
      <c r="G136" s="34">
        <v>181.54999999999998</v>
      </c>
      <c r="H136" s="34">
        <v>164.50000000000003</v>
      </c>
      <c r="I136" s="34">
        <v>177.35624999999999</v>
      </c>
      <c r="J136" s="34">
        <v>184.875</v>
      </c>
      <c r="K136" s="34">
        <v>127.29411764705883</v>
      </c>
      <c r="L136" s="34">
        <v>117.71874999999999</v>
      </c>
      <c r="M136" s="34">
        <v>39.999999999999993</v>
      </c>
      <c r="N136" s="34">
        <v>223</v>
      </c>
      <c r="O136" s="34">
        <v>0.6333333333333333</v>
      </c>
      <c r="P136" s="34">
        <v>0.6</v>
      </c>
      <c r="Q136" s="34">
        <v>0.66666666666666663</v>
      </c>
      <c r="R136" s="34">
        <v>0.7</v>
      </c>
      <c r="S136" s="34">
        <v>0.66666666666666663</v>
      </c>
      <c r="T136" s="34">
        <v>0.73333333333333328</v>
      </c>
      <c r="U136" s="34">
        <v>0.66666666666666663</v>
      </c>
      <c r="V136" s="34">
        <v>0.53333333333333333</v>
      </c>
      <c r="W136" s="34">
        <v>0.53333333333333333</v>
      </c>
      <c r="X136" s="34">
        <v>0.56666666666666665</v>
      </c>
      <c r="Y136" s="34">
        <v>0.53333333333333333</v>
      </c>
      <c r="Z136" s="34">
        <v>0.6</v>
      </c>
      <c r="AA136" s="34">
        <v>0.61944444444444446</v>
      </c>
    </row>
    <row r="137" spans="1:27" ht="15.75" customHeight="1" x14ac:dyDescent="0.25">
      <c r="A137" s="34">
        <v>13077070</v>
      </c>
      <c r="B137" s="34">
        <v>17.989655172413791</v>
      </c>
      <c r="C137" s="34">
        <v>23.17</v>
      </c>
      <c r="D137" s="34">
        <v>39.057142857142857</v>
      </c>
      <c r="E137" s="34">
        <v>112.94642857142858</v>
      </c>
      <c r="F137" s="34">
        <v>199.01379310344825</v>
      </c>
      <c r="G137" s="34">
        <v>160.41724137931035</v>
      </c>
      <c r="H137" s="34">
        <v>166.05357142857139</v>
      </c>
      <c r="I137" s="34">
        <v>202.84000000000003</v>
      </c>
      <c r="J137" s="34">
        <v>216.648275862069</v>
      </c>
      <c r="K137" s="34">
        <v>177.67333333333329</v>
      </c>
      <c r="L137" s="34">
        <v>115.05517241379309</v>
      </c>
      <c r="M137" s="34">
        <v>49.996551724137923</v>
      </c>
      <c r="N137" s="34">
        <v>348</v>
      </c>
      <c r="O137" s="34">
        <v>0.96666666666666667</v>
      </c>
      <c r="P137" s="34">
        <v>1</v>
      </c>
      <c r="Q137" s="34">
        <v>0.93333333333333335</v>
      </c>
      <c r="R137" s="34">
        <v>0.93333333333333335</v>
      </c>
      <c r="S137" s="34">
        <v>0.96666666666666667</v>
      </c>
      <c r="T137" s="34">
        <v>0.96666666666666667</v>
      </c>
      <c r="U137" s="34">
        <v>0.93333333333333335</v>
      </c>
      <c r="V137" s="34">
        <v>1</v>
      </c>
      <c r="W137" s="34">
        <v>0.96666666666666667</v>
      </c>
      <c r="X137" s="34">
        <v>1</v>
      </c>
      <c r="Y137" s="34">
        <v>0.96666666666666667</v>
      </c>
      <c r="Z137" s="34">
        <v>0.96666666666666667</v>
      </c>
      <c r="AA137" s="34">
        <v>0.96666666666666667</v>
      </c>
    </row>
    <row r="138" spans="1:27" ht="15.75" customHeight="1" x14ac:dyDescent="0.25">
      <c r="A138" s="34">
        <v>13080010</v>
      </c>
      <c r="B138" s="34">
        <v>18.566666666666666</v>
      </c>
      <c r="C138" s="34">
        <v>17.333333333333332</v>
      </c>
      <c r="D138" s="34">
        <v>30.7</v>
      </c>
      <c r="E138" s="34">
        <v>110.9</v>
      </c>
      <c r="F138" s="34">
        <v>216.93666666666667</v>
      </c>
      <c r="G138" s="34">
        <v>158.4</v>
      </c>
      <c r="H138" s="34">
        <v>199.89285714285714</v>
      </c>
      <c r="I138" s="34">
        <v>205.53928571428574</v>
      </c>
      <c r="J138" s="34">
        <v>204.29642857142858</v>
      </c>
      <c r="K138" s="34">
        <v>168.9148148148148</v>
      </c>
      <c r="L138" s="34">
        <v>130.91111111111113</v>
      </c>
      <c r="M138" s="34">
        <v>50.774074074074079</v>
      </c>
      <c r="N138" s="34">
        <v>344</v>
      </c>
      <c r="O138" s="34">
        <v>1</v>
      </c>
      <c r="P138" s="34">
        <v>1</v>
      </c>
      <c r="Q138" s="34">
        <v>1</v>
      </c>
      <c r="R138" s="34">
        <v>1</v>
      </c>
      <c r="S138" s="34">
        <v>1</v>
      </c>
      <c r="T138" s="34">
        <v>0.96666666666666667</v>
      </c>
      <c r="U138" s="34">
        <v>0.93333333333333335</v>
      </c>
      <c r="V138" s="34">
        <v>0.93333333333333335</v>
      </c>
      <c r="W138" s="34">
        <v>0.93333333333333335</v>
      </c>
      <c r="X138" s="34">
        <v>0.9</v>
      </c>
      <c r="Y138" s="34">
        <v>0.9</v>
      </c>
      <c r="Z138" s="34">
        <v>0.9</v>
      </c>
      <c r="AA138" s="34">
        <v>0.9555555555555556</v>
      </c>
    </row>
    <row r="139" spans="1:27" ht="15.75" customHeight="1" x14ac:dyDescent="0.25">
      <c r="A139" s="34">
        <v>13085010</v>
      </c>
      <c r="B139" s="34">
        <v>15.5962962962963</v>
      </c>
      <c r="C139" s="34">
        <v>5.6</v>
      </c>
      <c r="D139" s="34">
        <v>19.188461538461539</v>
      </c>
      <c r="E139" s="34">
        <v>83.055555555555557</v>
      </c>
      <c r="F139" s="34">
        <v>190.08461538461538</v>
      </c>
      <c r="G139" s="34">
        <v>164.08</v>
      </c>
      <c r="H139" s="34">
        <v>161.29999999999998</v>
      </c>
      <c r="I139" s="34">
        <v>183.52592592592592</v>
      </c>
      <c r="J139" s="34">
        <v>189.3086956521739</v>
      </c>
      <c r="K139" s="34">
        <v>175.21071428571426</v>
      </c>
      <c r="L139" s="34">
        <v>140.63600000000002</v>
      </c>
      <c r="M139" s="34">
        <v>39.304347826086946</v>
      </c>
      <c r="N139" s="34">
        <v>312</v>
      </c>
      <c r="O139" s="34">
        <v>0.9</v>
      </c>
      <c r="P139" s="34">
        <v>0.8666666666666667</v>
      </c>
      <c r="Q139" s="34">
        <v>0.8666666666666667</v>
      </c>
      <c r="R139" s="34">
        <v>0.9</v>
      </c>
      <c r="S139" s="34">
        <v>0.8666666666666667</v>
      </c>
      <c r="T139" s="34">
        <v>0.83333333333333337</v>
      </c>
      <c r="U139" s="34">
        <v>0.96666666666666667</v>
      </c>
      <c r="V139" s="34">
        <v>0.9</v>
      </c>
      <c r="W139" s="34">
        <v>0.76666666666666672</v>
      </c>
      <c r="X139" s="34">
        <v>0.93333333333333335</v>
      </c>
      <c r="Y139" s="34">
        <v>0.83333333333333337</v>
      </c>
      <c r="Z139" s="34">
        <v>0.76666666666666672</v>
      </c>
      <c r="AA139" s="34">
        <v>0.8666666666666667</v>
      </c>
    </row>
    <row r="140" spans="1:27" ht="15.75" customHeight="1" x14ac:dyDescent="0.25">
      <c r="A140" s="34">
        <v>13085030</v>
      </c>
      <c r="B140" s="34">
        <v>10.92962962962963</v>
      </c>
      <c r="C140" s="34">
        <v>1.9185185185185185</v>
      </c>
      <c r="D140" s="34">
        <v>15.932142857142859</v>
      </c>
      <c r="E140" s="34">
        <v>61.17407407407407</v>
      </c>
      <c r="F140" s="34">
        <v>175.10666666666665</v>
      </c>
      <c r="G140" s="34">
        <v>172.38928571428571</v>
      </c>
      <c r="H140" s="34">
        <v>169.30384615384614</v>
      </c>
      <c r="I140" s="34">
        <v>199.62962962962962</v>
      </c>
      <c r="J140" s="34">
        <v>221.25384615384615</v>
      </c>
      <c r="K140" s="34">
        <v>176.89999999999995</v>
      </c>
      <c r="L140" s="34">
        <v>169.92307692307693</v>
      </c>
      <c r="M140" s="34">
        <v>45.941666666666663</v>
      </c>
      <c r="N140" s="34">
        <v>320</v>
      </c>
      <c r="O140" s="34">
        <v>0.9</v>
      </c>
      <c r="P140" s="34">
        <v>0.9</v>
      </c>
      <c r="Q140" s="34">
        <v>0.93333333333333335</v>
      </c>
      <c r="R140" s="34">
        <v>0.9</v>
      </c>
      <c r="S140" s="34">
        <v>1</v>
      </c>
      <c r="T140" s="34">
        <v>0.93333333333333335</v>
      </c>
      <c r="U140" s="34">
        <v>0.8666666666666667</v>
      </c>
      <c r="V140" s="34">
        <v>0.9</v>
      </c>
      <c r="W140" s="34">
        <v>0.8666666666666667</v>
      </c>
      <c r="X140" s="34">
        <v>0.8</v>
      </c>
      <c r="Y140" s="34">
        <v>0.8666666666666667</v>
      </c>
      <c r="Z140" s="34">
        <v>0.8</v>
      </c>
      <c r="AA140" s="34">
        <v>0.88888888888888884</v>
      </c>
    </row>
    <row r="141" spans="1:27" ht="15.75" customHeight="1" x14ac:dyDescent="0.25">
      <c r="A141" s="34">
        <v>13085050</v>
      </c>
      <c r="B141" s="34">
        <v>13.729411764705883</v>
      </c>
      <c r="C141" s="34">
        <v>13.164705882352944</v>
      </c>
      <c r="D141" s="34">
        <v>27.689473684210533</v>
      </c>
      <c r="E141" s="34">
        <v>97.252631578947373</v>
      </c>
      <c r="F141" s="34">
        <v>148.50555555555553</v>
      </c>
      <c r="G141" s="34">
        <v>138.79473684210529</v>
      </c>
      <c r="H141" s="34">
        <v>148.89444444444445</v>
      </c>
      <c r="I141" s="34">
        <v>172.00555555555556</v>
      </c>
      <c r="J141" s="34">
        <v>174.83888888888885</v>
      </c>
      <c r="K141" s="34">
        <v>132.88947368421051</v>
      </c>
      <c r="L141" s="34">
        <v>119.82666666666665</v>
      </c>
      <c r="M141" s="34">
        <v>34.243749999999999</v>
      </c>
      <c r="N141" s="34">
        <v>213</v>
      </c>
      <c r="O141" s="34">
        <v>0.56666666666666665</v>
      </c>
      <c r="P141" s="34">
        <v>0.56666666666666665</v>
      </c>
      <c r="Q141" s="34">
        <v>0.6333333333333333</v>
      </c>
      <c r="R141" s="34">
        <v>0.6333333333333333</v>
      </c>
      <c r="S141" s="34">
        <v>0.6</v>
      </c>
      <c r="T141" s="34">
        <v>0.6333333333333333</v>
      </c>
      <c r="U141" s="34">
        <v>0.6</v>
      </c>
      <c r="V141" s="34">
        <v>0.6</v>
      </c>
      <c r="W141" s="34">
        <v>0.6</v>
      </c>
      <c r="X141" s="34">
        <v>0.6333333333333333</v>
      </c>
      <c r="Y141" s="34">
        <v>0.5</v>
      </c>
      <c r="Z141" s="34">
        <v>0.53333333333333333</v>
      </c>
      <c r="AA141" s="34">
        <v>0.59166666666666667</v>
      </c>
    </row>
    <row r="142" spans="1:27" ht="15.75" customHeight="1" x14ac:dyDescent="0.25">
      <c r="A142" s="34">
        <v>13090010</v>
      </c>
      <c r="B142" s="34">
        <v>0.66666666666666663</v>
      </c>
      <c r="C142" s="34">
        <v>1.8666666666666667</v>
      </c>
      <c r="D142" s="34">
        <v>8.4034482758620683</v>
      </c>
      <c r="E142" s="34">
        <v>39.689655172413794</v>
      </c>
      <c r="F142" s="34">
        <v>125.95357142857142</v>
      </c>
      <c r="G142" s="34">
        <v>157.53333333333333</v>
      </c>
      <c r="H142" s="34">
        <v>121.65714285714286</v>
      </c>
      <c r="I142" s="34">
        <v>160.74285714285716</v>
      </c>
      <c r="J142" s="34">
        <v>181.02307692307693</v>
      </c>
      <c r="K142" s="34">
        <v>242.25357142857143</v>
      </c>
      <c r="L142" s="34">
        <v>179.13333333333335</v>
      </c>
      <c r="M142" s="34">
        <v>60.465384615384615</v>
      </c>
      <c r="N142" s="34">
        <v>336</v>
      </c>
      <c r="O142" s="34">
        <v>1</v>
      </c>
      <c r="P142" s="34">
        <v>1</v>
      </c>
      <c r="Q142" s="34">
        <v>0.96666666666666667</v>
      </c>
      <c r="R142" s="34">
        <v>0.96666666666666667</v>
      </c>
      <c r="S142" s="34">
        <v>0.93333333333333335</v>
      </c>
      <c r="T142" s="34">
        <v>0.9</v>
      </c>
      <c r="U142" s="34">
        <v>0.93333333333333335</v>
      </c>
      <c r="V142" s="34">
        <v>0.93333333333333335</v>
      </c>
      <c r="W142" s="34">
        <v>0.8666666666666667</v>
      </c>
      <c r="X142" s="34">
        <v>0.93333333333333335</v>
      </c>
      <c r="Y142" s="34">
        <v>0.9</v>
      </c>
      <c r="Z142" s="34">
        <v>0.8666666666666667</v>
      </c>
      <c r="AA142" s="34">
        <v>0.93333333333333335</v>
      </c>
    </row>
    <row r="143" spans="1:27" ht="15.75" customHeight="1" x14ac:dyDescent="0.25">
      <c r="A143" s="34">
        <v>13090020</v>
      </c>
      <c r="B143" s="34">
        <v>12.717241379310344</v>
      </c>
      <c r="C143" s="34">
        <v>18.203448275862069</v>
      </c>
      <c r="D143" s="34">
        <v>30.706896551724139</v>
      </c>
      <c r="E143" s="34">
        <v>75.939285714285703</v>
      </c>
      <c r="F143" s="34">
        <v>135.37037037037038</v>
      </c>
      <c r="G143" s="34">
        <v>130.5</v>
      </c>
      <c r="H143" s="34">
        <v>127.33571428571427</v>
      </c>
      <c r="I143" s="34">
        <v>123.72692307692306</v>
      </c>
      <c r="J143" s="34">
        <v>123.08076923076925</v>
      </c>
      <c r="K143" s="34">
        <v>182.15384615384616</v>
      </c>
      <c r="L143" s="34">
        <v>150.47407407407411</v>
      </c>
      <c r="M143" s="34">
        <v>71.829629629629636</v>
      </c>
      <c r="N143" s="34">
        <v>330</v>
      </c>
      <c r="O143" s="34">
        <v>0.96666666666666667</v>
      </c>
      <c r="P143" s="34">
        <v>0.96666666666666667</v>
      </c>
      <c r="Q143" s="34">
        <v>0.96666666666666667</v>
      </c>
      <c r="R143" s="34">
        <v>0.93333333333333335</v>
      </c>
      <c r="S143" s="34">
        <v>0.9</v>
      </c>
      <c r="T143" s="34">
        <v>0.93333333333333335</v>
      </c>
      <c r="U143" s="34">
        <v>0.93333333333333335</v>
      </c>
      <c r="V143" s="34">
        <v>0.8666666666666667</v>
      </c>
      <c r="W143" s="34">
        <v>0.8666666666666667</v>
      </c>
      <c r="X143" s="34">
        <v>0.8666666666666667</v>
      </c>
      <c r="Y143" s="34">
        <v>0.9</v>
      </c>
      <c r="Z143" s="34">
        <v>0.9</v>
      </c>
      <c r="AA143" s="34">
        <v>0.91666666666666663</v>
      </c>
    </row>
    <row r="144" spans="1:27" ht="15.75" customHeight="1" x14ac:dyDescent="0.25">
      <c r="A144" s="34">
        <v>13090030</v>
      </c>
      <c r="B144" s="34">
        <v>8.8068965517241384</v>
      </c>
      <c r="C144" s="34">
        <v>2.2551724137931037</v>
      </c>
      <c r="D144" s="34">
        <v>17.793103448275861</v>
      </c>
      <c r="E144" s="34">
        <v>41.336666666666666</v>
      </c>
      <c r="F144" s="34">
        <v>147.58275862068967</v>
      </c>
      <c r="G144" s="34">
        <v>123.01785714285714</v>
      </c>
      <c r="H144" s="34">
        <v>127.19642857142857</v>
      </c>
      <c r="I144" s="34">
        <v>134.19310344827585</v>
      </c>
      <c r="J144" s="34">
        <v>160.89642857142854</v>
      </c>
      <c r="K144" s="34">
        <v>249.72142857142856</v>
      </c>
      <c r="L144" s="34">
        <v>146.46</v>
      </c>
      <c r="M144" s="34">
        <v>72.107142857142861</v>
      </c>
      <c r="N144" s="34">
        <v>340</v>
      </c>
      <c r="O144" s="34">
        <v>0.96666666666666667</v>
      </c>
      <c r="P144" s="34">
        <v>0.96666666666666667</v>
      </c>
      <c r="Q144" s="34">
        <v>0.96666666666666667</v>
      </c>
      <c r="R144" s="34">
        <v>1</v>
      </c>
      <c r="S144" s="34">
        <v>0.96666666666666667</v>
      </c>
      <c r="T144" s="34">
        <v>0.93333333333333335</v>
      </c>
      <c r="U144" s="34">
        <v>0.93333333333333335</v>
      </c>
      <c r="V144" s="34">
        <v>0.96666666666666667</v>
      </c>
      <c r="W144" s="34">
        <v>0.93333333333333335</v>
      </c>
      <c r="X144" s="34">
        <v>0.93333333333333335</v>
      </c>
      <c r="Y144" s="34">
        <v>0.83333333333333337</v>
      </c>
      <c r="Z144" s="34">
        <v>0.93333333333333335</v>
      </c>
      <c r="AA144" s="34">
        <v>0.94444444444444442</v>
      </c>
    </row>
    <row r="145" spans="1:27" ht="15.75" customHeight="1" x14ac:dyDescent="0.25">
      <c r="A145" s="34">
        <v>13090040</v>
      </c>
      <c r="B145" s="34">
        <v>21.290000000000003</v>
      </c>
      <c r="C145" s="34">
        <v>23.506666666666668</v>
      </c>
      <c r="D145" s="34">
        <v>47.962068965517247</v>
      </c>
      <c r="E145" s="34">
        <v>115.27142857142857</v>
      </c>
      <c r="F145" s="34">
        <v>198.75</v>
      </c>
      <c r="G145" s="34">
        <v>131.35333333333332</v>
      </c>
      <c r="H145" s="34">
        <v>114.11666666666666</v>
      </c>
      <c r="I145" s="34">
        <v>150.42333333333335</v>
      </c>
      <c r="J145" s="34">
        <v>149.05999999999997</v>
      </c>
      <c r="K145" s="34">
        <v>174.17999999999998</v>
      </c>
      <c r="L145" s="34">
        <v>131.72068965517241</v>
      </c>
      <c r="M145" s="34">
        <v>51.34</v>
      </c>
      <c r="N145" s="34">
        <v>356</v>
      </c>
      <c r="O145" s="34">
        <v>1</v>
      </c>
      <c r="P145" s="34">
        <v>1</v>
      </c>
      <c r="Q145" s="34">
        <v>0.96666666666666667</v>
      </c>
      <c r="R145" s="34">
        <v>0.93333333333333335</v>
      </c>
      <c r="S145" s="34">
        <v>1</v>
      </c>
      <c r="T145" s="34">
        <v>1</v>
      </c>
      <c r="U145" s="34">
        <v>1</v>
      </c>
      <c r="V145" s="34">
        <v>1</v>
      </c>
      <c r="W145" s="34">
        <v>1</v>
      </c>
      <c r="X145" s="34">
        <v>1</v>
      </c>
      <c r="Y145" s="34">
        <v>0.96666666666666667</v>
      </c>
      <c r="Z145" s="34">
        <v>1</v>
      </c>
      <c r="AA145" s="34">
        <v>0.98888888888888893</v>
      </c>
    </row>
    <row r="146" spans="1:27" ht="15.75" customHeight="1" x14ac:dyDescent="0.25">
      <c r="A146" s="34">
        <v>13090050</v>
      </c>
      <c r="B146" s="34">
        <v>15.111111111111111</v>
      </c>
      <c r="C146" s="34">
        <v>11.966666666666667</v>
      </c>
      <c r="D146" s="34">
        <v>31.35</v>
      </c>
      <c r="E146" s="34">
        <v>109.76296296296296</v>
      </c>
      <c r="F146" s="34">
        <v>199.80384615384614</v>
      </c>
      <c r="G146" s="34">
        <v>180.45555555555555</v>
      </c>
      <c r="H146" s="34">
        <v>156.96799999999999</v>
      </c>
      <c r="I146" s="34">
        <v>177.65384615384616</v>
      </c>
      <c r="J146" s="34">
        <v>187.04</v>
      </c>
      <c r="K146" s="34">
        <v>206.22962962962961</v>
      </c>
      <c r="L146" s="34">
        <v>157.16666666666666</v>
      </c>
      <c r="M146" s="34">
        <v>69.400000000000006</v>
      </c>
      <c r="N146" s="34">
        <v>316</v>
      </c>
      <c r="O146" s="34">
        <v>0.9</v>
      </c>
      <c r="P146" s="34">
        <v>0.9</v>
      </c>
      <c r="Q146" s="34">
        <v>0.8666666666666667</v>
      </c>
      <c r="R146" s="34">
        <v>0.9</v>
      </c>
      <c r="S146" s="34">
        <v>0.8666666666666667</v>
      </c>
      <c r="T146" s="34">
        <v>0.9</v>
      </c>
      <c r="U146" s="34">
        <v>0.83333333333333337</v>
      </c>
      <c r="V146" s="34">
        <v>0.8666666666666667</v>
      </c>
      <c r="W146" s="34">
        <v>0.83333333333333337</v>
      </c>
      <c r="X146" s="34">
        <v>0.9</v>
      </c>
      <c r="Y146" s="34">
        <v>0.9</v>
      </c>
      <c r="Z146" s="34">
        <v>0.8666666666666667</v>
      </c>
      <c r="AA146" s="34">
        <v>0.87777777777777777</v>
      </c>
    </row>
    <row r="147" spans="1:27" ht="15.75" customHeight="1" x14ac:dyDescent="0.25">
      <c r="A147" s="34">
        <v>13090060</v>
      </c>
      <c r="B147" s="34">
        <v>16.90666666666667</v>
      </c>
      <c r="C147" s="34">
        <v>10.876666666666667</v>
      </c>
      <c r="D147" s="34">
        <v>42.607142857142847</v>
      </c>
      <c r="E147" s="34">
        <v>84.196551724137905</v>
      </c>
      <c r="F147" s="34">
        <v>160.51034482758621</v>
      </c>
      <c r="G147" s="34">
        <v>127.78214285714286</v>
      </c>
      <c r="H147" s="34">
        <v>113.32758620689656</v>
      </c>
      <c r="I147" s="34">
        <v>142.50689655172414</v>
      </c>
      <c r="J147" s="34">
        <v>146.95666666666662</v>
      </c>
      <c r="K147" s="34">
        <v>137.76896551724141</v>
      </c>
      <c r="L147" s="34">
        <v>140.02413793103452</v>
      </c>
      <c r="M147" s="34">
        <v>52.95333333333334</v>
      </c>
      <c r="N147" s="34">
        <v>350</v>
      </c>
      <c r="O147" s="34">
        <v>1</v>
      </c>
      <c r="P147" s="34">
        <v>1</v>
      </c>
      <c r="Q147" s="34">
        <v>0.93333333333333335</v>
      </c>
      <c r="R147" s="34">
        <v>0.96666666666666667</v>
      </c>
      <c r="S147" s="34">
        <v>0.96666666666666667</v>
      </c>
      <c r="T147" s="34">
        <v>0.93333333333333335</v>
      </c>
      <c r="U147" s="34">
        <v>0.96666666666666667</v>
      </c>
      <c r="V147" s="34">
        <v>0.96666666666666667</v>
      </c>
      <c r="W147" s="34">
        <v>1</v>
      </c>
      <c r="X147" s="34">
        <v>0.96666666666666667</v>
      </c>
      <c r="Y147" s="34">
        <v>0.96666666666666667</v>
      </c>
      <c r="Z147" s="34">
        <v>1</v>
      </c>
      <c r="AA147" s="34">
        <v>0.97222222222222221</v>
      </c>
    </row>
    <row r="148" spans="1:27" ht="15.75" customHeight="1" x14ac:dyDescent="0.25">
      <c r="A148" s="34">
        <v>13090070</v>
      </c>
      <c r="B148" s="34">
        <v>5.7551724137931037</v>
      </c>
      <c r="C148" s="34">
        <v>4.6714285714285717</v>
      </c>
      <c r="D148" s="34">
        <v>14.017857142857142</v>
      </c>
      <c r="E148" s="34">
        <v>33.188000000000002</v>
      </c>
      <c r="F148" s="34">
        <v>170.74814814814815</v>
      </c>
      <c r="G148" s="34">
        <v>158.5</v>
      </c>
      <c r="H148" s="34">
        <v>167.80740740740742</v>
      </c>
      <c r="I148" s="34">
        <v>182.71538461538464</v>
      </c>
      <c r="J148" s="34">
        <v>172.79259259259257</v>
      </c>
      <c r="K148" s="34">
        <v>184.2607142857143</v>
      </c>
      <c r="L148" s="34">
        <v>160.73461538461535</v>
      </c>
      <c r="M148" s="34">
        <v>57.628571428571419</v>
      </c>
      <c r="N148" s="34">
        <v>324</v>
      </c>
      <c r="O148" s="34">
        <v>0.96666666666666667</v>
      </c>
      <c r="P148" s="34">
        <v>0.93333333333333335</v>
      </c>
      <c r="Q148" s="34">
        <v>0.93333333333333335</v>
      </c>
      <c r="R148" s="34">
        <v>0.83333333333333337</v>
      </c>
      <c r="S148" s="34">
        <v>0.9</v>
      </c>
      <c r="T148" s="34">
        <v>0.83333333333333337</v>
      </c>
      <c r="U148" s="34">
        <v>0.9</v>
      </c>
      <c r="V148" s="34">
        <v>0.8666666666666667</v>
      </c>
      <c r="W148" s="34">
        <v>0.9</v>
      </c>
      <c r="X148" s="34">
        <v>0.93333333333333335</v>
      </c>
      <c r="Y148" s="34">
        <v>0.8666666666666667</v>
      </c>
      <c r="Z148" s="34">
        <v>0.93333333333333335</v>
      </c>
      <c r="AA148" s="34">
        <v>0.9</v>
      </c>
    </row>
    <row r="149" spans="1:27" ht="15.75" customHeight="1" x14ac:dyDescent="0.25">
      <c r="A149" s="34">
        <v>13090080</v>
      </c>
      <c r="B149" s="34">
        <v>27.970833333333331</v>
      </c>
      <c r="C149" s="34">
        <v>36.24</v>
      </c>
      <c r="D149" s="34">
        <v>56.953846153846158</v>
      </c>
      <c r="E149" s="34">
        <v>153.00740740740741</v>
      </c>
      <c r="F149" s="34">
        <v>206.15185185185186</v>
      </c>
      <c r="G149" s="34">
        <v>213.54615384615383</v>
      </c>
      <c r="H149" s="34">
        <v>214.23846153846154</v>
      </c>
      <c r="I149" s="34">
        <v>225.43599999999998</v>
      </c>
      <c r="J149" s="34">
        <v>235.95909090909092</v>
      </c>
      <c r="K149" s="34">
        <v>226.69615384615386</v>
      </c>
      <c r="L149" s="34">
        <v>208.19166666666669</v>
      </c>
      <c r="M149" s="34">
        <v>90.426086956521743</v>
      </c>
      <c r="N149" s="34">
        <v>301</v>
      </c>
      <c r="O149" s="34">
        <v>0.8</v>
      </c>
      <c r="P149" s="34">
        <v>0.83333333333333337</v>
      </c>
      <c r="Q149" s="34">
        <v>0.8666666666666667</v>
      </c>
      <c r="R149" s="34">
        <v>0.9</v>
      </c>
      <c r="S149" s="34">
        <v>0.9</v>
      </c>
      <c r="T149" s="34">
        <v>0.8666666666666667</v>
      </c>
      <c r="U149" s="34">
        <v>0.8666666666666667</v>
      </c>
      <c r="V149" s="34">
        <v>0.83333333333333337</v>
      </c>
      <c r="W149" s="34">
        <v>0.73333333333333328</v>
      </c>
      <c r="X149" s="34">
        <v>0.8666666666666667</v>
      </c>
      <c r="Y149" s="34">
        <v>0.8</v>
      </c>
      <c r="Z149" s="34">
        <v>0.76666666666666672</v>
      </c>
      <c r="AA149" s="34">
        <v>0.83611111111111114</v>
      </c>
    </row>
    <row r="150" spans="1:27" ht="15.75" customHeight="1" x14ac:dyDescent="0.25">
      <c r="A150" s="34">
        <v>13090090</v>
      </c>
      <c r="B150" s="34">
        <v>11.407407407407407</v>
      </c>
      <c r="C150" s="34">
        <v>3.5769230769230771</v>
      </c>
      <c r="D150" s="34">
        <v>20.178571428571427</v>
      </c>
      <c r="E150" s="34">
        <v>81.006896551724125</v>
      </c>
      <c r="F150" s="34">
        <v>188.1142857142857</v>
      </c>
      <c r="G150" s="34">
        <v>150.49615384615385</v>
      </c>
      <c r="H150" s="34">
        <v>147.70000000000002</v>
      </c>
      <c r="I150" s="34">
        <v>174.84999999999997</v>
      </c>
      <c r="J150" s="34">
        <v>194.79285714285714</v>
      </c>
      <c r="K150" s="34">
        <v>211.72307692307692</v>
      </c>
      <c r="L150" s="34">
        <v>152.86071428571429</v>
      </c>
      <c r="M150" s="34">
        <v>83.496153846153831</v>
      </c>
      <c r="N150" s="34">
        <v>327</v>
      </c>
      <c r="O150" s="34">
        <v>0.9</v>
      </c>
      <c r="P150" s="34">
        <v>0.8666666666666667</v>
      </c>
      <c r="Q150" s="34">
        <v>0.93333333333333335</v>
      </c>
      <c r="R150" s="34">
        <v>0.96666666666666667</v>
      </c>
      <c r="S150" s="34">
        <v>0.93333333333333335</v>
      </c>
      <c r="T150" s="34">
        <v>0.8666666666666667</v>
      </c>
      <c r="U150" s="34">
        <v>0.9</v>
      </c>
      <c r="V150" s="34">
        <v>0.93333333333333335</v>
      </c>
      <c r="W150" s="34">
        <v>0.93333333333333335</v>
      </c>
      <c r="X150" s="34">
        <v>0.8666666666666667</v>
      </c>
      <c r="Y150" s="34">
        <v>0.93333333333333335</v>
      </c>
      <c r="Z150" s="34">
        <v>0.8666666666666667</v>
      </c>
      <c r="AA150" s="34">
        <v>0.90833333333333333</v>
      </c>
    </row>
    <row r="151" spans="1:27" ht="15.75" customHeight="1" x14ac:dyDescent="0.25">
      <c r="A151" s="34">
        <v>13090100</v>
      </c>
      <c r="B151" s="34">
        <v>15.644444444444444</v>
      </c>
      <c r="C151" s="34">
        <v>8.9629629629629637</v>
      </c>
      <c r="D151" s="34">
        <v>33.928571428571431</v>
      </c>
      <c r="E151" s="34">
        <v>83.607142857142861</v>
      </c>
      <c r="F151" s="34">
        <v>206.92307692307693</v>
      </c>
      <c r="G151" s="34">
        <v>160.80769230769232</v>
      </c>
      <c r="H151" s="34">
        <v>162.24074074074073</v>
      </c>
      <c r="I151" s="34">
        <v>191.18846153846152</v>
      </c>
      <c r="J151" s="34">
        <v>202.64</v>
      </c>
      <c r="K151" s="34">
        <v>197.364</v>
      </c>
      <c r="L151" s="34">
        <v>190.08749999999998</v>
      </c>
      <c r="M151" s="34">
        <v>90.76</v>
      </c>
      <c r="N151" s="34">
        <v>314</v>
      </c>
      <c r="O151" s="34">
        <v>0.9</v>
      </c>
      <c r="P151" s="34">
        <v>0.9</v>
      </c>
      <c r="Q151" s="34">
        <v>0.93333333333333335</v>
      </c>
      <c r="R151" s="34">
        <v>0.93333333333333335</v>
      </c>
      <c r="S151" s="34">
        <v>0.8666666666666667</v>
      </c>
      <c r="T151" s="34">
        <v>0.8666666666666667</v>
      </c>
      <c r="U151" s="34">
        <v>0.9</v>
      </c>
      <c r="V151" s="34">
        <v>0.8666666666666667</v>
      </c>
      <c r="W151" s="34">
        <v>0.83333333333333337</v>
      </c>
      <c r="X151" s="34">
        <v>0.83333333333333337</v>
      </c>
      <c r="Y151" s="34">
        <v>0.8</v>
      </c>
      <c r="Z151" s="34">
        <v>0.83333333333333337</v>
      </c>
      <c r="AA151" s="34">
        <v>0.87222222222222223</v>
      </c>
    </row>
    <row r="152" spans="1:27" ht="15.75" customHeight="1" x14ac:dyDescent="0.25">
      <c r="A152" s="34">
        <v>13090110</v>
      </c>
      <c r="B152" s="34">
        <v>12.469999999999999</v>
      </c>
      <c r="C152" s="34">
        <v>17.334482758620691</v>
      </c>
      <c r="D152" s="34">
        <v>48.830000000000005</v>
      </c>
      <c r="E152" s="34">
        <v>133.28666666666669</v>
      </c>
      <c r="F152" s="34">
        <v>219.90000000000003</v>
      </c>
      <c r="G152" s="34">
        <v>176.67142857142855</v>
      </c>
      <c r="H152" s="34">
        <v>183.96206896551732</v>
      </c>
      <c r="I152" s="34">
        <v>212.91428571428577</v>
      </c>
      <c r="J152" s="34">
        <v>179.99259259259259</v>
      </c>
      <c r="K152" s="34">
        <v>211.88928571428571</v>
      </c>
      <c r="L152" s="34">
        <v>196.83333333333329</v>
      </c>
      <c r="M152" s="34">
        <v>82.025925925925918</v>
      </c>
      <c r="N152" s="34">
        <v>341</v>
      </c>
      <c r="O152" s="34">
        <v>1</v>
      </c>
      <c r="P152" s="34">
        <v>0.96666666666666667</v>
      </c>
      <c r="Q152" s="34">
        <v>1</v>
      </c>
      <c r="R152" s="34">
        <v>1</v>
      </c>
      <c r="S152" s="34">
        <v>0.93333333333333335</v>
      </c>
      <c r="T152" s="34">
        <v>0.93333333333333335</v>
      </c>
      <c r="U152" s="34">
        <v>0.96666666666666667</v>
      </c>
      <c r="V152" s="34">
        <v>0.93333333333333335</v>
      </c>
      <c r="W152" s="34">
        <v>0.9</v>
      </c>
      <c r="X152" s="34">
        <v>0.93333333333333335</v>
      </c>
      <c r="Y152" s="34">
        <v>0.9</v>
      </c>
      <c r="Z152" s="34">
        <v>0.9</v>
      </c>
      <c r="AA152" s="34">
        <v>0.94722222222222219</v>
      </c>
    </row>
    <row r="153" spans="1:27" ht="15.75" customHeight="1" x14ac:dyDescent="0.25">
      <c r="A153" s="34">
        <v>13090230</v>
      </c>
      <c r="B153" s="34">
        <v>23.1</v>
      </c>
      <c r="C153" s="34">
        <v>18.45862068965517</v>
      </c>
      <c r="D153" s="34">
        <v>27.467857142857138</v>
      </c>
      <c r="E153" s="34">
        <v>105.56296296296296</v>
      </c>
      <c r="F153" s="34">
        <v>206.57407407407408</v>
      </c>
      <c r="G153" s="34">
        <v>156.30769230769232</v>
      </c>
      <c r="H153" s="34">
        <v>171.95714285714286</v>
      </c>
      <c r="I153" s="34">
        <v>202.20357142857145</v>
      </c>
      <c r="J153" s="34">
        <v>200.41071428571428</v>
      </c>
      <c r="K153" s="34">
        <v>174.17777777777778</v>
      </c>
      <c r="L153" s="34">
        <v>168.19310344827588</v>
      </c>
      <c r="M153" s="34">
        <v>49.458620689655177</v>
      </c>
      <c r="N153" s="34">
        <v>336</v>
      </c>
      <c r="O153" s="34">
        <v>1</v>
      </c>
      <c r="P153" s="34">
        <v>0.96666666666666667</v>
      </c>
      <c r="Q153" s="34">
        <v>0.93333333333333335</v>
      </c>
      <c r="R153" s="34">
        <v>0.9</v>
      </c>
      <c r="S153" s="34">
        <v>0.9</v>
      </c>
      <c r="T153" s="34">
        <v>0.8666666666666667</v>
      </c>
      <c r="U153" s="34">
        <v>0.93333333333333335</v>
      </c>
      <c r="V153" s="34">
        <v>0.93333333333333335</v>
      </c>
      <c r="W153" s="34">
        <v>0.93333333333333335</v>
      </c>
      <c r="X153" s="34">
        <v>0.9</v>
      </c>
      <c r="Y153" s="34">
        <v>0.96666666666666667</v>
      </c>
      <c r="Z153" s="34">
        <v>0.96666666666666667</v>
      </c>
      <c r="AA153" s="34">
        <v>0.93333333333333335</v>
      </c>
    </row>
    <row r="154" spans="1:27" ht="15.75" customHeight="1" x14ac:dyDescent="0.25">
      <c r="A154" s="34">
        <v>13095020</v>
      </c>
      <c r="B154" s="34">
        <v>21.55</v>
      </c>
      <c r="C154" s="34">
        <v>9.34</v>
      </c>
      <c r="D154" s="34">
        <v>51.199999999999989</v>
      </c>
      <c r="E154" s="34">
        <v>111.04761904761905</v>
      </c>
      <c r="F154" s="34">
        <v>210.45238095238096</v>
      </c>
      <c r="G154" s="34">
        <v>175.26315789473685</v>
      </c>
      <c r="H154" s="34">
        <v>136.92941176470589</v>
      </c>
      <c r="I154" s="34">
        <v>163.01499999999999</v>
      </c>
      <c r="J154" s="34">
        <v>136.63888888888889</v>
      </c>
      <c r="K154" s="34">
        <v>160.63181818181818</v>
      </c>
      <c r="L154" s="34">
        <v>134.5869565217391</v>
      </c>
      <c r="M154" s="34">
        <v>44.471428571428568</v>
      </c>
      <c r="N154" s="34">
        <v>245</v>
      </c>
      <c r="O154" s="34">
        <v>0.73333333333333328</v>
      </c>
      <c r="P154" s="34">
        <v>0.66666666666666663</v>
      </c>
      <c r="Q154" s="34">
        <v>0.7</v>
      </c>
      <c r="R154" s="34">
        <v>0.7</v>
      </c>
      <c r="S154" s="34">
        <v>0.7</v>
      </c>
      <c r="T154" s="34">
        <v>0.6333333333333333</v>
      </c>
      <c r="U154" s="34">
        <v>0.56666666666666665</v>
      </c>
      <c r="V154" s="34">
        <v>0.66666666666666663</v>
      </c>
      <c r="W154" s="34">
        <v>0.6</v>
      </c>
      <c r="X154" s="34">
        <v>0.73333333333333328</v>
      </c>
      <c r="Y154" s="34">
        <v>0.76666666666666672</v>
      </c>
      <c r="Z154" s="34">
        <v>0.7</v>
      </c>
      <c r="AA154" s="34">
        <v>0.68055555555555558</v>
      </c>
    </row>
    <row r="155" spans="1:27" ht="15.75" customHeight="1" x14ac:dyDescent="0.25">
      <c r="A155" s="34">
        <v>13097010</v>
      </c>
      <c r="B155" s="34">
        <v>12.48</v>
      </c>
      <c r="C155" s="34">
        <v>12.924000000000001</v>
      </c>
      <c r="D155" s="34">
        <v>32.323999999999998</v>
      </c>
      <c r="E155" s="34">
        <v>111.584</v>
      </c>
      <c r="F155" s="34">
        <v>197.23599999999999</v>
      </c>
      <c r="G155" s="34">
        <v>182.31923076923078</v>
      </c>
      <c r="H155" s="34">
        <v>162.21666666666667</v>
      </c>
      <c r="I155" s="34">
        <v>180.2</v>
      </c>
      <c r="J155" s="34">
        <v>182.29166666666666</v>
      </c>
      <c r="K155" s="34">
        <v>206.77692307692308</v>
      </c>
      <c r="L155" s="34">
        <v>163.87599999999998</v>
      </c>
      <c r="M155" s="34">
        <v>73.933333333333337</v>
      </c>
      <c r="N155" s="34">
        <v>299</v>
      </c>
      <c r="O155" s="34">
        <v>0.83333333333333337</v>
      </c>
      <c r="P155" s="34">
        <v>0.83333333333333337</v>
      </c>
      <c r="Q155" s="34">
        <v>0.83333333333333337</v>
      </c>
      <c r="R155" s="34">
        <v>0.83333333333333337</v>
      </c>
      <c r="S155" s="34">
        <v>0.83333333333333337</v>
      </c>
      <c r="T155" s="34">
        <v>0.8666666666666667</v>
      </c>
      <c r="U155" s="34">
        <v>0.8</v>
      </c>
      <c r="V155" s="34">
        <v>0.83333333333333337</v>
      </c>
      <c r="W155" s="34">
        <v>0.8</v>
      </c>
      <c r="X155" s="34">
        <v>0.8666666666666667</v>
      </c>
      <c r="Y155" s="34">
        <v>0.83333333333333337</v>
      </c>
      <c r="Z155" s="34">
        <v>0.8</v>
      </c>
      <c r="AA155" s="34">
        <v>0.8305555555555556</v>
      </c>
    </row>
    <row r="156" spans="1:27" ht="15.75" customHeight="1" x14ac:dyDescent="0.25">
      <c r="A156" s="34">
        <v>14010010</v>
      </c>
      <c r="B156" s="34">
        <v>1.8103448275862069</v>
      </c>
      <c r="C156" s="34">
        <v>1.6321428571428573</v>
      </c>
      <c r="D156" s="34">
        <v>11.23448275862069</v>
      </c>
      <c r="E156" s="34">
        <v>49.471428571428582</v>
      </c>
      <c r="F156" s="34">
        <v>119.57931034482758</v>
      </c>
      <c r="G156" s="34">
        <v>118.70714285714284</v>
      </c>
      <c r="H156" s="34">
        <v>117.51333333333335</v>
      </c>
      <c r="I156" s="34">
        <v>140.04827586206898</v>
      </c>
      <c r="J156" s="34">
        <v>175.61333333333334</v>
      </c>
      <c r="K156" s="34">
        <v>234.98666666666668</v>
      </c>
      <c r="L156" s="34">
        <v>177.36896551724135</v>
      </c>
      <c r="M156" s="34">
        <v>38.903448275862061</v>
      </c>
      <c r="N156" s="34">
        <v>348</v>
      </c>
      <c r="O156" s="34">
        <v>0.96666666666666667</v>
      </c>
      <c r="P156" s="34">
        <v>0.93333333333333335</v>
      </c>
      <c r="Q156" s="34">
        <v>0.96666666666666667</v>
      </c>
      <c r="R156" s="34">
        <v>0.93333333333333335</v>
      </c>
      <c r="S156" s="34">
        <v>0.96666666666666667</v>
      </c>
      <c r="T156" s="34">
        <v>0.93333333333333335</v>
      </c>
      <c r="U156" s="34">
        <v>1</v>
      </c>
      <c r="V156" s="34">
        <v>0.96666666666666667</v>
      </c>
      <c r="W156" s="34">
        <v>1</v>
      </c>
      <c r="X156" s="34">
        <v>1</v>
      </c>
      <c r="Y156" s="34">
        <v>0.96666666666666667</v>
      </c>
      <c r="Z156" s="34">
        <v>0.96666666666666667</v>
      </c>
      <c r="AA156" s="34">
        <v>0.96666666666666667</v>
      </c>
    </row>
    <row r="157" spans="1:27" ht="15.75" customHeight="1" x14ac:dyDescent="0.25">
      <c r="A157" s="34">
        <v>14010020</v>
      </c>
      <c r="B157" s="34">
        <v>3.103448275862069</v>
      </c>
      <c r="C157" s="34">
        <v>0.89655172413793105</v>
      </c>
      <c r="D157" s="34">
        <v>10.068965517241379</v>
      </c>
      <c r="E157" s="34">
        <v>60.137931034482762</v>
      </c>
      <c r="F157" s="34">
        <v>141.14814814814815</v>
      </c>
      <c r="G157" s="34">
        <v>116.93103448275862</v>
      </c>
      <c r="H157" s="34">
        <v>116.34482758620689</v>
      </c>
      <c r="I157" s="34">
        <v>142.41333333333333</v>
      </c>
      <c r="J157" s="34">
        <v>178.27586206896552</v>
      </c>
      <c r="K157" s="34">
        <v>235.40740740740742</v>
      </c>
      <c r="L157" s="34">
        <v>165.35714285714286</v>
      </c>
      <c r="M157" s="34">
        <v>42.629629629629626</v>
      </c>
      <c r="N157" s="34">
        <v>342</v>
      </c>
      <c r="O157" s="34">
        <v>0.96666666666666667</v>
      </c>
      <c r="P157" s="34">
        <v>0.96666666666666667</v>
      </c>
      <c r="Q157" s="34">
        <v>0.96666666666666667</v>
      </c>
      <c r="R157" s="34">
        <v>0.96666666666666667</v>
      </c>
      <c r="S157" s="34">
        <v>0.9</v>
      </c>
      <c r="T157" s="34">
        <v>0.96666666666666667</v>
      </c>
      <c r="U157" s="34">
        <v>0.96666666666666667</v>
      </c>
      <c r="V157" s="34">
        <v>1</v>
      </c>
      <c r="W157" s="34">
        <v>0.96666666666666667</v>
      </c>
      <c r="X157" s="34">
        <v>0.9</v>
      </c>
      <c r="Y157" s="34">
        <v>0.93333333333333335</v>
      </c>
      <c r="Z157" s="34">
        <v>0.9</v>
      </c>
      <c r="AA157" s="34">
        <v>0.95</v>
      </c>
    </row>
    <row r="158" spans="1:27" ht="15.75" customHeight="1" x14ac:dyDescent="0.25">
      <c r="A158" s="34">
        <v>14010030</v>
      </c>
      <c r="B158" s="34">
        <v>6.2481481481481476</v>
      </c>
      <c r="C158" s="34">
        <v>3.6259259259259262</v>
      </c>
      <c r="D158" s="34">
        <v>8.2259259259259263</v>
      </c>
      <c r="E158" s="34">
        <v>52.266666666666659</v>
      </c>
      <c r="F158" s="34">
        <v>126.21153846153847</v>
      </c>
      <c r="G158" s="34">
        <v>125.71724137931035</v>
      </c>
      <c r="H158" s="34">
        <v>123.76551724137934</v>
      </c>
      <c r="I158" s="34">
        <v>145.22499999999999</v>
      </c>
      <c r="J158" s="34">
        <v>168.04642857142861</v>
      </c>
      <c r="K158" s="34">
        <v>254.12142857142862</v>
      </c>
      <c r="L158" s="34">
        <v>179.12068965517241</v>
      </c>
      <c r="M158" s="34">
        <v>41.842857142857149</v>
      </c>
      <c r="N158" s="34">
        <v>333</v>
      </c>
      <c r="O158" s="34">
        <v>0.9</v>
      </c>
      <c r="P158" s="34">
        <v>0.9</v>
      </c>
      <c r="Q158" s="34">
        <v>0.9</v>
      </c>
      <c r="R158" s="34">
        <v>0.9</v>
      </c>
      <c r="S158" s="34">
        <v>0.8666666666666667</v>
      </c>
      <c r="T158" s="34">
        <v>0.96666666666666667</v>
      </c>
      <c r="U158" s="34">
        <v>0.96666666666666667</v>
      </c>
      <c r="V158" s="34">
        <v>0.93333333333333335</v>
      </c>
      <c r="W158" s="34">
        <v>0.93333333333333335</v>
      </c>
      <c r="X158" s="34">
        <v>0.93333333333333335</v>
      </c>
      <c r="Y158" s="34">
        <v>0.96666666666666667</v>
      </c>
      <c r="Z158" s="34">
        <v>0.93333333333333335</v>
      </c>
      <c r="AA158" s="34">
        <v>0.92500000000000004</v>
      </c>
    </row>
    <row r="159" spans="1:27" ht="15.75" customHeight="1" x14ac:dyDescent="0.25">
      <c r="A159" s="34">
        <v>14010050</v>
      </c>
      <c r="B159" s="34">
        <v>10.983333333333333</v>
      </c>
      <c r="C159" s="34">
        <v>10.246666666666666</v>
      </c>
      <c r="D159" s="34">
        <v>25.155172413793107</v>
      </c>
      <c r="E159" s="34">
        <v>93.548148148148172</v>
      </c>
      <c r="F159" s="34">
        <v>129.30689655172415</v>
      </c>
      <c r="G159" s="34">
        <v>111.02333333333335</v>
      </c>
      <c r="H159" s="34">
        <v>123.60999999999999</v>
      </c>
      <c r="I159" s="34">
        <v>146.6137931034483</v>
      </c>
      <c r="J159" s="34">
        <v>162.12142857142859</v>
      </c>
      <c r="K159" s="34">
        <v>201.31785714285712</v>
      </c>
      <c r="L159" s="34">
        <v>177.92142857142858</v>
      </c>
      <c r="M159" s="34">
        <v>44.531034482758621</v>
      </c>
      <c r="N159" s="34">
        <v>347</v>
      </c>
      <c r="O159" s="34">
        <v>1</v>
      </c>
      <c r="P159" s="34">
        <v>1</v>
      </c>
      <c r="Q159" s="34">
        <v>0.96666666666666667</v>
      </c>
      <c r="R159" s="34">
        <v>0.9</v>
      </c>
      <c r="S159" s="34">
        <v>0.96666666666666667</v>
      </c>
      <c r="T159" s="34">
        <v>1</v>
      </c>
      <c r="U159" s="34">
        <v>1</v>
      </c>
      <c r="V159" s="34">
        <v>0.96666666666666667</v>
      </c>
      <c r="W159" s="34">
        <v>0.93333333333333335</v>
      </c>
      <c r="X159" s="34">
        <v>0.93333333333333335</v>
      </c>
      <c r="Y159" s="34">
        <v>0.93333333333333335</v>
      </c>
      <c r="Z159" s="34">
        <v>0.96666666666666667</v>
      </c>
      <c r="AA159" s="34">
        <v>0.96388888888888891</v>
      </c>
    </row>
    <row r="160" spans="1:27" ht="15.75" customHeight="1" x14ac:dyDescent="0.25">
      <c r="A160" s="34">
        <v>14010090</v>
      </c>
      <c r="B160" s="34">
        <v>3.1851851851851851</v>
      </c>
      <c r="C160" s="34">
        <v>4.0620689655172413</v>
      </c>
      <c r="D160" s="34">
        <v>7.4</v>
      </c>
      <c r="E160" s="34">
        <v>59.646428571428565</v>
      </c>
      <c r="F160" s="34">
        <v>145.25862068965517</v>
      </c>
      <c r="G160" s="34">
        <v>140.15333333333334</v>
      </c>
      <c r="H160" s="34">
        <v>104.16785714285713</v>
      </c>
      <c r="I160" s="34">
        <v>141.68928571428572</v>
      </c>
      <c r="J160" s="34">
        <v>144.9</v>
      </c>
      <c r="K160" s="34">
        <v>218.53214285714284</v>
      </c>
      <c r="L160" s="34">
        <v>159.34814814814814</v>
      </c>
      <c r="M160" s="34">
        <v>37.246153846153845</v>
      </c>
      <c r="N160" s="34">
        <v>337</v>
      </c>
      <c r="O160" s="34">
        <v>0.9</v>
      </c>
      <c r="P160" s="34">
        <v>0.96666666666666667</v>
      </c>
      <c r="Q160" s="34">
        <v>0.9</v>
      </c>
      <c r="R160" s="34">
        <v>0.93333333333333335</v>
      </c>
      <c r="S160" s="34">
        <v>0.96666666666666667</v>
      </c>
      <c r="T160" s="34">
        <v>1</v>
      </c>
      <c r="U160" s="34">
        <v>0.93333333333333335</v>
      </c>
      <c r="V160" s="34">
        <v>0.93333333333333335</v>
      </c>
      <c r="W160" s="34">
        <v>1</v>
      </c>
      <c r="X160" s="34">
        <v>0.93333333333333335</v>
      </c>
      <c r="Y160" s="34">
        <v>0.9</v>
      </c>
      <c r="Z160" s="34">
        <v>0.8666666666666667</v>
      </c>
      <c r="AA160" s="34">
        <v>0.93611111111111112</v>
      </c>
    </row>
    <row r="161" spans="1:27" ht="15.75" customHeight="1" x14ac:dyDescent="0.25">
      <c r="A161" s="34">
        <v>14010100</v>
      </c>
      <c r="B161" s="34">
        <v>0.14814814814814814</v>
      </c>
      <c r="C161" s="34">
        <v>0.92</v>
      </c>
      <c r="D161" s="34">
        <v>3.3076923076923075</v>
      </c>
      <c r="E161" s="34">
        <v>23.855555555555558</v>
      </c>
      <c r="F161" s="34">
        <v>120.56666666666668</v>
      </c>
      <c r="G161" s="34">
        <v>91.074074074074076</v>
      </c>
      <c r="H161" s="34">
        <v>79.98888888888888</v>
      </c>
      <c r="I161" s="34">
        <v>139.54814814814816</v>
      </c>
      <c r="J161" s="34">
        <v>194.25</v>
      </c>
      <c r="K161" s="34">
        <v>204.5</v>
      </c>
      <c r="L161" s="34">
        <v>147.35416666666666</v>
      </c>
      <c r="M161" s="34">
        <v>37.520000000000003</v>
      </c>
      <c r="N161" s="34">
        <v>317</v>
      </c>
      <c r="O161" s="34">
        <v>0.9</v>
      </c>
      <c r="P161" s="34">
        <v>0.83333333333333337</v>
      </c>
      <c r="Q161" s="34">
        <v>0.8666666666666667</v>
      </c>
      <c r="R161" s="34">
        <v>0.9</v>
      </c>
      <c r="S161" s="34">
        <v>0.9</v>
      </c>
      <c r="T161" s="34">
        <v>0.9</v>
      </c>
      <c r="U161" s="34">
        <v>0.9</v>
      </c>
      <c r="V161" s="34">
        <v>0.9</v>
      </c>
      <c r="W161" s="34">
        <v>0.93333333333333335</v>
      </c>
      <c r="X161" s="34">
        <v>0.9</v>
      </c>
      <c r="Y161" s="34">
        <v>0.8</v>
      </c>
      <c r="Z161" s="34">
        <v>0.83333333333333337</v>
      </c>
      <c r="AA161" s="34">
        <v>0.88055555555555554</v>
      </c>
    </row>
    <row r="162" spans="1:27" ht="15.75" customHeight="1" x14ac:dyDescent="0.25">
      <c r="A162" s="34">
        <v>14015010</v>
      </c>
      <c r="B162" s="34">
        <v>0.23333333333333334</v>
      </c>
      <c r="C162" s="34">
        <v>7.8571428571428584E-2</v>
      </c>
      <c r="D162" s="34">
        <v>7.3428571428571434</v>
      </c>
      <c r="E162" s="34">
        <v>18.946153846153845</v>
      </c>
      <c r="F162" s="34">
        <v>73.575000000000017</v>
      </c>
      <c r="G162" s="34">
        <v>82.000000000000014</v>
      </c>
      <c r="H162" s="34">
        <v>100.97857142857143</v>
      </c>
      <c r="I162" s="34">
        <v>126.94666666666666</v>
      </c>
      <c r="J162" s="34">
        <v>136.39411764705883</v>
      </c>
      <c r="K162" s="34">
        <v>198.67499999999995</v>
      </c>
      <c r="L162" s="34">
        <v>140.17333333333332</v>
      </c>
      <c r="M162" s="34">
        <v>31.753846153846155</v>
      </c>
      <c r="N162" s="34">
        <v>178</v>
      </c>
      <c r="O162" s="34">
        <v>0.5</v>
      </c>
      <c r="P162" s="34">
        <v>0.46666666666666667</v>
      </c>
      <c r="Q162" s="34">
        <v>0.46666666666666667</v>
      </c>
      <c r="R162" s="34">
        <v>0.43333333333333335</v>
      </c>
      <c r="S162" s="34">
        <v>0.53333333333333333</v>
      </c>
      <c r="T162" s="34">
        <v>0.53333333333333333</v>
      </c>
      <c r="U162" s="34">
        <v>0.46666666666666667</v>
      </c>
      <c r="V162" s="34">
        <v>0.5</v>
      </c>
      <c r="W162" s="34">
        <v>0.56666666666666665</v>
      </c>
      <c r="X162" s="34">
        <v>0.53333333333333333</v>
      </c>
      <c r="Y162" s="34">
        <v>0.5</v>
      </c>
      <c r="Z162" s="34">
        <v>0.43333333333333335</v>
      </c>
      <c r="AA162" s="34">
        <v>0.49444444444444446</v>
      </c>
    </row>
    <row r="163" spans="1:27" ht="15.75" customHeight="1" x14ac:dyDescent="0.25">
      <c r="A163" s="34">
        <v>14015030</v>
      </c>
      <c r="B163" s="34">
        <v>1.0450000000000002</v>
      </c>
      <c r="C163" s="34">
        <v>0.51666666666666672</v>
      </c>
      <c r="D163" s="34">
        <v>2.5149999999999997</v>
      </c>
      <c r="E163" s="34">
        <v>17.927777777777777</v>
      </c>
      <c r="F163" s="34">
        <v>112.11875000000001</v>
      </c>
      <c r="G163" s="34">
        <v>114</v>
      </c>
      <c r="H163" s="34">
        <v>126.17</v>
      </c>
      <c r="I163" s="34">
        <v>121.20952380952382</v>
      </c>
      <c r="J163" s="34">
        <v>124.31904761904764</v>
      </c>
      <c r="K163" s="34">
        <v>199.24444444444447</v>
      </c>
      <c r="L163" s="34">
        <v>164.20500000000001</v>
      </c>
      <c r="M163" s="34">
        <v>44.375</v>
      </c>
      <c r="N163" s="34">
        <v>232</v>
      </c>
      <c r="O163" s="34">
        <v>0.66666666666666663</v>
      </c>
      <c r="P163" s="34">
        <v>0.6</v>
      </c>
      <c r="Q163" s="34">
        <v>0.66666666666666663</v>
      </c>
      <c r="R163" s="34">
        <v>0.6</v>
      </c>
      <c r="S163" s="34">
        <v>0.53333333333333333</v>
      </c>
      <c r="T163" s="34">
        <v>0.66666666666666663</v>
      </c>
      <c r="U163" s="34">
        <v>0.66666666666666663</v>
      </c>
      <c r="V163" s="34">
        <v>0.7</v>
      </c>
      <c r="W163" s="34">
        <v>0.7</v>
      </c>
      <c r="X163" s="34">
        <v>0.6</v>
      </c>
      <c r="Y163" s="34">
        <v>0.66666666666666663</v>
      </c>
      <c r="Z163" s="34">
        <v>0.66666666666666663</v>
      </c>
      <c r="AA163" s="34">
        <v>0.64444444444444449</v>
      </c>
    </row>
    <row r="164" spans="1:27" ht="15.75" customHeight="1" x14ac:dyDescent="0.25">
      <c r="A164" s="34">
        <v>14015060</v>
      </c>
      <c r="B164" s="34">
        <v>0</v>
      </c>
      <c r="C164" s="34">
        <v>0.18</v>
      </c>
      <c r="D164" s="34">
        <v>0.36</v>
      </c>
      <c r="E164" s="34">
        <v>34.94</v>
      </c>
      <c r="F164" s="34">
        <v>68.649999999999991</v>
      </c>
      <c r="G164" s="34">
        <v>72.52000000000001</v>
      </c>
      <c r="H164" s="34">
        <v>86.42</v>
      </c>
      <c r="I164" s="34">
        <v>100.03999999999999</v>
      </c>
      <c r="J164" s="34">
        <v>134.30000000000001</v>
      </c>
      <c r="K164" s="34">
        <v>118.52000000000001</v>
      </c>
      <c r="L164" s="34">
        <v>94.72</v>
      </c>
      <c r="M164" s="34">
        <v>0</v>
      </c>
      <c r="N164" s="34">
        <v>56</v>
      </c>
      <c r="O164" s="34">
        <v>0.13333333333333333</v>
      </c>
      <c r="P164" s="34">
        <v>0.16666666666666666</v>
      </c>
      <c r="Q164" s="34">
        <v>0.16666666666666666</v>
      </c>
      <c r="R164" s="34">
        <v>0.16666666666666666</v>
      </c>
      <c r="S164" s="34">
        <v>0.13333333333333333</v>
      </c>
      <c r="T164" s="34">
        <v>0.16666666666666666</v>
      </c>
      <c r="U164" s="34">
        <v>0.16666666666666666</v>
      </c>
      <c r="V164" s="34">
        <v>0.16666666666666666</v>
      </c>
      <c r="W164" s="34">
        <v>0.16666666666666666</v>
      </c>
      <c r="X164" s="34">
        <v>0.16666666666666666</v>
      </c>
      <c r="Y164" s="34">
        <v>0.16666666666666666</v>
      </c>
      <c r="Z164" s="34">
        <v>0.1</v>
      </c>
      <c r="AA164" s="34">
        <v>0.15555555555555556</v>
      </c>
    </row>
    <row r="165" spans="1:27" ht="15.75" customHeight="1" x14ac:dyDescent="0.25">
      <c r="A165" s="34">
        <v>14015080</v>
      </c>
      <c r="B165" s="34">
        <v>0.51724137931034475</v>
      </c>
      <c r="C165" s="34">
        <v>0.34814814814814815</v>
      </c>
      <c r="D165" s="34">
        <v>3.2038461538461531</v>
      </c>
      <c r="E165" s="34">
        <v>18.646428571428572</v>
      </c>
      <c r="F165" s="34">
        <v>117.43846153846152</v>
      </c>
      <c r="G165" s="34">
        <v>92.517241379310335</v>
      </c>
      <c r="H165" s="34">
        <v>121.09629629629627</v>
      </c>
      <c r="I165" s="34">
        <v>127.4793103448276</v>
      </c>
      <c r="J165" s="34">
        <v>133.05172413793102</v>
      </c>
      <c r="K165" s="34">
        <v>236.51615384615377</v>
      </c>
      <c r="L165" s="34">
        <v>178.25</v>
      </c>
      <c r="M165" s="34">
        <v>44.723076923076924</v>
      </c>
      <c r="N165" s="34">
        <v>330</v>
      </c>
      <c r="O165" s="34">
        <v>0.96666666666666667</v>
      </c>
      <c r="P165" s="34">
        <v>0.9</v>
      </c>
      <c r="Q165" s="34">
        <v>0.8666666666666667</v>
      </c>
      <c r="R165" s="34">
        <v>0.93333333333333335</v>
      </c>
      <c r="S165" s="34">
        <v>0.8666666666666667</v>
      </c>
      <c r="T165" s="34">
        <v>0.96666666666666667</v>
      </c>
      <c r="U165" s="34">
        <v>0.9</v>
      </c>
      <c r="V165" s="34">
        <v>0.96666666666666667</v>
      </c>
      <c r="W165" s="34">
        <v>0.96666666666666667</v>
      </c>
      <c r="X165" s="34">
        <v>0.8666666666666667</v>
      </c>
      <c r="Y165" s="34">
        <v>0.93333333333333335</v>
      </c>
      <c r="Z165" s="34">
        <v>0.8666666666666667</v>
      </c>
      <c r="AA165" s="34">
        <v>0.91666666666666663</v>
      </c>
    </row>
    <row r="166" spans="1:27" ht="15.75" customHeight="1" x14ac:dyDescent="0.25">
      <c r="A166" s="34">
        <v>15010010</v>
      </c>
      <c r="B166" s="34">
        <v>3.0310344827586202</v>
      </c>
      <c r="C166" s="34">
        <v>4.9965517241379303</v>
      </c>
      <c r="D166" s="34">
        <v>19.010344827586209</v>
      </c>
      <c r="E166" s="34">
        <v>86.566666666666677</v>
      </c>
      <c r="F166" s="34">
        <v>267.47999999999996</v>
      </c>
      <c r="G166" s="34">
        <v>223.75666666666666</v>
      </c>
      <c r="H166" s="34">
        <v>227.34137931034479</v>
      </c>
      <c r="I166" s="34">
        <v>291.42333333333335</v>
      </c>
      <c r="J166" s="34">
        <v>353.27931034482754</v>
      </c>
      <c r="K166" s="34">
        <v>365.07241379310352</v>
      </c>
      <c r="L166" s="34">
        <v>233.09642857142856</v>
      </c>
      <c r="M166" s="34">
        <v>56.865517241379315</v>
      </c>
      <c r="N166" s="34">
        <v>351</v>
      </c>
      <c r="O166" s="34">
        <v>0.96666666666666667</v>
      </c>
      <c r="P166" s="34">
        <v>0.96666666666666667</v>
      </c>
      <c r="Q166" s="34">
        <v>0.96666666666666667</v>
      </c>
      <c r="R166" s="34">
        <v>1</v>
      </c>
      <c r="S166" s="34">
        <v>1</v>
      </c>
      <c r="T166" s="34">
        <v>1</v>
      </c>
      <c r="U166" s="34">
        <v>0.96666666666666667</v>
      </c>
      <c r="V166" s="34">
        <v>1</v>
      </c>
      <c r="W166" s="34">
        <v>0.96666666666666667</v>
      </c>
      <c r="X166" s="34">
        <v>0.96666666666666667</v>
      </c>
      <c r="Y166" s="34">
        <v>0.93333333333333335</v>
      </c>
      <c r="Z166" s="34">
        <v>0.96666666666666667</v>
      </c>
      <c r="AA166" s="34">
        <v>0.97499999999999998</v>
      </c>
    </row>
    <row r="167" spans="1:27" ht="15.75" customHeight="1" x14ac:dyDescent="0.25">
      <c r="A167" s="34">
        <v>15010020</v>
      </c>
      <c r="B167" s="34">
        <v>40.079310344827583</v>
      </c>
      <c r="C167" s="34">
        <v>33.826666666666668</v>
      </c>
      <c r="D167" s="34">
        <v>62.06666666666667</v>
      </c>
      <c r="E167" s="34">
        <v>90.1</v>
      </c>
      <c r="F167" s="34">
        <v>151.84642857142856</v>
      </c>
      <c r="G167" s="34">
        <v>115.43666666666667</v>
      </c>
      <c r="H167" s="34">
        <v>93.3</v>
      </c>
      <c r="I167" s="34">
        <v>196.07333333333332</v>
      </c>
      <c r="J167" s="34">
        <v>230.86666666666667</v>
      </c>
      <c r="K167" s="34">
        <v>349.86666666666667</v>
      </c>
      <c r="L167" s="34">
        <v>377.03333333333336</v>
      </c>
      <c r="M167" s="34">
        <v>168.43333333333334</v>
      </c>
      <c r="N167" s="34">
        <v>357</v>
      </c>
      <c r="O167" s="34">
        <v>0.96666666666666667</v>
      </c>
      <c r="P167" s="34">
        <v>1</v>
      </c>
      <c r="Q167" s="34">
        <v>1</v>
      </c>
      <c r="R167" s="34">
        <v>1</v>
      </c>
      <c r="S167" s="34">
        <v>0.93333333333333335</v>
      </c>
      <c r="T167" s="34">
        <v>1</v>
      </c>
      <c r="U167" s="34">
        <v>1</v>
      </c>
      <c r="V167" s="34">
        <v>1</v>
      </c>
      <c r="W167" s="34">
        <v>1</v>
      </c>
      <c r="X167" s="34">
        <v>1</v>
      </c>
      <c r="Y167" s="34">
        <v>1</v>
      </c>
      <c r="Z167" s="34">
        <v>1</v>
      </c>
      <c r="AA167" s="34">
        <v>0.9916666666666667</v>
      </c>
    </row>
    <row r="168" spans="1:27" ht="15.75" customHeight="1" x14ac:dyDescent="0.25">
      <c r="A168" s="34">
        <v>15010040</v>
      </c>
      <c r="B168" s="34">
        <v>11.03448275862069</v>
      </c>
      <c r="C168" s="34">
        <v>13.310344827586206</v>
      </c>
      <c r="D168" s="34">
        <v>28.955172413793104</v>
      </c>
      <c r="E168" s="34">
        <v>143.09</v>
      </c>
      <c r="F168" s="34">
        <v>302.55517241379312</v>
      </c>
      <c r="G168" s="34">
        <v>303.29333333333329</v>
      </c>
      <c r="H168" s="34">
        <v>305.35333333333335</v>
      </c>
      <c r="I168" s="34">
        <v>353.89285714285717</v>
      </c>
      <c r="J168" s="34">
        <v>380.54</v>
      </c>
      <c r="K168" s="34">
        <v>369.44827586206895</v>
      </c>
      <c r="L168" s="34">
        <v>227</v>
      </c>
      <c r="M168" s="34">
        <v>68.233333333333334</v>
      </c>
      <c r="N168" s="34">
        <v>353</v>
      </c>
      <c r="O168" s="34">
        <v>0.96666666666666667</v>
      </c>
      <c r="P168" s="34">
        <v>0.96666666666666667</v>
      </c>
      <c r="Q168" s="34">
        <v>0.96666666666666667</v>
      </c>
      <c r="R168" s="34">
        <v>1</v>
      </c>
      <c r="S168" s="34">
        <v>0.96666666666666667</v>
      </c>
      <c r="T168" s="34">
        <v>1</v>
      </c>
      <c r="U168" s="34">
        <v>1</v>
      </c>
      <c r="V168" s="34">
        <v>0.93333333333333335</v>
      </c>
      <c r="W168" s="34">
        <v>1</v>
      </c>
      <c r="X168" s="34">
        <v>0.96666666666666667</v>
      </c>
      <c r="Y168" s="34">
        <v>1</v>
      </c>
      <c r="Z168" s="34">
        <v>1</v>
      </c>
      <c r="AA168" s="34">
        <v>0.98055555555555551</v>
      </c>
    </row>
    <row r="169" spans="1:27" ht="15.75" customHeight="1" x14ac:dyDescent="0.25">
      <c r="A169" s="34">
        <v>15010130</v>
      </c>
      <c r="B169" s="34">
        <v>3.3666666666666663</v>
      </c>
      <c r="C169" s="34">
        <v>29.000000000000007</v>
      </c>
      <c r="D169" s="34">
        <v>46.177777777777777</v>
      </c>
      <c r="E169" s="34">
        <v>119.28888888888891</v>
      </c>
      <c r="F169" s="34">
        <v>289.47777777777776</v>
      </c>
      <c r="G169" s="34">
        <v>180.10000000000002</v>
      </c>
      <c r="H169" s="34">
        <v>223.82222222222222</v>
      </c>
      <c r="I169" s="34">
        <v>255.87777777777779</v>
      </c>
      <c r="J169" s="34">
        <v>343.27777777777777</v>
      </c>
      <c r="K169" s="34">
        <v>363.90000000000003</v>
      </c>
      <c r="L169" s="34">
        <v>278.26666666666665</v>
      </c>
      <c r="M169" s="34">
        <v>118.18888888888887</v>
      </c>
      <c r="N169" s="34">
        <v>108</v>
      </c>
      <c r="O169" s="34">
        <v>0.3</v>
      </c>
      <c r="P169" s="34">
        <v>0.3</v>
      </c>
      <c r="Q169" s="34">
        <v>0.3</v>
      </c>
      <c r="R169" s="34">
        <v>0.3</v>
      </c>
      <c r="S169" s="34">
        <v>0.3</v>
      </c>
      <c r="T169" s="34">
        <v>0.3</v>
      </c>
      <c r="U169" s="34">
        <v>0.3</v>
      </c>
      <c r="V169" s="34">
        <v>0.3</v>
      </c>
      <c r="W169" s="34">
        <v>0.3</v>
      </c>
      <c r="X169" s="34">
        <v>0.3</v>
      </c>
      <c r="Y169" s="34">
        <v>0.3</v>
      </c>
      <c r="Z169" s="34">
        <v>0.3</v>
      </c>
      <c r="AA169" s="34">
        <v>0.3</v>
      </c>
    </row>
    <row r="170" spans="1:27" ht="15.75" customHeight="1" x14ac:dyDescent="0.25">
      <c r="A170" s="34">
        <v>15010300</v>
      </c>
      <c r="B170" s="34">
        <v>41.253571428571426</v>
      </c>
      <c r="C170" s="34">
        <v>38.068965517241374</v>
      </c>
      <c r="D170" s="34">
        <v>78.031034482758628</v>
      </c>
      <c r="E170" s="34">
        <v>104.29615384615384</v>
      </c>
      <c r="F170" s="34">
        <v>153.38275862068966</v>
      </c>
      <c r="G170" s="34">
        <v>115</v>
      </c>
      <c r="H170" s="34">
        <v>90.024137931034488</v>
      </c>
      <c r="I170" s="34">
        <v>167.35714285714286</v>
      </c>
      <c r="J170" s="34">
        <v>217.63928571428571</v>
      </c>
      <c r="K170" s="34">
        <v>361.44814814814816</v>
      </c>
      <c r="L170" s="34">
        <v>377.32758620689657</v>
      </c>
      <c r="M170" s="34">
        <v>186.63461538461539</v>
      </c>
      <c r="N170" s="34">
        <v>336</v>
      </c>
      <c r="O170" s="34">
        <v>0.93333333333333335</v>
      </c>
      <c r="P170" s="34">
        <v>0.96666666666666667</v>
      </c>
      <c r="Q170" s="34">
        <v>0.96666666666666667</v>
      </c>
      <c r="R170" s="34">
        <v>0.8666666666666667</v>
      </c>
      <c r="S170" s="34">
        <v>0.96666666666666667</v>
      </c>
      <c r="T170" s="34">
        <v>0.93333333333333335</v>
      </c>
      <c r="U170" s="34">
        <v>0.96666666666666667</v>
      </c>
      <c r="V170" s="34">
        <v>0.93333333333333335</v>
      </c>
      <c r="W170" s="34">
        <v>0.93333333333333335</v>
      </c>
      <c r="X170" s="34">
        <v>0.9</v>
      </c>
      <c r="Y170" s="34">
        <v>0.96666666666666667</v>
      </c>
      <c r="Z170" s="34">
        <v>0.8666666666666667</v>
      </c>
      <c r="AA170" s="34">
        <v>0.93333333333333335</v>
      </c>
    </row>
    <row r="171" spans="1:27" ht="15.75" customHeight="1" x14ac:dyDescent="0.25">
      <c r="A171" s="34">
        <v>15010310</v>
      </c>
      <c r="B171" s="34">
        <v>47.108333333333327</v>
      </c>
      <c r="C171" s="34">
        <v>52.807692307692314</v>
      </c>
      <c r="D171" s="34">
        <v>107.87142857142855</v>
      </c>
      <c r="E171" s="34">
        <v>187.8</v>
      </c>
      <c r="F171" s="34">
        <v>338.5</v>
      </c>
      <c r="G171" s="34">
        <v>312.85714285714283</v>
      </c>
      <c r="H171" s="34">
        <v>393.13846153846157</v>
      </c>
      <c r="I171" s="34">
        <v>501.19230769230774</v>
      </c>
      <c r="J171" s="34">
        <v>405.01666666666671</v>
      </c>
      <c r="K171" s="34">
        <v>434.22307692307697</v>
      </c>
      <c r="L171" s="34">
        <v>388.6307692307692</v>
      </c>
      <c r="M171" s="34">
        <v>267.5846153846154</v>
      </c>
      <c r="N171" s="34">
        <v>157</v>
      </c>
      <c r="O171" s="34">
        <v>0.4</v>
      </c>
      <c r="P171" s="34">
        <v>0.43333333333333335</v>
      </c>
      <c r="Q171" s="34">
        <v>0.46666666666666667</v>
      </c>
      <c r="R171" s="34">
        <v>0.43333333333333335</v>
      </c>
      <c r="S171" s="34">
        <v>0.46666666666666667</v>
      </c>
      <c r="T171" s="34">
        <v>0.46666666666666667</v>
      </c>
      <c r="U171" s="34">
        <v>0.43333333333333335</v>
      </c>
      <c r="V171" s="34">
        <v>0.43333333333333335</v>
      </c>
      <c r="W171" s="34">
        <v>0.4</v>
      </c>
      <c r="X171" s="34">
        <v>0.43333333333333335</v>
      </c>
      <c r="Y171" s="34">
        <v>0.43333333333333335</v>
      </c>
      <c r="Z171" s="34">
        <v>0.43333333333333335</v>
      </c>
      <c r="AA171" s="34">
        <v>0.43611111111111112</v>
      </c>
    </row>
    <row r="172" spans="1:27" ht="15.75" customHeight="1" x14ac:dyDescent="0.25">
      <c r="A172" s="34">
        <v>15010501</v>
      </c>
      <c r="B172" s="34">
        <v>3.3333333333333333E-2</v>
      </c>
      <c r="C172" s="34">
        <v>0</v>
      </c>
      <c r="D172" s="34">
        <v>2.5</v>
      </c>
      <c r="E172" s="34">
        <v>2</v>
      </c>
      <c r="F172" s="34">
        <v>78.3</v>
      </c>
      <c r="G172" s="34">
        <v>26.599999999999998</v>
      </c>
      <c r="H172" s="34">
        <v>39.25</v>
      </c>
      <c r="I172" s="34">
        <v>120.22499999999999</v>
      </c>
      <c r="J172" s="34">
        <v>91.474999999999994</v>
      </c>
      <c r="K172" s="34">
        <v>209.59999999999997</v>
      </c>
      <c r="L172" s="34">
        <v>121.82499999999999</v>
      </c>
      <c r="M172" s="34">
        <v>15.466666666666669</v>
      </c>
      <c r="N172" s="34">
        <v>37</v>
      </c>
      <c r="O172" s="34">
        <v>0.1</v>
      </c>
      <c r="P172" s="34">
        <v>0.1</v>
      </c>
      <c r="Q172" s="34">
        <v>0.1</v>
      </c>
      <c r="R172" s="34">
        <v>6.6666666666666666E-2</v>
      </c>
      <c r="S172" s="34">
        <v>6.6666666666666666E-2</v>
      </c>
      <c r="T172" s="34">
        <v>0.1</v>
      </c>
      <c r="U172" s="34">
        <v>6.6666666666666666E-2</v>
      </c>
      <c r="V172" s="34">
        <v>0.13333333333333333</v>
      </c>
      <c r="W172" s="34">
        <v>0.13333333333333333</v>
      </c>
      <c r="X172" s="34">
        <v>0.13333333333333333</v>
      </c>
      <c r="Y172" s="34">
        <v>0.13333333333333333</v>
      </c>
      <c r="Z172" s="34">
        <v>0.1</v>
      </c>
      <c r="AA172" s="34">
        <v>0.10277777777777777</v>
      </c>
    </row>
    <row r="173" spans="1:27" ht="15.75" customHeight="1" x14ac:dyDescent="0.25">
      <c r="A173" s="34">
        <v>1501500196</v>
      </c>
      <c r="B173" s="34" t="s">
        <v>1930</v>
      </c>
      <c r="C173" s="34" t="s">
        <v>1930</v>
      </c>
      <c r="D173" s="34" t="s">
        <v>1930</v>
      </c>
      <c r="E173" s="34" t="s">
        <v>1930</v>
      </c>
      <c r="F173" s="34" t="s">
        <v>1930</v>
      </c>
      <c r="G173" s="34" t="s">
        <v>1930</v>
      </c>
      <c r="H173" s="34" t="s">
        <v>1930</v>
      </c>
      <c r="I173" s="34" t="s">
        <v>1930</v>
      </c>
      <c r="J173" s="34" t="s">
        <v>1930</v>
      </c>
      <c r="K173" s="34" t="s">
        <v>1930</v>
      </c>
      <c r="L173" s="34" t="s">
        <v>1930</v>
      </c>
      <c r="M173" s="34" t="s">
        <v>1930</v>
      </c>
      <c r="N173" s="34">
        <v>0</v>
      </c>
      <c r="O173" s="34">
        <v>0</v>
      </c>
      <c r="P173" s="34">
        <v>0</v>
      </c>
      <c r="Q173" s="34">
        <v>0</v>
      </c>
      <c r="R173" s="34">
        <v>0</v>
      </c>
      <c r="S173" s="34">
        <v>0</v>
      </c>
      <c r="T173" s="34">
        <v>0</v>
      </c>
      <c r="U173" s="34">
        <v>0</v>
      </c>
      <c r="V173" s="34">
        <v>0</v>
      </c>
      <c r="W173" s="34">
        <v>0</v>
      </c>
      <c r="X173" s="34">
        <v>0</v>
      </c>
      <c r="Y173" s="34">
        <v>0</v>
      </c>
      <c r="Z173" s="34">
        <v>0</v>
      </c>
      <c r="AA173" s="34">
        <v>0</v>
      </c>
    </row>
    <row r="174" spans="1:27" ht="15.75" customHeight="1" x14ac:dyDescent="0.25">
      <c r="A174" s="34">
        <v>15015020</v>
      </c>
      <c r="B174" s="34">
        <v>0.74999999999999989</v>
      </c>
      <c r="C174" s="34">
        <v>1.2066666666666668</v>
      </c>
      <c r="D174" s="34">
        <v>6.4133333333333322</v>
      </c>
      <c r="E174" s="34">
        <v>29.776470588235291</v>
      </c>
      <c r="F174" s="34">
        <v>78.953846153846143</v>
      </c>
      <c r="G174" s="34">
        <v>80.976923076923086</v>
      </c>
      <c r="H174" s="34">
        <v>56.453333333333333</v>
      </c>
      <c r="I174" s="34">
        <v>88.2</v>
      </c>
      <c r="J174" s="34">
        <v>120.85999999999997</v>
      </c>
      <c r="K174" s="34">
        <v>136.25384615384615</v>
      </c>
      <c r="L174" s="34">
        <v>69.166666666666671</v>
      </c>
      <c r="M174" s="34">
        <v>20.106666666666669</v>
      </c>
      <c r="N174" s="34">
        <v>174</v>
      </c>
      <c r="O174" s="34">
        <v>0.46666666666666667</v>
      </c>
      <c r="P174" s="34">
        <v>0.5</v>
      </c>
      <c r="Q174" s="34">
        <v>0.5</v>
      </c>
      <c r="R174" s="34">
        <v>0.56666666666666665</v>
      </c>
      <c r="S174" s="34">
        <v>0.43333333333333335</v>
      </c>
      <c r="T174" s="34">
        <v>0.43333333333333335</v>
      </c>
      <c r="U174" s="34">
        <v>0.5</v>
      </c>
      <c r="V174" s="34">
        <v>0.56666666666666665</v>
      </c>
      <c r="W174" s="34">
        <v>0.5</v>
      </c>
      <c r="X174" s="34">
        <v>0.43333333333333335</v>
      </c>
      <c r="Y174" s="34">
        <v>0.4</v>
      </c>
      <c r="Z174" s="34">
        <v>0.5</v>
      </c>
      <c r="AA174" s="34">
        <v>0.48333333333333334</v>
      </c>
    </row>
    <row r="175" spans="1:27" ht="15.75" customHeight="1" x14ac:dyDescent="0.25">
      <c r="A175" s="34">
        <v>15015050</v>
      </c>
      <c r="B175" s="34">
        <v>7.4999999999999997E-2</v>
      </c>
      <c r="C175" s="34">
        <v>1.2962962962962961</v>
      </c>
      <c r="D175" s="34">
        <v>2.2172413793103454</v>
      </c>
      <c r="E175" s="34">
        <v>13.644000000000004</v>
      </c>
      <c r="F175" s="34">
        <v>51.755555555555553</v>
      </c>
      <c r="G175" s="34">
        <v>60.18928571428571</v>
      </c>
      <c r="H175" s="34">
        <v>61.957142857142856</v>
      </c>
      <c r="I175" s="34">
        <v>62.466666666666661</v>
      </c>
      <c r="J175" s="34">
        <v>99.014814814814798</v>
      </c>
      <c r="K175" s="34">
        <v>126.86538461538461</v>
      </c>
      <c r="L175" s="34">
        <v>74.307407407407382</v>
      </c>
      <c r="M175" s="34">
        <v>8.2928571428571427</v>
      </c>
      <c r="N175" s="34">
        <v>327</v>
      </c>
      <c r="O175" s="34">
        <v>0.93333333333333335</v>
      </c>
      <c r="P175" s="34">
        <v>0.9</v>
      </c>
      <c r="Q175" s="34">
        <v>0.96666666666666667</v>
      </c>
      <c r="R175" s="34">
        <v>0.83333333333333337</v>
      </c>
      <c r="S175" s="34">
        <v>0.9</v>
      </c>
      <c r="T175" s="34">
        <v>0.93333333333333335</v>
      </c>
      <c r="U175" s="34">
        <v>0.93333333333333335</v>
      </c>
      <c r="V175" s="34">
        <v>0.9</v>
      </c>
      <c r="W175" s="34">
        <v>0.9</v>
      </c>
      <c r="X175" s="34">
        <v>0.8666666666666667</v>
      </c>
      <c r="Y175" s="34">
        <v>0.9</v>
      </c>
      <c r="Z175" s="34">
        <v>0.93333333333333335</v>
      </c>
      <c r="AA175" s="34">
        <v>0.90833333333333333</v>
      </c>
    </row>
    <row r="176" spans="1:27" ht="15.75" customHeight="1" x14ac:dyDescent="0.25">
      <c r="A176" s="34">
        <v>15015060</v>
      </c>
      <c r="B176" s="34">
        <v>15.739130434782606</v>
      </c>
      <c r="C176" s="34">
        <v>24.426086956521743</v>
      </c>
      <c r="D176" s="34">
        <v>33.404761904761898</v>
      </c>
      <c r="E176" s="34">
        <v>157.37777777777782</v>
      </c>
      <c r="F176" s="34">
        <v>312.99166666666673</v>
      </c>
      <c r="G176" s="34">
        <v>312.28275862068972</v>
      </c>
      <c r="H176" s="34">
        <v>306.28260869565219</v>
      </c>
      <c r="I176" s="34">
        <v>381.41818181818184</v>
      </c>
      <c r="J176" s="34">
        <v>403.51052631578949</v>
      </c>
      <c r="K176" s="34">
        <v>374.17272727272723</v>
      </c>
      <c r="L176" s="34">
        <v>278.79999999999995</v>
      </c>
      <c r="M176" s="34">
        <v>115.3857142857143</v>
      </c>
      <c r="N176" s="34">
        <v>265</v>
      </c>
      <c r="O176" s="34">
        <v>0.76666666666666672</v>
      </c>
      <c r="P176" s="34">
        <v>0.76666666666666672</v>
      </c>
      <c r="Q176" s="34">
        <v>0.7</v>
      </c>
      <c r="R176" s="34">
        <v>0.6</v>
      </c>
      <c r="S176" s="34">
        <v>0.8</v>
      </c>
      <c r="T176" s="34">
        <v>0.96666666666666667</v>
      </c>
      <c r="U176" s="34">
        <v>0.76666666666666672</v>
      </c>
      <c r="V176" s="34">
        <v>0.73333333333333328</v>
      </c>
      <c r="W176" s="34">
        <v>0.6333333333333333</v>
      </c>
      <c r="X176" s="34">
        <v>0.73333333333333328</v>
      </c>
      <c r="Y176" s="34">
        <v>0.66666666666666663</v>
      </c>
      <c r="Z176" s="34">
        <v>0.7</v>
      </c>
      <c r="AA176" s="34">
        <v>0.73611111111111116</v>
      </c>
    </row>
    <row r="177" spans="1:27" ht="15.75" customHeight="1" x14ac:dyDescent="0.25">
      <c r="A177" s="34">
        <v>15015100</v>
      </c>
      <c r="B177" s="34">
        <v>41.100000000000009</v>
      </c>
      <c r="C177" s="34">
        <v>38.31</v>
      </c>
      <c r="D177" s="34">
        <v>20.66363636363636</v>
      </c>
      <c r="E177" s="34">
        <v>81.216666666666654</v>
      </c>
      <c r="F177" s="34">
        <v>125.74545454545455</v>
      </c>
      <c r="G177" s="34">
        <v>47.858333333333327</v>
      </c>
      <c r="H177" s="34">
        <v>40.98</v>
      </c>
      <c r="I177" s="34">
        <v>63.653846153846146</v>
      </c>
      <c r="J177" s="34">
        <v>138.08333333333334</v>
      </c>
      <c r="K177" s="34">
        <v>238.31818181818181</v>
      </c>
      <c r="L177" s="34">
        <v>203.51818181818183</v>
      </c>
      <c r="M177" s="34">
        <v>146.30909090909091</v>
      </c>
      <c r="N177" s="34">
        <v>137</v>
      </c>
      <c r="O177" s="34">
        <v>0.43333333333333335</v>
      </c>
      <c r="P177" s="34">
        <v>0.33333333333333331</v>
      </c>
      <c r="Q177" s="34">
        <v>0.36666666666666664</v>
      </c>
      <c r="R177" s="34">
        <v>0.4</v>
      </c>
      <c r="S177" s="34">
        <v>0.36666666666666664</v>
      </c>
      <c r="T177" s="34">
        <v>0.4</v>
      </c>
      <c r="U177" s="34">
        <v>0.33333333333333331</v>
      </c>
      <c r="V177" s="34">
        <v>0.43333333333333335</v>
      </c>
      <c r="W177" s="34">
        <v>0.4</v>
      </c>
      <c r="X177" s="34">
        <v>0.36666666666666664</v>
      </c>
      <c r="Y177" s="34">
        <v>0.36666666666666664</v>
      </c>
      <c r="Z177" s="34">
        <v>0.36666666666666664</v>
      </c>
      <c r="AA177" s="34">
        <v>0.38055555555555554</v>
      </c>
    </row>
    <row r="178" spans="1:27" ht="15.75" customHeight="1" x14ac:dyDescent="0.25">
      <c r="A178" s="34">
        <v>15015110</v>
      </c>
      <c r="B178" s="34">
        <v>75.661538461538456</v>
      </c>
      <c r="C178" s="34">
        <v>85.225000000000009</v>
      </c>
      <c r="D178" s="34">
        <v>102.63333333333335</v>
      </c>
      <c r="E178" s="34">
        <v>253.07692307692307</v>
      </c>
      <c r="F178" s="34">
        <v>380.13750000000005</v>
      </c>
      <c r="G178" s="34">
        <v>459.89375000000001</v>
      </c>
      <c r="H178" s="34">
        <v>414.21333333333331</v>
      </c>
      <c r="I178" s="34">
        <v>518.26</v>
      </c>
      <c r="J178" s="34">
        <v>461.3</v>
      </c>
      <c r="K178" s="34">
        <v>462.53749999999997</v>
      </c>
      <c r="L178" s="34">
        <v>487.56923076923067</v>
      </c>
      <c r="M178" s="34">
        <v>180.10999999999999</v>
      </c>
      <c r="N178" s="34">
        <v>172</v>
      </c>
      <c r="O178" s="34">
        <v>0.43333333333333335</v>
      </c>
      <c r="P178" s="34">
        <v>0.53333333333333333</v>
      </c>
      <c r="Q178" s="34">
        <v>0.5</v>
      </c>
      <c r="R178" s="34">
        <v>0.43333333333333335</v>
      </c>
      <c r="S178" s="34">
        <v>0.53333333333333333</v>
      </c>
      <c r="T178" s="34">
        <v>0.53333333333333333</v>
      </c>
      <c r="U178" s="34">
        <v>0.5</v>
      </c>
      <c r="V178" s="34">
        <v>0.5</v>
      </c>
      <c r="W178" s="34">
        <v>0.46666666666666667</v>
      </c>
      <c r="X178" s="34">
        <v>0.53333333333333333</v>
      </c>
      <c r="Y178" s="34">
        <v>0.43333333333333335</v>
      </c>
      <c r="Z178" s="34">
        <v>0.33333333333333331</v>
      </c>
      <c r="AA178" s="34">
        <v>0.4777777777777778</v>
      </c>
    </row>
    <row r="179" spans="1:27" ht="15.75" customHeight="1" x14ac:dyDescent="0.25">
      <c r="A179" s="34">
        <v>15015120</v>
      </c>
      <c r="B179" s="34">
        <v>0.39</v>
      </c>
      <c r="C179" s="34">
        <v>2.4</v>
      </c>
      <c r="D179" s="34">
        <v>6.62</v>
      </c>
      <c r="E179" s="34">
        <v>10.481818181818181</v>
      </c>
      <c r="F179" s="34">
        <v>46.036363636363632</v>
      </c>
      <c r="G179" s="34">
        <v>85.789999999999992</v>
      </c>
      <c r="H179" s="34">
        <v>52.519999999999996</v>
      </c>
      <c r="I179" s="34">
        <v>87.739999999999981</v>
      </c>
      <c r="J179" s="34">
        <v>136.41</v>
      </c>
      <c r="K179" s="34">
        <v>100.87777777777779</v>
      </c>
      <c r="L179" s="34">
        <v>76.033333333333331</v>
      </c>
      <c r="M179" s="34">
        <v>28.887500000000003</v>
      </c>
      <c r="N179" s="34">
        <v>118</v>
      </c>
      <c r="O179" s="34">
        <v>0.33333333333333331</v>
      </c>
      <c r="P179" s="34">
        <v>0.33333333333333331</v>
      </c>
      <c r="Q179" s="34">
        <v>0.33333333333333331</v>
      </c>
      <c r="R179" s="34">
        <v>0.36666666666666664</v>
      </c>
      <c r="S179" s="34">
        <v>0.36666666666666664</v>
      </c>
      <c r="T179" s="34">
        <v>0.33333333333333331</v>
      </c>
      <c r="U179" s="34">
        <v>0.33333333333333331</v>
      </c>
      <c r="V179" s="34">
        <v>0.33333333333333331</v>
      </c>
      <c r="W179" s="34">
        <v>0.33333333333333331</v>
      </c>
      <c r="X179" s="34">
        <v>0.3</v>
      </c>
      <c r="Y179" s="34">
        <v>0.3</v>
      </c>
      <c r="Z179" s="34">
        <v>0.26666666666666666</v>
      </c>
      <c r="AA179" s="34">
        <v>0.32777777777777778</v>
      </c>
    </row>
    <row r="180" spans="1:27" ht="15.75" customHeight="1" x14ac:dyDescent="0.25">
      <c r="A180" s="34">
        <v>15030010</v>
      </c>
      <c r="B180" s="34">
        <v>15.026666666666667</v>
      </c>
      <c r="C180" s="34">
        <v>11.266666666666667</v>
      </c>
      <c r="D180" s="34">
        <v>31.057142857142853</v>
      </c>
      <c r="E180" s="34">
        <v>86.703448275862058</v>
      </c>
      <c r="F180" s="34">
        <v>180.51379310344831</v>
      </c>
      <c r="G180" s="34">
        <v>92.663333333333327</v>
      </c>
      <c r="H180" s="34">
        <v>45.565517241379311</v>
      </c>
      <c r="I180" s="34">
        <v>123.425</v>
      </c>
      <c r="J180" s="34">
        <v>202.97500000000005</v>
      </c>
      <c r="K180" s="34">
        <v>308.6571428571429</v>
      </c>
      <c r="L180" s="34">
        <v>238.75666666666669</v>
      </c>
      <c r="M180" s="34">
        <v>55.317241379310346</v>
      </c>
      <c r="N180" s="34">
        <v>348</v>
      </c>
      <c r="O180" s="34">
        <v>1</v>
      </c>
      <c r="P180" s="34">
        <v>1</v>
      </c>
      <c r="Q180" s="34">
        <v>0.93333333333333335</v>
      </c>
      <c r="R180" s="34">
        <v>0.96666666666666667</v>
      </c>
      <c r="S180" s="34">
        <v>0.96666666666666667</v>
      </c>
      <c r="T180" s="34">
        <v>1</v>
      </c>
      <c r="U180" s="34">
        <v>0.96666666666666667</v>
      </c>
      <c r="V180" s="34">
        <v>0.93333333333333335</v>
      </c>
      <c r="W180" s="34">
        <v>0.93333333333333335</v>
      </c>
      <c r="X180" s="34">
        <v>0.93333333333333335</v>
      </c>
      <c r="Y180" s="34">
        <v>1</v>
      </c>
      <c r="Z180" s="34">
        <v>0.96666666666666667</v>
      </c>
      <c r="AA180" s="34">
        <v>0.96666666666666667</v>
      </c>
    </row>
    <row r="181" spans="1:27" ht="15.75" customHeight="1" x14ac:dyDescent="0.25">
      <c r="A181" s="34">
        <v>15030020</v>
      </c>
      <c r="B181" s="34">
        <v>24.8125</v>
      </c>
      <c r="C181" s="34">
        <v>41.75</v>
      </c>
      <c r="D181" s="34">
        <v>33.14</v>
      </c>
      <c r="E181" s="34">
        <v>76.466666666666669</v>
      </c>
      <c r="F181" s="34">
        <v>120.74285714285715</v>
      </c>
      <c r="G181" s="34">
        <v>92.173333333333332</v>
      </c>
      <c r="H181" s="34">
        <v>55.826666666666668</v>
      </c>
      <c r="I181" s="34">
        <v>99.28</v>
      </c>
      <c r="J181" s="34">
        <v>145</v>
      </c>
      <c r="K181" s="34">
        <v>201.78666666666669</v>
      </c>
      <c r="L181" s="34">
        <v>308</v>
      </c>
      <c r="M181" s="34">
        <v>76.533333333333331</v>
      </c>
      <c r="N181" s="34">
        <v>181</v>
      </c>
      <c r="O181" s="34">
        <v>0.53333333333333333</v>
      </c>
      <c r="P181" s="34">
        <v>0.53333333333333333</v>
      </c>
      <c r="Q181" s="34">
        <v>0.5</v>
      </c>
      <c r="R181" s="34">
        <v>0.5</v>
      </c>
      <c r="S181" s="34">
        <v>0.46666666666666667</v>
      </c>
      <c r="T181" s="34">
        <v>0.5</v>
      </c>
      <c r="U181" s="34">
        <v>0.5</v>
      </c>
      <c r="V181" s="34">
        <v>0.5</v>
      </c>
      <c r="W181" s="34">
        <v>0.5</v>
      </c>
      <c r="X181" s="34">
        <v>0.5</v>
      </c>
      <c r="Y181" s="34">
        <v>0.5</v>
      </c>
      <c r="Z181" s="34">
        <v>0.5</v>
      </c>
      <c r="AA181" s="34">
        <v>0.50277777777777777</v>
      </c>
    </row>
    <row r="182" spans="1:27" ht="15.75" customHeight="1" x14ac:dyDescent="0.25">
      <c r="A182" s="34">
        <v>15035020</v>
      </c>
      <c r="B182" s="34">
        <v>23.573333333333334</v>
      </c>
      <c r="C182" s="34">
        <v>20.915384615384614</v>
      </c>
      <c r="D182" s="34">
        <v>25.984615384615385</v>
      </c>
      <c r="E182" s="34">
        <v>99.984615384615367</v>
      </c>
      <c r="F182" s="34">
        <v>149.22142857142856</v>
      </c>
      <c r="G182" s="34">
        <v>112.53333333333333</v>
      </c>
      <c r="H182" s="34">
        <v>90.106666666666669</v>
      </c>
      <c r="I182" s="34">
        <v>167.77333333333334</v>
      </c>
      <c r="J182" s="34">
        <v>233.56249999999997</v>
      </c>
      <c r="K182" s="34">
        <v>321.48666666666662</v>
      </c>
      <c r="L182" s="34">
        <v>241.26666666666668</v>
      </c>
      <c r="M182" s="34">
        <v>60.391666666666673</v>
      </c>
      <c r="N182" s="34">
        <v>168</v>
      </c>
      <c r="O182" s="34">
        <v>0.5</v>
      </c>
      <c r="P182" s="34">
        <v>0.43333333333333335</v>
      </c>
      <c r="Q182" s="34">
        <v>0.43333333333333335</v>
      </c>
      <c r="R182" s="34">
        <v>0.43333333333333335</v>
      </c>
      <c r="S182" s="34">
        <v>0.46666666666666667</v>
      </c>
      <c r="T182" s="34">
        <v>0.5</v>
      </c>
      <c r="U182" s="34">
        <v>0.5</v>
      </c>
      <c r="V182" s="34">
        <v>0.5</v>
      </c>
      <c r="W182" s="34">
        <v>0.53333333333333333</v>
      </c>
      <c r="X182" s="34">
        <v>0.5</v>
      </c>
      <c r="Y182" s="34">
        <v>0.4</v>
      </c>
      <c r="Z182" s="34">
        <v>0.4</v>
      </c>
      <c r="AA182" s="34">
        <v>0.46666666666666667</v>
      </c>
    </row>
    <row r="183" spans="1:27" ht="15.75" customHeight="1" x14ac:dyDescent="0.25">
      <c r="A183" s="34">
        <v>15045010</v>
      </c>
      <c r="B183" s="34">
        <v>7.541666666666667</v>
      </c>
      <c r="C183" s="34">
        <v>2.6739130434782612</v>
      </c>
      <c r="D183" s="34">
        <v>20.547999999999998</v>
      </c>
      <c r="E183" s="34">
        <v>82.42916666666666</v>
      </c>
      <c r="F183" s="34">
        <v>131.96086956521734</v>
      </c>
      <c r="G183" s="34">
        <v>81.835999999999999</v>
      </c>
      <c r="H183" s="34">
        <v>42.886956521739123</v>
      </c>
      <c r="I183" s="34">
        <v>159.91499999999999</v>
      </c>
      <c r="J183" s="34">
        <v>207.15999999999994</v>
      </c>
      <c r="K183" s="34">
        <v>260.57727272727277</v>
      </c>
      <c r="L183" s="34">
        <v>174.2235294117647</v>
      </c>
      <c r="M183" s="34">
        <v>36.354545454545452</v>
      </c>
      <c r="N183" s="34">
        <v>268</v>
      </c>
      <c r="O183" s="34">
        <v>0.8</v>
      </c>
      <c r="P183" s="34">
        <v>0.76666666666666672</v>
      </c>
      <c r="Q183" s="34">
        <v>0.83333333333333337</v>
      </c>
      <c r="R183" s="34">
        <v>0.8</v>
      </c>
      <c r="S183" s="34">
        <v>0.76666666666666672</v>
      </c>
      <c r="T183" s="34">
        <v>0.83333333333333337</v>
      </c>
      <c r="U183" s="34">
        <v>0.76666666666666672</v>
      </c>
      <c r="V183" s="34">
        <v>0.66666666666666663</v>
      </c>
      <c r="W183" s="34">
        <v>0.66666666666666663</v>
      </c>
      <c r="X183" s="34">
        <v>0.73333333333333328</v>
      </c>
      <c r="Y183" s="34">
        <v>0.56666666666666665</v>
      </c>
      <c r="Z183" s="34">
        <v>0.73333333333333328</v>
      </c>
      <c r="AA183" s="34">
        <v>0.74444444444444446</v>
      </c>
    </row>
    <row r="184" spans="1:27" ht="15.75" customHeight="1" x14ac:dyDescent="0.25">
      <c r="A184" s="34">
        <v>15050010</v>
      </c>
      <c r="B184" s="34">
        <v>2.7142857142857144</v>
      </c>
      <c r="C184" s="34">
        <v>3.4482758620689655E-2</v>
      </c>
      <c r="D184" s="34">
        <v>9.3724137931034495</v>
      </c>
      <c r="E184" s="34">
        <v>18.593103448275862</v>
      </c>
      <c r="F184" s="34">
        <v>72.458620689655177</v>
      </c>
      <c r="G184" s="34">
        <v>40.062068965517241</v>
      </c>
      <c r="H184" s="34">
        <v>27.718518518518518</v>
      </c>
      <c r="I184" s="34">
        <v>63.293103448275865</v>
      </c>
      <c r="J184" s="34">
        <v>128.23448275862069</v>
      </c>
      <c r="K184" s="34">
        <v>157.14074074074074</v>
      </c>
      <c r="L184" s="34">
        <v>85.103571428571428</v>
      </c>
      <c r="M184" s="34">
        <v>28.592592592592592</v>
      </c>
      <c r="N184" s="34">
        <v>340</v>
      </c>
      <c r="O184" s="34">
        <v>0.93333333333333335</v>
      </c>
      <c r="P184" s="34">
        <v>0.96666666666666667</v>
      </c>
      <c r="Q184" s="34">
        <v>0.96666666666666667</v>
      </c>
      <c r="R184" s="34">
        <v>0.96666666666666667</v>
      </c>
      <c r="S184" s="34">
        <v>0.96666666666666667</v>
      </c>
      <c r="T184" s="34">
        <v>0.96666666666666667</v>
      </c>
      <c r="U184" s="34">
        <v>0.9</v>
      </c>
      <c r="V184" s="34">
        <v>0.96666666666666667</v>
      </c>
      <c r="W184" s="34">
        <v>0.96666666666666667</v>
      </c>
      <c r="X184" s="34">
        <v>0.9</v>
      </c>
      <c r="Y184" s="34">
        <v>0.93333333333333335</v>
      </c>
      <c r="Z184" s="34">
        <v>0.9</v>
      </c>
      <c r="AA184" s="34">
        <v>0.94444444444444442</v>
      </c>
    </row>
    <row r="185" spans="1:27" ht="15.75" customHeight="1" x14ac:dyDescent="0.25">
      <c r="A185" s="34">
        <v>1506000111</v>
      </c>
      <c r="B185" s="34">
        <v>0</v>
      </c>
      <c r="C185" s="34">
        <v>0</v>
      </c>
      <c r="D185" s="34">
        <v>0</v>
      </c>
      <c r="E185" s="34">
        <v>40.5</v>
      </c>
      <c r="F185" s="34">
        <v>86</v>
      </c>
      <c r="G185" s="34">
        <v>43</v>
      </c>
      <c r="H185" s="34">
        <v>72.333333333333329</v>
      </c>
      <c r="I185" s="34">
        <v>109.33333333333333</v>
      </c>
      <c r="J185" s="34">
        <v>221</v>
      </c>
      <c r="K185" s="34">
        <v>429.33333333333331</v>
      </c>
      <c r="L185" s="34">
        <v>232.33333333333334</v>
      </c>
      <c r="M185" s="34">
        <v>23.333333333333332</v>
      </c>
      <c r="N185" s="34">
        <v>30</v>
      </c>
      <c r="O185" s="34">
        <v>3.3333333333333333E-2</v>
      </c>
      <c r="P185" s="34">
        <v>6.6666666666666666E-2</v>
      </c>
      <c r="Q185" s="34">
        <v>6.6666666666666666E-2</v>
      </c>
      <c r="R185" s="34">
        <v>6.6666666666666666E-2</v>
      </c>
      <c r="S185" s="34">
        <v>6.6666666666666666E-2</v>
      </c>
      <c r="T185" s="34">
        <v>0.1</v>
      </c>
      <c r="U185" s="34">
        <v>0.1</v>
      </c>
      <c r="V185" s="34">
        <v>0.1</v>
      </c>
      <c r="W185" s="34">
        <v>0.1</v>
      </c>
      <c r="X185" s="34">
        <v>0.1</v>
      </c>
      <c r="Y185" s="34">
        <v>0.1</v>
      </c>
      <c r="Z185" s="34">
        <v>0.1</v>
      </c>
      <c r="AA185" s="34">
        <v>8.3333333333333329E-2</v>
      </c>
    </row>
    <row r="186" spans="1:27" ht="15.75" customHeight="1" x14ac:dyDescent="0.25">
      <c r="A186" s="34">
        <v>15060010</v>
      </c>
      <c r="B186" s="34">
        <v>4.0333333333333332</v>
      </c>
      <c r="C186" s="34">
        <v>0.8666666666666667</v>
      </c>
      <c r="D186" s="34">
        <v>17.233333333333334</v>
      </c>
      <c r="E186" s="34">
        <v>51.866666666666667</v>
      </c>
      <c r="F186" s="34">
        <v>137.55000000000001</v>
      </c>
      <c r="G186" s="34">
        <v>92</v>
      </c>
      <c r="H186" s="34">
        <v>52.3</v>
      </c>
      <c r="I186" s="34">
        <v>134.43333333333334</v>
      </c>
      <c r="J186" s="34">
        <v>218.82413793103447</v>
      </c>
      <c r="K186" s="34">
        <v>263.85714285714283</v>
      </c>
      <c r="L186" s="34">
        <v>140.55172413793105</v>
      </c>
      <c r="M186" s="34">
        <v>38.896551724137929</v>
      </c>
      <c r="N186" s="34">
        <v>355</v>
      </c>
      <c r="O186" s="34">
        <v>1</v>
      </c>
      <c r="P186" s="34">
        <v>1</v>
      </c>
      <c r="Q186" s="34">
        <v>1</v>
      </c>
      <c r="R186" s="34">
        <v>1</v>
      </c>
      <c r="S186" s="34">
        <v>1</v>
      </c>
      <c r="T186" s="34">
        <v>1</v>
      </c>
      <c r="U186" s="34">
        <v>1</v>
      </c>
      <c r="V186" s="34">
        <v>1</v>
      </c>
      <c r="W186" s="34">
        <v>0.96666666666666667</v>
      </c>
      <c r="X186" s="34">
        <v>0.93333333333333335</v>
      </c>
      <c r="Y186" s="34">
        <v>0.96666666666666667</v>
      </c>
      <c r="Z186" s="34">
        <v>0.96666666666666667</v>
      </c>
      <c r="AA186" s="34">
        <v>0.98611111111111116</v>
      </c>
    </row>
    <row r="187" spans="1:27" ht="15.75" customHeight="1" x14ac:dyDescent="0.25">
      <c r="A187" s="34">
        <v>15060020</v>
      </c>
      <c r="B187" s="34">
        <v>9.8892857142857142</v>
      </c>
      <c r="C187" s="34">
        <v>2.7666666666666666</v>
      </c>
      <c r="D187" s="34">
        <v>11.026666666666667</v>
      </c>
      <c r="E187" s="34">
        <v>51.003333333333337</v>
      </c>
      <c r="F187" s="34">
        <v>120.12758620689655</v>
      </c>
      <c r="G187" s="34">
        <v>51.883333333333333</v>
      </c>
      <c r="H187" s="34">
        <v>26.356666666666666</v>
      </c>
      <c r="I187" s="34">
        <v>99.285714285714292</v>
      </c>
      <c r="J187" s="34">
        <v>173.10689655172416</v>
      </c>
      <c r="K187" s="34">
        <v>149.75357142857143</v>
      </c>
      <c r="L187" s="34">
        <v>140.56071428571428</v>
      </c>
      <c r="M187" s="34">
        <v>51.513333333333335</v>
      </c>
      <c r="N187" s="34">
        <v>350</v>
      </c>
      <c r="O187" s="34">
        <v>0.93333333333333335</v>
      </c>
      <c r="P187" s="34">
        <v>1</v>
      </c>
      <c r="Q187" s="34">
        <v>1</v>
      </c>
      <c r="R187" s="34">
        <v>1</v>
      </c>
      <c r="S187" s="34">
        <v>0.96666666666666667</v>
      </c>
      <c r="T187" s="34">
        <v>1</v>
      </c>
      <c r="U187" s="34">
        <v>1</v>
      </c>
      <c r="V187" s="34">
        <v>0.93333333333333335</v>
      </c>
      <c r="W187" s="34">
        <v>0.96666666666666667</v>
      </c>
      <c r="X187" s="34">
        <v>0.93333333333333335</v>
      </c>
      <c r="Y187" s="34">
        <v>0.93333333333333335</v>
      </c>
      <c r="Z187" s="34">
        <v>1</v>
      </c>
      <c r="AA187" s="34">
        <v>0.97222222222222221</v>
      </c>
    </row>
    <row r="188" spans="1:27" ht="15.75" customHeight="1" x14ac:dyDescent="0.25">
      <c r="A188" s="34">
        <v>15060040</v>
      </c>
      <c r="B188" s="34">
        <v>7.7107142857142863</v>
      </c>
      <c r="C188" s="34">
        <v>4.0517241379310347</v>
      </c>
      <c r="D188" s="34">
        <v>23.46206896551724</v>
      </c>
      <c r="E188" s="34">
        <v>118.98275862068965</v>
      </c>
      <c r="F188" s="34">
        <v>174.90344827586208</v>
      </c>
      <c r="G188" s="34">
        <v>101.90344827586206</v>
      </c>
      <c r="H188" s="34">
        <v>68.486206896551721</v>
      </c>
      <c r="I188" s="34">
        <v>116.26428571428571</v>
      </c>
      <c r="J188" s="34">
        <v>148.20714285714286</v>
      </c>
      <c r="K188" s="34">
        <v>193.25555555555553</v>
      </c>
      <c r="L188" s="34">
        <v>152.52758620689653</v>
      </c>
      <c r="M188" s="34">
        <v>38.840740740740742</v>
      </c>
      <c r="N188" s="34">
        <v>341</v>
      </c>
      <c r="O188" s="34">
        <v>0.93333333333333335</v>
      </c>
      <c r="P188" s="34">
        <v>0.96666666666666667</v>
      </c>
      <c r="Q188" s="34">
        <v>0.96666666666666667</v>
      </c>
      <c r="R188" s="34">
        <v>0.96666666666666667</v>
      </c>
      <c r="S188" s="34">
        <v>0.96666666666666667</v>
      </c>
      <c r="T188" s="34">
        <v>0.96666666666666667</v>
      </c>
      <c r="U188" s="34">
        <v>0.96666666666666667</v>
      </c>
      <c r="V188" s="34">
        <v>0.93333333333333335</v>
      </c>
      <c r="W188" s="34">
        <v>0.93333333333333335</v>
      </c>
      <c r="X188" s="34">
        <v>0.9</v>
      </c>
      <c r="Y188" s="34">
        <v>0.96666666666666667</v>
      </c>
      <c r="Z188" s="34">
        <v>0.9</v>
      </c>
      <c r="AA188" s="34">
        <v>0.94722222222222219</v>
      </c>
    </row>
    <row r="189" spans="1:27" ht="15.75" customHeight="1" x14ac:dyDescent="0.25">
      <c r="A189" s="34">
        <v>15060050</v>
      </c>
      <c r="B189" s="34">
        <v>8.6206896551724146</v>
      </c>
      <c r="C189" s="34">
        <v>6.975862068965518</v>
      </c>
      <c r="D189" s="34">
        <v>26.537931034482757</v>
      </c>
      <c r="E189" s="34">
        <v>89.371428571428552</v>
      </c>
      <c r="F189" s="34">
        <v>175.20000000000002</v>
      </c>
      <c r="G189" s="34">
        <v>95.865517241379308</v>
      </c>
      <c r="H189" s="34">
        <v>60.737931034482756</v>
      </c>
      <c r="I189" s="34">
        <v>122.6103448275862</v>
      </c>
      <c r="J189" s="34">
        <v>143.32857142857145</v>
      </c>
      <c r="K189" s="34">
        <v>167.4148148148148</v>
      </c>
      <c r="L189" s="34">
        <v>114.57307692307693</v>
      </c>
      <c r="M189" s="34">
        <v>34.864285714285714</v>
      </c>
      <c r="N189" s="34">
        <v>340</v>
      </c>
      <c r="O189" s="34">
        <v>0.96666666666666667</v>
      </c>
      <c r="P189" s="34">
        <v>0.96666666666666667</v>
      </c>
      <c r="Q189" s="34">
        <v>0.96666666666666667</v>
      </c>
      <c r="R189" s="34">
        <v>0.93333333333333335</v>
      </c>
      <c r="S189" s="34">
        <v>0.96666666666666667</v>
      </c>
      <c r="T189" s="34">
        <v>0.96666666666666667</v>
      </c>
      <c r="U189" s="34">
        <v>0.96666666666666667</v>
      </c>
      <c r="V189" s="34">
        <v>0.96666666666666667</v>
      </c>
      <c r="W189" s="34">
        <v>0.93333333333333335</v>
      </c>
      <c r="X189" s="34">
        <v>0.9</v>
      </c>
      <c r="Y189" s="34">
        <v>0.8666666666666667</v>
      </c>
      <c r="Z189" s="34">
        <v>0.93333333333333335</v>
      </c>
      <c r="AA189" s="34">
        <v>0.94444444444444442</v>
      </c>
    </row>
    <row r="190" spans="1:27" ht="15.75" customHeight="1" x14ac:dyDescent="0.25">
      <c r="A190" s="34">
        <v>15060060</v>
      </c>
      <c r="B190" s="34">
        <v>9.2724137931034498</v>
      </c>
      <c r="C190" s="34">
        <v>2.6962962962962962</v>
      </c>
      <c r="D190" s="34">
        <v>16.49655172413793</v>
      </c>
      <c r="E190" s="34">
        <v>58.917241379310347</v>
      </c>
      <c r="F190" s="34">
        <v>76.351724137931029</v>
      </c>
      <c r="G190" s="34">
        <v>69.693103448275863</v>
      </c>
      <c r="H190" s="34">
        <v>53.06071428571429</v>
      </c>
      <c r="I190" s="34">
        <v>108.94137931034484</v>
      </c>
      <c r="J190" s="34">
        <v>138.0310344827586</v>
      </c>
      <c r="K190" s="34">
        <v>137.52222222222227</v>
      </c>
      <c r="L190" s="34">
        <v>83.337931034482779</v>
      </c>
      <c r="M190" s="34">
        <v>48.096551724137932</v>
      </c>
      <c r="N190" s="34">
        <v>343</v>
      </c>
      <c r="O190" s="34">
        <v>0.96666666666666667</v>
      </c>
      <c r="P190" s="34">
        <v>0.9</v>
      </c>
      <c r="Q190" s="34">
        <v>0.96666666666666667</v>
      </c>
      <c r="R190" s="34">
        <v>0.96666666666666667</v>
      </c>
      <c r="S190" s="34">
        <v>0.96666666666666667</v>
      </c>
      <c r="T190" s="34">
        <v>0.96666666666666667</v>
      </c>
      <c r="U190" s="34">
        <v>0.93333333333333335</v>
      </c>
      <c r="V190" s="34">
        <v>0.96666666666666667</v>
      </c>
      <c r="W190" s="34">
        <v>0.96666666666666667</v>
      </c>
      <c r="X190" s="34">
        <v>0.9</v>
      </c>
      <c r="Y190" s="34">
        <v>0.96666666666666667</v>
      </c>
      <c r="Z190" s="34">
        <v>0.96666666666666667</v>
      </c>
      <c r="AA190" s="34">
        <v>0.95277777777777772</v>
      </c>
    </row>
    <row r="191" spans="1:27" ht="15.75" customHeight="1" x14ac:dyDescent="0.25">
      <c r="A191" s="34">
        <v>15060070</v>
      </c>
      <c r="B191" s="34">
        <v>4.372727272727273</v>
      </c>
      <c r="C191" s="34">
        <v>4.1047619047619053</v>
      </c>
      <c r="D191" s="34">
        <v>30.754545454545454</v>
      </c>
      <c r="E191" s="34">
        <v>127.31363636363636</v>
      </c>
      <c r="F191" s="34">
        <v>147.75909090909093</v>
      </c>
      <c r="G191" s="34">
        <v>113.70952380952379</v>
      </c>
      <c r="H191" s="34">
        <v>64.239999999999995</v>
      </c>
      <c r="I191" s="34">
        <v>105.37142857142858</v>
      </c>
      <c r="J191" s="34">
        <v>162.1904761904762</v>
      </c>
      <c r="K191" s="34">
        <v>176.54000000000002</v>
      </c>
      <c r="L191" s="34">
        <v>158.94</v>
      </c>
      <c r="M191" s="34">
        <v>60.015000000000001</v>
      </c>
      <c r="N191" s="34">
        <v>252</v>
      </c>
      <c r="O191" s="34">
        <v>0.73333333333333328</v>
      </c>
      <c r="P191" s="34">
        <v>0.7</v>
      </c>
      <c r="Q191" s="34">
        <v>0.73333333333333328</v>
      </c>
      <c r="R191" s="34">
        <v>0.73333333333333328</v>
      </c>
      <c r="S191" s="34">
        <v>0.73333333333333328</v>
      </c>
      <c r="T191" s="34">
        <v>0.7</v>
      </c>
      <c r="U191" s="34">
        <v>0.66666666666666663</v>
      </c>
      <c r="V191" s="34">
        <v>0.7</v>
      </c>
      <c r="W191" s="34">
        <v>0.7</v>
      </c>
      <c r="X191" s="34">
        <v>0.66666666666666663</v>
      </c>
      <c r="Y191" s="34">
        <v>0.66666666666666663</v>
      </c>
      <c r="Z191" s="34">
        <v>0.66666666666666663</v>
      </c>
      <c r="AA191" s="34">
        <v>0.7</v>
      </c>
    </row>
    <row r="192" spans="1:27" ht="15.75" customHeight="1" x14ac:dyDescent="0.25">
      <c r="A192" s="34">
        <v>15060080</v>
      </c>
      <c r="B192" s="34">
        <v>10.976666666666667</v>
      </c>
      <c r="C192" s="34">
        <v>6.6428571428571432</v>
      </c>
      <c r="D192" s="34">
        <v>42.696666666666673</v>
      </c>
      <c r="E192" s="34">
        <v>110.96333333333334</v>
      </c>
      <c r="F192" s="34">
        <v>190.24137931034483</v>
      </c>
      <c r="G192" s="34">
        <v>121.70333333333333</v>
      </c>
      <c r="H192" s="34">
        <v>94.258620689655174</v>
      </c>
      <c r="I192" s="34">
        <v>138.2103448275862</v>
      </c>
      <c r="J192" s="34">
        <v>160.17999999999998</v>
      </c>
      <c r="K192" s="34">
        <v>204.44827586206895</v>
      </c>
      <c r="L192" s="34">
        <v>129.44666666666666</v>
      </c>
      <c r="M192" s="34">
        <v>35.980000000000004</v>
      </c>
      <c r="N192" s="34">
        <v>354</v>
      </c>
      <c r="O192" s="34">
        <v>1</v>
      </c>
      <c r="P192" s="34">
        <v>0.93333333333333335</v>
      </c>
      <c r="Q192" s="34">
        <v>1</v>
      </c>
      <c r="R192" s="34">
        <v>1</v>
      </c>
      <c r="S192" s="34">
        <v>0.96666666666666667</v>
      </c>
      <c r="T192" s="34">
        <v>1</v>
      </c>
      <c r="U192" s="34">
        <v>0.96666666666666667</v>
      </c>
      <c r="V192" s="34">
        <v>0.96666666666666667</v>
      </c>
      <c r="W192" s="34">
        <v>1</v>
      </c>
      <c r="X192" s="34">
        <v>0.96666666666666667</v>
      </c>
      <c r="Y192" s="34">
        <v>1</v>
      </c>
      <c r="Z192" s="34">
        <v>1</v>
      </c>
      <c r="AA192" s="34">
        <v>0.98333333333333328</v>
      </c>
    </row>
    <row r="193" spans="1:27" ht="15.75" customHeight="1" x14ac:dyDescent="0.25">
      <c r="A193" s="34">
        <v>15060090</v>
      </c>
      <c r="B193" s="34">
        <v>4.6000000000000005</v>
      </c>
      <c r="C193" s="34">
        <v>1.6689655172413793</v>
      </c>
      <c r="D193" s="34">
        <v>15.755172413793105</v>
      </c>
      <c r="E193" s="34">
        <v>71.444827586206898</v>
      </c>
      <c r="F193" s="34">
        <v>145.64333333333335</v>
      </c>
      <c r="G193" s="34">
        <v>70.662068965517236</v>
      </c>
      <c r="H193" s="34">
        <v>47.839285714285708</v>
      </c>
      <c r="I193" s="34">
        <v>100.25714285714285</v>
      </c>
      <c r="J193" s="34">
        <v>134.29642857142861</v>
      </c>
      <c r="K193" s="34">
        <v>149.01379310344825</v>
      </c>
      <c r="L193" s="34">
        <v>92.614285714285714</v>
      </c>
      <c r="M193" s="34">
        <v>32.56071428571429</v>
      </c>
      <c r="N193" s="34">
        <v>344</v>
      </c>
      <c r="O193" s="34">
        <v>0.96666666666666667</v>
      </c>
      <c r="P193" s="34">
        <v>0.96666666666666667</v>
      </c>
      <c r="Q193" s="34">
        <v>0.96666666666666667</v>
      </c>
      <c r="R193" s="34">
        <v>0.96666666666666667</v>
      </c>
      <c r="S193" s="34">
        <v>1</v>
      </c>
      <c r="T193" s="34">
        <v>0.96666666666666667</v>
      </c>
      <c r="U193" s="34">
        <v>0.93333333333333335</v>
      </c>
      <c r="V193" s="34">
        <v>0.93333333333333335</v>
      </c>
      <c r="W193" s="34">
        <v>0.93333333333333335</v>
      </c>
      <c r="X193" s="34">
        <v>0.96666666666666667</v>
      </c>
      <c r="Y193" s="34">
        <v>0.93333333333333335</v>
      </c>
      <c r="Z193" s="34">
        <v>0.93333333333333335</v>
      </c>
      <c r="AA193" s="34">
        <v>0.9555555555555556</v>
      </c>
    </row>
    <row r="194" spans="1:27" ht="15.75" customHeight="1" x14ac:dyDescent="0.25">
      <c r="A194" s="34">
        <v>15060110</v>
      </c>
      <c r="B194" s="34">
        <v>0.2</v>
      </c>
      <c r="C194" s="34">
        <v>1.1428571428571428</v>
      </c>
      <c r="D194" s="34">
        <v>3.5714285714285716</v>
      </c>
      <c r="E194" s="34">
        <v>43.871428571428574</v>
      </c>
      <c r="F194" s="34">
        <v>65.287499999999994</v>
      </c>
      <c r="G194" s="34">
        <v>35.455555555555556</v>
      </c>
      <c r="H194" s="34">
        <v>33.457142857142856</v>
      </c>
      <c r="I194" s="34">
        <v>40.74285714285714</v>
      </c>
      <c r="J194" s="34">
        <v>56.471428571428575</v>
      </c>
      <c r="K194" s="34">
        <v>85.433333333333337</v>
      </c>
      <c r="L194" s="34">
        <v>46.550000000000004</v>
      </c>
      <c r="M194" s="34">
        <v>12.933333333333332</v>
      </c>
      <c r="N194" s="34">
        <v>86</v>
      </c>
      <c r="O194" s="34">
        <v>0.3</v>
      </c>
      <c r="P194" s="34">
        <v>0.23333333333333334</v>
      </c>
      <c r="Q194" s="34">
        <v>0.23333333333333334</v>
      </c>
      <c r="R194" s="34">
        <v>0.23333333333333334</v>
      </c>
      <c r="S194" s="34">
        <v>0.26666666666666666</v>
      </c>
      <c r="T194" s="34">
        <v>0.3</v>
      </c>
      <c r="U194" s="34">
        <v>0.23333333333333334</v>
      </c>
      <c r="V194" s="34">
        <v>0.23333333333333334</v>
      </c>
      <c r="W194" s="34">
        <v>0.23333333333333334</v>
      </c>
      <c r="X194" s="34">
        <v>0.2</v>
      </c>
      <c r="Y194" s="34">
        <v>0.2</v>
      </c>
      <c r="Z194" s="34">
        <v>0.2</v>
      </c>
      <c r="AA194" s="34">
        <v>0.2388888888888889</v>
      </c>
    </row>
    <row r="195" spans="1:27" ht="15.75" customHeight="1" x14ac:dyDescent="0.25">
      <c r="A195" s="34">
        <v>15060130</v>
      </c>
      <c r="B195" s="34">
        <v>5.5826086956521745</v>
      </c>
      <c r="C195" s="34">
        <v>4.6434782608695651</v>
      </c>
      <c r="D195" s="34">
        <v>11.928571428571429</v>
      </c>
      <c r="E195" s="34">
        <v>55.414285714285718</v>
      </c>
      <c r="F195" s="34">
        <v>87.426086956521743</v>
      </c>
      <c r="G195" s="34">
        <v>58.824999999999996</v>
      </c>
      <c r="H195" s="34">
        <v>36.195652173913047</v>
      </c>
      <c r="I195" s="34">
        <v>95.077272727272714</v>
      </c>
      <c r="J195" s="34">
        <v>132.32857142857145</v>
      </c>
      <c r="K195" s="34">
        <v>139.4</v>
      </c>
      <c r="L195" s="34">
        <v>155.27272727272725</v>
      </c>
      <c r="M195" s="34">
        <v>68.082608695652169</v>
      </c>
      <c r="N195" s="34">
        <v>267</v>
      </c>
      <c r="O195" s="34">
        <v>0.76666666666666672</v>
      </c>
      <c r="P195" s="34">
        <v>0.76666666666666672</v>
      </c>
      <c r="Q195" s="34">
        <v>0.7</v>
      </c>
      <c r="R195" s="34">
        <v>0.7</v>
      </c>
      <c r="S195" s="34">
        <v>0.76666666666666672</v>
      </c>
      <c r="T195" s="34">
        <v>0.8</v>
      </c>
      <c r="U195" s="34">
        <v>0.76666666666666672</v>
      </c>
      <c r="V195" s="34">
        <v>0.73333333333333328</v>
      </c>
      <c r="W195" s="34">
        <v>0.7</v>
      </c>
      <c r="X195" s="34">
        <v>0.7</v>
      </c>
      <c r="Y195" s="34">
        <v>0.73333333333333328</v>
      </c>
      <c r="Z195" s="34">
        <v>0.76666666666666672</v>
      </c>
      <c r="AA195" s="34">
        <v>0.7416666666666667</v>
      </c>
    </row>
    <row r="196" spans="1:27" ht="15.75" customHeight="1" x14ac:dyDescent="0.25">
      <c r="A196" s="34">
        <v>15060140</v>
      </c>
      <c r="B196" s="34">
        <v>8.1666666666666661</v>
      </c>
      <c r="C196" s="34">
        <v>4.7285714285714278</v>
      </c>
      <c r="D196" s="34">
        <v>22.822222222222219</v>
      </c>
      <c r="E196" s="34">
        <v>51.942857142857143</v>
      </c>
      <c r="F196" s="34">
        <v>79.028571428571425</v>
      </c>
      <c r="G196" s="34">
        <v>61.375</v>
      </c>
      <c r="H196" s="34">
        <v>29.5</v>
      </c>
      <c r="I196" s="34">
        <v>138.21428571428572</v>
      </c>
      <c r="J196" s="34">
        <v>154.24285714285716</v>
      </c>
      <c r="K196" s="34">
        <v>148.7571428571429</v>
      </c>
      <c r="L196" s="34">
        <v>165.43333333333334</v>
      </c>
      <c r="M196" s="34">
        <v>51.987500000000004</v>
      </c>
      <c r="N196" s="34">
        <v>92</v>
      </c>
      <c r="O196" s="34">
        <v>0.3</v>
      </c>
      <c r="P196" s="34">
        <v>0.23333333333333334</v>
      </c>
      <c r="Q196" s="34">
        <v>0.3</v>
      </c>
      <c r="R196" s="34">
        <v>0.23333333333333334</v>
      </c>
      <c r="S196" s="34">
        <v>0.23333333333333334</v>
      </c>
      <c r="T196" s="34">
        <v>0.26666666666666666</v>
      </c>
      <c r="U196" s="34">
        <v>0.23333333333333334</v>
      </c>
      <c r="V196" s="34">
        <v>0.23333333333333334</v>
      </c>
      <c r="W196" s="34">
        <v>0.23333333333333334</v>
      </c>
      <c r="X196" s="34">
        <v>0.23333333333333334</v>
      </c>
      <c r="Y196" s="34">
        <v>0.3</v>
      </c>
      <c r="Z196" s="34">
        <v>0.26666666666666666</v>
      </c>
      <c r="AA196" s="34">
        <v>0.25555555555555554</v>
      </c>
    </row>
    <row r="197" spans="1:27" ht="15.75" customHeight="1" x14ac:dyDescent="0.25">
      <c r="A197" s="34">
        <v>15060150</v>
      </c>
      <c r="B197" s="34">
        <v>5.0172413793103452</v>
      </c>
      <c r="C197" s="34">
        <v>4.1892857142857141</v>
      </c>
      <c r="D197" s="34">
        <v>21.827586206896552</v>
      </c>
      <c r="E197" s="34">
        <v>75.448275862068968</v>
      </c>
      <c r="F197" s="34">
        <v>123.73928571428571</v>
      </c>
      <c r="G197" s="34">
        <v>60.81428571428571</v>
      </c>
      <c r="H197" s="34">
        <v>59.006896551724132</v>
      </c>
      <c r="I197" s="34">
        <v>74.382758620689671</v>
      </c>
      <c r="J197" s="34">
        <v>138.10999999999999</v>
      </c>
      <c r="K197" s="34">
        <v>142.14074074074074</v>
      </c>
      <c r="L197" s="34">
        <v>100.90689655172415</v>
      </c>
      <c r="M197" s="34">
        <v>31.721428571428572</v>
      </c>
      <c r="N197" s="34">
        <v>343</v>
      </c>
      <c r="O197" s="34">
        <v>0.96666666666666667</v>
      </c>
      <c r="P197" s="34">
        <v>0.93333333333333335</v>
      </c>
      <c r="Q197" s="34">
        <v>0.96666666666666667</v>
      </c>
      <c r="R197" s="34">
        <v>0.96666666666666667</v>
      </c>
      <c r="S197" s="34">
        <v>0.93333333333333335</v>
      </c>
      <c r="T197" s="34">
        <v>0.93333333333333335</v>
      </c>
      <c r="U197" s="34">
        <v>0.96666666666666667</v>
      </c>
      <c r="V197" s="34">
        <v>0.96666666666666667</v>
      </c>
      <c r="W197" s="34">
        <v>1</v>
      </c>
      <c r="X197" s="34">
        <v>0.9</v>
      </c>
      <c r="Y197" s="34">
        <v>0.96666666666666667</v>
      </c>
      <c r="Z197" s="34">
        <v>0.93333333333333335</v>
      </c>
      <c r="AA197" s="34">
        <v>0.95277777777777772</v>
      </c>
    </row>
    <row r="198" spans="1:27" ht="15.75" customHeight="1" x14ac:dyDescent="0.25">
      <c r="A198" s="34">
        <v>15060160</v>
      </c>
      <c r="B198" s="34">
        <v>8.6000000000000014</v>
      </c>
      <c r="C198" s="34">
        <v>1.2333333333333334</v>
      </c>
      <c r="D198" s="34">
        <v>5.6428571428571432</v>
      </c>
      <c r="E198" s="34">
        <v>65.575000000000003</v>
      </c>
      <c r="F198" s="34">
        <v>129.41428571428571</v>
      </c>
      <c r="G198" s="34">
        <v>41.988888888888887</v>
      </c>
      <c r="H198" s="34">
        <v>58.225000000000001</v>
      </c>
      <c r="I198" s="34">
        <v>96.48571428571428</v>
      </c>
      <c r="J198" s="34">
        <v>153.56666666666666</v>
      </c>
      <c r="K198" s="34">
        <v>136.65714285714287</v>
      </c>
      <c r="L198" s="34">
        <v>110.4</v>
      </c>
      <c r="M198" s="34">
        <v>57.216666666666669</v>
      </c>
      <c r="N198" s="34">
        <v>88</v>
      </c>
      <c r="O198" s="34">
        <v>0.3</v>
      </c>
      <c r="P198" s="34">
        <v>0.3</v>
      </c>
      <c r="Q198" s="34">
        <v>0.23333333333333334</v>
      </c>
      <c r="R198" s="34">
        <v>0.26666666666666666</v>
      </c>
      <c r="S198" s="34">
        <v>0.23333333333333334</v>
      </c>
      <c r="T198" s="34">
        <v>0.3</v>
      </c>
      <c r="U198" s="34">
        <v>0.26666666666666666</v>
      </c>
      <c r="V198" s="34">
        <v>0.23333333333333334</v>
      </c>
      <c r="W198" s="34">
        <v>0.2</v>
      </c>
      <c r="X198" s="34">
        <v>0.23333333333333334</v>
      </c>
      <c r="Y198" s="34">
        <v>0.16666666666666666</v>
      </c>
      <c r="Z198" s="34">
        <v>0.2</v>
      </c>
      <c r="AA198" s="34">
        <v>0.24444444444444444</v>
      </c>
    </row>
    <row r="199" spans="1:27" ht="15.75" customHeight="1" x14ac:dyDescent="0.25">
      <c r="A199" s="34">
        <v>15060180</v>
      </c>
      <c r="B199" s="34">
        <v>12.333333333333334</v>
      </c>
      <c r="C199" s="34">
        <v>4.5172413793103452</v>
      </c>
      <c r="D199" s="34">
        <v>22.037037037037038</v>
      </c>
      <c r="E199" s="34">
        <v>87.461538461538467</v>
      </c>
      <c r="F199" s="34">
        <v>138.34482758620689</v>
      </c>
      <c r="G199" s="34">
        <v>63.944827586206898</v>
      </c>
      <c r="H199" s="34">
        <v>40.964285714285715</v>
      </c>
      <c r="I199" s="34">
        <v>101.33333333333333</v>
      </c>
      <c r="J199" s="34">
        <v>182.68</v>
      </c>
      <c r="K199" s="34">
        <v>188.5344827586207</v>
      </c>
      <c r="L199" s="34">
        <v>170.53571428571428</v>
      </c>
      <c r="M199" s="34">
        <v>52.892857142857146</v>
      </c>
      <c r="N199" s="34">
        <v>335</v>
      </c>
      <c r="O199" s="34">
        <v>1</v>
      </c>
      <c r="P199" s="34">
        <v>0.96666666666666667</v>
      </c>
      <c r="Q199" s="34">
        <v>0.9</v>
      </c>
      <c r="R199" s="34">
        <v>0.8666666666666667</v>
      </c>
      <c r="S199" s="34">
        <v>0.96666666666666667</v>
      </c>
      <c r="T199" s="34">
        <v>0.96666666666666667</v>
      </c>
      <c r="U199" s="34">
        <v>0.93333333333333335</v>
      </c>
      <c r="V199" s="34">
        <v>0.9</v>
      </c>
      <c r="W199" s="34">
        <v>0.83333333333333337</v>
      </c>
      <c r="X199" s="34">
        <v>0.96666666666666667</v>
      </c>
      <c r="Y199" s="34">
        <v>0.93333333333333335</v>
      </c>
      <c r="Z199" s="34">
        <v>0.93333333333333335</v>
      </c>
      <c r="AA199" s="34">
        <v>0.93055555555555558</v>
      </c>
    </row>
    <row r="200" spans="1:27" ht="15.75" customHeight="1" x14ac:dyDescent="0.25">
      <c r="A200" s="34">
        <v>15060200</v>
      </c>
      <c r="B200" s="34">
        <v>7.919999999999999</v>
      </c>
      <c r="C200" s="34">
        <v>2.9299999999999997</v>
      </c>
      <c r="D200" s="34">
        <v>15.959999999999999</v>
      </c>
      <c r="E200" s="34">
        <v>75.665000000000006</v>
      </c>
      <c r="F200" s="34">
        <v>118.40476190476188</v>
      </c>
      <c r="G200" s="34">
        <v>82.921052631578945</v>
      </c>
      <c r="H200" s="34">
        <v>55.49444444444444</v>
      </c>
      <c r="I200" s="34">
        <v>102.73125</v>
      </c>
      <c r="J200" s="34">
        <v>116.94</v>
      </c>
      <c r="K200" s="34">
        <v>112.91666666666666</v>
      </c>
      <c r="L200" s="34">
        <v>150.02222222222224</v>
      </c>
      <c r="M200" s="34">
        <v>49.644444444444439</v>
      </c>
      <c r="N200" s="34">
        <v>223</v>
      </c>
      <c r="O200" s="34">
        <v>0.66666666666666663</v>
      </c>
      <c r="P200" s="34">
        <v>0.66666666666666663</v>
      </c>
      <c r="Q200" s="34">
        <v>0.66666666666666663</v>
      </c>
      <c r="R200" s="34">
        <v>0.66666666666666663</v>
      </c>
      <c r="S200" s="34">
        <v>0.7</v>
      </c>
      <c r="T200" s="34">
        <v>0.6333333333333333</v>
      </c>
      <c r="U200" s="34">
        <v>0.6</v>
      </c>
      <c r="V200" s="34">
        <v>0.53333333333333333</v>
      </c>
      <c r="W200" s="34">
        <v>0.5</v>
      </c>
      <c r="X200" s="34">
        <v>0.6</v>
      </c>
      <c r="Y200" s="34">
        <v>0.6</v>
      </c>
      <c r="Z200" s="34">
        <v>0.6</v>
      </c>
      <c r="AA200" s="34">
        <v>0.61944444444444446</v>
      </c>
    </row>
    <row r="201" spans="1:27" ht="15.75" customHeight="1" x14ac:dyDescent="0.25">
      <c r="A201" s="34">
        <v>15060210</v>
      </c>
      <c r="B201" s="34">
        <v>8.0740740740740726</v>
      </c>
      <c r="C201" s="34">
        <v>1.5884615384615386</v>
      </c>
      <c r="D201" s="34">
        <v>9.8740740740740751</v>
      </c>
      <c r="E201" s="34">
        <v>70.778571428571425</v>
      </c>
      <c r="F201" s="34">
        <v>110.21724137931034</v>
      </c>
      <c r="G201" s="34">
        <v>61.151724137931026</v>
      </c>
      <c r="H201" s="34">
        <v>41.500000000000007</v>
      </c>
      <c r="I201" s="34">
        <v>101.95769230769231</v>
      </c>
      <c r="J201" s="34">
        <v>123</v>
      </c>
      <c r="K201" s="34">
        <v>115.73103448275864</v>
      </c>
      <c r="L201" s="34">
        <v>114.52592592592593</v>
      </c>
      <c r="M201" s="34">
        <v>40.149999999999984</v>
      </c>
      <c r="N201" s="34">
        <v>330</v>
      </c>
      <c r="O201" s="34">
        <v>0.9</v>
      </c>
      <c r="P201" s="34">
        <v>0.8666666666666667</v>
      </c>
      <c r="Q201" s="34">
        <v>0.9</v>
      </c>
      <c r="R201" s="34">
        <v>0.93333333333333335</v>
      </c>
      <c r="S201" s="34">
        <v>0.96666666666666667</v>
      </c>
      <c r="T201" s="34">
        <v>0.96666666666666667</v>
      </c>
      <c r="U201" s="34">
        <v>1</v>
      </c>
      <c r="V201" s="34">
        <v>0.8666666666666667</v>
      </c>
      <c r="W201" s="34">
        <v>0.8666666666666667</v>
      </c>
      <c r="X201" s="34">
        <v>0.96666666666666667</v>
      </c>
      <c r="Y201" s="34">
        <v>0.9</v>
      </c>
      <c r="Z201" s="34">
        <v>0.8666666666666667</v>
      </c>
      <c r="AA201" s="34">
        <v>0.91666666666666663</v>
      </c>
    </row>
    <row r="202" spans="1:27" ht="15.75" customHeight="1" x14ac:dyDescent="0.25">
      <c r="A202" s="34">
        <v>15060270</v>
      </c>
      <c r="B202" s="34">
        <v>6.4</v>
      </c>
      <c r="C202" s="34">
        <v>3.4333333333333331</v>
      </c>
      <c r="D202" s="34">
        <v>25.333333333333332</v>
      </c>
      <c r="E202" s="34">
        <v>92.826666666666668</v>
      </c>
      <c r="F202" s="34">
        <v>167.46333333333331</v>
      </c>
      <c r="G202" s="34">
        <v>72.65517241379311</v>
      </c>
      <c r="H202" s="34">
        <v>50.366666666666667</v>
      </c>
      <c r="I202" s="34">
        <v>112.5</v>
      </c>
      <c r="J202" s="34">
        <v>225.85333333333335</v>
      </c>
      <c r="K202" s="34">
        <v>276.75862068965517</v>
      </c>
      <c r="L202" s="34">
        <v>174.10689655172416</v>
      </c>
      <c r="M202" s="34">
        <v>62.482758620689658</v>
      </c>
      <c r="N202" s="34">
        <v>356</v>
      </c>
      <c r="O202" s="34">
        <v>1</v>
      </c>
      <c r="P202" s="34">
        <v>1</v>
      </c>
      <c r="Q202" s="34">
        <v>1</v>
      </c>
      <c r="R202" s="34">
        <v>1</v>
      </c>
      <c r="S202" s="34">
        <v>1</v>
      </c>
      <c r="T202" s="34">
        <v>0.96666666666666667</v>
      </c>
      <c r="U202" s="34">
        <v>1</v>
      </c>
      <c r="V202" s="34">
        <v>1</v>
      </c>
      <c r="W202" s="34">
        <v>1</v>
      </c>
      <c r="X202" s="34">
        <v>0.96666666666666667</v>
      </c>
      <c r="Y202" s="34">
        <v>0.96666666666666667</v>
      </c>
      <c r="Z202" s="34">
        <v>0.96666666666666667</v>
      </c>
      <c r="AA202" s="34">
        <v>0.98888888888888893</v>
      </c>
    </row>
    <row r="203" spans="1:27" ht="15.75" customHeight="1" x14ac:dyDescent="0.25">
      <c r="A203" s="34">
        <v>15065040</v>
      </c>
      <c r="B203" s="34">
        <v>9.2666666666666675</v>
      </c>
      <c r="C203" s="34">
        <v>0.37777777777777777</v>
      </c>
      <c r="D203" s="34">
        <v>6.1000000000000005</v>
      </c>
      <c r="E203" s="34">
        <v>77.344444444444434</v>
      </c>
      <c r="F203" s="34">
        <v>90.027272727272717</v>
      </c>
      <c r="G203" s="34">
        <v>106.38999999999999</v>
      </c>
      <c r="H203" s="34">
        <v>61.033333333333331</v>
      </c>
      <c r="I203" s="34">
        <v>94.774999999999991</v>
      </c>
      <c r="J203" s="34">
        <v>137.35714285714286</v>
      </c>
      <c r="K203" s="34">
        <v>73.316666666666663</v>
      </c>
      <c r="L203" s="34">
        <v>83.966666666666683</v>
      </c>
      <c r="M203" s="34">
        <v>5.85</v>
      </c>
      <c r="N203" s="34">
        <v>95</v>
      </c>
      <c r="O203" s="34">
        <v>0.3</v>
      </c>
      <c r="P203" s="34">
        <v>0.3</v>
      </c>
      <c r="Q203" s="34">
        <v>0.23333333333333334</v>
      </c>
      <c r="R203" s="34">
        <v>0.3</v>
      </c>
      <c r="S203" s="34">
        <v>0.36666666666666664</v>
      </c>
      <c r="T203" s="34">
        <v>0.33333333333333331</v>
      </c>
      <c r="U203" s="34">
        <v>0.3</v>
      </c>
      <c r="V203" s="34">
        <v>0.26666666666666666</v>
      </c>
      <c r="W203" s="34">
        <v>0.23333333333333334</v>
      </c>
      <c r="X203" s="34">
        <v>0.2</v>
      </c>
      <c r="Y203" s="34">
        <v>0.2</v>
      </c>
      <c r="Z203" s="34">
        <v>0.13333333333333333</v>
      </c>
      <c r="AA203" s="34">
        <v>0.2638888888888889</v>
      </c>
    </row>
    <row r="204" spans="1:27" ht="15.75" customHeight="1" x14ac:dyDescent="0.25">
      <c r="A204" s="34">
        <v>15065050</v>
      </c>
      <c r="B204" s="34">
        <v>13.472727272727271</v>
      </c>
      <c r="C204" s="34">
        <v>9.5636363636363644</v>
      </c>
      <c r="D204" s="34">
        <v>3.7</v>
      </c>
      <c r="E204" s="34">
        <v>98.024999999999991</v>
      </c>
      <c r="F204" s="34">
        <v>140.67272727272729</v>
      </c>
      <c r="G204" s="34">
        <v>59.507692307692317</v>
      </c>
      <c r="H204" s="34">
        <v>58.949999999999989</v>
      </c>
      <c r="I204" s="34">
        <v>102.65000000000002</v>
      </c>
      <c r="J204" s="34">
        <v>171.00769230769225</v>
      </c>
      <c r="K204" s="34">
        <v>211.875</v>
      </c>
      <c r="L204" s="34">
        <v>198.2533333333333</v>
      </c>
      <c r="M204" s="34">
        <v>81.033333333333331</v>
      </c>
      <c r="N204" s="34">
        <v>137</v>
      </c>
      <c r="O204" s="34">
        <v>0.36666666666666664</v>
      </c>
      <c r="P204" s="34">
        <v>0.36666666666666664</v>
      </c>
      <c r="Q204" s="34">
        <v>0.33333333333333331</v>
      </c>
      <c r="R204" s="34">
        <v>0.4</v>
      </c>
      <c r="S204" s="34">
        <v>0.36666666666666664</v>
      </c>
      <c r="T204" s="34">
        <v>0.43333333333333335</v>
      </c>
      <c r="U204" s="34">
        <v>0.4</v>
      </c>
      <c r="V204" s="34">
        <v>0.4</v>
      </c>
      <c r="W204" s="34">
        <v>0.43333333333333335</v>
      </c>
      <c r="X204" s="34">
        <v>0.26666666666666666</v>
      </c>
      <c r="Y204" s="34">
        <v>0.5</v>
      </c>
      <c r="Z204" s="34">
        <v>0.3</v>
      </c>
      <c r="AA204" s="34">
        <v>0.38055555555555554</v>
      </c>
    </row>
    <row r="205" spans="1:27" ht="15.75" customHeight="1" x14ac:dyDescent="0.25">
      <c r="A205" s="34">
        <v>15065100</v>
      </c>
      <c r="B205" s="34">
        <v>9.3359999999999985</v>
      </c>
      <c r="C205" s="34">
        <v>4.1962962962962962</v>
      </c>
      <c r="D205" s="34">
        <v>16.403703703703702</v>
      </c>
      <c r="E205" s="34">
        <v>67.778571428571425</v>
      </c>
      <c r="F205" s="34">
        <v>117.625</v>
      </c>
      <c r="G205" s="34">
        <v>55.035714285714285</v>
      </c>
      <c r="H205" s="34">
        <v>38.270370370370379</v>
      </c>
      <c r="I205" s="34">
        <v>81.88</v>
      </c>
      <c r="J205" s="34">
        <v>134.50384615384615</v>
      </c>
      <c r="K205" s="34">
        <v>145.32500000000002</v>
      </c>
      <c r="L205" s="34">
        <v>129.09200000000001</v>
      </c>
      <c r="M205" s="34">
        <v>42.563999999999993</v>
      </c>
      <c r="N205" s="34">
        <v>315</v>
      </c>
      <c r="O205" s="34">
        <v>0.83333333333333337</v>
      </c>
      <c r="P205" s="34">
        <v>0.9</v>
      </c>
      <c r="Q205" s="34">
        <v>0.9</v>
      </c>
      <c r="R205" s="34">
        <v>0.93333333333333335</v>
      </c>
      <c r="S205" s="34">
        <v>0.93333333333333335</v>
      </c>
      <c r="T205" s="34">
        <v>0.93333333333333335</v>
      </c>
      <c r="U205" s="34">
        <v>0.9</v>
      </c>
      <c r="V205" s="34">
        <v>0.83333333333333337</v>
      </c>
      <c r="W205" s="34">
        <v>0.8666666666666667</v>
      </c>
      <c r="X205" s="34">
        <v>0.8</v>
      </c>
      <c r="Y205" s="34">
        <v>0.83333333333333337</v>
      </c>
      <c r="Z205" s="34">
        <v>0.83333333333333337</v>
      </c>
      <c r="AA205" s="34">
        <v>0.875</v>
      </c>
    </row>
    <row r="206" spans="1:27" ht="15.75" customHeight="1" x14ac:dyDescent="0.25">
      <c r="A206" s="34">
        <v>15065110</v>
      </c>
      <c r="B206" s="34">
        <v>9.6666666666666661</v>
      </c>
      <c r="C206" s="34">
        <v>2.25</v>
      </c>
      <c r="D206" s="34">
        <v>24.240000000000002</v>
      </c>
      <c r="E206" s="34">
        <v>94.8</v>
      </c>
      <c r="F206" s="34">
        <v>135</v>
      </c>
      <c r="G206" s="34">
        <v>73</v>
      </c>
      <c r="H206" s="34">
        <v>78.5</v>
      </c>
      <c r="I206" s="34">
        <v>118</v>
      </c>
      <c r="J206" s="34">
        <v>176.375</v>
      </c>
      <c r="K206" s="34">
        <v>195.33333333333334</v>
      </c>
      <c r="L206" s="34">
        <v>182.66666666666666</v>
      </c>
      <c r="M206" s="34">
        <v>18</v>
      </c>
      <c r="N206" s="34">
        <v>47</v>
      </c>
      <c r="O206" s="34">
        <v>0.1</v>
      </c>
      <c r="P206" s="34">
        <v>0.13333333333333333</v>
      </c>
      <c r="Q206" s="34">
        <v>0.16666666666666666</v>
      </c>
      <c r="R206" s="34">
        <v>0.16666666666666666</v>
      </c>
      <c r="S206" s="34">
        <v>0.16666666666666666</v>
      </c>
      <c r="T206" s="34">
        <v>0.16666666666666666</v>
      </c>
      <c r="U206" s="34">
        <v>0.13333333333333333</v>
      </c>
      <c r="V206" s="34">
        <v>0.13333333333333333</v>
      </c>
      <c r="W206" s="34">
        <v>0.13333333333333333</v>
      </c>
      <c r="X206" s="34">
        <v>0.1</v>
      </c>
      <c r="Y206" s="34">
        <v>0.1</v>
      </c>
      <c r="Z206" s="34">
        <v>6.6666666666666666E-2</v>
      </c>
      <c r="AA206" s="34">
        <v>0.13055555555555556</v>
      </c>
    </row>
    <row r="207" spans="1:27" ht="15.75" customHeight="1" x14ac:dyDescent="0.25">
      <c r="A207" s="34">
        <v>15065120</v>
      </c>
      <c r="B207" s="34">
        <v>2.2125000000000004</v>
      </c>
      <c r="C207" s="34">
        <v>4</v>
      </c>
      <c r="D207" s="34">
        <v>9.2399999999999984</v>
      </c>
      <c r="E207" s="34">
        <v>62.514285714285712</v>
      </c>
      <c r="F207" s="34">
        <v>109.34285714285713</v>
      </c>
      <c r="G207" s="34">
        <v>40.85</v>
      </c>
      <c r="H207" s="34">
        <v>39.449999999999996</v>
      </c>
      <c r="I207" s="34">
        <v>51.266666666666673</v>
      </c>
      <c r="J207" s="34">
        <v>100.09999999999998</v>
      </c>
      <c r="K207" s="34">
        <v>147.16666666666666</v>
      </c>
      <c r="L207" s="34">
        <v>144.71666666666667</v>
      </c>
      <c r="M207" s="34">
        <v>19.350000000000001</v>
      </c>
      <c r="N207" s="34">
        <v>78</v>
      </c>
      <c r="O207" s="34">
        <v>0.26666666666666666</v>
      </c>
      <c r="P207" s="34">
        <v>0.23333333333333334</v>
      </c>
      <c r="Q207" s="34">
        <v>0.16666666666666666</v>
      </c>
      <c r="R207" s="34">
        <v>0.23333333333333334</v>
      </c>
      <c r="S207" s="34">
        <v>0.23333333333333334</v>
      </c>
      <c r="T207" s="34">
        <v>0.26666666666666666</v>
      </c>
      <c r="U207" s="34">
        <v>0.2</v>
      </c>
      <c r="V207" s="34">
        <v>0.2</v>
      </c>
      <c r="W207" s="34">
        <v>0.2</v>
      </c>
      <c r="X207" s="34">
        <v>0.2</v>
      </c>
      <c r="Y207" s="34">
        <v>0.2</v>
      </c>
      <c r="Z207" s="34">
        <v>0.2</v>
      </c>
      <c r="AA207" s="34">
        <v>0.21666666666666667</v>
      </c>
    </row>
    <row r="208" spans="1:27" ht="15.75" customHeight="1" x14ac:dyDescent="0.25">
      <c r="A208" s="34">
        <v>15065180</v>
      </c>
      <c r="B208" s="34">
        <v>4.8346153846153843</v>
      </c>
      <c r="C208" s="34">
        <v>1.5</v>
      </c>
      <c r="D208" s="34">
        <v>6.0319999999999991</v>
      </c>
      <c r="E208" s="34">
        <v>19.365217391304348</v>
      </c>
      <c r="F208" s="34">
        <v>81.67307692307692</v>
      </c>
      <c r="G208" s="34">
        <v>50.707692307692312</v>
      </c>
      <c r="H208" s="34">
        <v>17.284000000000002</v>
      </c>
      <c r="I208" s="34">
        <v>52.480769230769234</v>
      </c>
      <c r="J208" s="34">
        <v>139.69629629629628</v>
      </c>
      <c r="K208" s="34">
        <v>152.07499999999996</v>
      </c>
      <c r="L208" s="34">
        <v>86.013636363636351</v>
      </c>
      <c r="M208" s="34">
        <v>43.773684210526312</v>
      </c>
      <c r="N208" s="34">
        <v>293</v>
      </c>
      <c r="O208" s="34">
        <v>0.8666666666666667</v>
      </c>
      <c r="P208" s="34">
        <v>0.8</v>
      </c>
      <c r="Q208" s="34">
        <v>0.83333333333333337</v>
      </c>
      <c r="R208" s="34">
        <v>0.76666666666666672</v>
      </c>
      <c r="S208" s="34">
        <v>0.8666666666666667</v>
      </c>
      <c r="T208" s="34">
        <v>0.8666666666666667</v>
      </c>
      <c r="U208" s="34">
        <v>0.83333333333333337</v>
      </c>
      <c r="V208" s="34">
        <v>0.8666666666666667</v>
      </c>
      <c r="W208" s="34">
        <v>0.9</v>
      </c>
      <c r="X208" s="34">
        <v>0.8</v>
      </c>
      <c r="Y208" s="34">
        <v>0.73333333333333328</v>
      </c>
      <c r="Z208" s="34">
        <v>0.6333333333333333</v>
      </c>
      <c r="AA208" s="34">
        <v>0.81388888888888888</v>
      </c>
    </row>
    <row r="209" spans="1:27" ht="15.75" customHeight="1" x14ac:dyDescent="0.25">
      <c r="A209" s="34">
        <v>15065200</v>
      </c>
      <c r="B209" s="34">
        <v>3.8607142857142853</v>
      </c>
      <c r="C209" s="34">
        <v>0.28275862068965513</v>
      </c>
      <c r="D209" s="34">
        <v>14.317857142857145</v>
      </c>
      <c r="E209" s="34">
        <v>59.653571428571432</v>
      </c>
      <c r="F209" s="34">
        <v>149.4</v>
      </c>
      <c r="G209" s="34">
        <v>76.97777777777776</v>
      </c>
      <c r="H209" s="34">
        <v>55.234482758620693</v>
      </c>
      <c r="I209" s="34">
        <v>87.755172413793105</v>
      </c>
      <c r="J209" s="34">
        <v>130.21071428571426</v>
      </c>
      <c r="K209" s="34">
        <v>152.52592592592592</v>
      </c>
      <c r="L209" s="34">
        <v>85.196153846153862</v>
      </c>
      <c r="M209" s="34">
        <v>21.710714285714285</v>
      </c>
      <c r="N209" s="34">
        <v>334</v>
      </c>
      <c r="O209" s="34">
        <v>0.93333333333333335</v>
      </c>
      <c r="P209" s="34">
        <v>0.96666666666666667</v>
      </c>
      <c r="Q209" s="34">
        <v>0.93333333333333335</v>
      </c>
      <c r="R209" s="34">
        <v>0.93333333333333335</v>
      </c>
      <c r="S209" s="34">
        <v>0.9</v>
      </c>
      <c r="T209" s="34">
        <v>0.9</v>
      </c>
      <c r="U209" s="34">
        <v>0.96666666666666667</v>
      </c>
      <c r="V209" s="34">
        <v>0.96666666666666667</v>
      </c>
      <c r="W209" s="34">
        <v>0.93333333333333335</v>
      </c>
      <c r="X209" s="34">
        <v>0.9</v>
      </c>
      <c r="Y209" s="34">
        <v>0.8666666666666667</v>
      </c>
      <c r="Z209" s="34">
        <v>0.93333333333333335</v>
      </c>
      <c r="AA209" s="34">
        <v>0.92777777777777781</v>
      </c>
    </row>
    <row r="210" spans="1:27" ht="15.75" customHeight="1" x14ac:dyDescent="0.25">
      <c r="A210" s="34">
        <v>15065501</v>
      </c>
      <c r="B210" s="34">
        <v>13.865384615384615</v>
      </c>
      <c r="C210" s="34">
        <v>4.382142857142858</v>
      </c>
      <c r="D210" s="34">
        <v>15.63846153846154</v>
      </c>
      <c r="E210" s="34">
        <v>60.833333333333321</v>
      </c>
      <c r="F210" s="34">
        <v>117.10714285714288</v>
      </c>
      <c r="G210" s="34">
        <v>49.667857142857152</v>
      </c>
      <c r="H210" s="34">
        <v>48.614285714285707</v>
      </c>
      <c r="I210" s="34">
        <v>99.085185185185196</v>
      </c>
      <c r="J210" s="34">
        <v>146.20000000000002</v>
      </c>
      <c r="K210" s="34">
        <v>157.54399999999998</v>
      </c>
      <c r="L210" s="34">
        <v>173.22962962962967</v>
      </c>
      <c r="M210" s="34">
        <v>34.4578947368421</v>
      </c>
      <c r="N210" s="34">
        <v>312</v>
      </c>
      <c r="O210" s="34">
        <v>0.8666666666666667</v>
      </c>
      <c r="P210" s="34">
        <v>0.93333333333333335</v>
      </c>
      <c r="Q210" s="34">
        <v>0.8666666666666667</v>
      </c>
      <c r="R210" s="34">
        <v>0.9</v>
      </c>
      <c r="S210" s="34">
        <v>0.93333333333333335</v>
      </c>
      <c r="T210" s="34">
        <v>0.93333333333333335</v>
      </c>
      <c r="U210" s="34">
        <v>0.93333333333333335</v>
      </c>
      <c r="V210" s="34">
        <v>0.9</v>
      </c>
      <c r="W210" s="34">
        <v>0.76666666666666672</v>
      </c>
      <c r="X210" s="34">
        <v>0.83333333333333337</v>
      </c>
      <c r="Y210" s="34">
        <v>0.9</v>
      </c>
      <c r="Z210" s="34">
        <v>0.6333333333333333</v>
      </c>
      <c r="AA210" s="34">
        <v>0.8666666666666667</v>
      </c>
    </row>
    <row r="211" spans="1:27" ht="15.75" customHeight="1" x14ac:dyDescent="0.25">
      <c r="A211" s="34">
        <v>15067130</v>
      </c>
      <c r="B211" s="34">
        <v>4.370000000000001</v>
      </c>
      <c r="C211" s="34">
        <v>0.37241379310344824</v>
      </c>
      <c r="D211" s="34">
        <v>18.93214285714286</v>
      </c>
      <c r="E211" s="34">
        <v>71.455172413793107</v>
      </c>
      <c r="F211" s="34">
        <v>126.99999999999999</v>
      </c>
      <c r="G211" s="34">
        <v>92.693333333333328</v>
      </c>
      <c r="H211" s="34">
        <v>48.027586206896558</v>
      </c>
      <c r="I211" s="34">
        <v>92.725925925925907</v>
      </c>
      <c r="J211" s="34">
        <v>137.04137931034481</v>
      </c>
      <c r="K211" s="34">
        <v>145.97307692307692</v>
      </c>
      <c r="L211" s="34">
        <v>77.062068965517241</v>
      </c>
      <c r="M211" s="34">
        <v>31.135714285714283</v>
      </c>
      <c r="N211" s="34">
        <v>344</v>
      </c>
      <c r="O211" s="34">
        <v>1</v>
      </c>
      <c r="P211" s="34">
        <v>0.96666666666666667</v>
      </c>
      <c r="Q211" s="34">
        <v>0.93333333333333335</v>
      </c>
      <c r="R211" s="34">
        <v>0.96666666666666667</v>
      </c>
      <c r="S211" s="34">
        <v>1</v>
      </c>
      <c r="T211" s="34">
        <v>1</v>
      </c>
      <c r="U211" s="34">
        <v>0.96666666666666667</v>
      </c>
      <c r="V211" s="34">
        <v>0.9</v>
      </c>
      <c r="W211" s="34">
        <v>0.96666666666666667</v>
      </c>
      <c r="X211" s="34">
        <v>0.8666666666666667</v>
      </c>
      <c r="Y211" s="34">
        <v>0.96666666666666667</v>
      </c>
      <c r="Z211" s="34">
        <v>0.93333333333333335</v>
      </c>
      <c r="AA211" s="34">
        <v>0.9555555555555556</v>
      </c>
    </row>
    <row r="212" spans="1:27" ht="15.75" customHeight="1" x14ac:dyDescent="0.25">
      <c r="A212" s="34">
        <v>15070010</v>
      </c>
      <c r="B212" s="34">
        <v>1.6071428571428572</v>
      </c>
      <c r="C212" s="34">
        <v>0.10344827586206896</v>
      </c>
      <c r="D212" s="34">
        <v>1.7931034482758621</v>
      </c>
      <c r="E212" s="34">
        <v>15.586206896551724</v>
      </c>
      <c r="F212" s="34">
        <v>55.517241379310342</v>
      </c>
      <c r="G212" s="34">
        <v>10.862068965517242</v>
      </c>
      <c r="H212" s="34">
        <v>9.3793103448275854</v>
      </c>
      <c r="I212" s="34">
        <v>29.103448275862068</v>
      </c>
      <c r="J212" s="34">
        <v>81.678571428571431</v>
      </c>
      <c r="K212" s="34">
        <v>142.79310344827587</v>
      </c>
      <c r="L212" s="34">
        <v>85.482758620689651</v>
      </c>
      <c r="M212" s="34">
        <v>29.357142857142858</v>
      </c>
      <c r="N212" s="34">
        <v>345</v>
      </c>
      <c r="O212" s="34">
        <v>0.93333333333333335</v>
      </c>
      <c r="P212" s="34">
        <v>0.96666666666666667</v>
      </c>
      <c r="Q212" s="34">
        <v>0.96666666666666667</v>
      </c>
      <c r="R212" s="34">
        <v>0.96666666666666667</v>
      </c>
      <c r="S212" s="34">
        <v>0.96666666666666667</v>
      </c>
      <c r="T212" s="34">
        <v>0.96666666666666667</v>
      </c>
      <c r="U212" s="34">
        <v>0.96666666666666667</v>
      </c>
      <c r="V212" s="34">
        <v>0.96666666666666667</v>
      </c>
      <c r="W212" s="34">
        <v>0.93333333333333335</v>
      </c>
      <c r="X212" s="34">
        <v>0.96666666666666667</v>
      </c>
      <c r="Y212" s="34">
        <v>0.96666666666666667</v>
      </c>
      <c r="Z212" s="34">
        <v>0.93333333333333335</v>
      </c>
      <c r="AA212" s="34">
        <v>0.95833333333333337</v>
      </c>
    </row>
    <row r="213" spans="1:27" ht="15.75" customHeight="1" x14ac:dyDescent="0.25">
      <c r="A213" s="34">
        <v>15070020</v>
      </c>
      <c r="B213" s="34">
        <v>3.6</v>
      </c>
      <c r="C213" s="34">
        <v>1.4827586206896552</v>
      </c>
      <c r="D213" s="34">
        <v>0.17586206896551726</v>
      </c>
      <c r="E213" s="34">
        <v>1.9000000000000001</v>
      </c>
      <c r="F213" s="34">
        <v>12.935714285714285</v>
      </c>
      <c r="G213" s="34">
        <v>6.3500000000000005</v>
      </c>
      <c r="H213" s="34">
        <v>4.8535714285714286</v>
      </c>
      <c r="I213" s="34">
        <v>20.25714285714286</v>
      </c>
      <c r="J213" s="34">
        <v>48.942857142857143</v>
      </c>
      <c r="K213" s="34">
        <v>76.878571428571419</v>
      </c>
      <c r="L213" s="34">
        <v>59.048275862068962</v>
      </c>
      <c r="M213" s="34">
        <v>10.844444444444445</v>
      </c>
      <c r="N213" s="34">
        <v>339</v>
      </c>
      <c r="O213" s="34">
        <v>0.96666666666666667</v>
      </c>
      <c r="P213" s="34">
        <v>0.96666666666666667</v>
      </c>
      <c r="Q213" s="34">
        <v>0.96666666666666667</v>
      </c>
      <c r="R213" s="34">
        <v>0.93333333333333335</v>
      </c>
      <c r="S213" s="34">
        <v>0.93333333333333335</v>
      </c>
      <c r="T213" s="34">
        <v>0.93333333333333335</v>
      </c>
      <c r="U213" s="34">
        <v>0.93333333333333335</v>
      </c>
      <c r="V213" s="34">
        <v>0.93333333333333335</v>
      </c>
      <c r="W213" s="34">
        <v>0.93333333333333335</v>
      </c>
      <c r="X213" s="34">
        <v>0.93333333333333335</v>
      </c>
      <c r="Y213" s="34">
        <v>0.96666666666666667</v>
      </c>
      <c r="Z213" s="34">
        <v>0.9</v>
      </c>
      <c r="AA213" s="34">
        <v>0.94166666666666665</v>
      </c>
    </row>
    <row r="214" spans="1:27" ht="15.75" customHeight="1" x14ac:dyDescent="0.25">
      <c r="A214" s="34">
        <v>15070060</v>
      </c>
      <c r="B214" s="34">
        <v>15.036666666666665</v>
      </c>
      <c r="C214" s="34">
        <v>9.3571428571428577</v>
      </c>
      <c r="D214" s="34">
        <v>2.2888888888888888</v>
      </c>
      <c r="E214" s="34">
        <v>3.3464285714285715</v>
      </c>
      <c r="F214" s="34">
        <v>40.028571428571418</v>
      </c>
      <c r="G214" s="34">
        <v>9.3392857142857135</v>
      </c>
      <c r="H214" s="34">
        <v>7.4107142857142856</v>
      </c>
      <c r="I214" s="34">
        <v>14.839285714285714</v>
      </c>
      <c r="J214" s="34">
        <v>58.527999999999999</v>
      </c>
      <c r="K214" s="34">
        <v>142.8576923076923</v>
      </c>
      <c r="L214" s="34">
        <v>84.944000000000003</v>
      </c>
      <c r="M214" s="34">
        <v>55.848148148148148</v>
      </c>
      <c r="N214" s="34">
        <v>328</v>
      </c>
      <c r="O214" s="34">
        <v>1</v>
      </c>
      <c r="P214" s="34">
        <v>0.93333333333333335</v>
      </c>
      <c r="Q214" s="34">
        <v>0.9</v>
      </c>
      <c r="R214" s="34">
        <v>0.93333333333333335</v>
      </c>
      <c r="S214" s="34">
        <v>0.93333333333333335</v>
      </c>
      <c r="T214" s="34">
        <v>0.93333333333333335</v>
      </c>
      <c r="U214" s="34">
        <v>0.93333333333333335</v>
      </c>
      <c r="V214" s="34">
        <v>0.93333333333333335</v>
      </c>
      <c r="W214" s="34">
        <v>0.83333333333333337</v>
      </c>
      <c r="X214" s="34">
        <v>0.8666666666666667</v>
      </c>
      <c r="Y214" s="34">
        <v>0.83333333333333337</v>
      </c>
      <c r="Z214" s="34">
        <v>0.9</v>
      </c>
      <c r="AA214" s="34">
        <v>0.91111111111111109</v>
      </c>
    </row>
    <row r="215" spans="1:27" ht="15.75" customHeight="1" x14ac:dyDescent="0.25">
      <c r="A215" s="34">
        <v>15070070</v>
      </c>
      <c r="B215" s="34">
        <v>2.6</v>
      </c>
      <c r="C215" s="34">
        <v>0.26666666666666666</v>
      </c>
      <c r="D215" s="34">
        <v>1.4</v>
      </c>
      <c r="E215" s="34">
        <v>9.2333333333333325</v>
      </c>
      <c r="F215" s="34">
        <v>28.2</v>
      </c>
      <c r="G215" s="34">
        <v>11.2</v>
      </c>
      <c r="H215" s="34">
        <v>7.166666666666667</v>
      </c>
      <c r="I215" s="34">
        <v>21.310344827586206</v>
      </c>
      <c r="J215" s="34">
        <v>76.13333333333334</v>
      </c>
      <c r="K215" s="34">
        <v>108.93103448275862</v>
      </c>
      <c r="L215" s="34">
        <v>87.396666666666675</v>
      </c>
      <c r="M215" s="34">
        <v>18.84333333333333</v>
      </c>
      <c r="N215" s="34">
        <v>358</v>
      </c>
      <c r="O215" s="34">
        <v>1</v>
      </c>
      <c r="P215" s="34">
        <v>1</v>
      </c>
      <c r="Q215" s="34">
        <v>1</v>
      </c>
      <c r="R215" s="34">
        <v>1</v>
      </c>
      <c r="S215" s="34">
        <v>1</v>
      </c>
      <c r="T215" s="34">
        <v>1</v>
      </c>
      <c r="U215" s="34">
        <v>1</v>
      </c>
      <c r="V215" s="34">
        <v>0.96666666666666667</v>
      </c>
      <c r="W215" s="34">
        <v>1</v>
      </c>
      <c r="X215" s="34">
        <v>0.96666666666666667</v>
      </c>
      <c r="Y215" s="34">
        <v>1</v>
      </c>
      <c r="Z215" s="34">
        <v>1</v>
      </c>
      <c r="AA215" s="34">
        <v>0.99444444444444446</v>
      </c>
    </row>
    <row r="216" spans="1:27" ht="15.75" customHeight="1" x14ac:dyDescent="0.25">
      <c r="A216" s="34">
        <v>15070080</v>
      </c>
      <c r="B216" s="34">
        <v>14.172413793103448</v>
      </c>
      <c r="C216" s="34">
        <v>12.966666666666667</v>
      </c>
      <c r="D216" s="34">
        <v>5.7666666666666666</v>
      </c>
      <c r="E216" s="34">
        <v>9.9</v>
      </c>
      <c r="F216" s="34">
        <v>42.56333333333334</v>
      </c>
      <c r="G216" s="34">
        <v>12.413333333333332</v>
      </c>
      <c r="H216" s="34">
        <v>4.3666666666666663</v>
      </c>
      <c r="I216" s="34">
        <v>26.551724137931036</v>
      </c>
      <c r="J216" s="34">
        <v>84.103333333333325</v>
      </c>
      <c r="K216" s="34">
        <v>149.94137931034484</v>
      </c>
      <c r="L216" s="34">
        <v>125.96666666666667</v>
      </c>
      <c r="M216" s="34">
        <v>86.731034482758616</v>
      </c>
      <c r="N216" s="34">
        <v>356</v>
      </c>
      <c r="O216" s="34">
        <v>0.96666666666666667</v>
      </c>
      <c r="P216" s="34">
        <v>1</v>
      </c>
      <c r="Q216" s="34">
        <v>1</v>
      </c>
      <c r="R216" s="34">
        <v>1</v>
      </c>
      <c r="S216" s="34">
        <v>1</v>
      </c>
      <c r="T216" s="34">
        <v>1</v>
      </c>
      <c r="U216" s="34">
        <v>1</v>
      </c>
      <c r="V216" s="34">
        <v>0.96666666666666667</v>
      </c>
      <c r="W216" s="34">
        <v>1</v>
      </c>
      <c r="X216" s="34">
        <v>0.96666666666666667</v>
      </c>
      <c r="Y216" s="34">
        <v>1</v>
      </c>
      <c r="Z216" s="34">
        <v>0.96666666666666667</v>
      </c>
      <c r="AA216" s="34">
        <v>0.98888888888888893</v>
      </c>
    </row>
    <row r="217" spans="1:27" ht="15.75" customHeight="1" x14ac:dyDescent="0.25">
      <c r="A217" s="34">
        <v>15070090</v>
      </c>
      <c r="B217" s="34">
        <v>7.5666666666666664</v>
      </c>
      <c r="C217" s="34">
        <v>3.6</v>
      </c>
      <c r="D217" s="34">
        <v>7.2666666666666666</v>
      </c>
      <c r="E217" s="34">
        <v>13.503333333333334</v>
      </c>
      <c r="F217" s="34">
        <v>51.206896551724135</v>
      </c>
      <c r="G217" s="34">
        <v>20.666666666666668</v>
      </c>
      <c r="H217" s="34">
        <v>14.466666666666667</v>
      </c>
      <c r="I217" s="34">
        <v>40.293103448275865</v>
      </c>
      <c r="J217" s="34">
        <v>79.17</v>
      </c>
      <c r="K217" s="34">
        <v>139.17666666666668</v>
      </c>
      <c r="L217" s="34">
        <v>87.096428571428561</v>
      </c>
      <c r="M217" s="34">
        <v>24.665517241379309</v>
      </c>
      <c r="N217" s="34">
        <v>355</v>
      </c>
      <c r="O217" s="34">
        <v>1</v>
      </c>
      <c r="P217" s="34">
        <v>1</v>
      </c>
      <c r="Q217" s="34">
        <v>1</v>
      </c>
      <c r="R217" s="34">
        <v>1</v>
      </c>
      <c r="S217" s="34">
        <v>0.96666666666666667</v>
      </c>
      <c r="T217" s="34">
        <v>1</v>
      </c>
      <c r="U217" s="34">
        <v>1</v>
      </c>
      <c r="V217" s="34">
        <v>0.96666666666666667</v>
      </c>
      <c r="W217" s="34">
        <v>1</v>
      </c>
      <c r="X217" s="34">
        <v>1</v>
      </c>
      <c r="Y217" s="34">
        <v>0.93333333333333335</v>
      </c>
      <c r="Z217" s="34">
        <v>0.96666666666666667</v>
      </c>
      <c r="AA217" s="34">
        <v>0.98611111111111116</v>
      </c>
    </row>
    <row r="218" spans="1:27" ht="15.75" customHeight="1" x14ac:dyDescent="0.25">
      <c r="A218" s="34">
        <v>15070100</v>
      </c>
      <c r="B218" s="34">
        <v>9.3809523809523814</v>
      </c>
      <c r="C218" s="34">
        <v>6.8636363636363633</v>
      </c>
      <c r="D218" s="34">
        <v>2.7</v>
      </c>
      <c r="E218" s="34">
        <v>24.38095238095238</v>
      </c>
      <c r="F218" s="34">
        <v>67.95</v>
      </c>
      <c r="G218" s="34">
        <v>45</v>
      </c>
      <c r="H218" s="34">
        <v>19.755000000000003</v>
      </c>
      <c r="I218" s="34">
        <v>51.476190476190474</v>
      </c>
      <c r="J218" s="34">
        <v>125.15714285714287</v>
      </c>
      <c r="K218" s="34">
        <v>290.77894736842109</v>
      </c>
      <c r="L218" s="34">
        <v>127.19047619047619</v>
      </c>
      <c r="M218" s="34">
        <v>72.61904761904762</v>
      </c>
      <c r="N218" s="34">
        <v>248</v>
      </c>
      <c r="O218" s="34">
        <v>0.7</v>
      </c>
      <c r="P218" s="34">
        <v>0.73333333333333328</v>
      </c>
      <c r="Q218" s="34">
        <v>0.66666666666666663</v>
      </c>
      <c r="R218" s="34">
        <v>0.7</v>
      </c>
      <c r="S218" s="34">
        <v>0.66666666666666663</v>
      </c>
      <c r="T218" s="34">
        <v>0.7</v>
      </c>
      <c r="U218" s="34">
        <v>0.66666666666666663</v>
      </c>
      <c r="V218" s="34">
        <v>0.7</v>
      </c>
      <c r="W218" s="34">
        <v>0.7</v>
      </c>
      <c r="X218" s="34">
        <v>0.6333333333333333</v>
      </c>
      <c r="Y218" s="34">
        <v>0.7</v>
      </c>
      <c r="Z218" s="34">
        <v>0.7</v>
      </c>
      <c r="AA218" s="34">
        <v>0.68888888888888888</v>
      </c>
    </row>
    <row r="219" spans="1:27" ht="15.75" customHeight="1" x14ac:dyDescent="0.25">
      <c r="A219" s="34">
        <v>15070110</v>
      </c>
      <c r="B219" s="34">
        <v>5.8214285714285712</v>
      </c>
      <c r="C219" s="34">
        <v>0</v>
      </c>
      <c r="D219" s="34">
        <v>4.6071428571428568</v>
      </c>
      <c r="E219" s="34">
        <v>13.862068965517242</v>
      </c>
      <c r="F219" s="34">
        <v>57.125</v>
      </c>
      <c r="G219" s="34">
        <v>11.964285714285714</v>
      </c>
      <c r="H219" s="34">
        <v>8.9642857142857135</v>
      </c>
      <c r="I219" s="34">
        <v>33.321428571428569</v>
      </c>
      <c r="J219" s="34">
        <v>49.285714285714285</v>
      </c>
      <c r="K219" s="34">
        <v>95.45</v>
      </c>
      <c r="L219" s="34">
        <v>68.839285714285708</v>
      </c>
      <c r="M219" s="34">
        <v>12.555555555555555</v>
      </c>
      <c r="N219" s="34">
        <v>336</v>
      </c>
      <c r="O219" s="34">
        <v>0.93333333333333335</v>
      </c>
      <c r="P219" s="34">
        <v>0.93333333333333335</v>
      </c>
      <c r="Q219" s="34">
        <v>0.93333333333333335</v>
      </c>
      <c r="R219" s="34">
        <v>0.96666666666666667</v>
      </c>
      <c r="S219" s="34">
        <v>0.93333333333333335</v>
      </c>
      <c r="T219" s="34">
        <v>0.93333333333333335</v>
      </c>
      <c r="U219" s="34">
        <v>0.93333333333333335</v>
      </c>
      <c r="V219" s="34">
        <v>0.93333333333333335</v>
      </c>
      <c r="W219" s="34">
        <v>0.93333333333333335</v>
      </c>
      <c r="X219" s="34">
        <v>0.93333333333333335</v>
      </c>
      <c r="Y219" s="34">
        <v>0.93333333333333335</v>
      </c>
      <c r="Z219" s="34">
        <v>0.9</v>
      </c>
      <c r="AA219" s="34">
        <v>0.93333333333333335</v>
      </c>
    </row>
    <row r="220" spans="1:27" ht="15.75" customHeight="1" x14ac:dyDescent="0.25">
      <c r="A220" s="34">
        <v>15070120</v>
      </c>
      <c r="B220" s="34">
        <v>3.1428571428571428</v>
      </c>
      <c r="C220" s="34">
        <v>9.7142857142857135</v>
      </c>
      <c r="D220" s="34">
        <v>0.8571428571428571</v>
      </c>
      <c r="E220" s="34">
        <v>16.5</v>
      </c>
      <c r="F220" s="34">
        <v>53.642857142857146</v>
      </c>
      <c r="G220" s="34">
        <v>8.6428571428571423</v>
      </c>
      <c r="H220" s="34">
        <v>9.0769230769230766</v>
      </c>
      <c r="I220" s="34">
        <v>24.76923076923077</v>
      </c>
      <c r="J220" s="34">
        <v>43.46153846153846</v>
      </c>
      <c r="K220" s="34">
        <v>80.15384615384616</v>
      </c>
      <c r="L220" s="34">
        <v>40.03846153846154</v>
      </c>
      <c r="M220" s="34">
        <v>17.03846153846154</v>
      </c>
      <c r="N220" s="34">
        <v>162</v>
      </c>
      <c r="O220" s="34">
        <v>0.46666666666666667</v>
      </c>
      <c r="P220" s="34">
        <v>0.46666666666666667</v>
      </c>
      <c r="Q220" s="34">
        <v>0.46666666666666667</v>
      </c>
      <c r="R220" s="34">
        <v>0.46666666666666667</v>
      </c>
      <c r="S220" s="34">
        <v>0.46666666666666667</v>
      </c>
      <c r="T220" s="34">
        <v>0.46666666666666667</v>
      </c>
      <c r="U220" s="34">
        <v>0.43333333333333335</v>
      </c>
      <c r="V220" s="34">
        <v>0.43333333333333335</v>
      </c>
      <c r="W220" s="34">
        <v>0.43333333333333335</v>
      </c>
      <c r="X220" s="34">
        <v>0.43333333333333335</v>
      </c>
      <c r="Y220" s="34">
        <v>0.43333333333333335</v>
      </c>
      <c r="Z220" s="34">
        <v>0.43333333333333335</v>
      </c>
      <c r="AA220" s="34">
        <v>0.45</v>
      </c>
    </row>
    <row r="221" spans="1:27" ht="15.75" customHeight="1" x14ac:dyDescent="0.25">
      <c r="A221" s="34">
        <v>15070130</v>
      </c>
      <c r="B221" s="34">
        <v>3.75</v>
      </c>
      <c r="C221" s="34">
        <v>0.752</v>
      </c>
      <c r="D221" s="34">
        <v>3.4166666666666665</v>
      </c>
      <c r="E221" s="34">
        <v>11.823076923076922</v>
      </c>
      <c r="F221" s="34">
        <v>43</v>
      </c>
      <c r="G221" s="34">
        <v>23.319230769230767</v>
      </c>
      <c r="H221" s="34">
        <v>13.75</v>
      </c>
      <c r="I221" s="34">
        <v>24.684000000000001</v>
      </c>
      <c r="J221" s="34">
        <v>74.629166666666663</v>
      </c>
      <c r="K221" s="34">
        <v>144.304</v>
      </c>
      <c r="L221" s="34">
        <v>97.865384615384613</v>
      </c>
      <c r="M221" s="34">
        <v>23.891999999999999</v>
      </c>
      <c r="N221" s="34">
        <v>302</v>
      </c>
      <c r="O221" s="34">
        <v>0.8</v>
      </c>
      <c r="P221" s="34">
        <v>0.83333333333333337</v>
      </c>
      <c r="Q221" s="34">
        <v>0.8</v>
      </c>
      <c r="R221" s="34">
        <v>0.8666666666666667</v>
      </c>
      <c r="S221" s="34">
        <v>0.8666666666666667</v>
      </c>
      <c r="T221" s="34">
        <v>0.8666666666666667</v>
      </c>
      <c r="U221" s="34">
        <v>0.8666666666666667</v>
      </c>
      <c r="V221" s="34">
        <v>0.83333333333333337</v>
      </c>
      <c r="W221" s="34">
        <v>0.8</v>
      </c>
      <c r="X221" s="34">
        <v>0.83333333333333337</v>
      </c>
      <c r="Y221" s="34">
        <v>0.8666666666666667</v>
      </c>
      <c r="Z221" s="34">
        <v>0.83333333333333337</v>
      </c>
      <c r="AA221" s="34">
        <v>0.83888888888888891</v>
      </c>
    </row>
    <row r="222" spans="1:27" ht="15.75" customHeight="1" x14ac:dyDescent="0.25">
      <c r="A222" s="34">
        <v>15070140</v>
      </c>
      <c r="B222" s="34">
        <v>6.068965517241379</v>
      </c>
      <c r="C222" s="34">
        <v>0.75862068965517238</v>
      </c>
      <c r="D222" s="34">
        <v>3.0357142857142856</v>
      </c>
      <c r="E222" s="34">
        <v>19.696551724137933</v>
      </c>
      <c r="F222" s="34">
        <v>45.224137931034484</v>
      </c>
      <c r="G222" s="34">
        <v>21.393103448275863</v>
      </c>
      <c r="H222" s="34">
        <v>15.99642857142857</v>
      </c>
      <c r="I222" s="34">
        <v>43.982758620689658</v>
      </c>
      <c r="J222" s="34">
        <v>106.60689655172413</v>
      </c>
      <c r="K222" s="34">
        <v>155.96785714285716</v>
      </c>
      <c r="L222" s="34">
        <v>110.19999999999999</v>
      </c>
      <c r="M222" s="34">
        <v>47.379310344827587</v>
      </c>
      <c r="N222" s="34">
        <v>345</v>
      </c>
      <c r="O222" s="34">
        <v>0.96666666666666667</v>
      </c>
      <c r="P222" s="34">
        <v>0.96666666666666667</v>
      </c>
      <c r="Q222" s="34">
        <v>0.93333333333333335</v>
      </c>
      <c r="R222" s="34">
        <v>0.96666666666666667</v>
      </c>
      <c r="S222" s="34">
        <v>0.96666666666666667</v>
      </c>
      <c r="T222" s="34">
        <v>0.96666666666666667</v>
      </c>
      <c r="U222" s="34">
        <v>0.93333333333333335</v>
      </c>
      <c r="V222" s="34">
        <v>0.96666666666666667</v>
      </c>
      <c r="W222" s="34">
        <v>0.96666666666666667</v>
      </c>
      <c r="X222" s="34">
        <v>0.93333333333333335</v>
      </c>
      <c r="Y222" s="34">
        <v>0.96666666666666667</v>
      </c>
      <c r="Z222" s="34">
        <v>0.96666666666666667</v>
      </c>
      <c r="AA222" s="34">
        <v>0.95833333333333337</v>
      </c>
    </row>
    <row r="223" spans="1:27" ht="15.75" customHeight="1" x14ac:dyDescent="0.25">
      <c r="A223" s="34">
        <v>15070150</v>
      </c>
      <c r="B223" s="34">
        <v>3.125</v>
      </c>
      <c r="C223" s="34">
        <v>1.9791666666666667</v>
      </c>
      <c r="D223" s="34">
        <v>8.7083333333333339</v>
      </c>
      <c r="E223" s="34">
        <v>28.608695652173914</v>
      </c>
      <c r="F223" s="34">
        <v>70.091999999999999</v>
      </c>
      <c r="G223" s="34">
        <v>39.799999999999997</v>
      </c>
      <c r="H223" s="34">
        <v>21.153846153846153</v>
      </c>
      <c r="I223" s="34">
        <v>65.961538461538467</v>
      </c>
      <c r="J223" s="34">
        <v>123.68799999999999</v>
      </c>
      <c r="K223" s="34">
        <v>118.97916666666667</v>
      </c>
      <c r="L223" s="34">
        <v>95</v>
      </c>
      <c r="M223" s="34">
        <v>34</v>
      </c>
      <c r="N223" s="34">
        <v>293</v>
      </c>
      <c r="O223" s="34">
        <v>0.8</v>
      </c>
      <c r="P223" s="34">
        <v>0.8</v>
      </c>
      <c r="Q223" s="34">
        <v>0.8</v>
      </c>
      <c r="R223" s="34">
        <v>0.76666666666666672</v>
      </c>
      <c r="S223" s="34">
        <v>0.83333333333333337</v>
      </c>
      <c r="T223" s="34">
        <v>0.83333333333333337</v>
      </c>
      <c r="U223" s="34">
        <v>0.8666666666666667</v>
      </c>
      <c r="V223" s="34">
        <v>0.8666666666666667</v>
      </c>
      <c r="W223" s="34">
        <v>0.83333333333333337</v>
      </c>
      <c r="X223" s="34">
        <v>0.8</v>
      </c>
      <c r="Y223" s="34">
        <v>0.8</v>
      </c>
      <c r="Z223" s="34">
        <v>0.76666666666666672</v>
      </c>
      <c r="AA223" s="34">
        <v>0.81388888888888888</v>
      </c>
    </row>
    <row r="224" spans="1:27" ht="15.75" customHeight="1" x14ac:dyDescent="0.25">
      <c r="A224" s="34">
        <v>15070160</v>
      </c>
      <c r="B224" s="34">
        <v>2.2857142857142856</v>
      </c>
      <c r="C224" s="34">
        <v>3.1333333333333333</v>
      </c>
      <c r="D224" s="34">
        <v>4.0344827586206895</v>
      </c>
      <c r="E224" s="34">
        <v>38.159999999999997</v>
      </c>
      <c r="F224" s="34">
        <v>87.81</v>
      </c>
      <c r="G224" s="34">
        <v>36.68666666666666</v>
      </c>
      <c r="H224" s="34">
        <v>20.472413793103449</v>
      </c>
      <c r="I224" s="34">
        <v>58.741379310344826</v>
      </c>
      <c r="J224" s="34">
        <v>119.44333333333334</v>
      </c>
      <c r="K224" s="34">
        <v>152.97333333333333</v>
      </c>
      <c r="L224" s="34">
        <v>119.35333333333332</v>
      </c>
      <c r="M224" s="34">
        <v>16.134482758620692</v>
      </c>
      <c r="N224" s="34">
        <v>354</v>
      </c>
      <c r="O224" s="34">
        <v>0.93333333333333335</v>
      </c>
      <c r="P224" s="34">
        <v>1</v>
      </c>
      <c r="Q224" s="34">
        <v>0.96666666666666667</v>
      </c>
      <c r="R224" s="34">
        <v>1</v>
      </c>
      <c r="S224" s="34">
        <v>1</v>
      </c>
      <c r="T224" s="34">
        <v>1</v>
      </c>
      <c r="U224" s="34">
        <v>0.96666666666666667</v>
      </c>
      <c r="V224" s="34">
        <v>0.96666666666666667</v>
      </c>
      <c r="W224" s="34">
        <v>1</v>
      </c>
      <c r="X224" s="34">
        <v>1</v>
      </c>
      <c r="Y224" s="34">
        <v>1</v>
      </c>
      <c r="Z224" s="34">
        <v>0.96666666666666667</v>
      </c>
      <c r="AA224" s="34">
        <v>0.98333333333333328</v>
      </c>
    </row>
    <row r="225" spans="1:27" ht="15.75" customHeight="1" x14ac:dyDescent="0.25">
      <c r="A225" s="34">
        <v>15070190</v>
      </c>
      <c r="B225" s="34">
        <v>11.166666666666666</v>
      </c>
      <c r="C225" s="34">
        <v>1.9</v>
      </c>
      <c r="D225" s="34">
        <v>4.0666666666666664</v>
      </c>
      <c r="E225" s="34">
        <v>5.166666666666667</v>
      </c>
      <c r="F225" s="34">
        <v>40.964285714285715</v>
      </c>
      <c r="G225" s="34">
        <v>13.033333333333333</v>
      </c>
      <c r="H225" s="34">
        <v>4.5999999999999996</v>
      </c>
      <c r="I225" s="34">
        <v>27.9</v>
      </c>
      <c r="J225" s="34">
        <v>65.766666666666666</v>
      </c>
      <c r="K225" s="34">
        <v>111.66666666666667</v>
      </c>
      <c r="L225" s="34">
        <v>104.7</v>
      </c>
      <c r="M225" s="34">
        <v>48.379310344827587</v>
      </c>
      <c r="N225" s="34">
        <v>357</v>
      </c>
      <c r="O225" s="34">
        <v>1</v>
      </c>
      <c r="P225" s="34">
        <v>1</v>
      </c>
      <c r="Q225" s="34">
        <v>1</v>
      </c>
      <c r="R225" s="34">
        <v>1</v>
      </c>
      <c r="S225" s="34">
        <v>0.93333333333333335</v>
      </c>
      <c r="T225" s="34">
        <v>1</v>
      </c>
      <c r="U225" s="34">
        <v>1</v>
      </c>
      <c r="V225" s="34">
        <v>1</v>
      </c>
      <c r="W225" s="34">
        <v>1</v>
      </c>
      <c r="X225" s="34">
        <v>1</v>
      </c>
      <c r="Y225" s="34">
        <v>1</v>
      </c>
      <c r="Z225" s="34">
        <v>0.96666666666666667</v>
      </c>
      <c r="AA225" s="34">
        <v>0.9916666666666667</v>
      </c>
    </row>
    <row r="226" spans="1:27" ht="15.75" customHeight="1" x14ac:dyDescent="0.25">
      <c r="A226" s="34">
        <v>15070200</v>
      </c>
      <c r="B226" s="34">
        <v>4.583333333333333</v>
      </c>
      <c r="C226" s="34">
        <v>0</v>
      </c>
      <c r="D226" s="34">
        <v>0.72727272727272729</v>
      </c>
      <c r="E226" s="34">
        <v>3.0909090909090908</v>
      </c>
      <c r="F226" s="34">
        <v>35.5</v>
      </c>
      <c r="G226" s="34">
        <v>10</v>
      </c>
      <c r="H226" s="34">
        <v>13.363636363636363</v>
      </c>
      <c r="I226" s="34">
        <v>33.727272727272727</v>
      </c>
      <c r="J226" s="34">
        <v>46.272727272727273</v>
      </c>
      <c r="K226" s="34">
        <v>84.090909090909093</v>
      </c>
      <c r="L226" s="34">
        <v>71.454545454545453</v>
      </c>
      <c r="M226" s="34">
        <v>43.727272727272727</v>
      </c>
      <c r="N226" s="34">
        <v>133</v>
      </c>
      <c r="O226" s="34">
        <v>0.4</v>
      </c>
      <c r="P226" s="34">
        <v>0.4</v>
      </c>
      <c r="Q226" s="34">
        <v>0.36666666666666664</v>
      </c>
      <c r="R226" s="34">
        <v>0.36666666666666664</v>
      </c>
      <c r="S226" s="34">
        <v>0.33333333333333331</v>
      </c>
      <c r="T226" s="34">
        <v>0.36666666666666664</v>
      </c>
      <c r="U226" s="34">
        <v>0.36666666666666664</v>
      </c>
      <c r="V226" s="34">
        <v>0.36666666666666664</v>
      </c>
      <c r="W226" s="34">
        <v>0.36666666666666664</v>
      </c>
      <c r="X226" s="34">
        <v>0.36666666666666664</v>
      </c>
      <c r="Y226" s="34">
        <v>0.36666666666666664</v>
      </c>
      <c r="Z226" s="34">
        <v>0.36666666666666664</v>
      </c>
      <c r="AA226" s="34">
        <v>0.36944444444444446</v>
      </c>
    </row>
    <row r="227" spans="1:27" ht="15.75" customHeight="1" x14ac:dyDescent="0.25">
      <c r="A227" s="34">
        <v>15070230</v>
      </c>
      <c r="B227" s="34">
        <v>1.0681818181818181</v>
      </c>
      <c r="C227" s="34">
        <v>1.9523809523809523</v>
      </c>
      <c r="D227" s="34">
        <v>10.409090909090908</v>
      </c>
      <c r="E227" s="34">
        <v>48.909090909090907</v>
      </c>
      <c r="F227" s="34">
        <v>117.64285714285714</v>
      </c>
      <c r="G227" s="34">
        <v>62</v>
      </c>
      <c r="H227" s="34">
        <v>28.6</v>
      </c>
      <c r="I227" s="34">
        <v>105.2</v>
      </c>
      <c r="J227" s="34">
        <v>131.94736842105263</v>
      </c>
      <c r="K227" s="34">
        <v>153.42105263157896</v>
      </c>
      <c r="L227" s="34">
        <v>121.26315789473684</v>
      </c>
      <c r="M227" s="34">
        <v>42.368421052631582</v>
      </c>
      <c r="N227" s="34">
        <v>246</v>
      </c>
      <c r="O227" s="34">
        <v>0.73333333333333328</v>
      </c>
      <c r="P227" s="34">
        <v>0.7</v>
      </c>
      <c r="Q227" s="34">
        <v>0.73333333333333328</v>
      </c>
      <c r="R227" s="34">
        <v>0.73333333333333328</v>
      </c>
      <c r="S227" s="34">
        <v>0.7</v>
      </c>
      <c r="T227" s="34">
        <v>0.7</v>
      </c>
      <c r="U227" s="34">
        <v>0.7</v>
      </c>
      <c r="V227" s="34">
        <v>0.66666666666666663</v>
      </c>
      <c r="W227" s="34">
        <v>0.6333333333333333</v>
      </c>
      <c r="X227" s="34">
        <v>0.6333333333333333</v>
      </c>
      <c r="Y227" s="34">
        <v>0.6333333333333333</v>
      </c>
      <c r="Z227" s="34">
        <v>0.6333333333333333</v>
      </c>
      <c r="AA227" s="34">
        <v>0.68333333333333335</v>
      </c>
    </row>
    <row r="228" spans="1:27" ht="15.75" customHeight="1" x14ac:dyDescent="0.25">
      <c r="A228" s="34">
        <v>15070240</v>
      </c>
      <c r="B228" s="34">
        <v>8.8928571428571423</v>
      </c>
      <c r="C228" s="34">
        <v>2.5</v>
      </c>
      <c r="D228" s="34">
        <v>10.206896551724139</v>
      </c>
      <c r="E228" s="34">
        <v>17.03448275862069</v>
      </c>
      <c r="F228" s="34">
        <v>46.275862068965516</v>
      </c>
      <c r="G228" s="34">
        <v>8.2758620689655178</v>
      </c>
      <c r="H228" s="34">
        <v>9.3793103448275854</v>
      </c>
      <c r="I228" s="34">
        <v>36</v>
      </c>
      <c r="J228" s="34">
        <v>94.482758620689651</v>
      </c>
      <c r="K228" s="34">
        <v>138.47586206896551</v>
      </c>
      <c r="L228" s="34">
        <v>100.95517241379309</v>
      </c>
      <c r="M228" s="34">
        <v>34.75</v>
      </c>
      <c r="N228" s="34">
        <v>344</v>
      </c>
      <c r="O228" s="34">
        <v>0.93333333333333335</v>
      </c>
      <c r="P228" s="34">
        <v>0.93333333333333335</v>
      </c>
      <c r="Q228" s="34">
        <v>0.96666666666666667</v>
      </c>
      <c r="R228" s="34">
        <v>0.96666666666666667</v>
      </c>
      <c r="S228" s="34">
        <v>0.96666666666666667</v>
      </c>
      <c r="T228" s="34">
        <v>0.96666666666666667</v>
      </c>
      <c r="U228" s="34">
        <v>0.96666666666666667</v>
      </c>
      <c r="V228" s="34">
        <v>0.93333333333333335</v>
      </c>
      <c r="W228" s="34">
        <v>0.96666666666666667</v>
      </c>
      <c r="X228" s="34">
        <v>0.96666666666666667</v>
      </c>
      <c r="Y228" s="34">
        <v>0.96666666666666667</v>
      </c>
      <c r="Z228" s="34">
        <v>0.93333333333333335</v>
      </c>
      <c r="AA228" s="34">
        <v>0.9555555555555556</v>
      </c>
    </row>
    <row r="229" spans="1:27" ht="15.75" customHeight="1" x14ac:dyDescent="0.25">
      <c r="A229" s="34">
        <v>15075030</v>
      </c>
      <c r="B229" s="34">
        <v>4.6076923076923073</v>
      </c>
      <c r="C229" s="34">
        <v>4.0541666666666663</v>
      </c>
      <c r="D229" s="34">
        <v>6.1909090909090914</v>
      </c>
      <c r="E229" s="34">
        <v>16.46086956521739</v>
      </c>
      <c r="F229" s="34">
        <v>49.047826086956526</v>
      </c>
      <c r="G229" s="34">
        <v>13.079166666666664</v>
      </c>
      <c r="H229" s="34">
        <v>12.571428571428571</v>
      </c>
      <c r="I229" s="34">
        <v>29.013636363636362</v>
      </c>
      <c r="J229" s="34">
        <v>51.957142857142856</v>
      </c>
      <c r="K229" s="34">
        <v>101.81304347826087</v>
      </c>
      <c r="L229" s="34">
        <v>77.910526315789468</v>
      </c>
      <c r="M229" s="34">
        <v>24.591304347826078</v>
      </c>
      <c r="N229" s="34">
        <v>271</v>
      </c>
      <c r="O229" s="34">
        <v>0.8666666666666667</v>
      </c>
      <c r="P229" s="34">
        <v>0.8</v>
      </c>
      <c r="Q229" s="34">
        <v>0.73333333333333328</v>
      </c>
      <c r="R229" s="34">
        <v>0.76666666666666672</v>
      </c>
      <c r="S229" s="34">
        <v>0.76666666666666672</v>
      </c>
      <c r="T229" s="34">
        <v>0.8</v>
      </c>
      <c r="U229" s="34">
        <v>0.7</v>
      </c>
      <c r="V229" s="34">
        <v>0.73333333333333328</v>
      </c>
      <c r="W229" s="34">
        <v>0.7</v>
      </c>
      <c r="X229" s="34">
        <v>0.76666666666666672</v>
      </c>
      <c r="Y229" s="34">
        <v>0.6333333333333333</v>
      </c>
      <c r="Z229" s="34">
        <v>0.76666666666666672</v>
      </c>
      <c r="AA229" s="34">
        <v>0.75277777777777777</v>
      </c>
    </row>
    <row r="230" spans="1:27" ht="15.75" customHeight="1" x14ac:dyDescent="0.25">
      <c r="A230" s="34">
        <v>15075501</v>
      </c>
      <c r="B230" s="34">
        <v>5.2679999999999998</v>
      </c>
      <c r="C230" s="34">
        <v>0.77857142857142847</v>
      </c>
      <c r="D230" s="34">
        <v>2.7280000000000002</v>
      </c>
      <c r="E230" s="34">
        <v>4.8214285714285712</v>
      </c>
      <c r="F230" s="34">
        <v>28.318518518518516</v>
      </c>
      <c r="G230" s="34">
        <v>8.930769230769231</v>
      </c>
      <c r="H230" s="34">
        <v>9.632142857142858</v>
      </c>
      <c r="I230" s="34">
        <v>20.758333333333329</v>
      </c>
      <c r="J230" s="34">
        <v>59.130434782608688</v>
      </c>
      <c r="K230" s="34">
        <v>107.98999999999998</v>
      </c>
      <c r="L230" s="34">
        <v>61.97307692307691</v>
      </c>
      <c r="M230" s="34">
        <v>26.125925925925927</v>
      </c>
      <c r="N230" s="34">
        <v>307</v>
      </c>
      <c r="O230" s="34">
        <v>0.83333333333333337</v>
      </c>
      <c r="P230" s="34">
        <v>0.93333333333333335</v>
      </c>
      <c r="Q230" s="34">
        <v>0.83333333333333337</v>
      </c>
      <c r="R230" s="34">
        <v>0.93333333333333335</v>
      </c>
      <c r="S230" s="34">
        <v>0.9</v>
      </c>
      <c r="T230" s="34">
        <v>0.8666666666666667</v>
      </c>
      <c r="U230" s="34">
        <v>0.93333333333333335</v>
      </c>
      <c r="V230" s="34">
        <v>0.8</v>
      </c>
      <c r="W230" s="34">
        <v>0.76666666666666672</v>
      </c>
      <c r="X230" s="34">
        <v>0.66666666666666663</v>
      </c>
      <c r="Y230" s="34">
        <v>0.8666666666666667</v>
      </c>
      <c r="Z230" s="34">
        <v>0.9</v>
      </c>
      <c r="AA230" s="34">
        <v>0.85277777777777775</v>
      </c>
    </row>
    <row r="231" spans="1:27" ht="15.75" customHeight="1" x14ac:dyDescent="0.25">
      <c r="A231" s="34">
        <v>15080010</v>
      </c>
      <c r="B231" s="34">
        <v>7.8965517241379306</v>
      </c>
      <c r="C231" s="34">
        <v>1.896551724137931</v>
      </c>
      <c r="D231" s="34">
        <v>2.5862068965517242</v>
      </c>
      <c r="E231" s="34">
        <v>0.8928571428571429</v>
      </c>
      <c r="F231" s="34">
        <v>18.655172413793103</v>
      </c>
      <c r="G231" s="34">
        <v>4.1379310344827589</v>
      </c>
      <c r="H231" s="34">
        <v>2</v>
      </c>
      <c r="I231" s="34">
        <v>9.7931034482758612</v>
      </c>
      <c r="J231" s="34">
        <v>39.241379310344826</v>
      </c>
      <c r="K231" s="34">
        <v>89.714285714285708</v>
      </c>
      <c r="L231" s="34">
        <v>77.365517241379308</v>
      </c>
      <c r="M231" s="34">
        <v>53.862068965517238</v>
      </c>
      <c r="N231" s="34">
        <v>344</v>
      </c>
      <c r="O231" s="34">
        <v>0.96666666666666667</v>
      </c>
      <c r="P231" s="34">
        <v>0.96666666666666667</v>
      </c>
      <c r="Q231" s="34">
        <v>0.96666666666666667</v>
      </c>
      <c r="R231" s="34">
        <v>0.93333333333333335</v>
      </c>
      <c r="S231" s="34">
        <v>0.96666666666666667</v>
      </c>
      <c r="T231" s="34">
        <v>0.96666666666666667</v>
      </c>
      <c r="U231" s="34">
        <v>0.9</v>
      </c>
      <c r="V231" s="34">
        <v>0.96666666666666667</v>
      </c>
      <c r="W231" s="34">
        <v>0.96666666666666667</v>
      </c>
      <c r="X231" s="34">
        <v>0.93333333333333335</v>
      </c>
      <c r="Y231" s="34">
        <v>0.96666666666666667</v>
      </c>
      <c r="Z231" s="34">
        <v>0.96666666666666667</v>
      </c>
      <c r="AA231" s="34">
        <v>0.9555555555555556</v>
      </c>
    </row>
    <row r="232" spans="1:27" ht="15.75" customHeight="1" x14ac:dyDescent="0.25">
      <c r="A232" s="34">
        <v>15080020</v>
      </c>
      <c r="B232" s="34">
        <v>23.445454545454542</v>
      </c>
      <c r="C232" s="34">
        <v>15.334782608695651</v>
      </c>
      <c r="D232" s="34">
        <v>6.1478260869565204</v>
      </c>
      <c r="E232" s="34">
        <v>11.854545454545455</v>
      </c>
      <c r="F232" s="34">
        <v>48.118181818181817</v>
      </c>
      <c r="G232" s="34">
        <v>9.209090909090909</v>
      </c>
      <c r="H232" s="34">
        <v>4.4227272727272728</v>
      </c>
      <c r="I232" s="34">
        <v>19.036363636363635</v>
      </c>
      <c r="J232" s="34">
        <v>55.080952380952382</v>
      </c>
      <c r="K232" s="34">
        <v>87.376190476190487</v>
      </c>
      <c r="L232" s="34">
        <v>93.999999999999986</v>
      </c>
      <c r="M232" s="34">
        <v>64.704761904761909</v>
      </c>
      <c r="N232" s="34">
        <v>263</v>
      </c>
      <c r="O232" s="34">
        <v>0.73333333333333328</v>
      </c>
      <c r="P232" s="34">
        <v>0.76666666666666672</v>
      </c>
      <c r="Q232" s="34">
        <v>0.76666666666666672</v>
      </c>
      <c r="R232" s="34">
        <v>0.73333333333333328</v>
      </c>
      <c r="S232" s="34">
        <v>0.73333333333333328</v>
      </c>
      <c r="T232" s="34">
        <v>0.73333333333333328</v>
      </c>
      <c r="U232" s="34">
        <v>0.73333333333333328</v>
      </c>
      <c r="V232" s="34">
        <v>0.73333333333333328</v>
      </c>
      <c r="W232" s="34">
        <v>0.7</v>
      </c>
      <c r="X232" s="34">
        <v>0.7</v>
      </c>
      <c r="Y232" s="34">
        <v>0.73333333333333328</v>
      </c>
      <c r="Z232" s="34">
        <v>0.7</v>
      </c>
      <c r="AA232" s="34">
        <v>0.73055555555555551</v>
      </c>
    </row>
    <row r="233" spans="1:27" ht="15.75" customHeight="1" x14ac:dyDescent="0.25">
      <c r="A233" s="34">
        <v>15080040</v>
      </c>
      <c r="B233" s="34">
        <v>12.482758620689655</v>
      </c>
      <c r="C233" s="34">
        <v>4.5172413793103452</v>
      </c>
      <c r="D233" s="34">
        <v>3.0714285714285716</v>
      </c>
      <c r="E233" s="34">
        <v>1.1724137931034482</v>
      </c>
      <c r="F233" s="34">
        <v>11.258620689655173</v>
      </c>
      <c r="G233" s="34">
        <v>2.9655172413793105</v>
      </c>
      <c r="H233" s="34">
        <v>1.9310344827586208</v>
      </c>
      <c r="I233" s="34">
        <v>11.913793103448276</v>
      </c>
      <c r="J233" s="34">
        <v>45.96551724137931</v>
      </c>
      <c r="K233" s="34">
        <v>94.410344827586215</v>
      </c>
      <c r="L233" s="34">
        <v>90.786206896551732</v>
      </c>
      <c r="M233" s="34">
        <v>65.18214285714285</v>
      </c>
      <c r="N233" s="34">
        <v>346</v>
      </c>
      <c r="O233" s="34">
        <v>0.96666666666666667</v>
      </c>
      <c r="P233" s="34">
        <v>0.96666666666666667</v>
      </c>
      <c r="Q233" s="34">
        <v>0.93333333333333335</v>
      </c>
      <c r="R233" s="34">
        <v>0.96666666666666667</v>
      </c>
      <c r="S233" s="34">
        <v>0.96666666666666667</v>
      </c>
      <c r="T233" s="34">
        <v>0.96666666666666667</v>
      </c>
      <c r="U233" s="34">
        <v>0.96666666666666667</v>
      </c>
      <c r="V233" s="34">
        <v>0.96666666666666667</v>
      </c>
      <c r="W233" s="34">
        <v>0.96666666666666667</v>
      </c>
      <c r="X233" s="34">
        <v>0.96666666666666667</v>
      </c>
      <c r="Y233" s="34">
        <v>0.96666666666666667</v>
      </c>
      <c r="Z233" s="34">
        <v>0.93333333333333335</v>
      </c>
      <c r="AA233" s="34">
        <v>0.96111111111111114</v>
      </c>
    </row>
    <row r="234" spans="1:27" ht="15.75" customHeight="1" x14ac:dyDescent="0.25">
      <c r="A234" s="34">
        <v>15080070</v>
      </c>
      <c r="B234" s="34">
        <v>4.1428571428571432</v>
      </c>
      <c r="C234" s="34">
        <v>6.8965517241379309E-2</v>
      </c>
      <c r="D234" s="34">
        <v>1.3793103448275863</v>
      </c>
      <c r="E234" s="34">
        <v>4.8965517241379306</v>
      </c>
      <c r="F234" s="34">
        <v>19.285714285714285</v>
      </c>
      <c r="G234" s="34">
        <v>10.285714285714286</v>
      </c>
      <c r="H234" s="34">
        <v>5.8965517241379306</v>
      </c>
      <c r="I234" s="34">
        <v>20.655172413793103</v>
      </c>
      <c r="J234" s="34">
        <v>42.25925925925926</v>
      </c>
      <c r="K234" s="34">
        <v>86.214285714285708</v>
      </c>
      <c r="L234" s="34">
        <v>43.333333333333336</v>
      </c>
      <c r="M234" s="34">
        <v>15.481481481481481</v>
      </c>
      <c r="N234" s="34">
        <v>338</v>
      </c>
      <c r="O234" s="34">
        <v>0.93333333333333335</v>
      </c>
      <c r="P234" s="34">
        <v>0.96666666666666667</v>
      </c>
      <c r="Q234" s="34">
        <v>0.96666666666666667</v>
      </c>
      <c r="R234" s="34">
        <v>0.96666666666666667</v>
      </c>
      <c r="S234" s="34">
        <v>0.93333333333333335</v>
      </c>
      <c r="T234" s="34">
        <v>0.93333333333333335</v>
      </c>
      <c r="U234" s="34">
        <v>0.96666666666666667</v>
      </c>
      <c r="V234" s="34">
        <v>0.96666666666666667</v>
      </c>
      <c r="W234" s="34">
        <v>0.9</v>
      </c>
      <c r="X234" s="34">
        <v>0.93333333333333335</v>
      </c>
      <c r="Y234" s="34">
        <v>0.9</v>
      </c>
      <c r="Z234" s="34">
        <v>0.9</v>
      </c>
      <c r="AA234" s="34">
        <v>0.93888888888888888</v>
      </c>
    </row>
    <row r="235" spans="1:27" ht="15.75" customHeight="1" x14ac:dyDescent="0.25">
      <c r="A235" s="34">
        <v>15080080</v>
      </c>
      <c r="B235" s="34">
        <v>2</v>
      </c>
      <c r="C235" s="34">
        <v>0.625</v>
      </c>
      <c r="D235" s="34">
        <v>1.875</v>
      </c>
      <c r="E235" s="34">
        <v>4.8695652173913047</v>
      </c>
      <c r="F235" s="34">
        <v>44.634782608695652</v>
      </c>
      <c r="G235" s="34">
        <v>2.1782608695652175</v>
      </c>
      <c r="H235" s="34">
        <v>13.086956521739131</v>
      </c>
      <c r="I235" s="34">
        <v>27.321739130434782</v>
      </c>
      <c r="J235" s="34">
        <v>41.904347826086962</v>
      </c>
      <c r="K235" s="34">
        <v>51.071428571428569</v>
      </c>
      <c r="L235" s="34">
        <v>45.660869565217396</v>
      </c>
      <c r="M235" s="34">
        <v>9.7434782608695656</v>
      </c>
      <c r="N235" s="34">
        <v>277</v>
      </c>
      <c r="O235" s="34">
        <v>0.8</v>
      </c>
      <c r="P235" s="34">
        <v>0.8</v>
      </c>
      <c r="Q235" s="34">
        <v>0.8</v>
      </c>
      <c r="R235" s="34">
        <v>0.76666666666666672</v>
      </c>
      <c r="S235" s="34">
        <v>0.76666666666666672</v>
      </c>
      <c r="T235" s="34">
        <v>0.76666666666666672</v>
      </c>
      <c r="U235" s="34">
        <v>0.76666666666666672</v>
      </c>
      <c r="V235" s="34">
        <v>0.76666666666666672</v>
      </c>
      <c r="W235" s="34">
        <v>0.76666666666666672</v>
      </c>
      <c r="X235" s="34">
        <v>0.7</v>
      </c>
      <c r="Y235" s="34">
        <v>0.76666666666666672</v>
      </c>
      <c r="Z235" s="34">
        <v>0.76666666666666672</v>
      </c>
      <c r="AA235" s="34">
        <v>0.76944444444444449</v>
      </c>
    </row>
    <row r="236" spans="1:27" ht="15.75" customHeight="1" x14ac:dyDescent="0.25">
      <c r="A236" s="34">
        <v>15080090</v>
      </c>
      <c r="B236" s="34">
        <v>1.3413793103448275</v>
      </c>
      <c r="C236" s="34">
        <v>1.7142857142857142</v>
      </c>
      <c r="D236" s="34">
        <v>3.2413793103448274</v>
      </c>
      <c r="E236" s="34">
        <v>1.2413793103448276</v>
      </c>
      <c r="F236" s="34">
        <v>20.620689655172413</v>
      </c>
      <c r="G236" s="34">
        <v>7.2448275862068963</v>
      </c>
      <c r="H236" s="34">
        <v>11.428571428571429</v>
      </c>
      <c r="I236" s="34">
        <v>17.206896551724139</v>
      </c>
      <c r="J236" s="34">
        <v>38.517241379310342</v>
      </c>
      <c r="K236" s="34">
        <v>71.285714285714292</v>
      </c>
      <c r="L236" s="34">
        <v>64.451724137931038</v>
      </c>
      <c r="M236" s="34">
        <v>20.260714285714283</v>
      </c>
      <c r="N236" s="34">
        <v>344</v>
      </c>
      <c r="O236" s="34">
        <v>0.96666666666666667</v>
      </c>
      <c r="P236" s="34">
        <v>0.93333333333333335</v>
      </c>
      <c r="Q236" s="34">
        <v>0.96666666666666667</v>
      </c>
      <c r="R236" s="34">
        <v>0.96666666666666667</v>
      </c>
      <c r="S236" s="34">
        <v>0.96666666666666667</v>
      </c>
      <c r="T236" s="34">
        <v>0.96666666666666667</v>
      </c>
      <c r="U236" s="34">
        <v>0.93333333333333335</v>
      </c>
      <c r="V236" s="34">
        <v>0.96666666666666667</v>
      </c>
      <c r="W236" s="34">
        <v>0.96666666666666667</v>
      </c>
      <c r="X236" s="34">
        <v>0.93333333333333335</v>
      </c>
      <c r="Y236" s="34">
        <v>0.96666666666666667</v>
      </c>
      <c r="Z236" s="34">
        <v>0.93333333333333335</v>
      </c>
      <c r="AA236" s="34">
        <v>0.9555555555555556</v>
      </c>
    </row>
    <row r="237" spans="1:27" ht="15.75" customHeight="1" x14ac:dyDescent="0.25">
      <c r="A237" s="34">
        <v>15085010</v>
      </c>
      <c r="B237" s="34">
        <v>0.42499999999999999</v>
      </c>
      <c r="C237" s="34">
        <v>8.5</v>
      </c>
      <c r="D237" s="34">
        <v>10.950000000000001</v>
      </c>
      <c r="E237" s="34">
        <v>9.5500000000000007</v>
      </c>
      <c r="F237" s="34">
        <v>80.300000000000011</v>
      </c>
      <c r="G237" s="34">
        <v>18.125</v>
      </c>
      <c r="H237" s="34">
        <v>1.1499999999999999</v>
      </c>
      <c r="I237" s="34">
        <v>0</v>
      </c>
      <c r="J237" s="34">
        <v>129.80000000000001</v>
      </c>
      <c r="K237" s="34">
        <v>105</v>
      </c>
      <c r="L237" s="34">
        <v>117.52499999999999</v>
      </c>
      <c r="M237" s="34">
        <v>3.45</v>
      </c>
      <c r="N237" s="34">
        <v>45</v>
      </c>
      <c r="O237" s="34">
        <v>0.13333333333333333</v>
      </c>
      <c r="P237" s="34">
        <v>0.16666666666666666</v>
      </c>
      <c r="Q237" s="34">
        <v>0.2</v>
      </c>
      <c r="R237" s="34">
        <v>0.13333333333333333</v>
      </c>
      <c r="S237" s="34">
        <v>0.1</v>
      </c>
      <c r="T237" s="34">
        <v>0.13333333333333333</v>
      </c>
      <c r="U237" s="34">
        <v>6.6666666666666666E-2</v>
      </c>
      <c r="V237" s="34">
        <v>3.3333333333333333E-2</v>
      </c>
      <c r="W237" s="34">
        <v>0.13333333333333333</v>
      </c>
      <c r="X237" s="34">
        <v>0.13333333333333333</v>
      </c>
      <c r="Y237" s="34">
        <v>0.13333333333333333</v>
      </c>
      <c r="Z237" s="34">
        <v>0.13333333333333333</v>
      </c>
      <c r="AA237" s="34">
        <v>0.125</v>
      </c>
    </row>
    <row r="238" spans="1:27" ht="15.75" customHeight="1" x14ac:dyDescent="0.25">
      <c r="A238" s="34">
        <v>15085020</v>
      </c>
      <c r="B238" s="34">
        <v>20.856521739130432</v>
      </c>
      <c r="C238" s="34">
        <v>10.704166666666666</v>
      </c>
      <c r="D238" s="34">
        <v>8.2869565217391319</v>
      </c>
      <c r="E238" s="34">
        <v>12.295454545454545</v>
      </c>
      <c r="F238" s="34">
        <v>43.09615384615384</v>
      </c>
      <c r="G238" s="34">
        <v>12.131999999999998</v>
      </c>
      <c r="H238" s="34">
        <v>6.2624999999999993</v>
      </c>
      <c r="I238" s="34">
        <v>17.956521739130437</v>
      </c>
      <c r="J238" s="34">
        <v>54.856521739130436</v>
      </c>
      <c r="K238" s="34">
        <v>156.75217391304344</v>
      </c>
      <c r="L238" s="34">
        <v>141.57222222222222</v>
      </c>
      <c r="M238" s="34">
        <v>84.86666666666666</v>
      </c>
      <c r="N238" s="34">
        <v>272</v>
      </c>
      <c r="O238" s="34">
        <v>0.76666666666666672</v>
      </c>
      <c r="P238" s="34">
        <v>0.8</v>
      </c>
      <c r="Q238" s="34">
        <v>0.76666666666666672</v>
      </c>
      <c r="R238" s="34">
        <v>0.73333333333333328</v>
      </c>
      <c r="S238" s="34">
        <v>0.8666666666666667</v>
      </c>
      <c r="T238" s="34">
        <v>0.83333333333333337</v>
      </c>
      <c r="U238" s="34">
        <v>0.8</v>
      </c>
      <c r="V238" s="34">
        <v>0.76666666666666672</v>
      </c>
      <c r="W238" s="34">
        <v>0.76666666666666672</v>
      </c>
      <c r="X238" s="34">
        <v>0.76666666666666672</v>
      </c>
      <c r="Y238" s="34">
        <v>0.6</v>
      </c>
      <c r="Z238" s="34">
        <v>0.6</v>
      </c>
      <c r="AA238" s="34">
        <v>0.75555555555555554</v>
      </c>
    </row>
    <row r="239" spans="1:27" ht="15.75" customHeight="1" x14ac:dyDescent="0.25">
      <c r="A239" s="34">
        <v>15085030</v>
      </c>
      <c r="B239" s="34">
        <v>18.543478260869566</v>
      </c>
      <c r="C239" s="34">
        <v>6.2560000000000002</v>
      </c>
      <c r="D239" s="34">
        <v>27.765000000000004</v>
      </c>
      <c r="E239" s="34">
        <v>50.116000000000007</v>
      </c>
      <c r="F239" s="34">
        <v>148.07916666666668</v>
      </c>
      <c r="G239" s="34">
        <v>53.866666666666681</v>
      </c>
      <c r="H239" s="34">
        <v>46.82380952380953</v>
      </c>
      <c r="I239" s="34">
        <v>91.500000000000014</v>
      </c>
      <c r="J239" s="34">
        <v>157.08750000000003</v>
      </c>
      <c r="K239" s="34">
        <v>218.34761904761902</v>
      </c>
      <c r="L239" s="34">
        <v>230.46363636363637</v>
      </c>
      <c r="M239" s="34">
        <v>93.985714285714295</v>
      </c>
      <c r="N239" s="34">
        <v>270</v>
      </c>
      <c r="O239" s="34">
        <v>0.76666666666666672</v>
      </c>
      <c r="P239" s="34">
        <v>0.83333333333333337</v>
      </c>
      <c r="Q239" s="34">
        <v>0.66666666666666663</v>
      </c>
      <c r="R239" s="34">
        <v>0.83333333333333337</v>
      </c>
      <c r="S239" s="34">
        <v>0.8</v>
      </c>
      <c r="T239" s="34">
        <v>0.7</v>
      </c>
      <c r="U239" s="34">
        <v>0.7</v>
      </c>
      <c r="V239" s="34">
        <v>0.76666666666666672</v>
      </c>
      <c r="W239" s="34">
        <v>0.8</v>
      </c>
      <c r="X239" s="34">
        <v>0.7</v>
      </c>
      <c r="Y239" s="34">
        <v>0.73333333333333328</v>
      </c>
      <c r="Z239" s="34">
        <v>0.7</v>
      </c>
      <c r="AA239" s="34">
        <v>0.75</v>
      </c>
    </row>
    <row r="240" spans="1:27" ht="15.75" customHeight="1" x14ac:dyDescent="0.25">
      <c r="A240" s="34">
        <v>15085040</v>
      </c>
      <c r="B240" s="34">
        <v>7.0633333333333352</v>
      </c>
      <c r="C240" s="34">
        <v>1.6758620689655173</v>
      </c>
      <c r="D240" s="34">
        <v>1.3900000000000001</v>
      </c>
      <c r="E240" s="34">
        <v>4.3034482758620696</v>
      </c>
      <c r="F240" s="34">
        <v>38.42068965517241</v>
      </c>
      <c r="G240" s="34">
        <v>5.8066666666666684</v>
      </c>
      <c r="H240" s="34">
        <v>8.2241379310344822</v>
      </c>
      <c r="I240" s="34">
        <v>28.182142857142857</v>
      </c>
      <c r="J240" s="34">
        <v>77.465517241379317</v>
      </c>
      <c r="K240" s="34">
        <v>94.86071428571428</v>
      </c>
      <c r="L240" s="34">
        <v>64.464285714285722</v>
      </c>
      <c r="M240" s="34">
        <v>17.096428571428572</v>
      </c>
      <c r="N240" s="34">
        <v>347</v>
      </c>
      <c r="O240" s="34">
        <v>1</v>
      </c>
      <c r="P240" s="34">
        <v>0.96666666666666667</v>
      </c>
      <c r="Q240" s="34">
        <v>1</v>
      </c>
      <c r="R240" s="34">
        <v>0.96666666666666667</v>
      </c>
      <c r="S240" s="34">
        <v>0.96666666666666667</v>
      </c>
      <c r="T240" s="34">
        <v>1</v>
      </c>
      <c r="U240" s="34">
        <v>0.96666666666666667</v>
      </c>
      <c r="V240" s="34">
        <v>0.93333333333333335</v>
      </c>
      <c r="W240" s="34">
        <v>0.96666666666666667</v>
      </c>
      <c r="X240" s="34">
        <v>0.93333333333333335</v>
      </c>
      <c r="Y240" s="34">
        <v>0.93333333333333335</v>
      </c>
      <c r="Z240" s="34">
        <v>0.93333333333333335</v>
      </c>
      <c r="AA240" s="34">
        <v>0.96388888888888891</v>
      </c>
    </row>
    <row r="241" spans="1:27" ht="15.75" customHeight="1" x14ac:dyDescent="0.25">
      <c r="A241" s="34">
        <v>15087080</v>
      </c>
      <c r="B241" s="34">
        <v>22.196428571428573</v>
      </c>
      <c r="C241" s="34">
        <v>2.1724137931034484</v>
      </c>
      <c r="D241" s="34">
        <v>9.863999999999999</v>
      </c>
      <c r="E241" s="34">
        <v>17.262962962962963</v>
      </c>
      <c r="F241" s="34">
        <v>79.003846153846169</v>
      </c>
      <c r="G241" s="34">
        <v>33.657142857142858</v>
      </c>
      <c r="H241" s="34">
        <v>29.989285714285717</v>
      </c>
      <c r="I241" s="34">
        <v>69.264285714285705</v>
      </c>
      <c r="J241" s="34">
        <v>130.30357142857147</v>
      </c>
      <c r="K241" s="34">
        <v>161.8962962962963</v>
      </c>
      <c r="L241" s="34">
        <v>127.68846153846154</v>
      </c>
      <c r="M241" s="34">
        <v>51.703703703703702</v>
      </c>
      <c r="N241" s="34">
        <v>327</v>
      </c>
      <c r="O241" s="34">
        <v>0.93333333333333335</v>
      </c>
      <c r="P241" s="34">
        <v>0.96666666666666667</v>
      </c>
      <c r="Q241" s="34">
        <v>0.83333333333333337</v>
      </c>
      <c r="R241" s="34">
        <v>0.9</v>
      </c>
      <c r="S241" s="34">
        <v>0.8666666666666667</v>
      </c>
      <c r="T241" s="34">
        <v>0.93333333333333335</v>
      </c>
      <c r="U241" s="34">
        <v>0.93333333333333335</v>
      </c>
      <c r="V241" s="34">
        <v>0.93333333333333335</v>
      </c>
      <c r="W241" s="34">
        <v>0.93333333333333335</v>
      </c>
      <c r="X241" s="34">
        <v>0.9</v>
      </c>
      <c r="Y241" s="34">
        <v>0.8666666666666667</v>
      </c>
      <c r="Z241" s="34">
        <v>0.9</v>
      </c>
      <c r="AA241" s="34">
        <v>0.90833333333333333</v>
      </c>
    </row>
    <row r="242" spans="1:27" ht="15.75" customHeight="1" x14ac:dyDescent="0.25">
      <c r="A242" s="34">
        <v>15087090</v>
      </c>
      <c r="B242" s="34">
        <v>6.0666666666666673</v>
      </c>
      <c r="C242" s="34">
        <v>8.2272727272727266</v>
      </c>
      <c r="D242" s="34">
        <v>16.827272727272728</v>
      </c>
      <c r="E242" s="34">
        <v>71.236363636363635</v>
      </c>
      <c r="F242" s="34">
        <v>130.27272727272728</v>
      </c>
      <c r="G242" s="34">
        <v>88.045454545454561</v>
      </c>
      <c r="H242" s="34">
        <v>27.35</v>
      </c>
      <c r="I242" s="34">
        <v>140.71666666666667</v>
      </c>
      <c r="J242" s="34">
        <v>153.76153846153846</v>
      </c>
      <c r="K242" s="34">
        <v>189.8833333333333</v>
      </c>
      <c r="L242" s="34">
        <v>202.77692307692308</v>
      </c>
      <c r="M242" s="34">
        <v>73.269230769230774</v>
      </c>
      <c r="N242" s="34">
        <v>140</v>
      </c>
      <c r="O242" s="34">
        <v>0.4</v>
      </c>
      <c r="P242" s="34">
        <v>0.36666666666666664</v>
      </c>
      <c r="Q242" s="34">
        <v>0.36666666666666664</v>
      </c>
      <c r="R242" s="34">
        <v>0.36666666666666664</v>
      </c>
      <c r="S242" s="34">
        <v>0.36666666666666664</v>
      </c>
      <c r="T242" s="34">
        <v>0.36666666666666664</v>
      </c>
      <c r="U242" s="34">
        <v>0.33333333333333331</v>
      </c>
      <c r="V242" s="34">
        <v>0.4</v>
      </c>
      <c r="W242" s="34">
        <v>0.43333333333333335</v>
      </c>
      <c r="X242" s="34">
        <v>0.4</v>
      </c>
      <c r="Y242" s="34">
        <v>0.43333333333333335</v>
      </c>
      <c r="Z242" s="34">
        <v>0.43333333333333335</v>
      </c>
      <c r="AA242" s="34">
        <v>0.3888888888888889</v>
      </c>
    </row>
    <row r="243" spans="1:27" ht="15.75" customHeight="1" x14ac:dyDescent="0.25">
      <c r="A243" s="34">
        <v>16010010</v>
      </c>
      <c r="B243" s="34">
        <v>47.366666666666667</v>
      </c>
      <c r="C243" s="34">
        <v>47.966666666666669</v>
      </c>
      <c r="D243" s="34">
        <v>54.8</v>
      </c>
      <c r="E243" s="34">
        <v>88</v>
      </c>
      <c r="F243" s="34">
        <v>76.965517241379317</v>
      </c>
      <c r="G243" s="34">
        <v>37.931034482758619</v>
      </c>
      <c r="H243" s="34">
        <v>33.333333333333336</v>
      </c>
      <c r="I243" s="34">
        <v>35.372413793103448</v>
      </c>
      <c r="J243" s="34">
        <v>57.055172413793102</v>
      </c>
      <c r="K243" s="34">
        <v>122.68965517241379</v>
      </c>
      <c r="L243" s="34">
        <v>138.53333333333333</v>
      </c>
      <c r="M243" s="34">
        <v>79.206896551724142</v>
      </c>
      <c r="N243" s="34">
        <v>353</v>
      </c>
      <c r="O243" s="34">
        <v>1</v>
      </c>
      <c r="P243" s="34">
        <v>1</v>
      </c>
      <c r="Q243" s="34">
        <v>1</v>
      </c>
      <c r="R243" s="34">
        <v>0.96666666666666667</v>
      </c>
      <c r="S243" s="34">
        <v>0.96666666666666667</v>
      </c>
      <c r="T243" s="34">
        <v>0.96666666666666667</v>
      </c>
      <c r="U243" s="34">
        <v>1</v>
      </c>
      <c r="V243" s="34">
        <v>0.96666666666666667</v>
      </c>
      <c r="W243" s="34">
        <v>0.96666666666666667</v>
      </c>
      <c r="X243" s="34">
        <v>0.96666666666666667</v>
      </c>
      <c r="Y243" s="34">
        <v>1</v>
      </c>
      <c r="Z243" s="34">
        <v>0.96666666666666667</v>
      </c>
      <c r="AA243" s="34">
        <v>0.98055555555555551</v>
      </c>
    </row>
    <row r="244" spans="1:27" ht="15.75" customHeight="1" x14ac:dyDescent="0.25">
      <c r="A244" s="34">
        <v>16010020</v>
      </c>
      <c r="B244" s="34">
        <v>46.996551724137937</v>
      </c>
      <c r="C244" s="34">
        <v>60.493103448275875</v>
      </c>
      <c r="D244" s="34">
        <v>84.468965517241386</v>
      </c>
      <c r="E244" s="34">
        <v>120.74827586206897</v>
      </c>
      <c r="F244" s="34">
        <v>79.093103448275869</v>
      </c>
      <c r="G244" s="34">
        <v>45.741379310344826</v>
      </c>
      <c r="H244" s="34">
        <v>50.567857142857136</v>
      </c>
      <c r="I244" s="34">
        <v>66.613793103448259</v>
      </c>
      <c r="J244" s="34">
        <v>92.268965517241369</v>
      </c>
      <c r="K244" s="34">
        <v>163.14285714285717</v>
      </c>
      <c r="L244" s="34">
        <v>175.65172413793101</v>
      </c>
      <c r="M244" s="34">
        <v>79.886206896551727</v>
      </c>
      <c r="N244" s="34">
        <v>346</v>
      </c>
      <c r="O244" s="34">
        <v>0.96666666666666667</v>
      </c>
      <c r="P244" s="34">
        <v>0.96666666666666667</v>
      </c>
      <c r="Q244" s="34">
        <v>0.96666666666666667</v>
      </c>
      <c r="R244" s="34">
        <v>0.96666666666666667</v>
      </c>
      <c r="S244" s="34">
        <v>0.96666666666666667</v>
      </c>
      <c r="T244" s="34">
        <v>0.96666666666666667</v>
      </c>
      <c r="U244" s="34">
        <v>0.93333333333333335</v>
      </c>
      <c r="V244" s="34">
        <v>0.96666666666666667</v>
      </c>
      <c r="W244" s="34">
        <v>0.96666666666666667</v>
      </c>
      <c r="X244" s="34">
        <v>0.93333333333333335</v>
      </c>
      <c r="Y244" s="34">
        <v>0.96666666666666667</v>
      </c>
      <c r="Z244" s="34">
        <v>0.96666666666666667</v>
      </c>
      <c r="AA244" s="34">
        <v>0.96111111111111114</v>
      </c>
    </row>
    <row r="245" spans="1:27" ht="15.75" customHeight="1" x14ac:dyDescent="0.25">
      <c r="A245" s="34">
        <v>16010040</v>
      </c>
      <c r="B245" s="34">
        <v>135.04814814814813</v>
      </c>
      <c r="C245" s="34">
        <v>101.01111111111111</v>
      </c>
      <c r="D245" s="34">
        <v>199.64999999999998</v>
      </c>
      <c r="E245" s="34">
        <v>258.32800000000003</v>
      </c>
      <c r="F245" s="34">
        <v>225.54</v>
      </c>
      <c r="G245" s="34">
        <v>130.83600000000001</v>
      </c>
      <c r="H245" s="34">
        <v>181.48518518518517</v>
      </c>
      <c r="I245" s="34">
        <v>185.22499999999999</v>
      </c>
      <c r="J245" s="34">
        <v>272.8</v>
      </c>
      <c r="K245" s="34">
        <v>361.18</v>
      </c>
      <c r="L245" s="34">
        <v>307.04782608695655</v>
      </c>
      <c r="M245" s="34">
        <v>227.76551724137934</v>
      </c>
      <c r="N245" s="34">
        <v>308</v>
      </c>
      <c r="O245" s="34">
        <v>0.9</v>
      </c>
      <c r="P245" s="34">
        <v>0.9</v>
      </c>
      <c r="Q245" s="34">
        <v>0.8666666666666667</v>
      </c>
      <c r="R245" s="34">
        <v>0.83333333333333337</v>
      </c>
      <c r="S245" s="34">
        <v>0.83333333333333337</v>
      </c>
      <c r="T245" s="34">
        <v>0.83333333333333337</v>
      </c>
      <c r="U245" s="34">
        <v>0.9</v>
      </c>
      <c r="V245" s="34">
        <v>0.8</v>
      </c>
      <c r="W245" s="34">
        <v>0.83333333333333337</v>
      </c>
      <c r="X245" s="34">
        <v>0.83333333333333337</v>
      </c>
      <c r="Y245" s="34">
        <v>0.76666666666666672</v>
      </c>
      <c r="Z245" s="34">
        <v>0.96666666666666667</v>
      </c>
      <c r="AA245" s="34">
        <v>0.85555555555555551</v>
      </c>
    </row>
    <row r="246" spans="1:27" ht="15.75" customHeight="1" x14ac:dyDescent="0.25">
      <c r="A246" s="34">
        <v>16010050</v>
      </c>
      <c r="B246" s="34">
        <v>122.62</v>
      </c>
      <c r="C246" s="34">
        <v>148.45454545454547</v>
      </c>
      <c r="D246" s="34">
        <v>156.47</v>
      </c>
      <c r="E246" s="34">
        <v>173.58888888888887</v>
      </c>
      <c r="F246" s="34">
        <v>179.0625</v>
      </c>
      <c r="G246" s="34">
        <v>127.9375</v>
      </c>
      <c r="H246" s="34">
        <v>88.45</v>
      </c>
      <c r="I246" s="34">
        <v>154.80000000000001</v>
      </c>
      <c r="J246" s="34">
        <v>167.57777777777778</v>
      </c>
      <c r="K246" s="34">
        <v>289.89999999999998</v>
      </c>
      <c r="L246" s="34">
        <v>199.625</v>
      </c>
      <c r="M246" s="34">
        <v>222.84444444444443</v>
      </c>
      <c r="N246" s="34">
        <v>106</v>
      </c>
      <c r="O246" s="34">
        <v>0.33333333333333331</v>
      </c>
      <c r="P246" s="34">
        <v>0.36666666666666664</v>
      </c>
      <c r="Q246" s="34">
        <v>0.33333333333333331</v>
      </c>
      <c r="R246" s="34">
        <v>0.3</v>
      </c>
      <c r="S246" s="34">
        <v>0.26666666666666666</v>
      </c>
      <c r="T246" s="34">
        <v>0.26666666666666666</v>
      </c>
      <c r="U246" s="34">
        <v>0.26666666666666666</v>
      </c>
      <c r="V246" s="34">
        <v>0.26666666666666666</v>
      </c>
      <c r="W246" s="34">
        <v>0.3</v>
      </c>
      <c r="X246" s="34">
        <v>0.26666666666666666</v>
      </c>
      <c r="Y246" s="34">
        <v>0.26666666666666666</v>
      </c>
      <c r="Z246" s="34">
        <v>0.3</v>
      </c>
      <c r="AA246" s="34">
        <v>0.29444444444444445</v>
      </c>
    </row>
    <row r="247" spans="1:27" ht="15.75" customHeight="1" x14ac:dyDescent="0.25">
      <c r="A247" s="34">
        <v>16010060</v>
      </c>
      <c r="B247" s="34">
        <v>166.1</v>
      </c>
      <c r="C247" s="34">
        <v>118.6</v>
      </c>
      <c r="D247" s="34">
        <v>149.56666666666666</v>
      </c>
      <c r="E247" s="34">
        <v>269.33333333333331</v>
      </c>
      <c r="F247" s="34">
        <v>216.83333333333334</v>
      </c>
      <c r="G247" s="34">
        <v>134.25</v>
      </c>
      <c r="H247" s="34">
        <v>141.33333333333334</v>
      </c>
      <c r="I247" s="34">
        <v>149.19999999999999</v>
      </c>
      <c r="J247" s="34">
        <v>246.93333333333334</v>
      </c>
      <c r="K247" s="34">
        <v>339.17241379310343</v>
      </c>
      <c r="L247" s="34">
        <v>337.93103448275861</v>
      </c>
      <c r="M247" s="34">
        <v>247.9</v>
      </c>
      <c r="N247" s="34">
        <v>358</v>
      </c>
      <c r="O247" s="34">
        <v>1</v>
      </c>
      <c r="P247" s="34">
        <v>1</v>
      </c>
      <c r="Q247" s="34">
        <v>1</v>
      </c>
      <c r="R247" s="34">
        <v>1</v>
      </c>
      <c r="S247" s="34">
        <v>1</v>
      </c>
      <c r="T247" s="34">
        <v>1</v>
      </c>
      <c r="U247" s="34">
        <v>1</v>
      </c>
      <c r="V247" s="34">
        <v>1</v>
      </c>
      <c r="W247" s="34">
        <v>1</v>
      </c>
      <c r="X247" s="34">
        <v>0.96666666666666667</v>
      </c>
      <c r="Y247" s="34">
        <v>0.96666666666666667</v>
      </c>
      <c r="Z247" s="34">
        <v>1</v>
      </c>
      <c r="AA247" s="34">
        <v>0.99444444444444446</v>
      </c>
    </row>
    <row r="248" spans="1:27" ht="15.75" customHeight="1" x14ac:dyDescent="0.25">
      <c r="A248" s="34">
        <v>16010100</v>
      </c>
      <c r="B248" s="34">
        <v>176.44827586206895</v>
      </c>
      <c r="C248" s="34">
        <v>132.96428571428572</v>
      </c>
      <c r="D248" s="34">
        <v>189.75862068965517</v>
      </c>
      <c r="E248" s="34">
        <v>204.13793103448276</v>
      </c>
      <c r="F248" s="34">
        <v>136.85714285714286</v>
      </c>
      <c r="G248" s="34">
        <v>58.285714285714285</v>
      </c>
      <c r="H248" s="34">
        <v>59.03448275862069</v>
      </c>
      <c r="I248" s="34">
        <v>71.551724137931032</v>
      </c>
      <c r="J248" s="34">
        <v>151.0344827586207</v>
      </c>
      <c r="K248" s="34">
        <v>255.17857142857142</v>
      </c>
      <c r="L248" s="34">
        <v>307.07142857142856</v>
      </c>
      <c r="M248" s="34">
        <v>205.26923076923077</v>
      </c>
      <c r="N248" s="34">
        <v>340</v>
      </c>
      <c r="O248" s="34">
        <v>0.96666666666666667</v>
      </c>
      <c r="P248" s="34">
        <v>0.93333333333333335</v>
      </c>
      <c r="Q248" s="34">
        <v>0.96666666666666667</v>
      </c>
      <c r="R248" s="34">
        <v>0.96666666666666667</v>
      </c>
      <c r="S248" s="34">
        <v>0.93333333333333335</v>
      </c>
      <c r="T248" s="34">
        <v>0.93333333333333335</v>
      </c>
      <c r="U248" s="34">
        <v>0.96666666666666667</v>
      </c>
      <c r="V248" s="34">
        <v>0.96666666666666667</v>
      </c>
      <c r="W248" s="34">
        <v>0.96666666666666667</v>
      </c>
      <c r="X248" s="34">
        <v>0.93333333333333335</v>
      </c>
      <c r="Y248" s="34">
        <v>0.93333333333333335</v>
      </c>
      <c r="Z248" s="34">
        <v>0.8666666666666667</v>
      </c>
      <c r="AA248" s="34">
        <v>0.94444444444444442</v>
      </c>
    </row>
    <row r="249" spans="1:27" ht="15.75" customHeight="1" x14ac:dyDescent="0.25">
      <c r="A249" s="34">
        <v>16010110</v>
      </c>
      <c r="B249" s="34">
        <v>48.953333333333326</v>
      </c>
      <c r="C249" s="34">
        <v>55.653333333333336</v>
      </c>
      <c r="D249" s="34">
        <v>92.523333333333341</v>
      </c>
      <c r="E249" s="34">
        <v>179.92666666666668</v>
      </c>
      <c r="F249" s="34">
        <v>139.68333333333337</v>
      </c>
      <c r="G249" s="34">
        <v>97.707407407407402</v>
      </c>
      <c r="H249" s="34">
        <v>89.617857142857147</v>
      </c>
      <c r="I249" s="34">
        <v>87.471428571428561</v>
      </c>
      <c r="J249" s="34">
        <v>145.95357142857145</v>
      </c>
      <c r="K249" s="34">
        <v>205.35357142857143</v>
      </c>
      <c r="L249" s="34">
        <v>194.56206896551728</v>
      </c>
      <c r="M249" s="34">
        <v>88.875862068965546</v>
      </c>
      <c r="N249" s="34">
        <v>347</v>
      </c>
      <c r="O249" s="34">
        <v>1</v>
      </c>
      <c r="P249" s="34">
        <v>1</v>
      </c>
      <c r="Q249" s="34">
        <v>1</v>
      </c>
      <c r="R249" s="34">
        <v>1</v>
      </c>
      <c r="S249" s="34">
        <v>1</v>
      </c>
      <c r="T249" s="34">
        <v>0.9</v>
      </c>
      <c r="U249" s="34">
        <v>0.93333333333333335</v>
      </c>
      <c r="V249" s="34">
        <v>0.93333333333333335</v>
      </c>
      <c r="W249" s="34">
        <v>0.93333333333333335</v>
      </c>
      <c r="X249" s="34">
        <v>0.93333333333333335</v>
      </c>
      <c r="Y249" s="34">
        <v>0.96666666666666667</v>
      </c>
      <c r="Z249" s="34">
        <v>0.96666666666666667</v>
      </c>
      <c r="AA249" s="34">
        <v>0.96388888888888891</v>
      </c>
    </row>
    <row r="250" spans="1:27" ht="15.75" customHeight="1" x14ac:dyDescent="0.25">
      <c r="A250" s="34">
        <v>16010330</v>
      </c>
      <c r="B250" s="34">
        <v>104.91666666666667</v>
      </c>
      <c r="C250" s="34">
        <v>58.233333333333327</v>
      </c>
      <c r="D250" s="34">
        <v>103</v>
      </c>
      <c r="E250" s="34">
        <v>118</v>
      </c>
      <c r="F250" s="34">
        <v>68.354545454545459</v>
      </c>
      <c r="G250" s="34">
        <v>38.427272727272729</v>
      </c>
      <c r="H250" s="34">
        <v>57.427272727272729</v>
      </c>
      <c r="I250" s="34">
        <v>70.36363636363636</v>
      </c>
      <c r="J250" s="34">
        <v>106.6</v>
      </c>
      <c r="K250" s="34">
        <v>166.63636363636363</v>
      </c>
      <c r="L250" s="34">
        <v>196.90909090909091</v>
      </c>
      <c r="M250" s="34">
        <v>95.545454545454547</v>
      </c>
      <c r="N250" s="34">
        <v>134</v>
      </c>
      <c r="O250" s="34">
        <v>0.4</v>
      </c>
      <c r="P250" s="34">
        <v>0.4</v>
      </c>
      <c r="Q250" s="34">
        <v>0.36666666666666664</v>
      </c>
      <c r="R250" s="34">
        <v>0.36666666666666664</v>
      </c>
      <c r="S250" s="34">
        <v>0.36666666666666664</v>
      </c>
      <c r="T250" s="34">
        <v>0.36666666666666664</v>
      </c>
      <c r="U250" s="34">
        <v>0.36666666666666664</v>
      </c>
      <c r="V250" s="34">
        <v>0.36666666666666664</v>
      </c>
      <c r="W250" s="34">
        <v>0.36666666666666664</v>
      </c>
      <c r="X250" s="34">
        <v>0.36666666666666664</v>
      </c>
      <c r="Y250" s="34">
        <v>0.36666666666666664</v>
      </c>
      <c r="Z250" s="34">
        <v>0.36666666666666664</v>
      </c>
      <c r="AA250" s="34">
        <v>0.37222222222222223</v>
      </c>
    </row>
    <row r="251" spans="1:27" ht="15.75" customHeight="1" x14ac:dyDescent="0.25">
      <c r="A251" s="34">
        <v>16010340</v>
      </c>
      <c r="B251" s="34">
        <v>103.4448275862069</v>
      </c>
      <c r="C251" s="34">
        <v>90.457142857142841</v>
      </c>
      <c r="D251" s="34">
        <v>86.44285714285715</v>
      </c>
      <c r="E251" s="34">
        <v>127.46551724137933</v>
      </c>
      <c r="F251" s="34">
        <v>101.6</v>
      </c>
      <c r="G251" s="34">
        <v>59.465517241379317</v>
      </c>
      <c r="H251" s="34">
        <v>42.559999999999988</v>
      </c>
      <c r="I251" s="34">
        <v>64.146666666666661</v>
      </c>
      <c r="J251" s="34">
        <v>74.63333333333334</v>
      </c>
      <c r="K251" s="34">
        <v>153.10714285714286</v>
      </c>
      <c r="L251" s="34">
        <v>180.20000000000002</v>
      </c>
      <c r="M251" s="34">
        <v>135.79642857142855</v>
      </c>
      <c r="N251" s="34">
        <v>346</v>
      </c>
      <c r="O251" s="34">
        <v>0.96666666666666667</v>
      </c>
      <c r="P251" s="34">
        <v>0.93333333333333335</v>
      </c>
      <c r="Q251" s="34">
        <v>0.93333333333333335</v>
      </c>
      <c r="R251" s="34">
        <v>0.96666666666666667</v>
      </c>
      <c r="S251" s="34">
        <v>0.93333333333333335</v>
      </c>
      <c r="T251" s="34">
        <v>0.96666666666666667</v>
      </c>
      <c r="U251" s="34">
        <v>1</v>
      </c>
      <c r="V251" s="34">
        <v>1</v>
      </c>
      <c r="W251" s="34">
        <v>1</v>
      </c>
      <c r="X251" s="34">
        <v>0.93333333333333335</v>
      </c>
      <c r="Y251" s="34">
        <v>0.96666666666666667</v>
      </c>
      <c r="Z251" s="34">
        <v>0.93333333333333335</v>
      </c>
      <c r="AA251" s="34">
        <v>0.96111111111111114</v>
      </c>
    </row>
    <row r="252" spans="1:27" ht="15.75" customHeight="1" x14ac:dyDescent="0.25">
      <c r="A252" s="34">
        <v>16015010</v>
      </c>
      <c r="B252" s="34">
        <v>63.947999999999986</v>
      </c>
      <c r="C252" s="34">
        <v>46.1</v>
      </c>
      <c r="D252" s="34">
        <v>65.908000000000001</v>
      </c>
      <c r="E252" s="34">
        <v>102.72799999999999</v>
      </c>
      <c r="F252" s="34">
        <v>85.141666666666666</v>
      </c>
      <c r="G252" s="34">
        <v>42.535999999999994</v>
      </c>
      <c r="H252" s="34">
        <v>38.28</v>
      </c>
      <c r="I252" s="34">
        <v>45.704166666666673</v>
      </c>
      <c r="J252" s="34">
        <v>60.658333333333331</v>
      </c>
      <c r="K252" s="34">
        <v>119.05833333333332</v>
      </c>
      <c r="L252" s="34">
        <v>143.82499999999996</v>
      </c>
      <c r="M252" s="34">
        <v>84.143478260869557</v>
      </c>
      <c r="N252" s="34">
        <v>293</v>
      </c>
      <c r="O252" s="34">
        <v>0.83333333333333337</v>
      </c>
      <c r="P252" s="34">
        <v>0.83333333333333337</v>
      </c>
      <c r="Q252" s="34">
        <v>0.83333333333333337</v>
      </c>
      <c r="R252" s="34">
        <v>0.83333333333333337</v>
      </c>
      <c r="S252" s="34">
        <v>0.8</v>
      </c>
      <c r="T252" s="34">
        <v>0.83333333333333337</v>
      </c>
      <c r="U252" s="34">
        <v>0.83333333333333337</v>
      </c>
      <c r="V252" s="34">
        <v>0.8</v>
      </c>
      <c r="W252" s="34">
        <v>0.8</v>
      </c>
      <c r="X252" s="34">
        <v>0.8</v>
      </c>
      <c r="Y252" s="34">
        <v>0.8</v>
      </c>
      <c r="Z252" s="34">
        <v>0.76666666666666672</v>
      </c>
      <c r="AA252" s="34">
        <v>0.81388888888888888</v>
      </c>
    </row>
    <row r="253" spans="1:27" ht="15.75" customHeight="1" x14ac:dyDescent="0.25">
      <c r="A253" s="34">
        <v>16015020</v>
      </c>
      <c r="B253" s="34">
        <v>33.595999999999997</v>
      </c>
      <c r="C253" s="34">
        <v>33.857142857142854</v>
      </c>
      <c r="D253" s="34">
        <v>70.207142857142841</v>
      </c>
      <c r="E253" s="34">
        <v>118.48928571428571</v>
      </c>
      <c r="F253" s="34">
        <v>94.986206896551721</v>
      </c>
      <c r="G253" s="34">
        <v>71.40333333333335</v>
      </c>
      <c r="H253" s="34">
        <v>56.50714285714286</v>
      </c>
      <c r="I253" s="34">
        <v>65.2655172413793</v>
      </c>
      <c r="J253" s="34">
        <v>95.2</v>
      </c>
      <c r="K253" s="34">
        <v>124.36896551724138</v>
      </c>
      <c r="L253" s="34">
        <v>115.26923076923077</v>
      </c>
      <c r="M253" s="34">
        <v>39.511999999999993</v>
      </c>
      <c r="N253" s="34">
        <v>334</v>
      </c>
      <c r="O253" s="34">
        <v>0.83333333333333337</v>
      </c>
      <c r="P253" s="34">
        <v>0.93333333333333335</v>
      </c>
      <c r="Q253" s="34">
        <v>0.93333333333333335</v>
      </c>
      <c r="R253" s="34">
        <v>0.93333333333333335</v>
      </c>
      <c r="S253" s="34">
        <v>0.96666666666666667</v>
      </c>
      <c r="T253" s="34">
        <v>1</v>
      </c>
      <c r="U253" s="34">
        <v>0.93333333333333335</v>
      </c>
      <c r="V253" s="34">
        <v>0.96666666666666667</v>
      </c>
      <c r="W253" s="34">
        <v>0.96666666666666667</v>
      </c>
      <c r="X253" s="34">
        <v>0.96666666666666667</v>
      </c>
      <c r="Y253" s="34">
        <v>0.8666666666666667</v>
      </c>
      <c r="Z253" s="34">
        <v>0.83333333333333337</v>
      </c>
      <c r="AA253" s="34">
        <v>0.92777777777777781</v>
      </c>
    </row>
    <row r="254" spans="1:27" ht="15.75" customHeight="1" x14ac:dyDescent="0.25">
      <c r="A254" s="34">
        <v>16015030</v>
      </c>
      <c r="B254" s="34">
        <v>46.773333333333348</v>
      </c>
      <c r="C254" s="34">
        <v>41.227586206896547</v>
      </c>
      <c r="D254" s="34">
        <v>79.900000000000006</v>
      </c>
      <c r="E254" s="34">
        <v>150.85172413793106</v>
      </c>
      <c r="F254" s="34">
        <v>162.06896551724137</v>
      </c>
      <c r="G254" s="34">
        <v>130.01034482758621</v>
      </c>
      <c r="H254" s="34">
        <v>120.87666666666665</v>
      </c>
      <c r="I254" s="34">
        <v>134.73214285714286</v>
      </c>
      <c r="J254" s="34">
        <v>172.94074074074075</v>
      </c>
      <c r="K254" s="34">
        <v>218.16785714285712</v>
      </c>
      <c r="L254" s="34">
        <v>179.25862068965517</v>
      </c>
      <c r="M254" s="34">
        <v>69.733333333333334</v>
      </c>
      <c r="N254" s="34">
        <v>344</v>
      </c>
      <c r="O254" s="34">
        <v>1</v>
      </c>
      <c r="P254" s="34">
        <v>0.96666666666666667</v>
      </c>
      <c r="Q254" s="34">
        <v>0.96666666666666667</v>
      </c>
      <c r="R254" s="34">
        <v>0.96666666666666667</v>
      </c>
      <c r="S254" s="34">
        <v>0.96666666666666667</v>
      </c>
      <c r="T254" s="34">
        <v>0.96666666666666667</v>
      </c>
      <c r="U254" s="34">
        <v>1</v>
      </c>
      <c r="V254" s="34">
        <v>0.93333333333333335</v>
      </c>
      <c r="W254" s="34">
        <v>0.9</v>
      </c>
      <c r="X254" s="34">
        <v>0.93333333333333335</v>
      </c>
      <c r="Y254" s="34">
        <v>0.96666666666666667</v>
      </c>
      <c r="Z254" s="34">
        <v>0.9</v>
      </c>
      <c r="AA254" s="34">
        <v>0.9555555555555556</v>
      </c>
    </row>
    <row r="255" spans="1:27" ht="15.75" customHeight="1" x14ac:dyDescent="0.25">
      <c r="A255" s="34">
        <v>16015040</v>
      </c>
      <c r="B255" s="34">
        <v>134.07777777777778</v>
      </c>
      <c r="C255" s="34">
        <v>125.42222222222225</v>
      </c>
      <c r="D255" s="34">
        <v>180.73749999999998</v>
      </c>
      <c r="E255" s="34">
        <v>242.8</v>
      </c>
      <c r="F255" s="34">
        <v>241.71111111111108</v>
      </c>
      <c r="G255" s="34">
        <v>182.92857142857142</v>
      </c>
      <c r="H255" s="34">
        <v>200.88749999999999</v>
      </c>
      <c r="I255" s="34">
        <v>194.95000000000002</v>
      </c>
      <c r="J255" s="34">
        <v>256.13333333333333</v>
      </c>
      <c r="K255" s="34">
        <v>342.84999999999997</v>
      </c>
      <c r="L255" s="34">
        <v>260.77499999999998</v>
      </c>
      <c r="M255" s="34">
        <v>250.35</v>
      </c>
      <c r="N255" s="34">
        <v>96</v>
      </c>
      <c r="O255" s="34">
        <v>0.3</v>
      </c>
      <c r="P255" s="34">
        <v>0.3</v>
      </c>
      <c r="Q255" s="34">
        <v>0.26666666666666666</v>
      </c>
      <c r="R255" s="34">
        <v>0.23333333333333334</v>
      </c>
      <c r="S255" s="34">
        <v>0.3</v>
      </c>
      <c r="T255" s="34">
        <v>0.23333333333333334</v>
      </c>
      <c r="U255" s="34">
        <v>0.26666666666666666</v>
      </c>
      <c r="V255" s="34">
        <v>0.26666666666666666</v>
      </c>
      <c r="W255" s="34">
        <v>0.3</v>
      </c>
      <c r="X255" s="34">
        <v>0.26666666666666666</v>
      </c>
      <c r="Y255" s="34">
        <v>0.26666666666666666</v>
      </c>
      <c r="Z255" s="34">
        <v>0.2</v>
      </c>
      <c r="AA255" s="34">
        <v>0.26666666666666666</v>
      </c>
    </row>
    <row r="256" spans="1:27" ht="15.75" customHeight="1" x14ac:dyDescent="0.25">
      <c r="A256" s="34">
        <v>16015060</v>
      </c>
      <c r="B256" s="34">
        <v>104.70000000000002</v>
      </c>
      <c r="C256" s="34">
        <v>44.1</v>
      </c>
      <c r="D256" s="34">
        <v>59.8</v>
      </c>
      <c r="E256" s="34">
        <v>136.60000000000002</v>
      </c>
      <c r="F256" s="34">
        <v>70.600000000000009</v>
      </c>
      <c r="G256" s="34">
        <v>57.400000000000006</v>
      </c>
      <c r="H256" s="34">
        <v>66.199999999999989</v>
      </c>
      <c r="I256" s="34">
        <v>36.1</v>
      </c>
      <c r="J256" s="34">
        <v>196.6</v>
      </c>
      <c r="K256" s="34">
        <v>255.79999999999995</v>
      </c>
      <c r="L256" s="34">
        <v>135.9</v>
      </c>
      <c r="M256" s="34">
        <v>128</v>
      </c>
      <c r="N256" s="34">
        <v>12</v>
      </c>
      <c r="O256" s="34">
        <v>3.3333333333333333E-2</v>
      </c>
      <c r="P256" s="34">
        <v>3.3333333333333333E-2</v>
      </c>
      <c r="Q256" s="34">
        <v>3.3333333333333333E-2</v>
      </c>
      <c r="R256" s="34">
        <v>3.3333333333333333E-2</v>
      </c>
      <c r="S256" s="34">
        <v>3.3333333333333333E-2</v>
      </c>
      <c r="T256" s="34">
        <v>3.3333333333333333E-2</v>
      </c>
      <c r="U256" s="34">
        <v>3.3333333333333333E-2</v>
      </c>
      <c r="V256" s="34">
        <v>3.3333333333333333E-2</v>
      </c>
      <c r="W256" s="34">
        <v>3.3333333333333333E-2</v>
      </c>
      <c r="X256" s="34">
        <v>3.3333333333333333E-2</v>
      </c>
      <c r="Y256" s="34">
        <v>3.3333333333333333E-2</v>
      </c>
      <c r="Z256" s="34">
        <v>3.3333333333333333E-2</v>
      </c>
      <c r="AA256" s="34">
        <v>3.3333333333333333E-2</v>
      </c>
    </row>
    <row r="257" spans="1:27" ht="15.75" customHeight="1" x14ac:dyDescent="0.25">
      <c r="A257" s="34">
        <v>16015090</v>
      </c>
      <c r="B257" s="34">
        <v>28.711111111111109</v>
      </c>
      <c r="C257" s="34">
        <v>42.912500000000016</v>
      </c>
      <c r="D257" s="34">
        <v>67.205263157894734</v>
      </c>
      <c r="E257" s="34">
        <v>126.46470588235292</v>
      </c>
      <c r="F257" s="34">
        <v>200.60000000000002</v>
      </c>
      <c r="G257" s="34">
        <v>220.75789473684208</v>
      </c>
      <c r="H257" s="34">
        <v>214.15294117647062</v>
      </c>
      <c r="I257" s="34">
        <v>163.22666666666666</v>
      </c>
      <c r="J257" s="34">
        <v>192.10714285714289</v>
      </c>
      <c r="K257" s="34">
        <v>187.96428571428572</v>
      </c>
      <c r="L257" s="34">
        <v>142.27333333333328</v>
      </c>
      <c r="M257" s="34">
        <v>59.053846153846159</v>
      </c>
      <c r="N257" s="34">
        <v>195</v>
      </c>
      <c r="O257" s="34">
        <v>0.6</v>
      </c>
      <c r="P257" s="34">
        <v>0.53333333333333333</v>
      </c>
      <c r="Q257" s="34">
        <v>0.6333333333333333</v>
      </c>
      <c r="R257" s="34">
        <v>0.56666666666666665</v>
      </c>
      <c r="S257" s="34">
        <v>0.6</v>
      </c>
      <c r="T257" s="34">
        <v>0.6333333333333333</v>
      </c>
      <c r="U257" s="34">
        <v>0.56666666666666665</v>
      </c>
      <c r="V257" s="34">
        <v>0.5</v>
      </c>
      <c r="W257" s="34">
        <v>0.46666666666666667</v>
      </c>
      <c r="X257" s="34">
        <v>0.46666666666666667</v>
      </c>
      <c r="Y257" s="34">
        <v>0.5</v>
      </c>
      <c r="Z257" s="34">
        <v>0.43333333333333335</v>
      </c>
      <c r="AA257" s="34">
        <v>0.54166666666666663</v>
      </c>
    </row>
    <row r="258" spans="1:27" ht="15.75" customHeight="1" x14ac:dyDescent="0.25">
      <c r="A258" s="34">
        <v>16015100</v>
      </c>
      <c r="B258" s="34">
        <v>41.95</v>
      </c>
      <c r="C258" s="34">
        <v>45.975000000000009</v>
      </c>
      <c r="D258" s="34">
        <v>77.699999999999989</v>
      </c>
      <c r="E258" s="34">
        <v>149.54210526315796</v>
      </c>
      <c r="F258" s="34">
        <v>130.07647058823528</v>
      </c>
      <c r="G258" s="34">
        <v>111.78235294117647</v>
      </c>
      <c r="H258" s="34">
        <v>102.85999999999999</v>
      </c>
      <c r="I258" s="34">
        <v>98.766666666666666</v>
      </c>
      <c r="J258" s="34">
        <v>128.48421052631579</v>
      </c>
      <c r="K258" s="34">
        <v>180.57999999999998</v>
      </c>
      <c r="L258" s="34">
        <v>160.21052631578951</v>
      </c>
      <c r="M258" s="34">
        <v>59.319047619047623</v>
      </c>
      <c r="N258" s="34">
        <v>230</v>
      </c>
      <c r="O258" s="34">
        <v>0.66666666666666663</v>
      </c>
      <c r="P258" s="34">
        <v>0.66666666666666663</v>
      </c>
      <c r="Q258" s="34">
        <v>0.56666666666666665</v>
      </c>
      <c r="R258" s="34">
        <v>0.6333333333333333</v>
      </c>
      <c r="S258" s="34">
        <v>0.56666666666666665</v>
      </c>
      <c r="T258" s="34">
        <v>0.56666666666666665</v>
      </c>
      <c r="U258" s="34">
        <v>0.66666666666666663</v>
      </c>
      <c r="V258" s="34">
        <v>0.7</v>
      </c>
      <c r="W258" s="34">
        <v>0.6333333333333333</v>
      </c>
      <c r="X258" s="34">
        <v>0.66666666666666663</v>
      </c>
      <c r="Y258" s="34">
        <v>0.6333333333333333</v>
      </c>
      <c r="Z258" s="34">
        <v>0.7</v>
      </c>
      <c r="AA258" s="34">
        <v>0.63888888888888884</v>
      </c>
    </row>
    <row r="259" spans="1:27" ht="15.75" customHeight="1" x14ac:dyDescent="0.25">
      <c r="A259" s="34">
        <v>16015140</v>
      </c>
      <c r="B259" s="34">
        <v>45.833333333333336</v>
      </c>
      <c r="C259" s="34">
        <v>56.199999999999989</v>
      </c>
      <c r="D259" s="34">
        <v>154.37499999999997</v>
      </c>
      <c r="E259" s="34">
        <v>230.32000000000002</v>
      </c>
      <c r="F259" s="34">
        <v>186.92000000000002</v>
      </c>
      <c r="G259" s="34">
        <v>111.14285714285715</v>
      </c>
      <c r="H259" s="34">
        <v>102.16666666666667</v>
      </c>
      <c r="I259" s="34">
        <v>99.2</v>
      </c>
      <c r="J259" s="34">
        <v>158.02857142857141</v>
      </c>
      <c r="K259" s="34">
        <v>289.93333333333334</v>
      </c>
      <c r="L259" s="34">
        <v>291.94</v>
      </c>
      <c r="M259" s="34">
        <v>72.61666666666666</v>
      </c>
      <c r="N259" s="34">
        <v>68</v>
      </c>
      <c r="O259" s="34">
        <v>0.2</v>
      </c>
      <c r="P259" s="34">
        <v>0.2</v>
      </c>
      <c r="Q259" s="34">
        <v>0.13333333333333333</v>
      </c>
      <c r="R259" s="34">
        <v>0.16666666666666666</v>
      </c>
      <c r="S259" s="34">
        <v>0.16666666666666666</v>
      </c>
      <c r="T259" s="34">
        <v>0.23333333333333334</v>
      </c>
      <c r="U259" s="34">
        <v>0.2</v>
      </c>
      <c r="V259" s="34">
        <v>0.16666666666666666</v>
      </c>
      <c r="W259" s="34">
        <v>0.23333333333333334</v>
      </c>
      <c r="X259" s="34">
        <v>0.2</v>
      </c>
      <c r="Y259" s="34">
        <v>0.16666666666666666</v>
      </c>
      <c r="Z259" s="34">
        <v>0.2</v>
      </c>
      <c r="AA259" s="34">
        <v>0.18888888888888888</v>
      </c>
    </row>
    <row r="260" spans="1:27" ht="15.75" customHeight="1" x14ac:dyDescent="0.25">
      <c r="A260" s="34">
        <v>16020010</v>
      </c>
      <c r="B260" s="34">
        <v>57.172413793103445</v>
      </c>
      <c r="C260" s="34">
        <v>82.896551724137936</v>
      </c>
      <c r="D260" s="34">
        <v>139.6758620689655</v>
      </c>
      <c r="E260" s="34">
        <v>201.83333333333334</v>
      </c>
      <c r="F260" s="34">
        <v>169.46666666666667</v>
      </c>
      <c r="G260" s="34">
        <v>66.666666666666671</v>
      </c>
      <c r="H260" s="34">
        <v>64.448275862068968</v>
      </c>
      <c r="I260" s="34">
        <v>99.11666666666666</v>
      </c>
      <c r="J260" s="34">
        <v>200.89655172413794</v>
      </c>
      <c r="K260" s="34">
        <v>265.89999999999998</v>
      </c>
      <c r="L260" s="34">
        <v>279.53333333333336</v>
      </c>
      <c r="M260" s="34">
        <v>109.31034482758621</v>
      </c>
      <c r="N260" s="34">
        <v>354</v>
      </c>
      <c r="O260" s="34">
        <v>0.96666666666666667</v>
      </c>
      <c r="P260" s="34">
        <v>0.96666666666666667</v>
      </c>
      <c r="Q260" s="34">
        <v>0.96666666666666667</v>
      </c>
      <c r="R260" s="34">
        <v>1</v>
      </c>
      <c r="S260" s="34">
        <v>1</v>
      </c>
      <c r="T260" s="34">
        <v>1</v>
      </c>
      <c r="U260" s="34">
        <v>0.96666666666666667</v>
      </c>
      <c r="V260" s="34">
        <v>1</v>
      </c>
      <c r="W260" s="34">
        <v>0.96666666666666667</v>
      </c>
      <c r="X260" s="34">
        <v>1</v>
      </c>
      <c r="Y260" s="34">
        <v>1</v>
      </c>
      <c r="Z260" s="34">
        <v>0.96666666666666667</v>
      </c>
      <c r="AA260" s="34">
        <v>0.98333333333333328</v>
      </c>
    </row>
    <row r="261" spans="1:27" ht="15.75" customHeight="1" x14ac:dyDescent="0.25">
      <c r="A261" s="34">
        <v>16020030</v>
      </c>
      <c r="B261" s="34">
        <v>50.767857142857153</v>
      </c>
      <c r="C261" s="34">
        <v>64.962962962962962</v>
      </c>
      <c r="D261" s="34">
        <v>80.660714285714292</v>
      </c>
      <c r="E261" s="34">
        <v>135.56896551724137</v>
      </c>
      <c r="F261" s="34">
        <v>105.24074074074075</v>
      </c>
      <c r="G261" s="34">
        <v>42.225000000000009</v>
      </c>
      <c r="H261" s="34">
        <v>28.427586206896546</v>
      </c>
      <c r="I261" s="34">
        <v>52.948148148148142</v>
      </c>
      <c r="J261" s="34">
        <v>98.148148148148167</v>
      </c>
      <c r="K261" s="34">
        <v>181.06666666666663</v>
      </c>
      <c r="L261" s="34">
        <v>176.20714285714283</v>
      </c>
      <c r="M261" s="34">
        <v>78.737931034482742</v>
      </c>
      <c r="N261" s="34">
        <v>334</v>
      </c>
      <c r="O261" s="34">
        <v>0.93333333333333335</v>
      </c>
      <c r="P261" s="34">
        <v>0.9</v>
      </c>
      <c r="Q261" s="34">
        <v>0.93333333333333335</v>
      </c>
      <c r="R261" s="34">
        <v>0.96666666666666667</v>
      </c>
      <c r="S261" s="34">
        <v>0.9</v>
      </c>
      <c r="T261" s="34">
        <v>0.93333333333333335</v>
      </c>
      <c r="U261" s="34">
        <v>0.96666666666666667</v>
      </c>
      <c r="V261" s="34">
        <v>0.9</v>
      </c>
      <c r="W261" s="34">
        <v>0.9</v>
      </c>
      <c r="X261" s="34">
        <v>0.9</v>
      </c>
      <c r="Y261" s="34">
        <v>0.93333333333333335</v>
      </c>
      <c r="Z261" s="34">
        <v>0.96666666666666667</v>
      </c>
      <c r="AA261" s="34">
        <v>0.92777777777777781</v>
      </c>
    </row>
    <row r="262" spans="1:27" ht="15.75" customHeight="1" x14ac:dyDescent="0.25">
      <c r="A262" s="34">
        <v>16020050</v>
      </c>
      <c r="B262" s="34">
        <v>61.892857142857146</v>
      </c>
      <c r="C262" s="34">
        <v>85.464285714285708</v>
      </c>
      <c r="D262" s="34">
        <v>138</v>
      </c>
      <c r="E262" s="34">
        <v>195.34482758620689</v>
      </c>
      <c r="F262" s="34">
        <v>159.29310344827587</v>
      </c>
      <c r="G262" s="34">
        <v>93.266666666666666</v>
      </c>
      <c r="H262" s="34">
        <v>81.965517241379317</v>
      </c>
      <c r="I262" s="34">
        <v>118.10714285714286</v>
      </c>
      <c r="J262" s="34">
        <v>201.67586206896553</v>
      </c>
      <c r="K262" s="34">
        <v>238.28571428571428</v>
      </c>
      <c r="L262" s="34">
        <v>228.82142857142858</v>
      </c>
      <c r="M262" s="34">
        <v>118.72413793103448</v>
      </c>
      <c r="N262" s="34">
        <v>345</v>
      </c>
      <c r="O262" s="34">
        <v>0.93333333333333335</v>
      </c>
      <c r="P262" s="34">
        <v>0.93333333333333335</v>
      </c>
      <c r="Q262" s="34">
        <v>1</v>
      </c>
      <c r="R262" s="34">
        <v>0.96666666666666667</v>
      </c>
      <c r="S262" s="34">
        <v>0.96666666666666667</v>
      </c>
      <c r="T262" s="34">
        <v>1</v>
      </c>
      <c r="U262" s="34">
        <v>0.96666666666666667</v>
      </c>
      <c r="V262" s="34">
        <v>0.93333333333333335</v>
      </c>
      <c r="W262" s="34">
        <v>0.96666666666666667</v>
      </c>
      <c r="X262" s="34">
        <v>0.93333333333333335</v>
      </c>
      <c r="Y262" s="34">
        <v>0.93333333333333335</v>
      </c>
      <c r="Z262" s="34">
        <v>0.96666666666666667</v>
      </c>
      <c r="AA262" s="34">
        <v>0.95833333333333337</v>
      </c>
    </row>
    <row r="263" spans="1:27" ht="15.75" customHeight="1" x14ac:dyDescent="0.25">
      <c r="A263" s="34">
        <v>16020060</v>
      </c>
      <c r="B263" s="34">
        <v>89.15384615384616</v>
      </c>
      <c r="C263" s="34">
        <v>106.30769230769231</v>
      </c>
      <c r="D263" s="34">
        <v>141.13333333333333</v>
      </c>
      <c r="E263" s="34">
        <v>205.16666666666666</v>
      </c>
      <c r="F263" s="34">
        <v>262.25</v>
      </c>
      <c r="G263" s="34">
        <v>178.5</v>
      </c>
      <c r="H263" s="34">
        <v>152.14285714285714</v>
      </c>
      <c r="I263" s="34">
        <v>154.38461538461539</v>
      </c>
      <c r="J263" s="34">
        <v>263.60000000000002</v>
      </c>
      <c r="K263" s="34">
        <v>304.15384615384613</v>
      </c>
      <c r="L263" s="34">
        <v>266.18461538461537</v>
      </c>
      <c r="M263" s="34">
        <v>162.14285714285714</v>
      </c>
      <c r="N263" s="34">
        <v>161</v>
      </c>
      <c r="O263" s="34">
        <v>0.43333333333333335</v>
      </c>
      <c r="P263" s="34">
        <v>0.43333333333333335</v>
      </c>
      <c r="Q263" s="34">
        <v>0.5</v>
      </c>
      <c r="R263" s="34">
        <v>0.4</v>
      </c>
      <c r="S263" s="34">
        <v>0.4</v>
      </c>
      <c r="T263" s="34">
        <v>0.46666666666666667</v>
      </c>
      <c r="U263" s="34">
        <v>0.46666666666666667</v>
      </c>
      <c r="V263" s="34">
        <v>0.43333333333333335</v>
      </c>
      <c r="W263" s="34">
        <v>0.5</v>
      </c>
      <c r="X263" s="34">
        <v>0.43333333333333335</v>
      </c>
      <c r="Y263" s="34">
        <v>0.43333333333333335</v>
      </c>
      <c r="Z263" s="34">
        <v>0.46666666666666667</v>
      </c>
      <c r="AA263" s="34">
        <v>0.44722222222222224</v>
      </c>
    </row>
    <row r="264" spans="1:27" ht="15.75" customHeight="1" x14ac:dyDescent="0.25">
      <c r="A264" s="34">
        <v>16020080</v>
      </c>
      <c r="B264" s="34">
        <v>68.690000000000012</v>
      </c>
      <c r="C264" s="34">
        <v>80.2</v>
      </c>
      <c r="D264" s="34">
        <v>135.32333333333332</v>
      </c>
      <c r="E264" s="34">
        <v>219.48000000000002</v>
      </c>
      <c r="F264" s="34">
        <v>174.49666666666673</v>
      </c>
      <c r="G264" s="34">
        <v>91.660000000000011</v>
      </c>
      <c r="H264" s="34">
        <v>74.936666666666682</v>
      </c>
      <c r="I264" s="34">
        <v>121.03666666666666</v>
      </c>
      <c r="J264" s="34">
        <v>164.0033333333333</v>
      </c>
      <c r="K264" s="34">
        <v>293.49999999999994</v>
      </c>
      <c r="L264" s="34">
        <v>282.55357142857144</v>
      </c>
      <c r="M264" s="34">
        <v>125.09333333333332</v>
      </c>
      <c r="N264" s="34">
        <v>357</v>
      </c>
      <c r="O264" s="34">
        <v>1</v>
      </c>
      <c r="P264" s="34">
        <v>1</v>
      </c>
      <c r="Q264" s="34">
        <v>1</v>
      </c>
      <c r="R264" s="34">
        <v>1</v>
      </c>
      <c r="S264" s="34">
        <v>1</v>
      </c>
      <c r="T264" s="34">
        <v>1</v>
      </c>
      <c r="U264" s="34">
        <v>1</v>
      </c>
      <c r="V264" s="34">
        <v>1</v>
      </c>
      <c r="W264" s="34">
        <v>1</v>
      </c>
      <c r="X264" s="34">
        <v>0.96666666666666667</v>
      </c>
      <c r="Y264" s="34">
        <v>0.93333333333333335</v>
      </c>
      <c r="Z264" s="34">
        <v>1</v>
      </c>
      <c r="AA264" s="34">
        <v>0.9916666666666667</v>
      </c>
    </row>
    <row r="265" spans="1:27" ht="15.75" customHeight="1" x14ac:dyDescent="0.25">
      <c r="A265" s="34">
        <v>16020110</v>
      </c>
      <c r="B265" s="34">
        <v>31.653571428571428</v>
      </c>
      <c r="C265" s="34">
        <v>45.096551724137932</v>
      </c>
      <c r="D265" s="34">
        <v>77.651724137931026</v>
      </c>
      <c r="E265" s="34">
        <v>137.79285714285714</v>
      </c>
      <c r="F265" s="34">
        <v>130.53571428571428</v>
      </c>
      <c r="G265" s="34">
        <v>130.07586206896553</v>
      </c>
      <c r="H265" s="34">
        <v>118.16551724137932</v>
      </c>
      <c r="I265" s="34">
        <v>97.978571428571414</v>
      </c>
      <c r="J265" s="34">
        <v>107.40333333333334</v>
      </c>
      <c r="K265" s="34">
        <v>137.71724137931037</v>
      </c>
      <c r="L265" s="34">
        <v>106.73214285714286</v>
      </c>
      <c r="M265" s="34">
        <v>43.65</v>
      </c>
      <c r="N265" s="34">
        <v>343</v>
      </c>
      <c r="O265" s="34">
        <v>0.93333333333333335</v>
      </c>
      <c r="P265" s="34">
        <v>0.96666666666666667</v>
      </c>
      <c r="Q265" s="34">
        <v>0.96666666666666667</v>
      </c>
      <c r="R265" s="34">
        <v>0.93333333333333335</v>
      </c>
      <c r="S265" s="34">
        <v>0.93333333333333335</v>
      </c>
      <c r="T265" s="34">
        <v>0.96666666666666667</v>
      </c>
      <c r="U265" s="34">
        <v>0.96666666666666667</v>
      </c>
      <c r="V265" s="34">
        <v>0.93333333333333335</v>
      </c>
      <c r="W265" s="34">
        <v>1</v>
      </c>
      <c r="X265" s="34">
        <v>0.96666666666666667</v>
      </c>
      <c r="Y265" s="34">
        <v>0.93333333333333335</v>
      </c>
      <c r="Z265" s="34">
        <v>0.93333333333333335</v>
      </c>
      <c r="AA265" s="34">
        <v>0.95277777777777772</v>
      </c>
    </row>
    <row r="266" spans="1:27" ht="15.75" customHeight="1" x14ac:dyDescent="0.25">
      <c r="A266" s="34">
        <v>16020120</v>
      </c>
      <c r="B266" s="34">
        <v>174.375</v>
      </c>
      <c r="C266" s="34">
        <v>102.60000000000001</v>
      </c>
      <c r="D266" s="34">
        <v>119.92727272727274</v>
      </c>
      <c r="E266" s="34">
        <v>199.87272727272727</v>
      </c>
      <c r="F266" s="34">
        <v>133.90909090909091</v>
      </c>
      <c r="G266" s="34">
        <v>134.45454545454547</v>
      </c>
      <c r="H266" s="34">
        <v>138.18181818181819</v>
      </c>
      <c r="I266" s="34">
        <v>119</v>
      </c>
      <c r="J266" s="34">
        <v>218.27272727272728</v>
      </c>
      <c r="K266" s="34">
        <v>277.89999999999998</v>
      </c>
      <c r="L266" s="34">
        <v>340.5</v>
      </c>
      <c r="M266" s="34">
        <v>214.33</v>
      </c>
      <c r="N266" s="34">
        <v>131</v>
      </c>
      <c r="O266" s="34">
        <v>0.4</v>
      </c>
      <c r="P266" s="34">
        <v>0.4</v>
      </c>
      <c r="Q266" s="34">
        <v>0.36666666666666664</v>
      </c>
      <c r="R266" s="34">
        <v>0.36666666666666664</v>
      </c>
      <c r="S266" s="34">
        <v>0.36666666666666664</v>
      </c>
      <c r="T266" s="34">
        <v>0.36666666666666664</v>
      </c>
      <c r="U266" s="34">
        <v>0.36666666666666664</v>
      </c>
      <c r="V266" s="34">
        <v>0.36666666666666664</v>
      </c>
      <c r="W266" s="34">
        <v>0.36666666666666664</v>
      </c>
      <c r="X266" s="34">
        <v>0.33333333333333331</v>
      </c>
      <c r="Y266" s="34">
        <v>0.33333333333333331</v>
      </c>
      <c r="Z266" s="34">
        <v>0.33333333333333331</v>
      </c>
      <c r="AA266" s="34">
        <v>0.36388888888888887</v>
      </c>
    </row>
    <row r="267" spans="1:27" ht="15.75" customHeight="1" x14ac:dyDescent="0.25">
      <c r="A267" s="34">
        <v>16020130</v>
      </c>
      <c r="B267" s="34">
        <v>129.80000000000001</v>
      </c>
      <c r="C267" s="34">
        <v>103.83</v>
      </c>
      <c r="D267" s="34">
        <v>143.73333333333332</v>
      </c>
      <c r="E267" s="34">
        <v>245.53333333333333</v>
      </c>
      <c r="F267" s="34">
        <v>245.16666666666666</v>
      </c>
      <c r="G267" s="34">
        <v>121.94666666666667</v>
      </c>
      <c r="H267" s="34">
        <v>124.83333333333333</v>
      </c>
      <c r="I267" s="34">
        <v>157.33333333333334</v>
      </c>
      <c r="J267" s="34">
        <v>258.83333333333331</v>
      </c>
      <c r="K267" s="34">
        <v>348.9655172413793</v>
      </c>
      <c r="L267" s="34">
        <v>325.03928571428571</v>
      </c>
      <c r="M267" s="34">
        <v>225.93333333333334</v>
      </c>
      <c r="N267" s="34">
        <v>357</v>
      </c>
      <c r="O267" s="34">
        <v>1</v>
      </c>
      <c r="P267" s="34">
        <v>1</v>
      </c>
      <c r="Q267" s="34">
        <v>1</v>
      </c>
      <c r="R267" s="34">
        <v>1</v>
      </c>
      <c r="S267" s="34">
        <v>1</v>
      </c>
      <c r="T267" s="34">
        <v>1</v>
      </c>
      <c r="U267" s="34">
        <v>1</v>
      </c>
      <c r="V267" s="34">
        <v>1</v>
      </c>
      <c r="W267" s="34">
        <v>1</v>
      </c>
      <c r="X267" s="34">
        <v>0.96666666666666667</v>
      </c>
      <c r="Y267" s="34">
        <v>0.93333333333333335</v>
      </c>
      <c r="Z267" s="34">
        <v>1</v>
      </c>
      <c r="AA267" s="34">
        <v>0.9916666666666667</v>
      </c>
    </row>
    <row r="268" spans="1:27" ht="15.75" customHeight="1" x14ac:dyDescent="0.25">
      <c r="A268" s="34">
        <v>16020140</v>
      </c>
      <c r="B268" s="34">
        <v>93.089655172413757</v>
      </c>
      <c r="C268" s="34">
        <v>60.503571428571426</v>
      </c>
      <c r="D268" s="34">
        <v>89.536666666666662</v>
      </c>
      <c r="E268" s="34">
        <v>140.62666666666664</v>
      </c>
      <c r="F268" s="34">
        <v>152.56896551724134</v>
      </c>
      <c r="G268" s="34">
        <v>59.572413793103451</v>
      </c>
      <c r="H268" s="34">
        <v>77.627586206896567</v>
      </c>
      <c r="I268" s="34">
        <v>102.16666666666669</v>
      </c>
      <c r="J268" s="34">
        <v>126.34666666666666</v>
      </c>
      <c r="K268" s="34">
        <v>224.63448275862072</v>
      </c>
      <c r="L268" s="34">
        <v>256.7074074074074</v>
      </c>
      <c r="M268" s="34">
        <v>132.84814814814817</v>
      </c>
      <c r="N268" s="34">
        <v>347</v>
      </c>
      <c r="O268" s="34">
        <v>0.96666666666666667</v>
      </c>
      <c r="P268" s="34">
        <v>0.93333333333333335</v>
      </c>
      <c r="Q268" s="34">
        <v>1</v>
      </c>
      <c r="R268" s="34">
        <v>1</v>
      </c>
      <c r="S268" s="34">
        <v>0.96666666666666667</v>
      </c>
      <c r="T268" s="34">
        <v>0.96666666666666667</v>
      </c>
      <c r="U268" s="34">
        <v>0.96666666666666667</v>
      </c>
      <c r="V268" s="34">
        <v>1</v>
      </c>
      <c r="W268" s="34">
        <v>1</v>
      </c>
      <c r="X268" s="34">
        <v>0.96666666666666667</v>
      </c>
      <c r="Y268" s="34">
        <v>0.9</v>
      </c>
      <c r="Z268" s="34">
        <v>0.9</v>
      </c>
      <c r="AA268" s="34">
        <v>0.96388888888888891</v>
      </c>
    </row>
    <row r="269" spans="1:27" ht="15.75" customHeight="1" x14ac:dyDescent="0.25">
      <c r="A269" s="34">
        <v>16020150</v>
      </c>
      <c r="B269" s="34">
        <v>127</v>
      </c>
      <c r="C269" s="34">
        <v>95</v>
      </c>
      <c r="D269" s="34">
        <v>165</v>
      </c>
      <c r="E269" s="34">
        <v>196</v>
      </c>
      <c r="F269" s="34" t="s">
        <v>1930</v>
      </c>
      <c r="G269" s="34" t="s">
        <v>1930</v>
      </c>
      <c r="H269" s="34" t="s">
        <v>1930</v>
      </c>
      <c r="I269" s="34" t="s">
        <v>1930</v>
      </c>
      <c r="J269" s="34" t="s">
        <v>1930</v>
      </c>
      <c r="K269" s="34" t="s">
        <v>1930</v>
      </c>
      <c r="L269" s="34" t="s">
        <v>1930</v>
      </c>
      <c r="M269" s="34" t="s">
        <v>1930</v>
      </c>
      <c r="N269" s="34">
        <v>4</v>
      </c>
      <c r="O269" s="34">
        <v>3.3333333333333333E-2</v>
      </c>
      <c r="P269" s="34">
        <v>3.3333333333333333E-2</v>
      </c>
      <c r="Q269" s="34">
        <v>3.3333333333333333E-2</v>
      </c>
      <c r="R269" s="34">
        <v>3.3333333333333333E-2</v>
      </c>
      <c r="S269" s="34">
        <v>0</v>
      </c>
      <c r="T269" s="34">
        <v>0</v>
      </c>
      <c r="U269" s="34">
        <v>0</v>
      </c>
      <c r="V269" s="34">
        <v>0</v>
      </c>
      <c r="W269" s="34">
        <v>0</v>
      </c>
      <c r="X269" s="34">
        <v>0</v>
      </c>
      <c r="Y269" s="34">
        <v>0</v>
      </c>
      <c r="Z269" s="34">
        <v>0</v>
      </c>
      <c r="AA269" s="34">
        <v>1.1111111111111112E-2</v>
      </c>
    </row>
    <row r="270" spans="1:27" ht="15.75" customHeight="1" x14ac:dyDescent="0.25">
      <c r="A270" s="34">
        <v>16020170</v>
      </c>
      <c r="B270" s="34">
        <v>126.70833333333333</v>
      </c>
      <c r="C270" s="34">
        <v>91.75</v>
      </c>
      <c r="D270" s="34">
        <v>116.34545454545454</v>
      </c>
      <c r="E270" s="34">
        <v>202.1</v>
      </c>
      <c r="F270" s="34">
        <v>222.5181818181818</v>
      </c>
      <c r="G270" s="34">
        <v>135.36363636363637</v>
      </c>
      <c r="H270" s="34">
        <v>138.09090909090909</v>
      </c>
      <c r="I270" s="34">
        <v>153.75454545454545</v>
      </c>
      <c r="J270" s="34">
        <v>235.8909090909091</v>
      </c>
      <c r="K270" s="34">
        <v>267.97272727272724</v>
      </c>
      <c r="L270" s="34">
        <v>308.63636363636363</v>
      </c>
      <c r="M270" s="34">
        <v>246.27272727272728</v>
      </c>
      <c r="N270" s="34">
        <v>133</v>
      </c>
      <c r="O270" s="34">
        <v>0.4</v>
      </c>
      <c r="P270" s="34">
        <v>0.4</v>
      </c>
      <c r="Q270" s="34">
        <v>0.36666666666666664</v>
      </c>
      <c r="R270" s="34">
        <v>0.33333333333333331</v>
      </c>
      <c r="S270" s="34">
        <v>0.36666666666666664</v>
      </c>
      <c r="T270" s="34">
        <v>0.36666666666666664</v>
      </c>
      <c r="U270" s="34">
        <v>0.36666666666666664</v>
      </c>
      <c r="V270" s="34">
        <v>0.36666666666666664</v>
      </c>
      <c r="W270" s="34">
        <v>0.36666666666666664</v>
      </c>
      <c r="X270" s="34">
        <v>0.36666666666666664</v>
      </c>
      <c r="Y270" s="34">
        <v>0.36666666666666664</v>
      </c>
      <c r="Z270" s="34">
        <v>0.36666666666666664</v>
      </c>
      <c r="AA270" s="34">
        <v>0.36944444444444446</v>
      </c>
    </row>
    <row r="271" spans="1:27" ht="15.75" customHeight="1" x14ac:dyDescent="0.25">
      <c r="A271" s="34">
        <v>16020180</v>
      </c>
      <c r="B271" s="34">
        <v>94.821428571428569</v>
      </c>
      <c r="C271" s="34">
        <v>62.565517241379311</v>
      </c>
      <c r="D271" s="34">
        <v>75.148148148148152</v>
      </c>
      <c r="E271" s="34">
        <v>117.36538461538461</v>
      </c>
      <c r="F271" s="34">
        <v>82.257692307692295</v>
      </c>
      <c r="G271" s="34">
        <v>50.099999999999994</v>
      </c>
      <c r="H271" s="34">
        <v>40.88148148148148</v>
      </c>
      <c r="I271" s="34">
        <v>50.855172413793099</v>
      </c>
      <c r="J271" s="34">
        <v>76.806896551724137</v>
      </c>
      <c r="K271" s="34">
        <v>186.3962962962963</v>
      </c>
      <c r="L271" s="34">
        <v>195.82758620689654</v>
      </c>
      <c r="M271" s="34">
        <v>116.58214285714287</v>
      </c>
      <c r="N271" s="34">
        <v>331</v>
      </c>
      <c r="O271" s="34">
        <v>0.93333333333333335</v>
      </c>
      <c r="P271" s="34">
        <v>0.96666666666666667</v>
      </c>
      <c r="Q271" s="34">
        <v>0.9</v>
      </c>
      <c r="R271" s="34">
        <v>0.8666666666666667</v>
      </c>
      <c r="S271" s="34">
        <v>0.8666666666666667</v>
      </c>
      <c r="T271" s="34">
        <v>0.8666666666666667</v>
      </c>
      <c r="U271" s="34">
        <v>0.9</v>
      </c>
      <c r="V271" s="34">
        <v>0.96666666666666667</v>
      </c>
      <c r="W271" s="34">
        <v>0.96666666666666667</v>
      </c>
      <c r="X271" s="34">
        <v>0.9</v>
      </c>
      <c r="Y271" s="34">
        <v>0.96666666666666667</v>
      </c>
      <c r="Z271" s="34">
        <v>0.93333333333333335</v>
      </c>
      <c r="AA271" s="34">
        <v>0.9194444444444444</v>
      </c>
    </row>
    <row r="272" spans="1:27" ht="15.75" customHeight="1" x14ac:dyDescent="0.25">
      <c r="A272" s="34">
        <v>16020190</v>
      </c>
      <c r="B272" s="34">
        <v>71.43703703703703</v>
      </c>
      <c r="C272" s="34">
        <v>67</v>
      </c>
      <c r="D272" s="34">
        <v>93.629629629629633</v>
      </c>
      <c r="E272" s="34">
        <v>143.96296296296296</v>
      </c>
      <c r="F272" s="34">
        <v>108.44444444444444</v>
      </c>
      <c r="G272" s="34">
        <v>42.76</v>
      </c>
      <c r="H272" s="34">
        <v>41.72</v>
      </c>
      <c r="I272" s="34">
        <v>55.384615384615387</v>
      </c>
      <c r="J272" s="34">
        <v>121.34615384615384</v>
      </c>
      <c r="K272" s="34">
        <v>192.65517241379311</v>
      </c>
      <c r="L272" s="34">
        <v>192.88461538461539</v>
      </c>
      <c r="M272" s="34">
        <v>80.714285714285708</v>
      </c>
      <c r="N272" s="34">
        <v>321</v>
      </c>
      <c r="O272" s="34">
        <v>0.9</v>
      </c>
      <c r="P272" s="34">
        <v>0.93333333333333335</v>
      </c>
      <c r="Q272" s="34">
        <v>0.9</v>
      </c>
      <c r="R272" s="34">
        <v>0.9</v>
      </c>
      <c r="S272" s="34">
        <v>0.9</v>
      </c>
      <c r="T272" s="34">
        <v>0.83333333333333337</v>
      </c>
      <c r="U272" s="34">
        <v>0.83333333333333337</v>
      </c>
      <c r="V272" s="34">
        <v>0.8666666666666667</v>
      </c>
      <c r="W272" s="34">
        <v>0.8666666666666667</v>
      </c>
      <c r="X272" s="34">
        <v>0.96666666666666667</v>
      </c>
      <c r="Y272" s="34">
        <v>0.8666666666666667</v>
      </c>
      <c r="Z272" s="34">
        <v>0.93333333333333335</v>
      </c>
      <c r="AA272" s="34">
        <v>0.89166666666666672</v>
      </c>
    </row>
    <row r="273" spans="1:27" ht="15.75" customHeight="1" x14ac:dyDescent="0.25">
      <c r="A273" s="34">
        <v>16020210</v>
      </c>
      <c r="B273" s="34">
        <v>106.16666666666667</v>
      </c>
      <c r="C273" s="34">
        <v>60.083333333333336</v>
      </c>
      <c r="D273" s="34">
        <v>69.909090909090907</v>
      </c>
      <c r="E273" s="34">
        <v>127.45454545454545</v>
      </c>
      <c r="F273" s="34">
        <v>65.545454545454547</v>
      </c>
      <c r="G273" s="34">
        <v>53.7</v>
      </c>
      <c r="H273" s="34">
        <v>42.8</v>
      </c>
      <c r="I273" s="34">
        <v>55.727272727272727</v>
      </c>
      <c r="J273" s="34">
        <v>85.272727272727266</v>
      </c>
      <c r="K273" s="34">
        <v>172.90909090909091</v>
      </c>
      <c r="L273" s="34">
        <v>170.27272727272728</v>
      </c>
      <c r="M273" s="34">
        <v>85.7</v>
      </c>
      <c r="N273" s="34">
        <v>131</v>
      </c>
      <c r="O273" s="34">
        <v>0.4</v>
      </c>
      <c r="P273" s="34">
        <v>0.4</v>
      </c>
      <c r="Q273" s="34">
        <v>0.36666666666666664</v>
      </c>
      <c r="R273" s="34">
        <v>0.36666666666666664</v>
      </c>
      <c r="S273" s="34">
        <v>0.36666666666666664</v>
      </c>
      <c r="T273" s="34">
        <v>0.33333333333333331</v>
      </c>
      <c r="U273" s="34">
        <v>0.33333333333333331</v>
      </c>
      <c r="V273" s="34">
        <v>0.36666666666666664</v>
      </c>
      <c r="W273" s="34">
        <v>0.36666666666666664</v>
      </c>
      <c r="X273" s="34">
        <v>0.36666666666666664</v>
      </c>
      <c r="Y273" s="34">
        <v>0.36666666666666664</v>
      </c>
      <c r="Z273" s="34">
        <v>0.33333333333333331</v>
      </c>
      <c r="AA273" s="34">
        <v>0.36388888888888887</v>
      </c>
    </row>
    <row r="274" spans="1:27" ht="15.75" customHeight="1" x14ac:dyDescent="0.25">
      <c r="A274" s="34">
        <v>16020240</v>
      </c>
      <c r="B274" s="34">
        <v>144.33333333333334</v>
      </c>
      <c r="C274" s="34">
        <v>98.181818181818187</v>
      </c>
      <c r="D274" s="34">
        <v>139.69999999999999</v>
      </c>
      <c r="E274" s="34">
        <v>193.81818181818181</v>
      </c>
      <c r="F274" s="34">
        <v>258.89999999999998</v>
      </c>
      <c r="G274" s="34">
        <v>193.09090909090909</v>
      </c>
      <c r="H274" s="34">
        <v>151.18181818181819</v>
      </c>
      <c r="I274" s="34">
        <v>173.18181818181819</v>
      </c>
      <c r="J274" s="34">
        <v>316.54545454545456</v>
      </c>
      <c r="K274" s="34">
        <v>334</v>
      </c>
      <c r="L274" s="34">
        <v>354.27272727272725</v>
      </c>
      <c r="M274" s="34">
        <v>216.09090909090909</v>
      </c>
      <c r="N274" s="34">
        <v>130</v>
      </c>
      <c r="O274" s="34">
        <v>0.4</v>
      </c>
      <c r="P274" s="34">
        <v>0.36666666666666664</v>
      </c>
      <c r="Q274" s="34">
        <v>0.33333333333333331</v>
      </c>
      <c r="R274" s="34">
        <v>0.36666666666666664</v>
      </c>
      <c r="S274" s="34">
        <v>0.33333333333333331</v>
      </c>
      <c r="T274" s="34">
        <v>0.36666666666666664</v>
      </c>
      <c r="U274" s="34">
        <v>0.36666666666666664</v>
      </c>
      <c r="V274" s="34">
        <v>0.36666666666666664</v>
      </c>
      <c r="W274" s="34">
        <v>0.36666666666666664</v>
      </c>
      <c r="X274" s="34">
        <v>0.33333333333333331</v>
      </c>
      <c r="Y274" s="34">
        <v>0.36666666666666664</v>
      </c>
      <c r="Z274" s="34">
        <v>0.36666666666666664</v>
      </c>
      <c r="AA274" s="34">
        <v>0.3611111111111111</v>
      </c>
    </row>
    <row r="275" spans="1:27" ht="15.75" customHeight="1" x14ac:dyDescent="0.25">
      <c r="A275" s="34">
        <v>16020250</v>
      </c>
      <c r="B275" s="34">
        <v>161.23333333333332</v>
      </c>
      <c r="C275" s="34">
        <v>103.24137931034483</v>
      </c>
      <c r="D275" s="34">
        <v>156.36666666666667</v>
      </c>
      <c r="E275" s="34">
        <v>217.13793103448276</v>
      </c>
      <c r="F275" s="34">
        <v>210.46666666666667</v>
      </c>
      <c r="G275" s="34">
        <v>123.93103448275862</v>
      </c>
      <c r="H275" s="34">
        <v>102.11111111111111</v>
      </c>
      <c r="I275" s="34">
        <v>152.58620689655172</v>
      </c>
      <c r="J275" s="34">
        <v>224.03571428571428</v>
      </c>
      <c r="K275" s="34">
        <v>323.41379310344826</v>
      </c>
      <c r="L275" s="34">
        <v>331.13793103448273</v>
      </c>
      <c r="M275" s="34">
        <v>211.48275862068965</v>
      </c>
      <c r="N275" s="34">
        <v>348</v>
      </c>
      <c r="O275" s="34">
        <v>1</v>
      </c>
      <c r="P275" s="34">
        <v>0.96666666666666667</v>
      </c>
      <c r="Q275" s="34">
        <v>1</v>
      </c>
      <c r="R275" s="34">
        <v>0.96666666666666667</v>
      </c>
      <c r="S275" s="34">
        <v>1</v>
      </c>
      <c r="T275" s="34">
        <v>0.96666666666666667</v>
      </c>
      <c r="U275" s="34">
        <v>0.9</v>
      </c>
      <c r="V275" s="34">
        <v>0.96666666666666667</v>
      </c>
      <c r="W275" s="34">
        <v>0.93333333333333335</v>
      </c>
      <c r="X275" s="34">
        <v>0.96666666666666667</v>
      </c>
      <c r="Y275" s="34">
        <v>0.96666666666666667</v>
      </c>
      <c r="Z275" s="34">
        <v>0.96666666666666667</v>
      </c>
      <c r="AA275" s="34">
        <v>0.96666666666666667</v>
      </c>
    </row>
    <row r="276" spans="1:27" ht="15.75" customHeight="1" x14ac:dyDescent="0.25">
      <c r="A276" s="34">
        <v>16020270</v>
      </c>
      <c r="B276" s="34">
        <v>121.9</v>
      </c>
      <c r="C276" s="34">
        <v>108.3</v>
      </c>
      <c r="D276" s="34">
        <v>123.5</v>
      </c>
      <c r="E276" s="34">
        <v>136.11111111111111</v>
      </c>
      <c r="F276" s="34">
        <v>90.222222222222229</v>
      </c>
      <c r="G276" s="34">
        <v>89.6</v>
      </c>
      <c r="H276" s="34">
        <v>68.8</v>
      </c>
      <c r="I276" s="34">
        <v>77.900000000000006</v>
      </c>
      <c r="J276" s="34">
        <v>134.22222222222223</v>
      </c>
      <c r="K276" s="34">
        <v>166.44444444444446</v>
      </c>
      <c r="L276" s="34">
        <v>212.875</v>
      </c>
      <c r="M276" s="34">
        <v>168</v>
      </c>
      <c r="N276" s="34">
        <v>113</v>
      </c>
      <c r="O276" s="34">
        <v>0.33333333333333331</v>
      </c>
      <c r="P276" s="34">
        <v>0.33333333333333331</v>
      </c>
      <c r="Q276" s="34">
        <v>0.33333333333333331</v>
      </c>
      <c r="R276" s="34">
        <v>0.3</v>
      </c>
      <c r="S276" s="34">
        <v>0.3</v>
      </c>
      <c r="T276" s="34">
        <v>0.33333333333333331</v>
      </c>
      <c r="U276" s="34">
        <v>0.33333333333333331</v>
      </c>
      <c r="V276" s="34">
        <v>0.33333333333333331</v>
      </c>
      <c r="W276" s="34">
        <v>0.3</v>
      </c>
      <c r="X276" s="34">
        <v>0.3</v>
      </c>
      <c r="Y276" s="34">
        <v>0.26666666666666666</v>
      </c>
      <c r="Z276" s="34">
        <v>0.3</v>
      </c>
      <c r="AA276" s="34">
        <v>0.31388888888888888</v>
      </c>
    </row>
    <row r="277" spans="1:27" ht="15.75" customHeight="1" x14ac:dyDescent="0.25">
      <c r="A277" s="34">
        <v>16020280</v>
      </c>
      <c r="B277" s="34">
        <v>65.513793103448279</v>
      </c>
      <c r="C277" s="34">
        <v>60.96551724137931</v>
      </c>
      <c r="D277" s="34">
        <v>84.758620689655174</v>
      </c>
      <c r="E277" s="34">
        <v>155.80666666666667</v>
      </c>
      <c r="F277" s="34">
        <v>105.86</v>
      </c>
      <c r="G277" s="34">
        <v>26.936666666666667</v>
      </c>
      <c r="H277" s="34">
        <v>23.57586206896552</v>
      </c>
      <c r="I277" s="34">
        <v>43.824137931034485</v>
      </c>
      <c r="J277" s="34">
        <v>95.093103448275855</v>
      </c>
      <c r="K277" s="34">
        <v>208.56666666666666</v>
      </c>
      <c r="L277" s="34">
        <v>211.9655172413793</v>
      </c>
      <c r="M277" s="34">
        <v>97.16785714285713</v>
      </c>
      <c r="N277" s="34">
        <v>351</v>
      </c>
      <c r="O277" s="34">
        <v>0.96666666666666667</v>
      </c>
      <c r="P277" s="34">
        <v>0.96666666666666667</v>
      </c>
      <c r="Q277" s="34">
        <v>0.96666666666666667</v>
      </c>
      <c r="R277" s="34">
        <v>1</v>
      </c>
      <c r="S277" s="34">
        <v>1</v>
      </c>
      <c r="T277" s="34">
        <v>1</v>
      </c>
      <c r="U277" s="34">
        <v>0.96666666666666667</v>
      </c>
      <c r="V277" s="34">
        <v>0.96666666666666667</v>
      </c>
      <c r="W277" s="34">
        <v>0.96666666666666667</v>
      </c>
      <c r="X277" s="34">
        <v>1</v>
      </c>
      <c r="Y277" s="34">
        <v>0.96666666666666667</v>
      </c>
      <c r="Z277" s="34">
        <v>0.93333333333333335</v>
      </c>
      <c r="AA277" s="34">
        <v>0.97499999999999998</v>
      </c>
    </row>
    <row r="278" spans="1:27" ht="15.75" customHeight="1" x14ac:dyDescent="0.25">
      <c r="A278" s="34">
        <v>16020320</v>
      </c>
      <c r="B278" s="34">
        <v>125.83888888888889</v>
      </c>
      <c r="C278" s="34">
        <v>78.716666666666669</v>
      </c>
      <c r="D278" s="34">
        <v>95.711111111111109</v>
      </c>
      <c r="E278" s="34">
        <v>135.77222222222224</v>
      </c>
      <c r="F278" s="34">
        <v>131.71999999999997</v>
      </c>
      <c r="G278" s="34">
        <v>62.475000000000001</v>
      </c>
      <c r="H278" s="34">
        <v>49.268421052631581</v>
      </c>
      <c r="I278" s="34">
        <v>83.236842105263165</v>
      </c>
      <c r="J278" s="34">
        <v>99.410526315789468</v>
      </c>
      <c r="K278" s="34">
        <v>193.72105263157897</v>
      </c>
      <c r="L278" s="34">
        <v>233.12352941176471</v>
      </c>
      <c r="M278" s="34">
        <v>172.99444444444444</v>
      </c>
      <c r="N278" s="34">
        <v>223</v>
      </c>
      <c r="O278" s="34">
        <v>0.6</v>
      </c>
      <c r="P278" s="34">
        <v>0.6</v>
      </c>
      <c r="Q278" s="34">
        <v>0.6</v>
      </c>
      <c r="R278" s="34">
        <v>0.6</v>
      </c>
      <c r="S278" s="34">
        <v>0.66666666666666663</v>
      </c>
      <c r="T278" s="34">
        <v>0.66666666666666663</v>
      </c>
      <c r="U278" s="34">
        <v>0.6333333333333333</v>
      </c>
      <c r="V278" s="34">
        <v>0.6333333333333333</v>
      </c>
      <c r="W278" s="34">
        <v>0.6333333333333333</v>
      </c>
      <c r="X278" s="34">
        <v>0.6333333333333333</v>
      </c>
      <c r="Y278" s="34">
        <v>0.56666666666666665</v>
      </c>
      <c r="Z278" s="34">
        <v>0.6</v>
      </c>
      <c r="AA278" s="34">
        <v>0.61944444444444446</v>
      </c>
    </row>
    <row r="279" spans="1:27" ht="15.75" customHeight="1" x14ac:dyDescent="0.25">
      <c r="A279" s="34">
        <v>16020340</v>
      </c>
      <c r="B279" s="34">
        <v>156.92758620689654</v>
      </c>
      <c r="C279" s="34">
        <v>97.848275862068959</v>
      </c>
      <c r="D279" s="34">
        <v>150.81034482758622</v>
      </c>
      <c r="E279" s="34">
        <v>206.42499999999998</v>
      </c>
      <c r="F279" s="34">
        <v>181.55666666666667</v>
      </c>
      <c r="G279" s="34">
        <v>86.675862068965515</v>
      </c>
      <c r="H279" s="34">
        <v>107.47666666666667</v>
      </c>
      <c r="I279" s="34">
        <v>124.63000000000001</v>
      </c>
      <c r="J279" s="34">
        <v>220.15666666666667</v>
      </c>
      <c r="K279" s="34">
        <v>269.13928571428568</v>
      </c>
      <c r="L279" s="34">
        <v>292.39310344827584</v>
      </c>
      <c r="M279" s="34">
        <v>180.48666666666668</v>
      </c>
      <c r="N279" s="34">
        <v>351</v>
      </c>
      <c r="O279" s="34">
        <v>0.96666666666666667</v>
      </c>
      <c r="P279" s="34">
        <v>0.96666666666666667</v>
      </c>
      <c r="Q279" s="34">
        <v>0.96666666666666667</v>
      </c>
      <c r="R279" s="34">
        <v>0.93333333333333335</v>
      </c>
      <c r="S279" s="34">
        <v>1</v>
      </c>
      <c r="T279" s="34">
        <v>0.96666666666666667</v>
      </c>
      <c r="U279" s="34">
        <v>1</v>
      </c>
      <c r="V279" s="34">
        <v>1</v>
      </c>
      <c r="W279" s="34">
        <v>1</v>
      </c>
      <c r="X279" s="34">
        <v>0.93333333333333335</v>
      </c>
      <c r="Y279" s="34">
        <v>0.96666666666666667</v>
      </c>
      <c r="Z279" s="34">
        <v>1</v>
      </c>
      <c r="AA279" s="34">
        <v>0.97499999999999998</v>
      </c>
    </row>
    <row r="280" spans="1:27" ht="15.75" customHeight="1" x14ac:dyDescent="0.25">
      <c r="A280" s="34">
        <v>16020350</v>
      </c>
      <c r="B280" s="34">
        <v>155.19999999999999</v>
      </c>
      <c r="C280" s="34">
        <v>156.1</v>
      </c>
      <c r="D280" s="34">
        <v>147.30000000000001</v>
      </c>
      <c r="E280" s="34">
        <v>257.5</v>
      </c>
      <c r="F280" s="34">
        <v>275.55555555555554</v>
      </c>
      <c r="G280" s="34">
        <v>151</v>
      </c>
      <c r="H280" s="34">
        <v>227.11111111111111</v>
      </c>
      <c r="I280" s="34">
        <v>208.88888888888889</v>
      </c>
      <c r="J280" s="34">
        <v>352.625</v>
      </c>
      <c r="K280" s="34">
        <v>355.70000000000005</v>
      </c>
      <c r="L280" s="34">
        <v>381.55555555555554</v>
      </c>
      <c r="M280" s="34">
        <v>263.77777777777777</v>
      </c>
      <c r="N280" s="34">
        <v>111</v>
      </c>
      <c r="O280" s="34">
        <v>0.33333333333333331</v>
      </c>
      <c r="P280" s="34">
        <v>0.33333333333333331</v>
      </c>
      <c r="Q280" s="34">
        <v>0.33333333333333331</v>
      </c>
      <c r="R280" s="34">
        <v>0.33333333333333331</v>
      </c>
      <c r="S280" s="34">
        <v>0.3</v>
      </c>
      <c r="T280" s="34">
        <v>0.3</v>
      </c>
      <c r="U280" s="34">
        <v>0.3</v>
      </c>
      <c r="V280" s="34">
        <v>0.3</v>
      </c>
      <c r="W280" s="34">
        <v>0.26666666666666666</v>
      </c>
      <c r="X280" s="34">
        <v>0.3</v>
      </c>
      <c r="Y280" s="34">
        <v>0.3</v>
      </c>
      <c r="Z280" s="34">
        <v>0.3</v>
      </c>
      <c r="AA280" s="34">
        <v>0.30833333333333335</v>
      </c>
    </row>
    <row r="281" spans="1:27" ht="15.75" customHeight="1" x14ac:dyDescent="0.25">
      <c r="A281" s="34">
        <v>16020370</v>
      </c>
      <c r="B281" s="34">
        <v>148.76666666666668</v>
      </c>
      <c r="C281" s="34">
        <v>125.23333333333333</v>
      </c>
      <c r="D281" s="34">
        <v>183.23333333333332</v>
      </c>
      <c r="E281" s="34">
        <v>280.73333333333335</v>
      </c>
      <c r="F281" s="34">
        <v>254.23333333333332</v>
      </c>
      <c r="G281" s="34">
        <v>155.6</v>
      </c>
      <c r="H281" s="34">
        <v>201.06666666666666</v>
      </c>
      <c r="I281" s="34">
        <v>203.52333333333334</v>
      </c>
      <c r="J281" s="34">
        <v>291</v>
      </c>
      <c r="K281" s="34">
        <v>375.33333333333331</v>
      </c>
      <c r="L281" s="34">
        <v>374.76666666666665</v>
      </c>
      <c r="M281" s="34">
        <v>249.56666666666666</v>
      </c>
      <c r="N281" s="34">
        <v>360</v>
      </c>
      <c r="O281" s="34">
        <v>1</v>
      </c>
      <c r="P281" s="34">
        <v>1</v>
      </c>
      <c r="Q281" s="34">
        <v>1</v>
      </c>
      <c r="R281" s="34">
        <v>1</v>
      </c>
      <c r="S281" s="34">
        <v>1</v>
      </c>
      <c r="T281" s="34">
        <v>1</v>
      </c>
      <c r="U281" s="34">
        <v>1</v>
      </c>
      <c r="V281" s="34">
        <v>1</v>
      </c>
      <c r="W281" s="34">
        <v>1</v>
      </c>
      <c r="X281" s="34">
        <v>1</v>
      </c>
      <c r="Y281" s="34">
        <v>1</v>
      </c>
      <c r="Z281" s="34">
        <v>1</v>
      </c>
      <c r="AA281" s="34">
        <v>1</v>
      </c>
    </row>
    <row r="282" spans="1:27" ht="15.75" customHeight="1" x14ac:dyDescent="0.25">
      <c r="A282" s="34">
        <v>16020510</v>
      </c>
      <c r="B282" s="34">
        <v>84.454545454545453</v>
      </c>
      <c r="C282" s="34">
        <v>58.636363636363633</v>
      </c>
      <c r="D282" s="34">
        <v>81.909090909090907</v>
      </c>
      <c r="E282" s="34">
        <v>149.45454545454547</v>
      </c>
      <c r="F282" s="34">
        <v>158.4</v>
      </c>
      <c r="G282" s="34">
        <v>95.3</v>
      </c>
      <c r="H282" s="34">
        <v>90.8</v>
      </c>
      <c r="I282" s="34">
        <v>83.8</v>
      </c>
      <c r="J282" s="34">
        <v>141</v>
      </c>
      <c r="K282" s="34">
        <v>186.8</v>
      </c>
      <c r="L282" s="34">
        <v>232.4</v>
      </c>
      <c r="M282" s="34">
        <v>128.1</v>
      </c>
      <c r="N282" s="34">
        <v>124</v>
      </c>
      <c r="O282" s="34">
        <v>0.36666666666666664</v>
      </c>
      <c r="P282" s="34">
        <v>0.36666666666666664</v>
      </c>
      <c r="Q282" s="34">
        <v>0.36666666666666664</v>
      </c>
      <c r="R282" s="34">
        <v>0.36666666666666664</v>
      </c>
      <c r="S282" s="34">
        <v>0.33333333333333331</v>
      </c>
      <c r="T282" s="34">
        <v>0.33333333333333331</v>
      </c>
      <c r="U282" s="34">
        <v>0.33333333333333331</v>
      </c>
      <c r="V282" s="34">
        <v>0.33333333333333331</v>
      </c>
      <c r="W282" s="34">
        <v>0.33333333333333331</v>
      </c>
      <c r="X282" s="34">
        <v>0.33333333333333331</v>
      </c>
      <c r="Y282" s="34">
        <v>0.33333333333333331</v>
      </c>
      <c r="Z282" s="34">
        <v>0.33333333333333331</v>
      </c>
      <c r="AA282" s="34">
        <v>0.34444444444444444</v>
      </c>
    </row>
    <row r="283" spans="1:27" ht="15.75" customHeight="1" x14ac:dyDescent="0.25">
      <c r="A283" s="34">
        <v>16025010</v>
      </c>
      <c r="B283" s="34">
        <v>55.733333333333334</v>
      </c>
      <c r="C283" s="34">
        <v>60.493103448275853</v>
      </c>
      <c r="D283" s="34">
        <v>80.86333333333333</v>
      </c>
      <c r="E283" s="34">
        <v>113.7</v>
      </c>
      <c r="F283" s="34">
        <v>83.644827586206873</v>
      </c>
      <c r="G283" s="34">
        <v>35.033333333333339</v>
      </c>
      <c r="H283" s="34">
        <v>35.84137931034482</v>
      </c>
      <c r="I283" s="34">
        <v>44.623333333333328</v>
      </c>
      <c r="J283" s="34">
        <v>65.882142857142838</v>
      </c>
      <c r="K283" s="34">
        <v>144.64137931034483</v>
      </c>
      <c r="L283" s="34">
        <v>168.83703703703705</v>
      </c>
      <c r="M283" s="34">
        <v>76.364285714285728</v>
      </c>
      <c r="N283" s="34">
        <v>348</v>
      </c>
      <c r="O283" s="34">
        <v>1</v>
      </c>
      <c r="P283" s="34">
        <v>0.96666666666666667</v>
      </c>
      <c r="Q283" s="34">
        <v>1</v>
      </c>
      <c r="R283" s="34">
        <v>0.96666666666666667</v>
      </c>
      <c r="S283" s="34">
        <v>0.96666666666666667</v>
      </c>
      <c r="T283" s="34">
        <v>1</v>
      </c>
      <c r="U283" s="34">
        <v>0.96666666666666667</v>
      </c>
      <c r="V283" s="34">
        <v>1</v>
      </c>
      <c r="W283" s="34">
        <v>0.93333333333333335</v>
      </c>
      <c r="X283" s="34">
        <v>0.96666666666666667</v>
      </c>
      <c r="Y283" s="34">
        <v>0.9</v>
      </c>
      <c r="Z283" s="34">
        <v>0.93333333333333335</v>
      </c>
      <c r="AA283" s="34">
        <v>0.96666666666666667</v>
      </c>
    </row>
    <row r="284" spans="1:27" ht="15.75" customHeight="1" x14ac:dyDescent="0.25">
      <c r="A284" s="34">
        <v>16025020</v>
      </c>
      <c r="B284" s="34">
        <v>117.22999999999999</v>
      </c>
      <c r="C284" s="34">
        <v>123.34</v>
      </c>
      <c r="D284" s="34">
        <v>102.46000000000001</v>
      </c>
      <c r="E284" s="34">
        <v>172.89000000000001</v>
      </c>
      <c r="F284" s="34">
        <v>183.76666666666665</v>
      </c>
      <c r="G284" s="34">
        <v>111.4222222222222</v>
      </c>
      <c r="H284" s="34">
        <v>118.8</v>
      </c>
      <c r="I284" s="34">
        <v>115.21249999999999</v>
      </c>
      <c r="J284" s="34">
        <v>159.31249999999997</v>
      </c>
      <c r="K284" s="34">
        <v>269.34999999999997</v>
      </c>
      <c r="L284" s="34">
        <v>260.73636363636365</v>
      </c>
      <c r="M284" s="34">
        <v>113.60000000000001</v>
      </c>
      <c r="N284" s="34">
        <v>118</v>
      </c>
      <c r="O284" s="34">
        <v>0.33333333333333331</v>
      </c>
      <c r="P284" s="34">
        <v>0.33333333333333331</v>
      </c>
      <c r="Q284" s="34">
        <v>0.33333333333333331</v>
      </c>
      <c r="R284" s="34">
        <v>0.33333333333333331</v>
      </c>
      <c r="S284" s="34">
        <v>0.4</v>
      </c>
      <c r="T284" s="34">
        <v>0.3</v>
      </c>
      <c r="U284" s="34">
        <v>0.33333333333333331</v>
      </c>
      <c r="V284" s="34">
        <v>0.26666666666666666</v>
      </c>
      <c r="W284" s="34">
        <v>0.26666666666666666</v>
      </c>
      <c r="X284" s="34">
        <v>0.4</v>
      </c>
      <c r="Y284" s="34">
        <v>0.36666666666666664</v>
      </c>
      <c r="Z284" s="34">
        <v>0.26666666666666666</v>
      </c>
      <c r="AA284" s="34">
        <v>0.32777777777777778</v>
      </c>
    </row>
    <row r="285" spans="1:27" ht="15.75" customHeight="1" x14ac:dyDescent="0.25">
      <c r="A285" s="34">
        <v>16025030</v>
      </c>
      <c r="B285" s="34">
        <v>117.75000000000003</v>
      </c>
      <c r="C285" s="34">
        <v>121.75714285714288</v>
      </c>
      <c r="D285" s="34">
        <v>177.40689655172417</v>
      </c>
      <c r="E285" s="34">
        <v>298.34999999999991</v>
      </c>
      <c r="F285" s="34">
        <v>233.68928571428569</v>
      </c>
      <c r="G285" s="34">
        <v>90.575000000000017</v>
      </c>
      <c r="H285" s="34">
        <v>81.227586206896547</v>
      </c>
      <c r="I285" s="34">
        <v>113.80344827586205</v>
      </c>
      <c r="J285" s="34">
        <v>268.97199999999998</v>
      </c>
      <c r="K285" s="34">
        <v>431.0066666666666</v>
      </c>
      <c r="L285" s="34">
        <v>437.54137931034478</v>
      </c>
      <c r="M285" s="34">
        <v>232.81333333333342</v>
      </c>
      <c r="N285" s="34">
        <v>343</v>
      </c>
      <c r="O285" s="34">
        <v>1</v>
      </c>
      <c r="P285" s="34">
        <v>0.93333333333333335</v>
      </c>
      <c r="Q285" s="34">
        <v>0.96666666666666667</v>
      </c>
      <c r="R285" s="34">
        <v>0.93333333333333335</v>
      </c>
      <c r="S285" s="34">
        <v>0.93333333333333335</v>
      </c>
      <c r="T285" s="34">
        <v>0.93333333333333335</v>
      </c>
      <c r="U285" s="34">
        <v>0.96666666666666667</v>
      </c>
      <c r="V285" s="34">
        <v>0.96666666666666667</v>
      </c>
      <c r="W285" s="34">
        <v>0.83333333333333337</v>
      </c>
      <c r="X285" s="34">
        <v>1</v>
      </c>
      <c r="Y285" s="34">
        <v>0.96666666666666667</v>
      </c>
      <c r="Z285" s="34">
        <v>1</v>
      </c>
      <c r="AA285" s="34">
        <v>0.95277777777777772</v>
      </c>
    </row>
    <row r="286" spans="1:27" ht="15.75" customHeight="1" x14ac:dyDescent="0.25">
      <c r="A286" s="34">
        <v>16025040</v>
      </c>
      <c r="B286" s="34">
        <v>194.95416666666665</v>
      </c>
      <c r="C286" s="34">
        <v>136.14000000000001</v>
      </c>
      <c r="D286" s="34">
        <v>164.35000000000002</v>
      </c>
      <c r="E286" s="34">
        <v>203.17777777777778</v>
      </c>
      <c r="F286" s="34">
        <v>188.08461538461538</v>
      </c>
      <c r="G286" s="34">
        <v>104.35599999999998</v>
      </c>
      <c r="H286" s="34">
        <v>101.93214285714285</v>
      </c>
      <c r="I286" s="34">
        <v>137.48888888888891</v>
      </c>
      <c r="J286" s="34">
        <v>203.94615384615386</v>
      </c>
      <c r="K286" s="34">
        <v>289.50399999999996</v>
      </c>
      <c r="L286" s="34">
        <v>313.56153846153842</v>
      </c>
      <c r="M286" s="34">
        <v>203.49545454545452</v>
      </c>
      <c r="N286" s="34">
        <v>307</v>
      </c>
      <c r="O286" s="34">
        <v>0.8</v>
      </c>
      <c r="P286" s="34">
        <v>0.83333333333333337</v>
      </c>
      <c r="Q286" s="34">
        <v>0.8666666666666667</v>
      </c>
      <c r="R286" s="34">
        <v>0.9</v>
      </c>
      <c r="S286" s="34">
        <v>0.8666666666666667</v>
      </c>
      <c r="T286" s="34">
        <v>0.83333333333333337</v>
      </c>
      <c r="U286" s="34">
        <v>0.93333333333333335</v>
      </c>
      <c r="V286" s="34">
        <v>0.9</v>
      </c>
      <c r="W286" s="34">
        <v>0.8666666666666667</v>
      </c>
      <c r="X286" s="34">
        <v>0.83333333333333337</v>
      </c>
      <c r="Y286" s="34">
        <v>0.8666666666666667</v>
      </c>
      <c r="Z286" s="34">
        <v>0.73333333333333328</v>
      </c>
      <c r="AA286" s="34">
        <v>0.85277777777777775</v>
      </c>
    </row>
    <row r="287" spans="1:27" ht="15.75" customHeight="1" x14ac:dyDescent="0.25">
      <c r="A287" s="34">
        <v>16025060</v>
      </c>
      <c r="B287" s="34">
        <v>167.3</v>
      </c>
      <c r="C287" s="34">
        <v>94.399999999999991</v>
      </c>
      <c r="D287" s="34">
        <v>82.2</v>
      </c>
      <c r="E287" s="34">
        <v>155.70000000000002</v>
      </c>
      <c r="F287" s="34">
        <v>137.30000000000001</v>
      </c>
      <c r="G287" s="34">
        <v>60.5</v>
      </c>
      <c r="H287" s="34">
        <v>53.300000000000004</v>
      </c>
      <c r="I287" s="34">
        <v>181.9</v>
      </c>
      <c r="J287" s="34">
        <v>271.3</v>
      </c>
      <c r="K287" s="34">
        <v>676.50000000000011</v>
      </c>
      <c r="L287" s="34">
        <v>246.6</v>
      </c>
      <c r="M287" s="34">
        <v>230.89999999999998</v>
      </c>
      <c r="N287" s="34">
        <v>12</v>
      </c>
      <c r="O287" s="34">
        <v>3.3333333333333333E-2</v>
      </c>
      <c r="P287" s="34">
        <v>3.3333333333333333E-2</v>
      </c>
      <c r="Q287" s="34">
        <v>3.3333333333333333E-2</v>
      </c>
      <c r="R287" s="34">
        <v>3.3333333333333333E-2</v>
      </c>
      <c r="S287" s="34">
        <v>3.3333333333333333E-2</v>
      </c>
      <c r="T287" s="34">
        <v>3.3333333333333333E-2</v>
      </c>
      <c r="U287" s="34">
        <v>3.3333333333333333E-2</v>
      </c>
      <c r="V287" s="34">
        <v>3.3333333333333333E-2</v>
      </c>
      <c r="W287" s="34">
        <v>3.3333333333333333E-2</v>
      </c>
      <c r="X287" s="34">
        <v>3.3333333333333333E-2</v>
      </c>
      <c r="Y287" s="34">
        <v>3.3333333333333333E-2</v>
      </c>
      <c r="Z287" s="34">
        <v>3.3333333333333333E-2</v>
      </c>
      <c r="AA287" s="34">
        <v>3.3333333333333333E-2</v>
      </c>
    </row>
    <row r="288" spans="1:27" ht="15.75" customHeight="1" x14ac:dyDescent="0.25">
      <c r="A288" s="34">
        <v>16025080</v>
      </c>
      <c r="B288" s="34">
        <v>152.85000000000002</v>
      </c>
      <c r="C288" s="34">
        <v>179.1</v>
      </c>
      <c r="D288" s="34">
        <v>99.5</v>
      </c>
      <c r="E288" s="34">
        <v>274.75</v>
      </c>
      <c r="F288" s="34">
        <v>128.64999999999998</v>
      </c>
      <c r="G288" s="34">
        <v>156.6</v>
      </c>
      <c r="H288" s="34">
        <v>153.23333333333332</v>
      </c>
      <c r="I288" s="34">
        <v>223.5</v>
      </c>
      <c r="J288" s="34">
        <v>249.09999999999997</v>
      </c>
      <c r="K288" s="34">
        <v>372.40000000000003</v>
      </c>
      <c r="L288" s="34">
        <v>144.5</v>
      </c>
      <c r="M288" s="34">
        <v>259.99999999999994</v>
      </c>
      <c r="N288" s="34">
        <v>24</v>
      </c>
      <c r="O288" s="34">
        <v>6.6666666666666666E-2</v>
      </c>
      <c r="P288" s="34">
        <v>6.6666666666666666E-2</v>
      </c>
      <c r="Q288" s="34">
        <v>6.6666666666666666E-2</v>
      </c>
      <c r="R288" s="34">
        <v>6.6666666666666666E-2</v>
      </c>
      <c r="S288" s="34">
        <v>6.6666666666666666E-2</v>
      </c>
      <c r="T288" s="34">
        <v>6.6666666666666666E-2</v>
      </c>
      <c r="U288" s="34">
        <v>0.1</v>
      </c>
      <c r="V288" s="34">
        <v>0.1</v>
      </c>
      <c r="W288" s="34">
        <v>3.3333333333333333E-2</v>
      </c>
      <c r="X288" s="34">
        <v>6.6666666666666666E-2</v>
      </c>
      <c r="Y288" s="34">
        <v>6.6666666666666666E-2</v>
      </c>
      <c r="Z288" s="34">
        <v>3.3333333333333333E-2</v>
      </c>
      <c r="AA288" s="34">
        <v>6.6666666666666666E-2</v>
      </c>
    </row>
    <row r="289" spans="1:27" ht="15.75" customHeight="1" x14ac:dyDescent="0.25">
      <c r="A289" s="34">
        <v>16027190</v>
      </c>
      <c r="B289" s="34">
        <v>133</v>
      </c>
      <c r="C289" s="34">
        <v>108.16666666666667</v>
      </c>
      <c r="D289" s="34">
        <v>121</v>
      </c>
      <c r="E289" s="34">
        <v>176.36363636363637</v>
      </c>
      <c r="F289" s="34">
        <v>191.81818181818181</v>
      </c>
      <c r="G289" s="34">
        <v>116</v>
      </c>
      <c r="H289" s="34">
        <v>118</v>
      </c>
      <c r="I289" s="34">
        <v>131.36363636363637</v>
      </c>
      <c r="J289" s="34">
        <v>178.77272727272728</v>
      </c>
      <c r="K289" s="34">
        <v>253.54545454545453</v>
      </c>
      <c r="L289" s="34">
        <v>280.72727272727275</v>
      </c>
      <c r="M289" s="34">
        <v>189.22727272727272</v>
      </c>
      <c r="N289" s="34">
        <v>135</v>
      </c>
      <c r="O289" s="34">
        <v>0.4</v>
      </c>
      <c r="P289" s="34">
        <v>0.4</v>
      </c>
      <c r="Q289" s="34">
        <v>0.4</v>
      </c>
      <c r="R289" s="34">
        <v>0.36666666666666664</v>
      </c>
      <c r="S289" s="34">
        <v>0.36666666666666664</v>
      </c>
      <c r="T289" s="34">
        <v>0.36666666666666664</v>
      </c>
      <c r="U289" s="34">
        <v>0.36666666666666664</v>
      </c>
      <c r="V289" s="34">
        <v>0.36666666666666664</v>
      </c>
      <c r="W289" s="34">
        <v>0.36666666666666664</v>
      </c>
      <c r="X289" s="34">
        <v>0.36666666666666664</v>
      </c>
      <c r="Y289" s="34">
        <v>0.36666666666666664</v>
      </c>
      <c r="Z289" s="34">
        <v>0.36666666666666664</v>
      </c>
      <c r="AA289" s="34">
        <v>0.375</v>
      </c>
    </row>
    <row r="290" spans="1:27" ht="15.75" customHeight="1" x14ac:dyDescent="0.25">
      <c r="A290" s="34">
        <v>16030030</v>
      </c>
      <c r="B290" s="34">
        <v>111.83333333333333</v>
      </c>
      <c r="C290" s="34">
        <v>113.76666666666667</v>
      </c>
      <c r="D290" s="34">
        <v>196.4</v>
      </c>
      <c r="E290" s="34">
        <v>339.8</v>
      </c>
      <c r="F290" s="34">
        <v>363.48275862068965</v>
      </c>
      <c r="G290" s="34">
        <v>273.54666666666668</v>
      </c>
      <c r="H290" s="34">
        <v>247.58620689655172</v>
      </c>
      <c r="I290" s="34">
        <v>281.65517241379308</v>
      </c>
      <c r="J290" s="34">
        <v>335.27586206896552</v>
      </c>
      <c r="K290" s="34">
        <v>407.17857142857144</v>
      </c>
      <c r="L290" s="34">
        <v>399.69310344827585</v>
      </c>
      <c r="M290" s="34">
        <v>235.10344827586206</v>
      </c>
      <c r="N290" s="34">
        <v>352</v>
      </c>
      <c r="O290" s="34">
        <v>1</v>
      </c>
      <c r="P290" s="34">
        <v>1</v>
      </c>
      <c r="Q290" s="34">
        <v>1</v>
      </c>
      <c r="R290" s="34">
        <v>1</v>
      </c>
      <c r="S290" s="34">
        <v>0.96666666666666667</v>
      </c>
      <c r="T290" s="34">
        <v>1</v>
      </c>
      <c r="U290" s="34">
        <v>0.96666666666666667</v>
      </c>
      <c r="V290" s="34">
        <v>0.96666666666666667</v>
      </c>
      <c r="W290" s="34">
        <v>0.96666666666666667</v>
      </c>
      <c r="X290" s="34">
        <v>0.93333333333333335</v>
      </c>
      <c r="Y290" s="34">
        <v>0.96666666666666667</v>
      </c>
      <c r="Z290" s="34">
        <v>0.96666666666666667</v>
      </c>
      <c r="AA290" s="34">
        <v>0.97777777777777775</v>
      </c>
    </row>
    <row r="291" spans="1:27" ht="15.75" customHeight="1" x14ac:dyDescent="0.25">
      <c r="A291" s="34">
        <v>16030050</v>
      </c>
      <c r="B291" s="34">
        <v>134.13999999999999</v>
      </c>
      <c r="C291" s="34">
        <v>169.6875</v>
      </c>
      <c r="D291" s="34">
        <v>212.68125000000003</v>
      </c>
      <c r="E291" s="34">
        <v>297.60666666666668</v>
      </c>
      <c r="F291" s="34">
        <v>275.04666666666668</v>
      </c>
      <c r="G291" s="34">
        <v>152.79333333333335</v>
      </c>
      <c r="H291" s="34">
        <v>195.96</v>
      </c>
      <c r="I291" s="34">
        <v>231.64000000000001</v>
      </c>
      <c r="J291" s="34">
        <v>343.52857142857141</v>
      </c>
      <c r="K291" s="34">
        <v>404.39166666666671</v>
      </c>
      <c r="L291" s="34">
        <v>453.46</v>
      </c>
      <c r="M291" s="34">
        <v>340.72500000000002</v>
      </c>
      <c r="N291" s="34">
        <v>179</v>
      </c>
      <c r="O291" s="34">
        <v>0.5</v>
      </c>
      <c r="P291" s="34">
        <v>0.53333333333333333</v>
      </c>
      <c r="Q291" s="34">
        <v>0.53333333333333333</v>
      </c>
      <c r="R291" s="34">
        <v>0.5</v>
      </c>
      <c r="S291" s="34">
        <v>0.5</v>
      </c>
      <c r="T291" s="34">
        <v>0.5</v>
      </c>
      <c r="U291" s="34">
        <v>0.5</v>
      </c>
      <c r="V291" s="34">
        <v>0.5</v>
      </c>
      <c r="W291" s="34">
        <v>0.46666666666666667</v>
      </c>
      <c r="X291" s="34">
        <v>0.4</v>
      </c>
      <c r="Y291" s="34">
        <v>0.5</v>
      </c>
      <c r="Z291" s="34">
        <v>0.53333333333333333</v>
      </c>
      <c r="AA291" s="34">
        <v>0.49722222222222223</v>
      </c>
    </row>
    <row r="292" spans="1:27" ht="15.75" customHeight="1" x14ac:dyDescent="0.25">
      <c r="A292" s="34">
        <v>16030060</v>
      </c>
      <c r="B292" s="34">
        <v>197.08695652173913</v>
      </c>
      <c r="C292" s="34">
        <v>164.85714285714286</v>
      </c>
      <c r="D292" s="34">
        <v>204.625</v>
      </c>
      <c r="E292" s="34">
        <v>298.29166666666669</v>
      </c>
      <c r="F292" s="34">
        <v>278.73913043478262</v>
      </c>
      <c r="G292" s="34">
        <v>135.84</v>
      </c>
      <c r="H292" s="34">
        <v>172.96250000000001</v>
      </c>
      <c r="I292" s="34">
        <v>211.36</v>
      </c>
      <c r="J292" s="34">
        <v>318.19200000000001</v>
      </c>
      <c r="K292" s="34">
        <v>418</v>
      </c>
      <c r="L292" s="34">
        <v>452.30434782608694</v>
      </c>
      <c r="M292" s="34">
        <v>303.79166666666669</v>
      </c>
      <c r="N292" s="34">
        <v>283</v>
      </c>
      <c r="O292" s="34">
        <v>0.76666666666666672</v>
      </c>
      <c r="P292" s="34">
        <v>0.7</v>
      </c>
      <c r="Q292" s="34">
        <v>0.8</v>
      </c>
      <c r="R292" s="34">
        <v>0.8</v>
      </c>
      <c r="S292" s="34">
        <v>0.76666666666666672</v>
      </c>
      <c r="T292" s="34">
        <v>0.83333333333333337</v>
      </c>
      <c r="U292" s="34">
        <v>0.8</v>
      </c>
      <c r="V292" s="34">
        <v>0.83333333333333337</v>
      </c>
      <c r="W292" s="34">
        <v>0.83333333333333337</v>
      </c>
      <c r="X292" s="34">
        <v>0.73333333333333328</v>
      </c>
      <c r="Y292" s="34">
        <v>0.76666666666666672</v>
      </c>
      <c r="Z292" s="34">
        <v>0.8</v>
      </c>
      <c r="AA292" s="34">
        <v>0.78611111111111109</v>
      </c>
    </row>
    <row r="293" spans="1:27" ht="15.75" customHeight="1" x14ac:dyDescent="0.25">
      <c r="A293" s="34">
        <v>16030080</v>
      </c>
      <c r="B293" s="34">
        <v>83.806666666666658</v>
      </c>
      <c r="C293" s="34">
        <v>79.823333333333323</v>
      </c>
      <c r="D293" s="34">
        <v>125.22000000000001</v>
      </c>
      <c r="E293" s="34">
        <v>177.16206896551719</v>
      </c>
      <c r="F293" s="34">
        <v>137.03103448275863</v>
      </c>
      <c r="G293" s="34">
        <v>63.49666666666667</v>
      </c>
      <c r="H293" s="34">
        <v>77.023333333333326</v>
      </c>
      <c r="I293" s="34">
        <v>89.233333333333334</v>
      </c>
      <c r="J293" s="34">
        <v>155.13999999999999</v>
      </c>
      <c r="K293" s="34">
        <v>200.98666666666668</v>
      </c>
      <c r="L293" s="34">
        <v>275.03333333333342</v>
      </c>
      <c r="M293" s="34">
        <v>120.32857142857142</v>
      </c>
      <c r="N293" s="34">
        <v>356</v>
      </c>
      <c r="O293" s="34">
        <v>1</v>
      </c>
      <c r="P293" s="34">
        <v>1</v>
      </c>
      <c r="Q293" s="34">
        <v>1</v>
      </c>
      <c r="R293" s="34">
        <v>0.96666666666666667</v>
      </c>
      <c r="S293" s="34">
        <v>0.96666666666666667</v>
      </c>
      <c r="T293" s="34">
        <v>1</v>
      </c>
      <c r="U293" s="34">
        <v>1</v>
      </c>
      <c r="V293" s="34">
        <v>1</v>
      </c>
      <c r="W293" s="34">
        <v>1</v>
      </c>
      <c r="X293" s="34">
        <v>1</v>
      </c>
      <c r="Y293" s="34">
        <v>1</v>
      </c>
      <c r="Z293" s="34">
        <v>0.93333333333333335</v>
      </c>
      <c r="AA293" s="34">
        <v>0.98888888888888893</v>
      </c>
    </row>
    <row r="294" spans="1:27" ht="15.75" customHeight="1" x14ac:dyDescent="0.25">
      <c r="A294" s="34">
        <v>16030090</v>
      </c>
      <c r="B294" s="34">
        <v>35.785714285714285</v>
      </c>
      <c r="C294" s="34">
        <v>44.914285714285711</v>
      </c>
      <c r="D294" s="34">
        <v>70.33846153846153</v>
      </c>
      <c r="E294" s="34">
        <v>125.03571428571429</v>
      </c>
      <c r="F294" s="34">
        <v>111.96428571428571</v>
      </c>
      <c r="G294" s="34">
        <v>44.185185185185183</v>
      </c>
      <c r="H294" s="34">
        <v>45.267857142857146</v>
      </c>
      <c r="I294" s="34">
        <v>60.142857142857146</v>
      </c>
      <c r="J294" s="34">
        <v>133.21428571428572</v>
      </c>
      <c r="K294" s="34">
        <v>159</v>
      </c>
      <c r="L294" s="34">
        <v>161.60714285714286</v>
      </c>
      <c r="M294" s="34">
        <v>69.607142857142861</v>
      </c>
      <c r="N294" s="34">
        <v>331</v>
      </c>
      <c r="O294" s="34">
        <v>0.93333333333333335</v>
      </c>
      <c r="P294" s="34">
        <v>0.93333333333333335</v>
      </c>
      <c r="Q294" s="34">
        <v>0.8666666666666667</v>
      </c>
      <c r="R294" s="34">
        <v>0.93333333333333335</v>
      </c>
      <c r="S294" s="34">
        <v>0.93333333333333335</v>
      </c>
      <c r="T294" s="34">
        <v>0.9</v>
      </c>
      <c r="U294" s="34">
        <v>0.93333333333333335</v>
      </c>
      <c r="V294" s="34">
        <v>0.93333333333333335</v>
      </c>
      <c r="W294" s="34">
        <v>0.93333333333333335</v>
      </c>
      <c r="X294" s="34">
        <v>0.8666666666666667</v>
      </c>
      <c r="Y294" s="34">
        <v>0.93333333333333335</v>
      </c>
      <c r="Z294" s="34">
        <v>0.93333333333333335</v>
      </c>
      <c r="AA294" s="34">
        <v>0.9194444444444444</v>
      </c>
    </row>
    <row r="295" spans="1:27" ht="15.75" customHeight="1" x14ac:dyDescent="0.25">
      <c r="A295" s="34">
        <v>16030100</v>
      </c>
      <c r="B295" s="34">
        <v>21.428571428571427</v>
      </c>
      <c r="C295" s="34">
        <v>20.392857142857142</v>
      </c>
      <c r="D295" s="34">
        <v>48.107142857142854</v>
      </c>
      <c r="E295" s="34">
        <v>108.10344827586206</v>
      </c>
      <c r="F295" s="34">
        <v>97.931034482758619</v>
      </c>
      <c r="G295" s="34">
        <v>25.310344827586206</v>
      </c>
      <c r="H295" s="34">
        <v>34.392857142857146</v>
      </c>
      <c r="I295" s="34">
        <v>68.75</v>
      </c>
      <c r="J295" s="34">
        <v>124.17857142857143</v>
      </c>
      <c r="K295" s="34">
        <v>157.64285714285714</v>
      </c>
      <c r="L295" s="34">
        <v>104.5925925925926</v>
      </c>
      <c r="M295" s="34">
        <v>24.653846153846153</v>
      </c>
      <c r="N295" s="34">
        <v>336</v>
      </c>
      <c r="O295" s="34">
        <v>0.93333333333333335</v>
      </c>
      <c r="P295" s="34">
        <v>0.93333333333333335</v>
      </c>
      <c r="Q295" s="34">
        <v>0.93333333333333335</v>
      </c>
      <c r="R295" s="34">
        <v>0.96666666666666667</v>
      </c>
      <c r="S295" s="34">
        <v>0.96666666666666667</v>
      </c>
      <c r="T295" s="34">
        <v>0.96666666666666667</v>
      </c>
      <c r="U295" s="34">
        <v>0.93333333333333335</v>
      </c>
      <c r="V295" s="34">
        <v>0.93333333333333335</v>
      </c>
      <c r="W295" s="34">
        <v>0.93333333333333335</v>
      </c>
      <c r="X295" s="34">
        <v>0.93333333333333335</v>
      </c>
      <c r="Y295" s="34">
        <v>0.9</v>
      </c>
      <c r="Z295" s="34">
        <v>0.8666666666666667</v>
      </c>
      <c r="AA295" s="34">
        <v>0.93333333333333335</v>
      </c>
    </row>
    <row r="296" spans="1:27" ht="15.75" customHeight="1" x14ac:dyDescent="0.25">
      <c r="A296" s="34">
        <v>16030130</v>
      </c>
      <c r="B296" s="34">
        <v>202</v>
      </c>
      <c r="C296" s="34">
        <v>176.46153846153845</v>
      </c>
      <c r="D296" s="34">
        <v>194.66666666666666</v>
      </c>
      <c r="E296" s="34">
        <v>325.61538461538464</v>
      </c>
      <c r="F296" s="34">
        <v>282.07692307692309</v>
      </c>
      <c r="G296" s="34">
        <v>217.23076923076923</v>
      </c>
      <c r="H296" s="34">
        <v>264.15384615384613</v>
      </c>
      <c r="I296" s="34">
        <v>321.92307692307691</v>
      </c>
      <c r="J296" s="34">
        <v>431.66666666666669</v>
      </c>
      <c r="K296" s="34">
        <v>505.38461538461536</v>
      </c>
      <c r="L296" s="34">
        <v>501.07692307692309</v>
      </c>
      <c r="M296" s="34">
        <v>377</v>
      </c>
      <c r="N296" s="34">
        <v>153</v>
      </c>
      <c r="O296" s="34">
        <v>0.43333333333333335</v>
      </c>
      <c r="P296" s="34">
        <v>0.43333333333333335</v>
      </c>
      <c r="Q296" s="34">
        <v>0.4</v>
      </c>
      <c r="R296" s="34">
        <v>0.43333333333333335</v>
      </c>
      <c r="S296" s="34">
        <v>0.43333333333333335</v>
      </c>
      <c r="T296" s="34">
        <v>0.43333333333333335</v>
      </c>
      <c r="U296" s="34">
        <v>0.43333333333333335</v>
      </c>
      <c r="V296" s="34">
        <v>0.43333333333333335</v>
      </c>
      <c r="W296" s="34">
        <v>0.4</v>
      </c>
      <c r="X296" s="34">
        <v>0.43333333333333335</v>
      </c>
      <c r="Y296" s="34">
        <v>0.43333333333333335</v>
      </c>
      <c r="Z296" s="34">
        <v>0.4</v>
      </c>
      <c r="AA296" s="34">
        <v>0.42499999999999999</v>
      </c>
    </row>
    <row r="297" spans="1:27" ht="15.75" customHeight="1" x14ac:dyDescent="0.25">
      <c r="A297" s="34">
        <v>16030140</v>
      </c>
      <c r="B297" s="34">
        <v>112.23333333333333</v>
      </c>
      <c r="C297" s="34">
        <v>108.4</v>
      </c>
      <c r="D297" s="34">
        <v>195.79310344827587</v>
      </c>
      <c r="E297" s="34">
        <v>296.10000000000002</v>
      </c>
      <c r="F297" s="34">
        <v>314.75862068965517</v>
      </c>
      <c r="G297" s="34">
        <v>223.26666666666668</v>
      </c>
      <c r="H297" s="34">
        <v>235.26666666666668</v>
      </c>
      <c r="I297" s="34">
        <v>302.51333333333332</v>
      </c>
      <c r="J297" s="34">
        <v>367.10344827586209</v>
      </c>
      <c r="K297" s="34">
        <v>432.9</v>
      </c>
      <c r="L297" s="34">
        <v>436.6633333333333</v>
      </c>
      <c r="M297" s="34">
        <v>264.46666666666664</v>
      </c>
      <c r="N297" s="34">
        <v>357</v>
      </c>
      <c r="O297" s="34">
        <v>1</v>
      </c>
      <c r="P297" s="34">
        <v>1</v>
      </c>
      <c r="Q297" s="34">
        <v>0.96666666666666667</v>
      </c>
      <c r="R297" s="34">
        <v>1</v>
      </c>
      <c r="S297" s="34">
        <v>0.96666666666666667</v>
      </c>
      <c r="T297" s="34">
        <v>1</v>
      </c>
      <c r="U297" s="34">
        <v>1</v>
      </c>
      <c r="V297" s="34">
        <v>1</v>
      </c>
      <c r="W297" s="34">
        <v>0.96666666666666667</v>
      </c>
      <c r="X297" s="34">
        <v>1</v>
      </c>
      <c r="Y297" s="34">
        <v>1</v>
      </c>
      <c r="Z297" s="34">
        <v>1</v>
      </c>
      <c r="AA297" s="34">
        <v>0.9916666666666667</v>
      </c>
    </row>
    <row r="298" spans="1:27" ht="15.75" customHeight="1" x14ac:dyDescent="0.25">
      <c r="A298" s="34">
        <v>16030150</v>
      </c>
      <c r="B298" s="34">
        <v>127.34482758620689</v>
      </c>
      <c r="C298" s="34">
        <v>122.43333333333334</v>
      </c>
      <c r="D298" s="34">
        <v>197.89655172413794</v>
      </c>
      <c r="E298" s="34">
        <v>315.64137931034486</v>
      </c>
      <c r="F298" s="34">
        <v>327.33333333333331</v>
      </c>
      <c r="G298" s="34">
        <v>197.16666666666666</v>
      </c>
      <c r="H298" s="34">
        <v>212.5</v>
      </c>
      <c r="I298" s="34">
        <v>279.13333333333333</v>
      </c>
      <c r="J298" s="34">
        <v>349.20666666666671</v>
      </c>
      <c r="K298" s="34">
        <v>450.33333333333331</v>
      </c>
      <c r="L298" s="34">
        <v>434.16666666666669</v>
      </c>
      <c r="M298" s="34">
        <v>271.43333333333334</v>
      </c>
      <c r="N298" s="34">
        <v>357</v>
      </c>
      <c r="O298" s="34">
        <v>0.96666666666666667</v>
      </c>
      <c r="P298" s="34">
        <v>1</v>
      </c>
      <c r="Q298" s="34">
        <v>0.96666666666666667</v>
      </c>
      <c r="R298" s="34">
        <v>0.96666666666666667</v>
      </c>
      <c r="S298" s="34">
        <v>1</v>
      </c>
      <c r="T298" s="34">
        <v>1</v>
      </c>
      <c r="U298" s="34">
        <v>1</v>
      </c>
      <c r="V298" s="34">
        <v>1</v>
      </c>
      <c r="W298" s="34">
        <v>1</v>
      </c>
      <c r="X298" s="34">
        <v>1</v>
      </c>
      <c r="Y298" s="34">
        <v>1</v>
      </c>
      <c r="Z298" s="34">
        <v>1</v>
      </c>
      <c r="AA298" s="34">
        <v>0.9916666666666667</v>
      </c>
    </row>
    <row r="299" spans="1:27" ht="15.75" customHeight="1" x14ac:dyDescent="0.25">
      <c r="A299" s="34">
        <v>16035010</v>
      </c>
      <c r="B299" s="34">
        <v>85.183999999999997</v>
      </c>
      <c r="C299" s="34">
        <v>97.75454545454545</v>
      </c>
      <c r="D299" s="34">
        <v>196.56999999999996</v>
      </c>
      <c r="E299" s="34">
        <v>287.70000000000005</v>
      </c>
      <c r="F299" s="34">
        <v>352.52173913043481</v>
      </c>
      <c r="G299" s="34">
        <v>203.40000000000003</v>
      </c>
      <c r="H299" s="34">
        <v>221.61500000000001</v>
      </c>
      <c r="I299" s="34">
        <v>253.80434782608691</v>
      </c>
      <c r="J299" s="34">
        <v>285.23636363636359</v>
      </c>
      <c r="K299" s="34">
        <v>346.75499999999994</v>
      </c>
      <c r="L299" s="34">
        <v>402.59999999999991</v>
      </c>
      <c r="M299" s="34">
        <v>186.70476190476191</v>
      </c>
      <c r="N299" s="34">
        <v>262</v>
      </c>
      <c r="O299" s="34">
        <v>0.83333333333333337</v>
      </c>
      <c r="P299" s="34">
        <v>0.73333333333333328</v>
      </c>
      <c r="Q299" s="34">
        <v>0.66666666666666663</v>
      </c>
      <c r="R299" s="34">
        <v>0.73333333333333328</v>
      </c>
      <c r="S299" s="34">
        <v>0.76666666666666672</v>
      </c>
      <c r="T299" s="34">
        <v>0.7</v>
      </c>
      <c r="U299" s="34">
        <v>0.66666666666666663</v>
      </c>
      <c r="V299" s="34">
        <v>0.76666666666666672</v>
      </c>
      <c r="W299" s="34">
        <v>0.73333333333333328</v>
      </c>
      <c r="X299" s="34">
        <v>0.66666666666666663</v>
      </c>
      <c r="Y299" s="34">
        <v>0.76666666666666672</v>
      </c>
      <c r="Z299" s="34">
        <v>0.7</v>
      </c>
      <c r="AA299" s="34">
        <v>0.72777777777777775</v>
      </c>
    </row>
    <row r="300" spans="1:27" ht="15.75" customHeight="1" x14ac:dyDescent="0.25">
      <c r="A300" s="34">
        <v>16035020</v>
      </c>
      <c r="B300" s="34">
        <v>95.28235294117647</v>
      </c>
      <c r="C300" s="34">
        <v>79.494117647058829</v>
      </c>
      <c r="D300" s="34">
        <v>160.54210526315791</v>
      </c>
      <c r="E300" s="34">
        <v>295</v>
      </c>
      <c r="F300" s="34">
        <v>257.16470588235296</v>
      </c>
      <c r="G300" s="34">
        <v>203.78125</v>
      </c>
      <c r="H300" s="34">
        <v>221.62941176470591</v>
      </c>
      <c r="I300" s="34">
        <v>197.47692307692307</v>
      </c>
      <c r="J300" s="34">
        <v>250.67999999999998</v>
      </c>
      <c r="K300" s="34">
        <v>338.1583333333333</v>
      </c>
      <c r="L300" s="34">
        <v>327.59999999999997</v>
      </c>
      <c r="M300" s="34">
        <v>176.59230769230768</v>
      </c>
      <c r="N300" s="34">
        <v>186</v>
      </c>
      <c r="O300" s="34">
        <v>0.56666666666666665</v>
      </c>
      <c r="P300" s="34">
        <v>0.56666666666666665</v>
      </c>
      <c r="Q300" s="34">
        <v>0.6333333333333333</v>
      </c>
      <c r="R300" s="34">
        <v>0.6333333333333333</v>
      </c>
      <c r="S300" s="34">
        <v>0.56666666666666665</v>
      </c>
      <c r="T300" s="34">
        <v>0.53333333333333333</v>
      </c>
      <c r="U300" s="34">
        <v>0.56666666666666665</v>
      </c>
      <c r="V300" s="34">
        <v>0.43333333333333335</v>
      </c>
      <c r="W300" s="34">
        <v>0.5</v>
      </c>
      <c r="X300" s="34">
        <v>0.4</v>
      </c>
      <c r="Y300" s="34">
        <v>0.36666666666666664</v>
      </c>
      <c r="Z300" s="34">
        <v>0.43333333333333335</v>
      </c>
      <c r="AA300" s="34">
        <v>0.51666666666666672</v>
      </c>
    </row>
    <row r="301" spans="1:27" ht="15.75" customHeight="1" x14ac:dyDescent="0.25">
      <c r="A301" s="34">
        <v>16035030</v>
      </c>
      <c r="B301" s="34">
        <v>83.546666666666653</v>
      </c>
      <c r="C301" s="34">
        <v>90.158620689655166</v>
      </c>
      <c r="D301" s="34">
        <v>137.86551724137931</v>
      </c>
      <c r="E301" s="34">
        <v>184.38965517241377</v>
      </c>
      <c r="F301" s="34">
        <v>137.19259259259258</v>
      </c>
      <c r="G301" s="34">
        <v>49.467857142857135</v>
      </c>
      <c r="H301" s="34">
        <v>43.678571428571423</v>
      </c>
      <c r="I301" s="34">
        <v>100.31111111111112</v>
      </c>
      <c r="J301" s="34">
        <v>161.88148148148144</v>
      </c>
      <c r="K301" s="34">
        <v>232.90357142857141</v>
      </c>
      <c r="L301" s="34">
        <v>253.73333333333335</v>
      </c>
      <c r="M301" s="34">
        <v>120.8034482758621</v>
      </c>
      <c r="N301" s="34">
        <v>338</v>
      </c>
      <c r="O301" s="34">
        <v>1</v>
      </c>
      <c r="P301" s="34">
        <v>0.96666666666666667</v>
      </c>
      <c r="Q301" s="34">
        <v>0.96666666666666667</v>
      </c>
      <c r="R301" s="34">
        <v>0.96666666666666667</v>
      </c>
      <c r="S301" s="34">
        <v>0.9</v>
      </c>
      <c r="T301" s="34">
        <v>0.93333333333333335</v>
      </c>
      <c r="U301" s="34">
        <v>0.93333333333333335</v>
      </c>
      <c r="V301" s="34">
        <v>0.9</v>
      </c>
      <c r="W301" s="34">
        <v>0.9</v>
      </c>
      <c r="X301" s="34">
        <v>0.93333333333333335</v>
      </c>
      <c r="Y301" s="34">
        <v>0.9</v>
      </c>
      <c r="Z301" s="34">
        <v>0.96666666666666667</v>
      </c>
      <c r="AA301" s="34">
        <v>0.93888888888888888</v>
      </c>
    </row>
    <row r="302" spans="1:27" ht="15.75" customHeight="1" x14ac:dyDescent="0.25">
      <c r="A302" s="34">
        <v>16040010</v>
      </c>
      <c r="B302" s="34">
        <v>23.179310344827588</v>
      </c>
      <c r="C302" s="34">
        <v>23.827586206896552</v>
      </c>
      <c r="D302" s="34">
        <v>47.571428571428569</v>
      </c>
      <c r="E302" s="34">
        <v>140.91379310344828</v>
      </c>
      <c r="F302" s="34">
        <v>174.47</v>
      </c>
      <c r="G302" s="34">
        <v>52.033333333333331</v>
      </c>
      <c r="H302" s="34">
        <v>43.193103448275856</v>
      </c>
      <c r="I302" s="34">
        <v>106.7</v>
      </c>
      <c r="J302" s="34">
        <v>214.46666666666667</v>
      </c>
      <c r="K302" s="34">
        <v>323.72413793103448</v>
      </c>
      <c r="L302" s="34">
        <v>189.56666666666666</v>
      </c>
      <c r="M302" s="34">
        <v>45.481481481481481</v>
      </c>
      <c r="N302" s="34">
        <v>350</v>
      </c>
      <c r="O302" s="34">
        <v>0.96666666666666667</v>
      </c>
      <c r="P302" s="34">
        <v>0.96666666666666667</v>
      </c>
      <c r="Q302" s="34">
        <v>0.93333333333333335</v>
      </c>
      <c r="R302" s="34">
        <v>0.96666666666666667</v>
      </c>
      <c r="S302" s="34">
        <v>1</v>
      </c>
      <c r="T302" s="34">
        <v>1</v>
      </c>
      <c r="U302" s="34">
        <v>0.96666666666666667</v>
      </c>
      <c r="V302" s="34">
        <v>1</v>
      </c>
      <c r="W302" s="34">
        <v>1</v>
      </c>
      <c r="X302" s="34">
        <v>0.96666666666666667</v>
      </c>
      <c r="Y302" s="34">
        <v>1</v>
      </c>
      <c r="Z302" s="34">
        <v>0.9</v>
      </c>
      <c r="AA302" s="34">
        <v>0.97222222222222221</v>
      </c>
    </row>
    <row r="303" spans="1:27" ht="15.75" customHeight="1" x14ac:dyDescent="0.25">
      <c r="A303" s="34">
        <v>16040020</v>
      </c>
      <c r="B303" s="34">
        <v>58.53846153846154</v>
      </c>
      <c r="C303" s="34">
        <v>39.428571428571431</v>
      </c>
      <c r="D303" s="34">
        <v>69.230769230769226</v>
      </c>
      <c r="E303" s="34">
        <v>157.38461538461539</v>
      </c>
      <c r="F303" s="34">
        <v>95.281818181818167</v>
      </c>
      <c r="G303" s="34">
        <v>51.375</v>
      </c>
      <c r="H303" s="34">
        <v>96.778571428571439</v>
      </c>
      <c r="I303" s="34">
        <v>111.35000000000001</v>
      </c>
      <c r="J303" s="34">
        <v>162</v>
      </c>
      <c r="K303" s="34">
        <v>153.69230769230768</v>
      </c>
      <c r="L303" s="34">
        <v>143.83333333333334</v>
      </c>
      <c r="M303" s="34">
        <v>75.083333333333329</v>
      </c>
      <c r="N303" s="34">
        <v>151</v>
      </c>
      <c r="O303" s="34">
        <v>0.43333333333333335</v>
      </c>
      <c r="P303" s="34">
        <v>0.46666666666666667</v>
      </c>
      <c r="Q303" s="34">
        <v>0.43333333333333335</v>
      </c>
      <c r="R303" s="34">
        <v>0.43333333333333335</v>
      </c>
      <c r="S303" s="34">
        <v>0.36666666666666664</v>
      </c>
      <c r="T303" s="34">
        <v>0.4</v>
      </c>
      <c r="U303" s="34">
        <v>0.46666666666666667</v>
      </c>
      <c r="V303" s="34">
        <v>0.4</v>
      </c>
      <c r="W303" s="34">
        <v>0.4</v>
      </c>
      <c r="X303" s="34">
        <v>0.43333333333333335</v>
      </c>
      <c r="Y303" s="34">
        <v>0.4</v>
      </c>
      <c r="Z303" s="34">
        <v>0.4</v>
      </c>
      <c r="AA303" s="34">
        <v>0.41944444444444445</v>
      </c>
    </row>
    <row r="304" spans="1:27" ht="15.75" customHeight="1" x14ac:dyDescent="0.25">
      <c r="A304" s="34">
        <v>16040040</v>
      </c>
      <c r="B304" s="34">
        <v>57.9</v>
      </c>
      <c r="C304" s="34">
        <v>87.272727272727266</v>
      </c>
      <c r="D304" s="34">
        <v>91.333333333333329</v>
      </c>
      <c r="E304" s="34">
        <v>144.30000000000001</v>
      </c>
      <c r="F304" s="34">
        <v>136.30000000000001</v>
      </c>
      <c r="G304" s="34">
        <v>100</v>
      </c>
      <c r="H304" s="34">
        <v>128.15</v>
      </c>
      <c r="I304" s="34">
        <v>184.39000000000001</v>
      </c>
      <c r="J304" s="34">
        <v>219.68</v>
      </c>
      <c r="K304" s="34">
        <v>220.44</v>
      </c>
      <c r="L304" s="34">
        <v>208.44444444444446</v>
      </c>
      <c r="M304" s="34">
        <v>140.44444444444446</v>
      </c>
      <c r="N304" s="34">
        <v>117</v>
      </c>
      <c r="O304" s="34">
        <v>0.33333333333333331</v>
      </c>
      <c r="P304" s="34">
        <v>0.36666666666666664</v>
      </c>
      <c r="Q304" s="34">
        <v>0.3</v>
      </c>
      <c r="R304" s="34">
        <v>0.33333333333333331</v>
      </c>
      <c r="S304" s="34">
        <v>0.33333333333333331</v>
      </c>
      <c r="T304" s="34">
        <v>0.3</v>
      </c>
      <c r="U304" s="34">
        <v>0.33333333333333331</v>
      </c>
      <c r="V304" s="34">
        <v>0.33333333333333331</v>
      </c>
      <c r="W304" s="34">
        <v>0.33333333333333331</v>
      </c>
      <c r="X304" s="34">
        <v>0.33333333333333331</v>
      </c>
      <c r="Y304" s="34">
        <v>0.3</v>
      </c>
      <c r="Z304" s="34">
        <v>0.3</v>
      </c>
      <c r="AA304" s="34">
        <v>0.32500000000000001</v>
      </c>
    </row>
    <row r="305" spans="1:27" ht="15.75" customHeight="1" x14ac:dyDescent="0.25">
      <c r="A305" s="34">
        <v>16040050</v>
      </c>
      <c r="B305" s="34">
        <v>30.766666666666666</v>
      </c>
      <c r="C305" s="34">
        <v>48.1</v>
      </c>
      <c r="D305" s="34">
        <v>118.8</v>
      </c>
      <c r="E305" s="34">
        <v>291.5</v>
      </c>
      <c r="F305" s="34">
        <v>299.30344827586202</v>
      </c>
      <c r="G305" s="34">
        <v>124.07</v>
      </c>
      <c r="H305" s="34">
        <v>101.2344827586207</v>
      </c>
      <c r="I305" s="34">
        <v>158.04482758620691</v>
      </c>
      <c r="J305" s="34">
        <v>260.09999999999997</v>
      </c>
      <c r="K305" s="34">
        <v>300.68965517241378</v>
      </c>
      <c r="L305" s="34">
        <v>207.75862068965517</v>
      </c>
      <c r="M305" s="34">
        <v>61.517241379310342</v>
      </c>
      <c r="N305" s="34">
        <v>351</v>
      </c>
      <c r="O305" s="34">
        <v>1</v>
      </c>
      <c r="P305" s="34">
        <v>1</v>
      </c>
      <c r="Q305" s="34">
        <v>1</v>
      </c>
      <c r="R305" s="34">
        <v>0.93333333333333335</v>
      </c>
      <c r="S305" s="34">
        <v>0.96666666666666667</v>
      </c>
      <c r="T305" s="34">
        <v>1</v>
      </c>
      <c r="U305" s="34">
        <v>0.96666666666666667</v>
      </c>
      <c r="V305" s="34">
        <v>0.96666666666666667</v>
      </c>
      <c r="W305" s="34">
        <v>0.96666666666666667</v>
      </c>
      <c r="X305" s="34">
        <v>0.96666666666666667</v>
      </c>
      <c r="Y305" s="34">
        <v>0.96666666666666667</v>
      </c>
      <c r="Z305" s="34">
        <v>0.96666666666666667</v>
      </c>
      <c r="AA305" s="34">
        <v>0.97499999999999998</v>
      </c>
    </row>
    <row r="306" spans="1:27" ht="15.75" customHeight="1" x14ac:dyDescent="0.25">
      <c r="A306" s="34">
        <v>16045020</v>
      </c>
      <c r="B306" s="34">
        <v>72.999999999999986</v>
      </c>
      <c r="C306" s="34">
        <v>78.907692307692301</v>
      </c>
      <c r="D306" s="34">
        <v>116.92500000000001</v>
      </c>
      <c r="E306" s="34">
        <v>167.18181818181819</v>
      </c>
      <c r="F306" s="34">
        <v>154.06666666666666</v>
      </c>
      <c r="G306" s="34">
        <v>176.60833333333335</v>
      </c>
      <c r="H306" s="34">
        <v>187.59999999999997</v>
      </c>
      <c r="I306" s="34">
        <v>189.92307692307688</v>
      </c>
      <c r="J306" s="34">
        <v>267.62307692307689</v>
      </c>
      <c r="K306" s="34">
        <v>294.43333333333334</v>
      </c>
      <c r="L306" s="34">
        <v>346.51538461538462</v>
      </c>
      <c r="M306" s="34">
        <v>322.97000000000003</v>
      </c>
      <c r="N306" s="34">
        <v>149</v>
      </c>
      <c r="O306" s="34">
        <v>0.5</v>
      </c>
      <c r="P306" s="34">
        <v>0.43333333333333335</v>
      </c>
      <c r="Q306" s="34">
        <v>0.4</v>
      </c>
      <c r="R306" s="34">
        <v>0.36666666666666664</v>
      </c>
      <c r="S306" s="34">
        <v>0.4</v>
      </c>
      <c r="T306" s="34">
        <v>0.4</v>
      </c>
      <c r="U306" s="34">
        <v>0.43333333333333335</v>
      </c>
      <c r="V306" s="34">
        <v>0.43333333333333335</v>
      </c>
      <c r="W306" s="34">
        <v>0.43333333333333335</v>
      </c>
      <c r="X306" s="34">
        <v>0.4</v>
      </c>
      <c r="Y306" s="34">
        <v>0.43333333333333335</v>
      </c>
      <c r="Z306" s="34">
        <v>0.33333333333333331</v>
      </c>
      <c r="AA306" s="34">
        <v>0.41388888888888886</v>
      </c>
    </row>
    <row r="307" spans="1:27" ht="15.75" customHeight="1" x14ac:dyDescent="0.25">
      <c r="A307" s="34">
        <v>16047050</v>
      </c>
      <c r="B307" s="34">
        <v>19.916666666666668</v>
      </c>
      <c r="C307" s="34">
        <v>36.272727272727273</v>
      </c>
      <c r="D307" s="34">
        <v>56.6</v>
      </c>
      <c r="E307" s="34">
        <v>133</v>
      </c>
      <c r="F307" s="34">
        <v>237</v>
      </c>
      <c r="G307" s="34">
        <v>81.454545454545453</v>
      </c>
      <c r="H307" s="34">
        <v>75.090909090909093</v>
      </c>
      <c r="I307" s="34">
        <v>102.9</v>
      </c>
      <c r="J307" s="34">
        <v>266.2</v>
      </c>
      <c r="K307" s="34">
        <v>210.72727272727272</v>
      </c>
      <c r="L307" s="34">
        <v>112.27272727272727</v>
      </c>
      <c r="M307" s="34">
        <v>37.6</v>
      </c>
      <c r="N307" s="34">
        <v>126</v>
      </c>
      <c r="O307" s="34">
        <v>0.4</v>
      </c>
      <c r="P307" s="34">
        <v>0.36666666666666664</v>
      </c>
      <c r="Q307" s="34">
        <v>0.33333333333333331</v>
      </c>
      <c r="R307" s="34">
        <v>0.3</v>
      </c>
      <c r="S307" s="34">
        <v>0.33333333333333331</v>
      </c>
      <c r="T307" s="34">
        <v>0.36666666666666664</v>
      </c>
      <c r="U307" s="34">
        <v>0.36666666666666664</v>
      </c>
      <c r="V307" s="34">
        <v>0.33333333333333331</v>
      </c>
      <c r="W307" s="34">
        <v>0.33333333333333331</v>
      </c>
      <c r="X307" s="34">
        <v>0.36666666666666664</v>
      </c>
      <c r="Y307" s="34">
        <v>0.36666666666666664</v>
      </c>
      <c r="Z307" s="34">
        <v>0.33333333333333331</v>
      </c>
      <c r="AA307" s="34">
        <v>0.35</v>
      </c>
    </row>
    <row r="308" spans="1:27" ht="15.75" customHeight="1" x14ac:dyDescent="0.25">
      <c r="A308" s="34">
        <v>16047140</v>
      </c>
      <c r="B308" s="34">
        <v>19.145454545454545</v>
      </c>
      <c r="C308" s="34">
        <v>26.872727272727275</v>
      </c>
      <c r="D308" s="34">
        <v>46.260000000000005</v>
      </c>
      <c r="E308" s="34">
        <v>117.73750000000001</v>
      </c>
      <c r="F308" s="34">
        <v>165.06666666666666</v>
      </c>
      <c r="G308" s="34">
        <v>91.611111111111114</v>
      </c>
      <c r="H308" s="34">
        <v>63.722222222222221</v>
      </c>
      <c r="I308" s="34">
        <v>89.310000000000016</v>
      </c>
      <c r="J308" s="34">
        <v>225.82500000000002</v>
      </c>
      <c r="K308" s="34">
        <v>209.61250000000001</v>
      </c>
      <c r="L308" s="34">
        <v>87.237499999999997</v>
      </c>
      <c r="M308" s="34">
        <v>9.0666666666666682</v>
      </c>
      <c r="N308" s="34">
        <v>110</v>
      </c>
      <c r="O308" s="34">
        <v>0.36666666666666664</v>
      </c>
      <c r="P308" s="34">
        <v>0.36666666666666664</v>
      </c>
      <c r="Q308" s="34">
        <v>0.33333333333333331</v>
      </c>
      <c r="R308" s="34">
        <v>0.26666666666666666</v>
      </c>
      <c r="S308" s="34">
        <v>0.3</v>
      </c>
      <c r="T308" s="34">
        <v>0.3</v>
      </c>
      <c r="U308" s="34">
        <v>0.3</v>
      </c>
      <c r="V308" s="34">
        <v>0.33333333333333331</v>
      </c>
      <c r="W308" s="34">
        <v>0.26666666666666666</v>
      </c>
      <c r="X308" s="34">
        <v>0.26666666666666666</v>
      </c>
      <c r="Y308" s="34">
        <v>0.26666666666666666</v>
      </c>
      <c r="Z308" s="34">
        <v>0.3</v>
      </c>
      <c r="AA308" s="34">
        <v>0.30555555555555558</v>
      </c>
    </row>
    <row r="309" spans="1:27" ht="15.75" customHeight="1" x14ac:dyDescent="0.25">
      <c r="A309" s="34">
        <v>16050020</v>
      </c>
      <c r="B309" s="34">
        <v>71.266666666666666</v>
      </c>
      <c r="C309" s="34">
        <v>75.666666666666671</v>
      </c>
      <c r="D309" s="34">
        <v>96.933333333333337</v>
      </c>
      <c r="E309" s="34">
        <v>210.42333333333332</v>
      </c>
      <c r="F309" s="34">
        <v>237.07666666666668</v>
      </c>
      <c r="G309" s="34">
        <v>150.54333333333335</v>
      </c>
      <c r="H309" s="34">
        <v>154.93333333333334</v>
      </c>
      <c r="I309" s="34">
        <v>211.0344827586207</v>
      </c>
      <c r="J309" s="34">
        <v>261.10000000000002</v>
      </c>
      <c r="K309" s="34">
        <v>315.61333333333334</v>
      </c>
      <c r="L309" s="34">
        <v>275.26666666666665</v>
      </c>
      <c r="M309" s="34">
        <v>181.56666666666666</v>
      </c>
      <c r="N309" s="34">
        <v>359</v>
      </c>
      <c r="O309" s="34">
        <v>1</v>
      </c>
      <c r="P309" s="34">
        <v>1</v>
      </c>
      <c r="Q309" s="34">
        <v>1</v>
      </c>
      <c r="R309" s="34">
        <v>1</v>
      </c>
      <c r="S309" s="34">
        <v>1</v>
      </c>
      <c r="T309" s="34">
        <v>1</v>
      </c>
      <c r="U309" s="34">
        <v>1</v>
      </c>
      <c r="V309" s="34">
        <v>0.96666666666666667</v>
      </c>
      <c r="W309" s="34">
        <v>1</v>
      </c>
      <c r="X309" s="34">
        <v>1</v>
      </c>
      <c r="Y309" s="34">
        <v>1</v>
      </c>
      <c r="Z309" s="34">
        <v>1</v>
      </c>
      <c r="AA309" s="34">
        <v>0.99722222222222223</v>
      </c>
    </row>
    <row r="310" spans="1:27" ht="15.75" customHeight="1" x14ac:dyDescent="0.25">
      <c r="A310" s="34">
        <v>16050060</v>
      </c>
      <c r="B310" s="34">
        <v>18.993333333333332</v>
      </c>
      <c r="C310" s="34">
        <v>14.503333333333334</v>
      </c>
      <c r="D310" s="34">
        <v>44.133333333333333</v>
      </c>
      <c r="E310" s="34">
        <v>116.11</v>
      </c>
      <c r="F310" s="34">
        <v>158.52000000000001</v>
      </c>
      <c r="G310" s="34">
        <v>100.03</v>
      </c>
      <c r="H310" s="34">
        <v>93.643333333333345</v>
      </c>
      <c r="I310" s="34">
        <v>145</v>
      </c>
      <c r="J310" s="34">
        <v>172.18666666666667</v>
      </c>
      <c r="K310" s="34">
        <v>134.53666666666666</v>
      </c>
      <c r="L310" s="34">
        <v>86.25</v>
      </c>
      <c r="M310" s="34">
        <v>33.22</v>
      </c>
      <c r="N310" s="34">
        <v>360</v>
      </c>
      <c r="O310" s="34">
        <v>1</v>
      </c>
      <c r="P310" s="34">
        <v>1</v>
      </c>
      <c r="Q310" s="34">
        <v>1</v>
      </c>
      <c r="R310" s="34">
        <v>1</v>
      </c>
      <c r="S310" s="34">
        <v>1</v>
      </c>
      <c r="T310" s="34">
        <v>1</v>
      </c>
      <c r="U310" s="34">
        <v>1</v>
      </c>
      <c r="V310" s="34">
        <v>1</v>
      </c>
      <c r="W310" s="34">
        <v>1</v>
      </c>
      <c r="X310" s="34">
        <v>1</v>
      </c>
      <c r="Y310" s="34">
        <v>1</v>
      </c>
      <c r="Z310" s="34">
        <v>1</v>
      </c>
      <c r="AA310" s="34">
        <v>1</v>
      </c>
    </row>
    <row r="311" spans="1:27" ht="15.75" customHeight="1" x14ac:dyDescent="0.25">
      <c r="A311" s="34">
        <v>16050090</v>
      </c>
      <c r="B311" s="34">
        <v>6.7583333333333329</v>
      </c>
      <c r="C311" s="34">
        <v>22.291666666666668</v>
      </c>
      <c r="D311" s="34">
        <v>27.518181818181816</v>
      </c>
      <c r="E311" s="34">
        <v>114.9</v>
      </c>
      <c r="F311" s="34">
        <v>171.15454545454546</v>
      </c>
      <c r="G311" s="34">
        <v>81.336363636363643</v>
      </c>
      <c r="H311" s="34">
        <v>82.090909090909093</v>
      </c>
      <c r="I311" s="34">
        <v>83.7</v>
      </c>
      <c r="J311" s="34">
        <v>254.79000000000002</v>
      </c>
      <c r="K311" s="34">
        <v>174.70999999999998</v>
      </c>
      <c r="L311" s="34">
        <v>85.69</v>
      </c>
      <c r="M311" s="34">
        <v>15.09</v>
      </c>
      <c r="N311" s="34">
        <v>130</v>
      </c>
      <c r="O311" s="34">
        <v>0.4</v>
      </c>
      <c r="P311" s="34">
        <v>0.4</v>
      </c>
      <c r="Q311" s="34">
        <v>0.36666666666666664</v>
      </c>
      <c r="R311" s="34">
        <v>0.36666666666666664</v>
      </c>
      <c r="S311" s="34">
        <v>0.36666666666666664</v>
      </c>
      <c r="T311" s="34">
        <v>0.36666666666666664</v>
      </c>
      <c r="U311" s="34">
        <v>0.36666666666666664</v>
      </c>
      <c r="V311" s="34">
        <v>0.36666666666666664</v>
      </c>
      <c r="W311" s="34">
        <v>0.33333333333333331</v>
      </c>
      <c r="X311" s="34">
        <v>0.33333333333333331</v>
      </c>
      <c r="Y311" s="34">
        <v>0.33333333333333331</v>
      </c>
      <c r="Z311" s="34">
        <v>0.33333333333333331</v>
      </c>
      <c r="AA311" s="34">
        <v>0.3611111111111111</v>
      </c>
    </row>
    <row r="312" spans="1:27" ht="15.75" customHeight="1" x14ac:dyDescent="0.25">
      <c r="A312" s="34">
        <v>16050100</v>
      </c>
      <c r="B312" s="34">
        <v>13.473333333333333</v>
      </c>
      <c r="C312" s="34">
        <v>25.946666666666662</v>
      </c>
      <c r="D312" s="34">
        <v>74.986666666666665</v>
      </c>
      <c r="E312" s="34">
        <v>172.56333333333336</v>
      </c>
      <c r="F312" s="34">
        <v>207.79333333333335</v>
      </c>
      <c r="G312" s="34">
        <v>80.61333333333333</v>
      </c>
      <c r="H312" s="34">
        <v>71.910000000000011</v>
      </c>
      <c r="I312" s="34">
        <v>125.44</v>
      </c>
      <c r="J312" s="34">
        <v>219.69666666666669</v>
      </c>
      <c r="K312" s="34">
        <v>212.10344827586209</v>
      </c>
      <c r="L312" s="34">
        <v>130.91724137931033</v>
      </c>
      <c r="M312" s="34">
        <v>39.043333333333322</v>
      </c>
      <c r="N312" s="34">
        <v>358</v>
      </c>
      <c r="O312" s="34">
        <v>1</v>
      </c>
      <c r="P312" s="34">
        <v>1</v>
      </c>
      <c r="Q312" s="34">
        <v>1</v>
      </c>
      <c r="R312" s="34">
        <v>1</v>
      </c>
      <c r="S312" s="34">
        <v>1</v>
      </c>
      <c r="T312" s="34">
        <v>1</v>
      </c>
      <c r="U312" s="34">
        <v>1</v>
      </c>
      <c r="V312" s="34">
        <v>1</v>
      </c>
      <c r="W312" s="34">
        <v>1</v>
      </c>
      <c r="X312" s="34">
        <v>0.96666666666666667</v>
      </c>
      <c r="Y312" s="34">
        <v>0.96666666666666667</v>
      </c>
      <c r="Z312" s="34">
        <v>1</v>
      </c>
      <c r="AA312" s="34">
        <v>0.99444444444444446</v>
      </c>
    </row>
    <row r="313" spans="1:27" ht="15.75" customHeight="1" x14ac:dyDescent="0.25">
      <c r="A313" s="34">
        <v>16050120</v>
      </c>
      <c r="B313" s="34">
        <v>18.333333333333332</v>
      </c>
      <c r="C313" s="34">
        <v>23.285714285714285</v>
      </c>
      <c r="D313" s="34">
        <v>54.275862068965516</v>
      </c>
      <c r="E313" s="34">
        <v>174.56666666666666</v>
      </c>
      <c r="F313" s="34">
        <v>220.37333333333333</v>
      </c>
      <c r="G313" s="34">
        <v>88.34482758620689</v>
      </c>
      <c r="H313" s="34">
        <v>80.892857142857139</v>
      </c>
      <c r="I313" s="34">
        <v>145.61538461538461</v>
      </c>
      <c r="J313" s="34">
        <v>226.51034482758621</v>
      </c>
      <c r="K313" s="34">
        <v>211.71428571428572</v>
      </c>
      <c r="L313" s="34">
        <v>110.58620689655173</v>
      </c>
      <c r="M313" s="34">
        <v>27.555555555555557</v>
      </c>
      <c r="N313" s="34">
        <v>343</v>
      </c>
      <c r="O313" s="34">
        <v>1</v>
      </c>
      <c r="P313" s="34">
        <v>0.93333333333333335</v>
      </c>
      <c r="Q313" s="34">
        <v>0.96666666666666667</v>
      </c>
      <c r="R313" s="34">
        <v>1</v>
      </c>
      <c r="S313" s="34">
        <v>1</v>
      </c>
      <c r="T313" s="34">
        <v>0.96666666666666667</v>
      </c>
      <c r="U313" s="34">
        <v>0.93333333333333335</v>
      </c>
      <c r="V313" s="34">
        <v>0.8666666666666667</v>
      </c>
      <c r="W313" s="34">
        <v>0.96666666666666667</v>
      </c>
      <c r="X313" s="34">
        <v>0.93333333333333335</v>
      </c>
      <c r="Y313" s="34">
        <v>0.96666666666666667</v>
      </c>
      <c r="Z313" s="34">
        <v>0.9</v>
      </c>
      <c r="AA313" s="34">
        <v>0.95277777777777772</v>
      </c>
    </row>
    <row r="314" spans="1:27" ht="15.75" customHeight="1" x14ac:dyDescent="0.25">
      <c r="A314" s="34">
        <v>16050130</v>
      </c>
      <c r="B314" s="34">
        <v>21.672413793103448</v>
      </c>
      <c r="C314" s="34">
        <v>27.625</v>
      </c>
      <c r="D314" s="34">
        <v>71.451724137931038</v>
      </c>
      <c r="E314" s="34">
        <v>184.4851851851852</v>
      </c>
      <c r="F314" s="34">
        <v>220.1448275862069</v>
      </c>
      <c r="G314" s="34">
        <v>97.172413793103445</v>
      </c>
      <c r="H314" s="34">
        <v>84.75</v>
      </c>
      <c r="I314" s="34">
        <v>144.71379310344827</v>
      </c>
      <c r="J314" s="34">
        <v>220.62413793103448</v>
      </c>
      <c r="K314" s="34">
        <v>226.95172413793105</v>
      </c>
      <c r="L314" s="34">
        <v>130.74444444444444</v>
      </c>
      <c r="M314" s="34">
        <v>34.755172413793105</v>
      </c>
      <c r="N314" s="34">
        <v>344</v>
      </c>
      <c r="O314" s="34">
        <v>0.96666666666666667</v>
      </c>
      <c r="P314" s="34">
        <v>0.93333333333333335</v>
      </c>
      <c r="Q314" s="34">
        <v>0.96666666666666667</v>
      </c>
      <c r="R314" s="34">
        <v>0.9</v>
      </c>
      <c r="S314" s="34">
        <v>0.96666666666666667</v>
      </c>
      <c r="T314" s="34">
        <v>0.96666666666666667</v>
      </c>
      <c r="U314" s="34">
        <v>1</v>
      </c>
      <c r="V314" s="34">
        <v>0.96666666666666667</v>
      </c>
      <c r="W314" s="34">
        <v>0.96666666666666667</v>
      </c>
      <c r="X314" s="34">
        <v>0.96666666666666667</v>
      </c>
      <c r="Y314" s="34">
        <v>0.9</v>
      </c>
      <c r="Z314" s="34">
        <v>0.96666666666666667</v>
      </c>
      <c r="AA314" s="34">
        <v>0.9555555555555556</v>
      </c>
    </row>
    <row r="315" spans="1:27" ht="15.75" customHeight="1" x14ac:dyDescent="0.25">
      <c r="A315" s="34">
        <v>16050160</v>
      </c>
      <c r="B315" s="34">
        <v>20.790909090909089</v>
      </c>
      <c r="C315" s="34">
        <v>27.700000000000003</v>
      </c>
      <c r="D315" s="34">
        <v>71.38181818181819</v>
      </c>
      <c r="E315" s="34">
        <v>105.14545454545454</v>
      </c>
      <c r="F315" s="34">
        <v>149.35</v>
      </c>
      <c r="G315" s="34">
        <v>94.109090909090909</v>
      </c>
      <c r="H315" s="34">
        <v>87.545454545454547</v>
      </c>
      <c r="I315" s="34">
        <v>118.29</v>
      </c>
      <c r="J315" s="34">
        <v>230.12727272727273</v>
      </c>
      <c r="K315" s="34">
        <v>143.4909090909091</v>
      </c>
      <c r="L315" s="34">
        <v>89.709090909090918</v>
      </c>
      <c r="M315" s="34">
        <v>19.527272727272727</v>
      </c>
      <c r="N315" s="34">
        <v>130</v>
      </c>
      <c r="O315" s="34">
        <v>0.36666666666666664</v>
      </c>
      <c r="P315" s="34">
        <v>0.36666666666666664</v>
      </c>
      <c r="Q315" s="34">
        <v>0.36666666666666664</v>
      </c>
      <c r="R315" s="34">
        <v>0.36666666666666664</v>
      </c>
      <c r="S315" s="34">
        <v>0.33333333333333331</v>
      </c>
      <c r="T315" s="34">
        <v>0.36666666666666664</v>
      </c>
      <c r="U315" s="34">
        <v>0.36666666666666664</v>
      </c>
      <c r="V315" s="34">
        <v>0.33333333333333331</v>
      </c>
      <c r="W315" s="34">
        <v>0.36666666666666664</v>
      </c>
      <c r="X315" s="34">
        <v>0.36666666666666664</v>
      </c>
      <c r="Y315" s="34">
        <v>0.36666666666666664</v>
      </c>
      <c r="Z315" s="34">
        <v>0.36666666666666664</v>
      </c>
      <c r="AA315" s="34">
        <v>0.3611111111111111</v>
      </c>
    </row>
    <row r="316" spans="1:27" ht="15.75" customHeight="1" x14ac:dyDescent="0.25">
      <c r="A316" s="34">
        <v>16050170</v>
      </c>
      <c r="B316" s="34">
        <v>29.253333333333337</v>
      </c>
      <c r="C316" s="34">
        <v>19.523333333333337</v>
      </c>
      <c r="D316" s="34">
        <v>47.365517241379322</v>
      </c>
      <c r="E316" s="34">
        <v>97.943333333333328</v>
      </c>
      <c r="F316" s="34">
        <v>133.48333333333332</v>
      </c>
      <c r="G316" s="34">
        <v>85.966666666666683</v>
      </c>
      <c r="H316" s="34">
        <v>85.303333333333327</v>
      </c>
      <c r="I316" s="34">
        <v>105.73333333333331</v>
      </c>
      <c r="J316" s="34">
        <v>147.99310344827589</v>
      </c>
      <c r="K316" s="34">
        <v>137.74999999999997</v>
      </c>
      <c r="L316" s="34">
        <v>98.660000000000025</v>
      </c>
      <c r="M316" s="34">
        <v>38.090000000000003</v>
      </c>
      <c r="N316" s="34">
        <v>358</v>
      </c>
      <c r="O316" s="34">
        <v>1</v>
      </c>
      <c r="P316" s="34">
        <v>1</v>
      </c>
      <c r="Q316" s="34">
        <v>0.96666666666666667</v>
      </c>
      <c r="R316" s="34">
        <v>1</v>
      </c>
      <c r="S316" s="34">
        <v>1</v>
      </c>
      <c r="T316" s="34">
        <v>1</v>
      </c>
      <c r="U316" s="34">
        <v>1</v>
      </c>
      <c r="V316" s="34">
        <v>1</v>
      </c>
      <c r="W316" s="34">
        <v>0.96666666666666667</v>
      </c>
      <c r="X316" s="34">
        <v>1</v>
      </c>
      <c r="Y316" s="34">
        <v>1</v>
      </c>
      <c r="Z316" s="34">
        <v>1</v>
      </c>
      <c r="AA316" s="34">
        <v>0.99444444444444446</v>
      </c>
    </row>
    <row r="317" spans="1:27" ht="15.75" customHeight="1" x14ac:dyDescent="0.25">
      <c r="A317" s="34">
        <v>16050180</v>
      </c>
      <c r="B317" s="34">
        <v>0</v>
      </c>
      <c r="C317" s="34">
        <v>19</v>
      </c>
      <c r="D317" s="34">
        <v>46.5</v>
      </c>
      <c r="E317" s="34">
        <v>140</v>
      </c>
      <c r="F317" s="34">
        <v>218.5</v>
      </c>
      <c r="G317" s="34">
        <v>57.5</v>
      </c>
      <c r="H317" s="34">
        <v>36.333333333333336</v>
      </c>
      <c r="I317" s="34">
        <v>77.333333333333329</v>
      </c>
      <c r="J317" s="34">
        <v>146.33333333333334</v>
      </c>
      <c r="K317" s="34">
        <v>154.66666666666666</v>
      </c>
      <c r="L317" s="34">
        <v>80</v>
      </c>
      <c r="M317" s="34">
        <v>4</v>
      </c>
      <c r="N317" s="34">
        <v>27</v>
      </c>
      <c r="O317" s="34">
        <v>6.6666666666666666E-2</v>
      </c>
      <c r="P317" s="34">
        <v>6.6666666666666666E-2</v>
      </c>
      <c r="Q317" s="34">
        <v>6.6666666666666666E-2</v>
      </c>
      <c r="R317" s="34">
        <v>6.6666666666666666E-2</v>
      </c>
      <c r="S317" s="34">
        <v>6.6666666666666666E-2</v>
      </c>
      <c r="T317" s="34">
        <v>6.6666666666666666E-2</v>
      </c>
      <c r="U317" s="34">
        <v>0.1</v>
      </c>
      <c r="V317" s="34">
        <v>0.1</v>
      </c>
      <c r="W317" s="34">
        <v>0.1</v>
      </c>
      <c r="X317" s="34">
        <v>0.1</v>
      </c>
      <c r="Y317" s="34">
        <v>6.6666666666666666E-2</v>
      </c>
      <c r="Z317" s="34">
        <v>3.3333333333333333E-2</v>
      </c>
      <c r="AA317" s="34">
        <v>7.4999999999999997E-2</v>
      </c>
    </row>
    <row r="318" spans="1:27" ht="15.75" customHeight="1" x14ac:dyDescent="0.25">
      <c r="A318" s="34">
        <v>16050240</v>
      </c>
      <c r="B318" s="34">
        <v>59.65</v>
      </c>
      <c r="C318" s="34">
        <v>64.421052631578945</v>
      </c>
      <c r="D318" s="34">
        <v>112</v>
      </c>
      <c r="E318" s="34">
        <v>208.67</v>
      </c>
      <c r="F318" s="34">
        <v>221.44444444444446</v>
      </c>
      <c r="G318" s="34">
        <v>157.54374999999999</v>
      </c>
      <c r="H318" s="34">
        <v>202.09473684210528</v>
      </c>
      <c r="I318" s="34">
        <v>226.875</v>
      </c>
      <c r="J318" s="34">
        <v>254.76315789473685</v>
      </c>
      <c r="K318" s="34">
        <v>274.84210526315792</v>
      </c>
      <c r="L318" s="34">
        <v>222.11999999999998</v>
      </c>
      <c r="M318" s="34">
        <v>135.88888888888889</v>
      </c>
      <c r="N318" s="34">
        <v>227</v>
      </c>
      <c r="O318" s="34">
        <v>0.66666666666666663</v>
      </c>
      <c r="P318" s="34">
        <v>0.6333333333333333</v>
      </c>
      <c r="Q318" s="34">
        <v>0.6333333333333333</v>
      </c>
      <c r="R318" s="34">
        <v>0.66666666666666663</v>
      </c>
      <c r="S318" s="34">
        <v>0.6</v>
      </c>
      <c r="T318" s="34">
        <v>0.53333333333333333</v>
      </c>
      <c r="U318" s="34">
        <v>0.6333333333333333</v>
      </c>
      <c r="V318" s="34">
        <v>0.66666666666666663</v>
      </c>
      <c r="W318" s="34">
        <v>0.6333333333333333</v>
      </c>
      <c r="X318" s="34">
        <v>0.6333333333333333</v>
      </c>
      <c r="Y318" s="34">
        <v>0.66666666666666663</v>
      </c>
      <c r="Z318" s="34">
        <v>0.6</v>
      </c>
      <c r="AA318" s="34">
        <v>0.63055555555555554</v>
      </c>
    </row>
    <row r="319" spans="1:27" ht="15.75" customHeight="1" x14ac:dyDescent="0.25">
      <c r="A319" s="34">
        <v>16050260</v>
      </c>
      <c r="B319" s="34">
        <v>18.1875</v>
      </c>
      <c r="C319" s="34">
        <v>15</v>
      </c>
      <c r="D319" s="34">
        <v>27.4375</v>
      </c>
      <c r="E319" s="34">
        <v>93.375</v>
      </c>
      <c r="F319" s="34">
        <v>120.1875</v>
      </c>
      <c r="G319" s="34">
        <v>57.162500000000001</v>
      </c>
      <c r="H319" s="34">
        <v>42.25</v>
      </c>
      <c r="I319" s="34">
        <v>81.400000000000006</v>
      </c>
      <c r="J319" s="34">
        <v>161.6</v>
      </c>
      <c r="K319" s="34">
        <v>160</v>
      </c>
      <c r="L319" s="34">
        <v>66.533333333333331</v>
      </c>
      <c r="M319" s="34">
        <v>17.333333333333332</v>
      </c>
      <c r="N319" s="34">
        <v>187</v>
      </c>
      <c r="O319" s="34">
        <v>0.53333333333333333</v>
      </c>
      <c r="P319" s="34">
        <v>0.53333333333333333</v>
      </c>
      <c r="Q319" s="34">
        <v>0.53333333333333333</v>
      </c>
      <c r="R319" s="34">
        <v>0.53333333333333333</v>
      </c>
      <c r="S319" s="34">
        <v>0.53333333333333333</v>
      </c>
      <c r="T319" s="34">
        <v>0.53333333333333333</v>
      </c>
      <c r="U319" s="34">
        <v>0.53333333333333333</v>
      </c>
      <c r="V319" s="34">
        <v>0.5</v>
      </c>
      <c r="W319" s="34">
        <v>0.5</v>
      </c>
      <c r="X319" s="34">
        <v>0.5</v>
      </c>
      <c r="Y319" s="34">
        <v>0.5</v>
      </c>
      <c r="Z319" s="34">
        <v>0.5</v>
      </c>
      <c r="AA319" s="34">
        <v>0.51944444444444449</v>
      </c>
    </row>
    <row r="320" spans="1:27" ht="15.75" customHeight="1" x14ac:dyDescent="0.25">
      <c r="A320" s="34">
        <v>16050270</v>
      </c>
      <c r="B320" s="34">
        <v>7.833333333333333</v>
      </c>
      <c r="C320" s="34">
        <v>24</v>
      </c>
      <c r="D320" s="34">
        <v>33.545454545454547</v>
      </c>
      <c r="E320" s="34">
        <v>96.3</v>
      </c>
      <c r="F320" s="34">
        <v>161.11111111111111</v>
      </c>
      <c r="G320" s="34">
        <v>83.2</v>
      </c>
      <c r="H320" s="34">
        <v>93.9</v>
      </c>
      <c r="I320" s="34">
        <v>132.27272727272728</v>
      </c>
      <c r="J320" s="34">
        <v>205.18181818181819</v>
      </c>
      <c r="K320" s="34">
        <v>127</v>
      </c>
      <c r="L320" s="34">
        <v>104.18181818181819</v>
      </c>
      <c r="M320" s="34">
        <v>23.727272727272727</v>
      </c>
      <c r="N320" s="34">
        <v>129</v>
      </c>
      <c r="O320" s="34">
        <v>0.4</v>
      </c>
      <c r="P320" s="34">
        <v>0.4</v>
      </c>
      <c r="Q320" s="34">
        <v>0.36666666666666664</v>
      </c>
      <c r="R320" s="34">
        <v>0.33333333333333331</v>
      </c>
      <c r="S320" s="34">
        <v>0.3</v>
      </c>
      <c r="T320" s="34">
        <v>0.33333333333333331</v>
      </c>
      <c r="U320" s="34">
        <v>0.33333333333333331</v>
      </c>
      <c r="V320" s="34">
        <v>0.36666666666666664</v>
      </c>
      <c r="W320" s="34">
        <v>0.36666666666666664</v>
      </c>
      <c r="X320" s="34">
        <v>0.36666666666666664</v>
      </c>
      <c r="Y320" s="34">
        <v>0.36666666666666664</v>
      </c>
      <c r="Z320" s="34">
        <v>0.36666666666666664</v>
      </c>
      <c r="AA320" s="34">
        <v>0.35833333333333334</v>
      </c>
    </row>
    <row r="321" spans="1:27" ht="15.75" customHeight="1" x14ac:dyDescent="0.25">
      <c r="A321" s="34">
        <v>16050290</v>
      </c>
      <c r="B321" s="34">
        <v>56.354545454545452</v>
      </c>
      <c r="C321" s="34">
        <v>45.763636363636358</v>
      </c>
      <c r="D321" s="34">
        <v>106.24444444444445</v>
      </c>
      <c r="E321" s="34">
        <v>178.89090909090908</v>
      </c>
      <c r="F321" s="34">
        <v>160.58181818181816</v>
      </c>
      <c r="G321" s="34">
        <v>128.32727272727274</v>
      </c>
      <c r="H321" s="34">
        <v>106.35454545454546</v>
      </c>
      <c r="I321" s="34">
        <v>162.40833333333333</v>
      </c>
      <c r="J321" s="34">
        <v>176.81666666666663</v>
      </c>
      <c r="K321" s="34">
        <v>221.75</v>
      </c>
      <c r="L321" s="34">
        <v>180.39166666666665</v>
      </c>
      <c r="M321" s="34">
        <v>111.80000000000001</v>
      </c>
      <c r="N321" s="34">
        <v>135</v>
      </c>
      <c r="O321" s="34">
        <v>0.36666666666666664</v>
      </c>
      <c r="P321" s="34">
        <v>0.36666666666666664</v>
      </c>
      <c r="Q321" s="34">
        <v>0.3</v>
      </c>
      <c r="R321" s="34">
        <v>0.36666666666666664</v>
      </c>
      <c r="S321" s="34">
        <v>0.36666666666666664</v>
      </c>
      <c r="T321" s="34">
        <v>0.36666666666666664</v>
      </c>
      <c r="U321" s="34">
        <v>0.36666666666666664</v>
      </c>
      <c r="V321" s="34">
        <v>0.4</v>
      </c>
      <c r="W321" s="34">
        <v>0.4</v>
      </c>
      <c r="X321" s="34">
        <v>0.4</v>
      </c>
      <c r="Y321" s="34">
        <v>0.4</v>
      </c>
      <c r="Z321" s="34">
        <v>0.4</v>
      </c>
      <c r="AA321" s="34">
        <v>0.375</v>
      </c>
    </row>
    <row r="322" spans="1:27" ht="15.75" customHeight="1" x14ac:dyDescent="0.25">
      <c r="A322" s="34">
        <v>16055010</v>
      </c>
      <c r="B322" s="34">
        <v>12.169565217391305</v>
      </c>
      <c r="C322" s="34">
        <v>9</v>
      </c>
      <c r="D322" s="34">
        <v>38.240909090909092</v>
      </c>
      <c r="E322" s="34">
        <v>94.63333333333334</v>
      </c>
      <c r="F322" s="34">
        <v>142.90869565217392</v>
      </c>
      <c r="G322" s="34">
        <v>78.690476190476176</v>
      </c>
      <c r="H322" s="34">
        <v>55.577272727272721</v>
      </c>
      <c r="I322" s="34">
        <v>115.4</v>
      </c>
      <c r="J322" s="34">
        <v>162.20416666666668</v>
      </c>
      <c r="K322" s="34">
        <v>138.60555555555553</v>
      </c>
      <c r="L322" s="34">
        <v>74.009090909090915</v>
      </c>
      <c r="M322" s="34">
        <v>19.580000000000002</v>
      </c>
      <c r="N322" s="34">
        <v>262</v>
      </c>
      <c r="O322" s="34">
        <v>0.76666666666666672</v>
      </c>
      <c r="P322" s="34">
        <v>0.83333333333333337</v>
      </c>
      <c r="Q322" s="34">
        <v>0.73333333333333328</v>
      </c>
      <c r="R322" s="34">
        <v>0.7</v>
      </c>
      <c r="S322" s="34">
        <v>0.76666666666666672</v>
      </c>
      <c r="T322" s="34">
        <v>0.7</v>
      </c>
      <c r="U322" s="34">
        <v>0.73333333333333328</v>
      </c>
      <c r="V322" s="34">
        <v>0.7</v>
      </c>
      <c r="W322" s="34">
        <v>0.8</v>
      </c>
      <c r="X322" s="34">
        <v>0.6</v>
      </c>
      <c r="Y322" s="34">
        <v>0.73333333333333328</v>
      </c>
      <c r="Z322" s="34">
        <v>0.66666666666666663</v>
      </c>
      <c r="AA322" s="34">
        <v>0.72777777777777775</v>
      </c>
    </row>
    <row r="323" spans="1:27" ht="15.75" customHeight="1" x14ac:dyDescent="0.25">
      <c r="A323" s="34">
        <v>16055020</v>
      </c>
      <c r="B323" s="34">
        <v>53.631818181818183</v>
      </c>
      <c r="C323" s="34">
        <v>40.414285714285725</v>
      </c>
      <c r="D323" s="34">
        <v>51.073076923076911</v>
      </c>
      <c r="E323" s="34">
        <v>119.05199999999999</v>
      </c>
      <c r="F323" s="34">
        <v>128.572</v>
      </c>
      <c r="G323" s="34">
        <v>96.211999999999989</v>
      </c>
      <c r="H323" s="34">
        <v>106.54</v>
      </c>
      <c r="I323" s="34">
        <v>145.88095238095241</v>
      </c>
      <c r="J323" s="34">
        <v>182.34399999999994</v>
      </c>
      <c r="K323" s="34">
        <v>208.66666666666666</v>
      </c>
      <c r="L323" s="34">
        <v>149.05000000000001</v>
      </c>
      <c r="M323" s="34">
        <v>91.544999999999987</v>
      </c>
      <c r="N323" s="34">
        <v>278</v>
      </c>
      <c r="O323" s="34">
        <v>0.73333333333333328</v>
      </c>
      <c r="P323" s="34">
        <v>0.7</v>
      </c>
      <c r="Q323" s="34">
        <v>0.8666666666666667</v>
      </c>
      <c r="R323" s="34">
        <v>0.83333333333333337</v>
      </c>
      <c r="S323" s="34">
        <v>0.83333333333333337</v>
      </c>
      <c r="T323" s="34">
        <v>0.83333333333333337</v>
      </c>
      <c r="U323" s="34">
        <v>0.83333333333333337</v>
      </c>
      <c r="V323" s="34">
        <v>0.7</v>
      </c>
      <c r="W323" s="34">
        <v>0.83333333333333337</v>
      </c>
      <c r="X323" s="34">
        <v>0.7</v>
      </c>
      <c r="Y323" s="34">
        <v>0.73333333333333328</v>
      </c>
      <c r="Z323" s="34">
        <v>0.66666666666666663</v>
      </c>
      <c r="AA323" s="34">
        <v>0.77222222222222225</v>
      </c>
    </row>
    <row r="324" spans="1:27" ht="15.75" customHeight="1" x14ac:dyDescent="0.25">
      <c r="A324" s="34">
        <v>16055040</v>
      </c>
      <c r="B324" s="34">
        <v>12.453846153846154</v>
      </c>
      <c r="C324" s="34">
        <v>13.614285714285712</v>
      </c>
      <c r="D324" s="34">
        <v>28.376923076923074</v>
      </c>
      <c r="E324" s="34">
        <v>123.7222222222222</v>
      </c>
      <c r="F324" s="34">
        <v>170.43913043478261</v>
      </c>
      <c r="G324" s="34">
        <v>94.352000000000004</v>
      </c>
      <c r="H324" s="34">
        <v>82.84615384615384</v>
      </c>
      <c r="I324" s="34">
        <v>138.45199999999997</v>
      </c>
      <c r="J324" s="34">
        <v>202.17407407407407</v>
      </c>
      <c r="K324" s="34">
        <v>169.66923076923075</v>
      </c>
      <c r="L324" s="34">
        <v>91.276923076923069</v>
      </c>
      <c r="M324" s="34">
        <v>19.080769230769231</v>
      </c>
      <c r="N324" s="34">
        <v>311</v>
      </c>
      <c r="O324" s="34">
        <v>0.8666666666666667</v>
      </c>
      <c r="P324" s="34">
        <v>0.93333333333333335</v>
      </c>
      <c r="Q324" s="34">
        <v>0.8666666666666667</v>
      </c>
      <c r="R324" s="34">
        <v>0.9</v>
      </c>
      <c r="S324" s="34">
        <v>0.76666666666666672</v>
      </c>
      <c r="T324" s="34">
        <v>0.83333333333333337</v>
      </c>
      <c r="U324" s="34">
        <v>0.8666666666666667</v>
      </c>
      <c r="V324" s="34">
        <v>0.83333333333333337</v>
      </c>
      <c r="W324" s="34">
        <v>0.9</v>
      </c>
      <c r="X324" s="34">
        <v>0.8666666666666667</v>
      </c>
      <c r="Y324" s="34">
        <v>0.8666666666666667</v>
      </c>
      <c r="Z324" s="34">
        <v>0.8666666666666667</v>
      </c>
      <c r="AA324" s="34">
        <v>0.86388888888888893</v>
      </c>
    </row>
    <row r="325" spans="1:27" ht="15.75" customHeight="1" x14ac:dyDescent="0.25">
      <c r="A325" s="34">
        <v>16055060</v>
      </c>
      <c r="B325" s="34">
        <v>17.959999999999997</v>
      </c>
      <c r="C325" s="34">
        <v>11.884615384615385</v>
      </c>
      <c r="D325" s="34">
        <v>28.760869565217398</v>
      </c>
      <c r="E325" s="34">
        <v>70.891999999999996</v>
      </c>
      <c r="F325" s="34">
        <v>111.33333333333336</v>
      </c>
      <c r="G325" s="34">
        <v>59.128000000000014</v>
      </c>
      <c r="H325" s="34">
        <v>47.409523809523805</v>
      </c>
      <c r="I325" s="34">
        <v>81.579166666666666</v>
      </c>
      <c r="J325" s="34">
        <v>131.89999999999998</v>
      </c>
      <c r="K325" s="34">
        <v>140.85652173913044</v>
      </c>
      <c r="L325" s="34">
        <v>87.963999999999999</v>
      </c>
      <c r="M325" s="34">
        <v>29.400000000000002</v>
      </c>
      <c r="N325" s="34">
        <v>289</v>
      </c>
      <c r="O325" s="34">
        <v>0.83333333333333337</v>
      </c>
      <c r="P325" s="34">
        <v>0.8666666666666667</v>
      </c>
      <c r="Q325" s="34">
        <v>0.76666666666666672</v>
      </c>
      <c r="R325" s="34">
        <v>0.83333333333333337</v>
      </c>
      <c r="S325" s="34">
        <v>0.8</v>
      </c>
      <c r="T325" s="34">
        <v>0.83333333333333337</v>
      </c>
      <c r="U325" s="34">
        <v>0.7</v>
      </c>
      <c r="V325" s="34">
        <v>0.8</v>
      </c>
      <c r="W325" s="34">
        <v>0.8666666666666667</v>
      </c>
      <c r="X325" s="34">
        <v>0.76666666666666672</v>
      </c>
      <c r="Y325" s="34">
        <v>0.83333333333333337</v>
      </c>
      <c r="Z325" s="34">
        <v>0.73333333333333328</v>
      </c>
      <c r="AA325" s="34">
        <v>0.80277777777777781</v>
      </c>
    </row>
    <row r="326" spans="1:27" ht="15.75" customHeight="1" x14ac:dyDescent="0.25">
      <c r="A326" s="34">
        <v>16055080</v>
      </c>
      <c r="B326" s="34">
        <v>50.216666666666676</v>
      </c>
      <c r="C326" s="34">
        <v>32.98333333333332</v>
      </c>
      <c r="D326" s="34">
        <v>70.921428571428578</v>
      </c>
      <c r="E326" s="34">
        <v>157.82142857142858</v>
      </c>
      <c r="F326" s="34">
        <v>166.45</v>
      </c>
      <c r="G326" s="34">
        <v>134.06666666666666</v>
      </c>
      <c r="H326" s="34">
        <v>117.21875</v>
      </c>
      <c r="I326" s="34">
        <v>131.32</v>
      </c>
      <c r="J326" s="34">
        <v>209.50666666666663</v>
      </c>
      <c r="K326" s="34">
        <v>174.22857142857143</v>
      </c>
      <c r="L326" s="34">
        <v>165.72857142857137</v>
      </c>
      <c r="M326" s="34">
        <v>99.693333333333342</v>
      </c>
      <c r="N326" s="34">
        <v>178</v>
      </c>
      <c r="O326" s="34">
        <v>0.6</v>
      </c>
      <c r="P326" s="34">
        <v>0.6</v>
      </c>
      <c r="Q326" s="34">
        <v>0.46666666666666667</v>
      </c>
      <c r="R326" s="34">
        <v>0.46666666666666667</v>
      </c>
      <c r="S326" s="34">
        <v>0.53333333333333333</v>
      </c>
      <c r="T326" s="34">
        <v>0.3</v>
      </c>
      <c r="U326" s="34">
        <v>0.53333333333333333</v>
      </c>
      <c r="V326" s="34">
        <v>0.5</v>
      </c>
      <c r="W326" s="34">
        <v>0.5</v>
      </c>
      <c r="X326" s="34">
        <v>0.46666666666666667</v>
      </c>
      <c r="Y326" s="34">
        <v>0.46666666666666667</v>
      </c>
      <c r="Z326" s="34">
        <v>0.5</v>
      </c>
      <c r="AA326" s="34">
        <v>0.49444444444444446</v>
      </c>
    </row>
    <row r="327" spans="1:27" ht="15.75" customHeight="1" x14ac:dyDescent="0.25">
      <c r="A327" s="34">
        <v>16055090</v>
      </c>
      <c r="B327" s="34">
        <v>48.708333333333343</v>
      </c>
      <c r="C327" s="34">
        <v>47.280000000000008</v>
      </c>
      <c r="D327" s="34">
        <v>72.100000000000009</v>
      </c>
      <c r="E327" s="34">
        <v>135.62799999999999</v>
      </c>
      <c r="F327" s="34">
        <v>149.58800000000002</v>
      </c>
      <c r="G327" s="34">
        <v>98.452000000000012</v>
      </c>
      <c r="H327" s="34">
        <v>115.45600000000002</v>
      </c>
      <c r="I327" s="34">
        <v>141.99200000000002</v>
      </c>
      <c r="J327" s="34">
        <v>179.29583333333335</v>
      </c>
      <c r="K327" s="34">
        <v>203.81739130434781</v>
      </c>
      <c r="L327" s="34">
        <v>169.34166666666667</v>
      </c>
      <c r="M327" s="34">
        <v>98.566666666666663</v>
      </c>
      <c r="N327" s="34">
        <v>293</v>
      </c>
      <c r="O327" s="34">
        <v>0.8</v>
      </c>
      <c r="P327" s="34">
        <v>0.83333333333333337</v>
      </c>
      <c r="Q327" s="34">
        <v>0.8</v>
      </c>
      <c r="R327" s="34">
        <v>0.83333333333333337</v>
      </c>
      <c r="S327" s="34">
        <v>0.83333333333333337</v>
      </c>
      <c r="T327" s="34">
        <v>0.83333333333333337</v>
      </c>
      <c r="U327" s="34">
        <v>0.83333333333333337</v>
      </c>
      <c r="V327" s="34">
        <v>0.83333333333333337</v>
      </c>
      <c r="W327" s="34">
        <v>0.8</v>
      </c>
      <c r="X327" s="34">
        <v>0.76666666666666672</v>
      </c>
      <c r="Y327" s="34">
        <v>0.8</v>
      </c>
      <c r="Z327" s="34">
        <v>0.8</v>
      </c>
      <c r="AA327" s="34">
        <v>0.81388888888888888</v>
      </c>
    </row>
    <row r="328" spans="1:27" ht="15.75" customHeight="1" x14ac:dyDescent="0.25">
      <c r="A328" s="34">
        <v>16055100</v>
      </c>
      <c r="B328" s="34">
        <v>16.766666666666666</v>
      </c>
      <c r="C328" s="34">
        <v>12.850000000000001</v>
      </c>
      <c r="D328" s="34">
        <v>56.277272727272731</v>
      </c>
      <c r="E328" s="34">
        <v>125.63478260869567</v>
      </c>
      <c r="F328" s="34">
        <v>152.53199999999998</v>
      </c>
      <c r="G328" s="34">
        <v>67.140909090909091</v>
      </c>
      <c r="H328" s="34">
        <v>51.630769230769232</v>
      </c>
      <c r="I328" s="34">
        <v>96.112000000000009</v>
      </c>
      <c r="J328" s="34">
        <v>171.79199999999997</v>
      </c>
      <c r="K328" s="34">
        <v>151.91304347826087</v>
      </c>
      <c r="L328" s="34">
        <v>110.92272727272726</v>
      </c>
      <c r="M328" s="34">
        <v>24.955555555555552</v>
      </c>
      <c r="N328" s="34">
        <v>278</v>
      </c>
      <c r="O328" s="34">
        <v>0.7</v>
      </c>
      <c r="P328" s="34">
        <v>0.8666666666666667</v>
      </c>
      <c r="Q328" s="34">
        <v>0.73333333333333328</v>
      </c>
      <c r="R328" s="34">
        <v>0.76666666666666672</v>
      </c>
      <c r="S328" s="34">
        <v>0.83333333333333337</v>
      </c>
      <c r="T328" s="34">
        <v>0.73333333333333328</v>
      </c>
      <c r="U328" s="34">
        <v>0.8666666666666667</v>
      </c>
      <c r="V328" s="34">
        <v>0.83333333333333337</v>
      </c>
      <c r="W328" s="34">
        <v>0.83333333333333337</v>
      </c>
      <c r="X328" s="34">
        <v>0.76666666666666672</v>
      </c>
      <c r="Y328" s="34">
        <v>0.73333333333333328</v>
      </c>
      <c r="Z328" s="34">
        <v>0.6</v>
      </c>
      <c r="AA328" s="34">
        <v>0.77222222222222225</v>
      </c>
    </row>
    <row r="329" spans="1:27" ht="15.75" customHeight="1" x14ac:dyDescent="0.25">
      <c r="A329" s="34">
        <v>16055110</v>
      </c>
      <c r="B329" s="34">
        <v>8.6</v>
      </c>
      <c r="C329" s="34">
        <v>13.5</v>
      </c>
      <c r="D329" s="34">
        <v>52.400000000000006</v>
      </c>
      <c r="E329" s="34">
        <v>183.1</v>
      </c>
      <c r="F329" s="34">
        <v>122.30000000000001</v>
      </c>
      <c r="G329" s="34">
        <v>46.1</v>
      </c>
      <c r="H329" s="34">
        <v>56.100000000000009</v>
      </c>
      <c r="I329" s="34">
        <v>103.30000000000001</v>
      </c>
      <c r="J329" s="34">
        <v>175.7</v>
      </c>
      <c r="K329" s="34">
        <v>204.1</v>
      </c>
      <c r="L329" s="34">
        <v>177.49999999999994</v>
      </c>
      <c r="M329" s="34">
        <v>30.4</v>
      </c>
      <c r="N329" s="34">
        <v>12</v>
      </c>
      <c r="O329" s="34">
        <v>3.3333333333333333E-2</v>
      </c>
      <c r="P329" s="34">
        <v>3.3333333333333333E-2</v>
      </c>
      <c r="Q329" s="34">
        <v>3.3333333333333333E-2</v>
      </c>
      <c r="R329" s="34">
        <v>3.3333333333333333E-2</v>
      </c>
      <c r="S329" s="34">
        <v>3.3333333333333333E-2</v>
      </c>
      <c r="T329" s="34">
        <v>3.3333333333333333E-2</v>
      </c>
      <c r="U329" s="34">
        <v>3.3333333333333333E-2</v>
      </c>
      <c r="V329" s="34">
        <v>3.3333333333333333E-2</v>
      </c>
      <c r="W329" s="34">
        <v>3.3333333333333333E-2</v>
      </c>
      <c r="X329" s="34">
        <v>3.3333333333333333E-2</v>
      </c>
      <c r="Y329" s="34">
        <v>3.3333333333333333E-2</v>
      </c>
      <c r="Z329" s="34">
        <v>3.3333333333333333E-2</v>
      </c>
      <c r="AA329" s="34">
        <v>3.3333333333333333E-2</v>
      </c>
    </row>
    <row r="330" spans="1:27" ht="15.75" customHeight="1" x14ac:dyDescent="0.25">
      <c r="A330" s="34">
        <v>16060010</v>
      </c>
      <c r="B330" s="34">
        <v>123.8</v>
      </c>
      <c r="C330" s="34">
        <v>103.7</v>
      </c>
      <c r="D330" s="34">
        <v>177.73333333333332</v>
      </c>
      <c r="E330" s="34">
        <v>380.27586206896552</v>
      </c>
      <c r="F330" s="34">
        <v>443.86206896551727</v>
      </c>
      <c r="G330" s="34">
        <v>232.41379310344828</v>
      </c>
      <c r="H330" s="34">
        <v>307.69655172413798</v>
      </c>
      <c r="I330" s="34">
        <v>302.13333333333333</v>
      </c>
      <c r="J330" s="34">
        <v>416.17857142857144</v>
      </c>
      <c r="K330" s="34">
        <v>463.96666666666664</v>
      </c>
      <c r="L330" s="34">
        <v>490.31034482758622</v>
      </c>
      <c r="M330" s="34">
        <v>279.65517241379308</v>
      </c>
      <c r="N330" s="34">
        <v>352</v>
      </c>
      <c r="O330" s="34">
        <v>1</v>
      </c>
      <c r="P330" s="34">
        <v>1</v>
      </c>
      <c r="Q330" s="34">
        <v>1</v>
      </c>
      <c r="R330" s="34">
        <v>0.96666666666666667</v>
      </c>
      <c r="S330" s="34">
        <v>0.96666666666666667</v>
      </c>
      <c r="T330" s="34">
        <v>0.96666666666666667</v>
      </c>
      <c r="U330" s="34">
        <v>0.96666666666666667</v>
      </c>
      <c r="V330" s="34">
        <v>1</v>
      </c>
      <c r="W330" s="34">
        <v>0.93333333333333335</v>
      </c>
      <c r="X330" s="34">
        <v>1</v>
      </c>
      <c r="Y330" s="34">
        <v>0.96666666666666667</v>
      </c>
      <c r="Z330" s="34">
        <v>0.96666666666666667</v>
      </c>
      <c r="AA330" s="34">
        <v>0.97777777777777775</v>
      </c>
    </row>
    <row r="331" spans="1:27" ht="15.75" customHeight="1" x14ac:dyDescent="0.25">
      <c r="A331" s="34">
        <v>16070010</v>
      </c>
      <c r="B331" s="34">
        <v>122.36</v>
      </c>
      <c r="C331" s="34">
        <v>130.63999999999999</v>
      </c>
      <c r="D331" s="34">
        <v>175.95833333333334</v>
      </c>
      <c r="E331" s="34">
        <v>444.125</v>
      </c>
      <c r="F331" s="34">
        <v>600.04</v>
      </c>
      <c r="G331" s="34">
        <v>405.88</v>
      </c>
      <c r="H331" s="34">
        <v>389.16</v>
      </c>
      <c r="I331" s="34">
        <v>451.14814814814815</v>
      </c>
      <c r="J331" s="34">
        <v>515.57692307692309</v>
      </c>
      <c r="K331" s="34">
        <v>716.52</v>
      </c>
      <c r="L331" s="34">
        <v>679.52</v>
      </c>
      <c r="M331" s="34">
        <v>410.68</v>
      </c>
      <c r="N331" s="34">
        <v>301</v>
      </c>
      <c r="O331" s="34">
        <v>0.83333333333333337</v>
      </c>
      <c r="P331" s="34">
        <v>0.83333333333333337</v>
      </c>
      <c r="Q331" s="34">
        <v>0.8</v>
      </c>
      <c r="R331" s="34">
        <v>0.8</v>
      </c>
      <c r="S331" s="34">
        <v>0.83333333333333337</v>
      </c>
      <c r="T331" s="34">
        <v>0.83333333333333337</v>
      </c>
      <c r="U331" s="34">
        <v>0.83333333333333337</v>
      </c>
      <c r="V331" s="34">
        <v>0.9</v>
      </c>
      <c r="W331" s="34">
        <v>0.8666666666666667</v>
      </c>
      <c r="X331" s="34">
        <v>0.83333333333333337</v>
      </c>
      <c r="Y331" s="34">
        <v>0.83333333333333337</v>
      </c>
      <c r="Z331" s="34">
        <v>0.83333333333333337</v>
      </c>
      <c r="AA331" s="34">
        <v>0.83611111111111114</v>
      </c>
    </row>
    <row r="332" spans="1:27" ht="15.75" customHeight="1" x14ac:dyDescent="0.25">
      <c r="A332" s="34">
        <v>16070020</v>
      </c>
      <c r="B332" s="34">
        <v>101.55555555555556</v>
      </c>
      <c r="C332" s="34">
        <v>164.33333333333334</v>
      </c>
      <c r="D332" s="34">
        <v>164.71428571428572</v>
      </c>
      <c r="E332" s="34">
        <v>451.5</v>
      </c>
      <c r="F332" s="34">
        <v>607.25</v>
      </c>
      <c r="G332" s="34">
        <v>352.5</v>
      </c>
      <c r="H332" s="34">
        <v>396.625</v>
      </c>
      <c r="I332" s="34">
        <v>478.28571428571428</v>
      </c>
      <c r="J332" s="34">
        <v>520.25</v>
      </c>
      <c r="K332" s="34">
        <v>627.75</v>
      </c>
      <c r="L332" s="34">
        <v>573.375</v>
      </c>
      <c r="M332" s="34">
        <v>212.42857142857142</v>
      </c>
      <c r="N332" s="34">
        <v>95</v>
      </c>
      <c r="O332" s="34">
        <v>0.3</v>
      </c>
      <c r="P332" s="34">
        <v>0.3</v>
      </c>
      <c r="Q332" s="34">
        <v>0.23333333333333334</v>
      </c>
      <c r="R332" s="34">
        <v>0.26666666666666666</v>
      </c>
      <c r="S332" s="34">
        <v>0.26666666666666666</v>
      </c>
      <c r="T332" s="34">
        <v>0.26666666666666666</v>
      </c>
      <c r="U332" s="34">
        <v>0.26666666666666666</v>
      </c>
      <c r="V332" s="34">
        <v>0.23333333333333334</v>
      </c>
      <c r="W332" s="34">
        <v>0.26666666666666666</v>
      </c>
      <c r="X332" s="34">
        <v>0.26666666666666666</v>
      </c>
      <c r="Y332" s="34">
        <v>0.26666666666666666</v>
      </c>
      <c r="Z332" s="34">
        <v>0.23333333333333334</v>
      </c>
      <c r="AA332" s="34">
        <v>0.2638888888888889</v>
      </c>
    </row>
    <row r="333" spans="1:27" ht="15.75" customHeight="1" x14ac:dyDescent="0.25">
      <c r="A333" s="34">
        <v>16070030</v>
      </c>
      <c r="B333" s="34">
        <v>136.53333333333333</v>
      </c>
      <c r="C333" s="34">
        <v>179.625</v>
      </c>
      <c r="D333" s="34">
        <v>211.58823529411765</v>
      </c>
      <c r="E333" s="34">
        <v>431.33333333333331</v>
      </c>
      <c r="F333" s="34">
        <v>464.8235294117647</v>
      </c>
      <c r="G333" s="34">
        <v>354.11764705882354</v>
      </c>
      <c r="H333" s="34">
        <v>345.5</v>
      </c>
      <c r="I333" s="34">
        <v>335.33333333333331</v>
      </c>
      <c r="J333" s="34">
        <v>484.13333333333333</v>
      </c>
      <c r="K333" s="34">
        <v>672.3125</v>
      </c>
      <c r="L333" s="34">
        <v>626.875</v>
      </c>
      <c r="M333" s="34">
        <v>339.5</v>
      </c>
      <c r="N333" s="34">
        <v>194</v>
      </c>
      <c r="O333" s="34">
        <v>0.5</v>
      </c>
      <c r="P333" s="34">
        <v>0.53333333333333333</v>
      </c>
      <c r="Q333" s="34">
        <v>0.56666666666666665</v>
      </c>
      <c r="R333" s="34">
        <v>0.6</v>
      </c>
      <c r="S333" s="34">
        <v>0.56666666666666665</v>
      </c>
      <c r="T333" s="34">
        <v>0.56666666666666665</v>
      </c>
      <c r="U333" s="34">
        <v>0.6</v>
      </c>
      <c r="V333" s="34">
        <v>0.5</v>
      </c>
      <c r="W333" s="34">
        <v>0.5</v>
      </c>
      <c r="X333" s="34">
        <v>0.53333333333333333</v>
      </c>
      <c r="Y333" s="34">
        <v>0.53333333333333333</v>
      </c>
      <c r="Z333" s="34">
        <v>0.46666666666666667</v>
      </c>
      <c r="AA333" s="34">
        <v>0.53888888888888886</v>
      </c>
    </row>
    <row r="334" spans="1:27" ht="15.75" customHeight="1" x14ac:dyDescent="0.25">
      <c r="A334" s="34">
        <v>16070040</v>
      </c>
      <c r="B334" s="34">
        <v>140.65517241379311</v>
      </c>
      <c r="C334" s="34">
        <v>144.82758620689654</v>
      </c>
      <c r="D334" s="34">
        <v>281.46428571428572</v>
      </c>
      <c r="E334" s="34">
        <v>454.44827586206895</v>
      </c>
      <c r="F334" s="34">
        <v>416.79310344827587</v>
      </c>
      <c r="G334" s="34">
        <v>291.05172413793105</v>
      </c>
      <c r="H334" s="34">
        <v>316.64285714285717</v>
      </c>
      <c r="I334" s="34">
        <v>345.37931034482756</v>
      </c>
      <c r="J334" s="34">
        <v>400.73333333333335</v>
      </c>
      <c r="K334" s="34">
        <v>484.75862068965517</v>
      </c>
      <c r="L334" s="34">
        <v>536.66896551724142</v>
      </c>
      <c r="M334" s="34">
        <v>354.89655172413791</v>
      </c>
      <c r="N334" s="34">
        <v>347</v>
      </c>
      <c r="O334" s="34">
        <v>0.96666666666666667</v>
      </c>
      <c r="P334" s="34">
        <v>0.96666666666666667</v>
      </c>
      <c r="Q334" s="34">
        <v>0.93333333333333335</v>
      </c>
      <c r="R334" s="34">
        <v>0.96666666666666667</v>
      </c>
      <c r="S334" s="34">
        <v>0.96666666666666667</v>
      </c>
      <c r="T334" s="34">
        <v>0.96666666666666667</v>
      </c>
      <c r="U334" s="34">
        <v>0.93333333333333335</v>
      </c>
      <c r="V334" s="34">
        <v>0.96666666666666667</v>
      </c>
      <c r="W334" s="34">
        <v>1</v>
      </c>
      <c r="X334" s="34">
        <v>0.96666666666666667</v>
      </c>
      <c r="Y334" s="34">
        <v>0.96666666666666667</v>
      </c>
      <c r="Z334" s="34">
        <v>0.96666666666666667</v>
      </c>
      <c r="AA334" s="34">
        <v>0.96388888888888891</v>
      </c>
    </row>
    <row r="335" spans="1:27" ht="15.75" customHeight="1" x14ac:dyDescent="0.25">
      <c r="A335" s="34">
        <v>17010010</v>
      </c>
      <c r="B335" s="34">
        <v>83.480769230769226</v>
      </c>
      <c r="C335" s="34">
        <v>40.048148148148165</v>
      </c>
      <c r="D335" s="34">
        <v>26.924000000000007</v>
      </c>
      <c r="E335" s="34">
        <v>30.247826086956525</v>
      </c>
      <c r="F335" s="34">
        <v>131.4576923076923</v>
      </c>
      <c r="G335" s="34">
        <v>217.04583333333335</v>
      </c>
      <c r="H335" s="34">
        <v>181.72400000000002</v>
      </c>
      <c r="I335" s="34">
        <v>198.36399999999998</v>
      </c>
      <c r="J335" s="34">
        <v>226.58095238095237</v>
      </c>
      <c r="K335" s="34">
        <v>310.27499999999998</v>
      </c>
      <c r="L335" s="34">
        <v>356.84583333333325</v>
      </c>
      <c r="M335" s="34">
        <v>172.94799999999998</v>
      </c>
      <c r="N335" s="34">
        <v>295</v>
      </c>
      <c r="O335" s="34">
        <v>0.8666666666666667</v>
      </c>
      <c r="P335" s="34">
        <v>0.9</v>
      </c>
      <c r="Q335" s="34">
        <v>0.83333333333333337</v>
      </c>
      <c r="R335" s="34">
        <v>0.76666666666666672</v>
      </c>
      <c r="S335" s="34">
        <v>0.8666666666666667</v>
      </c>
      <c r="T335" s="34">
        <v>0.8</v>
      </c>
      <c r="U335" s="34">
        <v>0.83333333333333337</v>
      </c>
      <c r="V335" s="34">
        <v>0.83333333333333337</v>
      </c>
      <c r="W335" s="34">
        <v>0.7</v>
      </c>
      <c r="X335" s="34">
        <v>0.8</v>
      </c>
      <c r="Y335" s="34">
        <v>0.8</v>
      </c>
      <c r="Z335" s="34">
        <v>0.83333333333333337</v>
      </c>
      <c r="AA335" s="34">
        <v>0.81944444444444442</v>
      </c>
    </row>
    <row r="336" spans="1:27" ht="15.75" customHeight="1" x14ac:dyDescent="0.25">
      <c r="A336" s="34">
        <v>17010020</v>
      </c>
      <c r="B336" s="34">
        <v>78.762962962962959</v>
      </c>
      <c r="C336" s="34">
        <v>41.974999999999987</v>
      </c>
      <c r="D336" s="34">
        <v>16.775000000000002</v>
      </c>
      <c r="E336" s="34">
        <v>18.296551724137927</v>
      </c>
      <c r="F336" s="34">
        <v>129.15555555555554</v>
      </c>
      <c r="G336" s="34">
        <v>160.78799999999998</v>
      </c>
      <c r="H336" s="34">
        <v>182.47200000000001</v>
      </c>
      <c r="I336" s="34">
        <v>153.1875</v>
      </c>
      <c r="J336" s="34">
        <v>175.57999999999996</v>
      </c>
      <c r="K336" s="34">
        <v>268.38846153846157</v>
      </c>
      <c r="L336" s="34">
        <v>273.94166666666666</v>
      </c>
      <c r="M336" s="34">
        <v>159.15454545454548</v>
      </c>
      <c r="N336" s="34">
        <v>310</v>
      </c>
      <c r="O336" s="34">
        <v>0.9</v>
      </c>
      <c r="P336" s="34">
        <v>0.93333333333333335</v>
      </c>
      <c r="Q336" s="34">
        <v>0.93333333333333335</v>
      </c>
      <c r="R336" s="34">
        <v>0.96666666666666667</v>
      </c>
      <c r="S336" s="34">
        <v>0.9</v>
      </c>
      <c r="T336" s="34">
        <v>0.83333333333333337</v>
      </c>
      <c r="U336" s="34">
        <v>0.83333333333333337</v>
      </c>
      <c r="V336" s="34">
        <v>0.8</v>
      </c>
      <c r="W336" s="34">
        <v>0.83333333333333337</v>
      </c>
      <c r="X336" s="34">
        <v>0.8666666666666667</v>
      </c>
      <c r="Y336" s="34">
        <v>0.8</v>
      </c>
      <c r="Z336" s="34">
        <v>0.73333333333333328</v>
      </c>
      <c r="AA336" s="34">
        <v>0.86111111111111116</v>
      </c>
    </row>
    <row r="337" spans="1:27" ht="15.75" customHeight="1" x14ac:dyDescent="0.25">
      <c r="A337" s="34">
        <v>17015010</v>
      </c>
      <c r="B337" s="34">
        <v>84.039285714285697</v>
      </c>
      <c r="C337" s="34">
        <v>35.93928571428571</v>
      </c>
      <c r="D337" s="34">
        <v>28.055555555555561</v>
      </c>
      <c r="E337" s="34">
        <v>27.417857142857141</v>
      </c>
      <c r="F337" s="34">
        <v>145.92500000000001</v>
      </c>
      <c r="G337" s="34">
        <v>196.02499999999995</v>
      </c>
      <c r="H337" s="34">
        <v>186.3615384615384</v>
      </c>
      <c r="I337" s="34">
        <v>189.81785714285715</v>
      </c>
      <c r="J337" s="34">
        <v>227.21428571428564</v>
      </c>
      <c r="K337" s="34">
        <v>317.10714285714283</v>
      </c>
      <c r="L337" s="34">
        <v>317.64444444444439</v>
      </c>
      <c r="M337" s="34">
        <v>153.33214285714286</v>
      </c>
      <c r="N337" s="34">
        <v>332</v>
      </c>
      <c r="O337" s="34">
        <v>0.93333333333333335</v>
      </c>
      <c r="P337" s="34">
        <v>0.93333333333333335</v>
      </c>
      <c r="Q337" s="34">
        <v>0.9</v>
      </c>
      <c r="R337" s="34">
        <v>0.93333333333333335</v>
      </c>
      <c r="S337" s="34">
        <v>0.93333333333333335</v>
      </c>
      <c r="T337" s="34">
        <v>0.93333333333333335</v>
      </c>
      <c r="U337" s="34">
        <v>0.8666666666666667</v>
      </c>
      <c r="V337" s="34">
        <v>0.93333333333333335</v>
      </c>
      <c r="W337" s="34">
        <v>0.93333333333333335</v>
      </c>
      <c r="X337" s="34">
        <v>0.93333333333333335</v>
      </c>
      <c r="Y337" s="34">
        <v>0.9</v>
      </c>
      <c r="Z337" s="34">
        <v>0.93333333333333335</v>
      </c>
      <c r="AA337" s="34">
        <v>0.92222222222222228</v>
      </c>
    </row>
    <row r="338" spans="1:27" ht="15.75" customHeight="1" x14ac:dyDescent="0.25">
      <c r="A338" s="34">
        <v>17015020</v>
      </c>
      <c r="B338" s="34">
        <v>172</v>
      </c>
      <c r="C338" s="34" t="s">
        <v>1930</v>
      </c>
      <c r="D338" s="34" t="s">
        <v>1930</v>
      </c>
      <c r="E338" s="34" t="s">
        <v>1930</v>
      </c>
      <c r="F338" s="34" t="s">
        <v>1930</v>
      </c>
      <c r="G338" s="34" t="s">
        <v>1930</v>
      </c>
      <c r="H338" s="34" t="s">
        <v>1930</v>
      </c>
      <c r="I338" s="34" t="s">
        <v>1930</v>
      </c>
      <c r="J338" s="34" t="s">
        <v>1930</v>
      </c>
      <c r="K338" s="34" t="s">
        <v>1930</v>
      </c>
      <c r="L338" s="34" t="s">
        <v>1930</v>
      </c>
      <c r="M338" s="34" t="s">
        <v>1930</v>
      </c>
      <c r="N338" s="34">
        <v>1</v>
      </c>
      <c r="O338" s="34">
        <v>3.3333333333333333E-2</v>
      </c>
      <c r="P338" s="34">
        <v>0</v>
      </c>
      <c r="Q338" s="34">
        <v>0</v>
      </c>
      <c r="R338" s="34">
        <v>0</v>
      </c>
      <c r="S338" s="34">
        <v>0</v>
      </c>
      <c r="T338" s="34">
        <v>0</v>
      </c>
      <c r="U338" s="34">
        <v>0</v>
      </c>
      <c r="V338" s="34">
        <v>0</v>
      </c>
      <c r="W338" s="34">
        <v>0</v>
      </c>
      <c r="X338" s="34">
        <v>0</v>
      </c>
      <c r="Y338" s="34">
        <v>0</v>
      </c>
      <c r="Z338" s="34">
        <v>0</v>
      </c>
      <c r="AA338" s="34">
        <v>2.7777777777777779E-3</v>
      </c>
    </row>
    <row r="339" spans="1:27" ht="15.75" customHeight="1" x14ac:dyDescent="0.25">
      <c r="A339" s="34">
        <v>17020020</v>
      </c>
      <c r="B339" s="34">
        <v>85.055555555555543</v>
      </c>
      <c r="C339" s="34">
        <v>40.475999999999992</v>
      </c>
      <c r="D339" s="34">
        <v>18.49259259259259</v>
      </c>
      <c r="E339" s="34">
        <v>12.192000000000002</v>
      </c>
      <c r="F339" s="34">
        <v>124.91666666666667</v>
      </c>
      <c r="G339" s="34">
        <v>128.59583333333333</v>
      </c>
      <c r="H339" s="34">
        <v>138.71904761904761</v>
      </c>
      <c r="I339" s="34">
        <v>133.00384615384615</v>
      </c>
      <c r="J339" s="34">
        <v>162.55000000000001</v>
      </c>
      <c r="K339" s="34">
        <v>337.04642857142863</v>
      </c>
      <c r="L339" s="34">
        <v>252.18846153846155</v>
      </c>
      <c r="M339" s="34">
        <v>130.46956521739128</v>
      </c>
      <c r="N339" s="34">
        <v>298</v>
      </c>
      <c r="O339" s="34">
        <v>0.9</v>
      </c>
      <c r="P339" s="34">
        <v>0.83333333333333337</v>
      </c>
      <c r="Q339" s="34">
        <v>0.9</v>
      </c>
      <c r="R339" s="34">
        <v>0.83333333333333337</v>
      </c>
      <c r="S339" s="34">
        <v>0.8</v>
      </c>
      <c r="T339" s="34">
        <v>0.8</v>
      </c>
      <c r="U339" s="34">
        <v>0.7</v>
      </c>
      <c r="V339" s="34">
        <v>0.8666666666666667</v>
      </c>
      <c r="W339" s="34">
        <v>0.73333333333333328</v>
      </c>
      <c r="X339" s="34">
        <v>0.93333333333333335</v>
      </c>
      <c r="Y339" s="34">
        <v>0.8666666666666667</v>
      </c>
      <c r="Z339" s="34">
        <v>0.76666666666666672</v>
      </c>
      <c r="AA339" s="34">
        <v>0.82777777777777772</v>
      </c>
    </row>
    <row r="340" spans="1:27" ht="15.75" customHeight="1" x14ac:dyDescent="0.25">
      <c r="A340" s="34">
        <v>17020030</v>
      </c>
      <c r="B340" s="34">
        <v>96.55714285714285</v>
      </c>
      <c r="C340" s="34">
        <v>39.013793103448279</v>
      </c>
      <c r="D340" s="34">
        <v>16.217241379310348</v>
      </c>
      <c r="E340" s="34">
        <v>9.773076923076923</v>
      </c>
      <c r="F340" s="34">
        <v>142.64999999999998</v>
      </c>
      <c r="G340" s="34">
        <v>168.22142857142856</v>
      </c>
      <c r="H340" s="34">
        <v>159.10344827586206</v>
      </c>
      <c r="I340" s="34">
        <v>152.90370370370368</v>
      </c>
      <c r="J340" s="34">
        <v>207.36153846153846</v>
      </c>
      <c r="K340" s="34">
        <v>343.82962962962966</v>
      </c>
      <c r="L340" s="34">
        <v>305.08965517241376</v>
      </c>
      <c r="M340" s="34">
        <v>138.71428571428567</v>
      </c>
      <c r="N340" s="34">
        <v>334</v>
      </c>
      <c r="O340" s="34">
        <v>0.93333333333333335</v>
      </c>
      <c r="P340" s="34">
        <v>0.96666666666666667</v>
      </c>
      <c r="Q340" s="34">
        <v>0.96666666666666667</v>
      </c>
      <c r="R340" s="34">
        <v>0.8666666666666667</v>
      </c>
      <c r="S340" s="34">
        <v>0.93333333333333335</v>
      </c>
      <c r="T340" s="34">
        <v>0.93333333333333335</v>
      </c>
      <c r="U340" s="34">
        <v>0.96666666666666667</v>
      </c>
      <c r="V340" s="34">
        <v>0.9</v>
      </c>
      <c r="W340" s="34">
        <v>0.8666666666666667</v>
      </c>
      <c r="X340" s="34">
        <v>0.9</v>
      </c>
      <c r="Y340" s="34">
        <v>0.96666666666666667</v>
      </c>
      <c r="Z340" s="34">
        <v>0.93333333333333335</v>
      </c>
      <c r="AA340" s="34">
        <v>0.92777777777777781</v>
      </c>
    </row>
    <row r="341" spans="1:27" ht="15.75" customHeight="1" x14ac:dyDescent="0.25">
      <c r="A341" s="34">
        <v>17020040</v>
      </c>
      <c r="B341" s="34">
        <v>87.095999999999989</v>
      </c>
      <c r="C341" s="34">
        <v>38.610714285714288</v>
      </c>
      <c r="D341" s="34">
        <v>17.222222222222225</v>
      </c>
      <c r="E341" s="34">
        <v>21.484615384615385</v>
      </c>
      <c r="F341" s="34">
        <v>125.85172413793104</v>
      </c>
      <c r="G341" s="34">
        <v>134.39655172413794</v>
      </c>
      <c r="H341" s="34">
        <v>139.18148148148146</v>
      </c>
      <c r="I341" s="34">
        <v>142.86153846153846</v>
      </c>
      <c r="J341" s="34">
        <v>187.39166666666665</v>
      </c>
      <c r="K341" s="34">
        <v>379.51538461538462</v>
      </c>
      <c r="L341" s="34">
        <v>314.11481481481485</v>
      </c>
      <c r="M341" s="34">
        <v>147.2913043478261</v>
      </c>
      <c r="N341" s="34">
        <v>317</v>
      </c>
      <c r="O341" s="34">
        <v>0.83333333333333337</v>
      </c>
      <c r="P341" s="34">
        <v>0.93333333333333335</v>
      </c>
      <c r="Q341" s="34">
        <v>0.9</v>
      </c>
      <c r="R341" s="34">
        <v>0.8666666666666667</v>
      </c>
      <c r="S341" s="34">
        <v>0.96666666666666667</v>
      </c>
      <c r="T341" s="34">
        <v>0.96666666666666667</v>
      </c>
      <c r="U341" s="34">
        <v>0.9</v>
      </c>
      <c r="V341" s="34">
        <v>0.8666666666666667</v>
      </c>
      <c r="W341" s="34">
        <v>0.8</v>
      </c>
      <c r="X341" s="34">
        <v>0.8666666666666667</v>
      </c>
      <c r="Y341" s="34">
        <v>0.9</v>
      </c>
      <c r="Z341" s="34">
        <v>0.76666666666666672</v>
      </c>
      <c r="AA341" s="34">
        <v>0.88055555555555554</v>
      </c>
    </row>
    <row r="342" spans="1:27" ht="15.75" customHeight="1" x14ac:dyDescent="0.25">
      <c r="A342" s="34">
        <v>17025020</v>
      </c>
      <c r="B342" s="34">
        <v>100.35384615384615</v>
      </c>
      <c r="C342" s="34">
        <v>45.37777777777778</v>
      </c>
      <c r="D342" s="34">
        <v>23.278571428571421</v>
      </c>
      <c r="E342" s="34">
        <v>20.860714285714284</v>
      </c>
      <c r="F342" s="34">
        <v>134.58928571428575</v>
      </c>
      <c r="G342" s="34">
        <v>154.54444444444445</v>
      </c>
      <c r="H342" s="34">
        <v>156.89199999999997</v>
      </c>
      <c r="I342" s="34">
        <v>147.74074074074076</v>
      </c>
      <c r="J342" s="34">
        <v>197.27200000000005</v>
      </c>
      <c r="K342" s="34">
        <v>376.51599999999996</v>
      </c>
      <c r="L342" s="34">
        <v>313.18076923076927</v>
      </c>
      <c r="M342" s="34">
        <v>134.84814814814811</v>
      </c>
      <c r="N342" s="34">
        <v>319</v>
      </c>
      <c r="O342" s="34">
        <v>0.8666666666666667</v>
      </c>
      <c r="P342" s="34">
        <v>0.9</v>
      </c>
      <c r="Q342" s="34">
        <v>0.93333333333333335</v>
      </c>
      <c r="R342" s="34">
        <v>0.93333333333333335</v>
      </c>
      <c r="S342" s="34">
        <v>0.93333333333333335</v>
      </c>
      <c r="T342" s="34">
        <v>0.9</v>
      </c>
      <c r="U342" s="34">
        <v>0.83333333333333337</v>
      </c>
      <c r="V342" s="34">
        <v>0.9</v>
      </c>
      <c r="W342" s="34">
        <v>0.83333333333333337</v>
      </c>
      <c r="X342" s="34">
        <v>0.83333333333333337</v>
      </c>
      <c r="Y342" s="34">
        <v>0.8666666666666667</v>
      </c>
      <c r="Z342" s="34">
        <v>0.9</v>
      </c>
      <c r="AA342" s="34">
        <v>0.88611111111111107</v>
      </c>
    </row>
    <row r="343" spans="1:27" ht="15.75" customHeight="1" x14ac:dyDescent="0.25">
      <c r="A343" s="34">
        <v>21010040</v>
      </c>
      <c r="B343" s="34">
        <v>78.966666666666669</v>
      </c>
      <c r="C343" s="34">
        <v>112.4</v>
      </c>
      <c r="D343" s="34">
        <v>124.9</v>
      </c>
      <c r="E343" s="34">
        <v>145.73333333333332</v>
      </c>
      <c r="F343" s="34">
        <v>149.4</v>
      </c>
      <c r="G343" s="34">
        <v>137.36666666666667</v>
      </c>
      <c r="H343" s="34">
        <v>129.83333333333334</v>
      </c>
      <c r="I343" s="34">
        <v>95.333333333333329</v>
      </c>
      <c r="J343" s="34">
        <v>87.333333333333329</v>
      </c>
      <c r="K343" s="34">
        <v>100.41379310344827</v>
      </c>
      <c r="L343" s="34">
        <v>123.33333333333333</v>
      </c>
      <c r="M343" s="34">
        <v>99.964285714285708</v>
      </c>
      <c r="N343" s="34">
        <v>357</v>
      </c>
      <c r="O343" s="34">
        <v>1</v>
      </c>
      <c r="P343" s="34">
        <v>1</v>
      </c>
      <c r="Q343" s="34">
        <v>1</v>
      </c>
      <c r="R343" s="34">
        <v>1</v>
      </c>
      <c r="S343" s="34">
        <v>1</v>
      </c>
      <c r="T343" s="34">
        <v>1</v>
      </c>
      <c r="U343" s="34">
        <v>1</v>
      </c>
      <c r="V343" s="34">
        <v>1</v>
      </c>
      <c r="W343" s="34">
        <v>1</v>
      </c>
      <c r="X343" s="34">
        <v>0.96666666666666667</v>
      </c>
      <c r="Y343" s="34">
        <v>1</v>
      </c>
      <c r="Z343" s="34">
        <v>0.93333333333333335</v>
      </c>
      <c r="AA343" s="34">
        <v>0.9916666666666667</v>
      </c>
    </row>
    <row r="344" spans="1:27" ht="15.75" customHeight="1" x14ac:dyDescent="0.25">
      <c r="A344" s="34">
        <v>21010050</v>
      </c>
      <c r="B344" s="34">
        <v>86.910000000000011</v>
      </c>
      <c r="C344" s="34">
        <v>117.61333333333333</v>
      </c>
      <c r="D344" s="34">
        <v>132.91071428571428</v>
      </c>
      <c r="E344" s="34">
        <v>154.48999999999998</v>
      </c>
      <c r="F344" s="34">
        <v>145.96666666666667</v>
      </c>
      <c r="G344" s="34">
        <v>140.80357142857142</v>
      </c>
      <c r="H344" s="34">
        <v>137.33928571428572</v>
      </c>
      <c r="I344" s="34">
        <v>96.668965517241361</v>
      </c>
      <c r="J344" s="34">
        <v>79.103448275862064</v>
      </c>
      <c r="K344" s="34">
        <v>120.03103448275863</v>
      </c>
      <c r="L344" s="34">
        <v>143.66</v>
      </c>
      <c r="M344" s="34">
        <v>113.29666666666665</v>
      </c>
      <c r="N344" s="34">
        <v>348</v>
      </c>
      <c r="O344" s="34">
        <v>1</v>
      </c>
      <c r="P344" s="34">
        <v>1</v>
      </c>
      <c r="Q344" s="34">
        <v>0.93333333333333335</v>
      </c>
      <c r="R344" s="34">
        <v>1</v>
      </c>
      <c r="S344" s="34">
        <v>0.9</v>
      </c>
      <c r="T344" s="34">
        <v>0.93333333333333335</v>
      </c>
      <c r="U344" s="34">
        <v>0.93333333333333335</v>
      </c>
      <c r="V344" s="34">
        <v>0.96666666666666667</v>
      </c>
      <c r="W344" s="34">
        <v>0.96666666666666667</v>
      </c>
      <c r="X344" s="34">
        <v>0.96666666666666667</v>
      </c>
      <c r="Y344" s="34">
        <v>1</v>
      </c>
      <c r="Z344" s="34">
        <v>1</v>
      </c>
      <c r="AA344" s="34">
        <v>0.96666666666666667</v>
      </c>
    </row>
    <row r="345" spans="1:27" ht="15.75" customHeight="1" x14ac:dyDescent="0.25">
      <c r="A345" s="34">
        <v>21010060</v>
      </c>
      <c r="B345" s="34">
        <v>115.63333333333334</v>
      </c>
      <c r="C345" s="34">
        <v>135.875</v>
      </c>
      <c r="D345" s="34">
        <v>158.33333333333334</v>
      </c>
      <c r="E345" s="34">
        <v>180.34482758620689</v>
      </c>
      <c r="F345" s="34">
        <v>191.27586206896552</v>
      </c>
      <c r="G345" s="34">
        <v>183.1</v>
      </c>
      <c r="H345" s="34">
        <v>176.89655172413794</v>
      </c>
      <c r="I345" s="34">
        <v>113.26666666666667</v>
      </c>
      <c r="J345" s="34">
        <v>96.843333333333334</v>
      </c>
      <c r="K345" s="34">
        <v>131.03571428571428</v>
      </c>
      <c r="L345" s="34">
        <v>180.14285714285714</v>
      </c>
      <c r="M345" s="34">
        <v>144.46666666666667</v>
      </c>
      <c r="N345" s="34">
        <v>348</v>
      </c>
      <c r="O345" s="34">
        <v>1</v>
      </c>
      <c r="P345" s="34">
        <v>0.93333333333333335</v>
      </c>
      <c r="Q345" s="34">
        <v>0.9</v>
      </c>
      <c r="R345" s="34">
        <v>0.96666666666666667</v>
      </c>
      <c r="S345" s="34">
        <v>0.96666666666666667</v>
      </c>
      <c r="T345" s="34">
        <v>1</v>
      </c>
      <c r="U345" s="34">
        <v>0.96666666666666667</v>
      </c>
      <c r="V345" s="34">
        <v>1</v>
      </c>
      <c r="W345" s="34">
        <v>1</v>
      </c>
      <c r="X345" s="34">
        <v>0.93333333333333335</v>
      </c>
      <c r="Y345" s="34">
        <v>0.93333333333333335</v>
      </c>
      <c r="Z345" s="34">
        <v>1</v>
      </c>
      <c r="AA345" s="34">
        <v>0.96666666666666667</v>
      </c>
    </row>
    <row r="346" spans="1:27" ht="15.75" customHeight="1" x14ac:dyDescent="0.25">
      <c r="A346" s="34">
        <v>21010100</v>
      </c>
      <c r="B346" s="34">
        <v>85.75</v>
      </c>
      <c r="C346" s="34">
        <v>124.68965517241379</v>
      </c>
      <c r="D346" s="34">
        <v>163.66666666666666</v>
      </c>
      <c r="E346" s="34">
        <v>195.64285714285714</v>
      </c>
      <c r="F346" s="34">
        <v>227.79310344827587</v>
      </c>
      <c r="G346" s="34">
        <v>223.98333333333332</v>
      </c>
      <c r="H346" s="34">
        <v>202.79310344827587</v>
      </c>
      <c r="I346" s="34">
        <v>172.66666666666666</v>
      </c>
      <c r="J346" s="34">
        <v>135.17857142857142</v>
      </c>
      <c r="K346" s="34">
        <v>134.27586206896552</v>
      </c>
      <c r="L346" s="34">
        <v>140.5185185185185</v>
      </c>
      <c r="M346" s="34">
        <v>111.48275862068965</v>
      </c>
      <c r="N346" s="34">
        <v>340</v>
      </c>
      <c r="O346" s="34">
        <v>0.93333333333333335</v>
      </c>
      <c r="P346" s="34">
        <v>0.96666666666666667</v>
      </c>
      <c r="Q346" s="34">
        <v>0.9</v>
      </c>
      <c r="R346" s="34">
        <v>0.93333333333333335</v>
      </c>
      <c r="S346" s="34">
        <v>0.96666666666666667</v>
      </c>
      <c r="T346" s="34">
        <v>1</v>
      </c>
      <c r="U346" s="34">
        <v>0.96666666666666667</v>
      </c>
      <c r="V346" s="34">
        <v>0.9</v>
      </c>
      <c r="W346" s="34">
        <v>0.93333333333333335</v>
      </c>
      <c r="X346" s="34">
        <v>0.96666666666666667</v>
      </c>
      <c r="Y346" s="34">
        <v>0.9</v>
      </c>
      <c r="Z346" s="34">
        <v>0.96666666666666667</v>
      </c>
      <c r="AA346" s="34">
        <v>0.94444444444444442</v>
      </c>
    </row>
    <row r="347" spans="1:27" ht="15.75" customHeight="1" x14ac:dyDescent="0.25">
      <c r="A347" s="34">
        <v>21010110</v>
      </c>
      <c r="B347" s="34">
        <v>62.003448275862077</v>
      </c>
      <c r="C347" s="34">
        <v>100.99000000000001</v>
      </c>
      <c r="D347" s="34">
        <v>110.61724137931033</v>
      </c>
      <c r="E347" s="34">
        <v>145.13666666666668</v>
      </c>
      <c r="F347" s="34">
        <v>148.59642857142859</v>
      </c>
      <c r="G347" s="34">
        <v>144.16896551724142</v>
      </c>
      <c r="H347" s="34">
        <v>128.50333333333333</v>
      </c>
      <c r="I347" s="34">
        <v>100.38620689655171</v>
      </c>
      <c r="J347" s="34">
        <v>83.879310344827587</v>
      </c>
      <c r="K347" s="34">
        <v>104.24000000000001</v>
      </c>
      <c r="L347" s="34">
        <v>103.55517241379312</v>
      </c>
      <c r="M347" s="34">
        <v>93.746428571428552</v>
      </c>
      <c r="N347" s="34">
        <v>350</v>
      </c>
      <c r="O347" s="34">
        <v>0.96666666666666667</v>
      </c>
      <c r="P347" s="34">
        <v>1</v>
      </c>
      <c r="Q347" s="34">
        <v>0.96666666666666667</v>
      </c>
      <c r="R347" s="34">
        <v>1</v>
      </c>
      <c r="S347" s="34">
        <v>0.93333333333333335</v>
      </c>
      <c r="T347" s="34">
        <v>0.96666666666666667</v>
      </c>
      <c r="U347" s="34">
        <v>1</v>
      </c>
      <c r="V347" s="34">
        <v>0.96666666666666667</v>
      </c>
      <c r="W347" s="34">
        <v>0.96666666666666667</v>
      </c>
      <c r="X347" s="34">
        <v>1</v>
      </c>
      <c r="Y347" s="34">
        <v>0.96666666666666667</v>
      </c>
      <c r="Z347" s="34">
        <v>0.93333333333333335</v>
      </c>
      <c r="AA347" s="34">
        <v>0.97222222222222221</v>
      </c>
    </row>
    <row r="348" spans="1:27" ht="15.75" customHeight="1" x14ac:dyDescent="0.25">
      <c r="A348" s="34">
        <v>21010130</v>
      </c>
      <c r="B348" s="34">
        <v>102.5</v>
      </c>
      <c r="C348" s="34">
        <v>109.35714285714286</v>
      </c>
      <c r="D348" s="34">
        <v>157.0344827586207</v>
      </c>
      <c r="E348" s="34">
        <v>201.35714285714286</v>
      </c>
      <c r="F348" s="34">
        <v>197.62068965517241</v>
      </c>
      <c r="G348" s="34">
        <v>201.6</v>
      </c>
      <c r="H348" s="34">
        <v>165.92857142857142</v>
      </c>
      <c r="I348" s="34">
        <v>129</v>
      </c>
      <c r="J348" s="34">
        <v>104.73333333333333</v>
      </c>
      <c r="K348" s="34">
        <v>139.9</v>
      </c>
      <c r="L348" s="34">
        <v>155.62962962962962</v>
      </c>
      <c r="M348" s="34">
        <v>123.2</v>
      </c>
      <c r="N348" s="34">
        <v>344</v>
      </c>
      <c r="O348" s="34">
        <v>0.93333333333333335</v>
      </c>
      <c r="P348" s="34">
        <v>0.93333333333333335</v>
      </c>
      <c r="Q348" s="34">
        <v>0.96666666666666667</v>
      </c>
      <c r="R348" s="34">
        <v>0.93333333333333335</v>
      </c>
      <c r="S348" s="34">
        <v>0.96666666666666667</v>
      </c>
      <c r="T348" s="34">
        <v>1</v>
      </c>
      <c r="U348" s="34">
        <v>0.93333333333333335</v>
      </c>
      <c r="V348" s="34">
        <v>0.9</v>
      </c>
      <c r="W348" s="34">
        <v>1</v>
      </c>
      <c r="X348" s="34">
        <v>1</v>
      </c>
      <c r="Y348" s="34">
        <v>0.9</v>
      </c>
      <c r="Z348" s="34">
        <v>1</v>
      </c>
      <c r="AA348" s="34">
        <v>0.9555555555555556</v>
      </c>
    </row>
    <row r="349" spans="1:27" ht="15.75" customHeight="1" x14ac:dyDescent="0.25">
      <c r="A349" s="34">
        <v>21010140</v>
      </c>
      <c r="B349" s="34">
        <v>118.24137931034483</v>
      </c>
      <c r="C349" s="34">
        <v>116.76666666666667</v>
      </c>
      <c r="D349" s="34">
        <v>160.36666666666667</v>
      </c>
      <c r="E349" s="34">
        <v>185.26666666666668</v>
      </c>
      <c r="F349" s="34">
        <v>207.57333333333332</v>
      </c>
      <c r="G349" s="34">
        <v>198.13793103448276</v>
      </c>
      <c r="H349" s="34">
        <v>200.55172413793105</v>
      </c>
      <c r="I349" s="34">
        <v>155.23333333333332</v>
      </c>
      <c r="J349" s="34">
        <v>129.82758620689654</v>
      </c>
      <c r="K349" s="34">
        <v>143</v>
      </c>
      <c r="L349" s="34">
        <v>154.69999999999999</v>
      </c>
      <c r="M349" s="34">
        <v>133.5</v>
      </c>
      <c r="N349" s="34">
        <v>356</v>
      </c>
      <c r="O349" s="34">
        <v>0.96666666666666667</v>
      </c>
      <c r="P349" s="34">
        <v>1</v>
      </c>
      <c r="Q349" s="34">
        <v>1</v>
      </c>
      <c r="R349" s="34">
        <v>1</v>
      </c>
      <c r="S349" s="34">
        <v>1</v>
      </c>
      <c r="T349" s="34">
        <v>0.96666666666666667</v>
      </c>
      <c r="U349" s="34">
        <v>0.96666666666666667</v>
      </c>
      <c r="V349" s="34">
        <v>1</v>
      </c>
      <c r="W349" s="34">
        <v>0.96666666666666667</v>
      </c>
      <c r="X349" s="34">
        <v>1</v>
      </c>
      <c r="Y349" s="34">
        <v>1</v>
      </c>
      <c r="Z349" s="34">
        <v>1</v>
      </c>
      <c r="AA349" s="34">
        <v>0.98888888888888893</v>
      </c>
    </row>
    <row r="350" spans="1:27" ht="15.75" customHeight="1" x14ac:dyDescent="0.25">
      <c r="A350" s="34">
        <v>21010160</v>
      </c>
      <c r="B350" s="34">
        <v>102.68333333333334</v>
      </c>
      <c r="C350" s="34">
        <v>109.09285714285714</v>
      </c>
      <c r="D350" s="34">
        <v>125.48399999999999</v>
      </c>
      <c r="E350" s="34">
        <v>173.71538461538464</v>
      </c>
      <c r="F350" s="34">
        <v>174.92692307692306</v>
      </c>
      <c r="G350" s="34">
        <v>198.55384615384614</v>
      </c>
      <c r="H350" s="34">
        <v>168.9576923076923</v>
      </c>
      <c r="I350" s="34">
        <v>123.3875</v>
      </c>
      <c r="J350" s="34">
        <v>109.83703703703705</v>
      </c>
      <c r="K350" s="34">
        <v>115.75384615384615</v>
      </c>
      <c r="L350" s="34">
        <v>167.56896551724137</v>
      </c>
      <c r="M350" s="34">
        <v>133.90689655172415</v>
      </c>
      <c r="N350" s="34">
        <v>322</v>
      </c>
      <c r="O350" s="34">
        <v>1</v>
      </c>
      <c r="P350" s="34">
        <v>0.93333333333333335</v>
      </c>
      <c r="Q350" s="34">
        <v>0.83333333333333337</v>
      </c>
      <c r="R350" s="34">
        <v>0.8666666666666667</v>
      </c>
      <c r="S350" s="34">
        <v>0.8666666666666667</v>
      </c>
      <c r="T350" s="34">
        <v>0.8666666666666667</v>
      </c>
      <c r="U350" s="34">
        <v>0.8666666666666667</v>
      </c>
      <c r="V350" s="34">
        <v>0.8</v>
      </c>
      <c r="W350" s="34">
        <v>0.9</v>
      </c>
      <c r="X350" s="34">
        <v>0.8666666666666667</v>
      </c>
      <c r="Y350" s="34">
        <v>0.96666666666666667</v>
      </c>
      <c r="Z350" s="34">
        <v>0.96666666666666667</v>
      </c>
      <c r="AA350" s="34">
        <v>0.89444444444444449</v>
      </c>
    </row>
    <row r="351" spans="1:27" ht="15.75" customHeight="1" x14ac:dyDescent="0.25">
      <c r="A351" s="34">
        <v>21010170</v>
      </c>
      <c r="B351" s="34">
        <v>93.28</v>
      </c>
      <c r="C351" s="34">
        <v>131.92592592592592</v>
      </c>
      <c r="D351" s="34">
        <v>145.65384615384616</v>
      </c>
      <c r="E351" s="34">
        <v>169.82758620689654</v>
      </c>
      <c r="F351" s="34">
        <v>169.32142857142858</v>
      </c>
      <c r="G351" s="34">
        <v>165.82142857142858</v>
      </c>
      <c r="H351" s="34">
        <v>174.17857142857142</v>
      </c>
      <c r="I351" s="34">
        <v>120.74074074074075</v>
      </c>
      <c r="J351" s="34">
        <v>100.28571428571429</v>
      </c>
      <c r="K351" s="34">
        <v>128.2962962962963</v>
      </c>
      <c r="L351" s="34">
        <v>148.44</v>
      </c>
      <c r="M351" s="34">
        <v>127.85185185185185</v>
      </c>
      <c r="N351" s="34">
        <v>325</v>
      </c>
      <c r="O351" s="34">
        <v>0.83333333333333337</v>
      </c>
      <c r="P351" s="34">
        <v>0.9</v>
      </c>
      <c r="Q351" s="34">
        <v>0.8666666666666667</v>
      </c>
      <c r="R351" s="34">
        <v>0.96666666666666667</v>
      </c>
      <c r="S351" s="34">
        <v>0.93333333333333335</v>
      </c>
      <c r="T351" s="34">
        <v>0.93333333333333335</v>
      </c>
      <c r="U351" s="34">
        <v>0.93333333333333335</v>
      </c>
      <c r="V351" s="34">
        <v>0.9</v>
      </c>
      <c r="W351" s="34">
        <v>0.93333333333333335</v>
      </c>
      <c r="X351" s="34">
        <v>0.9</v>
      </c>
      <c r="Y351" s="34">
        <v>0.83333333333333337</v>
      </c>
      <c r="Z351" s="34">
        <v>0.9</v>
      </c>
      <c r="AA351" s="34">
        <v>0.90277777777777779</v>
      </c>
    </row>
    <row r="352" spans="1:27" ht="15.75" customHeight="1" x14ac:dyDescent="0.25">
      <c r="A352" s="34">
        <v>21010180</v>
      </c>
      <c r="B352" s="34">
        <v>89.75333333333333</v>
      </c>
      <c r="C352" s="34">
        <v>114.05714285714286</v>
      </c>
      <c r="D352" s="34">
        <v>157.53214285714284</v>
      </c>
      <c r="E352" s="34">
        <v>217.90333333333334</v>
      </c>
      <c r="F352" s="34">
        <v>239.65333333333334</v>
      </c>
      <c r="G352" s="34">
        <v>236.42758620689654</v>
      </c>
      <c r="H352" s="34">
        <v>215.17931034482757</v>
      </c>
      <c r="I352" s="34">
        <v>159.26428571428571</v>
      </c>
      <c r="J352" s="34">
        <v>151.04444444444445</v>
      </c>
      <c r="K352" s="34">
        <v>147.71724137931034</v>
      </c>
      <c r="L352" s="34">
        <v>134.67666666666668</v>
      </c>
      <c r="M352" s="34">
        <v>117.73333333333333</v>
      </c>
      <c r="N352" s="34">
        <v>348</v>
      </c>
      <c r="O352" s="34">
        <v>1</v>
      </c>
      <c r="P352" s="34">
        <v>0.93333333333333335</v>
      </c>
      <c r="Q352" s="34">
        <v>0.93333333333333335</v>
      </c>
      <c r="R352" s="34">
        <v>1</v>
      </c>
      <c r="S352" s="34">
        <v>1</v>
      </c>
      <c r="T352" s="34">
        <v>0.96666666666666667</v>
      </c>
      <c r="U352" s="34">
        <v>0.96666666666666667</v>
      </c>
      <c r="V352" s="34">
        <v>0.93333333333333335</v>
      </c>
      <c r="W352" s="34">
        <v>0.9</v>
      </c>
      <c r="X352" s="34">
        <v>0.96666666666666667</v>
      </c>
      <c r="Y352" s="34">
        <v>1</v>
      </c>
      <c r="Z352" s="34">
        <v>1</v>
      </c>
      <c r="AA352" s="34">
        <v>0.96666666666666667</v>
      </c>
    </row>
    <row r="353" spans="1:27" ht="15.75" customHeight="1" x14ac:dyDescent="0.25">
      <c r="A353" s="34">
        <v>21010190</v>
      </c>
      <c r="B353" s="34">
        <v>83.964285714285708</v>
      </c>
      <c r="C353" s="34">
        <v>105.27586206896552</v>
      </c>
      <c r="D353" s="34">
        <v>138.79310344827587</v>
      </c>
      <c r="E353" s="34">
        <v>165.17241379310346</v>
      </c>
      <c r="F353" s="34">
        <v>175.8</v>
      </c>
      <c r="G353" s="34">
        <v>181.60714285714286</v>
      </c>
      <c r="H353" s="34">
        <v>168.89285714285714</v>
      </c>
      <c r="I353" s="34">
        <v>126.3</v>
      </c>
      <c r="J353" s="34">
        <v>87.41379310344827</v>
      </c>
      <c r="K353" s="34">
        <v>113.14814814814815</v>
      </c>
      <c r="L353" s="34">
        <v>138.42857142857142</v>
      </c>
      <c r="M353" s="34">
        <v>107.62962962962963</v>
      </c>
      <c r="N353" s="34">
        <v>342</v>
      </c>
      <c r="O353" s="34">
        <v>0.93333333333333335</v>
      </c>
      <c r="P353" s="34">
        <v>0.96666666666666667</v>
      </c>
      <c r="Q353" s="34">
        <v>0.96666666666666667</v>
      </c>
      <c r="R353" s="34">
        <v>0.96666666666666667</v>
      </c>
      <c r="S353" s="34">
        <v>1</v>
      </c>
      <c r="T353" s="34">
        <v>0.93333333333333335</v>
      </c>
      <c r="U353" s="34">
        <v>0.93333333333333335</v>
      </c>
      <c r="V353" s="34">
        <v>1</v>
      </c>
      <c r="W353" s="34">
        <v>0.96666666666666667</v>
      </c>
      <c r="X353" s="34">
        <v>0.9</v>
      </c>
      <c r="Y353" s="34">
        <v>0.93333333333333335</v>
      </c>
      <c r="Z353" s="34">
        <v>0.9</v>
      </c>
      <c r="AA353" s="34">
        <v>0.95</v>
      </c>
    </row>
    <row r="354" spans="1:27" ht="15.75" customHeight="1" x14ac:dyDescent="0.25">
      <c r="A354" s="34">
        <v>21010200</v>
      </c>
      <c r="B354" s="34">
        <v>89.857142857142861</v>
      </c>
      <c r="C354" s="34">
        <v>100.74074074074075</v>
      </c>
      <c r="D354" s="34">
        <v>135</v>
      </c>
      <c r="E354" s="34">
        <v>186.69230769230768</v>
      </c>
      <c r="F354" s="34">
        <v>180.14285714285714</v>
      </c>
      <c r="G354" s="34">
        <v>182.03333333333333</v>
      </c>
      <c r="H354" s="34">
        <v>197.78571428571428</v>
      </c>
      <c r="I354" s="34">
        <v>131.42857142857142</v>
      </c>
      <c r="J354" s="34">
        <v>101.5</v>
      </c>
      <c r="K354" s="34">
        <v>125.67857142857143</v>
      </c>
      <c r="L354" s="34">
        <v>116.27586206896552</v>
      </c>
      <c r="M354" s="34">
        <v>108.66666666666667</v>
      </c>
      <c r="N354" s="34">
        <v>337</v>
      </c>
      <c r="O354" s="34">
        <v>0.93333333333333335</v>
      </c>
      <c r="P354" s="34">
        <v>0.9</v>
      </c>
      <c r="Q354" s="34">
        <v>0.9</v>
      </c>
      <c r="R354" s="34">
        <v>0.8666666666666667</v>
      </c>
      <c r="S354" s="34">
        <v>0.93333333333333335</v>
      </c>
      <c r="T354" s="34">
        <v>1</v>
      </c>
      <c r="U354" s="34">
        <v>0.93333333333333335</v>
      </c>
      <c r="V354" s="34">
        <v>0.93333333333333335</v>
      </c>
      <c r="W354" s="34">
        <v>0.93333333333333335</v>
      </c>
      <c r="X354" s="34">
        <v>0.93333333333333335</v>
      </c>
      <c r="Y354" s="34">
        <v>0.96666666666666667</v>
      </c>
      <c r="Z354" s="34">
        <v>1</v>
      </c>
      <c r="AA354" s="34">
        <v>0.93611111111111112</v>
      </c>
    </row>
    <row r="355" spans="1:27" ht="15.75" customHeight="1" x14ac:dyDescent="0.25">
      <c r="A355" s="34">
        <v>21010210</v>
      </c>
      <c r="B355" s="34">
        <v>143.81481481481481</v>
      </c>
      <c r="C355" s="34">
        <v>134.53846153846155</v>
      </c>
      <c r="D355" s="34">
        <v>188.59259259259258</v>
      </c>
      <c r="E355" s="34">
        <v>230.74074074074073</v>
      </c>
      <c r="F355" s="34">
        <v>259.03571428571428</v>
      </c>
      <c r="G355" s="34">
        <v>251.03571428571428</v>
      </c>
      <c r="H355" s="34">
        <v>230.07407407407408</v>
      </c>
      <c r="I355" s="34">
        <v>187.28571428571428</v>
      </c>
      <c r="J355" s="34">
        <v>147.11111111111111</v>
      </c>
      <c r="K355" s="34">
        <v>183.60714285714286</v>
      </c>
      <c r="L355" s="34">
        <v>164</v>
      </c>
      <c r="M355" s="34">
        <v>155.53793103448277</v>
      </c>
      <c r="N355" s="34">
        <v>329</v>
      </c>
      <c r="O355" s="34">
        <v>0.9</v>
      </c>
      <c r="P355" s="34">
        <v>0.8666666666666667</v>
      </c>
      <c r="Q355" s="34">
        <v>0.9</v>
      </c>
      <c r="R355" s="34">
        <v>0.9</v>
      </c>
      <c r="S355" s="34">
        <v>0.93333333333333335</v>
      </c>
      <c r="T355" s="34">
        <v>0.93333333333333335</v>
      </c>
      <c r="U355" s="34">
        <v>0.9</v>
      </c>
      <c r="V355" s="34">
        <v>0.93333333333333335</v>
      </c>
      <c r="W355" s="34">
        <v>0.9</v>
      </c>
      <c r="X355" s="34">
        <v>0.93333333333333335</v>
      </c>
      <c r="Y355" s="34">
        <v>0.9</v>
      </c>
      <c r="Z355" s="34">
        <v>0.96666666666666667</v>
      </c>
      <c r="AA355" s="34">
        <v>0.91388888888888886</v>
      </c>
    </row>
    <row r="356" spans="1:27" ht="15.75" customHeight="1" x14ac:dyDescent="0.25">
      <c r="A356" s="34">
        <v>21010220</v>
      </c>
      <c r="B356" s="34">
        <v>142.13793103448276</v>
      </c>
      <c r="C356" s="34">
        <v>172.75862068965517</v>
      </c>
      <c r="D356" s="34">
        <v>209.76666666666668</v>
      </c>
      <c r="E356" s="34">
        <v>202.86206896551724</v>
      </c>
      <c r="F356" s="34">
        <v>216.03571428571428</v>
      </c>
      <c r="G356" s="34">
        <v>221.37037037037038</v>
      </c>
      <c r="H356" s="34">
        <v>215.18333333333334</v>
      </c>
      <c r="I356" s="34">
        <v>165.06896551724137</v>
      </c>
      <c r="J356" s="34">
        <v>115.06666666666666</v>
      </c>
      <c r="K356" s="34">
        <v>206.2962962962963</v>
      </c>
      <c r="L356" s="34">
        <v>224.62068965517241</v>
      </c>
      <c r="M356" s="34">
        <v>180.93103448275863</v>
      </c>
      <c r="N356" s="34">
        <v>346</v>
      </c>
      <c r="O356" s="34">
        <v>0.96666666666666667</v>
      </c>
      <c r="P356" s="34">
        <v>0.96666666666666667</v>
      </c>
      <c r="Q356" s="34">
        <v>1</v>
      </c>
      <c r="R356" s="34">
        <v>0.96666666666666667</v>
      </c>
      <c r="S356" s="34">
        <v>0.93333333333333335</v>
      </c>
      <c r="T356" s="34">
        <v>0.9</v>
      </c>
      <c r="U356" s="34">
        <v>1</v>
      </c>
      <c r="V356" s="34">
        <v>0.96666666666666667</v>
      </c>
      <c r="W356" s="34">
        <v>1</v>
      </c>
      <c r="X356" s="34">
        <v>0.9</v>
      </c>
      <c r="Y356" s="34">
        <v>0.96666666666666667</v>
      </c>
      <c r="Z356" s="34">
        <v>0.96666666666666667</v>
      </c>
      <c r="AA356" s="34">
        <v>0.96111111111111114</v>
      </c>
    </row>
    <row r="357" spans="1:27" ht="15.75" customHeight="1" x14ac:dyDescent="0.25">
      <c r="A357" s="34">
        <v>21010230</v>
      </c>
      <c r="B357" s="34">
        <v>93.65333333333335</v>
      </c>
      <c r="C357" s="34">
        <v>106.3793103448276</v>
      </c>
      <c r="D357" s="34">
        <v>122.77333333333334</v>
      </c>
      <c r="E357" s="34">
        <v>134.91379310344828</v>
      </c>
      <c r="F357" s="34">
        <v>152.94999999999999</v>
      </c>
      <c r="G357" s="34">
        <v>151.62758620689658</v>
      </c>
      <c r="H357" s="34">
        <v>140.74615384615385</v>
      </c>
      <c r="I357" s="34">
        <v>99.793103448275872</v>
      </c>
      <c r="J357" s="34">
        <v>82.520689655172433</v>
      </c>
      <c r="K357" s="34">
        <v>110.57666666666665</v>
      </c>
      <c r="L357" s="34">
        <v>134.48214285714286</v>
      </c>
      <c r="M357" s="34">
        <v>121.47142857142858</v>
      </c>
      <c r="N357" s="34">
        <v>347</v>
      </c>
      <c r="O357" s="34">
        <v>1</v>
      </c>
      <c r="P357" s="34">
        <v>0.96666666666666667</v>
      </c>
      <c r="Q357" s="34">
        <v>1</v>
      </c>
      <c r="R357" s="34">
        <v>0.96666666666666667</v>
      </c>
      <c r="S357" s="34">
        <v>1</v>
      </c>
      <c r="T357" s="34">
        <v>0.96666666666666667</v>
      </c>
      <c r="U357" s="34">
        <v>0.8666666666666667</v>
      </c>
      <c r="V357" s="34">
        <v>0.96666666666666667</v>
      </c>
      <c r="W357" s="34">
        <v>0.96666666666666667</v>
      </c>
      <c r="X357" s="34">
        <v>1</v>
      </c>
      <c r="Y357" s="34">
        <v>0.93333333333333335</v>
      </c>
      <c r="Z357" s="34">
        <v>0.93333333333333335</v>
      </c>
      <c r="AA357" s="34">
        <v>0.96388888888888891</v>
      </c>
    </row>
    <row r="358" spans="1:27" ht="15.75" customHeight="1" x14ac:dyDescent="0.25">
      <c r="A358" s="34">
        <v>21010240</v>
      </c>
      <c r="B358" s="34">
        <v>131.45384615384611</v>
      </c>
      <c r="C358" s="34">
        <v>124.64545454545454</v>
      </c>
      <c r="D358" s="34">
        <v>218.10909090909084</v>
      </c>
      <c r="E358" s="34">
        <v>232.54545454545453</v>
      </c>
      <c r="F358" s="34">
        <v>284.0846153846154</v>
      </c>
      <c r="G358" s="34">
        <v>289.75000000000006</v>
      </c>
      <c r="H358" s="34">
        <v>301.70000000000005</v>
      </c>
      <c r="I358" s="34">
        <v>195.5230769230769</v>
      </c>
      <c r="J358" s="34">
        <v>172.69166666666663</v>
      </c>
      <c r="K358" s="34">
        <v>164.2</v>
      </c>
      <c r="L358" s="34">
        <v>172.51538461538465</v>
      </c>
      <c r="M358" s="34">
        <v>195.1181818181818</v>
      </c>
      <c r="N358" s="34">
        <v>145</v>
      </c>
      <c r="O358" s="34">
        <v>0.43333333333333335</v>
      </c>
      <c r="P358" s="34">
        <v>0.36666666666666664</v>
      </c>
      <c r="Q358" s="34">
        <v>0.36666666666666664</v>
      </c>
      <c r="R358" s="34">
        <v>0.36666666666666664</v>
      </c>
      <c r="S358" s="34">
        <v>0.43333333333333335</v>
      </c>
      <c r="T358" s="34">
        <v>0.4</v>
      </c>
      <c r="U358" s="34">
        <v>0.43333333333333335</v>
      </c>
      <c r="V358" s="34">
        <v>0.43333333333333335</v>
      </c>
      <c r="W358" s="34">
        <v>0.4</v>
      </c>
      <c r="X358" s="34">
        <v>0.4</v>
      </c>
      <c r="Y358" s="34">
        <v>0.43333333333333335</v>
      </c>
      <c r="Z358" s="34">
        <v>0.36666666666666664</v>
      </c>
      <c r="AA358" s="34">
        <v>0.40277777777777779</v>
      </c>
    </row>
    <row r="359" spans="1:27" ht="15.75" customHeight="1" x14ac:dyDescent="0.25">
      <c r="A359" s="34">
        <v>21010250</v>
      </c>
      <c r="B359" s="34">
        <v>94.590000000000018</v>
      </c>
      <c r="C359" s="34">
        <v>118.19285714285715</v>
      </c>
      <c r="D359" s="34">
        <v>150.38965517241377</v>
      </c>
      <c r="E359" s="34">
        <v>159.4344827586207</v>
      </c>
      <c r="F359" s="34">
        <v>154.30370370370372</v>
      </c>
      <c r="G359" s="34">
        <v>166.1</v>
      </c>
      <c r="H359" s="34">
        <v>157.94666666666669</v>
      </c>
      <c r="I359" s="34">
        <v>97.396296296296313</v>
      </c>
      <c r="J359" s="34">
        <v>78.932142857142864</v>
      </c>
      <c r="K359" s="34">
        <v>106.57931034482759</v>
      </c>
      <c r="L359" s="34">
        <v>143.01071428571427</v>
      </c>
      <c r="M359" s="34">
        <v>127.81333333333332</v>
      </c>
      <c r="N359" s="34">
        <v>343</v>
      </c>
      <c r="O359" s="34">
        <v>1</v>
      </c>
      <c r="P359" s="34">
        <v>0.93333333333333335</v>
      </c>
      <c r="Q359" s="34">
        <v>0.96666666666666667</v>
      </c>
      <c r="R359" s="34">
        <v>0.96666666666666667</v>
      </c>
      <c r="S359" s="34">
        <v>0.9</v>
      </c>
      <c r="T359" s="34">
        <v>0.93333333333333335</v>
      </c>
      <c r="U359" s="34">
        <v>1</v>
      </c>
      <c r="V359" s="34">
        <v>0.9</v>
      </c>
      <c r="W359" s="34">
        <v>0.93333333333333335</v>
      </c>
      <c r="X359" s="34">
        <v>0.96666666666666667</v>
      </c>
      <c r="Y359" s="34">
        <v>0.93333333333333335</v>
      </c>
      <c r="Z359" s="34">
        <v>1</v>
      </c>
      <c r="AA359" s="34">
        <v>0.95277777777777772</v>
      </c>
    </row>
    <row r="360" spans="1:27" ht="15.75" customHeight="1" x14ac:dyDescent="0.25">
      <c r="A360" s="34">
        <v>21015020</v>
      </c>
      <c r="B360" s="34">
        <v>57.360000000000021</v>
      </c>
      <c r="C360" s="34">
        <v>82.714285714285737</v>
      </c>
      <c r="D360" s="34">
        <v>103.24482758620691</v>
      </c>
      <c r="E360" s="34">
        <v>132.93448275862067</v>
      </c>
      <c r="F360" s="34">
        <v>135.63750000000002</v>
      </c>
      <c r="G360" s="34">
        <v>134.79642857142858</v>
      </c>
      <c r="H360" s="34">
        <v>123.76086956521739</v>
      </c>
      <c r="I360" s="34">
        <v>95.844444444444449</v>
      </c>
      <c r="J360" s="34">
        <v>76.88666666666667</v>
      </c>
      <c r="K360" s="34">
        <v>89.921428571428564</v>
      </c>
      <c r="L360" s="34">
        <v>96.655555555555551</v>
      </c>
      <c r="M360" s="34">
        <v>88.524999999999977</v>
      </c>
      <c r="N360" s="34">
        <v>331</v>
      </c>
      <c r="O360" s="34">
        <v>1</v>
      </c>
      <c r="P360" s="34">
        <v>0.93333333333333335</v>
      </c>
      <c r="Q360" s="34">
        <v>0.96666666666666667</v>
      </c>
      <c r="R360" s="34">
        <v>0.96666666666666667</v>
      </c>
      <c r="S360" s="34">
        <v>0.8</v>
      </c>
      <c r="T360" s="34">
        <v>0.93333333333333335</v>
      </c>
      <c r="U360" s="34">
        <v>0.76666666666666672</v>
      </c>
      <c r="V360" s="34">
        <v>0.9</v>
      </c>
      <c r="W360" s="34">
        <v>1</v>
      </c>
      <c r="X360" s="34">
        <v>0.93333333333333335</v>
      </c>
      <c r="Y360" s="34">
        <v>0.9</v>
      </c>
      <c r="Z360" s="34">
        <v>0.93333333333333335</v>
      </c>
      <c r="AA360" s="34">
        <v>0.9194444444444444</v>
      </c>
    </row>
    <row r="361" spans="1:27" ht="15.75" customHeight="1" x14ac:dyDescent="0.25">
      <c r="A361" s="34">
        <v>21015030</v>
      </c>
      <c r="B361" s="34">
        <v>85.979999999999976</v>
      </c>
      <c r="C361" s="34">
        <v>107.34482758620688</v>
      </c>
      <c r="D361" s="34">
        <v>128.75333333333333</v>
      </c>
      <c r="E361" s="34">
        <v>150.50666666666666</v>
      </c>
      <c r="F361" s="34">
        <v>152.93333333333334</v>
      </c>
      <c r="G361" s="34">
        <v>155.34</v>
      </c>
      <c r="H361" s="34">
        <v>144.93928571428572</v>
      </c>
      <c r="I361" s="34">
        <v>99.435714285714269</v>
      </c>
      <c r="J361" s="34">
        <v>90.868965517241378</v>
      </c>
      <c r="K361" s="34">
        <v>108.91034482758617</v>
      </c>
      <c r="L361" s="34">
        <v>141.36000000000001</v>
      </c>
      <c r="M361" s="34">
        <v>118.66000000000003</v>
      </c>
      <c r="N361" s="34">
        <v>353</v>
      </c>
      <c r="O361" s="34">
        <v>1</v>
      </c>
      <c r="P361" s="34">
        <v>0.96666666666666667</v>
      </c>
      <c r="Q361" s="34">
        <v>1</v>
      </c>
      <c r="R361" s="34">
        <v>1</v>
      </c>
      <c r="S361" s="34">
        <v>1</v>
      </c>
      <c r="T361" s="34">
        <v>1</v>
      </c>
      <c r="U361" s="34">
        <v>0.93333333333333335</v>
      </c>
      <c r="V361" s="34">
        <v>0.93333333333333335</v>
      </c>
      <c r="W361" s="34">
        <v>0.96666666666666667</v>
      </c>
      <c r="X361" s="34">
        <v>0.96666666666666667</v>
      </c>
      <c r="Y361" s="34">
        <v>1</v>
      </c>
      <c r="Z361" s="34">
        <v>1</v>
      </c>
      <c r="AA361" s="34">
        <v>0.98055555555555551</v>
      </c>
    </row>
    <row r="362" spans="1:27" ht="15.75" customHeight="1" x14ac:dyDescent="0.25">
      <c r="A362" s="34">
        <v>21020040</v>
      </c>
      <c r="B362" s="34">
        <v>83.7</v>
      </c>
      <c r="C362" s="34">
        <v>109.03333333333333</v>
      </c>
      <c r="D362" s="34">
        <v>118</v>
      </c>
      <c r="E362" s="34">
        <v>143.13333333333333</v>
      </c>
      <c r="F362" s="34">
        <v>131.06666666666666</v>
      </c>
      <c r="G362" s="34">
        <v>96.733333333333334</v>
      </c>
      <c r="H362" s="34">
        <v>75.433333333333337</v>
      </c>
      <c r="I362" s="34">
        <v>55.633333333333333</v>
      </c>
      <c r="J362" s="34">
        <v>64.36666666666666</v>
      </c>
      <c r="K362" s="34">
        <v>103.56666666666666</v>
      </c>
      <c r="L362" s="34">
        <v>148</v>
      </c>
      <c r="M362" s="34">
        <v>100</v>
      </c>
      <c r="N362" s="34">
        <v>358</v>
      </c>
      <c r="O362" s="34">
        <v>1</v>
      </c>
      <c r="P362" s="34">
        <v>1</v>
      </c>
      <c r="Q362" s="34">
        <v>1</v>
      </c>
      <c r="R362" s="34">
        <v>1</v>
      </c>
      <c r="S362" s="34">
        <v>1</v>
      </c>
      <c r="T362" s="34">
        <v>1</v>
      </c>
      <c r="U362" s="34">
        <v>1</v>
      </c>
      <c r="V362" s="34">
        <v>1</v>
      </c>
      <c r="W362" s="34">
        <v>1</v>
      </c>
      <c r="X362" s="34">
        <v>1</v>
      </c>
      <c r="Y362" s="34">
        <v>0.96666666666666667</v>
      </c>
      <c r="Z362" s="34">
        <v>0.96666666666666667</v>
      </c>
      <c r="AA362" s="34">
        <v>0.99444444444444446</v>
      </c>
    </row>
    <row r="363" spans="1:27" ht="15.75" customHeight="1" x14ac:dyDescent="0.25">
      <c r="A363" s="34">
        <v>21020050</v>
      </c>
      <c r="B363" s="34">
        <v>89.6</v>
      </c>
      <c r="C363" s="34">
        <v>123.9</v>
      </c>
      <c r="D363" s="34">
        <v>149.34482758620689</v>
      </c>
      <c r="E363" s="34">
        <v>159.57142857142858</v>
      </c>
      <c r="F363" s="34">
        <v>170</v>
      </c>
      <c r="G363" s="34">
        <v>127.64285714285714</v>
      </c>
      <c r="H363" s="34">
        <v>124.34482758620689</v>
      </c>
      <c r="I363" s="34">
        <v>87.892857142857139</v>
      </c>
      <c r="J363" s="34">
        <v>80.81481481481481</v>
      </c>
      <c r="K363" s="34">
        <v>117.53846153846153</v>
      </c>
      <c r="L363" s="34">
        <v>139.23214285714286</v>
      </c>
      <c r="M363" s="34">
        <v>103.62068965517241</v>
      </c>
      <c r="N363" s="34">
        <v>340</v>
      </c>
      <c r="O363" s="34">
        <v>1</v>
      </c>
      <c r="P363" s="34">
        <v>1</v>
      </c>
      <c r="Q363" s="34">
        <v>0.96666666666666667</v>
      </c>
      <c r="R363" s="34">
        <v>0.93333333333333335</v>
      </c>
      <c r="S363" s="34">
        <v>0.93333333333333335</v>
      </c>
      <c r="T363" s="34">
        <v>0.93333333333333335</v>
      </c>
      <c r="U363" s="34">
        <v>0.96666666666666667</v>
      </c>
      <c r="V363" s="34">
        <v>0.93333333333333335</v>
      </c>
      <c r="W363" s="34">
        <v>0.9</v>
      </c>
      <c r="X363" s="34">
        <v>0.8666666666666667</v>
      </c>
      <c r="Y363" s="34">
        <v>0.93333333333333335</v>
      </c>
      <c r="Z363" s="34">
        <v>0.96666666666666667</v>
      </c>
      <c r="AA363" s="34">
        <v>0.94444444444444442</v>
      </c>
    </row>
    <row r="364" spans="1:27" ht="15.75" customHeight="1" x14ac:dyDescent="0.25">
      <c r="A364" s="34">
        <v>21025020</v>
      </c>
      <c r="B364" s="34">
        <v>72.342857142857142</v>
      </c>
      <c r="C364" s="34">
        <v>110.78571428571432</v>
      </c>
      <c r="D364" s="34">
        <v>129.57857142857145</v>
      </c>
      <c r="E364" s="34">
        <v>137.03571428571431</v>
      </c>
      <c r="F364" s="34">
        <v>140.1</v>
      </c>
      <c r="G364" s="34">
        <v>101.07272727272726</v>
      </c>
      <c r="H364" s="34">
        <v>69.550000000000026</v>
      </c>
      <c r="I364" s="34">
        <v>50.023076923076928</v>
      </c>
      <c r="J364" s="34">
        <v>68.961538461538467</v>
      </c>
      <c r="K364" s="34">
        <v>120.22142857142853</v>
      </c>
      <c r="L364" s="34">
        <v>144.42142857142858</v>
      </c>
      <c r="M364" s="34">
        <v>97.6</v>
      </c>
      <c r="N364" s="34">
        <v>164</v>
      </c>
      <c r="O364" s="34">
        <v>0.46666666666666667</v>
      </c>
      <c r="P364" s="34">
        <v>0.46666666666666667</v>
      </c>
      <c r="Q364" s="34">
        <v>0.46666666666666667</v>
      </c>
      <c r="R364" s="34">
        <v>0.46666666666666667</v>
      </c>
      <c r="S364" s="34">
        <v>0.46666666666666667</v>
      </c>
      <c r="T364" s="34">
        <v>0.36666666666666664</v>
      </c>
      <c r="U364" s="34">
        <v>0.46666666666666667</v>
      </c>
      <c r="V364" s="34">
        <v>0.43333333333333335</v>
      </c>
      <c r="W364" s="34">
        <v>0.43333333333333335</v>
      </c>
      <c r="X364" s="34">
        <v>0.46666666666666667</v>
      </c>
      <c r="Y364" s="34">
        <v>0.46666666666666667</v>
      </c>
      <c r="Z364" s="34">
        <v>0.5</v>
      </c>
      <c r="AA364" s="34">
        <v>0.45555555555555555</v>
      </c>
    </row>
    <row r="365" spans="1:27" ht="15.75" customHeight="1" x14ac:dyDescent="0.25">
      <c r="A365" s="34">
        <v>21025030</v>
      </c>
      <c r="B365" s="34">
        <v>91.217391304347828</v>
      </c>
      <c r="C365" s="34">
        <v>105.31739130434784</v>
      </c>
      <c r="D365" s="34">
        <v>129.34347826086955</v>
      </c>
      <c r="E365" s="34">
        <v>137.65000000000003</v>
      </c>
      <c r="F365" s="34">
        <v>150.15000000000003</v>
      </c>
      <c r="G365" s="34">
        <v>107.095</v>
      </c>
      <c r="H365" s="34">
        <v>84.878260869565224</v>
      </c>
      <c r="I365" s="34">
        <v>58.966666666666676</v>
      </c>
      <c r="J365" s="34">
        <v>66.708333333333329</v>
      </c>
      <c r="K365" s="34">
        <v>131.01666666666665</v>
      </c>
      <c r="L365" s="34">
        <v>140.27391304347827</v>
      </c>
      <c r="M365" s="34">
        <v>94.958333333333357</v>
      </c>
      <c r="N365" s="34">
        <v>272</v>
      </c>
      <c r="O365" s="34">
        <v>0.76666666666666672</v>
      </c>
      <c r="P365" s="34">
        <v>0.76666666666666672</v>
      </c>
      <c r="Q365" s="34">
        <v>0.76666666666666672</v>
      </c>
      <c r="R365" s="34">
        <v>0.73333333333333328</v>
      </c>
      <c r="S365" s="34">
        <v>0.73333333333333328</v>
      </c>
      <c r="T365" s="34">
        <v>0.66666666666666663</v>
      </c>
      <c r="U365" s="34">
        <v>0.76666666666666672</v>
      </c>
      <c r="V365" s="34">
        <v>0.7</v>
      </c>
      <c r="W365" s="34">
        <v>0.8</v>
      </c>
      <c r="X365" s="34">
        <v>0.8</v>
      </c>
      <c r="Y365" s="34">
        <v>0.76666666666666672</v>
      </c>
      <c r="Z365" s="34">
        <v>0.8</v>
      </c>
      <c r="AA365" s="34">
        <v>0.75555555555555554</v>
      </c>
    </row>
    <row r="366" spans="1:27" ht="15.75" customHeight="1" x14ac:dyDescent="0.25">
      <c r="A366" s="34">
        <v>21030050</v>
      </c>
      <c r="B366" s="34">
        <v>72.296296296296291</v>
      </c>
      <c r="C366" s="34">
        <v>109.11538461538461</v>
      </c>
      <c r="D366" s="34">
        <v>123.48148148148148</v>
      </c>
      <c r="E366" s="34">
        <v>126.88461538461539</v>
      </c>
      <c r="F366" s="34">
        <v>124.16666666666667</v>
      </c>
      <c r="G366" s="34">
        <v>95.384615384615387</v>
      </c>
      <c r="H366" s="34">
        <v>88.962962962962962</v>
      </c>
      <c r="I366" s="34">
        <v>63.692307692307693</v>
      </c>
      <c r="J366" s="34">
        <v>62.035714285714285</v>
      </c>
      <c r="K366" s="34">
        <v>109.96</v>
      </c>
      <c r="L366" s="34">
        <v>120.46428571428571</v>
      </c>
      <c r="M366" s="34">
        <v>84.392857142857139</v>
      </c>
      <c r="N366" s="34">
        <v>318</v>
      </c>
      <c r="O366" s="34">
        <v>0.9</v>
      </c>
      <c r="P366" s="34">
        <v>0.8666666666666667</v>
      </c>
      <c r="Q366" s="34">
        <v>0.9</v>
      </c>
      <c r="R366" s="34">
        <v>0.8666666666666667</v>
      </c>
      <c r="S366" s="34">
        <v>0.8</v>
      </c>
      <c r="T366" s="34">
        <v>0.8666666666666667</v>
      </c>
      <c r="U366" s="34">
        <v>0.9</v>
      </c>
      <c r="V366" s="34">
        <v>0.8666666666666667</v>
      </c>
      <c r="W366" s="34">
        <v>0.93333333333333335</v>
      </c>
      <c r="X366" s="34">
        <v>0.83333333333333337</v>
      </c>
      <c r="Y366" s="34">
        <v>0.93333333333333335</v>
      </c>
      <c r="Z366" s="34">
        <v>0.93333333333333335</v>
      </c>
      <c r="AA366" s="34">
        <v>0.8833333333333333</v>
      </c>
    </row>
    <row r="367" spans="1:27" ht="15.75" customHeight="1" x14ac:dyDescent="0.25">
      <c r="A367" s="34">
        <v>21030060</v>
      </c>
      <c r="B367" s="34">
        <v>76.873333333333321</v>
      </c>
      <c r="C367" s="34">
        <v>112.0925925925926</v>
      </c>
      <c r="D367" s="34">
        <v>141.7037037037037</v>
      </c>
      <c r="E367" s="34">
        <v>201.65172413793104</v>
      </c>
      <c r="F367" s="34">
        <v>232.51034482758621</v>
      </c>
      <c r="G367" s="34">
        <v>242.82666666666668</v>
      </c>
      <c r="H367" s="34">
        <v>235.43214285714285</v>
      </c>
      <c r="I367" s="34">
        <v>215.28461538461536</v>
      </c>
      <c r="J367" s="34">
        <v>165.67142857142858</v>
      </c>
      <c r="K367" s="34">
        <v>143.95862068965513</v>
      </c>
      <c r="L367" s="34">
        <v>111.03571428571429</v>
      </c>
      <c r="M367" s="34">
        <v>97.764285714285734</v>
      </c>
      <c r="N367" s="34">
        <v>339</v>
      </c>
      <c r="O367" s="34">
        <v>1</v>
      </c>
      <c r="P367" s="34">
        <v>0.9</v>
      </c>
      <c r="Q367" s="34">
        <v>0.9</v>
      </c>
      <c r="R367" s="34">
        <v>0.96666666666666667</v>
      </c>
      <c r="S367" s="34">
        <v>0.96666666666666667</v>
      </c>
      <c r="T367" s="34">
        <v>1</v>
      </c>
      <c r="U367" s="34">
        <v>0.93333333333333335</v>
      </c>
      <c r="V367" s="34">
        <v>0.8666666666666667</v>
      </c>
      <c r="W367" s="34">
        <v>0.93333333333333335</v>
      </c>
      <c r="X367" s="34">
        <v>0.96666666666666667</v>
      </c>
      <c r="Y367" s="34">
        <v>0.93333333333333335</v>
      </c>
      <c r="Z367" s="34">
        <v>0.93333333333333335</v>
      </c>
      <c r="AA367" s="34">
        <v>0.94166666666666665</v>
      </c>
    </row>
    <row r="368" spans="1:27" ht="15.75" customHeight="1" x14ac:dyDescent="0.25">
      <c r="A368" s="34">
        <v>21030080</v>
      </c>
      <c r="B368" s="34">
        <v>80.925925925925924</v>
      </c>
      <c r="C368" s="34">
        <v>90.678571428571431</v>
      </c>
      <c r="D368" s="34">
        <v>135.51724137931035</v>
      </c>
      <c r="E368" s="34">
        <v>168.0344827586207</v>
      </c>
      <c r="F368" s="34">
        <v>189.34482758620689</v>
      </c>
      <c r="G368" s="34">
        <v>187.37037037037038</v>
      </c>
      <c r="H368" s="34">
        <v>174.72413793103448</v>
      </c>
      <c r="I368" s="34">
        <v>141.37931034482759</v>
      </c>
      <c r="J368" s="34">
        <v>131.10344827586206</v>
      </c>
      <c r="K368" s="34">
        <v>120.4</v>
      </c>
      <c r="L368" s="34">
        <v>105.17241379310344</v>
      </c>
      <c r="M368" s="34">
        <v>80.75</v>
      </c>
      <c r="N368" s="34">
        <v>343</v>
      </c>
      <c r="O368" s="34">
        <v>0.9</v>
      </c>
      <c r="P368" s="34">
        <v>0.93333333333333335</v>
      </c>
      <c r="Q368" s="34">
        <v>0.96666666666666667</v>
      </c>
      <c r="R368" s="34">
        <v>0.96666666666666667</v>
      </c>
      <c r="S368" s="34">
        <v>0.96666666666666667</v>
      </c>
      <c r="T368" s="34">
        <v>0.9</v>
      </c>
      <c r="U368" s="34">
        <v>0.96666666666666667</v>
      </c>
      <c r="V368" s="34">
        <v>0.96666666666666667</v>
      </c>
      <c r="W368" s="34">
        <v>0.96666666666666667</v>
      </c>
      <c r="X368" s="34">
        <v>1</v>
      </c>
      <c r="Y368" s="34">
        <v>0.96666666666666667</v>
      </c>
      <c r="Z368" s="34">
        <v>0.93333333333333335</v>
      </c>
      <c r="AA368" s="34">
        <v>0.95277777777777772</v>
      </c>
    </row>
    <row r="369" spans="1:27" ht="15.75" customHeight="1" x14ac:dyDescent="0.25">
      <c r="A369" s="34">
        <v>21030090</v>
      </c>
      <c r="B369" s="34">
        <v>73.033333333333331</v>
      </c>
      <c r="C369" s="34">
        <v>82</v>
      </c>
      <c r="D369" s="34">
        <v>124.24137931034483</v>
      </c>
      <c r="E369" s="34">
        <v>101.03333333333333</v>
      </c>
      <c r="F369" s="34">
        <v>99.214285714285708</v>
      </c>
      <c r="G369" s="34">
        <v>76.766666666666666</v>
      </c>
      <c r="H369" s="34">
        <v>55.5</v>
      </c>
      <c r="I369" s="34">
        <v>40.06666666666667</v>
      </c>
      <c r="J369" s="34">
        <v>42.533333333333331</v>
      </c>
      <c r="K369" s="34">
        <v>96.6</v>
      </c>
      <c r="L369" s="34">
        <v>121.5</v>
      </c>
      <c r="M369" s="34">
        <v>88.1</v>
      </c>
      <c r="N369" s="34">
        <v>356</v>
      </c>
      <c r="O369" s="34">
        <v>1</v>
      </c>
      <c r="P369" s="34">
        <v>0.96666666666666667</v>
      </c>
      <c r="Q369" s="34">
        <v>0.96666666666666667</v>
      </c>
      <c r="R369" s="34">
        <v>1</v>
      </c>
      <c r="S369" s="34">
        <v>0.93333333333333335</v>
      </c>
      <c r="T369" s="34">
        <v>1</v>
      </c>
      <c r="U369" s="34">
        <v>1</v>
      </c>
      <c r="V369" s="34">
        <v>1</v>
      </c>
      <c r="W369" s="34">
        <v>1</v>
      </c>
      <c r="X369" s="34">
        <v>1</v>
      </c>
      <c r="Y369" s="34">
        <v>1</v>
      </c>
      <c r="Z369" s="34">
        <v>1</v>
      </c>
      <c r="AA369" s="34">
        <v>0.98888888888888893</v>
      </c>
    </row>
    <row r="370" spans="1:27" ht="15.75" customHeight="1" x14ac:dyDescent="0.25">
      <c r="A370" s="34">
        <v>21030100</v>
      </c>
      <c r="B370" s="34">
        <v>127</v>
      </c>
      <c r="C370" s="34">
        <v>27.5</v>
      </c>
      <c r="D370" s="34">
        <v>147</v>
      </c>
      <c r="E370" s="34">
        <v>199</v>
      </c>
      <c r="F370" s="34">
        <v>158.5</v>
      </c>
      <c r="G370" s="34">
        <v>105.5</v>
      </c>
      <c r="H370" s="34">
        <v>44</v>
      </c>
      <c r="I370" s="34">
        <v>51</v>
      </c>
      <c r="J370" s="34">
        <v>108</v>
      </c>
      <c r="K370" s="34">
        <v>157.80000000000001</v>
      </c>
      <c r="L370" s="34">
        <v>132</v>
      </c>
      <c r="M370" s="34">
        <v>61.5</v>
      </c>
      <c r="N370" s="34">
        <v>12</v>
      </c>
      <c r="O370" s="34">
        <v>3.3333333333333333E-2</v>
      </c>
      <c r="P370" s="34">
        <v>3.3333333333333333E-2</v>
      </c>
      <c r="Q370" s="34">
        <v>3.3333333333333333E-2</v>
      </c>
      <c r="R370" s="34">
        <v>3.3333333333333333E-2</v>
      </c>
      <c r="S370" s="34">
        <v>3.3333333333333333E-2</v>
      </c>
      <c r="T370" s="34">
        <v>3.3333333333333333E-2</v>
      </c>
      <c r="U370" s="34">
        <v>3.3333333333333333E-2</v>
      </c>
      <c r="V370" s="34">
        <v>3.3333333333333333E-2</v>
      </c>
      <c r="W370" s="34">
        <v>3.3333333333333333E-2</v>
      </c>
      <c r="X370" s="34">
        <v>3.3333333333333333E-2</v>
      </c>
      <c r="Y370" s="34">
        <v>3.3333333333333333E-2</v>
      </c>
      <c r="Z370" s="34">
        <v>3.3333333333333333E-2</v>
      </c>
      <c r="AA370" s="34">
        <v>3.3333333333333333E-2</v>
      </c>
    </row>
    <row r="371" spans="1:27" ht="15.75" customHeight="1" x14ac:dyDescent="0.25">
      <c r="A371" s="34">
        <v>21030110</v>
      </c>
      <c r="B371" s="34">
        <v>102.17857142857143</v>
      </c>
      <c r="C371" s="34">
        <v>144.5185185185185</v>
      </c>
      <c r="D371" s="34">
        <v>175.39285714285714</v>
      </c>
      <c r="E371" s="34">
        <v>166.89655172413794</v>
      </c>
      <c r="F371" s="34">
        <v>185.71428571428572</v>
      </c>
      <c r="G371" s="34">
        <v>146.58620689655172</v>
      </c>
      <c r="H371" s="34">
        <v>111.03448275862068</v>
      </c>
      <c r="I371" s="34">
        <v>82.037037037037038</v>
      </c>
      <c r="J371" s="34">
        <v>85.074074074074076</v>
      </c>
      <c r="K371" s="34">
        <v>149.65517241379311</v>
      </c>
      <c r="L371" s="34">
        <v>168.55172413793105</v>
      </c>
      <c r="M371" s="34">
        <v>112.74074074074075</v>
      </c>
      <c r="N371" s="34">
        <v>337</v>
      </c>
      <c r="O371" s="34">
        <v>0.93333333333333335</v>
      </c>
      <c r="P371" s="34">
        <v>0.9</v>
      </c>
      <c r="Q371" s="34">
        <v>0.93333333333333335</v>
      </c>
      <c r="R371" s="34">
        <v>0.96666666666666667</v>
      </c>
      <c r="S371" s="34">
        <v>0.93333333333333335</v>
      </c>
      <c r="T371" s="34">
        <v>0.96666666666666667</v>
      </c>
      <c r="U371" s="34">
        <v>0.96666666666666667</v>
      </c>
      <c r="V371" s="34">
        <v>0.9</v>
      </c>
      <c r="W371" s="34">
        <v>0.9</v>
      </c>
      <c r="X371" s="34">
        <v>0.96666666666666667</v>
      </c>
      <c r="Y371" s="34">
        <v>0.96666666666666667</v>
      </c>
      <c r="Z371" s="34">
        <v>0.9</v>
      </c>
      <c r="AA371" s="34">
        <v>0.93611111111111112</v>
      </c>
    </row>
    <row r="372" spans="1:27" ht="15.75" customHeight="1" x14ac:dyDescent="0.25">
      <c r="A372" s="34">
        <v>21035020</v>
      </c>
      <c r="B372" s="34">
        <v>84.785714285714292</v>
      </c>
      <c r="C372" s="34">
        <v>103.11538461538461</v>
      </c>
      <c r="D372" s="34">
        <v>152.96153846153845</v>
      </c>
      <c r="E372" s="34">
        <v>204.79285714285714</v>
      </c>
      <c r="F372" s="34">
        <v>244.79999999999998</v>
      </c>
      <c r="G372" s="34">
        <v>252.67499999999995</v>
      </c>
      <c r="H372" s="34">
        <v>275.16666666666669</v>
      </c>
      <c r="I372" s="34">
        <v>223.78461538461539</v>
      </c>
      <c r="J372" s="34">
        <v>176.35384615384615</v>
      </c>
      <c r="K372" s="34">
        <v>169.43846153846155</v>
      </c>
      <c r="L372" s="34">
        <v>129.88461538461539</v>
      </c>
      <c r="M372" s="34">
        <v>107.23846153846154</v>
      </c>
      <c r="N372" s="34">
        <v>160</v>
      </c>
      <c r="O372" s="34">
        <v>0.46666666666666667</v>
      </c>
      <c r="P372" s="34">
        <v>0.43333333333333335</v>
      </c>
      <c r="Q372" s="34">
        <v>0.43333333333333335</v>
      </c>
      <c r="R372" s="34">
        <v>0.46666666666666667</v>
      </c>
      <c r="S372" s="34">
        <v>0.46666666666666667</v>
      </c>
      <c r="T372" s="34">
        <v>0.4</v>
      </c>
      <c r="U372" s="34">
        <v>0.5</v>
      </c>
      <c r="V372" s="34">
        <v>0.43333333333333335</v>
      </c>
      <c r="W372" s="34">
        <v>0.43333333333333335</v>
      </c>
      <c r="X372" s="34">
        <v>0.43333333333333335</v>
      </c>
      <c r="Y372" s="34">
        <v>0.43333333333333335</v>
      </c>
      <c r="Z372" s="34">
        <v>0.43333333333333335</v>
      </c>
      <c r="AA372" s="34">
        <v>0.44444444444444442</v>
      </c>
    </row>
    <row r="373" spans="1:27" ht="15.75" customHeight="1" x14ac:dyDescent="0.25">
      <c r="A373" s="34">
        <v>21035040</v>
      </c>
      <c r="B373" s="34">
        <v>51.72</v>
      </c>
      <c r="C373" s="34">
        <v>80.347999999999999</v>
      </c>
      <c r="D373" s="34">
        <v>117.18260869565219</v>
      </c>
      <c r="E373" s="34">
        <v>149.68</v>
      </c>
      <c r="F373" s="34">
        <v>149.62399999999997</v>
      </c>
      <c r="G373" s="34">
        <v>134.8814814814815</v>
      </c>
      <c r="H373" s="34">
        <v>118.83703703703704</v>
      </c>
      <c r="I373" s="34">
        <v>90.380769230769232</v>
      </c>
      <c r="J373" s="34">
        <v>98.708000000000013</v>
      </c>
      <c r="K373" s="34">
        <v>105.97307692307689</v>
      </c>
      <c r="L373" s="34">
        <v>97.914814814814804</v>
      </c>
      <c r="M373" s="34">
        <v>74.92</v>
      </c>
      <c r="N373" s="34">
        <v>306</v>
      </c>
      <c r="O373" s="34">
        <v>0.83333333333333337</v>
      </c>
      <c r="P373" s="34">
        <v>0.83333333333333337</v>
      </c>
      <c r="Q373" s="34">
        <v>0.76666666666666672</v>
      </c>
      <c r="R373" s="34">
        <v>0.83333333333333337</v>
      </c>
      <c r="S373" s="34">
        <v>0.83333333333333337</v>
      </c>
      <c r="T373" s="34">
        <v>0.9</v>
      </c>
      <c r="U373" s="34">
        <v>0.9</v>
      </c>
      <c r="V373" s="34">
        <v>0.8666666666666667</v>
      </c>
      <c r="W373" s="34">
        <v>0.83333333333333337</v>
      </c>
      <c r="X373" s="34">
        <v>0.8666666666666667</v>
      </c>
      <c r="Y373" s="34">
        <v>0.9</v>
      </c>
      <c r="Z373" s="34">
        <v>0.83333333333333337</v>
      </c>
      <c r="AA373" s="34">
        <v>0.85</v>
      </c>
    </row>
    <row r="374" spans="1:27" ht="15.75" customHeight="1" x14ac:dyDescent="0.25">
      <c r="A374" s="34">
        <v>21040010</v>
      </c>
      <c r="B374" s="34">
        <v>108.61538461538461</v>
      </c>
      <c r="C374" s="34">
        <v>111.92307692307692</v>
      </c>
      <c r="D374" s="34">
        <v>165.15384615384616</v>
      </c>
      <c r="E374" s="34">
        <v>134</v>
      </c>
      <c r="F374" s="34">
        <v>133.08333333333334</v>
      </c>
      <c r="G374" s="34">
        <v>88.333333333333329</v>
      </c>
      <c r="H374" s="34">
        <v>61.25</v>
      </c>
      <c r="I374" s="34">
        <v>39.75</v>
      </c>
      <c r="J374" s="34">
        <v>50.666666666666664</v>
      </c>
      <c r="K374" s="34">
        <v>120.7</v>
      </c>
      <c r="L374" s="34">
        <v>180.83333333333334</v>
      </c>
      <c r="M374" s="34">
        <v>110.90909090909091</v>
      </c>
      <c r="N374" s="34">
        <v>145</v>
      </c>
      <c r="O374" s="34">
        <v>0.43333333333333335</v>
      </c>
      <c r="P374" s="34">
        <v>0.43333333333333335</v>
      </c>
      <c r="Q374" s="34">
        <v>0.43333333333333335</v>
      </c>
      <c r="R374" s="34">
        <v>0.43333333333333335</v>
      </c>
      <c r="S374" s="34">
        <v>0.4</v>
      </c>
      <c r="T374" s="34">
        <v>0.4</v>
      </c>
      <c r="U374" s="34">
        <v>0.4</v>
      </c>
      <c r="V374" s="34">
        <v>0.4</v>
      </c>
      <c r="W374" s="34">
        <v>0.4</v>
      </c>
      <c r="X374" s="34">
        <v>0.33333333333333331</v>
      </c>
      <c r="Y374" s="34">
        <v>0.4</v>
      </c>
      <c r="Z374" s="34">
        <v>0.36666666666666664</v>
      </c>
      <c r="AA374" s="34">
        <v>0.40277777777777779</v>
      </c>
    </row>
    <row r="375" spans="1:27" ht="15.75" customHeight="1" x14ac:dyDescent="0.25">
      <c r="A375" s="34">
        <v>21040020</v>
      </c>
      <c r="B375" s="34">
        <v>153.74137931034483</v>
      </c>
      <c r="C375" s="34">
        <v>149.66666666666666</v>
      </c>
      <c r="D375" s="34">
        <v>190.17241379310346</v>
      </c>
      <c r="E375" s="34">
        <v>150.5</v>
      </c>
      <c r="F375" s="34">
        <v>159.93103448275863</v>
      </c>
      <c r="G375" s="34">
        <v>80.310344827586206</v>
      </c>
      <c r="H375" s="34">
        <v>70.66551724137932</v>
      </c>
      <c r="I375" s="34">
        <v>40.666666666666664</v>
      </c>
      <c r="J375" s="34">
        <v>65</v>
      </c>
      <c r="K375" s="34">
        <v>179.43333333333334</v>
      </c>
      <c r="L375" s="34">
        <v>261.65517241379308</v>
      </c>
      <c r="M375" s="34">
        <v>205.03333333333333</v>
      </c>
      <c r="N375" s="34">
        <v>351</v>
      </c>
      <c r="O375" s="34">
        <v>0.96666666666666667</v>
      </c>
      <c r="P375" s="34">
        <v>0.9</v>
      </c>
      <c r="Q375" s="34">
        <v>0.96666666666666667</v>
      </c>
      <c r="R375" s="34">
        <v>1</v>
      </c>
      <c r="S375" s="34">
        <v>0.96666666666666667</v>
      </c>
      <c r="T375" s="34">
        <v>0.96666666666666667</v>
      </c>
      <c r="U375" s="34">
        <v>0.96666666666666667</v>
      </c>
      <c r="V375" s="34">
        <v>1</v>
      </c>
      <c r="W375" s="34">
        <v>1</v>
      </c>
      <c r="X375" s="34">
        <v>1</v>
      </c>
      <c r="Y375" s="34">
        <v>0.96666666666666667</v>
      </c>
      <c r="Z375" s="34">
        <v>1</v>
      </c>
      <c r="AA375" s="34">
        <v>0.97499999999999998</v>
      </c>
    </row>
    <row r="376" spans="1:27" ht="15.75" customHeight="1" x14ac:dyDescent="0.25">
      <c r="A376" s="34">
        <v>21040030</v>
      </c>
      <c r="B376" s="34">
        <v>98.63333333333334</v>
      </c>
      <c r="C376" s="34">
        <v>117.16666666666667</v>
      </c>
      <c r="D376" s="34">
        <v>145.63333333333333</v>
      </c>
      <c r="E376" s="34">
        <v>157.63333333333333</v>
      </c>
      <c r="F376" s="34">
        <v>159.72413793103448</v>
      </c>
      <c r="G376" s="34">
        <v>140.23333333333332</v>
      </c>
      <c r="H376" s="34">
        <v>121.76666666666667</v>
      </c>
      <c r="I376" s="34">
        <v>95.068965517241381</v>
      </c>
      <c r="J376" s="34">
        <v>89.466666666666669</v>
      </c>
      <c r="K376" s="34">
        <v>123.73103448275862</v>
      </c>
      <c r="L376" s="34">
        <v>139.24137931034483</v>
      </c>
      <c r="M376" s="34">
        <v>111.93333333333334</v>
      </c>
      <c r="N376" s="34">
        <v>356</v>
      </c>
      <c r="O376" s="34">
        <v>1</v>
      </c>
      <c r="P376" s="34">
        <v>1</v>
      </c>
      <c r="Q376" s="34">
        <v>1</v>
      </c>
      <c r="R376" s="34">
        <v>1</v>
      </c>
      <c r="S376" s="34">
        <v>0.96666666666666667</v>
      </c>
      <c r="T376" s="34">
        <v>1</v>
      </c>
      <c r="U376" s="34">
        <v>1</v>
      </c>
      <c r="V376" s="34">
        <v>0.96666666666666667</v>
      </c>
      <c r="W376" s="34">
        <v>1</v>
      </c>
      <c r="X376" s="34">
        <v>0.96666666666666667</v>
      </c>
      <c r="Y376" s="34">
        <v>0.96666666666666667</v>
      </c>
      <c r="Z376" s="34">
        <v>1</v>
      </c>
      <c r="AA376" s="34">
        <v>0.98888888888888893</v>
      </c>
    </row>
    <row r="377" spans="1:27" ht="15.75" customHeight="1" x14ac:dyDescent="0.25">
      <c r="A377" s="34">
        <v>21040040</v>
      </c>
      <c r="B377" s="34">
        <v>65.040000000000006</v>
      </c>
      <c r="C377" s="34">
        <v>79.948000000000008</v>
      </c>
      <c r="D377" s="34">
        <v>108.07692307692308</v>
      </c>
      <c r="E377" s="34">
        <v>103.11538461538461</v>
      </c>
      <c r="F377" s="34">
        <v>90.652173913043484</v>
      </c>
      <c r="G377" s="34">
        <v>68.083333333333329</v>
      </c>
      <c r="H377" s="34">
        <v>44.8</v>
      </c>
      <c r="I377" s="34">
        <v>26.92</v>
      </c>
      <c r="J377" s="34">
        <v>36.880000000000003</v>
      </c>
      <c r="K377" s="34">
        <v>104.87200000000001</v>
      </c>
      <c r="L377" s="34">
        <v>113.03846153846153</v>
      </c>
      <c r="M377" s="34">
        <v>81.08</v>
      </c>
      <c r="N377" s="34">
        <v>300</v>
      </c>
      <c r="O377" s="34">
        <v>0.83333333333333337</v>
      </c>
      <c r="P377" s="34">
        <v>0.83333333333333337</v>
      </c>
      <c r="Q377" s="34">
        <v>0.8666666666666667</v>
      </c>
      <c r="R377" s="34">
        <v>0.8666666666666667</v>
      </c>
      <c r="S377" s="34">
        <v>0.76666666666666672</v>
      </c>
      <c r="T377" s="34">
        <v>0.8</v>
      </c>
      <c r="U377" s="34">
        <v>0.83333333333333337</v>
      </c>
      <c r="V377" s="34">
        <v>0.83333333333333337</v>
      </c>
      <c r="W377" s="34">
        <v>0.83333333333333337</v>
      </c>
      <c r="X377" s="34">
        <v>0.83333333333333337</v>
      </c>
      <c r="Y377" s="34">
        <v>0.8666666666666667</v>
      </c>
      <c r="Z377" s="34">
        <v>0.83333333333333337</v>
      </c>
      <c r="AA377" s="34">
        <v>0.83333333333333337</v>
      </c>
    </row>
    <row r="378" spans="1:27" ht="15.75" customHeight="1" x14ac:dyDescent="0.25">
      <c r="A378" s="34">
        <v>21040050</v>
      </c>
      <c r="B378" s="34">
        <v>77.983333333333334</v>
      </c>
      <c r="C378" s="34">
        <v>93.80714285714285</v>
      </c>
      <c r="D378" s="34">
        <v>104.12413793103448</v>
      </c>
      <c r="E378" s="34">
        <v>103.45185185185184</v>
      </c>
      <c r="F378" s="34">
        <v>97.514814814814812</v>
      </c>
      <c r="G378" s="34">
        <v>66.796153846153842</v>
      </c>
      <c r="H378" s="34">
        <v>52.850000000000009</v>
      </c>
      <c r="I378" s="34">
        <v>37.407142857142858</v>
      </c>
      <c r="J378" s="34">
        <v>38.144444444444446</v>
      </c>
      <c r="K378" s="34">
        <v>95.253571428571448</v>
      </c>
      <c r="L378" s="34">
        <v>133.13703703703703</v>
      </c>
      <c r="M378" s="34">
        <v>89.05714285714285</v>
      </c>
      <c r="N378" s="34">
        <v>333</v>
      </c>
      <c r="O378" s="34">
        <v>1</v>
      </c>
      <c r="P378" s="34">
        <v>0.93333333333333335</v>
      </c>
      <c r="Q378" s="34">
        <v>0.96666666666666667</v>
      </c>
      <c r="R378" s="34">
        <v>0.9</v>
      </c>
      <c r="S378" s="34">
        <v>0.9</v>
      </c>
      <c r="T378" s="34">
        <v>0.8666666666666667</v>
      </c>
      <c r="U378" s="34">
        <v>0.93333333333333335</v>
      </c>
      <c r="V378" s="34">
        <v>0.93333333333333335</v>
      </c>
      <c r="W378" s="34">
        <v>0.9</v>
      </c>
      <c r="X378" s="34">
        <v>0.93333333333333335</v>
      </c>
      <c r="Y378" s="34">
        <v>0.9</v>
      </c>
      <c r="Z378" s="34">
        <v>0.93333333333333335</v>
      </c>
      <c r="AA378" s="34">
        <v>0.92500000000000004</v>
      </c>
    </row>
    <row r="379" spans="1:27" ht="15.75" customHeight="1" x14ac:dyDescent="0.25">
      <c r="A379" s="34">
        <v>21040060</v>
      </c>
      <c r="B379" s="34">
        <v>91.571428571428569</v>
      </c>
      <c r="C379" s="34">
        <v>92.8</v>
      </c>
      <c r="D379" s="34">
        <v>139.2962962962963</v>
      </c>
      <c r="E379" s="34">
        <v>98.821428571428569</v>
      </c>
      <c r="F379" s="34">
        <v>94.370370370370367</v>
      </c>
      <c r="G379" s="34">
        <v>68.111111111111114</v>
      </c>
      <c r="H379" s="34">
        <v>40.214285714285715</v>
      </c>
      <c r="I379" s="34">
        <v>27.535714285714285</v>
      </c>
      <c r="J379" s="34">
        <v>34.275862068965516</v>
      </c>
      <c r="K379" s="34">
        <v>99.65384615384616</v>
      </c>
      <c r="L379" s="34">
        <v>137.42857142857142</v>
      </c>
      <c r="M379" s="34">
        <v>99.620689655172413</v>
      </c>
      <c r="N379" s="34">
        <v>330</v>
      </c>
      <c r="O379" s="34">
        <v>0.93333333333333335</v>
      </c>
      <c r="P379" s="34">
        <v>0.83333333333333337</v>
      </c>
      <c r="Q379" s="34">
        <v>0.9</v>
      </c>
      <c r="R379" s="34">
        <v>0.93333333333333335</v>
      </c>
      <c r="S379" s="34">
        <v>0.9</v>
      </c>
      <c r="T379" s="34">
        <v>0.9</v>
      </c>
      <c r="U379" s="34">
        <v>0.93333333333333335</v>
      </c>
      <c r="V379" s="34">
        <v>0.93333333333333335</v>
      </c>
      <c r="W379" s="34">
        <v>0.96666666666666667</v>
      </c>
      <c r="X379" s="34">
        <v>0.8666666666666667</v>
      </c>
      <c r="Y379" s="34">
        <v>0.93333333333333335</v>
      </c>
      <c r="Z379" s="34">
        <v>0.96666666666666667</v>
      </c>
      <c r="AA379" s="34">
        <v>0.91666666666666663</v>
      </c>
    </row>
    <row r="380" spans="1:27" ht="15.75" customHeight="1" x14ac:dyDescent="0.25">
      <c r="A380" s="34">
        <v>21040070</v>
      </c>
      <c r="B380" s="34">
        <v>70</v>
      </c>
      <c r="C380" s="34">
        <v>87.13333333333334</v>
      </c>
      <c r="D380" s="34">
        <v>101.66666666666667</v>
      </c>
      <c r="E380" s="34">
        <v>98.13333333333334</v>
      </c>
      <c r="F380" s="34">
        <v>88.733333333333334</v>
      </c>
      <c r="G380" s="34">
        <v>65.2</v>
      </c>
      <c r="H380" s="34">
        <v>43.4</v>
      </c>
      <c r="I380" s="34">
        <v>24.066666666666666</v>
      </c>
      <c r="J380" s="34">
        <v>41.333333333333336</v>
      </c>
      <c r="K380" s="34">
        <v>101.5</v>
      </c>
      <c r="L380" s="34">
        <v>112.78571428571429</v>
      </c>
      <c r="M380" s="34">
        <v>74.384615384615387</v>
      </c>
      <c r="N380" s="34">
        <v>176</v>
      </c>
      <c r="O380" s="34">
        <v>0.5</v>
      </c>
      <c r="P380" s="34">
        <v>0.5</v>
      </c>
      <c r="Q380" s="34">
        <v>0.5</v>
      </c>
      <c r="R380" s="34">
        <v>0.5</v>
      </c>
      <c r="S380" s="34">
        <v>0.5</v>
      </c>
      <c r="T380" s="34">
        <v>0.5</v>
      </c>
      <c r="U380" s="34">
        <v>0.5</v>
      </c>
      <c r="V380" s="34">
        <v>0.5</v>
      </c>
      <c r="W380" s="34">
        <v>0.5</v>
      </c>
      <c r="X380" s="34">
        <v>0.46666666666666667</v>
      </c>
      <c r="Y380" s="34">
        <v>0.46666666666666667</v>
      </c>
      <c r="Z380" s="34">
        <v>0.43333333333333335</v>
      </c>
      <c r="AA380" s="34">
        <v>0.48888888888888887</v>
      </c>
    </row>
    <row r="381" spans="1:27" ht="15.75" customHeight="1" x14ac:dyDescent="0.25">
      <c r="A381" s="34">
        <v>21045010</v>
      </c>
      <c r="B381" s="34">
        <v>91.518518518518505</v>
      </c>
      <c r="C381" s="34">
        <v>110.90000000000002</v>
      </c>
      <c r="D381" s="34">
        <v>128.83600000000001</v>
      </c>
      <c r="E381" s="34">
        <v>105.31599999999997</v>
      </c>
      <c r="F381" s="34">
        <v>86.550000000000011</v>
      </c>
      <c r="G381" s="34">
        <v>53.7</v>
      </c>
      <c r="H381" s="34">
        <v>43.063999999999993</v>
      </c>
      <c r="I381" s="34">
        <v>28.179166666666678</v>
      </c>
      <c r="J381" s="34">
        <v>40.013043478260876</v>
      </c>
      <c r="K381" s="34">
        <v>126.09583333333335</v>
      </c>
      <c r="L381" s="34">
        <v>146.11111111111109</v>
      </c>
      <c r="M381" s="34">
        <v>119.73846153846154</v>
      </c>
      <c r="N381" s="34">
        <v>299</v>
      </c>
      <c r="O381" s="34">
        <v>0.9</v>
      </c>
      <c r="P381" s="34">
        <v>0.8</v>
      </c>
      <c r="Q381" s="34">
        <v>0.83333333333333337</v>
      </c>
      <c r="R381" s="34">
        <v>0.83333333333333337</v>
      </c>
      <c r="S381" s="34">
        <v>0.8</v>
      </c>
      <c r="T381" s="34">
        <v>0.83333333333333337</v>
      </c>
      <c r="U381" s="34">
        <v>0.83333333333333337</v>
      </c>
      <c r="V381" s="34">
        <v>0.8</v>
      </c>
      <c r="W381" s="34">
        <v>0.76666666666666672</v>
      </c>
      <c r="X381" s="34">
        <v>0.8</v>
      </c>
      <c r="Y381" s="34">
        <v>0.9</v>
      </c>
      <c r="Z381" s="34">
        <v>0.8666666666666667</v>
      </c>
      <c r="AA381" s="34">
        <v>0.8305555555555556</v>
      </c>
    </row>
    <row r="382" spans="1:27" ht="15.75" customHeight="1" x14ac:dyDescent="0.25">
      <c r="A382" s="34">
        <v>21050060</v>
      </c>
      <c r="B382" s="34">
        <v>86.931034482758619</v>
      </c>
      <c r="C382" s="34">
        <v>116.67857142857143</v>
      </c>
      <c r="D382" s="34">
        <v>156.208</v>
      </c>
      <c r="E382" s="34">
        <v>162.10344827586206</v>
      </c>
      <c r="F382" s="34">
        <v>149.84615384615384</v>
      </c>
      <c r="G382" s="34">
        <v>93.642857142857139</v>
      </c>
      <c r="H382" s="34">
        <v>79.044444444444437</v>
      </c>
      <c r="I382" s="34">
        <v>60.666666666666664</v>
      </c>
      <c r="J382" s="34">
        <v>67.896551724137936</v>
      </c>
      <c r="K382" s="34">
        <v>143.89655172413794</v>
      </c>
      <c r="L382" s="34">
        <v>174.78571428571428</v>
      </c>
      <c r="M382" s="34">
        <v>123.82142857142857</v>
      </c>
      <c r="N382" s="34">
        <v>333</v>
      </c>
      <c r="O382" s="34">
        <v>0.96666666666666667</v>
      </c>
      <c r="P382" s="34">
        <v>0.93333333333333335</v>
      </c>
      <c r="Q382" s="34">
        <v>0.83333333333333337</v>
      </c>
      <c r="R382" s="34">
        <v>0.96666666666666667</v>
      </c>
      <c r="S382" s="34">
        <v>0.8666666666666667</v>
      </c>
      <c r="T382" s="34">
        <v>0.93333333333333335</v>
      </c>
      <c r="U382" s="34">
        <v>0.9</v>
      </c>
      <c r="V382" s="34">
        <v>0.9</v>
      </c>
      <c r="W382" s="34">
        <v>0.96666666666666667</v>
      </c>
      <c r="X382" s="34">
        <v>0.96666666666666667</v>
      </c>
      <c r="Y382" s="34">
        <v>0.93333333333333335</v>
      </c>
      <c r="Z382" s="34">
        <v>0.93333333333333335</v>
      </c>
      <c r="AA382" s="34">
        <v>0.92500000000000004</v>
      </c>
    </row>
    <row r="383" spans="1:27" ht="15.75" customHeight="1" x14ac:dyDescent="0.25">
      <c r="A383" s="34">
        <v>21050070</v>
      </c>
      <c r="B383" s="34">
        <v>58.975999999999992</v>
      </c>
      <c r="C383" s="34">
        <v>73.900000000000006</v>
      </c>
      <c r="D383" s="34">
        <v>112.40769230769229</v>
      </c>
      <c r="E383" s="34">
        <v>140.48076923076923</v>
      </c>
      <c r="F383" s="34">
        <v>129.79999999999998</v>
      </c>
      <c r="G383" s="34">
        <v>103.92307692307692</v>
      </c>
      <c r="H383" s="34">
        <v>91.876923076923077</v>
      </c>
      <c r="I383" s="34">
        <v>72.57083333333334</v>
      </c>
      <c r="J383" s="34">
        <v>75.795238095238091</v>
      </c>
      <c r="K383" s="34">
        <v>102.79047619047618</v>
      </c>
      <c r="L383" s="34">
        <v>109.60000000000001</v>
      </c>
      <c r="M383" s="34">
        <v>79.229629629629642</v>
      </c>
      <c r="N383" s="34">
        <v>297</v>
      </c>
      <c r="O383" s="34">
        <v>0.83333333333333337</v>
      </c>
      <c r="P383" s="34">
        <v>0.8</v>
      </c>
      <c r="Q383" s="34">
        <v>0.8666666666666667</v>
      </c>
      <c r="R383" s="34">
        <v>0.8666666666666667</v>
      </c>
      <c r="S383" s="34">
        <v>0.9</v>
      </c>
      <c r="T383" s="34">
        <v>0.8666666666666667</v>
      </c>
      <c r="U383" s="34">
        <v>0.8666666666666667</v>
      </c>
      <c r="V383" s="34">
        <v>0.8</v>
      </c>
      <c r="W383" s="34">
        <v>0.7</v>
      </c>
      <c r="X383" s="34">
        <v>0.7</v>
      </c>
      <c r="Y383" s="34">
        <v>0.8</v>
      </c>
      <c r="Z383" s="34">
        <v>0.9</v>
      </c>
      <c r="AA383" s="34">
        <v>0.82499999999999996</v>
      </c>
    </row>
    <row r="384" spans="1:27" ht="15.75" customHeight="1" x14ac:dyDescent="0.25">
      <c r="A384" s="34">
        <v>21050090</v>
      </c>
      <c r="B384" s="34">
        <v>175.48333333333329</v>
      </c>
      <c r="C384" s="34">
        <v>187.66896551724136</v>
      </c>
      <c r="D384" s="34">
        <v>231.2733333333334</v>
      </c>
      <c r="E384" s="34">
        <v>213.68333333333331</v>
      </c>
      <c r="F384" s="34">
        <v>178.01666666666668</v>
      </c>
      <c r="G384" s="34">
        <v>109.32068965517242</v>
      </c>
      <c r="H384" s="34">
        <v>85.779310344827593</v>
      </c>
      <c r="I384" s="34">
        <v>56.26</v>
      </c>
      <c r="J384" s="34">
        <v>80.276666666666671</v>
      </c>
      <c r="K384" s="34">
        <v>182.40666666666669</v>
      </c>
      <c r="L384" s="34">
        <v>265.58999999999997</v>
      </c>
      <c r="M384" s="34">
        <v>228.1</v>
      </c>
      <c r="N384" s="34">
        <v>357</v>
      </c>
      <c r="O384" s="34">
        <v>1</v>
      </c>
      <c r="P384" s="34">
        <v>0.96666666666666667</v>
      </c>
      <c r="Q384" s="34">
        <v>1</v>
      </c>
      <c r="R384" s="34">
        <v>1</v>
      </c>
      <c r="S384" s="34">
        <v>1</v>
      </c>
      <c r="T384" s="34">
        <v>0.96666666666666667</v>
      </c>
      <c r="U384" s="34">
        <v>0.96666666666666667</v>
      </c>
      <c r="V384" s="34">
        <v>1</v>
      </c>
      <c r="W384" s="34">
        <v>1</v>
      </c>
      <c r="X384" s="34">
        <v>1</v>
      </c>
      <c r="Y384" s="34">
        <v>1</v>
      </c>
      <c r="Z384" s="34">
        <v>1</v>
      </c>
      <c r="AA384" s="34">
        <v>0.9916666666666667</v>
      </c>
    </row>
    <row r="385" spans="1:27" ht="15.75" customHeight="1" x14ac:dyDescent="0.25">
      <c r="A385" s="34">
        <v>21050110</v>
      </c>
      <c r="B385" s="34">
        <v>88.227272727272734</v>
      </c>
      <c r="C385" s="34">
        <v>111.90909090909091</v>
      </c>
      <c r="D385" s="34">
        <v>133</v>
      </c>
      <c r="E385" s="34">
        <v>177.60869565217391</v>
      </c>
      <c r="F385" s="34">
        <v>156.7391304347826</v>
      </c>
      <c r="G385" s="34">
        <v>129.82608695652175</v>
      </c>
      <c r="H385" s="34">
        <v>118.81818181818181</v>
      </c>
      <c r="I385" s="34">
        <v>69.681818181818187</v>
      </c>
      <c r="J385" s="34">
        <v>84.217391304347828</v>
      </c>
      <c r="K385" s="34">
        <v>144.73684210526315</v>
      </c>
      <c r="L385" s="34">
        <v>132.35294117647058</v>
      </c>
      <c r="M385" s="34">
        <v>117.47619047619048</v>
      </c>
      <c r="N385" s="34">
        <v>259</v>
      </c>
      <c r="O385" s="34">
        <v>0.73333333333333328</v>
      </c>
      <c r="P385" s="34">
        <v>0.73333333333333328</v>
      </c>
      <c r="Q385" s="34">
        <v>0.73333333333333328</v>
      </c>
      <c r="R385" s="34">
        <v>0.76666666666666672</v>
      </c>
      <c r="S385" s="34">
        <v>0.76666666666666672</v>
      </c>
      <c r="T385" s="34">
        <v>0.76666666666666672</v>
      </c>
      <c r="U385" s="34">
        <v>0.73333333333333328</v>
      </c>
      <c r="V385" s="34">
        <v>0.73333333333333328</v>
      </c>
      <c r="W385" s="34">
        <v>0.76666666666666672</v>
      </c>
      <c r="X385" s="34">
        <v>0.6333333333333333</v>
      </c>
      <c r="Y385" s="34">
        <v>0.56666666666666665</v>
      </c>
      <c r="Z385" s="34">
        <v>0.7</v>
      </c>
      <c r="AA385" s="34">
        <v>0.71944444444444444</v>
      </c>
    </row>
    <row r="386" spans="1:27" ht="15.75" customHeight="1" x14ac:dyDescent="0.25">
      <c r="A386" s="34">
        <v>21050120</v>
      </c>
      <c r="B386" s="34">
        <v>40</v>
      </c>
      <c r="C386" s="34">
        <v>100</v>
      </c>
      <c r="D386" s="34">
        <v>116</v>
      </c>
      <c r="E386" s="34">
        <v>96</v>
      </c>
      <c r="F386" s="34" t="s">
        <v>1930</v>
      </c>
      <c r="G386" s="34" t="s">
        <v>1930</v>
      </c>
      <c r="H386" s="34" t="s">
        <v>1930</v>
      </c>
      <c r="I386" s="34" t="s">
        <v>1930</v>
      </c>
      <c r="J386" s="34" t="s">
        <v>1930</v>
      </c>
      <c r="K386" s="34" t="s">
        <v>1930</v>
      </c>
      <c r="L386" s="34" t="s">
        <v>1930</v>
      </c>
      <c r="M386" s="34" t="s">
        <v>1930</v>
      </c>
      <c r="N386" s="34">
        <v>4</v>
      </c>
      <c r="O386" s="34">
        <v>3.3333333333333333E-2</v>
      </c>
      <c r="P386" s="34">
        <v>3.3333333333333333E-2</v>
      </c>
      <c r="Q386" s="34">
        <v>3.3333333333333333E-2</v>
      </c>
      <c r="R386" s="34">
        <v>3.3333333333333333E-2</v>
      </c>
      <c r="S386" s="34">
        <v>0</v>
      </c>
      <c r="T386" s="34">
        <v>0</v>
      </c>
      <c r="U386" s="34">
        <v>0</v>
      </c>
      <c r="V386" s="34">
        <v>0</v>
      </c>
      <c r="W386" s="34">
        <v>0</v>
      </c>
      <c r="X386" s="34">
        <v>0</v>
      </c>
      <c r="Y386" s="34">
        <v>0</v>
      </c>
      <c r="Z386" s="34">
        <v>0</v>
      </c>
      <c r="AA386" s="34">
        <v>1.1111111111111112E-2</v>
      </c>
    </row>
    <row r="387" spans="1:27" ht="15.75" customHeight="1" x14ac:dyDescent="0.25">
      <c r="A387" s="34">
        <v>21050140</v>
      </c>
      <c r="B387" s="34">
        <v>166.48275862068965</v>
      </c>
      <c r="C387" s="34">
        <v>169.1</v>
      </c>
      <c r="D387" s="34">
        <v>205.86666666666665</v>
      </c>
      <c r="E387" s="34">
        <v>155.5</v>
      </c>
      <c r="F387" s="34">
        <v>110.48148148148148</v>
      </c>
      <c r="G387" s="34">
        <v>56.8</v>
      </c>
      <c r="H387" s="34">
        <v>35.013333333333335</v>
      </c>
      <c r="I387" s="34">
        <v>27.214285714285715</v>
      </c>
      <c r="J387" s="34">
        <v>52.103448275862071</v>
      </c>
      <c r="K387" s="34">
        <v>180.34482758620689</v>
      </c>
      <c r="L387" s="34">
        <v>300.10000000000002</v>
      </c>
      <c r="M387" s="34">
        <v>239.43333333333334</v>
      </c>
      <c r="N387" s="34">
        <v>349</v>
      </c>
      <c r="O387" s="34">
        <v>0.96666666666666667</v>
      </c>
      <c r="P387" s="34">
        <v>1</v>
      </c>
      <c r="Q387" s="34">
        <v>0.9</v>
      </c>
      <c r="R387" s="34">
        <v>1</v>
      </c>
      <c r="S387" s="34">
        <v>0.9</v>
      </c>
      <c r="T387" s="34">
        <v>1</v>
      </c>
      <c r="U387" s="34">
        <v>1</v>
      </c>
      <c r="V387" s="34">
        <v>0.93333333333333335</v>
      </c>
      <c r="W387" s="34">
        <v>0.96666666666666667</v>
      </c>
      <c r="X387" s="34">
        <v>0.96666666666666667</v>
      </c>
      <c r="Y387" s="34">
        <v>1</v>
      </c>
      <c r="Z387" s="34">
        <v>1</v>
      </c>
      <c r="AA387" s="34">
        <v>0.96944444444444444</v>
      </c>
    </row>
    <row r="388" spans="1:27" ht="15.75" customHeight="1" x14ac:dyDescent="0.25">
      <c r="A388" s="34">
        <v>21050150</v>
      </c>
      <c r="B388" s="34">
        <v>163.53333333333333</v>
      </c>
      <c r="C388" s="34">
        <v>160</v>
      </c>
      <c r="D388" s="34">
        <v>200.63333333333333</v>
      </c>
      <c r="E388" s="34">
        <v>138.36666666666667</v>
      </c>
      <c r="F388" s="34">
        <v>123.83333333333333</v>
      </c>
      <c r="G388" s="34">
        <v>44.6</v>
      </c>
      <c r="H388" s="34">
        <v>33.1</v>
      </c>
      <c r="I388" s="34">
        <v>23.1</v>
      </c>
      <c r="J388" s="34">
        <v>40.620689655172413</v>
      </c>
      <c r="K388" s="34">
        <v>169.06666666666666</v>
      </c>
      <c r="L388" s="34">
        <v>250.75862068965517</v>
      </c>
      <c r="M388" s="34">
        <v>226.13793103448276</v>
      </c>
      <c r="N388" s="34">
        <v>357</v>
      </c>
      <c r="O388" s="34">
        <v>1</v>
      </c>
      <c r="P388" s="34">
        <v>1</v>
      </c>
      <c r="Q388" s="34">
        <v>1</v>
      </c>
      <c r="R388" s="34">
        <v>1</v>
      </c>
      <c r="S388" s="34">
        <v>1</v>
      </c>
      <c r="T388" s="34">
        <v>1</v>
      </c>
      <c r="U388" s="34">
        <v>1</v>
      </c>
      <c r="V388" s="34">
        <v>1</v>
      </c>
      <c r="W388" s="34">
        <v>0.96666666666666667</v>
      </c>
      <c r="X388" s="34">
        <v>1</v>
      </c>
      <c r="Y388" s="34">
        <v>0.96666666666666667</v>
      </c>
      <c r="Z388" s="34">
        <v>0.96666666666666667</v>
      </c>
      <c r="AA388" s="34">
        <v>0.9916666666666667</v>
      </c>
    </row>
    <row r="389" spans="1:27" ht="15.75" customHeight="1" x14ac:dyDescent="0.25">
      <c r="A389" s="34">
        <v>21050160</v>
      </c>
      <c r="B389" s="34">
        <v>138.52068965517242</v>
      </c>
      <c r="C389" s="34">
        <v>138.26206896551724</v>
      </c>
      <c r="D389" s="34">
        <v>160.33928571428572</v>
      </c>
      <c r="E389" s="34">
        <v>164.67777777777778</v>
      </c>
      <c r="F389" s="34">
        <v>180.19666666666666</v>
      </c>
      <c r="G389" s="34">
        <v>137.66551724137932</v>
      </c>
      <c r="H389" s="34">
        <v>124.38571428571429</v>
      </c>
      <c r="I389" s="34">
        <v>89.458620689655177</v>
      </c>
      <c r="J389" s="34">
        <v>100.79666666666665</v>
      </c>
      <c r="K389" s="34">
        <v>165.8962962962963</v>
      </c>
      <c r="L389" s="34">
        <v>194.2037037037037</v>
      </c>
      <c r="M389" s="34">
        <v>151.93703703703702</v>
      </c>
      <c r="N389" s="34">
        <v>340</v>
      </c>
      <c r="O389" s="34">
        <v>0.96666666666666667</v>
      </c>
      <c r="P389" s="34">
        <v>0.96666666666666667</v>
      </c>
      <c r="Q389" s="34">
        <v>0.93333333333333335</v>
      </c>
      <c r="R389" s="34">
        <v>0.9</v>
      </c>
      <c r="S389" s="34">
        <v>1</v>
      </c>
      <c r="T389" s="34">
        <v>0.96666666666666667</v>
      </c>
      <c r="U389" s="34">
        <v>0.93333333333333335</v>
      </c>
      <c r="V389" s="34">
        <v>0.96666666666666667</v>
      </c>
      <c r="W389" s="34">
        <v>1</v>
      </c>
      <c r="X389" s="34">
        <v>0.9</v>
      </c>
      <c r="Y389" s="34">
        <v>0.9</v>
      </c>
      <c r="Z389" s="34">
        <v>0.9</v>
      </c>
      <c r="AA389" s="34">
        <v>0.94444444444444442</v>
      </c>
    </row>
    <row r="390" spans="1:27" ht="15.75" customHeight="1" x14ac:dyDescent="0.25">
      <c r="A390" s="34">
        <v>21050170</v>
      </c>
      <c r="B390" s="34">
        <v>127.63333333333334</v>
      </c>
      <c r="C390" s="34">
        <v>130</v>
      </c>
      <c r="D390" s="34">
        <v>202.43333333333334</v>
      </c>
      <c r="E390" s="34">
        <v>218.16206896551722</v>
      </c>
      <c r="F390" s="34">
        <v>186.62068965517241</v>
      </c>
      <c r="G390" s="34">
        <v>137.68965517241378</v>
      </c>
      <c r="H390" s="34">
        <v>121.66666666666667</v>
      </c>
      <c r="I390" s="34">
        <v>89.214285714285708</v>
      </c>
      <c r="J390" s="34">
        <v>110.71428571428571</v>
      </c>
      <c r="K390" s="34">
        <v>182.27586206896552</v>
      </c>
      <c r="L390" s="34">
        <v>221.71428571428572</v>
      </c>
      <c r="M390" s="34">
        <v>173.85714285714286</v>
      </c>
      <c r="N390" s="34">
        <v>343</v>
      </c>
      <c r="O390" s="34">
        <v>1</v>
      </c>
      <c r="P390" s="34">
        <v>0.93333333333333335</v>
      </c>
      <c r="Q390" s="34">
        <v>1</v>
      </c>
      <c r="R390" s="34">
        <v>0.96666666666666667</v>
      </c>
      <c r="S390" s="34">
        <v>0.96666666666666667</v>
      </c>
      <c r="T390" s="34">
        <v>0.96666666666666667</v>
      </c>
      <c r="U390" s="34">
        <v>0.9</v>
      </c>
      <c r="V390" s="34">
        <v>0.93333333333333335</v>
      </c>
      <c r="W390" s="34">
        <v>0.93333333333333335</v>
      </c>
      <c r="X390" s="34">
        <v>0.96666666666666667</v>
      </c>
      <c r="Y390" s="34">
        <v>0.93333333333333335</v>
      </c>
      <c r="Z390" s="34">
        <v>0.93333333333333335</v>
      </c>
      <c r="AA390" s="34">
        <v>0.95277777777777772</v>
      </c>
    </row>
    <row r="391" spans="1:27" ht="15.75" customHeight="1" x14ac:dyDescent="0.25">
      <c r="A391" s="34">
        <v>21050180</v>
      </c>
      <c r="B391" s="34">
        <v>82.6</v>
      </c>
      <c r="C391" s="34">
        <v>150</v>
      </c>
      <c r="D391" s="34">
        <v>155.6</v>
      </c>
      <c r="E391" s="34">
        <v>129.5</v>
      </c>
      <c r="F391" s="34">
        <v>171</v>
      </c>
      <c r="G391" s="34">
        <v>127.75</v>
      </c>
      <c r="H391" s="34">
        <v>183.75</v>
      </c>
      <c r="I391" s="34">
        <v>86.5</v>
      </c>
      <c r="J391" s="34">
        <v>99.5</v>
      </c>
      <c r="K391" s="34">
        <v>156.57499999999999</v>
      </c>
      <c r="L391" s="34">
        <v>173.75</v>
      </c>
      <c r="M391" s="34">
        <v>140</v>
      </c>
      <c r="N391" s="34">
        <v>51</v>
      </c>
      <c r="O391" s="34">
        <v>0.16666666666666666</v>
      </c>
      <c r="P391" s="34">
        <v>0.16666666666666666</v>
      </c>
      <c r="Q391" s="34">
        <v>0.16666666666666666</v>
      </c>
      <c r="R391" s="34">
        <v>0.13333333333333333</v>
      </c>
      <c r="S391" s="34">
        <v>0.13333333333333333</v>
      </c>
      <c r="T391" s="34">
        <v>0.13333333333333333</v>
      </c>
      <c r="U391" s="34">
        <v>0.13333333333333333</v>
      </c>
      <c r="V391" s="34">
        <v>0.13333333333333333</v>
      </c>
      <c r="W391" s="34">
        <v>0.13333333333333333</v>
      </c>
      <c r="X391" s="34">
        <v>0.13333333333333333</v>
      </c>
      <c r="Y391" s="34">
        <v>0.13333333333333333</v>
      </c>
      <c r="Z391" s="34">
        <v>0.13333333333333333</v>
      </c>
      <c r="AA391" s="34">
        <v>0.14166666666666666</v>
      </c>
    </row>
    <row r="392" spans="1:27" ht="15.75" customHeight="1" x14ac:dyDescent="0.25">
      <c r="A392" s="34">
        <v>21050190</v>
      </c>
      <c r="B392" s="34">
        <v>105.69655172413792</v>
      </c>
      <c r="C392" s="34">
        <v>132.25769230769231</v>
      </c>
      <c r="D392" s="34">
        <v>195.5</v>
      </c>
      <c r="E392" s="34">
        <v>179.75714285714284</v>
      </c>
      <c r="F392" s="34">
        <v>197</v>
      </c>
      <c r="G392" s="34">
        <v>160.74074074074073</v>
      </c>
      <c r="H392" s="34">
        <v>142.89285714285714</v>
      </c>
      <c r="I392" s="34">
        <v>106.78571428571429</v>
      </c>
      <c r="J392" s="34">
        <v>94.75</v>
      </c>
      <c r="K392" s="34">
        <v>165.33333333333334</v>
      </c>
      <c r="L392" s="34">
        <v>171.55172413793105</v>
      </c>
      <c r="M392" s="34">
        <v>133.38275862068966</v>
      </c>
      <c r="N392" s="34">
        <v>329</v>
      </c>
      <c r="O392" s="34">
        <v>0.96666666666666667</v>
      </c>
      <c r="P392" s="34">
        <v>0.8666666666666667</v>
      </c>
      <c r="Q392" s="34">
        <v>0.73333333333333328</v>
      </c>
      <c r="R392" s="34">
        <v>0.93333333333333335</v>
      </c>
      <c r="S392" s="34">
        <v>0.93333333333333335</v>
      </c>
      <c r="T392" s="34">
        <v>0.9</v>
      </c>
      <c r="U392" s="34">
        <v>0.93333333333333335</v>
      </c>
      <c r="V392" s="34">
        <v>0.93333333333333335</v>
      </c>
      <c r="W392" s="34">
        <v>0.93333333333333335</v>
      </c>
      <c r="X392" s="34">
        <v>0.9</v>
      </c>
      <c r="Y392" s="34">
        <v>0.96666666666666667</v>
      </c>
      <c r="Z392" s="34">
        <v>0.96666666666666667</v>
      </c>
      <c r="AA392" s="34">
        <v>0.91388888888888886</v>
      </c>
    </row>
    <row r="393" spans="1:27" ht="15.75" customHeight="1" x14ac:dyDescent="0.25">
      <c r="A393" s="34">
        <v>21050210</v>
      </c>
      <c r="B393" s="34">
        <v>89.5</v>
      </c>
      <c r="C393" s="34">
        <v>104</v>
      </c>
      <c r="D393" s="34">
        <v>161</v>
      </c>
      <c r="E393" s="34">
        <v>187.25</v>
      </c>
      <c r="F393" s="34">
        <v>218</v>
      </c>
      <c r="G393" s="34">
        <v>172.33333333333334</v>
      </c>
      <c r="H393" s="34">
        <v>176</v>
      </c>
      <c r="I393" s="34">
        <v>166.33333333333334</v>
      </c>
      <c r="J393" s="34">
        <v>154.33333333333334</v>
      </c>
      <c r="K393" s="34">
        <v>132</v>
      </c>
      <c r="L393" s="34">
        <v>215</v>
      </c>
      <c r="M393" s="34">
        <v>132.66666666666666</v>
      </c>
      <c r="N393" s="34">
        <v>40</v>
      </c>
      <c r="O393" s="34">
        <v>0.13333333333333333</v>
      </c>
      <c r="P393" s="34">
        <v>0.13333333333333333</v>
      </c>
      <c r="Q393" s="34">
        <v>0.13333333333333333</v>
      </c>
      <c r="R393" s="34">
        <v>0.13333333333333333</v>
      </c>
      <c r="S393" s="34">
        <v>0.1</v>
      </c>
      <c r="T393" s="34">
        <v>0.1</v>
      </c>
      <c r="U393" s="34">
        <v>0.1</v>
      </c>
      <c r="V393" s="34">
        <v>0.1</v>
      </c>
      <c r="W393" s="34">
        <v>0.1</v>
      </c>
      <c r="X393" s="34">
        <v>0.1</v>
      </c>
      <c r="Y393" s="34">
        <v>0.1</v>
      </c>
      <c r="Z393" s="34">
        <v>0.1</v>
      </c>
      <c r="AA393" s="34">
        <v>0.1111111111111111</v>
      </c>
    </row>
    <row r="394" spans="1:27" ht="15.75" customHeight="1" x14ac:dyDescent="0.25">
      <c r="A394" s="34">
        <v>21050220</v>
      </c>
      <c r="B394" s="34">
        <v>87.821428571428569</v>
      </c>
      <c r="C394" s="34">
        <v>99.206896551724142</v>
      </c>
      <c r="D394" s="34">
        <v>130.76666666666668</v>
      </c>
      <c r="E394" s="34">
        <v>154.13793103448276</v>
      </c>
      <c r="F394" s="34">
        <v>127.64285714285714</v>
      </c>
      <c r="G394" s="34">
        <v>97.892857142857139</v>
      </c>
      <c r="H394" s="34">
        <v>67.821428571428569</v>
      </c>
      <c r="I394" s="34">
        <v>53.896551724137929</v>
      </c>
      <c r="J394" s="34">
        <v>74</v>
      </c>
      <c r="K394" s="34">
        <v>117.64285714285714</v>
      </c>
      <c r="L394" s="34">
        <v>136</v>
      </c>
      <c r="M394" s="34">
        <v>116.46666666666667</v>
      </c>
      <c r="N394" s="34">
        <v>342</v>
      </c>
      <c r="O394" s="34">
        <v>0.93333333333333335</v>
      </c>
      <c r="P394" s="34">
        <v>0.96666666666666667</v>
      </c>
      <c r="Q394" s="34">
        <v>1</v>
      </c>
      <c r="R394" s="34">
        <v>0.96666666666666667</v>
      </c>
      <c r="S394" s="34">
        <v>0.93333333333333335</v>
      </c>
      <c r="T394" s="34">
        <v>0.93333333333333335</v>
      </c>
      <c r="U394" s="34">
        <v>0.93333333333333335</v>
      </c>
      <c r="V394" s="34">
        <v>0.96666666666666667</v>
      </c>
      <c r="W394" s="34">
        <v>0.9</v>
      </c>
      <c r="X394" s="34">
        <v>0.93333333333333335</v>
      </c>
      <c r="Y394" s="34">
        <v>0.93333333333333335</v>
      </c>
      <c r="Z394" s="34">
        <v>1</v>
      </c>
      <c r="AA394" s="34">
        <v>0.95</v>
      </c>
    </row>
    <row r="395" spans="1:27" ht="15.75" customHeight="1" x14ac:dyDescent="0.25">
      <c r="A395" s="34">
        <v>21050230</v>
      </c>
      <c r="B395" s="34">
        <v>109</v>
      </c>
      <c r="C395" s="34">
        <v>113.85714285714286</v>
      </c>
      <c r="D395" s="34">
        <v>156.23214285714286</v>
      </c>
      <c r="E395" s="34">
        <v>175.7037037037037</v>
      </c>
      <c r="F395" s="34">
        <v>197.19230769230768</v>
      </c>
      <c r="G395" s="34">
        <v>158.19999999999999</v>
      </c>
      <c r="H395" s="34">
        <v>135.36000000000001</v>
      </c>
      <c r="I395" s="34">
        <v>93.269230769230774</v>
      </c>
      <c r="J395" s="34">
        <v>89.821428571428569</v>
      </c>
      <c r="K395" s="34">
        <v>184.42307692307693</v>
      </c>
      <c r="L395" s="34">
        <v>164.72</v>
      </c>
      <c r="M395" s="34">
        <v>146.66666666666666</v>
      </c>
      <c r="N395" s="34">
        <v>319</v>
      </c>
      <c r="O395" s="34">
        <v>0.93333333333333335</v>
      </c>
      <c r="P395" s="34">
        <v>0.93333333333333335</v>
      </c>
      <c r="Q395" s="34">
        <v>0.93333333333333335</v>
      </c>
      <c r="R395" s="34">
        <v>0.9</v>
      </c>
      <c r="S395" s="34">
        <v>0.8666666666666667</v>
      </c>
      <c r="T395" s="34">
        <v>0.83333333333333337</v>
      </c>
      <c r="U395" s="34">
        <v>0.83333333333333337</v>
      </c>
      <c r="V395" s="34">
        <v>0.8666666666666667</v>
      </c>
      <c r="W395" s="34">
        <v>0.93333333333333335</v>
      </c>
      <c r="X395" s="34">
        <v>0.8666666666666667</v>
      </c>
      <c r="Y395" s="34">
        <v>0.83333333333333337</v>
      </c>
      <c r="Z395" s="34">
        <v>0.9</v>
      </c>
      <c r="AA395" s="34">
        <v>0.88611111111111107</v>
      </c>
    </row>
    <row r="396" spans="1:27" ht="15.75" customHeight="1" x14ac:dyDescent="0.25">
      <c r="A396" s="34">
        <v>21050240</v>
      </c>
      <c r="B396" s="34">
        <v>100.10714285714286</v>
      </c>
      <c r="C396" s="34">
        <v>133.66666666666666</v>
      </c>
      <c r="D396" s="34">
        <v>175.77777777777777</v>
      </c>
      <c r="E396" s="34">
        <v>196.96428571428572</v>
      </c>
      <c r="F396" s="34">
        <v>217.2962962962963</v>
      </c>
      <c r="G396" s="34">
        <v>135.7037037037037</v>
      </c>
      <c r="H396" s="34">
        <v>119.82142857142857</v>
      </c>
      <c r="I396" s="34">
        <v>84.428571428571431</v>
      </c>
      <c r="J396" s="34">
        <v>98.321428571428569</v>
      </c>
      <c r="K396" s="34">
        <v>179.03571428571428</v>
      </c>
      <c r="L396" s="34">
        <v>162.65517241379311</v>
      </c>
      <c r="M396" s="34">
        <v>123.66666666666667</v>
      </c>
      <c r="N396" s="34">
        <v>335</v>
      </c>
      <c r="O396" s="34">
        <v>0.93333333333333335</v>
      </c>
      <c r="P396" s="34">
        <v>0.9</v>
      </c>
      <c r="Q396" s="34">
        <v>0.9</v>
      </c>
      <c r="R396" s="34">
        <v>0.93333333333333335</v>
      </c>
      <c r="S396" s="34">
        <v>0.9</v>
      </c>
      <c r="T396" s="34">
        <v>0.9</v>
      </c>
      <c r="U396" s="34">
        <v>0.93333333333333335</v>
      </c>
      <c r="V396" s="34">
        <v>0.93333333333333335</v>
      </c>
      <c r="W396" s="34">
        <v>0.93333333333333335</v>
      </c>
      <c r="X396" s="34">
        <v>0.93333333333333335</v>
      </c>
      <c r="Y396" s="34">
        <v>0.96666666666666667</v>
      </c>
      <c r="Z396" s="34">
        <v>1</v>
      </c>
      <c r="AA396" s="34">
        <v>0.93055555555555558</v>
      </c>
    </row>
    <row r="397" spans="1:27" ht="15.75" customHeight="1" x14ac:dyDescent="0.25">
      <c r="A397" s="34">
        <v>21050250</v>
      </c>
      <c r="B397" s="34">
        <v>107.06666666666666</v>
      </c>
      <c r="C397" s="34">
        <v>123.36666666666666</v>
      </c>
      <c r="D397" s="34">
        <v>179.75</v>
      </c>
      <c r="E397" s="34">
        <v>227.75862068965517</v>
      </c>
      <c r="F397" s="34">
        <v>229.75862068965517</v>
      </c>
      <c r="G397" s="34">
        <v>182.79310344827587</v>
      </c>
      <c r="H397" s="34">
        <v>161.20689655172413</v>
      </c>
      <c r="I397" s="34">
        <v>114.16666666666667</v>
      </c>
      <c r="J397" s="34">
        <v>131.51724137931035</v>
      </c>
      <c r="K397" s="34">
        <v>185.82142857142858</v>
      </c>
      <c r="L397" s="34">
        <v>158.69999999999999</v>
      </c>
      <c r="M397" s="34">
        <v>114.67857142857143</v>
      </c>
      <c r="N397" s="34">
        <v>349</v>
      </c>
      <c r="O397" s="34">
        <v>1</v>
      </c>
      <c r="P397" s="34">
        <v>1</v>
      </c>
      <c r="Q397" s="34">
        <v>0.93333333333333335</v>
      </c>
      <c r="R397" s="34">
        <v>0.96666666666666667</v>
      </c>
      <c r="S397" s="34">
        <v>0.96666666666666667</v>
      </c>
      <c r="T397" s="34">
        <v>0.96666666666666667</v>
      </c>
      <c r="U397" s="34">
        <v>0.96666666666666667</v>
      </c>
      <c r="V397" s="34">
        <v>1</v>
      </c>
      <c r="W397" s="34">
        <v>0.96666666666666667</v>
      </c>
      <c r="X397" s="34">
        <v>0.93333333333333335</v>
      </c>
      <c r="Y397" s="34">
        <v>1</v>
      </c>
      <c r="Z397" s="34">
        <v>0.93333333333333335</v>
      </c>
      <c r="AA397" s="34">
        <v>0.96944444444444444</v>
      </c>
    </row>
    <row r="398" spans="1:27" ht="15.75" customHeight="1" x14ac:dyDescent="0.25">
      <c r="A398" s="34">
        <v>21050290</v>
      </c>
      <c r="B398" s="34">
        <v>141.18666666666667</v>
      </c>
      <c r="C398" s="34">
        <v>153.99000000000004</v>
      </c>
      <c r="D398" s="34">
        <v>200.25333333333336</v>
      </c>
      <c r="E398" s="34">
        <v>154.38</v>
      </c>
      <c r="F398" s="34">
        <v>122.77333333333333</v>
      </c>
      <c r="G398" s="34">
        <v>50.383333333333333</v>
      </c>
      <c r="H398" s="34">
        <v>39.11724137931035</v>
      </c>
      <c r="I398" s="34">
        <v>24.413333333333334</v>
      </c>
      <c r="J398" s="34">
        <v>36.276666666666671</v>
      </c>
      <c r="K398" s="34">
        <v>170.50689655172411</v>
      </c>
      <c r="L398" s="34">
        <v>259.37586206896555</v>
      </c>
      <c r="M398" s="34">
        <v>226.30714285714288</v>
      </c>
      <c r="N398" s="34">
        <v>355</v>
      </c>
      <c r="O398" s="34">
        <v>1</v>
      </c>
      <c r="P398" s="34">
        <v>1</v>
      </c>
      <c r="Q398" s="34">
        <v>1</v>
      </c>
      <c r="R398" s="34">
        <v>1</v>
      </c>
      <c r="S398" s="34">
        <v>1</v>
      </c>
      <c r="T398" s="34">
        <v>1</v>
      </c>
      <c r="U398" s="34">
        <v>0.96666666666666667</v>
      </c>
      <c r="V398" s="34">
        <v>1</v>
      </c>
      <c r="W398" s="34">
        <v>1</v>
      </c>
      <c r="X398" s="34">
        <v>0.96666666666666667</v>
      </c>
      <c r="Y398" s="34">
        <v>0.96666666666666667</v>
      </c>
      <c r="Z398" s="34">
        <v>0.93333333333333335</v>
      </c>
      <c r="AA398" s="34">
        <v>0.98611111111111116</v>
      </c>
    </row>
    <row r="399" spans="1:27" ht="15.75" customHeight="1" x14ac:dyDescent="0.25">
      <c r="A399" s="34">
        <v>21050310</v>
      </c>
      <c r="B399" s="34">
        <v>108.89655172413794</v>
      </c>
      <c r="C399" s="34">
        <v>132.67857142857142</v>
      </c>
      <c r="D399" s="34">
        <v>189.24137931034483</v>
      </c>
      <c r="E399" s="34">
        <v>256.10714285714283</v>
      </c>
      <c r="F399" s="34">
        <v>264.94642857142856</v>
      </c>
      <c r="G399" s="34">
        <v>296.82758620689657</v>
      </c>
      <c r="H399" s="34">
        <v>269.37931034482756</v>
      </c>
      <c r="I399" s="34">
        <v>185.79642857142858</v>
      </c>
      <c r="J399" s="34">
        <v>172.18518518518519</v>
      </c>
      <c r="K399" s="34">
        <v>200.62857142857143</v>
      </c>
      <c r="L399" s="34">
        <v>168.62962962962962</v>
      </c>
      <c r="M399" s="34">
        <v>137</v>
      </c>
      <c r="N399" s="34">
        <v>337</v>
      </c>
      <c r="O399" s="34">
        <v>0.96666666666666667</v>
      </c>
      <c r="P399" s="34">
        <v>0.93333333333333335</v>
      </c>
      <c r="Q399" s="34">
        <v>0.96666666666666667</v>
      </c>
      <c r="R399" s="34">
        <v>0.93333333333333335</v>
      </c>
      <c r="S399" s="34">
        <v>0.93333333333333335</v>
      </c>
      <c r="T399" s="34">
        <v>0.96666666666666667</v>
      </c>
      <c r="U399" s="34">
        <v>0.96666666666666667</v>
      </c>
      <c r="V399" s="34">
        <v>0.93333333333333335</v>
      </c>
      <c r="W399" s="34">
        <v>0.9</v>
      </c>
      <c r="X399" s="34">
        <v>0.93333333333333335</v>
      </c>
      <c r="Y399" s="34">
        <v>0.9</v>
      </c>
      <c r="Z399" s="34">
        <v>0.9</v>
      </c>
      <c r="AA399" s="34">
        <v>0.93611111111111112</v>
      </c>
    </row>
    <row r="400" spans="1:27" ht="15.75" customHeight="1" x14ac:dyDescent="0.25">
      <c r="A400" s="34">
        <v>21050320</v>
      </c>
      <c r="B400" s="34">
        <v>127.27777777777777</v>
      </c>
      <c r="C400" s="34">
        <v>120.88888888888889</v>
      </c>
      <c r="D400" s="34">
        <v>228.94444444444446</v>
      </c>
      <c r="E400" s="34">
        <v>243.94117647058823</v>
      </c>
      <c r="F400" s="34">
        <v>325.57894736842104</v>
      </c>
      <c r="G400" s="34">
        <v>478.33333333333331</v>
      </c>
      <c r="H400" s="34">
        <v>550.27777777777783</v>
      </c>
      <c r="I400" s="34">
        <v>358.5263157894737</v>
      </c>
      <c r="J400" s="34">
        <v>213.94117647058823</v>
      </c>
      <c r="K400" s="34">
        <v>186.27777777777777</v>
      </c>
      <c r="L400" s="34">
        <v>177.38235294117646</v>
      </c>
      <c r="M400" s="34">
        <v>161.64705882352942</v>
      </c>
      <c r="N400" s="34">
        <v>214</v>
      </c>
      <c r="O400" s="34">
        <v>0.6</v>
      </c>
      <c r="P400" s="34">
        <v>0.6</v>
      </c>
      <c r="Q400" s="34">
        <v>0.6</v>
      </c>
      <c r="R400" s="34">
        <v>0.56666666666666665</v>
      </c>
      <c r="S400" s="34">
        <v>0.6333333333333333</v>
      </c>
      <c r="T400" s="34">
        <v>0.6</v>
      </c>
      <c r="U400" s="34">
        <v>0.6</v>
      </c>
      <c r="V400" s="34">
        <v>0.6333333333333333</v>
      </c>
      <c r="W400" s="34">
        <v>0.56666666666666665</v>
      </c>
      <c r="X400" s="34">
        <v>0.6</v>
      </c>
      <c r="Y400" s="34">
        <v>0.56666666666666665</v>
      </c>
      <c r="Z400" s="34">
        <v>0.56666666666666665</v>
      </c>
      <c r="AA400" s="34">
        <v>0.59444444444444444</v>
      </c>
    </row>
    <row r="401" spans="1:27" ht="15.75" customHeight="1" x14ac:dyDescent="0.25">
      <c r="A401" s="34">
        <v>21055020</v>
      </c>
      <c r="B401" s="34">
        <v>153.91481481481483</v>
      </c>
      <c r="C401" s="34">
        <v>155.75555555555559</v>
      </c>
      <c r="D401" s="34">
        <v>195.72142857142859</v>
      </c>
      <c r="E401" s="34">
        <v>163.47777777777776</v>
      </c>
      <c r="F401" s="34">
        <v>140.81851851851849</v>
      </c>
      <c r="G401" s="34">
        <v>91.903846153846175</v>
      </c>
      <c r="H401" s="34">
        <v>68.187999999999988</v>
      </c>
      <c r="I401" s="34">
        <v>43.151851851851859</v>
      </c>
      <c r="J401" s="34">
        <v>55.366666666666674</v>
      </c>
      <c r="K401" s="34">
        <v>139.24814814814815</v>
      </c>
      <c r="L401" s="34">
        <v>187.61851851851844</v>
      </c>
      <c r="M401" s="34">
        <v>169.16666666666666</v>
      </c>
      <c r="N401" s="34">
        <v>325</v>
      </c>
      <c r="O401" s="34">
        <v>0.9</v>
      </c>
      <c r="P401" s="34">
        <v>0.9</v>
      </c>
      <c r="Q401" s="34">
        <v>0.93333333333333335</v>
      </c>
      <c r="R401" s="34">
        <v>0.9</v>
      </c>
      <c r="S401" s="34">
        <v>0.9</v>
      </c>
      <c r="T401" s="34">
        <v>0.8666666666666667</v>
      </c>
      <c r="U401" s="34">
        <v>0.83333333333333337</v>
      </c>
      <c r="V401" s="34">
        <v>0.9</v>
      </c>
      <c r="W401" s="34">
        <v>1</v>
      </c>
      <c r="X401" s="34">
        <v>0.9</v>
      </c>
      <c r="Y401" s="34">
        <v>0.9</v>
      </c>
      <c r="Z401" s="34">
        <v>0.9</v>
      </c>
      <c r="AA401" s="34">
        <v>0.90277777777777779</v>
      </c>
    </row>
    <row r="402" spans="1:27" ht="15.75" customHeight="1" x14ac:dyDescent="0.25">
      <c r="A402" s="34">
        <v>21055030</v>
      </c>
      <c r="B402" s="34">
        <v>96.314285714285703</v>
      </c>
      <c r="C402" s="34">
        <v>124.58214285714287</v>
      </c>
      <c r="D402" s="34">
        <v>185.60000000000002</v>
      </c>
      <c r="E402" s="34">
        <v>221.54999999999998</v>
      </c>
      <c r="F402" s="34">
        <v>211.15172413793104</v>
      </c>
      <c r="G402" s="34">
        <v>178.00370370370368</v>
      </c>
      <c r="H402" s="34">
        <v>151.24137931034483</v>
      </c>
      <c r="I402" s="34">
        <v>106.78888888888885</v>
      </c>
      <c r="J402" s="34">
        <v>111.29655172413794</v>
      </c>
      <c r="K402" s="34">
        <v>151.21600000000001</v>
      </c>
      <c r="L402" s="34">
        <v>153.68214285714288</v>
      </c>
      <c r="M402" s="34">
        <v>111.12400000000004</v>
      </c>
      <c r="N402" s="34">
        <v>330</v>
      </c>
      <c r="O402" s="34">
        <v>0.93333333333333335</v>
      </c>
      <c r="P402" s="34">
        <v>0.93333333333333335</v>
      </c>
      <c r="Q402" s="34">
        <v>0.9</v>
      </c>
      <c r="R402" s="34">
        <v>0.93333333333333335</v>
      </c>
      <c r="S402" s="34">
        <v>0.96666666666666667</v>
      </c>
      <c r="T402" s="34">
        <v>0.9</v>
      </c>
      <c r="U402" s="34">
        <v>0.96666666666666667</v>
      </c>
      <c r="V402" s="34">
        <v>0.9</v>
      </c>
      <c r="W402" s="34">
        <v>0.96666666666666667</v>
      </c>
      <c r="X402" s="34">
        <v>0.83333333333333337</v>
      </c>
      <c r="Y402" s="34">
        <v>0.93333333333333335</v>
      </c>
      <c r="Z402" s="34">
        <v>0.83333333333333337</v>
      </c>
      <c r="AA402" s="34">
        <v>0.91666666666666663</v>
      </c>
    </row>
    <row r="403" spans="1:27" ht="15.75" customHeight="1" x14ac:dyDescent="0.25">
      <c r="A403" s="34">
        <v>21055040</v>
      </c>
      <c r="B403" s="34">
        <v>47.1</v>
      </c>
      <c r="C403" s="34">
        <v>78.2</v>
      </c>
      <c r="D403" s="34">
        <v>144.10000000000002</v>
      </c>
      <c r="E403" s="34">
        <v>167.79999999999995</v>
      </c>
      <c r="F403" s="34" t="s">
        <v>1930</v>
      </c>
      <c r="G403" s="34" t="s">
        <v>1930</v>
      </c>
      <c r="H403" s="34" t="s">
        <v>1930</v>
      </c>
      <c r="I403" s="34" t="s">
        <v>1930</v>
      </c>
      <c r="J403" s="34" t="s">
        <v>1930</v>
      </c>
      <c r="K403" s="34" t="s">
        <v>1930</v>
      </c>
      <c r="L403" s="34" t="s">
        <v>1930</v>
      </c>
      <c r="M403" s="34" t="s">
        <v>1930</v>
      </c>
      <c r="N403" s="34">
        <v>4</v>
      </c>
      <c r="O403" s="34">
        <v>3.3333333333333333E-2</v>
      </c>
      <c r="P403" s="34">
        <v>3.3333333333333333E-2</v>
      </c>
      <c r="Q403" s="34">
        <v>3.3333333333333333E-2</v>
      </c>
      <c r="R403" s="34">
        <v>3.3333333333333333E-2</v>
      </c>
      <c r="S403" s="34">
        <v>0</v>
      </c>
      <c r="T403" s="34">
        <v>0</v>
      </c>
      <c r="U403" s="34">
        <v>0</v>
      </c>
      <c r="V403" s="34">
        <v>0</v>
      </c>
      <c r="W403" s="34">
        <v>0</v>
      </c>
      <c r="X403" s="34">
        <v>0</v>
      </c>
      <c r="Y403" s="34">
        <v>0</v>
      </c>
      <c r="Z403" s="34">
        <v>0</v>
      </c>
      <c r="AA403" s="34">
        <v>1.1111111111111112E-2</v>
      </c>
    </row>
    <row r="404" spans="1:27" ht="15.75" customHeight="1" x14ac:dyDescent="0.25">
      <c r="A404" s="34">
        <v>21060010</v>
      </c>
      <c r="B404" s="34" t="s">
        <v>1930</v>
      </c>
      <c r="C404" s="34">
        <v>303</v>
      </c>
      <c r="D404" s="34">
        <v>380</v>
      </c>
      <c r="E404" s="34">
        <v>127</v>
      </c>
      <c r="F404" s="34">
        <v>195</v>
      </c>
      <c r="G404" s="34" t="s">
        <v>1930</v>
      </c>
      <c r="H404" s="34" t="s">
        <v>1930</v>
      </c>
      <c r="I404" s="34" t="s">
        <v>1930</v>
      </c>
      <c r="J404" s="34" t="s">
        <v>1930</v>
      </c>
      <c r="K404" s="34" t="s">
        <v>1930</v>
      </c>
      <c r="L404" s="34" t="s">
        <v>1930</v>
      </c>
      <c r="M404" s="34" t="s">
        <v>1930</v>
      </c>
      <c r="N404" s="34">
        <v>4</v>
      </c>
      <c r="O404" s="34">
        <v>0</v>
      </c>
      <c r="P404" s="34">
        <v>3.3333333333333333E-2</v>
      </c>
      <c r="Q404" s="34">
        <v>3.3333333333333333E-2</v>
      </c>
      <c r="R404" s="34">
        <v>3.3333333333333333E-2</v>
      </c>
      <c r="S404" s="34">
        <v>3.3333333333333333E-2</v>
      </c>
      <c r="T404" s="34">
        <v>0</v>
      </c>
      <c r="U404" s="34">
        <v>0</v>
      </c>
      <c r="V404" s="34">
        <v>0</v>
      </c>
      <c r="W404" s="34">
        <v>0</v>
      </c>
      <c r="X404" s="34">
        <v>0</v>
      </c>
      <c r="Y404" s="34">
        <v>0</v>
      </c>
      <c r="Z404" s="34">
        <v>0</v>
      </c>
      <c r="AA404" s="34">
        <v>1.1111111111111112E-2</v>
      </c>
    </row>
    <row r="405" spans="1:27" ht="15.75" customHeight="1" x14ac:dyDescent="0.25">
      <c r="A405" s="34">
        <v>21060040</v>
      </c>
      <c r="B405" s="34">
        <v>105.2</v>
      </c>
      <c r="C405" s="34">
        <v>105.56666666666666</v>
      </c>
      <c r="D405" s="34">
        <v>149.16666666666666</v>
      </c>
      <c r="E405" s="34">
        <v>155.93333333333334</v>
      </c>
      <c r="F405" s="34">
        <v>164.2</v>
      </c>
      <c r="G405" s="34">
        <v>128.5</v>
      </c>
      <c r="H405" s="34">
        <v>99.310344827586206</v>
      </c>
      <c r="I405" s="34">
        <v>56.633333333333333</v>
      </c>
      <c r="J405" s="34">
        <v>69.965517241379317</v>
      </c>
      <c r="K405" s="34">
        <v>122.70666666666666</v>
      </c>
      <c r="L405" s="34">
        <v>135.1</v>
      </c>
      <c r="M405" s="34">
        <v>121.62333333333332</v>
      </c>
      <c r="N405" s="34">
        <v>358</v>
      </c>
      <c r="O405" s="34">
        <v>1</v>
      </c>
      <c r="P405" s="34">
        <v>1</v>
      </c>
      <c r="Q405" s="34">
        <v>1</v>
      </c>
      <c r="R405" s="34">
        <v>1</v>
      </c>
      <c r="S405" s="34">
        <v>1</v>
      </c>
      <c r="T405" s="34">
        <v>1</v>
      </c>
      <c r="U405" s="34">
        <v>0.96666666666666667</v>
      </c>
      <c r="V405" s="34">
        <v>1</v>
      </c>
      <c r="W405" s="34">
        <v>0.96666666666666667</v>
      </c>
      <c r="X405" s="34">
        <v>1</v>
      </c>
      <c r="Y405" s="34">
        <v>1</v>
      </c>
      <c r="Z405" s="34">
        <v>1</v>
      </c>
      <c r="AA405" s="34">
        <v>0.99444444444444446</v>
      </c>
    </row>
    <row r="406" spans="1:27" ht="15.75" customHeight="1" x14ac:dyDescent="0.25">
      <c r="A406" s="34">
        <v>21060070</v>
      </c>
      <c r="B406" s="34">
        <v>75.933333333333337</v>
      </c>
      <c r="C406" s="34">
        <v>90.4</v>
      </c>
      <c r="D406" s="34">
        <v>126.53333333333333</v>
      </c>
      <c r="E406" s="34">
        <v>117.63333333333334</v>
      </c>
      <c r="F406" s="34">
        <v>95.6</v>
      </c>
      <c r="G406" s="34">
        <v>62.862068965517238</v>
      </c>
      <c r="H406" s="34">
        <v>52.7</v>
      </c>
      <c r="I406" s="34">
        <v>33.9</v>
      </c>
      <c r="J406" s="34">
        <v>40.43333333333333</v>
      </c>
      <c r="K406" s="34">
        <v>118.5</v>
      </c>
      <c r="L406" s="34">
        <v>129</v>
      </c>
      <c r="M406" s="34">
        <v>97.36666666666666</v>
      </c>
      <c r="N406" s="34">
        <v>359</v>
      </c>
      <c r="O406" s="34">
        <v>1</v>
      </c>
      <c r="P406" s="34">
        <v>1</v>
      </c>
      <c r="Q406" s="34">
        <v>1</v>
      </c>
      <c r="R406" s="34">
        <v>1</v>
      </c>
      <c r="S406" s="34">
        <v>1</v>
      </c>
      <c r="T406" s="34">
        <v>0.96666666666666667</v>
      </c>
      <c r="U406" s="34">
        <v>1</v>
      </c>
      <c r="V406" s="34">
        <v>1</v>
      </c>
      <c r="W406" s="34">
        <v>1</v>
      </c>
      <c r="X406" s="34">
        <v>1</v>
      </c>
      <c r="Y406" s="34">
        <v>1</v>
      </c>
      <c r="Z406" s="34">
        <v>1</v>
      </c>
      <c r="AA406" s="34">
        <v>0.99722222222222223</v>
      </c>
    </row>
    <row r="407" spans="1:27" ht="15.75" customHeight="1" x14ac:dyDescent="0.25">
      <c r="A407" s="34">
        <v>21060080</v>
      </c>
      <c r="B407" s="34">
        <v>77.793103448275858</v>
      </c>
      <c r="C407" s="34">
        <v>91.758620689655174</v>
      </c>
      <c r="D407" s="34">
        <v>125.24137931034483</v>
      </c>
      <c r="E407" s="34">
        <v>122.4</v>
      </c>
      <c r="F407" s="34">
        <v>117.2</v>
      </c>
      <c r="G407" s="34">
        <v>104.03333333333333</v>
      </c>
      <c r="H407" s="34">
        <v>72.964285714285708</v>
      </c>
      <c r="I407" s="34">
        <v>44.620689655172413</v>
      </c>
      <c r="J407" s="34">
        <v>50.310344827586206</v>
      </c>
      <c r="K407" s="34">
        <v>112.8</v>
      </c>
      <c r="L407" s="34">
        <v>120.03333333333333</v>
      </c>
      <c r="M407" s="34">
        <v>91.033333333333331</v>
      </c>
      <c r="N407" s="34">
        <v>353</v>
      </c>
      <c r="O407" s="34">
        <v>0.96666666666666667</v>
      </c>
      <c r="P407" s="34">
        <v>0.96666666666666667</v>
      </c>
      <c r="Q407" s="34">
        <v>0.96666666666666667</v>
      </c>
      <c r="R407" s="34">
        <v>1</v>
      </c>
      <c r="S407" s="34">
        <v>1</v>
      </c>
      <c r="T407" s="34">
        <v>1</v>
      </c>
      <c r="U407" s="34">
        <v>0.93333333333333335</v>
      </c>
      <c r="V407" s="34">
        <v>0.96666666666666667</v>
      </c>
      <c r="W407" s="34">
        <v>0.96666666666666667</v>
      </c>
      <c r="X407" s="34">
        <v>1</v>
      </c>
      <c r="Y407" s="34">
        <v>1</v>
      </c>
      <c r="Z407" s="34">
        <v>1</v>
      </c>
      <c r="AA407" s="34">
        <v>0.98055555555555551</v>
      </c>
    </row>
    <row r="408" spans="1:27" ht="15.75" customHeight="1" x14ac:dyDescent="0.25">
      <c r="A408" s="34">
        <v>21060090</v>
      </c>
      <c r="B408" s="34">
        <v>108.46206896551725</v>
      </c>
      <c r="C408" s="34">
        <v>119.98666666666666</v>
      </c>
      <c r="D408" s="34">
        <v>163.85357142857143</v>
      </c>
      <c r="E408" s="34">
        <v>138.85185185185185</v>
      </c>
      <c r="F408" s="34">
        <v>121.39655172413794</v>
      </c>
      <c r="G408" s="34">
        <v>41.75</v>
      </c>
      <c r="H408" s="34">
        <v>32.5</v>
      </c>
      <c r="I408" s="34">
        <v>22.068965517241381</v>
      </c>
      <c r="J408" s="34">
        <v>47.8</v>
      </c>
      <c r="K408" s="34">
        <v>138.21428571428572</v>
      </c>
      <c r="L408" s="34">
        <v>225.82758620689654</v>
      </c>
      <c r="M408" s="34">
        <v>159.33214285714286</v>
      </c>
      <c r="N408" s="34">
        <v>347</v>
      </c>
      <c r="O408" s="34">
        <v>0.96666666666666667</v>
      </c>
      <c r="P408" s="34">
        <v>1</v>
      </c>
      <c r="Q408" s="34">
        <v>0.93333333333333335</v>
      </c>
      <c r="R408" s="34">
        <v>0.9</v>
      </c>
      <c r="S408" s="34">
        <v>0.96666666666666667</v>
      </c>
      <c r="T408" s="34">
        <v>1</v>
      </c>
      <c r="U408" s="34">
        <v>1</v>
      </c>
      <c r="V408" s="34">
        <v>0.96666666666666667</v>
      </c>
      <c r="W408" s="34">
        <v>1</v>
      </c>
      <c r="X408" s="34">
        <v>0.93333333333333335</v>
      </c>
      <c r="Y408" s="34">
        <v>0.96666666666666667</v>
      </c>
      <c r="Z408" s="34">
        <v>0.93333333333333335</v>
      </c>
      <c r="AA408" s="34">
        <v>0.96388888888888891</v>
      </c>
    </row>
    <row r="409" spans="1:27" ht="15.75" customHeight="1" x14ac:dyDescent="0.25">
      <c r="A409" s="34">
        <v>21060100</v>
      </c>
      <c r="B409" s="34">
        <v>99.6</v>
      </c>
      <c r="C409" s="34">
        <v>115</v>
      </c>
      <c r="D409" s="34">
        <v>172.8</v>
      </c>
      <c r="E409" s="34">
        <v>169.93103448275863</v>
      </c>
      <c r="F409" s="34">
        <v>167.41379310344828</v>
      </c>
      <c r="G409" s="34">
        <v>117.48275862068965</v>
      </c>
      <c r="H409" s="34">
        <v>100.03448275862068</v>
      </c>
      <c r="I409" s="34">
        <v>70.965517241379317</v>
      </c>
      <c r="J409" s="34">
        <v>74.730769230769226</v>
      </c>
      <c r="K409" s="34">
        <v>136.75</v>
      </c>
      <c r="L409" s="34">
        <v>155.82142857142858</v>
      </c>
      <c r="M409" s="34">
        <v>114.23333333333333</v>
      </c>
      <c r="N409" s="34">
        <v>347</v>
      </c>
      <c r="O409" s="34">
        <v>1</v>
      </c>
      <c r="P409" s="34">
        <v>1</v>
      </c>
      <c r="Q409" s="34">
        <v>1</v>
      </c>
      <c r="R409" s="34">
        <v>0.96666666666666667</v>
      </c>
      <c r="S409" s="34">
        <v>0.96666666666666667</v>
      </c>
      <c r="T409" s="34">
        <v>0.96666666666666667</v>
      </c>
      <c r="U409" s="34">
        <v>0.96666666666666667</v>
      </c>
      <c r="V409" s="34">
        <v>0.96666666666666667</v>
      </c>
      <c r="W409" s="34">
        <v>0.8666666666666667</v>
      </c>
      <c r="X409" s="34">
        <v>0.93333333333333335</v>
      </c>
      <c r="Y409" s="34">
        <v>0.93333333333333335</v>
      </c>
      <c r="Z409" s="34">
        <v>1</v>
      </c>
      <c r="AA409" s="34">
        <v>0.96388888888888891</v>
      </c>
    </row>
    <row r="410" spans="1:27" ht="15.75" customHeight="1" x14ac:dyDescent="0.25">
      <c r="A410" s="34">
        <v>21060110</v>
      </c>
      <c r="B410" s="34">
        <v>67.965517241379317</v>
      </c>
      <c r="C410" s="34">
        <v>90.884615384615387</v>
      </c>
      <c r="D410" s="34">
        <v>118.17857142857143</v>
      </c>
      <c r="E410" s="34">
        <v>102.35714285714286</v>
      </c>
      <c r="F410" s="34">
        <v>98.296296296296291</v>
      </c>
      <c r="G410" s="34">
        <v>56.5</v>
      </c>
      <c r="H410" s="34">
        <v>39.357142857142854</v>
      </c>
      <c r="I410" s="34">
        <v>26.466666666666665</v>
      </c>
      <c r="J410" s="34">
        <v>35.633333333333333</v>
      </c>
      <c r="K410" s="34">
        <v>99.34482758620689</v>
      </c>
      <c r="L410" s="34">
        <v>124.96428571428571</v>
      </c>
      <c r="M410" s="34">
        <v>102.10344827586206</v>
      </c>
      <c r="N410" s="34">
        <v>340</v>
      </c>
      <c r="O410" s="34">
        <v>0.96666666666666667</v>
      </c>
      <c r="P410" s="34">
        <v>0.8666666666666667</v>
      </c>
      <c r="Q410" s="34">
        <v>0.93333333333333335</v>
      </c>
      <c r="R410" s="34">
        <v>0.93333333333333335</v>
      </c>
      <c r="S410" s="34">
        <v>0.9</v>
      </c>
      <c r="T410" s="34">
        <v>0.93333333333333335</v>
      </c>
      <c r="U410" s="34">
        <v>0.93333333333333335</v>
      </c>
      <c r="V410" s="34">
        <v>1</v>
      </c>
      <c r="W410" s="34">
        <v>1</v>
      </c>
      <c r="X410" s="34">
        <v>0.96666666666666667</v>
      </c>
      <c r="Y410" s="34">
        <v>0.93333333333333335</v>
      </c>
      <c r="Z410" s="34">
        <v>0.96666666666666667</v>
      </c>
      <c r="AA410" s="34">
        <v>0.94444444444444442</v>
      </c>
    </row>
    <row r="411" spans="1:27" ht="15.75" customHeight="1" x14ac:dyDescent="0.25">
      <c r="A411" s="34">
        <v>21060150</v>
      </c>
      <c r="B411" s="34">
        <v>185</v>
      </c>
      <c r="C411" s="34">
        <v>96</v>
      </c>
      <c r="D411" s="34">
        <v>241</v>
      </c>
      <c r="E411" s="34">
        <v>211</v>
      </c>
      <c r="F411" s="34">
        <v>188</v>
      </c>
      <c r="G411" s="34">
        <v>175.2</v>
      </c>
      <c r="H411" s="34">
        <v>150</v>
      </c>
      <c r="I411" s="34">
        <v>68</v>
      </c>
      <c r="J411" s="34">
        <v>72</v>
      </c>
      <c r="K411" s="34">
        <v>178</v>
      </c>
      <c r="L411" s="34">
        <v>152</v>
      </c>
      <c r="M411" s="34">
        <v>38</v>
      </c>
      <c r="N411" s="34">
        <v>12</v>
      </c>
      <c r="O411" s="34">
        <v>3.3333333333333333E-2</v>
      </c>
      <c r="P411" s="34">
        <v>3.3333333333333333E-2</v>
      </c>
      <c r="Q411" s="34">
        <v>3.3333333333333333E-2</v>
      </c>
      <c r="R411" s="34">
        <v>3.3333333333333333E-2</v>
      </c>
      <c r="S411" s="34">
        <v>3.3333333333333333E-2</v>
      </c>
      <c r="T411" s="34">
        <v>3.3333333333333333E-2</v>
      </c>
      <c r="U411" s="34">
        <v>3.3333333333333333E-2</v>
      </c>
      <c r="V411" s="34">
        <v>3.3333333333333333E-2</v>
      </c>
      <c r="W411" s="34">
        <v>3.3333333333333333E-2</v>
      </c>
      <c r="X411" s="34">
        <v>3.3333333333333333E-2</v>
      </c>
      <c r="Y411" s="34">
        <v>3.3333333333333333E-2</v>
      </c>
      <c r="Z411" s="34">
        <v>3.3333333333333333E-2</v>
      </c>
      <c r="AA411" s="34">
        <v>3.3333333333333333E-2</v>
      </c>
    </row>
    <row r="412" spans="1:27" ht="15.75" customHeight="1" x14ac:dyDescent="0.25">
      <c r="A412" s="34">
        <v>21065030</v>
      </c>
      <c r="B412" s="34">
        <v>181.5</v>
      </c>
      <c r="C412" s="34">
        <v>112.39999999999999</v>
      </c>
      <c r="D412" s="34">
        <v>284.10000000000002</v>
      </c>
      <c r="E412" s="34">
        <v>150.50000000000003</v>
      </c>
      <c r="F412" s="34">
        <v>157.89999999999998</v>
      </c>
      <c r="G412" s="34">
        <v>121.00000000000001</v>
      </c>
      <c r="H412" s="34">
        <v>97.300000000000026</v>
      </c>
      <c r="I412" s="34">
        <v>69.500000000000014</v>
      </c>
      <c r="J412" s="34">
        <v>94.499999999999986</v>
      </c>
      <c r="K412" s="34">
        <v>221.90000000000003</v>
      </c>
      <c r="L412" s="34">
        <v>122</v>
      </c>
      <c r="M412" s="34">
        <v>38.199999999999996</v>
      </c>
      <c r="N412" s="34">
        <v>12</v>
      </c>
      <c r="O412" s="34">
        <v>3.3333333333333333E-2</v>
      </c>
      <c r="P412" s="34">
        <v>3.3333333333333333E-2</v>
      </c>
      <c r="Q412" s="34">
        <v>3.3333333333333333E-2</v>
      </c>
      <c r="R412" s="34">
        <v>3.3333333333333333E-2</v>
      </c>
      <c r="S412" s="34">
        <v>3.3333333333333333E-2</v>
      </c>
      <c r="T412" s="34">
        <v>3.3333333333333333E-2</v>
      </c>
      <c r="U412" s="34">
        <v>3.3333333333333333E-2</v>
      </c>
      <c r="V412" s="34">
        <v>3.3333333333333333E-2</v>
      </c>
      <c r="W412" s="34">
        <v>3.3333333333333333E-2</v>
      </c>
      <c r="X412" s="34">
        <v>3.3333333333333333E-2</v>
      </c>
      <c r="Y412" s="34">
        <v>3.3333333333333333E-2</v>
      </c>
      <c r="Z412" s="34">
        <v>3.3333333333333333E-2</v>
      </c>
      <c r="AA412" s="34">
        <v>3.3333333333333333E-2</v>
      </c>
    </row>
    <row r="413" spans="1:27" ht="15.75" customHeight="1" x14ac:dyDescent="0.25">
      <c r="A413" s="34">
        <v>21065040</v>
      </c>
      <c r="B413" s="34">
        <v>89.71</v>
      </c>
      <c r="C413" s="34">
        <v>89.739285714285685</v>
      </c>
      <c r="D413" s="34">
        <v>133.80333333333334</v>
      </c>
      <c r="E413" s="34">
        <v>151.37857142857141</v>
      </c>
      <c r="F413" s="34">
        <v>141.61034482758623</v>
      </c>
      <c r="G413" s="34">
        <v>115.08666666666666</v>
      </c>
      <c r="H413" s="34">
        <v>90.064285714285688</v>
      </c>
      <c r="I413" s="34">
        <v>62.271428571428594</v>
      </c>
      <c r="J413" s="34">
        <v>73.223333333333358</v>
      </c>
      <c r="K413" s="34">
        <v>113.39999999999999</v>
      </c>
      <c r="L413" s="34">
        <v>128.84333333333333</v>
      </c>
      <c r="M413" s="34">
        <v>112.99310344827587</v>
      </c>
      <c r="N413" s="34">
        <v>348</v>
      </c>
      <c r="O413" s="34">
        <v>1</v>
      </c>
      <c r="P413" s="34">
        <v>0.93333333333333335</v>
      </c>
      <c r="Q413" s="34">
        <v>1</v>
      </c>
      <c r="R413" s="34">
        <v>0.93333333333333335</v>
      </c>
      <c r="S413" s="34">
        <v>0.96666666666666667</v>
      </c>
      <c r="T413" s="34">
        <v>1</v>
      </c>
      <c r="U413" s="34">
        <v>0.93333333333333335</v>
      </c>
      <c r="V413" s="34">
        <v>0.93333333333333335</v>
      </c>
      <c r="W413" s="34">
        <v>1</v>
      </c>
      <c r="X413" s="34">
        <v>0.93333333333333335</v>
      </c>
      <c r="Y413" s="34">
        <v>1</v>
      </c>
      <c r="Z413" s="34">
        <v>0.96666666666666667</v>
      </c>
      <c r="AA413" s="34">
        <v>0.96666666666666667</v>
      </c>
    </row>
    <row r="414" spans="1:27" ht="15.75" customHeight="1" x14ac:dyDescent="0.25">
      <c r="A414" s="34">
        <v>21080030</v>
      </c>
      <c r="B414" s="34">
        <v>149.41999999999999</v>
      </c>
      <c r="C414" s="34">
        <v>147.79333333333335</v>
      </c>
      <c r="D414" s="34">
        <v>213.06666666666666</v>
      </c>
      <c r="E414" s="34">
        <v>165.62</v>
      </c>
      <c r="F414" s="34">
        <v>121.19666666666667</v>
      </c>
      <c r="G414" s="34">
        <v>40.926666666666655</v>
      </c>
      <c r="H414" s="34">
        <v>34.26</v>
      </c>
      <c r="I414" s="34">
        <v>17.75333333333333</v>
      </c>
      <c r="J414" s="34">
        <v>44.575862068965513</v>
      </c>
      <c r="K414" s="34">
        <v>161</v>
      </c>
      <c r="L414" s="34">
        <v>271.33999999999997</v>
      </c>
      <c r="M414" s="34">
        <v>209.24827586206899</v>
      </c>
      <c r="N414" s="34">
        <v>357</v>
      </c>
      <c r="O414" s="34">
        <v>1</v>
      </c>
      <c r="P414" s="34">
        <v>1</v>
      </c>
      <c r="Q414" s="34">
        <v>1</v>
      </c>
      <c r="R414" s="34">
        <v>1</v>
      </c>
      <c r="S414" s="34">
        <v>1</v>
      </c>
      <c r="T414" s="34">
        <v>1</v>
      </c>
      <c r="U414" s="34">
        <v>1</v>
      </c>
      <c r="V414" s="34">
        <v>1</v>
      </c>
      <c r="W414" s="34">
        <v>0.96666666666666667</v>
      </c>
      <c r="X414" s="34">
        <v>0.96666666666666667</v>
      </c>
      <c r="Y414" s="34">
        <v>1</v>
      </c>
      <c r="Z414" s="34">
        <v>0.96666666666666667</v>
      </c>
      <c r="AA414" s="34">
        <v>0.9916666666666667</v>
      </c>
    </row>
    <row r="415" spans="1:27" ht="15.75" customHeight="1" x14ac:dyDescent="0.25">
      <c r="A415" s="34">
        <v>21080040</v>
      </c>
      <c r="B415" s="34">
        <v>137.63333333333333</v>
      </c>
      <c r="C415" s="34">
        <v>182.26666666666665</v>
      </c>
      <c r="D415" s="34">
        <v>202.83333333333334</v>
      </c>
      <c r="E415" s="34">
        <v>174.5</v>
      </c>
      <c r="F415" s="34">
        <v>156.39999999999998</v>
      </c>
      <c r="G415" s="34">
        <v>65</v>
      </c>
      <c r="H415" s="34">
        <v>25.15</v>
      </c>
      <c r="I415" s="34">
        <v>43.333333333333336</v>
      </c>
      <c r="J415" s="34" t="s">
        <v>1930</v>
      </c>
      <c r="K415" s="34">
        <v>67.3</v>
      </c>
      <c r="L415" s="34">
        <v>340.20000000000005</v>
      </c>
      <c r="M415" s="34" t="s">
        <v>1930</v>
      </c>
      <c r="N415" s="34">
        <v>23</v>
      </c>
      <c r="O415" s="34">
        <v>0.1</v>
      </c>
      <c r="P415" s="34">
        <v>0.1</v>
      </c>
      <c r="Q415" s="34">
        <v>0.1</v>
      </c>
      <c r="R415" s="34">
        <v>0.1</v>
      </c>
      <c r="S415" s="34">
        <v>3.3333333333333333E-2</v>
      </c>
      <c r="T415" s="34">
        <v>0.1</v>
      </c>
      <c r="U415" s="34">
        <v>6.6666666666666666E-2</v>
      </c>
      <c r="V415" s="34">
        <v>0.1</v>
      </c>
      <c r="W415" s="34">
        <v>0</v>
      </c>
      <c r="X415" s="34">
        <v>3.3333333333333333E-2</v>
      </c>
      <c r="Y415" s="34">
        <v>3.3333333333333333E-2</v>
      </c>
      <c r="Z415" s="34">
        <v>0</v>
      </c>
      <c r="AA415" s="34">
        <v>6.3888888888888884E-2</v>
      </c>
    </row>
    <row r="416" spans="1:27" ht="15.75" customHeight="1" x14ac:dyDescent="0.25">
      <c r="A416" s="34">
        <v>21080050</v>
      </c>
      <c r="B416" s="34">
        <v>140.86666666666667</v>
      </c>
      <c r="C416" s="34">
        <v>144.69999999999999</v>
      </c>
      <c r="D416" s="34">
        <v>204.96666666666667</v>
      </c>
      <c r="E416" s="34">
        <v>179</v>
      </c>
      <c r="F416" s="34">
        <v>197.4</v>
      </c>
      <c r="G416" s="34">
        <v>62.300000000000004</v>
      </c>
      <c r="H416" s="34">
        <v>70.05</v>
      </c>
      <c r="I416" s="34">
        <v>45.766666666666659</v>
      </c>
      <c r="J416" s="34">
        <v>34.5</v>
      </c>
      <c r="K416" s="34">
        <v>72.599999999999994</v>
      </c>
      <c r="L416" s="34" t="s">
        <v>1930</v>
      </c>
      <c r="M416" s="34">
        <v>235.6</v>
      </c>
      <c r="N416" s="34">
        <v>25</v>
      </c>
      <c r="O416" s="34">
        <v>0.1</v>
      </c>
      <c r="P416" s="34">
        <v>6.6666666666666666E-2</v>
      </c>
      <c r="Q416" s="34">
        <v>0.1</v>
      </c>
      <c r="R416" s="34">
        <v>0.1</v>
      </c>
      <c r="S416" s="34">
        <v>0.1</v>
      </c>
      <c r="T416" s="34">
        <v>0.1</v>
      </c>
      <c r="U416" s="34">
        <v>6.6666666666666666E-2</v>
      </c>
      <c r="V416" s="34">
        <v>0.1</v>
      </c>
      <c r="W416" s="34">
        <v>3.3333333333333333E-2</v>
      </c>
      <c r="X416" s="34">
        <v>3.3333333333333333E-2</v>
      </c>
      <c r="Y416" s="34">
        <v>0</v>
      </c>
      <c r="Z416" s="34">
        <v>3.3333333333333333E-2</v>
      </c>
      <c r="AA416" s="34">
        <v>6.9444444444444448E-2</v>
      </c>
    </row>
    <row r="417" spans="1:27" ht="15.75" customHeight="1" x14ac:dyDescent="0.25">
      <c r="A417" s="34">
        <v>21080060</v>
      </c>
      <c r="B417" s="34" t="s">
        <v>1930</v>
      </c>
      <c r="C417" s="34" t="s">
        <v>1930</v>
      </c>
      <c r="D417" s="34" t="s">
        <v>1930</v>
      </c>
      <c r="E417" s="34" t="s">
        <v>1930</v>
      </c>
      <c r="F417" s="34" t="s">
        <v>1930</v>
      </c>
      <c r="G417" s="34" t="s">
        <v>1930</v>
      </c>
      <c r="H417" s="34">
        <v>0</v>
      </c>
      <c r="I417" s="34">
        <v>0</v>
      </c>
      <c r="J417" s="34">
        <v>59</v>
      </c>
      <c r="K417" s="34">
        <v>241</v>
      </c>
      <c r="L417" s="34">
        <v>134</v>
      </c>
      <c r="M417" s="34">
        <v>66</v>
      </c>
      <c r="N417" s="34">
        <v>6</v>
      </c>
      <c r="O417" s="34">
        <v>0</v>
      </c>
      <c r="P417" s="34">
        <v>0</v>
      </c>
      <c r="Q417" s="34">
        <v>0</v>
      </c>
      <c r="R417" s="34">
        <v>0</v>
      </c>
      <c r="S417" s="34">
        <v>0</v>
      </c>
      <c r="T417" s="34">
        <v>0</v>
      </c>
      <c r="U417" s="34">
        <v>3.3333333333333333E-2</v>
      </c>
      <c r="V417" s="34">
        <v>3.3333333333333333E-2</v>
      </c>
      <c r="W417" s="34">
        <v>3.3333333333333333E-2</v>
      </c>
      <c r="X417" s="34">
        <v>3.3333333333333333E-2</v>
      </c>
      <c r="Y417" s="34">
        <v>3.3333333333333333E-2</v>
      </c>
      <c r="Z417" s="34">
        <v>3.3333333333333333E-2</v>
      </c>
      <c r="AA417" s="34">
        <v>1.6666666666666666E-2</v>
      </c>
    </row>
    <row r="418" spans="1:27" ht="15.75" customHeight="1" x14ac:dyDescent="0.25">
      <c r="A418" s="34">
        <v>21080070</v>
      </c>
      <c r="B418" s="34">
        <v>209.12068965517241</v>
      </c>
      <c r="C418" s="34">
        <v>164.38275862068966</v>
      </c>
      <c r="D418" s="34">
        <v>243.81333333333333</v>
      </c>
      <c r="E418" s="34">
        <v>208.4</v>
      </c>
      <c r="F418" s="34">
        <v>153.81379310344829</v>
      </c>
      <c r="G418" s="34">
        <v>47.61666666666666</v>
      </c>
      <c r="H418" s="34">
        <v>33.303448275862074</v>
      </c>
      <c r="I418" s="34">
        <v>20.568965517241381</v>
      </c>
      <c r="J418" s="34">
        <v>62.917857142857159</v>
      </c>
      <c r="K418" s="34">
        <v>188.23</v>
      </c>
      <c r="L418" s="34">
        <v>355.86551724137934</v>
      </c>
      <c r="M418" s="34">
        <v>291.11071428571432</v>
      </c>
      <c r="N418" s="34">
        <v>349</v>
      </c>
      <c r="O418" s="34">
        <v>0.96666666666666667</v>
      </c>
      <c r="P418" s="34">
        <v>0.96666666666666667</v>
      </c>
      <c r="Q418" s="34">
        <v>1</v>
      </c>
      <c r="R418" s="34">
        <v>0.96666666666666667</v>
      </c>
      <c r="S418" s="34">
        <v>0.96666666666666667</v>
      </c>
      <c r="T418" s="34">
        <v>1</v>
      </c>
      <c r="U418" s="34">
        <v>0.96666666666666667</v>
      </c>
      <c r="V418" s="34">
        <v>0.96666666666666667</v>
      </c>
      <c r="W418" s="34">
        <v>0.93333333333333335</v>
      </c>
      <c r="X418" s="34">
        <v>1</v>
      </c>
      <c r="Y418" s="34">
        <v>0.96666666666666667</v>
      </c>
      <c r="Z418" s="34">
        <v>0.93333333333333335</v>
      </c>
      <c r="AA418" s="34">
        <v>0.96944444444444444</v>
      </c>
    </row>
    <row r="419" spans="1:27" ht="15.75" customHeight="1" x14ac:dyDescent="0.25">
      <c r="A419" s="34">
        <v>21080080</v>
      </c>
      <c r="B419" s="34">
        <v>117.96333333333337</v>
      </c>
      <c r="C419" s="34">
        <v>137.47931034482755</v>
      </c>
      <c r="D419" s="34">
        <v>214.69999999999996</v>
      </c>
      <c r="E419" s="34">
        <v>183.46071428571432</v>
      </c>
      <c r="F419" s="34">
        <v>150.35666666666668</v>
      </c>
      <c r="G419" s="34">
        <v>76.16785714285713</v>
      </c>
      <c r="H419" s="34">
        <v>63.865517241379301</v>
      </c>
      <c r="I419" s="34">
        <v>49.982758620689658</v>
      </c>
      <c r="J419" s="34">
        <v>94.731034482758616</v>
      </c>
      <c r="K419" s="34">
        <v>165.96333333333334</v>
      </c>
      <c r="L419" s="34">
        <v>176.12666666666664</v>
      </c>
      <c r="M419" s="34">
        <v>144.71666666666667</v>
      </c>
      <c r="N419" s="34">
        <v>352</v>
      </c>
      <c r="O419" s="34">
        <v>1</v>
      </c>
      <c r="P419" s="34">
        <v>0.96666666666666667</v>
      </c>
      <c r="Q419" s="34">
        <v>1</v>
      </c>
      <c r="R419" s="34">
        <v>0.93333333333333335</v>
      </c>
      <c r="S419" s="34">
        <v>1</v>
      </c>
      <c r="T419" s="34">
        <v>0.93333333333333335</v>
      </c>
      <c r="U419" s="34">
        <v>0.96666666666666667</v>
      </c>
      <c r="V419" s="34">
        <v>0.96666666666666667</v>
      </c>
      <c r="W419" s="34">
        <v>0.96666666666666667</v>
      </c>
      <c r="X419" s="34">
        <v>1</v>
      </c>
      <c r="Y419" s="34">
        <v>1</v>
      </c>
      <c r="Z419" s="34">
        <v>1</v>
      </c>
      <c r="AA419" s="34">
        <v>0.97777777777777775</v>
      </c>
    </row>
    <row r="420" spans="1:27" ht="15.75" customHeight="1" x14ac:dyDescent="0.25">
      <c r="A420" s="34">
        <v>21080090</v>
      </c>
      <c r="B420" s="34">
        <v>134.6</v>
      </c>
      <c r="C420" s="34">
        <v>130.30000000000001</v>
      </c>
      <c r="D420" s="34">
        <v>232.26666666666674</v>
      </c>
      <c r="E420" s="34">
        <v>108.94999999999999</v>
      </c>
      <c r="F420" s="34">
        <v>243.70000000000002</v>
      </c>
      <c r="G420" s="34">
        <v>94.4</v>
      </c>
      <c r="H420" s="34">
        <v>129.9</v>
      </c>
      <c r="I420" s="34">
        <v>65.099999999999994</v>
      </c>
      <c r="J420" s="34" t="s">
        <v>1930</v>
      </c>
      <c r="K420" s="34">
        <v>148.6</v>
      </c>
      <c r="L420" s="34">
        <v>200.20000000000002</v>
      </c>
      <c r="M420" s="34">
        <v>92.699999999999989</v>
      </c>
      <c r="N420" s="34">
        <v>19</v>
      </c>
      <c r="O420" s="34">
        <v>0.1</v>
      </c>
      <c r="P420" s="34">
        <v>0.1</v>
      </c>
      <c r="Q420" s="34">
        <v>0.1</v>
      </c>
      <c r="R420" s="34">
        <v>6.6666666666666666E-2</v>
      </c>
      <c r="S420" s="34">
        <v>3.3333333333333333E-2</v>
      </c>
      <c r="T420" s="34">
        <v>3.3333333333333333E-2</v>
      </c>
      <c r="U420" s="34">
        <v>3.3333333333333333E-2</v>
      </c>
      <c r="V420" s="34">
        <v>3.3333333333333333E-2</v>
      </c>
      <c r="W420" s="34">
        <v>0</v>
      </c>
      <c r="X420" s="34">
        <v>3.3333333333333333E-2</v>
      </c>
      <c r="Y420" s="34">
        <v>3.3333333333333333E-2</v>
      </c>
      <c r="Z420" s="34">
        <v>6.6666666666666666E-2</v>
      </c>
      <c r="AA420" s="34">
        <v>5.2777777777777778E-2</v>
      </c>
    </row>
    <row r="421" spans="1:27" ht="15.75" customHeight="1" x14ac:dyDescent="0.25">
      <c r="A421" s="34">
        <v>21080100</v>
      </c>
      <c r="B421" s="34">
        <v>193.94230769230768</v>
      </c>
      <c r="C421" s="34">
        <v>243.7</v>
      </c>
      <c r="D421" s="34">
        <v>271.77307692307693</v>
      </c>
      <c r="E421" s="34">
        <v>251.2</v>
      </c>
      <c r="F421" s="34">
        <v>175.40740740740742</v>
      </c>
      <c r="G421" s="34">
        <v>90.357692307692318</v>
      </c>
      <c r="H421" s="34">
        <v>76.507692307692309</v>
      </c>
      <c r="I421" s="34">
        <v>54.707692307692312</v>
      </c>
      <c r="J421" s="34">
        <v>108.03076923076924</v>
      </c>
      <c r="K421" s="34">
        <v>224.73749999999998</v>
      </c>
      <c r="L421" s="34">
        <v>275.44074074074075</v>
      </c>
      <c r="M421" s="34">
        <v>236.6037037037037</v>
      </c>
      <c r="N421" s="34">
        <v>313</v>
      </c>
      <c r="O421" s="34">
        <v>0.8666666666666667</v>
      </c>
      <c r="P421" s="34">
        <v>0.83333333333333337</v>
      </c>
      <c r="Q421" s="34">
        <v>0.8666666666666667</v>
      </c>
      <c r="R421" s="34">
        <v>0.9</v>
      </c>
      <c r="S421" s="34">
        <v>0.9</v>
      </c>
      <c r="T421" s="34">
        <v>0.8666666666666667</v>
      </c>
      <c r="U421" s="34">
        <v>0.8666666666666667</v>
      </c>
      <c r="V421" s="34">
        <v>0.8666666666666667</v>
      </c>
      <c r="W421" s="34">
        <v>0.8666666666666667</v>
      </c>
      <c r="X421" s="34">
        <v>0.8</v>
      </c>
      <c r="Y421" s="34">
        <v>0.9</v>
      </c>
      <c r="Z421" s="34">
        <v>0.9</v>
      </c>
      <c r="AA421" s="34">
        <v>0.86944444444444446</v>
      </c>
    </row>
    <row r="422" spans="1:27" ht="15.75" customHeight="1" x14ac:dyDescent="0.25">
      <c r="A422" s="34">
        <v>21080110</v>
      </c>
      <c r="B422" s="34">
        <v>146.362962962963</v>
      </c>
      <c r="C422" s="34">
        <v>162.35555555555558</v>
      </c>
      <c r="D422" s="34">
        <v>185.18888888888884</v>
      </c>
      <c r="E422" s="34">
        <v>168.78518518518521</v>
      </c>
      <c r="F422" s="34">
        <v>146.56400000000002</v>
      </c>
      <c r="G422" s="34">
        <v>67.896296296296299</v>
      </c>
      <c r="H422" s="34">
        <v>44.263999999999996</v>
      </c>
      <c r="I422" s="34">
        <v>33.666666666666664</v>
      </c>
      <c r="J422" s="34">
        <v>54.65</v>
      </c>
      <c r="K422" s="34">
        <v>140.30000000000004</v>
      </c>
      <c r="L422" s="34">
        <v>212.90370370370371</v>
      </c>
      <c r="M422" s="34">
        <v>195.03703703703704</v>
      </c>
      <c r="N422" s="34">
        <v>324</v>
      </c>
      <c r="O422" s="34">
        <v>0.9</v>
      </c>
      <c r="P422" s="34">
        <v>0.9</v>
      </c>
      <c r="Q422" s="34">
        <v>0.9</v>
      </c>
      <c r="R422" s="34">
        <v>0.9</v>
      </c>
      <c r="S422" s="34">
        <v>0.83333333333333337</v>
      </c>
      <c r="T422" s="34">
        <v>0.9</v>
      </c>
      <c r="U422" s="34">
        <v>0.83333333333333337</v>
      </c>
      <c r="V422" s="34">
        <v>0.9</v>
      </c>
      <c r="W422" s="34">
        <v>0.93333333333333335</v>
      </c>
      <c r="X422" s="34">
        <v>1</v>
      </c>
      <c r="Y422" s="34">
        <v>0.9</v>
      </c>
      <c r="Z422" s="34">
        <v>0.9</v>
      </c>
      <c r="AA422" s="34">
        <v>0.9</v>
      </c>
    </row>
    <row r="423" spans="1:27" ht="15.75" customHeight="1" x14ac:dyDescent="0.25">
      <c r="A423" s="34">
        <v>21080120</v>
      </c>
      <c r="B423" s="34">
        <v>132.07499999999999</v>
      </c>
      <c r="C423" s="34">
        <v>109.84</v>
      </c>
      <c r="D423" s="34">
        <v>210.9</v>
      </c>
      <c r="E423" s="34">
        <v>215.65</v>
      </c>
      <c r="F423" s="34">
        <v>132.13333333333335</v>
      </c>
      <c r="G423" s="34">
        <v>68.540000000000006</v>
      </c>
      <c r="H423" s="34">
        <v>58.48</v>
      </c>
      <c r="I423" s="34">
        <v>61.1</v>
      </c>
      <c r="J423" s="34">
        <v>63.433333333333337</v>
      </c>
      <c r="K423" s="34">
        <v>142.05000000000001</v>
      </c>
      <c r="L423" s="34">
        <v>215.38000000000002</v>
      </c>
      <c r="M423" s="34">
        <v>168.20000000000002</v>
      </c>
      <c r="N423" s="34">
        <v>51</v>
      </c>
      <c r="O423" s="34">
        <v>0.13333333333333333</v>
      </c>
      <c r="P423" s="34">
        <v>0.16666666666666666</v>
      </c>
      <c r="Q423" s="34">
        <v>0.13333333333333333</v>
      </c>
      <c r="R423" s="34">
        <v>0.13333333333333333</v>
      </c>
      <c r="S423" s="34">
        <v>0.1</v>
      </c>
      <c r="T423" s="34">
        <v>0.16666666666666666</v>
      </c>
      <c r="U423" s="34">
        <v>0.16666666666666666</v>
      </c>
      <c r="V423" s="34">
        <v>0.16666666666666666</v>
      </c>
      <c r="W423" s="34">
        <v>0.1</v>
      </c>
      <c r="X423" s="34">
        <v>0.13333333333333333</v>
      </c>
      <c r="Y423" s="34">
        <v>0.16666666666666666</v>
      </c>
      <c r="Z423" s="34">
        <v>0.13333333333333333</v>
      </c>
      <c r="AA423" s="34">
        <v>0.14166666666666666</v>
      </c>
    </row>
    <row r="424" spans="1:27" ht="15.75" customHeight="1" x14ac:dyDescent="0.25">
      <c r="A424" s="34">
        <v>21080130</v>
      </c>
      <c r="B424" s="34">
        <v>210.45999999999998</v>
      </c>
      <c r="C424" s="34">
        <v>187.12499999999997</v>
      </c>
      <c r="D424" s="34">
        <v>234.02105263157898</v>
      </c>
      <c r="E424" s="34">
        <v>202.36499999999998</v>
      </c>
      <c r="F424" s="34">
        <v>131.16666666666666</v>
      </c>
      <c r="G424" s="34">
        <v>67.064705882352953</v>
      </c>
      <c r="H424" s="34">
        <v>48.647619047619052</v>
      </c>
      <c r="I424" s="34">
        <v>29.88095238095238</v>
      </c>
      <c r="J424" s="34">
        <v>63.642105263157887</v>
      </c>
      <c r="K424" s="34">
        <v>199.88421052631577</v>
      </c>
      <c r="L424" s="34">
        <v>301.20000000000005</v>
      </c>
      <c r="M424" s="34">
        <v>311.46111111111111</v>
      </c>
      <c r="N424" s="34">
        <v>230</v>
      </c>
      <c r="O424" s="34">
        <v>0.66666666666666663</v>
      </c>
      <c r="P424" s="34">
        <v>0.66666666666666663</v>
      </c>
      <c r="Q424" s="34">
        <v>0.6333333333333333</v>
      </c>
      <c r="R424" s="34">
        <v>0.66666666666666663</v>
      </c>
      <c r="S424" s="34">
        <v>0.6</v>
      </c>
      <c r="T424" s="34">
        <v>0.56666666666666665</v>
      </c>
      <c r="U424" s="34">
        <v>0.7</v>
      </c>
      <c r="V424" s="34">
        <v>0.7</v>
      </c>
      <c r="W424" s="34">
        <v>0.6333333333333333</v>
      </c>
      <c r="X424" s="34">
        <v>0.6333333333333333</v>
      </c>
      <c r="Y424" s="34">
        <v>0.6</v>
      </c>
      <c r="Z424" s="34">
        <v>0.6</v>
      </c>
      <c r="AA424" s="34">
        <v>0.63888888888888884</v>
      </c>
    </row>
    <row r="425" spans="1:27" ht="15.75" customHeight="1" x14ac:dyDescent="0.25">
      <c r="A425" s="34">
        <v>21085020</v>
      </c>
      <c r="B425" s="34">
        <v>221.43571428571428</v>
      </c>
      <c r="C425" s="34">
        <v>202.46842105263156</v>
      </c>
      <c r="D425" s="34">
        <v>235.87777777777779</v>
      </c>
      <c r="E425" s="34">
        <v>214.20000000000002</v>
      </c>
      <c r="F425" s="34">
        <v>156.25</v>
      </c>
      <c r="G425" s="34">
        <v>68.02</v>
      </c>
      <c r="H425" s="34">
        <v>47.843749999999993</v>
      </c>
      <c r="I425" s="34">
        <v>36.387500000000003</v>
      </c>
      <c r="J425" s="34">
        <v>71.075000000000003</v>
      </c>
      <c r="K425" s="34">
        <v>193.93529411764706</v>
      </c>
      <c r="L425" s="34">
        <v>301.46470588235292</v>
      </c>
      <c r="M425" s="34">
        <v>285.23529411764713</v>
      </c>
      <c r="N425" s="34">
        <v>197</v>
      </c>
      <c r="O425" s="34">
        <v>0.46666666666666667</v>
      </c>
      <c r="P425" s="34">
        <v>0.6333333333333333</v>
      </c>
      <c r="Q425" s="34">
        <v>0.6</v>
      </c>
      <c r="R425" s="34">
        <v>0.6</v>
      </c>
      <c r="S425" s="34">
        <v>0.46666666666666667</v>
      </c>
      <c r="T425" s="34">
        <v>0.5</v>
      </c>
      <c r="U425" s="34">
        <v>0.53333333333333333</v>
      </c>
      <c r="V425" s="34">
        <v>0.53333333333333333</v>
      </c>
      <c r="W425" s="34">
        <v>0.53333333333333333</v>
      </c>
      <c r="X425" s="34">
        <v>0.56666666666666665</v>
      </c>
      <c r="Y425" s="34">
        <v>0.56666666666666665</v>
      </c>
      <c r="Z425" s="34">
        <v>0.56666666666666665</v>
      </c>
      <c r="AA425" s="34">
        <v>0.54722222222222228</v>
      </c>
    </row>
    <row r="426" spans="1:27" ht="15.75" customHeight="1" x14ac:dyDescent="0.25">
      <c r="A426" s="34">
        <v>21085030</v>
      </c>
      <c r="B426" s="34">
        <v>199.59259259259258</v>
      </c>
      <c r="C426" s="34">
        <v>205.30384615384617</v>
      </c>
      <c r="D426" s="34">
        <v>265.40370370370374</v>
      </c>
      <c r="E426" s="34">
        <v>236.94999999999993</v>
      </c>
      <c r="F426" s="34">
        <v>169.83703703703702</v>
      </c>
      <c r="G426" s="34">
        <v>75.388461538461542</v>
      </c>
      <c r="H426" s="34">
        <v>56.70869565217393</v>
      </c>
      <c r="I426" s="34">
        <v>42.492000000000004</v>
      </c>
      <c r="J426" s="34">
        <v>77.410714285714292</v>
      </c>
      <c r="K426" s="34">
        <v>214.75555555555559</v>
      </c>
      <c r="L426" s="34">
        <v>301.26551724137926</v>
      </c>
      <c r="M426" s="34">
        <v>262.07586206896553</v>
      </c>
      <c r="N426" s="34">
        <v>318</v>
      </c>
      <c r="O426" s="34">
        <v>0.9</v>
      </c>
      <c r="P426" s="34">
        <v>0.8666666666666667</v>
      </c>
      <c r="Q426" s="34">
        <v>0.9</v>
      </c>
      <c r="R426" s="34">
        <v>0.8</v>
      </c>
      <c r="S426" s="34">
        <v>0.9</v>
      </c>
      <c r="T426" s="34">
        <v>0.8666666666666667</v>
      </c>
      <c r="U426" s="34">
        <v>0.76666666666666672</v>
      </c>
      <c r="V426" s="34">
        <v>0.83333333333333337</v>
      </c>
      <c r="W426" s="34">
        <v>0.93333333333333335</v>
      </c>
      <c r="X426" s="34">
        <v>0.9</v>
      </c>
      <c r="Y426" s="34">
        <v>0.96666666666666667</v>
      </c>
      <c r="Z426" s="34">
        <v>0.96666666666666667</v>
      </c>
      <c r="AA426" s="34">
        <v>0.8833333333333333</v>
      </c>
    </row>
    <row r="427" spans="1:27" ht="15.75" customHeight="1" x14ac:dyDescent="0.25">
      <c r="A427" s="34">
        <v>21085040</v>
      </c>
      <c r="B427" s="34">
        <v>217.62692307692308</v>
      </c>
      <c r="C427" s="34">
        <v>212.44074074074069</v>
      </c>
      <c r="D427" s="34">
        <v>281.46956521739133</v>
      </c>
      <c r="E427" s="34">
        <v>229.87391304347827</v>
      </c>
      <c r="F427" s="34">
        <v>176.81739130434778</v>
      </c>
      <c r="G427" s="34">
        <v>84.408695652173918</v>
      </c>
      <c r="H427" s="34">
        <v>68.76153846153845</v>
      </c>
      <c r="I427" s="34">
        <v>47.612000000000016</v>
      </c>
      <c r="J427" s="34">
        <v>88.395454545454541</v>
      </c>
      <c r="K427" s="34">
        <v>176.94166666666669</v>
      </c>
      <c r="L427" s="34">
        <v>261.4304347826087</v>
      </c>
      <c r="M427" s="34">
        <v>225.86249999999995</v>
      </c>
      <c r="N427" s="34">
        <v>289</v>
      </c>
      <c r="O427" s="34">
        <v>0.8666666666666667</v>
      </c>
      <c r="P427" s="34">
        <v>0.9</v>
      </c>
      <c r="Q427" s="34">
        <v>0.76666666666666672</v>
      </c>
      <c r="R427" s="34">
        <v>0.76666666666666672</v>
      </c>
      <c r="S427" s="34">
        <v>0.76666666666666672</v>
      </c>
      <c r="T427" s="34">
        <v>0.76666666666666672</v>
      </c>
      <c r="U427" s="34">
        <v>0.8666666666666667</v>
      </c>
      <c r="V427" s="34">
        <v>0.83333333333333337</v>
      </c>
      <c r="W427" s="34">
        <v>0.73333333333333328</v>
      </c>
      <c r="X427" s="34">
        <v>0.8</v>
      </c>
      <c r="Y427" s="34">
        <v>0.76666666666666672</v>
      </c>
      <c r="Z427" s="34">
        <v>0.8</v>
      </c>
      <c r="AA427" s="34">
        <v>0.80277777777777781</v>
      </c>
    </row>
    <row r="428" spans="1:27" ht="15.75" customHeight="1" x14ac:dyDescent="0.25">
      <c r="A428" s="34">
        <v>21090020</v>
      </c>
      <c r="B428" s="34">
        <v>160.0793103448276</v>
      </c>
      <c r="C428" s="34">
        <v>157.96666666666667</v>
      </c>
      <c r="D428" s="34">
        <v>202.50666666666666</v>
      </c>
      <c r="E428" s="34">
        <v>185.73103448275862</v>
      </c>
      <c r="F428" s="34">
        <v>136.16666666666666</v>
      </c>
      <c r="G428" s="34">
        <v>43.4</v>
      </c>
      <c r="H428" s="34">
        <v>29.620689655172413</v>
      </c>
      <c r="I428" s="34">
        <v>19.241379310344829</v>
      </c>
      <c r="J428" s="34">
        <v>60.413793103448278</v>
      </c>
      <c r="K428" s="34">
        <v>211.95333333333335</v>
      </c>
      <c r="L428" s="34">
        <v>287.05</v>
      </c>
      <c r="M428" s="34">
        <v>210.05172413793105</v>
      </c>
      <c r="N428" s="34">
        <v>354</v>
      </c>
      <c r="O428" s="34">
        <v>0.96666666666666667</v>
      </c>
      <c r="P428" s="34">
        <v>1</v>
      </c>
      <c r="Q428" s="34">
        <v>1</v>
      </c>
      <c r="R428" s="34">
        <v>0.96666666666666667</v>
      </c>
      <c r="S428" s="34">
        <v>1</v>
      </c>
      <c r="T428" s="34">
        <v>1</v>
      </c>
      <c r="U428" s="34">
        <v>0.96666666666666667</v>
      </c>
      <c r="V428" s="34">
        <v>0.96666666666666667</v>
      </c>
      <c r="W428" s="34">
        <v>0.96666666666666667</v>
      </c>
      <c r="X428" s="34">
        <v>1</v>
      </c>
      <c r="Y428" s="34">
        <v>1</v>
      </c>
      <c r="Z428" s="34">
        <v>0.96666666666666667</v>
      </c>
      <c r="AA428" s="34">
        <v>0.98333333333333328</v>
      </c>
    </row>
    <row r="429" spans="1:27" ht="15.75" customHeight="1" x14ac:dyDescent="0.25">
      <c r="A429" s="34">
        <v>21090030</v>
      </c>
      <c r="B429" s="34">
        <v>88.341666666666654</v>
      </c>
      <c r="C429" s="34">
        <v>147.90833333333333</v>
      </c>
      <c r="D429" s="34">
        <v>167.91818181818181</v>
      </c>
      <c r="E429" s="34">
        <v>104.60000000000001</v>
      </c>
      <c r="F429" s="34">
        <v>61.027272727272724</v>
      </c>
      <c r="G429" s="34">
        <v>31.936363636363637</v>
      </c>
      <c r="H429" s="34">
        <v>22.509090909090908</v>
      </c>
      <c r="I429" s="34">
        <v>12.845454545454546</v>
      </c>
      <c r="J429" s="34">
        <v>64.509090909090915</v>
      </c>
      <c r="K429" s="34">
        <v>139.64545454545453</v>
      </c>
      <c r="L429" s="34">
        <v>207.60000000000002</v>
      </c>
      <c r="M429" s="34">
        <v>149.43636363636361</v>
      </c>
      <c r="N429" s="34">
        <v>134</v>
      </c>
      <c r="O429" s="34">
        <v>0.4</v>
      </c>
      <c r="P429" s="34">
        <v>0.4</v>
      </c>
      <c r="Q429" s="34">
        <v>0.36666666666666664</v>
      </c>
      <c r="R429" s="34">
        <v>0.36666666666666664</v>
      </c>
      <c r="S429" s="34">
        <v>0.36666666666666664</v>
      </c>
      <c r="T429" s="34">
        <v>0.36666666666666664</v>
      </c>
      <c r="U429" s="34">
        <v>0.36666666666666664</v>
      </c>
      <c r="V429" s="34">
        <v>0.36666666666666664</v>
      </c>
      <c r="W429" s="34">
        <v>0.36666666666666664</v>
      </c>
      <c r="X429" s="34">
        <v>0.36666666666666664</v>
      </c>
      <c r="Y429" s="34">
        <v>0.36666666666666664</v>
      </c>
      <c r="Z429" s="34">
        <v>0.36666666666666664</v>
      </c>
      <c r="AA429" s="34">
        <v>0.37222222222222223</v>
      </c>
    </row>
    <row r="430" spans="1:27" ht="15.75" customHeight="1" x14ac:dyDescent="0.25">
      <c r="A430" s="34">
        <v>21090040</v>
      </c>
      <c r="B430" s="34">
        <v>132.86666666666667</v>
      </c>
      <c r="C430" s="34">
        <v>149.62068965517241</v>
      </c>
      <c r="D430" s="34">
        <v>199.42307692307693</v>
      </c>
      <c r="E430" s="34">
        <v>159.69230769230768</v>
      </c>
      <c r="F430" s="34">
        <v>112.03571428571429</v>
      </c>
      <c r="G430" s="34">
        <v>35.571428571428569</v>
      </c>
      <c r="H430" s="34">
        <v>29.333333333333332</v>
      </c>
      <c r="I430" s="34">
        <v>14.884615384615385</v>
      </c>
      <c r="J430" s="34">
        <v>52.703703703703702</v>
      </c>
      <c r="K430" s="34">
        <v>160.85714285714286</v>
      </c>
      <c r="L430" s="34">
        <v>239.42857142857142</v>
      </c>
      <c r="M430" s="34">
        <v>191.27586206896552</v>
      </c>
      <c r="N430" s="34">
        <v>335</v>
      </c>
      <c r="O430" s="34">
        <v>1</v>
      </c>
      <c r="P430" s="34">
        <v>0.96666666666666667</v>
      </c>
      <c r="Q430" s="34">
        <v>0.8666666666666667</v>
      </c>
      <c r="R430" s="34">
        <v>0.8666666666666667</v>
      </c>
      <c r="S430" s="34">
        <v>0.93333333333333335</v>
      </c>
      <c r="T430" s="34">
        <v>0.93333333333333335</v>
      </c>
      <c r="U430" s="34">
        <v>1</v>
      </c>
      <c r="V430" s="34">
        <v>0.8666666666666667</v>
      </c>
      <c r="W430" s="34">
        <v>0.9</v>
      </c>
      <c r="X430" s="34">
        <v>0.93333333333333335</v>
      </c>
      <c r="Y430" s="34">
        <v>0.93333333333333335</v>
      </c>
      <c r="Z430" s="34">
        <v>0.96666666666666667</v>
      </c>
      <c r="AA430" s="34">
        <v>0.93055555555555558</v>
      </c>
    </row>
    <row r="431" spans="1:27" ht="15.75" customHeight="1" x14ac:dyDescent="0.25">
      <c r="A431" s="34">
        <v>21090090</v>
      </c>
      <c r="B431" s="34">
        <v>120.2</v>
      </c>
      <c r="C431" s="34">
        <v>119.09090909090909</v>
      </c>
      <c r="D431" s="34">
        <v>199.85714285714286</v>
      </c>
      <c r="E431" s="34">
        <v>116</v>
      </c>
      <c r="F431" s="34">
        <v>87.555555555555557</v>
      </c>
      <c r="G431" s="34">
        <v>31.222222222222221</v>
      </c>
      <c r="H431" s="34">
        <v>33.18181818181818</v>
      </c>
      <c r="I431" s="34">
        <v>18.5</v>
      </c>
      <c r="J431" s="34">
        <v>73.900000000000006</v>
      </c>
      <c r="K431" s="34">
        <v>143.1</v>
      </c>
      <c r="L431" s="34">
        <v>225.7</v>
      </c>
      <c r="M431" s="34">
        <v>172.375</v>
      </c>
      <c r="N431" s="34">
        <v>114</v>
      </c>
      <c r="O431" s="34">
        <v>0.33333333333333331</v>
      </c>
      <c r="P431" s="34">
        <v>0.36666666666666664</v>
      </c>
      <c r="Q431" s="34">
        <v>0.23333333333333334</v>
      </c>
      <c r="R431" s="34">
        <v>0.3</v>
      </c>
      <c r="S431" s="34">
        <v>0.3</v>
      </c>
      <c r="T431" s="34">
        <v>0.3</v>
      </c>
      <c r="U431" s="34">
        <v>0.36666666666666664</v>
      </c>
      <c r="V431" s="34">
        <v>0.33333333333333331</v>
      </c>
      <c r="W431" s="34">
        <v>0.33333333333333331</v>
      </c>
      <c r="X431" s="34">
        <v>0.33333333333333331</v>
      </c>
      <c r="Y431" s="34">
        <v>0.33333333333333331</v>
      </c>
      <c r="Z431" s="34">
        <v>0.26666666666666666</v>
      </c>
      <c r="AA431" s="34">
        <v>0.31666666666666665</v>
      </c>
    </row>
    <row r="432" spans="1:27" ht="15.75" customHeight="1" x14ac:dyDescent="0.25">
      <c r="A432" s="34">
        <v>21090110</v>
      </c>
      <c r="B432" s="34">
        <v>110.01785714285714</v>
      </c>
      <c r="C432" s="34">
        <v>123.54400000000001</v>
      </c>
      <c r="D432" s="34">
        <v>172.72592592592594</v>
      </c>
      <c r="E432" s="34">
        <v>137.09615384615384</v>
      </c>
      <c r="F432" s="34">
        <v>84.855555555555554</v>
      </c>
      <c r="G432" s="34">
        <v>35.918518518518518</v>
      </c>
      <c r="H432" s="34">
        <v>30.062068965517241</v>
      </c>
      <c r="I432" s="34">
        <v>15.607407407407406</v>
      </c>
      <c r="J432" s="34">
        <v>43.261538461538471</v>
      </c>
      <c r="K432" s="34">
        <v>178.19615384615386</v>
      </c>
      <c r="L432" s="34">
        <v>250.30000000000004</v>
      </c>
      <c r="M432" s="34">
        <v>155.7923076923077</v>
      </c>
      <c r="N432" s="34">
        <v>320</v>
      </c>
      <c r="O432" s="34">
        <v>0.93333333333333335</v>
      </c>
      <c r="P432" s="34">
        <v>0.83333333333333337</v>
      </c>
      <c r="Q432" s="34">
        <v>0.9</v>
      </c>
      <c r="R432" s="34">
        <v>0.8666666666666667</v>
      </c>
      <c r="S432" s="34">
        <v>0.9</v>
      </c>
      <c r="T432" s="34">
        <v>0.9</v>
      </c>
      <c r="U432" s="34">
        <v>0.96666666666666667</v>
      </c>
      <c r="V432" s="34">
        <v>0.9</v>
      </c>
      <c r="W432" s="34">
        <v>0.8666666666666667</v>
      </c>
      <c r="X432" s="34">
        <v>0.8666666666666667</v>
      </c>
      <c r="Y432" s="34">
        <v>0.8666666666666667</v>
      </c>
      <c r="Z432" s="34">
        <v>0.8666666666666667</v>
      </c>
      <c r="AA432" s="34">
        <v>0.88888888888888884</v>
      </c>
    </row>
    <row r="433" spans="1:27" ht="15.75" customHeight="1" x14ac:dyDescent="0.25">
      <c r="A433" s="34">
        <v>21090120</v>
      </c>
      <c r="B433" s="34">
        <v>135.41666666666666</v>
      </c>
      <c r="C433" s="34">
        <v>170.72727272727272</v>
      </c>
      <c r="D433" s="34">
        <v>197.45454545454547</v>
      </c>
      <c r="E433" s="34">
        <v>127.54545454545455</v>
      </c>
      <c r="F433" s="34">
        <v>88.454545454545453</v>
      </c>
      <c r="G433" s="34">
        <v>47.727272727272727</v>
      </c>
      <c r="H433" s="34">
        <v>33.799999999999997</v>
      </c>
      <c r="I433" s="34">
        <v>16.272727272727273</v>
      </c>
      <c r="J433" s="34">
        <v>87.272727272727266</v>
      </c>
      <c r="K433" s="34">
        <v>160.81818181818181</v>
      </c>
      <c r="L433" s="34">
        <v>259.72727272727275</v>
      </c>
      <c r="M433" s="34">
        <v>168.45454545454547</v>
      </c>
      <c r="N433" s="34">
        <v>132</v>
      </c>
      <c r="O433" s="34">
        <v>0.4</v>
      </c>
      <c r="P433" s="34">
        <v>0.36666666666666664</v>
      </c>
      <c r="Q433" s="34">
        <v>0.36666666666666664</v>
      </c>
      <c r="R433" s="34">
        <v>0.36666666666666664</v>
      </c>
      <c r="S433" s="34">
        <v>0.36666666666666664</v>
      </c>
      <c r="T433" s="34">
        <v>0.36666666666666664</v>
      </c>
      <c r="U433" s="34">
        <v>0.33333333333333331</v>
      </c>
      <c r="V433" s="34">
        <v>0.36666666666666664</v>
      </c>
      <c r="W433" s="34">
        <v>0.36666666666666664</v>
      </c>
      <c r="X433" s="34">
        <v>0.36666666666666664</v>
      </c>
      <c r="Y433" s="34">
        <v>0.36666666666666664</v>
      </c>
      <c r="Z433" s="34">
        <v>0.36666666666666664</v>
      </c>
      <c r="AA433" s="34">
        <v>0.36666666666666664</v>
      </c>
    </row>
    <row r="434" spans="1:27" ht="15.75" customHeight="1" x14ac:dyDescent="0.25">
      <c r="A434" s="34">
        <v>21090140</v>
      </c>
      <c r="B434" s="34">
        <v>136.63636363636363</v>
      </c>
      <c r="C434" s="34">
        <v>151.5</v>
      </c>
      <c r="D434" s="34">
        <v>206</v>
      </c>
      <c r="E434" s="34">
        <v>142.9</v>
      </c>
      <c r="F434" s="34">
        <v>87.7</v>
      </c>
      <c r="G434" s="34">
        <v>30.636363636363637</v>
      </c>
      <c r="H434" s="34">
        <v>25.181818181818183</v>
      </c>
      <c r="I434" s="34">
        <v>20.399999999999999</v>
      </c>
      <c r="J434" s="34">
        <v>95.7</v>
      </c>
      <c r="K434" s="34">
        <v>156.18181818181819</v>
      </c>
      <c r="L434" s="34">
        <v>242.63636363636363</v>
      </c>
      <c r="M434" s="34">
        <v>153.69999999999999</v>
      </c>
      <c r="N434" s="34">
        <v>128</v>
      </c>
      <c r="O434" s="34">
        <v>0.36666666666666664</v>
      </c>
      <c r="P434" s="34">
        <v>0.4</v>
      </c>
      <c r="Q434" s="34">
        <v>0.36666666666666664</v>
      </c>
      <c r="R434" s="34">
        <v>0.33333333333333331</v>
      </c>
      <c r="S434" s="34">
        <v>0.33333333333333331</v>
      </c>
      <c r="T434" s="34">
        <v>0.36666666666666664</v>
      </c>
      <c r="U434" s="34">
        <v>0.36666666666666664</v>
      </c>
      <c r="V434" s="34">
        <v>0.33333333333333331</v>
      </c>
      <c r="W434" s="34">
        <v>0.33333333333333331</v>
      </c>
      <c r="X434" s="34">
        <v>0.36666666666666664</v>
      </c>
      <c r="Y434" s="34">
        <v>0.36666666666666664</v>
      </c>
      <c r="Z434" s="34">
        <v>0.33333333333333331</v>
      </c>
      <c r="AA434" s="34">
        <v>0.35555555555555557</v>
      </c>
    </row>
    <row r="435" spans="1:27" ht="15.75" customHeight="1" x14ac:dyDescent="0.25">
      <c r="A435" s="34">
        <v>21090150</v>
      </c>
      <c r="B435" s="34">
        <v>106.77777777777777</v>
      </c>
      <c r="C435" s="34">
        <v>145.11111111111111</v>
      </c>
      <c r="D435" s="34">
        <v>185.28571428571428</v>
      </c>
      <c r="E435" s="34">
        <v>109</v>
      </c>
      <c r="F435" s="34">
        <v>66.625</v>
      </c>
      <c r="G435" s="34">
        <v>41.5</v>
      </c>
      <c r="H435" s="34">
        <v>29.5</v>
      </c>
      <c r="I435" s="34">
        <v>12.75</v>
      </c>
      <c r="J435" s="34">
        <v>62.375</v>
      </c>
      <c r="K435" s="34">
        <v>153.625</v>
      </c>
      <c r="L435" s="34">
        <v>205</v>
      </c>
      <c r="M435" s="34">
        <v>146.33333333333334</v>
      </c>
      <c r="N435" s="34">
        <v>97</v>
      </c>
      <c r="O435" s="34">
        <v>0.3</v>
      </c>
      <c r="P435" s="34">
        <v>0.3</v>
      </c>
      <c r="Q435" s="34">
        <v>0.23333333333333334</v>
      </c>
      <c r="R435" s="34">
        <v>0.2</v>
      </c>
      <c r="S435" s="34">
        <v>0.26666666666666666</v>
      </c>
      <c r="T435" s="34">
        <v>0.26666666666666666</v>
      </c>
      <c r="U435" s="34">
        <v>0.26666666666666666</v>
      </c>
      <c r="V435" s="34">
        <v>0.26666666666666666</v>
      </c>
      <c r="W435" s="34">
        <v>0.26666666666666666</v>
      </c>
      <c r="X435" s="34">
        <v>0.26666666666666666</v>
      </c>
      <c r="Y435" s="34">
        <v>0.3</v>
      </c>
      <c r="Z435" s="34">
        <v>0.3</v>
      </c>
      <c r="AA435" s="34">
        <v>0.26944444444444443</v>
      </c>
    </row>
    <row r="436" spans="1:27" ht="15.75" customHeight="1" x14ac:dyDescent="0.25">
      <c r="A436" s="34">
        <v>21095010</v>
      </c>
      <c r="B436" s="34">
        <v>109.70666666666668</v>
      </c>
      <c r="C436" s="34">
        <v>143.72083333333333</v>
      </c>
      <c r="D436" s="34">
        <v>177.56296296296298</v>
      </c>
      <c r="E436" s="34">
        <v>153.6761904761905</v>
      </c>
      <c r="F436" s="34">
        <v>103.48333333333333</v>
      </c>
      <c r="G436" s="34">
        <v>38.983333333333327</v>
      </c>
      <c r="H436" s="34">
        <v>32.463999999999999</v>
      </c>
      <c r="I436" s="34">
        <v>16.333333333333332</v>
      </c>
      <c r="J436" s="34">
        <v>59.718518518518522</v>
      </c>
      <c r="K436" s="34">
        <v>158.14583333333334</v>
      </c>
      <c r="L436" s="34">
        <v>234.40952380952379</v>
      </c>
      <c r="M436" s="34">
        <v>170.61052631578951</v>
      </c>
      <c r="N436" s="34">
        <v>275</v>
      </c>
      <c r="O436" s="34">
        <v>0.5</v>
      </c>
      <c r="P436" s="34">
        <v>0.8</v>
      </c>
      <c r="Q436" s="34">
        <v>0.9</v>
      </c>
      <c r="R436" s="34">
        <v>0.7</v>
      </c>
      <c r="S436" s="34">
        <v>0.8</v>
      </c>
      <c r="T436" s="34">
        <v>0.8</v>
      </c>
      <c r="U436" s="34">
        <v>0.83333333333333337</v>
      </c>
      <c r="V436" s="34">
        <v>0.8</v>
      </c>
      <c r="W436" s="34">
        <v>0.9</v>
      </c>
      <c r="X436" s="34">
        <v>0.8</v>
      </c>
      <c r="Y436" s="34">
        <v>0.7</v>
      </c>
      <c r="Z436" s="34">
        <v>0.6333333333333333</v>
      </c>
      <c r="AA436" s="34">
        <v>0.76388888888888884</v>
      </c>
    </row>
    <row r="437" spans="1:27" ht="15.75" customHeight="1" x14ac:dyDescent="0.25">
      <c r="A437" s="34">
        <v>21095020</v>
      </c>
      <c r="B437" s="34">
        <v>147.47499999999999</v>
      </c>
      <c r="C437" s="34">
        <v>188.36249999999998</v>
      </c>
      <c r="D437" s="34">
        <v>146.28571428571428</v>
      </c>
      <c r="E437" s="34">
        <v>131.38749999999999</v>
      </c>
      <c r="F437" s="34">
        <v>118.82499999999997</v>
      </c>
      <c r="G437" s="34">
        <v>58.916666666666664</v>
      </c>
      <c r="H437" s="34">
        <v>22.05</v>
      </c>
      <c r="I437" s="34">
        <v>28.900000000000002</v>
      </c>
      <c r="J437" s="34">
        <v>52.166666666666664</v>
      </c>
      <c r="K437" s="34">
        <v>187.01249999999999</v>
      </c>
      <c r="L437" s="34">
        <v>220.72857142857143</v>
      </c>
      <c r="M437" s="34">
        <v>181.82499999999999</v>
      </c>
      <c r="N437" s="34">
        <v>87</v>
      </c>
      <c r="O437" s="34">
        <v>0.26666666666666666</v>
      </c>
      <c r="P437" s="34">
        <v>0.26666666666666666</v>
      </c>
      <c r="Q437" s="34">
        <v>0.23333333333333334</v>
      </c>
      <c r="R437" s="34">
        <v>0.26666666666666666</v>
      </c>
      <c r="S437" s="34">
        <v>0.26666666666666666</v>
      </c>
      <c r="T437" s="34">
        <v>0.2</v>
      </c>
      <c r="U437" s="34">
        <v>0.2</v>
      </c>
      <c r="V437" s="34">
        <v>0.23333333333333334</v>
      </c>
      <c r="W437" s="34">
        <v>0.2</v>
      </c>
      <c r="X437" s="34">
        <v>0.26666666666666666</v>
      </c>
      <c r="Y437" s="34">
        <v>0.23333333333333334</v>
      </c>
      <c r="Z437" s="34">
        <v>0.26666666666666666</v>
      </c>
      <c r="AA437" s="34">
        <v>0.24166666666666667</v>
      </c>
    </row>
    <row r="438" spans="1:27" ht="15.75" customHeight="1" x14ac:dyDescent="0.25">
      <c r="A438" s="34">
        <v>21097100</v>
      </c>
      <c r="B438" s="34">
        <v>137.54545454545453</v>
      </c>
      <c r="C438" s="34">
        <v>140.03</v>
      </c>
      <c r="D438" s="34">
        <v>234.8</v>
      </c>
      <c r="E438" s="34">
        <v>140.30000000000001</v>
      </c>
      <c r="F438" s="34">
        <v>76.66</v>
      </c>
      <c r="G438" s="34">
        <v>37.090909090909093</v>
      </c>
      <c r="H438" s="34">
        <v>25.9</v>
      </c>
      <c r="I438" s="34">
        <v>11</v>
      </c>
      <c r="J438" s="34">
        <v>83.290909090909096</v>
      </c>
      <c r="K438" s="34">
        <v>149.27272727272728</v>
      </c>
      <c r="L438" s="34">
        <v>269.72727272727275</v>
      </c>
      <c r="M438" s="34">
        <v>210.1</v>
      </c>
      <c r="N438" s="34">
        <v>125</v>
      </c>
      <c r="O438" s="34">
        <v>0.36666666666666664</v>
      </c>
      <c r="P438" s="34">
        <v>0.33333333333333331</v>
      </c>
      <c r="Q438" s="34">
        <v>0.33333333333333331</v>
      </c>
      <c r="R438" s="34">
        <v>0.33333333333333331</v>
      </c>
      <c r="S438" s="34">
        <v>0.33333333333333331</v>
      </c>
      <c r="T438" s="34">
        <v>0.36666666666666664</v>
      </c>
      <c r="U438" s="34">
        <v>0.33333333333333331</v>
      </c>
      <c r="V438" s="34">
        <v>0.33333333333333331</v>
      </c>
      <c r="W438" s="34">
        <v>0.36666666666666664</v>
      </c>
      <c r="X438" s="34">
        <v>0.36666666666666664</v>
      </c>
      <c r="Y438" s="34">
        <v>0.36666666666666664</v>
      </c>
      <c r="Z438" s="34">
        <v>0.33333333333333331</v>
      </c>
      <c r="AA438" s="34">
        <v>0.34722222222222221</v>
      </c>
    </row>
    <row r="439" spans="1:27" ht="15.75" customHeight="1" x14ac:dyDescent="0.25">
      <c r="A439" s="34">
        <v>21100070</v>
      </c>
      <c r="B439" s="34">
        <v>84.641379310344831</v>
      </c>
      <c r="C439" s="34">
        <v>102.76</v>
      </c>
      <c r="D439" s="34">
        <v>149.06071428571428</v>
      </c>
      <c r="E439" s="34">
        <v>197.85</v>
      </c>
      <c r="F439" s="34">
        <v>167.04642857142849</v>
      </c>
      <c r="G439" s="34">
        <v>137.82413793103447</v>
      </c>
      <c r="H439" s="34">
        <v>109.71111111111112</v>
      </c>
      <c r="I439" s="34">
        <v>87.883333333333354</v>
      </c>
      <c r="J439" s="34">
        <v>88.742857142857133</v>
      </c>
      <c r="K439" s="34">
        <v>141.89285714285714</v>
      </c>
      <c r="L439" s="34">
        <v>170.21034482758625</v>
      </c>
      <c r="M439" s="34">
        <v>117.52333333333333</v>
      </c>
      <c r="N439" s="34">
        <v>344</v>
      </c>
      <c r="O439" s="34">
        <v>0.96666666666666667</v>
      </c>
      <c r="P439" s="34">
        <v>1</v>
      </c>
      <c r="Q439" s="34">
        <v>0.93333333333333335</v>
      </c>
      <c r="R439" s="34">
        <v>0.93333333333333335</v>
      </c>
      <c r="S439" s="34">
        <v>0.93333333333333335</v>
      </c>
      <c r="T439" s="34">
        <v>0.96666666666666667</v>
      </c>
      <c r="U439" s="34">
        <v>0.9</v>
      </c>
      <c r="V439" s="34">
        <v>1</v>
      </c>
      <c r="W439" s="34">
        <v>0.93333333333333335</v>
      </c>
      <c r="X439" s="34">
        <v>0.93333333333333335</v>
      </c>
      <c r="Y439" s="34">
        <v>0.96666666666666667</v>
      </c>
      <c r="Z439" s="34">
        <v>1</v>
      </c>
      <c r="AA439" s="34">
        <v>0.9555555555555556</v>
      </c>
    </row>
    <row r="440" spans="1:27" ht="15.75" customHeight="1" x14ac:dyDescent="0.25">
      <c r="A440" s="34">
        <v>21100080</v>
      </c>
      <c r="B440" s="34">
        <v>74.068965517241381</v>
      </c>
      <c r="C440" s="34">
        <v>92.240740740740748</v>
      </c>
      <c r="D440" s="34">
        <v>122.06896551724138</v>
      </c>
      <c r="E440" s="34">
        <v>134.19999999999999</v>
      </c>
      <c r="F440" s="34">
        <v>134.17241379310346</v>
      </c>
      <c r="G440" s="34">
        <v>104.61538461538461</v>
      </c>
      <c r="H440" s="34">
        <v>87.068965517241381</v>
      </c>
      <c r="I440" s="34">
        <v>61.214285714285715</v>
      </c>
      <c r="J440" s="34">
        <v>81.258620689655174</v>
      </c>
      <c r="K440" s="34">
        <v>109.28571428571429</v>
      </c>
      <c r="L440" s="34">
        <v>143.0344827586207</v>
      </c>
      <c r="M440" s="34">
        <v>103.64285714285714</v>
      </c>
      <c r="N440" s="34">
        <v>341</v>
      </c>
      <c r="O440" s="34">
        <v>0.96666666666666667</v>
      </c>
      <c r="P440" s="34">
        <v>0.9</v>
      </c>
      <c r="Q440" s="34">
        <v>0.96666666666666667</v>
      </c>
      <c r="R440" s="34">
        <v>1</v>
      </c>
      <c r="S440" s="34">
        <v>0.96666666666666667</v>
      </c>
      <c r="T440" s="34">
        <v>0.8666666666666667</v>
      </c>
      <c r="U440" s="34">
        <v>0.96666666666666667</v>
      </c>
      <c r="V440" s="34">
        <v>0.93333333333333335</v>
      </c>
      <c r="W440" s="34">
        <v>0.96666666666666667</v>
      </c>
      <c r="X440" s="34">
        <v>0.93333333333333335</v>
      </c>
      <c r="Y440" s="34">
        <v>0.96666666666666667</v>
      </c>
      <c r="Z440" s="34">
        <v>0.93333333333333335</v>
      </c>
      <c r="AA440" s="34">
        <v>0.94722222222222219</v>
      </c>
    </row>
    <row r="441" spans="1:27" ht="15.75" customHeight="1" x14ac:dyDescent="0.25">
      <c r="A441" s="34">
        <v>21100120</v>
      </c>
      <c r="B441" s="34">
        <v>181.79999999999998</v>
      </c>
      <c r="C441" s="34">
        <v>164.29166666666666</v>
      </c>
      <c r="D441" s="34">
        <v>170.80909090909091</v>
      </c>
      <c r="E441" s="34">
        <v>137.01818181818183</v>
      </c>
      <c r="F441" s="34">
        <v>124.35999999999999</v>
      </c>
      <c r="G441" s="34">
        <v>87.955555555555563</v>
      </c>
      <c r="H441" s="34">
        <v>41.863636363636367</v>
      </c>
      <c r="I441" s="34">
        <v>44.3</v>
      </c>
      <c r="J441" s="34">
        <v>100.23636363636363</v>
      </c>
      <c r="K441" s="34">
        <v>175.91818181818181</v>
      </c>
      <c r="L441" s="34">
        <v>225.64000000000001</v>
      </c>
      <c r="M441" s="34">
        <v>162.07</v>
      </c>
      <c r="N441" s="34">
        <v>128</v>
      </c>
      <c r="O441" s="34">
        <v>0.4</v>
      </c>
      <c r="P441" s="34">
        <v>0.4</v>
      </c>
      <c r="Q441" s="34">
        <v>0.36666666666666664</v>
      </c>
      <c r="R441" s="34">
        <v>0.36666666666666664</v>
      </c>
      <c r="S441" s="34">
        <v>0.33333333333333331</v>
      </c>
      <c r="T441" s="34">
        <v>0.3</v>
      </c>
      <c r="U441" s="34">
        <v>0.36666666666666664</v>
      </c>
      <c r="V441" s="34">
        <v>0.33333333333333331</v>
      </c>
      <c r="W441" s="34">
        <v>0.36666666666666664</v>
      </c>
      <c r="X441" s="34">
        <v>0.36666666666666664</v>
      </c>
      <c r="Y441" s="34">
        <v>0.33333333333333331</v>
      </c>
      <c r="Z441" s="34">
        <v>0.33333333333333331</v>
      </c>
      <c r="AA441" s="34">
        <v>0.35555555555555557</v>
      </c>
    </row>
    <row r="442" spans="1:27" ht="15.75" customHeight="1" x14ac:dyDescent="0.25">
      <c r="A442" s="34">
        <v>21100140</v>
      </c>
      <c r="B442" s="34">
        <v>137</v>
      </c>
      <c r="C442" s="34">
        <v>131.67857142857142</v>
      </c>
      <c r="D442" s="34">
        <v>165.09310344827585</v>
      </c>
      <c r="E442" s="34">
        <v>195.76896551724138</v>
      </c>
      <c r="F442" s="34">
        <v>170.8</v>
      </c>
      <c r="G442" s="34">
        <v>113.73103448275862</v>
      </c>
      <c r="H442" s="34">
        <v>88</v>
      </c>
      <c r="I442" s="34">
        <v>57.207142857142856</v>
      </c>
      <c r="J442" s="34">
        <v>76.433333333333337</v>
      </c>
      <c r="K442" s="34">
        <v>213.75</v>
      </c>
      <c r="L442" s="34">
        <v>232.86666666666667</v>
      </c>
      <c r="M442" s="34">
        <v>160.33333333333334</v>
      </c>
      <c r="N442" s="34">
        <v>344</v>
      </c>
      <c r="O442" s="34">
        <v>0.9</v>
      </c>
      <c r="P442" s="34">
        <v>0.93333333333333335</v>
      </c>
      <c r="Q442" s="34">
        <v>0.96666666666666667</v>
      </c>
      <c r="R442" s="34">
        <v>0.96666666666666667</v>
      </c>
      <c r="S442" s="34">
        <v>1</v>
      </c>
      <c r="T442" s="34">
        <v>0.96666666666666667</v>
      </c>
      <c r="U442" s="34">
        <v>0.96666666666666667</v>
      </c>
      <c r="V442" s="34">
        <v>0.93333333333333335</v>
      </c>
      <c r="W442" s="34">
        <v>1</v>
      </c>
      <c r="X442" s="34">
        <v>0.93333333333333335</v>
      </c>
      <c r="Y442" s="34">
        <v>1</v>
      </c>
      <c r="Z442" s="34">
        <v>0.9</v>
      </c>
      <c r="AA442" s="34">
        <v>0.9555555555555556</v>
      </c>
    </row>
    <row r="443" spans="1:27" ht="15.75" customHeight="1" x14ac:dyDescent="0.25">
      <c r="A443" s="34">
        <v>21105030</v>
      </c>
      <c r="B443" s="34">
        <v>72.250000000000014</v>
      </c>
      <c r="C443" s="34">
        <v>79.27000000000001</v>
      </c>
      <c r="D443" s="34">
        <v>131.69565217391303</v>
      </c>
      <c r="E443" s="34">
        <v>129.6913043478261</v>
      </c>
      <c r="F443" s="34">
        <v>103.37727272727274</v>
      </c>
      <c r="G443" s="34">
        <v>69.566666666666663</v>
      </c>
      <c r="H443" s="34">
        <v>57.586363636363643</v>
      </c>
      <c r="I443" s="34">
        <v>43.349999999999987</v>
      </c>
      <c r="J443" s="34">
        <v>51.509090909090901</v>
      </c>
      <c r="K443" s="34">
        <v>144.02380952380952</v>
      </c>
      <c r="L443" s="34">
        <v>152.86499999999995</v>
      </c>
      <c r="M443" s="34">
        <v>106.05</v>
      </c>
      <c r="N443" s="34">
        <v>258</v>
      </c>
      <c r="O443" s="34">
        <v>0.73333333333333328</v>
      </c>
      <c r="P443" s="34">
        <v>0.66666666666666663</v>
      </c>
      <c r="Q443" s="34">
        <v>0.76666666666666672</v>
      </c>
      <c r="R443" s="34">
        <v>0.76666666666666672</v>
      </c>
      <c r="S443" s="34">
        <v>0.73333333333333328</v>
      </c>
      <c r="T443" s="34">
        <v>0.7</v>
      </c>
      <c r="U443" s="34">
        <v>0.73333333333333328</v>
      </c>
      <c r="V443" s="34">
        <v>0.73333333333333328</v>
      </c>
      <c r="W443" s="34">
        <v>0.73333333333333328</v>
      </c>
      <c r="X443" s="34">
        <v>0.7</v>
      </c>
      <c r="Y443" s="34">
        <v>0.66666666666666663</v>
      </c>
      <c r="Z443" s="34">
        <v>0.66666666666666663</v>
      </c>
      <c r="AA443" s="34">
        <v>0.71666666666666667</v>
      </c>
    </row>
    <row r="444" spans="1:27" ht="15.75" customHeight="1" x14ac:dyDescent="0.25">
      <c r="A444" s="34">
        <v>21105040</v>
      </c>
      <c r="B444" s="34">
        <v>112.83636363636366</v>
      </c>
      <c r="C444" s="34">
        <v>136.76666666666668</v>
      </c>
      <c r="D444" s="34">
        <v>162.38</v>
      </c>
      <c r="E444" s="34">
        <v>152.82727272727269</v>
      </c>
      <c r="F444" s="34">
        <v>100.59166666666668</v>
      </c>
      <c r="G444" s="34">
        <v>49.375</v>
      </c>
      <c r="H444" s="34">
        <v>42.154545454545456</v>
      </c>
      <c r="I444" s="34">
        <v>20.65909090909091</v>
      </c>
      <c r="J444" s="34">
        <v>36.904545454545456</v>
      </c>
      <c r="K444" s="34">
        <v>169.16666666666666</v>
      </c>
      <c r="L444" s="34">
        <v>210.19999999999996</v>
      </c>
      <c r="M444" s="34">
        <v>149.2681818181818</v>
      </c>
      <c r="N444" s="34">
        <v>274</v>
      </c>
      <c r="O444" s="34">
        <v>0.73333333333333328</v>
      </c>
      <c r="P444" s="34">
        <v>0.8</v>
      </c>
      <c r="Q444" s="34">
        <v>0.83333333333333337</v>
      </c>
      <c r="R444" s="34">
        <v>0.73333333333333328</v>
      </c>
      <c r="S444" s="34">
        <v>0.8</v>
      </c>
      <c r="T444" s="34">
        <v>0.8</v>
      </c>
      <c r="U444" s="34">
        <v>0.73333333333333328</v>
      </c>
      <c r="V444" s="34">
        <v>0.73333333333333328</v>
      </c>
      <c r="W444" s="34">
        <v>0.73333333333333328</v>
      </c>
      <c r="X444" s="34">
        <v>0.7</v>
      </c>
      <c r="Y444" s="34">
        <v>0.8</v>
      </c>
      <c r="Z444" s="34">
        <v>0.73333333333333328</v>
      </c>
      <c r="AA444" s="34">
        <v>0.76111111111111107</v>
      </c>
    </row>
    <row r="445" spans="1:27" ht="15.75" customHeight="1" x14ac:dyDescent="0.25">
      <c r="A445" s="34">
        <v>21105050</v>
      </c>
      <c r="B445" s="34">
        <v>115.63913043478261</v>
      </c>
      <c r="C445" s="34">
        <v>112.89999999999998</v>
      </c>
      <c r="D445" s="34">
        <v>146.30769230769226</v>
      </c>
      <c r="E445" s="34">
        <v>158.33750000000001</v>
      </c>
      <c r="F445" s="34">
        <v>102.97307692307693</v>
      </c>
      <c r="G445" s="34">
        <v>41.215384615384615</v>
      </c>
      <c r="H445" s="34">
        <v>31.020833333333325</v>
      </c>
      <c r="I445" s="34">
        <v>23.659999999999997</v>
      </c>
      <c r="J445" s="34">
        <v>43.52</v>
      </c>
      <c r="K445" s="34">
        <v>148.99523809523808</v>
      </c>
      <c r="L445" s="34">
        <v>228.34761904761905</v>
      </c>
      <c r="M445" s="34">
        <v>183.97142857142859</v>
      </c>
      <c r="N445" s="34">
        <v>286</v>
      </c>
      <c r="O445" s="34">
        <v>0.76666666666666672</v>
      </c>
      <c r="P445" s="34">
        <v>0.8</v>
      </c>
      <c r="Q445" s="34">
        <v>0.8666666666666667</v>
      </c>
      <c r="R445" s="34">
        <v>0.8</v>
      </c>
      <c r="S445" s="34">
        <v>0.8666666666666667</v>
      </c>
      <c r="T445" s="34">
        <v>0.8666666666666667</v>
      </c>
      <c r="U445" s="34">
        <v>0.8</v>
      </c>
      <c r="V445" s="34">
        <v>0.83333333333333337</v>
      </c>
      <c r="W445" s="34">
        <v>0.83333333333333337</v>
      </c>
      <c r="X445" s="34">
        <v>0.7</v>
      </c>
      <c r="Y445" s="34">
        <v>0.7</v>
      </c>
      <c r="Z445" s="34">
        <v>0.7</v>
      </c>
      <c r="AA445" s="34">
        <v>0.7944444444444444</v>
      </c>
    </row>
    <row r="446" spans="1:27" ht="15.75" customHeight="1" x14ac:dyDescent="0.25">
      <c r="A446" s="34">
        <v>21105060</v>
      </c>
      <c r="B446" s="34">
        <v>139.15833333333333</v>
      </c>
      <c r="C446" s="34">
        <v>167.56666666666666</v>
      </c>
      <c r="D446" s="34">
        <v>164.07499999999999</v>
      </c>
      <c r="E446" s="34">
        <v>175.12307692307692</v>
      </c>
      <c r="F446" s="34">
        <v>148.33333333333331</v>
      </c>
      <c r="G446" s="34">
        <v>44.692307692307701</v>
      </c>
      <c r="H446" s="34">
        <v>36.35</v>
      </c>
      <c r="I446" s="34">
        <v>21.81818181818182</v>
      </c>
      <c r="J446" s="34">
        <v>46.483333333333341</v>
      </c>
      <c r="K446" s="34">
        <v>182.3</v>
      </c>
      <c r="L446" s="34">
        <v>264.88333333333327</v>
      </c>
      <c r="M446" s="34">
        <v>181.62499999999997</v>
      </c>
      <c r="N446" s="34">
        <v>146</v>
      </c>
      <c r="O446" s="34">
        <v>0.4</v>
      </c>
      <c r="P446" s="34">
        <v>0.4</v>
      </c>
      <c r="Q446" s="34">
        <v>0.4</v>
      </c>
      <c r="R446" s="34">
        <v>0.43333333333333335</v>
      </c>
      <c r="S446" s="34">
        <v>0.4</v>
      </c>
      <c r="T446" s="34">
        <v>0.43333333333333335</v>
      </c>
      <c r="U446" s="34">
        <v>0.4</v>
      </c>
      <c r="V446" s="34">
        <v>0.36666666666666664</v>
      </c>
      <c r="W446" s="34">
        <v>0.4</v>
      </c>
      <c r="X446" s="34">
        <v>0.43333333333333335</v>
      </c>
      <c r="Y446" s="34">
        <v>0.4</v>
      </c>
      <c r="Z446" s="34">
        <v>0.4</v>
      </c>
      <c r="AA446" s="34">
        <v>0.40555555555555556</v>
      </c>
    </row>
    <row r="447" spans="1:27" ht="15.75" customHeight="1" x14ac:dyDescent="0.25">
      <c r="A447" s="34">
        <v>21110040</v>
      </c>
      <c r="B447" s="34">
        <v>72.58214285714287</v>
      </c>
      <c r="C447" s="34">
        <v>83.673333333333332</v>
      </c>
      <c r="D447" s="34">
        <v>138.87931034482759</v>
      </c>
      <c r="E447" s="34">
        <v>126.47333333333333</v>
      </c>
      <c r="F447" s="34">
        <v>100.11379310344829</v>
      </c>
      <c r="G447" s="34">
        <v>39.796296296296298</v>
      </c>
      <c r="H447" s="34">
        <v>36.753571428571426</v>
      </c>
      <c r="I447" s="34">
        <v>15.933333333333334</v>
      </c>
      <c r="J447" s="34">
        <v>39.333333333333336</v>
      </c>
      <c r="K447" s="34">
        <v>122.62666666666665</v>
      </c>
      <c r="L447" s="34">
        <v>205.77333333333334</v>
      </c>
      <c r="M447" s="34">
        <v>117.36206896551722</v>
      </c>
      <c r="N447" s="34">
        <v>350</v>
      </c>
      <c r="O447" s="34">
        <v>0.93333333333333335</v>
      </c>
      <c r="P447" s="34">
        <v>1</v>
      </c>
      <c r="Q447" s="34">
        <v>0.96666666666666667</v>
      </c>
      <c r="R447" s="34">
        <v>1</v>
      </c>
      <c r="S447" s="34">
        <v>0.96666666666666667</v>
      </c>
      <c r="T447" s="34">
        <v>0.9</v>
      </c>
      <c r="U447" s="34">
        <v>0.93333333333333335</v>
      </c>
      <c r="V447" s="34">
        <v>1</v>
      </c>
      <c r="W447" s="34">
        <v>1</v>
      </c>
      <c r="X447" s="34">
        <v>1</v>
      </c>
      <c r="Y447" s="34">
        <v>1</v>
      </c>
      <c r="Z447" s="34">
        <v>0.96666666666666667</v>
      </c>
      <c r="AA447" s="34">
        <v>0.97222222222222221</v>
      </c>
    </row>
    <row r="448" spans="1:27" ht="15.75" customHeight="1" x14ac:dyDescent="0.25">
      <c r="A448" s="34">
        <v>21110070</v>
      </c>
      <c r="B448" s="34">
        <v>57.862068965517238</v>
      </c>
      <c r="C448" s="34">
        <v>82.56</v>
      </c>
      <c r="D448" s="34">
        <v>126.39285714285714</v>
      </c>
      <c r="E448" s="34">
        <v>136.66666666666666</v>
      </c>
      <c r="F448" s="34">
        <v>101.76666666666667</v>
      </c>
      <c r="G448" s="34">
        <v>51.3</v>
      </c>
      <c r="H448" s="34">
        <v>39.428571428571431</v>
      </c>
      <c r="I448" s="34">
        <v>23.551724137931036</v>
      </c>
      <c r="J448" s="34">
        <v>47.966666666666669</v>
      </c>
      <c r="K448" s="34">
        <v>139.19999999999999</v>
      </c>
      <c r="L448" s="34">
        <v>193</v>
      </c>
      <c r="M448" s="34">
        <v>113.44827586206897</v>
      </c>
      <c r="N448" s="34">
        <v>353</v>
      </c>
      <c r="O448" s="34">
        <v>0.96666666666666667</v>
      </c>
      <c r="P448" s="34">
        <v>1</v>
      </c>
      <c r="Q448" s="34">
        <v>0.93333333333333335</v>
      </c>
      <c r="R448" s="34">
        <v>1</v>
      </c>
      <c r="S448" s="34">
        <v>1</v>
      </c>
      <c r="T448" s="34">
        <v>1</v>
      </c>
      <c r="U448" s="34">
        <v>0.93333333333333335</v>
      </c>
      <c r="V448" s="34">
        <v>0.96666666666666667</v>
      </c>
      <c r="W448" s="34">
        <v>1</v>
      </c>
      <c r="X448" s="34">
        <v>1</v>
      </c>
      <c r="Y448" s="34">
        <v>1</v>
      </c>
      <c r="Z448" s="34">
        <v>0.96666666666666667</v>
      </c>
      <c r="AA448" s="34">
        <v>0.98055555555555551</v>
      </c>
    </row>
    <row r="449" spans="1:27" ht="15.75" customHeight="1" x14ac:dyDescent="0.25">
      <c r="A449" s="34">
        <v>21110090</v>
      </c>
      <c r="B449" s="34">
        <v>77.689655172413794</v>
      </c>
      <c r="C449" s="34">
        <v>77.241379310344826</v>
      </c>
      <c r="D449" s="34">
        <v>140.21428571428572</v>
      </c>
      <c r="E449" s="34">
        <v>143.23333333333332</v>
      </c>
      <c r="F449" s="34">
        <v>97.86666666666666</v>
      </c>
      <c r="G449" s="34">
        <v>44.241379310344826</v>
      </c>
      <c r="H449" s="34">
        <v>22.068965517241381</v>
      </c>
      <c r="I449" s="34">
        <v>24.766666666666666</v>
      </c>
      <c r="J449" s="34">
        <v>54.214285714285715</v>
      </c>
      <c r="K449" s="34">
        <v>149.03571428571428</v>
      </c>
      <c r="L449" s="34">
        <v>216.0344827586207</v>
      </c>
      <c r="M449" s="34">
        <v>171.3</v>
      </c>
      <c r="N449" s="34">
        <v>349</v>
      </c>
      <c r="O449" s="34">
        <v>0.96666666666666667</v>
      </c>
      <c r="P449" s="34">
        <v>0.96666666666666667</v>
      </c>
      <c r="Q449" s="34">
        <v>0.93333333333333335</v>
      </c>
      <c r="R449" s="34">
        <v>1</v>
      </c>
      <c r="S449" s="34">
        <v>1</v>
      </c>
      <c r="T449" s="34">
        <v>0.96666666666666667</v>
      </c>
      <c r="U449" s="34">
        <v>0.96666666666666667</v>
      </c>
      <c r="V449" s="34">
        <v>1</v>
      </c>
      <c r="W449" s="34">
        <v>0.93333333333333335</v>
      </c>
      <c r="X449" s="34">
        <v>0.93333333333333335</v>
      </c>
      <c r="Y449" s="34">
        <v>0.96666666666666667</v>
      </c>
      <c r="Z449" s="34">
        <v>1</v>
      </c>
      <c r="AA449" s="34">
        <v>0.96944444444444444</v>
      </c>
    </row>
    <row r="450" spans="1:27" ht="15.75" customHeight="1" x14ac:dyDescent="0.25">
      <c r="A450" s="34">
        <v>21110120</v>
      </c>
      <c r="B450" s="34">
        <v>66.931034482758619</v>
      </c>
      <c r="C450" s="34">
        <v>78.5</v>
      </c>
      <c r="D450" s="34">
        <v>107.97407407407407</v>
      </c>
      <c r="E450" s="34">
        <v>122.24137931034483</v>
      </c>
      <c r="F450" s="34">
        <v>98.958620689655177</v>
      </c>
      <c r="G450" s="34">
        <v>39.640740740740739</v>
      </c>
      <c r="H450" s="34">
        <v>26.596551724137932</v>
      </c>
      <c r="I450" s="34">
        <v>22.586206896551722</v>
      </c>
      <c r="J450" s="34">
        <v>53.919999999999995</v>
      </c>
      <c r="K450" s="34">
        <v>106.48148148148147</v>
      </c>
      <c r="L450" s="34">
        <v>202.3206896551724</v>
      </c>
      <c r="M450" s="34">
        <v>124.59629629629632</v>
      </c>
      <c r="N450" s="34">
        <v>341</v>
      </c>
      <c r="O450" s="34">
        <v>0.96666666666666667</v>
      </c>
      <c r="P450" s="34">
        <v>0.96666666666666667</v>
      </c>
      <c r="Q450" s="34">
        <v>0.9</v>
      </c>
      <c r="R450" s="34">
        <v>0.96666666666666667</v>
      </c>
      <c r="S450" s="34">
        <v>0.96666666666666667</v>
      </c>
      <c r="T450" s="34">
        <v>0.9</v>
      </c>
      <c r="U450" s="34">
        <v>0.96666666666666667</v>
      </c>
      <c r="V450" s="34">
        <v>0.96666666666666667</v>
      </c>
      <c r="W450" s="34">
        <v>1</v>
      </c>
      <c r="X450" s="34">
        <v>0.9</v>
      </c>
      <c r="Y450" s="34">
        <v>0.96666666666666667</v>
      </c>
      <c r="Z450" s="34">
        <v>0.9</v>
      </c>
      <c r="AA450" s="34">
        <v>0.94722222222222219</v>
      </c>
    </row>
    <row r="451" spans="1:27" ht="15.75" customHeight="1" x14ac:dyDescent="0.25">
      <c r="A451" s="34">
        <v>21110130</v>
      </c>
      <c r="B451" s="34">
        <v>144.18333333333328</v>
      </c>
      <c r="C451" s="34">
        <v>111.8125</v>
      </c>
      <c r="D451" s="34">
        <v>164.81176470588235</v>
      </c>
      <c r="E451" s="34">
        <v>150.78235294117644</v>
      </c>
      <c r="F451" s="34">
        <v>104.41176470588235</v>
      </c>
      <c r="G451" s="34">
        <v>63.578947368421055</v>
      </c>
      <c r="H451" s="34">
        <v>58.058823529411768</v>
      </c>
      <c r="I451" s="34">
        <v>35.238888888888887</v>
      </c>
      <c r="J451" s="34">
        <v>50.476470588235287</v>
      </c>
      <c r="K451" s="34">
        <v>166.6142857142857</v>
      </c>
      <c r="L451" s="34">
        <v>207.72142857142856</v>
      </c>
      <c r="M451" s="34">
        <v>149.88235294117646</v>
      </c>
      <c r="N451" s="34">
        <v>201</v>
      </c>
      <c r="O451" s="34">
        <v>0.6</v>
      </c>
      <c r="P451" s="34">
        <v>0.53333333333333333</v>
      </c>
      <c r="Q451" s="34">
        <v>0.56666666666666665</v>
      </c>
      <c r="R451" s="34">
        <v>0.56666666666666665</v>
      </c>
      <c r="S451" s="34">
        <v>0.56666666666666665</v>
      </c>
      <c r="T451" s="34">
        <v>0.6333333333333333</v>
      </c>
      <c r="U451" s="34">
        <v>0.56666666666666665</v>
      </c>
      <c r="V451" s="34">
        <v>0.6</v>
      </c>
      <c r="W451" s="34">
        <v>0.56666666666666665</v>
      </c>
      <c r="X451" s="34">
        <v>0.46666666666666667</v>
      </c>
      <c r="Y451" s="34">
        <v>0.46666666666666667</v>
      </c>
      <c r="Z451" s="34">
        <v>0.56666666666666665</v>
      </c>
      <c r="AA451" s="34">
        <v>0.55833333333333335</v>
      </c>
    </row>
    <row r="452" spans="1:27" ht="15.75" customHeight="1" x14ac:dyDescent="0.25">
      <c r="A452" s="34">
        <v>21110160</v>
      </c>
      <c r="B452" s="34">
        <v>74.36666666666666</v>
      </c>
      <c r="C452" s="34">
        <v>77.689655172413794</v>
      </c>
      <c r="D452" s="34">
        <v>119.56666666666666</v>
      </c>
      <c r="E452" s="34">
        <v>117.3</v>
      </c>
      <c r="F452" s="34">
        <v>84.7</v>
      </c>
      <c r="G452" s="34">
        <v>34.93333333333333</v>
      </c>
      <c r="H452" s="34">
        <v>32.1</v>
      </c>
      <c r="I452" s="34">
        <v>14.870000000000001</v>
      </c>
      <c r="J452" s="34">
        <v>40.4</v>
      </c>
      <c r="K452" s="34">
        <v>128.9</v>
      </c>
      <c r="L452" s="34">
        <v>189.78571428571428</v>
      </c>
      <c r="M452" s="34">
        <v>124.75862068965517</v>
      </c>
      <c r="N452" s="34">
        <v>356</v>
      </c>
      <c r="O452" s="34">
        <v>1</v>
      </c>
      <c r="P452" s="34">
        <v>0.96666666666666667</v>
      </c>
      <c r="Q452" s="34">
        <v>1</v>
      </c>
      <c r="R452" s="34">
        <v>1</v>
      </c>
      <c r="S452" s="34">
        <v>1</v>
      </c>
      <c r="T452" s="34">
        <v>1</v>
      </c>
      <c r="U452" s="34">
        <v>1</v>
      </c>
      <c r="V452" s="34">
        <v>1</v>
      </c>
      <c r="W452" s="34">
        <v>1</v>
      </c>
      <c r="X452" s="34">
        <v>1</v>
      </c>
      <c r="Y452" s="34">
        <v>0.93333333333333335</v>
      </c>
      <c r="Z452" s="34">
        <v>0.96666666666666667</v>
      </c>
      <c r="AA452" s="34">
        <v>0.98888888888888893</v>
      </c>
    </row>
    <row r="453" spans="1:27" ht="15.75" customHeight="1" x14ac:dyDescent="0.25">
      <c r="A453" s="34">
        <v>21110180</v>
      </c>
      <c r="B453" s="34">
        <v>73.896551724137936</v>
      </c>
      <c r="C453" s="34">
        <v>95.714285714285708</v>
      </c>
      <c r="D453" s="34">
        <v>143.62068965517241</v>
      </c>
      <c r="E453" s="34">
        <v>152.43333333333334</v>
      </c>
      <c r="F453" s="34">
        <v>88.5</v>
      </c>
      <c r="G453" s="34">
        <v>35.033333333333331</v>
      </c>
      <c r="H453" s="34">
        <v>33.482758620689658</v>
      </c>
      <c r="I453" s="34">
        <v>14.75</v>
      </c>
      <c r="J453" s="34">
        <v>40.586206896551722</v>
      </c>
      <c r="K453" s="34">
        <v>156.43333333333334</v>
      </c>
      <c r="L453" s="34">
        <v>209.77586206896552</v>
      </c>
      <c r="M453" s="34">
        <v>154.79310344827587</v>
      </c>
      <c r="N453" s="34">
        <v>348</v>
      </c>
      <c r="O453" s="34">
        <v>0.96666666666666667</v>
      </c>
      <c r="P453" s="34">
        <v>0.93333333333333335</v>
      </c>
      <c r="Q453" s="34">
        <v>0.96666666666666667</v>
      </c>
      <c r="R453" s="34">
        <v>1</v>
      </c>
      <c r="S453" s="34">
        <v>0.93333333333333335</v>
      </c>
      <c r="T453" s="34">
        <v>1</v>
      </c>
      <c r="U453" s="34">
        <v>0.96666666666666667</v>
      </c>
      <c r="V453" s="34">
        <v>0.93333333333333335</v>
      </c>
      <c r="W453" s="34">
        <v>0.96666666666666667</v>
      </c>
      <c r="X453" s="34">
        <v>1</v>
      </c>
      <c r="Y453" s="34">
        <v>0.96666666666666667</v>
      </c>
      <c r="Z453" s="34">
        <v>0.96666666666666667</v>
      </c>
      <c r="AA453" s="34">
        <v>0.96666666666666667</v>
      </c>
    </row>
    <row r="454" spans="1:27" ht="15.75" customHeight="1" x14ac:dyDescent="0.25">
      <c r="A454" s="34">
        <v>21110290</v>
      </c>
      <c r="B454" s="34">
        <v>78.827586206896555</v>
      </c>
      <c r="C454" s="34">
        <v>91.758620689655174</v>
      </c>
      <c r="D454" s="34">
        <v>144.03703703703704</v>
      </c>
      <c r="E454" s="34">
        <v>164.16666666666666</v>
      </c>
      <c r="F454" s="34">
        <v>107.71428571428571</v>
      </c>
      <c r="G454" s="34">
        <v>42.46153846153846</v>
      </c>
      <c r="H454" s="34">
        <v>27.76923076923077</v>
      </c>
      <c r="I454" s="34">
        <v>22.652173913043477</v>
      </c>
      <c r="J454" s="34">
        <v>58.68571428571429</v>
      </c>
      <c r="K454" s="34">
        <v>168.22916666666666</v>
      </c>
      <c r="L454" s="34">
        <v>234.34799999999998</v>
      </c>
      <c r="M454" s="34">
        <v>174.38461538461539</v>
      </c>
      <c r="N454" s="34">
        <v>315</v>
      </c>
      <c r="O454" s="34">
        <v>0.96666666666666667</v>
      </c>
      <c r="P454" s="34">
        <v>0.96666666666666667</v>
      </c>
      <c r="Q454" s="34">
        <v>0.9</v>
      </c>
      <c r="R454" s="34">
        <v>0.8</v>
      </c>
      <c r="S454" s="34">
        <v>0.93333333333333335</v>
      </c>
      <c r="T454" s="34">
        <v>0.8666666666666667</v>
      </c>
      <c r="U454" s="34">
        <v>0.8666666666666667</v>
      </c>
      <c r="V454" s="34">
        <v>0.76666666666666672</v>
      </c>
      <c r="W454" s="34">
        <v>0.93333333333333335</v>
      </c>
      <c r="X454" s="34">
        <v>0.8</v>
      </c>
      <c r="Y454" s="34">
        <v>0.83333333333333337</v>
      </c>
      <c r="Z454" s="34">
        <v>0.8666666666666667</v>
      </c>
      <c r="AA454" s="34">
        <v>0.875</v>
      </c>
    </row>
    <row r="455" spans="1:27" ht="15.75" customHeight="1" x14ac:dyDescent="0.25">
      <c r="A455" s="34">
        <v>21110310</v>
      </c>
      <c r="B455" s="34">
        <v>69.454545454545453</v>
      </c>
      <c r="C455" s="34">
        <v>78.333333333333329</v>
      </c>
      <c r="D455" s="34">
        <v>121.1</v>
      </c>
      <c r="E455" s="34">
        <v>93.090909090909093</v>
      </c>
      <c r="F455" s="34">
        <v>84.545454545454547</v>
      </c>
      <c r="G455" s="34">
        <v>32.545454545454547</v>
      </c>
      <c r="H455" s="34">
        <v>16.90909090909091</v>
      </c>
      <c r="I455" s="34">
        <v>19</v>
      </c>
      <c r="J455" s="34">
        <v>82.454545454545453</v>
      </c>
      <c r="K455" s="34">
        <v>126.18181818181819</v>
      </c>
      <c r="L455" s="34">
        <v>195.27272727272728</v>
      </c>
      <c r="M455" s="34">
        <v>153.80000000000001</v>
      </c>
      <c r="N455" s="34">
        <v>131</v>
      </c>
      <c r="O455" s="34">
        <v>0.36666666666666664</v>
      </c>
      <c r="P455" s="34">
        <v>0.4</v>
      </c>
      <c r="Q455" s="34">
        <v>0.33333333333333331</v>
      </c>
      <c r="R455" s="34">
        <v>0.36666666666666664</v>
      </c>
      <c r="S455" s="34">
        <v>0.36666666666666664</v>
      </c>
      <c r="T455" s="34">
        <v>0.36666666666666664</v>
      </c>
      <c r="U455" s="34">
        <v>0.36666666666666664</v>
      </c>
      <c r="V455" s="34">
        <v>0.36666666666666664</v>
      </c>
      <c r="W455" s="34">
        <v>0.36666666666666664</v>
      </c>
      <c r="X455" s="34">
        <v>0.36666666666666664</v>
      </c>
      <c r="Y455" s="34">
        <v>0.36666666666666664</v>
      </c>
      <c r="Z455" s="34">
        <v>0.33333333333333331</v>
      </c>
      <c r="AA455" s="34">
        <v>0.36388888888888887</v>
      </c>
    </row>
    <row r="456" spans="1:27" ht="15.75" customHeight="1" x14ac:dyDescent="0.25">
      <c r="A456" s="34">
        <v>21110330</v>
      </c>
      <c r="B456" s="34">
        <v>73.613793103448288</v>
      </c>
      <c r="C456" s="34">
        <v>88.758620689655174</v>
      </c>
      <c r="D456" s="34">
        <v>131.4</v>
      </c>
      <c r="E456" s="34">
        <v>137.79310344827587</v>
      </c>
      <c r="F456" s="34">
        <v>89.67</v>
      </c>
      <c r="G456" s="34">
        <v>34.178571428571431</v>
      </c>
      <c r="H456" s="34">
        <v>27.633333333333333</v>
      </c>
      <c r="I456" s="34">
        <v>19.793103448275861</v>
      </c>
      <c r="J456" s="34">
        <v>50.896551724137929</v>
      </c>
      <c r="K456" s="34">
        <v>135</v>
      </c>
      <c r="L456" s="34">
        <v>200.3</v>
      </c>
      <c r="M456" s="34">
        <v>135.63333333333333</v>
      </c>
      <c r="N456" s="34">
        <v>353</v>
      </c>
      <c r="O456" s="34">
        <v>0.96666666666666667</v>
      </c>
      <c r="P456" s="34">
        <v>0.96666666666666667</v>
      </c>
      <c r="Q456" s="34">
        <v>1</v>
      </c>
      <c r="R456" s="34">
        <v>0.96666666666666667</v>
      </c>
      <c r="S456" s="34">
        <v>1</v>
      </c>
      <c r="T456" s="34">
        <v>0.93333333333333335</v>
      </c>
      <c r="U456" s="34">
        <v>1</v>
      </c>
      <c r="V456" s="34">
        <v>0.96666666666666667</v>
      </c>
      <c r="W456" s="34">
        <v>0.96666666666666667</v>
      </c>
      <c r="X456" s="34">
        <v>1</v>
      </c>
      <c r="Y456" s="34">
        <v>1</v>
      </c>
      <c r="Z456" s="34">
        <v>1</v>
      </c>
      <c r="AA456" s="34">
        <v>0.98055555555555551</v>
      </c>
    </row>
    <row r="457" spans="1:27" ht="15.75" customHeight="1" x14ac:dyDescent="0.25">
      <c r="A457" s="34">
        <v>21110400</v>
      </c>
      <c r="B457" s="34">
        <v>134.29473684210527</v>
      </c>
      <c r="C457" s="34">
        <v>143.37916666666669</v>
      </c>
      <c r="D457" s="34">
        <v>209.37142857142854</v>
      </c>
      <c r="E457" s="34">
        <v>189.64782608695651</v>
      </c>
      <c r="F457" s="34">
        <v>114.27142857142856</v>
      </c>
      <c r="G457" s="34">
        <v>87.084210526315786</v>
      </c>
      <c r="H457" s="34">
        <v>50.421739130434773</v>
      </c>
      <c r="I457" s="34">
        <v>35.21153846153846</v>
      </c>
      <c r="J457" s="34">
        <v>48.716666666666676</v>
      </c>
      <c r="K457" s="34">
        <v>214.73749999999998</v>
      </c>
      <c r="L457" s="34">
        <v>294.9869565217391</v>
      </c>
      <c r="M457" s="34">
        <v>198.96363636363637</v>
      </c>
      <c r="N457" s="34">
        <v>269</v>
      </c>
      <c r="O457" s="34">
        <v>0.6333333333333333</v>
      </c>
      <c r="P457" s="34">
        <v>0.8</v>
      </c>
      <c r="Q457" s="34">
        <v>0.7</v>
      </c>
      <c r="R457" s="34">
        <v>0.76666666666666672</v>
      </c>
      <c r="S457" s="34">
        <v>0.7</v>
      </c>
      <c r="T457" s="34">
        <v>0.6333333333333333</v>
      </c>
      <c r="U457" s="34">
        <v>0.76666666666666672</v>
      </c>
      <c r="V457" s="34">
        <v>0.8666666666666667</v>
      </c>
      <c r="W457" s="34">
        <v>0.8</v>
      </c>
      <c r="X457" s="34">
        <v>0.8</v>
      </c>
      <c r="Y457" s="34">
        <v>0.76666666666666672</v>
      </c>
      <c r="Z457" s="34">
        <v>0.73333333333333328</v>
      </c>
      <c r="AA457" s="34">
        <v>0.74722222222222223</v>
      </c>
    </row>
    <row r="458" spans="1:27" ht="15.75" customHeight="1" x14ac:dyDescent="0.25">
      <c r="A458" s="34">
        <v>21110410</v>
      </c>
      <c r="B458" s="34">
        <v>27.675000000000004</v>
      </c>
      <c r="C458" s="34">
        <v>25.566666666666666</v>
      </c>
      <c r="D458" s="34">
        <v>240.65</v>
      </c>
      <c r="E458" s="34">
        <v>163.43333333333337</v>
      </c>
      <c r="F458" s="34">
        <v>197</v>
      </c>
      <c r="G458" s="34">
        <v>122.83333333333333</v>
      </c>
      <c r="H458" s="34">
        <v>145</v>
      </c>
      <c r="I458" s="34">
        <v>117.43333333333332</v>
      </c>
      <c r="J458" s="34">
        <v>63.833333333333336</v>
      </c>
      <c r="K458" s="34">
        <v>78.866666666666674</v>
      </c>
      <c r="L458" s="34">
        <v>89.8</v>
      </c>
      <c r="M458" s="34">
        <v>37.066666666666656</v>
      </c>
      <c r="N458" s="34">
        <v>36</v>
      </c>
      <c r="O458" s="34">
        <v>0.13333333333333333</v>
      </c>
      <c r="P458" s="34">
        <v>0.1</v>
      </c>
      <c r="Q458" s="34">
        <v>6.6666666666666666E-2</v>
      </c>
      <c r="R458" s="34">
        <v>0.1</v>
      </c>
      <c r="S458" s="34">
        <v>0.1</v>
      </c>
      <c r="T458" s="34">
        <v>0.1</v>
      </c>
      <c r="U458" s="34">
        <v>0.1</v>
      </c>
      <c r="V458" s="34">
        <v>0.1</v>
      </c>
      <c r="W458" s="34">
        <v>0.1</v>
      </c>
      <c r="X458" s="34">
        <v>0.1</v>
      </c>
      <c r="Y458" s="34">
        <v>0.1</v>
      </c>
      <c r="Z458" s="34">
        <v>0.1</v>
      </c>
      <c r="AA458" s="34">
        <v>0.1</v>
      </c>
    </row>
    <row r="459" spans="1:27" ht="15.75" customHeight="1" x14ac:dyDescent="0.25">
      <c r="A459" s="34">
        <v>21110430</v>
      </c>
      <c r="B459" s="34">
        <v>130.39642857142857</v>
      </c>
      <c r="C459" s="34">
        <v>124.11428571428574</v>
      </c>
      <c r="D459" s="34">
        <v>199.12499999999997</v>
      </c>
      <c r="E459" s="34">
        <v>179.14666666666665</v>
      </c>
      <c r="F459" s="34">
        <v>125.75172413793103</v>
      </c>
      <c r="G459" s="34">
        <v>57.120000000000005</v>
      </c>
      <c r="H459" s="34">
        <v>47.839285714285708</v>
      </c>
      <c r="I459" s="34">
        <v>27.537931034482764</v>
      </c>
      <c r="J459" s="34">
        <v>58.227999999999994</v>
      </c>
      <c r="K459" s="34">
        <v>166.44827586206895</v>
      </c>
      <c r="L459" s="34">
        <v>258.61071428571427</v>
      </c>
      <c r="M459" s="34">
        <v>186.32500000000002</v>
      </c>
      <c r="N459" s="34">
        <v>340</v>
      </c>
      <c r="O459" s="34">
        <v>0.93333333333333335</v>
      </c>
      <c r="P459" s="34">
        <v>0.93333333333333335</v>
      </c>
      <c r="Q459" s="34">
        <v>0.93333333333333335</v>
      </c>
      <c r="R459" s="34">
        <v>1</v>
      </c>
      <c r="S459" s="34">
        <v>0.96666666666666667</v>
      </c>
      <c r="T459" s="34">
        <v>1</v>
      </c>
      <c r="U459" s="34">
        <v>0.93333333333333335</v>
      </c>
      <c r="V459" s="34">
        <v>0.96666666666666667</v>
      </c>
      <c r="W459" s="34">
        <v>0.83333333333333337</v>
      </c>
      <c r="X459" s="34">
        <v>0.96666666666666667</v>
      </c>
      <c r="Y459" s="34">
        <v>0.93333333333333335</v>
      </c>
      <c r="Z459" s="34">
        <v>0.93333333333333335</v>
      </c>
      <c r="AA459" s="34">
        <v>0.94444444444444442</v>
      </c>
    </row>
    <row r="460" spans="1:27" ht="15.75" customHeight="1" x14ac:dyDescent="0.25">
      <c r="A460" s="34">
        <v>21110440</v>
      </c>
      <c r="B460" s="34">
        <v>154.72758620689658</v>
      </c>
      <c r="C460" s="34">
        <v>183.28888888888886</v>
      </c>
      <c r="D460" s="34">
        <v>226.5884615384615</v>
      </c>
      <c r="E460" s="34">
        <v>199.41333333333333</v>
      </c>
      <c r="F460" s="34">
        <v>134.32500000000002</v>
      </c>
      <c r="G460" s="34">
        <v>52.710000000000008</v>
      </c>
      <c r="H460" s="34">
        <v>44.181481481481484</v>
      </c>
      <c r="I460" s="34">
        <v>14.386666666666665</v>
      </c>
      <c r="J460" s="34">
        <v>55.1</v>
      </c>
      <c r="K460" s="34">
        <v>198.73333333333332</v>
      </c>
      <c r="L460" s="34">
        <v>318.71428571428572</v>
      </c>
      <c r="M460" s="34">
        <v>222.08965517241381</v>
      </c>
      <c r="N460" s="34">
        <v>344</v>
      </c>
      <c r="O460" s="34">
        <v>0.96666666666666667</v>
      </c>
      <c r="P460" s="34">
        <v>0.9</v>
      </c>
      <c r="Q460" s="34">
        <v>0.8666666666666667</v>
      </c>
      <c r="R460" s="34">
        <v>1</v>
      </c>
      <c r="S460" s="34">
        <v>0.93333333333333335</v>
      </c>
      <c r="T460" s="34">
        <v>1</v>
      </c>
      <c r="U460" s="34">
        <v>0.9</v>
      </c>
      <c r="V460" s="34">
        <v>1</v>
      </c>
      <c r="W460" s="34">
        <v>1</v>
      </c>
      <c r="X460" s="34">
        <v>1</v>
      </c>
      <c r="Y460" s="34">
        <v>0.93333333333333335</v>
      </c>
      <c r="Z460" s="34">
        <v>0.96666666666666667</v>
      </c>
      <c r="AA460" s="34">
        <v>0.9555555555555556</v>
      </c>
    </row>
    <row r="461" spans="1:27" ht="15.75" customHeight="1" x14ac:dyDescent="0.25">
      <c r="A461" s="34">
        <v>21110460</v>
      </c>
      <c r="B461" s="34">
        <v>108.4</v>
      </c>
      <c r="C461" s="34">
        <v>114.88888888888889</v>
      </c>
      <c r="D461" s="34">
        <v>156.4</v>
      </c>
      <c r="E461" s="34">
        <v>132</v>
      </c>
      <c r="F461" s="34">
        <v>100.11111111111111</v>
      </c>
      <c r="G461" s="34">
        <v>34.200000000000003</v>
      </c>
      <c r="H461" s="34">
        <v>19.600000000000001</v>
      </c>
      <c r="I461" s="34">
        <v>9</v>
      </c>
      <c r="J461" s="34">
        <v>23.6</v>
      </c>
      <c r="K461" s="34">
        <v>138.5</v>
      </c>
      <c r="L461" s="34">
        <v>308</v>
      </c>
      <c r="M461" s="34">
        <v>167.72727272727272</v>
      </c>
      <c r="N461" s="34">
        <v>119</v>
      </c>
      <c r="O461" s="34">
        <v>0.33333333333333331</v>
      </c>
      <c r="P461" s="34">
        <v>0.3</v>
      </c>
      <c r="Q461" s="34">
        <v>0.33333333333333331</v>
      </c>
      <c r="R461" s="34">
        <v>0.33333333333333331</v>
      </c>
      <c r="S461" s="34">
        <v>0.3</v>
      </c>
      <c r="T461" s="34">
        <v>0.33333333333333331</v>
      </c>
      <c r="U461" s="34">
        <v>0.33333333333333331</v>
      </c>
      <c r="V461" s="34">
        <v>0.33333333333333331</v>
      </c>
      <c r="W461" s="34">
        <v>0.33333333333333331</v>
      </c>
      <c r="X461" s="34">
        <v>0.33333333333333331</v>
      </c>
      <c r="Y461" s="34">
        <v>0.33333333333333331</v>
      </c>
      <c r="Z461" s="34">
        <v>0.36666666666666664</v>
      </c>
      <c r="AA461" s="34">
        <v>0.33055555555555555</v>
      </c>
    </row>
    <row r="462" spans="1:27" ht="15.75" customHeight="1" x14ac:dyDescent="0.25">
      <c r="A462" s="34">
        <v>21115020</v>
      </c>
      <c r="B462" s="34">
        <v>92.36333333333333</v>
      </c>
      <c r="C462" s="34">
        <v>127.95666666666668</v>
      </c>
      <c r="D462" s="34">
        <v>165.9</v>
      </c>
      <c r="E462" s="34">
        <v>155.77586206896549</v>
      </c>
      <c r="F462" s="34">
        <v>98.539999999999978</v>
      </c>
      <c r="G462" s="34">
        <v>37.716666666666669</v>
      </c>
      <c r="H462" s="34">
        <v>24.255172413793108</v>
      </c>
      <c r="I462" s="34">
        <v>15.379999999999997</v>
      </c>
      <c r="J462" s="34">
        <v>51.46</v>
      </c>
      <c r="K462" s="34">
        <v>162.92413793103452</v>
      </c>
      <c r="L462" s="34">
        <v>238.58333333333331</v>
      </c>
      <c r="M462" s="34">
        <v>163.06</v>
      </c>
      <c r="N462" s="34">
        <v>356</v>
      </c>
      <c r="O462" s="34">
        <v>1</v>
      </c>
      <c r="P462" s="34">
        <v>1</v>
      </c>
      <c r="Q462" s="34">
        <v>0.96666666666666667</v>
      </c>
      <c r="R462" s="34">
        <v>0.96666666666666667</v>
      </c>
      <c r="S462" s="34">
        <v>1</v>
      </c>
      <c r="T462" s="34">
        <v>1</v>
      </c>
      <c r="U462" s="34">
        <v>0.96666666666666667</v>
      </c>
      <c r="V462" s="34">
        <v>1</v>
      </c>
      <c r="W462" s="34">
        <v>1</v>
      </c>
      <c r="X462" s="34">
        <v>0.96666666666666667</v>
      </c>
      <c r="Y462" s="34">
        <v>1</v>
      </c>
      <c r="Z462" s="34">
        <v>1</v>
      </c>
      <c r="AA462" s="34">
        <v>0.98888888888888893</v>
      </c>
    </row>
    <row r="463" spans="1:27" ht="15.75" customHeight="1" x14ac:dyDescent="0.25">
      <c r="A463" s="34">
        <v>21115060</v>
      </c>
      <c r="B463" s="34">
        <v>64.065517241379297</v>
      </c>
      <c r="C463" s="34">
        <v>72.672413793103416</v>
      </c>
      <c r="D463" s="34">
        <v>123.13448275862069</v>
      </c>
      <c r="E463" s="34">
        <v>135.91666666666666</v>
      </c>
      <c r="F463" s="34">
        <v>87.63000000000001</v>
      </c>
      <c r="G463" s="34">
        <v>34.803571428571423</v>
      </c>
      <c r="H463" s="34">
        <v>25.193333333333332</v>
      </c>
      <c r="I463" s="34">
        <v>19.810000000000002</v>
      </c>
      <c r="J463" s="34">
        <v>55.610000000000021</v>
      </c>
      <c r="K463" s="34">
        <v>124.40000000000002</v>
      </c>
      <c r="L463" s="34">
        <v>202.17777777777775</v>
      </c>
      <c r="M463" s="34">
        <v>142.16</v>
      </c>
      <c r="N463" s="34">
        <v>352</v>
      </c>
      <c r="O463" s="34">
        <v>0.96666666666666667</v>
      </c>
      <c r="P463" s="34">
        <v>0.96666666666666667</v>
      </c>
      <c r="Q463" s="34">
        <v>0.96666666666666667</v>
      </c>
      <c r="R463" s="34">
        <v>1</v>
      </c>
      <c r="S463" s="34">
        <v>1</v>
      </c>
      <c r="T463" s="34">
        <v>0.93333333333333335</v>
      </c>
      <c r="U463" s="34">
        <v>1</v>
      </c>
      <c r="V463" s="34">
        <v>1</v>
      </c>
      <c r="W463" s="34">
        <v>1</v>
      </c>
      <c r="X463" s="34">
        <v>1</v>
      </c>
      <c r="Y463" s="34">
        <v>0.9</v>
      </c>
      <c r="Z463" s="34">
        <v>1</v>
      </c>
      <c r="AA463" s="34">
        <v>0.97777777777777775</v>
      </c>
    </row>
    <row r="464" spans="1:27" ht="15.75" customHeight="1" x14ac:dyDescent="0.25">
      <c r="A464" s="34">
        <v>21115070</v>
      </c>
      <c r="B464" s="34">
        <v>86.847619047619048</v>
      </c>
      <c r="C464" s="34">
        <v>114.16315789473684</v>
      </c>
      <c r="D464" s="34">
        <v>179.31999999999996</v>
      </c>
      <c r="E464" s="34">
        <v>192.27499999999995</v>
      </c>
      <c r="F464" s="34">
        <v>127.71428571428569</v>
      </c>
      <c r="G464" s="34">
        <v>75.214285714285722</v>
      </c>
      <c r="H464" s="34">
        <v>62.339999999999996</v>
      </c>
      <c r="I464" s="34">
        <v>41.182352941176475</v>
      </c>
      <c r="J464" s="34">
        <v>67.978947368421061</v>
      </c>
      <c r="K464" s="34">
        <v>187.99999999999997</v>
      </c>
      <c r="L464" s="34">
        <v>223.18888888888887</v>
      </c>
      <c r="M464" s="34">
        <v>149.20526315789473</v>
      </c>
      <c r="N464" s="34">
        <v>234</v>
      </c>
      <c r="O464" s="34">
        <v>0.7</v>
      </c>
      <c r="P464" s="34">
        <v>0.6333333333333333</v>
      </c>
      <c r="Q464" s="34">
        <v>0.66666666666666663</v>
      </c>
      <c r="R464" s="34">
        <v>0.66666666666666663</v>
      </c>
      <c r="S464" s="34">
        <v>0.7</v>
      </c>
      <c r="T464" s="34">
        <v>0.7</v>
      </c>
      <c r="U464" s="34">
        <v>0.66666666666666663</v>
      </c>
      <c r="V464" s="34">
        <v>0.56666666666666665</v>
      </c>
      <c r="W464" s="34">
        <v>0.6333333333333333</v>
      </c>
      <c r="X464" s="34">
        <v>0.6333333333333333</v>
      </c>
      <c r="Y464" s="34">
        <v>0.6</v>
      </c>
      <c r="Z464" s="34">
        <v>0.6333333333333333</v>
      </c>
      <c r="AA464" s="34">
        <v>0.65</v>
      </c>
    </row>
    <row r="465" spans="1:27" ht="15.75" customHeight="1" x14ac:dyDescent="0.25">
      <c r="A465" s="34">
        <v>21115080</v>
      </c>
      <c r="B465" s="34">
        <v>65.330769230769235</v>
      </c>
      <c r="C465" s="34">
        <v>86.134615384615373</v>
      </c>
      <c r="D465" s="34">
        <v>142.83333333333334</v>
      </c>
      <c r="E465" s="34">
        <v>136.40740740740742</v>
      </c>
      <c r="F465" s="34">
        <v>88.707407407407416</v>
      </c>
      <c r="G465" s="34">
        <v>34.281481481481485</v>
      </c>
      <c r="H465" s="34">
        <v>28.981481481481477</v>
      </c>
      <c r="I465" s="34">
        <v>19.588888888888885</v>
      </c>
      <c r="J465" s="34">
        <v>61.607407407407408</v>
      </c>
      <c r="K465" s="34">
        <v>128.21851851851849</v>
      </c>
      <c r="L465" s="34">
        <v>187.67037037037036</v>
      </c>
      <c r="M465" s="34">
        <v>130.6846153846154</v>
      </c>
      <c r="N465" s="34">
        <v>321</v>
      </c>
      <c r="O465" s="34">
        <v>0.8666666666666667</v>
      </c>
      <c r="P465" s="34">
        <v>0.8666666666666667</v>
      </c>
      <c r="Q465" s="34">
        <v>0.9</v>
      </c>
      <c r="R465" s="34">
        <v>0.9</v>
      </c>
      <c r="S465" s="34">
        <v>0.9</v>
      </c>
      <c r="T465" s="34">
        <v>0.9</v>
      </c>
      <c r="U465" s="34">
        <v>0.9</v>
      </c>
      <c r="V465" s="34">
        <v>0.9</v>
      </c>
      <c r="W465" s="34">
        <v>0.9</v>
      </c>
      <c r="X465" s="34">
        <v>0.9</v>
      </c>
      <c r="Y465" s="34">
        <v>0.9</v>
      </c>
      <c r="Z465" s="34">
        <v>0.8666666666666667</v>
      </c>
      <c r="AA465" s="34">
        <v>0.89166666666666672</v>
      </c>
    </row>
    <row r="466" spans="1:27" ht="15.75" customHeight="1" x14ac:dyDescent="0.25">
      <c r="A466" s="34">
        <v>21115100</v>
      </c>
      <c r="B466" s="34">
        <v>129.35714285714286</v>
      </c>
      <c r="C466" s="34">
        <v>118.95172413793104</v>
      </c>
      <c r="D466" s="34">
        <v>181.74482758620695</v>
      </c>
      <c r="E466" s="34">
        <v>170.25555555555547</v>
      </c>
      <c r="F466" s="34">
        <v>127.31724137931036</v>
      </c>
      <c r="G466" s="34">
        <v>69.546428571428592</v>
      </c>
      <c r="H466" s="34">
        <v>54.340740740740742</v>
      </c>
      <c r="I466" s="34">
        <v>37.183333333333344</v>
      </c>
      <c r="J466" s="34">
        <v>55.917857142857159</v>
      </c>
      <c r="K466" s="34">
        <v>189.19285714285715</v>
      </c>
      <c r="L466" s="34">
        <v>239.61034482758618</v>
      </c>
      <c r="M466" s="34">
        <v>170.59999999999997</v>
      </c>
      <c r="N466" s="34">
        <v>339</v>
      </c>
      <c r="O466" s="34">
        <v>0.93333333333333335</v>
      </c>
      <c r="P466" s="34">
        <v>0.96666666666666667</v>
      </c>
      <c r="Q466" s="34">
        <v>0.96666666666666667</v>
      </c>
      <c r="R466" s="34">
        <v>0.9</v>
      </c>
      <c r="S466" s="34">
        <v>0.96666666666666667</v>
      </c>
      <c r="T466" s="34">
        <v>0.93333333333333335</v>
      </c>
      <c r="U466" s="34">
        <v>0.9</v>
      </c>
      <c r="V466" s="34">
        <v>1</v>
      </c>
      <c r="W466" s="34">
        <v>0.93333333333333335</v>
      </c>
      <c r="X466" s="34">
        <v>0.93333333333333335</v>
      </c>
      <c r="Y466" s="34">
        <v>0.96666666666666667</v>
      </c>
      <c r="Z466" s="34">
        <v>0.9</v>
      </c>
      <c r="AA466" s="34">
        <v>0.94166666666666665</v>
      </c>
    </row>
    <row r="467" spans="1:27" ht="15.75" customHeight="1" x14ac:dyDescent="0.25">
      <c r="A467" s="34">
        <v>21115140</v>
      </c>
      <c r="B467" s="34">
        <v>66.592857142857142</v>
      </c>
      <c r="C467" s="34">
        <v>64.235714285714295</v>
      </c>
      <c r="D467" s="34">
        <v>121.37142857142858</v>
      </c>
      <c r="E467" s="34">
        <v>124.09285714285714</v>
      </c>
      <c r="F467" s="34">
        <v>141.58181818181819</v>
      </c>
      <c r="G467" s="34">
        <v>111.55999999999999</v>
      </c>
      <c r="H467" s="34">
        <v>93.426666666666677</v>
      </c>
      <c r="I467" s="34">
        <v>62.882352941176485</v>
      </c>
      <c r="J467" s="34">
        <v>79.142857142857139</v>
      </c>
      <c r="K467" s="34">
        <v>135.17857142857144</v>
      </c>
      <c r="L467" s="34">
        <v>151.41250000000002</v>
      </c>
      <c r="M467" s="34">
        <v>107.25333333333334</v>
      </c>
      <c r="N467" s="34">
        <v>168</v>
      </c>
      <c r="O467" s="34">
        <v>0.46666666666666667</v>
      </c>
      <c r="P467" s="34">
        <v>0.46666666666666667</v>
      </c>
      <c r="Q467" s="34">
        <v>0.46666666666666667</v>
      </c>
      <c r="R467" s="34">
        <v>0.46666666666666667</v>
      </c>
      <c r="S467" s="34">
        <v>0.36666666666666664</v>
      </c>
      <c r="T467" s="34">
        <v>0.33333333333333331</v>
      </c>
      <c r="U467" s="34">
        <v>0.5</v>
      </c>
      <c r="V467" s="34">
        <v>0.56666666666666665</v>
      </c>
      <c r="W467" s="34">
        <v>0.46666666666666667</v>
      </c>
      <c r="X467" s="34">
        <v>0.46666666666666667</v>
      </c>
      <c r="Y467" s="34">
        <v>0.53333333333333333</v>
      </c>
      <c r="Z467" s="34">
        <v>0.5</v>
      </c>
      <c r="AA467" s="34">
        <v>0.46666666666666667</v>
      </c>
    </row>
    <row r="468" spans="1:27" ht="15.75" customHeight="1" x14ac:dyDescent="0.25">
      <c r="A468" s="34">
        <v>21115180</v>
      </c>
      <c r="B468" s="34">
        <v>54.762499999999996</v>
      </c>
      <c r="C468" s="34">
        <v>71.379166666666663</v>
      </c>
      <c r="D468" s="34">
        <v>130.6391304347826</v>
      </c>
      <c r="E468" s="34">
        <v>128.94761904761904</v>
      </c>
      <c r="F468" s="34">
        <v>92.662500000000023</v>
      </c>
      <c r="G468" s="34">
        <v>44.213043478260857</v>
      </c>
      <c r="H468" s="34">
        <v>33.994736842105254</v>
      </c>
      <c r="I468" s="34">
        <v>19.228571428571431</v>
      </c>
      <c r="J468" s="34">
        <v>43.269565217391303</v>
      </c>
      <c r="K468" s="34">
        <v>127.62608695652175</v>
      </c>
      <c r="L468" s="34">
        <v>182.16666666666666</v>
      </c>
      <c r="M468" s="34">
        <v>97.629411764705878</v>
      </c>
      <c r="N468" s="34">
        <v>258</v>
      </c>
      <c r="O468" s="34">
        <v>0.53333333333333333</v>
      </c>
      <c r="P468" s="34">
        <v>0.8</v>
      </c>
      <c r="Q468" s="34">
        <v>0.76666666666666672</v>
      </c>
      <c r="R468" s="34">
        <v>0.7</v>
      </c>
      <c r="S468" s="34">
        <v>0.8</v>
      </c>
      <c r="T468" s="34">
        <v>0.76666666666666672</v>
      </c>
      <c r="U468" s="34">
        <v>0.6333333333333333</v>
      </c>
      <c r="V468" s="34">
        <v>0.7</v>
      </c>
      <c r="W468" s="34">
        <v>0.76666666666666672</v>
      </c>
      <c r="X468" s="34">
        <v>0.76666666666666672</v>
      </c>
      <c r="Y468" s="34">
        <v>0.8</v>
      </c>
      <c r="Z468" s="34">
        <v>0.56666666666666665</v>
      </c>
      <c r="AA468" s="34">
        <v>0.71666666666666667</v>
      </c>
    </row>
    <row r="469" spans="1:27" ht="15.75" customHeight="1" x14ac:dyDescent="0.25">
      <c r="A469" s="34">
        <v>21120010</v>
      </c>
      <c r="B469" s="34">
        <v>170.39310344827589</v>
      </c>
      <c r="C469" s="34">
        <v>236.4</v>
      </c>
      <c r="D469" s="34">
        <v>265.51785714285717</v>
      </c>
      <c r="E469" s="34">
        <v>214.37200000000001</v>
      </c>
      <c r="F469" s="34">
        <v>188.14400000000001</v>
      </c>
      <c r="G469" s="34">
        <v>89.215384615384636</v>
      </c>
      <c r="H469" s="34">
        <v>59.831034482758625</v>
      </c>
      <c r="I469" s="34">
        <v>33.1</v>
      </c>
      <c r="J469" s="34">
        <v>94.646428571428572</v>
      </c>
      <c r="K469" s="34">
        <v>246.36785714285719</v>
      </c>
      <c r="L469" s="34">
        <v>313.66249999999997</v>
      </c>
      <c r="M469" s="34">
        <v>225.36071428571429</v>
      </c>
      <c r="N469" s="34">
        <v>328</v>
      </c>
      <c r="O469" s="34">
        <v>0.96666666666666667</v>
      </c>
      <c r="P469" s="34">
        <v>0.96666666666666667</v>
      </c>
      <c r="Q469" s="34">
        <v>0.93333333333333335</v>
      </c>
      <c r="R469" s="34">
        <v>0.83333333333333337</v>
      </c>
      <c r="S469" s="34">
        <v>0.83333333333333337</v>
      </c>
      <c r="T469" s="34">
        <v>0.8666666666666667</v>
      </c>
      <c r="U469" s="34">
        <v>0.96666666666666667</v>
      </c>
      <c r="V469" s="34">
        <v>0.96666666666666667</v>
      </c>
      <c r="W469" s="34">
        <v>0.93333333333333335</v>
      </c>
      <c r="X469" s="34">
        <v>0.93333333333333335</v>
      </c>
      <c r="Y469" s="34">
        <v>0.8</v>
      </c>
      <c r="Z469" s="34">
        <v>0.93333333333333335</v>
      </c>
      <c r="AA469" s="34">
        <v>0.91111111111111109</v>
      </c>
    </row>
    <row r="470" spans="1:27" ht="15.75" customHeight="1" x14ac:dyDescent="0.25">
      <c r="A470" s="34">
        <v>21120040</v>
      </c>
      <c r="B470" s="34">
        <v>129.03703703703704</v>
      </c>
      <c r="C470" s="34">
        <v>150.20689655172413</v>
      </c>
      <c r="D470" s="34">
        <v>245.2962962962963</v>
      </c>
      <c r="E470" s="34">
        <v>188.92857142857142</v>
      </c>
      <c r="F470" s="34">
        <v>128.42307692307693</v>
      </c>
      <c r="G470" s="34">
        <v>56.862068965517238</v>
      </c>
      <c r="H470" s="34">
        <v>39.607142857142854</v>
      </c>
      <c r="I470" s="34">
        <v>27.862068965517242</v>
      </c>
      <c r="J470" s="34">
        <v>76.044444444444437</v>
      </c>
      <c r="K470" s="34">
        <v>198.10714285714286</v>
      </c>
      <c r="L470" s="34">
        <v>325.59259259259261</v>
      </c>
      <c r="M470" s="34">
        <v>203.61538461538461</v>
      </c>
      <c r="N470" s="34">
        <v>331</v>
      </c>
      <c r="O470" s="34">
        <v>0.9</v>
      </c>
      <c r="P470" s="34">
        <v>0.96666666666666667</v>
      </c>
      <c r="Q470" s="34">
        <v>0.9</v>
      </c>
      <c r="R470" s="34">
        <v>0.93333333333333335</v>
      </c>
      <c r="S470" s="34">
        <v>0.8666666666666667</v>
      </c>
      <c r="T470" s="34">
        <v>0.96666666666666667</v>
      </c>
      <c r="U470" s="34">
        <v>0.93333333333333335</v>
      </c>
      <c r="V470" s="34">
        <v>0.96666666666666667</v>
      </c>
      <c r="W470" s="34">
        <v>0.9</v>
      </c>
      <c r="X470" s="34">
        <v>0.93333333333333335</v>
      </c>
      <c r="Y470" s="34">
        <v>0.9</v>
      </c>
      <c r="Z470" s="34">
        <v>0.8666666666666667</v>
      </c>
      <c r="AA470" s="34">
        <v>0.9194444444444444</v>
      </c>
    </row>
    <row r="471" spans="1:27" ht="15.75" customHeight="1" x14ac:dyDescent="0.25">
      <c r="A471" s="34">
        <v>21120090</v>
      </c>
      <c r="B471" s="34">
        <v>132.26666666666668</v>
      </c>
      <c r="C471" s="34">
        <v>166.125</v>
      </c>
      <c r="D471" s="34">
        <v>230.2962962962963</v>
      </c>
      <c r="E471" s="34">
        <v>205.27586206896552</v>
      </c>
      <c r="F471" s="34">
        <v>140.5</v>
      </c>
      <c r="G471" s="34">
        <v>56.9</v>
      </c>
      <c r="H471" s="34">
        <v>36.827586206896555</v>
      </c>
      <c r="I471" s="34">
        <v>24.8</v>
      </c>
      <c r="J471" s="34">
        <v>68.41379310344827</v>
      </c>
      <c r="K471" s="34">
        <v>198.39285714285714</v>
      </c>
      <c r="L471" s="34">
        <v>265.21428571428572</v>
      </c>
      <c r="M471" s="34">
        <v>192.65517241379311</v>
      </c>
      <c r="N471" s="34">
        <v>345</v>
      </c>
      <c r="O471" s="34">
        <v>1</v>
      </c>
      <c r="P471" s="34">
        <v>0.93333333333333335</v>
      </c>
      <c r="Q471" s="34">
        <v>0.9</v>
      </c>
      <c r="R471" s="34">
        <v>0.96666666666666667</v>
      </c>
      <c r="S471" s="34">
        <v>0.93333333333333335</v>
      </c>
      <c r="T471" s="34">
        <v>1</v>
      </c>
      <c r="U471" s="34">
        <v>0.96666666666666667</v>
      </c>
      <c r="V471" s="34">
        <v>1</v>
      </c>
      <c r="W471" s="34">
        <v>0.96666666666666667</v>
      </c>
      <c r="X471" s="34">
        <v>0.93333333333333335</v>
      </c>
      <c r="Y471" s="34">
        <v>0.93333333333333335</v>
      </c>
      <c r="Z471" s="34">
        <v>0.96666666666666667</v>
      </c>
      <c r="AA471" s="34">
        <v>0.95833333333333337</v>
      </c>
    </row>
    <row r="472" spans="1:27" ht="15.75" customHeight="1" x14ac:dyDescent="0.25">
      <c r="A472" s="34">
        <v>21120100</v>
      </c>
      <c r="B472" s="34">
        <v>190.93103448275863</v>
      </c>
      <c r="C472" s="34">
        <v>246</v>
      </c>
      <c r="D472" s="34">
        <v>286.26666666666665</v>
      </c>
      <c r="E472" s="34">
        <v>260.46666666666664</v>
      </c>
      <c r="F472" s="34">
        <v>204.10344827586206</v>
      </c>
      <c r="G472" s="34">
        <v>95.517241379310349</v>
      </c>
      <c r="H472" s="34">
        <v>57</v>
      </c>
      <c r="I472" s="34">
        <v>56.3</v>
      </c>
      <c r="J472" s="34">
        <v>103.03333333333333</v>
      </c>
      <c r="K472" s="34">
        <v>235.55555555555554</v>
      </c>
      <c r="L472" s="34">
        <v>298.38461538461536</v>
      </c>
      <c r="M472" s="34">
        <v>260.56666666666666</v>
      </c>
      <c r="N472" s="34">
        <v>348</v>
      </c>
      <c r="O472" s="34">
        <v>0.96666666666666667</v>
      </c>
      <c r="P472" s="34">
        <v>0.96666666666666667</v>
      </c>
      <c r="Q472" s="34">
        <v>1</v>
      </c>
      <c r="R472" s="34">
        <v>1</v>
      </c>
      <c r="S472" s="34">
        <v>0.96666666666666667</v>
      </c>
      <c r="T472" s="34">
        <v>0.96666666666666667</v>
      </c>
      <c r="U472" s="34">
        <v>0.96666666666666667</v>
      </c>
      <c r="V472" s="34">
        <v>1</v>
      </c>
      <c r="W472" s="34">
        <v>1</v>
      </c>
      <c r="X472" s="34">
        <v>0.9</v>
      </c>
      <c r="Y472" s="34">
        <v>0.8666666666666667</v>
      </c>
      <c r="Z472" s="34">
        <v>1</v>
      </c>
      <c r="AA472" s="34">
        <v>0.96666666666666667</v>
      </c>
    </row>
    <row r="473" spans="1:27" ht="15.75" customHeight="1" x14ac:dyDescent="0.25">
      <c r="A473" s="34">
        <v>21120130</v>
      </c>
      <c r="B473" s="34">
        <v>149.99523809523808</v>
      </c>
      <c r="C473" s="34">
        <v>167.1761904761905</v>
      </c>
      <c r="D473" s="34">
        <v>203.73888888888891</v>
      </c>
      <c r="E473" s="34">
        <v>207.43529411764706</v>
      </c>
      <c r="F473" s="34">
        <v>117.28947368421052</v>
      </c>
      <c r="G473" s="34">
        <v>57.75</v>
      </c>
      <c r="H473" s="34">
        <v>36.257894736842111</v>
      </c>
      <c r="I473" s="34">
        <v>15.505000000000001</v>
      </c>
      <c r="J473" s="34">
        <v>64.25</v>
      </c>
      <c r="K473" s="34">
        <v>220.58095238095237</v>
      </c>
      <c r="L473" s="34">
        <v>277.70476190476194</v>
      </c>
      <c r="M473" s="34">
        <v>211.76499999999996</v>
      </c>
      <c r="N473" s="34">
        <v>237</v>
      </c>
      <c r="O473" s="34">
        <v>0.7</v>
      </c>
      <c r="P473" s="34">
        <v>0.7</v>
      </c>
      <c r="Q473" s="34">
        <v>0.6</v>
      </c>
      <c r="R473" s="34">
        <v>0.56666666666666665</v>
      </c>
      <c r="S473" s="34">
        <v>0.6333333333333333</v>
      </c>
      <c r="T473" s="34">
        <v>0.66666666666666663</v>
      </c>
      <c r="U473" s="34">
        <v>0.6333333333333333</v>
      </c>
      <c r="V473" s="34">
        <v>0.66666666666666663</v>
      </c>
      <c r="W473" s="34">
        <v>0.66666666666666663</v>
      </c>
      <c r="X473" s="34">
        <v>0.7</v>
      </c>
      <c r="Y473" s="34">
        <v>0.7</v>
      </c>
      <c r="Z473" s="34">
        <v>0.66666666666666663</v>
      </c>
      <c r="AA473" s="34">
        <v>0.65833333333333333</v>
      </c>
    </row>
    <row r="474" spans="1:27" ht="15.75" customHeight="1" x14ac:dyDescent="0.25">
      <c r="A474" s="34">
        <v>21125010</v>
      </c>
      <c r="B474" s="34">
        <v>106.38333333333333</v>
      </c>
      <c r="C474" s="34">
        <v>119.90000000000002</v>
      </c>
      <c r="D474" s="34">
        <v>198.73750000000004</v>
      </c>
      <c r="E474" s="34">
        <v>200.03333333333333</v>
      </c>
      <c r="F474" s="34">
        <v>168.31600000000003</v>
      </c>
      <c r="G474" s="34">
        <v>91.471999999999994</v>
      </c>
      <c r="H474" s="34">
        <v>68.091666666666669</v>
      </c>
      <c r="I474" s="34">
        <v>48.384000000000007</v>
      </c>
      <c r="J474" s="34">
        <v>80.919230769230793</v>
      </c>
      <c r="K474" s="34">
        <v>175.648</v>
      </c>
      <c r="L474" s="34">
        <v>204.78</v>
      </c>
      <c r="M474" s="34">
        <v>128.39565217391305</v>
      </c>
      <c r="N474" s="34">
        <v>294</v>
      </c>
      <c r="O474" s="34">
        <v>0.8</v>
      </c>
      <c r="P474" s="34">
        <v>0.8</v>
      </c>
      <c r="Q474" s="34">
        <v>0.8</v>
      </c>
      <c r="R474" s="34">
        <v>0.8</v>
      </c>
      <c r="S474" s="34">
        <v>0.83333333333333337</v>
      </c>
      <c r="T474" s="34">
        <v>0.83333333333333337</v>
      </c>
      <c r="U474" s="34">
        <v>0.8</v>
      </c>
      <c r="V474" s="34">
        <v>0.83333333333333337</v>
      </c>
      <c r="W474" s="34">
        <v>0.8666666666666667</v>
      </c>
      <c r="X474" s="34">
        <v>0.83333333333333337</v>
      </c>
      <c r="Y474" s="34">
        <v>0.83333333333333337</v>
      </c>
      <c r="Z474" s="34">
        <v>0.76666666666666672</v>
      </c>
      <c r="AA474" s="34">
        <v>0.81666666666666665</v>
      </c>
    </row>
    <row r="475" spans="1:27" ht="15.75" customHeight="1" x14ac:dyDescent="0.25">
      <c r="A475" s="34">
        <v>21125020</v>
      </c>
      <c r="B475" s="34">
        <v>138.70588235294119</v>
      </c>
      <c r="C475" s="34">
        <v>181.85000000000002</v>
      </c>
      <c r="D475" s="34">
        <v>209.56842105263158</v>
      </c>
      <c r="E475" s="34">
        <v>194.70555555555558</v>
      </c>
      <c r="F475" s="34">
        <v>117.58947368421055</v>
      </c>
      <c r="G475" s="34">
        <v>51.820000000000014</v>
      </c>
      <c r="H475" s="34">
        <v>33.536842105263169</v>
      </c>
      <c r="I475" s="34">
        <v>19.014999999999997</v>
      </c>
      <c r="J475" s="34">
        <v>61.228571428571428</v>
      </c>
      <c r="K475" s="34">
        <v>174.34</v>
      </c>
      <c r="L475" s="34">
        <v>272.95000000000005</v>
      </c>
      <c r="M475" s="34">
        <v>184.18124999999998</v>
      </c>
      <c r="N475" s="34">
        <v>223</v>
      </c>
      <c r="O475" s="34">
        <v>0.56666666666666665</v>
      </c>
      <c r="P475" s="34">
        <v>0.53333333333333333</v>
      </c>
      <c r="Q475" s="34">
        <v>0.6333333333333333</v>
      </c>
      <c r="R475" s="34">
        <v>0.6</v>
      </c>
      <c r="S475" s="34">
        <v>0.6333333333333333</v>
      </c>
      <c r="T475" s="34">
        <v>0.66666666666666663</v>
      </c>
      <c r="U475" s="34">
        <v>0.6333333333333333</v>
      </c>
      <c r="V475" s="34">
        <v>0.66666666666666663</v>
      </c>
      <c r="W475" s="34">
        <v>0.7</v>
      </c>
      <c r="X475" s="34">
        <v>0.66666666666666663</v>
      </c>
      <c r="Y475" s="34">
        <v>0.6</v>
      </c>
      <c r="Z475" s="34">
        <v>0.53333333333333333</v>
      </c>
      <c r="AA475" s="34">
        <v>0.61944444444444446</v>
      </c>
    </row>
    <row r="476" spans="1:27" ht="15.75" customHeight="1" x14ac:dyDescent="0.25">
      <c r="A476" s="34">
        <v>21125040</v>
      </c>
      <c r="B476" s="34">
        <v>92.885714285714272</v>
      </c>
      <c r="C476" s="34">
        <v>146.75</v>
      </c>
      <c r="D476" s="34">
        <v>151.93333333333334</v>
      </c>
      <c r="E476" s="34">
        <v>153.45000000000002</v>
      </c>
      <c r="F476" s="34">
        <v>76.899999999999991</v>
      </c>
      <c r="G476" s="34">
        <v>86.133333333333326</v>
      </c>
      <c r="H476" s="34">
        <v>26.133333333333329</v>
      </c>
      <c r="I476" s="34">
        <v>12.616666666666667</v>
      </c>
      <c r="J476" s="34">
        <v>35.616666666666667</v>
      </c>
      <c r="K476" s="34">
        <v>148.07499999999999</v>
      </c>
      <c r="L476" s="34">
        <v>171.10000000000002</v>
      </c>
      <c r="M476" s="34">
        <v>133.66</v>
      </c>
      <c r="N476" s="34">
        <v>69</v>
      </c>
      <c r="O476" s="34">
        <v>0.23333333333333334</v>
      </c>
      <c r="P476" s="34">
        <v>0.2</v>
      </c>
      <c r="Q476" s="34">
        <v>0.2</v>
      </c>
      <c r="R476" s="34">
        <v>0.2</v>
      </c>
      <c r="S476" s="34">
        <v>0.23333333333333334</v>
      </c>
      <c r="T476" s="34">
        <v>0.2</v>
      </c>
      <c r="U476" s="34">
        <v>0.2</v>
      </c>
      <c r="V476" s="34">
        <v>0.2</v>
      </c>
      <c r="W476" s="34">
        <v>0.2</v>
      </c>
      <c r="X476" s="34">
        <v>0.13333333333333333</v>
      </c>
      <c r="Y476" s="34">
        <v>0.13333333333333333</v>
      </c>
      <c r="Z476" s="34">
        <v>0.16666666666666666</v>
      </c>
      <c r="AA476" s="34">
        <v>0.19166666666666668</v>
      </c>
    </row>
    <row r="477" spans="1:27" ht="15.75" customHeight="1" x14ac:dyDescent="0.25">
      <c r="A477" s="34">
        <v>21130010</v>
      </c>
      <c r="B477" s="34">
        <v>119.72413793103448</v>
      </c>
      <c r="C477" s="34">
        <v>137</v>
      </c>
      <c r="D477" s="34">
        <v>220.33333333333334</v>
      </c>
      <c r="E477" s="34">
        <v>278.55666666666667</v>
      </c>
      <c r="F477" s="34">
        <v>194.44666666666666</v>
      </c>
      <c r="G477" s="34">
        <v>92.793333333333322</v>
      </c>
      <c r="H477" s="34">
        <v>58.589999999999996</v>
      </c>
      <c r="I477" s="34">
        <v>55.503448275862063</v>
      </c>
      <c r="J477" s="34">
        <v>102.98620689655174</v>
      </c>
      <c r="K477" s="34">
        <v>223.87</v>
      </c>
      <c r="L477" s="34">
        <v>232.68</v>
      </c>
      <c r="M477" s="34">
        <v>184.20333333333335</v>
      </c>
      <c r="N477" s="34">
        <v>356</v>
      </c>
      <c r="O477" s="34">
        <v>0.96666666666666667</v>
      </c>
      <c r="P477" s="34">
        <v>0.96666666666666667</v>
      </c>
      <c r="Q477" s="34">
        <v>1</v>
      </c>
      <c r="R477" s="34">
        <v>1</v>
      </c>
      <c r="S477" s="34">
        <v>1</v>
      </c>
      <c r="T477" s="34">
        <v>1</v>
      </c>
      <c r="U477" s="34">
        <v>1</v>
      </c>
      <c r="V477" s="34">
        <v>0.96666666666666667</v>
      </c>
      <c r="W477" s="34">
        <v>0.96666666666666667</v>
      </c>
      <c r="X477" s="34">
        <v>1</v>
      </c>
      <c r="Y477" s="34">
        <v>1</v>
      </c>
      <c r="Z477" s="34">
        <v>1</v>
      </c>
      <c r="AA477" s="34">
        <v>0.98888888888888893</v>
      </c>
    </row>
    <row r="478" spans="1:27" ht="15.75" customHeight="1" x14ac:dyDescent="0.25">
      <c r="A478" s="34">
        <v>21130040</v>
      </c>
      <c r="B478" s="34">
        <v>149.39130434782609</v>
      </c>
      <c r="C478" s="34">
        <v>207.2608695652174</v>
      </c>
      <c r="D478" s="34">
        <v>271.12</v>
      </c>
      <c r="E478" s="34">
        <v>261</v>
      </c>
      <c r="F478" s="34">
        <v>160.36000000000001</v>
      </c>
      <c r="G478" s="34">
        <v>69.826086956521735</v>
      </c>
      <c r="H478" s="34">
        <v>44.434782608695649</v>
      </c>
      <c r="I478" s="34">
        <v>37.208333333333336</v>
      </c>
      <c r="J478" s="34">
        <v>90.578947368421055</v>
      </c>
      <c r="K478" s="34">
        <v>221.15789473684211</v>
      </c>
      <c r="L478" s="34">
        <v>291.04545454545456</v>
      </c>
      <c r="M478" s="34">
        <v>199.54166666666666</v>
      </c>
      <c r="N478" s="34">
        <v>275</v>
      </c>
      <c r="O478" s="34">
        <v>0.76666666666666672</v>
      </c>
      <c r="P478" s="34">
        <v>0.76666666666666672</v>
      </c>
      <c r="Q478" s="34">
        <v>0.83333333333333337</v>
      </c>
      <c r="R478" s="34">
        <v>0.83333333333333337</v>
      </c>
      <c r="S478" s="34">
        <v>0.83333333333333337</v>
      </c>
      <c r="T478" s="34">
        <v>0.76666666666666672</v>
      </c>
      <c r="U478" s="34">
        <v>0.76666666666666672</v>
      </c>
      <c r="V478" s="34">
        <v>0.8</v>
      </c>
      <c r="W478" s="34">
        <v>0.6333333333333333</v>
      </c>
      <c r="X478" s="34">
        <v>0.6333333333333333</v>
      </c>
      <c r="Y478" s="34">
        <v>0.73333333333333328</v>
      </c>
      <c r="Z478" s="34">
        <v>0.8</v>
      </c>
      <c r="AA478" s="34">
        <v>0.76388888888888884</v>
      </c>
    </row>
    <row r="479" spans="1:27" ht="15.75" customHeight="1" x14ac:dyDescent="0.25">
      <c r="A479" s="34">
        <v>21130050</v>
      </c>
      <c r="B479" s="34">
        <v>68.34482758620689</v>
      </c>
      <c r="C479" s="34">
        <v>82.1</v>
      </c>
      <c r="D479" s="34">
        <v>124.18518518518519</v>
      </c>
      <c r="E479" s="34">
        <v>136.48275862068965</v>
      </c>
      <c r="F479" s="34">
        <v>90.689655172413794</v>
      </c>
      <c r="G479" s="34">
        <v>34.655172413793103</v>
      </c>
      <c r="H479" s="34">
        <v>22.366666666666667</v>
      </c>
      <c r="I479" s="34">
        <v>19.633333333333333</v>
      </c>
      <c r="J479" s="34">
        <v>51.533333333333331</v>
      </c>
      <c r="K479" s="34">
        <v>157.6</v>
      </c>
      <c r="L479" s="34">
        <v>200.41379310344828</v>
      </c>
      <c r="M479" s="34">
        <v>138.24137931034483</v>
      </c>
      <c r="N479" s="34">
        <v>351</v>
      </c>
      <c r="O479" s="34">
        <v>0.96666666666666667</v>
      </c>
      <c r="P479" s="34">
        <v>1</v>
      </c>
      <c r="Q479" s="34">
        <v>0.9</v>
      </c>
      <c r="R479" s="34">
        <v>0.96666666666666667</v>
      </c>
      <c r="S479" s="34">
        <v>0.96666666666666667</v>
      </c>
      <c r="T479" s="34">
        <v>0.96666666666666667</v>
      </c>
      <c r="U479" s="34">
        <v>1</v>
      </c>
      <c r="V479" s="34">
        <v>1</v>
      </c>
      <c r="W479" s="34">
        <v>1</v>
      </c>
      <c r="X479" s="34">
        <v>1</v>
      </c>
      <c r="Y479" s="34">
        <v>0.96666666666666667</v>
      </c>
      <c r="Z479" s="34">
        <v>0.96666666666666667</v>
      </c>
      <c r="AA479" s="34">
        <v>0.97499999999999998</v>
      </c>
    </row>
    <row r="480" spans="1:27" ht="15.75" customHeight="1" x14ac:dyDescent="0.25">
      <c r="A480" s="34">
        <v>21130060</v>
      </c>
      <c r="B480" s="34">
        <v>148.55172413793105</v>
      </c>
      <c r="C480" s="34">
        <v>167.92857142857142</v>
      </c>
      <c r="D480" s="34">
        <v>212.53333333333333</v>
      </c>
      <c r="E480" s="34">
        <v>189.79285714285714</v>
      </c>
      <c r="F480" s="34">
        <v>154.65517241379311</v>
      </c>
      <c r="G480" s="34">
        <v>80.3</v>
      </c>
      <c r="H480" s="34">
        <v>72.233333333333334</v>
      </c>
      <c r="I480" s="34">
        <v>57.133333333333333</v>
      </c>
      <c r="J480" s="34">
        <v>84.961538461538467</v>
      </c>
      <c r="K480" s="34">
        <v>218.69230769230768</v>
      </c>
      <c r="L480" s="34">
        <v>246.1103448275862</v>
      </c>
      <c r="M480" s="34">
        <v>150.78571428571428</v>
      </c>
      <c r="N480" s="34">
        <v>343</v>
      </c>
      <c r="O480" s="34">
        <v>0.96666666666666667</v>
      </c>
      <c r="P480" s="34">
        <v>0.93333333333333335</v>
      </c>
      <c r="Q480" s="34">
        <v>1</v>
      </c>
      <c r="R480" s="34">
        <v>0.93333333333333335</v>
      </c>
      <c r="S480" s="34">
        <v>0.96666666666666667</v>
      </c>
      <c r="T480" s="34">
        <v>1</v>
      </c>
      <c r="U480" s="34">
        <v>1</v>
      </c>
      <c r="V480" s="34">
        <v>1</v>
      </c>
      <c r="W480" s="34">
        <v>0.8666666666666667</v>
      </c>
      <c r="X480" s="34">
        <v>0.8666666666666667</v>
      </c>
      <c r="Y480" s="34">
        <v>0.96666666666666667</v>
      </c>
      <c r="Z480" s="34">
        <v>0.93333333333333335</v>
      </c>
      <c r="AA480" s="34">
        <v>0.95277777777777772</v>
      </c>
    </row>
    <row r="481" spans="1:27" ht="15.75" customHeight="1" x14ac:dyDescent="0.25">
      <c r="A481" s="34">
        <v>21130070</v>
      </c>
      <c r="B481" s="34">
        <v>109.8</v>
      </c>
      <c r="C481" s="34">
        <v>121.8</v>
      </c>
      <c r="D481" s="34">
        <v>128.5</v>
      </c>
      <c r="E481" s="34">
        <v>162</v>
      </c>
      <c r="F481" s="34">
        <v>169</v>
      </c>
      <c r="G481" s="34">
        <v>26.75</v>
      </c>
      <c r="H481" s="34">
        <v>20.666666666666668</v>
      </c>
      <c r="I481" s="34">
        <v>30.25</v>
      </c>
      <c r="J481" s="34">
        <v>125.33333333333333</v>
      </c>
      <c r="K481" s="34">
        <v>129.75</v>
      </c>
      <c r="L481" s="34">
        <v>301.33333333333331</v>
      </c>
      <c r="M481" s="34">
        <v>175.25</v>
      </c>
      <c r="N481" s="34">
        <v>47</v>
      </c>
      <c r="O481" s="34">
        <v>0.16666666666666666</v>
      </c>
      <c r="P481" s="34">
        <v>0.16666666666666666</v>
      </c>
      <c r="Q481" s="34">
        <v>0.13333333333333333</v>
      </c>
      <c r="R481" s="34">
        <v>0.13333333333333333</v>
      </c>
      <c r="S481" s="34">
        <v>0.13333333333333333</v>
      </c>
      <c r="T481" s="34">
        <v>0.13333333333333333</v>
      </c>
      <c r="U481" s="34">
        <v>0.1</v>
      </c>
      <c r="V481" s="34">
        <v>0.13333333333333333</v>
      </c>
      <c r="W481" s="34">
        <v>0.1</v>
      </c>
      <c r="X481" s="34">
        <v>0.13333333333333333</v>
      </c>
      <c r="Y481" s="34">
        <v>0.1</v>
      </c>
      <c r="Z481" s="34">
        <v>0.13333333333333333</v>
      </c>
      <c r="AA481" s="34">
        <v>0.13055555555555556</v>
      </c>
    </row>
    <row r="482" spans="1:27" ht="15.75" customHeight="1" x14ac:dyDescent="0.25">
      <c r="A482" s="34">
        <v>21130080</v>
      </c>
      <c r="B482" s="34">
        <v>155.65384615384616</v>
      </c>
      <c r="C482" s="34">
        <v>198.22222222222223</v>
      </c>
      <c r="D482" s="34">
        <v>251.07692307692307</v>
      </c>
      <c r="E482" s="34">
        <v>285.19230769230768</v>
      </c>
      <c r="F482" s="34">
        <v>172.57142857142858</v>
      </c>
      <c r="G482" s="34">
        <v>80.518518518518519</v>
      </c>
      <c r="H482" s="34">
        <v>43.5</v>
      </c>
      <c r="I482" s="34">
        <v>35.25</v>
      </c>
      <c r="J482" s="34">
        <v>89.932000000000002</v>
      </c>
      <c r="K482" s="34">
        <v>247.42857142857142</v>
      </c>
      <c r="L482" s="34">
        <v>312.85185185185185</v>
      </c>
      <c r="M482" s="34">
        <v>220.55555555555554</v>
      </c>
      <c r="N482" s="34">
        <v>323</v>
      </c>
      <c r="O482" s="34">
        <v>0.8666666666666667</v>
      </c>
      <c r="P482" s="34">
        <v>0.9</v>
      </c>
      <c r="Q482" s="34">
        <v>0.8666666666666667</v>
      </c>
      <c r="R482" s="34">
        <v>0.8666666666666667</v>
      </c>
      <c r="S482" s="34">
        <v>0.93333333333333335</v>
      </c>
      <c r="T482" s="34">
        <v>0.9</v>
      </c>
      <c r="U482" s="34">
        <v>0.93333333333333335</v>
      </c>
      <c r="V482" s="34">
        <v>0.93333333333333335</v>
      </c>
      <c r="W482" s="34">
        <v>0.83333333333333337</v>
      </c>
      <c r="X482" s="34">
        <v>0.93333333333333335</v>
      </c>
      <c r="Y482" s="34">
        <v>0.9</v>
      </c>
      <c r="Z482" s="34">
        <v>0.9</v>
      </c>
      <c r="AA482" s="34">
        <v>0.89722222222222225</v>
      </c>
    </row>
    <row r="483" spans="1:27" ht="15.75" customHeight="1" x14ac:dyDescent="0.25">
      <c r="A483" s="34">
        <v>21130090</v>
      </c>
      <c r="B483" s="34">
        <v>110</v>
      </c>
      <c r="C483" s="34" t="s">
        <v>1930</v>
      </c>
      <c r="D483" s="34" t="s">
        <v>1930</v>
      </c>
      <c r="E483" s="34">
        <v>230</v>
      </c>
      <c r="F483" s="34">
        <v>175</v>
      </c>
      <c r="G483" s="34">
        <v>55</v>
      </c>
      <c r="H483" s="34">
        <v>40</v>
      </c>
      <c r="I483" s="34">
        <v>35</v>
      </c>
      <c r="J483" s="34">
        <v>165</v>
      </c>
      <c r="K483" s="34">
        <v>280</v>
      </c>
      <c r="L483" s="34">
        <v>435</v>
      </c>
      <c r="M483" s="34">
        <v>60</v>
      </c>
      <c r="N483" s="34">
        <v>10</v>
      </c>
      <c r="O483" s="34">
        <v>3.3333333333333333E-2</v>
      </c>
      <c r="P483" s="34">
        <v>0</v>
      </c>
      <c r="Q483" s="34">
        <v>0</v>
      </c>
      <c r="R483" s="34">
        <v>3.3333333333333333E-2</v>
      </c>
      <c r="S483" s="34">
        <v>3.3333333333333333E-2</v>
      </c>
      <c r="T483" s="34">
        <v>3.3333333333333333E-2</v>
      </c>
      <c r="U483" s="34">
        <v>3.3333333333333333E-2</v>
      </c>
      <c r="V483" s="34">
        <v>3.3333333333333333E-2</v>
      </c>
      <c r="W483" s="34">
        <v>3.3333333333333333E-2</v>
      </c>
      <c r="X483" s="34">
        <v>3.3333333333333333E-2</v>
      </c>
      <c r="Y483" s="34">
        <v>3.3333333333333333E-2</v>
      </c>
      <c r="Z483" s="34">
        <v>3.3333333333333333E-2</v>
      </c>
      <c r="AA483" s="34">
        <v>2.7777777777777776E-2</v>
      </c>
    </row>
    <row r="484" spans="1:27" ht="15.75" customHeight="1" x14ac:dyDescent="0.25">
      <c r="A484" s="34">
        <v>21130110</v>
      </c>
      <c r="B484" s="34">
        <v>164.62413793103448</v>
      </c>
      <c r="C484" s="34">
        <v>178.68333333333334</v>
      </c>
      <c r="D484" s="34">
        <v>253.43928571428572</v>
      </c>
      <c r="E484" s="34">
        <v>246.35333333333335</v>
      </c>
      <c r="F484" s="34">
        <v>177.30333333333337</v>
      </c>
      <c r="G484" s="34">
        <v>70.465517241379317</v>
      </c>
      <c r="H484" s="34">
        <v>64.433333333333351</v>
      </c>
      <c r="I484" s="34">
        <v>41.844827586206897</v>
      </c>
      <c r="J484" s="34">
        <v>96.570000000000007</v>
      </c>
      <c r="K484" s="34">
        <v>237.28571428571422</v>
      </c>
      <c r="L484" s="34">
        <v>288.57241379310346</v>
      </c>
      <c r="M484" s="34">
        <v>201.75333333333336</v>
      </c>
      <c r="N484" s="34">
        <v>352</v>
      </c>
      <c r="O484" s="34">
        <v>0.96666666666666667</v>
      </c>
      <c r="P484" s="34">
        <v>1</v>
      </c>
      <c r="Q484" s="34">
        <v>0.93333333333333335</v>
      </c>
      <c r="R484" s="34">
        <v>1</v>
      </c>
      <c r="S484" s="34">
        <v>1</v>
      </c>
      <c r="T484" s="34">
        <v>0.96666666666666667</v>
      </c>
      <c r="U484" s="34">
        <v>1</v>
      </c>
      <c r="V484" s="34">
        <v>0.96666666666666667</v>
      </c>
      <c r="W484" s="34">
        <v>1</v>
      </c>
      <c r="X484" s="34">
        <v>0.93333333333333335</v>
      </c>
      <c r="Y484" s="34">
        <v>0.96666666666666667</v>
      </c>
      <c r="Z484" s="34">
        <v>1</v>
      </c>
      <c r="AA484" s="34">
        <v>0.97777777777777775</v>
      </c>
    </row>
    <row r="485" spans="1:27" ht="15.75" customHeight="1" x14ac:dyDescent="0.25">
      <c r="A485" s="34">
        <v>21130170</v>
      </c>
      <c r="B485" s="34">
        <v>93</v>
      </c>
      <c r="C485" s="34" t="s">
        <v>1930</v>
      </c>
      <c r="D485" s="34" t="s">
        <v>1930</v>
      </c>
      <c r="E485" s="34" t="s">
        <v>1930</v>
      </c>
      <c r="F485" s="34">
        <v>1</v>
      </c>
      <c r="G485" s="34">
        <v>15</v>
      </c>
      <c r="H485" s="34">
        <v>15</v>
      </c>
      <c r="I485" s="34">
        <v>4</v>
      </c>
      <c r="J485" s="34">
        <v>65</v>
      </c>
      <c r="K485" s="34">
        <v>45</v>
      </c>
      <c r="L485" s="34">
        <v>133</v>
      </c>
      <c r="M485" s="34">
        <v>60</v>
      </c>
      <c r="N485" s="34">
        <v>14</v>
      </c>
      <c r="O485" s="34">
        <v>3.3333333333333333E-2</v>
      </c>
      <c r="P485" s="34">
        <v>0</v>
      </c>
      <c r="Q485" s="34">
        <v>0</v>
      </c>
      <c r="R485" s="34">
        <v>0</v>
      </c>
      <c r="S485" s="34">
        <v>3.3333333333333333E-2</v>
      </c>
      <c r="T485" s="34">
        <v>6.6666666666666666E-2</v>
      </c>
      <c r="U485" s="34">
        <v>6.6666666666666666E-2</v>
      </c>
      <c r="V485" s="34">
        <v>6.6666666666666666E-2</v>
      </c>
      <c r="W485" s="34">
        <v>3.3333333333333333E-2</v>
      </c>
      <c r="X485" s="34">
        <v>6.6666666666666666E-2</v>
      </c>
      <c r="Y485" s="34">
        <v>3.3333333333333333E-2</v>
      </c>
      <c r="Z485" s="34">
        <v>6.6666666666666666E-2</v>
      </c>
      <c r="AA485" s="34">
        <v>3.888888888888889E-2</v>
      </c>
    </row>
    <row r="486" spans="1:27" ht="15.75" customHeight="1" x14ac:dyDescent="0.25">
      <c r="A486" s="34">
        <v>21130180</v>
      </c>
      <c r="B486" s="34">
        <v>80.986666666666679</v>
      </c>
      <c r="C486" s="34">
        <v>88.293103448275858</v>
      </c>
      <c r="D486" s="34">
        <v>148.70333333333335</v>
      </c>
      <c r="E486" s="34">
        <v>153.38666666666668</v>
      </c>
      <c r="F486" s="34">
        <v>105.4344827586207</v>
      </c>
      <c r="G486" s="34">
        <v>43.489655172413798</v>
      </c>
      <c r="H486" s="34">
        <v>22.709999999999997</v>
      </c>
      <c r="I486" s="34">
        <v>26.763333333333332</v>
      </c>
      <c r="J486" s="34">
        <v>55.949999999999996</v>
      </c>
      <c r="K486" s="34">
        <v>169.27</v>
      </c>
      <c r="L486" s="34">
        <v>253.76785714285714</v>
      </c>
      <c r="M486" s="34">
        <v>176.59666666666666</v>
      </c>
      <c r="N486" s="34">
        <v>353</v>
      </c>
      <c r="O486" s="34">
        <v>1</v>
      </c>
      <c r="P486" s="34">
        <v>0.96666666666666667</v>
      </c>
      <c r="Q486" s="34">
        <v>1</v>
      </c>
      <c r="R486" s="34">
        <v>1</v>
      </c>
      <c r="S486" s="34">
        <v>0.96666666666666667</v>
      </c>
      <c r="T486" s="34">
        <v>0.96666666666666667</v>
      </c>
      <c r="U486" s="34">
        <v>1</v>
      </c>
      <c r="V486" s="34">
        <v>1</v>
      </c>
      <c r="W486" s="34">
        <v>0.93333333333333335</v>
      </c>
      <c r="X486" s="34">
        <v>1</v>
      </c>
      <c r="Y486" s="34">
        <v>0.93333333333333335</v>
      </c>
      <c r="Z486" s="34">
        <v>1</v>
      </c>
      <c r="AA486" s="34">
        <v>0.98055555555555551</v>
      </c>
    </row>
    <row r="487" spans="1:27" ht="15.75" customHeight="1" x14ac:dyDescent="0.25">
      <c r="A487" s="34">
        <v>21135020</v>
      </c>
      <c r="B487" s="34">
        <v>86.307692307692307</v>
      </c>
      <c r="C487" s="34">
        <v>110.78620689655176</v>
      </c>
      <c r="D487" s="34">
        <v>170.44642857142853</v>
      </c>
      <c r="E487" s="34">
        <v>215.68571428571431</v>
      </c>
      <c r="F487" s="34">
        <v>162.85384615384612</v>
      </c>
      <c r="G487" s="34">
        <v>58.207407407407402</v>
      </c>
      <c r="H487" s="34">
        <v>54.396000000000022</v>
      </c>
      <c r="I487" s="34">
        <v>43.192592592592597</v>
      </c>
      <c r="J487" s="34">
        <v>94.868965517241392</v>
      </c>
      <c r="K487" s="34">
        <v>152.60370370370367</v>
      </c>
      <c r="L487" s="34">
        <v>191.71666666666667</v>
      </c>
      <c r="M487" s="34">
        <v>128.87307692307692</v>
      </c>
      <c r="N487" s="34">
        <v>328</v>
      </c>
      <c r="O487" s="34">
        <v>0.8666666666666667</v>
      </c>
      <c r="P487" s="34">
        <v>0.96666666666666667</v>
      </c>
      <c r="Q487" s="34">
        <v>0.93333333333333335</v>
      </c>
      <c r="R487" s="34">
        <v>0.93333333333333335</v>
      </c>
      <c r="S487" s="34">
        <v>0.8666666666666667</v>
      </c>
      <c r="T487" s="34">
        <v>0.9</v>
      </c>
      <c r="U487" s="34">
        <v>0.83333333333333337</v>
      </c>
      <c r="V487" s="34">
        <v>0.9</v>
      </c>
      <c r="W487" s="34">
        <v>0.96666666666666667</v>
      </c>
      <c r="X487" s="34">
        <v>0.9</v>
      </c>
      <c r="Y487" s="34">
        <v>1</v>
      </c>
      <c r="Z487" s="34">
        <v>0.8666666666666667</v>
      </c>
      <c r="AA487" s="34">
        <v>0.91111111111111109</v>
      </c>
    </row>
    <row r="488" spans="1:27" ht="15.75" customHeight="1" x14ac:dyDescent="0.25">
      <c r="A488" s="34">
        <v>21135030</v>
      </c>
      <c r="B488" s="34">
        <v>101.45217391304348</v>
      </c>
      <c r="C488" s="34">
        <v>109.6153846153846</v>
      </c>
      <c r="D488" s="34">
        <v>173.48620689655169</v>
      </c>
      <c r="E488" s="34">
        <v>196.09259259259255</v>
      </c>
      <c r="F488" s="34">
        <v>136.4655172413793</v>
      </c>
      <c r="G488" s="34">
        <v>38.231034482758616</v>
      </c>
      <c r="H488" s="34">
        <v>30.140740740740743</v>
      </c>
      <c r="I488" s="34">
        <v>32.177777777777784</v>
      </c>
      <c r="J488" s="34">
        <v>69.842857142857142</v>
      </c>
      <c r="K488" s="34">
        <v>168.64285714285714</v>
      </c>
      <c r="L488" s="34">
        <v>261.30714285714282</v>
      </c>
      <c r="M488" s="34">
        <v>162.69565217391303</v>
      </c>
      <c r="N488" s="34">
        <v>324</v>
      </c>
      <c r="O488" s="34">
        <v>0.76666666666666672</v>
      </c>
      <c r="P488" s="34">
        <v>0.8666666666666667</v>
      </c>
      <c r="Q488" s="34">
        <v>0.96666666666666667</v>
      </c>
      <c r="R488" s="34">
        <v>0.9</v>
      </c>
      <c r="S488" s="34">
        <v>0.96666666666666667</v>
      </c>
      <c r="T488" s="34">
        <v>0.96666666666666667</v>
      </c>
      <c r="U488" s="34">
        <v>0.9</v>
      </c>
      <c r="V488" s="34">
        <v>0.9</v>
      </c>
      <c r="W488" s="34">
        <v>0.93333333333333335</v>
      </c>
      <c r="X488" s="34">
        <v>0.93333333333333335</v>
      </c>
      <c r="Y488" s="34">
        <v>0.93333333333333335</v>
      </c>
      <c r="Z488" s="34">
        <v>0.76666666666666672</v>
      </c>
      <c r="AA488" s="34">
        <v>0.9</v>
      </c>
    </row>
    <row r="489" spans="1:27" ht="15.75" customHeight="1" x14ac:dyDescent="0.25">
      <c r="A489" s="34">
        <v>21135040</v>
      </c>
      <c r="B489" s="34">
        <v>103.1</v>
      </c>
      <c r="C489" s="34">
        <v>137.12941176470591</v>
      </c>
      <c r="D489" s="34">
        <v>172.97368421052633</v>
      </c>
      <c r="E489" s="34">
        <v>210.86111111111114</v>
      </c>
      <c r="F489" s="34">
        <v>148.25</v>
      </c>
      <c r="G489" s="34">
        <v>80.794117647058826</v>
      </c>
      <c r="H489" s="34">
        <v>39.768421052631581</v>
      </c>
      <c r="I489" s="34">
        <v>39.10526315789474</v>
      </c>
      <c r="J489" s="34">
        <v>106.52142857142857</v>
      </c>
      <c r="K489" s="34">
        <v>186.00588235294117</v>
      </c>
      <c r="L489" s="34">
        <v>202.21176470588239</v>
      </c>
      <c r="M489" s="34">
        <v>167.03333333333336</v>
      </c>
      <c r="N489" s="34">
        <v>212</v>
      </c>
      <c r="O489" s="34">
        <v>0.6333333333333333</v>
      </c>
      <c r="P489" s="34">
        <v>0.56666666666666665</v>
      </c>
      <c r="Q489" s="34">
        <v>0.6333333333333333</v>
      </c>
      <c r="R489" s="34">
        <v>0.6</v>
      </c>
      <c r="S489" s="34">
        <v>0.6</v>
      </c>
      <c r="T489" s="34">
        <v>0.56666666666666665</v>
      </c>
      <c r="U489" s="34">
        <v>0.6333333333333333</v>
      </c>
      <c r="V489" s="34">
        <v>0.6333333333333333</v>
      </c>
      <c r="W489" s="34">
        <v>0.46666666666666667</v>
      </c>
      <c r="X489" s="34">
        <v>0.56666666666666665</v>
      </c>
      <c r="Y489" s="34">
        <v>0.56666666666666665</v>
      </c>
      <c r="Z489" s="34">
        <v>0.6</v>
      </c>
      <c r="AA489" s="34">
        <v>0.58888888888888891</v>
      </c>
    </row>
    <row r="490" spans="1:27" ht="15.75" customHeight="1" x14ac:dyDescent="0.25">
      <c r="A490" s="34">
        <v>21135050</v>
      </c>
      <c r="B490" s="34">
        <v>169.0083333333333</v>
      </c>
      <c r="C490" s="34">
        <v>177.79999999999998</v>
      </c>
      <c r="D490" s="34">
        <v>237.5321428571429</v>
      </c>
      <c r="E490" s="34">
        <v>204.94782608695652</v>
      </c>
      <c r="F490" s="34">
        <v>151.00769230769231</v>
      </c>
      <c r="G490" s="34">
        <v>66.548148148148144</v>
      </c>
      <c r="H490" s="34">
        <v>64.371999999999986</v>
      </c>
      <c r="I490" s="34">
        <v>34.940000000000005</v>
      </c>
      <c r="J490" s="34">
        <v>83.127586206896567</v>
      </c>
      <c r="K490" s="34">
        <v>225.33076923076922</v>
      </c>
      <c r="L490" s="34">
        <v>226.67857142857142</v>
      </c>
      <c r="M490" s="34">
        <v>185.91250000000002</v>
      </c>
      <c r="N490" s="34">
        <v>313</v>
      </c>
      <c r="O490" s="34">
        <v>0.8</v>
      </c>
      <c r="P490" s="34">
        <v>0.93333333333333335</v>
      </c>
      <c r="Q490" s="34">
        <v>0.93333333333333335</v>
      </c>
      <c r="R490" s="34">
        <v>0.76666666666666672</v>
      </c>
      <c r="S490" s="34">
        <v>0.8666666666666667</v>
      </c>
      <c r="T490" s="34">
        <v>0.9</v>
      </c>
      <c r="U490" s="34">
        <v>0.83333333333333337</v>
      </c>
      <c r="V490" s="34">
        <v>0.83333333333333337</v>
      </c>
      <c r="W490" s="34">
        <v>0.96666666666666667</v>
      </c>
      <c r="X490" s="34">
        <v>0.8666666666666667</v>
      </c>
      <c r="Y490" s="34">
        <v>0.93333333333333335</v>
      </c>
      <c r="Z490" s="34">
        <v>0.8</v>
      </c>
      <c r="AA490" s="34">
        <v>0.86944444444444446</v>
      </c>
    </row>
    <row r="491" spans="1:27" ht="15.75" customHeight="1" x14ac:dyDescent="0.25">
      <c r="A491" s="34">
        <v>21140010</v>
      </c>
      <c r="B491" s="34">
        <v>47.93333333333333</v>
      </c>
      <c r="C491" s="34">
        <v>40</v>
      </c>
      <c r="D491" s="34">
        <v>98</v>
      </c>
      <c r="E491" s="34">
        <v>106.21428571428571</v>
      </c>
      <c r="F491" s="34">
        <v>90.75</v>
      </c>
      <c r="G491" s="34">
        <v>43.366666666666667</v>
      </c>
      <c r="H491" s="34">
        <v>40.413793103448278</v>
      </c>
      <c r="I491" s="34">
        <v>27.103448275862068</v>
      </c>
      <c r="J491" s="34">
        <v>36.310344827586206</v>
      </c>
      <c r="K491" s="34">
        <v>82.148148148148152</v>
      </c>
      <c r="L491" s="34">
        <v>114.17241379310344</v>
      </c>
      <c r="M491" s="34">
        <v>71.310344827586206</v>
      </c>
      <c r="N491" s="34">
        <v>344</v>
      </c>
      <c r="O491" s="34">
        <v>1</v>
      </c>
      <c r="P491" s="34">
        <v>0.93333333333333335</v>
      </c>
      <c r="Q491" s="34">
        <v>0.93333333333333335</v>
      </c>
      <c r="R491" s="34">
        <v>0.93333333333333335</v>
      </c>
      <c r="S491" s="34">
        <v>0.93333333333333335</v>
      </c>
      <c r="T491" s="34">
        <v>1</v>
      </c>
      <c r="U491" s="34">
        <v>0.96666666666666667</v>
      </c>
      <c r="V491" s="34">
        <v>0.96666666666666667</v>
      </c>
      <c r="W491" s="34">
        <v>0.96666666666666667</v>
      </c>
      <c r="X491" s="34">
        <v>0.9</v>
      </c>
      <c r="Y491" s="34">
        <v>0.96666666666666667</v>
      </c>
      <c r="Z491" s="34">
        <v>0.96666666666666667</v>
      </c>
      <c r="AA491" s="34">
        <v>0.9555555555555556</v>
      </c>
    </row>
    <row r="492" spans="1:27" ht="15.75" customHeight="1" x14ac:dyDescent="0.25">
      <c r="A492" s="34">
        <v>21140040</v>
      </c>
      <c r="B492" s="34">
        <v>80.875</v>
      </c>
      <c r="C492" s="34">
        <v>130.85</v>
      </c>
      <c r="D492" s="34">
        <v>160.64999999999998</v>
      </c>
      <c r="E492" s="34">
        <v>153.80000000000001</v>
      </c>
      <c r="F492" s="34">
        <v>253.73333333333332</v>
      </c>
      <c r="G492" s="34">
        <v>113.63333333333333</v>
      </c>
      <c r="H492" s="34">
        <v>124.425</v>
      </c>
      <c r="I492" s="34">
        <v>96</v>
      </c>
      <c r="J492" s="34">
        <v>116.075</v>
      </c>
      <c r="K492" s="34">
        <v>105.825</v>
      </c>
      <c r="L492" s="34">
        <v>194.43333333333337</v>
      </c>
      <c r="M492" s="34">
        <v>92.949999999999989</v>
      </c>
      <c r="N492" s="34">
        <v>43</v>
      </c>
      <c r="O492" s="34">
        <v>0.13333333333333333</v>
      </c>
      <c r="P492" s="34">
        <v>0.13333333333333333</v>
      </c>
      <c r="Q492" s="34">
        <v>6.6666666666666666E-2</v>
      </c>
      <c r="R492" s="34">
        <v>0.13333333333333333</v>
      </c>
      <c r="S492" s="34">
        <v>0.1</v>
      </c>
      <c r="T492" s="34">
        <v>0.1</v>
      </c>
      <c r="U492" s="34">
        <v>0.13333333333333333</v>
      </c>
      <c r="V492" s="34">
        <v>0.13333333333333333</v>
      </c>
      <c r="W492" s="34">
        <v>0.13333333333333333</v>
      </c>
      <c r="X492" s="34">
        <v>0.13333333333333333</v>
      </c>
      <c r="Y492" s="34">
        <v>0.1</v>
      </c>
      <c r="Z492" s="34">
        <v>0.13333333333333333</v>
      </c>
      <c r="AA492" s="34">
        <v>0.11944444444444445</v>
      </c>
    </row>
    <row r="493" spans="1:27" ht="15.75" customHeight="1" x14ac:dyDescent="0.25">
      <c r="A493" s="34">
        <v>21140080</v>
      </c>
      <c r="B493" s="34">
        <v>42.241379310344826</v>
      </c>
      <c r="C493" s="34">
        <v>48.2</v>
      </c>
      <c r="D493" s="34">
        <v>92.392857142857139</v>
      </c>
      <c r="E493" s="34">
        <v>99.214285714285708</v>
      </c>
      <c r="F493" s="34">
        <v>111.5</v>
      </c>
      <c r="G493" s="34">
        <v>64.321428571428569</v>
      </c>
      <c r="H493" s="34">
        <v>58.466666666666669</v>
      </c>
      <c r="I493" s="34">
        <v>34</v>
      </c>
      <c r="J493" s="34">
        <v>33.633333333333333</v>
      </c>
      <c r="K493" s="34">
        <v>112.93333333333334</v>
      </c>
      <c r="L493" s="34">
        <v>153.10333333333335</v>
      </c>
      <c r="M493" s="34">
        <v>63.766666666666666</v>
      </c>
      <c r="N493" s="34">
        <v>352</v>
      </c>
      <c r="O493" s="34">
        <v>0.96666666666666667</v>
      </c>
      <c r="P493" s="34">
        <v>1</v>
      </c>
      <c r="Q493" s="34">
        <v>0.93333333333333335</v>
      </c>
      <c r="R493" s="34">
        <v>0.93333333333333335</v>
      </c>
      <c r="S493" s="34">
        <v>1</v>
      </c>
      <c r="T493" s="34">
        <v>0.93333333333333335</v>
      </c>
      <c r="U493" s="34">
        <v>1</v>
      </c>
      <c r="V493" s="34">
        <v>0.96666666666666667</v>
      </c>
      <c r="W493" s="34">
        <v>1</v>
      </c>
      <c r="X493" s="34">
        <v>1</v>
      </c>
      <c r="Y493" s="34">
        <v>1</v>
      </c>
      <c r="Z493" s="34">
        <v>1</v>
      </c>
      <c r="AA493" s="34">
        <v>0.97777777777777775</v>
      </c>
    </row>
    <row r="494" spans="1:27" ht="15.75" customHeight="1" x14ac:dyDescent="0.25">
      <c r="A494" s="34">
        <v>21140100</v>
      </c>
      <c r="B494" s="34">
        <v>65.68518518518519</v>
      </c>
      <c r="C494" s="34">
        <v>80.878571428571448</v>
      </c>
      <c r="D494" s="34">
        <v>167.29999999999998</v>
      </c>
      <c r="E494" s="34">
        <v>133.71111111111111</v>
      </c>
      <c r="F494" s="34">
        <v>94.800000000000011</v>
      </c>
      <c r="G494" s="34">
        <v>45.392307692307682</v>
      </c>
      <c r="H494" s="34">
        <v>26.714285714285715</v>
      </c>
      <c r="I494" s="34">
        <v>22.046428571428571</v>
      </c>
      <c r="J494" s="34">
        <v>64.883333333333326</v>
      </c>
      <c r="K494" s="34">
        <v>142.97499999999999</v>
      </c>
      <c r="L494" s="34">
        <v>209.96071428571426</v>
      </c>
      <c r="M494" s="34">
        <v>161.36428571428573</v>
      </c>
      <c r="N494" s="34">
        <v>327</v>
      </c>
      <c r="O494" s="34">
        <v>0.9</v>
      </c>
      <c r="P494" s="34">
        <v>0.93333333333333335</v>
      </c>
      <c r="Q494" s="34">
        <v>0.93333333333333335</v>
      </c>
      <c r="R494" s="34">
        <v>0.9</v>
      </c>
      <c r="S494" s="34">
        <v>0.9</v>
      </c>
      <c r="T494" s="34">
        <v>0.8666666666666667</v>
      </c>
      <c r="U494" s="34">
        <v>0.93333333333333335</v>
      </c>
      <c r="V494" s="34">
        <v>0.93333333333333335</v>
      </c>
      <c r="W494" s="34">
        <v>0.8</v>
      </c>
      <c r="X494" s="34">
        <v>0.93333333333333335</v>
      </c>
      <c r="Y494" s="34">
        <v>0.93333333333333335</v>
      </c>
      <c r="Z494" s="34">
        <v>0.93333333333333335</v>
      </c>
      <c r="AA494" s="34">
        <v>0.90833333333333333</v>
      </c>
    </row>
    <row r="495" spans="1:27" ht="15.75" customHeight="1" x14ac:dyDescent="0.25">
      <c r="A495" s="34">
        <v>21140110</v>
      </c>
      <c r="B495" s="34">
        <v>63.103448275862071</v>
      </c>
      <c r="C495" s="34">
        <v>79.666666666666671</v>
      </c>
      <c r="D495" s="34">
        <v>126.18571428571428</v>
      </c>
      <c r="E495" s="34">
        <v>109.26666666666667</v>
      </c>
      <c r="F495" s="34">
        <v>74.555555555555557</v>
      </c>
      <c r="G495" s="34">
        <v>43.629629629629626</v>
      </c>
      <c r="H495" s="34">
        <v>21.607142857142858</v>
      </c>
      <c r="I495" s="34">
        <v>15.482758620689655</v>
      </c>
      <c r="J495" s="34">
        <v>46.678571428571431</v>
      </c>
      <c r="K495" s="34">
        <v>124.20689655172414</v>
      </c>
      <c r="L495" s="34">
        <v>173.41379310344828</v>
      </c>
      <c r="M495" s="34">
        <v>120.63214285714285</v>
      </c>
      <c r="N495" s="34">
        <v>342</v>
      </c>
      <c r="O495" s="34">
        <v>0.96666666666666667</v>
      </c>
      <c r="P495" s="34">
        <v>1</v>
      </c>
      <c r="Q495" s="34">
        <v>0.93333333333333335</v>
      </c>
      <c r="R495" s="34">
        <v>1</v>
      </c>
      <c r="S495" s="34">
        <v>0.9</v>
      </c>
      <c r="T495" s="34">
        <v>0.9</v>
      </c>
      <c r="U495" s="34">
        <v>0.93333333333333335</v>
      </c>
      <c r="V495" s="34">
        <v>0.96666666666666667</v>
      </c>
      <c r="W495" s="34">
        <v>0.93333333333333335</v>
      </c>
      <c r="X495" s="34">
        <v>0.96666666666666667</v>
      </c>
      <c r="Y495" s="34">
        <v>0.96666666666666667</v>
      </c>
      <c r="Z495" s="34">
        <v>0.93333333333333335</v>
      </c>
      <c r="AA495" s="34">
        <v>0.95</v>
      </c>
    </row>
    <row r="496" spans="1:27" ht="15.75" customHeight="1" x14ac:dyDescent="0.25">
      <c r="A496" s="34">
        <v>21140120</v>
      </c>
      <c r="B496" s="34">
        <v>128.33333333333334</v>
      </c>
      <c r="C496" s="34">
        <v>143.13333333333333</v>
      </c>
      <c r="D496" s="34">
        <v>205.86666666666667</v>
      </c>
      <c r="E496" s="34">
        <v>162.36666666666667</v>
      </c>
      <c r="F496" s="34">
        <v>150.91724137931035</v>
      </c>
      <c r="G496" s="34">
        <v>77.066666666666663</v>
      </c>
      <c r="H496" s="34">
        <v>62.724137931034484</v>
      </c>
      <c r="I496" s="34">
        <v>38.310344827586206</v>
      </c>
      <c r="J496" s="34">
        <v>66.310344827586206</v>
      </c>
      <c r="K496" s="34">
        <v>215.4</v>
      </c>
      <c r="L496" s="34">
        <v>303.43333333333334</v>
      </c>
      <c r="M496" s="34">
        <v>164.62068965517241</v>
      </c>
      <c r="N496" s="34">
        <v>355</v>
      </c>
      <c r="O496" s="34">
        <v>1</v>
      </c>
      <c r="P496" s="34">
        <v>1</v>
      </c>
      <c r="Q496" s="34">
        <v>1</v>
      </c>
      <c r="R496" s="34">
        <v>1</v>
      </c>
      <c r="S496" s="34">
        <v>0.96666666666666667</v>
      </c>
      <c r="T496" s="34">
        <v>1</v>
      </c>
      <c r="U496" s="34">
        <v>0.96666666666666667</v>
      </c>
      <c r="V496" s="34">
        <v>0.96666666666666667</v>
      </c>
      <c r="W496" s="34">
        <v>0.96666666666666667</v>
      </c>
      <c r="X496" s="34">
        <v>1</v>
      </c>
      <c r="Y496" s="34">
        <v>1</v>
      </c>
      <c r="Z496" s="34">
        <v>0.96666666666666667</v>
      </c>
      <c r="AA496" s="34">
        <v>0.98611111111111116</v>
      </c>
    </row>
    <row r="497" spans="1:27" ht="15.75" customHeight="1" x14ac:dyDescent="0.25">
      <c r="A497" s="34">
        <v>21140130</v>
      </c>
      <c r="B497" s="34">
        <v>67.958333333333329</v>
      </c>
      <c r="C497" s="34">
        <v>84.767999999999986</v>
      </c>
      <c r="D497" s="34">
        <v>109.78636363636365</v>
      </c>
      <c r="E497" s="34">
        <v>143.87272727272727</v>
      </c>
      <c r="F497" s="34">
        <v>124.02608695652175</v>
      </c>
      <c r="G497" s="34">
        <v>64.818181818181813</v>
      </c>
      <c r="H497" s="34">
        <v>62.483333333333327</v>
      </c>
      <c r="I497" s="34">
        <v>40.478571428571421</v>
      </c>
      <c r="J497" s="34">
        <v>58.174074074074078</v>
      </c>
      <c r="K497" s="34">
        <v>132.61250000000001</v>
      </c>
      <c r="L497" s="34">
        <v>180.73636363636362</v>
      </c>
      <c r="M497" s="34">
        <v>91.543999999999997</v>
      </c>
      <c r="N497" s="34">
        <v>288</v>
      </c>
      <c r="O497" s="34">
        <v>0.8</v>
      </c>
      <c r="P497" s="34">
        <v>0.83333333333333337</v>
      </c>
      <c r="Q497" s="34">
        <v>0.73333333333333328</v>
      </c>
      <c r="R497" s="34">
        <v>0.73333333333333328</v>
      </c>
      <c r="S497" s="34">
        <v>0.76666666666666672</v>
      </c>
      <c r="T497" s="34">
        <v>0.73333333333333328</v>
      </c>
      <c r="U497" s="34">
        <v>0.8</v>
      </c>
      <c r="V497" s="34">
        <v>0.93333333333333335</v>
      </c>
      <c r="W497" s="34">
        <v>0.9</v>
      </c>
      <c r="X497" s="34">
        <v>0.8</v>
      </c>
      <c r="Y497" s="34">
        <v>0.73333333333333328</v>
      </c>
      <c r="Z497" s="34">
        <v>0.83333333333333337</v>
      </c>
      <c r="AA497" s="34">
        <v>0.8</v>
      </c>
    </row>
    <row r="498" spans="1:27" ht="15.75" customHeight="1" x14ac:dyDescent="0.25">
      <c r="A498" s="34">
        <v>21145020</v>
      </c>
      <c r="B498" s="34">
        <v>47.378571428571433</v>
      </c>
      <c r="C498" s="34">
        <v>60.344827586206897</v>
      </c>
      <c r="D498" s="34">
        <v>99.781481481481492</v>
      </c>
      <c r="E498" s="34">
        <v>97.924999999999997</v>
      </c>
      <c r="F498" s="34">
        <v>81.166666666666657</v>
      </c>
      <c r="G498" s="34">
        <v>52.133333333333333</v>
      </c>
      <c r="H498" s="34">
        <v>46.906666666666673</v>
      </c>
      <c r="I498" s="34">
        <v>33.993103448275861</v>
      </c>
      <c r="J498" s="34">
        <v>45.620689655172406</v>
      </c>
      <c r="K498" s="34">
        <v>100.51428571428571</v>
      </c>
      <c r="L498" s="34">
        <v>134.74444444444441</v>
      </c>
      <c r="M498" s="34">
        <v>84.178571428571445</v>
      </c>
      <c r="N498" s="34">
        <v>343</v>
      </c>
      <c r="O498" s="34">
        <v>0.93333333333333335</v>
      </c>
      <c r="P498" s="34">
        <v>0.96666666666666667</v>
      </c>
      <c r="Q498" s="34">
        <v>0.9</v>
      </c>
      <c r="R498" s="34">
        <v>0.93333333333333335</v>
      </c>
      <c r="S498" s="34">
        <v>1</v>
      </c>
      <c r="T498" s="34">
        <v>1</v>
      </c>
      <c r="U498" s="34">
        <v>1</v>
      </c>
      <c r="V498" s="34">
        <v>0.96666666666666667</v>
      </c>
      <c r="W498" s="34">
        <v>0.96666666666666667</v>
      </c>
      <c r="X498" s="34">
        <v>0.93333333333333335</v>
      </c>
      <c r="Y498" s="34">
        <v>0.9</v>
      </c>
      <c r="Z498" s="34">
        <v>0.93333333333333335</v>
      </c>
      <c r="AA498" s="34">
        <v>0.95277777777777772</v>
      </c>
    </row>
    <row r="499" spans="1:27" ht="15.75" customHeight="1" x14ac:dyDescent="0.25">
      <c r="A499" s="34">
        <v>21145040</v>
      </c>
      <c r="B499" s="34">
        <v>63.000000000000007</v>
      </c>
      <c r="C499" s="34">
        <v>75.54814814814813</v>
      </c>
      <c r="D499" s="34">
        <v>147.15384615384613</v>
      </c>
      <c r="E499" s="34">
        <v>118.91538461538464</v>
      </c>
      <c r="F499" s="34">
        <v>81.529629629629639</v>
      </c>
      <c r="G499" s="34">
        <v>37.083333333333336</v>
      </c>
      <c r="H499" s="34">
        <v>26.982608695652175</v>
      </c>
      <c r="I499" s="34">
        <v>21.635999999999996</v>
      </c>
      <c r="J499" s="34">
        <v>43.781818181818188</v>
      </c>
      <c r="K499" s="34">
        <v>122.18076923076924</v>
      </c>
      <c r="L499" s="34">
        <v>199.44615384615383</v>
      </c>
      <c r="M499" s="34">
        <v>135.624</v>
      </c>
      <c r="N499" s="34">
        <v>306</v>
      </c>
      <c r="O499" s="34">
        <v>0.96666666666666667</v>
      </c>
      <c r="P499" s="34">
        <v>0.9</v>
      </c>
      <c r="Q499" s="34">
        <v>0.8666666666666667</v>
      </c>
      <c r="R499" s="34">
        <v>0.8666666666666667</v>
      </c>
      <c r="S499" s="34">
        <v>0.9</v>
      </c>
      <c r="T499" s="34">
        <v>0.8</v>
      </c>
      <c r="U499" s="34">
        <v>0.76666666666666672</v>
      </c>
      <c r="V499" s="34">
        <v>0.83333333333333337</v>
      </c>
      <c r="W499" s="34">
        <v>0.73333333333333328</v>
      </c>
      <c r="X499" s="34">
        <v>0.8666666666666667</v>
      </c>
      <c r="Y499" s="34">
        <v>0.8666666666666667</v>
      </c>
      <c r="Z499" s="34">
        <v>0.83333333333333337</v>
      </c>
      <c r="AA499" s="34">
        <v>0.85</v>
      </c>
    </row>
    <row r="500" spans="1:27" ht="15.75" customHeight="1" x14ac:dyDescent="0.25">
      <c r="A500" s="34">
        <v>21145060</v>
      </c>
      <c r="B500" s="34">
        <v>60.43333333333333</v>
      </c>
      <c r="C500" s="34">
        <v>49.43333333333333</v>
      </c>
      <c r="D500" s="34">
        <v>118.79333333333332</v>
      </c>
      <c r="E500" s="34">
        <v>95.617647058823536</v>
      </c>
      <c r="F500" s="34">
        <v>109.70833333333336</v>
      </c>
      <c r="G500" s="34">
        <v>60.418750000000003</v>
      </c>
      <c r="H500" s="34">
        <v>46.38666666666667</v>
      </c>
      <c r="I500" s="34">
        <v>35.162500000000001</v>
      </c>
      <c r="J500" s="34">
        <v>51.106249999999996</v>
      </c>
      <c r="K500" s="34">
        <v>110.12307692307692</v>
      </c>
      <c r="L500" s="34">
        <v>104.49166666666666</v>
      </c>
      <c r="M500" s="34">
        <v>60.92307692307692</v>
      </c>
      <c r="N500" s="34">
        <v>172</v>
      </c>
      <c r="O500" s="34">
        <v>0.4</v>
      </c>
      <c r="P500" s="34">
        <v>0.5</v>
      </c>
      <c r="Q500" s="34">
        <v>0.5</v>
      </c>
      <c r="R500" s="34">
        <v>0.56666666666666665</v>
      </c>
      <c r="S500" s="34">
        <v>0.4</v>
      </c>
      <c r="T500" s="34">
        <v>0.53333333333333333</v>
      </c>
      <c r="U500" s="34">
        <v>0.5</v>
      </c>
      <c r="V500" s="34">
        <v>0.53333333333333333</v>
      </c>
      <c r="W500" s="34">
        <v>0.53333333333333333</v>
      </c>
      <c r="X500" s="34">
        <v>0.43333333333333335</v>
      </c>
      <c r="Y500" s="34">
        <v>0.4</v>
      </c>
      <c r="Z500" s="34">
        <v>0.43333333333333335</v>
      </c>
      <c r="AA500" s="34">
        <v>0.4777777777777778</v>
      </c>
    </row>
    <row r="501" spans="1:27" ht="15.75" customHeight="1" x14ac:dyDescent="0.25">
      <c r="A501" s="34">
        <v>21145070</v>
      </c>
      <c r="B501" s="34">
        <v>63.5</v>
      </c>
      <c r="C501" s="34">
        <v>86.561538461538476</v>
      </c>
      <c r="D501" s="34">
        <v>147.46333333333334</v>
      </c>
      <c r="E501" s="34">
        <v>212.37200000000001</v>
      </c>
      <c r="F501" s="34">
        <v>300.22800000000001</v>
      </c>
      <c r="G501" s="34">
        <v>340.41428571428571</v>
      </c>
      <c r="H501" s="34">
        <v>363.71818181818179</v>
      </c>
      <c r="I501" s="34">
        <v>245.87391304347824</v>
      </c>
      <c r="J501" s="34">
        <v>177.75652173913045</v>
      </c>
      <c r="K501" s="34">
        <v>151.70869565217387</v>
      </c>
      <c r="L501" s="34">
        <v>189.80476190476188</v>
      </c>
      <c r="M501" s="34">
        <v>121.21052631578949</v>
      </c>
      <c r="N501" s="34">
        <v>283</v>
      </c>
      <c r="O501" s="34">
        <v>0.83333333333333337</v>
      </c>
      <c r="P501" s="34">
        <v>0.8666666666666667</v>
      </c>
      <c r="Q501" s="34">
        <v>1</v>
      </c>
      <c r="R501" s="34">
        <v>0.83333333333333337</v>
      </c>
      <c r="S501" s="34">
        <v>0.83333333333333337</v>
      </c>
      <c r="T501" s="34">
        <v>0.7</v>
      </c>
      <c r="U501" s="34">
        <v>0.73333333333333328</v>
      </c>
      <c r="V501" s="34">
        <v>0.76666666666666672</v>
      </c>
      <c r="W501" s="34">
        <v>0.76666666666666672</v>
      </c>
      <c r="X501" s="34">
        <v>0.76666666666666672</v>
      </c>
      <c r="Y501" s="34">
        <v>0.7</v>
      </c>
      <c r="Z501" s="34">
        <v>0.6333333333333333</v>
      </c>
      <c r="AA501" s="34">
        <v>0.78611111111111109</v>
      </c>
    </row>
    <row r="502" spans="1:27" ht="15.75" customHeight="1" x14ac:dyDescent="0.25">
      <c r="A502" s="34">
        <v>21145080</v>
      </c>
      <c r="B502" s="34">
        <v>57.539285714285711</v>
      </c>
      <c r="C502" s="34">
        <v>76.459259259259269</v>
      </c>
      <c r="D502" s="34">
        <v>114.11428571428569</v>
      </c>
      <c r="E502" s="34">
        <v>114.29200000000003</v>
      </c>
      <c r="F502" s="34">
        <v>122.11153846153846</v>
      </c>
      <c r="G502" s="34">
        <v>66.924999999999983</v>
      </c>
      <c r="H502" s="34">
        <v>59.551851851851843</v>
      </c>
      <c r="I502" s="34">
        <v>36.180769230769222</v>
      </c>
      <c r="J502" s="34">
        <v>48.966666666666661</v>
      </c>
      <c r="K502" s="34">
        <v>121.62962962962962</v>
      </c>
      <c r="L502" s="34">
        <v>159.68620689655171</v>
      </c>
      <c r="M502" s="34">
        <v>82.470370370370375</v>
      </c>
      <c r="N502" s="34">
        <v>321</v>
      </c>
      <c r="O502" s="34">
        <v>0.93333333333333335</v>
      </c>
      <c r="P502" s="34">
        <v>0.9</v>
      </c>
      <c r="Q502" s="34">
        <v>0.93333333333333335</v>
      </c>
      <c r="R502" s="34">
        <v>0.83333333333333337</v>
      </c>
      <c r="S502" s="34">
        <v>0.8666666666666667</v>
      </c>
      <c r="T502" s="34">
        <v>0.8</v>
      </c>
      <c r="U502" s="34">
        <v>0.9</v>
      </c>
      <c r="V502" s="34">
        <v>0.8666666666666667</v>
      </c>
      <c r="W502" s="34">
        <v>0.9</v>
      </c>
      <c r="X502" s="34">
        <v>0.9</v>
      </c>
      <c r="Y502" s="34">
        <v>0.96666666666666667</v>
      </c>
      <c r="Z502" s="34">
        <v>0.9</v>
      </c>
      <c r="AA502" s="34">
        <v>0.89166666666666672</v>
      </c>
    </row>
    <row r="503" spans="1:27" ht="15.75" customHeight="1" x14ac:dyDescent="0.25">
      <c r="A503" s="34">
        <v>21150030</v>
      </c>
      <c r="B503" s="34">
        <v>101.83999999999999</v>
      </c>
      <c r="C503" s="34">
        <v>99.206666666666663</v>
      </c>
      <c r="D503" s="34">
        <v>158.64285714285714</v>
      </c>
      <c r="E503" s="34">
        <v>160.67142857142858</v>
      </c>
      <c r="F503" s="34">
        <v>113.46428571428571</v>
      </c>
      <c r="G503" s="34">
        <v>34.4</v>
      </c>
      <c r="H503" s="34">
        <v>25.066666666666666</v>
      </c>
      <c r="I503" s="34">
        <v>25.892857142857142</v>
      </c>
      <c r="J503" s="34">
        <v>70.166666666666671</v>
      </c>
      <c r="K503" s="34">
        <v>163.41379310344828</v>
      </c>
      <c r="L503" s="34">
        <v>276.37931034482756</v>
      </c>
      <c r="M503" s="34">
        <v>174.06896551724137</v>
      </c>
      <c r="N503" s="34">
        <v>349</v>
      </c>
      <c r="O503" s="34">
        <v>1</v>
      </c>
      <c r="P503" s="34">
        <v>1</v>
      </c>
      <c r="Q503" s="34">
        <v>0.93333333333333335</v>
      </c>
      <c r="R503" s="34">
        <v>0.93333333333333335</v>
      </c>
      <c r="S503" s="34">
        <v>0.93333333333333335</v>
      </c>
      <c r="T503" s="34">
        <v>1</v>
      </c>
      <c r="U503" s="34">
        <v>1</v>
      </c>
      <c r="V503" s="34">
        <v>0.93333333333333335</v>
      </c>
      <c r="W503" s="34">
        <v>1</v>
      </c>
      <c r="X503" s="34">
        <v>0.96666666666666667</v>
      </c>
      <c r="Y503" s="34">
        <v>0.96666666666666667</v>
      </c>
      <c r="Z503" s="34">
        <v>0.96666666666666667</v>
      </c>
      <c r="AA503" s="34">
        <v>0.96944444444444444</v>
      </c>
    </row>
    <row r="504" spans="1:27" ht="15.75" customHeight="1" x14ac:dyDescent="0.25">
      <c r="A504" s="34">
        <v>21155040</v>
      </c>
      <c r="B504" s="34">
        <v>127.46923076923075</v>
      </c>
      <c r="C504" s="34">
        <v>147.25</v>
      </c>
      <c r="D504" s="34">
        <v>211.70769230769233</v>
      </c>
      <c r="E504" s="34">
        <v>156.58333333333334</v>
      </c>
      <c r="F504" s="34">
        <v>144.13636363636363</v>
      </c>
      <c r="G504" s="34">
        <v>73.18461538461537</v>
      </c>
      <c r="H504" s="34">
        <v>49.053846153846159</v>
      </c>
      <c r="I504" s="34">
        <v>32.083333333333336</v>
      </c>
      <c r="J504" s="34">
        <v>76.053846153846152</v>
      </c>
      <c r="K504" s="34">
        <v>229.85</v>
      </c>
      <c r="L504" s="34">
        <v>326.01428571428568</v>
      </c>
      <c r="M504" s="34">
        <v>223.34285714285716</v>
      </c>
      <c r="N504" s="34">
        <v>156</v>
      </c>
      <c r="O504" s="34">
        <v>0.43333333333333335</v>
      </c>
      <c r="P504" s="34">
        <v>0.46666666666666667</v>
      </c>
      <c r="Q504" s="34">
        <v>0.43333333333333335</v>
      </c>
      <c r="R504" s="34">
        <v>0.4</v>
      </c>
      <c r="S504" s="34">
        <v>0.36666666666666664</v>
      </c>
      <c r="T504" s="34">
        <v>0.43333333333333335</v>
      </c>
      <c r="U504" s="34">
        <v>0.43333333333333335</v>
      </c>
      <c r="V504" s="34">
        <v>0.4</v>
      </c>
      <c r="W504" s="34">
        <v>0.43333333333333335</v>
      </c>
      <c r="X504" s="34">
        <v>0.46666666666666667</v>
      </c>
      <c r="Y504" s="34">
        <v>0.46666666666666667</v>
      </c>
      <c r="Z504" s="34">
        <v>0.46666666666666667</v>
      </c>
      <c r="AA504" s="34">
        <v>0.43333333333333335</v>
      </c>
    </row>
    <row r="505" spans="1:27" ht="15.75" customHeight="1" x14ac:dyDescent="0.25">
      <c r="A505" s="34">
        <v>21160030</v>
      </c>
      <c r="B505" s="34">
        <v>126.14000000000003</v>
      </c>
      <c r="C505" s="34">
        <v>151.42758620689654</v>
      </c>
      <c r="D505" s="34">
        <v>208.51724137931038</v>
      </c>
      <c r="E505" s="34">
        <v>213.58620689655174</v>
      </c>
      <c r="F505" s="34">
        <v>187.8814814814815</v>
      </c>
      <c r="G505" s="34">
        <v>87.180769230769243</v>
      </c>
      <c r="H505" s="34">
        <v>56.885185185185179</v>
      </c>
      <c r="I505" s="34">
        <v>53.841379310344834</v>
      </c>
      <c r="J505" s="34">
        <v>114.24285714285713</v>
      </c>
      <c r="K505" s="34">
        <v>293.69259259259258</v>
      </c>
      <c r="L505" s="34">
        <v>275.625</v>
      </c>
      <c r="M505" s="34">
        <v>169.3</v>
      </c>
      <c r="N505" s="34">
        <v>336</v>
      </c>
      <c r="O505" s="34">
        <v>1</v>
      </c>
      <c r="P505" s="34">
        <v>0.96666666666666667</v>
      </c>
      <c r="Q505" s="34">
        <v>0.96666666666666667</v>
      </c>
      <c r="R505" s="34">
        <v>0.96666666666666667</v>
      </c>
      <c r="S505" s="34">
        <v>0.9</v>
      </c>
      <c r="T505" s="34">
        <v>0.8666666666666667</v>
      </c>
      <c r="U505" s="34">
        <v>0.9</v>
      </c>
      <c r="V505" s="34">
        <v>0.96666666666666667</v>
      </c>
      <c r="W505" s="34">
        <v>0.93333333333333335</v>
      </c>
      <c r="X505" s="34">
        <v>0.9</v>
      </c>
      <c r="Y505" s="34">
        <v>0.93333333333333335</v>
      </c>
      <c r="Z505" s="34">
        <v>0.9</v>
      </c>
      <c r="AA505" s="34">
        <v>0.93333333333333335</v>
      </c>
    </row>
    <row r="506" spans="1:27" ht="15.75" customHeight="1" x14ac:dyDescent="0.25">
      <c r="A506" s="34">
        <v>21160040</v>
      </c>
      <c r="B506" s="34">
        <v>148.63793103448276</v>
      </c>
      <c r="C506" s="34">
        <v>199.44827586206895</v>
      </c>
      <c r="D506" s="34">
        <v>306.85172413793106</v>
      </c>
      <c r="E506" s="34">
        <v>287.79310344827587</v>
      </c>
      <c r="F506" s="34">
        <v>214.57666666666668</v>
      </c>
      <c r="G506" s="34">
        <v>103.3551724137931</v>
      </c>
      <c r="H506" s="34">
        <v>49.533333333333331</v>
      </c>
      <c r="I506" s="34">
        <v>50.621428571428574</v>
      </c>
      <c r="J506" s="34">
        <v>104.33333333333333</v>
      </c>
      <c r="K506" s="34">
        <v>281.03333333333336</v>
      </c>
      <c r="L506" s="34">
        <v>344.06666666666666</v>
      </c>
      <c r="M506" s="34">
        <v>230.98620689655175</v>
      </c>
      <c r="N506" s="34">
        <v>352</v>
      </c>
      <c r="O506" s="34">
        <v>0.96666666666666667</v>
      </c>
      <c r="P506" s="34">
        <v>0.96666666666666667</v>
      </c>
      <c r="Q506" s="34">
        <v>0.96666666666666667</v>
      </c>
      <c r="R506" s="34">
        <v>0.96666666666666667</v>
      </c>
      <c r="S506" s="34">
        <v>1</v>
      </c>
      <c r="T506" s="34">
        <v>0.96666666666666667</v>
      </c>
      <c r="U506" s="34">
        <v>1</v>
      </c>
      <c r="V506" s="34">
        <v>0.93333333333333335</v>
      </c>
      <c r="W506" s="34">
        <v>1</v>
      </c>
      <c r="X506" s="34">
        <v>1</v>
      </c>
      <c r="Y506" s="34">
        <v>1</v>
      </c>
      <c r="Z506" s="34">
        <v>0.96666666666666667</v>
      </c>
      <c r="AA506" s="34">
        <v>0.97777777777777775</v>
      </c>
    </row>
    <row r="507" spans="1:27" ht="15.75" customHeight="1" x14ac:dyDescent="0.25">
      <c r="A507" s="34">
        <v>21160050</v>
      </c>
      <c r="B507" s="34">
        <v>159.34333333333333</v>
      </c>
      <c r="C507" s="34">
        <v>191.79310344827587</v>
      </c>
      <c r="D507" s="34">
        <v>282.09666666666664</v>
      </c>
      <c r="E507" s="34">
        <v>256.88666666666666</v>
      </c>
      <c r="F507" s="34">
        <v>209.22413793103448</v>
      </c>
      <c r="G507" s="34">
        <v>92.333333333333329</v>
      </c>
      <c r="H507" s="34">
        <v>63.636666666666663</v>
      </c>
      <c r="I507" s="34">
        <v>47.266666666666666</v>
      </c>
      <c r="J507" s="34">
        <v>103.86206896551724</v>
      </c>
      <c r="K507" s="34">
        <v>286.87931034482756</v>
      </c>
      <c r="L507" s="34">
        <v>382.94285714285712</v>
      </c>
      <c r="M507" s="34">
        <v>250.46428571428572</v>
      </c>
      <c r="N507" s="34">
        <v>352</v>
      </c>
      <c r="O507" s="34">
        <v>1</v>
      </c>
      <c r="P507" s="34">
        <v>0.96666666666666667</v>
      </c>
      <c r="Q507" s="34">
        <v>1</v>
      </c>
      <c r="R507" s="34">
        <v>1</v>
      </c>
      <c r="S507" s="34">
        <v>0.96666666666666667</v>
      </c>
      <c r="T507" s="34">
        <v>1</v>
      </c>
      <c r="U507" s="34">
        <v>1</v>
      </c>
      <c r="V507" s="34">
        <v>1</v>
      </c>
      <c r="W507" s="34">
        <v>0.96666666666666667</v>
      </c>
      <c r="X507" s="34">
        <v>0.96666666666666667</v>
      </c>
      <c r="Y507" s="34">
        <v>0.93333333333333335</v>
      </c>
      <c r="Z507" s="34">
        <v>0.93333333333333335</v>
      </c>
      <c r="AA507" s="34">
        <v>0.97777777777777775</v>
      </c>
    </row>
    <row r="508" spans="1:27" ht="15.75" customHeight="1" x14ac:dyDescent="0.25">
      <c r="A508" s="34">
        <v>21160070</v>
      </c>
      <c r="B508" s="34">
        <v>91.683333333333337</v>
      </c>
      <c r="C508" s="34">
        <v>143.67857142857142</v>
      </c>
      <c r="D508" s="34">
        <v>170.8</v>
      </c>
      <c r="E508" s="34">
        <v>189.24666666666664</v>
      </c>
      <c r="F508" s="34">
        <v>155.55555555555554</v>
      </c>
      <c r="G508" s="34">
        <v>73.75333333333333</v>
      </c>
      <c r="H508" s="34">
        <v>51.086206896551722</v>
      </c>
      <c r="I508" s="34">
        <v>57.517241379310342</v>
      </c>
      <c r="J508" s="34">
        <v>90.534482758620683</v>
      </c>
      <c r="K508" s="34">
        <v>182.98965517241379</v>
      </c>
      <c r="L508" s="34">
        <v>241.76000000000002</v>
      </c>
      <c r="M508" s="34">
        <v>133</v>
      </c>
      <c r="N508" s="34">
        <v>351</v>
      </c>
      <c r="O508" s="34">
        <v>1</v>
      </c>
      <c r="P508" s="34">
        <v>0.93333333333333335</v>
      </c>
      <c r="Q508" s="34">
        <v>1</v>
      </c>
      <c r="R508" s="34">
        <v>1</v>
      </c>
      <c r="S508" s="34">
        <v>0.9</v>
      </c>
      <c r="T508" s="34">
        <v>1</v>
      </c>
      <c r="U508" s="34">
        <v>0.96666666666666667</v>
      </c>
      <c r="V508" s="34">
        <v>0.96666666666666667</v>
      </c>
      <c r="W508" s="34">
        <v>0.96666666666666667</v>
      </c>
      <c r="X508" s="34">
        <v>0.96666666666666667</v>
      </c>
      <c r="Y508" s="34">
        <v>1</v>
      </c>
      <c r="Z508" s="34">
        <v>1</v>
      </c>
      <c r="AA508" s="34">
        <v>0.97499999999999998</v>
      </c>
    </row>
    <row r="509" spans="1:27" ht="15.75" customHeight="1" x14ac:dyDescent="0.25">
      <c r="A509" s="34">
        <v>21160080</v>
      </c>
      <c r="B509" s="34">
        <v>109.66896551724135</v>
      </c>
      <c r="C509" s="34">
        <v>153.32999999999996</v>
      </c>
      <c r="D509" s="34">
        <v>230.48620689655178</v>
      </c>
      <c r="E509" s="34">
        <v>227.50344827586201</v>
      </c>
      <c r="F509" s="34">
        <v>197.58214285714288</v>
      </c>
      <c r="G509" s="34">
        <v>59.039285714285704</v>
      </c>
      <c r="H509" s="34">
        <v>48.46206896551724</v>
      </c>
      <c r="I509" s="34">
        <v>39.233333333333327</v>
      </c>
      <c r="J509" s="34">
        <v>96.982758620689651</v>
      </c>
      <c r="K509" s="34">
        <v>202.1793103448276</v>
      </c>
      <c r="L509" s="34">
        <v>313.22500000000002</v>
      </c>
      <c r="M509" s="34">
        <v>193.17241379310346</v>
      </c>
      <c r="N509" s="34">
        <v>347</v>
      </c>
      <c r="O509" s="34">
        <v>0.96666666666666667</v>
      </c>
      <c r="P509" s="34">
        <v>1</v>
      </c>
      <c r="Q509" s="34">
        <v>0.96666666666666667</v>
      </c>
      <c r="R509" s="34">
        <v>0.96666666666666667</v>
      </c>
      <c r="S509" s="34">
        <v>0.93333333333333335</v>
      </c>
      <c r="T509" s="34">
        <v>0.93333333333333335</v>
      </c>
      <c r="U509" s="34">
        <v>0.96666666666666667</v>
      </c>
      <c r="V509" s="34">
        <v>1</v>
      </c>
      <c r="W509" s="34">
        <v>0.96666666666666667</v>
      </c>
      <c r="X509" s="34">
        <v>0.96666666666666667</v>
      </c>
      <c r="Y509" s="34">
        <v>0.93333333333333335</v>
      </c>
      <c r="Z509" s="34">
        <v>0.96666666666666667</v>
      </c>
      <c r="AA509" s="34">
        <v>0.96388888888888891</v>
      </c>
    </row>
    <row r="510" spans="1:27" ht="15.75" customHeight="1" x14ac:dyDescent="0.25">
      <c r="A510" s="34">
        <v>21160130</v>
      </c>
      <c r="B510" s="34">
        <v>147.41071428571428</v>
      </c>
      <c r="C510" s="34">
        <v>191.38275862068966</v>
      </c>
      <c r="D510" s="34">
        <v>288.04000000000002</v>
      </c>
      <c r="E510" s="34">
        <v>261.97500000000002</v>
      </c>
      <c r="F510" s="34">
        <v>207.45185185185184</v>
      </c>
      <c r="G510" s="34">
        <v>97.875862068965517</v>
      </c>
      <c r="H510" s="34">
        <v>68.331034482758611</v>
      </c>
      <c r="I510" s="34">
        <v>34.706896551724135</v>
      </c>
      <c r="J510" s="34">
        <v>88.307692307692307</v>
      </c>
      <c r="K510" s="34">
        <v>248.72758620689658</v>
      </c>
      <c r="L510" s="34">
        <v>382.45</v>
      </c>
      <c r="M510" s="34">
        <v>230.86666666666667</v>
      </c>
      <c r="N510" s="34">
        <v>344</v>
      </c>
      <c r="O510" s="34">
        <v>0.93333333333333335</v>
      </c>
      <c r="P510" s="34">
        <v>0.96666666666666667</v>
      </c>
      <c r="Q510" s="34">
        <v>1</v>
      </c>
      <c r="R510" s="34">
        <v>0.93333333333333335</v>
      </c>
      <c r="S510" s="34">
        <v>0.9</v>
      </c>
      <c r="T510" s="34">
        <v>0.96666666666666667</v>
      </c>
      <c r="U510" s="34">
        <v>0.96666666666666667</v>
      </c>
      <c r="V510" s="34">
        <v>0.96666666666666667</v>
      </c>
      <c r="W510" s="34">
        <v>0.8666666666666667</v>
      </c>
      <c r="X510" s="34">
        <v>0.96666666666666667</v>
      </c>
      <c r="Y510" s="34">
        <v>1</v>
      </c>
      <c r="Z510" s="34">
        <v>1</v>
      </c>
      <c r="AA510" s="34">
        <v>0.9555555555555556</v>
      </c>
    </row>
    <row r="511" spans="1:27" ht="15.75" customHeight="1" x14ac:dyDescent="0.25">
      <c r="A511" s="34">
        <v>21160160</v>
      </c>
      <c r="B511" s="34">
        <v>197.05517241379312</v>
      </c>
      <c r="C511" s="34">
        <v>198.46666666666664</v>
      </c>
      <c r="D511" s="34">
        <v>297.64666666666659</v>
      </c>
      <c r="E511" s="34">
        <v>248.50333333333336</v>
      </c>
      <c r="F511" s="34">
        <v>192.85862068965523</v>
      </c>
      <c r="G511" s="34">
        <v>69.716666666666669</v>
      </c>
      <c r="H511" s="34">
        <v>54.710000000000008</v>
      </c>
      <c r="I511" s="34">
        <v>36.196666666666665</v>
      </c>
      <c r="J511" s="34">
        <v>77.300000000000026</v>
      </c>
      <c r="K511" s="34">
        <v>274.01000000000005</v>
      </c>
      <c r="L511" s="34">
        <v>426.60666666666668</v>
      </c>
      <c r="M511" s="34">
        <v>232.02666666666676</v>
      </c>
      <c r="N511" s="34">
        <v>356</v>
      </c>
      <c r="O511" s="34">
        <v>0.96666666666666667</v>
      </c>
      <c r="P511" s="34">
        <v>1</v>
      </c>
      <c r="Q511" s="34">
        <v>1</v>
      </c>
      <c r="R511" s="34">
        <v>1</v>
      </c>
      <c r="S511" s="34">
        <v>0.96666666666666667</v>
      </c>
      <c r="T511" s="34">
        <v>1</v>
      </c>
      <c r="U511" s="34">
        <v>1</v>
      </c>
      <c r="V511" s="34">
        <v>1</v>
      </c>
      <c r="W511" s="34">
        <v>0.93333333333333335</v>
      </c>
      <c r="X511" s="34">
        <v>1</v>
      </c>
      <c r="Y511" s="34">
        <v>1</v>
      </c>
      <c r="Z511" s="34">
        <v>1</v>
      </c>
      <c r="AA511" s="34">
        <v>0.98888888888888893</v>
      </c>
    </row>
    <row r="512" spans="1:27" ht="15.75" customHeight="1" x14ac:dyDescent="0.25">
      <c r="A512" s="34">
        <v>21160170</v>
      </c>
      <c r="B512" s="34">
        <v>166.32000000000002</v>
      </c>
      <c r="C512" s="34">
        <v>202.51000000000002</v>
      </c>
      <c r="D512" s="34">
        <v>270.16999999999996</v>
      </c>
      <c r="E512" s="34">
        <v>274.65172413793101</v>
      </c>
      <c r="F512" s="34">
        <v>210.4689655172414</v>
      </c>
      <c r="G512" s="34">
        <v>101.9206896551724</v>
      </c>
      <c r="H512" s="34">
        <v>65.79285714285713</v>
      </c>
      <c r="I512" s="34">
        <v>48.358620689655169</v>
      </c>
      <c r="J512" s="34">
        <v>89.99655172413793</v>
      </c>
      <c r="K512" s="34">
        <v>267</v>
      </c>
      <c r="L512" s="34">
        <v>366.85666666666663</v>
      </c>
      <c r="M512" s="34">
        <v>237.32068965517243</v>
      </c>
      <c r="N512" s="34">
        <v>351</v>
      </c>
      <c r="O512" s="34">
        <v>1</v>
      </c>
      <c r="P512" s="34">
        <v>1</v>
      </c>
      <c r="Q512" s="34">
        <v>1</v>
      </c>
      <c r="R512" s="34">
        <v>0.96666666666666667</v>
      </c>
      <c r="S512" s="34">
        <v>0.96666666666666667</v>
      </c>
      <c r="T512" s="34">
        <v>0.96666666666666667</v>
      </c>
      <c r="U512" s="34">
        <v>0.93333333333333335</v>
      </c>
      <c r="V512" s="34">
        <v>0.96666666666666667</v>
      </c>
      <c r="W512" s="34">
        <v>0.96666666666666667</v>
      </c>
      <c r="X512" s="34">
        <v>0.96666666666666667</v>
      </c>
      <c r="Y512" s="34">
        <v>1</v>
      </c>
      <c r="Z512" s="34">
        <v>0.96666666666666667</v>
      </c>
      <c r="AA512" s="34">
        <v>0.97499999999999998</v>
      </c>
    </row>
    <row r="513" spans="1:27" ht="15.75" customHeight="1" x14ac:dyDescent="0.25">
      <c r="A513" s="34">
        <v>21160180</v>
      </c>
      <c r="B513" s="34">
        <v>185.05</v>
      </c>
      <c r="C513" s="34">
        <v>193.42592592592592</v>
      </c>
      <c r="D513" s="34">
        <v>257.07142857142856</v>
      </c>
      <c r="E513" s="34">
        <v>285.8</v>
      </c>
      <c r="F513" s="34">
        <v>235.57307692307691</v>
      </c>
      <c r="G513" s="34">
        <v>170.91111111111113</v>
      </c>
      <c r="H513" s="34">
        <v>110.67241379310344</v>
      </c>
      <c r="I513" s="34">
        <v>88.519230769230774</v>
      </c>
      <c r="J513" s="34">
        <v>136.24</v>
      </c>
      <c r="K513" s="34">
        <v>286.26315789473682</v>
      </c>
      <c r="L513" s="34">
        <v>337.6</v>
      </c>
      <c r="M513" s="34">
        <v>192.66538461538462</v>
      </c>
      <c r="N513" s="34">
        <v>311</v>
      </c>
      <c r="O513" s="34">
        <v>1</v>
      </c>
      <c r="P513" s="34">
        <v>0.9</v>
      </c>
      <c r="Q513" s="34">
        <v>0.93333333333333335</v>
      </c>
      <c r="R513" s="34">
        <v>0.93333333333333335</v>
      </c>
      <c r="S513" s="34">
        <v>0.8666666666666667</v>
      </c>
      <c r="T513" s="34">
        <v>0.9</v>
      </c>
      <c r="U513" s="34">
        <v>0.96666666666666667</v>
      </c>
      <c r="V513" s="34">
        <v>0.8666666666666667</v>
      </c>
      <c r="W513" s="34">
        <v>0.83333333333333337</v>
      </c>
      <c r="X513" s="34">
        <v>0.6333333333333333</v>
      </c>
      <c r="Y513" s="34">
        <v>0.66666666666666663</v>
      </c>
      <c r="Z513" s="34">
        <v>0.8666666666666667</v>
      </c>
      <c r="AA513" s="34">
        <v>0.86388888888888893</v>
      </c>
    </row>
    <row r="514" spans="1:27" ht="15.75" customHeight="1" x14ac:dyDescent="0.25">
      <c r="A514" s="34">
        <v>21160190</v>
      </c>
      <c r="B514" s="34">
        <v>104.05833333333332</v>
      </c>
      <c r="C514" s="34">
        <v>130.06666666666666</v>
      </c>
      <c r="D514" s="34">
        <v>232.07272727272729</v>
      </c>
      <c r="E514" s="34">
        <v>229.18333333333337</v>
      </c>
      <c r="F514" s="34">
        <v>172.01666666666665</v>
      </c>
      <c r="G514" s="34">
        <v>65.416666666666671</v>
      </c>
      <c r="H514" s="34">
        <v>24.533333333333335</v>
      </c>
      <c r="I514" s="34">
        <v>44.654545454545449</v>
      </c>
      <c r="J514" s="34">
        <v>113.09090909090909</v>
      </c>
      <c r="K514" s="34">
        <v>171.23333333333335</v>
      </c>
      <c r="L514" s="34">
        <v>230.1583333333333</v>
      </c>
      <c r="M514" s="34">
        <v>191.08333333333334</v>
      </c>
      <c r="N514" s="34">
        <v>141</v>
      </c>
      <c r="O514" s="34">
        <v>0.4</v>
      </c>
      <c r="P514" s="34">
        <v>0.4</v>
      </c>
      <c r="Q514" s="34">
        <v>0.36666666666666664</v>
      </c>
      <c r="R514" s="34">
        <v>0.4</v>
      </c>
      <c r="S514" s="34">
        <v>0.4</v>
      </c>
      <c r="T514" s="34">
        <v>0.4</v>
      </c>
      <c r="U514" s="34">
        <v>0.4</v>
      </c>
      <c r="V514" s="34">
        <v>0.36666666666666664</v>
      </c>
      <c r="W514" s="34">
        <v>0.36666666666666664</v>
      </c>
      <c r="X514" s="34">
        <v>0.4</v>
      </c>
      <c r="Y514" s="34">
        <v>0.4</v>
      </c>
      <c r="Z514" s="34">
        <v>0.4</v>
      </c>
      <c r="AA514" s="34">
        <v>0.39166666666666666</v>
      </c>
    </row>
    <row r="515" spans="1:27" ht="15.75" customHeight="1" x14ac:dyDescent="0.25">
      <c r="A515" s="34">
        <v>21160200</v>
      </c>
      <c r="B515" s="34">
        <v>156.76666666666668</v>
      </c>
      <c r="C515" s="34">
        <v>161.78</v>
      </c>
      <c r="D515" s="34">
        <v>212.66666666666666</v>
      </c>
      <c r="E515" s="34">
        <v>282.67500000000001</v>
      </c>
      <c r="F515" s="34">
        <v>240.34230769230768</v>
      </c>
      <c r="G515" s="34">
        <v>124.08571428571429</v>
      </c>
      <c r="H515" s="34">
        <v>127.58571428571429</v>
      </c>
      <c r="I515" s="34">
        <v>97.09666666666665</v>
      </c>
      <c r="J515" s="34">
        <v>139</v>
      </c>
      <c r="K515" s="34">
        <v>244.6</v>
      </c>
      <c r="L515" s="34">
        <v>289.86666666666667</v>
      </c>
      <c r="M515" s="34">
        <v>169.69230769230768</v>
      </c>
      <c r="N515" s="34">
        <v>342</v>
      </c>
      <c r="O515" s="34">
        <v>1</v>
      </c>
      <c r="P515" s="34">
        <v>1</v>
      </c>
      <c r="Q515" s="34">
        <v>1</v>
      </c>
      <c r="R515" s="34">
        <v>0.93333333333333335</v>
      </c>
      <c r="S515" s="34">
        <v>0.8666666666666667</v>
      </c>
      <c r="T515" s="34">
        <v>0.93333333333333335</v>
      </c>
      <c r="U515" s="34">
        <v>0.93333333333333335</v>
      </c>
      <c r="V515" s="34">
        <v>1</v>
      </c>
      <c r="W515" s="34">
        <v>0.96666666666666667</v>
      </c>
      <c r="X515" s="34">
        <v>1</v>
      </c>
      <c r="Y515" s="34">
        <v>0.9</v>
      </c>
      <c r="Z515" s="34">
        <v>0.8666666666666667</v>
      </c>
      <c r="AA515" s="34">
        <v>0.95</v>
      </c>
    </row>
    <row r="516" spans="1:27" ht="15.75" customHeight="1" x14ac:dyDescent="0.25">
      <c r="A516" s="34">
        <v>21160210</v>
      </c>
      <c r="B516" s="34">
        <v>78.166666666666671</v>
      </c>
      <c r="C516" s="34">
        <v>178.5</v>
      </c>
      <c r="D516" s="34">
        <v>222.5</v>
      </c>
      <c r="E516" s="34">
        <v>222.5</v>
      </c>
      <c r="F516" s="34">
        <v>168.2</v>
      </c>
      <c r="G516" s="34">
        <v>147.33333333333334</v>
      </c>
      <c r="H516" s="34">
        <v>76.599999999999994</v>
      </c>
      <c r="I516" s="34">
        <v>26.833333333333332</v>
      </c>
      <c r="J516" s="34">
        <v>130.66666666666666</v>
      </c>
      <c r="K516" s="34">
        <v>299.33333333333331</v>
      </c>
      <c r="L516" s="34">
        <v>289.60000000000002</v>
      </c>
      <c r="M516" s="34">
        <v>235.33333333333334</v>
      </c>
      <c r="N516" s="34">
        <v>69</v>
      </c>
      <c r="O516" s="34">
        <v>0.2</v>
      </c>
      <c r="P516" s="34">
        <v>0.2</v>
      </c>
      <c r="Q516" s="34">
        <v>0.2</v>
      </c>
      <c r="R516" s="34">
        <v>0.2</v>
      </c>
      <c r="S516" s="34">
        <v>0.16666666666666666</v>
      </c>
      <c r="T516" s="34">
        <v>0.2</v>
      </c>
      <c r="U516" s="34">
        <v>0.16666666666666666</v>
      </c>
      <c r="V516" s="34">
        <v>0.2</v>
      </c>
      <c r="W516" s="34">
        <v>0.2</v>
      </c>
      <c r="X516" s="34">
        <v>0.2</v>
      </c>
      <c r="Y516" s="34">
        <v>0.16666666666666666</v>
      </c>
      <c r="Z516" s="34">
        <v>0.2</v>
      </c>
      <c r="AA516" s="34">
        <v>0.19166666666666668</v>
      </c>
    </row>
    <row r="517" spans="1:27" ht="15.75" customHeight="1" x14ac:dyDescent="0.25">
      <c r="A517" s="34">
        <v>21165010</v>
      </c>
      <c r="B517" s="34">
        <v>120.06428571428573</v>
      </c>
      <c r="C517" s="34">
        <v>142.73103448275862</v>
      </c>
      <c r="D517" s="34">
        <v>221.79615384615389</v>
      </c>
      <c r="E517" s="34">
        <v>229.85384615384615</v>
      </c>
      <c r="F517" s="34">
        <v>170.43571428571431</v>
      </c>
      <c r="G517" s="34">
        <v>64.92068965517241</v>
      </c>
      <c r="H517" s="34">
        <v>52.537037037037038</v>
      </c>
      <c r="I517" s="34">
        <v>38.74</v>
      </c>
      <c r="J517" s="34">
        <v>105.6793103448276</v>
      </c>
      <c r="K517" s="34">
        <v>201.7607142857143</v>
      </c>
      <c r="L517" s="34">
        <v>285.59285714285716</v>
      </c>
      <c r="M517" s="34">
        <v>213.07241379310346</v>
      </c>
      <c r="N517" s="34">
        <v>337</v>
      </c>
      <c r="O517" s="34">
        <v>0.93333333333333335</v>
      </c>
      <c r="P517" s="34">
        <v>0.96666666666666667</v>
      </c>
      <c r="Q517" s="34">
        <v>0.8666666666666667</v>
      </c>
      <c r="R517" s="34">
        <v>0.8666666666666667</v>
      </c>
      <c r="S517" s="34">
        <v>0.93333333333333335</v>
      </c>
      <c r="T517" s="34">
        <v>0.96666666666666667</v>
      </c>
      <c r="U517" s="34">
        <v>0.9</v>
      </c>
      <c r="V517" s="34">
        <v>1</v>
      </c>
      <c r="W517" s="34">
        <v>0.96666666666666667</v>
      </c>
      <c r="X517" s="34">
        <v>0.93333333333333335</v>
      </c>
      <c r="Y517" s="34">
        <v>0.93333333333333335</v>
      </c>
      <c r="Z517" s="34">
        <v>0.96666666666666667</v>
      </c>
      <c r="AA517" s="34">
        <v>0.93611111111111112</v>
      </c>
    </row>
    <row r="518" spans="1:27" ht="15.75" customHeight="1" x14ac:dyDescent="0.25">
      <c r="A518" s="34">
        <v>21165020</v>
      </c>
      <c r="B518" s="34">
        <v>112.36666666666666</v>
      </c>
      <c r="C518" s="34">
        <v>103.3</v>
      </c>
      <c r="D518" s="34">
        <v>224.33333333333334</v>
      </c>
      <c r="E518" s="34">
        <v>195.76666666666665</v>
      </c>
      <c r="F518" s="34">
        <v>198.26666666666665</v>
      </c>
      <c r="G518" s="34">
        <v>94.600000000000009</v>
      </c>
      <c r="H518" s="34">
        <v>68.099999999999994</v>
      </c>
      <c r="I518" s="34">
        <v>51.933333333333337</v>
      </c>
      <c r="J518" s="34">
        <v>105.89999999999999</v>
      </c>
      <c r="K518" s="34">
        <v>132.13333333333333</v>
      </c>
      <c r="L518" s="34">
        <v>337.23333333333335</v>
      </c>
      <c r="M518" s="34">
        <v>200.10000000000002</v>
      </c>
      <c r="N518" s="34">
        <v>35</v>
      </c>
      <c r="O518" s="34">
        <v>0.1</v>
      </c>
      <c r="P518" s="34">
        <v>0.1</v>
      </c>
      <c r="Q518" s="34">
        <v>0.1</v>
      </c>
      <c r="R518" s="34">
        <v>0.1</v>
      </c>
      <c r="S518" s="34">
        <v>0.1</v>
      </c>
      <c r="T518" s="34">
        <v>0.1</v>
      </c>
      <c r="U518" s="34">
        <v>6.6666666666666666E-2</v>
      </c>
      <c r="V518" s="34">
        <v>0.1</v>
      </c>
      <c r="W518" s="34">
        <v>0.1</v>
      </c>
      <c r="X518" s="34">
        <v>0.1</v>
      </c>
      <c r="Y518" s="34">
        <v>0.1</v>
      </c>
      <c r="Z518" s="34">
        <v>0.1</v>
      </c>
      <c r="AA518" s="34">
        <v>9.7222222222222224E-2</v>
      </c>
    </row>
    <row r="519" spans="1:27" ht="15.75" customHeight="1" x14ac:dyDescent="0.25">
      <c r="A519" s="34">
        <v>21165030</v>
      </c>
      <c r="B519" s="34">
        <v>120.26666666666668</v>
      </c>
      <c r="C519" s="34">
        <v>139.52962962962962</v>
      </c>
      <c r="D519" s="34">
        <v>231.2</v>
      </c>
      <c r="E519" s="34">
        <v>237.51111111111112</v>
      </c>
      <c r="F519" s="34">
        <v>203.15769230769232</v>
      </c>
      <c r="G519" s="34">
        <v>101.41785714285712</v>
      </c>
      <c r="H519" s="34">
        <v>79.072000000000003</v>
      </c>
      <c r="I519" s="34">
        <v>48.192592592592582</v>
      </c>
      <c r="J519" s="34">
        <v>118.49629629629629</v>
      </c>
      <c r="K519" s="34">
        <v>238.61153846153849</v>
      </c>
      <c r="L519" s="34">
        <v>262.37037037037038</v>
      </c>
      <c r="M519" s="34">
        <v>214.28799999999998</v>
      </c>
      <c r="N519" s="34">
        <v>320</v>
      </c>
      <c r="O519" s="34">
        <v>0.9</v>
      </c>
      <c r="P519" s="34">
        <v>0.9</v>
      </c>
      <c r="Q519" s="34">
        <v>0.93333333333333335</v>
      </c>
      <c r="R519" s="34">
        <v>0.9</v>
      </c>
      <c r="S519" s="34">
        <v>0.8666666666666667</v>
      </c>
      <c r="T519" s="34">
        <v>0.93333333333333335</v>
      </c>
      <c r="U519" s="34">
        <v>0.83333333333333337</v>
      </c>
      <c r="V519" s="34">
        <v>0.9</v>
      </c>
      <c r="W519" s="34">
        <v>0.9</v>
      </c>
      <c r="X519" s="34">
        <v>0.8666666666666667</v>
      </c>
      <c r="Y519" s="34">
        <v>0.9</v>
      </c>
      <c r="Z519" s="34">
        <v>0.83333333333333337</v>
      </c>
      <c r="AA519" s="34">
        <v>0.88888888888888884</v>
      </c>
    </row>
    <row r="520" spans="1:27" ht="15.75" customHeight="1" x14ac:dyDescent="0.25">
      <c r="A520" s="34">
        <v>21170020</v>
      </c>
      <c r="B520" s="34">
        <v>57.056666666666665</v>
      </c>
      <c r="C520" s="34">
        <v>78.99655172413793</v>
      </c>
      <c r="D520" s="34">
        <v>145.1888888888889</v>
      </c>
      <c r="E520" s="34">
        <v>191.82666666666671</v>
      </c>
      <c r="F520" s="34">
        <v>153.13666666666668</v>
      </c>
      <c r="G520" s="34">
        <v>72.848275862068959</v>
      </c>
      <c r="H520" s="34">
        <v>36.553333333333327</v>
      </c>
      <c r="I520" s="34">
        <v>33.22</v>
      </c>
      <c r="J520" s="34">
        <v>99.868965517241378</v>
      </c>
      <c r="K520" s="34">
        <v>143.38214285714284</v>
      </c>
      <c r="L520" s="34">
        <v>107.84666666666665</v>
      </c>
      <c r="M520" s="34">
        <v>80.473333333333329</v>
      </c>
      <c r="N520" s="34">
        <v>352</v>
      </c>
      <c r="O520" s="34">
        <v>1</v>
      </c>
      <c r="P520" s="34">
        <v>0.96666666666666667</v>
      </c>
      <c r="Q520" s="34">
        <v>0.9</v>
      </c>
      <c r="R520" s="34">
        <v>1</v>
      </c>
      <c r="S520" s="34">
        <v>1</v>
      </c>
      <c r="T520" s="34">
        <v>0.96666666666666667</v>
      </c>
      <c r="U520" s="34">
        <v>1</v>
      </c>
      <c r="V520" s="34">
        <v>1</v>
      </c>
      <c r="W520" s="34">
        <v>0.96666666666666667</v>
      </c>
      <c r="X520" s="34">
        <v>0.93333333333333335</v>
      </c>
      <c r="Y520" s="34">
        <v>1</v>
      </c>
      <c r="Z520" s="34">
        <v>1</v>
      </c>
      <c r="AA520" s="34">
        <v>0.97777777777777775</v>
      </c>
    </row>
    <row r="521" spans="1:27" ht="15.75" customHeight="1" x14ac:dyDescent="0.25">
      <c r="A521" s="34">
        <v>21170030</v>
      </c>
      <c r="B521" s="34">
        <v>114.94333333333334</v>
      </c>
      <c r="C521" s="34">
        <v>125.98620689655175</v>
      </c>
      <c r="D521" s="34">
        <v>218.06666666666666</v>
      </c>
      <c r="E521" s="34">
        <v>247.82</v>
      </c>
      <c r="F521" s="34">
        <v>219.48333333333329</v>
      </c>
      <c r="G521" s="34">
        <v>92.85</v>
      </c>
      <c r="H521" s="34">
        <v>57.036666666666662</v>
      </c>
      <c r="I521" s="34">
        <v>51.243333333333347</v>
      </c>
      <c r="J521" s="34">
        <v>121.90689655172413</v>
      </c>
      <c r="K521" s="34">
        <v>240.58</v>
      </c>
      <c r="L521" s="34">
        <v>243.6033333333333</v>
      </c>
      <c r="M521" s="34">
        <v>175.92857142857139</v>
      </c>
      <c r="N521" s="34">
        <v>356</v>
      </c>
      <c r="O521" s="34">
        <v>1</v>
      </c>
      <c r="P521" s="34">
        <v>0.96666666666666667</v>
      </c>
      <c r="Q521" s="34">
        <v>1</v>
      </c>
      <c r="R521" s="34">
        <v>1</v>
      </c>
      <c r="S521" s="34">
        <v>1</v>
      </c>
      <c r="T521" s="34">
        <v>1</v>
      </c>
      <c r="U521" s="34">
        <v>1</v>
      </c>
      <c r="V521" s="34">
        <v>1</v>
      </c>
      <c r="W521" s="34">
        <v>0.96666666666666667</v>
      </c>
      <c r="X521" s="34">
        <v>1</v>
      </c>
      <c r="Y521" s="34">
        <v>1</v>
      </c>
      <c r="Z521" s="34">
        <v>0.93333333333333335</v>
      </c>
      <c r="AA521" s="34">
        <v>0.98888888888888893</v>
      </c>
    </row>
    <row r="522" spans="1:27" ht="15.75" customHeight="1" x14ac:dyDescent="0.25">
      <c r="A522" s="34">
        <v>21170040</v>
      </c>
      <c r="B522" s="34">
        <v>167.1793103448276</v>
      </c>
      <c r="C522" s="34">
        <v>191.95517241379309</v>
      </c>
      <c r="D522" s="34">
        <v>300.61</v>
      </c>
      <c r="E522" s="34">
        <v>315.03666666666669</v>
      </c>
      <c r="F522" s="34">
        <v>261.31</v>
      </c>
      <c r="G522" s="34">
        <v>93.046666666666667</v>
      </c>
      <c r="H522" s="34">
        <v>65.431034482758619</v>
      </c>
      <c r="I522" s="34">
        <v>64.426666666666662</v>
      </c>
      <c r="J522" s="34">
        <v>124.36666666666669</v>
      </c>
      <c r="K522" s="34">
        <v>295.14000000000004</v>
      </c>
      <c r="L522" s="34">
        <v>369.48666666666662</v>
      </c>
      <c r="M522" s="34">
        <v>258.58999999999997</v>
      </c>
      <c r="N522" s="34">
        <v>357</v>
      </c>
      <c r="O522" s="34">
        <v>0.96666666666666667</v>
      </c>
      <c r="P522" s="34">
        <v>0.96666666666666667</v>
      </c>
      <c r="Q522" s="34">
        <v>1</v>
      </c>
      <c r="R522" s="34">
        <v>1</v>
      </c>
      <c r="S522" s="34">
        <v>1</v>
      </c>
      <c r="T522" s="34">
        <v>1</v>
      </c>
      <c r="U522" s="34">
        <v>0.96666666666666667</v>
      </c>
      <c r="V522" s="34">
        <v>1</v>
      </c>
      <c r="W522" s="34">
        <v>1</v>
      </c>
      <c r="X522" s="34">
        <v>1</v>
      </c>
      <c r="Y522" s="34">
        <v>1</v>
      </c>
      <c r="Z522" s="34">
        <v>1</v>
      </c>
      <c r="AA522" s="34">
        <v>0.9916666666666667</v>
      </c>
    </row>
    <row r="523" spans="1:27" ht="15.75" customHeight="1" x14ac:dyDescent="0.25">
      <c r="A523" s="34">
        <v>21170050</v>
      </c>
      <c r="B523" s="34">
        <v>114.77272727272725</v>
      </c>
      <c r="C523" s="34">
        <v>152.67500000000001</v>
      </c>
      <c r="D523" s="34">
        <v>222.7833333333333</v>
      </c>
      <c r="E523" s="34">
        <v>237.87500000000003</v>
      </c>
      <c r="F523" s="34">
        <v>194.55833333333331</v>
      </c>
      <c r="G523" s="34">
        <v>114.80833333333334</v>
      </c>
      <c r="H523" s="34">
        <v>48.991666666666674</v>
      </c>
      <c r="I523" s="34">
        <v>58.016666666666673</v>
      </c>
      <c r="J523" s="34">
        <v>145.23333333333332</v>
      </c>
      <c r="K523" s="34">
        <v>236.27499999999998</v>
      </c>
      <c r="L523" s="34">
        <v>247.11818181818182</v>
      </c>
      <c r="M523" s="34">
        <v>204.74545454545452</v>
      </c>
      <c r="N523" s="34">
        <v>141</v>
      </c>
      <c r="O523" s="34">
        <v>0.36666666666666664</v>
      </c>
      <c r="P523" s="34">
        <v>0.4</v>
      </c>
      <c r="Q523" s="34">
        <v>0.4</v>
      </c>
      <c r="R523" s="34">
        <v>0.4</v>
      </c>
      <c r="S523" s="34">
        <v>0.4</v>
      </c>
      <c r="T523" s="34">
        <v>0.4</v>
      </c>
      <c r="U523" s="34">
        <v>0.4</v>
      </c>
      <c r="V523" s="34">
        <v>0.4</v>
      </c>
      <c r="W523" s="34">
        <v>0.4</v>
      </c>
      <c r="X523" s="34">
        <v>0.4</v>
      </c>
      <c r="Y523" s="34">
        <v>0.36666666666666664</v>
      </c>
      <c r="Z523" s="34">
        <v>0.36666666666666664</v>
      </c>
      <c r="AA523" s="34">
        <v>0.39166666666666666</v>
      </c>
    </row>
    <row r="524" spans="1:27" ht="15.75" customHeight="1" x14ac:dyDescent="0.25">
      <c r="A524" s="34">
        <v>21180040</v>
      </c>
      <c r="B524" s="34">
        <v>114.16071428571429</v>
      </c>
      <c r="C524" s="34">
        <v>128.7037037037037</v>
      </c>
      <c r="D524" s="34">
        <v>202.38275862068966</v>
      </c>
      <c r="E524" s="34">
        <v>256.2551724137931</v>
      </c>
      <c r="F524" s="34">
        <v>245.92857142857142</v>
      </c>
      <c r="G524" s="34">
        <v>126.82758620689656</v>
      </c>
      <c r="H524" s="34">
        <v>74.034482758620683</v>
      </c>
      <c r="I524" s="34">
        <v>70.551724137931032</v>
      </c>
      <c r="J524" s="34">
        <v>157.90344827586208</v>
      </c>
      <c r="K524" s="34">
        <v>215.10344827586206</v>
      </c>
      <c r="L524" s="34">
        <v>232.73333333333332</v>
      </c>
      <c r="M524" s="34">
        <v>138.07499999999999</v>
      </c>
      <c r="N524" s="34">
        <v>344</v>
      </c>
      <c r="O524" s="34">
        <v>0.93333333333333335</v>
      </c>
      <c r="P524" s="34">
        <v>0.9</v>
      </c>
      <c r="Q524" s="34">
        <v>0.96666666666666667</v>
      </c>
      <c r="R524" s="34">
        <v>0.96666666666666667</v>
      </c>
      <c r="S524" s="34">
        <v>0.93333333333333335</v>
      </c>
      <c r="T524" s="34">
        <v>0.96666666666666667</v>
      </c>
      <c r="U524" s="34">
        <v>0.96666666666666667</v>
      </c>
      <c r="V524" s="34">
        <v>0.96666666666666667</v>
      </c>
      <c r="W524" s="34">
        <v>0.96666666666666667</v>
      </c>
      <c r="X524" s="34">
        <v>0.96666666666666667</v>
      </c>
      <c r="Y524" s="34">
        <v>1</v>
      </c>
      <c r="Z524" s="34">
        <v>0.93333333333333335</v>
      </c>
      <c r="AA524" s="34">
        <v>0.9555555555555556</v>
      </c>
    </row>
    <row r="525" spans="1:27" ht="15.75" customHeight="1" x14ac:dyDescent="0.25">
      <c r="A525" s="34">
        <v>21180120</v>
      </c>
      <c r="B525" s="34">
        <v>87.42307692307692</v>
      </c>
      <c r="C525" s="34">
        <v>98.692307692307693</v>
      </c>
      <c r="D525" s="34">
        <v>172.28888888888889</v>
      </c>
      <c r="E525" s="34">
        <v>270.36666666666667</v>
      </c>
      <c r="F525" s="34">
        <v>227.69230769230768</v>
      </c>
      <c r="G525" s="34">
        <v>83.92</v>
      </c>
      <c r="H525" s="34">
        <v>56.234615384615381</v>
      </c>
      <c r="I525" s="34">
        <v>53.333333333333336</v>
      </c>
      <c r="J525" s="34">
        <v>102</v>
      </c>
      <c r="K525" s="34">
        <v>208.44230769230768</v>
      </c>
      <c r="L525" s="34">
        <v>206.864</v>
      </c>
      <c r="M525" s="34">
        <v>140.03846153846155</v>
      </c>
      <c r="N525" s="34">
        <v>313</v>
      </c>
      <c r="O525" s="34">
        <v>0.8666666666666667</v>
      </c>
      <c r="P525" s="34">
        <v>0.8666666666666667</v>
      </c>
      <c r="Q525" s="34">
        <v>0.9</v>
      </c>
      <c r="R525" s="34">
        <v>0.9</v>
      </c>
      <c r="S525" s="34">
        <v>0.8666666666666667</v>
      </c>
      <c r="T525" s="34">
        <v>0.83333333333333337</v>
      </c>
      <c r="U525" s="34">
        <v>0.8666666666666667</v>
      </c>
      <c r="V525" s="34">
        <v>0.9</v>
      </c>
      <c r="W525" s="34">
        <v>0.8666666666666667</v>
      </c>
      <c r="X525" s="34">
        <v>0.8666666666666667</v>
      </c>
      <c r="Y525" s="34">
        <v>0.83333333333333337</v>
      </c>
      <c r="Z525" s="34">
        <v>0.8666666666666667</v>
      </c>
      <c r="AA525" s="34">
        <v>0.86944444444444446</v>
      </c>
    </row>
    <row r="526" spans="1:27" ht="15.75" customHeight="1" x14ac:dyDescent="0.25">
      <c r="A526" s="34">
        <v>21180160</v>
      </c>
      <c r="B526" s="34">
        <v>95.9</v>
      </c>
      <c r="C526" s="34">
        <v>101.85333333333332</v>
      </c>
      <c r="D526" s="34">
        <v>142.10344827586206</v>
      </c>
      <c r="E526" s="34">
        <v>231.94333333333333</v>
      </c>
      <c r="F526" s="34">
        <v>200.72068965517241</v>
      </c>
      <c r="G526" s="34">
        <v>101.1</v>
      </c>
      <c r="H526" s="34">
        <v>57.5</v>
      </c>
      <c r="I526" s="34">
        <v>48.333333333333336</v>
      </c>
      <c r="J526" s="34">
        <v>116.77</v>
      </c>
      <c r="K526" s="34">
        <v>198</v>
      </c>
      <c r="L526" s="34">
        <v>171.93333333333334</v>
      </c>
      <c r="M526" s="34">
        <v>113.06666666666666</v>
      </c>
      <c r="N526" s="34">
        <v>358</v>
      </c>
      <c r="O526" s="34">
        <v>1</v>
      </c>
      <c r="P526" s="34">
        <v>1</v>
      </c>
      <c r="Q526" s="34">
        <v>0.96666666666666667</v>
      </c>
      <c r="R526" s="34">
        <v>1</v>
      </c>
      <c r="S526" s="34">
        <v>0.96666666666666667</v>
      </c>
      <c r="T526" s="34">
        <v>1</v>
      </c>
      <c r="U526" s="34">
        <v>1</v>
      </c>
      <c r="V526" s="34">
        <v>1</v>
      </c>
      <c r="W526" s="34">
        <v>1</v>
      </c>
      <c r="X526" s="34">
        <v>1</v>
      </c>
      <c r="Y526" s="34">
        <v>1</v>
      </c>
      <c r="Z526" s="34">
        <v>1</v>
      </c>
      <c r="AA526" s="34">
        <v>0.99444444444444446</v>
      </c>
    </row>
    <row r="527" spans="1:27" ht="15.75" customHeight="1" x14ac:dyDescent="0.25">
      <c r="A527" s="34">
        <v>21180210</v>
      </c>
      <c r="B527" s="34">
        <v>80.021428571428572</v>
      </c>
      <c r="C527" s="34">
        <v>85.392857142857139</v>
      </c>
      <c r="D527" s="34">
        <v>154.19230769230768</v>
      </c>
      <c r="E527" s="34">
        <v>238.69230769230768</v>
      </c>
      <c r="F527" s="34">
        <v>202.97037037037038</v>
      </c>
      <c r="G527" s="34">
        <v>96.344444444444449</v>
      </c>
      <c r="H527" s="34">
        <v>54</v>
      </c>
      <c r="I527" s="34">
        <v>49.185185185185183</v>
      </c>
      <c r="J527" s="34">
        <v>119.4074074074074</v>
      </c>
      <c r="K527" s="34">
        <v>203.20869565217393</v>
      </c>
      <c r="L527" s="34">
        <v>171.1888888888889</v>
      </c>
      <c r="M527" s="34">
        <v>112.61538461538461</v>
      </c>
      <c r="N527" s="34">
        <v>319</v>
      </c>
      <c r="O527" s="34">
        <v>0.93333333333333335</v>
      </c>
      <c r="P527" s="34">
        <v>0.93333333333333335</v>
      </c>
      <c r="Q527" s="34">
        <v>0.8666666666666667</v>
      </c>
      <c r="R527" s="34">
        <v>0.8666666666666667</v>
      </c>
      <c r="S527" s="34">
        <v>0.9</v>
      </c>
      <c r="T527" s="34">
        <v>0.9</v>
      </c>
      <c r="U527" s="34">
        <v>0.9</v>
      </c>
      <c r="V527" s="34">
        <v>0.9</v>
      </c>
      <c r="W527" s="34">
        <v>0.9</v>
      </c>
      <c r="X527" s="34">
        <v>0.76666666666666672</v>
      </c>
      <c r="Y527" s="34">
        <v>0.9</v>
      </c>
      <c r="Z527" s="34">
        <v>0.8666666666666667</v>
      </c>
      <c r="AA527" s="34">
        <v>0.88611111111111107</v>
      </c>
    </row>
    <row r="528" spans="1:27" ht="15.75" customHeight="1" x14ac:dyDescent="0.25">
      <c r="A528" s="34">
        <v>21180220</v>
      </c>
      <c r="B528" s="34">
        <v>74.625</v>
      </c>
      <c r="C528" s="34">
        <v>103.625</v>
      </c>
      <c r="D528" s="34">
        <v>135</v>
      </c>
      <c r="E528" s="34">
        <v>170.51666666666668</v>
      </c>
      <c r="F528" s="34">
        <v>195.4</v>
      </c>
      <c r="G528" s="34">
        <v>83.571428571428569</v>
      </c>
      <c r="H528" s="34">
        <v>50.285714285714285</v>
      </c>
      <c r="I528" s="34">
        <v>42.571428571428569</v>
      </c>
      <c r="J528" s="34">
        <v>89.5</v>
      </c>
      <c r="K528" s="34">
        <v>165.28571428571428</v>
      </c>
      <c r="L528" s="34">
        <v>136.48750000000001</v>
      </c>
      <c r="M528" s="34">
        <v>89.571428571428569</v>
      </c>
      <c r="N528" s="34">
        <v>83</v>
      </c>
      <c r="O528" s="34">
        <v>0.26666666666666666</v>
      </c>
      <c r="P528" s="34">
        <v>0.26666666666666666</v>
      </c>
      <c r="Q528" s="34">
        <v>0.23333333333333334</v>
      </c>
      <c r="R528" s="34">
        <v>0.2</v>
      </c>
      <c r="S528" s="34">
        <v>0.16666666666666666</v>
      </c>
      <c r="T528" s="34">
        <v>0.23333333333333334</v>
      </c>
      <c r="U528" s="34">
        <v>0.23333333333333334</v>
      </c>
      <c r="V528" s="34">
        <v>0.23333333333333334</v>
      </c>
      <c r="W528" s="34">
        <v>0.2</v>
      </c>
      <c r="X528" s="34">
        <v>0.23333333333333334</v>
      </c>
      <c r="Y528" s="34">
        <v>0.26666666666666666</v>
      </c>
      <c r="Z528" s="34">
        <v>0.23333333333333334</v>
      </c>
      <c r="AA528" s="34">
        <v>0.23055555555555557</v>
      </c>
    </row>
    <row r="529" spans="1:27" ht="15.75" customHeight="1" x14ac:dyDescent="0.25">
      <c r="A529" s="34">
        <v>21180240</v>
      </c>
      <c r="B529" s="34">
        <v>102.56999999999998</v>
      </c>
      <c r="C529" s="34">
        <v>88.455555555555563</v>
      </c>
      <c r="D529" s="34">
        <v>144.22222222222223</v>
      </c>
      <c r="E529" s="34">
        <v>184.2</v>
      </c>
      <c r="F529" s="34">
        <v>195.52500000000001</v>
      </c>
      <c r="G529" s="34">
        <v>98.0625</v>
      </c>
      <c r="H529" s="34">
        <v>66.444444444444443</v>
      </c>
      <c r="I529" s="34">
        <v>30.111111111111111</v>
      </c>
      <c r="J529" s="34">
        <v>130.41</v>
      </c>
      <c r="K529" s="34">
        <v>178.57777777777778</v>
      </c>
      <c r="L529" s="34">
        <v>123.63333333333333</v>
      </c>
      <c r="M529" s="34">
        <v>120.95</v>
      </c>
      <c r="N529" s="34">
        <v>105</v>
      </c>
      <c r="O529" s="34">
        <v>0.33333333333333331</v>
      </c>
      <c r="P529" s="34">
        <v>0.3</v>
      </c>
      <c r="Q529" s="34">
        <v>0.3</v>
      </c>
      <c r="R529" s="34">
        <v>0.33333333333333331</v>
      </c>
      <c r="S529" s="34">
        <v>0.26666666666666666</v>
      </c>
      <c r="T529" s="34">
        <v>0.26666666666666666</v>
      </c>
      <c r="U529" s="34">
        <v>0.3</v>
      </c>
      <c r="V529" s="34">
        <v>0.3</v>
      </c>
      <c r="W529" s="34">
        <v>0.33333333333333331</v>
      </c>
      <c r="X529" s="34">
        <v>0.3</v>
      </c>
      <c r="Y529" s="34">
        <v>0.2</v>
      </c>
      <c r="Z529" s="34">
        <v>0.26666666666666666</v>
      </c>
      <c r="AA529" s="34">
        <v>0.29166666666666669</v>
      </c>
    </row>
    <row r="530" spans="1:27" ht="15.75" customHeight="1" x14ac:dyDescent="0.25">
      <c r="A530" s="34">
        <v>21185030</v>
      </c>
      <c r="B530" s="34">
        <v>83.638461538461556</v>
      </c>
      <c r="C530" s="34">
        <v>95.742307692307705</v>
      </c>
      <c r="D530" s="34">
        <v>130.80434782608697</v>
      </c>
      <c r="E530" s="34">
        <v>217.01428571428571</v>
      </c>
      <c r="F530" s="34">
        <v>192.16428571428565</v>
      </c>
      <c r="G530" s="34">
        <v>81.180769230769243</v>
      </c>
      <c r="H530" s="34">
        <v>65.053571428571416</v>
      </c>
      <c r="I530" s="34">
        <v>47.58461538461539</v>
      </c>
      <c r="J530" s="34">
        <v>105.91724137931034</v>
      </c>
      <c r="K530" s="34">
        <v>169.09310344827585</v>
      </c>
      <c r="L530" s="34">
        <v>171.79999999999998</v>
      </c>
      <c r="M530" s="34">
        <v>131.06800000000004</v>
      </c>
      <c r="N530" s="34">
        <v>321</v>
      </c>
      <c r="O530" s="34">
        <v>0.8666666666666667</v>
      </c>
      <c r="P530" s="34">
        <v>0.8666666666666667</v>
      </c>
      <c r="Q530" s="34">
        <v>0.76666666666666672</v>
      </c>
      <c r="R530" s="34">
        <v>0.93333333333333335</v>
      </c>
      <c r="S530" s="34">
        <v>0.93333333333333335</v>
      </c>
      <c r="T530" s="34">
        <v>0.8666666666666667</v>
      </c>
      <c r="U530" s="34">
        <v>0.93333333333333335</v>
      </c>
      <c r="V530" s="34">
        <v>0.8666666666666667</v>
      </c>
      <c r="W530" s="34">
        <v>0.96666666666666667</v>
      </c>
      <c r="X530" s="34">
        <v>0.96666666666666667</v>
      </c>
      <c r="Y530" s="34">
        <v>0.9</v>
      </c>
      <c r="Z530" s="34">
        <v>0.83333333333333337</v>
      </c>
      <c r="AA530" s="34">
        <v>0.89166666666666672</v>
      </c>
    </row>
    <row r="531" spans="1:27" ht="15.75" customHeight="1" x14ac:dyDescent="0.25">
      <c r="A531" s="34">
        <v>21185040</v>
      </c>
      <c r="B531" s="34">
        <v>56.024137931034502</v>
      </c>
      <c r="C531" s="34">
        <v>83.589655172413799</v>
      </c>
      <c r="D531" s="34">
        <v>145.13333333333335</v>
      </c>
      <c r="E531" s="34">
        <v>194.07499999999999</v>
      </c>
      <c r="F531" s="34">
        <v>150.75862068965517</v>
      </c>
      <c r="G531" s="34">
        <v>64.913793103448256</v>
      </c>
      <c r="H531" s="34">
        <v>39.134482758620692</v>
      </c>
      <c r="I531" s="34">
        <v>36.979999999999997</v>
      </c>
      <c r="J531" s="34">
        <v>100.79000000000002</v>
      </c>
      <c r="K531" s="34">
        <v>160.83793103448278</v>
      </c>
      <c r="L531" s="34">
        <v>114.57931034482762</v>
      </c>
      <c r="M531" s="34">
        <v>82.937931034482759</v>
      </c>
      <c r="N531" s="34">
        <v>350</v>
      </c>
      <c r="O531" s="34">
        <v>0.96666666666666667</v>
      </c>
      <c r="P531" s="34">
        <v>0.96666666666666667</v>
      </c>
      <c r="Q531" s="34">
        <v>1</v>
      </c>
      <c r="R531" s="34">
        <v>0.93333333333333335</v>
      </c>
      <c r="S531" s="34">
        <v>0.96666666666666667</v>
      </c>
      <c r="T531" s="34">
        <v>0.96666666666666667</v>
      </c>
      <c r="U531" s="34">
        <v>0.96666666666666667</v>
      </c>
      <c r="V531" s="34">
        <v>1</v>
      </c>
      <c r="W531" s="34">
        <v>1</v>
      </c>
      <c r="X531" s="34">
        <v>0.96666666666666667</v>
      </c>
      <c r="Y531" s="34">
        <v>0.96666666666666667</v>
      </c>
      <c r="Z531" s="34">
        <v>0.96666666666666667</v>
      </c>
      <c r="AA531" s="34">
        <v>0.97222222222222221</v>
      </c>
    </row>
    <row r="532" spans="1:27" ht="15.75" customHeight="1" x14ac:dyDescent="0.25">
      <c r="A532" s="34">
        <v>21185080</v>
      </c>
      <c r="B532" s="34">
        <v>91.711999999999975</v>
      </c>
      <c r="C532" s="34">
        <v>91.59615384615384</v>
      </c>
      <c r="D532" s="34">
        <v>176.04074074074072</v>
      </c>
      <c r="E532" s="34">
        <v>243.45555555555552</v>
      </c>
      <c r="F532" s="34">
        <v>201.58214285714283</v>
      </c>
      <c r="G532" s="34">
        <v>87.240740740740748</v>
      </c>
      <c r="H532" s="34">
        <v>71.693103448275863</v>
      </c>
      <c r="I532" s="34">
        <v>69.07037037037037</v>
      </c>
      <c r="J532" s="34">
        <v>119.0793103448276</v>
      </c>
      <c r="K532" s="34">
        <v>201.88461538461539</v>
      </c>
      <c r="L532" s="34">
        <v>173.20714285714283</v>
      </c>
      <c r="M532" s="34">
        <v>111.2785714285714</v>
      </c>
      <c r="N532" s="34">
        <v>327</v>
      </c>
      <c r="O532" s="34">
        <v>0.83333333333333337</v>
      </c>
      <c r="P532" s="34">
        <v>0.8666666666666667</v>
      </c>
      <c r="Q532" s="34">
        <v>0.9</v>
      </c>
      <c r="R532" s="34">
        <v>0.9</v>
      </c>
      <c r="S532" s="34">
        <v>0.93333333333333335</v>
      </c>
      <c r="T532" s="34">
        <v>0.9</v>
      </c>
      <c r="U532" s="34">
        <v>0.96666666666666667</v>
      </c>
      <c r="V532" s="34">
        <v>0.9</v>
      </c>
      <c r="W532" s="34">
        <v>0.96666666666666667</v>
      </c>
      <c r="X532" s="34">
        <v>0.8666666666666667</v>
      </c>
      <c r="Y532" s="34">
        <v>0.93333333333333335</v>
      </c>
      <c r="Z532" s="34">
        <v>0.93333333333333335</v>
      </c>
      <c r="AA532" s="34">
        <v>0.90833333333333333</v>
      </c>
    </row>
    <row r="533" spans="1:27" ht="15.75" customHeight="1" x14ac:dyDescent="0.25">
      <c r="A533" s="34">
        <v>21185090</v>
      </c>
      <c r="B533" s="34">
        <v>81.13000000000001</v>
      </c>
      <c r="C533" s="34">
        <v>87.034999999999997</v>
      </c>
      <c r="D533" s="34">
        <v>172.68</v>
      </c>
      <c r="E533" s="34">
        <v>195.81052631578945</v>
      </c>
      <c r="F533" s="34">
        <v>213.44499999999999</v>
      </c>
      <c r="G533" s="34">
        <v>101.27000000000001</v>
      </c>
      <c r="H533" s="34">
        <v>58.255555555555553</v>
      </c>
      <c r="I533" s="34">
        <v>41.973684210526315</v>
      </c>
      <c r="J533" s="34">
        <v>150.33999999999997</v>
      </c>
      <c r="K533" s="34">
        <v>162.55000000000001</v>
      </c>
      <c r="L533" s="34">
        <v>146.41499999999999</v>
      </c>
      <c r="M533" s="34">
        <v>96.142105263157902</v>
      </c>
      <c r="N533" s="34">
        <v>235</v>
      </c>
      <c r="O533" s="34">
        <v>0.66666666666666663</v>
      </c>
      <c r="P533" s="34">
        <v>0.66666666666666663</v>
      </c>
      <c r="Q533" s="34">
        <v>0.66666666666666663</v>
      </c>
      <c r="R533" s="34">
        <v>0.6333333333333333</v>
      </c>
      <c r="S533" s="34">
        <v>0.66666666666666663</v>
      </c>
      <c r="T533" s="34">
        <v>0.66666666666666663</v>
      </c>
      <c r="U533" s="34">
        <v>0.6</v>
      </c>
      <c r="V533" s="34">
        <v>0.6333333333333333</v>
      </c>
      <c r="W533" s="34">
        <v>0.66666666666666663</v>
      </c>
      <c r="X533" s="34">
        <v>0.66666666666666663</v>
      </c>
      <c r="Y533" s="34">
        <v>0.66666666666666663</v>
      </c>
      <c r="Z533" s="34">
        <v>0.6333333333333333</v>
      </c>
      <c r="AA533" s="34">
        <v>0.65277777777777779</v>
      </c>
    </row>
    <row r="534" spans="1:27" ht="15.75" customHeight="1" x14ac:dyDescent="0.25">
      <c r="A534" s="34">
        <v>21190030</v>
      </c>
      <c r="B534" s="34">
        <v>87.880000000000024</v>
      </c>
      <c r="C534" s="34">
        <v>102.21666666666668</v>
      </c>
      <c r="D534" s="34">
        <v>124.79</v>
      </c>
      <c r="E534" s="34">
        <v>133.61333333333337</v>
      </c>
      <c r="F534" s="34">
        <v>104.12068965517241</v>
      </c>
      <c r="G534" s="34">
        <v>46.913333333333334</v>
      </c>
      <c r="H534" s="34">
        <v>41.024137931034495</v>
      </c>
      <c r="I534" s="34">
        <v>34.00344827586207</v>
      </c>
      <c r="J534" s="34">
        <v>70.356666666666641</v>
      </c>
      <c r="K534" s="34">
        <v>129.88999999999999</v>
      </c>
      <c r="L534" s="34">
        <v>156.48333333333332</v>
      </c>
      <c r="M534" s="34">
        <v>92.75333333333333</v>
      </c>
      <c r="N534" s="34">
        <v>357</v>
      </c>
      <c r="O534" s="34">
        <v>1</v>
      </c>
      <c r="P534" s="34">
        <v>1</v>
      </c>
      <c r="Q534" s="34">
        <v>1</v>
      </c>
      <c r="R534" s="34">
        <v>1</v>
      </c>
      <c r="S534" s="34">
        <v>0.96666666666666667</v>
      </c>
      <c r="T534" s="34">
        <v>1</v>
      </c>
      <c r="U534" s="34">
        <v>0.96666666666666667</v>
      </c>
      <c r="V534" s="34">
        <v>0.96666666666666667</v>
      </c>
      <c r="W534" s="34">
        <v>1</v>
      </c>
      <c r="X534" s="34">
        <v>1</v>
      </c>
      <c r="Y534" s="34">
        <v>1</v>
      </c>
      <c r="Z534" s="34">
        <v>1</v>
      </c>
      <c r="AA534" s="34">
        <v>0.9916666666666667</v>
      </c>
    </row>
    <row r="535" spans="1:27" ht="15.75" customHeight="1" x14ac:dyDescent="0.25">
      <c r="A535" s="34">
        <v>21190060</v>
      </c>
      <c r="B535" s="34">
        <v>172</v>
      </c>
      <c r="C535" s="34">
        <v>151</v>
      </c>
      <c r="D535" s="34">
        <v>182</v>
      </c>
      <c r="E535" s="34">
        <v>189</v>
      </c>
      <c r="F535" s="34">
        <v>158</v>
      </c>
      <c r="G535" s="34">
        <v>87.5</v>
      </c>
      <c r="H535" s="34">
        <v>66.5</v>
      </c>
      <c r="I535" s="34">
        <v>73</v>
      </c>
      <c r="J535" s="34">
        <v>85</v>
      </c>
      <c r="K535" s="34">
        <v>173.5</v>
      </c>
      <c r="L535" s="34">
        <v>187</v>
      </c>
      <c r="M535" s="34">
        <v>78</v>
      </c>
      <c r="N535" s="34">
        <v>24</v>
      </c>
      <c r="O535" s="34">
        <v>6.6666666666666666E-2</v>
      </c>
      <c r="P535" s="34">
        <v>6.6666666666666666E-2</v>
      </c>
      <c r="Q535" s="34">
        <v>6.6666666666666666E-2</v>
      </c>
      <c r="R535" s="34">
        <v>6.6666666666666666E-2</v>
      </c>
      <c r="S535" s="34">
        <v>6.6666666666666666E-2</v>
      </c>
      <c r="T535" s="34">
        <v>6.6666666666666666E-2</v>
      </c>
      <c r="U535" s="34">
        <v>6.6666666666666666E-2</v>
      </c>
      <c r="V535" s="34">
        <v>6.6666666666666666E-2</v>
      </c>
      <c r="W535" s="34">
        <v>6.6666666666666666E-2</v>
      </c>
      <c r="X535" s="34">
        <v>6.6666666666666666E-2</v>
      </c>
      <c r="Y535" s="34">
        <v>6.6666666666666666E-2</v>
      </c>
      <c r="Z535" s="34">
        <v>6.6666666666666666E-2</v>
      </c>
      <c r="AA535" s="34">
        <v>6.6666666666666666E-2</v>
      </c>
    </row>
    <row r="536" spans="1:27" ht="15.75" customHeight="1" x14ac:dyDescent="0.25">
      <c r="A536" s="34">
        <v>21190090</v>
      </c>
      <c r="B536" s="34">
        <v>45.437931034482766</v>
      </c>
      <c r="C536" s="34">
        <v>52.713793103448261</v>
      </c>
      <c r="D536" s="34">
        <v>88.435714285714283</v>
      </c>
      <c r="E536" s="34">
        <v>104.01379310344829</v>
      </c>
      <c r="F536" s="34">
        <v>114.43214285714285</v>
      </c>
      <c r="G536" s="34">
        <v>56.762068965517237</v>
      </c>
      <c r="H536" s="34">
        <v>51.546428571428571</v>
      </c>
      <c r="I536" s="34">
        <v>54.175862068965529</v>
      </c>
      <c r="J536" s="34">
        <v>66.109999999999985</v>
      </c>
      <c r="K536" s="34">
        <v>115.71</v>
      </c>
      <c r="L536" s="34">
        <v>115.42413793103451</v>
      </c>
      <c r="M536" s="34">
        <v>58.796428571428564</v>
      </c>
      <c r="N536" s="34">
        <v>346</v>
      </c>
      <c r="O536" s="34">
        <v>0.96666666666666667</v>
      </c>
      <c r="P536" s="34">
        <v>0.96666666666666667</v>
      </c>
      <c r="Q536" s="34">
        <v>0.93333333333333335</v>
      </c>
      <c r="R536" s="34">
        <v>0.96666666666666667</v>
      </c>
      <c r="S536" s="34">
        <v>0.93333333333333335</v>
      </c>
      <c r="T536" s="34">
        <v>0.96666666666666667</v>
      </c>
      <c r="U536" s="34">
        <v>0.93333333333333335</v>
      </c>
      <c r="V536" s="34">
        <v>0.96666666666666667</v>
      </c>
      <c r="W536" s="34">
        <v>1</v>
      </c>
      <c r="X536" s="34">
        <v>1</v>
      </c>
      <c r="Y536" s="34">
        <v>0.96666666666666667</v>
      </c>
      <c r="Z536" s="34">
        <v>0.93333333333333335</v>
      </c>
      <c r="AA536" s="34">
        <v>0.96111111111111114</v>
      </c>
    </row>
    <row r="537" spans="1:27" ht="15.75" customHeight="1" x14ac:dyDescent="0.25">
      <c r="A537" s="34">
        <v>21190210</v>
      </c>
      <c r="B537" s="34">
        <v>67.262962962962959</v>
      </c>
      <c r="C537" s="34">
        <v>94.360714285714266</v>
      </c>
      <c r="D537" s="34">
        <v>161.70714285714286</v>
      </c>
      <c r="E537" s="34">
        <v>198.18214285714285</v>
      </c>
      <c r="F537" s="34">
        <v>175.44482758620688</v>
      </c>
      <c r="G537" s="34">
        <v>61.540740740740738</v>
      </c>
      <c r="H537" s="34">
        <v>39.549999999999997</v>
      </c>
      <c r="I537" s="34">
        <v>35.706666666666671</v>
      </c>
      <c r="J537" s="34">
        <v>90.389655172413796</v>
      </c>
      <c r="K537" s="34">
        <v>194.33103448275864</v>
      </c>
      <c r="L537" s="34">
        <v>149.0185185185185</v>
      </c>
      <c r="M537" s="34">
        <v>118.56896551724138</v>
      </c>
      <c r="N537" s="34">
        <v>339</v>
      </c>
      <c r="O537" s="34">
        <v>0.9</v>
      </c>
      <c r="P537" s="34">
        <v>0.93333333333333335</v>
      </c>
      <c r="Q537" s="34">
        <v>0.93333333333333335</v>
      </c>
      <c r="R537" s="34">
        <v>0.93333333333333335</v>
      </c>
      <c r="S537" s="34">
        <v>0.96666666666666667</v>
      </c>
      <c r="T537" s="34">
        <v>0.9</v>
      </c>
      <c r="U537" s="34">
        <v>0.93333333333333335</v>
      </c>
      <c r="V537" s="34">
        <v>1</v>
      </c>
      <c r="W537" s="34">
        <v>0.96666666666666667</v>
      </c>
      <c r="X537" s="34">
        <v>0.96666666666666667</v>
      </c>
      <c r="Y537" s="34">
        <v>0.9</v>
      </c>
      <c r="Z537" s="34">
        <v>0.96666666666666667</v>
      </c>
      <c r="AA537" s="34">
        <v>0.94166666666666665</v>
      </c>
    </row>
    <row r="538" spans="1:27" ht="15.75" customHeight="1" x14ac:dyDescent="0.25">
      <c r="A538" s="34">
        <v>21190240</v>
      </c>
      <c r="B538" s="34">
        <v>83.230769230769226</v>
      </c>
      <c r="C538" s="34">
        <v>105.40800000000002</v>
      </c>
      <c r="D538" s="34">
        <v>146.51153846153846</v>
      </c>
      <c r="E538" s="34">
        <v>180.03333333333336</v>
      </c>
      <c r="F538" s="34">
        <v>162.44</v>
      </c>
      <c r="G538" s="34">
        <v>98.303571428571459</v>
      </c>
      <c r="H538" s="34">
        <v>86.237931034482756</v>
      </c>
      <c r="I538" s="34">
        <v>69.280769230769238</v>
      </c>
      <c r="J538" s="34">
        <v>88.08</v>
      </c>
      <c r="K538" s="34">
        <v>177.21111111111111</v>
      </c>
      <c r="L538" s="34">
        <v>193.35714285714283</v>
      </c>
      <c r="M538" s="34">
        <v>105.98076923076925</v>
      </c>
      <c r="N538" s="34">
        <v>318</v>
      </c>
      <c r="O538" s="34">
        <v>0.8666666666666667</v>
      </c>
      <c r="P538" s="34">
        <v>0.83333333333333337</v>
      </c>
      <c r="Q538" s="34">
        <v>0.8666666666666667</v>
      </c>
      <c r="R538" s="34">
        <v>0.9</v>
      </c>
      <c r="S538" s="34">
        <v>0.83333333333333337</v>
      </c>
      <c r="T538" s="34">
        <v>0.93333333333333335</v>
      </c>
      <c r="U538" s="34">
        <v>0.96666666666666667</v>
      </c>
      <c r="V538" s="34">
        <v>0.8666666666666667</v>
      </c>
      <c r="W538" s="34">
        <v>0.83333333333333337</v>
      </c>
      <c r="X538" s="34">
        <v>0.9</v>
      </c>
      <c r="Y538" s="34">
        <v>0.93333333333333335</v>
      </c>
      <c r="Z538" s="34">
        <v>0.8666666666666667</v>
      </c>
      <c r="AA538" s="34">
        <v>0.8833333333333333</v>
      </c>
    </row>
    <row r="539" spans="1:27" ht="15.75" customHeight="1" x14ac:dyDescent="0.25">
      <c r="A539" s="34">
        <v>21190270</v>
      </c>
      <c r="B539" s="34">
        <v>33.05833333333333</v>
      </c>
      <c r="C539" s="34">
        <v>40.537499999999994</v>
      </c>
      <c r="D539" s="34">
        <v>72.782608695652186</v>
      </c>
      <c r="E539" s="34">
        <v>121.17272727272729</v>
      </c>
      <c r="F539" s="34">
        <v>103.65714285714284</v>
      </c>
      <c r="G539" s="34">
        <v>66.729166666666686</v>
      </c>
      <c r="H539" s="34">
        <v>70.195833333333326</v>
      </c>
      <c r="I539" s="34">
        <v>55.544000000000004</v>
      </c>
      <c r="J539" s="34">
        <v>44.667999999999992</v>
      </c>
      <c r="K539" s="34">
        <v>108.20384615384614</v>
      </c>
      <c r="L539" s="34">
        <v>118.85200000000003</v>
      </c>
      <c r="M539" s="34">
        <v>43.95454545454546</v>
      </c>
      <c r="N539" s="34">
        <v>285</v>
      </c>
      <c r="O539" s="34">
        <v>0.8</v>
      </c>
      <c r="P539" s="34">
        <v>0.8</v>
      </c>
      <c r="Q539" s="34">
        <v>0.76666666666666672</v>
      </c>
      <c r="R539" s="34">
        <v>0.73333333333333328</v>
      </c>
      <c r="S539" s="34">
        <v>0.7</v>
      </c>
      <c r="T539" s="34">
        <v>0.8</v>
      </c>
      <c r="U539" s="34">
        <v>0.8</v>
      </c>
      <c r="V539" s="34">
        <v>0.83333333333333337</v>
      </c>
      <c r="W539" s="34">
        <v>0.83333333333333337</v>
      </c>
      <c r="X539" s="34">
        <v>0.8666666666666667</v>
      </c>
      <c r="Y539" s="34">
        <v>0.83333333333333337</v>
      </c>
      <c r="Z539" s="34">
        <v>0.73333333333333328</v>
      </c>
      <c r="AA539" s="34">
        <v>0.79166666666666663</v>
      </c>
    </row>
    <row r="540" spans="1:27" ht="15.75" customHeight="1" x14ac:dyDescent="0.25">
      <c r="A540" s="34">
        <v>21190290</v>
      </c>
      <c r="B540" s="34">
        <v>99.892857142857139</v>
      </c>
      <c r="C540" s="34">
        <v>101.46428571428571</v>
      </c>
      <c r="D540" s="34">
        <v>198.29615384615383</v>
      </c>
      <c r="E540" s="34">
        <v>220.84230769230768</v>
      </c>
      <c r="F540" s="34">
        <v>200.76428571428571</v>
      </c>
      <c r="G540" s="34">
        <v>111.07142857142857</v>
      </c>
      <c r="H540" s="34">
        <v>49.585714285714289</v>
      </c>
      <c r="I540" s="34">
        <v>43.703703703703702</v>
      </c>
      <c r="J540" s="34">
        <v>118.76296296296297</v>
      </c>
      <c r="K540" s="34">
        <v>206.31071428571431</v>
      </c>
      <c r="L540" s="34">
        <v>202.13103448275862</v>
      </c>
      <c r="M540" s="34">
        <v>145.79310344827587</v>
      </c>
      <c r="N540" s="34">
        <v>332</v>
      </c>
      <c r="O540" s="34">
        <v>0.93333333333333335</v>
      </c>
      <c r="P540" s="34">
        <v>0.93333333333333335</v>
      </c>
      <c r="Q540" s="34">
        <v>0.8666666666666667</v>
      </c>
      <c r="R540" s="34">
        <v>0.8666666666666667</v>
      </c>
      <c r="S540" s="34">
        <v>0.93333333333333335</v>
      </c>
      <c r="T540" s="34">
        <v>0.93333333333333335</v>
      </c>
      <c r="U540" s="34">
        <v>0.93333333333333335</v>
      </c>
      <c r="V540" s="34">
        <v>0.9</v>
      </c>
      <c r="W540" s="34">
        <v>0.9</v>
      </c>
      <c r="X540" s="34">
        <v>0.93333333333333335</v>
      </c>
      <c r="Y540" s="34">
        <v>0.96666666666666667</v>
      </c>
      <c r="Z540" s="34">
        <v>0.96666666666666667</v>
      </c>
      <c r="AA540" s="34">
        <v>0.92222222222222228</v>
      </c>
    </row>
    <row r="541" spans="1:27" ht="15.75" customHeight="1" x14ac:dyDescent="0.25">
      <c r="A541" s="34">
        <v>21190300</v>
      </c>
      <c r="B541" s="34">
        <v>125.63</v>
      </c>
      <c r="C541" s="34">
        <v>141.89473684210526</v>
      </c>
      <c r="D541" s="34">
        <v>222.69</v>
      </c>
      <c r="E541" s="34">
        <v>248.75</v>
      </c>
      <c r="F541" s="34">
        <v>240.66666666666666</v>
      </c>
      <c r="G541" s="34">
        <v>123.73684210526316</v>
      </c>
      <c r="H541" s="34">
        <v>58.94736842105263</v>
      </c>
      <c r="I541" s="34">
        <v>53.94736842105263</v>
      </c>
      <c r="J541" s="34">
        <v>131.16666666666666</v>
      </c>
      <c r="K541" s="34">
        <v>250.88235294117646</v>
      </c>
      <c r="L541" s="34">
        <v>301.66666666666669</v>
      </c>
      <c r="M541" s="34">
        <v>181.66315789473683</v>
      </c>
      <c r="N541" s="34">
        <v>226</v>
      </c>
      <c r="O541" s="34">
        <v>0.66666666666666663</v>
      </c>
      <c r="P541" s="34">
        <v>0.6333333333333333</v>
      </c>
      <c r="Q541" s="34">
        <v>0.66666666666666663</v>
      </c>
      <c r="R541" s="34">
        <v>0.66666666666666663</v>
      </c>
      <c r="S541" s="34">
        <v>0.6</v>
      </c>
      <c r="T541" s="34">
        <v>0.6333333333333333</v>
      </c>
      <c r="U541" s="34">
        <v>0.6333333333333333</v>
      </c>
      <c r="V541" s="34">
        <v>0.6333333333333333</v>
      </c>
      <c r="W541" s="34">
        <v>0.6</v>
      </c>
      <c r="X541" s="34">
        <v>0.56666666666666665</v>
      </c>
      <c r="Y541" s="34">
        <v>0.6</v>
      </c>
      <c r="Z541" s="34">
        <v>0.6333333333333333</v>
      </c>
      <c r="AA541" s="34">
        <v>0.62777777777777777</v>
      </c>
    </row>
    <row r="542" spans="1:27" ht="15.75" customHeight="1" x14ac:dyDescent="0.25">
      <c r="A542" s="34">
        <v>21190310</v>
      </c>
      <c r="B542" s="34">
        <v>131.62962962962968</v>
      </c>
      <c r="C542" s="34">
        <v>143.42666666666668</v>
      </c>
      <c r="D542" s="34">
        <v>184.52758620689656</v>
      </c>
      <c r="E542" s="34">
        <v>188.75666666666663</v>
      </c>
      <c r="F542" s="34">
        <v>148.39285714285717</v>
      </c>
      <c r="G542" s="34">
        <v>80.606896551724134</v>
      </c>
      <c r="H542" s="34">
        <v>76.413333333333355</v>
      </c>
      <c r="I542" s="34">
        <v>63.817241379310346</v>
      </c>
      <c r="J542" s="34">
        <v>81.353333333333339</v>
      </c>
      <c r="K542" s="34">
        <v>185.53333333333333</v>
      </c>
      <c r="L542" s="34">
        <v>217.12962962962959</v>
      </c>
      <c r="M542" s="34">
        <v>145.34782608695653</v>
      </c>
      <c r="N542" s="34">
        <v>342</v>
      </c>
      <c r="O542" s="34">
        <v>0.9</v>
      </c>
      <c r="P542" s="34">
        <v>1</v>
      </c>
      <c r="Q542" s="34">
        <v>0.96666666666666667</v>
      </c>
      <c r="R542" s="34">
        <v>1</v>
      </c>
      <c r="S542" s="34">
        <v>0.93333333333333335</v>
      </c>
      <c r="T542" s="34">
        <v>0.96666666666666667</v>
      </c>
      <c r="U542" s="34">
        <v>1</v>
      </c>
      <c r="V542" s="34">
        <v>0.96666666666666667</v>
      </c>
      <c r="W542" s="34">
        <v>1</v>
      </c>
      <c r="X542" s="34">
        <v>1</v>
      </c>
      <c r="Y542" s="34">
        <v>0.9</v>
      </c>
      <c r="Z542" s="34">
        <v>0.76666666666666672</v>
      </c>
      <c r="AA542" s="34">
        <v>0.95</v>
      </c>
    </row>
    <row r="543" spans="1:27" ht="15.75" customHeight="1" x14ac:dyDescent="0.25">
      <c r="A543" s="34">
        <v>21190330</v>
      </c>
      <c r="B543" s="34">
        <v>74.430000000000007</v>
      </c>
      <c r="C543" s="34">
        <v>94.48</v>
      </c>
      <c r="D543" s="34">
        <v>134.59310344827588</v>
      </c>
      <c r="E543" s="34">
        <v>182.13214285714284</v>
      </c>
      <c r="F543" s="34">
        <v>153.80357142857142</v>
      </c>
      <c r="G543" s="34">
        <v>108.03793103448277</v>
      </c>
      <c r="H543" s="34">
        <v>98.686666666666682</v>
      </c>
      <c r="I543" s="34">
        <v>78.493103448275846</v>
      </c>
      <c r="J543" s="34">
        <v>93.67407407407407</v>
      </c>
      <c r="K543" s="34">
        <v>158.84137931034482</v>
      </c>
      <c r="L543" s="34">
        <v>150.83571428571432</v>
      </c>
      <c r="M543" s="34">
        <v>92.960714285714303</v>
      </c>
      <c r="N543" s="34">
        <v>345</v>
      </c>
      <c r="O543" s="34">
        <v>1</v>
      </c>
      <c r="P543" s="34">
        <v>1</v>
      </c>
      <c r="Q543" s="34">
        <v>0.96666666666666667</v>
      </c>
      <c r="R543" s="34">
        <v>0.93333333333333335</v>
      </c>
      <c r="S543" s="34">
        <v>0.93333333333333335</v>
      </c>
      <c r="T543" s="34">
        <v>0.96666666666666667</v>
      </c>
      <c r="U543" s="34">
        <v>1</v>
      </c>
      <c r="V543" s="34">
        <v>0.96666666666666667</v>
      </c>
      <c r="W543" s="34">
        <v>0.9</v>
      </c>
      <c r="X543" s="34">
        <v>0.96666666666666667</v>
      </c>
      <c r="Y543" s="34">
        <v>0.93333333333333335</v>
      </c>
      <c r="Z543" s="34">
        <v>0.93333333333333335</v>
      </c>
      <c r="AA543" s="34">
        <v>0.95833333333333337</v>
      </c>
    </row>
    <row r="544" spans="1:27" ht="15.75" customHeight="1" x14ac:dyDescent="0.25">
      <c r="A544" s="34">
        <v>21190350</v>
      </c>
      <c r="B544" s="34">
        <v>29.678571428571434</v>
      </c>
      <c r="C544" s="34">
        <v>44.793103448275865</v>
      </c>
      <c r="D544" s="34">
        <v>65.979310344827582</v>
      </c>
      <c r="E544" s="34">
        <v>89.300000000000011</v>
      </c>
      <c r="F544" s="34">
        <v>102.08666666666666</v>
      </c>
      <c r="G544" s="34">
        <v>57.810344827586206</v>
      </c>
      <c r="H544" s="34">
        <v>54.399999999999984</v>
      </c>
      <c r="I544" s="34">
        <v>43.348275862068974</v>
      </c>
      <c r="J544" s="34">
        <v>51.649999999999991</v>
      </c>
      <c r="K544" s="34">
        <v>90.88333333333334</v>
      </c>
      <c r="L544" s="34">
        <v>90.306896551724151</v>
      </c>
      <c r="M544" s="34">
        <v>34.043333333333337</v>
      </c>
      <c r="N544" s="34">
        <v>352</v>
      </c>
      <c r="O544" s="34">
        <v>0.93333333333333335</v>
      </c>
      <c r="P544" s="34">
        <v>0.96666666666666667</v>
      </c>
      <c r="Q544" s="34">
        <v>0.96666666666666667</v>
      </c>
      <c r="R544" s="34">
        <v>0.96666666666666667</v>
      </c>
      <c r="S544" s="34">
        <v>1</v>
      </c>
      <c r="T544" s="34">
        <v>0.96666666666666667</v>
      </c>
      <c r="U544" s="34">
        <v>1</v>
      </c>
      <c r="V544" s="34">
        <v>0.96666666666666667</v>
      </c>
      <c r="W544" s="34">
        <v>1</v>
      </c>
      <c r="X544" s="34">
        <v>1</v>
      </c>
      <c r="Y544" s="34">
        <v>0.96666666666666667</v>
      </c>
      <c r="Z544" s="34">
        <v>1</v>
      </c>
      <c r="AA544" s="34">
        <v>0.97777777777777775</v>
      </c>
    </row>
    <row r="545" spans="1:27" ht="15.75" customHeight="1" x14ac:dyDescent="0.25">
      <c r="A545" s="34">
        <v>21190410</v>
      </c>
      <c r="B545" s="34">
        <v>128.04615384615386</v>
      </c>
      <c r="C545" s="34">
        <v>183.42222222222222</v>
      </c>
      <c r="D545" s="34">
        <v>253.6307692307692</v>
      </c>
      <c r="E545" s="34">
        <v>229.93703703703702</v>
      </c>
      <c r="F545" s="34">
        <v>204.11785714285716</v>
      </c>
      <c r="G545" s="34">
        <v>92.914285714285711</v>
      </c>
      <c r="H545" s="34">
        <v>61.129629629629626</v>
      </c>
      <c r="I545" s="34">
        <v>46.142857142857146</v>
      </c>
      <c r="J545" s="34">
        <v>106.16666666666667</v>
      </c>
      <c r="K545" s="34">
        <v>213.63928571428571</v>
      </c>
      <c r="L545" s="34">
        <v>287.928</v>
      </c>
      <c r="M545" s="34">
        <v>176.72499999999999</v>
      </c>
      <c r="N545" s="34">
        <v>321</v>
      </c>
      <c r="O545" s="34">
        <v>0.8666666666666667</v>
      </c>
      <c r="P545" s="34">
        <v>0.9</v>
      </c>
      <c r="Q545" s="34">
        <v>0.8666666666666667</v>
      </c>
      <c r="R545" s="34">
        <v>0.9</v>
      </c>
      <c r="S545" s="34">
        <v>0.93333333333333335</v>
      </c>
      <c r="T545" s="34">
        <v>0.93333333333333335</v>
      </c>
      <c r="U545" s="34">
        <v>0.9</v>
      </c>
      <c r="V545" s="34">
        <v>0.93333333333333335</v>
      </c>
      <c r="W545" s="34">
        <v>0.9</v>
      </c>
      <c r="X545" s="34">
        <v>0.93333333333333335</v>
      </c>
      <c r="Y545" s="34">
        <v>0.83333333333333337</v>
      </c>
      <c r="Z545" s="34">
        <v>0.8</v>
      </c>
      <c r="AA545" s="34">
        <v>0.89166666666666672</v>
      </c>
    </row>
    <row r="546" spans="1:27" ht="15.75" customHeight="1" x14ac:dyDescent="0.25">
      <c r="A546" s="34">
        <v>21190420</v>
      </c>
      <c r="B546" s="34">
        <v>75</v>
      </c>
      <c r="C546" s="34">
        <v>63.2</v>
      </c>
      <c r="D546" s="34">
        <v>41.2</v>
      </c>
      <c r="E546" s="34">
        <v>116.6</v>
      </c>
      <c r="F546" s="34">
        <v>101.8</v>
      </c>
      <c r="G546" s="34">
        <v>59.6</v>
      </c>
      <c r="H546" s="34">
        <v>87.499999999999986</v>
      </c>
      <c r="I546" s="34">
        <v>62.099999999999994</v>
      </c>
      <c r="J546" s="34" t="s">
        <v>1930</v>
      </c>
      <c r="K546" s="34" t="s">
        <v>1930</v>
      </c>
      <c r="L546" s="34" t="s">
        <v>1930</v>
      </c>
      <c r="M546" s="34" t="s">
        <v>1930</v>
      </c>
      <c r="N546" s="34">
        <v>8</v>
      </c>
      <c r="O546" s="34">
        <v>3.3333333333333333E-2</v>
      </c>
      <c r="P546" s="34">
        <v>3.3333333333333333E-2</v>
      </c>
      <c r="Q546" s="34">
        <v>3.3333333333333333E-2</v>
      </c>
      <c r="R546" s="34">
        <v>3.3333333333333333E-2</v>
      </c>
      <c r="S546" s="34">
        <v>3.3333333333333333E-2</v>
      </c>
      <c r="T546" s="34">
        <v>3.3333333333333333E-2</v>
      </c>
      <c r="U546" s="34">
        <v>3.3333333333333333E-2</v>
      </c>
      <c r="V546" s="34">
        <v>3.3333333333333333E-2</v>
      </c>
      <c r="W546" s="34">
        <v>0</v>
      </c>
      <c r="X546" s="34">
        <v>0</v>
      </c>
      <c r="Y546" s="34">
        <v>0</v>
      </c>
      <c r="Z546" s="34">
        <v>0</v>
      </c>
      <c r="AA546" s="34">
        <v>2.2222222222222223E-2</v>
      </c>
    </row>
    <row r="547" spans="1:27" ht="15.75" customHeight="1" x14ac:dyDescent="0.25">
      <c r="A547" s="34">
        <v>21190430</v>
      </c>
      <c r="B547" s="34">
        <v>156.05000000000001</v>
      </c>
      <c r="C547" s="34">
        <v>71.800000000000011</v>
      </c>
      <c r="D547" s="34">
        <v>124.54999999999998</v>
      </c>
      <c r="E547" s="34">
        <v>196.45</v>
      </c>
      <c r="F547" s="34">
        <v>110.65</v>
      </c>
      <c r="G547" s="34">
        <v>33.400000000000006</v>
      </c>
      <c r="H547" s="34">
        <v>66</v>
      </c>
      <c r="I547" s="34">
        <v>42.849999999999994</v>
      </c>
      <c r="J547" s="34">
        <v>82.199999999999989</v>
      </c>
      <c r="K547" s="34">
        <v>37.099999999999994</v>
      </c>
      <c r="L547" s="34">
        <v>351.4</v>
      </c>
      <c r="M547" s="34">
        <v>175.6</v>
      </c>
      <c r="N547" s="34">
        <v>20</v>
      </c>
      <c r="O547" s="34">
        <v>6.6666666666666666E-2</v>
      </c>
      <c r="P547" s="34">
        <v>6.6666666666666666E-2</v>
      </c>
      <c r="Q547" s="34">
        <v>6.6666666666666666E-2</v>
      </c>
      <c r="R547" s="34">
        <v>6.6666666666666666E-2</v>
      </c>
      <c r="S547" s="34">
        <v>6.6666666666666666E-2</v>
      </c>
      <c r="T547" s="34">
        <v>6.6666666666666666E-2</v>
      </c>
      <c r="U547" s="34">
        <v>6.6666666666666666E-2</v>
      </c>
      <c r="V547" s="34">
        <v>6.6666666666666666E-2</v>
      </c>
      <c r="W547" s="34">
        <v>3.3333333333333333E-2</v>
      </c>
      <c r="X547" s="34">
        <v>3.3333333333333333E-2</v>
      </c>
      <c r="Y547" s="34">
        <v>3.3333333333333333E-2</v>
      </c>
      <c r="Z547" s="34">
        <v>3.3333333333333333E-2</v>
      </c>
      <c r="AA547" s="34">
        <v>5.5555555555555552E-2</v>
      </c>
    </row>
    <row r="548" spans="1:27" ht="15.75" customHeight="1" x14ac:dyDescent="0.25">
      <c r="A548" s="34">
        <v>21190440</v>
      </c>
      <c r="B548" s="34">
        <v>132.70000000000002</v>
      </c>
      <c r="C548" s="34">
        <v>152.05000000000001</v>
      </c>
      <c r="D548" s="34">
        <v>123.29999999999998</v>
      </c>
      <c r="E548" s="34">
        <v>141.6</v>
      </c>
      <c r="F548" s="34">
        <v>136.19999999999999</v>
      </c>
      <c r="G548" s="34">
        <v>36.200000000000003</v>
      </c>
      <c r="H548" s="34">
        <v>19.099999999999998</v>
      </c>
      <c r="I548" s="34">
        <v>6.3</v>
      </c>
      <c r="J548" s="34">
        <v>50</v>
      </c>
      <c r="K548" s="34">
        <v>25</v>
      </c>
      <c r="L548" s="34">
        <v>413.90000000000003</v>
      </c>
      <c r="M548" s="34">
        <v>275.3</v>
      </c>
      <c r="N548" s="34">
        <v>18</v>
      </c>
      <c r="O548" s="34">
        <v>6.6666666666666666E-2</v>
      </c>
      <c r="P548" s="34">
        <v>6.6666666666666666E-2</v>
      </c>
      <c r="Q548" s="34">
        <v>6.6666666666666666E-2</v>
      </c>
      <c r="R548" s="34">
        <v>6.6666666666666666E-2</v>
      </c>
      <c r="S548" s="34">
        <v>6.6666666666666666E-2</v>
      </c>
      <c r="T548" s="34">
        <v>6.6666666666666666E-2</v>
      </c>
      <c r="U548" s="34">
        <v>3.3333333333333333E-2</v>
      </c>
      <c r="V548" s="34">
        <v>3.3333333333333333E-2</v>
      </c>
      <c r="W548" s="34">
        <v>3.3333333333333333E-2</v>
      </c>
      <c r="X548" s="34">
        <v>3.3333333333333333E-2</v>
      </c>
      <c r="Y548" s="34">
        <v>3.3333333333333333E-2</v>
      </c>
      <c r="Z548" s="34">
        <v>3.3333333333333333E-2</v>
      </c>
      <c r="AA548" s="34">
        <v>0.05</v>
      </c>
    </row>
    <row r="549" spans="1:27" ht="15.75" customHeight="1" x14ac:dyDescent="0.25">
      <c r="A549" s="34">
        <v>21190450</v>
      </c>
      <c r="B549" s="34">
        <v>141.69999999999999</v>
      </c>
      <c r="C549" s="34">
        <v>77.800000000000011</v>
      </c>
      <c r="D549" s="34">
        <v>199.39999999999998</v>
      </c>
      <c r="E549" s="34">
        <v>113.6</v>
      </c>
      <c r="F549" s="34">
        <v>75.449999999999989</v>
      </c>
      <c r="G549" s="34">
        <v>24.15</v>
      </c>
      <c r="H549" s="34">
        <v>35.650000000000006</v>
      </c>
      <c r="I549" s="34">
        <v>21.25</v>
      </c>
      <c r="J549" s="34">
        <v>58.3</v>
      </c>
      <c r="K549" s="34">
        <v>26.5</v>
      </c>
      <c r="L549" s="34">
        <v>248.29999999999998</v>
      </c>
      <c r="M549" s="34">
        <v>112.6</v>
      </c>
      <c r="N549" s="34">
        <v>20</v>
      </c>
      <c r="O549" s="34">
        <v>6.6666666666666666E-2</v>
      </c>
      <c r="P549" s="34">
        <v>6.6666666666666666E-2</v>
      </c>
      <c r="Q549" s="34">
        <v>6.6666666666666666E-2</v>
      </c>
      <c r="R549" s="34">
        <v>6.6666666666666666E-2</v>
      </c>
      <c r="S549" s="34">
        <v>6.6666666666666666E-2</v>
      </c>
      <c r="T549" s="34">
        <v>6.6666666666666666E-2</v>
      </c>
      <c r="U549" s="34">
        <v>6.6666666666666666E-2</v>
      </c>
      <c r="V549" s="34">
        <v>6.6666666666666666E-2</v>
      </c>
      <c r="W549" s="34">
        <v>3.3333333333333333E-2</v>
      </c>
      <c r="X549" s="34">
        <v>3.3333333333333333E-2</v>
      </c>
      <c r="Y549" s="34">
        <v>3.3333333333333333E-2</v>
      </c>
      <c r="Z549" s="34">
        <v>3.3333333333333333E-2</v>
      </c>
      <c r="AA549" s="34">
        <v>5.5555555555555552E-2</v>
      </c>
    </row>
    <row r="550" spans="1:27" ht="15.75" customHeight="1" x14ac:dyDescent="0.25">
      <c r="A550" s="34">
        <v>21190460</v>
      </c>
      <c r="B550" s="34">
        <v>52.24761904761904</v>
      </c>
      <c r="C550" s="34">
        <v>69.289999999999992</v>
      </c>
      <c r="D550" s="34">
        <v>102.36363636363636</v>
      </c>
      <c r="E550" s="34">
        <v>125.35238095238094</v>
      </c>
      <c r="F550" s="34">
        <v>137.19545454545457</v>
      </c>
      <c r="G550" s="34">
        <v>90.654545454545442</v>
      </c>
      <c r="H550" s="34">
        <v>82.591304347826068</v>
      </c>
      <c r="I550" s="34">
        <v>68.131818181818176</v>
      </c>
      <c r="J550" s="34">
        <v>72.627272727272711</v>
      </c>
      <c r="K550" s="34">
        <v>159.50000000000003</v>
      </c>
      <c r="L550" s="34">
        <v>123.24772727272725</v>
      </c>
      <c r="M550" s="34">
        <v>74.209090909090904</v>
      </c>
      <c r="N550" s="34">
        <v>262</v>
      </c>
      <c r="O550" s="34">
        <v>0.7</v>
      </c>
      <c r="P550" s="34">
        <v>0.66666666666666663</v>
      </c>
      <c r="Q550" s="34">
        <v>0.73333333333333328</v>
      </c>
      <c r="R550" s="34">
        <v>0.7</v>
      </c>
      <c r="S550" s="34">
        <v>0.73333333333333328</v>
      </c>
      <c r="T550" s="34">
        <v>0.73333333333333328</v>
      </c>
      <c r="U550" s="34">
        <v>0.76666666666666672</v>
      </c>
      <c r="V550" s="34">
        <v>0.73333333333333328</v>
      </c>
      <c r="W550" s="34">
        <v>0.73333333333333328</v>
      </c>
      <c r="X550" s="34">
        <v>0.76666666666666672</v>
      </c>
      <c r="Y550" s="34">
        <v>0.73333333333333328</v>
      </c>
      <c r="Z550" s="34">
        <v>0.73333333333333328</v>
      </c>
      <c r="AA550" s="34">
        <v>0.72777777777777775</v>
      </c>
    </row>
    <row r="551" spans="1:27" ht="15.75" customHeight="1" x14ac:dyDescent="0.25">
      <c r="A551" s="34">
        <v>21190470</v>
      </c>
      <c r="B551" s="34">
        <v>44.79999999999999</v>
      </c>
      <c r="C551" s="34">
        <v>57.963636363636347</v>
      </c>
      <c r="D551" s="34">
        <v>78.983333333333334</v>
      </c>
      <c r="E551" s="34">
        <v>114.71666666666665</v>
      </c>
      <c r="F551" s="34">
        <v>109.39999999999999</v>
      </c>
      <c r="G551" s="34">
        <v>87.440000000000012</v>
      </c>
      <c r="H551" s="34">
        <v>74.333333333333329</v>
      </c>
      <c r="I551" s="34">
        <v>58.608333333333341</v>
      </c>
      <c r="J551" s="34">
        <v>62.658333333333331</v>
      </c>
      <c r="K551" s="34">
        <v>134.70833333333334</v>
      </c>
      <c r="L551" s="34">
        <v>104.3909090909091</v>
      </c>
      <c r="M551" s="34">
        <v>59.672727272727258</v>
      </c>
      <c r="N551" s="34">
        <v>139</v>
      </c>
      <c r="O551" s="34">
        <v>0.4</v>
      </c>
      <c r="P551" s="34">
        <v>0.36666666666666664</v>
      </c>
      <c r="Q551" s="34">
        <v>0.4</v>
      </c>
      <c r="R551" s="34">
        <v>0.4</v>
      </c>
      <c r="S551" s="34">
        <v>0.4</v>
      </c>
      <c r="T551" s="34">
        <v>0.33333333333333331</v>
      </c>
      <c r="U551" s="34">
        <v>0.4</v>
      </c>
      <c r="V551" s="34">
        <v>0.4</v>
      </c>
      <c r="W551" s="34">
        <v>0.4</v>
      </c>
      <c r="X551" s="34">
        <v>0.4</v>
      </c>
      <c r="Y551" s="34">
        <v>0.36666666666666664</v>
      </c>
      <c r="Z551" s="34">
        <v>0.36666666666666664</v>
      </c>
      <c r="AA551" s="34">
        <v>0.38611111111111113</v>
      </c>
    </row>
    <row r="552" spans="1:27" ht="15.75" customHeight="1" x14ac:dyDescent="0.25">
      <c r="A552" s="34">
        <v>21195030</v>
      </c>
      <c r="B552" s="34">
        <v>114.425</v>
      </c>
      <c r="C552" s="34">
        <v>64.075000000000017</v>
      </c>
      <c r="D552" s="34">
        <v>104.15</v>
      </c>
      <c r="E552" s="34">
        <v>91.15</v>
      </c>
      <c r="F552" s="34">
        <v>79.95</v>
      </c>
      <c r="G552" s="34">
        <v>35.174999999999997</v>
      </c>
      <c r="H552" s="34">
        <v>38.025000000000006</v>
      </c>
      <c r="I552" s="34">
        <v>15.750000000000002</v>
      </c>
      <c r="J552" s="34">
        <v>73.224999999999994</v>
      </c>
      <c r="K552" s="34">
        <v>113.10000000000002</v>
      </c>
      <c r="L552" s="34">
        <v>130.57500000000002</v>
      </c>
      <c r="M552" s="34">
        <v>94.025000000000006</v>
      </c>
      <c r="N552" s="34">
        <v>48</v>
      </c>
      <c r="O552" s="34">
        <v>0.13333333333333333</v>
      </c>
      <c r="P552" s="34">
        <v>0.13333333333333333</v>
      </c>
      <c r="Q552" s="34">
        <v>0.13333333333333333</v>
      </c>
      <c r="R552" s="34">
        <v>0.13333333333333333</v>
      </c>
      <c r="S552" s="34">
        <v>0.13333333333333333</v>
      </c>
      <c r="T552" s="34">
        <v>0.13333333333333333</v>
      </c>
      <c r="U552" s="34">
        <v>0.13333333333333333</v>
      </c>
      <c r="V552" s="34">
        <v>0.13333333333333333</v>
      </c>
      <c r="W552" s="34">
        <v>0.13333333333333333</v>
      </c>
      <c r="X552" s="34">
        <v>0.13333333333333333</v>
      </c>
      <c r="Y552" s="34">
        <v>0.13333333333333333</v>
      </c>
      <c r="Z552" s="34">
        <v>0.13333333333333333</v>
      </c>
      <c r="AA552" s="34">
        <v>0.13333333333333333</v>
      </c>
    </row>
    <row r="553" spans="1:27" ht="15.75" customHeight="1" x14ac:dyDescent="0.25">
      <c r="A553" s="34">
        <v>21195060</v>
      </c>
      <c r="B553" s="34">
        <v>78.612000000000009</v>
      </c>
      <c r="C553" s="34">
        <v>103.54814814814814</v>
      </c>
      <c r="D553" s="34">
        <v>133.97037037037038</v>
      </c>
      <c r="E553" s="34">
        <v>136.56296296296293</v>
      </c>
      <c r="F553" s="34">
        <v>126.13214285714287</v>
      </c>
      <c r="G553" s="34">
        <v>56.741666666666674</v>
      </c>
      <c r="H553" s="34">
        <v>48.207692307692319</v>
      </c>
      <c r="I553" s="34">
        <v>40.510714285714293</v>
      </c>
      <c r="J553" s="34">
        <v>69.437499999999986</v>
      </c>
      <c r="K553" s="34">
        <v>144.31071428571428</v>
      </c>
      <c r="L553" s="34">
        <v>184.06785714285709</v>
      </c>
      <c r="M553" s="34">
        <v>106.58571428571426</v>
      </c>
      <c r="N553" s="34">
        <v>320</v>
      </c>
      <c r="O553" s="34">
        <v>0.83333333333333337</v>
      </c>
      <c r="P553" s="34">
        <v>0.9</v>
      </c>
      <c r="Q553" s="34">
        <v>0.9</v>
      </c>
      <c r="R553" s="34">
        <v>0.9</v>
      </c>
      <c r="S553" s="34">
        <v>0.93333333333333335</v>
      </c>
      <c r="T553" s="34">
        <v>0.8</v>
      </c>
      <c r="U553" s="34">
        <v>0.8666666666666667</v>
      </c>
      <c r="V553" s="34">
        <v>0.93333333333333335</v>
      </c>
      <c r="W553" s="34">
        <v>0.8</v>
      </c>
      <c r="X553" s="34">
        <v>0.93333333333333335</v>
      </c>
      <c r="Y553" s="34">
        <v>0.93333333333333335</v>
      </c>
      <c r="Z553" s="34">
        <v>0.93333333333333335</v>
      </c>
      <c r="AA553" s="34">
        <v>0.88888888888888884</v>
      </c>
    </row>
    <row r="554" spans="1:27" ht="15.75" customHeight="1" x14ac:dyDescent="0.25">
      <c r="A554" s="34">
        <v>21195080</v>
      </c>
      <c r="B554" s="34">
        <v>79.88666666666667</v>
      </c>
      <c r="C554" s="34">
        <v>98.262500000000003</v>
      </c>
      <c r="D554" s="34">
        <v>155.86923076923077</v>
      </c>
      <c r="E554" s="34">
        <v>153.70909090909089</v>
      </c>
      <c r="F554" s="34">
        <v>179.20714285714286</v>
      </c>
      <c r="G554" s="34">
        <v>112.42307692307692</v>
      </c>
      <c r="H554" s="34">
        <v>61.288235294117641</v>
      </c>
      <c r="I554" s="34">
        <v>33.788888888888891</v>
      </c>
      <c r="J554" s="34">
        <v>68.518750000000011</v>
      </c>
      <c r="K554" s="34">
        <v>166.82</v>
      </c>
      <c r="L554" s="34">
        <v>177.91874999999996</v>
      </c>
      <c r="M554" s="34">
        <v>134</v>
      </c>
      <c r="N554" s="34">
        <v>179</v>
      </c>
      <c r="O554" s="34">
        <v>0.5</v>
      </c>
      <c r="P554" s="34">
        <v>0.53333333333333333</v>
      </c>
      <c r="Q554" s="34">
        <v>0.43333333333333335</v>
      </c>
      <c r="R554" s="34">
        <v>0.36666666666666664</v>
      </c>
      <c r="S554" s="34">
        <v>0.46666666666666667</v>
      </c>
      <c r="T554" s="34">
        <v>0.43333333333333335</v>
      </c>
      <c r="U554" s="34">
        <v>0.56666666666666665</v>
      </c>
      <c r="V554" s="34">
        <v>0.6</v>
      </c>
      <c r="W554" s="34">
        <v>0.53333333333333333</v>
      </c>
      <c r="X554" s="34">
        <v>0.5</v>
      </c>
      <c r="Y554" s="34">
        <v>0.53333333333333333</v>
      </c>
      <c r="Z554" s="34">
        <v>0.5</v>
      </c>
      <c r="AA554" s="34">
        <v>0.49722222222222223</v>
      </c>
    </row>
    <row r="555" spans="1:27" ht="15.75" customHeight="1" x14ac:dyDescent="0.25">
      <c r="A555" s="34">
        <v>21195090</v>
      </c>
      <c r="B555" s="34">
        <v>18</v>
      </c>
      <c r="C555" s="34">
        <v>87.6</v>
      </c>
      <c r="D555" s="34">
        <v>0</v>
      </c>
      <c r="E555" s="34">
        <v>148.69999999999999</v>
      </c>
      <c r="F555" s="34">
        <v>139.6</v>
      </c>
      <c r="G555" s="34">
        <v>30.7</v>
      </c>
      <c r="H555" s="34">
        <v>54.800000000000004</v>
      </c>
      <c r="I555" s="34">
        <v>0</v>
      </c>
      <c r="J555" s="34" t="s">
        <v>1930</v>
      </c>
      <c r="K555" s="34">
        <v>68.400000000000006</v>
      </c>
      <c r="L555" s="34" t="s">
        <v>1930</v>
      </c>
      <c r="M555" s="34">
        <v>54.3</v>
      </c>
      <c r="N555" s="34">
        <v>10</v>
      </c>
      <c r="O555" s="34">
        <v>3.3333333333333333E-2</v>
      </c>
      <c r="P555" s="34">
        <v>3.3333333333333333E-2</v>
      </c>
      <c r="Q555" s="34">
        <v>3.3333333333333333E-2</v>
      </c>
      <c r="R555" s="34">
        <v>3.3333333333333333E-2</v>
      </c>
      <c r="S555" s="34">
        <v>3.3333333333333333E-2</v>
      </c>
      <c r="T555" s="34">
        <v>3.3333333333333333E-2</v>
      </c>
      <c r="U555" s="34">
        <v>3.3333333333333333E-2</v>
      </c>
      <c r="V555" s="34">
        <v>3.3333333333333333E-2</v>
      </c>
      <c r="W555" s="34">
        <v>0</v>
      </c>
      <c r="X555" s="34">
        <v>3.3333333333333333E-2</v>
      </c>
      <c r="Y555" s="34">
        <v>0</v>
      </c>
      <c r="Z555" s="34">
        <v>3.3333333333333333E-2</v>
      </c>
      <c r="AA555" s="34">
        <v>2.7777777777777776E-2</v>
      </c>
    </row>
    <row r="556" spans="1:27" ht="15.75" customHeight="1" x14ac:dyDescent="0.25">
      <c r="A556" s="34">
        <v>21195100</v>
      </c>
      <c r="B556" s="34">
        <v>34.355000000000004</v>
      </c>
      <c r="C556" s="34">
        <v>52.914285714285704</v>
      </c>
      <c r="D556" s="34">
        <v>96.975000000000023</v>
      </c>
      <c r="E556" s="34">
        <v>162.22499999999999</v>
      </c>
      <c r="F556" s="34">
        <v>208.95</v>
      </c>
      <c r="G556" s="34">
        <v>200.41500000000002</v>
      </c>
      <c r="H556" s="34">
        <v>202.22777777777782</v>
      </c>
      <c r="I556" s="34">
        <v>160.24736842105264</v>
      </c>
      <c r="J556" s="34">
        <v>120.87894736842107</v>
      </c>
      <c r="K556" s="34">
        <v>116.59999999999998</v>
      </c>
      <c r="L556" s="34">
        <v>104.74444444444445</v>
      </c>
      <c r="M556" s="34">
        <v>50.974999999999994</v>
      </c>
      <c r="N556" s="34">
        <v>235</v>
      </c>
      <c r="O556" s="34">
        <v>0.66666666666666663</v>
      </c>
      <c r="P556" s="34">
        <v>0.7</v>
      </c>
      <c r="Q556" s="34">
        <v>0.66666666666666663</v>
      </c>
      <c r="R556" s="34">
        <v>0.66666666666666663</v>
      </c>
      <c r="S556" s="34">
        <v>0.66666666666666663</v>
      </c>
      <c r="T556" s="34">
        <v>0.66666666666666663</v>
      </c>
      <c r="U556" s="34">
        <v>0.6</v>
      </c>
      <c r="V556" s="34">
        <v>0.6333333333333333</v>
      </c>
      <c r="W556" s="34">
        <v>0.6333333333333333</v>
      </c>
      <c r="X556" s="34">
        <v>0.66666666666666663</v>
      </c>
      <c r="Y556" s="34">
        <v>0.6</v>
      </c>
      <c r="Z556" s="34">
        <v>0.66666666666666663</v>
      </c>
      <c r="AA556" s="34">
        <v>0.65277777777777779</v>
      </c>
    </row>
    <row r="557" spans="1:27" ht="15.75" customHeight="1" x14ac:dyDescent="0.25">
      <c r="A557" s="34">
        <v>21195110</v>
      </c>
      <c r="B557" s="34">
        <v>50.496296296296293</v>
      </c>
      <c r="C557" s="34">
        <v>68.240000000000009</v>
      </c>
      <c r="D557" s="34">
        <v>102.57083333333333</v>
      </c>
      <c r="E557" s="34">
        <v>127.23750000000001</v>
      </c>
      <c r="F557" s="34">
        <v>124.33181818181816</v>
      </c>
      <c r="G557" s="34">
        <v>64.491304347826102</v>
      </c>
      <c r="H557" s="34">
        <v>52.018181818181823</v>
      </c>
      <c r="I557" s="34">
        <v>48.922727272727272</v>
      </c>
      <c r="J557" s="34">
        <v>66.958333333333329</v>
      </c>
      <c r="K557" s="34">
        <v>127.51666666666667</v>
      </c>
      <c r="L557" s="34">
        <v>128.30000000000001</v>
      </c>
      <c r="M557" s="34">
        <v>77.713636363636382</v>
      </c>
      <c r="N557" s="34">
        <v>283</v>
      </c>
      <c r="O557" s="34">
        <v>0.9</v>
      </c>
      <c r="P557" s="34">
        <v>0.83333333333333337</v>
      </c>
      <c r="Q557" s="34">
        <v>0.8</v>
      </c>
      <c r="R557" s="34">
        <v>0.8</v>
      </c>
      <c r="S557" s="34">
        <v>0.73333333333333328</v>
      </c>
      <c r="T557" s="34">
        <v>0.76666666666666672</v>
      </c>
      <c r="U557" s="34">
        <v>0.73333333333333328</v>
      </c>
      <c r="V557" s="34">
        <v>0.73333333333333328</v>
      </c>
      <c r="W557" s="34">
        <v>0.8</v>
      </c>
      <c r="X557" s="34">
        <v>0.8</v>
      </c>
      <c r="Y557" s="34">
        <v>0.8</v>
      </c>
      <c r="Z557" s="34">
        <v>0.73333333333333328</v>
      </c>
      <c r="AA557" s="34">
        <v>0.78611111111111109</v>
      </c>
    </row>
    <row r="558" spans="1:27" ht="15.75" customHeight="1" x14ac:dyDescent="0.25">
      <c r="A558" s="34">
        <v>21195120</v>
      </c>
      <c r="B558" s="34">
        <v>87.15263157894735</v>
      </c>
      <c r="C558" s="34">
        <v>109.63749999999999</v>
      </c>
      <c r="D558" s="34">
        <v>160.5611111111111</v>
      </c>
      <c r="E558" s="34">
        <v>172.35454545454542</v>
      </c>
      <c r="F558" s="34">
        <v>144.90370370370368</v>
      </c>
      <c r="G558" s="34">
        <v>74.607692307692318</v>
      </c>
      <c r="H558" s="34">
        <v>64.342857142857142</v>
      </c>
      <c r="I558" s="34">
        <v>47.116666666666667</v>
      </c>
      <c r="J558" s="34">
        <v>87.120833333333337</v>
      </c>
      <c r="K558" s="34">
        <v>145.11199999999997</v>
      </c>
      <c r="L558" s="34">
        <v>170.48076923076923</v>
      </c>
      <c r="M558" s="34">
        <v>124.24545454545455</v>
      </c>
      <c r="N558" s="34">
        <v>285</v>
      </c>
      <c r="O558" s="34">
        <v>0.6333333333333333</v>
      </c>
      <c r="P558" s="34">
        <v>0.8</v>
      </c>
      <c r="Q558" s="34">
        <v>0.6</v>
      </c>
      <c r="R558" s="34">
        <v>0.73333333333333328</v>
      </c>
      <c r="S558" s="34">
        <v>0.9</v>
      </c>
      <c r="T558" s="34">
        <v>0.8666666666666667</v>
      </c>
      <c r="U558" s="34">
        <v>0.93333333333333335</v>
      </c>
      <c r="V558" s="34">
        <v>0.8</v>
      </c>
      <c r="W558" s="34">
        <v>0.8</v>
      </c>
      <c r="X558" s="34">
        <v>0.83333333333333337</v>
      </c>
      <c r="Y558" s="34">
        <v>0.8666666666666667</v>
      </c>
      <c r="Z558" s="34">
        <v>0.73333333333333328</v>
      </c>
      <c r="AA558" s="34">
        <v>0.79166666666666663</v>
      </c>
    </row>
    <row r="559" spans="1:27" ht="15.75" customHeight="1" x14ac:dyDescent="0.25">
      <c r="A559" s="34">
        <v>21195130</v>
      </c>
      <c r="B559" s="34">
        <v>34.299999999999997</v>
      </c>
      <c r="C559" s="34" t="s">
        <v>1930</v>
      </c>
      <c r="D559" s="34" t="s">
        <v>1930</v>
      </c>
      <c r="E559" s="34" t="s">
        <v>1930</v>
      </c>
      <c r="F559" s="34" t="s">
        <v>1930</v>
      </c>
      <c r="G559" s="34" t="s">
        <v>1930</v>
      </c>
      <c r="H559" s="34" t="s">
        <v>1930</v>
      </c>
      <c r="I559" s="34" t="s">
        <v>1930</v>
      </c>
      <c r="J559" s="34">
        <v>25.599999999999998</v>
      </c>
      <c r="K559" s="34">
        <v>26.75</v>
      </c>
      <c r="L559" s="34">
        <v>180.5</v>
      </c>
      <c r="M559" s="34" t="s">
        <v>1930</v>
      </c>
      <c r="N559" s="34">
        <v>5</v>
      </c>
      <c r="O559" s="34">
        <v>3.3333333333333333E-2</v>
      </c>
      <c r="P559" s="34">
        <v>0</v>
      </c>
      <c r="Q559" s="34">
        <v>0</v>
      </c>
      <c r="R559" s="34">
        <v>0</v>
      </c>
      <c r="S559" s="34">
        <v>0</v>
      </c>
      <c r="T559" s="34">
        <v>0</v>
      </c>
      <c r="U559" s="34">
        <v>0</v>
      </c>
      <c r="V559" s="34">
        <v>0</v>
      </c>
      <c r="W559" s="34">
        <v>3.3333333333333333E-2</v>
      </c>
      <c r="X559" s="34">
        <v>6.6666666666666666E-2</v>
      </c>
      <c r="Y559" s="34">
        <v>3.3333333333333333E-2</v>
      </c>
      <c r="Z559" s="34">
        <v>0</v>
      </c>
      <c r="AA559" s="34">
        <v>1.3888888888888888E-2</v>
      </c>
    </row>
    <row r="560" spans="1:27" ht="15.75" customHeight="1" x14ac:dyDescent="0.25">
      <c r="A560" s="34">
        <v>21195140</v>
      </c>
      <c r="B560" s="34">
        <v>75.842857142857142</v>
      </c>
      <c r="C560" s="34">
        <v>88.87777777777778</v>
      </c>
      <c r="D560" s="34">
        <v>101.05</v>
      </c>
      <c r="E560" s="34">
        <v>86.037500000000009</v>
      </c>
      <c r="F560" s="34">
        <v>113.32500000000002</v>
      </c>
      <c r="G560" s="34">
        <v>73.099999999999994</v>
      </c>
      <c r="H560" s="34">
        <v>47.350000000000009</v>
      </c>
      <c r="I560" s="34">
        <v>41.622222222222227</v>
      </c>
      <c r="J560" s="34">
        <v>70.349999999999994</v>
      </c>
      <c r="K560" s="34">
        <v>135.52857142857144</v>
      </c>
      <c r="L560" s="34">
        <v>146.73999999999998</v>
      </c>
      <c r="M560" s="34">
        <v>58.024999999999991</v>
      </c>
      <c r="N560" s="34">
        <v>92</v>
      </c>
      <c r="O560" s="34">
        <v>0.23333333333333334</v>
      </c>
      <c r="P560" s="34">
        <v>0.3</v>
      </c>
      <c r="Q560" s="34">
        <v>0.26666666666666666</v>
      </c>
      <c r="R560" s="34">
        <v>0.26666666666666666</v>
      </c>
      <c r="S560" s="34">
        <v>0.26666666666666666</v>
      </c>
      <c r="T560" s="34">
        <v>0.3</v>
      </c>
      <c r="U560" s="34">
        <v>0.26666666666666666</v>
      </c>
      <c r="V560" s="34">
        <v>0.3</v>
      </c>
      <c r="W560" s="34">
        <v>0.33333333333333331</v>
      </c>
      <c r="X560" s="34">
        <v>0.23333333333333334</v>
      </c>
      <c r="Y560" s="34">
        <v>0.16666666666666666</v>
      </c>
      <c r="Z560" s="34">
        <v>0.13333333333333333</v>
      </c>
      <c r="AA560" s="34">
        <v>0.25555555555555554</v>
      </c>
    </row>
    <row r="561" spans="1:27" ht="15.75" customHeight="1" x14ac:dyDescent="0.25">
      <c r="A561" s="34">
        <v>21195150</v>
      </c>
      <c r="B561" s="34">
        <v>294.64999999999998</v>
      </c>
      <c r="C561" s="34">
        <v>317.22500000000002</v>
      </c>
      <c r="D561" s="34">
        <v>158.5</v>
      </c>
      <c r="E561" s="34">
        <v>195.2</v>
      </c>
      <c r="F561" s="34">
        <v>191.06666666666669</v>
      </c>
      <c r="G561" s="34">
        <v>125.46666666666665</v>
      </c>
      <c r="H561" s="34">
        <v>174.93333333333331</v>
      </c>
      <c r="I561" s="34">
        <v>101.5</v>
      </c>
      <c r="J561" s="34">
        <v>119.47499999999999</v>
      </c>
      <c r="K561" s="34">
        <v>357.23333333333335</v>
      </c>
      <c r="L561" s="34">
        <v>214.125</v>
      </c>
      <c r="M561" s="34">
        <v>118.425</v>
      </c>
      <c r="N561" s="34">
        <v>43</v>
      </c>
      <c r="O561" s="34">
        <v>0.13333333333333333</v>
      </c>
      <c r="P561" s="34">
        <v>0.13333333333333333</v>
      </c>
      <c r="Q561" s="34">
        <v>0.13333333333333333</v>
      </c>
      <c r="R561" s="34">
        <v>0.13333333333333333</v>
      </c>
      <c r="S561" s="34">
        <v>0.1</v>
      </c>
      <c r="T561" s="34">
        <v>0.1</v>
      </c>
      <c r="U561" s="34">
        <v>0.1</v>
      </c>
      <c r="V561" s="34">
        <v>0.1</v>
      </c>
      <c r="W561" s="34">
        <v>0.13333333333333333</v>
      </c>
      <c r="X561" s="34">
        <v>0.1</v>
      </c>
      <c r="Y561" s="34">
        <v>0.13333333333333333</v>
      </c>
      <c r="Z561" s="34">
        <v>0.13333333333333333</v>
      </c>
      <c r="AA561" s="34">
        <v>0.11944444444444445</v>
      </c>
    </row>
    <row r="562" spans="1:27" ht="15.75" customHeight="1" x14ac:dyDescent="0.25">
      <c r="A562" s="34">
        <v>21195190</v>
      </c>
      <c r="B562" s="34">
        <v>47.662962962962958</v>
      </c>
      <c r="C562" s="34">
        <v>57.638461538461534</v>
      </c>
      <c r="D562" s="34">
        <v>90.073333333333323</v>
      </c>
      <c r="E562" s="34">
        <v>102.68888888888888</v>
      </c>
      <c r="F562" s="34">
        <v>87.080769230769221</v>
      </c>
      <c r="G562" s="34">
        <v>53.842857142857156</v>
      </c>
      <c r="H562" s="34">
        <v>52.280000000000015</v>
      </c>
      <c r="I562" s="34">
        <v>45.062500000000007</v>
      </c>
      <c r="J562" s="34">
        <v>49.849999999999994</v>
      </c>
      <c r="K562" s="34">
        <v>106.5153846153846</v>
      </c>
      <c r="L562" s="34">
        <v>118.49615384615387</v>
      </c>
      <c r="M562" s="34">
        <v>59.408000000000001</v>
      </c>
      <c r="N562" s="34">
        <v>309</v>
      </c>
      <c r="O562" s="34">
        <v>0.9</v>
      </c>
      <c r="P562" s="34">
        <v>0.8666666666666667</v>
      </c>
      <c r="Q562" s="34">
        <v>1</v>
      </c>
      <c r="R562" s="34">
        <v>0.9</v>
      </c>
      <c r="S562" s="34">
        <v>0.8666666666666667</v>
      </c>
      <c r="T562" s="34">
        <v>0.7</v>
      </c>
      <c r="U562" s="34">
        <v>0.83333333333333337</v>
      </c>
      <c r="V562" s="34">
        <v>0.8</v>
      </c>
      <c r="W562" s="34">
        <v>0.8666666666666667</v>
      </c>
      <c r="X562" s="34">
        <v>0.8666666666666667</v>
      </c>
      <c r="Y562" s="34">
        <v>0.8666666666666667</v>
      </c>
      <c r="Z562" s="34">
        <v>0.83333333333333337</v>
      </c>
      <c r="AA562" s="34">
        <v>0.85833333333333328</v>
      </c>
    </row>
    <row r="563" spans="1:27" ht="15.75" customHeight="1" x14ac:dyDescent="0.25">
      <c r="A563" s="34">
        <v>21200080</v>
      </c>
      <c r="B563" s="34">
        <v>85.290476190476184</v>
      </c>
      <c r="C563" s="34">
        <v>80.161904761904765</v>
      </c>
      <c r="D563" s="34">
        <v>119.18499999999999</v>
      </c>
      <c r="E563" s="34">
        <v>126.41499999999999</v>
      </c>
      <c r="F563" s="34">
        <v>138.80000000000001</v>
      </c>
      <c r="G563" s="34">
        <v>136.64499999999998</v>
      </c>
      <c r="H563" s="34">
        <v>150.69999999999999</v>
      </c>
      <c r="I563" s="34">
        <v>121.04736842105261</v>
      </c>
      <c r="J563" s="34">
        <v>71.155000000000001</v>
      </c>
      <c r="K563" s="34">
        <v>121.995</v>
      </c>
      <c r="L563" s="34">
        <v>140.45499999999998</v>
      </c>
      <c r="M563" s="34">
        <v>85.17</v>
      </c>
      <c r="N563" s="34">
        <v>241</v>
      </c>
      <c r="O563" s="34">
        <v>0.7</v>
      </c>
      <c r="P563" s="34">
        <v>0.7</v>
      </c>
      <c r="Q563" s="34">
        <v>0.66666666666666663</v>
      </c>
      <c r="R563" s="34">
        <v>0.66666666666666663</v>
      </c>
      <c r="S563" s="34">
        <v>0.66666666666666663</v>
      </c>
      <c r="T563" s="34">
        <v>0.66666666666666663</v>
      </c>
      <c r="U563" s="34">
        <v>0.66666666666666663</v>
      </c>
      <c r="V563" s="34">
        <v>0.6333333333333333</v>
      </c>
      <c r="W563" s="34">
        <v>0.66666666666666663</v>
      </c>
      <c r="X563" s="34">
        <v>0.66666666666666663</v>
      </c>
      <c r="Y563" s="34">
        <v>0.66666666666666663</v>
      </c>
      <c r="Z563" s="34">
        <v>0.66666666666666663</v>
      </c>
      <c r="AA563" s="34">
        <v>0.6694444444444444</v>
      </c>
    </row>
    <row r="564" spans="1:27" ht="15.75" customHeight="1" x14ac:dyDescent="0.25">
      <c r="A564" s="34">
        <v>21200110</v>
      </c>
      <c r="B564" s="34">
        <v>55.445000000000007</v>
      </c>
      <c r="C564" s="34">
        <v>56.268750000000004</v>
      </c>
      <c r="D564" s="34">
        <v>76.279999999999987</v>
      </c>
      <c r="E564" s="34">
        <v>87.694117647058832</v>
      </c>
      <c r="F564" s="34">
        <v>92.582352941176467</v>
      </c>
      <c r="G564" s="34">
        <v>58.259999999999991</v>
      </c>
      <c r="H564" s="34">
        <v>58.621428571428559</v>
      </c>
      <c r="I564" s="34">
        <v>51.526666666666671</v>
      </c>
      <c r="J564" s="34">
        <v>47.783333333333339</v>
      </c>
      <c r="K564" s="34">
        <v>94.870588235294122</v>
      </c>
      <c r="L564" s="34">
        <v>74.993333333333311</v>
      </c>
      <c r="M564" s="34">
        <v>56.7</v>
      </c>
      <c r="N564" s="34">
        <v>195</v>
      </c>
      <c r="O564" s="34">
        <v>0.66666666666666663</v>
      </c>
      <c r="P564" s="34">
        <v>0.53333333333333333</v>
      </c>
      <c r="Q564" s="34">
        <v>0.5</v>
      </c>
      <c r="R564" s="34">
        <v>0.56666666666666665</v>
      </c>
      <c r="S564" s="34">
        <v>0.56666666666666665</v>
      </c>
      <c r="T564" s="34">
        <v>0.5</v>
      </c>
      <c r="U564" s="34">
        <v>0.46666666666666667</v>
      </c>
      <c r="V564" s="34">
        <v>0.5</v>
      </c>
      <c r="W564" s="34">
        <v>0.6</v>
      </c>
      <c r="X564" s="34">
        <v>0.56666666666666665</v>
      </c>
      <c r="Y564" s="34">
        <v>0.5</v>
      </c>
      <c r="Z564" s="34">
        <v>0.53333333333333333</v>
      </c>
      <c r="AA564" s="34">
        <v>0.54166666666666663</v>
      </c>
    </row>
    <row r="565" spans="1:27" ht="15.75" customHeight="1" x14ac:dyDescent="0.25">
      <c r="A565" s="34">
        <v>21200130</v>
      </c>
      <c r="B565" s="34">
        <v>58</v>
      </c>
      <c r="C565" s="34">
        <v>73.084210526315786</v>
      </c>
      <c r="D565" s="34">
        <v>99.789999999999992</v>
      </c>
      <c r="E565" s="34">
        <v>117.94285714285714</v>
      </c>
      <c r="F565" s="34">
        <v>134.72380952380954</v>
      </c>
      <c r="G565" s="34">
        <v>159.3235294117647</v>
      </c>
      <c r="H565" s="34">
        <v>176.29500000000002</v>
      </c>
      <c r="I565" s="34">
        <v>135.12500000000003</v>
      </c>
      <c r="J565" s="34">
        <v>70.45</v>
      </c>
      <c r="K565" s="34">
        <v>105.95263157894739</v>
      </c>
      <c r="L565" s="34">
        <v>121.93888888888887</v>
      </c>
      <c r="M565" s="34">
        <v>71.399999999999977</v>
      </c>
      <c r="N565" s="34">
        <v>235</v>
      </c>
      <c r="O565" s="34">
        <v>0.7</v>
      </c>
      <c r="P565" s="34">
        <v>0.6333333333333333</v>
      </c>
      <c r="Q565" s="34">
        <v>0.66666666666666663</v>
      </c>
      <c r="R565" s="34">
        <v>0.7</v>
      </c>
      <c r="S565" s="34">
        <v>0.7</v>
      </c>
      <c r="T565" s="34">
        <v>0.56666666666666665</v>
      </c>
      <c r="U565" s="34">
        <v>0.66666666666666663</v>
      </c>
      <c r="V565" s="34">
        <v>0.66666666666666663</v>
      </c>
      <c r="W565" s="34">
        <v>0.66666666666666663</v>
      </c>
      <c r="X565" s="34">
        <v>0.6333333333333333</v>
      </c>
      <c r="Y565" s="34">
        <v>0.6</v>
      </c>
      <c r="Z565" s="34">
        <v>0.6333333333333333</v>
      </c>
      <c r="AA565" s="34">
        <v>0.65277777777777779</v>
      </c>
    </row>
    <row r="566" spans="1:27" ht="15.75" customHeight="1" x14ac:dyDescent="0.25">
      <c r="A566" s="34">
        <v>21200160</v>
      </c>
      <c r="B566" s="34">
        <v>31.896153846153844</v>
      </c>
      <c r="C566" s="34">
        <v>32.753571428571426</v>
      </c>
      <c r="D566" s="34">
        <v>76.385185185185165</v>
      </c>
      <c r="E566" s="34">
        <v>112.81428571428573</v>
      </c>
      <c r="F566" s="34">
        <v>131.23928571428573</v>
      </c>
      <c r="G566" s="34">
        <v>160.63448275862072</v>
      </c>
      <c r="H566" s="34">
        <v>158.89666666666665</v>
      </c>
      <c r="I566" s="34">
        <v>128.20714285714286</v>
      </c>
      <c r="J566" s="34">
        <v>83.73571428571428</v>
      </c>
      <c r="K566" s="34">
        <v>100.06206896551727</v>
      </c>
      <c r="L566" s="34">
        <v>92.537037037037024</v>
      </c>
      <c r="M566" s="34">
        <v>33.255555555555546</v>
      </c>
      <c r="N566" s="34">
        <v>335</v>
      </c>
      <c r="O566" s="34">
        <v>0.8666666666666667</v>
      </c>
      <c r="P566" s="34">
        <v>0.93333333333333335</v>
      </c>
      <c r="Q566" s="34">
        <v>0.9</v>
      </c>
      <c r="R566" s="34">
        <v>0.93333333333333335</v>
      </c>
      <c r="S566" s="34">
        <v>0.93333333333333335</v>
      </c>
      <c r="T566" s="34">
        <v>0.96666666666666667</v>
      </c>
      <c r="U566" s="34">
        <v>1</v>
      </c>
      <c r="V566" s="34">
        <v>0.93333333333333335</v>
      </c>
      <c r="W566" s="34">
        <v>0.93333333333333335</v>
      </c>
      <c r="X566" s="34">
        <v>0.96666666666666667</v>
      </c>
      <c r="Y566" s="34">
        <v>0.9</v>
      </c>
      <c r="Z566" s="34">
        <v>0.9</v>
      </c>
      <c r="AA566" s="34">
        <v>0.93055555555555558</v>
      </c>
    </row>
    <row r="567" spans="1:27" ht="15.75" customHeight="1" x14ac:dyDescent="0.25">
      <c r="A567" s="34">
        <v>21200190</v>
      </c>
      <c r="B567" s="34">
        <v>27.75</v>
      </c>
      <c r="C567" s="34">
        <v>55.474999999999994</v>
      </c>
      <c r="D567" s="34">
        <v>91.526666666666628</v>
      </c>
      <c r="E567" s="34">
        <v>139.96874999999997</v>
      </c>
      <c r="F567" s="34">
        <v>199.12499999999997</v>
      </c>
      <c r="G567" s="34">
        <v>181.22142857142856</v>
      </c>
      <c r="H567" s="34">
        <v>198.23076923076923</v>
      </c>
      <c r="I567" s="34">
        <v>170.15999999999997</v>
      </c>
      <c r="J567" s="34">
        <v>108.63571428571427</v>
      </c>
      <c r="K567" s="34">
        <v>121.33124999999998</v>
      </c>
      <c r="L567" s="34">
        <v>106.10714285714286</v>
      </c>
      <c r="M567" s="34">
        <v>57.776923076923069</v>
      </c>
      <c r="N567" s="34">
        <v>175</v>
      </c>
      <c r="O567" s="34">
        <v>0.6</v>
      </c>
      <c r="P567" s="34">
        <v>0.53333333333333333</v>
      </c>
      <c r="Q567" s="34">
        <v>0.5</v>
      </c>
      <c r="R567" s="34">
        <v>0.53333333333333333</v>
      </c>
      <c r="S567" s="34">
        <v>0.53333333333333333</v>
      </c>
      <c r="T567" s="34">
        <v>0.46666666666666667</v>
      </c>
      <c r="U567" s="34">
        <v>0.43333333333333335</v>
      </c>
      <c r="V567" s="34">
        <v>0.33333333333333331</v>
      </c>
      <c r="W567" s="34">
        <v>0.46666666666666667</v>
      </c>
      <c r="X567" s="34">
        <v>0.53333333333333333</v>
      </c>
      <c r="Y567" s="34">
        <v>0.46666666666666667</v>
      </c>
      <c r="Z567" s="34">
        <v>0.43333333333333335</v>
      </c>
      <c r="AA567" s="34">
        <v>0.4861111111111111</v>
      </c>
    </row>
    <row r="568" spans="1:27" ht="15.75" customHeight="1" x14ac:dyDescent="0.25">
      <c r="A568" s="34">
        <v>21200200</v>
      </c>
      <c r="B568" s="34">
        <v>21.166666666666668</v>
      </c>
      <c r="C568" s="34">
        <v>34.342857142857142</v>
      </c>
      <c r="D568" s="34">
        <v>63.938095238095244</v>
      </c>
      <c r="E568" s="34">
        <v>102.56190476190474</v>
      </c>
      <c r="F568" s="34">
        <v>128.88095238095241</v>
      </c>
      <c r="G568" s="34">
        <v>96.84</v>
      </c>
      <c r="H568" s="34">
        <v>92.325000000000017</v>
      </c>
      <c r="I568" s="34">
        <v>68.695000000000007</v>
      </c>
      <c r="J568" s="34">
        <v>65.39500000000001</v>
      </c>
      <c r="K568" s="34">
        <v>80.16</v>
      </c>
      <c r="L568" s="34">
        <v>75.19</v>
      </c>
      <c r="M568" s="34">
        <v>35.777777777777779</v>
      </c>
      <c r="N568" s="34">
        <v>243</v>
      </c>
      <c r="O568" s="34">
        <v>0.7</v>
      </c>
      <c r="P568" s="34">
        <v>0.7</v>
      </c>
      <c r="Q568" s="34">
        <v>0.7</v>
      </c>
      <c r="R568" s="34">
        <v>0.7</v>
      </c>
      <c r="S568" s="34">
        <v>0.7</v>
      </c>
      <c r="T568" s="34">
        <v>0.66666666666666663</v>
      </c>
      <c r="U568" s="34">
        <v>0.66666666666666663</v>
      </c>
      <c r="V568" s="34">
        <v>0.66666666666666663</v>
      </c>
      <c r="W568" s="34">
        <v>0.66666666666666663</v>
      </c>
      <c r="X568" s="34">
        <v>0.66666666666666663</v>
      </c>
      <c r="Y568" s="34">
        <v>0.66666666666666663</v>
      </c>
      <c r="Z568" s="34">
        <v>0.6</v>
      </c>
      <c r="AA568" s="34">
        <v>0.67500000000000004</v>
      </c>
    </row>
    <row r="569" spans="1:27" ht="15.75" customHeight="1" x14ac:dyDescent="0.25">
      <c r="A569" s="34">
        <v>21200230</v>
      </c>
      <c r="B569" s="34">
        <v>65.737499999999997</v>
      </c>
      <c r="C569" s="34">
        <v>99.664285714285711</v>
      </c>
      <c r="D569" s="34">
        <v>113.17333333333333</v>
      </c>
      <c r="E569" s="34">
        <v>136.72307692307692</v>
      </c>
      <c r="F569" s="34">
        <v>147.12000000000003</v>
      </c>
      <c r="G569" s="34">
        <v>78.650000000000006</v>
      </c>
      <c r="H569" s="34">
        <v>62.725000000000001</v>
      </c>
      <c r="I569" s="34">
        <v>51.06666666666667</v>
      </c>
      <c r="J569" s="34">
        <v>59.833333333333336</v>
      </c>
      <c r="K569" s="34">
        <v>135.59333333333336</v>
      </c>
      <c r="L569" s="34">
        <v>185.77857142857144</v>
      </c>
      <c r="M569" s="34">
        <v>114.53076923076922</v>
      </c>
      <c r="N569" s="34">
        <v>153</v>
      </c>
      <c r="O569" s="34">
        <v>0.53333333333333333</v>
      </c>
      <c r="P569" s="34">
        <v>0.46666666666666667</v>
      </c>
      <c r="Q569" s="34">
        <v>0.5</v>
      </c>
      <c r="R569" s="34">
        <v>0.43333333333333335</v>
      </c>
      <c r="S569" s="34">
        <v>0.33333333333333331</v>
      </c>
      <c r="T569" s="34">
        <v>0.33333333333333331</v>
      </c>
      <c r="U569" s="34">
        <v>0.4</v>
      </c>
      <c r="V569" s="34">
        <v>0.3</v>
      </c>
      <c r="W569" s="34">
        <v>0.4</v>
      </c>
      <c r="X569" s="34">
        <v>0.5</v>
      </c>
      <c r="Y569" s="34">
        <v>0.46666666666666667</v>
      </c>
      <c r="Z569" s="34">
        <v>0.43333333333333335</v>
      </c>
      <c r="AA569" s="34">
        <v>0.42499999999999999</v>
      </c>
    </row>
    <row r="570" spans="1:27" ht="15.75" customHeight="1" x14ac:dyDescent="0.25">
      <c r="A570" s="34">
        <v>21200240</v>
      </c>
      <c r="B570" s="34">
        <v>55.05714285714285</v>
      </c>
      <c r="C570" s="34">
        <v>72.814285714285717</v>
      </c>
      <c r="D570" s="34">
        <v>106.63999999999999</v>
      </c>
      <c r="E570" s="34">
        <v>130.77619047619044</v>
      </c>
      <c r="F570" s="34">
        <v>144.68571428571428</v>
      </c>
      <c r="G570" s="34">
        <v>161.19</v>
      </c>
      <c r="H570" s="34">
        <v>166.7</v>
      </c>
      <c r="I570" s="34">
        <v>137.44499999999999</v>
      </c>
      <c r="J570" s="34">
        <v>83.605555555555554</v>
      </c>
      <c r="K570" s="34">
        <v>120.18947368421053</v>
      </c>
      <c r="L570" s="34">
        <v>125.91052631578948</v>
      </c>
      <c r="M570" s="34">
        <v>75.455000000000013</v>
      </c>
      <c r="N570" s="34">
        <v>239</v>
      </c>
      <c r="O570" s="34">
        <v>0.7</v>
      </c>
      <c r="P570" s="34">
        <v>0.7</v>
      </c>
      <c r="Q570" s="34">
        <v>0.66666666666666663</v>
      </c>
      <c r="R570" s="34">
        <v>0.7</v>
      </c>
      <c r="S570" s="34">
        <v>0.7</v>
      </c>
      <c r="T570" s="34">
        <v>0.66666666666666663</v>
      </c>
      <c r="U570" s="34">
        <v>0.6333333333333333</v>
      </c>
      <c r="V570" s="34">
        <v>0.66666666666666663</v>
      </c>
      <c r="W570" s="34">
        <v>0.6</v>
      </c>
      <c r="X570" s="34">
        <v>0.6333333333333333</v>
      </c>
      <c r="Y570" s="34">
        <v>0.6333333333333333</v>
      </c>
      <c r="Z570" s="34">
        <v>0.66666666666666663</v>
      </c>
      <c r="AA570" s="34">
        <v>0.66388888888888886</v>
      </c>
    </row>
    <row r="571" spans="1:27" ht="15.75" customHeight="1" x14ac:dyDescent="0.25">
      <c r="A571" s="34">
        <v>21200260</v>
      </c>
      <c r="B571" s="34">
        <v>33</v>
      </c>
      <c r="C571" s="34">
        <v>46.284615384615385</v>
      </c>
      <c r="D571" s="34">
        <v>100.30714285714285</v>
      </c>
      <c r="E571" s="34">
        <v>122.10000000000001</v>
      </c>
      <c r="F571" s="34">
        <v>123.07499999999999</v>
      </c>
      <c r="G571" s="34">
        <v>91.212499999999991</v>
      </c>
      <c r="H571" s="34">
        <v>94.40000000000002</v>
      </c>
      <c r="I571" s="34">
        <v>92.166666666666686</v>
      </c>
      <c r="J571" s="34">
        <v>82.506666666666675</v>
      </c>
      <c r="K571" s="34">
        <v>122.77499999999999</v>
      </c>
      <c r="L571" s="34">
        <v>109.95</v>
      </c>
      <c r="M571" s="34">
        <v>61.06428571428571</v>
      </c>
      <c r="N571" s="34">
        <v>172</v>
      </c>
      <c r="O571" s="34">
        <v>0.53333333333333333</v>
      </c>
      <c r="P571" s="34">
        <v>0.43333333333333335</v>
      </c>
      <c r="Q571" s="34">
        <v>0.46666666666666667</v>
      </c>
      <c r="R571" s="34">
        <v>0.5</v>
      </c>
      <c r="S571" s="34">
        <v>0.53333333333333333</v>
      </c>
      <c r="T571" s="34">
        <v>0.53333333333333333</v>
      </c>
      <c r="U571" s="34">
        <v>0.46666666666666667</v>
      </c>
      <c r="V571" s="34">
        <v>0.5</v>
      </c>
      <c r="W571" s="34">
        <v>0.5</v>
      </c>
      <c r="X571" s="34">
        <v>0.4</v>
      </c>
      <c r="Y571" s="34">
        <v>0.4</v>
      </c>
      <c r="Z571" s="34">
        <v>0.46666666666666667</v>
      </c>
      <c r="AA571" s="34">
        <v>0.4777777777777778</v>
      </c>
    </row>
    <row r="572" spans="1:27" ht="15.75" customHeight="1" x14ac:dyDescent="0.25">
      <c r="A572" s="34">
        <v>21200270</v>
      </c>
      <c r="B572" s="34">
        <v>18.064285714285713</v>
      </c>
      <c r="C572" s="34">
        <v>21.578571428571426</v>
      </c>
      <c r="D572" s="34">
        <v>43.56428571428571</v>
      </c>
      <c r="E572" s="34">
        <v>55.428571428571423</v>
      </c>
      <c r="F572" s="34">
        <v>72.771428571428572</v>
      </c>
      <c r="G572" s="34">
        <v>86.483333333333334</v>
      </c>
      <c r="H572" s="34">
        <v>108.33333333333333</v>
      </c>
      <c r="I572" s="34">
        <v>94.476923076923057</v>
      </c>
      <c r="J572" s="34">
        <v>56.95</v>
      </c>
      <c r="K572" s="34">
        <v>64.758333333333326</v>
      </c>
      <c r="L572" s="34">
        <v>48.969230769230769</v>
      </c>
      <c r="M572" s="34">
        <v>29.771428571428572</v>
      </c>
      <c r="N572" s="34">
        <v>160</v>
      </c>
      <c r="O572" s="34">
        <v>0.46666666666666667</v>
      </c>
      <c r="P572" s="34">
        <v>0.46666666666666667</v>
      </c>
      <c r="Q572" s="34">
        <v>0.46666666666666667</v>
      </c>
      <c r="R572" s="34">
        <v>0.46666666666666667</v>
      </c>
      <c r="S572" s="34">
        <v>0.46666666666666667</v>
      </c>
      <c r="T572" s="34">
        <v>0.4</v>
      </c>
      <c r="U572" s="34">
        <v>0.4</v>
      </c>
      <c r="V572" s="34">
        <v>0.43333333333333335</v>
      </c>
      <c r="W572" s="34">
        <v>0.46666666666666667</v>
      </c>
      <c r="X572" s="34">
        <v>0.4</v>
      </c>
      <c r="Y572" s="34">
        <v>0.43333333333333335</v>
      </c>
      <c r="Z572" s="34">
        <v>0.46666666666666667</v>
      </c>
      <c r="AA572" s="34">
        <v>0.44444444444444442</v>
      </c>
    </row>
    <row r="573" spans="1:27" ht="15.75" customHeight="1" x14ac:dyDescent="0.25">
      <c r="A573" s="34">
        <v>21200310</v>
      </c>
      <c r="B573" s="34">
        <v>51.019999999999996</v>
      </c>
      <c r="C573" s="34">
        <v>73.877777777777766</v>
      </c>
      <c r="D573" s="34">
        <v>104.75294117647059</v>
      </c>
      <c r="E573" s="34">
        <v>117</v>
      </c>
      <c r="F573" s="34">
        <v>103.27368421052631</v>
      </c>
      <c r="G573" s="34">
        <v>55.289473684210527</v>
      </c>
      <c r="H573" s="34">
        <v>44.794999999999995</v>
      </c>
      <c r="I573" s="34">
        <v>44.669999999999995</v>
      </c>
      <c r="J573" s="34">
        <v>67.555000000000007</v>
      </c>
      <c r="K573" s="34">
        <v>121.06470588235294</v>
      </c>
      <c r="L573" s="34">
        <v>126.5</v>
      </c>
      <c r="M573" s="34">
        <v>72.978947368421046</v>
      </c>
      <c r="N573" s="34">
        <v>226</v>
      </c>
      <c r="O573" s="34">
        <v>0.66666666666666663</v>
      </c>
      <c r="P573" s="34">
        <v>0.6</v>
      </c>
      <c r="Q573" s="34">
        <v>0.56666666666666665</v>
      </c>
      <c r="R573" s="34">
        <v>0.6</v>
      </c>
      <c r="S573" s="34">
        <v>0.6333333333333333</v>
      </c>
      <c r="T573" s="34">
        <v>0.6333333333333333</v>
      </c>
      <c r="U573" s="34">
        <v>0.66666666666666663</v>
      </c>
      <c r="V573" s="34">
        <v>0.66666666666666663</v>
      </c>
      <c r="W573" s="34">
        <v>0.66666666666666663</v>
      </c>
      <c r="X573" s="34">
        <v>0.56666666666666665</v>
      </c>
      <c r="Y573" s="34">
        <v>0.6333333333333333</v>
      </c>
      <c r="Z573" s="34">
        <v>0.6333333333333333</v>
      </c>
      <c r="AA573" s="34">
        <v>0.62777777777777777</v>
      </c>
    </row>
    <row r="574" spans="1:27" ht="15.75" customHeight="1" x14ac:dyDescent="0.25">
      <c r="A574" s="34">
        <v>21200320</v>
      </c>
      <c r="B574" s="34">
        <v>82.21052631578948</v>
      </c>
      <c r="C574" s="34">
        <v>82.752941176470614</v>
      </c>
      <c r="D574" s="34">
        <v>114.97894736842105</v>
      </c>
      <c r="E574" s="34">
        <v>136.4736842105263</v>
      </c>
      <c r="F574" s="34">
        <v>123.52777777777776</v>
      </c>
      <c r="G574" s="34">
        <v>95.121052631578962</v>
      </c>
      <c r="H574" s="34">
        <v>88.536842105263162</v>
      </c>
      <c r="I574" s="34">
        <v>77.24444444444444</v>
      </c>
      <c r="J574" s="34">
        <v>59.494736842105269</v>
      </c>
      <c r="K574" s="34">
        <v>119.91666666666667</v>
      </c>
      <c r="L574" s="34">
        <v>144.60588235294114</v>
      </c>
      <c r="M574" s="34">
        <v>102.67647058823529</v>
      </c>
      <c r="N574" s="34">
        <v>219</v>
      </c>
      <c r="O574" s="34">
        <v>0.6333333333333333</v>
      </c>
      <c r="P574" s="34">
        <v>0.56666666666666665</v>
      </c>
      <c r="Q574" s="34">
        <v>0.6333333333333333</v>
      </c>
      <c r="R574" s="34">
        <v>0.6333333333333333</v>
      </c>
      <c r="S574" s="34">
        <v>0.6</v>
      </c>
      <c r="T574" s="34">
        <v>0.6333333333333333</v>
      </c>
      <c r="U574" s="34">
        <v>0.6333333333333333</v>
      </c>
      <c r="V574" s="34">
        <v>0.6</v>
      </c>
      <c r="W574" s="34">
        <v>0.6333333333333333</v>
      </c>
      <c r="X574" s="34">
        <v>0.6</v>
      </c>
      <c r="Y574" s="34">
        <v>0.56666666666666665</v>
      </c>
      <c r="Z574" s="34">
        <v>0.56666666666666665</v>
      </c>
      <c r="AA574" s="34">
        <v>0.60833333333333328</v>
      </c>
    </row>
    <row r="575" spans="1:27" ht="15.75" customHeight="1" x14ac:dyDescent="0.25">
      <c r="A575" s="34">
        <v>21200340</v>
      </c>
      <c r="B575" s="34">
        <v>21.890476190476193</v>
      </c>
      <c r="C575" s="34">
        <v>36.138095238095232</v>
      </c>
      <c r="D575" s="34">
        <v>63.290476190476184</v>
      </c>
      <c r="E575" s="34">
        <v>106.495</v>
      </c>
      <c r="F575" s="34">
        <v>153.60999999999996</v>
      </c>
      <c r="G575" s="34">
        <v>128.45499999999998</v>
      </c>
      <c r="H575" s="34">
        <v>125.53999999999999</v>
      </c>
      <c r="I575" s="34">
        <v>94.754999999999995</v>
      </c>
      <c r="J575" s="34">
        <v>76.185000000000031</v>
      </c>
      <c r="K575" s="34">
        <v>95.72</v>
      </c>
      <c r="L575" s="34">
        <v>87.39</v>
      </c>
      <c r="M575" s="34">
        <v>37.145000000000003</v>
      </c>
      <c r="N575" s="34">
        <v>243</v>
      </c>
      <c r="O575" s="34">
        <v>0.7</v>
      </c>
      <c r="P575" s="34">
        <v>0.7</v>
      </c>
      <c r="Q575" s="34">
        <v>0.7</v>
      </c>
      <c r="R575" s="34">
        <v>0.66666666666666663</v>
      </c>
      <c r="S575" s="34">
        <v>0.66666666666666663</v>
      </c>
      <c r="T575" s="34">
        <v>0.66666666666666663</v>
      </c>
      <c r="U575" s="34">
        <v>0.66666666666666663</v>
      </c>
      <c r="V575" s="34">
        <v>0.66666666666666663</v>
      </c>
      <c r="W575" s="34">
        <v>0.66666666666666663</v>
      </c>
      <c r="X575" s="34">
        <v>0.66666666666666663</v>
      </c>
      <c r="Y575" s="34">
        <v>0.66666666666666663</v>
      </c>
      <c r="Z575" s="34">
        <v>0.66666666666666663</v>
      </c>
      <c r="AA575" s="34">
        <v>0.67500000000000004</v>
      </c>
    </row>
    <row r="576" spans="1:27" ht="15.75" customHeight="1" x14ac:dyDescent="0.25">
      <c r="A576" s="34">
        <v>21200380</v>
      </c>
      <c r="B576" s="34" t="s">
        <v>1930</v>
      </c>
      <c r="C576" s="34" t="s">
        <v>1930</v>
      </c>
      <c r="D576" s="34" t="s">
        <v>1930</v>
      </c>
      <c r="E576" s="34" t="s">
        <v>1930</v>
      </c>
      <c r="F576" s="34">
        <v>73.3</v>
      </c>
      <c r="G576" s="34">
        <v>95.999999999999986</v>
      </c>
      <c r="H576" s="34" t="s">
        <v>1930</v>
      </c>
      <c r="I576" s="34" t="s">
        <v>1930</v>
      </c>
      <c r="J576" s="34" t="s">
        <v>1930</v>
      </c>
      <c r="K576" s="34" t="s">
        <v>1930</v>
      </c>
      <c r="L576" s="34" t="s">
        <v>1930</v>
      </c>
      <c r="M576" s="34" t="s">
        <v>1930</v>
      </c>
      <c r="N576" s="34">
        <v>2</v>
      </c>
      <c r="O576" s="34">
        <v>0</v>
      </c>
      <c r="P576" s="34">
        <v>0</v>
      </c>
      <c r="Q576" s="34">
        <v>0</v>
      </c>
      <c r="R576" s="34">
        <v>0</v>
      </c>
      <c r="S576" s="34">
        <v>3.3333333333333333E-2</v>
      </c>
      <c r="T576" s="34">
        <v>3.3333333333333333E-2</v>
      </c>
      <c r="U576" s="34">
        <v>0</v>
      </c>
      <c r="V576" s="34">
        <v>0</v>
      </c>
      <c r="W576" s="34">
        <v>0</v>
      </c>
      <c r="X576" s="34">
        <v>0</v>
      </c>
      <c r="Y576" s="34">
        <v>0</v>
      </c>
      <c r="Z576" s="34">
        <v>0</v>
      </c>
      <c r="AA576" s="34">
        <v>5.5555555555555558E-3</v>
      </c>
    </row>
    <row r="577" spans="1:27" ht="15.75" customHeight="1" x14ac:dyDescent="0.25">
      <c r="A577" s="34">
        <v>21200400</v>
      </c>
      <c r="B577" s="34">
        <v>82.904761904761898</v>
      </c>
      <c r="C577" s="34">
        <v>77.254999999999981</v>
      </c>
      <c r="D577" s="34">
        <v>106.31000000000002</v>
      </c>
      <c r="E577" s="34">
        <v>150.51428571428573</v>
      </c>
      <c r="F577" s="34">
        <v>119.2047619047619</v>
      </c>
      <c r="G577" s="34">
        <v>78.39500000000001</v>
      </c>
      <c r="H577" s="34">
        <v>72.99499999999999</v>
      </c>
      <c r="I577" s="34">
        <v>60.31</v>
      </c>
      <c r="J577" s="34">
        <v>56.614999999999995</v>
      </c>
      <c r="K577" s="34">
        <v>132.72631578947366</v>
      </c>
      <c r="L577" s="34">
        <v>149.56842105263158</v>
      </c>
      <c r="M577" s="34">
        <v>87.794999999999987</v>
      </c>
      <c r="N577" s="34">
        <v>241</v>
      </c>
      <c r="O577" s="34">
        <v>0.7</v>
      </c>
      <c r="P577" s="34">
        <v>0.66666666666666663</v>
      </c>
      <c r="Q577" s="34">
        <v>0.66666666666666663</v>
      </c>
      <c r="R577" s="34">
        <v>0.7</v>
      </c>
      <c r="S577" s="34">
        <v>0.7</v>
      </c>
      <c r="T577" s="34">
        <v>0.66666666666666663</v>
      </c>
      <c r="U577" s="34">
        <v>0.66666666666666663</v>
      </c>
      <c r="V577" s="34">
        <v>0.66666666666666663</v>
      </c>
      <c r="W577" s="34">
        <v>0.66666666666666663</v>
      </c>
      <c r="X577" s="34">
        <v>0.6333333333333333</v>
      </c>
      <c r="Y577" s="34">
        <v>0.6333333333333333</v>
      </c>
      <c r="Z577" s="34">
        <v>0.66666666666666663</v>
      </c>
      <c r="AA577" s="34">
        <v>0.6694444444444444</v>
      </c>
    </row>
    <row r="578" spans="1:27" ht="15.75" customHeight="1" x14ac:dyDescent="0.25">
      <c r="A578" s="34">
        <v>21200430</v>
      </c>
      <c r="B578" s="34">
        <v>22.907142857142851</v>
      </c>
      <c r="C578" s="34">
        <v>23.258333333333336</v>
      </c>
      <c r="D578" s="34">
        <v>47.541666666666664</v>
      </c>
      <c r="E578" s="34">
        <v>58.93333333333333</v>
      </c>
      <c r="F578" s="34">
        <v>73.261538461538464</v>
      </c>
      <c r="G578" s="34">
        <v>78.169230769230779</v>
      </c>
      <c r="H578" s="34">
        <v>82.492307692307676</v>
      </c>
      <c r="I578" s="34">
        <v>76.141666666666666</v>
      </c>
      <c r="J578" s="34">
        <v>53.492857142857154</v>
      </c>
      <c r="K578" s="34">
        <v>80.04285714285713</v>
      </c>
      <c r="L578" s="34">
        <v>75.730769230769226</v>
      </c>
      <c r="M578" s="34">
        <v>39.323076923076918</v>
      </c>
      <c r="N578" s="34">
        <v>155</v>
      </c>
      <c r="O578" s="34">
        <v>0.46666666666666667</v>
      </c>
      <c r="P578" s="34">
        <v>0.4</v>
      </c>
      <c r="Q578" s="34">
        <v>0.4</v>
      </c>
      <c r="R578" s="34">
        <v>0.4</v>
      </c>
      <c r="S578" s="34">
        <v>0.43333333333333335</v>
      </c>
      <c r="T578" s="34">
        <v>0.43333333333333335</v>
      </c>
      <c r="U578" s="34">
        <v>0.43333333333333335</v>
      </c>
      <c r="V578" s="34">
        <v>0.4</v>
      </c>
      <c r="W578" s="34">
        <v>0.46666666666666667</v>
      </c>
      <c r="X578" s="34">
        <v>0.46666666666666667</v>
      </c>
      <c r="Y578" s="34">
        <v>0.43333333333333335</v>
      </c>
      <c r="Z578" s="34">
        <v>0.43333333333333335</v>
      </c>
      <c r="AA578" s="34">
        <v>0.43055555555555558</v>
      </c>
    </row>
    <row r="579" spans="1:27" ht="15.75" customHeight="1" x14ac:dyDescent="0.25">
      <c r="A579" s="34">
        <v>21200510</v>
      </c>
      <c r="B579" s="34">
        <v>21.710526315789473</v>
      </c>
      <c r="C579" s="34">
        <v>34.355555555555561</v>
      </c>
      <c r="D579" s="34">
        <v>68.129411764705878</v>
      </c>
      <c r="E579" s="34">
        <v>79.679999999999978</v>
      </c>
      <c r="F579" s="34">
        <v>70.876470588235307</v>
      </c>
      <c r="G579" s="34">
        <v>47.810526315789474</v>
      </c>
      <c r="H579" s="34">
        <v>41.7529411764706</v>
      </c>
      <c r="I579" s="34">
        <v>31.838888888888889</v>
      </c>
      <c r="J579" s="34">
        <v>42.723529411764702</v>
      </c>
      <c r="K579" s="34">
        <v>79.341176470588238</v>
      </c>
      <c r="L579" s="34">
        <v>81.606666666666655</v>
      </c>
      <c r="M579" s="34">
        <v>46.905555555555551</v>
      </c>
      <c r="N579" s="34">
        <v>212</v>
      </c>
      <c r="O579" s="34">
        <v>0.6333333333333333</v>
      </c>
      <c r="P579" s="34">
        <v>0.6</v>
      </c>
      <c r="Q579" s="34">
        <v>0.56666666666666665</v>
      </c>
      <c r="R579" s="34">
        <v>0.66666666666666663</v>
      </c>
      <c r="S579" s="34">
        <v>0.56666666666666665</v>
      </c>
      <c r="T579" s="34">
        <v>0.6333333333333333</v>
      </c>
      <c r="U579" s="34">
        <v>0.56666666666666665</v>
      </c>
      <c r="V579" s="34">
        <v>0.6</v>
      </c>
      <c r="W579" s="34">
        <v>0.56666666666666665</v>
      </c>
      <c r="X579" s="34">
        <v>0.56666666666666665</v>
      </c>
      <c r="Y579" s="34">
        <v>0.5</v>
      </c>
      <c r="Z579" s="34">
        <v>0.6</v>
      </c>
      <c r="AA579" s="34">
        <v>0.58888888888888891</v>
      </c>
    </row>
    <row r="580" spans="1:27" ht="15.75" customHeight="1" x14ac:dyDescent="0.25">
      <c r="A580" s="34">
        <v>21200520</v>
      </c>
      <c r="B580" s="34">
        <v>25.372222222222224</v>
      </c>
      <c r="C580" s="34">
        <v>35.906666666666673</v>
      </c>
      <c r="D580" s="34">
        <v>76.2</v>
      </c>
      <c r="E580" s="34">
        <v>92.45</v>
      </c>
      <c r="F580" s="34">
        <v>82.433333333333337</v>
      </c>
      <c r="G580" s="34">
        <v>47.068750000000001</v>
      </c>
      <c r="H580" s="34">
        <v>55.053846153846166</v>
      </c>
      <c r="I580" s="34">
        <v>47.393333333333331</v>
      </c>
      <c r="J580" s="34">
        <v>49.328571428571429</v>
      </c>
      <c r="K580" s="34">
        <v>88.141666666666652</v>
      </c>
      <c r="L580" s="34">
        <v>94.466666666666683</v>
      </c>
      <c r="M580" s="34">
        <v>65.666666666666671</v>
      </c>
      <c r="N580" s="34">
        <v>166</v>
      </c>
      <c r="O580" s="34">
        <v>0.6</v>
      </c>
      <c r="P580" s="34">
        <v>0.5</v>
      </c>
      <c r="Q580" s="34">
        <v>0.33333333333333331</v>
      </c>
      <c r="R580" s="34">
        <v>0.46666666666666667</v>
      </c>
      <c r="S580" s="34">
        <v>0.4</v>
      </c>
      <c r="T580" s="34">
        <v>0.53333333333333333</v>
      </c>
      <c r="U580" s="34">
        <v>0.43333333333333335</v>
      </c>
      <c r="V580" s="34">
        <v>0.5</v>
      </c>
      <c r="W580" s="34">
        <v>0.46666666666666667</v>
      </c>
      <c r="X580" s="34">
        <v>0.4</v>
      </c>
      <c r="Y580" s="34">
        <v>0.4</v>
      </c>
      <c r="Z580" s="34">
        <v>0.5</v>
      </c>
      <c r="AA580" s="34">
        <v>0.46111111111111114</v>
      </c>
    </row>
    <row r="581" spans="1:27" ht="15.75" customHeight="1" x14ac:dyDescent="0.25">
      <c r="A581" s="34">
        <v>21200550</v>
      </c>
      <c r="B581" s="34">
        <v>42.256250000000001</v>
      </c>
      <c r="C581" s="34">
        <v>57.631249999999994</v>
      </c>
      <c r="D581" s="34">
        <v>97.956249999999997</v>
      </c>
      <c r="E581" s="34">
        <v>117.625</v>
      </c>
      <c r="F581" s="34">
        <v>103.06</v>
      </c>
      <c r="G581" s="34">
        <v>66.431250000000006</v>
      </c>
      <c r="H581" s="34">
        <v>47.8</v>
      </c>
      <c r="I581" s="34">
        <v>49.706249999999997</v>
      </c>
      <c r="J581" s="34">
        <v>69.285714285714292</v>
      </c>
      <c r="K581" s="34">
        <v>122.81428571428572</v>
      </c>
      <c r="L581" s="34">
        <v>102.28749999999999</v>
      </c>
      <c r="M581" s="34">
        <v>81.7</v>
      </c>
      <c r="N581" s="34">
        <v>185</v>
      </c>
      <c r="O581" s="34">
        <v>0.53333333333333333</v>
      </c>
      <c r="P581" s="34">
        <v>0.53333333333333333</v>
      </c>
      <c r="Q581" s="34">
        <v>0.53333333333333333</v>
      </c>
      <c r="R581" s="34">
        <v>0.53333333333333333</v>
      </c>
      <c r="S581" s="34">
        <v>0.5</v>
      </c>
      <c r="T581" s="34">
        <v>0.53333333333333333</v>
      </c>
      <c r="U581" s="34">
        <v>0.53333333333333333</v>
      </c>
      <c r="V581" s="34">
        <v>0.53333333333333333</v>
      </c>
      <c r="W581" s="34">
        <v>0.46666666666666667</v>
      </c>
      <c r="X581" s="34">
        <v>0.46666666666666667</v>
      </c>
      <c r="Y581" s="34">
        <v>0.53333333333333333</v>
      </c>
      <c r="Z581" s="34">
        <v>0.46666666666666667</v>
      </c>
      <c r="AA581" s="34">
        <v>0.51388888888888884</v>
      </c>
    </row>
    <row r="582" spans="1:27" ht="15.75" customHeight="1" x14ac:dyDescent="0.25">
      <c r="A582" s="34">
        <v>21200600</v>
      </c>
      <c r="B582" s="34">
        <v>63.322222222222223</v>
      </c>
      <c r="C582" s="34">
        <v>47.181250000000006</v>
      </c>
      <c r="D582" s="34">
        <v>98.906250000000014</v>
      </c>
      <c r="E582" s="34">
        <v>116.05882352941177</v>
      </c>
      <c r="F582" s="34">
        <v>115.4777777777778</v>
      </c>
      <c r="G582" s="34">
        <v>80.752941176470571</v>
      </c>
      <c r="H582" s="34">
        <v>58.05263157894737</v>
      </c>
      <c r="I582" s="34">
        <v>62.589999999999996</v>
      </c>
      <c r="J582" s="34">
        <v>75.773684210526312</v>
      </c>
      <c r="K582" s="34">
        <v>142.29411764705881</v>
      </c>
      <c r="L582" s="34">
        <v>108.87222222222222</v>
      </c>
      <c r="M582" s="34">
        <v>85.023529411764699</v>
      </c>
      <c r="N582" s="34">
        <v>212</v>
      </c>
      <c r="O582" s="34">
        <v>0.6</v>
      </c>
      <c r="P582" s="34">
        <v>0.53333333333333333</v>
      </c>
      <c r="Q582" s="34">
        <v>0.53333333333333333</v>
      </c>
      <c r="R582" s="34">
        <v>0.56666666666666665</v>
      </c>
      <c r="S582" s="34">
        <v>0.6</v>
      </c>
      <c r="T582" s="34">
        <v>0.56666666666666665</v>
      </c>
      <c r="U582" s="34">
        <v>0.6333333333333333</v>
      </c>
      <c r="V582" s="34">
        <v>0.66666666666666663</v>
      </c>
      <c r="W582" s="34">
        <v>0.6333333333333333</v>
      </c>
      <c r="X582" s="34">
        <v>0.56666666666666665</v>
      </c>
      <c r="Y582" s="34">
        <v>0.6</v>
      </c>
      <c r="Z582" s="34">
        <v>0.56666666666666665</v>
      </c>
      <c r="AA582" s="34">
        <v>0.58888888888888891</v>
      </c>
    </row>
    <row r="583" spans="1:27" ht="15.75" customHeight="1" x14ac:dyDescent="0.25">
      <c r="A583" s="34">
        <v>21200620</v>
      </c>
      <c r="B583" s="34">
        <v>17.277777777777775</v>
      </c>
      <c r="C583" s="34">
        <v>29.020689655172415</v>
      </c>
      <c r="D583" s="34">
        <v>66.099999999999994</v>
      </c>
      <c r="E583" s="34">
        <v>108.9392857142857</v>
      </c>
      <c r="F583" s="34">
        <v>154.01333333333332</v>
      </c>
      <c r="G583" s="34">
        <v>221.48666666666665</v>
      </c>
      <c r="H583" s="34">
        <v>251.2678571428572</v>
      </c>
      <c r="I583" s="34">
        <v>175.81724137931033</v>
      </c>
      <c r="J583" s="34">
        <v>91.651724137931026</v>
      </c>
      <c r="K583" s="34">
        <v>88.551724137931018</v>
      </c>
      <c r="L583" s="34">
        <v>77.33448275862068</v>
      </c>
      <c r="M583" s="34">
        <v>27.560714285714287</v>
      </c>
      <c r="N583" s="34">
        <v>344</v>
      </c>
      <c r="O583" s="34">
        <v>0.9</v>
      </c>
      <c r="P583" s="34">
        <v>0.96666666666666667</v>
      </c>
      <c r="Q583" s="34">
        <v>0.93333333333333335</v>
      </c>
      <c r="R583" s="34">
        <v>0.93333333333333335</v>
      </c>
      <c r="S583" s="34">
        <v>1</v>
      </c>
      <c r="T583" s="34">
        <v>1</v>
      </c>
      <c r="U583" s="34">
        <v>0.93333333333333335</v>
      </c>
      <c r="V583" s="34">
        <v>0.96666666666666667</v>
      </c>
      <c r="W583" s="34">
        <v>0.96666666666666667</v>
      </c>
      <c r="X583" s="34">
        <v>0.96666666666666667</v>
      </c>
      <c r="Y583" s="34">
        <v>0.96666666666666667</v>
      </c>
      <c r="Z583" s="34">
        <v>0.93333333333333335</v>
      </c>
      <c r="AA583" s="34">
        <v>0.9555555555555556</v>
      </c>
    </row>
    <row r="584" spans="1:27" ht="15.75" customHeight="1" x14ac:dyDescent="0.25">
      <c r="A584" s="34">
        <v>21200690</v>
      </c>
      <c r="B584" s="34">
        <v>41.093333333333341</v>
      </c>
      <c r="C584" s="34">
        <v>79.426666666666677</v>
      </c>
      <c r="D584" s="34">
        <v>114.0625</v>
      </c>
      <c r="E584" s="34">
        <v>119.87999999999998</v>
      </c>
      <c r="F584" s="34">
        <v>124.53999999999999</v>
      </c>
      <c r="G584" s="34">
        <v>109.72142857142856</v>
      </c>
      <c r="H584" s="34">
        <v>87.528571428571425</v>
      </c>
      <c r="I584" s="34">
        <v>87.11999999999999</v>
      </c>
      <c r="J584" s="34">
        <v>116.03333333333332</v>
      </c>
      <c r="K584" s="34">
        <v>141.4375</v>
      </c>
      <c r="L584" s="34">
        <v>118.22499999999999</v>
      </c>
      <c r="M584" s="34">
        <v>77.673333333333332</v>
      </c>
      <c r="N584" s="34">
        <v>181</v>
      </c>
      <c r="O584" s="34">
        <v>0.5</v>
      </c>
      <c r="P584" s="34">
        <v>0.5</v>
      </c>
      <c r="Q584" s="34">
        <v>0.53333333333333333</v>
      </c>
      <c r="R584" s="34">
        <v>0.5</v>
      </c>
      <c r="S584" s="34">
        <v>0.5</v>
      </c>
      <c r="T584" s="34">
        <v>0.46666666666666667</v>
      </c>
      <c r="U584" s="34">
        <v>0.46666666666666667</v>
      </c>
      <c r="V584" s="34">
        <v>0.5</v>
      </c>
      <c r="W584" s="34">
        <v>0.5</v>
      </c>
      <c r="X584" s="34">
        <v>0.53333333333333333</v>
      </c>
      <c r="Y584" s="34">
        <v>0.53333333333333333</v>
      </c>
      <c r="Z584" s="34">
        <v>0.5</v>
      </c>
      <c r="AA584" s="34">
        <v>0.50277777777777777</v>
      </c>
    </row>
    <row r="585" spans="1:27" ht="15.75" customHeight="1" x14ac:dyDescent="0.25">
      <c r="A585" s="34">
        <v>21200740</v>
      </c>
      <c r="B585" s="34">
        <v>37.529411764705891</v>
      </c>
      <c r="C585" s="34">
        <v>62.246666666666677</v>
      </c>
      <c r="D585" s="34">
        <v>86.21999999999997</v>
      </c>
      <c r="E585" s="34">
        <v>124.10000000000002</v>
      </c>
      <c r="F585" s="34">
        <v>118.39375000000001</v>
      </c>
      <c r="G585" s="34">
        <v>66.956249999999997</v>
      </c>
      <c r="H585" s="34">
        <v>75.181249999999991</v>
      </c>
      <c r="I585" s="34">
        <v>56.274999999999999</v>
      </c>
      <c r="J585" s="34">
        <v>69.206666666666663</v>
      </c>
      <c r="K585" s="34">
        <v>127.85384615384616</v>
      </c>
      <c r="L585" s="34">
        <v>99.687500000000014</v>
      </c>
      <c r="M585" s="34">
        <v>49.6235294117647</v>
      </c>
      <c r="N585" s="34">
        <v>188</v>
      </c>
      <c r="O585" s="34">
        <v>0.56666666666666665</v>
      </c>
      <c r="P585" s="34">
        <v>0.5</v>
      </c>
      <c r="Q585" s="34">
        <v>0.5</v>
      </c>
      <c r="R585" s="34">
        <v>0.53333333333333333</v>
      </c>
      <c r="S585" s="34">
        <v>0.53333333333333333</v>
      </c>
      <c r="T585" s="34">
        <v>0.53333333333333333</v>
      </c>
      <c r="U585" s="34">
        <v>0.53333333333333333</v>
      </c>
      <c r="V585" s="34">
        <v>0.53333333333333333</v>
      </c>
      <c r="W585" s="34">
        <v>0.5</v>
      </c>
      <c r="X585" s="34">
        <v>0.43333333333333335</v>
      </c>
      <c r="Y585" s="34">
        <v>0.53333333333333333</v>
      </c>
      <c r="Z585" s="34">
        <v>0.56666666666666665</v>
      </c>
      <c r="AA585" s="34">
        <v>0.52222222222222225</v>
      </c>
    </row>
    <row r="586" spans="1:27" ht="15.75" customHeight="1" x14ac:dyDescent="0.25">
      <c r="A586" s="34">
        <v>21200750</v>
      </c>
      <c r="B586" s="34">
        <v>9</v>
      </c>
      <c r="C586" s="34">
        <v>37</v>
      </c>
      <c r="D586" s="34">
        <v>154</v>
      </c>
      <c r="E586" s="34">
        <v>140.1</v>
      </c>
      <c r="F586" s="34">
        <v>129</v>
      </c>
      <c r="G586" s="34">
        <v>36</v>
      </c>
      <c r="H586" s="34">
        <v>16</v>
      </c>
      <c r="I586" s="34">
        <v>22</v>
      </c>
      <c r="J586" s="34">
        <v>43</v>
      </c>
      <c r="K586" s="34">
        <v>54.5</v>
      </c>
      <c r="L586" s="34">
        <v>74.5</v>
      </c>
      <c r="M586" s="34">
        <v>21</v>
      </c>
      <c r="N586" s="34">
        <v>12</v>
      </c>
      <c r="O586" s="34">
        <v>3.3333333333333333E-2</v>
      </c>
      <c r="P586" s="34">
        <v>3.3333333333333333E-2</v>
      </c>
      <c r="Q586" s="34">
        <v>3.3333333333333333E-2</v>
      </c>
      <c r="R586" s="34">
        <v>3.3333333333333333E-2</v>
      </c>
      <c r="S586" s="34">
        <v>3.3333333333333333E-2</v>
      </c>
      <c r="T586" s="34">
        <v>3.3333333333333333E-2</v>
      </c>
      <c r="U586" s="34">
        <v>3.3333333333333333E-2</v>
      </c>
      <c r="V586" s="34">
        <v>3.3333333333333333E-2</v>
      </c>
      <c r="W586" s="34">
        <v>3.3333333333333333E-2</v>
      </c>
      <c r="X586" s="34">
        <v>3.3333333333333333E-2</v>
      </c>
      <c r="Y586" s="34">
        <v>3.3333333333333333E-2</v>
      </c>
      <c r="Z586" s="34">
        <v>3.3333333333333333E-2</v>
      </c>
      <c r="AA586" s="34">
        <v>3.3333333333333333E-2</v>
      </c>
    </row>
    <row r="587" spans="1:27" ht="15.75" customHeight="1" x14ac:dyDescent="0.25">
      <c r="A587" s="34">
        <v>21200770</v>
      </c>
      <c r="B587" s="34">
        <v>64.677777777777763</v>
      </c>
      <c r="C587" s="34">
        <v>61.847058823529402</v>
      </c>
      <c r="D587" s="34">
        <v>77.938888888888883</v>
      </c>
      <c r="E587" s="34">
        <v>105.23333333333336</v>
      </c>
      <c r="F587" s="34">
        <v>95.978947368421032</v>
      </c>
      <c r="G587" s="34">
        <v>67.183333333333337</v>
      </c>
      <c r="H587" s="34">
        <v>74.231250000000003</v>
      </c>
      <c r="I587" s="34">
        <v>45.993749999999999</v>
      </c>
      <c r="J587" s="34">
        <v>77.575000000000003</v>
      </c>
      <c r="K587" s="34">
        <v>123.28749999999999</v>
      </c>
      <c r="L587" s="34">
        <v>97.721428571428575</v>
      </c>
      <c r="M587" s="34">
        <v>65.831250000000011</v>
      </c>
      <c r="N587" s="34">
        <v>202</v>
      </c>
      <c r="O587" s="34">
        <v>0.6</v>
      </c>
      <c r="P587" s="34">
        <v>0.56666666666666665</v>
      </c>
      <c r="Q587" s="34">
        <v>0.6</v>
      </c>
      <c r="R587" s="34">
        <v>0.6</v>
      </c>
      <c r="S587" s="34">
        <v>0.6333333333333333</v>
      </c>
      <c r="T587" s="34">
        <v>0.6</v>
      </c>
      <c r="U587" s="34">
        <v>0.53333333333333333</v>
      </c>
      <c r="V587" s="34">
        <v>0.53333333333333333</v>
      </c>
      <c r="W587" s="34">
        <v>0.53333333333333333</v>
      </c>
      <c r="X587" s="34">
        <v>0.53333333333333333</v>
      </c>
      <c r="Y587" s="34">
        <v>0.46666666666666667</v>
      </c>
      <c r="Z587" s="34">
        <v>0.53333333333333333</v>
      </c>
      <c r="AA587" s="34">
        <v>0.56111111111111112</v>
      </c>
    </row>
    <row r="588" spans="1:27" ht="15.75" customHeight="1" x14ac:dyDescent="0.25">
      <c r="A588" s="34">
        <v>21200780</v>
      </c>
      <c r="B588" s="34">
        <v>40.965517241379317</v>
      </c>
      <c r="C588" s="34">
        <v>42.541379310344823</v>
      </c>
      <c r="D588" s="34">
        <v>76.427586206896549</v>
      </c>
      <c r="E588" s="34">
        <v>103.47499999999998</v>
      </c>
      <c r="F588" s="34">
        <v>140.37333333333336</v>
      </c>
      <c r="G588" s="34">
        <v>178.55714285714288</v>
      </c>
      <c r="H588" s="34">
        <v>188.64642857142852</v>
      </c>
      <c r="I588" s="34">
        <v>132.18214285714285</v>
      </c>
      <c r="J588" s="34">
        <v>67.859999999999985</v>
      </c>
      <c r="K588" s="34">
        <v>96.592857142857142</v>
      </c>
      <c r="L588" s="34">
        <v>94.918518518518539</v>
      </c>
      <c r="M588" s="34">
        <v>43.475862068965498</v>
      </c>
      <c r="N588" s="34">
        <v>343</v>
      </c>
      <c r="O588" s="34">
        <v>0.96666666666666667</v>
      </c>
      <c r="P588" s="34">
        <v>0.96666666666666667</v>
      </c>
      <c r="Q588" s="34">
        <v>0.96666666666666667</v>
      </c>
      <c r="R588" s="34">
        <v>0.93333333333333335</v>
      </c>
      <c r="S588" s="34">
        <v>1</v>
      </c>
      <c r="T588" s="34">
        <v>0.93333333333333335</v>
      </c>
      <c r="U588" s="34">
        <v>0.93333333333333335</v>
      </c>
      <c r="V588" s="34">
        <v>0.93333333333333335</v>
      </c>
      <c r="W588" s="34">
        <v>1</v>
      </c>
      <c r="X588" s="34">
        <v>0.93333333333333335</v>
      </c>
      <c r="Y588" s="34">
        <v>0.9</v>
      </c>
      <c r="Z588" s="34">
        <v>0.96666666666666667</v>
      </c>
      <c r="AA588" s="34">
        <v>0.95277777777777772</v>
      </c>
    </row>
    <row r="589" spans="1:27" ht="15.75" customHeight="1" x14ac:dyDescent="0.25">
      <c r="A589" s="34">
        <v>21200800</v>
      </c>
      <c r="B589" s="34">
        <v>42.837499999999991</v>
      </c>
      <c r="C589" s="34">
        <v>38.13333333333334</v>
      </c>
      <c r="D589" s="34">
        <v>58.281250000000014</v>
      </c>
      <c r="E589" s="34">
        <v>74.093749999999986</v>
      </c>
      <c r="F589" s="34">
        <v>87.206249999999997</v>
      </c>
      <c r="G589" s="34">
        <v>72.618750000000006</v>
      </c>
      <c r="H589" s="34">
        <v>84.328571428571436</v>
      </c>
      <c r="I589" s="34">
        <v>72.021428571428572</v>
      </c>
      <c r="J589" s="34">
        <v>59.9</v>
      </c>
      <c r="K589" s="34">
        <v>69.726666666666674</v>
      </c>
      <c r="L589" s="34">
        <v>82.433333333333323</v>
      </c>
      <c r="M589" s="34">
        <v>41.237500000000004</v>
      </c>
      <c r="N589" s="34">
        <v>183</v>
      </c>
      <c r="O589" s="34">
        <v>0.53333333333333333</v>
      </c>
      <c r="P589" s="34">
        <v>0.5</v>
      </c>
      <c r="Q589" s="34">
        <v>0.53333333333333333</v>
      </c>
      <c r="R589" s="34">
        <v>0.53333333333333333</v>
      </c>
      <c r="S589" s="34">
        <v>0.53333333333333333</v>
      </c>
      <c r="T589" s="34">
        <v>0.53333333333333333</v>
      </c>
      <c r="U589" s="34">
        <v>0.46666666666666667</v>
      </c>
      <c r="V589" s="34">
        <v>0.46666666666666667</v>
      </c>
      <c r="W589" s="34">
        <v>0.46666666666666667</v>
      </c>
      <c r="X589" s="34">
        <v>0.5</v>
      </c>
      <c r="Y589" s="34">
        <v>0.5</v>
      </c>
      <c r="Z589" s="34">
        <v>0.53333333333333333</v>
      </c>
      <c r="AA589" s="34">
        <v>0.5083333333333333</v>
      </c>
    </row>
    <row r="590" spans="1:27" ht="15.75" customHeight="1" x14ac:dyDescent="0.25">
      <c r="A590" s="34">
        <v>21200850</v>
      </c>
      <c r="B590" s="34">
        <v>39.393333333333338</v>
      </c>
      <c r="C590" s="34">
        <v>42.10588235294118</v>
      </c>
      <c r="D590" s="34">
        <v>76.333333333333329</v>
      </c>
      <c r="E590" s="34">
        <v>85.46</v>
      </c>
      <c r="F590" s="34">
        <v>102.62499999999997</v>
      </c>
      <c r="G590" s="34">
        <v>114.48666666666665</v>
      </c>
      <c r="H590" s="34">
        <v>117.33125</v>
      </c>
      <c r="I590" s="34">
        <v>110.15882352941176</v>
      </c>
      <c r="J590" s="34">
        <v>71.660000000000011</v>
      </c>
      <c r="K590" s="34">
        <v>94.859999999999985</v>
      </c>
      <c r="L590" s="34">
        <v>107.53749999999998</v>
      </c>
      <c r="M590" s="34">
        <v>57.394117647058827</v>
      </c>
      <c r="N590" s="34">
        <v>189</v>
      </c>
      <c r="O590" s="34">
        <v>0.5</v>
      </c>
      <c r="P590" s="34">
        <v>0.56666666666666665</v>
      </c>
      <c r="Q590" s="34">
        <v>0.5</v>
      </c>
      <c r="R590" s="34">
        <v>0.5</v>
      </c>
      <c r="S590" s="34">
        <v>0.53333333333333333</v>
      </c>
      <c r="T590" s="34">
        <v>0.5</v>
      </c>
      <c r="U590" s="34">
        <v>0.53333333333333333</v>
      </c>
      <c r="V590" s="34">
        <v>0.56666666666666665</v>
      </c>
      <c r="W590" s="34">
        <v>0.5</v>
      </c>
      <c r="X590" s="34">
        <v>0.5</v>
      </c>
      <c r="Y590" s="34">
        <v>0.53333333333333333</v>
      </c>
      <c r="Z590" s="34">
        <v>0.56666666666666665</v>
      </c>
      <c r="AA590" s="34">
        <v>0.52500000000000002</v>
      </c>
    </row>
    <row r="591" spans="1:27" ht="15.75" customHeight="1" x14ac:dyDescent="0.25">
      <c r="A591" s="34">
        <v>21200860</v>
      </c>
      <c r="B591" s="34">
        <v>16.55</v>
      </c>
      <c r="C591" s="34">
        <v>27.5</v>
      </c>
      <c r="D591" s="34">
        <v>46.933333333333337</v>
      </c>
      <c r="E591" s="34">
        <v>51.9</v>
      </c>
      <c r="F591" s="34">
        <v>75</v>
      </c>
      <c r="G591" s="34">
        <v>42.533333333333331</v>
      </c>
      <c r="H591" s="34">
        <v>100.05</v>
      </c>
      <c r="I591" s="34">
        <v>44.650000000000006</v>
      </c>
      <c r="J591" s="34">
        <v>56.174999999999997</v>
      </c>
      <c r="K591" s="34">
        <v>76</v>
      </c>
      <c r="L591" s="34">
        <v>95.3</v>
      </c>
      <c r="M591" s="34">
        <v>24</v>
      </c>
      <c r="N591" s="34">
        <v>44</v>
      </c>
      <c r="O591" s="34">
        <v>0.13333333333333333</v>
      </c>
      <c r="P591" s="34">
        <v>0.13333333333333333</v>
      </c>
      <c r="Q591" s="34">
        <v>0.1</v>
      </c>
      <c r="R591" s="34">
        <v>0.13333333333333333</v>
      </c>
      <c r="S591" s="34">
        <v>0.13333333333333333</v>
      </c>
      <c r="T591" s="34">
        <v>0.1</v>
      </c>
      <c r="U591" s="34">
        <v>0.13333333333333333</v>
      </c>
      <c r="V591" s="34">
        <v>0.13333333333333333</v>
      </c>
      <c r="W591" s="34">
        <v>0.13333333333333333</v>
      </c>
      <c r="X591" s="34">
        <v>0.13333333333333333</v>
      </c>
      <c r="Y591" s="34">
        <v>0.1</v>
      </c>
      <c r="Z591" s="34">
        <v>0.1</v>
      </c>
      <c r="AA591" s="34">
        <v>0.12222222222222222</v>
      </c>
    </row>
    <row r="592" spans="1:27" ht="15.75" customHeight="1" x14ac:dyDescent="0.25">
      <c r="A592" s="34">
        <v>21200880</v>
      </c>
      <c r="B592" s="34">
        <v>39.366666666666667</v>
      </c>
      <c r="C592" s="34">
        <v>46.742857142857147</v>
      </c>
      <c r="D592" s="34">
        <v>78.506666666666675</v>
      </c>
      <c r="E592" s="34">
        <v>92.361538461538444</v>
      </c>
      <c r="F592" s="34">
        <v>98.366666666666688</v>
      </c>
      <c r="G592" s="34">
        <v>74.585714285714289</v>
      </c>
      <c r="H592" s="34">
        <v>82.242857142857147</v>
      </c>
      <c r="I592" s="34">
        <v>76.626666666666651</v>
      </c>
      <c r="J592" s="34">
        <v>65.606666666666669</v>
      </c>
      <c r="K592" s="34">
        <v>83.721428571428575</v>
      </c>
      <c r="L592" s="34">
        <v>89.8</v>
      </c>
      <c r="M592" s="34">
        <v>45.526666666666664</v>
      </c>
      <c r="N592" s="34">
        <v>173</v>
      </c>
      <c r="O592" s="34">
        <v>0.5</v>
      </c>
      <c r="P592" s="34">
        <v>0.46666666666666667</v>
      </c>
      <c r="Q592" s="34">
        <v>0.5</v>
      </c>
      <c r="R592" s="34">
        <v>0.43333333333333335</v>
      </c>
      <c r="S592" s="34">
        <v>0.5</v>
      </c>
      <c r="T592" s="34">
        <v>0.46666666666666667</v>
      </c>
      <c r="U592" s="34">
        <v>0.46666666666666667</v>
      </c>
      <c r="V592" s="34">
        <v>0.5</v>
      </c>
      <c r="W592" s="34">
        <v>0.5</v>
      </c>
      <c r="X592" s="34">
        <v>0.46666666666666667</v>
      </c>
      <c r="Y592" s="34">
        <v>0.46666666666666667</v>
      </c>
      <c r="Z592" s="34">
        <v>0.5</v>
      </c>
      <c r="AA592" s="34">
        <v>0.48055555555555557</v>
      </c>
    </row>
    <row r="593" spans="1:27" ht="15.75" customHeight="1" x14ac:dyDescent="0.25">
      <c r="A593" s="34">
        <v>21200950</v>
      </c>
      <c r="B593" s="34">
        <v>24</v>
      </c>
      <c r="C593" s="34">
        <v>97.5</v>
      </c>
      <c r="D593" s="34">
        <v>150.6</v>
      </c>
      <c r="E593" s="34">
        <v>341.59999999999997</v>
      </c>
      <c r="F593" s="34">
        <v>163.69999999999996</v>
      </c>
      <c r="G593" s="34">
        <v>81.900000000000006</v>
      </c>
      <c r="H593" s="34">
        <v>77.400000000000006</v>
      </c>
      <c r="I593" s="34">
        <v>51.899999999999991</v>
      </c>
      <c r="J593" s="34">
        <v>50.099999999999994</v>
      </c>
      <c r="K593" s="34">
        <v>111.5</v>
      </c>
      <c r="L593" s="34">
        <v>153.5</v>
      </c>
      <c r="M593" s="34">
        <v>48.700000000000017</v>
      </c>
      <c r="N593" s="34">
        <v>12</v>
      </c>
      <c r="O593" s="34">
        <v>3.3333333333333333E-2</v>
      </c>
      <c r="P593" s="34">
        <v>3.3333333333333333E-2</v>
      </c>
      <c r="Q593" s="34">
        <v>3.3333333333333333E-2</v>
      </c>
      <c r="R593" s="34">
        <v>3.3333333333333333E-2</v>
      </c>
      <c r="S593" s="34">
        <v>3.3333333333333333E-2</v>
      </c>
      <c r="T593" s="34">
        <v>3.3333333333333333E-2</v>
      </c>
      <c r="U593" s="34">
        <v>3.3333333333333333E-2</v>
      </c>
      <c r="V593" s="34">
        <v>3.3333333333333333E-2</v>
      </c>
      <c r="W593" s="34">
        <v>3.3333333333333333E-2</v>
      </c>
      <c r="X593" s="34">
        <v>3.3333333333333333E-2</v>
      </c>
      <c r="Y593" s="34">
        <v>3.3333333333333333E-2</v>
      </c>
      <c r="Z593" s="34">
        <v>3.3333333333333333E-2</v>
      </c>
      <c r="AA593" s="34">
        <v>3.3333333333333333E-2</v>
      </c>
    </row>
    <row r="594" spans="1:27" ht="15.75" customHeight="1" x14ac:dyDescent="0.25">
      <c r="A594" s="34">
        <v>21201030</v>
      </c>
      <c r="B594" s="34">
        <v>40.050000000000004</v>
      </c>
      <c r="C594" s="34">
        <v>55.424999999999997</v>
      </c>
      <c r="D594" s="34">
        <v>76.469999999999985</v>
      </c>
      <c r="E594" s="34">
        <v>93.457894736842107</v>
      </c>
      <c r="F594" s="34">
        <v>122.89999999999998</v>
      </c>
      <c r="G594" s="34">
        <v>118.26315789473682</v>
      </c>
      <c r="H594" s="34">
        <v>110.23684210526318</v>
      </c>
      <c r="I594" s="34">
        <v>98.347368421052636</v>
      </c>
      <c r="J594" s="34">
        <v>74.489999999999981</v>
      </c>
      <c r="K594" s="34">
        <v>108.41111111111113</v>
      </c>
      <c r="L594" s="34">
        <v>101.67894736842103</v>
      </c>
      <c r="M594" s="34">
        <v>51.422222222222217</v>
      </c>
      <c r="N594" s="34">
        <v>227</v>
      </c>
      <c r="O594" s="34">
        <v>0.66666666666666663</v>
      </c>
      <c r="P594" s="34">
        <v>0.53333333333333333</v>
      </c>
      <c r="Q594" s="34">
        <v>0.66666666666666663</v>
      </c>
      <c r="R594" s="34">
        <v>0.6333333333333333</v>
      </c>
      <c r="S594" s="34">
        <v>0.66666666666666663</v>
      </c>
      <c r="T594" s="34">
        <v>0.6333333333333333</v>
      </c>
      <c r="U594" s="34">
        <v>0.6333333333333333</v>
      </c>
      <c r="V594" s="34">
        <v>0.6333333333333333</v>
      </c>
      <c r="W594" s="34">
        <v>0.66666666666666663</v>
      </c>
      <c r="X594" s="34">
        <v>0.6</v>
      </c>
      <c r="Y594" s="34">
        <v>0.6333333333333333</v>
      </c>
      <c r="Z594" s="34">
        <v>0.6</v>
      </c>
      <c r="AA594" s="34">
        <v>0.63055555555555554</v>
      </c>
    </row>
    <row r="595" spans="1:27" ht="15.75" customHeight="1" x14ac:dyDescent="0.25">
      <c r="A595" s="34">
        <v>21201050</v>
      </c>
      <c r="B595" s="34">
        <v>48.237931034482756</v>
      </c>
      <c r="C595" s="34">
        <v>50.436000000000014</v>
      </c>
      <c r="D595" s="34">
        <v>98.548148148148144</v>
      </c>
      <c r="E595" s="34">
        <v>111.97857142857141</v>
      </c>
      <c r="F595" s="34">
        <v>111.11071428571428</v>
      </c>
      <c r="G595" s="34">
        <v>86.048275862068991</v>
      </c>
      <c r="H595" s="34">
        <v>80.285714285714292</v>
      </c>
      <c r="I595" s="34">
        <v>60.153571428571432</v>
      </c>
      <c r="J595" s="34">
        <v>60.50714285714286</v>
      </c>
      <c r="K595" s="34">
        <v>98.330769230769207</v>
      </c>
      <c r="L595" s="34">
        <v>115.01071428571429</v>
      </c>
      <c r="M595" s="34">
        <v>52.744444444444461</v>
      </c>
      <c r="N595" s="34">
        <v>331</v>
      </c>
      <c r="O595" s="34">
        <v>0.96666666666666667</v>
      </c>
      <c r="P595" s="34">
        <v>0.83333333333333337</v>
      </c>
      <c r="Q595" s="34">
        <v>0.9</v>
      </c>
      <c r="R595" s="34">
        <v>0.93333333333333335</v>
      </c>
      <c r="S595" s="34">
        <v>0.93333333333333335</v>
      </c>
      <c r="T595" s="34">
        <v>0.96666666666666667</v>
      </c>
      <c r="U595" s="34">
        <v>0.93333333333333335</v>
      </c>
      <c r="V595" s="34">
        <v>0.93333333333333335</v>
      </c>
      <c r="W595" s="34">
        <v>0.93333333333333335</v>
      </c>
      <c r="X595" s="34">
        <v>0.8666666666666667</v>
      </c>
      <c r="Y595" s="34">
        <v>0.93333333333333335</v>
      </c>
      <c r="Z595" s="34">
        <v>0.9</v>
      </c>
      <c r="AA595" s="34">
        <v>0.9194444444444444</v>
      </c>
    </row>
    <row r="596" spans="1:27" ht="15.75" customHeight="1" x14ac:dyDescent="0.25">
      <c r="A596" s="34">
        <v>21201060</v>
      </c>
      <c r="B596" s="34">
        <v>42.668965517241382</v>
      </c>
      <c r="C596" s="34">
        <v>60.333333333333321</v>
      </c>
      <c r="D596" s="34">
        <v>102.68571428571427</v>
      </c>
      <c r="E596" s="34">
        <v>132.83103448275861</v>
      </c>
      <c r="F596" s="34">
        <v>145.99655172413796</v>
      </c>
      <c r="G596" s="34">
        <v>107.85172413793106</v>
      </c>
      <c r="H596" s="34">
        <v>116.61111111111111</v>
      </c>
      <c r="I596" s="34">
        <v>91.584615384615375</v>
      </c>
      <c r="J596" s="34">
        <v>86.292857142857159</v>
      </c>
      <c r="K596" s="34">
        <v>133.39259259259259</v>
      </c>
      <c r="L596" s="34">
        <v>120.98076923076927</v>
      </c>
      <c r="M596" s="34">
        <v>56.673076923076934</v>
      </c>
      <c r="N596" s="34">
        <v>331</v>
      </c>
      <c r="O596" s="34">
        <v>0.96666666666666667</v>
      </c>
      <c r="P596" s="34">
        <v>0.9</v>
      </c>
      <c r="Q596" s="34">
        <v>0.93333333333333335</v>
      </c>
      <c r="R596" s="34">
        <v>0.96666666666666667</v>
      </c>
      <c r="S596" s="34">
        <v>0.96666666666666667</v>
      </c>
      <c r="T596" s="34">
        <v>0.96666666666666667</v>
      </c>
      <c r="U596" s="34">
        <v>0.9</v>
      </c>
      <c r="V596" s="34">
        <v>0.8666666666666667</v>
      </c>
      <c r="W596" s="34">
        <v>0.93333333333333335</v>
      </c>
      <c r="X596" s="34">
        <v>0.9</v>
      </c>
      <c r="Y596" s="34">
        <v>0.8666666666666667</v>
      </c>
      <c r="Z596" s="34">
        <v>0.8666666666666667</v>
      </c>
      <c r="AA596" s="34">
        <v>0.9194444444444444</v>
      </c>
    </row>
    <row r="597" spans="1:27" ht="15.75" customHeight="1" x14ac:dyDescent="0.25">
      <c r="A597" s="34">
        <v>21201070</v>
      </c>
      <c r="B597" s="34">
        <v>50.440740740740743</v>
      </c>
      <c r="C597" s="34">
        <v>62.86785714285714</v>
      </c>
      <c r="D597" s="34">
        <v>103.56428571428572</v>
      </c>
      <c r="E597" s="34">
        <v>103.96896551724139</v>
      </c>
      <c r="F597" s="34">
        <v>101.12222222222221</v>
      </c>
      <c r="G597" s="34">
        <v>63.092857142857156</v>
      </c>
      <c r="H597" s="34">
        <v>46.489655172413805</v>
      </c>
      <c r="I597" s="34">
        <v>47.129999999999988</v>
      </c>
      <c r="J597" s="34">
        <v>50.256666666666653</v>
      </c>
      <c r="K597" s="34">
        <v>100.38571428571429</v>
      </c>
      <c r="L597" s="34">
        <v>115.51724137931033</v>
      </c>
      <c r="M597" s="34">
        <v>55.348275862068981</v>
      </c>
      <c r="N597" s="34">
        <v>342</v>
      </c>
      <c r="O597" s="34">
        <v>0.9</v>
      </c>
      <c r="P597" s="34">
        <v>0.93333333333333335</v>
      </c>
      <c r="Q597" s="34">
        <v>0.93333333333333335</v>
      </c>
      <c r="R597" s="34">
        <v>0.96666666666666667</v>
      </c>
      <c r="S597" s="34">
        <v>0.9</v>
      </c>
      <c r="T597" s="34">
        <v>0.93333333333333335</v>
      </c>
      <c r="U597" s="34">
        <v>0.96666666666666667</v>
      </c>
      <c r="V597" s="34">
        <v>1</v>
      </c>
      <c r="W597" s="34">
        <v>1</v>
      </c>
      <c r="X597" s="34">
        <v>0.93333333333333335</v>
      </c>
      <c r="Y597" s="34">
        <v>0.96666666666666667</v>
      </c>
      <c r="Z597" s="34">
        <v>0.96666666666666667</v>
      </c>
      <c r="AA597" s="34">
        <v>0.95</v>
      </c>
    </row>
    <row r="598" spans="1:27" ht="15.75" customHeight="1" x14ac:dyDescent="0.25">
      <c r="A598" s="34">
        <v>21201090</v>
      </c>
      <c r="B598" s="34">
        <v>79.42413793103448</v>
      </c>
      <c r="C598" s="34">
        <v>101.43666666666665</v>
      </c>
      <c r="D598" s="34">
        <v>162.20714285714286</v>
      </c>
      <c r="E598" s="34">
        <v>183.02500000000001</v>
      </c>
      <c r="F598" s="34">
        <v>150.72962962962964</v>
      </c>
      <c r="G598" s="34">
        <v>61.411111111111097</v>
      </c>
      <c r="H598" s="34">
        <v>43.41724137931034</v>
      </c>
      <c r="I598" s="34">
        <v>37.019999999999996</v>
      </c>
      <c r="J598" s="34">
        <v>80.503448275862056</v>
      </c>
      <c r="K598" s="34">
        <v>181.47931034482761</v>
      </c>
      <c r="L598" s="34">
        <v>180.49666666666658</v>
      </c>
      <c r="M598" s="34">
        <v>98.944827586206898</v>
      </c>
      <c r="N598" s="34">
        <v>345</v>
      </c>
      <c r="O598" s="34">
        <v>0.96666666666666667</v>
      </c>
      <c r="P598" s="34">
        <v>1</v>
      </c>
      <c r="Q598" s="34">
        <v>0.93333333333333335</v>
      </c>
      <c r="R598" s="34">
        <v>0.93333333333333335</v>
      </c>
      <c r="S598" s="34">
        <v>0.9</v>
      </c>
      <c r="T598" s="34">
        <v>0.9</v>
      </c>
      <c r="U598" s="34">
        <v>0.96666666666666667</v>
      </c>
      <c r="V598" s="34">
        <v>1</v>
      </c>
      <c r="W598" s="34">
        <v>0.96666666666666667</v>
      </c>
      <c r="X598" s="34">
        <v>0.96666666666666667</v>
      </c>
      <c r="Y598" s="34">
        <v>1</v>
      </c>
      <c r="Z598" s="34">
        <v>0.96666666666666667</v>
      </c>
      <c r="AA598" s="34">
        <v>0.95833333333333337</v>
      </c>
    </row>
    <row r="599" spans="1:27" ht="15.75" customHeight="1" x14ac:dyDescent="0.25">
      <c r="A599" s="34">
        <v>21201110</v>
      </c>
      <c r="B599" s="34">
        <v>89.533333333333346</v>
      </c>
      <c r="C599" s="34">
        <v>83.866666666666674</v>
      </c>
      <c r="D599" s="34">
        <v>107.90000000000002</v>
      </c>
      <c r="E599" s="34">
        <v>110.5</v>
      </c>
      <c r="F599" s="34">
        <v>87.399999999999991</v>
      </c>
      <c r="G599" s="34">
        <v>44.5</v>
      </c>
      <c r="H599" s="34">
        <v>55.866666666666674</v>
      </c>
      <c r="I599" s="34">
        <v>29.766666666666666</v>
      </c>
      <c r="J599" s="34">
        <v>27.65</v>
      </c>
      <c r="K599" s="34">
        <v>60.125000000000007</v>
      </c>
      <c r="L599" s="34">
        <v>227.13333333333333</v>
      </c>
      <c r="M599" s="34">
        <v>61.5</v>
      </c>
      <c r="N599" s="34">
        <v>36</v>
      </c>
      <c r="O599" s="34">
        <v>0.1</v>
      </c>
      <c r="P599" s="34">
        <v>0.1</v>
      </c>
      <c r="Q599" s="34">
        <v>0.1</v>
      </c>
      <c r="R599" s="34">
        <v>3.3333333333333333E-2</v>
      </c>
      <c r="S599" s="34">
        <v>0.1</v>
      </c>
      <c r="T599" s="34">
        <v>0.1</v>
      </c>
      <c r="U599" s="34">
        <v>0.1</v>
      </c>
      <c r="V599" s="34">
        <v>0.1</v>
      </c>
      <c r="W599" s="34">
        <v>0.13333333333333333</v>
      </c>
      <c r="X599" s="34">
        <v>0.13333333333333333</v>
      </c>
      <c r="Y599" s="34">
        <v>0.1</v>
      </c>
      <c r="Z599" s="34">
        <v>0.1</v>
      </c>
      <c r="AA599" s="34">
        <v>0.1</v>
      </c>
    </row>
    <row r="600" spans="1:27" ht="15.75" customHeight="1" x14ac:dyDescent="0.25">
      <c r="A600" s="34">
        <v>21201120</v>
      </c>
      <c r="B600" s="34">
        <v>60.519047619047612</v>
      </c>
      <c r="C600" s="34">
        <v>71.825000000000017</v>
      </c>
      <c r="D600" s="34">
        <v>104.00476190476191</v>
      </c>
      <c r="E600" s="34">
        <v>118.95</v>
      </c>
      <c r="F600" s="34">
        <v>124.46499999999999</v>
      </c>
      <c r="G600" s="34">
        <v>87.245000000000019</v>
      </c>
      <c r="H600" s="34">
        <v>76.666666666666671</v>
      </c>
      <c r="I600" s="34">
        <v>63.157894736842103</v>
      </c>
      <c r="J600" s="34">
        <v>44.752631578947373</v>
      </c>
      <c r="K600" s="34">
        <v>112.06470588235295</v>
      </c>
      <c r="L600" s="34">
        <v>145.01111111111109</v>
      </c>
      <c r="M600" s="34">
        <v>73.857894736842098</v>
      </c>
      <c r="N600" s="34">
        <v>232</v>
      </c>
      <c r="O600" s="34">
        <v>0.7</v>
      </c>
      <c r="P600" s="34">
        <v>0.66666666666666663</v>
      </c>
      <c r="Q600" s="34">
        <v>0.7</v>
      </c>
      <c r="R600" s="34">
        <v>0.66666666666666663</v>
      </c>
      <c r="S600" s="34">
        <v>0.66666666666666663</v>
      </c>
      <c r="T600" s="34">
        <v>0.66666666666666663</v>
      </c>
      <c r="U600" s="34">
        <v>0.6</v>
      </c>
      <c r="V600" s="34">
        <v>0.6333333333333333</v>
      </c>
      <c r="W600" s="34">
        <v>0.6333333333333333</v>
      </c>
      <c r="X600" s="34">
        <v>0.56666666666666665</v>
      </c>
      <c r="Y600" s="34">
        <v>0.6</v>
      </c>
      <c r="Z600" s="34">
        <v>0.6333333333333333</v>
      </c>
      <c r="AA600" s="34">
        <v>0.64444444444444449</v>
      </c>
    </row>
    <row r="601" spans="1:27" ht="15.75" customHeight="1" x14ac:dyDescent="0.25">
      <c r="A601" s="34">
        <v>21201130</v>
      </c>
      <c r="B601" s="34">
        <v>790.25000000000034</v>
      </c>
      <c r="C601" s="34">
        <v>36.133333333333333</v>
      </c>
      <c r="D601" s="34">
        <v>41.166666666666664</v>
      </c>
      <c r="E601" s="34">
        <v>88.2</v>
      </c>
      <c r="F601" s="34">
        <v>36.939999999999991</v>
      </c>
      <c r="G601" s="34">
        <v>36.15</v>
      </c>
      <c r="H601" s="34">
        <v>51.3</v>
      </c>
      <c r="I601" s="34">
        <v>32.820000000000007</v>
      </c>
      <c r="J601" s="34">
        <v>32.633333333333333</v>
      </c>
      <c r="K601" s="34">
        <v>77.25</v>
      </c>
      <c r="L601" s="34">
        <v>152.39999999999998</v>
      </c>
      <c r="M601" s="34">
        <v>11.500000000000002</v>
      </c>
      <c r="N601" s="34">
        <v>41</v>
      </c>
      <c r="O601" s="34">
        <v>0.13333333333333333</v>
      </c>
      <c r="P601" s="34">
        <v>0.1</v>
      </c>
      <c r="Q601" s="34">
        <v>0.1</v>
      </c>
      <c r="R601" s="34">
        <v>0.1</v>
      </c>
      <c r="S601" s="34">
        <v>0.16666666666666666</v>
      </c>
      <c r="T601" s="34">
        <v>0.13333333333333333</v>
      </c>
      <c r="U601" s="34">
        <v>0.16666666666666666</v>
      </c>
      <c r="V601" s="34">
        <v>0.16666666666666666</v>
      </c>
      <c r="W601" s="34">
        <v>0.1</v>
      </c>
      <c r="X601" s="34">
        <v>6.6666666666666666E-2</v>
      </c>
      <c r="Y601" s="34">
        <v>6.6666666666666666E-2</v>
      </c>
      <c r="Z601" s="34">
        <v>6.6666666666666666E-2</v>
      </c>
      <c r="AA601" s="34">
        <v>0.11388888888888889</v>
      </c>
    </row>
    <row r="602" spans="1:27" ht="15.75" customHeight="1" x14ac:dyDescent="0.25">
      <c r="A602" s="34">
        <v>21201140</v>
      </c>
      <c r="B602" s="34">
        <v>23.951999999999995</v>
      </c>
      <c r="C602" s="34">
        <v>36.616666666666667</v>
      </c>
      <c r="D602" s="34">
        <v>63.292000000000002</v>
      </c>
      <c r="E602" s="34">
        <v>80.992000000000004</v>
      </c>
      <c r="F602" s="34">
        <v>82.985185185185202</v>
      </c>
      <c r="G602" s="34">
        <v>48.079999999999991</v>
      </c>
      <c r="H602" s="34">
        <v>42.739999999999988</v>
      </c>
      <c r="I602" s="34">
        <v>36.9</v>
      </c>
      <c r="J602" s="34">
        <v>47.89200000000001</v>
      </c>
      <c r="K602" s="34">
        <v>78.82692307692308</v>
      </c>
      <c r="L602" s="34">
        <v>78.492000000000004</v>
      </c>
      <c r="M602" s="34">
        <v>39.661538461538456</v>
      </c>
      <c r="N602" s="34">
        <v>302</v>
      </c>
      <c r="O602" s="34">
        <v>0.83333333333333337</v>
      </c>
      <c r="P602" s="34">
        <v>0.8</v>
      </c>
      <c r="Q602" s="34">
        <v>0.83333333333333337</v>
      </c>
      <c r="R602" s="34">
        <v>0.83333333333333337</v>
      </c>
      <c r="S602" s="34">
        <v>0.9</v>
      </c>
      <c r="T602" s="34">
        <v>0.83333333333333337</v>
      </c>
      <c r="U602" s="34">
        <v>0.83333333333333337</v>
      </c>
      <c r="V602" s="34">
        <v>0.8</v>
      </c>
      <c r="W602" s="34">
        <v>0.83333333333333337</v>
      </c>
      <c r="X602" s="34">
        <v>0.8666666666666667</v>
      </c>
      <c r="Y602" s="34">
        <v>0.83333333333333337</v>
      </c>
      <c r="Z602" s="34">
        <v>0.8666666666666667</v>
      </c>
      <c r="AA602" s="34">
        <v>0.83888888888888891</v>
      </c>
    </row>
    <row r="603" spans="1:27" ht="15.75" customHeight="1" x14ac:dyDescent="0.25">
      <c r="A603" s="34">
        <v>21201180</v>
      </c>
      <c r="B603" s="34">
        <v>37.366666666666667</v>
      </c>
      <c r="C603" s="34">
        <v>51.75</v>
      </c>
      <c r="D603" s="34">
        <v>90.77500000000002</v>
      </c>
      <c r="E603" s="34">
        <v>132.77500000000001</v>
      </c>
      <c r="F603" s="34">
        <v>76.24166666666666</v>
      </c>
      <c r="G603" s="34">
        <v>67.100000000000009</v>
      </c>
      <c r="H603" s="34">
        <v>61.849999999999994</v>
      </c>
      <c r="I603" s="34">
        <v>37.972727272727269</v>
      </c>
      <c r="J603" s="34">
        <v>52.800000000000004</v>
      </c>
      <c r="K603" s="34">
        <v>82.8</v>
      </c>
      <c r="L603" s="34">
        <v>122.54166666666667</v>
      </c>
      <c r="M603" s="34">
        <v>31.116666666666664</v>
      </c>
      <c r="N603" s="34">
        <v>140</v>
      </c>
      <c r="O603" s="34">
        <v>0.4</v>
      </c>
      <c r="P603" s="34">
        <v>0.33333333333333331</v>
      </c>
      <c r="Q603" s="34">
        <v>0.4</v>
      </c>
      <c r="R603" s="34">
        <v>0.4</v>
      </c>
      <c r="S603" s="34">
        <v>0.4</v>
      </c>
      <c r="T603" s="34">
        <v>0.4</v>
      </c>
      <c r="U603" s="34">
        <v>0.4</v>
      </c>
      <c r="V603" s="34">
        <v>0.36666666666666664</v>
      </c>
      <c r="W603" s="34">
        <v>0.4</v>
      </c>
      <c r="X603" s="34">
        <v>0.36666666666666664</v>
      </c>
      <c r="Y603" s="34">
        <v>0.4</v>
      </c>
      <c r="Z603" s="34">
        <v>0.4</v>
      </c>
      <c r="AA603" s="34">
        <v>0.3888888888888889</v>
      </c>
    </row>
    <row r="604" spans="1:27" ht="15.75" customHeight="1" x14ac:dyDescent="0.25">
      <c r="A604" s="34">
        <v>21201190</v>
      </c>
      <c r="B604" s="34">
        <v>37.524137931034481</v>
      </c>
      <c r="C604" s="34">
        <v>48.896551724137936</v>
      </c>
      <c r="D604" s="34">
        <v>95.858620689655154</v>
      </c>
      <c r="E604" s="34">
        <v>105.43928571428572</v>
      </c>
      <c r="F604" s="34">
        <v>89.569999999999979</v>
      </c>
      <c r="G604" s="34">
        <v>56.2655172413793</v>
      </c>
      <c r="H604" s="34">
        <v>56.544827586206885</v>
      </c>
      <c r="I604" s="34">
        <v>51.626666666666665</v>
      </c>
      <c r="J604" s="34">
        <v>61.63</v>
      </c>
      <c r="K604" s="34">
        <v>85.346666666666707</v>
      </c>
      <c r="L604" s="34">
        <v>100.59310344827585</v>
      </c>
      <c r="M604" s="34">
        <v>40.996551724137923</v>
      </c>
      <c r="N604" s="34">
        <v>351</v>
      </c>
      <c r="O604" s="34">
        <v>0.96666666666666667</v>
      </c>
      <c r="P604" s="34">
        <v>0.96666666666666667</v>
      </c>
      <c r="Q604" s="34">
        <v>0.96666666666666667</v>
      </c>
      <c r="R604" s="34">
        <v>0.93333333333333335</v>
      </c>
      <c r="S604" s="34">
        <v>1</v>
      </c>
      <c r="T604" s="34">
        <v>0.96666666666666667</v>
      </c>
      <c r="U604" s="34">
        <v>0.96666666666666667</v>
      </c>
      <c r="V604" s="34">
        <v>1</v>
      </c>
      <c r="W604" s="34">
        <v>1</v>
      </c>
      <c r="X604" s="34">
        <v>1</v>
      </c>
      <c r="Y604" s="34">
        <v>0.96666666666666667</v>
      </c>
      <c r="Z604" s="34">
        <v>0.96666666666666667</v>
      </c>
      <c r="AA604" s="34">
        <v>0.97499999999999998</v>
      </c>
    </row>
    <row r="605" spans="1:27" ht="15.75" customHeight="1" x14ac:dyDescent="0.25">
      <c r="A605" s="34">
        <v>21201200</v>
      </c>
      <c r="B605" s="34">
        <v>23.844444444444441</v>
      </c>
      <c r="C605" s="34">
        <v>34.450000000000003</v>
      </c>
      <c r="D605" s="34">
        <v>63.217857142857149</v>
      </c>
      <c r="E605" s="34">
        <v>96.986666666666665</v>
      </c>
      <c r="F605" s="34">
        <v>115.15357142857145</v>
      </c>
      <c r="G605" s="34">
        <v>100.85172413793104</v>
      </c>
      <c r="H605" s="34">
        <v>93.820689655172416</v>
      </c>
      <c r="I605" s="34">
        <v>58.929629629629638</v>
      </c>
      <c r="J605" s="34">
        <v>52.939285714285724</v>
      </c>
      <c r="K605" s="34">
        <v>78.203571428571436</v>
      </c>
      <c r="L605" s="34">
        <v>77.734615384615395</v>
      </c>
      <c r="M605" s="34">
        <v>29.607692307692314</v>
      </c>
      <c r="N605" s="34">
        <v>334</v>
      </c>
      <c r="O605" s="34">
        <v>0.9</v>
      </c>
      <c r="P605" s="34">
        <v>0.93333333333333335</v>
      </c>
      <c r="Q605" s="34">
        <v>0.93333333333333335</v>
      </c>
      <c r="R605" s="34">
        <v>1</v>
      </c>
      <c r="S605" s="34">
        <v>0.93333333333333335</v>
      </c>
      <c r="T605" s="34">
        <v>0.96666666666666667</v>
      </c>
      <c r="U605" s="34">
        <v>0.96666666666666667</v>
      </c>
      <c r="V605" s="34">
        <v>0.9</v>
      </c>
      <c r="W605" s="34">
        <v>0.93333333333333335</v>
      </c>
      <c r="X605" s="34">
        <v>0.93333333333333335</v>
      </c>
      <c r="Y605" s="34">
        <v>0.8666666666666667</v>
      </c>
      <c r="Z605" s="34">
        <v>0.8666666666666667</v>
      </c>
      <c r="AA605" s="34">
        <v>0.92777777777777781</v>
      </c>
    </row>
    <row r="606" spans="1:27" ht="15.75" customHeight="1" x14ac:dyDescent="0.25">
      <c r="A606" s="34">
        <v>21201210</v>
      </c>
      <c r="B606" s="34">
        <v>19.03793103448276</v>
      </c>
      <c r="C606" s="34">
        <v>42.286206896551725</v>
      </c>
      <c r="D606" s="34">
        <v>80.403846153846132</v>
      </c>
      <c r="E606" s="34">
        <v>100.57931034482756</v>
      </c>
      <c r="F606" s="34">
        <v>92.67142857142855</v>
      </c>
      <c r="G606" s="34">
        <v>60.928571428571431</v>
      </c>
      <c r="H606" s="34">
        <v>51.249999999999993</v>
      </c>
      <c r="I606" s="34">
        <v>49.251724137931042</v>
      </c>
      <c r="J606" s="34">
        <v>58.858620689655176</v>
      </c>
      <c r="K606" s="34">
        <v>84.275862068965537</v>
      </c>
      <c r="L606" s="34">
        <v>79.92</v>
      </c>
      <c r="M606" s="34">
        <v>38.127586206896552</v>
      </c>
      <c r="N606" s="34">
        <v>343</v>
      </c>
      <c r="O606" s="34">
        <v>0.96666666666666667</v>
      </c>
      <c r="P606" s="34">
        <v>0.96666666666666667</v>
      </c>
      <c r="Q606" s="34">
        <v>0.8666666666666667</v>
      </c>
      <c r="R606" s="34">
        <v>0.96666666666666667</v>
      </c>
      <c r="S606" s="34">
        <v>0.93333333333333335</v>
      </c>
      <c r="T606" s="34">
        <v>0.93333333333333335</v>
      </c>
      <c r="U606" s="34">
        <v>0.93333333333333335</v>
      </c>
      <c r="V606" s="34">
        <v>0.96666666666666667</v>
      </c>
      <c r="W606" s="34">
        <v>0.96666666666666667</v>
      </c>
      <c r="X606" s="34">
        <v>0.96666666666666667</v>
      </c>
      <c r="Y606" s="34">
        <v>1</v>
      </c>
      <c r="Z606" s="34">
        <v>0.96666666666666667</v>
      </c>
      <c r="AA606" s="34">
        <v>0.95277777777777772</v>
      </c>
    </row>
    <row r="607" spans="1:27" ht="15.75" customHeight="1" x14ac:dyDescent="0.25">
      <c r="A607" s="34">
        <v>21201230</v>
      </c>
      <c r="B607" s="34">
        <v>56.168965517241382</v>
      </c>
      <c r="C607" s="34">
        <v>66.424999999999997</v>
      </c>
      <c r="D607" s="34">
        <v>102.92500000000003</v>
      </c>
      <c r="E607" s="34">
        <v>108.98000000000002</v>
      </c>
      <c r="F607" s="34">
        <v>97.800000000000011</v>
      </c>
      <c r="G607" s="34">
        <v>41.768965517241377</v>
      </c>
      <c r="H607" s="34">
        <v>33.526666666666664</v>
      </c>
      <c r="I607" s="34">
        <v>36.621428571428567</v>
      </c>
      <c r="J607" s="34">
        <v>55.326666666666668</v>
      </c>
      <c r="K607" s="34">
        <v>102.98571428571428</v>
      </c>
      <c r="L607" s="34">
        <v>138.82500000000002</v>
      </c>
      <c r="M607" s="34">
        <v>84.103703703703715</v>
      </c>
      <c r="N607" s="34">
        <v>344</v>
      </c>
      <c r="O607" s="34">
        <v>0.96666666666666667</v>
      </c>
      <c r="P607" s="34">
        <v>0.93333333333333335</v>
      </c>
      <c r="Q607" s="34">
        <v>0.93333333333333335</v>
      </c>
      <c r="R607" s="34">
        <v>1</v>
      </c>
      <c r="S607" s="34">
        <v>0.96666666666666667</v>
      </c>
      <c r="T607" s="34">
        <v>0.96666666666666667</v>
      </c>
      <c r="U607" s="34">
        <v>1</v>
      </c>
      <c r="V607" s="34">
        <v>0.93333333333333335</v>
      </c>
      <c r="W607" s="34">
        <v>1</v>
      </c>
      <c r="X607" s="34">
        <v>0.93333333333333335</v>
      </c>
      <c r="Y607" s="34">
        <v>0.93333333333333335</v>
      </c>
      <c r="Z607" s="34">
        <v>0.9</v>
      </c>
      <c r="AA607" s="34">
        <v>0.9555555555555556</v>
      </c>
    </row>
    <row r="608" spans="1:27" ht="15.75" customHeight="1" x14ac:dyDescent="0.25">
      <c r="A608" s="34">
        <v>21201240</v>
      </c>
      <c r="B608" s="34">
        <v>19.685000000000006</v>
      </c>
      <c r="C608" s="34">
        <v>32.526315789473692</v>
      </c>
      <c r="D608" s="34">
        <v>60.278947368421065</v>
      </c>
      <c r="E608" s="34">
        <v>96.1</v>
      </c>
      <c r="F608" s="34">
        <v>91.509999999999991</v>
      </c>
      <c r="G608" s="34">
        <v>76.184999999999988</v>
      </c>
      <c r="H608" s="34">
        <v>82.13</v>
      </c>
      <c r="I608" s="34">
        <v>59.176190476190492</v>
      </c>
      <c r="J608" s="34">
        <v>38.781818181818181</v>
      </c>
      <c r="K608" s="34">
        <v>62.75454545454545</v>
      </c>
      <c r="L608" s="34">
        <v>78.490476190476187</v>
      </c>
      <c r="M608" s="34">
        <v>31.022727272727273</v>
      </c>
      <c r="N608" s="34">
        <v>246</v>
      </c>
      <c r="O608" s="34">
        <v>0.66666666666666663</v>
      </c>
      <c r="P608" s="34">
        <v>0.6333333333333333</v>
      </c>
      <c r="Q608" s="34">
        <v>0.6333333333333333</v>
      </c>
      <c r="R608" s="34">
        <v>0.66666666666666663</v>
      </c>
      <c r="S608" s="34">
        <v>0.66666666666666663</v>
      </c>
      <c r="T608" s="34">
        <v>0.66666666666666663</v>
      </c>
      <c r="U608" s="34">
        <v>0.66666666666666663</v>
      </c>
      <c r="V608" s="34">
        <v>0.7</v>
      </c>
      <c r="W608" s="34">
        <v>0.73333333333333328</v>
      </c>
      <c r="X608" s="34">
        <v>0.73333333333333328</v>
      </c>
      <c r="Y608" s="34">
        <v>0.7</v>
      </c>
      <c r="Z608" s="34">
        <v>0.73333333333333328</v>
      </c>
      <c r="AA608" s="34">
        <v>0.68333333333333335</v>
      </c>
    </row>
    <row r="609" spans="1:27" ht="15.75" customHeight="1" x14ac:dyDescent="0.25">
      <c r="A609" s="34">
        <v>21201250</v>
      </c>
      <c r="B609" s="34">
        <v>33.0421052631579</v>
      </c>
      <c r="C609" s="34">
        <v>49.895238095238092</v>
      </c>
      <c r="D609" s="34">
        <v>56.378947368421045</v>
      </c>
      <c r="E609" s="34">
        <v>93.174999999999983</v>
      </c>
      <c r="F609" s="34">
        <v>83.294444444444451</v>
      </c>
      <c r="G609" s="34">
        <v>65.98333333333332</v>
      </c>
      <c r="H609" s="34">
        <v>76.8</v>
      </c>
      <c r="I609" s="34">
        <v>62.872222222222213</v>
      </c>
      <c r="J609" s="34">
        <v>53.836842105263159</v>
      </c>
      <c r="K609" s="34">
        <v>82.405263157894737</v>
      </c>
      <c r="L609" s="34">
        <v>93.311111111111117</v>
      </c>
      <c r="M609" s="34">
        <v>42.762499999999996</v>
      </c>
      <c r="N609" s="34">
        <v>224</v>
      </c>
      <c r="O609" s="34">
        <v>0.6333333333333333</v>
      </c>
      <c r="P609" s="34">
        <v>0.7</v>
      </c>
      <c r="Q609" s="34">
        <v>0.6333333333333333</v>
      </c>
      <c r="R609" s="34">
        <v>0.66666666666666663</v>
      </c>
      <c r="S609" s="34">
        <v>0.6</v>
      </c>
      <c r="T609" s="34">
        <v>0.6</v>
      </c>
      <c r="U609" s="34">
        <v>0.6333333333333333</v>
      </c>
      <c r="V609" s="34">
        <v>0.6</v>
      </c>
      <c r="W609" s="34">
        <v>0.6333333333333333</v>
      </c>
      <c r="X609" s="34">
        <v>0.6333333333333333</v>
      </c>
      <c r="Y609" s="34">
        <v>0.6</v>
      </c>
      <c r="Z609" s="34">
        <v>0.53333333333333333</v>
      </c>
      <c r="AA609" s="34">
        <v>0.62222222222222223</v>
      </c>
    </row>
    <row r="610" spans="1:27" ht="15.75" customHeight="1" x14ac:dyDescent="0.25">
      <c r="A610" s="34">
        <v>21201270</v>
      </c>
      <c r="B610" s="34">
        <v>25.592307692307699</v>
      </c>
      <c r="C610" s="34">
        <v>59.307692307692307</v>
      </c>
      <c r="D610" s="34">
        <v>97.230769230769226</v>
      </c>
      <c r="E610" s="34">
        <v>103.31538461538463</v>
      </c>
      <c r="F610" s="34">
        <v>94.608333333333334</v>
      </c>
      <c r="G610" s="34">
        <v>60.218181818181819</v>
      </c>
      <c r="H610" s="34">
        <v>47.008333333333326</v>
      </c>
      <c r="I610" s="34">
        <v>42.44166666666667</v>
      </c>
      <c r="J610" s="34">
        <v>68.736363636363635</v>
      </c>
      <c r="K610" s="34">
        <v>86.758333333333326</v>
      </c>
      <c r="L610" s="34">
        <v>86.86666666666666</v>
      </c>
      <c r="M610" s="34">
        <v>58.716666666666661</v>
      </c>
      <c r="N610" s="34">
        <v>146</v>
      </c>
      <c r="O610" s="34">
        <v>0.43333333333333335</v>
      </c>
      <c r="P610" s="34">
        <v>0.43333333333333335</v>
      </c>
      <c r="Q610" s="34">
        <v>0.43333333333333335</v>
      </c>
      <c r="R610" s="34">
        <v>0.43333333333333335</v>
      </c>
      <c r="S610" s="34">
        <v>0.4</v>
      </c>
      <c r="T610" s="34">
        <v>0.36666666666666664</v>
      </c>
      <c r="U610" s="34">
        <v>0.4</v>
      </c>
      <c r="V610" s="34">
        <v>0.4</v>
      </c>
      <c r="W610" s="34">
        <v>0.36666666666666664</v>
      </c>
      <c r="X610" s="34">
        <v>0.4</v>
      </c>
      <c r="Y610" s="34">
        <v>0.4</v>
      </c>
      <c r="Z610" s="34">
        <v>0.4</v>
      </c>
      <c r="AA610" s="34">
        <v>0.40555555555555556</v>
      </c>
    </row>
    <row r="611" spans="1:27" ht="15.75" customHeight="1" x14ac:dyDescent="0.25">
      <c r="A611" s="34">
        <v>21201300</v>
      </c>
      <c r="B611" s="34">
        <v>27.003333333333337</v>
      </c>
      <c r="C611" s="34">
        <v>37.000000000000007</v>
      </c>
      <c r="D611" s="34">
        <v>70.569999999999993</v>
      </c>
      <c r="E611" s="34">
        <v>116.63666666666668</v>
      </c>
      <c r="F611" s="34">
        <v>167.46</v>
      </c>
      <c r="G611" s="34">
        <v>157.89655172413791</v>
      </c>
      <c r="H611" s="34">
        <v>160.79666666666668</v>
      </c>
      <c r="I611" s="34">
        <v>121.39285714285712</v>
      </c>
      <c r="J611" s="34">
        <v>91.375862068965503</v>
      </c>
      <c r="K611" s="34">
        <v>99.989655172413791</v>
      </c>
      <c r="L611" s="34">
        <v>96.86</v>
      </c>
      <c r="M611" s="34">
        <v>40.29999999999999</v>
      </c>
      <c r="N611" s="34">
        <v>354</v>
      </c>
      <c r="O611" s="34">
        <v>1</v>
      </c>
      <c r="P611" s="34">
        <v>0.96666666666666667</v>
      </c>
      <c r="Q611" s="34">
        <v>1</v>
      </c>
      <c r="R611" s="34">
        <v>1</v>
      </c>
      <c r="S611" s="34">
        <v>1</v>
      </c>
      <c r="T611" s="34">
        <v>0.96666666666666667</v>
      </c>
      <c r="U611" s="34">
        <v>1</v>
      </c>
      <c r="V611" s="34">
        <v>0.93333333333333335</v>
      </c>
      <c r="W611" s="34">
        <v>0.96666666666666667</v>
      </c>
      <c r="X611" s="34">
        <v>0.96666666666666667</v>
      </c>
      <c r="Y611" s="34">
        <v>1</v>
      </c>
      <c r="Z611" s="34">
        <v>1</v>
      </c>
      <c r="AA611" s="34">
        <v>0.98333333333333328</v>
      </c>
    </row>
    <row r="612" spans="1:27" ht="15.75" customHeight="1" x14ac:dyDescent="0.25">
      <c r="A612" s="34">
        <v>21201310</v>
      </c>
      <c r="B612" s="34">
        <v>30.470833333333331</v>
      </c>
      <c r="C612" s="34">
        <v>41.630769230769225</v>
      </c>
      <c r="D612" s="34">
        <v>65.017391304347839</v>
      </c>
      <c r="E612" s="34">
        <v>93.088888888888903</v>
      </c>
      <c r="F612" s="34">
        <v>89.900000000000034</v>
      </c>
      <c r="G612" s="34">
        <v>53.651724137931041</v>
      </c>
      <c r="H612" s="34">
        <v>56.300000000000004</v>
      </c>
      <c r="I612" s="34">
        <v>42.544827586206893</v>
      </c>
      <c r="J612" s="34">
        <v>49.092592592592595</v>
      </c>
      <c r="K612" s="34">
        <v>94.1875</v>
      </c>
      <c r="L612" s="34">
        <v>82.144444444444431</v>
      </c>
      <c r="M612" s="34">
        <v>44.392857142857132</v>
      </c>
      <c r="N612" s="34">
        <v>320</v>
      </c>
      <c r="O612" s="34">
        <v>0.8</v>
      </c>
      <c r="P612" s="34">
        <v>0.8666666666666667</v>
      </c>
      <c r="Q612" s="34">
        <v>0.76666666666666672</v>
      </c>
      <c r="R612" s="34">
        <v>0.9</v>
      </c>
      <c r="S612" s="34">
        <v>0.96666666666666667</v>
      </c>
      <c r="T612" s="34">
        <v>0.96666666666666667</v>
      </c>
      <c r="U612" s="34">
        <v>0.9</v>
      </c>
      <c r="V612" s="34">
        <v>0.96666666666666667</v>
      </c>
      <c r="W612" s="34">
        <v>0.9</v>
      </c>
      <c r="X612" s="34">
        <v>0.8</v>
      </c>
      <c r="Y612" s="34">
        <v>0.9</v>
      </c>
      <c r="Z612" s="34">
        <v>0.93333333333333335</v>
      </c>
      <c r="AA612" s="34">
        <v>0.88888888888888884</v>
      </c>
    </row>
    <row r="613" spans="1:27" ht="15.75" customHeight="1" x14ac:dyDescent="0.25">
      <c r="A613" s="34">
        <v>21201320</v>
      </c>
      <c r="B613" s="34">
        <v>29.351724137931033</v>
      </c>
      <c r="C613" s="34">
        <v>43.117241379310343</v>
      </c>
      <c r="D613" s="34">
        <v>71.863333333333358</v>
      </c>
      <c r="E613" s="34">
        <v>98.206896551724128</v>
      </c>
      <c r="F613" s="34">
        <v>93.289999999999992</v>
      </c>
      <c r="G613" s="34">
        <v>55.103448275862078</v>
      </c>
      <c r="H613" s="34">
        <v>45.517857142857132</v>
      </c>
      <c r="I613" s="34">
        <v>42.93928571428571</v>
      </c>
      <c r="J613" s="34">
        <v>51.989655172413805</v>
      </c>
      <c r="K613" s="34">
        <v>92.29</v>
      </c>
      <c r="L613" s="34">
        <v>88.576666666666654</v>
      </c>
      <c r="M613" s="34">
        <v>50.433333333333344</v>
      </c>
      <c r="N613" s="34">
        <v>348</v>
      </c>
      <c r="O613" s="34">
        <v>0.96666666666666667</v>
      </c>
      <c r="P613" s="34">
        <v>0.96666666666666667</v>
      </c>
      <c r="Q613" s="34">
        <v>1</v>
      </c>
      <c r="R613" s="34">
        <v>0.96666666666666667</v>
      </c>
      <c r="S613" s="34">
        <v>1</v>
      </c>
      <c r="T613" s="34">
        <v>0.96666666666666667</v>
      </c>
      <c r="U613" s="34">
        <v>0.93333333333333335</v>
      </c>
      <c r="V613" s="34">
        <v>0.93333333333333335</v>
      </c>
      <c r="W613" s="34">
        <v>0.96666666666666667</v>
      </c>
      <c r="X613" s="34">
        <v>1</v>
      </c>
      <c r="Y613" s="34">
        <v>1</v>
      </c>
      <c r="Z613" s="34">
        <v>0.9</v>
      </c>
      <c r="AA613" s="34">
        <v>0.96666666666666667</v>
      </c>
    </row>
    <row r="614" spans="1:27" ht="15.75" customHeight="1" x14ac:dyDescent="0.25">
      <c r="A614" s="34">
        <v>21201360</v>
      </c>
      <c r="B614" s="34">
        <v>29.200000000000003</v>
      </c>
      <c r="C614" s="34">
        <v>47.194117647058818</v>
      </c>
      <c r="D614" s="34">
        <v>70.858823529411765</v>
      </c>
      <c r="E614" s="34">
        <v>87.78749999999998</v>
      </c>
      <c r="F614" s="34">
        <v>84.7</v>
      </c>
      <c r="G614" s="34">
        <v>47.082352941176474</v>
      </c>
      <c r="H614" s="34">
        <v>41.31428571428571</v>
      </c>
      <c r="I614" s="34">
        <v>40.931250000000006</v>
      </c>
      <c r="J614" s="34">
        <v>69.505882352941171</v>
      </c>
      <c r="K614" s="34">
        <v>110.85882352941177</v>
      </c>
      <c r="L614" s="34">
        <v>77.523529411764727</v>
      </c>
      <c r="M614" s="34">
        <v>54.48</v>
      </c>
      <c r="N614" s="34">
        <v>195</v>
      </c>
      <c r="O614" s="34">
        <v>0.53333333333333333</v>
      </c>
      <c r="P614" s="34">
        <v>0.56666666666666665</v>
      </c>
      <c r="Q614" s="34">
        <v>0.56666666666666665</v>
      </c>
      <c r="R614" s="34">
        <v>0.53333333333333333</v>
      </c>
      <c r="S614" s="34">
        <v>0.53333333333333333</v>
      </c>
      <c r="T614" s="34">
        <v>0.56666666666666665</v>
      </c>
      <c r="U614" s="34">
        <v>0.46666666666666667</v>
      </c>
      <c r="V614" s="34">
        <v>0.53333333333333333</v>
      </c>
      <c r="W614" s="34">
        <v>0.56666666666666665</v>
      </c>
      <c r="X614" s="34">
        <v>0.56666666666666665</v>
      </c>
      <c r="Y614" s="34">
        <v>0.56666666666666665</v>
      </c>
      <c r="Z614" s="34">
        <v>0.5</v>
      </c>
      <c r="AA614" s="34">
        <v>0.54166666666666663</v>
      </c>
    </row>
    <row r="615" spans="1:27" ht="15.75" customHeight="1" x14ac:dyDescent="0.25">
      <c r="A615" s="34">
        <v>21201380</v>
      </c>
      <c r="B615" s="34">
        <v>42.1</v>
      </c>
      <c r="C615" s="34">
        <v>157.4</v>
      </c>
      <c r="D615" s="34">
        <v>161.60000000000002</v>
      </c>
      <c r="E615" s="34">
        <v>340.90000000000009</v>
      </c>
      <c r="F615" s="34">
        <v>118.4</v>
      </c>
      <c r="G615" s="34">
        <v>64.800000000000011</v>
      </c>
      <c r="H615" s="34">
        <v>61.599999999999994</v>
      </c>
      <c r="I615" s="34">
        <v>63.2</v>
      </c>
      <c r="J615" s="34">
        <v>47.400000000000006</v>
      </c>
      <c r="K615" s="34">
        <v>159.1</v>
      </c>
      <c r="L615" s="34">
        <v>218.6</v>
      </c>
      <c r="M615" s="34">
        <v>88.499999999999986</v>
      </c>
      <c r="N615" s="34">
        <v>12</v>
      </c>
      <c r="O615" s="34">
        <v>3.3333333333333333E-2</v>
      </c>
      <c r="P615" s="34">
        <v>3.3333333333333333E-2</v>
      </c>
      <c r="Q615" s="34">
        <v>3.3333333333333333E-2</v>
      </c>
      <c r="R615" s="34">
        <v>3.3333333333333333E-2</v>
      </c>
      <c r="S615" s="34">
        <v>3.3333333333333333E-2</v>
      </c>
      <c r="T615" s="34">
        <v>3.3333333333333333E-2</v>
      </c>
      <c r="U615" s="34">
        <v>3.3333333333333333E-2</v>
      </c>
      <c r="V615" s="34">
        <v>3.3333333333333333E-2</v>
      </c>
      <c r="W615" s="34">
        <v>3.3333333333333333E-2</v>
      </c>
      <c r="X615" s="34">
        <v>3.3333333333333333E-2</v>
      </c>
      <c r="Y615" s="34">
        <v>3.3333333333333333E-2</v>
      </c>
      <c r="Z615" s="34">
        <v>3.3333333333333333E-2</v>
      </c>
      <c r="AA615" s="34">
        <v>3.3333333333333333E-2</v>
      </c>
    </row>
    <row r="616" spans="1:27" ht="15.75" customHeight="1" x14ac:dyDescent="0.25">
      <c r="A616" s="34">
        <v>21201410</v>
      </c>
      <c r="B616" s="34">
        <v>6.3999999999999995</v>
      </c>
      <c r="C616" s="34">
        <v>66.349999999999994</v>
      </c>
      <c r="D616" s="34">
        <v>149.30000000000001</v>
      </c>
      <c r="E616" s="34">
        <v>193.89999999999998</v>
      </c>
      <c r="F616" s="34">
        <v>107.99999999999999</v>
      </c>
      <c r="G616" s="34">
        <v>125.24999999999997</v>
      </c>
      <c r="H616" s="34">
        <v>91.800000000000011</v>
      </c>
      <c r="I616" s="34">
        <v>70.25</v>
      </c>
      <c r="J616" s="34">
        <v>67.150000000000006</v>
      </c>
      <c r="K616" s="34">
        <v>167.75</v>
      </c>
      <c r="L616" s="34">
        <v>193.84999999999997</v>
      </c>
      <c r="M616" s="34">
        <v>67.650000000000006</v>
      </c>
      <c r="N616" s="34">
        <v>23</v>
      </c>
      <c r="O616" s="34">
        <v>6.6666666666666666E-2</v>
      </c>
      <c r="P616" s="34">
        <v>6.6666666666666666E-2</v>
      </c>
      <c r="Q616" s="34">
        <v>3.3333333333333333E-2</v>
      </c>
      <c r="R616" s="34">
        <v>6.6666666666666666E-2</v>
      </c>
      <c r="S616" s="34">
        <v>6.6666666666666666E-2</v>
      </c>
      <c r="T616" s="34">
        <v>6.6666666666666666E-2</v>
      </c>
      <c r="U616" s="34">
        <v>6.6666666666666666E-2</v>
      </c>
      <c r="V616" s="34">
        <v>6.6666666666666666E-2</v>
      </c>
      <c r="W616" s="34">
        <v>6.6666666666666666E-2</v>
      </c>
      <c r="X616" s="34">
        <v>6.6666666666666666E-2</v>
      </c>
      <c r="Y616" s="34">
        <v>6.6666666666666666E-2</v>
      </c>
      <c r="Z616" s="34">
        <v>6.6666666666666666E-2</v>
      </c>
      <c r="AA616" s="34">
        <v>6.3888888888888884E-2</v>
      </c>
    </row>
    <row r="617" spans="1:27" ht="15.75" customHeight="1" x14ac:dyDescent="0.25">
      <c r="A617" s="34">
        <v>21201540</v>
      </c>
      <c r="B617" s="34">
        <v>22.045000000000002</v>
      </c>
      <c r="C617" s="34">
        <v>29.105000000000008</v>
      </c>
      <c r="D617" s="34">
        <v>57.276190476190465</v>
      </c>
      <c r="E617" s="34">
        <v>86.484210526315778</v>
      </c>
      <c r="F617" s="34">
        <v>80.14500000000001</v>
      </c>
      <c r="G617" s="34">
        <v>60.330000000000005</v>
      </c>
      <c r="H617" s="34">
        <v>41.316666666666663</v>
      </c>
      <c r="I617" s="34">
        <v>33.705000000000005</v>
      </c>
      <c r="J617" s="34">
        <v>43.974999999999994</v>
      </c>
      <c r="K617" s="34">
        <v>79.86</v>
      </c>
      <c r="L617" s="34">
        <v>72.775000000000006</v>
      </c>
      <c r="M617" s="34">
        <v>39.736842105263165</v>
      </c>
      <c r="N617" s="34">
        <v>237</v>
      </c>
      <c r="O617" s="34">
        <v>0.66666666666666663</v>
      </c>
      <c r="P617" s="34">
        <v>0.66666666666666663</v>
      </c>
      <c r="Q617" s="34">
        <v>0.7</v>
      </c>
      <c r="R617" s="34">
        <v>0.6333333333333333</v>
      </c>
      <c r="S617" s="34">
        <v>0.66666666666666663</v>
      </c>
      <c r="T617" s="34">
        <v>0.66666666666666663</v>
      </c>
      <c r="U617" s="34">
        <v>0.6</v>
      </c>
      <c r="V617" s="34">
        <v>0.66666666666666663</v>
      </c>
      <c r="W617" s="34">
        <v>0.66666666666666663</v>
      </c>
      <c r="X617" s="34">
        <v>0.66666666666666663</v>
      </c>
      <c r="Y617" s="34">
        <v>0.66666666666666663</v>
      </c>
      <c r="Z617" s="34">
        <v>0.6333333333333333</v>
      </c>
      <c r="AA617" s="34">
        <v>0.65833333333333333</v>
      </c>
    </row>
    <row r="618" spans="1:27" ht="15.75" customHeight="1" x14ac:dyDescent="0.25">
      <c r="A618" s="34">
        <v>21201550</v>
      </c>
      <c r="B618" s="34">
        <v>28.028571428571428</v>
      </c>
      <c r="C618" s="34">
        <v>46.6</v>
      </c>
      <c r="D618" s="34">
        <v>90.322222222222194</v>
      </c>
      <c r="E618" s="34">
        <v>109.77037037037036</v>
      </c>
      <c r="F618" s="34">
        <v>102.75000000000001</v>
      </c>
      <c r="G618" s="34">
        <v>65.630769230769232</v>
      </c>
      <c r="H618" s="34">
        <v>54.138461538461534</v>
      </c>
      <c r="I618" s="34">
        <v>43.41538461538461</v>
      </c>
      <c r="J618" s="34">
        <v>58.286206896551718</v>
      </c>
      <c r="K618" s="34">
        <v>101.33928571428571</v>
      </c>
      <c r="L618" s="34">
        <v>102.66896551724136</v>
      </c>
      <c r="M618" s="34">
        <v>51.731034482758616</v>
      </c>
      <c r="N618" s="34">
        <v>333</v>
      </c>
      <c r="O618" s="34">
        <v>0.93333333333333335</v>
      </c>
      <c r="P618" s="34">
        <v>0.93333333333333335</v>
      </c>
      <c r="Q618" s="34">
        <v>0.9</v>
      </c>
      <c r="R618" s="34">
        <v>0.9</v>
      </c>
      <c r="S618" s="34">
        <v>1</v>
      </c>
      <c r="T618" s="34">
        <v>0.8666666666666667</v>
      </c>
      <c r="U618" s="34">
        <v>0.8666666666666667</v>
      </c>
      <c r="V618" s="34">
        <v>0.8666666666666667</v>
      </c>
      <c r="W618" s="34">
        <v>0.96666666666666667</v>
      </c>
      <c r="X618" s="34">
        <v>0.93333333333333335</v>
      </c>
      <c r="Y618" s="34">
        <v>0.96666666666666667</v>
      </c>
      <c r="Z618" s="34">
        <v>0.96666666666666667</v>
      </c>
      <c r="AA618" s="34">
        <v>0.92500000000000004</v>
      </c>
    </row>
    <row r="619" spans="1:27" ht="15.75" customHeight="1" x14ac:dyDescent="0.25">
      <c r="A619" s="34">
        <v>21201560</v>
      </c>
      <c r="B619" s="34">
        <v>25.33</v>
      </c>
      <c r="C619" s="34">
        <v>32.907692307692315</v>
      </c>
      <c r="D619" s="34">
        <v>52.592307692307685</v>
      </c>
      <c r="E619" s="34">
        <v>80.92</v>
      </c>
      <c r="F619" s="34">
        <v>64.761538461538464</v>
      </c>
      <c r="G619" s="34">
        <v>50.56666666666667</v>
      </c>
      <c r="H619" s="34">
        <v>40.96</v>
      </c>
      <c r="I619" s="34">
        <v>39.40625</v>
      </c>
      <c r="J619" s="34">
        <v>31.512500000000003</v>
      </c>
      <c r="K619" s="34">
        <v>65.92</v>
      </c>
      <c r="L619" s="34">
        <v>76.485714285714295</v>
      </c>
      <c r="M619" s="34">
        <v>43.891666666666673</v>
      </c>
      <c r="N619" s="34">
        <v>164</v>
      </c>
      <c r="O619" s="34">
        <v>0.33333333333333331</v>
      </c>
      <c r="P619" s="34">
        <v>0.43333333333333335</v>
      </c>
      <c r="Q619" s="34">
        <v>0.43333333333333335</v>
      </c>
      <c r="R619" s="34">
        <v>0.5</v>
      </c>
      <c r="S619" s="34">
        <v>0.43333333333333335</v>
      </c>
      <c r="T619" s="34">
        <v>0.4</v>
      </c>
      <c r="U619" s="34">
        <v>0.5</v>
      </c>
      <c r="V619" s="34">
        <v>0.53333333333333333</v>
      </c>
      <c r="W619" s="34">
        <v>0.53333333333333333</v>
      </c>
      <c r="X619" s="34">
        <v>0.5</v>
      </c>
      <c r="Y619" s="34">
        <v>0.46666666666666667</v>
      </c>
      <c r="Z619" s="34">
        <v>0.4</v>
      </c>
      <c r="AA619" s="34">
        <v>0.45555555555555555</v>
      </c>
    </row>
    <row r="620" spans="1:27" ht="15.75" customHeight="1" x14ac:dyDescent="0.25">
      <c r="A620" s="34">
        <v>21201580</v>
      </c>
      <c r="B620" s="34">
        <v>20.589285714285715</v>
      </c>
      <c r="C620" s="34">
        <v>31.531034482758628</v>
      </c>
      <c r="D620" s="34">
        <v>53.544827586206893</v>
      </c>
      <c r="E620" s="34">
        <v>87.244827586206895</v>
      </c>
      <c r="F620" s="34">
        <v>106.69655172413795</v>
      </c>
      <c r="G620" s="34">
        <v>91.355555555555554</v>
      </c>
      <c r="H620" s="34">
        <v>94.459259259259241</v>
      </c>
      <c r="I620" s="34">
        <v>69.458620689655191</v>
      </c>
      <c r="J620" s="34">
        <v>54.807142857142857</v>
      </c>
      <c r="K620" s="34">
        <v>68.910714285714278</v>
      </c>
      <c r="L620" s="34">
        <v>78.740000000000009</v>
      </c>
      <c r="M620" s="34">
        <v>33.432142857142864</v>
      </c>
      <c r="N620" s="34">
        <v>341</v>
      </c>
      <c r="O620" s="34">
        <v>0.93333333333333335</v>
      </c>
      <c r="P620" s="34">
        <v>0.96666666666666667</v>
      </c>
      <c r="Q620" s="34">
        <v>0.96666666666666667</v>
      </c>
      <c r="R620" s="34">
        <v>0.96666666666666667</v>
      </c>
      <c r="S620" s="34">
        <v>0.96666666666666667</v>
      </c>
      <c r="T620" s="34">
        <v>0.9</v>
      </c>
      <c r="U620" s="34">
        <v>0.9</v>
      </c>
      <c r="V620" s="34">
        <v>0.96666666666666667</v>
      </c>
      <c r="W620" s="34">
        <v>0.93333333333333335</v>
      </c>
      <c r="X620" s="34">
        <v>0.93333333333333335</v>
      </c>
      <c r="Y620" s="34">
        <v>1</v>
      </c>
      <c r="Z620" s="34">
        <v>0.93333333333333335</v>
      </c>
      <c r="AA620" s="34">
        <v>0.94722222222222219</v>
      </c>
    </row>
    <row r="621" spans="1:27" ht="15.75" customHeight="1" x14ac:dyDescent="0.25">
      <c r="A621" s="34">
        <v>21201600</v>
      </c>
      <c r="B621" s="34">
        <v>71.914814814814818</v>
      </c>
      <c r="C621" s="34">
        <v>83.876923076923106</v>
      </c>
      <c r="D621" s="34">
        <v>113.01739130434781</v>
      </c>
      <c r="E621" s="34">
        <v>123.08518518518518</v>
      </c>
      <c r="F621" s="34">
        <v>114.992</v>
      </c>
      <c r="G621" s="34">
        <v>61.5</v>
      </c>
      <c r="H621" s="34">
        <v>55.324999999999989</v>
      </c>
      <c r="I621" s="34">
        <v>46.466666666666661</v>
      </c>
      <c r="J621" s="34">
        <v>47.863999999999997</v>
      </c>
      <c r="K621" s="34">
        <v>123.58400000000002</v>
      </c>
      <c r="L621" s="34">
        <v>162.37083333333334</v>
      </c>
      <c r="M621" s="34">
        <v>88.341666666666683</v>
      </c>
      <c r="N621" s="34">
        <v>297</v>
      </c>
      <c r="O621" s="34">
        <v>0.9</v>
      </c>
      <c r="P621" s="34">
        <v>0.8666666666666667</v>
      </c>
      <c r="Q621" s="34">
        <v>0.76666666666666672</v>
      </c>
      <c r="R621" s="34">
        <v>0.9</v>
      </c>
      <c r="S621" s="34">
        <v>0.83333333333333337</v>
      </c>
      <c r="T621" s="34">
        <v>0.76666666666666672</v>
      </c>
      <c r="U621" s="34">
        <v>0.8</v>
      </c>
      <c r="V621" s="34">
        <v>0.8</v>
      </c>
      <c r="W621" s="34">
        <v>0.83333333333333337</v>
      </c>
      <c r="X621" s="34">
        <v>0.83333333333333337</v>
      </c>
      <c r="Y621" s="34">
        <v>0.8</v>
      </c>
      <c r="Z621" s="34">
        <v>0.8</v>
      </c>
      <c r="AA621" s="34">
        <v>0.82499999999999996</v>
      </c>
    </row>
    <row r="622" spans="1:27" ht="15.75" customHeight="1" x14ac:dyDescent="0.25">
      <c r="A622" s="34">
        <v>21201610</v>
      </c>
      <c r="B622" s="34">
        <v>34.024137931034495</v>
      </c>
      <c r="C622" s="34">
        <v>44.451724137931038</v>
      </c>
      <c r="D622" s="34">
        <v>63.036666666666655</v>
      </c>
      <c r="E622" s="34">
        <v>83.120689655172441</v>
      </c>
      <c r="F622" s="34">
        <v>87.934482758620717</v>
      </c>
      <c r="G622" s="34">
        <v>73.11333333333333</v>
      </c>
      <c r="H622" s="34">
        <v>71.768965517241398</v>
      </c>
      <c r="I622" s="34">
        <v>61.443333333333342</v>
      </c>
      <c r="J622" s="34">
        <v>49.303448275862081</v>
      </c>
      <c r="K622" s="34">
        <v>77.931034482758619</v>
      </c>
      <c r="L622" s="34">
        <v>84.568965517241381</v>
      </c>
      <c r="M622" s="34">
        <v>42.392592592592592</v>
      </c>
      <c r="N622" s="34">
        <v>349</v>
      </c>
      <c r="O622" s="34">
        <v>0.96666666666666667</v>
      </c>
      <c r="P622" s="34">
        <v>0.96666666666666667</v>
      </c>
      <c r="Q622" s="34">
        <v>1</v>
      </c>
      <c r="R622" s="34">
        <v>0.96666666666666667</v>
      </c>
      <c r="S622" s="34">
        <v>0.96666666666666667</v>
      </c>
      <c r="T622" s="34">
        <v>1</v>
      </c>
      <c r="U622" s="34">
        <v>0.96666666666666667</v>
      </c>
      <c r="V622" s="34">
        <v>1</v>
      </c>
      <c r="W622" s="34">
        <v>0.96666666666666667</v>
      </c>
      <c r="X622" s="34">
        <v>0.96666666666666667</v>
      </c>
      <c r="Y622" s="34">
        <v>0.96666666666666667</v>
      </c>
      <c r="Z622" s="34">
        <v>0.9</v>
      </c>
      <c r="AA622" s="34">
        <v>0.96944444444444444</v>
      </c>
    </row>
    <row r="623" spans="1:27" ht="15.75" customHeight="1" x14ac:dyDescent="0.25">
      <c r="A623" s="34">
        <v>21201620</v>
      </c>
      <c r="B623" s="34">
        <v>18.755555555555553</v>
      </c>
      <c r="C623" s="34">
        <v>23.694117647058825</v>
      </c>
      <c r="D623" s="34">
        <v>64.344444444444434</v>
      </c>
      <c r="E623" s="34">
        <v>53.373684210526335</v>
      </c>
      <c r="F623" s="34">
        <v>79.816666666666663</v>
      </c>
      <c r="G623" s="34">
        <v>58.441176470588232</v>
      </c>
      <c r="H623" s="34">
        <v>79.724999999999994</v>
      </c>
      <c r="I623" s="34">
        <v>54.231250000000003</v>
      </c>
      <c r="J623" s="34">
        <v>44.85625000000001</v>
      </c>
      <c r="K623" s="34">
        <v>67.076470588235296</v>
      </c>
      <c r="L623" s="34">
        <v>77.046666666666653</v>
      </c>
      <c r="M623" s="34">
        <v>34.56428571428571</v>
      </c>
      <c r="N623" s="34">
        <v>201</v>
      </c>
      <c r="O623" s="34">
        <v>0.6</v>
      </c>
      <c r="P623" s="34">
        <v>0.56666666666666665</v>
      </c>
      <c r="Q623" s="34">
        <v>0.6</v>
      </c>
      <c r="R623" s="34">
        <v>0.6333333333333333</v>
      </c>
      <c r="S623" s="34">
        <v>0.6</v>
      </c>
      <c r="T623" s="34">
        <v>0.56666666666666665</v>
      </c>
      <c r="U623" s="34">
        <v>0.53333333333333333</v>
      </c>
      <c r="V623" s="34">
        <v>0.53333333333333333</v>
      </c>
      <c r="W623" s="34">
        <v>0.53333333333333333</v>
      </c>
      <c r="X623" s="34">
        <v>0.56666666666666665</v>
      </c>
      <c r="Y623" s="34">
        <v>0.5</v>
      </c>
      <c r="Z623" s="34">
        <v>0.46666666666666667</v>
      </c>
      <c r="AA623" s="34">
        <v>0.55833333333333335</v>
      </c>
    </row>
    <row r="624" spans="1:27" ht="15.75" customHeight="1" x14ac:dyDescent="0.25">
      <c r="A624" s="34">
        <v>21201630</v>
      </c>
      <c r="B624" s="34">
        <v>38.331818181818186</v>
      </c>
      <c r="C624" s="34">
        <v>56.686956521739141</v>
      </c>
      <c r="D624" s="34">
        <v>72.980769230769241</v>
      </c>
      <c r="E624" s="34">
        <v>114.23913043478261</v>
      </c>
      <c r="F624" s="34">
        <v>98.562499999999986</v>
      </c>
      <c r="G624" s="34">
        <v>60.116666666666681</v>
      </c>
      <c r="H624" s="34">
        <v>63.291666666666657</v>
      </c>
      <c r="I624" s="34">
        <v>54.521739130434774</v>
      </c>
      <c r="J624" s="34">
        <v>67.791304347826099</v>
      </c>
      <c r="K624" s="34">
        <v>106.94166666666665</v>
      </c>
      <c r="L624" s="34">
        <v>118.4111111111111</v>
      </c>
      <c r="M624" s="34">
        <v>63.911538461538456</v>
      </c>
      <c r="N624" s="34">
        <v>289</v>
      </c>
      <c r="O624" s="34">
        <v>0.73333333333333328</v>
      </c>
      <c r="P624" s="34">
        <v>0.76666666666666672</v>
      </c>
      <c r="Q624" s="34">
        <v>0.8666666666666667</v>
      </c>
      <c r="R624" s="34">
        <v>0.76666666666666672</v>
      </c>
      <c r="S624" s="34">
        <v>0.8</v>
      </c>
      <c r="T624" s="34">
        <v>0.8</v>
      </c>
      <c r="U624" s="34">
        <v>0.8</v>
      </c>
      <c r="V624" s="34">
        <v>0.76666666666666672</v>
      </c>
      <c r="W624" s="34">
        <v>0.76666666666666672</v>
      </c>
      <c r="X624" s="34">
        <v>0.8</v>
      </c>
      <c r="Y624" s="34">
        <v>0.9</v>
      </c>
      <c r="Z624" s="34">
        <v>0.8666666666666667</v>
      </c>
      <c r="AA624" s="34">
        <v>0.80277777777777781</v>
      </c>
    </row>
    <row r="625" spans="1:27" ht="15.75" customHeight="1" x14ac:dyDescent="0.25">
      <c r="A625" s="34">
        <v>21201640</v>
      </c>
      <c r="B625" s="34">
        <v>25.131034482758622</v>
      </c>
      <c r="C625" s="34">
        <v>37.666666666666664</v>
      </c>
      <c r="D625" s="34">
        <v>62.456666666666685</v>
      </c>
      <c r="E625" s="34">
        <v>81.966666666666669</v>
      </c>
      <c r="F625" s="34">
        <v>92.637931034482776</v>
      </c>
      <c r="G625" s="34">
        <v>74.060714285714297</v>
      </c>
      <c r="H625" s="34">
        <v>68.906896551724145</v>
      </c>
      <c r="I625" s="34">
        <v>54.8</v>
      </c>
      <c r="J625" s="34">
        <v>52.227586206896547</v>
      </c>
      <c r="K625" s="34">
        <v>75.127586206896552</v>
      </c>
      <c r="L625" s="34">
        <v>90.286206896551732</v>
      </c>
      <c r="M625" s="34">
        <v>43.76428571428572</v>
      </c>
      <c r="N625" s="34">
        <v>346</v>
      </c>
      <c r="O625" s="34">
        <v>0.96666666666666667</v>
      </c>
      <c r="P625" s="34">
        <v>1</v>
      </c>
      <c r="Q625" s="34">
        <v>1</v>
      </c>
      <c r="R625" s="34">
        <v>0.9</v>
      </c>
      <c r="S625" s="34">
        <v>0.96666666666666667</v>
      </c>
      <c r="T625" s="34">
        <v>0.93333333333333335</v>
      </c>
      <c r="U625" s="34">
        <v>0.96666666666666667</v>
      </c>
      <c r="V625" s="34">
        <v>0.96666666666666667</v>
      </c>
      <c r="W625" s="34">
        <v>0.96666666666666667</v>
      </c>
      <c r="X625" s="34">
        <v>0.96666666666666667</v>
      </c>
      <c r="Y625" s="34">
        <v>0.96666666666666667</v>
      </c>
      <c r="Z625" s="34">
        <v>0.93333333333333335</v>
      </c>
      <c r="AA625" s="34">
        <v>0.96111111111111114</v>
      </c>
    </row>
    <row r="626" spans="1:27" ht="15.75" customHeight="1" x14ac:dyDescent="0.25">
      <c r="A626" s="34">
        <v>21201650</v>
      </c>
      <c r="B626" s="34">
        <v>18.068965517241381</v>
      </c>
      <c r="C626" s="34">
        <v>29.143333333333327</v>
      </c>
      <c r="D626" s="34">
        <v>65.974999999999994</v>
      </c>
      <c r="E626" s="34">
        <v>76.272413793103425</v>
      </c>
      <c r="F626" s="34">
        <v>85.448275862068968</v>
      </c>
      <c r="G626" s="34">
        <v>80.039285714285711</v>
      </c>
      <c r="H626" s="34">
        <v>88.596551724137953</v>
      </c>
      <c r="I626" s="34">
        <v>69.81724137931036</v>
      </c>
      <c r="J626" s="34">
        <v>49.627586206896531</v>
      </c>
      <c r="K626" s="34">
        <v>85.467857142857156</v>
      </c>
      <c r="L626" s="34">
        <v>77.986666666666679</v>
      </c>
      <c r="M626" s="34">
        <v>34.317857142857136</v>
      </c>
      <c r="N626" s="34">
        <v>346</v>
      </c>
      <c r="O626" s="34">
        <v>0.96666666666666667</v>
      </c>
      <c r="P626" s="34">
        <v>1</v>
      </c>
      <c r="Q626" s="34">
        <v>0.93333333333333335</v>
      </c>
      <c r="R626" s="34">
        <v>0.96666666666666667</v>
      </c>
      <c r="S626" s="34">
        <v>0.96666666666666667</v>
      </c>
      <c r="T626" s="34">
        <v>0.93333333333333335</v>
      </c>
      <c r="U626" s="34">
        <v>0.96666666666666667</v>
      </c>
      <c r="V626" s="34">
        <v>0.96666666666666667</v>
      </c>
      <c r="W626" s="34">
        <v>0.96666666666666667</v>
      </c>
      <c r="X626" s="34">
        <v>0.93333333333333335</v>
      </c>
      <c r="Y626" s="34">
        <v>1</v>
      </c>
      <c r="Z626" s="34">
        <v>0.93333333333333335</v>
      </c>
      <c r="AA626" s="34">
        <v>0.96111111111111114</v>
      </c>
    </row>
    <row r="627" spans="1:27" ht="15.75" customHeight="1" x14ac:dyDescent="0.25">
      <c r="A627" s="34">
        <v>21201660</v>
      </c>
      <c r="B627" s="34">
        <v>23.555555555555554</v>
      </c>
      <c r="C627" s="34">
        <v>26.435294117647057</v>
      </c>
      <c r="D627" s="34">
        <v>54.91875000000001</v>
      </c>
      <c r="E627" s="34">
        <v>77.577777777777783</v>
      </c>
      <c r="F627" s="34">
        <v>63.927777777777777</v>
      </c>
      <c r="G627" s="34">
        <v>36.411764705882355</v>
      </c>
      <c r="H627" s="34">
        <v>29.666666666666671</v>
      </c>
      <c r="I627" s="34">
        <v>24.880000000000003</v>
      </c>
      <c r="J627" s="34">
        <v>42.927777777777777</v>
      </c>
      <c r="K627" s="34">
        <v>78.638888888888886</v>
      </c>
      <c r="L627" s="34">
        <v>62.7470588235294</v>
      </c>
      <c r="M627" s="34">
        <v>45.633333333333347</v>
      </c>
      <c r="N627" s="34">
        <v>205</v>
      </c>
      <c r="O627" s="34">
        <v>0.6</v>
      </c>
      <c r="P627" s="34">
        <v>0.56666666666666665</v>
      </c>
      <c r="Q627" s="34">
        <v>0.53333333333333333</v>
      </c>
      <c r="R627" s="34">
        <v>0.6</v>
      </c>
      <c r="S627" s="34">
        <v>0.6</v>
      </c>
      <c r="T627" s="34">
        <v>0.56666666666666665</v>
      </c>
      <c r="U627" s="34">
        <v>0.5</v>
      </c>
      <c r="V627" s="34">
        <v>0.5</v>
      </c>
      <c r="W627" s="34">
        <v>0.6</v>
      </c>
      <c r="X627" s="34">
        <v>0.6</v>
      </c>
      <c r="Y627" s="34">
        <v>0.56666666666666665</v>
      </c>
      <c r="Z627" s="34">
        <v>0.6</v>
      </c>
      <c r="AA627" s="34">
        <v>0.56944444444444442</v>
      </c>
    </row>
    <row r="628" spans="1:27" ht="15.75" customHeight="1" x14ac:dyDescent="0.25">
      <c r="A628" s="34">
        <v>21201710</v>
      </c>
      <c r="B628" s="34">
        <v>28.8</v>
      </c>
      <c r="C628" s="34">
        <v>22.8</v>
      </c>
      <c r="D628" s="34">
        <v>66.174999999999997</v>
      </c>
      <c r="E628" s="34">
        <v>84.025000000000006</v>
      </c>
      <c r="F628" s="34">
        <v>105.22500000000002</v>
      </c>
      <c r="G628" s="34">
        <v>118.85</v>
      </c>
      <c r="H628" s="34">
        <v>198.92499999999998</v>
      </c>
      <c r="I628" s="34">
        <v>150.60000000000002</v>
      </c>
      <c r="J628" s="34">
        <v>87.4</v>
      </c>
      <c r="K628" s="34">
        <v>72.3</v>
      </c>
      <c r="L628" s="34">
        <v>92.85</v>
      </c>
      <c r="M628" s="34">
        <v>24.425000000000001</v>
      </c>
      <c r="N628" s="34">
        <v>48</v>
      </c>
      <c r="O628" s="34">
        <v>0.13333333333333333</v>
      </c>
      <c r="P628" s="34">
        <v>0.13333333333333333</v>
      </c>
      <c r="Q628" s="34">
        <v>0.13333333333333333</v>
      </c>
      <c r="R628" s="34">
        <v>0.13333333333333333</v>
      </c>
      <c r="S628" s="34">
        <v>0.13333333333333333</v>
      </c>
      <c r="T628" s="34">
        <v>0.13333333333333333</v>
      </c>
      <c r="U628" s="34">
        <v>0.13333333333333333</v>
      </c>
      <c r="V628" s="34">
        <v>0.13333333333333333</v>
      </c>
      <c r="W628" s="34">
        <v>0.13333333333333333</v>
      </c>
      <c r="X628" s="34">
        <v>0.13333333333333333</v>
      </c>
      <c r="Y628" s="34">
        <v>0.13333333333333333</v>
      </c>
      <c r="Z628" s="34">
        <v>0.13333333333333333</v>
      </c>
      <c r="AA628" s="34">
        <v>0.13333333333333333</v>
      </c>
    </row>
    <row r="629" spans="1:27" ht="15.75" customHeight="1" x14ac:dyDescent="0.25">
      <c r="A629" s="34">
        <v>21201720</v>
      </c>
      <c r="B629" s="34">
        <v>37.037499999999994</v>
      </c>
      <c r="C629" s="34">
        <v>53.344444444444449</v>
      </c>
      <c r="D629" s="34">
        <v>59.216666666666661</v>
      </c>
      <c r="E629" s="34">
        <v>84.546666666666667</v>
      </c>
      <c r="F629" s="34">
        <v>77.900000000000006</v>
      </c>
      <c r="G629" s="34">
        <v>64.858823529411779</v>
      </c>
      <c r="H629" s="34">
        <v>68.90625</v>
      </c>
      <c r="I629" s="34">
        <v>61.455555555555549</v>
      </c>
      <c r="J629" s="34">
        <v>52.105555555555554</v>
      </c>
      <c r="K629" s="34">
        <v>117.08333333333333</v>
      </c>
      <c r="L629" s="34">
        <v>79.881249999999994</v>
      </c>
      <c r="M629" s="34">
        <v>92.006250000000009</v>
      </c>
      <c r="N629" s="34">
        <v>202</v>
      </c>
      <c r="O629" s="34">
        <v>0.53333333333333333</v>
      </c>
      <c r="P629" s="34">
        <v>0.6</v>
      </c>
      <c r="Q629" s="34">
        <v>0.6</v>
      </c>
      <c r="R629" s="34">
        <v>0.5</v>
      </c>
      <c r="S629" s="34">
        <v>0.53333333333333333</v>
      </c>
      <c r="T629" s="34">
        <v>0.56666666666666665</v>
      </c>
      <c r="U629" s="34">
        <v>0.53333333333333333</v>
      </c>
      <c r="V629" s="34">
        <v>0.6</v>
      </c>
      <c r="W629" s="34">
        <v>0.6</v>
      </c>
      <c r="X629" s="34">
        <v>0.6</v>
      </c>
      <c r="Y629" s="34">
        <v>0.53333333333333333</v>
      </c>
      <c r="Z629" s="34">
        <v>0.53333333333333333</v>
      </c>
      <c r="AA629" s="34">
        <v>0.56111111111111112</v>
      </c>
    </row>
    <row r="630" spans="1:27" ht="15.75" customHeight="1" x14ac:dyDescent="0.25">
      <c r="A630" s="34">
        <v>21201760</v>
      </c>
      <c r="B630" s="34">
        <v>9.6529411764705895</v>
      </c>
      <c r="C630" s="34">
        <v>14.546666666666665</v>
      </c>
      <c r="D630" s="34">
        <v>29.240000000000002</v>
      </c>
      <c r="E630" s="34">
        <v>41.805882352941182</v>
      </c>
      <c r="F630" s="34">
        <v>36.111764705882351</v>
      </c>
      <c r="G630" s="34">
        <v>21.738888888888891</v>
      </c>
      <c r="H630" s="34">
        <v>17.942857142857147</v>
      </c>
      <c r="I630" s="34">
        <v>17.3</v>
      </c>
      <c r="J630" s="34">
        <v>19.241176470588236</v>
      </c>
      <c r="K630" s="34">
        <v>39.617647058823522</v>
      </c>
      <c r="L630" s="34">
        <v>28.65625</v>
      </c>
      <c r="M630" s="34">
        <v>16.013333333333332</v>
      </c>
      <c r="N630" s="34">
        <v>193</v>
      </c>
      <c r="O630" s="34">
        <v>0.56666666666666665</v>
      </c>
      <c r="P630" s="34">
        <v>0.5</v>
      </c>
      <c r="Q630" s="34">
        <v>0.5</v>
      </c>
      <c r="R630" s="34">
        <v>0.56666666666666665</v>
      </c>
      <c r="S630" s="34">
        <v>0.56666666666666665</v>
      </c>
      <c r="T630" s="34">
        <v>0.6</v>
      </c>
      <c r="U630" s="34">
        <v>0.46666666666666667</v>
      </c>
      <c r="V630" s="34">
        <v>0.5</v>
      </c>
      <c r="W630" s="34">
        <v>0.56666666666666665</v>
      </c>
      <c r="X630" s="34">
        <v>0.56666666666666665</v>
      </c>
      <c r="Y630" s="34">
        <v>0.53333333333333333</v>
      </c>
      <c r="Z630" s="34">
        <v>0.5</v>
      </c>
      <c r="AA630" s="34">
        <v>0.53611111111111109</v>
      </c>
    </row>
    <row r="631" spans="1:27" ht="15.75" customHeight="1" x14ac:dyDescent="0.25">
      <c r="A631" s="34">
        <v>21201770</v>
      </c>
      <c r="B631" s="34">
        <v>20.5</v>
      </c>
      <c r="C631" s="34">
        <v>216.39999999999998</v>
      </c>
      <c r="D631" s="34">
        <v>140.29999999999998</v>
      </c>
      <c r="E631" s="34">
        <v>323.30000000000013</v>
      </c>
      <c r="F631" s="34">
        <v>218.3</v>
      </c>
      <c r="G631" s="34">
        <v>59.500000000000014</v>
      </c>
      <c r="H631" s="34">
        <v>29.599999999999998</v>
      </c>
      <c r="I631" s="34">
        <v>68.500000000000014</v>
      </c>
      <c r="J631" s="34">
        <v>79.900000000000006</v>
      </c>
      <c r="K631" s="34">
        <v>204.20000000000005</v>
      </c>
      <c r="L631" s="34">
        <v>280.2</v>
      </c>
      <c r="M631" s="34">
        <v>131.1</v>
      </c>
      <c r="N631" s="34">
        <v>12</v>
      </c>
      <c r="O631" s="34">
        <v>3.3333333333333333E-2</v>
      </c>
      <c r="P631" s="34">
        <v>3.3333333333333333E-2</v>
      </c>
      <c r="Q631" s="34">
        <v>3.3333333333333333E-2</v>
      </c>
      <c r="R631" s="34">
        <v>3.3333333333333333E-2</v>
      </c>
      <c r="S631" s="34">
        <v>3.3333333333333333E-2</v>
      </c>
      <c r="T631" s="34">
        <v>3.3333333333333333E-2</v>
      </c>
      <c r="U631" s="34">
        <v>3.3333333333333333E-2</v>
      </c>
      <c r="V631" s="34">
        <v>3.3333333333333333E-2</v>
      </c>
      <c r="W631" s="34">
        <v>3.3333333333333333E-2</v>
      </c>
      <c r="X631" s="34">
        <v>3.3333333333333333E-2</v>
      </c>
      <c r="Y631" s="34">
        <v>3.3333333333333333E-2</v>
      </c>
      <c r="Z631" s="34">
        <v>3.3333333333333333E-2</v>
      </c>
      <c r="AA631" s="34">
        <v>3.3333333333333333E-2</v>
      </c>
    </row>
    <row r="632" spans="1:27" ht="15.75" customHeight="1" x14ac:dyDescent="0.25">
      <c r="A632" s="34">
        <v>21201790</v>
      </c>
      <c r="B632" s="34">
        <v>26.4</v>
      </c>
      <c r="C632" s="34">
        <v>131.5</v>
      </c>
      <c r="D632" s="34">
        <v>119.70000000000002</v>
      </c>
      <c r="E632" s="34">
        <v>222.2</v>
      </c>
      <c r="F632" s="34">
        <v>137.69999999999999</v>
      </c>
      <c r="G632" s="34">
        <v>141.20000000000002</v>
      </c>
      <c r="H632" s="34">
        <v>60.900000000000006</v>
      </c>
      <c r="I632" s="34">
        <v>90.7</v>
      </c>
      <c r="J632" s="34">
        <v>66.699999999999989</v>
      </c>
      <c r="K632" s="34">
        <v>203.2</v>
      </c>
      <c r="L632" s="34">
        <v>190.00000000000003</v>
      </c>
      <c r="M632" s="34">
        <v>149.00000000000003</v>
      </c>
      <c r="N632" s="34">
        <v>12</v>
      </c>
      <c r="O632" s="34">
        <v>3.3333333333333333E-2</v>
      </c>
      <c r="P632" s="34">
        <v>3.3333333333333333E-2</v>
      </c>
      <c r="Q632" s="34">
        <v>3.3333333333333333E-2</v>
      </c>
      <c r="R632" s="34">
        <v>3.3333333333333333E-2</v>
      </c>
      <c r="S632" s="34">
        <v>3.3333333333333333E-2</v>
      </c>
      <c r="T632" s="34">
        <v>3.3333333333333333E-2</v>
      </c>
      <c r="U632" s="34">
        <v>3.3333333333333333E-2</v>
      </c>
      <c r="V632" s="34">
        <v>3.3333333333333333E-2</v>
      </c>
      <c r="W632" s="34">
        <v>3.3333333333333333E-2</v>
      </c>
      <c r="X632" s="34">
        <v>3.3333333333333333E-2</v>
      </c>
      <c r="Y632" s="34">
        <v>3.3333333333333333E-2</v>
      </c>
      <c r="Z632" s="34">
        <v>3.3333333333333333E-2</v>
      </c>
      <c r="AA632" s="34">
        <v>3.3333333333333333E-2</v>
      </c>
    </row>
    <row r="633" spans="1:27" ht="15.75" customHeight="1" x14ac:dyDescent="0.25">
      <c r="A633" s="34">
        <v>21201800</v>
      </c>
      <c r="B633" s="34">
        <v>65.355555555555554</v>
      </c>
      <c r="C633" s="34">
        <v>87.968749999999986</v>
      </c>
      <c r="D633" s="34">
        <v>129.95625000000001</v>
      </c>
      <c r="E633" s="34">
        <v>144.73888888888888</v>
      </c>
      <c r="F633" s="34">
        <v>108.14374999999998</v>
      </c>
      <c r="G633" s="34">
        <v>52.531249999999993</v>
      </c>
      <c r="H633" s="34">
        <v>32.711764705882352</v>
      </c>
      <c r="I633" s="34">
        <v>40.975000000000001</v>
      </c>
      <c r="J633" s="34">
        <v>73.699999999999989</v>
      </c>
      <c r="K633" s="34">
        <v>153.47777777777776</v>
      </c>
      <c r="L633" s="34">
        <v>124.65555555555554</v>
      </c>
      <c r="M633" s="34">
        <v>90.605555555555554</v>
      </c>
      <c r="N633" s="34">
        <v>203</v>
      </c>
      <c r="O633" s="34">
        <v>0.6</v>
      </c>
      <c r="P633" s="34">
        <v>0.53333333333333333</v>
      </c>
      <c r="Q633" s="34">
        <v>0.53333333333333333</v>
      </c>
      <c r="R633" s="34">
        <v>0.6</v>
      </c>
      <c r="S633" s="34">
        <v>0.53333333333333333</v>
      </c>
      <c r="T633" s="34">
        <v>0.53333333333333333</v>
      </c>
      <c r="U633" s="34">
        <v>0.56666666666666665</v>
      </c>
      <c r="V633" s="34">
        <v>0.53333333333333333</v>
      </c>
      <c r="W633" s="34">
        <v>0.53333333333333333</v>
      </c>
      <c r="X633" s="34">
        <v>0.6</v>
      </c>
      <c r="Y633" s="34">
        <v>0.6</v>
      </c>
      <c r="Z633" s="34">
        <v>0.6</v>
      </c>
      <c r="AA633" s="34">
        <v>0.56388888888888888</v>
      </c>
    </row>
    <row r="634" spans="1:27" ht="15.75" customHeight="1" x14ac:dyDescent="0.25">
      <c r="A634" s="34">
        <v>21201840</v>
      </c>
      <c r="B634" s="34">
        <v>95.9</v>
      </c>
      <c r="C634" s="34">
        <v>412.7</v>
      </c>
      <c r="D634" s="34" t="s">
        <v>1930</v>
      </c>
      <c r="E634" s="34">
        <v>580</v>
      </c>
      <c r="F634" s="34">
        <v>215.20000000000002</v>
      </c>
      <c r="G634" s="34">
        <v>64.3</v>
      </c>
      <c r="H634" s="34">
        <v>49.800000000000004</v>
      </c>
      <c r="I634" s="34">
        <v>89</v>
      </c>
      <c r="J634" s="34">
        <v>69</v>
      </c>
      <c r="K634" s="34">
        <v>264.60000000000002</v>
      </c>
      <c r="L634" s="34">
        <v>539.10000000000014</v>
      </c>
      <c r="M634" s="34">
        <v>352.49999999999994</v>
      </c>
      <c r="N634" s="34">
        <v>11</v>
      </c>
      <c r="O634" s="34">
        <v>3.3333333333333333E-2</v>
      </c>
      <c r="P634" s="34">
        <v>3.3333333333333333E-2</v>
      </c>
      <c r="Q634" s="34">
        <v>0</v>
      </c>
      <c r="R634" s="34">
        <v>3.3333333333333333E-2</v>
      </c>
      <c r="S634" s="34">
        <v>3.3333333333333333E-2</v>
      </c>
      <c r="T634" s="34">
        <v>3.3333333333333333E-2</v>
      </c>
      <c r="U634" s="34">
        <v>3.3333333333333333E-2</v>
      </c>
      <c r="V634" s="34">
        <v>3.3333333333333333E-2</v>
      </c>
      <c r="W634" s="34">
        <v>3.3333333333333333E-2</v>
      </c>
      <c r="X634" s="34">
        <v>3.3333333333333333E-2</v>
      </c>
      <c r="Y634" s="34">
        <v>3.3333333333333333E-2</v>
      </c>
      <c r="Z634" s="34">
        <v>3.3333333333333333E-2</v>
      </c>
      <c r="AA634" s="34">
        <v>3.0555555555555555E-2</v>
      </c>
    </row>
    <row r="635" spans="1:27" ht="15.75" customHeight="1" x14ac:dyDescent="0.25">
      <c r="A635" s="34">
        <v>21201850</v>
      </c>
      <c r="B635" s="34">
        <v>149.42500000000001</v>
      </c>
      <c r="C635" s="34">
        <v>122.53333333333335</v>
      </c>
      <c r="D635" s="34">
        <v>149.19999999999999</v>
      </c>
      <c r="E635" s="34">
        <v>112.95714285714287</v>
      </c>
      <c r="F635" s="34">
        <v>90.242857142857147</v>
      </c>
      <c r="G635" s="34">
        <v>65.550000000000011</v>
      </c>
      <c r="H635" s="34">
        <v>47.96</v>
      </c>
      <c r="I635" s="34">
        <v>44.424999999999997</v>
      </c>
      <c r="J635" s="34">
        <v>70.237499999999997</v>
      </c>
      <c r="K635" s="34">
        <v>149.22857142857143</v>
      </c>
      <c r="L635" s="34">
        <v>141.43333333333337</v>
      </c>
      <c r="M635" s="34">
        <v>132.23333333333332</v>
      </c>
      <c r="N635" s="34">
        <v>74</v>
      </c>
      <c r="O635" s="34">
        <v>0.13333333333333333</v>
      </c>
      <c r="P635" s="34">
        <v>0.2</v>
      </c>
      <c r="Q635" s="34">
        <v>0.16666666666666666</v>
      </c>
      <c r="R635" s="34">
        <v>0.23333333333333334</v>
      </c>
      <c r="S635" s="34">
        <v>0.23333333333333334</v>
      </c>
      <c r="T635" s="34">
        <v>0.2</v>
      </c>
      <c r="U635" s="34">
        <v>0.33333333333333331</v>
      </c>
      <c r="V635" s="34">
        <v>0.26666666666666666</v>
      </c>
      <c r="W635" s="34">
        <v>0.26666666666666666</v>
      </c>
      <c r="X635" s="34">
        <v>0.23333333333333334</v>
      </c>
      <c r="Y635" s="34">
        <v>0.1</v>
      </c>
      <c r="Z635" s="34">
        <v>0.1</v>
      </c>
      <c r="AA635" s="34">
        <v>0.20555555555555555</v>
      </c>
    </row>
    <row r="636" spans="1:27" ht="15.75" customHeight="1" x14ac:dyDescent="0.25">
      <c r="A636" s="34">
        <v>21201880</v>
      </c>
      <c r="B636" s="34">
        <v>40.06666666666667</v>
      </c>
      <c r="C636" s="34">
        <v>34.949999999999996</v>
      </c>
      <c r="D636" s="34">
        <v>58.35</v>
      </c>
      <c r="E636" s="34">
        <v>73.857142857142861</v>
      </c>
      <c r="F636" s="34">
        <v>106.75555555555555</v>
      </c>
      <c r="G636" s="34">
        <v>53.133333333333326</v>
      </c>
      <c r="H636" s="34">
        <v>45.924999999999997</v>
      </c>
      <c r="I636" s="34">
        <v>36.700000000000003</v>
      </c>
      <c r="J636" s="34">
        <v>38.233333333333341</v>
      </c>
      <c r="K636" s="34">
        <v>83.7</v>
      </c>
      <c r="L636" s="34">
        <v>103.16666666666667</v>
      </c>
      <c r="M636" s="34">
        <v>65.149999999999991</v>
      </c>
      <c r="N636" s="34">
        <v>77</v>
      </c>
      <c r="O636" s="34">
        <v>0.1</v>
      </c>
      <c r="P636" s="34">
        <v>0.26666666666666666</v>
      </c>
      <c r="Q636" s="34">
        <v>0.2</v>
      </c>
      <c r="R636" s="34">
        <v>0.23333333333333334</v>
      </c>
      <c r="S636" s="34">
        <v>0.3</v>
      </c>
      <c r="T636" s="34">
        <v>0.3</v>
      </c>
      <c r="U636" s="34">
        <v>0.26666666666666666</v>
      </c>
      <c r="V636" s="34">
        <v>0.13333333333333333</v>
      </c>
      <c r="W636" s="34">
        <v>0.2</v>
      </c>
      <c r="X636" s="34">
        <v>0.16666666666666666</v>
      </c>
      <c r="Y636" s="34">
        <v>0.2</v>
      </c>
      <c r="Z636" s="34">
        <v>0.2</v>
      </c>
      <c r="AA636" s="34">
        <v>0.21388888888888888</v>
      </c>
    </row>
    <row r="637" spans="1:27" ht="15.75" customHeight="1" x14ac:dyDescent="0.25">
      <c r="A637" s="34">
        <v>21201910</v>
      </c>
      <c r="B637" s="34">
        <v>52.749999999999993</v>
      </c>
      <c r="C637" s="34">
        <v>38.133333333333333</v>
      </c>
      <c r="D637" s="34">
        <v>86.133333333333326</v>
      </c>
      <c r="E637" s="34">
        <v>91.433333333333323</v>
      </c>
      <c r="F637" s="34">
        <v>119.45</v>
      </c>
      <c r="G637" s="34">
        <v>43.300000000000004</v>
      </c>
      <c r="H637" s="34">
        <v>36.299999999999997</v>
      </c>
      <c r="I637" s="34">
        <v>37.625000000000007</v>
      </c>
      <c r="J637" s="34">
        <v>42.575000000000003</v>
      </c>
      <c r="K637" s="34">
        <v>92.199999999999989</v>
      </c>
      <c r="L637" s="34">
        <v>107.82499999999999</v>
      </c>
      <c r="M637" s="34">
        <v>18.8</v>
      </c>
      <c r="N637" s="34">
        <v>47</v>
      </c>
      <c r="O637" s="34">
        <v>0.13333333333333333</v>
      </c>
      <c r="P637" s="34">
        <v>0.1</v>
      </c>
      <c r="Q637" s="34">
        <v>0.1</v>
      </c>
      <c r="R637" s="34">
        <v>0.1</v>
      </c>
      <c r="S637" s="34">
        <v>0.13333333333333333</v>
      </c>
      <c r="T637" s="34">
        <v>0.16666666666666666</v>
      </c>
      <c r="U637" s="34">
        <v>0.16666666666666666</v>
      </c>
      <c r="V637" s="34">
        <v>0.13333333333333333</v>
      </c>
      <c r="W637" s="34">
        <v>0.13333333333333333</v>
      </c>
      <c r="X637" s="34">
        <v>0.13333333333333333</v>
      </c>
      <c r="Y637" s="34">
        <v>0.13333333333333333</v>
      </c>
      <c r="Z637" s="34">
        <v>0.13333333333333333</v>
      </c>
      <c r="AA637" s="34">
        <v>0.13055555555555556</v>
      </c>
    </row>
    <row r="638" spans="1:27" ht="15.75" customHeight="1" x14ac:dyDescent="0.25">
      <c r="A638" s="34">
        <v>21201920</v>
      </c>
      <c r="B638" s="34">
        <v>59.696153846153848</v>
      </c>
      <c r="C638" s="34">
        <v>59.380769230769232</v>
      </c>
      <c r="D638" s="34">
        <v>95.99565217391303</v>
      </c>
      <c r="E638" s="34">
        <v>119.14</v>
      </c>
      <c r="F638" s="34">
        <v>106.03846153846153</v>
      </c>
      <c r="G638" s="34">
        <v>63.929629629629638</v>
      </c>
      <c r="H638" s="34">
        <v>52.233333333333334</v>
      </c>
      <c r="I638" s="34">
        <v>43.592592592592595</v>
      </c>
      <c r="J638" s="34">
        <v>50.685185185185183</v>
      </c>
      <c r="K638" s="34">
        <v>127.36923076923078</v>
      </c>
      <c r="L638" s="34">
        <v>109.36538461538466</v>
      </c>
      <c r="M638" s="34">
        <v>53.557142857142864</v>
      </c>
      <c r="N638" s="34">
        <v>314</v>
      </c>
      <c r="O638" s="34">
        <v>0.8666666666666667</v>
      </c>
      <c r="P638" s="34">
        <v>0.8666666666666667</v>
      </c>
      <c r="Q638" s="34">
        <v>0.76666666666666672</v>
      </c>
      <c r="R638" s="34">
        <v>0.83333333333333337</v>
      </c>
      <c r="S638" s="34">
        <v>0.8666666666666667</v>
      </c>
      <c r="T638" s="34">
        <v>0.9</v>
      </c>
      <c r="U638" s="34">
        <v>0.9</v>
      </c>
      <c r="V638" s="34">
        <v>0.9</v>
      </c>
      <c r="W638" s="34">
        <v>0.9</v>
      </c>
      <c r="X638" s="34">
        <v>0.8666666666666667</v>
      </c>
      <c r="Y638" s="34">
        <v>0.8666666666666667</v>
      </c>
      <c r="Z638" s="34">
        <v>0.93333333333333335</v>
      </c>
      <c r="AA638" s="34">
        <v>0.87222222222222223</v>
      </c>
    </row>
    <row r="639" spans="1:27" ht="15.75" customHeight="1" x14ac:dyDescent="0.25">
      <c r="A639" s="34">
        <v>21201960</v>
      </c>
      <c r="B639" s="34">
        <v>60.956250000000011</v>
      </c>
      <c r="C639" s="34">
        <v>61.51428571428572</v>
      </c>
      <c r="D639" s="34">
        <v>112.69375000000001</v>
      </c>
      <c r="E639" s="34">
        <v>131.91176470588235</v>
      </c>
      <c r="F639" s="34">
        <v>124.05625000000002</v>
      </c>
      <c r="G639" s="34">
        <v>57.581250000000004</v>
      </c>
      <c r="H639" s="34">
        <v>53.235714285714288</v>
      </c>
      <c r="I639" s="34">
        <v>44.728571428571435</v>
      </c>
      <c r="J639" s="34">
        <v>56.042857142857137</v>
      </c>
      <c r="K639" s="34">
        <v>130.91538461538462</v>
      </c>
      <c r="L639" s="34">
        <v>144.97142857142859</v>
      </c>
      <c r="M639" s="34">
        <v>83.771428571428572</v>
      </c>
      <c r="N639" s="34">
        <v>178</v>
      </c>
      <c r="O639" s="34">
        <v>0.53333333333333333</v>
      </c>
      <c r="P639" s="34">
        <v>0.46666666666666667</v>
      </c>
      <c r="Q639" s="34">
        <v>0.53333333333333333</v>
      </c>
      <c r="R639" s="34">
        <v>0.56666666666666665</v>
      </c>
      <c r="S639" s="34">
        <v>0.53333333333333333</v>
      </c>
      <c r="T639" s="34">
        <v>0.53333333333333333</v>
      </c>
      <c r="U639" s="34">
        <v>0.46666666666666667</v>
      </c>
      <c r="V639" s="34">
        <v>0.46666666666666667</v>
      </c>
      <c r="W639" s="34">
        <v>0.46666666666666667</v>
      </c>
      <c r="X639" s="34">
        <v>0.43333333333333335</v>
      </c>
      <c r="Y639" s="34">
        <v>0.46666666666666667</v>
      </c>
      <c r="Z639" s="34">
        <v>0.46666666666666667</v>
      </c>
      <c r="AA639" s="34">
        <v>0.49444444444444446</v>
      </c>
    </row>
    <row r="640" spans="1:27" ht="15.75" customHeight="1" x14ac:dyDescent="0.25">
      <c r="A640" s="34">
        <v>21201970</v>
      </c>
      <c r="B640" s="34">
        <v>22.514285714285712</v>
      </c>
      <c r="C640" s="34">
        <v>33.790476190476184</v>
      </c>
      <c r="D640" s="34">
        <v>57.890476190476193</v>
      </c>
      <c r="E640" s="34">
        <v>87.584210526315786</v>
      </c>
      <c r="F640" s="34">
        <v>90.110000000000014</v>
      </c>
      <c r="G640" s="34">
        <v>62.215789473684204</v>
      </c>
      <c r="H640" s="34">
        <v>45.830000000000005</v>
      </c>
      <c r="I640" s="34">
        <v>34.94444444444445</v>
      </c>
      <c r="J640" s="34">
        <v>41.8</v>
      </c>
      <c r="K640" s="34">
        <v>74.963157894736838</v>
      </c>
      <c r="L640" s="34">
        <v>67.411111111111097</v>
      </c>
      <c r="M640" s="34">
        <v>41.064705882352939</v>
      </c>
      <c r="N640" s="34">
        <v>231</v>
      </c>
      <c r="O640" s="34">
        <v>0.7</v>
      </c>
      <c r="P640" s="34">
        <v>0.7</v>
      </c>
      <c r="Q640" s="34">
        <v>0.7</v>
      </c>
      <c r="R640" s="34">
        <v>0.6333333333333333</v>
      </c>
      <c r="S640" s="34">
        <v>0.66666666666666663</v>
      </c>
      <c r="T640" s="34">
        <v>0.6333333333333333</v>
      </c>
      <c r="U640" s="34">
        <v>0.66666666666666663</v>
      </c>
      <c r="V640" s="34">
        <v>0.6</v>
      </c>
      <c r="W640" s="34">
        <v>0.6</v>
      </c>
      <c r="X640" s="34">
        <v>0.6333333333333333</v>
      </c>
      <c r="Y640" s="34">
        <v>0.6</v>
      </c>
      <c r="Z640" s="34">
        <v>0.56666666666666665</v>
      </c>
      <c r="AA640" s="34">
        <v>0.64166666666666672</v>
      </c>
    </row>
    <row r="641" spans="1:27" ht="15.75" customHeight="1" x14ac:dyDescent="0.25">
      <c r="A641" s="34">
        <v>21201980</v>
      </c>
      <c r="B641" s="34">
        <v>62.884999999999991</v>
      </c>
      <c r="C641" s="34">
        <v>76.284210526315775</v>
      </c>
      <c r="D641" s="34">
        <v>120.32666666666667</v>
      </c>
      <c r="E641" s="34">
        <v>123.66428571428571</v>
      </c>
      <c r="F641" s="34">
        <v>120.8</v>
      </c>
      <c r="G641" s="34">
        <v>105.61428571428569</v>
      </c>
      <c r="H641" s="34">
        <v>95.714285714285737</v>
      </c>
      <c r="I641" s="34">
        <v>87.841176470588238</v>
      </c>
      <c r="J641" s="34">
        <v>62.156249999999993</v>
      </c>
      <c r="K641" s="34">
        <v>122.09999999999998</v>
      </c>
      <c r="L641" s="34">
        <v>149.20624999999998</v>
      </c>
      <c r="M641" s="34">
        <v>81.317647058823525</v>
      </c>
      <c r="N641" s="34">
        <v>192</v>
      </c>
      <c r="O641" s="34">
        <v>0.66666666666666663</v>
      </c>
      <c r="P641" s="34">
        <v>0.6333333333333333</v>
      </c>
      <c r="Q641" s="34">
        <v>0.5</v>
      </c>
      <c r="R641" s="34">
        <v>0.46666666666666667</v>
      </c>
      <c r="S641" s="34">
        <v>0.5</v>
      </c>
      <c r="T641" s="34">
        <v>0.46666666666666667</v>
      </c>
      <c r="U641" s="34">
        <v>0.46666666666666667</v>
      </c>
      <c r="V641" s="34">
        <v>0.56666666666666665</v>
      </c>
      <c r="W641" s="34">
        <v>0.53333333333333333</v>
      </c>
      <c r="X641" s="34">
        <v>0.5</v>
      </c>
      <c r="Y641" s="34">
        <v>0.53333333333333333</v>
      </c>
      <c r="Z641" s="34">
        <v>0.56666666666666665</v>
      </c>
      <c r="AA641" s="34">
        <v>0.53333333333333333</v>
      </c>
    </row>
    <row r="642" spans="1:27" ht="15.75" customHeight="1" x14ac:dyDescent="0.25">
      <c r="A642" s="34">
        <v>21202000</v>
      </c>
      <c r="B642" s="34">
        <v>24.514285714285712</v>
      </c>
      <c r="C642" s="34">
        <v>50.107142857142854</v>
      </c>
      <c r="D642" s="34">
        <v>51.9</v>
      </c>
      <c r="E642" s="34">
        <v>107.10000000000001</v>
      </c>
      <c r="F642" s="34">
        <v>131.49999999999997</v>
      </c>
      <c r="G642" s="34">
        <v>139.83846153846153</v>
      </c>
      <c r="H642" s="34">
        <v>121.19090909090909</v>
      </c>
      <c r="I642" s="34">
        <v>109.91</v>
      </c>
      <c r="J642" s="34">
        <v>72.400000000000006</v>
      </c>
      <c r="K642" s="34">
        <v>98.361538461538444</v>
      </c>
      <c r="L642" s="34">
        <v>76.516666666666666</v>
      </c>
      <c r="M642" s="34">
        <v>44.045454545454554</v>
      </c>
      <c r="N642" s="34">
        <v>145</v>
      </c>
      <c r="O642" s="34">
        <v>0.46666666666666667</v>
      </c>
      <c r="P642" s="34">
        <v>0.46666666666666667</v>
      </c>
      <c r="Q642" s="34">
        <v>0.46666666666666667</v>
      </c>
      <c r="R642" s="34">
        <v>0.36666666666666664</v>
      </c>
      <c r="S642" s="34">
        <v>0.4</v>
      </c>
      <c r="T642" s="34">
        <v>0.43333333333333335</v>
      </c>
      <c r="U642" s="34">
        <v>0.36666666666666664</v>
      </c>
      <c r="V642" s="34">
        <v>0.33333333333333331</v>
      </c>
      <c r="W642" s="34">
        <v>0.33333333333333331</v>
      </c>
      <c r="X642" s="34">
        <v>0.43333333333333335</v>
      </c>
      <c r="Y642" s="34">
        <v>0.4</v>
      </c>
      <c r="Z642" s="34">
        <v>0.36666666666666664</v>
      </c>
      <c r="AA642" s="34">
        <v>0.40277777777777779</v>
      </c>
    </row>
    <row r="643" spans="1:27" ht="15.75" customHeight="1" x14ac:dyDescent="0.25">
      <c r="A643" s="34">
        <v>21202020</v>
      </c>
      <c r="B643" s="34">
        <v>75.431578947368408</v>
      </c>
      <c r="C643" s="34">
        <v>67.89500000000001</v>
      </c>
      <c r="D643" s="34">
        <v>92.626315789473693</v>
      </c>
      <c r="E643" s="34">
        <v>116.02777777777777</v>
      </c>
      <c r="F643" s="34">
        <v>104.72499999999999</v>
      </c>
      <c r="G643" s="34">
        <v>68.510000000000005</v>
      </c>
      <c r="H643" s="34">
        <v>64.477777777777789</v>
      </c>
      <c r="I643" s="34">
        <v>57.652631578947364</v>
      </c>
      <c r="J643" s="34">
        <v>61.085000000000001</v>
      </c>
      <c r="K643" s="34">
        <v>119.03157894736842</v>
      </c>
      <c r="L643" s="34">
        <v>121.56499999999998</v>
      </c>
      <c r="M643" s="34">
        <v>78.2</v>
      </c>
      <c r="N643" s="34">
        <v>232</v>
      </c>
      <c r="O643" s="34">
        <v>0.6333333333333333</v>
      </c>
      <c r="P643" s="34">
        <v>0.66666666666666663</v>
      </c>
      <c r="Q643" s="34">
        <v>0.6333333333333333</v>
      </c>
      <c r="R643" s="34">
        <v>0.6</v>
      </c>
      <c r="S643" s="34">
        <v>0.66666666666666663</v>
      </c>
      <c r="T643" s="34">
        <v>0.66666666666666663</v>
      </c>
      <c r="U643" s="34">
        <v>0.6</v>
      </c>
      <c r="V643" s="34">
        <v>0.6333333333333333</v>
      </c>
      <c r="W643" s="34">
        <v>0.66666666666666663</v>
      </c>
      <c r="X643" s="34">
        <v>0.6333333333333333</v>
      </c>
      <c r="Y643" s="34">
        <v>0.66666666666666663</v>
      </c>
      <c r="Z643" s="34">
        <v>0.66666666666666663</v>
      </c>
      <c r="AA643" s="34">
        <v>0.64444444444444449</v>
      </c>
    </row>
    <row r="644" spans="1:27" ht="15.75" customHeight="1" x14ac:dyDescent="0.25">
      <c r="A644" s="34">
        <v>21202040</v>
      </c>
      <c r="B644" s="34">
        <v>49.588235294117645</v>
      </c>
      <c r="C644" s="34">
        <v>58.575000000000003</v>
      </c>
      <c r="D644" s="34">
        <v>92.48888888888888</v>
      </c>
      <c r="E644" s="34">
        <v>110.05263157894734</v>
      </c>
      <c r="F644" s="34">
        <v>131.21111111111111</v>
      </c>
      <c r="G644" s="34">
        <v>138.83684210526317</v>
      </c>
      <c r="H644" s="34">
        <v>147.72105263157897</v>
      </c>
      <c r="I644" s="34">
        <v>113.19444444444444</v>
      </c>
      <c r="J644" s="34">
        <v>72.487499999999997</v>
      </c>
      <c r="K644" s="34">
        <v>94.664705882352933</v>
      </c>
      <c r="L644" s="34">
        <v>121.24117647058823</v>
      </c>
      <c r="M644" s="34">
        <v>60.58124999999999</v>
      </c>
      <c r="N644" s="34">
        <v>214</v>
      </c>
      <c r="O644" s="34">
        <v>0.56666666666666665</v>
      </c>
      <c r="P644" s="34">
        <v>0.66666666666666663</v>
      </c>
      <c r="Q644" s="34">
        <v>0.6</v>
      </c>
      <c r="R644" s="34">
        <v>0.6333333333333333</v>
      </c>
      <c r="S644" s="34">
        <v>0.6</v>
      </c>
      <c r="T644" s="34">
        <v>0.6333333333333333</v>
      </c>
      <c r="U644" s="34">
        <v>0.6333333333333333</v>
      </c>
      <c r="V644" s="34">
        <v>0.6</v>
      </c>
      <c r="W644" s="34">
        <v>0.53333333333333333</v>
      </c>
      <c r="X644" s="34">
        <v>0.56666666666666665</v>
      </c>
      <c r="Y644" s="34">
        <v>0.56666666666666665</v>
      </c>
      <c r="Z644" s="34">
        <v>0.53333333333333333</v>
      </c>
      <c r="AA644" s="34">
        <v>0.59444444444444444</v>
      </c>
    </row>
    <row r="645" spans="1:27" ht="15.75" customHeight="1" x14ac:dyDescent="0.25">
      <c r="A645" s="34">
        <v>21202050</v>
      </c>
      <c r="B645" s="34">
        <v>21.27</v>
      </c>
      <c r="C645" s="34">
        <v>36.67</v>
      </c>
      <c r="D645" s="34">
        <v>62.578947368421055</v>
      </c>
      <c r="E645" s="34">
        <v>82.005263157894746</v>
      </c>
      <c r="F645" s="34">
        <v>98.673684210526332</v>
      </c>
      <c r="G645" s="34">
        <v>62.921052631578945</v>
      </c>
      <c r="H645" s="34">
        <v>54.321052631578958</v>
      </c>
      <c r="I645" s="34">
        <v>46.857894736842105</v>
      </c>
      <c r="J645" s="34">
        <v>50.930000000000007</v>
      </c>
      <c r="K645" s="34">
        <v>88.19</v>
      </c>
      <c r="L645" s="34">
        <v>78.71764705882353</v>
      </c>
      <c r="M645" s="34">
        <v>36.76111111111112</v>
      </c>
      <c r="N645" s="34">
        <v>229</v>
      </c>
      <c r="O645" s="34">
        <v>0.66666666666666663</v>
      </c>
      <c r="P645" s="34">
        <v>0.66666666666666663</v>
      </c>
      <c r="Q645" s="34">
        <v>0.6333333333333333</v>
      </c>
      <c r="R645" s="34">
        <v>0.6333333333333333</v>
      </c>
      <c r="S645" s="34">
        <v>0.6333333333333333</v>
      </c>
      <c r="T645" s="34">
        <v>0.6333333333333333</v>
      </c>
      <c r="U645" s="34">
        <v>0.6333333333333333</v>
      </c>
      <c r="V645" s="34">
        <v>0.6333333333333333</v>
      </c>
      <c r="W645" s="34">
        <v>0.66666666666666663</v>
      </c>
      <c r="X645" s="34">
        <v>0.66666666666666663</v>
      </c>
      <c r="Y645" s="34">
        <v>0.56666666666666665</v>
      </c>
      <c r="Z645" s="34">
        <v>0.6</v>
      </c>
      <c r="AA645" s="34">
        <v>0.63611111111111107</v>
      </c>
    </row>
    <row r="646" spans="1:27" ht="15.75" customHeight="1" x14ac:dyDescent="0.25">
      <c r="A646" s="34">
        <v>21202070</v>
      </c>
      <c r="B646" s="34">
        <v>22.257142857142856</v>
      </c>
      <c r="C646" s="34">
        <v>41.17619047619047</v>
      </c>
      <c r="D646" s="34">
        <v>72.752380952380946</v>
      </c>
      <c r="E646" s="34">
        <v>93.1</v>
      </c>
      <c r="F646" s="34">
        <v>96.352631578947353</v>
      </c>
      <c r="G646" s="34">
        <v>69.120000000000019</v>
      </c>
      <c r="H646" s="34">
        <v>41.27</v>
      </c>
      <c r="I646" s="34">
        <v>39.477777777777774</v>
      </c>
      <c r="J646" s="34">
        <v>49.794444444444444</v>
      </c>
      <c r="K646" s="34">
        <v>89.70526315789472</v>
      </c>
      <c r="L646" s="34">
        <v>87.47999999999999</v>
      </c>
      <c r="M646" s="34">
        <v>45.889473684210522</v>
      </c>
      <c r="N646" s="34">
        <v>236</v>
      </c>
      <c r="O646" s="34">
        <v>0.7</v>
      </c>
      <c r="P646" s="34">
        <v>0.7</v>
      </c>
      <c r="Q646" s="34">
        <v>0.7</v>
      </c>
      <c r="R646" s="34">
        <v>0.66666666666666663</v>
      </c>
      <c r="S646" s="34">
        <v>0.6333333333333333</v>
      </c>
      <c r="T646" s="34">
        <v>0.66666666666666663</v>
      </c>
      <c r="U646" s="34">
        <v>0.66666666666666663</v>
      </c>
      <c r="V646" s="34">
        <v>0.6</v>
      </c>
      <c r="W646" s="34">
        <v>0.6</v>
      </c>
      <c r="X646" s="34">
        <v>0.6333333333333333</v>
      </c>
      <c r="Y646" s="34">
        <v>0.66666666666666663</v>
      </c>
      <c r="Z646" s="34">
        <v>0.6333333333333333</v>
      </c>
      <c r="AA646" s="34">
        <v>0.65555555555555556</v>
      </c>
    </row>
    <row r="647" spans="1:27" ht="15.75" customHeight="1" x14ac:dyDescent="0.25">
      <c r="A647" s="34">
        <v>21202080</v>
      </c>
      <c r="B647" s="34">
        <v>41.784210526315796</v>
      </c>
      <c r="C647" s="34">
        <v>63.068421052631578</v>
      </c>
      <c r="D647" s="34">
        <v>91.489473684210523</v>
      </c>
      <c r="E647" s="34">
        <v>98.631578947368411</v>
      </c>
      <c r="F647" s="34">
        <v>98.759999999999977</v>
      </c>
      <c r="G647" s="34">
        <v>56.305263157894736</v>
      </c>
      <c r="H647" s="34">
        <v>48.56666666666667</v>
      </c>
      <c r="I647" s="34">
        <v>46</v>
      </c>
      <c r="J647" s="34">
        <v>59.959999999999994</v>
      </c>
      <c r="K647" s="34">
        <v>107.49473684210524</v>
      </c>
      <c r="L647" s="34">
        <v>104.39473684210526</v>
      </c>
      <c r="M647" s="34">
        <v>54.20000000000001</v>
      </c>
      <c r="N647" s="34">
        <v>229</v>
      </c>
      <c r="O647" s="34">
        <v>0.6333333333333333</v>
      </c>
      <c r="P647" s="34">
        <v>0.6333333333333333</v>
      </c>
      <c r="Q647" s="34">
        <v>0.6333333333333333</v>
      </c>
      <c r="R647" s="34">
        <v>0.6333333333333333</v>
      </c>
      <c r="S647" s="34">
        <v>0.66666666666666663</v>
      </c>
      <c r="T647" s="34">
        <v>0.6333333333333333</v>
      </c>
      <c r="U647" s="34">
        <v>0.6</v>
      </c>
      <c r="V647" s="34">
        <v>0.6333333333333333</v>
      </c>
      <c r="W647" s="34">
        <v>0.66666666666666663</v>
      </c>
      <c r="X647" s="34">
        <v>0.6333333333333333</v>
      </c>
      <c r="Y647" s="34">
        <v>0.6333333333333333</v>
      </c>
      <c r="Z647" s="34">
        <v>0.6333333333333333</v>
      </c>
      <c r="AA647" s="34">
        <v>0.63611111111111107</v>
      </c>
    </row>
    <row r="648" spans="1:27" ht="15.75" customHeight="1" x14ac:dyDescent="0.25">
      <c r="A648" s="34">
        <v>21202100</v>
      </c>
      <c r="B648" s="34">
        <v>19.733333333333334</v>
      </c>
      <c r="C648" s="34">
        <v>51.233333333333327</v>
      </c>
      <c r="D648" s="34">
        <v>93.050000000000011</v>
      </c>
      <c r="E648" s="34">
        <v>154.75</v>
      </c>
      <c r="F648" s="34">
        <v>146.9</v>
      </c>
      <c r="G648" s="34">
        <v>183.89999999999998</v>
      </c>
      <c r="H648" s="34">
        <v>156.35</v>
      </c>
      <c r="I648" s="34">
        <v>114.59999999999997</v>
      </c>
      <c r="J648" s="34">
        <v>83.6</v>
      </c>
      <c r="K648" s="34">
        <v>129.99999999999997</v>
      </c>
      <c r="L648" s="34">
        <v>78.199999999999989</v>
      </c>
      <c r="M648" s="34">
        <v>67.59999999999998</v>
      </c>
      <c r="N648" s="34">
        <v>28</v>
      </c>
      <c r="O648" s="34">
        <v>0.1</v>
      </c>
      <c r="P648" s="34">
        <v>0.1</v>
      </c>
      <c r="Q648" s="34">
        <v>6.6666666666666666E-2</v>
      </c>
      <c r="R648" s="34">
        <v>6.6666666666666666E-2</v>
      </c>
      <c r="S648" s="34">
        <v>0.1</v>
      </c>
      <c r="T648" s="34">
        <v>6.6666666666666666E-2</v>
      </c>
      <c r="U648" s="34">
        <v>6.6666666666666666E-2</v>
      </c>
      <c r="V648" s="34">
        <v>6.6666666666666666E-2</v>
      </c>
      <c r="W648" s="34">
        <v>6.6666666666666666E-2</v>
      </c>
      <c r="X648" s="34">
        <v>6.6666666666666666E-2</v>
      </c>
      <c r="Y648" s="34">
        <v>6.6666666666666666E-2</v>
      </c>
      <c r="Z648" s="34">
        <v>0.1</v>
      </c>
      <c r="AA648" s="34">
        <v>7.7777777777777779E-2</v>
      </c>
    </row>
    <row r="649" spans="1:27" ht="15.75" customHeight="1" x14ac:dyDescent="0.25">
      <c r="A649" s="34">
        <v>21202110</v>
      </c>
      <c r="B649" s="34">
        <v>16.528571428571432</v>
      </c>
      <c r="C649" s="34">
        <v>26.515000000000004</v>
      </c>
      <c r="D649" s="34">
        <v>50.919047619047618</v>
      </c>
      <c r="E649" s="34">
        <v>75.13</v>
      </c>
      <c r="F649" s="34">
        <v>70.170000000000016</v>
      </c>
      <c r="G649" s="34">
        <v>48.684999999999995</v>
      </c>
      <c r="H649" s="34">
        <v>35.821052631578958</v>
      </c>
      <c r="I649" s="34">
        <v>26.780000000000008</v>
      </c>
      <c r="J649" s="34">
        <v>42.714999999999996</v>
      </c>
      <c r="K649" s="34">
        <v>66.964999999999989</v>
      </c>
      <c r="L649" s="34">
        <v>58.045000000000016</v>
      </c>
      <c r="M649" s="34">
        <v>39.394999999999996</v>
      </c>
      <c r="N649" s="34">
        <v>241</v>
      </c>
      <c r="O649" s="34">
        <v>0.7</v>
      </c>
      <c r="P649" s="34">
        <v>0.66666666666666663</v>
      </c>
      <c r="Q649" s="34">
        <v>0.7</v>
      </c>
      <c r="R649" s="34">
        <v>0.66666666666666663</v>
      </c>
      <c r="S649" s="34">
        <v>0.66666666666666663</v>
      </c>
      <c r="T649" s="34">
        <v>0.66666666666666663</v>
      </c>
      <c r="U649" s="34">
        <v>0.6333333333333333</v>
      </c>
      <c r="V649" s="34">
        <v>0.66666666666666663</v>
      </c>
      <c r="W649" s="34">
        <v>0.66666666666666663</v>
      </c>
      <c r="X649" s="34">
        <v>0.66666666666666663</v>
      </c>
      <c r="Y649" s="34">
        <v>0.66666666666666663</v>
      </c>
      <c r="Z649" s="34">
        <v>0.66666666666666663</v>
      </c>
      <c r="AA649" s="34">
        <v>0.6694444444444444</v>
      </c>
    </row>
    <row r="650" spans="1:27" ht="15.75" customHeight="1" x14ac:dyDescent="0.25">
      <c r="A650" s="34">
        <v>21202120</v>
      </c>
      <c r="B650" s="34">
        <v>25.431578947368418</v>
      </c>
      <c r="C650" s="34">
        <v>44.010000000000005</v>
      </c>
      <c r="D650" s="34">
        <v>81.094999999999999</v>
      </c>
      <c r="E650" s="34">
        <v>102.97142857142858</v>
      </c>
      <c r="F650" s="34">
        <v>97.644999999999996</v>
      </c>
      <c r="G650" s="34">
        <v>64.00500000000001</v>
      </c>
      <c r="H650" s="34">
        <v>45.374999999999993</v>
      </c>
      <c r="I650" s="34">
        <v>39.821052631578951</v>
      </c>
      <c r="J650" s="34">
        <v>53.880000000000017</v>
      </c>
      <c r="K650" s="34">
        <v>92.888888888888872</v>
      </c>
      <c r="L650" s="34">
        <v>98.004999999999995</v>
      </c>
      <c r="M650" s="34">
        <v>60.854999999999997</v>
      </c>
      <c r="N650" s="34">
        <v>237</v>
      </c>
      <c r="O650" s="34">
        <v>0.6333333333333333</v>
      </c>
      <c r="P650" s="34">
        <v>0.66666666666666663</v>
      </c>
      <c r="Q650" s="34">
        <v>0.66666666666666663</v>
      </c>
      <c r="R650" s="34">
        <v>0.7</v>
      </c>
      <c r="S650" s="34">
        <v>0.66666666666666663</v>
      </c>
      <c r="T650" s="34">
        <v>0.66666666666666663</v>
      </c>
      <c r="U650" s="34">
        <v>0.66666666666666663</v>
      </c>
      <c r="V650" s="34">
        <v>0.6333333333333333</v>
      </c>
      <c r="W650" s="34">
        <v>0.66666666666666663</v>
      </c>
      <c r="X650" s="34">
        <v>0.6</v>
      </c>
      <c r="Y650" s="34">
        <v>0.66666666666666663</v>
      </c>
      <c r="Z650" s="34">
        <v>0.66666666666666663</v>
      </c>
      <c r="AA650" s="34">
        <v>0.65833333333333333</v>
      </c>
    </row>
    <row r="651" spans="1:27" ht="15.75" customHeight="1" x14ac:dyDescent="0.25">
      <c r="A651" s="34">
        <v>21202130</v>
      </c>
      <c r="B651" s="34">
        <v>16.95</v>
      </c>
      <c r="C651" s="34">
        <v>102.34999999999998</v>
      </c>
      <c r="D651" s="34">
        <v>155.6</v>
      </c>
      <c r="E651" s="34">
        <v>220.99999999999991</v>
      </c>
      <c r="F651" s="34">
        <v>198.09999999999997</v>
      </c>
      <c r="G651" s="34">
        <v>96.75</v>
      </c>
      <c r="H651" s="34">
        <v>128.05000000000001</v>
      </c>
      <c r="I651" s="34">
        <v>65.850000000000009</v>
      </c>
      <c r="J651" s="34">
        <v>102</v>
      </c>
      <c r="K651" s="34">
        <v>135.9</v>
      </c>
      <c r="L651" s="34">
        <v>261.39999999999998</v>
      </c>
      <c r="M651" s="34">
        <v>66.300000000000011</v>
      </c>
      <c r="N651" s="34">
        <v>18</v>
      </c>
      <c r="O651" s="34">
        <v>6.6666666666666666E-2</v>
      </c>
      <c r="P651" s="34">
        <v>6.6666666666666666E-2</v>
      </c>
      <c r="Q651" s="34">
        <v>3.3333333333333333E-2</v>
      </c>
      <c r="R651" s="34">
        <v>3.3333333333333333E-2</v>
      </c>
      <c r="S651" s="34">
        <v>6.6666666666666666E-2</v>
      </c>
      <c r="T651" s="34">
        <v>6.6666666666666666E-2</v>
      </c>
      <c r="U651" s="34">
        <v>6.6666666666666666E-2</v>
      </c>
      <c r="V651" s="34">
        <v>6.6666666666666666E-2</v>
      </c>
      <c r="W651" s="34">
        <v>3.3333333333333333E-2</v>
      </c>
      <c r="X651" s="34">
        <v>3.3333333333333333E-2</v>
      </c>
      <c r="Y651" s="34">
        <v>3.3333333333333333E-2</v>
      </c>
      <c r="Z651" s="34">
        <v>3.3333333333333333E-2</v>
      </c>
      <c r="AA651" s="34">
        <v>0.05</v>
      </c>
    </row>
    <row r="652" spans="1:27" ht="15.75" customHeight="1" x14ac:dyDescent="0.25">
      <c r="A652" s="34">
        <v>21202160</v>
      </c>
      <c r="B652" s="34">
        <v>97.741666666666674</v>
      </c>
      <c r="C652" s="34">
        <v>161.84615384615381</v>
      </c>
      <c r="D652" s="34">
        <v>191.30769230769232</v>
      </c>
      <c r="E652" s="34">
        <v>200.28461538461534</v>
      </c>
      <c r="F652" s="34">
        <v>188.03846153846158</v>
      </c>
      <c r="G652" s="34">
        <v>83.784615384615364</v>
      </c>
      <c r="H652" s="34">
        <v>73.708333333333329</v>
      </c>
      <c r="I652" s="34">
        <v>75.779999999999987</v>
      </c>
      <c r="J652" s="34">
        <v>85.571428571428555</v>
      </c>
      <c r="K652" s="34">
        <v>249.81428571428577</v>
      </c>
      <c r="L652" s="34">
        <v>254.19333333333336</v>
      </c>
      <c r="M652" s="34">
        <v>141.51333333333332</v>
      </c>
      <c r="N652" s="34">
        <v>162</v>
      </c>
      <c r="O652" s="34">
        <v>0.4</v>
      </c>
      <c r="P652" s="34">
        <v>0.43333333333333335</v>
      </c>
      <c r="Q652" s="34">
        <v>0.43333333333333335</v>
      </c>
      <c r="R652" s="34">
        <v>0.43333333333333335</v>
      </c>
      <c r="S652" s="34">
        <v>0.43333333333333335</v>
      </c>
      <c r="T652" s="34">
        <v>0.43333333333333335</v>
      </c>
      <c r="U652" s="34">
        <v>0.4</v>
      </c>
      <c r="V652" s="34">
        <v>0.5</v>
      </c>
      <c r="W652" s="34">
        <v>0.46666666666666667</v>
      </c>
      <c r="X652" s="34">
        <v>0.46666666666666667</v>
      </c>
      <c r="Y652" s="34">
        <v>0.5</v>
      </c>
      <c r="Z652" s="34">
        <v>0.5</v>
      </c>
      <c r="AA652" s="34">
        <v>0.45</v>
      </c>
    </row>
    <row r="653" spans="1:27" ht="15.75" customHeight="1" x14ac:dyDescent="0.25">
      <c r="A653" s="34">
        <v>21202280</v>
      </c>
      <c r="B653" s="34">
        <v>27.366666666666664</v>
      </c>
      <c r="C653" s="34">
        <v>54.9</v>
      </c>
      <c r="D653" s="34">
        <v>138.23333333333335</v>
      </c>
      <c r="E653" s="34">
        <v>131.66666666666666</v>
      </c>
      <c r="F653" s="34">
        <v>184.29999999999995</v>
      </c>
      <c r="G653" s="34">
        <v>70.600000000000009</v>
      </c>
      <c r="H653" s="34">
        <v>36.06666666666667</v>
      </c>
      <c r="I653" s="34">
        <v>59.8</v>
      </c>
      <c r="J653" s="34">
        <v>70.125</v>
      </c>
      <c r="K653" s="34">
        <v>90.266666666666666</v>
      </c>
      <c r="L653" s="34">
        <v>146.33333333333334</v>
      </c>
      <c r="M653" s="34">
        <v>51.42</v>
      </c>
      <c r="N653" s="34">
        <v>38</v>
      </c>
      <c r="O653" s="34">
        <v>0.1</v>
      </c>
      <c r="P653" s="34">
        <v>0.1</v>
      </c>
      <c r="Q653" s="34">
        <v>0.1</v>
      </c>
      <c r="R653" s="34">
        <v>0.1</v>
      </c>
      <c r="S653" s="34">
        <v>0.1</v>
      </c>
      <c r="T653" s="34">
        <v>0.1</v>
      </c>
      <c r="U653" s="34">
        <v>0.1</v>
      </c>
      <c r="V653" s="34">
        <v>6.6666666666666666E-2</v>
      </c>
      <c r="W653" s="34">
        <v>0.13333333333333333</v>
      </c>
      <c r="X653" s="34">
        <v>0.1</v>
      </c>
      <c r="Y653" s="34">
        <v>0.1</v>
      </c>
      <c r="Z653" s="34">
        <v>0.16666666666666666</v>
      </c>
      <c r="AA653" s="34">
        <v>0.10555555555555556</v>
      </c>
    </row>
    <row r="654" spans="1:27" ht="15.75" customHeight="1" x14ac:dyDescent="0.25">
      <c r="A654" s="34">
        <v>2120500135</v>
      </c>
      <c r="B654" s="34" t="s">
        <v>1930</v>
      </c>
      <c r="C654" s="34" t="s">
        <v>1930</v>
      </c>
      <c r="D654" s="34" t="s">
        <v>1930</v>
      </c>
      <c r="E654" s="34" t="s">
        <v>1930</v>
      </c>
      <c r="F654" s="34" t="s">
        <v>1930</v>
      </c>
      <c r="G654" s="34" t="s">
        <v>1930</v>
      </c>
      <c r="H654" s="34" t="s">
        <v>1930</v>
      </c>
      <c r="I654" s="34" t="s">
        <v>1930</v>
      </c>
      <c r="J654" s="34" t="s">
        <v>1930</v>
      </c>
      <c r="K654" s="34" t="s">
        <v>1930</v>
      </c>
      <c r="L654" s="34" t="s">
        <v>1930</v>
      </c>
      <c r="M654" s="34">
        <v>13</v>
      </c>
      <c r="N654" s="34">
        <v>1</v>
      </c>
      <c r="O654" s="34">
        <v>0</v>
      </c>
      <c r="P654" s="34">
        <v>0</v>
      </c>
      <c r="Q654" s="34">
        <v>0</v>
      </c>
      <c r="R654" s="34">
        <v>0</v>
      </c>
      <c r="S654" s="34">
        <v>0</v>
      </c>
      <c r="T654" s="34">
        <v>0</v>
      </c>
      <c r="U654" s="34">
        <v>0</v>
      </c>
      <c r="V654" s="34">
        <v>0</v>
      </c>
      <c r="W654" s="34">
        <v>0</v>
      </c>
      <c r="X654" s="34">
        <v>0</v>
      </c>
      <c r="Y654" s="34">
        <v>0</v>
      </c>
      <c r="Z654" s="34">
        <v>3.3333333333333333E-2</v>
      </c>
      <c r="AA654" s="34">
        <v>2.7777777777777779E-3</v>
      </c>
    </row>
    <row r="655" spans="1:27" ht="15.75" customHeight="1" x14ac:dyDescent="0.25">
      <c r="A655" s="34">
        <v>21205010</v>
      </c>
      <c r="B655" s="34">
        <v>81.150000000000006</v>
      </c>
      <c r="C655" s="34">
        <v>86.15</v>
      </c>
      <c r="D655" s="34">
        <v>64.7</v>
      </c>
      <c r="E655" s="34">
        <v>197.14999999999998</v>
      </c>
      <c r="F655" s="34">
        <v>75.766666666666666</v>
      </c>
      <c r="G655" s="34">
        <v>36.050000000000004</v>
      </c>
      <c r="H655" s="34">
        <v>49.6</v>
      </c>
      <c r="I655" s="34" t="s">
        <v>1930</v>
      </c>
      <c r="J655" s="34" t="s">
        <v>1930</v>
      </c>
      <c r="K655" s="34" t="s">
        <v>1930</v>
      </c>
      <c r="L655" s="34">
        <v>260.99999999999994</v>
      </c>
      <c r="M655" s="34">
        <v>134.30000000000001</v>
      </c>
      <c r="N655" s="34">
        <v>16</v>
      </c>
      <c r="O655" s="34">
        <v>6.6666666666666666E-2</v>
      </c>
      <c r="P655" s="34">
        <v>6.6666666666666666E-2</v>
      </c>
      <c r="Q655" s="34">
        <v>6.6666666666666666E-2</v>
      </c>
      <c r="R655" s="34">
        <v>6.6666666666666666E-2</v>
      </c>
      <c r="S655" s="34">
        <v>0.1</v>
      </c>
      <c r="T655" s="34">
        <v>6.6666666666666666E-2</v>
      </c>
      <c r="U655" s="34">
        <v>3.3333333333333333E-2</v>
      </c>
      <c r="V655" s="34">
        <v>0</v>
      </c>
      <c r="W655" s="34">
        <v>0</v>
      </c>
      <c r="X655" s="34">
        <v>0</v>
      </c>
      <c r="Y655" s="34">
        <v>3.3333333333333333E-2</v>
      </c>
      <c r="Z655" s="34">
        <v>3.3333333333333333E-2</v>
      </c>
      <c r="AA655" s="34">
        <v>4.4444444444444446E-2</v>
      </c>
    </row>
    <row r="656" spans="1:27" ht="15.75" customHeight="1" x14ac:dyDescent="0.25">
      <c r="A656" s="34">
        <v>21205012</v>
      </c>
      <c r="B656" s="34">
        <v>62.500000000000007</v>
      </c>
      <c r="C656" s="34">
        <v>79.36666666666666</v>
      </c>
      <c r="D656" s="34">
        <v>102.01428571428571</v>
      </c>
      <c r="E656" s="34">
        <v>114.97692307692306</v>
      </c>
      <c r="F656" s="34">
        <v>103.92142857142858</v>
      </c>
      <c r="G656" s="34">
        <v>54.493333333333339</v>
      </c>
      <c r="H656" s="34">
        <v>44.316666666666663</v>
      </c>
      <c r="I656" s="34">
        <v>43.988888888888901</v>
      </c>
      <c r="J656" s="34">
        <v>68.638461538461542</v>
      </c>
      <c r="K656" s="34">
        <v>106.86923076923077</v>
      </c>
      <c r="L656" s="34">
        <v>141.80833333333337</v>
      </c>
      <c r="M656" s="34">
        <v>80.453846153846158</v>
      </c>
      <c r="N656" s="34">
        <v>158</v>
      </c>
      <c r="O656" s="34">
        <v>0.5</v>
      </c>
      <c r="P656" s="34">
        <v>0.5</v>
      </c>
      <c r="Q656" s="34">
        <v>0.46666666666666667</v>
      </c>
      <c r="R656" s="34">
        <v>0.43333333333333335</v>
      </c>
      <c r="S656" s="34">
        <v>0.46666666666666667</v>
      </c>
      <c r="T656" s="34">
        <v>0.5</v>
      </c>
      <c r="U656" s="34">
        <v>0.4</v>
      </c>
      <c r="V656" s="34">
        <v>0.3</v>
      </c>
      <c r="W656" s="34">
        <v>0.43333333333333335</v>
      </c>
      <c r="X656" s="34">
        <v>0.43333333333333335</v>
      </c>
      <c r="Y656" s="34">
        <v>0.4</v>
      </c>
      <c r="Z656" s="34">
        <v>0.43333333333333335</v>
      </c>
      <c r="AA656" s="34">
        <v>0.43888888888888888</v>
      </c>
    </row>
    <row r="657" spans="1:27" ht="15.75" customHeight="1" x14ac:dyDescent="0.25">
      <c r="A657" s="34">
        <v>21205013</v>
      </c>
      <c r="B657" s="34">
        <v>81.150000000000006</v>
      </c>
      <c r="C657" s="34">
        <v>86.15</v>
      </c>
      <c r="D657" s="34">
        <v>64.7</v>
      </c>
      <c r="E657" s="34">
        <v>197.14999999999998</v>
      </c>
      <c r="F657" s="34">
        <v>75.766666666666666</v>
      </c>
      <c r="G657" s="34">
        <v>36.050000000000004</v>
      </c>
      <c r="H657" s="34">
        <v>49.6</v>
      </c>
      <c r="I657" s="34" t="s">
        <v>1930</v>
      </c>
      <c r="J657" s="34" t="s">
        <v>1930</v>
      </c>
      <c r="K657" s="34" t="s">
        <v>1930</v>
      </c>
      <c r="L657" s="34">
        <v>260.99999999999994</v>
      </c>
      <c r="M657" s="34">
        <v>134.30000000000001</v>
      </c>
      <c r="N657" s="34">
        <v>16</v>
      </c>
      <c r="O657" s="34">
        <v>6.6666666666666666E-2</v>
      </c>
      <c r="P657" s="34">
        <v>6.6666666666666666E-2</v>
      </c>
      <c r="Q657" s="34">
        <v>6.6666666666666666E-2</v>
      </c>
      <c r="R657" s="34">
        <v>6.6666666666666666E-2</v>
      </c>
      <c r="S657" s="34">
        <v>0.1</v>
      </c>
      <c r="T657" s="34">
        <v>6.6666666666666666E-2</v>
      </c>
      <c r="U657" s="34">
        <v>3.3333333333333333E-2</v>
      </c>
      <c r="V657" s="34">
        <v>0</v>
      </c>
      <c r="W657" s="34">
        <v>0</v>
      </c>
      <c r="X657" s="34">
        <v>0</v>
      </c>
      <c r="Y657" s="34">
        <v>3.3333333333333333E-2</v>
      </c>
      <c r="Z657" s="34">
        <v>3.3333333333333333E-2</v>
      </c>
      <c r="AA657" s="34">
        <v>4.4444444444444446E-2</v>
      </c>
    </row>
    <row r="658" spans="1:27" ht="15.75" customHeight="1" x14ac:dyDescent="0.25">
      <c r="A658" s="34">
        <v>21205040</v>
      </c>
      <c r="B658" s="34">
        <v>107.10000000000001</v>
      </c>
      <c r="C658" s="34" t="s">
        <v>1930</v>
      </c>
      <c r="D658" s="34" t="s">
        <v>1930</v>
      </c>
      <c r="E658" s="34" t="s">
        <v>1930</v>
      </c>
      <c r="F658" s="34">
        <v>256.70000000000005</v>
      </c>
      <c r="G658" s="34" t="s">
        <v>1930</v>
      </c>
      <c r="H658" s="34" t="s">
        <v>1930</v>
      </c>
      <c r="I658" s="34" t="s">
        <v>1930</v>
      </c>
      <c r="J658" s="34" t="s">
        <v>1930</v>
      </c>
      <c r="K658" s="34">
        <v>131.20000000000002</v>
      </c>
      <c r="L658" s="34">
        <v>175.50000000000003</v>
      </c>
      <c r="M658" s="34">
        <v>136.00000000000003</v>
      </c>
      <c r="N658" s="34">
        <v>5</v>
      </c>
      <c r="O658" s="34">
        <v>3.3333333333333333E-2</v>
      </c>
      <c r="P658" s="34">
        <v>0</v>
      </c>
      <c r="Q658" s="34">
        <v>0</v>
      </c>
      <c r="R658" s="34">
        <v>0</v>
      </c>
      <c r="S658" s="34">
        <v>3.3333333333333333E-2</v>
      </c>
      <c r="T658" s="34">
        <v>0</v>
      </c>
      <c r="U658" s="34">
        <v>0</v>
      </c>
      <c r="V658" s="34">
        <v>0</v>
      </c>
      <c r="W658" s="34">
        <v>0</v>
      </c>
      <c r="X658" s="34">
        <v>3.3333333333333333E-2</v>
      </c>
      <c r="Y658" s="34">
        <v>3.3333333333333333E-2</v>
      </c>
      <c r="Z658" s="34">
        <v>3.3333333333333333E-2</v>
      </c>
      <c r="AA658" s="34">
        <v>1.3888888888888888E-2</v>
      </c>
    </row>
    <row r="659" spans="1:27" ht="15.75" customHeight="1" x14ac:dyDescent="0.25">
      <c r="A659" s="34">
        <v>21205070</v>
      </c>
      <c r="B659" s="34">
        <v>176.80000000000004</v>
      </c>
      <c r="C659" s="34">
        <v>202.59999999999997</v>
      </c>
      <c r="D659" s="34">
        <v>119.1</v>
      </c>
      <c r="E659" s="34">
        <v>262.39999999999998</v>
      </c>
      <c r="F659" s="34">
        <v>103.19999999999999</v>
      </c>
      <c r="G659" s="34">
        <v>198.8</v>
      </c>
      <c r="H659" s="34">
        <v>2.3000000000000003</v>
      </c>
      <c r="I659" s="34">
        <v>9.6999999999999993</v>
      </c>
      <c r="J659" s="34">
        <v>127.8</v>
      </c>
      <c r="K659" s="34" t="s">
        <v>1930</v>
      </c>
      <c r="L659" s="34">
        <v>155.9</v>
      </c>
      <c r="M659" s="34">
        <v>5.4</v>
      </c>
      <c r="N659" s="34">
        <v>11</v>
      </c>
      <c r="O659" s="34">
        <v>3.3333333333333333E-2</v>
      </c>
      <c r="P659" s="34">
        <v>3.3333333333333333E-2</v>
      </c>
      <c r="Q659" s="34">
        <v>3.3333333333333333E-2</v>
      </c>
      <c r="R659" s="34">
        <v>3.3333333333333333E-2</v>
      </c>
      <c r="S659" s="34">
        <v>3.3333333333333333E-2</v>
      </c>
      <c r="T659" s="34">
        <v>3.3333333333333333E-2</v>
      </c>
      <c r="U659" s="34">
        <v>3.3333333333333333E-2</v>
      </c>
      <c r="V659" s="34">
        <v>3.3333333333333333E-2</v>
      </c>
      <c r="W659" s="34">
        <v>3.3333333333333333E-2</v>
      </c>
      <c r="X659" s="34">
        <v>0</v>
      </c>
      <c r="Y659" s="34">
        <v>3.3333333333333333E-2</v>
      </c>
      <c r="Z659" s="34">
        <v>3.3333333333333333E-2</v>
      </c>
      <c r="AA659" s="34">
        <v>3.0555555555555555E-2</v>
      </c>
    </row>
    <row r="660" spans="1:27" ht="15.75" customHeight="1" x14ac:dyDescent="0.25">
      <c r="A660" s="34">
        <v>21205090</v>
      </c>
      <c r="B660" s="34">
        <v>7.5</v>
      </c>
      <c r="C660" s="34">
        <v>25.099999999999998</v>
      </c>
      <c r="D660" s="34">
        <v>63.233333333333341</v>
      </c>
      <c r="E660" s="34">
        <v>107.7</v>
      </c>
      <c r="F660" s="34">
        <v>135.86666666666667</v>
      </c>
      <c r="G660" s="34">
        <v>141.36666666666667</v>
      </c>
      <c r="H660" s="34">
        <v>110.63333333333333</v>
      </c>
      <c r="I660" s="34">
        <v>74.266666666666652</v>
      </c>
      <c r="J660" s="34">
        <v>116.46666666666665</v>
      </c>
      <c r="K660" s="34">
        <v>96</v>
      </c>
      <c r="L660" s="34">
        <v>85.000000000000014</v>
      </c>
      <c r="M660" s="34">
        <v>40.033333333333339</v>
      </c>
      <c r="N660" s="34">
        <v>34</v>
      </c>
      <c r="O660" s="34">
        <v>6.6666666666666666E-2</v>
      </c>
      <c r="P660" s="34">
        <v>6.6666666666666666E-2</v>
      </c>
      <c r="Q660" s="34">
        <v>0.1</v>
      </c>
      <c r="R660" s="34">
        <v>0.1</v>
      </c>
      <c r="S660" s="34">
        <v>0.1</v>
      </c>
      <c r="T660" s="34">
        <v>0.1</v>
      </c>
      <c r="U660" s="34">
        <v>0.1</v>
      </c>
      <c r="V660" s="34">
        <v>0.1</v>
      </c>
      <c r="W660" s="34">
        <v>0.1</v>
      </c>
      <c r="X660" s="34">
        <v>0.1</v>
      </c>
      <c r="Y660" s="34">
        <v>0.1</v>
      </c>
      <c r="Z660" s="34">
        <v>0.1</v>
      </c>
      <c r="AA660" s="34">
        <v>9.4444444444444442E-2</v>
      </c>
    </row>
    <row r="661" spans="1:27" ht="15.75" customHeight="1" x14ac:dyDescent="0.25">
      <c r="A661" s="34">
        <v>21205110</v>
      </c>
      <c r="B661" s="34" t="s">
        <v>1930</v>
      </c>
      <c r="C661" s="34" t="s">
        <v>1930</v>
      </c>
      <c r="D661" s="34">
        <v>59.1</v>
      </c>
      <c r="E661" s="34" t="s">
        <v>1930</v>
      </c>
      <c r="F661" s="34" t="s">
        <v>1930</v>
      </c>
      <c r="G661" s="34" t="s">
        <v>1930</v>
      </c>
      <c r="H661" s="34" t="s">
        <v>1930</v>
      </c>
      <c r="I661" s="34" t="s">
        <v>1930</v>
      </c>
      <c r="J661" s="34" t="s">
        <v>1930</v>
      </c>
      <c r="K661" s="34" t="s">
        <v>1930</v>
      </c>
      <c r="L661" s="34" t="s">
        <v>1930</v>
      </c>
      <c r="M661" s="34" t="s">
        <v>1930</v>
      </c>
      <c r="N661" s="34">
        <v>1</v>
      </c>
      <c r="O661" s="34">
        <v>0</v>
      </c>
      <c r="P661" s="34">
        <v>0</v>
      </c>
      <c r="Q661" s="34">
        <v>3.3333333333333333E-2</v>
      </c>
      <c r="R661" s="34">
        <v>0</v>
      </c>
      <c r="S661" s="34">
        <v>0</v>
      </c>
      <c r="T661" s="34">
        <v>0</v>
      </c>
      <c r="U661" s="34">
        <v>0</v>
      </c>
      <c r="V661" s="34">
        <v>0</v>
      </c>
      <c r="W661" s="34">
        <v>0</v>
      </c>
      <c r="X661" s="34">
        <v>0</v>
      </c>
      <c r="Y661" s="34">
        <v>0</v>
      </c>
      <c r="Z661" s="34">
        <v>0</v>
      </c>
      <c r="AA661" s="34">
        <v>2.7777777777777779E-3</v>
      </c>
    </row>
    <row r="662" spans="1:27" ht="15.75" customHeight="1" x14ac:dyDescent="0.25">
      <c r="A662" s="34">
        <v>21205160</v>
      </c>
      <c r="B662" s="34">
        <v>29.080000000000005</v>
      </c>
      <c r="C662" s="34">
        <v>46.127272727272725</v>
      </c>
      <c r="D662" s="34">
        <v>72.911111111111111</v>
      </c>
      <c r="E662" s="34">
        <v>68.97</v>
      </c>
      <c r="F662" s="34">
        <v>84.86666666666666</v>
      </c>
      <c r="G662" s="34">
        <v>54</v>
      </c>
      <c r="H662" s="34">
        <v>45.429999999999993</v>
      </c>
      <c r="I662" s="34">
        <v>36.290000000000006</v>
      </c>
      <c r="J662" s="34">
        <v>57.339999999999996</v>
      </c>
      <c r="K662" s="34">
        <v>78.59</v>
      </c>
      <c r="L662" s="34">
        <v>92.41249999999998</v>
      </c>
      <c r="M662" s="34">
        <v>34.024999999999991</v>
      </c>
      <c r="N662" s="34">
        <v>115</v>
      </c>
      <c r="O662" s="34">
        <v>0.33333333333333331</v>
      </c>
      <c r="P662" s="34">
        <v>0.36666666666666664</v>
      </c>
      <c r="Q662" s="34">
        <v>0.3</v>
      </c>
      <c r="R662" s="34">
        <v>0.33333333333333331</v>
      </c>
      <c r="S662" s="34">
        <v>0.3</v>
      </c>
      <c r="T662" s="34">
        <v>0.33333333333333331</v>
      </c>
      <c r="U662" s="34">
        <v>0.33333333333333331</v>
      </c>
      <c r="V662" s="34">
        <v>0.33333333333333331</v>
      </c>
      <c r="W662" s="34">
        <v>0.33333333333333331</v>
      </c>
      <c r="X662" s="34">
        <v>0.33333333333333331</v>
      </c>
      <c r="Y662" s="34">
        <v>0.26666666666666666</v>
      </c>
      <c r="Z662" s="34">
        <v>0.26666666666666666</v>
      </c>
      <c r="AA662" s="34">
        <v>0.31944444444444442</v>
      </c>
    </row>
    <row r="663" spans="1:27" ht="15.75" customHeight="1" x14ac:dyDescent="0.25">
      <c r="A663" s="34">
        <v>21205210</v>
      </c>
      <c r="B663" s="34" t="s">
        <v>1930</v>
      </c>
      <c r="C663" s="34" t="s">
        <v>1930</v>
      </c>
      <c r="D663" s="34">
        <v>90</v>
      </c>
      <c r="E663" s="34" t="s">
        <v>1930</v>
      </c>
      <c r="F663" s="34" t="s">
        <v>1930</v>
      </c>
      <c r="G663" s="34" t="s">
        <v>1930</v>
      </c>
      <c r="H663" s="34" t="s">
        <v>1930</v>
      </c>
      <c r="I663" s="34" t="s">
        <v>1930</v>
      </c>
      <c r="J663" s="34" t="s">
        <v>1930</v>
      </c>
      <c r="K663" s="34" t="s">
        <v>1930</v>
      </c>
      <c r="L663" s="34" t="s">
        <v>1930</v>
      </c>
      <c r="M663" s="34" t="s">
        <v>1930</v>
      </c>
      <c r="N663" s="34">
        <v>1</v>
      </c>
      <c r="O663" s="34">
        <v>0</v>
      </c>
      <c r="P663" s="34">
        <v>0</v>
      </c>
      <c r="Q663" s="34">
        <v>3.3333333333333333E-2</v>
      </c>
      <c r="R663" s="34">
        <v>0</v>
      </c>
      <c r="S663" s="34">
        <v>0</v>
      </c>
      <c r="T663" s="34">
        <v>0</v>
      </c>
      <c r="U663" s="34">
        <v>0</v>
      </c>
      <c r="V663" s="34">
        <v>0</v>
      </c>
      <c r="W663" s="34">
        <v>0</v>
      </c>
      <c r="X663" s="34">
        <v>0</v>
      </c>
      <c r="Y663" s="34">
        <v>0</v>
      </c>
      <c r="Z663" s="34">
        <v>0</v>
      </c>
      <c r="AA663" s="34">
        <v>2.7777777777777779E-3</v>
      </c>
    </row>
    <row r="664" spans="1:27" ht="15.75" customHeight="1" x14ac:dyDescent="0.25">
      <c r="A664" s="34">
        <v>21205230</v>
      </c>
      <c r="B664" s="34">
        <v>76.3</v>
      </c>
      <c r="C664" s="34">
        <v>35.200000000000003</v>
      </c>
      <c r="D664" s="34">
        <v>105.16666666666667</v>
      </c>
      <c r="E664" s="34">
        <v>92.366666666666674</v>
      </c>
      <c r="F664" s="34">
        <v>95.36666666666666</v>
      </c>
      <c r="G664" s="34">
        <v>20.2</v>
      </c>
      <c r="H664" s="34">
        <v>44.166666666666664</v>
      </c>
      <c r="I664" s="34">
        <v>37.43333333333333</v>
      </c>
      <c r="J664" s="34">
        <v>68</v>
      </c>
      <c r="K664" s="34">
        <v>42.933333333333337</v>
      </c>
      <c r="L664" s="34">
        <v>152.83333333333331</v>
      </c>
      <c r="M664" s="34">
        <v>87.600000000000009</v>
      </c>
      <c r="N664" s="34">
        <v>33</v>
      </c>
      <c r="O664" s="34">
        <v>6.6666666666666666E-2</v>
      </c>
      <c r="P664" s="34">
        <v>0.1</v>
      </c>
      <c r="Q664" s="34">
        <v>0.1</v>
      </c>
      <c r="R664" s="34">
        <v>0.1</v>
      </c>
      <c r="S664" s="34">
        <v>0.1</v>
      </c>
      <c r="T664" s="34">
        <v>0.1</v>
      </c>
      <c r="U664" s="34">
        <v>0.1</v>
      </c>
      <c r="V664" s="34">
        <v>0.1</v>
      </c>
      <c r="W664" s="34">
        <v>0.1</v>
      </c>
      <c r="X664" s="34">
        <v>0.1</v>
      </c>
      <c r="Y664" s="34">
        <v>0.1</v>
      </c>
      <c r="Z664" s="34">
        <v>3.3333333333333333E-2</v>
      </c>
      <c r="AA664" s="34">
        <v>9.166666666666666E-2</v>
      </c>
    </row>
    <row r="665" spans="1:27" ht="15.75" customHeight="1" x14ac:dyDescent="0.25">
      <c r="A665" s="34">
        <v>21205240</v>
      </c>
      <c r="B665" s="34">
        <v>64.164999999999992</v>
      </c>
      <c r="C665" s="34">
        <v>86.4</v>
      </c>
      <c r="D665" s="34">
        <v>111.76666666666667</v>
      </c>
      <c r="E665" s="34">
        <v>118.49500000000003</v>
      </c>
      <c r="F665" s="34">
        <v>126.53888888888888</v>
      </c>
      <c r="G665" s="34">
        <v>88.947058823529403</v>
      </c>
      <c r="H665" s="34">
        <v>96.747368421052627</v>
      </c>
      <c r="I665" s="34">
        <v>84.15</v>
      </c>
      <c r="J665" s="34">
        <v>61.957894736842107</v>
      </c>
      <c r="K665" s="34">
        <v>112.575</v>
      </c>
      <c r="L665" s="34">
        <v>143.62105263157892</v>
      </c>
      <c r="M665" s="34">
        <v>95.594736842105277</v>
      </c>
      <c r="N665" s="34">
        <v>227</v>
      </c>
      <c r="O665" s="34">
        <v>0.66666666666666663</v>
      </c>
      <c r="P665" s="34">
        <v>0.66666666666666663</v>
      </c>
      <c r="Q665" s="34">
        <v>0.6</v>
      </c>
      <c r="R665" s="34">
        <v>0.66666666666666663</v>
      </c>
      <c r="S665" s="34">
        <v>0.6</v>
      </c>
      <c r="T665" s="34">
        <v>0.56666666666666665</v>
      </c>
      <c r="U665" s="34">
        <v>0.6333333333333333</v>
      </c>
      <c r="V665" s="34">
        <v>0.6</v>
      </c>
      <c r="W665" s="34">
        <v>0.6333333333333333</v>
      </c>
      <c r="X665" s="34">
        <v>0.66666666666666663</v>
      </c>
      <c r="Y665" s="34">
        <v>0.6333333333333333</v>
      </c>
      <c r="Z665" s="34">
        <v>0.6333333333333333</v>
      </c>
      <c r="AA665" s="34">
        <v>0.63055555555555554</v>
      </c>
    </row>
    <row r="666" spans="1:27" ht="15.75" customHeight="1" x14ac:dyDescent="0.25">
      <c r="A666" s="34">
        <v>21205390</v>
      </c>
      <c r="B666" s="34">
        <v>30.533333333333335</v>
      </c>
      <c r="C666" s="34">
        <v>29.511111111111113</v>
      </c>
      <c r="D666" s="34">
        <v>77.712500000000006</v>
      </c>
      <c r="E666" s="34">
        <v>81.01111111111112</v>
      </c>
      <c r="F666" s="34">
        <v>116.57499999999999</v>
      </c>
      <c r="G666" s="34">
        <v>124.1125</v>
      </c>
      <c r="H666" s="34">
        <v>192.72499999999999</v>
      </c>
      <c r="I666" s="34">
        <v>133.9375</v>
      </c>
      <c r="J666" s="34">
        <v>70.150000000000006</v>
      </c>
      <c r="K666" s="34">
        <v>77.55</v>
      </c>
      <c r="L666" s="34">
        <v>85.287499999999994</v>
      </c>
      <c r="M666" s="34">
        <v>36.737499999999997</v>
      </c>
      <c r="N666" s="34">
        <v>99</v>
      </c>
      <c r="O666" s="34">
        <v>0.3</v>
      </c>
      <c r="P666" s="34">
        <v>0.3</v>
      </c>
      <c r="Q666" s="34">
        <v>0.26666666666666666</v>
      </c>
      <c r="R666" s="34">
        <v>0.3</v>
      </c>
      <c r="S666" s="34">
        <v>0.26666666666666666</v>
      </c>
      <c r="T666" s="34">
        <v>0.26666666666666666</v>
      </c>
      <c r="U666" s="34">
        <v>0.26666666666666666</v>
      </c>
      <c r="V666" s="34">
        <v>0.26666666666666666</v>
      </c>
      <c r="W666" s="34">
        <v>0.26666666666666666</v>
      </c>
      <c r="X666" s="34">
        <v>0.26666666666666666</v>
      </c>
      <c r="Y666" s="34">
        <v>0.26666666666666666</v>
      </c>
      <c r="Z666" s="34">
        <v>0.26666666666666666</v>
      </c>
      <c r="AA666" s="34">
        <v>0.27500000000000002</v>
      </c>
    </row>
    <row r="667" spans="1:27" ht="15.75" customHeight="1" x14ac:dyDescent="0.25">
      <c r="A667" s="34">
        <v>21205400</v>
      </c>
      <c r="B667" s="34">
        <v>23.1</v>
      </c>
      <c r="C667" s="34">
        <v>39.990909090909092</v>
      </c>
      <c r="D667" s="34">
        <v>68.781818181818181</v>
      </c>
      <c r="E667" s="34">
        <v>87.018181818181816</v>
      </c>
      <c r="F667" s="34">
        <v>82.072727272727278</v>
      </c>
      <c r="G667" s="34">
        <v>39.749999999999993</v>
      </c>
      <c r="H667" s="34">
        <v>46.660000000000004</v>
      </c>
      <c r="I667" s="34">
        <v>46.480000000000004</v>
      </c>
      <c r="J667" s="34">
        <v>44.11</v>
      </c>
      <c r="K667" s="34">
        <v>54.912500000000009</v>
      </c>
      <c r="L667" s="34">
        <v>91.224999999999994</v>
      </c>
      <c r="M667" s="34">
        <v>38.833333333333336</v>
      </c>
      <c r="N667" s="34">
        <v>120</v>
      </c>
      <c r="O667" s="34">
        <v>0.36666666666666664</v>
      </c>
      <c r="P667" s="34">
        <v>0.36666666666666664</v>
      </c>
      <c r="Q667" s="34">
        <v>0.36666666666666664</v>
      </c>
      <c r="R667" s="34">
        <v>0.36666666666666664</v>
      </c>
      <c r="S667" s="34">
        <v>0.36666666666666664</v>
      </c>
      <c r="T667" s="34">
        <v>0.33333333333333331</v>
      </c>
      <c r="U667" s="34">
        <v>0.33333333333333331</v>
      </c>
      <c r="V667" s="34">
        <v>0.33333333333333331</v>
      </c>
      <c r="W667" s="34">
        <v>0.33333333333333331</v>
      </c>
      <c r="X667" s="34">
        <v>0.26666666666666666</v>
      </c>
      <c r="Y667" s="34">
        <v>0.26666666666666666</v>
      </c>
      <c r="Z667" s="34">
        <v>0.3</v>
      </c>
      <c r="AA667" s="34">
        <v>0.33333333333333331</v>
      </c>
    </row>
    <row r="668" spans="1:27" ht="15.75" customHeight="1" x14ac:dyDescent="0.25">
      <c r="A668" s="34">
        <v>21205410</v>
      </c>
      <c r="B668" s="34">
        <v>54.044444444444444</v>
      </c>
      <c r="C668" s="34">
        <v>48.988888888888887</v>
      </c>
      <c r="D668" s="34">
        <v>80.699999999999989</v>
      </c>
      <c r="E668" s="34">
        <v>89.811111111111089</v>
      </c>
      <c r="F668" s="34">
        <v>118.23750000000001</v>
      </c>
      <c r="G668" s="34">
        <v>62.824999999999989</v>
      </c>
      <c r="H668" s="34">
        <v>88.40000000000002</v>
      </c>
      <c r="I668" s="34">
        <v>79.762500000000017</v>
      </c>
      <c r="J668" s="34">
        <v>59.424999999999997</v>
      </c>
      <c r="K668" s="34">
        <v>90.1875</v>
      </c>
      <c r="L668" s="34">
        <v>109.31250000000001</v>
      </c>
      <c r="M668" s="34">
        <v>46.9</v>
      </c>
      <c r="N668" s="34">
        <v>100</v>
      </c>
      <c r="O668" s="34">
        <v>0.3</v>
      </c>
      <c r="P668" s="34">
        <v>0.3</v>
      </c>
      <c r="Q668" s="34">
        <v>0.3</v>
      </c>
      <c r="R668" s="34">
        <v>0.3</v>
      </c>
      <c r="S668" s="34">
        <v>0.26666666666666666</v>
      </c>
      <c r="T668" s="34">
        <v>0.26666666666666666</v>
      </c>
      <c r="U668" s="34">
        <v>0.26666666666666666</v>
      </c>
      <c r="V668" s="34">
        <v>0.26666666666666666</v>
      </c>
      <c r="W668" s="34">
        <v>0.26666666666666666</v>
      </c>
      <c r="X668" s="34">
        <v>0.26666666666666666</v>
      </c>
      <c r="Y668" s="34">
        <v>0.26666666666666666</v>
      </c>
      <c r="Z668" s="34">
        <v>0.26666666666666666</v>
      </c>
      <c r="AA668" s="34">
        <v>0.27777777777777779</v>
      </c>
    </row>
    <row r="669" spans="1:27" ht="15.75" customHeight="1" x14ac:dyDescent="0.25">
      <c r="A669" s="34">
        <v>21205420</v>
      </c>
      <c r="B669" s="34">
        <v>21.581481481481479</v>
      </c>
      <c r="C669" s="34">
        <v>35.440740740740736</v>
      </c>
      <c r="D669" s="34">
        <v>68.892000000000024</v>
      </c>
      <c r="E669" s="34">
        <v>89.703571428571422</v>
      </c>
      <c r="F669" s="34">
        <v>94.896296296296285</v>
      </c>
      <c r="G669" s="34">
        <v>58.685714285714276</v>
      </c>
      <c r="H669" s="34">
        <v>46.167857142857137</v>
      </c>
      <c r="I669" s="34">
        <v>37.700000000000003</v>
      </c>
      <c r="J669" s="34">
        <v>44.688888888888883</v>
      </c>
      <c r="K669" s="34">
        <v>76.614285714285714</v>
      </c>
      <c r="L669" s="34">
        <v>87.424999999999997</v>
      </c>
      <c r="M669" s="34">
        <v>42.559259259259264</v>
      </c>
      <c r="N669" s="34">
        <v>326</v>
      </c>
      <c r="O669" s="34">
        <v>0.9</v>
      </c>
      <c r="P669" s="34">
        <v>0.9</v>
      </c>
      <c r="Q669" s="34">
        <v>0.83333333333333337</v>
      </c>
      <c r="R669" s="34">
        <v>0.93333333333333335</v>
      </c>
      <c r="S669" s="34">
        <v>0.9</v>
      </c>
      <c r="T669" s="34">
        <v>0.93333333333333335</v>
      </c>
      <c r="U669" s="34">
        <v>0.93333333333333335</v>
      </c>
      <c r="V669" s="34">
        <v>0.8666666666666667</v>
      </c>
      <c r="W669" s="34">
        <v>0.9</v>
      </c>
      <c r="X669" s="34">
        <v>0.93333333333333335</v>
      </c>
      <c r="Y669" s="34">
        <v>0.93333333333333335</v>
      </c>
      <c r="Z669" s="34">
        <v>0.9</v>
      </c>
      <c r="AA669" s="34">
        <v>0.90555555555555556</v>
      </c>
    </row>
    <row r="670" spans="1:27" ht="15.75" customHeight="1" x14ac:dyDescent="0.25">
      <c r="A670" s="34">
        <v>21205520</v>
      </c>
      <c r="B670" s="34">
        <v>24.783333333333335</v>
      </c>
      <c r="C670" s="34">
        <v>37.914285714285711</v>
      </c>
      <c r="D670" s="34">
        <v>89.2</v>
      </c>
      <c r="E670" s="34">
        <v>92.571428571428569</v>
      </c>
      <c r="F670" s="34">
        <v>86.785714285714292</v>
      </c>
      <c r="G670" s="34">
        <v>40.300000000000004</v>
      </c>
      <c r="H670" s="34">
        <v>41.98</v>
      </c>
      <c r="I670" s="34">
        <v>39.65</v>
      </c>
      <c r="J670" s="34">
        <v>51.48</v>
      </c>
      <c r="K670" s="34">
        <v>74.866666666666674</v>
      </c>
      <c r="L670" s="34">
        <v>132.83999999999997</v>
      </c>
      <c r="M670" s="34">
        <v>49.883333333333333</v>
      </c>
      <c r="N670" s="34">
        <v>73</v>
      </c>
      <c r="O670" s="34">
        <v>0.2</v>
      </c>
      <c r="P670" s="34">
        <v>0.23333333333333334</v>
      </c>
      <c r="Q670" s="34">
        <v>0.23333333333333334</v>
      </c>
      <c r="R670" s="34">
        <v>0.23333333333333334</v>
      </c>
      <c r="S670" s="34">
        <v>0.23333333333333334</v>
      </c>
      <c r="T670" s="34">
        <v>0.2</v>
      </c>
      <c r="U670" s="34">
        <v>0.16666666666666666</v>
      </c>
      <c r="V670" s="34">
        <v>0.2</v>
      </c>
      <c r="W670" s="34">
        <v>0.16666666666666666</v>
      </c>
      <c r="X670" s="34">
        <v>0.2</v>
      </c>
      <c r="Y670" s="34">
        <v>0.16666666666666666</v>
      </c>
      <c r="Z670" s="34">
        <v>0.2</v>
      </c>
      <c r="AA670" s="34">
        <v>0.20277777777777778</v>
      </c>
    </row>
    <row r="671" spans="1:27" ht="15.75" customHeight="1" x14ac:dyDescent="0.25">
      <c r="A671" s="34">
        <v>21205540</v>
      </c>
      <c r="B671" s="34">
        <v>66.599999999999994</v>
      </c>
      <c r="C671" s="34">
        <v>69.650000000000006</v>
      </c>
      <c r="D671" s="34">
        <v>118.4</v>
      </c>
      <c r="E671" s="34">
        <v>85.475000000000009</v>
      </c>
      <c r="F671" s="34">
        <v>100.25</v>
      </c>
      <c r="G671" s="34">
        <v>27.799999999999997</v>
      </c>
      <c r="H671" s="34">
        <v>52.533333333333339</v>
      </c>
      <c r="I671" s="34">
        <v>42.033333333333339</v>
      </c>
      <c r="J671" s="34">
        <v>62.699999999999989</v>
      </c>
      <c r="K671" s="34">
        <v>35.166666666666664</v>
      </c>
      <c r="L671" s="34">
        <v>211.06666666666669</v>
      </c>
      <c r="M671" s="34">
        <v>73.533333333333331</v>
      </c>
      <c r="N671" s="34">
        <v>42</v>
      </c>
      <c r="O671" s="34">
        <v>0.13333333333333333</v>
      </c>
      <c r="P671" s="34">
        <v>0.13333333333333333</v>
      </c>
      <c r="Q671" s="34">
        <v>0.13333333333333333</v>
      </c>
      <c r="R671" s="34">
        <v>0.13333333333333333</v>
      </c>
      <c r="S671" s="34">
        <v>0.13333333333333333</v>
      </c>
      <c r="T671" s="34">
        <v>0.13333333333333333</v>
      </c>
      <c r="U671" s="34">
        <v>0.1</v>
      </c>
      <c r="V671" s="34">
        <v>0.1</v>
      </c>
      <c r="W671" s="34">
        <v>0.1</v>
      </c>
      <c r="X671" s="34">
        <v>0.1</v>
      </c>
      <c r="Y671" s="34">
        <v>0.1</v>
      </c>
      <c r="Z671" s="34">
        <v>0.1</v>
      </c>
      <c r="AA671" s="34">
        <v>0.11666666666666667</v>
      </c>
    </row>
    <row r="672" spans="1:27" ht="15.75" customHeight="1" x14ac:dyDescent="0.25">
      <c r="A672" s="34">
        <v>21205570</v>
      </c>
      <c r="B672" s="34">
        <v>28.055555555555557</v>
      </c>
      <c r="C672" s="34">
        <v>38.544444444444444</v>
      </c>
      <c r="D672" s="34">
        <v>89.787499999999994</v>
      </c>
      <c r="E672" s="34">
        <v>83.822222222222223</v>
      </c>
      <c r="F672" s="34">
        <v>82.962500000000006</v>
      </c>
      <c r="G672" s="34">
        <v>49.785714285714285</v>
      </c>
      <c r="H672" s="34">
        <v>56.45</v>
      </c>
      <c r="I672" s="34">
        <v>46.18571428571429</v>
      </c>
      <c r="J672" s="34">
        <v>63.424999999999997</v>
      </c>
      <c r="K672" s="34">
        <v>77.9375</v>
      </c>
      <c r="L672" s="34">
        <v>94.562499999999986</v>
      </c>
      <c r="M672" s="34">
        <v>49.083333333333336</v>
      </c>
      <c r="N672" s="34">
        <v>95</v>
      </c>
      <c r="O672" s="34">
        <v>0.3</v>
      </c>
      <c r="P672" s="34">
        <v>0.3</v>
      </c>
      <c r="Q672" s="34">
        <v>0.26666666666666666</v>
      </c>
      <c r="R672" s="34">
        <v>0.3</v>
      </c>
      <c r="S672" s="34">
        <v>0.26666666666666666</v>
      </c>
      <c r="T672" s="34">
        <v>0.23333333333333334</v>
      </c>
      <c r="U672" s="34">
        <v>0.26666666666666666</v>
      </c>
      <c r="V672" s="34">
        <v>0.23333333333333334</v>
      </c>
      <c r="W672" s="34">
        <v>0.26666666666666666</v>
      </c>
      <c r="X672" s="34">
        <v>0.26666666666666666</v>
      </c>
      <c r="Y672" s="34">
        <v>0.26666666666666666</v>
      </c>
      <c r="Z672" s="34">
        <v>0.2</v>
      </c>
      <c r="AA672" s="34">
        <v>0.2638888888888889</v>
      </c>
    </row>
    <row r="673" spans="1:27" ht="15.75" customHeight="1" x14ac:dyDescent="0.25">
      <c r="A673" s="34">
        <v>21205580</v>
      </c>
      <c r="B673" s="34">
        <v>82.673913043478265</v>
      </c>
      <c r="C673" s="34">
        <v>93.51428571428572</v>
      </c>
      <c r="D673" s="34">
        <v>136.14736842105262</v>
      </c>
      <c r="E673" s="34">
        <v>132.89444444444445</v>
      </c>
      <c r="F673" s="34">
        <v>120.58749999999999</v>
      </c>
      <c r="G673" s="34">
        <v>80.905263157894737</v>
      </c>
      <c r="H673" s="34">
        <v>70.685714285714283</v>
      </c>
      <c r="I673" s="34">
        <v>66.19047619047619</v>
      </c>
      <c r="J673" s="34">
        <v>57.3</v>
      </c>
      <c r="K673" s="34">
        <v>120.87058823529412</v>
      </c>
      <c r="L673" s="34">
        <v>159.0190476190476</v>
      </c>
      <c r="M673" s="34">
        <v>92.841666666666654</v>
      </c>
      <c r="N673" s="34">
        <v>250</v>
      </c>
      <c r="O673" s="34">
        <v>0.76666666666666672</v>
      </c>
      <c r="P673" s="34">
        <v>0.7</v>
      </c>
      <c r="Q673" s="34">
        <v>0.6333333333333333</v>
      </c>
      <c r="R673" s="34">
        <v>0.6</v>
      </c>
      <c r="S673" s="34">
        <v>0.8</v>
      </c>
      <c r="T673" s="34">
        <v>0.6333333333333333</v>
      </c>
      <c r="U673" s="34">
        <v>0.7</v>
      </c>
      <c r="V673" s="34">
        <v>0.7</v>
      </c>
      <c r="W673" s="34">
        <v>0.73333333333333328</v>
      </c>
      <c r="X673" s="34">
        <v>0.56666666666666665</v>
      </c>
      <c r="Y673" s="34">
        <v>0.7</v>
      </c>
      <c r="Z673" s="34">
        <v>0.8</v>
      </c>
      <c r="AA673" s="34">
        <v>0.69444444444444442</v>
      </c>
    </row>
    <row r="674" spans="1:27" ht="15.75" customHeight="1" x14ac:dyDescent="0.25">
      <c r="A674" s="34">
        <v>21205590</v>
      </c>
      <c r="B674" s="34">
        <v>46.3</v>
      </c>
      <c r="C674" s="34">
        <v>58.974999999999994</v>
      </c>
      <c r="D674" s="34">
        <v>98</v>
      </c>
      <c r="E674" s="34">
        <v>91.05</v>
      </c>
      <c r="F674" s="34">
        <v>75.95</v>
      </c>
      <c r="G674" s="34">
        <v>45.774999999999999</v>
      </c>
      <c r="H674" s="34">
        <v>52.875</v>
      </c>
      <c r="I674" s="34">
        <v>39.799999999999997</v>
      </c>
      <c r="J674" s="34">
        <v>46.55</v>
      </c>
      <c r="K674" s="34">
        <v>54.65</v>
      </c>
      <c r="L674" s="34">
        <v>133.4</v>
      </c>
      <c r="M674" s="34">
        <v>62.16666666666665</v>
      </c>
      <c r="N674" s="34">
        <v>46</v>
      </c>
      <c r="O674" s="34">
        <v>0.13333333333333333</v>
      </c>
      <c r="P674" s="34">
        <v>0.13333333333333333</v>
      </c>
      <c r="Q674" s="34">
        <v>0.13333333333333333</v>
      </c>
      <c r="R674" s="34">
        <v>0.13333333333333333</v>
      </c>
      <c r="S674" s="34">
        <v>0.13333333333333333</v>
      </c>
      <c r="T674" s="34">
        <v>0.13333333333333333</v>
      </c>
      <c r="U674" s="34">
        <v>0.13333333333333333</v>
      </c>
      <c r="V674" s="34">
        <v>0.13333333333333333</v>
      </c>
      <c r="W674" s="34">
        <v>0.13333333333333333</v>
      </c>
      <c r="X674" s="34">
        <v>0.13333333333333333</v>
      </c>
      <c r="Y674" s="34">
        <v>0.1</v>
      </c>
      <c r="Z674" s="34">
        <v>0.1</v>
      </c>
      <c r="AA674" s="34">
        <v>0.12777777777777777</v>
      </c>
    </row>
    <row r="675" spans="1:27" ht="15.75" customHeight="1" x14ac:dyDescent="0.25">
      <c r="A675" s="34">
        <v>21205610</v>
      </c>
      <c r="B675" s="34">
        <v>25.7</v>
      </c>
      <c r="C675" s="34">
        <v>19.600000000000001</v>
      </c>
      <c r="D675" s="34">
        <v>19.2</v>
      </c>
      <c r="E675" s="34">
        <v>38.400000000000006</v>
      </c>
      <c r="F675" s="34">
        <v>27.399999999999995</v>
      </c>
      <c r="G675" s="34">
        <v>8.8999999999999986</v>
      </c>
      <c r="H675" s="34">
        <v>14.5</v>
      </c>
      <c r="I675" s="34">
        <v>23.3</v>
      </c>
      <c r="J675" s="34">
        <v>56.499999999999993</v>
      </c>
      <c r="K675" s="34">
        <v>69.400000000000006</v>
      </c>
      <c r="L675" s="34">
        <v>83.1</v>
      </c>
      <c r="M675" s="34">
        <v>34.5</v>
      </c>
      <c r="N675" s="34">
        <v>12</v>
      </c>
      <c r="O675" s="34">
        <v>3.3333333333333333E-2</v>
      </c>
      <c r="P675" s="34">
        <v>3.3333333333333333E-2</v>
      </c>
      <c r="Q675" s="34">
        <v>3.3333333333333333E-2</v>
      </c>
      <c r="R675" s="34">
        <v>3.3333333333333333E-2</v>
      </c>
      <c r="S675" s="34">
        <v>3.3333333333333333E-2</v>
      </c>
      <c r="T675" s="34">
        <v>3.3333333333333333E-2</v>
      </c>
      <c r="U675" s="34">
        <v>3.3333333333333333E-2</v>
      </c>
      <c r="V675" s="34">
        <v>3.3333333333333333E-2</v>
      </c>
      <c r="W675" s="34">
        <v>3.3333333333333333E-2</v>
      </c>
      <c r="X675" s="34">
        <v>3.3333333333333333E-2</v>
      </c>
      <c r="Y675" s="34">
        <v>3.3333333333333333E-2</v>
      </c>
      <c r="Z675" s="34">
        <v>3.3333333333333333E-2</v>
      </c>
      <c r="AA675" s="34">
        <v>3.3333333333333333E-2</v>
      </c>
    </row>
    <row r="676" spans="1:27" ht="15.75" customHeight="1" x14ac:dyDescent="0.25">
      <c r="A676" s="34">
        <v>21205620</v>
      </c>
      <c r="B676" s="34">
        <v>24.5</v>
      </c>
      <c r="C676" s="34">
        <v>27.274999999999999</v>
      </c>
      <c r="D676" s="34">
        <v>57.424999999999997</v>
      </c>
      <c r="E676" s="34">
        <v>46.68</v>
      </c>
      <c r="F676" s="34">
        <v>73.174999999999997</v>
      </c>
      <c r="G676" s="34">
        <v>50.824999999999996</v>
      </c>
      <c r="H676" s="34">
        <v>75.250000000000014</v>
      </c>
      <c r="I676" s="34">
        <v>51.20000000000001</v>
      </c>
      <c r="J676" s="34">
        <v>31.074999999999999</v>
      </c>
      <c r="K676" s="34">
        <v>50.000000000000007</v>
      </c>
      <c r="L676" s="34">
        <v>27.875</v>
      </c>
      <c r="M676" s="34">
        <v>30.675000000000001</v>
      </c>
      <c r="N676" s="34">
        <v>49</v>
      </c>
      <c r="O676" s="34">
        <v>0.13333333333333333</v>
      </c>
      <c r="P676" s="34">
        <v>0.13333333333333333</v>
      </c>
      <c r="Q676" s="34">
        <v>0.13333333333333333</v>
      </c>
      <c r="R676" s="34">
        <v>0.16666666666666666</v>
      </c>
      <c r="S676" s="34">
        <v>0.13333333333333333</v>
      </c>
      <c r="T676" s="34">
        <v>0.13333333333333333</v>
      </c>
      <c r="U676" s="34">
        <v>0.13333333333333333</v>
      </c>
      <c r="V676" s="34">
        <v>0.13333333333333333</v>
      </c>
      <c r="W676" s="34">
        <v>0.13333333333333333</v>
      </c>
      <c r="X676" s="34">
        <v>0.13333333333333333</v>
      </c>
      <c r="Y676" s="34">
        <v>0.13333333333333333</v>
      </c>
      <c r="Z676" s="34">
        <v>0.13333333333333333</v>
      </c>
      <c r="AA676" s="34">
        <v>0.1361111111111111</v>
      </c>
    </row>
    <row r="677" spans="1:27" ht="15.75" customHeight="1" x14ac:dyDescent="0.25">
      <c r="A677" s="34">
        <v>21205650</v>
      </c>
      <c r="B677" s="34">
        <v>25.662499999999998</v>
      </c>
      <c r="C677" s="34">
        <v>37.699999999999989</v>
      </c>
      <c r="D677" s="34">
        <v>59.382352941176478</v>
      </c>
      <c r="E677" s="34">
        <v>71.835294117647067</v>
      </c>
      <c r="F677" s="34">
        <v>71.405882352941148</v>
      </c>
      <c r="G677" s="34">
        <v>46.015384615384619</v>
      </c>
      <c r="H677" s="34">
        <v>56.142857142857132</v>
      </c>
      <c r="I677" s="34">
        <v>51.793333333333329</v>
      </c>
      <c r="J677" s="34">
        <v>59.107142857142868</v>
      </c>
      <c r="K677" s="34">
        <v>77.123076923076923</v>
      </c>
      <c r="L677" s="34">
        <v>76.046666666666653</v>
      </c>
      <c r="M677" s="34">
        <v>44.026666666666664</v>
      </c>
      <c r="N677" s="34">
        <v>183</v>
      </c>
      <c r="O677" s="34">
        <v>0.53333333333333333</v>
      </c>
      <c r="P677" s="34">
        <v>0.56666666666666665</v>
      </c>
      <c r="Q677" s="34">
        <v>0.56666666666666665</v>
      </c>
      <c r="R677" s="34">
        <v>0.56666666666666665</v>
      </c>
      <c r="S677" s="34">
        <v>0.56666666666666665</v>
      </c>
      <c r="T677" s="34">
        <v>0.43333333333333335</v>
      </c>
      <c r="U677" s="34">
        <v>0.46666666666666667</v>
      </c>
      <c r="V677" s="34">
        <v>0.5</v>
      </c>
      <c r="W677" s="34">
        <v>0.46666666666666667</v>
      </c>
      <c r="X677" s="34">
        <v>0.43333333333333335</v>
      </c>
      <c r="Y677" s="34">
        <v>0.5</v>
      </c>
      <c r="Z677" s="34">
        <v>0.5</v>
      </c>
      <c r="AA677" s="34">
        <v>0.5083333333333333</v>
      </c>
    </row>
    <row r="678" spans="1:27" ht="15.75" customHeight="1" x14ac:dyDescent="0.25">
      <c r="A678" s="34">
        <v>21205660</v>
      </c>
      <c r="B678" s="34">
        <v>76.096296296296288</v>
      </c>
      <c r="C678" s="34">
        <v>93.157142857142858</v>
      </c>
      <c r="D678" s="34">
        <v>134.51379310344825</v>
      </c>
      <c r="E678" s="34">
        <v>129.96666666666664</v>
      </c>
      <c r="F678" s="34">
        <v>139.58571428571429</v>
      </c>
      <c r="G678" s="34">
        <v>45.5448275862069</v>
      </c>
      <c r="H678" s="34">
        <v>37.703448275862065</v>
      </c>
      <c r="I678" s="34">
        <v>37.607692307692311</v>
      </c>
      <c r="J678" s="34">
        <v>79.030769230769238</v>
      </c>
      <c r="K678" s="34">
        <v>127.30370370370373</v>
      </c>
      <c r="L678" s="34">
        <v>157.13333333333335</v>
      </c>
      <c r="M678" s="34">
        <v>86.066666666666677</v>
      </c>
      <c r="N678" s="34">
        <v>327</v>
      </c>
      <c r="O678" s="34">
        <v>0.9</v>
      </c>
      <c r="P678" s="34">
        <v>0.93333333333333335</v>
      </c>
      <c r="Q678" s="34">
        <v>0.96666666666666667</v>
      </c>
      <c r="R678" s="34">
        <v>0.8</v>
      </c>
      <c r="S678" s="34">
        <v>0.93333333333333335</v>
      </c>
      <c r="T678" s="34">
        <v>0.96666666666666667</v>
      </c>
      <c r="U678" s="34">
        <v>0.96666666666666667</v>
      </c>
      <c r="V678" s="34">
        <v>0.8666666666666667</v>
      </c>
      <c r="W678" s="34">
        <v>0.8666666666666667</v>
      </c>
      <c r="X678" s="34">
        <v>0.9</v>
      </c>
      <c r="Y678" s="34">
        <v>0.9</v>
      </c>
      <c r="Z678" s="34">
        <v>0.9</v>
      </c>
      <c r="AA678" s="34">
        <v>0.90833333333333333</v>
      </c>
    </row>
    <row r="679" spans="1:27" ht="15.75" customHeight="1" x14ac:dyDescent="0.25">
      <c r="A679" s="34">
        <v>21205670</v>
      </c>
      <c r="B679" s="34">
        <v>64.763999999999996</v>
      </c>
      <c r="C679" s="34">
        <v>80.999999999999986</v>
      </c>
      <c r="D679" s="34">
        <v>120.91818181818181</v>
      </c>
      <c r="E679" s="34">
        <v>148.44761904761904</v>
      </c>
      <c r="F679" s="34">
        <v>128.36666666666667</v>
      </c>
      <c r="G679" s="34">
        <v>57.604347826086958</v>
      </c>
      <c r="H679" s="34">
        <v>39.427272727272722</v>
      </c>
      <c r="I679" s="34">
        <v>67.400000000000006</v>
      </c>
      <c r="J679" s="34">
        <v>88.540909090909096</v>
      </c>
      <c r="K679" s="34">
        <v>169.80952380952382</v>
      </c>
      <c r="L679" s="34">
        <v>160.36666666666667</v>
      </c>
      <c r="M679" s="34">
        <v>73.813636363636377</v>
      </c>
      <c r="N679" s="34">
        <v>271</v>
      </c>
      <c r="O679" s="34">
        <v>0.83333333333333337</v>
      </c>
      <c r="P679" s="34">
        <v>0.83333333333333337</v>
      </c>
      <c r="Q679" s="34">
        <v>0.73333333333333328</v>
      </c>
      <c r="R679" s="34">
        <v>0.7</v>
      </c>
      <c r="S679" s="34">
        <v>0.7</v>
      </c>
      <c r="T679" s="34">
        <v>0.76666666666666672</v>
      </c>
      <c r="U679" s="34">
        <v>0.73333333333333328</v>
      </c>
      <c r="V679" s="34">
        <v>0.76666666666666672</v>
      </c>
      <c r="W679" s="34">
        <v>0.73333333333333328</v>
      </c>
      <c r="X679" s="34">
        <v>0.7</v>
      </c>
      <c r="Y679" s="34">
        <v>0.8</v>
      </c>
      <c r="Z679" s="34">
        <v>0.73333333333333328</v>
      </c>
      <c r="AA679" s="34">
        <v>0.75277777777777777</v>
      </c>
    </row>
    <row r="680" spans="1:27" ht="15.75" customHeight="1" x14ac:dyDescent="0.25">
      <c r="A680" s="34">
        <v>21205690</v>
      </c>
      <c r="B680" s="34">
        <v>45.46842105263157</v>
      </c>
      <c r="C680" s="34">
        <v>57.552380952380958</v>
      </c>
      <c r="D680" s="34">
        <v>93.531578947368416</v>
      </c>
      <c r="E680" s="34">
        <v>113.80526315789474</v>
      </c>
      <c r="F680" s="34">
        <v>119.39333333333333</v>
      </c>
      <c r="G680" s="34">
        <v>68.315384615384602</v>
      </c>
      <c r="H680" s="34">
        <v>49.12777777777778</v>
      </c>
      <c r="I680" s="34">
        <v>46.264705882352949</v>
      </c>
      <c r="J680" s="34">
        <v>53.141176470588228</v>
      </c>
      <c r="K680" s="34">
        <v>121.9388888888889</v>
      </c>
      <c r="L680" s="34">
        <v>119.60000000000001</v>
      </c>
      <c r="M680" s="34">
        <v>85.759999999999991</v>
      </c>
      <c r="N680" s="34">
        <v>209</v>
      </c>
      <c r="O680" s="34">
        <v>0.6333333333333333</v>
      </c>
      <c r="P680" s="34">
        <v>0.7</v>
      </c>
      <c r="Q680" s="34">
        <v>0.6333333333333333</v>
      </c>
      <c r="R680" s="34">
        <v>0.6333333333333333</v>
      </c>
      <c r="S680" s="34">
        <v>0.5</v>
      </c>
      <c r="T680" s="34">
        <v>0.43333333333333335</v>
      </c>
      <c r="U680" s="34">
        <v>0.6</v>
      </c>
      <c r="V680" s="34">
        <v>0.56666666666666665</v>
      </c>
      <c r="W680" s="34">
        <v>0.56666666666666665</v>
      </c>
      <c r="X680" s="34">
        <v>0.6</v>
      </c>
      <c r="Y680" s="34">
        <v>0.6</v>
      </c>
      <c r="Z680" s="34">
        <v>0.5</v>
      </c>
      <c r="AA680" s="34">
        <v>0.5805555555555556</v>
      </c>
    </row>
    <row r="681" spans="1:27" ht="15.75" customHeight="1" x14ac:dyDescent="0.25">
      <c r="A681" s="34">
        <v>21205700</v>
      </c>
      <c r="B681" s="34">
        <v>37.1</v>
      </c>
      <c r="C681" s="34">
        <v>44.579999999999991</v>
      </c>
      <c r="D681" s="34">
        <v>70.520833333333329</v>
      </c>
      <c r="E681" s="34">
        <v>96.1</v>
      </c>
      <c r="F681" s="34">
        <v>98.973913043478248</v>
      </c>
      <c r="G681" s="34">
        <v>80.7</v>
      </c>
      <c r="H681" s="34">
        <v>83.49199999999999</v>
      </c>
      <c r="I681" s="34">
        <v>61.652173913043477</v>
      </c>
      <c r="J681" s="34">
        <v>47.940000000000012</v>
      </c>
      <c r="K681" s="34">
        <v>82.1</v>
      </c>
      <c r="L681" s="34">
        <v>96.676923076923075</v>
      </c>
      <c r="M681" s="34">
        <v>42.466666666666661</v>
      </c>
      <c r="N681" s="34">
        <v>293</v>
      </c>
      <c r="O681" s="34">
        <v>0.8</v>
      </c>
      <c r="P681" s="34">
        <v>0.83333333333333337</v>
      </c>
      <c r="Q681" s="34">
        <v>0.8</v>
      </c>
      <c r="R681" s="34">
        <v>0.73333333333333328</v>
      </c>
      <c r="S681" s="34">
        <v>0.76666666666666672</v>
      </c>
      <c r="T681" s="34">
        <v>0.83333333333333337</v>
      </c>
      <c r="U681" s="34">
        <v>0.83333333333333337</v>
      </c>
      <c r="V681" s="34">
        <v>0.76666666666666672</v>
      </c>
      <c r="W681" s="34">
        <v>0.83333333333333337</v>
      </c>
      <c r="X681" s="34">
        <v>0.8</v>
      </c>
      <c r="Y681" s="34">
        <v>0.8666666666666667</v>
      </c>
      <c r="Z681" s="34">
        <v>0.9</v>
      </c>
      <c r="AA681" s="34">
        <v>0.81388888888888888</v>
      </c>
    </row>
    <row r="682" spans="1:27" ht="15.75" customHeight="1" x14ac:dyDescent="0.25">
      <c r="A682" s="34">
        <v>21205710</v>
      </c>
      <c r="B682" s="34">
        <v>51.560000000000016</v>
      </c>
      <c r="C682" s="34">
        <v>66.183333333333323</v>
      </c>
      <c r="D682" s="34">
        <v>125.38461538461539</v>
      </c>
      <c r="E682" s="34">
        <v>162.44374999999999</v>
      </c>
      <c r="F682" s="34">
        <v>117.2833333333333</v>
      </c>
      <c r="G682" s="34">
        <v>60.681249999999991</v>
      </c>
      <c r="H682" s="34">
        <v>52.530769230769238</v>
      </c>
      <c r="I682" s="34">
        <v>45.949999999999989</v>
      </c>
      <c r="J682" s="34">
        <v>74.707692307692326</v>
      </c>
      <c r="K682" s="34">
        <v>103.94615384615386</v>
      </c>
      <c r="L682" s="34">
        <v>151.46470588235292</v>
      </c>
      <c r="M682" s="34">
        <v>89.88000000000001</v>
      </c>
      <c r="N682" s="34">
        <v>171</v>
      </c>
      <c r="O682" s="34">
        <v>0.33333333333333331</v>
      </c>
      <c r="P682" s="34">
        <v>0.6</v>
      </c>
      <c r="Q682" s="34">
        <v>0.43333333333333335</v>
      </c>
      <c r="R682" s="34">
        <v>0.53333333333333333</v>
      </c>
      <c r="S682" s="34">
        <v>0.6</v>
      </c>
      <c r="T682" s="34">
        <v>0.53333333333333333</v>
      </c>
      <c r="U682" s="34">
        <v>0.43333333333333335</v>
      </c>
      <c r="V682" s="34">
        <v>0.46666666666666667</v>
      </c>
      <c r="W682" s="34">
        <v>0.43333333333333335</v>
      </c>
      <c r="X682" s="34">
        <v>0.43333333333333335</v>
      </c>
      <c r="Y682" s="34">
        <v>0.56666666666666665</v>
      </c>
      <c r="Z682" s="34">
        <v>0.33333333333333331</v>
      </c>
      <c r="AA682" s="34">
        <v>0.47499999999999998</v>
      </c>
    </row>
    <row r="683" spans="1:27" ht="15.75" customHeight="1" x14ac:dyDescent="0.25">
      <c r="A683" s="34">
        <v>21205720</v>
      </c>
      <c r="B683" s="34">
        <v>27.254166666666666</v>
      </c>
      <c r="C683" s="34">
        <v>42.791304347826092</v>
      </c>
      <c r="D683" s="34">
        <v>73.31052631578946</v>
      </c>
      <c r="E683" s="34">
        <v>95.961111111111109</v>
      </c>
      <c r="F683" s="34">
        <v>75.8</v>
      </c>
      <c r="G683" s="34">
        <v>70.65217391304347</v>
      </c>
      <c r="H683" s="34">
        <v>62.495999999999988</v>
      </c>
      <c r="I683" s="34">
        <v>51.07692307692308</v>
      </c>
      <c r="J683" s="34">
        <v>45.309090909090912</v>
      </c>
      <c r="K683" s="34">
        <v>77.804761904761904</v>
      </c>
      <c r="L683" s="34">
        <v>101.99999999999999</v>
      </c>
      <c r="M683" s="34">
        <v>42.211111111111109</v>
      </c>
      <c r="N683" s="34">
        <v>260</v>
      </c>
      <c r="O683" s="34">
        <v>0.8</v>
      </c>
      <c r="P683" s="34">
        <v>0.76666666666666672</v>
      </c>
      <c r="Q683" s="34">
        <v>0.6333333333333333</v>
      </c>
      <c r="R683" s="34">
        <v>0.6</v>
      </c>
      <c r="S683" s="34">
        <v>0.7</v>
      </c>
      <c r="T683" s="34">
        <v>0.76666666666666672</v>
      </c>
      <c r="U683" s="34">
        <v>0.83333333333333337</v>
      </c>
      <c r="V683" s="34">
        <v>0.8666666666666667</v>
      </c>
      <c r="W683" s="34">
        <v>0.73333333333333328</v>
      </c>
      <c r="X683" s="34">
        <v>0.7</v>
      </c>
      <c r="Y683" s="34">
        <v>0.66666666666666663</v>
      </c>
      <c r="Z683" s="34">
        <v>0.6</v>
      </c>
      <c r="AA683" s="34">
        <v>0.72222222222222221</v>
      </c>
    </row>
    <row r="684" spans="1:27" ht="15.75" customHeight="1" x14ac:dyDescent="0.25">
      <c r="A684" s="34">
        <v>21205730</v>
      </c>
      <c r="B684" s="34">
        <v>20</v>
      </c>
      <c r="C684" s="34">
        <v>35.799999999999997</v>
      </c>
      <c r="D684" s="34">
        <v>84.733333333333334</v>
      </c>
      <c r="E684" s="34">
        <v>89.449999999999989</v>
      </c>
      <c r="F684" s="34">
        <v>47.533333333333339</v>
      </c>
      <c r="G684" s="34">
        <v>61.95</v>
      </c>
      <c r="H684" s="34">
        <v>38.700000000000003</v>
      </c>
      <c r="I684" s="34">
        <v>25.2</v>
      </c>
      <c r="J684" s="34">
        <v>37.75</v>
      </c>
      <c r="K684" s="34">
        <v>92.833333333333329</v>
      </c>
      <c r="L684" s="34">
        <v>112.2</v>
      </c>
      <c r="M684" s="34">
        <v>40.650000000000006</v>
      </c>
      <c r="N684" s="34">
        <v>31</v>
      </c>
      <c r="O684" s="34">
        <v>6.6666666666666666E-2</v>
      </c>
      <c r="P684" s="34">
        <v>3.3333333333333333E-2</v>
      </c>
      <c r="Q684" s="34">
        <v>0.1</v>
      </c>
      <c r="R684" s="34">
        <v>6.6666666666666666E-2</v>
      </c>
      <c r="S684" s="34">
        <v>0.1</v>
      </c>
      <c r="T684" s="34">
        <v>6.6666666666666666E-2</v>
      </c>
      <c r="U684" s="34">
        <v>0.13333333333333333</v>
      </c>
      <c r="V684" s="34">
        <v>0.1</v>
      </c>
      <c r="W684" s="34">
        <v>0.13333333333333333</v>
      </c>
      <c r="X684" s="34">
        <v>0.1</v>
      </c>
      <c r="Y684" s="34">
        <v>6.6666666666666666E-2</v>
      </c>
      <c r="Z684" s="34">
        <v>6.6666666666666666E-2</v>
      </c>
      <c r="AA684" s="34">
        <v>8.611111111111111E-2</v>
      </c>
    </row>
    <row r="685" spans="1:27" ht="15.75" customHeight="1" x14ac:dyDescent="0.25">
      <c r="A685" s="34">
        <v>21205740</v>
      </c>
      <c r="B685" s="34">
        <v>20.031818181818178</v>
      </c>
      <c r="C685" s="34">
        <v>36.415789473684207</v>
      </c>
      <c r="D685" s="34">
        <v>68.061538461538461</v>
      </c>
      <c r="E685" s="34">
        <v>88.719230769230776</v>
      </c>
      <c r="F685" s="34">
        <v>113.00769230769227</v>
      </c>
      <c r="G685" s="34">
        <v>143.44074074074075</v>
      </c>
      <c r="H685" s="34">
        <v>155.53199999999998</v>
      </c>
      <c r="I685" s="34">
        <v>115.18846153846152</v>
      </c>
      <c r="J685" s="34">
        <v>71.296428571428564</v>
      </c>
      <c r="K685" s="34">
        <v>78.203846153846158</v>
      </c>
      <c r="L685" s="34">
        <v>79.507407407407399</v>
      </c>
      <c r="M685" s="34">
        <v>31.323076923076918</v>
      </c>
      <c r="N685" s="34">
        <v>304</v>
      </c>
      <c r="O685" s="34">
        <v>0.73333333333333328</v>
      </c>
      <c r="P685" s="34">
        <v>0.6333333333333333</v>
      </c>
      <c r="Q685" s="34">
        <v>0.8666666666666667</v>
      </c>
      <c r="R685" s="34">
        <v>0.8666666666666667</v>
      </c>
      <c r="S685" s="34">
        <v>0.8666666666666667</v>
      </c>
      <c r="T685" s="34">
        <v>0.9</v>
      </c>
      <c r="U685" s="34">
        <v>0.83333333333333337</v>
      </c>
      <c r="V685" s="34">
        <v>0.8666666666666667</v>
      </c>
      <c r="W685" s="34">
        <v>0.93333333333333335</v>
      </c>
      <c r="X685" s="34">
        <v>0.8666666666666667</v>
      </c>
      <c r="Y685" s="34">
        <v>0.9</v>
      </c>
      <c r="Z685" s="34">
        <v>0.8666666666666667</v>
      </c>
      <c r="AA685" s="34">
        <v>0.84444444444444444</v>
      </c>
    </row>
    <row r="686" spans="1:27" ht="15.75" customHeight="1" x14ac:dyDescent="0.25">
      <c r="A686" s="34">
        <v>21205760</v>
      </c>
      <c r="B686" s="34" t="s">
        <v>1930</v>
      </c>
      <c r="C686" s="34" t="s">
        <v>1930</v>
      </c>
      <c r="D686" s="34">
        <v>56.6</v>
      </c>
      <c r="E686" s="34">
        <v>77.100000000000009</v>
      </c>
      <c r="F686" s="34" t="s">
        <v>1930</v>
      </c>
      <c r="G686" s="34" t="s">
        <v>1930</v>
      </c>
      <c r="H686" s="34">
        <v>27.400000000000002</v>
      </c>
      <c r="I686" s="34">
        <v>18.8</v>
      </c>
      <c r="J686" s="34">
        <v>55.55</v>
      </c>
      <c r="K686" s="34">
        <v>129.5</v>
      </c>
      <c r="L686" s="34">
        <v>54.5</v>
      </c>
      <c r="M686" s="34" t="s">
        <v>1930</v>
      </c>
      <c r="N686" s="34">
        <v>9</v>
      </c>
      <c r="O686" s="34">
        <v>0</v>
      </c>
      <c r="P686" s="34">
        <v>0</v>
      </c>
      <c r="Q686" s="34">
        <v>3.3333333333333333E-2</v>
      </c>
      <c r="R686" s="34">
        <v>6.6666666666666666E-2</v>
      </c>
      <c r="S686" s="34">
        <v>0</v>
      </c>
      <c r="T686" s="34">
        <v>0</v>
      </c>
      <c r="U686" s="34">
        <v>3.3333333333333333E-2</v>
      </c>
      <c r="V686" s="34">
        <v>3.3333333333333333E-2</v>
      </c>
      <c r="W686" s="34">
        <v>6.6666666666666666E-2</v>
      </c>
      <c r="X686" s="34">
        <v>3.3333333333333333E-2</v>
      </c>
      <c r="Y686" s="34">
        <v>3.3333333333333333E-2</v>
      </c>
      <c r="Z686" s="34">
        <v>0</v>
      </c>
      <c r="AA686" s="34">
        <v>2.5000000000000001E-2</v>
      </c>
    </row>
    <row r="687" spans="1:27" ht="15.75" customHeight="1" x14ac:dyDescent="0.25">
      <c r="A687" s="34">
        <v>21205770</v>
      </c>
      <c r="B687" s="34">
        <v>14.813043478260866</v>
      </c>
      <c r="C687" s="34">
        <v>30.009090909090904</v>
      </c>
      <c r="D687" s="34">
        <v>51.260869565217391</v>
      </c>
      <c r="E687" s="34">
        <v>78.581818181818178</v>
      </c>
      <c r="F687" s="34">
        <v>104.54444444444444</v>
      </c>
      <c r="G687" s="34">
        <v>58.911538461538484</v>
      </c>
      <c r="H687" s="34">
        <v>41.21052631578948</v>
      </c>
      <c r="I687" s="34">
        <v>33.312499999999993</v>
      </c>
      <c r="J687" s="34">
        <v>48.594444444444441</v>
      </c>
      <c r="K687" s="34">
        <v>73.226315789473688</v>
      </c>
      <c r="L687" s="34">
        <v>70.078947368421055</v>
      </c>
      <c r="M687" s="34">
        <v>35.731578947368412</v>
      </c>
      <c r="N687" s="34">
        <v>252</v>
      </c>
      <c r="O687" s="34">
        <v>0.76666666666666672</v>
      </c>
      <c r="P687" s="34">
        <v>0.73333333333333328</v>
      </c>
      <c r="Q687" s="34">
        <v>0.76666666666666672</v>
      </c>
      <c r="R687" s="34">
        <v>0.73333333333333328</v>
      </c>
      <c r="S687" s="34">
        <v>0.6</v>
      </c>
      <c r="T687" s="34">
        <v>0.8666666666666667</v>
      </c>
      <c r="U687" s="34">
        <v>0.6333333333333333</v>
      </c>
      <c r="V687" s="34">
        <v>0.8</v>
      </c>
      <c r="W687" s="34">
        <v>0.6</v>
      </c>
      <c r="X687" s="34">
        <v>0.6333333333333333</v>
      </c>
      <c r="Y687" s="34">
        <v>0.6333333333333333</v>
      </c>
      <c r="Z687" s="34">
        <v>0.6333333333333333</v>
      </c>
      <c r="AA687" s="34">
        <v>0.7</v>
      </c>
    </row>
    <row r="688" spans="1:27" ht="15.75" customHeight="1" x14ac:dyDescent="0.25">
      <c r="A688" s="34">
        <v>21205791</v>
      </c>
      <c r="B688" s="34">
        <v>32.888000000000005</v>
      </c>
      <c r="C688" s="34">
        <v>51.384000000000007</v>
      </c>
      <c r="D688" s="34">
        <v>83.392307692307696</v>
      </c>
      <c r="E688" s="34">
        <v>116.70833333333333</v>
      </c>
      <c r="F688" s="34">
        <v>111.91363636363639</v>
      </c>
      <c r="G688" s="34">
        <v>57.425000000000004</v>
      </c>
      <c r="H688" s="34">
        <v>48.558333333333344</v>
      </c>
      <c r="I688" s="34">
        <v>44.332000000000008</v>
      </c>
      <c r="J688" s="34">
        <v>56.725000000000001</v>
      </c>
      <c r="K688" s="34">
        <v>108.21666666666665</v>
      </c>
      <c r="L688" s="34">
        <v>107.22499999999998</v>
      </c>
      <c r="M688" s="34">
        <v>61.368000000000002</v>
      </c>
      <c r="N688" s="34">
        <v>292</v>
      </c>
      <c r="O688" s="34">
        <v>0.83333333333333337</v>
      </c>
      <c r="P688" s="34">
        <v>0.83333333333333337</v>
      </c>
      <c r="Q688" s="34">
        <v>0.8666666666666667</v>
      </c>
      <c r="R688" s="34">
        <v>0.8</v>
      </c>
      <c r="S688" s="34">
        <v>0.73333333333333328</v>
      </c>
      <c r="T688" s="34">
        <v>0.8</v>
      </c>
      <c r="U688" s="34">
        <v>0.8</v>
      </c>
      <c r="V688" s="34">
        <v>0.83333333333333337</v>
      </c>
      <c r="W688" s="34">
        <v>0.8</v>
      </c>
      <c r="X688" s="34">
        <v>0.8</v>
      </c>
      <c r="Y688" s="34">
        <v>0.8</v>
      </c>
      <c r="Z688" s="34">
        <v>0.83333333333333337</v>
      </c>
      <c r="AA688" s="34">
        <v>0.81111111111111112</v>
      </c>
    </row>
    <row r="689" spans="1:27" ht="15.75" customHeight="1" x14ac:dyDescent="0.25">
      <c r="A689" s="34">
        <v>21205840</v>
      </c>
      <c r="B689" s="34">
        <v>52.239999999999995</v>
      </c>
      <c r="C689" s="34">
        <v>38.524999999999999</v>
      </c>
      <c r="D689" s="34">
        <v>92.9</v>
      </c>
      <c r="E689" s="34">
        <v>100.70000000000002</v>
      </c>
      <c r="F689" s="34">
        <v>74.8</v>
      </c>
      <c r="G689" s="34">
        <v>92.749999999999986</v>
      </c>
      <c r="H689" s="34">
        <v>34.075000000000003</v>
      </c>
      <c r="I689" s="34">
        <v>34.533333333333331</v>
      </c>
      <c r="J689" s="34">
        <v>52.339999999999996</v>
      </c>
      <c r="K689" s="34">
        <v>112.875</v>
      </c>
      <c r="L689" s="34">
        <v>67.64</v>
      </c>
      <c r="M689" s="34">
        <v>62.760000000000005</v>
      </c>
      <c r="N689" s="34">
        <v>45</v>
      </c>
      <c r="O689" s="34">
        <v>0.16666666666666666</v>
      </c>
      <c r="P689" s="34">
        <v>0.13333333333333333</v>
      </c>
      <c r="Q689" s="34">
        <v>3.3333333333333333E-2</v>
      </c>
      <c r="R689" s="34">
        <v>6.6666666666666666E-2</v>
      </c>
      <c r="S689" s="34">
        <v>0.16666666666666666</v>
      </c>
      <c r="T689" s="34">
        <v>6.6666666666666666E-2</v>
      </c>
      <c r="U689" s="34">
        <v>0.13333333333333333</v>
      </c>
      <c r="V689" s="34">
        <v>0.1</v>
      </c>
      <c r="W689" s="34">
        <v>0.16666666666666666</v>
      </c>
      <c r="X689" s="34">
        <v>0.13333333333333333</v>
      </c>
      <c r="Y689" s="34">
        <v>0.16666666666666666</v>
      </c>
      <c r="Z689" s="34">
        <v>0.16666666666666666</v>
      </c>
      <c r="AA689" s="34">
        <v>0.125</v>
      </c>
    </row>
    <row r="690" spans="1:27" ht="15.75" customHeight="1" x14ac:dyDescent="0.25">
      <c r="A690" s="34">
        <v>21205850</v>
      </c>
      <c r="B690" s="34">
        <v>36.43</v>
      </c>
      <c r="C690" s="34">
        <v>39.67</v>
      </c>
      <c r="D690" s="34">
        <v>71.77000000000001</v>
      </c>
      <c r="E690" s="34">
        <v>112.26363636363639</v>
      </c>
      <c r="F690" s="34">
        <v>99.762499999999989</v>
      </c>
      <c r="G690" s="34">
        <v>64.900000000000006</v>
      </c>
      <c r="H690" s="34">
        <v>74.05</v>
      </c>
      <c r="I690" s="34">
        <v>61.215789473684204</v>
      </c>
      <c r="J690" s="34">
        <v>59.247368421052634</v>
      </c>
      <c r="K690" s="34">
        <v>100.94444444444443</v>
      </c>
      <c r="L690" s="34">
        <v>88.252631578947373</v>
      </c>
      <c r="M690" s="34">
        <v>28.829411764705885</v>
      </c>
      <c r="N690" s="34">
        <v>224</v>
      </c>
      <c r="O690" s="34">
        <v>0.66666666666666663</v>
      </c>
      <c r="P690" s="34">
        <v>0.66666666666666663</v>
      </c>
      <c r="Q690" s="34">
        <v>0.66666666666666663</v>
      </c>
      <c r="R690" s="34">
        <v>0.73333333333333328</v>
      </c>
      <c r="S690" s="34">
        <v>0.53333333333333333</v>
      </c>
      <c r="T690" s="34">
        <v>0.6</v>
      </c>
      <c r="U690" s="34">
        <v>0.53333333333333333</v>
      </c>
      <c r="V690" s="34">
        <v>0.6333333333333333</v>
      </c>
      <c r="W690" s="34">
        <v>0.6333333333333333</v>
      </c>
      <c r="X690" s="34">
        <v>0.6</v>
      </c>
      <c r="Y690" s="34">
        <v>0.6333333333333333</v>
      </c>
      <c r="Z690" s="34">
        <v>0.56666666666666665</v>
      </c>
      <c r="AA690" s="34">
        <v>0.62222222222222223</v>
      </c>
    </row>
    <row r="691" spans="1:27" ht="15.75" customHeight="1" x14ac:dyDescent="0.25">
      <c r="A691" s="34">
        <v>21205870</v>
      </c>
      <c r="B691" s="34">
        <v>1</v>
      </c>
      <c r="C691" s="34">
        <v>33</v>
      </c>
      <c r="D691" s="34">
        <v>18.499999999999996</v>
      </c>
      <c r="E691" s="34">
        <v>37.5</v>
      </c>
      <c r="F691" s="34">
        <v>109.2</v>
      </c>
      <c r="G691" s="34">
        <v>25.3</v>
      </c>
      <c r="H691" s="34" t="s">
        <v>1930</v>
      </c>
      <c r="I691" s="34" t="s">
        <v>1930</v>
      </c>
      <c r="J691" s="34">
        <v>42.599999999999994</v>
      </c>
      <c r="K691" s="34" t="s">
        <v>1930</v>
      </c>
      <c r="L691" s="34">
        <v>34.200000000000003</v>
      </c>
      <c r="M691" s="34">
        <v>2</v>
      </c>
      <c r="N691" s="34">
        <v>9</v>
      </c>
      <c r="O691" s="34">
        <v>3.3333333333333333E-2</v>
      </c>
      <c r="P691" s="34">
        <v>3.3333333333333333E-2</v>
      </c>
      <c r="Q691" s="34">
        <v>3.3333333333333333E-2</v>
      </c>
      <c r="R691" s="34">
        <v>3.3333333333333333E-2</v>
      </c>
      <c r="S691" s="34">
        <v>3.3333333333333333E-2</v>
      </c>
      <c r="T691" s="34">
        <v>3.3333333333333333E-2</v>
      </c>
      <c r="U691" s="34">
        <v>0</v>
      </c>
      <c r="V691" s="34">
        <v>0</v>
      </c>
      <c r="W691" s="34">
        <v>3.3333333333333333E-2</v>
      </c>
      <c r="X691" s="34">
        <v>0</v>
      </c>
      <c r="Y691" s="34">
        <v>3.3333333333333333E-2</v>
      </c>
      <c r="Z691" s="34">
        <v>3.3333333333333333E-2</v>
      </c>
      <c r="AA691" s="34">
        <v>2.5000000000000001E-2</v>
      </c>
    </row>
    <row r="692" spans="1:27" ht="15.75" customHeight="1" x14ac:dyDescent="0.25">
      <c r="A692" s="34">
        <v>21205880</v>
      </c>
      <c r="B692" s="34" t="s">
        <v>1930</v>
      </c>
      <c r="C692" s="34" t="s">
        <v>1930</v>
      </c>
      <c r="D692" s="34" t="s">
        <v>1930</v>
      </c>
      <c r="E692" s="34" t="s">
        <v>1930</v>
      </c>
      <c r="F692" s="34" t="s">
        <v>1930</v>
      </c>
      <c r="G692" s="34" t="s">
        <v>1930</v>
      </c>
      <c r="H692" s="34" t="s">
        <v>1930</v>
      </c>
      <c r="I692" s="34" t="s">
        <v>1930</v>
      </c>
      <c r="J692" s="34" t="s">
        <v>1930</v>
      </c>
      <c r="K692" s="34" t="s">
        <v>1930</v>
      </c>
      <c r="L692" s="34" t="s">
        <v>1930</v>
      </c>
      <c r="M692" s="34" t="s">
        <v>1930</v>
      </c>
      <c r="N692" s="34">
        <v>0</v>
      </c>
      <c r="O692" s="34">
        <v>0</v>
      </c>
      <c r="P692" s="34">
        <v>0</v>
      </c>
      <c r="Q692" s="34">
        <v>0</v>
      </c>
      <c r="R692" s="34">
        <v>0</v>
      </c>
      <c r="S692" s="34">
        <v>0</v>
      </c>
      <c r="T692" s="34">
        <v>0</v>
      </c>
      <c r="U692" s="34">
        <v>0</v>
      </c>
      <c r="V692" s="34">
        <v>0</v>
      </c>
      <c r="W692" s="34">
        <v>0</v>
      </c>
      <c r="X692" s="34">
        <v>0</v>
      </c>
      <c r="Y692" s="34">
        <v>0</v>
      </c>
      <c r="Z692" s="34">
        <v>0</v>
      </c>
      <c r="AA692" s="34">
        <v>0</v>
      </c>
    </row>
    <row r="693" spans="1:27" ht="15.75" customHeight="1" x14ac:dyDescent="0.25">
      <c r="A693" s="34">
        <v>21205890</v>
      </c>
      <c r="B693" s="34">
        <v>40.566666666666663</v>
      </c>
      <c r="C693" s="34">
        <v>54.374999999999993</v>
      </c>
      <c r="D693" s="34">
        <v>73.104545454545431</v>
      </c>
      <c r="E693" s="34">
        <v>92.712499999999991</v>
      </c>
      <c r="F693" s="34">
        <v>87.705000000000013</v>
      </c>
      <c r="G693" s="34">
        <v>60.314999999999998</v>
      </c>
      <c r="H693" s="34">
        <v>62.790476190476184</v>
      </c>
      <c r="I693" s="34">
        <v>50.180000000000007</v>
      </c>
      <c r="J693" s="34">
        <v>56.945833333333333</v>
      </c>
      <c r="K693" s="34">
        <v>91.871428571428552</v>
      </c>
      <c r="L693" s="34">
        <v>99.509090909090901</v>
      </c>
      <c r="M693" s="34">
        <v>44.652380952380959</v>
      </c>
      <c r="N693" s="34">
        <v>265</v>
      </c>
      <c r="O693" s="34">
        <v>0.7</v>
      </c>
      <c r="P693" s="34">
        <v>0.8</v>
      </c>
      <c r="Q693" s="34">
        <v>0.73333333333333328</v>
      </c>
      <c r="R693" s="34">
        <v>0.8</v>
      </c>
      <c r="S693" s="34">
        <v>0.66666666666666663</v>
      </c>
      <c r="T693" s="34">
        <v>0.66666666666666663</v>
      </c>
      <c r="U693" s="34">
        <v>0.7</v>
      </c>
      <c r="V693" s="34">
        <v>0.83333333333333337</v>
      </c>
      <c r="W693" s="34">
        <v>0.8</v>
      </c>
      <c r="X693" s="34">
        <v>0.7</v>
      </c>
      <c r="Y693" s="34">
        <v>0.73333333333333328</v>
      </c>
      <c r="Z693" s="34">
        <v>0.7</v>
      </c>
      <c r="AA693" s="34">
        <v>0.73611111111111116</v>
      </c>
    </row>
    <row r="694" spans="1:27" ht="15.75" customHeight="1" x14ac:dyDescent="0.25">
      <c r="A694" s="34">
        <v>21205910</v>
      </c>
      <c r="B694" s="34">
        <v>36.939285714285703</v>
      </c>
      <c r="C694" s="34">
        <v>54.157692307692315</v>
      </c>
      <c r="D694" s="34">
        <v>82.792307692307688</v>
      </c>
      <c r="E694" s="34">
        <v>110.248</v>
      </c>
      <c r="F694" s="34">
        <v>87.292307692307688</v>
      </c>
      <c r="G694" s="34">
        <v>58.388461538461534</v>
      </c>
      <c r="H694" s="34">
        <v>62.526086956521745</v>
      </c>
      <c r="I694" s="34">
        <v>45.831999999999987</v>
      </c>
      <c r="J694" s="34">
        <v>55.399999999999991</v>
      </c>
      <c r="K694" s="34">
        <v>89.547826086956519</v>
      </c>
      <c r="L694" s="34">
        <v>110.89583333333333</v>
      </c>
      <c r="M694" s="34">
        <v>45.182142857142857</v>
      </c>
      <c r="N694" s="34">
        <v>305</v>
      </c>
      <c r="O694" s="34">
        <v>0.93333333333333335</v>
      </c>
      <c r="P694" s="34">
        <v>0.8666666666666667</v>
      </c>
      <c r="Q694" s="34">
        <v>0.8666666666666667</v>
      </c>
      <c r="R694" s="34">
        <v>0.83333333333333337</v>
      </c>
      <c r="S694" s="34">
        <v>0.8666666666666667</v>
      </c>
      <c r="T694" s="34">
        <v>0.8666666666666667</v>
      </c>
      <c r="U694" s="34">
        <v>0.76666666666666672</v>
      </c>
      <c r="V694" s="34">
        <v>0.83333333333333337</v>
      </c>
      <c r="W694" s="34">
        <v>0.83333333333333337</v>
      </c>
      <c r="X694" s="34">
        <v>0.76666666666666672</v>
      </c>
      <c r="Y694" s="34">
        <v>0.8</v>
      </c>
      <c r="Z694" s="34">
        <v>0.93333333333333335</v>
      </c>
      <c r="AA694" s="34">
        <v>0.84722222222222221</v>
      </c>
    </row>
    <row r="695" spans="1:27" ht="15.75" customHeight="1" x14ac:dyDescent="0.25">
      <c r="A695" s="34">
        <v>21205920</v>
      </c>
      <c r="B695" s="34">
        <v>31.407142857142862</v>
      </c>
      <c r="C695" s="34">
        <v>42.903999999999996</v>
      </c>
      <c r="D695" s="34">
        <v>66.742307692307705</v>
      </c>
      <c r="E695" s="34">
        <v>100.69199999999996</v>
      </c>
      <c r="F695" s="34">
        <v>99.467999999999989</v>
      </c>
      <c r="G695" s="34">
        <v>87.32</v>
      </c>
      <c r="H695" s="34">
        <v>96.985185185185202</v>
      </c>
      <c r="I695" s="34">
        <v>77.988888888888894</v>
      </c>
      <c r="J695" s="34">
        <v>60.420000000000016</v>
      </c>
      <c r="K695" s="34">
        <v>80.082142857142841</v>
      </c>
      <c r="L695" s="34">
        <v>88.088461538461544</v>
      </c>
      <c r="M695" s="34">
        <v>44.853846153846156</v>
      </c>
      <c r="N695" s="34">
        <v>313</v>
      </c>
      <c r="O695" s="34">
        <v>0.93333333333333335</v>
      </c>
      <c r="P695" s="34">
        <v>0.83333333333333337</v>
      </c>
      <c r="Q695" s="34">
        <v>0.8666666666666667</v>
      </c>
      <c r="R695" s="34">
        <v>0.83333333333333337</v>
      </c>
      <c r="S695" s="34">
        <v>0.83333333333333337</v>
      </c>
      <c r="T695" s="34">
        <v>0.83333333333333337</v>
      </c>
      <c r="U695" s="34">
        <v>0.9</v>
      </c>
      <c r="V695" s="34">
        <v>0.9</v>
      </c>
      <c r="W695" s="34">
        <v>0.83333333333333337</v>
      </c>
      <c r="X695" s="34">
        <v>0.93333333333333335</v>
      </c>
      <c r="Y695" s="34">
        <v>0.8666666666666667</v>
      </c>
      <c r="Z695" s="34">
        <v>0.8666666666666667</v>
      </c>
      <c r="AA695" s="34">
        <v>0.86944444444444446</v>
      </c>
    </row>
    <row r="696" spans="1:27" ht="15.75" customHeight="1" x14ac:dyDescent="0.25">
      <c r="A696" s="34">
        <v>21205940</v>
      </c>
      <c r="B696" s="34">
        <v>38.713043478260872</v>
      </c>
      <c r="C696" s="34">
        <v>49.018181818181809</v>
      </c>
      <c r="D696" s="34">
        <v>83.423809523809524</v>
      </c>
      <c r="E696" s="34">
        <v>101.935</v>
      </c>
      <c r="F696" s="34">
        <v>98.909523809523805</v>
      </c>
      <c r="G696" s="34">
        <v>53.390909090909076</v>
      </c>
      <c r="H696" s="34">
        <v>42.047826086956526</v>
      </c>
      <c r="I696" s="34">
        <v>40.914285714285704</v>
      </c>
      <c r="J696" s="34">
        <v>46.82380952380953</v>
      </c>
      <c r="K696" s="34">
        <v>112.16315789473684</v>
      </c>
      <c r="L696" s="34">
        <v>117.79545454545452</v>
      </c>
      <c r="M696" s="34">
        <v>56.433333333333316</v>
      </c>
      <c r="N696" s="34">
        <v>256</v>
      </c>
      <c r="O696" s="34">
        <v>0.76666666666666672</v>
      </c>
      <c r="P696" s="34">
        <v>0.73333333333333328</v>
      </c>
      <c r="Q696" s="34">
        <v>0.7</v>
      </c>
      <c r="R696" s="34">
        <v>0.66666666666666663</v>
      </c>
      <c r="S696" s="34">
        <v>0.7</v>
      </c>
      <c r="T696" s="34">
        <v>0.73333333333333328</v>
      </c>
      <c r="U696" s="34">
        <v>0.76666666666666672</v>
      </c>
      <c r="V696" s="34">
        <v>0.7</v>
      </c>
      <c r="W696" s="34">
        <v>0.7</v>
      </c>
      <c r="X696" s="34">
        <v>0.6333333333333333</v>
      </c>
      <c r="Y696" s="34">
        <v>0.73333333333333328</v>
      </c>
      <c r="Z696" s="34">
        <v>0.7</v>
      </c>
      <c r="AA696" s="34">
        <v>0.71111111111111114</v>
      </c>
    </row>
    <row r="697" spans="1:27" ht="15.75" customHeight="1" x14ac:dyDescent="0.25">
      <c r="A697" s="34">
        <v>21205950</v>
      </c>
      <c r="B697" s="34" t="s">
        <v>1930</v>
      </c>
      <c r="C697" s="34" t="s">
        <v>1930</v>
      </c>
      <c r="D697" s="34" t="s">
        <v>1930</v>
      </c>
      <c r="E697" s="34" t="s">
        <v>1930</v>
      </c>
      <c r="F697" s="34" t="s">
        <v>1930</v>
      </c>
      <c r="G697" s="34" t="s">
        <v>1930</v>
      </c>
      <c r="H697" s="34" t="s">
        <v>1930</v>
      </c>
      <c r="I697" s="34" t="s">
        <v>1930</v>
      </c>
      <c r="J697" s="34" t="s">
        <v>1930</v>
      </c>
      <c r="K697" s="34" t="s">
        <v>1930</v>
      </c>
      <c r="L697" s="34" t="s">
        <v>1930</v>
      </c>
      <c r="M697" s="34">
        <v>61.6</v>
      </c>
      <c r="N697" s="34">
        <v>1</v>
      </c>
      <c r="O697" s="34">
        <v>0</v>
      </c>
      <c r="P697" s="34">
        <v>0</v>
      </c>
      <c r="Q697" s="34">
        <v>0</v>
      </c>
      <c r="R697" s="34">
        <v>0</v>
      </c>
      <c r="S697" s="34">
        <v>0</v>
      </c>
      <c r="T697" s="34">
        <v>0</v>
      </c>
      <c r="U697" s="34">
        <v>0</v>
      </c>
      <c r="V697" s="34">
        <v>0</v>
      </c>
      <c r="W697" s="34">
        <v>0</v>
      </c>
      <c r="X697" s="34">
        <v>0</v>
      </c>
      <c r="Y697" s="34">
        <v>0</v>
      </c>
      <c r="Z697" s="34">
        <v>3.3333333333333333E-2</v>
      </c>
      <c r="AA697" s="34">
        <v>2.7777777777777779E-3</v>
      </c>
    </row>
    <row r="698" spans="1:27" ht="15.75" customHeight="1" x14ac:dyDescent="0.25">
      <c r="A698" s="34">
        <v>21205960</v>
      </c>
      <c r="B698" s="34">
        <v>32.570588235294117</v>
      </c>
      <c r="C698" s="34">
        <v>43.056249999999999</v>
      </c>
      <c r="D698" s="34">
        <v>80.077777777777754</v>
      </c>
      <c r="E698" s="34">
        <v>110.18000000000002</v>
      </c>
      <c r="F698" s="34">
        <v>103.075</v>
      </c>
      <c r="G698" s="34">
        <v>64.922222222222231</v>
      </c>
      <c r="H698" s="34">
        <v>63.286666666666669</v>
      </c>
      <c r="I698" s="34">
        <v>61.69</v>
      </c>
      <c r="J698" s="34">
        <v>67.578947368421069</v>
      </c>
      <c r="K698" s="34">
        <v>96.225000000000009</v>
      </c>
      <c r="L698" s="34">
        <v>102.82499999999999</v>
      </c>
      <c r="M698" s="34">
        <v>50.807142857142857</v>
      </c>
      <c r="N698" s="34">
        <v>205</v>
      </c>
      <c r="O698" s="34">
        <v>0.56666666666666665</v>
      </c>
      <c r="P698" s="34">
        <v>0.53333333333333333</v>
      </c>
      <c r="Q698" s="34">
        <v>0.6</v>
      </c>
      <c r="R698" s="34">
        <v>0.66666666666666663</v>
      </c>
      <c r="S698" s="34">
        <v>0.53333333333333333</v>
      </c>
      <c r="T698" s="34">
        <v>0.6</v>
      </c>
      <c r="U698" s="34">
        <v>0.5</v>
      </c>
      <c r="V698" s="34">
        <v>0.66666666666666663</v>
      </c>
      <c r="W698" s="34">
        <v>0.6333333333333333</v>
      </c>
      <c r="X698" s="34">
        <v>0.53333333333333333</v>
      </c>
      <c r="Y698" s="34">
        <v>0.53333333333333333</v>
      </c>
      <c r="Z698" s="34">
        <v>0.46666666666666667</v>
      </c>
      <c r="AA698" s="34">
        <v>0.56944444444444442</v>
      </c>
    </row>
    <row r="699" spans="1:27" ht="15.75" customHeight="1" x14ac:dyDescent="0.25">
      <c r="A699" s="34">
        <v>21205980</v>
      </c>
      <c r="B699" s="34">
        <v>29.033333333333324</v>
      </c>
      <c r="C699" s="34">
        <v>44.996551724137937</v>
      </c>
      <c r="D699" s="34">
        <v>84.51666666666668</v>
      </c>
      <c r="E699" s="34">
        <v>102.82758620689656</v>
      </c>
      <c r="F699" s="34">
        <v>107.45517241379311</v>
      </c>
      <c r="G699" s="34">
        <v>69.155172413793096</v>
      </c>
      <c r="H699" s="34">
        <v>56.167857142857152</v>
      </c>
      <c r="I699" s="34">
        <v>45.403571428571432</v>
      </c>
      <c r="J699" s="34">
        <v>61.503571428571412</v>
      </c>
      <c r="K699" s="34">
        <v>98.528571428571439</v>
      </c>
      <c r="L699" s="34">
        <v>102.82142857142857</v>
      </c>
      <c r="M699" s="34">
        <v>50.01428571428572</v>
      </c>
      <c r="N699" s="34">
        <v>344</v>
      </c>
      <c r="O699" s="34">
        <v>1</v>
      </c>
      <c r="P699" s="34">
        <v>0.96666666666666667</v>
      </c>
      <c r="Q699" s="34">
        <v>1</v>
      </c>
      <c r="R699" s="34">
        <v>0.96666666666666667</v>
      </c>
      <c r="S699" s="34">
        <v>0.96666666666666667</v>
      </c>
      <c r="T699" s="34">
        <v>0.96666666666666667</v>
      </c>
      <c r="U699" s="34">
        <v>0.93333333333333335</v>
      </c>
      <c r="V699" s="34">
        <v>0.93333333333333335</v>
      </c>
      <c r="W699" s="34">
        <v>0.93333333333333335</v>
      </c>
      <c r="X699" s="34">
        <v>0.93333333333333335</v>
      </c>
      <c r="Y699" s="34">
        <v>0.93333333333333335</v>
      </c>
      <c r="Z699" s="34">
        <v>0.93333333333333335</v>
      </c>
      <c r="AA699" s="34">
        <v>0.9555555555555556</v>
      </c>
    </row>
    <row r="700" spans="1:27" ht="15.75" customHeight="1" x14ac:dyDescent="0.25">
      <c r="A700" s="34">
        <v>21205990</v>
      </c>
      <c r="B700" s="34" t="s">
        <v>1930</v>
      </c>
      <c r="C700" s="34" t="s">
        <v>1930</v>
      </c>
      <c r="D700" s="34" t="s">
        <v>1930</v>
      </c>
      <c r="E700" s="34" t="s">
        <v>1930</v>
      </c>
      <c r="F700" s="34" t="s">
        <v>1930</v>
      </c>
      <c r="G700" s="34" t="s">
        <v>1930</v>
      </c>
      <c r="H700" s="34" t="s">
        <v>1930</v>
      </c>
      <c r="I700" s="34">
        <v>15.900000000000002</v>
      </c>
      <c r="J700" s="34">
        <v>27</v>
      </c>
      <c r="K700" s="34">
        <v>44.400000000000006</v>
      </c>
      <c r="L700" s="34" t="s">
        <v>1930</v>
      </c>
      <c r="M700" s="34" t="s">
        <v>1930</v>
      </c>
      <c r="N700" s="34">
        <v>3</v>
      </c>
      <c r="O700" s="34">
        <v>0</v>
      </c>
      <c r="P700" s="34">
        <v>0</v>
      </c>
      <c r="Q700" s="34">
        <v>0</v>
      </c>
      <c r="R700" s="34">
        <v>0</v>
      </c>
      <c r="S700" s="34">
        <v>0</v>
      </c>
      <c r="T700" s="34">
        <v>0</v>
      </c>
      <c r="U700" s="34">
        <v>0</v>
      </c>
      <c r="V700" s="34">
        <v>3.3333333333333333E-2</v>
      </c>
      <c r="W700" s="34">
        <v>3.3333333333333333E-2</v>
      </c>
      <c r="X700" s="34">
        <v>3.3333333333333333E-2</v>
      </c>
      <c r="Y700" s="34">
        <v>0</v>
      </c>
      <c r="Z700" s="34">
        <v>0</v>
      </c>
      <c r="AA700" s="34">
        <v>8.3333333333333332E-3</v>
      </c>
    </row>
    <row r="701" spans="1:27" ht="15.75" customHeight="1" x14ac:dyDescent="0.25">
      <c r="A701" s="34">
        <v>21206000</v>
      </c>
      <c r="B701" s="34">
        <v>47.5</v>
      </c>
      <c r="C701" s="34">
        <v>29.533333333333331</v>
      </c>
      <c r="D701" s="34">
        <v>59</v>
      </c>
      <c r="E701" s="34">
        <v>62.828571428571436</v>
      </c>
      <c r="F701" s="34">
        <v>76.725000000000009</v>
      </c>
      <c r="G701" s="34">
        <v>64.400000000000006</v>
      </c>
      <c r="H701" s="34">
        <v>19.3</v>
      </c>
      <c r="I701" s="34">
        <v>18.899999999999999</v>
      </c>
      <c r="J701" s="34">
        <v>66.557142857142864</v>
      </c>
      <c r="K701" s="34">
        <v>48.133333333333333</v>
      </c>
      <c r="L701" s="34">
        <v>63.633333333333326</v>
      </c>
      <c r="M701" s="34">
        <v>48.449999999999996</v>
      </c>
      <c r="N701" s="34">
        <v>45</v>
      </c>
      <c r="O701" s="34">
        <v>0.16666666666666666</v>
      </c>
      <c r="P701" s="34">
        <v>0.1</v>
      </c>
      <c r="Q701" s="34">
        <v>6.6666666666666666E-2</v>
      </c>
      <c r="R701" s="34">
        <v>0.23333333333333334</v>
      </c>
      <c r="S701" s="34">
        <v>0.13333333333333333</v>
      </c>
      <c r="T701" s="34">
        <v>6.6666666666666666E-2</v>
      </c>
      <c r="U701" s="34">
        <v>0.1</v>
      </c>
      <c r="V701" s="34">
        <v>3.3333333333333333E-2</v>
      </c>
      <c r="W701" s="34">
        <v>0.23333333333333334</v>
      </c>
      <c r="X701" s="34">
        <v>0.2</v>
      </c>
      <c r="Y701" s="34">
        <v>0.1</v>
      </c>
      <c r="Z701" s="34">
        <v>6.6666666666666666E-2</v>
      </c>
      <c r="AA701" s="34">
        <v>0.125</v>
      </c>
    </row>
    <row r="702" spans="1:27" ht="15.75" customHeight="1" x14ac:dyDescent="0.25">
      <c r="A702" s="34">
        <v>21206010</v>
      </c>
      <c r="B702" s="34">
        <v>7.166666666666667</v>
      </c>
      <c r="C702" s="34">
        <v>24.161538461538463</v>
      </c>
      <c r="D702" s="34">
        <v>52.983333333333327</v>
      </c>
      <c r="E702" s="34">
        <v>41.7</v>
      </c>
      <c r="F702" s="34">
        <v>86.24444444444444</v>
      </c>
      <c r="G702" s="34">
        <v>51.040000000000006</v>
      </c>
      <c r="H702" s="34">
        <v>50.071428571428569</v>
      </c>
      <c r="I702" s="34">
        <v>36.400000000000006</v>
      </c>
      <c r="J702" s="34">
        <v>35.753846153846155</v>
      </c>
      <c r="K702" s="34">
        <v>47.227272727272727</v>
      </c>
      <c r="L702" s="34">
        <v>36.872727272727268</v>
      </c>
      <c r="M702" s="34">
        <v>27.133333333333336</v>
      </c>
      <c r="N702" s="34">
        <v>142</v>
      </c>
      <c r="O702" s="34">
        <v>0.4</v>
      </c>
      <c r="P702" s="34">
        <v>0.43333333333333335</v>
      </c>
      <c r="Q702" s="34">
        <v>0.4</v>
      </c>
      <c r="R702" s="34">
        <v>0.5</v>
      </c>
      <c r="S702" s="34">
        <v>0.3</v>
      </c>
      <c r="T702" s="34">
        <v>0.33333333333333331</v>
      </c>
      <c r="U702" s="34">
        <v>0.46666666666666667</v>
      </c>
      <c r="V702" s="34">
        <v>0.43333333333333335</v>
      </c>
      <c r="W702" s="34">
        <v>0.43333333333333335</v>
      </c>
      <c r="X702" s="34">
        <v>0.36666666666666664</v>
      </c>
      <c r="Y702" s="34">
        <v>0.36666666666666664</v>
      </c>
      <c r="Z702" s="34">
        <v>0.3</v>
      </c>
      <c r="AA702" s="34">
        <v>0.39444444444444443</v>
      </c>
    </row>
    <row r="703" spans="1:27" ht="15.75" customHeight="1" x14ac:dyDescent="0.25">
      <c r="A703" s="34">
        <v>21206020</v>
      </c>
      <c r="B703" s="34">
        <v>31.262499999999999</v>
      </c>
      <c r="C703" s="34">
        <v>50.273076923076921</v>
      </c>
      <c r="D703" s="34">
        <v>72.744000000000014</v>
      </c>
      <c r="E703" s="34">
        <v>104.53913043478261</v>
      </c>
      <c r="F703" s="34">
        <v>106.02799999999999</v>
      </c>
      <c r="G703" s="34">
        <v>67.327272727272728</v>
      </c>
      <c r="H703" s="34">
        <v>71.122727272727275</v>
      </c>
      <c r="I703" s="34">
        <v>70.304761904761889</v>
      </c>
      <c r="J703" s="34">
        <v>61.829166666666673</v>
      </c>
      <c r="K703" s="34">
        <v>87.395833333333357</v>
      </c>
      <c r="L703" s="34">
        <v>120.37500000000001</v>
      </c>
      <c r="M703" s="34">
        <v>59.686956521739127</v>
      </c>
      <c r="N703" s="34">
        <v>283</v>
      </c>
      <c r="O703" s="34">
        <v>0.8</v>
      </c>
      <c r="P703" s="34">
        <v>0.8666666666666667</v>
      </c>
      <c r="Q703" s="34">
        <v>0.83333333333333337</v>
      </c>
      <c r="R703" s="34">
        <v>0.76666666666666672</v>
      </c>
      <c r="S703" s="34">
        <v>0.83333333333333337</v>
      </c>
      <c r="T703" s="34">
        <v>0.73333333333333328</v>
      </c>
      <c r="U703" s="34">
        <v>0.73333333333333328</v>
      </c>
      <c r="V703" s="34">
        <v>0.7</v>
      </c>
      <c r="W703" s="34">
        <v>0.8</v>
      </c>
      <c r="X703" s="34">
        <v>0.8</v>
      </c>
      <c r="Y703" s="34">
        <v>0.8</v>
      </c>
      <c r="Z703" s="34">
        <v>0.76666666666666672</v>
      </c>
      <c r="AA703" s="34">
        <v>0.78611111111111109</v>
      </c>
    </row>
    <row r="704" spans="1:27" ht="15.75" customHeight="1" x14ac:dyDescent="0.25">
      <c r="A704" s="34">
        <v>21206040</v>
      </c>
      <c r="B704" s="34">
        <v>50.3</v>
      </c>
      <c r="C704" s="34">
        <v>45.199999999999996</v>
      </c>
      <c r="D704" s="34">
        <v>43.95</v>
      </c>
      <c r="E704" s="34">
        <v>59.5</v>
      </c>
      <c r="F704" s="34">
        <v>125.95</v>
      </c>
      <c r="G704" s="34" t="s">
        <v>1930</v>
      </c>
      <c r="H704" s="34">
        <v>10.6</v>
      </c>
      <c r="I704" s="34">
        <v>81.7</v>
      </c>
      <c r="J704" s="34">
        <v>66.97999999999999</v>
      </c>
      <c r="K704" s="34">
        <v>124.1</v>
      </c>
      <c r="L704" s="34">
        <v>84.000000000000014</v>
      </c>
      <c r="M704" s="34">
        <v>16.200000000000003</v>
      </c>
      <c r="N704" s="34">
        <v>21</v>
      </c>
      <c r="O704" s="34">
        <v>6.6666666666666666E-2</v>
      </c>
      <c r="P704" s="34">
        <v>6.6666666666666666E-2</v>
      </c>
      <c r="Q704" s="34">
        <v>6.6666666666666666E-2</v>
      </c>
      <c r="R704" s="34">
        <v>6.6666666666666666E-2</v>
      </c>
      <c r="S704" s="34">
        <v>6.6666666666666666E-2</v>
      </c>
      <c r="T704" s="34">
        <v>0</v>
      </c>
      <c r="U704" s="34">
        <v>3.3333333333333333E-2</v>
      </c>
      <c r="V704" s="34">
        <v>3.3333333333333333E-2</v>
      </c>
      <c r="W704" s="34">
        <v>0.16666666666666666</v>
      </c>
      <c r="X704" s="34">
        <v>6.6666666666666666E-2</v>
      </c>
      <c r="Y704" s="34">
        <v>3.3333333333333333E-2</v>
      </c>
      <c r="Z704" s="34">
        <v>3.3333333333333333E-2</v>
      </c>
      <c r="AA704" s="34">
        <v>5.8333333333333334E-2</v>
      </c>
    </row>
    <row r="705" spans="1:27" ht="15.75" customHeight="1" x14ac:dyDescent="0.25">
      <c r="A705" s="34">
        <v>21206050</v>
      </c>
      <c r="B705" s="34">
        <v>52.231249999999989</v>
      </c>
      <c r="C705" s="34">
        <v>68.706666666666678</v>
      </c>
      <c r="D705" s="34">
        <v>95.481250000000003</v>
      </c>
      <c r="E705" s="34">
        <v>93.743749999999991</v>
      </c>
      <c r="F705" s="34">
        <v>97.681249999999991</v>
      </c>
      <c r="G705" s="34">
        <v>59.693750000000001</v>
      </c>
      <c r="H705" s="34">
        <v>44.206250000000004</v>
      </c>
      <c r="I705" s="34">
        <v>38.846666666666664</v>
      </c>
      <c r="J705" s="34">
        <v>62.906666666666673</v>
      </c>
      <c r="K705" s="34">
        <v>100.325</v>
      </c>
      <c r="L705" s="34">
        <v>100.17333333333333</v>
      </c>
      <c r="M705" s="34">
        <v>63.15</v>
      </c>
      <c r="N705" s="34">
        <v>188</v>
      </c>
      <c r="O705" s="34">
        <v>0.53333333333333333</v>
      </c>
      <c r="P705" s="34">
        <v>0.5</v>
      </c>
      <c r="Q705" s="34">
        <v>0.53333333333333333</v>
      </c>
      <c r="R705" s="34">
        <v>0.53333333333333333</v>
      </c>
      <c r="S705" s="34">
        <v>0.53333333333333333</v>
      </c>
      <c r="T705" s="34">
        <v>0.53333333333333333</v>
      </c>
      <c r="U705" s="34">
        <v>0.53333333333333333</v>
      </c>
      <c r="V705" s="34">
        <v>0.5</v>
      </c>
      <c r="W705" s="34">
        <v>0.5</v>
      </c>
      <c r="X705" s="34">
        <v>0.53333333333333333</v>
      </c>
      <c r="Y705" s="34">
        <v>0.5</v>
      </c>
      <c r="Z705" s="34">
        <v>0.53333333333333333</v>
      </c>
      <c r="AA705" s="34">
        <v>0.52222222222222225</v>
      </c>
    </row>
    <row r="706" spans="1:27" ht="15.75" customHeight="1" x14ac:dyDescent="0.25">
      <c r="A706" s="34">
        <v>21206060</v>
      </c>
      <c r="B706" s="34">
        <v>14.190000000000001</v>
      </c>
      <c r="C706" s="34">
        <v>15.305555555555555</v>
      </c>
      <c r="D706" s="34">
        <v>47.81</v>
      </c>
      <c r="E706" s="34">
        <v>60.750000000000007</v>
      </c>
      <c r="F706" s="34">
        <v>76.621739130434776</v>
      </c>
      <c r="G706" s="34">
        <v>34.809090909090905</v>
      </c>
      <c r="H706" s="34">
        <v>30.69130434782608</v>
      </c>
      <c r="I706" s="34">
        <v>27.94736842105263</v>
      </c>
      <c r="J706" s="34">
        <v>28.478260869565219</v>
      </c>
      <c r="K706" s="34">
        <v>52.678947368421056</v>
      </c>
      <c r="L706" s="34">
        <v>58.028571428571432</v>
      </c>
      <c r="M706" s="34">
        <v>28.876190476190477</v>
      </c>
      <c r="N706" s="34">
        <v>251</v>
      </c>
      <c r="O706" s="34">
        <v>0.66666666666666663</v>
      </c>
      <c r="P706" s="34">
        <v>0.6</v>
      </c>
      <c r="Q706" s="34">
        <v>0.66666666666666663</v>
      </c>
      <c r="R706" s="34">
        <v>0.73333333333333328</v>
      </c>
      <c r="S706" s="34">
        <v>0.76666666666666672</v>
      </c>
      <c r="T706" s="34">
        <v>0.73333333333333328</v>
      </c>
      <c r="U706" s="34">
        <v>0.76666666666666672</v>
      </c>
      <c r="V706" s="34">
        <v>0.6333333333333333</v>
      </c>
      <c r="W706" s="34">
        <v>0.76666666666666672</v>
      </c>
      <c r="X706" s="34">
        <v>0.6333333333333333</v>
      </c>
      <c r="Y706" s="34">
        <v>0.7</v>
      </c>
      <c r="Z706" s="34">
        <v>0.7</v>
      </c>
      <c r="AA706" s="34">
        <v>0.69722222222222219</v>
      </c>
    </row>
    <row r="707" spans="1:27" ht="15.75" customHeight="1" x14ac:dyDescent="0.25">
      <c r="A707" s="34">
        <v>21206070</v>
      </c>
      <c r="B707" s="34">
        <v>153.75</v>
      </c>
      <c r="C707" s="34">
        <v>87.799999999999983</v>
      </c>
      <c r="D707" s="34">
        <v>127.14999999999999</v>
      </c>
      <c r="E707" s="34">
        <v>279.79999999999995</v>
      </c>
      <c r="F707" s="34">
        <v>69.900000000000006</v>
      </c>
      <c r="G707" s="34">
        <v>54.099999999999994</v>
      </c>
      <c r="H707" s="34">
        <v>57.399999999999991</v>
      </c>
      <c r="I707" s="34">
        <v>35.299999999999997</v>
      </c>
      <c r="J707" s="34">
        <v>68.5</v>
      </c>
      <c r="K707" s="34">
        <v>214.50000000000003</v>
      </c>
      <c r="L707" s="34">
        <v>196.75</v>
      </c>
      <c r="M707" s="34">
        <v>86.649999999999991</v>
      </c>
      <c r="N707" s="34">
        <v>20</v>
      </c>
      <c r="O707" s="34">
        <v>6.6666666666666666E-2</v>
      </c>
      <c r="P707" s="34">
        <v>6.6666666666666666E-2</v>
      </c>
      <c r="Q707" s="34">
        <v>6.6666666666666666E-2</v>
      </c>
      <c r="R707" s="34">
        <v>3.3333333333333333E-2</v>
      </c>
      <c r="S707" s="34">
        <v>6.6666666666666666E-2</v>
      </c>
      <c r="T707" s="34">
        <v>3.3333333333333333E-2</v>
      </c>
      <c r="U707" s="34">
        <v>3.3333333333333333E-2</v>
      </c>
      <c r="V707" s="34">
        <v>6.6666666666666666E-2</v>
      </c>
      <c r="W707" s="34">
        <v>6.6666666666666666E-2</v>
      </c>
      <c r="X707" s="34">
        <v>3.3333333333333333E-2</v>
      </c>
      <c r="Y707" s="34">
        <v>6.6666666666666666E-2</v>
      </c>
      <c r="Z707" s="34">
        <v>6.6666666666666666E-2</v>
      </c>
      <c r="AA707" s="34">
        <v>5.5555555555555552E-2</v>
      </c>
    </row>
    <row r="708" spans="1:27" ht="15.75" customHeight="1" x14ac:dyDescent="0.25">
      <c r="A708" s="34">
        <v>21206080</v>
      </c>
      <c r="B708" s="34">
        <v>134.24999999999997</v>
      </c>
      <c r="C708" s="34">
        <v>96.75</v>
      </c>
      <c r="D708" s="34">
        <v>123.1</v>
      </c>
      <c r="E708" s="34">
        <v>140.6</v>
      </c>
      <c r="F708" s="34">
        <v>93.699999999999989</v>
      </c>
      <c r="G708" s="34">
        <v>21.450000000000003</v>
      </c>
      <c r="H708" s="34">
        <v>36.200000000000003</v>
      </c>
      <c r="I708" s="34">
        <v>48.2</v>
      </c>
      <c r="J708" s="34">
        <v>79</v>
      </c>
      <c r="K708" s="34">
        <v>220.34999999999997</v>
      </c>
      <c r="L708" s="34">
        <v>227.75000000000003</v>
      </c>
      <c r="M708" s="34">
        <v>86.449999999999974</v>
      </c>
      <c r="N708" s="34">
        <v>24</v>
      </c>
      <c r="O708" s="34">
        <v>6.6666666666666666E-2</v>
      </c>
      <c r="P708" s="34">
        <v>6.6666666666666666E-2</v>
      </c>
      <c r="Q708" s="34">
        <v>6.6666666666666666E-2</v>
      </c>
      <c r="R708" s="34">
        <v>6.6666666666666666E-2</v>
      </c>
      <c r="S708" s="34">
        <v>6.6666666666666666E-2</v>
      </c>
      <c r="T708" s="34">
        <v>6.6666666666666666E-2</v>
      </c>
      <c r="U708" s="34">
        <v>6.6666666666666666E-2</v>
      </c>
      <c r="V708" s="34">
        <v>6.6666666666666666E-2</v>
      </c>
      <c r="W708" s="34">
        <v>6.6666666666666666E-2</v>
      </c>
      <c r="X708" s="34">
        <v>6.6666666666666666E-2</v>
      </c>
      <c r="Y708" s="34">
        <v>6.6666666666666666E-2</v>
      </c>
      <c r="Z708" s="34">
        <v>6.6666666666666666E-2</v>
      </c>
      <c r="AA708" s="34">
        <v>6.6666666666666666E-2</v>
      </c>
    </row>
    <row r="709" spans="1:27" ht="15.75" customHeight="1" x14ac:dyDescent="0.25">
      <c r="A709" s="34">
        <v>21206140</v>
      </c>
      <c r="B709" s="34">
        <v>44.371428571428574</v>
      </c>
      <c r="C709" s="34">
        <v>57.035000000000004</v>
      </c>
      <c r="D709" s="34">
        <v>74.985000000000014</v>
      </c>
      <c r="E709" s="34">
        <v>109.37499999999997</v>
      </c>
      <c r="F709" s="34">
        <v>113.14761904761902</v>
      </c>
      <c r="G709" s="34">
        <v>62.595000000000006</v>
      </c>
      <c r="H709" s="34">
        <v>61.70500000000002</v>
      </c>
      <c r="I709" s="34">
        <v>55.825000000000003</v>
      </c>
      <c r="J709" s="34">
        <v>66.48</v>
      </c>
      <c r="K709" s="34">
        <v>104.15263157894738</v>
      </c>
      <c r="L709" s="34">
        <v>103.47499999999999</v>
      </c>
      <c r="M709" s="34">
        <v>51.720000000000006</v>
      </c>
      <c r="N709" s="34">
        <v>241</v>
      </c>
      <c r="O709" s="34">
        <v>0.7</v>
      </c>
      <c r="P709" s="34">
        <v>0.66666666666666663</v>
      </c>
      <c r="Q709" s="34">
        <v>0.66666666666666663</v>
      </c>
      <c r="R709" s="34">
        <v>0.66666666666666663</v>
      </c>
      <c r="S709" s="34">
        <v>0.7</v>
      </c>
      <c r="T709" s="34">
        <v>0.66666666666666663</v>
      </c>
      <c r="U709" s="34">
        <v>0.66666666666666663</v>
      </c>
      <c r="V709" s="34">
        <v>0.66666666666666663</v>
      </c>
      <c r="W709" s="34">
        <v>0.66666666666666663</v>
      </c>
      <c r="X709" s="34">
        <v>0.6333333333333333</v>
      </c>
      <c r="Y709" s="34">
        <v>0.66666666666666663</v>
      </c>
      <c r="Z709" s="34">
        <v>0.66666666666666663</v>
      </c>
      <c r="AA709" s="34">
        <v>0.6694444444444444</v>
      </c>
    </row>
    <row r="710" spans="1:27" ht="15.75" customHeight="1" x14ac:dyDescent="0.25">
      <c r="A710" s="34">
        <v>21206160</v>
      </c>
      <c r="B710" s="34">
        <v>66.97</v>
      </c>
      <c r="C710" s="34">
        <v>108.27000000000001</v>
      </c>
      <c r="D710" s="34">
        <v>170.44</v>
      </c>
      <c r="E710" s="34">
        <v>201.26666666666665</v>
      </c>
      <c r="F710" s="34">
        <v>163.94</v>
      </c>
      <c r="G710" s="34">
        <v>73.066666666666663</v>
      </c>
      <c r="H710" s="34">
        <v>68.699999999999989</v>
      </c>
      <c r="I710" s="34">
        <v>63.26666666666668</v>
      </c>
      <c r="J710" s="34">
        <v>125.38888888888889</v>
      </c>
      <c r="K710" s="34">
        <v>208.98888888888891</v>
      </c>
      <c r="L710" s="34">
        <v>201.58888888888887</v>
      </c>
      <c r="M710" s="34">
        <v>103.81250000000001</v>
      </c>
      <c r="N710" s="34">
        <v>111</v>
      </c>
      <c r="O710" s="34">
        <v>0.33333333333333331</v>
      </c>
      <c r="P710" s="34">
        <v>0.33333333333333331</v>
      </c>
      <c r="Q710" s="34">
        <v>0.33333333333333331</v>
      </c>
      <c r="R710" s="34">
        <v>0.3</v>
      </c>
      <c r="S710" s="34">
        <v>0.33333333333333331</v>
      </c>
      <c r="T710" s="34">
        <v>0.3</v>
      </c>
      <c r="U710" s="34">
        <v>0.3</v>
      </c>
      <c r="V710" s="34">
        <v>0.3</v>
      </c>
      <c r="W710" s="34">
        <v>0.3</v>
      </c>
      <c r="X710" s="34">
        <v>0.3</v>
      </c>
      <c r="Y710" s="34">
        <v>0.3</v>
      </c>
      <c r="Z710" s="34">
        <v>0.26666666666666666</v>
      </c>
      <c r="AA710" s="34">
        <v>0.30833333333333335</v>
      </c>
    </row>
    <row r="711" spans="1:27" ht="15.75" customHeight="1" x14ac:dyDescent="0.25">
      <c r="A711" s="34">
        <v>21206180</v>
      </c>
      <c r="B711" s="34">
        <v>53.974074074074075</v>
      </c>
      <c r="C711" s="34">
        <v>78.658333333333317</v>
      </c>
      <c r="D711" s="34">
        <v>109.69285714285714</v>
      </c>
      <c r="E711" s="34">
        <v>122.26428571428573</v>
      </c>
      <c r="F711" s="34">
        <v>98.581481481481475</v>
      </c>
      <c r="G711" s="34">
        <v>54.818518518518516</v>
      </c>
      <c r="H711" s="34">
        <v>36.947826086956525</v>
      </c>
      <c r="I711" s="34">
        <v>36.996000000000002</v>
      </c>
      <c r="J711" s="34">
        <v>74.688461538461539</v>
      </c>
      <c r="K711" s="34">
        <v>123.53461538461541</v>
      </c>
      <c r="L711" s="34">
        <v>133.05384615384611</v>
      </c>
      <c r="M711" s="34">
        <v>74.188461538461539</v>
      </c>
      <c r="N711" s="34">
        <v>313</v>
      </c>
      <c r="O711" s="34">
        <v>0.9</v>
      </c>
      <c r="P711" s="34">
        <v>0.8</v>
      </c>
      <c r="Q711" s="34">
        <v>0.93333333333333335</v>
      </c>
      <c r="R711" s="34">
        <v>0.93333333333333335</v>
      </c>
      <c r="S711" s="34">
        <v>0.9</v>
      </c>
      <c r="T711" s="34">
        <v>0.9</v>
      </c>
      <c r="U711" s="34">
        <v>0.76666666666666672</v>
      </c>
      <c r="V711" s="34">
        <v>0.83333333333333337</v>
      </c>
      <c r="W711" s="34">
        <v>0.8666666666666667</v>
      </c>
      <c r="X711" s="34">
        <v>0.8666666666666667</v>
      </c>
      <c r="Y711" s="34">
        <v>0.8666666666666667</v>
      </c>
      <c r="Z711" s="34">
        <v>0.8666666666666667</v>
      </c>
      <c r="AA711" s="34">
        <v>0.86944444444444446</v>
      </c>
    </row>
    <row r="712" spans="1:27" ht="15.75" customHeight="1" x14ac:dyDescent="0.25">
      <c r="A712" s="34">
        <v>21206190</v>
      </c>
      <c r="B712" s="34" t="s">
        <v>1930</v>
      </c>
      <c r="C712" s="34" t="s">
        <v>1930</v>
      </c>
      <c r="D712" s="34" t="s">
        <v>1930</v>
      </c>
      <c r="E712" s="34" t="s">
        <v>1930</v>
      </c>
      <c r="F712" s="34" t="s">
        <v>1930</v>
      </c>
      <c r="G712" s="34" t="s">
        <v>1930</v>
      </c>
      <c r="H712" s="34">
        <v>42.5</v>
      </c>
      <c r="I712" s="34" t="s">
        <v>1930</v>
      </c>
      <c r="J712" s="34">
        <v>81.349999999999994</v>
      </c>
      <c r="K712" s="34">
        <v>52.8</v>
      </c>
      <c r="L712" s="34" t="s">
        <v>1930</v>
      </c>
      <c r="M712" s="34">
        <v>0</v>
      </c>
      <c r="N712" s="34">
        <v>5</v>
      </c>
      <c r="O712" s="34">
        <v>0</v>
      </c>
      <c r="P712" s="34">
        <v>0</v>
      </c>
      <c r="Q712" s="34">
        <v>0</v>
      </c>
      <c r="R712" s="34">
        <v>0</v>
      </c>
      <c r="S712" s="34">
        <v>0</v>
      </c>
      <c r="T712" s="34">
        <v>0</v>
      </c>
      <c r="U712" s="34">
        <v>3.3333333333333333E-2</v>
      </c>
      <c r="V712" s="34">
        <v>0</v>
      </c>
      <c r="W712" s="34">
        <v>6.6666666666666666E-2</v>
      </c>
      <c r="X712" s="34">
        <v>3.3333333333333333E-2</v>
      </c>
      <c r="Y712" s="34">
        <v>0</v>
      </c>
      <c r="Z712" s="34">
        <v>3.3333333333333333E-2</v>
      </c>
      <c r="AA712" s="34">
        <v>1.3888888888888888E-2</v>
      </c>
    </row>
    <row r="713" spans="1:27" ht="15.75" customHeight="1" x14ac:dyDescent="0.25">
      <c r="A713" s="34">
        <v>21206200</v>
      </c>
      <c r="B713" s="34">
        <v>5.8</v>
      </c>
      <c r="C713" s="34">
        <v>8.3000000000000007</v>
      </c>
      <c r="D713" s="34">
        <v>107.60000000000001</v>
      </c>
      <c r="E713" s="34">
        <v>60.599999999999994</v>
      </c>
      <c r="F713" s="34">
        <v>124.5</v>
      </c>
      <c r="G713" s="34" t="s">
        <v>1930</v>
      </c>
      <c r="H713" s="34">
        <v>50.999999999999993</v>
      </c>
      <c r="I713" s="34">
        <v>22</v>
      </c>
      <c r="J713" s="34" t="s">
        <v>1930</v>
      </c>
      <c r="K713" s="34" t="s">
        <v>1930</v>
      </c>
      <c r="L713" s="34" t="s">
        <v>1930</v>
      </c>
      <c r="M713" s="34" t="s">
        <v>1930</v>
      </c>
      <c r="N713" s="34">
        <v>7</v>
      </c>
      <c r="O713" s="34">
        <v>3.3333333333333333E-2</v>
      </c>
      <c r="P713" s="34">
        <v>3.3333333333333333E-2</v>
      </c>
      <c r="Q713" s="34">
        <v>3.3333333333333333E-2</v>
      </c>
      <c r="R713" s="34">
        <v>3.3333333333333333E-2</v>
      </c>
      <c r="S713" s="34">
        <v>3.3333333333333333E-2</v>
      </c>
      <c r="T713" s="34">
        <v>0</v>
      </c>
      <c r="U713" s="34">
        <v>3.3333333333333333E-2</v>
      </c>
      <c r="V713" s="34">
        <v>3.3333333333333333E-2</v>
      </c>
      <c r="W713" s="34">
        <v>0</v>
      </c>
      <c r="X713" s="34">
        <v>0</v>
      </c>
      <c r="Y713" s="34">
        <v>0</v>
      </c>
      <c r="Z713" s="34">
        <v>0</v>
      </c>
      <c r="AA713" s="34">
        <v>1.9444444444444445E-2</v>
      </c>
    </row>
    <row r="714" spans="1:27" ht="15.75" customHeight="1" x14ac:dyDescent="0.25">
      <c r="A714" s="34">
        <v>21206210</v>
      </c>
      <c r="B714" s="34">
        <v>27.973333333333336</v>
      </c>
      <c r="C714" s="34">
        <v>47.278571428571418</v>
      </c>
      <c r="D714" s="34">
        <v>83.715384615384608</v>
      </c>
      <c r="E714" s="34">
        <v>94.300000000000011</v>
      </c>
      <c r="F714" s="34">
        <v>93</v>
      </c>
      <c r="G714" s="34">
        <v>39.866666666666667</v>
      </c>
      <c r="H714" s="34">
        <v>55.78</v>
      </c>
      <c r="I714" s="34">
        <v>40.162499999999994</v>
      </c>
      <c r="J714" s="34">
        <v>48.376470588235286</v>
      </c>
      <c r="K714" s="34">
        <v>89.341176470588238</v>
      </c>
      <c r="L714" s="34">
        <v>76.006666666666661</v>
      </c>
      <c r="M714" s="34">
        <v>32.428571428571431</v>
      </c>
      <c r="N714" s="34">
        <v>177</v>
      </c>
      <c r="O714" s="34">
        <v>0.5</v>
      </c>
      <c r="P714" s="34">
        <v>0.46666666666666667</v>
      </c>
      <c r="Q714" s="34">
        <v>0.43333333333333335</v>
      </c>
      <c r="R714" s="34">
        <v>0.4</v>
      </c>
      <c r="S714" s="34">
        <v>0.56666666666666665</v>
      </c>
      <c r="T714" s="34">
        <v>0.4</v>
      </c>
      <c r="U714" s="34">
        <v>0.5</v>
      </c>
      <c r="V714" s="34">
        <v>0.53333333333333333</v>
      </c>
      <c r="W714" s="34">
        <v>0.56666666666666665</v>
      </c>
      <c r="X714" s="34">
        <v>0.56666666666666665</v>
      </c>
      <c r="Y714" s="34">
        <v>0.5</v>
      </c>
      <c r="Z714" s="34">
        <v>0.46666666666666667</v>
      </c>
      <c r="AA714" s="34">
        <v>0.49166666666666664</v>
      </c>
    </row>
    <row r="715" spans="1:27" ht="15.75" customHeight="1" x14ac:dyDescent="0.25">
      <c r="A715" s="34">
        <v>21206230</v>
      </c>
      <c r="B715" s="34">
        <v>27.256250000000001</v>
      </c>
      <c r="C715" s="34">
        <v>39.243750000000006</v>
      </c>
      <c r="D715" s="34">
        <v>65.78125</v>
      </c>
      <c r="E715" s="34">
        <v>91.6</v>
      </c>
      <c r="F715" s="34">
        <v>90.3125</v>
      </c>
      <c r="G715" s="34">
        <v>57.599999999999994</v>
      </c>
      <c r="H715" s="34">
        <v>35.512500000000003</v>
      </c>
      <c r="I715" s="34">
        <v>35.3764705882353</v>
      </c>
      <c r="J715" s="34">
        <v>50.675000000000004</v>
      </c>
      <c r="K715" s="34">
        <v>77.688235294117646</v>
      </c>
      <c r="L715" s="34">
        <v>72.215384615384608</v>
      </c>
      <c r="M715" s="34">
        <v>39.059999999999995</v>
      </c>
      <c r="N715" s="34">
        <v>188</v>
      </c>
      <c r="O715" s="34">
        <v>0.53333333333333333</v>
      </c>
      <c r="P715" s="34">
        <v>0.53333333333333333</v>
      </c>
      <c r="Q715" s="34">
        <v>0.53333333333333333</v>
      </c>
      <c r="R715" s="34">
        <v>0.5</v>
      </c>
      <c r="S715" s="34">
        <v>0.53333333333333333</v>
      </c>
      <c r="T715" s="34">
        <v>0.5</v>
      </c>
      <c r="U715" s="34">
        <v>0.53333333333333333</v>
      </c>
      <c r="V715" s="34">
        <v>0.56666666666666665</v>
      </c>
      <c r="W715" s="34">
        <v>0.53333333333333333</v>
      </c>
      <c r="X715" s="34">
        <v>0.56666666666666665</v>
      </c>
      <c r="Y715" s="34">
        <v>0.43333333333333335</v>
      </c>
      <c r="Z715" s="34">
        <v>0.5</v>
      </c>
      <c r="AA715" s="34">
        <v>0.52222222222222225</v>
      </c>
    </row>
    <row r="716" spans="1:27" ht="15.75" customHeight="1" x14ac:dyDescent="0.25">
      <c r="A716" s="34">
        <v>21206240</v>
      </c>
      <c r="B716" s="34" t="s">
        <v>1930</v>
      </c>
      <c r="C716" s="34" t="s">
        <v>1930</v>
      </c>
      <c r="D716" s="34" t="s">
        <v>1930</v>
      </c>
      <c r="E716" s="34" t="s">
        <v>1930</v>
      </c>
      <c r="F716" s="34" t="s">
        <v>1930</v>
      </c>
      <c r="G716" s="34" t="s">
        <v>1930</v>
      </c>
      <c r="H716" s="34" t="s">
        <v>1930</v>
      </c>
      <c r="I716" s="34" t="s">
        <v>1930</v>
      </c>
      <c r="J716" s="34" t="s">
        <v>1930</v>
      </c>
      <c r="K716" s="34" t="s">
        <v>1930</v>
      </c>
      <c r="L716" s="34" t="s">
        <v>1930</v>
      </c>
      <c r="M716" s="34" t="s">
        <v>1930</v>
      </c>
      <c r="N716" s="34">
        <v>0</v>
      </c>
      <c r="O716" s="34">
        <v>0</v>
      </c>
      <c r="P716" s="34">
        <v>0</v>
      </c>
      <c r="Q716" s="34">
        <v>0</v>
      </c>
      <c r="R716" s="34">
        <v>0</v>
      </c>
      <c r="S716" s="34">
        <v>0</v>
      </c>
      <c r="T716" s="34">
        <v>0</v>
      </c>
      <c r="U716" s="34">
        <v>0</v>
      </c>
      <c r="V716" s="34">
        <v>0</v>
      </c>
      <c r="W716" s="34">
        <v>0</v>
      </c>
      <c r="X716" s="34">
        <v>0</v>
      </c>
      <c r="Y716" s="34">
        <v>0</v>
      </c>
      <c r="Z716" s="34">
        <v>0</v>
      </c>
      <c r="AA716" s="34">
        <v>0</v>
      </c>
    </row>
    <row r="717" spans="1:27" ht="15.75" customHeight="1" x14ac:dyDescent="0.25">
      <c r="A717" s="34">
        <v>21206250</v>
      </c>
      <c r="B717" s="34">
        <v>0</v>
      </c>
      <c r="C717" s="34" t="s">
        <v>1930</v>
      </c>
      <c r="D717" s="34" t="s">
        <v>1930</v>
      </c>
      <c r="E717" s="34">
        <v>64.599999999999994</v>
      </c>
      <c r="F717" s="34">
        <v>74.399999999999991</v>
      </c>
      <c r="G717" s="34" t="s">
        <v>1930</v>
      </c>
      <c r="H717" s="34" t="s">
        <v>1930</v>
      </c>
      <c r="I717" s="34" t="s">
        <v>1930</v>
      </c>
      <c r="J717" s="34">
        <v>39.900000000000006</v>
      </c>
      <c r="K717" s="34">
        <v>31.500000000000004</v>
      </c>
      <c r="L717" s="34" t="s">
        <v>1930</v>
      </c>
      <c r="M717" s="34" t="s">
        <v>1930</v>
      </c>
      <c r="N717" s="34">
        <v>5</v>
      </c>
      <c r="O717" s="34">
        <v>3.3333333333333333E-2</v>
      </c>
      <c r="P717" s="34">
        <v>0</v>
      </c>
      <c r="Q717" s="34">
        <v>0</v>
      </c>
      <c r="R717" s="34">
        <v>3.3333333333333333E-2</v>
      </c>
      <c r="S717" s="34">
        <v>3.3333333333333333E-2</v>
      </c>
      <c r="T717" s="34">
        <v>0</v>
      </c>
      <c r="U717" s="34">
        <v>0</v>
      </c>
      <c r="V717" s="34">
        <v>0</v>
      </c>
      <c r="W717" s="34">
        <v>3.3333333333333333E-2</v>
      </c>
      <c r="X717" s="34">
        <v>3.3333333333333333E-2</v>
      </c>
      <c r="Y717" s="34">
        <v>0</v>
      </c>
      <c r="Z717" s="34">
        <v>0</v>
      </c>
      <c r="AA717" s="34">
        <v>1.3888888888888888E-2</v>
      </c>
    </row>
    <row r="718" spans="1:27" ht="15.75" customHeight="1" x14ac:dyDescent="0.25">
      <c r="A718" s="34">
        <v>21206260</v>
      </c>
      <c r="B718" s="34">
        <v>46.321428571428577</v>
      </c>
      <c r="C718" s="34">
        <v>58.430000000000007</v>
      </c>
      <c r="D718" s="34">
        <v>78.78888888888892</v>
      </c>
      <c r="E718" s="34">
        <v>95.541176470588255</v>
      </c>
      <c r="F718" s="34">
        <v>94.918750000000017</v>
      </c>
      <c r="G718" s="34">
        <v>57.464285714285722</v>
      </c>
      <c r="H718" s="34">
        <v>55.155555555555559</v>
      </c>
      <c r="I718" s="34">
        <v>50.3</v>
      </c>
      <c r="J718" s="34">
        <v>50.1</v>
      </c>
      <c r="K718" s="34">
        <v>97.942857142857136</v>
      </c>
      <c r="L718" s="34">
        <v>107.19285714285716</v>
      </c>
      <c r="M718" s="34">
        <v>55.645454545454534</v>
      </c>
      <c r="N718" s="34">
        <v>187</v>
      </c>
      <c r="O718" s="34">
        <v>0.46666666666666667</v>
      </c>
      <c r="P718" s="34">
        <v>0.66666666666666663</v>
      </c>
      <c r="Q718" s="34">
        <v>0.6</v>
      </c>
      <c r="R718" s="34">
        <v>0.56666666666666665</v>
      </c>
      <c r="S718" s="34">
        <v>0.53333333333333333</v>
      </c>
      <c r="T718" s="34">
        <v>0.46666666666666667</v>
      </c>
      <c r="U718" s="34">
        <v>0.6</v>
      </c>
      <c r="V718" s="34">
        <v>0.5</v>
      </c>
      <c r="W718" s="34">
        <v>0.53333333333333333</v>
      </c>
      <c r="X718" s="34">
        <v>0.46666666666666667</v>
      </c>
      <c r="Y718" s="34">
        <v>0.46666666666666667</v>
      </c>
      <c r="Z718" s="34">
        <v>0.36666666666666664</v>
      </c>
      <c r="AA718" s="34">
        <v>0.51944444444444449</v>
      </c>
    </row>
    <row r="719" spans="1:27" ht="15.75" customHeight="1" x14ac:dyDescent="0.25">
      <c r="A719" s="34">
        <v>21206280</v>
      </c>
      <c r="B719" s="34">
        <v>43.407407407407419</v>
      </c>
      <c r="C719" s="34">
        <v>58.446153846153841</v>
      </c>
      <c r="D719" s="34">
        <v>76.349999999999994</v>
      </c>
      <c r="E719" s="34">
        <v>108.51363636363637</v>
      </c>
      <c r="F719" s="34">
        <v>88.909090909090907</v>
      </c>
      <c r="G719" s="34">
        <v>45.604166666666664</v>
      </c>
      <c r="H719" s="34">
        <v>38.766666666666673</v>
      </c>
      <c r="I719" s="34">
        <v>34.576000000000001</v>
      </c>
      <c r="J719" s="34">
        <v>59.096428571428568</v>
      </c>
      <c r="K719" s="34">
        <v>119.03750000000001</v>
      </c>
      <c r="L719" s="34">
        <v>101.84615384615383</v>
      </c>
      <c r="M719" s="34">
        <v>71.339130434782604</v>
      </c>
      <c r="N719" s="34">
        <v>295</v>
      </c>
      <c r="O719" s="34">
        <v>0.9</v>
      </c>
      <c r="P719" s="34">
        <v>0.8666666666666667</v>
      </c>
      <c r="Q719" s="34">
        <v>0.8</v>
      </c>
      <c r="R719" s="34">
        <v>0.73333333333333328</v>
      </c>
      <c r="S719" s="34">
        <v>0.73333333333333328</v>
      </c>
      <c r="T719" s="34">
        <v>0.8</v>
      </c>
      <c r="U719" s="34">
        <v>0.8</v>
      </c>
      <c r="V719" s="34">
        <v>0.83333333333333337</v>
      </c>
      <c r="W719" s="34">
        <v>0.93333333333333335</v>
      </c>
      <c r="X719" s="34">
        <v>0.8</v>
      </c>
      <c r="Y719" s="34">
        <v>0.8666666666666667</v>
      </c>
      <c r="Z719" s="34">
        <v>0.76666666666666672</v>
      </c>
      <c r="AA719" s="34">
        <v>0.81944444444444442</v>
      </c>
    </row>
    <row r="720" spans="1:27" ht="15.75" customHeight="1" x14ac:dyDescent="0.25">
      <c r="A720" s="34">
        <v>21206290</v>
      </c>
      <c r="B720" s="34">
        <v>49.056250000000006</v>
      </c>
      <c r="C720" s="34">
        <v>53.087500000000006</v>
      </c>
      <c r="D720" s="34">
        <v>95.655555555555566</v>
      </c>
      <c r="E720" s="34">
        <v>92.258823529411771</v>
      </c>
      <c r="F720" s="34">
        <v>85.962500000000006</v>
      </c>
      <c r="G720" s="34">
        <v>44.656250000000007</v>
      </c>
      <c r="H720" s="34">
        <v>41.457142857142856</v>
      </c>
      <c r="I720" s="34">
        <v>51.749999999999993</v>
      </c>
      <c r="J720" s="34">
        <v>61.444444444444443</v>
      </c>
      <c r="K720" s="34">
        <v>109.18</v>
      </c>
      <c r="L720" s="34">
        <v>101.89999999999999</v>
      </c>
      <c r="M720" s="34">
        <v>72.941176470588232</v>
      </c>
      <c r="N720" s="34">
        <v>195</v>
      </c>
      <c r="O720" s="34">
        <v>0.53333333333333333</v>
      </c>
      <c r="P720" s="34">
        <v>0.53333333333333333</v>
      </c>
      <c r="Q720" s="34">
        <v>0.6</v>
      </c>
      <c r="R720" s="34">
        <v>0.56666666666666665</v>
      </c>
      <c r="S720" s="34">
        <v>0.53333333333333333</v>
      </c>
      <c r="T720" s="34">
        <v>0.53333333333333333</v>
      </c>
      <c r="U720" s="34">
        <v>0.46666666666666667</v>
      </c>
      <c r="V720" s="34">
        <v>0.53333333333333333</v>
      </c>
      <c r="W720" s="34">
        <v>0.6</v>
      </c>
      <c r="X720" s="34">
        <v>0.5</v>
      </c>
      <c r="Y720" s="34">
        <v>0.53333333333333333</v>
      </c>
      <c r="Z720" s="34">
        <v>0.56666666666666665</v>
      </c>
      <c r="AA720" s="34">
        <v>0.54166666666666663</v>
      </c>
    </row>
    <row r="721" spans="1:27" ht="15.75" customHeight="1" x14ac:dyDescent="0.25">
      <c r="A721" s="34">
        <v>21206300</v>
      </c>
      <c r="B721" s="34">
        <v>25.52105263157895</v>
      </c>
      <c r="C721" s="34">
        <v>35.427777777777777</v>
      </c>
      <c r="D721" s="34">
        <v>59.944444444444429</v>
      </c>
      <c r="E721" s="34">
        <v>79.327777777777783</v>
      </c>
      <c r="F721" s="34">
        <v>84.777777777777771</v>
      </c>
      <c r="G721" s="34">
        <v>61.100000000000009</v>
      </c>
      <c r="H721" s="34">
        <v>56.194117647058818</v>
      </c>
      <c r="I721" s="34">
        <v>46.547058823529404</v>
      </c>
      <c r="J721" s="34">
        <v>38.970588235294116</v>
      </c>
      <c r="K721" s="34">
        <v>70.683333333333323</v>
      </c>
      <c r="L721" s="34">
        <v>73.011764705882342</v>
      </c>
      <c r="M721" s="34">
        <v>40.568750000000009</v>
      </c>
      <c r="N721" s="34">
        <v>209</v>
      </c>
      <c r="O721" s="34">
        <v>0.6333333333333333</v>
      </c>
      <c r="P721" s="34">
        <v>0.6</v>
      </c>
      <c r="Q721" s="34">
        <v>0.6</v>
      </c>
      <c r="R721" s="34">
        <v>0.6</v>
      </c>
      <c r="S721" s="34">
        <v>0.6</v>
      </c>
      <c r="T721" s="34">
        <v>0.53333333333333333</v>
      </c>
      <c r="U721" s="34">
        <v>0.56666666666666665</v>
      </c>
      <c r="V721" s="34">
        <v>0.56666666666666665</v>
      </c>
      <c r="W721" s="34">
        <v>0.56666666666666665</v>
      </c>
      <c r="X721" s="34">
        <v>0.6</v>
      </c>
      <c r="Y721" s="34">
        <v>0.56666666666666665</v>
      </c>
      <c r="Z721" s="34">
        <v>0.53333333333333333</v>
      </c>
      <c r="AA721" s="34">
        <v>0.5805555555555556</v>
      </c>
    </row>
    <row r="722" spans="1:27" ht="15.75" customHeight="1" x14ac:dyDescent="0.25">
      <c r="A722" s="34">
        <v>21206340</v>
      </c>
      <c r="B722" s="34">
        <v>20.110526315789471</v>
      </c>
      <c r="C722" s="34">
        <v>30.711764705882356</v>
      </c>
      <c r="D722" s="34">
        <v>65.617647058823536</v>
      </c>
      <c r="E722" s="34">
        <v>84.88333333333334</v>
      </c>
      <c r="F722" s="34">
        <v>84.852941176470594</v>
      </c>
      <c r="G722" s="34">
        <v>57.106666666666676</v>
      </c>
      <c r="H722" s="34">
        <v>42.71764705882353</v>
      </c>
      <c r="I722" s="34">
        <v>36.588888888888889</v>
      </c>
      <c r="J722" s="34">
        <v>50.858823529411765</v>
      </c>
      <c r="K722" s="34">
        <v>78.694117647058803</v>
      </c>
      <c r="L722" s="34">
        <v>74.564705882352953</v>
      </c>
      <c r="M722" s="34">
        <v>32.04117647058824</v>
      </c>
      <c r="N722" s="34">
        <v>206</v>
      </c>
      <c r="O722" s="34">
        <v>0.6333333333333333</v>
      </c>
      <c r="P722" s="34">
        <v>0.56666666666666665</v>
      </c>
      <c r="Q722" s="34">
        <v>0.56666666666666665</v>
      </c>
      <c r="R722" s="34">
        <v>0.6</v>
      </c>
      <c r="S722" s="34">
        <v>0.56666666666666665</v>
      </c>
      <c r="T722" s="34">
        <v>0.5</v>
      </c>
      <c r="U722" s="34">
        <v>0.56666666666666665</v>
      </c>
      <c r="V722" s="34">
        <v>0.6</v>
      </c>
      <c r="W722" s="34">
        <v>0.56666666666666665</v>
      </c>
      <c r="X722" s="34">
        <v>0.56666666666666665</v>
      </c>
      <c r="Y722" s="34">
        <v>0.56666666666666665</v>
      </c>
      <c r="Z722" s="34">
        <v>0.56666666666666665</v>
      </c>
      <c r="AA722" s="34">
        <v>0.57222222222222219</v>
      </c>
    </row>
    <row r="723" spans="1:27" ht="15.75" customHeight="1" x14ac:dyDescent="0.25">
      <c r="A723" s="34">
        <v>21206360</v>
      </c>
      <c r="B723" s="34">
        <v>39.706666666666663</v>
      </c>
      <c r="C723" s="34">
        <v>53.735294117647065</v>
      </c>
      <c r="D723" s="34">
        <v>106.48</v>
      </c>
      <c r="E723" s="34">
        <v>139.22499999999999</v>
      </c>
      <c r="F723" s="34">
        <v>135.35714285714286</v>
      </c>
      <c r="G723" s="34">
        <v>63.35714285714284</v>
      </c>
      <c r="H723" s="34">
        <v>27.164285714285711</v>
      </c>
      <c r="I723" s="34">
        <v>16.776923076923076</v>
      </c>
      <c r="J723" s="34">
        <v>92.474999999999994</v>
      </c>
      <c r="K723" s="34">
        <v>133.21176470588236</v>
      </c>
      <c r="L723" s="34">
        <v>86.166666666666671</v>
      </c>
      <c r="M723" s="34">
        <v>62.40625</v>
      </c>
      <c r="N723" s="34">
        <v>182</v>
      </c>
      <c r="O723" s="34">
        <v>0.5</v>
      </c>
      <c r="P723" s="34">
        <v>0.56666666666666665</v>
      </c>
      <c r="Q723" s="34">
        <v>0.5</v>
      </c>
      <c r="R723" s="34">
        <v>0.53333333333333333</v>
      </c>
      <c r="S723" s="34">
        <v>0.46666666666666667</v>
      </c>
      <c r="T723" s="34">
        <v>0.46666666666666667</v>
      </c>
      <c r="U723" s="34">
        <v>0.46666666666666667</v>
      </c>
      <c r="V723" s="34">
        <v>0.43333333333333335</v>
      </c>
      <c r="W723" s="34">
        <v>0.53333333333333333</v>
      </c>
      <c r="X723" s="34">
        <v>0.56666666666666665</v>
      </c>
      <c r="Y723" s="34">
        <v>0.5</v>
      </c>
      <c r="Z723" s="34">
        <v>0.53333333333333333</v>
      </c>
      <c r="AA723" s="34">
        <v>0.50555555555555554</v>
      </c>
    </row>
    <row r="724" spans="1:27" ht="15.75" customHeight="1" x14ac:dyDescent="0.25">
      <c r="A724" s="34">
        <v>21206370</v>
      </c>
      <c r="B724" s="34">
        <v>52.743749999999999</v>
      </c>
      <c r="C724" s="34">
        <v>64.48</v>
      </c>
      <c r="D724" s="34">
        <v>119.00625000000002</v>
      </c>
      <c r="E724" s="34">
        <v>187.09333333333333</v>
      </c>
      <c r="F724" s="34">
        <v>170.80588235294115</v>
      </c>
      <c r="G724" s="34">
        <v>57.96875</v>
      </c>
      <c r="H724" s="34">
        <v>28.241176470588236</v>
      </c>
      <c r="I724" s="34">
        <v>32.587500000000006</v>
      </c>
      <c r="J724" s="34">
        <v>106.04999999999998</v>
      </c>
      <c r="K724" s="34">
        <v>115.1066666666667</v>
      </c>
      <c r="L724" s="34">
        <v>107.10000000000001</v>
      </c>
      <c r="M724" s="34">
        <v>79.114285714285714</v>
      </c>
      <c r="N724" s="34">
        <v>186</v>
      </c>
      <c r="O724" s="34">
        <v>0.53333333333333333</v>
      </c>
      <c r="P724" s="34">
        <v>0.5</v>
      </c>
      <c r="Q724" s="34">
        <v>0.53333333333333333</v>
      </c>
      <c r="R724" s="34">
        <v>0.5</v>
      </c>
      <c r="S724" s="34">
        <v>0.56666666666666665</v>
      </c>
      <c r="T724" s="34">
        <v>0.53333333333333333</v>
      </c>
      <c r="U724" s="34">
        <v>0.56666666666666665</v>
      </c>
      <c r="V724" s="34">
        <v>0.53333333333333333</v>
      </c>
      <c r="W724" s="34">
        <v>0.53333333333333333</v>
      </c>
      <c r="X724" s="34">
        <v>0.5</v>
      </c>
      <c r="Y724" s="34">
        <v>0.43333333333333335</v>
      </c>
      <c r="Z724" s="34">
        <v>0.46666666666666667</v>
      </c>
      <c r="AA724" s="34">
        <v>0.51666666666666672</v>
      </c>
    </row>
    <row r="725" spans="1:27" ht="15.75" customHeight="1" x14ac:dyDescent="0.25">
      <c r="A725" s="34">
        <v>21206400</v>
      </c>
      <c r="B725" s="34">
        <v>60.993333333333332</v>
      </c>
      <c r="C725" s="34">
        <v>74.868750000000006</v>
      </c>
      <c r="D725" s="34">
        <v>121.78823529411763</v>
      </c>
      <c r="E725" s="34">
        <v>151.75555555555556</v>
      </c>
      <c r="F725" s="34">
        <v>128.55555555555554</v>
      </c>
      <c r="G725" s="34">
        <v>51.493749999999999</v>
      </c>
      <c r="H725" s="34">
        <v>35.07058823529411</v>
      </c>
      <c r="I725" s="34">
        <v>36.813333333333325</v>
      </c>
      <c r="J725" s="34">
        <v>120.35714285714286</v>
      </c>
      <c r="K725" s="34">
        <v>120.03529411764706</v>
      </c>
      <c r="L725" s="34">
        <v>146.69411764705882</v>
      </c>
      <c r="M725" s="34">
        <v>73.629411764705878</v>
      </c>
      <c r="N725" s="34">
        <v>197</v>
      </c>
      <c r="O725" s="34">
        <v>0.5</v>
      </c>
      <c r="P725" s="34">
        <v>0.53333333333333333</v>
      </c>
      <c r="Q725" s="34">
        <v>0.56666666666666665</v>
      </c>
      <c r="R725" s="34">
        <v>0.6</v>
      </c>
      <c r="S725" s="34">
        <v>0.6</v>
      </c>
      <c r="T725" s="34">
        <v>0.53333333333333333</v>
      </c>
      <c r="U725" s="34">
        <v>0.56666666666666665</v>
      </c>
      <c r="V725" s="34">
        <v>0.5</v>
      </c>
      <c r="W725" s="34">
        <v>0.46666666666666667</v>
      </c>
      <c r="X725" s="34">
        <v>0.56666666666666665</v>
      </c>
      <c r="Y725" s="34">
        <v>0.56666666666666665</v>
      </c>
      <c r="Z725" s="34">
        <v>0.56666666666666665</v>
      </c>
      <c r="AA725" s="34">
        <v>0.54722222222222228</v>
      </c>
    </row>
    <row r="726" spans="1:27" ht="15.75" customHeight="1" x14ac:dyDescent="0.25">
      <c r="A726" s="34">
        <v>21206450</v>
      </c>
      <c r="B726" s="34">
        <v>84.499999999999986</v>
      </c>
      <c r="C726" s="34">
        <v>41.4</v>
      </c>
      <c r="D726" s="34">
        <v>55.6</v>
      </c>
      <c r="E726" s="34">
        <v>113.25</v>
      </c>
      <c r="F726" s="34">
        <v>64</v>
      </c>
      <c r="G726" s="34">
        <v>35.475000000000001</v>
      </c>
      <c r="H726" s="34">
        <v>35.9</v>
      </c>
      <c r="I726" s="34">
        <v>56.274999999999999</v>
      </c>
      <c r="J726" s="34">
        <v>24.75</v>
      </c>
      <c r="K726" s="34">
        <v>56.5</v>
      </c>
      <c r="L726" s="34">
        <v>90.949999999999989</v>
      </c>
      <c r="M726" s="34">
        <v>3.2</v>
      </c>
      <c r="N726" s="34">
        <v>22</v>
      </c>
      <c r="O726" s="34">
        <v>3.3333333333333333E-2</v>
      </c>
      <c r="P726" s="34">
        <v>3.3333333333333333E-2</v>
      </c>
      <c r="Q726" s="34">
        <v>6.6666666666666666E-2</v>
      </c>
      <c r="R726" s="34">
        <v>6.6666666666666666E-2</v>
      </c>
      <c r="S726" s="34">
        <v>3.3333333333333333E-2</v>
      </c>
      <c r="T726" s="34">
        <v>0.13333333333333333</v>
      </c>
      <c r="U726" s="34">
        <v>3.3333333333333333E-2</v>
      </c>
      <c r="V726" s="34">
        <v>0.13333333333333333</v>
      </c>
      <c r="W726" s="34">
        <v>6.6666666666666666E-2</v>
      </c>
      <c r="X726" s="34">
        <v>3.3333333333333333E-2</v>
      </c>
      <c r="Y726" s="34">
        <v>6.6666666666666666E-2</v>
      </c>
      <c r="Z726" s="34">
        <v>3.3333333333333333E-2</v>
      </c>
      <c r="AA726" s="34">
        <v>6.1111111111111109E-2</v>
      </c>
    </row>
    <row r="727" spans="1:27" ht="15.75" customHeight="1" x14ac:dyDescent="0.25">
      <c r="A727" s="34">
        <v>21206490</v>
      </c>
      <c r="B727" s="34">
        <v>21.764285714285712</v>
      </c>
      <c r="C727" s="34">
        <v>36.9</v>
      </c>
      <c r="D727" s="34">
        <v>82.491666666666674</v>
      </c>
      <c r="E727" s="34">
        <v>108.35384615384613</v>
      </c>
      <c r="F727" s="34">
        <v>77.838461538461544</v>
      </c>
      <c r="G727" s="34">
        <v>44.000000000000007</v>
      </c>
      <c r="H727" s="34">
        <v>49.241666666666653</v>
      </c>
      <c r="I727" s="34">
        <v>51.475000000000001</v>
      </c>
      <c r="J727" s="34">
        <v>64.243750000000006</v>
      </c>
      <c r="K727" s="34">
        <v>76.353846153846149</v>
      </c>
      <c r="L727" s="34">
        <v>87.307692307692307</v>
      </c>
      <c r="M727" s="34">
        <v>41.161538461538463</v>
      </c>
      <c r="N727" s="34">
        <v>158</v>
      </c>
      <c r="O727" s="34">
        <v>0.46666666666666667</v>
      </c>
      <c r="P727" s="34">
        <v>0.5</v>
      </c>
      <c r="Q727" s="34">
        <v>0.4</v>
      </c>
      <c r="R727" s="34">
        <v>0.43333333333333335</v>
      </c>
      <c r="S727" s="34">
        <v>0.43333333333333335</v>
      </c>
      <c r="T727" s="34">
        <v>0.4</v>
      </c>
      <c r="U727" s="34">
        <v>0.4</v>
      </c>
      <c r="V727" s="34">
        <v>0.4</v>
      </c>
      <c r="W727" s="34">
        <v>0.53333333333333333</v>
      </c>
      <c r="X727" s="34">
        <v>0.43333333333333335</v>
      </c>
      <c r="Y727" s="34">
        <v>0.43333333333333335</v>
      </c>
      <c r="Z727" s="34">
        <v>0.43333333333333335</v>
      </c>
      <c r="AA727" s="34">
        <v>0.43888888888888888</v>
      </c>
    </row>
    <row r="728" spans="1:27" ht="15.75" customHeight="1" x14ac:dyDescent="0.25">
      <c r="A728" s="34">
        <v>21206500</v>
      </c>
      <c r="B728" s="34">
        <v>48.071428571428569</v>
      </c>
      <c r="C728" s="34">
        <v>65.828571428571436</v>
      </c>
      <c r="D728" s="34">
        <v>95.72</v>
      </c>
      <c r="E728" s="34">
        <v>61.38000000000001</v>
      </c>
      <c r="F728" s="34">
        <v>85.928571428571431</v>
      </c>
      <c r="G728" s="34">
        <v>79.399999999999991</v>
      </c>
      <c r="H728" s="34">
        <v>45.228571428571435</v>
      </c>
      <c r="I728" s="34">
        <v>48.287500000000009</v>
      </c>
      <c r="J728" s="34">
        <v>65.44</v>
      </c>
      <c r="K728" s="34">
        <v>95.050000000000011</v>
      </c>
      <c r="L728" s="34">
        <v>84.414285714285711</v>
      </c>
      <c r="M728" s="34">
        <v>58.287500000000001</v>
      </c>
      <c r="N728" s="34">
        <v>79</v>
      </c>
      <c r="O728" s="34">
        <v>0.23333333333333334</v>
      </c>
      <c r="P728" s="34">
        <v>0.23333333333333334</v>
      </c>
      <c r="Q728" s="34">
        <v>0.16666666666666666</v>
      </c>
      <c r="R728" s="34">
        <v>0.16666666666666666</v>
      </c>
      <c r="S728" s="34">
        <v>0.23333333333333334</v>
      </c>
      <c r="T728" s="34">
        <v>0.23333333333333334</v>
      </c>
      <c r="U728" s="34">
        <v>0.23333333333333334</v>
      </c>
      <c r="V728" s="34">
        <v>0.26666666666666666</v>
      </c>
      <c r="W728" s="34">
        <v>0.16666666666666666</v>
      </c>
      <c r="X728" s="34">
        <v>0.2</v>
      </c>
      <c r="Y728" s="34">
        <v>0.23333333333333334</v>
      </c>
      <c r="Z728" s="34">
        <v>0.26666666666666666</v>
      </c>
      <c r="AA728" s="34">
        <v>0.21944444444444444</v>
      </c>
    </row>
    <row r="729" spans="1:27" ht="15.75" customHeight="1" x14ac:dyDescent="0.25">
      <c r="A729" s="34">
        <v>21206510</v>
      </c>
      <c r="B729" s="34" t="s">
        <v>1930</v>
      </c>
      <c r="C729" s="34">
        <v>17.3</v>
      </c>
      <c r="D729" s="34">
        <v>89.966666666666654</v>
      </c>
      <c r="E729" s="34">
        <v>61</v>
      </c>
      <c r="F729" s="34">
        <v>100.03333333333335</v>
      </c>
      <c r="G729" s="34">
        <v>54.6</v>
      </c>
      <c r="H729" s="34">
        <v>86.1</v>
      </c>
      <c r="I729" s="34">
        <v>67.250000000000014</v>
      </c>
      <c r="J729" s="34">
        <v>74.733333333333334</v>
      </c>
      <c r="K729" s="34">
        <v>99.499999999999986</v>
      </c>
      <c r="L729" s="34">
        <v>28.550000000000008</v>
      </c>
      <c r="M729" s="34" t="s">
        <v>1930</v>
      </c>
      <c r="N729" s="34">
        <v>26</v>
      </c>
      <c r="O729" s="34">
        <v>0</v>
      </c>
      <c r="P729" s="34">
        <v>3.3333333333333333E-2</v>
      </c>
      <c r="Q729" s="34">
        <v>0.1</v>
      </c>
      <c r="R729" s="34">
        <v>0.1</v>
      </c>
      <c r="S729" s="34">
        <v>0.1</v>
      </c>
      <c r="T729" s="34">
        <v>0.1</v>
      </c>
      <c r="U729" s="34">
        <v>6.6666666666666666E-2</v>
      </c>
      <c r="V729" s="34">
        <v>0.13333333333333333</v>
      </c>
      <c r="W729" s="34">
        <v>0.1</v>
      </c>
      <c r="X729" s="34">
        <v>6.6666666666666666E-2</v>
      </c>
      <c r="Y729" s="34">
        <v>6.6666666666666666E-2</v>
      </c>
      <c r="Z729" s="34">
        <v>0</v>
      </c>
      <c r="AA729" s="34">
        <v>7.2222222222222215E-2</v>
      </c>
    </row>
    <row r="730" spans="1:27" ht="15.75" customHeight="1" x14ac:dyDescent="0.25">
      <c r="A730" s="34">
        <v>21206540</v>
      </c>
      <c r="B730" s="34">
        <v>77.316666666666663</v>
      </c>
      <c r="C730" s="34">
        <v>111.83333333333333</v>
      </c>
      <c r="D730" s="34">
        <v>114.65</v>
      </c>
      <c r="E730" s="34">
        <v>84.960000000000008</v>
      </c>
      <c r="F730" s="34">
        <v>92.733333333333348</v>
      </c>
      <c r="G730" s="34">
        <v>57.08</v>
      </c>
      <c r="H730" s="34">
        <v>31.416666666666668</v>
      </c>
      <c r="I730" s="34">
        <v>34.628571428571426</v>
      </c>
      <c r="J730" s="34">
        <v>72.02000000000001</v>
      </c>
      <c r="K730" s="34">
        <v>122.6</v>
      </c>
      <c r="L730" s="34">
        <v>102.36666666666667</v>
      </c>
      <c r="M730" s="34">
        <v>91.919999999999987</v>
      </c>
      <c r="N730" s="34">
        <v>66</v>
      </c>
      <c r="O730" s="34">
        <v>0.2</v>
      </c>
      <c r="P730" s="34">
        <v>0.2</v>
      </c>
      <c r="Q730" s="34">
        <v>0.13333333333333333</v>
      </c>
      <c r="R730" s="34">
        <v>0.16666666666666666</v>
      </c>
      <c r="S730" s="34">
        <v>0.2</v>
      </c>
      <c r="T730" s="34">
        <v>0.16666666666666666</v>
      </c>
      <c r="U730" s="34">
        <v>0.2</v>
      </c>
      <c r="V730" s="34">
        <v>0.23333333333333334</v>
      </c>
      <c r="W730" s="34">
        <v>0.16666666666666666</v>
      </c>
      <c r="X730" s="34">
        <v>0.16666666666666666</v>
      </c>
      <c r="Y730" s="34">
        <v>0.2</v>
      </c>
      <c r="Z730" s="34">
        <v>0.16666666666666666</v>
      </c>
      <c r="AA730" s="34">
        <v>0.18333333333333332</v>
      </c>
    </row>
    <row r="731" spans="1:27" ht="15.75" customHeight="1" x14ac:dyDescent="0.25">
      <c r="A731" s="34">
        <v>21206550</v>
      </c>
      <c r="B731" s="34">
        <v>22.7</v>
      </c>
      <c r="C731" s="34">
        <v>57.4</v>
      </c>
      <c r="D731" s="34">
        <v>54.199999999999989</v>
      </c>
      <c r="E731" s="34">
        <v>72.024999999999991</v>
      </c>
      <c r="F731" s="34">
        <v>82.3</v>
      </c>
      <c r="G731" s="34">
        <v>62.379999999999981</v>
      </c>
      <c r="H731" s="34">
        <v>37.674999999999997</v>
      </c>
      <c r="I731" s="34">
        <v>48.699999999999996</v>
      </c>
      <c r="J731" s="34">
        <v>53.975000000000009</v>
      </c>
      <c r="K731" s="34">
        <v>82.100000000000009</v>
      </c>
      <c r="L731" s="34">
        <v>59.066666666666663</v>
      </c>
      <c r="M731" s="34">
        <v>56.05</v>
      </c>
      <c r="N731" s="34">
        <v>39</v>
      </c>
      <c r="O731" s="34">
        <v>6.6666666666666666E-2</v>
      </c>
      <c r="P731" s="34">
        <v>6.6666666666666666E-2</v>
      </c>
      <c r="Q731" s="34">
        <v>0.13333333333333333</v>
      </c>
      <c r="R731" s="34">
        <v>0.13333333333333333</v>
      </c>
      <c r="S731" s="34">
        <v>0.13333333333333333</v>
      </c>
      <c r="T731" s="34">
        <v>0.16666666666666666</v>
      </c>
      <c r="U731" s="34">
        <v>0.13333333333333333</v>
      </c>
      <c r="V731" s="34">
        <v>6.6666666666666666E-2</v>
      </c>
      <c r="W731" s="34">
        <v>0.13333333333333333</v>
      </c>
      <c r="X731" s="34">
        <v>0.1</v>
      </c>
      <c r="Y731" s="34">
        <v>0.1</v>
      </c>
      <c r="Z731" s="34">
        <v>6.6666666666666666E-2</v>
      </c>
      <c r="AA731" s="34">
        <v>0.10833333333333334</v>
      </c>
    </row>
    <row r="732" spans="1:27" ht="15.75" customHeight="1" x14ac:dyDescent="0.25">
      <c r="A732" s="34">
        <v>21206560</v>
      </c>
      <c r="B732" s="34">
        <v>15.741666666666665</v>
      </c>
      <c r="C732" s="34">
        <v>38.084615384615383</v>
      </c>
      <c r="D732" s="34">
        <v>74.561538461538461</v>
      </c>
      <c r="E732" s="34">
        <v>106.10833333333333</v>
      </c>
      <c r="F732" s="34">
        <v>89.185714285714283</v>
      </c>
      <c r="G732" s="34">
        <v>54.409090909090899</v>
      </c>
      <c r="H732" s="34">
        <v>41.246666666666663</v>
      </c>
      <c r="I732" s="34">
        <v>41.614285714285714</v>
      </c>
      <c r="J732" s="34">
        <v>37.542857142857144</v>
      </c>
      <c r="K732" s="34">
        <v>87.55</v>
      </c>
      <c r="L732" s="34">
        <v>103.75</v>
      </c>
      <c r="M732" s="34">
        <v>47.346153846153847</v>
      </c>
      <c r="N732" s="34">
        <v>155</v>
      </c>
      <c r="O732" s="34">
        <v>0.4</v>
      </c>
      <c r="P732" s="34">
        <v>0.43333333333333335</v>
      </c>
      <c r="Q732" s="34">
        <v>0.43333333333333335</v>
      </c>
      <c r="R732" s="34">
        <v>0.4</v>
      </c>
      <c r="S732" s="34">
        <v>0.46666666666666667</v>
      </c>
      <c r="T732" s="34">
        <v>0.36666666666666664</v>
      </c>
      <c r="U732" s="34">
        <v>0.5</v>
      </c>
      <c r="V732" s="34">
        <v>0.46666666666666667</v>
      </c>
      <c r="W732" s="34">
        <v>0.46666666666666667</v>
      </c>
      <c r="X732" s="34">
        <v>0.4</v>
      </c>
      <c r="Y732" s="34">
        <v>0.4</v>
      </c>
      <c r="Z732" s="34">
        <v>0.43333333333333335</v>
      </c>
      <c r="AA732" s="34">
        <v>0.43055555555555558</v>
      </c>
    </row>
    <row r="733" spans="1:27" ht="15.75" customHeight="1" x14ac:dyDescent="0.25">
      <c r="A733" s="34">
        <v>21206570</v>
      </c>
      <c r="B733" s="34">
        <v>31.633333333333336</v>
      </c>
      <c r="C733" s="34">
        <v>67.5</v>
      </c>
      <c r="D733" s="34">
        <v>124.9</v>
      </c>
      <c r="E733" s="34">
        <v>154.6</v>
      </c>
      <c r="F733" s="34">
        <v>111.60000000000001</v>
      </c>
      <c r="G733" s="34">
        <v>59.600000000000009</v>
      </c>
      <c r="H733" s="34">
        <v>46.900000000000013</v>
      </c>
      <c r="I733" s="34">
        <v>46.849999999999994</v>
      </c>
      <c r="J733" s="34">
        <v>39.733333333333327</v>
      </c>
      <c r="K733" s="34">
        <v>107.13333333333333</v>
      </c>
      <c r="L733" s="34">
        <v>142.57142857142856</v>
      </c>
      <c r="M733" s="34">
        <v>77.100000000000009</v>
      </c>
      <c r="N733" s="34">
        <v>45</v>
      </c>
      <c r="O733" s="34">
        <v>0.1</v>
      </c>
      <c r="P733" s="34">
        <v>0.16666666666666666</v>
      </c>
      <c r="Q733" s="34">
        <v>0.16666666666666666</v>
      </c>
      <c r="R733" s="34">
        <v>0.1</v>
      </c>
      <c r="S733" s="34">
        <v>3.3333333333333333E-2</v>
      </c>
      <c r="T733" s="34">
        <v>6.6666666666666666E-2</v>
      </c>
      <c r="U733" s="34">
        <v>0.1</v>
      </c>
      <c r="V733" s="34">
        <v>0.13333333333333333</v>
      </c>
      <c r="W733" s="34">
        <v>0.1</v>
      </c>
      <c r="X733" s="34">
        <v>0.2</v>
      </c>
      <c r="Y733" s="34">
        <v>0.23333333333333334</v>
      </c>
      <c r="Z733" s="34">
        <v>0.1</v>
      </c>
      <c r="AA733" s="34">
        <v>0.125</v>
      </c>
    </row>
    <row r="734" spans="1:27" ht="15.75" customHeight="1" x14ac:dyDescent="0.25">
      <c r="A734" s="34">
        <v>21206590</v>
      </c>
      <c r="B734" s="34">
        <v>28.433333333333334</v>
      </c>
      <c r="C734" s="34">
        <v>31.758333333333336</v>
      </c>
      <c r="D734" s="34">
        <v>71.091666666666654</v>
      </c>
      <c r="E734" s="34">
        <v>88.875</v>
      </c>
      <c r="F734" s="34">
        <v>119.05384615384612</v>
      </c>
      <c r="G734" s="34">
        <v>140.98461538461538</v>
      </c>
      <c r="H734" s="34">
        <v>127.3181818181818</v>
      </c>
      <c r="I734" s="34">
        <v>127.9</v>
      </c>
      <c r="J734" s="34">
        <v>87.307692307692307</v>
      </c>
      <c r="K734" s="34">
        <v>93.536363636363646</v>
      </c>
      <c r="L734" s="34">
        <v>59.366666666666667</v>
      </c>
      <c r="M734" s="34">
        <v>38.072727272727271</v>
      </c>
      <c r="N734" s="34">
        <v>145</v>
      </c>
      <c r="O734" s="34">
        <v>0.4</v>
      </c>
      <c r="P734" s="34">
        <v>0.4</v>
      </c>
      <c r="Q734" s="34">
        <v>0.4</v>
      </c>
      <c r="R734" s="34">
        <v>0.4</v>
      </c>
      <c r="S734" s="34">
        <v>0.43333333333333335</v>
      </c>
      <c r="T734" s="34">
        <v>0.43333333333333335</v>
      </c>
      <c r="U734" s="34">
        <v>0.36666666666666664</v>
      </c>
      <c r="V734" s="34">
        <v>0.43333333333333335</v>
      </c>
      <c r="W734" s="34">
        <v>0.43333333333333335</v>
      </c>
      <c r="X734" s="34">
        <v>0.36666666666666664</v>
      </c>
      <c r="Y734" s="34">
        <v>0.4</v>
      </c>
      <c r="Z734" s="34">
        <v>0.36666666666666664</v>
      </c>
      <c r="AA734" s="34">
        <v>0.40277777777777779</v>
      </c>
    </row>
    <row r="735" spans="1:27" ht="15.75" customHeight="1" x14ac:dyDescent="0.25">
      <c r="A735" s="34">
        <v>21206600</v>
      </c>
      <c r="B735" s="34">
        <v>38.191666666666663</v>
      </c>
      <c r="C735" s="34">
        <v>66.541666666666657</v>
      </c>
      <c r="D735" s="34">
        <v>93.9</v>
      </c>
      <c r="E735" s="34">
        <v>123.45833333333331</v>
      </c>
      <c r="F735" s="34">
        <v>100.32857142857144</v>
      </c>
      <c r="G735" s="34">
        <v>58.742857142857133</v>
      </c>
      <c r="H735" s="34">
        <v>56.199999999999996</v>
      </c>
      <c r="I735" s="34">
        <v>43.507692307692309</v>
      </c>
      <c r="J735" s="34">
        <v>56.992857142857147</v>
      </c>
      <c r="K735" s="34">
        <v>89.07692307692308</v>
      </c>
      <c r="L735" s="34">
        <v>129.77692307692308</v>
      </c>
      <c r="M735" s="34">
        <v>51.307142857142857</v>
      </c>
      <c r="N735" s="34">
        <v>155</v>
      </c>
      <c r="O735" s="34">
        <v>0.4</v>
      </c>
      <c r="P735" s="34">
        <v>0.4</v>
      </c>
      <c r="Q735" s="34">
        <v>0.33333333333333331</v>
      </c>
      <c r="R735" s="34">
        <v>0.4</v>
      </c>
      <c r="S735" s="34">
        <v>0.46666666666666667</v>
      </c>
      <c r="T735" s="34">
        <v>0.46666666666666667</v>
      </c>
      <c r="U735" s="34">
        <v>0.46666666666666667</v>
      </c>
      <c r="V735" s="34">
        <v>0.43333333333333335</v>
      </c>
      <c r="W735" s="34">
        <v>0.46666666666666667</v>
      </c>
      <c r="X735" s="34">
        <v>0.43333333333333335</v>
      </c>
      <c r="Y735" s="34">
        <v>0.43333333333333335</v>
      </c>
      <c r="Z735" s="34">
        <v>0.46666666666666667</v>
      </c>
      <c r="AA735" s="34">
        <v>0.43055555555555558</v>
      </c>
    </row>
    <row r="736" spans="1:27" ht="15.75" customHeight="1" x14ac:dyDescent="0.25">
      <c r="A736" s="34">
        <v>21206610</v>
      </c>
      <c r="B736" s="34" t="s">
        <v>1930</v>
      </c>
      <c r="C736" s="34" t="s">
        <v>1930</v>
      </c>
      <c r="D736" s="34" t="s">
        <v>1930</v>
      </c>
      <c r="E736" s="34" t="s">
        <v>1930</v>
      </c>
      <c r="F736" s="34" t="s">
        <v>1930</v>
      </c>
      <c r="G736" s="34" t="s">
        <v>1930</v>
      </c>
      <c r="H736" s="34" t="s">
        <v>1930</v>
      </c>
      <c r="I736" s="34" t="s">
        <v>1930</v>
      </c>
      <c r="J736" s="34">
        <v>9.5</v>
      </c>
      <c r="K736" s="34">
        <v>17.2</v>
      </c>
      <c r="L736" s="34" t="s">
        <v>1930</v>
      </c>
      <c r="M736" s="34" t="s">
        <v>1930</v>
      </c>
      <c r="N736" s="34">
        <v>2</v>
      </c>
      <c r="O736" s="34">
        <v>0</v>
      </c>
      <c r="P736" s="34">
        <v>0</v>
      </c>
      <c r="Q736" s="34">
        <v>0</v>
      </c>
      <c r="R736" s="34">
        <v>0</v>
      </c>
      <c r="S736" s="34">
        <v>0</v>
      </c>
      <c r="T736" s="34">
        <v>0</v>
      </c>
      <c r="U736" s="34">
        <v>0</v>
      </c>
      <c r="V736" s="34">
        <v>0</v>
      </c>
      <c r="W736" s="34">
        <v>3.3333333333333333E-2</v>
      </c>
      <c r="X736" s="34">
        <v>3.3333333333333333E-2</v>
      </c>
      <c r="Y736" s="34">
        <v>0</v>
      </c>
      <c r="Z736" s="34">
        <v>0</v>
      </c>
      <c r="AA736" s="34">
        <v>5.5555555555555558E-3</v>
      </c>
    </row>
    <row r="737" spans="1:27" ht="15.75" customHeight="1" x14ac:dyDescent="0.25">
      <c r="A737" s="34">
        <v>21206620</v>
      </c>
      <c r="B737" s="34">
        <v>12.600000000000001</v>
      </c>
      <c r="C737" s="34">
        <v>39.4</v>
      </c>
      <c r="D737" s="34">
        <v>31.4</v>
      </c>
      <c r="E737" s="34">
        <v>115.85000000000002</v>
      </c>
      <c r="F737" s="34">
        <v>77.55</v>
      </c>
      <c r="G737" s="34">
        <v>55.32500000000001</v>
      </c>
      <c r="H737" s="34">
        <v>50.93333333333333</v>
      </c>
      <c r="I737" s="34">
        <v>30.9</v>
      </c>
      <c r="J737" s="34">
        <v>29.375000000000004</v>
      </c>
      <c r="K737" s="34">
        <v>104.72</v>
      </c>
      <c r="L737" s="34">
        <v>162.70000000000002</v>
      </c>
      <c r="M737" s="34">
        <v>83.899999999999991</v>
      </c>
      <c r="N737" s="34">
        <v>48</v>
      </c>
      <c r="O737" s="34">
        <v>0.16666666666666666</v>
      </c>
      <c r="P737" s="34">
        <v>0.16666666666666666</v>
      </c>
      <c r="Q737" s="34">
        <v>3.3333333333333333E-2</v>
      </c>
      <c r="R737" s="34">
        <v>0.2</v>
      </c>
      <c r="S737" s="34">
        <v>0.13333333333333333</v>
      </c>
      <c r="T737" s="34">
        <v>0.13333333333333333</v>
      </c>
      <c r="U737" s="34">
        <v>0.1</v>
      </c>
      <c r="V737" s="34">
        <v>0.16666666666666666</v>
      </c>
      <c r="W737" s="34">
        <v>0.13333333333333333</v>
      </c>
      <c r="X737" s="34">
        <v>0.16666666666666666</v>
      </c>
      <c r="Y737" s="34">
        <v>0.1</v>
      </c>
      <c r="Z737" s="34">
        <v>0.1</v>
      </c>
      <c r="AA737" s="34">
        <v>0.13333333333333333</v>
      </c>
    </row>
    <row r="738" spans="1:27" ht="15.75" customHeight="1" x14ac:dyDescent="0.25">
      <c r="A738" s="34">
        <v>21206630</v>
      </c>
      <c r="B738" s="34">
        <v>48.114285714285707</v>
      </c>
      <c r="C738" s="34">
        <v>68.357142857142861</v>
      </c>
      <c r="D738" s="34">
        <v>97.3125</v>
      </c>
      <c r="E738" s="34">
        <v>165.01428571428571</v>
      </c>
      <c r="F738" s="34">
        <v>105.58333333333336</v>
      </c>
      <c r="G738" s="34">
        <v>66.940000000000012</v>
      </c>
      <c r="H738" s="34">
        <v>74.5</v>
      </c>
      <c r="I738" s="34">
        <v>53.357142857142868</v>
      </c>
      <c r="J738" s="34">
        <v>58.857142857142854</v>
      </c>
      <c r="K738" s="34">
        <v>156.76</v>
      </c>
      <c r="L738" s="34">
        <v>177.07999999999998</v>
      </c>
      <c r="M738" s="34">
        <v>72.12</v>
      </c>
      <c r="N738" s="34">
        <v>75</v>
      </c>
      <c r="O738" s="34">
        <v>0.23333333333333334</v>
      </c>
      <c r="P738" s="34">
        <v>0.23333333333333334</v>
      </c>
      <c r="Q738" s="34">
        <v>0.26666666666666666</v>
      </c>
      <c r="R738" s="34">
        <v>0.23333333333333334</v>
      </c>
      <c r="S738" s="34">
        <v>0.2</v>
      </c>
      <c r="T738" s="34">
        <v>0.16666666666666666</v>
      </c>
      <c r="U738" s="34">
        <v>0.2</v>
      </c>
      <c r="V738" s="34">
        <v>0.23333333333333334</v>
      </c>
      <c r="W738" s="34">
        <v>0.23333333333333334</v>
      </c>
      <c r="X738" s="34">
        <v>0.16666666666666666</v>
      </c>
      <c r="Y738" s="34">
        <v>0.16666666666666666</v>
      </c>
      <c r="Z738" s="34">
        <v>0.16666666666666666</v>
      </c>
      <c r="AA738" s="34">
        <v>0.20833333333333334</v>
      </c>
    </row>
    <row r="739" spans="1:27" ht="15.75" customHeight="1" x14ac:dyDescent="0.25">
      <c r="A739" s="34">
        <v>21206640</v>
      </c>
      <c r="B739" s="34">
        <v>38.800000000000004</v>
      </c>
      <c r="C739" s="34">
        <v>4.4000000000000004</v>
      </c>
      <c r="D739" s="34">
        <v>60.95</v>
      </c>
      <c r="E739" s="34">
        <v>54.599999999999994</v>
      </c>
      <c r="F739" s="34">
        <v>162.09999999999997</v>
      </c>
      <c r="G739" s="34" t="s">
        <v>1930</v>
      </c>
      <c r="H739" s="34">
        <v>43.7</v>
      </c>
      <c r="I739" s="34">
        <v>47.05</v>
      </c>
      <c r="J739" s="34">
        <v>68.900000000000006</v>
      </c>
      <c r="K739" s="34" t="s">
        <v>1930</v>
      </c>
      <c r="L739" s="34">
        <v>18.000000000000004</v>
      </c>
      <c r="M739" s="34">
        <v>19.45</v>
      </c>
      <c r="N739" s="34">
        <v>15</v>
      </c>
      <c r="O739" s="34">
        <v>3.3333333333333333E-2</v>
      </c>
      <c r="P739" s="34">
        <v>3.3333333333333333E-2</v>
      </c>
      <c r="Q739" s="34">
        <v>6.6666666666666666E-2</v>
      </c>
      <c r="R739" s="34">
        <v>3.3333333333333333E-2</v>
      </c>
      <c r="S739" s="34">
        <v>3.3333333333333333E-2</v>
      </c>
      <c r="T739" s="34">
        <v>0</v>
      </c>
      <c r="U739" s="34">
        <v>6.6666666666666666E-2</v>
      </c>
      <c r="V739" s="34">
        <v>6.6666666666666666E-2</v>
      </c>
      <c r="W739" s="34">
        <v>6.6666666666666666E-2</v>
      </c>
      <c r="X739" s="34">
        <v>0</v>
      </c>
      <c r="Y739" s="34">
        <v>3.3333333333333333E-2</v>
      </c>
      <c r="Z739" s="34">
        <v>6.6666666666666666E-2</v>
      </c>
      <c r="AA739" s="34">
        <v>4.1666666666666664E-2</v>
      </c>
    </row>
    <row r="740" spans="1:27" ht="15.75" customHeight="1" x14ac:dyDescent="0.25">
      <c r="A740" s="34">
        <v>21206650</v>
      </c>
      <c r="B740" s="34">
        <v>42.962500000000006</v>
      </c>
      <c r="C740" s="34">
        <v>59.811111111111103</v>
      </c>
      <c r="D740" s="34">
        <v>97.86999999999999</v>
      </c>
      <c r="E740" s="34">
        <v>146.12</v>
      </c>
      <c r="F740" s="34">
        <v>122.04999999999997</v>
      </c>
      <c r="G740" s="34">
        <v>115.43333333333334</v>
      </c>
      <c r="H740" s="34">
        <v>142.92000000000002</v>
      </c>
      <c r="I740" s="34">
        <v>95.560000000000016</v>
      </c>
      <c r="J740" s="34">
        <v>55.06666666666667</v>
      </c>
      <c r="K740" s="34">
        <v>102.15555555555558</v>
      </c>
      <c r="L740" s="34">
        <v>151.33999999999997</v>
      </c>
      <c r="M740" s="34">
        <v>74.566666666666663</v>
      </c>
      <c r="N740" s="34">
        <v>115</v>
      </c>
      <c r="O740" s="34">
        <v>0.26666666666666666</v>
      </c>
      <c r="P740" s="34">
        <v>0.3</v>
      </c>
      <c r="Q740" s="34">
        <v>0.33333333333333331</v>
      </c>
      <c r="R740" s="34">
        <v>0.33333333333333331</v>
      </c>
      <c r="S740" s="34">
        <v>0.4</v>
      </c>
      <c r="T740" s="34">
        <v>0.3</v>
      </c>
      <c r="U740" s="34">
        <v>0.33333333333333331</v>
      </c>
      <c r="V740" s="34">
        <v>0.33333333333333331</v>
      </c>
      <c r="W740" s="34">
        <v>0.3</v>
      </c>
      <c r="X740" s="34">
        <v>0.3</v>
      </c>
      <c r="Y740" s="34">
        <v>0.33333333333333331</v>
      </c>
      <c r="Z740" s="34">
        <v>0.3</v>
      </c>
      <c r="AA740" s="34">
        <v>0.31944444444444442</v>
      </c>
    </row>
    <row r="741" spans="1:27" ht="15.75" customHeight="1" x14ac:dyDescent="0.25">
      <c r="A741" s="34">
        <v>21206660</v>
      </c>
      <c r="B741" s="34">
        <v>39.26</v>
      </c>
      <c r="C741" s="34">
        <v>42.014285714285712</v>
      </c>
      <c r="D741" s="34">
        <v>77.875000000000014</v>
      </c>
      <c r="E741" s="34">
        <v>113.25</v>
      </c>
      <c r="F741" s="34">
        <v>87.300000000000011</v>
      </c>
      <c r="G741" s="34">
        <v>46.7</v>
      </c>
      <c r="H741" s="34">
        <v>60.279999999999994</v>
      </c>
      <c r="I741" s="34">
        <v>46.779999999999994</v>
      </c>
      <c r="J741" s="34">
        <v>28.050000000000008</v>
      </c>
      <c r="K741" s="34">
        <v>109.1857142857143</v>
      </c>
      <c r="L741" s="34">
        <v>94.728571428571428</v>
      </c>
      <c r="M741" s="34">
        <v>78.528571428571439</v>
      </c>
      <c r="N741" s="34">
        <v>68</v>
      </c>
      <c r="O741" s="34">
        <v>0.16666666666666666</v>
      </c>
      <c r="P741" s="34">
        <v>0.23333333333333334</v>
      </c>
      <c r="Q741" s="34">
        <v>0.13333333333333333</v>
      </c>
      <c r="R741" s="34">
        <v>0.2</v>
      </c>
      <c r="S741" s="34">
        <v>0.16666666666666666</v>
      </c>
      <c r="T741" s="34">
        <v>0.13333333333333333</v>
      </c>
      <c r="U741" s="34">
        <v>0.16666666666666666</v>
      </c>
      <c r="V741" s="34">
        <v>0.16666666666666666</v>
      </c>
      <c r="W741" s="34">
        <v>0.2</v>
      </c>
      <c r="X741" s="34">
        <v>0.23333333333333334</v>
      </c>
      <c r="Y741" s="34">
        <v>0.23333333333333334</v>
      </c>
      <c r="Z741" s="34">
        <v>0.23333333333333334</v>
      </c>
      <c r="AA741" s="34">
        <v>0.18888888888888888</v>
      </c>
    </row>
    <row r="742" spans="1:27" ht="15.75" customHeight="1" x14ac:dyDescent="0.25">
      <c r="A742" s="34">
        <v>21206670</v>
      </c>
      <c r="B742" s="34">
        <v>56.7</v>
      </c>
      <c r="C742" s="34">
        <v>65</v>
      </c>
      <c r="D742" s="34">
        <v>91.199999999999989</v>
      </c>
      <c r="E742" s="34" t="s">
        <v>1930</v>
      </c>
      <c r="F742" s="34" t="s">
        <v>1930</v>
      </c>
      <c r="G742" s="34">
        <v>106.89999999999999</v>
      </c>
      <c r="H742" s="34" t="s">
        <v>1930</v>
      </c>
      <c r="I742" s="34" t="s">
        <v>1930</v>
      </c>
      <c r="J742" s="34">
        <v>24.2</v>
      </c>
      <c r="K742" s="34" t="s">
        <v>1930</v>
      </c>
      <c r="L742" s="34">
        <v>442.8</v>
      </c>
      <c r="M742" s="34" t="s">
        <v>1930</v>
      </c>
      <c r="N742" s="34">
        <v>7</v>
      </c>
      <c r="O742" s="34">
        <v>3.3333333333333333E-2</v>
      </c>
      <c r="P742" s="34">
        <v>6.6666666666666666E-2</v>
      </c>
      <c r="Q742" s="34">
        <v>3.3333333333333333E-2</v>
      </c>
      <c r="R742" s="34">
        <v>0</v>
      </c>
      <c r="S742" s="34">
        <v>0</v>
      </c>
      <c r="T742" s="34">
        <v>3.3333333333333333E-2</v>
      </c>
      <c r="U742" s="34">
        <v>0</v>
      </c>
      <c r="V742" s="34">
        <v>0</v>
      </c>
      <c r="W742" s="34">
        <v>3.3333333333333333E-2</v>
      </c>
      <c r="X742" s="34">
        <v>0</v>
      </c>
      <c r="Y742" s="34">
        <v>3.3333333333333333E-2</v>
      </c>
      <c r="Z742" s="34">
        <v>0</v>
      </c>
      <c r="AA742" s="34">
        <v>1.9444444444444445E-2</v>
      </c>
    </row>
    <row r="743" spans="1:27" ht="15.75" customHeight="1" x14ac:dyDescent="0.25">
      <c r="A743" s="34">
        <v>21206680</v>
      </c>
      <c r="B743" s="34" t="s">
        <v>1930</v>
      </c>
      <c r="C743" s="34" t="s">
        <v>1930</v>
      </c>
      <c r="D743" s="34" t="s">
        <v>1930</v>
      </c>
      <c r="E743" s="34" t="s">
        <v>1930</v>
      </c>
      <c r="F743" s="34" t="s">
        <v>1930</v>
      </c>
      <c r="G743" s="34">
        <v>82.2</v>
      </c>
      <c r="H743" s="34" t="s">
        <v>1930</v>
      </c>
      <c r="I743" s="34">
        <v>1.9000000000000001</v>
      </c>
      <c r="J743" s="34">
        <v>54.449999999999996</v>
      </c>
      <c r="K743" s="34" t="s">
        <v>1930</v>
      </c>
      <c r="L743" s="34">
        <v>17.100000000000001</v>
      </c>
      <c r="M743" s="34" t="s">
        <v>1930</v>
      </c>
      <c r="N743" s="34">
        <v>5</v>
      </c>
      <c r="O743" s="34">
        <v>0</v>
      </c>
      <c r="P743" s="34">
        <v>0</v>
      </c>
      <c r="Q743" s="34">
        <v>0</v>
      </c>
      <c r="R743" s="34">
        <v>0</v>
      </c>
      <c r="S743" s="34">
        <v>0</v>
      </c>
      <c r="T743" s="34">
        <v>3.3333333333333333E-2</v>
      </c>
      <c r="U743" s="34">
        <v>0</v>
      </c>
      <c r="V743" s="34">
        <v>3.3333333333333333E-2</v>
      </c>
      <c r="W743" s="34">
        <v>6.6666666666666666E-2</v>
      </c>
      <c r="X743" s="34">
        <v>0</v>
      </c>
      <c r="Y743" s="34">
        <v>3.3333333333333333E-2</v>
      </c>
      <c r="Z743" s="34">
        <v>0</v>
      </c>
      <c r="AA743" s="34">
        <v>1.3888888888888888E-2</v>
      </c>
    </row>
    <row r="744" spans="1:27" ht="15.75" customHeight="1" x14ac:dyDescent="0.25">
      <c r="A744" s="34">
        <v>21206690</v>
      </c>
      <c r="B744" s="34">
        <v>58.762499999999996</v>
      </c>
      <c r="C744" s="34">
        <v>70.8</v>
      </c>
      <c r="D744" s="34">
        <v>93.68</v>
      </c>
      <c r="E744" s="34">
        <v>122.10999999999999</v>
      </c>
      <c r="F744" s="34">
        <v>115.6125</v>
      </c>
      <c r="G744" s="34">
        <v>64.250000000000014</v>
      </c>
      <c r="H744" s="34">
        <v>71.080000000000013</v>
      </c>
      <c r="I744" s="34">
        <v>44.191666666666663</v>
      </c>
      <c r="J744" s="34">
        <v>56.036363636363632</v>
      </c>
      <c r="K744" s="34">
        <v>98.57692307692308</v>
      </c>
      <c r="L744" s="34">
        <v>123.76250000000002</v>
      </c>
      <c r="M744" s="34">
        <v>63.75714285714286</v>
      </c>
      <c r="N744" s="34">
        <v>115</v>
      </c>
      <c r="O744" s="34">
        <v>0.26666666666666666</v>
      </c>
      <c r="P744" s="34">
        <v>0.33333333333333331</v>
      </c>
      <c r="Q744" s="34">
        <v>0.33333333333333331</v>
      </c>
      <c r="R744" s="34">
        <v>0.33333333333333331</v>
      </c>
      <c r="S744" s="34">
        <v>0.26666666666666666</v>
      </c>
      <c r="T744" s="34">
        <v>0.26666666666666666</v>
      </c>
      <c r="U744" s="34">
        <v>0.33333333333333331</v>
      </c>
      <c r="V744" s="34">
        <v>0.4</v>
      </c>
      <c r="W744" s="34">
        <v>0.36666666666666664</v>
      </c>
      <c r="X744" s="34">
        <v>0.43333333333333335</v>
      </c>
      <c r="Y744" s="34">
        <v>0.26666666666666666</v>
      </c>
      <c r="Z744" s="34">
        <v>0.23333333333333334</v>
      </c>
      <c r="AA744" s="34">
        <v>0.31944444444444442</v>
      </c>
    </row>
    <row r="745" spans="1:27" ht="15.75" customHeight="1" x14ac:dyDescent="0.25">
      <c r="A745" s="34">
        <v>21206700</v>
      </c>
      <c r="B745" s="34" t="s">
        <v>1930</v>
      </c>
      <c r="C745" s="34" t="s">
        <v>1930</v>
      </c>
      <c r="D745" s="34" t="s">
        <v>1930</v>
      </c>
      <c r="E745" s="34" t="s">
        <v>1930</v>
      </c>
      <c r="F745" s="34" t="s">
        <v>1930</v>
      </c>
      <c r="G745" s="34" t="s">
        <v>1930</v>
      </c>
      <c r="H745" s="34" t="s">
        <v>1930</v>
      </c>
      <c r="I745" s="34" t="s">
        <v>1930</v>
      </c>
      <c r="J745" s="34" t="s">
        <v>1930</v>
      </c>
      <c r="K745" s="34" t="s">
        <v>1930</v>
      </c>
      <c r="L745" s="34" t="s">
        <v>1930</v>
      </c>
      <c r="M745" s="34" t="s">
        <v>1930</v>
      </c>
      <c r="N745" s="34">
        <v>0</v>
      </c>
      <c r="O745" s="34">
        <v>0</v>
      </c>
      <c r="P745" s="34">
        <v>0</v>
      </c>
      <c r="Q745" s="34">
        <v>0</v>
      </c>
      <c r="R745" s="34">
        <v>0</v>
      </c>
      <c r="S745" s="34">
        <v>0</v>
      </c>
      <c r="T745" s="34">
        <v>0</v>
      </c>
      <c r="U745" s="34">
        <v>0</v>
      </c>
      <c r="V745" s="34">
        <v>0</v>
      </c>
      <c r="W745" s="34">
        <v>0</v>
      </c>
      <c r="X745" s="34">
        <v>0</v>
      </c>
      <c r="Y745" s="34">
        <v>0</v>
      </c>
      <c r="Z745" s="34">
        <v>0</v>
      </c>
      <c r="AA745" s="34">
        <v>0</v>
      </c>
    </row>
    <row r="746" spans="1:27" ht="15.75" customHeight="1" x14ac:dyDescent="0.25">
      <c r="A746" s="34">
        <v>21206970</v>
      </c>
      <c r="B746" s="34">
        <v>79.550000000000011</v>
      </c>
      <c r="C746" s="34">
        <v>115.38</v>
      </c>
      <c r="D746" s="34">
        <v>132.23333333333335</v>
      </c>
      <c r="E746" s="34">
        <v>189.25</v>
      </c>
      <c r="F746" s="34">
        <v>78.075000000000003</v>
      </c>
      <c r="G746" s="34">
        <v>41.075000000000003</v>
      </c>
      <c r="H746" s="34">
        <v>58.55</v>
      </c>
      <c r="I746" s="34">
        <v>43</v>
      </c>
      <c r="J746" s="34">
        <v>27.933333333333334</v>
      </c>
      <c r="K746" s="34">
        <v>162.36666666666667</v>
      </c>
      <c r="L746" s="34">
        <v>133.00000000000003</v>
      </c>
      <c r="M746" s="34">
        <v>92.133333333333326</v>
      </c>
      <c r="N746" s="34">
        <v>41</v>
      </c>
      <c r="O746" s="34">
        <v>6.6666666666666666E-2</v>
      </c>
      <c r="P746" s="34">
        <v>0.16666666666666666</v>
      </c>
      <c r="Q746" s="34">
        <v>0.1</v>
      </c>
      <c r="R746" s="34">
        <v>0.13333333333333333</v>
      </c>
      <c r="S746" s="34">
        <v>0.13333333333333333</v>
      </c>
      <c r="T746" s="34">
        <v>0.13333333333333333</v>
      </c>
      <c r="U746" s="34">
        <v>0.13333333333333333</v>
      </c>
      <c r="V746" s="34">
        <v>0.1</v>
      </c>
      <c r="W746" s="34">
        <v>0.1</v>
      </c>
      <c r="X746" s="34">
        <v>0.1</v>
      </c>
      <c r="Y746" s="34">
        <v>0.1</v>
      </c>
      <c r="Z746" s="34">
        <v>0.1</v>
      </c>
      <c r="AA746" s="34">
        <v>0.11388888888888889</v>
      </c>
    </row>
    <row r="747" spans="1:27" ht="15.75" customHeight="1" x14ac:dyDescent="0.25">
      <c r="A747" s="34">
        <v>21206980</v>
      </c>
      <c r="B747" s="34">
        <v>27.917241379310351</v>
      </c>
      <c r="C747" s="34">
        <v>48.037037037037031</v>
      </c>
      <c r="D747" s="34">
        <v>70.66538461538461</v>
      </c>
      <c r="E747" s="34">
        <v>107.37142857142858</v>
      </c>
      <c r="F747" s="34">
        <v>142.40869565217389</v>
      </c>
      <c r="G747" s="34">
        <v>152.9689655172414</v>
      </c>
      <c r="H747" s="34">
        <v>157.52857142857144</v>
      </c>
      <c r="I747" s="34">
        <v>129.67500000000001</v>
      </c>
      <c r="J747" s="34">
        <v>81.458620689655163</v>
      </c>
      <c r="K747" s="34">
        <v>101.07241379310346</v>
      </c>
      <c r="L747" s="34">
        <v>99.844827586206861</v>
      </c>
      <c r="M747" s="34">
        <v>38.13214285714286</v>
      </c>
      <c r="N747" s="34">
        <v>333</v>
      </c>
      <c r="O747" s="34">
        <v>0.96666666666666667</v>
      </c>
      <c r="P747" s="34">
        <v>0.9</v>
      </c>
      <c r="Q747" s="34">
        <v>0.8666666666666667</v>
      </c>
      <c r="R747" s="34">
        <v>0.93333333333333335</v>
      </c>
      <c r="S747" s="34">
        <v>0.76666666666666672</v>
      </c>
      <c r="T747" s="34">
        <v>0.96666666666666667</v>
      </c>
      <c r="U747" s="34">
        <v>0.93333333333333335</v>
      </c>
      <c r="V747" s="34">
        <v>0.93333333333333335</v>
      </c>
      <c r="W747" s="34">
        <v>0.96666666666666667</v>
      </c>
      <c r="X747" s="34">
        <v>0.96666666666666667</v>
      </c>
      <c r="Y747" s="34">
        <v>0.96666666666666667</v>
      </c>
      <c r="Z747" s="34">
        <v>0.93333333333333335</v>
      </c>
      <c r="AA747" s="34">
        <v>0.92500000000000004</v>
      </c>
    </row>
    <row r="748" spans="1:27" ht="15.75" customHeight="1" x14ac:dyDescent="0.25">
      <c r="A748" s="34">
        <v>21208900</v>
      </c>
      <c r="B748" s="34">
        <v>58.640740740740739</v>
      </c>
      <c r="C748" s="34">
        <v>75.507692307692324</v>
      </c>
      <c r="D748" s="34">
        <v>118.73999999999998</v>
      </c>
      <c r="E748" s="34">
        <v>169.852</v>
      </c>
      <c r="F748" s="34">
        <v>150.0708333333333</v>
      </c>
      <c r="G748" s="34">
        <v>56.078260869565213</v>
      </c>
      <c r="H748" s="34">
        <v>23.599999999999998</v>
      </c>
      <c r="I748" s="34">
        <v>42.563999999999993</v>
      </c>
      <c r="J748" s="34">
        <v>92.823076923076925</v>
      </c>
      <c r="K748" s="34">
        <v>136.28181818181818</v>
      </c>
      <c r="L748" s="34">
        <v>125.36538461538461</v>
      </c>
      <c r="M748" s="34">
        <v>84.087499999999991</v>
      </c>
      <c r="N748" s="34">
        <v>297</v>
      </c>
      <c r="O748" s="34">
        <v>0.9</v>
      </c>
      <c r="P748" s="34">
        <v>0.8666666666666667</v>
      </c>
      <c r="Q748" s="34">
        <v>0.83333333333333337</v>
      </c>
      <c r="R748" s="34">
        <v>0.83333333333333337</v>
      </c>
      <c r="S748" s="34">
        <v>0.8</v>
      </c>
      <c r="T748" s="34">
        <v>0.76666666666666672</v>
      </c>
      <c r="U748" s="34">
        <v>0.8</v>
      </c>
      <c r="V748" s="34">
        <v>0.83333333333333337</v>
      </c>
      <c r="W748" s="34">
        <v>0.8666666666666667</v>
      </c>
      <c r="X748" s="34">
        <v>0.73333333333333328</v>
      </c>
      <c r="Y748" s="34">
        <v>0.8666666666666667</v>
      </c>
      <c r="Z748" s="34">
        <v>0.8</v>
      </c>
      <c r="AA748" s="34">
        <v>0.82499999999999996</v>
      </c>
    </row>
    <row r="749" spans="1:27" ht="15.75" customHeight="1" x14ac:dyDescent="0.25">
      <c r="A749" s="34">
        <v>21210020</v>
      </c>
      <c r="B749" s="34">
        <v>50.186206896551738</v>
      </c>
      <c r="C749" s="34">
        <v>69.271428571428572</v>
      </c>
      <c r="D749" s="34">
        <v>125.36666666666665</v>
      </c>
      <c r="E749" s="34">
        <v>164.15862068965518</v>
      </c>
      <c r="F749" s="34">
        <v>184.56666666666666</v>
      </c>
      <c r="G749" s="34">
        <v>137.851724137931</v>
      </c>
      <c r="H749" s="34">
        <v>130.51333333333335</v>
      </c>
      <c r="I749" s="34">
        <v>111.26666666666668</v>
      </c>
      <c r="J749" s="34">
        <v>161.42142857142861</v>
      </c>
      <c r="K749" s="34">
        <v>147.87142857142857</v>
      </c>
      <c r="L749" s="34">
        <v>117.16296296296295</v>
      </c>
      <c r="M749" s="34">
        <v>72.378571428571419</v>
      </c>
      <c r="N749" s="34">
        <v>346</v>
      </c>
      <c r="O749" s="34">
        <v>0.96666666666666667</v>
      </c>
      <c r="P749" s="34">
        <v>0.93333333333333335</v>
      </c>
      <c r="Q749" s="34">
        <v>1</v>
      </c>
      <c r="R749" s="34">
        <v>0.96666666666666667</v>
      </c>
      <c r="S749" s="34">
        <v>1</v>
      </c>
      <c r="T749" s="34">
        <v>0.96666666666666667</v>
      </c>
      <c r="U749" s="34">
        <v>1</v>
      </c>
      <c r="V749" s="34">
        <v>1</v>
      </c>
      <c r="W749" s="34">
        <v>0.93333333333333335</v>
      </c>
      <c r="X749" s="34">
        <v>0.93333333333333335</v>
      </c>
      <c r="Y749" s="34">
        <v>0.9</v>
      </c>
      <c r="Z749" s="34">
        <v>0.93333333333333335</v>
      </c>
      <c r="AA749" s="34">
        <v>0.96111111111111114</v>
      </c>
    </row>
    <row r="750" spans="1:27" ht="15.75" customHeight="1" x14ac:dyDescent="0.25">
      <c r="A750" s="34">
        <v>21210030</v>
      </c>
      <c r="B750" s="34">
        <v>61.027999999999992</v>
      </c>
      <c r="C750" s="34">
        <v>97.576000000000008</v>
      </c>
      <c r="D750" s="34">
        <v>205.512</v>
      </c>
      <c r="E750" s="34">
        <v>222.77307692307693</v>
      </c>
      <c r="F750" s="34">
        <v>251.40384615384616</v>
      </c>
      <c r="G750" s="34">
        <v>176.20416666666665</v>
      </c>
      <c r="H750" s="34">
        <v>163.94</v>
      </c>
      <c r="I750" s="34">
        <v>121.37200000000001</v>
      </c>
      <c r="J750" s="34">
        <v>180.74</v>
      </c>
      <c r="K750" s="34">
        <v>204.77619047619044</v>
      </c>
      <c r="L750" s="34">
        <v>142.31249999999997</v>
      </c>
      <c r="M750" s="34">
        <v>86.733333333333306</v>
      </c>
      <c r="N750" s="34">
        <v>295</v>
      </c>
      <c r="O750" s="34">
        <v>0.83333333333333337</v>
      </c>
      <c r="P750" s="34">
        <v>0.83333333333333337</v>
      </c>
      <c r="Q750" s="34">
        <v>0.83333333333333337</v>
      </c>
      <c r="R750" s="34">
        <v>0.8666666666666667</v>
      </c>
      <c r="S750" s="34">
        <v>0.8666666666666667</v>
      </c>
      <c r="T750" s="34">
        <v>0.8</v>
      </c>
      <c r="U750" s="34">
        <v>0.83333333333333337</v>
      </c>
      <c r="V750" s="34">
        <v>0.83333333333333337</v>
      </c>
      <c r="W750" s="34">
        <v>0.83333333333333337</v>
      </c>
      <c r="X750" s="34">
        <v>0.7</v>
      </c>
      <c r="Y750" s="34">
        <v>0.8</v>
      </c>
      <c r="Z750" s="34">
        <v>0.8</v>
      </c>
      <c r="AA750" s="34">
        <v>0.81944444444444442</v>
      </c>
    </row>
    <row r="751" spans="1:27" ht="15.75" customHeight="1" x14ac:dyDescent="0.25">
      <c r="A751" s="34">
        <v>21210080</v>
      </c>
      <c r="B751" s="34">
        <v>85.646428571428586</v>
      </c>
      <c r="C751" s="34">
        <v>112.19230769230769</v>
      </c>
      <c r="D751" s="34">
        <v>187.07499999999999</v>
      </c>
      <c r="E751" s="34">
        <v>231.89642857142857</v>
      </c>
      <c r="F751" s="34">
        <v>239.69655172413792</v>
      </c>
      <c r="G751" s="34">
        <v>167.11034482758618</v>
      </c>
      <c r="H751" s="34">
        <v>149.9655172413793</v>
      </c>
      <c r="I751" s="34">
        <v>130.33571428571432</v>
      </c>
      <c r="J751" s="34">
        <v>205.27777777777777</v>
      </c>
      <c r="K751" s="34">
        <v>198.232</v>
      </c>
      <c r="L751" s="34">
        <v>156.73846153846154</v>
      </c>
      <c r="M751" s="34">
        <v>101.99259259259259</v>
      </c>
      <c r="N751" s="34">
        <v>330</v>
      </c>
      <c r="O751" s="34">
        <v>0.93333333333333335</v>
      </c>
      <c r="P751" s="34">
        <v>0.8666666666666667</v>
      </c>
      <c r="Q751" s="34">
        <v>0.93333333333333335</v>
      </c>
      <c r="R751" s="34">
        <v>0.93333333333333335</v>
      </c>
      <c r="S751" s="34">
        <v>0.96666666666666667</v>
      </c>
      <c r="T751" s="34">
        <v>0.96666666666666667</v>
      </c>
      <c r="U751" s="34">
        <v>0.96666666666666667</v>
      </c>
      <c r="V751" s="34">
        <v>0.93333333333333335</v>
      </c>
      <c r="W751" s="34">
        <v>0.9</v>
      </c>
      <c r="X751" s="34">
        <v>0.83333333333333337</v>
      </c>
      <c r="Y751" s="34">
        <v>0.8666666666666667</v>
      </c>
      <c r="Z751" s="34">
        <v>0.9</v>
      </c>
      <c r="AA751" s="34">
        <v>0.91666666666666663</v>
      </c>
    </row>
    <row r="752" spans="1:27" ht="15.75" customHeight="1" x14ac:dyDescent="0.25">
      <c r="A752" s="34">
        <v>21210100</v>
      </c>
      <c r="B752" s="34">
        <v>36.24</v>
      </c>
      <c r="C752" s="34">
        <v>32.426666666666669</v>
      </c>
      <c r="D752" s="34">
        <v>133.38666666666666</v>
      </c>
      <c r="E752" s="34">
        <v>185.37142857142859</v>
      </c>
      <c r="F752" s="34">
        <v>223.54615384615383</v>
      </c>
      <c r="G752" s="34">
        <v>160.73076923076923</v>
      </c>
      <c r="H752" s="34">
        <v>131.17000000000002</v>
      </c>
      <c r="I752" s="34">
        <v>152.87272727272727</v>
      </c>
      <c r="J752" s="34">
        <v>140.32499999999999</v>
      </c>
      <c r="K752" s="34">
        <v>143.53076923076924</v>
      </c>
      <c r="L752" s="34">
        <v>126.84285714285714</v>
      </c>
      <c r="M752" s="34">
        <v>75.053333333333327</v>
      </c>
      <c r="N752" s="34">
        <v>160</v>
      </c>
      <c r="O752" s="34">
        <v>0.5</v>
      </c>
      <c r="P752" s="34">
        <v>0.5</v>
      </c>
      <c r="Q752" s="34">
        <v>0.5</v>
      </c>
      <c r="R752" s="34">
        <v>0.46666666666666667</v>
      </c>
      <c r="S752" s="34">
        <v>0.43333333333333335</v>
      </c>
      <c r="T752" s="34">
        <v>0.43333333333333335</v>
      </c>
      <c r="U752" s="34">
        <v>0.33333333333333331</v>
      </c>
      <c r="V752" s="34">
        <v>0.36666666666666664</v>
      </c>
      <c r="W752" s="34">
        <v>0.4</v>
      </c>
      <c r="X752" s="34">
        <v>0.43333333333333335</v>
      </c>
      <c r="Y752" s="34">
        <v>0.46666666666666667</v>
      </c>
      <c r="Z752" s="34">
        <v>0.5</v>
      </c>
      <c r="AA752" s="34">
        <v>0.44444444444444442</v>
      </c>
    </row>
    <row r="753" spans="1:27" ht="15.75" customHeight="1" x14ac:dyDescent="0.25">
      <c r="A753" s="34">
        <v>21210110</v>
      </c>
      <c r="B753" s="34">
        <v>90.722727272727255</v>
      </c>
      <c r="C753" s="34">
        <v>101.13600000000001</v>
      </c>
      <c r="D753" s="34">
        <v>213.92608695652171</v>
      </c>
      <c r="E753" s="34">
        <v>233.7681818181818</v>
      </c>
      <c r="F753" s="34">
        <v>223.90399999999997</v>
      </c>
      <c r="G753" s="34">
        <v>178.292</v>
      </c>
      <c r="H753" s="34">
        <v>144.99999999999997</v>
      </c>
      <c r="I753" s="34">
        <v>143.55357142857142</v>
      </c>
      <c r="J753" s="34">
        <v>206.08846153846156</v>
      </c>
      <c r="K753" s="34">
        <v>196.77083333333334</v>
      </c>
      <c r="L753" s="34">
        <v>157.40454545454548</v>
      </c>
      <c r="M753" s="34">
        <v>105.61428571428571</v>
      </c>
      <c r="N753" s="34">
        <v>291</v>
      </c>
      <c r="O753" s="34">
        <v>0.73333333333333328</v>
      </c>
      <c r="P753" s="34">
        <v>0.83333333333333337</v>
      </c>
      <c r="Q753" s="34">
        <v>0.76666666666666672</v>
      </c>
      <c r="R753" s="34">
        <v>0.73333333333333328</v>
      </c>
      <c r="S753" s="34">
        <v>0.83333333333333337</v>
      </c>
      <c r="T753" s="34">
        <v>0.83333333333333337</v>
      </c>
      <c r="U753" s="34">
        <v>0.93333333333333335</v>
      </c>
      <c r="V753" s="34">
        <v>0.93333333333333335</v>
      </c>
      <c r="W753" s="34">
        <v>0.8666666666666667</v>
      </c>
      <c r="X753" s="34">
        <v>0.8</v>
      </c>
      <c r="Y753" s="34">
        <v>0.73333333333333328</v>
      </c>
      <c r="Z753" s="34">
        <v>0.7</v>
      </c>
      <c r="AA753" s="34">
        <v>0.80833333333333335</v>
      </c>
    </row>
    <row r="754" spans="1:27" ht="15.75" customHeight="1" x14ac:dyDescent="0.25">
      <c r="A754" s="34">
        <v>21210120</v>
      </c>
      <c r="B754" s="34">
        <v>131.0148148148148</v>
      </c>
      <c r="C754" s="34">
        <v>144.8857142857143</v>
      </c>
      <c r="D754" s="34">
        <v>208.78928571428574</v>
      </c>
      <c r="E754" s="34">
        <v>246.62800000000004</v>
      </c>
      <c r="F754" s="34">
        <v>187.78</v>
      </c>
      <c r="G754" s="34">
        <v>130.96428571428569</v>
      </c>
      <c r="H754" s="34">
        <v>122.075</v>
      </c>
      <c r="I754" s="34">
        <v>143.07037037037037</v>
      </c>
      <c r="J754" s="34">
        <v>177.24814814814818</v>
      </c>
      <c r="K754" s="34">
        <v>232.53076923076921</v>
      </c>
      <c r="L754" s="34">
        <v>189.27777777777777</v>
      </c>
      <c r="M754" s="34">
        <v>124.10769230769232</v>
      </c>
      <c r="N754" s="34">
        <v>322</v>
      </c>
      <c r="O754" s="34">
        <v>0.9</v>
      </c>
      <c r="P754" s="34">
        <v>0.93333333333333335</v>
      </c>
      <c r="Q754" s="34">
        <v>0.93333333333333335</v>
      </c>
      <c r="R754" s="34">
        <v>0.83333333333333337</v>
      </c>
      <c r="S754" s="34">
        <v>0.83333333333333337</v>
      </c>
      <c r="T754" s="34">
        <v>0.93333333333333335</v>
      </c>
      <c r="U754" s="34">
        <v>0.93333333333333335</v>
      </c>
      <c r="V754" s="34">
        <v>0.9</v>
      </c>
      <c r="W754" s="34">
        <v>0.9</v>
      </c>
      <c r="X754" s="34">
        <v>0.8666666666666667</v>
      </c>
      <c r="Y754" s="34">
        <v>0.9</v>
      </c>
      <c r="Z754" s="34">
        <v>0.8666666666666667</v>
      </c>
      <c r="AA754" s="34">
        <v>0.89444444444444449</v>
      </c>
    </row>
    <row r="755" spans="1:27" ht="15.75" customHeight="1" x14ac:dyDescent="0.25">
      <c r="A755" s="34">
        <v>21210130</v>
      </c>
      <c r="B755" s="34">
        <v>52.51428571428572</v>
      </c>
      <c r="C755" s="34">
        <v>54.855555555555554</v>
      </c>
      <c r="D755" s="34">
        <v>104.16428571428571</v>
      </c>
      <c r="E755" s="34">
        <v>159.21923076923076</v>
      </c>
      <c r="F755" s="34">
        <v>187.4851851851852</v>
      </c>
      <c r="G755" s="34">
        <v>119.27407407407408</v>
      </c>
      <c r="H755" s="34">
        <v>96.357692307692318</v>
      </c>
      <c r="I755" s="34">
        <v>64.962499999999991</v>
      </c>
      <c r="J755" s="34">
        <v>101.88888888888889</v>
      </c>
      <c r="K755" s="34">
        <v>122.62307692307692</v>
      </c>
      <c r="L755" s="34">
        <v>118.79565217391306</v>
      </c>
      <c r="M755" s="34">
        <v>72.530769230769238</v>
      </c>
      <c r="N755" s="34">
        <v>315</v>
      </c>
      <c r="O755" s="34">
        <v>0.93333333333333335</v>
      </c>
      <c r="P755" s="34">
        <v>0.9</v>
      </c>
      <c r="Q755" s="34">
        <v>0.93333333333333335</v>
      </c>
      <c r="R755" s="34">
        <v>0.8666666666666667</v>
      </c>
      <c r="S755" s="34">
        <v>0.9</v>
      </c>
      <c r="T755" s="34">
        <v>0.9</v>
      </c>
      <c r="U755" s="34">
        <v>0.8666666666666667</v>
      </c>
      <c r="V755" s="34">
        <v>0.8</v>
      </c>
      <c r="W755" s="34">
        <v>0.9</v>
      </c>
      <c r="X755" s="34">
        <v>0.8666666666666667</v>
      </c>
      <c r="Y755" s="34">
        <v>0.76666666666666672</v>
      </c>
      <c r="Z755" s="34">
        <v>0.8666666666666667</v>
      </c>
      <c r="AA755" s="34">
        <v>0.875</v>
      </c>
    </row>
    <row r="756" spans="1:27" ht="15.75" customHeight="1" x14ac:dyDescent="0.25">
      <c r="A756" s="34">
        <v>21210140</v>
      </c>
      <c r="B756" s="34">
        <v>54.751724137931042</v>
      </c>
      <c r="C756" s="34">
        <v>57.092857142857142</v>
      </c>
      <c r="D756" s="34">
        <v>98.957142857142884</v>
      </c>
      <c r="E756" s="34">
        <v>141.1076923076923</v>
      </c>
      <c r="F756" s="34">
        <v>154.29615384615383</v>
      </c>
      <c r="G756" s="34">
        <v>111.39259259259259</v>
      </c>
      <c r="H756" s="34">
        <v>83.657692307692301</v>
      </c>
      <c r="I756" s="34">
        <v>66.757692307692295</v>
      </c>
      <c r="J756" s="34">
        <v>89.658333333333346</v>
      </c>
      <c r="K756" s="34">
        <v>92.104347826086965</v>
      </c>
      <c r="L756" s="34">
        <v>96.392857142857125</v>
      </c>
      <c r="M756" s="34">
        <v>60.831034482758618</v>
      </c>
      <c r="N756" s="34">
        <v>320</v>
      </c>
      <c r="O756" s="34">
        <v>0.96666666666666667</v>
      </c>
      <c r="P756" s="34">
        <v>0.93333333333333335</v>
      </c>
      <c r="Q756" s="34">
        <v>0.93333333333333335</v>
      </c>
      <c r="R756" s="34">
        <v>0.8666666666666667</v>
      </c>
      <c r="S756" s="34">
        <v>0.8666666666666667</v>
      </c>
      <c r="T756" s="34">
        <v>0.9</v>
      </c>
      <c r="U756" s="34">
        <v>0.8666666666666667</v>
      </c>
      <c r="V756" s="34">
        <v>0.8666666666666667</v>
      </c>
      <c r="W756" s="34">
        <v>0.8</v>
      </c>
      <c r="X756" s="34">
        <v>0.76666666666666672</v>
      </c>
      <c r="Y756" s="34">
        <v>0.93333333333333335</v>
      </c>
      <c r="Z756" s="34">
        <v>0.96666666666666667</v>
      </c>
      <c r="AA756" s="34">
        <v>0.88888888888888884</v>
      </c>
    </row>
    <row r="757" spans="1:27" ht="15.75" customHeight="1" x14ac:dyDescent="0.25">
      <c r="A757" s="34">
        <v>21210150</v>
      </c>
      <c r="B757" s="34">
        <v>77.3</v>
      </c>
      <c r="C757" s="34">
        <v>81.838888888888903</v>
      </c>
      <c r="D757" s="34">
        <v>147.37142857142857</v>
      </c>
      <c r="E757" s="34">
        <v>167.35499999999999</v>
      </c>
      <c r="F757" s="34">
        <v>182.72499999999999</v>
      </c>
      <c r="G757" s="34">
        <v>128.12631578947369</v>
      </c>
      <c r="H757" s="34">
        <v>110.02222222222221</v>
      </c>
      <c r="I757" s="34">
        <v>98.272222222222226</v>
      </c>
      <c r="J757" s="34">
        <v>107.31052631578947</v>
      </c>
      <c r="K757" s="34">
        <v>119.58235294117647</v>
      </c>
      <c r="L757" s="34">
        <v>155.78947368421052</v>
      </c>
      <c r="M757" s="34">
        <v>124.63333333333334</v>
      </c>
      <c r="N757" s="34">
        <v>227</v>
      </c>
      <c r="O757" s="34">
        <v>0.66666666666666663</v>
      </c>
      <c r="P757" s="34">
        <v>0.6</v>
      </c>
      <c r="Q757" s="34">
        <v>0.7</v>
      </c>
      <c r="R757" s="34">
        <v>0.66666666666666663</v>
      </c>
      <c r="S757" s="34">
        <v>0.66666666666666663</v>
      </c>
      <c r="T757" s="34">
        <v>0.6333333333333333</v>
      </c>
      <c r="U757" s="34">
        <v>0.6</v>
      </c>
      <c r="V757" s="34">
        <v>0.6</v>
      </c>
      <c r="W757" s="34">
        <v>0.6333333333333333</v>
      </c>
      <c r="X757" s="34">
        <v>0.56666666666666665</v>
      </c>
      <c r="Y757" s="34">
        <v>0.6333333333333333</v>
      </c>
      <c r="Z757" s="34">
        <v>0.6</v>
      </c>
      <c r="AA757" s="34">
        <v>0.63055555555555554</v>
      </c>
    </row>
    <row r="758" spans="1:27" ht="15.75" customHeight="1" x14ac:dyDescent="0.25">
      <c r="A758" s="34">
        <v>21210160</v>
      </c>
      <c r="B758" s="34">
        <v>113.83157894736843</v>
      </c>
      <c r="C758" s="34">
        <v>113.47368421052632</v>
      </c>
      <c r="D758" s="34">
        <v>191.50555555555559</v>
      </c>
      <c r="E758" s="34">
        <v>249.54444444444445</v>
      </c>
      <c r="F758" s="34">
        <v>253.01578947368421</v>
      </c>
      <c r="G758" s="34">
        <v>192.34210526315789</v>
      </c>
      <c r="H758" s="34">
        <v>147.47000000000003</v>
      </c>
      <c r="I758" s="34">
        <v>106.32000000000001</v>
      </c>
      <c r="J758" s="34">
        <v>206.02500000000001</v>
      </c>
      <c r="K758" s="34">
        <v>185.64444444444445</v>
      </c>
      <c r="L758" s="34">
        <v>154.28888888888889</v>
      </c>
      <c r="M758" s="34">
        <v>123.5</v>
      </c>
      <c r="N758" s="34">
        <v>226</v>
      </c>
      <c r="O758" s="34">
        <v>0.6333333333333333</v>
      </c>
      <c r="P758" s="34">
        <v>0.6333333333333333</v>
      </c>
      <c r="Q758" s="34">
        <v>0.6</v>
      </c>
      <c r="R758" s="34">
        <v>0.6</v>
      </c>
      <c r="S758" s="34">
        <v>0.6333333333333333</v>
      </c>
      <c r="T758" s="34">
        <v>0.6333333333333333</v>
      </c>
      <c r="U758" s="34">
        <v>0.66666666666666663</v>
      </c>
      <c r="V758" s="34">
        <v>0.66666666666666663</v>
      </c>
      <c r="W758" s="34">
        <v>0.66666666666666663</v>
      </c>
      <c r="X758" s="34">
        <v>0.6</v>
      </c>
      <c r="Y758" s="34">
        <v>0.6</v>
      </c>
      <c r="Z758" s="34">
        <v>0.6</v>
      </c>
      <c r="AA758" s="34">
        <v>0.62777777777777777</v>
      </c>
    </row>
    <row r="759" spans="1:27" ht="15.75" customHeight="1" x14ac:dyDescent="0.25">
      <c r="A759" s="34">
        <v>21210170</v>
      </c>
      <c r="B759" s="34">
        <v>65.588461538461559</v>
      </c>
      <c r="C759" s="34">
        <v>90.18</v>
      </c>
      <c r="D759" s="34">
        <v>166.14074074074074</v>
      </c>
      <c r="E759" s="34">
        <v>212.828</v>
      </c>
      <c r="F759" s="34">
        <v>201.62799999999999</v>
      </c>
      <c r="G759" s="34">
        <v>146.58076923076922</v>
      </c>
      <c r="H759" s="34">
        <v>117.42307692307693</v>
      </c>
      <c r="I759" s="34">
        <v>97.38</v>
      </c>
      <c r="J759" s="34">
        <v>151.70769230769233</v>
      </c>
      <c r="K759" s="34">
        <v>152.63461538461539</v>
      </c>
      <c r="L759" s="34">
        <v>133.95833333333334</v>
      </c>
      <c r="M759" s="34">
        <v>88.664000000000016</v>
      </c>
      <c r="N759" s="34">
        <v>306</v>
      </c>
      <c r="O759" s="34">
        <v>0.8666666666666667</v>
      </c>
      <c r="P759" s="34">
        <v>0.83333333333333337</v>
      </c>
      <c r="Q759" s="34">
        <v>0.9</v>
      </c>
      <c r="R759" s="34">
        <v>0.83333333333333337</v>
      </c>
      <c r="S759" s="34">
        <v>0.83333333333333337</v>
      </c>
      <c r="T759" s="34">
        <v>0.8666666666666667</v>
      </c>
      <c r="U759" s="34">
        <v>0.8666666666666667</v>
      </c>
      <c r="V759" s="34">
        <v>0.83333333333333337</v>
      </c>
      <c r="W759" s="34">
        <v>0.8666666666666667</v>
      </c>
      <c r="X759" s="34">
        <v>0.8666666666666667</v>
      </c>
      <c r="Y759" s="34">
        <v>0.8</v>
      </c>
      <c r="Z759" s="34">
        <v>0.83333333333333337</v>
      </c>
      <c r="AA759" s="34">
        <v>0.85</v>
      </c>
    </row>
    <row r="760" spans="1:27" ht="15.75" customHeight="1" x14ac:dyDescent="0.25">
      <c r="A760" s="34">
        <v>21210180</v>
      </c>
      <c r="B760" s="34">
        <v>48.81333333333334</v>
      </c>
      <c r="C760" s="34">
        <v>69.964285714285708</v>
      </c>
      <c r="D760" s="34">
        <v>98.631034482758622</v>
      </c>
      <c r="E760" s="34">
        <v>126.25</v>
      </c>
      <c r="F760" s="34">
        <v>164.36896551724138</v>
      </c>
      <c r="G760" s="34">
        <v>129.79310344827587</v>
      </c>
      <c r="H760" s="34">
        <v>127.30344827586208</v>
      </c>
      <c r="I760" s="34">
        <v>82.785714285714292</v>
      </c>
      <c r="J760" s="34">
        <v>126.51851851851852</v>
      </c>
      <c r="K760" s="34">
        <v>130.0344827586207</v>
      </c>
      <c r="L760" s="34">
        <v>130.28571428571428</v>
      </c>
      <c r="M760" s="34">
        <v>78.94</v>
      </c>
      <c r="N760" s="34">
        <v>344</v>
      </c>
      <c r="O760" s="34">
        <v>1</v>
      </c>
      <c r="P760" s="34">
        <v>0.93333333333333335</v>
      </c>
      <c r="Q760" s="34">
        <v>0.96666666666666667</v>
      </c>
      <c r="R760" s="34">
        <v>0.93333333333333335</v>
      </c>
      <c r="S760" s="34">
        <v>0.96666666666666667</v>
      </c>
      <c r="T760" s="34">
        <v>0.96666666666666667</v>
      </c>
      <c r="U760" s="34">
        <v>0.96666666666666667</v>
      </c>
      <c r="V760" s="34">
        <v>0.93333333333333335</v>
      </c>
      <c r="W760" s="34">
        <v>0.9</v>
      </c>
      <c r="X760" s="34">
        <v>0.96666666666666667</v>
      </c>
      <c r="Y760" s="34">
        <v>0.93333333333333335</v>
      </c>
      <c r="Z760" s="34">
        <v>1</v>
      </c>
      <c r="AA760" s="34">
        <v>0.9555555555555556</v>
      </c>
    </row>
    <row r="761" spans="1:27" ht="15.75" customHeight="1" x14ac:dyDescent="0.25">
      <c r="A761" s="34">
        <v>21210190</v>
      </c>
      <c r="B761" s="34">
        <v>90.99166666666666</v>
      </c>
      <c r="C761" s="34">
        <v>106.27999999999999</v>
      </c>
      <c r="D761" s="34">
        <v>158.6357142857143</v>
      </c>
      <c r="E761" s="34">
        <v>266.12962962962962</v>
      </c>
      <c r="F761" s="34">
        <v>216.9821428571428</v>
      </c>
      <c r="G761" s="34">
        <v>97.724000000000018</v>
      </c>
      <c r="H761" s="34">
        <v>64.037500000000009</v>
      </c>
      <c r="I761" s="34">
        <v>53.792000000000002</v>
      </c>
      <c r="J761" s="34">
        <v>128.21200000000002</v>
      </c>
      <c r="K761" s="34">
        <v>201.83750000000001</v>
      </c>
      <c r="L761" s="34">
        <v>196.41200000000001</v>
      </c>
      <c r="M761" s="34">
        <v>130.12916666666669</v>
      </c>
      <c r="N761" s="34">
        <v>304</v>
      </c>
      <c r="O761" s="34">
        <v>0.8</v>
      </c>
      <c r="P761" s="34">
        <v>0.83333333333333337</v>
      </c>
      <c r="Q761" s="34">
        <v>0.93333333333333335</v>
      </c>
      <c r="R761" s="34">
        <v>0.9</v>
      </c>
      <c r="S761" s="34">
        <v>0.93333333333333335</v>
      </c>
      <c r="T761" s="34">
        <v>0.83333333333333337</v>
      </c>
      <c r="U761" s="34">
        <v>0.8</v>
      </c>
      <c r="V761" s="34">
        <v>0.83333333333333337</v>
      </c>
      <c r="W761" s="34">
        <v>0.83333333333333337</v>
      </c>
      <c r="X761" s="34">
        <v>0.8</v>
      </c>
      <c r="Y761" s="34">
        <v>0.83333333333333337</v>
      </c>
      <c r="Z761" s="34">
        <v>0.8</v>
      </c>
      <c r="AA761" s="34">
        <v>0.84444444444444444</v>
      </c>
    </row>
    <row r="762" spans="1:27" ht="15.75" customHeight="1" x14ac:dyDescent="0.25">
      <c r="A762" s="34">
        <v>21210200</v>
      </c>
      <c r="B762" s="34">
        <v>61.603333333333332</v>
      </c>
      <c r="C762" s="34">
        <v>76.966666666666669</v>
      </c>
      <c r="D762" s="34">
        <v>149.27000000000001</v>
      </c>
      <c r="E762" s="34">
        <v>236.64137931034483</v>
      </c>
      <c r="F762" s="34">
        <v>215.2</v>
      </c>
      <c r="G762" s="34">
        <v>105.27333333333333</v>
      </c>
      <c r="H762" s="34">
        <v>59.637931034482762</v>
      </c>
      <c r="I762" s="34">
        <v>55.857142857142854</v>
      </c>
      <c r="J762" s="34">
        <v>134.09</v>
      </c>
      <c r="K762" s="34">
        <v>177.48333333333332</v>
      </c>
      <c r="L762" s="34">
        <v>131.81</v>
      </c>
      <c r="M762" s="34">
        <v>87.11666666666666</v>
      </c>
      <c r="N762" s="34">
        <v>356</v>
      </c>
      <c r="O762" s="34">
        <v>1</v>
      </c>
      <c r="P762" s="34">
        <v>1</v>
      </c>
      <c r="Q762" s="34">
        <v>1</v>
      </c>
      <c r="R762" s="34">
        <v>0.96666666666666667</v>
      </c>
      <c r="S762" s="34">
        <v>1</v>
      </c>
      <c r="T762" s="34">
        <v>1</v>
      </c>
      <c r="U762" s="34">
        <v>0.96666666666666667</v>
      </c>
      <c r="V762" s="34">
        <v>0.93333333333333335</v>
      </c>
      <c r="W762" s="34">
        <v>1</v>
      </c>
      <c r="X762" s="34">
        <v>1</v>
      </c>
      <c r="Y762" s="34">
        <v>1</v>
      </c>
      <c r="Z762" s="34">
        <v>1</v>
      </c>
      <c r="AA762" s="34">
        <v>0.98888888888888893</v>
      </c>
    </row>
    <row r="763" spans="1:27" ht="15.75" customHeight="1" x14ac:dyDescent="0.25">
      <c r="A763" s="34">
        <v>21210220</v>
      </c>
      <c r="B763" s="34">
        <v>45.107407407407393</v>
      </c>
      <c r="C763" s="34">
        <v>62.534482758620697</v>
      </c>
      <c r="D763" s="34">
        <v>103.01379310344826</v>
      </c>
      <c r="E763" s="34">
        <v>151.5</v>
      </c>
      <c r="F763" s="34">
        <v>168.37333333333331</v>
      </c>
      <c r="G763" s="34">
        <v>133.67241379310346</v>
      </c>
      <c r="H763" s="34">
        <v>113.03214285714284</v>
      </c>
      <c r="I763" s="34">
        <v>104.33793103448278</v>
      </c>
      <c r="J763" s="34">
        <v>137.7533333333333</v>
      </c>
      <c r="K763" s="34">
        <v>134.45862068965519</v>
      </c>
      <c r="L763" s="34">
        <v>107.76666666666664</v>
      </c>
      <c r="M763" s="34">
        <v>63.096428571428554</v>
      </c>
      <c r="N763" s="34">
        <v>343</v>
      </c>
      <c r="O763" s="34">
        <v>0.9</v>
      </c>
      <c r="P763" s="34">
        <v>0.96666666666666667</v>
      </c>
      <c r="Q763" s="34">
        <v>0.96666666666666667</v>
      </c>
      <c r="R763" s="34">
        <v>0.93333333333333335</v>
      </c>
      <c r="S763" s="34">
        <v>1</v>
      </c>
      <c r="T763" s="34">
        <v>0.96666666666666667</v>
      </c>
      <c r="U763" s="34">
        <v>0.93333333333333335</v>
      </c>
      <c r="V763" s="34">
        <v>0.96666666666666667</v>
      </c>
      <c r="W763" s="34">
        <v>1</v>
      </c>
      <c r="X763" s="34">
        <v>0.96666666666666667</v>
      </c>
      <c r="Y763" s="34">
        <v>0.9</v>
      </c>
      <c r="Z763" s="34">
        <v>0.93333333333333335</v>
      </c>
      <c r="AA763" s="34">
        <v>0.95277777777777772</v>
      </c>
    </row>
    <row r="764" spans="1:27" ht="15.75" customHeight="1" x14ac:dyDescent="0.25">
      <c r="A764" s="34">
        <v>21210230</v>
      </c>
      <c r="B764" s="34">
        <v>153.92380952380955</v>
      </c>
      <c r="C764" s="34">
        <v>161.39000000000001</v>
      </c>
      <c r="D764" s="34">
        <v>208.2</v>
      </c>
      <c r="E764" s="34">
        <v>280.19444444444446</v>
      </c>
      <c r="F764" s="34">
        <v>244.64117647058828</v>
      </c>
      <c r="G764" s="34">
        <v>131.84736842105264</v>
      </c>
      <c r="H764" s="34">
        <v>80.431578947368422</v>
      </c>
      <c r="I764" s="34">
        <v>74.315789473684205</v>
      </c>
      <c r="J764" s="34">
        <v>140.07</v>
      </c>
      <c r="K764" s="34">
        <v>215.06666666666666</v>
      </c>
      <c r="L764" s="34">
        <v>242.65714285714282</v>
      </c>
      <c r="M764" s="34">
        <v>175.59047619047618</v>
      </c>
      <c r="N764" s="34">
        <v>236</v>
      </c>
      <c r="O764" s="34">
        <v>0.7</v>
      </c>
      <c r="P764" s="34">
        <v>0.66666666666666663</v>
      </c>
      <c r="Q764" s="34">
        <v>0.66666666666666663</v>
      </c>
      <c r="R764" s="34">
        <v>0.6</v>
      </c>
      <c r="S764" s="34">
        <v>0.56666666666666665</v>
      </c>
      <c r="T764" s="34">
        <v>0.6333333333333333</v>
      </c>
      <c r="U764" s="34">
        <v>0.6333333333333333</v>
      </c>
      <c r="V764" s="34">
        <v>0.6333333333333333</v>
      </c>
      <c r="W764" s="34">
        <v>0.66666666666666663</v>
      </c>
      <c r="X764" s="34">
        <v>0.7</v>
      </c>
      <c r="Y764" s="34">
        <v>0.7</v>
      </c>
      <c r="Z764" s="34">
        <v>0.7</v>
      </c>
      <c r="AA764" s="34">
        <v>0.65555555555555556</v>
      </c>
    </row>
    <row r="765" spans="1:27" ht="15.75" customHeight="1" x14ac:dyDescent="0.25">
      <c r="A765" s="34">
        <v>21210240</v>
      </c>
      <c r="B765" s="34">
        <v>144.96666666666667</v>
      </c>
      <c r="C765" s="34">
        <v>149.02500000000001</v>
      </c>
      <c r="D765" s="34">
        <v>222.74400000000003</v>
      </c>
      <c r="E765" s="34">
        <v>274.91739130434775</v>
      </c>
      <c r="F765" s="34">
        <v>255.80000000000007</v>
      </c>
      <c r="G765" s="34">
        <v>152.82916666666665</v>
      </c>
      <c r="H765" s="34">
        <v>103.16086956521738</v>
      </c>
      <c r="I765" s="34">
        <v>99.66521739130431</v>
      </c>
      <c r="J765" s="34">
        <v>183.9826086956522</v>
      </c>
      <c r="K765" s="34">
        <v>232</v>
      </c>
      <c r="L765" s="34">
        <v>260.21199999999999</v>
      </c>
      <c r="M765" s="34">
        <v>187.87083333333331</v>
      </c>
      <c r="N765" s="34">
        <v>285</v>
      </c>
      <c r="O765" s="34">
        <v>0.8</v>
      </c>
      <c r="P765" s="34">
        <v>0.8</v>
      </c>
      <c r="Q765" s="34">
        <v>0.83333333333333337</v>
      </c>
      <c r="R765" s="34">
        <v>0.76666666666666672</v>
      </c>
      <c r="S765" s="34">
        <v>0.8</v>
      </c>
      <c r="T765" s="34">
        <v>0.8</v>
      </c>
      <c r="U765" s="34">
        <v>0.76666666666666672</v>
      </c>
      <c r="V765" s="34">
        <v>0.76666666666666672</v>
      </c>
      <c r="W765" s="34">
        <v>0.76666666666666672</v>
      </c>
      <c r="X765" s="34">
        <v>0.76666666666666672</v>
      </c>
      <c r="Y765" s="34">
        <v>0.83333333333333337</v>
      </c>
      <c r="Z765" s="34">
        <v>0.8</v>
      </c>
      <c r="AA765" s="34">
        <v>0.79166666666666663</v>
      </c>
    </row>
    <row r="766" spans="1:27" ht="15.75" customHeight="1" x14ac:dyDescent="0.25">
      <c r="A766" s="34">
        <v>21210260</v>
      </c>
      <c r="B766" s="34">
        <v>36.762500000000003</v>
      </c>
      <c r="C766" s="34">
        <v>49.8764705882353</v>
      </c>
      <c r="D766" s="34">
        <v>121.27058823529411</v>
      </c>
      <c r="E766" s="34">
        <v>177.83124999999998</v>
      </c>
      <c r="F766" s="34">
        <v>182.92500000000001</v>
      </c>
      <c r="G766" s="34">
        <v>160.76875000000001</v>
      </c>
      <c r="H766" s="34">
        <v>124.56428571428572</v>
      </c>
      <c r="I766" s="34">
        <v>109.2</v>
      </c>
      <c r="J766" s="34">
        <v>153.13749999999999</v>
      </c>
      <c r="K766" s="34">
        <v>175.68125000000001</v>
      </c>
      <c r="L766" s="34">
        <v>155.35714285714286</v>
      </c>
      <c r="M766" s="34">
        <v>55.771428571428565</v>
      </c>
      <c r="N766" s="34">
        <v>187</v>
      </c>
      <c r="O766" s="34">
        <v>0.53333333333333333</v>
      </c>
      <c r="P766" s="34">
        <v>0.56666666666666665</v>
      </c>
      <c r="Q766" s="34">
        <v>0.56666666666666665</v>
      </c>
      <c r="R766" s="34">
        <v>0.53333333333333333</v>
      </c>
      <c r="S766" s="34">
        <v>0.53333333333333333</v>
      </c>
      <c r="T766" s="34">
        <v>0.53333333333333333</v>
      </c>
      <c r="U766" s="34">
        <v>0.46666666666666667</v>
      </c>
      <c r="V766" s="34">
        <v>0.5</v>
      </c>
      <c r="W766" s="34">
        <v>0.53333333333333333</v>
      </c>
      <c r="X766" s="34">
        <v>0.53333333333333333</v>
      </c>
      <c r="Y766" s="34">
        <v>0.46666666666666667</v>
      </c>
      <c r="Z766" s="34">
        <v>0.46666666666666667</v>
      </c>
      <c r="AA766" s="34">
        <v>0.51944444444444449</v>
      </c>
    </row>
    <row r="767" spans="1:27" ht="15.75" customHeight="1" x14ac:dyDescent="0.25">
      <c r="A767" s="34">
        <v>21215010</v>
      </c>
      <c r="B767" s="34">
        <v>90.09999999999998</v>
      </c>
      <c r="C767" s="34">
        <v>108.40000000000002</v>
      </c>
      <c r="D767" s="34">
        <v>117.1</v>
      </c>
      <c r="E767" s="34">
        <v>191.5</v>
      </c>
      <c r="F767" s="34">
        <v>327.60000000000002</v>
      </c>
      <c r="G767" s="34">
        <v>74.199999999999989</v>
      </c>
      <c r="H767" s="34">
        <v>29.800000000000004</v>
      </c>
      <c r="I767" s="34">
        <v>48.5</v>
      </c>
      <c r="J767" s="34">
        <v>98.500000000000014</v>
      </c>
      <c r="K767" s="34">
        <v>86.100000000000009</v>
      </c>
      <c r="L767" s="34">
        <v>138</v>
      </c>
      <c r="M767" s="34">
        <v>163.6</v>
      </c>
      <c r="N767" s="34">
        <v>12</v>
      </c>
      <c r="O767" s="34">
        <v>3.3333333333333333E-2</v>
      </c>
      <c r="P767" s="34">
        <v>3.3333333333333333E-2</v>
      </c>
      <c r="Q767" s="34">
        <v>3.3333333333333333E-2</v>
      </c>
      <c r="R767" s="34">
        <v>3.3333333333333333E-2</v>
      </c>
      <c r="S767" s="34">
        <v>3.3333333333333333E-2</v>
      </c>
      <c r="T767" s="34">
        <v>3.3333333333333333E-2</v>
      </c>
      <c r="U767" s="34">
        <v>3.3333333333333333E-2</v>
      </c>
      <c r="V767" s="34">
        <v>3.3333333333333333E-2</v>
      </c>
      <c r="W767" s="34">
        <v>3.3333333333333333E-2</v>
      </c>
      <c r="X767" s="34">
        <v>3.3333333333333333E-2</v>
      </c>
      <c r="Y767" s="34">
        <v>3.3333333333333333E-2</v>
      </c>
      <c r="Z767" s="34">
        <v>3.3333333333333333E-2</v>
      </c>
      <c r="AA767" s="34">
        <v>3.3333333333333333E-2</v>
      </c>
    </row>
    <row r="768" spans="1:27" ht="15.75" customHeight="1" x14ac:dyDescent="0.25">
      <c r="A768" s="34">
        <v>21215070</v>
      </c>
      <c r="B768" s="34">
        <v>112.65000000000002</v>
      </c>
      <c r="C768" s="34">
        <v>139.1</v>
      </c>
      <c r="D768" s="34">
        <v>199.59999999999997</v>
      </c>
      <c r="E768" s="34">
        <v>256.99999999999994</v>
      </c>
      <c r="F768" s="34">
        <v>149.20000000000002</v>
      </c>
      <c r="G768" s="34">
        <v>154.60000000000002</v>
      </c>
      <c r="H768" s="34">
        <v>92.90000000000002</v>
      </c>
      <c r="I768" s="34">
        <v>66.5</v>
      </c>
      <c r="J768" s="34">
        <v>175.60000000000002</v>
      </c>
      <c r="K768" s="34">
        <v>167.8</v>
      </c>
      <c r="L768" s="34">
        <v>200.35000000000002</v>
      </c>
      <c r="M768" s="34">
        <v>103.35000000000001</v>
      </c>
      <c r="N768" s="34">
        <v>24</v>
      </c>
      <c r="O768" s="34">
        <v>6.6666666666666666E-2</v>
      </c>
      <c r="P768" s="34">
        <v>6.6666666666666666E-2</v>
      </c>
      <c r="Q768" s="34">
        <v>6.6666666666666666E-2</v>
      </c>
      <c r="R768" s="34">
        <v>6.6666666666666666E-2</v>
      </c>
      <c r="S768" s="34">
        <v>6.6666666666666666E-2</v>
      </c>
      <c r="T768" s="34">
        <v>6.6666666666666666E-2</v>
      </c>
      <c r="U768" s="34">
        <v>6.6666666666666666E-2</v>
      </c>
      <c r="V768" s="34">
        <v>6.6666666666666666E-2</v>
      </c>
      <c r="W768" s="34">
        <v>6.6666666666666666E-2</v>
      </c>
      <c r="X768" s="34">
        <v>6.6666666666666666E-2</v>
      </c>
      <c r="Y768" s="34">
        <v>6.6666666666666666E-2</v>
      </c>
      <c r="Z768" s="34">
        <v>6.6666666666666666E-2</v>
      </c>
      <c r="AA768" s="34">
        <v>6.6666666666666666E-2</v>
      </c>
    </row>
    <row r="769" spans="1:27" ht="15.75" customHeight="1" x14ac:dyDescent="0.25">
      <c r="A769" s="34">
        <v>21215080</v>
      </c>
      <c r="B769" s="34">
        <v>62.57586206896552</v>
      </c>
      <c r="C769" s="34">
        <v>82.568965517241367</v>
      </c>
      <c r="D769" s="34">
        <v>176.93461538461543</v>
      </c>
      <c r="E769" s="34">
        <v>225.61199999999999</v>
      </c>
      <c r="F769" s="34">
        <v>198.46153846153845</v>
      </c>
      <c r="G769" s="34">
        <v>80.811538461538476</v>
      </c>
      <c r="H769" s="34">
        <v>56.003448275862056</v>
      </c>
      <c r="I769" s="34">
        <v>47.251724137931042</v>
      </c>
      <c r="J769" s="34">
        <v>109.32307692307693</v>
      </c>
      <c r="K769" s="34">
        <v>163.06250000000003</v>
      </c>
      <c r="L769" s="34">
        <v>146.28461538461539</v>
      </c>
      <c r="M769" s="34">
        <v>93.728571428571428</v>
      </c>
      <c r="N769" s="34">
        <v>323</v>
      </c>
      <c r="O769" s="34">
        <v>0.96666666666666667</v>
      </c>
      <c r="P769" s="34">
        <v>0.96666666666666667</v>
      </c>
      <c r="Q769" s="34">
        <v>0.8666666666666667</v>
      </c>
      <c r="R769" s="34">
        <v>0.83333333333333337</v>
      </c>
      <c r="S769" s="34">
        <v>0.8666666666666667</v>
      </c>
      <c r="T769" s="34">
        <v>0.8666666666666667</v>
      </c>
      <c r="U769" s="34">
        <v>0.96666666666666667</v>
      </c>
      <c r="V769" s="34">
        <v>0.96666666666666667</v>
      </c>
      <c r="W769" s="34">
        <v>0.8666666666666667</v>
      </c>
      <c r="X769" s="34">
        <v>0.8</v>
      </c>
      <c r="Y769" s="34">
        <v>0.8666666666666667</v>
      </c>
      <c r="Z769" s="34">
        <v>0.93333333333333335</v>
      </c>
      <c r="AA769" s="34">
        <v>0.89722222222222225</v>
      </c>
    </row>
    <row r="770" spans="1:27" ht="15.75" customHeight="1" x14ac:dyDescent="0.25">
      <c r="A770" s="34">
        <v>21215100</v>
      </c>
      <c r="B770" s="34">
        <v>53.71875</v>
      </c>
      <c r="C770" s="34">
        <v>73.42941176470589</v>
      </c>
      <c r="D770" s="34">
        <v>111.15555555555557</v>
      </c>
      <c r="E770" s="34">
        <v>150.0631578947368</v>
      </c>
      <c r="F770" s="34">
        <v>189.79444444444445</v>
      </c>
      <c r="G770" s="34">
        <v>139.75882352941176</v>
      </c>
      <c r="H770" s="34">
        <v>107.62941176470588</v>
      </c>
      <c r="I770" s="34">
        <v>83.5</v>
      </c>
      <c r="J770" s="34">
        <v>129.78888888888889</v>
      </c>
      <c r="K770" s="34">
        <v>115.86111111111111</v>
      </c>
      <c r="L770" s="34">
        <v>102.91176470588235</v>
      </c>
      <c r="M770" s="34">
        <v>78.835294117647067</v>
      </c>
      <c r="N770" s="34">
        <v>211</v>
      </c>
      <c r="O770" s="34">
        <v>0.53333333333333333</v>
      </c>
      <c r="P770" s="34">
        <v>0.56666666666666665</v>
      </c>
      <c r="Q770" s="34">
        <v>0.6</v>
      </c>
      <c r="R770" s="34">
        <v>0.6333333333333333</v>
      </c>
      <c r="S770" s="34">
        <v>0.6</v>
      </c>
      <c r="T770" s="34">
        <v>0.56666666666666665</v>
      </c>
      <c r="U770" s="34">
        <v>0.56666666666666665</v>
      </c>
      <c r="V770" s="34">
        <v>0.6333333333333333</v>
      </c>
      <c r="W770" s="34">
        <v>0.6</v>
      </c>
      <c r="X770" s="34">
        <v>0.6</v>
      </c>
      <c r="Y770" s="34">
        <v>0.56666666666666665</v>
      </c>
      <c r="Z770" s="34">
        <v>0.56666666666666665</v>
      </c>
      <c r="AA770" s="34">
        <v>0.58611111111111114</v>
      </c>
    </row>
    <row r="771" spans="1:27" ht="15.75" customHeight="1" x14ac:dyDescent="0.25">
      <c r="A771" s="34">
        <v>21215130</v>
      </c>
      <c r="B771" s="34">
        <v>49.139999999999993</v>
      </c>
      <c r="C771" s="34">
        <v>61.407142857142858</v>
      </c>
      <c r="D771" s="34">
        <v>103.00344827586207</v>
      </c>
      <c r="E771" s="34">
        <v>149.96538461538464</v>
      </c>
      <c r="F771" s="34">
        <v>134.92758620689654</v>
      </c>
      <c r="G771" s="34">
        <v>103.70689655172413</v>
      </c>
      <c r="H771" s="34">
        <v>78.806896551724122</v>
      </c>
      <c r="I771" s="34">
        <v>54.733333333333334</v>
      </c>
      <c r="J771" s="34">
        <v>84.982758620689651</v>
      </c>
      <c r="K771" s="34">
        <v>98.103571428571414</v>
      </c>
      <c r="L771" s="34">
        <v>110.02857142857142</v>
      </c>
      <c r="M771" s="34">
        <v>58.465517241379303</v>
      </c>
      <c r="N771" s="34">
        <v>341</v>
      </c>
      <c r="O771" s="34">
        <v>1</v>
      </c>
      <c r="P771" s="34">
        <v>0.93333333333333335</v>
      </c>
      <c r="Q771" s="34">
        <v>0.96666666666666667</v>
      </c>
      <c r="R771" s="34">
        <v>0.8666666666666667</v>
      </c>
      <c r="S771" s="34">
        <v>0.96666666666666667</v>
      </c>
      <c r="T771" s="34">
        <v>0.96666666666666667</v>
      </c>
      <c r="U771" s="34">
        <v>0.96666666666666667</v>
      </c>
      <c r="V771" s="34">
        <v>0.9</v>
      </c>
      <c r="W771" s="34">
        <v>0.96666666666666667</v>
      </c>
      <c r="X771" s="34">
        <v>0.93333333333333335</v>
      </c>
      <c r="Y771" s="34">
        <v>0.93333333333333335</v>
      </c>
      <c r="Z771" s="34">
        <v>0.96666666666666667</v>
      </c>
      <c r="AA771" s="34">
        <v>0.94722222222222219</v>
      </c>
    </row>
    <row r="772" spans="1:27" ht="15.75" customHeight="1" x14ac:dyDescent="0.25">
      <c r="A772" s="34">
        <v>21215140</v>
      </c>
      <c r="B772" s="34">
        <v>57.638461538461534</v>
      </c>
      <c r="C772" s="34">
        <v>67.45</v>
      </c>
      <c r="D772" s="34">
        <v>111.91538461538458</v>
      </c>
      <c r="E772" s="34">
        <v>185.41818181818181</v>
      </c>
      <c r="F772" s="34">
        <v>154.00000000000003</v>
      </c>
      <c r="G772" s="34">
        <v>60.161538461538463</v>
      </c>
      <c r="H772" s="34">
        <v>40.871428571428567</v>
      </c>
      <c r="I772" s="34">
        <v>67.2</v>
      </c>
      <c r="J772" s="34">
        <v>193.11</v>
      </c>
      <c r="K772" s="34">
        <v>163.92727272727271</v>
      </c>
      <c r="L772" s="34">
        <v>143.52500000000001</v>
      </c>
      <c r="M772" s="34">
        <v>82.699999999999989</v>
      </c>
      <c r="N772" s="34">
        <v>145</v>
      </c>
      <c r="O772" s="34">
        <v>0.43333333333333335</v>
      </c>
      <c r="P772" s="34">
        <v>0.46666666666666667</v>
      </c>
      <c r="Q772" s="34">
        <v>0.43333333333333335</v>
      </c>
      <c r="R772" s="34">
        <v>0.36666666666666664</v>
      </c>
      <c r="S772" s="34">
        <v>0.43333333333333335</v>
      </c>
      <c r="T772" s="34">
        <v>0.43333333333333335</v>
      </c>
      <c r="U772" s="34">
        <v>0.46666666666666667</v>
      </c>
      <c r="V772" s="34">
        <v>0.36666666666666664</v>
      </c>
      <c r="W772" s="34">
        <v>0.33333333333333331</v>
      </c>
      <c r="X772" s="34">
        <v>0.36666666666666664</v>
      </c>
      <c r="Y772" s="34">
        <v>0.4</v>
      </c>
      <c r="Z772" s="34">
        <v>0.33333333333333331</v>
      </c>
      <c r="AA772" s="34">
        <v>0.40277777777777779</v>
      </c>
    </row>
    <row r="773" spans="1:27" ht="15.75" customHeight="1" x14ac:dyDescent="0.25">
      <c r="A773" s="34">
        <v>21220040</v>
      </c>
      <c r="B773" s="34">
        <v>52.531034482758614</v>
      </c>
      <c r="C773" s="34">
        <v>70.273333333333326</v>
      </c>
      <c r="D773" s="34">
        <v>121.92333333333335</v>
      </c>
      <c r="E773" s="34">
        <v>175.12666666666664</v>
      </c>
      <c r="F773" s="34">
        <v>196.6333333333333</v>
      </c>
      <c r="G773" s="34">
        <v>82.228571428571428</v>
      </c>
      <c r="H773" s="34">
        <v>48.203448275862073</v>
      </c>
      <c r="I773" s="34">
        <v>50.239999999999988</v>
      </c>
      <c r="J773" s="34">
        <v>121.23793103448274</v>
      </c>
      <c r="K773" s="34">
        <v>136.20000000000002</v>
      </c>
      <c r="L773" s="34">
        <v>99.716666666666669</v>
      </c>
      <c r="M773" s="34">
        <v>60.833333333333329</v>
      </c>
      <c r="N773" s="34">
        <v>354</v>
      </c>
      <c r="O773" s="34">
        <v>0.96666666666666667</v>
      </c>
      <c r="P773" s="34">
        <v>1</v>
      </c>
      <c r="Q773" s="34">
        <v>1</v>
      </c>
      <c r="R773" s="34">
        <v>1</v>
      </c>
      <c r="S773" s="34">
        <v>1</v>
      </c>
      <c r="T773" s="34">
        <v>0.93333333333333335</v>
      </c>
      <c r="U773" s="34">
        <v>0.96666666666666667</v>
      </c>
      <c r="V773" s="34">
        <v>1</v>
      </c>
      <c r="W773" s="34">
        <v>0.96666666666666667</v>
      </c>
      <c r="X773" s="34">
        <v>0.96666666666666667</v>
      </c>
      <c r="Y773" s="34">
        <v>1</v>
      </c>
      <c r="Z773" s="34">
        <v>1</v>
      </c>
      <c r="AA773" s="34">
        <v>0.98333333333333328</v>
      </c>
    </row>
    <row r="774" spans="1:27" ht="15.75" customHeight="1" x14ac:dyDescent="0.25">
      <c r="A774" s="34">
        <v>21220050</v>
      </c>
      <c r="B774" s="34">
        <v>50.266666666666659</v>
      </c>
      <c r="C774" s="34">
        <v>72.02</v>
      </c>
      <c r="D774" s="34">
        <v>130.66551724137929</v>
      </c>
      <c r="E774" s="34">
        <v>202.14285714285714</v>
      </c>
      <c r="F774" s="34">
        <v>215.98620689655175</v>
      </c>
      <c r="G774" s="34">
        <v>103.53103448275863</v>
      </c>
      <c r="H774" s="34">
        <v>61.764285714285712</v>
      </c>
      <c r="I774" s="34">
        <v>52.975000000000001</v>
      </c>
      <c r="J774" s="34">
        <v>124.51428571428571</v>
      </c>
      <c r="K774" s="34">
        <v>141.2777777777778</v>
      </c>
      <c r="L774" s="34">
        <v>106.49310344827587</v>
      </c>
      <c r="M774" s="34">
        <v>72.706896551724142</v>
      </c>
      <c r="N774" s="34">
        <v>344</v>
      </c>
      <c r="O774" s="34">
        <v>1</v>
      </c>
      <c r="P774" s="34">
        <v>1</v>
      </c>
      <c r="Q774" s="34">
        <v>0.96666666666666667</v>
      </c>
      <c r="R774" s="34">
        <v>0.93333333333333335</v>
      </c>
      <c r="S774" s="34">
        <v>0.96666666666666667</v>
      </c>
      <c r="T774" s="34">
        <v>0.96666666666666667</v>
      </c>
      <c r="U774" s="34">
        <v>0.93333333333333335</v>
      </c>
      <c r="V774" s="34">
        <v>0.93333333333333335</v>
      </c>
      <c r="W774" s="34">
        <v>0.93333333333333335</v>
      </c>
      <c r="X774" s="34">
        <v>0.9</v>
      </c>
      <c r="Y774" s="34">
        <v>0.96666666666666667</v>
      </c>
      <c r="Z774" s="34">
        <v>0.96666666666666667</v>
      </c>
      <c r="AA774" s="34">
        <v>0.9555555555555556</v>
      </c>
    </row>
    <row r="775" spans="1:27" ht="15.75" customHeight="1" x14ac:dyDescent="0.25">
      <c r="A775" s="34">
        <v>21230060</v>
      </c>
      <c r="B775" s="34">
        <v>61.106666666666669</v>
      </c>
      <c r="C775" s="34">
        <v>79.392857142857153</v>
      </c>
      <c r="D775" s="34">
        <v>134.13214285714287</v>
      </c>
      <c r="E775" s="34">
        <v>204.0310344827586</v>
      </c>
      <c r="F775" s="34">
        <v>176.88214285714292</v>
      </c>
      <c r="G775" s="34">
        <v>61.920689655172424</v>
      </c>
      <c r="H775" s="34">
        <v>48.5</v>
      </c>
      <c r="I775" s="34">
        <v>42.520689655172411</v>
      </c>
      <c r="J775" s="34">
        <v>110.91034482758617</v>
      </c>
      <c r="K775" s="34">
        <v>149.94482758620686</v>
      </c>
      <c r="L775" s="34">
        <v>120.74000000000001</v>
      </c>
      <c r="M775" s="34">
        <v>65.482758620689665</v>
      </c>
      <c r="N775" s="34">
        <v>346</v>
      </c>
      <c r="O775" s="34">
        <v>1</v>
      </c>
      <c r="P775" s="34">
        <v>0.93333333333333335</v>
      </c>
      <c r="Q775" s="34">
        <v>0.93333333333333335</v>
      </c>
      <c r="R775" s="34">
        <v>0.96666666666666667</v>
      </c>
      <c r="S775" s="34">
        <v>0.93333333333333335</v>
      </c>
      <c r="T775" s="34">
        <v>0.96666666666666667</v>
      </c>
      <c r="U775" s="34">
        <v>0.93333333333333335</v>
      </c>
      <c r="V775" s="34">
        <v>0.96666666666666667</v>
      </c>
      <c r="W775" s="34">
        <v>0.96666666666666667</v>
      </c>
      <c r="X775" s="34">
        <v>0.96666666666666667</v>
      </c>
      <c r="Y775" s="34">
        <v>1</v>
      </c>
      <c r="Z775" s="34">
        <v>0.96666666666666667</v>
      </c>
      <c r="AA775" s="34">
        <v>0.96111111111111114</v>
      </c>
    </row>
    <row r="776" spans="1:27" ht="15.75" customHeight="1" x14ac:dyDescent="0.25">
      <c r="A776" s="34">
        <v>21230070</v>
      </c>
      <c r="B776" s="34">
        <v>58.276666666666664</v>
      </c>
      <c r="C776" s="34">
        <v>88.813793103448305</v>
      </c>
      <c r="D776" s="34">
        <v>128.66</v>
      </c>
      <c r="E776" s="34">
        <v>163.25666666666669</v>
      </c>
      <c r="F776" s="34">
        <v>130.41666666666666</v>
      </c>
      <c r="G776" s="34">
        <v>45.786206896551739</v>
      </c>
      <c r="H776" s="34">
        <v>40.926666666666669</v>
      </c>
      <c r="I776" s="34">
        <v>40.690000000000012</v>
      </c>
      <c r="J776" s="34">
        <v>92.436666666666682</v>
      </c>
      <c r="K776" s="34">
        <v>152.81379310344826</v>
      </c>
      <c r="L776" s="34">
        <v>153.37931034482762</v>
      </c>
      <c r="M776" s="34">
        <v>99.353333333333325</v>
      </c>
      <c r="N776" s="34">
        <v>356</v>
      </c>
      <c r="O776" s="34">
        <v>1</v>
      </c>
      <c r="P776" s="34">
        <v>0.96666666666666667</v>
      </c>
      <c r="Q776" s="34">
        <v>1</v>
      </c>
      <c r="R776" s="34">
        <v>1</v>
      </c>
      <c r="S776" s="34">
        <v>1</v>
      </c>
      <c r="T776" s="34">
        <v>0.96666666666666667</v>
      </c>
      <c r="U776" s="34">
        <v>1</v>
      </c>
      <c r="V776" s="34">
        <v>1</v>
      </c>
      <c r="W776" s="34">
        <v>1</v>
      </c>
      <c r="X776" s="34">
        <v>0.96666666666666667</v>
      </c>
      <c r="Y776" s="34">
        <v>0.96666666666666667</v>
      </c>
      <c r="Z776" s="34">
        <v>1</v>
      </c>
      <c r="AA776" s="34">
        <v>0.98888888888888893</v>
      </c>
    </row>
    <row r="777" spans="1:27" ht="15.75" customHeight="1" x14ac:dyDescent="0.25">
      <c r="A777" s="34">
        <v>21230080</v>
      </c>
      <c r="B777" s="34">
        <v>91.399999999999991</v>
      </c>
      <c r="C777" s="34" t="s">
        <v>1930</v>
      </c>
      <c r="D777" s="34">
        <v>43.5</v>
      </c>
      <c r="E777" s="34">
        <v>132.79999999999998</v>
      </c>
      <c r="F777" s="34">
        <v>77.899999999999991</v>
      </c>
      <c r="G777" s="34">
        <v>32.200000000000003</v>
      </c>
      <c r="H777" s="34">
        <v>23.25</v>
      </c>
      <c r="I777" s="34">
        <v>45.3</v>
      </c>
      <c r="J777" s="34">
        <v>70.05</v>
      </c>
      <c r="K777" s="34">
        <v>99.3</v>
      </c>
      <c r="L777" s="34">
        <v>198.60000000000002</v>
      </c>
      <c r="M777" s="34">
        <v>73.55</v>
      </c>
      <c r="N777" s="34">
        <v>19</v>
      </c>
      <c r="O777" s="34">
        <v>6.6666666666666666E-2</v>
      </c>
      <c r="P777" s="34">
        <v>0</v>
      </c>
      <c r="Q777" s="34">
        <v>3.3333333333333333E-2</v>
      </c>
      <c r="R777" s="34">
        <v>6.6666666666666666E-2</v>
      </c>
      <c r="S777" s="34">
        <v>6.6666666666666666E-2</v>
      </c>
      <c r="T777" s="34">
        <v>3.3333333333333333E-2</v>
      </c>
      <c r="U777" s="34">
        <v>6.6666666666666666E-2</v>
      </c>
      <c r="V777" s="34">
        <v>6.6666666666666666E-2</v>
      </c>
      <c r="W777" s="34">
        <v>6.6666666666666666E-2</v>
      </c>
      <c r="X777" s="34">
        <v>6.6666666666666666E-2</v>
      </c>
      <c r="Y777" s="34">
        <v>3.3333333333333333E-2</v>
      </c>
      <c r="Z777" s="34">
        <v>6.6666666666666666E-2</v>
      </c>
      <c r="AA777" s="34">
        <v>5.2777777777777778E-2</v>
      </c>
    </row>
    <row r="778" spans="1:27" ht="15.75" customHeight="1" x14ac:dyDescent="0.25">
      <c r="A778" s="34">
        <v>21230090</v>
      </c>
      <c r="B778" s="34">
        <v>85.114285714285728</v>
      </c>
      <c r="C778" s="34">
        <v>103.03999999999999</v>
      </c>
      <c r="D778" s="34">
        <v>158.24999999999997</v>
      </c>
      <c r="E778" s="34">
        <v>195.39310344827584</v>
      </c>
      <c r="F778" s="34">
        <v>201.23793103448278</v>
      </c>
      <c r="G778" s="34">
        <v>73.043333333333322</v>
      </c>
      <c r="H778" s="34">
        <v>62.67931034482757</v>
      </c>
      <c r="I778" s="34">
        <v>93.6758620689655</v>
      </c>
      <c r="J778" s="34">
        <v>163.93103448275863</v>
      </c>
      <c r="K778" s="34">
        <v>240.80000000000007</v>
      </c>
      <c r="L778" s="34">
        <v>221.41428571428568</v>
      </c>
      <c r="M778" s="34">
        <v>120.41071428571429</v>
      </c>
      <c r="N778" s="34">
        <v>344</v>
      </c>
      <c r="O778" s="34">
        <v>0.93333333333333335</v>
      </c>
      <c r="P778" s="34">
        <v>1</v>
      </c>
      <c r="Q778" s="34">
        <v>0.93333333333333335</v>
      </c>
      <c r="R778" s="34">
        <v>0.96666666666666667</v>
      </c>
      <c r="S778" s="34">
        <v>0.96666666666666667</v>
      </c>
      <c r="T778" s="34">
        <v>1</v>
      </c>
      <c r="U778" s="34">
        <v>0.96666666666666667</v>
      </c>
      <c r="V778" s="34">
        <v>0.96666666666666667</v>
      </c>
      <c r="W778" s="34">
        <v>0.96666666666666667</v>
      </c>
      <c r="X778" s="34">
        <v>0.9</v>
      </c>
      <c r="Y778" s="34">
        <v>0.93333333333333335</v>
      </c>
      <c r="Z778" s="34">
        <v>0.93333333333333335</v>
      </c>
      <c r="AA778" s="34">
        <v>0.9555555555555556</v>
      </c>
    </row>
    <row r="779" spans="1:27" ht="15.75" customHeight="1" x14ac:dyDescent="0.25">
      <c r="A779" s="34">
        <v>21230120</v>
      </c>
      <c r="B779" s="34">
        <v>74.435714285714283</v>
      </c>
      <c r="C779" s="34">
        <v>114.01785714285714</v>
      </c>
      <c r="D779" s="34">
        <v>186.2137931034483</v>
      </c>
      <c r="E779" s="34">
        <v>218.75862068965517</v>
      </c>
      <c r="F779" s="34">
        <v>152.85862068965517</v>
      </c>
      <c r="G779" s="34">
        <v>54.12222222222222</v>
      </c>
      <c r="H779" s="34">
        <v>50.843333333333334</v>
      </c>
      <c r="I779" s="34">
        <v>45.706666666666678</v>
      </c>
      <c r="J779" s="34">
        <v>81.16551724137932</v>
      </c>
      <c r="K779" s="34">
        <v>238.70357142857142</v>
      </c>
      <c r="L779" s="34">
        <v>213.53333333333333</v>
      </c>
      <c r="M779" s="34">
        <v>125.61724137931034</v>
      </c>
      <c r="N779" s="34">
        <v>346</v>
      </c>
      <c r="O779" s="34">
        <v>0.93333333333333335</v>
      </c>
      <c r="P779" s="34">
        <v>0.93333333333333335</v>
      </c>
      <c r="Q779" s="34">
        <v>0.96666666666666667</v>
      </c>
      <c r="R779" s="34">
        <v>0.96666666666666667</v>
      </c>
      <c r="S779" s="34">
        <v>0.96666666666666667</v>
      </c>
      <c r="T779" s="34">
        <v>0.9</v>
      </c>
      <c r="U779" s="34">
        <v>1</v>
      </c>
      <c r="V779" s="34">
        <v>1</v>
      </c>
      <c r="W779" s="34">
        <v>0.96666666666666667</v>
      </c>
      <c r="X779" s="34">
        <v>0.93333333333333335</v>
      </c>
      <c r="Y779" s="34">
        <v>1</v>
      </c>
      <c r="Z779" s="34">
        <v>0.96666666666666667</v>
      </c>
      <c r="AA779" s="34">
        <v>0.96111111111111114</v>
      </c>
    </row>
    <row r="780" spans="1:27" ht="15.75" customHeight="1" x14ac:dyDescent="0.25">
      <c r="A780" s="34">
        <v>21235010</v>
      </c>
      <c r="B780" s="34">
        <v>51.237037037037041</v>
      </c>
      <c r="C780" s="34">
        <v>65.3857142857143</v>
      </c>
      <c r="D780" s="34">
        <v>106.09999999999997</v>
      </c>
      <c r="E780" s="34">
        <v>156.16896551724136</v>
      </c>
      <c r="F780" s="34">
        <v>130.48965517241379</v>
      </c>
      <c r="G780" s="34">
        <v>43.493103448275868</v>
      </c>
      <c r="H780" s="34">
        <v>34.346428571428568</v>
      </c>
      <c r="I780" s="34">
        <v>36.189655172413786</v>
      </c>
      <c r="J780" s="34">
        <v>88.813333333333304</v>
      </c>
      <c r="K780" s="34">
        <v>129.13793103448273</v>
      </c>
      <c r="L780" s="34">
        <v>106.97142857142858</v>
      </c>
      <c r="M780" s="34">
        <v>62.229629629629621</v>
      </c>
      <c r="N780" s="34">
        <v>343</v>
      </c>
      <c r="O780" s="34">
        <v>0.9</v>
      </c>
      <c r="P780" s="34">
        <v>0.93333333333333335</v>
      </c>
      <c r="Q780" s="34">
        <v>1</v>
      </c>
      <c r="R780" s="34">
        <v>0.96666666666666667</v>
      </c>
      <c r="S780" s="34">
        <v>0.96666666666666667</v>
      </c>
      <c r="T780" s="34">
        <v>0.96666666666666667</v>
      </c>
      <c r="U780" s="34">
        <v>0.93333333333333335</v>
      </c>
      <c r="V780" s="34">
        <v>0.96666666666666667</v>
      </c>
      <c r="W780" s="34">
        <v>1</v>
      </c>
      <c r="X780" s="34">
        <v>0.96666666666666667</v>
      </c>
      <c r="Y780" s="34">
        <v>0.93333333333333335</v>
      </c>
      <c r="Z780" s="34">
        <v>0.9</v>
      </c>
      <c r="AA780" s="34">
        <v>0.95277777777777772</v>
      </c>
    </row>
    <row r="781" spans="1:27" ht="15.75" customHeight="1" x14ac:dyDescent="0.25">
      <c r="A781" s="34">
        <v>21235020</v>
      </c>
      <c r="B781" s="34" t="s">
        <v>1930</v>
      </c>
      <c r="C781" s="34" t="s">
        <v>1930</v>
      </c>
      <c r="D781" s="34" t="s">
        <v>1930</v>
      </c>
      <c r="E781" s="34" t="s">
        <v>1930</v>
      </c>
      <c r="F781" s="34" t="s">
        <v>1930</v>
      </c>
      <c r="G781" s="34" t="s">
        <v>1930</v>
      </c>
      <c r="H781" s="34" t="s">
        <v>1930</v>
      </c>
      <c r="I781" s="34" t="s">
        <v>1930</v>
      </c>
      <c r="J781" s="34" t="s">
        <v>1930</v>
      </c>
      <c r="K781" s="34" t="s">
        <v>1930</v>
      </c>
      <c r="L781" s="34" t="s">
        <v>1930</v>
      </c>
      <c r="M781" s="34" t="s">
        <v>1930</v>
      </c>
      <c r="N781" s="34">
        <v>0</v>
      </c>
      <c r="O781" s="34">
        <v>0</v>
      </c>
      <c r="P781" s="34">
        <v>0</v>
      </c>
      <c r="Q781" s="34">
        <v>0</v>
      </c>
      <c r="R781" s="34">
        <v>0</v>
      </c>
      <c r="S781" s="34">
        <v>0</v>
      </c>
      <c r="T781" s="34">
        <v>0</v>
      </c>
      <c r="U781" s="34">
        <v>0</v>
      </c>
      <c r="V781" s="34">
        <v>0</v>
      </c>
      <c r="W781" s="34">
        <v>0</v>
      </c>
      <c r="X781" s="34">
        <v>0</v>
      </c>
      <c r="Y781" s="34">
        <v>0</v>
      </c>
      <c r="Z781" s="34">
        <v>0</v>
      </c>
      <c r="AA781" s="34">
        <v>0</v>
      </c>
    </row>
    <row r="782" spans="1:27" ht="15.75" customHeight="1" x14ac:dyDescent="0.25">
      <c r="A782" s="34">
        <v>21237010</v>
      </c>
      <c r="B782" s="34">
        <v>63.613333333333344</v>
      </c>
      <c r="C782" s="34">
        <v>77.803571428571431</v>
      </c>
      <c r="D782" s="34">
        <v>130.95999999999998</v>
      </c>
      <c r="E782" s="34">
        <v>207.3827586206896</v>
      </c>
      <c r="F782" s="34">
        <v>182.45517241379306</v>
      </c>
      <c r="G782" s="34">
        <v>64.600000000000023</v>
      </c>
      <c r="H782" s="34">
        <v>53.555172413793102</v>
      </c>
      <c r="I782" s="34">
        <v>45.853571428571435</v>
      </c>
      <c r="J782" s="34">
        <v>118.64642857142859</v>
      </c>
      <c r="K782" s="34">
        <v>151.86896551724138</v>
      </c>
      <c r="L782" s="34">
        <v>122.8310344827586</v>
      </c>
      <c r="M782" s="34">
        <v>69.989655172413791</v>
      </c>
      <c r="N782" s="34">
        <v>347</v>
      </c>
      <c r="O782" s="34">
        <v>1</v>
      </c>
      <c r="P782" s="34">
        <v>0.93333333333333335</v>
      </c>
      <c r="Q782" s="34">
        <v>1</v>
      </c>
      <c r="R782" s="34">
        <v>0.96666666666666667</v>
      </c>
      <c r="S782" s="34">
        <v>0.96666666666666667</v>
      </c>
      <c r="T782" s="34">
        <v>0.96666666666666667</v>
      </c>
      <c r="U782" s="34">
        <v>0.96666666666666667</v>
      </c>
      <c r="V782" s="34">
        <v>0.93333333333333335</v>
      </c>
      <c r="W782" s="34">
        <v>0.93333333333333335</v>
      </c>
      <c r="X782" s="34">
        <v>0.96666666666666667</v>
      </c>
      <c r="Y782" s="34">
        <v>0.96666666666666667</v>
      </c>
      <c r="Z782" s="34">
        <v>0.96666666666666667</v>
      </c>
      <c r="AA782" s="34">
        <v>0.96388888888888891</v>
      </c>
    </row>
    <row r="783" spans="1:27" ht="15.75" customHeight="1" x14ac:dyDescent="0.25">
      <c r="A783" s="34">
        <v>21240030</v>
      </c>
      <c r="B783" s="34">
        <v>104.96551724137929</v>
      </c>
      <c r="C783" s="34">
        <v>127.23000000000002</v>
      </c>
      <c r="D783" s="34">
        <v>208.11379310344827</v>
      </c>
      <c r="E783" s="34">
        <v>256.69310344827591</v>
      </c>
      <c r="F783" s="34">
        <v>238.47777777777776</v>
      </c>
      <c r="G783" s="34">
        <v>116.45333333333336</v>
      </c>
      <c r="H783" s="34">
        <v>70.926666666666677</v>
      </c>
      <c r="I783" s="34">
        <v>86.539999999999992</v>
      </c>
      <c r="J783" s="34">
        <v>170.00999999999996</v>
      </c>
      <c r="K783" s="34">
        <v>206.03666666666666</v>
      </c>
      <c r="L783" s="34">
        <v>157.32000000000002</v>
      </c>
      <c r="M783" s="34">
        <v>109.64137931034483</v>
      </c>
      <c r="N783" s="34">
        <v>353</v>
      </c>
      <c r="O783" s="34">
        <v>0.96666666666666667</v>
      </c>
      <c r="P783" s="34">
        <v>1</v>
      </c>
      <c r="Q783" s="34">
        <v>0.96666666666666667</v>
      </c>
      <c r="R783" s="34">
        <v>0.96666666666666667</v>
      </c>
      <c r="S783" s="34">
        <v>0.9</v>
      </c>
      <c r="T783" s="34">
        <v>1</v>
      </c>
      <c r="U783" s="34">
        <v>1</v>
      </c>
      <c r="V783" s="34">
        <v>1</v>
      </c>
      <c r="W783" s="34">
        <v>1</v>
      </c>
      <c r="X783" s="34">
        <v>1</v>
      </c>
      <c r="Y783" s="34">
        <v>1</v>
      </c>
      <c r="Z783" s="34">
        <v>0.96666666666666667</v>
      </c>
      <c r="AA783" s="34">
        <v>0.98055555555555551</v>
      </c>
    </row>
    <row r="784" spans="1:27" ht="15.75" customHeight="1" x14ac:dyDescent="0.25">
      <c r="A784" s="34">
        <v>21240060</v>
      </c>
      <c r="B784" s="34">
        <v>115.5</v>
      </c>
      <c r="C784" s="34">
        <v>157</v>
      </c>
      <c r="D784" s="34">
        <v>142</v>
      </c>
      <c r="E784" s="34">
        <v>223</v>
      </c>
      <c r="F784" s="34">
        <v>254.5</v>
      </c>
      <c r="G784" s="34">
        <v>78</v>
      </c>
      <c r="H784" s="34">
        <v>49.5</v>
      </c>
      <c r="I784" s="34">
        <v>74.5</v>
      </c>
      <c r="J784" s="34">
        <v>82.5</v>
      </c>
      <c r="K784" s="34">
        <v>107.5</v>
      </c>
      <c r="L784" s="34">
        <v>118</v>
      </c>
      <c r="M784" s="34">
        <v>88</v>
      </c>
      <c r="N784" s="34">
        <v>24</v>
      </c>
      <c r="O784" s="34">
        <v>6.6666666666666666E-2</v>
      </c>
      <c r="P784" s="34">
        <v>6.6666666666666666E-2</v>
      </c>
      <c r="Q784" s="34">
        <v>6.6666666666666666E-2</v>
      </c>
      <c r="R784" s="34">
        <v>6.6666666666666666E-2</v>
      </c>
      <c r="S784" s="34">
        <v>6.6666666666666666E-2</v>
      </c>
      <c r="T784" s="34">
        <v>6.6666666666666666E-2</v>
      </c>
      <c r="U784" s="34">
        <v>6.6666666666666666E-2</v>
      </c>
      <c r="V784" s="34">
        <v>6.6666666666666666E-2</v>
      </c>
      <c r="W784" s="34">
        <v>6.6666666666666666E-2</v>
      </c>
      <c r="X784" s="34">
        <v>6.6666666666666666E-2</v>
      </c>
      <c r="Y784" s="34">
        <v>6.6666666666666666E-2</v>
      </c>
      <c r="Z784" s="34">
        <v>6.6666666666666666E-2</v>
      </c>
      <c r="AA784" s="34">
        <v>6.6666666666666666E-2</v>
      </c>
    </row>
    <row r="785" spans="1:27" ht="15.75" customHeight="1" x14ac:dyDescent="0.25">
      <c r="A785" s="34">
        <v>21240070</v>
      </c>
      <c r="B785" s="34">
        <v>121.98214285714286</v>
      </c>
      <c r="C785" s="34">
        <v>150.66428571428574</v>
      </c>
      <c r="D785" s="34">
        <v>213.63846153846154</v>
      </c>
      <c r="E785" s="34">
        <v>244.41379310344828</v>
      </c>
      <c r="F785" s="34">
        <v>219.1357142857143</v>
      </c>
      <c r="G785" s="34">
        <v>118.25357142857142</v>
      </c>
      <c r="H785" s="34">
        <v>86.555172413793116</v>
      </c>
      <c r="I785" s="34">
        <v>91.307692307692307</v>
      </c>
      <c r="J785" s="34">
        <v>157.62068965517241</v>
      </c>
      <c r="K785" s="34">
        <v>231.17857142857142</v>
      </c>
      <c r="L785" s="34">
        <v>228.44827586206895</v>
      </c>
      <c r="M785" s="34">
        <v>145.18518518518519</v>
      </c>
      <c r="N785" s="34">
        <v>335</v>
      </c>
      <c r="O785" s="34">
        <v>0.93333333333333335</v>
      </c>
      <c r="P785" s="34">
        <v>0.93333333333333335</v>
      </c>
      <c r="Q785" s="34">
        <v>0.8666666666666667</v>
      </c>
      <c r="R785" s="34">
        <v>0.96666666666666667</v>
      </c>
      <c r="S785" s="34">
        <v>0.93333333333333335</v>
      </c>
      <c r="T785" s="34">
        <v>0.93333333333333335</v>
      </c>
      <c r="U785" s="34">
        <v>0.96666666666666667</v>
      </c>
      <c r="V785" s="34">
        <v>0.8666666666666667</v>
      </c>
      <c r="W785" s="34">
        <v>0.96666666666666667</v>
      </c>
      <c r="X785" s="34">
        <v>0.93333333333333335</v>
      </c>
      <c r="Y785" s="34">
        <v>0.96666666666666667</v>
      </c>
      <c r="Z785" s="34">
        <v>0.9</v>
      </c>
      <c r="AA785" s="34">
        <v>0.93055555555555558</v>
      </c>
    </row>
    <row r="786" spans="1:27" ht="15.75" customHeight="1" x14ac:dyDescent="0.25">
      <c r="A786" s="34">
        <v>21240080</v>
      </c>
      <c r="B786" s="34">
        <v>51.311764705882354</v>
      </c>
      <c r="C786" s="34">
        <v>79.012500000000003</v>
      </c>
      <c r="D786" s="34">
        <v>138.74374999999998</v>
      </c>
      <c r="E786" s="34">
        <v>185.8</v>
      </c>
      <c r="F786" s="34">
        <v>216.11764705882354</v>
      </c>
      <c r="G786" s="34">
        <v>112.5923076923077</v>
      </c>
      <c r="H786" s="34">
        <v>82.188235294117618</v>
      </c>
      <c r="I786" s="34">
        <v>82.541176470588226</v>
      </c>
      <c r="J786" s="34">
        <v>159.06470588235297</v>
      </c>
      <c r="K786" s="34">
        <v>154.35624999999999</v>
      </c>
      <c r="L786" s="34">
        <v>121.54374999999999</v>
      </c>
      <c r="M786" s="34">
        <v>68.137500000000003</v>
      </c>
      <c r="N786" s="34">
        <v>195</v>
      </c>
      <c r="O786" s="34">
        <v>0.56666666666666665</v>
      </c>
      <c r="P786" s="34">
        <v>0.53333333333333333</v>
      </c>
      <c r="Q786" s="34">
        <v>0.53333333333333333</v>
      </c>
      <c r="R786" s="34">
        <v>0.56666666666666665</v>
      </c>
      <c r="S786" s="34">
        <v>0.56666666666666665</v>
      </c>
      <c r="T786" s="34">
        <v>0.43333333333333335</v>
      </c>
      <c r="U786" s="34">
        <v>0.56666666666666665</v>
      </c>
      <c r="V786" s="34">
        <v>0.56666666666666665</v>
      </c>
      <c r="W786" s="34">
        <v>0.56666666666666665</v>
      </c>
      <c r="X786" s="34">
        <v>0.53333333333333333</v>
      </c>
      <c r="Y786" s="34">
        <v>0.53333333333333333</v>
      </c>
      <c r="Z786" s="34">
        <v>0.53333333333333333</v>
      </c>
      <c r="AA786" s="34">
        <v>0.54166666666666663</v>
      </c>
    </row>
    <row r="787" spans="1:27" ht="15.75" customHeight="1" x14ac:dyDescent="0.25">
      <c r="A787" s="34">
        <v>21240090</v>
      </c>
      <c r="B787" s="34">
        <v>190.5</v>
      </c>
      <c r="C787" s="34">
        <v>160.5</v>
      </c>
      <c r="D787" s="34">
        <v>258.5</v>
      </c>
      <c r="E787" s="34">
        <v>325.5</v>
      </c>
      <c r="F787" s="34">
        <v>276.5</v>
      </c>
      <c r="G787" s="34">
        <v>78</v>
      </c>
      <c r="H787" s="34">
        <v>155.5</v>
      </c>
      <c r="I787" s="34">
        <v>109.5</v>
      </c>
      <c r="J787" s="34">
        <v>218.5</v>
      </c>
      <c r="K787" s="34">
        <v>107.5</v>
      </c>
      <c r="L787" s="34">
        <v>264.5</v>
      </c>
      <c r="M787" s="34">
        <v>144.5</v>
      </c>
      <c r="N787" s="34">
        <v>24</v>
      </c>
      <c r="O787" s="34">
        <v>6.6666666666666666E-2</v>
      </c>
      <c r="P787" s="34">
        <v>6.6666666666666666E-2</v>
      </c>
      <c r="Q787" s="34">
        <v>6.6666666666666666E-2</v>
      </c>
      <c r="R787" s="34">
        <v>6.6666666666666666E-2</v>
      </c>
      <c r="S787" s="34">
        <v>6.6666666666666666E-2</v>
      </c>
      <c r="T787" s="34">
        <v>6.6666666666666666E-2</v>
      </c>
      <c r="U787" s="34">
        <v>6.6666666666666666E-2</v>
      </c>
      <c r="V787" s="34">
        <v>6.6666666666666666E-2</v>
      </c>
      <c r="W787" s="34">
        <v>6.6666666666666666E-2</v>
      </c>
      <c r="X787" s="34">
        <v>6.6666666666666666E-2</v>
      </c>
      <c r="Y787" s="34">
        <v>6.6666666666666666E-2</v>
      </c>
      <c r="Z787" s="34">
        <v>6.6666666666666666E-2</v>
      </c>
      <c r="AA787" s="34">
        <v>6.6666666666666666E-2</v>
      </c>
    </row>
    <row r="788" spans="1:27" ht="15.75" customHeight="1" x14ac:dyDescent="0.25">
      <c r="A788" s="34">
        <v>21240100</v>
      </c>
      <c r="B788" s="34">
        <v>44</v>
      </c>
      <c r="C788" s="34">
        <v>57</v>
      </c>
      <c r="D788" s="34">
        <v>102</v>
      </c>
      <c r="E788" s="34">
        <v>272</v>
      </c>
      <c r="F788" s="34">
        <v>218</v>
      </c>
      <c r="G788" s="34">
        <v>18</v>
      </c>
      <c r="H788" s="34">
        <v>42</v>
      </c>
      <c r="I788" s="34">
        <v>105</v>
      </c>
      <c r="J788" s="34">
        <v>127</v>
      </c>
      <c r="K788" s="34">
        <v>114</v>
      </c>
      <c r="L788" s="34">
        <v>172</v>
      </c>
      <c r="M788" s="34">
        <v>96</v>
      </c>
      <c r="N788" s="34">
        <v>12</v>
      </c>
      <c r="O788" s="34">
        <v>3.3333333333333333E-2</v>
      </c>
      <c r="P788" s="34">
        <v>3.3333333333333333E-2</v>
      </c>
      <c r="Q788" s="34">
        <v>3.3333333333333333E-2</v>
      </c>
      <c r="R788" s="34">
        <v>3.3333333333333333E-2</v>
      </c>
      <c r="S788" s="34">
        <v>3.3333333333333333E-2</v>
      </c>
      <c r="T788" s="34">
        <v>3.3333333333333333E-2</v>
      </c>
      <c r="U788" s="34">
        <v>3.3333333333333333E-2</v>
      </c>
      <c r="V788" s="34">
        <v>3.3333333333333333E-2</v>
      </c>
      <c r="W788" s="34">
        <v>3.3333333333333333E-2</v>
      </c>
      <c r="X788" s="34">
        <v>3.3333333333333333E-2</v>
      </c>
      <c r="Y788" s="34">
        <v>3.3333333333333333E-2</v>
      </c>
      <c r="Z788" s="34">
        <v>3.3333333333333333E-2</v>
      </c>
      <c r="AA788" s="34">
        <v>3.3333333333333333E-2</v>
      </c>
    </row>
    <row r="789" spans="1:27" ht="15.75" customHeight="1" x14ac:dyDescent="0.25">
      <c r="A789" s="34">
        <v>21240110</v>
      </c>
      <c r="B789" s="34">
        <v>70.851724137931029</v>
      </c>
      <c r="C789" s="34">
        <v>93.214285714285708</v>
      </c>
      <c r="D789" s="34">
        <v>149.38888888888889</v>
      </c>
      <c r="E789" s="34">
        <v>197.13846153846154</v>
      </c>
      <c r="F789" s="34">
        <v>184.73076923076923</v>
      </c>
      <c r="G789" s="34">
        <v>91.911111111111111</v>
      </c>
      <c r="H789" s="34">
        <v>76.937037037037044</v>
      </c>
      <c r="I789" s="34">
        <v>81.325000000000003</v>
      </c>
      <c r="J789" s="34">
        <v>150.94074074074075</v>
      </c>
      <c r="K789" s="34">
        <v>142.61153846153846</v>
      </c>
      <c r="L789" s="34">
        <v>144.34444444444446</v>
      </c>
      <c r="M789" s="34">
        <v>97.282758620689648</v>
      </c>
      <c r="N789" s="34">
        <v>327</v>
      </c>
      <c r="O789" s="34">
        <v>0.96666666666666667</v>
      </c>
      <c r="P789" s="34">
        <v>0.93333333333333335</v>
      </c>
      <c r="Q789" s="34">
        <v>0.9</v>
      </c>
      <c r="R789" s="34">
        <v>0.8666666666666667</v>
      </c>
      <c r="S789" s="34">
        <v>0.8666666666666667</v>
      </c>
      <c r="T789" s="34">
        <v>0.9</v>
      </c>
      <c r="U789" s="34">
        <v>0.9</v>
      </c>
      <c r="V789" s="34">
        <v>0.93333333333333335</v>
      </c>
      <c r="W789" s="34">
        <v>0.9</v>
      </c>
      <c r="X789" s="34">
        <v>0.8666666666666667</v>
      </c>
      <c r="Y789" s="34">
        <v>0.9</v>
      </c>
      <c r="Z789" s="34">
        <v>0.96666666666666667</v>
      </c>
      <c r="AA789" s="34">
        <v>0.90833333333333333</v>
      </c>
    </row>
    <row r="790" spans="1:27" ht="15.75" customHeight="1" x14ac:dyDescent="0.25">
      <c r="A790" s="34">
        <v>21245010</v>
      </c>
      <c r="B790" s="34">
        <v>62.071428571428569</v>
      </c>
      <c r="C790" s="34">
        <v>72.064285714285717</v>
      </c>
      <c r="D790" s="34">
        <v>137.93600000000004</v>
      </c>
      <c r="E790" s="34">
        <v>203.03214285714287</v>
      </c>
      <c r="F790" s="34">
        <v>201.4576923076923</v>
      </c>
      <c r="G790" s="34">
        <v>91.891999999999996</v>
      </c>
      <c r="H790" s="34">
        <v>71.656666666666666</v>
      </c>
      <c r="I790" s="34">
        <v>61.710714285714282</v>
      </c>
      <c r="J790" s="34">
        <v>119.05357142857146</v>
      </c>
      <c r="K790" s="34">
        <v>149.79310344827587</v>
      </c>
      <c r="L790" s="34">
        <v>117.79999999999998</v>
      </c>
      <c r="M790" s="34">
        <v>76.938461538461553</v>
      </c>
      <c r="N790" s="34">
        <v>330</v>
      </c>
      <c r="O790" s="34">
        <v>0.93333333333333335</v>
      </c>
      <c r="P790" s="34">
        <v>0.93333333333333335</v>
      </c>
      <c r="Q790" s="34">
        <v>0.83333333333333337</v>
      </c>
      <c r="R790" s="34">
        <v>0.93333333333333335</v>
      </c>
      <c r="S790" s="34">
        <v>0.8666666666666667</v>
      </c>
      <c r="T790" s="34">
        <v>0.83333333333333337</v>
      </c>
      <c r="U790" s="34">
        <v>1</v>
      </c>
      <c r="V790" s="34">
        <v>0.93333333333333335</v>
      </c>
      <c r="W790" s="34">
        <v>0.93333333333333335</v>
      </c>
      <c r="X790" s="34">
        <v>0.96666666666666667</v>
      </c>
      <c r="Y790" s="34">
        <v>0.96666666666666667</v>
      </c>
      <c r="Z790" s="34">
        <v>0.8666666666666667</v>
      </c>
      <c r="AA790" s="34">
        <v>0.91666666666666663</v>
      </c>
    </row>
    <row r="791" spans="1:27" ht="15.75" customHeight="1" x14ac:dyDescent="0.25">
      <c r="A791" s="34">
        <v>21245040</v>
      </c>
      <c r="B791" s="34">
        <v>85.967857142857142</v>
      </c>
      <c r="C791" s="34">
        <v>105.93103448275862</v>
      </c>
      <c r="D791" s="34">
        <v>160.33448275862071</v>
      </c>
      <c r="E791" s="34">
        <v>230.24285714285716</v>
      </c>
      <c r="F791" s="34">
        <v>220.68620689655174</v>
      </c>
      <c r="G791" s="34">
        <v>99.066666666666663</v>
      </c>
      <c r="H791" s="34">
        <v>67.357142857142861</v>
      </c>
      <c r="I791" s="34">
        <v>60.770370370370358</v>
      </c>
      <c r="J791" s="34">
        <v>124.67241379310342</v>
      </c>
      <c r="K791" s="34">
        <v>189.07931034482752</v>
      </c>
      <c r="L791" s="34">
        <v>173.06206896551728</v>
      </c>
      <c r="M791" s="34">
        <v>110.51851851851855</v>
      </c>
      <c r="N791" s="34">
        <v>339</v>
      </c>
      <c r="O791" s="34">
        <v>0.93333333333333335</v>
      </c>
      <c r="P791" s="34">
        <v>0.96666666666666667</v>
      </c>
      <c r="Q791" s="34">
        <v>0.96666666666666667</v>
      </c>
      <c r="R791" s="34">
        <v>0.93333333333333335</v>
      </c>
      <c r="S791" s="34">
        <v>0.96666666666666667</v>
      </c>
      <c r="T791" s="34">
        <v>0.9</v>
      </c>
      <c r="U791" s="34">
        <v>0.93333333333333335</v>
      </c>
      <c r="V791" s="34">
        <v>0.9</v>
      </c>
      <c r="W791" s="34">
        <v>0.96666666666666667</v>
      </c>
      <c r="X791" s="34">
        <v>0.96666666666666667</v>
      </c>
      <c r="Y791" s="34">
        <v>0.96666666666666667</v>
      </c>
      <c r="Z791" s="34">
        <v>0.9</v>
      </c>
      <c r="AA791" s="34">
        <v>0.94166666666666665</v>
      </c>
    </row>
    <row r="792" spans="1:27" ht="15.75" customHeight="1" x14ac:dyDescent="0.25">
      <c r="A792" s="34">
        <v>21245090</v>
      </c>
      <c r="B792" s="34">
        <v>26.609090909090909</v>
      </c>
      <c r="C792" s="34">
        <v>53.236363636363642</v>
      </c>
      <c r="D792" s="34">
        <v>88.8</v>
      </c>
      <c r="E792" s="34">
        <v>142.62727272727273</v>
      </c>
      <c r="F792" s="34">
        <v>152.77777777777777</v>
      </c>
      <c r="G792" s="34">
        <v>84.679999999999993</v>
      </c>
      <c r="H792" s="34">
        <v>61.244444444444447</v>
      </c>
      <c r="I792" s="34">
        <v>63.300000000000004</v>
      </c>
      <c r="J792" s="34">
        <v>93.419999999999987</v>
      </c>
      <c r="K792" s="34">
        <v>85.11818181818181</v>
      </c>
      <c r="L792" s="34">
        <v>73.181818181818187</v>
      </c>
      <c r="M792" s="34">
        <v>46.827272727272728</v>
      </c>
      <c r="N792" s="34">
        <v>127</v>
      </c>
      <c r="O792" s="34">
        <v>0.36666666666666664</v>
      </c>
      <c r="P792" s="34">
        <v>0.36666666666666664</v>
      </c>
      <c r="Q792" s="34">
        <v>0.36666666666666664</v>
      </c>
      <c r="R792" s="34">
        <v>0.36666666666666664</v>
      </c>
      <c r="S792" s="34">
        <v>0.3</v>
      </c>
      <c r="T792" s="34">
        <v>0.33333333333333331</v>
      </c>
      <c r="U792" s="34">
        <v>0.3</v>
      </c>
      <c r="V792" s="34">
        <v>0.4</v>
      </c>
      <c r="W792" s="34">
        <v>0.33333333333333331</v>
      </c>
      <c r="X792" s="34">
        <v>0.36666666666666664</v>
      </c>
      <c r="Y792" s="34">
        <v>0.36666666666666664</v>
      </c>
      <c r="Z792" s="34">
        <v>0.36666666666666664</v>
      </c>
      <c r="AA792" s="34">
        <v>0.3527777777777778</v>
      </c>
    </row>
    <row r="793" spans="1:27" ht="15.75" customHeight="1" x14ac:dyDescent="0.25">
      <c r="A793" s="34">
        <v>21245140</v>
      </c>
      <c r="B793" s="34">
        <v>122.58965517241377</v>
      </c>
      <c r="C793" s="34">
        <v>144.11724137931034</v>
      </c>
      <c r="D793" s="34">
        <v>204.84074074074073</v>
      </c>
      <c r="E793" s="34">
        <v>235.99259259259253</v>
      </c>
      <c r="F793" s="34">
        <v>219.6933333333333</v>
      </c>
      <c r="G793" s="34">
        <v>113.4344827586207</v>
      </c>
      <c r="H793" s="34">
        <v>89.85</v>
      </c>
      <c r="I793" s="34">
        <v>90.103448275862064</v>
      </c>
      <c r="J793" s="34">
        <v>156.77931034482762</v>
      </c>
      <c r="K793" s="34">
        <v>192.45862068965513</v>
      </c>
      <c r="L793" s="34">
        <v>226.83793103448278</v>
      </c>
      <c r="M793" s="34">
        <v>148.66785714285714</v>
      </c>
      <c r="N793" s="34">
        <v>345</v>
      </c>
      <c r="O793" s="34">
        <v>0.96666666666666667</v>
      </c>
      <c r="P793" s="34">
        <v>0.96666666666666667</v>
      </c>
      <c r="Q793" s="34">
        <v>0.9</v>
      </c>
      <c r="R793" s="34">
        <v>0.9</v>
      </c>
      <c r="S793" s="34">
        <v>1</v>
      </c>
      <c r="T793" s="34">
        <v>0.96666666666666667</v>
      </c>
      <c r="U793" s="34">
        <v>1</v>
      </c>
      <c r="V793" s="34">
        <v>0.96666666666666667</v>
      </c>
      <c r="W793" s="34">
        <v>0.96666666666666667</v>
      </c>
      <c r="X793" s="34">
        <v>0.96666666666666667</v>
      </c>
      <c r="Y793" s="34">
        <v>0.96666666666666667</v>
      </c>
      <c r="Z793" s="34">
        <v>0.93333333333333335</v>
      </c>
      <c r="AA793" s="34">
        <v>0.95833333333333337</v>
      </c>
    </row>
    <row r="794" spans="1:27" ht="15.75" customHeight="1" x14ac:dyDescent="0.25">
      <c r="A794" s="34">
        <v>21250050</v>
      </c>
      <c r="B794" s="34">
        <v>51.367999999999995</v>
      </c>
      <c r="C794" s="34">
        <v>68.243478260869551</v>
      </c>
      <c r="D794" s="34">
        <v>185.76923076923075</v>
      </c>
      <c r="E794" s="34">
        <v>219.23846153846154</v>
      </c>
      <c r="F794" s="34">
        <v>250.70800000000006</v>
      </c>
      <c r="G794" s="34">
        <v>171.96666666666664</v>
      </c>
      <c r="H794" s="34">
        <v>137.18076923076922</v>
      </c>
      <c r="I794" s="34">
        <v>113.86923076923077</v>
      </c>
      <c r="J794" s="34">
        <v>127.91428571428571</v>
      </c>
      <c r="K794" s="34">
        <v>180.82592592592596</v>
      </c>
      <c r="L794" s="34">
        <v>156.40714285714284</v>
      </c>
      <c r="M794" s="34">
        <v>96.266666666666666</v>
      </c>
      <c r="N794" s="34">
        <v>311</v>
      </c>
      <c r="O794" s="34">
        <v>0.83333333333333337</v>
      </c>
      <c r="P794" s="34">
        <v>0.76666666666666672</v>
      </c>
      <c r="Q794" s="34">
        <v>0.8666666666666667</v>
      </c>
      <c r="R794" s="34">
        <v>0.8666666666666667</v>
      </c>
      <c r="S794" s="34">
        <v>0.83333333333333337</v>
      </c>
      <c r="T794" s="34">
        <v>0.9</v>
      </c>
      <c r="U794" s="34">
        <v>0.8666666666666667</v>
      </c>
      <c r="V794" s="34">
        <v>0.8666666666666667</v>
      </c>
      <c r="W794" s="34">
        <v>0.93333333333333335</v>
      </c>
      <c r="X794" s="34">
        <v>0.9</v>
      </c>
      <c r="Y794" s="34">
        <v>0.93333333333333335</v>
      </c>
      <c r="Z794" s="34">
        <v>0.8</v>
      </c>
      <c r="AA794" s="34">
        <v>0.86388888888888893</v>
      </c>
    </row>
    <row r="795" spans="1:27" ht="15.75" customHeight="1" x14ac:dyDescent="0.25">
      <c r="A795" s="34">
        <v>21250070</v>
      </c>
      <c r="B795" s="34">
        <v>84.340740740740728</v>
      </c>
      <c r="C795" s="34">
        <v>96.089285714285694</v>
      </c>
      <c r="D795" s="34">
        <v>131.71428571428572</v>
      </c>
      <c r="E795" s="34">
        <v>219.53571428571428</v>
      </c>
      <c r="F795" s="34">
        <v>248.88571428571427</v>
      </c>
      <c r="G795" s="34">
        <v>104.37586206896552</v>
      </c>
      <c r="H795" s="34">
        <v>78.441379310344814</v>
      </c>
      <c r="I795" s="34">
        <v>114.52962962962964</v>
      </c>
      <c r="J795" s="34">
        <v>161</v>
      </c>
      <c r="K795" s="34">
        <v>177.02962962962962</v>
      </c>
      <c r="L795" s="34">
        <v>142.27777777777777</v>
      </c>
      <c r="M795" s="34">
        <v>90.84615384615384</v>
      </c>
      <c r="N795" s="34">
        <v>331</v>
      </c>
      <c r="O795" s="34">
        <v>0.9</v>
      </c>
      <c r="P795" s="34">
        <v>0.93333333333333335</v>
      </c>
      <c r="Q795" s="34">
        <v>0.93333333333333335</v>
      </c>
      <c r="R795" s="34">
        <v>0.93333333333333335</v>
      </c>
      <c r="S795" s="34">
        <v>0.93333333333333335</v>
      </c>
      <c r="T795" s="34">
        <v>0.96666666666666667</v>
      </c>
      <c r="U795" s="34">
        <v>0.96666666666666667</v>
      </c>
      <c r="V795" s="34">
        <v>0.9</v>
      </c>
      <c r="W795" s="34">
        <v>0.9</v>
      </c>
      <c r="X795" s="34">
        <v>0.9</v>
      </c>
      <c r="Y795" s="34">
        <v>0.9</v>
      </c>
      <c r="Z795" s="34">
        <v>0.8666666666666667</v>
      </c>
      <c r="AA795" s="34">
        <v>0.9194444444444444</v>
      </c>
    </row>
    <row r="796" spans="1:27" ht="15.75" customHeight="1" x14ac:dyDescent="0.25">
      <c r="A796" s="34">
        <v>21250100</v>
      </c>
      <c r="B796" s="34">
        <v>73.603333333333325</v>
      </c>
      <c r="C796" s="34">
        <v>93.179310344827584</v>
      </c>
      <c r="D796" s="34">
        <v>129.04482758620691</v>
      </c>
      <c r="E796" s="34">
        <v>233.33333333333334</v>
      </c>
      <c r="F796" s="34">
        <v>237.2392857142857</v>
      </c>
      <c r="G796" s="34">
        <v>96.421428571428578</v>
      </c>
      <c r="H796" s="34">
        <v>82.492592592592601</v>
      </c>
      <c r="I796" s="34">
        <v>103.11851851851851</v>
      </c>
      <c r="J796" s="34">
        <v>139.03200000000001</v>
      </c>
      <c r="K796" s="34">
        <v>176.2</v>
      </c>
      <c r="L796" s="34">
        <v>132.96153846153845</v>
      </c>
      <c r="M796" s="34">
        <v>71.8</v>
      </c>
      <c r="N796" s="34">
        <v>330</v>
      </c>
      <c r="O796" s="34">
        <v>1</v>
      </c>
      <c r="P796" s="34">
        <v>0.96666666666666667</v>
      </c>
      <c r="Q796" s="34">
        <v>0.96666666666666667</v>
      </c>
      <c r="R796" s="34">
        <v>1</v>
      </c>
      <c r="S796" s="34">
        <v>0.93333333333333335</v>
      </c>
      <c r="T796" s="34">
        <v>0.93333333333333335</v>
      </c>
      <c r="U796" s="34">
        <v>0.9</v>
      </c>
      <c r="V796" s="34">
        <v>0.9</v>
      </c>
      <c r="W796" s="34">
        <v>0.83333333333333337</v>
      </c>
      <c r="X796" s="34">
        <v>0.8666666666666667</v>
      </c>
      <c r="Y796" s="34">
        <v>0.8666666666666667</v>
      </c>
      <c r="Z796" s="34">
        <v>0.83333333333333337</v>
      </c>
      <c r="AA796" s="34">
        <v>0.91666666666666663</v>
      </c>
    </row>
    <row r="797" spans="1:27" ht="15.75" customHeight="1" x14ac:dyDescent="0.25">
      <c r="A797" s="34">
        <v>21250120</v>
      </c>
      <c r="B797" s="34">
        <v>181.23846153846154</v>
      </c>
      <c r="C797" s="34">
        <v>226.90909090909091</v>
      </c>
      <c r="D797" s="34">
        <v>266.58333333333331</v>
      </c>
      <c r="E797" s="34">
        <v>275.86363636363637</v>
      </c>
      <c r="F797" s="34">
        <v>297.71666666666664</v>
      </c>
      <c r="G797" s="34">
        <v>127.925</v>
      </c>
      <c r="H797" s="34">
        <v>114.90909090909091</v>
      </c>
      <c r="I797" s="34">
        <v>132</v>
      </c>
      <c r="J797" s="34">
        <v>269.3</v>
      </c>
      <c r="K797" s="34">
        <v>301.88</v>
      </c>
      <c r="L797" s="34">
        <v>236.35</v>
      </c>
      <c r="M797" s="34">
        <v>167.76666666666668</v>
      </c>
      <c r="N797" s="34">
        <v>131</v>
      </c>
      <c r="O797" s="34">
        <v>0.43333333333333335</v>
      </c>
      <c r="P797" s="34">
        <v>0.36666666666666664</v>
      </c>
      <c r="Q797" s="34">
        <v>0.4</v>
      </c>
      <c r="R797" s="34">
        <v>0.36666666666666664</v>
      </c>
      <c r="S797" s="34">
        <v>0.4</v>
      </c>
      <c r="T797" s="34">
        <v>0.4</v>
      </c>
      <c r="U797" s="34">
        <v>0.36666666666666664</v>
      </c>
      <c r="V797" s="34">
        <v>0.33333333333333331</v>
      </c>
      <c r="W797" s="34">
        <v>0.33333333333333331</v>
      </c>
      <c r="X797" s="34">
        <v>0.33333333333333331</v>
      </c>
      <c r="Y797" s="34">
        <v>0.33333333333333331</v>
      </c>
      <c r="Z797" s="34">
        <v>0.3</v>
      </c>
      <c r="AA797" s="34">
        <v>0.36388888888888887</v>
      </c>
    </row>
    <row r="798" spans="1:27" ht="15.75" customHeight="1" x14ac:dyDescent="0.25">
      <c r="A798" s="34">
        <v>21250170</v>
      </c>
      <c r="B798" s="34">
        <v>88.139130434782615</v>
      </c>
      <c r="C798" s="34">
        <v>88.295652173913041</v>
      </c>
      <c r="D798" s="34">
        <v>151.57500000000002</v>
      </c>
      <c r="E798" s="34">
        <v>220.375</v>
      </c>
      <c r="F798" s="34">
        <v>219.65238095238095</v>
      </c>
      <c r="G798" s="34">
        <v>106.76190476190476</v>
      </c>
      <c r="H798" s="34">
        <v>80.709090909090904</v>
      </c>
      <c r="I798" s="34">
        <v>64.018181818181816</v>
      </c>
      <c r="J798" s="34">
        <v>128.10869565217391</v>
      </c>
      <c r="K798" s="34">
        <v>212.72727272727272</v>
      </c>
      <c r="L798" s="34">
        <v>180.47619047619048</v>
      </c>
      <c r="M798" s="34">
        <v>115.31428571428572</v>
      </c>
      <c r="N798" s="34">
        <v>267</v>
      </c>
      <c r="O798" s="34">
        <v>0.76666666666666672</v>
      </c>
      <c r="P798" s="34">
        <v>0.76666666666666672</v>
      </c>
      <c r="Q798" s="34">
        <v>0.8</v>
      </c>
      <c r="R798" s="34">
        <v>0.8</v>
      </c>
      <c r="S798" s="34">
        <v>0.7</v>
      </c>
      <c r="T798" s="34">
        <v>0.7</v>
      </c>
      <c r="U798" s="34">
        <v>0.73333333333333328</v>
      </c>
      <c r="V798" s="34">
        <v>0.73333333333333328</v>
      </c>
      <c r="W798" s="34">
        <v>0.76666666666666672</v>
      </c>
      <c r="X798" s="34">
        <v>0.73333333333333328</v>
      </c>
      <c r="Y798" s="34">
        <v>0.7</v>
      </c>
      <c r="Z798" s="34">
        <v>0.7</v>
      </c>
      <c r="AA798" s="34">
        <v>0.7416666666666667</v>
      </c>
    </row>
    <row r="799" spans="1:27" ht="15.75" customHeight="1" x14ac:dyDescent="0.25">
      <c r="A799" s="34">
        <v>21250420</v>
      </c>
      <c r="B799" s="34">
        <v>170</v>
      </c>
      <c r="C799" s="34">
        <v>259</v>
      </c>
      <c r="D799" s="34">
        <v>458</v>
      </c>
      <c r="E799" s="34">
        <v>277</v>
      </c>
      <c r="F799" s="34">
        <v>334</v>
      </c>
      <c r="G799" s="34">
        <v>26</v>
      </c>
      <c r="H799" s="34">
        <v>109</v>
      </c>
      <c r="I799" s="34">
        <v>100</v>
      </c>
      <c r="J799" s="34">
        <v>174</v>
      </c>
      <c r="K799" s="34">
        <v>144</v>
      </c>
      <c r="L799" s="34">
        <v>219</v>
      </c>
      <c r="M799" s="34">
        <v>35</v>
      </c>
      <c r="N799" s="34">
        <v>12</v>
      </c>
      <c r="O799" s="34">
        <v>3.3333333333333333E-2</v>
      </c>
      <c r="P799" s="34">
        <v>3.3333333333333333E-2</v>
      </c>
      <c r="Q799" s="34">
        <v>3.3333333333333333E-2</v>
      </c>
      <c r="R799" s="34">
        <v>3.3333333333333333E-2</v>
      </c>
      <c r="S799" s="34">
        <v>3.3333333333333333E-2</v>
      </c>
      <c r="T799" s="34">
        <v>3.3333333333333333E-2</v>
      </c>
      <c r="U799" s="34">
        <v>3.3333333333333333E-2</v>
      </c>
      <c r="V799" s="34">
        <v>3.3333333333333333E-2</v>
      </c>
      <c r="W799" s="34">
        <v>3.3333333333333333E-2</v>
      </c>
      <c r="X799" s="34">
        <v>3.3333333333333333E-2</v>
      </c>
      <c r="Y799" s="34">
        <v>3.3333333333333333E-2</v>
      </c>
      <c r="Z799" s="34">
        <v>3.3333333333333333E-2</v>
      </c>
      <c r="AA799" s="34">
        <v>3.3333333333333333E-2</v>
      </c>
    </row>
    <row r="800" spans="1:27" ht="15.75" customHeight="1" x14ac:dyDescent="0.25">
      <c r="A800" s="34">
        <v>21250430</v>
      </c>
      <c r="B800" s="34">
        <v>38.872727272727275</v>
      </c>
      <c r="C800" s="34">
        <v>70.8</v>
      </c>
      <c r="D800" s="34">
        <v>112.5</v>
      </c>
      <c r="E800" s="34">
        <v>199.16666666666666</v>
      </c>
      <c r="F800" s="34">
        <v>154.54545454545453</v>
      </c>
      <c r="G800" s="34">
        <v>46.272727272727273</v>
      </c>
      <c r="H800" s="34">
        <v>45.909090909090907</v>
      </c>
      <c r="I800" s="34">
        <v>62.416666666666664</v>
      </c>
      <c r="J800" s="34">
        <v>149.27272727272728</v>
      </c>
      <c r="K800" s="34">
        <v>136.66666666666666</v>
      </c>
      <c r="L800" s="34">
        <v>121.18181818181819</v>
      </c>
      <c r="M800" s="34">
        <v>67.272727272727266</v>
      </c>
      <c r="N800" s="34">
        <v>135</v>
      </c>
      <c r="O800" s="34">
        <v>0.36666666666666664</v>
      </c>
      <c r="P800" s="34">
        <v>0.33333333333333331</v>
      </c>
      <c r="Q800" s="34">
        <v>0.4</v>
      </c>
      <c r="R800" s="34">
        <v>0.4</v>
      </c>
      <c r="S800" s="34">
        <v>0.36666666666666664</v>
      </c>
      <c r="T800" s="34">
        <v>0.36666666666666664</v>
      </c>
      <c r="U800" s="34">
        <v>0.36666666666666664</v>
      </c>
      <c r="V800" s="34">
        <v>0.4</v>
      </c>
      <c r="W800" s="34">
        <v>0.36666666666666664</v>
      </c>
      <c r="X800" s="34">
        <v>0.4</v>
      </c>
      <c r="Y800" s="34">
        <v>0.36666666666666664</v>
      </c>
      <c r="Z800" s="34">
        <v>0.36666666666666664</v>
      </c>
      <c r="AA800" s="34">
        <v>0.375</v>
      </c>
    </row>
    <row r="801" spans="1:27" ht="15.75" customHeight="1" x14ac:dyDescent="0.25">
      <c r="A801" s="34">
        <v>21250450</v>
      </c>
      <c r="B801" s="34">
        <v>97.511111111111106</v>
      </c>
      <c r="C801" s="34">
        <v>102.46428571428571</v>
      </c>
      <c r="D801" s="34">
        <v>153.20689655172413</v>
      </c>
      <c r="E801" s="34">
        <v>245.93103448275863</v>
      </c>
      <c r="F801" s="34">
        <v>233.7037037037037</v>
      </c>
      <c r="G801" s="34">
        <v>91.34482758620689</v>
      </c>
      <c r="H801" s="34">
        <v>70.953846153846158</v>
      </c>
      <c r="I801" s="34">
        <v>111.18928571428572</v>
      </c>
      <c r="J801" s="34">
        <v>146.1</v>
      </c>
      <c r="K801" s="34">
        <v>222.6846153846154</v>
      </c>
      <c r="L801" s="34">
        <v>190.27692307692308</v>
      </c>
      <c r="M801" s="34">
        <v>102.60769230769232</v>
      </c>
      <c r="N801" s="34">
        <v>326</v>
      </c>
      <c r="O801" s="34">
        <v>0.9</v>
      </c>
      <c r="P801" s="34">
        <v>0.93333333333333335</v>
      </c>
      <c r="Q801" s="34">
        <v>0.96666666666666667</v>
      </c>
      <c r="R801" s="34">
        <v>0.96666666666666667</v>
      </c>
      <c r="S801" s="34">
        <v>0.9</v>
      </c>
      <c r="T801" s="34">
        <v>0.96666666666666667</v>
      </c>
      <c r="U801" s="34">
        <v>0.8666666666666667</v>
      </c>
      <c r="V801" s="34">
        <v>0.93333333333333335</v>
      </c>
      <c r="W801" s="34">
        <v>0.83333333333333337</v>
      </c>
      <c r="X801" s="34">
        <v>0.8666666666666667</v>
      </c>
      <c r="Y801" s="34">
        <v>0.8666666666666667</v>
      </c>
      <c r="Z801" s="34">
        <v>0.8666666666666667</v>
      </c>
      <c r="AA801" s="34">
        <v>0.90555555555555556</v>
      </c>
    </row>
    <row r="802" spans="1:27" ht="15.75" customHeight="1" x14ac:dyDescent="0.25">
      <c r="A802" s="34">
        <v>21250460</v>
      </c>
      <c r="B802" s="34">
        <v>84.048275862068962</v>
      </c>
      <c r="C802" s="34">
        <v>81.733333333333334</v>
      </c>
      <c r="D802" s="34">
        <v>133.82758620689654</v>
      </c>
      <c r="E802" s="34">
        <v>210.85714285714286</v>
      </c>
      <c r="F802" s="34">
        <v>235.79655172413794</v>
      </c>
      <c r="G802" s="34">
        <v>107.95172413793104</v>
      </c>
      <c r="H802" s="34">
        <v>84.865517241379308</v>
      </c>
      <c r="I802" s="34">
        <v>75.633333333333326</v>
      </c>
      <c r="J802" s="34">
        <v>141.32413793103447</v>
      </c>
      <c r="K802" s="34">
        <v>163.76666666666668</v>
      </c>
      <c r="L802" s="34">
        <v>120.06666666666668</v>
      </c>
      <c r="M802" s="34">
        <v>77.055555555555557</v>
      </c>
      <c r="N802" s="34">
        <v>343</v>
      </c>
      <c r="O802" s="34">
        <v>0.96666666666666667</v>
      </c>
      <c r="P802" s="34">
        <v>1</v>
      </c>
      <c r="Q802" s="34">
        <v>0.96666666666666667</v>
      </c>
      <c r="R802" s="34">
        <v>0.93333333333333335</v>
      </c>
      <c r="S802" s="34">
        <v>0.96666666666666667</v>
      </c>
      <c r="T802" s="34">
        <v>0.96666666666666667</v>
      </c>
      <c r="U802" s="34">
        <v>0.96666666666666667</v>
      </c>
      <c r="V802" s="34">
        <v>0.9</v>
      </c>
      <c r="W802" s="34">
        <v>0.96666666666666667</v>
      </c>
      <c r="X802" s="34">
        <v>1</v>
      </c>
      <c r="Y802" s="34">
        <v>0.9</v>
      </c>
      <c r="Z802" s="34">
        <v>0.9</v>
      </c>
      <c r="AA802" s="34">
        <v>0.95277777777777772</v>
      </c>
    </row>
    <row r="803" spans="1:27" ht="15.75" customHeight="1" x14ac:dyDescent="0.25">
      <c r="A803" s="34">
        <v>21250470</v>
      </c>
      <c r="B803" s="34">
        <v>280</v>
      </c>
      <c r="C803" s="34">
        <v>277.5</v>
      </c>
      <c r="D803" s="34">
        <v>302.5</v>
      </c>
      <c r="E803" s="34">
        <v>285</v>
      </c>
      <c r="F803" s="34">
        <v>362.5</v>
      </c>
      <c r="G803" s="34">
        <v>67.5</v>
      </c>
      <c r="H803" s="34">
        <v>105</v>
      </c>
      <c r="I803" s="34">
        <v>45</v>
      </c>
      <c r="J803" s="34">
        <v>202.5</v>
      </c>
      <c r="K803" s="34">
        <v>155</v>
      </c>
      <c r="L803" s="34">
        <v>290</v>
      </c>
      <c r="M803" s="34">
        <v>227.5</v>
      </c>
      <c r="N803" s="34">
        <v>23</v>
      </c>
      <c r="O803" s="34">
        <v>6.6666666666666666E-2</v>
      </c>
      <c r="P803" s="34">
        <v>6.6666666666666666E-2</v>
      </c>
      <c r="Q803" s="34">
        <v>6.6666666666666666E-2</v>
      </c>
      <c r="R803" s="34">
        <v>6.6666666666666666E-2</v>
      </c>
      <c r="S803" s="34">
        <v>6.6666666666666666E-2</v>
      </c>
      <c r="T803" s="34">
        <v>6.6666666666666666E-2</v>
      </c>
      <c r="U803" s="34">
        <v>6.6666666666666666E-2</v>
      </c>
      <c r="V803" s="34">
        <v>3.3333333333333333E-2</v>
      </c>
      <c r="W803" s="34">
        <v>6.6666666666666666E-2</v>
      </c>
      <c r="X803" s="34">
        <v>6.6666666666666666E-2</v>
      </c>
      <c r="Y803" s="34">
        <v>6.6666666666666666E-2</v>
      </c>
      <c r="Z803" s="34">
        <v>6.6666666666666666E-2</v>
      </c>
      <c r="AA803" s="34">
        <v>6.3888888888888884E-2</v>
      </c>
    </row>
    <row r="804" spans="1:27" ht="15.75" customHeight="1" x14ac:dyDescent="0.25">
      <c r="A804" s="34">
        <v>21250480</v>
      </c>
      <c r="B804" s="34">
        <v>49.642857142857146</v>
      </c>
      <c r="C804" s="34">
        <v>61.25</v>
      </c>
      <c r="D804" s="34">
        <v>112.48148148148148</v>
      </c>
      <c r="E804" s="34">
        <v>151.29999999999998</v>
      </c>
      <c r="F804" s="34">
        <v>147.74074074074073</v>
      </c>
      <c r="G804" s="34">
        <v>94.615384615384613</v>
      </c>
      <c r="H804" s="34">
        <v>65.331034482758611</v>
      </c>
      <c r="I804" s="34">
        <v>54.103448275862071</v>
      </c>
      <c r="J804" s="34">
        <v>97.475000000000009</v>
      </c>
      <c r="K804" s="34">
        <v>155.15</v>
      </c>
      <c r="L804" s="34">
        <v>148.58799999999999</v>
      </c>
      <c r="M804" s="34">
        <v>80.964285714285708</v>
      </c>
      <c r="N804" s="34">
        <v>333</v>
      </c>
      <c r="O804" s="34">
        <v>0.93333333333333335</v>
      </c>
      <c r="P804" s="34">
        <v>0.93333333333333335</v>
      </c>
      <c r="Q804" s="34">
        <v>0.9</v>
      </c>
      <c r="R804" s="34">
        <v>0.93333333333333335</v>
      </c>
      <c r="S804" s="34">
        <v>0.9</v>
      </c>
      <c r="T804" s="34">
        <v>0.8666666666666667</v>
      </c>
      <c r="U804" s="34">
        <v>0.96666666666666667</v>
      </c>
      <c r="V804" s="34">
        <v>0.96666666666666667</v>
      </c>
      <c r="W804" s="34">
        <v>0.93333333333333335</v>
      </c>
      <c r="X804" s="34">
        <v>1</v>
      </c>
      <c r="Y804" s="34">
        <v>0.83333333333333337</v>
      </c>
      <c r="Z804" s="34">
        <v>0.93333333333333335</v>
      </c>
      <c r="AA804" s="34">
        <v>0.92500000000000004</v>
      </c>
    </row>
    <row r="805" spans="1:27" ht="15.75" customHeight="1" x14ac:dyDescent="0.25">
      <c r="A805" s="34">
        <v>21250490</v>
      </c>
      <c r="B805" s="34">
        <v>146.09999999999997</v>
      </c>
      <c r="C805" s="34">
        <v>120.25</v>
      </c>
      <c r="D805" s="34">
        <v>163.39999999999998</v>
      </c>
      <c r="E805" s="34">
        <v>230.39999999999995</v>
      </c>
      <c r="F805" s="34">
        <v>233.14999999999998</v>
      </c>
      <c r="G805" s="34">
        <v>80.75</v>
      </c>
      <c r="H805" s="34">
        <v>74.75</v>
      </c>
      <c r="I805" s="34">
        <v>92.25</v>
      </c>
      <c r="J805" s="34">
        <v>117.65</v>
      </c>
      <c r="K805" s="34">
        <v>150.75</v>
      </c>
      <c r="L805" s="34">
        <v>254.05</v>
      </c>
      <c r="M805" s="34">
        <v>124.19999999999999</v>
      </c>
      <c r="N805" s="34">
        <v>24</v>
      </c>
      <c r="O805" s="34">
        <v>6.6666666666666666E-2</v>
      </c>
      <c r="P805" s="34">
        <v>6.6666666666666666E-2</v>
      </c>
      <c r="Q805" s="34">
        <v>6.6666666666666666E-2</v>
      </c>
      <c r="R805" s="34">
        <v>6.6666666666666666E-2</v>
      </c>
      <c r="S805" s="34">
        <v>6.6666666666666666E-2</v>
      </c>
      <c r="T805" s="34">
        <v>6.6666666666666666E-2</v>
      </c>
      <c r="U805" s="34">
        <v>6.6666666666666666E-2</v>
      </c>
      <c r="V805" s="34">
        <v>6.6666666666666666E-2</v>
      </c>
      <c r="W805" s="34">
        <v>6.6666666666666666E-2</v>
      </c>
      <c r="X805" s="34">
        <v>6.6666666666666666E-2</v>
      </c>
      <c r="Y805" s="34">
        <v>6.6666666666666666E-2</v>
      </c>
      <c r="Z805" s="34">
        <v>6.6666666666666666E-2</v>
      </c>
      <c r="AA805" s="34">
        <v>6.6666666666666666E-2</v>
      </c>
    </row>
    <row r="806" spans="1:27" ht="15.75" customHeight="1" x14ac:dyDescent="0.25">
      <c r="A806" s="34">
        <v>21250500</v>
      </c>
      <c r="B806" s="34">
        <v>159.87241379310342</v>
      </c>
      <c r="C806" s="34">
        <v>186.23</v>
      </c>
      <c r="D806" s="34">
        <v>268.72000000000003</v>
      </c>
      <c r="E806" s="34">
        <v>302.41379310344826</v>
      </c>
      <c r="F806" s="34">
        <v>306.94137931034487</v>
      </c>
      <c r="G806" s="34">
        <v>142.81071428571428</v>
      </c>
      <c r="H806" s="34">
        <v>120.18214285714284</v>
      </c>
      <c r="I806" s="34">
        <v>131.07037037037037</v>
      </c>
      <c r="J806" s="34">
        <v>208.07857142857145</v>
      </c>
      <c r="K806" s="34">
        <v>283.17037037037039</v>
      </c>
      <c r="L806" s="34">
        <v>256.37307692307689</v>
      </c>
      <c r="M806" s="34">
        <v>183.32962962962961</v>
      </c>
      <c r="N806" s="34">
        <v>338</v>
      </c>
      <c r="O806" s="34">
        <v>0.96666666666666667</v>
      </c>
      <c r="P806" s="34">
        <v>1</v>
      </c>
      <c r="Q806" s="34">
        <v>1</v>
      </c>
      <c r="R806" s="34">
        <v>0.96666666666666667</v>
      </c>
      <c r="S806" s="34">
        <v>0.96666666666666667</v>
      </c>
      <c r="T806" s="34">
        <v>0.93333333333333335</v>
      </c>
      <c r="U806" s="34">
        <v>0.93333333333333335</v>
      </c>
      <c r="V806" s="34">
        <v>0.9</v>
      </c>
      <c r="W806" s="34">
        <v>0.93333333333333335</v>
      </c>
      <c r="X806" s="34">
        <v>0.9</v>
      </c>
      <c r="Y806" s="34">
        <v>0.8666666666666667</v>
      </c>
      <c r="Z806" s="34">
        <v>0.9</v>
      </c>
      <c r="AA806" s="34">
        <v>0.93888888888888888</v>
      </c>
    </row>
    <row r="807" spans="1:27" ht="15.75" customHeight="1" x14ac:dyDescent="0.25">
      <c r="A807" s="34">
        <v>21250540</v>
      </c>
      <c r="B807" s="34">
        <v>44.916666666666664</v>
      </c>
      <c r="C807" s="34">
        <v>63.18181818181818</v>
      </c>
      <c r="D807" s="34">
        <v>94.581818181818193</v>
      </c>
      <c r="E807" s="34">
        <v>178.68181818181819</v>
      </c>
      <c r="F807" s="34">
        <v>176.62727272727273</v>
      </c>
      <c r="G807" s="34">
        <v>58.524999999999999</v>
      </c>
      <c r="H807" s="34">
        <v>55.383333333333333</v>
      </c>
      <c r="I807" s="34">
        <v>76.666666666666671</v>
      </c>
      <c r="J807" s="34">
        <v>148.08333333333334</v>
      </c>
      <c r="K807" s="34">
        <v>122.89999999999999</v>
      </c>
      <c r="L807" s="34">
        <v>106.7090909090909</v>
      </c>
      <c r="M807" s="34">
        <v>50.727272727272727</v>
      </c>
      <c r="N807" s="34">
        <v>138</v>
      </c>
      <c r="O807" s="34">
        <v>0.4</v>
      </c>
      <c r="P807" s="34">
        <v>0.36666666666666664</v>
      </c>
      <c r="Q807" s="34">
        <v>0.36666666666666664</v>
      </c>
      <c r="R807" s="34">
        <v>0.36666666666666664</v>
      </c>
      <c r="S807" s="34">
        <v>0.36666666666666664</v>
      </c>
      <c r="T807" s="34">
        <v>0.4</v>
      </c>
      <c r="U807" s="34">
        <v>0.4</v>
      </c>
      <c r="V807" s="34">
        <v>0.4</v>
      </c>
      <c r="W807" s="34">
        <v>0.4</v>
      </c>
      <c r="X807" s="34">
        <v>0.4</v>
      </c>
      <c r="Y807" s="34">
        <v>0.36666666666666664</v>
      </c>
      <c r="Z807" s="34">
        <v>0.36666666666666664</v>
      </c>
      <c r="AA807" s="34">
        <v>0.38333333333333336</v>
      </c>
    </row>
    <row r="808" spans="1:27" ht="15.75" customHeight="1" x14ac:dyDescent="0.25">
      <c r="A808" s="34">
        <v>21250550</v>
      </c>
      <c r="B808" s="34">
        <v>45.28</v>
      </c>
      <c r="C808" s="34">
        <v>80</v>
      </c>
      <c r="D808" s="34">
        <v>158.82</v>
      </c>
      <c r="E808" s="34">
        <v>217.25</v>
      </c>
      <c r="F808" s="34">
        <v>185.25</v>
      </c>
      <c r="G808" s="34">
        <v>67</v>
      </c>
      <c r="H808" s="34">
        <v>62.4</v>
      </c>
      <c r="I808" s="34">
        <v>73.8</v>
      </c>
      <c r="J808" s="34">
        <v>117.5</v>
      </c>
      <c r="K808" s="34">
        <v>183.82499999999999</v>
      </c>
      <c r="L808" s="34">
        <v>88.2</v>
      </c>
      <c r="M808" s="34">
        <v>84</v>
      </c>
      <c r="N808" s="34">
        <v>55</v>
      </c>
      <c r="O808" s="34">
        <v>0.16666666666666666</v>
      </c>
      <c r="P808" s="34">
        <v>0.16666666666666666</v>
      </c>
      <c r="Q808" s="34">
        <v>0.16666666666666666</v>
      </c>
      <c r="R808" s="34">
        <v>0.13333333333333333</v>
      </c>
      <c r="S808" s="34">
        <v>0.13333333333333333</v>
      </c>
      <c r="T808" s="34">
        <v>0.13333333333333333</v>
      </c>
      <c r="U808" s="34">
        <v>0.16666666666666666</v>
      </c>
      <c r="V808" s="34">
        <v>0.16666666666666666</v>
      </c>
      <c r="W808" s="34">
        <v>0.13333333333333333</v>
      </c>
      <c r="X808" s="34">
        <v>0.13333333333333333</v>
      </c>
      <c r="Y808" s="34">
        <v>0.16666666666666666</v>
      </c>
      <c r="Z808" s="34">
        <v>0.16666666666666666</v>
      </c>
      <c r="AA808" s="34">
        <v>0.15277777777777779</v>
      </c>
    </row>
    <row r="809" spans="1:27" ht="15.75" customHeight="1" x14ac:dyDescent="0.25">
      <c r="A809" s="34">
        <v>21250560</v>
      </c>
      <c r="B809" s="34">
        <v>46.450000000000017</v>
      </c>
      <c r="C809" s="34">
        <v>54.518181818181809</v>
      </c>
      <c r="D809" s="34">
        <v>172.39999999999998</v>
      </c>
      <c r="E809" s="34">
        <v>208.23333333333332</v>
      </c>
      <c r="F809" s="34">
        <v>248.00833333333335</v>
      </c>
      <c r="G809" s="34">
        <v>102.675</v>
      </c>
      <c r="H809" s="34">
        <v>63.291666666666664</v>
      </c>
      <c r="I809" s="34">
        <v>67.99166666666666</v>
      </c>
      <c r="J809" s="34">
        <v>182.27499999999998</v>
      </c>
      <c r="K809" s="34">
        <v>209.85454545454547</v>
      </c>
      <c r="L809" s="34">
        <v>91.86363636363636</v>
      </c>
      <c r="M809" s="34">
        <v>55.281818181818174</v>
      </c>
      <c r="N809" s="34">
        <v>140</v>
      </c>
      <c r="O809" s="34">
        <v>0.4</v>
      </c>
      <c r="P809" s="34">
        <v>0.36666666666666664</v>
      </c>
      <c r="Q809" s="34">
        <v>0.4</v>
      </c>
      <c r="R809" s="34">
        <v>0.4</v>
      </c>
      <c r="S809" s="34">
        <v>0.4</v>
      </c>
      <c r="T809" s="34">
        <v>0.4</v>
      </c>
      <c r="U809" s="34">
        <v>0.4</v>
      </c>
      <c r="V809" s="34">
        <v>0.4</v>
      </c>
      <c r="W809" s="34">
        <v>0.4</v>
      </c>
      <c r="X809" s="34">
        <v>0.36666666666666664</v>
      </c>
      <c r="Y809" s="34">
        <v>0.36666666666666664</v>
      </c>
      <c r="Z809" s="34">
        <v>0.36666666666666664</v>
      </c>
      <c r="AA809" s="34">
        <v>0.3888888888888889</v>
      </c>
    </row>
    <row r="810" spans="1:27" ht="15.75" customHeight="1" x14ac:dyDescent="0.25">
      <c r="A810" s="34">
        <v>21250570</v>
      </c>
      <c r="B810" s="34">
        <v>59.245454545454542</v>
      </c>
      <c r="C810" s="34">
        <v>63.054545454545455</v>
      </c>
      <c r="D810" s="34">
        <v>104.02727272727272</v>
      </c>
      <c r="E810" s="34">
        <v>189.06</v>
      </c>
      <c r="F810" s="34">
        <v>231.31818181818181</v>
      </c>
      <c r="G810" s="34">
        <v>62.881818181818183</v>
      </c>
      <c r="H810" s="34">
        <v>54.016666666666673</v>
      </c>
      <c r="I810" s="34">
        <v>73.399999999999991</v>
      </c>
      <c r="J810" s="34">
        <v>163.125</v>
      </c>
      <c r="K810" s="34">
        <v>135.43636363636364</v>
      </c>
      <c r="L810" s="34">
        <v>98.045454545454547</v>
      </c>
      <c r="M810" s="34">
        <v>69.100000000000009</v>
      </c>
      <c r="N810" s="34">
        <v>133</v>
      </c>
      <c r="O810" s="34">
        <v>0.36666666666666664</v>
      </c>
      <c r="P810" s="34">
        <v>0.36666666666666664</v>
      </c>
      <c r="Q810" s="34">
        <v>0.36666666666666664</v>
      </c>
      <c r="R810" s="34">
        <v>0.33333333333333331</v>
      </c>
      <c r="S810" s="34">
        <v>0.36666666666666664</v>
      </c>
      <c r="T810" s="34">
        <v>0.36666666666666664</v>
      </c>
      <c r="U810" s="34">
        <v>0.4</v>
      </c>
      <c r="V810" s="34">
        <v>0.4</v>
      </c>
      <c r="W810" s="34">
        <v>0.4</v>
      </c>
      <c r="X810" s="34">
        <v>0.36666666666666664</v>
      </c>
      <c r="Y810" s="34">
        <v>0.36666666666666664</v>
      </c>
      <c r="Z810" s="34">
        <v>0.33333333333333331</v>
      </c>
      <c r="AA810" s="34">
        <v>0.36944444444444446</v>
      </c>
    </row>
    <row r="811" spans="1:27" ht="15.75" customHeight="1" x14ac:dyDescent="0.25">
      <c r="A811" s="34">
        <v>21250580</v>
      </c>
      <c r="B811" s="34">
        <v>61.666666666666664</v>
      </c>
      <c r="C811" s="34">
        <v>70.5</v>
      </c>
      <c r="D811" s="34">
        <v>95.75</v>
      </c>
      <c r="E811" s="34">
        <v>161.16666666666666</v>
      </c>
      <c r="F811" s="34">
        <v>207.90909090909091</v>
      </c>
      <c r="G811" s="34">
        <v>73.454545454545453</v>
      </c>
      <c r="H811" s="34">
        <v>66.181818181818187</v>
      </c>
      <c r="I811" s="34">
        <v>80.727272727272734</v>
      </c>
      <c r="J811" s="34">
        <v>177.3</v>
      </c>
      <c r="K811" s="34">
        <v>165.27272727272728</v>
      </c>
      <c r="L811" s="34">
        <v>107.68181818181819</v>
      </c>
      <c r="M811" s="34">
        <v>56.909090909090907</v>
      </c>
      <c r="N811" s="34">
        <v>135</v>
      </c>
      <c r="O811" s="34">
        <v>0.4</v>
      </c>
      <c r="P811" s="34">
        <v>0.4</v>
      </c>
      <c r="Q811" s="34">
        <v>0.4</v>
      </c>
      <c r="R811" s="34">
        <v>0.4</v>
      </c>
      <c r="S811" s="34">
        <v>0.36666666666666664</v>
      </c>
      <c r="T811" s="34">
        <v>0.36666666666666664</v>
      </c>
      <c r="U811" s="34">
        <v>0.36666666666666664</v>
      </c>
      <c r="V811" s="34">
        <v>0.36666666666666664</v>
      </c>
      <c r="W811" s="34">
        <v>0.33333333333333331</v>
      </c>
      <c r="X811" s="34">
        <v>0.36666666666666664</v>
      </c>
      <c r="Y811" s="34">
        <v>0.36666666666666664</v>
      </c>
      <c r="Z811" s="34">
        <v>0.36666666666666664</v>
      </c>
      <c r="AA811" s="34">
        <v>0.375</v>
      </c>
    </row>
    <row r="812" spans="1:27" ht="15.75" customHeight="1" x14ac:dyDescent="0.25">
      <c r="A812" s="34">
        <v>21250590</v>
      </c>
      <c r="B812" s="34">
        <v>32.854545454545452</v>
      </c>
      <c r="C812" s="34">
        <v>57.272727272727273</v>
      </c>
      <c r="D812" s="34">
        <v>124.53636363636365</v>
      </c>
      <c r="E812" s="34">
        <v>188.7</v>
      </c>
      <c r="F812" s="34">
        <v>154.55555555555554</v>
      </c>
      <c r="G812" s="34">
        <v>58.2</v>
      </c>
      <c r="H812" s="34">
        <v>51.25</v>
      </c>
      <c r="I812" s="34">
        <v>69.274999999999991</v>
      </c>
      <c r="J812" s="34">
        <v>147.95454545454547</v>
      </c>
      <c r="K812" s="34">
        <v>132.60909090909092</v>
      </c>
      <c r="L812" s="34">
        <v>72.527272727272717</v>
      </c>
      <c r="M812" s="34">
        <v>29.272727272727273</v>
      </c>
      <c r="N812" s="34">
        <v>130</v>
      </c>
      <c r="O812" s="34">
        <v>0.36666666666666664</v>
      </c>
      <c r="P812" s="34">
        <v>0.36666666666666664</v>
      </c>
      <c r="Q812" s="34">
        <v>0.36666666666666664</v>
      </c>
      <c r="R812" s="34">
        <v>0.33333333333333331</v>
      </c>
      <c r="S812" s="34">
        <v>0.3</v>
      </c>
      <c r="T812" s="34">
        <v>0.33333333333333331</v>
      </c>
      <c r="U812" s="34">
        <v>0.4</v>
      </c>
      <c r="V812" s="34">
        <v>0.4</v>
      </c>
      <c r="W812" s="34">
        <v>0.36666666666666664</v>
      </c>
      <c r="X812" s="34">
        <v>0.36666666666666664</v>
      </c>
      <c r="Y812" s="34">
        <v>0.36666666666666664</v>
      </c>
      <c r="Z812" s="34">
        <v>0.36666666666666664</v>
      </c>
      <c r="AA812" s="34">
        <v>0.3611111111111111</v>
      </c>
    </row>
    <row r="813" spans="1:27" ht="15.75" customHeight="1" x14ac:dyDescent="0.25">
      <c r="A813" s="34">
        <v>21250600</v>
      </c>
      <c r="B813" s="34">
        <v>44.583333333333336</v>
      </c>
      <c r="C813" s="34">
        <v>58.141666666666673</v>
      </c>
      <c r="D813" s="34">
        <v>124.40833333333335</v>
      </c>
      <c r="E813" s="34">
        <v>173.69090909090909</v>
      </c>
      <c r="F813" s="34">
        <v>162.20000000000002</v>
      </c>
      <c r="G813" s="34">
        <v>55.25454545454545</v>
      </c>
      <c r="H813" s="34">
        <v>38.43333333333333</v>
      </c>
      <c r="I813" s="34">
        <v>69.274999999999991</v>
      </c>
      <c r="J813" s="34">
        <v>150.29166666666666</v>
      </c>
      <c r="K813" s="34">
        <v>157.625</v>
      </c>
      <c r="L813" s="34">
        <v>119.4</v>
      </c>
      <c r="M813" s="34">
        <v>44.054545454545455</v>
      </c>
      <c r="N813" s="34">
        <v>138</v>
      </c>
      <c r="O813" s="34">
        <v>0.4</v>
      </c>
      <c r="P813" s="34">
        <v>0.4</v>
      </c>
      <c r="Q813" s="34">
        <v>0.4</v>
      </c>
      <c r="R813" s="34">
        <v>0.36666666666666664</v>
      </c>
      <c r="S813" s="34">
        <v>0.36666666666666664</v>
      </c>
      <c r="T813" s="34">
        <v>0.36666666666666664</v>
      </c>
      <c r="U813" s="34">
        <v>0.4</v>
      </c>
      <c r="V813" s="34">
        <v>0.4</v>
      </c>
      <c r="W813" s="34">
        <v>0.4</v>
      </c>
      <c r="X813" s="34">
        <v>0.4</v>
      </c>
      <c r="Y813" s="34">
        <v>0.33333333333333331</v>
      </c>
      <c r="Z813" s="34">
        <v>0.36666666666666664</v>
      </c>
      <c r="AA813" s="34">
        <v>0.38333333333333336</v>
      </c>
    </row>
    <row r="814" spans="1:27" ht="15.75" customHeight="1" x14ac:dyDescent="0.25">
      <c r="A814" s="34">
        <v>21250610</v>
      </c>
      <c r="B814" s="34">
        <v>39.272727272727273</v>
      </c>
      <c r="C814" s="34">
        <v>49.363636363636367</v>
      </c>
      <c r="D814" s="34">
        <v>103.22727272727273</v>
      </c>
      <c r="E814" s="34">
        <v>162.27777777777777</v>
      </c>
      <c r="F814" s="34">
        <v>161.63636363636363</v>
      </c>
      <c r="G814" s="34">
        <v>41.736363636363642</v>
      </c>
      <c r="H814" s="34">
        <v>37</v>
      </c>
      <c r="I814" s="34">
        <v>57.663636363636357</v>
      </c>
      <c r="J814" s="34">
        <v>140.54999999999998</v>
      </c>
      <c r="K814" s="34">
        <v>141.57272727272726</v>
      </c>
      <c r="L814" s="34">
        <v>94.581818181818193</v>
      </c>
      <c r="M814" s="34">
        <v>43.636363636363633</v>
      </c>
      <c r="N814" s="34">
        <v>132</v>
      </c>
      <c r="O814" s="34">
        <v>0.36666666666666664</v>
      </c>
      <c r="P814" s="34">
        <v>0.36666666666666664</v>
      </c>
      <c r="Q814" s="34">
        <v>0.36666666666666664</v>
      </c>
      <c r="R814" s="34">
        <v>0.3</v>
      </c>
      <c r="S814" s="34">
        <v>0.36666666666666664</v>
      </c>
      <c r="T814" s="34">
        <v>0.36666666666666664</v>
      </c>
      <c r="U814" s="34">
        <v>0.4</v>
      </c>
      <c r="V814" s="34">
        <v>0.36666666666666664</v>
      </c>
      <c r="W814" s="34">
        <v>0.4</v>
      </c>
      <c r="X814" s="34">
        <v>0.36666666666666664</v>
      </c>
      <c r="Y814" s="34">
        <v>0.36666666666666664</v>
      </c>
      <c r="Z814" s="34">
        <v>0.36666666666666664</v>
      </c>
      <c r="AA814" s="34">
        <v>0.36666666666666664</v>
      </c>
    </row>
    <row r="815" spans="1:27" ht="15.75" customHeight="1" x14ac:dyDescent="0.25">
      <c r="A815" s="34">
        <v>21250620</v>
      </c>
      <c r="B815" s="34">
        <v>75.766666666666666</v>
      </c>
      <c r="C815" s="34">
        <v>90.458333333333329</v>
      </c>
      <c r="D815" s="34">
        <v>117.97500000000002</v>
      </c>
      <c r="E815" s="34">
        <v>230.29166666666671</v>
      </c>
      <c r="F815" s="34">
        <v>252.32500000000002</v>
      </c>
      <c r="G815" s="34">
        <v>106.43333333333334</v>
      </c>
      <c r="H815" s="34">
        <v>94.016666666666666</v>
      </c>
      <c r="I815" s="34">
        <v>112.40833333333335</v>
      </c>
      <c r="J815" s="34">
        <v>182.36666666666667</v>
      </c>
      <c r="K815" s="34">
        <v>171.96363636363637</v>
      </c>
      <c r="L815" s="34">
        <v>111.75454545454546</v>
      </c>
      <c r="M815" s="34">
        <v>76.3</v>
      </c>
      <c r="N815" s="34">
        <v>141</v>
      </c>
      <c r="O815" s="34">
        <v>0.4</v>
      </c>
      <c r="P815" s="34">
        <v>0.4</v>
      </c>
      <c r="Q815" s="34">
        <v>0.4</v>
      </c>
      <c r="R815" s="34">
        <v>0.4</v>
      </c>
      <c r="S815" s="34">
        <v>0.4</v>
      </c>
      <c r="T815" s="34">
        <v>0.4</v>
      </c>
      <c r="U815" s="34">
        <v>0.4</v>
      </c>
      <c r="V815" s="34">
        <v>0.4</v>
      </c>
      <c r="W815" s="34">
        <v>0.4</v>
      </c>
      <c r="X815" s="34">
        <v>0.36666666666666664</v>
      </c>
      <c r="Y815" s="34">
        <v>0.36666666666666664</v>
      </c>
      <c r="Z815" s="34">
        <v>0.36666666666666664</v>
      </c>
      <c r="AA815" s="34">
        <v>0.39166666666666666</v>
      </c>
    </row>
    <row r="816" spans="1:27" ht="15.75" customHeight="1" x14ac:dyDescent="0.25">
      <c r="A816" s="34">
        <v>21250630</v>
      </c>
      <c r="B816" s="34">
        <v>84</v>
      </c>
      <c r="C816" s="34">
        <v>95.25</v>
      </c>
      <c r="D816" s="34">
        <v>155.21666666666667</v>
      </c>
      <c r="E816" s="34">
        <v>194.71666666666667</v>
      </c>
      <c r="F816" s="34">
        <v>257.23333333333335</v>
      </c>
      <c r="G816" s="34">
        <v>106.89999999999999</v>
      </c>
      <c r="H816" s="34">
        <v>88.683333333333337</v>
      </c>
      <c r="I816" s="34">
        <v>122.625</v>
      </c>
      <c r="J816" s="34">
        <v>183.45000000000002</v>
      </c>
      <c r="K816" s="34">
        <v>164.9</v>
      </c>
      <c r="L816" s="34">
        <v>133.25454545454548</v>
      </c>
      <c r="M816" s="34">
        <v>62.660000000000004</v>
      </c>
      <c r="N816" s="34">
        <v>139</v>
      </c>
      <c r="O816" s="34">
        <v>0.36666666666666664</v>
      </c>
      <c r="P816" s="34">
        <v>0.4</v>
      </c>
      <c r="Q816" s="34">
        <v>0.4</v>
      </c>
      <c r="R816" s="34">
        <v>0.4</v>
      </c>
      <c r="S816" s="34">
        <v>0.4</v>
      </c>
      <c r="T816" s="34">
        <v>0.4</v>
      </c>
      <c r="U816" s="34">
        <v>0.4</v>
      </c>
      <c r="V816" s="34">
        <v>0.4</v>
      </c>
      <c r="W816" s="34">
        <v>0.4</v>
      </c>
      <c r="X816" s="34">
        <v>0.36666666666666664</v>
      </c>
      <c r="Y816" s="34">
        <v>0.36666666666666664</v>
      </c>
      <c r="Z816" s="34">
        <v>0.33333333333333331</v>
      </c>
      <c r="AA816" s="34">
        <v>0.38611111111111113</v>
      </c>
    </row>
    <row r="817" spans="1:27" ht="15.75" customHeight="1" x14ac:dyDescent="0.25">
      <c r="A817" s="34">
        <v>2125500032</v>
      </c>
      <c r="B817" s="34">
        <v>131.73333333333335</v>
      </c>
      <c r="C817" s="34">
        <v>252.29999999999998</v>
      </c>
      <c r="D817" s="34">
        <v>167.26666666666665</v>
      </c>
      <c r="E817" s="34">
        <v>235.1666666666666</v>
      </c>
      <c r="F817" s="34">
        <v>333.3</v>
      </c>
      <c r="G817" s="34">
        <v>91.833333333333329</v>
      </c>
      <c r="H817" s="34">
        <v>140.63333333333333</v>
      </c>
      <c r="I817" s="34">
        <v>95.399999999999991</v>
      </c>
      <c r="J817" s="34">
        <v>230.53333333333333</v>
      </c>
      <c r="K817" s="34">
        <v>325.46666666666664</v>
      </c>
      <c r="L817" s="34">
        <v>272.33333333333337</v>
      </c>
      <c r="M817" s="34">
        <v>219.76666666666665</v>
      </c>
      <c r="N817" s="34">
        <v>36</v>
      </c>
      <c r="O817" s="34">
        <v>0.1</v>
      </c>
      <c r="P817" s="34">
        <v>0.1</v>
      </c>
      <c r="Q817" s="34">
        <v>0.1</v>
      </c>
      <c r="R817" s="34">
        <v>0.1</v>
      </c>
      <c r="S817" s="34">
        <v>0.1</v>
      </c>
      <c r="T817" s="34">
        <v>0.1</v>
      </c>
      <c r="U817" s="34">
        <v>0.1</v>
      </c>
      <c r="V817" s="34">
        <v>0.1</v>
      </c>
      <c r="W817" s="34">
        <v>0.1</v>
      </c>
      <c r="X817" s="34">
        <v>0.1</v>
      </c>
      <c r="Y817" s="34">
        <v>0.1</v>
      </c>
      <c r="Z817" s="34">
        <v>0.1</v>
      </c>
      <c r="AA817" s="34">
        <v>0.1</v>
      </c>
    </row>
    <row r="818" spans="1:27" ht="15.75" customHeight="1" x14ac:dyDescent="0.25">
      <c r="A818" s="34">
        <v>21255080</v>
      </c>
      <c r="B818" s="34">
        <v>60.943999999999996</v>
      </c>
      <c r="C818" s="34">
        <v>78.88000000000001</v>
      </c>
      <c r="D818" s="34">
        <v>118.70384615384616</v>
      </c>
      <c r="E818" s="34">
        <v>178.81304347826082</v>
      </c>
      <c r="F818" s="34">
        <v>164.40384615384619</v>
      </c>
      <c r="G818" s="34">
        <v>62.191999999999979</v>
      </c>
      <c r="H818" s="34">
        <v>41.911538461538463</v>
      </c>
      <c r="I818" s="34">
        <v>69.918181818181836</v>
      </c>
      <c r="J818" s="34">
        <v>141.20454545454547</v>
      </c>
      <c r="K818" s="34">
        <v>172.14782608695651</v>
      </c>
      <c r="L818" s="34">
        <v>142.34782608695653</v>
      </c>
      <c r="M818" s="34">
        <v>74.809090909090912</v>
      </c>
      <c r="N818" s="34">
        <v>288</v>
      </c>
      <c r="O818" s="34">
        <v>0.83333333333333337</v>
      </c>
      <c r="P818" s="34">
        <v>0.83333333333333337</v>
      </c>
      <c r="Q818" s="34">
        <v>0.8666666666666667</v>
      </c>
      <c r="R818" s="34">
        <v>0.76666666666666672</v>
      </c>
      <c r="S818" s="34">
        <v>0.8666666666666667</v>
      </c>
      <c r="T818" s="34">
        <v>0.83333333333333337</v>
      </c>
      <c r="U818" s="34">
        <v>0.8666666666666667</v>
      </c>
      <c r="V818" s="34">
        <v>0.73333333333333328</v>
      </c>
      <c r="W818" s="34">
        <v>0.73333333333333328</v>
      </c>
      <c r="X818" s="34">
        <v>0.76666666666666672</v>
      </c>
      <c r="Y818" s="34">
        <v>0.76666666666666672</v>
      </c>
      <c r="Z818" s="34">
        <v>0.73333333333333328</v>
      </c>
      <c r="AA818" s="34">
        <v>0.8</v>
      </c>
    </row>
    <row r="819" spans="1:27" ht="15.75" customHeight="1" x14ac:dyDescent="0.25">
      <c r="A819" s="34">
        <v>21255090</v>
      </c>
      <c r="B819" s="34">
        <v>85.382142857142867</v>
      </c>
      <c r="C819" s="34">
        <v>110.76071428571429</v>
      </c>
      <c r="D819" s="34">
        <v>149.53103448275863</v>
      </c>
      <c r="E819" s="34">
        <v>225.7444444444445</v>
      </c>
      <c r="F819" s="34">
        <v>228.83703703703705</v>
      </c>
      <c r="G819" s="34">
        <v>93.757142857142853</v>
      </c>
      <c r="H819" s="34">
        <v>79.271428571428572</v>
      </c>
      <c r="I819" s="34">
        <v>113.64999999999999</v>
      </c>
      <c r="J819" s="34">
        <v>170.24615384615379</v>
      </c>
      <c r="K819" s="34">
        <v>212.84333333333339</v>
      </c>
      <c r="L819" s="34">
        <v>177.13103448275862</v>
      </c>
      <c r="M819" s="34">
        <v>105.8</v>
      </c>
      <c r="N819" s="34">
        <v>335</v>
      </c>
      <c r="O819" s="34">
        <v>0.93333333333333335</v>
      </c>
      <c r="P819" s="34">
        <v>0.93333333333333335</v>
      </c>
      <c r="Q819" s="34">
        <v>0.96666666666666667</v>
      </c>
      <c r="R819" s="34">
        <v>0.9</v>
      </c>
      <c r="S819" s="34">
        <v>0.9</v>
      </c>
      <c r="T819" s="34">
        <v>0.93333333333333335</v>
      </c>
      <c r="U819" s="34">
        <v>0.93333333333333335</v>
      </c>
      <c r="V819" s="34">
        <v>0.8666666666666667</v>
      </c>
      <c r="W819" s="34">
        <v>0.8666666666666667</v>
      </c>
      <c r="X819" s="34">
        <v>1</v>
      </c>
      <c r="Y819" s="34">
        <v>0.96666666666666667</v>
      </c>
      <c r="Z819" s="34">
        <v>0.96666666666666667</v>
      </c>
      <c r="AA819" s="34">
        <v>0.93055555555555558</v>
      </c>
    </row>
    <row r="820" spans="1:27" ht="15.75" customHeight="1" x14ac:dyDescent="0.25">
      <c r="A820" s="34">
        <v>21255110</v>
      </c>
      <c r="B820" s="34">
        <v>69.88000000000001</v>
      </c>
      <c r="C820" s="34">
        <v>90.496153846153874</v>
      </c>
      <c r="D820" s="34">
        <v>176.73076923076923</v>
      </c>
      <c r="E820" s="34">
        <v>231.32916666666668</v>
      </c>
      <c r="F820" s="34">
        <v>193.71481481481482</v>
      </c>
      <c r="G820" s="34">
        <v>111.0772727272727</v>
      </c>
      <c r="H820" s="34">
        <v>78.491666666666674</v>
      </c>
      <c r="I820" s="34">
        <v>81.156000000000006</v>
      </c>
      <c r="J820" s="34">
        <v>142.58076923076925</v>
      </c>
      <c r="K820" s="34">
        <v>167.32608695652175</v>
      </c>
      <c r="L820" s="34">
        <v>154.97083333333333</v>
      </c>
      <c r="M820" s="34">
        <v>99.019047619047626</v>
      </c>
      <c r="N820" s="34">
        <v>288</v>
      </c>
      <c r="O820" s="34">
        <v>0.66666666666666663</v>
      </c>
      <c r="P820" s="34">
        <v>0.8666666666666667</v>
      </c>
      <c r="Q820" s="34">
        <v>0.8666666666666667</v>
      </c>
      <c r="R820" s="34">
        <v>0.8</v>
      </c>
      <c r="S820" s="34">
        <v>0.9</v>
      </c>
      <c r="T820" s="34">
        <v>0.73333333333333328</v>
      </c>
      <c r="U820" s="34">
        <v>0.8</v>
      </c>
      <c r="V820" s="34">
        <v>0.83333333333333337</v>
      </c>
      <c r="W820" s="34">
        <v>0.8666666666666667</v>
      </c>
      <c r="X820" s="34">
        <v>0.76666666666666672</v>
      </c>
      <c r="Y820" s="34">
        <v>0.8</v>
      </c>
      <c r="Z820" s="34">
        <v>0.7</v>
      </c>
      <c r="AA820" s="34">
        <v>0.8</v>
      </c>
    </row>
    <row r="821" spans="1:27" ht="15.75" customHeight="1" x14ac:dyDescent="0.25">
      <c r="A821" s="34">
        <v>21255120</v>
      </c>
      <c r="B821" s="34">
        <v>153.92692307692306</v>
      </c>
      <c r="C821" s="34">
        <v>224.2269230769231</v>
      </c>
      <c r="D821" s="34">
        <v>270.25517241379305</v>
      </c>
      <c r="E821" s="34">
        <v>273.81999999999994</v>
      </c>
      <c r="F821" s="34">
        <v>287.28928571428571</v>
      </c>
      <c r="G821" s="34">
        <v>133.88846153846151</v>
      </c>
      <c r="H821" s="34">
        <v>94.093103448275855</v>
      </c>
      <c r="I821" s="34">
        <v>123.53703703703705</v>
      </c>
      <c r="J821" s="34">
        <v>207.42692307692306</v>
      </c>
      <c r="K821" s="34">
        <v>280.50370370370371</v>
      </c>
      <c r="L821" s="34">
        <v>287.2448275862069</v>
      </c>
      <c r="M821" s="34">
        <v>194.5185185185185</v>
      </c>
      <c r="N821" s="34">
        <v>330</v>
      </c>
      <c r="O821" s="34">
        <v>0.8666666666666667</v>
      </c>
      <c r="P821" s="34">
        <v>0.8666666666666667</v>
      </c>
      <c r="Q821" s="34">
        <v>0.96666666666666667</v>
      </c>
      <c r="R821" s="34">
        <v>1</v>
      </c>
      <c r="S821" s="34">
        <v>0.93333333333333335</v>
      </c>
      <c r="T821" s="34">
        <v>0.8666666666666667</v>
      </c>
      <c r="U821" s="34">
        <v>0.96666666666666667</v>
      </c>
      <c r="V821" s="34">
        <v>0.9</v>
      </c>
      <c r="W821" s="34">
        <v>0.8666666666666667</v>
      </c>
      <c r="X821" s="34">
        <v>0.9</v>
      </c>
      <c r="Y821" s="34">
        <v>0.96666666666666667</v>
      </c>
      <c r="Z821" s="34">
        <v>0.9</v>
      </c>
      <c r="AA821" s="34">
        <v>0.91666666666666663</v>
      </c>
    </row>
    <row r="822" spans="1:27" ht="15.75" customHeight="1" x14ac:dyDescent="0.25">
      <c r="A822" s="34">
        <v>21255130</v>
      </c>
      <c r="B822" s="34">
        <v>114.69999999999999</v>
      </c>
      <c r="C822" s="34">
        <v>31.2</v>
      </c>
      <c r="D822" s="34">
        <v>170.3</v>
      </c>
      <c r="E822" s="34">
        <v>178.10000000000002</v>
      </c>
      <c r="F822" s="34">
        <v>180.10000000000005</v>
      </c>
      <c r="G822" s="34">
        <v>88.3</v>
      </c>
      <c r="H822" s="34">
        <v>67.5</v>
      </c>
      <c r="I822" s="34">
        <v>73.300000000000011</v>
      </c>
      <c r="J822" s="34">
        <v>300.2</v>
      </c>
      <c r="K822" s="34">
        <v>172.89999999999995</v>
      </c>
      <c r="L822" s="34">
        <v>140</v>
      </c>
      <c r="M822" s="34">
        <v>125.9</v>
      </c>
      <c r="N822" s="34">
        <v>12</v>
      </c>
      <c r="O822" s="34">
        <v>3.3333333333333333E-2</v>
      </c>
      <c r="P822" s="34">
        <v>3.3333333333333333E-2</v>
      </c>
      <c r="Q822" s="34">
        <v>3.3333333333333333E-2</v>
      </c>
      <c r="R822" s="34">
        <v>3.3333333333333333E-2</v>
      </c>
      <c r="S822" s="34">
        <v>3.3333333333333333E-2</v>
      </c>
      <c r="T822" s="34">
        <v>3.3333333333333333E-2</v>
      </c>
      <c r="U822" s="34">
        <v>3.3333333333333333E-2</v>
      </c>
      <c r="V822" s="34">
        <v>3.3333333333333333E-2</v>
      </c>
      <c r="W822" s="34">
        <v>3.3333333333333333E-2</v>
      </c>
      <c r="X822" s="34">
        <v>3.3333333333333333E-2</v>
      </c>
      <c r="Y822" s="34">
        <v>3.3333333333333333E-2</v>
      </c>
      <c r="Z822" s="34">
        <v>3.3333333333333333E-2</v>
      </c>
      <c r="AA822" s="34">
        <v>3.3333333333333333E-2</v>
      </c>
    </row>
    <row r="823" spans="1:27" ht="15.75" customHeight="1" x14ac:dyDescent="0.25">
      <c r="A823" s="34">
        <v>21255140</v>
      </c>
      <c r="B823" s="34">
        <v>62.277777777777779</v>
      </c>
      <c r="C823" s="34">
        <v>104.33333333333333</v>
      </c>
      <c r="D823" s="34">
        <v>133.19473684210524</v>
      </c>
      <c r="E823" s="34">
        <v>214.56499999999997</v>
      </c>
      <c r="F823" s="34">
        <v>234.72499999999999</v>
      </c>
      <c r="G823" s="34">
        <v>100.59047619047617</v>
      </c>
      <c r="H823" s="34">
        <v>79.47727272727272</v>
      </c>
      <c r="I823" s="34">
        <v>99.786363636363646</v>
      </c>
      <c r="J823" s="34">
        <v>150.25714285714284</v>
      </c>
      <c r="K823" s="34">
        <v>149.46666666666664</v>
      </c>
      <c r="L823" s="34">
        <v>137.80909090909088</v>
      </c>
      <c r="M823" s="34">
        <v>82.261538461538464</v>
      </c>
      <c r="N823" s="34">
        <v>233</v>
      </c>
      <c r="O823" s="34">
        <v>0.6</v>
      </c>
      <c r="P823" s="34">
        <v>0.6</v>
      </c>
      <c r="Q823" s="34">
        <v>0.6333333333333333</v>
      </c>
      <c r="R823" s="34">
        <v>0.66666666666666663</v>
      </c>
      <c r="S823" s="34">
        <v>0.53333333333333333</v>
      </c>
      <c r="T823" s="34">
        <v>0.7</v>
      </c>
      <c r="U823" s="34">
        <v>0.73333333333333328</v>
      </c>
      <c r="V823" s="34">
        <v>0.73333333333333328</v>
      </c>
      <c r="W823" s="34">
        <v>0.7</v>
      </c>
      <c r="X823" s="34">
        <v>0.7</v>
      </c>
      <c r="Y823" s="34">
        <v>0.73333333333333328</v>
      </c>
      <c r="Z823" s="34">
        <v>0.43333333333333335</v>
      </c>
      <c r="AA823" s="34">
        <v>0.64722222222222225</v>
      </c>
    </row>
    <row r="824" spans="1:27" ht="15.75" customHeight="1" x14ac:dyDescent="0.25">
      <c r="A824" s="34">
        <v>21255150</v>
      </c>
      <c r="B824" s="34">
        <v>74.071428571428569</v>
      </c>
      <c r="C824" s="34">
        <v>78.609090909090909</v>
      </c>
      <c r="D824" s="34">
        <v>138.72272727272727</v>
      </c>
      <c r="E824" s="34">
        <v>229.49500000000003</v>
      </c>
      <c r="F824" s="34">
        <v>225.88421052631574</v>
      </c>
      <c r="G824" s="34">
        <v>83.642857142857139</v>
      </c>
      <c r="H824" s="34">
        <v>63.25</v>
      </c>
      <c r="I824" s="34">
        <v>93.447368421052602</v>
      </c>
      <c r="J824" s="34">
        <v>148.63684210526313</v>
      </c>
      <c r="K824" s="34">
        <v>193.79444444444445</v>
      </c>
      <c r="L824" s="34">
        <v>136.03684210526316</v>
      </c>
      <c r="M824" s="34">
        <v>86.982352941176472</v>
      </c>
      <c r="N824" s="34">
        <v>233</v>
      </c>
      <c r="O824" s="34">
        <v>0.7</v>
      </c>
      <c r="P824" s="34">
        <v>0.73333333333333328</v>
      </c>
      <c r="Q824" s="34">
        <v>0.73333333333333328</v>
      </c>
      <c r="R824" s="34">
        <v>0.66666666666666663</v>
      </c>
      <c r="S824" s="34">
        <v>0.6333333333333333</v>
      </c>
      <c r="T824" s="34">
        <v>0.7</v>
      </c>
      <c r="U824" s="34">
        <v>0.53333333333333333</v>
      </c>
      <c r="V824" s="34">
        <v>0.6333333333333333</v>
      </c>
      <c r="W824" s="34">
        <v>0.6333333333333333</v>
      </c>
      <c r="X824" s="34">
        <v>0.6</v>
      </c>
      <c r="Y824" s="34">
        <v>0.6333333333333333</v>
      </c>
      <c r="Z824" s="34">
        <v>0.56666666666666665</v>
      </c>
      <c r="AA824" s="34">
        <v>0.64722222222222225</v>
      </c>
    </row>
    <row r="825" spans="1:27" ht="15.75" customHeight="1" x14ac:dyDescent="0.25">
      <c r="A825" s="34">
        <v>21255170</v>
      </c>
      <c r="B825" s="34">
        <v>60.663333333333334</v>
      </c>
      <c r="C825" s="34">
        <v>82.853333333333339</v>
      </c>
      <c r="D825" s="34">
        <v>145.67142857142855</v>
      </c>
      <c r="E825" s="34">
        <v>176.91034482758619</v>
      </c>
      <c r="F825" s="34">
        <v>210.22333333333333</v>
      </c>
      <c r="G825" s="34">
        <v>117.70357142857142</v>
      </c>
      <c r="H825" s="34">
        <v>80.42068965517241</v>
      </c>
      <c r="I825" s="34">
        <v>74.876666666666679</v>
      </c>
      <c r="J825" s="34">
        <v>130.33214285714286</v>
      </c>
      <c r="K825" s="34">
        <v>153.40357142857141</v>
      </c>
      <c r="L825" s="34">
        <v>153.22068965517244</v>
      </c>
      <c r="M825" s="34">
        <v>94.789655172413816</v>
      </c>
      <c r="N825" s="34">
        <v>348</v>
      </c>
      <c r="O825" s="34">
        <v>1</v>
      </c>
      <c r="P825" s="34">
        <v>1</v>
      </c>
      <c r="Q825" s="34">
        <v>0.93333333333333335</v>
      </c>
      <c r="R825" s="34">
        <v>0.96666666666666667</v>
      </c>
      <c r="S825" s="34">
        <v>1</v>
      </c>
      <c r="T825" s="34">
        <v>0.93333333333333335</v>
      </c>
      <c r="U825" s="34">
        <v>0.96666666666666667</v>
      </c>
      <c r="V825" s="34">
        <v>1</v>
      </c>
      <c r="W825" s="34">
        <v>0.93333333333333335</v>
      </c>
      <c r="X825" s="34">
        <v>0.93333333333333335</v>
      </c>
      <c r="Y825" s="34">
        <v>0.96666666666666667</v>
      </c>
      <c r="Z825" s="34">
        <v>0.96666666666666667</v>
      </c>
      <c r="AA825" s="34">
        <v>0.96666666666666667</v>
      </c>
    </row>
    <row r="826" spans="1:27" ht="15.75" customHeight="1" x14ac:dyDescent="0.25">
      <c r="A826" s="34">
        <v>22010010</v>
      </c>
      <c r="B826" s="34">
        <v>85.231034482758616</v>
      </c>
      <c r="C826" s="34">
        <v>108.25999999999998</v>
      </c>
      <c r="D826" s="34">
        <v>162.82068965517243</v>
      </c>
      <c r="E826" s="34">
        <v>180.02413793103452</v>
      </c>
      <c r="F826" s="34">
        <v>216.55517241379309</v>
      </c>
      <c r="G826" s="34">
        <v>154.70333333333332</v>
      </c>
      <c r="H826" s="34">
        <v>132.12333333333333</v>
      </c>
      <c r="I826" s="34">
        <v>90.75333333333333</v>
      </c>
      <c r="J826" s="34">
        <v>118.43571428571428</v>
      </c>
      <c r="K826" s="34">
        <v>162.17857142857142</v>
      </c>
      <c r="L826" s="34">
        <v>154.36071428571429</v>
      </c>
      <c r="M826" s="34">
        <v>99.457142857142884</v>
      </c>
      <c r="N826" s="34">
        <v>348</v>
      </c>
      <c r="O826" s="34">
        <v>0.96666666666666667</v>
      </c>
      <c r="P826" s="34">
        <v>1</v>
      </c>
      <c r="Q826" s="34">
        <v>0.96666666666666667</v>
      </c>
      <c r="R826" s="34">
        <v>0.96666666666666667</v>
      </c>
      <c r="S826" s="34">
        <v>0.96666666666666667</v>
      </c>
      <c r="T826" s="34">
        <v>1</v>
      </c>
      <c r="U826" s="34">
        <v>1</v>
      </c>
      <c r="V826" s="34">
        <v>1</v>
      </c>
      <c r="W826" s="34">
        <v>0.93333333333333335</v>
      </c>
      <c r="X826" s="34">
        <v>0.93333333333333335</v>
      </c>
      <c r="Y826" s="34">
        <v>0.93333333333333335</v>
      </c>
      <c r="Z826" s="34">
        <v>0.93333333333333335</v>
      </c>
      <c r="AA826" s="34">
        <v>0.96666666666666667</v>
      </c>
    </row>
    <row r="827" spans="1:27" ht="15.75" customHeight="1" x14ac:dyDescent="0.25">
      <c r="A827" s="34">
        <v>22010030</v>
      </c>
      <c r="B827" s="34">
        <v>193.21818181818182</v>
      </c>
      <c r="C827" s="34">
        <v>170.69999999999996</v>
      </c>
      <c r="D827" s="34">
        <v>282.83636363636361</v>
      </c>
      <c r="E827" s="34">
        <v>318.88888888888891</v>
      </c>
      <c r="F827" s="34">
        <v>312.55</v>
      </c>
      <c r="G827" s="34">
        <v>110.72999999999999</v>
      </c>
      <c r="H827" s="34">
        <v>75.358333333333334</v>
      </c>
      <c r="I827" s="34">
        <v>48.258333333333333</v>
      </c>
      <c r="J827" s="34">
        <v>153.10833333333335</v>
      </c>
      <c r="K827" s="34">
        <v>258.41666666666669</v>
      </c>
      <c r="L827" s="34">
        <v>256.43</v>
      </c>
      <c r="M827" s="34">
        <v>193.46250000000001</v>
      </c>
      <c r="N827" s="34">
        <v>129</v>
      </c>
      <c r="O827" s="34">
        <v>0.36666666666666664</v>
      </c>
      <c r="P827" s="34">
        <v>0.4</v>
      </c>
      <c r="Q827" s="34">
        <v>0.36666666666666664</v>
      </c>
      <c r="R827" s="34">
        <v>0.3</v>
      </c>
      <c r="S827" s="34">
        <v>0.33333333333333331</v>
      </c>
      <c r="T827" s="34">
        <v>0.33333333333333331</v>
      </c>
      <c r="U827" s="34">
        <v>0.4</v>
      </c>
      <c r="V827" s="34">
        <v>0.4</v>
      </c>
      <c r="W827" s="34">
        <v>0.4</v>
      </c>
      <c r="X827" s="34">
        <v>0.4</v>
      </c>
      <c r="Y827" s="34">
        <v>0.33333333333333331</v>
      </c>
      <c r="Z827" s="34">
        <v>0.26666666666666666</v>
      </c>
      <c r="AA827" s="34">
        <v>0.35833333333333334</v>
      </c>
    </row>
    <row r="828" spans="1:27" ht="15.75" customHeight="1" x14ac:dyDescent="0.25">
      <c r="A828" s="34">
        <v>22010040</v>
      </c>
      <c r="B828" s="34">
        <v>129.6</v>
      </c>
      <c r="C828" s="34">
        <v>124.875</v>
      </c>
      <c r="D828" s="34">
        <v>214.375</v>
      </c>
      <c r="E828" s="34">
        <v>232.75555555555559</v>
      </c>
      <c r="F828" s="34">
        <v>263.35000000000002</v>
      </c>
      <c r="G828" s="34">
        <v>105.77777777777777</v>
      </c>
      <c r="H828" s="34">
        <v>52.333333333333336</v>
      </c>
      <c r="I828" s="34">
        <v>56.888888888888886</v>
      </c>
      <c r="J828" s="34">
        <v>106.45555555555556</v>
      </c>
      <c r="K828" s="34">
        <v>174.625</v>
      </c>
      <c r="L828" s="34">
        <v>158.375</v>
      </c>
      <c r="M828" s="34">
        <v>139.44444444444446</v>
      </c>
      <c r="N828" s="34">
        <v>106</v>
      </c>
      <c r="O828" s="34">
        <v>0.33333333333333331</v>
      </c>
      <c r="P828" s="34">
        <v>0.26666666666666666</v>
      </c>
      <c r="Q828" s="34">
        <v>0.26666666666666666</v>
      </c>
      <c r="R828" s="34">
        <v>0.3</v>
      </c>
      <c r="S828" s="34">
        <v>0.33333333333333331</v>
      </c>
      <c r="T828" s="34">
        <v>0.3</v>
      </c>
      <c r="U828" s="34">
        <v>0.3</v>
      </c>
      <c r="V828" s="34">
        <v>0.3</v>
      </c>
      <c r="W828" s="34">
        <v>0.3</v>
      </c>
      <c r="X828" s="34">
        <v>0.26666666666666666</v>
      </c>
      <c r="Y828" s="34">
        <v>0.26666666666666666</v>
      </c>
      <c r="Z828" s="34">
        <v>0.3</v>
      </c>
      <c r="AA828" s="34">
        <v>0.29444444444444445</v>
      </c>
    </row>
    <row r="829" spans="1:27" ht="15.75" customHeight="1" x14ac:dyDescent="0.25">
      <c r="A829" s="34">
        <v>22010060</v>
      </c>
      <c r="B829" s="34">
        <v>88.92</v>
      </c>
      <c r="C829" s="34">
        <v>136.04999999999998</v>
      </c>
      <c r="D829" s="34">
        <v>208.53333333333333</v>
      </c>
      <c r="E829" s="34">
        <v>205.56666666666669</v>
      </c>
      <c r="F829" s="34">
        <v>177.3</v>
      </c>
      <c r="G829" s="34">
        <v>204.65</v>
      </c>
      <c r="H829" s="34">
        <v>139.9</v>
      </c>
      <c r="I829" s="34">
        <v>76.739999999999995</v>
      </c>
      <c r="J829" s="34">
        <v>123.53333333333332</v>
      </c>
      <c r="K829" s="34">
        <v>144.48000000000002</v>
      </c>
      <c r="L829" s="34">
        <v>191.07499999999999</v>
      </c>
      <c r="M829" s="34">
        <v>137.25</v>
      </c>
      <c r="N829" s="34">
        <v>62</v>
      </c>
      <c r="O829" s="34">
        <v>0.16666666666666666</v>
      </c>
      <c r="P829" s="34">
        <v>0.2</v>
      </c>
      <c r="Q829" s="34">
        <v>0.2</v>
      </c>
      <c r="R829" s="34">
        <v>0.2</v>
      </c>
      <c r="S829" s="34">
        <v>0.16666666666666666</v>
      </c>
      <c r="T829" s="34">
        <v>0.2</v>
      </c>
      <c r="U829" s="34">
        <v>0.13333333333333333</v>
      </c>
      <c r="V829" s="34">
        <v>0.16666666666666666</v>
      </c>
      <c r="W829" s="34">
        <v>0.2</v>
      </c>
      <c r="X829" s="34">
        <v>0.16666666666666666</v>
      </c>
      <c r="Y829" s="34">
        <v>0.13333333333333333</v>
      </c>
      <c r="Z829" s="34">
        <v>0.13333333333333333</v>
      </c>
      <c r="AA829" s="34">
        <v>0.17222222222222222</v>
      </c>
    </row>
    <row r="830" spans="1:27" ht="15.75" customHeight="1" x14ac:dyDescent="0.25">
      <c r="A830" s="34">
        <v>22010070</v>
      </c>
      <c r="B830" s="34">
        <v>162.41666666666666</v>
      </c>
      <c r="C830" s="34">
        <v>192.65384615384616</v>
      </c>
      <c r="D830" s="34">
        <v>264.38461538461536</v>
      </c>
      <c r="E830" s="34">
        <v>295.06538461538463</v>
      </c>
      <c r="F830" s="34">
        <v>254.87692307692308</v>
      </c>
      <c r="G830" s="34">
        <v>147.25217391304349</v>
      </c>
      <c r="H830" s="34">
        <v>135.17692307692306</v>
      </c>
      <c r="I830" s="34">
        <v>105.88</v>
      </c>
      <c r="J830" s="34">
        <v>200.22</v>
      </c>
      <c r="K830" s="34">
        <v>254.7</v>
      </c>
      <c r="L830" s="34">
        <v>330.83333333333331</v>
      </c>
      <c r="M830" s="34">
        <v>219.5958333333333</v>
      </c>
      <c r="N830" s="34">
        <v>300</v>
      </c>
      <c r="O830" s="34">
        <v>0.8</v>
      </c>
      <c r="P830" s="34">
        <v>0.8666666666666667</v>
      </c>
      <c r="Q830" s="34">
        <v>0.8666666666666667</v>
      </c>
      <c r="R830" s="34">
        <v>0.8666666666666667</v>
      </c>
      <c r="S830" s="34">
        <v>0.8666666666666667</v>
      </c>
      <c r="T830" s="34">
        <v>0.76666666666666672</v>
      </c>
      <c r="U830" s="34">
        <v>0.8666666666666667</v>
      </c>
      <c r="V830" s="34">
        <v>0.83333333333333337</v>
      </c>
      <c r="W830" s="34">
        <v>0.83333333333333337</v>
      </c>
      <c r="X830" s="34">
        <v>0.83333333333333337</v>
      </c>
      <c r="Y830" s="34">
        <v>0.8</v>
      </c>
      <c r="Z830" s="34">
        <v>0.8</v>
      </c>
      <c r="AA830" s="34">
        <v>0.83333333333333337</v>
      </c>
    </row>
    <row r="831" spans="1:27" ht="15.75" customHeight="1" x14ac:dyDescent="0.25">
      <c r="A831" s="34">
        <v>22010090</v>
      </c>
      <c r="B831" s="34">
        <v>119.56666666666666</v>
      </c>
      <c r="C831" s="34">
        <v>122.71250000000001</v>
      </c>
      <c r="D831" s="34">
        <v>198.07142857142858</v>
      </c>
      <c r="E831" s="34">
        <v>277.23749999999995</v>
      </c>
      <c r="F831" s="34">
        <v>216.15</v>
      </c>
      <c r="G831" s="34">
        <v>124.76250000000002</v>
      </c>
      <c r="H831" s="34">
        <v>88.45</v>
      </c>
      <c r="I831" s="34">
        <v>64.474999999999994</v>
      </c>
      <c r="J831" s="34">
        <v>125.0125</v>
      </c>
      <c r="K831" s="34">
        <v>181.05</v>
      </c>
      <c r="L831" s="34">
        <v>234.88750000000002</v>
      </c>
      <c r="M831" s="34">
        <v>179.95714285714286</v>
      </c>
      <c r="N831" s="34">
        <v>95</v>
      </c>
      <c r="O831" s="34">
        <v>0.3</v>
      </c>
      <c r="P831" s="34">
        <v>0.26666666666666666</v>
      </c>
      <c r="Q831" s="34">
        <v>0.23333333333333334</v>
      </c>
      <c r="R831" s="34">
        <v>0.26666666666666666</v>
      </c>
      <c r="S831" s="34">
        <v>0.26666666666666666</v>
      </c>
      <c r="T831" s="34">
        <v>0.26666666666666666</v>
      </c>
      <c r="U831" s="34">
        <v>0.26666666666666666</v>
      </c>
      <c r="V831" s="34">
        <v>0.26666666666666666</v>
      </c>
      <c r="W831" s="34">
        <v>0.26666666666666666</v>
      </c>
      <c r="X831" s="34">
        <v>0.26666666666666666</v>
      </c>
      <c r="Y831" s="34">
        <v>0.26666666666666666</v>
      </c>
      <c r="Z831" s="34">
        <v>0.23333333333333334</v>
      </c>
      <c r="AA831" s="34">
        <v>0.2638888888888889</v>
      </c>
    </row>
    <row r="832" spans="1:27" ht="15.75" customHeight="1" x14ac:dyDescent="0.25">
      <c r="A832" s="34">
        <v>22015010</v>
      </c>
      <c r="B832" s="34">
        <v>94.625000000000014</v>
      </c>
      <c r="C832" s="34">
        <v>125.06363636363635</v>
      </c>
      <c r="D832" s="34">
        <v>178.97142857142856</v>
      </c>
      <c r="E832" s="34">
        <v>210.60833333333335</v>
      </c>
      <c r="F832" s="34">
        <v>222.6</v>
      </c>
      <c r="G832" s="34">
        <v>177.07500000000002</v>
      </c>
      <c r="H832" s="34">
        <v>105.22</v>
      </c>
      <c r="I832" s="34">
        <v>105.29090909090907</v>
      </c>
      <c r="J832" s="34">
        <v>139.41</v>
      </c>
      <c r="K832" s="34">
        <v>139.6</v>
      </c>
      <c r="L832" s="34">
        <v>176.65555555555557</v>
      </c>
      <c r="M832" s="34">
        <v>103.23750000000001</v>
      </c>
      <c r="N832" s="34">
        <v>117</v>
      </c>
      <c r="O832" s="34">
        <v>0.26666666666666666</v>
      </c>
      <c r="P832" s="34">
        <v>0.36666666666666664</v>
      </c>
      <c r="Q832" s="34">
        <v>0.46666666666666667</v>
      </c>
      <c r="R832" s="34">
        <v>0.4</v>
      </c>
      <c r="S832" s="34">
        <v>0.26666666666666666</v>
      </c>
      <c r="T832" s="34">
        <v>0.26666666666666666</v>
      </c>
      <c r="U832" s="34">
        <v>0.33333333333333331</v>
      </c>
      <c r="V832" s="34">
        <v>0.36666666666666664</v>
      </c>
      <c r="W832" s="34">
        <v>0.33333333333333331</v>
      </c>
      <c r="X832" s="34">
        <v>0.26666666666666666</v>
      </c>
      <c r="Y832" s="34">
        <v>0.3</v>
      </c>
      <c r="Z832" s="34">
        <v>0.26666666666666666</v>
      </c>
      <c r="AA832" s="34">
        <v>0.32500000000000001</v>
      </c>
    </row>
    <row r="833" spans="1:27" ht="15.75" customHeight="1" x14ac:dyDescent="0.25">
      <c r="A833" s="34">
        <v>22015020</v>
      </c>
      <c r="B833" s="34">
        <v>206.48666666666668</v>
      </c>
      <c r="C833" s="34">
        <v>190.23793103448278</v>
      </c>
      <c r="D833" s="34">
        <v>251.35666666666665</v>
      </c>
      <c r="E833" s="34">
        <v>296.51724137931035</v>
      </c>
      <c r="F833" s="34">
        <v>221.10000000000002</v>
      </c>
      <c r="G833" s="34">
        <v>120.51785714285712</v>
      </c>
      <c r="H833" s="34">
        <v>80.403333333333336</v>
      </c>
      <c r="I833" s="34">
        <v>66.488888888888894</v>
      </c>
      <c r="J833" s="34">
        <v>131.45925925925923</v>
      </c>
      <c r="K833" s="34">
        <v>277.13571428571424</v>
      </c>
      <c r="L833" s="34">
        <v>297.33666666666664</v>
      </c>
      <c r="M833" s="34">
        <v>235.52413793103452</v>
      </c>
      <c r="N833" s="34">
        <v>343</v>
      </c>
      <c r="O833" s="34">
        <v>1</v>
      </c>
      <c r="P833" s="34">
        <v>0.96666666666666667</v>
      </c>
      <c r="Q833" s="34">
        <v>1</v>
      </c>
      <c r="R833" s="34">
        <v>0.96666666666666667</v>
      </c>
      <c r="S833" s="34">
        <v>0.8666666666666667</v>
      </c>
      <c r="T833" s="34">
        <v>0.93333333333333335</v>
      </c>
      <c r="U833" s="34">
        <v>1</v>
      </c>
      <c r="V833" s="34">
        <v>0.9</v>
      </c>
      <c r="W833" s="34">
        <v>0.9</v>
      </c>
      <c r="X833" s="34">
        <v>0.93333333333333335</v>
      </c>
      <c r="Y833" s="34">
        <v>1</v>
      </c>
      <c r="Z833" s="34">
        <v>0.96666666666666667</v>
      </c>
      <c r="AA833" s="34">
        <v>0.95277777777777772</v>
      </c>
    </row>
    <row r="834" spans="1:27" ht="15.75" customHeight="1" x14ac:dyDescent="0.25">
      <c r="A834" s="34">
        <v>22020020</v>
      </c>
      <c r="B834" s="34">
        <v>76.091999999999999</v>
      </c>
      <c r="C834" s="34">
        <v>77.815384615384602</v>
      </c>
      <c r="D834" s="34">
        <v>128.77037037037039</v>
      </c>
      <c r="E834" s="34">
        <v>150.95000000000002</v>
      </c>
      <c r="F834" s="34">
        <v>143.08750000000001</v>
      </c>
      <c r="G834" s="34">
        <v>99.561538461538461</v>
      </c>
      <c r="H834" s="34">
        <v>77.92307692307692</v>
      </c>
      <c r="I834" s="34">
        <v>60.829629629629636</v>
      </c>
      <c r="J834" s="34">
        <v>64.103571428571428</v>
      </c>
      <c r="K834" s="34">
        <v>129.86153846153846</v>
      </c>
      <c r="L834" s="34">
        <v>125.15384615384616</v>
      </c>
      <c r="M834" s="34">
        <v>98.25200000000001</v>
      </c>
      <c r="N834" s="34">
        <v>314</v>
      </c>
      <c r="O834" s="34">
        <v>0.83333333333333337</v>
      </c>
      <c r="P834" s="34">
        <v>0.8666666666666667</v>
      </c>
      <c r="Q834" s="34">
        <v>0.9</v>
      </c>
      <c r="R834" s="34">
        <v>0.93333333333333335</v>
      </c>
      <c r="S834" s="34">
        <v>0.8</v>
      </c>
      <c r="T834" s="34">
        <v>0.8666666666666667</v>
      </c>
      <c r="U834" s="34">
        <v>0.8666666666666667</v>
      </c>
      <c r="V834" s="34">
        <v>0.9</v>
      </c>
      <c r="W834" s="34">
        <v>0.93333333333333335</v>
      </c>
      <c r="X834" s="34">
        <v>0.8666666666666667</v>
      </c>
      <c r="Y834" s="34">
        <v>0.8666666666666667</v>
      </c>
      <c r="Z834" s="34">
        <v>0.83333333333333337</v>
      </c>
      <c r="AA834" s="34">
        <v>0.87222222222222223</v>
      </c>
    </row>
    <row r="835" spans="1:27" ht="15.75" customHeight="1" x14ac:dyDescent="0.25">
      <c r="A835" s="34">
        <v>22020030</v>
      </c>
      <c r="B835" s="34">
        <v>169.352</v>
      </c>
      <c r="C835" s="34">
        <v>162.72413793103448</v>
      </c>
      <c r="D835" s="34">
        <v>239.54074074074074</v>
      </c>
      <c r="E835" s="34">
        <v>249.31071428571431</v>
      </c>
      <c r="F835" s="34">
        <v>207.93076923076922</v>
      </c>
      <c r="G835" s="34">
        <v>127.63103448275862</v>
      </c>
      <c r="H835" s="34">
        <v>104.28928571428571</v>
      </c>
      <c r="I835" s="34">
        <v>58.486666666666665</v>
      </c>
      <c r="J835" s="34">
        <v>104.8</v>
      </c>
      <c r="K835" s="34">
        <v>212.85185185185185</v>
      </c>
      <c r="L835" s="34">
        <v>259.24399999999997</v>
      </c>
      <c r="M835" s="34">
        <v>188.22</v>
      </c>
      <c r="N835" s="34">
        <v>326</v>
      </c>
      <c r="O835" s="34">
        <v>0.83333333333333337</v>
      </c>
      <c r="P835" s="34">
        <v>0.96666666666666667</v>
      </c>
      <c r="Q835" s="34">
        <v>0.9</v>
      </c>
      <c r="R835" s="34">
        <v>0.93333333333333335</v>
      </c>
      <c r="S835" s="34">
        <v>0.8666666666666667</v>
      </c>
      <c r="T835" s="34">
        <v>0.96666666666666667</v>
      </c>
      <c r="U835" s="34">
        <v>0.93333333333333335</v>
      </c>
      <c r="V835" s="34">
        <v>1</v>
      </c>
      <c r="W835" s="34">
        <v>0.9</v>
      </c>
      <c r="X835" s="34">
        <v>0.9</v>
      </c>
      <c r="Y835" s="34">
        <v>0.83333333333333337</v>
      </c>
      <c r="Z835" s="34">
        <v>0.83333333333333337</v>
      </c>
      <c r="AA835" s="34">
        <v>0.90555555555555556</v>
      </c>
    </row>
    <row r="836" spans="1:27" ht="15.75" customHeight="1" x14ac:dyDescent="0.25">
      <c r="A836" s="34">
        <v>22020040</v>
      </c>
      <c r="B836" s="34">
        <v>187.94827586206895</v>
      </c>
      <c r="C836" s="34">
        <v>192.62758620689658</v>
      </c>
      <c r="D836" s="34">
        <v>268.45517241379309</v>
      </c>
      <c r="E836" s="34">
        <v>280.95</v>
      </c>
      <c r="F836" s="34">
        <v>184.54642857142858</v>
      </c>
      <c r="G836" s="34">
        <v>84.14</v>
      </c>
      <c r="H836" s="34">
        <v>51.631034482758622</v>
      </c>
      <c r="I836" s="34">
        <v>54.217857142857142</v>
      </c>
      <c r="J836" s="34">
        <v>99.15517241379311</v>
      </c>
      <c r="K836" s="34">
        <v>284.80714285714282</v>
      </c>
      <c r="L836" s="34">
        <v>344.15862068965521</v>
      </c>
      <c r="M836" s="34">
        <v>215.60714285714286</v>
      </c>
      <c r="N836" s="34">
        <v>344</v>
      </c>
      <c r="O836" s="34">
        <v>0.96666666666666667</v>
      </c>
      <c r="P836" s="34">
        <v>0.96666666666666667</v>
      </c>
      <c r="Q836" s="34">
        <v>0.96666666666666667</v>
      </c>
      <c r="R836" s="34">
        <v>0.93333333333333335</v>
      </c>
      <c r="S836" s="34">
        <v>0.93333333333333335</v>
      </c>
      <c r="T836" s="34">
        <v>1</v>
      </c>
      <c r="U836" s="34">
        <v>0.96666666666666667</v>
      </c>
      <c r="V836" s="34">
        <v>0.93333333333333335</v>
      </c>
      <c r="W836" s="34">
        <v>0.96666666666666667</v>
      </c>
      <c r="X836" s="34">
        <v>0.93333333333333335</v>
      </c>
      <c r="Y836" s="34">
        <v>0.96666666666666667</v>
      </c>
      <c r="Z836" s="34">
        <v>0.93333333333333335</v>
      </c>
      <c r="AA836" s="34">
        <v>0.9555555555555556</v>
      </c>
    </row>
    <row r="837" spans="1:27" ht="15.75" customHeight="1" x14ac:dyDescent="0.25">
      <c r="A837" s="34">
        <v>22020050</v>
      </c>
      <c r="B837" s="34">
        <v>216.53846153846155</v>
      </c>
      <c r="C837" s="34">
        <v>217.62962962962962</v>
      </c>
      <c r="D837" s="34">
        <v>287.38461538461536</v>
      </c>
      <c r="E837" s="34">
        <v>336.37037037037038</v>
      </c>
      <c r="F837" s="34">
        <v>236.5653846153846</v>
      </c>
      <c r="G837" s="34">
        <v>108.13928571428572</v>
      </c>
      <c r="H837" s="34">
        <v>72.285714285714292</v>
      </c>
      <c r="I837" s="34">
        <v>54.724137931034484</v>
      </c>
      <c r="J837" s="34">
        <v>119.38888888888889</v>
      </c>
      <c r="K837" s="34">
        <v>295.60000000000002</v>
      </c>
      <c r="L837" s="34">
        <v>351.81111111111107</v>
      </c>
      <c r="M837" s="34">
        <v>278.40740740740739</v>
      </c>
      <c r="N837" s="34">
        <v>323</v>
      </c>
      <c r="O837" s="34">
        <v>0.8666666666666667</v>
      </c>
      <c r="P837" s="34">
        <v>0.9</v>
      </c>
      <c r="Q837" s="34">
        <v>0.8666666666666667</v>
      </c>
      <c r="R837" s="34">
        <v>0.9</v>
      </c>
      <c r="S837" s="34">
        <v>0.8666666666666667</v>
      </c>
      <c r="T837" s="34">
        <v>0.93333333333333335</v>
      </c>
      <c r="U837" s="34">
        <v>0.93333333333333335</v>
      </c>
      <c r="V837" s="34">
        <v>0.96666666666666667</v>
      </c>
      <c r="W837" s="34">
        <v>0.9</v>
      </c>
      <c r="X837" s="34">
        <v>0.83333333333333337</v>
      </c>
      <c r="Y837" s="34">
        <v>0.9</v>
      </c>
      <c r="Z837" s="34">
        <v>0.9</v>
      </c>
      <c r="AA837" s="34">
        <v>0.89722222222222225</v>
      </c>
    </row>
    <row r="838" spans="1:27" ht="15.75" customHeight="1" x14ac:dyDescent="0.25">
      <c r="A838" s="34">
        <v>22020060</v>
      </c>
      <c r="B838" s="34">
        <v>163.732</v>
      </c>
      <c r="C838" s="34">
        <v>163.27777777777777</v>
      </c>
      <c r="D838" s="34">
        <v>302.90000000000003</v>
      </c>
      <c r="E838" s="34">
        <v>270.17199999999997</v>
      </c>
      <c r="F838" s="34">
        <v>226.76521739130436</v>
      </c>
      <c r="G838" s="34">
        <v>129.82222222222222</v>
      </c>
      <c r="H838" s="34">
        <v>108.82222222222221</v>
      </c>
      <c r="I838" s="34">
        <v>81.16</v>
      </c>
      <c r="J838" s="34">
        <v>108.95833333333333</v>
      </c>
      <c r="K838" s="34">
        <v>226.04</v>
      </c>
      <c r="L838" s="34">
        <v>314.1541666666667</v>
      </c>
      <c r="M838" s="34">
        <v>227.10833333333335</v>
      </c>
      <c r="N838" s="34">
        <v>298</v>
      </c>
      <c r="O838" s="34">
        <v>0.83333333333333337</v>
      </c>
      <c r="P838" s="34">
        <v>0.9</v>
      </c>
      <c r="Q838" s="34">
        <v>0.73333333333333328</v>
      </c>
      <c r="R838" s="34">
        <v>0.83333333333333337</v>
      </c>
      <c r="S838" s="34">
        <v>0.76666666666666672</v>
      </c>
      <c r="T838" s="34">
        <v>0.9</v>
      </c>
      <c r="U838" s="34">
        <v>0.9</v>
      </c>
      <c r="V838" s="34">
        <v>0.83333333333333337</v>
      </c>
      <c r="W838" s="34">
        <v>0.8</v>
      </c>
      <c r="X838" s="34">
        <v>0.83333333333333337</v>
      </c>
      <c r="Y838" s="34">
        <v>0.8</v>
      </c>
      <c r="Z838" s="34">
        <v>0.8</v>
      </c>
      <c r="AA838" s="34">
        <v>0.82777777777777772</v>
      </c>
    </row>
    <row r="839" spans="1:27" ht="15.75" customHeight="1" x14ac:dyDescent="0.25">
      <c r="A839" s="34">
        <v>22020070</v>
      </c>
      <c r="B839" s="34">
        <v>201.77142857142857</v>
      </c>
      <c r="C839" s="34">
        <v>223.43214285714288</v>
      </c>
      <c r="D839" s="34">
        <v>299.21428571428572</v>
      </c>
      <c r="E839" s="34">
        <v>314.62068965517244</v>
      </c>
      <c r="F839" s="34">
        <v>263.48148148148147</v>
      </c>
      <c r="G839" s="34">
        <v>129.84074074074073</v>
      </c>
      <c r="H839" s="34">
        <v>80.310344827586206</v>
      </c>
      <c r="I839" s="34">
        <v>72.2655172413793</v>
      </c>
      <c r="J839" s="34">
        <v>125.24827586206897</v>
      </c>
      <c r="K839" s="34">
        <v>293.78620689655168</v>
      </c>
      <c r="L839" s="34">
        <v>347.31111111111107</v>
      </c>
      <c r="M839" s="34">
        <v>233.5703703703704</v>
      </c>
      <c r="N839" s="34">
        <v>337</v>
      </c>
      <c r="O839" s="34">
        <v>0.93333333333333335</v>
      </c>
      <c r="P839" s="34">
        <v>0.93333333333333335</v>
      </c>
      <c r="Q839" s="34">
        <v>0.93333333333333335</v>
      </c>
      <c r="R839" s="34">
        <v>0.96666666666666667</v>
      </c>
      <c r="S839" s="34">
        <v>0.9</v>
      </c>
      <c r="T839" s="34">
        <v>0.9</v>
      </c>
      <c r="U839" s="34">
        <v>0.96666666666666667</v>
      </c>
      <c r="V839" s="34">
        <v>0.96666666666666667</v>
      </c>
      <c r="W839" s="34">
        <v>0.96666666666666667</v>
      </c>
      <c r="X839" s="34">
        <v>0.96666666666666667</v>
      </c>
      <c r="Y839" s="34">
        <v>0.9</v>
      </c>
      <c r="Z839" s="34">
        <v>0.9</v>
      </c>
      <c r="AA839" s="34">
        <v>0.93611111111111112</v>
      </c>
    </row>
    <row r="840" spans="1:27" ht="15.75" customHeight="1" x14ac:dyDescent="0.25">
      <c r="A840" s="34">
        <v>22020080</v>
      </c>
      <c r="B840" s="34">
        <v>146.29999999999998</v>
      </c>
      <c r="C840" s="34">
        <v>173</v>
      </c>
      <c r="D840" s="34">
        <v>317.2</v>
      </c>
      <c r="E840" s="34">
        <v>207.64999999999998</v>
      </c>
      <c r="F840" s="34">
        <v>219.8</v>
      </c>
      <c r="G840" s="34">
        <v>40.049999999999997</v>
      </c>
      <c r="H840" s="34">
        <v>39.6</v>
      </c>
      <c r="I840" s="34">
        <v>32.9</v>
      </c>
      <c r="J840" s="34">
        <v>102.5</v>
      </c>
      <c r="K840" s="34">
        <v>268.70000000000005</v>
      </c>
      <c r="L840" s="34">
        <v>236.79999999999998</v>
      </c>
      <c r="M840" s="34">
        <v>131.14999999999998</v>
      </c>
      <c r="N840" s="34">
        <v>22</v>
      </c>
      <c r="O840" s="34">
        <v>6.6666666666666666E-2</v>
      </c>
      <c r="P840" s="34">
        <v>3.3333333333333333E-2</v>
      </c>
      <c r="Q840" s="34">
        <v>3.3333333333333333E-2</v>
      </c>
      <c r="R840" s="34">
        <v>6.6666666666666666E-2</v>
      </c>
      <c r="S840" s="34">
        <v>6.6666666666666666E-2</v>
      </c>
      <c r="T840" s="34">
        <v>6.6666666666666666E-2</v>
      </c>
      <c r="U840" s="34">
        <v>6.6666666666666666E-2</v>
      </c>
      <c r="V840" s="34">
        <v>6.6666666666666666E-2</v>
      </c>
      <c r="W840" s="34">
        <v>6.6666666666666666E-2</v>
      </c>
      <c r="X840" s="34">
        <v>6.6666666666666666E-2</v>
      </c>
      <c r="Y840" s="34">
        <v>6.6666666666666666E-2</v>
      </c>
      <c r="Z840" s="34">
        <v>6.6666666666666666E-2</v>
      </c>
      <c r="AA840" s="34">
        <v>6.1111111111111109E-2</v>
      </c>
    </row>
    <row r="841" spans="1:27" ht="15.75" customHeight="1" x14ac:dyDescent="0.25">
      <c r="A841" s="34">
        <v>22025010</v>
      </c>
      <c r="B841" s="34">
        <v>228.38749999999999</v>
      </c>
      <c r="C841" s="34">
        <v>224.43</v>
      </c>
      <c r="D841" s="34">
        <v>281.35714285714283</v>
      </c>
      <c r="E841" s="34">
        <v>238.8857142857143</v>
      </c>
      <c r="F841" s="34">
        <v>215.25</v>
      </c>
      <c r="G841" s="34">
        <v>99.514285714285705</v>
      </c>
      <c r="H841" s="34">
        <v>51.88750000000001</v>
      </c>
      <c r="I841" s="34">
        <v>39.022222222222211</v>
      </c>
      <c r="J841" s="34">
        <v>144.93333333333334</v>
      </c>
      <c r="K841" s="34">
        <v>189.59999999999997</v>
      </c>
      <c r="L841" s="34">
        <v>244.97500000000002</v>
      </c>
      <c r="M841" s="34">
        <v>164.52857142857141</v>
      </c>
      <c r="N841" s="34">
        <v>94</v>
      </c>
      <c r="O841" s="34">
        <v>0.26666666666666666</v>
      </c>
      <c r="P841" s="34">
        <v>0.33333333333333331</v>
      </c>
      <c r="Q841" s="34">
        <v>0.23333333333333334</v>
      </c>
      <c r="R841" s="34">
        <v>0.23333333333333334</v>
      </c>
      <c r="S841" s="34">
        <v>0.2</v>
      </c>
      <c r="T841" s="34">
        <v>0.23333333333333334</v>
      </c>
      <c r="U841" s="34">
        <v>0.26666666666666666</v>
      </c>
      <c r="V841" s="34">
        <v>0.3</v>
      </c>
      <c r="W841" s="34">
        <v>0.3</v>
      </c>
      <c r="X841" s="34">
        <v>0.26666666666666666</v>
      </c>
      <c r="Y841" s="34">
        <v>0.26666666666666666</v>
      </c>
      <c r="Z841" s="34">
        <v>0.23333333333333334</v>
      </c>
      <c r="AA841" s="34">
        <v>0.26111111111111113</v>
      </c>
    </row>
    <row r="842" spans="1:27" ht="15.75" customHeight="1" x14ac:dyDescent="0.25">
      <c r="A842" s="34">
        <v>22045010</v>
      </c>
      <c r="B842" s="34">
        <v>198.58636363636361</v>
      </c>
      <c r="C842" s="34">
        <v>207.3133333333333</v>
      </c>
      <c r="D842" s="34">
        <v>304.28275862068966</v>
      </c>
      <c r="E842" s="34">
        <v>319.87931034482756</v>
      </c>
      <c r="F842" s="34">
        <v>265.41034482758619</v>
      </c>
      <c r="G842" s="34">
        <v>115.23666666666665</v>
      </c>
      <c r="H842" s="34">
        <v>82.15517241379311</v>
      </c>
      <c r="I842" s="34">
        <v>73.479310344827596</v>
      </c>
      <c r="J842" s="34">
        <v>158.67499999999995</v>
      </c>
      <c r="K842" s="34">
        <v>320.8214285714285</v>
      </c>
      <c r="L842" s="34">
        <v>388.18888888888893</v>
      </c>
      <c r="M842" s="34">
        <v>294.048</v>
      </c>
      <c r="N842" s="34">
        <v>335</v>
      </c>
      <c r="O842" s="34">
        <v>0.73333333333333328</v>
      </c>
      <c r="P842" s="34">
        <v>1</v>
      </c>
      <c r="Q842" s="34">
        <v>0.96666666666666667</v>
      </c>
      <c r="R842" s="34">
        <v>0.96666666666666667</v>
      </c>
      <c r="S842" s="34">
        <v>0.96666666666666667</v>
      </c>
      <c r="T842" s="34">
        <v>1</v>
      </c>
      <c r="U842" s="34">
        <v>0.96666666666666667</v>
      </c>
      <c r="V842" s="34">
        <v>0.96666666666666667</v>
      </c>
      <c r="W842" s="34">
        <v>0.93333333333333335</v>
      </c>
      <c r="X842" s="34">
        <v>0.93333333333333335</v>
      </c>
      <c r="Y842" s="34">
        <v>0.9</v>
      </c>
      <c r="Z842" s="34">
        <v>0.83333333333333337</v>
      </c>
      <c r="AA842" s="34">
        <v>0.93055555555555558</v>
      </c>
    </row>
    <row r="843" spans="1:27" ht="15.75" customHeight="1" x14ac:dyDescent="0.25">
      <c r="A843" s="34">
        <v>22045020</v>
      </c>
      <c r="B843" s="34">
        <v>253.93636363636358</v>
      </c>
      <c r="C843" s="34">
        <v>254.10370370370376</v>
      </c>
      <c r="D843" s="34">
        <v>330.57999999999993</v>
      </c>
      <c r="E843" s="34">
        <v>376.49230769230775</v>
      </c>
      <c r="F843" s="34">
        <v>340.49999999999994</v>
      </c>
      <c r="G843" s="34">
        <v>133.56153846153845</v>
      </c>
      <c r="H843" s="34">
        <v>101.21851851851852</v>
      </c>
      <c r="I843" s="34">
        <v>91.66153846153847</v>
      </c>
      <c r="J843" s="34">
        <v>177.3814814814815</v>
      </c>
      <c r="K843" s="34">
        <v>332.97307692307692</v>
      </c>
      <c r="L843" s="34">
        <v>437.53333333333336</v>
      </c>
      <c r="M843" s="34">
        <v>348.03076923076918</v>
      </c>
      <c r="N843" s="34">
        <v>307</v>
      </c>
      <c r="O843" s="34">
        <v>0.73333333333333328</v>
      </c>
      <c r="P843" s="34">
        <v>0.9</v>
      </c>
      <c r="Q843" s="34">
        <v>0.83333333333333337</v>
      </c>
      <c r="R843" s="34">
        <v>0.8666666666666667</v>
      </c>
      <c r="S843" s="34">
        <v>0.83333333333333337</v>
      </c>
      <c r="T843" s="34">
        <v>0.8666666666666667</v>
      </c>
      <c r="U843" s="34">
        <v>0.9</v>
      </c>
      <c r="V843" s="34">
        <v>0.8666666666666667</v>
      </c>
      <c r="W843" s="34">
        <v>0.9</v>
      </c>
      <c r="X843" s="34">
        <v>0.8666666666666667</v>
      </c>
      <c r="Y843" s="34">
        <v>0.8</v>
      </c>
      <c r="Z843" s="34">
        <v>0.8666666666666667</v>
      </c>
      <c r="AA843" s="34">
        <v>0.85277777777777775</v>
      </c>
    </row>
    <row r="844" spans="1:27" ht="15.75" customHeight="1" x14ac:dyDescent="0.25">
      <c r="A844" s="34">
        <v>22050030</v>
      </c>
      <c r="B844" s="34">
        <v>91.317241379310303</v>
      </c>
      <c r="C844" s="34">
        <v>99.070000000000007</v>
      </c>
      <c r="D844" s="34">
        <v>167.75517241379313</v>
      </c>
      <c r="E844" s="34">
        <v>229.29655172413794</v>
      </c>
      <c r="F844" s="34">
        <v>170.59285714285716</v>
      </c>
      <c r="G844" s="34">
        <v>69.379310344827587</v>
      </c>
      <c r="H844" s="34">
        <v>47.213333333333331</v>
      </c>
      <c r="I844" s="34">
        <v>32.023333333333333</v>
      </c>
      <c r="J844" s="34">
        <v>89.259999999999977</v>
      </c>
      <c r="K844" s="34">
        <v>175.38571428571427</v>
      </c>
      <c r="L844" s="34">
        <v>224.16666666666671</v>
      </c>
      <c r="M844" s="34">
        <v>152.67857142857139</v>
      </c>
      <c r="N844" s="34">
        <v>347</v>
      </c>
      <c r="O844" s="34">
        <v>0.96666666666666667</v>
      </c>
      <c r="P844" s="34">
        <v>1</v>
      </c>
      <c r="Q844" s="34">
        <v>0.96666666666666667</v>
      </c>
      <c r="R844" s="34">
        <v>0.96666666666666667</v>
      </c>
      <c r="S844" s="34">
        <v>0.93333333333333335</v>
      </c>
      <c r="T844" s="34">
        <v>0.96666666666666667</v>
      </c>
      <c r="U844" s="34">
        <v>1</v>
      </c>
      <c r="V844" s="34">
        <v>1</v>
      </c>
      <c r="W844" s="34">
        <v>1</v>
      </c>
      <c r="X844" s="34">
        <v>0.93333333333333335</v>
      </c>
      <c r="Y844" s="34">
        <v>0.9</v>
      </c>
      <c r="Z844" s="34">
        <v>0.93333333333333335</v>
      </c>
      <c r="AA844" s="34">
        <v>0.96388888888888891</v>
      </c>
    </row>
    <row r="845" spans="1:27" ht="15.75" customHeight="1" x14ac:dyDescent="0.25">
      <c r="A845" s="34">
        <v>22050040</v>
      </c>
      <c r="B845" s="34">
        <v>122.62413793103448</v>
      </c>
      <c r="C845" s="34">
        <v>180.53103448275857</v>
      </c>
      <c r="D845" s="34">
        <v>223.64827586206897</v>
      </c>
      <c r="E845" s="34">
        <v>245.07586206896551</v>
      </c>
      <c r="F845" s="34">
        <v>186.23793103448273</v>
      </c>
      <c r="G845" s="34">
        <v>66.827586206896541</v>
      </c>
      <c r="H845" s="34">
        <v>50.579310344827583</v>
      </c>
      <c r="I845" s="34">
        <v>56.65862068965518</v>
      </c>
      <c r="J845" s="34">
        <v>119.7133333333334</v>
      </c>
      <c r="K845" s="34">
        <v>255.44137931034481</v>
      </c>
      <c r="L845" s="34">
        <v>316.7714285714286</v>
      </c>
      <c r="M845" s="34">
        <v>219.20000000000002</v>
      </c>
      <c r="N845" s="34">
        <v>348</v>
      </c>
      <c r="O845" s="34">
        <v>0.96666666666666667</v>
      </c>
      <c r="P845" s="34">
        <v>0.96666666666666667</v>
      </c>
      <c r="Q845" s="34">
        <v>0.96666666666666667</v>
      </c>
      <c r="R845" s="34">
        <v>0.96666666666666667</v>
      </c>
      <c r="S845" s="34">
        <v>0.96666666666666667</v>
      </c>
      <c r="T845" s="34">
        <v>0.96666666666666667</v>
      </c>
      <c r="U845" s="34">
        <v>0.96666666666666667</v>
      </c>
      <c r="V845" s="34">
        <v>0.96666666666666667</v>
      </c>
      <c r="W845" s="34">
        <v>1</v>
      </c>
      <c r="X845" s="34">
        <v>0.96666666666666667</v>
      </c>
      <c r="Y845" s="34">
        <v>0.93333333333333335</v>
      </c>
      <c r="Z845" s="34">
        <v>0.96666666666666667</v>
      </c>
      <c r="AA845" s="34">
        <v>0.96666666666666667</v>
      </c>
    </row>
    <row r="846" spans="1:27" ht="15.75" customHeight="1" x14ac:dyDescent="0.25">
      <c r="A846" s="34">
        <v>22050060</v>
      </c>
      <c r="B846" s="34">
        <v>79.937037037037044</v>
      </c>
      <c r="C846" s="34">
        <v>78.870370370370367</v>
      </c>
      <c r="D846" s="34">
        <v>156.15000000000003</v>
      </c>
      <c r="E846" s="34">
        <v>200.55172413793107</v>
      </c>
      <c r="F846" s="34">
        <v>196.98214285714286</v>
      </c>
      <c r="G846" s="34">
        <v>171.22499999999999</v>
      </c>
      <c r="H846" s="34">
        <v>211.80344827586211</v>
      </c>
      <c r="I846" s="34">
        <v>141.36666666666667</v>
      </c>
      <c r="J846" s="34">
        <v>148.19230769230771</v>
      </c>
      <c r="K846" s="34">
        <v>147.86296296296294</v>
      </c>
      <c r="L846" s="34">
        <v>134.96296296296299</v>
      </c>
      <c r="M846" s="34">
        <v>104.26296296296296</v>
      </c>
      <c r="N846" s="34">
        <v>333</v>
      </c>
      <c r="O846" s="34">
        <v>0.9</v>
      </c>
      <c r="P846" s="34">
        <v>0.9</v>
      </c>
      <c r="Q846" s="34">
        <v>0.93333333333333335</v>
      </c>
      <c r="R846" s="34">
        <v>0.96666666666666667</v>
      </c>
      <c r="S846" s="34">
        <v>0.93333333333333335</v>
      </c>
      <c r="T846" s="34">
        <v>0.93333333333333335</v>
      </c>
      <c r="U846" s="34">
        <v>0.96666666666666667</v>
      </c>
      <c r="V846" s="34">
        <v>1</v>
      </c>
      <c r="W846" s="34">
        <v>0.8666666666666667</v>
      </c>
      <c r="X846" s="34">
        <v>0.9</v>
      </c>
      <c r="Y846" s="34">
        <v>0.9</v>
      </c>
      <c r="Z846" s="34">
        <v>0.9</v>
      </c>
      <c r="AA846" s="34">
        <v>0.92500000000000004</v>
      </c>
    </row>
    <row r="847" spans="1:27" ht="15.75" customHeight="1" x14ac:dyDescent="0.25">
      <c r="A847" s="34">
        <v>22050070</v>
      </c>
      <c r="B847" s="34">
        <v>185.68518518518519</v>
      </c>
      <c r="C847" s="34">
        <v>215.42592592592592</v>
      </c>
      <c r="D847" s="34">
        <v>314.88965517241382</v>
      </c>
      <c r="E847" s="34">
        <v>317.02666666666664</v>
      </c>
      <c r="F847" s="34">
        <v>221.02</v>
      </c>
      <c r="G847" s="34">
        <v>78.372413793103448</v>
      </c>
      <c r="H847" s="34">
        <v>54.376666666666665</v>
      </c>
      <c r="I847" s="34">
        <v>60.64</v>
      </c>
      <c r="J847" s="34">
        <v>136.07241379310346</v>
      </c>
      <c r="K847" s="34">
        <v>367.0266666666667</v>
      </c>
      <c r="L847" s="34">
        <v>416.5620689655172</v>
      </c>
      <c r="M847" s="34">
        <v>324.60357142857146</v>
      </c>
      <c r="N847" s="34">
        <v>348</v>
      </c>
      <c r="O847" s="34">
        <v>0.9</v>
      </c>
      <c r="P847" s="34">
        <v>0.9</v>
      </c>
      <c r="Q847" s="34">
        <v>0.96666666666666667</v>
      </c>
      <c r="R847" s="34">
        <v>1</v>
      </c>
      <c r="S847" s="34">
        <v>1</v>
      </c>
      <c r="T847" s="34">
        <v>0.96666666666666667</v>
      </c>
      <c r="U847" s="34">
        <v>1</v>
      </c>
      <c r="V847" s="34">
        <v>1</v>
      </c>
      <c r="W847" s="34">
        <v>0.96666666666666667</v>
      </c>
      <c r="X847" s="34">
        <v>1</v>
      </c>
      <c r="Y847" s="34">
        <v>0.96666666666666667</v>
      </c>
      <c r="Z847" s="34">
        <v>0.93333333333333335</v>
      </c>
      <c r="AA847" s="34">
        <v>0.96666666666666667</v>
      </c>
    </row>
    <row r="848" spans="1:27" ht="15.75" customHeight="1" x14ac:dyDescent="0.25">
      <c r="A848" s="34">
        <v>22050080</v>
      </c>
      <c r="B848" s="34">
        <v>167.72</v>
      </c>
      <c r="C848" s="34">
        <v>156.91153846153844</v>
      </c>
      <c r="D848" s="34">
        <v>249.66296296296295</v>
      </c>
      <c r="E848" s="34">
        <v>348.42083333333335</v>
      </c>
      <c r="F848" s="34">
        <v>291.64285714285717</v>
      </c>
      <c r="G848" s="34">
        <v>139.71153846153845</v>
      </c>
      <c r="H848" s="34">
        <v>72.691999999999993</v>
      </c>
      <c r="I848" s="34">
        <v>69.740740740740748</v>
      </c>
      <c r="J848" s="34">
        <v>115.9</v>
      </c>
      <c r="K848" s="34">
        <v>305.65416666666664</v>
      </c>
      <c r="L848" s="34">
        <v>408.25217391304346</v>
      </c>
      <c r="M848" s="34">
        <v>300.67083333333329</v>
      </c>
      <c r="N848" s="34">
        <v>305</v>
      </c>
      <c r="O848" s="34">
        <v>0.83333333333333337</v>
      </c>
      <c r="P848" s="34">
        <v>0.8666666666666667</v>
      </c>
      <c r="Q848" s="34">
        <v>0.9</v>
      </c>
      <c r="R848" s="34">
        <v>0.8</v>
      </c>
      <c r="S848" s="34">
        <v>0.93333333333333335</v>
      </c>
      <c r="T848" s="34">
        <v>0.8666666666666667</v>
      </c>
      <c r="U848" s="34">
        <v>0.83333333333333337</v>
      </c>
      <c r="V848" s="34">
        <v>0.9</v>
      </c>
      <c r="W848" s="34">
        <v>0.8666666666666667</v>
      </c>
      <c r="X848" s="34">
        <v>0.8</v>
      </c>
      <c r="Y848" s="34">
        <v>0.76666666666666672</v>
      </c>
      <c r="Z848" s="34">
        <v>0.8</v>
      </c>
      <c r="AA848" s="34">
        <v>0.84722222222222221</v>
      </c>
    </row>
    <row r="849" spans="1:27" ht="15.75" customHeight="1" x14ac:dyDescent="0.25">
      <c r="A849" s="34">
        <v>22050090</v>
      </c>
      <c r="B849" s="34">
        <v>104.48148148148148</v>
      </c>
      <c r="C849" s="34">
        <v>98.931034482758619</v>
      </c>
      <c r="D849" s="34">
        <v>156.89285714285714</v>
      </c>
      <c r="E849" s="34">
        <v>233.23333333333332</v>
      </c>
      <c r="F849" s="34">
        <v>172.67241379310346</v>
      </c>
      <c r="G849" s="34">
        <v>73.15517241379311</v>
      </c>
      <c r="H849" s="34">
        <v>65.035714285714292</v>
      </c>
      <c r="I849" s="34">
        <v>51.1</v>
      </c>
      <c r="J849" s="34">
        <v>107.23333333333333</v>
      </c>
      <c r="K849" s="34">
        <v>180.72758620689658</v>
      </c>
      <c r="L849" s="34">
        <v>183.93333333333334</v>
      </c>
      <c r="M849" s="34">
        <v>137.16428571428571</v>
      </c>
      <c r="N849" s="34">
        <v>347</v>
      </c>
      <c r="O849" s="34">
        <v>0.9</v>
      </c>
      <c r="P849" s="34">
        <v>0.96666666666666667</v>
      </c>
      <c r="Q849" s="34">
        <v>0.93333333333333335</v>
      </c>
      <c r="R849" s="34">
        <v>1</v>
      </c>
      <c r="S849" s="34">
        <v>0.96666666666666667</v>
      </c>
      <c r="T849" s="34">
        <v>0.96666666666666667</v>
      </c>
      <c r="U849" s="34">
        <v>0.93333333333333335</v>
      </c>
      <c r="V849" s="34">
        <v>1</v>
      </c>
      <c r="W849" s="34">
        <v>1</v>
      </c>
      <c r="X849" s="34">
        <v>0.96666666666666667</v>
      </c>
      <c r="Y849" s="34">
        <v>1</v>
      </c>
      <c r="Z849" s="34">
        <v>0.93333333333333335</v>
      </c>
      <c r="AA849" s="34">
        <v>0.96388888888888891</v>
      </c>
    </row>
    <row r="850" spans="1:27" ht="15.75" customHeight="1" x14ac:dyDescent="0.25">
      <c r="A850" s="34">
        <v>22050100</v>
      </c>
      <c r="B850" s="34">
        <v>93.788888888888877</v>
      </c>
      <c r="C850" s="34">
        <v>113.3586206896552</v>
      </c>
      <c r="D850" s="34">
        <v>176.71724137931039</v>
      </c>
      <c r="E850" s="34">
        <v>194.77333333333328</v>
      </c>
      <c r="F850" s="34">
        <v>165.18965517241384</v>
      </c>
      <c r="G850" s="34">
        <v>61.35</v>
      </c>
      <c r="H850" s="34">
        <v>46.772413793103446</v>
      </c>
      <c r="I850" s="34">
        <v>35.082758620689653</v>
      </c>
      <c r="J850" s="34">
        <v>80.637037037037032</v>
      </c>
      <c r="K850" s="34">
        <v>163.44285714285721</v>
      </c>
      <c r="L850" s="34">
        <v>180.8814814814815</v>
      </c>
      <c r="M850" s="34">
        <v>156.00740740740741</v>
      </c>
      <c r="N850" s="34">
        <v>341</v>
      </c>
      <c r="O850" s="34">
        <v>0.9</v>
      </c>
      <c r="P850" s="34">
        <v>0.96666666666666667</v>
      </c>
      <c r="Q850" s="34">
        <v>0.96666666666666667</v>
      </c>
      <c r="R850" s="34">
        <v>1</v>
      </c>
      <c r="S850" s="34">
        <v>0.96666666666666667</v>
      </c>
      <c r="T850" s="34">
        <v>1</v>
      </c>
      <c r="U850" s="34">
        <v>0.96666666666666667</v>
      </c>
      <c r="V850" s="34">
        <v>0.96666666666666667</v>
      </c>
      <c r="W850" s="34">
        <v>0.9</v>
      </c>
      <c r="X850" s="34">
        <v>0.93333333333333335</v>
      </c>
      <c r="Y850" s="34">
        <v>0.9</v>
      </c>
      <c r="Z850" s="34">
        <v>0.9</v>
      </c>
      <c r="AA850" s="34">
        <v>0.94722222222222219</v>
      </c>
    </row>
    <row r="851" spans="1:27" ht="15.75" customHeight="1" x14ac:dyDescent="0.25">
      <c r="A851" s="34">
        <v>22055020</v>
      </c>
      <c r="B851" s="34">
        <v>179.26400000000001</v>
      </c>
      <c r="C851" s="34">
        <v>198.3321428571428</v>
      </c>
      <c r="D851" s="34">
        <v>256.42592592592598</v>
      </c>
      <c r="E851" s="34">
        <v>285.25862068965517</v>
      </c>
      <c r="F851" s="34">
        <v>221.20384615384617</v>
      </c>
      <c r="G851" s="34">
        <v>79.68518518518519</v>
      </c>
      <c r="H851" s="34">
        <v>60.814814814814817</v>
      </c>
      <c r="I851" s="34">
        <v>63.711538461538453</v>
      </c>
      <c r="J851" s="34">
        <v>124.5586206896552</v>
      </c>
      <c r="K851" s="34">
        <v>300.11785714285719</v>
      </c>
      <c r="L851" s="34">
        <v>334.53793103448282</v>
      </c>
      <c r="M851" s="34">
        <v>281.63200000000006</v>
      </c>
      <c r="N851" s="34">
        <v>326</v>
      </c>
      <c r="O851" s="34">
        <v>0.83333333333333337</v>
      </c>
      <c r="P851" s="34">
        <v>0.93333333333333335</v>
      </c>
      <c r="Q851" s="34">
        <v>0.9</v>
      </c>
      <c r="R851" s="34">
        <v>0.96666666666666667</v>
      </c>
      <c r="S851" s="34">
        <v>0.8666666666666667</v>
      </c>
      <c r="T851" s="34">
        <v>0.9</v>
      </c>
      <c r="U851" s="34">
        <v>0.9</v>
      </c>
      <c r="V851" s="34">
        <v>0.8666666666666667</v>
      </c>
      <c r="W851" s="34">
        <v>0.96666666666666667</v>
      </c>
      <c r="X851" s="34">
        <v>0.93333333333333335</v>
      </c>
      <c r="Y851" s="34">
        <v>0.96666666666666667</v>
      </c>
      <c r="Z851" s="34">
        <v>0.83333333333333337</v>
      </c>
      <c r="AA851" s="34">
        <v>0.90555555555555556</v>
      </c>
    </row>
    <row r="852" spans="1:27" ht="15.75" customHeight="1" x14ac:dyDescent="0.25">
      <c r="A852" s="34">
        <v>22055030</v>
      </c>
      <c r="B852" s="34">
        <v>97.412499999999994</v>
      </c>
      <c r="C852" s="34">
        <v>107.40588235294116</v>
      </c>
      <c r="D852" s="34">
        <v>169.8</v>
      </c>
      <c r="E852" s="34">
        <v>229.74666666666664</v>
      </c>
      <c r="F852" s="34">
        <v>217.18823529411765</v>
      </c>
      <c r="G852" s="34">
        <v>87.823529411764696</v>
      </c>
      <c r="H852" s="34">
        <v>69.431250000000006</v>
      </c>
      <c r="I852" s="34">
        <v>37.868749999999991</v>
      </c>
      <c r="J852" s="34">
        <v>138.63124999999999</v>
      </c>
      <c r="K852" s="34">
        <v>240.68666666666664</v>
      </c>
      <c r="L852" s="34">
        <v>193.87500000000006</v>
      </c>
      <c r="M852" s="34">
        <v>144.44999999999999</v>
      </c>
      <c r="N852" s="34">
        <v>192</v>
      </c>
      <c r="O852" s="34">
        <v>0.53333333333333333</v>
      </c>
      <c r="P852" s="34">
        <v>0.56666666666666665</v>
      </c>
      <c r="Q852" s="34">
        <v>0.5</v>
      </c>
      <c r="R852" s="34">
        <v>0.5</v>
      </c>
      <c r="S852" s="34">
        <v>0.56666666666666665</v>
      </c>
      <c r="T852" s="34">
        <v>0.56666666666666665</v>
      </c>
      <c r="U852" s="34">
        <v>0.53333333333333333</v>
      </c>
      <c r="V852" s="34">
        <v>0.53333333333333333</v>
      </c>
      <c r="W852" s="34">
        <v>0.53333333333333333</v>
      </c>
      <c r="X852" s="34">
        <v>0.5</v>
      </c>
      <c r="Y852" s="34">
        <v>0.53333333333333333</v>
      </c>
      <c r="Z852" s="34">
        <v>0.53333333333333333</v>
      </c>
      <c r="AA852" s="34">
        <v>0.53333333333333333</v>
      </c>
    </row>
    <row r="853" spans="1:27" ht="15.75" customHeight="1" x14ac:dyDescent="0.25">
      <c r="A853" s="34">
        <v>22060070</v>
      </c>
      <c r="B853" s="34">
        <v>101.34482758620692</v>
      </c>
      <c r="C853" s="34">
        <v>114.43448275862067</v>
      </c>
      <c r="D853" s="34">
        <v>200</v>
      </c>
      <c r="E853" s="34">
        <v>260.44333333333333</v>
      </c>
      <c r="F853" s="34">
        <v>210.11428571428573</v>
      </c>
      <c r="G853" s="34">
        <v>95.2655172413793</v>
      </c>
      <c r="H853" s="34">
        <v>64.953571428571422</v>
      </c>
      <c r="I853" s="34">
        <v>40.823333333333331</v>
      </c>
      <c r="J853" s="34">
        <v>93.560714285714269</v>
      </c>
      <c r="K853" s="34">
        <v>220.53461538461536</v>
      </c>
      <c r="L853" s="34">
        <v>220.80833333333337</v>
      </c>
      <c r="M853" s="34">
        <v>161.56428571428572</v>
      </c>
      <c r="N853" s="34">
        <v>338</v>
      </c>
      <c r="O853" s="34">
        <v>0.96666666666666667</v>
      </c>
      <c r="P853" s="34">
        <v>0.96666666666666667</v>
      </c>
      <c r="Q853" s="34">
        <v>0.96666666666666667</v>
      </c>
      <c r="R853" s="34">
        <v>1</v>
      </c>
      <c r="S853" s="34">
        <v>0.93333333333333335</v>
      </c>
      <c r="T853" s="34">
        <v>0.96666666666666667</v>
      </c>
      <c r="U853" s="34">
        <v>0.93333333333333335</v>
      </c>
      <c r="V853" s="34">
        <v>1</v>
      </c>
      <c r="W853" s="34">
        <v>0.93333333333333335</v>
      </c>
      <c r="X853" s="34">
        <v>0.8666666666666667</v>
      </c>
      <c r="Y853" s="34">
        <v>0.8</v>
      </c>
      <c r="Z853" s="34">
        <v>0.93333333333333335</v>
      </c>
      <c r="AA853" s="34">
        <v>0.93888888888888888</v>
      </c>
    </row>
    <row r="854" spans="1:27" ht="15.75" customHeight="1" x14ac:dyDescent="0.25">
      <c r="A854" s="34">
        <v>22060080</v>
      </c>
      <c r="B854" s="34">
        <v>205.0423076923077</v>
      </c>
      <c r="C854" s="34">
        <v>207.35555555555558</v>
      </c>
      <c r="D854" s="34">
        <v>275.46071428571429</v>
      </c>
      <c r="E854" s="34">
        <v>315.54137931034484</v>
      </c>
      <c r="F854" s="34">
        <v>280.63214285714287</v>
      </c>
      <c r="G854" s="34">
        <v>136.4206896551724</v>
      </c>
      <c r="H854" s="34">
        <v>100.4074074074074</v>
      </c>
      <c r="I854" s="34">
        <v>79.5</v>
      </c>
      <c r="J854" s="34">
        <v>171.53571428571428</v>
      </c>
      <c r="K854" s="34">
        <v>295.21428571428572</v>
      </c>
      <c r="L854" s="34">
        <v>271.50714285714287</v>
      </c>
      <c r="M854" s="34">
        <v>245.45833333333334</v>
      </c>
      <c r="N854" s="34">
        <v>330</v>
      </c>
      <c r="O854" s="34">
        <v>0.8666666666666667</v>
      </c>
      <c r="P854" s="34">
        <v>0.9</v>
      </c>
      <c r="Q854" s="34">
        <v>0.93333333333333335</v>
      </c>
      <c r="R854" s="34">
        <v>0.96666666666666667</v>
      </c>
      <c r="S854" s="34">
        <v>0.93333333333333335</v>
      </c>
      <c r="T854" s="34">
        <v>0.96666666666666667</v>
      </c>
      <c r="U854" s="34">
        <v>0.9</v>
      </c>
      <c r="V854" s="34">
        <v>0.93333333333333335</v>
      </c>
      <c r="W854" s="34">
        <v>0.93333333333333335</v>
      </c>
      <c r="X854" s="34">
        <v>0.93333333333333335</v>
      </c>
      <c r="Y854" s="34">
        <v>0.93333333333333335</v>
      </c>
      <c r="Z854" s="34">
        <v>0.8</v>
      </c>
      <c r="AA854" s="34">
        <v>0.91666666666666663</v>
      </c>
    </row>
    <row r="855" spans="1:27" ht="15.75" customHeight="1" x14ac:dyDescent="0.25">
      <c r="A855" s="34">
        <v>22060090</v>
      </c>
      <c r="B855" s="34">
        <v>140.96071428571426</v>
      </c>
      <c r="C855" s="34">
        <v>148.77857142857144</v>
      </c>
      <c r="D855" s="34">
        <v>250.92857142857142</v>
      </c>
      <c r="E855" s="34">
        <v>299.76538461538462</v>
      </c>
      <c r="F855" s="34">
        <v>238.46296296296296</v>
      </c>
      <c r="G855" s="34">
        <v>87.164285714285711</v>
      </c>
      <c r="H855" s="34">
        <v>56.035714285714285</v>
      </c>
      <c r="I855" s="34">
        <v>53.413793103448278</v>
      </c>
      <c r="J855" s="34">
        <v>114.88888888888889</v>
      </c>
      <c r="K855" s="34">
        <v>276.06923076923078</v>
      </c>
      <c r="L855" s="34">
        <v>327.34166666666664</v>
      </c>
      <c r="M855" s="34">
        <v>244.43214285714288</v>
      </c>
      <c r="N855" s="34">
        <v>327</v>
      </c>
      <c r="O855" s="34">
        <v>0.93333333333333335</v>
      </c>
      <c r="P855" s="34">
        <v>0.93333333333333335</v>
      </c>
      <c r="Q855" s="34">
        <v>0.93333333333333335</v>
      </c>
      <c r="R855" s="34">
        <v>0.8666666666666667</v>
      </c>
      <c r="S855" s="34">
        <v>0.9</v>
      </c>
      <c r="T855" s="34">
        <v>0.93333333333333335</v>
      </c>
      <c r="U855" s="34">
        <v>0.93333333333333335</v>
      </c>
      <c r="V855" s="34">
        <v>0.96666666666666667</v>
      </c>
      <c r="W855" s="34">
        <v>0.9</v>
      </c>
      <c r="X855" s="34">
        <v>0.8666666666666667</v>
      </c>
      <c r="Y855" s="34">
        <v>0.8</v>
      </c>
      <c r="Z855" s="34">
        <v>0.93333333333333335</v>
      </c>
      <c r="AA855" s="34">
        <v>0.90833333333333333</v>
      </c>
    </row>
    <row r="856" spans="1:27" ht="15.75" customHeight="1" x14ac:dyDescent="0.25">
      <c r="A856" s="34">
        <v>22060100</v>
      </c>
      <c r="B856" s="34">
        <v>94.44074074074075</v>
      </c>
      <c r="C856" s="34">
        <v>92.67307692307692</v>
      </c>
      <c r="D856" s="34">
        <v>154.21851851851849</v>
      </c>
      <c r="E856" s="34">
        <v>210.87857142857143</v>
      </c>
      <c r="F856" s="34">
        <v>165.2</v>
      </c>
      <c r="G856" s="34">
        <v>60.217241379310344</v>
      </c>
      <c r="H856" s="34">
        <v>51.533333333333339</v>
      </c>
      <c r="I856" s="34">
        <v>31.127586206896552</v>
      </c>
      <c r="J856" s="34">
        <v>98.306896551724122</v>
      </c>
      <c r="K856" s="34">
        <v>171.3923076923077</v>
      </c>
      <c r="L856" s="34">
        <v>184.99615384615387</v>
      </c>
      <c r="M856" s="34">
        <v>168.44545454545457</v>
      </c>
      <c r="N856" s="34">
        <v>323</v>
      </c>
      <c r="O856" s="34">
        <v>0.9</v>
      </c>
      <c r="P856" s="34">
        <v>0.8666666666666667</v>
      </c>
      <c r="Q856" s="34">
        <v>0.9</v>
      </c>
      <c r="R856" s="34">
        <v>0.93333333333333335</v>
      </c>
      <c r="S856" s="34">
        <v>0.9</v>
      </c>
      <c r="T856" s="34">
        <v>0.96666666666666667</v>
      </c>
      <c r="U856" s="34">
        <v>0.9</v>
      </c>
      <c r="V856" s="34">
        <v>0.96666666666666667</v>
      </c>
      <c r="W856" s="34">
        <v>0.96666666666666667</v>
      </c>
      <c r="X856" s="34">
        <v>0.8666666666666667</v>
      </c>
      <c r="Y856" s="34">
        <v>0.8666666666666667</v>
      </c>
      <c r="Z856" s="34">
        <v>0.73333333333333328</v>
      </c>
      <c r="AA856" s="34">
        <v>0.89722222222222225</v>
      </c>
    </row>
    <row r="857" spans="1:27" ht="15.75" customHeight="1" x14ac:dyDescent="0.25">
      <c r="A857" s="34">
        <v>22060110</v>
      </c>
      <c r="B857" s="34">
        <v>171.68928571428572</v>
      </c>
      <c r="C857" s="34">
        <v>190.82068965517243</v>
      </c>
      <c r="D857" s="34">
        <v>276.375</v>
      </c>
      <c r="E857" s="34">
        <v>309.15357142857147</v>
      </c>
      <c r="F857" s="34">
        <v>241.42142857142863</v>
      </c>
      <c r="G857" s="34">
        <v>97.929999999999993</v>
      </c>
      <c r="H857" s="34">
        <v>69.176666666666677</v>
      </c>
      <c r="I857" s="34">
        <v>68.986206896551721</v>
      </c>
      <c r="J857" s="34">
        <v>143.1413793103448</v>
      </c>
      <c r="K857" s="34">
        <v>282.37586206896555</v>
      </c>
      <c r="L857" s="34">
        <v>367.9</v>
      </c>
      <c r="M857" s="34">
        <v>302.73214285714283</v>
      </c>
      <c r="N857" s="34">
        <v>346</v>
      </c>
      <c r="O857" s="34">
        <v>0.93333333333333335</v>
      </c>
      <c r="P857" s="34">
        <v>0.96666666666666667</v>
      </c>
      <c r="Q857" s="34">
        <v>0.93333333333333335</v>
      </c>
      <c r="R857" s="34">
        <v>0.93333333333333335</v>
      </c>
      <c r="S857" s="34">
        <v>0.93333333333333335</v>
      </c>
      <c r="T857" s="34">
        <v>1</v>
      </c>
      <c r="U857" s="34">
        <v>1</v>
      </c>
      <c r="V857" s="34">
        <v>0.96666666666666667</v>
      </c>
      <c r="W857" s="34">
        <v>0.96666666666666667</v>
      </c>
      <c r="X857" s="34">
        <v>0.96666666666666667</v>
      </c>
      <c r="Y857" s="34">
        <v>1</v>
      </c>
      <c r="Z857" s="34">
        <v>0.93333333333333335</v>
      </c>
      <c r="AA857" s="34">
        <v>0.96111111111111114</v>
      </c>
    </row>
    <row r="858" spans="1:27" ht="15.75" customHeight="1" x14ac:dyDescent="0.25">
      <c r="A858" s="34">
        <v>22060120</v>
      </c>
      <c r="B858" s="34">
        <v>128</v>
      </c>
      <c r="C858" s="34">
        <v>95.5</v>
      </c>
      <c r="D858" s="34">
        <v>100</v>
      </c>
      <c r="E858" s="34">
        <v>251.5</v>
      </c>
      <c r="F858" s="34">
        <v>364.5</v>
      </c>
      <c r="G858" s="34">
        <v>95</v>
      </c>
      <c r="H858" s="34">
        <v>56</v>
      </c>
      <c r="I858" s="34">
        <v>63.5</v>
      </c>
      <c r="J858" s="34">
        <v>239</v>
      </c>
      <c r="K858" s="34">
        <v>208.5</v>
      </c>
      <c r="L858" s="34" t="s">
        <v>1930</v>
      </c>
      <c r="M858" s="34">
        <v>98.5</v>
      </c>
      <c r="N858" s="34">
        <v>22</v>
      </c>
      <c r="O858" s="34">
        <v>6.6666666666666666E-2</v>
      </c>
      <c r="P858" s="34">
        <v>6.6666666666666666E-2</v>
      </c>
      <c r="Q858" s="34">
        <v>6.6666666666666666E-2</v>
      </c>
      <c r="R858" s="34">
        <v>6.6666666666666666E-2</v>
      </c>
      <c r="S858" s="34">
        <v>6.6666666666666666E-2</v>
      </c>
      <c r="T858" s="34">
        <v>6.6666666666666666E-2</v>
      </c>
      <c r="U858" s="34">
        <v>6.6666666666666666E-2</v>
      </c>
      <c r="V858" s="34">
        <v>6.6666666666666666E-2</v>
      </c>
      <c r="W858" s="34">
        <v>6.6666666666666666E-2</v>
      </c>
      <c r="X858" s="34">
        <v>6.6666666666666666E-2</v>
      </c>
      <c r="Y858" s="34">
        <v>0</v>
      </c>
      <c r="Z858" s="34">
        <v>6.6666666666666666E-2</v>
      </c>
      <c r="AA858" s="34">
        <v>6.1111111111111109E-2</v>
      </c>
    </row>
    <row r="859" spans="1:27" ht="15.75" customHeight="1" x14ac:dyDescent="0.25">
      <c r="A859" s="34">
        <v>22060130</v>
      </c>
      <c r="B859" s="34">
        <v>138</v>
      </c>
      <c r="C859" s="34">
        <v>109.5</v>
      </c>
      <c r="D859" s="34">
        <v>114.5</v>
      </c>
      <c r="E859" s="34">
        <v>174.5</v>
      </c>
      <c r="F859" s="34">
        <v>252.5</v>
      </c>
      <c r="G859" s="34">
        <v>71</v>
      </c>
      <c r="H859" s="34">
        <v>84</v>
      </c>
      <c r="I859" s="34">
        <v>71</v>
      </c>
      <c r="J859" s="34">
        <v>155</v>
      </c>
      <c r="K859" s="34">
        <v>168</v>
      </c>
      <c r="L859" s="34">
        <v>155</v>
      </c>
      <c r="M859" s="34">
        <v>80</v>
      </c>
      <c r="N859" s="34">
        <v>23</v>
      </c>
      <c r="O859" s="34">
        <v>6.6666666666666666E-2</v>
      </c>
      <c r="P859" s="34">
        <v>6.6666666666666666E-2</v>
      </c>
      <c r="Q859" s="34">
        <v>6.6666666666666666E-2</v>
      </c>
      <c r="R859" s="34">
        <v>6.6666666666666666E-2</v>
      </c>
      <c r="S859" s="34">
        <v>6.6666666666666666E-2</v>
      </c>
      <c r="T859" s="34">
        <v>6.6666666666666666E-2</v>
      </c>
      <c r="U859" s="34">
        <v>3.3333333333333333E-2</v>
      </c>
      <c r="V859" s="34">
        <v>6.6666666666666666E-2</v>
      </c>
      <c r="W859" s="34">
        <v>6.6666666666666666E-2</v>
      </c>
      <c r="X859" s="34">
        <v>6.6666666666666666E-2</v>
      </c>
      <c r="Y859" s="34">
        <v>6.6666666666666666E-2</v>
      </c>
      <c r="Z859" s="34">
        <v>6.6666666666666666E-2</v>
      </c>
      <c r="AA859" s="34">
        <v>6.3888888888888884E-2</v>
      </c>
    </row>
    <row r="860" spans="1:27" ht="15.75" customHeight="1" x14ac:dyDescent="0.25">
      <c r="A860" s="34">
        <v>22065040</v>
      </c>
      <c r="B860" s="34">
        <v>110.67999999999998</v>
      </c>
      <c r="C860" s="34">
        <v>141.36153846153846</v>
      </c>
      <c r="D860" s="34">
        <v>208.83666666666664</v>
      </c>
      <c r="E860" s="34">
        <v>256.7551724137931</v>
      </c>
      <c r="F860" s="34">
        <v>239.87333333333336</v>
      </c>
      <c r="G860" s="34">
        <v>137.70714285714288</v>
      </c>
      <c r="H860" s="34">
        <v>112.73</v>
      </c>
      <c r="I860" s="34">
        <v>107.69285714285716</v>
      </c>
      <c r="J860" s="34">
        <v>171.0620689655172</v>
      </c>
      <c r="K860" s="34">
        <v>225.82758620689651</v>
      </c>
      <c r="L860" s="34">
        <v>191.22068965517241</v>
      </c>
      <c r="M860" s="34">
        <v>137.04333333333335</v>
      </c>
      <c r="N860" s="34">
        <v>348</v>
      </c>
      <c r="O860" s="34">
        <v>1</v>
      </c>
      <c r="P860" s="34">
        <v>0.8666666666666667</v>
      </c>
      <c r="Q860" s="34">
        <v>1</v>
      </c>
      <c r="R860" s="34">
        <v>0.96666666666666667</v>
      </c>
      <c r="S860" s="34">
        <v>1</v>
      </c>
      <c r="T860" s="34">
        <v>0.93333333333333335</v>
      </c>
      <c r="U860" s="34">
        <v>1</v>
      </c>
      <c r="V860" s="34">
        <v>0.93333333333333335</v>
      </c>
      <c r="W860" s="34">
        <v>0.96666666666666667</v>
      </c>
      <c r="X860" s="34">
        <v>0.96666666666666667</v>
      </c>
      <c r="Y860" s="34">
        <v>0.96666666666666667</v>
      </c>
      <c r="Z860" s="34">
        <v>1</v>
      </c>
      <c r="AA860" s="34">
        <v>0.96666666666666667</v>
      </c>
    </row>
    <row r="861" spans="1:27" ht="15.75" customHeight="1" x14ac:dyDescent="0.25">
      <c r="A861" s="34">
        <v>22065050</v>
      </c>
      <c r="B861" s="34">
        <v>202</v>
      </c>
      <c r="C861" s="34">
        <v>101.89999999999999</v>
      </c>
      <c r="D861" s="34">
        <v>95.700000000000017</v>
      </c>
      <c r="E861" s="34">
        <v>190.1</v>
      </c>
      <c r="F861" s="34">
        <v>304.8</v>
      </c>
      <c r="G861" s="34">
        <v>68.7</v>
      </c>
      <c r="H861" s="34">
        <v>81.199999999999989</v>
      </c>
      <c r="I861" s="34">
        <v>52.100000000000009</v>
      </c>
      <c r="J861" s="34">
        <v>332.3</v>
      </c>
      <c r="K861" s="34">
        <v>240.2</v>
      </c>
      <c r="L861" s="34">
        <v>245.6</v>
      </c>
      <c r="M861" s="34">
        <v>184.00000000000006</v>
      </c>
      <c r="N861" s="34">
        <v>12</v>
      </c>
      <c r="O861" s="34">
        <v>3.3333333333333333E-2</v>
      </c>
      <c r="P861" s="34">
        <v>3.3333333333333333E-2</v>
      </c>
      <c r="Q861" s="34">
        <v>3.3333333333333333E-2</v>
      </c>
      <c r="R861" s="34">
        <v>3.3333333333333333E-2</v>
      </c>
      <c r="S861" s="34">
        <v>3.3333333333333333E-2</v>
      </c>
      <c r="T861" s="34">
        <v>3.3333333333333333E-2</v>
      </c>
      <c r="U861" s="34">
        <v>3.3333333333333333E-2</v>
      </c>
      <c r="V861" s="34">
        <v>3.3333333333333333E-2</v>
      </c>
      <c r="W861" s="34">
        <v>3.3333333333333333E-2</v>
      </c>
      <c r="X861" s="34">
        <v>3.3333333333333333E-2</v>
      </c>
      <c r="Y861" s="34">
        <v>3.3333333333333333E-2</v>
      </c>
      <c r="Z861" s="34">
        <v>3.3333333333333333E-2</v>
      </c>
      <c r="AA861" s="34">
        <v>3.3333333333333333E-2</v>
      </c>
    </row>
    <row r="862" spans="1:27" ht="15.75" customHeight="1" x14ac:dyDescent="0.25">
      <c r="A862" s="34">
        <v>22070010</v>
      </c>
      <c r="B862" s="34">
        <v>63.044827586206878</v>
      </c>
      <c r="C862" s="34">
        <v>85.193103448275863</v>
      </c>
      <c r="D862" s="34">
        <v>129.66</v>
      </c>
      <c r="E862" s="34">
        <v>163.8571428571428</v>
      </c>
      <c r="F862" s="34">
        <v>174.67666666666673</v>
      </c>
      <c r="G862" s="34">
        <v>124.14137931034483</v>
      </c>
      <c r="H862" s="34">
        <v>111.61034482758623</v>
      </c>
      <c r="I862" s="34">
        <v>83.076666666666654</v>
      </c>
      <c r="J862" s="34">
        <v>114.36666666666669</v>
      </c>
      <c r="K862" s="34">
        <v>129.90333333333334</v>
      </c>
      <c r="L862" s="34">
        <v>125.91666666666669</v>
      </c>
      <c r="M862" s="34">
        <v>93.124137931034483</v>
      </c>
      <c r="N862" s="34">
        <v>353</v>
      </c>
      <c r="O862" s="34">
        <v>0.96666666666666667</v>
      </c>
      <c r="P862" s="34">
        <v>0.96666666666666667</v>
      </c>
      <c r="Q862" s="34">
        <v>1</v>
      </c>
      <c r="R862" s="34">
        <v>0.93333333333333335</v>
      </c>
      <c r="S862" s="34">
        <v>1</v>
      </c>
      <c r="T862" s="34">
        <v>0.96666666666666667</v>
      </c>
      <c r="U862" s="34">
        <v>0.96666666666666667</v>
      </c>
      <c r="V862" s="34">
        <v>1</v>
      </c>
      <c r="W862" s="34">
        <v>1</v>
      </c>
      <c r="X862" s="34">
        <v>1</v>
      </c>
      <c r="Y862" s="34">
        <v>1</v>
      </c>
      <c r="Z862" s="34">
        <v>0.96666666666666667</v>
      </c>
      <c r="AA862" s="34">
        <v>0.98055555555555551</v>
      </c>
    </row>
    <row r="863" spans="1:27" ht="15.75" customHeight="1" x14ac:dyDescent="0.25">
      <c r="A863" s="34">
        <v>22070030</v>
      </c>
      <c r="B863" s="34">
        <v>95.13928571428572</v>
      </c>
      <c r="C863" s="34">
        <v>96.988888888888923</v>
      </c>
      <c r="D863" s="34">
        <v>165.58965517241376</v>
      </c>
      <c r="E863" s="34">
        <v>180.92857142857142</v>
      </c>
      <c r="F863" s="34">
        <v>190.29999999999998</v>
      </c>
      <c r="G863" s="34">
        <v>142.52758620689656</v>
      </c>
      <c r="H863" s="34">
        <v>155.38928571428568</v>
      </c>
      <c r="I863" s="34">
        <v>122.63333333333331</v>
      </c>
      <c r="J863" s="34">
        <v>113.50999999999999</v>
      </c>
      <c r="K863" s="34">
        <v>180.82962962962961</v>
      </c>
      <c r="L863" s="34">
        <v>224.45714285714286</v>
      </c>
      <c r="M863" s="34">
        <v>133.44074074074075</v>
      </c>
      <c r="N863" s="34">
        <v>341</v>
      </c>
      <c r="O863" s="34">
        <v>0.93333333333333335</v>
      </c>
      <c r="P863" s="34">
        <v>0.9</v>
      </c>
      <c r="Q863" s="34">
        <v>0.96666666666666667</v>
      </c>
      <c r="R863" s="34">
        <v>0.93333333333333335</v>
      </c>
      <c r="S863" s="34">
        <v>1</v>
      </c>
      <c r="T863" s="34">
        <v>0.96666666666666667</v>
      </c>
      <c r="U863" s="34">
        <v>0.93333333333333335</v>
      </c>
      <c r="V863" s="34">
        <v>1</v>
      </c>
      <c r="W863" s="34">
        <v>1</v>
      </c>
      <c r="X863" s="34">
        <v>0.9</v>
      </c>
      <c r="Y863" s="34">
        <v>0.93333333333333335</v>
      </c>
      <c r="Z863" s="34">
        <v>0.9</v>
      </c>
      <c r="AA863" s="34">
        <v>0.94722222222222219</v>
      </c>
    </row>
    <row r="864" spans="1:27" ht="15.75" customHeight="1" x14ac:dyDescent="0.25">
      <c r="A864" s="34">
        <v>22070040</v>
      </c>
      <c r="B864" s="34">
        <v>244.5</v>
      </c>
      <c r="C864" s="34">
        <v>228.5</v>
      </c>
      <c r="D864" s="34">
        <v>223</v>
      </c>
      <c r="E864" s="34">
        <v>347.5</v>
      </c>
      <c r="F864" s="34">
        <v>375.5</v>
      </c>
      <c r="G864" s="34">
        <v>62.5</v>
      </c>
      <c r="H864" s="34">
        <v>78</v>
      </c>
      <c r="I864" s="34">
        <v>23.5</v>
      </c>
      <c r="J864" s="34">
        <v>119</v>
      </c>
      <c r="K864" s="34">
        <v>239</v>
      </c>
      <c r="L864" s="34">
        <v>349</v>
      </c>
      <c r="M864" s="34">
        <v>88</v>
      </c>
      <c r="N864" s="34">
        <v>20</v>
      </c>
      <c r="O864" s="34">
        <v>6.6666666666666666E-2</v>
      </c>
      <c r="P864" s="34">
        <v>6.6666666666666666E-2</v>
      </c>
      <c r="Q864" s="34">
        <v>6.6666666666666666E-2</v>
      </c>
      <c r="R864" s="34">
        <v>6.6666666666666666E-2</v>
      </c>
      <c r="S864" s="34">
        <v>6.6666666666666666E-2</v>
      </c>
      <c r="T864" s="34">
        <v>6.6666666666666666E-2</v>
      </c>
      <c r="U864" s="34">
        <v>6.6666666666666666E-2</v>
      </c>
      <c r="V864" s="34">
        <v>6.6666666666666666E-2</v>
      </c>
      <c r="W864" s="34">
        <v>3.3333333333333333E-2</v>
      </c>
      <c r="X864" s="34">
        <v>3.3333333333333333E-2</v>
      </c>
      <c r="Y864" s="34">
        <v>3.3333333333333333E-2</v>
      </c>
      <c r="Z864" s="34">
        <v>3.3333333333333333E-2</v>
      </c>
      <c r="AA864" s="34">
        <v>5.5555555555555552E-2</v>
      </c>
    </row>
    <row r="865" spans="1:27" ht="15.75" customHeight="1" x14ac:dyDescent="0.25">
      <c r="A865" s="34">
        <v>22075030</v>
      </c>
      <c r="B865" s="34">
        <v>103.3185185185185</v>
      </c>
      <c r="C865" s="34">
        <v>125.9</v>
      </c>
      <c r="D865" s="34">
        <v>182.17916666666665</v>
      </c>
      <c r="E865" s="34">
        <v>220.2962962962963</v>
      </c>
      <c r="F865" s="34">
        <v>219.98518518518517</v>
      </c>
      <c r="G865" s="34">
        <v>160.03199999999998</v>
      </c>
      <c r="H865" s="34">
        <v>121.97407407407408</v>
      </c>
      <c r="I865" s="34">
        <v>90.71666666666664</v>
      </c>
      <c r="J865" s="34">
        <v>166.60000000000002</v>
      </c>
      <c r="K865" s="34">
        <v>174.26400000000004</v>
      </c>
      <c r="L865" s="34">
        <v>189.1217391304348</v>
      </c>
      <c r="M865" s="34">
        <v>146.08461538461535</v>
      </c>
      <c r="N865" s="34">
        <v>309</v>
      </c>
      <c r="O865" s="34">
        <v>0.9</v>
      </c>
      <c r="P865" s="34">
        <v>0.93333333333333335</v>
      </c>
      <c r="Q865" s="34">
        <v>0.8</v>
      </c>
      <c r="R865" s="34">
        <v>0.9</v>
      </c>
      <c r="S865" s="34">
        <v>0.9</v>
      </c>
      <c r="T865" s="34">
        <v>0.83333333333333337</v>
      </c>
      <c r="U865" s="34">
        <v>0.9</v>
      </c>
      <c r="V865" s="34">
        <v>0.8</v>
      </c>
      <c r="W865" s="34">
        <v>0.8666666666666667</v>
      </c>
      <c r="X865" s="34">
        <v>0.83333333333333337</v>
      </c>
      <c r="Y865" s="34">
        <v>0.76666666666666672</v>
      </c>
      <c r="Z865" s="34">
        <v>0.8666666666666667</v>
      </c>
      <c r="AA865" s="34">
        <v>0.85833333333333328</v>
      </c>
    </row>
    <row r="866" spans="1:27" ht="15.75" customHeight="1" x14ac:dyDescent="0.25">
      <c r="A866" s="34">
        <v>22075040</v>
      </c>
      <c r="B866" s="34">
        <v>93.522222222222211</v>
      </c>
      <c r="C866" s="34">
        <v>121.67777777777776</v>
      </c>
      <c r="D866" s="34">
        <v>170.46249999999998</v>
      </c>
      <c r="E866" s="34">
        <v>274.5</v>
      </c>
      <c r="F866" s="34">
        <v>253.32222222222228</v>
      </c>
      <c r="G866" s="34">
        <v>171.41428571428574</v>
      </c>
      <c r="H866" s="34">
        <v>53.566666666666663</v>
      </c>
      <c r="I866" s="34">
        <v>48.011111111111106</v>
      </c>
      <c r="J866" s="34">
        <v>144.25555555555556</v>
      </c>
      <c r="K866" s="34">
        <v>243.91428571428574</v>
      </c>
      <c r="L866" s="34">
        <v>198.28888888888889</v>
      </c>
      <c r="M866" s="34">
        <v>88.716666666666654</v>
      </c>
      <c r="N866" s="34">
        <v>99</v>
      </c>
      <c r="O866" s="34">
        <v>0.3</v>
      </c>
      <c r="P866" s="34">
        <v>0.3</v>
      </c>
      <c r="Q866" s="34">
        <v>0.26666666666666666</v>
      </c>
      <c r="R866" s="34">
        <v>0.26666666666666666</v>
      </c>
      <c r="S866" s="34">
        <v>0.3</v>
      </c>
      <c r="T866" s="34">
        <v>0.23333333333333334</v>
      </c>
      <c r="U866" s="34">
        <v>0.3</v>
      </c>
      <c r="V866" s="34">
        <v>0.3</v>
      </c>
      <c r="W866" s="34">
        <v>0.3</v>
      </c>
      <c r="X866" s="34">
        <v>0.23333333333333334</v>
      </c>
      <c r="Y866" s="34">
        <v>0.3</v>
      </c>
      <c r="Z866" s="34">
        <v>0.2</v>
      </c>
      <c r="AA866" s="34">
        <v>0.27500000000000002</v>
      </c>
    </row>
    <row r="867" spans="1:27" ht="15.75" customHeight="1" x14ac:dyDescent="0.25">
      <c r="A867" s="34">
        <v>23010020</v>
      </c>
      <c r="B867" s="34">
        <v>175.29310344827587</v>
      </c>
      <c r="C867" s="34">
        <v>212.41428571428565</v>
      </c>
      <c r="D867" s="34">
        <v>286.38928571428568</v>
      </c>
      <c r="E867" s="34">
        <v>295.06071428571425</v>
      </c>
      <c r="F867" s="34">
        <v>267.20357142857148</v>
      </c>
      <c r="G867" s="34">
        <v>135.17500000000001</v>
      </c>
      <c r="H867" s="34">
        <v>108.53448275862067</v>
      </c>
      <c r="I867" s="34">
        <v>138.47499999999999</v>
      </c>
      <c r="J867" s="34">
        <v>241.71379310344827</v>
      </c>
      <c r="K867" s="34">
        <v>275.9111111111111</v>
      </c>
      <c r="L867" s="34">
        <v>305.65000000000003</v>
      </c>
      <c r="M867" s="34">
        <v>222.89285714285714</v>
      </c>
      <c r="N867" s="34">
        <v>336</v>
      </c>
      <c r="O867" s="34">
        <v>0.96666666666666667</v>
      </c>
      <c r="P867" s="34">
        <v>0.93333333333333335</v>
      </c>
      <c r="Q867" s="34">
        <v>0.93333333333333335</v>
      </c>
      <c r="R867" s="34">
        <v>0.93333333333333335</v>
      </c>
      <c r="S867" s="34">
        <v>0.93333333333333335</v>
      </c>
      <c r="T867" s="34">
        <v>0.93333333333333335</v>
      </c>
      <c r="U867" s="34">
        <v>0.96666666666666667</v>
      </c>
      <c r="V867" s="34">
        <v>0.93333333333333335</v>
      </c>
      <c r="W867" s="34">
        <v>0.96666666666666667</v>
      </c>
      <c r="X867" s="34">
        <v>0.9</v>
      </c>
      <c r="Y867" s="34">
        <v>0.8666666666666667</v>
      </c>
      <c r="Z867" s="34">
        <v>0.93333333333333335</v>
      </c>
      <c r="AA867" s="34">
        <v>0.93333333333333335</v>
      </c>
    </row>
    <row r="868" spans="1:27" ht="15.75" customHeight="1" x14ac:dyDescent="0.25">
      <c r="A868" s="34">
        <v>23010080</v>
      </c>
      <c r="B868" s="34">
        <v>54.42413793103448</v>
      </c>
      <c r="C868" s="34">
        <v>74.434482758620689</v>
      </c>
      <c r="D868" s="34">
        <v>97.775862068965495</v>
      </c>
      <c r="E868" s="34">
        <v>162.94814814814814</v>
      </c>
      <c r="F868" s="34">
        <v>149.23103448275864</v>
      </c>
      <c r="G868" s="34">
        <v>49.586666666666666</v>
      </c>
      <c r="H868" s="34">
        <v>42.631034482758608</v>
      </c>
      <c r="I868" s="34">
        <v>75.337931034482764</v>
      </c>
      <c r="J868" s="34">
        <v>111.77499999999999</v>
      </c>
      <c r="K868" s="34">
        <v>167.07777777777778</v>
      </c>
      <c r="L868" s="34">
        <v>163.16153846153844</v>
      </c>
      <c r="M868" s="34">
        <v>74.071428571428569</v>
      </c>
      <c r="N868" s="34">
        <v>340</v>
      </c>
      <c r="O868" s="34">
        <v>0.96666666666666667</v>
      </c>
      <c r="P868" s="34">
        <v>0.96666666666666667</v>
      </c>
      <c r="Q868" s="34">
        <v>0.96666666666666667</v>
      </c>
      <c r="R868" s="34">
        <v>0.9</v>
      </c>
      <c r="S868" s="34">
        <v>0.96666666666666667</v>
      </c>
      <c r="T868" s="34">
        <v>1</v>
      </c>
      <c r="U868" s="34">
        <v>0.96666666666666667</v>
      </c>
      <c r="V868" s="34">
        <v>0.96666666666666667</v>
      </c>
      <c r="W868" s="34">
        <v>0.93333333333333335</v>
      </c>
      <c r="X868" s="34">
        <v>0.9</v>
      </c>
      <c r="Y868" s="34">
        <v>0.8666666666666667</v>
      </c>
      <c r="Z868" s="34">
        <v>0.93333333333333335</v>
      </c>
      <c r="AA868" s="34">
        <v>0.94444444444444442</v>
      </c>
    </row>
    <row r="869" spans="1:27" ht="15.75" customHeight="1" x14ac:dyDescent="0.25">
      <c r="A869" s="34">
        <v>23010090</v>
      </c>
      <c r="B869" s="34">
        <v>180</v>
      </c>
      <c r="C869" s="34">
        <v>169.5</v>
      </c>
      <c r="D869" s="34">
        <v>221.5</v>
      </c>
      <c r="E869" s="34">
        <v>344</v>
      </c>
      <c r="F869" s="34">
        <v>371</v>
      </c>
      <c r="G869" s="34">
        <v>64</v>
      </c>
      <c r="H869" s="34">
        <v>61.5</v>
      </c>
      <c r="I869" s="34">
        <v>99.5</v>
      </c>
      <c r="J869" s="34">
        <v>216</v>
      </c>
      <c r="K869" s="34">
        <v>183</v>
      </c>
      <c r="L869" s="34">
        <v>209.5</v>
      </c>
      <c r="M869" s="34">
        <v>142</v>
      </c>
      <c r="N869" s="34">
        <v>23</v>
      </c>
      <c r="O869" s="34">
        <v>6.6666666666666666E-2</v>
      </c>
      <c r="P869" s="34">
        <v>6.6666666666666666E-2</v>
      </c>
      <c r="Q869" s="34">
        <v>6.6666666666666666E-2</v>
      </c>
      <c r="R869" s="34">
        <v>6.6666666666666666E-2</v>
      </c>
      <c r="S869" s="34">
        <v>6.6666666666666666E-2</v>
      </c>
      <c r="T869" s="34">
        <v>6.6666666666666666E-2</v>
      </c>
      <c r="U869" s="34">
        <v>6.6666666666666666E-2</v>
      </c>
      <c r="V869" s="34">
        <v>6.6666666666666666E-2</v>
      </c>
      <c r="W869" s="34">
        <v>6.6666666666666666E-2</v>
      </c>
      <c r="X869" s="34">
        <v>3.3333333333333333E-2</v>
      </c>
      <c r="Y869" s="34">
        <v>6.6666666666666666E-2</v>
      </c>
      <c r="Z869" s="34">
        <v>6.6666666666666666E-2</v>
      </c>
      <c r="AA869" s="34">
        <v>6.3888888888888884E-2</v>
      </c>
    </row>
    <row r="870" spans="1:27" ht="15.75" customHeight="1" x14ac:dyDescent="0.25">
      <c r="A870" s="34">
        <v>23010100</v>
      </c>
      <c r="B870" s="34">
        <v>222.5</v>
      </c>
      <c r="C870" s="34">
        <v>384</v>
      </c>
      <c r="D870" s="34">
        <v>293.5</v>
      </c>
      <c r="E870" s="34">
        <v>312.5</v>
      </c>
      <c r="F870" s="34">
        <v>299.5</v>
      </c>
      <c r="G870" s="34">
        <v>81.5</v>
      </c>
      <c r="H870" s="34">
        <v>83.5</v>
      </c>
      <c r="I870" s="34">
        <v>126.5</v>
      </c>
      <c r="J870" s="34">
        <v>166</v>
      </c>
      <c r="K870" s="34">
        <v>160</v>
      </c>
      <c r="L870" s="34">
        <v>284</v>
      </c>
      <c r="M870" s="34" t="s">
        <v>1930</v>
      </c>
      <c r="N870" s="34">
        <v>19</v>
      </c>
      <c r="O870" s="34">
        <v>6.6666666666666666E-2</v>
      </c>
      <c r="P870" s="34">
        <v>6.6666666666666666E-2</v>
      </c>
      <c r="Q870" s="34">
        <v>6.6666666666666666E-2</v>
      </c>
      <c r="R870" s="34">
        <v>6.6666666666666666E-2</v>
      </c>
      <c r="S870" s="34">
        <v>6.6666666666666666E-2</v>
      </c>
      <c r="T870" s="34">
        <v>6.6666666666666666E-2</v>
      </c>
      <c r="U870" s="34">
        <v>6.6666666666666666E-2</v>
      </c>
      <c r="V870" s="34">
        <v>6.6666666666666666E-2</v>
      </c>
      <c r="W870" s="34">
        <v>3.3333333333333333E-2</v>
      </c>
      <c r="X870" s="34">
        <v>3.3333333333333333E-2</v>
      </c>
      <c r="Y870" s="34">
        <v>3.3333333333333333E-2</v>
      </c>
      <c r="Z870" s="34">
        <v>0</v>
      </c>
      <c r="AA870" s="34">
        <v>5.2777777777777778E-2</v>
      </c>
    </row>
    <row r="871" spans="1:27" ht="15.75" customHeight="1" x14ac:dyDescent="0.25">
      <c r="A871" s="34">
        <v>23010140</v>
      </c>
      <c r="B871" s="34">
        <v>271</v>
      </c>
      <c r="C871" s="34">
        <v>312</v>
      </c>
      <c r="D871" s="34">
        <v>125</v>
      </c>
      <c r="E871" s="34">
        <v>246</v>
      </c>
      <c r="F871" s="34">
        <v>392</v>
      </c>
      <c r="G871" s="34">
        <v>122</v>
      </c>
      <c r="H871" s="34">
        <v>17</v>
      </c>
      <c r="I871" s="34">
        <v>256</v>
      </c>
      <c r="J871" s="34">
        <v>253</v>
      </c>
      <c r="K871" s="34">
        <v>184</v>
      </c>
      <c r="L871" s="34">
        <v>326</v>
      </c>
      <c r="M871" s="34">
        <v>504</v>
      </c>
      <c r="N871" s="34">
        <v>12</v>
      </c>
      <c r="O871" s="34">
        <v>3.3333333333333333E-2</v>
      </c>
      <c r="P871" s="34">
        <v>3.3333333333333333E-2</v>
      </c>
      <c r="Q871" s="34">
        <v>3.3333333333333333E-2</v>
      </c>
      <c r="R871" s="34">
        <v>3.3333333333333333E-2</v>
      </c>
      <c r="S871" s="34">
        <v>3.3333333333333333E-2</v>
      </c>
      <c r="T871" s="34">
        <v>3.3333333333333333E-2</v>
      </c>
      <c r="U871" s="34">
        <v>3.3333333333333333E-2</v>
      </c>
      <c r="V871" s="34">
        <v>3.3333333333333333E-2</v>
      </c>
      <c r="W871" s="34">
        <v>3.3333333333333333E-2</v>
      </c>
      <c r="X871" s="34">
        <v>3.3333333333333333E-2</v>
      </c>
      <c r="Y871" s="34">
        <v>3.3333333333333333E-2</v>
      </c>
      <c r="Z871" s="34">
        <v>3.3333333333333333E-2</v>
      </c>
      <c r="AA871" s="34">
        <v>3.3333333333333333E-2</v>
      </c>
    </row>
    <row r="872" spans="1:27" ht="15.75" customHeight="1" x14ac:dyDescent="0.25">
      <c r="A872" s="34">
        <v>23015040</v>
      </c>
      <c r="B872" s="34">
        <v>137.03125</v>
      </c>
      <c r="C872" s="34">
        <v>132.83749999999998</v>
      </c>
      <c r="D872" s="34">
        <v>201.64666666666668</v>
      </c>
      <c r="E872" s="34">
        <v>299.27857142857147</v>
      </c>
      <c r="F872" s="34">
        <v>290</v>
      </c>
      <c r="G872" s="34">
        <v>106.23846153846155</v>
      </c>
      <c r="H872" s="34">
        <v>98.023076923076943</v>
      </c>
      <c r="I872" s="34">
        <v>158.44615384615386</v>
      </c>
      <c r="J872" s="34">
        <v>215.46363636363637</v>
      </c>
      <c r="K872" s="34">
        <v>347.04166666666669</v>
      </c>
      <c r="L872" s="34">
        <v>300.63846153846157</v>
      </c>
      <c r="M872" s="34">
        <v>215.71538461538464</v>
      </c>
      <c r="N872" s="34">
        <v>162</v>
      </c>
      <c r="O872" s="34">
        <v>0.53333333333333333</v>
      </c>
      <c r="P872" s="34">
        <v>0.53333333333333333</v>
      </c>
      <c r="Q872" s="34">
        <v>0.5</v>
      </c>
      <c r="R872" s="34">
        <v>0.46666666666666667</v>
      </c>
      <c r="S872" s="34">
        <v>0.43333333333333335</v>
      </c>
      <c r="T872" s="34">
        <v>0.43333333333333335</v>
      </c>
      <c r="U872" s="34">
        <v>0.43333333333333335</v>
      </c>
      <c r="V872" s="34">
        <v>0.43333333333333335</v>
      </c>
      <c r="W872" s="34">
        <v>0.36666666666666664</v>
      </c>
      <c r="X872" s="34">
        <v>0.4</v>
      </c>
      <c r="Y872" s="34">
        <v>0.43333333333333335</v>
      </c>
      <c r="Z872" s="34">
        <v>0.43333333333333335</v>
      </c>
      <c r="AA872" s="34">
        <v>0.45</v>
      </c>
    </row>
    <row r="873" spans="1:27" ht="15.75" customHeight="1" x14ac:dyDescent="0.25">
      <c r="A873" s="34">
        <v>23020020</v>
      </c>
      <c r="B873" s="34">
        <v>405</v>
      </c>
      <c r="C873" s="34">
        <v>503</v>
      </c>
      <c r="D873" s="34">
        <v>482.5</v>
      </c>
      <c r="E873" s="34">
        <v>391.5</v>
      </c>
      <c r="F873" s="34">
        <v>497</v>
      </c>
      <c r="G873" s="34" t="s">
        <v>1930</v>
      </c>
      <c r="H873" s="34">
        <v>118</v>
      </c>
      <c r="I873" s="34">
        <v>219</v>
      </c>
      <c r="J873" s="34">
        <v>300</v>
      </c>
      <c r="K873" s="34" t="s">
        <v>1930</v>
      </c>
      <c r="L873" s="34">
        <v>406</v>
      </c>
      <c r="M873" s="34">
        <v>433</v>
      </c>
      <c r="N873" s="34">
        <v>14</v>
      </c>
      <c r="O873" s="34">
        <v>6.6666666666666666E-2</v>
      </c>
      <c r="P873" s="34">
        <v>6.6666666666666666E-2</v>
      </c>
      <c r="Q873" s="34">
        <v>6.6666666666666666E-2</v>
      </c>
      <c r="R873" s="34">
        <v>6.6666666666666666E-2</v>
      </c>
      <c r="S873" s="34">
        <v>3.3333333333333333E-2</v>
      </c>
      <c r="T873" s="34">
        <v>0</v>
      </c>
      <c r="U873" s="34">
        <v>3.3333333333333333E-2</v>
      </c>
      <c r="V873" s="34">
        <v>3.3333333333333333E-2</v>
      </c>
      <c r="W873" s="34">
        <v>3.3333333333333333E-2</v>
      </c>
      <c r="X873" s="34">
        <v>0</v>
      </c>
      <c r="Y873" s="34">
        <v>3.3333333333333333E-2</v>
      </c>
      <c r="Z873" s="34">
        <v>3.3333333333333333E-2</v>
      </c>
      <c r="AA873" s="34">
        <v>3.888888888888889E-2</v>
      </c>
    </row>
    <row r="874" spans="1:27" ht="15.75" customHeight="1" x14ac:dyDescent="0.25">
      <c r="A874" s="34">
        <v>23020080</v>
      </c>
      <c r="B874" s="34">
        <v>182.92857142857142</v>
      </c>
      <c r="C874" s="34">
        <v>246.49629629629629</v>
      </c>
      <c r="D874" s="34">
        <v>355.39310344827578</v>
      </c>
      <c r="E874" s="34">
        <v>351.26785714285717</v>
      </c>
      <c r="F874" s="34">
        <v>350.42758620689654</v>
      </c>
      <c r="G874" s="34">
        <v>163.19655172413792</v>
      </c>
      <c r="H874" s="34">
        <v>138.148275862069</v>
      </c>
      <c r="I874" s="34">
        <v>173.18928571428569</v>
      </c>
      <c r="J874" s="34">
        <v>275.18275862068975</v>
      </c>
      <c r="K874" s="34">
        <v>356.48666666666668</v>
      </c>
      <c r="L874" s="34">
        <v>379.07931034482755</v>
      </c>
      <c r="M874" s="34">
        <v>275.08571428571429</v>
      </c>
      <c r="N874" s="34">
        <v>343</v>
      </c>
      <c r="O874" s="34">
        <v>0.93333333333333335</v>
      </c>
      <c r="P874" s="34">
        <v>0.9</v>
      </c>
      <c r="Q874" s="34">
        <v>0.96666666666666667</v>
      </c>
      <c r="R874" s="34">
        <v>0.93333333333333335</v>
      </c>
      <c r="S874" s="34">
        <v>0.96666666666666667</v>
      </c>
      <c r="T874" s="34">
        <v>0.96666666666666667</v>
      </c>
      <c r="U874" s="34">
        <v>0.96666666666666667</v>
      </c>
      <c r="V874" s="34">
        <v>0.93333333333333335</v>
      </c>
      <c r="W874" s="34">
        <v>0.96666666666666667</v>
      </c>
      <c r="X874" s="34">
        <v>1</v>
      </c>
      <c r="Y874" s="34">
        <v>0.96666666666666667</v>
      </c>
      <c r="Z874" s="34">
        <v>0.93333333333333335</v>
      </c>
      <c r="AA874" s="34">
        <v>0.95277777777777772</v>
      </c>
    </row>
    <row r="875" spans="1:27" ht="15.75" customHeight="1" x14ac:dyDescent="0.25">
      <c r="A875" s="34">
        <v>23020090</v>
      </c>
      <c r="B875" s="34">
        <v>72.65517241379311</v>
      </c>
      <c r="C875" s="34">
        <v>99.724137931034477</v>
      </c>
      <c r="D875" s="34">
        <v>161.23076923076923</v>
      </c>
      <c r="E875" s="34">
        <v>186.68965517241378</v>
      </c>
      <c r="F875" s="34">
        <v>243.17241379310346</v>
      </c>
      <c r="G875" s="34">
        <v>171.03333333333333</v>
      </c>
      <c r="H875" s="34">
        <v>141.07142857142858</v>
      </c>
      <c r="I875" s="34">
        <v>130.1</v>
      </c>
      <c r="J875" s="34">
        <v>195.75862068965517</v>
      </c>
      <c r="K875" s="34">
        <v>193.36666666666667</v>
      </c>
      <c r="L875" s="34">
        <v>148.60714285714286</v>
      </c>
      <c r="M875" s="34">
        <v>104</v>
      </c>
      <c r="N875" s="34">
        <v>347</v>
      </c>
      <c r="O875" s="34">
        <v>0.96666666666666667</v>
      </c>
      <c r="P875" s="34">
        <v>0.96666666666666667</v>
      </c>
      <c r="Q875" s="34">
        <v>0.8666666666666667</v>
      </c>
      <c r="R875" s="34">
        <v>0.96666666666666667</v>
      </c>
      <c r="S875" s="34">
        <v>0.96666666666666667</v>
      </c>
      <c r="T875" s="34">
        <v>1</v>
      </c>
      <c r="U875" s="34">
        <v>0.93333333333333335</v>
      </c>
      <c r="V875" s="34">
        <v>1</v>
      </c>
      <c r="W875" s="34">
        <v>0.96666666666666667</v>
      </c>
      <c r="X875" s="34">
        <v>1</v>
      </c>
      <c r="Y875" s="34">
        <v>0.93333333333333335</v>
      </c>
      <c r="Z875" s="34">
        <v>1</v>
      </c>
      <c r="AA875" s="34">
        <v>0.96388888888888891</v>
      </c>
    </row>
    <row r="876" spans="1:27" ht="15.75" customHeight="1" x14ac:dyDescent="0.25">
      <c r="A876" s="34">
        <v>23020100</v>
      </c>
      <c r="B876" s="34">
        <v>268.85925925925926</v>
      </c>
      <c r="C876" s="34">
        <v>246.45925925925926</v>
      </c>
      <c r="D876" s="34">
        <v>323.24615384615379</v>
      </c>
      <c r="E876" s="34">
        <v>362.49285714285713</v>
      </c>
      <c r="F876" s="34">
        <v>336.82413793103444</v>
      </c>
      <c r="G876" s="34">
        <v>163.3551724137931</v>
      </c>
      <c r="H876" s="34">
        <v>125.64285714285715</v>
      </c>
      <c r="I876" s="34">
        <v>202.9344827586207</v>
      </c>
      <c r="J876" s="34">
        <v>267.41851851851851</v>
      </c>
      <c r="K876" s="34">
        <v>470.24285714285713</v>
      </c>
      <c r="L876" s="34">
        <v>527.4807692307694</v>
      </c>
      <c r="M876" s="34">
        <v>386.59259259259261</v>
      </c>
      <c r="N876" s="34">
        <v>331</v>
      </c>
      <c r="O876" s="34">
        <v>0.9</v>
      </c>
      <c r="P876" s="34">
        <v>0.9</v>
      </c>
      <c r="Q876" s="34">
        <v>0.8666666666666667</v>
      </c>
      <c r="R876" s="34">
        <v>0.93333333333333335</v>
      </c>
      <c r="S876" s="34">
        <v>0.96666666666666667</v>
      </c>
      <c r="T876" s="34">
        <v>0.96666666666666667</v>
      </c>
      <c r="U876" s="34">
        <v>0.93333333333333335</v>
      </c>
      <c r="V876" s="34">
        <v>0.96666666666666667</v>
      </c>
      <c r="W876" s="34">
        <v>0.9</v>
      </c>
      <c r="X876" s="34">
        <v>0.93333333333333335</v>
      </c>
      <c r="Y876" s="34">
        <v>0.8666666666666667</v>
      </c>
      <c r="Z876" s="34">
        <v>0.9</v>
      </c>
      <c r="AA876" s="34">
        <v>0.9194444444444444</v>
      </c>
    </row>
    <row r="877" spans="1:27" ht="15.75" customHeight="1" x14ac:dyDescent="0.25">
      <c r="A877" s="34">
        <v>23020130</v>
      </c>
      <c r="B877" s="34">
        <v>19</v>
      </c>
      <c r="C877" s="34">
        <v>18</v>
      </c>
      <c r="D877" s="34">
        <v>58</v>
      </c>
      <c r="E877" s="34">
        <v>52</v>
      </c>
      <c r="F877" s="34">
        <v>42</v>
      </c>
      <c r="G877" s="34" t="s">
        <v>1930</v>
      </c>
      <c r="H877" s="34">
        <v>72.5</v>
      </c>
      <c r="I877" s="34">
        <v>38</v>
      </c>
      <c r="J877" s="34">
        <v>232</v>
      </c>
      <c r="K877" s="34">
        <v>117</v>
      </c>
      <c r="L877" s="34">
        <v>205</v>
      </c>
      <c r="M877" s="34">
        <v>71</v>
      </c>
      <c r="N877" s="34">
        <v>14</v>
      </c>
      <c r="O877" s="34">
        <v>6.6666666666666666E-2</v>
      </c>
      <c r="P877" s="34">
        <v>6.6666666666666666E-2</v>
      </c>
      <c r="Q877" s="34">
        <v>6.6666666666666666E-2</v>
      </c>
      <c r="R877" s="34">
        <v>3.3333333333333333E-2</v>
      </c>
      <c r="S877" s="34">
        <v>3.3333333333333333E-2</v>
      </c>
      <c r="T877" s="34">
        <v>0</v>
      </c>
      <c r="U877" s="34">
        <v>3.3333333333333333E-2</v>
      </c>
      <c r="V877" s="34">
        <v>3.3333333333333333E-2</v>
      </c>
      <c r="W877" s="34">
        <v>3.3333333333333333E-2</v>
      </c>
      <c r="X877" s="34">
        <v>3.3333333333333333E-2</v>
      </c>
      <c r="Y877" s="34">
        <v>3.3333333333333333E-2</v>
      </c>
      <c r="Z877" s="34">
        <v>3.3333333333333333E-2</v>
      </c>
      <c r="AA877" s="34">
        <v>3.888888888888889E-2</v>
      </c>
    </row>
    <row r="878" spans="1:27" ht="15.75" customHeight="1" x14ac:dyDescent="0.25">
      <c r="A878" s="34">
        <v>23025010</v>
      </c>
      <c r="B878" s="34">
        <v>245.13333333333333</v>
      </c>
      <c r="C878" s="34">
        <v>234.39999999999998</v>
      </c>
      <c r="D878" s="34">
        <v>246.16666666666666</v>
      </c>
      <c r="E878" s="34">
        <v>251.6</v>
      </c>
      <c r="F878" s="34">
        <v>246.86666666666667</v>
      </c>
      <c r="G878" s="34">
        <v>71.45</v>
      </c>
      <c r="H878" s="34">
        <v>155.46666666666667</v>
      </c>
      <c r="I878" s="34">
        <v>77.3</v>
      </c>
      <c r="J878" s="34">
        <v>282.59999999999997</v>
      </c>
      <c r="K878" s="34">
        <v>288.60000000000002</v>
      </c>
      <c r="L878" s="34">
        <v>277.64999999999998</v>
      </c>
      <c r="M878" s="34">
        <v>130.39999999999998</v>
      </c>
      <c r="N878" s="34">
        <v>33</v>
      </c>
      <c r="O878" s="34">
        <v>0.1</v>
      </c>
      <c r="P878" s="34">
        <v>0.1</v>
      </c>
      <c r="Q878" s="34">
        <v>0.1</v>
      </c>
      <c r="R878" s="34">
        <v>0.1</v>
      </c>
      <c r="S878" s="34">
        <v>0.1</v>
      </c>
      <c r="T878" s="34">
        <v>0.13333333333333333</v>
      </c>
      <c r="U878" s="34">
        <v>0.1</v>
      </c>
      <c r="V878" s="34">
        <v>0.13333333333333333</v>
      </c>
      <c r="W878" s="34">
        <v>6.6666666666666666E-2</v>
      </c>
      <c r="X878" s="34">
        <v>6.6666666666666666E-2</v>
      </c>
      <c r="Y878" s="34">
        <v>6.6666666666666666E-2</v>
      </c>
      <c r="Z878" s="34">
        <v>3.3333333333333333E-2</v>
      </c>
      <c r="AA878" s="34">
        <v>9.166666666666666E-2</v>
      </c>
    </row>
    <row r="879" spans="1:27" ht="15.75" customHeight="1" x14ac:dyDescent="0.25">
      <c r="A879" s="34">
        <v>23025020</v>
      </c>
      <c r="B879" s="34">
        <v>64.804761904761904</v>
      </c>
      <c r="C879" s="34">
        <v>94.45</v>
      </c>
      <c r="D879" s="34">
        <v>128.37142857142857</v>
      </c>
      <c r="E879" s="34">
        <v>205.20434782608694</v>
      </c>
      <c r="F879" s="34">
        <v>174.84999999999997</v>
      </c>
      <c r="G879" s="34">
        <v>71.557142857142864</v>
      </c>
      <c r="H879" s="34">
        <v>56.099999999999994</v>
      </c>
      <c r="I879" s="34">
        <v>91.542105263157893</v>
      </c>
      <c r="J879" s="34">
        <v>135.97894736842102</v>
      </c>
      <c r="K879" s="34">
        <v>217.92857142857142</v>
      </c>
      <c r="L879" s="34">
        <v>242.86190476190478</v>
      </c>
      <c r="M879" s="34">
        <v>136.26111111111109</v>
      </c>
      <c r="N879" s="34">
        <v>247</v>
      </c>
      <c r="O879" s="34">
        <v>0.7</v>
      </c>
      <c r="P879" s="34">
        <v>0.73333333333333328</v>
      </c>
      <c r="Q879" s="34">
        <v>0.7</v>
      </c>
      <c r="R879" s="34">
        <v>0.76666666666666672</v>
      </c>
      <c r="S879" s="34">
        <v>0.66666666666666663</v>
      </c>
      <c r="T879" s="34">
        <v>0.7</v>
      </c>
      <c r="U879" s="34">
        <v>0.7</v>
      </c>
      <c r="V879" s="34">
        <v>0.6333333333333333</v>
      </c>
      <c r="W879" s="34">
        <v>0.6333333333333333</v>
      </c>
      <c r="X879" s="34">
        <v>0.7</v>
      </c>
      <c r="Y879" s="34">
        <v>0.7</v>
      </c>
      <c r="Z879" s="34">
        <v>0.6</v>
      </c>
      <c r="AA879" s="34">
        <v>0.68611111111111112</v>
      </c>
    </row>
    <row r="880" spans="1:27" ht="15.75" customHeight="1" x14ac:dyDescent="0.25">
      <c r="A880" s="34">
        <v>23025030</v>
      </c>
      <c r="B880" s="34">
        <v>394.36666666666662</v>
      </c>
      <c r="C880" s="34">
        <v>494.59999999999991</v>
      </c>
      <c r="D880" s="34">
        <v>350.23333333333329</v>
      </c>
      <c r="E880" s="34">
        <v>352.03333333333336</v>
      </c>
      <c r="F880" s="34">
        <v>394.93333333333334</v>
      </c>
      <c r="G880" s="34">
        <v>103.86666666666667</v>
      </c>
      <c r="H880" s="34">
        <v>132.96666666666667</v>
      </c>
      <c r="I880" s="34">
        <v>181.9</v>
      </c>
      <c r="J880" s="34">
        <v>284.03333333333336</v>
      </c>
      <c r="K880" s="34">
        <v>177.86666666666665</v>
      </c>
      <c r="L880" s="34">
        <v>436.2</v>
      </c>
      <c r="M880" s="34">
        <v>508.26666666666659</v>
      </c>
      <c r="N880" s="34">
        <v>36</v>
      </c>
      <c r="O880" s="34">
        <v>0.1</v>
      </c>
      <c r="P880" s="34">
        <v>0.1</v>
      </c>
      <c r="Q880" s="34">
        <v>0.1</v>
      </c>
      <c r="R880" s="34">
        <v>0.1</v>
      </c>
      <c r="S880" s="34">
        <v>0.1</v>
      </c>
      <c r="T880" s="34">
        <v>0.1</v>
      </c>
      <c r="U880" s="34">
        <v>0.1</v>
      </c>
      <c r="V880" s="34">
        <v>0.1</v>
      </c>
      <c r="W880" s="34">
        <v>0.1</v>
      </c>
      <c r="X880" s="34">
        <v>0.1</v>
      </c>
      <c r="Y880" s="34">
        <v>0.1</v>
      </c>
      <c r="Z880" s="34">
        <v>0.1</v>
      </c>
      <c r="AA880" s="34">
        <v>0.1</v>
      </c>
    </row>
    <row r="881" spans="1:27" ht="15.75" customHeight="1" x14ac:dyDescent="0.25">
      <c r="A881" s="34">
        <v>23025040</v>
      </c>
      <c r="B881" s="34">
        <v>252.96206896551726</v>
      </c>
      <c r="C881" s="34">
        <v>216.94137931034487</v>
      </c>
      <c r="D881" s="34">
        <v>329.47931034482758</v>
      </c>
      <c r="E881" s="34">
        <v>391.30714285714288</v>
      </c>
      <c r="F881" s="34">
        <v>366.67857142857139</v>
      </c>
      <c r="G881" s="34">
        <v>142.03793103448274</v>
      </c>
      <c r="H881" s="34">
        <v>114.83076923076926</v>
      </c>
      <c r="I881" s="34">
        <v>195.02962962962962</v>
      </c>
      <c r="J881" s="34">
        <v>251.04137931034481</v>
      </c>
      <c r="K881" s="34">
        <v>458.58846153846156</v>
      </c>
      <c r="L881" s="34">
        <v>530.84999999999991</v>
      </c>
      <c r="M881" s="34">
        <v>373.11034482758623</v>
      </c>
      <c r="N881" s="34">
        <v>337</v>
      </c>
      <c r="O881" s="34">
        <v>0.96666666666666667</v>
      </c>
      <c r="P881" s="34">
        <v>0.96666666666666667</v>
      </c>
      <c r="Q881" s="34">
        <v>0.96666666666666667</v>
      </c>
      <c r="R881" s="34">
        <v>0.93333333333333335</v>
      </c>
      <c r="S881" s="34">
        <v>0.93333333333333335</v>
      </c>
      <c r="T881" s="34">
        <v>0.96666666666666667</v>
      </c>
      <c r="U881" s="34">
        <v>0.8666666666666667</v>
      </c>
      <c r="V881" s="34">
        <v>0.9</v>
      </c>
      <c r="W881" s="34">
        <v>0.96666666666666667</v>
      </c>
      <c r="X881" s="34">
        <v>0.8666666666666667</v>
      </c>
      <c r="Y881" s="34">
        <v>0.93333333333333335</v>
      </c>
      <c r="Z881" s="34">
        <v>0.96666666666666667</v>
      </c>
      <c r="AA881" s="34">
        <v>0.93611111111111112</v>
      </c>
    </row>
    <row r="882" spans="1:27" ht="15.75" customHeight="1" x14ac:dyDescent="0.25">
      <c r="A882" s="34">
        <v>23035020</v>
      </c>
      <c r="B882" s="34">
        <v>93.442857142857136</v>
      </c>
      <c r="C882" s="34">
        <v>84.077391304347827</v>
      </c>
      <c r="D882" s="34">
        <v>153.14166666666668</v>
      </c>
      <c r="E882" s="34">
        <v>200.91578947368419</v>
      </c>
      <c r="F882" s="34">
        <v>242.48235294117646</v>
      </c>
      <c r="G882" s="34">
        <v>111.67894736842108</v>
      </c>
      <c r="H882" s="34">
        <v>90.935294117647047</v>
      </c>
      <c r="I882" s="34">
        <v>92.950000000000017</v>
      </c>
      <c r="J882" s="34">
        <v>179.1</v>
      </c>
      <c r="K882" s="34">
        <v>259.21111111111111</v>
      </c>
      <c r="L882" s="34">
        <v>296.94705882352946</v>
      </c>
      <c r="M882" s="34">
        <v>153.38750000000002</v>
      </c>
      <c r="N882" s="34">
        <v>229</v>
      </c>
      <c r="O882" s="34">
        <v>0.7</v>
      </c>
      <c r="P882" s="34">
        <v>0.76666666666666672</v>
      </c>
      <c r="Q882" s="34">
        <v>0.8</v>
      </c>
      <c r="R882" s="34">
        <v>0.6333333333333333</v>
      </c>
      <c r="S882" s="34">
        <v>0.56666666666666665</v>
      </c>
      <c r="T882" s="34">
        <v>0.6333333333333333</v>
      </c>
      <c r="U882" s="34">
        <v>0.56666666666666665</v>
      </c>
      <c r="V882" s="34">
        <v>0.66666666666666663</v>
      </c>
      <c r="W882" s="34">
        <v>0.6</v>
      </c>
      <c r="X882" s="34">
        <v>0.6</v>
      </c>
      <c r="Y882" s="34">
        <v>0.56666666666666665</v>
      </c>
      <c r="Z882" s="34">
        <v>0.53333333333333333</v>
      </c>
      <c r="AA882" s="34">
        <v>0.63611111111111107</v>
      </c>
    </row>
    <row r="883" spans="1:27" ht="15.75" customHeight="1" x14ac:dyDescent="0.25">
      <c r="A883" s="34">
        <v>23040030</v>
      </c>
      <c r="B883" s="34">
        <v>85.496296296296293</v>
      </c>
      <c r="C883" s="34">
        <v>85.399999999999991</v>
      </c>
      <c r="D883" s="34">
        <v>175.93214285714288</v>
      </c>
      <c r="E883" s="34">
        <v>228.08928571428572</v>
      </c>
      <c r="F883" s="34">
        <v>244.87142857142857</v>
      </c>
      <c r="G883" s="34">
        <v>109.4</v>
      </c>
      <c r="H883" s="34">
        <v>85.707407407407402</v>
      </c>
      <c r="I883" s="34">
        <v>116.9923076923077</v>
      </c>
      <c r="J883" s="34">
        <v>163.54000000000002</v>
      </c>
      <c r="K883" s="34">
        <v>268.35200000000003</v>
      </c>
      <c r="L883" s="34">
        <v>247.42592592592592</v>
      </c>
      <c r="M883" s="34">
        <v>172.44</v>
      </c>
      <c r="N883" s="34">
        <v>321</v>
      </c>
      <c r="O883" s="34">
        <v>0.9</v>
      </c>
      <c r="P883" s="34">
        <v>0.93333333333333335</v>
      </c>
      <c r="Q883" s="34">
        <v>0.93333333333333335</v>
      </c>
      <c r="R883" s="34">
        <v>0.93333333333333335</v>
      </c>
      <c r="S883" s="34">
        <v>0.93333333333333335</v>
      </c>
      <c r="T883" s="34">
        <v>0.9</v>
      </c>
      <c r="U883" s="34">
        <v>0.9</v>
      </c>
      <c r="V883" s="34">
        <v>0.8666666666666667</v>
      </c>
      <c r="W883" s="34">
        <v>0.83333333333333337</v>
      </c>
      <c r="X883" s="34">
        <v>0.83333333333333337</v>
      </c>
      <c r="Y883" s="34">
        <v>0.9</v>
      </c>
      <c r="Z883" s="34">
        <v>0.83333333333333337</v>
      </c>
      <c r="AA883" s="34">
        <v>0.89166666666666672</v>
      </c>
    </row>
    <row r="884" spans="1:27" ht="15.75" customHeight="1" x14ac:dyDescent="0.25">
      <c r="A884" s="34">
        <v>23040070</v>
      </c>
      <c r="B884" s="34">
        <v>351.82962962962961</v>
      </c>
      <c r="C884" s="34">
        <v>313.53703703703701</v>
      </c>
      <c r="D884" s="34">
        <v>419.51034482758621</v>
      </c>
      <c r="E884" s="34">
        <v>449.69655172413798</v>
      </c>
      <c r="F884" s="34">
        <v>440.2896551724138</v>
      </c>
      <c r="G884" s="34">
        <v>183.0266666666667</v>
      </c>
      <c r="H884" s="34">
        <v>138.79999999999998</v>
      </c>
      <c r="I884" s="34">
        <v>225.08214285714286</v>
      </c>
      <c r="J884" s="34">
        <v>340.70689655172407</v>
      </c>
      <c r="K884" s="34">
        <v>543.89333333333332</v>
      </c>
      <c r="L884" s="34">
        <v>698.52857142857135</v>
      </c>
      <c r="M884" s="34">
        <v>544.53461538461534</v>
      </c>
      <c r="N884" s="34">
        <v>341</v>
      </c>
      <c r="O884" s="34">
        <v>0.9</v>
      </c>
      <c r="P884" s="34">
        <v>0.9</v>
      </c>
      <c r="Q884" s="34">
        <v>0.96666666666666667</v>
      </c>
      <c r="R884" s="34">
        <v>0.96666666666666667</v>
      </c>
      <c r="S884" s="34">
        <v>0.96666666666666667</v>
      </c>
      <c r="T884" s="34">
        <v>1</v>
      </c>
      <c r="U884" s="34">
        <v>0.96666666666666667</v>
      </c>
      <c r="V884" s="34">
        <v>0.93333333333333335</v>
      </c>
      <c r="W884" s="34">
        <v>0.96666666666666667</v>
      </c>
      <c r="X884" s="34">
        <v>1</v>
      </c>
      <c r="Y884" s="34">
        <v>0.93333333333333335</v>
      </c>
      <c r="Z884" s="34">
        <v>0.8666666666666667</v>
      </c>
      <c r="AA884" s="34">
        <v>0.94722222222222219</v>
      </c>
    </row>
    <row r="885" spans="1:27" ht="15.75" customHeight="1" x14ac:dyDescent="0.25">
      <c r="A885" s="34">
        <v>23040080</v>
      </c>
      <c r="B885" s="34">
        <v>293.5</v>
      </c>
      <c r="C885" s="34">
        <v>396.25</v>
      </c>
      <c r="D885" s="34">
        <v>476.5</v>
      </c>
      <c r="E885" s="34">
        <v>465.45</v>
      </c>
      <c r="F885" s="34">
        <v>551</v>
      </c>
      <c r="G885" s="34">
        <v>73.25</v>
      </c>
      <c r="H885" s="34">
        <v>143.75</v>
      </c>
      <c r="I885" s="34">
        <v>257</v>
      </c>
      <c r="J885" s="34">
        <v>406.33333333333331</v>
      </c>
      <c r="K885" s="34">
        <v>379.45</v>
      </c>
      <c r="L885" s="34">
        <v>766.5</v>
      </c>
      <c r="M885" s="34">
        <v>632.5</v>
      </c>
      <c r="N885" s="34">
        <v>45</v>
      </c>
      <c r="O885" s="34">
        <v>0.13333333333333333</v>
      </c>
      <c r="P885" s="34">
        <v>0.13333333333333333</v>
      </c>
      <c r="Q885" s="34">
        <v>0.13333333333333333</v>
      </c>
      <c r="R885" s="34">
        <v>0.13333333333333333</v>
      </c>
      <c r="S885" s="34">
        <v>0.1</v>
      </c>
      <c r="T885" s="34">
        <v>0.13333333333333333</v>
      </c>
      <c r="U885" s="34">
        <v>0.13333333333333333</v>
      </c>
      <c r="V885" s="34">
        <v>0.1</v>
      </c>
      <c r="W885" s="34">
        <v>0.1</v>
      </c>
      <c r="X885" s="34">
        <v>0.13333333333333333</v>
      </c>
      <c r="Y885" s="34">
        <v>0.13333333333333333</v>
      </c>
      <c r="Z885" s="34">
        <v>0.13333333333333333</v>
      </c>
      <c r="AA885" s="34">
        <v>0.125</v>
      </c>
    </row>
    <row r="886" spans="1:27" ht="15.75" customHeight="1" x14ac:dyDescent="0.25">
      <c r="A886" s="34">
        <v>23040090</v>
      </c>
      <c r="B886" s="34">
        <v>179</v>
      </c>
      <c r="C886" s="34">
        <v>220.5</v>
      </c>
      <c r="D886" s="34">
        <v>124</v>
      </c>
      <c r="E886" s="34">
        <v>293.5</v>
      </c>
      <c r="F886" s="34">
        <v>585</v>
      </c>
      <c r="G886" s="34">
        <v>53.5</v>
      </c>
      <c r="H886" s="34">
        <v>36.5</v>
      </c>
      <c r="I886" s="34">
        <v>223</v>
      </c>
      <c r="J886" s="34" t="s">
        <v>1930</v>
      </c>
      <c r="K886" s="34" t="s">
        <v>1930</v>
      </c>
      <c r="L886" s="34" t="s">
        <v>1930</v>
      </c>
      <c r="M886" s="34" t="s">
        <v>1930</v>
      </c>
      <c r="N886" s="34">
        <v>8</v>
      </c>
      <c r="O886" s="34">
        <v>3.3333333333333333E-2</v>
      </c>
      <c r="P886" s="34">
        <v>3.3333333333333333E-2</v>
      </c>
      <c r="Q886" s="34">
        <v>3.3333333333333333E-2</v>
      </c>
      <c r="R886" s="34">
        <v>3.3333333333333333E-2</v>
      </c>
      <c r="S886" s="34">
        <v>3.3333333333333333E-2</v>
      </c>
      <c r="T886" s="34">
        <v>3.3333333333333333E-2</v>
      </c>
      <c r="U886" s="34">
        <v>3.3333333333333333E-2</v>
      </c>
      <c r="V886" s="34">
        <v>3.3333333333333333E-2</v>
      </c>
      <c r="W886" s="34">
        <v>0</v>
      </c>
      <c r="X886" s="34">
        <v>0</v>
      </c>
      <c r="Y886" s="34">
        <v>0</v>
      </c>
      <c r="Z886" s="34">
        <v>0</v>
      </c>
      <c r="AA886" s="34">
        <v>2.2222222222222223E-2</v>
      </c>
    </row>
    <row r="887" spans="1:27" ht="15.75" customHeight="1" x14ac:dyDescent="0.25">
      <c r="A887" s="34">
        <v>23040100</v>
      </c>
      <c r="B887" s="34">
        <v>69.05</v>
      </c>
      <c r="C887" s="34">
        <v>78.474999999999994</v>
      </c>
      <c r="D887" s="34">
        <v>167.47499999999999</v>
      </c>
      <c r="E887" s="34">
        <v>268.42499999999995</v>
      </c>
      <c r="F887" s="34">
        <v>274.72500000000002</v>
      </c>
      <c r="G887" s="34">
        <v>24.625</v>
      </c>
      <c r="H887" s="34">
        <v>96.474999999999994</v>
      </c>
      <c r="I887" s="34">
        <v>101.06666666666668</v>
      </c>
      <c r="J887" s="34">
        <v>131.33333333333334</v>
      </c>
      <c r="K887" s="34">
        <v>227</v>
      </c>
      <c r="L887" s="34">
        <v>303.875</v>
      </c>
      <c r="M887" s="34">
        <v>145.75</v>
      </c>
      <c r="N887" s="34">
        <v>46</v>
      </c>
      <c r="O887" s="34">
        <v>0.13333333333333333</v>
      </c>
      <c r="P887" s="34">
        <v>0.13333333333333333</v>
      </c>
      <c r="Q887" s="34">
        <v>0.13333333333333333</v>
      </c>
      <c r="R887" s="34">
        <v>0.13333333333333333</v>
      </c>
      <c r="S887" s="34">
        <v>0.13333333333333333</v>
      </c>
      <c r="T887" s="34">
        <v>0.13333333333333333</v>
      </c>
      <c r="U887" s="34">
        <v>0.13333333333333333</v>
      </c>
      <c r="V887" s="34">
        <v>0.1</v>
      </c>
      <c r="W887" s="34">
        <v>0.1</v>
      </c>
      <c r="X887" s="34">
        <v>0.13333333333333333</v>
      </c>
      <c r="Y887" s="34">
        <v>0.13333333333333333</v>
      </c>
      <c r="Z887" s="34">
        <v>0.13333333333333333</v>
      </c>
      <c r="AA887" s="34">
        <v>0.12777777777777777</v>
      </c>
    </row>
    <row r="888" spans="1:27" ht="15.75" customHeight="1" x14ac:dyDescent="0.25">
      <c r="A888" s="34">
        <v>23040110</v>
      </c>
      <c r="B888" s="34">
        <v>220</v>
      </c>
      <c r="C888" s="34">
        <v>221</v>
      </c>
      <c r="D888" s="34" t="s">
        <v>1930</v>
      </c>
      <c r="E888" s="34">
        <v>327</v>
      </c>
      <c r="F888" s="34">
        <v>434</v>
      </c>
      <c r="G888" s="34">
        <v>14</v>
      </c>
      <c r="H888" s="34">
        <v>55</v>
      </c>
      <c r="I888" s="34">
        <v>163</v>
      </c>
      <c r="J888" s="34" t="s">
        <v>1930</v>
      </c>
      <c r="K888" s="34" t="s">
        <v>1930</v>
      </c>
      <c r="L888" s="34" t="s">
        <v>1930</v>
      </c>
      <c r="M888" s="34" t="s">
        <v>1930</v>
      </c>
      <c r="N888" s="34">
        <v>7</v>
      </c>
      <c r="O888" s="34">
        <v>3.3333333333333333E-2</v>
      </c>
      <c r="P888" s="34">
        <v>3.3333333333333333E-2</v>
      </c>
      <c r="Q888" s="34">
        <v>0</v>
      </c>
      <c r="R888" s="34">
        <v>3.3333333333333333E-2</v>
      </c>
      <c r="S888" s="34">
        <v>3.3333333333333333E-2</v>
      </c>
      <c r="T888" s="34">
        <v>3.3333333333333333E-2</v>
      </c>
      <c r="U888" s="34">
        <v>3.3333333333333333E-2</v>
      </c>
      <c r="V888" s="34">
        <v>3.3333333333333333E-2</v>
      </c>
      <c r="W888" s="34">
        <v>0</v>
      </c>
      <c r="X888" s="34">
        <v>0</v>
      </c>
      <c r="Y888" s="34">
        <v>0</v>
      </c>
      <c r="Z888" s="34">
        <v>0</v>
      </c>
      <c r="AA888" s="34">
        <v>1.9444444444444445E-2</v>
      </c>
    </row>
    <row r="889" spans="1:27" ht="15.75" customHeight="1" x14ac:dyDescent="0.25">
      <c r="A889" s="34">
        <v>23045010</v>
      </c>
      <c r="B889" s="34">
        <v>192.59999999999997</v>
      </c>
      <c r="C889" s="34">
        <v>210.59999999999997</v>
      </c>
      <c r="D889" s="34">
        <v>183.99999999999997</v>
      </c>
      <c r="E889" s="34">
        <v>256.89999999999998</v>
      </c>
      <c r="F889" s="34">
        <v>387.40000000000003</v>
      </c>
      <c r="G889" s="34">
        <v>69.599999999999994</v>
      </c>
      <c r="H889" s="34">
        <v>52.199999999999989</v>
      </c>
      <c r="I889" s="34">
        <v>185.7</v>
      </c>
      <c r="J889" s="34">
        <v>267.8</v>
      </c>
      <c r="K889" s="34">
        <v>165.3</v>
      </c>
      <c r="L889" s="34">
        <v>440.9</v>
      </c>
      <c r="M889" s="34">
        <v>486.2999999999999</v>
      </c>
      <c r="N889" s="34">
        <v>12</v>
      </c>
      <c r="O889" s="34">
        <v>3.3333333333333333E-2</v>
      </c>
      <c r="P889" s="34">
        <v>3.3333333333333333E-2</v>
      </c>
      <c r="Q889" s="34">
        <v>3.3333333333333333E-2</v>
      </c>
      <c r="R889" s="34">
        <v>3.3333333333333333E-2</v>
      </c>
      <c r="S889" s="34">
        <v>3.3333333333333333E-2</v>
      </c>
      <c r="T889" s="34">
        <v>3.3333333333333333E-2</v>
      </c>
      <c r="U889" s="34">
        <v>3.3333333333333333E-2</v>
      </c>
      <c r="V889" s="34">
        <v>3.3333333333333333E-2</v>
      </c>
      <c r="W889" s="34">
        <v>3.3333333333333333E-2</v>
      </c>
      <c r="X889" s="34">
        <v>3.3333333333333333E-2</v>
      </c>
      <c r="Y889" s="34">
        <v>3.3333333333333333E-2</v>
      </c>
      <c r="Z889" s="34">
        <v>3.3333333333333333E-2</v>
      </c>
      <c r="AA889" s="34">
        <v>3.3333333333333333E-2</v>
      </c>
    </row>
    <row r="890" spans="1:27" ht="15.75" customHeight="1" x14ac:dyDescent="0.25">
      <c r="A890" s="34">
        <v>23050010</v>
      </c>
      <c r="B890" s="34" t="s">
        <v>1930</v>
      </c>
      <c r="C890" s="34" t="s">
        <v>1930</v>
      </c>
      <c r="D890" s="34" t="s">
        <v>1930</v>
      </c>
      <c r="E890" s="34" t="s">
        <v>1930</v>
      </c>
      <c r="F890" s="34" t="s">
        <v>1930</v>
      </c>
      <c r="G890" s="34" t="s">
        <v>1930</v>
      </c>
      <c r="H890" s="34" t="s">
        <v>1930</v>
      </c>
      <c r="I890" s="34" t="s">
        <v>1930</v>
      </c>
      <c r="J890" s="34" t="s">
        <v>1930</v>
      </c>
      <c r="K890" s="34" t="s">
        <v>1930</v>
      </c>
      <c r="L890" s="34" t="s">
        <v>1930</v>
      </c>
      <c r="M890" s="34" t="s">
        <v>1930</v>
      </c>
      <c r="N890" s="34">
        <v>0</v>
      </c>
      <c r="O890" s="34">
        <v>0</v>
      </c>
      <c r="P890" s="34">
        <v>0</v>
      </c>
      <c r="Q890" s="34">
        <v>0</v>
      </c>
      <c r="R890" s="34">
        <v>0</v>
      </c>
      <c r="S890" s="34">
        <v>0</v>
      </c>
      <c r="T890" s="34">
        <v>0</v>
      </c>
      <c r="U890" s="34">
        <v>0</v>
      </c>
      <c r="V890" s="34">
        <v>0</v>
      </c>
      <c r="W890" s="34">
        <v>0</v>
      </c>
      <c r="X890" s="34">
        <v>0</v>
      </c>
      <c r="Y890" s="34">
        <v>0</v>
      </c>
      <c r="Z890" s="34">
        <v>0</v>
      </c>
      <c r="AA890" s="34">
        <v>0</v>
      </c>
    </row>
    <row r="891" spans="1:27" ht="15.75" customHeight="1" x14ac:dyDescent="0.25">
      <c r="A891" s="34">
        <v>23050080</v>
      </c>
      <c r="B891" s="34">
        <v>247.82222222222225</v>
      </c>
      <c r="C891" s="34">
        <v>275.95000000000005</v>
      </c>
      <c r="D891" s="34">
        <v>339.87333333333328</v>
      </c>
      <c r="E891" s="34">
        <v>314.70666666666671</v>
      </c>
      <c r="F891" s="34">
        <v>320.75357142857143</v>
      </c>
      <c r="G891" s="34">
        <v>170.3821428571429</v>
      </c>
      <c r="H891" s="34">
        <v>153.35357142857146</v>
      </c>
      <c r="I891" s="34">
        <v>159.41428571428568</v>
      </c>
      <c r="J891" s="34">
        <v>267.37857142857143</v>
      </c>
      <c r="K891" s="34">
        <v>320.45357142857137</v>
      </c>
      <c r="L891" s="34">
        <v>334.00357142857143</v>
      </c>
      <c r="M891" s="34">
        <v>279.19230769230768</v>
      </c>
      <c r="N891" s="34">
        <v>335</v>
      </c>
      <c r="O891" s="34">
        <v>0.9</v>
      </c>
      <c r="P891" s="34">
        <v>0.8666666666666667</v>
      </c>
      <c r="Q891" s="34">
        <v>1</v>
      </c>
      <c r="R891" s="34">
        <v>1</v>
      </c>
      <c r="S891" s="34">
        <v>0.93333333333333335</v>
      </c>
      <c r="T891" s="34">
        <v>0.93333333333333335</v>
      </c>
      <c r="U891" s="34">
        <v>0.93333333333333335</v>
      </c>
      <c r="V891" s="34">
        <v>0.93333333333333335</v>
      </c>
      <c r="W891" s="34">
        <v>0.93333333333333335</v>
      </c>
      <c r="X891" s="34">
        <v>0.93333333333333335</v>
      </c>
      <c r="Y891" s="34">
        <v>0.93333333333333335</v>
      </c>
      <c r="Z891" s="34">
        <v>0.8666666666666667</v>
      </c>
      <c r="AA891" s="34">
        <v>0.93055555555555558</v>
      </c>
    </row>
    <row r="892" spans="1:27" ht="15.75" customHeight="1" x14ac:dyDescent="0.25">
      <c r="A892" s="34">
        <v>23050100</v>
      </c>
      <c r="B892" s="34">
        <v>104.66153846153846</v>
      </c>
      <c r="C892" s="34">
        <v>113.45555555555556</v>
      </c>
      <c r="D892" s="34">
        <v>265.93793103448274</v>
      </c>
      <c r="E892" s="34">
        <v>314.98965517241373</v>
      </c>
      <c r="F892" s="34">
        <v>308.51379310344834</v>
      </c>
      <c r="G892" s="34">
        <v>152.22068965517244</v>
      </c>
      <c r="H892" s="34">
        <v>133.75862068965515</v>
      </c>
      <c r="I892" s="34">
        <v>182.7896551724138</v>
      </c>
      <c r="J892" s="34">
        <v>242.92413793103455</v>
      </c>
      <c r="K892" s="34">
        <v>360.32068965517243</v>
      </c>
      <c r="L892" s="34">
        <v>275.91034482758619</v>
      </c>
      <c r="M892" s="34">
        <v>178.21600000000001</v>
      </c>
      <c r="N892" s="34">
        <v>339</v>
      </c>
      <c r="O892" s="34">
        <v>0.8666666666666667</v>
      </c>
      <c r="P892" s="34">
        <v>0.9</v>
      </c>
      <c r="Q892" s="34">
        <v>0.96666666666666667</v>
      </c>
      <c r="R892" s="34">
        <v>0.96666666666666667</v>
      </c>
      <c r="S892" s="34">
        <v>0.96666666666666667</v>
      </c>
      <c r="T892" s="34">
        <v>0.96666666666666667</v>
      </c>
      <c r="U892" s="34">
        <v>0.96666666666666667</v>
      </c>
      <c r="V892" s="34">
        <v>0.96666666666666667</v>
      </c>
      <c r="W892" s="34">
        <v>0.96666666666666667</v>
      </c>
      <c r="X892" s="34">
        <v>0.96666666666666667</v>
      </c>
      <c r="Y892" s="34">
        <v>0.96666666666666667</v>
      </c>
      <c r="Z892" s="34">
        <v>0.83333333333333337</v>
      </c>
      <c r="AA892" s="34">
        <v>0.94166666666666665</v>
      </c>
    </row>
    <row r="893" spans="1:27" ht="15.75" customHeight="1" x14ac:dyDescent="0.25">
      <c r="A893" s="34">
        <v>23050170</v>
      </c>
      <c r="B893" s="34">
        <v>552.75</v>
      </c>
      <c r="C893" s="34">
        <v>668.75</v>
      </c>
      <c r="D893" s="34">
        <v>781</v>
      </c>
      <c r="E893" s="34">
        <v>763</v>
      </c>
      <c r="F893" s="34">
        <v>917.8</v>
      </c>
      <c r="G893" s="34">
        <v>269.75</v>
      </c>
      <c r="H893" s="34">
        <v>340</v>
      </c>
      <c r="I893" s="34">
        <v>311.66666666666669</v>
      </c>
      <c r="J893" s="34">
        <v>688.43333333333339</v>
      </c>
      <c r="K893" s="34">
        <v>604</v>
      </c>
      <c r="L893" s="34">
        <v>1009.75</v>
      </c>
      <c r="M893" s="34">
        <v>958</v>
      </c>
      <c r="N893" s="34">
        <v>46</v>
      </c>
      <c r="O893" s="34">
        <v>0.13333333333333333</v>
      </c>
      <c r="P893" s="34">
        <v>0.13333333333333333</v>
      </c>
      <c r="Q893" s="34">
        <v>0.13333333333333333</v>
      </c>
      <c r="R893" s="34">
        <v>0.13333333333333333</v>
      </c>
      <c r="S893" s="34">
        <v>0.13333333333333333</v>
      </c>
      <c r="T893" s="34">
        <v>0.13333333333333333</v>
      </c>
      <c r="U893" s="34">
        <v>0.13333333333333333</v>
      </c>
      <c r="V893" s="34">
        <v>0.1</v>
      </c>
      <c r="W893" s="34">
        <v>0.1</v>
      </c>
      <c r="X893" s="34">
        <v>0.13333333333333333</v>
      </c>
      <c r="Y893" s="34">
        <v>0.13333333333333333</v>
      </c>
      <c r="Z893" s="34">
        <v>0.13333333333333333</v>
      </c>
      <c r="AA893" s="34">
        <v>0.12777777777777777</v>
      </c>
    </row>
    <row r="894" spans="1:27" ht="15.75" customHeight="1" x14ac:dyDescent="0.25">
      <c r="A894" s="34">
        <v>23050230</v>
      </c>
      <c r="B894" s="34">
        <v>165.15925925925927</v>
      </c>
      <c r="C894" s="34">
        <v>229.30769230769226</v>
      </c>
      <c r="D894" s="34">
        <v>327.25172413793103</v>
      </c>
      <c r="E894" s="34">
        <v>332.55333333333334</v>
      </c>
      <c r="F894" s="34">
        <v>346.55</v>
      </c>
      <c r="G894" s="34">
        <v>183.24137931034483</v>
      </c>
      <c r="H894" s="34">
        <v>159.94285714285715</v>
      </c>
      <c r="I894" s="34">
        <v>175.15185185185183</v>
      </c>
      <c r="J894" s="34">
        <v>276.0214285714286</v>
      </c>
      <c r="K894" s="34">
        <v>327.52857142857147</v>
      </c>
      <c r="L894" s="34">
        <v>298.67500000000007</v>
      </c>
      <c r="M894" s="34">
        <v>231.32399999999998</v>
      </c>
      <c r="N894" s="34">
        <v>333</v>
      </c>
      <c r="O894" s="34">
        <v>0.9</v>
      </c>
      <c r="P894" s="34">
        <v>0.8666666666666667</v>
      </c>
      <c r="Q894" s="34">
        <v>0.96666666666666667</v>
      </c>
      <c r="R894" s="34">
        <v>1</v>
      </c>
      <c r="S894" s="34">
        <v>0.93333333333333335</v>
      </c>
      <c r="T894" s="34">
        <v>0.96666666666666667</v>
      </c>
      <c r="U894" s="34">
        <v>0.93333333333333335</v>
      </c>
      <c r="V894" s="34">
        <v>0.9</v>
      </c>
      <c r="W894" s="34">
        <v>0.93333333333333335</v>
      </c>
      <c r="X894" s="34">
        <v>0.93333333333333335</v>
      </c>
      <c r="Y894" s="34">
        <v>0.93333333333333335</v>
      </c>
      <c r="Z894" s="34">
        <v>0.83333333333333337</v>
      </c>
      <c r="AA894" s="34">
        <v>0.92500000000000004</v>
      </c>
    </row>
    <row r="895" spans="1:27" ht="15.75" customHeight="1" x14ac:dyDescent="0.25">
      <c r="A895" s="34">
        <v>23050250</v>
      </c>
      <c r="B895" s="34">
        <v>263.90740740740739</v>
      </c>
      <c r="C895" s="34">
        <v>264.28846153846155</v>
      </c>
      <c r="D895" s="34">
        <v>357.85714285714283</v>
      </c>
      <c r="E895" s="34">
        <v>463.32142857142856</v>
      </c>
      <c r="F895" s="34">
        <v>449.18928571428569</v>
      </c>
      <c r="G895" s="34">
        <v>216.96153846153845</v>
      </c>
      <c r="H895" s="34">
        <v>180.34230769230768</v>
      </c>
      <c r="I895" s="34">
        <v>281.43461538461537</v>
      </c>
      <c r="J895" s="34">
        <v>359.1653846153846</v>
      </c>
      <c r="K895" s="34">
        <v>532.81538461538469</v>
      </c>
      <c r="L895" s="34">
        <v>538.29642857142858</v>
      </c>
      <c r="M895" s="34">
        <v>396.0344827586207</v>
      </c>
      <c r="N895" s="34">
        <v>324</v>
      </c>
      <c r="O895" s="34">
        <v>0.9</v>
      </c>
      <c r="P895" s="34">
        <v>0.8666666666666667</v>
      </c>
      <c r="Q895" s="34">
        <v>0.93333333333333335</v>
      </c>
      <c r="R895" s="34">
        <v>0.93333333333333335</v>
      </c>
      <c r="S895" s="34">
        <v>0.93333333333333335</v>
      </c>
      <c r="T895" s="34">
        <v>0.8666666666666667</v>
      </c>
      <c r="U895" s="34">
        <v>0.8666666666666667</v>
      </c>
      <c r="V895" s="34">
        <v>0.8666666666666667</v>
      </c>
      <c r="W895" s="34">
        <v>0.8666666666666667</v>
      </c>
      <c r="X895" s="34">
        <v>0.8666666666666667</v>
      </c>
      <c r="Y895" s="34">
        <v>0.93333333333333335</v>
      </c>
      <c r="Z895" s="34">
        <v>0.96666666666666667</v>
      </c>
      <c r="AA895" s="34">
        <v>0.9</v>
      </c>
    </row>
    <row r="896" spans="1:27" ht="15.75" customHeight="1" x14ac:dyDescent="0.25">
      <c r="A896" s="34">
        <v>23050270</v>
      </c>
      <c r="B896" s="34">
        <v>568.75</v>
      </c>
      <c r="C896" s="34">
        <v>487.5</v>
      </c>
      <c r="D896" s="34">
        <v>615</v>
      </c>
      <c r="E896" s="34">
        <v>643.25</v>
      </c>
      <c r="F896" s="34">
        <v>866</v>
      </c>
      <c r="G896" s="34">
        <v>331.7</v>
      </c>
      <c r="H896" s="34">
        <v>436.5</v>
      </c>
      <c r="I896" s="34">
        <v>385.33333333333331</v>
      </c>
      <c r="J896" s="34">
        <v>696</v>
      </c>
      <c r="K896" s="34">
        <v>549.5</v>
      </c>
      <c r="L896" s="34">
        <v>832.75</v>
      </c>
      <c r="M896" s="34">
        <v>784.5</v>
      </c>
      <c r="N896" s="34">
        <v>46</v>
      </c>
      <c r="O896" s="34">
        <v>0.13333333333333333</v>
      </c>
      <c r="P896" s="34">
        <v>0.13333333333333333</v>
      </c>
      <c r="Q896" s="34">
        <v>0.13333333333333333</v>
      </c>
      <c r="R896" s="34">
        <v>0.13333333333333333</v>
      </c>
      <c r="S896" s="34">
        <v>0.13333333333333333</v>
      </c>
      <c r="T896" s="34">
        <v>0.13333333333333333</v>
      </c>
      <c r="U896" s="34">
        <v>0.13333333333333333</v>
      </c>
      <c r="V896" s="34">
        <v>0.1</v>
      </c>
      <c r="W896" s="34">
        <v>0.1</v>
      </c>
      <c r="X896" s="34">
        <v>0.13333333333333333</v>
      </c>
      <c r="Y896" s="34">
        <v>0.13333333333333333</v>
      </c>
      <c r="Z896" s="34">
        <v>0.13333333333333333</v>
      </c>
      <c r="AA896" s="34">
        <v>0.12777777777777777</v>
      </c>
    </row>
    <row r="897" spans="1:27" ht="15.75" customHeight="1" x14ac:dyDescent="0.25">
      <c r="A897" s="34">
        <v>23050280</v>
      </c>
      <c r="B897" s="34">
        <v>192</v>
      </c>
      <c r="C897" s="34">
        <v>249.7</v>
      </c>
      <c r="D897" s="34">
        <v>375.5</v>
      </c>
      <c r="E897" s="34">
        <v>485</v>
      </c>
      <c r="F897" s="34">
        <v>460.5</v>
      </c>
      <c r="G897" s="34">
        <v>90</v>
      </c>
      <c r="H897" s="34">
        <v>257.33333333333331</v>
      </c>
      <c r="I897" s="34">
        <v>244.5</v>
      </c>
      <c r="J897" s="34">
        <v>525</v>
      </c>
      <c r="K897" s="34">
        <v>291</v>
      </c>
      <c r="L897" s="34">
        <v>413</v>
      </c>
      <c r="M897" s="34">
        <v>319.03333333333336</v>
      </c>
      <c r="N897" s="34">
        <v>38</v>
      </c>
      <c r="O897" s="34">
        <v>0.1</v>
      </c>
      <c r="P897" s="34">
        <v>0.13333333333333333</v>
      </c>
      <c r="Q897" s="34">
        <v>0.13333333333333333</v>
      </c>
      <c r="R897" s="34">
        <v>0.1</v>
      </c>
      <c r="S897" s="34">
        <v>0.13333333333333333</v>
      </c>
      <c r="T897" s="34">
        <v>0.13333333333333333</v>
      </c>
      <c r="U897" s="34">
        <v>0.1</v>
      </c>
      <c r="V897" s="34">
        <v>6.6666666666666666E-2</v>
      </c>
      <c r="W897" s="34">
        <v>6.6666666666666666E-2</v>
      </c>
      <c r="X897" s="34">
        <v>0.1</v>
      </c>
      <c r="Y897" s="34">
        <v>0.1</v>
      </c>
      <c r="Z897" s="34">
        <v>0.1</v>
      </c>
      <c r="AA897" s="34">
        <v>0.10555555555555556</v>
      </c>
    </row>
    <row r="898" spans="1:27" ht="15.75" customHeight="1" x14ac:dyDescent="0.25">
      <c r="A898" s="34">
        <v>23050290</v>
      </c>
      <c r="B898" s="34">
        <v>232</v>
      </c>
      <c r="C898" s="34">
        <v>349</v>
      </c>
      <c r="D898" s="34">
        <v>339</v>
      </c>
      <c r="E898" s="34">
        <v>426</v>
      </c>
      <c r="F898" s="34">
        <v>413.66666666666669</v>
      </c>
      <c r="G898" s="34">
        <v>111.33333333333333</v>
      </c>
      <c r="H898" s="34">
        <v>201.5</v>
      </c>
      <c r="I898" s="34">
        <v>155.66666666666666</v>
      </c>
      <c r="J898" s="34">
        <v>307.33333333333331</v>
      </c>
      <c r="K898" s="34">
        <v>334</v>
      </c>
      <c r="L898" s="34">
        <v>334.5</v>
      </c>
      <c r="M898" s="34">
        <v>318.25</v>
      </c>
      <c r="N898" s="34">
        <v>43</v>
      </c>
      <c r="O898" s="34">
        <v>0.13333333333333333</v>
      </c>
      <c r="P898" s="34">
        <v>0.13333333333333333</v>
      </c>
      <c r="Q898" s="34">
        <v>0.13333333333333333</v>
      </c>
      <c r="R898" s="34">
        <v>0.13333333333333333</v>
      </c>
      <c r="S898" s="34">
        <v>0.1</v>
      </c>
      <c r="T898" s="34">
        <v>0.1</v>
      </c>
      <c r="U898" s="34">
        <v>0.13333333333333333</v>
      </c>
      <c r="V898" s="34">
        <v>0.1</v>
      </c>
      <c r="W898" s="34">
        <v>0.1</v>
      </c>
      <c r="X898" s="34">
        <v>0.1</v>
      </c>
      <c r="Y898" s="34">
        <v>0.13333333333333333</v>
      </c>
      <c r="Z898" s="34">
        <v>0.13333333333333333</v>
      </c>
      <c r="AA898" s="34">
        <v>0.11944444444444445</v>
      </c>
    </row>
    <row r="899" spans="1:27" ht="15.75" customHeight="1" x14ac:dyDescent="0.25">
      <c r="A899" s="34">
        <v>23050300</v>
      </c>
      <c r="B899" s="34">
        <v>452</v>
      </c>
      <c r="C899" s="34">
        <v>540.66666666666663</v>
      </c>
      <c r="D899" s="34">
        <v>524.33333333333337</v>
      </c>
      <c r="E899" s="34">
        <v>434</v>
      </c>
      <c r="F899" s="34">
        <v>606.33333333333337</v>
      </c>
      <c r="G899" s="34">
        <v>262</v>
      </c>
      <c r="H899" s="34">
        <v>125.33333333333333</v>
      </c>
      <c r="I899" s="34">
        <v>260.33333333333331</v>
      </c>
      <c r="J899" s="34">
        <v>340.125</v>
      </c>
      <c r="K899" s="34">
        <v>397.2</v>
      </c>
      <c r="L899" s="34">
        <v>593.75</v>
      </c>
      <c r="M899" s="34">
        <v>414.75</v>
      </c>
      <c r="N899" s="34">
        <v>39</v>
      </c>
      <c r="O899" s="34">
        <v>6.6666666666666666E-2</v>
      </c>
      <c r="P899" s="34">
        <v>0.1</v>
      </c>
      <c r="Q899" s="34">
        <v>0.1</v>
      </c>
      <c r="R899" s="34">
        <v>0.1</v>
      </c>
      <c r="S899" s="34">
        <v>0.1</v>
      </c>
      <c r="T899" s="34">
        <v>0.1</v>
      </c>
      <c r="U899" s="34">
        <v>0.1</v>
      </c>
      <c r="V899" s="34">
        <v>0.1</v>
      </c>
      <c r="W899" s="34">
        <v>0.13333333333333333</v>
      </c>
      <c r="X899" s="34">
        <v>0.13333333333333333</v>
      </c>
      <c r="Y899" s="34">
        <v>0.13333333333333333</v>
      </c>
      <c r="Z899" s="34">
        <v>0.13333333333333333</v>
      </c>
      <c r="AA899" s="34">
        <v>0.10833333333333334</v>
      </c>
    </row>
    <row r="900" spans="1:27" ht="15.75" customHeight="1" x14ac:dyDescent="0.25">
      <c r="A900" s="34">
        <v>23050310</v>
      </c>
      <c r="B900" s="34">
        <v>258.5</v>
      </c>
      <c r="C900" s="34">
        <v>264.64999999999998</v>
      </c>
      <c r="D900" s="34">
        <v>429</v>
      </c>
      <c r="E900" s="34">
        <v>529.75</v>
      </c>
      <c r="F900" s="34">
        <v>419.75</v>
      </c>
      <c r="G900" s="34">
        <v>130.33333333333334</v>
      </c>
      <c r="H900" s="34">
        <v>247</v>
      </c>
      <c r="I900" s="34">
        <v>211.66666666666666</v>
      </c>
      <c r="J900" s="34">
        <v>305.33333333333331</v>
      </c>
      <c r="K900" s="34">
        <v>262.25</v>
      </c>
      <c r="L900" s="34">
        <v>359</v>
      </c>
      <c r="M900" s="34">
        <v>229.75</v>
      </c>
      <c r="N900" s="34">
        <v>44</v>
      </c>
      <c r="O900" s="34">
        <v>0.13333333333333333</v>
      </c>
      <c r="P900" s="34">
        <v>0.13333333333333333</v>
      </c>
      <c r="Q900" s="34">
        <v>0.1</v>
      </c>
      <c r="R900" s="34">
        <v>0.13333333333333333</v>
      </c>
      <c r="S900" s="34">
        <v>0.13333333333333333</v>
      </c>
      <c r="T900" s="34">
        <v>0.1</v>
      </c>
      <c r="U900" s="34">
        <v>0.13333333333333333</v>
      </c>
      <c r="V900" s="34">
        <v>0.1</v>
      </c>
      <c r="W900" s="34">
        <v>0.1</v>
      </c>
      <c r="X900" s="34">
        <v>0.13333333333333333</v>
      </c>
      <c r="Y900" s="34">
        <v>0.13333333333333333</v>
      </c>
      <c r="Z900" s="34">
        <v>0.13333333333333333</v>
      </c>
      <c r="AA900" s="34">
        <v>0.12222222222222222</v>
      </c>
    </row>
    <row r="901" spans="1:27" ht="15.75" customHeight="1" x14ac:dyDescent="0.25">
      <c r="A901" s="34">
        <v>23050320</v>
      </c>
      <c r="B901" s="34">
        <v>270.75</v>
      </c>
      <c r="C901" s="34">
        <v>264.75</v>
      </c>
      <c r="D901" s="34">
        <v>409</v>
      </c>
      <c r="E901" s="34">
        <v>389.5</v>
      </c>
      <c r="F901" s="34">
        <v>408.75</v>
      </c>
      <c r="G901" s="34">
        <v>96.333333333333329</v>
      </c>
      <c r="H901" s="34">
        <v>204.75</v>
      </c>
      <c r="I901" s="34">
        <v>223.75</v>
      </c>
      <c r="J901" s="34">
        <v>272.25</v>
      </c>
      <c r="K901" s="34">
        <v>299.36</v>
      </c>
      <c r="L901" s="34">
        <v>368.4</v>
      </c>
      <c r="M901" s="34">
        <v>315</v>
      </c>
      <c r="N901" s="34">
        <v>50</v>
      </c>
      <c r="O901" s="34">
        <v>0.13333333333333333</v>
      </c>
      <c r="P901" s="34">
        <v>0.13333333333333333</v>
      </c>
      <c r="Q901" s="34">
        <v>0.13333333333333333</v>
      </c>
      <c r="R901" s="34">
        <v>0.13333333333333333</v>
      </c>
      <c r="S901" s="34">
        <v>0.13333333333333333</v>
      </c>
      <c r="T901" s="34">
        <v>0.1</v>
      </c>
      <c r="U901" s="34">
        <v>0.13333333333333333</v>
      </c>
      <c r="V901" s="34">
        <v>0.13333333333333333</v>
      </c>
      <c r="W901" s="34">
        <v>0.13333333333333333</v>
      </c>
      <c r="X901" s="34">
        <v>0.16666666666666666</v>
      </c>
      <c r="Y901" s="34">
        <v>0.16666666666666666</v>
      </c>
      <c r="Z901" s="34">
        <v>0.16666666666666666</v>
      </c>
      <c r="AA901" s="34">
        <v>0.1388888888888889</v>
      </c>
    </row>
    <row r="902" spans="1:27" ht="15.75" customHeight="1" x14ac:dyDescent="0.25">
      <c r="A902" s="34">
        <v>23050330</v>
      </c>
      <c r="B902" s="34">
        <v>224.75</v>
      </c>
      <c r="C902" s="34">
        <v>233.25</v>
      </c>
      <c r="D902" s="34">
        <v>273.25</v>
      </c>
      <c r="E902" s="34">
        <v>257.33333333333331</v>
      </c>
      <c r="F902" s="34">
        <v>413.33333333333331</v>
      </c>
      <c r="G902" s="34">
        <v>110.75</v>
      </c>
      <c r="H902" s="34">
        <v>136</v>
      </c>
      <c r="I902" s="34">
        <v>174.66666666666666</v>
      </c>
      <c r="J902" s="34">
        <v>241</v>
      </c>
      <c r="K902" s="34">
        <v>206</v>
      </c>
      <c r="L902" s="34">
        <v>295.33333333333331</v>
      </c>
      <c r="M902" s="34">
        <v>253.5</v>
      </c>
      <c r="N902" s="34">
        <v>38</v>
      </c>
      <c r="O902" s="34">
        <v>0.13333333333333333</v>
      </c>
      <c r="P902" s="34">
        <v>0.13333333333333333</v>
      </c>
      <c r="Q902" s="34">
        <v>0.13333333333333333</v>
      </c>
      <c r="R902" s="34">
        <v>0.1</v>
      </c>
      <c r="S902" s="34">
        <v>0.1</v>
      </c>
      <c r="T902" s="34">
        <v>0.13333333333333333</v>
      </c>
      <c r="U902" s="34">
        <v>0.1</v>
      </c>
      <c r="V902" s="34">
        <v>0.1</v>
      </c>
      <c r="W902" s="34">
        <v>6.6666666666666666E-2</v>
      </c>
      <c r="X902" s="34">
        <v>0.1</v>
      </c>
      <c r="Y902" s="34">
        <v>0.1</v>
      </c>
      <c r="Z902" s="34">
        <v>6.6666666666666666E-2</v>
      </c>
      <c r="AA902" s="34">
        <v>0.10555555555555556</v>
      </c>
    </row>
    <row r="903" spans="1:27" ht="15.75" customHeight="1" x14ac:dyDescent="0.25">
      <c r="A903" s="34">
        <v>23050340</v>
      </c>
      <c r="B903" s="34">
        <v>463.75</v>
      </c>
      <c r="C903" s="34">
        <v>431.5</v>
      </c>
      <c r="D903" s="34">
        <v>418.25</v>
      </c>
      <c r="E903" s="34">
        <v>557.75</v>
      </c>
      <c r="F903" s="34">
        <v>627.25</v>
      </c>
      <c r="G903" s="34">
        <v>296.5</v>
      </c>
      <c r="H903" s="34">
        <v>391.33333333333331</v>
      </c>
      <c r="I903" s="34">
        <v>241</v>
      </c>
      <c r="J903" s="34">
        <v>447.0333333333333</v>
      </c>
      <c r="K903" s="34">
        <v>438.75</v>
      </c>
      <c r="L903" s="34">
        <v>702.2</v>
      </c>
      <c r="M903" s="34">
        <v>501.25</v>
      </c>
      <c r="N903" s="34">
        <v>45</v>
      </c>
      <c r="O903" s="34">
        <v>0.13333333333333333</v>
      </c>
      <c r="P903" s="34">
        <v>0.13333333333333333</v>
      </c>
      <c r="Q903" s="34">
        <v>0.13333333333333333</v>
      </c>
      <c r="R903" s="34">
        <v>0.13333333333333333</v>
      </c>
      <c r="S903" s="34">
        <v>0.13333333333333333</v>
      </c>
      <c r="T903" s="34">
        <v>0.13333333333333333</v>
      </c>
      <c r="U903" s="34">
        <v>0.1</v>
      </c>
      <c r="V903" s="34">
        <v>0.1</v>
      </c>
      <c r="W903" s="34">
        <v>0.1</v>
      </c>
      <c r="X903" s="34">
        <v>0.13333333333333333</v>
      </c>
      <c r="Y903" s="34">
        <v>0.13333333333333333</v>
      </c>
      <c r="Z903" s="34">
        <v>0.13333333333333333</v>
      </c>
      <c r="AA903" s="34">
        <v>0.125</v>
      </c>
    </row>
    <row r="904" spans="1:27" ht="15.75" customHeight="1" x14ac:dyDescent="0.25">
      <c r="A904" s="34">
        <v>23050360</v>
      </c>
      <c r="B904" s="34">
        <v>532.5</v>
      </c>
      <c r="C904" s="34">
        <v>509.5</v>
      </c>
      <c r="D904" s="34">
        <v>427</v>
      </c>
      <c r="E904" s="34">
        <v>530</v>
      </c>
      <c r="F904" s="34">
        <v>678.5</v>
      </c>
      <c r="G904" s="34">
        <v>215</v>
      </c>
      <c r="H904" s="34">
        <v>263</v>
      </c>
      <c r="I904" s="34" t="s">
        <v>1930</v>
      </c>
      <c r="J904" s="34">
        <v>352</v>
      </c>
      <c r="K904" s="34">
        <v>651</v>
      </c>
      <c r="L904" s="34">
        <v>949</v>
      </c>
      <c r="M904" s="34">
        <v>318</v>
      </c>
      <c r="N904" s="34">
        <v>16</v>
      </c>
      <c r="O904" s="34">
        <v>6.6666666666666666E-2</v>
      </c>
      <c r="P904" s="34">
        <v>6.6666666666666666E-2</v>
      </c>
      <c r="Q904" s="34">
        <v>6.6666666666666666E-2</v>
      </c>
      <c r="R904" s="34">
        <v>6.6666666666666666E-2</v>
      </c>
      <c r="S904" s="34">
        <v>6.6666666666666666E-2</v>
      </c>
      <c r="T904" s="34">
        <v>3.3333333333333333E-2</v>
      </c>
      <c r="U904" s="34">
        <v>3.3333333333333333E-2</v>
      </c>
      <c r="V904" s="34">
        <v>0</v>
      </c>
      <c r="W904" s="34">
        <v>3.3333333333333333E-2</v>
      </c>
      <c r="X904" s="34">
        <v>3.3333333333333333E-2</v>
      </c>
      <c r="Y904" s="34">
        <v>3.3333333333333333E-2</v>
      </c>
      <c r="Z904" s="34">
        <v>3.3333333333333333E-2</v>
      </c>
      <c r="AA904" s="34">
        <v>4.4444444444444446E-2</v>
      </c>
    </row>
    <row r="905" spans="1:27" ht="15.75" customHeight="1" x14ac:dyDescent="0.25">
      <c r="A905" s="34">
        <v>23055020</v>
      </c>
      <c r="B905" s="34">
        <v>67.199999999999989</v>
      </c>
      <c r="C905" s="34">
        <v>158.94999999999999</v>
      </c>
      <c r="D905" s="34">
        <v>143.35</v>
      </c>
      <c r="E905" s="34">
        <v>322.5</v>
      </c>
      <c r="F905" s="34">
        <v>246.29999999999995</v>
      </c>
      <c r="G905" s="34">
        <v>112.10000000000001</v>
      </c>
      <c r="H905" s="34">
        <v>152.69999999999999</v>
      </c>
      <c r="I905" s="34">
        <v>102.10000000000001</v>
      </c>
      <c r="J905" s="34">
        <v>138.60000000000002</v>
      </c>
      <c r="K905" s="34">
        <v>188.65000000000003</v>
      </c>
      <c r="L905" s="34">
        <v>157.55000000000001</v>
      </c>
      <c r="M905" s="34">
        <v>153.64999999999998</v>
      </c>
      <c r="N905" s="34">
        <v>18</v>
      </c>
      <c r="O905" s="34">
        <v>6.6666666666666666E-2</v>
      </c>
      <c r="P905" s="34">
        <v>6.6666666666666666E-2</v>
      </c>
      <c r="Q905" s="34">
        <v>6.6666666666666666E-2</v>
      </c>
      <c r="R905" s="34">
        <v>3.3333333333333333E-2</v>
      </c>
      <c r="S905" s="34">
        <v>3.3333333333333333E-2</v>
      </c>
      <c r="T905" s="34">
        <v>3.3333333333333333E-2</v>
      </c>
      <c r="U905" s="34">
        <v>3.3333333333333333E-2</v>
      </c>
      <c r="V905" s="34">
        <v>3.3333333333333333E-2</v>
      </c>
      <c r="W905" s="34">
        <v>3.3333333333333333E-2</v>
      </c>
      <c r="X905" s="34">
        <v>6.6666666666666666E-2</v>
      </c>
      <c r="Y905" s="34">
        <v>6.6666666666666666E-2</v>
      </c>
      <c r="Z905" s="34">
        <v>6.6666666666666666E-2</v>
      </c>
      <c r="AA905" s="34">
        <v>0.05</v>
      </c>
    </row>
    <row r="906" spans="1:27" ht="15.75" customHeight="1" x14ac:dyDescent="0.25">
      <c r="A906" s="34">
        <v>23055040</v>
      </c>
      <c r="B906" s="34">
        <v>638.18928571428557</v>
      </c>
      <c r="C906" s="34">
        <v>547.54827586206898</v>
      </c>
      <c r="D906" s="34">
        <v>660.89259259259245</v>
      </c>
      <c r="E906" s="34">
        <v>645.15172413793107</v>
      </c>
      <c r="F906" s="34">
        <v>683.32</v>
      </c>
      <c r="G906" s="34">
        <v>329.74827586206897</v>
      </c>
      <c r="H906" s="34">
        <v>268.53571428571428</v>
      </c>
      <c r="I906" s="34">
        <v>307.75862068965517</v>
      </c>
      <c r="J906" s="34">
        <v>551.58666666666659</v>
      </c>
      <c r="K906" s="34">
        <v>768.67500000000007</v>
      </c>
      <c r="L906" s="34">
        <v>965.5777777777779</v>
      </c>
      <c r="M906" s="34">
        <v>859.33703703703702</v>
      </c>
      <c r="N906" s="34">
        <v>341</v>
      </c>
      <c r="O906" s="34">
        <v>0.93333333333333335</v>
      </c>
      <c r="P906" s="34">
        <v>0.96666666666666667</v>
      </c>
      <c r="Q906" s="34">
        <v>0.9</v>
      </c>
      <c r="R906" s="34">
        <v>0.96666666666666667</v>
      </c>
      <c r="S906" s="34">
        <v>1</v>
      </c>
      <c r="T906" s="34">
        <v>0.96666666666666667</v>
      </c>
      <c r="U906" s="34">
        <v>0.93333333333333335</v>
      </c>
      <c r="V906" s="34">
        <v>0.96666666666666667</v>
      </c>
      <c r="W906" s="34">
        <v>1</v>
      </c>
      <c r="X906" s="34">
        <v>0.93333333333333335</v>
      </c>
      <c r="Y906" s="34">
        <v>0.9</v>
      </c>
      <c r="Z906" s="34">
        <v>0.9</v>
      </c>
      <c r="AA906" s="34">
        <v>0.94722222222222219</v>
      </c>
    </row>
    <row r="907" spans="1:27" ht="15.75" customHeight="1" x14ac:dyDescent="0.25">
      <c r="A907" s="34">
        <v>23055050</v>
      </c>
      <c r="B907" s="34" t="s">
        <v>1930</v>
      </c>
      <c r="C907" s="34" t="s">
        <v>1930</v>
      </c>
      <c r="D907" s="34" t="s">
        <v>1930</v>
      </c>
      <c r="E907" s="34" t="s">
        <v>1930</v>
      </c>
      <c r="F907" s="34" t="s">
        <v>1930</v>
      </c>
      <c r="G907" s="34">
        <v>192.9</v>
      </c>
      <c r="H907" s="34">
        <v>301.69999999999993</v>
      </c>
      <c r="I907" s="34" t="s">
        <v>1930</v>
      </c>
      <c r="J907" s="34" t="s">
        <v>1930</v>
      </c>
      <c r="K907" s="34" t="s">
        <v>1930</v>
      </c>
      <c r="L907" s="34" t="s">
        <v>1930</v>
      </c>
      <c r="M907" s="34" t="s">
        <v>1930</v>
      </c>
      <c r="N907" s="34">
        <v>2</v>
      </c>
      <c r="O907" s="34">
        <v>0</v>
      </c>
      <c r="P907" s="34">
        <v>0</v>
      </c>
      <c r="Q907" s="34">
        <v>0</v>
      </c>
      <c r="R907" s="34">
        <v>0</v>
      </c>
      <c r="S907" s="34">
        <v>0</v>
      </c>
      <c r="T907" s="34">
        <v>3.3333333333333333E-2</v>
      </c>
      <c r="U907" s="34">
        <v>3.3333333333333333E-2</v>
      </c>
      <c r="V907" s="34">
        <v>0</v>
      </c>
      <c r="W907" s="34">
        <v>0</v>
      </c>
      <c r="X907" s="34">
        <v>0</v>
      </c>
      <c r="Y907" s="34">
        <v>0</v>
      </c>
      <c r="Z907" s="34">
        <v>0</v>
      </c>
      <c r="AA907" s="34">
        <v>5.5555555555555558E-3</v>
      </c>
    </row>
    <row r="908" spans="1:27" ht="15.75" customHeight="1" x14ac:dyDescent="0.25">
      <c r="A908" s="34">
        <v>23055070</v>
      </c>
      <c r="B908" s="34">
        <v>382.79999999999995</v>
      </c>
      <c r="C908" s="34">
        <v>406.52799999999996</v>
      </c>
      <c r="D908" s="34">
        <v>515.91600000000005</v>
      </c>
      <c r="E908" s="34">
        <v>495.80833333333322</v>
      </c>
      <c r="F908" s="34">
        <v>479.43750000000017</v>
      </c>
      <c r="G908" s="34">
        <v>299.63478260869567</v>
      </c>
      <c r="H908" s="34">
        <v>289.59583333333325</v>
      </c>
      <c r="I908" s="34">
        <v>332.96666666666664</v>
      </c>
      <c r="J908" s="34">
        <v>446.8521739130436</v>
      </c>
      <c r="K908" s="34">
        <v>556.21739130434787</v>
      </c>
      <c r="L908" s="34">
        <v>565.121052631579</v>
      </c>
      <c r="M908" s="34">
        <v>471.43478260869557</v>
      </c>
      <c r="N908" s="34">
        <v>276</v>
      </c>
      <c r="O908" s="34">
        <v>0.73333333333333328</v>
      </c>
      <c r="P908" s="34">
        <v>0.83333333333333337</v>
      </c>
      <c r="Q908" s="34">
        <v>0.83333333333333337</v>
      </c>
      <c r="R908" s="34">
        <v>0.8</v>
      </c>
      <c r="S908" s="34">
        <v>0.8</v>
      </c>
      <c r="T908" s="34">
        <v>0.76666666666666672</v>
      </c>
      <c r="U908" s="34">
        <v>0.8</v>
      </c>
      <c r="V908" s="34">
        <v>0.7</v>
      </c>
      <c r="W908" s="34">
        <v>0.76666666666666672</v>
      </c>
      <c r="X908" s="34">
        <v>0.76666666666666672</v>
      </c>
      <c r="Y908" s="34">
        <v>0.6333333333333333</v>
      </c>
      <c r="Z908" s="34">
        <v>0.76666666666666672</v>
      </c>
      <c r="AA908" s="34">
        <v>0.76666666666666672</v>
      </c>
    </row>
    <row r="909" spans="1:27" ht="15.75" customHeight="1" x14ac:dyDescent="0.25">
      <c r="A909" s="34">
        <v>23055080</v>
      </c>
      <c r="B909" s="34">
        <v>384.17500000000007</v>
      </c>
      <c r="C909" s="34">
        <v>360.1</v>
      </c>
      <c r="D909" s="34">
        <v>409.82500000000005</v>
      </c>
      <c r="E909" s="34">
        <v>570.17499999999995</v>
      </c>
      <c r="F909" s="34">
        <v>730.15</v>
      </c>
      <c r="G909" s="34">
        <v>302.4666666666667</v>
      </c>
      <c r="H909" s="34">
        <v>551.6</v>
      </c>
      <c r="I909" s="34">
        <v>607.85</v>
      </c>
      <c r="J909" s="34">
        <v>598.73333333333346</v>
      </c>
      <c r="K909" s="34">
        <v>572.125</v>
      </c>
      <c r="L909" s="34">
        <v>697.86666666666645</v>
      </c>
      <c r="M909" s="34">
        <v>446.17499999999995</v>
      </c>
      <c r="N909" s="34">
        <v>42</v>
      </c>
      <c r="O909" s="34">
        <v>0.13333333333333333</v>
      </c>
      <c r="P909" s="34">
        <v>0.13333333333333333</v>
      </c>
      <c r="Q909" s="34">
        <v>0.13333333333333333</v>
      </c>
      <c r="R909" s="34">
        <v>0.13333333333333333</v>
      </c>
      <c r="S909" s="34">
        <v>0.13333333333333333</v>
      </c>
      <c r="T909" s="34">
        <v>0.1</v>
      </c>
      <c r="U909" s="34">
        <v>0.1</v>
      </c>
      <c r="V909" s="34">
        <v>6.6666666666666666E-2</v>
      </c>
      <c r="W909" s="34">
        <v>0.1</v>
      </c>
      <c r="X909" s="34">
        <v>0.13333333333333333</v>
      </c>
      <c r="Y909" s="34">
        <v>0.1</v>
      </c>
      <c r="Z909" s="34">
        <v>0.13333333333333333</v>
      </c>
      <c r="AA909" s="34">
        <v>0.11666666666666667</v>
      </c>
    </row>
    <row r="910" spans="1:27" ht="15.75" customHeight="1" x14ac:dyDescent="0.25">
      <c r="A910" s="34">
        <v>23055090</v>
      </c>
      <c r="B910" s="34">
        <v>1292</v>
      </c>
      <c r="C910" s="34">
        <v>1932</v>
      </c>
      <c r="D910" s="34">
        <v>1559.9</v>
      </c>
      <c r="E910" s="34">
        <v>1156</v>
      </c>
      <c r="F910" s="34">
        <v>982.8</v>
      </c>
      <c r="G910" s="34">
        <v>502.5</v>
      </c>
      <c r="H910" s="34">
        <v>584.45000000000005</v>
      </c>
      <c r="I910" s="34">
        <v>368.8</v>
      </c>
      <c r="J910" s="34">
        <v>1607.8</v>
      </c>
      <c r="K910" s="34">
        <v>1563</v>
      </c>
      <c r="L910" s="34">
        <v>2367</v>
      </c>
      <c r="M910" s="34">
        <v>1468</v>
      </c>
      <c r="N910" s="34">
        <v>15</v>
      </c>
      <c r="O910" s="34">
        <v>3.3333333333333333E-2</v>
      </c>
      <c r="P910" s="34">
        <v>3.3333333333333333E-2</v>
      </c>
      <c r="Q910" s="34">
        <v>3.3333333333333333E-2</v>
      </c>
      <c r="R910" s="34">
        <v>3.3333333333333333E-2</v>
      </c>
      <c r="S910" s="34">
        <v>6.6666666666666666E-2</v>
      </c>
      <c r="T910" s="34">
        <v>6.6666666666666666E-2</v>
      </c>
      <c r="U910" s="34">
        <v>6.6666666666666666E-2</v>
      </c>
      <c r="V910" s="34">
        <v>3.3333333333333333E-2</v>
      </c>
      <c r="W910" s="34">
        <v>3.3333333333333333E-2</v>
      </c>
      <c r="X910" s="34">
        <v>3.3333333333333333E-2</v>
      </c>
      <c r="Y910" s="34">
        <v>3.3333333333333333E-2</v>
      </c>
      <c r="Z910" s="34">
        <v>3.3333333333333333E-2</v>
      </c>
      <c r="AA910" s="34">
        <v>4.1666666666666664E-2</v>
      </c>
    </row>
    <row r="911" spans="1:27" ht="15.75" customHeight="1" x14ac:dyDescent="0.25">
      <c r="A911" s="34">
        <v>23060060</v>
      </c>
      <c r="B911" s="34">
        <v>304.5</v>
      </c>
      <c r="C911" s="34">
        <v>233.75</v>
      </c>
      <c r="D911" s="34">
        <v>165</v>
      </c>
      <c r="E911" s="34">
        <v>183</v>
      </c>
      <c r="F911" s="34">
        <v>148</v>
      </c>
      <c r="G911" s="34">
        <v>26</v>
      </c>
      <c r="H911" s="34" t="s">
        <v>1930</v>
      </c>
      <c r="I911" s="34">
        <v>44.5</v>
      </c>
      <c r="J911" s="34" t="s">
        <v>1930</v>
      </c>
      <c r="K911" s="34">
        <v>309</v>
      </c>
      <c r="L911" s="34" t="s">
        <v>1930</v>
      </c>
      <c r="M911" s="34">
        <v>47</v>
      </c>
      <c r="N911" s="34">
        <v>14</v>
      </c>
      <c r="O911" s="34">
        <v>6.6666666666666666E-2</v>
      </c>
      <c r="P911" s="34">
        <v>6.6666666666666666E-2</v>
      </c>
      <c r="Q911" s="34">
        <v>6.6666666666666666E-2</v>
      </c>
      <c r="R911" s="34">
        <v>6.6666666666666666E-2</v>
      </c>
      <c r="S911" s="34">
        <v>6.6666666666666666E-2</v>
      </c>
      <c r="T911" s="34">
        <v>3.3333333333333333E-2</v>
      </c>
      <c r="U911" s="34">
        <v>0</v>
      </c>
      <c r="V911" s="34">
        <v>3.3333333333333333E-2</v>
      </c>
      <c r="W911" s="34">
        <v>0</v>
      </c>
      <c r="X911" s="34">
        <v>3.3333333333333333E-2</v>
      </c>
      <c r="Y911" s="34">
        <v>0</v>
      </c>
      <c r="Z911" s="34">
        <v>3.3333333333333333E-2</v>
      </c>
      <c r="AA911" s="34">
        <v>3.888888888888889E-2</v>
      </c>
    </row>
    <row r="912" spans="1:27" ht="15.75" customHeight="1" x14ac:dyDescent="0.25">
      <c r="A912" s="34">
        <v>23060070</v>
      </c>
      <c r="B912" s="34">
        <v>54.8</v>
      </c>
      <c r="C912" s="34" t="s">
        <v>1930</v>
      </c>
      <c r="D912" s="34">
        <v>109.5</v>
      </c>
      <c r="E912" s="34">
        <v>219.29999999999998</v>
      </c>
      <c r="F912" s="34">
        <v>153.29999999999998</v>
      </c>
      <c r="G912" s="34">
        <v>42.5</v>
      </c>
      <c r="H912" s="34">
        <v>38.1</v>
      </c>
      <c r="I912" s="34">
        <v>129.1</v>
      </c>
      <c r="J912" s="34">
        <v>121.39999999999999</v>
      </c>
      <c r="K912" s="34">
        <v>205.29999999999998</v>
      </c>
      <c r="L912" s="34">
        <v>179.8</v>
      </c>
      <c r="M912" s="34">
        <v>63.2</v>
      </c>
      <c r="N912" s="34">
        <v>11</v>
      </c>
      <c r="O912" s="34">
        <v>3.3333333333333333E-2</v>
      </c>
      <c r="P912" s="34">
        <v>0</v>
      </c>
      <c r="Q912" s="34">
        <v>3.3333333333333333E-2</v>
      </c>
      <c r="R912" s="34">
        <v>3.3333333333333333E-2</v>
      </c>
      <c r="S912" s="34">
        <v>3.3333333333333333E-2</v>
      </c>
      <c r="T912" s="34">
        <v>3.3333333333333333E-2</v>
      </c>
      <c r="U912" s="34">
        <v>3.3333333333333333E-2</v>
      </c>
      <c r="V912" s="34">
        <v>3.3333333333333333E-2</v>
      </c>
      <c r="W912" s="34">
        <v>3.3333333333333333E-2</v>
      </c>
      <c r="X912" s="34">
        <v>3.3333333333333333E-2</v>
      </c>
      <c r="Y912" s="34">
        <v>3.3333333333333333E-2</v>
      </c>
      <c r="Z912" s="34">
        <v>3.3333333333333333E-2</v>
      </c>
      <c r="AA912" s="34">
        <v>3.0555555555555555E-2</v>
      </c>
    </row>
    <row r="913" spans="1:27" ht="15.75" customHeight="1" x14ac:dyDescent="0.25">
      <c r="A913" s="34">
        <v>23060110</v>
      </c>
      <c r="B913" s="34">
        <v>62.641666666666659</v>
      </c>
      <c r="C913" s="34">
        <v>82.740740740740748</v>
      </c>
      <c r="D913" s="34">
        <v>145.00833333333333</v>
      </c>
      <c r="E913" s="34">
        <v>243.85200000000003</v>
      </c>
      <c r="F913" s="34">
        <v>192.39259259259265</v>
      </c>
      <c r="G913" s="34">
        <v>108.69259259259259</v>
      </c>
      <c r="H913" s="34">
        <v>42.189285714285703</v>
      </c>
      <c r="I913" s="34">
        <v>69.137037037037061</v>
      </c>
      <c r="J913" s="34">
        <v>131.81034482758625</v>
      </c>
      <c r="K913" s="34">
        <v>253.61785714285716</v>
      </c>
      <c r="L913" s="34">
        <v>210.10434782608695</v>
      </c>
      <c r="M913" s="34">
        <v>95.716666666666654</v>
      </c>
      <c r="N913" s="34">
        <v>313</v>
      </c>
      <c r="O913" s="34">
        <v>0.8</v>
      </c>
      <c r="P913" s="34">
        <v>0.9</v>
      </c>
      <c r="Q913" s="34">
        <v>0.8</v>
      </c>
      <c r="R913" s="34">
        <v>0.83333333333333337</v>
      </c>
      <c r="S913" s="34">
        <v>0.9</v>
      </c>
      <c r="T913" s="34">
        <v>0.9</v>
      </c>
      <c r="U913" s="34">
        <v>0.93333333333333335</v>
      </c>
      <c r="V913" s="34">
        <v>0.9</v>
      </c>
      <c r="W913" s="34">
        <v>0.96666666666666667</v>
      </c>
      <c r="X913" s="34">
        <v>0.93333333333333335</v>
      </c>
      <c r="Y913" s="34">
        <v>0.76666666666666672</v>
      </c>
      <c r="Z913" s="34">
        <v>0.8</v>
      </c>
      <c r="AA913" s="34">
        <v>0.86944444444444446</v>
      </c>
    </row>
    <row r="914" spans="1:27" ht="15.75" customHeight="1" x14ac:dyDescent="0.25">
      <c r="A914" s="34">
        <v>23060140</v>
      </c>
      <c r="B914" s="34">
        <v>65.512500000000003</v>
      </c>
      <c r="C914" s="34">
        <v>90.837037037037035</v>
      </c>
      <c r="D914" s="34">
        <v>146.53703703703707</v>
      </c>
      <c r="E914" s="34">
        <v>211.56538461538457</v>
      </c>
      <c r="F914" s="34">
        <v>172.11599999999999</v>
      </c>
      <c r="G914" s="34">
        <v>68.383333333333326</v>
      </c>
      <c r="H914" s="34">
        <v>54.372</v>
      </c>
      <c r="I914" s="34">
        <v>71.430769230769229</v>
      </c>
      <c r="J914" s="34">
        <v>114.58846153846153</v>
      </c>
      <c r="K914" s="34">
        <v>230.17600000000002</v>
      </c>
      <c r="L914" s="34">
        <v>191.94074074074069</v>
      </c>
      <c r="M914" s="34">
        <v>122.8888888888889</v>
      </c>
      <c r="N914" s="34">
        <v>309</v>
      </c>
      <c r="O914" s="34">
        <v>0.8</v>
      </c>
      <c r="P914" s="34">
        <v>0.9</v>
      </c>
      <c r="Q914" s="34">
        <v>0.9</v>
      </c>
      <c r="R914" s="34">
        <v>0.8666666666666667</v>
      </c>
      <c r="S914" s="34">
        <v>0.83333333333333337</v>
      </c>
      <c r="T914" s="34">
        <v>0.8</v>
      </c>
      <c r="U914" s="34">
        <v>0.83333333333333337</v>
      </c>
      <c r="V914" s="34">
        <v>0.8666666666666667</v>
      </c>
      <c r="W914" s="34">
        <v>0.8666666666666667</v>
      </c>
      <c r="X914" s="34">
        <v>0.83333333333333337</v>
      </c>
      <c r="Y914" s="34">
        <v>0.9</v>
      </c>
      <c r="Z914" s="34">
        <v>0.9</v>
      </c>
      <c r="AA914" s="34">
        <v>0.85833333333333328</v>
      </c>
    </row>
    <row r="915" spans="1:27" ht="15.75" customHeight="1" x14ac:dyDescent="0.25">
      <c r="A915" s="34">
        <v>23060150</v>
      </c>
      <c r="B915" s="34">
        <v>69.163333333333341</v>
      </c>
      <c r="C915" s="34">
        <v>102.72333333333334</v>
      </c>
      <c r="D915" s="34">
        <v>209.55862068965513</v>
      </c>
      <c r="E915" s="34">
        <v>264.93793103448274</v>
      </c>
      <c r="F915" s="34">
        <v>267.68275862068964</v>
      </c>
      <c r="G915" s="34">
        <v>136.91851851851848</v>
      </c>
      <c r="H915" s="34">
        <v>105.40714285714284</v>
      </c>
      <c r="I915" s="34">
        <v>160.24074074074076</v>
      </c>
      <c r="J915" s="34">
        <v>209.44642857142858</v>
      </c>
      <c r="K915" s="34">
        <v>262.96206896551723</v>
      </c>
      <c r="L915" s="34">
        <v>228.43571428571428</v>
      </c>
      <c r="M915" s="34">
        <v>116.67857142857143</v>
      </c>
      <c r="N915" s="34">
        <v>342</v>
      </c>
      <c r="O915" s="34">
        <v>1</v>
      </c>
      <c r="P915" s="34">
        <v>1</v>
      </c>
      <c r="Q915" s="34">
        <v>0.96666666666666667</v>
      </c>
      <c r="R915" s="34">
        <v>0.96666666666666667</v>
      </c>
      <c r="S915" s="34">
        <v>0.96666666666666667</v>
      </c>
      <c r="T915" s="34">
        <v>0.9</v>
      </c>
      <c r="U915" s="34">
        <v>0.93333333333333335</v>
      </c>
      <c r="V915" s="34">
        <v>0.9</v>
      </c>
      <c r="W915" s="34">
        <v>0.93333333333333335</v>
      </c>
      <c r="X915" s="34">
        <v>0.96666666666666667</v>
      </c>
      <c r="Y915" s="34">
        <v>0.93333333333333335</v>
      </c>
      <c r="Z915" s="34">
        <v>0.93333333333333335</v>
      </c>
      <c r="AA915" s="34">
        <v>0.95</v>
      </c>
    </row>
    <row r="916" spans="1:27" ht="15.75" customHeight="1" x14ac:dyDescent="0.25">
      <c r="A916" s="34">
        <v>23060160</v>
      </c>
      <c r="B916" s="34">
        <v>100.24285714285716</v>
      </c>
      <c r="C916" s="34">
        <v>154.9133333333333</v>
      </c>
      <c r="D916" s="34">
        <v>218.79999999999998</v>
      </c>
      <c r="E916" s="34">
        <v>308.79666666666657</v>
      </c>
      <c r="F916" s="34">
        <v>290.68620689655171</v>
      </c>
      <c r="G916" s="34">
        <v>180.48571428571432</v>
      </c>
      <c r="H916" s="34">
        <v>125.89285714285711</v>
      </c>
      <c r="I916" s="34">
        <v>103.38965517241377</v>
      </c>
      <c r="J916" s="34">
        <v>177.80000000000004</v>
      </c>
      <c r="K916" s="34">
        <v>292.45555555555558</v>
      </c>
      <c r="L916" s="34">
        <v>263.0629629629629</v>
      </c>
      <c r="M916" s="34">
        <v>144.27407407407409</v>
      </c>
      <c r="N916" s="34">
        <v>339</v>
      </c>
      <c r="O916" s="34">
        <v>0.93333333333333335</v>
      </c>
      <c r="P916" s="34">
        <v>1</v>
      </c>
      <c r="Q916" s="34">
        <v>0.96666666666666667</v>
      </c>
      <c r="R916" s="34">
        <v>1</v>
      </c>
      <c r="S916" s="34">
        <v>0.96666666666666667</v>
      </c>
      <c r="T916" s="34">
        <v>0.93333333333333335</v>
      </c>
      <c r="U916" s="34">
        <v>0.93333333333333335</v>
      </c>
      <c r="V916" s="34">
        <v>0.96666666666666667</v>
      </c>
      <c r="W916" s="34">
        <v>0.9</v>
      </c>
      <c r="X916" s="34">
        <v>0.9</v>
      </c>
      <c r="Y916" s="34">
        <v>0.9</v>
      </c>
      <c r="Z916" s="34">
        <v>0.9</v>
      </c>
      <c r="AA916" s="34">
        <v>0.94166666666666665</v>
      </c>
    </row>
    <row r="917" spans="1:27" ht="15.75" customHeight="1" x14ac:dyDescent="0.25">
      <c r="A917" s="34">
        <v>23060170</v>
      </c>
      <c r="B917" s="34">
        <v>114.288</v>
      </c>
      <c r="C917" s="34">
        <v>159.89629629629633</v>
      </c>
      <c r="D917" s="34">
        <v>258.2913043478261</v>
      </c>
      <c r="E917" s="34">
        <v>288.06249999999994</v>
      </c>
      <c r="F917" s="34">
        <v>251.03076923076921</v>
      </c>
      <c r="G917" s="34">
        <v>172.02142857142863</v>
      </c>
      <c r="H917" s="34">
        <v>100.46071428571429</v>
      </c>
      <c r="I917" s="34">
        <v>105.9576923076923</v>
      </c>
      <c r="J917" s="34">
        <v>173.46538461538464</v>
      </c>
      <c r="K917" s="34">
        <v>285.98888888888894</v>
      </c>
      <c r="L917" s="34">
        <v>242.73333333333338</v>
      </c>
      <c r="M917" s="34">
        <v>149.65925925925927</v>
      </c>
      <c r="N917" s="34">
        <v>314</v>
      </c>
      <c r="O917" s="34">
        <v>0.83333333333333337</v>
      </c>
      <c r="P917" s="34">
        <v>0.9</v>
      </c>
      <c r="Q917" s="34">
        <v>0.76666666666666672</v>
      </c>
      <c r="R917" s="34">
        <v>0.8</v>
      </c>
      <c r="S917" s="34">
        <v>0.8666666666666667</v>
      </c>
      <c r="T917" s="34">
        <v>0.93333333333333335</v>
      </c>
      <c r="U917" s="34">
        <v>0.93333333333333335</v>
      </c>
      <c r="V917" s="34">
        <v>0.8666666666666667</v>
      </c>
      <c r="W917" s="34">
        <v>0.8666666666666667</v>
      </c>
      <c r="X917" s="34">
        <v>0.9</v>
      </c>
      <c r="Y917" s="34">
        <v>0.9</v>
      </c>
      <c r="Z917" s="34">
        <v>0.9</v>
      </c>
      <c r="AA917" s="34">
        <v>0.87222222222222223</v>
      </c>
    </row>
    <row r="918" spans="1:27" ht="15.75" customHeight="1" x14ac:dyDescent="0.25">
      <c r="A918" s="34">
        <v>23060180</v>
      </c>
      <c r="B918" s="34">
        <v>171.21000000000004</v>
      </c>
      <c r="C918" s="34">
        <v>198.96666666666664</v>
      </c>
      <c r="D918" s="34">
        <v>304.31333333333333</v>
      </c>
      <c r="E918" s="34">
        <v>302.52333333333343</v>
      </c>
      <c r="F918" s="34">
        <v>231.78620689655176</v>
      </c>
      <c r="G918" s="34">
        <v>124.23793103448276</v>
      </c>
      <c r="H918" s="34">
        <v>79.290000000000006</v>
      </c>
      <c r="I918" s="34">
        <v>83.906896551724117</v>
      </c>
      <c r="J918" s="34">
        <v>161.5965517241379</v>
      </c>
      <c r="K918" s="34">
        <v>289.86551724137934</v>
      </c>
      <c r="L918" s="34">
        <v>289.68000000000006</v>
      </c>
      <c r="M918" s="34">
        <v>219.2103448275862</v>
      </c>
      <c r="N918" s="34">
        <v>354</v>
      </c>
      <c r="O918" s="34">
        <v>1</v>
      </c>
      <c r="P918" s="34">
        <v>1</v>
      </c>
      <c r="Q918" s="34">
        <v>1</v>
      </c>
      <c r="R918" s="34">
        <v>1</v>
      </c>
      <c r="S918" s="34">
        <v>0.96666666666666667</v>
      </c>
      <c r="T918" s="34">
        <v>0.96666666666666667</v>
      </c>
      <c r="U918" s="34">
        <v>1</v>
      </c>
      <c r="V918" s="34">
        <v>0.96666666666666667</v>
      </c>
      <c r="W918" s="34">
        <v>0.96666666666666667</v>
      </c>
      <c r="X918" s="34">
        <v>0.96666666666666667</v>
      </c>
      <c r="Y918" s="34">
        <v>1</v>
      </c>
      <c r="Z918" s="34">
        <v>0.96666666666666667</v>
      </c>
      <c r="AA918" s="34">
        <v>0.98333333333333328</v>
      </c>
    </row>
    <row r="919" spans="1:27" ht="15.75" customHeight="1" x14ac:dyDescent="0.25">
      <c r="A919" s="34">
        <v>23060190</v>
      </c>
      <c r="B919" s="34">
        <v>75.574074074074076</v>
      </c>
      <c r="C919" s="34">
        <v>89.869230769230782</v>
      </c>
      <c r="D919" s="34">
        <v>137.37692307692308</v>
      </c>
      <c r="E919" s="34">
        <v>147.14615384615385</v>
      </c>
      <c r="F919" s="34">
        <v>160.61481481481479</v>
      </c>
      <c r="G919" s="34">
        <v>71.432142857142864</v>
      </c>
      <c r="H919" s="34">
        <v>45.514285714285712</v>
      </c>
      <c r="I919" s="34">
        <v>53.571428571428577</v>
      </c>
      <c r="J919" s="34">
        <v>99.762068965517258</v>
      </c>
      <c r="K919" s="34">
        <v>208.42758620689654</v>
      </c>
      <c r="L919" s="34">
        <v>153.55000000000001</v>
      </c>
      <c r="M919" s="34">
        <v>82.711111111111109</v>
      </c>
      <c r="N919" s="34">
        <v>329</v>
      </c>
      <c r="O919" s="34">
        <v>0.9</v>
      </c>
      <c r="P919" s="34">
        <v>0.8666666666666667</v>
      </c>
      <c r="Q919" s="34">
        <v>0.8666666666666667</v>
      </c>
      <c r="R919" s="34">
        <v>0.8666666666666667</v>
      </c>
      <c r="S919" s="34">
        <v>0.9</v>
      </c>
      <c r="T919" s="34">
        <v>0.93333333333333335</v>
      </c>
      <c r="U919" s="34">
        <v>0.93333333333333335</v>
      </c>
      <c r="V919" s="34">
        <v>0.93333333333333335</v>
      </c>
      <c r="W919" s="34">
        <v>0.96666666666666667</v>
      </c>
      <c r="X919" s="34">
        <v>0.96666666666666667</v>
      </c>
      <c r="Y919" s="34">
        <v>0.93333333333333335</v>
      </c>
      <c r="Z919" s="34">
        <v>0.9</v>
      </c>
      <c r="AA919" s="34">
        <v>0.91388888888888886</v>
      </c>
    </row>
    <row r="920" spans="1:27" ht="15.75" customHeight="1" x14ac:dyDescent="0.25">
      <c r="A920" s="34">
        <v>23060200</v>
      </c>
      <c r="B920" s="34">
        <v>155.68965517241378</v>
      </c>
      <c r="C920" s="34">
        <v>177.52</v>
      </c>
      <c r="D920" s="34">
        <v>226.18214285714291</v>
      </c>
      <c r="E920" s="34">
        <v>257.04285714285714</v>
      </c>
      <c r="F920" s="34">
        <v>164.71428571428572</v>
      </c>
      <c r="G920" s="34">
        <v>66.600000000000009</v>
      </c>
      <c r="H920" s="34">
        <v>51.906896551724145</v>
      </c>
      <c r="I920" s="34">
        <v>51.610714285714273</v>
      </c>
      <c r="J920" s="34">
        <v>97.857142857142861</v>
      </c>
      <c r="K920" s="34">
        <v>251.38275862068969</v>
      </c>
      <c r="L920" s="34">
        <v>280.50769230769231</v>
      </c>
      <c r="M920" s="34">
        <v>168.45999999999998</v>
      </c>
      <c r="N920" s="34">
        <v>342</v>
      </c>
      <c r="O920" s="34">
        <v>0.96666666666666667</v>
      </c>
      <c r="P920" s="34">
        <v>1</v>
      </c>
      <c r="Q920" s="34">
        <v>0.93333333333333335</v>
      </c>
      <c r="R920" s="34">
        <v>0.93333333333333335</v>
      </c>
      <c r="S920" s="34">
        <v>0.93333333333333335</v>
      </c>
      <c r="T920" s="34">
        <v>0.96666666666666667</v>
      </c>
      <c r="U920" s="34">
        <v>0.96666666666666667</v>
      </c>
      <c r="V920" s="34">
        <v>0.93333333333333335</v>
      </c>
      <c r="W920" s="34">
        <v>0.93333333333333335</v>
      </c>
      <c r="X920" s="34">
        <v>0.96666666666666667</v>
      </c>
      <c r="Y920" s="34">
        <v>0.8666666666666667</v>
      </c>
      <c r="Z920" s="34">
        <v>1</v>
      </c>
      <c r="AA920" s="34">
        <v>0.95</v>
      </c>
    </row>
    <row r="921" spans="1:27" ht="15.75" customHeight="1" x14ac:dyDescent="0.25">
      <c r="A921" s="34">
        <v>23060260</v>
      </c>
      <c r="B921" s="34">
        <v>127.78214285714286</v>
      </c>
      <c r="C921" s="34">
        <v>178.58000000000004</v>
      </c>
      <c r="D921" s="34">
        <v>202.82</v>
      </c>
      <c r="E921" s="34">
        <v>226.25517241379305</v>
      </c>
      <c r="F921" s="34">
        <v>181.53214285714287</v>
      </c>
      <c r="G921" s="34">
        <v>73.664285714285697</v>
      </c>
      <c r="H921" s="34">
        <v>47.673333333333318</v>
      </c>
      <c r="I921" s="34">
        <v>57.155172413793103</v>
      </c>
      <c r="J921" s="34">
        <v>103.27500000000002</v>
      </c>
      <c r="K921" s="34">
        <v>224.02962962962962</v>
      </c>
      <c r="L921" s="34">
        <v>233.84333333333331</v>
      </c>
      <c r="M921" s="34">
        <v>153.21724137931034</v>
      </c>
      <c r="N921" s="34">
        <v>346</v>
      </c>
      <c r="O921" s="34">
        <v>0.93333333333333335</v>
      </c>
      <c r="P921" s="34">
        <v>1</v>
      </c>
      <c r="Q921" s="34">
        <v>1</v>
      </c>
      <c r="R921" s="34">
        <v>0.96666666666666667</v>
      </c>
      <c r="S921" s="34">
        <v>0.93333333333333335</v>
      </c>
      <c r="T921" s="34">
        <v>0.93333333333333335</v>
      </c>
      <c r="U921" s="34">
        <v>1</v>
      </c>
      <c r="V921" s="34">
        <v>0.96666666666666667</v>
      </c>
      <c r="W921" s="34">
        <v>0.93333333333333335</v>
      </c>
      <c r="X921" s="34">
        <v>0.9</v>
      </c>
      <c r="Y921" s="34">
        <v>1</v>
      </c>
      <c r="Z921" s="34">
        <v>0.96666666666666667</v>
      </c>
      <c r="AA921" s="34">
        <v>0.96111111111111114</v>
      </c>
    </row>
    <row r="922" spans="1:27" ht="15.75" customHeight="1" x14ac:dyDescent="0.25">
      <c r="A922" s="34">
        <v>23060290</v>
      </c>
      <c r="B922" s="34">
        <v>186.73214285714286</v>
      </c>
      <c r="C922" s="34">
        <v>216.21111111111114</v>
      </c>
      <c r="D922" s="34">
        <v>258.55</v>
      </c>
      <c r="E922" s="34">
        <v>278.20666666666671</v>
      </c>
      <c r="F922" s="34">
        <v>234.87037037037032</v>
      </c>
      <c r="G922" s="34">
        <v>102.47666666666669</v>
      </c>
      <c r="H922" s="34">
        <v>55.610344827586204</v>
      </c>
      <c r="I922" s="34">
        <v>64.651724137931041</v>
      </c>
      <c r="J922" s="34">
        <v>111.69310344827585</v>
      </c>
      <c r="K922" s="34">
        <v>300.48148148148152</v>
      </c>
      <c r="L922" s="34">
        <v>330.31034482758622</v>
      </c>
      <c r="M922" s="34">
        <v>228.15172413793098</v>
      </c>
      <c r="N922" s="34">
        <v>344</v>
      </c>
      <c r="O922" s="34">
        <v>0.93333333333333335</v>
      </c>
      <c r="P922" s="34">
        <v>0.9</v>
      </c>
      <c r="Q922" s="34">
        <v>1</v>
      </c>
      <c r="R922" s="34">
        <v>1</v>
      </c>
      <c r="S922" s="34">
        <v>0.9</v>
      </c>
      <c r="T922" s="34">
        <v>1</v>
      </c>
      <c r="U922" s="34">
        <v>0.96666666666666667</v>
      </c>
      <c r="V922" s="34">
        <v>0.96666666666666667</v>
      </c>
      <c r="W922" s="34">
        <v>0.96666666666666667</v>
      </c>
      <c r="X922" s="34">
        <v>0.9</v>
      </c>
      <c r="Y922" s="34">
        <v>0.96666666666666667</v>
      </c>
      <c r="Z922" s="34">
        <v>0.96666666666666667</v>
      </c>
      <c r="AA922" s="34">
        <v>0.9555555555555556</v>
      </c>
    </row>
    <row r="923" spans="1:27" ht="15.75" customHeight="1" x14ac:dyDescent="0.25">
      <c r="A923" s="34">
        <v>23060300</v>
      </c>
      <c r="B923" s="34">
        <v>37</v>
      </c>
      <c r="C923" s="34" t="s">
        <v>1930</v>
      </c>
      <c r="D923" s="34">
        <v>36</v>
      </c>
      <c r="E923" s="34">
        <v>122</v>
      </c>
      <c r="F923" s="34">
        <v>171</v>
      </c>
      <c r="G923" s="34">
        <v>15</v>
      </c>
      <c r="H923" s="34">
        <v>39</v>
      </c>
      <c r="I923" s="34">
        <v>110</v>
      </c>
      <c r="J923" s="34">
        <v>134</v>
      </c>
      <c r="K923" s="34">
        <v>58</v>
      </c>
      <c r="L923" s="34">
        <v>175.5</v>
      </c>
      <c r="M923" s="34">
        <v>75.5</v>
      </c>
      <c r="N923" s="34">
        <v>11</v>
      </c>
      <c r="O923" s="34">
        <v>3.3333333333333333E-2</v>
      </c>
      <c r="P923" s="34">
        <v>0</v>
      </c>
      <c r="Q923" s="34">
        <v>3.3333333333333333E-2</v>
      </c>
      <c r="R923" s="34">
        <v>3.3333333333333333E-2</v>
      </c>
      <c r="S923" s="34">
        <v>3.3333333333333333E-2</v>
      </c>
      <c r="T923" s="34">
        <v>3.3333333333333333E-2</v>
      </c>
      <c r="U923" s="34">
        <v>3.3333333333333333E-2</v>
      </c>
      <c r="V923" s="34">
        <v>3.3333333333333333E-2</v>
      </c>
      <c r="W923" s="34">
        <v>3.3333333333333333E-2</v>
      </c>
      <c r="X923" s="34">
        <v>3.3333333333333333E-2</v>
      </c>
      <c r="Y923" s="34">
        <v>3.3333333333333333E-2</v>
      </c>
      <c r="Z923" s="34">
        <v>3.3333333333333333E-2</v>
      </c>
      <c r="AA923" s="34">
        <v>3.0555555555555555E-2</v>
      </c>
    </row>
    <row r="924" spans="1:27" ht="15.75" customHeight="1" x14ac:dyDescent="0.25">
      <c r="A924" s="34">
        <v>23060310</v>
      </c>
      <c r="B924" s="34">
        <v>87</v>
      </c>
      <c r="C924" s="34">
        <v>33.5</v>
      </c>
      <c r="D924" s="34">
        <v>105.89999999999999</v>
      </c>
      <c r="E924" s="34">
        <v>102.00000000000001</v>
      </c>
      <c r="F924" s="34">
        <v>54.5</v>
      </c>
      <c r="G924" s="34">
        <v>6.2</v>
      </c>
      <c r="H924" s="34" t="s">
        <v>1930</v>
      </c>
      <c r="I924" s="34" t="s">
        <v>1930</v>
      </c>
      <c r="J924" s="34" t="s">
        <v>1930</v>
      </c>
      <c r="K924" s="34" t="s">
        <v>1930</v>
      </c>
      <c r="L924" s="34" t="s">
        <v>1930</v>
      </c>
      <c r="M924" s="34">
        <v>167.29999999999998</v>
      </c>
      <c r="N924" s="34">
        <v>7</v>
      </c>
      <c r="O924" s="34">
        <v>3.3333333333333333E-2</v>
      </c>
      <c r="P924" s="34">
        <v>3.3333333333333333E-2</v>
      </c>
      <c r="Q924" s="34">
        <v>3.3333333333333333E-2</v>
      </c>
      <c r="R924" s="34">
        <v>3.3333333333333333E-2</v>
      </c>
      <c r="S924" s="34">
        <v>3.3333333333333333E-2</v>
      </c>
      <c r="T924" s="34">
        <v>3.3333333333333333E-2</v>
      </c>
      <c r="U924" s="34">
        <v>0</v>
      </c>
      <c r="V924" s="34">
        <v>0</v>
      </c>
      <c r="W924" s="34">
        <v>0</v>
      </c>
      <c r="X924" s="34">
        <v>0</v>
      </c>
      <c r="Y924" s="34">
        <v>0</v>
      </c>
      <c r="Z924" s="34">
        <v>3.3333333333333333E-2</v>
      </c>
      <c r="AA924" s="34">
        <v>1.9444444444444445E-2</v>
      </c>
    </row>
    <row r="925" spans="1:27" ht="15.75" customHeight="1" x14ac:dyDescent="0.25">
      <c r="A925" s="34">
        <v>23060320</v>
      </c>
      <c r="B925" s="34">
        <v>169.5</v>
      </c>
      <c r="C925" s="34">
        <v>194</v>
      </c>
      <c r="D925" s="34">
        <v>299</v>
      </c>
      <c r="E925" s="34">
        <v>232.5</v>
      </c>
      <c r="F925" s="34">
        <v>149.5</v>
      </c>
      <c r="G925" s="34">
        <v>32</v>
      </c>
      <c r="H925" s="34">
        <v>32</v>
      </c>
      <c r="I925" s="34">
        <v>93</v>
      </c>
      <c r="J925" s="34">
        <v>92</v>
      </c>
      <c r="K925" s="34">
        <v>279</v>
      </c>
      <c r="L925" s="34">
        <v>323</v>
      </c>
      <c r="M925" s="34">
        <v>119</v>
      </c>
      <c r="N925" s="34">
        <v>21</v>
      </c>
      <c r="O925" s="34">
        <v>6.6666666666666666E-2</v>
      </c>
      <c r="P925" s="34">
        <v>6.6666666666666666E-2</v>
      </c>
      <c r="Q925" s="34">
        <v>6.6666666666666666E-2</v>
      </c>
      <c r="R925" s="34">
        <v>6.6666666666666666E-2</v>
      </c>
      <c r="S925" s="34">
        <v>6.6666666666666666E-2</v>
      </c>
      <c r="T925" s="34">
        <v>6.6666666666666666E-2</v>
      </c>
      <c r="U925" s="34">
        <v>6.6666666666666666E-2</v>
      </c>
      <c r="V925" s="34">
        <v>3.3333333333333333E-2</v>
      </c>
      <c r="W925" s="34">
        <v>6.6666666666666666E-2</v>
      </c>
      <c r="X925" s="34">
        <v>3.3333333333333333E-2</v>
      </c>
      <c r="Y925" s="34">
        <v>6.6666666666666666E-2</v>
      </c>
      <c r="Z925" s="34">
        <v>3.3333333333333333E-2</v>
      </c>
      <c r="AA925" s="34">
        <v>5.8333333333333334E-2</v>
      </c>
    </row>
    <row r="926" spans="1:27" ht="15.75" customHeight="1" x14ac:dyDescent="0.25">
      <c r="A926" s="34">
        <v>23060340</v>
      </c>
      <c r="B926" s="34">
        <v>57.79999999999999</v>
      </c>
      <c r="C926" s="34">
        <v>75.833333333333329</v>
      </c>
      <c r="D926" s="34">
        <v>143.99999999999997</v>
      </c>
      <c r="E926" s="34">
        <v>181.26000000000002</v>
      </c>
      <c r="F926" s="34">
        <v>67.833333333333314</v>
      </c>
      <c r="G926" s="34">
        <v>13.549999999999997</v>
      </c>
      <c r="H926" s="34">
        <v>108</v>
      </c>
      <c r="I926" s="34">
        <v>45.050000000000004</v>
      </c>
      <c r="J926" s="34">
        <v>57.519999999999996</v>
      </c>
      <c r="K926" s="34">
        <v>443.90000000000009</v>
      </c>
      <c r="L926" s="34">
        <v>237.3</v>
      </c>
      <c r="M926" s="34">
        <v>145.26666666666668</v>
      </c>
      <c r="N926" s="34">
        <v>38</v>
      </c>
      <c r="O926" s="34">
        <v>0.1</v>
      </c>
      <c r="P926" s="34">
        <v>0.1</v>
      </c>
      <c r="Q926" s="34">
        <v>6.6666666666666666E-2</v>
      </c>
      <c r="R926" s="34">
        <v>0.16666666666666666</v>
      </c>
      <c r="S926" s="34">
        <v>0.1</v>
      </c>
      <c r="T926" s="34">
        <v>0.13333333333333333</v>
      </c>
      <c r="U926" s="34">
        <v>3.3333333333333333E-2</v>
      </c>
      <c r="V926" s="34">
        <v>6.6666666666666666E-2</v>
      </c>
      <c r="W926" s="34">
        <v>0.16666666666666666</v>
      </c>
      <c r="X926" s="34">
        <v>6.6666666666666666E-2</v>
      </c>
      <c r="Y926" s="34">
        <v>0.16666666666666666</v>
      </c>
      <c r="Z926" s="34">
        <v>0.1</v>
      </c>
      <c r="AA926" s="34">
        <v>0.10555555555555556</v>
      </c>
    </row>
    <row r="927" spans="1:27" ht="15.75" customHeight="1" x14ac:dyDescent="0.25">
      <c r="A927" s="34">
        <v>23060370</v>
      </c>
      <c r="B927" s="34">
        <v>201.82499999999996</v>
      </c>
      <c r="C927" s="34">
        <v>217.91666666666666</v>
      </c>
      <c r="D927" s="34">
        <v>264.3</v>
      </c>
      <c r="E927" s="34">
        <v>273.37</v>
      </c>
      <c r="F927" s="34">
        <v>234.37499999999997</v>
      </c>
      <c r="G927" s="34">
        <v>70.3</v>
      </c>
      <c r="H927" s="34">
        <v>58.581818181818178</v>
      </c>
      <c r="I927" s="34">
        <v>52.599999999999994</v>
      </c>
      <c r="J927" s="34">
        <v>109.07000000000001</v>
      </c>
      <c r="K927" s="34">
        <v>278.83636363636373</v>
      </c>
      <c r="L927" s="34">
        <v>352.95833333333326</v>
      </c>
      <c r="M927" s="34">
        <v>189.6</v>
      </c>
      <c r="N927" s="34">
        <v>138</v>
      </c>
      <c r="O927" s="34">
        <v>0.4</v>
      </c>
      <c r="P927" s="34">
        <v>0.4</v>
      </c>
      <c r="Q927" s="34">
        <v>0.4</v>
      </c>
      <c r="R927" s="34">
        <v>0.33333333333333331</v>
      </c>
      <c r="S927" s="34">
        <v>0.4</v>
      </c>
      <c r="T927" s="34">
        <v>0.4</v>
      </c>
      <c r="U927" s="34">
        <v>0.36666666666666664</v>
      </c>
      <c r="V927" s="34">
        <v>0.4</v>
      </c>
      <c r="W927" s="34">
        <v>0.33333333333333331</v>
      </c>
      <c r="X927" s="34">
        <v>0.36666666666666664</v>
      </c>
      <c r="Y927" s="34">
        <v>0.4</v>
      </c>
      <c r="Z927" s="34">
        <v>0.4</v>
      </c>
      <c r="AA927" s="34">
        <v>0.38333333333333336</v>
      </c>
    </row>
    <row r="928" spans="1:27" ht="15.75" customHeight="1" x14ac:dyDescent="0.25">
      <c r="A928" s="34">
        <v>23065060</v>
      </c>
      <c r="B928" s="34">
        <v>89.958333333333329</v>
      </c>
      <c r="C928" s="34">
        <v>112.20434782608697</v>
      </c>
      <c r="D928" s="34">
        <v>128.45416666666668</v>
      </c>
      <c r="E928" s="34">
        <v>155.29545454545453</v>
      </c>
      <c r="F928" s="34">
        <v>123.96499999999999</v>
      </c>
      <c r="G928" s="34">
        <v>65.275000000000006</v>
      </c>
      <c r="H928" s="34">
        <v>51.204999999999998</v>
      </c>
      <c r="I928" s="34">
        <v>58.866666666666674</v>
      </c>
      <c r="J928" s="34">
        <v>86.457894736842107</v>
      </c>
      <c r="K928" s="34">
        <v>167.73333333333335</v>
      </c>
      <c r="L928" s="34">
        <v>165.53809523809522</v>
      </c>
      <c r="M928" s="34">
        <v>116.67619047619048</v>
      </c>
      <c r="N928" s="34">
        <v>253</v>
      </c>
      <c r="O928" s="34">
        <v>0.8</v>
      </c>
      <c r="P928" s="34">
        <v>0.76666666666666672</v>
      </c>
      <c r="Q928" s="34">
        <v>0.8</v>
      </c>
      <c r="R928" s="34">
        <v>0.73333333333333328</v>
      </c>
      <c r="S928" s="34">
        <v>0.66666666666666663</v>
      </c>
      <c r="T928" s="34">
        <v>0.66666666666666663</v>
      </c>
      <c r="U928" s="34">
        <v>0.66666666666666663</v>
      </c>
      <c r="V928" s="34">
        <v>0.6</v>
      </c>
      <c r="W928" s="34">
        <v>0.6333333333333333</v>
      </c>
      <c r="X928" s="34">
        <v>0.7</v>
      </c>
      <c r="Y928" s="34">
        <v>0.7</v>
      </c>
      <c r="Z928" s="34">
        <v>0.7</v>
      </c>
      <c r="AA928" s="34">
        <v>0.70277777777777772</v>
      </c>
    </row>
    <row r="929" spans="1:27" ht="15.75" customHeight="1" x14ac:dyDescent="0.25">
      <c r="A929" s="34">
        <v>23065100</v>
      </c>
      <c r="B929" s="34">
        <v>123.79523809523809</v>
      </c>
      <c r="C929" s="34">
        <v>125.07391304347826</v>
      </c>
      <c r="D929" s="34">
        <v>186.96842105263161</v>
      </c>
      <c r="E929" s="34">
        <v>158.29545454545459</v>
      </c>
      <c r="F929" s="34">
        <v>118.39500000000001</v>
      </c>
      <c r="G929" s="34">
        <v>60.709523809523816</v>
      </c>
      <c r="H929" s="34">
        <v>51.31578947368422</v>
      </c>
      <c r="I929" s="34">
        <v>63.159999999999989</v>
      </c>
      <c r="J929" s="34">
        <v>76.527272727272745</v>
      </c>
      <c r="K929" s="34">
        <v>175.81428571428575</v>
      </c>
      <c r="L929" s="34">
        <v>229.72272727272727</v>
      </c>
      <c r="M929" s="34">
        <v>153.85</v>
      </c>
      <c r="N929" s="34">
        <v>248</v>
      </c>
      <c r="O929" s="34">
        <v>0.7</v>
      </c>
      <c r="P929" s="34">
        <v>0.76666666666666672</v>
      </c>
      <c r="Q929" s="34">
        <v>0.6333333333333333</v>
      </c>
      <c r="R929" s="34">
        <v>0.73333333333333328</v>
      </c>
      <c r="S929" s="34">
        <v>0.66666666666666663</v>
      </c>
      <c r="T929" s="34">
        <v>0.7</v>
      </c>
      <c r="U929" s="34">
        <v>0.6333333333333333</v>
      </c>
      <c r="V929" s="34">
        <v>0.66666666666666663</v>
      </c>
      <c r="W929" s="34">
        <v>0.73333333333333328</v>
      </c>
      <c r="X929" s="34">
        <v>0.7</v>
      </c>
      <c r="Y929" s="34">
        <v>0.73333333333333328</v>
      </c>
      <c r="Z929" s="34">
        <v>0.6</v>
      </c>
      <c r="AA929" s="34">
        <v>0.68888888888888888</v>
      </c>
    </row>
    <row r="930" spans="1:27" ht="15.75" customHeight="1" x14ac:dyDescent="0.25">
      <c r="A930" s="34">
        <v>23065110</v>
      </c>
      <c r="B930" s="34">
        <v>129.43703703703702</v>
      </c>
      <c r="C930" s="34">
        <v>155.8576923076923</v>
      </c>
      <c r="D930" s="34">
        <v>250.20357142857145</v>
      </c>
      <c r="E930" s="34">
        <v>348.096</v>
      </c>
      <c r="F930" s="34">
        <v>363.56190476190471</v>
      </c>
      <c r="G930" s="34">
        <v>245.43599999999998</v>
      </c>
      <c r="H930" s="34">
        <v>190.89600000000007</v>
      </c>
      <c r="I930" s="34">
        <v>161.54999999999998</v>
      </c>
      <c r="J930" s="34">
        <v>238.22962962962967</v>
      </c>
      <c r="K930" s="34">
        <v>325.2076923076923</v>
      </c>
      <c r="L930" s="34">
        <v>257.00740740740741</v>
      </c>
      <c r="M930" s="34">
        <v>158.36799999999997</v>
      </c>
      <c r="N930" s="34">
        <v>306</v>
      </c>
      <c r="O930" s="34">
        <v>0.9</v>
      </c>
      <c r="P930" s="34">
        <v>0.8666666666666667</v>
      </c>
      <c r="Q930" s="34">
        <v>0.93333333333333335</v>
      </c>
      <c r="R930" s="34">
        <v>0.83333333333333337</v>
      </c>
      <c r="S930" s="34">
        <v>0.7</v>
      </c>
      <c r="T930" s="34">
        <v>0.83333333333333337</v>
      </c>
      <c r="U930" s="34">
        <v>0.83333333333333337</v>
      </c>
      <c r="V930" s="34">
        <v>0.8</v>
      </c>
      <c r="W930" s="34">
        <v>0.9</v>
      </c>
      <c r="X930" s="34">
        <v>0.8666666666666667</v>
      </c>
      <c r="Y930" s="34">
        <v>0.9</v>
      </c>
      <c r="Z930" s="34">
        <v>0.83333333333333337</v>
      </c>
      <c r="AA930" s="34">
        <v>0.85</v>
      </c>
    </row>
    <row r="931" spans="1:27" ht="15.75" customHeight="1" x14ac:dyDescent="0.25">
      <c r="A931" s="34">
        <v>23065120</v>
      </c>
      <c r="B931" s="34">
        <v>116.42857142857142</v>
      </c>
      <c r="C931" s="34">
        <v>125.83571428571429</v>
      </c>
      <c r="D931" s="34">
        <v>163.86538461538464</v>
      </c>
      <c r="E931" s="34">
        <v>210.35769230769228</v>
      </c>
      <c r="F931" s="34">
        <v>132.84583333333333</v>
      </c>
      <c r="G931" s="34">
        <v>49.680769230769215</v>
      </c>
      <c r="H931" s="34">
        <v>43.633333333333333</v>
      </c>
      <c r="I931" s="34">
        <v>44.888461538461542</v>
      </c>
      <c r="J931" s="34">
        <v>100.86400000000002</v>
      </c>
      <c r="K931" s="34">
        <v>194.94399999999999</v>
      </c>
      <c r="L931" s="34">
        <v>231.11249999999998</v>
      </c>
      <c r="M931" s="34">
        <v>133.16666666666669</v>
      </c>
      <c r="N931" s="34">
        <v>306</v>
      </c>
      <c r="O931" s="34">
        <v>0.93333333333333335</v>
      </c>
      <c r="P931" s="34">
        <v>0.93333333333333335</v>
      </c>
      <c r="Q931" s="34">
        <v>0.8666666666666667</v>
      </c>
      <c r="R931" s="34">
        <v>0.8666666666666667</v>
      </c>
      <c r="S931" s="34">
        <v>0.8</v>
      </c>
      <c r="T931" s="34">
        <v>0.8666666666666667</v>
      </c>
      <c r="U931" s="34">
        <v>0.8</v>
      </c>
      <c r="V931" s="34">
        <v>0.8666666666666667</v>
      </c>
      <c r="W931" s="34">
        <v>0.83333333333333337</v>
      </c>
      <c r="X931" s="34">
        <v>0.83333333333333337</v>
      </c>
      <c r="Y931" s="34">
        <v>0.8</v>
      </c>
      <c r="Z931" s="34">
        <v>0.8</v>
      </c>
      <c r="AA931" s="34">
        <v>0.85</v>
      </c>
    </row>
    <row r="932" spans="1:27" ht="15.75" customHeight="1" x14ac:dyDescent="0.25">
      <c r="A932" s="34">
        <v>23065130</v>
      </c>
      <c r="B932" s="34">
        <v>120.9</v>
      </c>
      <c r="C932" s="34">
        <v>159.10000000000002</v>
      </c>
      <c r="D932" s="34">
        <v>140.79999999999998</v>
      </c>
      <c r="E932" s="34">
        <v>312.2000000000001</v>
      </c>
      <c r="F932" s="34">
        <v>328.9</v>
      </c>
      <c r="G932" s="34">
        <v>88.8</v>
      </c>
      <c r="H932" s="34">
        <v>90.3</v>
      </c>
      <c r="I932" s="34">
        <v>129.60000000000002</v>
      </c>
      <c r="J932" s="34">
        <v>261.5</v>
      </c>
      <c r="K932" s="34">
        <v>323.19999999999993</v>
      </c>
      <c r="L932" s="34">
        <v>236.39999999999998</v>
      </c>
      <c r="M932" s="34">
        <v>159.79999999999998</v>
      </c>
      <c r="N932" s="34">
        <v>12</v>
      </c>
      <c r="O932" s="34">
        <v>3.3333333333333333E-2</v>
      </c>
      <c r="P932" s="34">
        <v>3.3333333333333333E-2</v>
      </c>
      <c r="Q932" s="34">
        <v>3.3333333333333333E-2</v>
      </c>
      <c r="R932" s="34">
        <v>3.3333333333333333E-2</v>
      </c>
      <c r="S932" s="34">
        <v>3.3333333333333333E-2</v>
      </c>
      <c r="T932" s="34">
        <v>3.3333333333333333E-2</v>
      </c>
      <c r="U932" s="34">
        <v>3.3333333333333333E-2</v>
      </c>
      <c r="V932" s="34">
        <v>3.3333333333333333E-2</v>
      </c>
      <c r="W932" s="34">
        <v>3.3333333333333333E-2</v>
      </c>
      <c r="X932" s="34">
        <v>3.3333333333333333E-2</v>
      </c>
      <c r="Y932" s="34">
        <v>3.3333333333333333E-2</v>
      </c>
      <c r="Z932" s="34">
        <v>3.3333333333333333E-2</v>
      </c>
      <c r="AA932" s="34">
        <v>3.3333333333333333E-2</v>
      </c>
    </row>
    <row r="933" spans="1:27" ht="15.75" customHeight="1" x14ac:dyDescent="0.25">
      <c r="A933" s="34">
        <v>23065140</v>
      </c>
      <c r="B933" s="34">
        <v>355.40000000000003</v>
      </c>
      <c r="C933" s="34">
        <v>213.89999999999998</v>
      </c>
      <c r="D933" s="34">
        <v>129.80000000000001</v>
      </c>
      <c r="E933" s="34">
        <v>246.6</v>
      </c>
      <c r="F933" s="34">
        <v>191</v>
      </c>
      <c r="G933" s="34">
        <v>57.600000000000009</v>
      </c>
      <c r="H933" s="34">
        <v>39.1</v>
      </c>
      <c r="I933" s="34">
        <v>57.9</v>
      </c>
      <c r="J933" s="34">
        <v>198.8</v>
      </c>
      <c r="K933" s="34">
        <v>99.300000000000011</v>
      </c>
      <c r="L933" s="34">
        <v>324.7</v>
      </c>
      <c r="M933" s="34">
        <v>233.39999999999998</v>
      </c>
      <c r="N933" s="34">
        <v>12</v>
      </c>
      <c r="O933" s="34">
        <v>3.3333333333333333E-2</v>
      </c>
      <c r="P933" s="34">
        <v>3.3333333333333333E-2</v>
      </c>
      <c r="Q933" s="34">
        <v>3.3333333333333333E-2</v>
      </c>
      <c r="R933" s="34">
        <v>3.3333333333333333E-2</v>
      </c>
      <c r="S933" s="34">
        <v>3.3333333333333333E-2</v>
      </c>
      <c r="T933" s="34">
        <v>3.3333333333333333E-2</v>
      </c>
      <c r="U933" s="34">
        <v>3.3333333333333333E-2</v>
      </c>
      <c r="V933" s="34">
        <v>3.3333333333333333E-2</v>
      </c>
      <c r="W933" s="34">
        <v>3.3333333333333333E-2</v>
      </c>
      <c r="X933" s="34">
        <v>3.3333333333333333E-2</v>
      </c>
      <c r="Y933" s="34">
        <v>3.3333333333333333E-2</v>
      </c>
      <c r="Z933" s="34">
        <v>3.3333333333333333E-2</v>
      </c>
      <c r="AA933" s="34">
        <v>3.3333333333333333E-2</v>
      </c>
    </row>
    <row r="934" spans="1:27" ht="15.75" customHeight="1" x14ac:dyDescent="0.25">
      <c r="A934" s="34">
        <v>23065150</v>
      </c>
      <c r="B934" s="34">
        <v>165</v>
      </c>
      <c r="C934" s="34">
        <v>236.9</v>
      </c>
      <c r="D934" s="34">
        <v>257.2</v>
      </c>
      <c r="E934" s="34">
        <v>332.35</v>
      </c>
      <c r="F934" s="34">
        <v>204.35000000000002</v>
      </c>
      <c r="G934" s="34">
        <v>70.5</v>
      </c>
      <c r="H934" s="34">
        <v>93.200000000000017</v>
      </c>
      <c r="I934" s="34">
        <v>69.549999999999983</v>
      </c>
      <c r="J934" s="34">
        <v>221.4</v>
      </c>
      <c r="K934" s="34">
        <v>290.14999999999998</v>
      </c>
      <c r="L934" s="34">
        <v>346.44999999999993</v>
      </c>
      <c r="M934" s="34">
        <v>154.89999999999998</v>
      </c>
      <c r="N934" s="34">
        <v>24</v>
      </c>
      <c r="O934" s="34">
        <v>6.6666666666666666E-2</v>
      </c>
      <c r="P934" s="34">
        <v>6.6666666666666666E-2</v>
      </c>
      <c r="Q934" s="34">
        <v>6.6666666666666666E-2</v>
      </c>
      <c r="R934" s="34">
        <v>6.6666666666666666E-2</v>
      </c>
      <c r="S934" s="34">
        <v>6.6666666666666666E-2</v>
      </c>
      <c r="T934" s="34">
        <v>6.6666666666666666E-2</v>
      </c>
      <c r="U934" s="34">
        <v>6.6666666666666666E-2</v>
      </c>
      <c r="V934" s="34">
        <v>6.6666666666666666E-2</v>
      </c>
      <c r="W934" s="34">
        <v>6.6666666666666666E-2</v>
      </c>
      <c r="X934" s="34">
        <v>6.6666666666666666E-2</v>
      </c>
      <c r="Y934" s="34">
        <v>6.6666666666666666E-2</v>
      </c>
      <c r="Z934" s="34">
        <v>6.6666666666666666E-2</v>
      </c>
      <c r="AA934" s="34">
        <v>6.6666666666666666E-2</v>
      </c>
    </row>
    <row r="935" spans="1:27" ht="15.75" customHeight="1" x14ac:dyDescent="0.25">
      <c r="A935" s="34">
        <v>23065200</v>
      </c>
      <c r="B935" s="34">
        <v>88.450000000000017</v>
      </c>
      <c r="C935" s="34">
        <v>128.08000000000001</v>
      </c>
      <c r="D935" s="34">
        <v>169.44</v>
      </c>
      <c r="E935" s="34">
        <v>236.35999999999999</v>
      </c>
      <c r="F935" s="34">
        <v>214.65</v>
      </c>
      <c r="G935" s="34">
        <v>38.019999999999996</v>
      </c>
      <c r="H935" s="34">
        <v>78.05</v>
      </c>
      <c r="I935" s="34">
        <v>62.740000000000009</v>
      </c>
      <c r="J935" s="34">
        <v>57.120000000000005</v>
      </c>
      <c r="K935" s="34">
        <v>214.76666666666665</v>
      </c>
      <c r="L935" s="34">
        <v>217.42499999999998</v>
      </c>
      <c r="M935" s="34">
        <v>154.30000000000001</v>
      </c>
      <c r="N935" s="34">
        <v>54</v>
      </c>
      <c r="O935" s="34">
        <v>0.13333333333333333</v>
      </c>
      <c r="P935" s="34">
        <v>0.16666666666666666</v>
      </c>
      <c r="Q935" s="34">
        <v>0.16666666666666666</v>
      </c>
      <c r="R935" s="34">
        <v>0.16666666666666666</v>
      </c>
      <c r="S935" s="34">
        <v>0.13333333333333333</v>
      </c>
      <c r="T935" s="34">
        <v>0.16666666666666666</v>
      </c>
      <c r="U935" s="34">
        <v>0.13333333333333333</v>
      </c>
      <c r="V935" s="34">
        <v>0.16666666666666666</v>
      </c>
      <c r="W935" s="34">
        <v>0.16666666666666666</v>
      </c>
      <c r="X935" s="34">
        <v>0.1</v>
      </c>
      <c r="Y935" s="34">
        <v>0.13333333333333333</v>
      </c>
      <c r="Z935" s="34">
        <v>0.16666666666666666</v>
      </c>
      <c r="AA935" s="34">
        <v>0.15</v>
      </c>
    </row>
    <row r="936" spans="1:27" ht="15.75" customHeight="1" x14ac:dyDescent="0.25">
      <c r="A936" s="34">
        <v>23070010</v>
      </c>
      <c r="B936" s="34">
        <v>92.740740740740748</v>
      </c>
      <c r="C936" s="34">
        <v>122.32592592592593</v>
      </c>
      <c r="D936" s="34">
        <v>257.22758620689655</v>
      </c>
      <c r="E936" s="34">
        <v>367.90740740740739</v>
      </c>
      <c r="F936" s="34">
        <v>300.82499999999999</v>
      </c>
      <c r="G936" s="34">
        <v>227.62962962962962</v>
      </c>
      <c r="H936" s="34">
        <v>180.88461538461539</v>
      </c>
      <c r="I936" s="34">
        <v>209.9655172413793</v>
      </c>
      <c r="J936" s="34">
        <v>300.48275862068965</v>
      </c>
      <c r="K936" s="34">
        <v>347.03333333333336</v>
      </c>
      <c r="L936" s="34">
        <v>318.0344827586207</v>
      </c>
      <c r="M936" s="34">
        <v>175.51724137931035</v>
      </c>
      <c r="N936" s="34">
        <v>337</v>
      </c>
      <c r="O936" s="34">
        <v>0.9</v>
      </c>
      <c r="P936" s="34">
        <v>0.9</v>
      </c>
      <c r="Q936" s="34">
        <v>0.96666666666666667</v>
      </c>
      <c r="R936" s="34">
        <v>0.9</v>
      </c>
      <c r="S936" s="34">
        <v>0.93333333333333335</v>
      </c>
      <c r="T936" s="34">
        <v>0.9</v>
      </c>
      <c r="U936" s="34">
        <v>0.8666666666666667</v>
      </c>
      <c r="V936" s="34">
        <v>0.96666666666666667</v>
      </c>
      <c r="W936" s="34">
        <v>0.96666666666666667</v>
      </c>
      <c r="X936" s="34">
        <v>1</v>
      </c>
      <c r="Y936" s="34">
        <v>0.96666666666666667</v>
      </c>
      <c r="Z936" s="34">
        <v>0.96666666666666667</v>
      </c>
      <c r="AA936" s="34">
        <v>0.93611111111111112</v>
      </c>
    </row>
    <row r="937" spans="1:27" ht="15.75" customHeight="1" x14ac:dyDescent="0.25">
      <c r="A937" s="34">
        <v>23070020</v>
      </c>
      <c r="B937" s="34">
        <v>148.04166666666669</v>
      </c>
      <c r="C937" s="34">
        <v>175.67857142857139</v>
      </c>
      <c r="D937" s="34">
        <v>324.15555555555557</v>
      </c>
      <c r="E937" s="34">
        <v>421.80714285714282</v>
      </c>
      <c r="F937" s="34">
        <v>441.36428571428576</v>
      </c>
      <c r="G937" s="34">
        <v>262.95172413793097</v>
      </c>
      <c r="H937" s="34">
        <v>196.1357142857143</v>
      </c>
      <c r="I937" s="34">
        <v>285.87241379310348</v>
      </c>
      <c r="J937" s="34">
        <v>375.1142857142857</v>
      </c>
      <c r="K937" s="34">
        <v>495.74999999999994</v>
      </c>
      <c r="L937" s="34">
        <v>433.74166666666662</v>
      </c>
      <c r="M937" s="34">
        <v>312.30833333333334</v>
      </c>
      <c r="N937" s="34">
        <v>323</v>
      </c>
      <c r="O937" s="34">
        <v>0.8</v>
      </c>
      <c r="P937" s="34">
        <v>0.93333333333333335</v>
      </c>
      <c r="Q937" s="34">
        <v>0.9</v>
      </c>
      <c r="R937" s="34">
        <v>0.93333333333333335</v>
      </c>
      <c r="S937" s="34">
        <v>0.93333333333333335</v>
      </c>
      <c r="T937" s="34">
        <v>0.96666666666666667</v>
      </c>
      <c r="U937" s="34">
        <v>0.93333333333333335</v>
      </c>
      <c r="V937" s="34">
        <v>0.96666666666666667</v>
      </c>
      <c r="W937" s="34">
        <v>0.93333333333333335</v>
      </c>
      <c r="X937" s="34">
        <v>0.8666666666666667</v>
      </c>
      <c r="Y937" s="34">
        <v>0.8</v>
      </c>
      <c r="Z937" s="34">
        <v>0.8</v>
      </c>
      <c r="AA937" s="34">
        <v>0.89722222222222225</v>
      </c>
    </row>
    <row r="938" spans="1:27" ht="15.75" customHeight="1" x14ac:dyDescent="0.25">
      <c r="A938" s="34">
        <v>23080390</v>
      </c>
      <c r="B938" s="34">
        <v>105.40714285714284</v>
      </c>
      <c r="C938" s="34">
        <v>129.84444444444446</v>
      </c>
      <c r="D938" s="34">
        <v>246.39642857142857</v>
      </c>
      <c r="E938" s="34">
        <v>345.42962962962963</v>
      </c>
      <c r="F938" s="34">
        <v>441.77857142857135</v>
      </c>
      <c r="G938" s="34">
        <v>343.54482758620685</v>
      </c>
      <c r="H938" s="34">
        <v>312.32068965517243</v>
      </c>
      <c r="I938" s="34">
        <v>364.57586206896542</v>
      </c>
      <c r="J938" s="34">
        <v>359.87037037037038</v>
      </c>
      <c r="K938" s="34">
        <v>376.99333333333323</v>
      </c>
      <c r="L938" s="34">
        <v>290.98965517241379</v>
      </c>
      <c r="M938" s="34">
        <v>143.41851851851851</v>
      </c>
      <c r="N938" s="34">
        <v>338</v>
      </c>
      <c r="O938" s="34">
        <v>0.93333333333333335</v>
      </c>
      <c r="P938" s="34">
        <v>0.9</v>
      </c>
      <c r="Q938" s="34">
        <v>0.93333333333333335</v>
      </c>
      <c r="R938" s="34">
        <v>0.9</v>
      </c>
      <c r="S938" s="34">
        <v>0.93333333333333335</v>
      </c>
      <c r="T938" s="34">
        <v>0.96666666666666667</v>
      </c>
      <c r="U938" s="34">
        <v>0.96666666666666667</v>
      </c>
      <c r="V938" s="34">
        <v>0.96666666666666667</v>
      </c>
      <c r="W938" s="34">
        <v>0.9</v>
      </c>
      <c r="X938" s="34">
        <v>1</v>
      </c>
      <c r="Y938" s="34">
        <v>0.96666666666666667</v>
      </c>
      <c r="Z938" s="34">
        <v>0.9</v>
      </c>
      <c r="AA938" s="34">
        <v>0.93888888888888888</v>
      </c>
    </row>
    <row r="939" spans="1:27" ht="15.75" customHeight="1" x14ac:dyDescent="0.25">
      <c r="A939" s="34">
        <v>23080630</v>
      </c>
      <c r="B939" s="34">
        <v>125</v>
      </c>
      <c r="C939" s="34">
        <v>350</v>
      </c>
      <c r="D939" s="34">
        <v>127</v>
      </c>
      <c r="E939" s="34">
        <v>124</v>
      </c>
      <c r="F939" s="34">
        <v>148</v>
      </c>
      <c r="G939" s="34" t="s">
        <v>1930</v>
      </c>
      <c r="H939" s="34" t="s">
        <v>1930</v>
      </c>
      <c r="I939" s="34" t="s">
        <v>1930</v>
      </c>
      <c r="J939" s="34" t="s">
        <v>1930</v>
      </c>
      <c r="K939" s="34" t="s">
        <v>1930</v>
      </c>
      <c r="L939" s="34" t="s">
        <v>1930</v>
      </c>
      <c r="M939" s="34" t="s">
        <v>1930</v>
      </c>
      <c r="N939" s="34">
        <v>5</v>
      </c>
      <c r="O939" s="34">
        <v>3.3333333333333333E-2</v>
      </c>
      <c r="P939" s="34">
        <v>3.3333333333333333E-2</v>
      </c>
      <c r="Q939" s="34">
        <v>3.3333333333333333E-2</v>
      </c>
      <c r="R939" s="34">
        <v>3.3333333333333333E-2</v>
      </c>
      <c r="S939" s="34">
        <v>3.3333333333333333E-2</v>
      </c>
      <c r="T939" s="34">
        <v>0</v>
      </c>
      <c r="U939" s="34">
        <v>0</v>
      </c>
      <c r="V939" s="34">
        <v>0</v>
      </c>
      <c r="W939" s="34">
        <v>0</v>
      </c>
      <c r="X939" s="34">
        <v>0</v>
      </c>
      <c r="Y939" s="34">
        <v>0</v>
      </c>
      <c r="Z939" s="34">
        <v>0</v>
      </c>
      <c r="AA939" s="34">
        <v>1.3888888888888888E-2</v>
      </c>
    </row>
    <row r="940" spans="1:27" ht="15.75" customHeight="1" x14ac:dyDescent="0.25">
      <c r="A940" s="34">
        <v>23080640</v>
      </c>
      <c r="B940" s="34">
        <v>59.006666666666668</v>
      </c>
      <c r="C940" s="34">
        <v>77.222222222222229</v>
      </c>
      <c r="D940" s="34">
        <v>145.55714285714285</v>
      </c>
      <c r="E940" s="34">
        <v>195.27931034482759</v>
      </c>
      <c r="F940" s="34">
        <v>223.03571428571428</v>
      </c>
      <c r="G940" s="34">
        <v>159.04482758620691</v>
      </c>
      <c r="H940" s="34">
        <v>163.75862068965517</v>
      </c>
      <c r="I940" s="34">
        <v>171.3</v>
      </c>
      <c r="J940" s="34">
        <v>220.8</v>
      </c>
      <c r="K940" s="34">
        <v>216.71428571428572</v>
      </c>
      <c r="L940" s="34">
        <v>173.21666666666667</v>
      </c>
      <c r="M940" s="34">
        <v>94.527586206896558</v>
      </c>
      <c r="N940" s="34">
        <v>347</v>
      </c>
      <c r="O940" s="34">
        <v>1</v>
      </c>
      <c r="P940" s="34">
        <v>0.9</v>
      </c>
      <c r="Q940" s="34">
        <v>0.93333333333333335</v>
      </c>
      <c r="R940" s="34">
        <v>0.96666666666666667</v>
      </c>
      <c r="S940" s="34">
        <v>0.93333333333333335</v>
      </c>
      <c r="T940" s="34">
        <v>0.96666666666666667</v>
      </c>
      <c r="U940" s="34">
        <v>0.96666666666666667</v>
      </c>
      <c r="V940" s="34">
        <v>1</v>
      </c>
      <c r="W940" s="34">
        <v>1</v>
      </c>
      <c r="X940" s="34">
        <v>0.93333333333333335</v>
      </c>
      <c r="Y940" s="34">
        <v>1</v>
      </c>
      <c r="Z940" s="34">
        <v>0.96666666666666667</v>
      </c>
      <c r="AA940" s="34">
        <v>0.96388888888888891</v>
      </c>
    </row>
    <row r="941" spans="1:27" ht="15.75" customHeight="1" x14ac:dyDescent="0.25">
      <c r="A941" s="34">
        <v>23080650</v>
      </c>
      <c r="B941" s="34">
        <v>101.3</v>
      </c>
      <c r="C941" s="34">
        <v>130.19999999999999</v>
      </c>
      <c r="D941" s="34">
        <v>193.36666666666667</v>
      </c>
      <c r="E941" s="34">
        <v>269.65517241379308</v>
      </c>
      <c r="F941" s="34">
        <v>341.96666666666664</v>
      </c>
      <c r="G941" s="34">
        <v>283.03333333333336</v>
      </c>
      <c r="H941" s="34">
        <v>282.3</v>
      </c>
      <c r="I941" s="34">
        <v>271.96666666666664</v>
      </c>
      <c r="J941" s="34">
        <v>314.60000000000002</v>
      </c>
      <c r="K941" s="34">
        <v>260.43333333333334</v>
      </c>
      <c r="L941" s="34">
        <v>195.83333333333334</v>
      </c>
      <c r="M941" s="34">
        <v>130.83333333333334</v>
      </c>
      <c r="N941" s="34">
        <v>359</v>
      </c>
      <c r="O941" s="34">
        <v>1</v>
      </c>
      <c r="P941" s="34">
        <v>1</v>
      </c>
      <c r="Q941" s="34">
        <v>1</v>
      </c>
      <c r="R941" s="34">
        <v>0.96666666666666667</v>
      </c>
      <c r="S941" s="34">
        <v>1</v>
      </c>
      <c r="T941" s="34">
        <v>1</v>
      </c>
      <c r="U941" s="34">
        <v>1</v>
      </c>
      <c r="V941" s="34">
        <v>1</v>
      </c>
      <c r="W941" s="34">
        <v>1</v>
      </c>
      <c r="X941" s="34">
        <v>1</v>
      </c>
      <c r="Y941" s="34">
        <v>1</v>
      </c>
      <c r="Z941" s="34">
        <v>1</v>
      </c>
      <c r="AA941" s="34">
        <v>0.99722222222222223</v>
      </c>
    </row>
    <row r="942" spans="1:27" ht="15.75" customHeight="1" x14ac:dyDescent="0.25">
      <c r="A942" s="34">
        <v>23080720</v>
      </c>
      <c r="B942" s="34">
        <v>87.488461538461536</v>
      </c>
      <c r="C942" s="34">
        <v>107.07600000000001</v>
      </c>
      <c r="D942" s="34">
        <v>177.33599999999998</v>
      </c>
      <c r="E942" s="34">
        <v>295.44</v>
      </c>
      <c r="F942" s="34">
        <v>307.68260869565216</v>
      </c>
      <c r="G942" s="34">
        <v>197.58636363636367</v>
      </c>
      <c r="H942" s="34">
        <v>184.57619047619048</v>
      </c>
      <c r="I942" s="34">
        <v>238.03749999999999</v>
      </c>
      <c r="J942" s="34">
        <v>311.72857142857146</v>
      </c>
      <c r="K942" s="34">
        <v>295.29199999999997</v>
      </c>
      <c r="L942" s="34">
        <v>222.32692307692307</v>
      </c>
      <c r="M942" s="34">
        <v>131.88800000000001</v>
      </c>
      <c r="N942" s="34">
        <v>288</v>
      </c>
      <c r="O942" s="34">
        <v>0.8666666666666667</v>
      </c>
      <c r="P942" s="34">
        <v>0.83333333333333337</v>
      </c>
      <c r="Q942" s="34">
        <v>0.83333333333333337</v>
      </c>
      <c r="R942" s="34">
        <v>0.83333333333333337</v>
      </c>
      <c r="S942" s="34">
        <v>0.76666666666666672</v>
      </c>
      <c r="T942" s="34">
        <v>0.73333333333333328</v>
      </c>
      <c r="U942" s="34">
        <v>0.7</v>
      </c>
      <c r="V942" s="34">
        <v>0.8</v>
      </c>
      <c r="W942" s="34">
        <v>0.7</v>
      </c>
      <c r="X942" s="34">
        <v>0.83333333333333337</v>
      </c>
      <c r="Y942" s="34">
        <v>0.8666666666666667</v>
      </c>
      <c r="Z942" s="34">
        <v>0.83333333333333337</v>
      </c>
      <c r="AA942" s="34">
        <v>0.8</v>
      </c>
    </row>
    <row r="943" spans="1:27" ht="15.75" customHeight="1" x14ac:dyDescent="0.25">
      <c r="A943" s="34">
        <v>23080730</v>
      </c>
      <c r="B943" s="34">
        <v>101.2</v>
      </c>
      <c r="C943" s="34">
        <v>90.6</v>
      </c>
      <c r="D943" s="34">
        <v>213.63333333333333</v>
      </c>
      <c r="E943" s="34">
        <v>331.59999999999997</v>
      </c>
      <c r="F943" s="34">
        <v>347.66666666666669</v>
      </c>
      <c r="G943" s="34">
        <v>187.06666666666663</v>
      </c>
      <c r="H943" s="34">
        <v>287.05</v>
      </c>
      <c r="I943" s="34">
        <v>203.4</v>
      </c>
      <c r="J943" s="34">
        <v>392.96666666666664</v>
      </c>
      <c r="K943" s="34">
        <v>395.0333333333333</v>
      </c>
      <c r="L943" s="34">
        <v>352.06666666666661</v>
      </c>
      <c r="M943" s="34">
        <v>254.14999999999998</v>
      </c>
      <c r="N943" s="34">
        <v>34</v>
      </c>
      <c r="O943" s="34">
        <v>0.13333333333333333</v>
      </c>
      <c r="P943" s="34">
        <v>0.13333333333333333</v>
      </c>
      <c r="Q943" s="34">
        <v>0.1</v>
      </c>
      <c r="R943" s="34">
        <v>3.3333333333333333E-2</v>
      </c>
      <c r="S943" s="34">
        <v>0.1</v>
      </c>
      <c r="T943" s="34">
        <v>0.1</v>
      </c>
      <c r="U943" s="34">
        <v>6.6666666666666666E-2</v>
      </c>
      <c r="V943" s="34">
        <v>0.1</v>
      </c>
      <c r="W943" s="34">
        <v>0.1</v>
      </c>
      <c r="X943" s="34">
        <v>0.1</v>
      </c>
      <c r="Y943" s="34">
        <v>0.1</v>
      </c>
      <c r="Z943" s="34">
        <v>6.6666666666666666E-2</v>
      </c>
      <c r="AA943" s="34">
        <v>9.4444444444444442E-2</v>
      </c>
    </row>
    <row r="944" spans="1:27" ht="15.75" customHeight="1" x14ac:dyDescent="0.25">
      <c r="A944" s="34">
        <v>23080740</v>
      </c>
      <c r="B944" s="34">
        <v>99.166666666666671</v>
      </c>
      <c r="C944" s="34">
        <v>133.60344827586206</v>
      </c>
      <c r="D944" s="34">
        <v>214.72413793103448</v>
      </c>
      <c r="E944" s="34">
        <v>291.26666666666665</v>
      </c>
      <c r="F944" s="34">
        <v>372.63333333333333</v>
      </c>
      <c r="G944" s="34">
        <v>303.24</v>
      </c>
      <c r="H944" s="34">
        <v>300.65517241379308</v>
      </c>
      <c r="I944" s="34">
        <v>293.73333333333335</v>
      </c>
      <c r="J944" s="34">
        <v>314.88666666666666</v>
      </c>
      <c r="K944" s="34">
        <v>330.53333333333336</v>
      </c>
      <c r="L944" s="34">
        <v>263.63333333333333</v>
      </c>
      <c r="M944" s="34">
        <v>131.13333333333333</v>
      </c>
      <c r="N944" s="34">
        <v>357</v>
      </c>
      <c r="O944" s="34">
        <v>1</v>
      </c>
      <c r="P944" s="34">
        <v>0.96666666666666667</v>
      </c>
      <c r="Q944" s="34">
        <v>0.96666666666666667</v>
      </c>
      <c r="R944" s="34">
        <v>1</v>
      </c>
      <c r="S944" s="34">
        <v>1</v>
      </c>
      <c r="T944" s="34">
        <v>1</v>
      </c>
      <c r="U944" s="34">
        <v>0.96666666666666667</v>
      </c>
      <c r="V944" s="34">
        <v>1</v>
      </c>
      <c r="W944" s="34">
        <v>1</v>
      </c>
      <c r="X944" s="34">
        <v>1</v>
      </c>
      <c r="Y944" s="34">
        <v>1</v>
      </c>
      <c r="Z944" s="34">
        <v>1</v>
      </c>
      <c r="AA944" s="34">
        <v>0.9916666666666667</v>
      </c>
    </row>
    <row r="945" spans="1:27" ht="15.75" customHeight="1" x14ac:dyDescent="0.25">
      <c r="A945" s="34">
        <v>23080750</v>
      </c>
      <c r="B945" s="34">
        <v>262.83</v>
      </c>
      <c r="C945" s="34">
        <v>250.12068965517241</v>
      </c>
      <c r="D945" s="34">
        <v>370.15862068965521</v>
      </c>
      <c r="E945" s="34">
        <v>449.7233333333333</v>
      </c>
      <c r="F945" s="34">
        <v>494.04827586206898</v>
      </c>
      <c r="G945" s="34">
        <v>291.08965517241381</v>
      </c>
      <c r="H945" s="34">
        <v>272.1758620689655</v>
      </c>
      <c r="I945" s="34">
        <v>338.33793103448272</v>
      </c>
      <c r="J945" s="34">
        <v>467.09666666666664</v>
      </c>
      <c r="K945" s="34">
        <v>517.25333333333333</v>
      </c>
      <c r="L945" s="34">
        <v>464.75</v>
      </c>
      <c r="M945" s="34">
        <v>339.29333333333335</v>
      </c>
      <c r="N945" s="34">
        <v>354</v>
      </c>
      <c r="O945" s="34">
        <v>1</v>
      </c>
      <c r="P945" s="34">
        <v>0.96666666666666667</v>
      </c>
      <c r="Q945" s="34">
        <v>0.96666666666666667</v>
      </c>
      <c r="R945" s="34">
        <v>1</v>
      </c>
      <c r="S945" s="34">
        <v>0.96666666666666667</v>
      </c>
      <c r="T945" s="34">
        <v>0.96666666666666667</v>
      </c>
      <c r="U945" s="34">
        <v>0.96666666666666667</v>
      </c>
      <c r="V945" s="34">
        <v>0.96666666666666667</v>
      </c>
      <c r="W945" s="34">
        <v>1</v>
      </c>
      <c r="X945" s="34">
        <v>1</v>
      </c>
      <c r="Y945" s="34">
        <v>1</v>
      </c>
      <c r="Z945" s="34">
        <v>1</v>
      </c>
      <c r="AA945" s="34">
        <v>0.98333333333333328</v>
      </c>
    </row>
    <row r="946" spans="1:27" ht="15.75" customHeight="1" x14ac:dyDescent="0.25">
      <c r="A946" s="34">
        <v>23080760</v>
      </c>
      <c r="B946" s="34">
        <v>121.73</v>
      </c>
      <c r="C946" s="34">
        <v>156.18333333333334</v>
      </c>
      <c r="D946" s="34">
        <v>306.90357142857147</v>
      </c>
      <c r="E946" s="34">
        <v>429.26896551724133</v>
      </c>
      <c r="F946" s="34">
        <v>494.8</v>
      </c>
      <c r="G946" s="34">
        <v>351.22758620689655</v>
      </c>
      <c r="H946" s="34">
        <v>300.91666666666669</v>
      </c>
      <c r="I946" s="34">
        <v>335.28275862068961</v>
      </c>
      <c r="J946" s="34">
        <v>434.72068965517246</v>
      </c>
      <c r="K946" s="34">
        <v>457.32499999999999</v>
      </c>
      <c r="L946" s="34">
        <v>367.83448275862071</v>
      </c>
      <c r="M946" s="34">
        <v>196.0344827586207</v>
      </c>
      <c r="N946" s="34">
        <v>347</v>
      </c>
      <c r="O946" s="34">
        <v>1</v>
      </c>
      <c r="P946" s="34">
        <v>1</v>
      </c>
      <c r="Q946" s="34">
        <v>0.93333333333333335</v>
      </c>
      <c r="R946" s="34">
        <v>0.96666666666666667</v>
      </c>
      <c r="S946" s="34">
        <v>0.9</v>
      </c>
      <c r="T946" s="34">
        <v>0.96666666666666667</v>
      </c>
      <c r="U946" s="34">
        <v>1</v>
      </c>
      <c r="V946" s="34">
        <v>0.96666666666666667</v>
      </c>
      <c r="W946" s="34">
        <v>0.96666666666666667</v>
      </c>
      <c r="X946" s="34">
        <v>0.93333333333333335</v>
      </c>
      <c r="Y946" s="34">
        <v>0.96666666666666667</v>
      </c>
      <c r="Z946" s="34">
        <v>0.96666666666666667</v>
      </c>
      <c r="AA946" s="34">
        <v>0.96388888888888891</v>
      </c>
    </row>
    <row r="947" spans="1:27" ht="15.75" customHeight="1" x14ac:dyDescent="0.25">
      <c r="A947" s="34">
        <v>23080790</v>
      </c>
      <c r="B947" s="34">
        <v>238.4</v>
      </c>
      <c r="C947" s="34">
        <v>331.54545454545456</v>
      </c>
      <c r="D947" s="34">
        <v>409.2</v>
      </c>
      <c r="E947" s="34">
        <v>452.1</v>
      </c>
      <c r="F947" s="34">
        <v>573</v>
      </c>
      <c r="G947" s="34">
        <v>565.27272727272725</v>
      </c>
      <c r="H947" s="34">
        <v>456.27272727272725</v>
      </c>
      <c r="I947" s="34">
        <v>404.54545454545456</v>
      </c>
      <c r="J947" s="34">
        <v>572.33333333333337</v>
      </c>
      <c r="K947" s="34">
        <v>374.3</v>
      </c>
      <c r="L947" s="34">
        <v>319.39999999999998</v>
      </c>
      <c r="M947" s="34">
        <v>347.22222222222223</v>
      </c>
      <c r="N947" s="34">
        <v>122</v>
      </c>
      <c r="O947" s="34">
        <v>0.33333333333333331</v>
      </c>
      <c r="P947" s="34">
        <v>0.36666666666666664</v>
      </c>
      <c r="Q947" s="34">
        <v>0.33333333333333331</v>
      </c>
      <c r="R947" s="34">
        <v>0.33333333333333331</v>
      </c>
      <c r="S947" s="34">
        <v>0.33333333333333331</v>
      </c>
      <c r="T947" s="34">
        <v>0.36666666666666664</v>
      </c>
      <c r="U947" s="34">
        <v>0.36666666666666664</v>
      </c>
      <c r="V947" s="34">
        <v>0.36666666666666664</v>
      </c>
      <c r="W947" s="34">
        <v>0.3</v>
      </c>
      <c r="X947" s="34">
        <v>0.33333333333333331</v>
      </c>
      <c r="Y947" s="34">
        <v>0.33333333333333331</v>
      </c>
      <c r="Z947" s="34">
        <v>0.3</v>
      </c>
      <c r="AA947" s="34">
        <v>0.33888888888888891</v>
      </c>
    </row>
    <row r="948" spans="1:27" ht="15.75" customHeight="1" x14ac:dyDescent="0.25">
      <c r="A948" s="34">
        <v>23080800</v>
      </c>
      <c r="B948" s="34">
        <v>87.22</v>
      </c>
      <c r="C948" s="34">
        <v>121.34</v>
      </c>
      <c r="D948" s="34">
        <v>227.63333333333335</v>
      </c>
      <c r="E948" s="34">
        <v>359.25</v>
      </c>
      <c r="F948" s="34">
        <v>347.27142857142854</v>
      </c>
      <c r="G948" s="34">
        <v>275.60000000000002</v>
      </c>
      <c r="H948" s="34">
        <v>222.32500000000002</v>
      </c>
      <c r="I948" s="34">
        <v>273.23999999999995</v>
      </c>
      <c r="J948" s="34">
        <v>342.04999999999995</v>
      </c>
      <c r="K948" s="34">
        <v>461.11666666666673</v>
      </c>
      <c r="L948" s="34">
        <v>297.21999999999997</v>
      </c>
      <c r="M948" s="34">
        <v>184.03333333333333</v>
      </c>
      <c r="N948" s="34">
        <v>77</v>
      </c>
      <c r="O948" s="34">
        <v>0.16666666666666666</v>
      </c>
      <c r="P948" s="34">
        <v>0.16666666666666666</v>
      </c>
      <c r="Q948" s="34">
        <v>0.2</v>
      </c>
      <c r="R948" s="34">
        <v>0.26666666666666666</v>
      </c>
      <c r="S948" s="34">
        <v>0.23333333333333334</v>
      </c>
      <c r="T948" s="34">
        <v>0.26666666666666666</v>
      </c>
      <c r="U948" s="34">
        <v>0.26666666666666666</v>
      </c>
      <c r="V948" s="34">
        <v>0.16666666666666666</v>
      </c>
      <c r="W948" s="34">
        <v>0.26666666666666666</v>
      </c>
      <c r="X948" s="34">
        <v>0.2</v>
      </c>
      <c r="Y948" s="34">
        <v>0.16666666666666666</v>
      </c>
      <c r="Z948" s="34">
        <v>0.2</v>
      </c>
      <c r="AA948" s="34">
        <v>0.21388888888888888</v>
      </c>
    </row>
    <row r="949" spans="1:27" ht="15.75" customHeight="1" x14ac:dyDescent="0.25">
      <c r="A949" s="34">
        <v>23080810</v>
      </c>
      <c r="B949" s="34">
        <v>79.984615384615381</v>
      </c>
      <c r="C949" s="34">
        <v>105.21153846153847</v>
      </c>
      <c r="D949" s="34">
        <v>197.47692307692301</v>
      </c>
      <c r="E949" s="34">
        <v>335.98400000000004</v>
      </c>
      <c r="F949" s="34">
        <v>341.82799999999997</v>
      </c>
      <c r="G949" s="34">
        <v>257.74</v>
      </c>
      <c r="H949" s="34">
        <v>218.70399999999998</v>
      </c>
      <c r="I949" s="34">
        <v>267.29583333333329</v>
      </c>
      <c r="J949" s="34">
        <v>349.57916666666665</v>
      </c>
      <c r="K949" s="34">
        <v>358.03809523809531</v>
      </c>
      <c r="L949" s="34">
        <v>250.00800000000004</v>
      </c>
      <c r="M949" s="34">
        <v>152.51818181818183</v>
      </c>
      <c r="N949" s="34">
        <v>294</v>
      </c>
      <c r="O949" s="34">
        <v>0.8666666666666667</v>
      </c>
      <c r="P949" s="34">
        <v>0.8666666666666667</v>
      </c>
      <c r="Q949" s="34">
        <v>0.8666666666666667</v>
      </c>
      <c r="R949" s="34">
        <v>0.83333333333333337</v>
      </c>
      <c r="S949" s="34">
        <v>0.83333333333333337</v>
      </c>
      <c r="T949" s="34">
        <v>0.83333333333333337</v>
      </c>
      <c r="U949" s="34">
        <v>0.83333333333333337</v>
      </c>
      <c r="V949" s="34">
        <v>0.8</v>
      </c>
      <c r="W949" s="34">
        <v>0.8</v>
      </c>
      <c r="X949" s="34">
        <v>0.7</v>
      </c>
      <c r="Y949" s="34">
        <v>0.83333333333333337</v>
      </c>
      <c r="Z949" s="34">
        <v>0.73333333333333328</v>
      </c>
      <c r="AA949" s="34">
        <v>0.81666666666666665</v>
      </c>
    </row>
    <row r="950" spans="1:27" ht="15.75" customHeight="1" x14ac:dyDescent="0.25">
      <c r="A950" s="34">
        <v>23080820</v>
      </c>
      <c r="B950" s="34">
        <v>151.57142857142858</v>
      </c>
      <c r="C950" s="34">
        <v>228.4375</v>
      </c>
      <c r="D950" s="34">
        <v>346.4375</v>
      </c>
      <c r="E950" s="34">
        <v>455.35714285714283</v>
      </c>
      <c r="F950" s="34">
        <v>491</v>
      </c>
      <c r="G950" s="34">
        <v>362.26666666666665</v>
      </c>
      <c r="H950" s="34">
        <v>393.33333333333331</v>
      </c>
      <c r="I950" s="34">
        <v>388.14285714285717</v>
      </c>
      <c r="J950" s="34">
        <v>510.16666666666669</v>
      </c>
      <c r="K950" s="34">
        <v>495.57142857142856</v>
      </c>
      <c r="L950" s="34">
        <v>349.375</v>
      </c>
      <c r="M950" s="34">
        <v>266.73333333333335</v>
      </c>
      <c r="N950" s="34">
        <v>177</v>
      </c>
      <c r="O950" s="34">
        <v>0.46666666666666667</v>
      </c>
      <c r="P950" s="34">
        <v>0.53333333333333333</v>
      </c>
      <c r="Q950" s="34">
        <v>0.53333333333333333</v>
      </c>
      <c r="R950" s="34">
        <v>0.46666666666666667</v>
      </c>
      <c r="S950" s="34">
        <v>0.53333333333333333</v>
      </c>
      <c r="T950" s="34">
        <v>0.5</v>
      </c>
      <c r="U950" s="34">
        <v>0.5</v>
      </c>
      <c r="V950" s="34">
        <v>0.46666666666666667</v>
      </c>
      <c r="W950" s="34">
        <v>0.4</v>
      </c>
      <c r="X950" s="34">
        <v>0.46666666666666667</v>
      </c>
      <c r="Y950" s="34">
        <v>0.53333333333333333</v>
      </c>
      <c r="Z950" s="34">
        <v>0.5</v>
      </c>
      <c r="AA950" s="34">
        <v>0.49166666666666664</v>
      </c>
    </row>
    <row r="951" spans="1:27" ht="15.75" customHeight="1" x14ac:dyDescent="0.25">
      <c r="A951" s="34">
        <v>23080910</v>
      </c>
      <c r="B951" s="34">
        <v>196.47142857142856</v>
      </c>
      <c r="C951" s="34">
        <v>208.11250000000004</v>
      </c>
      <c r="D951" s="34">
        <v>328.15000000000003</v>
      </c>
      <c r="E951" s="34">
        <v>473.37142857142862</v>
      </c>
      <c r="F951" s="34">
        <v>487.41428571428571</v>
      </c>
      <c r="G951" s="34">
        <v>317.97142857142859</v>
      </c>
      <c r="H951" s="34">
        <v>295.1875</v>
      </c>
      <c r="I951" s="34">
        <v>402.03750000000002</v>
      </c>
      <c r="J951" s="34">
        <v>518.38749999999993</v>
      </c>
      <c r="K951" s="34">
        <v>569.21250000000009</v>
      </c>
      <c r="L951" s="34">
        <v>428.71249999999998</v>
      </c>
      <c r="M951" s="34">
        <v>293.57500000000005</v>
      </c>
      <c r="N951" s="34">
        <v>90</v>
      </c>
      <c r="O951" s="34">
        <v>0.23333333333333334</v>
      </c>
      <c r="P951" s="34">
        <v>0.26666666666666666</v>
      </c>
      <c r="Q951" s="34">
        <v>0.2</v>
      </c>
      <c r="R951" s="34">
        <v>0.23333333333333334</v>
      </c>
      <c r="S951" s="34">
        <v>0.23333333333333334</v>
      </c>
      <c r="T951" s="34">
        <v>0.23333333333333334</v>
      </c>
      <c r="U951" s="34">
        <v>0.26666666666666666</v>
      </c>
      <c r="V951" s="34">
        <v>0.26666666666666666</v>
      </c>
      <c r="W951" s="34">
        <v>0.26666666666666666</v>
      </c>
      <c r="X951" s="34">
        <v>0.26666666666666666</v>
      </c>
      <c r="Y951" s="34">
        <v>0.26666666666666666</v>
      </c>
      <c r="Z951" s="34">
        <v>0.26666666666666666</v>
      </c>
      <c r="AA951" s="34">
        <v>0.25</v>
      </c>
    </row>
    <row r="952" spans="1:27" ht="15.75" customHeight="1" x14ac:dyDescent="0.25">
      <c r="A952" s="34">
        <v>23080920</v>
      </c>
      <c r="B952" s="34">
        <v>82.942857142857164</v>
      </c>
      <c r="C952" s="34">
        <v>103.63333333333333</v>
      </c>
      <c r="D952" s="34">
        <v>178.76071428571427</v>
      </c>
      <c r="E952" s="34">
        <v>233.0192307692308</v>
      </c>
      <c r="F952" s="34">
        <v>317.19629629629628</v>
      </c>
      <c r="G952" s="34">
        <v>251.99230769230769</v>
      </c>
      <c r="H952" s="34">
        <v>224.27142857142857</v>
      </c>
      <c r="I952" s="34">
        <v>244.52592592592589</v>
      </c>
      <c r="J952" s="34">
        <v>286.90384615384613</v>
      </c>
      <c r="K952" s="34">
        <v>266.95</v>
      </c>
      <c r="L952" s="34">
        <v>209.72962962962961</v>
      </c>
      <c r="M952" s="34">
        <v>146.28571428571428</v>
      </c>
      <c r="N952" s="34">
        <v>326</v>
      </c>
      <c r="O952" s="34">
        <v>0.93333333333333335</v>
      </c>
      <c r="P952" s="34">
        <v>0.9</v>
      </c>
      <c r="Q952" s="34">
        <v>0.93333333333333335</v>
      </c>
      <c r="R952" s="34">
        <v>0.8666666666666667</v>
      </c>
      <c r="S952" s="34">
        <v>0.9</v>
      </c>
      <c r="T952" s="34">
        <v>0.8666666666666667</v>
      </c>
      <c r="U952" s="34">
        <v>0.93333333333333335</v>
      </c>
      <c r="V952" s="34">
        <v>0.9</v>
      </c>
      <c r="W952" s="34">
        <v>0.8666666666666667</v>
      </c>
      <c r="X952" s="34">
        <v>0.93333333333333335</v>
      </c>
      <c r="Y952" s="34">
        <v>0.9</v>
      </c>
      <c r="Z952" s="34">
        <v>0.93333333333333335</v>
      </c>
      <c r="AA952" s="34">
        <v>0.90555555555555556</v>
      </c>
    </row>
    <row r="953" spans="1:27" ht="15.75" customHeight="1" x14ac:dyDescent="0.25">
      <c r="A953" s="34">
        <v>23080930</v>
      </c>
      <c r="B953" s="34">
        <v>162.06</v>
      </c>
      <c r="C953" s="34">
        <v>203.57000000000002</v>
      </c>
      <c r="D953" s="34">
        <v>281.34000000000003</v>
      </c>
      <c r="E953" s="34">
        <v>368.39</v>
      </c>
      <c r="F953" s="34">
        <v>355.31</v>
      </c>
      <c r="G953" s="34">
        <v>294.77</v>
      </c>
      <c r="H953" s="34">
        <v>244.68181818181819</v>
      </c>
      <c r="I953" s="34">
        <v>250.55</v>
      </c>
      <c r="J953" s="34">
        <v>437.30999999999995</v>
      </c>
      <c r="K953" s="34">
        <v>504.56666666666672</v>
      </c>
      <c r="L953" s="34">
        <v>370.45</v>
      </c>
      <c r="M953" s="34">
        <v>275.79999999999995</v>
      </c>
      <c r="N953" s="34">
        <v>120</v>
      </c>
      <c r="O953" s="34">
        <v>0.33333333333333331</v>
      </c>
      <c r="P953" s="34">
        <v>0.33333333333333331</v>
      </c>
      <c r="Q953" s="34">
        <v>0.33333333333333331</v>
      </c>
      <c r="R953" s="34">
        <v>0.33333333333333331</v>
      </c>
      <c r="S953" s="34">
        <v>0.33333333333333331</v>
      </c>
      <c r="T953" s="34">
        <v>0.33333333333333331</v>
      </c>
      <c r="U953" s="34">
        <v>0.36666666666666664</v>
      </c>
      <c r="V953" s="34">
        <v>0.33333333333333331</v>
      </c>
      <c r="W953" s="34">
        <v>0.33333333333333331</v>
      </c>
      <c r="X953" s="34">
        <v>0.3</v>
      </c>
      <c r="Y953" s="34">
        <v>0.33333333333333331</v>
      </c>
      <c r="Z953" s="34">
        <v>0.33333333333333331</v>
      </c>
      <c r="AA953" s="34">
        <v>0.33333333333333331</v>
      </c>
    </row>
    <row r="954" spans="1:27" ht="15.75" customHeight="1" x14ac:dyDescent="0.25">
      <c r="A954" s="34">
        <v>23080940</v>
      </c>
      <c r="B954" s="34">
        <v>98.51428571428572</v>
      </c>
      <c r="C954" s="34">
        <v>127.4761904761905</v>
      </c>
      <c r="D954" s="34">
        <v>256.815</v>
      </c>
      <c r="E954" s="34">
        <v>403.99545454545444</v>
      </c>
      <c r="F954" s="34">
        <v>433.0761904761905</v>
      </c>
      <c r="G954" s="34">
        <v>314.58260869565214</v>
      </c>
      <c r="H954" s="34">
        <v>256.41666666666674</v>
      </c>
      <c r="I954" s="34">
        <v>321.78500000000003</v>
      </c>
      <c r="J954" s="34">
        <v>424.2863636363636</v>
      </c>
      <c r="K954" s="34">
        <v>448.00952380952384</v>
      </c>
      <c r="L954" s="34">
        <v>348.22173913043468</v>
      </c>
      <c r="M954" s="34">
        <v>213.60769230769228</v>
      </c>
      <c r="N954" s="34">
        <v>258</v>
      </c>
      <c r="O954" s="34">
        <v>0.7</v>
      </c>
      <c r="P954" s="34">
        <v>0.7</v>
      </c>
      <c r="Q954" s="34">
        <v>0.66666666666666663</v>
      </c>
      <c r="R954" s="34">
        <v>0.73333333333333328</v>
      </c>
      <c r="S954" s="34">
        <v>0.7</v>
      </c>
      <c r="T954" s="34">
        <v>0.76666666666666672</v>
      </c>
      <c r="U954" s="34">
        <v>0.6</v>
      </c>
      <c r="V954" s="34">
        <v>0.66666666666666663</v>
      </c>
      <c r="W954" s="34">
        <v>0.73333333333333328</v>
      </c>
      <c r="X954" s="34">
        <v>0.7</v>
      </c>
      <c r="Y954" s="34">
        <v>0.76666666666666672</v>
      </c>
      <c r="Z954" s="34">
        <v>0.8666666666666667</v>
      </c>
      <c r="AA954" s="34">
        <v>0.71666666666666667</v>
      </c>
    </row>
    <row r="955" spans="1:27" ht="15.75" customHeight="1" x14ac:dyDescent="0.25">
      <c r="A955" s="34">
        <v>23080950</v>
      </c>
      <c r="B955" s="34">
        <v>145.77272727272725</v>
      </c>
      <c r="C955" s="34">
        <v>224.23333333333332</v>
      </c>
      <c r="D955" s="34">
        <v>345.35</v>
      </c>
      <c r="E955" s="34">
        <v>423.35</v>
      </c>
      <c r="F955" s="34">
        <v>468.15999999999997</v>
      </c>
      <c r="G955" s="34">
        <v>341.21999999999997</v>
      </c>
      <c r="H955" s="34">
        <v>287.85555555555561</v>
      </c>
      <c r="I955" s="34">
        <v>347.16249999999997</v>
      </c>
      <c r="J955" s="34">
        <v>488.84444444444449</v>
      </c>
      <c r="K955" s="34">
        <v>520.90909090909088</v>
      </c>
      <c r="L955" s="34">
        <v>389.27000000000004</v>
      </c>
      <c r="M955" s="34">
        <v>282.0454545454545</v>
      </c>
      <c r="N955" s="34">
        <v>118</v>
      </c>
      <c r="O955" s="34">
        <v>0.36666666666666664</v>
      </c>
      <c r="P955" s="34">
        <v>0.3</v>
      </c>
      <c r="Q955" s="34">
        <v>0.33333333333333331</v>
      </c>
      <c r="R955" s="34">
        <v>0.33333333333333331</v>
      </c>
      <c r="S955" s="34">
        <v>0.33333333333333331</v>
      </c>
      <c r="T955" s="34">
        <v>0.33333333333333331</v>
      </c>
      <c r="U955" s="34">
        <v>0.3</v>
      </c>
      <c r="V955" s="34">
        <v>0.26666666666666666</v>
      </c>
      <c r="W955" s="34">
        <v>0.3</v>
      </c>
      <c r="X955" s="34">
        <v>0.36666666666666664</v>
      </c>
      <c r="Y955" s="34">
        <v>0.33333333333333331</v>
      </c>
      <c r="Z955" s="34">
        <v>0.36666666666666664</v>
      </c>
      <c r="AA955" s="34">
        <v>0.32777777777777778</v>
      </c>
    </row>
    <row r="956" spans="1:27" ht="15.75" customHeight="1" x14ac:dyDescent="0.25">
      <c r="A956" s="34">
        <v>23085030</v>
      </c>
      <c r="B956" s="34">
        <v>170.42333333333332</v>
      </c>
      <c r="C956" s="34">
        <v>193.02413793103449</v>
      </c>
      <c r="D956" s="34">
        <v>327.37999999999994</v>
      </c>
      <c r="E956" s="34">
        <v>440.91333333333324</v>
      </c>
      <c r="F956" s="34">
        <v>579.03448275862081</v>
      </c>
      <c r="G956" s="34">
        <v>431.89666666666665</v>
      </c>
      <c r="H956" s="34">
        <v>404.09</v>
      </c>
      <c r="I956" s="34">
        <v>444.5214285714286</v>
      </c>
      <c r="J956" s="34">
        <v>535.73666666666679</v>
      </c>
      <c r="K956" s="34">
        <v>532.53571428571433</v>
      </c>
      <c r="L956" s="34">
        <v>350.77586206896552</v>
      </c>
      <c r="M956" s="34">
        <v>228.78148148148151</v>
      </c>
      <c r="N956" s="34">
        <v>350</v>
      </c>
      <c r="O956" s="34">
        <v>1</v>
      </c>
      <c r="P956" s="34">
        <v>0.96666666666666667</v>
      </c>
      <c r="Q956" s="34">
        <v>1</v>
      </c>
      <c r="R956" s="34">
        <v>1</v>
      </c>
      <c r="S956" s="34">
        <v>0.96666666666666667</v>
      </c>
      <c r="T956" s="34">
        <v>1</v>
      </c>
      <c r="U956" s="34">
        <v>1</v>
      </c>
      <c r="V956" s="34">
        <v>0.93333333333333335</v>
      </c>
      <c r="W956" s="34">
        <v>1</v>
      </c>
      <c r="X956" s="34">
        <v>0.93333333333333335</v>
      </c>
      <c r="Y956" s="34">
        <v>0.96666666666666667</v>
      </c>
      <c r="Z956" s="34">
        <v>0.9</v>
      </c>
      <c r="AA956" s="34">
        <v>0.97222222222222221</v>
      </c>
    </row>
    <row r="957" spans="1:27" ht="15.75" customHeight="1" x14ac:dyDescent="0.25">
      <c r="A957" s="34">
        <v>23085080</v>
      </c>
      <c r="B957" s="34">
        <v>48.861904761904768</v>
      </c>
      <c r="C957" s="34">
        <v>83.200000000000017</v>
      </c>
      <c r="D957" s="34">
        <v>147.19200000000001</v>
      </c>
      <c r="E957" s="34">
        <v>239.2428571428571</v>
      </c>
      <c r="F957" s="34">
        <v>277.50833333333338</v>
      </c>
      <c r="G957" s="34">
        <v>204.30833333333331</v>
      </c>
      <c r="H957" s="34">
        <v>227.90416666666667</v>
      </c>
      <c r="I957" s="34">
        <v>213.4130434782609</v>
      </c>
      <c r="J957" s="34">
        <v>299.26666666666671</v>
      </c>
      <c r="K957" s="34">
        <v>286.17307692307696</v>
      </c>
      <c r="L957" s="34">
        <v>197.125</v>
      </c>
      <c r="M957" s="34">
        <v>87.090909090909093</v>
      </c>
      <c r="N957" s="34">
        <v>278</v>
      </c>
      <c r="O957" s="34">
        <v>0.7</v>
      </c>
      <c r="P957" s="34">
        <v>0.8</v>
      </c>
      <c r="Q957" s="34">
        <v>0.83333333333333337</v>
      </c>
      <c r="R957" s="34">
        <v>0.7</v>
      </c>
      <c r="S957" s="34">
        <v>0.8</v>
      </c>
      <c r="T957" s="34">
        <v>0.8</v>
      </c>
      <c r="U957" s="34">
        <v>0.8</v>
      </c>
      <c r="V957" s="34">
        <v>0.76666666666666672</v>
      </c>
      <c r="W957" s="34">
        <v>0.8</v>
      </c>
      <c r="X957" s="34">
        <v>0.8666666666666667</v>
      </c>
      <c r="Y957" s="34">
        <v>0.66666666666666663</v>
      </c>
      <c r="Z957" s="34">
        <v>0.73333333333333328</v>
      </c>
      <c r="AA957" s="34">
        <v>0.77222222222222225</v>
      </c>
    </row>
    <row r="958" spans="1:27" ht="15.75" customHeight="1" x14ac:dyDescent="0.25">
      <c r="A958" s="34">
        <v>23085090</v>
      </c>
      <c r="B958" s="34">
        <v>179</v>
      </c>
      <c r="C958" s="34">
        <v>313</v>
      </c>
      <c r="D958" s="34">
        <v>406</v>
      </c>
      <c r="E958" s="34">
        <v>486</v>
      </c>
      <c r="F958" s="34">
        <v>467</v>
      </c>
      <c r="G958" s="34">
        <v>236</v>
      </c>
      <c r="H958" s="34">
        <v>233</v>
      </c>
      <c r="I958" s="34">
        <v>332</v>
      </c>
      <c r="J958" s="34">
        <v>469</v>
      </c>
      <c r="K958" s="34">
        <v>621</v>
      </c>
      <c r="L958" s="34">
        <v>474</v>
      </c>
      <c r="M958" s="34">
        <v>260</v>
      </c>
      <c r="N958" s="34">
        <v>12</v>
      </c>
      <c r="O958" s="34">
        <v>3.3333333333333333E-2</v>
      </c>
      <c r="P958" s="34">
        <v>3.3333333333333333E-2</v>
      </c>
      <c r="Q958" s="34">
        <v>3.3333333333333333E-2</v>
      </c>
      <c r="R958" s="34">
        <v>3.3333333333333333E-2</v>
      </c>
      <c r="S958" s="34">
        <v>3.3333333333333333E-2</v>
      </c>
      <c r="T958" s="34">
        <v>3.3333333333333333E-2</v>
      </c>
      <c r="U958" s="34">
        <v>3.3333333333333333E-2</v>
      </c>
      <c r="V958" s="34">
        <v>3.3333333333333333E-2</v>
      </c>
      <c r="W958" s="34">
        <v>3.3333333333333333E-2</v>
      </c>
      <c r="X958" s="34">
        <v>3.3333333333333333E-2</v>
      </c>
      <c r="Y958" s="34">
        <v>3.3333333333333333E-2</v>
      </c>
      <c r="Z958" s="34">
        <v>3.3333333333333333E-2</v>
      </c>
      <c r="AA958" s="34">
        <v>3.3333333333333333E-2</v>
      </c>
    </row>
    <row r="959" spans="1:27" ht="15.75" customHeight="1" x14ac:dyDescent="0.25">
      <c r="A959" s="34">
        <v>23085110</v>
      </c>
      <c r="B959" s="34">
        <v>127.10740740740742</v>
      </c>
      <c r="C959" s="34">
        <v>112.62592592592593</v>
      </c>
      <c r="D959" s="34">
        <v>203.54999999999995</v>
      </c>
      <c r="E959" s="34">
        <v>266.66399999999999</v>
      </c>
      <c r="F959" s="34">
        <v>311.14400000000001</v>
      </c>
      <c r="G959" s="34">
        <v>198.49230769230766</v>
      </c>
      <c r="H959" s="34">
        <v>201.16428571428577</v>
      </c>
      <c r="I959" s="34">
        <v>225.10344827586209</v>
      </c>
      <c r="J959" s="34">
        <v>272.00344827586207</v>
      </c>
      <c r="K959" s="34">
        <v>280.86296296296297</v>
      </c>
      <c r="L959" s="34">
        <v>248.12068965517241</v>
      </c>
      <c r="M959" s="34">
        <v>148.72142857142856</v>
      </c>
      <c r="N959" s="34">
        <v>324</v>
      </c>
      <c r="O959" s="34">
        <v>0.9</v>
      </c>
      <c r="P959" s="34">
        <v>0.9</v>
      </c>
      <c r="Q959" s="34">
        <v>0.8</v>
      </c>
      <c r="R959" s="34">
        <v>0.83333333333333337</v>
      </c>
      <c r="S959" s="34">
        <v>0.83333333333333337</v>
      </c>
      <c r="T959" s="34">
        <v>0.8666666666666667</v>
      </c>
      <c r="U959" s="34">
        <v>0.93333333333333335</v>
      </c>
      <c r="V959" s="34">
        <v>0.96666666666666667</v>
      </c>
      <c r="W959" s="34">
        <v>0.96666666666666667</v>
      </c>
      <c r="X959" s="34">
        <v>0.9</v>
      </c>
      <c r="Y959" s="34">
        <v>0.96666666666666667</v>
      </c>
      <c r="Z959" s="34">
        <v>0.93333333333333335</v>
      </c>
      <c r="AA959" s="34">
        <v>0.9</v>
      </c>
    </row>
    <row r="960" spans="1:27" ht="15.75" customHeight="1" x14ac:dyDescent="0.25">
      <c r="A960" s="34">
        <v>23085120</v>
      </c>
      <c r="B960" s="34">
        <v>286.13333333333338</v>
      </c>
      <c r="C960" s="34">
        <v>277.96666666666664</v>
      </c>
      <c r="D960" s="34">
        <v>333.8</v>
      </c>
      <c r="E960" s="34">
        <v>390.13333333333327</v>
      </c>
      <c r="F960" s="34">
        <v>539.26666666666677</v>
      </c>
      <c r="G960" s="34">
        <v>168.70000000000002</v>
      </c>
      <c r="H960" s="34">
        <v>214.19999999999996</v>
      </c>
      <c r="I960" s="34">
        <v>387.89999999999992</v>
      </c>
      <c r="J960" s="34">
        <v>486.4666666666667</v>
      </c>
      <c r="K960" s="34">
        <v>532.06666666666672</v>
      </c>
      <c r="L960" s="34">
        <v>522.23333333333323</v>
      </c>
      <c r="M960" s="34">
        <v>348.4666666666667</v>
      </c>
      <c r="N960" s="34">
        <v>36</v>
      </c>
      <c r="O960" s="34">
        <v>0.1</v>
      </c>
      <c r="P960" s="34">
        <v>0.1</v>
      </c>
      <c r="Q960" s="34">
        <v>0.1</v>
      </c>
      <c r="R960" s="34">
        <v>0.1</v>
      </c>
      <c r="S960" s="34">
        <v>0.1</v>
      </c>
      <c r="T960" s="34">
        <v>0.1</v>
      </c>
      <c r="U960" s="34">
        <v>0.1</v>
      </c>
      <c r="V960" s="34">
        <v>0.1</v>
      </c>
      <c r="W960" s="34">
        <v>0.1</v>
      </c>
      <c r="X960" s="34">
        <v>0.1</v>
      </c>
      <c r="Y960" s="34">
        <v>0.1</v>
      </c>
      <c r="Z960" s="34">
        <v>0.1</v>
      </c>
      <c r="AA960" s="34">
        <v>0.1</v>
      </c>
    </row>
    <row r="961" spans="1:27" ht="15.75" customHeight="1" x14ac:dyDescent="0.25">
      <c r="A961" s="34">
        <v>23085140</v>
      </c>
      <c r="B961" s="34">
        <v>310.57407407407413</v>
      </c>
      <c r="C961" s="34">
        <v>286.46206896551729</v>
      </c>
      <c r="D961" s="34">
        <v>435.54482758620691</v>
      </c>
      <c r="E961" s="34">
        <v>517.4148148148148</v>
      </c>
      <c r="F961" s="34">
        <v>516.74642857142851</v>
      </c>
      <c r="G961" s="34">
        <v>309.51481481481483</v>
      </c>
      <c r="H961" s="34">
        <v>354.27407407407401</v>
      </c>
      <c r="I961" s="34">
        <v>438.14827586206894</v>
      </c>
      <c r="J961" s="34">
        <v>576.62857142857149</v>
      </c>
      <c r="K961" s="34">
        <v>629.35384615384623</v>
      </c>
      <c r="L961" s="34">
        <v>582.32399999999996</v>
      </c>
      <c r="M961" s="34">
        <v>424.17037037037045</v>
      </c>
      <c r="N961" s="34">
        <v>329</v>
      </c>
      <c r="O961" s="34">
        <v>0.9</v>
      </c>
      <c r="P961" s="34">
        <v>0.96666666666666667</v>
      </c>
      <c r="Q961" s="34">
        <v>0.96666666666666667</v>
      </c>
      <c r="R961" s="34">
        <v>0.9</v>
      </c>
      <c r="S961" s="34">
        <v>0.93333333333333335</v>
      </c>
      <c r="T961" s="34">
        <v>0.9</v>
      </c>
      <c r="U961" s="34">
        <v>0.9</v>
      </c>
      <c r="V961" s="34">
        <v>0.96666666666666667</v>
      </c>
      <c r="W961" s="34">
        <v>0.93333333333333335</v>
      </c>
      <c r="X961" s="34">
        <v>0.8666666666666667</v>
      </c>
      <c r="Y961" s="34">
        <v>0.83333333333333337</v>
      </c>
      <c r="Z961" s="34">
        <v>0.9</v>
      </c>
      <c r="AA961" s="34">
        <v>0.91388888888888886</v>
      </c>
    </row>
    <row r="962" spans="1:27" ht="15.75" customHeight="1" x14ac:dyDescent="0.25">
      <c r="A962" s="34">
        <v>23085160</v>
      </c>
      <c r="B962" s="34">
        <v>86.156521739130454</v>
      </c>
      <c r="C962" s="34">
        <v>132.22499999999999</v>
      </c>
      <c r="D962" s="34">
        <v>197.04615384615383</v>
      </c>
      <c r="E962" s="34">
        <v>264.6304347826088</v>
      </c>
      <c r="F962" s="34">
        <v>326.83846153846156</v>
      </c>
      <c r="G962" s="34">
        <v>273.3608695652174</v>
      </c>
      <c r="H962" s="34">
        <v>275.02727272727276</v>
      </c>
      <c r="I962" s="34">
        <v>253.56800000000004</v>
      </c>
      <c r="J962" s="34">
        <v>288.34782608695656</v>
      </c>
      <c r="K962" s="34">
        <v>303.51250000000005</v>
      </c>
      <c r="L962" s="34">
        <v>240.76249999999996</v>
      </c>
      <c r="M962" s="34">
        <v>129.12916666666669</v>
      </c>
      <c r="N962" s="34">
        <v>291</v>
      </c>
      <c r="O962" s="34">
        <v>0.76666666666666672</v>
      </c>
      <c r="P962" s="34">
        <v>0.93333333333333335</v>
      </c>
      <c r="Q962" s="34">
        <v>0.8666666666666667</v>
      </c>
      <c r="R962" s="34">
        <v>0.76666666666666672</v>
      </c>
      <c r="S962" s="34">
        <v>0.8666666666666667</v>
      </c>
      <c r="T962" s="34">
        <v>0.76666666666666672</v>
      </c>
      <c r="U962" s="34">
        <v>0.73333333333333328</v>
      </c>
      <c r="V962" s="34">
        <v>0.83333333333333337</v>
      </c>
      <c r="W962" s="34">
        <v>0.76666666666666672</v>
      </c>
      <c r="X962" s="34">
        <v>0.8</v>
      </c>
      <c r="Y962" s="34">
        <v>0.8</v>
      </c>
      <c r="Z962" s="34">
        <v>0.8</v>
      </c>
      <c r="AA962" s="34">
        <v>0.80833333333333335</v>
      </c>
    </row>
    <row r="963" spans="1:27" ht="15.75" customHeight="1" x14ac:dyDescent="0.25">
      <c r="A963" s="34">
        <v>23085210</v>
      </c>
      <c r="B963" s="34">
        <v>112.79444444444442</v>
      </c>
      <c r="C963" s="34">
        <v>148.26190476190473</v>
      </c>
      <c r="D963" s="34">
        <v>253.79999999999998</v>
      </c>
      <c r="E963" s="34">
        <v>390.13125000000002</v>
      </c>
      <c r="F963" s="34">
        <v>437.89375000000007</v>
      </c>
      <c r="G963" s="34">
        <v>333.42631578947368</v>
      </c>
      <c r="H963" s="34">
        <v>302.00000000000006</v>
      </c>
      <c r="I963" s="34">
        <v>335.93684210526328</v>
      </c>
      <c r="J963" s="34">
        <v>427.32352941176464</v>
      </c>
      <c r="K963" s="34">
        <v>494.46000000000004</v>
      </c>
      <c r="L963" s="34">
        <v>371.60555555555555</v>
      </c>
      <c r="M963" s="34">
        <v>211.29999999999993</v>
      </c>
      <c r="N963" s="34">
        <v>210</v>
      </c>
      <c r="O963" s="34">
        <v>0.6</v>
      </c>
      <c r="P963" s="34">
        <v>0.7</v>
      </c>
      <c r="Q963" s="34">
        <v>0.53333333333333333</v>
      </c>
      <c r="R963" s="34">
        <v>0.53333333333333333</v>
      </c>
      <c r="S963" s="34">
        <v>0.53333333333333333</v>
      </c>
      <c r="T963" s="34">
        <v>0.6333333333333333</v>
      </c>
      <c r="U963" s="34">
        <v>0.66666666666666663</v>
      </c>
      <c r="V963" s="34">
        <v>0.6333333333333333</v>
      </c>
      <c r="W963" s="34">
        <v>0.56666666666666665</v>
      </c>
      <c r="X963" s="34">
        <v>0.5</v>
      </c>
      <c r="Y963" s="34">
        <v>0.6</v>
      </c>
      <c r="Z963" s="34">
        <v>0.5</v>
      </c>
      <c r="AA963" s="34">
        <v>0.58333333333333337</v>
      </c>
    </row>
    <row r="964" spans="1:27" ht="15.75" customHeight="1" x14ac:dyDescent="0.25">
      <c r="A964" s="34">
        <v>23085220</v>
      </c>
      <c r="B964" s="34">
        <v>199.64814814814815</v>
      </c>
      <c r="C964" s="34">
        <v>220.04166666666671</v>
      </c>
      <c r="D964" s="34">
        <v>364.20357142857137</v>
      </c>
      <c r="E964" s="34">
        <v>506.74615384615379</v>
      </c>
      <c r="F964" s="34">
        <v>486.56923076923073</v>
      </c>
      <c r="G964" s="34">
        <v>321.1407407407408</v>
      </c>
      <c r="H964" s="34">
        <v>318.84615384615387</v>
      </c>
      <c r="I964" s="34">
        <v>388.12222222222226</v>
      </c>
      <c r="J964" s="34">
        <v>476.23571428571421</v>
      </c>
      <c r="K964" s="34">
        <v>580.68928571428569</v>
      </c>
      <c r="L964" s="34">
        <v>496.70689655172418</v>
      </c>
      <c r="M964" s="34">
        <v>300.79615384615386</v>
      </c>
      <c r="N964" s="34">
        <v>322</v>
      </c>
      <c r="O964" s="34">
        <v>0.9</v>
      </c>
      <c r="P964" s="34">
        <v>0.8</v>
      </c>
      <c r="Q964" s="34">
        <v>0.93333333333333335</v>
      </c>
      <c r="R964" s="34">
        <v>0.8666666666666667</v>
      </c>
      <c r="S964" s="34">
        <v>0.8666666666666667</v>
      </c>
      <c r="T964" s="34">
        <v>0.9</v>
      </c>
      <c r="U964" s="34">
        <v>0.8666666666666667</v>
      </c>
      <c r="V964" s="34">
        <v>0.9</v>
      </c>
      <c r="W964" s="34">
        <v>0.93333333333333335</v>
      </c>
      <c r="X964" s="34">
        <v>0.93333333333333335</v>
      </c>
      <c r="Y964" s="34">
        <v>0.96666666666666667</v>
      </c>
      <c r="Z964" s="34">
        <v>0.8666666666666667</v>
      </c>
      <c r="AA964" s="34">
        <v>0.89444444444444449</v>
      </c>
    </row>
    <row r="965" spans="1:27" ht="15.75" customHeight="1" x14ac:dyDescent="0.25">
      <c r="A965" s="34">
        <v>23085260</v>
      </c>
      <c r="B965" s="34">
        <v>75.072727272727263</v>
      </c>
      <c r="C965" s="34">
        <v>82.904545454545442</v>
      </c>
      <c r="D965" s="34">
        <v>159.09999999999997</v>
      </c>
      <c r="E965" s="34">
        <v>216.43478260869566</v>
      </c>
      <c r="F965" s="34">
        <v>262.64090909090913</v>
      </c>
      <c r="G965" s="34">
        <v>200.34545454545457</v>
      </c>
      <c r="H965" s="34">
        <v>169.89130434782604</v>
      </c>
      <c r="I965" s="34">
        <v>172.65714285714287</v>
      </c>
      <c r="J965" s="34">
        <v>204.98695652173913</v>
      </c>
      <c r="K965" s="34">
        <v>225.54782608695655</v>
      </c>
      <c r="L965" s="34">
        <v>197.41363636363639</v>
      </c>
      <c r="M965" s="34">
        <v>113.29047619047618</v>
      </c>
      <c r="N965" s="34">
        <v>264</v>
      </c>
      <c r="O965" s="34">
        <v>0.73333333333333328</v>
      </c>
      <c r="P965" s="34">
        <v>0.73333333333333328</v>
      </c>
      <c r="Q965" s="34">
        <v>0.66666666666666663</v>
      </c>
      <c r="R965" s="34">
        <v>0.76666666666666672</v>
      </c>
      <c r="S965" s="34">
        <v>0.73333333333333328</v>
      </c>
      <c r="T965" s="34">
        <v>0.73333333333333328</v>
      </c>
      <c r="U965" s="34">
        <v>0.76666666666666672</v>
      </c>
      <c r="V965" s="34">
        <v>0.7</v>
      </c>
      <c r="W965" s="34">
        <v>0.76666666666666672</v>
      </c>
      <c r="X965" s="34">
        <v>0.76666666666666672</v>
      </c>
      <c r="Y965" s="34">
        <v>0.73333333333333328</v>
      </c>
      <c r="Z965" s="34">
        <v>0.7</v>
      </c>
      <c r="AA965" s="34">
        <v>0.73333333333333328</v>
      </c>
    </row>
    <row r="966" spans="1:27" ht="15.75" customHeight="1" x14ac:dyDescent="0.25">
      <c r="A966" s="34">
        <v>23085270</v>
      </c>
      <c r="B966" s="34">
        <v>67.782142857142873</v>
      </c>
      <c r="C966" s="34">
        <v>95.196551724137947</v>
      </c>
      <c r="D966" s="34">
        <v>140.25925925925927</v>
      </c>
      <c r="E966" s="34">
        <v>207.37333333333339</v>
      </c>
      <c r="F966" s="34">
        <v>256.00000000000006</v>
      </c>
      <c r="G966" s="34">
        <v>173.45517241379306</v>
      </c>
      <c r="H966" s="34">
        <v>155.72666666666663</v>
      </c>
      <c r="I966" s="34">
        <v>169.05714285714288</v>
      </c>
      <c r="J966" s="34">
        <v>208.74137931034483</v>
      </c>
      <c r="K966" s="34">
        <v>222.38666666666668</v>
      </c>
      <c r="L966" s="34">
        <v>199.65714285714282</v>
      </c>
      <c r="M966" s="34">
        <v>113.71428571428574</v>
      </c>
      <c r="N966" s="34">
        <v>345</v>
      </c>
      <c r="O966" s="34">
        <v>0.93333333333333335</v>
      </c>
      <c r="P966" s="34">
        <v>0.96666666666666667</v>
      </c>
      <c r="Q966" s="34">
        <v>0.9</v>
      </c>
      <c r="R966" s="34">
        <v>1</v>
      </c>
      <c r="S966" s="34">
        <v>0.96666666666666667</v>
      </c>
      <c r="T966" s="34">
        <v>0.96666666666666667</v>
      </c>
      <c r="U966" s="34">
        <v>1</v>
      </c>
      <c r="V966" s="34">
        <v>0.93333333333333335</v>
      </c>
      <c r="W966" s="34">
        <v>0.96666666666666667</v>
      </c>
      <c r="X966" s="34">
        <v>1</v>
      </c>
      <c r="Y966" s="34">
        <v>0.93333333333333335</v>
      </c>
      <c r="Z966" s="34">
        <v>0.93333333333333335</v>
      </c>
      <c r="AA966" s="34">
        <v>0.95833333333333337</v>
      </c>
    </row>
    <row r="967" spans="1:27" ht="15.75" customHeight="1" x14ac:dyDescent="0.25">
      <c r="A967" s="34">
        <v>23090020</v>
      </c>
      <c r="B967" s="34">
        <v>81.3</v>
      </c>
      <c r="C967" s="34">
        <v>108.24137931034483</v>
      </c>
      <c r="D967" s="34">
        <v>228.48571428571429</v>
      </c>
      <c r="E967" s="34">
        <v>336.15862068965521</v>
      </c>
      <c r="F967" s="34">
        <v>314.15333333333336</v>
      </c>
      <c r="G967" s="34">
        <v>255.9</v>
      </c>
      <c r="H967" s="34">
        <v>224.41724137931035</v>
      </c>
      <c r="I967" s="34">
        <v>269.95172413793102</v>
      </c>
      <c r="J967" s="34">
        <v>327.46666666666664</v>
      </c>
      <c r="K967" s="34">
        <v>317.65517241379308</v>
      </c>
      <c r="L967" s="34">
        <v>259.76666666666665</v>
      </c>
      <c r="M967" s="34">
        <v>117.35333333333332</v>
      </c>
      <c r="N967" s="34">
        <v>353</v>
      </c>
      <c r="O967" s="34">
        <v>1</v>
      </c>
      <c r="P967" s="34">
        <v>0.96666666666666667</v>
      </c>
      <c r="Q967" s="34">
        <v>0.93333333333333335</v>
      </c>
      <c r="R967" s="34">
        <v>0.96666666666666667</v>
      </c>
      <c r="S967" s="34">
        <v>1</v>
      </c>
      <c r="T967" s="34">
        <v>1</v>
      </c>
      <c r="U967" s="34">
        <v>0.96666666666666667</v>
      </c>
      <c r="V967" s="34">
        <v>0.96666666666666667</v>
      </c>
      <c r="W967" s="34">
        <v>1</v>
      </c>
      <c r="X967" s="34">
        <v>0.96666666666666667</v>
      </c>
      <c r="Y967" s="34">
        <v>1</v>
      </c>
      <c r="Z967" s="34">
        <v>1</v>
      </c>
      <c r="AA967" s="34">
        <v>0.98055555555555551</v>
      </c>
    </row>
    <row r="968" spans="1:27" ht="15.75" customHeight="1" x14ac:dyDescent="0.25">
      <c r="A968" s="34">
        <v>23090100</v>
      </c>
      <c r="B968" s="34">
        <v>30.75</v>
      </c>
      <c r="C968" s="34">
        <v>66.963636363636368</v>
      </c>
      <c r="D968" s="34">
        <v>129</v>
      </c>
      <c r="E968" s="34">
        <v>312.39999999999998</v>
      </c>
      <c r="F968" s="34">
        <v>247.2</v>
      </c>
      <c r="G968" s="34">
        <v>264.54545454545456</v>
      </c>
      <c r="H968" s="34">
        <v>243.63636363636363</v>
      </c>
      <c r="I968" s="34">
        <v>264.54545454545456</v>
      </c>
      <c r="J968" s="34">
        <v>318.40909090909093</v>
      </c>
      <c r="K968" s="34">
        <v>269.18181818181819</v>
      </c>
      <c r="L968" s="34">
        <v>145.36363636363637</v>
      </c>
      <c r="M968" s="34">
        <v>73.727272727272734</v>
      </c>
      <c r="N968" s="34">
        <v>129</v>
      </c>
      <c r="O968" s="34">
        <v>0.4</v>
      </c>
      <c r="P968" s="34">
        <v>0.36666666666666664</v>
      </c>
      <c r="Q968" s="34">
        <v>0.3</v>
      </c>
      <c r="R968" s="34">
        <v>0.33333333333333331</v>
      </c>
      <c r="S968" s="34">
        <v>0.33333333333333331</v>
      </c>
      <c r="T968" s="34">
        <v>0.36666666666666664</v>
      </c>
      <c r="U968" s="34">
        <v>0.36666666666666664</v>
      </c>
      <c r="V968" s="34">
        <v>0.36666666666666664</v>
      </c>
      <c r="W968" s="34">
        <v>0.36666666666666664</v>
      </c>
      <c r="X968" s="34">
        <v>0.36666666666666664</v>
      </c>
      <c r="Y968" s="34">
        <v>0.36666666666666664</v>
      </c>
      <c r="Z968" s="34">
        <v>0.36666666666666664</v>
      </c>
      <c r="AA968" s="34">
        <v>0.35833333333333334</v>
      </c>
    </row>
    <row r="969" spans="1:27" ht="15.75" customHeight="1" x14ac:dyDescent="0.25">
      <c r="A969" s="34">
        <v>23090110</v>
      </c>
      <c r="B969" s="34">
        <v>59.06666666666667</v>
      </c>
      <c r="C969" s="34">
        <v>91.803571428571431</v>
      </c>
      <c r="D969" s="34">
        <v>201.66071428571428</v>
      </c>
      <c r="E969" s="34">
        <v>360.18666666666667</v>
      </c>
      <c r="F969" s="34">
        <v>378.51666666666665</v>
      </c>
      <c r="G969" s="34">
        <v>283.88000000000005</v>
      </c>
      <c r="H969" s="34">
        <v>283.5214285714286</v>
      </c>
      <c r="I969" s="34">
        <v>331.54666666666668</v>
      </c>
      <c r="J969" s="34">
        <v>433.68000000000006</v>
      </c>
      <c r="K969" s="34">
        <v>380.18333333333334</v>
      </c>
      <c r="L969" s="34">
        <v>259.87931034482762</v>
      </c>
      <c r="M969" s="34">
        <v>130.06333333333333</v>
      </c>
      <c r="N969" s="34">
        <v>353</v>
      </c>
      <c r="O969" s="34">
        <v>1</v>
      </c>
      <c r="P969" s="34">
        <v>0.93333333333333335</v>
      </c>
      <c r="Q969" s="34">
        <v>0.93333333333333335</v>
      </c>
      <c r="R969" s="34">
        <v>1</v>
      </c>
      <c r="S969" s="34">
        <v>1</v>
      </c>
      <c r="T969" s="34">
        <v>1</v>
      </c>
      <c r="U969" s="34">
        <v>0.93333333333333335</v>
      </c>
      <c r="V969" s="34">
        <v>1</v>
      </c>
      <c r="W969" s="34">
        <v>1</v>
      </c>
      <c r="X969" s="34">
        <v>1</v>
      </c>
      <c r="Y969" s="34">
        <v>0.96666666666666667</v>
      </c>
      <c r="Z969" s="34">
        <v>1</v>
      </c>
      <c r="AA969" s="34">
        <v>0.98055555555555551</v>
      </c>
    </row>
    <row r="970" spans="1:27" ht="15.75" customHeight="1" x14ac:dyDescent="0.25">
      <c r="A970" s="34">
        <v>23095010</v>
      </c>
      <c r="B970" s="34">
        <v>47.18181818181818</v>
      </c>
      <c r="C970" s="34">
        <v>94.600000000000009</v>
      </c>
      <c r="D970" s="34">
        <v>202.41818181818181</v>
      </c>
      <c r="E970" s="34">
        <v>311.10952380952381</v>
      </c>
      <c r="F970" s="34">
        <v>298.07142857142856</v>
      </c>
      <c r="G970" s="34">
        <v>239.70999999999998</v>
      </c>
      <c r="H970" s="34">
        <v>234.13809523809522</v>
      </c>
      <c r="I970" s="34">
        <v>275.68181818181819</v>
      </c>
      <c r="J970" s="34">
        <v>316.55909090909097</v>
      </c>
      <c r="K970" s="34">
        <v>324.85238095238094</v>
      </c>
      <c r="L970" s="34">
        <v>228.03333333333333</v>
      </c>
      <c r="M970" s="34">
        <v>110.32500000000002</v>
      </c>
      <c r="N970" s="34">
        <v>256</v>
      </c>
      <c r="O970" s="34">
        <v>0.73333333333333328</v>
      </c>
      <c r="P970" s="34">
        <v>0.76666666666666672</v>
      </c>
      <c r="Q970" s="34">
        <v>0.73333333333333328</v>
      </c>
      <c r="R970" s="34">
        <v>0.7</v>
      </c>
      <c r="S970" s="34">
        <v>0.7</v>
      </c>
      <c r="T970" s="34">
        <v>0.66666666666666663</v>
      </c>
      <c r="U970" s="34">
        <v>0.7</v>
      </c>
      <c r="V970" s="34">
        <v>0.73333333333333328</v>
      </c>
      <c r="W970" s="34">
        <v>0.73333333333333328</v>
      </c>
      <c r="X970" s="34">
        <v>0.7</v>
      </c>
      <c r="Y970" s="34">
        <v>0.7</v>
      </c>
      <c r="Z970" s="34">
        <v>0.66666666666666663</v>
      </c>
      <c r="AA970" s="34">
        <v>0.71111111111111114</v>
      </c>
    </row>
    <row r="971" spans="1:27" ht="15.75" customHeight="1" x14ac:dyDescent="0.25">
      <c r="A971" s="34">
        <v>23100030</v>
      </c>
      <c r="B971" s="34">
        <v>42.6</v>
      </c>
      <c r="C971" s="34">
        <v>63.866666666666667</v>
      </c>
      <c r="D971" s="34">
        <v>146.34</v>
      </c>
      <c r="E971" s="34">
        <v>266.06666666666666</v>
      </c>
      <c r="F971" s="34">
        <v>301.58620689655174</v>
      </c>
      <c r="G971" s="34">
        <v>243.43333333333334</v>
      </c>
      <c r="H971" s="34">
        <v>278.64333333333332</v>
      </c>
      <c r="I971" s="34">
        <v>249.34482758620689</v>
      </c>
      <c r="J971" s="34">
        <v>288.2</v>
      </c>
      <c r="K971" s="34">
        <v>290.82142857142856</v>
      </c>
      <c r="L971" s="34">
        <v>225.99666666666664</v>
      </c>
      <c r="M971" s="34">
        <v>87.13333333333334</v>
      </c>
      <c r="N971" s="34">
        <v>356</v>
      </c>
      <c r="O971" s="34">
        <v>1</v>
      </c>
      <c r="P971" s="34">
        <v>1</v>
      </c>
      <c r="Q971" s="34">
        <v>1</v>
      </c>
      <c r="R971" s="34">
        <v>1</v>
      </c>
      <c r="S971" s="34">
        <v>0.96666666666666667</v>
      </c>
      <c r="T971" s="34">
        <v>1</v>
      </c>
      <c r="U971" s="34">
        <v>1</v>
      </c>
      <c r="V971" s="34">
        <v>0.96666666666666667</v>
      </c>
      <c r="W971" s="34">
        <v>1</v>
      </c>
      <c r="X971" s="34">
        <v>0.93333333333333335</v>
      </c>
      <c r="Y971" s="34">
        <v>1</v>
      </c>
      <c r="Z971" s="34">
        <v>1</v>
      </c>
      <c r="AA971" s="34">
        <v>0.98888888888888893</v>
      </c>
    </row>
    <row r="972" spans="1:27" ht="15.75" customHeight="1" x14ac:dyDescent="0.25">
      <c r="A972" s="34">
        <v>23100040</v>
      </c>
      <c r="B972" s="34">
        <v>70.226666666666688</v>
      </c>
      <c r="C972" s="34">
        <v>89.646428571428601</v>
      </c>
      <c r="D972" s="34">
        <v>221.64</v>
      </c>
      <c r="E972" s="34">
        <v>316.62399999999997</v>
      </c>
      <c r="F972" s="34">
        <v>390.26249999999987</v>
      </c>
      <c r="G972" s="34">
        <v>256.49230769230769</v>
      </c>
      <c r="H972" s="34">
        <v>215.15925925925927</v>
      </c>
      <c r="I972" s="34">
        <v>275.90714285714279</v>
      </c>
      <c r="J972" s="34">
        <v>331.6615384615385</v>
      </c>
      <c r="K972" s="34">
        <v>347.72222222222223</v>
      </c>
      <c r="L972" s="34">
        <v>276.06923076923078</v>
      </c>
      <c r="M972" s="34">
        <v>108.23846153846155</v>
      </c>
      <c r="N972" s="34">
        <v>318</v>
      </c>
      <c r="O972" s="34">
        <v>1</v>
      </c>
      <c r="P972" s="34">
        <v>0.93333333333333335</v>
      </c>
      <c r="Q972" s="34">
        <v>0.83333333333333337</v>
      </c>
      <c r="R972" s="34">
        <v>0.83333333333333337</v>
      </c>
      <c r="S972" s="34">
        <v>0.8</v>
      </c>
      <c r="T972" s="34">
        <v>0.8666666666666667</v>
      </c>
      <c r="U972" s="34">
        <v>0.9</v>
      </c>
      <c r="V972" s="34">
        <v>0.93333333333333335</v>
      </c>
      <c r="W972" s="34">
        <v>0.8666666666666667</v>
      </c>
      <c r="X972" s="34">
        <v>0.9</v>
      </c>
      <c r="Y972" s="34">
        <v>0.8666666666666667</v>
      </c>
      <c r="Z972" s="34">
        <v>0.8666666666666667</v>
      </c>
      <c r="AA972" s="34">
        <v>0.8833333333333333</v>
      </c>
    </row>
    <row r="973" spans="1:27" ht="15.75" customHeight="1" x14ac:dyDescent="0.25">
      <c r="A973" s="34">
        <v>23100050</v>
      </c>
      <c r="B973" s="34">
        <v>57.417391304347831</v>
      </c>
      <c r="C973" s="34">
        <v>80.779166666666669</v>
      </c>
      <c r="D973" s="34">
        <v>177.50952380952378</v>
      </c>
      <c r="E973" s="34">
        <v>239.54500000000002</v>
      </c>
      <c r="F973" s="34">
        <v>317.65217391304344</v>
      </c>
      <c r="G973" s="34">
        <v>257.87083333333334</v>
      </c>
      <c r="H973" s="34">
        <v>271.96250000000003</v>
      </c>
      <c r="I973" s="34">
        <v>274.32727272727271</v>
      </c>
      <c r="J973" s="34">
        <v>358.64347826086953</v>
      </c>
      <c r="K973" s="34">
        <v>343.0916666666667</v>
      </c>
      <c r="L973" s="34">
        <v>203.55833333333337</v>
      </c>
      <c r="M973" s="34">
        <v>102.43478260869566</v>
      </c>
      <c r="N973" s="34">
        <v>275</v>
      </c>
      <c r="O973" s="34">
        <v>0.76666666666666672</v>
      </c>
      <c r="P973" s="34">
        <v>0.8</v>
      </c>
      <c r="Q973" s="34">
        <v>0.7</v>
      </c>
      <c r="R973" s="34">
        <v>0.66666666666666663</v>
      </c>
      <c r="S973" s="34">
        <v>0.76666666666666672</v>
      </c>
      <c r="T973" s="34">
        <v>0.8</v>
      </c>
      <c r="U973" s="34">
        <v>0.8</v>
      </c>
      <c r="V973" s="34">
        <v>0.73333333333333328</v>
      </c>
      <c r="W973" s="34">
        <v>0.76666666666666672</v>
      </c>
      <c r="X973" s="34">
        <v>0.8</v>
      </c>
      <c r="Y973" s="34">
        <v>0.8</v>
      </c>
      <c r="Z973" s="34">
        <v>0.76666666666666672</v>
      </c>
      <c r="AA973" s="34">
        <v>0.76388888888888884</v>
      </c>
    </row>
    <row r="974" spans="1:27" ht="15.75" customHeight="1" x14ac:dyDescent="0.25">
      <c r="A974" s="34">
        <v>23100070</v>
      </c>
      <c r="B974" s="34">
        <v>42.303846153846159</v>
      </c>
      <c r="C974" s="34">
        <v>76.119230769230768</v>
      </c>
      <c r="D974" s="34">
        <v>147.416</v>
      </c>
      <c r="E974" s="34">
        <v>262.77931034482759</v>
      </c>
      <c r="F974" s="34">
        <v>318.73448275862069</v>
      </c>
      <c r="G974" s="34">
        <v>258.16071428571428</v>
      </c>
      <c r="H974" s="34">
        <v>235.04090909090908</v>
      </c>
      <c r="I974" s="34">
        <v>238.30869565217392</v>
      </c>
      <c r="J974" s="34">
        <v>349.48636363636365</v>
      </c>
      <c r="K974" s="34">
        <v>339.83913043478259</v>
      </c>
      <c r="L974" s="34">
        <v>215.11363636363637</v>
      </c>
      <c r="M974" s="34">
        <v>111.03571428571429</v>
      </c>
      <c r="N974" s="34">
        <v>303</v>
      </c>
      <c r="O974" s="34">
        <v>0.8666666666666667</v>
      </c>
      <c r="P974" s="34">
        <v>0.8666666666666667</v>
      </c>
      <c r="Q974" s="34">
        <v>0.83333333333333337</v>
      </c>
      <c r="R974" s="34">
        <v>0.96666666666666667</v>
      </c>
      <c r="S974" s="34">
        <v>0.96666666666666667</v>
      </c>
      <c r="T974" s="34">
        <v>0.93333333333333335</v>
      </c>
      <c r="U974" s="34">
        <v>0.73333333333333328</v>
      </c>
      <c r="V974" s="34">
        <v>0.76666666666666672</v>
      </c>
      <c r="W974" s="34">
        <v>0.73333333333333328</v>
      </c>
      <c r="X974" s="34">
        <v>0.76666666666666672</v>
      </c>
      <c r="Y974" s="34">
        <v>0.73333333333333328</v>
      </c>
      <c r="Z974" s="34">
        <v>0.93333333333333335</v>
      </c>
      <c r="AA974" s="34">
        <v>0.84166666666666667</v>
      </c>
    </row>
    <row r="975" spans="1:27" ht="15.75" customHeight="1" x14ac:dyDescent="0.25">
      <c r="A975" s="34">
        <v>23100080</v>
      </c>
      <c r="B975" s="34">
        <v>59.8</v>
      </c>
      <c r="C975" s="34">
        <v>109.36363636363636</v>
      </c>
      <c r="D975" s="34">
        <v>160.19999999999999</v>
      </c>
      <c r="E975" s="34">
        <v>319.8</v>
      </c>
      <c r="F975" s="34">
        <v>380.66666666666669</v>
      </c>
      <c r="G975" s="34">
        <v>230.375</v>
      </c>
      <c r="H975" s="34">
        <v>267.71428571428572</v>
      </c>
      <c r="I975" s="34">
        <v>206.52500000000001</v>
      </c>
      <c r="J975" s="34">
        <v>442.28571428571428</v>
      </c>
      <c r="K975" s="34">
        <v>359.2</v>
      </c>
      <c r="L975" s="34">
        <v>273.71428571428572</v>
      </c>
      <c r="M975" s="34">
        <v>180.86666666666667</v>
      </c>
      <c r="N975" s="34">
        <v>98</v>
      </c>
      <c r="O975" s="34">
        <v>0.33333333333333331</v>
      </c>
      <c r="P975" s="34">
        <v>0.36666666666666664</v>
      </c>
      <c r="Q975" s="34">
        <v>0.33333333333333331</v>
      </c>
      <c r="R975" s="34">
        <v>0.33333333333333331</v>
      </c>
      <c r="S975" s="34">
        <v>0.3</v>
      </c>
      <c r="T975" s="34">
        <v>0.26666666666666666</v>
      </c>
      <c r="U975" s="34">
        <v>0.23333333333333334</v>
      </c>
      <c r="V975" s="34">
        <v>0.26666666666666666</v>
      </c>
      <c r="W975" s="34">
        <v>0.23333333333333334</v>
      </c>
      <c r="X975" s="34">
        <v>0.16666666666666666</v>
      </c>
      <c r="Y975" s="34">
        <v>0.23333333333333334</v>
      </c>
      <c r="Z975" s="34">
        <v>0.2</v>
      </c>
      <c r="AA975" s="34">
        <v>0.2722222222222222</v>
      </c>
    </row>
    <row r="976" spans="1:27" ht="15.75" customHeight="1" x14ac:dyDescent="0.25">
      <c r="A976" s="34">
        <v>23105020</v>
      </c>
      <c r="B976" s="34">
        <v>82.5</v>
      </c>
      <c r="C976" s="34">
        <v>112</v>
      </c>
      <c r="D976" s="34">
        <v>122</v>
      </c>
      <c r="E976" s="34">
        <v>218.5</v>
      </c>
      <c r="F976" s="34">
        <v>296</v>
      </c>
      <c r="G976" s="34">
        <v>292</v>
      </c>
      <c r="H976" s="34">
        <v>322</v>
      </c>
      <c r="I976" s="34">
        <v>338.5</v>
      </c>
      <c r="J976" s="34">
        <v>376</v>
      </c>
      <c r="K976" s="34">
        <v>384.5</v>
      </c>
      <c r="L976" s="34">
        <v>128</v>
      </c>
      <c r="M976" s="34">
        <v>141.5</v>
      </c>
      <c r="N976" s="34">
        <v>21</v>
      </c>
      <c r="O976" s="34">
        <v>6.6666666666666666E-2</v>
      </c>
      <c r="P976" s="34">
        <v>6.6666666666666666E-2</v>
      </c>
      <c r="Q976" s="34">
        <v>3.3333333333333333E-2</v>
      </c>
      <c r="R976" s="34">
        <v>6.6666666666666666E-2</v>
      </c>
      <c r="S976" s="34">
        <v>3.3333333333333333E-2</v>
      </c>
      <c r="T976" s="34">
        <v>3.3333333333333333E-2</v>
      </c>
      <c r="U976" s="34">
        <v>6.6666666666666666E-2</v>
      </c>
      <c r="V976" s="34">
        <v>6.6666666666666666E-2</v>
      </c>
      <c r="W976" s="34">
        <v>6.6666666666666666E-2</v>
      </c>
      <c r="X976" s="34">
        <v>6.6666666666666666E-2</v>
      </c>
      <c r="Y976" s="34">
        <v>6.6666666666666666E-2</v>
      </c>
      <c r="Z976" s="34">
        <v>6.6666666666666666E-2</v>
      </c>
      <c r="AA976" s="34">
        <v>5.8333333333333334E-2</v>
      </c>
    </row>
    <row r="977" spans="1:27" ht="15.75" customHeight="1" x14ac:dyDescent="0.25">
      <c r="A977" s="34">
        <v>23105030</v>
      </c>
      <c r="B977" s="34">
        <v>30.021428571428576</v>
      </c>
      <c r="C977" s="34">
        <v>60.441379310344828</v>
      </c>
      <c r="D977" s="34">
        <v>146.37500000000003</v>
      </c>
      <c r="E977" s="34">
        <v>249.86153846153846</v>
      </c>
      <c r="F977" s="34">
        <v>280.78076923076929</v>
      </c>
      <c r="G977" s="34">
        <v>209.73999999999995</v>
      </c>
      <c r="H977" s="34">
        <v>219.50769230769225</v>
      </c>
      <c r="I977" s="34">
        <v>226.86071428571427</v>
      </c>
      <c r="J977" s="34">
        <v>261.71999999999997</v>
      </c>
      <c r="K977" s="34">
        <v>250.45925925925926</v>
      </c>
      <c r="L977" s="34">
        <v>169.77500000000001</v>
      </c>
      <c r="M977" s="34">
        <v>69.289655172413816</v>
      </c>
      <c r="N977" s="34">
        <v>325</v>
      </c>
      <c r="O977" s="34">
        <v>0.93333333333333335</v>
      </c>
      <c r="P977" s="34">
        <v>0.96666666666666667</v>
      </c>
      <c r="Q977" s="34">
        <v>0.93333333333333335</v>
      </c>
      <c r="R977" s="34">
        <v>0.8666666666666667</v>
      </c>
      <c r="S977" s="34">
        <v>0.8666666666666667</v>
      </c>
      <c r="T977" s="34">
        <v>0.83333333333333337</v>
      </c>
      <c r="U977" s="34">
        <v>0.8666666666666667</v>
      </c>
      <c r="V977" s="34">
        <v>0.93333333333333335</v>
      </c>
      <c r="W977" s="34">
        <v>0.83333333333333337</v>
      </c>
      <c r="X977" s="34">
        <v>0.9</v>
      </c>
      <c r="Y977" s="34">
        <v>0.93333333333333335</v>
      </c>
      <c r="Z977" s="34">
        <v>0.96666666666666667</v>
      </c>
      <c r="AA977" s="34">
        <v>0.90277777777777779</v>
      </c>
    </row>
    <row r="978" spans="1:27" ht="15.75" customHeight="1" x14ac:dyDescent="0.25">
      <c r="A978" s="34">
        <v>23110010</v>
      </c>
      <c r="B978" s="34">
        <v>54.3</v>
      </c>
      <c r="C978" s="34">
        <v>185.4</v>
      </c>
      <c r="D978" s="34">
        <v>161.1</v>
      </c>
      <c r="E978" s="34">
        <v>244.3</v>
      </c>
      <c r="F978" s="34">
        <v>299.60000000000002</v>
      </c>
      <c r="G978" s="34">
        <v>238.89999999999998</v>
      </c>
      <c r="H978" s="34">
        <v>184.50000000000003</v>
      </c>
      <c r="I978" s="34" t="s">
        <v>1930</v>
      </c>
      <c r="J978" s="34" t="s">
        <v>1930</v>
      </c>
      <c r="K978" s="34" t="s">
        <v>1930</v>
      </c>
      <c r="L978" s="34" t="s">
        <v>1930</v>
      </c>
      <c r="M978" s="34" t="s">
        <v>1930</v>
      </c>
      <c r="N978" s="34">
        <v>7</v>
      </c>
      <c r="O978" s="34">
        <v>3.3333333333333333E-2</v>
      </c>
      <c r="P978" s="34">
        <v>3.3333333333333333E-2</v>
      </c>
      <c r="Q978" s="34">
        <v>3.3333333333333333E-2</v>
      </c>
      <c r="R978" s="34">
        <v>3.3333333333333333E-2</v>
      </c>
      <c r="S978" s="34">
        <v>3.3333333333333333E-2</v>
      </c>
      <c r="T978" s="34">
        <v>3.3333333333333333E-2</v>
      </c>
      <c r="U978" s="34">
        <v>3.3333333333333333E-2</v>
      </c>
      <c r="V978" s="34">
        <v>0</v>
      </c>
      <c r="W978" s="34">
        <v>0</v>
      </c>
      <c r="X978" s="34">
        <v>0</v>
      </c>
      <c r="Y978" s="34">
        <v>0</v>
      </c>
      <c r="Z978" s="34">
        <v>0</v>
      </c>
      <c r="AA978" s="34">
        <v>1.9444444444444445E-2</v>
      </c>
    </row>
    <row r="979" spans="1:27" ht="15.75" customHeight="1" x14ac:dyDescent="0.25">
      <c r="A979" s="34">
        <v>23110030</v>
      </c>
      <c r="B979" s="34">
        <v>69.696551724137919</v>
      </c>
      <c r="C979" s="34">
        <v>105.64827586206897</v>
      </c>
      <c r="D979" s="34">
        <v>212.61785714285716</v>
      </c>
      <c r="E979" s="34">
        <v>271.3428571428571</v>
      </c>
      <c r="F979" s="34">
        <v>255.56206896551728</v>
      </c>
      <c r="G979" s="34">
        <v>140.95172413793102</v>
      </c>
      <c r="H979" s="34">
        <v>131.96896551724137</v>
      </c>
      <c r="I979" s="34">
        <v>160.67777777777778</v>
      </c>
      <c r="J979" s="34">
        <v>268.6892857142858</v>
      </c>
      <c r="K979" s="34">
        <v>273.22500000000002</v>
      </c>
      <c r="L979" s="34">
        <v>219.10344827586204</v>
      </c>
      <c r="M979" s="34">
        <v>128.08620689655172</v>
      </c>
      <c r="N979" s="34">
        <v>342</v>
      </c>
      <c r="O979" s="34">
        <v>0.96666666666666667</v>
      </c>
      <c r="P979" s="34">
        <v>0.96666666666666667</v>
      </c>
      <c r="Q979" s="34">
        <v>0.93333333333333335</v>
      </c>
      <c r="R979" s="34">
        <v>0.93333333333333335</v>
      </c>
      <c r="S979" s="34">
        <v>0.96666666666666667</v>
      </c>
      <c r="T979" s="34">
        <v>0.96666666666666667</v>
      </c>
      <c r="U979" s="34">
        <v>0.96666666666666667</v>
      </c>
      <c r="V979" s="34">
        <v>0.9</v>
      </c>
      <c r="W979" s="34">
        <v>0.93333333333333335</v>
      </c>
      <c r="X979" s="34">
        <v>0.93333333333333335</v>
      </c>
      <c r="Y979" s="34">
        <v>0.96666666666666667</v>
      </c>
      <c r="Z979" s="34">
        <v>0.96666666666666667</v>
      </c>
      <c r="AA979" s="34">
        <v>0.95</v>
      </c>
    </row>
    <row r="980" spans="1:27" ht="15.75" customHeight="1" x14ac:dyDescent="0.25">
      <c r="A980" s="34">
        <v>23110040</v>
      </c>
      <c r="B980" s="34">
        <v>96.827586206896555</v>
      </c>
      <c r="C980" s="34">
        <v>140.9655172413793</v>
      </c>
      <c r="D980" s="34">
        <v>224.95714285714286</v>
      </c>
      <c r="E980" s="34">
        <v>315.55172413793105</v>
      </c>
      <c r="F980" s="34">
        <v>308.64285714285717</v>
      </c>
      <c r="G980" s="34">
        <v>161.75862068965517</v>
      </c>
      <c r="H980" s="34">
        <v>155</v>
      </c>
      <c r="I980" s="34">
        <v>204.58148148148146</v>
      </c>
      <c r="J980" s="34">
        <v>290.33333333333331</v>
      </c>
      <c r="K980" s="34">
        <v>348.49642857142857</v>
      </c>
      <c r="L980" s="34">
        <v>254.06799999999998</v>
      </c>
      <c r="M980" s="34">
        <v>144.84285714285716</v>
      </c>
      <c r="N980" s="34">
        <v>335</v>
      </c>
      <c r="O980" s="34">
        <v>0.96666666666666667</v>
      </c>
      <c r="P980" s="34">
        <v>0.96666666666666667</v>
      </c>
      <c r="Q980" s="34">
        <v>0.93333333333333335</v>
      </c>
      <c r="R980" s="34">
        <v>0.96666666666666667</v>
      </c>
      <c r="S980" s="34">
        <v>0.93333333333333335</v>
      </c>
      <c r="T980" s="34">
        <v>0.96666666666666667</v>
      </c>
      <c r="U980" s="34">
        <v>0.93333333333333335</v>
      </c>
      <c r="V980" s="34">
        <v>0.9</v>
      </c>
      <c r="W980" s="34">
        <v>0.9</v>
      </c>
      <c r="X980" s="34">
        <v>0.93333333333333335</v>
      </c>
      <c r="Y980" s="34">
        <v>0.83333333333333337</v>
      </c>
      <c r="Z980" s="34">
        <v>0.93333333333333335</v>
      </c>
      <c r="AA980" s="34">
        <v>0.93055555555555558</v>
      </c>
    </row>
    <row r="981" spans="1:27" ht="15.75" customHeight="1" x14ac:dyDescent="0.25">
      <c r="A981" s="34">
        <v>23110060</v>
      </c>
      <c r="B981" s="34">
        <v>79.520689655172433</v>
      </c>
      <c r="C981" s="34">
        <v>120.5259259259259</v>
      </c>
      <c r="D981" s="34">
        <v>228.04482758620688</v>
      </c>
      <c r="E981" s="34">
        <v>309.54482758620691</v>
      </c>
      <c r="F981" s="34">
        <v>329.11481481481485</v>
      </c>
      <c r="G981" s="34">
        <v>242.26551724137931</v>
      </c>
      <c r="H981" s="34">
        <v>191.21481481481479</v>
      </c>
      <c r="I981" s="34">
        <v>222.54285714285717</v>
      </c>
      <c r="J981" s="34">
        <v>326.5</v>
      </c>
      <c r="K981" s="34">
        <v>335.96071428571435</v>
      </c>
      <c r="L981" s="34">
        <v>271.80344827586202</v>
      </c>
      <c r="M981" s="34">
        <v>138.80357142857142</v>
      </c>
      <c r="N981" s="34">
        <v>339</v>
      </c>
      <c r="O981" s="34">
        <v>0.96666666666666667</v>
      </c>
      <c r="P981" s="34">
        <v>0.9</v>
      </c>
      <c r="Q981" s="34">
        <v>0.96666666666666667</v>
      </c>
      <c r="R981" s="34">
        <v>0.96666666666666667</v>
      </c>
      <c r="S981" s="34">
        <v>0.9</v>
      </c>
      <c r="T981" s="34">
        <v>0.96666666666666667</v>
      </c>
      <c r="U981" s="34">
        <v>0.9</v>
      </c>
      <c r="V981" s="34">
        <v>0.93333333333333335</v>
      </c>
      <c r="W981" s="34">
        <v>0.96666666666666667</v>
      </c>
      <c r="X981" s="34">
        <v>0.93333333333333335</v>
      </c>
      <c r="Y981" s="34">
        <v>0.96666666666666667</v>
      </c>
      <c r="Z981" s="34">
        <v>0.93333333333333335</v>
      </c>
      <c r="AA981" s="34">
        <v>0.94166666666666665</v>
      </c>
    </row>
    <row r="982" spans="1:27" ht="15.75" customHeight="1" x14ac:dyDescent="0.25">
      <c r="A982" s="34">
        <v>23115010</v>
      </c>
      <c r="B982" s="34">
        <v>67.63000000000001</v>
      </c>
      <c r="C982" s="34">
        <v>88.604761904761901</v>
      </c>
      <c r="D982" s="34">
        <v>225.43809523809529</v>
      </c>
      <c r="E982" s="34">
        <v>288.75714285714287</v>
      </c>
      <c r="F982" s="34">
        <v>265.02272727272725</v>
      </c>
      <c r="G982" s="34">
        <v>166.45833333333331</v>
      </c>
      <c r="H982" s="34">
        <v>154.44000000000003</v>
      </c>
      <c r="I982" s="34">
        <v>160.64999999999998</v>
      </c>
      <c r="J982" s="34">
        <v>263.24285714285713</v>
      </c>
      <c r="K982" s="34">
        <v>274.01666666666665</v>
      </c>
      <c r="L982" s="34">
        <v>218.58999999999997</v>
      </c>
      <c r="M982" s="34">
        <v>118.01052631578949</v>
      </c>
      <c r="N982" s="34">
        <v>249</v>
      </c>
      <c r="O982" s="34">
        <v>0.66666666666666663</v>
      </c>
      <c r="P982" s="34">
        <v>0.7</v>
      </c>
      <c r="Q982" s="34">
        <v>0.7</v>
      </c>
      <c r="R982" s="34">
        <v>0.7</v>
      </c>
      <c r="S982" s="34">
        <v>0.73333333333333328</v>
      </c>
      <c r="T982" s="34">
        <v>0.8</v>
      </c>
      <c r="U982" s="34">
        <v>0.66666666666666663</v>
      </c>
      <c r="V982" s="34">
        <v>0.73333333333333328</v>
      </c>
      <c r="W982" s="34">
        <v>0.7</v>
      </c>
      <c r="X982" s="34">
        <v>0.6</v>
      </c>
      <c r="Y982" s="34">
        <v>0.66666666666666663</v>
      </c>
      <c r="Z982" s="34">
        <v>0.6333333333333333</v>
      </c>
      <c r="AA982" s="34">
        <v>0.69166666666666665</v>
      </c>
    </row>
    <row r="983" spans="1:27" ht="15.75" customHeight="1" x14ac:dyDescent="0.25">
      <c r="A983" s="34">
        <v>23120010</v>
      </c>
      <c r="B983" s="34">
        <v>163.36206896551724</v>
      </c>
      <c r="C983" s="34">
        <v>185.09666666666666</v>
      </c>
      <c r="D983" s="34">
        <v>337.18</v>
      </c>
      <c r="E983" s="34">
        <v>371</v>
      </c>
      <c r="F983" s="34">
        <v>375.72413793103448</v>
      </c>
      <c r="G983" s="34">
        <v>259.58620689655174</v>
      </c>
      <c r="H983" s="34">
        <v>200.67857142857142</v>
      </c>
      <c r="I983" s="34">
        <v>235.35714285714286</v>
      </c>
      <c r="J983" s="34">
        <v>374.82758620689657</v>
      </c>
      <c r="K983" s="34">
        <v>470.11538461538464</v>
      </c>
      <c r="L983" s="34">
        <v>449.49</v>
      </c>
      <c r="M983" s="34">
        <v>227.0344827586207</v>
      </c>
      <c r="N983" s="34">
        <v>347</v>
      </c>
      <c r="O983" s="34">
        <v>0.96666666666666667</v>
      </c>
      <c r="P983" s="34">
        <v>1</v>
      </c>
      <c r="Q983" s="34">
        <v>1</v>
      </c>
      <c r="R983" s="34">
        <v>1</v>
      </c>
      <c r="S983" s="34">
        <v>0.96666666666666667</v>
      </c>
      <c r="T983" s="34">
        <v>0.96666666666666667</v>
      </c>
      <c r="U983" s="34">
        <v>0.93333333333333335</v>
      </c>
      <c r="V983" s="34">
        <v>0.93333333333333335</v>
      </c>
      <c r="W983" s="34">
        <v>0.96666666666666667</v>
      </c>
      <c r="X983" s="34">
        <v>0.8666666666666667</v>
      </c>
      <c r="Y983" s="34">
        <v>1</v>
      </c>
      <c r="Z983" s="34">
        <v>0.96666666666666667</v>
      </c>
      <c r="AA983" s="34">
        <v>0.96388888888888891</v>
      </c>
    </row>
    <row r="984" spans="1:27" ht="15.75" customHeight="1" x14ac:dyDescent="0.25">
      <c r="A984" s="34">
        <v>23120050</v>
      </c>
      <c r="B984" s="34">
        <v>125.60357142857143</v>
      </c>
      <c r="C984" s="34">
        <v>155.13214285714284</v>
      </c>
      <c r="D984" s="34">
        <v>255.737037037037</v>
      </c>
      <c r="E984" s="34">
        <v>343.72068965517241</v>
      </c>
      <c r="F984" s="34">
        <v>294.17931034482763</v>
      </c>
      <c r="G984" s="34">
        <v>147.71428571428572</v>
      </c>
      <c r="H984" s="34">
        <v>115.9896551724138</v>
      </c>
      <c r="I984" s="34">
        <v>119.74444444444443</v>
      </c>
      <c r="J984" s="34">
        <v>225.15333333333331</v>
      </c>
      <c r="K984" s="34">
        <v>332.13571428571419</v>
      </c>
      <c r="L984" s="34">
        <v>271.55</v>
      </c>
      <c r="M984" s="34">
        <v>175.05862068965516</v>
      </c>
      <c r="N984" s="34">
        <v>342</v>
      </c>
      <c r="O984" s="34">
        <v>0.93333333333333335</v>
      </c>
      <c r="P984" s="34">
        <v>0.93333333333333335</v>
      </c>
      <c r="Q984" s="34">
        <v>0.9</v>
      </c>
      <c r="R984" s="34">
        <v>0.96666666666666667</v>
      </c>
      <c r="S984" s="34">
        <v>0.96666666666666667</v>
      </c>
      <c r="T984" s="34">
        <v>0.93333333333333335</v>
      </c>
      <c r="U984" s="34">
        <v>0.96666666666666667</v>
      </c>
      <c r="V984" s="34">
        <v>0.9</v>
      </c>
      <c r="W984" s="34">
        <v>1</v>
      </c>
      <c r="X984" s="34">
        <v>0.93333333333333335</v>
      </c>
      <c r="Y984" s="34">
        <v>1</v>
      </c>
      <c r="Z984" s="34">
        <v>0.96666666666666667</v>
      </c>
      <c r="AA984" s="34">
        <v>0.95</v>
      </c>
    </row>
    <row r="985" spans="1:27" ht="15.75" customHeight="1" x14ac:dyDescent="0.25">
      <c r="A985" s="34">
        <v>23120070</v>
      </c>
      <c r="B985" s="34">
        <v>64.239999999999995</v>
      </c>
      <c r="C985" s="34">
        <v>58.719999999999992</v>
      </c>
      <c r="D985" s="34">
        <v>132.26</v>
      </c>
      <c r="E985" s="34">
        <v>205.44</v>
      </c>
      <c r="F985" s="34">
        <v>357.68</v>
      </c>
      <c r="G985" s="34">
        <v>198.7</v>
      </c>
      <c r="H985" s="34">
        <v>169.42499999999998</v>
      </c>
      <c r="I985" s="34">
        <v>221.4</v>
      </c>
      <c r="J985" s="34">
        <v>325.8</v>
      </c>
      <c r="K985" s="34">
        <v>336.96666666666664</v>
      </c>
      <c r="L985" s="34">
        <v>296</v>
      </c>
      <c r="M985" s="34">
        <v>68.674999999999997</v>
      </c>
      <c r="N985" s="34">
        <v>51</v>
      </c>
      <c r="O985" s="34">
        <v>0.16666666666666666</v>
      </c>
      <c r="P985" s="34">
        <v>0.16666666666666666</v>
      </c>
      <c r="Q985" s="34">
        <v>0.16666666666666666</v>
      </c>
      <c r="R985" s="34">
        <v>0.16666666666666666</v>
      </c>
      <c r="S985" s="34">
        <v>0.16666666666666666</v>
      </c>
      <c r="T985" s="34">
        <v>0.16666666666666666</v>
      </c>
      <c r="U985" s="34">
        <v>0.13333333333333333</v>
      </c>
      <c r="V985" s="34">
        <v>0.1</v>
      </c>
      <c r="W985" s="34">
        <v>0.1</v>
      </c>
      <c r="X985" s="34">
        <v>0.1</v>
      </c>
      <c r="Y985" s="34">
        <v>0.13333333333333333</v>
      </c>
      <c r="Z985" s="34">
        <v>0.13333333333333333</v>
      </c>
      <c r="AA985" s="34">
        <v>0.14166666666666666</v>
      </c>
    </row>
    <row r="986" spans="1:27" ht="15.75" customHeight="1" x14ac:dyDescent="0.25">
      <c r="A986" s="34">
        <v>23120120</v>
      </c>
      <c r="B986" s="34">
        <v>47.216666666666654</v>
      </c>
      <c r="C986" s="34">
        <v>79.658823529411762</v>
      </c>
      <c r="D986" s="34">
        <v>115.75555555555553</v>
      </c>
      <c r="E986" s="34">
        <v>161.94444444444446</v>
      </c>
      <c r="F986" s="34">
        <v>148.8235294117647</v>
      </c>
      <c r="G986" s="34">
        <v>61.623529411764714</v>
      </c>
      <c r="H986" s="34">
        <v>52.858823529411758</v>
      </c>
      <c r="I986" s="34">
        <v>41.099999999999994</v>
      </c>
      <c r="J986" s="34">
        <v>89.294117647058826</v>
      </c>
      <c r="K986" s="34">
        <v>173.29999999999998</v>
      </c>
      <c r="L986" s="34">
        <v>147.62352941176474</v>
      </c>
      <c r="M986" s="34">
        <v>84.805882352941168</v>
      </c>
      <c r="N986" s="34">
        <v>207</v>
      </c>
      <c r="O986" s="34">
        <v>0.6</v>
      </c>
      <c r="P986" s="34">
        <v>0.56666666666666665</v>
      </c>
      <c r="Q986" s="34">
        <v>0.6</v>
      </c>
      <c r="R986" s="34">
        <v>0.6</v>
      </c>
      <c r="S986" s="34">
        <v>0.56666666666666665</v>
      </c>
      <c r="T986" s="34">
        <v>0.56666666666666665</v>
      </c>
      <c r="U986" s="34">
        <v>0.56666666666666665</v>
      </c>
      <c r="V986" s="34">
        <v>0.56666666666666665</v>
      </c>
      <c r="W986" s="34">
        <v>0.56666666666666665</v>
      </c>
      <c r="X986" s="34">
        <v>0.56666666666666665</v>
      </c>
      <c r="Y986" s="34">
        <v>0.56666666666666665</v>
      </c>
      <c r="Z986" s="34">
        <v>0.56666666666666665</v>
      </c>
      <c r="AA986" s="34">
        <v>0.57499999999999996</v>
      </c>
    </row>
    <row r="987" spans="1:27" ht="15.75" customHeight="1" x14ac:dyDescent="0.25">
      <c r="A987" s="34">
        <v>23120140</v>
      </c>
      <c r="B987" s="34">
        <v>112.83333333333333</v>
      </c>
      <c r="C987" s="34">
        <v>100.76666666666667</v>
      </c>
      <c r="D987" s="34">
        <v>260.93333333333334</v>
      </c>
      <c r="E987" s="34">
        <v>226.14999999999998</v>
      </c>
      <c r="F987" s="34">
        <v>212.35000000000002</v>
      </c>
      <c r="G987" s="34">
        <v>87.550000000000011</v>
      </c>
      <c r="H987" s="34">
        <v>65.100000000000009</v>
      </c>
      <c r="I987" s="34">
        <v>40.65</v>
      </c>
      <c r="J987" s="34">
        <v>178.25</v>
      </c>
      <c r="K987" s="34">
        <v>149.9</v>
      </c>
      <c r="L987" s="34">
        <v>392.95</v>
      </c>
      <c r="M987" s="34">
        <v>140.75</v>
      </c>
      <c r="N987" s="34">
        <v>27</v>
      </c>
      <c r="O987" s="34">
        <v>0.1</v>
      </c>
      <c r="P987" s="34">
        <v>0.1</v>
      </c>
      <c r="Q987" s="34">
        <v>0.1</v>
      </c>
      <c r="R987" s="34">
        <v>6.6666666666666666E-2</v>
      </c>
      <c r="S987" s="34">
        <v>6.6666666666666666E-2</v>
      </c>
      <c r="T987" s="34">
        <v>6.6666666666666666E-2</v>
      </c>
      <c r="U987" s="34">
        <v>6.6666666666666666E-2</v>
      </c>
      <c r="V987" s="34">
        <v>6.6666666666666666E-2</v>
      </c>
      <c r="W987" s="34">
        <v>6.6666666666666666E-2</v>
      </c>
      <c r="X987" s="34">
        <v>6.6666666666666666E-2</v>
      </c>
      <c r="Y987" s="34">
        <v>6.6666666666666666E-2</v>
      </c>
      <c r="Z987" s="34">
        <v>6.6666666666666666E-2</v>
      </c>
      <c r="AA987" s="34">
        <v>7.4999999999999997E-2</v>
      </c>
    </row>
    <row r="988" spans="1:27" ht="15.75" customHeight="1" x14ac:dyDescent="0.25">
      <c r="A988" s="34">
        <v>23120200</v>
      </c>
      <c r="B988" s="34">
        <v>81.306896551724137</v>
      </c>
      <c r="C988" s="34">
        <v>108.64137931034485</v>
      </c>
      <c r="D988" s="34">
        <v>226.57666666666671</v>
      </c>
      <c r="E988" s="34">
        <v>289.49333333333328</v>
      </c>
      <c r="F988" s="34">
        <v>322.20333333333332</v>
      </c>
      <c r="G988" s="34">
        <v>243.10333333333341</v>
      </c>
      <c r="H988" s="34">
        <v>198.47666666666666</v>
      </c>
      <c r="I988" s="34">
        <v>250.1</v>
      </c>
      <c r="J988" s="34">
        <v>331.78000000000003</v>
      </c>
      <c r="K988" s="34">
        <v>402.90666666666664</v>
      </c>
      <c r="L988" s="34">
        <v>330.41999999999996</v>
      </c>
      <c r="M988" s="34">
        <v>150.34666666666666</v>
      </c>
      <c r="N988" s="34">
        <v>358</v>
      </c>
      <c r="O988" s="34">
        <v>0.96666666666666667</v>
      </c>
      <c r="P988" s="34">
        <v>0.96666666666666667</v>
      </c>
      <c r="Q988" s="34">
        <v>1</v>
      </c>
      <c r="R988" s="34">
        <v>1</v>
      </c>
      <c r="S988" s="34">
        <v>1</v>
      </c>
      <c r="T988" s="34">
        <v>1</v>
      </c>
      <c r="U988" s="34">
        <v>1</v>
      </c>
      <c r="V988" s="34">
        <v>1</v>
      </c>
      <c r="W988" s="34">
        <v>1</v>
      </c>
      <c r="X988" s="34">
        <v>1</v>
      </c>
      <c r="Y988" s="34">
        <v>1</v>
      </c>
      <c r="Z988" s="34">
        <v>1</v>
      </c>
      <c r="AA988" s="34">
        <v>0.99444444444444446</v>
      </c>
    </row>
    <row r="989" spans="1:27" ht="15.75" customHeight="1" x14ac:dyDescent="0.25">
      <c r="A989" s="34">
        <v>23120210</v>
      </c>
      <c r="B989" s="34">
        <v>214.4172413793103</v>
      </c>
      <c r="C989" s="34">
        <v>233.84827586206896</v>
      </c>
      <c r="D989" s="34">
        <v>352.05357142857139</v>
      </c>
      <c r="E989" s="34">
        <v>396.66785714285714</v>
      </c>
      <c r="F989" s="34">
        <v>318.18333333333339</v>
      </c>
      <c r="G989" s="34">
        <v>157.16666666666666</v>
      </c>
      <c r="H989" s="34">
        <v>114.56333333333333</v>
      </c>
      <c r="I989" s="34">
        <v>139.86333333333332</v>
      </c>
      <c r="J989" s="34">
        <v>226.63448275862063</v>
      </c>
      <c r="K989" s="34">
        <v>403.57333333333332</v>
      </c>
      <c r="L989" s="34">
        <v>419.97931034482764</v>
      </c>
      <c r="M989" s="34">
        <v>273.58</v>
      </c>
      <c r="N989" s="34">
        <v>352</v>
      </c>
      <c r="O989" s="34">
        <v>0.96666666666666667</v>
      </c>
      <c r="P989" s="34">
        <v>0.96666666666666667</v>
      </c>
      <c r="Q989" s="34">
        <v>0.93333333333333335</v>
      </c>
      <c r="R989" s="34">
        <v>0.93333333333333335</v>
      </c>
      <c r="S989" s="34">
        <v>1</v>
      </c>
      <c r="T989" s="34">
        <v>1</v>
      </c>
      <c r="U989" s="34">
        <v>1</v>
      </c>
      <c r="V989" s="34">
        <v>1</v>
      </c>
      <c r="W989" s="34">
        <v>0.96666666666666667</v>
      </c>
      <c r="X989" s="34">
        <v>1</v>
      </c>
      <c r="Y989" s="34">
        <v>0.96666666666666667</v>
      </c>
      <c r="Z989" s="34">
        <v>1</v>
      </c>
      <c r="AA989" s="34">
        <v>0.97777777777777775</v>
      </c>
    </row>
    <row r="990" spans="1:27" ht="15.75" customHeight="1" x14ac:dyDescent="0.25">
      <c r="A990" s="34">
        <v>23120220</v>
      </c>
      <c r="B990" s="34">
        <v>60.123333333333335</v>
      </c>
      <c r="C990" s="34">
        <v>88.279999999999987</v>
      </c>
      <c r="D990" s="34">
        <v>171.85666666666665</v>
      </c>
      <c r="E990" s="34">
        <v>247.23666666666665</v>
      </c>
      <c r="F990" s="34">
        <v>308.06896551724139</v>
      </c>
      <c r="G990" s="34">
        <v>211.7862068965517</v>
      </c>
      <c r="H990" s="34">
        <v>185.55357142857147</v>
      </c>
      <c r="I990" s="34">
        <v>175.5655172413793</v>
      </c>
      <c r="J990" s="34">
        <v>198.05517241379312</v>
      </c>
      <c r="K990" s="34">
        <v>230.82499999999999</v>
      </c>
      <c r="L990" s="34">
        <v>195.17000000000002</v>
      </c>
      <c r="M990" s="34">
        <v>128.61999999999998</v>
      </c>
      <c r="N990" s="34">
        <v>352</v>
      </c>
      <c r="O990" s="34">
        <v>1</v>
      </c>
      <c r="P990" s="34">
        <v>1</v>
      </c>
      <c r="Q990" s="34">
        <v>1</v>
      </c>
      <c r="R990" s="34">
        <v>1</v>
      </c>
      <c r="S990" s="34">
        <v>0.96666666666666667</v>
      </c>
      <c r="T990" s="34">
        <v>0.96666666666666667</v>
      </c>
      <c r="U990" s="34">
        <v>0.93333333333333335</v>
      </c>
      <c r="V990" s="34">
        <v>0.96666666666666667</v>
      </c>
      <c r="W990" s="34">
        <v>0.96666666666666667</v>
      </c>
      <c r="X990" s="34">
        <v>0.93333333333333335</v>
      </c>
      <c r="Y990" s="34">
        <v>1</v>
      </c>
      <c r="Z990" s="34">
        <v>1</v>
      </c>
      <c r="AA990" s="34">
        <v>0.97777777777777775</v>
      </c>
    </row>
    <row r="991" spans="1:27" ht="15.75" customHeight="1" x14ac:dyDescent="0.25">
      <c r="A991" s="34">
        <v>23120240</v>
      </c>
      <c r="B991" s="34">
        <v>143.44333333333333</v>
      </c>
      <c r="C991" s="34">
        <v>206.83333333333337</v>
      </c>
      <c r="D991" s="34">
        <v>279.71333333333331</v>
      </c>
      <c r="E991" s="34">
        <v>292.43999999999994</v>
      </c>
      <c r="F991" s="34">
        <v>216.63103448275862</v>
      </c>
      <c r="G991" s="34">
        <v>112.88333333333334</v>
      </c>
      <c r="H991" s="34">
        <v>81.674074074074099</v>
      </c>
      <c r="I991" s="34">
        <v>93.98666666666665</v>
      </c>
      <c r="J991" s="34">
        <v>178.85172413793103</v>
      </c>
      <c r="K991" s="34">
        <v>265.00740740740736</v>
      </c>
      <c r="L991" s="34">
        <v>274.20740740740746</v>
      </c>
      <c r="M991" s="34">
        <v>174.20344827586209</v>
      </c>
      <c r="N991" s="34">
        <v>348</v>
      </c>
      <c r="O991" s="34">
        <v>1</v>
      </c>
      <c r="P991" s="34">
        <v>1</v>
      </c>
      <c r="Q991" s="34">
        <v>1</v>
      </c>
      <c r="R991" s="34">
        <v>1</v>
      </c>
      <c r="S991" s="34">
        <v>0.96666666666666667</v>
      </c>
      <c r="T991" s="34">
        <v>1</v>
      </c>
      <c r="U991" s="34">
        <v>0.9</v>
      </c>
      <c r="V991" s="34">
        <v>1</v>
      </c>
      <c r="W991" s="34">
        <v>0.96666666666666667</v>
      </c>
      <c r="X991" s="34">
        <v>0.9</v>
      </c>
      <c r="Y991" s="34">
        <v>0.9</v>
      </c>
      <c r="Z991" s="34">
        <v>0.96666666666666667</v>
      </c>
      <c r="AA991" s="34">
        <v>0.96666666666666667</v>
      </c>
    </row>
    <row r="992" spans="1:27" ht="15.75" customHeight="1" x14ac:dyDescent="0.25">
      <c r="A992" s="34">
        <v>23120250</v>
      </c>
      <c r="B992" s="34">
        <v>87.420000000000016</v>
      </c>
      <c r="C992" s="34">
        <v>95.526666666666657</v>
      </c>
      <c r="D992" s="34">
        <v>207.08928571428572</v>
      </c>
      <c r="E992" s="34">
        <v>268.98666666666668</v>
      </c>
      <c r="F992" s="34">
        <v>268.84827586206893</v>
      </c>
      <c r="G992" s="34">
        <v>151.55172413793105</v>
      </c>
      <c r="H992" s="34">
        <v>130.93666666666667</v>
      </c>
      <c r="I992" s="34">
        <v>140.17500000000001</v>
      </c>
      <c r="J992" s="34">
        <v>210.10344827586206</v>
      </c>
      <c r="K992" s="34">
        <v>273.47241379310339</v>
      </c>
      <c r="L992" s="34">
        <v>240.44642857142858</v>
      </c>
      <c r="M992" s="34">
        <v>106.5965517241379</v>
      </c>
      <c r="N992" s="34">
        <v>349</v>
      </c>
      <c r="O992" s="34">
        <v>1</v>
      </c>
      <c r="P992" s="34">
        <v>1</v>
      </c>
      <c r="Q992" s="34">
        <v>0.93333333333333335</v>
      </c>
      <c r="R992" s="34">
        <v>1</v>
      </c>
      <c r="S992" s="34">
        <v>0.96666666666666667</v>
      </c>
      <c r="T992" s="34">
        <v>0.96666666666666667</v>
      </c>
      <c r="U992" s="34">
        <v>1</v>
      </c>
      <c r="V992" s="34">
        <v>0.93333333333333335</v>
      </c>
      <c r="W992" s="34">
        <v>0.96666666666666667</v>
      </c>
      <c r="X992" s="34">
        <v>0.96666666666666667</v>
      </c>
      <c r="Y992" s="34">
        <v>0.93333333333333335</v>
      </c>
      <c r="Z992" s="34">
        <v>0.96666666666666667</v>
      </c>
      <c r="AA992" s="34">
        <v>0.96944444444444444</v>
      </c>
    </row>
    <row r="993" spans="1:27" ht="15.75" customHeight="1" x14ac:dyDescent="0.25">
      <c r="A993" s="34">
        <v>23125040</v>
      </c>
      <c r="B993" s="34">
        <v>94.834782608695647</v>
      </c>
      <c r="C993" s="34">
        <v>96.185714285714283</v>
      </c>
      <c r="D993" s="34">
        <v>198.64782608695651</v>
      </c>
      <c r="E993" s="34">
        <v>254.05909090909088</v>
      </c>
      <c r="F993" s="34">
        <v>294.82173913043476</v>
      </c>
      <c r="G993" s="34">
        <v>190.42083333333335</v>
      </c>
      <c r="H993" s="34">
        <v>183.03043478260872</v>
      </c>
      <c r="I993" s="34">
        <v>197.39583333333334</v>
      </c>
      <c r="J993" s="34">
        <v>331.7863636363636</v>
      </c>
      <c r="K993" s="34">
        <v>402.74210526315784</v>
      </c>
      <c r="L993" s="34">
        <v>339.44090909090914</v>
      </c>
      <c r="M993" s="34">
        <v>183.76956521739135</v>
      </c>
      <c r="N993" s="34">
        <v>269</v>
      </c>
      <c r="O993" s="34">
        <v>0.76666666666666672</v>
      </c>
      <c r="P993" s="34">
        <v>0.7</v>
      </c>
      <c r="Q993" s="34">
        <v>0.76666666666666672</v>
      </c>
      <c r="R993" s="34">
        <v>0.73333333333333328</v>
      </c>
      <c r="S993" s="34">
        <v>0.76666666666666672</v>
      </c>
      <c r="T993" s="34">
        <v>0.8</v>
      </c>
      <c r="U993" s="34">
        <v>0.76666666666666672</v>
      </c>
      <c r="V993" s="34">
        <v>0.8</v>
      </c>
      <c r="W993" s="34">
        <v>0.73333333333333328</v>
      </c>
      <c r="X993" s="34">
        <v>0.6333333333333333</v>
      </c>
      <c r="Y993" s="34">
        <v>0.73333333333333328</v>
      </c>
      <c r="Z993" s="34">
        <v>0.76666666666666672</v>
      </c>
      <c r="AA993" s="34">
        <v>0.74722222222222223</v>
      </c>
    </row>
    <row r="994" spans="1:27" ht="15.75" customHeight="1" x14ac:dyDescent="0.25">
      <c r="A994" s="34">
        <v>23125050</v>
      </c>
      <c r="B994" s="34">
        <v>90.6</v>
      </c>
      <c r="C994" s="34">
        <v>110.12222222222221</v>
      </c>
      <c r="D994" s="34">
        <v>192.39615384615382</v>
      </c>
      <c r="E994" s="34">
        <v>289.50384615384615</v>
      </c>
      <c r="F994" s="34">
        <v>342.84615384615387</v>
      </c>
      <c r="G994" s="34">
        <v>232.03846153846155</v>
      </c>
      <c r="H994" s="34">
        <v>223.47499999999997</v>
      </c>
      <c r="I994" s="34">
        <v>237.01249999999996</v>
      </c>
      <c r="J994" s="34">
        <v>364.04285714285714</v>
      </c>
      <c r="K994" s="34">
        <v>413.17916666666673</v>
      </c>
      <c r="L994" s="34">
        <v>328.38000000000005</v>
      </c>
      <c r="M994" s="34">
        <v>170.65789473684211</v>
      </c>
      <c r="N994" s="34">
        <v>293</v>
      </c>
      <c r="O994" s="34">
        <v>0.8666666666666667</v>
      </c>
      <c r="P994" s="34">
        <v>0.9</v>
      </c>
      <c r="Q994" s="34">
        <v>0.8666666666666667</v>
      </c>
      <c r="R994" s="34">
        <v>0.8666666666666667</v>
      </c>
      <c r="S994" s="34">
        <v>0.8666666666666667</v>
      </c>
      <c r="T994" s="34">
        <v>0.8666666666666667</v>
      </c>
      <c r="U994" s="34">
        <v>0.93333333333333335</v>
      </c>
      <c r="V994" s="34">
        <v>0.8</v>
      </c>
      <c r="W994" s="34">
        <v>0.7</v>
      </c>
      <c r="X994" s="34">
        <v>0.8</v>
      </c>
      <c r="Y994" s="34">
        <v>0.66666666666666663</v>
      </c>
      <c r="Z994" s="34">
        <v>0.6333333333333333</v>
      </c>
      <c r="AA994" s="34">
        <v>0.81388888888888888</v>
      </c>
    </row>
    <row r="995" spans="1:27" ht="15.75" customHeight="1" x14ac:dyDescent="0.25">
      <c r="A995" s="34">
        <v>23125060</v>
      </c>
      <c r="B995" s="34">
        <v>142.53749999999999</v>
      </c>
      <c r="C995" s="34">
        <v>152.03043478260872</v>
      </c>
      <c r="D995" s="34">
        <v>273.66000000000003</v>
      </c>
      <c r="E995" s="34">
        <v>356.36818181818182</v>
      </c>
      <c r="F995" s="34">
        <v>275.61250000000001</v>
      </c>
      <c r="G995" s="34">
        <v>132.84761904761905</v>
      </c>
      <c r="H995" s="34">
        <v>93.54</v>
      </c>
      <c r="I995" s="34">
        <v>119.63181818181816</v>
      </c>
      <c r="J995" s="34">
        <v>192.61666666666665</v>
      </c>
      <c r="K995" s="34">
        <v>343.84736842105258</v>
      </c>
      <c r="L995" s="34">
        <v>320.34000000000003</v>
      </c>
      <c r="M995" s="34">
        <v>192.87199999999996</v>
      </c>
      <c r="N995" s="34">
        <v>269</v>
      </c>
      <c r="O995" s="34">
        <v>0.8</v>
      </c>
      <c r="P995" s="34">
        <v>0.76666666666666672</v>
      </c>
      <c r="Q995" s="34">
        <v>0.83333333333333337</v>
      </c>
      <c r="R995" s="34">
        <v>0.73333333333333328</v>
      </c>
      <c r="S995" s="34">
        <v>0.8</v>
      </c>
      <c r="T995" s="34">
        <v>0.7</v>
      </c>
      <c r="U995" s="34">
        <v>0.66666666666666663</v>
      </c>
      <c r="V995" s="34">
        <v>0.73333333333333328</v>
      </c>
      <c r="W995" s="34">
        <v>0.8</v>
      </c>
      <c r="X995" s="34">
        <v>0.6333333333333333</v>
      </c>
      <c r="Y995" s="34">
        <v>0.66666666666666663</v>
      </c>
      <c r="Z995" s="34">
        <v>0.83333333333333337</v>
      </c>
      <c r="AA995" s="34">
        <v>0.74722222222222223</v>
      </c>
    </row>
    <row r="996" spans="1:27" ht="15.75" customHeight="1" x14ac:dyDescent="0.25">
      <c r="A996" s="34">
        <v>23125070</v>
      </c>
      <c r="B996" s="34">
        <v>127.30000000000001</v>
      </c>
      <c r="C996" s="34">
        <v>154.52222222222224</v>
      </c>
      <c r="D996" s="34">
        <v>166.78888888888889</v>
      </c>
      <c r="E996" s="34">
        <v>174.62500000000003</v>
      </c>
      <c r="F996" s="34">
        <v>140.4375</v>
      </c>
      <c r="G996" s="34">
        <v>49.987500000000004</v>
      </c>
      <c r="H996" s="34">
        <v>30.174999999999997</v>
      </c>
      <c r="I996" s="34">
        <v>41.362499999999997</v>
      </c>
      <c r="J996" s="34">
        <v>94.375000000000014</v>
      </c>
      <c r="K996" s="34">
        <v>177.3125</v>
      </c>
      <c r="L996" s="34">
        <v>218.51249999999999</v>
      </c>
      <c r="M996" s="34">
        <v>134.70000000000002</v>
      </c>
      <c r="N996" s="34">
        <v>99</v>
      </c>
      <c r="O996" s="34">
        <v>0.3</v>
      </c>
      <c r="P996" s="34">
        <v>0.3</v>
      </c>
      <c r="Q996" s="34">
        <v>0.3</v>
      </c>
      <c r="R996" s="34">
        <v>0.26666666666666666</v>
      </c>
      <c r="S996" s="34">
        <v>0.26666666666666666</v>
      </c>
      <c r="T996" s="34">
        <v>0.26666666666666666</v>
      </c>
      <c r="U996" s="34">
        <v>0.26666666666666666</v>
      </c>
      <c r="V996" s="34">
        <v>0.26666666666666666</v>
      </c>
      <c r="W996" s="34">
        <v>0.26666666666666666</v>
      </c>
      <c r="X996" s="34">
        <v>0.26666666666666666</v>
      </c>
      <c r="Y996" s="34">
        <v>0.26666666666666666</v>
      </c>
      <c r="Z996" s="34">
        <v>0.26666666666666666</v>
      </c>
      <c r="AA996" s="34">
        <v>0.27500000000000002</v>
      </c>
    </row>
    <row r="997" spans="1:27" ht="15.75" customHeight="1" x14ac:dyDescent="0.25">
      <c r="A997" s="34">
        <v>23125080</v>
      </c>
      <c r="B997" s="34">
        <v>190.12068965517241</v>
      </c>
      <c r="C997" s="34">
        <v>206.8678571428571</v>
      </c>
      <c r="D997" s="34">
        <v>315.36428571428576</v>
      </c>
      <c r="E997" s="34">
        <v>385.78571428571433</v>
      </c>
      <c r="F997" s="34">
        <v>359.61071428571432</v>
      </c>
      <c r="G997" s="34">
        <v>208.82592592592599</v>
      </c>
      <c r="H997" s="34">
        <v>180.53571428571431</v>
      </c>
      <c r="I997" s="34">
        <v>194.05862068965516</v>
      </c>
      <c r="J997" s="34">
        <v>252.19285714285715</v>
      </c>
      <c r="K997" s="34">
        <v>448.11111111111109</v>
      </c>
      <c r="L997" s="34">
        <v>383.45172413793114</v>
      </c>
      <c r="M997" s="34">
        <v>235.55925925925928</v>
      </c>
      <c r="N997" s="34">
        <v>336</v>
      </c>
      <c r="O997" s="34">
        <v>0.96666666666666667</v>
      </c>
      <c r="P997" s="34">
        <v>0.93333333333333335</v>
      </c>
      <c r="Q997" s="34">
        <v>0.93333333333333335</v>
      </c>
      <c r="R997" s="34">
        <v>0.93333333333333335</v>
      </c>
      <c r="S997" s="34">
        <v>0.93333333333333335</v>
      </c>
      <c r="T997" s="34">
        <v>0.9</v>
      </c>
      <c r="U997" s="34">
        <v>0.93333333333333335</v>
      </c>
      <c r="V997" s="34">
        <v>0.96666666666666667</v>
      </c>
      <c r="W997" s="34">
        <v>0.93333333333333335</v>
      </c>
      <c r="X997" s="34">
        <v>0.9</v>
      </c>
      <c r="Y997" s="34">
        <v>0.96666666666666667</v>
      </c>
      <c r="Z997" s="34">
        <v>0.9</v>
      </c>
      <c r="AA997" s="34">
        <v>0.93333333333333335</v>
      </c>
    </row>
    <row r="998" spans="1:27" ht="15.75" customHeight="1" x14ac:dyDescent="0.25">
      <c r="A998" s="34">
        <v>23125090</v>
      </c>
      <c r="B998" s="34">
        <v>126.02962962962964</v>
      </c>
      <c r="C998" s="34">
        <v>140.77037037037039</v>
      </c>
      <c r="D998" s="34">
        <v>247</v>
      </c>
      <c r="E998" s="34">
        <v>303.60000000000002</v>
      </c>
      <c r="F998" s="34">
        <v>227.61071428571427</v>
      </c>
      <c r="G998" s="34">
        <v>119.59629629629629</v>
      </c>
      <c r="H998" s="34">
        <v>93.896296296296313</v>
      </c>
      <c r="I998" s="34">
        <v>106.83928571428571</v>
      </c>
      <c r="J998" s="34">
        <v>176.78846153846155</v>
      </c>
      <c r="K998" s="34">
        <v>299.90370370370368</v>
      </c>
      <c r="L998" s="34">
        <v>308.33928571428578</v>
      </c>
      <c r="M998" s="34">
        <v>172.10740740740741</v>
      </c>
      <c r="N998" s="34">
        <v>324</v>
      </c>
      <c r="O998" s="34">
        <v>0.9</v>
      </c>
      <c r="P998" s="34">
        <v>0.9</v>
      </c>
      <c r="Q998" s="34">
        <v>0.8666666666666667</v>
      </c>
      <c r="R998" s="34">
        <v>0.8666666666666667</v>
      </c>
      <c r="S998" s="34">
        <v>0.93333333333333335</v>
      </c>
      <c r="T998" s="34">
        <v>0.9</v>
      </c>
      <c r="U998" s="34">
        <v>0.9</v>
      </c>
      <c r="V998" s="34">
        <v>0.93333333333333335</v>
      </c>
      <c r="W998" s="34">
        <v>0.8666666666666667</v>
      </c>
      <c r="X998" s="34">
        <v>0.9</v>
      </c>
      <c r="Y998" s="34">
        <v>0.93333333333333335</v>
      </c>
      <c r="Z998" s="34">
        <v>0.9</v>
      </c>
      <c r="AA998" s="34">
        <v>0.9</v>
      </c>
    </row>
    <row r="999" spans="1:27" ht="15.75" customHeight="1" x14ac:dyDescent="0.25">
      <c r="A999" s="34">
        <v>23125100</v>
      </c>
      <c r="B999" s="34">
        <v>90.948148148148164</v>
      </c>
      <c r="C999" s="34">
        <v>99.211999999999975</v>
      </c>
      <c r="D999" s="34">
        <v>184.71153846153845</v>
      </c>
      <c r="E999" s="34">
        <v>206.89999999999998</v>
      </c>
      <c r="F999" s="34">
        <v>154.31428571428572</v>
      </c>
      <c r="G999" s="34">
        <v>60.517241379310342</v>
      </c>
      <c r="H999" s="34">
        <v>49.622222222222227</v>
      </c>
      <c r="I999" s="34">
        <v>55.840000000000025</v>
      </c>
      <c r="J999" s="34">
        <v>112.69310344827585</v>
      </c>
      <c r="K999" s="34">
        <v>209.21071428571426</v>
      </c>
      <c r="L999" s="34">
        <v>212.14642857142857</v>
      </c>
      <c r="M999" s="34">
        <v>96.726086956521755</v>
      </c>
      <c r="N999" s="34">
        <v>325</v>
      </c>
      <c r="O999" s="34">
        <v>0.9</v>
      </c>
      <c r="P999" s="34">
        <v>0.83333333333333337</v>
      </c>
      <c r="Q999" s="34">
        <v>0.8666666666666667</v>
      </c>
      <c r="R999" s="34">
        <v>0.83333333333333337</v>
      </c>
      <c r="S999" s="34">
        <v>0.93333333333333335</v>
      </c>
      <c r="T999" s="34">
        <v>0.96666666666666667</v>
      </c>
      <c r="U999" s="34">
        <v>0.9</v>
      </c>
      <c r="V999" s="34">
        <v>1</v>
      </c>
      <c r="W999" s="34">
        <v>0.96666666666666667</v>
      </c>
      <c r="X999" s="34">
        <v>0.93333333333333335</v>
      </c>
      <c r="Y999" s="34">
        <v>0.93333333333333335</v>
      </c>
      <c r="Z999" s="34">
        <v>0.76666666666666672</v>
      </c>
      <c r="AA999" s="34">
        <v>0.90277777777777779</v>
      </c>
    </row>
    <row r="1000" spans="1:27" ht="15.75" customHeight="1" x14ac:dyDescent="0.25">
      <c r="A1000" s="34">
        <v>23125120</v>
      </c>
      <c r="B1000" s="34">
        <v>152.05357142857142</v>
      </c>
      <c r="C1000" s="34">
        <v>172.08518518518517</v>
      </c>
      <c r="D1000" s="34">
        <v>282.62307692307689</v>
      </c>
      <c r="E1000" s="34">
        <v>302.2</v>
      </c>
      <c r="F1000" s="34">
        <v>286.62399999999997</v>
      </c>
      <c r="G1000" s="34">
        <v>189.77307692307699</v>
      </c>
      <c r="H1000" s="34">
        <v>170.93846153846152</v>
      </c>
      <c r="I1000" s="34">
        <v>193.06071428571431</v>
      </c>
      <c r="J1000" s="34">
        <v>279.76538461538462</v>
      </c>
      <c r="K1000" s="34">
        <v>372.95384615384614</v>
      </c>
      <c r="L1000" s="34">
        <v>359.61785714285713</v>
      </c>
      <c r="M1000" s="34">
        <v>202.25384615384615</v>
      </c>
      <c r="N1000" s="34">
        <v>319</v>
      </c>
      <c r="O1000" s="34">
        <v>0.93333333333333335</v>
      </c>
      <c r="P1000" s="34">
        <v>0.9</v>
      </c>
      <c r="Q1000" s="34">
        <v>0.8666666666666667</v>
      </c>
      <c r="R1000" s="34">
        <v>0.9</v>
      </c>
      <c r="S1000" s="34">
        <v>0.83333333333333337</v>
      </c>
      <c r="T1000" s="34">
        <v>0.8666666666666667</v>
      </c>
      <c r="U1000" s="34">
        <v>0.8666666666666667</v>
      </c>
      <c r="V1000" s="34">
        <v>0.93333333333333335</v>
      </c>
      <c r="W1000" s="34">
        <v>0.8666666666666667</v>
      </c>
      <c r="X1000" s="34">
        <v>0.8666666666666667</v>
      </c>
      <c r="Y1000" s="34">
        <v>0.93333333333333335</v>
      </c>
      <c r="Z1000" s="34">
        <v>0.8666666666666667</v>
      </c>
      <c r="AA1000" s="34">
        <v>0.88611111111111107</v>
      </c>
    </row>
    <row r="1001" spans="1:27" ht="15.75" customHeight="1" x14ac:dyDescent="0.25">
      <c r="A1001" s="34">
        <v>23125130</v>
      </c>
      <c r="B1001" s="34">
        <v>121.08800000000001</v>
      </c>
      <c r="C1001" s="34">
        <v>160.19230769230768</v>
      </c>
      <c r="D1001" s="34">
        <v>216.21599999999998</v>
      </c>
      <c r="E1001" s="34">
        <v>300.23043478260871</v>
      </c>
      <c r="F1001" s="34">
        <v>362.7782608695652</v>
      </c>
      <c r="G1001" s="34">
        <v>322.74583333333334</v>
      </c>
      <c r="H1001" s="34">
        <v>270.24</v>
      </c>
      <c r="I1001" s="34">
        <v>232.38</v>
      </c>
      <c r="J1001" s="34">
        <v>297.23999999999995</v>
      </c>
      <c r="K1001" s="34">
        <v>310.11304347826086</v>
      </c>
      <c r="L1001" s="34">
        <v>299.41200000000003</v>
      </c>
      <c r="M1001" s="34">
        <v>181.58076923076925</v>
      </c>
      <c r="N1001" s="34">
        <v>295</v>
      </c>
      <c r="O1001" s="34">
        <v>0.83333333333333337</v>
      </c>
      <c r="P1001" s="34">
        <v>0.8666666666666667</v>
      </c>
      <c r="Q1001" s="34">
        <v>0.83333333333333337</v>
      </c>
      <c r="R1001" s="34">
        <v>0.76666666666666672</v>
      </c>
      <c r="S1001" s="34">
        <v>0.76666666666666672</v>
      </c>
      <c r="T1001" s="34">
        <v>0.8</v>
      </c>
      <c r="U1001" s="34">
        <v>0.83333333333333337</v>
      </c>
      <c r="V1001" s="34">
        <v>0.83333333333333337</v>
      </c>
      <c r="W1001" s="34">
        <v>0.83333333333333337</v>
      </c>
      <c r="X1001" s="34">
        <v>0.76666666666666672</v>
      </c>
      <c r="Y1001" s="34">
        <v>0.83333333333333337</v>
      </c>
      <c r="Z1001" s="34">
        <v>0.8666666666666667</v>
      </c>
      <c r="AA1001" s="34">
        <v>0.81944444444444442</v>
      </c>
    </row>
    <row r="1002" spans="1:27" ht="15.75" customHeight="1" x14ac:dyDescent="0.25">
      <c r="A1002" s="34">
        <v>23125140</v>
      </c>
      <c r="B1002" s="34">
        <v>137.02380952380952</v>
      </c>
      <c r="C1002" s="34">
        <v>179.21999999999997</v>
      </c>
      <c r="D1002" s="34">
        <v>287.79999999999995</v>
      </c>
      <c r="E1002" s="34">
        <v>381.87307692307689</v>
      </c>
      <c r="F1002" s="34">
        <v>344.02800000000002</v>
      </c>
      <c r="G1002" s="34">
        <v>228.62307692307695</v>
      </c>
      <c r="H1002" s="34">
        <v>197.22142857142856</v>
      </c>
      <c r="I1002" s="34">
        <v>169.21200000000002</v>
      </c>
      <c r="J1002" s="34">
        <v>262.25185185185188</v>
      </c>
      <c r="K1002" s="34">
        <v>361.32307692307688</v>
      </c>
      <c r="L1002" s="34">
        <v>279.32499999999999</v>
      </c>
      <c r="M1002" s="34">
        <v>165.24210526315787</v>
      </c>
      <c r="N1002" s="34">
        <v>303</v>
      </c>
      <c r="O1002" s="34">
        <v>0.7</v>
      </c>
      <c r="P1002" s="34">
        <v>0.83333333333333337</v>
      </c>
      <c r="Q1002" s="34">
        <v>0.9</v>
      </c>
      <c r="R1002" s="34">
        <v>0.8666666666666667</v>
      </c>
      <c r="S1002" s="34">
        <v>0.83333333333333337</v>
      </c>
      <c r="T1002" s="34">
        <v>0.8666666666666667</v>
      </c>
      <c r="U1002" s="34">
        <v>0.93333333333333335</v>
      </c>
      <c r="V1002" s="34">
        <v>0.83333333333333337</v>
      </c>
      <c r="W1002" s="34">
        <v>0.9</v>
      </c>
      <c r="X1002" s="34">
        <v>0.8666666666666667</v>
      </c>
      <c r="Y1002" s="34">
        <v>0.93333333333333335</v>
      </c>
      <c r="Z1002" s="34">
        <v>0.6333333333333333</v>
      </c>
      <c r="AA1002" s="34">
        <v>0.84166666666666667</v>
      </c>
    </row>
    <row r="1003" spans="1:27" ht="15.75" customHeight="1" x14ac:dyDescent="0.25">
      <c r="A1003" s="34">
        <v>23125150</v>
      </c>
      <c r="B1003" s="34">
        <v>213.84999999999994</v>
      </c>
      <c r="C1003" s="34">
        <v>276.56190476190477</v>
      </c>
      <c r="D1003" s="34">
        <v>385.83333333333331</v>
      </c>
      <c r="E1003" s="34">
        <v>363.11875000000003</v>
      </c>
      <c r="F1003" s="34">
        <v>279.31000000000006</v>
      </c>
      <c r="G1003" s="34">
        <v>149.59523809523807</v>
      </c>
      <c r="H1003" s="34">
        <v>119.98000000000002</v>
      </c>
      <c r="I1003" s="34">
        <v>121.1409090909091</v>
      </c>
      <c r="J1003" s="34">
        <v>175.49499999999998</v>
      </c>
      <c r="K1003" s="34">
        <v>369.78636363636372</v>
      </c>
      <c r="L1003" s="34">
        <v>345.63181818181812</v>
      </c>
      <c r="M1003" s="34">
        <v>256.40454545454537</v>
      </c>
      <c r="N1003" s="34">
        <v>249</v>
      </c>
      <c r="O1003" s="34">
        <v>0.73333333333333328</v>
      </c>
      <c r="P1003" s="34">
        <v>0.7</v>
      </c>
      <c r="Q1003" s="34">
        <v>0.7</v>
      </c>
      <c r="R1003" s="34">
        <v>0.53333333333333333</v>
      </c>
      <c r="S1003" s="34">
        <v>0.66666666666666663</v>
      </c>
      <c r="T1003" s="34">
        <v>0.7</v>
      </c>
      <c r="U1003" s="34">
        <v>0.66666666666666663</v>
      </c>
      <c r="V1003" s="34">
        <v>0.73333333333333328</v>
      </c>
      <c r="W1003" s="34">
        <v>0.66666666666666663</v>
      </c>
      <c r="X1003" s="34">
        <v>0.73333333333333328</v>
      </c>
      <c r="Y1003" s="34">
        <v>0.73333333333333328</v>
      </c>
      <c r="Z1003" s="34">
        <v>0.73333333333333328</v>
      </c>
      <c r="AA1003" s="34">
        <v>0.69166666666666665</v>
      </c>
    </row>
    <row r="1004" spans="1:27" ht="15.75" customHeight="1" x14ac:dyDescent="0.25">
      <c r="A1004" s="34">
        <v>23125170</v>
      </c>
      <c r="B1004" s="34" t="s">
        <v>1930</v>
      </c>
      <c r="C1004" s="34" t="s">
        <v>1930</v>
      </c>
      <c r="D1004" s="34" t="s">
        <v>1930</v>
      </c>
      <c r="E1004" s="34" t="s">
        <v>1930</v>
      </c>
      <c r="F1004" s="34" t="s">
        <v>1930</v>
      </c>
      <c r="G1004" s="34" t="s">
        <v>1930</v>
      </c>
      <c r="H1004" s="34" t="s">
        <v>1930</v>
      </c>
      <c r="I1004" s="34" t="s">
        <v>1930</v>
      </c>
      <c r="J1004" s="34" t="s">
        <v>1930</v>
      </c>
      <c r="K1004" s="34" t="s">
        <v>1930</v>
      </c>
      <c r="L1004" s="34" t="s">
        <v>1930</v>
      </c>
      <c r="M1004" s="34" t="s">
        <v>1930</v>
      </c>
      <c r="N1004" s="34">
        <v>0</v>
      </c>
      <c r="O1004" s="34">
        <v>0</v>
      </c>
      <c r="P1004" s="34">
        <v>0</v>
      </c>
      <c r="Q1004" s="34">
        <v>0</v>
      </c>
      <c r="R1004" s="34">
        <v>0</v>
      </c>
      <c r="S1004" s="34">
        <v>0</v>
      </c>
      <c r="T1004" s="34">
        <v>0</v>
      </c>
      <c r="U1004" s="34">
        <v>0</v>
      </c>
      <c r="V1004" s="34">
        <v>0</v>
      </c>
      <c r="W1004" s="34">
        <v>0</v>
      </c>
      <c r="X1004" s="34">
        <v>0</v>
      </c>
      <c r="Y1004" s="34">
        <v>0</v>
      </c>
      <c r="Z1004" s="34">
        <v>0</v>
      </c>
      <c r="AA1004" s="34">
        <v>0</v>
      </c>
    </row>
    <row r="1005" spans="1:27" ht="15.75" customHeight="1" x14ac:dyDescent="0.25">
      <c r="A1005" s="34">
        <v>23130010</v>
      </c>
      <c r="B1005" s="34">
        <v>60.646666666666675</v>
      </c>
      <c r="C1005" s="34">
        <v>96.713333333333352</v>
      </c>
      <c r="D1005" s="34">
        <v>237.60689655172419</v>
      </c>
      <c r="E1005" s="34">
        <v>269.81379310344829</v>
      </c>
      <c r="F1005" s="34">
        <v>358.64333333333337</v>
      </c>
      <c r="G1005" s="34">
        <v>241.92068965517245</v>
      </c>
      <c r="H1005" s="34">
        <v>230.20666666666662</v>
      </c>
      <c r="I1005" s="34">
        <v>301.81724137931036</v>
      </c>
      <c r="J1005" s="34">
        <v>377.92758620689659</v>
      </c>
      <c r="K1005" s="34">
        <v>399.05172413793093</v>
      </c>
      <c r="L1005" s="34">
        <v>305.09310344827583</v>
      </c>
      <c r="M1005" s="34">
        <v>156.68666666666667</v>
      </c>
      <c r="N1005" s="34">
        <v>353</v>
      </c>
      <c r="O1005" s="34">
        <v>1</v>
      </c>
      <c r="P1005" s="34">
        <v>1</v>
      </c>
      <c r="Q1005" s="34">
        <v>0.96666666666666667</v>
      </c>
      <c r="R1005" s="34">
        <v>0.96666666666666667</v>
      </c>
      <c r="S1005" s="34">
        <v>1</v>
      </c>
      <c r="T1005" s="34">
        <v>0.96666666666666667</v>
      </c>
      <c r="U1005" s="34">
        <v>1</v>
      </c>
      <c r="V1005" s="34">
        <v>0.96666666666666667</v>
      </c>
      <c r="W1005" s="34">
        <v>0.96666666666666667</v>
      </c>
      <c r="X1005" s="34">
        <v>0.96666666666666667</v>
      </c>
      <c r="Y1005" s="34">
        <v>0.96666666666666667</v>
      </c>
      <c r="Z1005" s="34">
        <v>1</v>
      </c>
      <c r="AA1005" s="34">
        <v>0.98055555555555551</v>
      </c>
    </row>
    <row r="1006" spans="1:27" ht="15.75" customHeight="1" x14ac:dyDescent="0.25">
      <c r="A1006" s="34">
        <v>23140070</v>
      </c>
      <c r="B1006" s="34">
        <v>103.13103448275864</v>
      </c>
      <c r="C1006" s="34">
        <v>152.88</v>
      </c>
      <c r="D1006" s="34">
        <v>233.54285714285714</v>
      </c>
      <c r="E1006" s="34">
        <v>280.15862068965515</v>
      </c>
      <c r="F1006" s="34">
        <v>269.38888888888891</v>
      </c>
      <c r="G1006" s="34">
        <v>174.62499999999997</v>
      </c>
      <c r="H1006" s="34">
        <v>159.27241379310345</v>
      </c>
      <c r="I1006" s="34">
        <v>155.82758620689654</v>
      </c>
      <c r="J1006" s="34">
        <v>243.54137931034481</v>
      </c>
      <c r="K1006" s="34">
        <v>282.27333333333343</v>
      </c>
      <c r="L1006" s="34">
        <v>287.83666666666676</v>
      </c>
      <c r="M1006" s="34">
        <v>172.68</v>
      </c>
      <c r="N1006" s="34">
        <v>348</v>
      </c>
      <c r="O1006" s="34">
        <v>0.96666666666666667</v>
      </c>
      <c r="P1006" s="34">
        <v>1</v>
      </c>
      <c r="Q1006" s="34">
        <v>0.93333333333333335</v>
      </c>
      <c r="R1006" s="34">
        <v>0.96666666666666667</v>
      </c>
      <c r="S1006" s="34">
        <v>0.9</v>
      </c>
      <c r="T1006" s="34">
        <v>0.93333333333333335</v>
      </c>
      <c r="U1006" s="34">
        <v>0.96666666666666667</v>
      </c>
      <c r="V1006" s="34">
        <v>0.96666666666666667</v>
      </c>
      <c r="W1006" s="34">
        <v>0.96666666666666667</v>
      </c>
      <c r="X1006" s="34">
        <v>1</v>
      </c>
      <c r="Y1006" s="34">
        <v>1</v>
      </c>
      <c r="Z1006" s="34">
        <v>1</v>
      </c>
      <c r="AA1006" s="34">
        <v>0.96666666666666667</v>
      </c>
    </row>
    <row r="1007" spans="1:27" ht="15.75" customHeight="1" x14ac:dyDescent="0.25">
      <c r="A1007" s="34">
        <v>23145020</v>
      </c>
      <c r="B1007" s="34">
        <v>89.625925925925927</v>
      </c>
      <c r="C1007" s="34">
        <v>100.58</v>
      </c>
      <c r="D1007" s="34">
        <v>168.88750000000002</v>
      </c>
      <c r="E1007" s="34">
        <v>240.81304347826085</v>
      </c>
      <c r="F1007" s="34">
        <v>311.29583333333329</v>
      </c>
      <c r="G1007" s="34">
        <v>220.87307692307692</v>
      </c>
      <c r="H1007" s="34">
        <v>212.0521739130435</v>
      </c>
      <c r="I1007" s="34">
        <v>235.32916666666668</v>
      </c>
      <c r="J1007" s="34">
        <v>238.83703703703702</v>
      </c>
      <c r="K1007" s="34">
        <v>274.71666666666664</v>
      </c>
      <c r="L1007" s="34">
        <v>259.93333333333334</v>
      </c>
      <c r="M1007" s="34">
        <v>124.42608695652174</v>
      </c>
      <c r="N1007" s="34">
        <v>294</v>
      </c>
      <c r="O1007" s="34">
        <v>0.9</v>
      </c>
      <c r="P1007" s="34">
        <v>0.83333333333333337</v>
      </c>
      <c r="Q1007" s="34">
        <v>0.8</v>
      </c>
      <c r="R1007" s="34">
        <v>0.76666666666666672</v>
      </c>
      <c r="S1007" s="34">
        <v>0.8</v>
      </c>
      <c r="T1007" s="34">
        <v>0.8666666666666667</v>
      </c>
      <c r="U1007" s="34">
        <v>0.76666666666666672</v>
      </c>
      <c r="V1007" s="34">
        <v>0.8</v>
      </c>
      <c r="W1007" s="34">
        <v>0.9</v>
      </c>
      <c r="X1007" s="34">
        <v>0.8</v>
      </c>
      <c r="Y1007" s="34">
        <v>0.8</v>
      </c>
      <c r="Z1007" s="34">
        <v>0.76666666666666672</v>
      </c>
      <c r="AA1007" s="34">
        <v>0.81666666666666665</v>
      </c>
    </row>
    <row r="1008" spans="1:27" ht="15.75" customHeight="1" x14ac:dyDescent="0.25">
      <c r="A1008" s="34">
        <v>23147020</v>
      </c>
      <c r="B1008" s="34">
        <v>88.910714285714292</v>
      </c>
      <c r="C1008" s="34">
        <v>94.432142857142864</v>
      </c>
      <c r="D1008" s="34">
        <v>211.54827586206895</v>
      </c>
      <c r="E1008" s="34">
        <v>242.06206896551726</v>
      </c>
      <c r="F1008" s="34">
        <v>331.21</v>
      </c>
      <c r="G1008" s="34">
        <v>211.39999999999998</v>
      </c>
      <c r="H1008" s="34">
        <v>192.51000000000002</v>
      </c>
      <c r="I1008" s="34">
        <v>231.68666666666667</v>
      </c>
      <c r="J1008" s="34">
        <v>337.31666666666666</v>
      </c>
      <c r="K1008" s="34">
        <v>380.98000000000008</v>
      </c>
      <c r="L1008" s="34">
        <v>305.66551724137929</v>
      </c>
      <c r="M1008" s="34">
        <v>168.83666666666667</v>
      </c>
      <c r="N1008" s="34">
        <v>352</v>
      </c>
      <c r="O1008" s="34">
        <v>0.93333333333333335</v>
      </c>
      <c r="P1008" s="34">
        <v>0.93333333333333335</v>
      </c>
      <c r="Q1008" s="34">
        <v>0.96666666666666667</v>
      </c>
      <c r="R1008" s="34">
        <v>0.96666666666666667</v>
      </c>
      <c r="S1008" s="34">
        <v>1</v>
      </c>
      <c r="T1008" s="34">
        <v>0.96666666666666667</v>
      </c>
      <c r="U1008" s="34">
        <v>1</v>
      </c>
      <c r="V1008" s="34">
        <v>1</v>
      </c>
      <c r="W1008" s="34">
        <v>1</v>
      </c>
      <c r="X1008" s="34">
        <v>1</v>
      </c>
      <c r="Y1008" s="34">
        <v>0.96666666666666667</v>
      </c>
      <c r="Z1008" s="34">
        <v>1</v>
      </c>
      <c r="AA1008" s="34">
        <v>0.97777777777777775</v>
      </c>
    </row>
    <row r="1009" spans="1:27" ht="15.75" customHeight="1" x14ac:dyDescent="0.25">
      <c r="A1009" s="34">
        <v>23150030</v>
      </c>
      <c r="B1009" s="34">
        <v>21.666666666666668</v>
      </c>
      <c r="C1009" s="34">
        <v>62.25</v>
      </c>
      <c r="D1009" s="34">
        <v>279</v>
      </c>
      <c r="E1009" s="34">
        <v>366</v>
      </c>
      <c r="F1009" s="34">
        <v>418.33333333333331</v>
      </c>
      <c r="G1009" s="34">
        <v>267.25</v>
      </c>
      <c r="H1009" s="34">
        <v>215.25</v>
      </c>
      <c r="I1009" s="34">
        <v>208.5</v>
      </c>
      <c r="J1009" s="34">
        <v>419</v>
      </c>
      <c r="K1009" s="34">
        <v>335.66666666666669</v>
      </c>
      <c r="L1009" s="34">
        <v>239</v>
      </c>
      <c r="M1009" s="34">
        <v>38.666666666666664</v>
      </c>
      <c r="N1009" s="34">
        <v>37</v>
      </c>
      <c r="O1009" s="34">
        <v>0.1</v>
      </c>
      <c r="P1009" s="34">
        <v>0.13333333333333333</v>
      </c>
      <c r="Q1009" s="34">
        <v>6.6666666666666666E-2</v>
      </c>
      <c r="R1009" s="34">
        <v>0.1</v>
      </c>
      <c r="S1009" s="34">
        <v>0.1</v>
      </c>
      <c r="T1009" s="34">
        <v>0.13333333333333333</v>
      </c>
      <c r="U1009" s="34">
        <v>0.13333333333333333</v>
      </c>
      <c r="V1009" s="34">
        <v>6.6666666666666666E-2</v>
      </c>
      <c r="W1009" s="34">
        <v>0.1</v>
      </c>
      <c r="X1009" s="34">
        <v>0.1</v>
      </c>
      <c r="Y1009" s="34">
        <v>0.1</v>
      </c>
      <c r="Z1009" s="34">
        <v>0.1</v>
      </c>
      <c r="AA1009" s="34">
        <v>0.10277777777777777</v>
      </c>
    </row>
    <row r="1010" spans="1:27" ht="15.75" customHeight="1" x14ac:dyDescent="0.25">
      <c r="A1010" s="34">
        <v>23155030</v>
      </c>
      <c r="B1010" s="34">
        <v>60.682142857142864</v>
      </c>
      <c r="C1010" s="34">
        <v>96.000000000000014</v>
      </c>
      <c r="D1010" s="34">
        <v>179.55517241379312</v>
      </c>
      <c r="E1010" s="34">
        <v>284.89999999999998</v>
      </c>
      <c r="F1010" s="34">
        <v>367.53571428571428</v>
      </c>
      <c r="G1010" s="34">
        <v>256.56785714285712</v>
      </c>
      <c r="H1010" s="34">
        <v>240.65172413793104</v>
      </c>
      <c r="I1010" s="34">
        <v>275.51538461538456</v>
      </c>
      <c r="J1010" s="34">
        <v>346.27407407407406</v>
      </c>
      <c r="K1010" s="34">
        <v>402.55384615384622</v>
      </c>
      <c r="L1010" s="34">
        <v>342.08214285714286</v>
      </c>
      <c r="M1010" s="34">
        <v>140.6</v>
      </c>
      <c r="N1010" s="34">
        <v>332</v>
      </c>
      <c r="O1010" s="34">
        <v>0.93333333333333335</v>
      </c>
      <c r="P1010" s="34">
        <v>0.93333333333333335</v>
      </c>
      <c r="Q1010" s="34">
        <v>0.96666666666666667</v>
      </c>
      <c r="R1010" s="34">
        <v>0.93333333333333335</v>
      </c>
      <c r="S1010" s="34">
        <v>0.93333333333333335</v>
      </c>
      <c r="T1010" s="34">
        <v>0.93333333333333335</v>
      </c>
      <c r="U1010" s="34">
        <v>0.96666666666666667</v>
      </c>
      <c r="V1010" s="34">
        <v>0.8666666666666667</v>
      </c>
      <c r="W1010" s="34">
        <v>0.9</v>
      </c>
      <c r="X1010" s="34">
        <v>0.8666666666666667</v>
      </c>
      <c r="Y1010" s="34">
        <v>0.93333333333333335</v>
      </c>
      <c r="Z1010" s="34">
        <v>0.9</v>
      </c>
      <c r="AA1010" s="34">
        <v>0.92222222222222228</v>
      </c>
    </row>
    <row r="1011" spans="1:27" ht="15.75" customHeight="1" x14ac:dyDescent="0.25">
      <c r="A1011" s="34">
        <v>23155040</v>
      </c>
      <c r="B1011" s="34">
        <v>73.932000000000002</v>
      </c>
      <c r="C1011" s="34">
        <v>117.04814814814816</v>
      </c>
      <c r="D1011" s="34">
        <v>172.58260869565217</v>
      </c>
      <c r="E1011" s="34">
        <v>241.72916666666666</v>
      </c>
      <c r="F1011" s="34">
        <v>315.26538461538462</v>
      </c>
      <c r="G1011" s="34">
        <v>207.17916666666659</v>
      </c>
      <c r="H1011" s="34">
        <v>197.57727272727271</v>
      </c>
      <c r="I1011" s="34">
        <v>194.23199999999997</v>
      </c>
      <c r="J1011" s="34">
        <v>291.81428571428569</v>
      </c>
      <c r="K1011" s="34">
        <v>346.69999999999993</v>
      </c>
      <c r="L1011" s="34">
        <v>271.11428571428576</v>
      </c>
      <c r="M1011" s="34">
        <v>137.74736842105264</v>
      </c>
      <c r="N1011" s="34">
        <v>278</v>
      </c>
      <c r="O1011" s="34">
        <v>0.83333333333333337</v>
      </c>
      <c r="P1011" s="34">
        <v>0.9</v>
      </c>
      <c r="Q1011" s="34">
        <v>0.76666666666666672</v>
      </c>
      <c r="R1011" s="34">
        <v>0.8</v>
      </c>
      <c r="S1011" s="34">
        <v>0.8666666666666667</v>
      </c>
      <c r="T1011" s="34">
        <v>0.8</v>
      </c>
      <c r="U1011" s="34">
        <v>0.73333333333333328</v>
      </c>
      <c r="V1011" s="34">
        <v>0.83333333333333337</v>
      </c>
      <c r="W1011" s="34">
        <v>0.7</v>
      </c>
      <c r="X1011" s="34">
        <v>0.7</v>
      </c>
      <c r="Y1011" s="34">
        <v>0.7</v>
      </c>
      <c r="Z1011" s="34">
        <v>0.6333333333333333</v>
      </c>
      <c r="AA1011" s="34">
        <v>0.77222222222222225</v>
      </c>
    </row>
    <row r="1012" spans="1:27" ht="15.75" customHeight="1" x14ac:dyDescent="0.25">
      <c r="A1012" s="34">
        <v>23160010</v>
      </c>
      <c r="B1012" s="34">
        <v>47.043333333333329</v>
      </c>
      <c r="C1012" s="34">
        <v>82.300000000000011</v>
      </c>
      <c r="D1012" s="34">
        <v>187.16333333333333</v>
      </c>
      <c r="E1012" s="34">
        <v>285.88666666666666</v>
      </c>
      <c r="F1012" s="34">
        <v>370.27666666666664</v>
      </c>
      <c r="G1012" s="34">
        <v>285.44</v>
      </c>
      <c r="H1012" s="34">
        <v>243.46206896551723</v>
      </c>
      <c r="I1012" s="34">
        <v>309.55517241379312</v>
      </c>
      <c r="J1012" s="34">
        <v>404.72666666666669</v>
      </c>
      <c r="K1012" s="34">
        <v>392.55</v>
      </c>
      <c r="L1012" s="34">
        <v>285.30333333333334</v>
      </c>
      <c r="M1012" s="34">
        <v>135.16000000000003</v>
      </c>
      <c r="N1012" s="34">
        <v>357</v>
      </c>
      <c r="O1012" s="34">
        <v>1</v>
      </c>
      <c r="P1012" s="34">
        <v>0.96666666666666667</v>
      </c>
      <c r="Q1012" s="34">
        <v>1</v>
      </c>
      <c r="R1012" s="34">
        <v>1</v>
      </c>
      <c r="S1012" s="34">
        <v>1</v>
      </c>
      <c r="T1012" s="34">
        <v>1</v>
      </c>
      <c r="U1012" s="34">
        <v>0.96666666666666667</v>
      </c>
      <c r="V1012" s="34">
        <v>0.96666666666666667</v>
      </c>
      <c r="W1012" s="34">
        <v>1</v>
      </c>
      <c r="X1012" s="34">
        <v>1</v>
      </c>
      <c r="Y1012" s="34">
        <v>1</v>
      </c>
      <c r="Z1012" s="34">
        <v>1</v>
      </c>
      <c r="AA1012" s="34">
        <v>0.9916666666666667</v>
      </c>
    </row>
    <row r="1013" spans="1:27" ht="15.75" customHeight="1" x14ac:dyDescent="0.25">
      <c r="A1013" s="34">
        <v>23170030</v>
      </c>
      <c r="B1013" s="34">
        <v>0</v>
      </c>
      <c r="C1013" s="34">
        <v>0</v>
      </c>
      <c r="D1013" s="34">
        <v>73</v>
      </c>
      <c r="E1013" s="34">
        <v>305</v>
      </c>
      <c r="F1013" s="34">
        <v>327</v>
      </c>
      <c r="G1013" s="34">
        <v>313</v>
      </c>
      <c r="H1013" s="34">
        <v>250</v>
      </c>
      <c r="I1013" s="34">
        <v>238</v>
      </c>
      <c r="J1013" s="34">
        <v>462</v>
      </c>
      <c r="K1013" s="34">
        <v>396</v>
      </c>
      <c r="L1013" s="34" t="s">
        <v>1930</v>
      </c>
      <c r="M1013" s="34" t="s">
        <v>1930</v>
      </c>
      <c r="N1013" s="34">
        <v>10</v>
      </c>
      <c r="O1013" s="34">
        <v>3.3333333333333333E-2</v>
      </c>
      <c r="P1013" s="34">
        <v>3.3333333333333333E-2</v>
      </c>
      <c r="Q1013" s="34">
        <v>3.3333333333333333E-2</v>
      </c>
      <c r="R1013" s="34">
        <v>3.3333333333333333E-2</v>
      </c>
      <c r="S1013" s="34">
        <v>3.3333333333333333E-2</v>
      </c>
      <c r="T1013" s="34">
        <v>3.3333333333333333E-2</v>
      </c>
      <c r="U1013" s="34">
        <v>3.3333333333333333E-2</v>
      </c>
      <c r="V1013" s="34">
        <v>3.3333333333333333E-2</v>
      </c>
      <c r="W1013" s="34">
        <v>3.3333333333333333E-2</v>
      </c>
      <c r="X1013" s="34">
        <v>3.3333333333333333E-2</v>
      </c>
      <c r="Y1013" s="34">
        <v>0</v>
      </c>
      <c r="Z1013" s="34">
        <v>0</v>
      </c>
      <c r="AA1013" s="34">
        <v>2.7777777777777776E-2</v>
      </c>
    </row>
    <row r="1014" spans="1:27" ht="15.75" customHeight="1" x14ac:dyDescent="0.25">
      <c r="A1014" s="34">
        <v>23170060</v>
      </c>
      <c r="B1014" s="34">
        <v>0</v>
      </c>
      <c r="C1014" s="34">
        <v>0</v>
      </c>
      <c r="D1014" s="34">
        <v>41</v>
      </c>
      <c r="E1014" s="34">
        <v>158</v>
      </c>
      <c r="F1014" s="34">
        <v>153</v>
      </c>
      <c r="G1014" s="34">
        <v>253</v>
      </c>
      <c r="H1014" s="34">
        <v>206</v>
      </c>
      <c r="I1014" s="34">
        <v>110</v>
      </c>
      <c r="J1014" s="34">
        <v>406</v>
      </c>
      <c r="K1014" s="34">
        <v>444</v>
      </c>
      <c r="L1014" s="34" t="s">
        <v>1930</v>
      </c>
      <c r="M1014" s="34" t="s">
        <v>1930</v>
      </c>
      <c r="N1014" s="34">
        <v>10</v>
      </c>
      <c r="O1014" s="34">
        <v>3.3333333333333333E-2</v>
      </c>
      <c r="P1014" s="34">
        <v>3.3333333333333333E-2</v>
      </c>
      <c r="Q1014" s="34">
        <v>3.3333333333333333E-2</v>
      </c>
      <c r="R1014" s="34">
        <v>3.3333333333333333E-2</v>
      </c>
      <c r="S1014" s="34">
        <v>3.3333333333333333E-2</v>
      </c>
      <c r="T1014" s="34">
        <v>3.3333333333333333E-2</v>
      </c>
      <c r="U1014" s="34">
        <v>3.3333333333333333E-2</v>
      </c>
      <c r="V1014" s="34">
        <v>3.3333333333333333E-2</v>
      </c>
      <c r="W1014" s="34">
        <v>3.3333333333333333E-2</v>
      </c>
      <c r="X1014" s="34">
        <v>3.3333333333333333E-2</v>
      </c>
      <c r="Y1014" s="34">
        <v>0</v>
      </c>
      <c r="Z1014" s="34">
        <v>0</v>
      </c>
      <c r="AA1014" s="34">
        <v>2.7777777777777776E-2</v>
      </c>
    </row>
    <row r="1015" spans="1:27" ht="15.75" customHeight="1" x14ac:dyDescent="0.25">
      <c r="A1015" s="34">
        <v>23175020</v>
      </c>
      <c r="B1015" s="34">
        <v>61.907692307692315</v>
      </c>
      <c r="C1015" s="34">
        <v>79.55384615384618</v>
      </c>
      <c r="D1015" s="34">
        <v>155.74</v>
      </c>
      <c r="E1015" s="34">
        <v>300.33703703703696</v>
      </c>
      <c r="F1015" s="34">
        <v>384.7851851851853</v>
      </c>
      <c r="G1015" s="34">
        <v>291.60000000000002</v>
      </c>
      <c r="H1015" s="34">
        <v>323.16666666666669</v>
      </c>
      <c r="I1015" s="34">
        <v>365.46206896551729</v>
      </c>
      <c r="J1015" s="34">
        <v>350.31785714285712</v>
      </c>
      <c r="K1015" s="34">
        <v>382.59259259259255</v>
      </c>
      <c r="L1015" s="34">
        <v>299.65555555555551</v>
      </c>
      <c r="M1015" s="34">
        <v>147.4678571428571</v>
      </c>
      <c r="N1015" s="34">
        <v>323</v>
      </c>
      <c r="O1015" s="34">
        <v>0.8666666666666667</v>
      </c>
      <c r="P1015" s="34">
        <v>0.8666666666666667</v>
      </c>
      <c r="Q1015" s="34">
        <v>0.83333333333333337</v>
      </c>
      <c r="R1015" s="34">
        <v>0.9</v>
      </c>
      <c r="S1015" s="34">
        <v>0.9</v>
      </c>
      <c r="T1015" s="34">
        <v>0.8666666666666667</v>
      </c>
      <c r="U1015" s="34">
        <v>0.9</v>
      </c>
      <c r="V1015" s="34">
        <v>0.96666666666666667</v>
      </c>
      <c r="W1015" s="34">
        <v>0.93333333333333335</v>
      </c>
      <c r="X1015" s="34">
        <v>0.9</v>
      </c>
      <c r="Y1015" s="34">
        <v>0.9</v>
      </c>
      <c r="Z1015" s="34">
        <v>0.93333333333333335</v>
      </c>
      <c r="AA1015" s="34">
        <v>0.89722222222222225</v>
      </c>
    </row>
    <row r="1016" spans="1:27" ht="15.75" customHeight="1" x14ac:dyDescent="0.25">
      <c r="A1016" s="34">
        <v>23180020</v>
      </c>
      <c r="B1016" s="34">
        <v>34.166666666666664</v>
      </c>
      <c r="C1016" s="34">
        <v>59.172413793103445</v>
      </c>
      <c r="D1016" s="34">
        <v>157.26666666666668</v>
      </c>
      <c r="E1016" s="34">
        <v>305.73333333333335</v>
      </c>
      <c r="F1016" s="34">
        <v>369.26666666666665</v>
      </c>
      <c r="G1016" s="34">
        <v>319.0344827586207</v>
      </c>
      <c r="H1016" s="34">
        <v>286.60714285714283</v>
      </c>
      <c r="I1016" s="34">
        <v>305.46428571428572</v>
      </c>
      <c r="J1016" s="34">
        <v>338.87931034482756</v>
      </c>
      <c r="K1016" s="34">
        <v>320.86206896551727</v>
      </c>
      <c r="L1016" s="34">
        <v>285.24137931034483</v>
      </c>
      <c r="M1016" s="34">
        <v>112.57142857142857</v>
      </c>
      <c r="N1016" s="34">
        <v>349</v>
      </c>
      <c r="O1016" s="34">
        <v>1</v>
      </c>
      <c r="P1016" s="34">
        <v>0.96666666666666667</v>
      </c>
      <c r="Q1016" s="34">
        <v>1</v>
      </c>
      <c r="R1016" s="34">
        <v>1</v>
      </c>
      <c r="S1016" s="34">
        <v>1</v>
      </c>
      <c r="T1016" s="34">
        <v>0.96666666666666667</v>
      </c>
      <c r="U1016" s="34">
        <v>0.93333333333333335</v>
      </c>
      <c r="V1016" s="34">
        <v>0.93333333333333335</v>
      </c>
      <c r="W1016" s="34">
        <v>0.96666666666666667</v>
      </c>
      <c r="X1016" s="34">
        <v>0.96666666666666667</v>
      </c>
      <c r="Y1016" s="34">
        <v>0.96666666666666667</v>
      </c>
      <c r="Z1016" s="34">
        <v>0.93333333333333335</v>
      </c>
      <c r="AA1016" s="34">
        <v>0.96944444444444444</v>
      </c>
    </row>
    <row r="1017" spans="1:27" ht="15.75" customHeight="1" x14ac:dyDescent="0.25">
      <c r="A1017" s="34">
        <v>23180030</v>
      </c>
      <c r="B1017" s="34">
        <v>52.9</v>
      </c>
      <c r="C1017" s="34">
        <v>77.444444444444443</v>
      </c>
      <c r="D1017" s="34">
        <v>174.22222222222223</v>
      </c>
      <c r="E1017" s="34">
        <v>366.88888888888891</v>
      </c>
      <c r="F1017" s="34">
        <v>332.75</v>
      </c>
      <c r="G1017" s="34">
        <v>243.88888888888889</v>
      </c>
      <c r="H1017" s="34">
        <v>198.66666666666666</v>
      </c>
      <c r="I1017" s="34">
        <v>222.77777777777777</v>
      </c>
      <c r="J1017" s="34">
        <v>280</v>
      </c>
      <c r="K1017" s="34">
        <v>287.22222222222223</v>
      </c>
      <c r="L1017" s="34">
        <v>268.77777777777777</v>
      </c>
      <c r="M1017" s="34">
        <v>100.88888888888889</v>
      </c>
      <c r="N1017" s="34">
        <v>108</v>
      </c>
      <c r="O1017" s="34">
        <v>0.33333333333333331</v>
      </c>
      <c r="P1017" s="34">
        <v>0.3</v>
      </c>
      <c r="Q1017" s="34">
        <v>0.3</v>
      </c>
      <c r="R1017" s="34">
        <v>0.3</v>
      </c>
      <c r="S1017" s="34">
        <v>0.26666666666666666</v>
      </c>
      <c r="T1017" s="34">
        <v>0.3</v>
      </c>
      <c r="U1017" s="34">
        <v>0.3</v>
      </c>
      <c r="V1017" s="34">
        <v>0.3</v>
      </c>
      <c r="W1017" s="34">
        <v>0.3</v>
      </c>
      <c r="X1017" s="34">
        <v>0.3</v>
      </c>
      <c r="Y1017" s="34">
        <v>0.3</v>
      </c>
      <c r="Z1017" s="34">
        <v>0.3</v>
      </c>
      <c r="AA1017" s="34">
        <v>0.3</v>
      </c>
    </row>
    <row r="1018" spans="1:27" ht="15.75" customHeight="1" x14ac:dyDescent="0.25">
      <c r="A1018" s="34">
        <v>23180040</v>
      </c>
      <c r="B1018" s="34">
        <v>64.13333333333334</v>
      </c>
      <c r="C1018" s="34">
        <v>82.562068965517241</v>
      </c>
      <c r="D1018" s="34">
        <v>190.44827586206895</v>
      </c>
      <c r="E1018" s="34">
        <v>309.89999999999998</v>
      </c>
      <c r="F1018" s="34">
        <v>324.86666666666667</v>
      </c>
      <c r="G1018" s="34">
        <v>241.67241379310346</v>
      </c>
      <c r="H1018" s="34">
        <v>206.38888888888889</v>
      </c>
      <c r="I1018" s="34">
        <v>266.67857142857144</v>
      </c>
      <c r="J1018" s="34">
        <v>316.36666666666667</v>
      </c>
      <c r="K1018" s="34">
        <v>421.34482758620692</v>
      </c>
      <c r="L1018" s="34">
        <v>323.0344827586207</v>
      </c>
      <c r="M1018" s="34">
        <v>171.63333333333333</v>
      </c>
      <c r="N1018" s="34">
        <v>350</v>
      </c>
      <c r="O1018" s="34">
        <v>1</v>
      </c>
      <c r="P1018" s="34">
        <v>0.96666666666666667</v>
      </c>
      <c r="Q1018" s="34">
        <v>0.96666666666666667</v>
      </c>
      <c r="R1018" s="34">
        <v>1</v>
      </c>
      <c r="S1018" s="34">
        <v>1</v>
      </c>
      <c r="T1018" s="34">
        <v>0.96666666666666667</v>
      </c>
      <c r="U1018" s="34">
        <v>0.9</v>
      </c>
      <c r="V1018" s="34">
        <v>0.93333333333333335</v>
      </c>
      <c r="W1018" s="34">
        <v>1</v>
      </c>
      <c r="X1018" s="34">
        <v>0.96666666666666667</v>
      </c>
      <c r="Y1018" s="34">
        <v>0.96666666666666667</v>
      </c>
      <c r="Z1018" s="34">
        <v>1</v>
      </c>
      <c r="AA1018" s="34">
        <v>0.97222222222222221</v>
      </c>
    </row>
    <row r="1019" spans="1:27" ht="15.75" customHeight="1" x14ac:dyDescent="0.25">
      <c r="A1019" s="34">
        <v>23180050</v>
      </c>
      <c r="B1019" s="34">
        <v>34.6</v>
      </c>
      <c r="C1019" s="34">
        <v>60.882758620689657</v>
      </c>
      <c r="D1019" s="34">
        <v>159.88666666666666</v>
      </c>
      <c r="E1019" s="34">
        <v>303.65357142857147</v>
      </c>
      <c r="F1019" s="34">
        <v>342.89333333333332</v>
      </c>
      <c r="G1019" s="34">
        <v>242.48666666666665</v>
      </c>
      <c r="H1019" s="34">
        <v>207.4966666666667</v>
      </c>
      <c r="I1019" s="34">
        <v>239.21724137931039</v>
      </c>
      <c r="J1019" s="34">
        <v>277.39655172413796</v>
      </c>
      <c r="K1019" s="34">
        <v>375.61724137931037</v>
      </c>
      <c r="L1019" s="34">
        <v>264.7714285714286</v>
      </c>
      <c r="M1019" s="34">
        <v>106.22333333333333</v>
      </c>
      <c r="N1019" s="34">
        <v>351</v>
      </c>
      <c r="O1019" s="34">
        <v>0.96666666666666667</v>
      </c>
      <c r="P1019" s="34">
        <v>0.96666666666666667</v>
      </c>
      <c r="Q1019" s="34">
        <v>1</v>
      </c>
      <c r="R1019" s="34">
        <v>0.93333333333333335</v>
      </c>
      <c r="S1019" s="34">
        <v>1</v>
      </c>
      <c r="T1019" s="34">
        <v>1</v>
      </c>
      <c r="U1019" s="34">
        <v>1</v>
      </c>
      <c r="V1019" s="34">
        <v>0.96666666666666667</v>
      </c>
      <c r="W1019" s="34">
        <v>0.96666666666666667</v>
      </c>
      <c r="X1019" s="34">
        <v>0.96666666666666667</v>
      </c>
      <c r="Y1019" s="34">
        <v>0.93333333333333335</v>
      </c>
      <c r="Z1019" s="34">
        <v>1</v>
      </c>
      <c r="AA1019" s="34">
        <v>0.97499999999999998</v>
      </c>
    </row>
    <row r="1020" spans="1:27" ht="15.75" customHeight="1" x14ac:dyDescent="0.25">
      <c r="A1020" s="34">
        <v>23180060</v>
      </c>
      <c r="B1020" s="34">
        <v>40.25</v>
      </c>
      <c r="C1020" s="34">
        <v>89.166666666666671</v>
      </c>
      <c r="D1020" s="34">
        <v>189.72727272727272</v>
      </c>
      <c r="E1020" s="34">
        <v>302.18181818181819</v>
      </c>
      <c r="F1020" s="34">
        <v>355.18181818181819</v>
      </c>
      <c r="G1020" s="34">
        <v>268.90909090909093</v>
      </c>
      <c r="H1020" s="34">
        <v>175.09090909090909</v>
      </c>
      <c r="I1020" s="34">
        <v>245.36363636363637</v>
      </c>
      <c r="J1020" s="34">
        <v>289.36363636363637</v>
      </c>
      <c r="K1020" s="34">
        <v>300</v>
      </c>
      <c r="L1020" s="34">
        <v>223.45454545454547</v>
      </c>
      <c r="M1020" s="34">
        <v>115.90909090909091</v>
      </c>
      <c r="N1020" s="34">
        <v>133</v>
      </c>
      <c r="O1020" s="34">
        <v>0.4</v>
      </c>
      <c r="P1020" s="34">
        <v>0.4</v>
      </c>
      <c r="Q1020" s="34">
        <v>0.36666666666666664</v>
      </c>
      <c r="R1020" s="34">
        <v>0.36666666666666664</v>
      </c>
      <c r="S1020" s="34">
        <v>0.36666666666666664</v>
      </c>
      <c r="T1020" s="34">
        <v>0.36666666666666664</v>
      </c>
      <c r="U1020" s="34">
        <v>0.36666666666666664</v>
      </c>
      <c r="V1020" s="34">
        <v>0.36666666666666664</v>
      </c>
      <c r="W1020" s="34">
        <v>0.36666666666666664</v>
      </c>
      <c r="X1020" s="34">
        <v>0.33333333333333331</v>
      </c>
      <c r="Y1020" s="34">
        <v>0.36666666666666664</v>
      </c>
      <c r="Z1020" s="34">
        <v>0.36666666666666664</v>
      </c>
      <c r="AA1020" s="34">
        <v>0.36944444444444446</v>
      </c>
    </row>
    <row r="1021" spans="1:27" ht="15.75" customHeight="1" x14ac:dyDescent="0.25">
      <c r="A1021" s="34">
        <v>23180070</v>
      </c>
      <c r="B1021" s="34">
        <v>74.763333333333335</v>
      </c>
      <c r="C1021" s="34">
        <v>93.393333333333345</v>
      </c>
      <c r="D1021" s="34">
        <v>238.13793103448282</v>
      </c>
      <c r="E1021" s="34">
        <v>367.21666666666664</v>
      </c>
      <c r="F1021" s="34">
        <v>358.38333333333333</v>
      </c>
      <c r="G1021" s="34">
        <v>274.59000000000003</v>
      </c>
      <c r="H1021" s="34">
        <v>221.92666666666668</v>
      </c>
      <c r="I1021" s="34">
        <v>261.84666666666669</v>
      </c>
      <c r="J1021" s="34">
        <v>342.84</v>
      </c>
      <c r="K1021" s="34">
        <v>454.24666666666661</v>
      </c>
      <c r="L1021" s="34">
        <v>345.79333333333329</v>
      </c>
      <c r="M1021" s="34">
        <v>178.1166666666667</v>
      </c>
      <c r="N1021" s="34">
        <v>359</v>
      </c>
      <c r="O1021" s="34">
        <v>1</v>
      </c>
      <c r="P1021" s="34">
        <v>1</v>
      </c>
      <c r="Q1021" s="34">
        <v>0.96666666666666667</v>
      </c>
      <c r="R1021" s="34">
        <v>1</v>
      </c>
      <c r="S1021" s="34">
        <v>1</v>
      </c>
      <c r="T1021" s="34">
        <v>1</v>
      </c>
      <c r="U1021" s="34">
        <v>1</v>
      </c>
      <c r="V1021" s="34">
        <v>1</v>
      </c>
      <c r="W1021" s="34">
        <v>1</v>
      </c>
      <c r="X1021" s="34">
        <v>1</v>
      </c>
      <c r="Y1021" s="34">
        <v>1</v>
      </c>
      <c r="Z1021" s="34">
        <v>1</v>
      </c>
      <c r="AA1021" s="34">
        <v>0.99722222222222223</v>
      </c>
    </row>
    <row r="1022" spans="1:27" ht="15.75" customHeight="1" x14ac:dyDescent="0.25">
      <c r="A1022" s="34">
        <v>23180080</v>
      </c>
      <c r="B1022" s="34">
        <v>30.758620689655171</v>
      </c>
      <c r="C1022" s="34">
        <v>66.033333333333331</v>
      </c>
      <c r="D1022" s="34">
        <v>167.33333333333334</v>
      </c>
      <c r="E1022" s="34">
        <v>284.63333333333333</v>
      </c>
      <c r="F1022" s="34">
        <v>333.03333333333336</v>
      </c>
      <c r="G1022" s="34">
        <v>242.51724137931035</v>
      </c>
      <c r="H1022" s="34">
        <v>203.7</v>
      </c>
      <c r="I1022" s="34">
        <v>235.36666666666667</v>
      </c>
      <c r="J1022" s="34">
        <v>303.86206896551727</v>
      </c>
      <c r="K1022" s="34">
        <v>308.68965517241378</v>
      </c>
      <c r="L1022" s="34">
        <v>266.60000000000002</v>
      </c>
      <c r="M1022" s="34">
        <v>96.13333333333334</v>
      </c>
      <c r="N1022" s="34">
        <v>356</v>
      </c>
      <c r="O1022" s="34">
        <v>0.96666666666666667</v>
      </c>
      <c r="P1022" s="34">
        <v>1</v>
      </c>
      <c r="Q1022" s="34">
        <v>1</v>
      </c>
      <c r="R1022" s="34">
        <v>1</v>
      </c>
      <c r="S1022" s="34">
        <v>1</v>
      </c>
      <c r="T1022" s="34">
        <v>0.96666666666666667</v>
      </c>
      <c r="U1022" s="34">
        <v>1</v>
      </c>
      <c r="V1022" s="34">
        <v>1</v>
      </c>
      <c r="W1022" s="34">
        <v>0.96666666666666667</v>
      </c>
      <c r="X1022" s="34">
        <v>0.96666666666666667</v>
      </c>
      <c r="Y1022" s="34">
        <v>1</v>
      </c>
      <c r="Z1022" s="34">
        <v>1</v>
      </c>
      <c r="AA1022" s="34">
        <v>0.98888888888888893</v>
      </c>
    </row>
    <row r="1023" spans="1:27" ht="15.75" customHeight="1" x14ac:dyDescent="0.25">
      <c r="A1023" s="34">
        <v>23180100</v>
      </c>
      <c r="B1023" s="34">
        <v>12.551724137931034</v>
      </c>
      <c r="C1023" s="34">
        <v>28.866666666666667</v>
      </c>
      <c r="D1023" s="34">
        <v>71.733333333333334</v>
      </c>
      <c r="E1023" s="34">
        <v>195.56666666666666</v>
      </c>
      <c r="F1023" s="34">
        <v>315.23333333333335</v>
      </c>
      <c r="G1023" s="34">
        <v>257.93333333333334</v>
      </c>
      <c r="H1023" s="34">
        <v>234.44827586206895</v>
      </c>
      <c r="I1023" s="34">
        <v>279.07142857142856</v>
      </c>
      <c r="J1023" s="34">
        <v>273.55172413793105</v>
      </c>
      <c r="K1023" s="34">
        <v>291.76666666666665</v>
      </c>
      <c r="L1023" s="34">
        <v>198.87</v>
      </c>
      <c r="M1023" s="34">
        <v>58.310344827586206</v>
      </c>
      <c r="N1023" s="34">
        <v>354</v>
      </c>
      <c r="O1023" s="34">
        <v>0.96666666666666667</v>
      </c>
      <c r="P1023" s="34">
        <v>1</v>
      </c>
      <c r="Q1023" s="34">
        <v>1</v>
      </c>
      <c r="R1023" s="34">
        <v>1</v>
      </c>
      <c r="S1023" s="34">
        <v>1</v>
      </c>
      <c r="T1023" s="34">
        <v>1</v>
      </c>
      <c r="U1023" s="34">
        <v>0.96666666666666667</v>
      </c>
      <c r="V1023" s="34">
        <v>0.93333333333333335</v>
      </c>
      <c r="W1023" s="34">
        <v>0.96666666666666667</v>
      </c>
      <c r="X1023" s="34">
        <v>1</v>
      </c>
      <c r="Y1023" s="34">
        <v>1</v>
      </c>
      <c r="Z1023" s="34">
        <v>0.96666666666666667</v>
      </c>
      <c r="AA1023" s="34">
        <v>0.98333333333333328</v>
      </c>
    </row>
    <row r="1024" spans="1:27" ht="15.75" customHeight="1" x14ac:dyDescent="0.25">
      <c r="A1024" s="34">
        <v>23180110</v>
      </c>
      <c r="B1024" s="34">
        <v>19.100000000000001</v>
      </c>
      <c r="C1024" s="34">
        <v>62.133333333333333</v>
      </c>
      <c r="D1024" s="34">
        <v>148.16666666666666</v>
      </c>
      <c r="E1024" s="34">
        <v>289.96666666666664</v>
      </c>
      <c r="F1024" s="34">
        <v>391.37931034482756</v>
      </c>
      <c r="G1024" s="34">
        <v>334.16666666666669</v>
      </c>
      <c r="H1024" s="34">
        <v>292.46428571428572</v>
      </c>
      <c r="I1024" s="34">
        <v>305.8</v>
      </c>
      <c r="J1024" s="34">
        <v>323.66666666666669</v>
      </c>
      <c r="K1024" s="34">
        <v>332.39285714285717</v>
      </c>
      <c r="L1024" s="34">
        <v>283.32666666666665</v>
      </c>
      <c r="M1024" s="34">
        <v>87.283333333333331</v>
      </c>
      <c r="N1024" s="34">
        <v>355</v>
      </c>
      <c r="O1024" s="34">
        <v>1</v>
      </c>
      <c r="P1024" s="34">
        <v>1</v>
      </c>
      <c r="Q1024" s="34">
        <v>1</v>
      </c>
      <c r="R1024" s="34">
        <v>1</v>
      </c>
      <c r="S1024" s="34">
        <v>0.96666666666666667</v>
      </c>
      <c r="T1024" s="34">
        <v>1</v>
      </c>
      <c r="U1024" s="34">
        <v>0.93333333333333335</v>
      </c>
      <c r="V1024" s="34">
        <v>1</v>
      </c>
      <c r="W1024" s="34">
        <v>1</v>
      </c>
      <c r="X1024" s="34">
        <v>0.93333333333333335</v>
      </c>
      <c r="Y1024" s="34">
        <v>1</v>
      </c>
      <c r="Z1024" s="34">
        <v>1</v>
      </c>
      <c r="AA1024" s="34">
        <v>0.98611111111111116</v>
      </c>
    </row>
    <row r="1025" spans="1:27" ht="15.75" customHeight="1" x14ac:dyDescent="0.25">
      <c r="A1025" s="34">
        <v>23180120</v>
      </c>
      <c r="B1025" s="34">
        <v>35.048275862068969</v>
      </c>
      <c r="C1025" s="34">
        <v>61.696666666666673</v>
      </c>
      <c r="D1025" s="34">
        <v>166.57142857142858</v>
      </c>
      <c r="E1025" s="34">
        <v>288.75172413793103</v>
      </c>
      <c r="F1025" s="34">
        <v>356.63928571428568</v>
      </c>
      <c r="G1025" s="34">
        <v>306.28275862068966</v>
      </c>
      <c r="H1025" s="34">
        <v>257.14285714285717</v>
      </c>
      <c r="I1025" s="34">
        <v>291.37931034482756</v>
      </c>
      <c r="J1025" s="34">
        <v>333.73103448275867</v>
      </c>
      <c r="K1025" s="34">
        <v>397.8964285714286</v>
      </c>
      <c r="L1025" s="34">
        <v>290.98333333333335</v>
      </c>
      <c r="M1025" s="34">
        <v>124.93448275862069</v>
      </c>
      <c r="N1025" s="34">
        <v>346</v>
      </c>
      <c r="O1025" s="34">
        <v>0.96666666666666667</v>
      </c>
      <c r="P1025" s="34">
        <v>1</v>
      </c>
      <c r="Q1025" s="34">
        <v>0.93333333333333335</v>
      </c>
      <c r="R1025" s="34">
        <v>0.96666666666666667</v>
      </c>
      <c r="S1025" s="34">
        <v>0.93333333333333335</v>
      </c>
      <c r="T1025" s="34">
        <v>0.96666666666666667</v>
      </c>
      <c r="U1025" s="34">
        <v>0.93333333333333335</v>
      </c>
      <c r="V1025" s="34">
        <v>0.96666666666666667</v>
      </c>
      <c r="W1025" s="34">
        <v>0.96666666666666667</v>
      </c>
      <c r="X1025" s="34">
        <v>0.93333333333333335</v>
      </c>
      <c r="Y1025" s="34">
        <v>1</v>
      </c>
      <c r="Z1025" s="34">
        <v>0.96666666666666667</v>
      </c>
      <c r="AA1025" s="34">
        <v>0.96111111111111114</v>
      </c>
    </row>
    <row r="1026" spans="1:27" ht="15.75" customHeight="1" x14ac:dyDescent="0.25">
      <c r="A1026" s="34">
        <v>23185010</v>
      </c>
      <c r="B1026" s="34">
        <v>52.220833333333331</v>
      </c>
      <c r="C1026" s="34">
        <v>76.330434782608677</v>
      </c>
      <c r="D1026" s="34">
        <v>183.27200000000002</v>
      </c>
      <c r="E1026" s="34">
        <v>301.83703703703708</v>
      </c>
      <c r="F1026" s="34">
        <v>314.04482758620685</v>
      </c>
      <c r="G1026" s="34">
        <v>230.53461538461539</v>
      </c>
      <c r="H1026" s="34">
        <v>203.12799999999999</v>
      </c>
      <c r="I1026" s="34">
        <v>233.98076923076923</v>
      </c>
      <c r="J1026" s="34">
        <v>290.64230769230767</v>
      </c>
      <c r="K1026" s="34">
        <v>398.12631578947372</v>
      </c>
      <c r="L1026" s="34">
        <v>302.17826086956524</v>
      </c>
      <c r="M1026" s="34">
        <v>142.12105263157892</v>
      </c>
      <c r="N1026" s="34">
        <v>292</v>
      </c>
      <c r="O1026" s="34">
        <v>0.8</v>
      </c>
      <c r="P1026" s="34">
        <v>0.76666666666666672</v>
      </c>
      <c r="Q1026" s="34">
        <v>0.83333333333333337</v>
      </c>
      <c r="R1026" s="34">
        <v>0.9</v>
      </c>
      <c r="S1026" s="34">
        <v>0.96666666666666667</v>
      </c>
      <c r="T1026" s="34">
        <v>0.8666666666666667</v>
      </c>
      <c r="U1026" s="34">
        <v>0.83333333333333337</v>
      </c>
      <c r="V1026" s="34">
        <v>0.8666666666666667</v>
      </c>
      <c r="W1026" s="34">
        <v>0.8666666666666667</v>
      </c>
      <c r="X1026" s="34">
        <v>0.6333333333333333</v>
      </c>
      <c r="Y1026" s="34">
        <v>0.76666666666666672</v>
      </c>
      <c r="Z1026" s="34">
        <v>0.6333333333333333</v>
      </c>
      <c r="AA1026" s="34">
        <v>0.81111111111111112</v>
      </c>
    </row>
    <row r="1027" spans="1:27" ht="15.75" customHeight="1" x14ac:dyDescent="0.25">
      <c r="A1027" s="34">
        <v>23190110</v>
      </c>
      <c r="B1027" s="34">
        <v>58.089999999999996</v>
      </c>
      <c r="C1027" s="34">
        <v>71.079999999999984</v>
      </c>
      <c r="D1027" s="34">
        <v>169.83793103448272</v>
      </c>
      <c r="E1027" s="34">
        <v>320.8966666666667</v>
      </c>
      <c r="F1027" s="34">
        <v>307.44333333333333</v>
      </c>
      <c r="G1027" s="34">
        <v>196.32000000000005</v>
      </c>
      <c r="H1027" s="34">
        <v>168.90333333333334</v>
      </c>
      <c r="I1027" s="34">
        <v>199.30999999999997</v>
      </c>
      <c r="J1027" s="34">
        <v>238.52333333333337</v>
      </c>
      <c r="K1027" s="34">
        <v>338.51785714285717</v>
      </c>
      <c r="L1027" s="34">
        <v>299.35172413793106</v>
      </c>
      <c r="M1027" s="34">
        <v>154.08000000000001</v>
      </c>
      <c r="N1027" s="34">
        <v>356</v>
      </c>
      <c r="O1027" s="34">
        <v>1</v>
      </c>
      <c r="P1027" s="34">
        <v>1</v>
      </c>
      <c r="Q1027" s="34">
        <v>0.96666666666666667</v>
      </c>
      <c r="R1027" s="34">
        <v>1</v>
      </c>
      <c r="S1027" s="34">
        <v>1</v>
      </c>
      <c r="T1027" s="34">
        <v>1</v>
      </c>
      <c r="U1027" s="34">
        <v>1</v>
      </c>
      <c r="V1027" s="34">
        <v>1</v>
      </c>
      <c r="W1027" s="34">
        <v>1</v>
      </c>
      <c r="X1027" s="34">
        <v>0.93333333333333335</v>
      </c>
      <c r="Y1027" s="34">
        <v>0.96666666666666667</v>
      </c>
      <c r="Z1027" s="34">
        <v>1</v>
      </c>
      <c r="AA1027" s="34">
        <v>0.98888888888888893</v>
      </c>
    </row>
    <row r="1028" spans="1:27" ht="15.75" customHeight="1" x14ac:dyDescent="0.25">
      <c r="A1028" s="34">
        <v>23190130</v>
      </c>
      <c r="B1028" s="34">
        <v>62.972413793103456</v>
      </c>
      <c r="C1028" s="34">
        <v>67.34</v>
      </c>
      <c r="D1028" s="34">
        <v>140.94333333333333</v>
      </c>
      <c r="E1028" s="34">
        <v>201.51333333333332</v>
      </c>
      <c r="F1028" s="34">
        <v>160.45172413793105</v>
      </c>
      <c r="G1028" s="34">
        <v>47.896428571428565</v>
      </c>
      <c r="H1028" s="34">
        <v>31.579310344827579</v>
      </c>
      <c r="I1028" s="34">
        <v>58.617241379310357</v>
      </c>
      <c r="J1028" s="34">
        <v>109.23928571428573</v>
      </c>
      <c r="K1028" s="34">
        <v>186.21923076923073</v>
      </c>
      <c r="L1028" s="34">
        <v>183.82307692307688</v>
      </c>
      <c r="M1028" s="34">
        <v>72.267857142857139</v>
      </c>
      <c r="N1028" s="34">
        <v>342</v>
      </c>
      <c r="O1028" s="34">
        <v>0.96666666666666667</v>
      </c>
      <c r="P1028" s="34">
        <v>1</v>
      </c>
      <c r="Q1028" s="34">
        <v>1</v>
      </c>
      <c r="R1028" s="34">
        <v>1</v>
      </c>
      <c r="S1028" s="34">
        <v>0.96666666666666667</v>
      </c>
      <c r="T1028" s="34">
        <v>0.93333333333333335</v>
      </c>
      <c r="U1028" s="34">
        <v>0.96666666666666667</v>
      </c>
      <c r="V1028" s="34">
        <v>0.96666666666666667</v>
      </c>
      <c r="W1028" s="34">
        <v>0.93333333333333335</v>
      </c>
      <c r="X1028" s="34">
        <v>0.8666666666666667</v>
      </c>
      <c r="Y1028" s="34">
        <v>0.8666666666666667</v>
      </c>
      <c r="Z1028" s="34">
        <v>0.93333333333333335</v>
      </c>
      <c r="AA1028" s="34">
        <v>0.95</v>
      </c>
    </row>
    <row r="1029" spans="1:27" ht="15.75" customHeight="1" x14ac:dyDescent="0.25">
      <c r="A1029" s="34">
        <v>23190140</v>
      </c>
      <c r="B1029" s="34">
        <v>89.713333333333324</v>
      </c>
      <c r="C1029" s="34">
        <v>97.880000000000024</v>
      </c>
      <c r="D1029" s="34">
        <v>173.16333333333333</v>
      </c>
      <c r="E1029" s="34">
        <v>216.21666666666667</v>
      </c>
      <c r="F1029" s="34">
        <v>223.38666666666666</v>
      </c>
      <c r="G1029" s="34">
        <v>137.23666666666668</v>
      </c>
      <c r="H1029" s="34">
        <v>119.55666666666666</v>
      </c>
      <c r="I1029" s="34">
        <v>145.46666666666667</v>
      </c>
      <c r="J1029" s="34">
        <v>177.73999999999995</v>
      </c>
      <c r="K1029" s="34">
        <v>258.76666666666665</v>
      </c>
      <c r="L1029" s="34">
        <v>222.71666666666661</v>
      </c>
      <c r="M1029" s="34">
        <v>127.96333333333332</v>
      </c>
      <c r="N1029" s="34">
        <v>360</v>
      </c>
      <c r="O1029" s="34">
        <v>1</v>
      </c>
      <c r="P1029" s="34">
        <v>1</v>
      </c>
      <c r="Q1029" s="34">
        <v>1</v>
      </c>
      <c r="R1029" s="34">
        <v>1</v>
      </c>
      <c r="S1029" s="34">
        <v>1</v>
      </c>
      <c r="T1029" s="34">
        <v>1</v>
      </c>
      <c r="U1029" s="34">
        <v>1</v>
      </c>
      <c r="V1029" s="34">
        <v>1</v>
      </c>
      <c r="W1029" s="34">
        <v>1</v>
      </c>
      <c r="X1029" s="34">
        <v>1</v>
      </c>
      <c r="Y1029" s="34">
        <v>1</v>
      </c>
      <c r="Z1029" s="34">
        <v>1</v>
      </c>
      <c r="AA1029" s="34">
        <v>1</v>
      </c>
    </row>
    <row r="1030" spans="1:27" ht="15.75" customHeight="1" x14ac:dyDescent="0.25">
      <c r="A1030" s="34">
        <v>23190210</v>
      </c>
      <c r="B1030" s="34">
        <v>28.92</v>
      </c>
      <c r="C1030" s="34">
        <v>55.12</v>
      </c>
      <c r="D1030" s="34">
        <v>134.84333333333333</v>
      </c>
      <c r="E1030" s="34">
        <v>268.87241379310348</v>
      </c>
      <c r="F1030" s="34">
        <v>346.98666666666668</v>
      </c>
      <c r="G1030" s="34">
        <v>262.4133333333333</v>
      </c>
      <c r="H1030" s="34">
        <v>216.07999999999998</v>
      </c>
      <c r="I1030" s="34">
        <v>254.02142857142857</v>
      </c>
      <c r="J1030" s="34">
        <v>283.13</v>
      </c>
      <c r="K1030" s="34">
        <v>292.0275862068965</v>
      </c>
      <c r="L1030" s="34">
        <v>267.66551724137929</v>
      </c>
      <c r="M1030" s="34">
        <v>84.356666666666655</v>
      </c>
      <c r="N1030" s="34">
        <v>355</v>
      </c>
      <c r="O1030" s="34">
        <v>1</v>
      </c>
      <c r="P1030" s="34">
        <v>1</v>
      </c>
      <c r="Q1030" s="34">
        <v>1</v>
      </c>
      <c r="R1030" s="34">
        <v>0.96666666666666667</v>
      </c>
      <c r="S1030" s="34">
        <v>1</v>
      </c>
      <c r="T1030" s="34">
        <v>1</v>
      </c>
      <c r="U1030" s="34">
        <v>1</v>
      </c>
      <c r="V1030" s="34">
        <v>0.93333333333333335</v>
      </c>
      <c r="W1030" s="34">
        <v>1</v>
      </c>
      <c r="X1030" s="34">
        <v>0.96666666666666667</v>
      </c>
      <c r="Y1030" s="34">
        <v>0.96666666666666667</v>
      </c>
      <c r="Z1030" s="34">
        <v>1</v>
      </c>
      <c r="AA1030" s="34">
        <v>0.98611111111111116</v>
      </c>
    </row>
    <row r="1031" spans="1:27" ht="15.75" customHeight="1" x14ac:dyDescent="0.25">
      <c r="A1031" s="34">
        <v>23190260</v>
      </c>
      <c r="B1031" s="34">
        <v>47.317241379310346</v>
      </c>
      <c r="C1031" s="34">
        <v>68.331034482758611</v>
      </c>
      <c r="D1031" s="34">
        <v>110.04482758620689</v>
      </c>
      <c r="E1031" s="34">
        <v>104.49310344827585</v>
      </c>
      <c r="F1031" s="34">
        <v>114.06206896551727</v>
      </c>
      <c r="G1031" s="34">
        <v>71.364285714285714</v>
      </c>
      <c r="H1031" s="34">
        <v>66.803448275862067</v>
      </c>
      <c r="I1031" s="34">
        <v>77.286666666666648</v>
      </c>
      <c r="J1031" s="34">
        <v>91.016666666666666</v>
      </c>
      <c r="K1031" s="34">
        <v>151.28666666666666</v>
      </c>
      <c r="L1031" s="34">
        <v>124.40333333333332</v>
      </c>
      <c r="M1031" s="34">
        <v>38.344827586206897</v>
      </c>
      <c r="N1031" s="34">
        <v>351</v>
      </c>
      <c r="O1031" s="34">
        <v>0.96666666666666667</v>
      </c>
      <c r="P1031" s="34">
        <v>0.96666666666666667</v>
      </c>
      <c r="Q1031" s="34">
        <v>0.96666666666666667</v>
      </c>
      <c r="R1031" s="34">
        <v>0.96666666666666667</v>
      </c>
      <c r="S1031" s="34">
        <v>0.96666666666666667</v>
      </c>
      <c r="T1031" s="34">
        <v>0.93333333333333335</v>
      </c>
      <c r="U1031" s="34">
        <v>0.96666666666666667</v>
      </c>
      <c r="V1031" s="34">
        <v>1</v>
      </c>
      <c r="W1031" s="34">
        <v>1</v>
      </c>
      <c r="X1031" s="34">
        <v>1</v>
      </c>
      <c r="Y1031" s="34">
        <v>1</v>
      </c>
      <c r="Z1031" s="34">
        <v>0.96666666666666667</v>
      </c>
      <c r="AA1031" s="34">
        <v>0.97499999999999998</v>
      </c>
    </row>
    <row r="1032" spans="1:27" ht="15.75" customHeight="1" x14ac:dyDescent="0.25">
      <c r="A1032" s="34">
        <v>23190280</v>
      </c>
      <c r="B1032" s="34">
        <v>56.137931034482762</v>
      </c>
      <c r="C1032" s="34">
        <v>84.357142857142861</v>
      </c>
      <c r="D1032" s="34">
        <v>105.10344827586206</v>
      </c>
      <c r="E1032" s="34">
        <v>95.5</v>
      </c>
      <c r="F1032" s="34">
        <v>122.2</v>
      </c>
      <c r="G1032" s="34">
        <v>77.466666666666669</v>
      </c>
      <c r="H1032" s="34">
        <v>79.379310344827587</v>
      </c>
      <c r="I1032" s="34">
        <v>93.310344827586206</v>
      </c>
      <c r="J1032" s="34">
        <v>100.6</v>
      </c>
      <c r="K1032" s="34">
        <v>125.46666666666667</v>
      </c>
      <c r="L1032" s="34">
        <v>102.36666666666666</v>
      </c>
      <c r="M1032" s="34">
        <v>29.433333333333334</v>
      </c>
      <c r="N1032" s="34">
        <v>354</v>
      </c>
      <c r="O1032" s="34">
        <v>0.96666666666666667</v>
      </c>
      <c r="P1032" s="34">
        <v>0.93333333333333335</v>
      </c>
      <c r="Q1032" s="34">
        <v>0.96666666666666667</v>
      </c>
      <c r="R1032" s="34">
        <v>1</v>
      </c>
      <c r="S1032" s="34">
        <v>1</v>
      </c>
      <c r="T1032" s="34">
        <v>1</v>
      </c>
      <c r="U1032" s="34">
        <v>0.96666666666666667</v>
      </c>
      <c r="V1032" s="34">
        <v>0.96666666666666667</v>
      </c>
      <c r="W1032" s="34">
        <v>1</v>
      </c>
      <c r="X1032" s="34">
        <v>1</v>
      </c>
      <c r="Y1032" s="34">
        <v>1</v>
      </c>
      <c r="Z1032" s="34">
        <v>1</v>
      </c>
      <c r="AA1032" s="34">
        <v>0.98333333333333328</v>
      </c>
    </row>
    <row r="1033" spans="1:27" ht="15.75" customHeight="1" x14ac:dyDescent="0.25">
      <c r="A1033" s="34">
        <v>23190300</v>
      </c>
      <c r="B1033" s="34">
        <v>31.046666666666667</v>
      </c>
      <c r="C1033" s="34">
        <v>46.896551724137922</v>
      </c>
      <c r="D1033" s="34">
        <v>84.393333333333331</v>
      </c>
      <c r="E1033" s="34">
        <v>169.42333333333332</v>
      </c>
      <c r="F1033" s="34">
        <v>198.33666666666667</v>
      </c>
      <c r="G1033" s="34">
        <v>121.22666666666667</v>
      </c>
      <c r="H1033" s="34">
        <v>88.656666666666652</v>
      </c>
      <c r="I1033" s="34">
        <v>128.21724137931039</v>
      </c>
      <c r="J1033" s="34">
        <v>173.67</v>
      </c>
      <c r="K1033" s="34">
        <v>178.81034482758622</v>
      </c>
      <c r="L1033" s="34">
        <v>136.55333333333337</v>
      </c>
      <c r="M1033" s="34">
        <v>40.116666666666674</v>
      </c>
      <c r="N1033" s="34">
        <v>357</v>
      </c>
      <c r="O1033" s="34">
        <v>1</v>
      </c>
      <c r="P1033" s="34">
        <v>0.96666666666666667</v>
      </c>
      <c r="Q1033" s="34">
        <v>1</v>
      </c>
      <c r="R1033" s="34">
        <v>1</v>
      </c>
      <c r="S1033" s="34">
        <v>1</v>
      </c>
      <c r="T1033" s="34">
        <v>1</v>
      </c>
      <c r="U1033" s="34">
        <v>1</v>
      </c>
      <c r="V1033" s="34">
        <v>0.96666666666666667</v>
      </c>
      <c r="W1033" s="34">
        <v>1</v>
      </c>
      <c r="X1033" s="34">
        <v>0.96666666666666667</v>
      </c>
      <c r="Y1033" s="34">
        <v>1</v>
      </c>
      <c r="Z1033" s="34">
        <v>1</v>
      </c>
      <c r="AA1033" s="34">
        <v>0.9916666666666667</v>
      </c>
    </row>
    <row r="1034" spans="1:27" ht="15.75" customHeight="1" x14ac:dyDescent="0.25">
      <c r="A1034" s="34">
        <v>23190320</v>
      </c>
      <c r="B1034" s="34">
        <v>68.892857142857139</v>
      </c>
      <c r="C1034" s="34">
        <v>92.142857142857139</v>
      </c>
      <c r="D1034" s="34">
        <v>214.38518518518518</v>
      </c>
      <c r="E1034" s="34">
        <v>307.92857142857144</v>
      </c>
      <c r="F1034" s="34">
        <v>315.5</v>
      </c>
      <c r="G1034" s="34">
        <v>222.97407407407408</v>
      </c>
      <c r="H1034" s="34">
        <v>186.21428571428572</v>
      </c>
      <c r="I1034" s="34">
        <v>248.46428571428572</v>
      </c>
      <c r="J1034" s="34">
        <v>285.96428571428572</v>
      </c>
      <c r="K1034" s="34">
        <v>392.04482758620685</v>
      </c>
      <c r="L1034" s="34">
        <v>338.5</v>
      </c>
      <c r="M1034" s="34">
        <v>185.6</v>
      </c>
      <c r="N1034" s="34">
        <v>336</v>
      </c>
      <c r="O1034" s="34">
        <v>0.93333333333333335</v>
      </c>
      <c r="P1034" s="34">
        <v>0.93333333333333335</v>
      </c>
      <c r="Q1034" s="34">
        <v>0.9</v>
      </c>
      <c r="R1034" s="34">
        <v>0.93333333333333335</v>
      </c>
      <c r="S1034" s="34">
        <v>0.93333333333333335</v>
      </c>
      <c r="T1034" s="34">
        <v>0.9</v>
      </c>
      <c r="U1034" s="34">
        <v>0.93333333333333335</v>
      </c>
      <c r="V1034" s="34">
        <v>0.93333333333333335</v>
      </c>
      <c r="W1034" s="34">
        <v>0.93333333333333335</v>
      </c>
      <c r="X1034" s="34">
        <v>0.96666666666666667</v>
      </c>
      <c r="Y1034" s="34">
        <v>0.93333333333333335</v>
      </c>
      <c r="Z1034" s="34">
        <v>0.96666666666666667</v>
      </c>
      <c r="AA1034" s="34">
        <v>0.93333333333333335</v>
      </c>
    </row>
    <row r="1035" spans="1:27" ht="15.75" customHeight="1" x14ac:dyDescent="0.25">
      <c r="A1035" s="34">
        <v>23190340</v>
      </c>
      <c r="B1035" s="34">
        <v>42.843333333333327</v>
      </c>
      <c r="C1035" s="34">
        <v>51.529999999999994</v>
      </c>
      <c r="D1035" s="34">
        <v>85.793333333333337</v>
      </c>
      <c r="E1035" s="34">
        <v>100.41</v>
      </c>
      <c r="F1035" s="34">
        <v>109.9433333333333</v>
      </c>
      <c r="G1035" s="34">
        <v>60.103333333333339</v>
      </c>
      <c r="H1035" s="34">
        <v>40.082758620689667</v>
      </c>
      <c r="I1035" s="34">
        <v>60.676666666666669</v>
      </c>
      <c r="J1035" s="34">
        <v>87.060000000000031</v>
      </c>
      <c r="K1035" s="34">
        <v>127.91333333333334</v>
      </c>
      <c r="L1035" s="34">
        <v>104.24666666666667</v>
      </c>
      <c r="M1035" s="34">
        <v>33.736666666666672</v>
      </c>
      <c r="N1035" s="34">
        <v>359</v>
      </c>
      <c r="O1035" s="34">
        <v>1</v>
      </c>
      <c r="P1035" s="34">
        <v>1</v>
      </c>
      <c r="Q1035" s="34">
        <v>1</v>
      </c>
      <c r="R1035" s="34">
        <v>1</v>
      </c>
      <c r="S1035" s="34">
        <v>1</v>
      </c>
      <c r="T1035" s="34">
        <v>1</v>
      </c>
      <c r="U1035" s="34">
        <v>0.96666666666666667</v>
      </c>
      <c r="V1035" s="34">
        <v>1</v>
      </c>
      <c r="W1035" s="34">
        <v>1</v>
      </c>
      <c r="X1035" s="34">
        <v>1</v>
      </c>
      <c r="Y1035" s="34">
        <v>1</v>
      </c>
      <c r="Z1035" s="34">
        <v>1</v>
      </c>
      <c r="AA1035" s="34">
        <v>0.99722222222222223</v>
      </c>
    </row>
    <row r="1036" spans="1:27" ht="15.75" customHeight="1" x14ac:dyDescent="0.25">
      <c r="A1036" s="34">
        <v>23190350</v>
      </c>
      <c r="B1036" s="34">
        <v>87.365517241379308</v>
      </c>
      <c r="C1036" s="34">
        <v>100.18666666666665</v>
      </c>
      <c r="D1036" s="34">
        <v>144.09000000000003</v>
      </c>
      <c r="E1036" s="34">
        <v>127.46333333333332</v>
      </c>
      <c r="F1036" s="34">
        <v>124.59000000000002</v>
      </c>
      <c r="G1036" s="34">
        <v>74.967857142857142</v>
      </c>
      <c r="H1036" s="34">
        <v>70.916666666666671</v>
      </c>
      <c r="I1036" s="34">
        <v>81.751724137931021</v>
      </c>
      <c r="J1036" s="34">
        <v>113.35666666666665</v>
      </c>
      <c r="K1036" s="34">
        <v>205.13</v>
      </c>
      <c r="L1036" s="34">
        <v>191.20333333333329</v>
      </c>
      <c r="M1036" s="34">
        <v>84.078571428571436</v>
      </c>
      <c r="N1036" s="34">
        <v>354</v>
      </c>
      <c r="O1036" s="34">
        <v>0.96666666666666667</v>
      </c>
      <c r="P1036" s="34">
        <v>1</v>
      </c>
      <c r="Q1036" s="34">
        <v>1</v>
      </c>
      <c r="R1036" s="34">
        <v>1</v>
      </c>
      <c r="S1036" s="34">
        <v>1</v>
      </c>
      <c r="T1036" s="34">
        <v>0.93333333333333335</v>
      </c>
      <c r="U1036" s="34">
        <v>1</v>
      </c>
      <c r="V1036" s="34">
        <v>0.96666666666666667</v>
      </c>
      <c r="W1036" s="34">
        <v>1</v>
      </c>
      <c r="X1036" s="34">
        <v>1</v>
      </c>
      <c r="Y1036" s="34">
        <v>1</v>
      </c>
      <c r="Z1036" s="34">
        <v>0.93333333333333335</v>
      </c>
      <c r="AA1036" s="34">
        <v>0.98333333333333328</v>
      </c>
    </row>
    <row r="1037" spans="1:27" ht="15.75" customHeight="1" x14ac:dyDescent="0.25">
      <c r="A1037" s="34">
        <v>23190360</v>
      </c>
      <c r="B1037" s="34">
        <v>127.84999999999998</v>
      </c>
      <c r="C1037" s="34">
        <v>152.31666666666666</v>
      </c>
      <c r="D1037" s="34">
        <v>218.93333333333334</v>
      </c>
      <c r="E1037" s="34">
        <v>198.74333333333334</v>
      </c>
      <c r="F1037" s="34">
        <v>197.68</v>
      </c>
      <c r="G1037" s="34">
        <v>87.960000000000008</v>
      </c>
      <c r="H1037" s="34">
        <v>98.023333333333355</v>
      </c>
      <c r="I1037" s="34">
        <v>109.74000000000001</v>
      </c>
      <c r="J1037" s="34">
        <v>142.66666666666669</v>
      </c>
      <c r="K1037" s="34">
        <v>239.28666666666666</v>
      </c>
      <c r="L1037" s="34">
        <v>257.10333333333335</v>
      </c>
      <c r="M1037" s="34">
        <v>137.60333333333332</v>
      </c>
      <c r="N1037" s="34">
        <v>360</v>
      </c>
      <c r="O1037" s="34">
        <v>1</v>
      </c>
      <c r="P1037" s="34">
        <v>1</v>
      </c>
      <c r="Q1037" s="34">
        <v>1</v>
      </c>
      <c r="R1037" s="34">
        <v>1</v>
      </c>
      <c r="S1037" s="34">
        <v>1</v>
      </c>
      <c r="T1037" s="34">
        <v>1</v>
      </c>
      <c r="U1037" s="34">
        <v>1</v>
      </c>
      <c r="V1037" s="34">
        <v>1</v>
      </c>
      <c r="W1037" s="34">
        <v>1</v>
      </c>
      <c r="X1037" s="34">
        <v>1</v>
      </c>
      <c r="Y1037" s="34">
        <v>1</v>
      </c>
      <c r="Z1037" s="34">
        <v>1</v>
      </c>
      <c r="AA1037" s="34">
        <v>1</v>
      </c>
    </row>
    <row r="1038" spans="1:27" ht="15.75" customHeight="1" x14ac:dyDescent="0.25">
      <c r="A1038" s="34">
        <v>23190380</v>
      </c>
      <c r="B1038" s="34">
        <v>69.089999999999989</v>
      </c>
      <c r="C1038" s="34">
        <v>94.299999999999969</v>
      </c>
      <c r="D1038" s="34">
        <v>144.57666666666671</v>
      </c>
      <c r="E1038" s="34">
        <v>125.88333333333334</v>
      </c>
      <c r="F1038" s="34">
        <v>129.56</v>
      </c>
      <c r="G1038" s="34">
        <v>85.146666666666661</v>
      </c>
      <c r="H1038" s="34">
        <v>57.151724137931041</v>
      </c>
      <c r="I1038" s="34">
        <v>75.386206896551698</v>
      </c>
      <c r="J1038" s="34">
        <v>103.33793103448274</v>
      </c>
      <c r="K1038" s="34">
        <v>188.42999999999998</v>
      </c>
      <c r="L1038" s="34">
        <v>206.90344827586208</v>
      </c>
      <c r="M1038" s="34">
        <v>78.65666666666668</v>
      </c>
      <c r="N1038" s="34">
        <v>356</v>
      </c>
      <c r="O1038" s="34">
        <v>1</v>
      </c>
      <c r="P1038" s="34">
        <v>1</v>
      </c>
      <c r="Q1038" s="34">
        <v>1</v>
      </c>
      <c r="R1038" s="34">
        <v>1</v>
      </c>
      <c r="S1038" s="34">
        <v>1</v>
      </c>
      <c r="T1038" s="34">
        <v>1</v>
      </c>
      <c r="U1038" s="34">
        <v>0.96666666666666667</v>
      </c>
      <c r="V1038" s="34">
        <v>0.96666666666666667</v>
      </c>
      <c r="W1038" s="34">
        <v>0.96666666666666667</v>
      </c>
      <c r="X1038" s="34">
        <v>1</v>
      </c>
      <c r="Y1038" s="34">
        <v>0.96666666666666667</v>
      </c>
      <c r="Z1038" s="34">
        <v>1</v>
      </c>
      <c r="AA1038" s="34">
        <v>0.98888888888888893</v>
      </c>
    </row>
    <row r="1039" spans="1:27" ht="15.75" customHeight="1" x14ac:dyDescent="0.25">
      <c r="A1039" s="34">
        <v>23190400</v>
      </c>
      <c r="B1039" s="34">
        <v>95.443333333333342</v>
      </c>
      <c r="C1039" s="34">
        <v>109.54</v>
      </c>
      <c r="D1039" s="34">
        <v>145.45333333333332</v>
      </c>
      <c r="E1039" s="34">
        <v>181.09666666666669</v>
      </c>
      <c r="F1039" s="34">
        <v>204.34000000000003</v>
      </c>
      <c r="G1039" s="34">
        <v>149.40333333333334</v>
      </c>
      <c r="H1039" s="34">
        <v>144.94000000000003</v>
      </c>
      <c r="I1039" s="34">
        <v>148.74000000000004</v>
      </c>
      <c r="J1039" s="34">
        <v>167.96551724137933</v>
      </c>
      <c r="K1039" s="34">
        <v>204.33333333333337</v>
      </c>
      <c r="L1039" s="34">
        <v>187.5</v>
      </c>
      <c r="M1039" s="34">
        <v>81.14</v>
      </c>
      <c r="N1039" s="34">
        <v>359</v>
      </c>
      <c r="O1039" s="34">
        <v>1</v>
      </c>
      <c r="P1039" s="34">
        <v>1</v>
      </c>
      <c r="Q1039" s="34">
        <v>1</v>
      </c>
      <c r="R1039" s="34">
        <v>1</v>
      </c>
      <c r="S1039" s="34">
        <v>1</v>
      </c>
      <c r="T1039" s="34">
        <v>1</v>
      </c>
      <c r="U1039" s="34">
        <v>1</v>
      </c>
      <c r="V1039" s="34">
        <v>1</v>
      </c>
      <c r="W1039" s="34">
        <v>0.96666666666666667</v>
      </c>
      <c r="X1039" s="34">
        <v>1</v>
      </c>
      <c r="Y1039" s="34">
        <v>1</v>
      </c>
      <c r="Z1039" s="34">
        <v>1</v>
      </c>
      <c r="AA1039" s="34">
        <v>0.99722222222222223</v>
      </c>
    </row>
    <row r="1040" spans="1:27" ht="15.75" customHeight="1" x14ac:dyDescent="0.25">
      <c r="A1040" s="34">
        <v>23190420</v>
      </c>
      <c r="B1040" s="34">
        <v>24.25</v>
      </c>
      <c r="C1040" s="34">
        <v>81.25</v>
      </c>
      <c r="D1040" s="34">
        <v>136.25</v>
      </c>
      <c r="E1040" s="34">
        <v>346.14285714285717</v>
      </c>
      <c r="F1040" s="34">
        <v>321.28571428571428</v>
      </c>
      <c r="G1040" s="34">
        <v>290.25714285714287</v>
      </c>
      <c r="H1040" s="34">
        <v>141.16666666666666</v>
      </c>
      <c r="I1040" s="34">
        <v>236.28571428571428</v>
      </c>
      <c r="J1040" s="34">
        <v>273.71428571428572</v>
      </c>
      <c r="K1040" s="34">
        <v>255.14285714285714</v>
      </c>
      <c r="L1040" s="34">
        <v>202</v>
      </c>
      <c r="M1040" s="34">
        <v>90</v>
      </c>
      <c r="N1040" s="34">
        <v>86</v>
      </c>
      <c r="O1040" s="34">
        <v>0.26666666666666666</v>
      </c>
      <c r="P1040" s="34">
        <v>0.26666666666666666</v>
      </c>
      <c r="Q1040" s="34">
        <v>0.26666666666666666</v>
      </c>
      <c r="R1040" s="34">
        <v>0.23333333333333334</v>
      </c>
      <c r="S1040" s="34">
        <v>0.23333333333333334</v>
      </c>
      <c r="T1040" s="34">
        <v>0.23333333333333334</v>
      </c>
      <c r="U1040" s="34">
        <v>0.2</v>
      </c>
      <c r="V1040" s="34">
        <v>0.23333333333333334</v>
      </c>
      <c r="W1040" s="34">
        <v>0.23333333333333334</v>
      </c>
      <c r="X1040" s="34">
        <v>0.23333333333333334</v>
      </c>
      <c r="Y1040" s="34">
        <v>0.23333333333333334</v>
      </c>
      <c r="Z1040" s="34">
        <v>0.23333333333333334</v>
      </c>
      <c r="AA1040" s="34">
        <v>0.2388888888888889</v>
      </c>
    </row>
    <row r="1041" spans="1:27" ht="15.75" customHeight="1" x14ac:dyDescent="0.25">
      <c r="A1041" s="34">
        <v>23190440</v>
      </c>
      <c r="B1041" s="34">
        <v>80.17407407407407</v>
      </c>
      <c r="C1041" s="34">
        <v>103.28888888888889</v>
      </c>
      <c r="D1041" s="34">
        <v>172.32592592592593</v>
      </c>
      <c r="E1041" s="34">
        <v>198.05769230769232</v>
      </c>
      <c r="F1041" s="34">
        <v>213.16428571428574</v>
      </c>
      <c r="G1041" s="34">
        <v>124.73214285714288</v>
      </c>
      <c r="H1041" s="34">
        <v>78.440740740740722</v>
      </c>
      <c r="I1041" s="34">
        <v>113.47407407407408</v>
      </c>
      <c r="J1041" s="34">
        <v>164.16538461538462</v>
      </c>
      <c r="K1041" s="34">
        <v>284.77199999999999</v>
      </c>
      <c r="L1041" s="34">
        <v>254.26296296296294</v>
      </c>
      <c r="M1041" s="34">
        <v>118.62857142857142</v>
      </c>
      <c r="N1041" s="34">
        <v>323</v>
      </c>
      <c r="O1041" s="34">
        <v>0.9</v>
      </c>
      <c r="P1041" s="34">
        <v>0.9</v>
      </c>
      <c r="Q1041" s="34">
        <v>0.9</v>
      </c>
      <c r="R1041" s="34">
        <v>0.8666666666666667</v>
      </c>
      <c r="S1041" s="34">
        <v>0.93333333333333335</v>
      </c>
      <c r="T1041" s="34">
        <v>0.93333333333333335</v>
      </c>
      <c r="U1041" s="34">
        <v>0.9</v>
      </c>
      <c r="V1041" s="34">
        <v>0.9</v>
      </c>
      <c r="W1041" s="34">
        <v>0.8666666666666667</v>
      </c>
      <c r="X1041" s="34">
        <v>0.83333333333333337</v>
      </c>
      <c r="Y1041" s="34">
        <v>0.9</v>
      </c>
      <c r="Z1041" s="34">
        <v>0.93333333333333335</v>
      </c>
      <c r="AA1041" s="34">
        <v>0.89722222222222225</v>
      </c>
    </row>
    <row r="1042" spans="1:27" ht="15.75" customHeight="1" x14ac:dyDescent="0.25">
      <c r="A1042" s="34">
        <v>23190450</v>
      </c>
      <c r="B1042" s="34">
        <v>23.046666666666667</v>
      </c>
      <c r="C1042" s="34">
        <v>29.666666666666675</v>
      </c>
      <c r="D1042" s="34">
        <v>69.631034482758608</v>
      </c>
      <c r="E1042" s="34">
        <v>133.18333333333334</v>
      </c>
      <c r="F1042" s="34">
        <v>116.83333333333334</v>
      </c>
      <c r="G1042" s="34">
        <v>79.643333333333345</v>
      </c>
      <c r="H1042" s="34">
        <v>64.430000000000007</v>
      </c>
      <c r="I1042" s="34">
        <v>67.656666666666666</v>
      </c>
      <c r="J1042" s="34">
        <v>97.763333333333335</v>
      </c>
      <c r="K1042" s="34">
        <v>135.07142857142858</v>
      </c>
      <c r="L1042" s="34">
        <v>120.43666666666668</v>
      </c>
      <c r="M1042" s="34">
        <v>32.248275862068972</v>
      </c>
      <c r="N1042" s="34">
        <v>356</v>
      </c>
      <c r="O1042" s="34">
        <v>1</v>
      </c>
      <c r="P1042" s="34">
        <v>1</v>
      </c>
      <c r="Q1042" s="34">
        <v>0.96666666666666667</v>
      </c>
      <c r="R1042" s="34">
        <v>1</v>
      </c>
      <c r="S1042" s="34">
        <v>1</v>
      </c>
      <c r="T1042" s="34">
        <v>1</v>
      </c>
      <c r="U1042" s="34">
        <v>1</v>
      </c>
      <c r="V1042" s="34">
        <v>1</v>
      </c>
      <c r="W1042" s="34">
        <v>1</v>
      </c>
      <c r="X1042" s="34">
        <v>0.93333333333333335</v>
      </c>
      <c r="Y1042" s="34">
        <v>1</v>
      </c>
      <c r="Z1042" s="34">
        <v>0.96666666666666667</v>
      </c>
      <c r="AA1042" s="34">
        <v>0.98888888888888893</v>
      </c>
    </row>
    <row r="1043" spans="1:27" ht="15.75" customHeight="1" x14ac:dyDescent="0.25">
      <c r="A1043" s="34">
        <v>23190460</v>
      </c>
      <c r="B1043" s="34">
        <v>17.599999999999998</v>
      </c>
      <c r="C1043" s="34">
        <v>42.527272727272731</v>
      </c>
      <c r="D1043" s="34">
        <v>138.41363636363636</v>
      </c>
      <c r="E1043" s="34">
        <v>271.36818181818182</v>
      </c>
      <c r="F1043" s="34">
        <v>370.86363636363637</v>
      </c>
      <c r="G1043" s="34">
        <v>229.01818181818183</v>
      </c>
      <c r="H1043" s="34">
        <v>245.88181818181812</v>
      </c>
      <c r="I1043" s="34">
        <v>262.74545454545455</v>
      </c>
      <c r="J1043" s="34">
        <v>306.79047619047623</v>
      </c>
      <c r="K1043" s="34">
        <v>344.8</v>
      </c>
      <c r="L1043" s="34">
        <v>267.57619047619045</v>
      </c>
      <c r="M1043" s="34">
        <v>110.23809523809524</v>
      </c>
      <c r="N1043" s="34">
        <v>260</v>
      </c>
      <c r="O1043" s="34">
        <v>0.73333333333333328</v>
      </c>
      <c r="P1043" s="34">
        <v>0.73333333333333328</v>
      </c>
      <c r="Q1043" s="34">
        <v>0.73333333333333328</v>
      </c>
      <c r="R1043" s="34">
        <v>0.73333333333333328</v>
      </c>
      <c r="S1043" s="34">
        <v>0.73333333333333328</v>
      </c>
      <c r="T1043" s="34">
        <v>0.73333333333333328</v>
      </c>
      <c r="U1043" s="34">
        <v>0.73333333333333328</v>
      </c>
      <c r="V1043" s="34">
        <v>0.73333333333333328</v>
      </c>
      <c r="W1043" s="34">
        <v>0.7</v>
      </c>
      <c r="X1043" s="34">
        <v>0.7</v>
      </c>
      <c r="Y1043" s="34">
        <v>0.7</v>
      </c>
      <c r="Z1043" s="34">
        <v>0.7</v>
      </c>
      <c r="AA1043" s="34">
        <v>0.72222222222222221</v>
      </c>
    </row>
    <row r="1044" spans="1:27" ht="15.75" customHeight="1" x14ac:dyDescent="0.25">
      <c r="A1044" s="34">
        <v>23190480</v>
      </c>
      <c r="B1044" s="34">
        <v>25.4</v>
      </c>
      <c r="C1044" s="34">
        <v>37.06666666666667</v>
      </c>
      <c r="D1044" s="34">
        <v>86.166666666666671</v>
      </c>
      <c r="E1044" s="34">
        <v>173.0344827586207</v>
      </c>
      <c r="F1044" s="34">
        <v>263.75862068965517</v>
      </c>
      <c r="G1044" s="34">
        <v>171.46666666666667</v>
      </c>
      <c r="H1044" s="34">
        <v>146.30000000000001</v>
      </c>
      <c r="I1044" s="34">
        <v>168.23333333333332</v>
      </c>
      <c r="J1044" s="34">
        <v>212.4344827586207</v>
      </c>
      <c r="K1044" s="34">
        <v>230.73333333333332</v>
      </c>
      <c r="L1044" s="34">
        <v>174.65517241379311</v>
      </c>
      <c r="M1044" s="34">
        <v>48.793103448275865</v>
      </c>
      <c r="N1044" s="34">
        <v>355</v>
      </c>
      <c r="O1044" s="34">
        <v>1</v>
      </c>
      <c r="P1044" s="34">
        <v>1</v>
      </c>
      <c r="Q1044" s="34">
        <v>1</v>
      </c>
      <c r="R1044" s="34">
        <v>0.96666666666666667</v>
      </c>
      <c r="S1044" s="34">
        <v>0.96666666666666667</v>
      </c>
      <c r="T1044" s="34">
        <v>1</v>
      </c>
      <c r="U1044" s="34">
        <v>1</v>
      </c>
      <c r="V1044" s="34">
        <v>1</v>
      </c>
      <c r="W1044" s="34">
        <v>0.96666666666666667</v>
      </c>
      <c r="X1044" s="34">
        <v>1</v>
      </c>
      <c r="Y1044" s="34">
        <v>0.96666666666666667</v>
      </c>
      <c r="Z1044" s="34">
        <v>0.96666666666666667</v>
      </c>
      <c r="AA1044" s="34">
        <v>0.98611111111111116</v>
      </c>
    </row>
    <row r="1045" spans="1:27" ht="15.75" customHeight="1" x14ac:dyDescent="0.25">
      <c r="A1045" s="34">
        <v>23190490</v>
      </c>
      <c r="B1045" s="34">
        <v>131.5</v>
      </c>
      <c r="C1045" s="34">
        <v>88.5</v>
      </c>
      <c r="D1045" s="34">
        <v>60</v>
      </c>
      <c r="E1045" s="34">
        <v>68.25</v>
      </c>
      <c r="F1045" s="34">
        <v>154</v>
      </c>
      <c r="G1045" s="34">
        <v>33.5</v>
      </c>
      <c r="H1045" s="34">
        <v>25</v>
      </c>
      <c r="I1045" s="34">
        <v>38</v>
      </c>
      <c r="J1045" s="34">
        <v>99</v>
      </c>
      <c r="K1045" s="34">
        <v>77</v>
      </c>
      <c r="L1045" s="34">
        <v>222</v>
      </c>
      <c r="M1045" s="34">
        <v>55</v>
      </c>
      <c r="N1045" s="34">
        <v>24</v>
      </c>
      <c r="O1045" s="34">
        <v>6.6666666666666666E-2</v>
      </c>
      <c r="P1045" s="34">
        <v>6.6666666666666666E-2</v>
      </c>
      <c r="Q1045" s="34">
        <v>6.6666666666666666E-2</v>
      </c>
      <c r="R1045" s="34">
        <v>6.6666666666666666E-2</v>
      </c>
      <c r="S1045" s="34">
        <v>6.6666666666666666E-2</v>
      </c>
      <c r="T1045" s="34">
        <v>6.6666666666666666E-2</v>
      </c>
      <c r="U1045" s="34">
        <v>6.6666666666666666E-2</v>
      </c>
      <c r="V1045" s="34">
        <v>6.6666666666666666E-2</v>
      </c>
      <c r="W1045" s="34">
        <v>6.6666666666666666E-2</v>
      </c>
      <c r="X1045" s="34">
        <v>6.6666666666666666E-2</v>
      </c>
      <c r="Y1045" s="34">
        <v>6.6666666666666666E-2</v>
      </c>
      <c r="Z1045" s="34">
        <v>6.6666666666666666E-2</v>
      </c>
      <c r="AA1045" s="34">
        <v>6.6666666666666666E-2</v>
      </c>
    </row>
    <row r="1046" spans="1:27" ht="15.75" customHeight="1" x14ac:dyDescent="0.25">
      <c r="A1046" s="34">
        <v>23190500</v>
      </c>
      <c r="B1046" s="34">
        <v>60.07692307692308</v>
      </c>
      <c r="C1046" s="34">
        <v>78.555555555555557</v>
      </c>
      <c r="D1046" s="34">
        <v>164.28846153846155</v>
      </c>
      <c r="E1046" s="34">
        <v>259.26923076923077</v>
      </c>
      <c r="F1046" s="34">
        <v>313.22222222222223</v>
      </c>
      <c r="G1046" s="34">
        <v>181.75862068965517</v>
      </c>
      <c r="H1046" s="34">
        <v>139.37931034482759</v>
      </c>
      <c r="I1046" s="34">
        <v>169.9655172413793</v>
      </c>
      <c r="J1046" s="34">
        <v>223.10344827586206</v>
      </c>
      <c r="K1046" s="34">
        <v>307.57407407407408</v>
      </c>
      <c r="L1046" s="34">
        <v>288.77777777777777</v>
      </c>
      <c r="M1046" s="34">
        <v>133.57692307692307</v>
      </c>
      <c r="N1046" s="34">
        <v>328</v>
      </c>
      <c r="O1046" s="34">
        <v>0.8666666666666667</v>
      </c>
      <c r="P1046" s="34">
        <v>0.9</v>
      </c>
      <c r="Q1046" s="34">
        <v>0.8666666666666667</v>
      </c>
      <c r="R1046" s="34">
        <v>0.8666666666666667</v>
      </c>
      <c r="S1046" s="34">
        <v>0.9</v>
      </c>
      <c r="T1046" s="34">
        <v>0.96666666666666667</v>
      </c>
      <c r="U1046" s="34">
        <v>0.96666666666666667</v>
      </c>
      <c r="V1046" s="34">
        <v>0.96666666666666667</v>
      </c>
      <c r="W1046" s="34">
        <v>0.96666666666666667</v>
      </c>
      <c r="X1046" s="34">
        <v>0.9</v>
      </c>
      <c r="Y1046" s="34">
        <v>0.9</v>
      </c>
      <c r="Z1046" s="34">
        <v>0.8666666666666667</v>
      </c>
      <c r="AA1046" s="34">
        <v>0.91111111111111109</v>
      </c>
    </row>
    <row r="1047" spans="1:27" ht="15.75" customHeight="1" x14ac:dyDescent="0.25">
      <c r="A1047" s="34">
        <v>23190510</v>
      </c>
      <c r="B1047" s="34">
        <v>90.765384615384619</v>
      </c>
      <c r="C1047" s="34">
        <v>92.307692307692307</v>
      </c>
      <c r="D1047" s="34">
        <v>208.83461538461538</v>
      </c>
      <c r="E1047" s="34">
        <v>233.51538461538459</v>
      </c>
      <c r="F1047" s="34">
        <v>263.05925925925925</v>
      </c>
      <c r="G1047" s="34">
        <v>134.84615384615384</v>
      </c>
      <c r="H1047" s="34">
        <v>123.38888888888889</v>
      </c>
      <c r="I1047" s="34">
        <v>153.26428571428571</v>
      </c>
      <c r="J1047" s="34">
        <v>197.50740740740741</v>
      </c>
      <c r="K1047" s="34">
        <v>319.47407407407405</v>
      </c>
      <c r="L1047" s="34">
        <v>283.19230769230768</v>
      </c>
      <c r="M1047" s="34">
        <v>175.2923076923077</v>
      </c>
      <c r="N1047" s="34">
        <v>318</v>
      </c>
      <c r="O1047" s="34">
        <v>0.8666666666666667</v>
      </c>
      <c r="P1047" s="34">
        <v>0.8666666666666667</v>
      </c>
      <c r="Q1047" s="34">
        <v>0.8666666666666667</v>
      </c>
      <c r="R1047" s="34">
        <v>0.8666666666666667</v>
      </c>
      <c r="S1047" s="34">
        <v>0.9</v>
      </c>
      <c r="T1047" s="34">
        <v>0.8666666666666667</v>
      </c>
      <c r="U1047" s="34">
        <v>0.9</v>
      </c>
      <c r="V1047" s="34">
        <v>0.93333333333333335</v>
      </c>
      <c r="W1047" s="34">
        <v>0.9</v>
      </c>
      <c r="X1047" s="34">
        <v>0.9</v>
      </c>
      <c r="Y1047" s="34">
        <v>0.8666666666666667</v>
      </c>
      <c r="Z1047" s="34">
        <v>0.8666666666666667</v>
      </c>
      <c r="AA1047" s="34">
        <v>0.8833333333333333</v>
      </c>
    </row>
    <row r="1048" spans="1:27" ht="15.75" customHeight="1" x14ac:dyDescent="0.25">
      <c r="A1048" s="34">
        <v>23190520</v>
      </c>
      <c r="B1048" s="34">
        <v>51.925925925925924</v>
      </c>
      <c r="C1048" s="34">
        <v>47.535714285714285</v>
      </c>
      <c r="D1048" s="34">
        <v>145.13793103448276</v>
      </c>
      <c r="E1048" s="34">
        <v>256.54615384615386</v>
      </c>
      <c r="F1048" s="34">
        <v>314.95172413793102</v>
      </c>
      <c r="G1048" s="34">
        <v>180.81379310344829</v>
      </c>
      <c r="H1048" s="34">
        <v>192.1</v>
      </c>
      <c r="I1048" s="34">
        <v>170.13793103448276</v>
      </c>
      <c r="J1048" s="34">
        <v>270.40666666666664</v>
      </c>
      <c r="K1048" s="34">
        <v>313.21785714285716</v>
      </c>
      <c r="L1048" s="34">
        <v>294.69230769230768</v>
      </c>
      <c r="M1048" s="34">
        <v>132.5</v>
      </c>
      <c r="N1048" s="34">
        <v>339</v>
      </c>
      <c r="O1048" s="34">
        <v>0.9</v>
      </c>
      <c r="P1048" s="34">
        <v>0.93333333333333335</v>
      </c>
      <c r="Q1048" s="34">
        <v>0.96666666666666667</v>
      </c>
      <c r="R1048" s="34">
        <v>0.8666666666666667</v>
      </c>
      <c r="S1048" s="34">
        <v>0.96666666666666667</v>
      </c>
      <c r="T1048" s="34">
        <v>0.96666666666666667</v>
      </c>
      <c r="U1048" s="34">
        <v>1</v>
      </c>
      <c r="V1048" s="34">
        <v>0.96666666666666667</v>
      </c>
      <c r="W1048" s="34">
        <v>1</v>
      </c>
      <c r="X1048" s="34">
        <v>0.93333333333333335</v>
      </c>
      <c r="Y1048" s="34">
        <v>0.8666666666666667</v>
      </c>
      <c r="Z1048" s="34">
        <v>0.93333333333333335</v>
      </c>
      <c r="AA1048" s="34">
        <v>0.94166666666666665</v>
      </c>
    </row>
    <row r="1049" spans="1:27" ht="15.75" customHeight="1" x14ac:dyDescent="0.25">
      <c r="A1049" s="34">
        <v>23190530</v>
      </c>
      <c r="B1049" s="34">
        <v>62.666666666666664</v>
      </c>
      <c r="C1049" s="34">
        <v>79.625</v>
      </c>
      <c r="D1049" s="34">
        <v>203.5</v>
      </c>
      <c r="E1049" s="34">
        <v>246.57142857142858</v>
      </c>
      <c r="F1049" s="34">
        <v>304.71428571428572</v>
      </c>
      <c r="G1049" s="34">
        <v>188.625</v>
      </c>
      <c r="H1049" s="34">
        <v>165.75</v>
      </c>
      <c r="I1049" s="34">
        <v>232</v>
      </c>
      <c r="J1049" s="34">
        <v>296.625</v>
      </c>
      <c r="K1049" s="34">
        <v>327.25</v>
      </c>
      <c r="L1049" s="34">
        <v>291.875</v>
      </c>
      <c r="M1049" s="34">
        <v>152.25</v>
      </c>
      <c r="N1049" s="34">
        <v>95</v>
      </c>
      <c r="O1049" s="34">
        <v>0.3</v>
      </c>
      <c r="P1049" s="34">
        <v>0.26666666666666666</v>
      </c>
      <c r="Q1049" s="34">
        <v>0.26666666666666666</v>
      </c>
      <c r="R1049" s="34">
        <v>0.23333333333333334</v>
      </c>
      <c r="S1049" s="34">
        <v>0.23333333333333334</v>
      </c>
      <c r="T1049" s="34">
        <v>0.26666666666666666</v>
      </c>
      <c r="U1049" s="34">
        <v>0.26666666666666666</v>
      </c>
      <c r="V1049" s="34">
        <v>0.26666666666666666</v>
      </c>
      <c r="W1049" s="34">
        <v>0.26666666666666666</v>
      </c>
      <c r="X1049" s="34">
        <v>0.26666666666666666</v>
      </c>
      <c r="Y1049" s="34">
        <v>0.26666666666666666</v>
      </c>
      <c r="Z1049" s="34">
        <v>0.26666666666666666</v>
      </c>
      <c r="AA1049" s="34">
        <v>0.2638888888888889</v>
      </c>
    </row>
    <row r="1050" spans="1:27" ht="15.75" customHeight="1" x14ac:dyDescent="0.25">
      <c r="A1050" s="34">
        <v>23190540</v>
      </c>
      <c r="B1050" s="34">
        <v>61.365517241379322</v>
      </c>
      <c r="C1050" s="34">
        <v>74.356666666666655</v>
      </c>
      <c r="D1050" s="34">
        <v>138.81034482758622</v>
      </c>
      <c r="E1050" s="34">
        <v>200.67333333333329</v>
      </c>
      <c r="F1050" s="34">
        <v>221.33461538461538</v>
      </c>
      <c r="G1050" s="34">
        <v>109.11034482758622</v>
      </c>
      <c r="H1050" s="34">
        <v>86.810714285714297</v>
      </c>
      <c r="I1050" s="34">
        <v>128.13448275862072</v>
      </c>
      <c r="J1050" s="34">
        <v>188.43793103448272</v>
      </c>
      <c r="K1050" s="34">
        <v>241.83103448275861</v>
      </c>
      <c r="L1050" s="34">
        <v>208.40344827586202</v>
      </c>
      <c r="M1050" s="34">
        <v>74.296666666666667</v>
      </c>
      <c r="N1050" s="34">
        <v>347</v>
      </c>
      <c r="O1050" s="34">
        <v>0.96666666666666667</v>
      </c>
      <c r="P1050" s="34">
        <v>1</v>
      </c>
      <c r="Q1050" s="34">
        <v>0.96666666666666667</v>
      </c>
      <c r="R1050" s="34">
        <v>1</v>
      </c>
      <c r="S1050" s="34">
        <v>0.8666666666666667</v>
      </c>
      <c r="T1050" s="34">
        <v>0.96666666666666667</v>
      </c>
      <c r="U1050" s="34">
        <v>0.93333333333333335</v>
      </c>
      <c r="V1050" s="34">
        <v>0.96666666666666667</v>
      </c>
      <c r="W1050" s="34">
        <v>0.96666666666666667</v>
      </c>
      <c r="X1050" s="34">
        <v>0.96666666666666667</v>
      </c>
      <c r="Y1050" s="34">
        <v>0.96666666666666667</v>
      </c>
      <c r="Z1050" s="34">
        <v>1</v>
      </c>
      <c r="AA1050" s="34">
        <v>0.96388888888888891</v>
      </c>
    </row>
    <row r="1051" spans="1:27" ht="15.75" customHeight="1" x14ac:dyDescent="0.25">
      <c r="A1051" s="34">
        <v>23190560</v>
      </c>
      <c r="B1051" s="34">
        <v>36.0448275862069</v>
      </c>
      <c r="C1051" s="34">
        <v>56.648275862068971</v>
      </c>
      <c r="D1051" s="34">
        <v>158.63103448275862</v>
      </c>
      <c r="E1051" s="34">
        <v>280.20999999999998</v>
      </c>
      <c r="F1051" s="34">
        <v>366.9</v>
      </c>
      <c r="G1051" s="34">
        <v>228.60000000000002</v>
      </c>
      <c r="H1051" s="34">
        <v>218.89666666666665</v>
      </c>
      <c r="I1051" s="34">
        <v>247.95000000000002</v>
      </c>
      <c r="J1051" s="34">
        <v>291.96666666666664</v>
      </c>
      <c r="K1051" s="34">
        <v>354.20666666666665</v>
      </c>
      <c r="L1051" s="34">
        <v>289.42758620689654</v>
      </c>
      <c r="M1051" s="34">
        <v>102.05</v>
      </c>
      <c r="N1051" s="34">
        <v>353</v>
      </c>
      <c r="O1051" s="34">
        <v>0.96666666666666667</v>
      </c>
      <c r="P1051" s="34">
        <v>0.96666666666666667</v>
      </c>
      <c r="Q1051" s="34">
        <v>0.96666666666666667</v>
      </c>
      <c r="R1051" s="34">
        <v>1</v>
      </c>
      <c r="S1051" s="34">
        <v>0.96666666666666667</v>
      </c>
      <c r="T1051" s="34">
        <v>1</v>
      </c>
      <c r="U1051" s="34">
        <v>1</v>
      </c>
      <c r="V1051" s="34">
        <v>1</v>
      </c>
      <c r="W1051" s="34">
        <v>1</v>
      </c>
      <c r="X1051" s="34">
        <v>1</v>
      </c>
      <c r="Y1051" s="34">
        <v>0.96666666666666667</v>
      </c>
      <c r="Z1051" s="34">
        <v>0.93333333333333335</v>
      </c>
      <c r="AA1051" s="34">
        <v>0.98055555555555551</v>
      </c>
    </row>
    <row r="1052" spans="1:27" ht="15.75" customHeight="1" x14ac:dyDescent="0.25">
      <c r="A1052" s="34">
        <v>23190570</v>
      </c>
      <c r="B1052" s="34">
        <v>41</v>
      </c>
      <c r="C1052" s="34">
        <v>7</v>
      </c>
      <c r="D1052" s="34">
        <v>39</v>
      </c>
      <c r="E1052" s="34">
        <v>120</v>
      </c>
      <c r="F1052" s="34">
        <v>139</v>
      </c>
      <c r="G1052" s="34">
        <v>0</v>
      </c>
      <c r="H1052" s="34" t="s">
        <v>1930</v>
      </c>
      <c r="I1052" s="34">
        <v>58</v>
      </c>
      <c r="J1052" s="34">
        <v>97</v>
      </c>
      <c r="K1052" s="34">
        <v>255</v>
      </c>
      <c r="L1052" s="34">
        <v>278</v>
      </c>
      <c r="M1052" s="34">
        <v>84</v>
      </c>
      <c r="N1052" s="34">
        <v>11</v>
      </c>
      <c r="O1052" s="34">
        <v>3.3333333333333333E-2</v>
      </c>
      <c r="P1052" s="34">
        <v>3.3333333333333333E-2</v>
      </c>
      <c r="Q1052" s="34">
        <v>3.3333333333333333E-2</v>
      </c>
      <c r="R1052" s="34">
        <v>3.3333333333333333E-2</v>
      </c>
      <c r="S1052" s="34">
        <v>3.3333333333333333E-2</v>
      </c>
      <c r="T1052" s="34">
        <v>3.3333333333333333E-2</v>
      </c>
      <c r="U1052" s="34">
        <v>0</v>
      </c>
      <c r="V1052" s="34">
        <v>3.3333333333333333E-2</v>
      </c>
      <c r="W1052" s="34">
        <v>3.3333333333333333E-2</v>
      </c>
      <c r="X1052" s="34">
        <v>3.3333333333333333E-2</v>
      </c>
      <c r="Y1052" s="34">
        <v>3.3333333333333333E-2</v>
      </c>
      <c r="Z1052" s="34">
        <v>3.3333333333333333E-2</v>
      </c>
      <c r="AA1052" s="34">
        <v>3.0555555555555555E-2</v>
      </c>
    </row>
    <row r="1053" spans="1:27" ht="15.75" customHeight="1" x14ac:dyDescent="0.25">
      <c r="A1053" s="34">
        <v>23190580</v>
      </c>
      <c r="B1053" s="34">
        <v>20.482758620689655</v>
      </c>
      <c r="C1053" s="34">
        <v>27.392857142857142</v>
      </c>
      <c r="D1053" s="34">
        <v>69.568965517241381</v>
      </c>
      <c r="E1053" s="34">
        <v>171</v>
      </c>
      <c r="F1053" s="34">
        <v>253.06666666666666</v>
      </c>
      <c r="G1053" s="34">
        <v>201.96428571428572</v>
      </c>
      <c r="H1053" s="34">
        <v>173.23333333333332</v>
      </c>
      <c r="I1053" s="34">
        <v>201.93103448275863</v>
      </c>
      <c r="J1053" s="34">
        <v>234.31034482758622</v>
      </c>
      <c r="K1053" s="34">
        <v>217.75862068965517</v>
      </c>
      <c r="L1053" s="34">
        <v>121.39285714285714</v>
      </c>
      <c r="M1053" s="34">
        <v>53.142857142857146</v>
      </c>
      <c r="N1053" s="34">
        <v>347</v>
      </c>
      <c r="O1053" s="34">
        <v>0.96666666666666667</v>
      </c>
      <c r="P1053" s="34">
        <v>0.93333333333333335</v>
      </c>
      <c r="Q1053" s="34">
        <v>0.96666666666666667</v>
      </c>
      <c r="R1053" s="34">
        <v>1</v>
      </c>
      <c r="S1053" s="34">
        <v>1</v>
      </c>
      <c r="T1053" s="34">
        <v>0.93333333333333335</v>
      </c>
      <c r="U1053" s="34">
        <v>1</v>
      </c>
      <c r="V1053" s="34">
        <v>0.96666666666666667</v>
      </c>
      <c r="W1053" s="34">
        <v>0.96666666666666667</v>
      </c>
      <c r="X1053" s="34">
        <v>0.96666666666666667</v>
      </c>
      <c r="Y1053" s="34">
        <v>0.93333333333333335</v>
      </c>
      <c r="Z1053" s="34">
        <v>0.93333333333333335</v>
      </c>
      <c r="AA1053" s="34">
        <v>0.96388888888888891</v>
      </c>
    </row>
    <row r="1054" spans="1:27" ht="15.75" customHeight="1" x14ac:dyDescent="0.25">
      <c r="A1054" s="34">
        <v>23190590</v>
      </c>
      <c r="B1054" s="34">
        <v>68.660000000000011</v>
      </c>
      <c r="C1054" s="34">
        <v>89.713333333333367</v>
      </c>
      <c r="D1054" s="34">
        <v>127.06333333333333</v>
      </c>
      <c r="E1054" s="34">
        <v>103.96896551724139</v>
      </c>
      <c r="F1054" s="34">
        <v>138.79333333333335</v>
      </c>
      <c r="G1054" s="34">
        <v>100.00000000000001</v>
      </c>
      <c r="H1054" s="34">
        <v>102.86666666666665</v>
      </c>
      <c r="I1054" s="34">
        <v>104.30666666666667</v>
      </c>
      <c r="J1054" s="34">
        <v>105.04333333333334</v>
      </c>
      <c r="K1054" s="34">
        <v>146.64482758620693</v>
      </c>
      <c r="L1054" s="34">
        <v>118.25333333333332</v>
      </c>
      <c r="M1054" s="34">
        <v>45.476666666666659</v>
      </c>
      <c r="N1054" s="34">
        <v>357</v>
      </c>
      <c r="O1054" s="34">
        <v>1</v>
      </c>
      <c r="P1054" s="34">
        <v>1</v>
      </c>
      <c r="Q1054" s="34">
        <v>1</v>
      </c>
      <c r="R1054" s="34">
        <v>0.96666666666666667</v>
      </c>
      <c r="S1054" s="34">
        <v>1</v>
      </c>
      <c r="T1054" s="34">
        <v>0.96666666666666667</v>
      </c>
      <c r="U1054" s="34">
        <v>1</v>
      </c>
      <c r="V1054" s="34">
        <v>1</v>
      </c>
      <c r="W1054" s="34">
        <v>1</v>
      </c>
      <c r="X1054" s="34">
        <v>0.96666666666666667</v>
      </c>
      <c r="Y1054" s="34">
        <v>1</v>
      </c>
      <c r="Z1054" s="34">
        <v>1</v>
      </c>
      <c r="AA1054" s="34">
        <v>0.9916666666666667</v>
      </c>
    </row>
    <row r="1055" spans="1:27" ht="15.75" customHeight="1" x14ac:dyDescent="0.25">
      <c r="A1055" s="34">
        <v>23190600</v>
      </c>
      <c r="B1055" s="34">
        <v>48.800000000000004</v>
      </c>
      <c r="C1055" s="34">
        <v>65.680000000000007</v>
      </c>
      <c r="D1055" s="34">
        <v>95.75</v>
      </c>
      <c r="E1055" s="34">
        <v>96.465517241379317</v>
      </c>
      <c r="F1055" s="34">
        <v>105.65666666666668</v>
      </c>
      <c r="G1055" s="34">
        <v>68.182142857142864</v>
      </c>
      <c r="H1055" s="34">
        <v>63.676923076923075</v>
      </c>
      <c r="I1055" s="34">
        <v>75.414814814814818</v>
      </c>
      <c r="J1055" s="34">
        <v>100.36538461538461</v>
      </c>
      <c r="K1055" s="34">
        <v>122.90740740740742</v>
      </c>
      <c r="L1055" s="34">
        <v>110.61724137931034</v>
      </c>
      <c r="M1055" s="34">
        <v>37.943333333333335</v>
      </c>
      <c r="N1055" s="34">
        <v>342</v>
      </c>
      <c r="O1055" s="34">
        <v>1</v>
      </c>
      <c r="P1055" s="34">
        <v>1</v>
      </c>
      <c r="Q1055" s="34">
        <v>1</v>
      </c>
      <c r="R1055" s="34">
        <v>0.96666666666666667</v>
      </c>
      <c r="S1055" s="34">
        <v>1</v>
      </c>
      <c r="T1055" s="34">
        <v>0.93333333333333335</v>
      </c>
      <c r="U1055" s="34">
        <v>0.8666666666666667</v>
      </c>
      <c r="V1055" s="34">
        <v>0.9</v>
      </c>
      <c r="W1055" s="34">
        <v>0.8666666666666667</v>
      </c>
      <c r="X1055" s="34">
        <v>0.9</v>
      </c>
      <c r="Y1055" s="34">
        <v>0.96666666666666667</v>
      </c>
      <c r="Z1055" s="34">
        <v>1</v>
      </c>
      <c r="AA1055" s="34">
        <v>0.95</v>
      </c>
    </row>
    <row r="1056" spans="1:27" ht="15.75" customHeight="1" x14ac:dyDescent="0.25">
      <c r="A1056" s="34">
        <v>23190620</v>
      </c>
      <c r="B1056" s="34">
        <v>181</v>
      </c>
      <c r="C1056" s="34">
        <v>147.5</v>
      </c>
      <c r="D1056" s="34">
        <v>151.5</v>
      </c>
      <c r="E1056" s="34">
        <v>150.5</v>
      </c>
      <c r="F1056" s="34">
        <v>238.5</v>
      </c>
      <c r="G1056" s="34">
        <v>51</v>
      </c>
      <c r="H1056" s="34">
        <v>60</v>
      </c>
      <c r="I1056" s="34">
        <v>62</v>
      </c>
      <c r="J1056" s="34">
        <v>182</v>
      </c>
      <c r="K1056" s="34">
        <v>267</v>
      </c>
      <c r="L1056" s="34">
        <v>304</v>
      </c>
      <c r="M1056" s="34">
        <v>81</v>
      </c>
      <c r="N1056" s="34">
        <v>18</v>
      </c>
      <c r="O1056" s="34">
        <v>6.6666666666666666E-2</v>
      </c>
      <c r="P1056" s="34">
        <v>6.6666666666666666E-2</v>
      </c>
      <c r="Q1056" s="34">
        <v>6.6666666666666666E-2</v>
      </c>
      <c r="R1056" s="34">
        <v>6.6666666666666666E-2</v>
      </c>
      <c r="S1056" s="34">
        <v>6.6666666666666666E-2</v>
      </c>
      <c r="T1056" s="34">
        <v>6.6666666666666666E-2</v>
      </c>
      <c r="U1056" s="34">
        <v>3.3333333333333333E-2</v>
      </c>
      <c r="V1056" s="34">
        <v>3.3333333333333333E-2</v>
      </c>
      <c r="W1056" s="34">
        <v>3.3333333333333333E-2</v>
      </c>
      <c r="X1056" s="34">
        <v>3.3333333333333333E-2</v>
      </c>
      <c r="Y1056" s="34">
        <v>3.3333333333333333E-2</v>
      </c>
      <c r="Z1056" s="34">
        <v>3.3333333333333333E-2</v>
      </c>
      <c r="AA1056" s="34">
        <v>0.05</v>
      </c>
    </row>
    <row r="1057" spans="1:27" ht="15.75" customHeight="1" x14ac:dyDescent="0.25">
      <c r="A1057" s="34">
        <v>23190640</v>
      </c>
      <c r="B1057" s="34">
        <v>93.5</v>
      </c>
      <c r="C1057" s="34">
        <v>76.5</v>
      </c>
      <c r="D1057" s="34">
        <v>90</v>
      </c>
      <c r="E1057" s="34">
        <v>68.5</v>
      </c>
      <c r="F1057" s="34">
        <v>199</v>
      </c>
      <c r="G1057" s="34">
        <v>78.5</v>
      </c>
      <c r="H1057" s="34">
        <v>80</v>
      </c>
      <c r="I1057" s="34">
        <v>178</v>
      </c>
      <c r="J1057" s="34">
        <v>142</v>
      </c>
      <c r="K1057" s="34">
        <v>152</v>
      </c>
      <c r="L1057" s="34">
        <v>249</v>
      </c>
      <c r="M1057" s="34">
        <v>57</v>
      </c>
      <c r="N1057" s="34">
        <v>18</v>
      </c>
      <c r="O1057" s="34">
        <v>6.6666666666666666E-2</v>
      </c>
      <c r="P1057" s="34">
        <v>6.6666666666666666E-2</v>
      </c>
      <c r="Q1057" s="34">
        <v>6.6666666666666666E-2</v>
      </c>
      <c r="R1057" s="34">
        <v>6.6666666666666666E-2</v>
      </c>
      <c r="S1057" s="34">
        <v>6.6666666666666666E-2</v>
      </c>
      <c r="T1057" s="34">
        <v>6.6666666666666666E-2</v>
      </c>
      <c r="U1057" s="34">
        <v>3.3333333333333333E-2</v>
      </c>
      <c r="V1057" s="34">
        <v>3.3333333333333333E-2</v>
      </c>
      <c r="W1057" s="34">
        <v>3.3333333333333333E-2</v>
      </c>
      <c r="X1057" s="34">
        <v>3.3333333333333333E-2</v>
      </c>
      <c r="Y1057" s="34">
        <v>3.3333333333333333E-2</v>
      </c>
      <c r="Z1057" s="34">
        <v>3.3333333333333333E-2</v>
      </c>
      <c r="AA1057" s="34">
        <v>0.05</v>
      </c>
    </row>
    <row r="1058" spans="1:27" ht="15.75" customHeight="1" x14ac:dyDescent="0.25">
      <c r="A1058" s="34">
        <v>23190650</v>
      </c>
      <c r="B1058" s="34">
        <v>188</v>
      </c>
      <c r="C1058" s="34">
        <v>148</v>
      </c>
      <c r="D1058" s="34">
        <v>95.5</v>
      </c>
      <c r="E1058" s="34">
        <v>69.5</v>
      </c>
      <c r="F1058" s="34">
        <v>143.5</v>
      </c>
      <c r="G1058" s="34">
        <v>22.5</v>
      </c>
      <c r="H1058" s="34">
        <v>52</v>
      </c>
      <c r="I1058" s="34">
        <v>42.5</v>
      </c>
      <c r="J1058" s="34">
        <v>147</v>
      </c>
      <c r="K1058" s="34">
        <v>69.5</v>
      </c>
      <c r="L1058" s="34">
        <v>260.5</v>
      </c>
      <c r="M1058" s="34">
        <v>84.5</v>
      </c>
      <c r="N1058" s="34">
        <v>23</v>
      </c>
      <c r="O1058" s="34">
        <v>3.3333333333333333E-2</v>
      </c>
      <c r="P1058" s="34">
        <v>6.6666666666666666E-2</v>
      </c>
      <c r="Q1058" s="34">
        <v>6.6666666666666666E-2</v>
      </c>
      <c r="R1058" s="34">
        <v>6.6666666666666666E-2</v>
      </c>
      <c r="S1058" s="34">
        <v>6.6666666666666666E-2</v>
      </c>
      <c r="T1058" s="34">
        <v>6.6666666666666666E-2</v>
      </c>
      <c r="U1058" s="34">
        <v>6.6666666666666666E-2</v>
      </c>
      <c r="V1058" s="34">
        <v>6.6666666666666666E-2</v>
      </c>
      <c r="W1058" s="34">
        <v>6.6666666666666666E-2</v>
      </c>
      <c r="X1058" s="34">
        <v>6.6666666666666666E-2</v>
      </c>
      <c r="Y1058" s="34">
        <v>6.6666666666666666E-2</v>
      </c>
      <c r="Z1058" s="34">
        <v>6.6666666666666666E-2</v>
      </c>
      <c r="AA1058" s="34">
        <v>6.3888888888888884E-2</v>
      </c>
    </row>
    <row r="1059" spans="1:27" ht="15.75" customHeight="1" x14ac:dyDescent="0.25">
      <c r="A1059" s="34">
        <v>23190680</v>
      </c>
      <c r="B1059" s="34">
        <v>74</v>
      </c>
      <c r="C1059" s="34">
        <v>50</v>
      </c>
      <c r="D1059" s="34">
        <v>11</v>
      </c>
      <c r="E1059" s="34">
        <v>186</v>
      </c>
      <c r="F1059" s="34">
        <v>215</v>
      </c>
      <c r="G1059" s="34">
        <v>70.5</v>
      </c>
      <c r="H1059" s="34">
        <v>14</v>
      </c>
      <c r="I1059" s="34">
        <v>132</v>
      </c>
      <c r="J1059" s="34">
        <v>59</v>
      </c>
      <c r="K1059" s="34">
        <v>58</v>
      </c>
      <c r="L1059" s="34">
        <v>241</v>
      </c>
      <c r="M1059" s="34">
        <v>171</v>
      </c>
      <c r="N1059" s="34">
        <v>12</v>
      </c>
      <c r="O1059" s="34">
        <v>3.3333333333333333E-2</v>
      </c>
      <c r="P1059" s="34">
        <v>3.3333333333333333E-2</v>
      </c>
      <c r="Q1059" s="34">
        <v>3.3333333333333333E-2</v>
      </c>
      <c r="R1059" s="34">
        <v>3.3333333333333333E-2</v>
      </c>
      <c r="S1059" s="34">
        <v>3.3333333333333333E-2</v>
      </c>
      <c r="T1059" s="34">
        <v>3.3333333333333333E-2</v>
      </c>
      <c r="U1059" s="34">
        <v>3.3333333333333333E-2</v>
      </c>
      <c r="V1059" s="34">
        <v>3.3333333333333333E-2</v>
      </c>
      <c r="W1059" s="34">
        <v>3.3333333333333333E-2</v>
      </c>
      <c r="X1059" s="34">
        <v>3.3333333333333333E-2</v>
      </c>
      <c r="Y1059" s="34">
        <v>3.3333333333333333E-2</v>
      </c>
      <c r="Z1059" s="34">
        <v>3.3333333333333333E-2</v>
      </c>
      <c r="AA1059" s="34">
        <v>3.3333333333333333E-2</v>
      </c>
    </row>
    <row r="1060" spans="1:27" ht="15.75" customHeight="1" x14ac:dyDescent="0.25">
      <c r="A1060" s="34">
        <v>23190700</v>
      </c>
      <c r="B1060" s="34">
        <v>97.17333333333336</v>
      </c>
      <c r="C1060" s="34">
        <v>119.24666666666668</v>
      </c>
      <c r="D1060" s="34">
        <v>192.92758620689654</v>
      </c>
      <c r="E1060" s="34">
        <v>139.67586206896553</v>
      </c>
      <c r="F1060" s="34">
        <v>174.0965517241379</v>
      </c>
      <c r="G1060" s="34">
        <v>100.051724137931</v>
      </c>
      <c r="H1060" s="34">
        <v>103.91333333333333</v>
      </c>
      <c r="I1060" s="34">
        <v>110.68333333333332</v>
      </c>
      <c r="J1060" s="34">
        <v>126.45333333333333</v>
      </c>
      <c r="K1060" s="34">
        <v>189.62333333333336</v>
      </c>
      <c r="L1060" s="34">
        <v>158.35333333333332</v>
      </c>
      <c r="M1060" s="34">
        <v>69.78</v>
      </c>
      <c r="N1060" s="34">
        <v>356</v>
      </c>
      <c r="O1060" s="34">
        <v>1</v>
      </c>
      <c r="P1060" s="34">
        <v>1</v>
      </c>
      <c r="Q1060" s="34">
        <v>0.96666666666666667</v>
      </c>
      <c r="R1060" s="34">
        <v>0.96666666666666667</v>
      </c>
      <c r="S1060" s="34">
        <v>0.96666666666666667</v>
      </c>
      <c r="T1060" s="34">
        <v>0.96666666666666667</v>
      </c>
      <c r="U1060" s="34">
        <v>1</v>
      </c>
      <c r="V1060" s="34">
        <v>1</v>
      </c>
      <c r="W1060" s="34">
        <v>1</v>
      </c>
      <c r="X1060" s="34">
        <v>1</v>
      </c>
      <c r="Y1060" s="34">
        <v>1</v>
      </c>
      <c r="Z1060" s="34">
        <v>1</v>
      </c>
      <c r="AA1060" s="34">
        <v>0.98888888888888893</v>
      </c>
    </row>
    <row r="1061" spans="1:27" ht="15.75" customHeight="1" x14ac:dyDescent="0.25">
      <c r="A1061" s="34">
        <v>23190710</v>
      </c>
      <c r="B1061" s="34">
        <v>9.1999999999999993</v>
      </c>
      <c r="C1061" s="34">
        <v>18.517241379310345</v>
      </c>
      <c r="D1061" s="34">
        <v>57.7</v>
      </c>
      <c r="E1061" s="34">
        <v>200.44827586206895</v>
      </c>
      <c r="F1061" s="34">
        <v>322.32666666666665</v>
      </c>
      <c r="G1061" s="34">
        <v>229.06896551724137</v>
      </c>
      <c r="H1061" s="34">
        <v>198.66666666666666</v>
      </c>
      <c r="I1061" s="34">
        <v>252.1</v>
      </c>
      <c r="J1061" s="34">
        <v>264.56666666666666</v>
      </c>
      <c r="K1061" s="34">
        <v>250.34482758620689</v>
      </c>
      <c r="L1061" s="34">
        <v>150.89655172413794</v>
      </c>
      <c r="M1061" s="34">
        <v>38.833333333333336</v>
      </c>
      <c r="N1061" s="34">
        <v>355</v>
      </c>
      <c r="O1061" s="34">
        <v>1</v>
      </c>
      <c r="P1061" s="34">
        <v>0.96666666666666667</v>
      </c>
      <c r="Q1061" s="34">
        <v>1</v>
      </c>
      <c r="R1061" s="34">
        <v>0.96666666666666667</v>
      </c>
      <c r="S1061" s="34">
        <v>1</v>
      </c>
      <c r="T1061" s="34">
        <v>0.96666666666666667</v>
      </c>
      <c r="U1061" s="34">
        <v>1</v>
      </c>
      <c r="V1061" s="34">
        <v>1</v>
      </c>
      <c r="W1061" s="34">
        <v>1</v>
      </c>
      <c r="X1061" s="34">
        <v>0.96666666666666667</v>
      </c>
      <c r="Y1061" s="34">
        <v>0.96666666666666667</v>
      </c>
      <c r="Z1061" s="34">
        <v>1</v>
      </c>
      <c r="AA1061" s="34">
        <v>0.98611111111111116</v>
      </c>
    </row>
    <row r="1062" spans="1:27" ht="15.75" customHeight="1" x14ac:dyDescent="0.25">
      <c r="A1062" s="34">
        <v>23190810</v>
      </c>
      <c r="B1062" s="34">
        <v>83.178571428571431</v>
      </c>
      <c r="C1062" s="34">
        <v>82.827586206896555</v>
      </c>
      <c r="D1062" s="34">
        <v>217.37931034482759</v>
      </c>
      <c r="E1062" s="34">
        <v>274.76666666666665</v>
      </c>
      <c r="F1062" s="34">
        <v>291.20333333333332</v>
      </c>
      <c r="G1062" s="34">
        <v>174.83333333333334</v>
      </c>
      <c r="H1062" s="34">
        <v>127.16666666666667</v>
      </c>
      <c r="I1062" s="34">
        <v>182.62068965517241</v>
      </c>
      <c r="J1062" s="34">
        <v>215.0344827586207</v>
      </c>
      <c r="K1062" s="34">
        <v>335.44827586206895</v>
      </c>
      <c r="L1062" s="34">
        <v>330.72413793103448</v>
      </c>
      <c r="M1062" s="34">
        <v>166.48275862068965</v>
      </c>
      <c r="N1062" s="34">
        <v>351</v>
      </c>
      <c r="O1062" s="34">
        <v>0.93333333333333335</v>
      </c>
      <c r="P1062" s="34">
        <v>0.96666666666666667</v>
      </c>
      <c r="Q1062" s="34">
        <v>0.96666666666666667</v>
      </c>
      <c r="R1062" s="34">
        <v>1</v>
      </c>
      <c r="S1062" s="34">
        <v>1</v>
      </c>
      <c r="T1062" s="34">
        <v>1</v>
      </c>
      <c r="U1062" s="34">
        <v>1</v>
      </c>
      <c r="V1062" s="34">
        <v>0.96666666666666667</v>
      </c>
      <c r="W1062" s="34">
        <v>0.96666666666666667</v>
      </c>
      <c r="X1062" s="34">
        <v>0.96666666666666667</v>
      </c>
      <c r="Y1062" s="34">
        <v>0.96666666666666667</v>
      </c>
      <c r="Z1062" s="34">
        <v>0.96666666666666667</v>
      </c>
      <c r="AA1062" s="34">
        <v>0.97499999999999998</v>
      </c>
    </row>
    <row r="1063" spans="1:27" ht="15.75" customHeight="1" x14ac:dyDescent="0.25">
      <c r="A1063" s="34">
        <v>23190820</v>
      </c>
      <c r="B1063" s="34">
        <v>92.5</v>
      </c>
      <c r="C1063" s="34">
        <v>108.5</v>
      </c>
      <c r="D1063" s="34">
        <v>122</v>
      </c>
      <c r="E1063" s="34">
        <v>191</v>
      </c>
      <c r="F1063" s="34">
        <v>258.5</v>
      </c>
      <c r="G1063" s="34">
        <v>110.5</v>
      </c>
      <c r="H1063" s="34">
        <v>149</v>
      </c>
      <c r="I1063" s="34">
        <v>157</v>
      </c>
      <c r="J1063" s="34">
        <v>87.5</v>
      </c>
      <c r="K1063" s="34">
        <v>154</v>
      </c>
      <c r="L1063" s="34">
        <v>409</v>
      </c>
      <c r="M1063" s="34">
        <v>101</v>
      </c>
      <c r="N1063" s="34">
        <v>23</v>
      </c>
      <c r="O1063" s="34">
        <v>6.6666666666666666E-2</v>
      </c>
      <c r="P1063" s="34">
        <v>6.6666666666666666E-2</v>
      </c>
      <c r="Q1063" s="34">
        <v>6.6666666666666666E-2</v>
      </c>
      <c r="R1063" s="34">
        <v>6.6666666666666666E-2</v>
      </c>
      <c r="S1063" s="34">
        <v>6.6666666666666666E-2</v>
      </c>
      <c r="T1063" s="34">
        <v>6.6666666666666666E-2</v>
      </c>
      <c r="U1063" s="34">
        <v>6.6666666666666666E-2</v>
      </c>
      <c r="V1063" s="34">
        <v>6.6666666666666666E-2</v>
      </c>
      <c r="W1063" s="34">
        <v>6.6666666666666666E-2</v>
      </c>
      <c r="X1063" s="34">
        <v>6.6666666666666666E-2</v>
      </c>
      <c r="Y1063" s="34">
        <v>6.6666666666666666E-2</v>
      </c>
      <c r="Z1063" s="34">
        <v>3.3333333333333333E-2</v>
      </c>
      <c r="AA1063" s="34">
        <v>6.3888888888888884E-2</v>
      </c>
    </row>
    <row r="1064" spans="1:27" ht="15.75" customHeight="1" x14ac:dyDescent="0.25">
      <c r="A1064" s="34">
        <v>23190830</v>
      </c>
      <c r="B1064" s="34">
        <v>65.372727272727261</v>
      </c>
      <c r="C1064" s="34">
        <v>99.263636363636365</v>
      </c>
      <c r="D1064" s="34">
        <v>132.60434782608695</v>
      </c>
      <c r="E1064" s="34">
        <v>99.015000000000015</v>
      </c>
      <c r="F1064" s="34">
        <v>133.1454545454545</v>
      </c>
      <c r="G1064" s="34">
        <v>84.434782608695656</v>
      </c>
      <c r="H1064" s="34">
        <v>89.826086956521735</v>
      </c>
      <c r="I1064" s="34">
        <v>96.668181818181807</v>
      </c>
      <c r="J1064" s="34">
        <v>120.90434782608699</v>
      </c>
      <c r="K1064" s="34">
        <v>150.59999999999997</v>
      </c>
      <c r="L1064" s="34">
        <v>134.5</v>
      </c>
      <c r="M1064" s="34">
        <v>67.677272727272737</v>
      </c>
      <c r="N1064" s="34">
        <v>265</v>
      </c>
      <c r="O1064" s="34">
        <v>0.73333333333333328</v>
      </c>
      <c r="P1064" s="34">
        <v>0.73333333333333328</v>
      </c>
      <c r="Q1064" s="34">
        <v>0.76666666666666672</v>
      </c>
      <c r="R1064" s="34">
        <v>0.66666666666666663</v>
      </c>
      <c r="S1064" s="34">
        <v>0.73333333333333328</v>
      </c>
      <c r="T1064" s="34">
        <v>0.76666666666666672</v>
      </c>
      <c r="U1064" s="34">
        <v>0.76666666666666672</v>
      </c>
      <c r="V1064" s="34">
        <v>0.73333333333333328</v>
      </c>
      <c r="W1064" s="34">
        <v>0.76666666666666672</v>
      </c>
      <c r="X1064" s="34">
        <v>0.7</v>
      </c>
      <c r="Y1064" s="34">
        <v>0.73333333333333328</v>
      </c>
      <c r="Z1064" s="34">
        <v>0.73333333333333328</v>
      </c>
      <c r="AA1064" s="34">
        <v>0.73611111111111116</v>
      </c>
    </row>
    <row r="1065" spans="1:27" ht="15.75" customHeight="1" x14ac:dyDescent="0.25">
      <c r="A1065" s="34">
        <v>23195040</v>
      </c>
      <c r="B1065" s="34">
        <v>79.95</v>
      </c>
      <c r="C1065" s="34">
        <v>98.733333333333334</v>
      </c>
      <c r="D1065" s="34">
        <v>116.06666666666666</v>
      </c>
      <c r="E1065" s="34">
        <v>106.16</v>
      </c>
      <c r="F1065" s="34">
        <v>147.23636363636368</v>
      </c>
      <c r="G1065" s="34">
        <v>92.530000000000015</v>
      </c>
      <c r="H1065" s="34">
        <v>112.6</v>
      </c>
      <c r="I1065" s="34">
        <v>60.627272727272732</v>
      </c>
      <c r="J1065" s="34">
        <v>114.9</v>
      </c>
      <c r="K1065" s="34">
        <v>79.199999999999989</v>
      </c>
      <c r="L1065" s="34">
        <v>110.63999999999999</v>
      </c>
      <c r="M1065" s="34">
        <v>48.909090909090907</v>
      </c>
      <c r="N1065" s="34">
        <v>130</v>
      </c>
      <c r="O1065" s="34">
        <v>0.4</v>
      </c>
      <c r="P1065" s="34">
        <v>0.4</v>
      </c>
      <c r="Q1065" s="34">
        <v>0.4</v>
      </c>
      <c r="R1065" s="34">
        <v>0.33333333333333331</v>
      </c>
      <c r="S1065" s="34">
        <v>0.36666666666666664</v>
      </c>
      <c r="T1065" s="34">
        <v>0.33333333333333331</v>
      </c>
      <c r="U1065" s="34">
        <v>0.36666666666666664</v>
      </c>
      <c r="V1065" s="34">
        <v>0.36666666666666664</v>
      </c>
      <c r="W1065" s="34">
        <v>0.36666666666666664</v>
      </c>
      <c r="X1065" s="34">
        <v>0.3</v>
      </c>
      <c r="Y1065" s="34">
        <v>0.33333333333333331</v>
      </c>
      <c r="Z1065" s="34">
        <v>0.36666666666666664</v>
      </c>
      <c r="AA1065" s="34">
        <v>0.3611111111111111</v>
      </c>
    </row>
    <row r="1066" spans="1:27" ht="15.75" customHeight="1" x14ac:dyDescent="0.25">
      <c r="A1066" s="34">
        <v>23195090</v>
      </c>
      <c r="B1066" s="34">
        <v>30.42592592592592</v>
      </c>
      <c r="C1066" s="34">
        <v>38.196296296296296</v>
      </c>
      <c r="D1066" s="34">
        <v>87.796153846153842</v>
      </c>
      <c r="E1066" s="34">
        <v>159.37916666666669</v>
      </c>
      <c r="F1066" s="34">
        <v>146.15416666666667</v>
      </c>
      <c r="G1066" s="34">
        <v>55.976923076923079</v>
      </c>
      <c r="H1066" s="34">
        <v>38.895999999999994</v>
      </c>
      <c r="I1066" s="34">
        <v>65.376000000000005</v>
      </c>
      <c r="J1066" s="34">
        <v>124.23333333333336</v>
      </c>
      <c r="K1066" s="34">
        <v>175.45833333333334</v>
      </c>
      <c r="L1066" s="34">
        <v>142.71200000000002</v>
      </c>
      <c r="M1066" s="34">
        <v>49.266666666666666</v>
      </c>
      <c r="N1066" s="34">
        <v>298</v>
      </c>
      <c r="O1066" s="34">
        <v>0.9</v>
      </c>
      <c r="P1066" s="34">
        <v>0.9</v>
      </c>
      <c r="Q1066" s="34">
        <v>0.8666666666666667</v>
      </c>
      <c r="R1066" s="34">
        <v>0.8</v>
      </c>
      <c r="S1066" s="34">
        <v>0.8</v>
      </c>
      <c r="T1066" s="34">
        <v>0.8666666666666667</v>
      </c>
      <c r="U1066" s="34">
        <v>0.83333333333333337</v>
      </c>
      <c r="V1066" s="34">
        <v>0.83333333333333337</v>
      </c>
      <c r="W1066" s="34">
        <v>0.8</v>
      </c>
      <c r="X1066" s="34">
        <v>0.8</v>
      </c>
      <c r="Y1066" s="34">
        <v>0.83333333333333337</v>
      </c>
      <c r="Z1066" s="34">
        <v>0.7</v>
      </c>
      <c r="AA1066" s="34">
        <v>0.82777777777777772</v>
      </c>
    </row>
    <row r="1067" spans="1:27" ht="15.75" customHeight="1" x14ac:dyDescent="0.25">
      <c r="A1067" s="34">
        <v>23195110</v>
      </c>
      <c r="B1067" s="34">
        <v>38.275000000000013</v>
      </c>
      <c r="C1067" s="34">
        <v>69.614285714285728</v>
      </c>
      <c r="D1067" s="34">
        <v>104.15384615384616</v>
      </c>
      <c r="E1067" s="34">
        <v>84.025925925925932</v>
      </c>
      <c r="F1067" s="34">
        <v>99.003999999999991</v>
      </c>
      <c r="G1067" s="34">
        <v>75.183999999999997</v>
      </c>
      <c r="H1067" s="34">
        <v>63.561538461538461</v>
      </c>
      <c r="I1067" s="34">
        <v>79.521428571428572</v>
      </c>
      <c r="J1067" s="34">
        <v>86.58799999999998</v>
      </c>
      <c r="K1067" s="34">
        <v>115.66296296296295</v>
      </c>
      <c r="L1067" s="34">
        <v>85.833333333333329</v>
      </c>
      <c r="M1067" s="34">
        <v>19.263999999999999</v>
      </c>
      <c r="N1067" s="34">
        <v>314</v>
      </c>
      <c r="O1067" s="34">
        <v>0.93333333333333335</v>
      </c>
      <c r="P1067" s="34">
        <v>0.93333333333333335</v>
      </c>
      <c r="Q1067" s="34">
        <v>0.8666666666666667</v>
      </c>
      <c r="R1067" s="34">
        <v>0.9</v>
      </c>
      <c r="S1067" s="34">
        <v>0.83333333333333337</v>
      </c>
      <c r="T1067" s="34">
        <v>0.83333333333333337</v>
      </c>
      <c r="U1067" s="34">
        <v>0.8666666666666667</v>
      </c>
      <c r="V1067" s="34">
        <v>0.93333333333333335</v>
      </c>
      <c r="W1067" s="34">
        <v>0.83333333333333337</v>
      </c>
      <c r="X1067" s="34">
        <v>0.9</v>
      </c>
      <c r="Y1067" s="34">
        <v>0.8</v>
      </c>
      <c r="Z1067" s="34">
        <v>0.83333333333333337</v>
      </c>
      <c r="AA1067" s="34">
        <v>0.87222222222222223</v>
      </c>
    </row>
    <row r="1068" spans="1:27" ht="15.75" customHeight="1" x14ac:dyDescent="0.25">
      <c r="A1068" s="34">
        <v>23195140</v>
      </c>
      <c r="B1068" s="34">
        <v>67.333333333333343</v>
      </c>
      <c r="C1068" s="34">
        <v>32.049999999999997</v>
      </c>
      <c r="D1068" s="34">
        <v>87.75</v>
      </c>
      <c r="E1068" s="34">
        <v>258.59999999999997</v>
      </c>
      <c r="F1068" s="34">
        <v>270</v>
      </c>
      <c r="G1068" s="34">
        <v>221.43333333333331</v>
      </c>
      <c r="H1068" s="34">
        <v>195.9</v>
      </c>
      <c r="I1068" s="34">
        <v>154.94999999999999</v>
      </c>
      <c r="J1068" s="34">
        <v>280.15000000000003</v>
      </c>
      <c r="K1068" s="34">
        <v>224.5</v>
      </c>
      <c r="L1068" s="34">
        <v>327.80000000000007</v>
      </c>
      <c r="M1068" s="34">
        <v>116.74999999999999</v>
      </c>
      <c r="N1068" s="34">
        <v>27</v>
      </c>
      <c r="O1068" s="34">
        <v>0.1</v>
      </c>
      <c r="P1068" s="34">
        <v>6.6666666666666666E-2</v>
      </c>
      <c r="Q1068" s="34">
        <v>6.6666666666666666E-2</v>
      </c>
      <c r="R1068" s="34">
        <v>0.1</v>
      </c>
      <c r="S1068" s="34">
        <v>3.3333333333333333E-2</v>
      </c>
      <c r="T1068" s="34">
        <v>0.1</v>
      </c>
      <c r="U1068" s="34">
        <v>0.1</v>
      </c>
      <c r="V1068" s="34">
        <v>6.6666666666666666E-2</v>
      </c>
      <c r="W1068" s="34">
        <v>6.6666666666666666E-2</v>
      </c>
      <c r="X1068" s="34">
        <v>6.6666666666666666E-2</v>
      </c>
      <c r="Y1068" s="34">
        <v>6.6666666666666666E-2</v>
      </c>
      <c r="Z1068" s="34">
        <v>6.6666666666666666E-2</v>
      </c>
      <c r="AA1068" s="34">
        <v>7.4999999999999997E-2</v>
      </c>
    </row>
    <row r="1069" spans="1:27" ht="15.75" customHeight="1" x14ac:dyDescent="0.25">
      <c r="A1069" s="34">
        <v>23195170</v>
      </c>
      <c r="B1069" s="34">
        <v>40</v>
      </c>
      <c r="C1069" s="34">
        <v>72</v>
      </c>
      <c r="D1069" s="34">
        <v>194.7</v>
      </c>
      <c r="E1069" s="34">
        <v>308.25</v>
      </c>
      <c r="F1069" s="34">
        <v>402.5</v>
      </c>
      <c r="G1069" s="34">
        <v>151</v>
      </c>
      <c r="H1069" s="34">
        <v>165.5</v>
      </c>
      <c r="I1069" s="34">
        <v>272.5</v>
      </c>
      <c r="J1069" s="34">
        <v>283.39999999999998</v>
      </c>
      <c r="K1069" s="34">
        <v>285.39999999999998</v>
      </c>
      <c r="L1069" s="34">
        <v>311.2</v>
      </c>
      <c r="M1069" s="34">
        <v>149.19999999999999</v>
      </c>
      <c r="N1069" s="34">
        <v>56</v>
      </c>
      <c r="O1069" s="34">
        <v>0.16666666666666666</v>
      </c>
      <c r="P1069" s="34">
        <v>0.2</v>
      </c>
      <c r="Q1069" s="34">
        <v>0.16666666666666666</v>
      </c>
      <c r="R1069" s="34">
        <v>0.13333333333333333</v>
      </c>
      <c r="S1069" s="34">
        <v>0.13333333333333333</v>
      </c>
      <c r="T1069" s="34">
        <v>0.13333333333333333</v>
      </c>
      <c r="U1069" s="34">
        <v>0.13333333333333333</v>
      </c>
      <c r="V1069" s="34">
        <v>0.13333333333333333</v>
      </c>
      <c r="W1069" s="34">
        <v>0.16666666666666666</v>
      </c>
      <c r="X1069" s="34">
        <v>0.16666666666666666</v>
      </c>
      <c r="Y1069" s="34">
        <v>0.16666666666666666</v>
      </c>
      <c r="Z1069" s="34">
        <v>0.16666666666666666</v>
      </c>
      <c r="AA1069" s="34">
        <v>0.15555555555555556</v>
      </c>
    </row>
    <row r="1070" spans="1:27" ht="15.75" customHeight="1" x14ac:dyDescent="0.25">
      <c r="A1070" s="34">
        <v>23195180</v>
      </c>
      <c r="B1070" s="34">
        <v>24.331999999999997</v>
      </c>
      <c r="C1070" s="34">
        <v>32.526086956521738</v>
      </c>
      <c r="D1070" s="34">
        <v>68.30416666666666</v>
      </c>
      <c r="E1070" s="34">
        <v>96.026086956521752</v>
      </c>
      <c r="F1070" s="34">
        <v>112.60833333333333</v>
      </c>
      <c r="G1070" s="34">
        <v>60.37619047619048</v>
      </c>
      <c r="H1070" s="34">
        <v>52.461904761904762</v>
      </c>
      <c r="I1070" s="34">
        <v>70.473913043478262</v>
      </c>
      <c r="J1070" s="34">
        <v>139.68260869565216</v>
      </c>
      <c r="K1070" s="34">
        <v>144.87727272727273</v>
      </c>
      <c r="L1070" s="34">
        <v>109.97391304347825</v>
      </c>
      <c r="M1070" s="34">
        <v>36.452173913043474</v>
      </c>
      <c r="N1070" s="34">
        <v>275</v>
      </c>
      <c r="O1070" s="34">
        <v>0.83333333333333337</v>
      </c>
      <c r="P1070" s="34">
        <v>0.76666666666666672</v>
      </c>
      <c r="Q1070" s="34">
        <v>0.8</v>
      </c>
      <c r="R1070" s="34">
        <v>0.76666666666666672</v>
      </c>
      <c r="S1070" s="34">
        <v>0.8</v>
      </c>
      <c r="T1070" s="34">
        <v>0.7</v>
      </c>
      <c r="U1070" s="34">
        <v>0.7</v>
      </c>
      <c r="V1070" s="34">
        <v>0.76666666666666672</v>
      </c>
      <c r="W1070" s="34">
        <v>0.76666666666666672</v>
      </c>
      <c r="X1070" s="34">
        <v>0.73333333333333328</v>
      </c>
      <c r="Y1070" s="34">
        <v>0.76666666666666672</v>
      </c>
      <c r="Z1070" s="34">
        <v>0.76666666666666672</v>
      </c>
      <c r="AA1070" s="34">
        <v>0.76388888888888884</v>
      </c>
    </row>
    <row r="1071" spans="1:27" ht="15.75" customHeight="1" x14ac:dyDescent="0.25">
      <c r="A1071" s="34">
        <v>23195190</v>
      </c>
      <c r="B1071" s="34" t="s">
        <v>1930</v>
      </c>
      <c r="C1071" s="34" t="s">
        <v>1930</v>
      </c>
      <c r="D1071" s="34" t="s">
        <v>1930</v>
      </c>
      <c r="E1071" s="34" t="s">
        <v>1930</v>
      </c>
      <c r="F1071" s="34" t="s">
        <v>1930</v>
      </c>
      <c r="G1071" s="34" t="s">
        <v>1930</v>
      </c>
      <c r="H1071" s="34" t="s">
        <v>1930</v>
      </c>
      <c r="I1071" s="34" t="s">
        <v>1930</v>
      </c>
      <c r="J1071" s="34">
        <v>69.3</v>
      </c>
      <c r="K1071" s="34">
        <v>50.099999999999987</v>
      </c>
      <c r="L1071" s="34">
        <v>138.4</v>
      </c>
      <c r="M1071" s="34">
        <v>37.300000000000004</v>
      </c>
      <c r="N1071" s="34">
        <v>4</v>
      </c>
      <c r="O1071" s="34">
        <v>0</v>
      </c>
      <c r="P1071" s="34">
        <v>0</v>
      </c>
      <c r="Q1071" s="34">
        <v>0</v>
      </c>
      <c r="R1071" s="34">
        <v>0</v>
      </c>
      <c r="S1071" s="34">
        <v>0</v>
      </c>
      <c r="T1071" s="34">
        <v>0</v>
      </c>
      <c r="U1071" s="34">
        <v>0</v>
      </c>
      <c r="V1071" s="34">
        <v>0</v>
      </c>
      <c r="W1071" s="34">
        <v>3.3333333333333333E-2</v>
      </c>
      <c r="X1071" s="34">
        <v>3.3333333333333333E-2</v>
      </c>
      <c r="Y1071" s="34">
        <v>3.3333333333333333E-2</v>
      </c>
      <c r="Z1071" s="34">
        <v>3.3333333333333333E-2</v>
      </c>
      <c r="AA1071" s="34">
        <v>1.1111111111111112E-2</v>
      </c>
    </row>
    <row r="1072" spans="1:27" ht="15.75" customHeight="1" x14ac:dyDescent="0.25">
      <c r="A1072" s="34">
        <v>23195200</v>
      </c>
      <c r="B1072" s="34">
        <v>19.519230769230766</v>
      </c>
      <c r="C1072" s="34">
        <v>22.542307692307688</v>
      </c>
      <c r="D1072" s="34">
        <v>70.752173913043478</v>
      </c>
      <c r="E1072" s="34">
        <v>115.925</v>
      </c>
      <c r="F1072" s="34">
        <v>149.94545454545457</v>
      </c>
      <c r="G1072" s="34">
        <v>72.320000000000007</v>
      </c>
      <c r="H1072" s="34">
        <v>48.105000000000004</v>
      </c>
      <c r="I1072" s="34">
        <v>83.025000000000006</v>
      </c>
      <c r="J1072" s="34">
        <v>135.62857142857143</v>
      </c>
      <c r="K1072" s="34">
        <v>170.17500000000004</v>
      </c>
      <c r="L1072" s="34">
        <v>115.57222222222224</v>
      </c>
      <c r="M1072" s="34">
        <v>37.380000000000003</v>
      </c>
      <c r="N1072" s="34">
        <v>264</v>
      </c>
      <c r="O1072" s="34">
        <v>0.8666666666666667</v>
      </c>
      <c r="P1072" s="34">
        <v>0.8666666666666667</v>
      </c>
      <c r="Q1072" s="34">
        <v>0.76666666666666672</v>
      </c>
      <c r="R1072" s="34">
        <v>0.66666666666666663</v>
      </c>
      <c r="S1072" s="34">
        <v>0.73333333333333328</v>
      </c>
      <c r="T1072" s="34">
        <v>0.66666666666666663</v>
      </c>
      <c r="U1072" s="34">
        <v>0.66666666666666663</v>
      </c>
      <c r="V1072" s="34">
        <v>0.8</v>
      </c>
      <c r="W1072" s="34">
        <v>0.7</v>
      </c>
      <c r="X1072" s="34">
        <v>0.8</v>
      </c>
      <c r="Y1072" s="34">
        <v>0.6</v>
      </c>
      <c r="Z1072" s="34">
        <v>0.66666666666666663</v>
      </c>
      <c r="AA1072" s="34">
        <v>0.73333333333333328</v>
      </c>
    </row>
    <row r="1073" spans="1:27" ht="15.75" customHeight="1" x14ac:dyDescent="0.25">
      <c r="A1073" s="34">
        <v>23195220</v>
      </c>
      <c r="B1073" s="34">
        <v>70.599999999999994</v>
      </c>
      <c r="C1073" s="34">
        <v>57.300000000000004</v>
      </c>
      <c r="D1073" s="34">
        <v>41.800000000000011</v>
      </c>
      <c r="E1073" s="34">
        <v>173.00000000000003</v>
      </c>
      <c r="F1073" s="34">
        <v>161.70000000000005</v>
      </c>
      <c r="G1073" s="34">
        <v>72.2</v>
      </c>
      <c r="H1073" s="34">
        <v>20.999999999999996</v>
      </c>
      <c r="I1073" s="34">
        <v>128</v>
      </c>
      <c r="J1073" s="34">
        <v>54.600000000000009</v>
      </c>
      <c r="K1073" s="34">
        <v>52.899999999999991</v>
      </c>
      <c r="L1073" s="34">
        <v>199.3</v>
      </c>
      <c r="M1073" s="34">
        <v>154.19999999999996</v>
      </c>
      <c r="N1073" s="34">
        <v>12</v>
      </c>
      <c r="O1073" s="34">
        <v>3.3333333333333333E-2</v>
      </c>
      <c r="P1073" s="34">
        <v>3.3333333333333333E-2</v>
      </c>
      <c r="Q1073" s="34">
        <v>3.3333333333333333E-2</v>
      </c>
      <c r="R1073" s="34">
        <v>3.3333333333333333E-2</v>
      </c>
      <c r="S1073" s="34">
        <v>3.3333333333333333E-2</v>
      </c>
      <c r="T1073" s="34">
        <v>3.3333333333333333E-2</v>
      </c>
      <c r="U1073" s="34">
        <v>3.3333333333333333E-2</v>
      </c>
      <c r="V1073" s="34">
        <v>3.3333333333333333E-2</v>
      </c>
      <c r="W1073" s="34">
        <v>3.3333333333333333E-2</v>
      </c>
      <c r="X1073" s="34">
        <v>3.3333333333333333E-2</v>
      </c>
      <c r="Y1073" s="34">
        <v>3.3333333333333333E-2</v>
      </c>
      <c r="Z1073" s="34">
        <v>3.3333333333333333E-2</v>
      </c>
      <c r="AA1073" s="34">
        <v>3.3333333333333333E-2</v>
      </c>
    </row>
    <row r="1074" spans="1:27" ht="15.75" customHeight="1" x14ac:dyDescent="0.25">
      <c r="A1074" s="34">
        <v>23195502</v>
      </c>
      <c r="B1074" s="34">
        <v>60.800000000000004</v>
      </c>
      <c r="C1074" s="34">
        <v>93.806896551724137</v>
      </c>
      <c r="D1074" s="34">
        <v>122.13448275862071</v>
      </c>
      <c r="E1074" s="34">
        <v>108.10689655172415</v>
      </c>
      <c r="F1074" s="34">
        <v>119.3107142857143</v>
      </c>
      <c r="G1074" s="34">
        <v>74.303703703703718</v>
      </c>
      <c r="H1074" s="34">
        <v>79.006896551724154</v>
      </c>
      <c r="I1074" s="34">
        <v>78.811538461538461</v>
      </c>
      <c r="J1074" s="34">
        <v>94.45714285714287</v>
      </c>
      <c r="K1074" s="34">
        <v>158.60357142857143</v>
      </c>
      <c r="L1074" s="34">
        <v>128.33703703703702</v>
      </c>
      <c r="M1074" s="34">
        <v>63.151851851851838</v>
      </c>
      <c r="N1074" s="34">
        <v>335</v>
      </c>
      <c r="O1074" s="34">
        <v>0.93333333333333335</v>
      </c>
      <c r="P1074" s="34">
        <v>0.96666666666666667</v>
      </c>
      <c r="Q1074" s="34">
        <v>0.96666666666666667</v>
      </c>
      <c r="R1074" s="34">
        <v>0.96666666666666667</v>
      </c>
      <c r="S1074" s="34">
        <v>0.93333333333333335</v>
      </c>
      <c r="T1074" s="34">
        <v>0.9</v>
      </c>
      <c r="U1074" s="34">
        <v>0.96666666666666667</v>
      </c>
      <c r="V1074" s="34">
        <v>0.8666666666666667</v>
      </c>
      <c r="W1074" s="34">
        <v>0.93333333333333335</v>
      </c>
      <c r="X1074" s="34">
        <v>0.93333333333333335</v>
      </c>
      <c r="Y1074" s="34">
        <v>0.9</v>
      </c>
      <c r="Z1074" s="34">
        <v>0.9</v>
      </c>
      <c r="AA1074" s="34">
        <v>0.93055555555555558</v>
      </c>
    </row>
    <row r="1075" spans="1:27" ht="15.75" customHeight="1" x14ac:dyDescent="0.25">
      <c r="A1075" s="34">
        <v>23200010</v>
      </c>
      <c r="B1075" s="34">
        <v>8.7962962962962958</v>
      </c>
      <c r="C1075" s="34">
        <v>19.296296296296298</v>
      </c>
      <c r="D1075" s="34">
        <v>40.154166666666669</v>
      </c>
      <c r="E1075" s="34">
        <v>144.584</v>
      </c>
      <c r="F1075" s="34">
        <v>257.52692307692308</v>
      </c>
      <c r="G1075" s="34">
        <v>189.54</v>
      </c>
      <c r="H1075" s="34">
        <v>142.70400000000001</v>
      </c>
      <c r="I1075" s="34">
        <v>168.20400000000001</v>
      </c>
      <c r="J1075" s="34">
        <v>193.572</v>
      </c>
      <c r="K1075" s="34">
        <v>200.1</v>
      </c>
      <c r="L1075" s="34">
        <v>120.83076923076922</v>
      </c>
      <c r="M1075" s="34">
        <v>16.923076923076923</v>
      </c>
      <c r="N1075" s="34">
        <v>304</v>
      </c>
      <c r="O1075" s="34">
        <v>0.9</v>
      </c>
      <c r="P1075" s="34">
        <v>0.9</v>
      </c>
      <c r="Q1075" s="34">
        <v>0.8</v>
      </c>
      <c r="R1075" s="34">
        <v>0.83333333333333337</v>
      </c>
      <c r="S1075" s="34">
        <v>0.8666666666666667</v>
      </c>
      <c r="T1075" s="34">
        <v>0.83333333333333337</v>
      </c>
      <c r="U1075" s="34">
        <v>0.83333333333333337</v>
      </c>
      <c r="V1075" s="34">
        <v>0.83333333333333337</v>
      </c>
      <c r="W1075" s="34">
        <v>0.83333333333333337</v>
      </c>
      <c r="X1075" s="34">
        <v>0.76666666666666672</v>
      </c>
      <c r="Y1075" s="34">
        <v>0.8666666666666667</v>
      </c>
      <c r="Z1075" s="34">
        <v>0.8666666666666667</v>
      </c>
      <c r="AA1075" s="34">
        <v>0.84444444444444444</v>
      </c>
    </row>
    <row r="1076" spans="1:27" ht="15.75" customHeight="1" x14ac:dyDescent="0.25">
      <c r="A1076" s="34">
        <v>23200060</v>
      </c>
      <c r="B1076" s="34">
        <v>29.966666666666665</v>
      </c>
      <c r="C1076" s="34">
        <v>39.893103448275866</v>
      </c>
      <c r="D1076" s="34">
        <v>103.43793103448276</v>
      </c>
      <c r="E1076" s="34">
        <v>206.88333333333333</v>
      </c>
      <c r="F1076" s="34">
        <v>281.92413793103447</v>
      </c>
      <c r="G1076" s="34">
        <v>244.04285714285714</v>
      </c>
      <c r="H1076" s="34">
        <v>225.29285714285717</v>
      </c>
      <c r="I1076" s="34">
        <v>234.96206896551726</v>
      </c>
      <c r="J1076" s="34">
        <v>257.22068965517241</v>
      </c>
      <c r="K1076" s="34">
        <v>239.46785714285713</v>
      </c>
      <c r="L1076" s="34">
        <v>182.41034482758619</v>
      </c>
      <c r="M1076" s="34">
        <v>63.158620689655166</v>
      </c>
      <c r="N1076" s="34">
        <v>347</v>
      </c>
      <c r="O1076" s="34">
        <v>1</v>
      </c>
      <c r="P1076" s="34">
        <v>0.96666666666666667</v>
      </c>
      <c r="Q1076" s="34">
        <v>0.96666666666666667</v>
      </c>
      <c r="R1076" s="34">
        <v>1</v>
      </c>
      <c r="S1076" s="34">
        <v>0.96666666666666667</v>
      </c>
      <c r="T1076" s="34">
        <v>0.93333333333333335</v>
      </c>
      <c r="U1076" s="34">
        <v>0.93333333333333335</v>
      </c>
      <c r="V1076" s="34">
        <v>0.96666666666666667</v>
      </c>
      <c r="W1076" s="34">
        <v>0.96666666666666667</v>
      </c>
      <c r="X1076" s="34">
        <v>0.93333333333333335</v>
      </c>
      <c r="Y1076" s="34">
        <v>0.96666666666666667</v>
      </c>
      <c r="Z1076" s="34">
        <v>0.96666666666666667</v>
      </c>
      <c r="AA1076" s="34">
        <v>0.96388888888888891</v>
      </c>
    </row>
    <row r="1077" spans="1:27" ht="15.75" customHeight="1" x14ac:dyDescent="0.25">
      <c r="A1077" s="34">
        <v>23200070</v>
      </c>
      <c r="B1077" s="34">
        <v>6.25</v>
      </c>
      <c r="C1077" s="34">
        <v>24.75</v>
      </c>
      <c r="D1077" s="34">
        <v>55.25</v>
      </c>
      <c r="E1077" s="34">
        <v>192</v>
      </c>
      <c r="F1077" s="34">
        <v>228.75</v>
      </c>
      <c r="G1077" s="34">
        <v>236</v>
      </c>
      <c r="H1077" s="34">
        <v>272</v>
      </c>
      <c r="I1077" s="34">
        <v>335.5</v>
      </c>
      <c r="J1077" s="34">
        <v>212</v>
      </c>
      <c r="K1077" s="34">
        <v>265.5</v>
      </c>
      <c r="L1077" s="34">
        <v>166.5</v>
      </c>
      <c r="M1077" s="34">
        <v>6.5</v>
      </c>
      <c r="N1077" s="34">
        <v>40</v>
      </c>
      <c r="O1077" s="34">
        <v>0.13333333333333333</v>
      </c>
      <c r="P1077" s="34">
        <v>0.13333333333333333</v>
      </c>
      <c r="Q1077" s="34">
        <v>0.13333333333333333</v>
      </c>
      <c r="R1077" s="34">
        <v>0.13333333333333333</v>
      </c>
      <c r="S1077" s="34">
        <v>0.13333333333333333</v>
      </c>
      <c r="T1077" s="34">
        <v>0.13333333333333333</v>
      </c>
      <c r="U1077" s="34">
        <v>0.13333333333333333</v>
      </c>
      <c r="V1077" s="34">
        <v>0.13333333333333333</v>
      </c>
      <c r="W1077" s="34">
        <v>6.6666666666666666E-2</v>
      </c>
      <c r="X1077" s="34">
        <v>6.6666666666666666E-2</v>
      </c>
      <c r="Y1077" s="34">
        <v>6.6666666666666666E-2</v>
      </c>
      <c r="Z1077" s="34">
        <v>6.6666666666666666E-2</v>
      </c>
      <c r="AA1077" s="34">
        <v>0.1111111111111111</v>
      </c>
    </row>
    <row r="1078" spans="1:27" ht="15.75" customHeight="1" x14ac:dyDescent="0.25">
      <c r="A1078" s="34">
        <v>23205020</v>
      </c>
      <c r="B1078" s="34">
        <v>25.492857142857144</v>
      </c>
      <c r="C1078" s="34">
        <v>49.79615384615385</v>
      </c>
      <c r="D1078" s="34">
        <v>122.78461538461539</v>
      </c>
      <c r="E1078" s="34">
        <v>253.20400000000001</v>
      </c>
      <c r="F1078" s="34">
        <v>352.88214285714281</v>
      </c>
      <c r="G1078" s="34">
        <v>299.92307692307691</v>
      </c>
      <c r="H1078" s="34">
        <v>315.81538461538463</v>
      </c>
      <c r="I1078" s="34">
        <v>333.74166666666673</v>
      </c>
      <c r="J1078" s="34">
        <v>326.63200000000006</v>
      </c>
      <c r="K1078" s="34">
        <v>300.31363636363636</v>
      </c>
      <c r="L1078" s="34">
        <v>244.08000000000004</v>
      </c>
      <c r="M1078" s="34">
        <v>62.516666666666652</v>
      </c>
      <c r="N1078" s="34">
        <v>305</v>
      </c>
      <c r="O1078" s="34">
        <v>0.93333333333333335</v>
      </c>
      <c r="P1078" s="34">
        <v>0.8666666666666667</v>
      </c>
      <c r="Q1078" s="34">
        <v>0.8666666666666667</v>
      </c>
      <c r="R1078" s="34">
        <v>0.83333333333333337</v>
      </c>
      <c r="S1078" s="34">
        <v>0.93333333333333335</v>
      </c>
      <c r="T1078" s="34">
        <v>0.8666666666666667</v>
      </c>
      <c r="U1078" s="34">
        <v>0.8666666666666667</v>
      </c>
      <c r="V1078" s="34">
        <v>0.8</v>
      </c>
      <c r="W1078" s="34">
        <v>0.83333333333333337</v>
      </c>
      <c r="X1078" s="34">
        <v>0.73333333333333328</v>
      </c>
      <c r="Y1078" s="34">
        <v>0.83333333333333337</v>
      </c>
      <c r="Z1078" s="34">
        <v>0.8</v>
      </c>
      <c r="AA1078" s="34">
        <v>0.84722222222222221</v>
      </c>
    </row>
    <row r="1079" spans="1:27" ht="15.75" customHeight="1" x14ac:dyDescent="0.25">
      <c r="A1079" s="34">
        <v>23205030</v>
      </c>
      <c r="B1079" s="34">
        <v>15.425000000000001</v>
      </c>
      <c r="C1079" s="34">
        <v>17.581481481481482</v>
      </c>
      <c r="D1079" s="34">
        <v>79.775000000000006</v>
      </c>
      <c r="E1079" s="34">
        <v>157.4571428571428</v>
      </c>
      <c r="F1079" s="34">
        <v>252.52592592592597</v>
      </c>
      <c r="G1079" s="34">
        <v>230.47777777777776</v>
      </c>
      <c r="H1079" s="34">
        <v>205.67692307692309</v>
      </c>
      <c r="I1079" s="34">
        <v>222.92272727272729</v>
      </c>
      <c r="J1079" s="34">
        <v>215.8695652173914</v>
      </c>
      <c r="K1079" s="34">
        <v>195.828</v>
      </c>
      <c r="L1079" s="34">
        <v>128.76250000000002</v>
      </c>
      <c r="M1079" s="34">
        <v>34.557692307692299</v>
      </c>
      <c r="N1079" s="34">
        <v>307</v>
      </c>
      <c r="O1079" s="34">
        <v>0.93333333333333335</v>
      </c>
      <c r="P1079" s="34">
        <v>0.9</v>
      </c>
      <c r="Q1079" s="34">
        <v>0.8</v>
      </c>
      <c r="R1079" s="34">
        <v>0.93333333333333335</v>
      </c>
      <c r="S1079" s="34">
        <v>0.9</v>
      </c>
      <c r="T1079" s="34">
        <v>0.9</v>
      </c>
      <c r="U1079" s="34">
        <v>0.8666666666666667</v>
      </c>
      <c r="V1079" s="34">
        <v>0.73333333333333328</v>
      </c>
      <c r="W1079" s="34">
        <v>0.76666666666666672</v>
      </c>
      <c r="X1079" s="34">
        <v>0.83333333333333337</v>
      </c>
      <c r="Y1079" s="34">
        <v>0.8</v>
      </c>
      <c r="Z1079" s="34">
        <v>0.8666666666666667</v>
      </c>
      <c r="AA1079" s="34">
        <v>0.85277777777777775</v>
      </c>
    </row>
    <row r="1080" spans="1:27" ht="15.75" customHeight="1" x14ac:dyDescent="0.25">
      <c r="A1080" s="34">
        <v>23205040</v>
      </c>
      <c r="B1080" s="34">
        <v>12.674999999999999</v>
      </c>
      <c r="C1080" s="34">
        <v>9.5749999999999993</v>
      </c>
      <c r="D1080" s="34">
        <v>27.8</v>
      </c>
      <c r="E1080" s="34">
        <v>127.53333333333332</v>
      </c>
      <c r="F1080" s="34">
        <v>200.96666666666667</v>
      </c>
      <c r="G1080" s="34">
        <v>97.533333333333317</v>
      </c>
      <c r="H1080" s="34">
        <v>106.69999999999997</v>
      </c>
      <c r="I1080" s="34">
        <v>113.63333333333334</v>
      </c>
      <c r="J1080" s="34">
        <v>246.9</v>
      </c>
      <c r="K1080" s="34">
        <v>75.599999999999994</v>
      </c>
      <c r="L1080" s="34">
        <v>101.16666666666667</v>
      </c>
      <c r="M1080" s="34">
        <v>0.76666666666666661</v>
      </c>
      <c r="N1080" s="34">
        <v>36</v>
      </c>
      <c r="O1080" s="34">
        <v>0.13333333333333333</v>
      </c>
      <c r="P1080" s="34">
        <v>0.13333333333333333</v>
      </c>
      <c r="Q1080" s="34">
        <v>0.1</v>
      </c>
      <c r="R1080" s="34">
        <v>0.1</v>
      </c>
      <c r="S1080" s="34">
        <v>0.1</v>
      </c>
      <c r="T1080" s="34">
        <v>0.1</v>
      </c>
      <c r="U1080" s="34">
        <v>0.1</v>
      </c>
      <c r="V1080" s="34">
        <v>0.1</v>
      </c>
      <c r="W1080" s="34">
        <v>0.1</v>
      </c>
      <c r="X1080" s="34">
        <v>3.3333333333333333E-2</v>
      </c>
      <c r="Y1080" s="34">
        <v>0.1</v>
      </c>
      <c r="Z1080" s="34">
        <v>0.1</v>
      </c>
      <c r="AA1080" s="34">
        <v>0.1</v>
      </c>
    </row>
    <row r="1081" spans="1:27" ht="15.75" customHeight="1" x14ac:dyDescent="0.25">
      <c r="A1081" s="34">
        <v>23205050</v>
      </c>
      <c r="B1081" s="34">
        <v>48.992000000000004</v>
      </c>
      <c r="C1081" s="34">
        <v>67.248148148148147</v>
      </c>
      <c r="D1081" s="34">
        <v>135.25</v>
      </c>
      <c r="E1081" s="34">
        <v>225.66296296296298</v>
      </c>
      <c r="F1081" s="34">
        <v>295.45</v>
      </c>
      <c r="G1081" s="34">
        <v>221.85200000000009</v>
      </c>
      <c r="H1081" s="34">
        <v>197.30370370370372</v>
      </c>
      <c r="I1081" s="34">
        <v>247.43333333333331</v>
      </c>
      <c r="J1081" s="34">
        <v>236.7772727272727</v>
      </c>
      <c r="K1081" s="34">
        <v>231.86400000000006</v>
      </c>
      <c r="L1081" s="34">
        <v>190.71481481481482</v>
      </c>
      <c r="M1081" s="34">
        <v>88.139130434782629</v>
      </c>
      <c r="N1081" s="34">
        <v>304</v>
      </c>
      <c r="O1081" s="34">
        <v>0.83333333333333337</v>
      </c>
      <c r="P1081" s="34">
        <v>0.9</v>
      </c>
      <c r="Q1081" s="34">
        <v>0.93333333333333335</v>
      </c>
      <c r="R1081" s="34">
        <v>0.9</v>
      </c>
      <c r="S1081" s="34">
        <v>0.8</v>
      </c>
      <c r="T1081" s="34">
        <v>0.83333333333333337</v>
      </c>
      <c r="U1081" s="34">
        <v>0.9</v>
      </c>
      <c r="V1081" s="34">
        <v>0.8</v>
      </c>
      <c r="W1081" s="34">
        <v>0.73333333333333328</v>
      </c>
      <c r="X1081" s="34">
        <v>0.83333333333333337</v>
      </c>
      <c r="Y1081" s="34">
        <v>0.9</v>
      </c>
      <c r="Z1081" s="34">
        <v>0.76666666666666672</v>
      </c>
      <c r="AA1081" s="34">
        <v>0.84444444444444444</v>
      </c>
    </row>
    <row r="1082" spans="1:27" ht="15.75" customHeight="1" x14ac:dyDescent="0.25">
      <c r="A1082" s="34">
        <v>23210010</v>
      </c>
      <c r="B1082" s="34">
        <v>4.0999999999999996</v>
      </c>
      <c r="C1082" s="34">
        <v>14.716666666666667</v>
      </c>
      <c r="D1082" s="34">
        <v>46.93333333333333</v>
      </c>
      <c r="E1082" s="34">
        <v>129.5</v>
      </c>
      <c r="F1082" s="34">
        <v>200</v>
      </c>
      <c r="G1082" s="34">
        <v>187.88666666666668</v>
      </c>
      <c r="H1082" s="34">
        <v>143.55333333333334</v>
      </c>
      <c r="I1082" s="34">
        <v>183.06666666666666</v>
      </c>
      <c r="J1082" s="34">
        <v>221.58666666666667</v>
      </c>
      <c r="K1082" s="34">
        <v>196.7</v>
      </c>
      <c r="L1082" s="34">
        <v>120.19</v>
      </c>
      <c r="M1082" s="34">
        <v>26.262068965517241</v>
      </c>
      <c r="N1082" s="34">
        <v>359</v>
      </c>
      <c r="O1082" s="34">
        <v>1</v>
      </c>
      <c r="P1082" s="34">
        <v>1</v>
      </c>
      <c r="Q1082" s="34">
        <v>1</v>
      </c>
      <c r="R1082" s="34">
        <v>1</v>
      </c>
      <c r="S1082" s="34">
        <v>1</v>
      </c>
      <c r="T1082" s="34">
        <v>1</v>
      </c>
      <c r="U1082" s="34">
        <v>1</v>
      </c>
      <c r="V1082" s="34">
        <v>1</v>
      </c>
      <c r="W1082" s="34">
        <v>1</v>
      </c>
      <c r="X1082" s="34">
        <v>1</v>
      </c>
      <c r="Y1082" s="34">
        <v>1</v>
      </c>
      <c r="Z1082" s="34">
        <v>0.96666666666666667</v>
      </c>
      <c r="AA1082" s="34">
        <v>0.99722222222222223</v>
      </c>
    </row>
    <row r="1083" spans="1:27" ht="15.75" customHeight="1" x14ac:dyDescent="0.25">
      <c r="A1083" s="34">
        <v>23210020</v>
      </c>
      <c r="B1083" s="34">
        <v>19.721739130434784</v>
      </c>
      <c r="C1083" s="34">
        <v>32.699999999999996</v>
      </c>
      <c r="D1083" s="34">
        <v>58.213636363636368</v>
      </c>
      <c r="E1083" s="34">
        <v>156.11739130434782</v>
      </c>
      <c r="F1083" s="34">
        <v>203.49565217391302</v>
      </c>
      <c r="G1083" s="34">
        <v>157.76666666666665</v>
      </c>
      <c r="H1083" s="34">
        <v>161.44999999999999</v>
      </c>
      <c r="I1083" s="34">
        <v>230.16086956521738</v>
      </c>
      <c r="J1083" s="34">
        <v>253.93333333333331</v>
      </c>
      <c r="K1083" s="34">
        <v>310.00833333333333</v>
      </c>
      <c r="L1083" s="34">
        <v>195.96799999999999</v>
      </c>
      <c r="M1083" s="34">
        <v>50.024999999999999</v>
      </c>
      <c r="N1083" s="34">
        <v>281</v>
      </c>
      <c r="O1083" s="34">
        <v>0.76666666666666672</v>
      </c>
      <c r="P1083" s="34">
        <v>0.73333333333333328</v>
      </c>
      <c r="Q1083" s="34">
        <v>0.73333333333333328</v>
      </c>
      <c r="R1083" s="34">
        <v>0.76666666666666672</v>
      </c>
      <c r="S1083" s="34">
        <v>0.76666666666666672</v>
      </c>
      <c r="T1083" s="34">
        <v>0.8</v>
      </c>
      <c r="U1083" s="34">
        <v>0.8</v>
      </c>
      <c r="V1083" s="34">
        <v>0.76666666666666672</v>
      </c>
      <c r="W1083" s="34">
        <v>0.8</v>
      </c>
      <c r="X1083" s="34">
        <v>0.8</v>
      </c>
      <c r="Y1083" s="34">
        <v>0.83333333333333337</v>
      </c>
      <c r="Z1083" s="34">
        <v>0.8</v>
      </c>
      <c r="AA1083" s="34">
        <v>0.78055555555555556</v>
      </c>
    </row>
    <row r="1084" spans="1:27" ht="15.75" customHeight="1" x14ac:dyDescent="0.25">
      <c r="A1084" s="34">
        <v>23210120</v>
      </c>
      <c r="B1084" s="34">
        <v>19.020833333333332</v>
      </c>
      <c r="C1084" s="34">
        <v>30.108695652173918</v>
      </c>
      <c r="D1084" s="34">
        <v>92.832000000000008</v>
      </c>
      <c r="E1084" s="34">
        <v>152.51999999999995</v>
      </c>
      <c r="F1084" s="34">
        <v>230.33599999999998</v>
      </c>
      <c r="G1084" s="34">
        <v>137.96249999999998</v>
      </c>
      <c r="H1084" s="34">
        <v>111.38695652173914</v>
      </c>
      <c r="I1084" s="34">
        <v>192.35714285714289</v>
      </c>
      <c r="J1084" s="34">
        <v>231.88095238095238</v>
      </c>
      <c r="K1084" s="34">
        <v>329.61904761904759</v>
      </c>
      <c r="L1084" s="34">
        <v>239.10952380952378</v>
      </c>
      <c r="M1084" s="34">
        <v>91.034782608695636</v>
      </c>
      <c r="N1084" s="34">
        <v>276</v>
      </c>
      <c r="O1084" s="34">
        <v>0.8</v>
      </c>
      <c r="P1084" s="34">
        <v>0.76666666666666672</v>
      </c>
      <c r="Q1084" s="34">
        <v>0.83333333333333337</v>
      </c>
      <c r="R1084" s="34">
        <v>0.83333333333333337</v>
      </c>
      <c r="S1084" s="34">
        <v>0.83333333333333337</v>
      </c>
      <c r="T1084" s="34">
        <v>0.8</v>
      </c>
      <c r="U1084" s="34">
        <v>0.76666666666666672</v>
      </c>
      <c r="V1084" s="34">
        <v>0.7</v>
      </c>
      <c r="W1084" s="34">
        <v>0.7</v>
      </c>
      <c r="X1084" s="34">
        <v>0.7</v>
      </c>
      <c r="Y1084" s="34">
        <v>0.7</v>
      </c>
      <c r="Z1084" s="34">
        <v>0.76666666666666672</v>
      </c>
      <c r="AA1084" s="34">
        <v>0.76666666666666672</v>
      </c>
    </row>
    <row r="1085" spans="1:27" ht="15.75" customHeight="1" x14ac:dyDescent="0.25">
      <c r="A1085" s="34">
        <v>23210130</v>
      </c>
      <c r="B1085" s="34">
        <v>20.033333333333335</v>
      </c>
      <c r="C1085" s="34">
        <v>42.2</v>
      </c>
      <c r="D1085" s="34">
        <v>71.379310344827587</v>
      </c>
      <c r="E1085" s="34">
        <v>147.17241379310346</v>
      </c>
      <c r="F1085" s="34">
        <v>220.6</v>
      </c>
      <c r="G1085" s="34">
        <v>158.37931034482759</v>
      </c>
      <c r="H1085" s="34">
        <v>146.93103448275863</v>
      </c>
      <c r="I1085" s="34">
        <v>146.82142857142858</v>
      </c>
      <c r="J1085" s="34">
        <v>158.89655172413794</v>
      </c>
      <c r="K1085" s="34">
        <v>187.02857142857144</v>
      </c>
      <c r="L1085" s="34">
        <v>125.4</v>
      </c>
      <c r="M1085" s="34">
        <v>44.95</v>
      </c>
      <c r="N1085" s="34">
        <v>351</v>
      </c>
      <c r="O1085" s="34">
        <v>1</v>
      </c>
      <c r="P1085" s="34">
        <v>1</v>
      </c>
      <c r="Q1085" s="34">
        <v>0.96666666666666667</v>
      </c>
      <c r="R1085" s="34">
        <v>0.96666666666666667</v>
      </c>
      <c r="S1085" s="34">
        <v>1</v>
      </c>
      <c r="T1085" s="34">
        <v>0.96666666666666667</v>
      </c>
      <c r="U1085" s="34">
        <v>0.96666666666666667</v>
      </c>
      <c r="V1085" s="34">
        <v>0.93333333333333335</v>
      </c>
      <c r="W1085" s="34">
        <v>0.96666666666666667</v>
      </c>
      <c r="X1085" s="34">
        <v>0.93333333333333335</v>
      </c>
      <c r="Y1085" s="34">
        <v>1</v>
      </c>
      <c r="Z1085" s="34">
        <v>1</v>
      </c>
      <c r="AA1085" s="34">
        <v>0.97499999999999998</v>
      </c>
    </row>
    <row r="1086" spans="1:27" ht="15.75" customHeight="1" x14ac:dyDescent="0.25">
      <c r="A1086" s="34">
        <v>23210160</v>
      </c>
      <c r="B1086" s="34">
        <v>9.0172413793103452</v>
      </c>
      <c r="C1086" s="34">
        <v>11.862068965517242</v>
      </c>
      <c r="D1086" s="34">
        <v>48.082142857142856</v>
      </c>
      <c r="E1086" s="34">
        <v>114.48620689655174</v>
      </c>
      <c r="F1086" s="34">
        <v>203.62068965517241</v>
      </c>
      <c r="G1086" s="34">
        <v>156.30000000000001</v>
      </c>
      <c r="H1086" s="34">
        <v>123.27</v>
      </c>
      <c r="I1086" s="34">
        <v>148.54827586206895</v>
      </c>
      <c r="J1086" s="34">
        <v>189.53793103448277</v>
      </c>
      <c r="K1086" s="34">
        <v>175.66896551724136</v>
      </c>
      <c r="L1086" s="34">
        <v>128.25357142857143</v>
      </c>
      <c r="M1086" s="34">
        <v>30.931034482758619</v>
      </c>
      <c r="N1086" s="34">
        <v>348</v>
      </c>
      <c r="O1086" s="34">
        <v>0.96666666666666667</v>
      </c>
      <c r="P1086" s="34">
        <v>0.96666666666666667</v>
      </c>
      <c r="Q1086" s="34">
        <v>0.93333333333333335</v>
      </c>
      <c r="R1086" s="34">
        <v>0.96666666666666667</v>
      </c>
      <c r="S1086" s="34">
        <v>0.96666666666666667</v>
      </c>
      <c r="T1086" s="34">
        <v>1</v>
      </c>
      <c r="U1086" s="34">
        <v>1</v>
      </c>
      <c r="V1086" s="34">
        <v>0.96666666666666667</v>
      </c>
      <c r="W1086" s="34">
        <v>0.96666666666666667</v>
      </c>
      <c r="X1086" s="34">
        <v>0.96666666666666667</v>
      </c>
      <c r="Y1086" s="34">
        <v>0.93333333333333335</v>
      </c>
      <c r="Z1086" s="34">
        <v>0.96666666666666667</v>
      </c>
      <c r="AA1086" s="34">
        <v>0.96666666666666667</v>
      </c>
    </row>
    <row r="1087" spans="1:27" ht="15.75" customHeight="1" x14ac:dyDescent="0.25">
      <c r="A1087" s="34">
        <v>23215030</v>
      </c>
      <c r="B1087" s="34">
        <v>18.696428571428573</v>
      </c>
      <c r="C1087" s="34">
        <v>32.677777777777777</v>
      </c>
      <c r="D1087" s="34">
        <v>61.199999999999996</v>
      </c>
      <c r="E1087" s="34">
        <v>124.84166666666668</v>
      </c>
      <c r="F1087" s="34">
        <v>183.54074074074072</v>
      </c>
      <c r="G1087" s="34">
        <v>143.6</v>
      </c>
      <c r="H1087" s="34">
        <v>128.6307692307692</v>
      </c>
      <c r="I1087" s="34">
        <v>142.86000000000004</v>
      </c>
      <c r="J1087" s="34">
        <v>187.46785714285716</v>
      </c>
      <c r="K1087" s="34">
        <v>160.20357142857145</v>
      </c>
      <c r="L1087" s="34">
        <v>115.06923076923076</v>
      </c>
      <c r="M1087" s="34">
        <v>48.514285714285691</v>
      </c>
      <c r="N1087" s="34">
        <v>320</v>
      </c>
      <c r="O1087" s="34">
        <v>0.93333333333333335</v>
      </c>
      <c r="P1087" s="34">
        <v>0.9</v>
      </c>
      <c r="Q1087" s="34">
        <v>0.8666666666666667</v>
      </c>
      <c r="R1087" s="34">
        <v>0.8</v>
      </c>
      <c r="S1087" s="34">
        <v>0.9</v>
      </c>
      <c r="T1087" s="34">
        <v>0.9</v>
      </c>
      <c r="U1087" s="34">
        <v>0.8666666666666667</v>
      </c>
      <c r="V1087" s="34">
        <v>0.83333333333333337</v>
      </c>
      <c r="W1087" s="34">
        <v>0.93333333333333335</v>
      </c>
      <c r="X1087" s="34">
        <v>0.93333333333333335</v>
      </c>
      <c r="Y1087" s="34">
        <v>0.8666666666666667</v>
      </c>
      <c r="Z1087" s="34">
        <v>0.93333333333333335</v>
      </c>
      <c r="AA1087" s="34">
        <v>0.88888888888888884</v>
      </c>
    </row>
    <row r="1088" spans="1:27" ht="15.75" customHeight="1" x14ac:dyDescent="0.25">
      <c r="A1088" s="34">
        <v>23215050</v>
      </c>
      <c r="B1088" s="34">
        <v>43.146428571428565</v>
      </c>
      <c r="C1088" s="34">
        <v>40.039999999999992</v>
      </c>
      <c r="D1088" s="34">
        <v>144.3153846153846</v>
      </c>
      <c r="E1088" s="34">
        <v>256.96923076923082</v>
      </c>
      <c r="F1088" s="34">
        <v>381.44399999999996</v>
      </c>
      <c r="G1088" s="34">
        <v>285.50400000000002</v>
      </c>
      <c r="H1088" s="34">
        <v>219.52380952380949</v>
      </c>
      <c r="I1088" s="34">
        <v>303.77826086956514</v>
      </c>
      <c r="J1088" s="34">
        <v>480.11304347826081</v>
      </c>
      <c r="K1088" s="34">
        <v>484.35652173913041</v>
      </c>
      <c r="L1088" s="34">
        <v>346.19200000000006</v>
      </c>
      <c r="M1088" s="34">
        <v>88.376923076923077</v>
      </c>
      <c r="N1088" s="34">
        <v>296</v>
      </c>
      <c r="O1088" s="34">
        <v>0.93333333333333335</v>
      </c>
      <c r="P1088" s="34">
        <v>0.83333333333333337</v>
      </c>
      <c r="Q1088" s="34">
        <v>0.8666666666666667</v>
      </c>
      <c r="R1088" s="34">
        <v>0.8666666666666667</v>
      </c>
      <c r="S1088" s="34">
        <v>0.83333333333333337</v>
      </c>
      <c r="T1088" s="34">
        <v>0.83333333333333337</v>
      </c>
      <c r="U1088" s="34">
        <v>0.7</v>
      </c>
      <c r="V1088" s="34">
        <v>0.76666666666666672</v>
      </c>
      <c r="W1088" s="34">
        <v>0.76666666666666672</v>
      </c>
      <c r="X1088" s="34">
        <v>0.76666666666666672</v>
      </c>
      <c r="Y1088" s="34">
        <v>0.83333333333333337</v>
      </c>
      <c r="Z1088" s="34">
        <v>0.8666666666666667</v>
      </c>
      <c r="AA1088" s="34">
        <v>0.82222222222222219</v>
      </c>
    </row>
    <row r="1089" spans="1:27" ht="15.75" customHeight="1" x14ac:dyDescent="0.25">
      <c r="A1089" s="34">
        <v>23215060</v>
      </c>
      <c r="B1089" s="34">
        <v>6</v>
      </c>
      <c r="C1089" s="34">
        <v>23.566666666666666</v>
      </c>
      <c r="D1089" s="34">
        <v>81.460000000000008</v>
      </c>
      <c r="E1089" s="34">
        <v>175.57999999999998</v>
      </c>
      <c r="F1089" s="34">
        <v>202.18</v>
      </c>
      <c r="G1089" s="34">
        <v>183.74</v>
      </c>
      <c r="H1089" s="34">
        <v>131.19999999999999</v>
      </c>
      <c r="I1089" s="34">
        <v>238.8</v>
      </c>
      <c r="J1089" s="34">
        <v>300.8</v>
      </c>
      <c r="K1089" s="34">
        <v>278.60000000000002</v>
      </c>
      <c r="L1089" s="34">
        <v>158.6</v>
      </c>
      <c r="M1089" s="34">
        <v>15.2</v>
      </c>
      <c r="N1089" s="34">
        <v>62</v>
      </c>
      <c r="O1089" s="34">
        <v>0.2</v>
      </c>
      <c r="P1089" s="34">
        <v>0.2</v>
      </c>
      <c r="Q1089" s="34">
        <v>0.16666666666666666</v>
      </c>
      <c r="R1089" s="34">
        <v>0.16666666666666666</v>
      </c>
      <c r="S1089" s="34">
        <v>0.16666666666666666</v>
      </c>
      <c r="T1089" s="34">
        <v>0.16666666666666666</v>
      </c>
      <c r="U1089" s="34">
        <v>0.16666666666666666</v>
      </c>
      <c r="V1089" s="34">
        <v>0.16666666666666666</v>
      </c>
      <c r="W1089" s="34">
        <v>0.16666666666666666</v>
      </c>
      <c r="X1089" s="34">
        <v>0.16666666666666666</v>
      </c>
      <c r="Y1089" s="34">
        <v>0.16666666666666666</v>
      </c>
      <c r="Z1089" s="34">
        <v>0.16666666666666666</v>
      </c>
      <c r="AA1089" s="34">
        <v>0.17222222222222222</v>
      </c>
    </row>
    <row r="1090" spans="1:27" ht="15.75" customHeight="1" x14ac:dyDescent="0.25">
      <c r="A1090" s="34">
        <v>24010050</v>
      </c>
      <c r="B1090" s="34">
        <v>107</v>
      </c>
      <c r="C1090" s="34">
        <v>169</v>
      </c>
      <c r="D1090" s="34">
        <v>414</v>
      </c>
      <c r="E1090" s="34">
        <v>162</v>
      </c>
      <c r="F1090" s="34" t="s">
        <v>1930</v>
      </c>
      <c r="G1090" s="34">
        <v>164</v>
      </c>
      <c r="H1090" s="34">
        <v>169</v>
      </c>
      <c r="I1090" s="34">
        <v>336</v>
      </c>
      <c r="J1090" s="34">
        <v>289.5</v>
      </c>
      <c r="K1090" s="34">
        <v>441.5</v>
      </c>
      <c r="L1090" s="34">
        <v>545</v>
      </c>
      <c r="M1090" s="34">
        <v>276</v>
      </c>
      <c r="N1090" s="34">
        <v>17</v>
      </c>
      <c r="O1090" s="34">
        <v>6.6666666666666666E-2</v>
      </c>
      <c r="P1090" s="34">
        <v>6.6666666666666666E-2</v>
      </c>
      <c r="Q1090" s="34">
        <v>3.3333333333333333E-2</v>
      </c>
      <c r="R1090" s="34">
        <v>3.3333333333333333E-2</v>
      </c>
      <c r="S1090" s="34">
        <v>0</v>
      </c>
      <c r="T1090" s="34">
        <v>3.3333333333333333E-2</v>
      </c>
      <c r="U1090" s="34">
        <v>3.3333333333333333E-2</v>
      </c>
      <c r="V1090" s="34">
        <v>6.6666666666666666E-2</v>
      </c>
      <c r="W1090" s="34">
        <v>6.6666666666666666E-2</v>
      </c>
      <c r="X1090" s="34">
        <v>6.6666666666666666E-2</v>
      </c>
      <c r="Y1090" s="34">
        <v>6.6666666666666666E-2</v>
      </c>
      <c r="Z1090" s="34">
        <v>3.3333333333333333E-2</v>
      </c>
      <c r="AA1090" s="34">
        <v>4.7222222222222221E-2</v>
      </c>
    </row>
    <row r="1091" spans="1:27" ht="15.75" customHeight="1" x14ac:dyDescent="0.25">
      <c r="A1091" s="34">
        <v>24010070</v>
      </c>
      <c r="B1091" s="34">
        <v>43.546428571428564</v>
      </c>
      <c r="C1091" s="34">
        <v>49.126666666666651</v>
      </c>
      <c r="D1091" s="34">
        <v>84.08214285714287</v>
      </c>
      <c r="E1091" s="34">
        <v>93.746428571428581</v>
      </c>
      <c r="F1091" s="34">
        <v>87.286206896551747</v>
      </c>
      <c r="G1091" s="34">
        <v>54.916666666666657</v>
      </c>
      <c r="H1091" s="34">
        <v>50.003333333333323</v>
      </c>
      <c r="I1091" s="34">
        <v>40.993333333333339</v>
      </c>
      <c r="J1091" s="34">
        <v>48.285714285714278</v>
      </c>
      <c r="K1091" s="34">
        <v>102.86799999999998</v>
      </c>
      <c r="L1091" s="34">
        <v>102.21999999999998</v>
      </c>
      <c r="M1091" s="34">
        <v>47.465517241379303</v>
      </c>
      <c r="N1091" s="34">
        <v>345</v>
      </c>
      <c r="O1091" s="34">
        <v>0.93333333333333335</v>
      </c>
      <c r="P1091" s="34">
        <v>1</v>
      </c>
      <c r="Q1091" s="34">
        <v>0.93333333333333335</v>
      </c>
      <c r="R1091" s="34">
        <v>0.93333333333333335</v>
      </c>
      <c r="S1091" s="34">
        <v>0.96666666666666667</v>
      </c>
      <c r="T1091" s="34">
        <v>1</v>
      </c>
      <c r="U1091" s="34">
        <v>1</v>
      </c>
      <c r="V1091" s="34">
        <v>1</v>
      </c>
      <c r="W1091" s="34">
        <v>0.93333333333333335</v>
      </c>
      <c r="X1091" s="34">
        <v>0.83333333333333337</v>
      </c>
      <c r="Y1091" s="34">
        <v>1</v>
      </c>
      <c r="Z1091" s="34">
        <v>0.96666666666666667</v>
      </c>
      <c r="AA1091" s="34">
        <v>0.95833333333333337</v>
      </c>
    </row>
    <row r="1092" spans="1:27" ht="15.75" customHeight="1" x14ac:dyDescent="0.25">
      <c r="A1092" s="34">
        <v>24010110</v>
      </c>
      <c r="B1092" s="34">
        <v>75.236666666666665</v>
      </c>
      <c r="C1092" s="34">
        <v>103.69666666666666</v>
      </c>
      <c r="D1092" s="34">
        <v>174.68666666666667</v>
      </c>
      <c r="E1092" s="34">
        <v>282.36666666666667</v>
      </c>
      <c r="F1092" s="34">
        <v>332.71</v>
      </c>
      <c r="G1092" s="34">
        <v>218.66666666666666</v>
      </c>
      <c r="H1092" s="34">
        <v>206.03999999999996</v>
      </c>
      <c r="I1092" s="34">
        <v>200.16551724137935</v>
      </c>
      <c r="J1092" s="34">
        <v>253.63333333333333</v>
      </c>
      <c r="K1092" s="34">
        <v>279.69655172413792</v>
      </c>
      <c r="L1092" s="34">
        <v>228.09655172413792</v>
      </c>
      <c r="M1092" s="34">
        <v>129.94827586206895</v>
      </c>
      <c r="N1092" s="34">
        <v>356</v>
      </c>
      <c r="O1092" s="34">
        <v>1</v>
      </c>
      <c r="P1092" s="34">
        <v>1</v>
      </c>
      <c r="Q1092" s="34">
        <v>1</v>
      </c>
      <c r="R1092" s="34">
        <v>1</v>
      </c>
      <c r="S1092" s="34">
        <v>1</v>
      </c>
      <c r="T1092" s="34">
        <v>1</v>
      </c>
      <c r="U1092" s="34">
        <v>1</v>
      </c>
      <c r="V1092" s="34">
        <v>0.96666666666666667</v>
      </c>
      <c r="W1092" s="34">
        <v>1</v>
      </c>
      <c r="X1092" s="34">
        <v>0.96666666666666667</v>
      </c>
      <c r="Y1092" s="34">
        <v>0.96666666666666667</v>
      </c>
      <c r="Z1092" s="34">
        <v>0.96666666666666667</v>
      </c>
      <c r="AA1092" s="34">
        <v>0.98888888888888893</v>
      </c>
    </row>
    <row r="1093" spans="1:27" ht="15.75" customHeight="1" x14ac:dyDescent="0.25">
      <c r="A1093" s="34">
        <v>24010140</v>
      </c>
      <c r="B1093" s="34">
        <v>34.442857142857143</v>
      </c>
      <c r="C1093" s="34">
        <v>35.214814814814808</v>
      </c>
      <c r="D1093" s="34">
        <v>80.253571428571448</v>
      </c>
      <c r="E1093" s="34">
        <v>88.010714285714286</v>
      </c>
      <c r="F1093" s="34">
        <v>87.615384615384613</v>
      </c>
      <c r="G1093" s="34">
        <v>41.789285714285711</v>
      </c>
      <c r="H1093" s="34">
        <v>40.289655172413788</v>
      </c>
      <c r="I1093" s="34">
        <v>33.86296296296296</v>
      </c>
      <c r="J1093" s="34">
        <v>39.355172413793092</v>
      </c>
      <c r="K1093" s="34">
        <v>86.985185185185202</v>
      </c>
      <c r="L1093" s="34">
        <v>92.6</v>
      </c>
      <c r="M1093" s="34">
        <v>43.970370370370382</v>
      </c>
      <c r="N1093" s="34">
        <v>329</v>
      </c>
      <c r="O1093" s="34">
        <v>0.93333333333333335</v>
      </c>
      <c r="P1093" s="34">
        <v>0.9</v>
      </c>
      <c r="Q1093" s="34">
        <v>0.93333333333333335</v>
      </c>
      <c r="R1093" s="34">
        <v>0.93333333333333335</v>
      </c>
      <c r="S1093" s="34">
        <v>0.8666666666666667</v>
      </c>
      <c r="T1093" s="34">
        <v>0.93333333333333335</v>
      </c>
      <c r="U1093" s="34">
        <v>0.96666666666666667</v>
      </c>
      <c r="V1093" s="34">
        <v>0.9</v>
      </c>
      <c r="W1093" s="34">
        <v>0.96666666666666667</v>
      </c>
      <c r="X1093" s="34">
        <v>0.9</v>
      </c>
      <c r="Y1093" s="34">
        <v>0.83333333333333337</v>
      </c>
      <c r="Z1093" s="34">
        <v>0.9</v>
      </c>
      <c r="AA1093" s="34">
        <v>0.91388888888888886</v>
      </c>
    </row>
    <row r="1094" spans="1:27" ht="15.75" customHeight="1" x14ac:dyDescent="0.25">
      <c r="A1094" s="34">
        <v>24010150</v>
      </c>
      <c r="B1094" s="34">
        <v>29.07083333333334</v>
      </c>
      <c r="C1094" s="34">
        <v>45.37916666666667</v>
      </c>
      <c r="D1094" s="34">
        <v>95.662500000000009</v>
      </c>
      <c r="E1094" s="34">
        <v>126.1740740740741</v>
      </c>
      <c r="F1094" s="34">
        <v>94.157142857142844</v>
      </c>
      <c r="G1094" s="34">
        <v>47.292857142857144</v>
      </c>
      <c r="H1094" s="34">
        <v>40.074074074074076</v>
      </c>
      <c r="I1094" s="34">
        <v>37.811538461538461</v>
      </c>
      <c r="J1094" s="34">
        <v>62.276923076923076</v>
      </c>
      <c r="K1094" s="34">
        <v>108.6925925925926</v>
      </c>
      <c r="L1094" s="34">
        <v>108.57037037037037</v>
      </c>
      <c r="M1094" s="34">
        <v>56.418518518518532</v>
      </c>
      <c r="N1094" s="34">
        <v>315</v>
      </c>
      <c r="O1094" s="34">
        <v>0.8</v>
      </c>
      <c r="P1094" s="34">
        <v>0.8</v>
      </c>
      <c r="Q1094" s="34">
        <v>0.8</v>
      </c>
      <c r="R1094" s="34">
        <v>0.9</v>
      </c>
      <c r="S1094" s="34">
        <v>0.93333333333333335</v>
      </c>
      <c r="T1094" s="34">
        <v>0.93333333333333335</v>
      </c>
      <c r="U1094" s="34">
        <v>0.9</v>
      </c>
      <c r="V1094" s="34">
        <v>0.8666666666666667</v>
      </c>
      <c r="W1094" s="34">
        <v>0.8666666666666667</v>
      </c>
      <c r="X1094" s="34">
        <v>0.9</v>
      </c>
      <c r="Y1094" s="34">
        <v>0.9</v>
      </c>
      <c r="Z1094" s="34">
        <v>0.9</v>
      </c>
      <c r="AA1094" s="34">
        <v>0.875</v>
      </c>
    </row>
    <row r="1095" spans="1:27" ht="15.75" customHeight="1" x14ac:dyDescent="0.25">
      <c r="A1095" s="34">
        <v>24010170</v>
      </c>
      <c r="B1095" s="34">
        <v>54.875862068965532</v>
      </c>
      <c r="C1095" s="34">
        <v>59.699999999999989</v>
      </c>
      <c r="D1095" s="34">
        <v>106.07241379310346</v>
      </c>
      <c r="E1095" s="34">
        <v>105.44827586206893</v>
      </c>
      <c r="F1095" s="34">
        <v>79.017241379310335</v>
      </c>
      <c r="G1095" s="34">
        <v>40.792592592592598</v>
      </c>
      <c r="H1095" s="34">
        <v>35.18928571428571</v>
      </c>
      <c r="I1095" s="34">
        <v>32.25714285714286</v>
      </c>
      <c r="J1095" s="34">
        <v>45.65</v>
      </c>
      <c r="K1095" s="34">
        <v>108.34999999999998</v>
      </c>
      <c r="L1095" s="34">
        <v>135.34642857142859</v>
      </c>
      <c r="M1095" s="34">
        <v>84.627586206896552</v>
      </c>
      <c r="N1095" s="34">
        <v>341</v>
      </c>
      <c r="O1095" s="34">
        <v>0.96666666666666667</v>
      </c>
      <c r="P1095" s="34">
        <v>0.96666666666666667</v>
      </c>
      <c r="Q1095" s="34">
        <v>0.96666666666666667</v>
      </c>
      <c r="R1095" s="34">
        <v>0.96666666666666667</v>
      </c>
      <c r="S1095" s="34">
        <v>0.96666666666666667</v>
      </c>
      <c r="T1095" s="34">
        <v>0.9</v>
      </c>
      <c r="U1095" s="34">
        <v>0.93333333333333335</v>
      </c>
      <c r="V1095" s="34">
        <v>0.93333333333333335</v>
      </c>
      <c r="W1095" s="34">
        <v>1</v>
      </c>
      <c r="X1095" s="34">
        <v>0.8666666666666667</v>
      </c>
      <c r="Y1095" s="34">
        <v>0.93333333333333335</v>
      </c>
      <c r="Z1095" s="34">
        <v>0.96666666666666667</v>
      </c>
      <c r="AA1095" s="34">
        <v>0.94722222222222219</v>
      </c>
    </row>
    <row r="1096" spans="1:27" ht="15.75" customHeight="1" x14ac:dyDescent="0.25">
      <c r="A1096" s="34">
        <v>24010180</v>
      </c>
      <c r="B1096" s="34">
        <v>43.093333333333334</v>
      </c>
      <c r="C1096" s="34">
        <v>66.217241379310366</v>
      </c>
      <c r="D1096" s="34">
        <v>119.55172413793102</v>
      </c>
      <c r="E1096" s="34">
        <v>130.22</v>
      </c>
      <c r="F1096" s="34">
        <v>98.163333333333355</v>
      </c>
      <c r="G1096" s="34">
        <v>27.868965517241385</v>
      </c>
      <c r="H1096" s="34">
        <v>27.166666666666668</v>
      </c>
      <c r="I1096" s="34">
        <v>27.789655172413791</v>
      </c>
      <c r="J1096" s="34">
        <v>58.999999999999993</v>
      </c>
      <c r="K1096" s="34">
        <v>134.82999999999998</v>
      </c>
      <c r="L1096" s="34">
        <v>132.70999999999998</v>
      </c>
      <c r="M1096" s="34">
        <v>73.51666666666668</v>
      </c>
      <c r="N1096" s="34">
        <v>356</v>
      </c>
      <c r="O1096" s="34">
        <v>1</v>
      </c>
      <c r="P1096" s="34">
        <v>0.96666666666666667</v>
      </c>
      <c r="Q1096" s="34">
        <v>0.96666666666666667</v>
      </c>
      <c r="R1096" s="34">
        <v>1</v>
      </c>
      <c r="S1096" s="34">
        <v>1</v>
      </c>
      <c r="T1096" s="34">
        <v>0.96666666666666667</v>
      </c>
      <c r="U1096" s="34">
        <v>1</v>
      </c>
      <c r="V1096" s="34">
        <v>0.96666666666666667</v>
      </c>
      <c r="W1096" s="34">
        <v>1</v>
      </c>
      <c r="X1096" s="34">
        <v>1</v>
      </c>
      <c r="Y1096" s="34">
        <v>1</v>
      </c>
      <c r="Z1096" s="34">
        <v>1</v>
      </c>
      <c r="AA1096" s="34">
        <v>0.98888888888888893</v>
      </c>
    </row>
    <row r="1097" spans="1:27" ht="15.75" customHeight="1" x14ac:dyDescent="0.25">
      <c r="A1097" s="34">
        <v>24010190</v>
      </c>
      <c r="B1097" s="34">
        <v>71</v>
      </c>
      <c r="C1097" s="34">
        <v>172</v>
      </c>
      <c r="D1097" s="34">
        <v>264</v>
      </c>
      <c r="E1097" s="34">
        <v>291</v>
      </c>
      <c r="F1097" s="34">
        <v>226</v>
      </c>
      <c r="G1097" s="34">
        <v>174</v>
      </c>
      <c r="H1097" s="34">
        <v>150</v>
      </c>
      <c r="I1097" s="34">
        <v>90</v>
      </c>
      <c r="J1097" s="34">
        <v>183</v>
      </c>
      <c r="K1097" s="34">
        <v>156</v>
      </c>
      <c r="L1097" s="34">
        <v>301</v>
      </c>
      <c r="M1097" s="34">
        <v>55</v>
      </c>
      <c r="N1097" s="34">
        <v>12</v>
      </c>
      <c r="O1097" s="34">
        <v>3.3333333333333333E-2</v>
      </c>
      <c r="P1097" s="34">
        <v>3.3333333333333333E-2</v>
      </c>
      <c r="Q1097" s="34">
        <v>3.3333333333333333E-2</v>
      </c>
      <c r="R1097" s="34">
        <v>3.3333333333333333E-2</v>
      </c>
      <c r="S1097" s="34">
        <v>3.3333333333333333E-2</v>
      </c>
      <c r="T1097" s="34">
        <v>3.3333333333333333E-2</v>
      </c>
      <c r="U1097" s="34">
        <v>3.3333333333333333E-2</v>
      </c>
      <c r="V1097" s="34">
        <v>3.3333333333333333E-2</v>
      </c>
      <c r="W1097" s="34">
        <v>3.3333333333333333E-2</v>
      </c>
      <c r="X1097" s="34">
        <v>3.3333333333333333E-2</v>
      </c>
      <c r="Y1097" s="34">
        <v>3.3333333333333333E-2</v>
      </c>
      <c r="Z1097" s="34">
        <v>3.3333333333333333E-2</v>
      </c>
      <c r="AA1097" s="34">
        <v>3.3333333333333333E-2</v>
      </c>
    </row>
    <row r="1098" spans="1:27" ht="15.75" customHeight="1" x14ac:dyDescent="0.25">
      <c r="A1098" s="34">
        <v>24010210</v>
      </c>
      <c r="B1098" s="34">
        <v>91.133333333333312</v>
      </c>
      <c r="C1098" s="34">
        <v>136.6758620689655</v>
      </c>
      <c r="D1098" s="34">
        <v>228.64642857142857</v>
      </c>
      <c r="E1098" s="34">
        <v>324.0862068965518</v>
      </c>
      <c r="F1098" s="34">
        <v>338.67</v>
      </c>
      <c r="G1098" s="34">
        <v>204.70666666666665</v>
      </c>
      <c r="H1098" s="34">
        <v>166.64000000000004</v>
      </c>
      <c r="I1098" s="34">
        <v>191.63999999999996</v>
      </c>
      <c r="J1098" s="34">
        <v>238.20333333333332</v>
      </c>
      <c r="K1098" s="34">
        <v>302.19666666666666</v>
      </c>
      <c r="L1098" s="34">
        <v>277.47666666666663</v>
      </c>
      <c r="M1098" s="34">
        <v>151.75</v>
      </c>
      <c r="N1098" s="34">
        <v>356</v>
      </c>
      <c r="O1098" s="34">
        <v>1</v>
      </c>
      <c r="P1098" s="34">
        <v>0.96666666666666667</v>
      </c>
      <c r="Q1098" s="34">
        <v>0.93333333333333335</v>
      </c>
      <c r="R1098" s="34">
        <v>0.96666666666666667</v>
      </c>
      <c r="S1098" s="34">
        <v>1</v>
      </c>
      <c r="T1098" s="34">
        <v>1</v>
      </c>
      <c r="U1098" s="34">
        <v>1</v>
      </c>
      <c r="V1098" s="34">
        <v>1</v>
      </c>
      <c r="W1098" s="34">
        <v>1</v>
      </c>
      <c r="X1098" s="34">
        <v>1</v>
      </c>
      <c r="Y1098" s="34">
        <v>1</v>
      </c>
      <c r="Z1098" s="34">
        <v>1</v>
      </c>
      <c r="AA1098" s="34">
        <v>0.98888888888888893</v>
      </c>
    </row>
    <row r="1099" spans="1:27" ht="15.75" customHeight="1" x14ac:dyDescent="0.25">
      <c r="A1099" s="34">
        <v>24010230</v>
      </c>
      <c r="B1099" s="34">
        <v>61.693333333333342</v>
      </c>
      <c r="C1099" s="34">
        <v>95.965517241379345</v>
      </c>
      <c r="D1099" s="34">
        <v>194.8133333333333</v>
      </c>
      <c r="E1099" s="34">
        <v>275.26666666666659</v>
      </c>
      <c r="F1099" s="34">
        <v>296.70344827586206</v>
      </c>
      <c r="G1099" s="34">
        <v>184.45999999999998</v>
      </c>
      <c r="H1099" s="34">
        <v>190.07333333333338</v>
      </c>
      <c r="I1099" s="34">
        <v>213.16666666666663</v>
      </c>
      <c r="J1099" s="34">
        <v>260.8241379310345</v>
      </c>
      <c r="K1099" s="34">
        <v>270.69333333333338</v>
      </c>
      <c r="L1099" s="34">
        <v>213.9166666666666</v>
      </c>
      <c r="M1099" s="34">
        <v>85.896666666666633</v>
      </c>
      <c r="N1099" s="34">
        <v>357</v>
      </c>
      <c r="O1099" s="34">
        <v>1</v>
      </c>
      <c r="P1099" s="34">
        <v>0.96666666666666667</v>
      </c>
      <c r="Q1099" s="34">
        <v>1</v>
      </c>
      <c r="R1099" s="34">
        <v>1</v>
      </c>
      <c r="S1099" s="34">
        <v>0.96666666666666667</v>
      </c>
      <c r="T1099" s="34">
        <v>1</v>
      </c>
      <c r="U1099" s="34">
        <v>1</v>
      </c>
      <c r="V1099" s="34">
        <v>1</v>
      </c>
      <c r="W1099" s="34">
        <v>0.96666666666666667</v>
      </c>
      <c r="X1099" s="34">
        <v>1</v>
      </c>
      <c r="Y1099" s="34">
        <v>1</v>
      </c>
      <c r="Z1099" s="34">
        <v>1</v>
      </c>
      <c r="AA1099" s="34">
        <v>0.9916666666666667</v>
      </c>
    </row>
    <row r="1100" spans="1:27" ht="15.75" customHeight="1" x14ac:dyDescent="0.25">
      <c r="A1100" s="34">
        <v>24010240</v>
      </c>
      <c r="B1100" s="34">
        <v>106.90666666666665</v>
      </c>
      <c r="C1100" s="34">
        <v>157.72142857142853</v>
      </c>
      <c r="D1100" s="34">
        <v>261.64333333333332</v>
      </c>
      <c r="E1100" s="34">
        <v>330.09000000000003</v>
      </c>
      <c r="F1100" s="34">
        <v>330.74333333333328</v>
      </c>
      <c r="G1100" s="34">
        <v>210.54137931034487</v>
      </c>
      <c r="H1100" s="34">
        <v>232.46206896551723</v>
      </c>
      <c r="I1100" s="34">
        <v>278.48999999999995</v>
      </c>
      <c r="J1100" s="34">
        <v>275.35666666666663</v>
      </c>
      <c r="K1100" s="34">
        <v>370.42999999999995</v>
      </c>
      <c r="L1100" s="34">
        <v>283.04333333333329</v>
      </c>
      <c r="M1100" s="34">
        <v>151.54137931034478</v>
      </c>
      <c r="N1100" s="34">
        <v>355</v>
      </c>
      <c r="O1100" s="34">
        <v>1</v>
      </c>
      <c r="P1100" s="34">
        <v>0.93333333333333335</v>
      </c>
      <c r="Q1100" s="34">
        <v>1</v>
      </c>
      <c r="R1100" s="34">
        <v>1</v>
      </c>
      <c r="S1100" s="34">
        <v>1</v>
      </c>
      <c r="T1100" s="34">
        <v>0.96666666666666667</v>
      </c>
      <c r="U1100" s="34">
        <v>0.96666666666666667</v>
      </c>
      <c r="V1100" s="34">
        <v>1</v>
      </c>
      <c r="W1100" s="34">
        <v>1</v>
      </c>
      <c r="X1100" s="34">
        <v>1</v>
      </c>
      <c r="Y1100" s="34">
        <v>1</v>
      </c>
      <c r="Z1100" s="34">
        <v>0.96666666666666667</v>
      </c>
      <c r="AA1100" s="34">
        <v>0.98611111111111116</v>
      </c>
    </row>
    <row r="1101" spans="1:27" ht="15.75" customHeight="1" x14ac:dyDescent="0.25">
      <c r="A1101" s="34">
        <v>24010270</v>
      </c>
      <c r="B1101" s="34">
        <v>37</v>
      </c>
      <c r="C1101" s="34">
        <v>100.79999999999998</v>
      </c>
      <c r="D1101" s="34">
        <v>152.6</v>
      </c>
      <c r="E1101" s="34">
        <v>300.39999999999998</v>
      </c>
      <c r="F1101" s="34">
        <v>167.89999999999998</v>
      </c>
      <c r="G1101" s="34">
        <v>52.6</v>
      </c>
      <c r="H1101" s="34">
        <v>30.8</v>
      </c>
      <c r="I1101" s="34">
        <v>19.699999999999996</v>
      </c>
      <c r="J1101" s="34">
        <v>40.099999999999994</v>
      </c>
      <c r="K1101" s="34">
        <v>132.69999999999999</v>
      </c>
      <c r="L1101" s="34">
        <v>151.70000000000002</v>
      </c>
      <c r="M1101" s="34">
        <v>76.800000000000011</v>
      </c>
      <c r="N1101" s="34">
        <v>12</v>
      </c>
      <c r="O1101" s="34">
        <v>3.3333333333333333E-2</v>
      </c>
      <c r="P1101" s="34">
        <v>3.3333333333333333E-2</v>
      </c>
      <c r="Q1101" s="34">
        <v>3.3333333333333333E-2</v>
      </c>
      <c r="R1101" s="34">
        <v>3.3333333333333333E-2</v>
      </c>
      <c r="S1101" s="34">
        <v>3.3333333333333333E-2</v>
      </c>
      <c r="T1101" s="34">
        <v>3.3333333333333333E-2</v>
      </c>
      <c r="U1101" s="34">
        <v>3.3333333333333333E-2</v>
      </c>
      <c r="V1101" s="34">
        <v>3.3333333333333333E-2</v>
      </c>
      <c r="W1101" s="34">
        <v>3.3333333333333333E-2</v>
      </c>
      <c r="X1101" s="34">
        <v>3.3333333333333333E-2</v>
      </c>
      <c r="Y1101" s="34">
        <v>3.3333333333333333E-2</v>
      </c>
      <c r="Z1101" s="34">
        <v>3.3333333333333333E-2</v>
      </c>
      <c r="AA1101" s="34">
        <v>3.3333333333333333E-2</v>
      </c>
    </row>
    <row r="1102" spans="1:27" ht="15.75" customHeight="1" x14ac:dyDescent="0.25">
      <c r="A1102" s="34">
        <v>24010280</v>
      </c>
      <c r="B1102" s="34">
        <v>51.844444444444441</v>
      </c>
      <c r="C1102" s="34">
        <v>42.5</v>
      </c>
      <c r="D1102" s="34">
        <v>63.81</v>
      </c>
      <c r="E1102" s="34">
        <v>72.544444444444423</v>
      </c>
      <c r="F1102" s="34">
        <v>72.588888888888903</v>
      </c>
      <c r="G1102" s="34">
        <v>63.744444444444447</v>
      </c>
      <c r="H1102" s="34">
        <v>55.224999999999994</v>
      </c>
      <c r="I1102" s="34">
        <v>46</v>
      </c>
      <c r="J1102" s="34">
        <v>49.662500000000001</v>
      </c>
      <c r="K1102" s="34">
        <v>78.744444444444454</v>
      </c>
      <c r="L1102" s="34">
        <v>89.433333333333337</v>
      </c>
      <c r="M1102" s="34">
        <v>51.811111111111117</v>
      </c>
      <c r="N1102" s="34">
        <v>107</v>
      </c>
      <c r="O1102" s="34">
        <v>0.3</v>
      </c>
      <c r="P1102" s="34">
        <v>0.33333333333333331</v>
      </c>
      <c r="Q1102" s="34">
        <v>0.33333333333333331</v>
      </c>
      <c r="R1102" s="34">
        <v>0.3</v>
      </c>
      <c r="S1102" s="34">
        <v>0.3</v>
      </c>
      <c r="T1102" s="34">
        <v>0.3</v>
      </c>
      <c r="U1102" s="34">
        <v>0.26666666666666666</v>
      </c>
      <c r="V1102" s="34">
        <v>0.26666666666666666</v>
      </c>
      <c r="W1102" s="34">
        <v>0.26666666666666666</v>
      </c>
      <c r="X1102" s="34">
        <v>0.3</v>
      </c>
      <c r="Y1102" s="34">
        <v>0.3</v>
      </c>
      <c r="Z1102" s="34">
        <v>0.3</v>
      </c>
      <c r="AA1102" s="34">
        <v>0.29722222222222222</v>
      </c>
    </row>
    <row r="1103" spans="1:27" ht="15.75" customHeight="1" x14ac:dyDescent="0.25">
      <c r="A1103" s="34">
        <v>24010290</v>
      </c>
      <c r="B1103" s="34">
        <v>32.32</v>
      </c>
      <c r="C1103" s="34">
        <v>38.159999999999997</v>
      </c>
      <c r="D1103" s="34">
        <v>107.51875</v>
      </c>
      <c r="E1103" s="34">
        <v>87.331249999999983</v>
      </c>
      <c r="F1103" s="34">
        <v>99.087499999999991</v>
      </c>
      <c r="G1103" s="34">
        <v>26.1</v>
      </c>
      <c r="H1103" s="34">
        <v>34.414285714285711</v>
      </c>
      <c r="I1103" s="34">
        <v>32.06428571428571</v>
      </c>
      <c r="J1103" s="34">
        <v>53.75</v>
      </c>
      <c r="K1103" s="34">
        <v>123.52857142857144</v>
      </c>
      <c r="L1103" s="34">
        <v>75.223076923076917</v>
      </c>
      <c r="M1103" s="34">
        <v>48.599999999999994</v>
      </c>
      <c r="N1103" s="34">
        <v>174</v>
      </c>
      <c r="O1103" s="34">
        <v>0.5</v>
      </c>
      <c r="P1103" s="34">
        <v>0.5</v>
      </c>
      <c r="Q1103" s="34">
        <v>0.53333333333333333</v>
      </c>
      <c r="R1103" s="34">
        <v>0.53333333333333333</v>
      </c>
      <c r="S1103" s="34">
        <v>0.53333333333333333</v>
      </c>
      <c r="T1103" s="34">
        <v>0.46666666666666667</v>
      </c>
      <c r="U1103" s="34">
        <v>0.46666666666666667</v>
      </c>
      <c r="V1103" s="34">
        <v>0.46666666666666667</v>
      </c>
      <c r="W1103" s="34">
        <v>0.46666666666666667</v>
      </c>
      <c r="X1103" s="34">
        <v>0.46666666666666667</v>
      </c>
      <c r="Y1103" s="34">
        <v>0.43333333333333335</v>
      </c>
      <c r="Z1103" s="34">
        <v>0.43333333333333335</v>
      </c>
      <c r="AA1103" s="34">
        <v>0.48333333333333334</v>
      </c>
    </row>
    <row r="1104" spans="1:27" ht="15.75" customHeight="1" x14ac:dyDescent="0.25">
      <c r="A1104" s="34">
        <v>24010310</v>
      </c>
      <c r="B1104" s="34">
        <v>78.400000000000006</v>
      </c>
      <c r="C1104" s="34">
        <v>63.7</v>
      </c>
      <c r="D1104" s="34">
        <v>176.4</v>
      </c>
      <c r="E1104" s="34">
        <v>467.79999999999995</v>
      </c>
      <c r="F1104" s="34">
        <v>79.2</v>
      </c>
      <c r="G1104" s="34">
        <v>22.9</v>
      </c>
      <c r="H1104" s="34">
        <v>50.900000000000006</v>
      </c>
      <c r="I1104" s="34">
        <v>103.9</v>
      </c>
      <c r="J1104" s="34">
        <v>13</v>
      </c>
      <c r="K1104" s="34">
        <v>169</v>
      </c>
      <c r="L1104" s="34">
        <v>261.39999999999998</v>
      </c>
      <c r="M1104" s="34" t="s">
        <v>1930</v>
      </c>
      <c r="N1104" s="34">
        <v>11</v>
      </c>
      <c r="O1104" s="34">
        <v>3.3333333333333333E-2</v>
      </c>
      <c r="P1104" s="34">
        <v>3.3333333333333333E-2</v>
      </c>
      <c r="Q1104" s="34">
        <v>3.3333333333333333E-2</v>
      </c>
      <c r="R1104" s="34">
        <v>3.3333333333333333E-2</v>
      </c>
      <c r="S1104" s="34">
        <v>3.3333333333333333E-2</v>
      </c>
      <c r="T1104" s="34">
        <v>3.3333333333333333E-2</v>
      </c>
      <c r="U1104" s="34">
        <v>3.3333333333333333E-2</v>
      </c>
      <c r="V1104" s="34">
        <v>3.3333333333333333E-2</v>
      </c>
      <c r="W1104" s="34">
        <v>3.3333333333333333E-2</v>
      </c>
      <c r="X1104" s="34">
        <v>3.3333333333333333E-2</v>
      </c>
      <c r="Y1104" s="34">
        <v>3.3333333333333333E-2</v>
      </c>
      <c r="Z1104" s="34">
        <v>0</v>
      </c>
      <c r="AA1104" s="34">
        <v>3.0555555555555555E-2</v>
      </c>
    </row>
    <row r="1105" spans="1:27" ht="15.75" customHeight="1" x14ac:dyDescent="0.25">
      <c r="A1105" s="34">
        <v>24010330</v>
      </c>
      <c r="B1105" s="34">
        <v>84.100000000000009</v>
      </c>
      <c r="C1105" s="34">
        <v>80.699999999999989</v>
      </c>
      <c r="D1105" s="34">
        <v>165.8</v>
      </c>
      <c r="E1105" s="34">
        <v>291.59999999999997</v>
      </c>
      <c r="F1105" s="34">
        <v>187.89999999999998</v>
      </c>
      <c r="G1105" s="34">
        <v>63.2</v>
      </c>
      <c r="H1105" s="34">
        <v>65.599999999999994</v>
      </c>
      <c r="I1105" s="34">
        <v>27.999999999999996</v>
      </c>
      <c r="J1105" s="34">
        <v>32.299999999999997</v>
      </c>
      <c r="K1105" s="34">
        <v>151.5</v>
      </c>
      <c r="L1105" s="34">
        <v>225.29999999999998</v>
      </c>
      <c r="M1105" s="34">
        <v>43.7</v>
      </c>
      <c r="N1105" s="34">
        <v>12</v>
      </c>
      <c r="O1105" s="34">
        <v>3.3333333333333333E-2</v>
      </c>
      <c r="P1105" s="34">
        <v>3.3333333333333333E-2</v>
      </c>
      <c r="Q1105" s="34">
        <v>3.3333333333333333E-2</v>
      </c>
      <c r="R1105" s="34">
        <v>3.3333333333333333E-2</v>
      </c>
      <c r="S1105" s="34">
        <v>3.3333333333333333E-2</v>
      </c>
      <c r="T1105" s="34">
        <v>3.3333333333333333E-2</v>
      </c>
      <c r="U1105" s="34">
        <v>3.3333333333333333E-2</v>
      </c>
      <c r="V1105" s="34">
        <v>3.3333333333333333E-2</v>
      </c>
      <c r="W1105" s="34">
        <v>3.3333333333333333E-2</v>
      </c>
      <c r="X1105" s="34">
        <v>3.3333333333333333E-2</v>
      </c>
      <c r="Y1105" s="34">
        <v>3.3333333333333333E-2</v>
      </c>
      <c r="Z1105" s="34">
        <v>3.3333333333333333E-2</v>
      </c>
      <c r="AA1105" s="34">
        <v>3.3333333333333333E-2</v>
      </c>
    </row>
    <row r="1106" spans="1:27" ht="15.75" customHeight="1" x14ac:dyDescent="0.25">
      <c r="A1106" s="34">
        <v>24010380</v>
      </c>
      <c r="B1106" s="34">
        <v>107.69999999999999</v>
      </c>
      <c r="C1106" s="34">
        <v>116.60000000000001</v>
      </c>
      <c r="D1106" s="34">
        <v>135.60000000000002</v>
      </c>
      <c r="E1106" s="34">
        <v>307.29999999999995</v>
      </c>
      <c r="F1106" s="34">
        <v>155.4</v>
      </c>
      <c r="G1106" s="34">
        <v>32.4</v>
      </c>
      <c r="H1106" s="34">
        <v>39.5</v>
      </c>
      <c r="I1106" s="34">
        <v>42.9</v>
      </c>
      <c r="J1106" s="34">
        <v>28.8</v>
      </c>
      <c r="K1106" s="34">
        <v>244.50000000000003</v>
      </c>
      <c r="L1106" s="34">
        <v>246.39999999999998</v>
      </c>
      <c r="M1106" s="34">
        <v>98.1</v>
      </c>
      <c r="N1106" s="34">
        <v>12</v>
      </c>
      <c r="O1106" s="34">
        <v>3.3333333333333333E-2</v>
      </c>
      <c r="P1106" s="34">
        <v>3.3333333333333333E-2</v>
      </c>
      <c r="Q1106" s="34">
        <v>3.3333333333333333E-2</v>
      </c>
      <c r="R1106" s="34">
        <v>3.3333333333333333E-2</v>
      </c>
      <c r="S1106" s="34">
        <v>3.3333333333333333E-2</v>
      </c>
      <c r="T1106" s="34">
        <v>3.3333333333333333E-2</v>
      </c>
      <c r="U1106" s="34">
        <v>3.3333333333333333E-2</v>
      </c>
      <c r="V1106" s="34">
        <v>3.3333333333333333E-2</v>
      </c>
      <c r="W1106" s="34">
        <v>3.3333333333333333E-2</v>
      </c>
      <c r="X1106" s="34">
        <v>3.3333333333333333E-2</v>
      </c>
      <c r="Y1106" s="34">
        <v>3.3333333333333333E-2</v>
      </c>
      <c r="Z1106" s="34">
        <v>3.3333333333333333E-2</v>
      </c>
      <c r="AA1106" s="34">
        <v>3.3333333333333333E-2</v>
      </c>
    </row>
    <row r="1107" spans="1:27" ht="15.75" customHeight="1" x14ac:dyDescent="0.25">
      <c r="A1107" s="34">
        <v>24010390</v>
      </c>
      <c r="B1107" s="34">
        <v>39.374999999999993</v>
      </c>
      <c r="C1107" s="34">
        <v>43.035714285714285</v>
      </c>
      <c r="D1107" s="34">
        <v>82.862499999999997</v>
      </c>
      <c r="E1107" s="34">
        <v>80.325000000000017</v>
      </c>
      <c r="F1107" s="34">
        <v>129.82000000000002</v>
      </c>
      <c r="G1107" s="34">
        <v>100.1875</v>
      </c>
      <c r="H1107" s="34">
        <v>99.962500000000006</v>
      </c>
      <c r="I1107" s="34">
        <v>74.331249999999997</v>
      </c>
      <c r="J1107" s="34">
        <v>78.471428571428575</v>
      </c>
      <c r="K1107" s="34">
        <v>121.24666666666666</v>
      </c>
      <c r="L1107" s="34">
        <v>96.330769230769221</v>
      </c>
      <c r="M1107" s="34">
        <v>74.576923076923066</v>
      </c>
      <c r="N1107" s="34">
        <v>180</v>
      </c>
      <c r="O1107" s="34">
        <v>0.53333333333333333</v>
      </c>
      <c r="P1107" s="34">
        <v>0.46666666666666667</v>
      </c>
      <c r="Q1107" s="34">
        <v>0.53333333333333333</v>
      </c>
      <c r="R1107" s="34">
        <v>0.53333333333333333</v>
      </c>
      <c r="S1107" s="34">
        <v>0.5</v>
      </c>
      <c r="T1107" s="34">
        <v>0.53333333333333333</v>
      </c>
      <c r="U1107" s="34">
        <v>0.53333333333333333</v>
      </c>
      <c r="V1107" s="34">
        <v>0.53333333333333333</v>
      </c>
      <c r="W1107" s="34">
        <v>0.46666666666666667</v>
      </c>
      <c r="X1107" s="34">
        <v>0.5</v>
      </c>
      <c r="Y1107" s="34">
        <v>0.43333333333333335</v>
      </c>
      <c r="Z1107" s="34">
        <v>0.43333333333333335</v>
      </c>
      <c r="AA1107" s="34">
        <v>0.5</v>
      </c>
    </row>
    <row r="1108" spans="1:27" ht="15.75" customHeight="1" x14ac:dyDescent="0.25">
      <c r="A1108" s="34">
        <v>24010410</v>
      </c>
      <c r="B1108" s="34">
        <v>30.703448275862073</v>
      </c>
      <c r="C1108" s="34">
        <v>53.213333333333338</v>
      </c>
      <c r="D1108" s="34">
        <v>81.783333333333331</v>
      </c>
      <c r="E1108" s="34">
        <v>87.974074074074082</v>
      </c>
      <c r="F1108" s="34">
        <v>66.053333333333342</v>
      </c>
      <c r="G1108" s="34">
        <v>24.836666666666659</v>
      </c>
      <c r="H1108" s="34">
        <v>17.724137931034484</v>
      </c>
      <c r="I1108" s="34">
        <v>17.413333333333338</v>
      </c>
      <c r="J1108" s="34">
        <v>38.653571428571432</v>
      </c>
      <c r="K1108" s="34">
        <v>89.851724137931029</v>
      </c>
      <c r="L1108" s="34">
        <v>92.368965517241392</v>
      </c>
      <c r="M1108" s="34">
        <v>44.356666666666676</v>
      </c>
      <c r="N1108" s="34">
        <v>351</v>
      </c>
      <c r="O1108" s="34">
        <v>0.96666666666666667</v>
      </c>
      <c r="P1108" s="34">
        <v>1</v>
      </c>
      <c r="Q1108" s="34">
        <v>1</v>
      </c>
      <c r="R1108" s="34">
        <v>0.9</v>
      </c>
      <c r="S1108" s="34">
        <v>1</v>
      </c>
      <c r="T1108" s="34">
        <v>1</v>
      </c>
      <c r="U1108" s="34">
        <v>0.96666666666666667</v>
      </c>
      <c r="V1108" s="34">
        <v>1</v>
      </c>
      <c r="W1108" s="34">
        <v>0.93333333333333335</v>
      </c>
      <c r="X1108" s="34">
        <v>0.96666666666666667</v>
      </c>
      <c r="Y1108" s="34">
        <v>0.96666666666666667</v>
      </c>
      <c r="Z1108" s="34">
        <v>1</v>
      </c>
      <c r="AA1108" s="34">
        <v>0.97499999999999998</v>
      </c>
    </row>
    <row r="1109" spans="1:27" ht="15.75" customHeight="1" x14ac:dyDescent="0.25">
      <c r="A1109" s="34">
        <v>24010440</v>
      </c>
      <c r="B1109" s="34">
        <v>27.888888888888889</v>
      </c>
      <c r="C1109" s="34">
        <v>38.43888888888889</v>
      </c>
      <c r="D1109" s="34">
        <v>80.911111111111111</v>
      </c>
      <c r="E1109" s="34">
        <v>106.37222222222222</v>
      </c>
      <c r="F1109" s="34">
        <v>92.322222222222223</v>
      </c>
      <c r="G1109" s="34">
        <v>47.68888888888889</v>
      </c>
      <c r="H1109" s="34">
        <v>51.487499999999997</v>
      </c>
      <c r="I1109" s="34">
        <v>41.631250000000001</v>
      </c>
      <c r="J1109" s="34">
        <v>47.318750000000001</v>
      </c>
      <c r="K1109" s="34">
        <v>97.174999999999997</v>
      </c>
      <c r="L1109" s="34">
        <v>75.818749999999994</v>
      </c>
      <c r="M1109" s="34">
        <v>62.556249999999999</v>
      </c>
      <c r="N1109" s="34">
        <v>204</v>
      </c>
      <c r="O1109" s="34">
        <v>0.6</v>
      </c>
      <c r="P1109" s="34">
        <v>0.6</v>
      </c>
      <c r="Q1109" s="34">
        <v>0.6</v>
      </c>
      <c r="R1109" s="34">
        <v>0.6</v>
      </c>
      <c r="S1109" s="34">
        <v>0.6</v>
      </c>
      <c r="T1109" s="34">
        <v>0.6</v>
      </c>
      <c r="U1109" s="34">
        <v>0.53333333333333333</v>
      </c>
      <c r="V1109" s="34">
        <v>0.53333333333333333</v>
      </c>
      <c r="W1109" s="34">
        <v>0.53333333333333333</v>
      </c>
      <c r="X1109" s="34">
        <v>0.53333333333333333</v>
      </c>
      <c r="Y1109" s="34">
        <v>0.53333333333333333</v>
      </c>
      <c r="Z1109" s="34">
        <v>0.53333333333333333</v>
      </c>
      <c r="AA1109" s="34">
        <v>0.56666666666666665</v>
      </c>
    </row>
    <row r="1110" spans="1:27" ht="15.75" customHeight="1" x14ac:dyDescent="0.25">
      <c r="A1110" s="34">
        <v>24010460</v>
      </c>
      <c r="B1110" s="34">
        <v>39.441176470588232</v>
      </c>
      <c r="C1110" s="34">
        <v>83.90625</v>
      </c>
      <c r="D1110" s="34">
        <v>139.375</v>
      </c>
      <c r="E1110" s="34">
        <v>146.84705882352938</v>
      </c>
      <c r="F1110" s="34">
        <v>140.10000000000002</v>
      </c>
      <c r="G1110" s="34">
        <v>84.235294117647058</v>
      </c>
      <c r="H1110" s="34">
        <v>68.833333333333329</v>
      </c>
      <c r="I1110" s="34">
        <v>53.78125</v>
      </c>
      <c r="J1110" s="34">
        <v>96.670588235294119</v>
      </c>
      <c r="K1110" s="34">
        <v>190.25294117647059</v>
      </c>
      <c r="L1110" s="34">
        <v>185.6</v>
      </c>
      <c r="M1110" s="34">
        <v>88.862499999999997</v>
      </c>
      <c r="N1110" s="34">
        <v>199</v>
      </c>
      <c r="O1110" s="34">
        <v>0.56666666666666665</v>
      </c>
      <c r="P1110" s="34">
        <v>0.53333333333333333</v>
      </c>
      <c r="Q1110" s="34">
        <v>0.53333333333333333</v>
      </c>
      <c r="R1110" s="34">
        <v>0.56666666666666665</v>
      </c>
      <c r="S1110" s="34">
        <v>0.6</v>
      </c>
      <c r="T1110" s="34">
        <v>0.56666666666666665</v>
      </c>
      <c r="U1110" s="34">
        <v>0.5</v>
      </c>
      <c r="V1110" s="34">
        <v>0.53333333333333333</v>
      </c>
      <c r="W1110" s="34">
        <v>0.56666666666666665</v>
      </c>
      <c r="X1110" s="34">
        <v>0.56666666666666665</v>
      </c>
      <c r="Y1110" s="34">
        <v>0.56666666666666665</v>
      </c>
      <c r="Z1110" s="34">
        <v>0.53333333333333333</v>
      </c>
      <c r="AA1110" s="34">
        <v>0.55277777777777781</v>
      </c>
    </row>
    <row r="1111" spans="1:27" ht="15.75" customHeight="1" x14ac:dyDescent="0.25">
      <c r="A1111" s="34">
        <v>24010510</v>
      </c>
      <c r="B1111" s="34">
        <v>56.29999999999999</v>
      </c>
      <c r="C1111" s="34">
        <v>97.211111111111109</v>
      </c>
      <c r="D1111" s="34">
        <v>176.44444444444446</v>
      </c>
      <c r="E1111" s="34">
        <v>137.85</v>
      </c>
      <c r="F1111" s="34">
        <v>110.96363636363635</v>
      </c>
      <c r="G1111" s="34">
        <v>36.066666666666663</v>
      </c>
      <c r="H1111" s="34">
        <v>31.490909090909085</v>
      </c>
      <c r="I1111" s="34">
        <v>43.127272727272725</v>
      </c>
      <c r="J1111" s="34">
        <v>57.827272727272728</v>
      </c>
      <c r="K1111" s="34">
        <v>127.41999999999999</v>
      </c>
      <c r="L1111" s="34">
        <v>175.86363636363637</v>
      </c>
      <c r="M1111" s="34">
        <v>87.85</v>
      </c>
      <c r="N1111" s="34">
        <v>124</v>
      </c>
      <c r="O1111" s="34">
        <v>0.3</v>
      </c>
      <c r="P1111" s="34">
        <v>0.3</v>
      </c>
      <c r="Q1111" s="34">
        <v>0.3</v>
      </c>
      <c r="R1111" s="34">
        <v>0.33333333333333331</v>
      </c>
      <c r="S1111" s="34">
        <v>0.36666666666666664</v>
      </c>
      <c r="T1111" s="34">
        <v>0.4</v>
      </c>
      <c r="U1111" s="34">
        <v>0.36666666666666664</v>
      </c>
      <c r="V1111" s="34">
        <v>0.36666666666666664</v>
      </c>
      <c r="W1111" s="34">
        <v>0.36666666666666664</v>
      </c>
      <c r="X1111" s="34">
        <v>0.33333333333333331</v>
      </c>
      <c r="Y1111" s="34">
        <v>0.36666666666666664</v>
      </c>
      <c r="Z1111" s="34">
        <v>0.33333333333333331</v>
      </c>
      <c r="AA1111" s="34">
        <v>0.34444444444444444</v>
      </c>
    </row>
    <row r="1112" spans="1:27" ht="15.75" customHeight="1" x14ac:dyDescent="0.25">
      <c r="A1112" s="34">
        <v>24010610</v>
      </c>
      <c r="B1112" s="34">
        <v>22.52</v>
      </c>
      <c r="C1112" s="34">
        <v>35.295000000000002</v>
      </c>
      <c r="D1112" s="34">
        <v>58.426315789473691</v>
      </c>
      <c r="E1112" s="34">
        <v>75.36</v>
      </c>
      <c r="F1112" s="34">
        <v>80.434999999999988</v>
      </c>
      <c r="G1112" s="34">
        <v>37.250000000000007</v>
      </c>
      <c r="H1112" s="34">
        <v>36.705263157894741</v>
      </c>
      <c r="I1112" s="34">
        <v>39.642105263157895</v>
      </c>
      <c r="J1112" s="34">
        <v>43.269999999999996</v>
      </c>
      <c r="K1112" s="34">
        <v>85.305555555555557</v>
      </c>
      <c r="L1112" s="34">
        <v>79.20526315789472</v>
      </c>
      <c r="M1112" s="34">
        <v>36.847368421052636</v>
      </c>
      <c r="N1112" s="34">
        <v>233</v>
      </c>
      <c r="O1112" s="34">
        <v>0.66666666666666663</v>
      </c>
      <c r="P1112" s="34">
        <v>0.66666666666666663</v>
      </c>
      <c r="Q1112" s="34">
        <v>0.6333333333333333</v>
      </c>
      <c r="R1112" s="34">
        <v>0.66666666666666663</v>
      </c>
      <c r="S1112" s="34">
        <v>0.66666666666666663</v>
      </c>
      <c r="T1112" s="34">
        <v>0.66666666666666663</v>
      </c>
      <c r="U1112" s="34">
        <v>0.6333333333333333</v>
      </c>
      <c r="V1112" s="34">
        <v>0.6333333333333333</v>
      </c>
      <c r="W1112" s="34">
        <v>0.66666666666666663</v>
      </c>
      <c r="X1112" s="34">
        <v>0.6</v>
      </c>
      <c r="Y1112" s="34">
        <v>0.6333333333333333</v>
      </c>
      <c r="Z1112" s="34">
        <v>0.6333333333333333</v>
      </c>
      <c r="AA1112" s="34">
        <v>0.64722222222222225</v>
      </c>
    </row>
    <row r="1113" spans="1:27" ht="15.75" customHeight="1" x14ac:dyDescent="0.25">
      <c r="A1113" s="34">
        <v>24010630</v>
      </c>
      <c r="B1113" s="34">
        <v>112.68965517241382</v>
      </c>
      <c r="C1113" s="34">
        <v>149.80357142857142</v>
      </c>
      <c r="D1113" s="34">
        <v>237.47142857142856</v>
      </c>
      <c r="E1113" s="34">
        <v>239.44827586206901</v>
      </c>
      <c r="F1113" s="34">
        <v>169.80689655172418</v>
      </c>
      <c r="G1113" s="34">
        <v>72.896428571428601</v>
      </c>
      <c r="H1113" s="34">
        <v>57.649999999999984</v>
      </c>
      <c r="I1113" s="34">
        <v>54.453333333333333</v>
      </c>
      <c r="J1113" s="34">
        <v>97.58620689655173</v>
      </c>
      <c r="K1113" s="34">
        <v>219.06666666666666</v>
      </c>
      <c r="L1113" s="34">
        <v>238.15333333333328</v>
      </c>
      <c r="M1113" s="34">
        <v>154.68965517241378</v>
      </c>
      <c r="N1113" s="34">
        <v>349</v>
      </c>
      <c r="O1113" s="34">
        <v>0.96666666666666667</v>
      </c>
      <c r="P1113" s="34">
        <v>0.93333333333333335</v>
      </c>
      <c r="Q1113" s="34">
        <v>0.93333333333333335</v>
      </c>
      <c r="R1113" s="34">
        <v>0.96666666666666667</v>
      </c>
      <c r="S1113" s="34">
        <v>0.96666666666666667</v>
      </c>
      <c r="T1113" s="34">
        <v>0.93333333333333335</v>
      </c>
      <c r="U1113" s="34">
        <v>1</v>
      </c>
      <c r="V1113" s="34">
        <v>1</v>
      </c>
      <c r="W1113" s="34">
        <v>0.96666666666666667</v>
      </c>
      <c r="X1113" s="34">
        <v>1</v>
      </c>
      <c r="Y1113" s="34">
        <v>1</v>
      </c>
      <c r="Z1113" s="34">
        <v>0.96666666666666667</v>
      </c>
      <c r="AA1113" s="34">
        <v>0.96944444444444444</v>
      </c>
    </row>
    <row r="1114" spans="1:27" ht="15.75" customHeight="1" x14ac:dyDescent="0.25">
      <c r="A1114" s="34">
        <v>24010640</v>
      </c>
      <c r="B1114" s="34">
        <v>62.616666666666667</v>
      </c>
      <c r="C1114" s="34">
        <v>89.923333333333346</v>
      </c>
      <c r="D1114" s="34">
        <v>181.76666666666662</v>
      </c>
      <c r="E1114" s="34">
        <v>286.13333333333333</v>
      </c>
      <c r="F1114" s="34">
        <v>340.94</v>
      </c>
      <c r="G1114" s="34">
        <v>226.32999999999996</v>
      </c>
      <c r="H1114" s="34">
        <v>212.98666666666668</v>
      </c>
      <c r="I1114" s="34">
        <v>214.60666666666665</v>
      </c>
      <c r="J1114" s="34">
        <v>262.45172413793108</v>
      </c>
      <c r="K1114" s="34">
        <v>269.95333333333332</v>
      </c>
      <c r="L1114" s="34">
        <v>193.93666666666667</v>
      </c>
      <c r="M1114" s="34">
        <v>101.57000000000001</v>
      </c>
      <c r="N1114" s="34">
        <v>359</v>
      </c>
      <c r="O1114" s="34">
        <v>1</v>
      </c>
      <c r="P1114" s="34">
        <v>1</v>
      </c>
      <c r="Q1114" s="34">
        <v>1</v>
      </c>
      <c r="R1114" s="34">
        <v>1</v>
      </c>
      <c r="S1114" s="34">
        <v>1</v>
      </c>
      <c r="T1114" s="34">
        <v>1</v>
      </c>
      <c r="U1114" s="34">
        <v>1</v>
      </c>
      <c r="V1114" s="34">
        <v>1</v>
      </c>
      <c r="W1114" s="34">
        <v>0.96666666666666667</v>
      </c>
      <c r="X1114" s="34">
        <v>1</v>
      </c>
      <c r="Y1114" s="34">
        <v>1</v>
      </c>
      <c r="Z1114" s="34">
        <v>1</v>
      </c>
      <c r="AA1114" s="34">
        <v>0.99722222222222223</v>
      </c>
    </row>
    <row r="1115" spans="1:27" ht="15.75" customHeight="1" x14ac:dyDescent="0.25">
      <c r="A1115" s="34">
        <v>24010650</v>
      </c>
      <c r="B1115" s="34">
        <v>107.12068965517246</v>
      </c>
      <c r="C1115" s="34">
        <v>142.00000000000003</v>
      </c>
      <c r="D1115" s="34">
        <v>246.55357142857139</v>
      </c>
      <c r="E1115" s="34">
        <v>364.40344827586205</v>
      </c>
      <c r="F1115" s="34">
        <v>403.97931034482752</v>
      </c>
      <c r="G1115" s="34">
        <v>283.9733333333333</v>
      </c>
      <c r="H1115" s="34">
        <v>272.25714285714292</v>
      </c>
      <c r="I1115" s="34">
        <v>276.31379310344835</v>
      </c>
      <c r="J1115" s="34">
        <v>302.25357142857143</v>
      </c>
      <c r="K1115" s="34">
        <v>406.7275862068966</v>
      </c>
      <c r="L1115" s="34">
        <v>345.50000000000006</v>
      </c>
      <c r="M1115" s="34">
        <v>199.20740740740746</v>
      </c>
      <c r="N1115" s="34">
        <v>346</v>
      </c>
      <c r="O1115" s="34">
        <v>0.96666666666666667</v>
      </c>
      <c r="P1115" s="34">
        <v>1</v>
      </c>
      <c r="Q1115" s="34">
        <v>0.93333333333333335</v>
      </c>
      <c r="R1115" s="34">
        <v>0.96666666666666667</v>
      </c>
      <c r="S1115" s="34">
        <v>0.96666666666666667</v>
      </c>
      <c r="T1115" s="34">
        <v>1</v>
      </c>
      <c r="U1115" s="34">
        <v>0.93333333333333335</v>
      </c>
      <c r="V1115" s="34">
        <v>0.96666666666666667</v>
      </c>
      <c r="W1115" s="34">
        <v>0.93333333333333335</v>
      </c>
      <c r="X1115" s="34">
        <v>0.96666666666666667</v>
      </c>
      <c r="Y1115" s="34">
        <v>1</v>
      </c>
      <c r="Z1115" s="34">
        <v>0.9</v>
      </c>
      <c r="AA1115" s="34">
        <v>0.96111111111111114</v>
      </c>
    </row>
    <row r="1116" spans="1:27" ht="15.75" customHeight="1" x14ac:dyDescent="0.25">
      <c r="A1116" s="34">
        <v>24010660</v>
      </c>
      <c r="B1116" s="34">
        <v>71.650000000000006</v>
      </c>
      <c r="C1116" s="34">
        <v>115.70370370370371</v>
      </c>
      <c r="D1116" s="34">
        <v>225.96666666666667</v>
      </c>
      <c r="E1116" s="34">
        <v>328.20689655172413</v>
      </c>
      <c r="F1116" s="34">
        <v>312.5275862068965</v>
      </c>
      <c r="G1116" s="34">
        <v>170.93666666666667</v>
      </c>
      <c r="H1116" s="34">
        <v>210.56666666666666</v>
      </c>
      <c r="I1116" s="34">
        <v>225.84333333333333</v>
      </c>
      <c r="J1116" s="34">
        <v>294.84000000000003</v>
      </c>
      <c r="K1116" s="34">
        <v>351.06666666666666</v>
      </c>
      <c r="L1116" s="34">
        <v>290.60740740740738</v>
      </c>
      <c r="M1116" s="34">
        <v>105.67931034482758</v>
      </c>
      <c r="N1116" s="34">
        <v>351</v>
      </c>
      <c r="O1116" s="34">
        <v>1</v>
      </c>
      <c r="P1116" s="34">
        <v>0.9</v>
      </c>
      <c r="Q1116" s="34">
        <v>1</v>
      </c>
      <c r="R1116" s="34">
        <v>0.96666666666666667</v>
      </c>
      <c r="S1116" s="34">
        <v>0.96666666666666667</v>
      </c>
      <c r="T1116" s="34">
        <v>1</v>
      </c>
      <c r="U1116" s="34">
        <v>1</v>
      </c>
      <c r="V1116" s="34">
        <v>1</v>
      </c>
      <c r="W1116" s="34">
        <v>1</v>
      </c>
      <c r="X1116" s="34">
        <v>1</v>
      </c>
      <c r="Y1116" s="34">
        <v>0.9</v>
      </c>
      <c r="Z1116" s="34">
        <v>0.96666666666666667</v>
      </c>
      <c r="AA1116" s="34">
        <v>0.97499999999999998</v>
      </c>
    </row>
    <row r="1117" spans="1:27" ht="15.75" customHeight="1" x14ac:dyDescent="0.25">
      <c r="A1117" s="34">
        <v>24010670</v>
      </c>
      <c r="B1117" s="34">
        <v>79.503703703703721</v>
      </c>
      <c r="C1117" s="34">
        <v>117.39629629629631</v>
      </c>
      <c r="D1117" s="34">
        <v>247.15555555555551</v>
      </c>
      <c r="E1117" s="34">
        <v>356.34666666666664</v>
      </c>
      <c r="F1117" s="34">
        <v>358.4703703703704</v>
      </c>
      <c r="G1117" s="34">
        <v>213.76896551724136</v>
      </c>
      <c r="H1117" s="34">
        <v>190.14074074074071</v>
      </c>
      <c r="I1117" s="34">
        <v>207.73448275862066</v>
      </c>
      <c r="J1117" s="34">
        <v>248.81071428571428</v>
      </c>
      <c r="K1117" s="34">
        <v>311.52857142857141</v>
      </c>
      <c r="L1117" s="34">
        <v>267.36896551724146</v>
      </c>
      <c r="M1117" s="34">
        <v>149.04444444444445</v>
      </c>
      <c r="N1117" s="34">
        <v>335</v>
      </c>
      <c r="O1117" s="34">
        <v>0.9</v>
      </c>
      <c r="P1117" s="34">
        <v>0.9</v>
      </c>
      <c r="Q1117" s="34">
        <v>0.9</v>
      </c>
      <c r="R1117" s="34">
        <v>1</v>
      </c>
      <c r="S1117" s="34">
        <v>0.9</v>
      </c>
      <c r="T1117" s="34">
        <v>0.96666666666666667</v>
      </c>
      <c r="U1117" s="34">
        <v>0.9</v>
      </c>
      <c r="V1117" s="34">
        <v>0.96666666666666667</v>
      </c>
      <c r="W1117" s="34">
        <v>0.93333333333333335</v>
      </c>
      <c r="X1117" s="34">
        <v>0.93333333333333335</v>
      </c>
      <c r="Y1117" s="34">
        <v>0.96666666666666667</v>
      </c>
      <c r="Z1117" s="34">
        <v>0.9</v>
      </c>
      <c r="AA1117" s="34">
        <v>0.93055555555555558</v>
      </c>
    </row>
    <row r="1118" spans="1:27" ht="15.75" customHeight="1" x14ac:dyDescent="0.25">
      <c r="A1118" s="34">
        <v>24010680</v>
      </c>
      <c r="B1118" s="34">
        <v>140</v>
      </c>
      <c r="C1118" s="34">
        <v>209.7</v>
      </c>
      <c r="D1118" s="34">
        <v>326.30000000000007</v>
      </c>
      <c r="E1118" s="34">
        <v>773.3</v>
      </c>
      <c r="F1118" s="34">
        <v>308.8</v>
      </c>
      <c r="G1118" s="34" t="s">
        <v>1930</v>
      </c>
      <c r="H1118" s="34">
        <v>192.60000000000002</v>
      </c>
      <c r="I1118" s="34">
        <v>173.1</v>
      </c>
      <c r="J1118" s="34">
        <v>196.2</v>
      </c>
      <c r="K1118" s="34">
        <v>265.2</v>
      </c>
      <c r="L1118" s="34">
        <v>399.8</v>
      </c>
      <c r="M1118" s="34">
        <v>308</v>
      </c>
      <c r="N1118" s="34">
        <v>11</v>
      </c>
      <c r="O1118" s="34">
        <v>3.3333333333333333E-2</v>
      </c>
      <c r="P1118" s="34">
        <v>3.3333333333333333E-2</v>
      </c>
      <c r="Q1118" s="34">
        <v>3.3333333333333333E-2</v>
      </c>
      <c r="R1118" s="34">
        <v>3.3333333333333333E-2</v>
      </c>
      <c r="S1118" s="34">
        <v>3.3333333333333333E-2</v>
      </c>
      <c r="T1118" s="34">
        <v>0</v>
      </c>
      <c r="U1118" s="34">
        <v>3.3333333333333333E-2</v>
      </c>
      <c r="V1118" s="34">
        <v>3.3333333333333333E-2</v>
      </c>
      <c r="W1118" s="34">
        <v>3.3333333333333333E-2</v>
      </c>
      <c r="X1118" s="34">
        <v>3.3333333333333333E-2</v>
      </c>
      <c r="Y1118" s="34">
        <v>3.3333333333333333E-2</v>
      </c>
      <c r="Z1118" s="34">
        <v>3.3333333333333333E-2</v>
      </c>
      <c r="AA1118" s="34">
        <v>3.0555555555555555E-2</v>
      </c>
    </row>
    <row r="1119" spans="1:27" ht="15.75" customHeight="1" x14ac:dyDescent="0.25">
      <c r="A1119" s="34">
        <v>24010690</v>
      </c>
      <c r="B1119" s="34">
        <v>65.50833333333334</v>
      </c>
      <c r="C1119" s="34">
        <v>107.71666666666665</v>
      </c>
      <c r="D1119" s="34">
        <v>137.76363636363638</v>
      </c>
      <c r="E1119" s="34">
        <v>157.63636363636363</v>
      </c>
      <c r="F1119" s="34">
        <v>129.05454545454543</v>
      </c>
      <c r="G1119" s="34">
        <v>76.02000000000001</v>
      </c>
      <c r="H1119" s="34">
        <v>65.390909090909091</v>
      </c>
      <c r="I1119" s="34">
        <v>55.25454545454545</v>
      </c>
      <c r="J1119" s="34">
        <v>96.289999999999992</v>
      </c>
      <c r="K1119" s="34">
        <v>159.31999999999996</v>
      </c>
      <c r="L1119" s="34">
        <v>141.25454545454545</v>
      </c>
      <c r="M1119" s="34">
        <v>97.13</v>
      </c>
      <c r="N1119" s="34">
        <v>130</v>
      </c>
      <c r="O1119" s="34">
        <v>0.4</v>
      </c>
      <c r="P1119" s="34">
        <v>0.4</v>
      </c>
      <c r="Q1119" s="34">
        <v>0.36666666666666664</v>
      </c>
      <c r="R1119" s="34">
        <v>0.36666666666666664</v>
      </c>
      <c r="S1119" s="34">
        <v>0.36666666666666664</v>
      </c>
      <c r="T1119" s="34">
        <v>0.33333333333333331</v>
      </c>
      <c r="U1119" s="34">
        <v>0.36666666666666664</v>
      </c>
      <c r="V1119" s="34">
        <v>0.36666666666666664</v>
      </c>
      <c r="W1119" s="34">
        <v>0.33333333333333331</v>
      </c>
      <c r="X1119" s="34">
        <v>0.33333333333333331</v>
      </c>
      <c r="Y1119" s="34">
        <v>0.36666666666666664</v>
      </c>
      <c r="Z1119" s="34">
        <v>0.33333333333333331</v>
      </c>
      <c r="AA1119" s="34">
        <v>0.3611111111111111</v>
      </c>
    </row>
    <row r="1120" spans="1:27" ht="15.75" customHeight="1" x14ac:dyDescent="0.25">
      <c r="A1120" s="34">
        <v>24010710</v>
      </c>
      <c r="B1120" s="34">
        <v>74.196666666666673</v>
      </c>
      <c r="C1120" s="34">
        <v>98.913793103448256</v>
      </c>
      <c r="D1120" s="34">
        <v>209.88620689655173</v>
      </c>
      <c r="E1120" s="34">
        <v>308.82413793103456</v>
      </c>
      <c r="F1120" s="34">
        <v>281.7</v>
      </c>
      <c r="G1120" s="34">
        <v>207.72</v>
      </c>
      <c r="H1120" s="34">
        <v>172.50666666666666</v>
      </c>
      <c r="I1120" s="34">
        <v>174.74000000000004</v>
      </c>
      <c r="J1120" s="34">
        <v>189.19333333333336</v>
      </c>
      <c r="K1120" s="34">
        <v>233.67333333333335</v>
      </c>
      <c r="L1120" s="34">
        <v>191.31333333333336</v>
      </c>
      <c r="M1120" s="34">
        <v>120.86666666666665</v>
      </c>
      <c r="N1120" s="34">
        <v>357</v>
      </c>
      <c r="O1120" s="34">
        <v>1</v>
      </c>
      <c r="P1120" s="34">
        <v>0.96666666666666667</v>
      </c>
      <c r="Q1120" s="34">
        <v>0.96666666666666667</v>
      </c>
      <c r="R1120" s="34">
        <v>0.96666666666666667</v>
      </c>
      <c r="S1120" s="34">
        <v>1</v>
      </c>
      <c r="T1120" s="34">
        <v>1</v>
      </c>
      <c r="U1120" s="34">
        <v>1</v>
      </c>
      <c r="V1120" s="34">
        <v>1</v>
      </c>
      <c r="W1120" s="34">
        <v>1</v>
      </c>
      <c r="X1120" s="34">
        <v>1</v>
      </c>
      <c r="Y1120" s="34">
        <v>1</v>
      </c>
      <c r="Z1120" s="34">
        <v>1</v>
      </c>
      <c r="AA1120" s="34">
        <v>0.9916666666666667</v>
      </c>
    </row>
    <row r="1121" spans="1:27" ht="15.75" customHeight="1" x14ac:dyDescent="0.25">
      <c r="A1121" s="34">
        <v>24010740</v>
      </c>
      <c r="B1121" s="34">
        <v>82.975000000000009</v>
      </c>
      <c r="C1121" s="34">
        <v>142.95833333333334</v>
      </c>
      <c r="D1121" s="34">
        <v>187.64545454545458</v>
      </c>
      <c r="E1121" s="34">
        <v>279.10909090909087</v>
      </c>
      <c r="F1121" s="34">
        <v>285.48</v>
      </c>
      <c r="G1121" s="34">
        <v>170.21818181818182</v>
      </c>
      <c r="H1121" s="34">
        <v>204.0181818181818</v>
      </c>
      <c r="I1121" s="34">
        <v>206.23000000000002</v>
      </c>
      <c r="J1121" s="34">
        <v>335.86</v>
      </c>
      <c r="K1121" s="34">
        <v>303.7</v>
      </c>
      <c r="L1121" s="34">
        <v>314.83749999999998</v>
      </c>
      <c r="M1121" s="34">
        <v>155.70909090909092</v>
      </c>
      <c r="N1121" s="34">
        <v>127</v>
      </c>
      <c r="O1121" s="34">
        <v>0.4</v>
      </c>
      <c r="P1121" s="34">
        <v>0.4</v>
      </c>
      <c r="Q1121" s="34">
        <v>0.36666666666666664</v>
      </c>
      <c r="R1121" s="34">
        <v>0.36666666666666664</v>
      </c>
      <c r="S1121" s="34">
        <v>0.33333333333333331</v>
      </c>
      <c r="T1121" s="34">
        <v>0.36666666666666664</v>
      </c>
      <c r="U1121" s="34">
        <v>0.36666666666666664</v>
      </c>
      <c r="V1121" s="34">
        <v>0.33333333333333331</v>
      </c>
      <c r="W1121" s="34">
        <v>0.33333333333333331</v>
      </c>
      <c r="X1121" s="34">
        <v>0.33333333333333331</v>
      </c>
      <c r="Y1121" s="34">
        <v>0.26666666666666666</v>
      </c>
      <c r="Z1121" s="34">
        <v>0.36666666666666664</v>
      </c>
      <c r="AA1121" s="34">
        <v>0.3527777777777778</v>
      </c>
    </row>
    <row r="1122" spans="1:27" ht="15.75" customHeight="1" x14ac:dyDescent="0.25">
      <c r="A1122" s="34">
        <v>24010750</v>
      </c>
      <c r="B1122" s="34">
        <v>48.032142857142858</v>
      </c>
      <c r="C1122" s="34">
        <v>75.399999999999991</v>
      </c>
      <c r="D1122" s="34">
        <v>156.74285714285716</v>
      </c>
      <c r="E1122" s="34">
        <v>231.0851851851852</v>
      </c>
      <c r="F1122" s="34">
        <v>229.91785714285706</v>
      </c>
      <c r="G1122" s="34">
        <v>168.33461538461535</v>
      </c>
      <c r="H1122" s="34">
        <v>138.20833333333334</v>
      </c>
      <c r="I1122" s="34">
        <v>155.55599999999998</v>
      </c>
      <c r="J1122" s="34">
        <v>181.2076923076923</v>
      </c>
      <c r="K1122" s="34">
        <v>233.44230769230768</v>
      </c>
      <c r="L1122" s="34">
        <v>160.96428571428572</v>
      </c>
      <c r="M1122" s="34">
        <v>69.984615384615381</v>
      </c>
      <c r="N1122" s="34">
        <v>319</v>
      </c>
      <c r="O1122" s="34">
        <v>0.93333333333333335</v>
      </c>
      <c r="P1122" s="34">
        <v>0.9</v>
      </c>
      <c r="Q1122" s="34">
        <v>0.93333333333333335</v>
      </c>
      <c r="R1122" s="34">
        <v>0.9</v>
      </c>
      <c r="S1122" s="34">
        <v>0.93333333333333335</v>
      </c>
      <c r="T1122" s="34">
        <v>0.8666666666666667</v>
      </c>
      <c r="U1122" s="34">
        <v>0.8</v>
      </c>
      <c r="V1122" s="34">
        <v>0.83333333333333337</v>
      </c>
      <c r="W1122" s="34">
        <v>0.8666666666666667</v>
      </c>
      <c r="X1122" s="34">
        <v>0.8666666666666667</v>
      </c>
      <c r="Y1122" s="34">
        <v>0.93333333333333335</v>
      </c>
      <c r="Z1122" s="34">
        <v>0.8666666666666667</v>
      </c>
      <c r="AA1122" s="34">
        <v>0.88611111111111107</v>
      </c>
    </row>
    <row r="1123" spans="1:27" ht="15.75" customHeight="1" x14ac:dyDescent="0.25">
      <c r="A1123" s="34">
        <v>24010760</v>
      </c>
      <c r="B1123" s="34">
        <v>81.606666666666698</v>
      </c>
      <c r="C1123" s="34">
        <v>83.200000000000017</v>
      </c>
      <c r="D1123" s="34">
        <v>181.57931034482755</v>
      </c>
      <c r="E1123" s="34">
        <v>254.18333333333337</v>
      </c>
      <c r="F1123" s="34">
        <v>297.91724137931038</v>
      </c>
      <c r="G1123" s="34">
        <v>229.55862068965519</v>
      </c>
      <c r="H1123" s="34">
        <v>203.67586206896547</v>
      </c>
      <c r="I1123" s="34">
        <v>208.03793103448274</v>
      </c>
      <c r="J1123" s="34">
        <v>241.26551724137931</v>
      </c>
      <c r="K1123" s="34">
        <v>280.18666666666667</v>
      </c>
      <c r="L1123" s="34">
        <v>221.10000000000005</v>
      </c>
      <c r="M1123" s="34">
        <v>120.19666666666667</v>
      </c>
      <c r="N1123" s="34">
        <v>353</v>
      </c>
      <c r="O1123" s="34">
        <v>1</v>
      </c>
      <c r="P1123" s="34">
        <v>1</v>
      </c>
      <c r="Q1123" s="34">
        <v>0.96666666666666667</v>
      </c>
      <c r="R1123" s="34">
        <v>1</v>
      </c>
      <c r="S1123" s="34">
        <v>0.96666666666666667</v>
      </c>
      <c r="T1123" s="34">
        <v>0.96666666666666667</v>
      </c>
      <c r="U1123" s="34">
        <v>0.96666666666666667</v>
      </c>
      <c r="V1123" s="34">
        <v>0.96666666666666667</v>
      </c>
      <c r="W1123" s="34">
        <v>0.96666666666666667</v>
      </c>
      <c r="X1123" s="34">
        <v>1</v>
      </c>
      <c r="Y1123" s="34">
        <v>0.96666666666666667</v>
      </c>
      <c r="Z1123" s="34">
        <v>1</v>
      </c>
      <c r="AA1123" s="34">
        <v>0.98055555555555551</v>
      </c>
    </row>
    <row r="1124" spans="1:27" ht="15.75" customHeight="1" x14ac:dyDescent="0.25">
      <c r="A1124" s="34">
        <v>24010770</v>
      </c>
      <c r="B1124" s="34">
        <v>97.454545454545453</v>
      </c>
      <c r="C1124" s="34">
        <v>133</v>
      </c>
      <c r="D1124" s="34">
        <v>175.3</v>
      </c>
      <c r="E1124" s="34">
        <v>271.63636363636363</v>
      </c>
      <c r="F1124" s="34">
        <v>300.72727272727275</v>
      </c>
      <c r="G1124" s="34">
        <v>227.5</v>
      </c>
      <c r="H1124" s="34">
        <v>224.27272727272728</v>
      </c>
      <c r="I1124" s="34">
        <v>208</v>
      </c>
      <c r="J1124" s="34">
        <v>289.90909090909093</v>
      </c>
      <c r="K1124" s="34">
        <v>313.09090909090907</v>
      </c>
      <c r="L1124" s="34">
        <v>252.18181818181819</v>
      </c>
      <c r="M1124" s="34">
        <v>168.63636363636363</v>
      </c>
      <c r="N1124" s="34">
        <v>130</v>
      </c>
      <c r="O1124" s="34">
        <v>0.36666666666666664</v>
      </c>
      <c r="P1124" s="34">
        <v>0.36666666666666664</v>
      </c>
      <c r="Q1124" s="34">
        <v>0.33333333333333331</v>
      </c>
      <c r="R1124" s="34">
        <v>0.36666666666666664</v>
      </c>
      <c r="S1124" s="34">
        <v>0.36666666666666664</v>
      </c>
      <c r="T1124" s="34">
        <v>0.33333333333333331</v>
      </c>
      <c r="U1124" s="34">
        <v>0.36666666666666664</v>
      </c>
      <c r="V1124" s="34">
        <v>0.36666666666666664</v>
      </c>
      <c r="W1124" s="34">
        <v>0.36666666666666664</v>
      </c>
      <c r="X1124" s="34">
        <v>0.36666666666666664</v>
      </c>
      <c r="Y1124" s="34">
        <v>0.36666666666666664</v>
      </c>
      <c r="Z1124" s="34">
        <v>0.36666666666666664</v>
      </c>
      <c r="AA1124" s="34">
        <v>0.3611111111111111</v>
      </c>
    </row>
    <row r="1125" spans="1:27" ht="15.75" customHeight="1" x14ac:dyDescent="0.25">
      <c r="A1125" s="34">
        <v>24010790</v>
      </c>
      <c r="B1125" s="34">
        <v>111.54166666666667</v>
      </c>
      <c r="C1125" s="34">
        <v>170.66666666666666</v>
      </c>
      <c r="D1125" s="34">
        <v>221.48000000000002</v>
      </c>
      <c r="E1125" s="34">
        <v>327.21818181818185</v>
      </c>
      <c r="F1125" s="34">
        <v>385.09090909090907</v>
      </c>
      <c r="G1125" s="34">
        <v>275.90909090909093</v>
      </c>
      <c r="H1125" s="34">
        <v>289.45454545454544</v>
      </c>
      <c r="I1125" s="34">
        <v>245.09090909090909</v>
      </c>
      <c r="J1125" s="34">
        <v>301.09090909090907</v>
      </c>
      <c r="K1125" s="34">
        <v>335.27272727272725</v>
      </c>
      <c r="L1125" s="34">
        <v>321.90909090909093</v>
      </c>
      <c r="M1125" s="34">
        <v>183.92727272727274</v>
      </c>
      <c r="N1125" s="34">
        <v>133</v>
      </c>
      <c r="O1125" s="34">
        <v>0.4</v>
      </c>
      <c r="P1125" s="34">
        <v>0.4</v>
      </c>
      <c r="Q1125" s="34">
        <v>0.33333333333333331</v>
      </c>
      <c r="R1125" s="34">
        <v>0.36666666666666664</v>
      </c>
      <c r="S1125" s="34">
        <v>0.36666666666666664</v>
      </c>
      <c r="T1125" s="34">
        <v>0.36666666666666664</v>
      </c>
      <c r="U1125" s="34">
        <v>0.36666666666666664</v>
      </c>
      <c r="V1125" s="34">
        <v>0.36666666666666664</v>
      </c>
      <c r="W1125" s="34">
        <v>0.36666666666666664</v>
      </c>
      <c r="X1125" s="34">
        <v>0.36666666666666664</v>
      </c>
      <c r="Y1125" s="34">
        <v>0.36666666666666664</v>
      </c>
      <c r="Z1125" s="34">
        <v>0.36666666666666664</v>
      </c>
      <c r="AA1125" s="34">
        <v>0.36944444444444446</v>
      </c>
    </row>
    <row r="1126" spans="1:27" ht="15.75" customHeight="1" x14ac:dyDescent="0.25">
      <c r="A1126" s="34">
        <v>24010800</v>
      </c>
      <c r="B1126" s="34">
        <v>37.425000000000004</v>
      </c>
      <c r="C1126" s="34">
        <v>60.875000000000021</v>
      </c>
      <c r="D1126" s="34">
        <v>117.05000000000003</v>
      </c>
      <c r="E1126" s="34">
        <v>60.73</v>
      </c>
      <c r="F1126" s="34">
        <v>82.199999999999989</v>
      </c>
      <c r="G1126" s="34">
        <v>69.218181818181819</v>
      </c>
      <c r="H1126" s="34">
        <v>73.36363636363636</v>
      </c>
      <c r="I1126" s="34">
        <v>65.070000000000007</v>
      </c>
      <c r="J1126" s="34">
        <v>69.28</v>
      </c>
      <c r="K1126" s="34">
        <v>81.349999999999994</v>
      </c>
      <c r="L1126" s="34">
        <v>95.672727272727258</v>
      </c>
      <c r="M1126" s="34">
        <v>49.963636363636375</v>
      </c>
      <c r="N1126" s="34">
        <v>129</v>
      </c>
      <c r="O1126" s="34">
        <v>0.4</v>
      </c>
      <c r="P1126" s="34">
        <v>0.4</v>
      </c>
      <c r="Q1126" s="34">
        <v>0.33333333333333331</v>
      </c>
      <c r="R1126" s="34">
        <v>0.33333333333333331</v>
      </c>
      <c r="S1126" s="34">
        <v>0.36666666666666664</v>
      </c>
      <c r="T1126" s="34">
        <v>0.36666666666666664</v>
      </c>
      <c r="U1126" s="34">
        <v>0.36666666666666664</v>
      </c>
      <c r="V1126" s="34">
        <v>0.33333333333333331</v>
      </c>
      <c r="W1126" s="34">
        <v>0.33333333333333331</v>
      </c>
      <c r="X1126" s="34">
        <v>0.33333333333333331</v>
      </c>
      <c r="Y1126" s="34">
        <v>0.36666666666666664</v>
      </c>
      <c r="Z1126" s="34">
        <v>0.36666666666666664</v>
      </c>
      <c r="AA1126" s="34">
        <v>0.35833333333333334</v>
      </c>
    </row>
    <row r="1127" spans="1:27" ht="15.75" customHeight="1" x14ac:dyDescent="0.25">
      <c r="A1127" s="34">
        <v>24010810</v>
      </c>
      <c r="B1127" s="34">
        <v>66.279310344827579</v>
      </c>
      <c r="C1127" s="34">
        <v>92.272413793103453</v>
      </c>
      <c r="D1127" s="34">
        <v>145.39333333333332</v>
      </c>
      <c r="E1127" s="34">
        <v>198.53666666666666</v>
      </c>
      <c r="F1127" s="34">
        <v>150.51000000000002</v>
      </c>
      <c r="G1127" s="34">
        <v>82.613793103448288</v>
      </c>
      <c r="H1127" s="34">
        <v>71.024137931034474</v>
      </c>
      <c r="I1127" s="34">
        <v>78.11999999999999</v>
      </c>
      <c r="J1127" s="34">
        <v>96.643333333333345</v>
      </c>
      <c r="K1127" s="34">
        <v>177.54666666666668</v>
      </c>
      <c r="L1127" s="34">
        <v>162.3241379310345</v>
      </c>
      <c r="M1127" s="34">
        <v>101.46333333333334</v>
      </c>
      <c r="N1127" s="34">
        <v>355</v>
      </c>
      <c r="O1127" s="34">
        <v>0.96666666666666667</v>
      </c>
      <c r="P1127" s="34">
        <v>0.96666666666666667</v>
      </c>
      <c r="Q1127" s="34">
        <v>1</v>
      </c>
      <c r="R1127" s="34">
        <v>1</v>
      </c>
      <c r="S1127" s="34">
        <v>1</v>
      </c>
      <c r="T1127" s="34">
        <v>0.96666666666666667</v>
      </c>
      <c r="U1127" s="34">
        <v>0.96666666666666667</v>
      </c>
      <c r="V1127" s="34">
        <v>1</v>
      </c>
      <c r="W1127" s="34">
        <v>1</v>
      </c>
      <c r="X1127" s="34">
        <v>1</v>
      </c>
      <c r="Y1127" s="34">
        <v>0.96666666666666667</v>
      </c>
      <c r="Z1127" s="34">
        <v>1</v>
      </c>
      <c r="AA1127" s="34">
        <v>0.98611111111111116</v>
      </c>
    </row>
    <row r="1128" spans="1:27" ht="15.75" customHeight="1" x14ac:dyDescent="0.25">
      <c r="A1128" s="34">
        <v>24010820</v>
      </c>
      <c r="B1128" s="34">
        <v>66.679310344827584</v>
      </c>
      <c r="C1128" s="34">
        <v>96.65517241379311</v>
      </c>
      <c r="D1128" s="34">
        <v>182.62333333333339</v>
      </c>
      <c r="E1128" s="34">
        <v>281.60689655172416</v>
      </c>
      <c r="F1128" s="34">
        <v>296.50344827586207</v>
      </c>
      <c r="G1128" s="34">
        <v>170.87666666666664</v>
      </c>
      <c r="H1128" s="34">
        <v>134.38928571428573</v>
      </c>
      <c r="I1128" s="34">
        <v>149.91</v>
      </c>
      <c r="J1128" s="34">
        <v>212.34999999999994</v>
      </c>
      <c r="K1128" s="34">
        <v>254.0107142857143</v>
      </c>
      <c r="L1128" s="34">
        <v>206.65862068965515</v>
      </c>
      <c r="M1128" s="34">
        <v>105.27142857142857</v>
      </c>
      <c r="N1128" s="34">
        <v>347</v>
      </c>
      <c r="O1128" s="34">
        <v>0.96666666666666667</v>
      </c>
      <c r="P1128" s="34">
        <v>0.96666666666666667</v>
      </c>
      <c r="Q1128" s="34">
        <v>1</v>
      </c>
      <c r="R1128" s="34">
        <v>0.96666666666666667</v>
      </c>
      <c r="S1128" s="34">
        <v>0.96666666666666667</v>
      </c>
      <c r="T1128" s="34">
        <v>1</v>
      </c>
      <c r="U1128" s="34">
        <v>0.93333333333333335</v>
      </c>
      <c r="V1128" s="34">
        <v>1</v>
      </c>
      <c r="W1128" s="34">
        <v>0.93333333333333335</v>
      </c>
      <c r="X1128" s="34">
        <v>0.93333333333333335</v>
      </c>
      <c r="Y1128" s="34">
        <v>0.96666666666666667</v>
      </c>
      <c r="Z1128" s="34">
        <v>0.93333333333333335</v>
      </c>
      <c r="AA1128" s="34">
        <v>0.96388888888888891</v>
      </c>
    </row>
    <row r="1129" spans="1:27" ht="15.75" customHeight="1" x14ac:dyDescent="0.25">
      <c r="A1129" s="34">
        <v>24010830</v>
      </c>
      <c r="B1129" s="34">
        <v>33.033333333333331</v>
      </c>
      <c r="C1129" s="34">
        <v>51.023333333333333</v>
      </c>
      <c r="D1129" s="34">
        <v>98.062962962962956</v>
      </c>
      <c r="E1129" s="34">
        <v>116.7137931034483</v>
      </c>
      <c r="F1129" s="34">
        <v>96.225000000000009</v>
      </c>
      <c r="G1129" s="34">
        <v>47.563333333333325</v>
      </c>
      <c r="H1129" s="34">
        <v>42.871428571428574</v>
      </c>
      <c r="I1129" s="34">
        <v>36.763333333333335</v>
      </c>
      <c r="J1129" s="34">
        <v>44.996428571428567</v>
      </c>
      <c r="K1129" s="34">
        <v>118.6925925925926</v>
      </c>
      <c r="L1129" s="34">
        <v>106.8</v>
      </c>
      <c r="M1129" s="34">
        <v>56.103448275862071</v>
      </c>
      <c r="N1129" s="34">
        <v>343</v>
      </c>
      <c r="O1129" s="34">
        <v>1</v>
      </c>
      <c r="P1129" s="34">
        <v>1</v>
      </c>
      <c r="Q1129" s="34">
        <v>0.9</v>
      </c>
      <c r="R1129" s="34">
        <v>0.96666666666666667</v>
      </c>
      <c r="S1129" s="34">
        <v>0.93333333333333335</v>
      </c>
      <c r="T1129" s="34">
        <v>1</v>
      </c>
      <c r="U1129" s="34">
        <v>0.93333333333333335</v>
      </c>
      <c r="V1129" s="34">
        <v>1</v>
      </c>
      <c r="W1129" s="34">
        <v>0.93333333333333335</v>
      </c>
      <c r="X1129" s="34">
        <v>0.9</v>
      </c>
      <c r="Y1129" s="34">
        <v>0.9</v>
      </c>
      <c r="Z1129" s="34">
        <v>0.96666666666666667</v>
      </c>
      <c r="AA1129" s="34">
        <v>0.95277777777777772</v>
      </c>
    </row>
    <row r="1130" spans="1:27" ht="15.75" customHeight="1" x14ac:dyDescent="0.25">
      <c r="A1130" s="34">
        <v>24010840</v>
      </c>
      <c r="B1130" s="34">
        <v>26.182758620689654</v>
      </c>
      <c r="C1130" s="34">
        <v>36.160714285714285</v>
      </c>
      <c r="D1130" s="34">
        <v>68.767857142857139</v>
      </c>
      <c r="E1130" s="34">
        <v>92.988888888888894</v>
      </c>
      <c r="F1130" s="34">
        <v>95.0230769230769</v>
      </c>
      <c r="G1130" s="34">
        <v>59.61071428571428</v>
      </c>
      <c r="H1130" s="34">
        <v>51.167857142857137</v>
      </c>
      <c r="I1130" s="34">
        <v>50.718518518518493</v>
      </c>
      <c r="J1130" s="34">
        <v>43.68571428571429</v>
      </c>
      <c r="K1130" s="34">
        <v>99.382142857142867</v>
      </c>
      <c r="L1130" s="34">
        <v>92.058620689655172</v>
      </c>
      <c r="M1130" s="34">
        <v>40.492307692307705</v>
      </c>
      <c r="N1130" s="34">
        <v>332</v>
      </c>
      <c r="O1130" s="34">
        <v>0.96666666666666667</v>
      </c>
      <c r="P1130" s="34">
        <v>0.93333333333333335</v>
      </c>
      <c r="Q1130" s="34">
        <v>0.93333333333333335</v>
      </c>
      <c r="R1130" s="34">
        <v>0.9</v>
      </c>
      <c r="S1130" s="34">
        <v>0.8666666666666667</v>
      </c>
      <c r="T1130" s="34">
        <v>0.93333333333333335</v>
      </c>
      <c r="U1130" s="34">
        <v>0.93333333333333335</v>
      </c>
      <c r="V1130" s="34">
        <v>0.9</v>
      </c>
      <c r="W1130" s="34">
        <v>0.93333333333333335</v>
      </c>
      <c r="X1130" s="34">
        <v>0.93333333333333335</v>
      </c>
      <c r="Y1130" s="34">
        <v>0.96666666666666667</v>
      </c>
      <c r="Z1130" s="34">
        <v>0.8666666666666667</v>
      </c>
      <c r="AA1130" s="34">
        <v>0.92222222222222228</v>
      </c>
    </row>
    <row r="1131" spans="1:27" ht="15.75" customHeight="1" x14ac:dyDescent="0.25">
      <c r="A1131" s="34">
        <v>24010850</v>
      </c>
      <c r="B1131" s="34">
        <v>120.41666666666661</v>
      </c>
      <c r="C1131" s="34">
        <v>138.70370370370372</v>
      </c>
      <c r="D1131" s="34">
        <v>269.61071428571421</v>
      </c>
      <c r="E1131" s="34">
        <v>336.0461538461538</v>
      </c>
      <c r="F1131" s="34">
        <v>281.25833333333338</v>
      </c>
      <c r="G1131" s="34">
        <v>154.33103448275861</v>
      </c>
      <c r="H1131" s="34">
        <v>109.25666666666666</v>
      </c>
      <c r="I1131" s="34">
        <v>128.07</v>
      </c>
      <c r="J1131" s="34">
        <v>195.72962962962961</v>
      </c>
      <c r="K1131" s="34">
        <v>304.13793103448285</v>
      </c>
      <c r="L1131" s="34">
        <v>270.69259259259263</v>
      </c>
      <c r="M1131" s="34">
        <v>172.05769230769232</v>
      </c>
      <c r="N1131" s="34">
        <v>333</v>
      </c>
      <c r="O1131" s="34">
        <v>1</v>
      </c>
      <c r="P1131" s="34">
        <v>0.9</v>
      </c>
      <c r="Q1131" s="34">
        <v>0.93333333333333335</v>
      </c>
      <c r="R1131" s="34">
        <v>0.8666666666666667</v>
      </c>
      <c r="S1131" s="34">
        <v>0.8</v>
      </c>
      <c r="T1131" s="34">
        <v>0.96666666666666667</v>
      </c>
      <c r="U1131" s="34">
        <v>1</v>
      </c>
      <c r="V1131" s="34">
        <v>1</v>
      </c>
      <c r="W1131" s="34">
        <v>0.9</v>
      </c>
      <c r="X1131" s="34">
        <v>0.96666666666666667</v>
      </c>
      <c r="Y1131" s="34">
        <v>0.9</v>
      </c>
      <c r="Z1131" s="34">
        <v>0.8666666666666667</v>
      </c>
      <c r="AA1131" s="34">
        <v>0.92500000000000004</v>
      </c>
    </row>
    <row r="1132" spans="1:27" ht="15.75" customHeight="1" x14ac:dyDescent="0.25">
      <c r="A1132" s="34">
        <v>24010860</v>
      </c>
      <c r="B1132" s="34">
        <v>206.25833333333333</v>
      </c>
      <c r="C1132" s="34">
        <v>281.58181818181816</v>
      </c>
      <c r="D1132" s="34">
        <v>340.66363636363639</v>
      </c>
      <c r="E1132" s="34">
        <v>394.04545454545456</v>
      </c>
      <c r="F1132" s="34">
        <v>373.31818181818181</v>
      </c>
      <c r="G1132" s="34">
        <v>176.76666666666668</v>
      </c>
      <c r="H1132" s="34">
        <v>156.4727272727273</v>
      </c>
      <c r="I1132" s="34">
        <v>141.65</v>
      </c>
      <c r="J1132" s="34">
        <v>240.6090909090909</v>
      </c>
      <c r="K1132" s="34">
        <v>354.06363636363636</v>
      </c>
      <c r="L1132" s="34">
        <v>284.68181818181819</v>
      </c>
      <c r="M1132" s="34">
        <v>235.07272727272729</v>
      </c>
      <c r="N1132" s="34">
        <v>130</v>
      </c>
      <c r="O1132" s="34">
        <v>0.4</v>
      </c>
      <c r="P1132" s="34">
        <v>0.36666666666666664</v>
      </c>
      <c r="Q1132" s="34">
        <v>0.36666666666666664</v>
      </c>
      <c r="R1132" s="34">
        <v>0.36666666666666664</v>
      </c>
      <c r="S1132" s="34">
        <v>0.36666666666666664</v>
      </c>
      <c r="T1132" s="34">
        <v>0.3</v>
      </c>
      <c r="U1132" s="34">
        <v>0.36666666666666664</v>
      </c>
      <c r="V1132" s="34">
        <v>0.33333333333333331</v>
      </c>
      <c r="W1132" s="34">
        <v>0.36666666666666664</v>
      </c>
      <c r="X1132" s="34">
        <v>0.36666666666666664</v>
      </c>
      <c r="Y1132" s="34">
        <v>0.36666666666666664</v>
      </c>
      <c r="Z1132" s="34">
        <v>0.36666666666666664</v>
      </c>
      <c r="AA1132" s="34">
        <v>0.3611111111111111</v>
      </c>
    </row>
    <row r="1133" spans="1:27" ht="15.75" customHeight="1" x14ac:dyDescent="0.25">
      <c r="A1133" s="34">
        <v>24010870</v>
      </c>
      <c r="B1133" s="34">
        <v>89.882758620689657</v>
      </c>
      <c r="C1133" s="34">
        <v>113.72413793103446</v>
      </c>
      <c r="D1133" s="34">
        <v>179.76333333333335</v>
      </c>
      <c r="E1133" s="34">
        <v>200.51000000000002</v>
      </c>
      <c r="F1133" s="34">
        <v>149.78</v>
      </c>
      <c r="G1133" s="34">
        <v>81.217241379310352</v>
      </c>
      <c r="H1133" s="34">
        <v>54.153333333333343</v>
      </c>
      <c r="I1133" s="34">
        <v>62.686666666666675</v>
      </c>
      <c r="J1133" s="34">
        <v>95.499999999999986</v>
      </c>
      <c r="K1133" s="34">
        <v>192.63214285714281</v>
      </c>
      <c r="L1133" s="34">
        <v>187.79285714285714</v>
      </c>
      <c r="M1133" s="34">
        <v>117.54482758620689</v>
      </c>
      <c r="N1133" s="34">
        <v>350</v>
      </c>
      <c r="O1133" s="34">
        <v>0.96666666666666667</v>
      </c>
      <c r="P1133" s="34">
        <v>0.96666666666666667</v>
      </c>
      <c r="Q1133" s="34">
        <v>1</v>
      </c>
      <c r="R1133" s="34">
        <v>1</v>
      </c>
      <c r="S1133" s="34">
        <v>1</v>
      </c>
      <c r="T1133" s="34">
        <v>0.96666666666666667</v>
      </c>
      <c r="U1133" s="34">
        <v>1</v>
      </c>
      <c r="V1133" s="34">
        <v>1</v>
      </c>
      <c r="W1133" s="34">
        <v>0.93333333333333335</v>
      </c>
      <c r="X1133" s="34">
        <v>0.93333333333333335</v>
      </c>
      <c r="Y1133" s="34">
        <v>0.93333333333333335</v>
      </c>
      <c r="Z1133" s="34">
        <v>0.96666666666666667</v>
      </c>
      <c r="AA1133" s="34">
        <v>0.97222222222222221</v>
      </c>
    </row>
    <row r="1134" spans="1:27" ht="15.75" customHeight="1" x14ac:dyDescent="0.25">
      <c r="A1134" s="34">
        <v>24010920</v>
      </c>
      <c r="B1134" s="34">
        <v>85</v>
      </c>
      <c r="C1134" s="34">
        <v>257</v>
      </c>
      <c r="D1134" s="34">
        <v>271.5</v>
      </c>
      <c r="E1134" s="34">
        <v>308</v>
      </c>
      <c r="F1134" s="34">
        <v>198</v>
      </c>
      <c r="G1134" s="34">
        <v>184</v>
      </c>
      <c r="H1134" s="34">
        <v>177</v>
      </c>
      <c r="I1134" s="34">
        <v>276.5</v>
      </c>
      <c r="J1134" s="34">
        <v>204</v>
      </c>
      <c r="K1134" s="34">
        <v>220</v>
      </c>
      <c r="L1134" s="34">
        <v>330.5</v>
      </c>
      <c r="M1134" s="34">
        <v>156</v>
      </c>
      <c r="N1134" s="34">
        <v>22</v>
      </c>
      <c r="O1134" s="34">
        <v>6.6666666666666666E-2</v>
      </c>
      <c r="P1134" s="34">
        <v>3.3333333333333333E-2</v>
      </c>
      <c r="Q1134" s="34">
        <v>6.6666666666666666E-2</v>
      </c>
      <c r="R1134" s="34">
        <v>6.6666666666666666E-2</v>
      </c>
      <c r="S1134" s="34">
        <v>3.3333333333333333E-2</v>
      </c>
      <c r="T1134" s="34">
        <v>6.6666666666666666E-2</v>
      </c>
      <c r="U1134" s="34">
        <v>6.6666666666666666E-2</v>
      </c>
      <c r="V1134" s="34">
        <v>6.6666666666666666E-2</v>
      </c>
      <c r="W1134" s="34">
        <v>6.6666666666666666E-2</v>
      </c>
      <c r="X1134" s="34">
        <v>6.6666666666666666E-2</v>
      </c>
      <c r="Y1134" s="34">
        <v>6.6666666666666666E-2</v>
      </c>
      <c r="Z1134" s="34">
        <v>6.6666666666666666E-2</v>
      </c>
      <c r="AA1134" s="34">
        <v>6.1111111111111109E-2</v>
      </c>
    </row>
    <row r="1135" spans="1:27" ht="15.75" customHeight="1" x14ac:dyDescent="0.25">
      <c r="A1135" s="34">
        <v>24011060</v>
      </c>
      <c r="B1135" s="34">
        <v>38.249999999999993</v>
      </c>
      <c r="C1135" s="34">
        <v>56.557142857142857</v>
      </c>
      <c r="D1135" s="34">
        <v>131.27499999999995</v>
      </c>
      <c r="E1135" s="34">
        <v>147.10714285714289</v>
      </c>
      <c r="F1135" s="34">
        <v>119.84999999999995</v>
      </c>
      <c r="G1135" s="34">
        <v>46.309999999999995</v>
      </c>
      <c r="H1135" s="34">
        <v>46.796428571428571</v>
      </c>
      <c r="I1135" s="34">
        <v>41.92068965517241</v>
      </c>
      <c r="J1135" s="34">
        <v>62.248275862068958</v>
      </c>
      <c r="K1135" s="34">
        <v>118.01923076923075</v>
      </c>
      <c r="L1135" s="34">
        <v>126.04285714285713</v>
      </c>
      <c r="M1135" s="34">
        <v>77.727586206896547</v>
      </c>
      <c r="N1135" s="34">
        <v>339</v>
      </c>
      <c r="O1135" s="34">
        <v>0.93333333333333335</v>
      </c>
      <c r="P1135" s="34">
        <v>0.93333333333333335</v>
      </c>
      <c r="Q1135" s="34">
        <v>0.93333333333333335</v>
      </c>
      <c r="R1135" s="34">
        <v>0.93333333333333335</v>
      </c>
      <c r="S1135" s="34">
        <v>0.93333333333333335</v>
      </c>
      <c r="T1135" s="34">
        <v>1</v>
      </c>
      <c r="U1135" s="34">
        <v>0.93333333333333335</v>
      </c>
      <c r="V1135" s="34">
        <v>0.96666666666666667</v>
      </c>
      <c r="W1135" s="34">
        <v>0.96666666666666667</v>
      </c>
      <c r="X1135" s="34">
        <v>0.8666666666666667</v>
      </c>
      <c r="Y1135" s="34">
        <v>0.93333333333333335</v>
      </c>
      <c r="Z1135" s="34">
        <v>0.96666666666666667</v>
      </c>
      <c r="AA1135" s="34">
        <v>0.94166666666666665</v>
      </c>
    </row>
    <row r="1136" spans="1:27" ht="15.75" customHeight="1" x14ac:dyDescent="0.25">
      <c r="A1136" s="34">
        <v>24011070</v>
      </c>
      <c r="B1136" s="34">
        <v>145.64333333333335</v>
      </c>
      <c r="C1136" s="34">
        <v>171.72857142857137</v>
      </c>
      <c r="D1136" s="34">
        <v>283.55</v>
      </c>
      <c r="E1136" s="34">
        <v>425.38000000000005</v>
      </c>
      <c r="F1136" s="34">
        <v>557.49666666666667</v>
      </c>
      <c r="G1136" s="34">
        <v>394.49310344827575</v>
      </c>
      <c r="H1136" s="34">
        <v>342.67586206896544</v>
      </c>
      <c r="I1136" s="34">
        <v>416.66071428571428</v>
      </c>
      <c r="J1136" s="34">
        <v>463.83928571428578</v>
      </c>
      <c r="K1136" s="34">
        <v>497.73999999999995</v>
      </c>
      <c r="L1136" s="34">
        <v>401.00714285714281</v>
      </c>
      <c r="M1136" s="34">
        <v>255.64814814814812</v>
      </c>
      <c r="N1136" s="34">
        <v>347</v>
      </c>
      <c r="O1136" s="34">
        <v>1</v>
      </c>
      <c r="P1136" s="34">
        <v>0.93333333333333335</v>
      </c>
      <c r="Q1136" s="34">
        <v>1</v>
      </c>
      <c r="R1136" s="34">
        <v>1</v>
      </c>
      <c r="S1136" s="34">
        <v>1</v>
      </c>
      <c r="T1136" s="34">
        <v>0.96666666666666667</v>
      </c>
      <c r="U1136" s="34">
        <v>0.96666666666666667</v>
      </c>
      <c r="V1136" s="34">
        <v>0.93333333333333335</v>
      </c>
      <c r="W1136" s="34">
        <v>0.93333333333333335</v>
      </c>
      <c r="X1136" s="34">
        <v>1</v>
      </c>
      <c r="Y1136" s="34">
        <v>0.93333333333333335</v>
      </c>
      <c r="Z1136" s="34">
        <v>0.9</v>
      </c>
      <c r="AA1136" s="34">
        <v>0.96388888888888891</v>
      </c>
    </row>
    <row r="1137" spans="1:27" ht="15.75" customHeight="1" x14ac:dyDescent="0.25">
      <c r="A1137" s="34">
        <v>24011080</v>
      </c>
      <c r="B1137" s="34">
        <v>31.058620689655175</v>
      </c>
      <c r="C1137" s="34">
        <v>37.928571428571431</v>
      </c>
      <c r="D1137" s="34">
        <v>79.884615384615387</v>
      </c>
      <c r="E1137" s="34">
        <v>79.040740740740759</v>
      </c>
      <c r="F1137" s="34">
        <v>75.678571428571431</v>
      </c>
      <c r="G1137" s="34">
        <v>38.148000000000003</v>
      </c>
      <c r="H1137" s="34">
        <v>32.313043478260859</v>
      </c>
      <c r="I1137" s="34">
        <v>26.677777777777781</v>
      </c>
      <c r="J1137" s="34">
        <v>31.07037037037037</v>
      </c>
      <c r="K1137" s="34">
        <v>80.273913043478245</v>
      </c>
      <c r="L1137" s="34">
        <v>95.361538461538487</v>
      </c>
      <c r="M1137" s="34">
        <v>43.257692307692309</v>
      </c>
      <c r="N1137" s="34">
        <v>315</v>
      </c>
      <c r="O1137" s="34">
        <v>0.96666666666666667</v>
      </c>
      <c r="P1137" s="34">
        <v>0.93333333333333335</v>
      </c>
      <c r="Q1137" s="34">
        <v>0.8666666666666667</v>
      </c>
      <c r="R1137" s="34">
        <v>0.9</v>
      </c>
      <c r="S1137" s="34">
        <v>0.93333333333333335</v>
      </c>
      <c r="T1137" s="34">
        <v>0.83333333333333337</v>
      </c>
      <c r="U1137" s="34">
        <v>0.76666666666666672</v>
      </c>
      <c r="V1137" s="34">
        <v>0.9</v>
      </c>
      <c r="W1137" s="34">
        <v>0.9</v>
      </c>
      <c r="X1137" s="34">
        <v>0.76666666666666672</v>
      </c>
      <c r="Y1137" s="34">
        <v>0.8666666666666667</v>
      </c>
      <c r="Z1137" s="34">
        <v>0.8666666666666667</v>
      </c>
      <c r="AA1137" s="34">
        <v>0.875</v>
      </c>
    </row>
    <row r="1138" spans="1:27" ht="15.75" customHeight="1" x14ac:dyDescent="0.25">
      <c r="A1138" s="34">
        <v>24011090</v>
      </c>
      <c r="B1138" s="34">
        <v>21.447058823529414</v>
      </c>
      <c r="C1138" s="34">
        <v>37.423529411764711</v>
      </c>
      <c r="D1138" s="34">
        <v>75.000000000000014</v>
      </c>
      <c r="E1138" s="34">
        <v>85.155555555555537</v>
      </c>
      <c r="F1138" s="34">
        <v>96.729411764705887</v>
      </c>
      <c r="G1138" s="34">
        <v>49.076470588235296</v>
      </c>
      <c r="H1138" s="34">
        <v>51.752941176470593</v>
      </c>
      <c r="I1138" s="34">
        <v>43.112499999999997</v>
      </c>
      <c r="J1138" s="34">
        <v>61.92777777777777</v>
      </c>
      <c r="K1138" s="34">
        <v>95.381249999999994</v>
      </c>
      <c r="L1138" s="34">
        <v>93.96875</v>
      </c>
      <c r="M1138" s="34">
        <v>43.435294117647061</v>
      </c>
      <c r="N1138" s="34">
        <v>203</v>
      </c>
      <c r="O1138" s="34">
        <v>0.56666666666666665</v>
      </c>
      <c r="P1138" s="34">
        <v>0.56666666666666665</v>
      </c>
      <c r="Q1138" s="34">
        <v>0.56666666666666665</v>
      </c>
      <c r="R1138" s="34">
        <v>0.6</v>
      </c>
      <c r="S1138" s="34">
        <v>0.56666666666666665</v>
      </c>
      <c r="T1138" s="34">
        <v>0.56666666666666665</v>
      </c>
      <c r="U1138" s="34">
        <v>0.56666666666666665</v>
      </c>
      <c r="V1138" s="34">
        <v>0.53333333333333333</v>
      </c>
      <c r="W1138" s="34">
        <v>0.6</v>
      </c>
      <c r="X1138" s="34">
        <v>0.53333333333333333</v>
      </c>
      <c r="Y1138" s="34">
        <v>0.53333333333333333</v>
      </c>
      <c r="Z1138" s="34">
        <v>0.56666666666666665</v>
      </c>
      <c r="AA1138" s="34">
        <v>0.56388888888888888</v>
      </c>
    </row>
    <row r="1139" spans="1:27" ht="15.75" customHeight="1" x14ac:dyDescent="0.25">
      <c r="A1139" s="34">
        <v>24011110</v>
      </c>
      <c r="B1139" s="34">
        <v>91.325000000000003</v>
      </c>
      <c r="C1139" s="34">
        <v>140.76363636363635</v>
      </c>
      <c r="D1139" s="34">
        <v>249.79999999999998</v>
      </c>
      <c r="E1139" s="34">
        <v>354.69000000000005</v>
      </c>
      <c r="F1139" s="34">
        <v>356.93333333333334</v>
      </c>
      <c r="G1139" s="34">
        <v>276.39</v>
      </c>
      <c r="H1139" s="34">
        <v>191.57</v>
      </c>
      <c r="I1139" s="34">
        <v>172.45555555555558</v>
      </c>
      <c r="J1139" s="34">
        <v>227.66</v>
      </c>
      <c r="K1139" s="34">
        <v>262.09000000000003</v>
      </c>
      <c r="L1139" s="34">
        <v>203.62222222222221</v>
      </c>
      <c r="M1139" s="34">
        <v>160.13636363636363</v>
      </c>
      <c r="N1139" s="34">
        <v>120</v>
      </c>
      <c r="O1139" s="34">
        <v>0.4</v>
      </c>
      <c r="P1139" s="34">
        <v>0.36666666666666664</v>
      </c>
      <c r="Q1139" s="34">
        <v>0.3</v>
      </c>
      <c r="R1139" s="34">
        <v>0.33333333333333331</v>
      </c>
      <c r="S1139" s="34">
        <v>0.3</v>
      </c>
      <c r="T1139" s="34">
        <v>0.33333333333333331</v>
      </c>
      <c r="U1139" s="34">
        <v>0.33333333333333331</v>
      </c>
      <c r="V1139" s="34">
        <v>0.3</v>
      </c>
      <c r="W1139" s="34">
        <v>0.33333333333333331</v>
      </c>
      <c r="X1139" s="34">
        <v>0.33333333333333331</v>
      </c>
      <c r="Y1139" s="34">
        <v>0.3</v>
      </c>
      <c r="Z1139" s="34">
        <v>0.36666666666666664</v>
      </c>
      <c r="AA1139" s="34">
        <v>0.33333333333333331</v>
      </c>
    </row>
    <row r="1140" spans="1:27" ht="15.75" customHeight="1" x14ac:dyDescent="0.25">
      <c r="A1140" s="34">
        <v>24011120</v>
      </c>
      <c r="B1140" s="34">
        <v>41.266666666666673</v>
      </c>
      <c r="C1140" s="34">
        <v>40.533333333333331</v>
      </c>
      <c r="D1140" s="34">
        <v>73.033333333333346</v>
      </c>
      <c r="E1140" s="34">
        <v>46.75</v>
      </c>
      <c r="F1140" s="34">
        <v>68.72</v>
      </c>
      <c r="G1140" s="34">
        <v>29.783333333333331</v>
      </c>
      <c r="H1140" s="34">
        <v>25.016666666666662</v>
      </c>
      <c r="I1140" s="34">
        <v>24.919999999999998</v>
      </c>
      <c r="J1140" s="34">
        <v>41.083333333333329</v>
      </c>
      <c r="K1140" s="34">
        <v>53.739999999999995</v>
      </c>
      <c r="L1140" s="34">
        <v>88.016666666666652</v>
      </c>
      <c r="M1140" s="34">
        <v>30.533333333333331</v>
      </c>
      <c r="N1140" s="34">
        <v>69</v>
      </c>
      <c r="O1140" s="34">
        <v>0.2</v>
      </c>
      <c r="P1140" s="34">
        <v>0.2</v>
      </c>
      <c r="Q1140" s="34">
        <v>0.2</v>
      </c>
      <c r="R1140" s="34">
        <v>0.2</v>
      </c>
      <c r="S1140" s="34">
        <v>0.16666666666666666</v>
      </c>
      <c r="T1140" s="34">
        <v>0.2</v>
      </c>
      <c r="U1140" s="34">
        <v>0.2</v>
      </c>
      <c r="V1140" s="34">
        <v>0.16666666666666666</v>
      </c>
      <c r="W1140" s="34">
        <v>0.2</v>
      </c>
      <c r="X1140" s="34">
        <v>0.16666666666666666</v>
      </c>
      <c r="Y1140" s="34">
        <v>0.2</v>
      </c>
      <c r="Z1140" s="34">
        <v>0.2</v>
      </c>
      <c r="AA1140" s="34">
        <v>0.19166666666666668</v>
      </c>
    </row>
    <row r="1141" spans="1:27" ht="15.75" customHeight="1" x14ac:dyDescent="0.25">
      <c r="A1141" s="34">
        <v>24011150</v>
      </c>
      <c r="B1141" s="34">
        <v>40.629999999999995</v>
      </c>
      <c r="C1141" s="34">
        <v>64.290000000000006</v>
      </c>
      <c r="D1141" s="34">
        <v>123.54444444444442</v>
      </c>
      <c r="E1141" s="34">
        <v>143.05454545454549</v>
      </c>
      <c r="F1141" s="34">
        <v>119.43636363636364</v>
      </c>
      <c r="G1141" s="34">
        <v>59.870000000000005</v>
      </c>
      <c r="H1141" s="34">
        <v>60.981818181818177</v>
      </c>
      <c r="I1141" s="34">
        <v>46.61</v>
      </c>
      <c r="J1141" s="34">
        <v>50.027272727272724</v>
      </c>
      <c r="K1141" s="34">
        <v>92.827272727272728</v>
      </c>
      <c r="L1141" s="34">
        <v>130.01818181818183</v>
      </c>
      <c r="M1141" s="34">
        <v>71.72727272727272</v>
      </c>
      <c r="N1141" s="34">
        <v>126</v>
      </c>
      <c r="O1141" s="34">
        <v>0.33333333333333331</v>
      </c>
      <c r="P1141" s="34">
        <v>0.33333333333333331</v>
      </c>
      <c r="Q1141" s="34">
        <v>0.3</v>
      </c>
      <c r="R1141" s="34">
        <v>0.36666666666666664</v>
      </c>
      <c r="S1141" s="34">
        <v>0.36666666666666664</v>
      </c>
      <c r="T1141" s="34">
        <v>0.33333333333333331</v>
      </c>
      <c r="U1141" s="34">
        <v>0.36666666666666664</v>
      </c>
      <c r="V1141" s="34">
        <v>0.33333333333333331</v>
      </c>
      <c r="W1141" s="34">
        <v>0.36666666666666664</v>
      </c>
      <c r="X1141" s="34">
        <v>0.36666666666666664</v>
      </c>
      <c r="Y1141" s="34">
        <v>0.36666666666666664</v>
      </c>
      <c r="Z1141" s="34">
        <v>0.36666666666666664</v>
      </c>
      <c r="AA1141" s="34">
        <v>0.35</v>
      </c>
    </row>
    <row r="1142" spans="1:27" ht="15.75" customHeight="1" x14ac:dyDescent="0.25">
      <c r="A1142" s="34">
        <v>2401500040</v>
      </c>
      <c r="B1142" s="34">
        <v>34.475862068965519</v>
      </c>
      <c r="C1142" s="34">
        <v>36.274999999999991</v>
      </c>
      <c r="D1142" s="34">
        <v>79.772413793103468</v>
      </c>
      <c r="E1142" s="34">
        <v>87.420344827586206</v>
      </c>
      <c r="F1142" s="34">
        <v>87.044444444444437</v>
      </c>
      <c r="G1142" s="34">
        <v>43.086206896551722</v>
      </c>
      <c r="H1142" s="34">
        <v>40.953333333333333</v>
      </c>
      <c r="I1142" s="34">
        <v>33.882142857142853</v>
      </c>
      <c r="J1142" s="34">
        <v>40.076666666666661</v>
      </c>
      <c r="K1142" s="34">
        <v>84.679310344827599</v>
      </c>
      <c r="L1142" s="34">
        <v>100.22962962962963</v>
      </c>
      <c r="M1142" s="34">
        <v>44.331034482758625</v>
      </c>
      <c r="N1142" s="34">
        <v>344</v>
      </c>
      <c r="O1142" s="34">
        <v>0.96666666666666667</v>
      </c>
      <c r="P1142" s="34">
        <v>0.93333333333333335</v>
      </c>
      <c r="Q1142" s="34">
        <v>0.96666666666666667</v>
      </c>
      <c r="R1142" s="34">
        <v>0.96666666666666667</v>
      </c>
      <c r="S1142" s="34">
        <v>0.9</v>
      </c>
      <c r="T1142" s="34">
        <v>0.96666666666666667</v>
      </c>
      <c r="U1142" s="34">
        <v>1</v>
      </c>
      <c r="V1142" s="34">
        <v>0.93333333333333335</v>
      </c>
      <c r="W1142" s="34">
        <v>1</v>
      </c>
      <c r="X1142" s="34">
        <v>0.96666666666666667</v>
      </c>
      <c r="Y1142" s="34">
        <v>0.9</v>
      </c>
      <c r="Z1142" s="34">
        <v>0.96666666666666667</v>
      </c>
      <c r="AA1142" s="34">
        <v>0.9555555555555556</v>
      </c>
    </row>
    <row r="1143" spans="1:27" ht="15.75" customHeight="1" x14ac:dyDescent="0.25">
      <c r="A1143" s="34">
        <v>24015020</v>
      </c>
      <c r="B1143" s="34">
        <v>61.220000000000006</v>
      </c>
      <c r="C1143" s="34">
        <v>97.774999999999991</v>
      </c>
      <c r="D1143" s="34">
        <v>135.91999999999999</v>
      </c>
      <c r="E1143" s="34">
        <v>243.56</v>
      </c>
      <c r="F1143" s="34">
        <v>291.35999999999996</v>
      </c>
      <c r="G1143" s="34">
        <v>178.74</v>
      </c>
      <c r="H1143" s="34">
        <v>133.5</v>
      </c>
      <c r="I1143" s="34">
        <v>123.88000000000002</v>
      </c>
      <c r="J1143" s="34">
        <v>198.85999999999999</v>
      </c>
      <c r="K1143" s="34">
        <v>180.72</v>
      </c>
      <c r="L1143" s="34">
        <v>184.16</v>
      </c>
      <c r="M1143" s="34">
        <v>106.94000000000001</v>
      </c>
      <c r="N1143" s="34">
        <v>59</v>
      </c>
      <c r="O1143" s="34">
        <v>0.16666666666666666</v>
      </c>
      <c r="P1143" s="34">
        <v>0.13333333333333333</v>
      </c>
      <c r="Q1143" s="34">
        <v>0.16666666666666666</v>
      </c>
      <c r="R1143" s="34">
        <v>0.16666666666666666</v>
      </c>
      <c r="S1143" s="34">
        <v>0.16666666666666666</v>
      </c>
      <c r="T1143" s="34">
        <v>0.16666666666666666</v>
      </c>
      <c r="U1143" s="34">
        <v>0.16666666666666666</v>
      </c>
      <c r="V1143" s="34">
        <v>0.16666666666666666</v>
      </c>
      <c r="W1143" s="34">
        <v>0.16666666666666666</v>
      </c>
      <c r="X1143" s="34">
        <v>0.16666666666666666</v>
      </c>
      <c r="Y1143" s="34">
        <v>0.16666666666666666</v>
      </c>
      <c r="Z1143" s="34">
        <v>0.16666666666666666</v>
      </c>
      <c r="AA1143" s="34">
        <v>0.16388888888888889</v>
      </c>
    </row>
    <row r="1144" spans="1:27" ht="15.75" customHeight="1" x14ac:dyDescent="0.25">
      <c r="A1144" s="34">
        <v>24015090</v>
      </c>
      <c r="B1144" s="34">
        <v>47.856000000000002</v>
      </c>
      <c r="C1144" s="34">
        <v>78.525925925925918</v>
      </c>
      <c r="D1144" s="34">
        <v>113.77083333333333</v>
      </c>
      <c r="E1144" s="34">
        <v>147.44583333333335</v>
      </c>
      <c r="F1144" s="34">
        <v>121.37307692307695</v>
      </c>
      <c r="G1144" s="34">
        <v>63.035999999999994</v>
      </c>
      <c r="H1144" s="34">
        <v>58.162962962962951</v>
      </c>
      <c r="I1144" s="34">
        <v>53.420689655172438</v>
      </c>
      <c r="J1144" s="34">
        <v>72.733333333333334</v>
      </c>
      <c r="K1144" s="34">
        <v>153.78076923076927</v>
      </c>
      <c r="L1144" s="34">
        <v>138.06250000000003</v>
      </c>
      <c r="M1144" s="34">
        <v>84.868000000000009</v>
      </c>
      <c r="N1144" s="34">
        <v>309</v>
      </c>
      <c r="O1144" s="34">
        <v>0.83333333333333337</v>
      </c>
      <c r="P1144" s="34">
        <v>0.9</v>
      </c>
      <c r="Q1144" s="34">
        <v>0.8</v>
      </c>
      <c r="R1144" s="34">
        <v>0.8</v>
      </c>
      <c r="S1144" s="34">
        <v>0.8666666666666667</v>
      </c>
      <c r="T1144" s="34">
        <v>0.83333333333333337</v>
      </c>
      <c r="U1144" s="34">
        <v>0.9</v>
      </c>
      <c r="V1144" s="34">
        <v>0.96666666666666667</v>
      </c>
      <c r="W1144" s="34">
        <v>0.9</v>
      </c>
      <c r="X1144" s="34">
        <v>0.8666666666666667</v>
      </c>
      <c r="Y1144" s="34">
        <v>0.8</v>
      </c>
      <c r="Z1144" s="34">
        <v>0.83333333333333337</v>
      </c>
      <c r="AA1144" s="34">
        <v>0.85833333333333328</v>
      </c>
    </row>
    <row r="1145" spans="1:27" ht="15.75" customHeight="1" x14ac:dyDescent="0.25">
      <c r="A1145" s="34">
        <v>24015110</v>
      </c>
      <c r="B1145" s="34">
        <v>28.799999999999997</v>
      </c>
      <c r="C1145" s="34">
        <v>46.625</v>
      </c>
      <c r="D1145" s="34">
        <v>99.955555555555563</v>
      </c>
      <c r="E1145" s="34">
        <v>61.888888888888886</v>
      </c>
      <c r="F1145" s="34">
        <v>88.625</v>
      </c>
      <c r="G1145" s="34">
        <v>36.642857142857146</v>
      </c>
      <c r="H1145" s="34">
        <v>36.9375</v>
      </c>
      <c r="I1145" s="34">
        <v>34.587500000000006</v>
      </c>
      <c r="J1145" s="34">
        <v>31.324999999999999</v>
      </c>
      <c r="K1145" s="34">
        <v>76.337500000000006</v>
      </c>
      <c r="L1145" s="34">
        <v>97.787499999999994</v>
      </c>
      <c r="M1145" s="34">
        <v>46.612499999999997</v>
      </c>
      <c r="N1145" s="34">
        <v>98</v>
      </c>
      <c r="O1145" s="34">
        <v>0.3</v>
      </c>
      <c r="P1145" s="34">
        <v>0.26666666666666666</v>
      </c>
      <c r="Q1145" s="34">
        <v>0.3</v>
      </c>
      <c r="R1145" s="34">
        <v>0.3</v>
      </c>
      <c r="S1145" s="34">
        <v>0.26666666666666666</v>
      </c>
      <c r="T1145" s="34">
        <v>0.23333333333333334</v>
      </c>
      <c r="U1145" s="34">
        <v>0.26666666666666666</v>
      </c>
      <c r="V1145" s="34">
        <v>0.26666666666666666</v>
      </c>
      <c r="W1145" s="34">
        <v>0.26666666666666666</v>
      </c>
      <c r="X1145" s="34">
        <v>0.26666666666666666</v>
      </c>
      <c r="Y1145" s="34">
        <v>0.26666666666666666</v>
      </c>
      <c r="Z1145" s="34">
        <v>0.26666666666666666</v>
      </c>
      <c r="AA1145" s="34">
        <v>0.2722222222222222</v>
      </c>
    </row>
    <row r="1146" spans="1:27" ht="15.75" customHeight="1" x14ac:dyDescent="0.25">
      <c r="A1146" s="34">
        <v>24015120</v>
      </c>
      <c r="B1146" s="34">
        <v>59.262962962962945</v>
      </c>
      <c r="C1146" s="34">
        <v>64.672413793103459</v>
      </c>
      <c r="D1146" s="34">
        <v>135.74800000000002</v>
      </c>
      <c r="E1146" s="34">
        <v>147.76000000000005</v>
      </c>
      <c r="F1146" s="34">
        <v>120.86785714285716</v>
      </c>
      <c r="G1146" s="34">
        <v>47.62222222222222</v>
      </c>
      <c r="H1146" s="34">
        <v>44.717857142857135</v>
      </c>
      <c r="I1146" s="34">
        <v>34.603846153846156</v>
      </c>
      <c r="J1146" s="34">
        <v>58.168000000000013</v>
      </c>
      <c r="K1146" s="34">
        <v>137.77692307692308</v>
      </c>
      <c r="L1146" s="34">
        <v>170.48799999999994</v>
      </c>
      <c r="M1146" s="34">
        <v>103.30740740740741</v>
      </c>
      <c r="N1146" s="34">
        <v>323</v>
      </c>
      <c r="O1146" s="34">
        <v>0.9</v>
      </c>
      <c r="P1146" s="34">
        <v>0.96666666666666667</v>
      </c>
      <c r="Q1146" s="34">
        <v>0.83333333333333337</v>
      </c>
      <c r="R1146" s="34">
        <v>1</v>
      </c>
      <c r="S1146" s="34">
        <v>0.93333333333333335</v>
      </c>
      <c r="T1146" s="34">
        <v>0.9</v>
      </c>
      <c r="U1146" s="34">
        <v>0.93333333333333335</v>
      </c>
      <c r="V1146" s="34">
        <v>0.8666666666666667</v>
      </c>
      <c r="W1146" s="34">
        <v>0.83333333333333337</v>
      </c>
      <c r="X1146" s="34">
        <v>0.8666666666666667</v>
      </c>
      <c r="Y1146" s="34">
        <v>0.83333333333333337</v>
      </c>
      <c r="Z1146" s="34">
        <v>0.9</v>
      </c>
      <c r="AA1146" s="34">
        <v>0.89722222222222225</v>
      </c>
    </row>
    <row r="1147" spans="1:27" ht="15.75" customHeight="1" x14ac:dyDescent="0.25">
      <c r="A1147" s="34">
        <v>24015130</v>
      </c>
      <c r="B1147" s="34">
        <v>19.287500000000005</v>
      </c>
      <c r="C1147" s="34">
        <v>36</v>
      </c>
      <c r="D1147" s="34">
        <v>84.146666666666661</v>
      </c>
      <c r="E1147" s="34">
        <v>108.44285714285714</v>
      </c>
      <c r="F1147" s="34">
        <v>88.513333333333321</v>
      </c>
      <c r="G1147" s="34">
        <v>67.826666666666668</v>
      </c>
      <c r="H1147" s="34">
        <v>37.771428571428565</v>
      </c>
      <c r="I1147" s="34">
        <v>44.346666666666671</v>
      </c>
      <c r="J1147" s="34">
        <v>67.846666666666664</v>
      </c>
      <c r="K1147" s="34">
        <v>116.04999999999998</v>
      </c>
      <c r="L1147" s="34">
        <v>99.15384615384616</v>
      </c>
      <c r="M1147" s="34">
        <v>61.983333333333341</v>
      </c>
      <c r="N1147" s="34">
        <v>172</v>
      </c>
      <c r="O1147" s="34">
        <v>0.53333333333333333</v>
      </c>
      <c r="P1147" s="34">
        <v>0.46666666666666667</v>
      </c>
      <c r="Q1147" s="34">
        <v>0.5</v>
      </c>
      <c r="R1147" s="34">
        <v>0.46666666666666667</v>
      </c>
      <c r="S1147" s="34">
        <v>0.5</v>
      </c>
      <c r="T1147" s="34">
        <v>0.5</v>
      </c>
      <c r="U1147" s="34">
        <v>0.46666666666666667</v>
      </c>
      <c r="V1147" s="34">
        <v>0.5</v>
      </c>
      <c r="W1147" s="34">
        <v>0.5</v>
      </c>
      <c r="X1147" s="34">
        <v>0.46666666666666667</v>
      </c>
      <c r="Y1147" s="34">
        <v>0.43333333333333335</v>
      </c>
      <c r="Z1147" s="34">
        <v>0.4</v>
      </c>
      <c r="AA1147" s="34">
        <v>0.4777777777777778</v>
      </c>
    </row>
    <row r="1148" spans="1:27" ht="15.75" customHeight="1" x14ac:dyDescent="0.25">
      <c r="A1148" s="34">
        <v>24015210</v>
      </c>
      <c r="B1148" s="34">
        <v>24.584615384615386</v>
      </c>
      <c r="C1148" s="34">
        <v>50.425000000000004</v>
      </c>
      <c r="D1148" s="34">
        <v>102.51818181818182</v>
      </c>
      <c r="E1148" s="34">
        <v>78.684615384615398</v>
      </c>
      <c r="F1148" s="34">
        <v>79.308333333333337</v>
      </c>
      <c r="G1148" s="34">
        <v>44.069230769230771</v>
      </c>
      <c r="H1148" s="34">
        <v>31.130769230769229</v>
      </c>
      <c r="I1148" s="34">
        <v>30.899999999999995</v>
      </c>
      <c r="J1148" s="34">
        <v>43.118181818181817</v>
      </c>
      <c r="K1148" s="34">
        <v>76.761538461538464</v>
      </c>
      <c r="L1148" s="34">
        <v>84.25</v>
      </c>
      <c r="M1148" s="34">
        <v>47.97</v>
      </c>
      <c r="N1148" s="34">
        <v>145</v>
      </c>
      <c r="O1148" s="34">
        <v>0.43333333333333335</v>
      </c>
      <c r="P1148" s="34">
        <v>0.4</v>
      </c>
      <c r="Q1148" s="34">
        <v>0.36666666666666664</v>
      </c>
      <c r="R1148" s="34">
        <v>0.43333333333333335</v>
      </c>
      <c r="S1148" s="34">
        <v>0.4</v>
      </c>
      <c r="T1148" s="34">
        <v>0.43333333333333335</v>
      </c>
      <c r="U1148" s="34">
        <v>0.43333333333333335</v>
      </c>
      <c r="V1148" s="34">
        <v>0.4</v>
      </c>
      <c r="W1148" s="34">
        <v>0.36666666666666664</v>
      </c>
      <c r="X1148" s="34">
        <v>0.43333333333333335</v>
      </c>
      <c r="Y1148" s="34">
        <v>0.4</v>
      </c>
      <c r="Z1148" s="34">
        <v>0.33333333333333331</v>
      </c>
      <c r="AA1148" s="34">
        <v>0.40277777777777779</v>
      </c>
    </row>
    <row r="1149" spans="1:27" ht="15.75" customHeight="1" x14ac:dyDescent="0.25">
      <c r="A1149" s="34">
        <v>24015220</v>
      </c>
      <c r="B1149" s="34">
        <v>34.731034482758616</v>
      </c>
      <c r="C1149" s="34">
        <v>47.810714285714269</v>
      </c>
      <c r="D1149" s="34">
        <v>86.606896551724134</v>
      </c>
      <c r="E1149" s="34">
        <v>83.662068965517236</v>
      </c>
      <c r="F1149" s="34">
        <v>76.810344827586206</v>
      </c>
      <c r="G1149" s="34">
        <v>38.589655172413799</v>
      </c>
      <c r="H1149" s="34">
        <v>36.524137931034474</v>
      </c>
      <c r="I1149" s="34">
        <v>28.616666666666664</v>
      </c>
      <c r="J1149" s="34">
        <v>41.50333333333333</v>
      </c>
      <c r="K1149" s="34">
        <v>91.11999999999999</v>
      </c>
      <c r="L1149" s="34">
        <v>96.053333333333327</v>
      </c>
      <c r="M1149" s="34">
        <v>44.865517241379315</v>
      </c>
      <c r="N1149" s="34">
        <v>351</v>
      </c>
      <c r="O1149" s="34">
        <v>0.96666666666666667</v>
      </c>
      <c r="P1149" s="34">
        <v>0.93333333333333335</v>
      </c>
      <c r="Q1149" s="34">
        <v>0.96666666666666667</v>
      </c>
      <c r="R1149" s="34">
        <v>0.96666666666666667</v>
      </c>
      <c r="S1149" s="34">
        <v>0.96666666666666667</v>
      </c>
      <c r="T1149" s="34">
        <v>0.96666666666666667</v>
      </c>
      <c r="U1149" s="34">
        <v>0.96666666666666667</v>
      </c>
      <c r="V1149" s="34">
        <v>1</v>
      </c>
      <c r="W1149" s="34">
        <v>1</v>
      </c>
      <c r="X1149" s="34">
        <v>1</v>
      </c>
      <c r="Y1149" s="34">
        <v>1</v>
      </c>
      <c r="Z1149" s="34">
        <v>0.96666666666666667</v>
      </c>
      <c r="AA1149" s="34">
        <v>0.97499999999999998</v>
      </c>
    </row>
    <row r="1150" spans="1:27" ht="15.75" customHeight="1" x14ac:dyDescent="0.25">
      <c r="A1150" s="34">
        <v>24015250</v>
      </c>
      <c r="B1150" s="34">
        <v>121.46071428571427</v>
      </c>
      <c r="C1150" s="34">
        <v>164.36428571428573</v>
      </c>
      <c r="D1150" s="34">
        <v>250.17500000000001</v>
      </c>
      <c r="E1150" s="34">
        <v>363.12307692307689</v>
      </c>
      <c r="F1150" s="34">
        <v>385.29999999999995</v>
      </c>
      <c r="G1150" s="34">
        <v>272.34399999999994</v>
      </c>
      <c r="H1150" s="34">
        <v>267.07777777777778</v>
      </c>
      <c r="I1150" s="34">
        <v>301.25185185185188</v>
      </c>
      <c r="J1150" s="34">
        <v>291.34000000000003</v>
      </c>
      <c r="K1150" s="34">
        <v>379.73666666666662</v>
      </c>
      <c r="L1150" s="34">
        <v>354.93103448275855</v>
      </c>
      <c r="M1150" s="34">
        <v>200.14000000000004</v>
      </c>
      <c r="N1150" s="34">
        <v>330</v>
      </c>
      <c r="O1150" s="34">
        <v>0.93333333333333335</v>
      </c>
      <c r="P1150" s="34">
        <v>0.93333333333333335</v>
      </c>
      <c r="Q1150" s="34">
        <v>0.93333333333333335</v>
      </c>
      <c r="R1150" s="34">
        <v>0.8666666666666667</v>
      </c>
      <c r="S1150" s="34">
        <v>0.9</v>
      </c>
      <c r="T1150" s="34">
        <v>0.83333333333333337</v>
      </c>
      <c r="U1150" s="34">
        <v>0.9</v>
      </c>
      <c r="V1150" s="34">
        <v>0.9</v>
      </c>
      <c r="W1150" s="34">
        <v>1</v>
      </c>
      <c r="X1150" s="34">
        <v>1</v>
      </c>
      <c r="Y1150" s="34">
        <v>0.96666666666666667</v>
      </c>
      <c r="Z1150" s="34">
        <v>0.83333333333333337</v>
      </c>
      <c r="AA1150" s="34">
        <v>0.91666666666666663</v>
      </c>
    </row>
    <row r="1151" spans="1:27" ht="15.75" customHeight="1" x14ac:dyDescent="0.25">
      <c r="A1151" s="34">
        <v>24015260</v>
      </c>
      <c r="B1151" s="34">
        <v>95.283333333333289</v>
      </c>
      <c r="C1151" s="34">
        <v>155.4034482758621</v>
      </c>
      <c r="D1151" s="34">
        <v>268.74333333333334</v>
      </c>
      <c r="E1151" s="34">
        <v>347.35666666666668</v>
      </c>
      <c r="F1151" s="34">
        <v>367.01000000000005</v>
      </c>
      <c r="G1151" s="34">
        <v>191.87241379310342</v>
      </c>
      <c r="H1151" s="34">
        <v>220.30689655172415</v>
      </c>
      <c r="I1151" s="34">
        <v>247.05862068965519</v>
      </c>
      <c r="J1151" s="34">
        <v>294.37241379310342</v>
      </c>
      <c r="K1151" s="34">
        <v>352.09615384615375</v>
      </c>
      <c r="L1151" s="34">
        <v>300.375</v>
      </c>
      <c r="M1151" s="34">
        <v>166.94482758620691</v>
      </c>
      <c r="N1151" s="34">
        <v>348</v>
      </c>
      <c r="O1151" s="34">
        <v>1</v>
      </c>
      <c r="P1151" s="34">
        <v>0.96666666666666667</v>
      </c>
      <c r="Q1151" s="34">
        <v>1</v>
      </c>
      <c r="R1151" s="34">
        <v>1</v>
      </c>
      <c r="S1151" s="34">
        <v>1</v>
      </c>
      <c r="T1151" s="34">
        <v>0.96666666666666667</v>
      </c>
      <c r="U1151" s="34">
        <v>0.96666666666666667</v>
      </c>
      <c r="V1151" s="34">
        <v>0.96666666666666667</v>
      </c>
      <c r="W1151" s="34">
        <v>0.96666666666666667</v>
      </c>
      <c r="X1151" s="34">
        <v>0.8666666666666667</v>
      </c>
      <c r="Y1151" s="34">
        <v>0.93333333333333335</v>
      </c>
      <c r="Z1151" s="34">
        <v>0.96666666666666667</v>
      </c>
      <c r="AA1151" s="34">
        <v>0.96666666666666667</v>
      </c>
    </row>
    <row r="1152" spans="1:27" ht="15.75" customHeight="1" x14ac:dyDescent="0.25">
      <c r="A1152" s="34">
        <v>24015270</v>
      </c>
      <c r="B1152" s="34">
        <v>59.06</v>
      </c>
      <c r="C1152" s="34">
        <v>80.514814814814798</v>
      </c>
      <c r="D1152" s="34">
        <v>166.08846153846156</v>
      </c>
      <c r="E1152" s="34">
        <v>247.22499999999999</v>
      </c>
      <c r="F1152" s="34">
        <v>269.11200000000002</v>
      </c>
      <c r="G1152" s="34">
        <v>195.43181818181819</v>
      </c>
      <c r="H1152" s="34">
        <v>154.02307692307693</v>
      </c>
      <c r="I1152" s="34">
        <v>176.82962962962964</v>
      </c>
      <c r="J1152" s="34">
        <v>214.58846153846162</v>
      </c>
      <c r="K1152" s="34">
        <v>240.6423076923077</v>
      </c>
      <c r="L1152" s="34">
        <v>184.8814814814815</v>
      </c>
      <c r="M1152" s="34">
        <v>85.284615384615407</v>
      </c>
      <c r="N1152" s="34">
        <v>311</v>
      </c>
      <c r="O1152" s="34">
        <v>0.83333333333333337</v>
      </c>
      <c r="P1152" s="34">
        <v>0.9</v>
      </c>
      <c r="Q1152" s="34">
        <v>0.8666666666666667</v>
      </c>
      <c r="R1152" s="34">
        <v>0.93333333333333335</v>
      </c>
      <c r="S1152" s="34">
        <v>0.83333333333333337</v>
      </c>
      <c r="T1152" s="34">
        <v>0.73333333333333328</v>
      </c>
      <c r="U1152" s="34">
        <v>0.8666666666666667</v>
      </c>
      <c r="V1152" s="34">
        <v>0.9</v>
      </c>
      <c r="W1152" s="34">
        <v>0.8666666666666667</v>
      </c>
      <c r="X1152" s="34">
        <v>0.8666666666666667</v>
      </c>
      <c r="Y1152" s="34">
        <v>0.9</v>
      </c>
      <c r="Z1152" s="34">
        <v>0.8666666666666667</v>
      </c>
      <c r="AA1152" s="34">
        <v>0.86388888888888893</v>
      </c>
    </row>
    <row r="1153" spans="1:27" ht="15.75" customHeight="1" x14ac:dyDescent="0.25">
      <c r="A1153" s="34">
        <v>24015280</v>
      </c>
      <c r="B1153" s="34">
        <v>116.02500000000002</v>
      </c>
      <c r="C1153" s="34">
        <v>139.79999999999998</v>
      </c>
      <c r="D1153" s="34">
        <v>230.90833333333333</v>
      </c>
      <c r="E1153" s="34">
        <v>324.05217391304342</v>
      </c>
      <c r="F1153" s="34">
        <v>302.86400000000003</v>
      </c>
      <c r="G1153" s="34">
        <v>159.10000000000002</v>
      </c>
      <c r="H1153" s="34">
        <v>122.60000000000001</v>
      </c>
      <c r="I1153" s="34">
        <v>158.90384615384616</v>
      </c>
      <c r="J1153" s="34">
        <v>194.13478260869567</v>
      </c>
      <c r="K1153" s="34">
        <v>290.08636363636367</v>
      </c>
      <c r="L1153" s="34">
        <v>274.13750000000005</v>
      </c>
      <c r="M1153" s="34">
        <v>163.13888888888891</v>
      </c>
      <c r="N1153" s="34">
        <v>275</v>
      </c>
      <c r="O1153" s="34">
        <v>0.66666666666666663</v>
      </c>
      <c r="P1153" s="34">
        <v>0.76666666666666672</v>
      </c>
      <c r="Q1153" s="34">
        <v>0.8</v>
      </c>
      <c r="R1153" s="34">
        <v>0.76666666666666672</v>
      </c>
      <c r="S1153" s="34">
        <v>0.83333333333333337</v>
      </c>
      <c r="T1153" s="34">
        <v>0.8</v>
      </c>
      <c r="U1153" s="34">
        <v>0.76666666666666672</v>
      </c>
      <c r="V1153" s="34">
        <v>0.8666666666666667</v>
      </c>
      <c r="W1153" s="34">
        <v>0.76666666666666672</v>
      </c>
      <c r="X1153" s="34">
        <v>0.73333333333333328</v>
      </c>
      <c r="Y1153" s="34">
        <v>0.8</v>
      </c>
      <c r="Z1153" s="34">
        <v>0.6</v>
      </c>
      <c r="AA1153" s="34">
        <v>0.76388888888888884</v>
      </c>
    </row>
    <row r="1154" spans="1:27" ht="15.75" customHeight="1" x14ac:dyDescent="0.25">
      <c r="A1154" s="34">
        <v>24015290</v>
      </c>
      <c r="B1154" s="34">
        <v>0</v>
      </c>
      <c r="C1154" s="34" t="s">
        <v>1930</v>
      </c>
      <c r="D1154" s="34" t="s">
        <v>1930</v>
      </c>
      <c r="E1154" s="34" t="s">
        <v>1930</v>
      </c>
      <c r="F1154" s="34" t="s">
        <v>1930</v>
      </c>
      <c r="G1154" s="34" t="s">
        <v>1930</v>
      </c>
      <c r="H1154" s="34" t="s">
        <v>1930</v>
      </c>
      <c r="I1154" s="34" t="s">
        <v>1930</v>
      </c>
      <c r="J1154" s="34" t="s">
        <v>1930</v>
      </c>
      <c r="K1154" s="34" t="s">
        <v>1930</v>
      </c>
      <c r="L1154" s="34" t="s">
        <v>1930</v>
      </c>
      <c r="M1154" s="34" t="s">
        <v>1930</v>
      </c>
      <c r="N1154" s="34">
        <v>1</v>
      </c>
      <c r="O1154" s="34">
        <v>3.3333333333333333E-2</v>
      </c>
      <c r="P1154" s="34">
        <v>0</v>
      </c>
      <c r="Q1154" s="34">
        <v>0</v>
      </c>
      <c r="R1154" s="34">
        <v>0</v>
      </c>
      <c r="S1154" s="34">
        <v>0</v>
      </c>
      <c r="T1154" s="34">
        <v>0</v>
      </c>
      <c r="U1154" s="34">
        <v>0</v>
      </c>
      <c r="V1154" s="34">
        <v>0</v>
      </c>
      <c r="W1154" s="34">
        <v>0</v>
      </c>
      <c r="X1154" s="34">
        <v>0</v>
      </c>
      <c r="Y1154" s="34">
        <v>0</v>
      </c>
      <c r="Z1154" s="34">
        <v>0</v>
      </c>
      <c r="AA1154" s="34">
        <v>2.7777777777777779E-3</v>
      </c>
    </row>
    <row r="1155" spans="1:27" ht="15.75" customHeight="1" x14ac:dyDescent="0.25">
      <c r="A1155" s="34">
        <v>24015300</v>
      </c>
      <c r="B1155" s="34">
        <v>57.142857142857153</v>
      </c>
      <c r="C1155" s="34">
        <v>79.796551724137942</v>
      </c>
      <c r="D1155" s="34">
        <v>133.80344827586205</v>
      </c>
      <c r="E1155" s="34">
        <v>131.61724137931034</v>
      </c>
      <c r="F1155" s="34">
        <v>108.02413793103446</v>
      </c>
      <c r="G1155" s="34">
        <v>44.16538461538461</v>
      </c>
      <c r="H1155" s="34">
        <v>34.346428571428575</v>
      </c>
      <c r="I1155" s="34">
        <v>35.878571428571426</v>
      </c>
      <c r="J1155" s="34">
        <v>58.417241379310333</v>
      </c>
      <c r="K1155" s="34">
        <v>134.13333333333335</v>
      </c>
      <c r="L1155" s="34">
        <v>139.96206896551726</v>
      </c>
      <c r="M1155" s="34">
        <v>92.103571428571428</v>
      </c>
      <c r="N1155" s="34">
        <v>342</v>
      </c>
      <c r="O1155" s="34">
        <v>0.93333333333333335</v>
      </c>
      <c r="P1155" s="34">
        <v>0.96666666666666667</v>
      </c>
      <c r="Q1155" s="34">
        <v>0.96666666666666667</v>
      </c>
      <c r="R1155" s="34">
        <v>0.96666666666666667</v>
      </c>
      <c r="S1155" s="34">
        <v>0.96666666666666667</v>
      </c>
      <c r="T1155" s="34">
        <v>0.8666666666666667</v>
      </c>
      <c r="U1155" s="34">
        <v>0.93333333333333335</v>
      </c>
      <c r="V1155" s="34">
        <v>0.93333333333333335</v>
      </c>
      <c r="W1155" s="34">
        <v>0.96666666666666667</v>
      </c>
      <c r="X1155" s="34">
        <v>1</v>
      </c>
      <c r="Y1155" s="34">
        <v>0.96666666666666667</v>
      </c>
      <c r="Z1155" s="34">
        <v>0.93333333333333335</v>
      </c>
      <c r="AA1155" s="34">
        <v>0.95</v>
      </c>
    </row>
    <row r="1156" spans="1:27" ht="15.75" customHeight="1" x14ac:dyDescent="0.25">
      <c r="A1156" s="34">
        <v>24015310</v>
      </c>
      <c r="B1156" s="34">
        <v>73.379999999999981</v>
      </c>
      <c r="C1156" s="34">
        <v>91.199999999999989</v>
      </c>
      <c r="D1156" s="34">
        <v>163.99333333333334</v>
      </c>
      <c r="E1156" s="34">
        <v>172.82000000000002</v>
      </c>
      <c r="F1156" s="34">
        <v>141.15</v>
      </c>
      <c r="G1156" s="34">
        <v>48.9</v>
      </c>
      <c r="H1156" s="34">
        <v>39.623076923076916</v>
      </c>
      <c r="I1156" s="34">
        <v>55.226666666666659</v>
      </c>
      <c r="J1156" s="34">
        <v>86.585714285714289</v>
      </c>
      <c r="K1156" s="34">
        <v>162.16428571428574</v>
      </c>
      <c r="L1156" s="34">
        <v>175.34615384615384</v>
      </c>
      <c r="M1156" s="34">
        <v>105.01538461538462</v>
      </c>
      <c r="N1156" s="34">
        <v>169</v>
      </c>
      <c r="O1156" s="34">
        <v>0.5</v>
      </c>
      <c r="P1156" s="34">
        <v>0.43333333333333335</v>
      </c>
      <c r="Q1156" s="34">
        <v>0.5</v>
      </c>
      <c r="R1156" s="34">
        <v>0.5</v>
      </c>
      <c r="S1156" s="34">
        <v>0.46666666666666667</v>
      </c>
      <c r="T1156" s="34">
        <v>0.5</v>
      </c>
      <c r="U1156" s="34">
        <v>0.43333333333333335</v>
      </c>
      <c r="V1156" s="34">
        <v>0.5</v>
      </c>
      <c r="W1156" s="34">
        <v>0.46666666666666667</v>
      </c>
      <c r="X1156" s="34">
        <v>0.46666666666666667</v>
      </c>
      <c r="Y1156" s="34">
        <v>0.43333333333333335</v>
      </c>
      <c r="Z1156" s="34">
        <v>0.43333333333333335</v>
      </c>
      <c r="AA1156" s="34">
        <v>0.46944444444444444</v>
      </c>
    </row>
    <row r="1157" spans="1:27" ht="15.75" customHeight="1" x14ac:dyDescent="0.25">
      <c r="A1157" s="34">
        <v>24015340</v>
      </c>
      <c r="B1157" s="34">
        <v>23.366666666666664</v>
      </c>
      <c r="C1157" s="34">
        <v>14.149999999999997</v>
      </c>
      <c r="D1157" s="34">
        <v>57.25</v>
      </c>
      <c r="E1157" s="34">
        <v>96.649999999999991</v>
      </c>
      <c r="F1157" s="34">
        <v>94.1</v>
      </c>
      <c r="G1157" s="34">
        <v>55.449999999999996</v>
      </c>
      <c r="H1157" s="34">
        <v>24.566666666666663</v>
      </c>
      <c r="I1157" s="34">
        <v>33.699999999999996</v>
      </c>
      <c r="J1157" s="34">
        <v>35.774999999999999</v>
      </c>
      <c r="K1157" s="34">
        <v>100.10000000000001</v>
      </c>
      <c r="L1157" s="34">
        <v>76.449999999999989</v>
      </c>
      <c r="M1157" s="34">
        <v>42.2</v>
      </c>
      <c r="N1157" s="34">
        <v>39</v>
      </c>
      <c r="O1157" s="34">
        <v>0.1</v>
      </c>
      <c r="P1157" s="34">
        <v>6.6666666666666666E-2</v>
      </c>
      <c r="Q1157" s="34">
        <v>0.13333333333333333</v>
      </c>
      <c r="R1157" s="34">
        <v>0.13333333333333333</v>
      </c>
      <c r="S1157" s="34">
        <v>0.13333333333333333</v>
      </c>
      <c r="T1157" s="34">
        <v>0.13333333333333333</v>
      </c>
      <c r="U1157" s="34">
        <v>0.1</v>
      </c>
      <c r="V1157" s="34">
        <v>0.13333333333333333</v>
      </c>
      <c r="W1157" s="34">
        <v>0.13333333333333333</v>
      </c>
      <c r="X1157" s="34">
        <v>0.1</v>
      </c>
      <c r="Y1157" s="34">
        <v>6.6666666666666666E-2</v>
      </c>
      <c r="Z1157" s="34">
        <v>6.6666666666666666E-2</v>
      </c>
      <c r="AA1157" s="34">
        <v>0.10833333333333334</v>
      </c>
    </row>
    <row r="1158" spans="1:27" ht="15.75" customHeight="1" x14ac:dyDescent="0.25">
      <c r="A1158" s="34">
        <v>24015360</v>
      </c>
      <c r="B1158" s="34">
        <v>41.12413793103449</v>
      </c>
      <c r="C1158" s="34">
        <v>78.064000000000007</v>
      </c>
      <c r="D1158" s="34">
        <v>132.35862068965517</v>
      </c>
      <c r="E1158" s="34">
        <v>181.83793103448272</v>
      </c>
      <c r="F1158" s="34">
        <v>118.69655172413792</v>
      </c>
      <c r="G1158" s="34">
        <v>54.803703703703697</v>
      </c>
      <c r="H1158" s="34">
        <v>50.973333333333336</v>
      </c>
      <c r="I1158" s="34">
        <v>57.920689655172424</v>
      </c>
      <c r="J1158" s="34">
        <v>97.652000000000001</v>
      </c>
      <c r="K1158" s="34">
        <v>171.66923076923078</v>
      </c>
      <c r="L1158" s="34">
        <v>156.82758620689651</v>
      </c>
      <c r="M1158" s="34">
        <v>65.514814814814812</v>
      </c>
      <c r="N1158" s="34">
        <v>334</v>
      </c>
      <c r="O1158" s="34">
        <v>0.96666666666666667</v>
      </c>
      <c r="P1158" s="34">
        <v>0.83333333333333337</v>
      </c>
      <c r="Q1158" s="34">
        <v>0.96666666666666667</v>
      </c>
      <c r="R1158" s="34">
        <v>0.96666666666666667</v>
      </c>
      <c r="S1158" s="34">
        <v>0.96666666666666667</v>
      </c>
      <c r="T1158" s="34">
        <v>0.9</v>
      </c>
      <c r="U1158" s="34">
        <v>1</v>
      </c>
      <c r="V1158" s="34">
        <v>0.96666666666666667</v>
      </c>
      <c r="W1158" s="34">
        <v>0.83333333333333337</v>
      </c>
      <c r="X1158" s="34">
        <v>0.8666666666666667</v>
      </c>
      <c r="Y1158" s="34">
        <v>0.96666666666666667</v>
      </c>
      <c r="Z1158" s="34">
        <v>0.9</v>
      </c>
      <c r="AA1158" s="34">
        <v>0.92777777777777781</v>
      </c>
    </row>
    <row r="1159" spans="1:27" ht="15.75" customHeight="1" x14ac:dyDescent="0.25">
      <c r="A1159" s="34">
        <v>24015370</v>
      </c>
      <c r="B1159" s="34">
        <v>30.400000000000006</v>
      </c>
      <c r="C1159" s="34">
        <v>58.033333333333331</v>
      </c>
      <c r="D1159" s="34">
        <v>218.16666666666666</v>
      </c>
      <c r="E1159" s="34">
        <v>301.00000000000006</v>
      </c>
      <c r="F1159" s="34">
        <v>167.05</v>
      </c>
      <c r="G1159" s="34">
        <v>155.43333333333331</v>
      </c>
      <c r="H1159" s="34">
        <v>197.79999999999998</v>
      </c>
      <c r="I1159" s="34">
        <v>185.26666666666665</v>
      </c>
      <c r="J1159" s="34">
        <v>195.16666666666666</v>
      </c>
      <c r="K1159" s="34">
        <v>294.89999999999998</v>
      </c>
      <c r="L1159" s="34">
        <v>254.89999999999998</v>
      </c>
      <c r="M1159" s="34">
        <v>75.36666666666666</v>
      </c>
      <c r="N1159" s="34">
        <v>35</v>
      </c>
      <c r="O1159" s="34">
        <v>0.1</v>
      </c>
      <c r="P1159" s="34">
        <v>0.1</v>
      </c>
      <c r="Q1159" s="34">
        <v>0.1</v>
      </c>
      <c r="R1159" s="34">
        <v>0.1</v>
      </c>
      <c r="S1159" s="34">
        <v>6.6666666666666666E-2</v>
      </c>
      <c r="T1159" s="34">
        <v>0.1</v>
      </c>
      <c r="U1159" s="34">
        <v>0.1</v>
      </c>
      <c r="V1159" s="34">
        <v>0.1</v>
      </c>
      <c r="W1159" s="34">
        <v>0.1</v>
      </c>
      <c r="X1159" s="34">
        <v>0.1</v>
      </c>
      <c r="Y1159" s="34">
        <v>0.1</v>
      </c>
      <c r="Z1159" s="34">
        <v>0.1</v>
      </c>
      <c r="AA1159" s="34">
        <v>9.7222222222222224E-2</v>
      </c>
    </row>
    <row r="1160" spans="1:27" ht="15.75" customHeight="1" x14ac:dyDescent="0.25">
      <c r="A1160" s="34">
        <v>24015380</v>
      </c>
      <c r="B1160" s="34">
        <v>44.885714285714286</v>
      </c>
      <c r="C1160" s="34">
        <v>52.174999999999997</v>
      </c>
      <c r="D1160" s="34">
        <v>105</v>
      </c>
      <c r="E1160" s="34">
        <v>121.62222222222226</v>
      </c>
      <c r="F1160" s="34">
        <v>92.46250000000002</v>
      </c>
      <c r="G1160" s="34">
        <v>49.544444444444451</v>
      </c>
      <c r="H1160" s="34">
        <v>31.762499999999999</v>
      </c>
      <c r="I1160" s="34">
        <v>32.350000000000009</v>
      </c>
      <c r="J1160" s="34">
        <v>29.620000000000005</v>
      </c>
      <c r="K1160" s="34">
        <v>95.34999999999998</v>
      </c>
      <c r="L1160" s="34">
        <v>125.16000000000001</v>
      </c>
      <c r="M1160" s="34">
        <v>59.542857142857144</v>
      </c>
      <c r="N1160" s="34">
        <v>87</v>
      </c>
      <c r="O1160" s="34">
        <v>0.23333333333333334</v>
      </c>
      <c r="P1160" s="34">
        <v>0.26666666666666666</v>
      </c>
      <c r="Q1160" s="34">
        <v>0.23333333333333334</v>
      </c>
      <c r="R1160" s="34">
        <v>0.3</v>
      </c>
      <c r="S1160" s="34">
        <v>0.26666666666666666</v>
      </c>
      <c r="T1160" s="34">
        <v>0.3</v>
      </c>
      <c r="U1160" s="34">
        <v>0.26666666666666666</v>
      </c>
      <c r="V1160" s="34">
        <v>0.26666666666666666</v>
      </c>
      <c r="W1160" s="34">
        <v>0.16666666666666666</v>
      </c>
      <c r="X1160" s="34">
        <v>0.2</v>
      </c>
      <c r="Y1160" s="34">
        <v>0.16666666666666666</v>
      </c>
      <c r="Z1160" s="34">
        <v>0.23333333333333334</v>
      </c>
      <c r="AA1160" s="34">
        <v>0.24166666666666667</v>
      </c>
    </row>
    <row r="1161" spans="1:27" ht="15.75" customHeight="1" x14ac:dyDescent="0.25">
      <c r="A1161" s="34">
        <v>24020040</v>
      </c>
      <c r="B1161" s="34">
        <v>226.54285714285712</v>
      </c>
      <c r="C1161" s="34">
        <v>282.38518518518515</v>
      </c>
      <c r="D1161" s="34">
        <v>377.25357142857143</v>
      </c>
      <c r="E1161" s="34">
        <v>380.01724137931035</v>
      </c>
      <c r="F1161" s="34">
        <v>300.75862068965523</v>
      </c>
      <c r="G1161" s="34">
        <v>161.38214285714281</v>
      </c>
      <c r="H1161" s="34">
        <v>128.71379310344827</v>
      </c>
      <c r="I1161" s="34">
        <v>157.04137931034481</v>
      </c>
      <c r="J1161" s="34">
        <v>229.46206896551723</v>
      </c>
      <c r="K1161" s="34">
        <v>392.22962962962964</v>
      </c>
      <c r="L1161" s="34">
        <v>460.09600000000006</v>
      </c>
      <c r="M1161" s="34">
        <v>303.22962962962964</v>
      </c>
      <c r="N1161" s="34">
        <v>335</v>
      </c>
      <c r="O1161" s="34">
        <v>0.93333333333333335</v>
      </c>
      <c r="P1161" s="34">
        <v>0.9</v>
      </c>
      <c r="Q1161" s="34">
        <v>0.93333333333333335</v>
      </c>
      <c r="R1161" s="34">
        <v>0.96666666666666667</v>
      </c>
      <c r="S1161" s="34">
        <v>0.96666666666666667</v>
      </c>
      <c r="T1161" s="34">
        <v>0.93333333333333335</v>
      </c>
      <c r="U1161" s="34">
        <v>0.96666666666666667</v>
      </c>
      <c r="V1161" s="34">
        <v>0.96666666666666667</v>
      </c>
      <c r="W1161" s="34">
        <v>0.96666666666666667</v>
      </c>
      <c r="X1161" s="34">
        <v>0.9</v>
      </c>
      <c r="Y1161" s="34">
        <v>0.83333333333333337</v>
      </c>
      <c r="Z1161" s="34">
        <v>0.9</v>
      </c>
      <c r="AA1161" s="34">
        <v>0.93055555555555558</v>
      </c>
    </row>
    <row r="1162" spans="1:27" ht="15.75" customHeight="1" x14ac:dyDescent="0.25">
      <c r="A1162" s="34">
        <v>24020060</v>
      </c>
      <c r="B1162" s="34">
        <v>77</v>
      </c>
      <c r="C1162" s="34">
        <v>177</v>
      </c>
      <c r="D1162" s="34">
        <v>391</v>
      </c>
      <c r="E1162" s="34">
        <v>445</v>
      </c>
      <c r="F1162" s="34">
        <v>353</v>
      </c>
      <c r="G1162" s="34">
        <v>152.5</v>
      </c>
      <c r="H1162" s="34">
        <v>113</v>
      </c>
      <c r="I1162" s="34">
        <v>148</v>
      </c>
      <c r="J1162" s="34">
        <v>292</v>
      </c>
      <c r="K1162" s="34">
        <v>370</v>
      </c>
      <c r="L1162" s="34">
        <v>445.5</v>
      </c>
      <c r="M1162" s="34">
        <v>397</v>
      </c>
      <c r="N1162" s="34">
        <v>23</v>
      </c>
      <c r="O1162" s="34">
        <v>6.6666666666666666E-2</v>
      </c>
      <c r="P1162" s="34">
        <v>6.6666666666666666E-2</v>
      </c>
      <c r="Q1162" s="34">
        <v>6.6666666666666666E-2</v>
      </c>
      <c r="R1162" s="34">
        <v>6.6666666666666666E-2</v>
      </c>
      <c r="S1162" s="34">
        <v>6.6666666666666666E-2</v>
      </c>
      <c r="T1162" s="34">
        <v>6.6666666666666666E-2</v>
      </c>
      <c r="U1162" s="34">
        <v>6.6666666666666666E-2</v>
      </c>
      <c r="V1162" s="34">
        <v>6.6666666666666666E-2</v>
      </c>
      <c r="W1162" s="34">
        <v>3.3333333333333333E-2</v>
      </c>
      <c r="X1162" s="34">
        <v>6.6666666666666666E-2</v>
      </c>
      <c r="Y1162" s="34">
        <v>6.6666666666666666E-2</v>
      </c>
      <c r="Z1162" s="34">
        <v>6.6666666666666666E-2</v>
      </c>
      <c r="AA1162" s="34">
        <v>6.3888888888888884E-2</v>
      </c>
    </row>
    <row r="1163" spans="1:27" ht="15.75" customHeight="1" x14ac:dyDescent="0.25">
      <c r="A1163" s="34">
        <v>24020080</v>
      </c>
      <c r="B1163" s="34">
        <v>33.146666666666668</v>
      </c>
      <c r="C1163" s="34">
        <v>58.203333333333333</v>
      </c>
      <c r="D1163" s="34">
        <v>145.23999999999998</v>
      </c>
      <c r="E1163" s="34">
        <v>216.50000000000003</v>
      </c>
      <c r="F1163" s="34">
        <v>250.1166666666667</v>
      </c>
      <c r="G1163" s="34">
        <v>208.83666666666664</v>
      </c>
      <c r="H1163" s="34">
        <v>203.45666666666668</v>
      </c>
      <c r="I1163" s="34">
        <v>213.75999999999996</v>
      </c>
      <c r="J1163" s="34">
        <v>225.03</v>
      </c>
      <c r="K1163" s="34">
        <v>234.36333333333329</v>
      </c>
      <c r="L1163" s="34">
        <v>148.28333333333333</v>
      </c>
      <c r="M1163" s="34">
        <v>43.47</v>
      </c>
      <c r="N1163" s="34">
        <v>360</v>
      </c>
      <c r="O1163" s="34">
        <v>1</v>
      </c>
      <c r="P1163" s="34">
        <v>1</v>
      </c>
      <c r="Q1163" s="34">
        <v>1</v>
      </c>
      <c r="R1163" s="34">
        <v>1</v>
      </c>
      <c r="S1163" s="34">
        <v>1</v>
      </c>
      <c r="T1163" s="34">
        <v>1</v>
      </c>
      <c r="U1163" s="34">
        <v>1</v>
      </c>
      <c r="V1163" s="34">
        <v>1</v>
      </c>
      <c r="W1163" s="34">
        <v>1</v>
      </c>
      <c r="X1163" s="34">
        <v>1</v>
      </c>
      <c r="Y1163" s="34">
        <v>1</v>
      </c>
      <c r="Z1163" s="34">
        <v>1</v>
      </c>
      <c r="AA1163" s="34">
        <v>1</v>
      </c>
    </row>
    <row r="1164" spans="1:27" ht="15.75" customHeight="1" x14ac:dyDescent="0.25">
      <c r="A1164" s="34">
        <v>24020120</v>
      </c>
      <c r="B1164" s="34">
        <v>103.80666666666667</v>
      </c>
      <c r="C1164" s="34">
        <v>137.33666666666667</v>
      </c>
      <c r="D1164" s="34">
        <v>239.11333333333329</v>
      </c>
      <c r="E1164" s="34">
        <v>326.52333333333331</v>
      </c>
      <c r="F1164" s="34">
        <v>291.8966666666667</v>
      </c>
      <c r="G1164" s="34">
        <v>162.72666666666672</v>
      </c>
      <c r="H1164" s="34">
        <v>131.42666666666665</v>
      </c>
      <c r="I1164" s="34">
        <v>166.41666666666666</v>
      </c>
      <c r="J1164" s="34">
        <v>210.36999999999998</v>
      </c>
      <c r="K1164" s="34">
        <v>321.61999999999995</v>
      </c>
      <c r="L1164" s="34">
        <v>295.52333333333337</v>
      </c>
      <c r="M1164" s="34">
        <v>167.27666666666667</v>
      </c>
      <c r="N1164" s="34">
        <v>360</v>
      </c>
      <c r="O1164" s="34">
        <v>1</v>
      </c>
      <c r="P1164" s="34">
        <v>1</v>
      </c>
      <c r="Q1164" s="34">
        <v>1</v>
      </c>
      <c r="R1164" s="34">
        <v>1</v>
      </c>
      <c r="S1164" s="34">
        <v>1</v>
      </c>
      <c r="T1164" s="34">
        <v>1</v>
      </c>
      <c r="U1164" s="34">
        <v>1</v>
      </c>
      <c r="V1164" s="34">
        <v>1</v>
      </c>
      <c r="W1164" s="34">
        <v>1</v>
      </c>
      <c r="X1164" s="34">
        <v>1</v>
      </c>
      <c r="Y1164" s="34">
        <v>1</v>
      </c>
      <c r="Z1164" s="34">
        <v>1</v>
      </c>
      <c r="AA1164" s="34">
        <v>1</v>
      </c>
    </row>
    <row r="1165" spans="1:27" ht="15.75" customHeight="1" x14ac:dyDescent="0.25">
      <c r="A1165" s="34">
        <v>24020130</v>
      </c>
      <c r="B1165" s="34">
        <v>20.239999999999998</v>
      </c>
      <c r="C1165" s="34">
        <v>33.576666666666675</v>
      </c>
      <c r="D1165" s="34">
        <v>72.783333333333317</v>
      </c>
      <c r="E1165" s="34">
        <v>138.72666666666666</v>
      </c>
      <c r="F1165" s="34">
        <v>175.87333333333333</v>
      </c>
      <c r="G1165" s="34">
        <v>157.69999999999999</v>
      </c>
      <c r="H1165" s="34">
        <v>155.84137931034485</v>
      </c>
      <c r="I1165" s="34">
        <v>151.01000000000005</v>
      </c>
      <c r="J1165" s="34">
        <v>140.98666666666665</v>
      </c>
      <c r="K1165" s="34">
        <v>142.60344827586206</v>
      </c>
      <c r="L1165" s="34">
        <v>86.526666666666671</v>
      </c>
      <c r="M1165" s="34">
        <v>30.633333333333329</v>
      </c>
      <c r="N1165" s="34">
        <v>358</v>
      </c>
      <c r="O1165" s="34">
        <v>1</v>
      </c>
      <c r="P1165" s="34">
        <v>1</v>
      </c>
      <c r="Q1165" s="34">
        <v>1</v>
      </c>
      <c r="R1165" s="34">
        <v>1</v>
      </c>
      <c r="S1165" s="34">
        <v>1</v>
      </c>
      <c r="T1165" s="34">
        <v>1</v>
      </c>
      <c r="U1165" s="34">
        <v>0.96666666666666667</v>
      </c>
      <c r="V1165" s="34">
        <v>1</v>
      </c>
      <c r="W1165" s="34">
        <v>1</v>
      </c>
      <c r="X1165" s="34">
        <v>0.96666666666666667</v>
      </c>
      <c r="Y1165" s="34">
        <v>1</v>
      </c>
      <c r="Z1165" s="34">
        <v>1</v>
      </c>
      <c r="AA1165" s="34">
        <v>0.99444444444444446</v>
      </c>
    </row>
    <row r="1166" spans="1:27" ht="15.75" customHeight="1" x14ac:dyDescent="0.25">
      <c r="A1166" s="34">
        <v>24020140</v>
      </c>
      <c r="B1166" s="34">
        <v>7.5</v>
      </c>
      <c r="C1166" s="34">
        <v>82.5</v>
      </c>
      <c r="D1166" s="34">
        <v>82.5</v>
      </c>
      <c r="E1166" s="34">
        <v>160</v>
      </c>
      <c r="F1166" s="34">
        <v>280</v>
      </c>
      <c r="G1166" s="34">
        <v>115</v>
      </c>
      <c r="H1166" s="34">
        <v>155</v>
      </c>
      <c r="I1166" s="34">
        <v>165</v>
      </c>
      <c r="J1166" s="34">
        <v>205</v>
      </c>
      <c r="K1166" s="34">
        <v>196.5</v>
      </c>
      <c r="L1166" s="34">
        <v>126</v>
      </c>
      <c r="M1166" s="34">
        <v>67.5</v>
      </c>
      <c r="N1166" s="34">
        <v>22</v>
      </c>
      <c r="O1166" s="34">
        <v>6.6666666666666666E-2</v>
      </c>
      <c r="P1166" s="34">
        <v>6.6666666666666666E-2</v>
      </c>
      <c r="Q1166" s="34">
        <v>6.6666666666666666E-2</v>
      </c>
      <c r="R1166" s="34">
        <v>6.6666666666666666E-2</v>
      </c>
      <c r="S1166" s="34">
        <v>3.3333333333333333E-2</v>
      </c>
      <c r="T1166" s="34">
        <v>6.6666666666666666E-2</v>
      </c>
      <c r="U1166" s="34">
        <v>3.3333333333333333E-2</v>
      </c>
      <c r="V1166" s="34">
        <v>6.6666666666666666E-2</v>
      </c>
      <c r="W1166" s="34">
        <v>6.6666666666666666E-2</v>
      </c>
      <c r="X1166" s="34">
        <v>6.6666666666666666E-2</v>
      </c>
      <c r="Y1166" s="34">
        <v>6.6666666666666666E-2</v>
      </c>
      <c r="Z1166" s="34">
        <v>6.6666666666666666E-2</v>
      </c>
      <c r="AA1166" s="34">
        <v>6.1111111111111109E-2</v>
      </c>
    </row>
    <row r="1167" spans="1:27" ht="15.75" customHeight="1" x14ac:dyDescent="0.25">
      <c r="A1167" s="34">
        <v>24020150</v>
      </c>
      <c r="B1167" s="34">
        <v>16.599999999999998</v>
      </c>
      <c r="C1167" s="34">
        <v>30.145833333333329</v>
      </c>
      <c r="D1167" s="34">
        <v>68.323999999999998</v>
      </c>
      <c r="E1167" s="34">
        <v>126.50000000000001</v>
      </c>
      <c r="F1167" s="34">
        <v>160.43199999999999</v>
      </c>
      <c r="G1167" s="34">
        <v>126.60000000000001</v>
      </c>
      <c r="H1167" s="34">
        <v>130.46666666666667</v>
      </c>
      <c r="I1167" s="34">
        <v>148.02916666666667</v>
      </c>
      <c r="J1167" s="34">
        <v>124.96400000000001</v>
      </c>
      <c r="K1167" s="34">
        <v>135.78000000000003</v>
      </c>
      <c r="L1167" s="34">
        <v>79.788461538461533</v>
      </c>
      <c r="M1167" s="34">
        <v>33.748148148148147</v>
      </c>
      <c r="N1167" s="34">
        <v>305</v>
      </c>
      <c r="O1167" s="34">
        <v>0.8666666666666667</v>
      </c>
      <c r="P1167" s="34">
        <v>0.8</v>
      </c>
      <c r="Q1167" s="34">
        <v>0.83333333333333337</v>
      </c>
      <c r="R1167" s="34">
        <v>0.83333333333333337</v>
      </c>
      <c r="S1167" s="34">
        <v>0.83333333333333337</v>
      </c>
      <c r="T1167" s="34">
        <v>0.8666666666666667</v>
      </c>
      <c r="U1167" s="34">
        <v>0.9</v>
      </c>
      <c r="V1167" s="34">
        <v>0.8</v>
      </c>
      <c r="W1167" s="34">
        <v>0.83333333333333337</v>
      </c>
      <c r="X1167" s="34">
        <v>0.83333333333333337</v>
      </c>
      <c r="Y1167" s="34">
        <v>0.8666666666666667</v>
      </c>
      <c r="Z1167" s="34">
        <v>0.9</v>
      </c>
      <c r="AA1167" s="34">
        <v>0.84722222222222221</v>
      </c>
    </row>
    <row r="1168" spans="1:27" ht="15.75" customHeight="1" x14ac:dyDescent="0.25">
      <c r="A1168" s="34">
        <v>24020170</v>
      </c>
      <c r="B1168" s="34">
        <v>0</v>
      </c>
      <c r="C1168" s="34">
        <v>37.5</v>
      </c>
      <c r="D1168" s="34">
        <v>90</v>
      </c>
      <c r="E1168" s="34">
        <v>194</v>
      </c>
      <c r="F1168" s="34">
        <v>94</v>
      </c>
      <c r="G1168" s="34">
        <v>136.5</v>
      </c>
      <c r="H1168" s="34">
        <v>257</v>
      </c>
      <c r="I1168" s="34">
        <v>194.5</v>
      </c>
      <c r="J1168" s="34">
        <v>105.5</v>
      </c>
      <c r="K1168" s="34">
        <v>99.5</v>
      </c>
      <c r="L1168" s="34">
        <v>188</v>
      </c>
      <c r="M1168" s="34">
        <v>98</v>
      </c>
      <c r="N1168" s="34">
        <v>20</v>
      </c>
      <c r="O1168" s="34">
        <v>3.3333333333333333E-2</v>
      </c>
      <c r="P1168" s="34">
        <v>6.6666666666666666E-2</v>
      </c>
      <c r="Q1168" s="34">
        <v>3.3333333333333333E-2</v>
      </c>
      <c r="R1168" s="34">
        <v>6.6666666666666666E-2</v>
      </c>
      <c r="S1168" s="34">
        <v>6.6666666666666666E-2</v>
      </c>
      <c r="T1168" s="34">
        <v>6.6666666666666666E-2</v>
      </c>
      <c r="U1168" s="34">
        <v>6.6666666666666666E-2</v>
      </c>
      <c r="V1168" s="34">
        <v>6.6666666666666666E-2</v>
      </c>
      <c r="W1168" s="34">
        <v>6.6666666666666666E-2</v>
      </c>
      <c r="X1168" s="34">
        <v>6.6666666666666666E-2</v>
      </c>
      <c r="Y1168" s="34">
        <v>3.3333333333333333E-2</v>
      </c>
      <c r="Z1168" s="34">
        <v>3.3333333333333333E-2</v>
      </c>
      <c r="AA1168" s="34">
        <v>5.5555555555555552E-2</v>
      </c>
    </row>
    <row r="1169" spans="1:27" ht="15.75" customHeight="1" x14ac:dyDescent="0.25">
      <c r="A1169" s="34">
        <v>24020180</v>
      </c>
      <c r="B1169" s="34">
        <v>26.5</v>
      </c>
      <c r="C1169" s="34">
        <v>43</v>
      </c>
      <c r="D1169" s="34">
        <v>89.5</v>
      </c>
      <c r="E1169" s="34">
        <v>126</v>
      </c>
      <c r="F1169" s="34">
        <v>192.5</v>
      </c>
      <c r="G1169" s="34">
        <v>89</v>
      </c>
      <c r="H1169" s="34">
        <v>195</v>
      </c>
      <c r="I1169" s="34">
        <v>125.5</v>
      </c>
      <c r="J1169" s="34">
        <v>183.5</v>
      </c>
      <c r="K1169" s="34">
        <v>155.5</v>
      </c>
      <c r="L1169" s="34">
        <v>133</v>
      </c>
      <c r="M1169" s="34">
        <v>60.5</v>
      </c>
      <c r="N1169" s="34">
        <v>23</v>
      </c>
      <c r="O1169" s="34">
        <v>6.6666666666666666E-2</v>
      </c>
      <c r="P1169" s="34">
        <v>3.3333333333333333E-2</v>
      </c>
      <c r="Q1169" s="34">
        <v>6.6666666666666666E-2</v>
      </c>
      <c r="R1169" s="34">
        <v>6.6666666666666666E-2</v>
      </c>
      <c r="S1169" s="34">
        <v>6.6666666666666666E-2</v>
      </c>
      <c r="T1169" s="34">
        <v>6.6666666666666666E-2</v>
      </c>
      <c r="U1169" s="34">
        <v>6.6666666666666666E-2</v>
      </c>
      <c r="V1169" s="34">
        <v>6.6666666666666666E-2</v>
      </c>
      <c r="W1169" s="34">
        <v>6.6666666666666666E-2</v>
      </c>
      <c r="X1169" s="34">
        <v>6.6666666666666666E-2</v>
      </c>
      <c r="Y1169" s="34">
        <v>6.6666666666666666E-2</v>
      </c>
      <c r="Z1169" s="34">
        <v>6.6666666666666666E-2</v>
      </c>
      <c r="AA1169" s="34">
        <v>6.3888888888888884E-2</v>
      </c>
    </row>
    <row r="1170" spans="1:27" ht="15.75" customHeight="1" x14ac:dyDescent="0.25">
      <c r="A1170" s="34">
        <v>24020190</v>
      </c>
      <c r="B1170" s="34">
        <v>27.5</v>
      </c>
      <c r="C1170" s="34">
        <v>70.5</v>
      </c>
      <c r="D1170" s="34">
        <v>89</v>
      </c>
      <c r="E1170" s="34">
        <v>167</v>
      </c>
      <c r="F1170" s="34">
        <v>163</v>
      </c>
      <c r="G1170" s="34">
        <v>97</v>
      </c>
      <c r="H1170" s="34">
        <v>194.5</v>
      </c>
      <c r="I1170" s="34">
        <v>139.5</v>
      </c>
      <c r="J1170" s="34">
        <v>201</v>
      </c>
      <c r="K1170" s="34">
        <v>179</v>
      </c>
      <c r="L1170" s="34">
        <v>180</v>
      </c>
      <c r="M1170" s="34">
        <v>40</v>
      </c>
      <c r="N1170" s="34">
        <v>24</v>
      </c>
      <c r="O1170" s="34">
        <v>6.6666666666666666E-2</v>
      </c>
      <c r="P1170" s="34">
        <v>6.6666666666666666E-2</v>
      </c>
      <c r="Q1170" s="34">
        <v>6.6666666666666666E-2</v>
      </c>
      <c r="R1170" s="34">
        <v>6.6666666666666666E-2</v>
      </c>
      <c r="S1170" s="34">
        <v>6.6666666666666666E-2</v>
      </c>
      <c r="T1170" s="34">
        <v>6.6666666666666666E-2</v>
      </c>
      <c r="U1170" s="34">
        <v>6.6666666666666666E-2</v>
      </c>
      <c r="V1170" s="34">
        <v>6.6666666666666666E-2</v>
      </c>
      <c r="W1170" s="34">
        <v>6.6666666666666666E-2</v>
      </c>
      <c r="X1170" s="34">
        <v>6.6666666666666666E-2</v>
      </c>
      <c r="Y1170" s="34">
        <v>6.6666666666666666E-2</v>
      </c>
      <c r="Z1170" s="34">
        <v>6.6666666666666666E-2</v>
      </c>
      <c r="AA1170" s="34">
        <v>6.6666666666666666E-2</v>
      </c>
    </row>
    <row r="1171" spans="1:27" ht="15.75" customHeight="1" x14ac:dyDescent="0.25">
      <c r="A1171" s="34">
        <v>24020200</v>
      </c>
      <c r="B1171" s="34">
        <v>13</v>
      </c>
      <c r="C1171" s="34">
        <v>163</v>
      </c>
      <c r="D1171" s="34">
        <v>62</v>
      </c>
      <c r="E1171" s="34">
        <v>292</v>
      </c>
      <c r="F1171" s="34">
        <v>449</v>
      </c>
      <c r="G1171" s="34">
        <v>133</v>
      </c>
      <c r="H1171" s="34">
        <v>197</v>
      </c>
      <c r="I1171" s="34">
        <v>172</v>
      </c>
      <c r="J1171" s="34">
        <v>390</v>
      </c>
      <c r="K1171" s="34" t="s">
        <v>1930</v>
      </c>
      <c r="L1171" s="34" t="s">
        <v>1930</v>
      </c>
      <c r="M1171" s="34" t="s">
        <v>1930</v>
      </c>
      <c r="N1171" s="34">
        <v>14</v>
      </c>
      <c r="O1171" s="34">
        <v>6.6666666666666666E-2</v>
      </c>
      <c r="P1171" s="34">
        <v>6.6666666666666666E-2</v>
      </c>
      <c r="Q1171" s="34">
        <v>6.6666666666666666E-2</v>
      </c>
      <c r="R1171" s="34">
        <v>6.6666666666666666E-2</v>
      </c>
      <c r="S1171" s="34">
        <v>6.6666666666666666E-2</v>
      </c>
      <c r="T1171" s="34">
        <v>3.3333333333333333E-2</v>
      </c>
      <c r="U1171" s="34">
        <v>3.3333333333333333E-2</v>
      </c>
      <c r="V1171" s="34">
        <v>3.3333333333333333E-2</v>
      </c>
      <c r="W1171" s="34">
        <v>3.3333333333333333E-2</v>
      </c>
      <c r="X1171" s="34">
        <v>0</v>
      </c>
      <c r="Y1171" s="34">
        <v>0</v>
      </c>
      <c r="Z1171" s="34">
        <v>0</v>
      </c>
      <c r="AA1171" s="34">
        <v>3.888888888888889E-2</v>
      </c>
    </row>
    <row r="1172" spans="1:27" ht="15.75" customHeight="1" x14ac:dyDescent="0.25">
      <c r="A1172" s="34">
        <v>24020220</v>
      </c>
      <c r="B1172" s="34">
        <v>127.74074074074075</v>
      </c>
      <c r="C1172" s="34">
        <v>164.92857142857142</v>
      </c>
      <c r="D1172" s="34">
        <v>275.74074074074076</v>
      </c>
      <c r="E1172" s="34">
        <v>292.98076923076923</v>
      </c>
      <c r="F1172" s="34">
        <v>209.67142857142858</v>
      </c>
      <c r="G1172" s="34">
        <v>80.620689655172413</v>
      </c>
      <c r="H1172" s="34">
        <v>58.25</v>
      </c>
      <c r="I1172" s="34">
        <v>82.148148148148152</v>
      </c>
      <c r="J1172" s="34">
        <v>144.35714285714286</v>
      </c>
      <c r="K1172" s="34">
        <v>278.04827586206898</v>
      </c>
      <c r="L1172" s="34">
        <v>256.125</v>
      </c>
      <c r="M1172" s="34">
        <v>143.92857142857142</v>
      </c>
      <c r="N1172" s="34">
        <v>329</v>
      </c>
      <c r="O1172" s="34">
        <v>0.9</v>
      </c>
      <c r="P1172" s="34">
        <v>0.93333333333333335</v>
      </c>
      <c r="Q1172" s="34">
        <v>0.9</v>
      </c>
      <c r="R1172" s="34">
        <v>0.8666666666666667</v>
      </c>
      <c r="S1172" s="34">
        <v>0.93333333333333335</v>
      </c>
      <c r="T1172" s="34">
        <v>0.96666666666666667</v>
      </c>
      <c r="U1172" s="34">
        <v>0.93333333333333335</v>
      </c>
      <c r="V1172" s="34">
        <v>0.9</v>
      </c>
      <c r="W1172" s="34">
        <v>0.93333333333333335</v>
      </c>
      <c r="X1172" s="34">
        <v>0.96666666666666667</v>
      </c>
      <c r="Y1172" s="34">
        <v>0.8</v>
      </c>
      <c r="Z1172" s="34">
        <v>0.93333333333333335</v>
      </c>
      <c r="AA1172" s="34">
        <v>0.91388888888888886</v>
      </c>
    </row>
    <row r="1173" spans="1:27" ht="15.75" customHeight="1" x14ac:dyDescent="0.25">
      <c r="A1173" s="34">
        <v>24020230</v>
      </c>
      <c r="B1173" s="34">
        <v>70.921428571428564</v>
      </c>
      <c r="C1173" s="34">
        <v>85.23571428571428</v>
      </c>
      <c r="D1173" s="34">
        <v>161.42307692307693</v>
      </c>
      <c r="E1173" s="34">
        <v>190.15185185185186</v>
      </c>
      <c r="F1173" s="34">
        <v>156.61153846153846</v>
      </c>
      <c r="G1173" s="34">
        <v>85.132000000000005</v>
      </c>
      <c r="H1173" s="34">
        <v>99.74799999999999</v>
      </c>
      <c r="I1173" s="34">
        <v>98.246153846153831</v>
      </c>
      <c r="J1173" s="34">
        <v>113.792</v>
      </c>
      <c r="K1173" s="34">
        <v>170.32083333333335</v>
      </c>
      <c r="L1173" s="34">
        <v>160.23461538461541</v>
      </c>
      <c r="M1173" s="34">
        <v>83.351851851851848</v>
      </c>
      <c r="N1173" s="34">
        <v>313</v>
      </c>
      <c r="O1173" s="34">
        <v>0.93333333333333335</v>
      </c>
      <c r="P1173" s="34">
        <v>0.93333333333333335</v>
      </c>
      <c r="Q1173" s="34">
        <v>0.8666666666666667</v>
      </c>
      <c r="R1173" s="34">
        <v>0.9</v>
      </c>
      <c r="S1173" s="34">
        <v>0.8666666666666667</v>
      </c>
      <c r="T1173" s="34">
        <v>0.83333333333333337</v>
      </c>
      <c r="U1173" s="34">
        <v>0.83333333333333337</v>
      </c>
      <c r="V1173" s="34">
        <v>0.8666666666666667</v>
      </c>
      <c r="W1173" s="34">
        <v>0.83333333333333337</v>
      </c>
      <c r="X1173" s="34">
        <v>0.8</v>
      </c>
      <c r="Y1173" s="34">
        <v>0.8666666666666667</v>
      </c>
      <c r="Z1173" s="34">
        <v>0.9</v>
      </c>
      <c r="AA1173" s="34">
        <v>0.86944444444444446</v>
      </c>
    </row>
    <row r="1174" spans="1:27" ht="15.75" customHeight="1" x14ac:dyDescent="0.25">
      <c r="A1174" s="34">
        <v>24020250</v>
      </c>
      <c r="B1174" s="34">
        <v>13.5</v>
      </c>
      <c r="C1174" s="34">
        <v>75</v>
      </c>
      <c r="D1174" s="34">
        <v>65.5</v>
      </c>
      <c r="E1174" s="34">
        <v>139.5</v>
      </c>
      <c r="F1174" s="34">
        <v>207.5</v>
      </c>
      <c r="G1174" s="34">
        <v>110.5</v>
      </c>
      <c r="H1174" s="34">
        <v>151</v>
      </c>
      <c r="I1174" s="34">
        <v>115</v>
      </c>
      <c r="J1174" s="34">
        <v>229.75</v>
      </c>
      <c r="K1174" s="34">
        <v>134.5</v>
      </c>
      <c r="L1174" s="34">
        <v>150.5</v>
      </c>
      <c r="M1174" s="34">
        <v>64</v>
      </c>
      <c r="N1174" s="34">
        <v>21</v>
      </c>
      <c r="O1174" s="34">
        <v>3.3333333333333333E-2</v>
      </c>
      <c r="P1174" s="34">
        <v>6.6666666666666666E-2</v>
      </c>
      <c r="Q1174" s="34">
        <v>6.6666666666666666E-2</v>
      </c>
      <c r="R1174" s="34">
        <v>6.6666666666666666E-2</v>
      </c>
      <c r="S1174" s="34">
        <v>6.6666666666666666E-2</v>
      </c>
      <c r="T1174" s="34">
        <v>6.6666666666666666E-2</v>
      </c>
      <c r="U1174" s="34">
        <v>6.6666666666666666E-2</v>
      </c>
      <c r="V1174" s="34">
        <v>3.3333333333333333E-2</v>
      </c>
      <c r="W1174" s="34">
        <v>6.6666666666666666E-2</v>
      </c>
      <c r="X1174" s="34">
        <v>6.6666666666666666E-2</v>
      </c>
      <c r="Y1174" s="34">
        <v>6.6666666666666666E-2</v>
      </c>
      <c r="Z1174" s="34">
        <v>3.3333333333333333E-2</v>
      </c>
      <c r="AA1174" s="34">
        <v>5.8333333333333334E-2</v>
      </c>
    </row>
    <row r="1175" spans="1:27" ht="15.75" customHeight="1" x14ac:dyDescent="0.25">
      <c r="A1175" s="34">
        <v>24025020</v>
      </c>
      <c r="B1175" s="34">
        <v>24.425000000000001</v>
      </c>
      <c r="C1175" s="34">
        <v>55.392857142857146</v>
      </c>
      <c r="D1175" s="34">
        <v>109.05555555555554</v>
      </c>
      <c r="E1175" s="34">
        <v>152.36071428571429</v>
      </c>
      <c r="F1175" s="34">
        <v>160.88888888888889</v>
      </c>
      <c r="G1175" s="34">
        <v>111.29629629629632</v>
      </c>
      <c r="H1175" s="34">
        <v>113.87857142857145</v>
      </c>
      <c r="I1175" s="34">
        <v>125.50714285714284</v>
      </c>
      <c r="J1175" s="34">
        <v>150.26296296296294</v>
      </c>
      <c r="K1175" s="34">
        <v>173.51851851851856</v>
      </c>
      <c r="L1175" s="34">
        <v>118.74615384615387</v>
      </c>
      <c r="M1175" s="34">
        <v>37.175862068965515</v>
      </c>
      <c r="N1175" s="34">
        <v>330</v>
      </c>
      <c r="O1175" s="34">
        <v>0.93333333333333335</v>
      </c>
      <c r="P1175" s="34">
        <v>0.93333333333333335</v>
      </c>
      <c r="Q1175" s="34">
        <v>0.9</v>
      </c>
      <c r="R1175" s="34">
        <v>0.93333333333333335</v>
      </c>
      <c r="S1175" s="34">
        <v>0.9</v>
      </c>
      <c r="T1175" s="34">
        <v>0.9</v>
      </c>
      <c r="U1175" s="34">
        <v>0.93333333333333335</v>
      </c>
      <c r="V1175" s="34">
        <v>0.93333333333333335</v>
      </c>
      <c r="W1175" s="34">
        <v>0.9</v>
      </c>
      <c r="X1175" s="34">
        <v>0.9</v>
      </c>
      <c r="Y1175" s="34">
        <v>0.8666666666666667</v>
      </c>
      <c r="Z1175" s="34">
        <v>0.96666666666666667</v>
      </c>
      <c r="AA1175" s="34">
        <v>0.91666666666666663</v>
      </c>
    </row>
    <row r="1176" spans="1:27" ht="15.75" customHeight="1" x14ac:dyDescent="0.25">
      <c r="A1176" s="34">
        <v>24025030</v>
      </c>
      <c r="B1176" s="34">
        <v>123.56666666666668</v>
      </c>
      <c r="C1176" s="34">
        <v>131.52222222222221</v>
      </c>
      <c r="D1176" s="34">
        <v>224.01111111111109</v>
      </c>
      <c r="E1176" s="34">
        <v>253.50666666666666</v>
      </c>
      <c r="F1176" s="34">
        <v>197.74827586206894</v>
      </c>
      <c r="G1176" s="34">
        <v>84.716666666666669</v>
      </c>
      <c r="H1176" s="34">
        <v>69.91379310344827</v>
      </c>
      <c r="I1176" s="34">
        <v>78.05714285714285</v>
      </c>
      <c r="J1176" s="34">
        <v>129.97999999999999</v>
      </c>
      <c r="K1176" s="34">
        <v>226.46666666666661</v>
      </c>
      <c r="L1176" s="34">
        <v>228.68275862068967</v>
      </c>
      <c r="M1176" s="34">
        <v>129.01379310344831</v>
      </c>
      <c r="N1176" s="34">
        <v>345</v>
      </c>
      <c r="O1176" s="34">
        <v>0.9</v>
      </c>
      <c r="P1176" s="34">
        <v>0.9</v>
      </c>
      <c r="Q1176" s="34">
        <v>0.9</v>
      </c>
      <c r="R1176" s="34">
        <v>1</v>
      </c>
      <c r="S1176" s="34">
        <v>0.96666666666666667</v>
      </c>
      <c r="T1176" s="34">
        <v>1</v>
      </c>
      <c r="U1176" s="34">
        <v>0.96666666666666667</v>
      </c>
      <c r="V1176" s="34">
        <v>0.93333333333333335</v>
      </c>
      <c r="W1176" s="34">
        <v>1</v>
      </c>
      <c r="X1176" s="34">
        <v>1</v>
      </c>
      <c r="Y1176" s="34">
        <v>0.96666666666666667</v>
      </c>
      <c r="Z1176" s="34">
        <v>0.96666666666666667</v>
      </c>
      <c r="AA1176" s="34">
        <v>0.95833333333333337</v>
      </c>
    </row>
    <row r="1177" spans="1:27" ht="15.75" customHeight="1" x14ac:dyDescent="0.25">
      <c r="A1177" s="34">
        <v>24025040</v>
      </c>
      <c r="B1177" s="34">
        <v>64.57931034482759</v>
      </c>
      <c r="C1177" s="34">
        <v>105.96666666666668</v>
      </c>
      <c r="D1177" s="34">
        <v>195.1793103448276</v>
      </c>
      <c r="E1177" s="34">
        <v>317.3633333333334</v>
      </c>
      <c r="F1177" s="34">
        <v>352.75172413793092</v>
      </c>
      <c r="G1177" s="34">
        <v>264.26666666666665</v>
      </c>
      <c r="H1177" s="34">
        <v>237.47</v>
      </c>
      <c r="I1177" s="34">
        <v>273.45</v>
      </c>
      <c r="J1177" s="34">
        <v>281.15999999999997</v>
      </c>
      <c r="K1177" s="34">
        <v>299.43703703703699</v>
      </c>
      <c r="L1177" s="34">
        <v>227.73793103448281</v>
      </c>
      <c r="M1177" s="34">
        <v>120.2923076923077</v>
      </c>
      <c r="N1177" s="34">
        <v>347</v>
      </c>
      <c r="O1177" s="34">
        <v>0.96666666666666667</v>
      </c>
      <c r="P1177" s="34">
        <v>1</v>
      </c>
      <c r="Q1177" s="34">
        <v>0.96666666666666667</v>
      </c>
      <c r="R1177" s="34">
        <v>1</v>
      </c>
      <c r="S1177" s="34">
        <v>0.96666666666666667</v>
      </c>
      <c r="T1177" s="34">
        <v>1</v>
      </c>
      <c r="U1177" s="34">
        <v>1</v>
      </c>
      <c r="V1177" s="34">
        <v>0.93333333333333335</v>
      </c>
      <c r="W1177" s="34">
        <v>1</v>
      </c>
      <c r="X1177" s="34">
        <v>0.9</v>
      </c>
      <c r="Y1177" s="34">
        <v>0.96666666666666667</v>
      </c>
      <c r="Z1177" s="34">
        <v>0.8666666666666667</v>
      </c>
      <c r="AA1177" s="34">
        <v>0.96388888888888891</v>
      </c>
    </row>
    <row r="1178" spans="1:27" ht="15.75" customHeight="1" x14ac:dyDescent="0.25">
      <c r="A1178" s="34">
        <v>24025050</v>
      </c>
      <c r="B1178" s="34">
        <v>109.84333333333333</v>
      </c>
      <c r="C1178" s="34">
        <v>160.83571428571423</v>
      </c>
      <c r="D1178" s="34">
        <v>250.98620689655175</v>
      </c>
      <c r="E1178" s="34">
        <v>319.16800000000001</v>
      </c>
      <c r="F1178" s="34">
        <v>293.76799999999997</v>
      </c>
      <c r="G1178" s="34">
        <v>173.92857142857142</v>
      </c>
      <c r="H1178" s="34">
        <v>156.10689655172416</v>
      </c>
      <c r="I1178" s="34">
        <v>196.76666666666674</v>
      </c>
      <c r="J1178" s="34">
        <v>245.09629629629629</v>
      </c>
      <c r="K1178" s="34">
        <v>336.98888888888894</v>
      </c>
      <c r="L1178" s="34">
        <v>275.91111111111104</v>
      </c>
      <c r="M1178" s="34">
        <v>154.89615384615385</v>
      </c>
      <c r="N1178" s="34">
        <v>328</v>
      </c>
      <c r="O1178" s="34">
        <v>1</v>
      </c>
      <c r="P1178" s="34">
        <v>0.93333333333333335</v>
      </c>
      <c r="Q1178" s="34">
        <v>0.96666666666666667</v>
      </c>
      <c r="R1178" s="34">
        <v>0.83333333333333337</v>
      </c>
      <c r="S1178" s="34">
        <v>0.83333333333333337</v>
      </c>
      <c r="T1178" s="34">
        <v>0.93333333333333335</v>
      </c>
      <c r="U1178" s="34">
        <v>0.96666666666666667</v>
      </c>
      <c r="V1178" s="34">
        <v>0.9</v>
      </c>
      <c r="W1178" s="34">
        <v>0.9</v>
      </c>
      <c r="X1178" s="34">
        <v>0.9</v>
      </c>
      <c r="Y1178" s="34">
        <v>0.9</v>
      </c>
      <c r="Z1178" s="34">
        <v>0.8666666666666667</v>
      </c>
      <c r="AA1178" s="34">
        <v>0.91111111111111109</v>
      </c>
    </row>
    <row r="1179" spans="1:27" ht="15.75" customHeight="1" x14ac:dyDescent="0.25">
      <c r="A1179" s="34">
        <v>24030120</v>
      </c>
      <c r="B1179" s="34">
        <v>11.104000000000001</v>
      </c>
      <c r="C1179" s="34">
        <v>23.107142857142854</v>
      </c>
      <c r="D1179" s="34">
        <v>56.044000000000025</v>
      </c>
      <c r="E1179" s="34">
        <v>78.92916666666666</v>
      </c>
      <c r="F1179" s="34">
        <v>96.274074074074079</v>
      </c>
      <c r="G1179" s="34">
        <v>62.876000000000005</v>
      </c>
      <c r="H1179" s="34">
        <v>63.711111111111116</v>
      </c>
      <c r="I1179" s="34">
        <v>48.507692307692302</v>
      </c>
      <c r="J1179" s="34">
        <v>51.468000000000004</v>
      </c>
      <c r="K1179" s="34">
        <v>87.567999999999998</v>
      </c>
      <c r="L1179" s="34">
        <v>72.260000000000005</v>
      </c>
      <c r="M1179" s="34">
        <v>23.626923076923074</v>
      </c>
      <c r="N1179" s="34">
        <v>308</v>
      </c>
      <c r="O1179" s="34">
        <v>0.83333333333333337</v>
      </c>
      <c r="P1179" s="34">
        <v>0.93333333333333335</v>
      </c>
      <c r="Q1179" s="34">
        <v>0.83333333333333337</v>
      </c>
      <c r="R1179" s="34">
        <v>0.8</v>
      </c>
      <c r="S1179" s="34">
        <v>0.9</v>
      </c>
      <c r="T1179" s="34">
        <v>0.83333333333333337</v>
      </c>
      <c r="U1179" s="34">
        <v>0.9</v>
      </c>
      <c r="V1179" s="34">
        <v>0.8666666666666667</v>
      </c>
      <c r="W1179" s="34">
        <v>0.83333333333333337</v>
      </c>
      <c r="X1179" s="34">
        <v>0.83333333333333337</v>
      </c>
      <c r="Y1179" s="34">
        <v>0.83333333333333337</v>
      </c>
      <c r="Z1179" s="34">
        <v>0.8666666666666667</v>
      </c>
      <c r="AA1179" s="34">
        <v>0.85555555555555551</v>
      </c>
    </row>
    <row r="1180" spans="1:27" ht="15.75" customHeight="1" x14ac:dyDescent="0.25">
      <c r="A1180" s="34">
        <v>24030160</v>
      </c>
      <c r="B1180" s="34">
        <v>28.448275862068968</v>
      </c>
      <c r="C1180" s="34">
        <v>41.114814814814814</v>
      </c>
      <c r="D1180" s="34">
        <v>79.54285714285713</v>
      </c>
      <c r="E1180" s="34">
        <v>114.41724137931035</v>
      </c>
      <c r="F1180" s="34">
        <v>88.89655172413795</v>
      </c>
      <c r="G1180" s="34">
        <v>43.47</v>
      </c>
      <c r="H1180" s="34">
        <v>40.466666666666669</v>
      </c>
      <c r="I1180" s="34">
        <v>37.692592592592597</v>
      </c>
      <c r="J1180" s="34">
        <v>52.282142857142858</v>
      </c>
      <c r="K1180" s="34">
        <v>78.657142857142858</v>
      </c>
      <c r="L1180" s="34">
        <v>91.43214285714285</v>
      </c>
      <c r="M1180" s="34">
        <v>35.120689655172413</v>
      </c>
      <c r="N1180" s="34">
        <v>342</v>
      </c>
      <c r="O1180" s="34">
        <v>0.96666666666666667</v>
      </c>
      <c r="P1180" s="34">
        <v>0.9</v>
      </c>
      <c r="Q1180" s="34">
        <v>0.93333333333333335</v>
      </c>
      <c r="R1180" s="34">
        <v>0.96666666666666667</v>
      </c>
      <c r="S1180" s="34">
        <v>0.96666666666666667</v>
      </c>
      <c r="T1180" s="34">
        <v>1</v>
      </c>
      <c r="U1180" s="34">
        <v>1</v>
      </c>
      <c r="V1180" s="34">
        <v>0.9</v>
      </c>
      <c r="W1180" s="34">
        <v>0.93333333333333335</v>
      </c>
      <c r="X1180" s="34">
        <v>0.93333333333333335</v>
      </c>
      <c r="Y1180" s="34">
        <v>0.93333333333333335</v>
      </c>
      <c r="Z1180" s="34">
        <v>0.96666666666666667</v>
      </c>
      <c r="AA1180" s="34">
        <v>0.95</v>
      </c>
    </row>
    <row r="1181" spans="1:27" ht="15.75" customHeight="1" x14ac:dyDescent="0.25">
      <c r="A1181" s="34">
        <v>24030190</v>
      </c>
      <c r="B1181" s="34">
        <v>24.873333333333335</v>
      </c>
      <c r="C1181" s="34">
        <v>31.066666666666659</v>
      </c>
      <c r="D1181" s="34">
        <v>63.386666666666649</v>
      </c>
      <c r="E1181" s="34">
        <v>107.87333333333329</v>
      </c>
      <c r="F1181" s="34">
        <v>91.441379310344814</v>
      </c>
      <c r="G1181" s="34">
        <v>54.522222222222233</v>
      </c>
      <c r="H1181" s="34">
        <v>62.675862068965522</v>
      </c>
      <c r="I1181" s="34">
        <v>48.529629629629618</v>
      </c>
      <c r="J1181" s="34">
        <v>43.157142857142865</v>
      </c>
      <c r="K1181" s="34">
        <v>88.958620689655163</v>
      </c>
      <c r="L1181" s="34">
        <v>90.103448275862078</v>
      </c>
      <c r="M1181" s="34">
        <v>29.851851851851844</v>
      </c>
      <c r="N1181" s="34">
        <v>345</v>
      </c>
      <c r="O1181" s="34">
        <v>1</v>
      </c>
      <c r="P1181" s="34">
        <v>1</v>
      </c>
      <c r="Q1181" s="34">
        <v>1</v>
      </c>
      <c r="R1181" s="34">
        <v>1</v>
      </c>
      <c r="S1181" s="34">
        <v>0.96666666666666667</v>
      </c>
      <c r="T1181" s="34">
        <v>0.9</v>
      </c>
      <c r="U1181" s="34">
        <v>0.96666666666666667</v>
      </c>
      <c r="V1181" s="34">
        <v>0.9</v>
      </c>
      <c r="W1181" s="34">
        <v>0.93333333333333335</v>
      </c>
      <c r="X1181" s="34">
        <v>0.96666666666666667</v>
      </c>
      <c r="Y1181" s="34">
        <v>0.96666666666666667</v>
      </c>
      <c r="Z1181" s="34">
        <v>0.9</v>
      </c>
      <c r="AA1181" s="34">
        <v>0.95833333333333337</v>
      </c>
    </row>
    <row r="1182" spans="1:27" ht="15.75" customHeight="1" x14ac:dyDescent="0.25">
      <c r="A1182" s="34">
        <v>24030200</v>
      </c>
      <c r="B1182" s="34">
        <v>48.984615384615395</v>
      </c>
      <c r="C1182" s="34">
        <v>80.061538461538461</v>
      </c>
      <c r="D1182" s="34">
        <v>155.68461538461537</v>
      </c>
      <c r="E1182" s="34">
        <v>194.26923076923077</v>
      </c>
      <c r="F1182" s="34">
        <v>206.96153846153842</v>
      </c>
      <c r="G1182" s="34">
        <v>110.29599999999999</v>
      </c>
      <c r="H1182" s="34">
        <v>100.06923076923076</v>
      </c>
      <c r="I1182" s="34">
        <v>101.73461538461538</v>
      </c>
      <c r="J1182" s="34">
        <v>152.71923076923076</v>
      </c>
      <c r="K1182" s="34">
        <v>207.73750000000004</v>
      </c>
      <c r="L1182" s="34">
        <v>166.57916666666668</v>
      </c>
      <c r="M1182" s="34">
        <v>75.904000000000011</v>
      </c>
      <c r="N1182" s="34">
        <v>306</v>
      </c>
      <c r="O1182" s="34">
        <v>0.8666666666666667</v>
      </c>
      <c r="P1182" s="34">
        <v>0.8666666666666667</v>
      </c>
      <c r="Q1182" s="34">
        <v>0.8666666666666667</v>
      </c>
      <c r="R1182" s="34">
        <v>0.8666666666666667</v>
      </c>
      <c r="S1182" s="34">
        <v>0.8666666666666667</v>
      </c>
      <c r="T1182" s="34">
        <v>0.83333333333333337</v>
      </c>
      <c r="U1182" s="34">
        <v>0.8666666666666667</v>
      </c>
      <c r="V1182" s="34">
        <v>0.8666666666666667</v>
      </c>
      <c r="W1182" s="34">
        <v>0.8666666666666667</v>
      </c>
      <c r="X1182" s="34">
        <v>0.8</v>
      </c>
      <c r="Y1182" s="34">
        <v>0.8</v>
      </c>
      <c r="Z1182" s="34">
        <v>0.83333333333333337</v>
      </c>
      <c r="AA1182" s="34">
        <v>0.85</v>
      </c>
    </row>
    <row r="1183" spans="1:27" ht="15.75" customHeight="1" x14ac:dyDescent="0.25">
      <c r="A1183" s="34">
        <v>24030210</v>
      </c>
      <c r="B1183" s="34">
        <v>33.369999999999997</v>
      </c>
      <c r="C1183" s="34">
        <v>41.410344827586201</v>
      </c>
      <c r="D1183" s="34">
        <v>95.603333333333339</v>
      </c>
      <c r="E1183" s="34">
        <v>137.77000000000001</v>
      </c>
      <c r="F1183" s="34">
        <v>126.36999999999999</v>
      </c>
      <c r="G1183" s="34">
        <v>74.599999999999994</v>
      </c>
      <c r="H1183" s="34">
        <v>71.653333333333336</v>
      </c>
      <c r="I1183" s="34">
        <v>94.460000000000022</v>
      </c>
      <c r="J1183" s="34">
        <v>125.12666666666665</v>
      </c>
      <c r="K1183" s="34">
        <v>159.42000000000002</v>
      </c>
      <c r="L1183" s="34">
        <v>122.69666666666667</v>
      </c>
      <c r="M1183" s="34">
        <v>41.456666666666656</v>
      </c>
      <c r="N1183" s="34">
        <v>359</v>
      </c>
      <c r="O1183" s="34">
        <v>1</v>
      </c>
      <c r="P1183" s="34">
        <v>0.96666666666666667</v>
      </c>
      <c r="Q1183" s="34">
        <v>1</v>
      </c>
      <c r="R1183" s="34">
        <v>1</v>
      </c>
      <c r="S1183" s="34">
        <v>1</v>
      </c>
      <c r="T1183" s="34">
        <v>1</v>
      </c>
      <c r="U1183" s="34">
        <v>1</v>
      </c>
      <c r="V1183" s="34">
        <v>1</v>
      </c>
      <c r="W1183" s="34">
        <v>1</v>
      </c>
      <c r="X1183" s="34">
        <v>1</v>
      </c>
      <c r="Y1183" s="34">
        <v>1</v>
      </c>
      <c r="Z1183" s="34">
        <v>1</v>
      </c>
      <c r="AA1183" s="34">
        <v>0.99722222222222223</v>
      </c>
    </row>
    <row r="1184" spans="1:27" ht="15.75" customHeight="1" x14ac:dyDescent="0.25">
      <c r="A1184" s="34">
        <v>24030230</v>
      </c>
      <c r="B1184" s="34">
        <v>17.376666666666669</v>
      </c>
      <c r="C1184" s="34">
        <v>25.990000000000002</v>
      </c>
      <c r="D1184" s="34">
        <v>62.051724137931032</v>
      </c>
      <c r="E1184" s="34">
        <v>91.858620689655154</v>
      </c>
      <c r="F1184" s="34">
        <v>84.039285714285697</v>
      </c>
      <c r="G1184" s="34">
        <v>52.132142857142853</v>
      </c>
      <c r="H1184" s="34">
        <v>45.603571428571442</v>
      </c>
      <c r="I1184" s="34">
        <v>37.865517241379301</v>
      </c>
      <c r="J1184" s="34">
        <v>41.653333333333343</v>
      </c>
      <c r="K1184" s="34">
        <v>80.975862068965512</v>
      </c>
      <c r="L1184" s="34">
        <v>84.251724137931021</v>
      </c>
      <c r="M1184" s="34">
        <v>25.133333333333336</v>
      </c>
      <c r="N1184" s="34">
        <v>349</v>
      </c>
      <c r="O1184" s="34">
        <v>1</v>
      </c>
      <c r="P1184" s="34">
        <v>1</v>
      </c>
      <c r="Q1184" s="34">
        <v>0.96666666666666667</v>
      </c>
      <c r="R1184" s="34">
        <v>0.96666666666666667</v>
      </c>
      <c r="S1184" s="34">
        <v>0.93333333333333335</v>
      </c>
      <c r="T1184" s="34">
        <v>0.93333333333333335</v>
      </c>
      <c r="U1184" s="34">
        <v>0.93333333333333335</v>
      </c>
      <c r="V1184" s="34">
        <v>0.96666666666666667</v>
      </c>
      <c r="W1184" s="34">
        <v>1</v>
      </c>
      <c r="X1184" s="34">
        <v>0.96666666666666667</v>
      </c>
      <c r="Y1184" s="34">
        <v>0.96666666666666667</v>
      </c>
      <c r="Z1184" s="34">
        <v>1</v>
      </c>
      <c r="AA1184" s="34">
        <v>0.96944444444444444</v>
      </c>
    </row>
    <row r="1185" spans="1:27" ht="15.75" customHeight="1" x14ac:dyDescent="0.25">
      <c r="A1185" s="34">
        <v>24030240</v>
      </c>
      <c r="B1185" s="34">
        <v>21.356666666666669</v>
      </c>
      <c r="C1185" s="34">
        <v>33.36</v>
      </c>
      <c r="D1185" s="34">
        <v>68.467857142857142</v>
      </c>
      <c r="E1185" s="34">
        <v>96.606896551724148</v>
      </c>
      <c r="F1185" s="34">
        <v>82.158620689655166</v>
      </c>
      <c r="G1185" s="34">
        <v>31.09666666666666</v>
      </c>
      <c r="H1185" s="34">
        <v>28.623333333333331</v>
      </c>
      <c r="I1185" s="34">
        <v>32.320689655172416</v>
      </c>
      <c r="J1185" s="34">
        <v>61.699999999999996</v>
      </c>
      <c r="K1185" s="34">
        <v>95.023333333333341</v>
      </c>
      <c r="L1185" s="34">
        <v>91.144827586206887</v>
      </c>
      <c r="M1185" s="34">
        <v>34.81666666666667</v>
      </c>
      <c r="N1185" s="34">
        <v>354</v>
      </c>
      <c r="O1185" s="34">
        <v>1</v>
      </c>
      <c r="P1185" s="34">
        <v>1</v>
      </c>
      <c r="Q1185" s="34">
        <v>0.93333333333333335</v>
      </c>
      <c r="R1185" s="34">
        <v>0.96666666666666667</v>
      </c>
      <c r="S1185" s="34">
        <v>0.96666666666666667</v>
      </c>
      <c r="T1185" s="34">
        <v>1</v>
      </c>
      <c r="U1185" s="34">
        <v>1</v>
      </c>
      <c r="V1185" s="34">
        <v>0.96666666666666667</v>
      </c>
      <c r="W1185" s="34">
        <v>1</v>
      </c>
      <c r="X1185" s="34">
        <v>1</v>
      </c>
      <c r="Y1185" s="34">
        <v>0.96666666666666667</v>
      </c>
      <c r="Z1185" s="34">
        <v>1</v>
      </c>
      <c r="AA1185" s="34">
        <v>0.98333333333333328</v>
      </c>
    </row>
    <row r="1186" spans="1:27" ht="15.75" customHeight="1" x14ac:dyDescent="0.25">
      <c r="A1186" s="34">
        <v>24030260</v>
      </c>
      <c r="B1186" s="34">
        <v>20.403448275862061</v>
      </c>
      <c r="C1186" s="34">
        <v>40.413793103448285</v>
      </c>
      <c r="D1186" s="34">
        <v>77.714285714285708</v>
      </c>
      <c r="E1186" s="34">
        <v>110.77857142857144</v>
      </c>
      <c r="F1186" s="34">
        <v>119.05000000000003</v>
      </c>
      <c r="G1186" s="34">
        <v>72.916666666666686</v>
      </c>
      <c r="H1186" s="34">
        <v>67.517241379310349</v>
      </c>
      <c r="I1186" s="34">
        <v>66.432142857142864</v>
      </c>
      <c r="J1186" s="34">
        <v>74.886206896551712</v>
      </c>
      <c r="K1186" s="34">
        <v>109.35000000000004</v>
      </c>
      <c r="L1186" s="34">
        <v>101.30714285714282</v>
      </c>
      <c r="M1186" s="34">
        <v>40.655555555555551</v>
      </c>
      <c r="N1186" s="34">
        <v>341</v>
      </c>
      <c r="O1186" s="34">
        <v>0.96666666666666667</v>
      </c>
      <c r="P1186" s="34">
        <v>0.96666666666666667</v>
      </c>
      <c r="Q1186" s="34">
        <v>0.93333333333333335</v>
      </c>
      <c r="R1186" s="34">
        <v>0.93333333333333335</v>
      </c>
      <c r="S1186" s="34">
        <v>0.93333333333333335</v>
      </c>
      <c r="T1186" s="34">
        <v>1</v>
      </c>
      <c r="U1186" s="34">
        <v>0.96666666666666667</v>
      </c>
      <c r="V1186" s="34">
        <v>0.93333333333333335</v>
      </c>
      <c r="W1186" s="34">
        <v>0.96666666666666667</v>
      </c>
      <c r="X1186" s="34">
        <v>0.93333333333333335</v>
      </c>
      <c r="Y1186" s="34">
        <v>0.93333333333333335</v>
      </c>
      <c r="Z1186" s="34">
        <v>0.9</v>
      </c>
      <c r="AA1186" s="34">
        <v>0.94722222222222219</v>
      </c>
    </row>
    <row r="1187" spans="1:27" ht="15.75" customHeight="1" x14ac:dyDescent="0.25">
      <c r="A1187" s="34">
        <v>24030270</v>
      </c>
      <c r="B1187" s="34">
        <v>50.919999999999995</v>
      </c>
      <c r="C1187" s="34">
        <v>70.126666666666651</v>
      </c>
      <c r="D1187" s="34">
        <v>112.94333333333333</v>
      </c>
      <c r="E1187" s="34">
        <v>178.97666666666666</v>
      </c>
      <c r="F1187" s="34">
        <v>171.52068965517242</v>
      </c>
      <c r="G1187" s="34">
        <v>89.890000000000029</v>
      </c>
      <c r="H1187" s="34">
        <v>62.89</v>
      </c>
      <c r="I1187" s="34">
        <v>92.716666666666683</v>
      </c>
      <c r="J1187" s="34">
        <v>155.05333333333334</v>
      </c>
      <c r="K1187" s="34">
        <v>203.20999999999995</v>
      </c>
      <c r="L1187" s="34">
        <v>145.99666666666664</v>
      </c>
      <c r="M1187" s="34">
        <v>68.193333333333328</v>
      </c>
      <c r="N1187" s="34">
        <v>359</v>
      </c>
      <c r="O1187" s="34">
        <v>1</v>
      </c>
      <c r="P1187" s="34">
        <v>1</v>
      </c>
      <c r="Q1187" s="34">
        <v>1</v>
      </c>
      <c r="R1187" s="34">
        <v>1</v>
      </c>
      <c r="S1187" s="34">
        <v>0.96666666666666667</v>
      </c>
      <c r="T1187" s="34">
        <v>1</v>
      </c>
      <c r="U1187" s="34">
        <v>1</v>
      </c>
      <c r="V1187" s="34">
        <v>1</v>
      </c>
      <c r="W1187" s="34">
        <v>1</v>
      </c>
      <c r="X1187" s="34">
        <v>1</v>
      </c>
      <c r="Y1187" s="34">
        <v>1</v>
      </c>
      <c r="Z1187" s="34">
        <v>1</v>
      </c>
      <c r="AA1187" s="34">
        <v>0.99722222222222223</v>
      </c>
    </row>
    <row r="1188" spans="1:27" ht="15.75" customHeight="1" x14ac:dyDescent="0.25">
      <c r="A1188" s="34">
        <v>24030290</v>
      </c>
      <c r="B1188" s="34">
        <v>29.244827586206885</v>
      </c>
      <c r="C1188" s="34">
        <v>48.539285714285718</v>
      </c>
      <c r="D1188" s="34">
        <v>82.379310344827587</v>
      </c>
      <c r="E1188" s="34">
        <v>128.17241379310346</v>
      </c>
      <c r="F1188" s="34">
        <v>132.61071428571432</v>
      </c>
      <c r="G1188" s="34">
        <v>76.878571428571448</v>
      </c>
      <c r="H1188" s="34">
        <v>63.410000000000004</v>
      </c>
      <c r="I1188" s="34">
        <v>79.072413793103451</v>
      </c>
      <c r="J1188" s="34">
        <v>101.524</v>
      </c>
      <c r="K1188" s="34">
        <v>153.01538461538462</v>
      </c>
      <c r="L1188" s="34">
        <v>113.05172413793105</v>
      </c>
      <c r="M1188" s="34">
        <v>48.737037037037034</v>
      </c>
      <c r="N1188" s="34">
        <v>337</v>
      </c>
      <c r="O1188" s="34">
        <v>0.96666666666666667</v>
      </c>
      <c r="P1188" s="34">
        <v>0.93333333333333335</v>
      </c>
      <c r="Q1188" s="34">
        <v>0.96666666666666667</v>
      </c>
      <c r="R1188" s="34">
        <v>0.96666666666666667</v>
      </c>
      <c r="S1188" s="34">
        <v>0.93333333333333335</v>
      </c>
      <c r="T1188" s="34">
        <v>0.93333333333333335</v>
      </c>
      <c r="U1188" s="34">
        <v>1</v>
      </c>
      <c r="V1188" s="34">
        <v>0.96666666666666667</v>
      </c>
      <c r="W1188" s="34">
        <v>0.83333333333333337</v>
      </c>
      <c r="X1188" s="34">
        <v>0.8666666666666667</v>
      </c>
      <c r="Y1188" s="34">
        <v>0.96666666666666667</v>
      </c>
      <c r="Z1188" s="34">
        <v>0.9</v>
      </c>
      <c r="AA1188" s="34">
        <v>0.93611111111111112</v>
      </c>
    </row>
    <row r="1189" spans="1:27" ht="15.75" customHeight="1" x14ac:dyDescent="0.25">
      <c r="A1189" s="34">
        <v>24030300</v>
      </c>
      <c r="B1189" s="34">
        <v>41.716666666666669</v>
      </c>
      <c r="C1189" s="34">
        <v>57.986666666666672</v>
      </c>
      <c r="D1189" s="34">
        <v>89.820689655172416</v>
      </c>
      <c r="E1189" s="34">
        <v>107.47000000000001</v>
      </c>
      <c r="F1189" s="34">
        <v>106.31379310344828</v>
      </c>
      <c r="G1189" s="34">
        <v>68.373333333333321</v>
      </c>
      <c r="H1189" s="34">
        <v>92.333333333333329</v>
      </c>
      <c r="I1189" s="34">
        <v>91.786666666666648</v>
      </c>
      <c r="J1189" s="34">
        <v>104.31333333333332</v>
      </c>
      <c r="K1189" s="34">
        <v>129.93928571428572</v>
      </c>
      <c r="L1189" s="34">
        <v>108.24285714285716</v>
      </c>
      <c r="M1189" s="34">
        <v>38.103448275862078</v>
      </c>
      <c r="N1189" s="34">
        <v>353</v>
      </c>
      <c r="O1189" s="34">
        <v>1</v>
      </c>
      <c r="P1189" s="34">
        <v>1</v>
      </c>
      <c r="Q1189" s="34">
        <v>0.96666666666666667</v>
      </c>
      <c r="R1189" s="34">
        <v>1</v>
      </c>
      <c r="S1189" s="34">
        <v>0.96666666666666667</v>
      </c>
      <c r="T1189" s="34">
        <v>1</v>
      </c>
      <c r="U1189" s="34">
        <v>1</v>
      </c>
      <c r="V1189" s="34">
        <v>1</v>
      </c>
      <c r="W1189" s="34">
        <v>1</v>
      </c>
      <c r="X1189" s="34">
        <v>0.93333333333333335</v>
      </c>
      <c r="Y1189" s="34">
        <v>0.93333333333333335</v>
      </c>
      <c r="Z1189" s="34">
        <v>0.96666666666666667</v>
      </c>
      <c r="AA1189" s="34">
        <v>0.98055555555555551</v>
      </c>
    </row>
    <row r="1190" spans="1:27" ht="15.75" customHeight="1" x14ac:dyDescent="0.25">
      <c r="A1190" s="34">
        <v>24030310</v>
      </c>
      <c r="B1190" s="34">
        <v>28.934615384615391</v>
      </c>
      <c r="C1190" s="34">
        <v>32.989285714285714</v>
      </c>
      <c r="D1190" s="34">
        <v>83.459259259259269</v>
      </c>
      <c r="E1190" s="34">
        <v>127.62413793103451</v>
      </c>
      <c r="F1190" s="34">
        <v>102.73333333333336</v>
      </c>
      <c r="G1190" s="34">
        <v>68.042857142857159</v>
      </c>
      <c r="H1190" s="34">
        <v>53.558620689655172</v>
      </c>
      <c r="I1190" s="34">
        <v>47.914285714285732</v>
      </c>
      <c r="J1190" s="34">
        <v>53.377777777777787</v>
      </c>
      <c r="K1190" s="34">
        <v>108.17500000000003</v>
      </c>
      <c r="L1190" s="34">
        <v>111.66666666666669</v>
      </c>
      <c r="M1190" s="34">
        <v>46.196153846153834</v>
      </c>
      <c r="N1190" s="34">
        <v>330</v>
      </c>
      <c r="O1190" s="34">
        <v>0.8666666666666667</v>
      </c>
      <c r="P1190" s="34">
        <v>0.93333333333333335</v>
      </c>
      <c r="Q1190" s="34">
        <v>0.9</v>
      </c>
      <c r="R1190" s="34">
        <v>0.96666666666666667</v>
      </c>
      <c r="S1190" s="34">
        <v>0.9</v>
      </c>
      <c r="T1190" s="34">
        <v>0.93333333333333335</v>
      </c>
      <c r="U1190" s="34">
        <v>0.96666666666666667</v>
      </c>
      <c r="V1190" s="34">
        <v>0.93333333333333335</v>
      </c>
      <c r="W1190" s="34">
        <v>0.9</v>
      </c>
      <c r="X1190" s="34">
        <v>0.93333333333333335</v>
      </c>
      <c r="Y1190" s="34">
        <v>0.9</v>
      </c>
      <c r="Z1190" s="34">
        <v>0.8666666666666667</v>
      </c>
      <c r="AA1190" s="34">
        <v>0.91666666666666663</v>
      </c>
    </row>
    <row r="1191" spans="1:27" ht="15.75" customHeight="1" x14ac:dyDescent="0.25">
      <c r="A1191" s="34">
        <v>24030320</v>
      </c>
      <c r="B1191" s="34">
        <v>33.116666666666667</v>
      </c>
      <c r="C1191" s="34">
        <v>54.690000000000012</v>
      </c>
      <c r="D1191" s="34">
        <v>103.42666666666665</v>
      </c>
      <c r="E1191" s="34">
        <v>209.40666666666664</v>
      </c>
      <c r="F1191" s="34">
        <v>192.08000000000004</v>
      </c>
      <c r="G1191" s="34">
        <v>93.439999999999984</v>
      </c>
      <c r="H1191" s="34">
        <v>82.806896551724108</v>
      </c>
      <c r="I1191" s="34">
        <v>92.206666666666678</v>
      </c>
      <c r="J1191" s="34">
        <v>146.77586206896552</v>
      </c>
      <c r="K1191" s="34">
        <v>200.90333333333328</v>
      </c>
      <c r="L1191" s="34">
        <v>153.14482758620693</v>
      </c>
      <c r="M1191" s="34">
        <v>42.599999999999994</v>
      </c>
      <c r="N1191" s="34">
        <v>356</v>
      </c>
      <c r="O1191" s="34">
        <v>1</v>
      </c>
      <c r="P1191" s="34">
        <v>1</v>
      </c>
      <c r="Q1191" s="34">
        <v>1</v>
      </c>
      <c r="R1191" s="34">
        <v>1</v>
      </c>
      <c r="S1191" s="34">
        <v>1</v>
      </c>
      <c r="T1191" s="34">
        <v>1</v>
      </c>
      <c r="U1191" s="34">
        <v>0.96666666666666667</v>
      </c>
      <c r="V1191" s="34">
        <v>1</v>
      </c>
      <c r="W1191" s="34">
        <v>0.96666666666666667</v>
      </c>
      <c r="X1191" s="34">
        <v>1</v>
      </c>
      <c r="Y1191" s="34">
        <v>0.96666666666666667</v>
      </c>
      <c r="Z1191" s="34">
        <v>0.96666666666666667</v>
      </c>
      <c r="AA1191" s="34">
        <v>0.98888888888888893</v>
      </c>
    </row>
    <row r="1192" spans="1:27" ht="15.75" customHeight="1" x14ac:dyDescent="0.25">
      <c r="A1192" s="34">
        <v>24030330</v>
      </c>
      <c r="B1192" s="34">
        <v>28.186206896551724</v>
      </c>
      <c r="C1192" s="34">
        <v>50.031034482758635</v>
      </c>
      <c r="D1192" s="34">
        <v>90.568965517241381</v>
      </c>
      <c r="E1192" s="34">
        <v>138.57333333333332</v>
      </c>
      <c r="F1192" s="34">
        <v>174.01666666666668</v>
      </c>
      <c r="G1192" s="34">
        <v>111.80714285714286</v>
      </c>
      <c r="H1192" s="34">
        <v>94.675862068965529</v>
      </c>
      <c r="I1192" s="34">
        <v>125.57857142857144</v>
      </c>
      <c r="J1192" s="34">
        <v>168.11034482758626</v>
      </c>
      <c r="K1192" s="34">
        <v>160.45517241379306</v>
      </c>
      <c r="L1192" s="34">
        <v>120.03793103448277</v>
      </c>
      <c r="M1192" s="34">
        <v>42.864285714285721</v>
      </c>
      <c r="N1192" s="34">
        <v>347</v>
      </c>
      <c r="O1192" s="34">
        <v>0.96666666666666667</v>
      </c>
      <c r="P1192" s="34">
        <v>0.96666666666666667</v>
      </c>
      <c r="Q1192" s="34">
        <v>0.96666666666666667</v>
      </c>
      <c r="R1192" s="34">
        <v>1</v>
      </c>
      <c r="S1192" s="34">
        <v>1</v>
      </c>
      <c r="T1192" s="34">
        <v>0.93333333333333335</v>
      </c>
      <c r="U1192" s="34">
        <v>0.96666666666666667</v>
      </c>
      <c r="V1192" s="34">
        <v>0.93333333333333335</v>
      </c>
      <c r="W1192" s="34">
        <v>0.96666666666666667</v>
      </c>
      <c r="X1192" s="34">
        <v>0.96666666666666667</v>
      </c>
      <c r="Y1192" s="34">
        <v>0.96666666666666667</v>
      </c>
      <c r="Z1192" s="34">
        <v>0.93333333333333335</v>
      </c>
      <c r="AA1192" s="34">
        <v>0.96388888888888891</v>
      </c>
    </row>
    <row r="1193" spans="1:27" ht="15.75" customHeight="1" x14ac:dyDescent="0.25">
      <c r="A1193" s="34">
        <v>24030340</v>
      </c>
      <c r="B1193" s="34">
        <v>42.63333333333334</v>
      </c>
      <c r="C1193" s="34">
        <v>87.532142857142858</v>
      </c>
      <c r="D1193" s="34">
        <v>134.75862068965517</v>
      </c>
      <c r="E1193" s="34">
        <v>212.82000000000002</v>
      </c>
      <c r="F1193" s="34">
        <v>224.71666666666667</v>
      </c>
      <c r="G1193" s="34">
        <v>125.05666666666664</v>
      </c>
      <c r="H1193" s="34">
        <v>103.79666666666668</v>
      </c>
      <c r="I1193" s="34">
        <v>134.95517241379309</v>
      </c>
      <c r="J1193" s="34">
        <v>204.21999999999997</v>
      </c>
      <c r="K1193" s="34">
        <v>265.68620689655171</v>
      </c>
      <c r="L1193" s="34">
        <v>180.76999999999998</v>
      </c>
      <c r="M1193" s="34">
        <v>74.267857142857139</v>
      </c>
      <c r="N1193" s="34">
        <v>353</v>
      </c>
      <c r="O1193" s="34">
        <v>1</v>
      </c>
      <c r="P1193" s="34">
        <v>0.93333333333333335</v>
      </c>
      <c r="Q1193" s="34">
        <v>0.96666666666666667</v>
      </c>
      <c r="R1193" s="34">
        <v>1</v>
      </c>
      <c r="S1193" s="34">
        <v>1</v>
      </c>
      <c r="T1193" s="34">
        <v>1</v>
      </c>
      <c r="U1193" s="34">
        <v>1</v>
      </c>
      <c r="V1193" s="34">
        <v>0.96666666666666667</v>
      </c>
      <c r="W1193" s="34">
        <v>1</v>
      </c>
      <c r="X1193" s="34">
        <v>0.96666666666666667</v>
      </c>
      <c r="Y1193" s="34">
        <v>1</v>
      </c>
      <c r="Z1193" s="34">
        <v>0.93333333333333335</v>
      </c>
      <c r="AA1193" s="34">
        <v>0.98055555555555551</v>
      </c>
    </row>
    <row r="1194" spans="1:27" ht="15.75" customHeight="1" x14ac:dyDescent="0.25">
      <c r="A1194" s="34">
        <v>24030350</v>
      </c>
      <c r="B1194" s="34">
        <v>27.758620689655178</v>
      </c>
      <c r="C1194" s="34">
        <v>39.921428571428571</v>
      </c>
      <c r="D1194" s="34">
        <v>88.882142857142867</v>
      </c>
      <c r="E1194" s="34">
        <v>125.61428571428571</v>
      </c>
      <c r="F1194" s="34">
        <v>121.90714285714287</v>
      </c>
      <c r="G1194" s="34">
        <v>59.303846153846138</v>
      </c>
      <c r="H1194" s="34">
        <v>53.786206896551725</v>
      </c>
      <c r="I1194" s="34">
        <v>53.681481481481477</v>
      </c>
      <c r="J1194" s="34">
        <v>66.526923076923069</v>
      </c>
      <c r="K1194" s="34">
        <v>120.92962962962963</v>
      </c>
      <c r="L1194" s="34">
        <v>106.652</v>
      </c>
      <c r="M1194" s="34">
        <v>59.132000000000005</v>
      </c>
      <c r="N1194" s="34">
        <v>326</v>
      </c>
      <c r="O1194" s="34">
        <v>0.96666666666666667</v>
      </c>
      <c r="P1194" s="34">
        <v>0.93333333333333335</v>
      </c>
      <c r="Q1194" s="34">
        <v>0.93333333333333335</v>
      </c>
      <c r="R1194" s="34">
        <v>0.93333333333333335</v>
      </c>
      <c r="S1194" s="34">
        <v>0.93333333333333335</v>
      </c>
      <c r="T1194" s="34">
        <v>0.8666666666666667</v>
      </c>
      <c r="U1194" s="34">
        <v>0.96666666666666667</v>
      </c>
      <c r="V1194" s="34">
        <v>0.9</v>
      </c>
      <c r="W1194" s="34">
        <v>0.8666666666666667</v>
      </c>
      <c r="X1194" s="34">
        <v>0.9</v>
      </c>
      <c r="Y1194" s="34">
        <v>0.83333333333333337</v>
      </c>
      <c r="Z1194" s="34">
        <v>0.83333333333333337</v>
      </c>
      <c r="AA1194" s="34">
        <v>0.90555555555555556</v>
      </c>
    </row>
    <row r="1195" spans="1:27" ht="15.75" customHeight="1" x14ac:dyDescent="0.25">
      <c r="A1195" s="34">
        <v>24030370</v>
      </c>
      <c r="B1195" s="34">
        <v>63.363333333333323</v>
      </c>
      <c r="C1195" s="34">
        <v>76.350000000000009</v>
      </c>
      <c r="D1195" s="34">
        <v>140.12068965517238</v>
      </c>
      <c r="E1195" s="34">
        <v>164.55333333333331</v>
      </c>
      <c r="F1195" s="34">
        <v>131.62500000000003</v>
      </c>
      <c r="G1195" s="34">
        <v>50.472413793103442</v>
      </c>
      <c r="H1195" s="34">
        <v>54.199999999999982</v>
      </c>
      <c r="I1195" s="34">
        <v>51.735714285714288</v>
      </c>
      <c r="J1195" s="34">
        <v>95.199999999999989</v>
      </c>
      <c r="K1195" s="34">
        <v>152.90689655172417</v>
      </c>
      <c r="L1195" s="34">
        <v>136.9785714285714</v>
      </c>
      <c r="M1195" s="34">
        <v>85.43703703703703</v>
      </c>
      <c r="N1195" s="34">
        <v>347</v>
      </c>
      <c r="O1195" s="34">
        <v>1</v>
      </c>
      <c r="P1195" s="34">
        <v>1</v>
      </c>
      <c r="Q1195" s="34">
        <v>0.96666666666666667</v>
      </c>
      <c r="R1195" s="34">
        <v>1</v>
      </c>
      <c r="S1195" s="34">
        <v>0.93333333333333335</v>
      </c>
      <c r="T1195" s="34">
        <v>0.96666666666666667</v>
      </c>
      <c r="U1195" s="34">
        <v>1</v>
      </c>
      <c r="V1195" s="34">
        <v>0.93333333333333335</v>
      </c>
      <c r="W1195" s="34">
        <v>0.96666666666666667</v>
      </c>
      <c r="X1195" s="34">
        <v>0.96666666666666667</v>
      </c>
      <c r="Y1195" s="34">
        <v>0.93333333333333335</v>
      </c>
      <c r="Z1195" s="34">
        <v>0.9</v>
      </c>
      <c r="AA1195" s="34">
        <v>0.96388888888888891</v>
      </c>
    </row>
    <row r="1196" spans="1:27" ht="15.75" customHeight="1" x14ac:dyDescent="0.25">
      <c r="A1196" s="34">
        <v>24030380</v>
      </c>
      <c r="B1196" s="34">
        <v>32.593333333333341</v>
      </c>
      <c r="C1196" s="34">
        <v>50.972413793103463</v>
      </c>
      <c r="D1196" s="34">
        <v>110.21111111111111</v>
      </c>
      <c r="E1196" s="34">
        <v>137.68965517241378</v>
      </c>
      <c r="F1196" s="34">
        <v>126.29</v>
      </c>
      <c r="G1196" s="34">
        <v>82.470370370370361</v>
      </c>
      <c r="H1196" s="34">
        <v>77.988888888888894</v>
      </c>
      <c r="I1196" s="34">
        <v>72.593103448275855</v>
      </c>
      <c r="J1196" s="34">
        <v>81.668965517241404</v>
      </c>
      <c r="K1196" s="34">
        <v>142.96999999999997</v>
      </c>
      <c r="L1196" s="34">
        <v>118.69285714285716</v>
      </c>
      <c r="M1196" s="34">
        <v>63.50714285714286</v>
      </c>
      <c r="N1196" s="34">
        <v>343</v>
      </c>
      <c r="O1196" s="34">
        <v>1</v>
      </c>
      <c r="P1196" s="34">
        <v>0.96666666666666667</v>
      </c>
      <c r="Q1196" s="34">
        <v>0.9</v>
      </c>
      <c r="R1196" s="34">
        <v>0.96666666666666667</v>
      </c>
      <c r="S1196" s="34">
        <v>1</v>
      </c>
      <c r="T1196" s="34">
        <v>0.9</v>
      </c>
      <c r="U1196" s="34">
        <v>0.9</v>
      </c>
      <c r="V1196" s="34">
        <v>0.96666666666666667</v>
      </c>
      <c r="W1196" s="34">
        <v>0.96666666666666667</v>
      </c>
      <c r="X1196" s="34">
        <v>1</v>
      </c>
      <c r="Y1196" s="34">
        <v>0.93333333333333335</v>
      </c>
      <c r="Z1196" s="34">
        <v>0.93333333333333335</v>
      </c>
      <c r="AA1196" s="34">
        <v>0.95277777777777772</v>
      </c>
    </row>
    <row r="1197" spans="1:27" ht="15.75" customHeight="1" x14ac:dyDescent="0.25">
      <c r="A1197" s="34">
        <v>24030400</v>
      </c>
      <c r="B1197" s="34">
        <v>27.876666666666669</v>
      </c>
      <c r="C1197" s="34">
        <v>44.660000000000004</v>
      </c>
      <c r="D1197" s="34">
        <v>96.143333333333345</v>
      </c>
      <c r="E1197" s="34">
        <v>133.6448275862069</v>
      </c>
      <c r="F1197" s="34">
        <v>126.50000000000003</v>
      </c>
      <c r="G1197" s="34">
        <v>57.468965517241386</v>
      </c>
      <c r="H1197" s="34">
        <v>50.760000000000005</v>
      </c>
      <c r="I1197" s="34">
        <v>51.033333333333331</v>
      </c>
      <c r="J1197" s="34">
        <v>71.94285714285715</v>
      </c>
      <c r="K1197" s="34">
        <v>131.54137931034481</v>
      </c>
      <c r="L1197" s="34">
        <v>118.11034482758622</v>
      </c>
      <c r="M1197" s="34">
        <v>51.526666666666664</v>
      </c>
      <c r="N1197" s="34">
        <v>354</v>
      </c>
      <c r="O1197" s="34">
        <v>1</v>
      </c>
      <c r="P1197" s="34">
        <v>1</v>
      </c>
      <c r="Q1197" s="34">
        <v>1</v>
      </c>
      <c r="R1197" s="34">
        <v>0.96666666666666667</v>
      </c>
      <c r="S1197" s="34">
        <v>1</v>
      </c>
      <c r="T1197" s="34">
        <v>0.96666666666666667</v>
      </c>
      <c r="U1197" s="34">
        <v>1</v>
      </c>
      <c r="V1197" s="34">
        <v>1</v>
      </c>
      <c r="W1197" s="34">
        <v>0.93333333333333335</v>
      </c>
      <c r="X1197" s="34">
        <v>0.96666666666666667</v>
      </c>
      <c r="Y1197" s="34">
        <v>0.96666666666666667</v>
      </c>
      <c r="Z1197" s="34">
        <v>1</v>
      </c>
      <c r="AA1197" s="34">
        <v>0.98333333333333328</v>
      </c>
    </row>
    <row r="1198" spans="1:27" ht="15.75" customHeight="1" x14ac:dyDescent="0.25">
      <c r="A1198" s="34">
        <v>24030410</v>
      </c>
      <c r="B1198" s="34">
        <v>27.477777777777781</v>
      </c>
      <c r="C1198" s="34">
        <v>30.074999999999992</v>
      </c>
      <c r="D1198" s="34">
        <v>74.582142857142841</v>
      </c>
      <c r="E1198" s="34">
        <v>95.74137931034484</v>
      </c>
      <c r="F1198" s="34">
        <v>90.903333333333322</v>
      </c>
      <c r="G1198" s="34">
        <v>44.172000000000004</v>
      </c>
      <c r="H1198" s="34">
        <v>53.457692307692319</v>
      </c>
      <c r="I1198" s="34">
        <v>41.123076923076923</v>
      </c>
      <c r="J1198" s="34">
        <v>45.446428571428569</v>
      </c>
      <c r="K1198" s="34">
        <v>94.33200000000005</v>
      </c>
      <c r="L1198" s="34">
        <v>92.8</v>
      </c>
      <c r="M1198" s="34">
        <v>38.576923076923073</v>
      </c>
      <c r="N1198" s="34">
        <v>323</v>
      </c>
      <c r="O1198" s="34">
        <v>0.9</v>
      </c>
      <c r="P1198" s="34">
        <v>0.93333333333333335</v>
      </c>
      <c r="Q1198" s="34">
        <v>0.93333333333333335</v>
      </c>
      <c r="R1198" s="34">
        <v>0.96666666666666667</v>
      </c>
      <c r="S1198" s="34">
        <v>1</v>
      </c>
      <c r="T1198" s="34">
        <v>0.83333333333333337</v>
      </c>
      <c r="U1198" s="34">
        <v>0.8666666666666667</v>
      </c>
      <c r="V1198" s="34">
        <v>0.8666666666666667</v>
      </c>
      <c r="W1198" s="34">
        <v>0.93333333333333335</v>
      </c>
      <c r="X1198" s="34">
        <v>0.83333333333333337</v>
      </c>
      <c r="Y1198" s="34">
        <v>0.83333333333333337</v>
      </c>
      <c r="Z1198" s="34">
        <v>0.8666666666666667</v>
      </c>
      <c r="AA1198" s="34">
        <v>0.89722222222222225</v>
      </c>
    </row>
    <row r="1199" spans="1:27" ht="15.75" customHeight="1" x14ac:dyDescent="0.25">
      <c r="A1199" s="34">
        <v>24030420</v>
      </c>
      <c r="B1199" s="34">
        <v>16.055555555555557</v>
      </c>
      <c r="C1199" s="34">
        <v>22.938461538461532</v>
      </c>
      <c r="D1199" s="34">
        <v>54.685714285714276</v>
      </c>
      <c r="E1199" s="34">
        <v>87.214285714285737</v>
      </c>
      <c r="F1199" s="34">
        <v>101.78214285714287</v>
      </c>
      <c r="G1199" s="34">
        <v>80.485185185185159</v>
      </c>
      <c r="H1199" s="34">
        <v>82.065517241379297</v>
      </c>
      <c r="I1199" s="34">
        <v>47.896296296296299</v>
      </c>
      <c r="J1199" s="34">
        <v>46.092592592592595</v>
      </c>
      <c r="K1199" s="34">
        <v>81.76153846153845</v>
      </c>
      <c r="L1199" s="34">
        <v>89.677777777777763</v>
      </c>
      <c r="M1199" s="34">
        <v>28.012000000000004</v>
      </c>
      <c r="N1199" s="34">
        <v>325</v>
      </c>
      <c r="O1199" s="34">
        <v>0.9</v>
      </c>
      <c r="P1199" s="34">
        <v>0.8666666666666667</v>
      </c>
      <c r="Q1199" s="34">
        <v>0.93333333333333335</v>
      </c>
      <c r="R1199" s="34">
        <v>0.93333333333333335</v>
      </c>
      <c r="S1199" s="34">
        <v>0.93333333333333335</v>
      </c>
      <c r="T1199" s="34">
        <v>0.9</v>
      </c>
      <c r="U1199" s="34">
        <v>0.96666666666666667</v>
      </c>
      <c r="V1199" s="34">
        <v>0.9</v>
      </c>
      <c r="W1199" s="34">
        <v>0.9</v>
      </c>
      <c r="X1199" s="34">
        <v>0.8666666666666667</v>
      </c>
      <c r="Y1199" s="34">
        <v>0.9</v>
      </c>
      <c r="Z1199" s="34">
        <v>0.83333333333333337</v>
      </c>
      <c r="AA1199" s="34">
        <v>0.90277777777777779</v>
      </c>
    </row>
    <row r="1200" spans="1:27" ht="15.75" customHeight="1" x14ac:dyDescent="0.25">
      <c r="A1200" s="34">
        <v>24030450</v>
      </c>
      <c r="B1200" s="34">
        <v>21.462962962962965</v>
      </c>
      <c r="C1200" s="34">
        <v>27.433333333333334</v>
      </c>
      <c r="D1200" s="34">
        <v>64.088461538461544</v>
      </c>
      <c r="E1200" s="34">
        <v>102.24074074074072</v>
      </c>
      <c r="F1200" s="34">
        <v>88.100000000000009</v>
      </c>
      <c r="G1200" s="34">
        <v>64.017857142857139</v>
      </c>
      <c r="H1200" s="34">
        <v>53.344827586206911</v>
      </c>
      <c r="I1200" s="34">
        <v>45.603448275862064</v>
      </c>
      <c r="J1200" s="34">
        <v>41.307142857142864</v>
      </c>
      <c r="K1200" s="34">
        <v>89.714285714285708</v>
      </c>
      <c r="L1200" s="34">
        <v>90.685714285714283</v>
      </c>
      <c r="M1200" s="34">
        <v>37.192857142857143</v>
      </c>
      <c r="N1200" s="34">
        <v>329</v>
      </c>
      <c r="O1200" s="34">
        <v>0.9</v>
      </c>
      <c r="P1200" s="34">
        <v>0.9</v>
      </c>
      <c r="Q1200" s="34">
        <v>0.8666666666666667</v>
      </c>
      <c r="R1200" s="34">
        <v>0.9</v>
      </c>
      <c r="S1200" s="34">
        <v>0.8</v>
      </c>
      <c r="T1200" s="34">
        <v>0.93333333333333335</v>
      </c>
      <c r="U1200" s="34">
        <v>0.96666666666666667</v>
      </c>
      <c r="V1200" s="34">
        <v>0.96666666666666667</v>
      </c>
      <c r="W1200" s="34">
        <v>0.93333333333333335</v>
      </c>
      <c r="X1200" s="34">
        <v>0.93333333333333335</v>
      </c>
      <c r="Y1200" s="34">
        <v>0.93333333333333335</v>
      </c>
      <c r="Z1200" s="34">
        <v>0.93333333333333335</v>
      </c>
      <c r="AA1200" s="34">
        <v>0.91388888888888886</v>
      </c>
    </row>
    <row r="1201" spans="1:27" ht="15.75" customHeight="1" x14ac:dyDescent="0.25">
      <c r="A1201" s="34">
        <v>24030470</v>
      </c>
      <c r="B1201" s="34">
        <v>11.75</v>
      </c>
      <c r="C1201" s="34">
        <v>18.766666666666666</v>
      </c>
      <c r="D1201" s="34">
        <v>89.15</v>
      </c>
      <c r="E1201" s="34">
        <v>70.349999999999994</v>
      </c>
      <c r="F1201" s="34">
        <v>115.45000000000002</v>
      </c>
      <c r="G1201" s="34">
        <v>36.833333333333336</v>
      </c>
      <c r="H1201" s="34">
        <v>57.366666666666667</v>
      </c>
      <c r="I1201" s="34">
        <v>34.550000000000004</v>
      </c>
      <c r="J1201" s="34">
        <v>51.500000000000007</v>
      </c>
      <c r="K1201" s="34">
        <v>53.750000000000014</v>
      </c>
      <c r="L1201" s="34">
        <v>103</v>
      </c>
      <c r="M1201" s="34">
        <v>26.35</v>
      </c>
      <c r="N1201" s="34">
        <v>27</v>
      </c>
      <c r="O1201" s="34">
        <v>0.13333333333333333</v>
      </c>
      <c r="P1201" s="34">
        <v>0.1</v>
      </c>
      <c r="Q1201" s="34">
        <v>6.6666666666666666E-2</v>
      </c>
      <c r="R1201" s="34">
        <v>6.6666666666666666E-2</v>
      </c>
      <c r="S1201" s="34">
        <v>6.6666666666666666E-2</v>
      </c>
      <c r="T1201" s="34">
        <v>0.1</v>
      </c>
      <c r="U1201" s="34">
        <v>0.1</v>
      </c>
      <c r="V1201" s="34">
        <v>6.6666666666666666E-2</v>
      </c>
      <c r="W1201" s="34">
        <v>3.3333333333333333E-2</v>
      </c>
      <c r="X1201" s="34">
        <v>6.6666666666666666E-2</v>
      </c>
      <c r="Y1201" s="34">
        <v>3.3333333333333333E-2</v>
      </c>
      <c r="Z1201" s="34">
        <v>6.6666666666666666E-2</v>
      </c>
      <c r="AA1201" s="34">
        <v>7.4999999999999997E-2</v>
      </c>
    </row>
    <row r="1202" spans="1:27" ht="15.75" customHeight="1" x14ac:dyDescent="0.25">
      <c r="A1202" s="34">
        <v>24030500</v>
      </c>
      <c r="B1202" s="34">
        <v>11.582142857142859</v>
      </c>
      <c r="C1202" s="34">
        <v>15.914285714285711</v>
      </c>
      <c r="D1202" s="34">
        <v>40.082142857142848</v>
      </c>
      <c r="E1202" s="34">
        <v>56.595999999999997</v>
      </c>
      <c r="F1202" s="34">
        <v>74.24799999999999</v>
      </c>
      <c r="G1202" s="34">
        <v>45.181481481481477</v>
      </c>
      <c r="H1202" s="34">
        <v>31.851724137931033</v>
      </c>
      <c r="I1202" s="34">
        <v>24.569230769230767</v>
      </c>
      <c r="J1202" s="34">
        <v>26.219230769230769</v>
      </c>
      <c r="K1202" s="34">
        <v>60.966666666666647</v>
      </c>
      <c r="L1202" s="34">
        <v>60.513793103448265</v>
      </c>
      <c r="M1202" s="34">
        <v>21.69310344827586</v>
      </c>
      <c r="N1202" s="34">
        <v>327</v>
      </c>
      <c r="O1202" s="34">
        <v>0.93333333333333335</v>
      </c>
      <c r="P1202" s="34">
        <v>0.93333333333333335</v>
      </c>
      <c r="Q1202" s="34">
        <v>0.93333333333333335</v>
      </c>
      <c r="R1202" s="34">
        <v>0.83333333333333337</v>
      </c>
      <c r="S1202" s="34">
        <v>0.83333333333333337</v>
      </c>
      <c r="T1202" s="34">
        <v>0.9</v>
      </c>
      <c r="U1202" s="34">
        <v>0.96666666666666667</v>
      </c>
      <c r="V1202" s="34">
        <v>0.8666666666666667</v>
      </c>
      <c r="W1202" s="34">
        <v>0.8666666666666667</v>
      </c>
      <c r="X1202" s="34">
        <v>0.9</v>
      </c>
      <c r="Y1202" s="34">
        <v>0.96666666666666667</v>
      </c>
      <c r="Z1202" s="34">
        <v>0.96666666666666667</v>
      </c>
      <c r="AA1202" s="34">
        <v>0.90833333333333333</v>
      </c>
    </row>
    <row r="1203" spans="1:27" ht="15.75" customHeight="1" x14ac:dyDescent="0.25">
      <c r="A1203" s="34">
        <v>24030510</v>
      </c>
      <c r="B1203" s="34">
        <v>31.900000000000002</v>
      </c>
      <c r="C1203" s="34">
        <v>39.746666666666663</v>
      </c>
      <c r="D1203" s="34">
        <v>95.103571428571414</v>
      </c>
      <c r="E1203" s="34">
        <v>128.79999999999998</v>
      </c>
      <c r="F1203" s="34">
        <v>101.24827586206898</v>
      </c>
      <c r="G1203" s="34">
        <v>59.120000000000019</v>
      </c>
      <c r="H1203" s="34">
        <v>54.896666666666675</v>
      </c>
      <c r="I1203" s="34">
        <v>42.144827586206908</v>
      </c>
      <c r="J1203" s="34">
        <v>63.788888888888884</v>
      </c>
      <c r="K1203" s="34">
        <v>103.65333333333335</v>
      </c>
      <c r="L1203" s="34">
        <v>119.73793103448273</v>
      </c>
      <c r="M1203" s="34">
        <v>54.706896551724157</v>
      </c>
      <c r="N1203" s="34">
        <v>350</v>
      </c>
      <c r="O1203" s="34">
        <v>1</v>
      </c>
      <c r="P1203" s="34">
        <v>1</v>
      </c>
      <c r="Q1203" s="34">
        <v>0.93333333333333335</v>
      </c>
      <c r="R1203" s="34">
        <v>0.96666666666666667</v>
      </c>
      <c r="S1203" s="34">
        <v>0.96666666666666667</v>
      </c>
      <c r="T1203" s="34">
        <v>1</v>
      </c>
      <c r="U1203" s="34">
        <v>1</v>
      </c>
      <c r="V1203" s="34">
        <v>0.96666666666666667</v>
      </c>
      <c r="W1203" s="34">
        <v>0.9</v>
      </c>
      <c r="X1203" s="34">
        <v>1</v>
      </c>
      <c r="Y1203" s="34">
        <v>0.96666666666666667</v>
      </c>
      <c r="Z1203" s="34">
        <v>0.96666666666666667</v>
      </c>
      <c r="AA1203" s="34">
        <v>0.97222222222222221</v>
      </c>
    </row>
    <row r="1204" spans="1:27" ht="15.75" customHeight="1" x14ac:dyDescent="0.25">
      <c r="A1204" s="34">
        <v>24030530</v>
      </c>
      <c r="B1204" s="34">
        <v>28.13571428571429</v>
      </c>
      <c r="C1204" s="34">
        <v>38.635714285714293</v>
      </c>
      <c r="D1204" s="34">
        <v>86.134482758620692</v>
      </c>
      <c r="E1204" s="34">
        <v>114.36333333333333</v>
      </c>
      <c r="F1204" s="34">
        <v>109.12142857142858</v>
      </c>
      <c r="G1204" s="34">
        <v>57.653571428571432</v>
      </c>
      <c r="H1204" s="34">
        <v>53.320689655172416</v>
      </c>
      <c r="I1204" s="34">
        <v>42.86071428571428</v>
      </c>
      <c r="J1204" s="34">
        <v>64.42068965517241</v>
      </c>
      <c r="K1204" s="34">
        <v>114.20344827586207</v>
      </c>
      <c r="L1204" s="34">
        <v>105.56551724137928</v>
      </c>
      <c r="M1204" s="34">
        <v>51.193333333333335</v>
      </c>
      <c r="N1204" s="34">
        <v>345</v>
      </c>
      <c r="O1204" s="34">
        <v>0.93333333333333335</v>
      </c>
      <c r="P1204" s="34">
        <v>0.93333333333333335</v>
      </c>
      <c r="Q1204" s="34">
        <v>0.96666666666666667</v>
      </c>
      <c r="R1204" s="34">
        <v>1</v>
      </c>
      <c r="S1204" s="34">
        <v>0.93333333333333335</v>
      </c>
      <c r="T1204" s="34">
        <v>0.93333333333333335</v>
      </c>
      <c r="U1204" s="34">
        <v>0.96666666666666667</v>
      </c>
      <c r="V1204" s="34">
        <v>0.93333333333333335</v>
      </c>
      <c r="W1204" s="34">
        <v>0.96666666666666667</v>
      </c>
      <c r="X1204" s="34">
        <v>0.96666666666666667</v>
      </c>
      <c r="Y1204" s="34">
        <v>0.96666666666666667</v>
      </c>
      <c r="Z1204" s="34">
        <v>1</v>
      </c>
      <c r="AA1204" s="34">
        <v>0.95833333333333337</v>
      </c>
    </row>
    <row r="1205" spans="1:27" ht="15.75" customHeight="1" x14ac:dyDescent="0.25">
      <c r="A1205" s="34">
        <v>24030540</v>
      </c>
      <c r="B1205" s="34">
        <v>21.04137931034483</v>
      </c>
      <c r="C1205" s="34">
        <v>25.70666666666666</v>
      </c>
      <c r="D1205" s="34">
        <v>67.056666666666686</v>
      </c>
      <c r="E1205" s="34">
        <v>107.01000000000002</v>
      </c>
      <c r="F1205" s="34">
        <v>81.859999999999985</v>
      </c>
      <c r="G1205" s="34">
        <v>50.165517241379305</v>
      </c>
      <c r="H1205" s="34">
        <v>52.370000000000012</v>
      </c>
      <c r="I1205" s="34">
        <v>37.667857142857137</v>
      </c>
      <c r="J1205" s="34">
        <v>46.664285714285718</v>
      </c>
      <c r="K1205" s="34">
        <v>91.162962962962965</v>
      </c>
      <c r="L1205" s="34">
        <v>95.103571428571428</v>
      </c>
      <c r="M1205" s="34">
        <v>31.014285714285712</v>
      </c>
      <c r="N1205" s="34">
        <v>347</v>
      </c>
      <c r="O1205" s="34">
        <v>0.96666666666666667</v>
      </c>
      <c r="P1205" s="34">
        <v>1</v>
      </c>
      <c r="Q1205" s="34">
        <v>1</v>
      </c>
      <c r="R1205" s="34">
        <v>1</v>
      </c>
      <c r="S1205" s="34">
        <v>1</v>
      </c>
      <c r="T1205" s="34">
        <v>0.96666666666666667</v>
      </c>
      <c r="U1205" s="34">
        <v>1</v>
      </c>
      <c r="V1205" s="34">
        <v>0.93333333333333335</v>
      </c>
      <c r="W1205" s="34">
        <v>0.93333333333333335</v>
      </c>
      <c r="X1205" s="34">
        <v>0.9</v>
      </c>
      <c r="Y1205" s="34">
        <v>0.93333333333333335</v>
      </c>
      <c r="Z1205" s="34">
        <v>0.93333333333333335</v>
      </c>
      <c r="AA1205" s="34">
        <v>0.96388888888888891</v>
      </c>
    </row>
    <row r="1206" spans="1:27" ht="15.75" customHeight="1" x14ac:dyDescent="0.25">
      <c r="A1206" s="34">
        <v>24030550</v>
      </c>
      <c r="B1206" s="34">
        <v>20.6875</v>
      </c>
      <c r="C1206" s="34">
        <v>15.712499999999999</v>
      </c>
      <c r="D1206" s="34">
        <v>66.487499999999997</v>
      </c>
      <c r="E1206" s="34">
        <v>74.300000000000011</v>
      </c>
      <c r="F1206" s="34">
        <v>86.414285714285711</v>
      </c>
      <c r="G1206" s="34">
        <v>52.6</v>
      </c>
      <c r="H1206" s="34">
        <v>41.771428571428579</v>
      </c>
      <c r="I1206" s="34">
        <v>27.857142857142858</v>
      </c>
      <c r="J1206" s="34">
        <v>34.428571428571431</v>
      </c>
      <c r="K1206" s="34">
        <v>47.749999999999993</v>
      </c>
      <c r="L1206" s="34">
        <v>93.149999999999991</v>
      </c>
      <c r="M1206" s="34">
        <v>38.800000000000004</v>
      </c>
      <c r="N1206" s="34">
        <v>86</v>
      </c>
      <c r="O1206" s="34">
        <v>0.26666666666666666</v>
      </c>
      <c r="P1206" s="34">
        <v>0.26666666666666666</v>
      </c>
      <c r="Q1206" s="34">
        <v>0.26666666666666666</v>
      </c>
      <c r="R1206" s="34">
        <v>0.26666666666666666</v>
      </c>
      <c r="S1206" s="34">
        <v>0.23333333333333334</v>
      </c>
      <c r="T1206" s="34">
        <v>0.23333333333333334</v>
      </c>
      <c r="U1206" s="34">
        <v>0.23333333333333334</v>
      </c>
      <c r="V1206" s="34">
        <v>0.23333333333333334</v>
      </c>
      <c r="W1206" s="34">
        <v>0.23333333333333334</v>
      </c>
      <c r="X1206" s="34">
        <v>0.2</v>
      </c>
      <c r="Y1206" s="34">
        <v>0.2</v>
      </c>
      <c r="Z1206" s="34">
        <v>0.23333333333333334</v>
      </c>
      <c r="AA1206" s="34">
        <v>0.2388888888888889</v>
      </c>
    </row>
    <row r="1207" spans="1:27" ht="15.75" customHeight="1" x14ac:dyDescent="0.25">
      <c r="A1207" s="34">
        <v>24030560</v>
      </c>
      <c r="B1207" s="34">
        <v>27.244444444444436</v>
      </c>
      <c r="C1207" s="34">
        <v>24.261538461538468</v>
      </c>
      <c r="D1207" s="34">
        <v>69.57037037037037</v>
      </c>
      <c r="E1207" s="34">
        <v>93.417857142857159</v>
      </c>
      <c r="F1207" s="34">
        <v>89.82692307692308</v>
      </c>
      <c r="G1207" s="34">
        <v>94.487499999999997</v>
      </c>
      <c r="H1207" s="34">
        <v>105.47272727272725</v>
      </c>
      <c r="I1207" s="34">
        <v>89.723076923076931</v>
      </c>
      <c r="J1207" s="34">
        <v>62.07200000000001</v>
      </c>
      <c r="K1207" s="34">
        <v>87.966666666666654</v>
      </c>
      <c r="L1207" s="34">
        <v>85.461538461538439</v>
      </c>
      <c r="M1207" s="34">
        <v>25.785185185185181</v>
      </c>
      <c r="N1207" s="34">
        <v>308</v>
      </c>
      <c r="O1207" s="34">
        <v>0.9</v>
      </c>
      <c r="P1207" s="34">
        <v>0.8666666666666667</v>
      </c>
      <c r="Q1207" s="34">
        <v>0.9</v>
      </c>
      <c r="R1207" s="34">
        <v>0.93333333333333335</v>
      </c>
      <c r="S1207" s="34">
        <v>0.8666666666666667</v>
      </c>
      <c r="T1207" s="34">
        <v>0.8</v>
      </c>
      <c r="U1207" s="34">
        <v>0.73333333333333328</v>
      </c>
      <c r="V1207" s="34">
        <v>0.8666666666666667</v>
      </c>
      <c r="W1207" s="34">
        <v>0.83333333333333337</v>
      </c>
      <c r="X1207" s="34">
        <v>0.8</v>
      </c>
      <c r="Y1207" s="34">
        <v>0.8666666666666667</v>
      </c>
      <c r="Z1207" s="34">
        <v>0.9</v>
      </c>
      <c r="AA1207" s="34">
        <v>0.85555555555555551</v>
      </c>
    </row>
    <row r="1208" spans="1:27" ht="15.75" customHeight="1" x14ac:dyDescent="0.25">
      <c r="A1208" s="34">
        <v>24030570</v>
      </c>
      <c r="B1208" s="34">
        <v>31.473333333333336</v>
      </c>
      <c r="C1208" s="34">
        <v>36.603571428571435</v>
      </c>
      <c r="D1208" s="34">
        <v>68.186666666666653</v>
      </c>
      <c r="E1208" s="34">
        <v>97.33448275862068</v>
      </c>
      <c r="F1208" s="34">
        <v>95.740000000000009</v>
      </c>
      <c r="G1208" s="34">
        <v>38.046428571428578</v>
      </c>
      <c r="H1208" s="34">
        <v>34.627586206896552</v>
      </c>
      <c r="I1208" s="34">
        <v>42.2</v>
      </c>
      <c r="J1208" s="34">
        <v>52.219999999999992</v>
      </c>
      <c r="K1208" s="34">
        <v>106.96333333333334</v>
      </c>
      <c r="L1208" s="34">
        <v>113.56666666666666</v>
      </c>
      <c r="M1208" s="34">
        <v>41.631034482758622</v>
      </c>
      <c r="N1208" s="34">
        <v>353</v>
      </c>
      <c r="O1208" s="34">
        <v>1</v>
      </c>
      <c r="P1208" s="34">
        <v>0.93333333333333335</v>
      </c>
      <c r="Q1208" s="34">
        <v>1</v>
      </c>
      <c r="R1208" s="34">
        <v>0.96666666666666667</v>
      </c>
      <c r="S1208" s="34">
        <v>1</v>
      </c>
      <c r="T1208" s="34">
        <v>0.93333333333333335</v>
      </c>
      <c r="U1208" s="34">
        <v>0.96666666666666667</v>
      </c>
      <c r="V1208" s="34">
        <v>1</v>
      </c>
      <c r="W1208" s="34">
        <v>1</v>
      </c>
      <c r="X1208" s="34">
        <v>1</v>
      </c>
      <c r="Y1208" s="34">
        <v>1</v>
      </c>
      <c r="Z1208" s="34">
        <v>0.96666666666666667</v>
      </c>
      <c r="AA1208" s="34">
        <v>0.98055555555555551</v>
      </c>
    </row>
    <row r="1209" spans="1:27" ht="15.75" customHeight="1" x14ac:dyDescent="0.25">
      <c r="A1209" s="34">
        <v>24030580</v>
      </c>
      <c r="B1209" s="34">
        <v>24.567999999999998</v>
      </c>
      <c r="C1209" s="34">
        <v>33.140740740740739</v>
      </c>
      <c r="D1209" s="34">
        <v>72.996428571428581</v>
      </c>
      <c r="E1209" s="34">
        <v>142.84482758620689</v>
      </c>
      <c r="F1209" s="34">
        <v>115.26428571428571</v>
      </c>
      <c r="G1209" s="34">
        <v>59.964285714285722</v>
      </c>
      <c r="H1209" s="34">
        <v>59.096551724137939</v>
      </c>
      <c r="I1209" s="34">
        <v>58.644444444444453</v>
      </c>
      <c r="J1209" s="34">
        <v>81.439285714285731</v>
      </c>
      <c r="K1209" s="34">
        <v>124.92592592592591</v>
      </c>
      <c r="L1209" s="34">
        <v>123.04615384615387</v>
      </c>
      <c r="M1209" s="34">
        <v>44.67407407407407</v>
      </c>
      <c r="N1209" s="34">
        <v>329</v>
      </c>
      <c r="O1209" s="34">
        <v>0.83333333333333337</v>
      </c>
      <c r="P1209" s="34">
        <v>0.9</v>
      </c>
      <c r="Q1209" s="34">
        <v>0.93333333333333335</v>
      </c>
      <c r="R1209" s="34">
        <v>0.96666666666666667</v>
      </c>
      <c r="S1209" s="34">
        <v>0.93333333333333335</v>
      </c>
      <c r="T1209" s="34">
        <v>0.93333333333333335</v>
      </c>
      <c r="U1209" s="34">
        <v>0.96666666666666667</v>
      </c>
      <c r="V1209" s="34">
        <v>0.9</v>
      </c>
      <c r="W1209" s="34">
        <v>0.93333333333333335</v>
      </c>
      <c r="X1209" s="34">
        <v>0.9</v>
      </c>
      <c r="Y1209" s="34">
        <v>0.8666666666666667</v>
      </c>
      <c r="Z1209" s="34">
        <v>0.9</v>
      </c>
      <c r="AA1209" s="34">
        <v>0.91388888888888886</v>
      </c>
    </row>
    <row r="1210" spans="1:27" ht="15.75" customHeight="1" x14ac:dyDescent="0.25">
      <c r="A1210" s="34">
        <v>24030590</v>
      </c>
      <c r="B1210" s="34">
        <v>38.889473684210522</v>
      </c>
      <c r="C1210" s="34">
        <v>49.268421052631588</v>
      </c>
      <c r="D1210" s="34">
        <v>106.11578947368422</v>
      </c>
      <c r="E1210" s="34">
        <v>133.05263157894737</v>
      </c>
      <c r="F1210" s="34">
        <v>126.26470588235294</v>
      </c>
      <c r="G1210" s="34">
        <v>64.350000000000009</v>
      </c>
      <c r="H1210" s="34">
        <v>50.338888888888881</v>
      </c>
      <c r="I1210" s="34">
        <v>52.6111111111111</v>
      </c>
      <c r="J1210" s="34">
        <v>78.677777777777777</v>
      </c>
      <c r="K1210" s="34">
        <v>126.58888888888889</v>
      </c>
      <c r="L1210" s="34">
        <v>111.16111111111111</v>
      </c>
      <c r="M1210" s="34">
        <v>51.711111111111116</v>
      </c>
      <c r="N1210" s="34">
        <v>219</v>
      </c>
      <c r="O1210" s="34">
        <v>0.6333333333333333</v>
      </c>
      <c r="P1210" s="34">
        <v>0.6333333333333333</v>
      </c>
      <c r="Q1210" s="34">
        <v>0.6333333333333333</v>
      </c>
      <c r="R1210" s="34">
        <v>0.6333333333333333</v>
      </c>
      <c r="S1210" s="34">
        <v>0.56666666666666665</v>
      </c>
      <c r="T1210" s="34">
        <v>0.6</v>
      </c>
      <c r="U1210" s="34">
        <v>0.6</v>
      </c>
      <c r="V1210" s="34">
        <v>0.6</v>
      </c>
      <c r="W1210" s="34">
        <v>0.6</v>
      </c>
      <c r="X1210" s="34">
        <v>0.6</v>
      </c>
      <c r="Y1210" s="34">
        <v>0.6</v>
      </c>
      <c r="Z1210" s="34">
        <v>0.6</v>
      </c>
      <c r="AA1210" s="34">
        <v>0.60833333333333328</v>
      </c>
    </row>
    <row r="1211" spans="1:27" ht="15.75" customHeight="1" x14ac:dyDescent="0.25">
      <c r="A1211" s="34">
        <v>24030610</v>
      </c>
      <c r="B1211" s="34">
        <v>25.890000000000004</v>
      </c>
      <c r="C1211" s="34">
        <v>27.555555555555557</v>
      </c>
      <c r="D1211" s="34">
        <v>66.02000000000001</v>
      </c>
      <c r="E1211" s="34">
        <v>60.499999999999986</v>
      </c>
      <c r="F1211" s="34">
        <v>89.6</v>
      </c>
      <c r="G1211" s="34">
        <v>53.6</v>
      </c>
      <c r="H1211" s="34">
        <v>51.70000000000001</v>
      </c>
      <c r="I1211" s="34">
        <v>42.84</v>
      </c>
      <c r="J1211" s="34">
        <v>49.966666666666669</v>
      </c>
      <c r="K1211" s="34">
        <v>80.333333333333329</v>
      </c>
      <c r="L1211" s="34">
        <v>68.350000000000009</v>
      </c>
      <c r="M1211" s="34">
        <v>28.366666666666671</v>
      </c>
      <c r="N1211" s="34">
        <v>55</v>
      </c>
      <c r="O1211" s="34">
        <v>0.33333333333333331</v>
      </c>
      <c r="P1211" s="34">
        <v>0.3</v>
      </c>
      <c r="Q1211" s="34">
        <v>0.16666666666666666</v>
      </c>
      <c r="R1211" s="34">
        <v>0.13333333333333333</v>
      </c>
      <c r="S1211" s="34">
        <v>6.6666666666666666E-2</v>
      </c>
      <c r="T1211" s="34">
        <v>0.1</v>
      </c>
      <c r="U1211" s="34">
        <v>0.1</v>
      </c>
      <c r="V1211" s="34">
        <v>0.16666666666666666</v>
      </c>
      <c r="W1211" s="34">
        <v>0.1</v>
      </c>
      <c r="X1211" s="34">
        <v>0.1</v>
      </c>
      <c r="Y1211" s="34">
        <v>6.6666666666666666E-2</v>
      </c>
      <c r="Z1211" s="34">
        <v>0.2</v>
      </c>
      <c r="AA1211" s="34">
        <v>0.15277777777777779</v>
      </c>
    </row>
    <row r="1212" spans="1:27" ht="15.75" customHeight="1" x14ac:dyDescent="0.25">
      <c r="A1212" s="34">
        <v>24030630</v>
      </c>
      <c r="B1212" s="34">
        <v>40.523333333333341</v>
      </c>
      <c r="C1212" s="34">
        <v>57.376666666666672</v>
      </c>
      <c r="D1212" s="34">
        <v>110.41666666666666</v>
      </c>
      <c r="E1212" s="34">
        <v>167.64000000000001</v>
      </c>
      <c r="F1212" s="34">
        <v>179.05666666666664</v>
      </c>
      <c r="G1212" s="34">
        <v>89.558620689655186</v>
      </c>
      <c r="H1212" s="34">
        <v>68.18275862068964</v>
      </c>
      <c r="I1212" s="34">
        <v>97.2344827586207</v>
      </c>
      <c r="J1212" s="34">
        <v>145.87586206896555</v>
      </c>
      <c r="K1212" s="34">
        <v>181.59655172413792</v>
      </c>
      <c r="L1212" s="34">
        <v>132.06206896551726</v>
      </c>
      <c r="M1212" s="34">
        <v>55.46551724137931</v>
      </c>
      <c r="N1212" s="34">
        <v>353</v>
      </c>
      <c r="O1212" s="34">
        <v>1</v>
      </c>
      <c r="P1212" s="34">
        <v>1</v>
      </c>
      <c r="Q1212" s="34">
        <v>1</v>
      </c>
      <c r="R1212" s="34">
        <v>1</v>
      </c>
      <c r="S1212" s="34">
        <v>1</v>
      </c>
      <c r="T1212" s="34">
        <v>0.96666666666666667</v>
      </c>
      <c r="U1212" s="34">
        <v>0.96666666666666667</v>
      </c>
      <c r="V1212" s="34">
        <v>0.96666666666666667</v>
      </c>
      <c r="W1212" s="34">
        <v>0.96666666666666667</v>
      </c>
      <c r="X1212" s="34">
        <v>0.96666666666666667</v>
      </c>
      <c r="Y1212" s="34">
        <v>0.96666666666666667</v>
      </c>
      <c r="Z1212" s="34">
        <v>0.96666666666666667</v>
      </c>
      <c r="AA1212" s="34">
        <v>0.98055555555555551</v>
      </c>
    </row>
    <row r="1213" spans="1:27" ht="15.75" customHeight="1" x14ac:dyDescent="0.25">
      <c r="A1213" s="34">
        <v>24030640</v>
      </c>
      <c r="B1213" s="34">
        <v>26.44</v>
      </c>
      <c r="C1213" s="34">
        <v>31.863333333333337</v>
      </c>
      <c r="D1213" s="34">
        <v>73.662068965517236</v>
      </c>
      <c r="E1213" s="34">
        <v>108.21333333333331</v>
      </c>
      <c r="F1213" s="34">
        <v>124.53103448275857</v>
      </c>
      <c r="G1213" s="34">
        <v>177.61379310344824</v>
      </c>
      <c r="H1213" s="34">
        <v>203.57333333333332</v>
      </c>
      <c r="I1213" s="34">
        <v>168.32000000000002</v>
      </c>
      <c r="J1213" s="34">
        <v>99.526666666666671</v>
      </c>
      <c r="K1213" s="34">
        <v>112.80000000000003</v>
      </c>
      <c r="L1213" s="34">
        <v>93.66</v>
      </c>
      <c r="M1213" s="34">
        <v>35.848275862068952</v>
      </c>
      <c r="N1213" s="34">
        <v>356</v>
      </c>
      <c r="O1213" s="34">
        <v>1</v>
      </c>
      <c r="P1213" s="34">
        <v>1</v>
      </c>
      <c r="Q1213" s="34">
        <v>0.96666666666666667</v>
      </c>
      <c r="R1213" s="34">
        <v>1</v>
      </c>
      <c r="S1213" s="34">
        <v>0.96666666666666667</v>
      </c>
      <c r="T1213" s="34">
        <v>0.96666666666666667</v>
      </c>
      <c r="U1213" s="34">
        <v>1</v>
      </c>
      <c r="V1213" s="34">
        <v>1</v>
      </c>
      <c r="W1213" s="34">
        <v>1</v>
      </c>
      <c r="X1213" s="34">
        <v>1</v>
      </c>
      <c r="Y1213" s="34">
        <v>1</v>
      </c>
      <c r="Z1213" s="34">
        <v>0.96666666666666667</v>
      </c>
      <c r="AA1213" s="34">
        <v>0.98888888888888893</v>
      </c>
    </row>
    <row r="1214" spans="1:27" ht="15.75" customHeight="1" x14ac:dyDescent="0.25">
      <c r="A1214" s="34">
        <v>24030650</v>
      </c>
      <c r="B1214" s="34">
        <v>39.203571428571422</v>
      </c>
      <c r="C1214" s="34">
        <v>53.314814814814824</v>
      </c>
      <c r="D1214" s="34">
        <v>100.43076923076926</v>
      </c>
      <c r="E1214" s="34">
        <v>137.40416666666667</v>
      </c>
      <c r="F1214" s="34">
        <v>92.403571428571439</v>
      </c>
      <c r="G1214" s="34">
        <v>47.710714285714296</v>
      </c>
      <c r="H1214" s="34">
        <v>53.657692307692301</v>
      </c>
      <c r="I1214" s="34">
        <v>57.96785714285712</v>
      </c>
      <c r="J1214" s="34">
        <v>67.219230769230762</v>
      </c>
      <c r="K1214" s="34">
        <v>100.92692307692306</v>
      </c>
      <c r="L1214" s="34">
        <v>88.658333333333346</v>
      </c>
      <c r="M1214" s="34">
        <v>37.448148148148157</v>
      </c>
      <c r="N1214" s="34">
        <v>318</v>
      </c>
      <c r="O1214" s="34">
        <v>0.93333333333333335</v>
      </c>
      <c r="P1214" s="34">
        <v>0.9</v>
      </c>
      <c r="Q1214" s="34">
        <v>0.8666666666666667</v>
      </c>
      <c r="R1214" s="34">
        <v>0.8</v>
      </c>
      <c r="S1214" s="34">
        <v>0.93333333333333335</v>
      </c>
      <c r="T1214" s="34">
        <v>0.93333333333333335</v>
      </c>
      <c r="U1214" s="34">
        <v>0.8666666666666667</v>
      </c>
      <c r="V1214" s="34">
        <v>0.93333333333333335</v>
      </c>
      <c r="W1214" s="34">
        <v>0.8666666666666667</v>
      </c>
      <c r="X1214" s="34">
        <v>0.8666666666666667</v>
      </c>
      <c r="Y1214" s="34">
        <v>0.8</v>
      </c>
      <c r="Z1214" s="34">
        <v>0.9</v>
      </c>
      <c r="AA1214" s="34">
        <v>0.8833333333333333</v>
      </c>
    </row>
    <row r="1215" spans="1:27" ht="15.75" customHeight="1" x14ac:dyDescent="0.25">
      <c r="A1215" s="34">
        <v>24030660</v>
      </c>
      <c r="B1215" s="34">
        <v>29.913333333333338</v>
      </c>
      <c r="C1215" s="34">
        <v>36.263333333333335</v>
      </c>
      <c r="D1215" s="34">
        <v>82.993103448275846</v>
      </c>
      <c r="E1215" s="34">
        <v>128.09310344827583</v>
      </c>
      <c r="F1215" s="34">
        <v>138.28076923076927</v>
      </c>
      <c r="G1215" s="34">
        <v>91.007142857142867</v>
      </c>
      <c r="H1215" s="34">
        <v>81.114285714285714</v>
      </c>
      <c r="I1215" s="34">
        <v>81.355555555555554</v>
      </c>
      <c r="J1215" s="34">
        <v>86.524137931034488</v>
      </c>
      <c r="K1215" s="34">
        <v>120.88666666666663</v>
      </c>
      <c r="L1215" s="34">
        <v>118.12758620689658</v>
      </c>
      <c r="M1215" s="34">
        <v>48.551724137931032</v>
      </c>
      <c r="N1215" s="34">
        <v>344</v>
      </c>
      <c r="O1215" s="34">
        <v>1</v>
      </c>
      <c r="P1215" s="34">
        <v>1</v>
      </c>
      <c r="Q1215" s="34">
        <v>0.96666666666666667</v>
      </c>
      <c r="R1215" s="34">
        <v>0.96666666666666667</v>
      </c>
      <c r="S1215" s="34">
        <v>0.8666666666666667</v>
      </c>
      <c r="T1215" s="34">
        <v>0.93333333333333335</v>
      </c>
      <c r="U1215" s="34">
        <v>0.93333333333333335</v>
      </c>
      <c r="V1215" s="34">
        <v>0.9</v>
      </c>
      <c r="W1215" s="34">
        <v>0.96666666666666667</v>
      </c>
      <c r="X1215" s="34">
        <v>1</v>
      </c>
      <c r="Y1215" s="34">
        <v>0.96666666666666667</v>
      </c>
      <c r="Z1215" s="34">
        <v>0.96666666666666667</v>
      </c>
      <c r="AA1215" s="34">
        <v>0.9555555555555556</v>
      </c>
    </row>
    <row r="1216" spans="1:27" ht="15.75" customHeight="1" x14ac:dyDescent="0.25">
      <c r="A1216" s="34">
        <v>24030670</v>
      </c>
      <c r="B1216" s="34">
        <v>32.096428571428568</v>
      </c>
      <c r="C1216" s="34">
        <v>41.986206896551721</v>
      </c>
      <c r="D1216" s="34">
        <v>80.06206896551727</v>
      </c>
      <c r="E1216" s="34">
        <v>122.02962962962964</v>
      </c>
      <c r="F1216" s="34">
        <v>95.255999999999986</v>
      </c>
      <c r="G1216" s="34">
        <v>56.188461538461524</v>
      </c>
      <c r="H1216" s="34">
        <v>54.003703703703714</v>
      </c>
      <c r="I1216" s="34">
        <v>51.379166666666684</v>
      </c>
      <c r="J1216" s="34">
        <v>77.10769230769229</v>
      </c>
      <c r="K1216" s="34">
        <v>101.61481481481484</v>
      </c>
      <c r="L1216" s="34">
        <v>110.01481481481481</v>
      </c>
      <c r="M1216" s="34">
        <v>35.818518518518516</v>
      </c>
      <c r="N1216" s="34">
        <v>322</v>
      </c>
      <c r="O1216" s="34">
        <v>0.93333333333333335</v>
      </c>
      <c r="P1216" s="34">
        <v>0.96666666666666667</v>
      </c>
      <c r="Q1216" s="34">
        <v>0.96666666666666667</v>
      </c>
      <c r="R1216" s="34">
        <v>0.9</v>
      </c>
      <c r="S1216" s="34">
        <v>0.83333333333333337</v>
      </c>
      <c r="T1216" s="34">
        <v>0.8666666666666667</v>
      </c>
      <c r="U1216" s="34">
        <v>0.9</v>
      </c>
      <c r="V1216" s="34">
        <v>0.8</v>
      </c>
      <c r="W1216" s="34">
        <v>0.8666666666666667</v>
      </c>
      <c r="X1216" s="34">
        <v>0.9</v>
      </c>
      <c r="Y1216" s="34">
        <v>0.9</v>
      </c>
      <c r="Z1216" s="34">
        <v>0.9</v>
      </c>
      <c r="AA1216" s="34">
        <v>0.89444444444444449</v>
      </c>
    </row>
    <row r="1217" spans="1:27" ht="15.75" customHeight="1" x14ac:dyDescent="0.25">
      <c r="A1217" s="34">
        <v>24030680</v>
      </c>
      <c r="B1217" s="34">
        <v>35.553333333333335</v>
      </c>
      <c r="C1217" s="34">
        <v>47.916666666666664</v>
      </c>
      <c r="D1217" s="34">
        <v>93.213333333333352</v>
      </c>
      <c r="E1217" s="34">
        <v>141.19</v>
      </c>
      <c r="F1217" s="34">
        <v>145.88666666666666</v>
      </c>
      <c r="G1217" s="34">
        <v>95.315333333333299</v>
      </c>
      <c r="H1217" s="34">
        <v>83.537931034482767</v>
      </c>
      <c r="I1217" s="34">
        <v>101.19666666666669</v>
      </c>
      <c r="J1217" s="34">
        <v>126.61666666666666</v>
      </c>
      <c r="K1217" s="34">
        <v>166.64333333333335</v>
      </c>
      <c r="L1217" s="34">
        <v>115.36206896551727</v>
      </c>
      <c r="M1217" s="34">
        <v>42.233333333333327</v>
      </c>
      <c r="N1217" s="34">
        <v>358</v>
      </c>
      <c r="O1217" s="34">
        <v>1</v>
      </c>
      <c r="P1217" s="34">
        <v>1</v>
      </c>
      <c r="Q1217" s="34">
        <v>1</v>
      </c>
      <c r="R1217" s="34">
        <v>1</v>
      </c>
      <c r="S1217" s="34">
        <v>1</v>
      </c>
      <c r="T1217" s="34">
        <v>1</v>
      </c>
      <c r="U1217" s="34">
        <v>0.96666666666666667</v>
      </c>
      <c r="V1217" s="34">
        <v>1</v>
      </c>
      <c r="W1217" s="34">
        <v>1</v>
      </c>
      <c r="X1217" s="34">
        <v>1</v>
      </c>
      <c r="Y1217" s="34">
        <v>0.96666666666666667</v>
      </c>
      <c r="Z1217" s="34">
        <v>1</v>
      </c>
      <c r="AA1217" s="34">
        <v>0.99444444444444446</v>
      </c>
    </row>
    <row r="1218" spans="1:27" ht="15.75" customHeight="1" x14ac:dyDescent="0.25">
      <c r="A1218" s="34">
        <v>24030690</v>
      </c>
      <c r="B1218" s="34">
        <v>35.213793103448275</v>
      </c>
      <c r="C1218" s="34">
        <v>38.211111111111116</v>
      </c>
      <c r="D1218" s="34">
        <v>79.032142857142858</v>
      </c>
      <c r="E1218" s="34">
        <v>132.01481481481483</v>
      </c>
      <c r="F1218" s="34">
        <v>110.32142857142854</v>
      </c>
      <c r="G1218" s="34">
        <v>62.286206896551725</v>
      </c>
      <c r="H1218" s="34">
        <v>66.632142857142853</v>
      </c>
      <c r="I1218" s="34">
        <v>69.464285714285708</v>
      </c>
      <c r="J1218" s="34">
        <v>70.385714285714258</v>
      </c>
      <c r="K1218" s="34">
        <v>115.59333333333331</v>
      </c>
      <c r="L1218" s="34">
        <v>125.69655172413792</v>
      </c>
      <c r="M1218" s="34">
        <v>46.89</v>
      </c>
      <c r="N1218" s="34">
        <v>341</v>
      </c>
      <c r="O1218" s="34">
        <v>0.96666666666666667</v>
      </c>
      <c r="P1218" s="34">
        <v>0.9</v>
      </c>
      <c r="Q1218" s="34">
        <v>0.93333333333333335</v>
      </c>
      <c r="R1218" s="34">
        <v>0.9</v>
      </c>
      <c r="S1218" s="34">
        <v>0.93333333333333335</v>
      </c>
      <c r="T1218" s="34">
        <v>0.96666666666666667</v>
      </c>
      <c r="U1218" s="34">
        <v>0.93333333333333335</v>
      </c>
      <c r="V1218" s="34">
        <v>0.93333333333333335</v>
      </c>
      <c r="W1218" s="34">
        <v>0.93333333333333335</v>
      </c>
      <c r="X1218" s="34">
        <v>1</v>
      </c>
      <c r="Y1218" s="34">
        <v>0.96666666666666667</v>
      </c>
      <c r="Z1218" s="34">
        <v>1</v>
      </c>
      <c r="AA1218" s="34">
        <v>0.94722222222222219</v>
      </c>
    </row>
    <row r="1219" spans="1:27" ht="15.75" customHeight="1" x14ac:dyDescent="0.25">
      <c r="A1219" s="34">
        <v>24030700</v>
      </c>
      <c r="B1219" s="34">
        <v>25.43333333333333</v>
      </c>
      <c r="C1219" s="34">
        <v>42.093103448275869</v>
      </c>
      <c r="D1219" s="34">
        <v>87.699999999999989</v>
      </c>
      <c r="E1219" s="34">
        <v>143.0793103448276</v>
      </c>
      <c r="F1219" s="34">
        <v>151.43448275862067</v>
      </c>
      <c r="G1219" s="34">
        <v>84.263333333333335</v>
      </c>
      <c r="H1219" s="34">
        <v>75.996666666666684</v>
      </c>
      <c r="I1219" s="34">
        <v>104.73448275862069</v>
      </c>
      <c r="J1219" s="34">
        <v>130.43793103448274</v>
      </c>
      <c r="K1219" s="34">
        <v>178.3896551724138</v>
      </c>
      <c r="L1219" s="34">
        <v>100.03928571428573</v>
      </c>
      <c r="M1219" s="34">
        <v>37.29</v>
      </c>
      <c r="N1219" s="34">
        <v>351</v>
      </c>
      <c r="O1219" s="34">
        <v>1</v>
      </c>
      <c r="P1219" s="34">
        <v>0.96666666666666667</v>
      </c>
      <c r="Q1219" s="34">
        <v>0.96666666666666667</v>
      </c>
      <c r="R1219" s="34">
        <v>0.96666666666666667</v>
      </c>
      <c r="S1219" s="34">
        <v>0.96666666666666667</v>
      </c>
      <c r="T1219" s="34">
        <v>1</v>
      </c>
      <c r="U1219" s="34">
        <v>1</v>
      </c>
      <c r="V1219" s="34">
        <v>0.96666666666666667</v>
      </c>
      <c r="W1219" s="34">
        <v>0.96666666666666667</v>
      </c>
      <c r="X1219" s="34">
        <v>0.96666666666666667</v>
      </c>
      <c r="Y1219" s="34">
        <v>0.93333333333333335</v>
      </c>
      <c r="Z1219" s="34">
        <v>1</v>
      </c>
      <c r="AA1219" s="34">
        <v>0.97499999999999998</v>
      </c>
    </row>
    <row r="1220" spans="1:27" ht="15.75" customHeight="1" x14ac:dyDescent="0.25">
      <c r="A1220" s="34">
        <v>24030730</v>
      </c>
      <c r="B1220" s="34">
        <v>12.391666666666671</v>
      </c>
      <c r="C1220" s="34">
        <v>23.299999999999997</v>
      </c>
      <c r="D1220" s="34">
        <v>52.69</v>
      </c>
      <c r="E1220" s="34">
        <v>74.944444444444443</v>
      </c>
      <c r="F1220" s="34">
        <v>91.454545454545453</v>
      </c>
      <c r="G1220" s="34">
        <v>54.472727272727276</v>
      </c>
      <c r="H1220" s="34">
        <v>55.072727272727278</v>
      </c>
      <c r="I1220" s="34">
        <v>64.336363636363657</v>
      </c>
      <c r="J1220" s="34">
        <v>120.41</v>
      </c>
      <c r="K1220" s="34">
        <v>149.38888888888889</v>
      </c>
      <c r="L1220" s="34">
        <v>43.850000000000009</v>
      </c>
      <c r="M1220" s="34">
        <v>19.850000000000001</v>
      </c>
      <c r="N1220" s="34">
        <v>125</v>
      </c>
      <c r="O1220" s="34">
        <v>0.4</v>
      </c>
      <c r="P1220" s="34">
        <v>0.36666666666666664</v>
      </c>
      <c r="Q1220" s="34">
        <v>0.33333333333333331</v>
      </c>
      <c r="R1220" s="34">
        <v>0.3</v>
      </c>
      <c r="S1220" s="34">
        <v>0.36666666666666664</v>
      </c>
      <c r="T1220" s="34">
        <v>0.36666666666666664</v>
      </c>
      <c r="U1220" s="34">
        <v>0.36666666666666664</v>
      </c>
      <c r="V1220" s="34">
        <v>0.36666666666666664</v>
      </c>
      <c r="W1220" s="34">
        <v>0.33333333333333331</v>
      </c>
      <c r="X1220" s="34">
        <v>0.3</v>
      </c>
      <c r="Y1220" s="34">
        <v>0.33333333333333331</v>
      </c>
      <c r="Z1220" s="34">
        <v>0.33333333333333331</v>
      </c>
      <c r="AA1220" s="34">
        <v>0.34722222222222221</v>
      </c>
    </row>
    <row r="1221" spans="1:27" ht="15.75" customHeight="1" x14ac:dyDescent="0.25">
      <c r="A1221" s="34">
        <v>24030740</v>
      </c>
      <c r="B1221" s="34">
        <v>14.958333333333334</v>
      </c>
      <c r="C1221" s="34">
        <v>34.190909090909095</v>
      </c>
      <c r="D1221" s="34">
        <v>43.390909090909091</v>
      </c>
      <c r="E1221" s="34">
        <v>78.972727272727283</v>
      </c>
      <c r="F1221" s="34">
        <v>107.95454545454545</v>
      </c>
      <c r="G1221" s="34">
        <v>48.363636363636367</v>
      </c>
      <c r="H1221" s="34">
        <v>49.345454545454544</v>
      </c>
      <c r="I1221" s="34">
        <v>54.072727272727271</v>
      </c>
      <c r="J1221" s="34">
        <v>111.62727272727274</v>
      </c>
      <c r="K1221" s="34">
        <v>122.70000000000003</v>
      </c>
      <c r="L1221" s="34">
        <v>67.109090909090909</v>
      </c>
      <c r="M1221" s="34">
        <v>18.218181818181819</v>
      </c>
      <c r="N1221" s="34">
        <v>133</v>
      </c>
      <c r="O1221" s="34">
        <v>0.4</v>
      </c>
      <c r="P1221" s="34">
        <v>0.36666666666666664</v>
      </c>
      <c r="Q1221" s="34">
        <v>0.36666666666666664</v>
      </c>
      <c r="R1221" s="34">
        <v>0.36666666666666664</v>
      </c>
      <c r="S1221" s="34">
        <v>0.36666666666666664</v>
      </c>
      <c r="T1221" s="34">
        <v>0.36666666666666664</v>
      </c>
      <c r="U1221" s="34">
        <v>0.36666666666666664</v>
      </c>
      <c r="V1221" s="34">
        <v>0.36666666666666664</v>
      </c>
      <c r="W1221" s="34">
        <v>0.36666666666666664</v>
      </c>
      <c r="X1221" s="34">
        <v>0.36666666666666664</v>
      </c>
      <c r="Y1221" s="34">
        <v>0.36666666666666664</v>
      </c>
      <c r="Z1221" s="34">
        <v>0.36666666666666664</v>
      </c>
      <c r="AA1221" s="34">
        <v>0.36944444444444446</v>
      </c>
    </row>
    <row r="1222" spans="1:27" ht="15.75" customHeight="1" x14ac:dyDescent="0.25">
      <c r="A1222" s="34">
        <v>24030750</v>
      </c>
      <c r="B1222" s="34">
        <v>55.320689655172416</v>
      </c>
      <c r="C1222" s="34">
        <v>73.56</v>
      </c>
      <c r="D1222" s="34">
        <v>112.04333333333336</v>
      </c>
      <c r="E1222" s="34">
        <v>177.93666666666667</v>
      </c>
      <c r="F1222" s="34">
        <v>190.70344827586206</v>
      </c>
      <c r="G1222" s="34">
        <v>97.437931034482759</v>
      </c>
      <c r="H1222" s="34">
        <v>72.364285714285714</v>
      </c>
      <c r="I1222" s="34">
        <v>100.50000000000003</v>
      </c>
      <c r="J1222" s="34">
        <v>163.53571428571428</v>
      </c>
      <c r="K1222" s="34">
        <v>178.23793103448278</v>
      </c>
      <c r="L1222" s="34">
        <v>143.54137931034487</v>
      </c>
      <c r="M1222" s="34">
        <v>65.796296296296291</v>
      </c>
      <c r="N1222" s="34">
        <v>347</v>
      </c>
      <c r="O1222" s="34">
        <v>0.96666666666666667</v>
      </c>
      <c r="P1222" s="34">
        <v>1</v>
      </c>
      <c r="Q1222" s="34">
        <v>1</v>
      </c>
      <c r="R1222" s="34">
        <v>1</v>
      </c>
      <c r="S1222" s="34">
        <v>0.96666666666666667</v>
      </c>
      <c r="T1222" s="34">
        <v>0.96666666666666667</v>
      </c>
      <c r="U1222" s="34">
        <v>0.93333333333333335</v>
      </c>
      <c r="V1222" s="34">
        <v>0.96666666666666667</v>
      </c>
      <c r="W1222" s="34">
        <v>0.93333333333333335</v>
      </c>
      <c r="X1222" s="34">
        <v>0.96666666666666667</v>
      </c>
      <c r="Y1222" s="34">
        <v>0.96666666666666667</v>
      </c>
      <c r="Z1222" s="34">
        <v>0.9</v>
      </c>
      <c r="AA1222" s="34">
        <v>0.96388888888888891</v>
      </c>
    </row>
    <row r="1223" spans="1:27" ht="15.75" customHeight="1" x14ac:dyDescent="0.25">
      <c r="A1223" s="34">
        <v>24030760</v>
      </c>
      <c r="B1223" s="34">
        <v>18.758333333333336</v>
      </c>
      <c r="C1223" s="34">
        <v>33.166666666666664</v>
      </c>
      <c r="D1223" s="34">
        <v>71.366666666666674</v>
      </c>
      <c r="E1223" s="34">
        <v>84.827272727272728</v>
      </c>
      <c r="F1223" s="34">
        <v>99.300000000000026</v>
      </c>
      <c r="G1223" s="34">
        <v>73.209090909090918</v>
      </c>
      <c r="H1223" s="34">
        <v>91.018181818181816</v>
      </c>
      <c r="I1223" s="34">
        <v>72</v>
      </c>
      <c r="J1223" s="34">
        <v>66.554545454545448</v>
      </c>
      <c r="K1223" s="34">
        <v>70.490909090909099</v>
      </c>
      <c r="L1223" s="34">
        <v>87.445454545454538</v>
      </c>
      <c r="M1223" s="34">
        <v>29.599999999999998</v>
      </c>
      <c r="N1223" s="34">
        <v>133</v>
      </c>
      <c r="O1223" s="34">
        <v>0.4</v>
      </c>
      <c r="P1223" s="34">
        <v>0.4</v>
      </c>
      <c r="Q1223" s="34">
        <v>0.4</v>
      </c>
      <c r="R1223" s="34">
        <v>0.36666666666666664</v>
      </c>
      <c r="S1223" s="34">
        <v>0.33333333333333331</v>
      </c>
      <c r="T1223" s="34">
        <v>0.36666666666666664</v>
      </c>
      <c r="U1223" s="34">
        <v>0.36666666666666664</v>
      </c>
      <c r="V1223" s="34">
        <v>0.33333333333333331</v>
      </c>
      <c r="W1223" s="34">
        <v>0.36666666666666664</v>
      </c>
      <c r="X1223" s="34">
        <v>0.36666666666666664</v>
      </c>
      <c r="Y1223" s="34">
        <v>0.36666666666666664</v>
      </c>
      <c r="Z1223" s="34">
        <v>0.36666666666666664</v>
      </c>
      <c r="AA1223" s="34">
        <v>0.36944444444444446</v>
      </c>
    </row>
    <row r="1224" spans="1:27" ht="15.75" customHeight="1" x14ac:dyDescent="0.25">
      <c r="A1224" s="34">
        <v>24030770</v>
      </c>
      <c r="B1224" s="34">
        <v>23.377272727272725</v>
      </c>
      <c r="C1224" s="34">
        <v>28.278260869565216</v>
      </c>
      <c r="D1224" s="34">
        <v>70.609999999999985</v>
      </c>
      <c r="E1224" s="34">
        <v>102.33478260869565</v>
      </c>
      <c r="F1224" s="34">
        <v>75.686363636363637</v>
      </c>
      <c r="G1224" s="34">
        <v>50.295238095238098</v>
      </c>
      <c r="H1224" s="34">
        <v>45.923809523809531</v>
      </c>
      <c r="I1224" s="34">
        <v>40.363636363636367</v>
      </c>
      <c r="J1224" s="34">
        <v>44.125</v>
      </c>
      <c r="K1224" s="34">
        <v>90.778947368421044</v>
      </c>
      <c r="L1224" s="34">
        <v>86.542857142857144</v>
      </c>
      <c r="M1224" s="34">
        <v>41.033333333333339</v>
      </c>
      <c r="N1224" s="34">
        <v>255</v>
      </c>
      <c r="O1224" s="34">
        <v>0.73333333333333328</v>
      </c>
      <c r="P1224" s="34">
        <v>0.76666666666666672</v>
      </c>
      <c r="Q1224" s="34">
        <v>0.66666666666666663</v>
      </c>
      <c r="R1224" s="34">
        <v>0.76666666666666672</v>
      </c>
      <c r="S1224" s="34">
        <v>0.73333333333333328</v>
      </c>
      <c r="T1224" s="34">
        <v>0.7</v>
      </c>
      <c r="U1224" s="34">
        <v>0.7</v>
      </c>
      <c r="V1224" s="34">
        <v>0.73333333333333328</v>
      </c>
      <c r="W1224" s="34">
        <v>0.66666666666666663</v>
      </c>
      <c r="X1224" s="34">
        <v>0.6333333333333333</v>
      </c>
      <c r="Y1224" s="34">
        <v>0.7</v>
      </c>
      <c r="Z1224" s="34">
        <v>0.7</v>
      </c>
      <c r="AA1224" s="34">
        <v>0.70833333333333337</v>
      </c>
    </row>
    <row r="1225" spans="1:27" ht="15.75" customHeight="1" x14ac:dyDescent="0.25">
      <c r="A1225" s="34">
        <v>24030780</v>
      </c>
      <c r="B1225" s="34">
        <v>22</v>
      </c>
      <c r="C1225" s="34">
        <v>13.928571428571429</v>
      </c>
      <c r="D1225" s="34">
        <v>58.0625</v>
      </c>
      <c r="E1225" s="34">
        <v>66.099999999999994</v>
      </c>
      <c r="F1225" s="34">
        <v>76.442857142857136</v>
      </c>
      <c r="G1225" s="34">
        <v>49.371428571428567</v>
      </c>
      <c r="H1225" s="34">
        <v>43.785714285714285</v>
      </c>
      <c r="I1225" s="34">
        <v>29.450000000000003</v>
      </c>
      <c r="J1225" s="34">
        <v>36.283333333333339</v>
      </c>
      <c r="K1225" s="34">
        <v>53.433333333333337</v>
      </c>
      <c r="L1225" s="34">
        <v>74.11666666666666</v>
      </c>
      <c r="M1225" s="34">
        <v>18.228571428571428</v>
      </c>
      <c r="N1225" s="34">
        <v>83</v>
      </c>
      <c r="O1225" s="34">
        <v>0.26666666666666666</v>
      </c>
      <c r="P1225" s="34">
        <v>0.23333333333333334</v>
      </c>
      <c r="Q1225" s="34">
        <v>0.26666666666666666</v>
      </c>
      <c r="R1225" s="34">
        <v>0.26666666666666666</v>
      </c>
      <c r="S1225" s="34">
        <v>0.23333333333333334</v>
      </c>
      <c r="T1225" s="34">
        <v>0.23333333333333334</v>
      </c>
      <c r="U1225" s="34">
        <v>0.23333333333333334</v>
      </c>
      <c r="V1225" s="34">
        <v>0.2</v>
      </c>
      <c r="W1225" s="34">
        <v>0.2</v>
      </c>
      <c r="X1225" s="34">
        <v>0.2</v>
      </c>
      <c r="Y1225" s="34">
        <v>0.2</v>
      </c>
      <c r="Z1225" s="34">
        <v>0.23333333333333334</v>
      </c>
      <c r="AA1225" s="34">
        <v>0.23055555555555557</v>
      </c>
    </row>
    <row r="1226" spans="1:27" ht="15.75" customHeight="1" x14ac:dyDescent="0.25">
      <c r="A1226" s="34">
        <v>24030790</v>
      </c>
      <c r="B1226" s="34">
        <v>33.583333333333336</v>
      </c>
      <c r="C1226" s="34">
        <v>44.193333333333335</v>
      </c>
      <c r="D1226" s="34">
        <v>87.313333333333318</v>
      </c>
      <c r="E1226" s="34">
        <v>113.11333333333333</v>
      </c>
      <c r="F1226" s="34">
        <v>102.52333333333334</v>
      </c>
      <c r="G1226" s="34">
        <v>55.234482758620693</v>
      </c>
      <c r="H1226" s="34">
        <v>51.724137931034484</v>
      </c>
      <c r="I1226" s="34">
        <v>43.326666666666661</v>
      </c>
      <c r="J1226" s="34">
        <v>62.526666666666664</v>
      </c>
      <c r="K1226" s="34">
        <v>108.92000000000002</v>
      </c>
      <c r="L1226" s="34">
        <v>110.14333333333335</v>
      </c>
      <c r="M1226" s="34">
        <v>43.690000000000012</v>
      </c>
      <c r="N1226" s="34">
        <v>358</v>
      </c>
      <c r="O1226" s="34">
        <v>1</v>
      </c>
      <c r="P1226" s="34">
        <v>1</v>
      </c>
      <c r="Q1226" s="34">
        <v>1</v>
      </c>
      <c r="R1226" s="34">
        <v>1</v>
      </c>
      <c r="S1226" s="34">
        <v>1</v>
      </c>
      <c r="T1226" s="34">
        <v>0.96666666666666667</v>
      </c>
      <c r="U1226" s="34">
        <v>0.96666666666666667</v>
      </c>
      <c r="V1226" s="34">
        <v>1</v>
      </c>
      <c r="W1226" s="34">
        <v>1</v>
      </c>
      <c r="X1226" s="34">
        <v>1</v>
      </c>
      <c r="Y1226" s="34">
        <v>1</v>
      </c>
      <c r="Z1226" s="34">
        <v>1</v>
      </c>
      <c r="AA1226" s="34">
        <v>0.99444444444444446</v>
      </c>
    </row>
    <row r="1227" spans="1:27" ht="15.75" customHeight="1" x14ac:dyDescent="0.25">
      <c r="A1227" s="34">
        <v>24030800</v>
      </c>
      <c r="B1227" s="34">
        <v>14.86153846153846</v>
      </c>
      <c r="C1227" s="34">
        <v>31.348148148148152</v>
      </c>
      <c r="D1227" s="34">
        <v>63.044827586206893</v>
      </c>
      <c r="E1227" s="34">
        <v>84.83461538461539</v>
      </c>
      <c r="F1227" s="34">
        <v>94.655172413793082</v>
      </c>
      <c r="G1227" s="34">
        <v>69.900000000000006</v>
      </c>
      <c r="H1227" s="34">
        <v>69.19285714285715</v>
      </c>
      <c r="I1227" s="34">
        <v>45.917857142857137</v>
      </c>
      <c r="J1227" s="34">
        <v>49.225925925925921</v>
      </c>
      <c r="K1227" s="34">
        <v>85.396000000000015</v>
      </c>
      <c r="L1227" s="34">
        <v>106.65555555555557</v>
      </c>
      <c r="M1227" s="34">
        <v>38.624137931034468</v>
      </c>
      <c r="N1227" s="34">
        <v>329</v>
      </c>
      <c r="O1227" s="34">
        <v>0.8666666666666667</v>
      </c>
      <c r="P1227" s="34">
        <v>0.9</v>
      </c>
      <c r="Q1227" s="34">
        <v>0.96666666666666667</v>
      </c>
      <c r="R1227" s="34">
        <v>0.8666666666666667</v>
      </c>
      <c r="S1227" s="34">
        <v>0.96666666666666667</v>
      </c>
      <c r="T1227" s="34">
        <v>0.93333333333333335</v>
      </c>
      <c r="U1227" s="34">
        <v>0.93333333333333335</v>
      </c>
      <c r="V1227" s="34">
        <v>0.93333333333333335</v>
      </c>
      <c r="W1227" s="34">
        <v>0.9</v>
      </c>
      <c r="X1227" s="34">
        <v>0.83333333333333337</v>
      </c>
      <c r="Y1227" s="34">
        <v>0.9</v>
      </c>
      <c r="Z1227" s="34">
        <v>0.96666666666666667</v>
      </c>
      <c r="AA1227" s="34">
        <v>0.91388888888888886</v>
      </c>
    </row>
    <row r="1228" spans="1:27" ht="15.75" customHeight="1" x14ac:dyDescent="0.25">
      <c r="A1228" s="34">
        <v>24030820</v>
      </c>
      <c r="B1228" s="34">
        <v>19.839285714285715</v>
      </c>
      <c r="C1228" s="34">
        <v>35.6</v>
      </c>
      <c r="D1228" s="34">
        <v>76.953846153846172</v>
      </c>
      <c r="E1228" s="34">
        <v>107.04074074074072</v>
      </c>
      <c r="F1228" s="34">
        <v>97.13928571428572</v>
      </c>
      <c r="G1228" s="34">
        <v>55.335714285714282</v>
      </c>
      <c r="H1228" s="34">
        <v>51.771999999999998</v>
      </c>
      <c r="I1228" s="34">
        <v>38.288888888888877</v>
      </c>
      <c r="J1228" s="34">
        <v>58.247999999999983</v>
      </c>
      <c r="K1228" s="34">
        <v>95.307692307692321</v>
      </c>
      <c r="L1228" s="34">
        <v>96.157692307692301</v>
      </c>
      <c r="M1228" s="34">
        <v>40.896000000000001</v>
      </c>
      <c r="N1228" s="34">
        <v>316</v>
      </c>
      <c r="O1228" s="34">
        <v>0.93333333333333335</v>
      </c>
      <c r="P1228" s="34">
        <v>0.83333333333333337</v>
      </c>
      <c r="Q1228" s="34">
        <v>0.8666666666666667</v>
      </c>
      <c r="R1228" s="34">
        <v>0.9</v>
      </c>
      <c r="S1228" s="34">
        <v>0.93333333333333335</v>
      </c>
      <c r="T1228" s="34">
        <v>0.93333333333333335</v>
      </c>
      <c r="U1228" s="34">
        <v>0.83333333333333337</v>
      </c>
      <c r="V1228" s="34">
        <v>0.9</v>
      </c>
      <c r="W1228" s="34">
        <v>0.83333333333333337</v>
      </c>
      <c r="X1228" s="34">
        <v>0.8666666666666667</v>
      </c>
      <c r="Y1228" s="34">
        <v>0.8666666666666667</v>
      </c>
      <c r="Z1228" s="34">
        <v>0.83333333333333337</v>
      </c>
      <c r="AA1228" s="34">
        <v>0.87777777777777777</v>
      </c>
    </row>
    <row r="1229" spans="1:27" ht="15.75" customHeight="1" x14ac:dyDescent="0.25">
      <c r="A1229" s="34">
        <v>24030830</v>
      </c>
      <c r="B1229" s="34">
        <v>7.5699999999999985</v>
      </c>
      <c r="C1229" s="34">
        <v>28.839999999999996</v>
      </c>
      <c r="D1229" s="34">
        <v>50.040000000000006</v>
      </c>
      <c r="E1229" s="34">
        <v>89.6875</v>
      </c>
      <c r="F1229" s="34">
        <v>105.87499999999999</v>
      </c>
      <c r="G1229" s="34">
        <v>58.477777777777774</v>
      </c>
      <c r="H1229" s="34">
        <v>41.739999999999995</v>
      </c>
      <c r="I1229" s="34">
        <v>49.137500000000003</v>
      </c>
      <c r="J1229" s="34">
        <v>86.5</v>
      </c>
      <c r="K1229" s="34">
        <v>129.02222222222224</v>
      </c>
      <c r="L1229" s="34">
        <v>97.222222222222229</v>
      </c>
      <c r="M1229" s="34">
        <v>27.166666666666671</v>
      </c>
      <c r="N1229" s="34">
        <v>108</v>
      </c>
      <c r="O1229" s="34">
        <v>0.33333333333333331</v>
      </c>
      <c r="P1229" s="34">
        <v>0.33333333333333331</v>
      </c>
      <c r="Q1229" s="34">
        <v>0.33333333333333331</v>
      </c>
      <c r="R1229" s="34">
        <v>0.26666666666666666</v>
      </c>
      <c r="S1229" s="34">
        <v>0.26666666666666666</v>
      </c>
      <c r="T1229" s="34">
        <v>0.3</v>
      </c>
      <c r="U1229" s="34">
        <v>0.33333333333333331</v>
      </c>
      <c r="V1229" s="34">
        <v>0.26666666666666666</v>
      </c>
      <c r="W1229" s="34">
        <v>0.26666666666666666</v>
      </c>
      <c r="X1229" s="34">
        <v>0.3</v>
      </c>
      <c r="Y1229" s="34">
        <v>0.3</v>
      </c>
      <c r="Z1229" s="34">
        <v>0.3</v>
      </c>
      <c r="AA1229" s="34">
        <v>0.3</v>
      </c>
    </row>
    <row r="1230" spans="1:27" ht="15.75" customHeight="1" x14ac:dyDescent="0.25">
      <c r="A1230" s="34">
        <v>24030840</v>
      </c>
      <c r="B1230" s="34">
        <v>60.84</v>
      </c>
      <c r="C1230" s="34">
        <v>85.536666666666676</v>
      </c>
      <c r="D1230" s="34">
        <v>137.21</v>
      </c>
      <c r="E1230" s="34">
        <v>168.72068965517244</v>
      </c>
      <c r="F1230" s="34">
        <v>134.97333333333333</v>
      </c>
      <c r="G1230" s="34">
        <v>71.55</v>
      </c>
      <c r="H1230" s="34">
        <v>79.386206896551727</v>
      </c>
      <c r="I1230" s="34">
        <v>76.373333333333349</v>
      </c>
      <c r="J1230" s="34">
        <v>84.034482758620683</v>
      </c>
      <c r="K1230" s="34">
        <v>151.79310344827587</v>
      </c>
      <c r="L1230" s="34">
        <v>155.78620689655173</v>
      </c>
      <c r="M1230" s="34">
        <v>80.107142857142875</v>
      </c>
      <c r="N1230" s="34">
        <v>353</v>
      </c>
      <c r="O1230" s="34">
        <v>1</v>
      </c>
      <c r="P1230" s="34">
        <v>1</v>
      </c>
      <c r="Q1230" s="34">
        <v>1</v>
      </c>
      <c r="R1230" s="34">
        <v>0.96666666666666667</v>
      </c>
      <c r="S1230" s="34">
        <v>1</v>
      </c>
      <c r="T1230" s="34">
        <v>1</v>
      </c>
      <c r="U1230" s="34">
        <v>0.96666666666666667</v>
      </c>
      <c r="V1230" s="34">
        <v>1</v>
      </c>
      <c r="W1230" s="34">
        <v>0.96666666666666667</v>
      </c>
      <c r="X1230" s="34">
        <v>0.96666666666666667</v>
      </c>
      <c r="Y1230" s="34">
        <v>0.96666666666666667</v>
      </c>
      <c r="Z1230" s="34">
        <v>0.93333333333333335</v>
      </c>
      <c r="AA1230" s="34">
        <v>0.98055555555555551</v>
      </c>
    </row>
    <row r="1231" spans="1:27" ht="15.75" customHeight="1" x14ac:dyDescent="0.25">
      <c r="A1231" s="34">
        <v>24030850</v>
      </c>
      <c r="B1231" s="34">
        <v>65.146666666666661</v>
      </c>
      <c r="C1231" s="34">
        <v>87.033333333333331</v>
      </c>
      <c r="D1231" s="34">
        <v>162.3678571428571</v>
      </c>
      <c r="E1231" s="34">
        <v>220.41333333333336</v>
      </c>
      <c r="F1231" s="34">
        <v>175.33666666666664</v>
      </c>
      <c r="G1231" s="34">
        <v>75.806666666666644</v>
      </c>
      <c r="H1231" s="34">
        <v>64.223333333333343</v>
      </c>
      <c r="I1231" s="34">
        <v>87.216666666666683</v>
      </c>
      <c r="J1231" s="34">
        <v>128.11666666666667</v>
      </c>
      <c r="K1231" s="34">
        <v>209.45357142857139</v>
      </c>
      <c r="L1231" s="34">
        <v>169.6793103448276</v>
      </c>
      <c r="M1231" s="34">
        <v>90.703333333333333</v>
      </c>
      <c r="N1231" s="34">
        <v>355</v>
      </c>
      <c r="O1231" s="34">
        <v>1</v>
      </c>
      <c r="P1231" s="34">
        <v>1</v>
      </c>
      <c r="Q1231" s="34">
        <v>0.93333333333333335</v>
      </c>
      <c r="R1231" s="34">
        <v>1</v>
      </c>
      <c r="S1231" s="34">
        <v>1</v>
      </c>
      <c r="T1231" s="34">
        <v>1</v>
      </c>
      <c r="U1231" s="34">
        <v>1</v>
      </c>
      <c r="V1231" s="34">
        <v>1</v>
      </c>
      <c r="W1231" s="34">
        <v>1</v>
      </c>
      <c r="X1231" s="34">
        <v>0.93333333333333335</v>
      </c>
      <c r="Y1231" s="34">
        <v>0.96666666666666667</v>
      </c>
      <c r="Z1231" s="34">
        <v>1</v>
      </c>
      <c r="AA1231" s="34">
        <v>0.98611111111111116</v>
      </c>
    </row>
    <row r="1232" spans="1:27" ht="15.75" customHeight="1" x14ac:dyDescent="0.25">
      <c r="A1232" s="34">
        <v>24030860</v>
      </c>
      <c r="B1232" s="34">
        <v>36.793333333333329</v>
      </c>
      <c r="C1232" s="34">
        <v>56.568965517241367</v>
      </c>
      <c r="D1232" s="34">
        <v>106.55862068965519</v>
      </c>
      <c r="E1232" s="34">
        <v>137.43666666666661</v>
      </c>
      <c r="F1232" s="34">
        <v>112.45</v>
      </c>
      <c r="G1232" s="34">
        <v>50.993103448275861</v>
      </c>
      <c r="H1232" s="34">
        <v>46.296551724137927</v>
      </c>
      <c r="I1232" s="34">
        <v>57.851724137931036</v>
      </c>
      <c r="J1232" s="34">
        <v>82.963333333333324</v>
      </c>
      <c r="K1232" s="34">
        <v>124.37666666666671</v>
      </c>
      <c r="L1232" s="34">
        <v>102.86333333333332</v>
      </c>
      <c r="M1232" s="34">
        <v>51.610344827586189</v>
      </c>
      <c r="N1232" s="34">
        <v>354</v>
      </c>
      <c r="O1232" s="34">
        <v>1</v>
      </c>
      <c r="P1232" s="34">
        <v>0.96666666666666667</v>
      </c>
      <c r="Q1232" s="34">
        <v>0.96666666666666667</v>
      </c>
      <c r="R1232" s="34">
        <v>1</v>
      </c>
      <c r="S1232" s="34">
        <v>1</v>
      </c>
      <c r="T1232" s="34">
        <v>0.96666666666666667</v>
      </c>
      <c r="U1232" s="34">
        <v>0.96666666666666667</v>
      </c>
      <c r="V1232" s="34">
        <v>0.96666666666666667</v>
      </c>
      <c r="W1232" s="34">
        <v>1</v>
      </c>
      <c r="X1232" s="34">
        <v>1</v>
      </c>
      <c r="Y1232" s="34">
        <v>1</v>
      </c>
      <c r="Z1232" s="34">
        <v>0.96666666666666667</v>
      </c>
      <c r="AA1232" s="34">
        <v>0.98333333333333328</v>
      </c>
    </row>
    <row r="1233" spans="1:27" ht="15.75" customHeight="1" x14ac:dyDescent="0.25">
      <c r="A1233" s="34">
        <v>24030940</v>
      </c>
      <c r="B1233" s="34">
        <v>30.929166666666664</v>
      </c>
      <c r="C1233" s="34">
        <v>29.434782608695649</v>
      </c>
      <c r="D1233" s="34">
        <v>67.449999999999989</v>
      </c>
      <c r="E1233" s="34">
        <v>101.80799999999999</v>
      </c>
      <c r="F1233" s="34">
        <v>88.296153846153857</v>
      </c>
      <c r="G1233" s="34">
        <v>44.903571428571411</v>
      </c>
      <c r="H1233" s="34">
        <v>42.096428571428575</v>
      </c>
      <c r="I1233" s="34">
        <v>37.774999999999999</v>
      </c>
      <c r="J1233" s="34">
        <v>48.053571428571423</v>
      </c>
      <c r="K1233" s="34">
        <v>76.048000000000002</v>
      </c>
      <c r="L1233" s="34">
        <v>80.099999999999994</v>
      </c>
      <c r="M1233" s="34">
        <v>30.973076923076921</v>
      </c>
      <c r="N1233" s="34">
        <v>313</v>
      </c>
      <c r="O1233" s="34">
        <v>0.8</v>
      </c>
      <c r="P1233" s="34">
        <v>0.76666666666666672</v>
      </c>
      <c r="Q1233" s="34">
        <v>0.8666666666666667</v>
      </c>
      <c r="R1233" s="34">
        <v>0.83333333333333337</v>
      </c>
      <c r="S1233" s="34">
        <v>0.8666666666666667</v>
      </c>
      <c r="T1233" s="34">
        <v>0.93333333333333335</v>
      </c>
      <c r="U1233" s="34">
        <v>0.93333333333333335</v>
      </c>
      <c r="V1233" s="34">
        <v>0.93333333333333335</v>
      </c>
      <c r="W1233" s="34">
        <v>0.93333333333333335</v>
      </c>
      <c r="X1233" s="34">
        <v>0.83333333333333337</v>
      </c>
      <c r="Y1233" s="34">
        <v>0.8666666666666667</v>
      </c>
      <c r="Z1233" s="34">
        <v>0.8666666666666667</v>
      </c>
      <c r="AA1233" s="34">
        <v>0.86944444444444446</v>
      </c>
    </row>
    <row r="1234" spans="1:27" ht="15.75" customHeight="1" x14ac:dyDescent="0.25">
      <c r="A1234" s="34">
        <v>24030950</v>
      </c>
      <c r="B1234" s="34">
        <v>45.393103448275873</v>
      </c>
      <c r="C1234" s="34">
        <v>74.70714285714287</v>
      </c>
      <c r="D1234" s="34">
        <v>132.97241379310347</v>
      </c>
      <c r="E1234" s="34">
        <v>194.62962962962962</v>
      </c>
      <c r="F1234" s="34">
        <v>183.83103448275861</v>
      </c>
      <c r="G1234" s="34">
        <v>90.357692307692318</v>
      </c>
      <c r="H1234" s="34">
        <v>73.56296296296297</v>
      </c>
      <c r="I1234" s="34">
        <v>109.84444444444446</v>
      </c>
      <c r="J1234" s="34">
        <v>156.61428571428573</v>
      </c>
      <c r="K1234" s="34">
        <v>234.34999999999997</v>
      </c>
      <c r="L1234" s="34">
        <v>196.29615384615389</v>
      </c>
      <c r="M1234" s="34">
        <v>65.689655172413779</v>
      </c>
      <c r="N1234" s="34">
        <v>333</v>
      </c>
      <c r="O1234" s="34">
        <v>0.96666666666666667</v>
      </c>
      <c r="P1234" s="34">
        <v>0.93333333333333335</v>
      </c>
      <c r="Q1234" s="34">
        <v>0.96666666666666667</v>
      </c>
      <c r="R1234" s="34">
        <v>0.9</v>
      </c>
      <c r="S1234" s="34">
        <v>0.96666666666666667</v>
      </c>
      <c r="T1234" s="34">
        <v>0.8666666666666667</v>
      </c>
      <c r="U1234" s="34">
        <v>0.9</v>
      </c>
      <c r="V1234" s="34">
        <v>0.9</v>
      </c>
      <c r="W1234" s="34">
        <v>0.93333333333333335</v>
      </c>
      <c r="X1234" s="34">
        <v>0.93333333333333335</v>
      </c>
      <c r="Y1234" s="34">
        <v>0.8666666666666667</v>
      </c>
      <c r="Z1234" s="34">
        <v>0.96666666666666667</v>
      </c>
      <c r="AA1234" s="34">
        <v>0.92500000000000004</v>
      </c>
    </row>
    <row r="1235" spans="1:27" ht="15.75" customHeight="1" x14ac:dyDescent="0.25">
      <c r="A1235" s="34">
        <v>24031040</v>
      </c>
      <c r="B1235" s="34">
        <v>24.125000000000004</v>
      </c>
      <c r="C1235" s="34">
        <v>49.841666666666669</v>
      </c>
      <c r="D1235" s="34">
        <v>95.390000000000015</v>
      </c>
      <c r="E1235" s="34">
        <v>109.11818181818184</v>
      </c>
      <c r="F1235" s="34">
        <v>129.77272727272725</v>
      </c>
      <c r="G1235" s="34">
        <v>59.763636363636358</v>
      </c>
      <c r="H1235" s="34">
        <v>42.381818181818183</v>
      </c>
      <c r="I1235" s="34">
        <v>47.618181818181817</v>
      </c>
      <c r="J1235" s="34">
        <v>74.963636363636368</v>
      </c>
      <c r="K1235" s="34">
        <v>101.87272727272729</v>
      </c>
      <c r="L1235" s="34">
        <v>121.01000000000002</v>
      </c>
      <c r="M1235" s="34">
        <v>47.427272727272729</v>
      </c>
      <c r="N1235" s="34">
        <v>132</v>
      </c>
      <c r="O1235" s="34">
        <v>0.4</v>
      </c>
      <c r="P1235" s="34">
        <v>0.4</v>
      </c>
      <c r="Q1235" s="34">
        <v>0.33333333333333331</v>
      </c>
      <c r="R1235" s="34">
        <v>0.36666666666666664</v>
      </c>
      <c r="S1235" s="34">
        <v>0.36666666666666664</v>
      </c>
      <c r="T1235" s="34">
        <v>0.36666666666666664</v>
      </c>
      <c r="U1235" s="34">
        <v>0.36666666666666664</v>
      </c>
      <c r="V1235" s="34">
        <v>0.36666666666666664</v>
      </c>
      <c r="W1235" s="34">
        <v>0.36666666666666664</v>
      </c>
      <c r="X1235" s="34">
        <v>0.36666666666666664</v>
      </c>
      <c r="Y1235" s="34">
        <v>0.33333333333333331</v>
      </c>
      <c r="Z1235" s="34">
        <v>0.36666666666666664</v>
      </c>
      <c r="AA1235" s="34">
        <v>0.36666666666666664</v>
      </c>
    </row>
    <row r="1236" spans="1:27" ht="15.75" customHeight="1" x14ac:dyDescent="0.25">
      <c r="A1236" s="34">
        <v>24035010</v>
      </c>
      <c r="B1236" s="34">
        <v>33.356000000000002</v>
      </c>
      <c r="C1236" s="34">
        <v>68.606896551724134</v>
      </c>
      <c r="D1236" s="34">
        <v>111.2653846153846</v>
      </c>
      <c r="E1236" s="34">
        <v>151.87692307692311</v>
      </c>
      <c r="F1236" s="34">
        <v>101.55517241379312</v>
      </c>
      <c r="G1236" s="34">
        <v>54.860000000000021</v>
      </c>
      <c r="H1236" s="34">
        <v>57.715384615384622</v>
      </c>
      <c r="I1236" s="34">
        <v>55.576666666666668</v>
      </c>
      <c r="J1236" s="34">
        <v>69.851724137931029</v>
      </c>
      <c r="K1236" s="34">
        <v>121.75714285714284</v>
      </c>
      <c r="L1236" s="34">
        <v>127.55769230769229</v>
      </c>
      <c r="M1236" s="34">
        <v>54.370370370370374</v>
      </c>
      <c r="N1236" s="34">
        <v>326</v>
      </c>
      <c r="O1236" s="34">
        <v>0.83333333333333337</v>
      </c>
      <c r="P1236" s="34">
        <v>0.96666666666666667</v>
      </c>
      <c r="Q1236" s="34">
        <v>0.8666666666666667</v>
      </c>
      <c r="R1236" s="34">
        <v>0.8666666666666667</v>
      </c>
      <c r="S1236" s="34">
        <v>0.96666666666666667</v>
      </c>
      <c r="T1236" s="34">
        <v>0.83333333333333337</v>
      </c>
      <c r="U1236" s="34">
        <v>0.8666666666666667</v>
      </c>
      <c r="V1236" s="34">
        <v>1</v>
      </c>
      <c r="W1236" s="34">
        <v>0.96666666666666667</v>
      </c>
      <c r="X1236" s="34">
        <v>0.93333333333333335</v>
      </c>
      <c r="Y1236" s="34">
        <v>0.8666666666666667</v>
      </c>
      <c r="Z1236" s="34">
        <v>0.9</v>
      </c>
      <c r="AA1236" s="34">
        <v>0.90555555555555556</v>
      </c>
    </row>
    <row r="1237" spans="1:27" ht="15.75" customHeight="1" x14ac:dyDescent="0.25">
      <c r="A1237" s="34">
        <v>24035020</v>
      </c>
      <c r="B1237" s="34">
        <v>28.23</v>
      </c>
      <c r="C1237" s="34">
        <v>48.086363636363643</v>
      </c>
      <c r="D1237" s="34">
        <v>79.065000000000026</v>
      </c>
      <c r="E1237" s="34">
        <v>100.35909090909091</v>
      </c>
      <c r="F1237" s="34">
        <v>80.249999999999986</v>
      </c>
      <c r="G1237" s="34">
        <v>46.92</v>
      </c>
      <c r="H1237" s="34">
        <v>50.672727272727272</v>
      </c>
      <c r="I1237" s="34">
        <v>47.718181818181819</v>
      </c>
      <c r="J1237" s="34">
        <v>55.5625</v>
      </c>
      <c r="K1237" s="34">
        <v>79.087499999999991</v>
      </c>
      <c r="L1237" s="34">
        <v>97.991666666666674</v>
      </c>
      <c r="M1237" s="34">
        <v>44.281818181818188</v>
      </c>
      <c r="N1237" s="34">
        <v>271</v>
      </c>
      <c r="O1237" s="34">
        <v>0.66666666666666663</v>
      </c>
      <c r="P1237" s="34">
        <v>0.73333333333333328</v>
      </c>
      <c r="Q1237" s="34">
        <v>0.66666666666666663</v>
      </c>
      <c r="R1237" s="34">
        <v>0.73333333333333328</v>
      </c>
      <c r="S1237" s="34">
        <v>0.8</v>
      </c>
      <c r="T1237" s="34">
        <v>0.83333333333333337</v>
      </c>
      <c r="U1237" s="34">
        <v>0.73333333333333328</v>
      </c>
      <c r="V1237" s="34">
        <v>0.73333333333333328</v>
      </c>
      <c r="W1237" s="34">
        <v>0.8</v>
      </c>
      <c r="X1237" s="34">
        <v>0.8</v>
      </c>
      <c r="Y1237" s="34">
        <v>0.8</v>
      </c>
      <c r="Z1237" s="34">
        <v>0.73333333333333328</v>
      </c>
      <c r="AA1237" s="34">
        <v>0.75277777777777777</v>
      </c>
    </row>
    <row r="1238" spans="1:27" ht="15.75" customHeight="1" x14ac:dyDescent="0.25">
      <c r="A1238" s="34">
        <v>24035040</v>
      </c>
      <c r="B1238" s="34">
        <v>25.24444444444444</v>
      </c>
      <c r="C1238" s="34">
        <v>33.744444444444447</v>
      </c>
      <c r="D1238" s="34">
        <v>69.115384615384627</v>
      </c>
      <c r="E1238" s="34">
        <v>93.392592592592592</v>
      </c>
      <c r="F1238" s="34">
        <v>99.16153846153847</v>
      </c>
      <c r="G1238" s="34">
        <v>55.164000000000009</v>
      </c>
      <c r="H1238" s="34">
        <v>55.300000000000004</v>
      </c>
      <c r="I1238" s="34">
        <v>41.510714285714293</v>
      </c>
      <c r="J1238" s="34">
        <v>48.453571428571422</v>
      </c>
      <c r="K1238" s="34">
        <v>81.918518518518511</v>
      </c>
      <c r="L1238" s="34">
        <v>97.377777777777794</v>
      </c>
      <c r="M1238" s="34">
        <v>43.265384615384605</v>
      </c>
      <c r="N1238" s="34">
        <v>320</v>
      </c>
      <c r="O1238" s="34">
        <v>0.9</v>
      </c>
      <c r="P1238" s="34">
        <v>0.9</v>
      </c>
      <c r="Q1238" s="34">
        <v>0.8666666666666667</v>
      </c>
      <c r="R1238" s="34">
        <v>0.9</v>
      </c>
      <c r="S1238" s="34">
        <v>0.8666666666666667</v>
      </c>
      <c r="T1238" s="34">
        <v>0.83333333333333337</v>
      </c>
      <c r="U1238" s="34">
        <v>0.8666666666666667</v>
      </c>
      <c r="V1238" s="34">
        <v>0.93333333333333335</v>
      </c>
      <c r="W1238" s="34">
        <v>0.93333333333333335</v>
      </c>
      <c r="X1238" s="34">
        <v>0.9</v>
      </c>
      <c r="Y1238" s="34">
        <v>0.9</v>
      </c>
      <c r="Z1238" s="34">
        <v>0.8666666666666667</v>
      </c>
      <c r="AA1238" s="34">
        <v>0.88888888888888884</v>
      </c>
    </row>
    <row r="1239" spans="1:27" ht="15.75" customHeight="1" x14ac:dyDescent="0.25">
      <c r="A1239" s="34">
        <v>24035070</v>
      </c>
      <c r="B1239" s="34">
        <v>30.060000000000009</v>
      </c>
      <c r="C1239" s="34">
        <v>43.895652173913042</v>
      </c>
      <c r="D1239" s="34">
        <v>88.250000000000014</v>
      </c>
      <c r="E1239" s="34">
        <v>136.148</v>
      </c>
      <c r="F1239" s="34">
        <v>154.50000000000003</v>
      </c>
      <c r="G1239" s="34">
        <v>91.269565217391317</v>
      </c>
      <c r="H1239" s="34">
        <v>75.71052631578948</v>
      </c>
      <c r="I1239" s="34">
        <v>88.645454545454541</v>
      </c>
      <c r="J1239" s="34">
        <v>103.5095238095238</v>
      </c>
      <c r="K1239" s="34">
        <v>141.29</v>
      </c>
      <c r="L1239" s="34">
        <v>117.8181818181818</v>
      </c>
      <c r="M1239" s="34">
        <v>50.056521739130424</v>
      </c>
      <c r="N1239" s="34">
        <v>261</v>
      </c>
      <c r="O1239" s="34">
        <v>0.66666666666666663</v>
      </c>
      <c r="P1239" s="34">
        <v>0.76666666666666672</v>
      </c>
      <c r="Q1239" s="34">
        <v>0.66666666666666663</v>
      </c>
      <c r="R1239" s="34">
        <v>0.83333333333333337</v>
      </c>
      <c r="S1239" s="34">
        <v>0.76666666666666672</v>
      </c>
      <c r="T1239" s="34">
        <v>0.76666666666666672</v>
      </c>
      <c r="U1239" s="34">
        <v>0.6333333333333333</v>
      </c>
      <c r="V1239" s="34">
        <v>0.73333333333333328</v>
      </c>
      <c r="W1239" s="34">
        <v>0.7</v>
      </c>
      <c r="X1239" s="34">
        <v>0.66666666666666663</v>
      </c>
      <c r="Y1239" s="34">
        <v>0.73333333333333328</v>
      </c>
      <c r="Z1239" s="34">
        <v>0.76666666666666672</v>
      </c>
      <c r="AA1239" s="34">
        <v>0.72499999999999998</v>
      </c>
    </row>
    <row r="1240" spans="1:27" ht="15.75" customHeight="1" x14ac:dyDescent="0.25">
      <c r="A1240" s="34">
        <v>24035090</v>
      </c>
      <c r="B1240" s="34">
        <v>7.6</v>
      </c>
      <c r="C1240" s="34">
        <v>42.699999999999996</v>
      </c>
      <c r="D1240" s="34">
        <v>71.3</v>
      </c>
      <c r="E1240" s="34">
        <v>94.500000000000014</v>
      </c>
      <c r="F1240" s="34">
        <v>77.599999999999994</v>
      </c>
      <c r="G1240" s="34">
        <v>131.80000000000004</v>
      </c>
      <c r="H1240" s="34">
        <v>59.3</v>
      </c>
      <c r="I1240" s="34">
        <v>53.4</v>
      </c>
      <c r="J1240" s="34">
        <v>37.450000000000003</v>
      </c>
      <c r="K1240" s="34">
        <v>78.099999999999994</v>
      </c>
      <c r="L1240" s="34">
        <v>116.29999999999998</v>
      </c>
      <c r="M1240" s="34">
        <v>95.999999999999972</v>
      </c>
      <c r="N1240" s="34">
        <v>15</v>
      </c>
      <c r="O1240" s="34">
        <v>3.3333333333333333E-2</v>
      </c>
      <c r="P1240" s="34">
        <v>3.3333333333333333E-2</v>
      </c>
      <c r="Q1240" s="34">
        <v>3.3333333333333333E-2</v>
      </c>
      <c r="R1240" s="34">
        <v>3.3333333333333333E-2</v>
      </c>
      <c r="S1240" s="34">
        <v>3.3333333333333333E-2</v>
      </c>
      <c r="T1240" s="34">
        <v>3.3333333333333333E-2</v>
      </c>
      <c r="U1240" s="34">
        <v>3.3333333333333333E-2</v>
      </c>
      <c r="V1240" s="34">
        <v>6.6666666666666666E-2</v>
      </c>
      <c r="W1240" s="34">
        <v>6.6666666666666666E-2</v>
      </c>
      <c r="X1240" s="34">
        <v>3.3333333333333333E-2</v>
      </c>
      <c r="Y1240" s="34">
        <v>6.6666666666666666E-2</v>
      </c>
      <c r="Z1240" s="34">
        <v>3.3333333333333333E-2</v>
      </c>
      <c r="AA1240" s="34">
        <v>4.1666666666666664E-2</v>
      </c>
    </row>
    <row r="1241" spans="1:27" ht="15.75" customHeight="1" x14ac:dyDescent="0.25">
      <c r="A1241" s="34">
        <v>24035120</v>
      </c>
      <c r="B1241" s="34">
        <v>25.820689655172416</v>
      </c>
      <c r="C1241" s="34">
        <v>36.107142857142854</v>
      </c>
      <c r="D1241" s="34">
        <v>88.606666666666669</v>
      </c>
      <c r="E1241" s="34">
        <v>130.19655172413792</v>
      </c>
      <c r="F1241" s="34">
        <v>116.18333333333332</v>
      </c>
      <c r="G1241" s="34">
        <v>66.921428571428564</v>
      </c>
      <c r="H1241" s="34">
        <v>51.033333333333324</v>
      </c>
      <c r="I1241" s="34">
        <v>48.632142857142853</v>
      </c>
      <c r="J1241" s="34">
        <v>75.073333333333309</v>
      </c>
      <c r="K1241" s="34">
        <v>110.78620689655172</v>
      </c>
      <c r="L1241" s="34">
        <v>101.15517241379311</v>
      </c>
      <c r="M1241" s="34">
        <v>44.717241379310337</v>
      </c>
      <c r="N1241" s="34">
        <v>349</v>
      </c>
      <c r="O1241" s="34">
        <v>0.96666666666666667</v>
      </c>
      <c r="P1241" s="34">
        <v>0.93333333333333335</v>
      </c>
      <c r="Q1241" s="34">
        <v>1</v>
      </c>
      <c r="R1241" s="34">
        <v>0.96666666666666667</v>
      </c>
      <c r="S1241" s="34">
        <v>1</v>
      </c>
      <c r="T1241" s="34">
        <v>0.93333333333333335</v>
      </c>
      <c r="U1241" s="34">
        <v>1</v>
      </c>
      <c r="V1241" s="34">
        <v>0.93333333333333335</v>
      </c>
      <c r="W1241" s="34">
        <v>1</v>
      </c>
      <c r="X1241" s="34">
        <v>0.96666666666666667</v>
      </c>
      <c r="Y1241" s="34">
        <v>0.96666666666666667</v>
      </c>
      <c r="Z1241" s="34">
        <v>0.96666666666666667</v>
      </c>
      <c r="AA1241" s="34">
        <v>0.96944444444444444</v>
      </c>
    </row>
    <row r="1242" spans="1:27" ht="15.75" customHeight="1" x14ac:dyDescent="0.25">
      <c r="A1242" s="34">
        <v>24035130</v>
      </c>
      <c r="B1242" s="34">
        <v>21.2</v>
      </c>
      <c r="C1242" s="34">
        <v>27.713333333333331</v>
      </c>
      <c r="D1242" s="34">
        <v>57.655172413793103</v>
      </c>
      <c r="E1242" s="34">
        <v>93.982758620689651</v>
      </c>
      <c r="F1242" s="34">
        <v>82.565517241379297</v>
      </c>
      <c r="G1242" s="34">
        <v>50.699999999999996</v>
      </c>
      <c r="H1242" s="34">
        <v>50.139285714285712</v>
      </c>
      <c r="I1242" s="34">
        <v>37.15</v>
      </c>
      <c r="J1242" s="34">
        <v>43.093103448275855</v>
      </c>
      <c r="K1242" s="34">
        <v>78.934482758620689</v>
      </c>
      <c r="L1242" s="34">
        <v>80.379310344827559</v>
      </c>
      <c r="M1242" s="34">
        <v>32.066666666666677</v>
      </c>
      <c r="N1242" s="34">
        <v>345</v>
      </c>
      <c r="O1242" s="34">
        <v>1</v>
      </c>
      <c r="P1242" s="34">
        <v>1</v>
      </c>
      <c r="Q1242" s="34">
        <v>0.96666666666666667</v>
      </c>
      <c r="R1242" s="34">
        <v>0.96666666666666667</v>
      </c>
      <c r="S1242" s="34">
        <v>0.96666666666666667</v>
      </c>
      <c r="T1242" s="34">
        <v>0.93333333333333335</v>
      </c>
      <c r="U1242" s="34">
        <v>0.93333333333333335</v>
      </c>
      <c r="V1242" s="34">
        <v>0.93333333333333335</v>
      </c>
      <c r="W1242" s="34">
        <v>0.96666666666666667</v>
      </c>
      <c r="X1242" s="34">
        <v>0.96666666666666667</v>
      </c>
      <c r="Y1242" s="34">
        <v>0.96666666666666667</v>
      </c>
      <c r="Z1242" s="34">
        <v>0.9</v>
      </c>
      <c r="AA1242" s="34">
        <v>0.95833333333333337</v>
      </c>
    </row>
    <row r="1243" spans="1:27" ht="15.75" customHeight="1" x14ac:dyDescent="0.25">
      <c r="A1243" s="34">
        <v>24035140</v>
      </c>
      <c r="B1243" s="34">
        <v>18.5</v>
      </c>
      <c r="C1243" s="34">
        <v>30.45</v>
      </c>
      <c r="D1243" s="34">
        <v>67.281818181818196</v>
      </c>
      <c r="E1243" s="34">
        <v>82.47</v>
      </c>
      <c r="F1243" s="34">
        <v>99.281818181818196</v>
      </c>
      <c r="G1243" s="34">
        <v>54.27</v>
      </c>
      <c r="H1243" s="34">
        <v>54.390909090909098</v>
      </c>
      <c r="I1243" s="34">
        <v>41.600000000000009</v>
      </c>
      <c r="J1243" s="34">
        <v>75.572727272727278</v>
      </c>
      <c r="K1243" s="34">
        <v>87.999999999999986</v>
      </c>
      <c r="L1243" s="34">
        <v>69.090909090909108</v>
      </c>
      <c r="M1243" s="34">
        <v>31.7</v>
      </c>
      <c r="N1243" s="34">
        <v>132</v>
      </c>
      <c r="O1243" s="34">
        <v>0.4</v>
      </c>
      <c r="P1243" s="34">
        <v>0.4</v>
      </c>
      <c r="Q1243" s="34">
        <v>0.36666666666666664</v>
      </c>
      <c r="R1243" s="34">
        <v>0.33333333333333331</v>
      </c>
      <c r="S1243" s="34">
        <v>0.36666666666666664</v>
      </c>
      <c r="T1243" s="34">
        <v>0.33333333333333331</v>
      </c>
      <c r="U1243" s="34">
        <v>0.36666666666666664</v>
      </c>
      <c r="V1243" s="34">
        <v>0.36666666666666664</v>
      </c>
      <c r="W1243" s="34">
        <v>0.36666666666666664</v>
      </c>
      <c r="X1243" s="34">
        <v>0.36666666666666664</v>
      </c>
      <c r="Y1243" s="34">
        <v>0.36666666666666664</v>
      </c>
      <c r="Z1243" s="34">
        <v>0.36666666666666664</v>
      </c>
      <c r="AA1243" s="34">
        <v>0.36666666666666664</v>
      </c>
    </row>
    <row r="1244" spans="1:27" ht="15.75" customHeight="1" x14ac:dyDescent="0.25">
      <c r="A1244" s="34">
        <v>24035150</v>
      </c>
      <c r="B1244" s="34">
        <v>34.091666666666669</v>
      </c>
      <c r="C1244" s="34">
        <v>40.045833333333327</v>
      </c>
      <c r="D1244" s="34">
        <v>73.695999999999998</v>
      </c>
      <c r="E1244" s="34">
        <v>113.09166666666668</v>
      </c>
      <c r="F1244" s="34">
        <v>104.33199999999999</v>
      </c>
      <c r="G1244" s="34">
        <v>57.116666666666667</v>
      </c>
      <c r="H1244" s="34">
        <v>54.264000000000003</v>
      </c>
      <c r="I1244" s="34">
        <v>44.023076923076928</v>
      </c>
      <c r="J1244" s="34">
        <v>57.48</v>
      </c>
      <c r="K1244" s="34">
        <v>102.16818181818181</v>
      </c>
      <c r="L1244" s="34">
        <v>96.785714285714278</v>
      </c>
      <c r="M1244" s="34">
        <v>45.449999999999996</v>
      </c>
      <c r="N1244" s="34">
        <v>287</v>
      </c>
      <c r="O1244" s="34">
        <v>0.8</v>
      </c>
      <c r="P1244" s="34">
        <v>0.8</v>
      </c>
      <c r="Q1244" s="34">
        <v>0.83333333333333337</v>
      </c>
      <c r="R1244" s="34">
        <v>0.8</v>
      </c>
      <c r="S1244" s="34">
        <v>0.83333333333333337</v>
      </c>
      <c r="T1244" s="34">
        <v>0.8</v>
      </c>
      <c r="U1244" s="34">
        <v>0.83333333333333337</v>
      </c>
      <c r="V1244" s="34">
        <v>0.8666666666666667</v>
      </c>
      <c r="W1244" s="34">
        <v>0.83333333333333337</v>
      </c>
      <c r="X1244" s="34">
        <v>0.73333333333333328</v>
      </c>
      <c r="Y1244" s="34">
        <v>0.7</v>
      </c>
      <c r="Z1244" s="34">
        <v>0.73333333333333328</v>
      </c>
      <c r="AA1244" s="34">
        <v>0.79722222222222228</v>
      </c>
    </row>
    <row r="1245" spans="1:27" ht="15.75" customHeight="1" x14ac:dyDescent="0.25">
      <c r="A1245" s="34">
        <v>24035160</v>
      </c>
      <c r="B1245" s="34">
        <v>30</v>
      </c>
      <c r="C1245" s="34">
        <v>37</v>
      </c>
      <c r="D1245" s="34">
        <v>103.4</v>
      </c>
      <c r="E1245" s="34">
        <v>76.2</v>
      </c>
      <c r="F1245" s="34">
        <v>106.80000000000001</v>
      </c>
      <c r="G1245" s="34">
        <v>45.9</v>
      </c>
      <c r="H1245" s="34">
        <v>41.9</v>
      </c>
      <c r="I1245" s="34">
        <v>98.9</v>
      </c>
      <c r="J1245" s="34">
        <v>60.9</v>
      </c>
      <c r="K1245" s="34" t="s">
        <v>1930</v>
      </c>
      <c r="L1245" s="34" t="s">
        <v>1930</v>
      </c>
      <c r="M1245" s="34" t="s">
        <v>1930</v>
      </c>
      <c r="N1245" s="34">
        <v>9</v>
      </c>
      <c r="O1245" s="34">
        <v>3.3333333333333333E-2</v>
      </c>
      <c r="P1245" s="34">
        <v>3.3333333333333333E-2</v>
      </c>
      <c r="Q1245" s="34">
        <v>3.3333333333333333E-2</v>
      </c>
      <c r="R1245" s="34">
        <v>3.3333333333333333E-2</v>
      </c>
      <c r="S1245" s="34">
        <v>3.3333333333333333E-2</v>
      </c>
      <c r="T1245" s="34">
        <v>3.3333333333333333E-2</v>
      </c>
      <c r="U1245" s="34">
        <v>3.3333333333333333E-2</v>
      </c>
      <c r="V1245" s="34">
        <v>3.3333333333333333E-2</v>
      </c>
      <c r="W1245" s="34">
        <v>3.3333333333333333E-2</v>
      </c>
      <c r="X1245" s="34">
        <v>0</v>
      </c>
      <c r="Y1245" s="34">
        <v>0</v>
      </c>
      <c r="Z1245" s="34">
        <v>0</v>
      </c>
      <c r="AA1245" s="34">
        <v>2.5000000000000001E-2</v>
      </c>
    </row>
    <row r="1246" spans="1:27" ht="15.75" customHeight="1" x14ac:dyDescent="0.25">
      <c r="A1246" s="34">
        <v>24035180</v>
      </c>
      <c r="B1246" s="34">
        <v>22.808333333333326</v>
      </c>
      <c r="C1246" s="34">
        <v>44.408333333333331</v>
      </c>
      <c r="D1246" s="34">
        <v>86.88333333333334</v>
      </c>
      <c r="E1246" s="34">
        <v>101.35000000000002</v>
      </c>
      <c r="F1246" s="34">
        <v>112.05000000000001</v>
      </c>
      <c r="G1246" s="34">
        <v>54.025000000000006</v>
      </c>
      <c r="H1246" s="34">
        <v>46.236363636363635</v>
      </c>
      <c r="I1246" s="34">
        <v>52.909090909090899</v>
      </c>
      <c r="J1246" s="34">
        <v>73.281818181818181</v>
      </c>
      <c r="K1246" s="34">
        <v>84.759999999999977</v>
      </c>
      <c r="L1246" s="34">
        <v>100.13999999999999</v>
      </c>
      <c r="M1246" s="34">
        <v>40.587500000000006</v>
      </c>
      <c r="N1246" s="34">
        <v>133</v>
      </c>
      <c r="O1246" s="34">
        <v>0.4</v>
      </c>
      <c r="P1246" s="34">
        <v>0.4</v>
      </c>
      <c r="Q1246" s="34">
        <v>0.4</v>
      </c>
      <c r="R1246" s="34">
        <v>0.4</v>
      </c>
      <c r="S1246" s="34">
        <v>0.4</v>
      </c>
      <c r="T1246" s="34">
        <v>0.4</v>
      </c>
      <c r="U1246" s="34">
        <v>0.36666666666666664</v>
      </c>
      <c r="V1246" s="34">
        <v>0.36666666666666664</v>
      </c>
      <c r="W1246" s="34">
        <v>0.36666666666666664</v>
      </c>
      <c r="X1246" s="34">
        <v>0.33333333333333331</v>
      </c>
      <c r="Y1246" s="34">
        <v>0.33333333333333331</v>
      </c>
      <c r="Z1246" s="34">
        <v>0.26666666666666666</v>
      </c>
      <c r="AA1246" s="34">
        <v>0.36944444444444446</v>
      </c>
    </row>
    <row r="1247" spans="1:27" ht="15.75" customHeight="1" x14ac:dyDescent="0.25">
      <c r="A1247" s="34">
        <v>24035190</v>
      </c>
      <c r="B1247" s="34">
        <v>1.2</v>
      </c>
      <c r="C1247" s="34">
        <v>17</v>
      </c>
      <c r="D1247" s="34">
        <v>45.8</v>
      </c>
      <c r="E1247" s="34">
        <v>116</v>
      </c>
      <c r="F1247" s="34">
        <v>203.9</v>
      </c>
      <c r="G1247" s="34">
        <v>226.1</v>
      </c>
      <c r="H1247" s="34">
        <v>309.2</v>
      </c>
      <c r="I1247" s="34">
        <v>73.900000000000006</v>
      </c>
      <c r="J1247" s="34">
        <v>31.700000000000003</v>
      </c>
      <c r="K1247" s="34" t="s">
        <v>1930</v>
      </c>
      <c r="L1247" s="34" t="s">
        <v>1930</v>
      </c>
      <c r="M1247" s="34">
        <v>22.5</v>
      </c>
      <c r="N1247" s="34">
        <v>10</v>
      </c>
      <c r="O1247" s="34">
        <v>3.3333333333333333E-2</v>
      </c>
      <c r="P1247" s="34">
        <v>3.3333333333333333E-2</v>
      </c>
      <c r="Q1247" s="34">
        <v>3.3333333333333333E-2</v>
      </c>
      <c r="R1247" s="34">
        <v>3.3333333333333333E-2</v>
      </c>
      <c r="S1247" s="34">
        <v>3.3333333333333333E-2</v>
      </c>
      <c r="T1247" s="34">
        <v>3.3333333333333333E-2</v>
      </c>
      <c r="U1247" s="34">
        <v>3.3333333333333333E-2</v>
      </c>
      <c r="V1247" s="34">
        <v>3.3333333333333333E-2</v>
      </c>
      <c r="W1247" s="34">
        <v>3.3333333333333333E-2</v>
      </c>
      <c r="X1247" s="34">
        <v>0</v>
      </c>
      <c r="Y1247" s="34">
        <v>0</v>
      </c>
      <c r="Z1247" s="34">
        <v>3.3333333333333333E-2</v>
      </c>
      <c r="AA1247" s="34">
        <v>2.7777777777777776E-2</v>
      </c>
    </row>
    <row r="1248" spans="1:27" ht="15.75" customHeight="1" x14ac:dyDescent="0.25">
      <c r="A1248" s="34">
        <v>24035240</v>
      </c>
      <c r="B1248" s="34">
        <v>21.815384615384623</v>
      </c>
      <c r="C1248" s="34">
        <v>37.018181818181816</v>
      </c>
      <c r="D1248" s="34">
        <v>63.257142857142853</v>
      </c>
      <c r="E1248" s="34">
        <v>100.33333333333333</v>
      </c>
      <c r="F1248" s="34">
        <v>122.79047619047618</v>
      </c>
      <c r="G1248" s="34">
        <v>94.120833333333337</v>
      </c>
      <c r="H1248" s="34">
        <v>83.470833333333346</v>
      </c>
      <c r="I1248" s="34">
        <v>80.94583333333334</v>
      </c>
      <c r="J1248" s="34">
        <v>94.791666666666671</v>
      </c>
      <c r="K1248" s="34">
        <v>117.05000000000001</v>
      </c>
      <c r="L1248" s="34">
        <v>110.01428571428571</v>
      </c>
      <c r="M1248" s="34">
        <v>50.252380952380953</v>
      </c>
      <c r="N1248" s="34">
        <v>272</v>
      </c>
      <c r="O1248" s="34">
        <v>0.8666666666666667</v>
      </c>
      <c r="P1248" s="34">
        <v>0.73333333333333328</v>
      </c>
      <c r="Q1248" s="34">
        <v>0.7</v>
      </c>
      <c r="R1248" s="34">
        <v>0.5</v>
      </c>
      <c r="S1248" s="34">
        <v>0.7</v>
      </c>
      <c r="T1248" s="34">
        <v>0.8</v>
      </c>
      <c r="U1248" s="34">
        <v>0.8</v>
      </c>
      <c r="V1248" s="34">
        <v>0.8</v>
      </c>
      <c r="W1248" s="34">
        <v>0.8</v>
      </c>
      <c r="X1248" s="34">
        <v>0.73333333333333328</v>
      </c>
      <c r="Y1248" s="34">
        <v>0.93333333333333335</v>
      </c>
      <c r="Z1248" s="34">
        <v>0.7</v>
      </c>
      <c r="AA1248" s="34">
        <v>0.75555555555555554</v>
      </c>
    </row>
    <row r="1249" spans="1:27" ht="15.75" customHeight="1" x14ac:dyDescent="0.25">
      <c r="A1249" s="34">
        <v>24035250</v>
      </c>
      <c r="B1249" s="34">
        <v>20.284000000000002</v>
      </c>
      <c r="C1249" s="34">
        <v>39.425925925925924</v>
      </c>
      <c r="D1249" s="34">
        <v>52.692592592592575</v>
      </c>
      <c r="E1249" s="34">
        <v>110.35172413793104</v>
      </c>
      <c r="F1249" s="34">
        <v>122.36071428571428</v>
      </c>
      <c r="G1249" s="34">
        <v>135.61851851851853</v>
      </c>
      <c r="H1249" s="34">
        <v>167.8</v>
      </c>
      <c r="I1249" s="34">
        <v>126.47307692307695</v>
      </c>
      <c r="J1249" s="34">
        <v>92.83448275862068</v>
      </c>
      <c r="K1249" s="34">
        <v>114.59259259259258</v>
      </c>
      <c r="L1249" s="34">
        <v>112.15185185185183</v>
      </c>
      <c r="M1249" s="34">
        <v>34.922222222222217</v>
      </c>
      <c r="N1249" s="34">
        <v>326</v>
      </c>
      <c r="O1249" s="34">
        <v>0.83333333333333337</v>
      </c>
      <c r="P1249" s="34">
        <v>0.9</v>
      </c>
      <c r="Q1249" s="34">
        <v>0.9</v>
      </c>
      <c r="R1249" s="34">
        <v>0.96666666666666667</v>
      </c>
      <c r="S1249" s="34">
        <v>0.93333333333333335</v>
      </c>
      <c r="T1249" s="34">
        <v>0.9</v>
      </c>
      <c r="U1249" s="34">
        <v>0.9</v>
      </c>
      <c r="V1249" s="34">
        <v>0.8666666666666667</v>
      </c>
      <c r="W1249" s="34">
        <v>0.96666666666666667</v>
      </c>
      <c r="X1249" s="34">
        <v>0.9</v>
      </c>
      <c r="Y1249" s="34">
        <v>0.9</v>
      </c>
      <c r="Z1249" s="34">
        <v>0.9</v>
      </c>
      <c r="AA1249" s="34">
        <v>0.90555555555555556</v>
      </c>
    </row>
    <row r="1250" spans="1:27" ht="15.75" customHeight="1" x14ac:dyDescent="0.25">
      <c r="A1250" s="34">
        <v>24035260</v>
      </c>
      <c r="B1250" s="34">
        <v>18.448148148148146</v>
      </c>
      <c r="C1250" s="34">
        <v>31.476000000000003</v>
      </c>
      <c r="D1250" s="34">
        <v>62.042857142857137</v>
      </c>
      <c r="E1250" s="34">
        <v>104.46538461538461</v>
      </c>
      <c r="F1250" s="34">
        <v>112.30740740740745</v>
      </c>
      <c r="G1250" s="34">
        <v>58.184615384615384</v>
      </c>
      <c r="H1250" s="34">
        <v>44.385185185185179</v>
      </c>
      <c r="I1250" s="34">
        <v>66.914814814814818</v>
      </c>
      <c r="J1250" s="34">
        <v>89.403703703703684</v>
      </c>
      <c r="K1250" s="34">
        <v>117.008</v>
      </c>
      <c r="L1250" s="34">
        <v>63.525925925925918</v>
      </c>
      <c r="M1250" s="34">
        <v>20.311538461538461</v>
      </c>
      <c r="N1250" s="34">
        <v>318</v>
      </c>
      <c r="O1250" s="34">
        <v>0.9</v>
      </c>
      <c r="P1250" s="34">
        <v>0.83333333333333337</v>
      </c>
      <c r="Q1250" s="34">
        <v>0.93333333333333335</v>
      </c>
      <c r="R1250" s="34">
        <v>0.8666666666666667</v>
      </c>
      <c r="S1250" s="34">
        <v>0.9</v>
      </c>
      <c r="T1250" s="34">
        <v>0.8666666666666667</v>
      </c>
      <c r="U1250" s="34">
        <v>0.9</v>
      </c>
      <c r="V1250" s="34">
        <v>0.9</v>
      </c>
      <c r="W1250" s="34">
        <v>0.9</v>
      </c>
      <c r="X1250" s="34">
        <v>0.83333333333333337</v>
      </c>
      <c r="Y1250" s="34">
        <v>0.9</v>
      </c>
      <c r="Z1250" s="34">
        <v>0.8666666666666667</v>
      </c>
      <c r="AA1250" s="34">
        <v>0.8833333333333333</v>
      </c>
    </row>
    <row r="1251" spans="1:27" ht="15.75" customHeight="1" x14ac:dyDescent="0.25">
      <c r="A1251" s="34">
        <v>24035270</v>
      </c>
      <c r="B1251" s="34">
        <v>30.700000000000003</v>
      </c>
      <c r="C1251" s="34">
        <v>50.4</v>
      </c>
      <c r="D1251" s="34">
        <v>95.75</v>
      </c>
      <c r="E1251" s="34">
        <v>126.68125000000001</v>
      </c>
      <c r="F1251" s="34">
        <v>135.33750000000001</v>
      </c>
      <c r="G1251" s="34">
        <v>82.953333333333333</v>
      </c>
      <c r="H1251" s="34">
        <v>74.599999999999994</v>
      </c>
      <c r="I1251" s="34">
        <v>88.419999999999987</v>
      </c>
      <c r="J1251" s="34">
        <v>145.73999999999998</v>
      </c>
      <c r="K1251" s="34">
        <v>150.90714285714284</v>
      </c>
      <c r="L1251" s="34">
        <v>126.33999999999997</v>
      </c>
      <c r="M1251" s="34">
        <v>47.259999999999991</v>
      </c>
      <c r="N1251" s="34">
        <v>182</v>
      </c>
      <c r="O1251" s="34">
        <v>0.53333333333333333</v>
      </c>
      <c r="P1251" s="34">
        <v>0.5</v>
      </c>
      <c r="Q1251" s="34">
        <v>0.53333333333333333</v>
      </c>
      <c r="R1251" s="34">
        <v>0.53333333333333333</v>
      </c>
      <c r="S1251" s="34">
        <v>0.53333333333333333</v>
      </c>
      <c r="T1251" s="34">
        <v>0.5</v>
      </c>
      <c r="U1251" s="34">
        <v>0.46666666666666667</v>
      </c>
      <c r="V1251" s="34">
        <v>0.5</v>
      </c>
      <c r="W1251" s="34">
        <v>0.5</v>
      </c>
      <c r="X1251" s="34">
        <v>0.46666666666666667</v>
      </c>
      <c r="Y1251" s="34">
        <v>0.5</v>
      </c>
      <c r="Z1251" s="34">
        <v>0.5</v>
      </c>
      <c r="AA1251" s="34">
        <v>0.50555555555555554</v>
      </c>
    </row>
    <row r="1252" spans="1:27" ht="15.75" customHeight="1" x14ac:dyDescent="0.25">
      <c r="A1252" s="34">
        <v>24035280</v>
      </c>
      <c r="B1252" s="34">
        <v>14.125000000000002</v>
      </c>
      <c r="C1252" s="34">
        <v>33.933333333333337</v>
      </c>
      <c r="D1252" s="34">
        <v>78.833333333333329</v>
      </c>
      <c r="E1252" s="34">
        <v>162.16666666666666</v>
      </c>
      <c r="F1252" s="34">
        <v>108.59999999999998</v>
      </c>
      <c r="G1252" s="34">
        <v>40.225000000000001</v>
      </c>
      <c r="H1252" s="34">
        <v>26.575000000000003</v>
      </c>
      <c r="I1252" s="34">
        <v>23.875</v>
      </c>
      <c r="J1252" s="34">
        <v>47.1</v>
      </c>
      <c r="K1252" s="34">
        <v>38.150000000000006</v>
      </c>
      <c r="L1252" s="34">
        <v>83.325000000000017</v>
      </c>
      <c r="M1252" s="34">
        <v>39.633333333333333</v>
      </c>
      <c r="N1252" s="34">
        <v>42</v>
      </c>
      <c r="O1252" s="34">
        <v>0.13333333333333333</v>
      </c>
      <c r="P1252" s="34">
        <v>0.1</v>
      </c>
      <c r="Q1252" s="34">
        <v>0.1</v>
      </c>
      <c r="R1252" s="34">
        <v>0.1</v>
      </c>
      <c r="S1252" s="34">
        <v>0.13333333333333333</v>
      </c>
      <c r="T1252" s="34">
        <v>0.13333333333333333</v>
      </c>
      <c r="U1252" s="34">
        <v>0.13333333333333333</v>
      </c>
      <c r="V1252" s="34">
        <v>0.13333333333333333</v>
      </c>
      <c r="W1252" s="34">
        <v>0.13333333333333333</v>
      </c>
      <c r="X1252" s="34">
        <v>6.6666666666666666E-2</v>
      </c>
      <c r="Y1252" s="34">
        <v>0.13333333333333333</v>
      </c>
      <c r="Z1252" s="34">
        <v>0.1</v>
      </c>
      <c r="AA1252" s="34">
        <v>0.11666666666666667</v>
      </c>
    </row>
    <row r="1253" spans="1:27" ht="15.75" customHeight="1" x14ac:dyDescent="0.25">
      <c r="A1253" s="34">
        <v>24035290</v>
      </c>
      <c r="B1253" s="34">
        <v>5.5</v>
      </c>
      <c r="C1253" s="34">
        <v>7</v>
      </c>
      <c r="D1253" s="34" t="s">
        <v>1930</v>
      </c>
      <c r="E1253" s="34">
        <v>73.400000000000006</v>
      </c>
      <c r="F1253" s="34">
        <v>160.69999999999999</v>
      </c>
      <c r="G1253" s="34">
        <v>97</v>
      </c>
      <c r="H1253" s="34">
        <v>83.199999999999989</v>
      </c>
      <c r="I1253" s="34">
        <v>53.1</v>
      </c>
      <c r="J1253" s="34">
        <v>69</v>
      </c>
      <c r="K1253" s="34" t="s">
        <v>1930</v>
      </c>
      <c r="L1253" s="34" t="s">
        <v>1930</v>
      </c>
      <c r="M1253" s="34" t="s">
        <v>1930</v>
      </c>
      <c r="N1253" s="34">
        <v>8</v>
      </c>
      <c r="O1253" s="34">
        <v>3.3333333333333333E-2</v>
      </c>
      <c r="P1253" s="34">
        <v>3.3333333333333333E-2</v>
      </c>
      <c r="Q1253" s="34">
        <v>0</v>
      </c>
      <c r="R1253" s="34">
        <v>3.3333333333333333E-2</v>
      </c>
      <c r="S1253" s="34">
        <v>3.3333333333333333E-2</v>
      </c>
      <c r="T1253" s="34">
        <v>3.3333333333333333E-2</v>
      </c>
      <c r="U1253" s="34">
        <v>3.3333333333333333E-2</v>
      </c>
      <c r="V1253" s="34">
        <v>3.3333333333333333E-2</v>
      </c>
      <c r="W1253" s="34">
        <v>3.3333333333333333E-2</v>
      </c>
      <c r="X1253" s="34">
        <v>0</v>
      </c>
      <c r="Y1253" s="34">
        <v>0</v>
      </c>
      <c r="Z1253" s="34">
        <v>0</v>
      </c>
      <c r="AA1253" s="34">
        <v>2.2222222222222223E-2</v>
      </c>
    </row>
    <row r="1254" spans="1:27" ht="15.75" customHeight="1" x14ac:dyDescent="0.25">
      <c r="A1254" s="34">
        <v>24035300</v>
      </c>
      <c r="B1254" s="34">
        <v>19.995238095238097</v>
      </c>
      <c r="C1254" s="34">
        <v>35.382608695652173</v>
      </c>
      <c r="D1254" s="34">
        <v>73.347826086956516</v>
      </c>
      <c r="E1254" s="34">
        <v>101.6304347826087</v>
      </c>
      <c r="F1254" s="34">
        <v>97.663636363636385</v>
      </c>
      <c r="G1254" s="34">
        <v>54.704347826086952</v>
      </c>
      <c r="H1254" s="34">
        <v>55.87826086956521</v>
      </c>
      <c r="I1254" s="34">
        <v>40.195652173913039</v>
      </c>
      <c r="J1254" s="34">
        <v>51.2</v>
      </c>
      <c r="K1254" s="34">
        <v>92.214285714285722</v>
      </c>
      <c r="L1254" s="34">
        <v>90.51904761904764</v>
      </c>
      <c r="M1254" s="34">
        <v>42.531818181818174</v>
      </c>
      <c r="N1254" s="34">
        <v>266</v>
      </c>
      <c r="O1254" s="34">
        <v>0.7</v>
      </c>
      <c r="P1254" s="34">
        <v>0.76666666666666672</v>
      </c>
      <c r="Q1254" s="34">
        <v>0.76666666666666672</v>
      </c>
      <c r="R1254" s="34">
        <v>0.76666666666666672</v>
      </c>
      <c r="S1254" s="34">
        <v>0.73333333333333328</v>
      </c>
      <c r="T1254" s="34">
        <v>0.76666666666666672</v>
      </c>
      <c r="U1254" s="34">
        <v>0.76666666666666672</v>
      </c>
      <c r="V1254" s="34">
        <v>0.76666666666666672</v>
      </c>
      <c r="W1254" s="34">
        <v>0.7</v>
      </c>
      <c r="X1254" s="34">
        <v>0.7</v>
      </c>
      <c r="Y1254" s="34">
        <v>0.7</v>
      </c>
      <c r="Z1254" s="34">
        <v>0.73333333333333328</v>
      </c>
      <c r="AA1254" s="34">
        <v>0.73888888888888893</v>
      </c>
    </row>
    <row r="1255" spans="1:27" ht="15.75" customHeight="1" x14ac:dyDescent="0.25">
      <c r="A1255" s="34">
        <v>24035310</v>
      </c>
      <c r="B1255" s="34">
        <v>42.111111111111114</v>
      </c>
      <c r="C1255" s="34">
        <v>56.837931034482764</v>
      </c>
      <c r="D1255" s="34">
        <v>94.817857142857136</v>
      </c>
      <c r="E1255" s="34">
        <v>159.88518518518518</v>
      </c>
      <c r="F1255" s="34">
        <v>166.91481481481478</v>
      </c>
      <c r="G1255" s="34">
        <v>107.9846153846154</v>
      </c>
      <c r="H1255" s="34">
        <v>91.237037037037027</v>
      </c>
      <c r="I1255" s="34">
        <v>103.32222222222219</v>
      </c>
      <c r="J1255" s="34">
        <v>123.02083333333336</v>
      </c>
      <c r="K1255" s="34">
        <v>174.26666666666668</v>
      </c>
      <c r="L1255" s="34">
        <v>154.01818181818183</v>
      </c>
      <c r="M1255" s="34">
        <v>53.913043478260867</v>
      </c>
      <c r="N1255" s="34">
        <v>314</v>
      </c>
      <c r="O1255" s="34">
        <v>0.9</v>
      </c>
      <c r="P1255" s="34">
        <v>0.96666666666666667</v>
      </c>
      <c r="Q1255" s="34">
        <v>0.93333333333333335</v>
      </c>
      <c r="R1255" s="34">
        <v>0.9</v>
      </c>
      <c r="S1255" s="34">
        <v>0.9</v>
      </c>
      <c r="T1255" s="34">
        <v>0.8666666666666667</v>
      </c>
      <c r="U1255" s="34">
        <v>0.9</v>
      </c>
      <c r="V1255" s="34">
        <v>0.9</v>
      </c>
      <c r="W1255" s="34">
        <v>0.8</v>
      </c>
      <c r="X1255" s="34">
        <v>0.9</v>
      </c>
      <c r="Y1255" s="34">
        <v>0.73333333333333328</v>
      </c>
      <c r="Z1255" s="34">
        <v>0.76666666666666672</v>
      </c>
      <c r="AA1255" s="34">
        <v>0.87222222222222223</v>
      </c>
    </row>
    <row r="1256" spans="1:27" ht="15.75" customHeight="1" x14ac:dyDescent="0.25">
      <c r="A1256" s="34">
        <v>24035320</v>
      </c>
      <c r="B1256" s="34">
        <v>42.203333333333347</v>
      </c>
      <c r="C1256" s="34">
        <v>46.755555555555567</v>
      </c>
      <c r="D1256" s="34">
        <v>92.427586206896535</v>
      </c>
      <c r="E1256" s="34">
        <v>139.93103448275858</v>
      </c>
      <c r="F1256" s="34">
        <v>114.37999999999998</v>
      </c>
      <c r="G1256" s="34">
        <v>39.706896551724128</v>
      </c>
      <c r="H1256" s="34">
        <v>41.510344827586202</v>
      </c>
      <c r="I1256" s="34">
        <v>46.893333333333324</v>
      </c>
      <c r="J1256" s="34">
        <v>67.653333333333336</v>
      </c>
      <c r="K1256" s="34">
        <v>140.89666666666668</v>
      </c>
      <c r="L1256" s="34">
        <v>159.86000000000001</v>
      </c>
      <c r="M1256" s="34">
        <v>47.371428571428559</v>
      </c>
      <c r="N1256" s="34">
        <v>351</v>
      </c>
      <c r="O1256" s="34">
        <v>1</v>
      </c>
      <c r="P1256" s="34">
        <v>0.9</v>
      </c>
      <c r="Q1256" s="34">
        <v>0.96666666666666667</v>
      </c>
      <c r="R1256" s="34">
        <v>0.96666666666666667</v>
      </c>
      <c r="S1256" s="34">
        <v>1</v>
      </c>
      <c r="T1256" s="34">
        <v>0.96666666666666667</v>
      </c>
      <c r="U1256" s="34">
        <v>0.96666666666666667</v>
      </c>
      <c r="V1256" s="34">
        <v>1</v>
      </c>
      <c r="W1256" s="34">
        <v>1</v>
      </c>
      <c r="X1256" s="34">
        <v>1</v>
      </c>
      <c r="Y1256" s="34">
        <v>1</v>
      </c>
      <c r="Z1256" s="34">
        <v>0.93333333333333335</v>
      </c>
      <c r="AA1256" s="34">
        <v>0.97499999999999998</v>
      </c>
    </row>
    <row r="1257" spans="1:27" ht="15.75" customHeight="1" x14ac:dyDescent="0.25">
      <c r="A1257" s="34">
        <v>24035330</v>
      </c>
      <c r="B1257" s="34">
        <v>50.196428571428591</v>
      </c>
      <c r="C1257" s="34">
        <v>72.534615384615392</v>
      </c>
      <c r="D1257" s="34">
        <v>126.99310344827587</v>
      </c>
      <c r="E1257" s="34">
        <v>195.13666666666666</v>
      </c>
      <c r="F1257" s="34">
        <v>144.46785714285716</v>
      </c>
      <c r="G1257" s="34">
        <v>81.144827586206887</v>
      </c>
      <c r="H1257" s="34">
        <v>55.365517241379301</v>
      </c>
      <c r="I1257" s="34">
        <v>77.534615384615392</v>
      </c>
      <c r="J1257" s="34">
        <v>98.046153846153842</v>
      </c>
      <c r="K1257" s="34">
        <v>161.62857142857146</v>
      </c>
      <c r="L1257" s="34">
        <v>144.85714285714286</v>
      </c>
      <c r="M1257" s="34">
        <v>64.823076923076911</v>
      </c>
      <c r="N1257" s="34">
        <v>333</v>
      </c>
      <c r="O1257" s="34">
        <v>0.93333333333333335</v>
      </c>
      <c r="P1257" s="34">
        <v>0.8666666666666667</v>
      </c>
      <c r="Q1257" s="34">
        <v>0.96666666666666667</v>
      </c>
      <c r="R1257" s="34">
        <v>1</v>
      </c>
      <c r="S1257" s="34">
        <v>0.93333333333333335</v>
      </c>
      <c r="T1257" s="34">
        <v>0.96666666666666667</v>
      </c>
      <c r="U1257" s="34">
        <v>0.96666666666666667</v>
      </c>
      <c r="V1257" s="34">
        <v>0.8666666666666667</v>
      </c>
      <c r="W1257" s="34">
        <v>0.8666666666666667</v>
      </c>
      <c r="X1257" s="34">
        <v>0.93333333333333335</v>
      </c>
      <c r="Y1257" s="34">
        <v>0.93333333333333335</v>
      </c>
      <c r="Z1257" s="34">
        <v>0.8666666666666667</v>
      </c>
      <c r="AA1257" s="34">
        <v>0.92500000000000004</v>
      </c>
    </row>
    <row r="1258" spans="1:27" ht="15.75" customHeight="1" x14ac:dyDescent="0.25">
      <c r="A1258" s="34">
        <v>24035340</v>
      </c>
      <c r="B1258" s="34">
        <v>26.174074074074081</v>
      </c>
      <c r="C1258" s="34">
        <v>26.710714285714278</v>
      </c>
      <c r="D1258" s="34">
        <v>73.682142857142836</v>
      </c>
      <c r="E1258" s="34">
        <v>107.19199999999996</v>
      </c>
      <c r="F1258" s="34">
        <v>94.438461538461581</v>
      </c>
      <c r="G1258" s="34">
        <v>57.925925925925931</v>
      </c>
      <c r="H1258" s="34">
        <v>57.365384615384613</v>
      </c>
      <c r="I1258" s="34">
        <v>44.969230769230769</v>
      </c>
      <c r="J1258" s="34">
        <v>56.680769230769229</v>
      </c>
      <c r="K1258" s="34">
        <v>96.624000000000038</v>
      </c>
      <c r="L1258" s="34">
        <v>99.131034482758622</v>
      </c>
      <c r="M1258" s="34">
        <v>26.651851851851855</v>
      </c>
      <c r="N1258" s="34">
        <v>320</v>
      </c>
      <c r="O1258" s="34">
        <v>0.9</v>
      </c>
      <c r="P1258" s="34">
        <v>0.93333333333333335</v>
      </c>
      <c r="Q1258" s="34">
        <v>0.93333333333333335</v>
      </c>
      <c r="R1258" s="34">
        <v>0.83333333333333337</v>
      </c>
      <c r="S1258" s="34">
        <v>0.8666666666666667</v>
      </c>
      <c r="T1258" s="34">
        <v>0.9</v>
      </c>
      <c r="U1258" s="34">
        <v>0.8666666666666667</v>
      </c>
      <c r="V1258" s="34">
        <v>0.8666666666666667</v>
      </c>
      <c r="W1258" s="34">
        <v>0.8666666666666667</v>
      </c>
      <c r="X1258" s="34">
        <v>0.83333333333333337</v>
      </c>
      <c r="Y1258" s="34">
        <v>0.96666666666666667</v>
      </c>
      <c r="Z1258" s="34">
        <v>0.9</v>
      </c>
      <c r="AA1258" s="34">
        <v>0.88888888888888884</v>
      </c>
    </row>
    <row r="1259" spans="1:27" ht="15.75" customHeight="1" x14ac:dyDescent="0.25">
      <c r="A1259" s="34">
        <v>24035350</v>
      </c>
      <c r="B1259" s="34">
        <v>47.410526315789475</v>
      </c>
      <c r="C1259" s="34">
        <v>80.594444444444463</v>
      </c>
      <c r="D1259" s="34">
        <v>106.96470588235294</v>
      </c>
      <c r="E1259" s="34">
        <v>158.45999999999998</v>
      </c>
      <c r="F1259" s="34">
        <v>147.08095238095234</v>
      </c>
      <c r="G1259" s="34">
        <v>87.504761904761935</v>
      </c>
      <c r="H1259" s="34">
        <v>86.13684210526317</v>
      </c>
      <c r="I1259" s="34">
        <v>84.042105263157893</v>
      </c>
      <c r="J1259" s="34">
        <v>105.10999999999999</v>
      </c>
      <c r="K1259" s="34">
        <v>164.66086956521735</v>
      </c>
      <c r="L1259" s="34">
        <v>145.94347826086957</v>
      </c>
      <c r="M1259" s="34">
        <v>72.654545454545442</v>
      </c>
      <c r="N1259" s="34">
        <v>242</v>
      </c>
      <c r="O1259" s="34">
        <v>0.6333333333333333</v>
      </c>
      <c r="P1259" s="34">
        <v>0.6</v>
      </c>
      <c r="Q1259" s="34">
        <v>0.56666666666666665</v>
      </c>
      <c r="R1259" s="34">
        <v>0.66666666666666663</v>
      </c>
      <c r="S1259" s="34">
        <v>0.7</v>
      </c>
      <c r="T1259" s="34">
        <v>0.7</v>
      </c>
      <c r="U1259" s="34">
        <v>0.6333333333333333</v>
      </c>
      <c r="V1259" s="34">
        <v>0.6333333333333333</v>
      </c>
      <c r="W1259" s="34">
        <v>0.66666666666666663</v>
      </c>
      <c r="X1259" s="34">
        <v>0.76666666666666672</v>
      </c>
      <c r="Y1259" s="34">
        <v>0.76666666666666672</v>
      </c>
      <c r="Z1259" s="34">
        <v>0.73333333333333328</v>
      </c>
      <c r="AA1259" s="34">
        <v>0.67222222222222228</v>
      </c>
    </row>
    <row r="1260" spans="1:27" ht="15.75" customHeight="1" x14ac:dyDescent="0.25">
      <c r="A1260" s="34">
        <v>24035400</v>
      </c>
      <c r="B1260" s="34">
        <v>39.95384615384615</v>
      </c>
      <c r="C1260" s="34">
        <v>34.853846153846156</v>
      </c>
      <c r="D1260" s="34">
        <v>85.492307692307705</v>
      </c>
      <c r="E1260" s="34">
        <v>145.42499999999998</v>
      </c>
      <c r="F1260" s="34">
        <v>122.45454545454545</v>
      </c>
      <c r="G1260" s="34">
        <v>85.961538461538467</v>
      </c>
      <c r="H1260" s="34">
        <v>77.946153846153848</v>
      </c>
      <c r="I1260" s="34">
        <v>111.11538461538463</v>
      </c>
      <c r="J1260" s="34">
        <v>118.41428571428571</v>
      </c>
      <c r="K1260" s="34">
        <v>155.30666666666667</v>
      </c>
      <c r="L1260" s="34">
        <v>130.96923076923079</v>
      </c>
      <c r="M1260" s="34">
        <v>32.285714285714292</v>
      </c>
      <c r="N1260" s="34">
        <v>157</v>
      </c>
      <c r="O1260" s="34">
        <v>0.43333333333333335</v>
      </c>
      <c r="P1260" s="34">
        <v>0.43333333333333335</v>
      </c>
      <c r="Q1260" s="34">
        <v>0.43333333333333335</v>
      </c>
      <c r="R1260" s="34">
        <v>0.4</v>
      </c>
      <c r="S1260" s="34">
        <v>0.36666666666666664</v>
      </c>
      <c r="T1260" s="34">
        <v>0.43333333333333335</v>
      </c>
      <c r="U1260" s="34">
        <v>0.43333333333333335</v>
      </c>
      <c r="V1260" s="34">
        <v>0.43333333333333335</v>
      </c>
      <c r="W1260" s="34">
        <v>0.46666666666666667</v>
      </c>
      <c r="X1260" s="34">
        <v>0.5</v>
      </c>
      <c r="Y1260" s="34">
        <v>0.43333333333333335</v>
      </c>
      <c r="Z1260" s="34">
        <v>0.46666666666666667</v>
      </c>
      <c r="AA1260" s="34">
        <v>0.43611111111111112</v>
      </c>
    </row>
    <row r="1261" spans="1:27" ht="15.75" customHeight="1" x14ac:dyDescent="0.25">
      <c r="A1261" s="34">
        <v>24035420</v>
      </c>
      <c r="B1261" s="34">
        <v>30.360000000000003</v>
      </c>
      <c r="C1261" s="34">
        <v>44.70000000000001</v>
      </c>
      <c r="D1261" s="34">
        <v>104.05</v>
      </c>
      <c r="E1261" s="34">
        <v>184.92</v>
      </c>
      <c r="F1261" s="34">
        <v>128.61000000000001</v>
      </c>
      <c r="G1261" s="34">
        <v>57.69</v>
      </c>
      <c r="H1261" s="34">
        <v>69.725000000000009</v>
      </c>
      <c r="I1261" s="34">
        <v>55.436363636363645</v>
      </c>
      <c r="J1261" s="34">
        <v>62.599999999999994</v>
      </c>
      <c r="K1261" s="34">
        <v>138.95999999999998</v>
      </c>
      <c r="L1261" s="34">
        <v>130.09166666666667</v>
      </c>
      <c r="M1261" s="34">
        <v>50.25</v>
      </c>
      <c r="N1261" s="34">
        <v>123</v>
      </c>
      <c r="O1261" s="34">
        <v>0.33333333333333331</v>
      </c>
      <c r="P1261" s="34">
        <v>0.3</v>
      </c>
      <c r="Q1261" s="34">
        <v>0.33333333333333331</v>
      </c>
      <c r="R1261" s="34">
        <v>0.33333333333333331</v>
      </c>
      <c r="S1261" s="34">
        <v>0.33333333333333331</v>
      </c>
      <c r="T1261" s="34">
        <v>0.33333333333333331</v>
      </c>
      <c r="U1261" s="34">
        <v>0.4</v>
      </c>
      <c r="V1261" s="34">
        <v>0.36666666666666664</v>
      </c>
      <c r="W1261" s="34">
        <v>0.3</v>
      </c>
      <c r="X1261" s="34">
        <v>0.33333333333333331</v>
      </c>
      <c r="Y1261" s="34">
        <v>0.4</v>
      </c>
      <c r="Z1261" s="34">
        <v>0.33333333333333331</v>
      </c>
      <c r="AA1261" s="34">
        <v>0.34166666666666667</v>
      </c>
    </row>
    <row r="1262" spans="1:27" ht="15.75" customHeight="1" x14ac:dyDescent="0.25">
      <c r="A1262" s="34">
        <v>24035430</v>
      </c>
      <c r="B1262" s="34">
        <v>29.43928571428571</v>
      </c>
      <c r="C1262" s="34">
        <v>45.399999999999991</v>
      </c>
      <c r="D1262" s="34">
        <v>90.899999999999991</v>
      </c>
      <c r="E1262" s="34">
        <v>144.70357142857142</v>
      </c>
      <c r="F1262" s="34">
        <v>119.65517241379311</v>
      </c>
      <c r="G1262" s="34">
        <v>73.8241379310345</v>
      </c>
      <c r="H1262" s="34">
        <v>59.206666666666663</v>
      </c>
      <c r="I1262" s="34">
        <v>57.12413793103449</v>
      </c>
      <c r="J1262" s="34">
        <v>74.040000000000006</v>
      </c>
      <c r="K1262" s="34">
        <v>119.13448275862073</v>
      </c>
      <c r="L1262" s="34">
        <v>115.21379310344827</v>
      </c>
      <c r="M1262" s="34">
        <v>54.968965517241386</v>
      </c>
      <c r="N1262" s="34">
        <v>348</v>
      </c>
      <c r="O1262" s="34">
        <v>0.93333333333333335</v>
      </c>
      <c r="P1262" s="34">
        <v>0.96666666666666667</v>
      </c>
      <c r="Q1262" s="34">
        <v>0.96666666666666667</v>
      </c>
      <c r="R1262" s="34">
        <v>0.93333333333333335</v>
      </c>
      <c r="S1262" s="34">
        <v>0.96666666666666667</v>
      </c>
      <c r="T1262" s="34">
        <v>0.96666666666666667</v>
      </c>
      <c r="U1262" s="34">
        <v>1</v>
      </c>
      <c r="V1262" s="34">
        <v>0.96666666666666667</v>
      </c>
      <c r="W1262" s="34">
        <v>1</v>
      </c>
      <c r="X1262" s="34">
        <v>0.96666666666666667</v>
      </c>
      <c r="Y1262" s="34">
        <v>0.96666666666666667</v>
      </c>
      <c r="Z1262" s="34">
        <v>0.96666666666666667</v>
      </c>
      <c r="AA1262" s="34">
        <v>0.96666666666666667</v>
      </c>
    </row>
    <row r="1263" spans="1:27" ht="15.75" customHeight="1" x14ac:dyDescent="0.25">
      <c r="A1263" s="34">
        <v>24037100</v>
      </c>
      <c r="B1263" s="34">
        <v>19.299999999999997</v>
      </c>
      <c r="C1263" s="34">
        <v>44.036363636363639</v>
      </c>
      <c r="D1263" s="34">
        <v>71.360000000000014</v>
      </c>
      <c r="E1263" s="34">
        <v>92.01</v>
      </c>
      <c r="F1263" s="34">
        <v>120.08181818181815</v>
      </c>
      <c r="G1263" s="34">
        <v>64.163636363636371</v>
      </c>
      <c r="H1263" s="34">
        <v>50.236363636363627</v>
      </c>
      <c r="I1263" s="34">
        <v>55.809090909090905</v>
      </c>
      <c r="J1263" s="34">
        <v>88.572727272727263</v>
      </c>
      <c r="K1263" s="34">
        <v>118.44000000000001</v>
      </c>
      <c r="L1263" s="34">
        <v>103.28999999999999</v>
      </c>
      <c r="M1263" s="34">
        <v>31.372727272727275</v>
      </c>
      <c r="N1263" s="34">
        <v>128</v>
      </c>
      <c r="O1263" s="34">
        <v>0.36666666666666664</v>
      </c>
      <c r="P1263" s="34">
        <v>0.36666666666666664</v>
      </c>
      <c r="Q1263" s="34">
        <v>0.33333333333333331</v>
      </c>
      <c r="R1263" s="34">
        <v>0.33333333333333331</v>
      </c>
      <c r="S1263" s="34">
        <v>0.36666666666666664</v>
      </c>
      <c r="T1263" s="34">
        <v>0.36666666666666664</v>
      </c>
      <c r="U1263" s="34">
        <v>0.36666666666666664</v>
      </c>
      <c r="V1263" s="34">
        <v>0.36666666666666664</v>
      </c>
      <c r="W1263" s="34">
        <v>0.36666666666666664</v>
      </c>
      <c r="X1263" s="34">
        <v>0.33333333333333331</v>
      </c>
      <c r="Y1263" s="34">
        <v>0.33333333333333331</v>
      </c>
      <c r="Z1263" s="34">
        <v>0.36666666666666664</v>
      </c>
      <c r="AA1263" s="34">
        <v>0.35555555555555557</v>
      </c>
    </row>
    <row r="1264" spans="1:27" ht="15.75" customHeight="1" x14ac:dyDescent="0.25">
      <c r="A1264" s="34">
        <v>24037390</v>
      </c>
      <c r="B1264" s="34">
        <v>14.4</v>
      </c>
      <c r="C1264" s="34">
        <v>9.1499999999999986</v>
      </c>
      <c r="D1264" s="34">
        <v>41.449999999999996</v>
      </c>
      <c r="E1264" s="34">
        <v>49.599999999999994</v>
      </c>
      <c r="F1264" s="34">
        <v>129.60000000000002</v>
      </c>
      <c r="G1264" s="34">
        <v>28.849999999999998</v>
      </c>
      <c r="H1264" s="34">
        <v>44.099999999999994</v>
      </c>
      <c r="I1264" s="34">
        <v>53.2</v>
      </c>
      <c r="J1264" s="34">
        <v>93.949999999999989</v>
      </c>
      <c r="K1264" s="34">
        <v>96.150000000000034</v>
      </c>
      <c r="L1264" s="34">
        <v>49.3</v>
      </c>
      <c r="M1264" s="34">
        <v>19.100000000000001</v>
      </c>
      <c r="N1264" s="34">
        <v>24</v>
      </c>
      <c r="O1264" s="34">
        <v>6.6666666666666666E-2</v>
      </c>
      <c r="P1264" s="34">
        <v>6.6666666666666666E-2</v>
      </c>
      <c r="Q1264" s="34">
        <v>6.6666666666666666E-2</v>
      </c>
      <c r="R1264" s="34">
        <v>6.6666666666666666E-2</v>
      </c>
      <c r="S1264" s="34">
        <v>6.6666666666666666E-2</v>
      </c>
      <c r="T1264" s="34">
        <v>6.6666666666666666E-2</v>
      </c>
      <c r="U1264" s="34">
        <v>6.6666666666666666E-2</v>
      </c>
      <c r="V1264" s="34">
        <v>6.6666666666666666E-2</v>
      </c>
      <c r="W1264" s="34">
        <v>6.6666666666666666E-2</v>
      </c>
      <c r="X1264" s="34">
        <v>6.6666666666666666E-2</v>
      </c>
      <c r="Y1264" s="34">
        <v>6.6666666666666666E-2</v>
      </c>
      <c r="Z1264" s="34">
        <v>6.6666666666666666E-2</v>
      </c>
      <c r="AA1264" s="34">
        <v>6.6666666666666666E-2</v>
      </c>
    </row>
    <row r="1265" spans="1:27" ht="15.75" customHeight="1" x14ac:dyDescent="0.25">
      <c r="A1265" s="34">
        <v>24037550</v>
      </c>
      <c r="B1265" s="34">
        <v>15.860000000000001</v>
      </c>
      <c r="C1265" s="34">
        <v>22.796551724137935</v>
      </c>
      <c r="D1265" s="34">
        <v>56.893103448275866</v>
      </c>
      <c r="E1265" s="34">
        <v>86.476666666666659</v>
      </c>
      <c r="F1265" s="34">
        <v>89.542857142857159</v>
      </c>
      <c r="G1265" s="34">
        <v>66.849999999999994</v>
      </c>
      <c r="H1265" s="34">
        <v>60.157142857142851</v>
      </c>
      <c r="I1265" s="34">
        <v>38.870370370370374</v>
      </c>
      <c r="J1265" s="34">
        <v>53.925000000000004</v>
      </c>
      <c r="K1265" s="34">
        <v>85.203448275862073</v>
      </c>
      <c r="L1265" s="34">
        <v>86.807142857142836</v>
      </c>
      <c r="M1265" s="34">
        <v>25.223333333333333</v>
      </c>
      <c r="N1265" s="34">
        <v>346</v>
      </c>
      <c r="O1265" s="34">
        <v>1</v>
      </c>
      <c r="P1265" s="34">
        <v>0.96666666666666667</v>
      </c>
      <c r="Q1265" s="34">
        <v>0.96666666666666667</v>
      </c>
      <c r="R1265" s="34">
        <v>1</v>
      </c>
      <c r="S1265" s="34">
        <v>0.93333333333333335</v>
      </c>
      <c r="T1265" s="34">
        <v>1</v>
      </c>
      <c r="U1265" s="34">
        <v>0.93333333333333335</v>
      </c>
      <c r="V1265" s="34">
        <v>0.9</v>
      </c>
      <c r="W1265" s="34">
        <v>0.93333333333333335</v>
      </c>
      <c r="X1265" s="34">
        <v>0.96666666666666667</v>
      </c>
      <c r="Y1265" s="34">
        <v>0.93333333333333335</v>
      </c>
      <c r="Z1265" s="34">
        <v>1</v>
      </c>
      <c r="AA1265" s="34">
        <v>0.96111111111111114</v>
      </c>
    </row>
    <row r="1266" spans="1:27" ht="15.75" customHeight="1" x14ac:dyDescent="0.25">
      <c r="A1266" s="34">
        <v>24040020</v>
      </c>
      <c r="B1266" s="34">
        <v>63.5</v>
      </c>
      <c r="C1266" s="34">
        <v>38.5</v>
      </c>
      <c r="D1266" s="34">
        <v>67</v>
      </c>
      <c r="E1266" s="34">
        <v>153.5</v>
      </c>
      <c r="F1266" s="34">
        <v>95.666666666666671</v>
      </c>
      <c r="G1266" s="34">
        <v>85.666666666666671</v>
      </c>
      <c r="H1266" s="34">
        <v>84</v>
      </c>
      <c r="I1266" s="34">
        <v>44.5</v>
      </c>
      <c r="J1266" s="34">
        <v>115.5</v>
      </c>
      <c r="K1266" s="34">
        <v>68.5</v>
      </c>
      <c r="L1266" s="34">
        <v>107</v>
      </c>
      <c r="M1266" s="34">
        <v>6.5</v>
      </c>
      <c r="N1266" s="34">
        <v>26</v>
      </c>
      <c r="O1266" s="34">
        <v>6.6666666666666666E-2</v>
      </c>
      <c r="P1266" s="34">
        <v>6.6666666666666666E-2</v>
      </c>
      <c r="Q1266" s="34">
        <v>6.6666666666666666E-2</v>
      </c>
      <c r="R1266" s="34">
        <v>6.6666666666666666E-2</v>
      </c>
      <c r="S1266" s="34">
        <v>0.1</v>
      </c>
      <c r="T1266" s="34">
        <v>0.1</v>
      </c>
      <c r="U1266" s="34">
        <v>6.6666666666666666E-2</v>
      </c>
      <c r="V1266" s="34">
        <v>6.6666666666666666E-2</v>
      </c>
      <c r="W1266" s="34">
        <v>6.6666666666666666E-2</v>
      </c>
      <c r="X1266" s="34">
        <v>6.6666666666666666E-2</v>
      </c>
      <c r="Y1266" s="34">
        <v>6.6666666666666666E-2</v>
      </c>
      <c r="Z1266" s="34">
        <v>6.6666666666666666E-2</v>
      </c>
      <c r="AA1266" s="34">
        <v>7.2222222222222215E-2</v>
      </c>
    </row>
    <row r="1267" spans="1:27" ht="15.75" customHeight="1" x14ac:dyDescent="0.25">
      <c r="A1267" s="34">
        <v>24040050</v>
      </c>
      <c r="B1267" s="34">
        <v>27.333333333333332</v>
      </c>
      <c r="C1267" s="34">
        <v>34.666666666666664</v>
      </c>
      <c r="D1267" s="34">
        <v>86.3</v>
      </c>
      <c r="E1267" s="34">
        <v>114.96666666666667</v>
      </c>
      <c r="F1267" s="34">
        <v>125.23333333333333</v>
      </c>
      <c r="G1267" s="34">
        <v>78.8</v>
      </c>
      <c r="H1267" s="34">
        <v>84.803333333333327</v>
      </c>
      <c r="I1267" s="34">
        <v>95.166666666666671</v>
      </c>
      <c r="J1267" s="34">
        <v>123.41379310344827</v>
      </c>
      <c r="K1267" s="34">
        <v>137.33333333333334</v>
      </c>
      <c r="L1267" s="34">
        <v>92.7</v>
      </c>
      <c r="M1267" s="34">
        <v>37.559999999999995</v>
      </c>
      <c r="N1267" s="34">
        <v>359</v>
      </c>
      <c r="O1267" s="34">
        <v>1</v>
      </c>
      <c r="P1267" s="34">
        <v>1</v>
      </c>
      <c r="Q1267" s="34">
        <v>1</v>
      </c>
      <c r="R1267" s="34">
        <v>1</v>
      </c>
      <c r="S1267" s="34">
        <v>1</v>
      </c>
      <c r="T1267" s="34">
        <v>1</v>
      </c>
      <c r="U1267" s="34">
        <v>1</v>
      </c>
      <c r="V1267" s="34">
        <v>1</v>
      </c>
      <c r="W1267" s="34">
        <v>0.96666666666666667</v>
      </c>
      <c r="X1267" s="34">
        <v>1</v>
      </c>
      <c r="Y1267" s="34">
        <v>1</v>
      </c>
      <c r="Z1267" s="34">
        <v>1</v>
      </c>
      <c r="AA1267" s="34">
        <v>0.99722222222222223</v>
      </c>
    </row>
    <row r="1268" spans="1:27" ht="15.75" customHeight="1" x14ac:dyDescent="0.25">
      <c r="A1268" s="34">
        <v>24040060</v>
      </c>
      <c r="B1268" s="34">
        <v>35.53</v>
      </c>
      <c r="C1268" s="34">
        <v>56.23214285714284</v>
      </c>
      <c r="D1268" s="34">
        <v>124.64000000000001</v>
      </c>
      <c r="E1268" s="34">
        <v>172.17931034482754</v>
      </c>
      <c r="F1268" s="34">
        <v>165.93666666666667</v>
      </c>
      <c r="G1268" s="34">
        <v>86.443333333333356</v>
      </c>
      <c r="H1268" s="34">
        <v>106.28333333333332</v>
      </c>
      <c r="I1268" s="34">
        <v>120.01</v>
      </c>
      <c r="J1268" s="34">
        <v>164.26000000000008</v>
      </c>
      <c r="K1268" s="34">
        <v>204.17333333333332</v>
      </c>
      <c r="L1268" s="34">
        <v>151.1758620689655</v>
      </c>
      <c r="M1268" s="34">
        <v>52.106896551724134</v>
      </c>
      <c r="N1268" s="34">
        <v>355</v>
      </c>
      <c r="O1268" s="34">
        <v>1</v>
      </c>
      <c r="P1268" s="34">
        <v>0.93333333333333335</v>
      </c>
      <c r="Q1268" s="34">
        <v>1</v>
      </c>
      <c r="R1268" s="34">
        <v>0.96666666666666667</v>
      </c>
      <c r="S1268" s="34">
        <v>1</v>
      </c>
      <c r="T1268" s="34">
        <v>1</v>
      </c>
      <c r="U1268" s="34">
        <v>1</v>
      </c>
      <c r="V1268" s="34">
        <v>1</v>
      </c>
      <c r="W1268" s="34">
        <v>1</v>
      </c>
      <c r="X1268" s="34">
        <v>1</v>
      </c>
      <c r="Y1268" s="34">
        <v>0.96666666666666667</v>
      </c>
      <c r="Z1268" s="34">
        <v>0.96666666666666667</v>
      </c>
      <c r="AA1268" s="34">
        <v>0.98611111111111116</v>
      </c>
    </row>
    <row r="1269" spans="1:27" ht="15.75" customHeight="1" x14ac:dyDescent="0.25">
      <c r="A1269" s="34">
        <v>24040070</v>
      </c>
      <c r="B1269" s="34">
        <v>67.5</v>
      </c>
      <c r="C1269" s="34">
        <v>206.5</v>
      </c>
      <c r="D1269" s="34">
        <v>90</v>
      </c>
      <c r="E1269" s="34">
        <v>207.5</v>
      </c>
      <c r="F1269" s="34">
        <v>300.5</v>
      </c>
      <c r="G1269" s="34">
        <v>93.5</v>
      </c>
      <c r="H1269" s="34">
        <v>209.5</v>
      </c>
      <c r="I1269" s="34">
        <v>122.5</v>
      </c>
      <c r="J1269" s="34">
        <v>327.5</v>
      </c>
      <c r="K1269" s="34">
        <v>294.5</v>
      </c>
      <c r="L1269" s="34">
        <v>239.5</v>
      </c>
      <c r="M1269" s="34">
        <v>86</v>
      </c>
      <c r="N1269" s="34">
        <v>24</v>
      </c>
      <c r="O1269" s="34">
        <v>6.6666666666666666E-2</v>
      </c>
      <c r="P1269" s="34">
        <v>6.6666666666666666E-2</v>
      </c>
      <c r="Q1269" s="34">
        <v>6.6666666666666666E-2</v>
      </c>
      <c r="R1269" s="34">
        <v>6.6666666666666666E-2</v>
      </c>
      <c r="S1269" s="34">
        <v>6.6666666666666666E-2</v>
      </c>
      <c r="T1269" s="34">
        <v>6.6666666666666666E-2</v>
      </c>
      <c r="U1269" s="34">
        <v>6.6666666666666666E-2</v>
      </c>
      <c r="V1269" s="34">
        <v>6.6666666666666666E-2</v>
      </c>
      <c r="W1269" s="34">
        <v>6.6666666666666666E-2</v>
      </c>
      <c r="X1269" s="34">
        <v>6.6666666666666666E-2</v>
      </c>
      <c r="Y1269" s="34">
        <v>6.6666666666666666E-2</v>
      </c>
      <c r="Z1269" s="34">
        <v>6.6666666666666666E-2</v>
      </c>
      <c r="AA1269" s="34">
        <v>6.6666666666666666E-2</v>
      </c>
    </row>
    <row r="1270" spans="1:27" ht="15.75" customHeight="1" x14ac:dyDescent="0.25">
      <c r="A1270" s="34">
        <v>24050060</v>
      </c>
      <c r="B1270" s="34">
        <v>91.066666666666663</v>
      </c>
      <c r="C1270" s="34">
        <v>132.24137931034483</v>
      </c>
      <c r="D1270" s="34">
        <v>183.7</v>
      </c>
      <c r="E1270" s="34">
        <v>187.20689655172413</v>
      </c>
      <c r="F1270" s="34">
        <v>201.23333333333332</v>
      </c>
      <c r="G1270" s="34">
        <v>120.26666666666667</v>
      </c>
      <c r="H1270" s="34">
        <v>122.43333333333334</v>
      </c>
      <c r="I1270" s="34">
        <v>143.66666666666666</v>
      </c>
      <c r="J1270" s="34">
        <v>179.8</v>
      </c>
      <c r="K1270" s="34">
        <v>241.23333333333332</v>
      </c>
      <c r="L1270" s="34">
        <v>195.36666666666667</v>
      </c>
      <c r="M1270" s="34">
        <v>79.02</v>
      </c>
      <c r="N1270" s="34">
        <v>358</v>
      </c>
      <c r="O1270" s="34">
        <v>1</v>
      </c>
      <c r="P1270" s="34">
        <v>0.96666666666666667</v>
      </c>
      <c r="Q1270" s="34">
        <v>1</v>
      </c>
      <c r="R1270" s="34">
        <v>0.96666666666666667</v>
      </c>
      <c r="S1270" s="34">
        <v>1</v>
      </c>
      <c r="T1270" s="34">
        <v>1</v>
      </c>
      <c r="U1270" s="34">
        <v>1</v>
      </c>
      <c r="V1270" s="34">
        <v>1</v>
      </c>
      <c r="W1270" s="34">
        <v>1</v>
      </c>
      <c r="X1270" s="34">
        <v>1</v>
      </c>
      <c r="Y1270" s="34">
        <v>1</v>
      </c>
      <c r="Z1270" s="34">
        <v>1</v>
      </c>
      <c r="AA1270" s="34">
        <v>0.99444444444444446</v>
      </c>
    </row>
    <row r="1271" spans="1:27" ht="15.75" customHeight="1" x14ac:dyDescent="0.25">
      <c r="A1271" s="34">
        <v>24050070</v>
      </c>
      <c r="B1271" s="34">
        <v>77.644827586206873</v>
      </c>
      <c r="C1271" s="34">
        <v>127.03571428571429</v>
      </c>
      <c r="D1271" s="34">
        <v>246.07777777777775</v>
      </c>
      <c r="E1271" s="34">
        <v>354.2178571428571</v>
      </c>
      <c r="F1271" s="34">
        <v>357.81428571428575</v>
      </c>
      <c r="G1271" s="34">
        <v>235.65925925925927</v>
      </c>
      <c r="H1271" s="34">
        <v>185.92857142857139</v>
      </c>
      <c r="I1271" s="34">
        <v>248.81481481481478</v>
      </c>
      <c r="J1271" s="34">
        <v>343.54827586206903</v>
      </c>
      <c r="K1271" s="34">
        <v>405.84482758620697</v>
      </c>
      <c r="L1271" s="34">
        <v>344.83103448275864</v>
      </c>
      <c r="M1271" s="34">
        <v>193.42999999999995</v>
      </c>
      <c r="N1271" s="34">
        <v>339</v>
      </c>
      <c r="O1271" s="34">
        <v>0.96666666666666667</v>
      </c>
      <c r="P1271" s="34">
        <v>0.93333333333333335</v>
      </c>
      <c r="Q1271" s="34">
        <v>0.9</v>
      </c>
      <c r="R1271" s="34">
        <v>0.93333333333333335</v>
      </c>
      <c r="S1271" s="34">
        <v>0.93333333333333335</v>
      </c>
      <c r="T1271" s="34">
        <v>0.9</v>
      </c>
      <c r="U1271" s="34">
        <v>0.93333333333333335</v>
      </c>
      <c r="V1271" s="34">
        <v>0.9</v>
      </c>
      <c r="W1271" s="34">
        <v>0.96666666666666667</v>
      </c>
      <c r="X1271" s="34">
        <v>0.96666666666666667</v>
      </c>
      <c r="Y1271" s="34">
        <v>0.96666666666666667</v>
      </c>
      <c r="Z1271" s="34">
        <v>1</v>
      </c>
      <c r="AA1271" s="34">
        <v>0.94166666666666665</v>
      </c>
    </row>
    <row r="1272" spans="1:27" ht="15.75" customHeight="1" x14ac:dyDescent="0.25">
      <c r="A1272" s="34">
        <v>24050100</v>
      </c>
      <c r="B1272" s="34">
        <v>40.772413793103453</v>
      </c>
      <c r="C1272" s="34">
        <v>48.949999999999996</v>
      </c>
      <c r="D1272" s="34">
        <v>91</v>
      </c>
      <c r="E1272" s="34">
        <v>161.48275862068965</v>
      </c>
      <c r="F1272" s="34">
        <v>174.54827586206895</v>
      </c>
      <c r="G1272" s="34">
        <v>92.427586206896549</v>
      </c>
      <c r="H1272" s="34">
        <v>96.19</v>
      </c>
      <c r="I1272" s="34">
        <v>102.11</v>
      </c>
      <c r="J1272" s="34">
        <v>167.19333333333333</v>
      </c>
      <c r="K1272" s="34">
        <v>220.07241379310346</v>
      </c>
      <c r="L1272" s="34">
        <v>184.59259259259258</v>
      </c>
      <c r="M1272" s="34">
        <v>50.651851851851852</v>
      </c>
      <c r="N1272" s="34">
        <v>344</v>
      </c>
      <c r="O1272" s="34">
        <v>0.96666666666666667</v>
      </c>
      <c r="P1272" s="34">
        <v>0.93333333333333335</v>
      </c>
      <c r="Q1272" s="34">
        <v>0.9</v>
      </c>
      <c r="R1272" s="34">
        <v>0.96666666666666667</v>
      </c>
      <c r="S1272" s="34">
        <v>0.96666666666666667</v>
      </c>
      <c r="T1272" s="34">
        <v>0.96666666666666667</v>
      </c>
      <c r="U1272" s="34">
        <v>1</v>
      </c>
      <c r="V1272" s="34">
        <v>1</v>
      </c>
      <c r="W1272" s="34">
        <v>1</v>
      </c>
      <c r="X1272" s="34">
        <v>0.96666666666666667</v>
      </c>
      <c r="Y1272" s="34">
        <v>0.9</v>
      </c>
      <c r="Z1272" s="34">
        <v>0.9</v>
      </c>
      <c r="AA1272" s="34">
        <v>0.9555555555555556</v>
      </c>
    </row>
    <row r="1273" spans="1:27" ht="15.75" customHeight="1" x14ac:dyDescent="0.25">
      <c r="A1273" s="34">
        <v>24050110</v>
      </c>
      <c r="B1273" s="34">
        <v>92.344827586206918</v>
      </c>
      <c r="C1273" s="34">
        <v>108.03666666666665</v>
      </c>
      <c r="D1273" s="34">
        <v>227.15172413793098</v>
      </c>
      <c r="E1273" s="34">
        <v>258.12999999999994</v>
      </c>
      <c r="F1273" s="34">
        <v>213.66551724137932</v>
      </c>
      <c r="G1273" s="34">
        <v>134.79</v>
      </c>
      <c r="H1273" s="34">
        <v>139.69000000000003</v>
      </c>
      <c r="I1273" s="34">
        <v>128.67333333333332</v>
      </c>
      <c r="J1273" s="34">
        <v>229.92500000000001</v>
      </c>
      <c r="K1273" s="34">
        <v>287.851724137931</v>
      </c>
      <c r="L1273" s="34">
        <v>262.50370370370376</v>
      </c>
      <c r="M1273" s="34">
        <v>133.77857142857144</v>
      </c>
      <c r="N1273" s="34">
        <v>349</v>
      </c>
      <c r="O1273" s="34">
        <v>0.96666666666666667</v>
      </c>
      <c r="P1273" s="34">
        <v>1</v>
      </c>
      <c r="Q1273" s="34">
        <v>0.96666666666666667</v>
      </c>
      <c r="R1273" s="34">
        <v>1</v>
      </c>
      <c r="S1273" s="34">
        <v>0.96666666666666667</v>
      </c>
      <c r="T1273" s="34">
        <v>1</v>
      </c>
      <c r="U1273" s="34">
        <v>1</v>
      </c>
      <c r="V1273" s="34">
        <v>1</v>
      </c>
      <c r="W1273" s="34">
        <v>0.93333333333333335</v>
      </c>
      <c r="X1273" s="34">
        <v>0.96666666666666667</v>
      </c>
      <c r="Y1273" s="34">
        <v>0.9</v>
      </c>
      <c r="Z1273" s="34">
        <v>0.93333333333333335</v>
      </c>
      <c r="AA1273" s="34">
        <v>0.96944444444444444</v>
      </c>
    </row>
    <row r="1274" spans="1:27" ht="15.75" customHeight="1" x14ac:dyDescent="0.25">
      <c r="A1274" s="34">
        <v>24050160</v>
      </c>
      <c r="B1274" s="34">
        <v>149</v>
      </c>
      <c r="C1274" s="34">
        <v>57.5</v>
      </c>
      <c r="D1274" s="34">
        <v>123</v>
      </c>
      <c r="E1274" s="34">
        <v>163</v>
      </c>
      <c r="F1274" s="34">
        <v>149</v>
      </c>
      <c r="G1274" s="34">
        <v>146.5</v>
      </c>
      <c r="H1274" s="34">
        <v>141</v>
      </c>
      <c r="I1274" s="34">
        <v>141</v>
      </c>
      <c r="J1274" s="34">
        <v>145</v>
      </c>
      <c r="K1274" s="34">
        <v>228.5</v>
      </c>
      <c r="L1274" s="34">
        <v>317</v>
      </c>
      <c r="M1274" s="34">
        <v>131</v>
      </c>
      <c r="N1274" s="34">
        <v>20</v>
      </c>
      <c r="O1274" s="34">
        <v>3.3333333333333333E-2</v>
      </c>
      <c r="P1274" s="34">
        <v>3.3333333333333333E-2</v>
      </c>
      <c r="Q1274" s="34">
        <v>3.3333333333333333E-2</v>
      </c>
      <c r="R1274" s="34">
        <v>3.3333333333333333E-2</v>
      </c>
      <c r="S1274" s="34">
        <v>6.6666666666666666E-2</v>
      </c>
      <c r="T1274" s="34">
        <v>6.6666666666666666E-2</v>
      </c>
      <c r="U1274" s="34">
        <v>6.6666666666666666E-2</v>
      </c>
      <c r="V1274" s="34">
        <v>6.6666666666666666E-2</v>
      </c>
      <c r="W1274" s="34">
        <v>6.6666666666666666E-2</v>
      </c>
      <c r="X1274" s="34">
        <v>6.6666666666666666E-2</v>
      </c>
      <c r="Y1274" s="34">
        <v>6.6666666666666666E-2</v>
      </c>
      <c r="Z1274" s="34">
        <v>6.6666666666666666E-2</v>
      </c>
      <c r="AA1274" s="34">
        <v>5.5555555555555552E-2</v>
      </c>
    </row>
    <row r="1275" spans="1:27" ht="15.75" customHeight="1" x14ac:dyDescent="0.25">
      <c r="A1275" s="34">
        <v>24055030</v>
      </c>
      <c r="B1275" s="34">
        <v>24.359259259259257</v>
      </c>
      <c r="C1275" s="34">
        <v>32.534615384615378</v>
      </c>
      <c r="D1275" s="34">
        <v>88.742307692307705</v>
      </c>
      <c r="E1275" s="34">
        <v>115.99629629629629</v>
      </c>
      <c r="F1275" s="34">
        <v>151.93809523809526</v>
      </c>
      <c r="G1275" s="34">
        <v>101.38000000000002</v>
      </c>
      <c r="H1275" s="34">
        <v>90.132142857142867</v>
      </c>
      <c r="I1275" s="34">
        <v>107.208</v>
      </c>
      <c r="J1275" s="34">
        <v>157.14814814814812</v>
      </c>
      <c r="K1275" s="34">
        <v>160.88399999999999</v>
      </c>
      <c r="L1275" s="34">
        <v>129.65652173913048</v>
      </c>
      <c r="M1275" s="34">
        <v>49.4</v>
      </c>
      <c r="N1275" s="34">
        <v>305</v>
      </c>
      <c r="O1275" s="34">
        <v>0.9</v>
      </c>
      <c r="P1275" s="34">
        <v>0.8666666666666667</v>
      </c>
      <c r="Q1275" s="34">
        <v>0.8666666666666667</v>
      </c>
      <c r="R1275" s="34">
        <v>0.9</v>
      </c>
      <c r="S1275" s="34">
        <v>0.7</v>
      </c>
      <c r="T1275" s="34">
        <v>0.83333333333333337</v>
      </c>
      <c r="U1275" s="34">
        <v>0.93333333333333335</v>
      </c>
      <c r="V1275" s="34">
        <v>0.83333333333333337</v>
      </c>
      <c r="W1275" s="34">
        <v>0.9</v>
      </c>
      <c r="X1275" s="34">
        <v>0.83333333333333337</v>
      </c>
      <c r="Y1275" s="34">
        <v>0.76666666666666672</v>
      </c>
      <c r="Z1275" s="34">
        <v>0.83333333333333337</v>
      </c>
      <c r="AA1275" s="34">
        <v>0.84722222222222221</v>
      </c>
    </row>
    <row r="1276" spans="1:27" ht="15.75" customHeight="1" x14ac:dyDescent="0.25">
      <c r="A1276" s="34">
        <v>24055040</v>
      </c>
      <c r="B1276" s="34">
        <v>53.206896551724128</v>
      </c>
      <c r="C1276" s="34">
        <v>78.368965517241392</v>
      </c>
      <c r="D1276" s="34">
        <v>151.84285714285713</v>
      </c>
      <c r="E1276" s="34">
        <v>230.58214285714283</v>
      </c>
      <c r="F1276" s="34">
        <v>219.27241379310345</v>
      </c>
      <c r="G1276" s="34">
        <v>121.29999999999998</v>
      </c>
      <c r="H1276" s="34">
        <v>135.48275862068968</v>
      </c>
      <c r="I1276" s="34">
        <v>159.8896551724138</v>
      </c>
      <c r="J1276" s="34">
        <v>180.85000000000005</v>
      </c>
      <c r="K1276" s="34">
        <v>241.40714285714282</v>
      </c>
      <c r="L1276" s="34">
        <v>188.37037037037032</v>
      </c>
      <c r="M1276" s="34">
        <v>81.036000000000016</v>
      </c>
      <c r="N1276" s="34">
        <v>337</v>
      </c>
      <c r="O1276" s="34">
        <v>0.96666666666666667</v>
      </c>
      <c r="P1276" s="34">
        <v>0.96666666666666667</v>
      </c>
      <c r="Q1276" s="34">
        <v>0.93333333333333335</v>
      </c>
      <c r="R1276" s="34">
        <v>0.93333333333333335</v>
      </c>
      <c r="S1276" s="34">
        <v>0.96666666666666667</v>
      </c>
      <c r="T1276" s="34">
        <v>0.93333333333333335</v>
      </c>
      <c r="U1276" s="34">
        <v>0.96666666666666667</v>
      </c>
      <c r="V1276" s="34">
        <v>0.96666666666666667</v>
      </c>
      <c r="W1276" s="34">
        <v>0.93333333333333335</v>
      </c>
      <c r="X1276" s="34">
        <v>0.93333333333333335</v>
      </c>
      <c r="Y1276" s="34">
        <v>0.9</v>
      </c>
      <c r="Z1276" s="34">
        <v>0.83333333333333337</v>
      </c>
      <c r="AA1276" s="34">
        <v>0.93611111111111112</v>
      </c>
    </row>
    <row r="1277" spans="1:27" ht="15.75" customHeight="1" x14ac:dyDescent="0.25">
      <c r="A1277" s="34">
        <v>24055050</v>
      </c>
      <c r="B1277" s="34">
        <v>50.8</v>
      </c>
      <c r="C1277" s="34">
        <v>44.9</v>
      </c>
      <c r="D1277" s="34">
        <v>61.599999999999994</v>
      </c>
      <c r="E1277" s="34">
        <v>122.10000000000001</v>
      </c>
      <c r="F1277" s="34">
        <v>148.79999999999998</v>
      </c>
      <c r="G1277" s="34">
        <v>180.09999999999997</v>
      </c>
      <c r="H1277" s="34">
        <v>120.7</v>
      </c>
      <c r="I1277" s="34">
        <v>119.80000000000001</v>
      </c>
      <c r="J1277" s="34">
        <v>156.6</v>
      </c>
      <c r="K1277" s="34">
        <v>74.8</v>
      </c>
      <c r="L1277" s="34">
        <v>316.7</v>
      </c>
      <c r="M1277" s="34">
        <v>123.4</v>
      </c>
      <c r="N1277" s="34">
        <v>12</v>
      </c>
      <c r="O1277" s="34">
        <v>3.3333333333333333E-2</v>
      </c>
      <c r="P1277" s="34">
        <v>3.3333333333333333E-2</v>
      </c>
      <c r="Q1277" s="34">
        <v>3.3333333333333333E-2</v>
      </c>
      <c r="R1277" s="34">
        <v>3.3333333333333333E-2</v>
      </c>
      <c r="S1277" s="34">
        <v>3.3333333333333333E-2</v>
      </c>
      <c r="T1277" s="34">
        <v>3.3333333333333333E-2</v>
      </c>
      <c r="U1277" s="34">
        <v>3.3333333333333333E-2</v>
      </c>
      <c r="V1277" s="34">
        <v>3.3333333333333333E-2</v>
      </c>
      <c r="W1277" s="34">
        <v>3.3333333333333333E-2</v>
      </c>
      <c r="X1277" s="34">
        <v>3.3333333333333333E-2</v>
      </c>
      <c r="Y1277" s="34">
        <v>3.3333333333333333E-2</v>
      </c>
      <c r="Z1277" s="34">
        <v>3.3333333333333333E-2</v>
      </c>
      <c r="AA1277" s="34">
        <v>3.3333333333333333E-2</v>
      </c>
    </row>
    <row r="1278" spans="1:27" ht="15.75" customHeight="1" x14ac:dyDescent="0.25">
      <c r="A1278" s="34">
        <v>24060040</v>
      </c>
      <c r="B1278" s="34">
        <v>82.115384615384613</v>
      </c>
      <c r="C1278" s="34">
        <v>120.51851851851852</v>
      </c>
      <c r="D1278" s="34">
        <v>257.36</v>
      </c>
      <c r="E1278" s="34">
        <v>348</v>
      </c>
      <c r="F1278" s="34">
        <v>367.7923076923077</v>
      </c>
      <c r="G1278" s="34">
        <v>242.25925925925927</v>
      </c>
      <c r="H1278" s="34">
        <v>254.4814814814815</v>
      </c>
      <c r="I1278" s="34">
        <v>270.92857142857144</v>
      </c>
      <c r="J1278" s="34">
        <v>365.15384615384613</v>
      </c>
      <c r="K1278" s="34">
        <v>470.03571428571428</v>
      </c>
      <c r="L1278" s="34">
        <v>326.71428571428572</v>
      </c>
      <c r="M1278" s="34">
        <v>172.66666666666666</v>
      </c>
      <c r="N1278" s="34">
        <v>322</v>
      </c>
      <c r="O1278" s="34">
        <v>0.8666666666666667</v>
      </c>
      <c r="P1278" s="34">
        <v>0.9</v>
      </c>
      <c r="Q1278" s="34">
        <v>0.83333333333333337</v>
      </c>
      <c r="R1278" s="34">
        <v>0.9</v>
      </c>
      <c r="S1278" s="34">
        <v>0.8666666666666667</v>
      </c>
      <c r="T1278" s="34">
        <v>0.9</v>
      </c>
      <c r="U1278" s="34">
        <v>0.9</v>
      </c>
      <c r="V1278" s="34">
        <v>0.93333333333333335</v>
      </c>
      <c r="W1278" s="34">
        <v>0.8666666666666667</v>
      </c>
      <c r="X1278" s="34">
        <v>0.93333333333333335</v>
      </c>
      <c r="Y1278" s="34">
        <v>0.93333333333333335</v>
      </c>
      <c r="Z1278" s="34">
        <v>0.9</v>
      </c>
      <c r="AA1278" s="34">
        <v>0.89444444444444449</v>
      </c>
    </row>
    <row r="1279" spans="1:27" ht="15.75" customHeight="1" x14ac:dyDescent="0.25">
      <c r="A1279" s="34">
        <v>24060050</v>
      </c>
      <c r="B1279" s="34">
        <v>19.069999999999997</v>
      </c>
      <c r="C1279" s="34">
        <v>41.36666666666666</v>
      </c>
      <c r="D1279" s="34">
        <v>66.203448275862058</v>
      </c>
      <c r="E1279" s="34">
        <v>85.916666666666671</v>
      </c>
      <c r="F1279" s="34">
        <v>101.37333333333332</v>
      </c>
      <c r="G1279" s="34">
        <v>63.413333333333341</v>
      </c>
      <c r="H1279" s="34">
        <v>67.893333333333345</v>
      </c>
      <c r="I1279" s="34">
        <v>73.934482758620689</v>
      </c>
      <c r="J1279" s="34">
        <v>90.799999999999983</v>
      </c>
      <c r="K1279" s="34">
        <v>112.61</v>
      </c>
      <c r="L1279" s="34">
        <v>78.823333333333352</v>
      </c>
      <c r="M1279" s="34">
        <v>24.676666666666666</v>
      </c>
      <c r="N1279" s="34">
        <v>358</v>
      </c>
      <c r="O1279" s="34">
        <v>1</v>
      </c>
      <c r="P1279" s="34">
        <v>1</v>
      </c>
      <c r="Q1279" s="34">
        <v>0.96666666666666667</v>
      </c>
      <c r="R1279" s="34">
        <v>1</v>
      </c>
      <c r="S1279" s="34">
        <v>1</v>
      </c>
      <c r="T1279" s="34">
        <v>1</v>
      </c>
      <c r="U1279" s="34">
        <v>1</v>
      </c>
      <c r="V1279" s="34">
        <v>0.96666666666666667</v>
      </c>
      <c r="W1279" s="34">
        <v>1</v>
      </c>
      <c r="X1279" s="34">
        <v>1</v>
      </c>
      <c r="Y1279" s="34">
        <v>1</v>
      </c>
      <c r="Z1279" s="34">
        <v>1</v>
      </c>
      <c r="AA1279" s="34">
        <v>0.99444444444444446</v>
      </c>
    </row>
    <row r="1280" spans="1:27" ht="15.75" customHeight="1" x14ac:dyDescent="0.25">
      <c r="A1280" s="34">
        <v>24060060</v>
      </c>
      <c r="B1280" s="34">
        <v>131.95499999999998</v>
      </c>
      <c r="C1280" s="34">
        <v>169.21052631578948</v>
      </c>
      <c r="D1280" s="34">
        <v>265.64999999999998</v>
      </c>
      <c r="E1280" s="34">
        <v>285.96499999999997</v>
      </c>
      <c r="F1280" s="34">
        <v>317.75</v>
      </c>
      <c r="G1280" s="34">
        <v>179</v>
      </c>
      <c r="H1280" s="34">
        <v>153.75263157894736</v>
      </c>
      <c r="I1280" s="34">
        <v>164.42105263157896</v>
      </c>
      <c r="J1280" s="34">
        <v>310.94736842105266</v>
      </c>
      <c r="K1280" s="34">
        <v>396.87058823529418</v>
      </c>
      <c r="L1280" s="34">
        <v>378.52941176470586</v>
      </c>
      <c r="M1280" s="34">
        <v>193.14999999999998</v>
      </c>
      <c r="N1280" s="34">
        <v>226</v>
      </c>
      <c r="O1280" s="34">
        <v>0.66666666666666663</v>
      </c>
      <c r="P1280" s="34">
        <v>0.6333333333333333</v>
      </c>
      <c r="Q1280" s="34">
        <v>0.66666666666666663</v>
      </c>
      <c r="R1280" s="34">
        <v>0.66666666666666663</v>
      </c>
      <c r="S1280" s="34">
        <v>0.66666666666666663</v>
      </c>
      <c r="T1280" s="34">
        <v>0.66666666666666663</v>
      </c>
      <c r="U1280" s="34">
        <v>0.6333333333333333</v>
      </c>
      <c r="V1280" s="34">
        <v>0.6333333333333333</v>
      </c>
      <c r="W1280" s="34">
        <v>0.6333333333333333</v>
      </c>
      <c r="X1280" s="34">
        <v>0.56666666666666665</v>
      </c>
      <c r="Y1280" s="34">
        <v>0.56666666666666665</v>
      </c>
      <c r="Z1280" s="34">
        <v>0.53333333333333333</v>
      </c>
      <c r="AA1280" s="34">
        <v>0.62777777777777777</v>
      </c>
    </row>
    <row r="1281" spans="1:27" ht="15.75" customHeight="1" x14ac:dyDescent="0.25">
      <c r="A1281" s="34">
        <v>24060070</v>
      </c>
      <c r="B1281" s="34">
        <v>85.7</v>
      </c>
      <c r="C1281" s="34">
        <v>141.1904761904762</v>
      </c>
      <c r="D1281" s="34">
        <v>162.26000000000002</v>
      </c>
      <c r="E1281" s="34">
        <v>141.47999999999999</v>
      </c>
      <c r="F1281" s="34">
        <v>179.625</v>
      </c>
      <c r="G1281" s="34">
        <v>69.185000000000002</v>
      </c>
      <c r="H1281" s="34">
        <v>84.663157894736827</v>
      </c>
      <c r="I1281" s="34">
        <v>94.115789473684217</v>
      </c>
      <c r="J1281" s="34">
        <v>172.32631578947371</v>
      </c>
      <c r="K1281" s="34">
        <v>214.95000000000002</v>
      </c>
      <c r="L1281" s="34">
        <v>237.19473684210524</v>
      </c>
      <c r="M1281" s="34">
        <v>100.08999999999999</v>
      </c>
      <c r="N1281" s="34">
        <v>234</v>
      </c>
      <c r="O1281" s="34">
        <v>0.6333333333333333</v>
      </c>
      <c r="P1281" s="34">
        <v>0.7</v>
      </c>
      <c r="Q1281" s="34">
        <v>0.66666666666666663</v>
      </c>
      <c r="R1281" s="34">
        <v>0.66666666666666663</v>
      </c>
      <c r="S1281" s="34">
        <v>0.66666666666666663</v>
      </c>
      <c r="T1281" s="34">
        <v>0.66666666666666663</v>
      </c>
      <c r="U1281" s="34">
        <v>0.6333333333333333</v>
      </c>
      <c r="V1281" s="34">
        <v>0.6333333333333333</v>
      </c>
      <c r="W1281" s="34">
        <v>0.6333333333333333</v>
      </c>
      <c r="X1281" s="34">
        <v>0.6</v>
      </c>
      <c r="Y1281" s="34">
        <v>0.6333333333333333</v>
      </c>
      <c r="Z1281" s="34">
        <v>0.66666666666666663</v>
      </c>
      <c r="AA1281" s="34">
        <v>0.65</v>
      </c>
    </row>
    <row r="1282" spans="1:27" ht="15.75" customHeight="1" x14ac:dyDescent="0.25">
      <c r="A1282" s="34">
        <v>24060080</v>
      </c>
      <c r="B1282" s="34">
        <v>87.724137931034477</v>
      </c>
      <c r="C1282" s="34">
        <v>141.13333333333333</v>
      </c>
      <c r="D1282" s="34">
        <v>260.43333333333334</v>
      </c>
      <c r="E1282" s="34">
        <v>340.55333333333334</v>
      </c>
      <c r="F1282" s="34">
        <v>338.43333333333334</v>
      </c>
      <c r="G1282" s="34">
        <v>240.32142857142858</v>
      </c>
      <c r="H1282" s="34">
        <v>205.36666666666667</v>
      </c>
      <c r="I1282" s="34">
        <v>296.83333333333331</v>
      </c>
      <c r="J1282" s="34">
        <v>345.06666666666666</v>
      </c>
      <c r="K1282" s="34">
        <v>429.25714285714281</v>
      </c>
      <c r="L1282" s="34">
        <v>333</v>
      </c>
      <c r="M1282" s="34">
        <v>181.7</v>
      </c>
      <c r="N1282" s="34">
        <v>354</v>
      </c>
      <c r="O1282" s="34">
        <v>0.96666666666666667</v>
      </c>
      <c r="P1282" s="34">
        <v>1</v>
      </c>
      <c r="Q1282" s="34">
        <v>1</v>
      </c>
      <c r="R1282" s="34">
        <v>1</v>
      </c>
      <c r="S1282" s="34">
        <v>1</v>
      </c>
      <c r="T1282" s="34">
        <v>0.93333333333333335</v>
      </c>
      <c r="U1282" s="34">
        <v>1</v>
      </c>
      <c r="V1282" s="34">
        <v>1</v>
      </c>
      <c r="W1282" s="34">
        <v>1</v>
      </c>
      <c r="X1282" s="34">
        <v>0.93333333333333335</v>
      </c>
      <c r="Y1282" s="34">
        <v>0.96666666666666667</v>
      </c>
      <c r="Z1282" s="34">
        <v>1</v>
      </c>
      <c r="AA1282" s="34">
        <v>0.98333333333333328</v>
      </c>
    </row>
    <row r="1283" spans="1:27" ht="15.75" customHeight="1" x14ac:dyDescent="0.25">
      <c r="A1283" s="34">
        <v>24065010</v>
      </c>
      <c r="B1283" s="34">
        <v>55.258620689655189</v>
      </c>
      <c r="C1283" s="34">
        <v>71.122222222222234</v>
      </c>
      <c r="D1283" s="34">
        <v>176.48214285714286</v>
      </c>
      <c r="E1283" s="34">
        <v>288.46296296296299</v>
      </c>
      <c r="F1283" s="34">
        <v>380.05199999999996</v>
      </c>
      <c r="G1283" s="34">
        <v>317.10769230769228</v>
      </c>
      <c r="H1283" s="34">
        <v>250.98571428571429</v>
      </c>
      <c r="I1283" s="34">
        <v>259.77407407407401</v>
      </c>
      <c r="J1283" s="34">
        <v>330.2</v>
      </c>
      <c r="K1283" s="34">
        <v>368.82500000000005</v>
      </c>
      <c r="L1283" s="34">
        <v>266.6307692307692</v>
      </c>
      <c r="M1283" s="34">
        <v>135.25769230769228</v>
      </c>
      <c r="N1283" s="34">
        <v>317</v>
      </c>
      <c r="O1283" s="34">
        <v>0.96666666666666667</v>
      </c>
      <c r="P1283" s="34">
        <v>0.9</v>
      </c>
      <c r="Q1283" s="34">
        <v>0.93333333333333335</v>
      </c>
      <c r="R1283" s="34">
        <v>0.9</v>
      </c>
      <c r="S1283" s="34">
        <v>0.83333333333333337</v>
      </c>
      <c r="T1283" s="34">
        <v>0.8666666666666667</v>
      </c>
      <c r="U1283" s="34">
        <v>0.93333333333333335</v>
      </c>
      <c r="V1283" s="34">
        <v>0.9</v>
      </c>
      <c r="W1283" s="34">
        <v>0.8</v>
      </c>
      <c r="X1283" s="34">
        <v>0.8</v>
      </c>
      <c r="Y1283" s="34">
        <v>0.8666666666666667</v>
      </c>
      <c r="Z1283" s="34">
        <v>0.8666666666666667</v>
      </c>
      <c r="AA1283" s="34">
        <v>0.88055555555555554</v>
      </c>
    </row>
    <row r="1284" spans="1:27" ht="15.75" customHeight="1" x14ac:dyDescent="0.25">
      <c r="A1284" s="34">
        <v>24065030</v>
      </c>
      <c r="B1284" s="34">
        <v>91.872727272727275</v>
      </c>
      <c r="C1284" s="34">
        <v>185.21666666666667</v>
      </c>
      <c r="D1284" s="34">
        <v>162.45999999999998</v>
      </c>
      <c r="E1284" s="34">
        <v>168.24545454545452</v>
      </c>
      <c r="F1284" s="34">
        <v>183.35</v>
      </c>
      <c r="G1284" s="34">
        <v>88.174999999999997</v>
      </c>
      <c r="H1284" s="34">
        <v>99.441666666666677</v>
      </c>
      <c r="I1284" s="34">
        <v>83.318181818181827</v>
      </c>
      <c r="J1284" s="34">
        <v>174.25</v>
      </c>
      <c r="K1284" s="34">
        <v>296.17777777777781</v>
      </c>
      <c r="L1284" s="34">
        <v>222.76249999999999</v>
      </c>
      <c r="M1284" s="34">
        <v>123.09999999999998</v>
      </c>
      <c r="N1284" s="34">
        <v>127</v>
      </c>
      <c r="O1284" s="34">
        <v>0.36666666666666664</v>
      </c>
      <c r="P1284" s="34">
        <v>0.4</v>
      </c>
      <c r="Q1284" s="34">
        <v>0.33333333333333331</v>
      </c>
      <c r="R1284" s="34">
        <v>0.36666666666666664</v>
      </c>
      <c r="S1284" s="34">
        <v>0.4</v>
      </c>
      <c r="T1284" s="34">
        <v>0.4</v>
      </c>
      <c r="U1284" s="34">
        <v>0.4</v>
      </c>
      <c r="V1284" s="34">
        <v>0.36666666666666664</v>
      </c>
      <c r="W1284" s="34">
        <v>0.33333333333333331</v>
      </c>
      <c r="X1284" s="34">
        <v>0.3</v>
      </c>
      <c r="Y1284" s="34">
        <v>0.26666666666666666</v>
      </c>
      <c r="Z1284" s="34">
        <v>0.3</v>
      </c>
      <c r="AA1284" s="34">
        <v>0.3527777777777778</v>
      </c>
    </row>
    <row r="1285" spans="1:27" ht="15.75" customHeight="1" x14ac:dyDescent="0.25">
      <c r="A1285" s="34">
        <v>25010010</v>
      </c>
      <c r="B1285" s="34">
        <v>39.148148148148145</v>
      </c>
      <c r="C1285" s="34">
        <v>33.44</v>
      </c>
      <c r="D1285" s="34">
        <v>120.19166666666666</v>
      </c>
      <c r="E1285" s="34">
        <v>210.6</v>
      </c>
      <c r="F1285" s="34">
        <v>343.48275862068965</v>
      </c>
      <c r="G1285" s="34">
        <v>338.09259259259261</v>
      </c>
      <c r="H1285" s="34">
        <v>296.4655172413793</v>
      </c>
      <c r="I1285" s="34">
        <v>348.65517241379308</v>
      </c>
      <c r="J1285" s="34">
        <v>305.56551724137933</v>
      </c>
      <c r="K1285" s="34">
        <v>290.32142857142856</v>
      </c>
      <c r="L1285" s="34">
        <v>185.46428571428572</v>
      </c>
      <c r="M1285" s="34">
        <v>78.040000000000006</v>
      </c>
      <c r="N1285" s="34">
        <v>329</v>
      </c>
      <c r="O1285" s="34">
        <v>0.9</v>
      </c>
      <c r="P1285" s="34">
        <v>0.83333333333333337</v>
      </c>
      <c r="Q1285" s="34">
        <v>0.8</v>
      </c>
      <c r="R1285" s="34">
        <v>0.96666666666666667</v>
      </c>
      <c r="S1285" s="34">
        <v>0.96666666666666667</v>
      </c>
      <c r="T1285" s="34">
        <v>0.9</v>
      </c>
      <c r="U1285" s="34">
        <v>0.96666666666666667</v>
      </c>
      <c r="V1285" s="34">
        <v>0.96666666666666667</v>
      </c>
      <c r="W1285" s="34">
        <v>0.96666666666666667</v>
      </c>
      <c r="X1285" s="34">
        <v>0.93333333333333335</v>
      </c>
      <c r="Y1285" s="34">
        <v>0.93333333333333335</v>
      </c>
      <c r="Z1285" s="34">
        <v>0.83333333333333337</v>
      </c>
      <c r="AA1285" s="34">
        <v>0.91388888888888886</v>
      </c>
    </row>
    <row r="1286" spans="1:27" ht="15.75" customHeight="1" x14ac:dyDescent="0.25">
      <c r="A1286" s="34">
        <v>25010060</v>
      </c>
      <c r="B1286" s="34">
        <v>30.091666666666665</v>
      </c>
      <c r="C1286" s="34">
        <v>48.604347826086951</v>
      </c>
      <c r="D1286" s="34">
        <v>122.89166666666665</v>
      </c>
      <c r="E1286" s="34">
        <v>233.96666666666667</v>
      </c>
      <c r="F1286" s="34">
        <v>380.21923076923071</v>
      </c>
      <c r="G1286" s="34">
        <v>317.476</v>
      </c>
      <c r="H1286" s="34">
        <v>348.904</v>
      </c>
      <c r="I1286" s="34">
        <v>330.04583333333335</v>
      </c>
      <c r="J1286" s="34">
        <v>309.73600000000005</v>
      </c>
      <c r="K1286" s="34">
        <v>327.77083333333331</v>
      </c>
      <c r="L1286" s="34">
        <v>246.65999999999994</v>
      </c>
      <c r="M1286" s="34">
        <v>109.97727272727273</v>
      </c>
      <c r="N1286" s="34">
        <v>289</v>
      </c>
      <c r="O1286" s="34">
        <v>0.8</v>
      </c>
      <c r="P1286" s="34">
        <v>0.76666666666666672</v>
      </c>
      <c r="Q1286" s="34">
        <v>0.8</v>
      </c>
      <c r="R1286" s="34">
        <v>0.9</v>
      </c>
      <c r="S1286" s="34">
        <v>0.8666666666666667</v>
      </c>
      <c r="T1286" s="34">
        <v>0.83333333333333337</v>
      </c>
      <c r="U1286" s="34">
        <v>0.83333333333333337</v>
      </c>
      <c r="V1286" s="34">
        <v>0.8</v>
      </c>
      <c r="W1286" s="34">
        <v>0.83333333333333337</v>
      </c>
      <c r="X1286" s="34">
        <v>0.8</v>
      </c>
      <c r="Y1286" s="34">
        <v>0.66666666666666663</v>
      </c>
      <c r="Z1286" s="34">
        <v>0.73333333333333328</v>
      </c>
      <c r="AA1286" s="34">
        <v>0.80277777777777781</v>
      </c>
    </row>
    <row r="1287" spans="1:27" ht="15.75" customHeight="1" x14ac:dyDescent="0.25">
      <c r="A1287" s="34">
        <v>25010080</v>
      </c>
      <c r="B1287" s="34">
        <v>26.642857142857142</v>
      </c>
      <c r="C1287" s="34">
        <v>27.344444444444449</v>
      </c>
      <c r="D1287" s="34">
        <v>69.444444444444443</v>
      </c>
      <c r="E1287" s="34">
        <v>156.3821428571429</v>
      </c>
      <c r="F1287" s="34">
        <v>248.91923076923078</v>
      </c>
      <c r="G1287" s="34">
        <v>303.73461538461538</v>
      </c>
      <c r="H1287" s="34">
        <v>255.916</v>
      </c>
      <c r="I1287" s="34">
        <v>285.87037037037032</v>
      </c>
      <c r="J1287" s="34">
        <v>225.02857142857141</v>
      </c>
      <c r="K1287" s="34">
        <v>220.77142857142857</v>
      </c>
      <c r="L1287" s="34">
        <v>127.1206896551724</v>
      </c>
      <c r="M1287" s="34">
        <v>67.193103448275863</v>
      </c>
      <c r="N1287" s="34">
        <v>328</v>
      </c>
      <c r="O1287" s="34">
        <v>0.93333333333333335</v>
      </c>
      <c r="P1287" s="34">
        <v>0.9</v>
      </c>
      <c r="Q1287" s="34">
        <v>0.9</v>
      </c>
      <c r="R1287" s="34">
        <v>0.93333333333333335</v>
      </c>
      <c r="S1287" s="34">
        <v>0.8666666666666667</v>
      </c>
      <c r="T1287" s="34">
        <v>0.8666666666666667</v>
      </c>
      <c r="U1287" s="34">
        <v>0.83333333333333337</v>
      </c>
      <c r="V1287" s="34">
        <v>0.9</v>
      </c>
      <c r="W1287" s="34">
        <v>0.93333333333333335</v>
      </c>
      <c r="X1287" s="34">
        <v>0.93333333333333335</v>
      </c>
      <c r="Y1287" s="34">
        <v>0.96666666666666667</v>
      </c>
      <c r="Z1287" s="34">
        <v>0.96666666666666667</v>
      </c>
      <c r="AA1287" s="34">
        <v>0.91111111111111109</v>
      </c>
    </row>
    <row r="1288" spans="1:27" ht="15.75" customHeight="1" x14ac:dyDescent="0.25">
      <c r="A1288" s="34">
        <v>25010100</v>
      </c>
      <c r="B1288" s="34">
        <v>21.481481481481481</v>
      </c>
      <c r="C1288" s="34">
        <v>23.535714285714285</v>
      </c>
      <c r="D1288" s="34">
        <v>64.92068965517241</v>
      </c>
      <c r="E1288" s="34">
        <v>161.36666666666667</v>
      </c>
      <c r="F1288" s="34">
        <v>235.95</v>
      </c>
      <c r="G1288" s="34">
        <v>250.02666666666667</v>
      </c>
      <c r="H1288" s="34">
        <v>245.90689655172415</v>
      </c>
      <c r="I1288" s="34">
        <v>249.2</v>
      </c>
      <c r="J1288" s="34">
        <v>233.8</v>
      </c>
      <c r="K1288" s="34">
        <v>201.81333333333333</v>
      </c>
      <c r="L1288" s="34">
        <v>154.43666666666667</v>
      </c>
      <c r="M1288" s="34">
        <v>53.482758620689658</v>
      </c>
      <c r="N1288" s="34">
        <v>352</v>
      </c>
      <c r="O1288" s="34">
        <v>0.9</v>
      </c>
      <c r="P1288" s="34">
        <v>0.93333333333333335</v>
      </c>
      <c r="Q1288" s="34">
        <v>0.96666666666666667</v>
      </c>
      <c r="R1288" s="34">
        <v>1</v>
      </c>
      <c r="S1288" s="34">
        <v>1</v>
      </c>
      <c r="T1288" s="34">
        <v>1</v>
      </c>
      <c r="U1288" s="34">
        <v>0.96666666666666667</v>
      </c>
      <c r="V1288" s="34">
        <v>1</v>
      </c>
      <c r="W1288" s="34">
        <v>1</v>
      </c>
      <c r="X1288" s="34">
        <v>1</v>
      </c>
      <c r="Y1288" s="34">
        <v>1</v>
      </c>
      <c r="Z1288" s="34">
        <v>0.96666666666666667</v>
      </c>
      <c r="AA1288" s="34">
        <v>0.97777777777777775</v>
      </c>
    </row>
    <row r="1289" spans="1:27" ht="15.75" customHeight="1" x14ac:dyDescent="0.25">
      <c r="A1289" s="34">
        <v>25010110</v>
      </c>
      <c r="B1289" s="34">
        <v>25.442307692307693</v>
      </c>
      <c r="C1289" s="34">
        <v>28.659259259259258</v>
      </c>
      <c r="D1289" s="34">
        <v>86.357692307692318</v>
      </c>
      <c r="E1289" s="34">
        <v>185.21481481481482</v>
      </c>
      <c r="F1289" s="34">
        <v>245.23333333333332</v>
      </c>
      <c r="G1289" s="34">
        <v>277.77307692307693</v>
      </c>
      <c r="H1289" s="34">
        <v>283.01538461538462</v>
      </c>
      <c r="I1289" s="34">
        <v>285.37037037037032</v>
      </c>
      <c r="J1289" s="34">
        <v>242.99259259259256</v>
      </c>
      <c r="K1289" s="34">
        <v>238.05357142857142</v>
      </c>
      <c r="L1289" s="34">
        <v>161.24642857142859</v>
      </c>
      <c r="M1289" s="34">
        <v>68.044827586206907</v>
      </c>
      <c r="N1289" s="34">
        <v>324</v>
      </c>
      <c r="O1289" s="34">
        <v>0.8666666666666667</v>
      </c>
      <c r="P1289" s="34">
        <v>0.9</v>
      </c>
      <c r="Q1289" s="34">
        <v>0.8666666666666667</v>
      </c>
      <c r="R1289" s="34">
        <v>0.9</v>
      </c>
      <c r="S1289" s="34">
        <v>0.9</v>
      </c>
      <c r="T1289" s="34">
        <v>0.8666666666666667</v>
      </c>
      <c r="U1289" s="34">
        <v>0.8666666666666667</v>
      </c>
      <c r="V1289" s="34">
        <v>0.9</v>
      </c>
      <c r="W1289" s="34">
        <v>0.9</v>
      </c>
      <c r="X1289" s="34">
        <v>0.93333333333333335</v>
      </c>
      <c r="Y1289" s="34">
        <v>0.93333333333333335</v>
      </c>
      <c r="Z1289" s="34">
        <v>0.96666666666666667</v>
      </c>
      <c r="AA1289" s="34">
        <v>0.9</v>
      </c>
    </row>
    <row r="1290" spans="1:27" ht="15.75" customHeight="1" x14ac:dyDescent="0.25">
      <c r="A1290" s="34">
        <v>25015010</v>
      </c>
      <c r="B1290" s="34">
        <v>15.855172413793104</v>
      </c>
      <c r="C1290" s="34">
        <v>16.76896551724138</v>
      </c>
      <c r="D1290" s="34">
        <v>73.517857142857153</v>
      </c>
      <c r="E1290" s="34">
        <v>142.78</v>
      </c>
      <c r="F1290" s="34">
        <v>209.31428571428575</v>
      </c>
      <c r="G1290" s="34">
        <v>237.22962962962956</v>
      </c>
      <c r="H1290" s="34">
        <v>252.58148148148146</v>
      </c>
      <c r="I1290" s="34">
        <v>228.33214285714286</v>
      </c>
      <c r="J1290" s="34">
        <v>218.30384615384614</v>
      </c>
      <c r="K1290" s="34">
        <v>169.54</v>
      </c>
      <c r="L1290" s="34">
        <v>130.5107142857143</v>
      </c>
      <c r="M1290" s="34">
        <v>55.144827586206887</v>
      </c>
      <c r="N1290" s="34">
        <v>334</v>
      </c>
      <c r="O1290" s="34">
        <v>0.96666666666666667</v>
      </c>
      <c r="P1290" s="34">
        <v>0.96666666666666667</v>
      </c>
      <c r="Q1290" s="34">
        <v>0.93333333333333335</v>
      </c>
      <c r="R1290" s="34">
        <v>1</v>
      </c>
      <c r="S1290" s="34">
        <v>0.93333333333333335</v>
      </c>
      <c r="T1290" s="34">
        <v>0.9</v>
      </c>
      <c r="U1290" s="34">
        <v>0.9</v>
      </c>
      <c r="V1290" s="34">
        <v>0.93333333333333335</v>
      </c>
      <c r="W1290" s="34">
        <v>0.8666666666666667</v>
      </c>
      <c r="X1290" s="34">
        <v>0.83333333333333337</v>
      </c>
      <c r="Y1290" s="34">
        <v>0.93333333333333335</v>
      </c>
      <c r="Z1290" s="34">
        <v>0.96666666666666667</v>
      </c>
      <c r="AA1290" s="34">
        <v>0.92777777777777781</v>
      </c>
    </row>
    <row r="1291" spans="1:27" ht="15.75" customHeight="1" x14ac:dyDescent="0.25">
      <c r="A1291" s="34">
        <v>25020030</v>
      </c>
      <c r="B1291" s="34">
        <v>70.5</v>
      </c>
      <c r="C1291" s="34">
        <v>76.900000000000006</v>
      </c>
      <c r="D1291" s="34">
        <v>118.45</v>
      </c>
      <c r="E1291" s="34">
        <v>242.89</v>
      </c>
      <c r="F1291" s="34">
        <v>495.54827586206898</v>
      </c>
      <c r="G1291" s="34">
        <v>493.08620689655174</v>
      </c>
      <c r="H1291" s="34">
        <v>396.85666666666668</v>
      </c>
      <c r="I1291" s="34">
        <v>503.85714285714283</v>
      </c>
      <c r="J1291" s="34">
        <v>502.12068965517244</v>
      </c>
      <c r="K1291" s="34">
        <v>756.90384615384619</v>
      </c>
      <c r="L1291" s="34">
        <v>767.14814814814815</v>
      </c>
      <c r="M1291" s="34">
        <v>452.37931034482756</v>
      </c>
      <c r="N1291" s="34">
        <v>347</v>
      </c>
      <c r="O1291" s="34">
        <v>1</v>
      </c>
      <c r="P1291" s="34">
        <v>1</v>
      </c>
      <c r="Q1291" s="34">
        <v>1</v>
      </c>
      <c r="R1291" s="34">
        <v>1</v>
      </c>
      <c r="S1291" s="34">
        <v>0.96666666666666667</v>
      </c>
      <c r="T1291" s="34">
        <v>0.96666666666666667</v>
      </c>
      <c r="U1291" s="34">
        <v>1</v>
      </c>
      <c r="V1291" s="34">
        <v>0.93333333333333335</v>
      </c>
      <c r="W1291" s="34">
        <v>0.96666666666666667</v>
      </c>
      <c r="X1291" s="34">
        <v>0.8666666666666667</v>
      </c>
      <c r="Y1291" s="34">
        <v>0.9</v>
      </c>
      <c r="Z1291" s="34">
        <v>0.96666666666666667</v>
      </c>
      <c r="AA1291" s="34">
        <v>0.96388888888888891</v>
      </c>
    </row>
    <row r="1292" spans="1:27" ht="15.75" customHeight="1" x14ac:dyDescent="0.25">
      <c r="A1292" s="34">
        <v>25020090</v>
      </c>
      <c r="B1292" s="34">
        <v>19.783333333333335</v>
      </c>
      <c r="C1292" s="34">
        <v>29.286666666666669</v>
      </c>
      <c r="D1292" s="34">
        <v>88.565517241379311</v>
      </c>
      <c r="E1292" s="34">
        <v>153.00357142857143</v>
      </c>
      <c r="F1292" s="34">
        <v>264.95555555555558</v>
      </c>
      <c r="G1292" s="34">
        <v>158.65666666666669</v>
      </c>
      <c r="H1292" s="34">
        <v>165.72068965517241</v>
      </c>
      <c r="I1292" s="34">
        <v>211.00333333333336</v>
      </c>
      <c r="J1292" s="34">
        <v>254.92499999999998</v>
      </c>
      <c r="K1292" s="34">
        <v>352.65333333333336</v>
      </c>
      <c r="L1292" s="34">
        <v>273.43103448275861</v>
      </c>
      <c r="M1292" s="34">
        <v>68.63000000000001</v>
      </c>
      <c r="N1292" s="34">
        <v>350</v>
      </c>
      <c r="O1292" s="34">
        <v>1</v>
      </c>
      <c r="P1292" s="34">
        <v>1</v>
      </c>
      <c r="Q1292" s="34">
        <v>0.96666666666666667</v>
      </c>
      <c r="R1292" s="34">
        <v>0.93333333333333335</v>
      </c>
      <c r="S1292" s="34">
        <v>0.9</v>
      </c>
      <c r="T1292" s="34">
        <v>1</v>
      </c>
      <c r="U1292" s="34">
        <v>0.96666666666666667</v>
      </c>
      <c r="V1292" s="34">
        <v>1</v>
      </c>
      <c r="W1292" s="34">
        <v>0.93333333333333335</v>
      </c>
      <c r="X1292" s="34">
        <v>1</v>
      </c>
      <c r="Y1292" s="34">
        <v>0.96666666666666667</v>
      </c>
      <c r="Z1292" s="34">
        <v>1</v>
      </c>
      <c r="AA1292" s="34">
        <v>0.97222222222222221</v>
      </c>
    </row>
    <row r="1293" spans="1:27" ht="15.75" customHeight="1" x14ac:dyDescent="0.25">
      <c r="A1293" s="34">
        <v>25020130</v>
      </c>
      <c r="B1293" s="34">
        <v>19.235294117647058</v>
      </c>
      <c r="C1293" s="34">
        <v>13.088235294117647</v>
      </c>
      <c r="D1293" s="34">
        <v>26.970588235294116</v>
      </c>
      <c r="E1293" s="34">
        <v>127.5625</v>
      </c>
      <c r="F1293" s="34">
        <v>169.25</v>
      </c>
      <c r="G1293" s="34">
        <v>138.96875</v>
      </c>
      <c r="H1293" s="34">
        <v>119.76470588235294</v>
      </c>
      <c r="I1293" s="34">
        <v>126.23333333333333</v>
      </c>
      <c r="J1293" s="34">
        <v>158.32142857142858</v>
      </c>
      <c r="K1293" s="34">
        <v>132</v>
      </c>
      <c r="L1293" s="34">
        <v>108.04285714285713</v>
      </c>
      <c r="M1293" s="34">
        <v>55.728571428571435</v>
      </c>
      <c r="N1293" s="34">
        <v>188</v>
      </c>
      <c r="O1293" s="34">
        <v>0.56666666666666665</v>
      </c>
      <c r="P1293" s="34">
        <v>0.56666666666666665</v>
      </c>
      <c r="Q1293" s="34">
        <v>0.56666666666666665</v>
      </c>
      <c r="R1293" s="34">
        <v>0.53333333333333333</v>
      </c>
      <c r="S1293" s="34">
        <v>0.53333333333333333</v>
      </c>
      <c r="T1293" s="34">
        <v>0.53333333333333333</v>
      </c>
      <c r="U1293" s="34">
        <v>0.56666666666666665</v>
      </c>
      <c r="V1293" s="34">
        <v>0.5</v>
      </c>
      <c r="W1293" s="34">
        <v>0.46666666666666667</v>
      </c>
      <c r="X1293" s="34">
        <v>0.5</v>
      </c>
      <c r="Y1293" s="34">
        <v>0.46666666666666667</v>
      </c>
      <c r="Z1293" s="34">
        <v>0.46666666666666667</v>
      </c>
      <c r="AA1293" s="34">
        <v>0.52222222222222225</v>
      </c>
    </row>
    <row r="1294" spans="1:27" ht="15.75" customHeight="1" x14ac:dyDescent="0.25">
      <c r="A1294" s="34">
        <v>25020140</v>
      </c>
      <c r="B1294" s="34">
        <v>15.933333333333334</v>
      </c>
      <c r="C1294" s="34">
        <v>26.736666666666668</v>
      </c>
      <c r="D1294" s="34">
        <v>40.986206896551728</v>
      </c>
      <c r="E1294" s="34">
        <v>99.631034482758622</v>
      </c>
      <c r="F1294" s="34">
        <v>166.63103448275865</v>
      </c>
      <c r="G1294" s="34">
        <v>175.35172413793106</v>
      </c>
      <c r="H1294" s="34">
        <v>167.67999999999998</v>
      </c>
      <c r="I1294" s="34">
        <v>202.32999999999996</v>
      </c>
      <c r="J1294" s="34">
        <v>183.59999999999997</v>
      </c>
      <c r="K1294" s="34">
        <v>157.48620689655169</v>
      </c>
      <c r="L1294" s="34">
        <v>107.46896551724139</v>
      </c>
      <c r="M1294" s="34">
        <v>43.014814814814819</v>
      </c>
      <c r="N1294" s="34">
        <v>349</v>
      </c>
      <c r="O1294" s="34">
        <v>1</v>
      </c>
      <c r="P1294" s="34">
        <v>1</v>
      </c>
      <c r="Q1294" s="34">
        <v>0.96666666666666667</v>
      </c>
      <c r="R1294" s="34">
        <v>0.96666666666666667</v>
      </c>
      <c r="S1294" s="34">
        <v>0.96666666666666667</v>
      </c>
      <c r="T1294" s="34">
        <v>0.96666666666666667</v>
      </c>
      <c r="U1294" s="34">
        <v>1</v>
      </c>
      <c r="V1294" s="34">
        <v>1</v>
      </c>
      <c r="W1294" s="34">
        <v>0.93333333333333335</v>
      </c>
      <c r="X1294" s="34">
        <v>0.96666666666666667</v>
      </c>
      <c r="Y1294" s="34">
        <v>0.96666666666666667</v>
      </c>
      <c r="Z1294" s="34">
        <v>0.9</v>
      </c>
      <c r="AA1294" s="34">
        <v>0.96944444444444444</v>
      </c>
    </row>
    <row r="1295" spans="1:27" ht="15.75" customHeight="1" x14ac:dyDescent="0.25">
      <c r="A1295" s="34">
        <v>25020190</v>
      </c>
      <c r="B1295" s="34">
        <v>28.383333333333329</v>
      </c>
      <c r="C1295" s="34">
        <v>30.26</v>
      </c>
      <c r="D1295" s="34">
        <v>49.260714285714293</v>
      </c>
      <c r="E1295" s="34">
        <v>107.45517241379311</v>
      </c>
      <c r="F1295" s="34">
        <v>168.58571428571432</v>
      </c>
      <c r="G1295" s="34">
        <v>159.41785714285717</v>
      </c>
      <c r="H1295" s="34">
        <v>101.33448275862069</v>
      </c>
      <c r="I1295" s="34">
        <v>137.01034482758621</v>
      </c>
      <c r="J1295" s="34">
        <v>132.48620689655175</v>
      </c>
      <c r="K1295" s="34">
        <v>121.19655172413795</v>
      </c>
      <c r="L1295" s="34">
        <v>87.396551724137922</v>
      </c>
      <c r="M1295" s="34">
        <v>40.235714285714273</v>
      </c>
      <c r="N1295" s="34">
        <v>346</v>
      </c>
      <c r="O1295" s="34">
        <v>1</v>
      </c>
      <c r="P1295" s="34">
        <v>1</v>
      </c>
      <c r="Q1295" s="34">
        <v>0.93333333333333335</v>
      </c>
      <c r="R1295" s="34">
        <v>0.96666666666666667</v>
      </c>
      <c r="S1295" s="34">
        <v>0.93333333333333335</v>
      </c>
      <c r="T1295" s="34">
        <v>0.93333333333333335</v>
      </c>
      <c r="U1295" s="34">
        <v>0.96666666666666667</v>
      </c>
      <c r="V1295" s="34">
        <v>0.96666666666666667</v>
      </c>
      <c r="W1295" s="34">
        <v>0.96666666666666667</v>
      </c>
      <c r="X1295" s="34">
        <v>0.96666666666666667</v>
      </c>
      <c r="Y1295" s="34">
        <v>0.96666666666666667</v>
      </c>
      <c r="Z1295" s="34">
        <v>0.93333333333333335</v>
      </c>
      <c r="AA1295" s="34">
        <v>0.96111111111111114</v>
      </c>
    </row>
    <row r="1296" spans="1:27" ht="15.75" customHeight="1" x14ac:dyDescent="0.25">
      <c r="A1296" s="34">
        <v>25020220</v>
      </c>
      <c r="B1296" s="34">
        <v>13.33</v>
      </c>
      <c r="C1296" s="34">
        <v>20.617241379310343</v>
      </c>
      <c r="D1296" s="34">
        <v>89.18</v>
      </c>
      <c r="E1296" s="34">
        <v>142.37931034482759</v>
      </c>
      <c r="F1296" s="34">
        <v>175.60666666666663</v>
      </c>
      <c r="G1296" s="34">
        <v>131.01333333333335</v>
      </c>
      <c r="H1296" s="34">
        <v>99.348275862068959</v>
      </c>
      <c r="I1296" s="34">
        <v>178.26333333333332</v>
      </c>
      <c r="J1296" s="34">
        <v>186.27586206896552</v>
      </c>
      <c r="K1296" s="34">
        <v>214.76206896551722</v>
      </c>
      <c r="L1296" s="34">
        <v>179.36333333333332</v>
      </c>
      <c r="M1296" s="34">
        <v>52.609999999999992</v>
      </c>
      <c r="N1296" s="34">
        <v>355</v>
      </c>
      <c r="O1296" s="34">
        <v>1</v>
      </c>
      <c r="P1296" s="34">
        <v>0.96666666666666667</v>
      </c>
      <c r="Q1296" s="34">
        <v>1</v>
      </c>
      <c r="R1296" s="34">
        <v>0.96666666666666667</v>
      </c>
      <c r="S1296" s="34">
        <v>1</v>
      </c>
      <c r="T1296" s="34">
        <v>1</v>
      </c>
      <c r="U1296" s="34">
        <v>0.96666666666666667</v>
      </c>
      <c r="V1296" s="34">
        <v>1</v>
      </c>
      <c r="W1296" s="34">
        <v>0.96666666666666667</v>
      </c>
      <c r="X1296" s="34">
        <v>0.96666666666666667</v>
      </c>
      <c r="Y1296" s="34">
        <v>1</v>
      </c>
      <c r="Z1296" s="34">
        <v>1</v>
      </c>
      <c r="AA1296" s="34">
        <v>0.98611111111111116</v>
      </c>
    </row>
    <row r="1297" spans="1:27" ht="15.75" customHeight="1" x14ac:dyDescent="0.25">
      <c r="A1297" s="34">
        <v>25020230</v>
      </c>
      <c r="B1297" s="34">
        <v>17.756</v>
      </c>
      <c r="C1297" s="34">
        <v>34.473076923076924</v>
      </c>
      <c r="D1297" s="34">
        <v>104.21851851851852</v>
      </c>
      <c r="E1297" s="34">
        <v>165.1846153846154</v>
      </c>
      <c r="F1297" s="34">
        <v>277.88518518518515</v>
      </c>
      <c r="G1297" s="34">
        <v>158.54999999999998</v>
      </c>
      <c r="H1297" s="34">
        <v>143.25555555555556</v>
      </c>
      <c r="I1297" s="34">
        <v>208.2571428571429</v>
      </c>
      <c r="J1297" s="34">
        <v>280.22592592592594</v>
      </c>
      <c r="K1297" s="34">
        <v>318.28846153846155</v>
      </c>
      <c r="L1297" s="34">
        <v>224.67777777777778</v>
      </c>
      <c r="M1297" s="34">
        <v>64.628</v>
      </c>
      <c r="N1297" s="34">
        <v>319</v>
      </c>
      <c r="O1297" s="34">
        <v>0.83333333333333337</v>
      </c>
      <c r="P1297" s="34">
        <v>0.8666666666666667</v>
      </c>
      <c r="Q1297" s="34">
        <v>0.9</v>
      </c>
      <c r="R1297" s="34">
        <v>0.8666666666666667</v>
      </c>
      <c r="S1297" s="34">
        <v>0.9</v>
      </c>
      <c r="T1297" s="34">
        <v>0.93333333333333335</v>
      </c>
      <c r="U1297" s="34">
        <v>0.9</v>
      </c>
      <c r="V1297" s="34">
        <v>0.93333333333333335</v>
      </c>
      <c r="W1297" s="34">
        <v>0.9</v>
      </c>
      <c r="X1297" s="34">
        <v>0.8666666666666667</v>
      </c>
      <c r="Y1297" s="34">
        <v>0.9</v>
      </c>
      <c r="Z1297" s="34">
        <v>0.83333333333333337</v>
      </c>
      <c r="AA1297" s="34">
        <v>0.88611111111111107</v>
      </c>
    </row>
    <row r="1298" spans="1:27" ht="15.75" customHeight="1" x14ac:dyDescent="0.25">
      <c r="A1298" s="34">
        <v>25020240</v>
      </c>
      <c r="B1298" s="34">
        <v>19.966666666666665</v>
      </c>
      <c r="C1298" s="34">
        <v>29.344827586206897</v>
      </c>
      <c r="D1298" s="34">
        <v>79.166666666666671</v>
      </c>
      <c r="E1298" s="34">
        <v>168.06666666666666</v>
      </c>
      <c r="F1298" s="34">
        <v>220.03333333333333</v>
      </c>
      <c r="G1298" s="34">
        <v>155.16666666666666</v>
      </c>
      <c r="H1298" s="34">
        <v>126.68965517241379</v>
      </c>
      <c r="I1298" s="34">
        <v>227.81333333333333</v>
      </c>
      <c r="J1298" s="34">
        <v>243.87857142857143</v>
      </c>
      <c r="K1298" s="34">
        <v>271.82758620689657</v>
      </c>
      <c r="L1298" s="34">
        <v>198.43333333333334</v>
      </c>
      <c r="M1298" s="34">
        <v>63.689655172413794</v>
      </c>
      <c r="N1298" s="34">
        <v>354</v>
      </c>
      <c r="O1298" s="34">
        <v>1</v>
      </c>
      <c r="P1298" s="34">
        <v>0.96666666666666667</v>
      </c>
      <c r="Q1298" s="34">
        <v>1</v>
      </c>
      <c r="R1298" s="34">
        <v>1</v>
      </c>
      <c r="S1298" s="34">
        <v>1</v>
      </c>
      <c r="T1298" s="34">
        <v>1</v>
      </c>
      <c r="U1298" s="34">
        <v>0.96666666666666667</v>
      </c>
      <c r="V1298" s="34">
        <v>1</v>
      </c>
      <c r="W1298" s="34">
        <v>0.93333333333333335</v>
      </c>
      <c r="X1298" s="34">
        <v>0.96666666666666667</v>
      </c>
      <c r="Y1298" s="34">
        <v>1</v>
      </c>
      <c r="Z1298" s="34">
        <v>0.96666666666666667</v>
      </c>
      <c r="AA1298" s="34">
        <v>0.98333333333333328</v>
      </c>
    </row>
    <row r="1299" spans="1:27" ht="15.75" customHeight="1" x14ac:dyDescent="0.25">
      <c r="A1299" s="34">
        <v>25020250</v>
      </c>
      <c r="B1299" s="34">
        <v>24.959999999999997</v>
      </c>
      <c r="C1299" s="34">
        <v>35.769999999999996</v>
      </c>
      <c r="D1299" s="34">
        <v>78.60689655172412</v>
      </c>
      <c r="E1299" s="34">
        <v>129.51034482758621</v>
      </c>
      <c r="F1299" s="34">
        <v>223.51851851851848</v>
      </c>
      <c r="G1299" s="34">
        <v>131.78275862068966</v>
      </c>
      <c r="H1299" s="34">
        <v>114.26666666666665</v>
      </c>
      <c r="I1299" s="34">
        <v>148.44</v>
      </c>
      <c r="J1299" s="34">
        <v>204.92333333333335</v>
      </c>
      <c r="K1299" s="34">
        <v>287.45172413793114</v>
      </c>
      <c r="L1299" s="34">
        <v>223.33448275862065</v>
      </c>
      <c r="M1299" s="34">
        <v>71.781481481481464</v>
      </c>
      <c r="N1299" s="34">
        <v>349</v>
      </c>
      <c r="O1299" s="34">
        <v>1</v>
      </c>
      <c r="P1299" s="34">
        <v>1</v>
      </c>
      <c r="Q1299" s="34">
        <v>0.96666666666666667</v>
      </c>
      <c r="R1299" s="34">
        <v>0.96666666666666667</v>
      </c>
      <c r="S1299" s="34">
        <v>0.9</v>
      </c>
      <c r="T1299" s="34">
        <v>0.96666666666666667</v>
      </c>
      <c r="U1299" s="34">
        <v>1</v>
      </c>
      <c r="V1299" s="34">
        <v>1</v>
      </c>
      <c r="W1299" s="34">
        <v>1</v>
      </c>
      <c r="X1299" s="34">
        <v>0.96666666666666667</v>
      </c>
      <c r="Y1299" s="34">
        <v>0.96666666666666667</v>
      </c>
      <c r="Z1299" s="34">
        <v>0.9</v>
      </c>
      <c r="AA1299" s="34">
        <v>0.96944444444444444</v>
      </c>
    </row>
    <row r="1300" spans="1:27" ht="15.75" customHeight="1" x14ac:dyDescent="0.25">
      <c r="A1300" s="34">
        <v>25020260</v>
      </c>
      <c r="B1300" s="34">
        <v>42.033333333333331</v>
      </c>
      <c r="C1300" s="34">
        <v>50.466666666666669</v>
      </c>
      <c r="D1300" s="34">
        <v>160.66666666666666</v>
      </c>
      <c r="E1300" s="34">
        <v>214.96666666666667</v>
      </c>
      <c r="F1300" s="34">
        <v>312.48275862068965</v>
      </c>
      <c r="G1300" s="34">
        <v>240.58620689655172</v>
      </c>
      <c r="H1300" s="34">
        <v>230.13793103448276</v>
      </c>
      <c r="I1300" s="34">
        <v>265.74137931034483</v>
      </c>
      <c r="J1300" s="34">
        <v>383.75</v>
      </c>
      <c r="K1300" s="34">
        <v>416.67857142857144</v>
      </c>
      <c r="L1300" s="34">
        <v>373.48620689655172</v>
      </c>
      <c r="M1300" s="34">
        <v>117.13793103448276</v>
      </c>
      <c r="N1300" s="34">
        <v>350</v>
      </c>
      <c r="O1300" s="34">
        <v>1</v>
      </c>
      <c r="P1300" s="34">
        <v>1</v>
      </c>
      <c r="Q1300" s="34">
        <v>1</v>
      </c>
      <c r="R1300" s="34">
        <v>1</v>
      </c>
      <c r="S1300" s="34">
        <v>0.96666666666666667</v>
      </c>
      <c r="T1300" s="34">
        <v>0.96666666666666667</v>
      </c>
      <c r="U1300" s="34">
        <v>0.96666666666666667</v>
      </c>
      <c r="V1300" s="34">
        <v>0.96666666666666667</v>
      </c>
      <c r="W1300" s="34">
        <v>0.93333333333333335</v>
      </c>
      <c r="X1300" s="34">
        <v>0.93333333333333335</v>
      </c>
      <c r="Y1300" s="34">
        <v>0.96666666666666667</v>
      </c>
      <c r="Z1300" s="34">
        <v>0.96666666666666667</v>
      </c>
      <c r="AA1300" s="34">
        <v>0.97222222222222221</v>
      </c>
    </row>
    <row r="1301" spans="1:27" ht="15.75" customHeight="1" x14ac:dyDescent="0.25">
      <c r="A1301" s="34">
        <v>25020270</v>
      </c>
      <c r="B1301" s="34">
        <v>25.5</v>
      </c>
      <c r="C1301" s="34">
        <v>23.233333333333334</v>
      </c>
      <c r="D1301" s="34">
        <v>87.724137931034477</v>
      </c>
      <c r="E1301" s="34">
        <v>160.17333333333332</v>
      </c>
      <c r="F1301" s="34">
        <v>274.47000000000003</v>
      </c>
      <c r="G1301" s="34">
        <v>157.25862068965517</v>
      </c>
      <c r="H1301" s="34">
        <v>166.77333333333337</v>
      </c>
      <c r="I1301" s="34">
        <v>174.75862068965517</v>
      </c>
      <c r="J1301" s="34">
        <v>266.70333333333332</v>
      </c>
      <c r="K1301" s="34">
        <v>328.56666666666666</v>
      </c>
      <c r="L1301" s="34">
        <v>258.24137931034483</v>
      </c>
      <c r="M1301" s="34">
        <v>117.51034482758621</v>
      </c>
      <c r="N1301" s="34">
        <v>355</v>
      </c>
      <c r="O1301" s="34">
        <v>1</v>
      </c>
      <c r="P1301" s="34">
        <v>1</v>
      </c>
      <c r="Q1301" s="34">
        <v>0.96666666666666667</v>
      </c>
      <c r="R1301" s="34">
        <v>1</v>
      </c>
      <c r="S1301" s="34">
        <v>1</v>
      </c>
      <c r="T1301" s="34">
        <v>0.96666666666666667</v>
      </c>
      <c r="U1301" s="34">
        <v>1</v>
      </c>
      <c r="V1301" s="34">
        <v>0.96666666666666667</v>
      </c>
      <c r="W1301" s="34">
        <v>1</v>
      </c>
      <c r="X1301" s="34">
        <v>1</v>
      </c>
      <c r="Y1301" s="34">
        <v>0.96666666666666667</v>
      </c>
      <c r="Z1301" s="34">
        <v>0.96666666666666667</v>
      </c>
      <c r="AA1301" s="34">
        <v>0.98611111111111116</v>
      </c>
    </row>
    <row r="1302" spans="1:27" ht="15.75" customHeight="1" x14ac:dyDescent="0.25">
      <c r="A1302" s="34">
        <v>25020280</v>
      </c>
      <c r="B1302" s="34">
        <v>8.6296296296296298</v>
      </c>
      <c r="C1302" s="34">
        <v>22.37037037037037</v>
      </c>
      <c r="D1302" s="34">
        <v>81.05</v>
      </c>
      <c r="E1302" s="34">
        <v>133.39642857142857</v>
      </c>
      <c r="F1302" s="34">
        <v>192.72222222222223</v>
      </c>
      <c r="G1302" s="34">
        <v>151.34285714285716</v>
      </c>
      <c r="H1302" s="34">
        <v>119.78214285714284</v>
      </c>
      <c r="I1302" s="34">
        <v>182.4</v>
      </c>
      <c r="J1302" s="34">
        <v>227.85185185185185</v>
      </c>
      <c r="K1302" s="34">
        <v>218.27307692307693</v>
      </c>
      <c r="L1302" s="34">
        <v>209.12</v>
      </c>
      <c r="M1302" s="34">
        <v>42.148148148148145</v>
      </c>
      <c r="N1302" s="34">
        <v>327</v>
      </c>
      <c r="O1302" s="34">
        <v>0.9</v>
      </c>
      <c r="P1302" s="34">
        <v>0.9</v>
      </c>
      <c r="Q1302" s="34">
        <v>0.93333333333333335</v>
      </c>
      <c r="R1302" s="34">
        <v>0.93333333333333335</v>
      </c>
      <c r="S1302" s="34">
        <v>0.9</v>
      </c>
      <c r="T1302" s="34">
        <v>0.93333333333333335</v>
      </c>
      <c r="U1302" s="34">
        <v>0.93333333333333335</v>
      </c>
      <c r="V1302" s="34">
        <v>0.96666666666666667</v>
      </c>
      <c r="W1302" s="34">
        <v>0.9</v>
      </c>
      <c r="X1302" s="34">
        <v>0.8666666666666667</v>
      </c>
      <c r="Y1302" s="34">
        <v>0.83333333333333337</v>
      </c>
      <c r="Z1302" s="34">
        <v>0.9</v>
      </c>
      <c r="AA1302" s="34">
        <v>0.90833333333333333</v>
      </c>
    </row>
    <row r="1303" spans="1:27" ht="15.75" customHeight="1" x14ac:dyDescent="0.25">
      <c r="A1303" s="34">
        <v>25020330</v>
      </c>
      <c r="B1303" s="34">
        <v>53.551724137931032</v>
      </c>
      <c r="C1303" s="34">
        <v>57.766666666666666</v>
      </c>
      <c r="D1303" s="34">
        <v>136.9</v>
      </c>
      <c r="E1303" s="34">
        <v>314.63333333333333</v>
      </c>
      <c r="F1303" s="34">
        <v>471.27586206896552</v>
      </c>
      <c r="G1303" s="34">
        <v>380.31034482758622</v>
      </c>
      <c r="H1303" s="34">
        <v>484.39285714285717</v>
      </c>
      <c r="I1303" s="34">
        <v>581.68965517241384</v>
      </c>
      <c r="J1303" s="34">
        <v>515.7037037037037</v>
      </c>
      <c r="K1303" s="34">
        <v>545.1137931034483</v>
      </c>
      <c r="L1303" s="34">
        <v>506.23103448275867</v>
      </c>
      <c r="M1303" s="34">
        <v>240.60384615384615</v>
      </c>
      <c r="N1303" s="34">
        <v>345</v>
      </c>
      <c r="O1303" s="34">
        <v>0.96666666666666667</v>
      </c>
      <c r="P1303" s="34">
        <v>1</v>
      </c>
      <c r="Q1303" s="34">
        <v>1</v>
      </c>
      <c r="R1303" s="34">
        <v>1</v>
      </c>
      <c r="S1303" s="34">
        <v>0.96666666666666667</v>
      </c>
      <c r="T1303" s="34">
        <v>0.96666666666666667</v>
      </c>
      <c r="U1303" s="34">
        <v>0.93333333333333335</v>
      </c>
      <c r="V1303" s="34">
        <v>0.96666666666666667</v>
      </c>
      <c r="W1303" s="34">
        <v>0.9</v>
      </c>
      <c r="X1303" s="34">
        <v>0.96666666666666667</v>
      </c>
      <c r="Y1303" s="34">
        <v>0.96666666666666667</v>
      </c>
      <c r="Z1303" s="34">
        <v>0.8666666666666667</v>
      </c>
      <c r="AA1303" s="34">
        <v>0.95833333333333337</v>
      </c>
    </row>
    <row r="1304" spans="1:27" ht="15.75" customHeight="1" x14ac:dyDescent="0.25">
      <c r="A1304" s="34">
        <v>25020350</v>
      </c>
      <c r="B1304" s="34">
        <v>45.996551724137937</v>
      </c>
      <c r="C1304" s="34">
        <v>48.620689655172413</v>
      </c>
      <c r="D1304" s="34">
        <v>112.65517241379311</v>
      </c>
      <c r="E1304" s="34">
        <v>244.73448275862066</v>
      </c>
      <c r="F1304" s="34">
        <v>495.28275862068966</v>
      </c>
      <c r="G1304" s="34">
        <v>471.12758620689658</v>
      </c>
      <c r="H1304" s="34">
        <v>401.28571428571428</v>
      </c>
      <c r="I1304" s="34">
        <v>508.96</v>
      </c>
      <c r="J1304" s="34">
        <v>459.6571428571429</v>
      </c>
      <c r="K1304" s="34">
        <v>517.65357142857135</v>
      </c>
      <c r="L1304" s="34">
        <v>431.68620689655171</v>
      </c>
      <c r="M1304" s="34">
        <v>158.62068965517241</v>
      </c>
      <c r="N1304" s="34">
        <v>346</v>
      </c>
      <c r="O1304" s="34">
        <v>0.96666666666666667</v>
      </c>
      <c r="P1304" s="34">
        <v>0.96666666666666667</v>
      </c>
      <c r="Q1304" s="34">
        <v>0.96666666666666667</v>
      </c>
      <c r="R1304" s="34">
        <v>0.96666666666666667</v>
      </c>
      <c r="S1304" s="34">
        <v>0.96666666666666667</v>
      </c>
      <c r="T1304" s="34">
        <v>0.96666666666666667</v>
      </c>
      <c r="U1304" s="34">
        <v>0.93333333333333335</v>
      </c>
      <c r="V1304" s="34">
        <v>1</v>
      </c>
      <c r="W1304" s="34">
        <v>0.93333333333333335</v>
      </c>
      <c r="X1304" s="34">
        <v>0.93333333333333335</v>
      </c>
      <c r="Y1304" s="34">
        <v>0.96666666666666667</v>
      </c>
      <c r="Z1304" s="34">
        <v>0.96666666666666667</v>
      </c>
      <c r="AA1304" s="34">
        <v>0.96111111111111114</v>
      </c>
    </row>
    <row r="1305" spans="1:27" ht="15.75" customHeight="1" x14ac:dyDescent="0.25">
      <c r="A1305" s="34">
        <v>25020370</v>
      </c>
      <c r="B1305" s="34">
        <v>43.428571428571431</v>
      </c>
      <c r="C1305" s="34">
        <v>45.074074074074076</v>
      </c>
      <c r="D1305" s="34">
        <v>83.685714285714283</v>
      </c>
      <c r="E1305" s="34">
        <v>270.28571428571428</v>
      </c>
      <c r="F1305" s="34">
        <v>345.25925925925924</v>
      </c>
      <c r="G1305" s="34">
        <v>381.5</v>
      </c>
      <c r="H1305" s="34">
        <v>400.58928571428572</v>
      </c>
      <c r="I1305" s="34">
        <v>467.875</v>
      </c>
      <c r="J1305" s="34">
        <v>369.70344827586206</v>
      </c>
      <c r="K1305" s="34">
        <v>375.75862068965517</v>
      </c>
      <c r="L1305" s="34">
        <v>329.42857142857144</v>
      </c>
      <c r="M1305" s="34">
        <v>157.76666666666668</v>
      </c>
      <c r="N1305" s="34">
        <v>338</v>
      </c>
      <c r="O1305" s="34">
        <v>0.93333333333333335</v>
      </c>
      <c r="P1305" s="34">
        <v>0.9</v>
      </c>
      <c r="Q1305" s="34">
        <v>0.93333333333333335</v>
      </c>
      <c r="R1305" s="34">
        <v>0.93333333333333335</v>
      </c>
      <c r="S1305" s="34">
        <v>0.9</v>
      </c>
      <c r="T1305" s="34">
        <v>0.93333333333333335</v>
      </c>
      <c r="U1305" s="34">
        <v>0.93333333333333335</v>
      </c>
      <c r="V1305" s="34">
        <v>0.93333333333333335</v>
      </c>
      <c r="W1305" s="34">
        <v>0.96666666666666667</v>
      </c>
      <c r="X1305" s="34">
        <v>0.96666666666666667</v>
      </c>
      <c r="Y1305" s="34">
        <v>0.93333333333333335</v>
      </c>
      <c r="Z1305" s="34">
        <v>1</v>
      </c>
      <c r="AA1305" s="34">
        <v>0.93888888888888888</v>
      </c>
    </row>
    <row r="1306" spans="1:27" ht="15.75" customHeight="1" x14ac:dyDescent="0.25">
      <c r="A1306" s="34">
        <v>25020390</v>
      </c>
      <c r="B1306" s="34">
        <v>23.3448275862069</v>
      </c>
      <c r="C1306" s="34">
        <v>20.12</v>
      </c>
      <c r="D1306" s="34">
        <v>38.413333333333327</v>
      </c>
      <c r="E1306" s="34">
        <v>111.22592592592595</v>
      </c>
      <c r="F1306" s="34">
        <v>140.51724137931038</v>
      </c>
      <c r="G1306" s="34">
        <v>146.62</v>
      </c>
      <c r="H1306" s="34">
        <v>110.6689655172414</v>
      </c>
      <c r="I1306" s="34">
        <v>133.22068965517241</v>
      </c>
      <c r="J1306" s="34">
        <v>136.03</v>
      </c>
      <c r="K1306" s="34">
        <v>137.41034482758621</v>
      </c>
      <c r="L1306" s="34">
        <v>104.18965517241379</v>
      </c>
      <c r="M1306" s="34">
        <v>34.651724137931033</v>
      </c>
      <c r="N1306" s="34">
        <v>350</v>
      </c>
      <c r="O1306" s="34">
        <v>0.96666666666666667</v>
      </c>
      <c r="P1306" s="34">
        <v>1</v>
      </c>
      <c r="Q1306" s="34">
        <v>1</v>
      </c>
      <c r="R1306" s="34">
        <v>0.9</v>
      </c>
      <c r="S1306" s="34">
        <v>0.96666666666666667</v>
      </c>
      <c r="T1306" s="34">
        <v>1</v>
      </c>
      <c r="U1306" s="34">
        <v>0.96666666666666667</v>
      </c>
      <c r="V1306" s="34">
        <v>0.96666666666666667</v>
      </c>
      <c r="W1306" s="34">
        <v>1</v>
      </c>
      <c r="X1306" s="34">
        <v>0.96666666666666667</v>
      </c>
      <c r="Y1306" s="34">
        <v>0.96666666666666667</v>
      </c>
      <c r="Z1306" s="34">
        <v>0.96666666666666667</v>
      </c>
      <c r="AA1306" s="34">
        <v>0.97222222222222221</v>
      </c>
    </row>
    <row r="1307" spans="1:27" ht="15.75" customHeight="1" x14ac:dyDescent="0.25">
      <c r="A1307" s="34">
        <v>25020400</v>
      </c>
      <c r="B1307" s="34">
        <v>29.493103448275868</v>
      </c>
      <c r="C1307" s="34">
        <v>16.851724137931033</v>
      </c>
      <c r="D1307" s="34">
        <v>40.900000000000006</v>
      </c>
      <c r="E1307" s="34">
        <v>93.225000000000009</v>
      </c>
      <c r="F1307" s="34">
        <v>146.4814814814815</v>
      </c>
      <c r="G1307" s="34">
        <v>122.84285714285714</v>
      </c>
      <c r="H1307" s="34">
        <v>106.29285714285716</v>
      </c>
      <c r="I1307" s="34">
        <v>123.6888888888889</v>
      </c>
      <c r="J1307" s="34">
        <v>102.25555555555557</v>
      </c>
      <c r="K1307" s="34">
        <v>142.66785714285714</v>
      </c>
      <c r="L1307" s="34">
        <v>76.603571428571428</v>
      </c>
      <c r="M1307" s="34">
        <v>33.031034482758621</v>
      </c>
      <c r="N1307" s="34">
        <v>335</v>
      </c>
      <c r="O1307" s="34">
        <v>0.96666666666666667</v>
      </c>
      <c r="P1307" s="34">
        <v>0.96666666666666667</v>
      </c>
      <c r="Q1307" s="34">
        <v>0.9</v>
      </c>
      <c r="R1307" s="34">
        <v>0.93333333333333335</v>
      </c>
      <c r="S1307" s="34">
        <v>0.9</v>
      </c>
      <c r="T1307" s="34">
        <v>0.93333333333333335</v>
      </c>
      <c r="U1307" s="34">
        <v>0.93333333333333335</v>
      </c>
      <c r="V1307" s="34">
        <v>0.9</v>
      </c>
      <c r="W1307" s="34">
        <v>0.9</v>
      </c>
      <c r="X1307" s="34">
        <v>0.93333333333333335</v>
      </c>
      <c r="Y1307" s="34">
        <v>0.93333333333333335</v>
      </c>
      <c r="Z1307" s="34">
        <v>0.96666666666666667</v>
      </c>
      <c r="AA1307" s="34">
        <v>0.93055555555555558</v>
      </c>
    </row>
    <row r="1308" spans="1:27" ht="15.75" customHeight="1" x14ac:dyDescent="0.25">
      <c r="A1308" s="34">
        <v>25020410</v>
      </c>
      <c r="B1308" s="34">
        <v>68.931034482758619</v>
      </c>
      <c r="C1308" s="34">
        <v>57.06666666666667</v>
      </c>
      <c r="D1308" s="34">
        <v>128.83333333333334</v>
      </c>
      <c r="E1308" s="34">
        <v>320.25</v>
      </c>
      <c r="F1308" s="34">
        <v>559.93333333333328</v>
      </c>
      <c r="G1308" s="34">
        <v>571.20666666666671</v>
      </c>
      <c r="H1308" s="34">
        <v>555.9655172413793</v>
      </c>
      <c r="I1308" s="34">
        <v>753.39655172413791</v>
      </c>
      <c r="J1308" s="34">
        <v>563.86666666666667</v>
      </c>
      <c r="K1308" s="34">
        <v>662.67857142857144</v>
      </c>
      <c r="L1308" s="34">
        <v>641.76666666666665</v>
      </c>
      <c r="M1308" s="34">
        <v>266.20689655172413</v>
      </c>
      <c r="N1308" s="34">
        <v>354</v>
      </c>
      <c r="O1308" s="34">
        <v>0.96666666666666667</v>
      </c>
      <c r="P1308" s="34">
        <v>1</v>
      </c>
      <c r="Q1308" s="34">
        <v>1</v>
      </c>
      <c r="R1308" s="34">
        <v>1</v>
      </c>
      <c r="S1308" s="34">
        <v>1</v>
      </c>
      <c r="T1308" s="34">
        <v>1</v>
      </c>
      <c r="U1308" s="34">
        <v>0.96666666666666667</v>
      </c>
      <c r="V1308" s="34">
        <v>0.96666666666666667</v>
      </c>
      <c r="W1308" s="34">
        <v>1</v>
      </c>
      <c r="X1308" s="34">
        <v>0.93333333333333335</v>
      </c>
      <c r="Y1308" s="34">
        <v>1</v>
      </c>
      <c r="Z1308" s="34">
        <v>0.96666666666666667</v>
      </c>
      <c r="AA1308" s="34">
        <v>0.98333333333333328</v>
      </c>
    </row>
    <row r="1309" spans="1:27" ht="15.75" customHeight="1" x14ac:dyDescent="0.25">
      <c r="A1309" s="34">
        <v>25020420</v>
      </c>
      <c r="B1309" s="34">
        <v>49.137931034482762</v>
      </c>
      <c r="C1309" s="34">
        <v>53.655172413793103</v>
      </c>
      <c r="D1309" s="34">
        <v>107.41379310344827</v>
      </c>
      <c r="E1309" s="34">
        <v>290.96428571428572</v>
      </c>
      <c r="F1309" s="34">
        <v>449.75</v>
      </c>
      <c r="G1309" s="34">
        <v>446.07333333333338</v>
      </c>
      <c r="H1309" s="34">
        <v>455.06896551724139</v>
      </c>
      <c r="I1309" s="34">
        <v>536.96296296296293</v>
      </c>
      <c r="J1309" s="34">
        <v>490.17666666666662</v>
      </c>
      <c r="K1309" s="34">
        <v>514.64285714285711</v>
      </c>
      <c r="L1309" s="34">
        <v>459.92142857142852</v>
      </c>
      <c r="M1309" s="34">
        <v>237.48214285714286</v>
      </c>
      <c r="N1309" s="34">
        <v>343</v>
      </c>
      <c r="O1309" s="34">
        <v>0.96666666666666667</v>
      </c>
      <c r="P1309" s="34">
        <v>0.96666666666666667</v>
      </c>
      <c r="Q1309" s="34">
        <v>0.96666666666666667</v>
      </c>
      <c r="R1309" s="34">
        <v>0.93333333333333335</v>
      </c>
      <c r="S1309" s="34">
        <v>0.93333333333333335</v>
      </c>
      <c r="T1309" s="34">
        <v>1</v>
      </c>
      <c r="U1309" s="34">
        <v>0.96666666666666667</v>
      </c>
      <c r="V1309" s="34">
        <v>0.9</v>
      </c>
      <c r="W1309" s="34">
        <v>1</v>
      </c>
      <c r="X1309" s="34">
        <v>0.93333333333333335</v>
      </c>
      <c r="Y1309" s="34">
        <v>0.93333333333333335</v>
      </c>
      <c r="Z1309" s="34">
        <v>0.93333333333333335</v>
      </c>
      <c r="AA1309" s="34">
        <v>0.95277777777777772</v>
      </c>
    </row>
    <row r="1310" spans="1:27" ht="15.75" customHeight="1" x14ac:dyDescent="0.25">
      <c r="A1310" s="34">
        <v>25020470</v>
      </c>
      <c r="B1310" s="34">
        <v>19.631034482758619</v>
      </c>
      <c r="C1310" s="34">
        <v>21.427586206896549</v>
      </c>
      <c r="D1310" s="34">
        <v>47.275862068965516</v>
      </c>
      <c r="E1310" s="34">
        <v>109.20344827586207</v>
      </c>
      <c r="F1310" s="34">
        <v>173.19629629629631</v>
      </c>
      <c r="G1310" s="34">
        <v>164.34827586206899</v>
      </c>
      <c r="H1310" s="34">
        <v>166.10000000000002</v>
      </c>
      <c r="I1310" s="34">
        <v>174.82413793103447</v>
      </c>
      <c r="J1310" s="34">
        <v>183.04137931034481</v>
      </c>
      <c r="K1310" s="34">
        <v>140.48888888888891</v>
      </c>
      <c r="L1310" s="34">
        <v>101.53571428571426</v>
      </c>
      <c r="M1310" s="34">
        <v>32.561538461538461</v>
      </c>
      <c r="N1310" s="34">
        <v>340</v>
      </c>
      <c r="O1310" s="34">
        <v>0.96666666666666667</v>
      </c>
      <c r="P1310" s="34">
        <v>0.96666666666666667</v>
      </c>
      <c r="Q1310" s="34">
        <v>0.96666666666666667</v>
      </c>
      <c r="R1310" s="34">
        <v>0.96666666666666667</v>
      </c>
      <c r="S1310" s="34">
        <v>0.9</v>
      </c>
      <c r="T1310" s="34">
        <v>0.96666666666666667</v>
      </c>
      <c r="U1310" s="34">
        <v>0.96666666666666667</v>
      </c>
      <c r="V1310" s="34">
        <v>0.96666666666666667</v>
      </c>
      <c r="W1310" s="34">
        <v>0.96666666666666667</v>
      </c>
      <c r="X1310" s="34">
        <v>0.9</v>
      </c>
      <c r="Y1310" s="34">
        <v>0.93333333333333335</v>
      </c>
      <c r="Z1310" s="34">
        <v>0.8666666666666667</v>
      </c>
      <c r="AA1310" s="34">
        <v>0.94444444444444442</v>
      </c>
    </row>
    <row r="1311" spans="1:27" ht="15.75" customHeight="1" x14ac:dyDescent="0.25">
      <c r="A1311" s="34">
        <v>25020480</v>
      </c>
      <c r="B1311" s="34">
        <v>13.307407407407405</v>
      </c>
      <c r="C1311" s="34">
        <v>29.984615384615385</v>
      </c>
      <c r="D1311" s="34">
        <v>72.384615384615387</v>
      </c>
      <c r="E1311" s="34">
        <v>232.19285714285712</v>
      </c>
      <c r="F1311" s="34">
        <v>323.15357142857141</v>
      </c>
      <c r="G1311" s="34">
        <v>319.66896551724136</v>
      </c>
      <c r="H1311" s="34">
        <v>377.67500000000001</v>
      </c>
      <c r="I1311" s="34">
        <v>412.1875</v>
      </c>
      <c r="J1311" s="34">
        <v>349.83333333333331</v>
      </c>
      <c r="K1311" s="34">
        <v>362.55357142857144</v>
      </c>
      <c r="L1311" s="34">
        <v>291.25769230769231</v>
      </c>
      <c r="M1311" s="34">
        <v>96.239285714285714</v>
      </c>
      <c r="N1311" s="34">
        <v>321</v>
      </c>
      <c r="O1311" s="34">
        <v>0.9</v>
      </c>
      <c r="P1311" s="34">
        <v>0.8666666666666667</v>
      </c>
      <c r="Q1311" s="34">
        <v>0.8666666666666667</v>
      </c>
      <c r="R1311" s="34">
        <v>0.93333333333333335</v>
      </c>
      <c r="S1311" s="34">
        <v>0.93333333333333335</v>
      </c>
      <c r="T1311" s="34">
        <v>0.96666666666666667</v>
      </c>
      <c r="U1311" s="34">
        <v>0.8</v>
      </c>
      <c r="V1311" s="34">
        <v>0.8</v>
      </c>
      <c r="W1311" s="34">
        <v>0.9</v>
      </c>
      <c r="X1311" s="34">
        <v>0.93333333333333335</v>
      </c>
      <c r="Y1311" s="34">
        <v>0.8666666666666667</v>
      </c>
      <c r="Z1311" s="34">
        <v>0.93333333333333335</v>
      </c>
      <c r="AA1311" s="34">
        <v>0.89166666666666672</v>
      </c>
    </row>
    <row r="1312" spans="1:27" ht="15.75" customHeight="1" x14ac:dyDescent="0.25">
      <c r="A1312" s="34">
        <v>25020500</v>
      </c>
      <c r="B1312" s="34">
        <v>23.206896551724139</v>
      </c>
      <c r="C1312" s="34">
        <v>13.366666666666667</v>
      </c>
      <c r="D1312" s="34">
        <v>37.827586206896555</v>
      </c>
      <c r="E1312" s="34">
        <v>119.46551724137932</v>
      </c>
      <c r="F1312" s="34">
        <v>237.31034482758622</v>
      </c>
      <c r="G1312" s="34">
        <v>253.33333333333334</v>
      </c>
      <c r="H1312" s="34">
        <v>286.65517241379308</v>
      </c>
      <c r="I1312" s="34">
        <v>292.5</v>
      </c>
      <c r="J1312" s="34">
        <v>338.06896551724139</v>
      </c>
      <c r="K1312" s="34">
        <v>320.17241379310343</v>
      </c>
      <c r="L1312" s="34">
        <v>267.82857142857142</v>
      </c>
      <c r="M1312" s="34">
        <v>124.23333333333333</v>
      </c>
      <c r="N1312" s="34">
        <v>346</v>
      </c>
      <c r="O1312" s="34">
        <v>0.96666666666666667</v>
      </c>
      <c r="P1312" s="34">
        <v>1</v>
      </c>
      <c r="Q1312" s="34">
        <v>0.96666666666666667</v>
      </c>
      <c r="R1312" s="34">
        <v>0.96666666666666667</v>
      </c>
      <c r="S1312" s="34">
        <v>0.96666666666666667</v>
      </c>
      <c r="T1312" s="34">
        <v>0.9</v>
      </c>
      <c r="U1312" s="34">
        <v>0.96666666666666667</v>
      </c>
      <c r="V1312" s="34">
        <v>0.93333333333333335</v>
      </c>
      <c r="W1312" s="34">
        <v>0.96666666666666667</v>
      </c>
      <c r="X1312" s="34">
        <v>0.96666666666666667</v>
      </c>
      <c r="Y1312" s="34">
        <v>0.93333333333333335</v>
      </c>
      <c r="Z1312" s="34">
        <v>1</v>
      </c>
      <c r="AA1312" s="34">
        <v>0.96111111111111114</v>
      </c>
    </row>
    <row r="1313" spans="1:27" ht="15.75" customHeight="1" x14ac:dyDescent="0.25">
      <c r="A1313" s="34">
        <v>25020510</v>
      </c>
      <c r="B1313" s="34">
        <v>57.25</v>
      </c>
      <c r="C1313" s="34">
        <v>106.25</v>
      </c>
      <c r="D1313" s="34">
        <v>127</v>
      </c>
      <c r="E1313" s="34">
        <v>336.83333333333331</v>
      </c>
      <c r="F1313" s="34">
        <v>567.9666666666667</v>
      </c>
      <c r="G1313" s="34">
        <v>602.44285714285718</v>
      </c>
      <c r="H1313" s="34">
        <v>560.83333333333337</v>
      </c>
      <c r="I1313" s="34">
        <v>502</v>
      </c>
      <c r="J1313" s="34">
        <v>404.96</v>
      </c>
      <c r="K1313" s="34">
        <v>580.92499999999995</v>
      </c>
      <c r="L1313" s="34">
        <v>533.5</v>
      </c>
      <c r="M1313" s="34">
        <v>168</v>
      </c>
      <c r="N1313" s="34">
        <v>60</v>
      </c>
      <c r="O1313" s="34">
        <v>0.13333333333333333</v>
      </c>
      <c r="P1313" s="34">
        <v>0.13333333333333333</v>
      </c>
      <c r="Q1313" s="34">
        <v>0.13333333333333333</v>
      </c>
      <c r="R1313" s="34">
        <v>0.2</v>
      </c>
      <c r="S1313" s="34">
        <v>0.2</v>
      </c>
      <c r="T1313" s="34">
        <v>0.23333333333333334</v>
      </c>
      <c r="U1313" s="34">
        <v>0.2</v>
      </c>
      <c r="V1313" s="34">
        <v>0.2</v>
      </c>
      <c r="W1313" s="34">
        <v>0.16666666666666666</v>
      </c>
      <c r="X1313" s="34">
        <v>0.13333333333333333</v>
      </c>
      <c r="Y1313" s="34">
        <v>0.13333333333333333</v>
      </c>
      <c r="Z1313" s="34">
        <v>0.13333333333333333</v>
      </c>
      <c r="AA1313" s="34">
        <v>0.16666666666666666</v>
      </c>
    </row>
    <row r="1314" spans="1:27" ht="15.75" customHeight="1" x14ac:dyDescent="0.25">
      <c r="A1314" s="34">
        <v>25020520</v>
      </c>
      <c r="B1314" s="34">
        <v>15.185185185185185</v>
      </c>
      <c r="C1314" s="34">
        <v>17.5</v>
      </c>
      <c r="D1314" s="34">
        <v>47.379310344827587</v>
      </c>
      <c r="E1314" s="34">
        <v>159.48275862068965</v>
      </c>
      <c r="F1314" s="34">
        <v>260.24137931034483</v>
      </c>
      <c r="G1314" s="34">
        <v>318.33333333333331</v>
      </c>
      <c r="H1314" s="34">
        <v>293.61111111111109</v>
      </c>
      <c r="I1314" s="34">
        <v>329.55357142857144</v>
      </c>
      <c r="J1314" s="34">
        <v>317.14074074074074</v>
      </c>
      <c r="K1314" s="34">
        <v>298.71111111111111</v>
      </c>
      <c r="L1314" s="34">
        <v>189.64285714285714</v>
      </c>
      <c r="M1314" s="34">
        <v>61.0037037037037</v>
      </c>
      <c r="N1314" s="34">
        <v>336</v>
      </c>
      <c r="O1314" s="34">
        <v>0.9</v>
      </c>
      <c r="P1314" s="34">
        <v>0.93333333333333335</v>
      </c>
      <c r="Q1314" s="34">
        <v>0.96666666666666667</v>
      </c>
      <c r="R1314" s="34">
        <v>0.96666666666666667</v>
      </c>
      <c r="S1314" s="34">
        <v>0.96666666666666667</v>
      </c>
      <c r="T1314" s="34">
        <v>1</v>
      </c>
      <c r="U1314" s="34">
        <v>0.9</v>
      </c>
      <c r="V1314" s="34">
        <v>0.93333333333333335</v>
      </c>
      <c r="W1314" s="34">
        <v>0.9</v>
      </c>
      <c r="X1314" s="34">
        <v>0.9</v>
      </c>
      <c r="Y1314" s="34">
        <v>0.93333333333333335</v>
      </c>
      <c r="Z1314" s="34">
        <v>0.9</v>
      </c>
      <c r="AA1314" s="34">
        <v>0.93333333333333335</v>
      </c>
    </row>
    <row r="1315" spans="1:27" ht="15.75" customHeight="1" x14ac:dyDescent="0.25">
      <c r="A1315" s="34">
        <v>25020530</v>
      </c>
      <c r="B1315" s="34">
        <v>16.2</v>
      </c>
      <c r="C1315" s="34">
        <v>30.620689655172413</v>
      </c>
      <c r="D1315" s="34">
        <v>80.7</v>
      </c>
      <c r="E1315" s="34">
        <v>219.44827586206895</v>
      </c>
      <c r="F1315" s="34">
        <v>291.42857142857144</v>
      </c>
      <c r="G1315" s="34">
        <v>341.93333333333334</v>
      </c>
      <c r="H1315" s="34">
        <v>354.71428571428572</v>
      </c>
      <c r="I1315" s="34">
        <v>375.50333333333333</v>
      </c>
      <c r="J1315" s="34">
        <v>334.56666666666666</v>
      </c>
      <c r="K1315" s="34">
        <v>287.36666666666667</v>
      </c>
      <c r="L1315" s="34">
        <v>227.26666666666668</v>
      </c>
      <c r="M1315" s="34">
        <v>84.806666666666658</v>
      </c>
      <c r="N1315" s="34">
        <v>354</v>
      </c>
      <c r="O1315" s="34">
        <v>1</v>
      </c>
      <c r="P1315" s="34">
        <v>0.96666666666666667</v>
      </c>
      <c r="Q1315" s="34">
        <v>1</v>
      </c>
      <c r="R1315" s="34">
        <v>0.96666666666666667</v>
      </c>
      <c r="S1315" s="34">
        <v>0.93333333333333335</v>
      </c>
      <c r="T1315" s="34">
        <v>1</v>
      </c>
      <c r="U1315" s="34">
        <v>0.93333333333333335</v>
      </c>
      <c r="V1315" s="34">
        <v>1</v>
      </c>
      <c r="W1315" s="34">
        <v>1</v>
      </c>
      <c r="X1315" s="34">
        <v>1</v>
      </c>
      <c r="Y1315" s="34">
        <v>1</v>
      </c>
      <c r="Z1315" s="34">
        <v>1</v>
      </c>
      <c r="AA1315" s="34">
        <v>0.98333333333333328</v>
      </c>
    </row>
    <row r="1316" spans="1:27" ht="15.75" customHeight="1" x14ac:dyDescent="0.25">
      <c r="A1316" s="34">
        <v>25020540</v>
      </c>
      <c r="B1316" s="34">
        <v>108.73684210526316</v>
      </c>
      <c r="C1316" s="34">
        <v>117.0952380952381</v>
      </c>
      <c r="D1316" s="34">
        <v>181.23809523809524</v>
      </c>
      <c r="E1316" s="34">
        <v>376.4</v>
      </c>
      <c r="F1316" s="34">
        <v>618.90499999999997</v>
      </c>
      <c r="G1316" s="34">
        <v>543.9</v>
      </c>
      <c r="H1316" s="34">
        <v>493.28571428571428</v>
      </c>
      <c r="I1316" s="34">
        <v>566.5</v>
      </c>
      <c r="J1316" s="34">
        <v>509.31578947368422</v>
      </c>
      <c r="K1316" s="34">
        <v>580.33333333333337</v>
      </c>
      <c r="L1316" s="34">
        <v>605.45000000000005</v>
      </c>
      <c r="M1316" s="34">
        <v>400.66666666666669</v>
      </c>
      <c r="N1316" s="34">
        <v>237</v>
      </c>
      <c r="O1316" s="34">
        <v>0.6333333333333333</v>
      </c>
      <c r="P1316" s="34">
        <v>0.7</v>
      </c>
      <c r="Q1316" s="34">
        <v>0.7</v>
      </c>
      <c r="R1316" s="34">
        <v>0.66666666666666663</v>
      </c>
      <c r="S1316" s="34">
        <v>0.66666666666666663</v>
      </c>
      <c r="T1316" s="34">
        <v>0.6333333333333333</v>
      </c>
      <c r="U1316" s="34">
        <v>0.7</v>
      </c>
      <c r="V1316" s="34">
        <v>0.6</v>
      </c>
      <c r="W1316" s="34">
        <v>0.6333333333333333</v>
      </c>
      <c r="X1316" s="34">
        <v>0.6</v>
      </c>
      <c r="Y1316" s="34">
        <v>0.66666666666666663</v>
      </c>
      <c r="Z1316" s="34">
        <v>0.7</v>
      </c>
      <c r="AA1316" s="34">
        <v>0.65833333333333333</v>
      </c>
    </row>
    <row r="1317" spans="1:27" ht="15.75" customHeight="1" x14ac:dyDescent="0.25">
      <c r="A1317" s="34">
        <v>25020570</v>
      </c>
      <c r="B1317" s="34">
        <v>7.5666666666666664</v>
      </c>
      <c r="C1317" s="34">
        <v>8.1166666666666671</v>
      </c>
      <c r="D1317" s="34">
        <v>29.581818181818178</v>
      </c>
      <c r="E1317" s="34">
        <v>65.945454545454538</v>
      </c>
      <c r="F1317" s="34">
        <v>163.18181818181819</v>
      </c>
      <c r="G1317" s="34">
        <v>148.55454545454543</v>
      </c>
      <c r="H1317" s="34">
        <v>136.91818181818181</v>
      </c>
      <c r="I1317" s="34">
        <v>219.87000000000003</v>
      </c>
      <c r="J1317" s="34">
        <v>249.32222222222222</v>
      </c>
      <c r="K1317" s="34">
        <v>153.96250000000001</v>
      </c>
      <c r="L1317" s="34">
        <v>99.844444444444449</v>
      </c>
      <c r="M1317" s="34">
        <v>25.98</v>
      </c>
      <c r="N1317" s="34">
        <v>125</v>
      </c>
      <c r="O1317" s="34">
        <v>0.4</v>
      </c>
      <c r="P1317" s="34">
        <v>0.4</v>
      </c>
      <c r="Q1317" s="34">
        <v>0.36666666666666664</v>
      </c>
      <c r="R1317" s="34">
        <v>0.36666666666666664</v>
      </c>
      <c r="S1317" s="34">
        <v>0.36666666666666664</v>
      </c>
      <c r="T1317" s="34">
        <v>0.36666666666666664</v>
      </c>
      <c r="U1317" s="34">
        <v>0.36666666666666664</v>
      </c>
      <c r="V1317" s="34">
        <v>0.33333333333333331</v>
      </c>
      <c r="W1317" s="34">
        <v>0.3</v>
      </c>
      <c r="X1317" s="34">
        <v>0.26666666666666666</v>
      </c>
      <c r="Y1317" s="34">
        <v>0.3</v>
      </c>
      <c r="Z1317" s="34">
        <v>0.33333333333333331</v>
      </c>
      <c r="AA1317" s="34">
        <v>0.34722222222222221</v>
      </c>
    </row>
    <row r="1318" spans="1:27" ht="15.75" customHeight="1" x14ac:dyDescent="0.25">
      <c r="A1318" s="34">
        <v>25020600</v>
      </c>
      <c r="B1318" s="34">
        <v>26.973076923076924</v>
      </c>
      <c r="C1318" s="34">
        <v>19.557692307692307</v>
      </c>
      <c r="D1318" s="34">
        <v>47.911538461538463</v>
      </c>
      <c r="E1318" s="34">
        <v>153.232</v>
      </c>
      <c r="F1318" s="34">
        <v>255.58846153846159</v>
      </c>
      <c r="G1318" s="34">
        <v>249.73333333333335</v>
      </c>
      <c r="H1318" s="34">
        <v>240.10000000000002</v>
      </c>
      <c r="I1318" s="34">
        <v>270.98399999999998</v>
      </c>
      <c r="J1318" s="34">
        <v>239.60000000000005</v>
      </c>
      <c r="K1318" s="34">
        <v>203.08799999999997</v>
      </c>
      <c r="L1318" s="34">
        <v>127.2653846153846</v>
      </c>
      <c r="M1318" s="34">
        <v>70.079166666666666</v>
      </c>
      <c r="N1318" s="34">
        <v>309</v>
      </c>
      <c r="O1318" s="34">
        <v>0.8666666666666667</v>
      </c>
      <c r="P1318" s="34">
        <v>0.8666666666666667</v>
      </c>
      <c r="Q1318" s="34">
        <v>0.8666666666666667</v>
      </c>
      <c r="R1318" s="34">
        <v>0.83333333333333337</v>
      </c>
      <c r="S1318" s="34">
        <v>0.8666666666666667</v>
      </c>
      <c r="T1318" s="34">
        <v>0.9</v>
      </c>
      <c r="U1318" s="34">
        <v>0.9</v>
      </c>
      <c r="V1318" s="34">
        <v>0.83333333333333337</v>
      </c>
      <c r="W1318" s="34">
        <v>0.8666666666666667</v>
      </c>
      <c r="X1318" s="34">
        <v>0.83333333333333337</v>
      </c>
      <c r="Y1318" s="34">
        <v>0.8666666666666667</v>
      </c>
      <c r="Z1318" s="34">
        <v>0.8</v>
      </c>
      <c r="AA1318" s="34">
        <v>0.85833333333333328</v>
      </c>
    </row>
    <row r="1319" spans="1:27" ht="15.75" customHeight="1" x14ac:dyDescent="0.25">
      <c r="A1319" s="34">
        <v>25020650</v>
      </c>
      <c r="B1319" s="34">
        <v>16.004000000000001</v>
      </c>
      <c r="C1319" s="34">
        <v>8.7583333333333346</v>
      </c>
      <c r="D1319" s="34">
        <v>55.879166666666663</v>
      </c>
      <c r="E1319" s="34">
        <v>148.03749999999999</v>
      </c>
      <c r="F1319" s="34">
        <v>210.7208333333333</v>
      </c>
      <c r="G1319" s="34">
        <v>130.72608695652173</v>
      </c>
      <c r="H1319" s="34">
        <v>95.973913043478248</v>
      </c>
      <c r="I1319" s="34">
        <v>202.24782608695651</v>
      </c>
      <c r="J1319" s="34">
        <v>230.56363636363633</v>
      </c>
      <c r="K1319" s="34">
        <v>273.48095238095237</v>
      </c>
      <c r="L1319" s="34">
        <v>259.41739130434786</v>
      </c>
      <c r="M1319" s="34">
        <v>58.692</v>
      </c>
      <c r="N1319" s="34">
        <v>281</v>
      </c>
      <c r="O1319" s="34">
        <v>0.83333333333333337</v>
      </c>
      <c r="P1319" s="34">
        <v>0.8</v>
      </c>
      <c r="Q1319" s="34">
        <v>0.8</v>
      </c>
      <c r="R1319" s="34">
        <v>0.8</v>
      </c>
      <c r="S1319" s="34">
        <v>0.8</v>
      </c>
      <c r="T1319" s="34">
        <v>0.76666666666666672</v>
      </c>
      <c r="U1319" s="34">
        <v>0.76666666666666672</v>
      </c>
      <c r="V1319" s="34">
        <v>0.76666666666666672</v>
      </c>
      <c r="W1319" s="34">
        <v>0.73333333333333328</v>
      </c>
      <c r="X1319" s="34">
        <v>0.7</v>
      </c>
      <c r="Y1319" s="34">
        <v>0.76666666666666672</v>
      </c>
      <c r="Z1319" s="34">
        <v>0.83333333333333337</v>
      </c>
      <c r="AA1319" s="34">
        <v>0.78055555555555556</v>
      </c>
    </row>
    <row r="1320" spans="1:27" ht="15.75" customHeight="1" x14ac:dyDescent="0.25">
      <c r="A1320" s="34">
        <v>25020660</v>
      </c>
      <c r="B1320" s="34">
        <v>27.024137931034485</v>
      </c>
      <c r="C1320" s="34">
        <v>26.313333333333333</v>
      </c>
      <c r="D1320" s="34">
        <v>84.648275862068971</v>
      </c>
      <c r="E1320" s="34">
        <v>160.85</v>
      </c>
      <c r="F1320" s="34">
        <v>241.23666666666668</v>
      </c>
      <c r="G1320" s="34">
        <v>135.83928571428572</v>
      </c>
      <c r="H1320" s="34">
        <v>122.73</v>
      </c>
      <c r="I1320" s="34">
        <v>195.30714285714288</v>
      </c>
      <c r="J1320" s="34">
        <v>251.14666666666665</v>
      </c>
      <c r="K1320" s="34">
        <v>329.71666666666664</v>
      </c>
      <c r="L1320" s="34">
        <v>257.31666666666666</v>
      </c>
      <c r="M1320" s="34">
        <v>86.148275862068971</v>
      </c>
      <c r="N1320" s="34">
        <v>353</v>
      </c>
      <c r="O1320" s="34">
        <v>0.96666666666666667</v>
      </c>
      <c r="P1320" s="34">
        <v>1</v>
      </c>
      <c r="Q1320" s="34">
        <v>0.96666666666666667</v>
      </c>
      <c r="R1320" s="34">
        <v>1</v>
      </c>
      <c r="S1320" s="34">
        <v>1</v>
      </c>
      <c r="T1320" s="34">
        <v>0.93333333333333335</v>
      </c>
      <c r="U1320" s="34">
        <v>1</v>
      </c>
      <c r="V1320" s="34">
        <v>0.93333333333333335</v>
      </c>
      <c r="W1320" s="34">
        <v>1</v>
      </c>
      <c r="X1320" s="34">
        <v>1</v>
      </c>
      <c r="Y1320" s="34">
        <v>1</v>
      </c>
      <c r="Z1320" s="34">
        <v>0.96666666666666667</v>
      </c>
      <c r="AA1320" s="34">
        <v>0.98055555555555551</v>
      </c>
    </row>
    <row r="1321" spans="1:27" ht="15.75" customHeight="1" x14ac:dyDescent="0.25">
      <c r="A1321" s="34">
        <v>25020670</v>
      </c>
      <c r="B1321" s="34">
        <v>19.707407407407409</v>
      </c>
      <c r="C1321" s="34">
        <v>20.792307692307695</v>
      </c>
      <c r="D1321" s="34">
        <v>58.061538461538461</v>
      </c>
      <c r="E1321" s="34">
        <v>150.66785714285714</v>
      </c>
      <c r="F1321" s="34">
        <v>191.99285714285716</v>
      </c>
      <c r="G1321" s="34">
        <v>149.05714285714288</v>
      </c>
      <c r="H1321" s="34">
        <v>138.41071428571431</v>
      </c>
      <c r="I1321" s="34">
        <v>195.41851851851848</v>
      </c>
      <c r="J1321" s="34">
        <v>255.60400000000001</v>
      </c>
      <c r="K1321" s="34">
        <v>272.76153846153846</v>
      </c>
      <c r="L1321" s="34">
        <v>208.06153846153848</v>
      </c>
      <c r="M1321" s="34">
        <v>41.492592592592594</v>
      </c>
      <c r="N1321" s="34">
        <v>322</v>
      </c>
      <c r="O1321" s="34">
        <v>0.9</v>
      </c>
      <c r="P1321" s="34">
        <v>0.8666666666666667</v>
      </c>
      <c r="Q1321" s="34">
        <v>0.8666666666666667</v>
      </c>
      <c r="R1321" s="34">
        <v>0.93333333333333335</v>
      </c>
      <c r="S1321" s="34">
        <v>0.93333333333333335</v>
      </c>
      <c r="T1321" s="34">
        <v>0.93333333333333335</v>
      </c>
      <c r="U1321" s="34">
        <v>0.93333333333333335</v>
      </c>
      <c r="V1321" s="34">
        <v>0.9</v>
      </c>
      <c r="W1321" s="34">
        <v>0.83333333333333337</v>
      </c>
      <c r="X1321" s="34">
        <v>0.8666666666666667</v>
      </c>
      <c r="Y1321" s="34">
        <v>0.8666666666666667</v>
      </c>
      <c r="Z1321" s="34">
        <v>0.9</v>
      </c>
      <c r="AA1321" s="34">
        <v>0.89444444444444449</v>
      </c>
    </row>
    <row r="1322" spans="1:27" ht="15.75" customHeight="1" x14ac:dyDescent="0.25">
      <c r="A1322" s="34">
        <v>25020690</v>
      </c>
      <c r="B1322" s="34">
        <v>29.366666666666667</v>
      </c>
      <c r="C1322" s="34">
        <v>37.986206896551721</v>
      </c>
      <c r="D1322" s="34">
        <v>104.57241379310345</v>
      </c>
      <c r="E1322" s="34">
        <v>179.48999999999998</v>
      </c>
      <c r="F1322" s="34">
        <v>231.30666666666667</v>
      </c>
      <c r="G1322" s="34">
        <v>190.51034482758618</v>
      </c>
      <c r="H1322" s="34">
        <v>156.16</v>
      </c>
      <c r="I1322" s="34">
        <v>197.41379310344828</v>
      </c>
      <c r="J1322" s="34">
        <v>222.69642857142858</v>
      </c>
      <c r="K1322" s="34">
        <v>291.97142857142859</v>
      </c>
      <c r="L1322" s="34">
        <v>253.21</v>
      </c>
      <c r="M1322" s="34">
        <v>57.044827586206893</v>
      </c>
      <c r="N1322" s="34">
        <v>351</v>
      </c>
      <c r="O1322" s="34">
        <v>1</v>
      </c>
      <c r="P1322" s="34">
        <v>0.96666666666666667</v>
      </c>
      <c r="Q1322" s="34">
        <v>0.96666666666666667</v>
      </c>
      <c r="R1322" s="34">
        <v>1</v>
      </c>
      <c r="S1322" s="34">
        <v>1</v>
      </c>
      <c r="T1322" s="34">
        <v>0.96666666666666667</v>
      </c>
      <c r="U1322" s="34">
        <v>1</v>
      </c>
      <c r="V1322" s="34">
        <v>0.96666666666666667</v>
      </c>
      <c r="W1322" s="34">
        <v>0.93333333333333335</v>
      </c>
      <c r="X1322" s="34">
        <v>0.93333333333333335</v>
      </c>
      <c r="Y1322" s="34">
        <v>1</v>
      </c>
      <c r="Z1322" s="34">
        <v>0.96666666666666667</v>
      </c>
      <c r="AA1322" s="34">
        <v>0.97499999999999998</v>
      </c>
    </row>
    <row r="1323" spans="1:27" ht="15.75" customHeight="1" x14ac:dyDescent="0.25">
      <c r="A1323" s="34">
        <v>25020700</v>
      </c>
      <c r="B1323" s="34">
        <v>15.135714285714288</v>
      </c>
      <c r="C1323" s="34">
        <v>19.775862068965512</v>
      </c>
      <c r="D1323" s="34">
        <v>65.482758620689651</v>
      </c>
      <c r="E1323" s="34">
        <v>155.10344827586206</v>
      </c>
      <c r="F1323" s="34">
        <v>242.28666666666666</v>
      </c>
      <c r="G1323" s="34">
        <v>232.05357142857139</v>
      </c>
      <c r="H1323" s="34">
        <v>262.12666666666667</v>
      </c>
      <c r="I1323" s="34">
        <v>298.35333333333335</v>
      </c>
      <c r="J1323" s="34">
        <v>221.14137931034477</v>
      </c>
      <c r="K1323" s="34">
        <v>187.40000000000003</v>
      </c>
      <c r="L1323" s="34">
        <v>151.54333333333335</v>
      </c>
      <c r="M1323" s="34">
        <v>53.324137931034478</v>
      </c>
      <c r="N1323" s="34">
        <v>349</v>
      </c>
      <c r="O1323" s="34">
        <v>0.93333333333333335</v>
      </c>
      <c r="P1323" s="34">
        <v>0.96666666666666667</v>
      </c>
      <c r="Q1323" s="34">
        <v>0.96666666666666667</v>
      </c>
      <c r="R1323" s="34">
        <v>0.96666666666666667</v>
      </c>
      <c r="S1323" s="34">
        <v>1</v>
      </c>
      <c r="T1323" s="34">
        <v>0.93333333333333335</v>
      </c>
      <c r="U1323" s="34">
        <v>1</v>
      </c>
      <c r="V1323" s="34">
        <v>1</v>
      </c>
      <c r="W1323" s="34">
        <v>0.96666666666666667</v>
      </c>
      <c r="X1323" s="34">
        <v>0.93333333333333335</v>
      </c>
      <c r="Y1323" s="34">
        <v>1</v>
      </c>
      <c r="Z1323" s="34">
        <v>0.96666666666666667</v>
      </c>
      <c r="AA1323" s="34">
        <v>0.96944444444444444</v>
      </c>
    </row>
    <row r="1324" spans="1:27" ht="15.75" customHeight="1" x14ac:dyDescent="0.25">
      <c r="A1324" s="34">
        <v>25020710</v>
      </c>
      <c r="B1324" s="34">
        <v>14.203448275862069</v>
      </c>
      <c r="C1324" s="34">
        <v>13.535714285714286</v>
      </c>
      <c r="D1324" s="34">
        <v>41.06071428571429</v>
      </c>
      <c r="E1324" s="34">
        <v>145.07586206896551</v>
      </c>
      <c r="F1324" s="34">
        <v>277.70714285714286</v>
      </c>
      <c r="G1324" s="34">
        <v>257.89999999999998</v>
      </c>
      <c r="H1324" s="34">
        <v>298.42333333333335</v>
      </c>
      <c r="I1324" s="34">
        <v>309.7178571428571</v>
      </c>
      <c r="J1324" s="34">
        <v>249.07857142857142</v>
      </c>
      <c r="K1324" s="34">
        <v>216.85666666666665</v>
      </c>
      <c r="L1324" s="34">
        <v>128.84666666666666</v>
      </c>
      <c r="M1324" s="34">
        <v>51.772413793103453</v>
      </c>
      <c r="N1324" s="34">
        <v>346</v>
      </c>
      <c r="O1324" s="34">
        <v>0.96666666666666667</v>
      </c>
      <c r="P1324" s="34">
        <v>0.93333333333333335</v>
      </c>
      <c r="Q1324" s="34">
        <v>0.93333333333333335</v>
      </c>
      <c r="R1324" s="34">
        <v>0.96666666666666667</v>
      </c>
      <c r="S1324" s="34">
        <v>0.93333333333333335</v>
      </c>
      <c r="T1324" s="34">
        <v>0.96666666666666667</v>
      </c>
      <c r="U1324" s="34">
        <v>1</v>
      </c>
      <c r="V1324" s="34">
        <v>0.93333333333333335</v>
      </c>
      <c r="W1324" s="34">
        <v>0.93333333333333335</v>
      </c>
      <c r="X1324" s="34">
        <v>1</v>
      </c>
      <c r="Y1324" s="34">
        <v>1</v>
      </c>
      <c r="Z1324" s="34">
        <v>0.96666666666666667</v>
      </c>
      <c r="AA1324" s="34">
        <v>0.96111111111111114</v>
      </c>
    </row>
    <row r="1325" spans="1:27" ht="15.75" customHeight="1" x14ac:dyDescent="0.25">
      <c r="A1325" s="34">
        <v>25020720</v>
      </c>
      <c r="B1325" s="34">
        <v>17.642857142857142</v>
      </c>
      <c r="C1325" s="34">
        <v>14.978571428571428</v>
      </c>
      <c r="D1325" s="34">
        <v>58.444444444444443</v>
      </c>
      <c r="E1325" s="34">
        <v>114.93333333333334</v>
      </c>
      <c r="F1325" s="34">
        <v>183.16428571428574</v>
      </c>
      <c r="G1325" s="34">
        <v>208.7</v>
      </c>
      <c r="H1325" s="34">
        <v>211.43333333333334</v>
      </c>
      <c r="I1325" s="34">
        <v>256.53333333333336</v>
      </c>
      <c r="J1325" s="34">
        <v>216.93103448275863</v>
      </c>
      <c r="K1325" s="34">
        <v>168.0344827586207</v>
      </c>
      <c r="L1325" s="34">
        <v>113.41379310344827</v>
      </c>
      <c r="M1325" s="34">
        <v>45.827586206896555</v>
      </c>
      <c r="N1325" s="34">
        <v>347</v>
      </c>
      <c r="O1325" s="34">
        <v>0.93333333333333335</v>
      </c>
      <c r="P1325" s="34">
        <v>0.93333333333333335</v>
      </c>
      <c r="Q1325" s="34">
        <v>0.9</v>
      </c>
      <c r="R1325" s="34">
        <v>1</v>
      </c>
      <c r="S1325" s="34">
        <v>0.93333333333333335</v>
      </c>
      <c r="T1325" s="34">
        <v>1</v>
      </c>
      <c r="U1325" s="34">
        <v>1</v>
      </c>
      <c r="V1325" s="34">
        <v>1</v>
      </c>
      <c r="W1325" s="34">
        <v>0.96666666666666667</v>
      </c>
      <c r="X1325" s="34">
        <v>0.96666666666666667</v>
      </c>
      <c r="Y1325" s="34">
        <v>0.96666666666666667</v>
      </c>
      <c r="Z1325" s="34">
        <v>0.96666666666666667</v>
      </c>
      <c r="AA1325" s="34">
        <v>0.96388888888888891</v>
      </c>
    </row>
    <row r="1326" spans="1:27" ht="15.75" customHeight="1" x14ac:dyDescent="0.25">
      <c r="A1326" s="34">
        <v>25020740</v>
      </c>
      <c r="B1326" s="34">
        <v>14.724137931034482</v>
      </c>
      <c r="C1326" s="34">
        <v>7.6428571428571432</v>
      </c>
      <c r="D1326" s="34">
        <v>41.037037037037038</v>
      </c>
      <c r="E1326" s="34">
        <v>106.89629629629628</v>
      </c>
      <c r="F1326" s="34">
        <v>257.14</v>
      </c>
      <c r="G1326" s="34">
        <v>246.22222222222223</v>
      </c>
      <c r="H1326" s="34">
        <v>296.07692307692309</v>
      </c>
      <c r="I1326" s="34">
        <v>320.95999999999998</v>
      </c>
      <c r="J1326" s="34">
        <v>292.78148148148148</v>
      </c>
      <c r="K1326" s="34">
        <v>244.6192307692308</v>
      </c>
      <c r="L1326" s="34">
        <v>166.99166666666667</v>
      </c>
      <c r="M1326" s="34">
        <v>66.615384615384613</v>
      </c>
      <c r="N1326" s="34">
        <v>317</v>
      </c>
      <c r="O1326" s="34">
        <v>0.96666666666666667</v>
      </c>
      <c r="P1326" s="34">
        <v>0.93333333333333335</v>
      </c>
      <c r="Q1326" s="34">
        <v>0.9</v>
      </c>
      <c r="R1326" s="34">
        <v>0.9</v>
      </c>
      <c r="S1326" s="34">
        <v>0.83333333333333337</v>
      </c>
      <c r="T1326" s="34">
        <v>0.9</v>
      </c>
      <c r="U1326" s="34">
        <v>0.8666666666666667</v>
      </c>
      <c r="V1326" s="34">
        <v>0.83333333333333337</v>
      </c>
      <c r="W1326" s="34">
        <v>0.9</v>
      </c>
      <c r="X1326" s="34">
        <v>0.8666666666666667</v>
      </c>
      <c r="Y1326" s="34">
        <v>0.8</v>
      </c>
      <c r="Z1326" s="34">
        <v>0.8666666666666667</v>
      </c>
      <c r="AA1326" s="34">
        <v>0.88055555555555554</v>
      </c>
    </row>
    <row r="1327" spans="1:27" ht="15.75" customHeight="1" x14ac:dyDescent="0.25">
      <c r="A1327" s="34">
        <v>25020750</v>
      </c>
      <c r="B1327" s="34">
        <v>17.666666666666668</v>
      </c>
      <c r="C1327" s="34">
        <v>17.209999999999997</v>
      </c>
      <c r="D1327" s="34">
        <v>43.513793103448279</v>
      </c>
      <c r="E1327" s="34">
        <v>106.78999999999999</v>
      </c>
      <c r="F1327" s="34">
        <v>196.16896551724136</v>
      </c>
      <c r="G1327" s="34">
        <v>192.09333333333333</v>
      </c>
      <c r="H1327" s="34">
        <v>180.56666666666666</v>
      </c>
      <c r="I1327" s="34">
        <v>238.48928571428573</v>
      </c>
      <c r="J1327" s="34">
        <v>204.22499999999999</v>
      </c>
      <c r="K1327" s="34">
        <v>164.0344827586207</v>
      </c>
      <c r="L1327" s="34">
        <v>113.7</v>
      </c>
      <c r="M1327" s="34">
        <v>31.896551724137932</v>
      </c>
      <c r="N1327" s="34">
        <v>349</v>
      </c>
      <c r="O1327" s="34">
        <v>1</v>
      </c>
      <c r="P1327" s="34">
        <v>1</v>
      </c>
      <c r="Q1327" s="34">
        <v>0.96666666666666667</v>
      </c>
      <c r="R1327" s="34">
        <v>1</v>
      </c>
      <c r="S1327" s="34">
        <v>0.96666666666666667</v>
      </c>
      <c r="T1327" s="34">
        <v>1</v>
      </c>
      <c r="U1327" s="34">
        <v>1</v>
      </c>
      <c r="V1327" s="34">
        <v>0.93333333333333335</v>
      </c>
      <c r="W1327" s="34">
        <v>0.93333333333333335</v>
      </c>
      <c r="X1327" s="34">
        <v>0.96666666666666667</v>
      </c>
      <c r="Y1327" s="34">
        <v>0.9</v>
      </c>
      <c r="Z1327" s="34">
        <v>0.96666666666666667</v>
      </c>
      <c r="AA1327" s="34">
        <v>0.96944444444444444</v>
      </c>
    </row>
    <row r="1328" spans="1:27" ht="15.75" customHeight="1" x14ac:dyDescent="0.25">
      <c r="A1328" s="34">
        <v>25020760</v>
      </c>
      <c r="B1328" s="34">
        <v>15.455172413793104</v>
      </c>
      <c r="C1328" s="34">
        <v>12.689655172413794</v>
      </c>
      <c r="D1328" s="34">
        <v>27.933333333333334</v>
      </c>
      <c r="E1328" s="34">
        <v>91.551724137931032</v>
      </c>
      <c r="F1328" s="34">
        <v>175.21428571428572</v>
      </c>
      <c r="G1328" s="34">
        <v>191.6</v>
      </c>
      <c r="H1328" s="34">
        <v>178.47333333333333</v>
      </c>
      <c r="I1328" s="34">
        <v>228.33928571428572</v>
      </c>
      <c r="J1328" s="34">
        <v>224.19642857142858</v>
      </c>
      <c r="K1328" s="34">
        <v>178.96296296296296</v>
      </c>
      <c r="L1328" s="34">
        <v>134.56785714285715</v>
      </c>
      <c r="M1328" s="34">
        <v>45.535714285714285</v>
      </c>
      <c r="N1328" s="34">
        <v>343</v>
      </c>
      <c r="O1328" s="34">
        <v>0.96666666666666667</v>
      </c>
      <c r="P1328" s="34">
        <v>0.96666666666666667</v>
      </c>
      <c r="Q1328" s="34">
        <v>1</v>
      </c>
      <c r="R1328" s="34">
        <v>0.96666666666666667</v>
      </c>
      <c r="S1328" s="34">
        <v>0.93333333333333335</v>
      </c>
      <c r="T1328" s="34">
        <v>0.96666666666666667</v>
      </c>
      <c r="U1328" s="34">
        <v>1</v>
      </c>
      <c r="V1328" s="34">
        <v>0.93333333333333335</v>
      </c>
      <c r="W1328" s="34">
        <v>0.93333333333333335</v>
      </c>
      <c r="X1328" s="34">
        <v>0.9</v>
      </c>
      <c r="Y1328" s="34">
        <v>0.93333333333333335</v>
      </c>
      <c r="Z1328" s="34">
        <v>0.93333333333333335</v>
      </c>
      <c r="AA1328" s="34">
        <v>0.95277777777777772</v>
      </c>
    </row>
    <row r="1329" spans="1:27" ht="15.75" customHeight="1" x14ac:dyDescent="0.25">
      <c r="A1329" s="34">
        <v>25020770</v>
      </c>
      <c r="B1329" s="34">
        <v>21.832142857142856</v>
      </c>
      <c r="C1329" s="34">
        <v>26.471428571428568</v>
      </c>
      <c r="D1329" s="34">
        <v>62.921428571428571</v>
      </c>
      <c r="E1329" s="34">
        <v>112.83571428571429</v>
      </c>
      <c r="F1329" s="34">
        <v>197.77407407407406</v>
      </c>
      <c r="G1329" s="34">
        <v>166.58214285714286</v>
      </c>
      <c r="H1329" s="34">
        <v>137.83571428571429</v>
      </c>
      <c r="I1329" s="34">
        <v>193.12962962962962</v>
      </c>
      <c r="J1329" s="34">
        <v>163.80740740740742</v>
      </c>
      <c r="K1329" s="34">
        <v>210.69629629629631</v>
      </c>
      <c r="L1329" s="34">
        <v>130.66071428571428</v>
      </c>
      <c r="M1329" s="34">
        <v>66.378571428571419</v>
      </c>
      <c r="N1329" s="34">
        <v>332</v>
      </c>
      <c r="O1329" s="34">
        <v>0.93333333333333335</v>
      </c>
      <c r="P1329" s="34">
        <v>0.93333333333333335</v>
      </c>
      <c r="Q1329" s="34">
        <v>0.93333333333333335</v>
      </c>
      <c r="R1329" s="34">
        <v>0.93333333333333335</v>
      </c>
      <c r="S1329" s="34">
        <v>0.9</v>
      </c>
      <c r="T1329" s="34">
        <v>0.93333333333333335</v>
      </c>
      <c r="U1329" s="34">
        <v>0.93333333333333335</v>
      </c>
      <c r="V1329" s="34">
        <v>0.9</v>
      </c>
      <c r="W1329" s="34">
        <v>0.9</v>
      </c>
      <c r="X1329" s="34">
        <v>0.9</v>
      </c>
      <c r="Y1329" s="34">
        <v>0.93333333333333335</v>
      </c>
      <c r="Z1329" s="34">
        <v>0.93333333333333335</v>
      </c>
      <c r="AA1329" s="34">
        <v>0.92222222222222228</v>
      </c>
    </row>
    <row r="1330" spans="1:27" ht="15.75" customHeight="1" x14ac:dyDescent="0.25">
      <c r="A1330" s="34">
        <v>25020780</v>
      </c>
      <c r="B1330" s="34">
        <v>15.357142857142858</v>
      </c>
      <c r="C1330" s="34">
        <v>17.892857142857142</v>
      </c>
      <c r="D1330" s="34">
        <v>38.392857142857146</v>
      </c>
      <c r="E1330" s="34">
        <v>133.66333333333333</v>
      </c>
      <c r="F1330" s="34">
        <v>251.43333333333334</v>
      </c>
      <c r="G1330" s="34">
        <v>267.2</v>
      </c>
      <c r="H1330" s="34">
        <v>322.0344827586207</v>
      </c>
      <c r="I1330" s="34">
        <v>397.12758620689658</v>
      </c>
      <c r="J1330" s="34">
        <v>307.56666666666666</v>
      </c>
      <c r="K1330" s="34">
        <v>287.23333333333335</v>
      </c>
      <c r="L1330" s="34">
        <v>192.7</v>
      </c>
      <c r="M1330" s="34">
        <v>68.266666666666666</v>
      </c>
      <c r="N1330" s="34">
        <v>352</v>
      </c>
      <c r="O1330" s="34">
        <v>0.93333333333333335</v>
      </c>
      <c r="P1330" s="34">
        <v>0.93333333333333335</v>
      </c>
      <c r="Q1330" s="34">
        <v>0.93333333333333335</v>
      </c>
      <c r="R1330" s="34">
        <v>1</v>
      </c>
      <c r="S1330" s="34">
        <v>1</v>
      </c>
      <c r="T1330" s="34">
        <v>1</v>
      </c>
      <c r="U1330" s="34">
        <v>0.96666666666666667</v>
      </c>
      <c r="V1330" s="34">
        <v>0.96666666666666667</v>
      </c>
      <c r="W1330" s="34">
        <v>1</v>
      </c>
      <c r="X1330" s="34">
        <v>1</v>
      </c>
      <c r="Y1330" s="34">
        <v>1</v>
      </c>
      <c r="Z1330" s="34">
        <v>1</v>
      </c>
      <c r="AA1330" s="34">
        <v>0.97777777777777775</v>
      </c>
    </row>
    <row r="1331" spans="1:27" ht="15.75" customHeight="1" x14ac:dyDescent="0.25">
      <c r="A1331" s="34">
        <v>25020790</v>
      </c>
      <c r="B1331" s="34">
        <v>38</v>
      </c>
      <c r="C1331" s="34">
        <v>20.310344827586206</v>
      </c>
      <c r="D1331" s="34">
        <v>51.103448275862071</v>
      </c>
      <c r="E1331" s="34">
        <v>133.63793103448276</v>
      </c>
      <c r="F1331" s="34">
        <v>265.48620689655172</v>
      </c>
      <c r="G1331" s="34">
        <v>283.66666666666669</v>
      </c>
      <c r="H1331" s="34">
        <v>284.06896551724139</v>
      </c>
      <c r="I1331" s="34">
        <v>348.71428571428572</v>
      </c>
      <c r="J1331" s="34">
        <v>360.21428571428572</v>
      </c>
      <c r="K1331" s="34">
        <v>370.89285714285717</v>
      </c>
      <c r="L1331" s="34">
        <v>294.09999999999997</v>
      </c>
      <c r="M1331" s="34">
        <v>104.2</v>
      </c>
      <c r="N1331" s="34">
        <v>338</v>
      </c>
      <c r="O1331" s="34">
        <v>0.9</v>
      </c>
      <c r="P1331" s="34">
        <v>0.96666666666666667</v>
      </c>
      <c r="Q1331" s="34">
        <v>0.96666666666666667</v>
      </c>
      <c r="R1331" s="34">
        <v>0.96666666666666667</v>
      </c>
      <c r="S1331" s="34">
        <v>0.96666666666666667</v>
      </c>
      <c r="T1331" s="34">
        <v>1</v>
      </c>
      <c r="U1331" s="34">
        <v>0.96666666666666667</v>
      </c>
      <c r="V1331" s="34">
        <v>0.93333333333333335</v>
      </c>
      <c r="W1331" s="34">
        <v>0.93333333333333335</v>
      </c>
      <c r="X1331" s="34">
        <v>0.93333333333333335</v>
      </c>
      <c r="Y1331" s="34">
        <v>0.9</v>
      </c>
      <c r="Z1331" s="34">
        <v>0.83333333333333337</v>
      </c>
      <c r="AA1331" s="34">
        <v>0.93888888888888888</v>
      </c>
    </row>
    <row r="1332" spans="1:27" ht="15.75" customHeight="1" x14ac:dyDescent="0.25">
      <c r="A1332" s="34">
        <v>25020800</v>
      </c>
      <c r="B1332" s="34">
        <v>36.084000000000003</v>
      </c>
      <c r="C1332" s="34">
        <v>44.808</v>
      </c>
      <c r="D1332" s="34">
        <v>95.587999999999994</v>
      </c>
      <c r="E1332" s="34">
        <v>173.78400000000002</v>
      </c>
      <c r="F1332" s="34">
        <v>357.7038461538462</v>
      </c>
      <c r="G1332" s="34">
        <v>300.66000000000003</v>
      </c>
      <c r="H1332" s="34">
        <v>276.53999999999996</v>
      </c>
      <c r="I1332" s="34">
        <v>316.38749999999999</v>
      </c>
      <c r="J1332" s="34">
        <v>322.08260869565214</v>
      </c>
      <c r="K1332" s="34">
        <v>415.68333333333334</v>
      </c>
      <c r="L1332" s="34">
        <v>319.03478260869565</v>
      </c>
      <c r="M1332" s="34">
        <v>145.8086956521739</v>
      </c>
      <c r="N1332" s="34">
        <v>293</v>
      </c>
      <c r="O1332" s="34">
        <v>0.83333333333333337</v>
      </c>
      <c r="P1332" s="34">
        <v>0.83333333333333337</v>
      </c>
      <c r="Q1332" s="34">
        <v>0.83333333333333337</v>
      </c>
      <c r="R1332" s="34">
        <v>0.83333333333333337</v>
      </c>
      <c r="S1332" s="34">
        <v>0.8666666666666667</v>
      </c>
      <c r="T1332" s="34">
        <v>0.83333333333333337</v>
      </c>
      <c r="U1332" s="34">
        <v>0.83333333333333337</v>
      </c>
      <c r="V1332" s="34">
        <v>0.8</v>
      </c>
      <c r="W1332" s="34">
        <v>0.76666666666666672</v>
      </c>
      <c r="X1332" s="34">
        <v>0.8</v>
      </c>
      <c r="Y1332" s="34">
        <v>0.76666666666666672</v>
      </c>
      <c r="Z1332" s="34">
        <v>0.76666666666666672</v>
      </c>
      <c r="AA1332" s="34">
        <v>0.81388888888888888</v>
      </c>
    </row>
    <row r="1333" spans="1:27" ht="15.75" customHeight="1" x14ac:dyDescent="0.25">
      <c r="A1333" s="34">
        <v>25020810</v>
      </c>
      <c r="B1333" s="34">
        <v>56.56666666666667</v>
      </c>
      <c r="C1333" s="34">
        <v>60.93333333333333</v>
      </c>
      <c r="D1333" s="34">
        <v>139.55172413793105</v>
      </c>
      <c r="E1333" s="34">
        <v>304.38571428571424</v>
      </c>
      <c r="F1333" s="34">
        <v>510.62758620689658</v>
      </c>
      <c r="G1333" s="34">
        <v>471.82142857142856</v>
      </c>
      <c r="H1333" s="34">
        <v>498.35185185185185</v>
      </c>
      <c r="I1333" s="34">
        <v>601.63333333333333</v>
      </c>
      <c r="J1333" s="34">
        <v>557.46333333333337</v>
      </c>
      <c r="K1333" s="34">
        <v>600.6</v>
      </c>
      <c r="L1333" s="34">
        <v>594.62068965517244</v>
      </c>
      <c r="M1333" s="34">
        <v>282.36666666666667</v>
      </c>
      <c r="N1333" s="34">
        <v>350</v>
      </c>
      <c r="O1333" s="34">
        <v>1</v>
      </c>
      <c r="P1333" s="34">
        <v>1</v>
      </c>
      <c r="Q1333" s="34">
        <v>0.96666666666666667</v>
      </c>
      <c r="R1333" s="34">
        <v>0.93333333333333335</v>
      </c>
      <c r="S1333" s="34">
        <v>0.96666666666666667</v>
      </c>
      <c r="T1333" s="34">
        <v>0.93333333333333335</v>
      </c>
      <c r="U1333" s="34">
        <v>0.9</v>
      </c>
      <c r="V1333" s="34">
        <v>1</v>
      </c>
      <c r="W1333" s="34">
        <v>1</v>
      </c>
      <c r="X1333" s="34">
        <v>1</v>
      </c>
      <c r="Y1333" s="34">
        <v>0.96666666666666667</v>
      </c>
      <c r="Z1333" s="34">
        <v>1</v>
      </c>
      <c r="AA1333" s="34">
        <v>0.97222222222222221</v>
      </c>
    </row>
    <row r="1334" spans="1:27" ht="15.75" customHeight="1" x14ac:dyDescent="0.25">
      <c r="A1334" s="34">
        <v>25020820</v>
      </c>
      <c r="B1334" s="34">
        <v>21.892857142857142</v>
      </c>
      <c r="C1334" s="34">
        <v>25.482758620689655</v>
      </c>
      <c r="D1334" s="34">
        <v>66.65517241379311</v>
      </c>
      <c r="E1334" s="34">
        <v>159.66666666666666</v>
      </c>
      <c r="F1334" s="34">
        <v>284.79310344827587</v>
      </c>
      <c r="G1334" s="34">
        <v>334.72413793103448</v>
      </c>
      <c r="H1334" s="34">
        <v>315.76666666666665</v>
      </c>
      <c r="I1334" s="34">
        <v>369.07931034482755</v>
      </c>
      <c r="J1334" s="34">
        <v>315.07407407407408</v>
      </c>
      <c r="K1334" s="34">
        <v>346.79655172413794</v>
      </c>
      <c r="L1334" s="34">
        <v>275.04642857142858</v>
      </c>
      <c r="M1334" s="34">
        <v>75.125</v>
      </c>
      <c r="N1334" s="34">
        <v>345</v>
      </c>
      <c r="O1334" s="34">
        <v>0.93333333333333335</v>
      </c>
      <c r="P1334" s="34">
        <v>0.96666666666666667</v>
      </c>
      <c r="Q1334" s="34">
        <v>0.96666666666666667</v>
      </c>
      <c r="R1334" s="34">
        <v>1</v>
      </c>
      <c r="S1334" s="34">
        <v>0.96666666666666667</v>
      </c>
      <c r="T1334" s="34">
        <v>0.96666666666666667</v>
      </c>
      <c r="U1334" s="34">
        <v>1</v>
      </c>
      <c r="V1334" s="34">
        <v>0.96666666666666667</v>
      </c>
      <c r="W1334" s="34">
        <v>0.9</v>
      </c>
      <c r="X1334" s="34">
        <v>0.96666666666666667</v>
      </c>
      <c r="Y1334" s="34">
        <v>0.93333333333333335</v>
      </c>
      <c r="Z1334" s="34">
        <v>0.93333333333333335</v>
      </c>
      <c r="AA1334" s="34">
        <v>0.95833333333333337</v>
      </c>
    </row>
    <row r="1335" spans="1:27" ht="15.75" customHeight="1" x14ac:dyDescent="0.25">
      <c r="A1335" s="34">
        <v>25020850</v>
      </c>
      <c r="B1335" s="34">
        <v>13.5</v>
      </c>
      <c r="C1335" s="34">
        <v>18</v>
      </c>
      <c r="D1335" s="34">
        <v>13.8</v>
      </c>
      <c r="E1335" s="34">
        <v>52.4</v>
      </c>
      <c r="F1335" s="34">
        <v>67.599999999999994</v>
      </c>
      <c r="G1335" s="34">
        <v>104.6</v>
      </c>
      <c r="H1335" s="34">
        <v>47</v>
      </c>
      <c r="I1335" s="34">
        <v>25.3</v>
      </c>
      <c r="J1335" s="34">
        <v>69.8</v>
      </c>
      <c r="K1335" s="34">
        <v>90</v>
      </c>
      <c r="L1335" s="34" t="s">
        <v>1930</v>
      </c>
      <c r="M1335" s="34" t="s">
        <v>1930</v>
      </c>
      <c r="N1335" s="34">
        <v>10</v>
      </c>
      <c r="O1335" s="34">
        <v>3.3333333333333333E-2</v>
      </c>
      <c r="P1335" s="34">
        <v>3.3333333333333333E-2</v>
      </c>
      <c r="Q1335" s="34">
        <v>3.3333333333333333E-2</v>
      </c>
      <c r="R1335" s="34">
        <v>3.3333333333333333E-2</v>
      </c>
      <c r="S1335" s="34">
        <v>3.3333333333333333E-2</v>
      </c>
      <c r="T1335" s="34">
        <v>3.3333333333333333E-2</v>
      </c>
      <c r="U1335" s="34">
        <v>3.3333333333333333E-2</v>
      </c>
      <c r="V1335" s="34">
        <v>3.3333333333333333E-2</v>
      </c>
      <c r="W1335" s="34">
        <v>3.3333333333333333E-2</v>
      </c>
      <c r="X1335" s="34">
        <v>3.3333333333333333E-2</v>
      </c>
      <c r="Y1335" s="34">
        <v>0</v>
      </c>
      <c r="Z1335" s="34">
        <v>0</v>
      </c>
      <c r="AA1335" s="34">
        <v>2.7777777777777776E-2</v>
      </c>
    </row>
    <row r="1336" spans="1:27" ht="15.75" customHeight="1" x14ac:dyDescent="0.25">
      <c r="A1336" s="34">
        <v>25020860</v>
      </c>
      <c r="B1336" s="34">
        <v>17.3</v>
      </c>
      <c r="C1336" s="34">
        <v>21.892857142857142</v>
      </c>
      <c r="D1336" s="34">
        <v>45.282758620689656</v>
      </c>
      <c r="E1336" s="34">
        <v>103.89655172413794</v>
      </c>
      <c r="F1336" s="34">
        <v>158.86206896551724</v>
      </c>
      <c r="G1336" s="34">
        <v>150.51428571428571</v>
      </c>
      <c r="H1336" s="34">
        <v>137.1448275862069</v>
      </c>
      <c r="I1336" s="34">
        <v>180.71428571428572</v>
      </c>
      <c r="J1336" s="34">
        <v>167.26666666666668</v>
      </c>
      <c r="K1336" s="34">
        <v>155.43333333333334</v>
      </c>
      <c r="L1336" s="34">
        <v>119.62068965517241</v>
      </c>
      <c r="M1336" s="34">
        <v>44.107142857142854</v>
      </c>
      <c r="N1336" s="34">
        <v>347</v>
      </c>
      <c r="O1336" s="34">
        <v>1</v>
      </c>
      <c r="P1336" s="34">
        <v>0.93333333333333335</v>
      </c>
      <c r="Q1336" s="34">
        <v>0.96666666666666667</v>
      </c>
      <c r="R1336" s="34">
        <v>0.96666666666666667</v>
      </c>
      <c r="S1336" s="34">
        <v>0.96666666666666667</v>
      </c>
      <c r="T1336" s="34">
        <v>0.93333333333333335</v>
      </c>
      <c r="U1336" s="34">
        <v>0.96666666666666667</v>
      </c>
      <c r="V1336" s="34">
        <v>0.93333333333333335</v>
      </c>
      <c r="W1336" s="34">
        <v>1</v>
      </c>
      <c r="X1336" s="34">
        <v>1</v>
      </c>
      <c r="Y1336" s="34">
        <v>0.96666666666666667</v>
      </c>
      <c r="Z1336" s="34">
        <v>0.93333333333333335</v>
      </c>
      <c r="AA1336" s="34">
        <v>0.96388888888888891</v>
      </c>
    </row>
    <row r="1337" spans="1:27" ht="15.75" customHeight="1" x14ac:dyDescent="0.25">
      <c r="A1337" s="34">
        <v>25020870</v>
      </c>
      <c r="B1337" s="34">
        <v>23.7</v>
      </c>
      <c r="C1337" s="34">
        <v>27.2</v>
      </c>
      <c r="D1337" s="34">
        <v>76.583333333333329</v>
      </c>
      <c r="E1337" s="34">
        <v>144.28571428571428</v>
      </c>
      <c r="F1337" s="34">
        <v>228.7037037037037</v>
      </c>
      <c r="G1337" s="34">
        <v>164.25</v>
      </c>
      <c r="H1337" s="34">
        <v>143.21379310344827</v>
      </c>
      <c r="I1337" s="34">
        <v>202.32758620689654</v>
      </c>
      <c r="J1337" s="34">
        <v>237.60714285714286</v>
      </c>
      <c r="K1337" s="34">
        <v>345.05357142857144</v>
      </c>
      <c r="L1337" s="34">
        <v>226.58620689655172</v>
      </c>
      <c r="M1337" s="34">
        <v>70.34482758620689</v>
      </c>
      <c r="N1337" s="34">
        <v>345</v>
      </c>
      <c r="O1337" s="34">
        <v>1</v>
      </c>
      <c r="P1337" s="34">
        <v>1</v>
      </c>
      <c r="Q1337" s="34">
        <v>1</v>
      </c>
      <c r="R1337" s="34">
        <v>0.93333333333333335</v>
      </c>
      <c r="S1337" s="34">
        <v>0.9</v>
      </c>
      <c r="T1337" s="34">
        <v>0.93333333333333335</v>
      </c>
      <c r="U1337" s="34">
        <v>0.96666666666666667</v>
      </c>
      <c r="V1337" s="34">
        <v>0.96666666666666667</v>
      </c>
      <c r="W1337" s="34">
        <v>0.93333333333333335</v>
      </c>
      <c r="X1337" s="34">
        <v>0.93333333333333335</v>
      </c>
      <c r="Y1337" s="34">
        <v>0.96666666666666667</v>
      </c>
      <c r="Z1337" s="34">
        <v>0.96666666666666667</v>
      </c>
      <c r="AA1337" s="34">
        <v>0.95833333333333337</v>
      </c>
    </row>
    <row r="1338" spans="1:27" ht="15.75" customHeight="1" x14ac:dyDescent="0.25">
      <c r="A1338" s="34">
        <v>25020880</v>
      </c>
      <c r="B1338" s="34">
        <v>33.700000000000003</v>
      </c>
      <c r="C1338" s="34">
        <v>28.3</v>
      </c>
      <c r="D1338" s="34">
        <v>82.827586206896555</v>
      </c>
      <c r="E1338" s="34">
        <v>179.2448275862069</v>
      </c>
      <c r="F1338" s="34">
        <v>282.93103448275861</v>
      </c>
      <c r="G1338" s="34">
        <v>212.86206896551724</v>
      </c>
      <c r="H1338" s="34">
        <v>177.4344827586207</v>
      </c>
      <c r="I1338" s="34">
        <v>268.35714285714283</v>
      </c>
      <c r="J1338" s="34">
        <v>324.62857142857143</v>
      </c>
      <c r="K1338" s="34">
        <v>387.96153846153845</v>
      </c>
      <c r="L1338" s="34">
        <v>315.5</v>
      </c>
      <c r="M1338" s="34">
        <v>109</v>
      </c>
      <c r="N1338" s="34">
        <v>343</v>
      </c>
      <c r="O1338" s="34">
        <v>1</v>
      </c>
      <c r="P1338" s="34">
        <v>1</v>
      </c>
      <c r="Q1338" s="34">
        <v>0.96666666666666667</v>
      </c>
      <c r="R1338" s="34">
        <v>0.96666666666666667</v>
      </c>
      <c r="S1338" s="34">
        <v>0.96666666666666667</v>
      </c>
      <c r="T1338" s="34">
        <v>0.96666666666666667</v>
      </c>
      <c r="U1338" s="34">
        <v>0.96666666666666667</v>
      </c>
      <c r="V1338" s="34">
        <v>0.93333333333333335</v>
      </c>
      <c r="W1338" s="34">
        <v>0.93333333333333335</v>
      </c>
      <c r="X1338" s="34">
        <v>0.8666666666666667</v>
      </c>
      <c r="Y1338" s="34">
        <v>0.93333333333333335</v>
      </c>
      <c r="Z1338" s="34">
        <v>0.93333333333333335</v>
      </c>
      <c r="AA1338" s="34">
        <v>0.95277777777777772</v>
      </c>
    </row>
    <row r="1339" spans="1:27" ht="15.75" customHeight="1" x14ac:dyDescent="0.25">
      <c r="A1339" s="34">
        <v>25020890</v>
      </c>
      <c r="B1339" s="34">
        <v>15.666666666666666</v>
      </c>
      <c r="C1339" s="34">
        <v>33.172413793103445</v>
      </c>
      <c r="D1339" s="34">
        <v>79.833333333333329</v>
      </c>
      <c r="E1339" s="34">
        <v>167.82758620689654</v>
      </c>
      <c r="F1339" s="34">
        <v>244.0344827586207</v>
      </c>
      <c r="G1339" s="34">
        <v>193.17586206896553</v>
      </c>
      <c r="H1339" s="34">
        <v>163.27586206896552</v>
      </c>
      <c r="I1339" s="34">
        <v>220.78571428571428</v>
      </c>
      <c r="J1339" s="34">
        <v>227.78571428571428</v>
      </c>
      <c r="K1339" s="34">
        <v>281.37857142857143</v>
      </c>
      <c r="L1339" s="34">
        <v>197.1</v>
      </c>
      <c r="M1339" s="34">
        <v>75.666666666666671</v>
      </c>
      <c r="N1339" s="34">
        <v>344</v>
      </c>
      <c r="O1339" s="34">
        <v>1</v>
      </c>
      <c r="P1339" s="34">
        <v>0.96666666666666667</v>
      </c>
      <c r="Q1339" s="34">
        <v>1</v>
      </c>
      <c r="R1339" s="34">
        <v>0.96666666666666667</v>
      </c>
      <c r="S1339" s="34">
        <v>0.96666666666666667</v>
      </c>
      <c r="T1339" s="34">
        <v>0.96666666666666667</v>
      </c>
      <c r="U1339" s="34">
        <v>0.96666666666666667</v>
      </c>
      <c r="V1339" s="34">
        <v>0.93333333333333335</v>
      </c>
      <c r="W1339" s="34">
        <v>0.93333333333333335</v>
      </c>
      <c r="X1339" s="34">
        <v>0.93333333333333335</v>
      </c>
      <c r="Y1339" s="34">
        <v>0.93333333333333335</v>
      </c>
      <c r="Z1339" s="34">
        <v>0.9</v>
      </c>
      <c r="AA1339" s="34">
        <v>0.9555555555555556</v>
      </c>
    </row>
    <row r="1340" spans="1:27" ht="15.75" customHeight="1" x14ac:dyDescent="0.25">
      <c r="A1340" s="34">
        <v>25020900</v>
      </c>
      <c r="B1340" s="34">
        <v>13.266666666666667</v>
      </c>
      <c r="C1340" s="34">
        <v>18.533333333333335</v>
      </c>
      <c r="D1340" s="34">
        <v>53.143333333333331</v>
      </c>
      <c r="E1340" s="34">
        <v>109.53571428571429</v>
      </c>
      <c r="F1340" s="34">
        <v>206.41379310344828</v>
      </c>
      <c r="G1340" s="34">
        <v>172</v>
      </c>
      <c r="H1340" s="34">
        <v>137.0344827586207</v>
      </c>
      <c r="I1340" s="34">
        <v>186.9</v>
      </c>
      <c r="J1340" s="34">
        <v>196.62962962962962</v>
      </c>
      <c r="K1340" s="34">
        <v>198.60714285714286</v>
      </c>
      <c r="L1340" s="34">
        <v>147.63103448275862</v>
      </c>
      <c r="M1340" s="34">
        <v>58.589285714285715</v>
      </c>
      <c r="N1340" s="34">
        <v>342</v>
      </c>
      <c r="O1340" s="34">
        <v>1</v>
      </c>
      <c r="P1340" s="34">
        <v>1</v>
      </c>
      <c r="Q1340" s="34">
        <v>1</v>
      </c>
      <c r="R1340" s="34">
        <v>0.93333333333333335</v>
      </c>
      <c r="S1340" s="34">
        <v>0.96666666666666667</v>
      </c>
      <c r="T1340" s="34">
        <v>0.8666666666666667</v>
      </c>
      <c r="U1340" s="34">
        <v>0.96666666666666667</v>
      </c>
      <c r="V1340" s="34">
        <v>0.93333333333333335</v>
      </c>
      <c r="W1340" s="34">
        <v>0.9</v>
      </c>
      <c r="X1340" s="34">
        <v>0.93333333333333335</v>
      </c>
      <c r="Y1340" s="34">
        <v>0.96666666666666667</v>
      </c>
      <c r="Z1340" s="34">
        <v>0.93333333333333335</v>
      </c>
      <c r="AA1340" s="34">
        <v>0.95</v>
      </c>
    </row>
    <row r="1341" spans="1:27" ht="15.75" customHeight="1" x14ac:dyDescent="0.25">
      <c r="A1341" s="34">
        <v>25020920</v>
      </c>
      <c r="B1341" s="34">
        <v>19.708333333333332</v>
      </c>
      <c r="C1341" s="34">
        <v>51.521739130434781</v>
      </c>
      <c r="D1341" s="34">
        <v>110.08333333333333</v>
      </c>
      <c r="E1341" s="34">
        <v>184.58333333333334</v>
      </c>
      <c r="F1341" s="34">
        <v>226.95454545454547</v>
      </c>
      <c r="G1341" s="34">
        <v>142.5952380952381</v>
      </c>
      <c r="H1341" s="34">
        <v>103.41739130434782</v>
      </c>
      <c r="I1341" s="34">
        <v>133.52173913043478</v>
      </c>
      <c r="J1341" s="34">
        <v>199.23809523809524</v>
      </c>
      <c r="K1341" s="34">
        <v>283.32608695652175</v>
      </c>
      <c r="L1341" s="34">
        <v>248.25</v>
      </c>
      <c r="M1341" s="34">
        <v>58.043478260869563</v>
      </c>
      <c r="N1341" s="34">
        <v>273</v>
      </c>
      <c r="O1341" s="34">
        <v>0.8</v>
      </c>
      <c r="P1341" s="34">
        <v>0.76666666666666672</v>
      </c>
      <c r="Q1341" s="34">
        <v>0.8</v>
      </c>
      <c r="R1341" s="34">
        <v>0.8</v>
      </c>
      <c r="S1341" s="34">
        <v>0.73333333333333328</v>
      </c>
      <c r="T1341" s="34">
        <v>0.7</v>
      </c>
      <c r="U1341" s="34">
        <v>0.76666666666666672</v>
      </c>
      <c r="V1341" s="34">
        <v>0.76666666666666672</v>
      </c>
      <c r="W1341" s="34">
        <v>0.7</v>
      </c>
      <c r="X1341" s="34">
        <v>0.76666666666666672</v>
      </c>
      <c r="Y1341" s="34">
        <v>0.73333333333333328</v>
      </c>
      <c r="Z1341" s="34">
        <v>0.76666666666666672</v>
      </c>
      <c r="AA1341" s="34">
        <v>0.7583333333333333</v>
      </c>
    </row>
    <row r="1342" spans="1:27" ht="15.75" customHeight="1" x14ac:dyDescent="0.25">
      <c r="A1342" s="34">
        <v>25020940</v>
      </c>
      <c r="B1342" s="34">
        <v>38.517241379310342</v>
      </c>
      <c r="C1342" s="34">
        <v>42.266666666666666</v>
      </c>
      <c r="D1342" s="34">
        <v>93.266666666666666</v>
      </c>
      <c r="E1342" s="34">
        <v>239.32999999999998</v>
      </c>
      <c r="F1342" s="34">
        <v>428.07142857142856</v>
      </c>
      <c r="G1342" s="34">
        <v>422.47931034482758</v>
      </c>
      <c r="H1342" s="34">
        <v>348.76800000000003</v>
      </c>
      <c r="I1342" s="34">
        <v>423.85172413793106</v>
      </c>
      <c r="J1342" s="34">
        <v>383.01379310344828</v>
      </c>
      <c r="K1342" s="34">
        <v>383.23076923076923</v>
      </c>
      <c r="L1342" s="34">
        <v>344.18666666666667</v>
      </c>
      <c r="M1342" s="34">
        <v>149.23333333333332</v>
      </c>
      <c r="N1342" s="34">
        <v>345</v>
      </c>
      <c r="O1342" s="34">
        <v>0.96666666666666667</v>
      </c>
      <c r="P1342" s="34">
        <v>1</v>
      </c>
      <c r="Q1342" s="34">
        <v>1</v>
      </c>
      <c r="R1342" s="34">
        <v>1</v>
      </c>
      <c r="S1342" s="34">
        <v>0.93333333333333335</v>
      </c>
      <c r="T1342" s="34">
        <v>0.96666666666666667</v>
      </c>
      <c r="U1342" s="34">
        <v>0.83333333333333337</v>
      </c>
      <c r="V1342" s="34">
        <v>0.96666666666666667</v>
      </c>
      <c r="W1342" s="34">
        <v>0.96666666666666667</v>
      </c>
      <c r="X1342" s="34">
        <v>0.8666666666666667</v>
      </c>
      <c r="Y1342" s="34">
        <v>1</v>
      </c>
      <c r="Z1342" s="34">
        <v>1</v>
      </c>
      <c r="AA1342" s="34">
        <v>0.95833333333333337</v>
      </c>
    </row>
    <row r="1343" spans="1:27" ht="15.75" customHeight="1" x14ac:dyDescent="0.25">
      <c r="A1343" s="34">
        <v>25020950</v>
      </c>
      <c r="B1343" s="34">
        <v>15.266666666666667</v>
      </c>
      <c r="C1343" s="34">
        <v>12.366666666666667</v>
      </c>
      <c r="D1343" s="34">
        <v>36.111111111111114</v>
      </c>
      <c r="E1343" s="34">
        <v>123.07692307692308</v>
      </c>
      <c r="F1343" s="34">
        <v>289.51851851851853</v>
      </c>
      <c r="G1343" s="34">
        <v>271.59259259259261</v>
      </c>
      <c r="H1343" s="34">
        <v>296.11538461538464</v>
      </c>
      <c r="I1343" s="34">
        <v>332.07692307692309</v>
      </c>
      <c r="J1343" s="34">
        <v>307.93103448275861</v>
      </c>
      <c r="K1343" s="34">
        <v>293.14285714285717</v>
      </c>
      <c r="L1343" s="34">
        <v>218.07333333333332</v>
      </c>
      <c r="M1343" s="34">
        <v>73.607142857142861</v>
      </c>
      <c r="N1343" s="34">
        <v>334</v>
      </c>
      <c r="O1343" s="34">
        <v>1</v>
      </c>
      <c r="P1343" s="34">
        <v>1</v>
      </c>
      <c r="Q1343" s="34">
        <v>0.9</v>
      </c>
      <c r="R1343" s="34">
        <v>0.8666666666666667</v>
      </c>
      <c r="S1343" s="34">
        <v>0.9</v>
      </c>
      <c r="T1343" s="34">
        <v>0.9</v>
      </c>
      <c r="U1343" s="34">
        <v>0.8666666666666667</v>
      </c>
      <c r="V1343" s="34">
        <v>0.8666666666666667</v>
      </c>
      <c r="W1343" s="34">
        <v>0.96666666666666667</v>
      </c>
      <c r="X1343" s="34">
        <v>0.93333333333333335</v>
      </c>
      <c r="Y1343" s="34">
        <v>1</v>
      </c>
      <c r="Z1343" s="34">
        <v>0.93333333333333335</v>
      </c>
      <c r="AA1343" s="34">
        <v>0.92777777777777781</v>
      </c>
    </row>
    <row r="1344" spans="1:27" ht="15.75" customHeight="1" x14ac:dyDescent="0.25">
      <c r="A1344" s="34">
        <v>25020960</v>
      </c>
      <c r="B1344" s="34">
        <v>11.642857142857142</v>
      </c>
      <c r="C1344" s="34">
        <v>18.785185185185185</v>
      </c>
      <c r="D1344" s="34">
        <v>50.75714285714286</v>
      </c>
      <c r="E1344" s="34">
        <v>87.914285714285711</v>
      </c>
      <c r="F1344" s="34">
        <v>142.99629629629629</v>
      </c>
      <c r="G1344" s="34">
        <v>128.84814814814814</v>
      </c>
      <c r="H1344" s="34">
        <v>116.54285714285713</v>
      </c>
      <c r="I1344" s="34">
        <v>135.44137931034484</v>
      </c>
      <c r="J1344" s="34">
        <v>144.05925925925925</v>
      </c>
      <c r="K1344" s="34">
        <v>146.66</v>
      </c>
      <c r="L1344" s="34">
        <v>91.666666666666671</v>
      </c>
      <c r="M1344" s="34">
        <v>29.192307692307693</v>
      </c>
      <c r="N1344" s="34">
        <v>332</v>
      </c>
      <c r="O1344" s="34">
        <v>0.93333333333333335</v>
      </c>
      <c r="P1344" s="34">
        <v>0.9</v>
      </c>
      <c r="Q1344" s="34">
        <v>0.93333333333333335</v>
      </c>
      <c r="R1344" s="34">
        <v>0.93333333333333335</v>
      </c>
      <c r="S1344" s="34">
        <v>0.9</v>
      </c>
      <c r="T1344" s="34">
        <v>0.9</v>
      </c>
      <c r="U1344" s="34">
        <v>0.93333333333333335</v>
      </c>
      <c r="V1344" s="34">
        <v>0.96666666666666667</v>
      </c>
      <c r="W1344" s="34">
        <v>0.9</v>
      </c>
      <c r="X1344" s="34">
        <v>1</v>
      </c>
      <c r="Y1344" s="34">
        <v>0.9</v>
      </c>
      <c r="Z1344" s="34">
        <v>0.8666666666666667</v>
      </c>
      <c r="AA1344" s="34">
        <v>0.92222222222222228</v>
      </c>
    </row>
    <row r="1345" spans="1:27" ht="15.75" customHeight="1" x14ac:dyDescent="0.25">
      <c r="A1345" s="34">
        <v>25020970</v>
      </c>
      <c r="B1345" s="34">
        <v>20.63571428571429</v>
      </c>
      <c r="C1345" s="34">
        <v>14.985714285714284</v>
      </c>
      <c r="D1345" s="34">
        <v>83.962962962962962</v>
      </c>
      <c r="E1345" s="34">
        <v>158.61071428571429</v>
      </c>
      <c r="F1345" s="34">
        <v>239.47857142857143</v>
      </c>
      <c r="G1345" s="34">
        <v>161.67857142857147</v>
      </c>
      <c r="H1345" s="34">
        <v>143.30000000000001</v>
      </c>
      <c r="I1345" s="34">
        <v>208.85599999999999</v>
      </c>
      <c r="J1345" s="34">
        <v>221.91111111111113</v>
      </c>
      <c r="K1345" s="34">
        <v>280.00740740740741</v>
      </c>
      <c r="L1345" s="34">
        <v>157.82307692307691</v>
      </c>
      <c r="M1345" s="34">
        <v>33.581481481481482</v>
      </c>
      <c r="N1345" s="34">
        <v>327</v>
      </c>
      <c r="O1345" s="34">
        <v>0.93333333333333335</v>
      </c>
      <c r="P1345" s="34">
        <v>0.93333333333333335</v>
      </c>
      <c r="Q1345" s="34">
        <v>0.9</v>
      </c>
      <c r="R1345" s="34">
        <v>0.93333333333333335</v>
      </c>
      <c r="S1345" s="34">
        <v>0.93333333333333335</v>
      </c>
      <c r="T1345" s="34">
        <v>0.93333333333333335</v>
      </c>
      <c r="U1345" s="34">
        <v>0.93333333333333335</v>
      </c>
      <c r="V1345" s="34">
        <v>0.83333333333333337</v>
      </c>
      <c r="W1345" s="34">
        <v>0.9</v>
      </c>
      <c r="X1345" s="34">
        <v>0.9</v>
      </c>
      <c r="Y1345" s="34">
        <v>0.8666666666666667</v>
      </c>
      <c r="Z1345" s="34">
        <v>0.9</v>
      </c>
      <c r="AA1345" s="34">
        <v>0.90833333333333333</v>
      </c>
    </row>
    <row r="1346" spans="1:27" ht="15.75" customHeight="1" x14ac:dyDescent="0.25">
      <c r="A1346" s="34">
        <v>25020980</v>
      </c>
      <c r="B1346" s="34">
        <v>12.517241379310345</v>
      </c>
      <c r="C1346" s="34">
        <v>11.655172413793103</v>
      </c>
      <c r="D1346" s="34">
        <v>40.896551724137929</v>
      </c>
      <c r="E1346" s="34">
        <v>102.66666666666667</v>
      </c>
      <c r="F1346" s="34">
        <v>195.15333333333334</v>
      </c>
      <c r="G1346" s="34">
        <v>230.7</v>
      </c>
      <c r="H1346" s="34">
        <v>246.54666666666665</v>
      </c>
      <c r="I1346" s="34">
        <v>267.25862068965517</v>
      </c>
      <c r="J1346" s="34">
        <v>258.48275862068965</v>
      </c>
      <c r="K1346" s="34">
        <v>178.75172413793103</v>
      </c>
      <c r="L1346" s="34">
        <v>126.71428571428571</v>
      </c>
      <c r="M1346" s="34">
        <v>38.346428571428575</v>
      </c>
      <c r="N1346" s="34">
        <v>350</v>
      </c>
      <c r="O1346" s="34">
        <v>0.96666666666666667</v>
      </c>
      <c r="P1346" s="34">
        <v>0.96666666666666667</v>
      </c>
      <c r="Q1346" s="34">
        <v>0.96666666666666667</v>
      </c>
      <c r="R1346" s="34">
        <v>1</v>
      </c>
      <c r="S1346" s="34">
        <v>1</v>
      </c>
      <c r="T1346" s="34">
        <v>1</v>
      </c>
      <c r="U1346" s="34">
        <v>1</v>
      </c>
      <c r="V1346" s="34">
        <v>0.96666666666666667</v>
      </c>
      <c r="W1346" s="34">
        <v>0.96666666666666667</v>
      </c>
      <c r="X1346" s="34">
        <v>0.96666666666666667</v>
      </c>
      <c r="Y1346" s="34">
        <v>0.93333333333333335</v>
      </c>
      <c r="Z1346" s="34">
        <v>0.93333333333333335</v>
      </c>
      <c r="AA1346" s="34">
        <v>0.97222222222222221</v>
      </c>
    </row>
    <row r="1347" spans="1:27" ht="15.75" customHeight="1" x14ac:dyDescent="0.25">
      <c r="A1347" s="34">
        <v>25020990</v>
      </c>
      <c r="B1347" s="34">
        <v>29.341379310344827</v>
      </c>
      <c r="C1347" s="34">
        <v>24.048275862068969</v>
      </c>
      <c r="D1347" s="34">
        <v>41.013333333333335</v>
      </c>
      <c r="E1347" s="34">
        <v>114.55333333333333</v>
      </c>
      <c r="F1347" s="34">
        <v>197.72666666666666</v>
      </c>
      <c r="G1347" s="34">
        <v>187.34333333333333</v>
      </c>
      <c r="H1347" s="34">
        <v>193.41379310344828</v>
      </c>
      <c r="I1347" s="34">
        <v>213.02413793103449</v>
      </c>
      <c r="J1347" s="34">
        <v>195.49629629629629</v>
      </c>
      <c r="K1347" s="34">
        <v>201.53571428571428</v>
      </c>
      <c r="L1347" s="34">
        <v>134.24230769230769</v>
      </c>
      <c r="M1347" s="34">
        <v>56.140740740740739</v>
      </c>
      <c r="N1347" s="34">
        <v>344</v>
      </c>
      <c r="O1347" s="34">
        <v>0.96666666666666667</v>
      </c>
      <c r="P1347" s="34">
        <v>0.96666666666666667</v>
      </c>
      <c r="Q1347" s="34">
        <v>1</v>
      </c>
      <c r="R1347" s="34">
        <v>1</v>
      </c>
      <c r="S1347" s="34">
        <v>1</v>
      </c>
      <c r="T1347" s="34">
        <v>1</v>
      </c>
      <c r="U1347" s="34">
        <v>0.96666666666666667</v>
      </c>
      <c r="V1347" s="34">
        <v>0.96666666666666667</v>
      </c>
      <c r="W1347" s="34">
        <v>0.9</v>
      </c>
      <c r="X1347" s="34">
        <v>0.93333333333333335</v>
      </c>
      <c r="Y1347" s="34">
        <v>0.8666666666666667</v>
      </c>
      <c r="Z1347" s="34">
        <v>0.9</v>
      </c>
      <c r="AA1347" s="34">
        <v>0.9555555555555556</v>
      </c>
    </row>
    <row r="1348" spans="1:27" ht="15.75" customHeight="1" x14ac:dyDescent="0.25">
      <c r="A1348" s="34">
        <v>25021000</v>
      </c>
      <c r="B1348" s="34">
        <v>22.183333333333334</v>
      </c>
      <c r="C1348" s="34">
        <v>24.186666666666667</v>
      </c>
      <c r="D1348" s="34">
        <v>54.033333333333331</v>
      </c>
      <c r="E1348" s="34">
        <v>109.49</v>
      </c>
      <c r="F1348" s="34">
        <v>176.23214285714286</v>
      </c>
      <c r="G1348" s="34">
        <v>170.04642857142858</v>
      </c>
      <c r="H1348" s="34">
        <v>153.22413793103448</v>
      </c>
      <c r="I1348" s="34">
        <v>192.83333333333334</v>
      </c>
      <c r="J1348" s="34">
        <v>190.4</v>
      </c>
      <c r="K1348" s="34">
        <v>166.10357142857143</v>
      </c>
      <c r="L1348" s="34">
        <v>133.57037037037037</v>
      </c>
      <c r="M1348" s="34">
        <v>49.68571428571429</v>
      </c>
      <c r="N1348" s="34">
        <v>344</v>
      </c>
      <c r="O1348" s="34">
        <v>1</v>
      </c>
      <c r="P1348" s="34">
        <v>1</v>
      </c>
      <c r="Q1348" s="34">
        <v>1</v>
      </c>
      <c r="R1348" s="34">
        <v>1</v>
      </c>
      <c r="S1348" s="34">
        <v>0.93333333333333335</v>
      </c>
      <c r="T1348" s="34">
        <v>0.93333333333333335</v>
      </c>
      <c r="U1348" s="34">
        <v>0.96666666666666667</v>
      </c>
      <c r="V1348" s="34">
        <v>0.9</v>
      </c>
      <c r="W1348" s="34">
        <v>0.96666666666666667</v>
      </c>
      <c r="X1348" s="34">
        <v>0.93333333333333335</v>
      </c>
      <c r="Y1348" s="34">
        <v>0.9</v>
      </c>
      <c r="Z1348" s="34">
        <v>0.93333333333333335</v>
      </c>
      <c r="AA1348" s="34">
        <v>0.9555555555555556</v>
      </c>
    </row>
    <row r="1349" spans="1:27" ht="15.75" customHeight="1" x14ac:dyDescent="0.25">
      <c r="A1349" s="34">
        <v>25021020</v>
      </c>
      <c r="B1349" s="34">
        <v>7.2413793103448274</v>
      </c>
      <c r="C1349" s="34">
        <v>8.9655172413793096</v>
      </c>
      <c r="D1349" s="34">
        <v>28.185185185185187</v>
      </c>
      <c r="E1349" s="34">
        <v>74.099999999999994</v>
      </c>
      <c r="F1349" s="34">
        <v>157.31034482758622</v>
      </c>
      <c r="G1349" s="34">
        <v>139.53333333333333</v>
      </c>
      <c r="H1349" s="34">
        <v>121.49333333333334</v>
      </c>
      <c r="I1349" s="34">
        <v>140.88888888888889</v>
      </c>
      <c r="J1349" s="34">
        <v>140.31034482758622</v>
      </c>
      <c r="K1349" s="34">
        <v>150.68965517241378</v>
      </c>
      <c r="L1349" s="34">
        <v>87.215384615384608</v>
      </c>
      <c r="M1349" s="34">
        <v>30</v>
      </c>
      <c r="N1349" s="34">
        <v>341</v>
      </c>
      <c r="O1349" s="34">
        <v>0.96666666666666667</v>
      </c>
      <c r="P1349" s="34">
        <v>0.96666666666666667</v>
      </c>
      <c r="Q1349" s="34">
        <v>0.9</v>
      </c>
      <c r="R1349" s="34">
        <v>1</v>
      </c>
      <c r="S1349" s="34">
        <v>0.96666666666666667</v>
      </c>
      <c r="T1349" s="34">
        <v>1</v>
      </c>
      <c r="U1349" s="34">
        <v>1</v>
      </c>
      <c r="V1349" s="34">
        <v>0.9</v>
      </c>
      <c r="W1349" s="34">
        <v>0.96666666666666667</v>
      </c>
      <c r="X1349" s="34">
        <v>0.96666666666666667</v>
      </c>
      <c r="Y1349" s="34">
        <v>0.8666666666666667</v>
      </c>
      <c r="Z1349" s="34">
        <v>0.8666666666666667</v>
      </c>
      <c r="AA1349" s="34">
        <v>0.94722222222222219</v>
      </c>
    </row>
    <row r="1350" spans="1:27" ht="15.75" customHeight="1" x14ac:dyDescent="0.25">
      <c r="A1350" s="34">
        <v>25021030</v>
      </c>
      <c r="B1350" s="34">
        <v>18.896551724137932</v>
      </c>
      <c r="C1350" s="34">
        <v>19.5</v>
      </c>
      <c r="D1350" s="34">
        <v>65.333333333333329</v>
      </c>
      <c r="E1350" s="34">
        <v>127.23333333333333</v>
      </c>
      <c r="F1350" s="34">
        <v>227.96666666666667</v>
      </c>
      <c r="G1350" s="34">
        <v>204.16896551724136</v>
      </c>
      <c r="H1350" s="34">
        <v>223.17241379310346</v>
      </c>
      <c r="I1350" s="34">
        <v>277.55172413793105</v>
      </c>
      <c r="J1350" s="34">
        <v>245.48275862068965</v>
      </c>
      <c r="K1350" s="34">
        <v>271.93571428571425</v>
      </c>
      <c r="L1350" s="34">
        <v>231.28928571428574</v>
      </c>
      <c r="M1350" s="34">
        <v>80.965517241379317</v>
      </c>
      <c r="N1350" s="34">
        <v>350</v>
      </c>
      <c r="O1350" s="34">
        <v>0.96666666666666667</v>
      </c>
      <c r="P1350" s="34">
        <v>1</v>
      </c>
      <c r="Q1350" s="34">
        <v>1</v>
      </c>
      <c r="R1350" s="34">
        <v>1</v>
      </c>
      <c r="S1350" s="34">
        <v>1</v>
      </c>
      <c r="T1350" s="34">
        <v>0.96666666666666667</v>
      </c>
      <c r="U1350" s="34">
        <v>0.96666666666666667</v>
      </c>
      <c r="V1350" s="34">
        <v>0.96666666666666667</v>
      </c>
      <c r="W1350" s="34">
        <v>0.96666666666666667</v>
      </c>
      <c r="X1350" s="34">
        <v>0.93333333333333335</v>
      </c>
      <c r="Y1350" s="34">
        <v>0.93333333333333335</v>
      </c>
      <c r="Z1350" s="34">
        <v>0.96666666666666667</v>
      </c>
      <c r="AA1350" s="34">
        <v>0.97222222222222221</v>
      </c>
    </row>
    <row r="1351" spans="1:27" ht="15.75" customHeight="1" x14ac:dyDescent="0.25">
      <c r="A1351" s="34">
        <v>25021040</v>
      </c>
      <c r="B1351" s="34">
        <v>17.310344827586206</v>
      </c>
      <c r="C1351" s="34">
        <v>22.5</v>
      </c>
      <c r="D1351" s="34">
        <v>82.833333333333329</v>
      </c>
      <c r="E1351" s="34">
        <v>182.1</v>
      </c>
      <c r="F1351" s="34">
        <v>242.13333333333333</v>
      </c>
      <c r="G1351" s="34">
        <v>163.69999999999999</v>
      </c>
      <c r="H1351" s="34">
        <v>156.37333333333333</v>
      </c>
      <c r="I1351" s="34">
        <v>221.16666666666666</v>
      </c>
      <c r="J1351" s="34">
        <v>247.71428571428572</v>
      </c>
      <c r="K1351" s="34">
        <v>315.09666666666664</v>
      </c>
      <c r="L1351" s="34">
        <v>191.36666666666667</v>
      </c>
      <c r="M1351" s="34">
        <v>74.533333333333331</v>
      </c>
      <c r="N1351" s="34">
        <v>357</v>
      </c>
      <c r="O1351" s="34">
        <v>0.96666666666666667</v>
      </c>
      <c r="P1351" s="34">
        <v>1</v>
      </c>
      <c r="Q1351" s="34">
        <v>1</v>
      </c>
      <c r="R1351" s="34">
        <v>1</v>
      </c>
      <c r="S1351" s="34">
        <v>1</v>
      </c>
      <c r="T1351" s="34">
        <v>1</v>
      </c>
      <c r="U1351" s="34">
        <v>1</v>
      </c>
      <c r="V1351" s="34">
        <v>1</v>
      </c>
      <c r="W1351" s="34">
        <v>0.93333333333333335</v>
      </c>
      <c r="X1351" s="34">
        <v>1</v>
      </c>
      <c r="Y1351" s="34">
        <v>1</v>
      </c>
      <c r="Z1351" s="34">
        <v>1</v>
      </c>
      <c r="AA1351" s="34">
        <v>0.9916666666666667</v>
      </c>
    </row>
    <row r="1352" spans="1:27" ht="15.75" customHeight="1" x14ac:dyDescent="0.25">
      <c r="A1352" s="34">
        <v>25021090</v>
      </c>
      <c r="B1352" s="34">
        <v>29.57586206896552</v>
      </c>
      <c r="C1352" s="34">
        <v>18.214285714285715</v>
      </c>
      <c r="D1352" s="34">
        <v>62.451724137931031</v>
      </c>
      <c r="E1352" s="34">
        <v>115.73928571428571</v>
      </c>
      <c r="F1352" s="34">
        <v>239.1</v>
      </c>
      <c r="G1352" s="34">
        <v>162.40714285714284</v>
      </c>
      <c r="H1352" s="34">
        <v>177.88620689655173</v>
      </c>
      <c r="I1352" s="34">
        <v>243.61071428571429</v>
      </c>
      <c r="J1352" s="34">
        <v>248.96296296296296</v>
      </c>
      <c r="K1352" s="34">
        <v>268.63448275862066</v>
      </c>
      <c r="L1352" s="34">
        <v>216.70000000000002</v>
      </c>
      <c r="M1352" s="34">
        <v>119.37037037037037</v>
      </c>
      <c r="N1352" s="34">
        <v>338</v>
      </c>
      <c r="O1352" s="34">
        <v>0.96666666666666667</v>
      </c>
      <c r="P1352" s="34">
        <v>0.93333333333333335</v>
      </c>
      <c r="Q1352" s="34">
        <v>0.96666666666666667</v>
      </c>
      <c r="R1352" s="34">
        <v>0.93333333333333335</v>
      </c>
      <c r="S1352" s="34">
        <v>0.93333333333333335</v>
      </c>
      <c r="T1352" s="34">
        <v>0.93333333333333335</v>
      </c>
      <c r="U1352" s="34">
        <v>0.96666666666666667</v>
      </c>
      <c r="V1352" s="34">
        <v>0.93333333333333335</v>
      </c>
      <c r="W1352" s="34">
        <v>0.9</v>
      </c>
      <c r="X1352" s="34">
        <v>0.96666666666666667</v>
      </c>
      <c r="Y1352" s="34">
        <v>0.93333333333333335</v>
      </c>
      <c r="Z1352" s="34">
        <v>0.9</v>
      </c>
      <c r="AA1352" s="34">
        <v>0.93888888888888888</v>
      </c>
    </row>
    <row r="1353" spans="1:27" ht="15.75" customHeight="1" x14ac:dyDescent="0.25">
      <c r="A1353" s="34">
        <v>25021180</v>
      </c>
      <c r="B1353" s="34">
        <v>27.206896551724139</v>
      </c>
      <c r="C1353" s="34">
        <v>15.862068965517242</v>
      </c>
      <c r="D1353" s="34">
        <v>44.5</v>
      </c>
      <c r="E1353" s="34">
        <v>118.13333333333334</v>
      </c>
      <c r="F1353" s="34">
        <v>234.8</v>
      </c>
      <c r="G1353" s="34">
        <v>245.70344827586206</v>
      </c>
      <c r="H1353" s="34">
        <v>257.3</v>
      </c>
      <c r="I1353" s="34">
        <v>284.34482758620692</v>
      </c>
      <c r="J1353" s="34">
        <v>289.16666666666669</v>
      </c>
      <c r="K1353" s="34">
        <v>268.12413793103451</v>
      </c>
      <c r="L1353" s="34">
        <v>210.32758620689654</v>
      </c>
      <c r="M1353" s="34">
        <v>84.166666666666671</v>
      </c>
      <c r="N1353" s="34">
        <v>354</v>
      </c>
      <c r="O1353" s="34">
        <v>0.96666666666666667</v>
      </c>
      <c r="P1353" s="34">
        <v>0.96666666666666667</v>
      </c>
      <c r="Q1353" s="34">
        <v>1</v>
      </c>
      <c r="R1353" s="34">
        <v>1</v>
      </c>
      <c r="S1353" s="34">
        <v>1</v>
      </c>
      <c r="T1353" s="34">
        <v>0.96666666666666667</v>
      </c>
      <c r="U1353" s="34">
        <v>1</v>
      </c>
      <c r="V1353" s="34">
        <v>0.96666666666666667</v>
      </c>
      <c r="W1353" s="34">
        <v>1</v>
      </c>
      <c r="X1353" s="34">
        <v>0.96666666666666667</v>
      </c>
      <c r="Y1353" s="34">
        <v>0.96666666666666667</v>
      </c>
      <c r="Z1353" s="34">
        <v>1</v>
      </c>
      <c r="AA1353" s="34">
        <v>0.98333333333333328</v>
      </c>
    </row>
    <row r="1354" spans="1:27" ht="15.75" customHeight="1" x14ac:dyDescent="0.25">
      <c r="A1354" s="34">
        <v>25021190</v>
      </c>
      <c r="B1354" s="34">
        <v>17.785714285714285</v>
      </c>
      <c r="C1354" s="34">
        <v>29.482758620689655</v>
      </c>
      <c r="D1354" s="34">
        <v>76.61071428571428</v>
      </c>
      <c r="E1354" s="34">
        <v>144.32142857142858</v>
      </c>
      <c r="F1354" s="34">
        <v>211.19642857142858</v>
      </c>
      <c r="G1354" s="34">
        <v>133.03333333333333</v>
      </c>
      <c r="H1354" s="34">
        <v>137.4</v>
      </c>
      <c r="I1354" s="34">
        <v>165.96666666666667</v>
      </c>
      <c r="J1354" s="34">
        <v>169.96666666666667</v>
      </c>
      <c r="K1354" s="34">
        <v>183.68965517241378</v>
      </c>
      <c r="L1354" s="34">
        <v>141.55172413793105</v>
      </c>
      <c r="M1354" s="34">
        <v>44.071428571428569</v>
      </c>
      <c r="N1354" s="34">
        <v>347</v>
      </c>
      <c r="O1354" s="34">
        <v>0.93333333333333335</v>
      </c>
      <c r="P1354" s="34">
        <v>0.96666666666666667</v>
      </c>
      <c r="Q1354" s="34">
        <v>0.93333333333333335</v>
      </c>
      <c r="R1354" s="34">
        <v>0.93333333333333335</v>
      </c>
      <c r="S1354" s="34">
        <v>0.93333333333333335</v>
      </c>
      <c r="T1354" s="34">
        <v>1</v>
      </c>
      <c r="U1354" s="34">
        <v>1</v>
      </c>
      <c r="V1354" s="34">
        <v>1</v>
      </c>
      <c r="W1354" s="34">
        <v>1</v>
      </c>
      <c r="X1354" s="34">
        <v>0.96666666666666667</v>
      </c>
      <c r="Y1354" s="34">
        <v>0.96666666666666667</v>
      </c>
      <c r="Z1354" s="34">
        <v>0.93333333333333335</v>
      </c>
      <c r="AA1354" s="34">
        <v>0.96388888888888891</v>
      </c>
    </row>
    <row r="1355" spans="1:27" ht="15.75" customHeight="1" x14ac:dyDescent="0.25">
      <c r="A1355" s="34">
        <v>25021200</v>
      </c>
      <c r="B1355" s="34">
        <v>26.928571428571427</v>
      </c>
      <c r="C1355" s="34">
        <v>24.357142857142858</v>
      </c>
      <c r="D1355" s="34">
        <v>75.571428571428569</v>
      </c>
      <c r="E1355" s="34">
        <v>164.87931034482759</v>
      </c>
      <c r="F1355" s="34">
        <v>276.74137931034483</v>
      </c>
      <c r="G1355" s="34">
        <v>194.30666666666667</v>
      </c>
      <c r="H1355" s="34">
        <v>183.37666666666667</v>
      </c>
      <c r="I1355" s="34">
        <v>286.50689655172414</v>
      </c>
      <c r="J1355" s="34">
        <v>318.60714285714283</v>
      </c>
      <c r="K1355" s="34">
        <v>397.72142857142859</v>
      </c>
      <c r="L1355" s="34">
        <v>300.875</v>
      </c>
      <c r="M1355" s="34">
        <v>120.46428571428571</v>
      </c>
      <c r="N1355" s="34">
        <v>343</v>
      </c>
      <c r="O1355" s="34">
        <v>0.93333333333333335</v>
      </c>
      <c r="P1355" s="34">
        <v>0.93333333333333335</v>
      </c>
      <c r="Q1355" s="34">
        <v>0.93333333333333335</v>
      </c>
      <c r="R1355" s="34">
        <v>0.96666666666666667</v>
      </c>
      <c r="S1355" s="34">
        <v>0.96666666666666667</v>
      </c>
      <c r="T1355" s="34">
        <v>1</v>
      </c>
      <c r="U1355" s="34">
        <v>1</v>
      </c>
      <c r="V1355" s="34">
        <v>0.96666666666666667</v>
      </c>
      <c r="W1355" s="34">
        <v>0.93333333333333335</v>
      </c>
      <c r="X1355" s="34">
        <v>0.93333333333333335</v>
      </c>
      <c r="Y1355" s="34">
        <v>0.93333333333333335</v>
      </c>
      <c r="Z1355" s="34">
        <v>0.93333333333333335</v>
      </c>
      <c r="AA1355" s="34">
        <v>0.95277777777777772</v>
      </c>
    </row>
    <row r="1356" spans="1:27" ht="15.75" customHeight="1" x14ac:dyDescent="0.25">
      <c r="A1356" s="34">
        <v>25021210</v>
      </c>
      <c r="B1356" s="34">
        <v>19.103448275862068</v>
      </c>
      <c r="C1356" s="34">
        <v>21.178571428571427</v>
      </c>
      <c r="D1356" s="34">
        <v>32.827586206896555</v>
      </c>
      <c r="E1356" s="34">
        <v>126.95517241379309</v>
      </c>
      <c r="F1356" s="34">
        <v>183.55172413793105</v>
      </c>
      <c r="G1356" s="34">
        <v>174.42857142857142</v>
      </c>
      <c r="H1356" s="34">
        <v>171.72068965517241</v>
      </c>
      <c r="I1356" s="34">
        <v>209.6</v>
      </c>
      <c r="J1356" s="34">
        <v>199.26785714285714</v>
      </c>
      <c r="K1356" s="34">
        <v>196.82142857142858</v>
      </c>
      <c r="L1356" s="34">
        <v>126.24137931034483</v>
      </c>
      <c r="M1356" s="34">
        <v>65.357142857142861</v>
      </c>
      <c r="N1356" s="34">
        <v>343</v>
      </c>
      <c r="O1356" s="34">
        <v>0.96666666666666667</v>
      </c>
      <c r="P1356" s="34">
        <v>0.93333333333333335</v>
      </c>
      <c r="Q1356" s="34">
        <v>0.96666666666666667</v>
      </c>
      <c r="R1356" s="34">
        <v>0.96666666666666667</v>
      </c>
      <c r="S1356" s="34">
        <v>0.96666666666666667</v>
      </c>
      <c r="T1356" s="34">
        <v>0.93333333333333335</v>
      </c>
      <c r="U1356" s="34">
        <v>0.96666666666666667</v>
      </c>
      <c r="V1356" s="34">
        <v>0.96666666666666667</v>
      </c>
      <c r="W1356" s="34">
        <v>0.93333333333333335</v>
      </c>
      <c r="X1356" s="34">
        <v>0.93333333333333335</v>
      </c>
      <c r="Y1356" s="34">
        <v>0.96666666666666667</v>
      </c>
      <c r="Z1356" s="34">
        <v>0.93333333333333335</v>
      </c>
      <c r="AA1356" s="34">
        <v>0.95277777777777772</v>
      </c>
    </row>
    <row r="1357" spans="1:27" ht="15.75" customHeight="1" x14ac:dyDescent="0.25">
      <c r="A1357" s="34">
        <v>25021240</v>
      </c>
      <c r="B1357" s="34">
        <v>19.293333333333333</v>
      </c>
      <c r="C1357" s="34">
        <v>28.439999999999998</v>
      </c>
      <c r="D1357" s="34">
        <v>76.363333333333316</v>
      </c>
      <c r="E1357" s="34">
        <v>183.2896551724138</v>
      </c>
      <c r="F1357" s="34">
        <v>245.4689655172414</v>
      </c>
      <c r="G1357" s="34">
        <v>170.37333333333333</v>
      </c>
      <c r="H1357" s="34">
        <v>162.10333333333335</v>
      </c>
      <c r="I1357" s="34">
        <v>222.21333333333334</v>
      </c>
      <c r="J1357" s="34">
        <v>287.91666666666669</v>
      </c>
      <c r="K1357" s="34">
        <v>307.57499999999993</v>
      </c>
      <c r="L1357" s="34">
        <v>221.21</v>
      </c>
      <c r="M1357" s="34">
        <v>61.296666666666653</v>
      </c>
      <c r="N1357" s="34">
        <v>356</v>
      </c>
      <c r="O1357" s="34">
        <v>1</v>
      </c>
      <c r="P1357" s="34">
        <v>1</v>
      </c>
      <c r="Q1357" s="34">
        <v>1</v>
      </c>
      <c r="R1357" s="34">
        <v>0.96666666666666667</v>
      </c>
      <c r="S1357" s="34">
        <v>0.96666666666666667</v>
      </c>
      <c r="T1357" s="34">
        <v>1</v>
      </c>
      <c r="U1357" s="34">
        <v>1</v>
      </c>
      <c r="V1357" s="34">
        <v>1</v>
      </c>
      <c r="W1357" s="34">
        <v>1</v>
      </c>
      <c r="X1357" s="34">
        <v>0.93333333333333335</v>
      </c>
      <c r="Y1357" s="34">
        <v>1</v>
      </c>
      <c r="Z1357" s="34">
        <v>1</v>
      </c>
      <c r="AA1357" s="34">
        <v>0.98888888888888893</v>
      </c>
    </row>
    <row r="1358" spans="1:27" ht="15.75" customHeight="1" x14ac:dyDescent="0.25">
      <c r="A1358" s="34">
        <v>25021260</v>
      </c>
      <c r="B1358" s="34">
        <v>11.923333333333334</v>
      </c>
      <c r="C1358" s="34">
        <v>8.4517241379310342</v>
      </c>
      <c r="D1358" s="34">
        <v>32.310344827586206</v>
      </c>
      <c r="E1358" s="34">
        <v>78.644827586206887</v>
      </c>
      <c r="F1358" s="34">
        <v>169.84285714285718</v>
      </c>
      <c r="G1358" s="34">
        <v>175.82592592592593</v>
      </c>
      <c r="H1358" s="34">
        <v>156.50357142857143</v>
      </c>
      <c r="I1358" s="34">
        <v>174.67692307692303</v>
      </c>
      <c r="J1358" s="34">
        <v>180.90769230769229</v>
      </c>
      <c r="K1358" s="34">
        <v>150.80416666666667</v>
      </c>
      <c r="L1358" s="34">
        <v>164.07599999999999</v>
      </c>
      <c r="M1358" s="34">
        <v>32.03846153846154</v>
      </c>
      <c r="N1358" s="34">
        <v>327</v>
      </c>
      <c r="O1358" s="34">
        <v>1</v>
      </c>
      <c r="P1358" s="34">
        <v>0.96666666666666667</v>
      </c>
      <c r="Q1358" s="34">
        <v>0.96666666666666667</v>
      </c>
      <c r="R1358" s="34">
        <v>0.96666666666666667</v>
      </c>
      <c r="S1358" s="34">
        <v>0.93333333333333335</v>
      </c>
      <c r="T1358" s="34">
        <v>0.9</v>
      </c>
      <c r="U1358" s="34">
        <v>0.93333333333333335</v>
      </c>
      <c r="V1358" s="34">
        <v>0.8666666666666667</v>
      </c>
      <c r="W1358" s="34">
        <v>0.8666666666666667</v>
      </c>
      <c r="X1358" s="34">
        <v>0.8</v>
      </c>
      <c r="Y1358" s="34">
        <v>0.83333333333333337</v>
      </c>
      <c r="Z1358" s="34">
        <v>0.8666666666666667</v>
      </c>
      <c r="AA1358" s="34">
        <v>0.90833333333333333</v>
      </c>
    </row>
    <row r="1359" spans="1:27" ht="15.75" customHeight="1" x14ac:dyDescent="0.25">
      <c r="A1359" s="34">
        <v>25021270</v>
      </c>
      <c r="B1359" s="34">
        <v>26.982758620689655</v>
      </c>
      <c r="C1359" s="34">
        <v>18.448275862068964</v>
      </c>
      <c r="D1359" s="34">
        <v>47.275862068965516</v>
      </c>
      <c r="E1359" s="34">
        <v>129.81034482758622</v>
      </c>
      <c r="F1359" s="34">
        <v>249.70344827586206</v>
      </c>
      <c r="G1359" s="34">
        <v>232.02</v>
      </c>
      <c r="H1359" s="34">
        <v>231.48275862068965</v>
      </c>
      <c r="I1359" s="34">
        <v>247.82142857142858</v>
      </c>
      <c r="J1359" s="34">
        <v>277.58965517241381</v>
      </c>
      <c r="K1359" s="34">
        <v>260.33928571428572</v>
      </c>
      <c r="L1359" s="34">
        <v>229.10714285714286</v>
      </c>
      <c r="M1359" s="34">
        <v>97.285714285714292</v>
      </c>
      <c r="N1359" s="34">
        <v>345</v>
      </c>
      <c r="O1359" s="34">
        <v>0.96666666666666667</v>
      </c>
      <c r="P1359" s="34">
        <v>0.96666666666666667</v>
      </c>
      <c r="Q1359" s="34">
        <v>0.96666666666666667</v>
      </c>
      <c r="R1359" s="34">
        <v>0.96666666666666667</v>
      </c>
      <c r="S1359" s="34">
        <v>0.96666666666666667</v>
      </c>
      <c r="T1359" s="34">
        <v>1</v>
      </c>
      <c r="U1359" s="34">
        <v>0.96666666666666667</v>
      </c>
      <c r="V1359" s="34">
        <v>0.93333333333333335</v>
      </c>
      <c r="W1359" s="34">
        <v>0.96666666666666667</v>
      </c>
      <c r="X1359" s="34">
        <v>0.93333333333333335</v>
      </c>
      <c r="Y1359" s="34">
        <v>0.93333333333333335</v>
      </c>
      <c r="Z1359" s="34">
        <v>0.93333333333333335</v>
      </c>
      <c r="AA1359" s="34">
        <v>0.95833333333333337</v>
      </c>
    </row>
    <row r="1360" spans="1:27" ht="15.75" customHeight="1" x14ac:dyDescent="0.25">
      <c r="A1360" s="34">
        <v>25021280</v>
      </c>
      <c r="B1360" s="34">
        <v>27.137931034482758</v>
      </c>
      <c r="C1360" s="34">
        <v>35.310344827586206</v>
      </c>
      <c r="D1360" s="34">
        <v>62.596551724137932</v>
      </c>
      <c r="E1360" s="34">
        <v>129.37241379310345</v>
      </c>
      <c r="F1360" s="34">
        <v>264.23448275862069</v>
      </c>
      <c r="G1360" s="34">
        <v>267.43333333333334</v>
      </c>
      <c r="H1360" s="34">
        <v>254.94827586206895</v>
      </c>
      <c r="I1360" s="34">
        <v>261.33214285714286</v>
      </c>
      <c r="J1360" s="34">
        <v>286.17931034482763</v>
      </c>
      <c r="K1360" s="34">
        <v>332.10714285714283</v>
      </c>
      <c r="L1360" s="34">
        <v>269.10714285714283</v>
      </c>
      <c r="M1360" s="34">
        <v>105.67857142857143</v>
      </c>
      <c r="N1360" s="34">
        <v>345</v>
      </c>
      <c r="O1360" s="34">
        <v>0.96666666666666667</v>
      </c>
      <c r="P1360" s="34">
        <v>0.96666666666666667</v>
      </c>
      <c r="Q1360" s="34">
        <v>0.96666666666666667</v>
      </c>
      <c r="R1360" s="34">
        <v>0.96666666666666667</v>
      </c>
      <c r="S1360" s="34">
        <v>0.96666666666666667</v>
      </c>
      <c r="T1360" s="34">
        <v>1</v>
      </c>
      <c r="U1360" s="34">
        <v>0.96666666666666667</v>
      </c>
      <c r="V1360" s="34">
        <v>0.93333333333333335</v>
      </c>
      <c r="W1360" s="34">
        <v>0.96666666666666667</v>
      </c>
      <c r="X1360" s="34">
        <v>0.93333333333333335</v>
      </c>
      <c r="Y1360" s="34">
        <v>0.93333333333333335</v>
      </c>
      <c r="Z1360" s="34">
        <v>0.93333333333333335</v>
      </c>
      <c r="AA1360" s="34">
        <v>0.95833333333333337</v>
      </c>
    </row>
    <row r="1361" spans="1:27" ht="15.75" customHeight="1" x14ac:dyDescent="0.25">
      <c r="A1361" s="34">
        <v>25021290</v>
      </c>
      <c r="B1361" s="34">
        <v>24.379310344827587</v>
      </c>
      <c r="C1361" s="34">
        <v>19.285714285714285</v>
      </c>
      <c r="D1361" s="34">
        <v>47.92307692307692</v>
      </c>
      <c r="E1361" s="34">
        <v>102.31034482758621</v>
      </c>
      <c r="F1361" s="34">
        <v>241.63333333333333</v>
      </c>
      <c r="G1361" s="34">
        <v>235.16666666666666</v>
      </c>
      <c r="H1361" s="34">
        <v>181.86666666666667</v>
      </c>
      <c r="I1361" s="34">
        <v>242.31034482758622</v>
      </c>
      <c r="J1361" s="34">
        <v>230.08965517241381</v>
      </c>
      <c r="K1361" s="34">
        <v>276.37037037037038</v>
      </c>
      <c r="L1361" s="34">
        <v>187.18518518518519</v>
      </c>
      <c r="M1361" s="34">
        <v>98.333333333333329</v>
      </c>
      <c r="N1361" s="34">
        <v>341</v>
      </c>
      <c r="O1361" s="34">
        <v>0.96666666666666667</v>
      </c>
      <c r="P1361" s="34">
        <v>0.93333333333333335</v>
      </c>
      <c r="Q1361" s="34">
        <v>0.8666666666666667</v>
      </c>
      <c r="R1361" s="34">
        <v>0.96666666666666667</v>
      </c>
      <c r="S1361" s="34">
        <v>1</v>
      </c>
      <c r="T1361" s="34">
        <v>1</v>
      </c>
      <c r="U1361" s="34">
        <v>1</v>
      </c>
      <c r="V1361" s="34">
        <v>0.96666666666666667</v>
      </c>
      <c r="W1361" s="34">
        <v>0.96666666666666667</v>
      </c>
      <c r="X1361" s="34">
        <v>0.9</v>
      </c>
      <c r="Y1361" s="34">
        <v>0.9</v>
      </c>
      <c r="Z1361" s="34">
        <v>0.9</v>
      </c>
      <c r="AA1361" s="34">
        <v>0.94722222222222219</v>
      </c>
    </row>
    <row r="1362" spans="1:27" ht="15.75" customHeight="1" x14ac:dyDescent="0.25">
      <c r="A1362" s="34">
        <v>25021300</v>
      </c>
      <c r="B1362" s="34">
        <v>18.399999999999999</v>
      </c>
      <c r="C1362" s="34">
        <v>16.25</v>
      </c>
      <c r="D1362" s="34">
        <v>44.1</v>
      </c>
      <c r="E1362" s="34">
        <v>96.258620689655174</v>
      </c>
      <c r="F1362" s="34">
        <v>219.82758620689654</v>
      </c>
      <c r="G1362" s="34">
        <v>169.03571428571428</v>
      </c>
      <c r="H1362" s="34">
        <v>168.85714285714286</v>
      </c>
      <c r="I1362" s="34">
        <v>201.22222222222223</v>
      </c>
      <c r="J1362" s="34">
        <v>199.75862068965517</v>
      </c>
      <c r="K1362" s="34">
        <v>203.38620689655173</v>
      </c>
      <c r="L1362" s="34">
        <v>132.93103448275863</v>
      </c>
      <c r="M1362" s="34">
        <v>48</v>
      </c>
      <c r="N1362" s="34">
        <v>344</v>
      </c>
      <c r="O1362" s="34">
        <v>1</v>
      </c>
      <c r="P1362" s="34">
        <v>0.93333333333333335</v>
      </c>
      <c r="Q1362" s="34">
        <v>0.96666666666666667</v>
      </c>
      <c r="R1362" s="34">
        <v>0.96666666666666667</v>
      </c>
      <c r="S1362" s="34">
        <v>0.96666666666666667</v>
      </c>
      <c r="T1362" s="34">
        <v>0.93333333333333335</v>
      </c>
      <c r="U1362" s="34">
        <v>0.93333333333333335</v>
      </c>
      <c r="V1362" s="34">
        <v>0.9</v>
      </c>
      <c r="W1362" s="34">
        <v>0.96666666666666667</v>
      </c>
      <c r="X1362" s="34">
        <v>0.96666666666666667</v>
      </c>
      <c r="Y1362" s="34">
        <v>0.96666666666666667</v>
      </c>
      <c r="Z1362" s="34">
        <v>0.96666666666666667</v>
      </c>
      <c r="AA1362" s="34">
        <v>0.9555555555555556</v>
      </c>
    </row>
    <row r="1363" spans="1:27" ht="15.75" customHeight="1" x14ac:dyDescent="0.25">
      <c r="A1363" s="34">
        <v>25021310</v>
      </c>
      <c r="B1363" s="34">
        <v>28.821428571428573</v>
      </c>
      <c r="C1363" s="34">
        <v>28.344827586206897</v>
      </c>
      <c r="D1363" s="34">
        <v>51.482758620689658</v>
      </c>
      <c r="E1363" s="34">
        <v>148.67333333333332</v>
      </c>
      <c r="F1363" s="34">
        <v>266.76206896551724</v>
      </c>
      <c r="G1363" s="34">
        <v>237.23</v>
      </c>
      <c r="H1363" s="34">
        <v>227.78888888888889</v>
      </c>
      <c r="I1363" s="34">
        <v>280.67857142857144</v>
      </c>
      <c r="J1363" s="34">
        <v>326.04642857142852</v>
      </c>
      <c r="K1363" s="34">
        <v>343.48148148148147</v>
      </c>
      <c r="L1363" s="34">
        <v>273.16000000000003</v>
      </c>
      <c r="M1363" s="34">
        <v>110.1576923076923</v>
      </c>
      <c r="N1363" s="34">
        <v>336</v>
      </c>
      <c r="O1363" s="34">
        <v>0.93333333333333335</v>
      </c>
      <c r="P1363" s="34">
        <v>0.96666666666666667</v>
      </c>
      <c r="Q1363" s="34">
        <v>0.96666666666666667</v>
      </c>
      <c r="R1363" s="34">
        <v>1</v>
      </c>
      <c r="S1363" s="34">
        <v>0.96666666666666667</v>
      </c>
      <c r="T1363" s="34">
        <v>1</v>
      </c>
      <c r="U1363" s="34">
        <v>0.9</v>
      </c>
      <c r="V1363" s="34">
        <v>0.93333333333333335</v>
      </c>
      <c r="W1363" s="34">
        <v>0.93333333333333335</v>
      </c>
      <c r="X1363" s="34">
        <v>0.9</v>
      </c>
      <c r="Y1363" s="34">
        <v>0.83333333333333337</v>
      </c>
      <c r="Z1363" s="34">
        <v>0.8666666666666667</v>
      </c>
      <c r="AA1363" s="34">
        <v>0.93333333333333335</v>
      </c>
    </row>
    <row r="1364" spans="1:27" ht="15.75" customHeight="1" x14ac:dyDescent="0.25">
      <c r="A1364" s="34">
        <v>25021320</v>
      </c>
      <c r="B1364" s="34">
        <v>36.1</v>
      </c>
      <c r="C1364" s="34">
        <v>47.43333333333333</v>
      </c>
      <c r="D1364" s="34">
        <v>68.714285714285708</v>
      </c>
      <c r="E1364" s="34">
        <v>131.57241379310344</v>
      </c>
      <c r="F1364" s="34">
        <v>182.84333333333333</v>
      </c>
      <c r="G1364" s="34">
        <v>157.05333333333334</v>
      </c>
      <c r="H1364" s="34">
        <v>139.8896551724138</v>
      </c>
      <c r="I1364" s="34">
        <v>160.91379310344828</v>
      </c>
      <c r="J1364" s="34">
        <v>186.60344827586206</v>
      </c>
      <c r="K1364" s="34">
        <v>249.07142857142858</v>
      </c>
      <c r="L1364" s="34">
        <v>230.68571428571428</v>
      </c>
      <c r="M1364" s="34">
        <v>113.62962962962963</v>
      </c>
      <c r="N1364" s="34">
        <v>347</v>
      </c>
      <c r="O1364" s="34">
        <v>1</v>
      </c>
      <c r="P1364" s="34">
        <v>1</v>
      </c>
      <c r="Q1364" s="34">
        <v>0.93333333333333335</v>
      </c>
      <c r="R1364" s="34">
        <v>0.96666666666666667</v>
      </c>
      <c r="S1364" s="34">
        <v>1</v>
      </c>
      <c r="T1364" s="34">
        <v>1</v>
      </c>
      <c r="U1364" s="34">
        <v>0.96666666666666667</v>
      </c>
      <c r="V1364" s="34">
        <v>0.96666666666666667</v>
      </c>
      <c r="W1364" s="34">
        <v>0.96666666666666667</v>
      </c>
      <c r="X1364" s="34">
        <v>0.93333333333333335</v>
      </c>
      <c r="Y1364" s="34">
        <v>0.93333333333333335</v>
      </c>
      <c r="Z1364" s="34">
        <v>0.9</v>
      </c>
      <c r="AA1364" s="34">
        <v>0.96388888888888891</v>
      </c>
    </row>
    <row r="1365" spans="1:27" ht="15.75" customHeight="1" x14ac:dyDescent="0.25">
      <c r="A1365" s="34">
        <v>25021330</v>
      </c>
      <c r="B1365" s="34">
        <v>28.074074074074073</v>
      </c>
      <c r="C1365" s="34">
        <v>12.620689655172415</v>
      </c>
      <c r="D1365" s="34">
        <v>42.037037037037038</v>
      </c>
      <c r="E1365" s="34">
        <v>128.89285714285714</v>
      </c>
      <c r="F1365" s="34">
        <v>251.97</v>
      </c>
      <c r="G1365" s="34">
        <v>246.71333333333331</v>
      </c>
      <c r="H1365" s="34">
        <v>213.1</v>
      </c>
      <c r="I1365" s="34">
        <v>246.0344827586207</v>
      </c>
      <c r="J1365" s="34">
        <v>262.96428571428572</v>
      </c>
      <c r="K1365" s="34">
        <v>258.64285714285717</v>
      </c>
      <c r="L1365" s="34">
        <v>204.17857142857142</v>
      </c>
      <c r="M1365" s="34">
        <v>95.857142857142861</v>
      </c>
      <c r="N1365" s="34">
        <v>342</v>
      </c>
      <c r="O1365" s="34">
        <v>0.9</v>
      </c>
      <c r="P1365" s="34">
        <v>0.96666666666666667</v>
      </c>
      <c r="Q1365" s="34">
        <v>0.9</v>
      </c>
      <c r="R1365" s="34">
        <v>0.93333333333333335</v>
      </c>
      <c r="S1365" s="34">
        <v>1</v>
      </c>
      <c r="T1365" s="34">
        <v>1</v>
      </c>
      <c r="U1365" s="34">
        <v>1</v>
      </c>
      <c r="V1365" s="34">
        <v>0.96666666666666667</v>
      </c>
      <c r="W1365" s="34">
        <v>0.93333333333333335</v>
      </c>
      <c r="X1365" s="34">
        <v>0.93333333333333335</v>
      </c>
      <c r="Y1365" s="34">
        <v>0.93333333333333335</v>
      </c>
      <c r="Z1365" s="34">
        <v>0.93333333333333335</v>
      </c>
      <c r="AA1365" s="34">
        <v>0.95</v>
      </c>
    </row>
    <row r="1366" spans="1:27" ht="15.75" customHeight="1" x14ac:dyDescent="0.25">
      <c r="A1366" s="34">
        <v>25021340</v>
      </c>
      <c r="B1366" s="34">
        <v>13.964285714285714</v>
      </c>
      <c r="C1366" s="34">
        <v>12.192307692307692</v>
      </c>
      <c r="D1366" s="34">
        <v>41.814814814814817</v>
      </c>
      <c r="E1366" s="34">
        <v>89.758620689655174</v>
      </c>
      <c r="F1366" s="34">
        <v>197.57142857142858</v>
      </c>
      <c r="G1366" s="34">
        <v>190.43333333333334</v>
      </c>
      <c r="H1366" s="34">
        <v>189.96428571428572</v>
      </c>
      <c r="I1366" s="34">
        <v>200</v>
      </c>
      <c r="J1366" s="34">
        <v>206.65517241379311</v>
      </c>
      <c r="K1366" s="34">
        <v>200.8</v>
      </c>
      <c r="L1366" s="34">
        <v>132.7037037037037</v>
      </c>
      <c r="M1366" s="34">
        <v>65.81481481481481</v>
      </c>
      <c r="N1366" s="34">
        <v>339</v>
      </c>
      <c r="O1366" s="34">
        <v>0.93333333333333335</v>
      </c>
      <c r="P1366" s="34">
        <v>0.8666666666666667</v>
      </c>
      <c r="Q1366" s="34">
        <v>0.9</v>
      </c>
      <c r="R1366" s="34">
        <v>0.96666666666666667</v>
      </c>
      <c r="S1366" s="34">
        <v>0.93333333333333335</v>
      </c>
      <c r="T1366" s="34">
        <v>1</v>
      </c>
      <c r="U1366" s="34">
        <v>0.93333333333333335</v>
      </c>
      <c r="V1366" s="34">
        <v>1</v>
      </c>
      <c r="W1366" s="34">
        <v>0.96666666666666667</v>
      </c>
      <c r="X1366" s="34">
        <v>1</v>
      </c>
      <c r="Y1366" s="34">
        <v>0.9</v>
      </c>
      <c r="Z1366" s="34">
        <v>0.9</v>
      </c>
      <c r="AA1366" s="34">
        <v>0.94166666666666665</v>
      </c>
    </row>
    <row r="1367" spans="1:27" ht="15.75" customHeight="1" x14ac:dyDescent="0.25">
      <c r="A1367" s="34">
        <v>25021350</v>
      </c>
      <c r="B1367" s="34">
        <v>15.817241379310346</v>
      </c>
      <c r="C1367" s="34">
        <v>8.0344827586206904</v>
      </c>
      <c r="D1367" s="34">
        <v>49.220689655172414</v>
      </c>
      <c r="E1367" s="34">
        <v>98.879310344827587</v>
      </c>
      <c r="F1367" s="34">
        <v>194.88965517241382</v>
      </c>
      <c r="G1367" s="34">
        <v>170.68965517241375</v>
      </c>
      <c r="H1367" s="34">
        <v>152.95185185185184</v>
      </c>
      <c r="I1367" s="34">
        <v>171.00357142857141</v>
      </c>
      <c r="J1367" s="34">
        <v>175.97241379310341</v>
      </c>
      <c r="K1367" s="34">
        <v>199.26428571428571</v>
      </c>
      <c r="L1367" s="34">
        <v>135.84444444444446</v>
      </c>
      <c r="M1367" s="34">
        <v>59.307407407407403</v>
      </c>
      <c r="N1367" s="34">
        <v>340</v>
      </c>
      <c r="O1367" s="34">
        <v>0.96666666666666667</v>
      </c>
      <c r="P1367" s="34">
        <v>0.96666666666666667</v>
      </c>
      <c r="Q1367" s="34">
        <v>0.96666666666666667</v>
      </c>
      <c r="R1367" s="34">
        <v>0.96666666666666667</v>
      </c>
      <c r="S1367" s="34">
        <v>0.96666666666666667</v>
      </c>
      <c r="T1367" s="34">
        <v>0.96666666666666667</v>
      </c>
      <c r="U1367" s="34">
        <v>0.9</v>
      </c>
      <c r="V1367" s="34">
        <v>0.93333333333333335</v>
      </c>
      <c r="W1367" s="34">
        <v>0.96666666666666667</v>
      </c>
      <c r="X1367" s="34">
        <v>0.93333333333333335</v>
      </c>
      <c r="Y1367" s="34">
        <v>0.9</v>
      </c>
      <c r="Z1367" s="34">
        <v>0.9</v>
      </c>
      <c r="AA1367" s="34">
        <v>0.94444444444444442</v>
      </c>
    </row>
    <row r="1368" spans="1:27" ht="15.75" customHeight="1" x14ac:dyDescent="0.25">
      <c r="A1368" s="34">
        <v>25021360</v>
      </c>
      <c r="B1368" s="34">
        <v>29.03448275862069</v>
      </c>
      <c r="C1368" s="34">
        <v>16.413793103448278</v>
      </c>
      <c r="D1368" s="34">
        <v>40.482758620689658</v>
      </c>
      <c r="E1368" s="34">
        <v>113.1</v>
      </c>
      <c r="F1368" s="34">
        <v>245.66666666666666</v>
      </c>
      <c r="G1368" s="34">
        <v>252.92333333333332</v>
      </c>
      <c r="H1368" s="34">
        <v>269.43333333333334</v>
      </c>
      <c r="I1368" s="34">
        <v>269.66551724137929</v>
      </c>
      <c r="J1368" s="34">
        <v>262.34482758620692</v>
      </c>
      <c r="K1368" s="34">
        <v>290.95862068965516</v>
      </c>
      <c r="L1368" s="34">
        <v>244.74642857142857</v>
      </c>
      <c r="M1368" s="34">
        <v>142.35714285714286</v>
      </c>
      <c r="N1368" s="34">
        <v>350</v>
      </c>
      <c r="O1368" s="34">
        <v>0.96666666666666667</v>
      </c>
      <c r="P1368" s="34">
        <v>0.96666666666666667</v>
      </c>
      <c r="Q1368" s="34">
        <v>0.96666666666666667</v>
      </c>
      <c r="R1368" s="34">
        <v>1</v>
      </c>
      <c r="S1368" s="34">
        <v>1</v>
      </c>
      <c r="T1368" s="34">
        <v>1</v>
      </c>
      <c r="U1368" s="34">
        <v>1</v>
      </c>
      <c r="V1368" s="34">
        <v>0.96666666666666667</v>
      </c>
      <c r="W1368" s="34">
        <v>0.96666666666666667</v>
      </c>
      <c r="X1368" s="34">
        <v>0.96666666666666667</v>
      </c>
      <c r="Y1368" s="34">
        <v>0.93333333333333335</v>
      </c>
      <c r="Z1368" s="34">
        <v>0.93333333333333335</v>
      </c>
      <c r="AA1368" s="34">
        <v>0.97222222222222221</v>
      </c>
    </row>
    <row r="1369" spans="1:27" ht="15.75" customHeight="1" x14ac:dyDescent="0.25">
      <c r="A1369" s="34">
        <v>25021370</v>
      </c>
      <c r="B1369" s="34">
        <v>29.146428571428572</v>
      </c>
      <c r="C1369" s="34">
        <v>11.620689655172415</v>
      </c>
      <c r="D1369" s="34">
        <v>50.642857142857146</v>
      </c>
      <c r="E1369" s="34">
        <v>109.42142857142858</v>
      </c>
      <c r="F1369" s="34">
        <v>252.85714285714286</v>
      </c>
      <c r="G1369" s="34">
        <v>256.91000000000003</v>
      </c>
      <c r="H1369" s="34">
        <v>274.5</v>
      </c>
      <c r="I1369" s="34">
        <v>285.8</v>
      </c>
      <c r="J1369" s="34">
        <v>314.57241379310346</v>
      </c>
      <c r="K1369" s="34">
        <v>316.10344827586209</v>
      </c>
      <c r="L1369" s="34">
        <v>277.32413793103444</v>
      </c>
      <c r="M1369" s="34">
        <v>112.54827586206896</v>
      </c>
      <c r="N1369" s="34">
        <v>345</v>
      </c>
      <c r="O1369" s="34">
        <v>0.93333333333333335</v>
      </c>
      <c r="P1369" s="34">
        <v>0.96666666666666667</v>
      </c>
      <c r="Q1369" s="34">
        <v>0.93333333333333335</v>
      </c>
      <c r="R1369" s="34">
        <v>0.93333333333333335</v>
      </c>
      <c r="S1369" s="34">
        <v>0.93333333333333335</v>
      </c>
      <c r="T1369" s="34">
        <v>1</v>
      </c>
      <c r="U1369" s="34">
        <v>0.96666666666666667</v>
      </c>
      <c r="V1369" s="34">
        <v>0.96666666666666667</v>
      </c>
      <c r="W1369" s="34">
        <v>0.96666666666666667</v>
      </c>
      <c r="X1369" s="34">
        <v>0.96666666666666667</v>
      </c>
      <c r="Y1369" s="34">
        <v>0.96666666666666667</v>
      </c>
      <c r="Z1369" s="34">
        <v>0.96666666666666667</v>
      </c>
      <c r="AA1369" s="34">
        <v>0.95833333333333337</v>
      </c>
    </row>
    <row r="1370" spans="1:27" ht="15.75" customHeight="1" x14ac:dyDescent="0.25">
      <c r="A1370" s="34">
        <v>25021380</v>
      </c>
      <c r="B1370" s="34">
        <v>21.5</v>
      </c>
      <c r="C1370" s="34">
        <v>29.758620689655171</v>
      </c>
      <c r="D1370" s="34">
        <v>70.862068965517238</v>
      </c>
      <c r="E1370" s="34">
        <v>154.17857142857142</v>
      </c>
      <c r="F1370" s="34">
        <v>233.23999999999998</v>
      </c>
      <c r="G1370" s="34">
        <v>178.85714285714286</v>
      </c>
      <c r="H1370" s="34">
        <v>145.34615384615384</v>
      </c>
      <c r="I1370" s="34">
        <v>227.27407407407406</v>
      </c>
      <c r="J1370" s="34">
        <v>268.88888888888891</v>
      </c>
      <c r="K1370" s="34">
        <v>341.51724137931035</v>
      </c>
      <c r="L1370" s="34">
        <v>226.37931034482759</v>
      </c>
      <c r="M1370" s="34">
        <v>100.07407407407408</v>
      </c>
      <c r="N1370" s="34">
        <v>339</v>
      </c>
      <c r="O1370" s="34">
        <v>1</v>
      </c>
      <c r="P1370" s="34">
        <v>0.96666666666666667</v>
      </c>
      <c r="Q1370" s="34">
        <v>0.96666666666666667</v>
      </c>
      <c r="R1370" s="34">
        <v>0.93333333333333335</v>
      </c>
      <c r="S1370" s="34">
        <v>1</v>
      </c>
      <c r="T1370" s="34">
        <v>0.93333333333333335</v>
      </c>
      <c r="U1370" s="34">
        <v>0.8666666666666667</v>
      </c>
      <c r="V1370" s="34">
        <v>0.9</v>
      </c>
      <c r="W1370" s="34">
        <v>0.9</v>
      </c>
      <c r="X1370" s="34">
        <v>0.96666666666666667</v>
      </c>
      <c r="Y1370" s="34">
        <v>0.96666666666666667</v>
      </c>
      <c r="Z1370" s="34">
        <v>0.9</v>
      </c>
      <c r="AA1370" s="34">
        <v>0.94166666666666665</v>
      </c>
    </row>
    <row r="1371" spans="1:27" ht="15.75" customHeight="1" x14ac:dyDescent="0.25">
      <c r="A1371" s="34">
        <v>25021390</v>
      </c>
      <c r="B1371" s="34">
        <v>9.9285714285714288</v>
      </c>
      <c r="C1371" s="34">
        <v>34.071428571428569</v>
      </c>
      <c r="D1371" s="34">
        <v>104.64285714285714</v>
      </c>
      <c r="E1371" s="34">
        <v>195.07142857142858</v>
      </c>
      <c r="F1371" s="34">
        <v>263.76923076923077</v>
      </c>
      <c r="G1371" s="34">
        <v>383.08333333333331</v>
      </c>
      <c r="H1371" s="34">
        <v>361.75</v>
      </c>
      <c r="I1371" s="34">
        <v>376.81666666666666</v>
      </c>
      <c r="J1371" s="34">
        <v>354.64545454545453</v>
      </c>
      <c r="K1371" s="34">
        <v>364.91666666666669</v>
      </c>
      <c r="L1371" s="34">
        <v>239.80769230769232</v>
      </c>
      <c r="M1371" s="34">
        <v>98</v>
      </c>
      <c r="N1371" s="34">
        <v>154</v>
      </c>
      <c r="O1371" s="34">
        <v>0.46666666666666667</v>
      </c>
      <c r="P1371" s="34">
        <v>0.46666666666666667</v>
      </c>
      <c r="Q1371" s="34">
        <v>0.46666666666666667</v>
      </c>
      <c r="R1371" s="34">
        <v>0.46666666666666667</v>
      </c>
      <c r="S1371" s="34">
        <v>0.43333333333333335</v>
      </c>
      <c r="T1371" s="34">
        <v>0.4</v>
      </c>
      <c r="U1371" s="34">
        <v>0.4</v>
      </c>
      <c r="V1371" s="34">
        <v>0.4</v>
      </c>
      <c r="W1371" s="34">
        <v>0.36666666666666664</v>
      </c>
      <c r="X1371" s="34">
        <v>0.4</v>
      </c>
      <c r="Y1371" s="34">
        <v>0.43333333333333335</v>
      </c>
      <c r="Z1371" s="34">
        <v>0.43333333333333335</v>
      </c>
      <c r="AA1371" s="34">
        <v>0.42777777777777776</v>
      </c>
    </row>
    <row r="1372" spans="1:27" ht="15.75" customHeight="1" x14ac:dyDescent="0.25">
      <c r="A1372" s="34">
        <v>25021470</v>
      </c>
      <c r="B1372" s="34">
        <v>10.68</v>
      </c>
      <c r="C1372" s="34">
        <v>11.92</v>
      </c>
      <c r="D1372" s="34">
        <v>26.548148148148147</v>
      </c>
      <c r="E1372" s="34">
        <v>129.73571428571429</v>
      </c>
      <c r="F1372" s="34">
        <v>258.48148148148147</v>
      </c>
      <c r="G1372" s="34">
        <v>271.96153846153845</v>
      </c>
      <c r="H1372" s="34">
        <v>308.0846153846154</v>
      </c>
      <c r="I1372" s="34">
        <v>347.45599999999996</v>
      </c>
      <c r="J1372" s="34">
        <v>315.43076923076927</v>
      </c>
      <c r="K1372" s="34">
        <v>218.16666666666666</v>
      </c>
      <c r="L1372" s="34">
        <v>169.75217391304349</v>
      </c>
      <c r="M1372" s="34">
        <v>46.117391304347827</v>
      </c>
      <c r="N1372" s="34">
        <v>305</v>
      </c>
      <c r="O1372" s="34">
        <v>0.83333333333333337</v>
      </c>
      <c r="P1372" s="34">
        <v>0.83333333333333337</v>
      </c>
      <c r="Q1372" s="34">
        <v>0.9</v>
      </c>
      <c r="R1372" s="34">
        <v>0.93333333333333335</v>
      </c>
      <c r="S1372" s="34">
        <v>0.9</v>
      </c>
      <c r="T1372" s="34">
        <v>0.8666666666666667</v>
      </c>
      <c r="U1372" s="34">
        <v>0.8666666666666667</v>
      </c>
      <c r="V1372" s="34">
        <v>0.83333333333333337</v>
      </c>
      <c r="W1372" s="34">
        <v>0.8666666666666667</v>
      </c>
      <c r="X1372" s="34">
        <v>0.8</v>
      </c>
      <c r="Y1372" s="34">
        <v>0.76666666666666672</v>
      </c>
      <c r="Z1372" s="34">
        <v>0.76666666666666672</v>
      </c>
      <c r="AA1372" s="34">
        <v>0.84722222222222221</v>
      </c>
    </row>
    <row r="1373" spans="1:27" ht="15.75" customHeight="1" x14ac:dyDescent="0.25">
      <c r="A1373" s="34">
        <v>25021480</v>
      </c>
      <c r="B1373" s="34">
        <v>72.3</v>
      </c>
      <c r="C1373" s="34">
        <v>52.766666666666666</v>
      </c>
      <c r="D1373" s="34">
        <v>112.31</v>
      </c>
      <c r="E1373" s="34">
        <v>297.27666666666664</v>
      </c>
      <c r="F1373" s="34">
        <v>523.93448275862067</v>
      </c>
      <c r="G1373" s="34">
        <v>546.54999999999995</v>
      </c>
      <c r="H1373" s="34">
        <v>502.13793103448273</v>
      </c>
      <c r="I1373" s="34">
        <v>596.98275862068965</v>
      </c>
      <c r="J1373" s="34">
        <v>491.59333333333331</v>
      </c>
      <c r="K1373" s="34">
        <v>493.42068965517245</v>
      </c>
      <c r="L1373" s="34">
        <v>436.08214285714286</v>
      </c>
      <c r="M1373" s="34">
        <v>240.43333333333334</v>
      </c>
      <c r="N1373" s="34">
        <v>354</v>
      </c>
      <c r="O1373" s="34">
        <v>1</v>
      </c>
      <c r="P1373" s="34">
        <v>1</v>
      </c>
      <c r="Q1373" s="34">
        <v>1</v>
      </c>
      <c r="R1373" s="34">
        <v>1</v>
      </c>
      <c r="S1373" s="34">
        <v>0.96666666666666667</v>
      </c>
      <c r="T1373" s="34">
        <v>1</v>
      </c>
      <c r="U1373" s="34">
        <v>0.96666666666666667</v>
      </c>
      <c r="V1373" s="34">
        <v>0.96666666666666667</v>
      </c>
      <c r="W1373" s="34">
        <v>1</v>
      </c>
      <c r="X1373" s="34">
        <v>0.96666666666666667</v>
      </c>
      <c r="Y1373" s="34">
        <v>0.93333333333333335</v>
      </c>
      <c r="Z1373" s="34">
        <v>1</v>
      </c>
      <c r="AA1373" s="34">
        <v>0.98333333333333328</v>
      </c>
    </row>
    <row r="1374" spans="1:27" ht="15.75" customHeight="1" x14ac:dyDescent="0.25">
      <c r="A1374" s="34">
        <v>25021500</v>
      </c>
      <c r="B1374" s="34">
        <v>20.933333333333334</v>
      </c>
      <c r="C1374" s="34">
        <v>30</v>
      </c>
      <c r="D1374" s="34">
        <v>68.833333333333329</v>
      </c>
      <c r="E1374" s="34">
        <v>107.60333333333332</v>
      </c>
      <c r="F1374" s="34">
        <v>160.61666666666667</v>
      </c>
      <c r="G1374" s="34">
        <v>108.63666666666667</v>
      </c>
      <c r="H1374" s="34">
        <v>104.31666666666666</v>
      </c>
      <c r="I1374" s="34">
        <v>131.35</v>
      </c>
      <c r="J1374" s="34">
        <v>119.50333333333333</v>
      </c>
      <c r="K1374" s="34">
        <v>140.38333333333333</v>
      </c>
      <c r="L1374" s="34">
        <v>116.96666666666667</v>
      </c>
      <c r="M1374" s="34">
        <v>42.233333333333334</v>
      </c>
      <c r="N1374" s="34">
        <v>360</v>
      </c>
      <c r="O1374" s="34">
        <v>1</v>
      </c>
      <c r="P1374" s="34">
        <v>1</v>
      </c>
      <c r="Q1374" s="34">
        <v>1</v>
      </c>
      <c r="R1374" s="34">
        <v>1</v>
      </c>
      <c r="S1374" s="34">
        <v>1</v>
      </c>
      <c r="T1374" s="34">
        <v>1</v>
      </c>
      <c r="U1374" s="34">
        <v>1</v>
      </c>
      <c r="V1374" s="34">
        <v>1</v>
      </c>
      <c r="W1374" s="34">
        <v>1</v>
      </c>
      <c r="X1374" s="34">
        <v>1</v>
      </c>
      <c r="Y1374" s="34">
        <v>1</v>
      </c>
      <c r="Z1374" s="34">
        <v>1</v>
      </c>
      <c r="AA1374" s="34">
        <v>1</v>
      </c>
    </row>
    <row r="1375" spans="1:27" ht="15.75" customHeight="1" x14ac:dyDescent="0.25">
      <c r="A1375" s="34">
        <v>25021540</v>
      </c>
      <c r="B1375" s="34">
        <v>23.533333333333335</v>
      </c>
      <c r="C1375" s="34">
        <v>42.466666666666669</v>
      </c>
      <c r="D1375" s="34">
        <v>80.7</v>
      </c>
      <c r="E1375" s="34">
        <v>174.7037037037037</v>
      </c>
      <c r="F1375" s="34">
        <v>244.27586206896552</v>
      </c>
      <c r="G1375" s="34">
        <v>191.53571428571428</v>
      </c>
      <c r="H1375" s="34">
        <v>156.18928571428572</v>
      </c>
      <c r="I1375" s="34">
        <v>237.42499999999998</v>
      </c>
      <c r="J1375" s="34">
        <v>285.42857142857144</v>
      </c>
      <c r="K1375" s="34">
        <v>365.70714285714286</v>
      </c>
      <c r="L1375" s="34">
        <v>267.60370370370373</v>
      </c>
      <c r="M1375" s="34">
        <v>97.964285714285708</v>
      </c>
      <c r="N1375" s="34">
        <v>341</v>
      </c>
      <c r="O1375" s="34">
        <v>1</v>
      </c>
      <c r="P1375" s="34">
        <v>1</v>
      </c>
      <c r="Q1375" s="34">
        <v>1</v>
      </c>
      <c r="R1375" s="34">
        <v>0.9</v>
      </c>
      <c r="S1375" s="34">
        <v>0.96666666666666667</v>
      </c>
      <c r="T1375" s="34">
        <v>0.93333333333333335</v>
      </c>
      <c r="U1375" s="34">
        <v>0.93333333333333335</v>
      </c>
      <c r="V1375" s="34">
        <v>0.93333333333333335</v>
      </c>
      <c r="W1375" s="34">
        <v>0.93333333333333335</v>
      </c>
      <c r="X1375" s="34">
        <v>0.93333333333333335</v>
      </c>
      <c r="Y1375" s="34">
        <v>0.9</v>
      </c>
      <c r="Z1375" s="34">
        <v>0.93333333333333335</v>
      </c>
      <c r="AA1375" s="34">
        <v>0.94722222222222219</v>
      </c>
    </row>
    <row r="1376" spans="1:27" ht="15.75" customHeight="1" x14ac:dyDescent="0.25">
      <c r="A1376" s="34">
        <v>25021560</v>
      </c>
      <c r="B1376" s="34">
        <v>22</v>
      </c>
      <c r="C1376" s="34">
        <v>24.103448275862068</v>
      </c>
      <c r="D1376" s="34">
        <v>34.777777777777779</v>
      </c>
      <c r="E1376" s="34">
        <v>87.035714285714292</v>
      </c>
      <c r="F1376" s="34">
        <v>249.79310344827587</v>
      </c>
      <c r="G1376" s="34">
        <v>231.33333333333334</v>
      </c>
      <c r="H1376" s="34">
        <v>257.66666666666669</v>
      </c>
      <c r="I1376" s="34">
        <v>249.65517241379311</v>
      </c>
      <c r="J1376" s="34">
        <v>284.0344827586207</v>
      </c>
      <c r="K1376" s="34">
        <v>233.35172413793103</v>
      </c>
      <c r="L1376" s="34">
        <v>216.53571428571428</v>
      </c>
      <c r="M1376" s="34">
        <v>119.29629629629629</v>
      </c>
      <c r="N1376" s="34">
        <v>343</v>
      </c>
      <c r="O1376" s="34">
        <v>0.93333333333333335</v>
      </c>
      <c r="P1376" s="34">
        <v>0.96666666666666667</v>
      </c>
      <c r="Q1376" s="34">
        <v>0.9</v>
      </c>
      <c r="R1376" s="34">
        <v>0.93333333333333335</v>
      </c>
      <c r="S1376" s="34">
        <v>0.96666666666666667</v>
      </c>
      <c r="T1376" s="34">
        <v>1</v>
      </c>
      <c r="U1376" s="34">
        <v>1</v>
      </c>
      <c r="V1376" s="34">
        <v>0.96666666666666667</v>
      </c>
      <c r="W1376" s="34">
        <v>0.96666666666666667</v>
      </c>
      <c r="X1376" s="34">
        <v>0.96666666666666667</v>
      </c>
      <c r="Y1376" s="34">
        <v>0.93333333333333335</v>
      </c>
      <c r="Z1376" s="34">
        <v>0.9</v>
      </c>
      <c r="AA1376" s="34">
        <v>0.95277777777777772</v>
      </c>
    </row>
    <row r="1377" spans="1:27" ht="15.75" customHeight="1" x14ac:dyDescent="0.25">
      <c r="A1377" s="34">
        <v>25021580</v>
      </c>
      <c r="B1377" s="34">
        <v>22.833333333333332</v>
      </c>
      <c r="C1377" s="34">
        <v>17.666666666666668</v>
      </c>
      <c r="D1377" s="34">
        <v>104</v>
      </c>
      <c r="E1377" s="34">
        <v>138.23333333333332</v>
      </c>
      <c r="F1377" s="34">
        <v>270.60000000000002</v>
      </c>
      <c r="G1377" s="34">
        <v>121</v>
      </c>
      <c r="H1377" s="34">
        <v>107</v>
      </c>
      <c r="I1377" s="34">
        <v>179.94</v>
      </c>
      <c r="J1377" s="34">
        <v>234.2</v>
      </c>
      <c r="K1377" s="34">
        <v>251.4</v>
      </c>
      <c r="L1377" s="34">
        <v>152.80000000000001</v>
      </c>
      <c r="M1377" s="34">
        <v>39.200000000000003</v>
      </c>
      <c r="N1377" s="34">
        <v>64</v>
      </c>
      <c r="O1377" s="34">
        <v>0.2</v>
      </c>
      <c r="P1377" s="34">
        <v>0.2</v>
      </c>
      <c r="Q1377" s="34">
        <v>0.16666666666666666</v>
      </c>
      <c r="R1377" s="34">
        <v>0.2</v>
      </c>
      <c r="S1377" s="34">
        <v>0.16666666666666666</v>
      </c>
      <c r="T1377" s="34">
        <v>0.2</v>
      </c>
      <c r="U1377" s="34">
        <v>0.16666666666666666</v>
      </c>
      <c r="V1377" s="34">
        <v>0.16666666666666666</v>
      </c>
      <c r="W1377" s="34">
        <v>0.16666666666666666</v>
      </c>
      <c r="X1377" s="34">
        <v>0.16666666666666666</v>
      </c>
      <c r="Y1377" s="34">
        <v>0.16666666666666666</v>
      </c>
      <c r="Z1377" s="34">
        <v>0.16666666666666666</v>
      </c>
      <c r="AA1377" s="34">
        <v>0.17777777777777778</v>
      </c>
    </row>
    <row r="1378" spans="1:27" ht="15.75" customHeight="1" x14ac:dyDescent="0.25">
      <c r="A1378" s="34">
        <v>25021590</v>
      </c>
      <c r="B1378" s="34">
        <v>7.7142857142857144</v>
      </c>
      <c r="C1378" s="34">
        <v>23.333333333333332</v>
      </c>
      <c r="D1378" s="34">
        <v>92.616666666666674</v>
      </c>
      <c r="E1378" s="34">
        <v>94.283333333333317</v>
      </c>
      <c r="F1378" s="34">
        <v>232.7833333333333</v>
      </c>
      <c r="G1378" s="34">
        <v>199.58333333333334</v>
      </c>
      <c r="H1378" s="34">
        <v>133.35</v>
      </c>
      <c r="I1378" s="34">
        <v>127.84</v>
      </c>
      <c r="J1378" s="34">
        <v>224.9</v>
      </c>
      <c r="K1378" s="34">
        <v>222.66666666666666</v>
      </c>
      <c r="L1378" s="34">
        <v>192.28571428571428</v>
      </c>
      <c r="M1378" s="34">
        <v>15.816666666666668</v>
      </c>
      <c r="N1378" s="34">
        <v>72</v>
      </c>
      <c r="O1378" s="34">
        <v>0.23333333333333334</v>
      </c>
      <c r="P1378" s="34">
        <v>0.2</v>
      </c>
      <c r="Q1378" s="34">
        <v>0.2</v>
      </c>
      <c r="R1378" s="34">
        <v>0.2</v>
      </c>
      <c r="S1378" s="34">
        <v>0.2</v>
      </c>
      <c r="T1378" s="34">
        <v>0.2</v>
      </c>
      <c r="U1378" s="34">
        <v>0.2</v>
      </c>
      <c r="V1378" s="34">
        <v>0.16666666666666666</v>
      </c>
      <c r="W1378" s="34">
        <v>0.16666666666666666</v>
      </c>
      <c r="X1378" s="34">
        <v>0.2</v>
      </c>
      <c r="Y1378" s="34">
        <v>0.23333333333333334</v>
      </c>
      <c r="Z1378" s="34">
        <v>0.2</v>
      </c>
      <c r="AA1378" s="34">
        <v>0.2</v>
      </c>
    </row>
    <row r="1379" spans="1:27" ht="15.75" customHeight="1" x14ac:dyDescent="0.25">
      <c r="A1379" s="34">
        <v>25021600</v>
      </c>
      <c r="B1379" s="34">
        <v>32.766666666666666</v>
      </c>
      <c r="C1379" s="34">
        <v>40.299999999999997</v>
      </c>
      <c r="D1379" s="34">
        <v>84.9</v>
      </c>
      <c r="E1379" s="34">
        <v>137.13333333333333</v>
      </c>
      <c r="F1379" s="34">
        <v>150.01000000000002</v>
      </c>
      <c r="G1379" s="34">
        <v>169.24137931034483</v>
      </c>
      <c r="H1379" s="34">
        <v>151</v>
      </c>
      <c r="I1379" s="34">
        <v>170.43333333333334</v>
      </c>
      <c r="J1379" s="34">
        <v>163.46666666666667</v>
      </c>
      <c r="K1379" s="34">
        <v>163.85714285714286</v>
      </c>
      <c r="L1379" s="34">
        <v>111.33333333333333</v>
      </c>
      <c r="M1379" s="34">
        <v>67.933333333333337</v>
      </c>
      <c r="N1379" s="34">
        <v>357</v>
      </c>
      <c r="O1379" s="34">
        <v>1</v>
      </c>
      <c r="P1379" s="34">
        <v>1</v>
      </c>
      <c r="Q1379" s="34">
        <v>1</v>
      </c>
      <c r="R1379" s="34">
        <v>1</v>
      </c>
      <c r="S1379" s="34">
        <v>1</v>
      </c>
      <c r="T1379" s="34">
        <v>0.96666666666666667</v>
      </c>
      <c r="U1379" s="34">
        <v>1</v>
      </c>
      <c r="V1379" s="34">
        <v>1</v>
      </c>
      <c r="W1379" s="34">
        <v>1</v>
      </c>
      <c r="X1379" s="34">
        <v>0.93333333333333335</v>
      </c>
      <c r="Y1379" s="34">
        <v>1</v>
      </c>
      <c r="Z1379" s="34">
        <v>1</v>
      </c>
      <c r="AA1379" s="34">
        <v>0.9916666666666667</v>
      </c>
    </row>
    <row r="1380" spans="1:27" ht="15.75" customHeight="1" x14ac:dyDescent="0.25">
      <c r="A1380" s="34">
        <v>25021610</v>
      </c>
      <c r="B1380" s="34">
        <v>21.862068965517242</v>
      </c>
      <c r="C1380" s="34">
        <v>28.166666666666668</v>
      </c>
      <c r="D1380" s="34">
        <v>82.38333333333334</v>
      </c>
      <c r="E1380" s="34">
        <v>125.47</v>
      </c>
      <c r="F1380" s="34">
        <v>194.32068965517243</v>
      </c>
      <c r="G1380" s="34">
        <v>140.72666666666666</v>
      </c>
      <c r="H1380" s="34">
        <v>139.24137931034483</v>
      </c>
      <c r="I1380" s="34">
        <v>163.23333333333332</v>
      </c>
      <c r="J1380" s="34">
        <v>170.4814814814815</v>
      </c>
      <c r="K1380" s="34">
        <v>181.26666666666668</v>
      </c>
      <c r="L1380" s="34">
        <v>146.31034482758622</v>
      </c>
      <c r="M1380" s="34">
        <v>60.931034482758619</v>
      </c>
      <c r="N1380" s="34">
        <v>352</v>
      </c>
      <c r="O1380" s="34">
        <v>0.96666666666666667</v>
      </c>
      <c r="P1380" s="34">
        <v>1</v>
      </c>
      <c r="Q1380" s="34">
        <v>1</v>
      </c>
      <c r="R1380" s="34">
        <v>1</v>
      </c>
      <c r="S1380" s="34">
        <v>0.96666666666666667</v>
      </c>
      <c r="T1380" s="34">
        <v>1</v>
      </c>
      <c r="U1380" s="34">
        <v>0.96666666666666667</v>
      </c>
      <c r="V1380" s="34">
        <v>1</v>
      </c>
      <c r="W1380" s="34">
        <v>0.9</v>
      </c>
      <c r="X1380" s="34">
        <v>1</v>
      </c>
      <c r="Y1380" s="34">
        <v>0.96666666666666667</v>
      </c>
      <c r="Z1380" s="34">
        <v>0.96666666666666667</v>
      </c>
      <c r="AA1380" s="34">
        <v>0.97777777777777775</v>
      </c>
    </row>
    <row r="1381" spans="1:27" ht="15.75" customHeight="1" x14ac:dyDescent="0.25">
      <c r="A1381" s="34">
        <v>25021620</v>
      </c>
      <c r="B1381" s="34">
        <v>35.931034482758619</v>
      </c>
      <c r="C1381" s="34">
        <v>41.43333333333333</v>
      </c>
      <c r="D1381" s="34">
        <v>83.106666666666655</v>
      </c>
      <c r="E1381" s="34">
        <v>130.13333333333333</v>
      </c>
      <c r="F1381" s="34">
        <v>147.33666666666667</v>
      </c>
      <c r="G1381" s="34">
        <v>107.90689655172415</v>
      </c>
      <c r="H1381" s="34">
        <v>140.56896551724137</v>
      </c>
      <c r="I1381" s="34">
        <v>144.63103448275862</v>
      </c>
      <c r="J1381" s="34">
        <v>174.93103448275863</v>
      </c>
      <c r="K1381" s="34">
        <v>208.37</v>
      </c>
      <c r="L1381" s="34">
        <v>160.1</v>
      </c>
      <c r="M1381" s="34">
        <v>66.816666666666663</v>
      </c>
      <c r="N1381" s="34">
        <v>355</v>
      </c>
      <c r="O1381" s="34">
        <v>0.96666666666666667</v>
      </c>
      <c r="P1381" s="34">
        <v>1</v>
      </c>
      <c r="Q1381" s="34">
        <v>1</v>
      </c>
      <c r="R1381" s="34">
        <v>1</v>
      </c>
      <c r="S1381" s="34">
        <v>1</v>
      </c>
      <c r="T1381" s="34">
        <v>0.96666666666666667</v>
      </c>
      <c r="U1381" s="34">
        <v>0.96666666666666667</v>
      </c>
      <c r="V1381" s="34">
        <v>0.96666666666666667</v>
      </c>
      <c r="W1381" s="34">
        <v>0.96666666666666667</v>
      </c>
      <c r="X1381" s="34">
        <v>1</v>
      </c>
      <c r="Y1381" s="34">
        <v>1</v>
      </c>
      <c r="Z1381" s="34">
        <v>1</v>
      </c>
      <c r="AA1381" s="34">
        <v>0.98611111111111116</v>
      </c>
    </row>
    <row r="1382" spans="1:27" ht="15.75" customHeight="1" x14ac:dyDescent="0.25">
      <c r="A1382" s="34">
        <v>25021630</v>
      </c>
      <c r="B1382" s="34">
        <v>30.689655172413794</v>
      </c>
      <c r="C1382" s="34">
        <v>29.934482758620689</v>
      </c>
      <c r="D1382" s="34">
        <v>67.972413793103456</v>
      </c>
      <c r="E1382" s="34">
        <v>125.7</v>
      </c>
      <c r="F1382" s="34">
        <v>122.41379310344827</v>
      </c>
      <c r="G1382" s="34">
        <v>133.93333333333334</v>
      </c>
      <c r="H1382" s="34">
        <v>136.19999999999999</v>
      </c>
      <c r="I1382" s="34">
        <v>139.76206896551724</v>
      </c>
      <c r="J1382" s="34">
        <v>140.62666666666667</v>
      </c>
      <c r="K1382" s="34">
        <v>169.78333333333333</v>
      </c>
      <c r="L1382" s="34">
        <v>122.33</v>
      </c>
      <c r="M1382" s="34">
        <v>56.766666666666666</v>
      </c>
      <c r="N1382" s="34">
        <v>352</v>
      </c>
      <c r="O1382" s="34">
        <v>0.96666666666666667</v>
      </c>
      <c r="P1382" s="34">
        <v>0.96666666666666667</v>
      </c>
      <c r="Q1382" s="34">
        <v>0.96666666666666667</v>
      </c>
      <c r="R1382" s="34">
        <v>0.9</v>
      </c>
      <c r="S1382" s="34">
        <v>0.96666666666666667</v>
      </c>
      <c r="T1382" s="34">
        <v>1</v>
      </c>
      <c r="U1382" s="34">
        <v>1</v>
      </c>
      <c r="V1382" s="34">
        <v>0.96666666666666667</v>
      </c>
      <c r="W1382" s="34">
        <v>1</v>
      </c>
      <c r="X1382" s="34">
        <v>1</v>
      </c>
      <c r="Y1382" s="34">
        <v>1</v>
      </c>
      <c r="Z1382" s="34">
        <v>1</v>
      </c>
      <c r="AA1382" s="34">
        <v>0.97777777777777775</v>
      </c>
    </row>
    <row r="1383" spans="1:27" ht="15.75" customHeight="1" x14ac:dyDescent="0.25">
      <c r="A1383" s="34">
        <v>25021640</v>
      </c>
      <c r="B1383" s="34">
        <v>15.556666666666665</v>
      </c>
      <c r="C1383" s="34">
        <v>22.319999999999997</v>
      </c>
      <c r="D1383" s="34">
        <v>77.486206896551721</v>
      </c>
      <c r="E1383" s="34">
        <v>146.37241379310345</v>
      </c>
      <c r="F1383" s="34">
        <v>203.6448275862069</v>
      </c>
      <c r="G1383" s="34">
        <v>154.51666666666662</v>
      </c>
      <c r="H1383" s="34">
        <v>134.58999999999997</v>
      </c>
      <c r="I1383" s="34">
        <v>198.29000000000002</v>
      </c>
      <c r="J1383" s="34">
        <v>252.33214285714286</v>
      </c>
      <c r="K1383" s="34">
        <v>300.27142857142854</v>
      </c>
      <c r="L1383" s="34">
        <v>223.89642857142857</v>
      </c>
      <c r="M1383" s="34">
        <v>57.037931034482753</v>
      </c>
      <c r="N1383" s="34">
        <v>350</v>
      </c>
      <c r="O1383" s="34">
        <v>1</v>
      </c>
      <c r="P1383" s="34">
        <v>1</v>
      </c>
      <c r="Q1383" s="34">
        <v>0.96666666666666667</v>
      </c>
      <c r="R1383" s="34">
        <v>0.96666666666666667</v>
      </c>
      <c r="S1383" s="34">
        <v>0.96666666666666667</v>
      </c>
      <c r="T1383" s="34">
        <v>1</v>
      </c>
      <c r="U1383" s="34">
        <v>1</v>
      </c>
      <c r="V1383" s="34">
        <v>1</v>
      </c>
      <c r="W1383" s="34">
        <v>0.93333333333333335</v>
      </c>
      <c r="X1383" s="34">
        <v>0.93333333333333335</v>
      </c>
      <c r="Y1383" s="34">
        <v>0.93333333333333335</v>
      </c>
      <c r="Z1383" s="34">
        <v>0.96666666666666667</v>
      </c>
      <c r="AA1383" s="34">
        <v>0.97222222222222221</v>
      </c>
    </row>
    <row r="1384" spans="1:27" ht="15.75" customHeight="1" x14ac:dyDescent="0.25">
      <c r="A1384" s="34">
        <v>25021650</v>
      </c>
      <c r="B1384" s="34">
        <v>28.266666666666666</v>
      </c>
      <c r="C1384" s="34">
        <v>25.448275862068964</v>
      </c>
      <c r="D1384" s="34">
        <v>90.503571428571419</v>
      </c>
      <c r="E1384" s="34">
        <v>132.9</v>
      </c>
      <c r="F1384" s="34">
        <v>203.91071428571428</v>
      </c>
      <c r="G1384" s="34">
        <v>116.57586206896551</v>
      </c>
      <c r="H1384" s="34">
        <v>118.91379310344827</v>
      </c>
      <c r="I1384" s="34">
        <v>176.10714285714286</v>
      </c>
      <c r="J1384" s="34">
        <v>220.92857142857142</v>
      </c>
      <c r="K1384" s="34">
        <v>219.68965517241378</v>
      </c>
      <c r="L1384" s="34">
        <v>216.53333333333333</v>
      </c>
      <c r="M1384" s="34">
        <v>71.966666666666669</v>
      </c>
      <c r="N1384" s="34">
        <v>348</v>
      </c>
      <c r="O1384" s="34">
        <v>1</v>
      </c>
      <c r="P1384" s="34">
        <v>0.96666666666666667</v>
      </c>
      <c r="Q1384" s="34">
        <v>0.93333333333333335</v>
      </c>
      <c r="R1384" s="34">
        <v>1</v>
      </c>
      <c r="S1384" s="34">
        <v>0.93333333333333335</v>
      </c>
      <c r="T1384" s="34">
        <v>0.96666666666666667</v>
      </c>
      <c r="U1384" s="34">
        <v>0.96666666666666667</v>
      </c>
      <c r="V1384" s="34">
        <v>0.93333333333333335</v>
      </c>
      <c r="W1384" s="34">
        <v>0.93333333333333335</v>
      </c>
      <c r="X1384" s="34">
        <v>0.96666666666666667</v>
      </c>
      <c r="Y1384" s="34">
        <v>1</v>
      </c>
      <c r="Z1384" s="34">
        <v>1</v>
      </c>
      <c r="AA1384" s="34">
        <v>0.96666666666666667</v>
      </c>
    </row>
    <row r="1385" spans="1:27" ht="15.75" customHeight="1" x14ac:dyDescent="0.25">
      <c r="A1385" s="34">
        <v>25021660</v>
      </c>
      <c r="B1385" s="34">
        <v>11.241379310344826</v>
      </c>
      <c r="C1385" s="34">
        <v>12.444827586206896</v>
      </c>
      <c r="D1385" s="34">
        <v>49.18571428571429</v>
      </c>
      <c r="E1385" s="34">
        <v>140.64285714285717</v>
      </c>
      <c r="F1385" s="34">
        <v>215.67857142857142</v>
      </c>
      <c r="G1385" s="34">
        <v>217.88275862068963</v>
      </c>
      <c r="H1385" s="34">
        <v>245.52068965517242</v>
      </c>
      <c r="I1385" s="34">
        <v>269.93928571428575</v>
      </c>
      <c r="J1385" s="34">
        <v>247.97407407407408</v>
      </c>
      <c r="K1385" s="34">
        <v>178.8259259259259</v>
      </c>
      <c r="L1385" s="34">
        <v>119.67037037037036</v>
      </c>
      <c r="M1385" s="34">
        <v>51.884000000000007</v>
      </c>
      <c r="N1385" s="34">
        <v>334</v>
      </c>
      <c r="O1385" s="34">
        <v>0.96666666666666667</v>
      </c>
      <c r="P1385" s="34">
        <v>0.96666666666666667</v>
      </c>
      <c r="Q1385" s="34">
        <v>0.93333333333333335</v>
      </c>
      <c r="R1385" s="34">
        <v>0.93333333333333335</v>
      </c>
      <c r="S1385" s="34">
        <v>0.93333333333333335</v>
      </c>
      <c r="T1385" s="34">
        <v>0.96666666666666667</v>
      </c>
      <c r="U1385" s="34">
        <v>0.96666666666666667</v>
      </c>
      <c r="V1385" s="34">
        <v>0.93333333333333335</v>
      </c>
      <c r="W1385" s="34">
        <v>0.9</v>
      </c>
      <c r="X1385" s="34">
        <v>0.9</v>
      </c>
      <c r="Y1385" s="34">
        <v>0.9</v>
      </c>
      <c r="Z1385" s="34">
        <v>0.83333333333333337</v>
      </c>
      <c r="AA1385" s="34">
        <v>0.92777777777777781</v>
      </c>
    </row>
    <row r="1386" spans="1:27" ht="15.75" customHeight="1" x14ac:dyDescent="0.25">
      <c r="A1386" s="34">
        <v>2502500007</v>
      </c>
      <c r="B1386" s="34">
        <v>48.25</v>
      </c>
      <c r="C1386" s="34">
        <v>10.333333333333334</v>
      </c>
      <c r="D1386" s="34">
        <v>19.266666666666666</v>
      </c>
      <c r="E1386" s="34">
        <v>205.3</v>
      </c>
      <c r="F1386" s="34">
        <v>338.35</v>
      </c>
      <c r="G1386" s="34">
        <v>284</v>
      </c>
      <c r="H1386" s="34">
        <v>270.35000000000002</v>
      </c>
      <c r="I1386" s="34">
        <v>231.65</v>
      </c>
      <c r="J1386" s="34">
        <v>184.03333333333333</v>
      </c>
      <c r="K1386" s="34">
        <v>243.74999999999997</v>
      </c>
      <c r="L1386" s="34">
        <v>121.39999999999998</v>
      </c>
      <c r="M1386" s="34">
        <v>65.825000000000003</v>
      </c>
      <c r="N1386" s="34">
        <v>31</v>
      </c>
      <c r="O1386" s="34">
        <v>6.6666666666666666E-2</v>
      </c>
      <c r="P1386" s="34">
        <v>0.1</v>
      </c>
      <c r="Q1386" s="34">
        <v>0.1</v>
      </c>
      <c r="R1386" s="34">
        <v>6.6666666666666666E-2</v>
      </c>
      <c r="S1386" s="34">
        <v>6.6666666666666666E-2</v>
      </c>
      <c r="T1386" s="34">
        <v>6.6666666666666666E-2</v>
      </c>
      <c r="U1386" s="34">
        <v>6.6666666666666666E-2</v>
      </c>
      <c r="V1386" s="34">
        <v>6.6666666666666666E-2</v>
      </c>
      <c r="W1386" s="34">
        <v>0.1</v>
      </c>
      <c r="X1386" s="34">
        <v>6.6666666666666666E-2</v>
      </c>
      <c r="Y1386" s="34">
        <v>0.13333333333333333</v>
      </c>
      <c r="Z1386" s="34">
        <v>0.13333333333333333</v>
      </c>
      <c r="AA1386" s="34">
        <v>8.611111111111111E-2</v>
      </c>
    </row>
    <row r="1387" spans="1:27" ht="15.75" customHeight="1" x14ac:dyDescent="0.25">
      <c r="A1387" s="34">
        <v>25025000</v>
      </c>
      <c r="B1387" s="34">
        <v>23.25</v>
      </c>
      <c r="C1387" s="34">
        <v>20.560714285714287</v>
      </c>
      <c r="D1387" s="34">
        <v>72.468965517241372</v>
      </c>
      <c r="E1387" s="34">
        <v>119.22222222222223</v>
      </c>
      <c r="F1387" s="34">
        <v>150.75714285714284</v>
      </c>
      <c r="G1387" s="34">
        <v>113.53571428571429</v>
      </c>
      <c r="H1387" s="34">
        <v>109.32758620689656</v>
      </c>
      <c r="I1387" s="34">
        <v>139.75</v>
      </c>
      <c r="J1387" s="34">
        <v>164.89655172413794</v>
      </c>
      <c r="K1387" s="34">
        <v>187</v>
      </c>
      <c r="L1387" s="34">
        <v>149.19642857142858</v>
      </c>
      <c r="M1387" s="34">
        <v>35.625</v>
      </c>
      <c r="N1387" s="34">
        <v>338</v>
      </c>
      <c r="O1387" s="34">
        <v>0.93333333333333335</v>
      </c>
      <c r="P1387" s="34">
        <v>0.93333333333333335</v>
      </c>
      <c r="Q1387" s="34">
        <v>0.96666666666666667</v>
      </c>
      <c r="R1387" s="34">
        <v>0.9</v>
      </c>
      <c r="S1387" s="34">
        <v>0.93333333333333335</v>
      </c>
      <c r="T1387" s="34">
        <v>0.93333333333333335</v>
      </c>
      <c r="U1387" s="34">
        <v>0.96666666666666667</v>
      </c>
      <c r="V1387" s="34">
        <v>0.93333333333333335</v>
      </c>
      <c r="W1387" s="34">
        <v>0.96666666666666667</v>
      </c>
      <c r="X1387" s="34">
        <v>0.93333333333333335</v>
      </c>
      <c r="Y1387" s="34">
        <v>0.93333333333333335</v>
      </c>
      <c r="Z1387" s="34">
        <v>0.93333333333333335</v>
      </c>
      <c r="AA1387" s="34">
        <v>0.93888888888888888</v>
      </c>
    </row>
    <row r="1388" spans="1:27" ht="15.75" customHeight="1" x14ac:dyDescent="0.25">
      <c r="A1388" s="34">
        <v>25025002</v>
      </c>
      <c r="B1388" s="34">
        <v>18.095833333333331</v>
      </c>
      <c r="C1388" s="34">
        <v>18.632000000000001</v>
      </c>
      <c r="D1388" s="34">
        <v>58.878260869565231</v>
      </c>
      <c r="E1388" s="34">
        <v>129.43181818181822</v>
      </c>
      <c r="F1388" s="34">
        <v>198.11428571428564</v>
      </c>
      <c r="G1388" s="34">
        <v>145.56190476190474</v>
      </c>
      <c r="H1388" s="34">
        <v>118.78571428571426</v>
      </c>
      <c r="I1388" s="34">
        <v>195.55500000000001</v>
      </c>
      <c r="J1388" s="34">
        <v>188.50000000000003</v>
      </c>
      <c r="K1388" s="34">
        <v>191.56111111111113</v>
      </c>
      <c r="L1388" s="34">
        <v>182.19444444444446</v>
      </c>
      <c r="M1388" s="34">
        <v>44.547368421052632</v>
      </c>
      <c r="N1388" s="34">
        <v>254</v>
      </c>
      <c r="O1388" s="34">
        <v>0.8</v>
      </c>
      <c r="P1388" s="34">
        <v>0.83333333333333337</v>
      </c>
      <c r="Q1388" s="34">
        <v>0.76666666666666672</v>
      </c>
      <c r="R1388" s="34">
        <v>0.73333333333333328</v>
      </c>
      <c r="S1388" s="34">
        <v>0.7</v>
      </c>
      <c r="T1388" s="34">
        <v>0.7</v>
      </c>
      <c r="U1388" s="34">
        <v>0.7</v>
      </c>
      <c r="V1388" s="34">
        <v>0.66666666666666663</v>
      </c>
      <c r="W1388" s="34">
        <v>0.73333333333333328</v>
      </c>
      <c r="X1388" s="34">
        <v>0.6</v>
      </c>
      <c r="Y1388" s="34">
        <v>0.6</v>
      </c>
      <c r="Z1388" s="34">
        <v>0.6333333333333333</v>
      </c>
      <c r="AA1388" s="34">
        <v>0.7055555555555556</v>
      </c>
    </row>
    <row r="1389" spans="1:27" ht="15.75" customHeight="1" x14ac:dyDescent="0.25">
      <c r="A1389" s="34">
        <v>25025020</v>
      </c>
      <c r="B1389" s="34">
        <v>12.857142857142859</v>
      </c>
      <c r="C1389" s="34">
        <v>21.017857142857139</v>
      </c>
      <c r="D1389" s="34">
        <v>35.785185185185185</v>
      </c>
      <c r="E1389" s="34">
        <v>70.396296296296285</v>
      </c>
      <c r="F1389" s="34">
        <v>123.62500000000001</v>
      </c>
      <c r="G1389" s="34">
        <v>116.21851851851852</v>
      </c>
      <c r="H1389" s="34">
        <v>95.329629629629636</v>
      </c>
      <c r="I1389" s="34">
        <v>120.85769230769233</v>
      </c>
      <c r="J1389" s="34">
        <v>98.657692307692315</v>
      </c>
      <c r="K1389" s="34">
        <v>121.40384615384617</v>
      </c>
      <c r="L1389" s="34">
        <v>88.08461538461539</v>
      </c>
      <c r="M1389" s="34">
        <v>28.730769230769234</v>
      </c>
      <c r="N1389" s="34">
        <v>322</v>
      </c>
      <c r="O1389" s="34">
        <v>0.93333333333333335</v>
      </c>
      <c r="P1389" s="34">
        <v>0.93333333333333335</v>
      </c>
      <c r="Q1389" s="34">
        <v>0.9</v>
      </c>
      <c r="R1389" s="34">
        <v>0.9</v>
      </c>
      <c r="S1389" s="34">
        <v>0.93333333333333335</v>
      </c>
      <c r="T1389" s="34">
        <v>0.9</v>
      </c>
      <c r="U1389" s="34">
        <v>0.9</v>
      </c>
      <c r="V1389" s="34">
        <v>0.8666666666666667</v>
      </c>
      <c r="W1389" s="34">
        <v>0.8666666666666667</v>
      </c>
      <c r="X1389" s="34">
        <v>0.8666666666666667</v>
      </c>
      <c r="Y1389" s="34">
        <v>0.8666666666666667</v>
      </c>
      <c r="Z1389" s="34">
        <v>0.8666666666666667</v>
      </c>
      <c r="AA1389" s="34">
        <v>0.89444444444444449</v>
      </c>
    </row>
    <row r="1390" spans="1:27" ht="15.75" customHeight="1" x14ac:dyDescent="0.25">
      <c r="A1390" s="34">
        <v>25025030</v>
      </c>
      <c r="B1390" s="34">
        <v>15.834782608695649</v>
      </c>
      <c r="C1390" s="34">
        <v>13.379166666666665</v>
      </c>
      <c r="D1390" s="34">
        <v>54.45</v>
      </c>
      <c r="E1390" s="34">
        <v>173.09629629629629</v>
      </c>
      <c r="F1390" s="34">
        <v>287.75200000000001</v>
      </c>
      <c r="G1390" s="34">
        <v>318.45185185185187</v>
      </c>
      <c r="H1390" s="34">
        <v>366.86538461538464</v>
      </c>
      <c r="I1390" s="34">
        <v>418.70799999999986</v>
      </c>
      <c r="J1390" s="34">
        <v>337.76400000000001</v>
      </c>
      <c r="K1390" s="34">
        <v>259.16666666666669</v>
      </c>
      <c r="L1390" s="34">
        <v>207.57200000000003</v>
      </c>
      <c r="M1390" s="34">
        <v>39.300000000000004</v>
      </c>
      <c r="N1390" s="34">
        <v>299</v>
      </c>
      <c r="O1390" s="34">
        <v>0.76666666666666672</v>
      </c>
      <c r="P1390" s="34">
        <v>0.8</v>
      </c>
      <c r="Q1390" s="34">
        <v>0.73333333333333328</v>
      </c>
      <c r="R1390" s="34">
        <v>0.9</v>
      </c>
      <c r="S1390" s="34">
        <v>0.83333333333333337</v>
      </c>
      <c r="T1390" s="34">
        <v>0.9</v>
      </c>
      <c r="U1390" s="34">
        <v>0.8666666666666667</v>
      </c>
      <c r="V1390" s="34">
        <v>0.83333333333333337</v>
      </c>
      <c r="W1390" s="34">
        <v>0.83333333333333337</v>
      </c>
      <c r="X1390" s="34">
        <v>0.9</v>
      </c>
      <c r="Y1390" s="34">
        <v>0.83333333333333337</v>
      </c>
      <c r="Z1390" s="34">
        <v>0.76666666666666672</v>
      </c>
      <c r="AA1390" s="34">
        <v>0.8305555555555556</v>
      </c>
    </row>
    <row r="1391" spans="1:27" ht="15.75" customHeight="1" x14ac:dyDescent="0.25">
      <c r="A1391" s="34">
        <v>25025040</v>
      </c>
      <c r="B1391" s="34" t="s">
        <v>1930</v>
      </c>
      <c r="C1391" s="34">
        <v>1.7999999999999998</v>
      </c>
      <c r="D1391" s="34">
        <v>8.1</v>
      </c>
      <c r="E1391" s="34">
        <v>258.10000000000002</v>
      </c>
      <c r="F1391" s="34">
        <v>178.29999999999998</v>
      </c>
      <c r="G1391" s="34">
        <v>242.10000000000002</v>
      </c>
      <c r="H1391" s="34">
        <v>130.69999999999999</v>
      </c>
      <c r="I1391" s="34">
        <v>355.99999999999994</v>
      </c>
      <c r="J1391" s="34">
        <v>226.09999999999997</v>
      </c>
      <c r="K1391" s="34">
        <v>323.3</v>
      </c>
      <c r="L1391" s="34" t="s">
        <v>1930</v>
      </c>
      <c r="M1391" s="34" t="s">
        <v>1930</v>
      </c>
      <c r="N1391" s="34">
        <v>9</v>
      </c>
      <c r="O1391" s="34">
        <v>0</v>
      </c>
      <c r="P1391" s="34">
        <v>3.3333333333333333E-2</v>
      </c>
      <c r="Q1391" s="34">
        <v>3.3333333333333333E-2</v>
      </c>
      <c r="R1391" s="34">
        <v>3.3333333333333333E-2</v>
      </c>
      <c r="S1391" s="34">
        <v>3.3333333333333333E-2</v>
      </c>
      <c r="T1391" s="34">
        <v>3.3333333333333333E-2</v>
      </c>
      <c r="U1391" s="34">
        <v>3.3333333333333333E-2</v>
      </c>
      <c r="V1391" s="34">
        <v>3.3333333333333333E-2</v>
      </c>
      <c r="W1391" s="34">
        <v>3.3333333333333333E-2</v>
      </c>
      <c r="X1391" s="34">
        <v>3.3333333333333333E-2</v>
      </c>
      <c r="Y1391" s="34">
        <v>0</v>
      </c>
      <c r="Z1391" s="34">
        <v>0</v>
      </c>
      <c r="AA1391" s="34">
        <v>2.5000000000000001E-2</v>
      </c>
    </row>
    <row r="1392" spans="1:27" ht="15.75" customHeight="1" x14ac:dyDescent="0.25">
      <c r="A1392" s="34">
        <v>25025080</v>
      </c>
      <c r="B1392" s="34">
        <v>17.25925925925926</v>
      </c>
      <c r="C1392" s="34">
        <v>15.14642857142857</v>
      </c>
      <c r="D1392" s="34">
        <v>40.818518518518516</v>
      </c>
      <c r="E1392" s="34">
        <v>80.623809523809527</v>
      </c>
      <c r="F1392" s="34">
        <v>164.95769230769233</v>
      </c>
      <c r="G1392" s="34">
        <v>129.21481481481482</v>
      </c>
      <c r="H1392" s="34">
        <v>135.38000000000002</v>
      </c>
      <c r="I1392" s="34">
        <v>127.86399999999998</v>
      </c>
      <c r="J1392" s="34">
        <v>136.85833333333332</v>
      </c>
      <c r="K1392" s="34">
        <v>130.2962962962963</v>
      </c>
      <c r="L1392" s="34">
        <v>95.045833333333348</v>
      </c>
      <c r="M1392" s="34">
        <v>35.85</v>
      </c>
      <c r="N1392" s="34">
        <v>305</v>
      </c>
      <c r="O1392" s="34">
        <v>0.9</v>
      </c>
      <c r="P1392" s="34">
        <v>0.93333333333333335</v>
      </c>
      <c r="Q1392" s="34">
        <v>0.9</v>
      </c>
      <c r="R1392" s="34">
        <v>0.7</v>
      </c>
      <c r="S1392" s="34">
        <v>0.8666666666666667</v>
      </c>
      <c r="T1392" s="34">
        <v>0.9</v>
      </c>
      <c r="U1392" s="34">
        <v>0.83333333333333337</v>
      </c>
      <c r="V1392" s="34">
        <v>0.83333333333333337</v>
      </c>
      <c r="W1392" s="34">
        <v>0.8</v>
      </c>
      <c r="X1392" s="34">
        <v>0.9</v>
      </c>
      <c r="Y1392" s="34">
        <v>0.8</v>
      </c>
      <c r="Z1392" s="34">
        <v>0.8</v>
      </c>
      <c r="AA1392" s="34">
        <v>0.84722222222222221</v>
      </c>
    </row>
    <row r="1393" spans="1:27" ht="15.75" customHeight="1" x14ac:dyDescent="0.25">
      <c r="A1393" s="34">
        <v>25025090</v>
      </c>
      <c r="B1393" s="34">
        <v>28.251724137931031</v>
      </c>
      <c r="C1393" s="34">
        <v>23.210344827586209</v>
      </c>
      <c r="D1393" s="34">
        <v>74.596428571428575</v>
      </c>
      <c r="E1393" s="34">
        <v>167.78888888888886</v>
      </c>
      <c r="F1393" s="34">
        <v>219.06153846153848</v>
      </c>
      <c r="G1393" s="34">
        <v>172.19615384615386</v>
      </c>
      <c r="H1393" s="34">
        <v>144.15172413793104</v>
      </c>
      <c r="I1393" s="34">
        <v>193.06896551724142</v>
      </c>
      <c r="J1393" s="34">
        <v>279.07499999999999</v>
      </c>
      <c r="K1393" s="34">
        <v>327.03703703703712</v>
      </c>
      <c r="L1393" s="34">
        <v>252.54347826086959</v>
      </c>
      <c r="M1393" s="34">
        <v>97.351724137931043</v>
      </c>
      <c r="N1393" s="34">
        <v>330</v>
      </c>
      <c r="O1393" s="34">
        <v>0.96666666666666667</v>
      </c>
      <c r="P1393" s="34">
        <v>0.96666666666666667</v>
      </c>
      <c r="Q1393" s="34">
        <v>0.93333333333333335</v>
      </c>
      <c r="R1393" s="34">
        <v>0.9</v>
      </c>
      <c r="S1393" s="34">
        <v>0.8666666666666667</v>
      </c>
      <c r="T1393" s="34">
        <v>0.8666666666666667</v>
      </c>
      <c r="U1393" s="34">
        <v>0.96666666666666667</v>
      </c>
      <c r="V1393" s="34">
        <v>0.96666666666666667</v>
      </c>
      <c r="W1393" s="34">
        <v>0.93333333333333335</v>
      </c>
      <c r="X1393" s="34">
        <v>0.9</v>
      </c>
      <c r="Y1393" s="34">
        <v>0.76666666666666672</v>
      </c>
      <c r="Z1393" s="34">
        <v>0.96666666666666667</v>
      </c>
      <c r="AA1393" s="34">
        <v>0.91666666666666663</v>
      </c>
    </row>
    <row r="1394" spans="1:27" ht="15.75" customHeight="1" x14ac:dyDescent="0.25">
      <c r="A1394" s="34">
        <v>25025100</v>
      </c>
      <c r="B1394" s="34">
        <v>14.249999999999998</v>
      </c>
      <c r="C1394" s="34">
        <v>14.039999999999996</v>
      </c>
      <c r="D1394" s="34">
        <v>52.119047619047606</v>
      </c>
      <c r="E1394" s="34">
        <v>76.152631578947378</v>
      </c>
      <c r="F1394" s="34">
        <v>167.72105263157894</v>
      </c>
      <c r="G1394" s="34">
        <v>167.83888888888885</v>
      </c>
      <c r="H1394" s="34">
        <v>160.49523809523811</v>
      </c>
      <c r="I1394" s="34">
        <v>168.02105263157893</v>
      </c>
      <c r="J1394" s="34">
        <v>187.41578947368421</v>
      </c>
      <c r="K1394" s="34">
        <v>149.02631578947367</v>
      </c>
      <c r="L1394" s="34">
        <v>99.510526315789491</v>
      </c>
      <c r="M1394" s="34">
        <v>29.859999999999996</v>
      </c>
      <c r="N1394" s="34">
        <v>236</v>
      </c>
      <c r="O1394" s="34">
        <v>0.73333333333333328</v>
      </c>
      <c r="P1394" s="34">
        <v>0.66666666666666663</v>
      </c>
      <c r="Q1394" s="34">
        <v>0.7</v>
      </c>
      <c r="R1394" s="34">
        <v>0.6333333333333333</v>
      </c>
      <c r="S1394" s="34">
        <v>0.6333333333333333</v>
      </c>
      <c r="T1394" s="34">
        <v>0.6</v>
      </c>
      <c r="U1394" s="34">
        <v>0.7</v>
      </c>
      <c r="V1394" s="34">
        <v>0.6333333333333333</v>
      </c>
      <c r="W1394" s="34">
        <v>0.6333333333333333</v>
      </c>
      <c r="X1394" s="34">
        <v>0.6333333333333333</v>
      </c>
      <c r="Y1394" s="34">
        <v>0.6333333333333333</v>
      </c>
      <c r="Z1394" s="34">
        <v>0.66666666666666663</v>
      </c>
      <c r="AA1394" s="34">
        <v>0.65555555555555556</v>
      </c>
    </row>
    <row r="1395" spans="1:27" ht="15.75" customHeight="1" x14ac:dyDescent="0.25">
      <c r="A1395" s="34">
        <v>25025140</v>
      </c>
      <c r="B1395" s="34">
        <v>25.3</v>
      </c>
      <c r="C1395" s="34" t="s">
        <v>1930</v>
      </c>
      <c r="D1395" s="34" t="s">
        <v>1930</v>
      </c>
      <c r="E1395" s="34" t="s">
        <v>1930</v>
      </c>
      <c r="F1395" s="34" t="s">
        <v>1930</v>
      </c>
      <c r="G1395" s="34" t="s">
        <v>1930</v>
      </c>
      <c r="H1395" s="34" t="s">
        <v>1930</v>
      </c>
      <c r="I1395" s="34" t="s">
        <v>1930</v>
      </c>
      <c r="J1395" s="34" t="s">
        <v>1930</v>
      </c>
      <c r="K1395" s="34" t="s">
        <v>1930</v>
      </c>
      <c r="L1395" s="34" t="s">
        <v>1930</v>
      </c>
      <c r="M1395" s="34" t="s">
        <v>1930</v>
      </c>
      <c r="N1395" s="34">
        <v>1</v>
      </c>
      <c r="O1395" s="34">
        <v>3.3333333333333333E-2</v>
      </c>
      <c r="P1395" s="34">
        <v>0</v>
      </c>
      <c r="Q1395" s="34">
        <v>0</v>
      </c>
      <c r="R1395" s="34">
        <v>0</v>
      </c>
      <c r="S1395" s="34">
        <v>0</v>
      </c>
      <c r="T1395" s="34">
        <v>0</v>
      </c>
      <c r="U1395" s="34">
        <v>0</v>
      </c>
      <c r="V1395" s="34">
        <v>0</v>
      </c>
      <c r="W1395" s="34">
        <v>0</v>
      </c>
      <c r="X1395" s="34">
        <v>0</v>
      </c>
      <c r="Y1395" s="34">
        <v>0</v>
      </c>
      <c r="Z1395" s="34">
        <v>0</v>
      </c>
      <c r="AA1395" s="34">
        <v>2.7777777777777779E-3</v>
      </c>
    </row>
    <row r="1396" spans="1:27" ht="15.75" customHeight="1" x14ac:dyDescent="0.25">
      <c r="A1396" s="34">
        <v>25025160</v>
      </c>
      <c r="B1396" s="34">
        <v>19.965384615384615</v>
      </c>
      <c r="C1396" s="34">
        <v>24.500000000000004</v>
      </c>
      <c r="D1396" s="34">
        <v>88.719230769230762</v>
      </c>
      <c r="E1396" s="34">
        <v>213.21379310344827</v>
      </c>
      <c r="F1396" s="34">
        <v>299.49999999999994</v>
      </c>
      <c r="G1396" s="34">
        <v>349.52857142857135</v>
      </c>
      <c r="H1396" s="34">
        <v>346.39583333333331</v>
      </c>
      <c r="I1396" s="34">
        <v>390.43703703703699</v>
      </c>
      <c r="J1396" s="34">
        <v>316.92142857142869</v>
      </c>
      <c r="K1396" s="34">
        <v>284.05416666666662</v>
      </c>
      <c r="L1396" s="34">
        <v>186.06666666666661</v>
      </c>
      <c r="M1396" s="34">
        <v>60.18333333333333</v>
      </c>
      <c r="N1396" s="34">
        <v>314</v>
      </c>
      <c r="O1396" s="34">
        <v>0.8666666666666667</v>
      </c>
      <c r="P1396" s="34">
        <v>0.83333333333333337</v>
      </c>
      <c r="Q1396" s="34">
        <v>0.8666666666666667</v>
      </c>
      <c r="R1396" s="34">
        <v>0.96666666666666667</v>
      </c>
      <c r="S1396" s="34">
        <v>0.8666666666666667</v>
      </c>
      <c r="T1396" s="34">
        <v>0.93333333333333335</v>
      </c>
      <c r="U1396" s="34">
        <v>0.8</v>
      </c>
      <c r="V1396" s="34">
        <v>0.9</v>
      </c>
      <c r="W1396" s="34">
        <v>0.93333333333333335</v>
      </c>
      <c r="X1396" s="34">
        <v>0.8</v>
      </c>
      <c r="Y1396" s="34">
        <v>0.9</v>
      </c>
      <c r="Z1396" s="34">
        <v>0.8</v>
      </c>
      <c r="AA1396" s="34">
        <v>0.87222222222222223</v>
      </c>
    </row>
    <row r="1397" spans="1:27" ht="15.75" customHeight="1" x14ac:dyDescent="0.25">
      <c r="A1397" s="34">
        <v>25025170</v>
      </c>
      <c r="B1397" s="34">
        <v>15.358620689655174</v>
      </c>
      <c r="C1397" s="34">
        <v>26.6</v>
      </c>
      <c r="D1397" s="34">
        <v>47.628571428571419</v>
      </c>
      <c r="E1397" s="34">
        <v>125.56296296296296</v>
      </c>
      <c r="F1397" s="34">
        <v>192.52692307692311</v>
      </c>
      <c r="G1397" s="34">
        <v>184.54166666666666</v>
      </c>
      <c r="H1397" s="34">
        <v>187.21666666666667</v>
      </c>
      <c r="I1397" s="34">
        <v>218.6384615384616</v>
      </c>
      <c r="J1397" s="34">
        <v>186.33750000000001</v>
      </c>
      <c r="K1397" s="34">
        <v>170.375</v>
      </c>
      <c r="L1397" s="34">
        <v>115.37916666666668</v>
      </c>
      <c r="M1397" s="34">
        <v>50.622727272727268</v>
      </c>
      <c r="N1397" s="34">
        <v>307</v>
      </c>
      <c r="O1397" s="34">
        <v>0.96666666666666667</v>
      </c>
      <c r="P1397" s="34">
        <v>0.96666666666666667</v>
      </c>
      <c r="Q1397" s="34">
        <v>0.93333333333333335</v>
      </c>
      <c r="R1397" s="34">
        <v>0.9</v>
      </c>
      <c r="S1397" s="34">
        <v>0.8666666666666667</v>
      </c>
      <c r="T1397" s="34">
        <v>0.8</v>
      </c>
      <c r="U1397" s="34">
        <v>0.8</v>
      </c>
      <c r="V1397" s="34">
        <v>0.8666666666666667</v>
      </c>
      <c r="W1397" s="34">
        <v>0.8</v>
      </c>
      <c r="X1397" s="34">
        <v>0.8</v>
      </c>
      <c r="Y1397" s="34">
        <v>0.8</v>
      </c>
      <c r="Z1397" s="34">
        <v>0.73333333333333328</v>
      </c>
      <c r="AA1397" s="34">
        <v>0.85277777777777775</v>
      </c>
    </row>
    <row r="1398" spans="1:27" ht="15.75" customHeight="1" x14ac:dyDescent="0.25">
      <c r="A1398" s="34">
        <v>25025190</v>
      </c>
      <c r="B1398" s="34">
        <v>20.685185185185187</v>
      </c>
      <c r="C1398" s="34">
        <v>12.814285714285713</v>
      </c>
      <c r="D1398" s="34">
        <v>48.014814814814812</v>
      </c>
      <c r="E1398" s="34">
        <v>126.45357142857142</v>
      </c>
      <c r="F1398" s="34">
        <v>209.85357142857143</v>
      </c>
      <c r="G1398" s="34">
        <v>213.24827586206894</v>
      </c>
      <c r="H1398" s="34">
        <v>205.9</v>
      </c>
      <c r="I1398" s="34">
        <v>255.79285714285714</v>
      </c>
      <c r="J1398" s="34">
        <v>194.85384615384615</v>
      </c>
      <c r="K1398" s="34">
        <v>173.35</v>
      </c>
      <c r="L1398" s="34">
        <v>100.75217391304346</v>
      </c>
      <c r="M1398" s="34">
        <v>46.840909090909093</v>
      </c>
      <c r="N1398" s="34">
        <v>317</v>
      </c>
      <c r="O1398" s="34">
        <v>0.9</v>
      </c>
      <c r="P1398" s="34">
        <v>0.93333333333333335</v>
      </c>
      <c r="Q1398" s="34">
        <v>0.9</v>
      </c>
      <c r="R1398" s="34">
        <v>0.93333333333333335</v>
      </c>
      <c r="S1398" s="34">
        <v>0.93333333333333335</v>
      </c>
      <c r="T1398" s="34">
        <v>0.96666666666666667</v>
      </c>
      <c r="U1398" s="34">
        <v>0.9</v>
      </c>
      <c r="V1398" s="34">
        <v>0.93333333333333335</v>
      </c>
      <c r="W1398" s="34">
        <v>0.8666666666666667</v>
      </c>
      <c r="X1398" s="34">
        <v>0.8</v>
      </c>
      <c r="Y1398" s="34">
        <v>0.76666666666666672</v>
      </c>
      <c r="Z1398" s="34">
        <v>0.73333333333333328</v>
      </c>
      <c r="AA1398" s="34">
        <v>0.88055555555555554</v>
      </c>
    </row>
    <row r="1399" spans="1:27" ht="15.75" customHeight="1" x14ac:dyDescent="0.25">
      <c r="A1399" s="34">
        <v>25025210</v>
      </c>
      <c r="B1399" s="34">
        <v>29.853571428571435</v>
      </c>
      <c r="C1399" s="34">
        <v>22.707407407407413</v>
      </c>
      <c r="D1399" s="34">
        <v>51.151851851851852</v>
      </c>
      <c r="E1399" s="34">
        <v>153.21111111111111</v>
      </c>
      <c r="F1399" s="34">
        <v>259.62692307692311</v>
      </c>
      <c r="G1399" s="34">
        <v>259.84999999999997</v>
      </c>
      <c r="H1399" s="34">
        <v>248.25199999999998</v>
      </c>
      <c r="I1399" s="34">
        <v>269.70000000000005</v>
      </c>
      <c r="J1399" s="34">
        <v>305.48571428571432</v>
      </c>
      <c r="K1399" s="34">
        <v>335.29545454545456</v>
      </c>
      <c r="L1399" s="34">
        <v>264.21666666666658</v>
      </c>
      <c r="M1399" s="34">
        <v>122.65199999999997</v>
      </c>
      <c r="N1399" s="34">
        <v>302</v>
      </c>
      <c r="O1399" s="34">
        <v>0.93333333333333335</v>
      </c>
      <c r="P1399" s="34">
        <v>0.9</v>
      </c>
      <c r="Q1399" s="34">
        <v>0.9</v>
      </c>
      <c r="R1399" s="34">
        <v>0.9</v>
      </c>
      <c r="S1399" s="34">
        <v>0.8666666666666667</v>
      </c>
      <c r="T1399" s="34">
        <v>0.8666666666666667</v>
      </c>
      <c r="U1399" s="34">
        <v>0.83333333333333337</v>
      </c>
      <c r="V1399" s="34">
        <v>0.8</v>
      </c>
      <c r="W1399" s="34">
        <v>0.7</v>
      </c>
      <c r="X1399" s="34">
        <v>0.73333333333333328</v>
      </c>
      <c r="Y1399" s="34">
        <v>0.8</v>
      </c>
      <c r="Z1399" s="34">
        <v>0.83333333333333337</v>
      </c>
      <c r="AA1399" s="34">
        <v>0.83888888888888891</v>
      </c>
    </row>
    <row r="1400" spans="1:27" ht="15.75" customHeight="1" x14ac:dyDescent="0.25">
      <c r="A1400" s="34">
        <v>25025220</v>
      </c>
      <c r="B1400" s="34">
        <v>7.8375000000000004</v>
      </c>
      <c r="C1400" s="34">
        <v>9.9875000000000007</v>
      </c>
      <c r="D1400" s="34">
        <v>43.637499999999996</v>
      </c>
      <c r="E1400" s="34">
        <v>130.14285714285714</v>
      </c>
      <c r="F1400" s="34">
        <v>198.26666666666665</v>
      </c>
      <c r="G1400" s="34">
        <v>164.5</v>
      </c>
      <c r="H1400" s="34">
        <v>137.17142857142855</v>
      </c>
      <c r="I1400" s="34">
        <v>154.36666666666667</v>
      </c>
      <c r="J1400" s="34">
        <v>195.09999999999997</v>
      </c>
      <c r="K1400" s="34">
        <v>201.15</v>
      </c>
      <c r="L1400" s="34">
        <v>108.69999999999997</v>
      </c>
      <c r="M1400" s="34">
        <v>12.5</v>
      </c>
      <c r="N1400" s="34">
        <v>82</v>
      </c>
      <c r="O1400" s="34">
        <v>0.26666666666666666</v>
      </c>
      <c r="P1400" s="34">
        <v>0.26666666666666666</v>
      </c>
      <c r="Q1400" s="34">
        <v>0.26666666666666666</v>
      </c>
      <c r="R1400" s="34">
        <v>0.23333333333333334</v>
      </c>
      <c r="S1400" s="34">
        <v>0.2</v>
      </c>
      <c r="T1400" s="34">
        <v>0.23333333333333334</v>
      </c>
      <c r="U1400" s="34">
        <v>0.23333333333333334</v>
      </c>
      <c r="V1400" s="34">
        <v>0.2</v>
      </c>
      <c r="W1400" s="34">
        <v>0.16666666666666666</v>
      </c>
      <c r="X1400" s="34">
        <v>0.2</v>
      </c>
      <c r="Y1400" s="34">
        <v>0.23333333333333334</v>
      </c>
      <c r="Z1400" s="34">
        <v>0.23333333333333334</v>
      </c>
      <c r="AA1400" s="34">
        <v>0.22777777777777777</v>
      </c>
    </row>
    <row r="1401" spans="1:27" ht="15.75" customHeight="1" x14ac:dyDescent="0.25">
      <c r="A1401" s="34">
        <v>25025230</v>
      </c>
      <c r="B1401" s="34">
        <v>79.8</v>
      </c>
      <c r="C1401" s="34">
        <v>102.08333333333333</v>
      </c>
      <c r="D1401" s="34">
        <v>152.36363636363637</v>
      </c>
      <c r="E1401" s="34">
        <v>356.41666666666669</v>
      </c>
      <c r="F1401" s="34">
        <v>684</v>
      </c>
      <c r="G1401" s="34">
        <v>646</v>
      </c>
      <c r="H1401" s="34">
        <v>600.4545454545455</v>
      </c>
      <c r="I1401" s="34">
        <v>828.2</v>
      </c>
      <c r="J1401" s="34">
        <v>686.63636363636363</v>
      </c>
      <c r="K1401" s="34">
        <v>702.75555555555559</v>
      </c>
      <c r="L1401" s="34">
        <v>778</v>
      </c>
      <c r="M1401" s="34">
        <v>521.125</v>
      </c>
      <c r="N1401" s="34">
        <v>127</v>
      </c>
      <c r="O1401" s="34">
        <v>0.33333333333333331</v>
      </c>
      <c r="P1401" s="34">
        <v>0.4</v>
      </c>
      <c r="Q1401" s="34">
        <v>0.36666666666666664</v>
      </c>
      <c r="R1401" s="34">
        <v>0.4</v>
      </c>
      <c r="S1401" s="34">
        <v>0.4</v>
      </c>
      <c r="T1401" s="34">
        <v>0.4</v>
      </c>
      <c r="U1401" s="34">
        <v>0.36666666666666664</v>
      </c>
      <c r="V1401" s="34">
        <v>0.33333333333333331</v>
      </c>
      <c r="W1401" s="34">
        <v>0.36666666666666664</v>
      </c>
      <c r="X1401" s="34">
        <v>0.3</v>
      </c>
      <c r="Y1401" s="34">
        <v>0.3</v>
      </c>
      <c r="Z1401" s="34">
        <v>0.26666666666666666</v>
      </c>
      <c r="AA1401" s="34">
        <v>0.3527777777777778</v>
      </c>
    </row>
    <row r="1402" spans="1:27" ht="15.75" customHeight="1" x14ac:dyDescent="0.25">
      <c r="A1402" s="34">
        <v>25025240</v>
      </c>
      <c r="B1402" s="34">
        <v>25.529629629629632</v>
      </c>
      <c r="C1402" s="34">
        <v>22.933333333333334</v>
      </c>
      <c r="D1402" s="34">
        <v>70.392307692307696</v>
      </c>
      <c r="E1402" s="34">
        <v>192.48333333333335</v>
      </c>
      <c r="F1402" s="34">
        <v>339.67826086956518</v>
      </c>
      <c r="G1402" s="34">
        <v>329.91363636363633</v>
      </c>
      <c r="H1402" s="34">
        <v>321.5</v>
      </c>
      <c r="I1402" s="34">
        <v>362.63809523809522</v>
      </c>
      <c r="J1402" s="34">
        <v>317.29545454545456</v>
      </c>
      <c r="K1402" s="34">
        <v>360.31000000000006</v>
      </c>
      <c r="L1402" s="34">
        <v>310.09565217391309</v>
      </c>
      <c r="M1402" s="34">
        <v>122.9047619047619</v>
      </c>
      <c r="N1402" s="34">
        <v>277</v>
      </c>
      <c r="O1402" s="34">
        <v>0.9</v>
      </c>
      <c r="P1402" s="34">
        <v>0.9</v>
      </c>
      <c r="Q1402" s="34">
        <v>0.8666666666666667</v>
      </c>
      <c r="R1402" s="34">
        <v>0.8</v>
      </c>
      <c r="S1402" s="34">
        <v>0.76666666666666672</v>
      </c>
      <c r="T1402" s="34">
        <v>0.73333333333333328</v>
      </c>
      <c r="U1402" s="34">
        <v>0.7</v>
      </c>
      <c r="V1402" s="34">
        <v>0.7</v>
      </c>
      <c r="W1402" s="34">
        <v>0.73333333333333328</v>
      </c>
      <c r="X1402" s="34">
        <v>0.66666666666666663</v>
      </c>
      <c r="Y1402" s="34">
        <v>0.76666666666666672</v>
      </c>
      <c r="Z1402" s="34">
        <v>0.7</v>
      </c>
      <c r="AA1402" s="34">
        <v>0.76944444444444449</v>
      </c>
    </row>
    <row r="1403" spans="1:27" ht="15.75" customHeight="1" x14ac:dyDescent="0.25">
      <c r="A1403" s="34">
        <v>25025250</v>
      </c>
      <c r="B1403" s="34">
        <v>23.49545454545455</v>
      </c>
      <c r="C1403" s="34">
        <v>20.345833333333335</v>
      </c>
      <c r="D1403" s="34">
        <v>87.809090909090912</v>
      </c>
      <c r="E1403" s="34">
        <v>139.57619047619045</v>
      </c>
      <c r="F1403" s="34">
        <v>222.11052631578949</v>
      </c>
      <c r="G1403" s="34">
        <v>139.43333333333331</v>
      </c>
      <c r="H1403" s="34">
        <v>104.9</v>
      </c>
      <c r="I1403" s="34">
        <v>147.65454545454543</v>
      </c>
      <c r="J1403" s="34">
        <v>240.53181818181821</v>
      </c>
      <c r="K1403" s="34">
        <v>251.37142857142857</v>
      </c>
      <c r="L1403" s="34">
        <v>222.71904761904759</v>
      </c>
      <c r="M1403" s="34">
        <v>89.833333333333343</v>
      </c>
      <c r="N1403" s="34">
        <v>256</v>
      </c>
      <c r="O1403" s="34">
        <v>0.73333333333333328</v>
      </c>
      <c r="P1403" s="34">
        <v>0.8</v>
      </c>
      <c r="Q1403" s="34">
        <v>0.73333333333333328</v>
      </c>
      <c r="R1403" s="34">
        <v>0.7</v>
      </c>
      <c r="S1403" s="34">
        <v>0.6333333333333333</v>
      </c>
      <c r="T1403" s="34">
        <v>0.7</v>
      </c>
      <c r="U1403" s="34">
        <v>0.66666666666666663</v>
      </c>
      <c r="V1403" s="34">
        <v>0.73333333333333328</v>
      </c>
      <c r="W1403" s="34">
        <v>0.73333333333333328</v>
      </c>
      <c r="X1403" s="34">
        <v>0.7</v>
      </c>
      <c r="Y1403" s="34">
        <v>0.7</v>
      </c>
      <c r="Z1403" s="34">
        <v>0.7</v>
      </c>
      <c r="AA1403" s="34">
        <v>0.71111111111111114</v>
      </c>
    </row>
    <row r="1404" spans="1:27" ht="15.75" customHeight="1" x14ac:dyDescent="0.25">
      <c r="A1404" s="34">
        <v>25025270</v>
      </c>
      <c r="B1404" s="34">
        <v>15.535714285714288</v>
      </c>
      <c r="C1404" s="34">
        <v>23.077777777777779</v>
      </c>
      <c r="D1404" s="34">
        <v>40.625000000000007</v>
      </c>
      <c r="E1404" s="34">
        <v>125.0896551724138</v>
      </c>
      <c r="F1404" s="34">
        <v>173.60400000000001</v>
      </c>
      <c r="G1404" s="34">
        <v>152.45333333333332</v>
      </c>
      <c r="H1404" s="34">
        <v>133.44074074074072</v>
      </c>
      <c r="I1404" s="34">
        <v>160.92142857142861</v>
      </c>
      <c r="J1404" s="34">
        <v>172.64800000000002</v>
      </c>
      <c r="K1404" s="34">
        <v>129.01666666666668</v>
      </c>
      <c r="L1404" s="34">
        <v>102.24074074074075</v>
      </c>
      <c r="M1404" s="34">
        <v>44.800000000000011</v>
      </c>
      <c r="N1404" s="34">
        <v>321</v>
      </c>
      <c r="O1404" s="34">
        <v>0.93333333333333335</v>
      </c>
      <c r="P1404" s="34">
        <v>0.9</v>
      </c>
      <c r="Q1404" s="34">
        <v>0.93333333333333335</v>
      </c>
      <c r="R1404" s="34">
        <v>0.96666666666666667</v>
      </c>
      <c r="S1404" s="34">
        <v>0.83333333333333337</v>
      </c>
      <c r="T1404" s="34">
        <v>1</v>
      </c>
      <c r="U1404" s="34">
        <v>0.9</v>
      </c>
      <c r="V1404" s="34">
        <v>0.93333333333333335</v>
      </c>
      <c r="W1404" s="34">
        <v>0.83333333333333337</v>
      </c>
      <c r="X1404" s="34">
        <v>0.8</v>
      </c>
      <c r="Y1404" s="34">
        <v>0.9</v>
      </c>
      <c r="Z1404" s="34">
        <v>0.76666666666666672</v>
      </c>
      <c r="AA1404" s="34">
        <v>0.89166666666666672</v>
      </c>
    </row>
    <row r="1405" spans="1:27" ht="15.75" customHeight="1" x14ac:dyDescent="0.25">
      <c r="A1405" s="34">
        <v>25025300</v>
      </c>
      <c r="B1405" s="34">
        <v>14.503571428571425</v>
      </c>
      <c r="C1405" s="34">
        <v>14.707142857142857</v>
      </c>
      <c r="D1405" s="34">
        <v>55.221428571428568</v>
      </c>
      <c r="E1405" s="34">
        <v>124.01111111111111</v>
      </c>
      <c r="F1405" s="34">
        <v>184.14800000000002</v>
      </c>
      <c r="G1405" s="34">
        <v>124.44800000000001</v>
      </c>
      <c r="H1405" s="34">
        <v>112.41851851851852</v>
      </c>
      <c r="I1405" s="34">
        <v>183.1181818181818</v>
      </c>
      <c r="J1405" s="34">
        <v>175.33750000000001</v>
      </c>
      <c r="K1405" s="34">
        <v>173.74166666666667</v>
      </c>
      <c r="L1405" s="34">
        <v>150.7037037037037</v>
      </c>
      <c r="M1405" s="34">
        <v>49.411538461538463</v>
      </c>
      <c r="N1405" s="34">
        <v>311</v>
      </c>
      <c r="O1405" s="34">
        <v>0.93333333333333335</v>
      </c>
      <c r="P1405" s="34">
        <v>0.93333333333333335</v>
      </c>
      <c r="Q1405" s="34">
        <v>0.93333333333333335</v>
      </c>
      <c r="R1405" s="34">
        <v>0.9</v>
      </c>
      <c r="S1405" s="34">
        <v>0.83333333333333337</v>
      </c>
      <c r="T1405" s="34">
        <v>0.83333333333333337</v>
      </c>
      <c r="U1405" s="34">
        <v>0.9</v>
      </c>
      <c r="V1405" s="34">
        <v>0.73333333333333328</v>
      </c>
      <c r="W1405" s="34">
        <v>0.8</v>
      </c>
      <c r="X1405" s="34">
        <v>0.8</v>
      </c>
      <c r="Y1405" s="34">
        <v>0.9</v>
      </c>
      <c r="Z1405" s="34">
        <v>0.8666666666666667</v>
      </c>
      <c r="AA1405" s="34">
        <v>0.86388888888888893</v>
      </c>
    </row>
    <row r="1406" spans="1:27" ht="15.75" customHeight="1" x14ac:dyDescent="0.25">
      <c r="A1406" s="34">
        <v>25025330</v>
      </c>
      <c r="B1406" s="34">
        <v>38.313043478260873</v>
      </c>
      <c r="C1406" s="34">
        <v>29.535000000000004</v>
      </c>
      <c r="D1406" s="34">
        <v>113.96818181818183</v>
      </c>
      <c r="E1406" s="34">
        <v>174.31500000000003</v>
      </c>
      <c r="F1406" s="34">
        <v>282.26190476190476</v>
      </c>
      <c r="G1406" s="34">
        <v>188.8</v>
      </c>
      <c r="H1406" s="34">
        <v>127.42142857142856</v>
      </c>
      <c r="I1406" s="34">
        <v>183.76250000000002</v>
      </c>
      <c r="J1406" s="34">
        <v>260.61666666666662</v>
      </c>
      <c r="K1406" s="34">
        <v>258.61874999999998</v>
      </c>
      <c r="L1406" s="34">
        <v>302.25294117647059</v>
      </c>
      <c r="M1406" s="34">
        <v>54.295238095238084</v>
      </c>
      <c r="N1406" s="34">
        <v>230</v>
      </c>
      <c r="O1406" s="34">
        <v>0.76666666666666672</v>
      </c>
      <c r="P1406" s="34">
        <v>0.66666666666666663</v>
      </c>
      <c r="Q1406" s="34">
        <v>0.73333333333333328</v>
      </c>
      <c r="R1406" s="34">
        <v>0.66666666666666663</v>
      </c>
      <c r="S1406" s="34">
        <v>0.7</v>
      </c>
      <c r="T1406" s="34">
        <v>0.73333333333333328</v>
      </c>
      <c r="U1406" s="34">
        <v>0.46666666666666667</v>
      </c>
      <c r="V1406" s="34">
        <v>0.53333333333333333</v>
      </c>
      <c r="W1406" s="34">
        <v>0.6</v>
      </c>
      <c r="X1406" s="34">
        <v>0.53333333333333333</v>
      </c>
      <c r="Y1406" s="34">
        <v>0.56666666666666665</v>
      </c>
      <c r="Z1406" s="34">
        <v>0.7</v>
      </c>
      <c r="AA1406" s="34">
        <v>0.63888888888888884</v>
      </c>
    </row>
    <row r="1407" spans="1:27" ht="15.75" customHeight="1" x14ac:dyDescent="0.25">
      <c r="A1407" s="34">
        <v>25025350</v>
      </c>
      <c r="B1407" s="34">
        <v>15.018181818181819</v>
      </c>
      <c r="C1407" s="34">
        <v>17.463636363636361</v>
      </c>
      <c r="D1407" s="34">
        <v>28.8</v>
      </c>
      <c r="E1407" s="34">
        <v>115.59545454545454</v>
      </c>
      <c r="F1407" s="34">
        <v>168.74</v>
      </c>
      <c r="G1407" s="34">
        <v>128.93043478260867</v>
      </c>
      <c r="H1407" s="34">
        <v>135.76</v>
      </c>
      <c r="I1407" s="34">
        <v>163.48571428571427</v>
      </c>
      <c r="J1407" s="34">
        <v>180.51363636363638</v>
      </c>
      <c r="K1407" s="34">
        <v>129.7772727272727</v>
      </c>
      <c r="L1407" s="34">
        <v>121.17619047619048</v>
      </c>
      <c r="M1407" s="34">
        <v>43.68571428571429</v>
      </c>
      <c r="N1407" s="34">
        <v>259</v>
      </c>
      <c r="O1407" s="34">
        <v>0.73333333333333328</v>
      </c>
      <c r="P1407" s="34">
        <v>0.73333333333333328</v>
      </c>
      <c r="Q1407" s="34">
        <v>0.76666666666666672</v>
      </c>
      <c r="R1407" s="34">
        <v>0.73333333333333328</v>
      </c>
      <c r="S1407" s="34">
        <v>0.66666666666666663</v>
      </c>
      <c r="T1407" s="34">
        <v>0.76666666666666672</v>
      </c>
      <c r="U1407" s="34">
        <v>0.66666666666666663</v>
      </c>
      <c r="V1407" s="34">
        <v>0.7</v>
      </c>
      <c r="W1407" s="34">
        <v>0.73333333333333328</v>
      </c>
      <c r="X1407" s="34">
        <v>0.73333333333333328</v>
      </c>
      <c r="Y1407" s="34">
        <v>0.7</v>
      </c>
      <c r="Z1407" s="34">
        <v>0.7</v>
      </c>
      <c r="AA1407" s="34">
        <v>0.71944444444444444</v>
      </c>
    </row>
    <row r="1408" spans="1:27" ht="15.75" customHeight="1" x14ac:dyDescent="0.25">
      <c r="A1408" s="34">
        <v>25025380</v>
      </c>
      <c r="B1408" s="34">
        <v>10.33103448275862</v>
      </c>
      <c r="C1408" s="34">
        <v>6.6185185185185196</v>
      </c>
      <c r="D1408" s="34">
        <v>30.523076923076921</v>
      </c>
      <c r="E1408" s="34">
        <v>114.91538461538458</v>
      </c>
      <c r="F1408" s="34">
        <v>211.12692307692305</v>
      </c>
      <c r="G1408" s="34">
        <v>213.81481481481481</v>
      </c>
      <c r="H1408" s="34">
        <v>236.94230769230774</v>
      </c>
      <c r="I1408" s="34">
        <v>243.55833333333331</v>
      </c>
      <c r="J1408" s="34">
        <v>246.90384615384613</v>
      </c>
      <c r="K1408" s="34">
        <v>186.40384615384613</v>
      </c>
      <c r="L1408" s="34">
        <v>141.60000000000002</v>
      </c>
      <c r="M1408" s="34">
        <v>48.362068965517253</v>
      </c>
      <c r="N1408" s="34">
        <v>320</v>
      </c>
      <c r="O1408" s="34">
        <v>0.96666666666666667</v>
      </c>
      <c r="P1408" s="34">
        <v>0.9</v>
      </c>
      <c r="Q1408" s="34">
        <v>0.8666666666666667</v>
      </c>
      <c r="R1408" s="34">
        <v>0.8666666666666667</v>
      </c>
      <c r="S1408" s="34">
        <v>0.8666666666666667</v>
      </c>
      <c r="T1408" s="34">
        <v>0.9</v>
      </c>
      <c r="U1408" s="34">
        <v>0.8666666666666667</v>
      </c>
      <c r="V1408" s="34">
        <v>0.8</v>
      </c>
      <c r="W1408" s="34">
        <v>0.8666666666666667</v>
      </c>
      <c r="X1408" s="34">
        <v>0.8666666666666667</v>
      </c>
      <c r="Y1408" s="34">
        <v>0.93333333333333335</v>
      </c>
      <c r="Z1408" s="34">
        <v>0.96666666666666667</v>
      </c>
      <c r="AA1408" s="34">
        <v>0.88888888888888884</v>
      </c>
    </row>
    <row r="1409" spans="1:27" ht="15.75" customHeight="1" x14ac:dyDescent="0.25">
      <c r="A1409" s="34">
        <v>25027050</v>
      </c>
      <c r="B1409" s="34" t="s">
        <v>1930</v>
      </c>
      <c r="C1409" s="34" t="s">
        <v>1930</v>
      </c>
      <c r="D1409" s="34" t="s">
        <v>1930</v>
      </c>
      <c r="E1409" s="34" t="s">
        <v>1930</v>
      </c>
      <c r="F1409" s="34" t="s">
        <v>1930</v>
      </c>
      <c r="G1409" s="34" t="s">
        <v>1930</v>
      </c>
      <c r="H1409" s="34" t="s">
        <v>1930</v>
      </c>
      <c r="I1409" s="34" t="s">
        <v>1930</v>
      </c>
      <c r="J1409" s="34" t="s">
        <v>1930</v>
      </c>
      <c r="K1409" s="34" t="s">
        <v>1930</v>
      </c>
      <c r="L1409" s="34" t="s">
        <v>1930</v>
      </c>
      <c r="M1409" s="34" t="s">
        <v>1930</v>
      </c>
      <c r="N1409" s="34">
        <v>0</v>
      </c>
      <c r="O1409" s="34">
        <v>0</v>
      </c>
      <c r="P1409" s="34">
        <v>0</v>
      </c>
      <c r="Q1409" s="34">
        <v>0</v>
      </c>
      <c r="R1409" s="34">
        <v>0</v>
      </c>
      <c r="S1409" s="34">
        <v>0</v>
      </c>
      <c r="T1409" s="34">
        <v>0</v>
      </c>
      <c r="U1409" s="34">
        <v>0</v>
      </c>
      <c r="V1409" s="34">
        <v>0</v>
      </c>
      <c r="W1409" s="34">
        <v>0</v>
      </c>
      <c r="X1409" s="34">
        <v>0</v>
      </c>
      <c r="Y1409" s="34">
        <v>0</v>
      </c>
      <c r="Z1409" s="34">
        <v>0</v>
      </c>
      <c r="AA1409" s="34">
        <v>0</v>
      </c>
    </row>
    <row r="1410" spans="1:27" ht="15.75" customHeight="1" x14ac:dyDescent="0.25">
      <c r="A1410" s="34">
        <v>25027310</v>
      </c>
      <c r="B1410" s="34">
        <v>8.4333333333333336</v>
      </c>
      <c r="C1410" s="34">
        <v>51.366666666666667</v>
      </c>
      <c r="D1410" s="34">
        <v>46.633333333333326</v>
      </c>
      <c r="E1410" s="34">
        <v>118.46666666666665</v>
      </c>
      <c r="F1410" s="34">
        <v>252.4</v>
      </c>
      <c r="G1410" s="34">
        <v>140.76666666666668</v>
      </c>
      <c r="H1410" s="34">
        <v>188.9</v>
      </c>
      <c r="I1410" s="34">
        <v>248.5</v>
      </c>
      <c r="J1410" s="34">
        <v>251.93333333333331</v>
      </c>
      <c r="K1410" s="34">
        <v>93.15</v>
      </c>
      <c r="L1410" s="34">
        <v>90.033333333333346</v>
      </c>
      <c r="M1410" s="34">
        <v>22.5</v>
      </c>
      <c r="N1410" s="34">
        <v>34</v>
      </c>
      <c r="O1410" s="34">
        <v>0.1</v>
      </c>
      <c r="P1410" s="34">
        <v>0.1</v>
      </c>
      <c r="Q1410" s="34">
        <v>0.1</v>
      </c>
      <c r="R1410" s="34">
        <v>0.1</v>
      </c>
      <c r="S1410" s="34">
        <v>0.1</v>
      </c>
      <c r="T1410" s="34">
        <v>0.1</v>
      </c>
      <c r="U1410" s="34">
        <v>0.1</v>
      </c>
      <c r="V1410" s="34">
        <v>0.1</v>
      </c>
      <c r="W1410" s="34">
        <v>0.1</v>
      </c>
      <c r="X1410" s="34">
        <v>6.6666666666666666E-2</v>
      </c>
      <c r="Y1410" s="34">
        <v>0.1</v>
      </c>
      <c r="Z1410" s="34">
        <v>6.6666666666666666E-2</v>
      </c>
      <c r="AA1410" s="34">
        <v>9.4444444444444442E-2</v>
      </c>
    </row>
    <row r="1411" spans="1:27" ht="15.75" customHeight="1" x14ac:dyDescent="0.25">
      <c r="A1411" s="34">
        <v>25027410</v>
      </c>
      <c r="B1411" s="34">
        <v>15.578571428571427</v>
      </c>
      <c r="C1411" s="34">
        <v>21.192857142857143</v>
      </c>
      <c r="D1411" s="34">
        <v>83.468965517241372</v>
      </c>
      <c r="E1411" s="34">
        <v>161.81034482758622</v>
      </c>
      <c r="F1411" s="34">
        <v>209.10666666666665</v>
      </c>
      <c r="G1411" s="34">
        <v>154.31333333333336</v>
      </c>
      <c r="H1411" s="34">
        <v>151.87333333333333</v>
      </c>
      <c r="I1411" s="34">
        <v>211.24333333333334</v>
      </c>
      <c r="J1411" s="34">
        <v>225.5965517241379</v>
      </c>
      <c r="K1411" s="34">
        <v>258.7285714285714</v>
      </c>
      <c r="L1411" s="34">
        <v>136.32413793103447</v>
      </c>
      <c r="M1411" s="34">
        <v>41.548275862068969</v>
      </c>
      <c r="N1411" s="34">
        <v>349</v>
      </c>
      <c r="O1411" s="34">
        <v>0.93333333333333335</v>
      </c>
      <c r="P1411" s="34">
        <v>0.93333333333333335</v>
      </c>
      <c r="Q1411" s="34">
        <v>0.96666666666666667</v>
      </c>
      <c r="R1411" s="34">
        <v>0.96666666666666667</v>
      </c>
      <c r="S1411" s="34">
        <v>1</v>
      </c>
      <c r="T1411" s="34">
        <v>1</v>
      </c>
      <c r="U1411" s="34">
        <v>1</v>
      </c>
      <c r="V1411" s="34">
        <v>1</v>
      </c>
      <c r="W1411" s="34">
        <v>0.96666666666666667</v>
      </c>
      <c r="X1411" s="34">
        <v>0.93333333333333335</v>
      </c>
      <c r="Y1411" s="34">
        <v>0.96666666666666667</v>
      </c>
      <c r="Z1411" s="34">
        <v>0.96666666666666667</v>
      </c>
      <c r="AA1411" s="34">
        <v>0.96944444444444444</v>
      </c>
    </row>
    <row r="1412" spans="1:27" ht="15.75" customHeight="1" x14ac:dyDescent="0.25">
      <c r="A1412" s="34">
        <v>25027500</v>
      </c>
      <c r="B1412" s="34">
        <v>73.333333333333329</v>
      </c>
      <c r="C1412" s="34">
        <v>0</v>
      </c>
      <c r="D1412" s="34">
        <v>94</v>
      </c>
      <c r="E1412" s="34">
        <v>139.25</v>
      </c>
      <c r="F1412" s="34">
        <v>472.5</v>
      </c>
      <c r="G1412" s="34">
        <v>425.75</v>
      </c>
      <c r="H1412" s="34">
        <v>430.25</v>
      </c>
      <c r="I1412" s="34">
        <v>358.33333333333331</v>
      </c>
      <c r="J1412" s="34">
        <v>536.25</v>
      </c>
      <c r="K1412" s="34">
        <v>493</v>
      </c>
      <c r="L1412" s="34">
        <v>454.66666666666669</v>
      </c>
      <c r="M1412" s="34">
        <v>94.333333333333329</v>
      </c>
      <c r="N1412" s="34">
        <v>43</v>
      </c>
      <c r="O1412" s="34">
        <v>0.1</v>
      </c>
      <c r="P1412" s="34">
        <v>0.13333333333333333</v>
      </c>
      <c r="Q1412" s="34">
        <v>0.13333333333333333</v>
      </c>
      <c r="R1412" s="34">
        <v>0.13333333333333333</v>
      </c>
      <c r="S1412" s="34">
        <v>0.13333333333333333</v>
      </c>
      <c r="T1412" s="34">
        <v>0.13333333333333333</v>
      </c>
      <c r="U1412" s="34">
        <v>0.13333333333333333</v>
      </c>
      <c r="V1412" s="34">
        <v>0.1</v>
      </c>
      <c r="W1412" s="34">
        <v>0.13333333333333333</v>
      </c>
      <c r="X1412" s="34">
        <v>0.1</v>
      </c>
      <c r="Y1412" s="34">
        <v>0.1</v>
      </c>
      <c r="Z1412" s="34">
        <v>0.1</v>
      </c>
      <c r="AA1412" s="34">
        <v>0.11944444444444445</v>
      </c>
    </row>
    <row r="1413" spans="1:27" ht="15.75" customHeight="1" x14ac:dyDescent="0.25">
      <c r="A1413" s="34">
        <v>25027530</v>
      </c>
      <c r="B1413" s="34">
        <v>34.528571428571425</v>
      </c>
      <c r="C1413" s="34">
        <v>26.758620689655171</v>
      </c>
      <c r="D1413" s="34">
        <v>55.092592592592595</v>
      </c>
      <c r="E1413" s="34">
        <v>136.18965517241378</v>
      </c>
      <c r="F1413" s="34">
        <v>269.0928571428571</v>
      </c>
      <c r="G1413" s="34">
        <v>284.27586206896552</v>
      </c>
      <c r="H1413" s="34">
        <v>309.13448275862066</v>
      </c>
      <c r="I1413" s="34">
        <v>330.78518518518518</v>
      </c>
      <c r="J1413" s="34">
        <v>359.61071428571432</v>
      </c>
      <c r="K1413" s="34">
        <v>370.37857142857143</v>
      </c>
      <c r="L1413" s="34">
        <v>297.54285714285714</v>
      </c>
      <c r="M1413" s="34">
        <v>104.33333333333333</v>
      </c>
      <c r="N1413" s="34">
        <v>337</v>
      </c>
      <c r="O1413" s="34">
        <v>0.93333333333333335</v>
      </c>
      <c r="P1413" s="34">
        <v>0.96666666666666667</v>
      </c>
      <c r="Q1413" s="34">
        <v>0.9</v>
      </c>
      <c r="R1413" s="34">
        <v>0.96666666666666667</v>
      </c>
      <c r="S1413" s="34">
        <v>0.93333333333333335</v>
      </c>
      <c r="T1413" s="34">
        <v>0.96666666666666667</v>
      </c>
      <c r="U1413" s="34">
        <v>0.96666666666666667</v>
      </c>
      <c r="V1413" s="34">
        <v>0.9</v>
      </c>
      <c r="W1413" s="34">
        <v>0.93333333333333335</v>
      </c>
      <c r="X1413" s="34">
        <v>0.93333333333333335</v>
      </c>
      <c r="Y1413" s="34">
        <v>0.93333333333333335</v>
      </c>
      <c r="Z1413" s="34">
        <v>0.9</v>
      </c>
      <c r="AA1413" s="34">
        <v>0.93611111111111112</v>
      </c>
    </row>
    <row r="1414" spans="1:27" ht="15.75" customHeight="1" x14ac:dyDescent="0.25">
      <c r="A1414" s="34">
        <v>25027630</v>
      </c>
      <c r="B1414" s="34">
        <v>49.633333333333333</v>
      </c>
      <c r="C1414" s="34">
        <v>32.366666666666667</v>
      </c>
      <c r="D1414" s="34">
        <v>96.925925925925924</v>
      </c>
      <c r="E1414" s="34">
        <v>206.51785714285714</v>
      </c>
      <c r="F1414" s="34">
        <v>327.42857142857144</v>
      </c>
      <c r="G1414" s="34">
        <v>257.53571428571428</v>
      </c>
      <c r="H1414" s="34">
        <v>269.46296296296299</v>
      </c>
      <c r="I1414" s="34">
        <v>300.52222222222224</v>
      </c>
      <c r="J1414" s="34">
        <v>388.04074074074077</v>
      </c>
      <c r="K1414" s="34">
        <v>423.21923076923082</v>
      </c>
      <c r="L1414" s="34">
        <v>385.24444444444447</v>
      </c>
      <c r="M1414" s="34">
        <v>150.24285714285716</v>
      </c>
      <c r="N1414" s="34">
        <v>333</v>
      </c>
      <c r="O1414" s="34">
        <v>1</v>
      </c>
      <c r="P1414" s="34">
        <v>1</v>
      </c>
      <c r="Q1414" s="34">
        <v>0.9</v>
      </c>
      <c r="R1414" s="34">
        <v>0.93333333333333335</v>
      </c>
      <c r="S1414" s="34">
        <v>0.93333333333333335</v>
      </c>
      <c r="T1414" s="34">
        <v>0.93333333333333335</v>
      </c>
      <c r="U1414" s="34">
        <v>0.9</v>
      </c>
      <c r="V1414" s="34">
        <v>0.9</v>
      </c>
      <c r="W1414" s="34">
        <v>0.9</v>
      </c>
      <c r="X1414" s="34">
        <v>0.8666666666666667</v>
      </c>
      <c r="Y1414" s="34">
        <v>0.9</v>
      </c>
      <c r="Z1414" s="34">
        <v>0.93333333333333335</v>
      </c>
      <c r="AA1414" s="34">
        <v>0.92500000000000004</v>
      </c>
    </row>
    <row r="1415" spans="1:27" ht="15.75" customHeight="1" x14ac:dyDescent="0.25">
      <c r="A1415" s="34">
        <v>25027910</v>
      </c>
      <c r="B1415" s="34">
        <v>59.966666666666669</v>
      </c>
      <c r="C1415" s="34">
        <v>63.862068965517238</v>
      </c>
      <c r="D1415" s="34">
        <v>143.55666666666667</v>
      </c>
      <c r="E1415" s="34">
        <v>315.34482758620692</v>
      </c>
      <c r="F1415" s="34">
        <v>519.64285714285711</v>
      </c>
      <c r="G1415" s="34">
        <v>479.93448275862067</v>
      </c>
      <c r="H1415" s="34">
        <v>471.24827586206897</v>
      </c>
      <c r="I1415" s="34">
        <v>599.48</v>
      </c>
      <c r="J1415" s="34">
        <v>520.29666666666662</v>
      </c>
      <c r="K1415" s="34">
        <v>611.67586206896544</v>
      </c>
      <c r="L1415" s="34">
        <v>546.78666666666663</v>
      </c>
      <c r="M1415" s="34">
        <v>273.51724137931035</v>
      </c>
      <c r="N1415" s="34">
        <v>352</v>
      </c>
      <c r="O1415" s="34">
        <v>1</v>
      </c>
      <c r="P1415" s="34">
        <v>0.96666666666666667</v>
      </c>
      <c r="Q1415" s="34">
        <v>1</v>
      </c>
      <c r="R1415" s="34">
        <v>0.96666666666666667</v>
      </c>
      <c r="S1415" s="34">
        <v>0.93333333333333335</v>
      </c>
      <c r="T1415" s="34">
        <v>0.96666666666666667</v>
      </c>
      <c r="U1415" s="34">
        <v>0.96666666666666667</v>
      </c>
      <c r="V1415" s="34">
        <v>1</v>
      </c>
      <c r="W1415" s="34">
        <v>1</v>
      </c>
      <c r="X1415" s="34">
        <v>0.96666666666666667</v>
      </c>
      <c r="Y1415" s="34">
        <v>1</v>
      </c>
      <c r="Z1415" s="34">
        <v>0.96666666666666667</v>
      </c>
      <c r="AA1415" s="34">
        <v>0.97777777777777775</v>
      </c>
    </row>
    <row r="1416" spans="1:27" ht="15.75" customHeight="1" x14ac:dyDescent="0.25">
      <c r="A1416" s="34">
        <v>26010020</v>
      </c>
      <c r="B1416" s="34">
        <v>147.19999999999999</v>
      </c>
      <c r="C1416" s="34">
        <v>127.11000000000003</v>
      </c>
      <c r="D1416" s="34">
        <v>169.0793103448276</v>
      </c>
      <c r="E1416" s="34">
        <v>187.54</v>
      </c>
      <c r="F1416" s="34">
        <v>150.32333333333332</v>
      </c>
      <c r="G1416" s="34">
        <v>72.853333333333325</v>
      </c>
      <c r="H1416" s="34">
        <v>44.476666666666667</v>
      </c>
      <c r="I1416" s="34">
        <v>27.1</v>
      </c>
      <c r="J1416" s="34">
        <v>62.00333333333333</v>
      </c>
      <c r="K1416" s="34">
        <v>192.82142857142861</v>
      </c>
      <c r="L1416" s="34">
        <v>249.14137931034483</v>
      </c>
      <c r="M1416" s="34">
        <v>181.23793103448276</v>
      </c>
      <c r="N1416" s="34">
        <v>355</v>
      </c>
      <c r="O1416" s="34">
        <v>1</v>
      </c>
      <c r="P1416" s="34">
        <v>1</v>
      </c>
      <c r="Q1416" s="34">
        <v>0.96666666666666667</v>
      </c>
      <c r="R1416" s="34">
        <v>1</v>
      </c>
      <c r="S1416" s="34">
        <v>1</v>
      </c>
      <c r="T1416" s="34">
        <v>1</v>
      </c>
      <c r="U1416" s="34">
        <v>1</v>
      </c>
      <c r="V1416" s="34">
        <v>1</v>
      </c>
      <c r="W1416" s="34">
        <v>1</v>
      </c>
      <c r="X1416" s="34">
        <v>0.93333333333333335</v>
      </c>
      <c r="Y1416" s="34">
        <v>0.96666666666666667</v>
      </c>
      <c r="Z1416" s="34">
        <v>0.96666666666666667</v>
      </c>
      <c r="AA1416" s="34">
        <v>0.98611111111111116</v>
      </c>
    </row>
    <row r="1417" spans="1:27" ht="15.75" customHeight="1" x14ac:dyDescent="0.25">
      <c r="A1417" s="34">
        <v>26010030</v>
      </c>
      <c r="B1417" s="34">
        <v>169.20689655172413</v>
      </c>
      <c r="C1417" s="34">
        <v>148.97333333333333</v>
      </c>
      <c r="D1417" s="34">
        <v>162.12666666666667</v>
      </c>
      <c r="E1417" s="34">
        <v>177.16</v>
      </c>
      <c r="F1417" s="34">
        <v>149.31666666666666</v>
      </c>
      <c r="G1417" s="34">
        <v>52.31333333333334</v>
      </c>
      <c r="H1417" s="34">
        <v>44.103448275862071</v>
      </c>
      <c r="I1417" s="34">
        <v>26.3</v>
      </c>
      <c r="J1417" s="34">
        <v>64.436666666666667</v>
      </c>
      <c r="K1417" s="34">
        <v>190.26896551724138</v>
      </c>
      <c r="L1417" s="34">
        <v>295.80370370370372</v>
      </c>
      <c r="M1417" s="34">
        <v>230.08666666666667</v>
      </c>
      <c r="N1417" s="34">
        <v>354</v>
      </c>
      <c r="O1417" s="34">
        <v>0.96666666666666667</v>
      </c>
      <c r="P1417" s="34">
        <v>1</v>
      </c>
      <c r="Q1417" s="34">
        <v>1</v>
      </c>
      <c r="R1417" s="34">
        <v>1</v>
      </c>
      <c r="S1417" s="34">
        <v>1</v>
      </c>
      <c r="T1417" s="34">
        <v>1</v>
      </c>
      <c r="U1417" s="34">
        <v>0.96666666666666667</v>
      </c>
      <c r="V1417" s="34">
        <v>1</v>
      </c>
      <c r="W1417" s="34">
        <v>1</v>
      </c>
      <c r="X1417" s="34">
        <v>0.96666666666666667</v>
      </c>
      <c r="Y1417" s="34">
        <v>0.9</v>
      </c>
      <c r="Z1417" s="34">
        <v>1</v>
      </c>
      <c r="AA1417" s="34">
        <v>0.98333333333333328</v>
      </c>
    </row>
    <row r="1418" spans="1:27" ht="15.75" customHeight="1" x14ac:dyDescent="0.25">
      <c r="A1418" s="34">
        <v>26010040</v>
      </c>
      <c r="B1418" s="34" t="s">
        <v>1930</v>
      </c>
      <c r="C1418" s="34" t="s">
        <v>1930</v>
      </c>
      <c r="D1418" s="34" t="s">
        <v>1930</v>
      </c>
      <c r="E1418" s="34" t="s">
        <v>1930</v>
      </c>
      <c r="F1418" s="34" t="s">
        <v>1930</v>
      </c>
      <c r="G1418" s="34">
        <v>34</v>
      </c>
      <c r="H1418" s="34">
        <v>49</v>
      </c>
      <c r="I1418" s="34" t="s">
        <v>1930</v>
      </c>
      <c r="J1418" s="34" t="s">
        <v>1930</v>
      </c>
      <c r="K1418" s="34" t="s">
        <v>1930</v>
      </c>
      <c r="L1418" s="34" t="s">
        <v>1930</v>
      </c>
      <c r="M1418" s="34" t="s">
        <v>1930</v>
      </c>
      <c r="N1418" s="34">
        <v>2</v>
      </c>
      <c r="O1418" s="34">
        <v>0</v>
      </c>
      <c r="P1418" s="34">
        <v>0</v>
      </c>
      <c r="Q1418" s="34">
        <v>0</v>
      </c>
      <c r="R1418" s="34">
        <v>0</v>
      </c>
      <c r="S1418" s="34">
        <v>0</v>
      </c>
      <c r="T1418" s="34">
        <v>3.3333333333333333E-2</v>
      </c>
      <c r="U1418" s="34">
        <v>3.3333333333333333E-2</v>
      </c>
      <c r="V1418" s="34">
        <v>0</v>
      </c>
      <c r="W1418" s="34">
        <v>0</v>
      </c>
      <c r="X1418" s="34">
        <v>0</v>
      </c>
      <c r="Y1418" s="34">
        <v>0</v>
      </c>
      <c r="Z1418" s="34">
        <v>0</v>
      </c>
      <c r="AA1418" s="34">
        <v>5.5555555555555558E-3</v>
      </c>
    </row>
    <row r="1419" spans="1:27" ht="15.75" customHeight="1" x14ac:dyDescent="0.25">
      <c r="A1419" s="34">
        <v>26010050</v>
      </c>
      <c r="B1419" s="34">
        <v>117.5</v>
      </c>
      <c r="C1419" s="34">
        <v>134.55555555555554</v>
      </c>
      <c r="D1419" s="34">
        <v>144</v>
      </c>
      <c r="E1419" s="34">
        <v>219.8</v>
      </c>
      <c r="F1419" s="34">
        <v>277</v>
      </c>
      <c r="G1419" s="34">
        <v>297.8</v>
      </c>
      <c r="H1419" s="34">
        <v>478.8</v>
      </c>
      <c r="I1419" s="34">
        <v>295.2</v>
      </c>
      <c r="J1419" s="34">
        <v>183.8</v>
      </c>
      <c r="K1419" s="34">
        <v>162.55555555555554</v>
      </c>
      <c r="L1419" s="34">
        <v>149.33333333333334</v>
      </c>
      <c r="M1419" s="34">
        <v>120</v>
      </c>
      <c r="N1419" s="34">
        <v>115</v>
      </c>
      <c r="O1419" s="34">
        <v>0.33333333333333331</v>
      </c>
      <c r="P1419" s="34">
        <v>0.3</v>
      </c>
      <c r="Q1419" s="34">
        <v>0.33333333333333331</v>
      </c>
      <c r="R1419" s="34">
        <v>0.33333333333333331</v>
      </c>
      <c r="S1419" s="34">
        <v>0.3</v>
      </c>
      <c r="T1419" s="34">
        <v>0.33333333333333331</v>
      </c>
      <c r="U1419" s="34">
        <v>0.33333333333333331</v>
      </c>
      <c r="V1419" s="34">
        <v>0.33333333333333331</v>
      </c>
      <c r="W1419" s="34">
        <v>0.33333333333333331</v>
      </c>
      <c r="X1419" s="34">
        <v>0.3</v>
      </c>
      <c r="Y1419" s="34">
        <v>0.3</v>
      </c>
      <c r="Z1419" s="34">
        <v>0.3</v>
      </c>
      <c r="AA1419" s="34">
        <v>0.31944444444444442</v>
      </c>
    </row>
    <row r="1420" spans="1:27" ht="15.75" customHeight="1" x14ac:dyDescent="0.25">
      <c r="A1420" s="34">
        <v>26010070</v>
      </c>
      <c r="B1420" s="34">
        <v>112.41818181818181</v>
      </c>
      <c r="C1420" s="34">
        <v>127.35999999999999</v>
      </c>
      <c r="D1420" s="34">
        <v>134.88888888888889</v>
      </c>
      <c r="E1420" s="34">
        <v>193.77777777777774</v>
      </c>
      <c r="F1420" s="34">
        <v>237.5</v>
      </c>
      <c r="G1420" s="34">
        <v>264.32</v>
      </c>
      <c r="H1420" s="34">
        <v>417.83000000000004</v>
      </c>
      <c r="I1420" s="34">
        <v>266.59000000000003</v>
      </c>
      <c r="J1420" s="34">
        <v>154.05000000000001</v>
      </c>
      <c r="K1420" s="34">
        <v>154</v>
      </c>
      <c r="L1420" s="34">
        <v>149.28888888888889</v>
      </c>
      <c r="M1420" s="34">
        <v>125.19999999999999</v>
      </c>
      <c r="N1420" s="34">
        <v>115</v>
      </c>
      <c r="O1420" s="34">
        <v>0.36666666666666664</v>
      </c>
      <c r="P1420" s="34">
        <v>0.33333333333333331</v>
      </c>
      <c r="Q1420" s="34">
        <v>0.3</v>
      </c>
      <c r="R1420" s="34">
        <v>0.3</v>
      </c>
      <c r="S1420" s="34">
        <v>0.3</v>
      </c>
      <c r="T1420" s="34">
        <v>0.33333333333333331</v>
      </c>
      <c r="U1420" s="34">
        <v>0.33333333333333331</v>
      </c>
      <c r="V1420" s="34">
        <v>0.33333333333333331</v>
      </c>
      <c r="W1420" s="34">
        <v>0.33333333333333331</v>
      </c>
      <c r="X1420" s="34">
        <v>0.3</v>
      </c>
      <c r="Y1420" s="34">
        <v>0.3</v>
      </c>
      <c r="Z1420" s="34">
        <v>0.3</v>
      </c>
      <c r="AA1420" s="34">
        <v>0.31944444444444442</v>
      </c>
    </row>
    <row r="1421" spans="1:27" ht="15.75" customHeight="1" x14ac:dyDescent="0.25">
      <c r="A1421" s="34">
        <v>26010100</v>
      </c>
      <c r="B1421" s="34">
        <v>88.90000000000002</v>
      </c>
      <c r="C1421" s="34">
        <v>67.924999999999997</v>
      </c>
      <c r="D1421" s="34">
        <v>105.27499999999999</v>
      </c>
      <c r="E1421" s="34">
        <v>133.69999999999999</v>
      </c>
      <c r="F1421" s="34">
        <v>145.46666666666667</v>
      </c>
      <c r="G1421" s="34">
        <v>145.70000000000002</v>
      </c>
      <c r="H1421" s="34">
        <v>212.29999999999995</v>
      </c>
      <c r="I1421" s="34">
        <v>159.67499999999998</v>
      </c>
      <c r="J1421" s="34">
        <v>82.224999999999994</v>
      </c>
      <c r="K1421" s="34">
        <v>90.325000000000003</v>
      </c>
      <c r="L1421" s="34">
        <v>125.5</v>
      </c>
      <c r="M1421" s="34">
        <v>99.325000000000017</v>
      </c>
      <c r="N1421" s="34">
        <v>42</v>
      </c>
      <c r="O1421" s="34">
        <v>0.1</v>
      </c>
      <c r="P1421" s="34">
        <v>0.13333333333333333</v>
      </c>
      <c r="Q1421" s="34">
        <v>0.13333333333333333</v>
      </c>
      <c r="R1421" s="34">
        <v>0.13333333333333333</v>
      </c>
      <c r="S1421" s="34">
        <v>0.1</v>
      </c>
      <c r="T1421" s="34">
        <v>6.6666666666666666E-2</v>
      </c>
      <c r="U1421" s="34">
        <v>0.1</v>
      </c>
      <c r="V1421" s="34">
        <v>0.13333333333333333</v>
      </c>
      <c r="W1421" s="34">
        <v>0.13333333333333333</v>
      </c>
      <c r="X1421" s="34">
        <v>0.13333333333333333</v>
      </c>
      <c r="Y1421" s="34">
        <v>0.1</v>
      </c>
      <c r="Z1421" s="34">
        <v>0.13333333333333333</v>
      </c>
      <c r="AA1421" s="34">
        <v>0.11666666666666667</v>
      </c>
    </row>
    <row r="1422" spans="1:27" ht="15.75" customHeight="1" x14ac:dyDescent="0.25">
      <c r="A1422" s="34">
        <v>26015020</v>
      </c>
      <c r="B1422" s="34">
        <v>77.054545454545448</v>
      </c>
      <c r="C1422" s="34">
        <v>83.300000000000011</v>
      </c>
      <c r="D1422" s="34">
        <v>83.390909090909091</v>
      </c>
      <c r="E1422" s="34">
        <v>105.80909090909091</v>
      </c>
      <c r="F1422" s="34">
        <v>108.30999999999999</v>
      </c>
      <c r="G1422" s="34">
        <v>119.79</v>
      </c>
      <c r="H1422" s="34">
        <v>156.87</v>
      </c>
      <c r="I1422" s="34">
        <v>104.28999999999999</v>
      </c>
      <c r="J1422" s="34">
        <v>77.577777777777783</v>
      </c>
      <c r="K1422" s="34">
        <v>94.674999999999997</v>
      </c>
      <c r="L1422" s="34">
        <v>112.22222222222223</v>
      </c>
      <c r="M1422" s="34">
        <v>89.322222222222209</v>
      </c>
      <c r="N1422" s="34">
        <v>118</v>
      </c>
      <c r="O1422" s="34">
        <v>0.36666666666666664</v>
      </c>
      <c r="P1422" s="34">
        <v>0.33333333333333331</v>
      </c>
      <c r="Q1422" s="34">
        <v>0.36666666666666664</v>
      </c>
      <c r="R1422" s="34">
        <v>0.36666666666666664</v>
      </c>
      <c r="S1422" s="34">
        <v>0.33333333333333331</v>
      </c>
      <c r="T1422" s="34">
        <v>0.33333333333333331</v>
      </c>
      <c r="U1422" s="34">
        <v>0.33333333333333331</v>
      </c>
      <c r="V1422" s="34">
        <v>0.33333333333333331</v>
      </c>
      <c r="W1422" s="34">
        <v>0.3</v>
      </c>
      <c r="X1422" s="34">
        <v>0.26666666666666666</v>
      </c>
      <c r="Y1422" s="34">
        <v>0.3</v>
      </c>
      <c r="Z1422" s="34">
        <v>0.3</v>
      </c>
      <c r="AA1422" s="34">
        <v>0.32777777777777778</v>
      </c>
    </row>
    <row r="1423" spans="1:27" ht="15.75" customHeight="1" x14ac:dyDescent="0.25">
      <c r="A1423" s="34">
        <v>26015030</v>
      </c>
      <c r="B1423" s="34" t="s">
        <v>1930</v>
      </c>
      <c r="C1423" s="34" t="s">
        <v>1930</v>
      </c>
      <c r="D1423" s="34" t="s">
        <v>1930</v>
      </c>
      <c r="E1423" s="34" t="s">
        <v>1930</v>
      </c>
      <c r="F1423" s="34" t="s">
        <v>1930</v>
      </c>
      <c r="G1423" s="34" t="s">
        <v>1930</v>
      </c>
      <c r="H1423" s="34" t="s">
        <v>1930</v>
      </c>
      <c r="I1423" s="34" t="s">
        <v>1930</v>
      </c>
      <c r="J1423" s="34" t="s">
        <v>1930</v>
      </c>
      <c r="K1423" s="34" t="s">
        <v>1930</v>
      </c>
      <c r="L1423" s="34" t="s">
        <v>1930</v>
      </c>
      <c r="M1423" s="34" t="s">
        <v>1930</v>
      </c>
      <c r="N1423" s="34">
        <v>0</v>
      </c>
      <c r="O1423" s="34">
        <v>0</v>
      </c>
      <c r="P1423" s="34">
        <v>0</v>
      </c>
      <c r="Q1423" s="34">
        <v>0</v>
      </c>
      <c r="R1423" s="34">
        <v>0</v>
      </c>
      <c r="S1423" s="34">
        <v>0</v>
      </c>
      <c r="T1423" s="34">
        <v>0</v>
      </c>
      <c r="U1423" s="34">
        <v>0</v>
      </c>
      <c r="V1423" s="34">
        <v>0</v>
      </c>
      <c r="W1423" s="34">
        <v>0</v>
      </c>
      <c r="X1423" s="34">
        <v>0</v>
      </c>
      <c r="Y1423" s="34">
        <v>0</v>
      </c>
      <c r="Z1423" s="34">
        <v>0</v>
      </c>
      <c r="AA1423" s="34">
        <v>0</v>
      </c>
    </row>
    <row r="1424" spans="1:27" ht="15.75" customHeight="1" x14ac:dyDescent="0.25">
      <c r="A1424" s="34">
        <v>26017060</v>
      </c>
      <c r="B1424" s="34">
        <v>70.3</v>
      </c>
      <c r="C1424" s="34">
        <v>78.35833333333332</v>
      </c>
      <c r="D1424" s="34">
        <v>102.7909090909091</v>
      </c>
      <c r="E1424" s="34">
        <v>137.85454545454544</v>
      </c>
      <c r="F1424" s="34">
        <v>139.9909090909091</v>
      </c>
      <c r="G1424" s="34">
        <v>157.22</v>
      </c>
      <c r="H1424" s="34">
        <v>194.82999999999998</v>
      </c>
      <c r="I1424" s="34">
        <v>131.02000000000004</v>
      </c>
      <c r="J1424" s="34">
        <v>93.663636363636357</v>
      </c>
      <c r="K1424" s="34">
        <v>107.88999999999999</v>
      </c>
      <c r="L1424" s="34">
        <v>150.33750000000001</v>
      </c>
      <c r="M1424" s="34">
        <v>106.56363636363636</v>
      </c>
      <c r="N1424" s="34">
        <v>126</v>
      </c>
      <c r="O1424" s="34">
        <v>0.36666666666666664</v>
      </c>
      <c r="P1424" s="34">
        <v>0.4</v>
      </c>
      <c r="Q1424" s="34">
        <v>0.36666666666666664</v>
      </c>
      <c r="R1424" s="34">
        <v>0.36666666666666664</v>
      </c>
      <c r="S1424" s="34">
        <v>0.36666666666666664</v>
      </c>
      <c r="T1424" s="34">
        <v>0.33333333333333331</v>
      </c>
      <c r="U1424" s="34">
        <v>0.33333333333333331</v>
      </c>
      <c r="V1424" s="34">
        <v>0.33333333333333331</v>
      </c>
      <c r="W1424" s="34">
        <v>0.36666666666666664</v>
      </c>
      <c r="X1424" s="34">
        <v>0.33333333333333331</v>
      </c>
      <c r="Y1424" s="34">
        <v>0.26666666666666666</v>
      </c>
      <c r="Z1424" s="34">
        <v>0.36666666666666664</v>
      </c>
      <c r="AA1424" s="34">
        <v>0.35</v>
      </c>
    </row>
    <row r="1425" spans="1:27" ht="15.75" customHeight="1" x14ac:dyDescent="0.25">
      <c r="A1425" s="34">
        <v>26020020</v>
      </c>
      <c r="B1425" s="34">
        <v>121.25</v>
      </c>
      <c r="C1425" s="34">
        <v>120.75862068965517</v>
      </c>
      <c r="D1425" s="34">
        <v>145.86206896551724</v>
      </c>
      <c r="E1425" s="34">
        <v>141.25</v>
      </c>
      <c r="F1425" s="34">
        <v>98.5</v>
      </c>
      <c r="G1425" s="34">
        <v>42.222222222222221</v>
      </c>
      <c r="H1425" s="34">
        <v>30.068965517241381</v>
      </c>
      <c r="I1425" s="34">
        <v>23.4</v>
      </c>
      <c r="J1425" s="34">
        <v>55.966666666666669</v>
      </c>
      <c r="K1425" s="34">
        <v>157.81481481481481</v>
      </c>
      <c r="L1425" s="34">
        <v>193.8642857142857</v>
      </c>
      <c r="M1425" s="34">
        <v>131.33333333333334</v>
      </c>
      <c r="N1425" s="34">
        <v>345</v>
      </c>
      <c r="O1425" s="34">
        <v>0.93333333333333335</v>
      </c>
      <c r="P1425" s="34">
        <v>0.96666666666666667</v>
      </c>
      <c r="Q1425" s="34">
        <v>0.96666666666666667</v>
      </c>
      <c r="R1425" s="34">
        <v>0.93333333333333335</v>
      </c>
      <c r="S1425" s="34">
        <v>1</v>
      </c>
      <c r="T1425" s="34">
        <v>0.9</v>
      </c>
      <c r="U1425" s="34">
        <v>0.96666666666666667</v>
      </c>
      <c r="V1425" s="34">
        <v>1</v>
      </c>
      <c r="W1425" s="34">
        <v>1</v>
      </c>
      <c r="X1425" s="34">
        <v>0.9</v>
      </c>
      <c r="Y1425" s="34">
        <v>0.93333333333333335</v>
      </c>
      <c r="Z1425" s="34">
        <v>1</v>
      </c>
      <c r="AA1425" s="34">
        <v>0.95833333333333337</v>
      </c>
    </row>
    <row r="1426" spans="1:27" ht="15.75" customHeight="1" x14ac:dyDescent="0.25">
      <c r="A1426" s="34">
        <v>26020030</v>
      </c>
      <c r="B1426" s="34">
        <v>220.65</v>
      </c>
      <c r="C1426" s="34">
        <v>203.83103448275864</v>
      </c>
      <c r="D1426" s="34">
        <v>232.55172413793105</v>
      </c>
      <c r="E1426" s="34">
        <v>229.69629629629631</v>
      </c>
      <c r="F1426" s="34">
        <v>153.41111111111113</v>
      </c>
      <c r="G1426" s="34">
        <v>82.683333333333337</v>
      </c>
      <c r="H1426" s="34">
        <v>62.853333333333332</v>
      </c>
      <c r="I1426" s="34">
        <v>42.03448275862069</v>
      </c>
      <c r="J1426" s="34">
        <v>84.072413793103451</v>
      </c>
      <c r="K1426" s="34">
        <v>219.0148148148148</v>
      </c>
      <c r="L1426" s="34">
        <v>285.32142857142856</v>
      </c>
      <c r="M1426" s="34">
        <v>264.45</v>
      </c>
      <c r="N1426" s="34">
        <v>345</v>
      </c>
      <c r="O1426" s="34">
        <v>1</v>
      </c>
      <c r="P1426" s="34">
        <v>0.96666666666666667</v>
      </c>
      <c r="Q1426" s="34">
        <v>0.96666666666666667</v>
      </c>
      <c r="R1426" s="34">
        <v>0.9</v>
      </c>
      <c r="S1426" s="34">
        <v>0.9</v>
      </c>
      <c r="T1426" s="34">
        <v>1</v>
      </c>
      <c r="U1426" s="34">
        <v>1</v>
      </c>
      <c r="V1426" s="34">
        <v>0.96666666666666667</v>
      </c>
      <c r="W1426" s="34">
        <v>0.96666666666666667</v>
      </c>
      <c r="X1426" s="34">
        <v>0.9</v>
      </c>
      <c r="Y1426" s="34">
        <v>0.93333333333333335</v>
      </c>
      <c r="Z1426" s="34">
        <v>1</v>
      </c>
      <c r="AA1426" s="34">
        <v>0.95833333333333337</v>
      </c>
    </row>
    <row r="1427" spans="1:27" ht="15.75" customHeight="1" x14ac:dyDescent="0.25">
      <c r="A1427" s="34">
        <v>26020040</v>
      </c>
      <c r="B1427" s="34">
        <v>179.5</v>
      </c>
      <c r="C1427" s="34">
        <v>102.5</v>
      </c>
      <c r="D1427" s="34">
        <v>188.5</v>
      </c>
      <c r="E1427" s="34">
        <v>242.25</v>
      </c>
      <c r="F1427" s="34">
        <v>158.5</v>
      </c>
      <c r="G1427" s="34">
        <v>78.75</v>
      </c>
      <c r="H1427" s="34">
        <v>21.875</v>
      </c>
      <c r="I1427" s="34">
        <v>51.25</v>
      </c>
      <c r="J1427" s="34">
        <v>137.75</v>
      </c>
      <c r="K1427" s="34">
        <v>200.25</v>
      </c>
      <c r="L1427" s="34">
        <v>279.25</v>
      </c>
      <c r="M1427" s="34">
        <v>115</v>
      </c>
      <c r="N1427" s="34">
        <v>48</v>
      </c>
      <c r="O1427" s="34">
        <v>0.13333333333333333</v>
      </c>
      <c r="P1427" s="34">
        <v>0.13333333333333333</v>
      </c>
      <c r="Q1427" s="34">
        <v>0.13333333333333333</v>
      </c>
      <c r="R1427" s="34">
        <v>0.13333333333333333</v>
      </c>
      <c r="S1427" s="34">
        <v>0.13333333333333333</v>
      </c>
      <c r="T1427" s="34">
        <v>0.13333333333333333</v>
      </c>
      <c r="U1427" s="34">
        <v>0.13333333333333333</v>
      </c>
      <c r="V1427" s="34">
        <v>0.13333333333333333</v>
      </c>
      <c r="W1427" s="34">
        <v>0.13333333333333333</v>
      </c>
      <c r="X1427" s="34">
        <v>0.13333333333333333</v>
      </c>
      <c r="Y1427" s="34">
        <v>0.13333333333333333</v>
      </c>
      <c r="Z1427" s="34">
        <v>0.13333333333333333</v>
      </c>
      <c r="AA1427" s="34">
        <v>0.13333333333333333</v>
      </c>
    </row>
    <row r="1428" spans="1:27" ht="15.75" customHeight="1" x14ac:dyDescent="0.25">
      <c r="A1428" s="34">
        <v>26020100</v>
      </c>
      <c r="B1428" s="34">
        <v>204.85714285714286</v>
      </c>
      <c r="C1428" s="34">
        <v>199.76785714285714</v>
      </c>
      <c r="D1428" s="34">
        <v>269.88965517241382</v>
      </c>
      <c r="E1428" s="34">
        <v>299.92083333333329</v>
      </c>
      <c r="F1428" s="34">
        <v>273.42962962962963</v>
      </c>
      <c r="G1428" s="34">
        <v>172.70000000000002</v>
      </c>
      <c r="H1428" s="34">
        <v>113.12857142857142</v>
      </c>
      <c r="I1428" s="34">
        <v>118.22666666666666</v>
      </c>
      <c r="J1428" s="34">
        <v>174.11379310344824</v>
      </c>
      <c r="K1428" s="34">
        <v>291.0107142857143</v>
      </c>
      <c r="L1428" s="34">
        <v>352.58620689655174</v>
      </c>
      <c r="M1428" s="34">
        <v>221.46785714285713</v>
      </c>
      <c r="N1428" s="34">
        <v>336</v>
      </c>
      <c r="O1428" s="34">
        <v>0.93333333333333335</v>
      </c>
      <c r="P1428" s="34">
        <v>0.93333333333333335</v>
      </c>
      <c r="Q1428" s="34">
        <v>0.96666666666666667</v>
      </c>
      <c r="R1428" s="34">
        <v>0.8</v>
      </c>
      <c r="S1428" s="34">
        <v>0.9</v>
      </c>
      <c r="T1428" s="34">
        <v>0.93333333333333335</v>
      </c>
      <c r="U1428" s="34">
        <v>0.93333333333333335</v>
      </c>
      <c r="V1428" s="34">
        <v>1</v>
      </c>
      <c r="W1428" s="34">
        <v>0.96666666666666667</v>
      </c>
      <c r="X1428" s="34">
        <v>0.93333333333333335</v>
      </c>
      <c r="Y1428" s="34">
        <v>0.96666666666666667</v>
      </c>
      <c r="Z1428" s="34">
        <v>0.93333333333333335</v>
      </c>
      <c r="AA1428" s="34">
        <v>0.93333333333333335</v>
      </c>
    </row>
    <row r="1429" spans="1:27" ht="15.75" customHeight="1" x14ac:dyDescent="0.25">
      <c r="A1429" s="34">
        <v>26020120</v>
      </c>
      <c r="B1429" s="34">
        <v>142.99629629629629</v>
      </c>
      <c r="C1429" s="34">
        <v>147.54444444444445</v>
      </c>
      <c r="D1429" s="34">
        <v>178.56071428571428</v>
      </c>
      <c r="E1429" s="34">
        <v>211.92857142857142</v>
      </c>
      <c r="F1429" s="34">
        <v>128</v>
      </c>
      <c r="G1429" s="34">
        <v>67.206896551724142</v>
      </c>
      <c r="H1429" s="34">
        <v>51.96551724137931</v>
      </c>
      <c r="I1429" s="34">
        <v>33.03448275862069</v>
      </c>
      <c r="J1429" s="34">
        <v>71.517241379310349</v>
      </c>
      <c r="K1429" s="34">
        <v>221.48275862068965</v>
      </c>
      <c r="L1429" s="34">
        <v>241.35862068965517</v>
      </c>
      <c r="M1429" s="34">
        <v>198.91034482758619</v>
      </c>
      <c r="N1429" s="34">
        <v>340</v>
      </c>
      <c r="O1429" s="34">
        <v>0.9</v>
      </c>
      <c r="P1429" s="34">
        <v>0.9</v>
      </c>
      <c r="Q1429" s="34">
        <v>0.93333333333333335</v>
      </c>
      <c r="R1429" s="34">
        <v>0.93333333333333335</v>
      </c>
      <c r="S1429" s="34">
        <v>0.9</v>
      </c>
      <c r="T1429" s="34">
        <v>0.96666666666666667</v>
      </c>
      <c r="U1429" s="34">
        <v>0.96666666666666667</v>
      </c>
      <c r="V1429" s="34">
        <v>0.96666666666666667</v>
      </c>
      <c r="W1429" s="34">
        <v>0.96666666666666667</v>
      </c>
      <c r="X1429" s="34">
        <v>0.96666666666666667</v>
      </c>
      <c r="Y1429" s="34">
        <v>0.96666666666666667</v>
      </c>
      <c r="Z1429" s="34">
        <v>0.96666666666666667</v>
      </c>
      <c r="AA1429" s="34">
        <v>0.94444444444444442</v>
      </c>
    </row>
    <row r="1430" spans="1:27" ht="15.75" customHeight="1" x14ac:dyDescent="0.25">
      <c r="A1430" s="34">
        <v>26020130</v>
      </c>
      <c r="B1430" s="34">
        <v>179.15</v>
      </c>
      <c r="C1430" s="34">
        <v>172.7</v>
      </c>
      <c r="D1430" s="34">
        <v>194</v>
      </c>
      <c r="E1430" s="34">
        <v>184.56666666666666</v>
      </c>
      <c r="F1430" s="34">
        <v>121.44827586206897</v>
      </c>
      <c r="G1430" s="34">
        <v>50.9</v>
      </c>
      <c r="H1430" s="34">
        <v>27.133333333333333</v>
      </c>
      <c r="I1430" s="34">
        <v>23.4</v>
      </c>
      <c r="J1430" s="34">
        <v>52.413333333333334</v>
      </c>
      <c r="K1430" s="34">
        <v>202.37931034482759</v>
      </c>
      <c r="L1430" s="34">
        <v>260</v>
      </c>
      <c r="M1430" s="34">
        <v>242.63666666666668</v>
      </c>
      <c r="N1430" s="34">
        <v>357</v>
      </c>
      <c r="O1430" s="34">
        <v>1</v>
      </c>
      <c r="P1430" s="34">
        <v>1</v>
      </c>
      <c r="Q1430" s="34">
        <v>1</v>
      </c>
      <c r="R1430" s="34">
        <v>1</v>
      </c>
      <c r="S1430" s="34">
        <v>0.96666666666666667</v>
      </c>
      <c r="T1430" s="34">
        <v>1</v>
      </c>
      <c r="U1430" s="34">
        <v>1</v>
      </c>
      <c r="V1430" s="34">
        <v>1</v>
      </c>
      <c r="W1430" s="34">
        <v>1</v>
      </c>
      <c r="X1430" s="34">
        <v>0.96666666666666667</v>
      </c>
      <c r="Y1430" s="34">
        <v>0.96666666666666667</v>
      </c>
      <c r="Z1430" s="34">
        <v>1</v>
      </c>
      <c r="AA1430" s="34">
        <v>0.9916666666666667</v>
      </c>
    </row>
    <row r="1431" spans="1:27" ht="15.75" customHeight="1" x14ac:dyDescent="0.25">
      <c r="A1431" s="34">
        <v>26020160</v>
      </c>
      <c r="B1431" s="34">
        <v>177.23333333333332</v>
      </c>
      <c r="C1431" s="34">
        <v>187.41379310344828</v>
      </c>
      <c r="D1431" s="34">
        <v>224.96666666666667</v>
      </c>
      <c r="E1431" s="34">
        <v>268.93333333333334</v>
      </c>
      <c r="F1431" s="34">
        <v>224.93103448275863</v>
      </c>
      <c r="G1431" s="34">
        <v>143.20689655172413</v>
      </c>
      <c r="H1431" s="34">
        <v>79.7</v>
      </c>
      <c r="I1431" s="34">
        <v>80.206896551724142</v>
      </c>
      <c r="J1431" s="34">
        <v>142.80000000000001</v>
      </c>
      <c r="K1431" s="34">
        <v>248.58620689655172</v>
      </c>
      <c r="L1431" s="34">
        <v>296.7</v>
      </c>
      <c r="M1431" s="34">
        <v>241.57142857142858</v>
      </c>
      <c r="N1431" s="34">
        <v>353</v>
      </c>
      <c r="O1431" s="34">
        <v>1</v>
      </c>
      <c r="P1431" s="34">
        <v>0.96666666666666667</v>
      </c>
      <c r="Q1431" s="34">
        <v>1</v>
      </c>
      <c r="R1431" s="34">
        <v>1</v>
      </c>
      <c r="S1431" s="34">
        <v>0.96666666666666667</v>
      </c>
      <c r="T1431" s="34">
        <v>0.96666666666666667</v>
      </c>
      <c r="U1431" s="34">
        <v>1</v>
      </c>
      <c r="V1431" s="34">
        <v>0.96666666666666667</v>
      </c>
      <c r="W1431" s="34">
        <v>1</v>
      </c>
      <c r="X1431" s="34">
        <v>0.96666666666666667</v>
      </c>
      <c r="Y1431" s="34">
        <v>1</v>
      </c>
      <c r="Z1431" s="34">
        <v>0.93333333333333335</v>
      </c>
      <c r="AA1431" s="34">
        <v>0.98055555555555551</v>
      </c>
    </row>
    <row r="1432" spans="1:27" ht="15.75" customHeight="1" x14ac:dyDescent="0.25">
      <c r="A1432" s="34">
        <v>26020180</v>
      </c>
      <c r="B1432" s="34">
        <v>227.43333333333337</v>
      </c>
      <c r="C1432" s="34">
        <v>181.45</v>
      </c>
      <c r="D1432" s="34">
        <v>209.15172413793101</v>
      </c>
      <c r="E1432" s="34">
        <v>190.81724137931033</v>
      </c>
      <c r="F1432" s="34">
        <v>181.25925925925927</v>
      </c>
      <c r="G1432" s="34">
        <v>86.841666666666654</v>
      </c>
      <c r="H1432" s="34">
        <v>62.324999999999996</v>
      </c>
      <c r="I1432" s="34">
        <v>51.758620689655174</v>
      </c>
      <c r="J1432" s="34">
        <v>111.89285714285714</v>
      </c>
      <c r="K1432" s="34">
        <v>288.26538461538462</v>
      </c>
      <c r="L1432" s="34">
        <v>325.09199999999998</v>
      </c>
      <c r="M1432" s="34">
        <v>279.46923076923076</v>
      </c>
      <c r="N1432" s="34">
        <v>328</v>
      </c>
      <c r="O1432" s="34">
        <v>0.9</v>
      </c>
      <c r="P1432" s="34">
        <v>1</v>
      </c>
      <c r="Q1432" s="34">
        <v>0.96666666666666667</v>
      </c>
      <c r="R1432" s="34">
        <v>0.96666666666666667</v>
      </c>
      <c r="S1432" s="34">
        <v>0.9</v>
      </c>
      <c r="T1432" s="34">
        <v>0.8</v>
      </c>
      <c r="U1432" s="34">
        <v>0.93333333333333335</v>
      </c>
      <c r="V1432" s="34">
        <v>0.96666666666666667</v>
      </c>
      <c r="W1432" s="34">
        <v>0.93333333333333335</v>
      </c>
      <c r="X1432" s="34">
        <v>0.8666666666666667</v>
      </c>
      <c r="Y1432" s="34">
        <v>0.83333333333333337</v>
      </c>
      <c r="Z1432" s="34">
        <v>0.8666666666666667</v>
      </c>
      <c r="AA1432" s="34">
        <v>0.91111111111111109</v>
      </c>
    </row>
    <row r="1433" spans="1:27" ht="15.75" customHeight="1" x14ac:dyDescent="0.25">
      <c r="A1433" s="34">
        <v>26020200</v>
      </c>
      <c r="B1433" s="34">
        <v>185.39655172413794</v>
      </c>
      <c r="C1433" s="34">
        <v>188.14285714285714</v>
      </c>
      <c r="D1433" s="34">
        <v>236</v>
      </c>
      <c r="E1433" s="34">
        <v>242.75</v>
      </c>
      <c r="F1433" s="34">
        <v>194.92413793103449</v>
      </c>
      <c r="G1433" s="34">
        <v>116.51724137931035</v>
      </c>
      <c r="H1433" s="34">
        <v>74.379310344827587</v>
      </c>
      <c r="I1433" s="34">
        <v>65.464285714285708</v>
      </c>
      <c r="J1433" s="34">
        <v>141.68965517241378</v>
      </c>
      <c r="K1433" s="34">
        <v>248.20689655172413</v>
      </c>
      <c r="L1433" s="34">
        <v>270.41379310344826</v>
      </c>
      <c r="M1433" s="34">
        <v>224.28571428571428</v>
      </c>
      <c r="N1433" s="34">
        <v>341</v>
      </c>
      <c r="O1433" s="34">
        <v>0.96666666666666667</v>
      </c>
      <c r="P1433" s="34">
        <v>0.93333333333333335</v>
      </c>
      <c r="Q1433" s="34">
        <v>0.8666666666666667</v>
      </c>
      <c r="R1433" s="34">
        <v>0.93333333333333335</v>
      </c>
      <c r="S1433" s="34">
        <v>0.96666666666666667</v>
      </c>
      <c r="T1433" s="34">
        <v>0.96666666666666667</v>
      </c>
      <c r="U1433" s="34">
        <v>0.96666666666666667</v>
      </c>
      <c r="V1433" s="34">
        <v>0.93333333333333335</v>
      </c>
      <c r="W1433" s="34">
        <v>0.96666666666666667</v>
      </c>
      <c r="X1433" s="34">
        <v>0.96666666666666667</v>
      </c>
      <c r="Y1433" s="34">
        <v>0.96666666666666667</v>
      </c>
      <c r="Z1433" s="34">
        <v>0.93333333333333335</v>
      </c>
      <c r="AA1433" s="34">
        <v>0.94722222222222219</v>
      </c>
    </row>
    <row r="1434" spans="1:27" ht="15.75" customHeight="1" x14ac:dyDescent="0.25">
      <c r="A1434" s="34">
        <v>26020220</v>
      </c>
      <c r="B1434" s="34">
        <v>230.0655172413793</v>
      </c>
      <c r="C1434" s="34">
        <v>222.43103448275863</v>
      </c>
      <c r="D1434" s="34">
        <v>270.48275862068965</v>
      </c>
      <c r="E1434" s="34">
        <v>283.37586206896549</v>
      </c>
      <c r="F1434" s="34">
        <v>226.62962962962962</v>
      </c>
      <c r="G1434" s="34">
        <v>122.85714285714286</v>
      </c>
      <c r="H1434" s="34">
        <v>84.906896551724145</v>
      </c>
      <c r="I1434" s="34">
        <v>85.4</v>
      </c>
      <c r="J1434" s="34">
        <v>132.75</v>
      </c>
      <c r="K1434" s="34">
        <v>236.28</v>
      </c>
      <c r="L1434" s="34">
        <v>325.06896551724139</v>
      </c>
      <c r="M1434" s="34">
        <v>251.66666666666666</v>
      </c>
      <c r="N1434" s="34">
        <v>347</v>
      </c>
      <c r="O1434" s="34">
        <v>0.96666666666666667</v>
      </c>
      <c r="P1434" s="34">
        <v>0.96666666666666667</v>
      </c>
      <c r="Q1434" s="34">
        <v>0.96666666666666667</v>
      </c>
      <c r="R1434" s="34">
        <v>0.96666666666666667</v>
      </c>
      <c r="S1434" s="34">
        <v>0.9</v>
      </c>
      <c r="T1434" s="34">
        <v>0.93333333333333335</v>
      </c>
      <c r="U1434" s="34">
        <v>0.96666666666666667</v>
      </c>
      <c r="V1434" s="34">
        <v>1</v>
      </c>
      <c r="W1434" s="34">
        <v>0.93333333333333335</v>
      </c>
      <c r="X1434" s="34">
        <v>1</v>
      </c>
      <c r="Y1434" s="34">
        <v>0.96666666666666667</v>
      </c>
      <c r="Z1434" s="34">
        <v>1</v>
      </c>
      <c r="AA1434" s="34">
        <v>0.96388888888888891</v>
      </c>
    </row>
    <row r="1435" spans="1:27" ht="15.75" customHeight="1" x14ac:dyDescent="0.25">
      <c r="A1435" s="34">
        <v>26020230</v>
      </c>
      <c r="B1435" s="34">
        <v>295.20689655172413</v>
      </c>
      <c r="C1435" s="34">
        <v>266.34482758620692</v>
      </c>
      <c r="D1435" s="34">
        <v>285.82068965517237</v>
      </c>
      <c r="E1435" s="34">
        <v>271.10000000000002</v>
      </c>
      <c r="F1435" s="34">
        <v>226.76666666666668</v>
      </c>
      <c r="G1435" s="34">
        <v>145.46333333333331</v>
      </c>
      <c r="H1435" s="34">
        <v>108.46000000000001</v>
      </c>
      <c r="I1435" s="34">
        <v>84.033333333333331</v>
      </c>
      <c r="J1435" s="34">
        <v>154.16</v>
      </c>
      <c r="K1435" s="34">
        <v>297.78333333333336</v>
      </c>
      <c r="L1435" s="34">
        <v>397.76666666666665</v>
      </c>
      <c r="M1435" s="34">
        <v>362.13793103448273</v>
      </c>
      <c r="N1435" s="34">
        <v>356</v>
      </c>
      <c r="O1435" s="34">
        <v>0.96666666666666667</v>
      </c>
      <c r="P1435" s="34">
        <v>0.96666666666666667</v>
      </c>
      <c r="Q1435" s="34">
        <v>0.96666666666666667</v>
      </c>
      <c r="R1435" s="34">
        <v>1</v>
      </c>
      <c r="S1435" s="34">
        <v>1</v>
      </c>
      <c r="T1435" s="34">
        <v>1</v>
      </c>
      <c r="U1435" s="34">
        <v>1</v>
      </c>
      <c r="V1435" s="34">
        <v>1</v>
      </c>
      <c r="W1435" s="34">
        <v>1</v>
      </c>
      <c r="X1435" s="34">
        <v>1</v>
      </c>
      <c r="Y1435" s="34">
        <v>1</v>
      </c>
      <c r="Z1435" s="34">
        <v>0.96666666666666667</v>
      </c>
      <c r="AA1435" s="34">
        <v>0.98888888888888893</v>
      </c>
    </row>
    <row r="1436" spans="1:27" ht="15.75" customHeight="1" x14ac:dyDescent="0.25">
      <c r="A1436" s="34">
        <v>26020250</v>
      </c>
      <c r="B1436" s="34">
        <v>167.18214285714288</v>
      </c>
      <c r="C1436" s="34">
        <v>176.12758620689658</v>
      </c>
      <c r="D1436" s="34">
        <v>195.69310344827588</v>
      </c>
      <c r="E1436" s="34">
        <v>191.42857142857142</v>
      </c>
      <c r="F1436" s="34">
        <v>154.92142857142858</v>
      </c>
      <c r="G1436" s="34">
        <v>85.4</v>
      </c>
      <c r="H1436" s="34">
        <v>72.964285714285708</v>
      </c>
      <c r="I1436" s="34">
        <v>51.241379310344826</v>
      </c>
      <c r="J1436" s="34">
        <v>91.36666666666666</v>
      </c>
      <c r="K1436" s="34">
        <v>180.76296296296297</v>
      </c>
      <c r="L1436" s="34">
        <v>249.65517241379311</v>
      </c>
      <c r="M1436" s="34">
        <v>190.48999999999998</v>
      </c>
      <c r="N1436" s="34">
        <v>345</v>
      </c>
      <c r="O1436" s="34">
        <v>0.93333333333333335</v>
      </c>
      <c r="P1436" s="34">
        <v>0.96666666666666667</v>
      </c>
      <c r="Q1436" s="34">
        <v>0.96666666666666667</v>
      </c>
      <c r="R1436" s="34">
        <v>0.93333333333333335</v>
      </c>
      <c r="S1436" s="34">
        <v>0.93333333333333335</v>
      </c>
      <c r="T1436" s="34">
        <v>1</v>
      </c>
      <c r="U1436" s="34">
        <v>0.93333333333333335</v>
      </c>
      <c r="V1436" s="34">
        <v>0.96666666666666667</v>
      </c>
      <c r="W1436" s="34">
        <v>1</v>
      </c>
      <c r="X1436" s="34">
        <v>0.9</v>
      </c>
      <c r="Y1436" s="34">
        <v>0.96666666666666667</v>
      </c>
      <c r="Z1436" s="34">
        <v>1</v>
      </c>
      <c r="AA1436" s="34">
        <v>0.95833333333333337</v>
      </c>
    </row>
    <row r="1437" spans="1:27" ht="15.75" customHeight="1" x14ac:dyDescent="0.25">
      <c r="A1437" s="34">
        <v>26020320</v>
      </c>
      <c r="B1437" s="34">
        <v>122.88000000000001</v>
      </c>
      <c r="C1437" s="34">
        <v>120.72</v>
      </c>
      <c r="D1437" s="34">
        <v>143.40999999999997</v>
      </c>
      <c r="E1437" s="34">
        <v>153.05000000000001</v>
      </c>
      <c r="F1437" s="34">
        <v>132.65555555555554</v>
      </c>
      <c r="G1437" s="34">
        <v>125.16551724137932</v>
      </c>
      <c r="H1437" s="34">
        <v>124.28620689655173</v>
      </c>
      <c r="I1437" s="34">
        <v>93.396428571428586</v>
      </c>
      <c r="J1437" s="34">
        <v>70.820689655172401</v>
      </c>
      <c r="K1437" s="34">
        <v>158.98620689655169</v>
      </c>
      <c r="L1437" s="34">
        <v>202.86206896551724</v>
      </c>
      <c r="M1437" s="34">
        <v>162.55999999999997</v>
      </c>
      <c r="N1437" s="34">
        <v>350</v>
      </c>
      <c r="O1437" s="34">
        <v>1</v>
      </c>
      <c r="P1437" s="34">
        <v>1</v>
      </c>
      <c r="Q1437" s="34">
        <v>1</v>
      </c>
      <c r="R1437" s="34">
        <v>1</v>
      </c>
      <c r="S1437" s="34">
        <v>0.9</v>
      </c>
      <c r="T1437" s="34">
        <v>0.96666666666666667</v>
      </c>
      <c r="U1437" s="34">
        <v>0.96666666666666667</v>
      </c>
      <c r="V1437" s="34">
        <v>0.93333333333333335</v>
      </c>
      <c r="W1437" s="34">
        <v>0.96666666666666667</v>
      </c>
      <c r="X1437" s="34">
        <v>0.96666666666666667</v>
      </c>
      <c r="Y1437" s="34">
        <v>0.96666666666666667</v>
      </c>
      <c r="Z1437" s="34">
        <v>1</v>
      </c>
      <c r="AA1437" s="34">
        <v>0.97222222222222221</v>
      </c>
    </row>
    <row r="1438" spans="1:27" ht="15.75" customHeight="1" x14ac:dyDescent="0.25">
      <c r="A1438" s="34">
        <v>26020380</v>
      </c>
      <c r="B1438" s="34">
        <v>145.62142857142857</v>
      </c>
      <c r="C1438" s="34">
        <v>155.27692307692308</v>
      </c>
      <c r="D1438" s="34">
        <v>201.79999999999998</v>
      </c>
      <c r="E1438" s="34">
        <v>282</v>
      </c>
      <c r="F1438" s="34">
        <v>198.25</v>
      </c>
      <c r="G1438" s="34">
        <v>149.46428571428572</v>
      </c>
      <c r="H1438" s="34">
        <v>91.821428571428569</v>
      </c>
      <c r="I1438" s="34">
        <v>80.842857142857142</v>
      </c>
      <c r="J1438" s="34">
        <v>147.92142857142858</v>
      </c>
      <c r="K1438" s="34">
        <v>222.6357142857143</v>
      </c>
      <c r="L1438" s="34">
        <v>295.30769230769232</v>
      </c>
      <c r="M1438" s="34">
        <v>160.53333333333333</v>
      </c>
      <c r="N1438" s="34">
        <v>163</v>
      </c>
      <c r="O1438" s="34">
        <v>0.46666666666666667</v>
      </c>
      <c r="P1438" s="34">
        <v>0.43333333333333335</v>
      </c>
      <c r="Q1438" s="34">
        <v>0.46666666666666667</v>
      </c>
      <c r="R1438" s="34">
        <v>0.43333333333333335</v>
      </c>
      <c r="S1438" s="34">
        <v>0.46666666666666667</v>
      </c>
      <c r="T1438" s="34">
        <v>0.46666666666666667</v>
      </c>
      <c r="U1438" s="34">
        <v>0.46666666666666667</v>
      </c>
      <c r="V1438" s="34">
        <v>0.46666666666666667</v>
      </c>
      <c r="W1438" s="34">
        <v>0.46666666666666667</v>
      </c>
      <c r="X1438" s="34">
        <v>0.46666666666666667</v>
      </c>
      <c r="Y1438" s="34">
        <v>0.43333333333333335</v>
      </c>
      <c r="Z1438" s="34">
        <v>0.4</v>
      </c>
      <c r="AA1438" s="34">
        <v>0.45277777777777778</v>
      </c>
    </row>
    <row r="1439" spans="1:27" ht="15.75" customHeight="1" x14ac:dyDescent="0.25">
      <c r="A1439" s="34">
        <v>26020390</v>
      </c>
      <c r="B1439" s="34">
        <v>192.29666666666665</v>
      </c>
      <c r="C1439" s="34">
        <v>185.54999999999998</v>
      </c>
      <c r="D1439" s="34">
        <v>227.27407407407406</v>
      </c>
      <c r="E1439" s="34">
        <v>227.5888888888889</v>
      </c>
      <c r="F1439" s="34">
        <v>191.95384615384617</v>
      </c>
      <c r="G1439" s="34">
        <v>106.51111111111112</v>
      </c>
      <c r="H1439" s="34">
        <v>73.046428571428578</v>
      </c>
      <c r="I1439" s="34">
        <v>56.419230769230772</v>
      </c>
      <c r="J1439" s="34">
        <v>101.76666666666667</v>
      </c>
      <c r="K1439" s="34">
        <v>217.57777777777778</v>
      </c>
      <c r="L1439" s="34">
        <v>287.92857142857139</v>
      </c>
      <c r="M1439" s="34">
        <v>205.85</v>
      </c>
      <c r="N1439" s="34">
        <v>329</v>
      </c>
      <c r="O1439" s="34">
        <v>1</v>
      </c>
      <c r="P1439" s="34">
        <v>0.93333333333333335</v>
      </c>
      <c r="Q1439" s="34">
        <v>0.9</v>
      </c>
      <c r="R1439" s="34">
        <v>0.9</v>
      </c>
      <c r="S1439" s="34">
        <v>0.8666666666666667</v>
      </c>
      <c r="T1439" s="34">
        <v>0.9</v>
      </c>
      <c r="U1439" s="34">
        <v>0.93333333333333335</v>
      </c>
      <c r="V1439" s="34">
        <v>0.8666666666666667</v>
      </c>
      <c r="W1439" s="34">
        <v>0.9</v>
      </c>
      <c r="X1439" s="34">
        <v>0.9</v>
      </c>
      <c r="Y1439" s="34">
        <v>0.93333333333333335</v>
      </c>
      <c r="Z1439" s="34">
        <v>0.93333333333333335</v>
      </c>
      <c r="AA1439" s="34">
        <v>0.91388888888888886</v>
      </c>
    </row>
    <row r="1440" spans="1:27" ht="15.75" customHeight="1" x14ac:dyDescent="0.25">
      <c r="A1440" s="34">
        <v>26020410</v>
      </c>
      <c r="B1440" s="34">
        <v>221</v>
      </c>
      <c r="C1440" s="34">
        <v>181.5</v>
      </c>
      <c r="D1440" s="34">
        <v>252.5</v>
      </c>
      <c r="E1440" s="34">
        <v>222.05</v>
      </c>
      <c r="F1440" s="34">
        <v>234.4</v>
      </c>
      <c r="G1440" s="34">
        <v>86.25</v>
      </c>
      <c r="H1440" s="34">
        <v>29.95</v>
      </c>
      <c r="I1440" s="34">
        <v>89.1</v>
      </c>
      <c r="J1440" s="34">
        <v>68.349999999999994</v>
      </c>
      <c r="K1440" s="34">
        <v>258</v>
      </c>
      <c r="L1440" s="34">
        <v>308.8</v>
      </c>
      <c r="M1440" s="34">
        <v>237</v>
      </c>
      <c r="N1440" s="34">
        <v>21</v>
      </c>
      <c r="O1440" s="34">
        <v>6.6666666666666666E-2</v>
      </c>
      <c r="P1440" s="34">
        <v>6.6666666666666666E-2</v>
      </c>
      <c r="Q1440" s="34">
        <v>6.6666666666666666E-2</v>
      </c>
      <c r="R1440" s="34">
        <v>6.6666666666666666E-2</v>
      </c>
      <c r="S1440" s="34">
        <v>6.6666666666666666E-2</v>
      </c>
      <c r="T1440" s="34">
        <v>6.6666666666666666E-2</v>
      </c>
      <c r="U1440" s="34">
        <v>6.6666666666666666E-2</v>
      </c>
      <c r="V1440" s="34">
        <v>6.6666666666666666E-2</v>
      </c>
      <c r="W1440" s="34">
        <v>6.6666666666666666E-2</v>
      </c>
      <c r="X1440" s="34">
        <v>3.3333333333333333E-2</v>
      </c>
      <c r="Y1440" s="34">
        <v>3.3333333333333333E-2</v>
      </c>
      <c r="Z1440" s="34">
        <v>3.3333333333333333E-2</v>
      </c>
      <c r="AA1440" s="34">
        <v>5.8333333333333334E-2</v>
      </c>
    </row>
    <row r="1441" spans="1:27" ht="15.75" customHeight="1" x14ac:dyDescent="0.25">
      <c r="A1441" s="34">
        <v>26020450</v>
      </c>
      <c r="B1441" s="34">
        <v>181.9047619047619</v>
      </c>
      <c r="C1441" s="34">
        <v>181.42857142857142</v>
      </c>
      <c r="D1441" s="34">
        <v>240.33333333333334</v>
      </c>
      <c r="E1441" s="34">
        <v>234.2</v>
      </c>
      <c r="F1441" s="34">
        <v>177.75</v>
      </c>
      <c r="G1441" s="34">
        <v>113.5</v>
      </c>
      <c r="H1441" s="34">
        <v>68.650000000000006</v>
      </c>
      <c r="I1441" s="34">
        <v>53.473684210526315</v>
      </c>
      <c r="J1441" s="34">
        <v>124.9</v>
      </c>
      <c r="K1441" s="34">
        <v>227.55</v>
      </c>
      <c r="L1441" s="34">
        <v>286.2</v>
      </c>
      <c r="M1441" s="34">
        <v>219.55</v>
      </c>
      <c r="N1441" s="34">
        <v>242</v>
      </c>
      <c r="O1441" s="34">
        <v>0.7</v>
      </c>
      <c r="P1441" s="34">
        <v>0.7</v>
      </c>
      <c r="Q1441" s="34">
        <v>0.7</v>
      </c>
      <c r="R1441" s="34">
        <v>0.66666666666666663</v>
      </c>
      <c r="S1441" s="34">
        <v>0.66666666666666663</v>
      </c>
      <c r="T1441" s="34">
        <v>0.66666666666666663</v>
      </c>
      <c r="U1441" s="34">
        <v>0.66666666666666663</v>
      </c>
      <c r="V1441" s="34">
        <v>0.6333333333333333</v>
      </c>
      <c r="W1441" s="34">
        <v>0.66666666666666663</v>
      </c>
      <c r="X1441" s="34">
        <v>0.66666666666666663</v>
      </c>
      <c r="Y1441" s="34">
        <v>0.66666666666666663</v>
      </c>
      <c r="Z1441" s="34">
        <v>0.66666666666666663</v>
      </c>
      <c r="AA1441" s="34">
        <v>0.67222222222222228</v>
      </c>
    </row>
    <row r="1442" spans="1:27" ht="15.75" customHeight="1" x14ac:dyDescent="0.25">
      <c r="A1442" s="34">
        <v>26020460</v>
      </c>
      <c r="B1442" s="34">
        <v>160.73999999999998</v>
      </c>
      <c r="C1442" s="34">
        <v>129.38333333333333</v>
      </c>
      <c r="D1442" s="34">
        <v>150.59</v>
      </c>
      <c r="E1442" s="34">
        <v>159.27333333333334</v>
      </c>
      <c r="F1442" s="34">
        <v>100.47</v>
      </c>
      <c r="G1442" s="34">
        <v>42.427586206896557</v>
      </c>
      <c r="H1442" s="34">
        <v>27.933333333333334</v>
      </c>
      <c r="I1442" s="34">
        <v>13.241379310344827</v>
      </c>
      <c r="J1442" s="34">
        <v>40.56666666666667</v>
      </c>
      <c r="K1442" s="34">
        <v>178.26666666666668</v>
      </c>
      <c r="L1442" s="34">
        <v>260.36206896551727</v>
      </c>
      <c r="M1442" s="34">
        <v>188.47586206896551</v>
      </c>
      <c r="N1442" s="34">
        <v>356</v>
      </c>
      <c r="O1442" s="34">
        <v>1</v>
      </c>
      <c r="P1442" s="34">
        <v>1</v>
      </c>
      <c r="Q1442" s="34">
        <v>1</v>
      </c>
      <c r="R1442" s="34">
        <v>1</v>
      </c>
      <c r="S1442" s="34">
        <v>1</v>
      </c>
      <c r="T1442" s="34">
        <v>0.96666666666666667</v>
      </c>
      <c r="U1442" s="34">
        <v>1</v>
      </c>
      <c r="V1442" s="34">
        <v>0.96666666666666667</v>
      </c>
      <c r="W1442" s="34">
        <v>1</v>
      </c>
      <c r="X1442" s="34">
        <v>1</v>
      </c>
      <c r="Y1442" s="34">
        <v>0.96666666666666667</v>
      </c>
      <c r="Z1442" s="34">
        <v>0.96666666666666667</v>
      </c>
      <c r="AA1442" s="34">
        <v>0.98888888888888893</v>
      </c>
    </row>
    <row r="1443" spans="1:27" ht="15.75" customHeight="1" x14ac:dyDescent="0.25">
      <c r="A1443" s="34">
        <v>26020470</v>
      </c>
      <c r="B1443" s="34">
        <v>155.25</v>
      </c>
      <c r="C1443" s="34">
        <v>192.5</v>
      </c>
      <c r="D1443" s="34">
        <v>207.93333333333334</v>
      </c>
      <c r="E1443" s="34">
        <v>241.1875</v>
      </c>
      <c r="F1443" s="34">
        <v>170.83333333333334</v>
      </c>
      <c r="G1443" s="34">
        <v>60.375</v>
      </c>
      <c r="H1443" s="34">
        <v>72.647058823529406</v>
      </c>
      <c r="I1443" s="34">
        <v>49.529411764705884</v>
      </c>
      <c r="J1443" s="34">
        <v>75.625</v>
      </c>
      <c r="K1443" s="34">
        <v>233.91176470588235</v>
      </c>
      <c r="L1443" s="34">
        <v>267.29411764705884</v>
      </c>
      <c r="M1443" s="34">
        <v>217.88235294117646</v>
      </c>
      <c r="N1443" s="34">
        <v>195</v>
      </c>
      <c r="O1443" s="34">
        <v>0.53333333333333333</v>
      </c>
      <c r="P1443" s="34">
        <v>0.53333333333333333</v>
      </c>
      <c r="Q1443" s="34">
        <v>0.5</v>
      </c>
      <c r="R1443" s="34">
        <v>0.53333333333333333</v>
      </c>
      <c r="S1443" s="34">
        <v>0.5</v>
      </c>
      <c r="T1443" s="34">
        <v>0.53333333333333333</v>
      </c>
      <c r="U1443" s="34">
        <v>0.56666666666666665</v>
      </c>
      <c r="V1443" s="34">
        <v>0.56666666666666665</v>
      </c>
      <c r="W1443" s="34">
        <v>0.53333333333333333</v>
      </c>
      <c r="X1443" s="34">
        <v>0.56666666666666665</v>
      </c>
      <c r="Y1443" s="34">
        <v>0.56666666666666665</v>
      </c>
      <c r="Z1443" s="34">
        <v>0.56666666666666665</v>
      </c>
      <c r="AA1443" s="34">
        <v>0.54166666666666663</v>
      </c>
    </row>
    <row r="1444" spans="1:27" ht="15.75" customHeight="1" x14ac:dyDescent="0.25">
      <c r="A1444" s="34">
        <v>26025030</v>
      </c>
      <c r="B1444" s="34">
        <v>110.25384615384617</v>
      </c>
      <c r="C1444" s="34">
        <v>136.95000000000002</v>
      </c>
      <c r="D1444" s="34">
        <v>176.71428571428572</v>
      </c>
      <c r="E1444" s="34">
        <v>226.6357142857143</v>
      </c>
      <c r="F1444" s="34">
        <v>143.69285714285715</v>
      </c>
      <c r="G1444" s="34">
        <v>90.246153846153831</v>
      </c>
      <c r="H1444" s="34">
        <v>38.358333333333334</v>
      </c>
      <c r="I1444" s="34">
        <v>50.692307692307701</v>
      </c>
      <c r="J1444" s="34">
        <v>115.61666666666666</v>
      </c>
      <c r="K1444" s="34">
        <v>177.83846153846156</v>
      </c>
      <c r="L1444" s="34">
        <v>208.21538461538464</v>
      </c>
      <c r="M1444" s="34">
        <v>171</v>
      </c>
      <c r="N1444" s="34">
        <v>157</v>
      </c>
      <c r="O1444" s="34">
        <v>0.43333333333333335</v>
      </c>
      <c r="P1444" s="34">
        <v>0.46666666666666667</v>
      </c>
      <c r="Q1444" s="34">
        <v>0.46666666666666667</v>
      </c>
      <c r="R1444" s="34">
        <v>0.46666666666666667</v>
      </c>
      <c r="S1444" s="34">
        <v>0.46666666666666667</v>
      </c>
      <c r="T1444" s="34">
        <v>0.43333333333333335</v>
      </c>
      <c r="U1444" s="34">
        <v>0.4</v>
      </c>
      <c r="V1444" s="34">
        <v>0.43333333333333335</v>
      </c>
      <c r="W1444" s="34">
        <v>0.4</v>
      </c>
      <c r="X1444" s="34">
        <v>0.43333333333333335</v>
      </c>
      <c r="Y1444" s="34">
        <v>0.43333333333333335</v>
      </c>
      <c r="Z1444" s="34">
        <v>0.4</v>
      </c>
      <c r="AA1444" s="34">
        <v>0.43611111111111112</v>
      </c>
    </row>
    <row r="1445" spans="1:27" ht="15.75" customHeight="1" x14ac:dyDescent="0.25">
      <c r="A1445" s="34">
        <v>26025070</v>
      </c>
      <c r="B1445" s="34">
        <v>65.614285714285714</v>
      </c>
      <c r="C1445" s="34">
        <v>68.949999999999989</v>
      </c>
      <c r="D1445" s="34">
        <v>82.417857142857173</v>
      </c>
      <c r="E1445" s="34">
        <v>94.621428571428552</v>
      </c>
      <c r="F1445" s="34">
        <v>104.25384615384613</v>
      </c>
      <c r="G1445" s="34">
        <v>99.162962962962965</v>
      </c>
      <c r="H1445" s="34">
        <v>112.83461538461535</v>
      </c>
      <c r="I1445" s="34">
        <v>70.688888888888883</v>
      </c>
      <c r="J1445" s="34">
        <v>59.745833333333337</v>
      </c>
      <c r="K1445" s="34">
        <v>93.260714285714286</v>
      </c>
      <c r="L1445" s="34">
        <v>109.17692307692309</v>
      </c>
      <c r="M1445" s="34">
        <v>70.988461538461536</v>
      </c>
      <c r="N1445" s="34">
        <v>318</v>
      </c>
      <c r="O1445" s="34">
        <v>0.93333333333333335</v>
      </c>
      <c r="P1445" s="34">
        <v>0.8</v>
      </c>
      <c r="Q1445" s="34">
        <v>0.93333333333333335</v>
      </c>
      <c r="R1445" s="34">
        <v>0.93333333333333335</v>
      </c>
      <c r="S1445" s="34">
        <v>0.8666666666666667</v>
      </c>
      <c r="T1445" s="34">
        <v>0.9</v>
      </c>
      <c r="U1445" s="34">
        <v>0.8666666666666667</v>
      </c>
      <c r="V1445" s="34">
        <v>0.9</v>
      </c>
      <c r="W1445" s="34">
        <v>0.8</v>
      </c>
      <c r="X1445" s="34">
        <v>0.93333333333333335</v>
      </c>
      <c r="Y1445" s="34">
        <v>0.8666666666666667</v>
      </c>
      <c r="Z1445" s="34">
        <v>0.8666666666666667</v>
      </c>
      <c r="AA1445" s="34">
        <v>0.8833333333333333</v>
      </c>
    </row>
    <row r="1446" spans="1:27" ht="15.75" customHeight="1" x14ac:dyDescent="0.25">
      <c r="A1446" s="34">
        <v>26025090</v>
      </c>
      <c r="B1446" s="34">
        <v>241.54482758620694</v>
      </c>
      <c r="C1446" s="34">
        <v>196.01071428571427</v>
      </c>
      <c r="D1446" s="34">
        <v>265.81428571428575</v>
      </c>
      <c r="E1446" s="34">
        <v>235.39999999999998</v>
      </c>
      <c r="F1446" s="34">
        <v>183.37586206896552</v>
      </c>
      <c r="G1446" s="34">
        <v>86.046666666666667</v>
      </c>
      <c r="H1446" s="34">
        <v>52.289655172413781</v>
      </c>
      <c r="I1446" s="34">
        <v>53.278571428571418</v>
      </c>
      <c r="J1446" s="34">
        <v>89.813793103448276</v>
      </c>
      <c r="K1446" s="34">
        <v>211.25862068965517</v>
      </c>
      <c r="L1446" s="34">
        <v>319.7689655172415</v>
      </c>
      <c r="M1446" s="34">
        <v>274.41481481481486</v>
      </c>
      <c r="N1446" s="34">
        <v>345</v>
      </c>
      <c r="O1446" s="34">
        <v>0.96666666666666667</v>
      </c>
      <c r="P1446" s="34">
        <v>0.93333333333333335</v>
      </c>
      <c r="Q1446" s="34">
        <v>0.93333333333333335</v>
      </c>
      <c r="R1446" s="34">
        <v>1</v>
      </c>
      <c r="S1446" s="34">
        <v>0.96666666666666667</v>
      </c>
      <c r="T1446" s="34">
        <v>1</v>
      </c>
      <c r="U1446" s="34">
        <v>0.96666666666666667</v>
      </c>
      <c r="V1446" s="34">
        <v>0.93333333333333335</v>
      </c>
      <c r="W1446" s="34">
        <v>0.96666666666666667</v>
      </c>
      <c r="X1446" s="34">
        <v>0.96666666666666667</v>
      </c>
      <c r="Y1446" s="34">
        <v>0.96666666666666667</v>
      </c>
      <c r="Z1446" s="34">
        <v>0.9</v>
      </c>
      <c r="AA1446" s="34">
        <v>0.95833333333333337</v>
      </c>
    </row>
    <row r="1447" spans="1:27" ht="15.75" customHeight="1" x14ac:dyDescent="0.25">
      <c r="A1447" s="34">
        <v>26025100</v>
      </c>
      <c r="B1447" s="34">
        <v>200.97407407407408</v>
      </c>
      <c r="C1447" s="34">
        <v>219.40714285714282</v>
      </c>
      <c r="D1447" s="34">
        <v>234.26071428571427</v>
      </c>
      <c r="E1447" s="34">
        <v>251.76153846153846</v>
      </c>
      <c r="F1447" s="34">
        <v>186.44444444444446</v>
      </c>
      <c r="G1447" s="34">
        <v>78.41153846153847</v>
      </c>
      <c r="H1447" s="34">
        <v>61.246153846153838</v>
      </c>
      <c r="I1447" s="34">
        <v>40.329629629629636</v>
      </c>
      <c r="J1447" s="34">
        <v>90.796000000000006</v>
      </c>
      <c r="K1447" s="34">
        <v>218.00370370370368</v>
      </c>
      <c r="L1447" s="34">
        <v>274.33076923076925</v>
      </c>
      <c r="M1447" s="34">
        <v>253.78888888888886</v>
      </c>
      <c r="N1447" s="34">
        <v>320</v>
      </c>
      <c r="O1447" s="34">
        <v>0.9</v>
      </c>
      <c r="P1447" s="34">
        <v>0.93333333333333335</v>
      </c>
      <c r="Q1447" s="34">
        <v>0.93333333333333335</v>
      </c>
      <c r="R1447" s="34">
        <v>0.8666666666666667</v>
      </c>
      <c r="S1447" s="34">
        <v>0.9</v>
      </c>
      <c r="T1447" s="34">
        <v>0.8666666666666667</v>
      </c>
      <c r="U1447" s="34">
        <v>0.8666666666666667</v>
      </c>
      <c r="V1447" s="34">
        <v>0.9</v>
      </c>
      <c r="W1447" s="34">
        <v>0.83333333333333337</v>
      </c>
      <c r="X1447" s="34">
        <v>0.9</v>
      </c>
      <c r="Y1447" s="34">
        <v>0.8666666666666667</v>
      </c>
      <c r="Z1447" s="34">
        <v>0.9</v>
      </c>
      <c r="AA1447" s="34">
        <v>0.88888888888888884</v>
      </c>
    </row>
    <row r="1448" spans="1:27" ht="15.75" customHeight="1" x14ac:dyDescent="0.25">
      <c r="A1448" s="34">
        <v>26025110</v>
      </c>
      <c r="B1448" s="34">
        <v>178.8294117647059</v>
      </c>
      <c r="C1448" s="34">
        <v>162.42941176470586</v>
      </c>
      <c r="D1448" s="34">
        <v>238.24999999999997</v>
      </c>
      <c r="E1448" s="34">
        <v>264.3235294117647</v>
      </c>
      <c r="F1448" s="34">
        <v>217.64117647058825</v>
      </c>
      <c r="G1448" s="34">
        <v>96.287499999999994</v>
      </c>
      <c r="H1448" s="34">
        <v>85.800000000000011</v>
      </c>
      <c r="I1448" s="34">
        <v>67.949999999999989</v>
      </c>
      <c r="J1448" s="34">
        <v>100.10555555555555</v>
      </c>
      <c r="K1448" s="34">
        <v>220.75555555555559</v>
      </c>
      <c r="L1448" s="34">
        <v>250.8294117647059</v>
      </c>
      <c r="M1448" s="34">
        <v>188.91764705882355</v>
      </c>
      <c r="N1448" s="34">
        <v>202</v>
      </c>
      <c r="O1448" s="34">
        <v>0.56666666666666665</v>
      </c>
      <c r="P1448" s="34">
        <v>0.56666666666666665</v>
      </c>
      <c r="Q1448" s="34">
        <v>0.53333333333333333</v>
      </c>
      <c r="R1448" s="34">
        <v>0.56666666666666665</v>
      </c>
      <c r="S1448" s="34">
        <v>0.56666666666666665</v>
      </c>
      <c r="T1448" s="34">
        <v>0.53333333333333333</v>
      </c>
      <c r="U1448" s="34">
        <v>0.53333333333333333</v>
      </c>
      <c r="V1448" s="34">
        <v>0.53333333333333333</v>
      </c>
      <c r="W1448" s="34">
        <v>0.6</v>
      </c>
      <c r="X1448" s="34">
        <v>0.6</v>
      </c>
      <c r="Y1448" s="34">
        <v>0.56666666666666665</v>
      </c>
      <c r="Z1448" s="34">
        <v>0.56666666666666665</v>
      </c>
      <c r="AA1448" s="34">
        <v>0.56111111111111112</v>
      </c>
    </row>
    <row r="1449" spans="1:27" ht="15.75" customHeight="1" x14ac:dyDescent="0.25">
      <c r="A1449" s="34">
        <v>26030030</v>
      </c>
      <c r="B1449" s="34">
        <v>461.20000000000005</v>
      </c>
      <c r="C1449" s="34">
        <v>337.51599999999996</v>
      </c>
      <c r="D1449" s="34">
        <v>376.8347826086956</v>
      </c>
      <c r="E1449" s="34">
        <v>399.21600000000001</v>
      </c>
      <c r="F1449" s="34">
        <v>326.78800000000001</v>
      </c>
      <c r="G1449" s="34">
        <v>208.54</v>
      </c>
      <c r="H1449" s="34">
        <v>149.46800000000002</v>
      </c>
      <c r="I1449" s="34">
        <v>121.41538461538464</v>
      </c>
      <c r="J1449" s="34">
        <v>242.06956521739133</v>
      </c>
      <c r="K1449" s="34">
        <v>530.49545454545455</v>
      </c>
      <c r="L1449" s="34">
        <v>677.28636363636372</v>
      </c>
      <c r="M1449" s="34">
        <v>568.35454545454547</v>
      </c>
      <c r="N1449" s="34">
        <v>289</v>
      </c>
      <c r="O1449" s="34">
        <v>0.8666666666666667</v>
      </c>
      <c r="P1449" s="34">
        <v>0.83333333333333337</v>
      </c>
      <c r="Q1449" s="34">
        <v>0.76666666666666672</v>
      </c>
      <c r="R1449" s="34">
        <v>0.83333333333333337</v>
      </c>
      <c r="S1449" s="34">
        <v>0.83333333333333337</v>
      </c>
      <c r="T1449" s="34">
        <v>0.83333333333333337</v>
      </c>
      <c r="U1449" s="34">
        <v>0.83333333333333337</v>
      </c>
      <c r="V1449" s="34">
        <v>0.8666666666666667</v>
      </c>
      <c r="W1449" s="34">
        <v>0.76666666666666672</v>
      </c>
      <c r="X1449" s="34">
        <v>0.73333333333333328</v>
      </c>
      <c r="Y1449" s="34">
        <v>0.73333333333333328</v>
      </c>
      <c r="Z1449" s="34">
        <v>0.73333333333333328</v>
      </c>
      <c r="AA1449" s="34">
        <v>0.80277777777777781</v>
      </c>
    </row>
    <row r="1450" spans="1:27" ht="15.75" customHeight="1" x14ac:dyDescent="0.25">
      <c r="A1450" s="34">
        <v>26030050</v>
      </c>
      <c r="B1450" s="34">
        <v>221.37407407407409</v>
      </c>
      <c r="C1450" s="34">
        <v>191.97857142857143</v>
      </c>
      <c r="D1450" s="34">
        <v>216.24285714285716</v>
      </c>
      <c r="E1450" s="34">
        <v>220.74642857142857</v>
      </c>
      <c r="F1450" s="34">
        <v>168.06785714285712</v>
      </c>
      <c r="G1450" s="34">
        <v>69.17407407407407</v>
      </c>
      <c r="H1450" s="34">
        <v>54.20384615384615</v>
      </c>
      <c r="I1450" s="34">
        <v>60.769230769230766</v>
      </c>
      <c r="J1450" s="34">
        <v>140.91538461538462</v>
      </c>
      <c r="K1450" s="34">
        <v>319.15555555555551</v>
      </c>
      <c r="L1450" s="34">
        <v>337.7892857142856</v>
      </c>
      <c r="M1450" s="34">
        <v>291.79285714285714</v>
      </c>
      <c r="N1450" s="34">
        <v>327</v>
      </c>
      <c r="O1450" s="34">
        <v>0.9</v>
      </c>
      <c r="P1450" s="34">
        <v>0.93333333333333335</v>
      </c>
      <c r="Q1450" s="34">
        <v>0.93333333333333335</v>
      </c>
      <c r="R1450" s="34">
        <v>0.93333333333333335</v>
      </c>
      <c r="S1450" s="34">
        <v>0.93333333333333335</v>
      </c>
      <c r="T1450" s="34">
        <v>0.9</v>
      </c>
      <c r="U1450" s="34">
        <v>0.8666666666666667</v>
      </c>
      <c r="V1450" s="34">
        <v>0.8666666666666667</v>
      </c>
      <c r="W1450" s="34">
        <v>0.8666666666666667</v>
      </c>
      <c r="X1450" s="34">
        <v>0.9</v>
      </c>
      <c r="Y1450" s="34">
        <v>0.93333333333333335</v>
      </c>
      <c r="Z1450" s="34">
        <v>0.93333333333333335</v>
      </c>
      <c r="AA1450" s="34">
        <v>0.90833333333333333</v>
      </c>
    </row>
    <row r="1451" spans="1:27" ht="15.75" customHeight="1" x14ac:dyDescent="0.25">
      <c r="A1451" s="34">
        <v>26030060</v>
      </c>
      <c r="B1451" s="34">
        <v>260.33333333333331</v>
      </c>
      <c r="C1451" s="34">
        <v>228.26666666666668</v>
      </c>
      <c r="D1451" s="34">
        <v>273.31034482758622</v>
      </c>
      <c r="E1451" s="34">
        <v>279.86206896551727</v>
      </c>
      <c r="F1451" s="34">
        <v>241.01666666666668</v>
      </c>
      <c r="G1451" s="34">
        <v>144.24137931034483</v>
      </c>
      <c r="H1451" s="34">
        <v>103.2</v>
      </c>
      <c r="I1451" s="34">
        <v>105.56666666666666</v>
      </c>
      <c r="J1451" s="34">
        <v>181.13333333333333</v>
      </c>
      <c r="K1451" s="34">
        <v>351.17241379310343</v>
      </c>
      <c r="L1451" s="34">
        <v>400.06666666666666</v>
      </c>
      <c r="M1451" s="34">
        <v>356.2</v>
      </c>
      <c r="N1451" s="34">
        <v>356</v>
      </c>
      <c r="O1451" s="34">
        <v>1</v>
      </c>
      <c r="P1451" s="34">
        <v>1</v>
      </c>
      <c r="Q1451" s="34">
        <v>0.96666666666666667</v>
      </c>
      <c r="R1451" s="34">
        <v>0.96666666666666667</v>
      </c>
      <c r="S1451" s="34">
        <v>1</v>
      </c>
      <c r="T1451" s="34">
        <v>0.96666666666666667</v>
      </c>
      <c r="U1451" s="34">
        <v>1</v>
      </c>
      <c r="V1451" s="34">
        <v>1</v>
      </c>
      <c r="W1451" s="34">
        <v>1</v>
      </c>
      <c r="X1451" s="34">
        <v>0.96666666666666667</v>
      </c>
      <c r="Y1451" s="34">
        <v>1</v>
      </c>
      <c r="Z1451" s="34">
        <v>1</v>
      </c>
      <c r="AA1451" s="34">
        <v>0.98888888888888893</v>
      </c>
    </row>
    <row r="1452" spans="1:27" ht="15.75" customHeight="1" x14ac:dyDescent="0.25">
      <c r="A1452" s="34">
        <v>26030070</v>
      </c>
      <c r="B1452" s="34">
        <v>252.82758620689654</v>
      </c>
      <c r="C1452" s="34">
        <v>233</v>
      </c>
      <c r="D1452" s="34">
        <v>299.7</v>
      </c>
      <c r="E1452" s="34">
        <v>307.5620689655172</v>
      </c>
      <c r="F1452" s="34">
        <v>258.67666666666668</v>
      </c>
      <c r="G1452" s="34">
        <v>174.53333333333333</v>
      </c>
      <c r="H1452" s="34">
        <v>134.72413793103448</v>
      </c>
      <c r="I1452" s="34">
        <v>96.166666666666671</v>
      </c>
      <c r="J1452" s="34">
        <v>150.5</v>
      </c>
      <c r="K1452" s="34">
        <v>293.46666666666664</v>
      </c>
      <c r="L1452" s="34">
        <v>346.68965517241378</v>
      </c>
      <c r="M1452" s="34">
        <v>350.82758620689657</v>
      </c>
      <c r="N1452" s="34">
        <v>355</v>
      </c>
      <c r="O1452" s="34">
        <v>0.96666666666666667</v>
      </c>
      <c r="P1452" s="34">
        <v>1</v>
      </c>
      <c r="Q1452" s="34">
        <v>1</v>
      </c>
      <c r="R1452" s="34">
        <v>0.96666666666666667</v>
      </c>
      <c r="S1452" s="34">
        <v>1</v>
      </c>
      <c r="T1452" s="34">
        <v>1</v>
      </c>
      <c r="U1452" s="34">
        <v>0.96666666666666667</v>
      </c>
      <c r="V1452" s="34">
        <v>1</v>
      </c>
      <c r="W1452" s="34">
        <v>1</v>
      </c>
      <c r="X1452" s="34">
        <v>1</v>
      </c>
      <c r="Y1452" s="34">
        <v>0.96666666666666667</v>
      </c>
      <c r="Z1452" s="34">
        <v>0.96666666666666667</v>
      </c>
      <c r="AA1452" s="34">
        <v>0.98611111111111116</v>
      </c>
    </row>
    <row r="1453" spans="1:27" ht="15.75" customHeight="1" x14ac:dyDescent="0.25">
      <c r="A1453" s="34">
        <v>26030080</v>
      </c>
      <c r="B1453" s="34">
        <v>305.83214285714286</v>
      </c>
      <c r="C1453" s="34">
        <v>238.80769230769232</v>
      </c>
      <c r="D1453" s="34">
        <v>301.06785714285718</v>
      </c>
      <c r="E1453" s="34">
        <v>254.5</v>
      </c>
      <c r="F1453" s="34">
        <v>246.50384615384613</v>
      </c>
      <c r="G1453" s="34">
        <v>201.39259259259259</v>
      </c>
      <c r="H1453" s="34">
        <v>130.99615384615385</v>
      </c>
      <c r="I1453" s="34">
        <v>156.91851851851854</v>
      </c>
      <c r="J1453" s="34">
        <v>193.87307692307692</v>
      </c>
      <c r="K1453" s="34">
        <v>335.5846153846154</v>
      </c>
      <c r="L1453" s="34">
        <v>463.87083333333334</v>
      </c>
      <c r="M1453" s="34">
        <v>340.36538461538464</v>
      </c>
      <c r="N1453" s="34">
        <v>314</v>
      </c>
      <c r="O1453" s="34">
        <v>0.93333333333333335</v>
      </c>
      <c r="P1453" s="34">
        <v>0.8666666666666667</v>
      </c>
      <c r="Q1453" s="34">
        <v>0.93333333333333335</v>
      </c>
      <c r="R1453" s="34">
        <v>0.8</v>
      </c>
      <c r="S1453" s="34">
        <v>0.8666666666666667</v>
      </c>
      <c r="T1453" s="34">
        <v>0.9</v>
      </c>
      <c r="U1453" s="34">
        <v>0.8666666666666667</v>
      </c>
      <c r="V1453" s="34">
        <v>0.9</v>
      </c>
      <c r="W1453" s="34">
        <v>0.8666666666666667</v>
      </c>
      <c r="X1453" s="34">
        <v>0.8666666666666667</v>
      </c>
      <c r="Y1453" s="34">
        <v>0.8</v>
      </c>
      <c r="Z1453" s="34">
        <v>0.8666666666666667</v>
      </c>
      <c r="AA1453" s="34">
        <v>0.87222222222222223</v>
      </c>
    </row>
    <row r="1454" spans="1:27" ht="15.75" customHeight="1" x14ac:dyDescent="0.25">
      <c r="A1454" s="34">
        <v>26030090</v>
      </c>
      <c r="B1454" s="34">
        <v>138.65666666666667</v>
      </c>
      <c r="C1454" s="34">
        <v>117.36896551724139</v>
      </c>
      <c r="D1454" s="34">
        <v>149.61666666666667</v>
      </c>
      <c r="E1454" s="34">
        <v>208.69655172413786</v>
      </c>
      <c r="F1454" s="34">
        <v>131.02857142857144</v>
      </c>
      <c r="G1454" s="34">
        <v>71.870000000000019</v>
      </c>
      <c r="H1454" s="34">
        <v>62.416666666666679</v>
      </c>
      <c r="I1454" s="34">
        <v>41.91</v>
      </c>
      <c r="J1454" s="34">
        <v>93.679999999999993</v>
      </c>
      <c r="K1454" s="34">
        <v>237.17857142857147</v>
      </c>
      <c r="L1454" s="34">
        <v>270.60344827586209</v>
      </c>
      <c r="M1454" s="34">
        <v>214.14</v>
      </c>
      <c r="N1454" s="34">
        <v>353</v>
      </c>
      <c r="O1454" s="34">
        <v>1</v>
      </c>
      <c r="P1454" s="34">
        <v>0.96666666666666667</v>
      </c>
      <c r="Q1454" s="34">
        <v>1</v>
      </c>
      <c r="R1454" s="34">
        <v>0.96666666666666667</v>
      </c>
      <c r="S1454" s="34">
        <v>0.93333333333333335</v>
      </c>
      <c r="T1454" s="34">
        <v>1</v>
      </c>
      <c r="U1454" s="34">
        <v>1</v>
      </c>
      <c r="V1454" s="34">
        <v>1</v>
      </c>
      <c r="W1454" s="34">
        <v>1</v>
      </c>
      <c r="X1454" s="34">
        <v>0.93333333333333335</v>
      </c>
      <c r="Y1454" s="34">
        <v>0.96666666666666667</v>
      </c>
      <c r="Z1454" s="34">
        <v>1</v>
      </c>
      <c r="AA1454" s="34">
        <v>0.98055555555555551</v>
      </c>
    </row>
    <row r="1455" spans="1:27" ht="15.75" customHeight="1" x14ac:dyDescent="0.25">
      <c r="A1455" s="34">
        <v>26030100</v>
      </c>
      <c r="B1455" s="34">
        <v>244.21818181818182</v>
      </c>
      <c r="C1455" s="34">
        <v>220.96363636363637</v>
      </c>
      <c r="D1455" s="34">
        <v>217.17</v>
      </c>
      <c r="E1455" s="34">
        <v>174.1</v>
      </c>
      <c r="F1455" s="34">
        <v>179.11111111111111</v>
      </c>
      <c r="G1455" s="34">
        <v>103.4</v>
      </c>
      <c r="H1455" s="34">
        <v>56.9</v>
      </c>
      <c r="I1455" s="34">
        <v>53.6</v>
      </c>
      <c r="J1455" s="34">
        <v>168.22222222222223</v>
      </c>
      <c r="K1455" s="34">
        <v>245.2</v>
      </c>
      <c r="L1455" s="34">
        <v>367.49</v>
      </c>
      <c r="M1455" s="34">
        <v>294.20999999999998</v>
      </c>
      <c r="N1455" s="34">
        <v>120</v>
      </c>
      <c r="O1455" s="34">
        <v>0.36666666666666664</v>
      </c>
      <c r="P1455" s="34">
        <v>0.36666666666666664</v>
      </c>
      <c r="Q1455" s="34">
        <v>0.33333333333333331</v>
      </c>
      <c r="R1455" s="34">
        <v>0.33333333333333331</v>
      </c>
      <c r="S1455" s="34">
        <v>0.3</v>
      </c>
      <c r="T1455" s="34">
        <v>0.33333333333333331</v>
      </c>
      <c r="U1455" s="34">
        <v>0.33333333333333331</v>
      </c>
      <c r="V1455" s="34">
        <v>0.33333333333333331</v>
      </c>
      <c r="W1455" s="34">
        <v>0.3</v>
      </c>
      <c r="X1455" s="34">
        <v>0.33333333333333331</v>
      </c>
      <c r="Y1455" s="34">
        <v>0.33333333333333331</v>
      </c>
      <c r="Z1455" s="34">
        <v>0.33333333333333331</v>
      </c>
      <c r="AA1455" s="34">
        <v>0.33333333333333331</v>
      </c>
    </row>
    <row r="1456" spans="1:27" ht="15.75" customHeight="1" x14ac:dyDescent="0.25">
      <c r="A1456" s="34">
        <v>26030130</v>
      </c>
      <c r="B1456" s="34">
        <v>268.72222222222223</v>
      </c>
      <c r="C1456" s="34">
        <v>220.82777777777775</v>
      </c>
      <c r="D1456" s="34">
        <v>264.68333333333334</v>
      </c>
      <c r="E1456" s="34">
        <v>286.1764705882353</v>
      </c>
      <c r="F1456" s="34">
        <v>236.23529411764707</v>
      </c>
      <c r="G1456" s="34">
        <v>145.8235294117647</v>
      </c>
      <c r="H1456" s="34">
        <v>114.80588235294118</v>
      </c>
      <c r="I1456" s="34">
        <v>87.529411764705884</v>
      </c>
      <c r="J1456" s="34">
        <v>159.29411764705881</v>
      </c>
      <c r="K1456" s="34">
        <v>265.11764705882354</v>
      </c>
      <c r="L1456" s="34">
        <v>330.29411764705884</v>
      </c>
      <c r="M1456" s="34">
        <v>290.70588235294116</v>
      </c>
      <c r="N1456" s="34">
        <v>207</v>
      </c>
      <c r="O1456" s="34">
        <v>0.6</v>
      </c>
      <c r="P1456" s="34">
        <v>0.6</v>
      </c>
      <c r="Q1456" s="34">
        <v>0.6</v>
      </c>
      <c r="R1456" s="34">
        <v>0.56666666666666665</v>
      </c>
      <c r="S1456" s="34">
        <v>0.56666666666666665</v>
      </c>
      <c r="T1456" s="34">
        <v>0.56666666666666665</v>
      </c>
      <c r="U1456" s="34">
        <v>0.56666666666666665</v>
      </c>
      <c r="V1456" s="34">
        <v>0.56666666666666665</v>
      </c>
      <c r="W1456" s="34">
        <v>0.56666666666666665</v>
      </c>
      <c r="X1456" s="34">
        <v>0.56666666666666665</v>
      </c>
      <c r="Y1456" s="34">
        <v>0.56666666666666665</v>
      </c>
      <c r="Z1456" s="34">
        <v>0.56666666666666665</v>
      </c>
      <c r="AA1456" s="34">
        <v>0.57499999999999996</v>
      </c>
    </row>
    <row r="1457" spans="1:27" ht="15.75" customHeight="1" x14ac:dyDescent="0.25">
      <c r="A1457" s="34">
        <v>26030150</v>
      </c>
      <c r="B1457" s="34">
        <v>156.71818181818182</v>
      </c>
      <c r="C1457" s="34">
        <v>144.9</v>
      </c>
      <c r="D1457" s="34">
        <v>207.12999999999997</v>
      </c>
      <c r="E1457" s="34">
        <v>243.19230769230768</v>
      </c>
      <c r="F1457" s="34">
        <v>255.40769230769232</v>
      </c>
      <c r="G1457" s="34">
        <v>147.90833333333333</v>
      </c>
      <c r="H1457" s="34">
        <v>97.192307692307693</v>
      </c>
      <c r="I1457" s="34">
        <v>106.60000000000002</v>
      </c>
      <c r="J1457" s="34">
        <v>114.44166666666668</v>
      </c>
      <c r="K1457" s="34">
        <v>265.43636363636364</v>
      </c>
      <c r="L1457" s="34">
        <v>289.84545454545457</v>
      </c>
      <c r="M1457" s="34">
        <v>235.43846153846152</v>
      </c>
      <c r="N1457" s="34">
        <v>142</v>
      </c>
      <c r="O1457" s="34">
        <v>0.36666666666666664</v>
      </c>
      <c r="P1457" s="34">
        <v>0.36666666666666664</v>
      </c>
      <c r="Q1457" s="34">
        <v>0.33333333333333331</v>
      </c>
      <c r="R1457" s="34">
        <v>0.43333333333333335</v>
      </c>
      <c r="S1457" s="34">
        <v>0.43333333333333335</v>
      </c>
      <c r="T1457" s="34">
        <v>0.4</v>
      </c>
      <c r="U1457" s="34">
        <v>0.43333333333333335</v>
      </c>
      <c r="V1457" s="34">
        <v>0.4</v>
      </c>
      <c r="W1457" s="34">
        <v>0.4</v>
      </c>
      <c r="X1457" s="34">
        <v>0.36666666666666664</v>
      </c>
      <c r="Y1457" s="34">
        <v>0.36666666666666664</v>
      </c>
      <c r="Z1457" s="34">
        <v>0.43333333333333335</v>
      </c>
      <c r="AA1457" s="34">
        <v>0.39444444444444443</v>
      </c>
    </row>
    <row r="1458" spans="1:27" ht="15.75" customHeight="1" x14ac:dyDescent="0.25">
      <c r="A1458" s="34">
        <v>26035020</v>
      </c>
      <c r="B1458" s="34">
        <v>226.2</v>
      </c>
      <c r="C1458" s="34">
        <v>86.5</v>
      </c>
      <c r="D1458" s="34">
        <v>247</v>
      </c>
      <c r="E1458" s="34">
        <v>203.5</v>
      </c>
      <c r="F1458" s="34">
        <v>409</v>
      </c>
      <c r="G1458" s="34">
        <v>211</v>
      </c>
      <c r="H1458" s="34">
        <v>40</v>
      </c>
      <c r="I1458" s="34">
        <v>53</v>
      </c>
      <c r="J1458" s="34">
        <v>277</v>
      </c>
      <c r="K1458" s="34" t="s">
        <v>1930</v>
      </c>
      <c r="L1458" s="34" t="s">
        <v>1930</v>
      </c>
      <c r="M1458" s="34" t="s">
        <v>1930</v>
      </c>
      <c r="N1458" s="34">
        <v>12</v>
      </c>
      <c r="O1458" s="34">
        <v>3.3333333333333333E-2</v>
      </c>
      <c r="P1458" s="34">
        <v>6.6666666666666666E-2</v>
      </c>
      <c r="Q1458" s="34">
        <v>6.6666666666666666E-2</v>
      </c>
      <c r="R1458" s="34">
        <v>6.6666666666666666E-2</v>
      </c>
      <c r="S1458" s="34">
        <v>3.3333333333333333E-2</v>
      </c>
      <c r="T1458" s="34">
        <v>3.3333333333333333E-2</v>
      </c>
      <c r="U1458" s="34">
        <v>3.3333333333333333E-2</v>
      </c>
      <c r="V1458" s="34">
        <v>3.3333333333333333E-2</v>
      </c>
      <c r="W1458" s="34">
        <v>3.3333333333333333E-2</v>
      </c>
      <c r="X1458" s="34">
        <v>0</v>
      </c>
      <c r="Y1458" s="34">
        <v>0</v>
      </c>
      <c r="Z1458" s="34">
        <v>0</v>
      </c>
      <c r="AA1458" s="34">
        <v>3.3333333333333333E-2</v>
      </c>
    </row>
    <row r="1459" spans="1:27" ht="15.75" customHeight="1" x14ac:dyDescent="0.25">
      <c r="A1459" s="34">
        <v>26035030</v>
      </c>
      <c r="B1459" s="34">
        <v>198.08799999999999</v>
      </c>
      <c r="C1459" s="34">
        <v>183.52758620689659</v>
      </c>
      <c r="D1459" s="34">
        <v>222.37500000000003</v>
      </c>
      <c r="E1459" s="34">
        <v>199.82413793103444</v>
      </c>
      <c r="F1459" s="34">
        <v>172.91200000000003</v>
      </c>
      <c r="G1459" s="34">
        <v>74.668181818181822</v>
      </c>
      <c r="H1459" s="34">
        <v>46.935294117647061</v>
      </c>
      <c r="I1459" s="34">
        <v>39.157142857142858</v>
      </c>
      <c r="J1459" s="34">
        <v>99.108333333333348</v>
      </c>
      <c r="K1459" s="34">
        <v>263.37142857142862</v>
      </c>
      <c r="L1459" s="34">
        <v>338.34230769230777</v>
      </c>
      <c r="M1459" s="34">
        <v>281.65862068965509</v>
      </c>
      <c r="N1459" s="34">
        <v>303</v>
      </c>
      <c r="O1459" s="34">
        <v>0.83333333333333337</v>
      </c>
      <c r="P1459" s="34">
        <v>0.96666666666666667</v>
      </c>
      <c r="Q1459" s="34">
        <v>0.93333333333333335</v>
      </c>
      <c r="R1459" s="34">
        <v>0.96666666666666667</v>
      </c>
      <c r="S1459" s="34">
        <v>0.83333333333333337</v>
      </c>
      <c r="T1459" s="34">
        <v>0.73333333333333328</v>
      </c>
      <c r="U1459" s="34">
        <v>0.56666666666666665</v>
      </c>
      <c r="V1459" s="34">
        <v>0.7</v>
      </c>
      <c r="W1459" s="34">
        <v>0.8</v>
      </c>
      <c r="X1459" s="34">
        <v>0.93333333333333335</v>
      </c>
      <c r="Y1459" s="34">
        <v>0.8666666666666667</v>
      </c>
      <c r="Z1459" s="34">
        <v>0.96666666666666667</v>
      </c>
      <c r="AA1459" s="34">
        <v>0.84166666666666667</v>
      </c>
    </row>
    <row r="1460" spans="1:27" ht="15.75" customHeight="1" x14ac:dyDescent="0.25">
      <c r="A1460" s="34">
        <v>26035040</v>
      </c>
      <c r="B1460" s="34">
        <v>187.90666666666667</v>
      </c>
      <c r="C1460" s="34">
        <v>168.02142857142854</v>
      </c>
      <c r="D1460" s="34">
        <v>263.47142857142859</v>
      </c>
      <c r="E1460" s="34">
        <v>274.14666666666665</v>
      </c>
      <c r="F1460" s="34">
        <v>243.20000000000002</v>
      </c>
      <c r="G1460" s="34">
        <v>188.2833333333333</v>
      </c>
      <c r="H1460" s="34">
        <v>99.669230769230751</v>
      </c>
      <c r="I1460" s="34">
        <v>75.484615384615381</v>
      </c>
      <c r="J1460" s="34">
        <v>155.3857142857143</v>
      </c>
      <c r="K1460" s="34">
        <v>287.27272727272725</v>
      </c>
      <c r="L1460" s="34">
        <v>318.47499999999997</v>
      </c>
      <c r="M1460" s="34">
        <v>219.43076923076927</v>
      </c>
      <c r="N1460" s="34">
        <v>160</v>
      </c>
      <c r="O1460" s="34">
        <v>0.5</v>
      </c>
      <c r="P1460" s="34">
        <v>0.46666666666666667</v>
      </c>
      <c r="Q1460" s="34">
        <v>0.46666666666666667</v>
      </c>
      <c r="R1460" s="34">
        <v>0.5</v>
      </c>
      <c r="S1460" s="34">
        <v>0.46666666666666667</v>
      </c>
      <c r="T1460" s="34">
        <v>0.4</v>
      </c>
      <c r="U1460" s="34">
        <v>0.43333333333333335</v>
      </c>
      <c r="V1460" s="34">
        <v>0.43333333333333335</v>
      </c>
      <c r="W1460" s="34">
        <v>0.46666666666666667</v>
      </c>
      <c r="X1460" s="34">
        <v>0.36666666666666664</v>
      </c>
      <c r="Y1460" s="34">
        <v>0.4</v>
      </c>
      <c r="Z1460" s="34">
        <v>0.43333333333333335</v>
      </c>
      <c r="AA1460" s="34">
        <v>0.44444444444444442</v>
      </c>
    </row>
    <row r="1461" spans="1:27" ht="15.75" customHeight="1" x14ac:dyDescent="0.25">
      <c r="A1461" s="34">
        <v>26035060</v>
      </c>
      <c r="B1461" s="34">
        <v>219.40000000000006</v>
      </c>
      <c r="C1461" s="34">
        <v>133.95000000000002</v>
      </c>
      <c r="D1461" s="34">
        <v>186.37499999999997</v>
      </c>
      <c r="E1461" s="34">
        <v>168.57500000000002</v>
      </c>
      <c r="F1461" s="34">
        <v>140.47500000000002</v>
      </c>
      <c r="G1461" s="34">
        <v>52.849999999999994</v>
      </c>
      <c r="H1461" s="34">
        <v>22</v>
      </c>
      <c r="I1461" s="34">
        <v>34.024999999999999</v>
      </c>
      <c r="J1461" s="34">
        <v>121.60000000000001</v>
      </c>
      <c r="K1461" s="34">
        <v>246.02500000000003</v>
      </c>
      <c r="L1461" s="34">
        <v>344.67499999999995</v>
      </c>
      <c r="M1461" s="34">
        <v>143.42499999999998</v>
      </c>
      <c r="N1461" s="34">
        <v>48</v>
      </c>
      <c r="O1461" s="34">
        <v>0.13333333333333333</v>
      </c>
      <c r="P1461" s="34">
        <v>0.13333333333333333</v>
      </c>
      <c r="Q1461" s="34">
        <v>0.13333333333333333</v>
      </c>
      <c r="R1461" s="34">
        <v>0.13333333333333333</v>
      </c>
      <c r="S1461" s="34">
        <v>0.13333333333333333</v>
      </c>
      <c r="T1461" s="34">
        <v>0.13333333333333333</v>
      </c>
      <c r="U1461" s="34">
        <v>0.13333333333333333</v>
      </c>
      <c r="V1461" s="34">
        <v>0.13333333333333333</v>
      </c>
      <c r="W1461" s="34">
        <v>0.13333333333333333</v>
      </c>
      <c r="X1461" s="34">
        <v>0.13333333333333333</v>
      </c>
      <c r="Y1461" s="34">
        <v>0.13333333333333333</v>
      </c>
      <c r="Z1461" s="34">
        <v>0.13333333333333333</v>
      </c>
      <c r="AA1461" s="34">
        <v>0.13333333333333333</v>
      </c>
    </row>
    <row r="1462" spans="1:27" ht="15.75" customHeight="1" x14ac:dyDescent="0.25">
      <c r="A1462" s="34">
        <v>26035070</v>
      </c>
      <c r="B1462" s="34">
        <v>293.64545454545458</v>
      </c>
      <c r="C1462" s="34">
        <v>214.01818181818183</v>
      </c>
      <c r="D1462" s="34">
        <v>259.74545454545455</v>
      </c>
      <c r="E1462" s="34">
        <v>301.80909090909091</v>
      </c>
      <c r="F1462" s="34">
        <v>253.52727272727273</v>
      </c>
      <c r="G1462" s="34">
        <v>120.60000000000001</v>
      </c>
      <c r="H1462" s="34">
        <v>76.939999999999984</v>
      </c>
      <c r="I1462" s="34">
        <v>67.5</v>
      </c>
      <c r="J1462" s="34">
        <v>214.3818181818182</v>
      </c>
      <c r="K1462" s="34">
        <v>338.88</v>
      </c>
      <c r="L1462" s="34">
        <v>351.8125</v>
      </c>
      <c r="M1462" s="34">
        <v>339.1</v>
      </c>
      <c r="N1462" s="34">
        <v>126</v>
      </c>
      <c r="O1462" s="34">
        <v>0.36666666666666664</v>
      </c>
      <c r="P1462" s="34">
        <v>0.36666666666666664</v>
      </c>
      <c r="Q1462" s="34">
        <v>0.36666666666666664</v>
      </c>
      <c r="R1462" s="34">
        <v>0.36666666666666664</v>
      </c>
      <c r="S1462" s="34">
        <v>0.36666666666666664</v>
      </c>
      <c r="T1462" s="34">
        <v>0.36666666666666664</v>
      </c>
      <c r="U1462" s="34">
        <v>0.33333333333333331</v>
      </c>
      <c r="V1462" s="34">
        <v>0.36666666666666664</v>
      </c>
      <c r="W1462" s="34">
        <v>0.36666666666666664</v>
      </c>
      <c r="X1462" s="34">
        <v>0.33333333333333331</v>
      </c>
      <c r="Y1462" s="34">
        <v>0.26666666666666666</v>
      </c>
      <c r="Z1462" s="34">
        <v>0.33333333333333331</v>
      </c>
      <c r="AA1462" s="34">
        <v>0.35</v>
      </c>
    </row>
    <row r="1463" spans="1:27" ht="15.75" customHeight="1" x14ac:dyDescent="0.25">
      <c r="A1463" s="34">
        <v>26035080</v>
      </c>
      <c r="B1463" s="34">
        <v>122.89999999999999</v>
      </c>
      <c r="C1463" s="34" t="s">
        <v>1930</v>
      </c>
      <c r="D1463" s="34">
        <v>118.49999999999999</v>
      </c>
      <c r="E1463" s="34">
        <v>122.79999999999998</v>
      </c>
      <c r="F1463" s="34">
        <v>54.999999999999986</v>
      </c>
      <c r="G1463" s="34">
        <v>15.5</v>
      </c>
      <c r="H1463" s="34">
        <v>8.5</v>
      </c>
      <c r="I1463" s="34">
        <v>21.700000000000003</v>
      </c>
      <c r="J1463" s="34">
        <v>120.9</v>
      </c>
      <c r="K1463" s="34">
        <v>162.80000000000001</v>
      </c>
      <c r="L1463" s="34">
        <v>350.1</v>
      </c>
      <c r="M1463" s="34">
        <v>287.7</v>
      </c>
      <c r="N1463" s="34">
        <v>11</v>
      </c>
      <c r="O1463" s="34">
        <v>3.3333333333333333E-2</v>
      </c>
      <c r="P1463" s="34">
        <v>0</v>
      </c>
      <c r="Q1463" s="34">
        <v>3.3333333333333333E-2</v>
      </c>
      <c r="R1463" s="34">
        <v>3.3333333333333333E-2</v>
      </c>
      <c r="S1463" s="34">
        <v>3.3333333333333333E-2</v>
      </c>
      <c r="T1463" s="34">
        <v>3.3333333333333333E-2</v>
      </c>
      <c r="U1463" s="34">
        <v>3.3333333333333333E-2</v>
      </c>
      <c r="V1463" s="34">
        <v>3.3333333333333333E-2</v>
      </c>
      <c r="W1463" s="34">
        <v>3.3333333333333333E-2</v>
      </c>
      <c r="X1463" s="34">
        <v>3.3333333333333333E-2</v>
      </c>
      <c r="Y1463" s="34">
        <v>3.3333333333333333E-2</v>
      </c>
      <c r="Z1463" s="34">
        <v>3.3333333333333333E-2</v>
      </c>
      <c r="AA1463" s="34">
        <v>3.0555555555555555E-2</v>
      </c>
    </row>
    <row r="1464" spans="1:27" ht="15.75" customHeight="1" x14ac:dyDescent="0.25">
      <c r="A1464" s="34">
        <v>26040190</v>
      </c>
      <c r="B1464" s="34">
        <v>104.95238095238095</v>
      </c>
      <c r="C1464" s="34">
        <v>89.142857142857139</v>
      </c>
      <c r="D1464" s="34">
        <v>130.61904761904762</v>
      </c>
      <c r="E1464" s="34">
        <v>144.36842105263159</v>
      </c>
      <c r="F1464" s="34">
        <v>132.1764705882353</v>
      </c>
      <c r="G1464" s="34">
        <v>75.099999999999994</v>
      </c>
      <c r="H1464" s="34">
        <v>48.6</v>
      </c>
      <c r="I1464" s="34">
        <v>21.15</v>
      </c>
      <c r="J1464" s="34">
        <v>49.789473684210527</v>
      </c>
      <c r="K1464" s="34">
        <v>146.78947368421052</v>
      </c>
      <c r="L1464" s="34">
        <v>169.31578947368422</v>
      </c>
      <c r="M1464" s="34">
        <v>131.11052631578946</v>
      </c>
      <c r="N1464" s="34">
        <v>235</v>
      </c>
      <c r="O1464" s="34">
        <v>0.7</v>
      </c>
      <c r="P1464" s="34">
        <v>0.7</v>
      </c>
      <c r="Q1464" s="34">
        <v>0.7</v>
      </c>
      <c r="R1464" s="34">
        <v>0.6333333333333333</v>
      </c>
      <c r="S1464" s="34">
        <v>0.56666666666666665</v>
      </c>
      <c r="T1464" s="34">
        <v>0.66666666666666663</v>
      </c>
      <c r="U1464" s="34">
        <v>0.66666666666666663</v>
      </c>
      <c r="V1464" s="34">
        <v>0.66666666666666663</v>
      </c>
      <c r="W1464" s="34">
        <v>0.6333333333333333</v>
      </c>
      <c r="X1464" s="34">
        <v>0.6333333333333333</v>
      </c>
      <c r="Y1464" s="34">
        <v>0.6333333333333333</v>
      </c>
      <c r="Z1464" s="34">
        <v>0.6333333333333333</v>
      </c>
      <c r="AA1464" s="34">
        <v>0.65277777777777779</v>
      </c>
    </row>
    <row r="1465" spans="1:27" ht="15.75" customHeight="1" x14ac:dyDescent="0.25">
      <c r="A1465" s="34">
        <v>26040200</v>
      </c>
      <c r="B1465" s="34">
        <v>142.14285714285714</v>
      </c>
      <c r="C1465" s="34">
        <v>124.52380952380952</v>
      </c>
      <c r="D1465" s="34">
        <v>158.21052631578948</v>
      </c>
      <c r="E1465" s="34">
        <v>150.78947368421052</v>
      </c>
      <c r="F1465" s="34">
        <v>121</v>
      </c>
      <c r="G1465" s="34">
        <v>61.4</v>
      </c>
      <c r="H1465" s="34">
        <v>48.35</v>
      </c>
      <c r="I1465" s="34">
        <v>32.65</v>
      </c>
      <c r="J1465" s="34">
        <v>61.15</v>
      </c>
      <c r="K1465" s="34">
        <v>194.21052631578948</v>
      </c>
      <c r="L1465" s="34">
        <v>192.78947368421052</v>
      </c>
      <c r="M1465" s="34">
        <v>162.26</v>
      </c>
      <c r="N1465" s="34">
        <v>238</v>
      </c>
      <c r="O1465" s="34">
        <v>0.7</v>
      </c>
      <c r="P1465" s="34">
        <v>0.7</v>
      </c>
      <c r="Q1465" s="34">
        <v>0.6333333333333333</v>
      </c>
      <c r="R1465" s="34">
        <v>0.6333333333333333</v>
      </c>
      <c r="S1465" s="34">
        <v>0.66666666666666663</v>
      </c>
      <c r="T1465" s="34">
        <v>0.66666666666666663</v>
      </c>
      <c r="U1465" s="34">
        <v>0.66666666666666663</v>
      </c>
      <c r="V1465" s="34">
        <v>0.66666666666666663</v>
      </c>
      <c r="W1465" s="34">
        <v>0.66666666666666663</v>
      </c>
      <c r="X1465" s="34">
        <v>0.6333333333333333</v>
      </c>
      <c r="Y1465" s="34">
        <v>0.6333333333333333</v>
      </c>
      <c r="Z1465" s="34">
        <v>0.66666666666666663</v>
      </c>
      <c r="AA1465" s="34">
        <v>0.66111111111111109</v>
      </c>
    </row>
    <row r="1466" spans="1:27" ht="15.75" customHeight="1" x14ac:dyDescent="0.25">
      <c r="A1466" s="34">
        <v>26040210</v>
      </c>
      <c r="B1466" s="34">
        <v>132.85714285714286</v>
      </c>
      <c r="C1466" s="34">
        <v>131.52380952380952</v>
      </c>
      <c r="D1466" s="34">
        <v>161.10526315789474</v>
      </c>
      <c r="E1466" s="34">
        <v>188.88888888888889</v>
      </c>
      <c r="F1466" s="34">
        <v>131.35</v>
      </c>
      <c r="G1466" s="34">
        <v>68</v>
      </c>
      <c r="H1466" s="34">
        <v>50.5</v>
      </c>
      <c r="I1466" s="34">
        <v>25.2</v>
      </c>
      <c r="J1466" s="34">
        <v>82.6</v>
      </c>
      <c r="K1466" s="34">
        <v>220.55</v>
      </c>
      <c r="L1466" s="34">
        <v>236.95</v>
      </c>
      <c r="M1466" s="34">
        <v>194.15</v>
      </c>
      <c r="N1466" s="34">
        <v>238</v>
      </c>
      <c r="O1466" s="34">
        <v>0.7</v>
      </c>
      <c r="P1466" s="34">
        <v>0.7</v>
      </c>
      <c r="Q1466" s="34">
        <v>0.6333333333333333</v>
      </c>
      <c r="R1466" s="34">
        <v>0.6</v>
      </c>
      <c r="S1466" s="34">
        <v>0.66666666666666663</v>
      </c>
      <c r="T1466" s="34">
        <v>0.6333333333333333</v>
      </c>
      <c r="U1466" s="34">
        <v>0.66666666666666663</v>
      </c>
      <c r="V1466" s="34">
        <v>0.66666666666666663</v>
      </c>
      <c r="W1466" s="34">
        <v>0.66666666666666663</v>
      </c>
      <c r="X1466" s="34">
        <v>0.66666666666666663</v>
      </c>
      <c r="Y1466" s="34">
        <v>0.66666666666666663</v>
      </c>
      <c r="Z1466" s="34">
        <v>0.66666666666666663</v>
      </c>
      <c r="AA1466" s="34">
        <v>0.66111111111111109</v>
      </c>
    </row>
    <row r="1467" spans="1:27" ht="15.75" customHeight="1" x14ac:dyDescent="0.25">
      <c r="A1467" s="34">
        <v>26040220</v>
      </c>
      <c r="B1467" s="34">
        <v>166.14285714285714</v>
      </c>
      <c r="C1467" s="34">
        <v>153.8095238095238</v>
      </c>
      <c r="D1467" s="34">
        <v>201.1904761904762</v>
      </c>
      <c r="E1467" s="34">
        <v>180.6</v>
      </c>
      <c r="F1467" s="34">
        <v>146.5</v>
      </c>
      <c r="G1467" s="34">
        <v>81.95</v>
      </c>
      <c r="H1467" s="34">
        <v>61.25</v>
      </c>
      <c r="I1467" s="34">
        <v>35.35</v>
      </c>
      <c r="J1467" s="34">
        <v>80.8</v>
      </c>
      <c r="K1467" s="34">
        <v>239.45</v>
      </c>
      <c r="L1467" s="34">
        <v>253.45</v>
      </c>
      <c r="M1467" s="34">
        <v>207</v>
      </c>
      <c r="N1467" s="34">
        <v>243</v>
      </c>
      <c r="O1467" s="34">
        <v>0.7</v>
      </c>
      <c r="P1467" s="34">
        <v>0.7</v>
      </c>
      <c r="Q1467" s="34">
        <v>0.7</v>
      </c>
      <c r="R1467" s="34">
        <v>0.66666666666666663</v>
      </c>
      <c r="S1467" s="34">
        <v>0.66666666666666663</v>
      </c>
      <c r="T1467" s="34">
        <v>0.66666666666666663</v>
      </c>
      <c r="U1467" s="34">
        <v>0.66666666666666663</v>
      </c>
      <c r="V1467" s="34">
        <v>0.66666666666666663</v>
      </c>
      <c r="W1467" s="34">
        <v>0.66666666666666663</v>
      </c>
      <c r="X1467" s="34">
        <v>0.66666666666666663</v>
      </c>
      <c r="Y1467" s="34">
        <v>0.66666666666666663</v>
      </c>
      <c r="Z1467" s="34">
        <v>0.66666666666666663</v>
      </c>
      <c r="AA1467" s="34">
        <v>0.67500000000000004</v>
      </c>
    </row>
    <row r="1468" spans="1:27" ht="15.75" customHeight="1" x14ac:dyDescent="0.25">
      <c r="A1468" s="34">
        <v>26040250</v>
      </c>
      <c r="B1468" s="34">
        <v>130.684</v>
      </c>
      <c r="C1468" s="34">
        <v>126.44799999999999</v>
      </c>
      <c r="D1468" s="34">
        <v>142.624</v>
      </c>
      <c r="E1468" s="34">
        <v>193.29599999999999</v>
      </c>
      <c r="F1468" s="34">
        <v>116.09200000000001</v>
      </c>
      <c r="G1468" s="34">
        <v>69.248000000000005</v>
      </c>
      <c r="H1468" s="34">
        <v>47.6</v>
      </c>
      <c r="I1468" s="34">
        <v>32.08</v>
      </c>
      <c r="J1468" s="34">
        <v>77.400000000000006</v>
      </c>
      <c r="K1468" s="34">
        <v>187.95416666666665</v>
      </c>
      <c r="L1468" s="34">
        <v>196.28400000000002</v>
      </c>
      <c r="M1468" s="34">
        <v>145.82608695652175</v>
      </c>
      <c r="N1468" s="34">
        <v>297</v>
      </c>
      <c r="O1468" s="34">
        <v>0.83333333333333337</v>
      </c>
      <c r="P1468" s="34">
        <v>0.83333333333333337</v>
      </c>
      <c r="Q1468" s="34">
        <v>0.83333333333333337</v>
      </c>
      <c r="R1468" s="34">
        <v>0.83333333333333337</v>
      </c>
      <c r="S1468" s="34">
        <v>0.83333333333333337</v>
      </c>
      <c r="T1468" s="34">
        <v>0.83333333333333337</v>
      </c>
      <c r="U1468" s="34">
        <v>0.83333333333333337</v>
      </c>
      <c r="V1468" s="34">
        <v>0.83333333333333337</v>
      </c>
      <c r="W1468" s="34">
        <v>0.83333333333333337</v>
      </c>
      <c r="X1468" s="34">
        <v>0.8</v>
      </c>
      <c r="Y1468" s="34">
        <v>0.83333333333333337</v>
      </c>
      <c r="Z1468" s="34">
        <v>0.76666666666666672</v>
      </c>
      <c r="AA1468" s="34">
        <v>0.82499999999999996</v>
      </c>
    </row>
    <row r="1469" spans="1:27" ht="15.75" customHeight="1" x14ac:dyDescent="0.25">
      <c r="A1469" s="34">
        <v>26040260</v>
      </c>
      <c r="B1469" s="34">
        <v>140.89285714285714</v>
      </c>
      <c r="C1469" s="34">
        <v>121.78571428571429</v>
      </c>
      <c r="D1469" s="34">
        <v>147.91999999999999</v>
      </c>
      <c r="E1469" s="34">
        <v>171.875</v>
      </c>
      <c r="F1469" s="34">
        <v>114.76</v>
      </c>
      <c r="G1469" s="34">
        <v>57.703703703703702</v>
      </c>
      <c r="H1469" s="34">
        <v>42.111111111111114</v>
      </c>
      <c r="I1469" s="34">
        <v>29.074074074074073</v>
      </c>
      <c r="J1469" s="34">
        <v>50.222222222222221</v>
      </c>
      <c r="K1469" s="34">
        <v>185.36</v>
      </c>
      <c r="L1469" s="34">
        <v>208.23076923076923</v>
      </c>
      <c r="M1469" s="34">
        <v>157.57142857142858</v>
      </c>
      <c r="N1469" s="34">
        <v>317</v>
      </c>
      <c r="O1469" s="34">
        <v>0.93333333333333335</v>
      </c>
      <c r="P1469" s="34">
        <v>0.93333333333333335</v>
      </c>
      <c r="Q1469" s="34">
        <v>0.83333333333333337</v>
      </c>
      <c r="R1469" s="34">
        <v>0.8</v>
      </c>
      <c r="S1469" s="34">
        <v>0.83333333333333337</v>
      </c>
      <c r="T1469" s="34">
        <v>0.9</v>
      </c>
      <c r="U1469" s="34">
        <v>0.9</v>
      </c>
      <c r="V1469" s="34">
        <v>0.9</v>
      </c>
      <c r="W1469" s="34">
        <v>0.9</v>
      </c>
      <c r="X1469" s="34">
        <v>0.83333333333333337</v>
      </c>
      <c r="Y1469" s="34">
        <v>0.8666666666666667</v>
      </c>
      <c r="Z1469" s="34">
        <v>0.93333333333333335</v>
      </c>
      <c r="AA1469" s="34">
        <v>0.88055555555555554</v>
      </c>
    </row>
    <row r="1470" spans="1:27" ht="15.75" customHeight="1" x14ac:dyDescent="0.25">
      <c r="A1470" s="34">
        <v>26040290</v>
      </c>
      <c r="B1470" s="34">
        <v>155.81</v>
      </c>
      <c r="C1470" s="34">
        <v>176.05</v>
      </c>
      <c r="D1470" s="34">
        <v>226.53333333333333</v>
      </c>
      <c r="E1470" s="34">
        <v>216.16666666666666</v>
      </c>
      <c r="F1470" s="34">
        <v>148.83333333333334</v>
      </c>
      <c r="G1470" s="34">
        <v>57.866666666666667</v>
      </c>
      <c r="H1470" s="34">
        <v>45.379310344827587</v>
      </c>
      <c r="I1470" s="34">
        <v>44.766666666666666</v>
      </c>
      <c r="J1470" s="34">
        <v>83.6</v>
      </c>
      <c r="K1470" s="34">
        <v>226.75862068965517</v>
      </c>
      <c r="L1470" s="34">
        <v>266.89655172413791</v>
      </c>
      <c r="M1470" s="34">
        <v>207.29333333333335</v>
      </c>
      <c r="N1470" s="34">
        <v>357</v>
      </c>
      <c r="O1470" s="34">
        <v>1</v>
      </c>
      <c r="P1470" s="34">
        <v>1</v>
      </c>
      <c r="Q1470" s="34">
        <v>1</v>
      </c>
      <c r="R1470" s="34">
        <v>1</v>
      </c>
      <c r="S1470" s="34">
        <v>1</v>
      </c>
      <c r="T1470" s="34">
        <v>1</v>
      </c>
      <c r="U1470" s="34">
        <v>0.96666666666666667</v>
      </c>
      <c r="V1470" s="34">
        <v>1</v>
      </c>
      <c r="W1470" s="34">
        <v>1</v>
      </c>
      <c r="X1470" s="34">
        <v>0.96666666666666667</v>
      </c>
      <c r="Y1470" s="34">
        <v>0.96666666666666667</v>
      </c>
      <c r="Z1470" s="34">
        <v>1</v>
      </c>
      <c r="AA1470" s="34">
        <v>0.9916666666666667</v>
      </c>
    </row>
    <row r="1471" spans="1:27" ht="15.75" customHeight="1" x14ac:dyDescent="0.25">
      <c r="A1471" s="34">
        <v>26040310</v>
      </c>
      <c r="B1471" s="34">
        <v>218</v>
      </c>
      <c r="C1471" s="34">
        <v>230.75862068965517</v>
      </c>
      <c r="D1471" s="34">
        <v>289.42</v>
      </c>
      <c r="E1471" s="34">
        <v>365.7551724137931</v>
      </c>
      <c r="F1471" s="34">
        <v>226.02068965517242</v>
      </c>
      <c r="G1471" s="34">
        <v>129.73333333333332</v>
      </c>
      <c r="H1471" s="34">
        <v>63.1</v>
      </c>
      <c r="I1471" s="34">
        <v>48.448275862068968</v>
      </c>
      <c r="J1471" s="34">
        <v>110.10344827586206</v>
      </c>
      <c r="K1471" s="34">
        <v>319.48275862068965</v>
      </c>
      <c r="L1471" s="34">
        <v>403.5</v>
      </c>
      <c r="M1471" s="34">
        <v>267.41666666666669</v>
      </c>
      <c r="N1471" s="34">
        <v>354</v>
      </c>
      <c r="O1471" s="34">
        <v>1</v>
      </c>
      <c r="P1471" s="34">
        <v>0.96666666666666667</v>
      </c>
      <c r="Q1471" s="34">
        <v>1</v>
      </c>
      <c r="R1471" s="34">
        <v>0.96666666666666667</v>
      </c>
      <c r="S1471" s="34">
        <v>0.96666666666666667</v>
      </c>
      <c r="T1471" s="34">
        <v>1</v>
      </c>
      <c r="U1471" s="34">
        <v>1</v>
      </c>
      <c r="V1471" s="34">
        <v>0.96666666666666667</v>
      </c>
      <c r="W1471" s="34">
        <v>0.96666666666666667</v>
      </c>
      <c r="X1471" s="34">
        <v>0.96666666666666667</v>
      </c>
      <c r="Y1471" s="34">
        <v>1</v>
      </c>
      <c r="Z1471" s="34">
        <v>1</v>
      </c>
      <c r="AA1471" s="34">
        <v>0.98333333333333328</v>
      </c>
    </row>
    <row r="1472" spans="1:27" ht="15.75" customHeight="1" x14ac:dyDescent="0.25">
      <c r="A1472" s="34">
        <v>26040340</v>
      </c>
      <c r="B1472" s="34">
        <v>162.66666666666666</v>
      </c>
      <c r="C1472" s="34">
        <v>134.23809523809524</v>
      </c>
      <c r="D1472" s="34">
        <v>180.05</v>
      </c>
      <c r="E1472" s="34">
        <v>168.2</v>
      </c>
      <c r="F1472" s="34">
        <v>130.6</v>
      </c>
      <c r="G1472" s="34">
        <v>51.19047619047619</v>
      </c>
      <c r="H1472" s="34">
        <v>35.299999999999997</v>
      </c>
      <c r="I1472" s="34">
        <v>18.649999999999999</v>
      </c>
      <c r="J1472" s="34">
        <v>61.55</v>
      </c>
      <c r="K1472" s="34">
        <v>196.31578947368422</v>
      </c>
      <c r="L1472" s="34">
        <v>229.85</v>
      </c>
      <c r="M1472" s="34">
        <v>164.6</v>
      </c>
      <c r="N1472" s="34">
        <v>242</v>
      </c>
      <c r="O1472" s="34">
        <v>0.7</v>
      </c>
      <c r="P1472" s="34">
        <v>0.7</v>
      </c>
      <c r="Q1472" s="34">
        <v>0.66666666666666663</v>
      </c>
      <c r="R1472" s="34">
        <v>0.66666666666666663</v>
      </c>
      <c r="S1472" s="34">
        <v>0.66666666666666663</v>
      </c>
      <c r="T1472" s="34">
        <v>0.7</v>
      </c>
      <c r="U1472" s="34">
        <v>0.66666666666666663</v>
      </c>
      <c r="V1472" s="34">
        <v>0.66666666666666663</v>
      </c>
      <c r="W1472" s="34">
        <v>0.66666666666666663</v>
      </c>
      <c r="X1472" s="34">
        <v>0.6333333333333333</v>
      </c>
      <c r="Y1472" s="34">
        <v>0.66666666666666663</v>
      </c>
      <c r="Z1472" s="34">
        <v>0.66666666666666663</v>
      </c>
      <c r="AA1472" s="34">
        <v>0.67222222222222228</v>
      </c>
    </row>
    <row r="1473" spans="1:27" ht="15.75" customHeight="1" x14ac:dyDescent="0.25">
      <c r="A1473" s="34">
        <v>26045010</v>
      </c>
      <c r="B1473" s="34">
        <v>102.5</v>
      </c>
      <c r="C1473" s="34">
        <v>107.46428571428571</v>
      </c>
      <c r="D1473" s="34">
        <v>169.87142857142857</v>
      </c>
      <c r="E1473" s="34">
        <v>214.68571428571428</v>
      </c>
      <c r="F1473" s="34">
        <v>156.4148148148148</v>
      </c>
      <c r="G1473" s="34">
        <v>93.345833333333346</v>
      </c>
      <c r="H1473" s="34">
        <v>48.233333333333341</v>
      </c>
      <c r="I1473" s="34">
        <v>37.437037037037037</v>
      </c>
      <c r="J1473" s="34">
        <v>111.22222222222223</v>
      </c>
      <c r="K1473" s="34">
        <v>147.53846153846155</v>
      </c>
      <c r="L1473" s="34">
        <v>182.34814814814817</v>
      </c>
      <c r="M1473" s="34">
        <v>123.6125</v>
      </c>
      <c r="N1473" s="34">
        <v>321</v>
      </c>
      <c r="O1473" s="34">
        <v>0.93333333333333335</v>
      </c>
      <c r="P1473" s="34">
        <v>0.93333333333333335</v>
      </c>
      <c r="Q1473" s="34">
        <v>0.93333333333333335</v>
      </c>
      <c r="R1473" s="34">
        <v>0.93333333333333335</v>
      </c>
      <c r="S1473" s="34">
        <v>0.9</v>
      </c>
      <c r="T1473" s="34">
        <v>0.8</v>
      </c>
      <c r="U1473" s="34">
        <v>0.9</v>
      </c>
      <c r="V1473" s="34">
        <v>0.9</v>
      </c>
      <c r="W1473" s="34">
        <v>0.9</v>
      </c>
      <c r="X1473" s="34">
        <v>0.8666666666666667</v>
      </c>
      <c r="Y1473" s="34">
        <v>0.9</v>
      </c>
      <c r="Z1473" s="34">
        <v>0.8</v>
      </c>
      <c r="AA1473" s="34">
        <v>0.89166666666666672</v>
      </c>
    </row>
    <row r="1474" spans="1:27" ht="15.75" customHeight="1" x14ac:dyDescent="0.25">
      <c r="A1474" s="34">
        <v>26047100</v>
      </c>
      <c r="B1474" s="34">
        <v>155</v>
      </c>
      <c r="C1474" s="34">
        <v>129.08333333333334</v>
      </c>
      <c r="D1474" s="34">
        <v>142.93333333333334</v>
      </c>
      <c r="E1474" s="34">
        <v>184.09090909090909</v>
      </c>
      <c r="F1474" s="34">
        <v>129.72727272727272</v>
      </c>
      <c r="G1474" s="34">
        <v>90.63636363636364</v>
      </c>
      <c r="H1474" s="34">
        <v>48.18181818181818</v>
      </c>
      <c r="I1474" s="34">
        <v>38.545454545454547</v>
      </c>
      <c r="J1474" s="34">
        <v>98.272727272727266</v>
      </c>
      <c r="K1474" s="34">
        <v>148</v>
      </c>
      <c r="L1474" s="34">
        <v>237.36363636363637</v>
      </c>
      <c r="M1474" s="34">
        <v>168.54545454545453</v>
      </c>
      <c r="N1474" s="34">
        <v>135</v>
      </c>
      <c r="O1474" s="34">
        <v>0.4</v>
      </c>
      <c r="P1474" s="34">
        <v>0.4</v>
      </c>
      <c r="Q1474" s="34">
        <v>0.4</v>
      </c>
      <c r="R1474" s="34">
        <v>0.36666666666666664</v>
      </c>
      <c r="S1474" s="34">
        <v>0.36666666666666664</v>
      </c>
      <c r="T1474" s="34">
        <v>0.36666666666666664</v>
      </c>
      <c r="U1474" s="34">
        <v>0.36666666666666664</v>
      </c>
      <c r="V1474" s="34">
        <v>0.36666666666666664</v>
      </c>
      <c r="W1474" s="34">
        <v>0.36666666666666664</v>
      </c>
      <c r="X1474" s="34">
        <v>0.36666666666666664</v>
      </c>
      <c r="Y1474" s="34">
        <v>0.36666666666666664</v>
      </c>
      <c r="Z1474" s="34">
        <v>0.36666666666666664</v>
      </c>
      <c r="AA1474" s="34">
        <v>0.375</v>
      </c>
    </row>
    <row r="1475" spans="1:27" ht="15.75" customHeight="1" x14ac:dyDescent="0.25">
      <c r="A1475" s="34">
        <v>26050060</v>
      </c>
      <c r="B1475" s="34">
        <v>170</v>
      </c>
      <c r="C1475" s="34">
        <v>178.13333333333333</v>
      </c>
      <c r="D1475" s="34">
        <v>234.7</v>
      </c>
      <c r="E1475" s="34">
        <v>265.06666666666666</v>
      </c>
      <c r="F1475" s="34">
        <v>249.0344827586207</v>
      </c>
      <c r="G1475" s="34">
        <v>170.8</v>
      </c>
      <c r="H1475" s="34">
        <v>94.206896551724142</v>
      </c>
      <c r="I1475" s="34">
        <v>97.678571428571431</v>
      </c>
      <c r="J1475" s="34">
        <v>142.73666666666668</v>
      </c>
      <c r="K1475" s="34">
        <v>263.35714285714283</v>
      </c>
      <c r="L1475" s="34">
        <v>311.79310344827587</v>
      </c>
      <c r="M1475" s="34">
        <v>234.69</v>
      </c>
      <c r="N1475" s="34">
        <v>353</v>
      </c>
      <c r="O1475" s="34">
        <v>1</v>
      </c>
      <c r="P1475" s="34">
        <v>1</v>
      </c>
      <c r="Q1475" s="34">
        <v>1</v>
      </c>
      <c r="R1475" s="34">
        <v>1</v>
      </c>
      <c r="S1475" s="34">
        <v>0.96666666666666667</v>
      </c>
      <c r="T1475" s="34">
        <v>1</v>
      </c>
      <c r="U1475" s="34">
        <v>0.96666666666666667</v>
      </c>
      <c r="V1475" s="34">
        <v>0.93333333333333335</v>
      </c>
      <c r="W1475" s="34">
        <v>1</v>
      </c>
      <c r="X1475" s="34">
        <v>0.93333333333333335</v>
      </c>
      <c r="Y1475" s="34">
        <v>0.96666666666666667</v>
      </c>
      <c r="Z1475" s="34">
        <v>1</v>
      </c>
      <c r="AA1475" s="34">
        <v>0.98055555555555551</v>
      </c>
    </row>
    <row r="1476" spans="1:27" ht="15.75" customHeight="1" x14ac:dyDescent="0.25">
      <c r="A1476" s="34">
        <v>26050070</v>
      </c>
      <c r="B1476" s="34">
        <v>139</v>
      </c>
      <c r="C1476" s="34">
        <v>68</v>
      </c>
      <c r="D1476" s="34">
        <v>345</v>
      </c>
      <c r="E1476" s="34">
        <v>243</v>
      </c>
      <c r="F1476" s="34">
        <v>378</v>
      </c>
      <c r="G1476" s="34">
        <v>187</v>
      </c>
      <c r="H1476" s="34" t="s">
        <v>1930</v>
      </c>
      <c r="I1476" s="34">
        <v>46</v>
      </c>
      <c r="J1476" s="34">
        <v>92.666666666666671</v>
      </c>
      <c r="K1476" s="34">
        <v>172</v>
      </c>
      <c r="L1476" s="34">
        <v>340</v>
      </c>
      <c r="M1476" s="34" t="s">
        <v>1930</v>
      </c>
      <c r="N1476" s="34">
        <v>18</v>
      </c>
      <c r="O1476" s="34">
        <v>3.3333333333333333E-2</v>
      </c>
      <c r="P1476" s="34">
        <v>3.3333333333333333E-2</v>
      </c>
      <c r="Q1476" s="34">
        <v>3.3333333333333333E-2</v>
      </c>
      <c r="R1476" s="34">
        <v>3.3333333333333333E-2</v>
      </c>
      <c r="S1476" s="34">
        <v>3.3333333333333333E-2</v>
      </c>
      <c r="T1476" s="34">
        <v>3.3333333333333333E-2</v>
      </c>
      <c r="U1476" s="34">
        <v>0</v>
      </c>
      <c r="V1476" s="34">
        <v>0.1</v>
      </c>
      <c r="W1476" s="34">
        <v>0.1</v>
      </c>
      <c r="X1476" s="34">
        <v>0.13333333333333333</v>
      </c>
      <c r="Y1476" s="34">
        <v>6.6666666666666666E-2</v>
      </c>
      <c r="Z1476" s="34">
        <v>0</v>
      </c>
      <c r="AA1476" s="34">
        <v>0.05</v>
      </c>
    </row>
    <row r="1477" spans="1:27" ht="15.75" customHeight="1" x14ac:dyDescent="0.25">
      <c r="A1477" s="34">
        <v>26050270</v>
      </c>
      <c r="B1477" s="34">
        <v>159.85357142857143</v>
      </c>
      <c r="C1477" s="34">
        <v>179.53928571428574</v>
      </c>
      <c r="D1477" s="34">
        <v>241.98571428571429</v>
      </c>
      <c r="E1477" s="34">
        <v>327.75714285714287</v>
      </c>
      <c r="F1477" s="34">
        <v>316.65555555555557</v>
      </c>
      <c r="G1477" s="34">
        <v>194.04285714285714</v>
      </c>
      <c r="H1477" s="34">
        <v>112.17857142857143</v>
      </c>
      <c r="I1477" s="34">
        <v>116.03571428571429</v>
      </c>
      <c r="J1477" s="34">
        <v>204.35714285714286</v>
      </c>
      <c r="K1477" s="34">
        <v>309.4785714285714</v>
      </c>
      <c r="L1477" s="34">
        <v>308.0214285714286</v>
      </c>
      <c r="M1477" s="34">
        <v>222.98571428571429</v>
      </c>
      <c r="N1477" s="34">
        <v>335</v>
      </c>
      <c r="O1477" s="34">
        <v>0.93333333333333335</v>
      </c>
      <c r="P1477" s="34">
        <v>0.93333333333333335</v>
      </c>
      <c r="Q1477" s="34">
        <v>0.93333333333333335</v>
      </c>
      <c r="R1477" s="34">
        <v>0.93333333333333335</v>
      </c>
      <c r="S1477" s="34">
        <v>0.9</v>
      </c>
      <c r="T1477" s="34">
        <v>0.93333333333333335</v>
      </c>
      <c r="U1477" s="34">
        <v>0.93333333333333335</v>
      </c>
      <c r="V1477" s="34">
        <v>0.93333333333333335</v>
      </c>
      <c r="W1477" s="34">
        <v>0.93333333333333335</v>
      </c>
      <c r="X1477" s="34">
        <v>0.93333333333333335</v>
      </c>
      <c r="Y1477" s="34">
        <v>0.93333333333333335</v>
      </c>
      <c r="Z1477" s="34">
        <v>0.93333333333333335</v>
      </c>
      <c r="AA1477" s="34">
        <v>0.93055555555555558</v>
      </c>
    </row>
    <row r="1478" spans="1:27" ht="15.75" customHeight="1" x14ac:dyDescent="0.25">
      <c r="A1478" s="34">
        <v>26050340</v>
      </c>
      <c r="B1478" s="34">
        <v>151.23809523809524</v>
      </c>
      <c r="C1478" s="34">
        <v>154.8095238095238</v>
      </c>
      <c r="D1478" s="34">
        <v>219.28571428571428</v>
      </c>
      <c r="E1478" s="34">
        <v>320.1904761904762</v>
      </c>
      <c r="F1478" s="34">
        <v>226.15</v>
      </c>
      <c r="G1478" s="34">
        <v>159.30000000000001</v>
      </c>
      <c r="H1478" s="34">
        <v>80.400000000000006</v>
      </c>
      <c r="I1478" s="34">
        <v>72.05</v>
      </c>
      <c r="J1478" s="34">
        <v>146.5</v>
      </c>
      <c r="K1478" s="34">
        <v>250.05</v>
      </c>
      <c r="L1478" s="34">
        <v>299.68421052631578</v>
      </c>
      <c r="M1478" s="34">
        <v>182.35</v>
      </c>
      <c r="N1478" s="34">
        <v>243</v>
      </c>
      <c r="O1478" s="34">
        <v>0.7</v>
      </c>
      <c r="P1478" s="34">
        <v>0.7</v>
      </c>
      <c r="Q1478" s="34">
        <v>0.7</v>
      </c>
      <c r="R1478" s="34">
        <v>0.7</v>
      </c>
      <c r="S1478" s="34">
        <v>0.66666666666666663</v>
      </c>
      <c r="T1478" s="34">
        <v>0.66666666666666663</v>
      </c>
      <c r="U1478" s="34">
        <v>0.66666666666666663</v>
      </c>
      <c r="V1478" s="34">
        <v>0.66666666666666663</v>
      </c>
      <c r="W1478" s="34">
        <v>0.66666666666666663</v>
      </c>
      <c r="X1478" s="34">
        <v>0.66666666666666663</v>
      </c>
      <c r="Y1478" s="34">
        <v>0.6333333333333333</v>
      </c>
      <c r="Z1478" s="34">
        <v>0.66666666666666663</v>
      </c>
      <c r="AA1478" s="34">
        <v>0.67500000000000004</v>
      </c>
    </row>
    <row r="1479" spans="1:27" ht="15.75" customHeight="1" x14ac:dyDescent="0.25">
      <c r="A1479" s="34">
        <v>26055040</v>
      </c>
      <c r="B1479" s="34">
        <v>259.1904761904762</v>
      </c>
      <c r="C1479" s="34">
        <v>239.23809523809524</v>
      </c>
      <c r="D1479" s="34">
        <v>326.8095238095238</v>
      </c>
      <c r="E1479" s="34">
        <v>409.15</v>
      </c>
      <c r="F1479" s="34">
        <v>378.15789473684208</v>
      </c>
      <c r="G1479" s="34">
        <v>253.35</v>
      </c>
      <c r="H1479" s="34">
        <v>150.75</v>
      </c>
      <c r="I1479" s="34">
        <v>119.1</v>
      </c>
      <c r="J1479" s="34">
        <v>243.07</v>
      </c>
      <c r="K1479" s="34">
        <v>351.4</v>
      </c>
      <c r="L1479" s="34">
        <v>437.7</v>
      </c>
      <c r="M1479" s="34">
        <v>324.89999999999998</v>
      </c>
      <c r="N1479" s="34">
        <v>242</v>
      </c>
      <c r="O1479" s="34">
        <v>0.7</v>
      </c>
      <c r="P1479" s="34">
        <v>0.7</v>
      </c>
      <c r="Q1479" s="34">
        <v>0.7</v>
      </c>
      <c r="R1479" s="34">
        <v>0.66666666666666663</v>
      </c>
      <c r="S1479" s="34">
        <v>0.6333333333333333</v>
      </c>
      <c r="T1479" s="34">
        <v>0.66666666666666663</v>
      </c>
      <c r="U1479" s="34">
        <v>0.66666666666666663</v>
      </c>
      <c r="V1479" s="34">
        <v>0.66666666666666663</v>
      </c>
      <c r="W1479" s="34">
        <v>0.66666666666666663</v>
      </c>
      <c r="X1479" s="34">
        <v>0.66666666666666663</v>
      </c>
      <c r="Y1479" s="34">
        <v>0.66666666666666663</v>
      </c>
      <c r="Z1479" s="34">
        <v>0.66666666666666663</v>
      </c>
      <c r="AA1479" s="34">
        <v>0.67222222222222228</v>
      </c>
    </row>
    <row r="1480" spans="1:27" ht="15.75" customHeight="1" x14ac:dyDescent="0.25">
      <c r="A1480" s="34">
        <v>26055050</v>
      </c>
      <c r="B1480" s="34">
        <v>74.45</v>
      </c>
      <c r="C1480" s="34">
        <v>127.6</v>
      </c>
      <c r="D1480" s="34">
        <v>125</v>
      </c>
      <c r="E1480" s="34">
        <v>149.75</v>
      </c>
      <c r="F1480" s="34">
        <v>196.79999999999998</v>
      </c>
      <c r="G1480" s="34">
        <v>141</v>
      </c>
      <c r="H1480" s="34">
        <v>75.599999999999994</v>
      </c>
      <c r="I1480" s="34">
        <v>7</v>
      </c>
      <c r="J1480" s="34">
        <v>186</v>
      </c>
      <c r="K1480" s="34" t="s">
        <v>1930</v>
      </c>
      <c r="L1480" s="34">
        <v>207.4</v>
      </c>
      <c r="M1480" s="34">
        <v>95.8</v>
      </c>
      <c r="N1480" s="34">
        <v>17</v>
      </c>
      <c r="O1480" s="34">
        <v>6.6666666666666666E-2</v>
      </c>
      <c r="P1480" s="34">
        <v>6.6666666666666666E-2</v>
      </c>
      <c r="Q1480" s="34">
        <v>6.6666666666666666E-2</v>
      </c>
      <c r="R1480" s="34">
        <v>6.6666666666666666E-2</v>
      </c>
      <c r="S1480" s="34">
        <v>3.3333333333333333E-2</v>
      </c>
      <c r="T1480" s="34">
        <v>6.6666666666666666E-2</v>
      </c>
      <c r="U1480" s="34">
        <v>6.6666666666666666E-2</v>
      </c>
      <c r="V1480" s="34">
        <v>3.3333333333333333E-2</v>
      </c>
      <c r="W1480" s="34">
        <v>3.3333333333333333E-2</v>
      </c>
      <c r="X1480" s="34">
        <v>0</v>
      </c>
      <c r="Y1480" s="34">
        <v>3.3333333333333333E-2</v>
      </c>
      <c r="Z1480" s="34">
        <v>3.3333333333333333E-2</v>
      </c>
      <c r="AA1480" s="34">
        <v>4.7222222222222221E-2</v>
      </c>
    </row>
    <row r="1481" spans="1:27" ht="15.75" customHeight="1" x14ac:dyDescent="0.25">
      <c r="A1481" s="34">
        <v>26055110</v>
      </c>
      <c r="B1481" s="34" t="s">
        <v>1930</v>
      </c>
      <c r="C1481" s="34" t="s">
        <v>1930</v>
      </c>
      <c r="D1481" s="34" t="s">
        <v>1930</v>
      </c>
      <c r="E1481" s="34" t="s">
        <v>1930</v>
      </c>
      <c r="F1481" s="34">
        <v>235.30000000000004</v>
      </c>
      <c r="G1481" s="34" t="s">
        <v>1930</v>
      </c>
      <c r="H1481" s="34" t="s">
        <v>1930</v>
      </c>
      <c r="I1481" s="34">
        <v>56.6</v>
      </c>
      <c r="J1481" s="34" t="s">
        <v>1930</v>
      </c>
      <c r="K1481" s="34">
        <v>198.05</v>
      </c>
      <c r="L1481" s="34" t="s">
        <v>1930</v>
      </c>
      <c r="M1481" s="34">
        <v>51.400000000000006</v>
      </c>
      <c r="N1481" s="34">
        <v>5</v>
      </c>
      <c r="O1481" s="34">
        <v>0</v>
      </c>
      <c r="P1481" s="34">
        <v>0</v>
      </c>
      <c r="Q1481" s="34">
        <v>0</v>
      </c>
      <c r="R1481" s="34">
        <v>0</v>
      </c>
      <c r="S1481" s="34">
        <v>3.3333333333333333E-2</v>
      </c>
      <c r="T1481" s="34">
        <v>0</v>
      </c>
      <c r="U1481" s="34">
        <v>0</v>
      </c>
      <c r="V1481" s="34">
        <v>3.3333333333333333E-2</v>
      </c>
      <c r="W1481" s="34">
        <v>0</v>
      </c>
      <c r="X1481" s="34">
        <v>6.6666666666666666E-2</v>
      </c>
      <c r="Y1481" s="34">
        <v>0</v>
      </c>
      <c r="Z1481" s="34">
        <v>3.3333333333333333E-2</v>
      </c>
      <c r="AA1481" s="34">
        <v>1.3888888888888888E-2</v>
      </c>
    </row>
    <row r="1482" spans="1:27" ht="15.75" customHeight="1" x14ac:dyDescent="0.25">
      <c r="A1482" s="34">
        <v>26055120</v>
      </c>
      <c r="B1482" s="34">
        <v>99.3</v>
      </c>
      <c r="C1482" s="34">
        <v>110.916</v>
      </c>
      <c r="D1482" s="34">
        <v>147.024</v>
      </c>
      <c r="E1482" s="34">
        <v>196.63333333333333</v>
      </c>
      <c r="F1482" s="34">
        <v>169.54090909090905</v>
      </c>
      <c r="G1482" s="34">
        <v>83.395652173913064</v>
      </c>
      <c r="H1482" s="34">
        <v>59.375999999999998</v>
      </c>
      <c r="I1482" s="34">
        <v>47.986956521739131</v>
      </c>
      <c r="J1482" s="34">
        <v>93.322727272727263</v>
      </c>
      <c r="K1482" s="34">
        <v>122.88235294117646</v>
      </c>
      <c r="L1482" s="34">
        <v>173.51578947368421</v>
      </c>
      <c r="M1482" s="34">
        <v>125.87916666666665</v>
      </c>
      <c r="N1482" s="34">
        <v>271</v>
      </c>
      <c r="O1482" s="34">
        <v>0.73333333333333328</v>
      </c>
      <c r="P1482" s="34">
        <v>0.83333333333333337</v>
      </c>
      <c r="Q1482" s="34">
        <v>0.83333333333333337</v>
      </c>
      <c r="R1482" s="34">
        <v>0.8</v>
      </c>
      <c r="S1482" s="34">
        <v>0.73333333333333328</v>
      </c>
      <c r="T1482" s="34">
        <v>0.76666666666666672</v>
      </c>
      <c r="U1482" s="34">
        <v>0.83333333333333337</v>
      </c>
      <c r="V1482" s="34">
        <v>0.76666666666666672</v>
      </c>
      <c r="W1482" s="34">
        <v>0.73333333333333328</v>
      </c>
      <c r="X1482" s="34">
        <v>0.56666666666666665</v>
      </c>
      <c r="Y1482" s="34">
        <v>0.6333333333333333</v>
      </c>
      <c r="Z1482" s="34">
        <v>0.8</v>
      </c>
      <c r="AA1482" s="34">
        <v>0.75277777777777777</v>
      </c>
    </row>
    <row r="1483" spans="1:27" ht="15.75" customHeight="1" x14ac:dyDescent="0.25">
      <c r="A1483" s="34">
        <v>26060020</v>
      </c>
      <c r="B1483" s="34">
        <v>83.827586206896555</v>
      </c>
      <c r="C1483" s="34">
        <v>88.34482758620689</v>
      </c>
      <c r="D1483" s="34">
        <v>154.9</v>
      </c>
      <c r="E1483" s="34">
        <v>189.33333333333334</v>
      </c>
      <c r="F1483" s="34">
        <v>147.28571428571428</v>
      </c>
      <c r="G1483" s="34">
        <v>62.696551724137933</v>
      </c>
      <c r="H1483" s="34">
        <v>39.93333333333333</v>
      </c>
      <c r="I1483" s="34">
        <v>33.428571428571431</v>
      </c>
      <c r="J1483" s="34">
        <v>87.551724137931032</v>
      </c>
      <c r="K1483" s="34">
        <v>149.26666666666668</v>
      </c>
      <c r="L1483" s="34">
        <v>156.69999999999999</v>
      </c>
      <c r="M1483" s="34">
        <v>100.03448275862068</v>
      </c>
      <c r="N1483" s="34">
        <v>351</v>
      </c>
      <c r="O1483" s="34">
        <v>0.96666666666666667</v>
      </c>
      <c r="P1483" s="34">
        <v>0.96666666666666667</v>
      </c>
      <c r="Q1483" s="34">
        <v>1</v>
      </c>
      <c r="R1483" s="34">
        <v>1</v>
      </c>
      <c r="S1483" s="34">
        <v>0.93333333333333335</v>
      </c>
      <c r="T1483" s="34">
        <v>0.96666666666666667</v>
      </c>
      <c r="U1483" s="34">
        <v>1</v>
      </c>
      <c r="V1483" s="34">
        <v>0.93333333333333335</v>
      </c>
      <c r="W1483" s="34">
        <v>0.96666666666666667</v>
      </c>
      <c r="X1483" s="34">
        <v>1</v>
      </c>
      <c r="Y1483" s="34">
        <v>1</v>
      </c>
      <c r="Z1483" s="34">
        <v>0.96666666666666667</v>
      </c>
      <c r="AA1483" s="34">
        <v>0.97499999999999998</v>
      </c>
    </row>
    <row r="1484" spans="1:27" ht="15.75" customHeight="1" x14ac:dyDescent="0.25">
      <c r="A1484" s="34">
        <v>26060030</v>
      </c>
      <c r="B1484" s="34">
        <v>135.64137931034483</v>
      </c>
      <c r="C1484" s="34">
        <v>155.27586206896552</v>
      </c>
      <c r="D1484" s="34">
        <v>226.16666666666666</v>
      </c>
      <c r="E1484" s="34">
        <v>263.96666666666664</v>
      </c>
      <c r="F1484" s="34">
        <v>211.44827586206895</v>
      </c>
      <c r="G1484" s="34">
        <v>118.38571428571427</v>
      </c>
      <c r="H1484" s="34">
        <v>72.620689655172413</v>
      </c>
      <c r="I1484" s="34">
        <v>52.293103448275865</v>
      </c>
      <c r="J1484" s="34">
        <v>117.26666666666667</v>
      </c>
      <c r="K1484" s="34">
        <v>203.83333333333334</v>
      </c>
      <c r="L1484" s="34">
        <v>245.5</v>
      </c>
      <c r="M1484" s="34">
        <v>163.83333333333334</v>
      </c>
      <c r="N1484" s="34">
        <v>353</v>
      </c>
      <c r="O1484" s="34">
        <v>0.96666666666666667</v>
      </c>
      <c r="P1484" s="34">
        <v>0.96666666666666667</v>
      </c>
      <c r="Q1484" s="34">
        <v>1</v>
      </c>
      <c r="R1484" s="34">
        <v>1</v>
      </c>
      <c r="S1484" s="34">
        <v>0.96666666666666667</v>
      </c>
      <c r="T1484" s="34">
        <v>0.93333333333333335</v>
      </c>
      <c r="U1484" s="34">
        <v>0.96666666666666667</v>
      </c>
      <c r="V1484" s="34">
        <v>0.96666666666666667</v>
      </c>
      <c r="W1484" s="34">
        <v>1</v>
      </c>
      <c r="X1484" s="34">
        <v>1</v>
      </c>
      <c r="Y1484" s="34">
        <v>1</v>
      </c>
      <c r="Z1484" s="34">
        <v>1</v>
      </c>
      <c r="AA1484" s="34">
        <v>0.98055555555555551</v>
      </c>
    </row>
    <row r="1485" spans="1:27" ht="15.75" customHeight="1" x14ac:dyDescent="0.25">
      <c r="A1485" s="34">
        <v>26060200</v>
      </c>
      <c r="B1485" s="34">
        <v>134.58620689655172</v>
      </c>
      <c r="C1485" s="34">
        <v>110.75</v>
      </c>
      <c r="D1485" s="34">
        <v>157.16666666666666</v>
      </c>
      <c r="E1485" s="34">
        <v>134.89655172413794</v>
      </c>
      <c r="F1485" s="34">
        <v>108.39285714285714</v>
      </c>
      <c r="G1485" s="34">
        <v>58.413793103448278</v>
      </c>
      <c r="H1485" s="34">
        <v>50.275862068965516</v>
      </c>
      <c r="I1485" s="34">
        <v>36.366666666666667</v>
      </c>
      <c r="J1485" s="34">
        <v>57.357142857142854</v>
      </c>
      <c r="K1485" s="34">
        <v>168.48275862068965</v>
      </c>
      <c r="L1485" s="34">
        <v>226.53571428571428</v>
      </c>
      <c r="M1485" s="34">
        <v>142.34482758620689</v>
      </c>
      <c r="N1485" s="34">
        <v>346</v>
      </c>
      <c r="O1485" s="34">
        <v>0.96666666666666667</v>
      </c>
      <c r="P1485" s="34">
        <v>0.93333333333333335</v>
      </c>
      <c r="Q1485" s="34">
        <v>1</v>
      </c>
      <c r="R1485" s="34">
        <v>0.96666666666666667</v>
      </c>
      <c r="S1485" s="34">
        <v>0.93333333333333335</v>
      </c>
      <c r="T1485" s="34">
        <v>0.96666666666666667</v>
      </c>
      <c r="U1485" s="34">
        <v>0.96666666666666667</v>
      </c>
      <c r="V1485" s="34">
        <v>1</v>
      </c>
      <c r="W1485" s="34">
        <v>0.93333333333333335</v>
      </c>
      <c r="X1485" s="34">
        <v>0.96666666666666667</v>
      </c>
      <c r="Y1485" s="34">
        <v>0.93333333333333335</v>
      </c>
      <c r="Z1485" s="34">
        <v>0.96666666666666667</v>
      </c>
      <c r="AA1485" s="34">
        <v>0.96111111111111114</v>
      </c>
    </row>
    <row r="1486" spans="1:27" ht="15.75" customHeight="1" x14ac:dyDescent="0.25">
      <c r="A1486" s="34">
        <v>26065010</v>
      </c>
      <c r="B1486" s="34">
        <v>108.97857142857143</v>
      </c>
      <c r="C1486" s="34">
        <v>103.39999999999999</v>
      </c>
      <c r="D1486" s="34">
        <v>159.21666666666667</v>
      </c>
      <c r="E1486" s="34">
        <v>223.98181818181817</v>
      </c>
      <c r="F1486" s="34">
        <v>146.36818181818182</v>
      </c>
      <c r="G1486" s="34">
        <v>75.323809523809516</v>
      </c>
      <c r="H1486" s="34">
        <v>50.395999999999994</v>
      </c>
      <c r="I1486" s="34">
        <v>32.687999999999995</v>
      </c>
      <c r="J1486" s="34">
        <v>106.48260869565217</v>
      </c>
      <c r="K1486" s="34">
        <v>154.30399999999997</v>
      </c>
      <c r="L1486" s="34">
        <v>173.52857142857141</v>
      </c>
      <c r="M1486" s="34">
        <v>107.99166666666667</v>
      </c>
      <c r="N1486" s="34">
        <v>284</v>
      </c>
      <c r="O1486" s="34">
        <v>0.93333333333333335</v>
      </c>
      <c r="P1486" s="34">
        <v>0.8</v>
      </c>
      <c r="Q1486" s="34">
        <v>0.8</v>
      </c>
      <c r="R1486" s="34">
        <v>0.73333333333333328</v>
      </c>
      <c r="S1486" s="34">
        <v>0.73333333333333328</v>
      </c>
      <c r="T1486" s="34">
        <v>0.7</v>
      </c>
      <c r="U1486" s="34">
        <v>0.83333333333333337</v>
      </c>
      <c r="V1486" s="34">
        <v>0.83333333333333337</v>
      </c>
      <c r="W1486" s="34">
        <v>0.76666666666666672</v>
      </c>
      <c r="X1486" s="34">
        <v>0.83333333333333337</v>
      </c>
      <c r="Y1486" s="34">
        <v>0.7</v>
      </c>
      <c r="Z1486" s="34">
        <v>0.8</v>
      </c>
      <c r="AA1486" s="34">
        <v>0.78888888888888886</v>
      </c>
    </row>
    <row r="1487" spans="1:27" ht="15.75" customHeight="1" x14ac:dyDescent="0.25">
      <c r="A1487" s="34">
        <v>26065020</v>
      </c>
      <c r="B1487" s="34">
        <v>110.41071428571429</v>
      </c>
      <c r="C1487" s="34">
        <v>131.83793103448275</v>
      </c>
      <c r="D1487" s="34">
        <v>162.37931034482759</v>
      </c>
      <c r="E1487" s="34">
        <v>195.96206896551723</v>
      </c>
      <c r="F1487" s="34">
        <v>120.27586206896555</v>
      </c>
      <c r="G1487" s="34">
        <v>59.844827586206904</v>
      </c>
      <c r="H1487" s="34">
        <v>61.357142857142854</v>
      </c>
      <c r="I1487" s="34">
        <v>31.141379310344828</v>
      </c>
      <c r="J1487" s="34">
        <v>101.56896551724137</v>
      </c>
      <c r="K1487" s="34">
        <v>211.06333333333336</v>
      </c>
      <c r="L1487" s="34">
        <v>220.2551724137931</v>
      </c>
      <c r="M1487" s="34">
        <v>131.375</v>
      </c>
      <c r="N1487" s="34">
        <v>346</v>
      </c>
      <c r="O1487" s="34">
        <v>0.93333333333333335</v>
      </c>
      <c r="P1487" s="34">
        <v>0.96666666666666667</v>
      </c>
      <c r="Q1487" s="34">
        <v>0.96666666666666667</v>
      </c>
      <c r="R1487" s="34">
        <v>0.96666666666666667</v>
      </c>
      <c r="S1487" s="34">
        <v>0.96666666666666667</v>
      </c>
      <c r="T1487" s="34">
        <v>0.96666666666666667</v>
      </c>
      <c r="U1487" s="34">
        <v>0.93333333333333335</v>
      </c>
      <c r="V1487" s="34">
        <v>0.96666666666666667</v>
      </c>
      <c r="W1487" s="34">
        <v>0.96666666666666667</v>
      </c>
      <c r="X1487" s="34">
        <v>1</v>
      </c>
      <c r="Y1487" s="34">
        <v>0.96666666666666667</v>
      </c>
      <c r="Z1487" s="34">
        <v>0.93333333333333335</v>
      </c>
      <c r="AA1487" s="34">
        <v>0.96111111111111114</v>
      </c>
    </row>
    <row r="1488" spans="1:27" ht="15.75" customHeight="1" x14ac:dyDescent="0.25">
      <c r="A1488" s="34">
        <v>26065040</v>
      </c>
      <c r="B1488" s="34">
        <v>78.824999999999989</v>
      </c>
      <c r="C1488" s="34">
        <v>97.45</v>
      </c>
      <c r="D1488" s="34">
        <v>198.29999999999998</v>
      </c>
      <c r="E1488" s="34">
        <v>208.5</v>
      </c>
      <c r="F1488" s="34">
        <v>138.89999999999998</v>
      </c>
      <c r="G1488" s="34">
        <v>59.750000000000007</v>
      </c>
      <c r="H1488" s="34">
        <v>48.93333333333333</v>
      </c>
      <c r="I1488" s="34">
        <v>25.75</v>
      </c>
      <c r="J1488" s="34">
        <v>102.77500000000001</v>
      </c>
      <c r="K1488" s="34">
        <v>131.42000000000002</v>
      </c>
      <c r="L1488" s="34">
        <v>196.78</v>
      </c>
      <c r="M1488" s="34">
        <v>72.820000000000007</v>
      </c>
      <c r="N1488" s="34">
        <v>47</v>
      </c>
      <c r="O1488" s="34">
        <v>0.13333333333333333</v>
      </c>
      <c r="P1488" s="34">
        <v>0.13333333333333333</v>
      </c>
      <c r="Q1488" s="34">
        <v>0.13333333333333333</v>
      </c>
      <c r="R1488" s="34">
        <v>0.13333333333333333</v>
      </c>
      <c r="S1488" s="34">
        <v>0.1</v>
      </c>
      <c r="T1488" s="34">
        <v>0.13333333333333333</v>
      </c>
      <c r="U1488" s="34">
        <v>0.1</v>
      </c>
      <c r="V1488" s="34">
        <v>6.6666666666666666E-2</v>
      </c>
      <c r="W1488" s="34">
        <v>0.13333333333333333</v>
      </c>
      <c r="X1488" s="34">
        <v>0.16666666666666666</v>
      </c>
      <c r="Y1488" s="34">
        <v>0.16666666666666666</v>
      </c>
      <c r="Z1488" s="34">
        <v>0.16666666666666666</v>
      </c>
      <c r="AA1488" s="34">
        <v>0.13055555555555556</v>
      </c>
    </row>
    <row r="1489" spans="1:27" ht="15.75" customHeight="1" x14ac:dyDescent="0.25">
      <c r="A1489" s="34">
        <v>26070060</v>
      </c>
      <c r="B1489" s="34">
        <v>175.5</v>
      </c>
      <c r="C1489" s="34">
        <v>152</v>
      </c>
      <c r="D1489" s="34">
        <v>136.5</v>
      </c>
      <c r="E1489" s="34">
        <v>156.5</v>
      </c>
      <c r="F1489" s="34">
        <v>53.5</v>
      </c>
      <c r="G1489" s="34">
        <v>8</v>
      </c>
      <c r="H1489" s="34">
        <v>31.5</v>
      </c>
      <c r="I1489" s="34">
        <v>24</v>
      </c>
      <c r="J1489" s="34">
        <v>83.5</v>
      </c>
      <c r="K1489" s="34">
        <v>141</v>
      </c>
      <c r="L1489" s="34">
        <v>225.5</v>
      </c>
      <c r="M1489" s="34">
        <v>107.5</v>
      </c>
      <c r="N1489" s="34">
        <v>23</v>
      </c>
      <c r="O1489" s="34">
        <v>6.6666666666666666E-2</v>
      </c>
      <c r="P1489" s="34">
        <v>3.3333333333333333E-2</v>
      </c>
      <c r="Q1489" s="34">
        <v>6.6666666666666666E-2</v>
      </c>
      <c r="R1489" s="34">
        <v>6.6666666666666666E-2</v>
      </c>
      <c r="S1489" s="34">
        <v>6.6666666666666666E-2</v>
      </c>
      <c r="T1489" s="34">
        <v>6.6666666666666666E-2</v>
      </c>
      <c r="U1489" s="34">
        <v>6.6666666666666666E-2</v>
      </c>
      <c r="V1489" s="34">
        <v>6.6666666666666666E-2</v>
      </c>
      <c r="W1489" s="34">
        <v>6.6666666666666666E-2</v>
      </c>
      <c r="X1489" s="34">
        <v>6.6666666666666666E-2</v>
      </c>
      <c r="Y1489" s="34">
        <v>6.6666666666666666E-2</v>
      </c>
      <c r="Z1489" s="34">
        <v>6.6666666666666666E-2</v>
      </c>
      <c r="AA1489" s="34">
        <v>6.3888888888888884E-2</v>
      </c>
    </row>
    <row r="1490" spans="1:27" ht="15.75" customHeight="1" x14ac:dyDescent="0.25">
      <c r="A1490" s="34">
        <v>26070110</v>
      </c>
      <c r="B1490" s="34">
        <v>101.73076923076923</v>
      </c>
      <c r="C1490" s="34">
        <v>121.64</v>
      </c>
      <c r="D1490" s="34">
        <v>173.34</v>
      </c>
      <c r="E1490" s="34">
        <v>201.98</v>
      </c>
      <c r="F1490" s="34">
        <v>126.12</v>
      </c>
      <c r="G1490" s="34">
        <v>58.837037037037035</v>
      </c>
      <c r="H1490" s="34">
        <v>35.777777777777779</v>
      </c>
      <c r="I1490" s="34">
        <v>41.615384615384613</v>
      </c>
      <c r="J1490" s="34">
        <v>102.34615384615384</v>
      </c>
      <c r="K1490" s="34">
        <v>183.45833333333334</v>
      </c>
      <c r="L1490" s="34">
        <v>214.80769230769232</v>
      </c>
      <c r="M1490" s="34">
        <v>152.375</v>
      </c>
      <c r="N1490" s="34">
        <v>306</v>
      </c>
      <c r="O1490" s="34">
        <v>0.8666666666666667</v>
      </c>
      <c r="P1490" s="34">
        <v>0.83333333333333337</v>
      </c>
      <c r="Q1490" s="34">
        <v>0.83333333333333337</v>
      </c>
      <c r="R1490" s="34">
        <v>0.83333333333333337</v>
      </c>
      <c r="S1490" s="34">
        <v>0.83333333333333337</v>
      </c>
      <c r="T1490" s="34">
        <v>0.9</v>
      </c>
      <c r="U1490" s="34">
        <v>0.9</v>
      </c>
      <c r="V1490" s="34">
        <v>0.8666666666666667</v>
      </c>
      <c r="W1490" s="34">
        <v>0.8666666666666667</v>
      </c>
      <c r="X1490" s="34">
        <v>0.8</v>
      </c>
      <c r="Y1490" s="34">
        <v>0.8666666666666667</v>
      </c>
      <c r="Z1490" s="34">
        <v>0.8</v>
      </c>
      <c r="AA1490" s="34">
        <v>0.85</v>
      </c>
    </row>
    <row r="1491" spans="1:27" ht="15.75" customHeight="1" x14ac:dyDescent="0.25">
      <c r="A1491" s="34">
        <v>26070170</v>
      </c>
      <c r="B1491" s="34">
        <v>90.4</v>
      </c>
      <c r="C1491" s="34">
        <v>97.553333333333327</v>
      </c>
      <c r="D1491" s="34">
        <v>141.24137931034483</v>
      </c>
      <c r="E1491" s="34">
        <v>182.28571428571428</v>
      </c>
      <c r="F1491" s="34">
        <v>106.27241379310344</v>
      </c>
      <c r="G1491" s="34">
        <v>45.766666666666666</v>
      </c>
      <c r="H1491" s="34">
        <v>28.933333333333334</v>
      </c>
      <c r="I1491" s="34">
        <v>32.799999999999997</v>
      </c>
      <c r="J1491" s="34">
        <v>67.034482758620683</v>
      </c>
      <c r="K1491" s="34">
        <v>133.76666666666668</v>
      </c>
      <c r="L1491" s="34">
        <v>157.89285714285714</v>
      </c>
      <c r="M1491" s="34">
        <v>99.678571428571431</v>
      </c>
      <c r="N1491" s="34">
        <v>351</v>
      </c>
      <c r="O1491" s="34">
        <v>1</v>
      </c>
      <c r="P1491" s="34">
        <v>1</v>
      </c>
      <c r="Q1491" s="34">
        <v>0.96666666666666667</v>
      </c>
      <c r="R1491" s="34">
        <v>0.93333333333333335</v>
      </c>
      <c r="S1491" s="34">
        <v>0.96666666666666667</v>
      </c>
      <c r="T1491" s="34">
        <v>1</v>
      </c>
      <c r="U1491" s="34">
        <v>1</v>
      </c>
      <c r="V1491" s="34">
        <v>1</v>
      </c>
      <c r="W1491" s="34">
        <v>0.96666666666666667</v>
      </c>
      <c r="X1491" s="34">
        <v>1</v>
      </c>
      <c r="Y1491" s="34">
        <v>0.93333333333333335</v>
      </c>
      <c r="Z1491" s="34">
        <v>0.93333333333333335</v>
      </c>
      <c r="AA1491" s="34">
        <v>0.97499999999999998</v>
      </c>
    </row>
    <row r="1492" spans="1:27" ht="15.75" customHeight="1" x14ac:dyDescent="0.25">
      <c r="A1492" s="34">
        <v>26070290</v>
      </c>
      <c r="B1492" s="34" t="s">
        <v>1930</v>
      </c>
      <c r="C1492" s="34" t="s">
        <v>1930</v>
      </c>
      <c r="D1492" s="34" t="s">
        <v>1930</v>
      </c>
      <c r="E1492" s="34" t="s">
        <v>1930</v>
      </c>
      <c r="F1492" s="34" t="s">
        <v>1930</v>
      </c>
      <c r="G1492" s="34" t="s">
        <v>1930</v>
      </c>
      <c r="H1492" s="34" t="s">
        <v>1930</v>
      </c>
      <c r="I1492" s="34" t="s">
        <v>1930</v>
      </c>
      <c r="J1492" s="34" t="s">
        <v>1930</v>
      </c>
      <c r="K1492" s="34" t="s">
        <v>1930</v>
      </c>
      <c r="L1492" s="34" t="s">
        <v>1930</v>
      </c>
      <c r="M1492" s="34" t="s">
        <v>1930</v>
      </c>
      <c r="N1492" s="34">
        <v>0</v>
      </c>
      <c r="O1492" s="34">
        <v>0</v>
      </c>
      <c r="P1492" s="34">
        <v>0</v>
      </c>
      <c r="Q1492" s="34">
        <v>0</v>
      </c>
      <c r="R1492" s="34">
        <v>0</v>
      </c>
      <c r="S1492" s="34">
        <v>0</v>
      </c>
      <c r="T1492" s="34">
        <v>0</v>
      </c>
      <c r="U1492" s="34">
        <v>0</v>
      </c>
      <c r="V1492" s="34">
        <v>0</v>
      </c>
      <c r="W1492" s="34">
        <v>0</v>
      </c>
      <c r="X1492" s="34">
        <v>0</v>
      </c>
      <c r="Y1492" s="34">
        <v>0</v>
      </c>
      <c r="Z1492" s="34">
        <v>0</v>
      </c>
      <c r="AA1492" s="34">
        <v>0</v>
      </c>
    </row>
    <row r="1493" spans="1:27" ht="15.75" customHeight="1" x14ac:dyDescent="0.25">
      <c r="A1493" s="34">
        <v>26070590</v>
      </c>
      <c r="B1493" s="34">
        <v>138.42857142857142</v>
      </c>
      <c r="C1493" s="34">
        <v>108.0952380952381</v>
      </c>
      <c r="D1493" s="34">
        <v>167.71428571428572</v>
      </c>
      <c r="E1493" s="34">
        <v>161.75</v>
      </c>
      <c r="F1493" s="34">
        <v>129.55000000000001</v>
      </c>
      <c r="G1493" s="34">
        <v>79.900000000000006</v>
      </c>
      <c r="H1493" s="34">
        <v>54.75</v>
      </c>
      <c r="I1493" s="34">
        <v>38.799999999999997</v>
      </c>
      <c r="J1493" s="34">
        <v>65.900000000000006</v>
      </c>
      <c r="K1493" s="34">
        <v>199.42105263157896</v>
      </c>
      <c r="L1493" s="34">
        <v>234.21052631578948</v>
      </c>
      <c r="M1493" s="34">
        <v>167.89473684210526</v>
      </c>
      <c r="N1493" s="34">
        <v>240</v>
      </c>
      <c r="O1493" s="34">
        <v>0.7</v>
      </c>
      <c r="P1493" s="34">
        <v>0.7</v>
      </c>
      <c r="Q1493" s="34">
        <v>0.7</v>
      </c>
      <c r="R1493" s="34">
        <v>0.66666666666666663</v>
      </c>
      <c r="S1493" s="34">
        <v>0.66666666666666663</v>
      </c>
      <c r="T1493" s="34">
        <v>0.66666666666666663</v>
      </c>
      <c r="U1493" s="34">
        <v>0.66666666666666663</v>
      </c>
      <c r="V1493" s="34">
        <v>0.66666666666666663</v>
      </c>
      <c r="W1493" s="34">
        <v>0.66666666666666663</v>
      </c>
      <c r="X1493" s="34">
        <v>0.6333333333333333</v>
      </c>
      <c r="Y1493" s="34">
        <v>0.6333333333333333</v>
      </c>
      <c r="Z1493" s="34">
        <v>0.6333333333333333</v>
      </c>
      <c r="AA1493" s="34">
        <v>0.66666666666666663</v>
      </c>
    </row>
    <row r="1494" spans="1:27" ht="15.75" customHeight="1" x14ac:dyDescent="0.25">
      <c r="A1494" s="34">
        <v>26070610</v>
      </c>
      <c r="B1494" s="34">
        <v>195.15</v>
      </c>
      <c r="C1494" s="34">
        <v>130.9</v>
      </c>
      <c r="D1494" s="34">
        <v>215.1904761904762</v>
      </c>
      <c r="E1494" s="34">
        <v>180.33333333333334</v>
      </c>
      <c r="F1494" s="34">
        <v>154.15</v>
      </c>
      <c r="G1494" s="34">
        <v>82.745000000000005</v>
      </c>
      <c r="H1494" s="34">
        <v>55.1</v>
      </c>
      <c r="I1494" s="34">
        <v>37.450000000000003</v>
      </c>
      <c r="J1494" s="34">
        <v>95.35</v>
      </c>
      <c r="K1494" s="34">
        <v>263.85000000000002</v>
      </c>
      <c r="L1494" s="34">
        <v>317.16666666666669</v>
      </c>
      <c r="M1494" s="34">
        <v>196.84210526315789</v>
      </c>
      <c r="N1494" s="34">
        <v>239</v>
      </c>
      <c r="O1494" s="34">
        <v>0.66666666666666663</v>
      </c>
      <c r="P1494" s="34">
        <v>0.66666666666666663</v>
      </c>
      <c r="Q1494" s="34">
        <v>0.7</v>
      </c>
      <c r="R1494" s="34">
        <v>0.7</v>
      </c>
      <c r="S1494" s="34">
        <v>0.66666666666666663</v>
      </c>
      <c r="T1494" s="34">
        <v>0.66666666666666663</v>
      </c>
      <c r="U1494" s="34">
        <v>0.66666666666666663</v>
      </c>
      <c r="V1494" s="34">
        <v>0.66666666666666663</v>
      </c>
      <c r="W1494" s="34">
        <v>0.66666666666666663</v>
      </c>
      <c r="X1494" s="34">
        <v>0.66666666666666663</v>
      </c>
      <c r="Y1494" s="34">
        <v>0.6</v>
      </c>
      <c r="Z1494" s="34">
        <v>0.6333333333333333</v>
      </c>
      <c r="AA1494" s="34">
        <v>0.66388888888888886</v>
      </c>
    </row>
    <row r="1495" spans="1:27" ht="15.75" customHeight="1" x14ac:dyDescent="0.25">
      <c r="A1495" s="34">
        <v>26070760</v>
      </c>
      <c r="B1495" s="34">
        <v>125.1</v>
      </c>
      <c r="C1495" s="34">
        <v>119.7</v>
      </c>
      <c r="D1495" s="34">
        <v>175.27666666666667</v>
      </c>
      <c r="E1495" s="34">
        <v>214.89</v>
      </c>
      <c r="F1495" s="34">
        <v>145.9655172413793</v>
      </c>
      <c r="G1495" s="34">
        <v>60.179310344827584</v>
      </c>
      <c r="H1495" s="34">
        <v>41.733333333333334</v>
      </c>
      <c r="I1495" s="34">
        <v>34.4</v>
      </c>
      <c r="J1495" s="34">
        <v>107.76666666666667</v>
      </c>
      <c r="K1495" s="34">
        <v>202.10344827586206</v>
      </c>
      <c r="L1495" s="34">
        <v>242.08275862068965</v>
      </c>
      <c r="M1495" s="34">
        <v>139.93666666666667</v>
      </c>
      <c r="N1495" s="34">
        <v>356</v>
      </c>
      <c r="O1495" s="34">
        <v>1</v>
      </c>
      <c r="P1495" s="34">
        <v>1</v>
      </c>
      <c r="Q1495" s="34">
        <v>1</v>
      </c>
      <c r="R1495" s="34">
        <v>1</v>
      </c>
      <c r="S1495" s="34">
        <v>0.96666666666666667</v>
      </c>
      <c r="T1495" s="34">
        <v>0.96666666666666667</v>
      </c>
      <c r="U1495" s="34">
        <v>1</v>
      </c>
      <c r="V1495" s="34">
        <v>1</v>
      </c>
      <c r="W1495" s="34">
        <v>1</v>
      </c>
      <c r="X1495" s="34">
        <v>0.96666666666666667</v>
      </c>
      <c r="Y1495" s="34">
        <v>0.96666666666666667</v>
      </c>
      <c r="Z1495" s="34">
        <v>1</v>
      </c>
      <c r="AA1495" s="34">
        <v>0.98888888888888893</v>
      </c>
    </row>
    <row r="1496" spans="1:27" ht="15.75" customHeight="1" x14ac:dyDescent="0.25">
      <c r="A1496" s="34">
        <v>26070870</v>
      </c>
      <c r="B1496" s="34">
        <v>32</v>
      </c>
      <c r="C1496" s="34">
        <v>75</v>
      </c>
      <c r="D1496" s="34">
        <v>190</v>
      </c>
      <c r="E1496" s="34">
        <v>133</v>
      </c>
      <c r="F1496" s="34">
        <v>137</v>
      </c>
      <c r="G1496" s="34">
        <v>29</v>
      </c>
      <c r="H1496" s="34" t="s">
        <v>1930</v>
      </c>
      <c r="I1496" s="34" t="s">
        <v>1930</v>
      </c>
      <c r="J1496" s="34" t="s">
        <v>1930</v>
      </c>
      <c r="K1496" s="34" t="s">
        <v>1930</v>
      </c>
      <c r="L1496" s="34" t="s">
        <v>1930</v>
      </c>
      <c r="M1496" s="34" t="s">
        <v>1930</v>
      </c>
      <c r="N1496" s="34">
        <v>6</v>
      </c>
      <c r="O1496" s="34">
        <v>3.3333333333333333E-2</v>
      </c>
      <c r="P1496" s="34">
        <v>3.3333333333333333E-2</v>
      </c>
      <c r="Q1496" s="34">
        <v>3.3333333333333333E-2</v>
      </c>
      <c r="R1496" s="34">
        <v>3.3333333333333333E-2</v>
      </c>
      <c r="S1496" s="34">
        <v>3.3333333333333333E-2</v>
      </c>
      <c r="T1496" s="34">
        <v>3.3333333333333333E-2</v>
      </c>
      <c r="U1496" s="34">
        <v>0</v>
      </c>
      <c r="V1496" s="34">
        <v>0</v>
      </c>
      <c r="W1496" s="34">
        <v>0</v>
      </c>
      <c r="X1496" s="34">
        <v>0</v>
      </c>
      <c r="Y1496" s="34">
        <v>0</v>
      </c>
      <c r="Z1496" s="34">
        <v>0</v>
      </c>
      <c r="AA1496" s="34">
        <v>1.6666666666666666E-2</v>
      </c>
    </row>
    <row r="1497" spans="1:27" ht="15.75" customHeight="1" x14ac:dyDescent="0.25">
      <c r="A1497" s="34">
        <v>26075010</v>
      </c>
      <c r="B1497" s="34">
        <v>67.062068965517227</v>
      </c>
      <c r="C1497" s="34">
        <v>79.820689655172401</v>
      </c>
      <c r="D1497" s="34">
        <v>112.71481481481486</v>
      </c>
      <c r="E1497" s="34">
        <v>158.76551724137934</v>
      </c>
      <c r="F1497" s="34">
        <v>118.86551724137931</v>
      </c>
      <c r="G1497" s="34">
        <v>59.225000000000001</v>
      </c>
      <c r="H1497" s="34">
        <v>37.531034482758621</v>
      </c>
      <c r="I1497" s="34">
        <v>38.279310344827579</v>
      </c>
      <c r="J1497" s="34">
        <v>73.11071428571428</v>
      </c>
      <c r="K1497" s="34">
        <v>115.31724137931032</v>
      </c>
      <c r="L1497" s="34">
        <v>138.79999999999998</v>
      </c>
      <c r="M1497" s="34">
        <v>96.172413793103459</v>
      </c>
      <c r="N1497" s="34">
        <v>344</v>
      </c>
      <c r="O1497" s="34">
        <v>0.96666666666666667</v>
      </c>
      <c r="P1497" s="34">
        <v>0.96666666666666667</v>
      </c>
      <c r="Q1497" s="34">
        <v>0.9</v>
      </c>
      <c r="R1497" s="34">
        <v>0.96666666666666667</v>
      </c>
      <c r="S1497" s="34">
        <v>0.96666666666666667</v>
      </c>
      <c r="T1497" s="34">
        <v>0.93333333333333335</v>
      </c>
      <c r="U1497" s="34">
        <v>0.96666666666666667</v>
      </c>
      <c r="V1497" s="34">
        <v>0.96666666666666667</v>
      </c>
      <c r="W1497" s="34">
        <v>0.93333333333333335</v>
      </c>
      <c r="X1497" s="34">
        <v>0.96666666666666667</v>
      </c>
      <c r="Y1497" s="34">
        <v>0.96666666666666667</v>
      </c>
      <c r="Z1497" s="34">
        <v>0.96666666666666667</v>
      </c>
      <c r="AA1497" s="34">
        <v>0.9555555555555556</v>
      </c>
    </row>
    <row r="1498" spans="1:27" ht="15.75" customHeight="1" x14ac:dyDescent="0.25">
      <c r="A1498" s="34">
        <v>26075040</v>
      </c>
      <c r="B1498" s="34">
        <v>47.570370370370377</v>
      </c>
      <c r="C1498" s="34">
        <v>54.007692307692317</v>
      </c>
      <c r="D1498" s="34">
        <v>89.246153846153845</v>
      </c>
      <c r="E1498" s="34">
        <v>134.23333333333335</v>
      </c>
      <c r="F1498" s="34">
        <v>103.14137931034485</v>
      </c>
      <c r="G1498" s="34">
        <v>49.664285714285704</v>
      </c>
      <c r="H1498" s="34">
        <v>32.111538461538458</v>
      </c>
      <c r="I1498" s="34">
        <v>28.651851851851852</v>
      </c>
      <c r="J1498" s="34">
        <v>64.560714285714283</v>
      </c>
      <c r="K1498" s="34">
        <v>99.164285714285725</v>
      </c>
      <c r="L1498" s="34">
        <v>105.04642857142858</v>
      </c>
      <c r="M1498" s="34">
        <v>68.462962962962976</v>
      </c>
      <c r="N1498" s="34">
        <v>327</v>
      </c>
      <c r="O1498" s="34">
        <v>0.9</v>
      </c>
      <c r="P1498" s="34">
        <v>0.8666666666666667</v>
      </c>
      <c r="Q1498" s="34">
        <v>0.8666666666666667</v>
      </c>
      <c r="R1498" s="34">
        <v>0.9</v>
      </c>
      <c r="S1498" s="34">
        <v>0.96666666666666667</v>
      </c>
      <c r="T1498" s="34">
        <v>0.93333333333333335</v>
      </c>
      <c r="U1498" s="34">
        <v>0.8666666666666667</v>
      </c>
      <c r="V1498" s="34">
        <v>0.9</v>
      </c>
      <c r="W1498" s="34">
        <v>0.93333333333333335</v>
      </c>
      <c r="X1498" s="34">
        <v>0.93333333333333335</v>
      </c>
      <c r="Y1498" s="34">
        <v>0.93333333333333335</v>
      </c>
      <c r="Z1498" s="34">
        <v>0.9</v>
      </c>
      <c r="AA1498" s="34">
        <v>0.90833333333333333</v>
      </c>
    </row>
    <row r="1499" spans="1:27" ht="15.75" customHeight="1" x14ac:dyDescent="0.25">
      <c r="A1499" s="34">
        <v>26075050</v>
      </c>
      <c r="B1499" s="34">
        <v>70.485714285714266</v>
      </c>
      <c r="C1499" s="34">
        <v>74.031818181818181</v>
      </c>
      <c r="D1499" s="34">
        <v>129.87619047619046</v>
      </c>
      <c r="E1499" s="34">
        <v>155.77272727272728</v>
      </c>
      <c r="F1499" s="34">
        <v>105.14285714285714</v>
      </c>
      <c r="G1499" s="34">
        <v>80.63000000000001</v>
      </c>
      <c r="H1499" s="34">
        <v>47.768181818181823</v>
      </c>
      <c r="I1499" s="34">
        <v>48.274999999999999</v>
      </c>
      <c r="J1499" s="34">
        <v>70.410526315789454</v>
      </c>
      <c r="K1499" s="34">
        <v>117.07000000000001</v>
      </c>
      <c r="L1499" s="34">
        <v>135.83333333333334</v>
      </c>
      <c r="M1499" s="34">
        <v>91.47</v>
      </c>
      <c r="N1499" s="34">
        <v>246</v>
      </c>
      <c r="O1499" s="34">
        <v>0.7</v>
      </c>
      <c r="P1499" s="34">
        <v>0.73333333333333328</v>
      </c>
      <c r="Q1499" s="34">
        <v>0.7</v>
      </c>
      <c r="R1499" s="34">
        <v>0.73333333333333328</v>
      </c>
      <c r="S1499" s="34">
        <v>0.7</v>
      </c>
      <c r="T1499" s="34">
        <v>0.66666666666666663</v>
      </c>
      <c r="U1499" s="34">
        <v>0.73333333333333328</v>
      </c>
      <c r="V1499" s="34">
        <v>0.66666666666666663</v>
      </c>
      <c r="W1499" s="34">
        <v>0.6333333333333333</v>
      </c>
      <c r="X1499" s="34">
        <v>0.66666666666666663</v>
      </c>
      <c r="Y1499" s="34">
        <v>0.6</v>
      </c>
      <c r="Z1499" s="34">
        <v>0.66666666666666663</v>
      </c>
      <c r="AA1499" s="34">
        <v>0.68333333333333335</v>
      </c>
    </row>
    <row r="1500" spans="1:27" ht="15.75" customHeight="1" x14ac:dyDescent="0.25">
      <c r="A1500" s="34">
        <v>26075060</v>
      </c>
      <c r="B1500" s="34">
        <v>69.900000000000006</v>
      </c>
      <c r="C1500" s="34">
        <v>42.199999999999996</v>
      </c>
      <c r="D1500" s="34">
        <v>101</v>
      </c>
      <c r="E1500" s="34">
        <v>114.19999999999999</v>
      </c>
      <c r="F1500" s="34">
        <v>151.19999999999999</v>
      </c>
      <c r="G1500" s="34">
        <v>89.2</v>
      </c>
      <c r="H1500" s="34">
        <v>23.6</v>
      </c>
      <c r="I1500" s="34">
        <v>34.4</v>
      </c>
      <c r="J1500" s="34">
        <v>24.5</v>
      </c>
      <c r="K1500" s="34">
        <v>177.8</v>
      </c>
      <c r="L1500" s="34">
        <v>210.20000000000005</v>
      </c>
      <c r="M1500" s="34">
        <v>56.650000000000006</v>
      </c>
      <c r="N1500" s="34">
        <v>18</v>
      </c>
      <c r="O1500" s="34">
        <v>6.6666666666666666E-2</v>
      </c>
      <c r="P1500" s="34">
        <v>6.6666666666666666E-2</v>
      </c>
      <c r="Q1500" s="34">
        <v>6.6666666666666666E-2</v>
      </c>
      <c r="R1500" s="34">
        <v>6.6666666666666666E-2</v>
      </c>
      <c r="S1500" s="34">
        <v>3.3333333333333333E-2</v>
      </c>
      <c r="T1500" s="34">
        <v>6.6666666666666666E-2</v>
      </c>
      <c r="U1500" s="34">
        <v>3.3333333333333333E-2</v>
      </c>
      <c r="V1500" s="34">
        <v>3.3333333333333333E-2</v>
      </c>
      <c r="W1500" s="34">
        <v>3.3333333333333333E-2</v>
      </c>
      <c r="X1500" s="34">
        <v>3.3333333333333333E-2</v>
      </c>
      <c r="Y1500" s="34">
        <v>3.3333333333333333E-2</v>
      </c>
      <c r="Z1500" s="34">
        <v>6.6666666666666666E-2</v>
      </c>
      <c r="AA1500" s="34">
        <v>0.05</v>
      </c>
    </row>
    <row r="1501" spans="1:27" ht="15.75" customHeight="1" x14ac:dyDescent="0.25">
      <c r="A1501" s="34">
        <v>26075080</v>
      </c>
      <c r="B1501" s="34">
        <v>76.143999999999991</v>
      </c>
      <c r="C1501" s="34">
        <v>79.212000000000003</v>
      </c>
      <c r="D1501" s="34">
        <v>133.36799999999999</v>
      </c>
      <c r="E1501" s="34">
        <v>157.33599999999998</v>
      </c>
      <c r="F1501" s="34">
        <v>113.208</v>
      </c>
      <c r="G1501" s="34">
        <v>54.608695652173914</v>
      </c>
      <c r="H1501" s="34">
        <v>27.583333333333332</v>
      </c>
      <c r="I1501" s="34">
        <v>25.912500000000005</v>
      </c>
      <c r="J1501" s="34">
        <v>89.725000000000009</v>
      </c>
      <c r="K1501" s="34">
        <v>128.88750000000002</v>
      </c>
      <c r="L1501" s="34">
        <v>143.59166666666667</v>
      </c>
      <c r="M1501" s="34">
        <v>89.18695652173912</v>
      </c>
      <c r="N1501" s="34">
        <v>291</v>
      </c>
      <c r="O1501" s="34">
        <v>0.83333333333333337</v>
      </c>
      <c r="P1501" s="34">
        <v>0.83333333333333337</v>
      </c>
      <c r="Q1501" s="34">
        <v>0.83333333333333337</v>
      </c>
      <c r="R1501" s="34">
        <v>0.83333333333333337</v>
      </c>
      <c r="S1501" s="34">
        <v>0.83333333333333337</v>
      </c>
      <c r="T1501" s="34">
        <v>0.76666666666666672</v>
      </c>
      <c r="U1501" s="34">
        <v>0.8</v>
      </c>
      <c r="V1501" s="34">
        <v>0.8</v>
      </c>
      <c r="W1501" s="34">
        <v>0.8</v>
      </c>
      <c r="X1501" s="34">
        <v>0.8</v>
      </c>
      <c r="Y1501" s="34">
        <v>0.8</v>
      </c>
      <c r="Z1501" s="34">
        <v>0.76666666666666672</v>
      </c>
      <c r="AA1501" s="34">
        <v>0.80833333333333335</v>
      </c>
    </row>
    <row r="1502" spans="1:27" ht="15.75" customHeight="1" x14ac:dyDescent="0.25">
      <c r="A1502" s="34">
        <v>26075090</v>
      </c>
      <c r="B1502" s="34">
        <v>109.0095238095238</v>
      </c>
      <c r="C1502" s="34">
        <v>131.47619047619048</v>
      </c>
      <c r="D1502" s="34">
        <v>175.61904761904762</v>
      </c>
      <c r="E1502" s="34">
        <v>177.7</v>
      </c>
      <c r="F1502" s="34">
        <v>121.45</v>
      </c>
      <c r="G1502" s="34">
        <v>66.25</v>
      </c>
      <c r="H1502" s="34">
        <v>38.049999999999997</v>
      </c>
      <c r="I1502" s="34">
        <v>37.15</v>
      </c>
      <c r="J1502" s="34">
        <v>105.295</v>
      </c>
      <c r="K1502" s="34">
        <v>173.13499999999999</v>
      </c>
      <c r="L1502" s="34">
        <v>222.36842105263159</v>
      </c>
      <c r="M1502" s="34">
        <v>149.30000000000001</v>
      </c>
      <c r="N1502" s="34">
        <v>242</v>
      </c>
      <c r="O1502" s="34">
        <v>0.7</v>
      </c>
      <c r="P1502" s="34">
        <v>0.7</v>
      </c>
      <c r="Q1502" s="34">
        <v>0.7</v>
      </c>
      <c r="R1502" s="34">
        <v>0.66666666666666663</v>
      </c>
      <c r="S1502" s="34">
        <v>0.66666666666666663</v>
      </c>
      <c r="T1502" s="34">
        <v>0.66666666666666663</v>
      </c>
      <c r="U1502" s="34">
        <v>0.66666666666666663</v>
      </c>
      <c r="V1502" s="34">
        <v>0.66666666666666663</v>
      </c>
      <c r="W1502" s="34">
        <v>0.66666666666666663</v>
      </c>
      <c r="X1502" s="34">
        <v>0.66666666666666663</v>
      </c>
      <c r="Y1502" s="34">
        <v>0.6333333333333333</v>
      </c>
      <c r="Z1502" s="34">
        <v>0.66666666666666663</v>
      </c>
      <c r="AA1502" s="34">
        <v>0.67222222222222228</v>
      </c>
    </row>
    <row r="1503" spans="1:27" ht="15.75" customHeight="1" x14ac:dyDescent="0.25">
      <c r="A1503" s="34">
        <v>26075100</v>
      </c>
      <c r="B1503" s="34">
        <v>31.536363636363635</v>
      </c>
      <c r="C1503" s="34">
        <v>50.55</v>
      </c>
      <c r="D1503" s="34">
        <v>102.39090909090909</v>
      </c>
      <c r="E1503" s="34">
        <v>140.59090909090909</v>
      </c>
      <c r="F1503" s="34">
        <v>100.24545454545454</v>
      </c>
      <c r="G1503" s="34">
        <v>55.391666666666659</v>
      </c>
      <c r="H1503" s="34">
        <v>34.524999999999999</v>
      </c>
      <c r="I1503" s="34">
        <v>24.816666666666666</v>
      </c>
      <c r="J1503" s="34">
        <v>80.281818181818181</v>
      </c>
      <c r="K1503" s="34">
        <v>105.13636363636364</v>
      </c>
      <c r="L1503" s="34">
        <v>94.109999999999985</v>
      </c>
      <c r="M1503" s="34">
        <v>58.490909090909092</v>
      </c>
      <c r="N1503" s="34">
        <v>133</v>
      </c>
      <c r="O1503" s="34">
        <v>0.36666666666666664</v>
      </c>
      <c r="P1503" s="34">
        <v>0.33333333333333331</v>
      </c>
      <c r="Q1503" s="34">
        <v>0.36666666666666664</v>
      </c>
      <c r="R1503" s="34">
        <v>0.36666666666666664</v>
      </c>
      <c r="S1503" s="34">
        <v>0.36666666666666664</v>
      </c>
      <c r="T1503" s="34">
        <v>0.4</v>
      </c>
      <c r="U1503" s="34">
        <v>0.4</v>
      </c>
      <c r="V1503" s="34">
        <v>0.4</v>
      </c>
      <c r="W1503" s="34">
        <v>0.36666666666666664</v>
      </c>
      <c r="X1503" s="34">
        <v>0.36666666666666664</v>
      </c>
      <c r="Y1503" s="34">
        <v>0.33333333333333331</v>
      </c>
      <c r="Z1503" s="34">
        <v>0.36666666666666664</v>
      </c>
      <c r="AA1503" s="34">
        <v>0.36944444444444446</v>
      </c>
    </row>
    <row r="1504" spans="1:27" ht="15.75" customHeight="1" x14ac:dyDescent="0.25">
      <c r="A1504" s="34">
        <v>26075110</v>
      </c>
      <c r="B1504" s="34">
        <v>133.9047619047619</v>
      </c>
      <c r="C1504" s="34">
        <v>101.52380952380952</v>
      </c>
      <c r="D1504" s="34">
        <v>134.52380952380952</v>
      </c>
      <c r="E1504" s="34">
        <v>148.0952380952381</v>
      </c>
      <c r="F1504" s="34">
        <v>117.2</v>
      </c>
      <c r="G1504" s="34">
        <v>55.55</v>
      </c>
      <c r="H1504" s="34">
        <v>29.25</v>
      </c>
      <c r="I1504" s="34">
        <v>24.1</v>
      </c>
      <c r="J1504" s="34">
        <v>79.2</v>
      </c>
      <c r="K1504" s="34">
        <v>190.35</v>
      </c>
      <c r="L1504" s="34">
        <v>229.25</v>
      </c>
      <c r="M1504" s="34">
        <v>138.1</v>
      </c>
      <c r="N1504" s="34">
        <v>244</v>
      </c>
      <c r="O1504" s="34">
        <v>0.7</v>
      </c>
      <c r="P1504" s="34">
        <v>0.7</v>
      </c>
      <c r="Q1504" s="34">
        <v>0.7</v>
      </c>
      <c r="R1504" s="34">
        <v>0.7</v>
      </c>
      <c r="S1504" s="34">
        <v>0.66666666666666663</v>
      </c>
      <c r="T1504" s="34">
        <v>0.66666666666666663</v>
      </c>
      <c r="U1504" s="34">
        <v>0.66666666666666663</v>
      </c>
      <c r="V1504" s="34">
        <v>0.66666666666666663</v>
      </c>
      <c r="W1504" s="34">
        <v>0.66666666666666663</v>
      </c>
      <c r="X1504" s="34">
        <v>0.66666666666666663</v>
      </c>
      <c r="Y1504" s="34">
        <v>0.66666666666666663</v>
      </c>
      <c r="Z1504" s="34">
        <v>0.66666666666666663</v>
      </c>
      <c r="AA1504" s="34">
        <v>0.67777777777777781</v>
      </c>
    </row>
    <row r="1505" spans="1:27" ht="15.75" customHeight="1" x14ac:dyDescent="0.25">
      <c r="A1505" s="34">
        <v>26080070</v>
      </c>
      <c r="B1505" s="34">
        <v>36.866666666666667</v>
      </c>
      <c r="C1505" s="34">
        <v>51.068965517241381</v>
      </c>
      <c r="D1505" s="34">
        <v>94.233333333333334</v>
      </c>
      <c r="E1505" s="34">
        <v>113.13333333333334</v>
      </c>
      <c r="F1505" s="34">
        <v>91.4</v>
      </c>
      <c r="G1505" s="34">
        <v>56.06666666666667</v>
      </c>
      <c r="H1505" s="34">
        <v>39.06666666666667</v>
      </c>
      <c r="I1505" s="34">
        <v>30.103448275862068</v>
      </c>
      <c r="J1505" s="34">
        <v>71.666666666666671</v>
      </c>
      <c r="K1505" s="34">
        <v>112.46666666666667</v>
      </c>
      <c r="L1505" s="34">
        <v>99.13333333333334</v>
      </c>
      <c r="M1505" s="34">
        <v>65.034482758620683</v>
      </c>
      <c r="N1505" s="34">
        <v>357</v>
      </c>
      <c r="O1505" s="34">
        <v>1</v>
      </c>
      <c r="P1505" s="34">
        <v>0.96666666666666667</v>
      </c>
      <c r="Q1505" s="34">
        <v>1</v>
      </c>
      <c r="R1505" s="34">
        <v>1</v>
      </c>
      <c r="S1505" s="34">
        <v>1</v>
      </c>
      <c r="T1505" s="34">
        <v>1</v>
      </c>
      <c r="U1505" s="34">
        <v>1</v>
      </c>
      <c r="V1505" s="34">
        <v>0.96666666666666667</v>
      </c>
      <c r="W1505" s="34">
        <v>1</v>
      </c>
      <c r="X1505" s="34">
        <v>1</v>
      </c>
      <c r="Y1505" s="34">
        <v>1</v>
      </c>
      <c r="Z1505" s="34">
        <v>0.96666666666666667</v>
      </c>
      <c r="AA1505" s="34">
        <v>0.9916666666666667</v>
      </c>
    </row>
    <row r="1506" spans="1:27" ht="15.75" customHeight="1" x14ac:dyDescent="0.25">
      <c r="A1506" s="34">
        <v>26080250</v>
      </c>
      <c r="B1506" s="34">
        <v>114.2</v>
      </c>
      <c r="C1506" s="34">
        <v>105.25</v>
      </c>
      <c r="D1506" s="34">
        <v>211.8</v>
      </c>
      <c r="E1506" s="34">
        <v>257.2</v>
      </c>
      <c r="F1506" s="34">
        <v>268.8</v>
      </c>
      <c r="G1506" s="34">
        <v>144</v>
      </c>
      <c r="H1506" s="34">
        <v>135.4</v>
      </c>
      <c r="I1506" s="34">
        <v>98.6</v>
      </c>
      <c r="J1506" s="34">
        <v>257.2</v>
      </c>
      <c r="K1506" s="34">
        <v>245.6</v>
      </c>
      <c r="L1506" s="34">
        <v>244.84</v>
      </c>
      <c r="M1506" s="34">
        <v>133.4</v>
      </c>
      <c r="N1506" s="34">
        <v>59</v>
      </c>
      <c r="O1506" s="34">
        <v>0.16666666666666666</v>
      </c>
      <c r="P1506" s="34">
        <v>0.13333333333333333</v>
      </c>
      <c r="Q1506" s="34">
        <v>0.16666666666666666</v>
      </c>
      <c r="R1506" s="34">
        <v>0.16666666666666666</v>
      </c>
      <c r="S1506" s="34">
        <v>0.16666666666666666</v>
      </c>
      <c r="T1506" s="34">
        <v>0.16666666666666666</v>
      </c>
      <c r="U1506" s="34">
        <v>0.16666666666666666</v>
      </c>
      <c r="V1506" s="34">
        <v>0.16666666666666666</v>
      </c>
      <c r="W1506" s="34">
        <v>0.16666666666666666</v>
      </c>
      <c r="X1506" s="34">
        <v>0.16666666666666666</v>
      </c>
      <c r="Y1506" s="34">
        <v>0.16666666666666666</v>
      </c>
      <c r="Z1506" s="34">
        <v>0.16666666666666666</v>
      </c>
      <c r="AA1506" s="34">
        <v>0.16388888888888889</v>
      </c>
    </row>
    <row r="1507" spans="1:27" ht="15.75" customHeight="1" x14ac:dyDescent="0.25">
      <c r="A1507" s="34">
        <v>26080260</v>
      </c>
      <c r="B1507" s="34">
        <v>66</v>
      </c>
      <c r="C1507" s="34">
        <v>66.476190476190482</v>
      </c>
      <c r="D1507" s="34">
        <v>132.69999999999999</v>
      </c>
      <c r="E1507" s="34">
        <v>170.21052631578948</v>
      </c>
      <c r="F1507" s="34">
        <v>162.78947368421052</v>
      </c>
      <c r="G1507" s="34">
        <v>93.8</v>
      </c>
      <c r="H1507" s="34">
        <v>60.3</v>
      </c>
      <c r="I1507" s="34">
        <v>63.7</v>
      </c>
      <c r="J1507" s="34">
        <v>107.25</v>
      </c>
      <c r="K1507" s="34">
        <v>142.55000000000001</v>
      </c>
      <c r="L1507" s="34">
        <v>155</v>
      </c>
      <c r="M1507" s="34">
        <v>94.75</v>
      </c>
      <c r="N1507" s="34">
        <v>240</v>
      </c>
      <c r="O1507" s="34">
        <v>0.7</v>
      </c>
      <c r="P1507" s="34">
        <v>0.7</v>
      </c>
      <c r="Q1507" s="34">
        <v>0.66666666666666663</v>
      </c>
      <c r="R1507" s="34">
        <v>0.6333333333333333</v>
      </c>
      <c r="S1507" s="34">
        <v>0.6333333333333333</v>
      </c>
      <c r="T1507" s="34">
        <v>0.66666666666666663</v>
      </c>
      <c r="U1507" s="34">
        <v>0.66666666666666663</v>
      </c>
      <c r="V1507" s="34">
        <v>0.66666666666666663</v>
      </c>
      <c r="W1507" s="34">
        <v>0.66666666666666663</v>
      </c>
      <c r="X1507" s="34">
        <v>0.66666666666666663</v>
      </c>
      <c r="Y1507" s="34">
        <v>0.66666666666666663</v>
      </c>
      <c r="Z1507" s="34">
        <v>0.66666666666666663</v>
      </c>
      <c r="AA1507" s="34">
        <v>0.66666666666666663</v>
      </c>
    </row>
    <row r="1508" spans="1:27" ht="15.75" customHeight="1" x14ac:dyDescent="0.25">
      <c r="A1508" s="34">
        <v>26080280</v>
      </c>
      <c r="B1508" s="34">
        <v>116.83333333333333</v>
      </c>
      <c r="C1508" s="34">
        <v>112.1</v>
      </c>
      <c r="D1508" s="34">
        <v>166.76666666666668</v>
      </c>
      <c r="E1508" s="34">
        <v>242.08620689655172</v>
      </c>
      <c r="F1508" s="34">
        <v>227.93103448275863</v>
      </c>
      <c r="G1508" s="34">
        <v>126.53999999999999</v>
      </c>
      <c r="H1508" s="34">
        <v>81.433333333333337</v>
      </c>
      <c r="I1508" s="34">
        <v>53.333333333333336</v>
      </c>
      <c r="J1508" s="34">
        <v>119.17241379310344</v>
      </c>
      <c r="K1508" s="34">
        <v>157.9</v>
      </c>
      <c r="L1508" s="34">
        <v>188.06666666666666</v>
      </c>
      <c r="M1508" s="34">
        <v>139.68965517241378</v>
      </c>
      <c r="N1508" s="34">
        <v>356</v>
      </c>
      <c r="O1508" s="34">
        <v>1</v>
      </c>
      <c r="P1508" s="34">
        <v>1</v>
      </c>
      <c r="Q1508" s="34">
        <v>1</v>
      </c>
      <c r="R1508" s="34">
        <v>0.96666666666666667</v>
      </c>
      <c r="S1508" s="34">
        <v>0.96666666666666667</v>
      </c>
      <c r="T1508" s="34">
        <v>1</v>
      </c>
      <c r="U1508" s="34">
        <v>1</v>
      </c>
      <c r="V1508" s="34">
        <v>1</v>
      </c>
      <c r="W1508" s="34">
        <v>0.96666666666666667</v>
      </c>
      <c r="X1508" s="34">
        <v>1</v>
      </c>
      <c r="Y1508" s="34">
        <v>1</v>
      </c>
      <c r="Z1508" s="34">
        <v>0.96666666666666667</v>
      </c>
      <c r="AA1508" s="34">
        <v>0.98888888888888893</v>
      </c>
    </row>
    <row r="1509" spans="1:27" ht="15.75" customHeight="1" x14ac:dyDescent="0.25">
      <c r="A1509" s="34">
        <v>26080290</v>
      </c>
      <c r="B1509" s="34">
        <v>49.827586206896555</v>
      </c>
      <c r="C1509" s="34">
        <v>69.482758620689651</v>
      </c>
      <c r="D1509" s="34">
        <v>105.30714285714285</v>
      </c>
      <c r="E1509" s="34">
        <v>141.14814814814815</v>
      </c>
      <c r="F1509" s="34">
        <v>96.642857142857139</v>
      </c>
      <c r="G1509" s="34">
        <v>64.7</v>
      </c>
      <c r="H1509" s="34">
        <v>45.517241379310342</v>
      </c>
      <c r="I1509" s="34">
        <v>45.517241379310342</v>
      </c>
      <c r="J1509" s="34">
        <v>89.11</v>
      </c>
      <c r="K1509" s="34">
        <v>130.96428571428572</v>
      </c>
      <c r="L1509" s="34">
        <v>125.60357142857143</v>
      </c>
      <c r="M1509" s="34">
        <v>71.717241379310352</v>
      </c>
      <c r="N1509" s="34">
        <v>344</v>
      </c>
      <c r="O1509" s="34">
        <v>0.96666666666666667</v>
      </c>
      <c r="P1509" s="34">
        <v>0.96666666666666667</v>
      </c>
      <c r="Q1509" s="34">
        <v>0.93333333333333335</v>
      </c>
      <c r="R1509" s="34">
        <v>0.9</v>
      </c>
      <c r="S1509" s="34">
        <v>0.93333333333333335</v>
      </c>
      <c r="T1509" s="34">
        <v>1</v>
      </c>
      <c r="U1509" s="34">
        <v>0.96666666666666667</v>
      </c>
      <c r="V1509" s="34">
        <v>0.96666666666666667</v>
      </c>
      <c r="W1509" s="34">
        <v>1</v>
      </c>
      <c r="X1509" s="34">
        <v>0.93333333333333335</v>
      </c>
      <c r="Y1509" s="34">
        <v>0.93333333333333335</v>
      </c>
      <c r="Z1509" s="34">
        <v>0.96666666666666667</v>
      </c>
      <c r="AA1509" s="34">
        <v>0.9555555555555556</v>
      </c>
    </row>
    <row r="1510" spans="1:27" ht="15.75" customHeight="1" x14ac:dyDescent="0.25">
      <c r="A1510" s="34">
        <v>26080300</v>
      </c>
      <c r="B1510" s="34">
        <v>119</v>
      </c>
      <c r="C1510" s="34">
        <v>70</v>
      </c>
      <c r="D1510" s="34">
        <v>91</v>
      </c>
      <c r="E1510" s="34" t="s">
        <v>1930</v>
      </c>
      <c r="F1510" s="34">
        <v>240</v>
      </c>
      <c r="G1510" s="34">
        <v>95.5</v>
      </c>
      <c r="H1510" s="34" t="s">
        <v>1930</v>
      </c>
      <c r="I1510" s="34">
        <v>20.666666666666668</v>
      </c>
      <c r="J1510" s="34">
        <v>96.7</v>
      </c>
      <c r="K1510" s="34">
        <v>86.5</v>
      </c>
      <c r="L1510" s="34">
        <v>97</v>
      </c>
      <c r="M1510" s="34">
        <v>163.75</v>
      </c>
      <c r="N1510" s="34">
        <v>22</v>
      </c>
      <c r="O1510" s="34">
        <v>6.6666666666666666E-2</v>
      </c>
      <c r="P1510" s="34">
        <v>3.3333333333333333E-2</v>
      </c>
      <c r="Q1510" s="34">
        <v>3.3333333333333333E-2</v>
      </c>
      <c r="R1510" s="34">
        <v>0</v>
      </c>
      <c r="S1510" s="34">
        <v>3.3333333333333333E-2</v>
      </c>
      <c r="T1510" s="34">
        <v>6.6666666666666666E-2</v>
      </c>
      <c r="U1510" s="34">
        <v>0</v>
      </c>
      <c r="V1510" s="34">
        <v>0.1</v>
      </c>
      <c r="W1510" s="34">
        <v>0.13333333333333333</v>
      </c>
      <c r="X1510" s="34">
        <v>0.13333333333333333</v>
      </c>
      <c r="Y1510" s="34">
        <v>6.6666666666666666E-2</v>
      </c>
      <c r="Z1510" s="34">
        <v>6.6666666666666666E-2</v>
      </c>
      <c r="AA1510" s="34">
        <v>6.1111111111111109E-2</v>
      </c>
    </row>
    <row r="1511" spans="1:27" ht="15.75" customHeight="1" x14ac:dyDescent="0.25">
      <c r="A1511" s="34">
        <v>26080310</v>
      </c>
      <c r="B1511" s="34">
        <v>77.67916666666666</v>
      </c>
      <c r="C1511" s="34">
        <v>70.233333333333334</v>
      </c>
      <c r="D1511" s="34">
        <v>102.04583333333333</v>
      </c>
      <c r="E1511" s="34">
        <v>179.0625</v>
      </c>
      <c r="F1511" s="34">
        <v>146.81250000000003</v>
      </c>
      <c r="G1511" s="34">
        <v>80.454166666666666</v>
      </c>
      <c r="H1511" s="34">
        <v>50.25</v>
      </c>
      <c r="I1511" s="34">
        <v>39.283333333333324</v>
      </c>
      <c r="J1511" s="34">
        <v>80.508333333333326</v>
      </c>
      <c r="K1511" s="34">
        <v>114.37083333333334</v>
      </c>
      <c r="L1511" s="34">
        <v>123.9375</v>
      </c>
      <c r="M1511" s="34">
        <v>108.2375</v>
      </c>
      <c r="N1511" s="34">
        <v>288</v>
      </c>
      <c r="O1511" s="34">
        <v>0.8</v>
      </c>
      <c r="P1511" s="34">
        <v>0.8</v>
      </c>
      <c r="Q1511" s="34">
        <v>0.8</v>
      </c>
      <c r="R1511" s="34">
        <v>0.8</v>
      </c>
      <c r="S1511" s="34">
        <v>0.8</v>
      </c>
      <c r="T1511" s="34">
        <v>0.8</v>
      </c>
      <c r="U1511" s="34">
        <v>0.8</v>
      </c>
      <c r="V1511" s="34">
        <v>0.8</v>
      </c>
      <c r="W1511" s="34">
        <v>0.8</v>
      </c>
      <c r="X1511" s="34">
        <v>0.8</v>
      </c>
      <c r="Y1511" s="34">
        <v>0.8</v>
      </c>
      <c r="Z1511" s="34">
        <v>0.8</v>
      </c>
      <c r="AA1511" s="34">
        <v>0.8</v>
      </c>
    </row>
    <row r="1512" spans="1:27" ht="15.75" customHeight="1" x14ac:dyDescent="0.25">
      <c r="A1512" s="34">
        <v>26080380</v>
      </c>
      <c r="B1512" s="34">
        <v>52.5</v>
      </c>
      <c r="C1512" s="34">
        <v>52.083333333333336</v>
      </c>
      <c r="D1512" s="34">
        <v>86</v>
      </c>
      <c r="E1512" s="34">
        <v>136.08333333333334</v>
      </c>
      <c r="F1512" s="34">
        <v>108.83333333333333</v>
      </c>
      <c r="G1512" s="34">
        <v>53.25</v>
      </c>
      <c r="H1512" s="34">
        <v>44.866666666666667</v>
      </c>
      <c r="I1512" s="34">
        <v>48</v>
      </c>
      <c r="J1512" s="34">
        <v>94.07692307692308</v>
      </c>
      <c r="K1512" s="34">
        <v>112.69230769230769</v>
      </c>
      <c r="L1512" s="34">
        <v>96.84615384615384</v>
      </c>
      <c r="M1512" s="34">
        <v>44.615384615384613</v>
      </c>
      <c r="N1512" s="34">
        <v>149</v>
      </c>
      <c r="O1512" s="34">
        <v>0.4</v>
      </c>
      <c r="P1512" s="34">
        <v>0.4</v>
      </c>
      <c r="Q1512" s="34">
        <v>0.43333333333333335</v>
      </c>
      <c r="R1512" s="34">
        <v>0.4</v>
      </c>
      <c r="S1512" s="34">
        <v>0.4</v>
      </c>
      <c r="T1512" s="34">
        <v>0.4</v>
      </c>
      <c r="U1512" s="34">
        <v>0.4</v>
      </c>
      <c r="V1512" s="34">
        <v>0.4</v>
      </c>
      <c r="W1512" s="34">
        <v>0.43333333333333335</v>
      </c>
      <c r="X1512" s="34">
        <v>0.43333333333333335</v>
      </c>
      <c r="Y1512" s="34">
        <v>0.43333333333333335</v>
      </c>
      <c r="Z1512" s="34">
        <v>0.43333333333333335</v>
      </c>
      <c r="AA1512" s="34">
        <v>0.41388888888888886</v>
      </c>
    </row>
    <row r="1513" spans="1:27" ht="15.75" customHeight="1" x14ac:dyDescent="0.25">
      <c r="A1513" s="34">
        <v>26085110</v>
      </c>
      <c r="B1513" s="34">
        <v>69.166666666666657</v>
      </c>
      <c r="C1513" s="34">
        <v>89.666666666666671</v>
      </c>
      <c r="D1513" s="34">
        <v>120.86666666666667</v>
      </c>
      <c r="E1513" s="34">
        <v>190.79999999999998</v>
      </c>
      <c r="F1513" s="34">
        <v>148.35000000000002</v>
      </c>
      <c r="G1513" s="34">
        <v>138.93333333333334</v>
      </c>
      <c r="H1513" s="34">
        <v>77.3</v>
      </c>
      <c r="I1513" s="34">
        <v>50.199999999999996</v>
      </c>
      <c r="J1513" s="34">
        <v>150.36666666666667</v>
      </c>
      <c r="K1513" s="34">
        <v>169.4666666666667</v>
      </c>
      <c r="L1513" s="34">
        <v>219.93333333333331</v>
      </c>
      <c r="M1513" s="34">
        <v>79.466666666666654</v>
      </c>
      <c r="N1513" s="34">
        <v>35</v>
      </c>
      <c r="O1513" s="34">
        <v>0.1</v>
      </c>
      <c r="P1513" s="34">
        <v>0.1</v>
      </c>
      <c r="Q1513" s="34">
        <v>0.1</v>
      </c>
      <c r="R1513" s="34">
        <v>0.1</v>
      </c>
      <c r="S1513" s="34">
        <v>6.6666666666666666E-2</v>
      </c>
      <c r="T1513" s="34">
        <v>0.1</v>
      </c>
      <c r="U1513" s="34">
        <v>0.1</v>
      </c>
      <c r="V1513" s="34">
        <v>0.1</v>
      </c>
      <c r="W1513" s="34">
        <v>0.1</v>
      </c>
      <c r="X1513" s="34">
        <v>0.1</v>
      </c>
      <c r="Y1513" s="34">
        <v>0.1</v>
      </c>
      <c r="Z1513" s="34">
        <v>0.1</v>
      </c>
      <c r="AA1513" s="34">
        <v>9.7222222222222224E-2</v>
      </c>
    </row>
    <row r="1514" spans="1:27" ht="15.75" customHeight="1" x14ac:dyDescent="0.25">
      <c r="A1514" s="34">
        <v>26085130</v>
      </c>
      <c r="B1514" s="34">
        <v>58.428571428571431</v>
      </c>
      <c r="C1514" s="34">
        <v>59.25</v>
      </c>
      <c r="D1514" s="34">
        <v>113.8</v>
      </c>
      <c r="E1514" s="34">
        <v>148.94999999999999</v>
      </c>
      <c r="F1514" s="34">
        <v>123.9</v>
      </c>
      <c r="G1514" s="34">
        <v>66.349999999999994</v>
      </c>
      <c r="H1514" s="34">
        <v>49</v>
      </c>
      <c r="I1514" s="34">
        <v>38.950000000000003</v>
      </c>
      <c r="J1514" s="34">
        <v>69.650000000000006</v>
      </c>
      <c r="K1514" s="34">
        <v>116.55</v>
      </c>
      <c r="L1514" s="34">
        <v>122.6</v>
      </c>
      <c r="M1514" s="34">
        <v>74.2</v>
      </c>
      <c r="N1514" s="34">
        <v>241</v>
      </c>
      <c r="O1514" s="34">
        <v>0.7</v>
      </c>
      <c r="P1514" s="34">
        <v>0.66666666666666663</v>
      </c>
      <c r="Q1514" s="34">
        <v>0.66666666666666663</v>
      </c>
      <c r="R1514" s="34">
        <v>0.66666666666666663</v>
      </c>
      <c r="S1514" s="34">
        <v>0.66666666666666663</v>
      </c>
      <c r="T1514" s="34">
        <v>0.66666666666666663</v>
      </c>
      <c r="U1514" s="34">
        <v>0.66666666666666663</v>
      </c>
      <c r="V1514" s="34">
        <v>0.66666666666666663</v>
      </c>
      <c r="W1514" s="34">
        <v>0.66666666666666663</v>
      </c>
      <c r="X1514" s="34">
        <v>0.66666666666666663</v>
      </c>
      <c r="Y1514" s="34">
        <v>0.66666666666666663</v>
      </c>
      <c r="Z1514" s="34">
        <v>0.66666666666666663</v>
      </c>
      <c r="AA1514" s="34">
        <v>0.6694444444444444</v>
      </c>
    </row>
    <row r="1515" spans="1:27" ht="15.75" customHeight="1" x14ac:dyDescent="0.25">
      <c r="A1515" s="34">
        <v>26085170</v>
      </c>
      <c r="B1515" s="34">
        <v>96.523076923076914</v>
      </c>
      <c r="C1515" s="34">
        <v>66.45</v>
      </c>
      <c r="D1515" s="34">
        <v>118.45833333333333</v>
      </c>
      <c r="E1515" s="34">
        <v>147.45294117647057</v>
      </c>
      <c r="F1515" s="34">
        <v>142.11428571428573</v>
      </c>
      <c r="G1515" s="34">
        <v>79.042857142857159</v>
      </c>
      <c r="H1515" s="34">
        <v>57.023529411764713</v>
      </c>
      <c r="I1515" s="34">
        <v>36.542857142857144</v>
      </c>
      <c r="J1515" s="34">
        <v>73.035714285714292</v>
      </c>
      <c r="K1515" s="34">
        <v>110.40000000000002</v>
      </c>
      <c r="L1515" s="34">
        <v>113.3923076923077</v>
      </c>
      <c r="M1515" s="34">
        <v>96</v>
      </c>
      <c r="N1515" s="34">
        <v>168</v>
      </c>
      <c r="O1515" s="34">
        <v>0.43333333333333335</v>
      </c>
      <c r="P1515" s="34">
        <v>0.53333333333333333</v>
      </c>
      <c r="Q1515" s="34">
        <v>0.4</v>
      </c>
      <c r="R1515" s="34">
        <v>0.56666666666666665</v>
      </c>
      <c r="S1515" s="34">
        <v>0.46666666666666667</v>
      </c>
      <c r="T1515" s="34">
        <v>0.46666666666666667</v>
      </c>
      <c r="U1515" s="34">
        <v>0.56666666666666665</v>
      </c>
      <c r="V1515" s="34">
        <v>0.46666666666666667</v>
      </c>
      <c r="W1515" s="34">
        <v>0.46666666666666667</v>
      </c>
      <c r="X1515" s="34">
        <v>0.4</v>
      </c>
      <c r="Y1515" s="34">
        <v>0.43333333333333335</v>
      </c>
      <c r="Z1515" s="34">
        <v>0.4</v>
      </c>
      <c r="AA1515" s="34">
        <v>0.46666666666666667</v>
      </c>
    </row>
    <row r="1516" spans="1:27" ht="15.75" customHeight="1" x14ac:dyDescent="0.25">
      <c r="A1516" s="34">
        <v>26090050</v>
      </c>
      <c r="B1516" s="34">
        <v>102.6</v>
      </c>
      <c r="C1516" s="34">
        <v>103.5</v>
      </c>
      <c r="D1516" s="34">
        <v>158.80000000000001</v>
      </c>
      <c r="E1516" s="34">
        <v>200.4</v>
      </c>
      <c r="F1516" s="34">
        <v>154.75</v>
      </c>
      <c r="G1516" s="34">
        <v>69.8</v>
      </c>
      <c r="H1516" s="34">
        <v>63.6</v>
      </c>
      <c r="I1516" s="34">
        <v>42.5</v>
      </c>
      <c r="J1516" s="34">
        <v>137.75</v>
      </c>
      <c r="K1516" s="34">
        <v>169.66666666666666</v>
      </c>
      <c r="L1516" s="34">
        <v>254</v>
      </c>
      <c r="M1516" s="34">
        <v>131.6</v>
      </c>
      <c r="N1516" s="34">
        <v>55</v>
      </c>
      <c r="O1516" s="34">
        <v>0.16666666666666666</v>
      </c>
      <c r="P1516" s="34">
        <v>0.13333333333333333</v>
      </c>
      <c r="Q1516" s="34">
        <v>0.16666666666666666</v>
      </c>
      <c r="R1516" s="34">
        <v>0.16666666666666666</v>
      </c>
      <c r="S1516" s="34">
        <v>0.13333333333333333</v>
      </c>
      <c r="T1516" s="34">
        <v>0.16666666666666666</v>
      </c>
      <c r="U1516" s="34">
        <v>0.16666666666666666</v>
      </c>
      <c r="V1516" s="34">
        <v>0.16666666666666666</v>
      </c>
      <c r="W1516" s="34">
        <v>0.13333333333333333</v>
      </c>
      <c r="X1516" s="34">
        <v>0.1</v>
      </c>
      <c r="Y1516" s="34">
        <v>0.16666666666666666</v>
      </c>
      <c r="Z1516" s="34">
        <v>0.16666666666666666</v>
      </c>
      <c r="AA1516" s="34">
        <v>0.15277777777777779</v>
      </c>
    </row>
    <row r="1517" spans="1:27" ht="15.75" customHeight="1" x14ac:dyDescent="0.25">
      <c r="A1517" s="34">
        <v>26090060</v>
      </c>
      <c r="B1517" s="34">
        <v>113.73103448275862</v>
      </c>
      <c r="C1517" s="34">
        <v>114.3</v>
      </c>
      <c r="D1517" s="34">
        <v>150.30000000000001</v>
      </c>
      <c r="E1517" s="34">
        <v>168.55172413793105</v>
      </c>
      <c r="F1517" s="34">
        <v>116.54827586206896</v>
      </c>
      <c r="G1517" s="34">
        <v>56.233333333333334</v>
      </c>
      <c r="H1517" s="34">
        <v>39.869999999999997</v>
      </c>
      <c r="I1517" s="34">
        <v>40.21</v>
      </c>
      <c r="J1517" s="34">
        <v>91.1</v>
      </c>
      <c r="K1517" s="34">
        <v>201</v>
      </c>
      <c r="L1517" s="34">
        <v>215.79310344827587</v>
      </c>
      <c r="M1517" s="34">
        <v>173.2</v>
      </c>
      <c r="N1517" s="34">
        <v>356</v>
      </c>
      <c r="O1517" s="34">
        <v>0.96666666666666667</v>
      </c>
      <c r="P1517" s="34">
        <v>1</v>
      </c>
      <c r="Q1517" s="34">
        <v>1</v>
      </c>
      <c r="R1517" s="34">
        <v>0.96666666666666667</v>
      </c>
      <c r="S1517" s="34">
        <v>0.96666666666666667</v>
      </c>
      <c r="T1517" s="34">
        <v>1</v>
      </c>
      <c r="U1517" s="34">
        <v>1</v>
      </c>
      <c r="V1517" s="34">
        <v>1</v>
      </c>
      <c r="W1517" s="34">
        <v>1</v>
      </c>
      <c r="X1517" s="34">
        <v>1</v>
      </c>
      <c r="Y1517" s="34">
        <v>0.96666666666666667</v>
      </c>
      <c r="Z1517" s="34">
        <v>1</v>
      </c>
      <c r="AA1517" s="34">
        <v>0.98888888888888893</v>
      </c>
    </row>
    <row r="1518" spans="1:27" ht="15.75" customHeight="1" x14ac:dyDescent="0.25">
      <c r="A1518" s="34">
        <v>26090070</v>
      </c>
      <c r="B1518" s="34">
        <v>40</v>
      </c>
      <c r="C1518" s="34">
        <v>59</v>
      </c>
      <c r="D1518" s="34">
        <v>202</v>
      </c>
      <c r="E1518" s="34">
        <v>130</v>
      </c>
      <c r="F1518" s="34">
        <v>141</v>
      </c>
      <c r="G1518" s="34">
        <v>27</v>
      </c>
      <c r="H1518" s="34">
        <v>53</v>
      </c>
      <c r="I1518" s="34">
        <v>16</v>
      </c>
      <c r="J1518" s="34">
        <v>103.8</v>
      </c>
      <c r="K1518" s="34">
        <v>146</v>
      </c>
      <c r="L1518" s="34">
        <v>126</v>
      </c>
      <c r="M1518" s="34">
        <v>43</v>
      </c>
      <c r="N1518" s="34">
        <v>12</v>
      </c>
      <c r="O1518" s="34">
        <v>3.3333333333333333E-2</v>
      </c>
      <c r="P1518" s="34">
        <v>3.3333333333333333E-2</v>
      </c>
      <c r="Q1518" s="34">
        <v>3.3333333333333333E-2</v>
      </c>
      <c r="R1518" s="34">
        <v>3.3333333333333333E-2</v>
      </c>
      <c r="S1518" s="34">
        <v>3.3333333333333333E-2</v>
      </c>
      <c r="T1518" s="34">
        <v>3.3333333333333333E-2</v>
      </c>
      <c r="U1518" s="34">
        <v>3.3333333333333333E-2</v>
      </c>
      <c r="V1518" s="34">
        <v>3.3333333333333333E-2</v>
      </c>
      <c r="W1518" s="34">
        <v>3.3333333333333333E-2</v>
      </c>
      <c r="X1518" s="34">
        <v>3.3333333333333333E-2</v>
      </c>
      <c r="Y1518" s="34">
        <v>3.3333333333333333E-2</v>
      </c>
      <c r="Z1518" s="34">
        <v>3.3333333333333333E-2</v>
      </c>
      <c r="AA1518" s="34">
        <v>3.3333333333333333E-2</v>
      </c>
    </row>
    <row r="1519" spans="1:27" ht="15.75" customHeight="1" x14ac:dyDescent="0.25">
      <c r="A1519" s="34">
        <v>26090300</v>
      </c>
      <c r="B1519" s="34">
        <v>140.38095238095238</v>
      </c>
      <c r="C1519" s="34">
        <v>149.71428571428572</v>
      </c>
      <c r="D1519" s="34">
        <v>185.1904761904762</v>
      </c>
      <c r="E1519" s="34">
        <v>200.35</v>
      </c>
      <c r="F1519" s="34">
        <v>129.30000000000001</v>
      </c>
      <c r="G1519" s="34">
        <v>63.35</v>
      </c>
      <c r="H1519" s="34">
        <v>34.75</v>
      </c>
      <c r="I1519" s="34">
        <v>35.736842105263158</v>
      </c>
      <c r="J1519" s="34">
        <v>115.5</v>
      </c>
      <c r="K1519" s="34">
        <v>217.7</v>
      </c>
      <c r="L1519" s="34">
        <v>269.25</v>
      </c>
      <c r="M1519" s="34">
        <v>190.5</v>
      </c>
      <c r="N1519" s="34">
        <v>242</v>
      </c>
      <c r="O1519" s="34">
        <v>0.7</v>
      </c>
      <c r="P1519" s="34">
        <v>0.7</v>
      </c>
      <c r="Q1519" s="34">
        <v>0.7</v>
      </c>
      <c r="R1519" s="34">
        <v>0.66666666666666663</v>
      </c>
      <c r="S1519" s="34">
        <v>0.66666666666666663</v>
      </c>
      <c r="T1519" s="34">
        <v>0.66666666666666663</v>
      </c>
      <c r="U1519" s="34">
        <v>0.66666666666666663</v>
      </c>
      <c r="V1519" s="34">
        <v>0.6333333333333333</v>
      </c>
      <c r="W1519" s="34">
        <v>0.66666666666666663</v>
      </c>
      <c r="X1519" s="34">
        <v>0.66666666666666663</v>
      </c>
      <c r="Y1519" s="34">
        <v>0.66666666666666663</v>
      </c>
      <c r="Z1519" s="34">
        <v>0.66666666666666663</v>
      </c>
      <c r="AA1519" s="34">
        <v>0.67222222222222228</v>
      </c>
    </row>
    <row r="1520" spans="1:27" ht="15.75" customHeight="1" x14ac:dyDescent="0.25">
      <c r="A1520" s="34">
        <v>26090380</v>
      </c>
      <c r="B1520" s="34">
        <v>115.23809523809524</v>
      </c>
      <c r="C1520" s="34">
        <v>101.76190476190476</v>
      </c>
      <c r="D1520" s="34">
        <v>145.52380952380952</v>
      </c>
      <c r="E1520" s="34">
        <v>141.33333333333334</v>
      </c>
      <c r="F1520" s="34">
        <v>104.2</v>
      </c>
      <c r="G1520" s="34">
        <v>62.05</v>
      </c>
      <c r="H1520" s="34">
        <v>62.3</v>
      </c>
      <c r="I1520" s="34">
        <v>37.65</v>
      </c>
      <c r="J1520" s="34">
        <v>66</v>
      </c>
      <c r="K1520" s="34">
        <v>165.75</v>
      </c>
      <c r="L1520" s="34">
        <v>186.25</v>
      </c>
      <c r="M1520" s="34">
        <v>142.44999999999999</v>
      </c>
      <c r="N1520" s="34">
        <v>244</v>
      </c>
      <c r="O1520" s="34">
        <v>0.7</v>
      </c>
      <c r="P1520" s="34">
        <v>0.7</v>
      </c>
      <c r="Q1520" s="34">
        <v>0.7</v>
      </c>
      <c r="R1520" s="34">
        <v>0.7</v>
      </c>
      <c r="S1520" s="34">
        <v>0.66666666666666663</v>
      </c>
      <c r="T1520" s="34">
        <v>0.66666666666666663</v>
      </c>
      <c r="U1520" s="34">
        <v>0.66666666666666663</v>
      </c>
      <c r="V1520" s="34">
        <v>0.66666666666666663</v>
      </c>
      <c r="W1520" s="34">
        <v>0.66666666666666663</v>
      </c>
      <c r="X1520" s="34">
        <v>0.66666666666666663</v>
      </c>
      <c r="Y1520" s="34">
        <v>0.66666666666666663</v>
      </c>
      <c r="Z1520" s="34">
        <v>0.66666666666666663</v>
      </c>
      <c r="AA1520" s="34">
        <v>0.67777777777777781</v>
      </c>
    </row>
    <row r="1521" spans="1:27" ht="15.75" customHeight="1" x14ac:dyDescent="0.25">
      <c r="A1521" s="34">
        <v>26090430</v>
      </c>
      <c r="B1521" s="34">
        <v>197.875</v>
      </c>
      <c r="C1521" s="34">
        <v>174.5</v>
      </c>
      <c r="D1521" s="34">
        <v>197.9375</v>
      </c>
      <c r="E1521" s="34">
        <v>192.6</v>
      </c>
      <c r="F1521" s="34">
        <v>187.15384615384616</v>
      </c>
      <c r="G1521" s="34">
        <v>78.714285714285708</v>
      </c>
      <c r="H1521" s="34">
        <v>65.142857142857139</v>
      </c>
      <c r="I1521" s="34">
        <v>49.928571428571431</v>
      </c>
      <c r="J1521" s="34">
        <v>110</v>
      </c>
      <c r="K1521" s="34">
        <v>247.4</v>
      </c>
      <c r="L1521" s="34">
        <v>341.64285714285717</v>
      </c>
      <c r="M1521" s="34">
        <v>228.85714285714286</v>
      </c>
      <c r="N1521" s="34">
        <v>176</v>
      </c>
      <c r="O1521" s="34">
        <v>0.53333333333333333</v>
      </c>
      <c r="P1521" s="34">
        <v>0.53333333333333333</v>
      </c>
      <c r="Q1521" s="34">
        <v>0.53333333333333333</v>
      </c>
      <c r="R1521" s="34">
        <v>0.5</v>
      </c>
      <c r="S1521" s="34">
        <v>0.43333333333333335</v>
      </c>
      <c r="T1521" s="34">
        <v>0.46666666666666667</v>
      </c>
      <c r="U1521" s="34">
        <v>0.46666666666666667</v>
      </c>
      <c r="V1521" s="34">
        <v>0.46666666666666667</v>
      </c>
      <c r="W1521" s="34">
        <v>0.5</v>
      </c>
      <c r="X1521" s="34">
        <v>0.5</v>
      </c>
      <c r="Y1521" s="34">
        <v>0.46666666666666667</v>
      </c>
      <c r="Z1521" s="34">
        <v>0.46666666666666667</v>
      </c>
      <c r="AA1521" s="34">
        <v>0.48888888888888887</v>
      </c>
    </row>
    <row r="1522" spans="1:27" ht="15.75" customHeight="1" x14ac:dyDescent="0.25">
      <c r="A1522" s="34">
        <v>26090460</v>
      </c>
      <c r="B1522" s="34">
        <v>119.66666666666667</v>
      </c>
      <c r="C1522" s="34">
        <v>130.44</v>
      </c>
      <c r="D1522" s="34">
        <v>194.59259259259258</v>
      </c>
      <c r="E1522" s="34">
        <v>197.34615384615384</v>
      </c>
      <c r="F1522" s="34">
        <v>138.70344827586206</v>
      </c>
      <c r="G1522" s="34">
        <v>61.535714285714285</v>
      </c>
      <c r="H1522" s="34">
        <v>33.535714285714285</v>
      </c>
      <c r="I1522" s="34">
        <v>36.206896551724135</v>
      </c>
      <c r="J1522" s="34">
        <v>104.51785714285714</v>
      </c>
      <c r="K1522" s="34">
        <v>228.73076923076923</v>
      </c>
      <c r="L1522" s="34">
        <v>266.46153846153845</v>
      </c>
      <c r="M1522" s="34">
        <v>179.12142857142857</v>
      </c>
      <c r="N1522" s="34">
        <v>324</v>
      </c>
      <c r="O1522" s="34">
        <v>0.8</v>
      </c>
      <c r="P1522" s="34">
        <v>0.83333333333333337</v>
      </c>
      <c r="Q1522" s="34">
        <v>0.9</v>
      </c>
      <c r="R1522" s="34">
        <v>0.8666666666666667</v>
      </c>
      <c r="S1522" s="34">
        <v>0.96666666666666667</v>
      </c>
      <c r="T1522" s="34">
        <v>0.93333333333333335</v>
      </c>
      <c r="U1522" s="34">
        <v>0.93333333333333335</v>
      </c>
      <c r="V1522" s="34">
        <v>0.96666666666666667</v>
      </c>
      <c r="W1522" s="34">
        <v>0.93333333333333335</v>
      </c>
      <c r="X1522" s="34">
        <v>0.8666666666666667</v>
      </c>
      <c r="Y1522" s="34">
        <v>0.8666666666666667</v>
      </c>
      <c r="Z1522" s="34">
        <v>0.93333333333333335</v>
      </c>
      <c r="AA1522" s="34">
        <v>0.9</v>
      </c>
    </row>
    <row r="1523" spans="1:27" ht="15.75" customHeight="1" x14ac:dyDescent="0.25">
      <c r="A1523" s="34">
        <v>26090480</v>
      </c>
      <c r="B1523" s="34">
        <v>110.42857142857143</v>
      </c>
      <c r="C1523" s="34">
        <v>114.61904761904762</v>
      </c>
      <c r="D1523" s="34">
        <v>187.05</v>
      </c>
      <c r="E1523" s="34">
        <v>199.2</v>
      </c>
      <c r="F1523" s="34">
        <v>154.30000000000001</v>
      </c>
      <c r="G1523" s="34">
        <v>97.75</v>
      </c>
      <c r="H1523" s="34">
        <v>70.55</v>
      </c>
      <c r="I1523" s="34">
        <v>72.650000000000006</v>
      </c>
      <c r="J1523" s="34">
        <v>117.84210526315789</v>
      </c>
      <c r="K1523" s="34">
        <v>204.85</v>
      </c>
      <c r="L1523" s="34">
        <v>227.7</v>
      </c>
      <c r="M1523" s="34">
        <v>135.36842105263159</v>
      </c>
      <c r="N1523" s="34">
        <v>240</v>
      </c>
      <c r="O1523" s="34">
        <v>0.7</v>
      </c>
      <c r="P1523" s="34">
        <v>0.7</v>
      </c>
      <c r="Q1523" s="34">
        <v>0.66666666666666663</v>
      </c>
      <c r="R1523" s="34">
        <v>0.66666666666666663</v>
      </c>
      <c r="S1523" s="34">
        <v>0.66666666666666663</v>
      </c>
      <c r="T1523" s="34">
        <v>0.66666666666666663</v>
      </c>
      <c r="U1523" s="34">
        <v>0.66666666666666663</v>
      </c>
      <c r="V1523" s="34">
        <v>0.66666666666666663</v>
      </c>
      <c r="W1523" s="34">
        <v>0.6333333333333333</v>
      </c>
      <c r="X1523" s="34">
        <v>0.66666666666666663</v>
      </c>
      <c r="Y1523" s="34">
        <v>0.66666666666666663</v>
      </c>
      <c r="Z1523" s="34">
        <v>0.6333333333333333</v>
      </c>
      <c r="AA1523" s="34">
        <v>0.66666666666666663</v>
      </c>
    </row>
    <row r="1524" spans="1:27" ht="15.75" customHeight="1" x14ac:dyDescent="0.25">
      <c r="A1524" s="34">
        <v>26090510</v>
      </c>
      <c r="B1524" s="34">
        <v>73.433333333333323</v>
      </c>
      <c r="C1524" s="34">
        <v>54.736842105263158</v>
      </c>
      <c r="D1524" s="34">
        <v>86.89473684210526</v>
      </c>
      <c r="E1524" s="34">
        <v>100.41499999999999</v>
      </c>
      <c r="F1524" s="34">
        <v>72.578947368421055</v>
      </c>
      <c r="G1524" s="34">
        <v>32.799999999999997</v>
      </c>
      <c r="H1524" s="34">
        <v>24.65</v>
      </c>
      <c r="I1524" s="34">
        <v>18.25</v>
      </c>
      <c r="J1524" s="34">
        <v>50.45</v>
      </c>
      <c r="K1524" s="34">
        <v>123.4</v>
      </c>
      <c r="L1524" s="34">
        <v>144.68421052631578</v>
      </c>
      <c r="M1524" s="34">
        <v>86.7</v>
      </c>
      <c r="N1524" s="34">
        <v>237</v>
      </c>
      <c r="O1524" s="34">
        <v>0.7</v>
      </c>
      <c r="P1524" s="34">
        <v>0.6333333333333333</v>
      </c>
      <c r="Q1524" s="34">
        <v>0.6333333333333333</v>
      </c>
      <c r="R1524" s="34">
        <v>0.66666666666666663</v>
      </c>
      <c r="S1524" s="34">
        <v>0.6333333333333333</v>
      </c>
      <c r="T1524" s="34">
        <v>0.66666666666666663</v>
      </c>
      <c r="U1524" s="34">
        <v>0.66666666666666663</v>
      </c>
      <c r="V1524" s="34">
        <v>0.66666666666666663</v>
      </c>
      <c r="W1524" s="34">
        <v>0.66666666666666663</v>
      </c>
      <c r="X1524" s="34">
        <v>0.66666666666666663</v>
      </c>
      <c r="Y1524" s="34">
        <v>0.6333333333333333</v>
      </c>
      <c r="Z1524" s="34">
        <v>0.66666666666666663</v>
      </c>
      <c r="AA1524" s="34">
        <v>0.65833333333333333</v>
      </c>
    </row>
    <row r="1525" spans="1:27" ht="15.75" customHeight="1" x14ac:dyDescent="0.25">
      <c r="A1525" s="34">
        <v>26090520</v>
      </c>
      <c r="B1525" s="34">
        <v>163.80000000000001</v>
      </c>
      <c r="C1525" s="34">
        <v>131.65</v>
      </c>
      <c r="D1525" s="34">
        <v>196.8</v>
      </c>
      <c r="E1525" s="34">
        <v>206</v>
      </c>
      <c r="F1525" s="34">
        <v>135.63157894736841</v>
      </c>
      <c r="G1525" s="34">
        <v>68.820000000000007</v>
      </c>
      <c r="H1525" s="34">
        <v>38.799999999999997</v>
      </c>
      <c r="I1525" s="34">
        <v>45.9</v>
      </c>
      <c r="J1525" s="34">
        <v>121.05</v>
      </c>
      <c r="K1525" s="34">
        <v>234.8</v>
      </c>
      <c r="L1525" s="34">
        <v>284.73684210526318</v>
      </c>
      <c r="M1525" s="34">
        <v>206.45</v>
      </c>
      <c r="N1525" s="34">
        <v>238</v>
      </c>
      <c r="O1525" s="34">
        <v>0.66666666666666663</v>
      </c>
      <c r="P1525" s="34">
        <v>0.66666666666666663</v>
      </c>
      <c r="Q1525" s="34">
        <v>0.66666666666666663</v>
      </c>
      <c r="R1525" s="34">
        <v>0.66666666666666663</v>
      </c>
      <c r="S1525" s="34">
        <v>0.6333333333333333</v>
      </c>
      <c r="T1525" s="34">
        <v>0.66666666666666663</v>
      </c>
      <c r="U1525" s="34">
        <v>0.66666666666666663</v>
      </c>
      <c r="V1525" s="34">
        <v>0.66666666666666663</v>
      </c>
      <c r="W1525" s="34">
        <v>0.66666666666666663</v>
      </c>
      <c r="X1525" s="34">
        <v>0.66666666666666663</v>
      </c>
      <c r="Y1525" s="34">
        <v>0.6333333333333333</v>
      </c>
      <c r="Z1525" s="34">
        <v>0.66666666666666663</v>
      </c>
      <c r="AA1525" s="34">
        <v>0.66111111111111109</v>
      </c>
    </row>
    <row r="1526" spans="1:27" ht="15.75" customHeight="1" x14ac:dyDescent="0.25">
      <c r="A1526" s="34">
        <v>26090530</v>
      </c>
      <c r="B1526" s="34">
        <v>157.42857142857142</v>
      </c>
      <c r="C1526" s="34">
        <v>176.23809523809524</v>
      </c>
      <c r="D1526" s="34">
        <v>233.65</v>
      </c>
      <c r="E1526" s="34">
        <v>261.96500000000003</v>
      </c>
      <c r="F1526" s="34">
        <v>201.65</v>
      </c>
      <c r="G1526" s="34">
        <v>118.73684210526316</v>
      </c>
      <c r="H1526" s="34">
        <v>86.45</v>
      </c>
      <c r="I1526" s="34">
        <v>70.5</v>
      </c>
      <c r="J1526" s="34">
        <v>137.84210526315789</v>
      </c>
      <c r="K1526" s="34">
        <v>265.7</v>
      </c>
      <c r="L1526" s="34">
        <v>306.68421052631578</v>
      </c>
      <c r="M1526" s="34">
        <v>167.85</v>
      </c>
      <c r="N1526" s="34">
        <v>239</v>
      </c>
      <c r="O1526" s="34">
        <v>0.7</v>
      </c>
      <c r="P1526" s="34">
        <v>0.7</v>
      </c>
      <c r="Q1526" s="34">
        <v>0.66666666666666663</v>
      </c>
      <c r="R1526" s="34">
        <v>0.66666666666666663</v>
      </c>
      <c r="S1526" s="34">
        <v>0.66666666666666663</v>
      </c>
      <c r="T1526" s="34">
        <v>0.6333333333333333</v>
      </c>
      <c r="U1526" s="34">
        <v>0.66666666666666663</v>
      </c>
      <c r="V1526" s="34">
        <v>0.66666666666666663</v>
      </c>
      <c r="W1526" s="34">
        <v>0.6333333333333333</v>
      </c>
      <c r="X1526" s="34">
        <v>0.66666666666666663</v>
      </c>
      <c r="Y1526" s="34">
        <v>0.6333333333333333</v>
      </c>
      <c r="Z1526" s="34">
        <v>0.66666666666666663</v>
      </c>
      <c r="AA1526" s="34">
        <v>0.66388888888888886</v>
      </c>
    </row>
    <row r="1527" spans="1:27" ht="15.75" customHeight="1" x14ac:dyDescent="0.25">
      <c r="A1527" s="34">
        <v>26090550</v>
      </c>
      <c r="B1527" s="34">
        <v>190.70588235294119</v>
      </c>
      <c r="C1527" s="34">
        <v>163.38947368421054</v>
      </c>
      <c r="D1527" s="34">
        <v>267.5263157894737</v>
      </c>
      <c r="E1527" s="34">
        <v>311.31111111111113</v>
      </c>
      <c r="F1527" s="34">
        <v>266.61111111111109</v>
      </c>
      <c r="G1527" s="34">
        <v>174.36842105263159</v>
      </c>
      <c r="H1527" s="34">
        <v>133.63157894736841</v>
      </c>
      <c r="I1527" s="34">
        <v>115.15789473684211</v>
      </c>
      <c r="J1527" s="34">
        <v>167.61111111111111</v>
      </c>
      <c r="K1527" s="34">
        <v>272.61111111111109</v>
      </c>
      <c r="L1527" s="34">
        <v>306.72222222222223</v>
      </c>
      <c r="M1527" s="34">
        <v>221.27777777777777</v>
      </c>
      <c r="N1527" s="34">
        <v>220</v>
      </c>
      <c r="O1527" s="34">
        <v>0.56666666666666665</v>
      </c>
      <c r="P1527" s="34">
        <v>0.6333333333333333</v>
      </c>
      <c r="Q1527" s="34">
        <v>0.6333333333333333</v>
      </c>
      <c r="R1527" s="34">
        <v>0.6</v>
      </c>
      <c r="S1527" s="34">
        <v>0.6</v>
      </c>
      <c r="T1527" s="34">
        <v>0.6333333333333333</v>
      </c>
      <c r="U1527" s="34">
        <v>0.6333333333333333</v>
      </c>
      <c r="V1527" s="34">
        <v>0.6333333333333333</v>
      </c>
      <c r="W1527" s="34">
        <v>0.6</v>
      </c>
      <c r="X1527" s="34">
        <v>0.6</v>
      </c>
      <c r="Y1527" s="34">
        <v>0.6</v>
      </c>
      <c r="Z1527" s="34">
        <v>0.6</v>
      </c>
      <c r="AA1527" s="34">
        <v>0.61111111111111116</v>
      </c>
    </row>
    <row r="1528" spans="1:27" ht="15.75" customHeight="1" x14ac:dyDescent="0.25">
      <c r="A1528" s="34">
        <v>26090560</v>
      </c>
      <c r="B1528" s="34">
        <v>85.89473684210526</v>
      </c>
      <c r="C1528" s="34">
        <v>93.055555555555557</v>
      </c>
      <c r="D1528" s="34">
        <v>133.15789473684211</v>
      </c>
      <c r="E1528" s="34">
        <v>113.61111111111111</v>
      </c>
      <c r="F1528" s="34">
        <v>109.52631578947368</v>
      </c>
      <c r="G1528" s="34">
        <v>55.789473684210527</v>
      </c>
      <c r="H1528" s="34">
        <v>64.777777777777771</v>
      </c>
      <c r="I1528" s="34">
        <v>48.684210526315788</v>
      </c>
      <c r="J1528" s="34">
        <v>72.526315789473685</v>
      </c>
      <c r="K1528" s="34">
        <v>139.16315789473683</v>
      </c>
      <c r="L1528" s="34">
        <v>195.70588235294119</v>
      </c>
      <c r="M1528" s="34">
        <v>127.88888888888889</v>
      </c>
      <c r="N1528" s="34">
        <v>222</v>
      </c>
      <c r="O1528" s="34">
        <v>0.6333333333333333</v>
      </c>
      <c r="P1528" s="34">
        <v>0.6</v>
      </c>
      <c r="Q1528" s="34">
        <v>0.6333333333333333</v>
      </c>
      <c r="R1528" s="34">
        <v>0.6</v>
      </c>
      <c r="S1528" s="34">
        <v>0.6333333333333333</v>
      </c>
      <c r="T1528" s="34">
        <v>0.6333333333333333</v>
      </c>
      <c r="U1528" s="34">
        <v>0.6</v>
      </c>
      <c r="V1528" s="34">
        <v>0.6333333333333333</v>
      </c>
      <c r="W1528" s="34">
        <v>0.6333333333333333</v>
      </c>
      <c r="X1528" s="34">
        <v>0.6333333333333333</v>
      </c>
      <c r="Y1528" s="34">
        <v>0.56666666666666665</v>
      </c>
      <c r="Z1528" s="34">
        <v>0.6</v>
      </c>
      <c r="AA1528" s="34">
        <v>0.6166666666666667</v>
      </c>
    </row>
    <row r="1529" spans="1:27" ht="15.75" customHeight="1" x14ac:dyDescent="0.25">
      <c r="A1529" s="34">
        <v>26090580</v>
      </c>
      <c r="B1529" s="34">
        <v>138.61904761904762</v>
      </c>
      <c r="C1529" s="34">
        <v>119.85</v>
      </c>
      <c r="D1529" s="34">
        <v>194.15</v>
      </c>
      <c r="E1529" s="34">
        <v>215.55</v>
      </c>
      <c r="F1529" s="34">
        <v>173.3</v>
      </c>
      <c r="G1529" s="34">
        <v>105.7</v>
      </c>
      <c r="H1529" s="34">
        <v>75.599999999999994</v>
      </c>
      <c r="I1529" s="34">
        <v>69.2</v>
      </c>
      <c r="J1529" s="34">
        <v>123.95</v>
      </c>
      <c r="K1529" s="34">
        <v>241.25</v>
      </c>
      <c r="L1529" s="34">
        <v>219.89473684210526</v>
      </c>
      <c r="M1529" s="34">
        <v>153.55000000000001</v>
      </c>
      <c r="N1529" s="34">
        <v>240</v>
      </c>
      <c r="O1529" s="34">
        <v>0.7</v>
      </c>
      <c r="P1529" s="34">
        <v>0.66666666666666663</v>
      </c>
      <c r="Q1529" s="34">
        <v>0.66666666666666663</v>
      </c>
      <c r="R1529" s="34">
        <v>0.66666666666666663</v>
      </c>
      <c r="S1529" s="34">
        <v>0.66666666666666663</v>
      </c>
      <c r="T1529" s="34">
        <v>0.66666666666666663</v>
      </c>
      <c r="U1529" s="34">
        <v>0.66666666666666663</v>
      </c>
      <c r="V1529" s="34">
        <v>0.66666666666666663</v>
      </c>
      <c r="W1529" s="34">
        <v>0.66666666666666663</v>
      </c>
      <c r="X1529" s="34">
        <v>0.66666666666666663</v>
      </c>
      <c r="Y1529" s="34">
        <v>0.6333333333333333</v>
      </c>
      <c r="Z1529" s="34">
        <v>0.66666666666666663</v>
      </c>
      <c r="AA1529" s="34">
        <v>0.66666666666666663</v>
      </c>
    </row>
    <row r="1530" spans="1:27" ht="15.75" customHeight="1" x14ac:dyDescent="0.25">
      <c r="A1530" s="34">
        <v>26090620</v>
      </c>
      <c r="B1530" s="34">
        <v>96.6</v>
      </c>
      <c r="C1530" s="34">
        <v>102.15789473684211</v>
      </c>
      <c r="D1530" s="34">
        <v>154.15</v>
      </c>
      <c r="E1530" s="34">
        <v>170.89473684210526</v>
      </c>
      <c r="F1530" s="34">
        <v>128.35</v>
      </c>
      <c r="G1530" s="34">
        <v>63.210526315789473</v>
      </c>
      <c r="H1530" s="34">
        <v>56.1</v>
      </c>
      <c r="I1530" s="34">
        <v>49.65</v>
      </c>
      <c r="J1530" s="34">
        <v>102.3</v>
      </c>
      <c r="K1530" s="34">
        <v>162.57894736842104</v>
      </c>
      <c r="L1530" s="34">
        <v>175.63157894736841</v>
      </c>
      <c r="M1530" s="34">
        <v>109</v>
      </c>
      <c r="N1530" s="34">
        <v>235</v>
      </c>
      <c r="O1530" s="34">
        <v>0.66666666666666663</v>
      </c>
      <c r="P1530" s="34">
        <v>0.6333333333333333</v>
      </c>
      <c r="Q1530" s="34">
        <v>0.66666666666666663</v>
      </c>
      <c r="R1530" s="34">
        <v>0.6333333333333333</v>
      </c>
      <c r="S1530" s="34">
        <v>0.66666666666666663</v>
      </c>
      <c r="T1530" s="34">
        <v>0.6333333333333333</v>
      </c>
      <c r="U1530" s="34">
        <v>0.66666666666666663</v>
      </c>
      <c r="V1530" s="34">
        <v>0.66666666666666663</v>
      </c>
      <c r="W1530" s="34">
        <v>0.66666666666666663</v>
      </c>
      <c r="X1530" s="34">
        <v>0.6333333333333333</v>
      </c>
      <c r="Y1530" s="34">
        <v>0.6333333333333333</v>
      </c>
      <c r="Z1530" s="34">
        <v>0.66666666666666663</v>
      </c>
      <c r="AA1530" s="34">
        <v>0.65277777777777779</v>
      </c>
    </row>
    <row r="1531" spans="1:27" ht="15.75" customHeight="1" x14ac:dyDescent="0.25">
      <c r="A1531" s="34">
        <v>26090630</v>
      </c>
      <c r="B1531" s="34">
        <v>50.285714285714285</v>
      </c>
      <c r="C1531" s="34">
        <v>63.03448275862069</v>
      </c>
      <c r="D1531" s="34">
        <v>105.06666666666666</v>
      </c>
      <c r="E1531" s="34">
        <v>140.46666666666667</v>
      </c>
      <c r="F1531" s="34">
        <v>106.78666666666666</v>
      </c>
      <c r="G1531" s="34">
        <v>51.689655172413794</v>
      </c>
      <c r="H1531" s="34">
        <v>42.7</v>
      </c>
      <c r="I1531" s="34">
        <v>41.266666666666666</v>
      </c>
      <c r="J1531" s="34">
        <v>68.2</v>
      </c>
      <c r="K1531" s="34">
        <v>133.16666666666666</v>
      </c>
      <c r="L1531" s="34">
        <v>116.28571428571429</v>
      </c>
      <c r="M1531" s="34">
        <v>61.482142857142854</v>
      </c>
      <c r="N1531" s="34">
        <v>352</v>
      </c>
      <c r="O1531" s="34">
        <v>0.93333333333333335</v>
      </c>
      <c r="P1531" s="34">
        <v>0.96666666666666667</v>
      </c>
      <c r="Q1531" s="34">
        <v>1</v>
      </c>
      <c r="R1531" s="34">
        <v>1</v>
      </c>
      <c r="S1531" s="34">
        <v>1</v>
      </c>
      <c r="T1531" s="34">
        <v>0.96666666666666667</v>
      </c>
      <c r="U1531" s="34">
        <v>1</v>
      </c>
      <c r="V1531" s="34">
        <v>1</v>
      </c>
      <c r="W1531" s="34">
        <v>1</v>
      </c>
      <c r="X1531" s="34">
        <v>1</v>
      </c>
      <c r="Y1531" s="34">
        <v>0.93333333333333335</v>
      </c>
      <c r="Z1531" s="34">
        <v>0.93333333333333335</v>
      </c>
      <c r="AA1531" s="34">
        <v>0.97777777777777775</v>
      </c>
    </row>
    <row r="1532" spans="1:27" ht="15.75" customHeight="1" x14ac:dyDescent="0.25">
      <c r="A1532" s="34">
        <v>26090790</v>
      </c>
      <c r="B1532" s="34">
        <v>76.952380952380949</v>
      </c>
      <c r="C1532" s="34">
        <v>66.727272727272734</v>
      </c>
      <c r="D1532" s="34">
        <v>133.42857142857142</v>
      </c>
      <c r="E1532" s="34">
        <v>149.66666666666666</v>
      </c>
      <c r="F1532" s="34">
        <v>104.61904761904762</v>
      </c>
      <c r="G1532" s="34">
        <v>58.45</v>
      </c>
      <c r="H1532" s="34">
        <v>41.7</v>
      </c>
      <c r="I1532" s="34">
        <v>51.9</v>
      </c>
      <c r="J1532" s="34">
        <v>92.5</v>
      </c>
      <c r="K1532" s="34">
        <v>136.95238095238096</v>
      </c>
      <c r="L1532" s="34">
        <v>142.16666666666666</v>
      </c>
      <c r="M1532" s="34">
        <v>83.9</v>
      </c>
      <c r="N1532" s="34">
        <v>248</v>
      </c>
      <c r="O1532" s="34">
        <v>0.7</v>
      </c>
      <c r="P1532" s="34">
        <v>0.73333333333333328</v>
      </c>
      <c r="Q1532" s="34">
        <v>0.7</v>
      </c>
      <c r="R1532" s="34">
        <v>0.7</v>
      </c>
      <c r="S1532" s="34">
        <v>0.7</v>
      </c>
      <c r="T1532" s="34">
        <v>0.66666666666666663</v>
      </c>
      <c r="U1532" s="34">
        <v>0.66666666666666663</v>
      </c>
      <c r="V1532" s="34">
        <v>0.66666666666666663</v>
      </c>
      <c r="W1532" s="34">
        <v>0.66666666666666663</v>
      </c>
      <c r="X1532" s="34">
        <v>0.7</v>
      </c>
      <c r="Y1532" s="34">
        <v>0.7</v>
      </c>
      <c r="Z1532" s="34">
        <v>0.66666666666666663</v>
      </c>
      <c r="AA1532" s="34">
        <v>0.68888888888888888</v>
      </c>
    </row>
    <row r="1533" spans="1:27" ht="15.75" customHeight="1" x14ac:dyDescent="0.25">
      <c r="A1533" s="34">
        <v>26090880</v>
      </c>
      <c r="B1533" s="34">
        <v>156.28571428571428</v>
      </c>
      <c r="C1533" s="34">
        <v>135.52380952380952</v>
      </c>
      <c r="D1533" s="34">
        <v>189.42857142857142</v>
      </c>
      <c r="E1533" s="34">
        <v>208</v>
      </c>
      <c r="F1533" s="34">
        <v>161.30000000000001</v>
      </c>
      <c r="G1533" s="34">
        <v>80.599999999999994</v>
      </c>
      <c r="H1533" s="34">
        <v>48.85</v>
      </c>
      <c r="I1533" s="34">
        <v>41.35</v>
      </c>
      <c r="J1533" s="34">
        <v>135.6</v>
      </c>
      <c r="K1533" s="34">
        <v>247.6</v>
      </c>
      <c r="L1533" s="34">
        <v>298</v>
      </c>
      <c r="M1533" s="34">
        <v>186.3</v>
      </c>
      <c r="N1533" s="34">
        <v>244</v>
      </c>
      <c r="O1533" s="34">
        <v>0.7</v>
      </c>
      <c r="P1533" s="34">
        <v>0.7</v>
      </c>
      <c r="Q1533" s="34">
        <v>0.7</v>
      </c>
      <c r="R1533" s="34">
        <v>0.7</v>
      </c>
      <c r="S1533" s="34">
        <v>0.66666666666666663</v>
      </c>
      <c r="T1533" s="34">
        <v>0.66666666666666663</v>
      </c>
      <c r="U1533" s="34">
        <v>0.66666666666666663</v>
      </c>
      <c r="V1533" s="34">
        <v>0.66666666666666663</v>
      </c>
      <c r="W1533" s="34">
        <v>0.66666666666666663</v>
      </c>
      <c r="X1533" s="34">
        <v>0.66666666666666663</v>
      </c>
      <c r="Y1533" s="34">
        <v>0.66666666666666663</v>
      </c>
      <c r="Z1533" s="34">
        <v>0.66666666666666663</v>
      </c>
      <c r="AA1533" s="34">
        <v>0.67777777777777781</v>
      </c>
    </row>
    <row r="1534" spans="1:27" ht="15.75" customHeight="1" x14ac:dyDescent="0.25">
      <c r="A1534" s="34">
        <v>26095010</v>
      </c>
      <c r="B1534" s="34">
        <v>133.30000000000001</v>
      </c>
      <c r="C1534" s="34">
        <v>147.95000000000002</v>
      </c>
      <c r="D1534" s="34">
        <v>170.89999999999998</v>
      </c>
      <c r="E1534" s="34">
        <v>228.15000000000003</v>
      </c>
      <c r="F1534" s="34">
        <v>90.4</v>
      </c>
      <c r="G1534" s="34">
        <v>35.85</v>
      </c>
      <c r="H1534" s="34">
        <v>24</v>
      </c>
      <c r="I1534" s="34">
        <v>22.450000000000003</v>
      </c>
      <c r="J1534" s="34">
        <v>103.45</v>
      </c>
      <c r="K1534" s="34">
        <v>136.04999999999998</v>
      </c>
      <c r="L1534" s="34">
        <v>365.1</v>
      </c>
      <c r="M1534" s="34">
        <v>187.99999999999997</v>
      </c>
      <c r="N1534" s="34">
        <v>22</v>
      </c>
      <c r="O1534" s="34">
        <v>6.6666666666666666E-2</v>
      </c>
      <c r="P1534" s="34">
        <v>6.6666666666666666E-2</v>
      </c>
      <c r="Q1534" s="34">
        <v>6.6666666666666666E-2</v>
      </c>
      <c r="R1534" s="34">
        <v>6.6666666666666666E-2</v>
      </c>
      <c r="S1534" s="34">
        <v>6.6666666666666666E-2</v>
      </c>
      <c r="T1534" s="34">
        <v>6.6666666666666666E-2</v>
      </c>
      <c r="U1534" s="34">
        <v>6.6666666666666666E-2</v>
      </c>
      <c r="V1534" s="34">
        <v>6.6666666666666666E-2</v>
      </c>
      <c r="W1534" s="34">
        <v>6.6666666666666666E-2</v>
      </c>
      <c r="X1534" s="34">
        <v>6.6666666666666666E-2</v>
      </c>
      <c r="Y1534" s="34">
        <v>3.3333333333333333E-2</v>
      </c>
      <c r="Z1534" s="34">
        <v>3.3333333333333333E-2</v>
      </c>
      <c r="AA1534" s="34">
        <v>6.1111111111111109E-2</v>
      </c>
    </row>
    <row r="1535" spans="1:27" ht="15.75" customHeight="1" x14ac:dyDescent="0.25">
      <c r="A1535" s="34">
        <v>26095080</v>
      </c>
      <c r="B1535" s="34">
        <v>92.361111111111114</v>
      </c>
      <c r="C1535" s="34">
        <v>98.531818181818167</v>
      </c>
      <c r="D1535" s="34">
        <v>132.88636363636365</v>
      </c>
      <c r="E1535" s="34">
        <v>133.25263157894739</v>
      </c>
      <c r="F1535" s="34">
        <v>107.90555555555554</v>
      </c>
      <c r="G1535" s="34">
        <v>54.631818181818183</v>
      </c>
      <c r="H1535" s="34">
        <v>34.542857142857137</v>
      </c>
      <c r="I1535" s="34">
        <v>36.642857142857132</v>
      </c>
      <c r="J1535" s="34">
        <v>67.008695652173913</v>
      </c>
      <c r="K1535" s="34">
        <v>159.48571428571429</v>
      </c>
      <c r="L1535" s="34">
        <v>163.11000000000001</v>
      </c>
      <c r="M1535" s="34">
        <v>142.41666666666666</v>
      </c>
      <c r="N1535" s="34">
        <v>245</v>
      </c>
      <c r="O1535" s="34">
        <v>0.6</v>
      </c>
      <c r="P1535" s="34">
        <v>0.73333333333333328</v>
      </c>
      <c r="Q1535" s="34">
        <v>0.73333333333333328</v>
      </c>
      <c r="R1535" s="34">
        <v>0.6333333333333333</v>
      </c>
      <c r="S1535" s="34">
        <v>0.6</v>
      </c>
      <c r="T1535" s="34">
        <v>0.73333333333333328</v>
      </c>
      <c r="U1535" s="34">
        <v>0.7</v>
      </c>
      <c r="V1535" s="34">
        <v>0.7</v>
      </c>
      <c r="W1535" s="34">
        <v>0.76666666666666672</v>
      </c>
      <c r="X1535" s="34">
        <v>0.7</v>
      </c>
      <c r="Y1535" s="34">
        <v>0.66666666666666663</v>
      </c>
      <c r="Z1535" s="34">
        <v>0.6</v>
      </c>
      <c r="AA1535" s="34">
        <v>0.68055555555555558</v>
      </c>
    </row>
    <row r="1536" spans="1:27" ht="15.75" customHeight="1" x14ac:dyDescent="0.25">
      <c r="A1536" s="34">
        <v>26095100</v>
      </c>
      <c r="B1536" s="34">
        <v>19.666666666666668</v>
      </c>
      <c r="C1536" s="34">
        <v>49</v>
      </c>
      <c r="D1536" s="34">
        <v>123.66666666666667</v>
      </c>
      <c r="E1536" s="34">
        <v>101</v>
      </c>
      <c r="F1536" s="34">
        <v>64</v>
      </c>
      <c r="G1536" s="34">
        <v>70.5</v>
      </c>
      <c r="H1536" s="34">
        <v>17</v>
      </c>
      <c r="I1536" s="34">
        <v>20.666666666666668</v>
      </c>
      <c r="J1536" s="34">
        <v>108.33333333333333</v>
      </c>
      <c r="K1536" s="34">
        <v>123</v>
      </c>
      <c r="L1536" s="34">
        <v>136.5</v>
      </c>
      <c r="M1536" s="34">
        <v>44.5</v>
      </c>
      <c r="N1536" s="34">
        <v>32</v>
      </c>
      <c r="O1536" s="34">
        <v>0.1</v>
      </c>
      <c r="P1536" s="34">
        <v>0.1</v>
      </c>
      <c r="Q1536" s="34">
        <v>0.1</v>
      </c>
      <c r="R1536" s="34">
        <v>0.1</v>
      </c>
      <c r="S1536" s="34">
        <v>0.1</v>
      </c>
      <c r="T1536" s="34">
        <v>6.6666666666666666E-2</v>
      </c>
      <c r="U1536" s="34">
        <v>0.1</v>
      </c>
      <c r="V1536" s="34">
        <v>0.1</v>
      </c>
      <c r="W1536" s="34">
        <v>0.1</v>
      </c>
      <c r="X1536" s="34">
        <v>6.6666666666666666E-2</v>
      </c>
      <c r="Y1536" s="34">
        <v>6.6666666666666666E-2</v>
      </c>
      <c r="Z1536" s="34">
        <v>6.6666666666666666E-2</v>
      </c>
      <c r="AA1536" s="34">
        <v>8.8888888888888892E-2</v>
      </c>
    </row>
    <row r="1537" spans="1:27" ht="15.75" customHeight="1" x14ac:dyDescent="0.25">
      <c r="A1537" s="34">
        <v>26095110</v>
      </c>
      <c r="B1537" s="34">
        <v>23.250000000000004</v>
      </c>
      <c r="C1537" s="34">
        <v>32.799999999999997</v>
      </c>
      <c r="D1537" s="34">
        <v>121.40000000000002</v>
      </c>
      <c r="E1537" s="34">
        <v>126.44999999999999</v>
      </c>
      <c r="F1537" s="34">
        <v>131.65</v>
      </c>
      <c r="G1537" s="34">
        <v>64.466666666666669</v>
      </c>
      <c r="H1537" s="34">
        <v>26.1</v>
      </c>
      <c r="I1537" s="34">
        <v>39.75</v>
      </c>
      <c r="J1537" s="34">
        <v>102.69999999999999</v>
      </c>
      <c r="K1537" s="34">
        <v>66.900000000000006</v>
      </c>
      <c r="L1537" s="34">
        <v>127.50000000000003</v>
      </c>
      <c r="M1537" s="34">
        <v>88.300000000000011</v>
      </c>
      <c r="N1537" s="34">
        <v>24</v>
      </c>
      <c r="O1537" s="34">
        <v>6.6666666666666666E-2</v>
      </c>
      <c r="P1537" s="34">
        <v>6.6666666666666666E-2</v>
      </c>
      <c r="Q1537" s="34">
        <v>0.1</v>
      </c>
      <c r="R1537" s="34">
        <v>6.6666666666666666E-2</v>
      </c>
      <c r="S1537" s="34">
        <v>6.6666666666666666E-2</v>
      </c>
      <c r="T1537" s="34">
        <v>0.1</v>
      </c>
      <c r="U1537" s="34">
        <v>3.3333333333333333E-2</v>
      </c>
      <c r="V1537" s="34">
        <v>6.6666666666666666E-2</v>
      </c>
      <c r="W1537" s="34">
        <v>6.6666666666666666E-2</v>
      </c>
      <c r="X1537" s="34">
        <v>6.6666666666666666E-2</v>
      </c>
      <c r="Y1537" s="34">
        <v>3.3333333333333333E-2</v>
      </c>
      <c r="Z1537" s="34">
        <v>6.6666666666666666E-2</v>
      </c>
      <c r="AA1537" s="34">
        <v>6.6666666666666666E-2</v>
      </c>
    </row>
    <row r="1538" spans="1:27" ht="15.75" customHeight="1" x14ac:dyDescent="0.25">
      <c r="A1538" s="34">
        <v>26095180</v>
      </c>
      <c r="B1538" s="34">
        <v>101.71428571428571</v>
      </c>
      <c r="C1538" s="34">
        <v>124.8</v>
      </c>
      <c r="D1538" s="34">
        <v>180.8</v>
      </c>
      <c r="E1538" s="34">
        <v>179.72</v>
      </c>
      <c r="F1538" s="34">
        <v>126.65</v>
      </c>
      <c r="G1538" s="34">
        <v>71.239999999999995</v>
      </c>
      <c r="H1538" s="34">
        <v>47</v>
      </c>
      <c r="I1538" s="34">
        <v>46.155000000000001</v>
      </c>
      <c r="J1538" s="34">
        <v>119.66315789473684</v>
      </c>
      <c r="K1538" s="34">
        <v>193.85</v>
      </c>
      <c r="L1538" s="34">
        <v>218.15789473684211</v>
      </c>
      <c r="M1538" s="34">
        <v>143.57894736842104</v>
      </c>
      <c r="N1538" s="34">
        <v>238</v>
      </c>
      <c r="O1538" s="34">
        <v>0.7</v>
      </c>
      <c r="P1538" s="34">
        <v>0.66666666666666663</v>
      </c>
      <c r="Q1538" s="34">
        <v>0.66666666666666663</v>
      </c>
      <c r="R1538" s="34">
        <v>0.66666666666666663</v>
      </c>
      <c r="S1538" s="34">
        <v>0.66666666666666663</v>
      </c>
      <c r="T1538" s="34">
        <v>0.66666666666666663</v>
      </c>
      <c r="U1538" s="34">
        <v>0.66666666666666663</v>
      </c>
      <c r="V1538" s="34">
        <v>0.66666666666666663</v>
      </c>
      <c r="W1538" s="34">
        <v>0.6333333333333333</v>
      </c>
      <c r="X1538" s="34">
        <v>0.66666666666666663</v>
      </c>
      <c r="Y1538" s="34">
        <v>0.6333333333333333</v>
      </c>
      <c r="Z1538" s="34">
        <v>0.6333333333333333</v>
      </c>
      <c r="AA1538" s="34">
        <v>0.66111111111111109</v>
      </c>
    </row>
    <row r="1539" spans="1:27" ht="15.75" customHeight="1" x14ac:dyDescent="0.25">
      <c r="A1539" s="34">
        <v>26095200</v>
      </c>
      <c r="B1539" s="34">
        <v>112.28571428571429</v>
      </c>
      <c r="C1539" s="34">
        <v>104.39047619047618</v>
      </c>
      <c r="D1539" s="34">
        <v>158.05263157894737</v>
      </c>
      <c r="E1539" s="34">
        <v>202.83333333333334</v>
      </c>
      <c r="F1539" s="34">
        <v>170.63157894736841</v>
      </c>
      <c r="G1539" s="34">
        <v>94.421052631578945</v>
      </c>
      <c r="H1539" s="34">
        <v>55.6</v>
      </c>
      <c r="I1539" s="34">
        <v>64.75</v>
      </c>
      <c r="J1539" s="34">
        <v>111.89473684210526</v>
      </c>
      <c r="K1539" s="34">
        <v>196.07</v>
      </c>
      <c r="L1539" s="34">
        <v>237.84210526315789</v>
      </c>
      <c r="M1539" s="34">
        <v>140.625</v>
      </c>
      <c r="N1539" s="34">
        <v>231</v>
      </c>
      <c r="O1539" s="34">
        <v>0.7</v>
      </c>
      <c r="P1539" s="34">
        <v>0.7</v>
      </c>
      <c r="Q1539" s="34">
        <v>0.6333333333333333</v>
      </c>
      <c r="R1539" s="34">
        <v>0.6</v>
      </c>
      <c r="S1539" s="34">
        <v>0.6333333333333333</v>
      </c>
      <c r="T1539" s="34">
        <v>0.6333333333333333</v>
      </c>
      <c r="U1539" s="34">
        <v>0.66666666666666663</v>
      </c>
      <c r="V1539" s="34">
        <v>0.66666666666666663</v>
      </c>
      <c r="W1539" s="34">
        <v>0.6333333333333333</v>
      </c>
      <c r="X1539" s="34">
        <v>0.66666666666666663</v>
      </c>
      <c r="Y1539" s="34">
        <v>0.6333333333333333</v>
      </c>
      <c r="Z1539" s="34">
        <v>0.53333333333333333</v>
      </c>
      <c r="AA1539" s="34">
        <v>0.64166666666666672</v>
      </c>
    </row>
    <row r="1540" spans="1:27" ht="15.75" customHeight="1" x14ac:dyDescent="0.25">
      <c r="A1540" s="34">
        <v>26095320</v>
      </c>
      <c r="B1540" s="34">
        <v>68.269999999999982</v>
      </c>
      <c r="C1540" s="34">
        <v>77.926086956521743</v>
      </c>
      <c r="D1540" s="34">
        <v>122.42608695652173</v>
      </c>
      <c r="E1540" s="34">
        <v>133.905</v>
      </c>
      <c r="F1540" s="34">
        <v>116.35000000000001</v>
      </c>
      <c r="G1540" s="34">
        <v>63.481818181818198</v>
      </c>
      <c r="H1540" s="34">
        <v>45.871428571428574</v>
      </c>
      <c r="I1540" s="34">
        <v>55.37083333333333</v>
      </c>
      <c r="J1540" s="34">
        <v>92.929166666666674</v>
      </c>
      <c r="K1540" s="34">
        <v>147.80833333333334</v>
      </c>
      <c r="L1540" s="34">
        <v>122.73636363636361</v>
      </c>
      <c r="M1540" s="34">
        <v>76.255000000000024</v>
      </c>
      <c r="N1540" s="34">
        <v>267</v>
      </c>
      <c r="O1540" s="34">
        <v>0.66666666666666663</v>
      </c>
      <c r="P1540" s="34">
        <v>0.76666666666666672</v>
      </c>
      <c r="Q1540" s="34">
        <v>0.76666666666666672</v>
      </c>
      <c r="R1540" s="34">
        <v>0.66666666666666663</v>
      </c>
      <c r="S1540" s="34">
        <v>0.8</v>
      </c>
      <c r="T1540" s="34">
        <v>0.73333333333333328</v>
      </c>
      <c r="U1540" s="34">
        <v>0.7</v>
      </c>
      <c r="V1540" s="34">
        <v>0.8</v>
      </c>
      <c r="W1540" s="34">
        <v>0.8</v>
      </c>
      <c r="X1540" s="34">
        <v>0.8</v>
      </c>
      <c r="Y1540" s="34">
        <v>0.73333333333333328</v>
      </c>
      <c r="Z1540" s="34">
        <v>0.66666666666666663</v>
      </c>
      <c r="AA1540" s="34">
        <v>0.7416666666666667</v>
      </c>
    </row>
    <row r="1541" spans="1:27" ht="15.75" customHeight="1" x14ac:dyDescent="0.25">
      <c r="A1541" s="34">
        <v>26100070</v>
      </c>
      <c r="B1541" s="34">
        <v>54.633333333333333</v>
      </c>
      <c r="C1541" s="34">
        <v>67.241379310344826</v>
      </c>
      <c r="D1541" s="34">
        <v>110.1</v>
      </c>
      <c r="E1541" s="34">
        <v>161.57142857142858</v>
      </c>
      <c r="F1541" s="34">
        <v>128.79310344827587</v>
      </c>
      <c r="G1541" s="34">
        <v>78.933333333333337</v>
      </c>
      <c r="H1541" s="34">
        <v>67.599999999999994</v>
      </c>
      <c r="I1541" s="34">
        <v>49.93333333333333</v>
      </c>
      <c r="J1541" s="34">
        <v>88.448275862068968</v>
      </c>
      <c r="K1541" s="34">
        <v>132.35714285714286</v>
      </c>
      <c r="L1541" s="34">
        <v>140.81481481481481</v>
      </c>
      <c r="M1541" s="34">
        <v>82.629629629629633</v>
      </c>
      <c r="N1541" s="34">
        <v>347</v>
      </c>
      <c r="O1541" s="34">
        <v>1</v>
      </c>
      <c r="P1541" s="34">
        <v>0.96666666666666667</v>
      </c>
      <c r="Q1541" s="34">
        <v>1</v>
      </c>
      <c r="R1541" s="34">
        <v>0.93333333333333335</v>
      </c>
      <c r="S1541" s="34">
        <v>0.96666666666666667</v>
      </c>
      <c r="T1541" s="34">
        <v>1</v>
      </c>
      <c r="U1541" s="34">
        <v>1</v>
      </c>
      <c r="V1541" s="34">
        <v>1</v>
      </c>
      <c r="W1541" s="34">
        <v>0.96666666666666667</v>
      </c>
      <c r="X1541" s="34">
        <v>0.93333333333333335</v>
      </c>
      <c r="Y1541" s="34">
        <v>0.9</v>
      </c>
      <c r="Z1541" s="34">
        <v>0.9</v>
      </c>
      <c r="AA1541" s="34">
        <v>0.96388888888888891</v>
      </c>
    </row>
    <row r="1542" spans="1:27" ht="15.75" customHeight="1" x14ac:dyDescent="0.25">
      <c r="A1542" s="34">
        <v>26100280</v>
      </c>
      <c r="B1542" s="34">
        <v>86.80952380952381</v>
      </c>
      <c r="C1542" s="34">
        <v>108.76190476190476</v>
      </c>
      <c r="D1542" s="34">
        <v>149.65</v>
      </c>
      <c r="E1542" s="34">
        <v>209.75</v>
      </c>
      <c r="F1542" s="34">
        <v>212.45</v>
      </c>
      <c r="G1542" s="34">
        <v>155.44999999999999</v>
      </c>
      <c r="H1542" s="34">
        <v>130.19999999999999</v>
      </c>
      <c r="I1542" s="34">
        <v>116.7</v>
      </c>
      <c r="J1542" s="34">
        <v>162.15</v>
      </c>
      <c r="K1542" s="34">
        <v>159.44999999999999</v>
      </c>
      <c r="L1542" s="34">
        <v>159.84210526315789</v>
      </c>
      <c r="M1542" s="34">
        <v>117.85</v>
      </c>
      <c r="N1542" s="34">
        <v>241</v>
      </c>
      <c r="O1542" s="34">
        <v>0.7</v>
      </c>
      <c r="P1542" s="34">
        <v>0.7</v>
      </c>
      <c r="Q1542" s="34">
        <v>0.66666666666666663</v>
      </c>
      <c r="R1542" s="34">
        <v>0.66666666666666663</v>
      </c>
      <c r="S1542" s="34">
        <v>0.66666666666666663</v>
      </c>
      <c r="T1542" s="34">
        <v>0.66666666666666663</v>
      </c>
      <c r="U1542" s="34">
        <v>0.66666666666666663</v>
      </c>
      <c r="V1542" s="34">
        <v>0.66666666666666663</v>
      </c>
      <c r="W1542" s="34">
        <v>0.66666666666666663</v>
      </c>
      <c r="X1542" s="34">
        <v>0.66666666666666663</v>
      </c>
      <c r="Y1542" s="34">
        <v>0.6333333333333333</v>
      </c>
      <c r="Z1542" s="34">
        <v>0.66666666666666663</v>
      </c>
      <c r="AA1542" s="34">
        <v>0.6694444444444444</v>
      </c>
    </row>
    <row r="1543" spans="1:27" ht="15.75" customHeight="1" x14ac:dyDescent="0.25">
      <c r="A1543" s="34">
        <v>26100290</v>
      </c>
      <c r="B1543" s="34">
        <v>85.45</v>
      </c>
      <c r="C1543" s="34">
        <v>109.52631578947368</v>
      </c>
      <c r="D1543" s="34">
        <v>174.5</v>
      </c>
      <c r="E1543" s="34">
        <v>207.55</v>
      </c>
      <c r="F1543" s="34">
        <v>212.6</v>
      </c>
      <c r="G1543" s="34">
        <v>130.78947368421052</v>
      </c>
      <c r="H1543" s="34">
        <v>96.833333333333329</v>
      </c>
      <c r="I1543" s="34">
        <v>87.6</v>
      </c>
      <c r="J1543" s="34">
        <v>158.4</v>
      </c>
      <c r="K1543" s="34">
        <v>162.89473684210526</v>
      </c>
      <c r="L1543" s="34">
        <v>186.65</v>
      </c>
      <c r="M1543" s="34">
        <v>104.21052631578948</v>
      </c>
      <c r="N1543" s="34">
        <v>234</v>
      </c>
      <c r="O1543" s="34">
        <v>0.66666666666666663</v>
      </c>
      <c r="P1543" s="34">
        <v>0.6333333333333333</v>
      </c>
      <c r="Q1543" s="34">
        <v>0.66666666666666663</v>
      </c>
      <c r="R1543" s="34">
        <v>0.66666666666666663</v>
      </c>
      <c r="S1543" s="34">
        <v>0.66666666666666663</v>
      </c>
      <c r="T1543" s="34">
        <v>0.6333333333333333</v>
      </c>
      <c r="U1543" s="34">
        <v>0.6</v>
      </c>
      <c r="V1543" s="34">
        <v>0.66666666666666663</v>
      </c>
      <c r="W1543" s="34">
        <v>0.66666666666666663</v>
      </c>
      <c r="X1543" s="34">
        <v>0.6333333333333333</v>
      </c>
      <c r="Y1543" s="34">
        <v>0.66666666666666663</v>
      </c>
      <c r="Z1543" s="34">
        <v>0.6333333333333333</v>
      </c>
      <c r="AA1543" s="34">
        <v>0.65</v>
      </c>
    </row>
    <row r="1544" spans="1:27" ht="15.75" customHeight="1" x14ac:dyDescent="0.25">
      <c r="A1544" s="34">
        <v>26100300</v>
      </c>
      <c r="B1544" s="34">
        <v>66.416666666666671</v>
      </c>
      <c r="C1544" s="34">
        <v>96.233333333333334</v>
      </c>
      <c r="D1544" s="34">
        <v>165.4</v>
      </c>
      <c r="E1544" s="34">
        <v>191.46666666666667</v>
      </c>
      <c r="F1544" s="34">
        <v>207.76666666666668</v>
      </c>
      <c r="G1544" s="34">
        <v>111.06666666666666</v>
      </c>
      <c r="H1544" s="34">
        <v>91.566666666666663</v>
      </c>
      <c r="I1544" s="34">
        <v>84.7</v>
      </c>
      <c r="J1544" s="34">
        <v>134.72413793103448</v>
      </c>
      <c r="K1544" s="34">
        <v>165.53571428571428</v>
      </c>
      <c r="L1544" s="34">
        <v>159.37931034482759</v>
      </c>
      <c r="M1544" s="34">
        <v>92.793103448275858</v>
      </c>
      <c r="N1544" s="34">
        <v>355</v>
      </c>
      <c r="O1544" s="34">
        <v>1</v>
      </c>
      <c r="P1544" s="34">
        <v>1</v>
      </c>
      <c r="Q1544" s="34">
        <v>1</v>
      </c>
      <c r="R1544" s="34">
        <v>1</v>
      </c>
      <c r="S1544" s="34">
        <v>1</v>
      </c>
      <c r="T1544" s="34">
        <v>1</v>
      </c>
      <c r="U1544" s="34">
        <v>1</v>
      </c>
      <c r="V1544" s="34">
        <v>1</v>
      </c>
      <c r="W1544" s="34">
        <v>0.96666666666666667</v>
      </c>
      <c r="X1544" s="34">
        <v>0.93333333333333335</v>
      </c>
      <c r="Y1544" s="34">
        <v>0.96666666666666667</v>
      </c>
      <c r="Z1544" s="34">
        <v>0.96666666666666667</v>
      </c>
      <c r="AA1544" s="34">
        <v>0.98611111111111116</v>
      </c>
    </row>
    <row r="1545" spans="1:27" ht="15.75" customHeight="1" x14ac:dyDescent="0.25">
      <c r="A1545" s="34">
        <v>26100330</v>
      </c>
      <c r="B1545" s="34">
        <v>62.777777777777779</v>
      </c>
      <c r="C1545" s="34">
        <v>88.0625</v>
      </c>
      <c r="D1545" s="34">
        <v>164.35294117647058</v>
      </c>
      <c r="E1545" s="34">
        <v>215.05555555555554</v>
      </c>
      <c r="F1545" s="34">
        <v>178.10526315789474</v>
      </c>
      <c r="G1545" s="34">
        <v>120</v>
      </c>
      <c r="H1545" s="34">
        <v>82.722222222222229</v>
      </c>
      <c r="I1545" s="34">
        <v>71.263157894736835</v>
      </c>
      <c r="J1545" s="34">
        <v>132.73684210526315</v>
      </c>
      <c r="K1545" s="34">
        <v>141.89473684210526</v>
      </c>
      <c r="L1545" s="34">
        <v>160.3125</v>
      </c>
      <c r="M1545" s="34">
        <v>108.6875</v>
      </c>
      <c r="N1545" s="34">
        <v>214</v>
      </c>
      <c r="O1545" s="34">
        <v>0.6</v>
      </c>
      <c r="P1545" s="34">
        <v>0.53333333333333333</v>
      </c>
      <c r="Q1545" s="34">
        <v>0.56666666666666665</v>
      </c>
      <c r="R1545" s="34">
        <v>0.6</v>
      </c>
      <c r="S1545" s="34">
        <v>0.6333333333333333</v>
      </c>
      <c r="T1545" s="34">
        <v>0.6333333333333333</v>
      </c>
      <c r="U1545" s="34">
        <v>0.6</v>
      </c>
      <c r="V1545" s="34">
        <v>0.6333333333333333</v>
      </c>
      <c r="W1545" s="34">
        <v>0.6333333333333333</v>
      </c>
      <c r="X1545" s="34">
        <v>0.6333333333333333</v>
      </c>
      <c r="Y1545" s="34">
        <v>0.53333333333333333</v>
      </c>
      <c r="Z1545" s="34">
        <v>0.53333333333333333</v>
      </c>
      <c r="AA1545" s="34">
        <v>0.59444444444444444</v>
      </c>
    </row>
    <row r="1546" spans="1:27" ht="15.75" customHeight="1" x14ac:dyDescent="0.25">
      <c r="A1546" s="34">
        <v>26100350</v>
      </c>
      <c r="B1546" s="34">
        <v>150.20000000000002</v>
      </c>
      <c r="C1546" s="34">
        <v>132.87931034482759</v>
      </c>
      <c r="D1546" s="34">
        <v>174.2551724137931</v>
      </c>
      <c r="E1546" s="34">
        <v>234.14285714285714</v>
      </c>
      <c r="F1546" s="34">
        <v>159.28571428571428</v>
      </c>
      <c r="G1546" s="34">
        <v>95.7</v>
      </c>
      <c r="H1546" s="34">
        <v>53.923333333333332</v>
      </c>
      <c r="I1546" s="34">
        <v>57.620689655172413</v>
      </c>
      <c r="J1546" s="34">
        <v>110.44827586206897</v>
      </c>
      <c r="K1546" s="34">
        <v>236.07692307692307</v>
      </c>
      <c r="L1546" s="34">
        <v>262.69642857142856</v>
      </c>
      <c r="M1546" s="34">
        <v>180.19285714285712</v>
      </c>
      <c r="N1546" s="34">
        <v>342</v>
      </c>
      <c r="O1546" s="34">
        <v>0.96666666666666667</v>
      </c>
      <c r="P1546" s="34">
        <v>0.96666666666666667</v>
      </c>
      <c r="Q1546" s="34">
        <v>0.96666666666666667</v>
      </c>
      <c r="R1546" s="34">
        <v>0.93333333333333335</v>
      </c>
      <c r="S1546" s="34">
        <v>0.93333333333333335</v>
      </c>
      <c r="T1546" s="34">
        <v>0.96666666666666667</v>
      </c>
      <c r="U1546" s="34">
        <v>1</v>
      </c>
      <c r="V1546" s="34">
        <v>0.96666666666666667</v>
      </c>
      <c r="W1546" s="34">
        <v>0.96666666666666667</v>
      </c>
      <c r="X1546" s="34">
        <v>0.8666666666666667</v>
      </c>
      <c r="Y1546" s="34">
        <v>0.93333333333333335</v>
      </c>
      <c r="Z1546" s="34">
        <v>0.93333333333333335</v>
      </c>
      <c r="AA1546" s="34">
        <v>0.95</v>
      </c>
    </row>
    <row r="1547" spans="1:27" ht="15.75" customHeight="1" x14ac:dyDescent="0.25">
      <c r="A1547" s="34">
        <v>26100360</v>
      </c>
      <c r="B1547" s="34">
        <v>83.714285714285708</v>
      </c>
      <c r="C1547" s="34">
        <v>110.35</v>
      </c>
      <c r="D1547" s="34">
        <v>184.15</v>
      </c>
      <c r="E1547" s="34">
        <v>233.7</v>
      </c>
      <c r="F1547" s="34">
        <v>207</v>
      </c>
      <c r="G1547" s="34">
        <v>144.9</v>
      </c>
      <c r="H1547" s="34">
        <v>109.35</v>
      </c>
      <c r="I1547" s="34">
        <v>78.099999999999994</v>
      </c>
      <c r="J1547" s="34">
        <v>150</v>
      </c>
      <c r="K1547" s="34">
        <v>193.7</v>
      </c>
      <c r="L1547" s="34">
        <v>195.10526315789474</v>
      </c>
      <c r="M1547" s="34">
        <v>122.6</v>
      </c>
      <c r="N1547" s="34">
        <v>240</v>
      </c>
      <c r="O1547" s="34">
        <v>0.7</v>
      </c>
      <c r="P1547" s="34">
        <v>0.66666666666666663</v>
      </c>
      <c r="Q1547" s="34">
        <v>0.66666666666666663</v>
      </c>
      <c r="R1547" s="34">
        <v>0.66666666666666663</v>
      </c>
      <c r="S1547" s="34">
        <v>0.66666666666666663</v>
      </c>
      <c r="T1547" s="34">
        <v>0.66666666666666663</v>
      </c>
      <c r="U1547" s="34">
        <v>0.66666666666666663</v>
      </c>
      <c r="V1547" s="34">
        <v>0.66666666666666663</v>
      </c>
      <c r="W1547" s="34">
        <v>0.66666666666666663</v>
      </c>
      <c r="X1547" s="34">
        <v>0.66666666666666663</v>
      </c>
      <c r="Y1547" s="34">
        <v>0.6333333333333333</v>
      </c>
      <c r="Z1547" s="34">
        <v>0.66666666666666663</v>
      </c>
      <c r="AA1547" s="34">
        <v>0.66666666666666663</v>
      </c>
    </row>
    <row r="1548" spans="1:27" ht="15.75" customHeight="1" x14ac:dyDescent="0.25">
      <c r="A1548" s="34">
        <v>26100370</v>
      </c>
      <c r="B1548" s="34">
        <v>59.761904761904759</v>
      </c>
      <c r="C1548" s="34">
        <v>80.5</v>
      </c>
      <c r="D1548" s="34">
        <v>123.1</v>
      </c>
      <c r="E1548" s="34">
        <v>162.80000000000001</v>
      </c>
      <c r="F1548" s="34">
        <v>136.85</v>
      </c>
      <c r="G1548" s="34">
        <v>97.4</v>
      </c>
      <c r="H1548" s="34">
        <v>82.2</v>
      </c>
      <c r="I1548" s="34">
        <v>72.25</v>
      </c>
      <c r="J1548" s="34">
        <v>107.05</v>
      </c>
      <c r="K1548" s="34">
        <v>149.9</v>
      </c>
      <c r="L1548" s="34">
        <v>171.6</v>
      </c>
      <c r="M1548" s="34">
        <v>101.41</v>
      </c>
      <c r="N1548" s="34">
        <v>241</v>
      </c>
      <c r="O1548" s="34">
        <v>0.7</v>
      </c>
      <c r="P1548" s="34">
        <v>0.66666666666666663</v>
      </c>
      <c r="Q1548" s="34">
        <v>0.66666666666666663</v>
      </c>
      <c r="R1548" s="34">
        <v>0.66666666666666663</v>
      </c>
      <c r="S1548" s="34">
        <v>0.66666666666666663</v>
      </c>
      <c r="T1548" s="34">
        <v>0.66666666666666663</v>
      </c>
      <c r="U1548" s="34">
        <v>0.66666666666666663</v>
      </c>
      <c r="V1548" s="34">
        <v>0.66666666666666663</v>
      </c>
      <c r="W1548" s="34">
        <v>0.66666666666666663</v>
      </c>
      <c r="X1548" s="34">
        <v>0.66666666666666663</v>
      </c>
      <c r="Y1548" s="34">
        <v>0.66666666666666663</v>
      </c>
      <c r="Z1548" s="34">
        <v>0.66666666666666663</v>
      </c>
      <c r="AA1548" s="34">
        <v>0.6694444444444444</v>
      </c>
    </row>
    <row r="1549" spans="1:27" ht="15.75" customHeight="1" x14ac:dyDescent="0.25">
      <c r="A1549" s="34">
        <v>26100380</v>
      </c>
      <c r="B1549" s="34">
        <v>124.55555555555556</v>
      </c>
      <c r="C1549" s="34">
        <v>114.75</v>
      </c>
      <c r="D1549" s="34">
        <v>165.25</v>
      </c>
      <c r="E1549" s="34">
        <v>175.94736842105263</v>
      </c>
      <c r="F1549" s="34">
        <v>134.16</v>
      </c>
      <c r="G1549" s="34">
        <v>65.111111111111114</v>
      </c>
      <c r="H1549" s="34">
        <v>66</v>
      </c>
      <c r="I1549" s="34">
        <v>60.9</v>
      </c>
      <c r="J1549" s="34">
        <v>92</v>
      </c>
      <c r="K1549" s="34">
        <v>208.27777777777777</v>
      </c>
      <c r="L1549" s="34">
        <v>213.05263157894737</v>
      </c>
      <c r="M1549" s="34">
        <v>149.94444444444446</v>
      </c>
      <c r="N1549" s="34">
        <v>228</v>
      </c>
      <c r="O1549" s="34">
        <v>0.6</v>
      </c>
      <c r="P1549" s="34">
        <v>0.66666666666666663</v>
      </c>
      <c r="Q1549" s="34">
        <v>0.66666666666666663</v>
      </c>
      <c r="R1549" s="34">
        <v>0.6333333333333333</v>
      </c>
      <c r="S1549" s="34">
        <v>0.66666666666666663</v>
      </c>
      <c r="T1549" s="34">
        <v>0.6</v>
      </c>
      <c r="U1549" s="34">
        <v>0.6</v>
      </c>
      <c r="V1549" s="34">
        <v>0.66666666666666663</v>
      </c>
      <c r="W1549" s="34">
        <v>0.66666666666666663</v>
      </c>
      <c r="X1549" s="34">
        <v>0.6</v>
      </c>
      <c r="Y1549" s="34">
        <v>0.6333333333333333</v>
      </c>
      <c r="Z1549" s="34">
        <v>0.6</v>
      </c>
      <c r="AA1549" s="34">
        <v>0.6333333333333333</v>
      </c>
    </row>
    <row r="1550" spans="1:27" ht="15.75" customHeight="1" x14ac:dyDescent="0.25">
      <c r="A1550" s="34">
        <v>26100400</v>
      </c>
      <c r="B1550" s="34">
        <v>73.12</v>
      </c>
      <c r="C1550" s="34">
        <v>89.45</v>
      </c>
      <c r="D1550" s="34">
        <v>160.77000000000001</v>
      </c>
      <c r="E1550" s="34">
        <v>192.23809523809524</v>
      </c>
      <c r="F1550" s="34">
        <v>172.42857142857142</v>
      </c>
      <c r="G1550" s="34">
        <v>106.29166666666667</v>
      </c>
      <c r="H1550" s="34">
        <v>103.875</v>
      </c>
      <c r="I1550" s="34">
        <v>73.765217391304347</v>
      </c>
      <c r="J1550" s="34">
        <v>125.71428571428571</v>
      </c>
      <c r="K1550" s="34">
        <v>177.83333333333334</v>
      </c>
      <c r="L1550" s="34">
        <v>180.19130434782608</v>
      </c>
      <c r="M1550" s="34">
        <v>135.58333333333334</v>
      </c>
      <c r="N1550" s="34">
        <v>267</v>
      </c>
      <c r="O1550" s="34">
        <v>0.83333333333333337</v>
      </c>
      <c r="P1550" s="34">
        <v>0.66666666666666663</v>
      </c>
      <c r="Q1550" s="34">
        <v>0.66666666666666663</v>
      </c>
      <c r="R1550" s="34">
        <v>0.7</v>
      </c>
      <c r="S1550" s="34">
        <v>0.7</v>
      </c>
      <c r="T1550" s="34">
        <v>0.8</v>
      </c>
      <c r="U1550" s="34">
        <v>0.8</v>
      </c>
      <c r="V1550" s="34">
        <v>0.76666666666666672</v>
      </c>
      <c r="W1550" s="34">
        <v>0.7</v>
      </c>
      <c r="X1550" s="34">
        <v>0.7</v>
      </c>
      <c r="Y1550" s="34">
        <v>0.76666666666666672</v>
      </c>
      <c r="Z1550" s="34">
        <v>0.8</v>
      </c>
      <c r="AA1550" s="34">
        <v>0.7416666666666667</v>
      </c>
    </row>
    <row r="1551" spans="1:27" ht="15.75" customHeight="1" x14ac:dyDescent="0.25">
      <c r="A1551" s="34">
        <v>26100410</v>
      </c>
      <c r="B1551" s="34">
        <v>84.131034482758622</v>
      </c>
      <c r="C1551" s="34">
        <v>106.50689655172413</v>
      </c>
      <c r="D1551" s="34">
        <v>195.26923076923077</v>
      </c>
      <c r="E1551" s="34">
        <v>197.77777777777777</v>
      </c>
      <c r="F1551" s="34">
        <v>172.44444444444446</v>
      </c>
      <c r="G1551" s="34">
        <v>83.982142857142861</v>
      </c>
      <c r="H1551" s="34">
        <v>66.629629629629633</v>
      </c>
      <c r="I1551" s="34">
        <v>65.5</v>
      </c>
      <c r="J1551" s="34">
        <v>119.85185185185185</v>
      </c>
      <c r="K1551" s="34">
        <v>185.84615384615384</v>
      </c>
      <c r="L1551" s="34">
        <v>197.5</v>
      </c>
      <c r="M1551" s="34">
        <v>133</v>
      </c>
      <c r="N1551" s="34">
        <v>330</v>
      </c>
      <c r="O1551" s="34">
        <v>0.96666666666666667</v>
      </c>
      <c r="P1551" s="34">
        <v>0.96666666666666667</v>
      </c>
      <c r="Q1551" s="34">
        <v>0.8666666666666667</v>
      </c>
      <c r="R1551" s="34">
        <v>0.9</v>
      </c>
      <c r="S1551" s="34">
        <v>0.9</v>
      </c>
      <c r="T1551" s="34">
        <v>0.93333333333333335</v>
      </c>
      <c r="U1551" s="34">
        <v>0.9</v>
      </c>
      <c r="V1551" s="34">
        <v>0.93333333333333335</v>
      </c>
      <c r="W1551" s="34">
        <v>0.9</v>
      </c>
      <c r="X1551" s="34">
        <v>0.8666666666666667</v>
      </c>
      <c r="Y1551" s="34">
        <v>0.93333333333333335</v>
      </c>
      <c r="Z1551" s="34">
        <v>0.93333333333333335</v>
      </c>
      <c r="AA1551" s="34">
        <v>0.91666666666666663</v>
      </c>
    </row>
    <row r="1552" spans="1:27" ht="15.75" customHeight="1" x14ac:dyDescent="0.25">
      <c r="A1552" s="34">
        <v>26100640</v>
      </c>
      <c r="B1552" s="34">
        <v>256.39999999999998</v>
      </c>
      <c r="C1552" s="34">
        <v>145.9</v>
      </c>
      <c r="D1552" s="34">
        <v>328.75</v>
      </c>
      <c r="E1552" s="34">
        <v>324.04999999999995</v>
      </c>
      <c r="F1552" s="34">
        <v>571.80000000000007</v>
      </c>
      <c r="G1552" s="34">
        <v>306.90000000000003</v>
      </c>
      <c r="H1552" s="34">
        <v>20.399999999999999</v>
      </c>
      <c r="I1552" s="34">
        <v>133.35</v>
      </c>
      <c r="J1552" s="34" t="s">
        <v>1930</v>
      </c>
      <c r="K1552" s="34" t="s">
        <v>1930</v>
      </c>
      <c r="L1552" s="34">
        <v>60</v>
      </c>
      <c r="M1552" s="34">
        <v>101</v>
      </c>
      <c r="N1552" s="34">
        <v>14</v>
      </c>
      <c r="O1552" s="34">
        <v>6.6666666666666666E-2</v>
      </c>
      <c r="P1552" s="34">
        <v>3.3333333333333333E-2</v>
      </c>
      <c r="Q1552" s="34">
        <v>6.6666666666666666E-2</v>
      </c>
      <c r="R1552" s="34">
        <v>6.6666666666666666E-2</v>
      </c>
      <c r="S1552" s="34">
        <v>3.3333333333333333E-2</v>
      </c>
      <c r="T1552" s="34">
        <v>3.3333333333333333E-2</v>
      </c>
      <c r="U1552" s="34">
        <v>3.3333333333333333E-2</v>
      </c>
      <c r="V1552" s="34">
        <v>6.6666666666666666E-2</v>
      </c>
      <c r="W1552" s="34">
        <v>0</v>
      </c>
      <c r="X1552" s="34">
        <v>0</v>
      </c>
      <c r="Y1552" s="34">
        <v>3.3333333333333333E-2</v>
      </c>
      <c r="Z1552" s="34">
        <v>3.3333333333333333E-2</v>
      </c>
      <c r="AA1552" s="34">
        <v>3.888888888888889E-2</v>
      </c>
    </row>
    <row r="1553" spans="1:27" ht="15.75" customHeight="1" x14ac:dyDescent="0.25">
      <c r="A1553" s="34">
        <v>26100660</v>
      </c>
      <c r="B1553" s="34">
        <v>61.714285714285715</v>
      </c>
      <c r="C1553" s="34">
        <v>54.61904761904762</v>
      </c>
      <c r="D1553" s="34">
        <v>82.78947368421052</v>
      </c>
      <c r="E1553" s="34">
        <v>93.15789473684211</v>
      </c>
      <c r="F1553" s="34">
        <v>76.10526315789474</v>
      </c>
      <c r="G1553" s="34">
        <v>44.2</v>
      </c>
      <c r="H1553" s="34">
        <v>33.35</v>
      </c>
      <c r="I1553" s="34">
        <v>24.2</v>
      </c>
      <c r="J1553" s="34">
        <v>50.25</v>
      </c>
      <c r="K1553" s="34">
        <v>112.9</v>
      </c>
      <c r="L1553" s="34">
        <v>120</v>
      </c>
      <c r="M1553" s="34">
        <v>72.21052631578948</v>
      </c>
      <c r="N1553" s="34">
        <v>237</v>
      </c>
      <c r="O1553" s="34">
        <v>0.7</v>
      </c>
      <c r="P1553" s="34">
        <v>0.7</v>
      </c>
      <c r="Q1553" s="34">
        <v>0.6333333333333333</v>
      </c>
      <c r="R1553" s="34">
        <v>0.6333333333333333</v>
      </c>
      <c r="S1553" s="34">
        <v>0.6333333333333333</v>
      </c>
      <c r="T1553" s="34">
        <v>0.66666666666666663</v>
      </c>
      <c r="U1553" s="34">
        <v>0.66666666666666663</v>
      </c>
      <c r="V1553" s="34">
        <v>0.66666666666666663</v>
      </c>
      <c r="W1553" s="34">
        <v>0.66666666666666663</v>
      </c>
      <c r="X1553" s="34">
        <v>0.66666666666666663</v>
      </c>
      <c r="Y1553" s="34">
        <v>0.6333333333333333</v>
      </c>
      <c r="Z1553" s="34">
        <v>0.6333333333333333</v>
      </c>
      <c r="AA1553" s="34">
        <v>0.65833333333333333</v>
      </c>
    </row>
    <row r="1554" spans="1:27" ht="15.75" customHeight="1" x14ac:dyDescent="0.25">
      <c r="A1554" s="34">
        <v>26100670</v>
      </c>
      <c r="B1554" s="34">
        <v>186.23809523809524</v>
      </c>
      <c r="C1554" s="34">
        <v>126.6</v>
      </c>
      <c r="D1554" s="34">
        <v>220.15</v>
      </c>
      <c r="E1554" s="34">
        <v>284.2</v>
      </c>
      <c r="F1554" s="34">
        <v>230.45</v>
      </c>
      <c r="G1554" s="34">
        <v>117.6</v>
      </c>
      <c r="H1554" s="34">
        <v>86.263157894736835</v>
      </c>
      <c r="I1554" s="34">
        <v>64.8</v>
      </c>
      <c r="J1554" s="34">
        <v>117.05</v>
      </c>
      <c r="K1554" s="34">
        <v>284.55</v>
      </c>
      <c r="L1554" s="34">
        <v>382.2</v>
      </c>
      <c r="M1554" s="34">
        <v>231.7</v>
      </c>
      <c r="N1554" s="34">
        <v>240</v>
      </c>
      <c r="O1554" s="34">
        <v>0.7</v>
      </c>
      <c r="P1554" s="34">
        <v>0.66666666666666663</v>
      </c>
      <c r="Q1554" s="34">
        <v>0.66666666666666663</v>
      </c>
      <c r="R1554" s="34">
        <v>0.66666666666666663</v>
      </c>
      <c r="S1554" s="34">
        <v>0.66666666666666663</v>
      </c>
      <c r="T1554" s="34">
        <v>0.66666666666666663</v>
      </c>
      <c r="U1554" s="34">
        <v>0.6333333333333333</v>
      </c>
      <c r="V1554" s="34">
        <v>0.66666666666666663</v>
      </c>
      <c r="W1554" s="34">
        <v>0.66666666666666663</v>
      </c>
      <c r="X1554" s="34">
        <v>0.66666666666666663</v>
      </c>
      <c r="Y1554" s="34">
        <v>0.66666666666666663</v>
      </c>
      <c r="Z1554" s="34">
        <v>0.66666666666666663</v>
      </c>
      <c r="AA1554" s="34">
        <v>0.66666666666666663</v>
      </c>
    </row>
    <row r="1555" spans="1:27" ht="15.75" customHeight="1" x14ac:dyDescent="0.25">
      <c r="A1555" s="34">
        <v>26100680</v>
      </c>
      <c r="B1555" s="34">
        <v>162.80000000000001</v>
      </c>
      <c r="C1555" s="34">
        <v>148</v>
      </c>
      <c r="D1555" s="34">
        <v>248.21052631578948</v>
      </c>
      <c r="E1555" s="34">
        <v>260.27777777777777</v>
      </c>
      <c r="F1555" s="34">
        <v>220.83333333333334</v>
      </c>
      <c r="G1555" s="34">
        <v>169.7</v>
      </c>
      <c r="H1555" s="34">
        <v>129.5</v>
      </c>
      <c r="I1555" s="34">
        <v>121.05</v>
      </c>
      <c r="J1555" s="34">
        <v>191.78947368421052</v>
      </c>
      <c r="K1555" s="34">
        <v>293.89999999999998</v>
      </c>
      <c r="L1555" s="34">
        <v>270.10500000000002</v>
      </c>
      <c r="M1555" s="34">
        <v>196.1</v>
      </c>
      <c r="N1555" s="34">
        <v>234</v>
      </c>
      <c r="O1555" s="34">
        <v>0.66666666666666663</v>
      </c>
      <c r="P1555" s="34">
        <v>0.66666666666666663</v>
      </c>
      <c r="Q1555" s="34">
        <v>0.6333333333333333</v>
      </c>
      <c r="R1555" s="34">
        <v>0.6</v>
      </c>
      <c r="S1555" s="34">
        <v>0.6</v>
      </c>
      <c r="T1555" s="34">
        <v>0.66666666666666663</v>
      </c>
      <c r="U1555" s="34">
        <v>0.66666666666666663</v>
      </c>
      <c r="V1555" s="34">
        <v>0.66666666666666663</v>
      </c>
      <c r="W1555" s="34">
        <v>0.6333333333333333</v>
      </c>
      <c r="X1555" s="34">
        <v>0.66666666666666663</v>
      </c>
      <c r="Y1555" s="34">
        <v>0.66666666666666663</v>
      </c>
      <c r="Z1555" s="34">
        <v>0.66666666666666663</v>
      </c>
      <c r="AA1555" s="34">
        <v>0.65</v>
      </c>
    </row>
    <row r="1556" spans="1:27" ht="15.75" customHeight="1" x14ac:dyDescent="0.25">
      <c r="A1556" s="34">
        <v>26100690</v>
      </c>
      <c r="B1556" s="34">
        <v>109.30344827586205</v>
      </c>
      <c r="C1556" s="34">
        <v>113.51379310344826</v>
      </c>
      <c r="D1556" s="34">
        <v>160.92666666666668</v>
      </c>
      <c r="E1556" s="34">
        <v>172.55517241379312</v>
      </c>
      <c r="F1556" s="34">
        <v>132.51333333333335</v>
      </c>
      <c r="G1556" s="34">
        <v>65.569999999999993</v>
      </c>
      <c r="H1556" s="34">
        <v>51.09</v>
      </c>
      <c r="I1556" s="34">
        <v>40.775862068965516</v>
      </c>
      <c r="J1556" s="34">
        <v>81.528571428571425</v>
      </c>
      <c r="K1556" s="34">
        <v>178.31428571428569</v>
      </c>
      <c r="L1556" s="34">
        <v>182.19655172413792</v>
      </c>
      <c r="M1556" s="34">
        <v>125.77931034482759</v>
      </c>
      <c r="N1556" s="34">
        <v>350</v>
      </c>
      <c r="O1556" s="34">
        <v>0.96666666666666667</v>
      </c>
      <c r="P1556" s="34">
        <v>0.96666666666666667</v>
      </c>
      <c r="Q1556" s="34">
        <v>1</v>
      </c>
      <c r="R1556" s="34">
        <v>0.96666666666666667</v>
      </c>
      <c r="S1556" s="34">
        <v>1</v>
      </c>
      <c r="T1556" s="34">
        <v>1</v>
      </c>
      <c r="U1556" s="34">
        <v>1</v>
      </c>
      <c r="V1556" s="34">
        <v>0.96666666666666667</v>
      </c>
      <c r="W1556" s="34">
        <v>0.93333333333333335</v>
      </c>
      <c r="X1556" s="34">
        <v>0.93333333333333335</v>
      </c>
      <c r="Y1556" s="34">
        <v>0.96666666666666667</v>
      </c>
      <c r="Z1556" s="34">
        <v>0.96666666666666667</v>
      </c>
      <c r="AA1556" s="34">
        <v>0.97222222222222221</v>
      </c>
    </row>
    <row r="1557" spans="1:27" ht="15.75" customHeight="1" x14ac:dyDescent="0.25">
      <c r="A1557" s="34">
        <v>26100700</v>
      </c>
      <c r="B1557" s="34">
        <v>100.20000000000002</v>
      </c>
      <c r="C1557" s="34">
        <v>108.28461538461541</v>
      </c>
      <c r="D1557" s="34">
        <v>196.06071428571431</v>
      </c>
      <c r="E1557" s="34">
        <v>193.83846153846156</v>
      </c>
      <c r="F1557" s="34">
        <v>169.72592592592594</v>
      </c>
      <c r="G1557" s="34">
        <v>101.97499999999999</v>
      </c>
      <c r="H1557" s="34">
        <v>57.910714285714285</v>
      </c>
      <c r="I1557" s="34">
        <v>73.980769230769226</v>
      </c>
      <c r="J1557" s="34">
        <v>122.27692307692307</v>
      </c>
      <c r="K1557" s="34">
        <v>213.9296296296296</v>
      </c>
      <c r="L1557" s="34">
        <v>203.65200000000002</v>
      </c>
      <c r="M1557" s="34">
        <v>118.95199999999998</v>
      </c>
      <c r="N1557" s="34">
        <v>319</v>
      </c>
      <c r="O1557" s="34">
        <v>0.9</v>
      </c>
      <c r="P1557" s="34">
        <v>0.8666666666666667</v>
      </c>
      <c r="Q1557" s="34">
        <v>0.93333333333333335</v>
      </c>
      <c r="R1557" s="34">
        <v>0.8666666666666667</v>
      </c>
      <c r="S1557" s="34">
        <v>0.9</v>
      </c>
      <c r="T1557" s="34">
        <v>0.93333333333333335</v>
      </c>
      <c r="U1557" s="34">
        <v>0.93333333333333335</v>
      </c>
      <c r="V1557" s="34">
        <v>0.8666666666666667</v>
      </c>
      <c r="W1557" s="34">
        <v>0.8666666666666667</v>
      </c>
      <c r="X1557" s="34">
        <v>0.9</v>
      </c>
      <c r="Y1557" s="34">
        <v>0.83333333333333337</v>
      </c>
      <c r="Z1557" s="34">
        <v>0.83333333333333337</v>
      </c>
      <c r="AA1557" s="34">
        <v>0.88611111111111107</v>
      </c>
    </row>
    <row r="1558" spans="1:27" ht="15.75" customHeight="1" x14ac:dyDescent="0.25">
      <c r="A1558" s="34">
        <v>26100740</v>
      </c>
      <c r="B1558" s="34">
        <v>54.766666666666666</v>
      </c>
      <c r="C1558" s="34">
        <v>63.310344827586206</v>
      </c>
      <c r="D1558" s="34">
        <v>117.44827586206897</v>
      </c>
      <c r="E1558" s="34">
        <v>167.1</v>
      </c>
      <c r="F1558" s="34">
        <v>149.28571428571428</v>
      </c>
      <c r="G1558" s="34">
        <v>110.82758620689656</v>
      </c>
      <c r="H1558" s="34">
        <v>72.34482758620689</v>
      </c>
      <c r="I1558" s="34">
        <v>64.965517241379317</v>
      </c>
      <c r="J1558" s="34">
        <v>107.10714285714286</v>
      </c>
      <c r="K1558" s="34">
        <v>135.72592592592594</v>
      </c>
      <c r="L1558" s="34">
        <v>117.35357142857141</v>
      </c>
      <c r="M1558" s="34">
        <v>78.357142857142861</v>
      </c>
      <c r="N1558" s="34">
        <v>344</v>
      </c>
      <c r="O1558" s="34">
        <v>1</v>
      </c>
      <c r="P1558" s="34">
        <v>0.96666666666666667</v>
      </c>
      <c r="Q1558" s="34">
        <v>0.96666666666666667</v>
      </c>
      <c r="R1558" s="34">
        <v>1</v>
      </c>
      <c r="S1558" s="34">
        <v>0.93333333333333335</v>
      </c>
      <c r="T1558" s="34">
        <v>0.96666666666666667</v>
      </c>
      <c r="U1558" s="34">
        <v>0.96666666666666667</v>
      </c>
      <c r="V1558" s="34">
        <v>0.96666666666666667</v>
      </c>
      <c r="W1558" s="34">
        <v>0.93333333333333335</v>
      </c>
      <c r="X1558" s="34">
        <v>0.9</v>
      </c>
      <c r="Y1558" s="34">
        <v>0.93333333333333335</v>
      </c>
      <c r="Z1558" s="34">
        <v>0.93333333333333335</v>
      </c>
      <c r="AA1558" s="34">
        <v>0.9555555555555556</v>
      </c>
    </row>
    <row r="1559" spans="1:27" ht="15.75" customHeight="1" x14ac:dyDescent="0.25">
      <c r="A1559" s="34">
        <v>26100770</v>
      </c>
      <c r="B1559" s="34">
        <v>112.93333333333334</v>
      </c>
      <c r="C1559" s="34">
        <v>144.57142857142858</v>
      </c>
      <c r="D1559" s="34">
        <v>197.67666666666668</v>
      </c>
      <c r="E1559" s="34">
        <v>213.47333333333333</v>
      </c>
      <c r="F1559" s="34">
        <v>156.55172413793105</v>
      </c>
      <c r="G1559" s="34">
        <v>107.64285714285714</v>
      </c>
      <c r="H1559" s="34">
        <v>74.071428571428569</v>
      </c>
      <c r="I1559" s="34">
        <v>73.36666666666666</v>
      </c>
      <c r="J1559" s="34">
        <v>146.12142857142857</v>
      </c>
      <c r="K1559" s="34">
        <v>263.64285714285717</v>
      </c>
      <c r="L1559" s="34">
        <v>273.51724137931035</v>
      </c>
      <c r="M1559" s="34">
        <v>167.68965517241378</v>
      </c>
      <c r="N1559" s="34">
        <v>347</v>
      </c>
      <c r="O1559" s="34">
        <v>1</v>
      </c>
      <c r="P1559" s="34">
        <v>0.93333333333333335</v>
      </c>
      <c r="Q1559" s="34">
        <v>1</v>
      </c>
      <c r="R1559" s="34">
        <v>1</v>
      </c>
      <c r="S1559" s="34">
        <v>0.96666666666666667</v>
      </c>
      <c r="T1559" s="34">
        <v>0.93333333333333335</v>
      </c>
      <c r="U1559" s="34">
        <v>0.93333333333333335</v>
      </c>
      <c r="V1559" s="34">
        <v>1</v>
      </c>
      <c r="W1559" s="34">
        <v>0.93333333333333335</v>
      </c>
      <c r="X1559" s="34">
        <v>0.93333333333333335</v>
      </c>
      <c r="Y1559" s="34">
        <v>0.96666666666666667</v>
      </c>
      <c r="Z1559" s="34">
        <v>0.96666666666666667</v>
      </c>
      <c r="AA1559" s="34">
        <v>0.96388888888888891</v>
      </c>
    </row>
    <row r="1560" spans="1:27" ht="15.75" customHeight="1" x14ac:dyDescent="0.25">
      <c r="A1560" s="34">
        <v>26100780</v>
      </c>
      <c r="B1560" s="34">
        <v>47.93333333333333</v>
      </c>
      <c r="C1560" s="34">
        <v>66.98</v>
      </c>
      <c r="D1560" s="34">
        <v>120.23333333333333</v>
      </c>
      <c r="E1560" s="34">
        <v>163.24137931034483</v>
      </c>
      <c r="F1560" s="34">
        <v>163.62068965517241</v>
      </c>
      <c r="G1560" s="34">
        <v>96.017241379310349</v>
      </c>
      <c r="H1560" s="34">
        <v>89.624137931034483</v>
      </c>
      <c r="I1560" s="34">
        <v>77.862068965517238</v>
      </c>
      <c r="J1560" s="34">
        <v>117.27586206896552</v>
      </c>
      <c r="K1560" s="34">
        <v>141.05000000000001</v>
      </c>
      <c r="L1560" s="34">
        <v>130.65517241379311</v>
      </c>
      <c r="M1560" s="34">
        <v>89.267857142857139</v>
      </c>
      <c r="N1560" s="34">
        <v>349</v>
      </c>
      <c r="O1560" s="34">
        <v>1</v>
      </c>
      <c r="P1560" s="34">
        <v>1</v>
      </c>
      <c r="Q1560" s="34">
        <v>1</v>
      </c>
      <c r="R1560" s="34">
        <v>0.96666666666666667</v>
      </c>
      <c r="S1560" s="34">
        <v>0.96666666666666667</v>
      </c>
      <c r="T1560" s="34">
        <v>0.96666666666666667</v>
      </c>
      <c r="U1560" s="34">
        <v>0.96666666666666667</v>
      </c>
      <c r="V1560" s="34">
        <v>0.96666666666666667</v>
      </c>
      <c r="W1560" s="34">
        <v>0.96666666666666667</v>
      </c>
      <c r="X1560" s="34">
        <v>0.93333333333333335</v>
      </c>
      <c r="Y1560" s="34">
        <v>0.96666666666666667</v>
      </c>
      <c r="Z1560" s="34">
        <v>0.93333333333333335</v>
      </c>
      <c r="AA1560" s="34">
        <v>0.96944444444444444</v>
      </c>
    </row>
    <row r="1561" spans="1:27" ht="15.75" customHeight="1" x14ac:dyDescent="0.25">
      <c r="A1561" s="34">
        <v>26100790</v>
      </c>
      <c r="B1561" s="34">
        <v>79.857142857142861</v>
      </c>
      <c r="C1561" s="34">
        <v>76.952380952380949</v>
      </c>
      <c r="D1561" s="34">
        <v>99.571428571428569</v>
      </c>
      <c r="E1561" s="34">
        <v>108.16666666666667</v>
      </c>
      <c r="F1561" s="34">
        <v>107.04347826086956</v>
      </c>
      <c r="G1561" s="34">
        <v>69.434782608695656</v>
      </c>
      <c r="H1561" s="34">
        <v>51.227272727272727</v>
      </c>
      <c r="I1561" s="34">
        <v>31.238095238095237</v>
      </c>
      <c r="J1561" s="34">
        <v>47.476190476190474</v>
      </c>
      <c r="K1561" s="34">
        <v>103.45454545454545</v>
      </c>
      <c r="L1561" s="34">
        <v>157.59090909090909</v>
      </c>
      <c r="M1561" s="34">
        <v>92.6</v>
      </c>
      <c r="N1561" s="34">
        <v>262</v>
      </c>
      <c r="O1561" s="34">
        <v>0.7</v>
      </c>
      <c r="P1561" s="34">
        <v>0.7</v>
      </c>
      <c r="Q1561" s="34">
        <v>0.7</v>
      </c>
      <c r="R1561" s="34">
        <v>0.8</v>
      </c>
      <c r="S1561" s="34">
        <v>0.76666666666666672</v>
      </c>
      <c r="T1561" s="34">
        <v>0.76666666666666672</v>
      </c>
      <c r="U1561" s="34">
        <v>0.73333333333333328</v>
      </c>
      <c r="V1561" s="34">
        <v>0.7</v>
      </c>
      <c r="W1561" s="34">
        <v>0.7</v>
      </c>
      <c r="X1561" s="34">
        <v>0.73333333333333328</v>
      </c>
      <c r="Y1561" s="34">
        <v>0.73333333333333328</v>
      </c>
      <c r="Z1561" s="34">
        <v>0.7</v>
      </c>
      <c r="AA1561" s="34">
        <v>0.72777777777777775</v>
      </c>
    </row>
    <row r="1562" spans="1:27" ht="15.75" customHeight="1" x14ac:dyDescent="0.25">
      <c r="A1562" s="34">
        <v>26100800</v>
      </c>
      <c r="B1562" s="34">
        <v>91.925925925925924</v>
      </c>
      <c r="C1562" s="34">
        <v>98.269230769230774</v>
      </c>
      <c r="D1562" s="34">
        <v>116.32</v>
      </c>
      <c r="E1562" s="34">
        <v>140.79166666666666</v>
      </c>
      <c r="F1562" s="34">
        <v>113.6</v>
      </c>
      <c r="G1562" s="34">
        <v>49.695652173913047</v>
      </c>
      <c r="H1562" s="34">
        <v>44.18181818181818</v>
      </c>
      <c r="I1562" s="34">
        <v>28.75</v>
      </c>
      <c r="J1562" s="34">
        <v>66.92</v>
      </c>
      <c r="K1562" s="34">
        <v>167.08695652173913</v>
      </c>
      <c r="L1562" s="34">
        <v>158.20833333333334</v>
      </c>
      <c r="M1562" s="34">
        <v>94.76</v>
      </c>
      <c r="N1562" s="34">
        <v>286</v>
      </c>
      <c r="O1562" s="34">
        <v>0.9</v>
      </c>
      <c r="P1562" s="34">
        <v>0.8666666666666667</v>
      </c>
      <c r="Q1562" s="34">
        <v>0.83333333333333337</v>
      </c>
      <c r="R1562" s="34">
        <v>0.8</v>
      </c>
      <c r="S1562" s="34">
        <v>0.66666666666666663</v>
      </c>
      <c r="T1562" s="34">
        <v>0.76666666666666672</v>
      </c>
      <c r="U1562" s="34">
        <v>0.73333333333333328</v>
      </c>
      <c r="V1562" s="34">
        <v>0.73333333333333328</v>
      </c>
      <c r="W1562" s="34">
        <v>0.83333333333333337</v>
      </c>
      <c r="X1562" s="34">
        <v>0.76666666666666672</v>
      </c>
      <c r="Y1562" s="34">
        <v>0.8</v>
      </c>
      <c r="Z1562" s="34">
        <v>0.83333333333333337</v>
      </c>
      <c r="AA1562" s="34">
        <v>0.7944444444444444</v>
      </c>
    </row>
    <row r="1563" spans="1:27" ht="15.75" customHeight="1" x14ac:dyDescent="0.25">
      <c r="A1563" s="34">
        <v>26100820</v>
      </c>
      <c r="B1563" s="34">
        <v>74.5</v>
      </c>
      <c r="C1563" s="34">
        <v>54.333333333333336</v>
      </c>
      <c r="D1563" s="34">
        <v>159.83333333333334</v>
      </c>
      <c r="E1563" s="34">
        <v>171.57142857142858</v>
      </c>
      <c r="F1563" s="34">
        <v>147.24285714285716</v>
      </c>
      <c r="G1563" s="34">
        <v>75.216666666666669</v>
      </c>
      <c r="H1563" s="34">
        <v>84</v>
      </c>
      <c r="I1563" s="34">
        <v>32.799999999999997</v>
      </c>
      <c r="J1563" s="34">
        <v>111.6</v>
      </c>
      <c r="K1563" s="34">
        <v>128.19999999999999</v>
      </c>
      <c r="L1563" s="34">
        <v>145.66666666666666</v>
      </c>
      <c r="M1563" s="34">
        <v>64.5</v>
      </c>
      <c r="N1563" s="34">
        <v>71</v>
      </c>
      <c r="O1563" s="34">
        <v>0.2</v>
      </c>
      <c r="P1563" s="34">
        <v>0.2</v>
      </c>
      <c r="Q1563" s="34">
        <v>0.2</v>
      </c>
      <c r="R1563" s="34">
        <v>0.23333333333333334</v>
      </c>
      <c r="S1563" s="34">
        <v>0.23333333333333334</v>
      </c>
      <c r="T1563" s="34">
        <v>0.2</v>
      </c>
      <c r="U1563" s="34">
        <v>0.2</v>
      </c>
      <c r="V1563" s="34">
        <v>0.16666666666666666</v>
      </c>
      <c r="W1563" s="34">
        <v>0.16666666666666666</v>
      </c>
      <c r="X1563" s="34">
        <v>0.16666666666666666</v>
      </c>
      <c r="Y1563" s="34">
        <v>0.2</v>
      </c>
      <c r="Z1563" s="34">
        <v>0.2</v>
      </c>
      <c r="AA1563" s="34">
        <v>0.19722222222222222</v>
      </c>
    </row>
    <row r="1564" spans="1:27" ht="15.75" customHeight="1" x14ac:dyDescent="0.25">
      <c r="A1564" s="34">
        <v>26100830</v>
      </c>
      <c r="B1564" s="34">
        <v>79.58620689655173</v>
      </c>
      <c r="C1564" s="34">
        <v>91.862068965517238</v>
      </c>
      <c r="D1564" s="34">
        <v>141.12142857142857</v>
      </c>
      <c r="E1564" s="34">
        <v>196.6</v>
      </c>
      <c r="F1564" s="34">
        <v>173.90344827586208</v>
      </c>
      <c r="G1564" s="34">
        <v>98.34482758620689</v>
      </c>
      <c r="H1564" s="34">
        <v>95.56</v>
      </c>
      <c r="I1564" s="34">
        <v>87.039999999999992</v>
      </c>
      <c r="J1564" s="34">
        <v>119.53448275862068</v>
      </c>
      <c r="K1564" s="34">
        <v>143.64285714285714</v>
      </c>
      <c r="L1564" s="34">
        <v>149.62962962962962</v>
      </c>
      <c r="M1564" s="34">
        <v>91.068965517241381</v>
      </c>
      <c r="N1564" s="34">
        <v>347</v>
      </c>
      <c r="O1564" s="34">
        <v>0.96666666666666667</v>
      </c>
      <c r="P1564" s="34">
        <v>0.96666666666666667</v>
      </c>
      <c r="Q1564" s="34">
        <v>0.93333333333333335</v>
      </c>
      <c r="R1564" s="34">
        <v>1</v>
      </c>
      <c r="S1564" s="34">
        <v>0.96666666666666667</v>
      </c>
      <c r="T1564" s="34">
        <v>0.96666666666666667</v>
      </c>
      <c r="U1564" s="34">
        <v>1</v>
      </c>
      <c r="V1564" s="34">
        <v>1</v>
      </c>
      <c r="W1564" s="34">
        <v>0.96666666666666667</v>
      </c>
      <c r="X1564" s="34">
        <v>0.93333333333333335</v>
      </c>
      <c r="Y1564" s="34">
        <v>0.9</v>
      </c>
      <c r="Z1564" s="34">
        <v>0.96666666666666667</v>
      </c>
      <c r="AA1564" s="34">
        <v>0.96388888888888891</v>
      </c>
    </row>
    <row r="1565" spans="1:27" ht="15.75" customHeight="1" x14ac:dyDescent="0.25">
      <c r="A1565" s="34">
        <v>26105110</v>
      </c>
      <c r="B1565" s="34">
        <v>54.303846153846159</v>
      </c>
      <c r="C1565" s="34">
        <v>64.97999999999999</v>
      </c>
      <c r="D1565" s="34">
        <v>130.88148148148147</v>
      </c>
      <c r="E1565" s="34">
        <v>162.88846153846154</v>
      </c>
      <c r="F1565" s="34">
        <v>169.2208333333333</v>
      </c>
      <c r="G1565" s="34">
        <v>97.68518518518519</v>
      </c>
      <c r="H1565" s="34">
        <v>82.634782608695659</v>
      </c>
      <c r="I1565" s="34">
        <v>70.788888888888891</v>
      </c>
      <c r="J1565" s="34">
        <v>108.68928571428572</v>
      </c>
      <c r="K1565" s="34">
        <v>148.22758620689658</v>
      </c>
      <c r="L1565" s="34">
        <v>141.82222222222222</v>
      </c>
      <c r="M1565" s="34">
        <v>84.864000000000019</v>
      </c>
      <c r="N1565" s="34">
        <v>314</v>
      </c>
      <c r="O1565" s="34">
        <v>0.8666666666666667</v>
      </c>
      <c r="P1565" s="34">
        <v>0.83333333333333337</v>
      </c>
      <c r="Q1565" s="34">
        <v>0.9</v>
      </c>
      <c r="R1565" s="34">
        <v>0.8666666666666667</v>
      </c>
      <c r="S1565" s="34">
        <v>0.8</v>
      </c>
      <c r="T1565" s="34">
        <v>0.9</v>
      </c>
      <c r="U1565" s="34">
        <v>0.76666666666666672</v>
      </c>
      <c r="V1565" s="34">
        <v>0.9</v>
      </c>
      <c r="W1565" s="34">
        <v>0.93333333333333335</v>
      </c>
      <c r="X1565" s="34">
        <v>0.96666666666666667</v>
      </c>
      <c r="Y1565" s="34">
        <v>0.9</v>
      </c>
      <c r="Z1565" s="34">
        <v>0.83333333333333337</v>
      </c>
      <c r="AA1565" s="34">
        <v>0.87222222222222223</v>
      </c>
    </row>
    <row r="1566" spans="1:27" ht="15.75" customHeight="1" x14ac:dyDescent="0.25">
      <c r="A1566" s="34">
        <v>26105120</v>
      </c>
      <c r="B1566" s="34">
        <v>20.299999999999997</v>
      </c>
      <c r="C1566" s="34" t="s">
        <v>1930</v>
      </c>
      <c r="D1566" s="34">
        <v>144.80000000000001</v>
      </c>
      <c r="E1566" s="34">
        <v>163.29999999999998</v>
      </c>
      <c r="F1566" s="34">
        <v>186.4</v>
      </c>
      <c r="G1566" s="34">
        <v>79.599999999999994</v>
      </c>
      <c r="H1566" s="34">
        <v>72.8</v>
      </c>
      <c r="I1566" s="34">
        <v>96.4</v>
      </c>
      <c r="J1566" s="34">
        <v>137.10000000000002</v>
      </c>
      <c r="K1566" s="34">
        <v>181.69999999999996</v>
      </c>
      <c r="L1566" s="34">
        <v>274.59999999999997</v>
      </c>
      <c r="M1566" s="34">
        <v>125.89999999999999</v>
      </c>
      <c r="N1566" s="34">
        <v>11</v>
      </c>
      <c r="O1566" s="34">
        <v>3.3333333333333333E-2</v>
      </c>
      <c r="P1566" s="34">
        <v>0</v>
      </c>
      <c r="Q1566" s="34">
        <v>3.3333333333333333E-2</v>
      </c>
      <c r="R1566" s="34">
        <v>3.3333333333333333E-2</v>
      </c>
      <c r="S1566" s="34">
        <v>3.3333333333333333E-2</v>
      </c>
      <c r="T1566" s="34">
        <v>3.3333333333333333E-2</v>
      </c>
      <c r="U1566" s="34">
        <v>3.3333333333333333E-2</v>
      </c>
      <c r="V1566" s="34">
        <v>3.3333333333333333E-2</v>
      </c>
      <c r="W1566" s="34">
        <v>3.3333333333333333E-2</v>
      </c>
      <c r="X1566" s="34">
        <v>3.3333333333333333E-2</v>
      </c>
      <c r="Y1566" s="34">
        <v>3.3333333333333333E-2</v>
      </c>
      <c r="Z1566" s="34">
        <v>3.3333333333333333E-2</v>
      </c>
      <c r="AA1566" s="34">
        <v>3.0555555555555555E-2</v>
      </c>
    </row>
    <row r="1567" spans="1:27" ht="15.75" customHeight="1" x14ac:dyDescent="0.25">
      <c r="A1567" s="34">
        <v>26105140</v>
      </c>
      <c r="B1567" s="34">
        <v>76.75</v>
      </c>
      <c r="C1567" s="34">
        <v>69.824999999999989</v>
      </c>
      <c r="D1567" s="34">
        <v>101.42068965517241</v>
      </c>
      <c r="E1567" s="34">
        <v>118.63333333333335</v>
      </c>
      <c r="F1567" s="34">
        <v>90.028571428571439</v>
      </c>
      <c r="G1567" s="34">
        <v>54.384615384615373</v>
      </c>
      <c r="H1567" s="34">
        <v>42.711111111111116</v>
      </c>
      <c r="I1567" s="34">
        <v>35.496296296296293</v>
      </c>
      <c r="J1567" s="34">
        <v>56.083333333333321</v>
      </c>
      <c r="K1567" s="34">
        <v>129.61071428571429</v>
      </c>
      <c r="L1567" s="34">
        <v>149.78928571428574</v>
      </c>
      <c r="M1567" s="34">
        <v>96.192592592592604</v>
      </c>
      <c r="N1567" s="34">
        <v>330</v>
      </c>
      <c r="O1567" s="34">
        <v>0.93333333333333335</v>
      </c>
      <c r="P1567" s="34">
        <v>0.93333333333333335</v>
      </c>
      <c r="Q1567" s="34">
        <v>0.96666666666666667</v>
      </c>
      <c r="R1567" s="34">
        <v>1</v>
      </c>
      <c r="S1567" s="34">
        <v>0.93333333333333335</v>
      </c>
      <c r="T1567" s="34">
        <v>0.8666666666666667</v>
      </c>
      <c r="U1567" s="34">
        <v>0.9</v>
      </c>
      <c r="V1567" s="34">
        <v>0.9</v>
      </c>
      <c r="W1567" s="34">
        <v>0.8</v>
      </c>
      <c r="X1567" s="34">
        <v>0.93333333333333335</v>
      </c>
      <c r="Y1567" s="34">
        <v>0.93333333333333335</v>
      </c>
      <c r="Z1567" s="34">
        <v>0.9</v>
      </c>
      <c r="AA1567" s="34">
        <v>0.91666666666666663</v>
      </c>
    </row>
    <row r="1568" spans="1:27" ht="15.75" customHeight="1" x14ac:dyDescent="0.25">
      <c r="A1568" s="34">
        <v>26105150</v>
      </c>
      <c r="B1568" s="34">
        <v>75.926086956521743</v>
      </c>
      <c r="C1568" s="34">
        <v>93.381818181818161</v>
      </c>
      <c r="D1568" s="34">
        <v>149.67619047619047</v>
      </c>
      <c r="E1568" s="34">
        <v>185.70476190476188</v>
      </c>
      <c r="F1568" s="34">
        <v>153.65555555555554</v>
      </c>
      <c r="G1568" s="34">
        <v>84.687999999999988</v>
      </c>
      <c r="H1568" s="34">
        <v>67.519047619047626</v>
      </c>
      <c r="I1568" s="34">
        <v>67.028571428571439</v>
      </c>
      <c r="J1568" s="34">
        <v>112.41304347826089</v>
      </c>
      <c r="K1568" s="34">
        <v>182.27368421052631</v>
      </c>
      <c r="L1568" s="34">
        <v>185.64499999999998</v>
      </c>
      <c r="M1568" s="34">
        <v>132.245</v>
      </c>
      <c r="N1568" s="34">
        <v>254</v>
      </c>
      <c r="O1568" s="34">
        <v>0.76666666666666672</v>
      </c>
      <c r="P1568" s="34">
        <v>0.73333333333333328</v>
      </c>
      <c r="Q1568" s="34">
        <v>0.7</v>
      </c>
      <c r="R1568" s="34">
        <v>0.7</v>
      </c>
      <c r="S1568" s="34">
        <v>0.6</v>
      </c>
      <c r="T1568" s="34">
        <v>0.83333333333333337</v>
      </c>
      <c r="U1568" s="34">
        <v>0.7</v>
      </c>
      <c r="V1568" s="34">
        <v>0.7</v>
      </c>
      <c r="W1568" s="34">
        <v>0.76666666666666672</v>
      </c>
      <c r="X1568" s="34">
        <v>0.6333333333333333</v>
      </c>
      <c r="Y1568" s="34">
        <v>0.66666666666666663</v>
      </c>
      <c r="Z1568" s="34">
        <v>0.66666666666666663</v>
      </c>
      <c r="AA1568" s="34">
        <v>0.7055555555555556</v>
      </c>
    </row>
    <row r="1569" spans="1:27" ht="15.75" customHeight="1" x14ac:dyDescent="0.25">
      <c r="A1569" s="34">
        <v>26105160</v>
      </c>
      <c r="B1569" s="34">
        <v>80.608333333333334</v>
      </c>
      <c r="C1569" s="34">
        <v>81.434782608695656</v>
      </c>
      <c r="D1569" s="34">
        <v>142.66956521739132</v>
      </c>
      <c r="E1569" s="34">
        <v>178.22857142857143</v>
      </c>
      <c r="F1569" s="34">
        <v>131.07727272727274</v>
      </c>
      <c r="G1569" s="34">
        <v>70.424999999999983</v>
      </c>
      <c r="H1569" s="34">
        <v>65.574999999999989</v>
      </c>
      <c r="I1569" s="34">
        <v>58.166666666666657</v>
      </c>
      <c r="J1569" s="34">
        <v>100.4190476190476</v>
      </c>
      <c r="K1569" s="34">
        <v>158.6421052631579</v>
      </c>
      <c r="L1569" s="34">
        <v>136.785</v>
      </c>
      <c r="M1569" s="34">
        <v>89.190476190476176</v>
      </c>
      <c r="N1569" s="34">
        <v>255</v>
      </c>
      <c r="O1569" s="34">
        <v>0.8</v>
      </c>
      <c r="P1569" s="34">
        <v>0.76666666666666672</v>
      </c>
      <c r="Q1569" s="34">
        <v>0.76666666666666672</v>
      </c>
      <c r="R1569" s="34">
        <v>0.7</v>
      </c>
      <c r="S1569" s="34">
        <v>0.73333333333333328</v>
      </c>
      <c r="T1569" s="34">
        <v>0.66666666666666663</v>
      </c>
      <c r="U1569" s="34">
        <v>0.66666666666666663</v>
      </c>
      <c r="V1569" s="34">
        <v>0.7</v>
      </c>
      <c r="W1569" s="34">
        <v>0.7</v>
      </c>
      <c r="X1569" s="34">
        <v>0.6333333333333333</v>
      </c>
      <c r="Y1569" s="34">
        <v>0.66666666666666663</v>
      </c>
      <c r="Z1569" s="34">
        <v>0.7</v>
      </c>
      <c r="AA1569" s="34">
        <v>0.70833333333333337</v>
      </c>
    </row>
    <row r="1570" spans="1:27" ht="15.75" customHeight="1" x14ac:dyDescent="0.25">
      <c r="A1570" s="34">
        <v>26105190</v>
      </c>
      <c r="B1570" s="34">
        <v>118</v>
      </c>
      <c r="C1570" s="34" t="s">
        <v>1930</v>
      </c>
      <c r="D1570" s="34">
        <v>211</v>
      </c>
      <c r="E1570" s="34">
        <v>171</v>
      </c>
      <c r="F1570" s="34">
        <v>167</v>
      </c>
      <c r="G1570" s="34" t="s">
        <v>1930</v>
      </c>
      <c r="H1570" s="34">
        <v>4</v>
      </c>
      <c r="I1570" s="34" t="s">
        <v>1930</v>
      </c>
      <c r="J1570" s="34">
        <v>76</v>
      </c>
      <c r="K1570" s="34" t="s">
        <v>1930</v>
      </c>
      <c r="L1570" s="34" t="s">
        <v>1930</v>
      </c>
      <c r="M1570" s="34">
        <v>46</v>
      </c>
      <c r="N1570" s="34">
        <v>8</v>
      </c>
      <c r="O1570" s="34">
        <v>3.3333333333333333E-2</v>
      </c>
      <c r="P1570" s="34">
        <v>0</v>
      </c>
      <c r="Q1570" s="34">
        <v>3.3333333333333333E-2</v>
      </c>
      <c r="R1570" s="34">
        <v>3.3333333333333333E-2</v>
      </c>
      <c r="S1570" s="34">
        <v>3.3333333333333333E-2</v>
      </c>
      <c r="T1570" s="34">
        <v>0</v>
      </c>
      <c r="U1570" s="34">
        <v>3.3333333333333333E-2</v>
      </c>
      <c r="V1570" s="34">
        <v>0</v>
      </c>
      <c r="W1570" s="34">
        <v>3.3333333333333333E-2</v>
      </c>
      <c r="X1570" s="34">
        <v>0</v>
      </c>
      <c r="Y1570" s="34">
        <v>0</v>
      </c>
      <c r="Z1570" s="34">
        <v>6.6666666666666666E-2</v>
      </c>
      <c r="AA1570" s="34">
        <v>2.2222222222222223E-2</v>
      </c>
    </row>
    <row r="1571" spans="1:27" ht="15.75" customHeight="1" x14ac:dyDescent="0.25">
      <c r="A1571" s="34">
        <v>26105200</v>
      </c>
      <c r="B1571" s="34">
        <v>169</v>
      </c>
      <c r="C1571" s="34">
        <v>108</v>
      </c>
      <c r="D1571" s="34">
        <v>275</v>
      </c>
      <c r="E1571" s="34">
        <v>179</v>
      </c>
      <c r="F1571" s="34">
        <v>187</v>
      </c>
      <c r="G1571" s="34">
        <v>74</v>
      </c>
      <c r="H1571" s="34">
        <v>56</v>
      </c>
      <c r="I1571" s="34">
        <v>60</v>
      </c>
      <c r="J1571" s="34">
        <v>57</v>
      </c>
      <c r="K1571" s="34" t="s">
        <v>1930</v>
      </c>
      <c r="L1571" s="34">
        <v>126</v>
      </c>
      <c r="M1571" s="34" t="s">
        <v>1930</v>
      </c>
      <c r="N1571" s="34">
        <v>10</v>
      </c>
      <c r="O1571" s="34">
        <v>3.3333333333333333E-2</v>
      </c>
      <c r="P1571" s="34">
        <v>3.3333333333333333E-2</v>
      </c>
      <c r="Q1571" s="34">
        <v>3.3333333333333333E-2</v>
      </c>
      <c r="R1571" s="34">
        <v>3.3333333333333333E-2</v>
      </c>
      <c r="S1571" s="34">
        <v>3.3333333333333333E-2</v>
      </c>
      <c r="T1571" s="34">
        <v>3.3333333333333333E-2</v>
      </c>
      <c r="U1571" s="34">
        <v>3.3333333333333333E-2</v>
      </c>
      <c r="V1571" s="34">
        <v>3.3333333333333333E-2</v>
      </c>
      <c r="W1571" s="34">
        <v>3.3333333333333333E-2</v>
      </c>
      <c r="X1571" s="34">
        <v>0</v>
      </c>
      <c r="Y1571" s="34">
        <v>3.3333333333333333E-2</v>
      </c>
      <c r="Z1571" s="34">
        <v>0</v>
      </c>
      <c r="AA1571" s="34">
        <v>2.7777777777777776E-2</v>
      </c>
    </row>
    <row r="1572" spans="1:27" ht="15.75" customHeight="1" x14ac:dyDescent="0.25">
      <c r="A1572" s="34">
        <v>26105230</v>
      </c>
      <c r="B1572" s="34">
        <v>90.218518518518508</v>
      </c>
      <c r="C1572" s="34">
        <v>96.483999999999995</v>
      </c>
      <c r="D1572" s="34">
        <v>144.78400000000002</v>
      </c>
      <c r="E1572" s="34">
        <v>161.22500000000002</v>
      </c>
      <c r="F1572" s="34">
        <v>113.54615384615384</v>
      </c>
      <c r="G1572" s="34">
        <v>59.638461538461534</v>
      </c>
      <c r="H1572" s="34">
        <v>52.266666666666659</v>
      </c>
      <c r="I1572" s="34">
        <v>50.130434782608688</v>
      </c>
      <c r="J1572" s="34">
        <v>112.3</v>
      </c>
      <c r="K1572" s="34">
        <v>161.36363636363635</v>
      </c>
      <c r="L1572" s="34">
        <v>139.56956521739133</v>
      </c>
      <c r="M1572" s="34">
        <v>101.88636363636364</v>
      </c>
      <c r="N1572" s="34">
        <v>290</v>
      </c>
      <c r="O1572" s="34">
        <v>0.9</v>
      </c>
      <c r="P1572" s="34">
        <v>0.83333333333333337</v>
      </c>
      <c r="Q1572" s="34">
        <v>0.83333333333333337</v>
      </c>
      <c r="R1572" s="34">
        <v>0.8</v>
      </c>
      <c r="S1572" s="34">
        <v>0.8666666666666667</v>
      </c>
      <c r="T1572" s="34">
        <v>0.8666666666666667</v>
      </c>
      <c r="U1572" s="34">
        <v>0.8</v>
      </c>
      <c r="V1572" s="34">
        <v>0.76666666666666672</v>
      </c>
      <c r="W1572" s="34">
        <v>0.76666666666666672</v>
      </c>
      <c r="X1572" s="34">
        <v>0.73333333333333328</v>
      </c>
      <c r="Y1572" s="34">
        <v>0.76666666666666672</v>
      </c>
      <c r="Z1572" s="34">
        <v>0.73333333333333328</v>
      </c>
      <c r="AA1572" s="34">
        <v>0.80555555555555558</v>
      </c>
    </row>
    <row r="1573" spans="1:27" ht="15.75" customHeight="1" x14ac:dyDescent="0.25">
      <c r="A1573" s="34">
        <v>26107110</v>
      </c>
      <c r="B1573" s="34">
        <v>85.461538461538467</v>
      </c>
      <c r="C1573" s="34">
        <v>96.2</v>
      </c>
      <c r="D1573" s="34">
        <v>155.19999999999999</v>
      </c>
      <c r="E1573" s="34">
        <v>179.86666666666667</v>
      </c>
      <c r="F1573" s="34">
        <v>209.38461538461539</v>
      </c>
      <c r="G1573" s="34">
        <v>118.73333333333333</v>
      </c>
      <c r="H1573" s="34">
        <v>105.33333333333333</v>
      </c>
      <c r="I1573" s="34">
        <v>90.642857142857139</v>
      </c>
      <c r="J1573" s="34">
        <v>142.92857142857142</v>
      </c>
      <c r="K1573" s="34">
        <v>145.87333333333333</v>
      </c>
      <c r="L1573" s="34">
        <v>188.4</v>
      </c>
      <c r="M1573" s="34">
        <v>101.57142857142857</v>
      </c>
      <c r="N1573" s="34">
        <v>173</v>
      </c>
      <c r="O1573" s="34">
        <v>0.43333333333333335</v>
      </c>
      <c r="P1573" s="34">
        <v>0.5</v>
      </c>
      <c r="Q1573" s="34">
        <v>0.5</v>
      </c>
      <c r="R1573" s="34">
        <v>0.5</v>
      </c>
      <c r="S1573" s="34">
        <v>0.43333333333333335</v>
      </c>
      <c r="T1573" s="34">
        <v>0.5</v>
      </c>
      <c r="U1573" s="34">
        <v>0.5</v>
      </c>
      <c r="V1573" s="34">
        <v>0.46666666666666667</v>
      </c>
      <c r="W1573" s="34">
        <v>0.46666666666666667</v>
      </c>
      <c r="X1573" s="34">
        <v>0.5</v>
      </c>
      <c r="Y1573" s="34">
        <v>0.5</v>
      </c>
      <c r="Z1573" s="34">
        <v>0.46666666666666667</v>
      </c>
      <c r="AA1573" s="34">
        <v>0.48055555555555557</v>
      </c>
    </row>
    <row r="1574" spans="1:27" ht="15.75" customHeight="1" x14ac:dyDescent="0.25">
      <c r="A1574" s="34">
        <v>26110040</v>
      </c>
      <c r="B1574" s="34">
        <v>43.93333333333333</v>
      </c>
      <c r="C1574" s="34">
        <v>50.6</v>
      </c>
      <c r="D1574" s="34">
        <v>98.285714285714292</v>
      </c>
      <c r="E1574" s="34">
        <v>144.65862068965518</v>
      </c>
      <c r="F1574" s="34">
        <v>132.51724137931035</v>
      </c>
      <c r="G1574" s="34">
        <v>74.066666666666663</v>
      </c>
      <c r="H1574" s="34">
        <v>59.866666666666667</v>
      </c>
      <c r="I1574" s="34">
        <v>51.724137931034484</v>
      </c>
      <c r="J1574" s="34">
        <v>96.4</v>
      </c>
      <c r="K1574" s="34">
        <v>125.42857142857143</v>
      </c>
      <c r="L1574" s="34">
        <v>131.03571428571428</v>
      </c>
      <c r="M1574" s="34">
        <v>76.75</v>
      </c>
      <c r="N1574" s="34">
        <v>349</v>
      </c>
      <c r="O1574" s="34">
        <v>1</v>
      </c>
      <c r="P1574" s="34">
        <v>1</v>
      </c>
      <c r="Q1574" s="34">
        <v>0.93333333333333335</v>
      </c>
      <c r="R1574" s="34">
        <v>0.96666666666666667</v>
      </c>
      <c r="S1574" s="34">
        <v>0.96666666666666667</v>
      </c>
      <c r="T1574" s="34">
        <v>1</v>
      </c>
      <c r="U1574" s="34">
        <v>1</v>
      </c>
      <c r="V1574" s="34">
        <v>0.96666666666666667</v>
      </c>
      <c r="W1574" s="34">
        <v>1</v>
      </c>
      <c r="X1574" s="34">
        <v>0.93333333333333335</v>
      </c>
      <c r="Y1574" s="34">
        <v>0.93333333333333335</v>
      </c>
      <c r="Z1574" s="34">
        <v>0.93333333333333335</v>
      </c>
      <c r="AA1574" s="34">
        <v>0.96944444444444444</v>
      </c>
    </row>
    <row r="1575" spans="1:27" ht="15.75" customHeight="1" x14ac:dyDescent="0.25">
      <c r="A1575" s="34">
        <v>26110050</v>
      </c>
      <c r="B1575" s="34">
        <v>38.714285714285715</v>
      </c>
      <c r="C1575" s="34">
        <v>67.285714285714292</v>
      </c>
      <c r="D1575" s="34">
        <v>90.2</v>
      </c>
      <c r="E1575" s="34">
        <v>145.44999999999999</v>
      </c>
      <c r="F1575" s="34">
        <v>119.52631578947368</v>
      </c>
      <c r="G1575" s="34">
        <v>86.05263157894737</v>
      </c>
      <c r="H1575" s="34">
        <v>64.400000000000006</v>
      </c>
      <c r="I1575" s="34">
        <v>67.3</v>
      </c>
      <c r="J1575" s="34">
        <v>97.6</v>
      </c>
      <c r="K1575" s="34">
        <v>113.45</v>
      </c>
      <c r="L1575" s="34">
        <v>128</v>
      </c>
      <c r="M1575" s="34">
        <v>74.150000000000006</v>
      </c>
      <c r="N1575" s="34">
        <v>240</v>
      </c>
      <c r="O1575" s="34">
        <v>0.7</v>
      </c>
      <c r="P1575" s="34">
        <v>0.7</v>
      </c>
      <c r="Q1575" s="34">
        <v>0.66666666666666663</v>
      </c>
      <c r="R1575" s="34">
        <v>0.66666666666666663</v>
      </c>
      <c r="S1575" s="34">
        <v>0.6333333333333333</v>
      </c>
      <c r="T1575" s="34">
        <v>0.6333333333333333</v>
      </c>
      <c r="U1575" s="34">
        <v>0.66666666666666663</v>
      </c>
      <c r="V1575" s="34">
        <v>0.66666666666666663</v>
      </c>
      <c r="W1575" s="34">
        <v>0.66666666666666663</v>
      </c>
      <c r="X1575" s="34">
        <v>0.66666666666666663</v>
      </c>
      <c r="Y1575" s="34">
        <v>0.66666666666666663</v>
      </c>
      <c r="Z1575" s="34">
        <v>0.66666666666666663</v>
      </c>
      <c r="AA1575" s="34">
        <v>0.66666666666666663</v>
      </c>
    </row>
    <row r="1576" spans="1:27" ht="15.75" customHeight="1" x14ac:dyDescent="0.25">
      <c r="A1576" s="34">
        <v>26110060</v>
      </c>
      <c r="B1576" s="34">
        <v>38</v>
      </c>
      <c r="C1576" s="34">
        <v>63.583333333333336</v>
      </c>
      <c r="D1576" s="34">
        <v>89.454545454545453</v>
      </c>
      <c r="E1576" s="34">
        <v>148.90909090909091</v>
      </c>
      <c r="F1576" s="34">
        <v>115.54545454545455</v>
      </c>
      <c r="G1576" s="34">
        <v>62.090909090909093</v>
      </c>
      <c r="H1576" s="34">
        <v>61.545454545454547</v>
      </c>
      <c r="I1576" s="34">
        <v>45.909090909090907</v>
      </c>
      <c r="J1576" s="34">
        <v>98.909090909090907</v>
      </c>
      <c r="K1576" s="34">
        <v>94.3</v>
      </c>
      <c r="L1576" s="34">
        <v>102.7</v>
      </c>
      <c r="M1576" s="34">
        <v>63.81818181818182</v>
      </c>
      <c r="N1576" s="34">
        <v>132</v>
      </c>
      <c r="O1576" s="34">
        <v>0.4</v>
      </c>
      <c r="P1576" s="34">
        <v>0.4</v>
      </c>
      <c r="Q1576" s="34">
        <v>0.36666666666666664</v>
      </c>
      <c r="R1576" s="34">
        <v>0.36666666666666664</v>
      </c>
      <c r="S1576" s="34">
        <v>0.36666666666666664</v>
      </c>
      <c r="T1576" s="34">
        <v>0.36666666666666664</v>
      </c>
      <c r="U1576" s="34">
        <v>0.36666666666666664</v>
      </c>
      <c r="V1576" s="34">
        <v>0.36666666666666664</v>
      </c>
      <c r="W1576" s="34">
        <v>0.36666666666666664</v>
      </c>
      <c r="X1576" s="34">
        <v>0.33333333333333331</v>
      </c>
      <c r="Y1576" s="34">
        <v>0.33333333333333331</v>
      </c>
      <c r="Z1576" s="34">
        <v>0.36666666666666664</v>
      </c>
      <c r="AA1576" s="34">
        <v>0.36666666666666664</v>
      </c>
    </row>
    <row r="1577" spans="1:27" ht="15.75" customHeight="1" x14ac:dyDescent="0.25">
      <c r="A1577" s="34">
        <v>26110070</v>
      </c>
      <c r="B1577" s="34">
        <v>36.363636363636367</v>
      </c>
      <c r="C1577" s="34">
        <v>68.416666666666671</v>
      </c>
      <c r="D1577" s="34">
        <v>84</v>
      </c>
      <c r="E1577" s="34">
        <v>145.90909090909091</v>
      </c>
      <c r="F1577" s="34">
        <v>132.36363636363637</v>
      </c>
      <c r="G1577" s="34">
        <v>83.272727272727266</v>
      </c>
      <c r="H1577" s="34">
        <v>69.7</v>
      </c>
      <c r="I1577" s="34">
        <v>63</v>
      </c>
      <c r="J1577" s="34">
        <v>131.09090909090909</v>
      </c>
      <c r="K1577" s="34">
        <v>106</v>
      </c>
      <c r="L1577" s="34">
        <v>118.1</v>
      </c>
      <c r="M1577" s="34">
        <v>79.900000000000006</v>
      </c>
      <c r="N1577" s="34">
        <v>129</v>
      </c>
      <c r="O1577" s="34">
        <v>0.36666666666666664</v>
      </c>
      <c r="P1577" s="34">
        <v>0.4</v>
      </c>
      <c r="Q1577" s="34">
        <v>0.36666666666666664</v>
      </c>
      <c r="R1577" s="34">
        <v>0.36666666666666664</v>
      </c>
      <c r="S1577" s="34">
        <v>0.36666666666666664</v>
      </c>
      <c r="T1577" s="34">
        <v>0.36666666666666664</v>
      </c>
      <c r="U1577" s="34">
        <v>0.33333333333333331</v>
      </c>
      <c r="V1577" s="34">
        <v>0.36666666666666664</v>
      </c>
      <c r="W1577" s="34">
        <v>0.36666666666666664</v>
      </c>
      <c r="X1577" s="34">
        <v>0.33333333333333331</v>
      </c>
      <c r="Y1577" s="34">
        <v>0.33333333333333331</v>
      </c>
      <c r="Z1577" s="34">
        <v>0.33333333333333331</v>
      </c>
      <c r="AA1577" s="34">
        <v>0.35833333333333334</v>
      </c>
    </row>
    <row r="1578" spans="1:27" ht="15.75" customHeight="1" x14ac:dyDescent="0.25">
      <c r="A1578" s="34">
        <v>26110090</v>
      </c>
      <c r="B1578" s="34">
        <v>64.857142857142861</v>
      </c>
      <c r="C1578" s="34">
        <v>83.6</v>
      </c>
      <c r="D1578" s="34">
        <v>140.44999999999999</v>
      </c>
      <c r="E1578" s="34">
        <v>218.15</v>
      </c>
      <c r="F1578" s="34">
        <v>195.6</v>
      </c>
      <c r="G1578" s="34">
        <v>134.68421052631578</v>
      </c>
      <c r="H1578" s="34">
        <v>120.8</v>
      </c>
      <c r="I1578" s="34">
        <v>103.9</v>
      </c>
      <c r="J1578" s="34">
        <v>128.15</v>
      </c>
      <c r="K1578" s="34">
        <v>165.65</v>
      </c>
      <c r="L1578" s="34">
        <v>159.94999999999999</v>
      </c>
      <c r="M1578" s="34">
        <v>110.85</v>
      </c>
      <c r="N1578" s="34">
        <v>240</v>
      </c>
      <c r="O1578" s="34">
        <v>0.7</v>
      </c>
      <c r="P1578" s="34">
        <v>0.66666666666666663</v>
      </c>
      <c r="Q1578" s="34">
        <v>0.66666666666666663</v>
      </c>
      <c r="R1578" s="34">
        <v>0.66666666666666663</v>
      </c>
      <c r="S1578" s="34">
        <v>0.66666666666666663</v>
      </c>
      <c r="T1578" s="34">
        <v>0.6333333333333333</v>
      </c>
      <c r="U1578" s="34">
        <v>0.66666666666666663</v>
      </c>
      <c r="V1578" s="34">
        <v>0.66666666666666663</v>
      </c>
      <c r="W1578" s="34">
        <v>0.66666666666666663</v>
      </c>
      <c r="X1578" s="34">
        <v>0.66666666666666663</v>
      </c>
      <c r="Y1578" s="34">
        <v>0.66666666666666663</v>
      </c>
      <c r="Z1578" s="34">
        <v>0.66666666666666663</v>
      </c>
      <c r="AA1578" s="34">
        <v>0.66666666666666663</v>
      </c>
    </row>
    <row r="1579" spans="1:27" ht="15.75" customHeight="1" x14ac:dyDescent="0.25">
      <c r="A1579" s="34">
        <v>26110120</v>
      </c>
      <c r="B1579" s="34">
        <v>140.69999999999999</v>
      </c>
      <c r="C1579" s="34">
        <v>153.63333333333333</v>
      </c>
      <c r="D1579" s="34">
        <v>230.13333333333333</v>
      </c>
      <c r="E1579" s="34">
        <v>265.27000000000004</v>
      </c>
      <c r="F1579" s="34">
        <v>254.65517241379311</v>
      </c>
      <c r="G1579" s="34">
        <v>186.43333333333334</v>
      </c>
      <c r="H1579" s="34">
        <v>170.1</v>
      </c>
      <c r="I1579" s="34">
        <v>143.82758620689654</v>
      </c>
      <c r="J1579" s="34">
        <v>159.10344827586206</v>
      </c>
      <c r="K1579" s="34">
        <v>288.92857142857144</v>
      </c>
      <c r="L1579" s="34">
        <v>289.64285714285717</v>
      </c>
      <c r="M1579" s="34">
        <v>212.44827586206895</v>
      </c>
      <c r="N1579" s="34">
        <v>352</v>
      </c>
      <c r="O1579" s="34">
        <v>1</v>
      </c>
      <c r="P1579" s="34">
        <v>1</v>
      </c>
      <c r="Q1579" s="34">
        <v>1</v>
      </c>
      <c r="R1579" s="34">
        <v>1</v>
      </c>
      <c r="S1579" s="34">
        <v>0.96666666666666667</v>
      </c>
      <c r="T1579" s="34">
        <v>1</v>
      </c>
      <c r="U1579" s="34">
        <v>1</v>
      </c>
      <c r="V1579" s="34">
        <v>0.96666666666666667</v>
      </c>
      <c r="W1579" s="34">
        <v>0.96666666666666667</v>
      </c>
      <c r="X1579" s="34">
        <v>0.93333333333333335</v>
      </c>
      <c r="Y1579" s="34">
        <v>0.93333333333333335</v>
      </c>
      <c r="Z1579" s="34">
        <v>0.96666666666666667</v>
      </c>
      <c r="AA1579" s="34">
        <v>0.97777777777777775</v>
      </c>
    </row>
    <row r="1580" spans="1:27" ht="15.75" customHeight="1" x14ac:dyDescent="0.25">
      <c r="A1580" s="34">
        <v>26110130</v>
      </c>
      <c r="B1580" s="34">
        <v>66.5</v>
      </c>
      <c r="C1580" s="34">
        <v>140.5</v>
      </c>
      <c r="D1580" s="34">
        <v>125.5</v>
      </c>
      <c r="E1580" s="34">
        <v>123</v>
      </c>
      <c r="F1580" s="34">
        <v>142</v>
      </c>
      <c r="G1580" s="34">
        <v>51.5</v>
      </c>
      <c r="H1580" s="34">
        <v>21.5</v>
      </c>
      <c r="I1580" s="34">
        <v>37</v>
      </c>
      <c r="J1580" s="34">
        <v>88.5</v>
      </c>
      <c r="K1580" s="34">
        <v>236</v>
      </c>
      <c r="L1580" s="34">
        <v>201</v>
      </c>
      <c r="M1580" s="34">
        <v>69</v>
      </c>
      <c r="N1580" s="34">
        <v>24</v>
      </c>
      <c r="O1580" s="34">
        <v>6.6666666666666666E-2</v>
      </c>
      <c r="P1580" s="34">
        <v>6.6666666666666666E-2</v>
      </c>
      <c r="Q1580" s="34">
        <v>6.6666666666666666E-2</v>
      </c>
      <c r="R1580" s="34">
        <v>6.6666666666666666E-2</v>
      </c>
      <c r="S1580" s="34">
        <v>6.6666666666666666E-2</v>
      </c>
      <c r="T1580" s="34">
        <v>6.6666666666666666E-2</v>
      </c>
      <c r="U1580" s="34">
        <v>6.6666666666666666E-2</v>
      </c>
      <c r="V1580" s="34">
        <v>6.6666666666666666E-2</v>
      </c>
      <c r="W1580" s="34">
        <v>6.6666666666666666E-2</v>
      </c>
      <c r="X1580" s="34">
        <v>6.6666666666666666E-2</v>
      </c>
      <c r="Y1580" s="34">
        <v>6.6666666666666666E-2</v>
      </c>
      <c r="Z1580" s="34">
        <v>6.6666666666666666E-2</v>
      </c>
      <c r="AA1580" s="34">
        <v>6.6666666666666666E-2</v>
      </c>
    </row>
    <row r="1581" spans="1:27" ht="15.75" customHeight="1" x14ac:dyDescent="0.25">
      <c r="A1581" s="34">
        <v>26110150</v>
      </c>
      <c r="B1581" s="34">
        <v>75.833333333333329</v>
      </c>
      <c r="C1581" s="34">
        <v>85.84</v>
      </c>
      <c r="D1581" s="34">
        <v>157.18846153846152</v>
      </c>
      <c r="E1581" s="34">
        <v>185.26538461538459</v>
      </c>
      <c r="F1581" s="34">
        <v>190.37083333333337</v>
      </c>
      <c r="G1581" s="34">
        <v>106.56800000000001</v>
      </c>
      <c r="H1581" s="34">
        <v>87.74444444444444</v>
      </c>
      <c r="I1581" s="34">
        <v>75.950000000000017</v>
      </c>
      <c r="J1581" s="34">
        <v>130.63200000000003</v>
      </c>
      <c r="K1581" s="34">
        <v>161.04</v>
      </c>
      <c r="L1581" s="34">
        <v>165.9375</v>
      </c>
      <c r="M1581" s="34">
        <v>106.40384615384616</v>
      </c>
      <c r="N1581" s="34">
        <v>306</v>
      </c>
      <c r="O1581" s="34">
        <v>0.9</v>
      </c>
      <c r="P1581" s="34">
        <v>0.83333333333333337</v>
      </c>
      <c r="Q1581" s="34">
        <v>0.8666666666666667</v>
      </c>
      <c r="R1581" s="34">
        <v>0.8666666666666667</v>
      </c>
      <c r="S1581" s="34">
        <v>0.8</v>
      </c>
      <c r="T1581" s="34">
        <v>0.83333333333333337</v>
      </c>
      <c r="U1581" s="34">
        <v>0.9</v>
      </c>
      <c r="V1581" s="34">
        <v>0.8666666666666667</v>
      </c>
      <c r="W1581" s="34">
        <v>0.83333333333333337</v>
      </c>
      <c r="X1581" s="34">
        <v>0.83333333333333337</v>
      </c>
      <c r="Y1581" s="34">
        <v>0.8</v>
      </c>
      <c r="Z1581" s="34">
        <v>0.8666666666666667</v>
      </c>
      <c r="AA1581" s="34">
        <v>0.85</v>
      </c>
    </row>
    <row r="1582" spans="1:27" ht="15.75" customHeight="1" x14ac:dyDescent="0.25">
      <c r="A1582" s="34">
        <v>26110160</v>
      </c>
      <c r="B1582" s="34">
        <v>72.033333333333331</v>
      </c>
      <c r="C1582" s="34">
        <v>76.986206896551721</v>
      </c>
      <c r="D1582" s="34">
        <v>140.68666666666667</v>
      </c>
      <c r="E1582" s="34">
        <v>172.89655172413794</v>
      </c>
      <c r="F1582" s="34">
        <v>154.83333333333334</v>
      </c>
      <c r="G1582" s="34">
        <v>92.3</v>
      </c>
      <c r="H1582" s="34">
        <v>101.10344827586206</v>
      </c>
      <c r="I1582" s="34">
        <v>79.827586206896555</v>
      </c>
      <c r="J1582" s="34">
        <v>132.06896551724137</v>
      </c>
      <c r="K1582" s="34">
        <v>139.37037037037038</v>
      </c>
      <c r="L1582" s="34">
        <v>133.31379310344826</v>
      </c>
      <c r="M1582" s="34">
        <v>81.793103448275858</v>
      </c>
      <c r="N1582" s="34">
        <v>350</v>
      </c>
      <c r="O1582" s="34">
        <v>1</v>
      </c>
      <c r="P1582" s="34">
        <v>0.96666666666666667</v>
      </c>
      <c r="Q1582" s="34">
        <v>1</v>
      </c>
      <c r="R1582" s="34">
        <v>0.96666666666666667</v>
      </c>
      <c r="S1582" s="34">
        <v>1</v>
      </c>
      <c r="T1582" s="34">
        <v>1</v>
      </c>
      <c r="U1582" s="34">
        <v>0.96666666666666667</v>
      </c>
      <c r="V1582" s="34">
        <v>0.96666666666666667</v>
      </c>
      <c r="W1582" s="34">
        <v>0.96666666666666667</v>
      </c>
      <c r="X1582" s="34">
        <v>0.9</v>
      </c>
      <c r="Y1582" s="34">
        <v>0.96666666666666667</v>
      </c>
      <c r="Z1582" s="34">
        <v>0.96666666666666667</v>
      </c>
      <c r="AA1582" s="34">
        <v>0.97222222222222221</v>
      </c>
    </row>
    <row r="1583" spans="1:27" ht="15.75" customHeight="1" x14ac:dyDescent="0.25">
      <c r="A1583" s="34">
        <v>26110170</v>
      </c>
      <c r="B1583" s="34">
        <v>93.19047619047619</v>
      </c>
      <c r="C1583" s="34">
        <v>97.142857142857139</v>
      </c>
      <c r="D1583" s="34">
        <v>130.755</v>
      </c>
      <c r="E1583" s="34">
        <v>197.95</v>
      </c>
      <c r="F1583" s="34">
        <v>153</v>
      </c>
      <c r="G1583" s="34">
        <v>101.9</v>
      </c>
      <c r="H1583" s="34">
        <v>68.070000000000007</v>
      </c>
      <c r="I1583" s="34">
        <v>82.2</v>
      </c>
      <c r="J1583" s="34">
        <v>125.73499999999999</v>
      </c>
      <c r="K1583" s="34">
        <v>180.6</v>
      </c>
      <c r="L1583" s="34">
        <v>208.65</v>
      </c>
      <c r="M1583" s="34">
        <v>155.15</v>
      </c>
      <c r="N1583" s="34">
        <v>242</v>
      </c>
      <c r="O1583" s="34">
        <v>0.7</v>
      </c>
      <c r="P1583" s="34">
        <v>0.7</v>
      </c>
      <c r="Q1583" s="34">
        <v>0.66666666666666663</v>
      </c>
      <c r="R1583" s="34">
        <v>0.66666666666666663</v>
      </c>
      <c r="S1583" s="34">
        <v>0.66666666666666663</v>
      </c>
      <c r="T1583" s="34">
        <v>0.66666666666666663</v>
      </c>
      <c r="U1583" s="34">
        <v>0.66666666666666663</v>
      </c>
      <c r="V1583" s="34">
        <v>0.66666666666666663</v>
      </c>
      <c r="W1583" s="34">
        <v>0.66666666666666663</v>
      </c>
      <c r="X1583" s="34">
        <v>0.66666666666666663</v>
      </c>
      <c r="Y1583" s="34">
        <v>0.66666666666666663</v>
      </c>
      <c r="Z1583" s="34">
        <v>0.66666666666666663</v>
      </c>
      <c r="AA1583" s="34">
        <v>0.67222222222222228</v>
      </c>
    </row>
    <row r="1584" spans="1:27" ht="15.75" customHeight="1" x14ac:dyDescent="0.25">
      <c r="A1584" s="34">
        <v>26110180</v>
      </c>
      <c r="B1584" s="34">
        <v>66.952380952380949</v>
      </c>
      <c r="C1584" s="34">
        <v>86.2</v>
      </c>
      <c r="D1584" s="34">
        <v>115.55</v>
      </c>
      <c r="E1584" s="34">
        <v>170</v>
      </c>
      <c r="F1584" s="34">
        <v>156.83333333333334</v>
      </c>
      <c r="G1584" s="34">
        <v>87.95</v>
      </c>
      <c r="H1584" s="34">
        <v>63.7</v>
      </c>
      <c r="I1584" s="34">
        <v>55.3</v>
      </c>
      <c r="J1584" s="34">
        <v>96.6</v>
      </c>
      <c r="K1584" s="34">
        <v>155.94999999999999</v>
      </c>
      <c r="L1584" s="34">
        <v>164.7</v>
      </c>
      <c r="M1584" s="34">
        <v>97.2</v>
      </c>
      <c r="N1584" s="34">
        <v>239</v>
      </c>
      <c r="O1584" s="34">
        <v>0.7</v>
      </c>
      <c r="P1584" s="34">
        <v>0.7</v>
      </c>
      <c r="Q1584" s="34">
        <v>0.66666666666666663</v>
      </c>
      <c r="R1584" s="34">
        <v>0.6333333333333333</v>
      </c>
      <c r="S1584" s="34">
        <v>0.6</v>
      </c>
      <c r="T1584" s="34">
        <v>0.66666666666666663</v>
      </c>
      <c r="U1584" s="34">
        <v>0.66666666666666663</v>
      </c>
      <c r="V1584" s="34">
        <v>0.66666666666666663</v>
      </c>
      <c r="W1584" s="34">
        <v>0.66666666666666663</v>
      </c>
      <c r="X1584" s="34">
        <v>0.66666666666666663</v>
      </c>
      <c r="Y1584" s="34">
        <v>0.66666666666666663</v>
      </c>
      <c r="Z1584" s="34">
        <v>0.66666666666666663</v>
      </c>
      <c r="AA1584" s="34">
        <v>0.66388888888888886</v>
      </c>
    </row>
    <row r="1585" spans="1:27" ht="15.75" customHeight="1" x14ac:dyDescent="0.25">
      <c r="A1585" s="34">
        <v>26110190</v>
      </c>
      <c r="B1585" s="34">
        <v>48.80952380952381</v>
      </c>
      <c r="C1585" s="34">
        <v>57.095238095238095</v>
      </c>
      <c r="D1585" s="34">
        <v>99.6</v>
      </c>
      <c r="E1585" s="34">
        <v>123.44000000000001</v>
      </c>
      <c r="F1585" s="34">
        <v>128.65</v>
      </c>
      <c r="G1585" s="34">
        <v>88</v>
      </c>
      <c r="H1585" s="34">
        <v>58.85</v>
      </c>
      <c r="I1585" s="34">
        <v>45.85</v>
      </c>
      <c r="J1585" s="34">
        <v>93.15</v>
      </c>
      <c r="K1585" s="34">
        <v>103.15789473684211</v>
      </c>
      <c r="L1585" s="34">
        <v>126.25</v>
      </c>
      <c r="M1585" s="34">
        <v>73.5</v>
      </c>
      <c r="N1585" s="34">
        <v>241</v>
      </c>
      <c r="O1585" s="34">
        <v>0.7</v>
      </c>
      <c r="P1585" s="34">
        <v>0.7</v>
      </c>
      <c r="Q1585" s="34">
        <v>0.66666666666666663</v>
      </c>
      <c r="R1585" s="34">
        <v>0.66666666666666663</v>
      </c>
      <c r="S1585" s="34">
        <v>0.66666666666666663</v>
      </c>
      <c r="T1585" s="34">
        <v>0.66666666666666663</v>
      </c>
      <c r="U1585" s="34">
        <v>0.66666666666666663</v>
      </c>
      <c r="V1585" s="34">
        <v>0.66666666666666663</v>
      </c>
      <c r="W1585" s="34">
        <v>0.66666666666666663</v>
      </c>
      <c r="X1585" s="34">
        <v>0.6333333333333333</v>
      </c>
      <c r="Y1585" s="34">
        <v>0.66666666666666663</v>
      </c>
      <c r="Z1585" s="34">
        <v>0.66666666666666663</v>
      </c>
      <c r="AA1585" s="34">
        <v>0.6694444444444444</v>
      </c>
    </row>
    <row r="1586" spans="1:27" ht="15.75" customHeight="1" x14ac:dyDescent="0.25">
      <c r="A1586" s="34">
        <v>26110200</v>
      </c>
      <c r="B1586" s="34">
        <v>136.78947368421052</v>
      </c>
      <c r="C1586" s="34">
        <v>159.71428571428572</v>
      </c>
      <c r="D1586" s="34">
        <v>239.14761904761906</v>
      </c>
      <c r="E1586" s="34">
        <v>248.52631578947367</v>
      </c>
      <c r="F1586" s="34">
        <v>242.5</v>
      </c>
      <c r="G1586" s="34">
        <v>179.45</v>
      </c>
      <c r="H1586" s="34">
        <v>149.36842105263159</v>
      </c>
      <c r="I1586" s="34">
        <v>109.44374999999999</v>
      </c>
      <c r="J1586" s="34">
        <v>184.05555555555554</v>
      </c>
      <c r="K1586" s="34">
        <v>223.33333333333334</v>
      </c>
      <c r="L1586" s="34">
        <v>297.15789473684208</v>
      </c>
      <c r="M1586" s="34">
        <v>176.72222222222223</v>
      </c>
      <c r="N1586" s="34">
        <v>228</v>
      </c>
      <c r="O1586" s="34">
        <v>0.6333333333333333</v>
      </c>
      <c r="P1586" s="34">
        <v>0.7</v>
      </c>
      <c r="Q1586" s="34">
        <v>0.7</v>
      </c>
      <c r="R1586" s="34">
        <v>0.6333333333333333</v>
      </c>
      <c r="S1586" s="34">
        <v>0.66666666666666663</v>
      </c>
      <c r="T1586" s="34">
        <v>0.66666666666666663</v>
      </c>
      <c r="U1586" s="34">
        <v>0.6333333333333333</v>
      </c>
      <c r="V1586" s="34">
        <v>0.53333333333333333</v>
      </c>
      <c r="W1586" s="34">
        <v>0.6</v>
      </c>
      <c r="X1586" s="34">
        <v>0.6</v>
      </c>
      <c r="Y1586" s="34">
        <v>0.6333333333333333</v>
      </c>
      <c r="Z1586" s="34">
        <v>0.6</v>
      </c>
      <c r="AA1586" s="34">
        <v>0.6333333333333333</v>
      </c>
    </row>
    <row r="1587" spans="1:27" ht="15.75" customHeight="1" x14ac:dyDescent="0.25">
      <c r="A1587" s="34">
        <v>26110220</v>
      </c>
      <c r="B1587" s="34">
        <v>64.857142857142861</v>
      </c>
      <c r="C1587" s="34">
        <v>72.349999999999994</v>
      </c>
      <c r="D1587" s="34">
        <v>96.15</v>
      </c>
      <c r="E1587" s="34">
        <v>168.5</v>
      </c>
      <c r="F1587" s="34">
        <v>140.44999999999999</v>
      </c>
      <c r="G1587" s="34">
        <v>80.95</v>
      </c>
      <c r="H1587" s="34">
        <v>73.263157894736835</v>
      </c>
      <c r="I1587" s="34">
        <v>64.099999999999994</v>
      </c>
      <c r="J1587" s="34">
        <v>109.6</v>
      </c>
      <c r="K1587" s="34">
        <v>125.31578947368421</v>
      </c>
      <c r="L1587" s="34">
        <v>143.44999999999999</v>
      </c>
      <c r="M1587" s="34">
        <v>74.833333333333329</v>
      </c>
      <c r="N1587" s="34">
        <v>237</v>
      </c>
      <c r="O1587" s="34">
        <v>0.7</v>
      </c>
      <c r="P1587" s="34">
        <v>0.66666666666666663</v>
      </c>
      <c r="Q1587" s="34">
        <v>0.66666666666666663</v>
      </c>
      <c r="R1587" s="34">
        <v>0.66666666666666663</v>
      </c>
      <c r="S1587" s="34">
        <v>0.66666666666666663</v>
      </c>
      <c r="T1587" s="34">
        <v>0.66666666666666663</v>
      </c>
      <c r="U1587" s="34">
        <v>0.6333333333333333</v>
      </c>
      <c r="V1587" s="34">
        <v>0.66666666666666663</v>
      </c>
      <c r="W1587" s="34">
        <v>0.66666666666666663</v>
      </c>
      <c r="X1587" s="34">
        <v>0.6333333333333333</v>
      </c>
      <c r="Y1587" s="34">
        <v>0.66666666666666663</v>
      </c>
      <c r="Z1587" s="34">
        <v>0.6</v>
      </c>
      <c r="AA1587" s="34">
        <v>0.65833333333333333</v>
      </c>
    </row>
    <row r="1588" spans="1:27" ht="15.75" customHeight="1" x14ac:dyDescent="0.25">
      <c r="A1588" s="34">
        <v>26110230</v>
      </c>
      <c r="B1588" s="34">
        <v>29.867857142857144</v>
      </c>
      <c r="C1588" s="34">
        <v>54.642857142857146</v>
      </c>
      <c r="D1588" s="34">
        <v>91.765517241379342</v>
      </c>
      <c r="E1588" s="34">
        <v>144.37666666666667</v>
      </c>
      <c r="F1588" s="34">
        <v>134.37586206896549</v>
      </c>
      <c r="G1588" s="34">
        <v>81.117241379310343</v>
      </c>
      <c r="H1588" s="34">
        <v>80.7</v>
      </c>
      <c r="I1588" s="34">
        <v>61.317241379310339</v>
      </c>
      <c r="J1588" s="34">
        <v>98.782758620689648</v>
      </c>
      <c r="K1588" s="34">
        <v>110.73571428571429</v>
      </c>
      <c r="L1588" s="34">
        <v>111.33793103448274</v>
      </c>
      <c r="M1588" s="34">
        <v>65.053571428571416</v>
      </c>
      <c r="N1588" s="34">
        <v>346</v>
      </c>
      <c r="O1588" s="34">
        <v>0.93333333333333335</v>
      </c>
      <c r="P1588" s="34">
        <v>0.93333333333333335</v>
      </c>
      <c r="Q1588" s="34">
        <v>0.96666666666666667</v>
      </c>
      <c r="R1588" s="34">
        <v>1</v>
      </c>
      <c r="S1588" s="34">
        <v>0.96666666666666667</v>
      </c>
      <c r="T1588" s="34">
        <v>0.96666666666666667</v>
      </c>
      <c r="U1588" s="34">
        <v>1</v>
      </c>
      <c r="V1588" s="34">
        <v>0.96666666666666667</v>
      </c>
      <c r="W1588" s="34">
        <v>0.96666666666666667</v>
      </c>
      <c r="X1588" s="34">
        <v>0.93333333333333335</v>
      </c>
      <c r="Y1588" s="34">
        <v>0.96666666666666667</v>
      </c>
      <c r="Z1588" s="34">
        <v>0.93333333333333335</v>
      </c>
      <c r="AA1588" s="34">
        <v>0.96111111111111114</v>
      </c>
    </row>
    <row r="1589" spans="1:27" ht="15.75" customHeight="1" x14ac:dyDescent="0.25">
      <c r="A1589" s="34">
        <v>26110260</v>
      </c>
      <c r="B1589" s="34">
        <v>106</v>
      </c>
      <c r="C1589" s="34">
        <v>79</v>
      </c>
      <c r="D1589" s="34">
        <v>109</v>
      </c>
      <c r="E1589" s="34">
        <v>120</v>
      </c>
      <c r="F1589" s="34">
        <v>74</v>
      </c>
      <c r="G1589" s="34">
        <v>40</v>
      </c>
      <c r="H1589" s="34">
        <v>35</v>
      </c>
      <c r="I1589" s="34">
        <v>73</v>
      </c>
      <c r="J1589" s="34">
        <v>112</v>
      </c>
      <c r="K1589" s="34">
        <v>195</v>
      </c>
      <c r="L1589" s="34">
        <v>229</v>
      </c>
      <c r="M1589" s="34">
        <v>239</v>
      </c>
      <c r="N1589" s="34">
        <v>12</v>
      </c>
      <c r="O1589" s="34">
        <v>3.3333333333333333E-2</v>
      </c>
      <c r="P1589" s="34">
        <v>3.3333333333333333E-2</v>
      </c>
      <c r="Q1589" s="34">
        <v>3.3333333333333333E-2</v>
      </c>
      <c r="R1589" s="34">
        <v>3.3333333333333333E-2</v>
      </c>
      <c r="S1589" s="34">
        <v>3.3333333333333333E-2</v>
      </c>
      <c r="T1589" s="34">
        <v>3.3333333333333333E-2</v>
      </c>
      <c r="U1589" s="34">
        <v>3.3333333333333333E-2</v>
      </c>
      <c r="V1589" s="34">
        <v>3.3333333333333333E-2</v>
      </c>
      <c r="W1589" s="34">
        <v>3.3333333333333333E-2</v>
      </c>
      <c r="X1589" s="34">
        <v>3.3333333333333333E-2</v>
      </c>
      <c r="Y1589" s="34">
        <v>3.3333333333333333E-2</v>
      </c>
      <c r="Z1589" s="34">
        <v>3.3333333333333333E-2</v>
      </c>
      <c r="AA1589" s="34">
        <v>3.3333333333333333E-2</v>
      </c>
    </row>
    <row r="1590" spans="1:27" ht="15.75" customHeight="1" x14ac:dyDescent="0.25">
      <c r="A1590" s="34">
        <v>26110270</v>
      </c>
      <c r="B1590" s="34">
        <v>216.5</v>
      </c>
      <c r="C1590" s="34">
        <v>129</v>
      </c>
      <c r="D1590" s="34">
        <v>147.5</v>
      </c>
      <c r="E1590" s="34">
        <v>156.5</v>
      </c>
      <c r="F1590" s="34">
        <v>237.5</v>
      </c>
      <c r="G1590" s="34">
        <v>49.5</v>
      </c>
      <c r="H1590" s="34">
        <v>53</v>
      </c>
      <c r="I1590" s="34">
        <v>63.5</v>
      </c>
      <c r="J1590" s="34">
        <v>81.5</v>
      </c>
      <c r="K1590" s="34">
        <v>168</v>
      </c>
      <c r="L1590" s="34">
        <v>244</v>
      </c>
      <c r="M1590" s="34">
        <v>50.5</v>
      </c>
      <c r="N1590" s="34">
        <v>23</v>
      </c>
      <c r="O1590" s="34">
        <v>6.6666666666666666E-2</v>
      </c>
      <c r="P1590" s="34">
        <v>3.3333333333333333E-2</v>
      </c>
      <c r="Q1590" s="34">
        <v>6.6666666666666666E-2</v>
      </c>
      <c r="R1590" s="34">
        <v>6.6666666666666666E-2</v>
      </c>
      <c r="S1590" s="34">
        <v>6.6666666666666666E-2</v>
      </c>
      <c r="T1590" s="34">
        <v>6.6666666666666666E-2</v>
      </c>
      <c r="U1590" s="34">
        <v>6.6666666666666666E-2</v>
      </c>
      <c r="V1590" s="34">
        <v>6.6666666666666666E-2</v>
      </c>
      <c r="W1590" s="34">
        <v>6.6666666666666666E-2</v>
      </c>
      <c r="X1590" s="34">
        <v>6.6666666666666666E-2</v>
      </c>
      <c r="Y1590" s="34">
        <v>6.6666666666666666E-2</v>
      </c>
      <c r="Z1590" s="34">
        <v>6.6666666666666666E-2</v>
      </c>
      <c r="AA1590" s="34">
        <v>6.3888888888888884E-2</v>
      </c>
    </row>
    <row r="1591" spans="1:27" ht="15.75" customHeight="1" x14ac:dyDescent="0.25">
      <c r="A1591" s="34">
        <v>26110290</v>
      </c>
      <c r="B1591" s="34">
        <v>41.071428571428569</v>
      </c>
      <c r="C1591" s="34">
        <v>71.555555555555557</v>
      </c>
      <c r="D1591" s="34">
        <v>120.10714285714286</v>
      </c>
      <c r="E1591" s="34">
        <v>180.68214285714288</v>
      </c>
      <c r="F1591" s="34">
        <v>144.2962962962963</v>
      </c>
      <c r="G1591" s="34">
        <v>82.703703703703709</v>
      </c>
      <c r="H1591" s="34">
        <v>70.571428571428569</v>
      </c>
      <c r="I1591" s="34">
        <v>70.133333333333326</v>
      </c>
      <c r="J1591" s="34">
        <v>100.27037037037037</v>
      </c>
      <c r="K1591" s="34">
        <v>129.46153846153845</v>
      </c>
      <c r="L1591" s="34">
        <v>151.60714285714286</v>
      </c>
      <c r="M1591" s="34">
        <v>69.388461538461542</v>
      </c>
      <c r="N1591" s="34">
        <v>327</v>
      </c>
      <c r="O1591" s="34">
        <v>0.93333333333333335</v>
      </c>
      <c r="P1591" s="34">
        <v>0.9</v>
      </c>
      <c r="Q1591" s="34">
        <v>0.93333333333333335</v>
      </c>
      <c r="R1591" s="34">
        <v>0.93333333333333335</v>
      </c>
      <c r="S1591" s="34">
        <v>0.9</v>
      </c>
      <c r="T1591" s="34">
        <v>0.9</v>
      </c>
      <c r="U1591" s="34">
        <v>0.93333333333333335</v>
      </c>
      <c r="V1591" s="34">
        <v>0.9</v>
      </c>
      <c r="W1591" s="34">
        <v>0.9</v>
      </c>
      <c r="X1591" s="34">
        <v>0.8666666666666667</v>
      </c>
      <c r="Y1591" s="34">
        <v>0.93333333333333335</v>
      </c>
      <c r="Z1591" s="34">
        <v>0.8666666666666667</v>
      </c>
      <c r="AA1591" s="34">
        <v>0.90833333333333333</v>
      </c>
    </row>
    <row r="1592" spans="1:27" ht="15.75" customHeight="1" x14ac:dyDescent="0.25">
      <c r="A1592" s="34">
        <v>26110300</v>
      </c>
      <c r="B1592" s="34">
        <v>37.266666666666666</v>
      </c>
      <c r="C1592" s="34">
        <v>69.266666666666666</v>
      </c>
      <c r="D1592" s="34">
        <v>103.75</v>
      </c>
      <c r="E1592" s="34">
        <v>146</v>
      </c>
      <c r="F1592" s="34">
        <v>137.28275862068966</v>
      </c>
      <c r="G1592" s="34">
        <v>78.206896551724142</v>
      </c>
      <c r="H1592" s="34">
        <v>84.033333333333331</v>
      </c>
      <c r="I1592" s="34">
        <v>68.166666666666671</v>
      </c>
      <c r="J1592" s="34">
        <v>94.575862068965506</v>
      </c>
      <c r="K1592" s="34">
        <v>106.8</v>
      </c>
      <c r="L1592" s="34">
        <v>103.64285714285714</v>
      </c>
      <c r="M1592" s="34">
        <v>51.565517241379311</v>
      </c>
      <c r="N1592" s="34">
        <v>349</v>
      </c>
      <c r="O1592" s="34">
        <v>1</v>
      </c>
      <c r="P1592" s="34">
        <v>1</v>
      </c>
      <c r="Q1592" s="34">
        <v>0.93333333333333335</v>
      </c>
      <c r="R1592" s="34">
        <v>0.96666666666666667</v>
      </c>
      <c r="S1592" s="34">
        <v>0.96666666666666667</v>
      </c>
      <c r="T1592" s="34">
        <v>0.96666666666666667</v>
      </c>
      <c r="U1592" s="34">
        <v>1</v>
      </c>
      <c r="V1592" s="34">
        <v>1</v>
      </c>
      <c r="W1592" s="34">
        <v>0.96666666666666667</v>
      </c>
      <c r="X1592" s="34">
        <v>0.93333333333333335</v>
      </c>
      <c r="Y1592" s="34">
        <v>0.93333333333333335</v>
      </c>
      <c r="Z1592" s="34">
        <v>0.96666666666666667</v>
      </c>
      <c r="AA1592" s="34">
        <v>0.96944444444444444</v>
      </c>
    </row>
    <row r="1593" spans="1:27" ht="15.75" customHeight="1" x14ac:dyDescent="0.25">
      <c r="A1593" s="34">
        <v>26110330</v>
      </c>
      <c r="B1593" s="34">
        <v>56.45</v>
      </c>
      <c r="C1593" s="34">
        <v>71.80952380952381</v>
      </c>
      <c r="D1593" s="34">
        <v>107.35</v>
      </c>
      <c r="E1593" s="34">
        <v>180.4</v>
      </c>
      <c r="F1593" s="34">
        <v>143.75</v>
      </c>
      <c r="G1593" s="34">
        <v>102.25</v>
      </c>
      <c r="H1593" s="34">
        <v>80</v>
      </c>
      <c r="I1593" s="34">
        <v>64.75</v>
      </c>
      <c r="J1593" s="34">
        <v>108.8</v>
      </c>
      <c r="K1593" s="34">
        <v>132.6</v>
      </c>
      <c r="L1593" s="34">
        <v>142.4</v>
      </c>
      <c r="M1593" s="34">
        <v>87</v>
      </c>
      <c r="N1593" s="34">
        <v>241</v>
      </c>
      <c r="O1593" s="34">
        <v>0.66666666666666663</v>
      </c>
      <c r="P1593" s="34">
        <v>0.7</v>
      </c>
      <c r="Q1593" s="34">
        <v>0.66666666666666663</v>
      </c>
      <c r="R1593" s="34">
        <v>0.66666666666666663</v>
      </c>
      <c r="S1593" s="34">
        <v>0.66666666666666663</v>
      </c>
      <c r="T1593" s="34">
        <v>0.66666666666666663</v>
      </c>
      <c r="U1593" s="34">
        <v>0.66666666666666663</v>
      </c>
      <c r="V1593" s="34">
        <v>0.66666666666666663</v>
      </c>
      <c r="W1593" s="34">
        <v>0.66666666666666663</v>
      </c>
      <c r="X1593" s="34">
        <v>0.66666666666666663</v>
      </c>
      <c r="Y1593" s="34">
        <v>0.66666666666666663</v>
      </c>
      <c r="Z1593" s="34">
        <v>0.66666666666666663</v>
      </c>
      <c r="AA1593" s="34">
        <v>0.6694444444444444</v>
      </c>
    </row>
    <row r="1594" spans="1:27" ht="15.75" customHeight="1" x14ac:dyDescent="0.25">
      <c r="A1594" s="34">
        <v>26110360</v>
      </c>
      <c r="B1594" s="34">
        <v>72.650000000000006</v>
      </c>
      <c r="C1594" s="34">
        <v>101.0952380952381</v>
      </c>
      <c r="D1594" s="34">
        <v>140.4</v>
      </c>
      <c r="E1594" s="34">
        <v>181.8</v>
      </c>
      <c r="F1594" s="34">
        <v>155.94999999999999</v>
      </c>
      <c r="G1594" s="34">
        <v>98.05</v>
      </c>
      <c r="H1594" s="34">
        <v>78.849999999999994</v>
      </c>
      <c r="I1594" s="34">
        <v>65.3</v>
      </c>
      <c r="J1594" s="34">
        <v>120.1</v>
      </c>
      <c r="K1594" s="34">
        <v>166.2</v>
      </c>
      <c r="L1594" s="34">
        <v>187.26315789473685</v>
      </c>
      <c r="M1594" s="34">
        <v>114.85</v>
      </c>
      <c r="N1594" s="34">
        <v>240</v>
      </c>
      <c r="O1594" s="34">
        <v>0.66666666666666663</v>
      </c>
      <c r="P1594" s="34">
        <v>0.7</v>
      </c>
      <c r="Q1594" s="34">
        <v>0.66666666666666663</v>
      </c>
      <c r="R1594" s="34">
        <v>0.66666666666666663</v>
      </c>
      <c r="S1594" s="34">
        <v>0.66666666666666663</v>
      </c>
      <c r="T1594" s="34">
        <v>0.66666666666666663</v>
      </c>
      <c r="U1594" s="34">
        <v>0.66666666666666663</v>
      </c>
      <c r="V1594" s="34">
        <v>0.66666666666666663</v>
      </c>
      <c r="W1594" s="34">
        <v>0.66666666666666663</v>
      </c>
      <c r="X1594" s="34">
        <v>0.66666666666666663</v>
      </c>
      <c r="Y1594" s="34">
        <v>0.6333333333333333</v>
      </c>
      <c r="Z1594" s="34">
        <v>0.66666666666666663</v>
      </c>
      <c r="AA1594" s="34">
        <v>0.66666666666666663</v>
      </c>
    </row>
    <row r="1595" spans="1:27" ht="15.75" customHeight="1" x14ac:dyDescent="0.25">
      <c r="A1595" s="34">
        <v>26110380</v>
      </c>
      <c r="B1595" s="34">
        <v>42.476190476190474</v>
      </c>
      <c r="C1595" s="34">
        <v>70.476190476190482</v>
      </c>
      <c r="D1595" s="34">
        <v>97.2</v>
      </c>
      <c r="E1595" s="34">
        <v>163.30000000000001</v>
      </c>
      <c r="F1595" s="34">
        <v>144.55000000000001</v>
      </c>
      <c r="G1595" s="34">
        <v>86.7</v>
      </c>
      <c r="H1595" s="34">
        <v>75.900000000000006</v>
      </c>
      <c r="I1595" s="34">
        <v>67.650000000000006</v>
      </c>
      <c r="J1595" s="34">
        <v>97.55</v>
      </c>
      <c r="K1595" s="34">
        <v>131.85</v>
      </c>
      <c r="L1595" s="34">
        <v>154.15</v>
      </c>
      <c r="M1595" s="34">
        <v>82.45</v>
      </c>
      <c r="N1595" s="34">
        <v>242</v>
      </c>
      <c r="O1595" s="34">
        <v>0.7</v>
      </c>
      <c r="P1595" s="34">
        <v>0.7</v>
      </c>
      <c r="Q1595" s="34">
        <v>0.66666666666666663</v>
      </c>
      <c r="R1595" s="34">
        <v>0.66666666666666663</v>
      </c>
      <c r="S1595" s="34">
        <v>0.66666666666666663</v>
      </c>
      <c r="T1595" s="34">
        <v>0.66666666666666663</v>
      </c>
      <c r="U1595" s="34">
        <v>0.66666666666666663</v>
      </c>
      <c r="V1595" s="34">
        <v>0.66666666666666663</v>
      </c>
      <c r="W1595" s="34">
        <v>0.66666666666666663</v>
      </c>
      <c r="X1595" s="34">
        <v>0.66666666666666663</v>
      </c>
      <c r="Y1595" s="34">
        <v>0.66666666666666663</v>
      </c>
      <c r="Z1595" s="34">
        <v>0.66666666666666663</v>
      </c>
      <c r="AA1595" s="34">
        <v>0.67222222222222228</v>
      </c>
    </row>
    <row r="1596" spans="1:27" ht="15.75" customHeight="1" x14ac:dyDescent="0.25">
      <c r="A1596" s="34">
        <v>26110390</v>
      </c>
      <c r="B1596" s="34">
        <v>63.571428571428569</v>
      </c>
      <c r="C1596" s="34">
        <v>87.4</v>
      </c>
      <c r="D1596" s="34">
        <v>95.1</v>
      </c>
      <c r="E1596" s="34">
        <v>167.25</v>
      </c>
      <c r="F1596" s="34">
        <v>121.75</v>
      </c>
      <c r="G1596" s="34">
        <v>89.05</v>
      </c>
      <c r="H1596" s="34">
        <v>73.3</v>
      </c>
      <c r="I1596" s="34">
        <v>65.849999999999994</v>
      </c>
      <c r="J1596" s="34">
        <v>102.21052631578948</v>
      </c>
      <c r="K1596" s="34">
        <v>121.4</v>
      </c>
      <c r="L1596" s="34">
        <v>147.15</v>
      </c>
      <c r="M1596" s="34">
        <v>83.35</v>
      </c>
      <c r="N1596" s="34">
        <v>240</v>
      </c>
      <c r="O1596" s="34">
        <v>0.7</v>
      </c>
      <c r="P1596" s="34">
        <v>0.66666666666666663</v>
      </c>
      <c r="Q1596" s="34">
        <v>0.66666666666666663</v>
      </c>
      <c r="R1596" s="34">
        <v>0.66666666666666663</v>
      </c>
      <c r="S1596" s="34">
        <v>0.66666666666666663</v>
      </c>
      <c r="T1596" s="34">
        <v>0.66666666666666663</v>
      </c>
      <c r="U1596" s="34">
        <v>0.66666666666666663</v>
      </c>
      <c r="V1596" s="34">
        <v>0.66666666666666663</v>
      </c>
      <c r="W1596" s="34">
        <v>0.6333333333333333</v>
      </c>
      <c r="X1596" s="34">
        <v>0.66666666666666663</v>
      </c>
      <c r="Y1596" s="34">
        <v>0.66666666666666663</v>
      </c>
      <c r="Z1596" s="34">
        <v>0.66666666666666663</v>
      </c>
      <c r="AA1596" s="34">
        <v>0.66666666666666663</v>
      </c>
    </row>
    <row r="1597" spans="1:27" ht="15.75" customHeight="1" x14ac:dyDescent="0.25">
      <c r="A1597" s="34">
        <v>26110430</v>
      </c>
      <c r="B1597" s="34">
        <v>65.61904761904762</v>
      </c>
      <c r="C1597" s="34">
        <v>81.714285714285708</v>
      </c>
      <c r="D1597" s="34">
        <v>119.9</v>
      </c>
      <c r="E1597" s="34">
        <v>155.75</v>
      </c>
      <c r="F1597" s="34">
        <v>137.6</v>
      </c>
      <c r="G1597" s="34">
        <v>102.15</v>
      </c>
      <c r="H1597" s="34">
        <v>84.1</v>
      </c>
      <c r="I1597" s="34">
        <v>81.3</v>
      </c>
      <c r="J1597" s="34">
        <v>114.10526315789474</v>
      </c>
      <c r="K1597" s="34">
        <v>162.80000000000001</v>
      </c>
      <c r="L1597" s="34">
        <v>145.6</v>
      </c>
      <c r="M1597" s="34">
        <v>93.684210526315795</v>
      </c>
      <c r="N1597" s="34">
        <v>240</v>
      </c>
      <c r="O1597" s="34">
        <v>0.7</v>
      </c>
      <c r="P1597" s="34">
        <v>0.7</v>
      </c>
      <c r="Q1597" s="34">
        <v>0.66666666666666663</v>
      </c>
      <c r="R1597" s="34">
        <v>0.66666666666666663</v>
      </c>
      <c r="S1597" s="34">
        <v>0.66666666666666663</v>
      </c>
      <c r="T1597" s="34">
        <v>0.66666666666666663</v>
      </c>
      <c r="U1597" s="34">
        <v>0.66666666666666663</v>
      </c>
      <c r="V1597" s="34">
        <v>0.66666666666666663</v>
      </c>
      <c r="W1597" s="34">
        <v>0.6333333333333333</v>
      </c>
      <c r="X1597" s="34">
        <v>0.66666666666666663</v>
      </c>
      <c r="Y1597" s="34">
        <v>0.66666666666666663</v>
      </c>
      <c r="Z1597" s="34">
        <v>0.6333333333333333</v>
      </c>
      <c r="AA1597" s="34">
        <v>0.66666666666666663</v>
      </c>
    </row>
    <row r="1598" spans="1:27" ht="15.75" customHeight="1" x14ac:dyDescent="0.25">
      <c r="A1598" s="34">
        <v>26110440</v>
      </c>
      <c r="B1598" s="34">
        <v>88.45</v>
      </c>
      <c r="C1598" s="34">
        <v>98.571428571428569</v>
      </c>
      <c r="D1598" s="34">
        <v>156.55000000000001</v>
      </c>
      <c r="E1598" s="34">
        <v>201.8</v>
      </c>
      <c r="F1598" s="34">
        <v>171.85</v>
      </c>
      <c r="G1598" s="34">
        <v>126.2</v>
      </c>
      <c r="H1598" s="34">
        <v>115.35</v>
      </c>
      <c r="I1598" s="34">
        <v>101.755</v>
      </c>
      <c r="J1598" s="34">
        <v>150.05263157894737</v>
      </c>
      <c r="K1598" s="34">
        <v>181.52631578947367</v>
      </c>
      <c r="L1598" s="34">
        <v>194.21052631578948</v>
      </c>
      <c r="M1598" s="34">
        <v>133.52631578947367</v>
      </c>
      <c r="N1598" s="34">
        <v>237</v>
      </c>
      <c r="O1598" s="34">
        <v>0.66666666666666663</v>
      </c>
      <c r="P1598" s="34">
        <v>0.7</v>
      </c>
      <c r="Q1598" s="34">
        <v>0.66666666666666663</v>
      </c>
      <c r="R1598" s="34">
        <v>0.66666666666666663</v>
      </c>
      <c r="S1598" s="34">
        <v>0.66666666666666663</v>
      </c>
      <c r="T1598" s="34">
        <v>0.66666666666666663</v>
      </c>
      <c r="U1598" s="34">
        <v>0.66666666666666663</v>
      </c>
      <c r="V1598" s="34">
        <v>0.66666666666666663</v>
      </c>
      <c r="W1598" s="34">
        <v>0.6333333333333333</v>
      </c>
      <c r="X1598" s="34">
        <v>0.6333333333333333</v>
      </c>
      <c r="Y1598" s="34">
        <v>0.6333333333333333</v>
      </c>
      <c r="Z1598" s="34">
        <v>0.6333333333333333</v>
      </c>
      <c r="AA1598" s="34">
        <v>0.65833333333333333</v>
      </c>
    </row>
    <row r="1599" spans="1:27" ht="15.75" customHeight="1" x14ac:dyDescent="0.25">
      <c r="A1599" s="34">
        <v>26110450</v>
      </c>
      <c r="B1599" s="34">
        <v>28.789473684210527</v>
      </c>
      <c r="C1599" s="34">
        <v>56.2</v>
      </c>
      <c r="D1599" s="34">
        <v>79.8</v>
      </c>
      <c r="E1599" s="34">
        <v>117.75</v>
      </c>
      <c r="F1599" s="34">
        <v>99</v>
      </c>
      <c r="G1599" s="34">
        <v>64.5</v>
      </c>
      <c r="H1599" s="34">
        <v>44.05</v>
      </c>
      <c r="I1599" s="34">
        <v>43.5</v>
      </c>
      <c r="J1599" s="34">
        <v>63.8</v>
      </c>
      <c r="K1599" s="34">
        <v>119.3</v>
      </c>
      <c r="L1599" s="34">
        <v>104.9</v>
      </c>
      <c r="M1599" s="34">
        <v>51.65</v>
      </c>
      <c r="N1599" s="34">
        <v>239</v>
      </c>
      <c r="O1599" s="34">
        <v>0.6333333333333333</v>
      </c>
      <c r="P1599" s="34">
        <v>0.66666666666666663</v>
      </c>
      <c r="Q1599" s="34">
        <v>0.66666666666666663</v>
      </c>
      <c r="R1599" s="34">
        <v>0.66666666666666663</v>
      </c>
      <c r="S1599" s="34">
        <v>0.66666666666666663</v>
      </c>
      <c r="T1599" s="34">
        <v>0.66666666666666663</v>
      </c>
      <c r="U1599" s="34">
        <v>0.66666666666666663</v>
      </c>
      <c r="V1599" s="34">
        <v>0.66666666666666663</v>
      </c>
      <c r="W1599" s="34">
        <v>0.66666666666666663</v>
      </c>
      <c r="X1599" s="34">
        <v>0.66666666666666663</v>
      </c>
      <c r="Y1599" s="34">
        <v>0.66666666666666663</v>
      </c>
      <c r="Z1599" s="34">
        <v>0.66666666666666663</v>
      </c>
      <c r="AA1599" s="34">
        <v>0.66388888888888886</v>
      </c>
    </row>
    <row r="1600" spans="1:27" ht="15.75" customHeight="1" x14ac:dyDescent="0.25">
      <c r="A1600" s="34">
        <v>26115020</v>
      </c>
      <c r="B1600" s="34">
        <v>65.763157894736835</v>
      </c>
      <c r="C1600" s="34">
        <v>74.766666666666666</v>
      </c>
      <c r="D1600" s="34">
        <v>95.8</v>
      </c>
      <c r="E1600" s="34">
        <v>155.00526315789475</v>
      </c>
      <c r="F1600" s="34">
        <v>118.72499999999999</v>
      </c>
      <c r="G1600" s="34">
        <v>84.254999999999995</v>
      </c>
      <c r="H1600" s="34">
        <v>71.778947368421044</v>
      </c>
      <c r="I1600" s="34">
        <v>64.47999999999999</v>
      </c>
      <c r="J1600" s="34">
        <v>98.174999999999997</v>
      </c>
      <c r="K1600" s="34">
        <v>139.25263157894739</v>
      </c>
      <c r="L1600" s="34">
        <v>147.34</v>
      </c>
      <c r="M1600" s="34">
        <v>81.584210526315786</v>
      </c>
      <c r="N1600" s="34">
        <v>236</v>
      </c>
      <c r="O1600" s="34">
        <v>0.6333333333333333</v>
      </c>
      <c r="P1600" s="34">
        <v>0.7</v>
      </c>
      <c r="Q1600" s="34">
        <v>0.66666666666666663</v>
      </c>
      <c r="R1600" s="34">
        <v>0.6333333333333333</v>
      </c>
      <c r="S1600" s="34">
        <v>0.66666666666666663</v>
      </c>
      <c r="T1600" s="34">
        <v>0.66666666666666663</v>
      </c>
      <c r="U1600" s="34">
        <v>0.6333333333333333</v>
      </c>
      <c r="V1600" s="34">
        <v>0.66666666666666663</v>
      </c>
      <c r="W1600" s="34">
        <v>0.66666666666666663</v>
      </c>
      <c r="X1600" s="34">
        <v>0.6333333333333333</v>
      </c>
      <c r="Y1600" s="34">
        <v>0.66666666666666663</v>
      </c>
      <c r="Z1600" s="34">
        <v>0.6333333333333333</v>
      </c>
      <c r="AA1600" s="34">
        <v>0.65555555555555556</v>
      </c>
    </row>
    <row r="1601" spans="1:27" ht="15.75" customHeight="1" x14ac:dyDescent="0.25">
      <c r="A1601" s="34">
        <v>26115040</v>
      </c>
      <c r="B1601" s="34">
        <v>50.3</v>
      </c>
      <c r="C1601" s="34">
        <v>70.933333333333337</v>
      </c>
      <c r="D1601" s="34">
        <v>94.452380952380935</v>
      </c>
      <c r="E1601" s="34">
        <v>150.9190476190476</v>
      </c>
      <c r="F1601" s="34">
        <v>136.33499999999998</v>
      </c>
      <c r="G1601" s="34">
        <v>94.009090909090901</v>
      </c>
      <c r="H1601" s="34">
        <v>73.317391304347808</v>
      </c>
      <c r="I1601" s="34">
        <v>68.943478260869583</v>
      </c>
      <c r="J1601" s="34">
        <v>104.04285714285714</v>
      </c>
      <c r="K1601" s="34">
        <v>117.63333333333334</v>
      </c>
      <c r="L1601" s="34">
        <v>111.06842105263159</v>
      </c>
      <c r="M1601" s="34">
        <v>61.017647058823528</v>
      </c>
      <c r="N1601" s="34">
        <v>247</v>
      </c>
      <c r="O1601" s="34">
        <v>0.6</v>
      </c>
      <c r="P1601" s="34">
        <v>0.7</v>
      </c>
      <c r="Q1601" s="34">
        <v>0.7</v>
      </c>
      <c r="R1601" s="34">
        <v>0.7</v>
      </c>
      <c r="S1601" s="34">
        <v>0.66666666666666663</v>
      </c>
      <c r="T1601" s="34">
        <v>0.73333333333333328</v>
      </c>
      <c r="U1601" s="34">
        <v>0.76666666666666672</v>
      </c>
      <c r="V1601" s="34">
        <v>0.76666666666666672</v>
      </c>
      <c r="W1601" s="34">
        <v>0.7</v>
      </c>
      <c r="X1601" s="34">
        <v>0.7</v>
      </c>
      <c r="Y1601" s="34">
        <v>0.6333333333333333</v>
      </c>
      <c r="Z1601" s="34">
        <v>0.56666666666666665</v>
      </c>
      <c r="AA1601" s="34">
        <v>0.68611111111111112</v>
      </c>
    </row>
    <row r="1602" spans="1:27" ht="15.75" customHeight="1" x14ac:dyDescent="0.25">
      <c r="A1602" s="34">
        <v>26115080</v>
      </c>
      <c r="B1602" s="34">
        <v>37.421428571428578</v>
      </c>
      <c r="C1602" s="34">
        <v>57.927586206896542</v>
      </c>
      <c r="D1602" s="34">
        <v>91.248275862068979</v>
      </c>
      <c r="E1602" s="34">
        <v>140.95862068965519</v>
      </c>
      <c r="F1602" s="34">
        <v>126.42068965517244</v>
      </c>
      <c r="G1602" s="34">
        <v>75.631034482758608</v>
      </c>
      <c r="H1602" s="34">
        <v>71.376666666666679</v>
      </c>
      <c r="I1602" s="34">
        <v>52.43571428571429</v>
      </c>
      <c r="J1602" s="34">
        <v>95.914285714285725</v>
      </c>
      <c r="K1602" s="34">
        <v>114.32000000000001</v>
      </c>
      <c r="L1602" s="34">
        <v>106.07586206896551</v>
      </c>
      <c r="M1602" s="34">
        <v>69</v>
      </c>
      <c r="N1602" s="34">
        <v>346</v>
      </c>
      <c r="O1602" s="34">
        <v>0.93333333333333335</v>
      </c>
      <c r="P1602" s="34">
        <v>0.96666666666666667</v>
      </c>
      <c r="Q1602" s="34">
        <v>0.96666666666666667</v>
      </c>
      <c r="R1602" s="34">
        <v>0.96666666666666667</v>
      </c>
      <c r="S1602" s="34">
        <v>0.96666666666666667</v>
      </c>
      <c r="T1602" s="34">
        <v>0.96666666666666667</v>
      </c>
      <c r="U1602" s="34">
        <v>1</v>
      </c>
      <c r="V1602" s="34">
        <v>0.93333333333333335</v>
      </c>
      <c r="W1602" s="34">
        <v>0.93333333333333335</v>
      </c>
      <c r="X1602" s="34">
        <v>1</v>
      </c>
      <c r="Y1602" s="34">
        <v>0.96666666666666667</v>
      </c>
      <c r="Z1602" s="34">
        <v>0.93333333333333335</v>
      </c>
      <c r="AA1602" s="34">
        <v>0.96111111111111114</v>
      </c>
    </row>
    <row r="1603" spans="1:27" ht="15.75" customHeight="1" x14ac:dyDescent="0.25">
      <c r="A1603" s="34">
        <v>26115090</v>
      </c>
      <c r="B1603" s="34">
        <v>93.229166666666643</v>
      </c>
      <c r="C1603" s="34">
        <v>96.407999999999973</v>
      </c>
      <c r="D1603" s="34">
        <v>137.81599999999997</v>
      </c>
      <c r="E1603" s="34">
        <v>180.66249999999999</v>
      </c>
      <c r="F1603" s="34">
        <v>155.26363636363638</v>
      </c>
      <c r="G1603" s="34">
        <v>122.16363636363636</v>
      </c>
      <c r="H1603" s="34">
        <v>86.267999999999986</v>
      </c>
      <c r="I1603" s="34">
        <v>99.111538461538487</v>
      </c>
      <c r="J1603" s="34">
        <v>137.292</v>
      </c>
      <c r="K1603" s="34">
        <v>231.50416666666663</v>
      </c>
      <c r="L1603" s="34">
        <v>229.10000000000002</v>
      </c>
      <c r="M1603" s="34">
        <v>144.50476190476186</v>
      </c>
      <c r="N1603" s="34">
        <v>287</v>
      </c>
      <c r="O1603" s="34">
        <v>0.8</v>
      </c>
      <c r="P1603" s="34">
        <v>0.83333333333333337</v>
      </c>
      <c r="Q1603" s="34">
        <v>0.83333333333333337</v>
      </c>
      <c r="R1603" s="34">
        <v>0.8</v>
      </c>
      <c r="S1603" s="34">
        <v>0.73333333333333328</v>
      </c>
      <c r="T1603" s="34">
        <v>0.73333333333333328</v>
      </c>
      <c r="U1603" s="34">
        <v>0.83333333333333337</v>
      </c>
      <c r="V1603" s="34">
        <v>0.8666666666666667</v>
      </c>
      <c r="W1603" s="34">
        <v>0.83333333333333337</v>
      </c>
      <c r="X1603" s="34">
        <v>0.8</v>
      </c>
      <c r="Y1603" s="34">
        <v>0.8</v>
      </c>
      <c r="Z1603" s="34">
        <v>0.7</v>
      </c>
      <c r="AA1603" s="34">
        <v>0.79722222222222228</v>
      </c>
    </row>
    <row r="1604" spans="1:27" ht="15.75" customHeight="1" x14ac:dyDescent="0.25">
      <c r="A1604" s="34">
        <v>26117040</v>
      </c>
      <c r="B1604" s="34">
        <v>38.083333333333336</v>
      </c>
      <c r="C1604" s="34">
        <v>63.833333333333336</v>
      </c>
      <c r="D1604" s="34">
        <v>85</v>
      </c>
      <c r="E1604" s="34">
        <v>155</v>
      </c>
      <c r="F1604" s="34">
        <v>117.09090909090909</v>
      </c>
      <c r="G1604" s="34">
        <v>72.181818181818187</v>
      </c>
      <c r="H1604" s="34">
        <v>50.909090909090907</v>
      </c>
      <c r="I1604" s="34">
        <v>56.9</v>
      </c>
      <c r="J1604" s="34">
        <v>90.63636363636364</v>
      </c>
      <c r="K1604" s="34">
        <v>97.2</v>
      </c>
      <c r="L1604" s="34">
        <v>106.77777777777777</v>
      </c>
      <c r="M1604" s="34">
        <v>62</v>
      </c>
      <c r="N1604" s="34">
        <v>130</v>
      </c>
      <c r="O1604" s="34">
        <v>0.4</v>
      </c>
      <c r="P1604" s="34">
        <v>0.4</v>
      </c>
      <c r="Q1604" s="34">
        <v>0.36666666666666664</v>
      </c>
      <c r="R1604" s="34">
        <v>0.36666666666666664</v>
      </c>
      <c r="S1604" s="34">
        <v>0.36666666666666664</v>
      </c>
      <c r="T1604" s="34">
        <v>0.36666666666666664</v>
      </c>
      <c r="U1604" s="34">
        <v>0.36666666666666664</v>
      </c>
      <c r="V1604" s="34">
        <v>0.33333333333333331</v>
      </c>
      <c r="W1604" s="34">
        <v>0.36666666666666664</v>
      </c>
      <c r="X1604" s="34">
        <v>0.33333333333333331</v>
      </c>
      <c r="Y1604" s="34">
        <v>0.3</v>
      </c>
      <c r="Z1604" s="34">
        <v>0.36666666666666664</v>
      </c>
      <c r="AA1604" s="34">
        <v>0.3611111111111111</v>
      </c>
    </row>
    <row r="1605" spans="1:27" ht="15.75" customHeight="1" x14ac:dyDescent="0.25">
      <c r="A1605" s="34">
        <v>26117120</v>
      </c>
      <c r="B1605" s="34">
        <v>35.857142857142854</v>
      </c>
      <c r="C1605" s="34">
        <v>64.857142857142861</v>
      </c>
      <c r="D1605" s="34">
        <v>85</v>
      </c>
      <c r="E1605" s="34">
        <v>132.53846153846155</v>
      </c>
      <c r="F1605" s="34">
        <v>121.46153846153847</v>
      </c>
      <c r="G1605" s="34">
        <v>73.538461538461533</v>
      </c>
      <c r="H1605" s="34">
        <v>71.07692307692308</v>
      </c>
      <c r="I1605" s="34">
        <v>34.615384615384613</v>
      </c>
      <c r="J1605" s="34">
        <v>107.80769230769231</v>
      </c>
      <c r="K1605" s="34">
        <v>102.63636363636364</v>
      </c>
      <c r="L1605" s="34">
        <v>104.08333333333333</v>
      </c>
      <c r="M1605" s="34">
        <v>45.833333333333336</v>
      </c>
      <c r="N1605" s="34">
        <v>155</v>
      </c>
      <c r="O1605" s="34">
        <v>0.46666666666666667</v>
      </c>
      <c r="P1605" s="34">
        <v>0.46666666666666667</v>
      </c>
      <c r="Q1605" s="34">
        <v>0.46666666666666667</v>
      </c>
      <c r="R1605" s="34">
        <v>0.43333333333333335</v>
      </c>
      <c r="S1605" s="34">
        <v>0.43333333333333335</v>
      </c>
      <c r="T1605" s="34">
        <v>0.43333333333333335</v>
      </c>
      <c r="U1605" s="34">
        <v>0.43333333333333335</v>
      </c>
      <c r="V1605" s="34">
        <v>0.43333333333333335</v>
      </c>
      <c r="W1605" s="34">
        <v>0.43333333333333335</v>
      </c>
      <c r="X1605" s="34">
        <v>0.36666666666666664</v>
      </c>
      <c r="Y1605" s="34">
        <v>0.4</v>
      </c>
      <c r="Z1605" s="34">
        <v>0.4</v>
      </c>
      <c r="AA1605" s="34">
        <v>0.43055555555555558</v>
      </c>
    </row>
    <row r="1606" spans="1:27" ht="15.75" customHeight="1" x14ac:dyDescent="0.25">
      <c r="A1606" s="34">
        <v>26117150</v>
      </c>
      <c r="B1606" s="34">
        <v>38.733333333333334</v>
      </c>
      <c r="C1606" s="34">
        <v>71.49166666666666</v>
      </c>
      <c r="D1606" s="34">
        <v>93.86</v>
      </c>
      <c r="E1606" s="34">
        <v>147.16363636363636</v>
      </c>
      <c r="F1606" s="34">
        <v>135.41818181818181</v>
      </c>
      <c r="G1606" s="34">
        <v>87.081818181818164</v>
      </c>
      <c r="H1606" s="34">
        <v>68.336363636363629</v>
      </c>
      <c r="I1606" s="34">
        <v>59.330000000000005</v>
      </c>
      <c r="J1606" s="34">
        <v>114.39090909090909</v>
      </c>
      <c r="K1606" s="34">
        <v>113.03</v>
      </c>
      <c r="L1606" s="34">
        <v>96.78</v>
      </c>
      <c r="M1606" s="34">
        <v>54.510000000000005</v>
      </c>
      <c r="N1606" s="34">
        <v>129</v>
      </c>
      <c r="O1606" s="34">
        <v>0.4</v>
      </c>
      <c r="P1606" s="34">
        <v>0.4</v>
      </c>
      <c r="Q1606" s="34">
        <v>0.33333333333333331</v>
      </c>
      <c r="R1606" s="34">
        <v>0.36666666666666664</v>
      </c>
      <c r="S1606" s="34">
        <v>0.36666666666666664</v>
      </c>
      <c r="T1606" s="34">
        <v>0.36666666666666664</v>
      </c>
      <c r="U1606" s="34">
        <v>0.36666666666666664</v>
      </c>
      <c r="V1606" s="34">
        <v>0.33333333333333331</v>
      </c>
      <c r="W1606" s="34">
        <v>0.36666666666666664</v>
      </c>
      <c r="X1606" s="34">
        <v>0.33333333333333331</v>
      </c>
      <c r="Y1606" s="34">
        <v>0.33333333333333331</v>
      </c>
      <c r="Z1606" s="34">
        <v>0.33333333333333331</v>
      </c>
      <c r="AA1606" s="34">
        <v>0.35833333333333334</v>
      </c>
    </row>
    <row r="1607" spans="1:27" ht="15.75" customHeight="1" x14ac:dyDescent="0.25">
      <c r="A1607" s="34">
        <v>26120040</v>
      </c>
      <c r="B1607" s="34">
        <v>47</v>
      </c>
      <c r="C1607" s="34">
        <v>26</v>
      </c>
      <c r="D1607" s="34">
        <v>71.5</v>
      </c>
      <c r="E1607" s="34">
        <v>37</v>
      </c>
      <c r="F1607" s="34">
        <v>34.5</v>
      </c>
      <c r="G1607" s="34">
        <v>4.5</v>
      </c>
      <c r="H1607" s="34">
        <v>12.25</v>
      </c>
      <c r="I1607" s="34">
        <v>14.75</v>
      </c>
      <c r="J1607" s="34">
        <v>30.5</v>
      </c>
      <c r="K1607" s="34">
        <v>40.75</v>
      </c>
      <c r="L1607" s="34">
        <v>88.75</v>
      </c>
      <c r="M1607" s="34">
        <v>26.5</v>
      </c>
      <c r="N1607" s="34">
        <v>24</v>
      </c>
      <c r="O1607" s="34">
        <v>6.6666666666666666E-2</v>
      </c>
      <c r="P1607" s="34">
        <v>6.6666666666666666E-2</v>
      </c>
      <c r="Q1607" s="34">
        <v>6.6666666666666666E-2</v>
      </c>
      <c r="R1607" s="34">
        <v>6.6666666666666666E-2</v>
      </c>
      <c r="S1607" s="34">
        <v>6.6666666666666666E-2</v>
      </c>
      <c r="T1607" s="34">
        <v>6.6666666666666666E-2</v>
      </c>
      <c r="U1607" s="34">
        <v>6.6666666666666666E-2</v>
      </c>
      <c r="V1607" s="34">
        <v>6.6666666666666666E-2</v>
      </c>
      <c r="W1607" s="34">
        <v>6.6666666666666666E-2</v>
      </c>
      <c r="X1607" s="34">
        <v>6.6666666666666666E-2</v>
      </c>
      <c r="Y1607" s="34">
        <v>6.6666666666666666E-2</v>
      </c>
      <c r="Z1607" s="34">
        <v>6.6666666666666666E-2</v>
      </c>
      <c r="AA1607" s="34">
        <v>6.6666666666666666E-2</v>
      </c>
    </row>
    <row r="1608" spans="1:27" ht="15.75" customHeight="1" x14ac:dyDescent="0.25">
      <c r="A1608" s="34">
        <v>26120060</v>
      </c>
      <c r="B1608" s="34">
        <v>125</v>
      </c>
      <c r="C1608" s="34">
        <v>147.25</v>
      </c>
      <c r="D1608" s="34">
        <v>234.25</v>
      </c>
      <c r="E1608" s="34">
        <v>200.875</v>
      </c>
      <c r="F1608" s="34">
        <v>187.75</v>
      </c>
      <c r="G1608" s="34">
        <v>129.125</v>
      </c>
      <c r="H1608" s="34">
        <v>90</v>
      </c>
      <c r="I1608" s="34">
        <v>73</v>
      </c>
      <c r="J1608" s="34">
        <v>152.5</v>
      </c>
      <c r="K1608" s="34">
        <v>203.25</v>
      </c>
      <c r="L1608" s="34">
        <v>266.25</v>
      </c>
      <c r="M1608" s="34">
        <v>127.5</v>
      </c>
      <c r="N1608" s="34">
        <v>48</v>
      </c>
      <c r="O1608" s="34">
        <v>0.13333333333333333</v>
      </c>
      <c r="P1608" s="34">
        <v>0.13333333333333333</v>
      </c>
      <c r="Q1608" s="34">
        <v>0.13333333333333333</v>
      </c>
      <c r="R1608" s="34">
        <v>0.13333333333333333</v>
      </c>
      <c r="S1608" s="34">
        <v>0.13333333333333333</v>
      </c>
      <c r="T1608" s="34">
        <v>0.13333333333333333</v>
      </c>
      <c r="U1608" s="34">
        <v>0.13333333333333333</v>
      </c>
      <c r="V1608" s="34">
        <v>0.13333333333333333</v>
      </c>
      <c r="W1608" s="34">
        <v>0.13333333333333333</v>
      </c>
      <c r="X1608" s="34">
        <v>0.13333333333333333</v>
      </c>
      <c r="Y1608" s="34">
        <v>0.13333333333333333</v>
      </c>
      <c r="Z1608" s="34">
        <v>0.13333333333333333</v>
      </c>
      <c r="AA1608" s="34">
        <v>0.13333333333333333</v>
      </c>
    </row>
    <row r="1609" spans="1:27" ht="15.75" customHeight="1" x14ac:dyDescent="0.25">
      <c r="A1609" s="34">
        <v>26120100</v>
      </c>
      <c r="B1609" s="34">
        <v>201.20000000000002</v>
      </c>
      <c r="C1609" s="34">
        <v>157.69999999999999</v>
      </c>
      <c r="D1609" s="34">
        <v>74</v>
      </c>
      <c r="E1609" s="34">
        <v>277.39999999999998</v>
      </c>
      <c r="F1609" s="34">
        <v>194.7</v>
      </c>
      <c r="G1609" s="34">
        <v>141.80000000000001</v>
      </c>
      <c r="H1609" s="34" t="s">
        <v>1930</v>
      </c>
      <c r="I1609" s="34" t="s">
        <v>1930</v>
      </c>
      <c r="J1609" s="34" t="s">
        <v>1930</v>
      </c>
      <c r="K1609" s="34" t="s">
        <v>1930</v>
      </c>
      <c r="L1609" s="34" t="s">
        <v>1930</v>
      </c>
      <c r="M1609" s="34" t="s">
        <v>1930</v>
      </c>
      <c r="N1609" s="34">
        <v>6</v>
      </c>
      <c r="O1609" s="34">
        <v>3.3333333333333333E-2</v>
      </c>
      <c r="P1609" s="34">
        <v>3.3333333333333333E-2</v>
      </c>
      <c r="Q1609" s="34">
        <v>3.3333333333333333E-2</v>
      </c>
      <c r="R1609" s="34">
        <v>3.3333333333333333E-2</v>
      </c>
      <c r="S1609" s="34">
        <v>3.3333333333333333E-2</v>
      </c>
      <c r="T1609" s="34">
        <v>3.3333333333333333E-2</v>
      </c>
      <c r="U1609" s="34">
        <v>0</v>
      </c>
      <c r="V1609" s="34">
        <v>0</v>
      </c>
      <c r="W1609" s="34">
        <v>0</v>
      </c>
      <c r="X1609" s="34">
        <v>0</v>
      </c>
      <c r="Y1609" s="34">
        <v>0</v>
      </c>
      <c r="Z1609" s="34">
        <v>0</v>
      </c>
      <c r="AA1609" s="34">
        <v>1.6666666666666666E-2</v>
      </c>
    </row>
    <row r="1610" spans="1:27" ht="15.75" customHeight="1" x14ac:dyDescent="0.25">
      <c r="A1610" s="34">
        <v>26120120</v>
      </c>
      <c r="B1610" s="34">
        <v>117.55714285714284</v>
      </c>
      <c r="C1610" s="34">
        <v>127.8034482758621</v>
      </c>
      <c r="D1610" s="34">
        <v>186.95555555555555</v>
      </c>
      <c r="E1610" s="34">
        <v>234.56551724137933</v>
      </c>
      <c r="F1610" s="34">
        <v>185.3857142857143</v>
      </c>
      <c r="G1610" s="34">
        <v>102.88571428571427</v>
      </c>
      <c r="H1610" s="34">
        <v>72.906666666666666</v>
      </c>
      <c r="I1610" s="34">
        <v>74.236666666666665</v>
      </c>
      <c r="J1610" s="34">
        <v>134.35</v>
      </c>
      <c r="K1610" s="34">
        <v>241.0148148148148</v>
      </c>
      <c r="L1610" s="34">
        <v>250.7</v>
      </c>
      <c r="M1610" s="34">
        <v>185.07857142857142</v>
      </c>
      <c r="N1610" s="34">
        <v>338</v>
      </c>
      <c r="O1610" s="34">
        <v>0.93333333333333335</v>
      </c>
      <c r="P1610" s="34">
        <v>0.96666666666666667</v>
      </c>
      <c r="Q1610" s="34">
        <v>0.9</v>
      </c>
      <c r="R1610" s="34">
        <v>0.96666666666666667</v>
      </c>
      <c r="S1610" s="34">
        <v>0.93333333333333335</v>
      </c>
      <c r="T1610" s="34">
        <v>0.93333333333333335</v>
      </c>
      <c r="U1610" s="34">
        <v>1</v>
      </c>
      <c r="V1610" s="34">
        <v>1</v>
      </c>
      <c r="W1610" s="34">
        <v>0.8666666666666667</v>
      </c>
      <c r="X1610" s="34">
        <v>0.9</v>
      </c>
      <c r="Y1610" s="34">
        <v>0.93333333333333335</v>
      </c>
      <c r="Z1610" s="34">
        <v>0.93333333333333335</v>
      </c>
      <c r="AA1610" s="34">
        <v>0.93888888888888888</v>
      </c>
    </row>
    <row r="1611" spans="1:27" ht="15.75" customHeight="1" x14ac:dyDescent="0.25">
      <c r="A1611" s="34">
        <v>26120130</v>
      </c>
      <c r="B1611" s="34">
        <v>106.5925925925926</v>
      </c>
      <c r="C1611" s="34">
        <v>115.81481481481481</v>
      </c>
      <c r="D1611" s="34">
        <v>195.8576923076923</v>
      </c>
      <c r="E1611" s="34">
        <v>213.65217391304347</v>
      </c>
      <c r="F1611" s="34">
        <v>185.56</v>
      </c>
      <c r="G1611" s="34">
        <v>128.43478260869566</v>
      </c>
      <c r="H1611" s="34">
        <v>93.575862068965506</v>
      </c>
      <c r="I1611" s="34">
        <v>89.074074074074076</v>
      </c>
      <c r="J1611" s="34">
        <v>147.08333333333334</v>
      </c>
      <c r="K1611" s="34">
        <v>208.45454545454547</v>
      </c>
      <c r="L1611" s="34">
        <v>189.26923076923077</v>
      </c>
      <c r="M1611" s="34">
        <v>121</v>
      </c>
      <c r="N1611" s="34">
        <v>308</v>
      </c>
      <c r="O1611" s="34">
        <v>0.9</v>
      </c>
      <c r="P1611" s="34">
        <v>0.9</v>
      </c>
      <c r="Q1611" s="34">
        <v>0.8666666666666667</v>
      </c>
      <c r="R1611" s="34">
        <v>0.76666666666666672</v>
      </c>
      <c r="S1611" s="34">
        <v>0.83333333333333337</v>
      </c>
      <c r="T1611" s="34">
        <v>0.76666666666666672</v>
      </c>
      <c r="U1611" s="34">
        <v>0.96666666666666667</v>
      </c>
      <c r="V1611" s="34">
        <v>0.9</v>
      </c>
      <c r="W1611" s="34">
        <v>0.8</v>
      </c>
      <c r="X1611" s="34">
        <v>0.73333333333333328</v>
      </c>
      <c r="Y1611" s="34">
        <v>0.8666666666666667</v>
      </c>
      <c r="Z1611" s="34">
        <v>0.96666666666666667</v>
      </c>
      <c r="AA1611" s="34">
        <v>0.85555555555555551</v>
      </c>
    </row>
    <row r="1612" spans="1:27" ht="15.75" customHeight="1" x14ac:dyDescent="0.25">
      <c r="A1612" s="34">
        <v>26120150</v>
      </c>
      <c r="B1612" s="34">
        <v>95.610714285714266</v>
      </c>
      <c r="C1612" s="34">
        <v>125.61724137931034</v>
      </c>
      <c r="D1612" s="34">
        <v>208.7275862068966</v>
      </c>
      <c r="E1612" s="34">
        <v>230.46333333333331</v>
      </c>
      <c r="F1612" s="34">
        <v>225.89333333333332</v>
      </c>
      <c r="G1612" s="34">
        <v>153.39655172413791</v>
      </c>
      <c r="H1612" s="34">
        <v>110.89999999999999</v>
      </c>
      <c r="I1612" s="34">
        <v>101.85999999999997</v>
      </c>
      <c r="J1612" s="34">
        <v>172.69333333333333</v>
      </c>
      <c r="K1612" s="34">
        <v>212.65714285714284</v>
      </c>
      <c r="L1612" s="34">
        <v>247.18571428571423</v>
      </c>
      <c r="M1612" s="34">
        <v>137.09642857142859</v>
      </c>
      <c r="N1612" s="34">
        <v>348</v>
      </c>
      <c r="O1612" s="34">
        <v>0.93333333333333335</v>
      </c>
      <c r="P1612" s="34">
        <v>0.96666666666666667</v>
      </c>
      <c r="Q1612" s="34">
        <v>0.96666666666666667</v>
      </c>
      <c r="R1612" s="34">
        <v>1</v>
      </c>
      <c r="S1612" s="34">
        <v>1</v>
      </c>
      <c r="T1612" s="34">
        <v>0.96666666666666667</v>
      </c>
      <c r="U1612" s="34">
        <v>0.96666666666666667</v>
      </c>
      <c r="V1612" s="34">
        <v>1</v>
      </c>
      <c r="W1612" s="34">
        <v>1</v>
      </c>
      <c r="X1612" s="34">
        <v>0.93333333333333335</v>
      </c>
      <c r="Y1612" s="34">
        <v>0.93333333333333335</v>
      </c>
      <c r="Z1612" s="34">
        <v>0.93333333333333335</v>
      </c>
      <c r="AA1612" s="34">
        <v>0.96666666666666667</v>
      </c>
    </row>
    <row r="1613" spans="1:27" ht="15.75" customHeight="1" x14ac:dyDescent="0.25">
      <c r="A1613" s="34">
        <v>26120160</v>
      </c>
      <c r="B1613" s="34">
        <v>249.74074074074073</v>
      </c>
      <c r="C1613" s="34">
        <v>190.82758620689654</v>
      </c>
      <c r="D1613" s="34">
        <v>255.25172413793103</v>
      </c>
      <c r="E1613" s="34">
        <v>262.41666666666669</v>
      </c>
      <c r="F1613" s="34">
        <v>225.25</v>
      </c>
      <c r="G1613" s="34">
        <v>111.4074074074074</v>
      </c>
      <c r="H1613" s="34">
        <v>62.285714285714285</v>
      </c>
      <c r="I1613" s="34">
        <v>72.379310344827587</v>
      </c>
      <c r="J1613" s="34">
        <v>140.14285714285714</v>
      </c>
      <c r="K1613" s="34">
        <v>383.06896551724139</v>
      </c>
      <c r="L1613" s="34">
        <v>475.62068965517244</v>
      </c>
      <c r="M1613" s="34">
        <v>273.25</v>
      </c>
      <c r="N1613" s="34">
        <v>341</v>
      </c>
      <c r="O1613" s="34">
        <v>0.9</v>
      </c>
      <c r="P1613" s="34">
        <v>0.96666666666666667</v>
      </c>
      <c r="Q1613" s="34">
        <v>0.96666666666666667</v>
      </c>
      <c r="R1613" s="34">
        <v>1</v>
      </c>
      <c r="S1613" s="34">
        <v>0.93333333333333335</v>
      </c>
      <c r="T1613" s="34">
        <v>0.9</v>
      </c>
      <c r="U1613" s="34">
        <v>0.93333333333333335</v>
      </c>
      <c r="V1613" s="34">
        <v>0.96666666666666667</v>
      </c>
      <c r="W1613" s="34">
        <v>0.93333333333333335</v>
      </c>
      <c r="X1613" s="34">
        <v>0.96666666666666667</v>
      </c>
      <c r="Y1613" s="34">
        <v>0.96666666666666667</v>
      </c>
      <c r="Z1613" s="34">
        <v>0.93333333333333335</v>
      </c>
      <c r="AA1613" s="34">
        <v>0.94722222222222219</v>
      </c>
    </row>
    <row r="1614" spans="1:27" ht="15.75" customHeight="1" x14ac:dyDescent="0.25">
      <c r="A1614" s="34">
        <v>26120170</v>
      </c>
      <c r="B1614" s="34">
        <v>204.3</v>
      </c>
      <c r="C1614" s="34">
        <v>178.79310344827587</v>
      </c>
      <c r="D1614" s="34">
        <v>236.6</v>
      </c>
      <c r="E1614" s="34">
        <v>266.5</v>
      </c>
      <c r="F1614" s="34">
        <v>222.23333333333332</v>
      </c>
      <c r="G1614" s="34">
        <v>102.63333333333334</v>
      </c>
      <c r="H1614" s="34">
        <v>75.61666666666666</v>
      </c>
      <c r="I1614" s="34">
        <v>64.566666666666663</v>
      </c>
      <c r="J1614" s="34">
        <v>131.07586206896551</v>
      </c>
      <c r="K1614" s="34">
        <v>282.78571428571428</v>
      </c>
      <c r="L1614" s="34">
        <v>390.17241379310343</v>
      </c>
      <c r="M1614" s="34">
        <v>235.06896551724137</v>
      </c>
      <c r="N1614" s="34">
        <v>354</v>
      </c>
      <c r="O1614" s="34">
        <v>1</v>
      </c>
      <c r="P1614" s="34">
        <v>0.96666666666666667</v>
      </c>
      <c r="Q1614" s="34">
        <v>1</v>
      </c>
      <c r="R1614" s="34">
        <v>1</v>
      </c>
      <c r="S1614" s="34">
        <v>1</v>
      </c>
      <c r="T1614" s="34">
        <v>1</v>
      </c>
      <c r="U1614" s="34">
        <v>1</v>
      </c>
      <c r="V1614" s="34">
        <v>1</v>
      </c>
      <c r="W1614" s="34">
        <v>0.96666666666666667</v>
      </c>
      <c r="X1614" s="34">
        <v>0.93333333333333335</v>
      </c>
      <c r="Y1614" s="34">
        <v>0.96666666666666667</v>
      </c>
      <c r="Z1614" s="34">
        <v>0.96666666666666667</v>
      </c>
      <c r="AA1614" s="34">
        <v>0.98333333333333328</v>
      </c>
    </row>
    <row r="1615" spans="1:27" ht="15.75" customHeight="1" x14ac:dyDescent="0.25">
      <c r="A1615" s="34">
        <v>26120180</v>
      </c>
      <c r="B1615" s="34">
        <v>90.683999999999997</v>
      </c>
      <c r="C1615" s="34">
        <v>121.68518518518519</v>
      </c>
      <c r="D1615" s="34">
        <v>188.28518518518518</v>
      </c>
      <c r="E1615" s="34">
        <v>223.19629629629631</v>
      </c>
      <c r="F1615" s="34">
        <v>189.41724137931033</v>
      </c>
      <c r="G1615" s="34">
        <v>104.57037037037037</v>
      </c>
      <c r="H1615" s="34">
        <v>91.76</v>
      </c>
      <c r="I1615" s="34">
        <v>77.938461538461539</v>
      </c>
      <c r="J1615" s="34">
        <v>144.7074074074074</v>
      </c>
      <c r="K1615" s="34">
        <v>221.05416666666667</v>
      </c>
      <c r="L1615" s="34">
        <v>207.08571428571432</v>
      </c>
      <c r="M1615" s="34">
        <v>114.91071428571426</v>
      </c>
      <c r="N1615" s="34">
        <v>320</v>
      </c>
      <c r="O1615" s="34">
        <v>0.83333333333333337</v>
      </c>
      <c r="P1615" s="34">
        <v>0.9</v>
      </c>
      <c r="Q1615" s="34">
        <v>0.9</v>
      </c>
      <c r="R1615" s="34">
        <v>0.9</v>
      </c>
      <c r="S1615" s="34">
        <v>0.96666666666666667</v>
      </c>
      <c r="T1615" s="34">
        <v>0.9</v>
      </c>
      <c r="U1615" s="34">
        <v>0.83333333333333337</v>
      </c>
      <c r="V1615" s="34">
        <v>0.8666666666666667</v>
      </c>
      <c r="W1615" s="34">
        <v>0.9</v>
      </c>
      <c r="X1615" s="34">
        <v>0.8</v>
      </c>
      <c r="Y1615" s="34">
        <v>0.93333333333333335</v>
      </c>
      <c r="Z1615" s="34">
        <v>0.93333333333333335</v>
      </c>
      <c r="AA1615" s="34">
        <v>0.88888888888888884</v>
      </c>
    </row>
    <row r="1616" spans="1:27" ht="15.75" customHeight="1" x14ac:dyDescent="0.25">
      <c r="A1616" s="34">
        <v>26120210</v>
      </c>
      <c r="B1616" s="34">
        <v>205</v>
      </c>
      <c r="C1616" s="34">
        <v>115</v>
      </c>
      <c r="D1616" s="34">
        <v>270</v>
      </c>
      <c r="E1616" s="34">
        <v>206.5</v>
      </c>
      <c r="F1616" s="34">
        <v>206.5</v>
      </c>
      <c r="G1616" s="34">
        <v>119.5</v>
      </c>
      <c r="H1616" s="34">
        <v>76</v>
      </c>
      <c r="I1616" s="34">
        <v>70</v>
      </c>
      <c r="J1616" s="34">
        <v>142</v>
      </c>
      <c r="K1616" s="34">
        <v>299.5</v>
      </c>
      <c r="L1616" s="34">
        <v>384.5</v>
      </c>
      <c r="M1616" s="34">
        <v>198</v>
      </c>
      <c r="N1616" s="34">
        <v>24</v>
      </c>
      <c r="O1616" s="34">
        <v>6.6666666666666666E-2</v>
      </c>
      <c r="P1616" s="34">
        <v>6.6666666666666666E-2</v>
      </c>
      <c r="Q1616" s="34">
        <v>6.6666666666666666E-2</v>
      </c>
      <c r="R1616" s="34">
        <v>6.6666666666666666E-2</v>
      </c>
      <c r="S1616" s="34">
        <v>6.6666666666666666E-2</v>
      </c>
      <c r="T1616" s="34">
        <v>6.6666666666666666E-2</v>
      </c>
      <c r="U1616" s="34">
        <v>6.6666666666666666E-2</v>
      </c>
      <c r="V1616" s="34">
        <v>6.6666666666666666E-2</v>
      </c>
      <c r="W1616" s="34">
        <v>6.6666666666666666E-2</v>
      </c>
      <c r="X1616" s="34">
        <v>6.6666666666666666E-2</v>
      </c>
      <c r="Y1616" s="34">
        <v>6.6666666666666666E-2</v>
      </c>
      <c r="Z1616" s="34">
        <v>6.6666666666666666E-2</v>
      </c>
      <c r="AA1616" s="34">
        <v>6.6666666666666666E-2</v>
      </c>
    </row>
    <row r="1617" spans="1:27" ht="15.75" customHeight="1" x14ac:dyDescent="0.25">
      <c r="A1617" s="34">
        <v>26120240</v>
      </c>
      <c r="B1617" s="34">
        <v>24</v>
      </c>
      <c r="C1617" s="34">
        <v>76</v>
      </c>
      <c r="D1617" s="34">
        <v>130</v>
      </c>
      <c r="E1617" s="34">
        <v>144</v>
      </c>
      <c r="F1617" s="34">
        <v>130.5</v>
      </c>
      <c r="G1617" s="34">
        <v>50.5</v>
      </c>
      <c r="H1617" s="34">
        <v>16.5</v>
      </c>
      <c r="I1617" s="34">
        <v>22.5</v>
      </c>
      <c r="J1617" s="34">
        <v>100.5</v>
      </c>
      <c r="K1617" s="34">
        <v>161</v>
      </c>
      <c r="L1617" s="34">
        <v>278</v>
      </c>
      <c r="M1617" s="34" t="s">
        <v>1930</v>
      </c>
      <c r="N1617" s="34">
        <v>20</v>
      </c>
      <c r="O1617" s="34">
        <v>3.3333333333333333E-2</v>
      </c>
      <c r="P1617" s="34">
        <v>3.3333333333333333E-2</v>
      </c>
      <c r="Q1617" s="34">
        <v>6.6666666666666666E-2</v>
      </c>
      <c r="R1617" s="34">
        <v>6.6666666666666666E-2</v>
      </c>
      <c r="S1617" s="34">
        <v>6.6666666666666666E-2</v>
      </c>
      <c r="T1617" s="34">
        <v>6.6666666666666666E-2</v>
      </c>
      <c r="U1617" s="34">
        <v>6.6666666666666666E-2</v>
      </c>
      <c r="V1617" s="34">
        <v>6.6666666666666666E-2</v>
      </c>
      <c r="W1617" s="34">
        <v>6.6666666666666666E-2</v>
      </c>
      <c r="X1617" s="34">
        <v>6.6666666666666666E-2</v>
      </c>
      <c r="Y1617" s="34">
        <v>6.6666666666666666E-2</v>
      </c>
      <c r="Z1617" s="34">
        <v>0</v>
      </c>
      <c r="AA1617" s="34">
        <v>5.5555555555555552E-2</v>
      </c>
    </row>
    <row r="1618" spans="1:27" ht="15.75" customHeight="1" x14ac:dyDescent="0.25">
      <c r="A1618" s="34">
        <v>26120440</v>
      </c>
      <c r="B1618" s="34">
        <v>148</v>
      </c>
      <c r="C1618" s="34">
        <v>125.5</v>
      </c>
      <c r="D1618" s="34">
        <v>193</v>
      </c>
      <c r="E1618" s="34">
        <v>228.5</v>
      </c>
      <c r="F1618" s="34">
        <v>46.5</v>
      </c>
      <c r="G1618" s="34">
        <v>59.5</v>
      </c>
      <c r="H1618" s="34">
        <v>46.5</v>
      </c>
      <c r="I1618" s="34">
        <v>86</v>
      </c>
      <c r="J1618" s="34">
        <v>91.5</v>
      </c>
      <c r="K1618" s="34">
        <v>158</v>
      </c>
      <c r="L1618" s="34">
        <v>261.5</v>
      </c>
      <c r="M1618" s="34">
        <v>106.5</v>
      </c>
      <c r="N1618" s="34">
        <v>24</v>
      </c>
      <c r="O1618" s="34">
        <v>6.6666666666666666E-2</v>
      </c>
      <c r="P1618" s="34">
        <v>6.6666666666666666E-2</v>
      </c>
      <c r="Q1618" s="34">
        <v>6.6666666666666666E-2</v>
      </c>
      <c r="R1618" s="34">
        <v>6.6666666666666666E-2</v>
      </c>
      <c r="S1618" s="34">
        <v>6.6666666666666666E-2</v>
      </c>
      <c r="T1618" s="34">
        <v>6.6666666666666666E-2</v>
      </c>
      <c r="U1618" s="34">
        <v>6.6666666666666666E-2</v>
      </c>
      <c r="V1618" s="34">
        <v>6.6666666666666666E-2</v>
      </c>
      <c r="W1618" s="34">
        <v>6.6666666666666666E-2</v>
      </c>
      <c r="X1618" s="34">
        <v>6.6666666666666666E-2</v>
      </c>
      <c r="Y1618" s="34">
        <v>6.6666666666666666E-2</v>
      </c>
      <c r="Z1618" s="34">
        <v>6.6666666666666666E-2</v>
      </c>
      <c r="AA1618" s="34">
        <v>6.6666666666666666E-2</v>
      </c>
    </row>
    <row r="1619" spans="1:27" ht="15.75" customHeight="1" x14ac:dyDescent="0.25">
      <c r="A1619" s="34">
        <v>26120500</v>
      </c>
      <c r="B1619" s="34">
        <v>136</v>
      </c>
      <c r="C1619" s="34">
        <v>211.5</v>
      </c>
      <c r="D1619" s="34">
        <v>214.5</v>
      </c>
      <c r="E1619" s="34">
        <v>219.5</v>
      </c>
      <c r="F1619" s="34">
        <v>213</v>
      </c>
      <c r="G1619" s="34">
        <v>79</v>
      </c>
      <c r="H1619" s="34">
        <v>53</v>
      </c>
      <c r="I1619" s="34">
        <v>68.5</v>
      </c>
      <c r="J1619" s="34">
        <v>187</v>
      </c>
      <c r="K1619" s="34">
        <v>183</v>
      </c>
      <c r="L1619" s="34">
        <v>326</v>
      </c>
      <c r="M1619" s="34">
        <v>226</v>
      </c>
      <c r="N1619" s="34">
        <v>20</v>
      </c>
      <c r="O1619" s="34">
        <v>6.6666666666666666E-2</v>
      </c>
      <c r="P1619" s="34">
        <v>6.6666666666666666E-2</v>
      </c>
      <c r="Q1619" s="34">
        <v>6.6666666666666666E-2</v>
      </c>
      <c r="R1619" s="34">
        <v>6.6666666666666666E-2</v>
      </c>
      <c r="S1619" s="34">
        <v>6.6666666666666666E-2</v>
      </c>
      <c r="T1619" s="34">
        <v>6.6666666666666666E-2</v>
      </c>
      <c r="U1619" s="34">
        <v>6.6666666666666666E-2</v>
      </c>
      <c r="V1619" s="34">
        <v>6.6666666666666666E-2</v>
      </c>
      <c r="W1619" s="34">
        <v>3.3333333333333333E-2</v>
      </c>
      <c r="X1619" s="34">
        <v>3.3333333333333333E-2</v>
      </c>
      <c r="Y1619" s="34">
        <v>3.3333333333333333E-2</v>
      </c>
      <c r="Z1619" s="34">
        <v>3.3333333333333333E-2</v>
      </c>
      <c r="AA1619" s="34">
        <v>5.5555555555555552E-2</v>
      </c>
    </row>
    <row r="1620" spans="1:27" ht="15.75" customHeight="1" x14ac:dyDescent="0.25">
      <c r="A1620" s="34">
        <v>26120530</v>
      </c>
      <c r="B1620" s="34">
        <v>121</v>
      </c>
      <c r="C1620" s="34">
        <v>114</v>
      </c>
      <c r="D1620" s="34">
        <v>138</v>
      </c>
      <c r="E1620" s="34">
        <v>238</v>
      </c>
      <c r="F1620" s="34">
        <v>120</v>
      </c>
      <c r="G1620" s="34">
        <v>25</v>
      </c>
      <c r="H1620" s="34">
        <v>62</v>
      </c>
      <c r="I1620" s="34">
        <v>42</v>
      </c>
      <c r="J1620" s="34">
        <v>145</v>
      </c>
      <c r="K1620" s="34">
        <v>220</v>
      </c>
      <c r="L1620" s="34">
        <v>382</v>
      </c>
      <c r="M1620" s="34">
        <v>327</v>
      </c>
      <c r="N1620" s="34">
        <v>12</v>
      </c>
      <c r="O1620" s="34">
        <v>3.3333333333333333E-2</v>
      </c>
      <c r="P1620" s="34">
        <v>3.3333333333333333E-2</v>
      </c>
      <c r="Q1620" s="34">
        <v>3.3333333333333333E-2</v>
      </c>
      <c r="R1620" s="34">
        <v>3.3333333333333333E-2</v>
      </c>
      <c r="S1620" s="34">
        <v>3.3333333333333333E-2</v>
      </c>
      <c r="T1620" s="34">
        <v>3.3333333333333333E-2</v>
      </c>
      <c r="U1620" s="34">
        <v>3.3333333333333333E-2</v>
      </c>
      <c r="V1620" s="34">
        <v>3.3333333333333333E-2</v>
      </c>
      <c r="W1620" s="34">
        <v>3.3333333333333333E-2</v>
      </c>
      <c r="X1620" s="34">
        <v>3.3333333333333333E-2</v>
      </c>
      <c r="Y1620" s="34">
        <v>3.3333333333333333E-2</v>
      </c>
      <c r="Z1620" s="34">
        <v>3.3333333333333333E-2</v>
      </c>
      <c r="AA1620" s="34">
        <v>3.3333333333333333E-2</v>
      </c>
    </row>
    <row r="1621" spans="1:27" ht="15.75" customHeight="1" x14ac:dyDescent="0.25">
      <c r="A1621" s="34">
        <v>26120540</v>
      </c>
      <c r="B1621" s="34">
        <v>206.5</v>
      </c>
      <c r="C1621" s="34">
        <v>162.5</v>
      </c>
      <c r="D1621" s="34">
        <v>258.5</v>
      </c>
      <c r="E1621" s="34">
        <v>233</v>
      </c>
      <c r="F1621" s="34">
        <v>186</v>
      </c>
      <c r="G1621" s="34">
        <v>61</v>
      </c>
      <c r="H1621" s="34">
        <v>28.5</v>
      </c>
      <c r="I1621" s="34">
        <v>23</v>
      </c>
      <c r="J1621" s="34">
        <v>116</v>
      </c>
      <c r="K1621" s="34">
        <v>315</v>
      </c>
      <c r="L1621" s="34">
        <v>419.5</v>
      </c>
      <c r="M1621" s="34">
        <v>180.5</v>
      </c>
      <c r="N1621" s="34">
        <v>24</v>
      </c>
      <c r="O1621" s="34">
        <v>6.6666666666666666E-2</v>
      </c>
      <c r="P1621" s="34">
        <v>6.6666666666666666E-2</v>
      </c>
      <c r="Q1621" s="34">
        <v>6.6666666666666666E-2</v>
      </c>
      <c r="R1621" s="34">
        <v>6.6666666666666666E-2</v>
      </c>
      <c r="S1621" s="34">
        <v>6.6666666666666666E-2</v>
      </c>
      <c r="T1621" s="34">
        <v>6.6666666666666666E-2</v>
      </c>
      <c r="U1621" s="34">
        <v>6.6666666666666666E-2</v>
      </c>
      <c r="V1621" s="34">
        <v>6.6666666666666666E-2</v>
      </c>
      <c r="W1621" s="34">
        <v>6.6666666666666666E-2</v>
      </c>
      <c r="X1621" s="34">
        <v>6.6666666666666666E-2</v>
      </c>
      <c r="Y1621" s="34">
        <v>6.6666666666666666E-2</v>
      </c>
      <c r="Z1621" s="34">
        <v>6.6666666666666666E-2</v>
      </c>
      <c r="AA1621" s="34">
        <v>6.6666666666666666E-2</v>
      </c>
    </row>
    <row r="1622" spans="1:27" ht="15.75" customHeight="1" x14ac:dyDescent="0.25">
      <c r="A1622" s="34">
        <v>26120550</v>
      </c>
      <c r="B1622" s="34" t="s">
        <v>1930</v>
      </c>
      <c r="C1622" s="34" t="s">
        <v>1930</v>
      </c>
      <c r="D1622" s="34" t="s">
        <v>1930</v>
      </c>
      <c r="E1622" s="34" t="s">
        <v>1930</v>
      </c>
      <c r="F1622" s="34">
        <v>104</v>
      </c>
      <c r="G1622" s="34">
        <v>23</v>
      </c>
      <c r="H1622" s="34">
        <v>21</v>
      </c>
      <c r="I1622" s="34">
        <v>56</v>
      </c>
      <c r="J1622" s="34">
        <v>40</v>
      </c>
      <c r="K1622" s="34">
        <v>138</v>
      </c>
      <c r="L1622" s="34">
        <v>255</v>
      </c>
      <c r="M1622" s="34">
        <v>88</v>
      </c>
      <c r="N1622" s="34">
        <v>8</v>
      </c>
      <c r="O1622" s="34">
        <v>0</v>
      </c>
      <c r="P1622" s="34">
        <v>0</v>
      </c>
      <c r="Q1622" s="34">
        <v>0</v>
      </c>
      <c r="R1622" s="34">
        <v>0</v>
      </c>
      <c r="S1622" s="34">
        <v>3.3333333333333333E-2</v>
      </c>
      <c r="T1622" s="34">
        <v>3.3333333333333333E-2</v>
      </c>
      <c r="U1622" s="34">
        <v>3.3333333333333333E-2</v>
      </c>
      <c r="V1622" s="34">
        <v>3.3333333333333333E-2</v>
      </c>
      <c r="W1622" s="34">
        <v>3.3333333333333333E-2</v>
      </c>
      <c r="X1622" s="34">
        <v>3.3333333333333333E-2</v>
      </c>
      <c r="Y1622" s="34">
        <v>3.3333333333333333E-2</v>
      </c>
      <c r="Z1622" s="34">
        <v>3.3333333333333333E-2</v>
      </c>
      <c r="AA1622" s="34">
        <v>2.2222222222222223E-2</v>
      </c>
    </row>
    <row r="1623" spans="1:27" ht="15.75" customHeight="1" x14ac:dyDescent="0.25">
      <c r="A1623" s="34">
        <v>26120560</v>
      </c>
      <c r="B1623" s="34">
        <v>210</v>
      </c>
      <c r="C1623" s="34">
        <v>90</v>
      </c>
      <c r="D1623" s="34">
        <v>288.39999999999998</v>
      </c>
      <c r="E1623" s="34">
        <v>230.95</v>
      </c>
      <c r="F1623" s="34">
        <v>168.8</v>
      </c>
      <c r="G1623" s="34">
        <v>83.5</v>
      </c>
      <c r="H1623" s="34">
        <v>28.5</v>
      </c>
      <c r="I1623" s="34">
        <v>27</v>
      </c>
      <c r="J1623" s="34">
        <v>43.5</v>
      </c>
      <c r="K1623" s="34">
        <v>165</v>
      </c>
      <c r="L1623" s="34">
        <v>410</v>
      </c>
      <c r="M1623" s="34">
        <v>224.25</v>
      </c>
      <c r="N1623" s="34">
        <v>20</v>
      </c>
      <c r="O1623" s="34">
        <v>3.3333333333333333E-2</v>
      </c>
      <c r="P1623" s="34">
        <v>3.3333333333333333E-2</v>
      </c>
      <c r="Q1623" s="34">
        <v>6.6666666666666666E-2</v>
      </c>
      <c r="R1623" s="34">
        <v>6.6666666666666666E-2</v>
      </c>
      <c r="S1623" s="34">
        <v>6.6666666666666666E-2</v>
      </c>
      <c r="T1623" s="34">
        <v>6.6666666666666666E-2</v>
      </c>
      <c r="U1623" s="34">
        <v>6.6666666666666666E-2</v>
      </c>
      <c r="V1623" s="34">
        <v>6.6666666666666666E-2</v>
      </c>
      <c r="W1623" s="34">
        <v>3.3333333333333333E-2</v>
      </c>
      <c r="X1623" s="34">
        <v>6.6666666666666666E-2</v>
      </c>
      <c r="Y1623" s="34">
        <v>3.3333333333333333E-2</v>
      </c>
      <c r="Z1623" s="34">
        <v>6.6666666666666666E-2</v>
      </c>
      <c r="AA1623" s="34">
        <v>5.5555555555555552E-2</v>
      </c>
    </row>
    <row r="1624" spans="1:27" ht="15.75" customHeight="1" x14ac:dyDescent="0.25">
      <c r="A1624" s="34">
        <v>26120570</v>
      </c>
      <c r="B1624" s="34">
        <v>134</v>
      </c>
      <c r="C1624" s="34">
        <v>122</v>
      </c>
      <c r="D1624" s="34">
        <v>203</v>
      </c>
      <c r="E1624" s="34">
        <v>143</v>
      </c>
      <c r="F1624" s="34">
        <v>143.5</v>
      </c>
      <c r="G1624" s="34">
        <v>37</v>
      </c>
      <c r="H1624" s="34">
        <v>34</v>
      </c>
      <c r="I1624" s="34">
        <v>29.5</v>
      </c>
      <c r="J1624" s="34">
        <v>166.5</v>
      </c>
      <c r="K1624" s="34">
        <v>169</v>
      </c>
      <c r="L1624" s="34">
        <v>387</v>
      </c>
      <c r="M1624" s="34">
        <v>140</v>
      </c>
      <c r="N1624" s="34">
        <v>24</v>
      </c>
      <c r="O1624" s="34">
        <v>6.6666666666666666E-2</v>
      </c>
      <c r="P1624" s="34">
        <v>6.6666666666666666E-2</v>
      </c>
      <c r="Q1624" s="34">
        <v>6.6666666666666666E-2</v>
      </c>
      <c r="R1624" s="34">
        <v>6.6666666666666666E-2</v>
      </c>
      <c r="S1624" s="34">
        <v>6.6666666666666666E-2</v>
      </c>
      <c r="T1624" s="34">
        <v>6.6666666666666666E-2</v>
      </c>
      <c r="U1624" s="34">
        <v>6.6666666666666666E-2</v>
      </c>
      <c r="V1624" s="34">
        <v>6.6666666666666666E-2</v>
      </c>
      <c r="W1624" s="34">
        <v>6.6666666666666666E-2</v>
      </c>
      <c r="X1624" s="34">
        <v>6.6666666666666666E-2</v>
      </c>
      <c r="Y1624" s="34">
        <v>6.6666666666666666E-2</v>
      </c>
      <c r="Z1624" s="34">
        <v>6.6666666666666666E-2</v>
      </c>
      <c r="AA1624" s="34">
        <v>6.6666666666666666E-2</v>
      </c>
    </row>
    <row r="1625" spans="1:27" ht="15.75" customHeight="1" x14ac:dyDescent="0.25">
      <c r="A1625" s="34">
        <v>26120590</v>
      </c>
      <c r="B1625" s="34">
        <v>173.5</v>
      </c>
      <c r="C1625" s="34">
        <v>167</v>
      </c>
      <c r="D1625" s="34">
        <v>204</v>
      </c>
      <c r="E1625" s="34">
        <v>226.5</v>
      </c>
      <c r="F1625" s="34">
        <v>154.5</v>
      </c>
      <c r="G1625" s="34">
        <v>48</v>
      </c>
      <c r="H1625" s="34">
        <v>25.5</v>
      </c>
      <c r="I1625" s="34">
        <v>9.5</v>
      </c>
      <c r="J1625" s="34">
        <v>123</v>
      </c>
      <c r="K1625" s="34">
        <v>271</v>
      </c>
      <c r="L1625" s="34">
        <v>375.5</v>
      </c>
      <c r="M1625" s="34">
        <v>182</v>
      </c>
      <c r="N1625" s="34">
        <v>24</v>
      </c>
      <c r="O1625" s="34">
        <v>6.6666666666666666E-2</v>
      </c>
      <c r="P1625" s="34">
        <v>6.6666666666666666E-2</v>
      </c>
      <c r="Q1625" s="34">
        <v>6.6666666666666666E-2</v>
      </c>
      <c r="R1625" s="34">
        <v>6.6666666666666666E-2</v>
      </c>
      <c r="S1625" s="34">
        <v>6.6666666666666666E-2</v>
      </c>
      <c r="T1625" s="34">
        <v>6.6666666666666666E-2</v>
      </c>
      <c r="U1625" s="34">
        <v>6.6666666666666666E-2</v>
      </c>
      <c r="V1625" s="34">
        <v>6.6666666666666666E-2</v>
      </c>
      <c r="W1625" s="34">
        <v>6.6666666666666666E-2</v>
      </c>
      <c r="X1625" s="34">
        <v>6.6666666666666666E-2</v>
      </c>
      <c r="Y1625" s="34">
        <v>6.6666666666666666E-2</v>
      </c>
      <c r="Z1625" s="34">
        <v>6.6666666666666666E-2</v>
      </c>
      <c r="AA1625" s="34">
        <v>6.6666666666666666E-2</v>
      </c>
    </row>
    <row r="1626" spans="1:27" ht="15.75" customHeight="1" x14ac:dyDescent="0.25">
      <c r="A1626" s="34">
        <v>26120600</v>
      </c>
      <c r="B1626" s="34">
        <v>94.714285714285708</v>
      </c>
      <c r="C1626" s="34">
        <v>94.1</v>
      </c>
      <c r="D1626" s="34">
        <v>182.5</v>
      </c>
      <c r="E1626" s="34">
        <v>230.6</v>
      </c>
      <c r="F1626" s="34">
        <v>237.15</v>
      </c>
      <c r="G1626" s="34">
        <v>149.05263157894737</v>
      </c>
      <c r="H1626" s="34">
        <v>104.35</v>
      </c>
      <c r="I1626" s="34">
        <v>99.1</v>
      </c>
      <c r="J1626" s="34">
        <v>167.6</v>
      </c>
      <c r="K1626" s="34">
        <v>184.26315789473685</v>
      </c>
      <c r="L1626" s="34">
        <v>226.95</v>
      </c>
      <c r="M1626" s="34">
        <v>118.2</v>
      </c>
      <c r="N1626" s="34">
        <v>239</v>
      </c>
      <c r="O1626" s="34">
        <v>0.7</v>
      </c>
      <c r="P1626" s="34">
        <v>0.66666666666666663</v>
      </c>
      <c r="Q1626" s="34">
        <v>0.66666666666666663</v>
      </c>
      <c r="R1626" s="34">
        <v>0.66666666666666663</v>
      </c>
      <c r="S1626" s="34">
        <v>0.66666666666666663</v>
      </c>
      <c r="T1626" s="34">
        <v>0.6333333333333333</v>
      </c>
      <c r="U1626" s="34">
        <v>0.66666666666666663</v>
      </c>
      <c r="V1626" s="34">
        <v>0.66666666666666663</v>
      </c>
      <c r="W1626" s="34">
        <v>0.66666666666666663</v>
      </c>
      <c r="X1626" s="34">
        <v>0.6333333333333333</v>
      </c>
      <c r="Y1626" s="34">
        <v>0.66666666666666663</v>
      </c>
      <c r="Z1626" s="34">
        <v>0.66666666666666663</v>
      </c>
      <c r="AA1626" s="34">
        <v>0.66388888888888886</v>
      </c>
    </row>
    <row r="1627" spans="1:27" ht="15.75" customHeight="1" x14ac:dyDescent="0.25">
      <c r="A1627" s="34">
        <v>26120610</v>
      </c>
      <c r="B1627" s="34">
        <v>73</v>
      </c>
      <c r="C1627" s="34">
        <v>109</v>
      </c>
      <c r="D1627" s="34">
        <v>130</v>
      </c>
      <c r="E1627" s="34">
        <v>116</v>
      </c>
      <c r="F1627" s="34">
        <v>151</v>
      </c>
      <c r="G1627" s="34">
        <v>134</v>
      </c>
      <c r="H1627" s="34">
        <v>106</v>
      </c>
      <c r="I1627" s="34">
        <v>90.5</v>
      </c>
      <c r="J1627" s="34">
        <v>112.5</v>
      </c>
      <c r="K1627" s="34">
        <v>138</v>
      </c>
      <c r="L1627" s="34">
        <v>175</v>
      </c>
      <c r="M1627" s="34">
        <v>90.5</v>
      </c>
      <c r="N1627" s="34">
        <v>24</v>
      </c>
      <c r="O1627" s="34">
        <v>6.6666666666666666E-2</v>
      </c>
      <c r="P1627" s="34">
        <v>6.6666666666666666E-2</v>
      </c>
      <c r="Q1627" s="34">
        <v>6.6666666666666666E-2</v>
      </c>
      <c r="R1627" s="34">
        <v>6.6666666666666666E-2</v>
      </c>
      <c r="S1627" s="34">
        <v>6.6666666666666666E-2</v>
      </c>
      <c r="T1627" s="34">
        <v>6.6666666666666666E-2</v>
      </c>
      <c r="U1627" s="34">
        <v>6.6666666666666666E-2</v>
      </c>
      <c r="V1627" s="34">
        <v>6.6666666666666666E-2</v>
      </c>
      <c r="W1627" s="34">
        <v>6.6666666666666666E-2</v>
      </c>
      <c r="X1627" s="34">
        <v>6.6666666666666666E-2</v>
      </c>
      <c r="Y1627" s="34">
        <v>6.6666666666666666E-2</v>
      </c>
      <c r="Z1627" s="34">
        <v>6.6666666666666666E-2</v>
      </c>
      <c r="AA1627" s="34">
        <v>6.6666666666666666E-2</v>
      </c>
    </row>
    <row r="1628" spans="1:27" ht="15.75" customHeight="1" x14ac:dyDescent="0.25">
      <c r="A1628" s="34">
        <v>26120620</v>
      </c>
      <c r="B1628" s="34">
        <v>202</v>
      </c>
      <c r="C1628" s="34">
        <v>192</v>
      </c>
      <c r="D1628" s="34">
        <v>238</v>
      </c>
      <c r="E1628" s="34">
        <v>212.5</v>
      </c>
      <c r="F1628" s="34">
        <v>325.5</v>
      </c>
      <c r="G1628" s="34">
        <v>261.5</v>
      </c>
      <c r="H1628" s="34">
        <v>177.5</v>
      </c>
      <c r="I1628" s="34">
        <v>223</v>
      </c>
      <c r="J1628" s="34">
        <v>162</v>
      </c>
      <c r="K1628" s="34">
        <v>354.5</v>
      </c>
      <c r="L1628" s="34">
        <v>463.5</v>
      </c>
      <c r="M1628" s="34">
        <v>196.5</v>
      </c>
      <c r="N1628" s="34">
        <v>24</v>
      </c>
      <c r="O1628" s="34">
        <v>6.6666666666666666E-2</v>
      </c>
      <c r="P1628" s="34">
        <v>6.6666666666666666E-2</v>
      </c>
      <c r="Q1628" s="34">
        <v>6.6666666666666666E-2</v>
      </c>
      <c r="R1628" s="34">
        <v>6.6666666666666666E-2</v>
      </c>
      <c r="S1628" s="34">
        <v>6.6666666666666666E-2</v>
      </c>
      <c r="T1628" s="34">
        <v>6.6666666666666666E-2</v>
      </c>
      <c r="U1628" s="34">
        <v>6.6666666666666666E-2</v>
      </c>
      <c r="V1628" s="34">
        <v>6.6666666666666666E-2</v>
      </c>
      <c r="W1628" s="34">
        <v>6.6666666666666666E-2</v>
      </c>
      <c r="X1628" s="34">
        <v>6.6666666666666666E-2</v>
      </c>
      <c r="Y1628" s="34">
        <v>6.6666666666666666E-2</v>
      </c>
      <c r="Z1628" s="34">
        <v>6.6666666666666666E-2</v>
      </c>
      <c r="AA1628" s="34">
        <v>6.6666666666666666E-2</v>
      </c>
    </row>
    <row r="1629" spans="1:27" ht="15.75" customHeight="1" x14ac:dyDescent="0.25">
      <c r="A1629" s="34">
        <v>26120640</v>
      </c>
      <c r="B1629" s="34">
        <v>182.5</v>
      </c>
      <c r="C1629" s="34">
        <v>121.5</v>
      </c>
      <c r="D1629" s="34">
        <v>177</v>
      </c>
      <c r="E1629" s="34">
        <v>140.75</v>
      </c>
      <c r="F1629" s="34">
        <v>171</v>
      </c>
      <c r="G1629" s="34">
        <v>41</v>
      </c>
      <c r="H1629" s="34">
        <v>42</v>
      </c>
      <c r="I1629" s="34">
        <v>15</v>
      </c>
      <c r="J1629" s="34">
        <v>134.5</v>
      </c>
      <c r="K1629" s="34">
        <v>271</v>
      </c>
      <c r="L1629" s="34">
        <v>259.5</v>
      </c>
      <c r="M1629" s="34">
        <v>102</v>
      </c>
      <c r="N1629" s="34">
        <v>24</v>
      </c>
      <c r="O1629" s="34">
        <v>6.6666666666666666E-2</v>
      </c>
      <c r="P1629" s="34">
        <v>6.6666666666666666E-2</v>
      </c>
      <c r="Q1629" s="34">
        <v>6.6666666666666666E-2</v>
      </c>
      <c r="R1629" s="34">
        <v>6.6666666666666666E-2</v>
      </c>
      <c r="S1629" s="34">
        <v>6.6666666666666666E-2</v>
      </c>
      <c r="T1629" s="34">
        <v>6.6666666666666666E-2</v>
      </c>
      <c r="U1629" s="34">
        <v>6.6666666666666666E-2</v>
      </c>
      <c r="V1629" s="34">
        <v>6.6666666666666666E-2</v>
      </c>
      <c r="W1629" s="34">
        <v>6.6666666666666666E-2</v>
      </c>
      <c r="X1629" s="34">
        <v>6.6666666666666666E-2</v>
      </c>
      <c r="Y1629" s="34">
        <v>6.6666666666666666E-2</v>
      </c>
      <c r="Z1629" s="34">
        <v>6.6666666666666666E-2</v>
      </c>
      <c r="AA1629" s="34">
        <v>6.6666666666666666E-2</v>
      </c>
    </row>
    <row r="1630" spans="1:27" ht="15.75" customHeight="1" x14ac:dyDescent="0.25">
      <c r="A1630" s="34">
        <v>26120650</v>
      </c>
      <c r="B1630" s="34">
        <v>203.5</v>
      </c>
      <c r="C1630" s="34">
        <v>115.5</v>
      </c>
      <c r="D1630" s="34">
        <v>217.5</v>
      </c>
      <c r="E1630" s="34">
        <v>218</v>
      </c>
      <c r="F1630" s="34">
        <v>238</v>
      </c>
      <c r="G1630" s="34">
        <v>38.5</v>
      </c>
      <c r="H1630" s="34">
        <v>66.5</v>
      </c>
      <c r="I1630" s="34">
        <v>72</v>
      </c>
      <c r="J1630" s="34">
        <v>153.5</v>
      </c>
      <c r="K1630" s="34">
        <v>269</v>
      </c>
      <c r="L1630" s="34">
        <v>349</v>
      </c>
      <c r="M1630" s="34">
        <v>234</v>
      </c>
      <c r="N1630" s="34">
        <v>22</v>
      </c>
      <c r="O1630" s="34">
        <v>6.6666666666666666E-2</v>
      </c>
      <c r="P1630" s="34">
        <v>6.6666666666666666E-2</v>
      </c>
      <c r="Q1630" s="34">
        <v>6.6666666666666666E-2</v>
      </c>
      <c r="R1630" s="34">
        <v>3.3333333333333333E-2</v>
      </c>
      <c r="S1630" s="34">
        <v>6.6666666666666666E-2</v>
      </c>
      <c r="T1630" s="34">
        <v>6.6666666666666666E-2</v>
      </c>
      <c r="U1630" s="34">
        <v>6.6666666666666666E-2</v>
      </c>
      <c r="V1630" s="34">
        <v>6.6666666666666666E-2</v>
      </c>
      <c r="W1630" s="34">
        <v>6.6666666666666666E-2</v>
      </c>
      <c r="X1630" s="34">
        <v>6.6666666666666666E-2</v>
      </c>
      <c r="Y1630" s="34">
        <v>6.6666666666666666E-2</v>
      </c>
      <c r="Z1630" s="34">
        <v>3.3333333333333333E-2</v>
      </c>
      <c r="AA1630" s="34">
        <v>6.1111111111111109E-2</v>
      </c>
    </row>
    <row r="1631" spans="1:27" ht="15.75" customHeight="1" x14ac:dyDescent="0.25">
      <c r="A1631" s="34">
        <v>26120660</v>
      </c>
      <c r="B1631" s="34">
        <v>69.5</v>
      </c>
      <c r="C1631" s="34">
        <v>63</v>
      </c>
      <c r="D1631" s="34">
        <v>231.5</v>
      </c>
      <c r="E1631" s="34">
        <v>201</v>
      </c>
      <c r="F1631" s="34">
        <v>222</v>
      </c>
      <c r="G1631" s="34">
        <v>102.5</v>
      </c>
      <c r="H1631" s="34">
        <v>52</v>
      </c>
      <c r="I1631" s="34">
        <v>61.5</v>
      </c>
      <c r="J1631" s="34">
        <v>142.5</v>
      </c>
      <c r="K1631" s="34">
        <v>260</v>
      </c>
      <c r="L1631" s="34">
        <v>248.5</v>
      </c>
      <c r="M1631" s="34">
        <v>141.5</v>
      </c>
      <c r="N1631" s="34">
        <v>21</v>
      </c>
      <c r="O1631" s="34">
        <v>3.3333333333333333E-2</v>
      </c>
      <c r="P1631" s="34">
        <v>3.3333333333333333E-2</v>
      </c>
      <c r="Q1631" s="34">
        <v>6.6666666666666666E-2</v>
      </c>
      <c r="R1631" s="34">
        <v>6.6666666666666666E-2</v>
      </c>
      <c r="S1631" s="34">
        <v>3.3333333333333333E-2</v>
      </c>
      <c r="T1631" s="34">
        <v>6.6666666666666666E-2</v>
      </c>
      <c r="U1631" s="34">
        <v>6.6666666666666666E-2</v>
      </c>
      <c r="V1631" s="34">
        <v>6.6666666666666666E-2</v>
      </c>
      <c r="W1631" s="34">
        <v>6.6666666666666666E-2</v>
      </c>
      <c r="X1631" s="34">
        <v>6.6666666666666666E-2</v>
      </c>
      <c r="Y1631" s="34">
        <v>6.6666666666666666E-2</v>
      </c>
      <c r="Z1631" s="34">
        <v>6.6666666666666666E-2</v>
      </c>
      <c r="AA1631" s="34">
        <v>5.8333333333333334E-2</v>
      </c>
    </row>
    <row r="1632" spans="1:27" ht="15.75" customHeight="1" x14ac:dyDescent="0.25">
      <c r="A1632" s="34">
        <v>26120670</v>
      </c>
      <c r="B1632" s="34">
        <v>140</v>
      </c>
      <c r="C1632" s="34">
        <v>78.150000000000006</v>
      </c>
      <c r="D1632" s="34">
        <v>185.75</v>
      </c>
      <c r="E1632" s="34">
        <v>140.05000000000001</v>
      </c>
      <c r="F1632" s="34">
        <v>122</v>
      </c>
      <c r="G1632" s="34">
        <v>62.6</v>
      </c>
      <c r="H1632" s="34">
        <v>81.299999999999983</v>
      </c>
      <c r="I1632" s="34">
        <v>103.49999999999997</v>
      </c>
      <c r="J1632" s="34">
        <v>154.75</v>
      </c>
      <c r="K1632" s="34">
        <v>160.4</v>
      </c>
      <c r="L1632" s="34">
        <v>227.35000000000002</v>
      </c>
      <c r="M1632" s="34">
        <v>73.599999999999994</v>
      </c>
      <c r="N1632" s="34">
        <v>24</v>
      </c>
      <c r="O1632" s="34">
        <v>6.6666666666666666E-2</v>
      </c>
      <c r="P1632" s="34">
        <v>6.6666666666666666E-2</v>
      </c>
      <c r="Q1632" s="34">
        <v>6.6666666666666666E-2</v>
      </c>
      <c r="R1632" s="34">
        <v>6.6666666666666666E-2</v>
      </c>
      <c r="S1632" s="34">
        <v>6.6666666666666666E-2</v>
      </c>
      <c r="T1632" s="34">
        <v>6.6666666666666666E-2</v>
      </c>
      <c r="U1632" s="34">
        <v>6.6666666666666666E-2</v>
      </c>
      <c r="V1632" s="34">
        <v>6.6666666666666666E-2</v>
      </c>
      <c r="W1632" s="34">
        <v>6.6666666666666666E-2</v>
      </c>
      <c r="X1632" s="34">
        <v>6.6666666666666666E-2</v>
      </c>
      <c r="Y1632" s="34">
        <v>6.6666666666666666E-2</v>
      </c>
      <c r="Z1632" s="34">
        <v>6.6666666666666666E-2</v>
      </c>
      <c r="AA1632" s="34">
        <v>6.6666666666666666E-2</v>
      </c>
    </row>
    <row r="1633" spans="1:27" ht="15.75" customHeight="1" x14ac:dyDescent="0.25">
      <c r="A1633" s="34">
        <v>26120680</v>
      </c>
      <c r="B1633" s="34">
        <v>116.95</v>
      </c>
      <c r="C1633" s="34">
        <v>65.25</v>
      </c>
      <c r="D1633" s="34">
        <v>178.35</v>
      </c>
      <c r="E1633" s="34">
        <v>153.5</v>
      </c>
      <c r="F1633" s="34">
        <v>221.7</v>
      </c>
      <c r="G1633" s="34">
        <v>103.14999999999999</v>
      </c>
      <c r="H1633" s="34">
        <v>71.699999999999989</v>
      </c>
      <c r="I1633" s="34">
        <v>93.1</v>
      </c>
      <c r="J1633" s="34">
        <v>101.99999999999999</v>
      </c>
      <c r="K1633" s="34">
        <v>208.80000000000007</v>
      </c>
      <c r="L1633" s="34">
        <v>319.69999999999987</v>
      </c>
      <c r="M1633" s="34">
        <v>94.05</v>
      </c>
      <c r="N1633" s="34">
        <v>21</v>
      </c>
      <c r="O1633" s="34">
        <v>6.6666666666666666E-2</v>
      </c>
      <c r="P1633" s="34">
        <v>6.6666666666666666E-2</v>
      </c>
      <c r="Q1633" s="34">
        <v>6.6666666666666666E-2</v>
      </c>
      <c r="R1633" s="34">
        <v>6.6666666666666666E-2</v>
      </c>
      <c r="S1633" s="34">
        <v>6.6666666666666666E-2</v>
      </c>
      <c r="T1633" s="34">
        <v>6.6666666666666666E-2</v>
      </c>
      <c r="U1633" s="34">
        <v>6.6666666666666666E-2</v>
      </c>
      <c r="V1633" s="34">
        <v>6.6666666666666666E-2</v>
      </c>
      <c r="W1633" s="34">
        <v>3.3333333333333333E-2</v>
      </c>
      <c r="X1633" s="34">
        <v>3.3333333333333333E-2</v>
      </c>
      <c r="Y1633" s="34">
        <v>3.3333333333333333E-2</v>
      </c>
      <c r="Z1633" s="34">
        <v>6.6666666666666666E-2</v>
      </c>
      <c r="AA1633" s="34">
        <v>5.8333333333333334E-2</v>
      </c>
    </row>
    <row r="1634" spans="1:27" ht="15.75" customHeight="1" x14ac:dyDescent="0.25">
      <c r="A1634" s="34">
        <v>26125061</v>
      </c>
      <c r="B1634" s="34">
        <v>134.63333333333333</v>
      </c>
      <c r="C1634" s="34">
        <v>148.19999999999999</v>
      </c>
      <c r="D1634" s="34">
        <v>205.68928571428569</v>
      </c>
      <c r="E1634" s="34">
        <v>271.26206896551724</v>
      </c>
      <c r="F1634" s="34">
        <v>229.32758620689648</v>
      </c>
      <c r="G1634" s="34">
        <v>152.2037037037037</v>
      </c>
      <c r="H1634" s="34">
        <v>101.82962962962964</v>
      </c>
      <c r="I1634" s="34">
        <v>87.384615384615344</v>
      </c>
      <c r="J1634" s="34">
        <v>182.02758620689653</v>
      </c>
      <c r="K1634" s="34">
        <v>255.08518518518511</v>
      </c>
      <c r="L1634" s="34">
        <v>291.43703703703704</v>
      </c>
      <c r="M1634" s="34">
        <v>185.83703703703708</v>
      </c>
      <c r="N1634" s="34">
        <v>331</v>
      </c>
      <c r="O1634" s="34">
        <v>0.9</v>
      </c>
      <c r="P1634" s="34">
        <v>0.93333333333333335</v>
      </c>
      <c r="Q1634" s="34">
        <v>0.93333333333333335</v>
      </c>
      <c r="R1634" s="34">
        <v>0.96666666666666667</v>
      </c>
      <c r="S1634" s="34">
        <v>0.96666666666666667</v>
      </c>
      <c r="T1634" s="34">
        <v>0.9</v>
      </c>
      <c r="U1634" s="34">
        <v>0.9</v>
      </c>
      <c r="V1634" s="34">
        <v>0.8666666666666667</v>
      </c>
      <c r="W1634" s="34">
        <v>0.96666666666666667</v>
      </c>
      <c r="X1634" s="34">
        <v>0.9</v>
      </c>
      <c r="Y1634" s="34">
        <v>0.9</v>
      </c>
      <c r="Z1634" s="34">
        <v>0.9</v>
      </c>
      <c r="AA1634" s="34">
        <v>0.9194444444444444</v>
      </c>
    </row>
    <row r="1635" spans="1:27" ht="15.75" customHeight="1" x14ac:dyDescent="0.25">
      <c r="A1635" s="34">
        <v>26125070</v>
      </c>
      <c r="B1635" s="34">
        <v>199.35000000000002</v>
      </c>
      <c r="C1635" s="34">
        <v>94.449999999999989</v>
      </c>
      <c r="D1635" s="34">
        <v>243.65000000000003</v>
      </c>
      <c r="E1635" s="34">
        <v>204.14999999999998</v>
      </c>
      <c r="F1635" s="34">
        <v>150.77499999999998</v>
      </c>
      <c r="G1635" s="34">
        <v>81.549999999999983</v>
      </c>
      <c r="H1635" s="34">
        <v>50.224999999999994</v>
      </c>
      <c r="I1635" s="34">
        <v>49.9</v>
      </c>
      <c r="J1635" s="34">
        <v>125.45000000000002</v>
      </c>
      <c r="K1635" s="34">
        <v>198.77500000000003</v>
      </c>
      <c r="L1635" s="34">
        <v>350.97499999999997</v>
      </c>
      <c r="M1635" s="34">
        <v>172.7</v>
      </c>
      <c r="N1635" s="34">
        <v>48</v>
      </c>
      <c r="O1635" s="34">
        <v>0.13333333333333333</v>
      </c>
      <c r="P1635" s="34">
        <v>0.13333333333333333</v>
      </c>
      <c r="Q1635" s="34">
        <v>0.13333333333333333</v>
      </c>
      <c r="R1635" s="34">
        <v>0.13333333333333333</v>
      </c>
      <c r="S1635" s="34">
        <v>0.13333333333333333</v>
      </c>
      <c r="T1635" s="34">
        <v>0.13333333333333333</v>
      </c>
      <c r="U1635" s="34">
        <v>0.13333333333333333</v>
      </c>
      <c r="V1635" s="34">
        <v>0.13333333333333333</v>
      </c>
      <c r="W1635" s="34">
        <v>0.13333333333333333</v>
      </c>
      <c r="X1635" s="34">
        <v>0.13333333333333333</v>
      </c>
      <c r="Y1635" s="34">
        <v>0.13333333333333333</v>
      </c>
      <c r="Z1635" s="34">
        <v>0.13333333333333333</v>
      </c>
      <c r="AA1635" s="34">
        <v>0.13333333333333333</v>
      </c>
    </row>
    <row r="1636" spans="1:27" ht="15.75" customHeight="1" x14ac:dyDescent="0.25">
      <c r="A1636" s="34">
        <v>26125080</v>
      </c>
      <c r="B1636" s="34">
        <v>192.2</v>
      </c>
      <c r="C1636" s="34">
        <v>131.57499999999999</v>
      </c>
      <c r="D1636" s="34">
        <v>219.97500000000002</v>
      </c>
      <c r="E1636" s="34">
        <v>208.92500000000001</v>
      </c>
      <c r="F1636" s="34">
        <v>160.77500000000001</v>
      </c>
      <c r="G1636" s="34">
        <v>78.5</v>
      </c>
      <c r="H1636" s="34">
        <v>54.974999999999994</v>
      </c>
      <c r="I1636" s="34">
        <v>36.275000000000006</v>
      </c>
      <c r="J1636" s="34">
        <v>158.52500000000001</v>
      </c>
      <c r="K1636" s="34">
        <v>228.25</v>
      </c>
      <c r="L1636" s="34">
        <v>423.9</v>
      </c>
      <c r="M1636" s="34">
        <v>129.6</v>
      </c>
      <c r="N1636" s="34">
        <v>48</v>
      </c>
      <c r="O1636" s="34">
        <v>0.13333333333333333</v>
      </c>
      <c r="P1636" s="34">
        <v>0.13333333333333333</v>
      </c>
      <c r="Q1636" s="34">
        <v>0.13333333333333333</v>
      </c>
      <c r="R1636" s="34">
        <v>0.13333333333333333</v>
      </c>
      <c r="S1636" s="34">
        <v>0.13333333333333333</v>
      </c>
      <c r="T1636" s="34">
        <v>0.13333333333333333</v>
      </c>
      <c r="U1636" s="34">
        <v>0.13333333333333333</v>
      </c>
      <c r="V1636" s="34">
        <v>0.13333333333333333</v>
      </c>
      <c r="W1636" s="34">
        <v>0.13333333333333333</v>
      </c>
      <c r="X1636" s="34">
        <v>0.13333333333333333</v>
      </c>
      <c r="Y1636" s="34">
        <v>0.13333333333333333</v>
      </c>
      <c r="Z1636" s="34">
        <v>0.13333333333333333</v>
      </c>
      <c r="AA1636" s="34">
        <v>0.13333333333333333</v>
      </c>
    </row>
    <row r="1637" spans="1:27" ht="15.75" customHeight="1" x14ac:dyDescent="0.25">
      <c r="A1637" s="34">
        <v>26125090</v>
      </c>
      <c r="B1637" s="34">
        <v>127.20000000000002</v>
      </c>
      <c r="C1637" s="34">
        <v>105.39999999999999</v>
      </c>
      <c r="D1637" s="34">
        <v>98.899999999999991</v>
      </c>
      <c r="E1637" s="34">
        <v>161.4</v>
      </c>
      <c r="F1637" s="34">
        <v>94.499999999999986</v>
      </c>
      <c r="G1637" s="34">
        <v>54.900000000000006</v>
      </c>
      <c r="H1637" s="34">
        <v>74.199999999999989</v>
      </c>
      <c r="I1637" s="34">
        <v>101.00000000000001</v>
      </c>
      <c r="J1637" s="34">
        <v>105.3</v>
      </c>
      <c r="K1637" s="34">
        <v>89.799999999999983</v>
      </c>
      <c r="L1637" s="34">
        <v>497</v>
      </c>
      <c r="M1637" s="34">
        <v>391.00000000000006</v>
      </c>
      <c r="N1637" s="34">
        <v>12</v>
      </c>
      <c r="O1637" s="34">
        <v>3.3333333333333333E-2</v>
      </c>
      <c r="P1637" s="34">
        <v>3.3333333333333333E-2</v>
      </c>
      <c r="Q1637" s="34">
        <v>3.3333333333333333E-2</v>
      </c>
      <c r="R1637" s="34">
        <v>3.3333333333333333E-2</v>
      </c>
      <c r="S1637" s="34">
        <v>3.3333333333333333E-2</v>
      </c>
      <c r="T1637" s="34">
        <v>3.3333333333333333E-2</v>
      </c>
      <c r="U1637" s="34">
        <v>3.3333333333333333E-2</v>
      </c>
      <c r="V1637" s="34">
        <v>3.3333333333333333E-2</v>
      </c>
      <c r="W1637" s="34">
        <v>3.3333333333333333E-2</v>
      </c>
      <c r="X1637" s="34">
        <v>3.3333333333333333E-2</v>
      </c>
      <c r="Y1637" s="34">
        <v>3.3333333333333333E-2</v>
      </c>
      <c r="Z1637" s="34">
        <v>3.3333333333333333E-2</v>
      </c>
      <c r="AA1637" s="34">
        <v>3.3333333333333333E-2</v>
      </c>
    </row>
    <row r="1638" spans="1:27" ht="15.75" customHeight="1" x14ac:dyDescent="0.25">
      <c r="A1638" s="34">
        <v>26125100</v>
      </c>
      <c r="B1638" s="34">
        <v>108.96666666666668</v>
      </c>
      <c r="C1638" s="34">
        <v>108.03333333333332</v>
      </c>
      <c r="D1638" s="34">
        <v>217.46666666666667</v>
      </c>
      <c r="E1638" s="34">
        <v>212.13333333333333</v>
      </c>
      <c r="F1638" s="34">
        <v>200.36666666666665</v>
      </c>
      <c r="G1638" s="34">
        <v>152.56666666666666</v>
      </c>
      <c r="H1638" s="34">
        <v>82.766666666666652</v>
      </c>
      <c r="I1638" s="34">
        <v>85.166666666666657</v>
      </c>
      <c r="J1638" s="34">
        <v>169.9</v>
      </c>
      <c r="K1638" s="34">
        <v>182.23333333333326</v>
      </c>
      <c r="L1638" s="34">
        <v>237.80000000000004</v>
      </c>
      <c r="M1638" s="34">
        <v>129.80000000000001</v>
      </c>
      <c r="N1638" s="34">
        <v>36</v>
      </c>
      <c r="O1638" s="34">
        <v>0.1</v>
      </c>
      <c r="P1638" s="34">
        <v>0.1</v>
      </c>
      <c r="Q1638" s="34">
        <v>0.1</v>
      </c>
      <c r="R1638" s="34">
        <v>0.1</v>
      </c>
      <c r="S1638" s="34">
        <v>0.1</v>
      </c>
      <c r="T1638" s="34">
        <v>0.1</v>
      </c>
      <c r="U1638" s="34">
        <v>0.1</v>
      </c>
      <c r="V1638" s="34">
        <v>0.1</v>
      </c>
      <c r="W1638" s="34">
        <v>0.1</v>
      </c>
      <c r="X1638" s="34">
        <v>0.1</v>
      </c>
      <c r="Y1638" s="34">
        <v>0.1</v>
      </c>
      <c r="Z1638" s="34">
        <v>0.1</v>
      </c>
      <c r="AA1638" s="34">
        <v>0.1</v>
      </c>
    </row>
    <row r="1639" spans="1:27" ht="15.75" customHeight="1" x14ac:dyDescent="0.25">
      <c r="A1639" s="34">
        <v>26125130</v>
      </c>
      <c r="B1639" s="34">
        <v>154.94999999999999</v>
      </c>
      <c r="C1639" s="34">
        <v>163.15714285714284</v>
      </c>
      <c r="D1639" s="34">
        <v>253.68518518518516</v>
      </c>
      <c r="E1639" s="34">
        <v>304.75333333333327</v>
      </c>
      <c r="F1639" s="34">
        <v>268.10370370370373</v>
      </c>
      <c r="G1639" s="34">
        <v>140.79615384615386</v>
      </c>
      <c r="H1639" s="34">
        <v>96.55925925925925</v>
      </c>
      <c r="I1639" s="34">
        <v>94.344000000000008</v>
      </c>
      <c r="J1639" s="34">
        <v>176.16153846153844</v>
      </c>
      <c r="K1639" s="34">
        <v>314.52068965517242</v>
      </c>
      <c r="L1639" s="34">
        <v>308.5</v>
      </c>
      <c r="M1639" s="34">
        <v>221.75769230769222</v>
      </c>
      <c r="N1639" s="34">
        <v>328</v>
      </c>
      <c r="O1639" s="34">
        <v>1</v>
      </c>
      <c r="P1639" s="34">
        <v>0.93333333333333335</v>
      </c>
      <c r="Q1639" s="34">
        <v>0.9</v>
      </c>
      <c r="R1639" s="34">
        <v>1</v>
      </c>
      <c r="S1639" s="34">
        <v>0.9</v>
      </c>
      <c r="T1639" s="34">
        <v>0.8666666666666667</v>
      </c>
      <c r="U1639" s="34">
        <v>0.9</v>
      </c>
      <c r="V1639" s="34">
        <v>0.83333333333333337</v>
      </c>
      <c r="W1639" s="34">
        <v>0.8666666666666667</v>
      </c>
      <c r="X1639" s="34">
        <v>0.96666666666666667</v>
      </c>
      <c r="Y1639" s="34">
        <v>0.9</v>
      </c>
      <c r="Z1639" s="34">
        <v>0.8666666666666667</v>
      </c>
      <c r="AA1639" s="34">
        <v>0.91111111111111109</v>
      </c>
    </row>
    <row r="1640" spans="1:27" ht="15.75" customHeight="1" x14ac:dyDescent="0.25">
      <c r="A1640" s="34">
        <v>26125140</v>
      </c>
      <c r="B1640" s="34">
        <v>62.300000000000004</v>
      </c>
      <c r="C1640" s="34">
        <v>146.39999999999998</v>
      </c>
      <c r="D1640" s="34">
        <v>91.6</v>
      </c>
      <c r="E1640" s="34">
        <v>89.7</v>
      </c>
      <c r="F1640" s="34">
        <v>93.7</v>
      </c>
      <c r="G1640" s="34">
        <v>46.8</v>
      </c>
      <c r="H1640" s="34">
        <v>73.7</v>
      </c>
      <c r="I1640" s="34">
        <v>73.5</v>
      </c>
      <c r="J1640" s="34">
        <v>183.8</v>
      </c>
      <c r="K1640" s="34" t="s">
        <v>1930</v>
      </c>
      <c r="L1640" s="34">
        <v>276.50000000000006</v>
      </c>
      <c r="M1640" s="34">
        <v>145.4</v>
      </c>
      <c r="N1640" s="34">
        <v>11</v>
      </c>
      <c r="O1640" s="34">
        <v>3.3333333333333333E-2</v>
      </c>
      <c r="P1640" s="34">
        <v>3.3333333333333333E-2</v>
      </c>
      <c r="Q1640" s="34">
        <v>3.3333333333333333E-2</v>
      </c>
      <c r="R1640" s="34">
        <v>3.3333333333333333E-2</v>
      </c>
      <c r="S1640" s="34">
        <v>3.3333333333333333E-2</v>
      </c>
      <c r="T1640" s="34">
        <v>3.3333333333333333E-2</v>
      </c>
      <c r="U1640" s="34">
        <v>3.3333333333333333E-2</v>
      </c>
      <c r="V1640" s="34">
        <v>3.3333333333333333E-2</v>
      </c>
      <c r="W1640" s="34">
        <v>3.3333333333333333E-2</v>
      </c>
      <c r="X1640" s="34">
        <v>0</v>
      </c>
      <c r="Y1640" s="34">
        <v>3.3333333333333333E-2</v>
      </c>
      <c r="Z1640" s="34">
        <v>3.3333333333333333E-2</v>
      </c>
      <c r="AA1640" s="34">
        <v>3.0555555555555555E-2</v>
      </c>
    </row>
    <row r="1641" spans="1:27" ht="15.75" customHeight="1" x14ac:dyDescent="0.25">
      <c r="A1641" s="34">
        <v>26125230</v>
      </c>
      <c r="B1641" s="34">
        <v>130.80000000000001</v>
      </c>
      <c r="C1641" s="34">
        <v>101.15</v>
      </c>
      <c r="D1641" s="34">
        <v>193.55</v>
      </c>
      <c r="E1641" s="34">
        <v>244.70000000000005</v>
      </c>
      <c r="F1641" s="34">
        <v>123.85000000000002</v>
      </c>
      <c r="G1641" s="34">
        <v>50.849999999999994</v>
      </c>
      <c r="H1641" s="34">
        <v>44.349999999999994</v>
      </c>
      <c r="I1641" s="34">
        <v>59.800000000000011</v>
      </c>
      <c r="J1641" s="34">
        <v>187.54999999999998</v>
      </c>
      <c r="K1641" s="34">
        <v>218.25</v>
      </c>
      <c r="L1641" s="34">
        <v>348.4</v>
      </c>
      <c r="M1641" s="34">
        <v>105.25</v>
      </c>
      <c r="N1641" s="34">
        <v>24</v>
      </c>
      <c r="O1641" s="34">
        <v>6.6666666666666666E-2</v>
      </c>
      <c r="P1641" s="34">
        <v>6.6666666666666666E-2</v>
      </c>
      <c r="Q1641" s="34">
        <v>6.6666666666666666E-2</v>
      </c>
      <c r="R1641" s="34">
        <v>6.6666666666666666E-2</v>
      </c>
      <c r="S1641" s="34">
        <v>6.6666666666666666E-2</v>
      </c>
      <c r="T1641" s="34">
        <v>6.6666666666666666E-2</v>
      </c>
      <c r="U1641" s="34">
        <v>6.6666666666666666E-2</v>
      </c>
      <c r="V1641" s="34">
        <v>6.6666666666666666E-2</v>
      </c>
      <c r="W1641" s="34">
        <v>6.6666666666666666E-2</v>
      </c>
      <c r="X1641" s="34">
        <v>6.6666666666666666E-2</v>
      </c>
      <c r="Y1641" s="34">
        <v>6.6666666666666666E-2</v>
      </c>
      <c r="Z1641" s="34">
        <v>6.6666666666666666E-2</v>
      </c>
      <c r="AA1641" s="34">
        <v>6.6666666666666666E-2</v>
      </c>
    </row>
    <row r="1642" spans="1:27" ht="15.75" customHeight="1" x14ac:dyDescent="0.25">
      <c r="A1642" s="34">
        <v>26125240</v>
      </c>
      <c r="B1642" s="34">
        <v>73</v>
      </c>
      <c r="C1642" s="34">
        <v>101.8</v>
      </c>
      <c r="D1642" s="34">
        <v>107.99999999999999</v>
      </c>
      <c r="E1642" s="34">
        <v>120.80000000000001</v>
      </c>
      <c r="F1642" s="34">
        <v>217</v>
      </c>
      <c r="G1642" s="34">
        <v>240.3</v>
      </c>
      <c r="H1642" s="34">
        <v>105.1</v>
      </c>
      <c r="I1642" s="34">
        <v>74.800000000000011</v>
      </c>
      <c r="J1642" s="34">
        <v>107.29999999999998</v>
      </c>
      <c r="K1642" s="34">
        <v>94.699999999999989</v>
      </c>
      <c r="L1642" s="34">
        <v>227.5</v>
      </c>
      <c r="M1642" s="34">
        <v>138.50000000000003</v>
      </c>
      <c r="N1642" s="34">
        <v>12</v>
      </c>
      <c r="O1642" s="34">
        <v>3.3333333333333333E-2</v>
      </c>
      <c r="P1642" s="34">
        <v>3.3333333333333333E-2</v>
      </c>
      <c r="Q1642" s="34">
        <v>3.3333333333333333E-2</v>
      </c>
      <c r="R1642" s="34">
        <v>3.3333333333333333E-2</v>
      </c>
      <c r="S1642" s="34">
        <v>3.3333333333333333E-2</v>
      </c>
      <c r="T1642" s="34">
        <v>3.3333333333333333E-2</v>
      </c>
      <c r="U1642" s="34">
        <v>3.3333333333333333E-2</v>
      </c>
      <c r="V1642" s="34">
        <v>3.3333333333333333E-2</v>
      </c>
      <c r="W1642" s="34">
        <v>3.3333333333333333E-2</v>
      </c>
      <c r="X1642" s="34">
        <v>3.3333333333333333E-2</v>
      </c>
      <c r="Y1642" s="34">
        <v>3.3333333333333333E-2</v>
      </c>
      <c r="Z1642" s="34">
        <v>3.3333333333333333E-2</v>
      </c>
      <c r="AA1642" s="34">
        <v>3.3333333333333333E-2</v>
      </c>
    </row>
    <row r="1643" spans="1:27" ht="15.75" customHeight="1" x14ac:dyDescent="0.25">
      <c r="A1643" s="34">
        <v>26125250</v>
      </c>
      <c r="B1643" s="34">
        <v>179.04999999999998</v>
      </c>
      <c r="C1643" s="34">
        <v>102.54999999999998</v>
      </c>
      <c r="D1643" s="34">
        <v>254.79999999999998</v>
      </c>
      <c r="E1643" s="34">
        <v>166.70000000000005</v>
      </c>
      <c r="F1643" s="34">
        <v>214.89999999999998</v>
      </c>
      <c r="G1643" s="34">
        <v>111.75</v>
      </c>
      <c r="H1643" s="34">
        <v>56.9</v>
      </c>
      <c r="I1643" s="34">
        <v>85.449999999999989</v>
      </c>
      <c r="J1643" s="34">
        <v>130.89999999999998</v>
      </c>
      <c r="K1643" s="34">
        <v>206.75</v>
      </c>
      <c r="L1643" s="34">
        <v>348.80000000000007</v>
      </c>
      <c r="M1643" s="34">
        <v>198.34999999999997</v>
      </c>
      <c r="N1643" s="34">
        <v>24</v>
      </c>
      <c r="O1643" s="34">
        <v>6.6666666666666666E-2</v>
      </c>
      <c r="P1643" s="34">
        <v>6.6666666666666666E-2</v>
      </c>
      <c r="Q1643" s="34">
        <v>6.6666666666666666E-2</v>
      </c>
      <c r="R1643" s="34">
        <v>6.6666666666666666E-2</v>
      </c>
      <c r="S1643" s="34">
        <v>6.6666666666666666E-2</v>
      </c>
      <c r="T1643" s="34">
        <v>6.6666666666666666E-2</v>
      </c>
      <c r="U1643" s="34">
        <v>6.6666666666666666E-2</v>
      </c>
      <c r="V1643" s="34">
        <v>6.6666666666666666E-2</v>
      </c>
      <c r="W1643" s="34">
        <v>6.6666666666666666E-2</v>
      </c>
      <c r="X1643" s="34">
        <v>6.6666666666666666E-2</v>
      </c>
      <c r="Y1643" s="34">
        <v>6.6666666666666666E-2</v>
      </c>
      <c r="Z1643" s="34">
        <v>6.6666666666666666E-2</v>
      </c>
      <c r="AA1643" s="34">
        <v>6.6666666666666666E-2</v>
      </c>
    </row>
    <row r="1644" spans="1:27" ht="15.75" customHeight="1" x14ac:dyDescent="0.25">
      <c r="A1644" s="34">
        <v>26130020</v>
      </c>
      <c r="B1644" s="34">
        <v>166.72068965517244</v>
      </c>
      <c r="C1644" s="34">
        <v>171.41379310344828</v>
      </c>
      <c r="D1644" s="34">
        <v>254.25172413793106</v>
      </c>
      <c r="E1644" s="34">
        <v>281.0344827586207</v>
      </c>
      <c r="F1644" s="34">
        <v>264.8</v>
      </c>
      <c r="G1644" s="34">
        <v>166.16</v>
      </c>
      <c r="H1644" s="34">
        <v>119.2655172413793</v>
      </c>
      <c r="I1644" s="34">
        <v>132.19999999999999</v>
      </c>
      <c r="J1644" s="34">
        <v>209.81379310344829</v>
      </c>
      <c r="K1644" s="34">
        <v>311.86896551724135</v>
      </c>
      <c r="L1644" s="34">
        <v>328.63000000000005</v>
      </c>
      <c r="M1644" s="34">
        <v>219.76666666666662</v>
      </c>
      <c r="N1644" s="34">
        <v>351</v>
      </c>
      <c r="O1644" s="34">
        <v>0.96666666666666667</v>
      </c>
      <c r="P1644" s="34">
        <v>0.96666666666666667</v>
      </c>
      <c r="Q1644" s="34">
        <v>0.96666666666666667</v>
      </c>
      <c r="R1644" s="34">
        <v>0.96666666666666667</v>
      </c>
      <c r="S1644" s="34">
        <v>1</v>
      </c>
      <c r="T1644" s="34">
        <v>1</v>
      </c>
      <c r="U1644" s="34">
        <v>0.96666666666666667</v>
      </c>
      <c r="V1644" s="34">
        <v>0.93333333333333335</v>
      </c>
      <c r="W1644" s="34">
        <v>0.96666666666666667</v>
      </c>
      <c r="X1644" s="34">
        <v>0.96666666666666667</v>
      </c>
      <c r="Y1644" s="34">
        <v>1</v>
      </c>
      <c r="Z1644" s="34">
        <v>1</v>
      </c>
      <c r="AA1644" s="34">
        <v>0.97499999999999998</v>
      </c>
    </row>
    <row r="1645" spans="1:27" ht="15.75" customHeight="1" x14ac:dyDescent="0.25">
      <c r="A1645" s="34">
        <v>26130060</v>
      </c>
      <c r="B1645" s="34">
        <v>213.2</v>
      </c>
      <c r="C1645" s="34">
        <v>158.64000000000001</v>
      </c>
      <c r="D1645" s="34">
        <v>186.2</v>
      </c>
      <c r="E1645" s="34">
        <v>238.6</v>
      </c>
      <c r="F1645" s="34">
        <v>232.6</v>
      </c>
      <c r="G1645" s="34">
        <v>187.4</v>
      </c>
      <c r="H1645" s="34">
        <v>119</v>
      </c>
      <c r="I1645" s="34">
        <v>157.4</v>
      </c>
      <c r="J1645" s="34">
        <v>224.2</v>
      </c>
      <c r="K1645" s="34">
        <v>258.64999999999998</v>
      </c>
      <c r="L1645" s="34">
        <v>277.2</v>
      </c>
      <c r="M1645" s="34">
        <v>270.39999999999998</v>
      </c>
      <c r="N1645" s="34">
        <v>59</v>
      </c>
      <c r="O1645" s="34">
        <v>0.16666666666666666</v>
      </c>
      <c r="P1645" s="34">
        <v>0.16666666666666666</v>
      </c>
      <c r="Q1645" s="34">
        <v>0.16666666666666666</v>
      </c>
      <c r="R1645" s="34">
        <v>0.16666666666666666</v>
      </c>
      <c r="S1645" s="34">
        <v>0.16666666666666666</v>
      </c>
      <c r="T1645" s="34">
        <v>0.16666666666666666</v>
      </c>
      <c r="U1645" s="34">
        <v>0.16666666666666666</v>
      </c>
      <c r="V1645" s="34">
        <v>0.16666666666666666</v>
      </c>
      <c r="W1645" s="34">
        <v>0.16666666666666666</v>
      </c>
      <c r="X1645" s="34">
        <v>0.13333333333333333</v>
      </c>
      <c r="Y1645" s="34">
        <v>0.16666666666666666</v>
      </c>
      <c r="Z1645" s="34">
        <v>0.16666666666666666</v>
      </c>
      <c r="AA1645" s="34">
        <v>0.16388888888888889</v>
      </c>
    </row>
    <row r="1646" spans="1:27" ht="15.75" customHeight="1" x14ac:dyDescent="0.25">
      <c r="A1646" s="34">
        <v>26130070</v>
      </c>
      <c r="B1646" s="34" t="s">
        <v>1930</v>
      </c>
      <c r="C1646" s="34">
        <v>70</v>
      </c>
      <c r="D1646" s="34" t="s">
        <v>1930</v>
      </c>
      <c r="E1646" s="34" t="s">
        <v>1930</v>
      </c>
      <c r="F1646" s="34" t="s">
        <v>1930</v>
      </c>
      <c r="G1646" s="34" t="s">
        <v>1930</v>
      </c>
      <c r="H1646" s="34" t="s">
        <v>1930</v>
      </c>
      <c r="I1646" s="34" t="s">
        <v>1930</v>
      </c>
      <c r="J1646" s="34" t="s">
        <v>1930</v>
      </c>
      <c r="K1646" s="34" t="s">
        <v>1930</v>
      </c>
      <c r="L1646" s="34" t="s">
        <v>1930</v>
      </c>
      <c r="M1646" s="34" t="s">
        <v>1930</v>
      </c>
      <c r="N1646" s="34">
        <v>1</v>
      </c>
      <c r="O1646" s="34">
        <v>0</v>
      </c>
      <c r="P1646" s="34">
        <v>3.3333333333333333E-2</v>
      </c>
      <c r="Q1646" s="34">
        <v>0</v>
      </c>
      <c r="R1646" s="34">
        <v>0</v>
      </c>
      <c r="S1646" s="34">
        <v>0</v>
      </c>
      <c r="T1646" s="34">
        <v>0</v>
      </c>
      <c r="U1646" s="34">
        <v>0</v>
      </c>
      <c r="V1646" s="34">
        <v>0</v>
      </c>
      <c r="W1646" s="34">
        <v>0</v>
      </c>
      <c r="X1646" s="34">
        <v>0</v>
      </c>
      <c r="Y1646" s="34">
        <v>0</v>
      </c>
      <c r="Z1646" s="34">
        <v>0</v>
      </c>
      <c r="AA1646" s="34">
        <v>2.7777777777777779E-3</v>
      </c>
    </row>
    <row r="1647" spans="1:27" ht="15.75" customHeight="1" x14ac:dyDescent="0.25">
      <c r="A1647" s="34">
        <v>26130120</v>
      </c>
      <c r="B1647" s="34">
        <v>160.69999999999999</v>
      </c>
      <c r="C1647" s="34">
        <v>78.2</v>
      </c>
      <c r="D1647" s="34">
        <v>266.60000000000002</v>
      </c>
      <c r="E1647" s="34">
        <v>281.75</v>
      </c>
      <c r="F1647" s="34">
        <v>210.2</v>
      </c>
      <c r="G1647" s="34">
        <v>160.6</v>
      </c>
      <c r="H1647" s="34">
        <v>113</v>
      </c>
      <c r="I1647" s="34">
        <v>121.4</v>
      </c>
      <c r="J1647" s="34">
        <v>231.4</v>
      </c>
      <c r="K1647" s="34">
        <v>217.4</v>
      </c>
      <c r="L1647" s="34">
        <v>312.2</v>
      </c>
      <c r="M1647" s="34">
        <v>185.45999999999998</v>
      </c>
      <c r="N1647" s="34">
        <v>59</v>
      </c>
      <c r="O1647" s="34">
        <v>0.16666666666666666</v>
      </c>
      <c r="P1647" s="34">
        <v>0.16666666666666666</v>
      </c>
      <c r="Q1647" s="34">
        <v>0.16666666666666666</v>
      </c>
      <c r="R1647" s="34">
        <v>0.13333333333333333</v>
      </c>
      <c r="S1647" s="34">
        <v>0.16666666666666666</v>
      </c>
      <c r="T1647" s="34">
        <v>0.16666666666666666</v>
      </c>
      <c r="U1647" s="34">
        <v>0.16666666666666666</v>
      </c>
      <c r="V1647" s="34">
        <v>0.16666666666666666</v>
      </c>
      <c r="W1647" s="34">
        <v>0.16666666666666666</v>
      </c>
      <c r="X1647" s="34">
        <v>0.16666666666666666</v>
      </c>
      <c r="Y1647" s="34">
        <v>0.16666666666666666</v>
      </c>
      <c r="Z1647" s="34">
        <v>0.16666666666666666</v>
      </c>
      <c r="AA1647" s="34">
        <v>0.16388888888888889</v>
      </c>
    </row>
    <row r="1648" spans="1:27" ht="15.75" customHeight="1" x14ac:dyDescent="0.25">
      <c r="A1648" s="34">
        <v>26130130</v>
      </c>
      <c r="B1648" s="34">
        <v>141</v>
      </c>
      <c r="C1648" s="34">
        <v>182.6</v>
      </c>
      <c r="D1648" s="34">
        <v>269.25</v>
      </c>
      <c r="E1648" s="34">
        <v>302.2</v>
      </c>
      <c r="F1648" s="34">
        <v>323.8</v>
      </c>
      <c r="G1648" s="34">
        <v>262.39999999999998</v>
      </c>
      <c r="H1648" s="34">
        <v>207</v>
      </c>
      <c r="I1648" s="34">
        <v>168.8</v>
      </c>
      <c r="J1648" s="34">
        <v>316.39999999999998</v>
      </c>
      <c r="K1648" s="34">
        <v>284</v>
      </c>
      <c r="L1648" s="34">
        <v>392.8</v>
      </c>
      <c r="M1648" s="34">
        <v>201.2</v>
      </c>
      <c r="N1648" s="34">
        <v>59</v>
      </c>
      <c r="O1648" s="34">
        <v>0.16666666666666666</v>
      </c>
      <c r="P1648" s="34">
        <v>0.16666666666666666</v>
      </c>
      <c r="Q1648" s="34">
        <v>0.13333333333333333</v>
      </c>
      <c r="R1648" s="34">
        <v>0.16666666666666666</v>
      </c>
      <c r="S1648" s="34">
        <v>0.16666666666666666</v>
      </c>
      <c r="T1648" s="34">
        <v>0.16666666666666666</v>
      </c>
      <c r="U1648" s="34">
        <v>0.16666666666666666</v>
      </c>
      <c r="V1648" s="34">
        <v>0.16666666666666666</v>
      </c>
      <c r="W1648" s="34">
        <v>0.16666666666666666</v>
      </c>
      <c r="X1648" s="34">
        <v>0.16666666666666666</v>
      </c>
      <c r="Y1648" s="34">
        <v>0.16666666666666666</v>
      </c>
      <c r="Z1648" s="34">
        <v>0.16666666666666666</v>
      </c>
      <c r="AA1648" s="34">
        <v>0.16388888888888889</v>
      </c>
    </row>
    <row r="1649" spans="1:27" ht="15.75" customHeight="1" x14ac:dyDescent="0.25">
      <c r="A1649" s="34">
        <v>26130160</v>
      </c>
      <c r="B1649" s="34">
        <v>161.94999999999999</v>
      </c>
      <c r="C1649" s="34">
        <v>160.65</v>
      </c>
      <c r="D1649" s="34">
        <v>131.1</v>
      </c>
      <c r="E1649" s="34">
        <v>234.70000000000005</v>
      </c>
      <c r="F1649" s="34">
        <v>119.64999999999999</v>
      </c>
      <c r="G1649" s="34">
        <v>100.69999999999999</v>
      </c>
      <c r="H1649" s="34">
        <v>101</v>
      </c>
      <c r="I1649" s="34">
        <v>140.80000000000001</v>
      </c>
      <c r="J1649" s="34">
        <v>189.25</v>
      </c>
      <c r="K1649" s="34">
        <v>219.64999999999998</v>
      </c>
      <c r="L1649" s="34">
        <v>219.39999999999998</v>
      </c>
      <c r="M1649" s="34">
        <v>100.29999999999998</v>
      </c>
      <c r="N1649" s="34">
        <v>24</v>
      </c>
      <c r="O1649" s="34">
        <v>6.6666666666666666E-2</v>
      </c>
      <c r="P1649" s="34">
        <v>6.6666666666666666E-2</v>
      </c>
      <c r="Q1649" s="34">
        <v>6.6666666666666666E-2</v>
      </c>
      <c r="R1649" s="34">
        <v>6.6666666666666666E-2</v>
      </c>
      <c r="S1649" s="34">
        <v>6.6666666666666666E-2</v>
      </c>
      <c r="T1649" s="34">
        <v>6.6666666666666666E-2</v>
      </c>
      <c r="U1649" s="34">
        <v>6.6666666666666666E-2</v>
      </c>
      <c r="V1649" s="34">
        <v>6.6666666666666666E-2</v>
      </c>
      <c r="W1649" s="34">
        <v>6.6666666666666666E-2</v>
      </c>
      <c r="X1649" s="34">
        <v>6.6666666666666666E-2</v>
      </c>
      <c r="Y1649" s="34">
        <v>6.6666666666666666E-2</v>
      </c>
      <c r="Z1649" s="34">
        <v>6.6666666666666666E-2</v>
      </c>
      <c r="AA1649" s="34">
        <v>6.6666666666666666E-2</v>
      </c>
    </row>
    <row r="1650" spans="1:27" ht="15.75" customHeight="1" x14ac:dyDescent="0.25">
      <c r="A1650" s="34">
        <v>26130170</v>
      </c>
      <c r="B1650" s="34">
        <v>141.35666666666665</v>
      </c>
      <c r="C1650" s="34">
        <v>166.57407407407405</v>
      </c>
      <c r="D1650" s="34">
        <v>204.70689655172413</v>
      </c>
      <c r="E1650" s="34">
        <v>240.35517241379313</v>
      </c>
      <c r="F1650" s="34">
        <v>206.45000000000007</v>
      </c>
      <c r="G1650" s="34">
        <v>141.17777777777778</v>
      </c>
      <c r="H1650" s="34">
        <v>112.23666666666666</v>
      </c>
      <c r="I1650" s="34">
        <v>101.39999999999999</v>
      </c>
      <c r="J1650" s="34">
        <v>156.10357142857137</v>
      </c>
      <c r="K1650" s="34">
        <v>275.61851851851856</v>
      </c>
      <c r="L1650" s="34">
        <v>299.63461538461536</v>
      </c>
      <c r="M1650" s="34">
        <v>205.33461538461546</v>
      </c>
      <c r="N1650" s="34">
        <v>336</v>
      </c>
      <c r="O1650" s="34">
        <v>1</v>
      </c>
      <c r="P1650" s="34">
        <v>0.9</v>
      </c>
      <c r="Q1650" s="34">
        <v>0.96666666666666667</v>
      </c>
      <c r="R1650" s="34">
        <v>0.96666666666666667</v>
      </c>
      <c r="S1650" s="34">
        <v>1</v>
      </c>
      <c r="T1650" s="34">
        <v>0.9</v>
      </c>
      <c r="U1650" s="34">
        <v>1</v>
      </c>
      <c r="V1650" s="34">
        <v>0.9</v>
      </c>
      <c r="W1650" s="34">
        <v>0.93333333333333335</v>
      </c>
      <c r="X1650" s="34">
        <v>0.9</v>
      </c>
      <c r="Y1650" s="34">
        <v>0.8666666666666667</v>
      </c>
      <c r="Z1650" s="34">
        <v>0.8666666666666667</v>
      </c>
      <c r="AA1650" s="34">
        <v>0.93333333333333335</v>
      </c>
    </row>
    <row r="1651" spans="1:27" ht="15.75" customHeight="1" x14ac:dyDescent="0.25">
      <c r="A1651" s="34">
        <v>26130180</v>
      </c>
      <c r="B1651" s="34">
        <v>99.178571428571431</v>
      </c>
      <c r="C1651" s="34">
        <v>124.1</v>
      </c>
      <c r="D1651" s="34">
        <v>171.66666666666666</v>
      </c>
      <c r="E1651" s="34">
        <v>225.5</v>
      </c>
      <c r="F1651" s="34">
        <v>200.41379310344828</v>
      </c>
      <c r="G1651" s="34">
        <v>132.68965517241378</v>
      </c>
      <c r="H1651" s="34">
        <v>123.17857142857143</v>
      </c>
      <c r="I1651" s="34">
        <v>97.166666666666671</v>
      </c>
      <c r="J1651" s="34">
        <v>146.14814814814815</v>
      </c>
      <c r="K1651" s="34">
        <v>204.82142857142858</v>
      </c>
      <c r="L1651" s="34">
        <v>229.60714285714286</v>
      </c>
      <c r="M1651" s="34">
        <v>142.44444444444446</v>
      </c>
      <c r="N1651" s="34">
        <v>342</v>
      </c>
      <c r="O1651" s="34">
        <v>0.93333333333333335</v>
      </c>
      <c r="P1651" s="34">
        <v>1</v>
      </c>
      <c r="Q1651" s="34">
        <v>1</v>
      </c>
      <c r="R1651" s="34">
        <v>0.93333333333333335</v>
      </c>
      <c r="S1651" s="34">
        <v>0.96666666666666667</v>
      </c>
      <c r="T1651" s="34">
        <v>0.96666666666666667</v>
      </c>
      <c r="U1651" s="34">
        <v>0.93333333333333335</v>
      </c>
      <c r="V1651" s="34">
        <v>1</v>
      </c>
      <c r="W1651" s="34">
        <v>0.9</v>
      </c>
      <c r="X1651" s="34">
        <v>0.93333333333333335</v>
      </c>
      <c r="Y1651" s="34">
        <v>0.93333333333333335</v>
      </c>
      <c r="Z1651" s="34">
        <v>0.9</v>
      </c>
      <c r="AA1651" s="34">
        <v>0.95</v>
      </c>
    </row>
    <row r="1652" spans="1:27" ht="15.75" customHeight="1" x14ac:dyDescent="0.25">
      <c r="A1652" s="34">
        <v>26130200</v>
      </c>
      <c r="B1652" s="34">
        <v>131.78695652173914</v>
      </c>
      <c r="C1652" s="34">
        <v>154.88260869565215</v>
      </c>
      <c r="D1652" s="34">
        <v>258.18</v>
      </c>
      <c r="E1652" s="34">
        <v>303.66296296296292</v>
      </c>
      <c r="F1652" s="34">
        <v>299.61071428571421</v>
      </c>
      <c r="G1652" s="34">
        <v>269.85925925925926</v>
      </c>
      <c r="H1652" s="34">
        <v>215.72</v>
      </c>
      <c r="I1652" s="34">
        <v>185.26</v>
      </c>
      <c r="J1652" s="34">
        <v>244.49599999999998</v>
      </c>
      <c r="K1652" s="34">
        <v>257.87083333333334</v>
      </c>
      <c r="L1652" s="34">
        <v>292.93181818181819</v>
      </c>
      <c r="M1652" s="34">
        <v>193.65416666666661</v>
      </c>
      <c r="N1652" s="34">
        <v>298</v>
      </c>
      <c r="O1652" s="34">
        <v>0.76666666666666672</v>
      </c>
      <c r="P1652" s="34">
        <v>0.76666666666666672</v>
      </c>
      <c r="Q1652" s="34">
        <v>0.83333333333333337</v>
      </c>
      <c r="R1652" s="34">
        <v>0.9</v>
      </c>
      <c r="S1652" s="34">
        <v>0.93333333333333335</v>
      </c>
      <c r="T1652" s="34">
        <v>0.9</v>
      </c>
      <c r="U1652" s="34">
        <v>0.83333333333333337</v>
      </c>
      <c r="V1652" s="34">
        <v>0.83333333333333337</v>
      </c>
      <c r="W1652" s="34">
        <v>0.83333333333333337</v>
      </c>
      <c r="X1652" s="34">
        <v>0.8</v>
      </c>
      <c r="Y1652" s="34">
        <v>0.73333333333333328</v>
      </c>
      <c r="Z1652" s="34">
        <v>0.8</v>
      </c>
      <c r="AA1652" s="34">
        <v>0.82777777777777772</v>
      </c>
    </row>
    <row r="1653" spans="1:27" ht="15.75" customHeight="1" x14ac:dyDescent="0.25">
      <c r="A1653" s="34">
        <v>26130210</v>
      </c>
      <c r="B1653" s="34">
        <v>57.5</v>
      </c>
      <c r="C1653" s="34">
        <v>89.75</v>
      </c>
      <c r="D1653" s="34">
        <v>102.5</v>
      </c>
      <c r="E1653" s="34">
        <v>162.30000000000001</v>
      </c>
      <c r="F1653" s="34">
        <v>102.14999999999999</v>
      </c>
      <c r="G1653" s="34">
        <v>137.19999999999999</v>
      </c>
      <c r="H1653" s="34">
        <v>135</v>
      </c>
      <c r="I1653" s="34">
        <v>72</v>
      </c>
      <c r="J1653" s="34">
        <v>107.5</v>
      </c>
      <c r="K1653" s="34">
        <v>164.55</v>
      </c>
      <c r="L1653" s="34">
        <v>219</v>
      </c>
      <c r="M1653" s="34">
        <v>68.5</v>
      </c>
      <c r="N1653" s="34">
        <v>24</v>
      </c>
      <c r="O1653" s="34">
        <v>6.6666666666666666E-2</v>
      </c>
      <c r="P1653" s="34">
        <v>6.6666666666666666E-2</v>
      </c>
      <c r="Q1653" s="34">
        <v>6.6666666666666666E-2</v>
      </c>
      <c r="R1653" s="34">
        <v>6.6666666666666666E-2</v>
      </c>
      <c r="S1653" s="34">
        <v>6.6666666666666666E-2</v>
      </c>
      <c r="T1653" s="34">
        <v>6.6666666666666666E-2</v>
      </c>
      <c r="U1653" s="34">
        <v>6.6666666666666666E-2</v>
      </c>
      <c r="V1653" s="34">
        <v>6.6666666666666666E-2</v>
      </c>
      <c r="W1653" s="34">
        <v>6.6666666666666666E-2</v>
      </c>
      <c r="X1653" s="34">
        <v>6.6666666666666666E-2</v>
      </c>
      <c r="Y1653" s="34">
        <v>6.6666666666666666E-2</v>
      </c>
      <c r="Z1653" s="34">
        <v>6.6666666666666666E-2</v>
      </c>
      <c r="AA1653" s="34">
        <v>6.6666666666666666E-2</v>
      </c>
    </row>
    <row r="1654" spans="1:27" ht="15.75" customHeight="1" x14ac:dyDescent="0.25">
      <c r="A1654" s="34">
        <v>26130220</v>
      </c>
      <c r="B1654" s="34">
        <v>108.3</v>
      </c>
      <c r="C1654" s="34">
        <v>134.97999999999999</v>
      </c>
      <c r="D1654" s="34">
        <v>196.32000000000002</v>
      </c>
      <c r="E1654" s="34">
        <v>248.9655172413793</v>
      </c>
      <c r="F1654" s="34">
        <v>211.36</v>
      </c>
      <c r="G1654" s="34">
        <v>137.32758620689654</v>
      </c>
      <c r="H1654" s="34">
        <v>125.83333333333333</v>
      </c>
      <c r="I1654" s="34">
        <v>112.4</v>
      </c>
      <c r="J1654" s="34">
        <v>157.26551724137931</v>
      </c>
      <c r="K1654" s="34">
        <v>211.45714285714286</v>
      </c>
      <c r="L1654" s="34">
        <v>244.20689655172413</v>
      </c>
      <c r="M1654" s="34">
        <v>156.89655172413794</v>
      </c>
      <c r="N1654" s="34">
        <v>353</v>
      </c>
      <c r="O1654" s="34">
        <v>1</v>
      </c>
      <c r="P1654" s="34">
        <v>1</v>
      </c>
      <c r="Q1654" s="34">
        <v>1</v>
      </c>
      <c r="R1654" s="34">
        <v>0.96666666666666667</v>
      </c>
      <c r="S1654" s="34">
        <v>1</v>
      </c>
      <c r="T1654" s="34">
        <v>0.96666666666666667</v>
      </c>
      <c r="U1654" s="34">
        <v>1</v>
      </c>
      <c r="V1654" s="34">
        <v>1</v>
      </c>
      <c r="W1654" s="34">
        <v>0.96666666666666667</v>
      </c>
      <c r="X1654" s="34">
        <v>0.93333333333333335</v>
      </c>
      <c r="Y1654" s="34">
        <v>0.96666666666666667</v>
      </c>
      <c r="Z1654" s="34">
        <v>0.96666666666666667</v>
      </c>
      <c r="AA1654" s="34">
        <v>0.98055555555555551</v>
      </c>
    </row>
    <row r="1655" spans="1:27" ht="15.75" customHeight="1" x14ac:dyDescent="0.25">
      <c r="A1655" s="34">
        <v>26130230</v>
      </c>
      <c r="B1655" s="34">
        <v>131.25</v>
      </c>
      <c r="C1655" s="34">
        <v>127.04999999999998</v>
      </c>
      <c r="D1655" s="34">
        <v>174.04999999999998</v>
      </c>
      <c r="E1655" s="34">
        <v>239.60000000000002</v>
      </c>
      <c r="F1655" s="34">
        <v>223.2</v>
      </c>
      <c r="G1655" s="34">
        <v>138.69999999999999</v>
      </c>
      <c r="H1655" s="34">
        <v>66.349999999999994</v>
      </c>
      <c r="I1655" s="34">
        <v>127.64999999999998</v>
      </c>
      <c r="J1655" s="34">
        <v>116.05000000000001</v>
      </c>
      <c r="K1655" s="34">
        <v>205.7</v>
      </c>
      <c r="L1655" s="34">
        <v>317.2</v>
      </c>
      <c r="M1655" s="34">
        <v>179.25</v>
      </c>
      <c r="N1655" s="34">
        <v>24</v>
      </c>
      <c r="O1655" s="34">
        <v>6.6666666666666666E-2</v>
      </c>
      <c r="P1655" s="34">
        <v>6.6666666666666666E-2</v>
      </c>
      <c r="Q1655" s="34">
        <v>6.6666666666666666E-2</v>
      </c>
      <c r="R1655" s="34">
        <v>6.6666666666666666E-2</v>
      </c>
      <c r="S1655" s="34">
        <v>6.6666666666666666E-2</v>
      </c>
      <c r="T1655" s="34">
        <v>6.6666666666666666E-2</v>
      </c>
      <c r="U1655" s="34">
        <v>6.6666666666666666E-2</v>
      </c>
      <c r="V1655" s="34">
        <v>6.6666666666666666E-2</v>
      </c>
      <c r="W1655" s="34">
        <v>6.6666666666666666E-2</v>
      </c>
      <c r="X1655" s="34">
        <v>6.6666666666666666E-2</v>
      </c>
      <c r="Y1655" s="34">
        <v>6.6666666666666666E-2</v>
      </c>
      <c r="Z1655" s="34">
        <v>6.6666666666666666E-2</v>
      </c>
      <c r="AA1655" s="34">
        <v>6.6666666666666666E-2</v>
      </c>
    </row>
    <row r="1656" spans="1:27" ht="15.75" customHeight="1" x14ac:dyDescent="0.25">
      <c r="A1656" s="34">
        <v>26130260</v>
      </c>
      <c r="B1656" s="34">
        <v>203.5</v>
      </c>
      <c r="C1656" s="34">
        <v>84.5</v>
      </c>
      <c r="D1656" s="34">
        <v>228</v>
      </c>
      <c r="E1656" s="34">
        <v>220</v>
      </c>
      <c r="F1656" s="34">
        <v>236.5</v>
      </c>
      <c r="G1656" s="34">
        <v>137.5</v>
      </c>
      <c r="H1656" s="34">
        <v>114.5</v>
      </c>
      <c r="I1656" s="34">
        <v>148</v>
      </c>
      <c r="J1656" s="34">
        <v>140</v>
      </c>
      <c r="K1656" s="34">
        <v>184.5</v>
      </c>
      <c r="L1656" s="34">
        <v>481.5</v>
      </c>
      <c r="M1656" s="34">
        <v>141.5</v>
      </c>
      <c r="N1656" s="34">
        <v>24</v>
      </c>
      <c r="O1656" s="34">
        <v>6.6666666666666666E-2</v>
      </c>
      <c r="P1656" s="34">
        <v>6.6666666666666666E-2</v>
      </c>
      <c r="Q1656" s="34">
        <v>6.6666666666666666E-2</v>
      </c>
      <c r="R1656" s="34">
        <v>6.6666666666666666E-2</v>
      </c>
      <c r="S1656" s="34">
        <v>6.6666666666666666E-2</v>
      </c>
      <c r="T1656" s="34">
        <v>6.6666666666666666E-2</v>
      </c>
      <c r="U1656" s="34">
        <v>6.6666666666666666E-2</v>
      </c>
      <c r="V1656" s="34">
        <v>6.6666666666666666E-2</v>
      </c>
      <c r="W1656" s="34">
        <v>6.6666666666666666E-2</v>
      </c>
      <c r="X1656" s="34">
        <v>6.6666666666666666E-2</v>
      </c>
      <c r="Y1656" s="34">
        <v>6.6666666666666666E-2</v>
      </c>
      <c r="Z1656" s="34">
        <v>6.6666666666666666E-2</v>
      </c>
      <c r="AA1656" s="34">
        <v>6.6666666666666666E-2</v>
      </c>
    </row>
    <row r="1657" spans="1:27" ht="15.75" customHeight="1" x14ac:dyDescent="0.25">
      <c r="A1657" s="34">
        <v>26130340</v>
      </c>
      <c r="B1657" s="34">
        <v>175</v>
      </c>
      <c r="C1657" s="34">
        <v>136.19999999999999</v>
      </c>
      <c r="D1657" s="34">
        <v>235.4</v>
      </c>
      <c r="E1657" s="34">
        <v>246.6</v>
      </c>
      <c r="F1657" s="34">
        <v>183.2</v>
      </c>
      <c r="G1657" s="34">
        <v>134</v>
      </c>
      <c r="H1657" s="34">
        <v>163</v>
      </c>
      <c r="I1657" s="34">
        <v>132.19999999999999</v>
      </c>
      <c r="J1657" s="34">
        <v>256</v>
      </c>
      <c r="K1657" s="34">
        <v>230</v>
      </c>
      <c r="L1657" s="34">
        <v>295.8</v>
      </c>
      <c r="M1657" s="34">
        <v>258.25</v>
      </c>
      <c r="N1657" s="34">
        <v>59</v>
      </c>
      <c r="O1657" s="34">
        <v>0.16666666666666666</v>
      </c>
      <c r="P1657" s="34">
        <v>0.16666666666666666</v>
      </c>
      <c r="Q1657" s="34">
        <v>0.16666666666666666</v>
      </c>
      <c r="R1657" s="34">
        <v>0.16666666666666666</v>
      </c>
      <c r="S1657" s="34">
        <v>0.16666666666666666</v>
      </c>
      <c r="T1657" s="34">
        <v>0.16666666666666666</v>
      </c>
      <c r="U1657" s="34">
        <v>0.16666666666666666</v>
      </c>
      <c r="V1657" s="34">
        <v>0.16666666666666666</v>
      </c>
      <c r="W1657" s="34">
        <v>0.16666666666666666</v>
      </c>
      <c r="X1657" s="34">
        <v>0.16666666666666666</v>
      </c>
      <c r="Y1657" s="34">
        <v>0.16666666666666666</v>
      </c>
      <c r="Z1657" s="34">
        <v>0.13333333333333333</v>
      </c>
      <c r="AA1657" s="34">
        <v>0.16388888888888889</v>
      </c>
    </row>
    <row r="1658" spans="1:27" ht="15.75" customHeight="1" x14ac:dyDescent="0.25">
      <c r="A1658" s="34">
        <v>26130410</v>
      </c>
      <c r="B1658" s="34">
        <v>262</v>
      </c>
      <c r="C1658" s="34">
        <v>215</v>
      </c>
      <c r="D1658" s="34">
        <v>250</v>
      </c>
      <c r="E1658" s="34">
        <v>285</v>
      </c>
      <c r="F1658" s="34">
        <v>220</v>
      </c>
      <c r="G1658" s="34">
        <v>117.5</v>
      </c>
      <c r="H1658" s="34">
        <v>177.5</v>
      </c>
      <c r="I1658" s="34">
        <v>157.5</v>
      </c>
      <c r="J1658" s="34">
        <v>200</v>
      </c>
      <c r="K1658" s="34">
        <v>225</v>
      </c>
      <c r="L1658" s="34">
        <v>332.5</v>
      </c>
      <c r="M1658" s="34">
        <v>185</v>
      </c>
      <c r="N1658" s="34">
        <v>21</v>
      </c>
      <c r="O1658" s="34">
        <v>6.6666666666666666E-2</v>
      </c>
      <c r="P1658" s="34">
        <v>3.3333333333333333E-2</v>
      </c>
      <c r="Q1658" s="34">
        <v>3.3333333333333333E-2</v>
      </c>
      <c r="R1658" s="34">
        <v>3.3333333333333333E-2</v>
      </c>
      <c r="S1658" s="34">
        <v>6.6666666666666666E-2</v>
      </c>
      <c r="T1658" s="34">
        <v>6.6666666666666666E-2</v>
      </c>
      <c r="U1658" s="34">
        <v>6.6666666666666666E-2</v>
      </c>
      <c r="V1658" s="34">
        <v>6.6666666666666666E-2</v>
      </c>
      <c r="W1658" s="34">
        <v>6.6666666666666666E-2</v>
      </c>
      <c r="X1658" s="34">
        <v>6.6666666666666666E-2</v>
      </c>
      <c r="Y1658" s="34">
        <v>6.6666666666666666E-2</v>
      </c>
      <c r="Z1658" s="34">
        <v>6.6666666666666666E-2</v>
      </c>
      <c r="AA1658" s="34">
        <v>5.8333333333333334E-2</v>
      </c>
    </row>
    <row r="1659" spans="1:27" ht="15.75" customHeight="1" x14ac:dyDescent="0.25">
      <c r="A1659" s="34">
        <v>26130440</v>
      </c>
      <c r="B1659" s="34">
        <v>45</v>
      </c>
      <c r="C1659" s="34" t="s">
        <v>1930</v>
      </c>
      <c r="D1659" s="34">
        <v>126</v>
      </c>
      <c r="E1659" s="34">
        <v>219</v>
      </c>
      <c r="F1659" s="34">
        <v>256</v>
      </c>
      <c r="G1659" s="34">
        <v>70</v>
      </c>
      <c r="H1659" s="34">
        <v>115</v>
      </c>
      <c r="I1659" s="34" t="s">
        <v>1930</v>
      </c>
      <c r="J1659" s="34">
        <v>179</v>
      </c>
      <c r="K1659" s="34">
        <v>145</v>
      </c>
      <c r="L1659" s="34">
        <v>248</v>
      </c>
      <c r="M1659" s="34" t="s">
        <v>1930</v>
      </c>
      <c r="N1659" s="34">
        <v>9</v>
      </c>
      <c r="O1659" s="34">
        <v>3.3333333333333333E-2</v>
      </c>
      <c r="P1659" s="34">
        <v>0</v>
      </c>
      <c r="Q1659" s="34">
        <v>3.3333333333333333E-2</v>
      </c>
      <c r="R1659" s="34">
        <v>3.3333333333333333E-2</v>
      </c>
      <c r="S1659" s="34">
        <v>3.3333333333333333E-2</v>
      </c>
      <c r="T1659" s="34">
        <v>3.3333333333333333E-2</v>
      </c>
      <c r="U1659" s="34">
        <v>3.3333333333333333E-2</v>
      </c>
      <c r="V1659" s="34">
        <v>0</v>
      </c>
      <c r="W1659" s="34">
        <v>3.3333333333333333E-2</v>
      </c>
      <c r="X1659" s="34">
        <v>3.3333333333333333E-2</v>
      </c>
      <c r="Y1659" s="34">
        <v>3.3333333333333333E-2</v>
      </c>
      <c r="Z1659" s="34">
        <v>0</v>
      </c>
      <c r="AA1659" s="34">
        <v>2.5000000000000001E-2</v>
      </c>
    </row>
    <row r="1660" spans="1:27" ht="15.75" customHeight="1" x14ac:dyDescent="0.25">
      <c r="A1660" s="34">
        <v>26130460</v>
      </c>
      <c r="B1660" s="34">
        <v>138</v>
      </c>
      <c r="C1660" s="34">
        <v>116</v>
      </c>
      <c r="D1660" s="34">
        <v>145.5</v>
      </c>
      <c r="E1660" s="34">
        <v>183</v>
      </c>
      <c r="F1660" s="34">
        <v>180</v>
      </c>
      <c r="G1660" s="34">
        <v>184</v>
      </c>
      <c r="H1660" s="34">
        <v>96</v>
      </c>
      <c r="I1660" s="34">
        <v>114</v>
      </c>
      <c r="J1660" s="34">
        <v>88.5</v>
      </c>
      <c r="K1660" s="34">
        <v>207</v>
      </c>
      <c r="L1660" s="34">
        <v>228.5</v>
      </c>
      <c r="M1660" s="34">
        <v>157.5</v>
      </c>
      <c r="N1660" s="34">
        <v>23</v>
      </c>
      <c r="O1660" s="34">
        <v>6.6666666666666666E-2</v>
      </c>
      <c r="P1660" s="34">
        <v>3.3333333333333333E-2</v>
      </c>
      <c r="Q1660" s="34">
        <v>6.6666666666666666E-2</v>
      </c>
      <c r="R1660" s="34">
        <v>6.6666666666666666E-2</v>
      </c>
      <c r="S1660" s="34">
        <v>6.6666666666666666E-2</v>
      </c>
      <c r="T1660" s="34">
        <v>6.6666666666666666E-2</v>
      </c>
      <c r="U1660" s="34">
        <v>6.6666666666666666E-2</v>
      </c>
      <c r="V1660" s="34">
        <v>6.6666666666666666E-2</v>
      </c>
      <c r="W1660" s="34">
        <v>6.6666666666666666E-2</v>
      </c>
      <c r="X1660" s="34">
        <v>6.6666666666666666E-2</v>
      </c>
      <c r="Y1660" s="34">
        <v>6.6666666666666666E-2</v>
      </c>
      <c r="Z1660" s="34">
        <v>6.6666666666666666E-2</v>
      </c>
      <c r="AA1660" s="34">
        <v>6.3888888888888884E-2</v>
      </c>
    </row>
    <row r="1661" spans="1:27" ht="15.75" customHeight="1" x14ac:dyDescent="0.25">
      <c r="A1661" s="34">
        <v>26130470</v>
      </c>
      <c r="B1661" s="34">
        <v>253.5</v>
      </c>
      <c r="C1661" s="34">
        <v>143</v>
      </c>
      <c r="D1661" s="34">
        <v>184</v>
      </c>
      <c r="E1661" s="34">
        <v>147</v>
      </c>
      <c r="F1661" s="34">
        <v>131</v>
      </c>
      <c r="G1661" s="34">
        <v>131</v>
      </c>
      <c r="H1661" s="34">
        <v>205.5</v>
      </c>
      <c r="I1661" s="34">
        <v>135.5</v>
      </c>
      <c r="J1661" s="34">
        <v>238.5</v>
      </c>
      <c r="K1661" s="34">
        <v>182.5</v>
      </c>
      <c r="L1661" s="34">
        <v>324.5</v>
      </c>
      <c r="M1661" s="34">
        <v>134</v>
      </c>
      <c r="N1661" s="34">
        <v>24</v>
      </c>
      <c r="O1661" s="34">
        <v>6.6666666666666666E-2</v>
      </c>
      <c r="P1661" s="34">
        <v>6.6666666666666666E-2</v>
      </c>
      <c r="Q1661" s="34">
        <v>6.6666666666666666E-2</v>
      </c>
      <c r="R1661" s="34">
        <v>6.6666666666666666E-2</v>
      </c>
      <c r="S1661" s="34">
        <v>6.6666666666666666E-2</v>
      </c>
      <c r="T1661" s="34">
        <v>6.6666666666666666E-2</v>
      </c>
      <c r="U1661" s="34">
        <v>6.6666666666666666E-2</v>
      </c>
      <c r="V1661" s="34">
        <v>6.6666666666666666E-2</v>
      </c>
      <c r="W1661" s="34">
        <v>6.6666666666666666E-2</v>
      </c>
      <c r="X1661" s="34">
        <v>6.6666666666666666E-2</v>
      </c>
      <c r="Y1661" s="34">
        <v>6.6666666666666666E-2</v>
      </c>
      <c r="Z1661" s="34">
        <v>6.6666666666666666E-2</v>
      </c>
      <c r="AA1661" s="34">
        <v>6.6666666666666666E-2</v>
      </c>
    </row>
    <row r="1662" spans="1:27" ht="15.75" customHeight="1" x14ac:dyDescent="0.25">
      <c r="A1662" s="34">
        <v>26130500</v>
      </c>
      <c r="B1662" s="34" t="s">
        <v>1930</v>
      </c>
      <c r="C1662" s="34" t="s">
        <v>1930</v>
      </c>
      <c r="D1662" s="34" t="s">
        <v>1930</v>
      </c>
      <c r="E1662" s="34" t="s">
        <v>1930</v>
      </c>
      <c r="F1662" s="34" t="s">
        <v>1930</v>
      </c>
      <c r="G1662" s="34">
        <v>115</v>
      </c>
      <c r="H1662" s="34">
        <v>218</v>
      </c>
      <c r="I1662" s="34">
        <v>186</v>
      </c>
      <c r="J1662" s="34">
        <v>143</v>
      </c>
      <c r="K1662" s="34">
        <v>274</v>
      </c>
      <c r="L1662" s="34">
        <v>309</v>
      </c>
      <c r="M1662" s="34">
        <v>124</v>
      </c>
      <c r="N1662" s="34">
        <v>7</v>
      </c>
      <c r="O1662" s="34">
        <v>0</v>
      </c>
      <c r="P1662" s="34">
        <v>0</v>
      </c>
      <c r="Q1662" s="34">
        <v>0</v>
      </c>
      <c r="R1662" s="34">
        <v>0</v>
      </c>
      <c r="S1662" s="34">
        <v>0</v>
      </c>
      <c r="T1662" s="34">
        <v>3.3333333333333333E-2</v>
      </c>
      <c r="U1662" s="34">
        <v>3.3333333333333333E-2</v>
      </c>
      <c r="V1662" s="34">
        <v>3.3333333333333333E-2</v>
      </c>
      <c r="W1662" s="34">
        <v>3.3333333333333333E-2</v>
      </c>
      <c r="X1662" s="34">
        <v>3.3333333333333333E-2</v>
      </c>
      <c r="Y1662" s="34">
        <v>3.3333333333333333E-2</v>
      </c>
      <c r="Z1662" s="34">
        <v>3.3333333333333333E-2</v>
      </c>
      <c r="AA1662" s="34">
        <v>1.9444444444444445E-2</v>
      </c>
    </row>
    <row r="1663" spans="1:27" ht="15.75" customHeight="1" x14ac:dyDescent="0.25">
      <c r="A1663" s="34">
        <v>26130510</v>
      </c>
      <c r="B1663" s="34">
        <v>72</v>
      </c>
      <c r="C1663" s="34">
        <v>102</v>
      </c>
      <c r="D1663" s="34">
        <v>123.5</v>
      </c>
      <c r="E1663" s="34">
        <v>151.5</v>
      </c>
      <c r="F1663" s="34">
        <v>169</v>
      </c>
      <c r="G1663" s="34">
        <v>165.5</v>
      </c>
      <c r="H1663" s="34">
        <v>78.5</v>
      </c>
      <c r="I1663" s="34">
        <v>96</v>
      </c>
      <c r="J1663" s="34">
        <v>91</v>
      </c>
      <c r="K1663" s="34">
        <v>207</v>
      </c>
      <c r="L1663" s="34">
        <v>254.5</v>
      </c>
      <c r="M1663" s="34">
        <v>115</v>
      </c>
      <c r="N1663" s="34">
        <v>23</v>
      </c>
      <c r="O1663" s="34">
        <v>6.6666666666666666E-2</v>
      </c>
      <c r="P1663" s="34">
        <v>3.3333333333333333E-2</v>
      </c>
      <c r="Q1663" s="34">
        <v>6.6666666666666666E-2</v>
      </c>
      <c r="R1663" s="34">
        <v>6.6666666666666666E-2</v>
      </c>
      <c r="S1663" s="34">
        <v>6.6666666666666666E-2</v>
      </c>
      <c r="T1663" s="34">
        <v>6.6666666666666666E-2</v>
      </c>
      <c r="U1663" s="34">
        <v>6.6666666666666666E-2</v>
      </c>
      <c r="V1663" s="34">
        <v>6.6666666666666666E-2</v>
      </c>
      <c r="W1663" s="34">
        <v>6.6666666666666666E-2</v>
      </c>
      <c r="X1663" s="34">
        <v>6.6666666666666666E-2</v>
      </c>
      <c r="Y1663" s="34">
        <v>6.6666666666666666E-2</v>
      </c>
      <c r="Z1663" s="34">
        <v>6.6666666666666666E-2</v>
      </c>
      <c r="AA1663" s="34">
        <v>6.3888888888888884E-2</v>
      </c>
    </row>
    <row r="1664" spans="1:27" ht="15.75" customHeight="1" x14ac:dyDescent="0.25">
      <c r="A1664" s="34">
        <v>26130520</v>
      </c>
      <c r="B1664" s="34">
        <v>197.5</v>
      </c>
      <c r="C1664" s="34">
        <v>165</v>
      </c>
      <c r="D1664" s="34">
        <v>134.5</v>
      </c>
      <c r="E1664" s="34">
        <v>233.5</v>
      </c>
      <c r="F1664" s="34">
        <v>137.5</v>
      </c>
      <c r="G1664" s="34">
        <v>126.5</v>
      </c>
      <c r="H1664" s="34">
        <v>118</v>
      </c>
      <c r="I1664" s="34">
        <v>194.5</v>
      </c>
      <c r="J1664" s="34">
        <v>216.5</v>
      </c>
      <c r="K1664" s="34">
        <v>252.5</v>
      </c>
      <c r="L1664" s="34">
        <v>205.5</v>
      </c>
      <c r="M1664" s="34">
        <v>128.5</v>
      </c>
      <c r="N1664" s="34">
        <v>23</v>
      </c>
      <c r="O1664" s="34">
        <v>6.6666666666666666E-2</v>
      </c>
      <c r="P1664" s="34">
        <v>3.3333333333333333E-2</v>
      </c>
      <c r="Q1664" s="34">
        <v>6.6666666666666666E-2</v>
      </c>
      <c r="R1664" s="34">
        <v>6.6666666666666666E-2</v>
      </c>
      <c r="S1664" s="34">
        <v>6.6666666666666666E-2</v>
      </c>
      <c r="T1664" s="34">
        <v>6.6666666666666666E-2</v>
      </c>
      <c r="U1664" s="34">
        <v>6.6666666666666666E-2</v>
      </c>
      <c r="V1664" s="34">
        <v>6.6666666666666666E-2</v>
      </c>
      <c r="W1664" s="34">
        <v>6.6666666666666666E-2</v>
      </c>
      <c r="X1664" s="34">
        <v>6.6666666666666666E-2</v>
      </c>
      <c r="Y1664" s="34">
        <v>6.6666666666666666E-2</v>
      </c>
      <c r="Z1664" s="34">
        <v>6.6666666666666666E-2</v>
      </c>
      <c r="AA1664" s="34">
        <v>6.3888888888888884E-2</v>
      </c>
    </row>
    <row r="1665" spans="1:27" ht="15.75" customHeight="1" x14ac:dyDescent="0.25">
      <c r="A1665" s="34">
        <v>26130530</v>
      </c>
      <c r="B1665" s="34">
        <v>209.25</v>
      </c>
      <c r="C1665" s="34">
        <v>179.3</v>
      </c>
      <c r="D1665" s="34">
        <v>208.75</v>
      </c>
      <c r="E1665" s="34">
        <v>244.5</v>
      </c>
      <c r="F1665" s="34">
        <v>113.74999999999997</v>
      </c>
      <c r="G1665" s="34">
        <v>120.50000000000001</v>
      </c>
      <c r="H1665" s="34">
        <v>129.4</v>
      </c>
      <c r="I1665" s="34">
        <v>174.45</v>
      </c>
      <c r="J1665" s="34">
        <v>179.75</v>
      </c>
      <c r="K1665" s="34">
        <v>198.15000000000003</v>
      </c>
      <c r="L1665" s="34">
        <v>254.59999999999997</v>
      </c>
      <c r="M1665" s="34">
        <v>147.60000000000002</v>
      </c>
      <c r="N1665" s="34">
        <v>24</v>
      </c>
      <c r="O1665" s="34">
        <v>6.6666666666666666E-2</v>
      </c>
      <c r="P1665" s="34">
        <v>6.6666666666666666E-2</v>
      </c>
      <c r="Q1665" s="34">
        <v>6.6666666666666666E-2</v>
      </c>
      <c r="R1665" s="34">
        <v>6.6666666666666666E-2</v>
      </c>
      <c r="S1665" s="34">
        <v>6.6666666666666666E-2</v>
      </c>
      <c r="T1665" s="34">
        <v>6.6666666666666666E-2</v>
      </c>
      <c r="U1665" s="34">
        <v>6.6666666666666666E-2</v>
      </c>
      <c r="V1665" s="34">
        <v>6.6666666666666666E-2</v>
      </c>
      <c r="W1665" s="34">
        <v>6.6666666666666666E-2</v>
      </c>
      <c r="X1665" s="34">
        <v>6.6666666666666666E-2</v>
      </c>
      <c r="Y1665" s="34">
        <v>6.6666666666666666E-2</v>
      </c>
      <c r="Z1665" s="34">
        <v>6.6666666666666666E-2</v>
      </c>
      <c r="AA1665" s="34">
        <v>6.6666666666666666E-2</v>
      </c>
    </row>
    <row r="1666" spans="1:27" ht="15.75" customHeight="1" x14ac:dyDescent="0.25">
      <c r="A1666" s="34">
        <v>26130540</v>
      </c>
      <c r="B1666" s="34">
        <v>210.20384615384617</v>
      </c>
      <c r="C1666" s="34">
        <v>223</v>
      </c>
      <c r="D1666" s="34">
        <v>279.916</v>
      </c>
      <c r="E1666" s="34">
        <v>302.75599999999997</v>
      </c>
      <c r="F1666" s="34">
        <v>292.25384615384615</v>
      </c>
      <c r="G1666" s="34">
        <v>168.79259259259257</v>
      </c>
      <c r="H1666" s="34">
        <v>123.34814814814817</v>
      </c>
      <c r="I1666" s="34">
        <v>117.86538461538461</v>
      </c>
      <c r="J1666" s="34">
        <v>212.37200000000007</v>
      </c>
      <c r="K1666" s="34">
        <v>375.86799999999994</v>
      </c>
      <c r="L1666" s="34">
        <v>381.68461538461548</v>
      </c>
      <c r="M1666" s="34">
        <v>279.29259259259265</v>
      </c>
      <c r="N1666" s="34">
        <v>310</v>
      </c>
      <c r="O1666" s="34">
        <v>0.8666666666666667</v>
      </c>
      <c r="P1666" s="34">
        <v>0.83333333333333337</v>
      </c>
      <c r="Q1666" s="34">
        <v>0.83333333333333337</v>
      </c>
      <c r="R1666" s="34">
        <v>0.83333333333333337</v>
      </c>
      <c r="S1666" s="34">
        <v>0.8666666666666667</v>
      </c>
      <c r="T1666" s="34">
        <v>0.9</v>
      </c>
      <c r="U1666" s="34">
        <v>0.9</v>
      </c>
      <c r="V1666" s="34">
        <v>0.8666666666666667</v>
      </c>
      <c r="W1666" s="34">
        <v>0.83333333333333337</v>
      </c>
      <c r="X1666" s="34">
        <v>0.83333333333333337</v>
      </c>
      <c r="Y1666" s="34">
        <v>0.8666666666666667</v>
      </c>
      <c r="Z1666" s="34">
        <v>0.9</v>
      </c>
      <c r="AA1666" s="34">
        <v>0.86111111111111116</v>
      </c>
    </row>
    <row r="1667" spans="1:27" ht="15.75" customHeight="1" x14ac:dyDescent="0.25">
      <c r="A1667" s="34">
        <v>26130550</v>
      </c>
      <c r="B1667" s="34">
        <v>152.19999999999999</v>
      </c>
      <c r="C1667" s="34">
        <v>133.39999999999998</v>
      </c>
      <c r="D1667" s="34">
        <v>573.33333333333337</v>
      </c>
      <c r="E1667" s="34">
        <v>165</v>
      </c>
      <c r="F1667" s="34">
        <v>177.13333333333333</v>
      </c>
      <c r="G1667" s="34">
        <v>68.3</v>
      </c>
      <c r="H1667" s="34">
        <v>56.5</v>
      </c>
      <c r="I1667" s="34">
        <v>80.86666666666666</v>
      </c>
      <c r="J1667" s="34">
        <v>146</v>
      </c>
      <c r="K1667" s="34">
        <v>250.5</v>
      </c>
      <c r="L1667" s="34">
        <v>136</v>
      </c>
      <c r="M1667" s="34">
        <v>119.36666666666667</v>
      </c>
      <c r="N1667" s="34">
        <v>27</v>
      </c>
      <c r="O1667" s="34">
        <v>6.6666666666666666E-2</v>
      </c>
      <c r="P1667" s="34">
        <v>3.3333333333333333E-2</v>
      </c>
      <c r="Q1667" s="34">
        <v>0.1</v>
      </c>
      <c r="R1667" s="34">
        <v>6.6666666666666666E-2</v>
      </c>
      <c r="S1667" s="34">
        <v>0.1</v>
      </c>
      <c r="T1667" s="34">
        <v>6.6666666666666666E-2</v>
      </c>
      <c r="U1667" s="34">
        <v>6.6666666666666666E-2</v>
      </c>
      <c r="V1667" s="34">
        <v>0.1</v>
      </c>
      <c r="W1667" s="34">
        <v>6.6666666666666666E-2</v>
      </c>
      <c r="X1667" s="34">
        <v>6.6666666666666666E-2</v>
      </c>
      <c r="Y1667" s="34">
        <v>6.6666666666666666E-2</v>
      </c>
      <c r="Z1667" s="34">
        <v>0.1</v>
      </c>
      <c r="AA1667" s="34">
        <v>7.4999999999999997E-2</v>
      </c>
    </row>
    <row r="1668" spans="1:27" ht="15.75" customHeight="1" x14ac:dyDescent="0.25">
      <c r="A1668" s="34">
        <v>26130560</v>
      </c>
      <c r="B1668" s="34">
        <v>219.82592592592593</v>
      </c>
      <c r="C1668" s="34">
        <v>228.46153846153857</v>
      </c>
      <c r="D1668" s="34">
        <v>308.52222222222218</v>
      </c>
      <c r="E1668" s="34">
        <v>314.96923076923082</v>
      </c>
      <c r="F1668" s="34">
        <v>286.51111111111106</v>
      </c>
      <c r="G1668" s="34">
        <v>145.82499999999999</v>
      </c>
      <c r="H1668" s="34">
        <v>110.75652173913043</v>
      </c>
      <c r="I1668" s="34">
        <v>103.18399999999998</v>
      </c>
      <c r="J1668" s="34">
        <v>201.84166666666658</v>
      </c>
      <c r="K1668" s="34">
        <v>363.62399999999997</v>
      </c>
      <c r="L1668" s="34">
        <v>392.7461538461539</v>
      </c>
      <c r="M1668" s="34">
        <v>290.15199999999999</v>
      </c>
      <c r="N1668" s="34">
        <v>305</v>
      </c>
      <c r="O1668" s="34">
        <v>0.9</v>
      </c>
      <c r="P1668" s="34">
        <v>0.8666666666666667</v>
      </c>
      <c r="Q1668" s="34">
        <v>0.9</v>
      </c>
      <c r="R1668" s="34">
        <v>0.8666666666666667</v>
      </c>
      <c r="S1668" s="34">
        <v>0.9</v>
      </c>
      <c r="T1668" s="34">
        <v>0.8</v>
      </c>
      <c r="U1668" s="34">
        <v>0.76666666666666672</v>
      </c>
      <c r="V1668" s="34">
        <v>0.83333333333333337</v>
      </c>
      <c r="W1668" s="34">
        <v>0.8</v>
      </c>
      <c r="X1668" s="34">
        <v>0.83333333333333337</v>
      </c>
      <c r="Y1668" s="34">
        <v>0.8666666666666667</v>
      </c>
      <c r="Z1668" s="34">
        <v>0.83333333333333337</v>
      </c>
      <c r="AA1668" s="34">
        <v>0.84722222222222221</v>
      </c>
    </row>
    <row r="1669" spans="1:27" ht="15.75" customHeight="1" x14ac:dyDescent="0.25">
      <c r="A1669" s="34">
        <v>26130570</v>
      </c>
      <c r="B1669" s="34">
        <v>187.92000000000002</v>
      </c>
      <c r="C1669" s="34">
        <v>192.69285714285721</v>
      </c>
      <c r="D1669" s="34">
        <v>294.74285714285713</v>
      </c>
      <c r="E1669" s="34">
        <v>313.67692307692312</v>
      </c>
      <c r="F1669" s="34">
        <v>315.79999999999995</v>
      </c>
      <c r="G1669" s="34">
        <v>195.2</v>
      </c>
      <c r="H1669" s="34">
        <v>179.13750000000005</v>
      </c>
      <c r="I1669" s="34">
        <v>154.67999999999998</v>
      </c>
      <c r="J1669" s="34">
        <v>205.73124999999999</v>
      </c>
      <c r="K1669" s="34">
        <v>360.56875000000002</v>
      </c>
      <c r="L1669" s="34">
        <v>399.28823529411761</v>
      </c>
      <c r="M1669" s="34">
        <v>320.91874999999999</v>
      </c>
      <c r="N1669" s="34">
        <v>182</v>
      </c>
      <c r="O1669" s="34">
        <v>0.5</v>
      </c>
      <c r="P1669" s="34">
        <v>0.46666666666666667</v>
      </c>
      <c r="Q1669" s="34">
        <v>0.46666666666666667</v>
      </c>
      <c r="R1669" s="34">
        <v>0.43333333333333335</v>
      </c>
      <c r="S1669" s="34">
        <v>0.5</v>
      </c>
      <c r="T1669" s="34">
        <v>0.5</v>
      </c>
      <c r="U1669" s="34">
        <v>0.53333333333333333</v>
      </c>
      <c r="V1669" s="34">
        <v>0.5</v>
      </c>
      <c r="W1669" s="34">
        <v>0.53333333333333333</v>
      </c>
      <c r="X1669" s="34">
        <v>0.53333333333333333</v>
      </c>
      <c r="Y1669" s="34">
        <v>0.56666666666666665</v>
      </c>
      <c r="Z1669" s="34">
        <v>0.53333333333333333</v>
      </c>
      <c r="AA1669" s="34">
        <v>0.50555555555555554</v>
      </c>
    </row>
    <row r="1670" spans="1:27" ht="15.75" customHeight="1" x14ac:dyDescent="0.25">
      <c r="A1670" s="34">
        <v>26135040</v>
      </c>
      <c r="B1670" s="34">
        <v>127.88965517241378</v>
      </c>
      <c r="C1670" s="34">
        <v>151.06000000000003</v>
      </c>
      <c r="D1670" s="34">
        <v>245.31724137931036</v>
      </c>
      <c r="E1670" s="34">
        <v>254.77333333333337</v>
      </c>
      <c r="F1670" s="34">
        <v>260.89333333333332</v>
      </c>
      <c r="G1670" s="34">
        <v>199.31034482758616</v>
      </c>
      <c r="H1670" s="34">
        <v>128.83103448275861</v>
      </c>
      <c r="I1670" s="34">
        <v>128.65</v>
      </c>
      <c r="J1670" s="34">
        <v>173.94137931034484</v>
      </c>
      <c r="K1670" s="34">
        <v>281.66551724137929</v>
      </c>
      <c r="L1670" s="34">
        <v>302.13448275862066</v>
      </c>
      <c r="M1670" s="34">
        <v>206.01379310344819</v>
      </c>
      <c r="N1670" s="34">
        <v>350</v>
      </c>
      <c r="O1670" s="34">
        <v>0.96666666666666667</v>
      </c>
      <c r="P1670" s="34">
        <v>1</v>
      </c>
      <c r="Q1670" s="34">
        <v>0.96666666666666667</v>
      </c>
      <c r="R1670" s="34">
        <v>1</v>
      </c>
      <c r="S1670" s="34">
        <v>1</v>
      </c>
      <c r="T1670" s="34">
        <v>0.96666666666666667</v>
      </c>
      <c r="U1670" s="34">
        <v>0.96666666666666667</v>
      </c>
      <c r="V1670" s="34">
        <v>0.93333333333333335</v>
      </c>
      <c r="W1670" s="34">
        <v>0.96666666666666667</v>
      </c>
      <c r="X1670" s="34">
        <v>0.96666666666666667</v>
      </c>
      <c r="Y1670" s="34">
        <v>0.96666666666666667</v>
      </c>
      <c r="Z1670" s="34">
        <v>0.96666666666666667</v>
      </c>
      <c r="AA1670" s="34">
        <v>0.97222222222222221</v>
      </c>
    </row>
    <row r="1671" spans="1:27" ht="15.75" customHeight="1" x14ac:dyDescent="0.25">
      <c r="A1671" s="34">
        <v>26135050</v>
      </c>
      <c r="B1671" s="34">
        <v>206.15</v>
      </c>
      <c r="C1671" s="34">
        <v>165.37499999999997</v>
      </c>
      <c r="D1671" s="34">
        <v>205.85</v>
      </c>
      <c r="E1671" s="34">
        <v>290.67500000000001</v>
      </c>
      <c r="F1671" s="34">
        <v>221.45</v>
      </c>
      <c r="G1671" s="34">
        <v>206.47500000000002</v>
      </c>
      <c r="H1671" s="34">
        <v>178.95</v>
      </c>
      <c r="I1671" s="34">
        <v>153.625</v>
      </c>
      <c r="J1671" s="34">
        <v>217.85</v>
      </c>
      <c r="K1671" s="34">
        <v>242.3</v>
      </c>
      <c r="L1671" s="34">
        <v>301.39999999999998</v>
      </c>
      <c r="M1671" s="34">
        <v>123.37500000000001</v>
      </c>
      <c r="N1671" s="34">
        <v>48</v>
      </c>
      <c r="O1671" s="34">
        <v>0.13333333333333333</v>
      </c>
      <c r="P1671" s="34">
        <v>0.13333333333333333</v>
      </c>
      <c r="Q1671" s="34">
        <v>0.13333333333333333</v>
      </c>
      <c r="R1671" s="34">
        <v>0.13333333333333333</v>
      </c>
      <c r="S1671" s="34">
        <v>0.13333333333333333</v>
      </c>
      <c r="T1671" s="34">
        <v>0.13333333333333333</v>
      </c>
      <c r="U1671" s="34">
        <v>0.13333333333333333</v>
      </c>
      <c r="V1671" s="34">
        <v>0.13333333333333333</v>
      </c>
      <c r="W1671" s="34">
        <v>0.13333333333333333</v>
      </c>
      <c r="X1671" s="34">
        <v>0.13333333333333333</v>
      </c>
      <c r="Y1671" s="34">
        <v>0.13333333333333333</v>
      </c>
      <c r="Z1671" s="34">
        <v>0.13333333333333333</v>
      </c>
      <c r="AA1671" s="34">
        <v>0.13333333333333333</v>
      </c>
    </row>
    <row r="1672" spans="1:27" ht="15.75" customHeight="1" x14ac:dyDescent="0.25">
      <c r="A1672" s="34">
        <v>26135060</v>
      </c>
      <c r="B1672" s="34">
        <v>203.42499999999998</v>
      </c>
      <c r="C1672" s="34">
        <v>186.625</v>
      </c>
      <c r="D1672" s="34">
        <v>219.17500000000001</v>
      </c>
      <c r="E1672" s="34">
        <v>234.77500000000003</v>
      </c>
      <c r="F1672" s="34">
        <v>202.89999999999998</v>
      </c>
      <c r="G1672" s="34">
        <v>164.54999999999998</v>
      </c>
      <c r="H1672" s="34">
        <v>141.57499999999999</v>
      </c>
      <c r="I1672" s="34">
        <v>156.67499999999998</v>
      </c>
      <c r="J1672" s="34">
        <v>219.07499999999999</v>
      </c>
      <c r="K1672" s="34">
        <v>238.55</v>
      </c>
      <c r="L1672" s="34">
        <v>268.54999999999995</v>
      </c>
      <c r="M1672" s="34">
        <v>166.49999999999997</v>
      </c>
      <c r="N1672" s="34">
        <v>48</v>
      </c>
      <c r="O1672" s="34">
        <v>0.13333333333333333</v>
      </c>
      <c r="P1672" s="34">
        <v>0.13333333333333333</v>
      </c>
      <c r="Q1672" s="34">
        <v>0.13333333333333333</v>
      </c>
      <c r="R1672" s="34">
        <v>0.13333333333333333</v>
      </c>
      <c r="S1672" s="34">
        <v>0.13333333333333333</v>
      </c>
      <c r="T1672" s="34">
        <v>0.13333333333333333</v>
      </c>
      <c r="U1672" s="34">
        <v>0.13333333333333333</v>
      </c>
      <c r="V1672" s="34">
        <v>0.13333333333333333</v>
      </c>
      <c r="W1672" s="34">
        <v>0.13333333333333333</v>
      </c>
      <c r="X1672" s="34">
        <v>0.13333333333333333</v>
      </c>
      <c r="Y1672" s="34">
        <v>0.13333333333333333</v>
      </c>
      <c r="Z1672" s="34">
        <v>0.13333333333333333</v>
      </c>
      <c r="AA1672" s="34">
        <v>0.13333333333333333</v>
      </c>
    </row>
    <row r="1673" spans="1:27" ht="15.75" customHeight="1" x14ac:dyDescent="0.25">
      <c r="A1673" s="34">
        <v>26135070</v>
      </c>
      <c r="B1673" s="34">
        <v>208.96666666666661</v>
      </c>
      <c r="C1673" s="34">
        <v>151.49999999999994</v>
      </c>
      <c r="D1673" s="34">
        <v>239.30000000000004</v>
      </c>
      <c r="E1673" s="34">
        <v>225.70000000000005</v>
      </c>
      <c r="F1673" s="34">
        <v>224.80000000000004</v>
      </c>
      <c r="G1673" s="34">
        <v>96.8</v>
      </c>
      <c r="H1673" s="34">
        <v>82.566666666666663</v>
      </c>
      <c r="I1673" s="34">
        <v>91.3</v>
      </c>
      <c r="J1673" s="34">
        <v>181.80000000000004</v>
      </c>
      <c r="K1673" s="34">
        <v>266.39999999999998</v>
      </c>
      <c r="L1673" s="34">
        <v>378.43333333333339</v>
      </c>
      <c r="M1673" s="34">
        <v>252.16666666666666</v>
      </c>
      <c r="N1673" s="34">
        <v>36</v>
      </c>
      <c r="O1673" s="34">
        <v>0.1</v>
      </c>
      <c r="P1673" s="34">
        <v>0.1</v>
      </c>
      <c r="Q1673" s="34">
        <v>0.1</v>
      </c>
      <c r="R1673" s="34">
        <v>0.1</v>
      </c>
      <c r="S1673" s="34">
        <v>0.1</v>
      </c>
      <c r="T1673" s="34">
        <v>0.1</v>
      </c>
      <c r="U1673" s="34">
        <v>0.1</v>
      </c>
      <c r="V1673" s="34">
        <v>0.1</v>
      </c>
      <c r="W1673" s="34">
        <v>0.1</v>
      </c>
      <c r="X1673" s="34">
        <v>0.1</v>
      </c>
      <c r="Y1673" s="34">
        <v>0.1</v>
      </c>
      <c r="Z1673" s="34">
        <v>0.1</v>
      </c>
      <c r="AA1673" s="34">
        <v>0.1</v>
      </c>
    </row>
    <row r="1674" spans="1:27" ht="15.75" customHeight="1" x14ac:dyDescent="0.25">
      <c r="A1674" s="34">
        <v>26135090</v>
      </c>
      <c r="B1674" s="34">
        <v>166.78888888888889</v>
      </c>
      <c r="C1674" s="34">
        <v>175.88749999999999</v>
      </c>
      <c r="D1674" s="34">
        <v>235.1875</v>
      </c>
      <c r="E1674" s="34">
        <v>305.88749999999999</v>
      </c>
      <c r="F1674" s="34">
        <v>243.1875</v>
      </c>
      <c r="G1674" s="34">
        <v>231.78749999999999</v>
      </c>
      <c r="H1674" s="34">
        <v>176.95714285714286</v>
      </c>
      <c r="I1674" s="34">
        <v>148.98571428571427</v>
      </c>
      <c r="J1674" s="34">
        <v>267.25000000000006</v>
      </c>
      <c r="K1674" s="34">
        <v>232.0555555555556</v>
      </c>
      <c r="L1674" s="34">
        <v>263.78750000000002</v>
      </c>
      <c r="M1674" s="34">
        <v>192.28749999999999</v>
      </c>
      <c r="N1674" s="34">
        <v>94</v>
      </c>
      <c r="O1674" s="34">
        <v>0.3</v>
      </c>
      <c r="P1674" s="34">
        <v>0.26666666666666666</v>
      </c>
      <c r="Q1674" s="34">
        <v>0.26666666666666666</v>
      </c>
      <c r="R1674" s="34">
        <v>0.26666666666666666</v>
      </c>
      <c r="S1674" s="34">
        <v>0.26666666666666666</v>
      </c>
      <c r="T1674" s="34">
        <v>0.26666666666666666</v>
      </c>
      <c r="U1674" s="34">
        <v>0.23333333333333334</v>
      </c>
      <c r="V1674" s="34">
        <v>0.23333333333333334</v>
      </c>
      <c r="W1674" s="34">
        <v>0.2</v>
      </c>
      <c r="X1674" s="34">
        <v>0.3</v>
      </c>
      <c r="Y1674" s="34">
        <v>0.26666666666666666</v>
      </c>
      <c r="Z1674" s="34">
        <v>0.26666666666666666</v>
      </c>
      <c r="AA1674" s="34">
        <v>0.26111111111111113</v>
      </c>
    </row>
    <row r="1675" spans="1:27" ht="15.75" customHeight="1" x14ac:dyDescent="0.25">
      <c r="A1675" s="34">
        <v>26135100</v>
      </c>
      <c r="B1675" s="34">
        <v>109.61250000000001</v>
      </c>
      <c r="C1675" s="34">
        <v>130.85000000000002</v>
      </c>
      <c r="D1675" s="34">
        <v>182.21304347826086</v>
      </c>
      <c r="E1675" s="34">
        <v>231.03478260869571</v>
      </c>
      <c r="F1675" s="34">
        <v>245.74347826086949</v>
      </c>
      <c r="G1675" s="34">
        <v>158.3576923076923</v>
      </c>
      <c r="H1675" s="34">
        <v>142.27599999999995</v>
      </c>
      <c r="I1675" s="34">
        <v>120.21363636363638</v>
      </c>
      <c r="J1675" s="34">
        <v>139.61923076923077</v>
      </c>
      <c r="K1675" s="34">
        <v>182.18148148148146</v>
      </c>
      <c r="L1675" s="34">
        <v>237.05200000000002</v>
      </c>
      <c r="M1675" s="34">
        <v>156.67272727272726</v>
      </c>
      <c r="N1675" s="34">
        <v>288</v>
      </c>
      <c r="O1675" s="34">
        <v>0.8</v>
      </c>
      <c r="P1675" s="34">
        <v>0.73333333333333328</v>
      </c>
      <c r="Q1675" s="34">
        <v>0.76666666666666672</v>
      </c>
      <c r="R1675" s="34">
        <v>0.76666666666666672</v>
      </c>
      <c r="S1675" s="34">
        <v>0.76666666666666672</v>
      </c>
      <c r="T1675" s="34">
        <v>0.8666666666666667</v>
      </c>
      <c r="U1675" s="34">
        <v>0.83333333333333337</v>
      </c>
      <c r="V1675" s="34">
        <v>0.73333333333333328</v>
      </c>
      <c r="W1675" s="34">
        <v>0.8666666666666667</v>
      </c>
      <c r="X1675" s="34">
        <v>0.9</v>
      </c>
      <c r="Y1675" s="34">
        <v>0.83333333333333337</v>
      </c>
      <c r="Z1675" s="34">
        <v>0.73333333333333328</v>
      </c>
      <c r="AA1675" s="34">
        <v>0.8</v>
      </c>
    </row>
    <row r="1676" spans="1:27" ht="15.75" customHeight="1" x14ac:dyDescent="0.25">
      <c r="A1676" s="34">
        <v>26135110</v>
      </c>
      <c r="B1676" s="34">
        <v>171.57499999999999</v>
      </c>
      <c r="C1676" s="34">
        <v>226.22999999999996</v>
      </c>
      <c r="D1676" s="34">
        <v>262.7315789473684</v>
      </c>
      <c r="E1676" s="34">
        <v>274.1952380952381</v>
      </c>
      <c r="F1676" s="34">
        <v>271.36666666666667</v>
      </c>
      <c r="G1676" s="34">
        <v>206.23999999999995</v>
      </c>
      <c r="H1676" s="34">
        <v>152.35555555555555</v>
      </c>
      <c r="I1676" s="34">
        <v>182.92222222222222</v>
      </c>
      <c r="J1676" s="34">
        <v>217.76190476190476</v>
      </c>
      <c r="K1676" s="34">
        <v>330.97777777777782</v>
      </c>
      <c r="L1676" s="34">
        <v>319.18235294117648</v>
      </c>
      <c r="M1676" s="34">
        <v>239.47142857142856</v>
      </c>
      <c r="N1676" s="34">
        <v>224</v>
      </c>
      <c r="O1676" s="34">
        <v>0.66666666666666663</v>
      </c>
      <c r="P1676" s="34">
        <v>0.66666666666666663</v>
      </c>
      <c r="Q1676" s="34">
        <v>0.6333333333333333</v>
      </c>
      <c r="R1676" s="34">
        <v>0.7</v>
      </c>
      <c r="S1676" s="34">
        <v>0.6</v>
      </c>
      <c r="T1676" s="34">
        <v>0.66666666666666663</v>
      </c>
      <c r="U1676" s="34">
        <v>0.6</v>
      </c>
      <c r="V1676" s="34">
        <v>0.6</v>
      </c>
      <c r="W1676" s="34">
        <v>0.7</v>
      </c>
      <c r="X1676" s="34">
        <v>0.6</v>
      </c>
      <c r="Y1676" s="34">
        <v>0.56666666666666665</v>
      </c>
      <c r="Z1676" s="34">
        <v>0.46666666666666667</v>
      </c>
      <c r="AA1676" s="34">
        <v>0.62222222222222223</v>
      </c>
    </row>
    <row r="1677" spans="1:27" ht="15.75" customHeight="1" x14ac:dyDescent="0.25">
      <c r="A1677" s="34">
        <v>26135140</v>
      </c>
      <c r="B1677" s="34">
        <v>55.8642857142857</v>
      </c>
      <c r="C1677" s="34">
        <v>67.256249999999994</v>
      </c>
      <c r="D1677" s="34">
        <v>98.346666666666664</v>
      </c>
      <c r="E1677" s="34">
        <v>145.63846153846151</v>
      </c>
      <c r="F1677" s="34">
        <v>116.83571428571429</v>
      </c>
      <c r="G1677" s="34">
        <v>81.11666666666666</v>
      </c>
      <c r="H1677" s="34">
        <v>60.04999999999999</v>
      </c>
      <c r="I1677" s="34">
        <v>57.213333333333345</v>
      </c>
      <c r="J1677" s="34">
        <v>75.263636363636365</v>
      </c>
      <c r="K1677" s="34">
        <v>115.44374999999999</v>
      </c>
      <c r="L1677" s="34">
        <v>139.66153846153847</v>
      </c>
      <c r="M1677" s="34">
        <v>70.662500000000009</v>
      </c>
      <c r="N1677" s="34">
        <v>167</v>
      </c>
      <c r="O1677" s="34">
        <v>0.46666666666666667</v>
      </c>
      <c r="P1677" s="34">
        <v>0.53333333333333333</v>
      </c>
      <c r="Q1677" s="34">
        <v>0.5</v>
      </c>
      <c r="R1677" s="34">
        <v>0.43333333333333335</v>
      </c>
      <c r="S1677" s="34">
        <v>0.46666666666666667</v>
      </c>
      <c r="T1677" s="34">
        <v>0.4</v>
      </c>
      <c r="U1677" s="34">
        <v>0.4</v>
      </c>
      <c r="V1677" s="34">
        <v>0.5</v>
      </c>
      <c r="W1677" s="34">
        <v>0.36666666666666664</v>
      </c>
      <c r="X1677" s="34">
        <v>0.53333333333333333</v>
      </c>
      <c r="Y1677" s="34">
        <v>0.43333333333333335</v>
      </c>
      <c r="Z1677" s="34">
        <v>0.53333333333333333</v>
      </c>
      <c r="AA1677" s="34">
        <v>0.46388888888888891</v>
      </c>
    </row>
    <row r="1678" spans="1:27" ht="15.75" customHeight="1" x14ac:dyDescent="0.25">
      <c r="A1678" s="34">
        <v>26135160</v>
      </c>
      <c r="B1678" s="34">
        <v>182.4</v>
      </c>
      <c r="C1678" s="34">
        <v>182.65416666666667</v>
      </c>
      <c r="D1678" s="34">
        <v>254.87826086956525</v>
      </c>
      <c r="E1678" s="34">
        <v>312.59545454545452</v>
      </c>
      <c r="F1678" s="34">
        <v>264.70434782608692</v>
      </c>
      <c r="G1678" s="34">
        <v>179.66666666666666</v>
      </c>
      <c r="H1678" s="34">
        <v>128.01304347826087</v>
      </c>
      <c r="I1678" s="34">
        <v>146.55416666666667</v>
      </c>
      <c r="J1678" s="34">
        <v>220.04166666666663</v>
      </c>
      <c r="K1678" s="34">
        <v>347.96</v>
      </c>
      <c r="L1678" s="34">
        <v>320.09259259259261</v>
      </c>
      <c r="M1678" s="34">
        <v>225.21200000000002</v>
      </c>
      <c r="N1678" s="34">
        <v>288</v>
      </c>
      <c r="O1678" s="34">
        <v>0.8</v>
      </c>
      <c r="P1678" s="34">
        <v>0.8</v>
      </c>
      <c r="Q1678" s="34">
        <v>0.76666666666666672</v>
      </c>
      <c r="R1678" s="34">
        <v>0.73333333333333328</v>
      </c>
      <c r="S1678" s="34">
        <v>0.76666666666666672</v>
      </c>
      <c r="T1678" s="34">
        <v>0.8</v>
      </c>
      <c r="U1678" s="34">
        <v>0.76666666666666672</v>
      </c>
      <c r="V1678" s="34">
        <v>0.8</v>
      </c>
      <c r="W1678" s="34">
        <v>0.8</v>
      </c>
      <c r="X1678" s="34">
        <v>0.83333333333333337</v>
      </c>
      <c r="Y1678" s="34">
        <v>0.9</v>
      </c>
      <c r="Z1678" s="34">
        <v>0.83333333333333337</v>
      </c>
      <c r="AA1678" s="34">
        <v>0.8</v>
      </c>
    </row>
    <row r="1679" spans="1:27" ht="15.75" customHeight="1" x14ac:dyDescent="0.25">
      <c r="A1679" s="34">
        <v>26135330</v>
      </c>
      <c r="B1679" s="34" t="s">
        <v>1930</v>
      </c>
      <c r="C1679" s="34" t="s">
        <v>1930</v>
      </c>
      <c r="D1679" s="34" t="s">
        <v>1930</v>
      </c>
      <c r="E1679" s="34" t="s">
        <v>1930</v>
      </c>
      <c r="F1679" s="34" t="s">
        <v>1930</v>
      </c>
      <c r="G1679" s="34" t="s">
        <v>1930</v>
      </c>
      <c r="H1679" s="34" t="s">
        <v>1930</v>
      </c>
      <c r="I1679" s="34" t="s">
        <v>1930</v>
      </c>
      <c r="J1679" s="34" t="s">
        <v>1930</v>
      </c>
      <c r="K1679" s="34" t="s">
        <v>1930</v>
      </c>
      <c r="L1679" s="34" t="s">
        <v>1930</v>
      </c>
      <c r="M1679" s="34" t="s">
        <v>1930</v>
      </c>
      <c r="N1679" s="34">
        <v>0</v>
      </c>
      <c r="O1679" s="34">
        <v>0</v>
      </c>
      <c r="P1679" s="34">
        <v>0</v>
      </c>
      <c r="Q1679" s="34">
        <v>0</v>
      </c>
      <c r="R1679" s="34">
        <v>0</v>
      </c>
      <c r="S1679" s="34">
        <v>0</v>
      </c>
      <c r="T1679" s="34">
        <v>0</v>
      </c>
      <c r="U1679" s="34">
        <v>0</v>
      </c>
      <c r="V1679" s="34">
        <v>0</v>
      </c>
      <c r="W1679" s="34">
        <v>0</v>
      </c>
      <c r="X1679" s="34">
        <v>0</v>
      </c>
      <c r="Y1679" s="34">
        <v>0</v>
      </c>
      <c r="Z1679" s="34">
        <v>0</v>
      </c>
      <c r="AA1679" s="34">
        <v>0</v>
      </c>
    </row>
    <row r="1680" spans="1:27" ht="15.75" customHeight="1" x14ac:dyDescent="0.25">
      <c r="A1680" s="34">
        <v>26140030</v>
      </c>
      <c r="B1680" s="34">
        <v>77</v>
      </c>
      <c r="C1680" s="34">
        <v>129.4</v>
      </c>
      <c r="D1680" s="34">
        <v>223.6</v>
      </c>
      <c r="E1680" s="34">
        <v>220.6</v>
      </c>
      <c r="F1680" s="34">
        <v>258.39999999999998</v>
      </c>
      <c r="G1680" s="34">
        <v>164</v>
      </c>
      <c r="H1680" s="34">
        <v>262.39999999999998</v>
      </c>
      <c r="I1680" s="34">
        <v>177.6</v>
      </c>
      <c r="J1680" s="34">
        <v>222.8</v>
      </c>
      <c r="K1680" s="34">
        <v>189.4</v>
      </c>
      <c r="L1680" s="34">
        <v>329.4</v>
      </c>
      <c r="M1680" s="34">
        <v>263.39999999999998</v>
      </c>
      <c r="N1680" s="34">
        <v>58</v>
      </c>
      <c r="O1680" s="34">
        <v>0.16666666666666666</v>
      </c>
      <c r="P1680" s="34">
        <v>0.16666666666666666</v>
      </c>
      <c r="Q1680" s="34">
        <v>0.16666666666666666</v>
      </c>
      <c r="R1680" s="34">
        <v>0.16666666666666666</v>
      </c>
      <c r="S1680" s="34">
        <v>0.16666666666666666</v>
      </c>
      <c r="T1680" s="34">
        <v>0.1</v>
      </c>
      <c r="U1680" s="34">
        <v>0.16666666666666666</v>
      </c>
      <c r="V1680" s="34">
        <v>0.16666666666666666</v>
      </c>
      <c r="W1680" s="34">
        <v>0.16666666666666666</v>
      </c>
      <c r="X1680" s="34">
        <v>0.16666666666666666</v>
      </c>
      <c r="Y1680" s="34">
        <v>0.16666666666666666</v>
      </c>
      <c r="Z1680" s="34">
        <v>0.16666666666666666</v>
      </c>
      <c r="AA1680" s="34">
        <v>0.16111111111111112</v>
      </c>
    </row>
    <row r="1681" spans="1:27" ht="15.75" customHeight="1" x14ac:dyDescent="0.25">
      <c r="A1681" s="34">
        <v>26140080</v>
      </c>
      <c r="B1681" s="34">
        <v>86.25</v>
      </c>
      <c r="C1681" s="34">
        <v>93.620689655172413</v>
      </c>
      <c r="D1681" s="34">
        <v>139.60689655172413</v>
      </c>
      <c r="E1681" s="34">
        <v>211.23333333333332</v>
      </c>
      <c r="F1681" s="34">
        <v>209.78333333333333</v>
      </c>
      <c r="G1681" s="34">
        <v>128.65517241379311</v>
      </c>
      <c r="H1681" s="34">
        <v>126.84666666666666</v>
      </c>
      <c r="I1681" s="34">
        <v>127.13333333333334</v>
      </c>
      <c r="J1681" s="34">
        <v>163.31034482758622</v>
      </c>
      <c r="K1681" s="34">
        <v>189.33076923076922</v>
      </c>
      <c r="L1681" s="34">
        <v>165.20689655172413</v>
      </c>
      <c r="M1681" s="34">
        <v>117.31034482758621</v>
      </c>
      <c r="N1681" s="34">
        <v>348</v>
      </c>
      <c r="O1681" s="34">
        <v>0.93333333333333335</v>
      </c>
      <c r="P1681" s="34">
        <v>0.96666666666666667</v>
      </c>
      <c r="Q1681" s="34">
        <v>0.96666666666666667</v>
      </c>
      <c r="R1681" s="34">
        <v>1</v>
      </c>
      <c r="S1681" s="34">
        <v>1</v>
      </c>
      <c r="T1681" s="34">
        <v>0.96666666666666667</v>
      </c>
      <c r="U1681" s="34">
        <v>1</v>
      </c>
      <c r="V1681" s="34">
        <v>1</v>
      </c>
      <c r="W1681" s="34">
        <v>0.96666666666666667</v>
      </c>
      <c r="X1681" s="34">
        <v>0.8666666666666667</v>
      </c>
      <c r="Y1681" s="34">
        <v>0.96666666666666667</v>
      </c>
      <c r="Z1681" s="34">
        <v>0.96666666666666667</v>
      </c>
      <c r="AA1681" s="34">
        <v>0.96666666666666667</v>
      </c>
    </row>
    <row r="1682" spans="1:27" ht="15.75" customHeight="1" x14ac:dyDescent="0.25">
      <c r="A1682" s="34">
        <v>26140090</v>
      </c>
      <c r="B1682" s="34">
        <v>113.20689655172414</v>
      </c>
      <c r="C1682" s="34">
        <v>130.96296296296296</v>
      </c>
      <c r="D1682" s="34">
        <v>195.62857142857143</v>
      </c>
      <c r="E1682" s="34">
        <v>221.67241379310346</v>
      </c>
      <c r="F1682" s="34">
        <v>269.13333333333333</v>
      </c>
      <c r="G1682" s="34">
        <v>186.92413793103449</v>
      </c>
      <c r="H1682" s="34">
        <v>164.0310344827586</v>
      </c>
      <c r="I1682" s="34">
        <v>152.73333333333332</v>
      </c>
      <c r="J1682" s="34">
        <v>206.76785714285714</v>
      </c>
      <c r="K1682" s="34">
        <v>268.96296296296299</v>
      </c>
      <c r="L1682" s="34">
        <v>293.86206896551727</v>
      </c>
      <c r="M1682" s="34">
        <v>194.64285714285714</v>
      </c>
      <c r="N1682" s="34">
        <v>343</v>
      </c>
      <c r="O1682" s="34">
        <v>0.96666666666666667</v>
      </c>
      <c r="P1682" s="34">
        <v>0.9</v>
      </c>
      <c r="Q1682" s="34">
        <v>0.93333333333333335</v>
      </c>
      <c r="R1682" s="34">
        <v>0.96666666666666667</v>
      </c>
      <c r="S1682" s="34">
        <v>1</v>
      </c>
      <c r="T1682" s="34">
        <v>0.96666666666666667</v>
      </c>
      <c r="U1682" s="34">
        <v>0.96666666666666667</v>
      </c>
      <c r="V1682" s="34">
        <v>1</v>
      </c>
      <c r="W1682" s="34">
        <v>0.93333333333333335</v>
      </c>
      <c r="X1682" s="34">
        <v>0.9</v>
      </c>
      <c r="Y1682" s="34">
        <v>0.96666666666666667</v>
      </c>
      <c r="Z1682" s="34">
        <v>0.93333333333333335</v>
      </c>
      <c r="AA1682" s="34">
        <v>0.95277777777777772</v>
      </c>
    </row>
    <row r="1683" spans="1:27" ht="15.75" customHeight="1" x14ac:dyDescent="0.25">
      <c r="A1683" s="34">
        <v>26140100</v>
      </c>
      <c r="B1683" s="34" t="s">
        <v>1930</v>
      </c>
      <c r="C1683" s="34" t="s">
        <v>1930</v>
      </c>
      <c r="D1683" s="34" t="s">
        <v>1930</v>
      </c>
      <c r="E1683" s="34" t="s">
        <v>1930</v>
      </c>
      <c r="F1683" s="34" t="s">
        <v>1930</v>
      </c>
      <c r="G1683" s="34" t="s">
        <v>1930</v>
      </c>
      <c r="H1683" s="34" t="s">
        <v>1930</v>
      </c>
      <c r="I1683" s="34" t="s">
        <v>1930</v>
      </c>
      <c r="J1683" s="34" t="s">
        <v>1930</v>
      </c>
      <c r="K1683" s="34">
        <v>153</v>
      </c>
      <c r="L1683" s="34" t="s">
        <v>1930</v>
      </c>
      <c r="M1683" s="34" t="s">
        <v>1930</v>
      </c>
      <c r="N1683" s="34">
        <v>1</v>
      </c>
      <c r="O1683" s="34">
        <v>0</v>
      </c>
      <c r="P1683" s="34">
        <v>0</v>
      </c>
      <c r="Q1683" s="34">
        <v>0</v>
      </c>
      <c r="R1683" s="34">
        <v>0</v>
      </c>
      <c r="S1683" s="34">
        <v>0</v>
      </c>
      <c r="T1683" s="34">
        <v>0</v>
      </c>
      <c r="U1683" s="34">
        <v>0</v>
      </c>
      <c r="V1683" s="34">
        <v>0</v>
      </c>
      <c r="W1683" s="34">
        <v>0</v>
      </c>
      <c r="X1683" s="34">
        <v>3.3333333333333333E-2</v>
      </c>
      <c r="Y1683" s="34">
        <v>0</v>
      </c>
      <c r="Z1683" s="34">
        <v>0</v>
      </c>
      <c r="AA1683" s="34">
        <v>2.7777777777777779E-3</v>
      </c>
    </row>
    <row r="1684" spans="1:27" ht="15.75" customHeight="1" x14ac:dyDescent="0.25">
      <c r="A1684" s="34">
        <v>26140110</v>
      </c>
      <c r="B1684" s="34">
        <v>109.73076923076923</v>
      </c>
      <c r="C1684" s="34">
        <v>122.60869565217391</v>
      </c>
      <c r="D1684" s="34">
        <v>197.53846153846155</v>
      </c>
      <c r="E1684" s="34">
        <v>269.65384615384613</v>
      </c>
      <c r="F1684" s="34">
        <v>225.92</v>
      </c>
      <c r="G1684" s="34">
        <v>147.15769230769232</v>
      </c>
      <c r="H1684" s="34">
        <v>166.68</v>
      </c>
      <c r="I1684" s="34">
        <v>135.92307692307693</v>
      </c>
      <c r="J1684" s="34">
        <v>216.36</v>
      </c>
      <c r="K1684" s="34">
        <v>258.47826086956519</v>
      </c>
      <c r="L1684" s="34">
        <v>231.3692307692308</v>
      </c>
      <c r="M1684" s="34">
        <v>150.61538461538461</v>
      </c>
      <c r="N1684" s="34">
        <v>303</v>
      </c>
      <c r="O1684" s="34">
        <v>0.8666666666666667</v>
      </c>
      <c r="P1684" s="34">
        <v>0.76666666666666672</v>
      </c>
      <c r="Q1684" s="34">
        <v>0.8666666666666667</v>
      </c>
      <c r="R1684" s="34">
        <v>0.8666666666666667</v>
      </c>
      <c r="S1684" s="34">
        <v>0.83333333333333337</v>
      </c>
      <c r="T1684" s="34">
        <v>0.8666666666666667</v>
      </c>
      <c r="U1684" s="34">
        <v>0.83333333333333337</v>
      </c>
      <c r="V1684" s="34">
        <v>0.8666666666666667</v>
      </c>
      <c r="W1684" s="34">
        <v>0.83333333333333337</v>
      </c>
      <c r="X1684" s="34">
        <v>0.76666666666666672</v>
      </c>
      <c r="Y1684" s="34">
        <v>0.8666666666666667</v>
      </c>
      <c r="Z1684" s="34">
        <v>0.8666666666666667</v>
      </c>
      <c r="AA1684" s="34">
        <v>0.84166666666666667</v>
      </c>
    </row>
    <row r="1685" spans="1:27" ht="15.75" customHeight="1" x14ac:dyDescent="0.25">
      <c r="A1685" s="34">
        <v>26140120</v>
      </c>
      <c r="B1685" s="34">
        <v>80.103448275862064</v>
      </c>
      <c r="C1685" s="34">
        <v>99.464285714285708</v>
      </c>
      <c r="D1685" s="34">
        <v>126.4074074074074</v>
      </c>
      <c r="E1685" s="34">
        <v>178.27586206896552</v>
      </c>
      <c r="F1685" s="34">
        <v>192.28571428571428</v>
      </c>
      <c r="G1685" s="34">
        <v>123.82142857142857</v>
      </c>
      <c r="H1685" s="34">
        <v>118.88888888888889</v>
      </c>
      <c r="I1685" s="34">
        <v>115.2344827586207</v>
      </c>
      <c r="J1685" s="34">
        <v>148.53571428571428</v>
      </c>
      <c r="K1685" s="34">
        <v>170.71428571428572</v>
      </c>
      <c r="L1685" s="34">
        <v>168</v>
      </c>
      <c r="M1685" s="34">
        <v>109.26923076923077</v>
      </c>
      <c r="N1685" s="34">
        <v>333</v>
      </c>
      <c r="O1685" s="34">
        <v>0.96666666666666667</v>
      </c>
      <c r="P1685" s="34">
        <v>0.93333333333333335</v>
      </c>
      <c r="Q1685" s="34">
        <v>0.9</v>
      </c>
      <c r="R1685" s="34">
        <v>0.96666666666666667</v>
      </c>
      <c r="S1685" s="34">
        <v>0.93333333333333335</v>
      </c>
      <c r="T1685" s="34">
        <v>0.93333333333333335</v>
      </c>
      <c r="U1685" s="34">
        <v>0.9</v>
      </c>
      <c r="V1685" s="34">
        <v>0.96666666666666667</v>
      </c>
      <c r="W1685" s="34">
        <v>0.93333333333333335</v>
      </c>
      <c r="X1685" s="34">
        <v>0.93333333333333335</v>
      </c>
      <c r="Y1685" s="34">
        <v>0.8666666666666667</v>
      </c>
      <c r="Z1685" s="34">
        <v>0.8666666666666667</v>
      </c>
      <c r="AA1685" s="34">
        <v>0.92500000000000004</v>
      </c>
    </row>
    <row r="1686" spans="1:27" ht="15.75" customHeight="1" x14ac:dyDescent="0.25">
      <c r="A1686" s="34">
        <v>26140130</v>
      </c>
      <c r="B1686" s="34">
        <v>63.4</v>
      </c>
      <c r="C1686" s="34">
        <v>76.5</v>
      </c>
      <c r="D1686" s="34">
        <v>216.7</v>
      </c>
      <c r="E1686" s="34">
        <v>189.8</v>
      </c>
      <c r="F1686" s="34">
        <v>229.8</v>
      </c>
      <c r="G1686" s="34">
        <v>162</v>
      </c>
      <c r="H1686" s="34">
        <v>196.8</v>
      </c>
      <c r="I1686" s="34">
        <v>152.80000000000001</v>
      </c>
      <c r="J1686" s="34">
        <v>198.2</v>
      </c>
      <c r="K1686" s="34">
        <v>149.4</v>
      </c>
      <c r="L1686" s="34">
        <v>234.6</v>
      </c>
      <c r="M1686" s="34">
        <v>145.80000000000001</v>
      </c>
      <c r="N1686" s="34">
        <v>59</v>
      </c>
      <c r="O1686" s="34">
        <v>0.16666666666666666</v>
      </c>
      <c r="P1686" s="34">
        <v>0.13333333333333333</v>
      </c>
      <c r="Q1686" s="34">
        <v>0.16666666666666666</v>
      </c>
      <c r="R1686" s="34">
        <v>0.16666666666666666</v>
      </c>
      <c r="S1686" s="34">
        <v>0.16666666666666666</v>
      </c>
      <c r="T1686" s="34">
        <v>0.16666666666666666</v>
      </c>
      <c r="U1686" s="34">
        <v>0.16666666666666666</v>
      </c>
      <c r="V1686" s="34">
        <v>0.16666666666666666</v>
      </c>
      <c r="W1686" s="34">
        <v>0.16666666666666666</v>
      </c>
      <c r="X1686" s="34">
        <v>0.16666666666666666</v>
      </c>
      <c r="Y1686" s="34">
        <v>0.16666666666666666</v>
      </c>
      <c r="Z1686" s="34">
        <v>0.16666666666666666</v>
      </c>
      <c r="AA1686" s="34">
        <v>0.16388888888888889</v>
      </c>
    </row>
    <row r="1687" spans="1:27" ht="15.75" customHeight="1" x14ac:dyDescent="0.25">
      <c r="A1687" s="34">
        <v>26140140</v>
      </c>
      <c r="B1687" s="34">
        <v>67.2</v>
      </c>
      <c r="C1687" s="34">
        <v>65</v>
      </c>
      <c r="D1687" s="34" t="s">
        <v>1930</v>
      </c>
      <c r="E1687" s="34" t="s">
        <v>1930</v>
      </c>
      <c r="F1687" s="34" t="s">
        <v>1930</v>
      </c>
      <c r="G1687" s="34" t="s">
        <v>1930</v>
      </c>
      <c r="H1687" s="34" t="s">
        <v>1930</v>
      </c>
      <c r="I1687" s="34" t="s">
        <v>1930</v>
      </c>
      <c r="J1687" s="34" t="s">
        <v>1930</v>
      </c>
      <c r="K1687" s="34" t="s">
        <v>1930</v>
      </c>
      <c r="L1687" s="34" t="s">
        <v>1930</v>
      </c>
      <c r="M1687" s="34" t="s">
        <v>1930</v>
      </c>
      <c r="N1687" s="34">
        <v>2</v>
      </c>
      <c r="O1687" s="34">
        <v>3.3333333333333333E-2</v>
      </c>
      <c r="P1687" s="34">
        <v>3.3333333333333333E-2</v>
      </c>
      <c r="Q1687" s="34">
        <v>0</v>
      </c>
      <c r="R1687" s="34">
        <v>0</v>
      </c>
      <c r="S1687" s="34">
        <v>0</v>
      </c>
      <c r="T1687" s="34">
        <v>0</v>
      </c>
      <c r="U1687" s="34">
        <v>0</v>
      </c>
      <c r="V1687" s="34">
        <v>0</v>
      </c>
      <c r="W1687" s="34">
        <v>0</v>
      </c>
      <c r="X1687" s="34">
        <v>0</v>
      </c>
      <c r="Y1687" s="34">
        <v>0</v>
      </c>
      <c r="Z1687" s="34">
        <v>0</v>
      </c>
      <c r="AA1687" s="34">
        <v>5.5555555555555558E-3</v>
      </c>
    </row>
    <row r="1688" spans="1:27" ht="15.75" customHeight="1" x14ac:dyDescent="0.25">
      <c r="A1688" s="34">
        <v>26140150</v>
      </c>
      <c r="B1688" s="34">
        <v>201.66666666666666</v>
      </c>
      <c r="C1688" s="34">
        <v>144.83333333333334</v>
      </c>
      <c r="D1688" s="34">
        <v>260.39999999999998</v>
      </c>
      <c r="E1688" s="34">
        <v>194.66666666666666</v>
      </c>
      <c r="F1688" s="34">
        <v>223.6</v>
      </c>
      <c r="G1688" s="34">
        <v>122.2</v>
      </c>
      <c r="H1688" s="34">
        <v>166</v>
      </c>
      <c r="I1688" s="34">
        <v>144.80000000000001</v>
      </c>
      <c r="J1688" s="34">
        <v>181.2</v>
      </c>
      <c r="K1688" s="34">
        <v>215</v>
      </c>
      <c r="L1688" s="34">
        <v>257</v>
      </c>
      <c r="M1688" s="34">
        <v>190.8</v>
      </c>
      <c r="N1688" s="34">
        <v>63</v>
      </c>
      <c r="O1688" s="34">
        <v>0.2</v>
      </c>
      <c r="P1688" s="34">
        <v>0.2</v>
      </c>
      <c r="Q1688" s="34">
        <v>0.16666666666666666</v>
      </c>
      <c r="R1688" s="34">
        <v>0.2</v>
      </c>
      <c r="S1688" s="34">
        <v>0.16666666666666666</v>
      </c>
      <c r="T1688" s="34">
        <v>0.16666666666666666</v>
      </c>
      <c r="U1688" s="34">
        <v>0.16666666666666666</v>
      </c>
      <c r="V1688" s="34">
        <v>0.16666666666666666</v>
      </c>
      <c r="W1688" s="34">
        <v>0.16666666666666666</v>
      </c>
      <c r="X1688" s="34">
        <v>0.16666666666666666</v>
      </c>
      <c r="Y1688" s="34">
        <v>0.16666666666666666</v>
      </c>
      <c r="Z1688" s="34">
        <v>0.16666666666666666</v>
      </c>
      <c r="AA1688" s="34">
        <v>0.17499999999999999</v>
      </c>
    </row>
    <row r="1689" spans="1:27" ht="15.75" customHeight="1" x14ac:dyDescent="0.25">
      <c r="A1689" s="34">
        <v>26140160</v>
      </c>
      <c r="B1689" s="34">
        <v>132.19999999999999</v>
      </c>
      <c r="C1689" s="34">
        <v>99.2</v>
      </c>
      <c r="D1689" s="34">
        <v>225</v>
      </c>
      <c r="E1689" s="34">
        <v>277.60000000000002</v>
      </c>
      <c r="F1689" s="34">
        <v>271.8</v>
      </c>
      <c r="G1689" s="34">
        <v>194.4</v>
      </c>
      <c r="H1689" s="34">
        <v>220.4</v>
      </c>
      <c r="I1689" s="34">
        <v>164.6</v>
      </c>
      <c r="J1689" s="34">
        <v>250.8</v>
      </c>
      <c r="K1689" s="34">
        <v>235.8</v>
      </c>
      <c r="L1689" s="34">
        <v>251</v>
      </c>
      <c r="M1689" s="34">
        <v>152.4</v>
      </c>
      <c r="N1689" s="34">
        <v>60</v>
      </c>
      <c r="O1689" s="34">
        <v>0.16666666666666666</v>
      </c>
      <c r="P1689" s="34">
        <v>0.16666666666666666</v>
      </c>
      <c r="Q1689" s="34">
        <v>0.16666666666666666</v>
      </c>
      <c r="R1689" s="34">
        <v>0.16666666666666666</v>
      </c>
      <c r="S1689" s="34">
        <v>0.16666666666666666</v>
      </c>
      <c r="T1689" s="34">
        <v>0.16666666666666666</v>
      </c>
      <c r="U1689" s="34">
        <v>0.16666666666666666</v>
      </c>
      <c r="V1689" s="34">
        <v>0.16666666666666666</v>
      </c>
      <c r="W1689" s="34">
        <v>0.16666666666666666</v>
      </c>
      <c r="X1689" s="34">
        <v>0.16666666666666666</v>
      </c>
      <c r="Y1689" s="34">
        <v>0.16666666666666666</v>
      </c>
      <c r="Z1689" s="34">
        <v>0.16666666666666666</v>
      </c>
      <c r="AA1689" s="34">
        <v>0.16666666666666666</v>
      </c>
    </row>
    <row r="1690" spans="1:27" ht="15.75" customHeight="1" x14ac:dyDescent="0.25">
      <c r="A1690" s="34">
        <v>26140170</v>
      </c>
      <c r="B1690" s="34">
        <v>111</v>
      </c>
      <c r="C1690" s="34">
        <v>105.2</v>
      </c>
      <c r="D1690" s="34">
        <v>196.2</v>
      </c>
      <c r="E1690" s="34">
        <v>243.6</v>
      </c>
      <c r="F1690" s="34">
        <v>262.2</v>
      </c>
      <c r="G1690" s="34">
        <v>157.80000000000001</v>
      </c>
      <c r="H1690" s="34">
        <v>178.25</v>
      </c>
      <c r="I1690" s="34">
        <v>159.4</v>
      </c>
      <c r="J1690" s="34">
        <v>216.8</v>
      </c>
      <c r="K1690" s="34">
        <v>157.6</v>
      </c>
      <c r="L1690" s="34">
        <v>207.2</v>
      </c>
      <c r="M1690" s="34">
        <v>133</v>
      </c>
      <c r="N1690" s="34">
        <v>59</v>
      </c>
      <c r="O1690" s="34">
        <v>0.16666666666666666</v>
      </c>
      <c r="P1690" s="34">
        <v>0.16666666666666666</v>
      </c>
      <c r="Q1690" s="34">
        <v>0.16666666666666666</v>
      </c>
      <c r="R1690" s="34">
        <v>0.16666666666666666</v>
      </c>
      <c r="S1690" s="34">
        <v>0.16666666666666666</v>
      </c>
      <c r="T1690" s="34">
        <v>0.16666666666666666</v>
      </c>
      <c r="U1690" s="34">
        <v>0.13333333333333333</v>
      </c>
      <c r="V1690" s="34">
        <v>0.16666666666666666</v>
      </c>
      <c r="W1690" s="34">
        <v>0.16666666666666666</v>
      </c>
      <c r="X1690" s="34">
        <v>0.16666666666666666</v>
      </c>
      <c r="Y1690" s="34">
        <v>0.16666666666666666</v>
      </c>
      <c r="Z1690" s="34">
        <v>0.16666666666666666</v>
      </c>
      <c r="AA1690" s="34">
        <v>0.16388888888888889</v>
      </c>
    </row>
    <row r="1691" spans="1:27" ht="15.75" customHeight="1" x14ac:dyDescent="0.25">
      <c r="A1691" s="34">
        <v>26140180</v>
      </c>
      <c r="B1691" s="34">
        <v>91.965517241379317</v>
      </c>
      <c r="C1691" s="34">
        <v>122.96666666666667</v>
      </c>
      <c r="D1691" s="34">
        <v>181.70666666666665</v>
      </c>
      <c r="E1691" s="34">
        <v>217.92857142857142</v>
      </c>
      <c r="F1691" s="34">
        <v>239</v>
      </c>
      <c r="G1691" s="34">
        <v>174.91333333333333</v>
      </c>
      <c r="H1691" s="34">
        <v>133.38333333333333</v>
      </c>
      <c r="I1691" s="34">
        <v>111.82758620689656</v>
      </c>
      <c r="J1691" s="34">
        <v>136.51724137931035</v>
      </c>
      <c r="K1691" s="34">
        <v>181.14814814814815</v>
      </c>
      <c r="L1691" s="34">
        <v>224.65517241379311</v>
      </c>
      <c r="M1691" s="34">
        <v>139.64285714285714</v>
      </c>
      <c r="N1691" s="34">
        <v>348</v>
      </c>
      <c r="O1691" s="34">
        <v>0.96666666666666667</v>
      </c>
      <c r="P1691" s="34">
        <v>1</v>
      </c>
      <c r="Q1691" s="34">
        <v>1</v>
      </c>
      <c r="R1691" s="34">
        <v>0.93333333333333335</v>
      </c>
      <c r="S1691" s="34">
        <v>0.96666666666666667</v>
      </c>
      <c r="T1691" s="34">
        <v>1</v>
      </c>
      <c r="U1691" s="34">
        <v>1</v>
      </c>
      <c r="V1691" s="34">
        <v>0.96666666666666667</v>
      </c>
      <c r="W1691" s="34">
        <v>0.96666666666666667</v>
      </c>
      <c r="X1691" s="34">
        <v>0.9</v>
      </c>
      <c r="Y1691" s="34">
        <v>0.96666666666666667</v>
      </c>
      <c r="Z1691" s="34">
        <v>0.93333333333333335</v>
      </c>
      <c r="AA1691" s="34">
        <v>0.96666666666666667</v>
      </c>
    </row>
    <row r="1692" spans="1:27" ht="15.75" customHeight="1" x14ac:dyDescent="0.25">
      <c r="A1692" s="34">
        <v>26140200</v>
      </c>
      <c r="B1692" s="34">
        <v>80</v>
      </c>
      <c r="C1692" s="34">
        <v>130</v>
      </c>
      <c r="D1692" s="34">
        <v>191</v>
      </c>
      <c r="E1692" s="34">
        <v>198</v>
      </c>
      <c r="F1692" s="34">
        <v>194</v>
      </c>
      <c r="G1692" s="34">
        <v>117</v>
      </c>
      <c r="H1692" s="34">
        <v>115</v>
      </c>
      <c r="I1692" s="34">
        <v>61.5</v>
      </c>
      <c r="J1692" s="34">
        <v>78.5</v>
      </c>
      <c r="K1692" s="34">
        <v>184</v>
      </c>
      <c r="L1692" s="34">
        <v>173.5</v>
      </c>
      <c r="M1692" s="34">
        <v>95.5</v>
      </c>
      <c r="N1692" s="34">
        <v>23</v>
      </c>
      <c r="O1692" s="34">
        <v>6.6666666666666666E-2</v>
      </c>
      <c r="P1692" s="34">
        <v>3.3333333333333333E-2</v>
      </c>
      <c r="Q1692" s="34">
        <v>6.6666666666666666E-2</v>
      </c>
      <c r="R1692" s="34">
        <v>6.6666666666666666E-2</v>
      </c>
      <c r="S1692" s="34">
        <v>6.6666666666666666E-2</v>
      </c>
      <c r="T1692" s="34">
        <v>6.6666666666666666E-2</v>
      </c>
      <c r="U1692" s="34">
        <v>6.6666666666666666E-2</v>
      </c>
      <c r="V1692" s="34">
        <v>6.6666666666666666E-2</v>
      </c>
      <c r="W1692" s="34">
        <v>6.6666666666666666E-2</v>
      </c>
      <c r="X1692" s="34">
        <v>6.6666666666666666E-2</v>
      </c>
      <c r="Y1692" s="34">
        <v>6.6666666666666666E-2</v>
      </c>
      <c r="Z1692" s="34">
        <v>6.6666666666666666E-2</v>
      </c>
      <c r="AA1692" s="34">
        <v>6.3888888888888884E-2</v>
      </c>
    </row>
    <row r="1693" spans="1:27" ht="15.75" customHeight="1" x14ac:dyDescent="0.25">
      <c r="A1693" s="34">
        <v>26140230</v>
      </c>
      <c r="B1693" s="34">
        <v>1.7000000000000002</v>
      </c>
      <c r="C1693" s="34" t="s">
        <v>1930</v>
      </c>
      <c r="D1693" s="34" t="s">
        <v>1930</v>
      </c>
      <c r="E1693" s="34" t="s">
        <v>1930</v>
      </c>
      <c r="F1693" s="34">
        <v>123.09999999999998</v>
      </c>
      <c r="G1693" s="34">
        <v>72</v>
      </c>
      <c r="H1693" s="34">
        <v>47.7</v>
      </c>
      <c r="I1693" s="34">
        <v>124.8</v>
      </c>
      <c r="J1693" s="34">
        <v>280.09999999999997</v>
      </c>
      <c r="K1693" s="34">
        <v>122.39999999999996</v>
      </c>
      <c r="L1693" s="34">
        <v>201.5</v>
      </c>
      <c r="M1693" s="34">
        <v>76.90000000000002</v>
      </c>
      <c r="N1693" s="34">
        <v>9</v>
      </c>
      <c r="O1693" s="34">
        <v>3.3333333333333333E-2</v>
      </c>
      <c r="P1693" s="34">
        <v>0</v>
      </c>
      <c r="Q1693" s="34">
        <v>0</v>
      </c>
      <c r="R1693" s="34">
        <v>0</v>
      </c>
      <c r="S1693" s="34">
        <v>3.3333333333333333E-2</v>
      </c>
      <c r="T1693" s="34">
        <v>3.3333333333333333E-2</v>
      </c>
      <c r="U1693" s="34">
        <v>3.3333333333333333E-2</v>
      </c>
      <c r="V1693" s="34">
        <v>3.3333333333333333E-2</v>
      </c>
      <c r="W1693" s="34">
        <v>3.3333333333333333E-2</v>
      </c>
      <c r="X1693" s="34">
        <v>3.3333333333333333E-2</v>
      </c>
      <c r="Y1693" s="34">
        <v>3.3333333333333333E-2</v>
      </c>
      <c r="Z1693" s="34">
        <v>3.3333333333333333E-2</v>
      </c>
      <c r="AA1693" s="34">
        <v>2.5000000000000001E-2</v>
      </c>
    </row>
    <row r="1694" spans="1:27" ht="15.75" customHeight="1" x14ac:dyDescent="0.25">
      <c r="A1694" s="34">
        <v>26140270</v>
      </c>
      <c r="B1694" s="34">
        <v>49</v>
      </c>
      <c r="C1694" s="34">
        <v>85.5</v>
      </c>
      <c r="D1694" s="34">
        <v>99</v>
      </c>
      <c r="E1694" s="34">
        <v>134.5</v>
      </c>
      <c r="F1694" s="34">
        <v>141</v>
      </c>
      <c r="G1694" s="34">
        <v>112.5</v>
      </c>
      <c r="H1694" s="34">
        <v>74</v>
      </c>
      <c r="I1694" s="34">
        <v>137</v>
      </c>
      <c r="J1694" s="34">
        <v>108</v>
      </c>
      <c r="K1694" s="34">
        <v>168.5</v>
      </c>
      <c r="L1694" s="34">
        <v>192</v>
      </c>
      <c r="M1694" s="34">
        <v>55.5</v>
      </c>
      <c r="N1694" s="34">
        <v>24</v>
      </c>
      <c r="O1694" s="34">
        <v>6.6666666666666666E-2</v>
      </c>
      <c r="P1694" s="34">
        <v>6.6666666666666666E-2</v>
      </c>
      <c r="Q1694" s="34">
        <v>6.6666666666666666E-2</v>
      </c>
      <c r="R1694" s="34">
        <v>6.6666666666666666E-2</v>
      </c>
      <c r="S1694" s="34">
        <v>6.6666666666666666E-2</v>
      </c>
      <c r="T1694" s="34">
        <v>6.6666666666666666E-2</v>
      </c>
      <c r="U1694" s="34">
        <v>6.6666666666666666E-2</v>
      </c>
      <c r="V1694" s="34">
        <v>6.6666666666666666E-2</v>
      </c>
      <c r="W1694" s="34">
        <v>6.6666666666666666E-2</v>
      </c>
      <c r="X1694" s="34">
        <v>6.6666666666666666E-2</v>
      </c>
      <c r="Y1694" s="34">
        <v>6.6666666666666666E-2</v>
      </c>
      <c r="Z1694" s="34">
        <v>6.6666666666666666E-2</v>
      </c>
      <c r="AA1694" s="34">
        <v>6.6666666666666666E-2</v>
      </c>
    </row>
    <row r="1695" spans="1:27" ht="15.75" customHeight="1" x14ac:dyDescent="0.25">
      <c r="A1695" s="34">
        <v>26140300</v>
      </c>
      <c r="B1695" s="34">
        <v>105.5</v>
      </c>
      <c r="C1695" s="34">
        <v>140.5</v>
      </c>
      <c r="D1695" s="34">
        <v>134.5</v>
      </c>
      <c r="E1695" s="34">
        <v>165</v>
      </c>
      <c r="F1695" s="34">
        <v>154.5</v>
      </c>
      <c r="G1695" s="34">
        <v>56</v>
      </c>
      <c r="H1695" s="34">
        <v>77</v>
      </c>
      <c r="I1695" s="34">
        <v>102.5</v>
      </c>
      <c r="J1695" s="34">
        <v>155.5</v>
      </c>
      <c r="K1695" s="34">
        <v>210</v>
      </c>
      <c r="L1695" s="34">
        <v>147</v>
      </c>
      <c r="M1695" s="34">
        <v>77.5</v>
      </c>
      <c r="N1695" s="34">
        <v>24</v>
      </c>
      <c r="O1695" s="34">
        <v>6.6666666666666666E-2</v>
      </c>
      <c r="P1695" s="34">
        <v>6.6666666666666666E-2</v>
      </c>
      <c r="Q1695" s="34">
        <v>6.6666666666666666E-2</v>
      </c>
      <c r="R1695" s="34">
        <v>6.6666666666666666E-2</v>
      </c>
      <c r="S1695" s="34">
        <v>6.6666666666666666E-2</v>
      </c>
      <c r="T1695" s="34">
        <v>6.6666666666666666E-2</v>
      </c>
      <c r="U1695" s="34">
        <v>6.6666666666666666E-2</v>
      </c>
      <c r="V1695" s="34">
        <v>6.6666666666666666E-2</v>
      </c>
      <c r="W1695" s="34">
        <v>6.6666666666666666E-2</v>
      </c>
      <c r="X1695" s="34">
        <v>6.6666666666666666E-2</v>
      </c>
      <c r="Y1695" s="34">
        <v>6.6666666666666666E-2</v>
      </c>
      <c r="Z1695" s="34">
        <v>6.6666666666666666E-2</v>
      </c>
      <c r="AA1695" s="34">
        <v>6.6666666666666666E-2</v>
      </c>
    </row>
    <row r="1696" spans="1:27" ht="15.75" customHeight="1" x14ac:dyDescent="0.25">
      <c r="A1696" s="34">
        <v>26140350</v>
      </c>
      <c r="B1696" s="34" t="s">
        <v>1930</v>
      </c>
      <c r="C1696" s="34" t="s">
        <v>1930</v>
      </c>
      <c r="D1696" s="34" t="s">
        <v>1930</v>
      </c>
      <c r="E1696" s="34" t="s">
        <v>1930</v>
      </c>
      <c r="F1696" s="34" t="s">
        <v>1930</v>
      </c>
      <c r="G1696" s="34">
        <v>97</v>
      </c>
      <c r="H1696" s="34">
        <v>104</v>
      </c>
      <c r="I1696" s="34">
        <v>90</v>
      </c>
      <c r="J1696" s="34">
        <v>223</v>
      </c>
      <c r="K1696" s="34">
        <v>158</v>
      </c>
      <c r="L1696" s="34" t="s">
        <v>1930</v>
      </c>
      <c r="M1696" s="34" t="s">
        <v>1930</v>
      </c>
      <c r="N1696" s="34">
        <v>5</v>
      </c>
      <c r="O1696" s="34">
        <v>0</v>
      </c>
      <c r="P1696" s="34">
        <v>0</v>
      </c>
      <c r="Q1696" s="34">
        <v>0</v>
      </c>
      <c r="R1696" s="34">
        <v>0</v>
      </c>
      <c r="S1696" s="34">
        <v>0</v>
      </c>
      <c r="T1696" s="34">
        <v>3.3333333333333333E-2</v>
      </c>
      <c r="U1696" s="34">
        <v>3.3333333333333333E-2</v>
      </c>
      <c r="V1696" s="34">
        <v>3.3333333333333333E-2</v>
      </c>
      <c r="W1696" s="34">
        <v>3.3333333333333333E-2</v>
      </c>
      <c r="X1696" s="34">
        <v>3.3333333333333333E-2</v>
      </c>
      <c r="Y1696" s="34">
        <v>0</v>
      </c>
      <c r="Z1696" s="34">
        <v>0</v>
      </c>
      <c r="AA1696" s="34">
        <v>1.3888888888888888E-2</v>
      </c>
    </row>
    <row r="1697" spans="1:27" ht="15.75" customHeight="1" x14ac:dyDescent="0.25">
      <c r="A1697" s="34">
        <v>26140390</v>
      </c>
      <c r="B1697" s="34">
        <v>87.5</v>
      </c>
      <c r="C1697" s="34">
        <v>139.5</v>
      </c>
      <c r="D1697" s="34">
        <v>134.5</v>
      </c>
      <c r="E1697" s="34">
        <v>168.5</v>
      </c>
      <c r="F1697" s="34">
        <v>156.5</v>
      </c>
      <c r="G1697" s="34">
        <v>52.5</v>
      </c>
      <c r="H1697" s="34">
        <v>64.5</v>
      </c>
      <c r="I1697" s="34">
        <v>115</v>
      </c>
      <c r="J1697" s="34">
        <v>153.5</v>
      </c>
      <c r="K1697" s="34">
        <v>213.5</v>
      </c>
      <c r="L1697" s="34">
        <v>143</v>
      </c>
      <c r="M1697" s="34">
        <v>73.5</v>
      </c>
      <c r="N1697" s="34">
        <v>24</v>
      </c>
      <c r="O1697" s="34">
        <v>6.6666666666666666E-2</v>
      </c>
      <c r="P1697" s="34">
        <v>6.6666666666666666E-2</v>
      </c>
      <c r="Q1697" s="34">
        <v>6.6666666666666666E-2</v>
      </c>
      <c r="R1697" s="34">
        <v>6.6666666666666666E-2</v>
      </c>
      <c r="S1697" s="34">
        <v>6.6666666666666666E-2</v>
      </c>
      <c r="T1697" s="34">
        <v>6.6666666666666666E-2</v>
      </c>
      <c r="U1697" s="34">
        <v>6.6666666666666666E-2</v>
      </c>
      <c r="V1697" s="34">
        <v>6.6666666666666666E-2</v>
      </c>
      <c r="W1697" s="34">
        <v>6.6666666666666666E-2</v>
      </c>
      <c r="X1697" s="34">
        <v>6.6666666666666666E-2</v>
      </c>
      <c r="Y1697" s="34">
        <v>6.6666666666666666E-2</v>
      </c>
      <c r="Z1697" s="34">
        <v>6.6666666666666666E-2</v>
      </c>
      <c r="AA1697" s="34">
        <v>6.6666666666666666E-2</v>
      </c>
    </row>
    <row r="1698" spans="1:27" ht="15.75" customHeight="1" x14ac:dyDescent="0.25">
      <c r="A1698" s="34">
        <v>26140430</v>
      </c>
      <c r="B1698" s="34">
        <v>96</v>
      </c>
      <c r="C1698" s="34">
        <v>111.5</v>
      </c>
      <c r="D1698" s="34">
        <v>151</v>
      </c>
      <c r="E1698" s="34">
        <v>195.3</v>
      </c>
      <c r="F1698" s="34">
        <v>152</v>
      </c>
      <c r="G1698" s="34">
        <v>90</v>
      </c>
      <c r="H1698" s="34">
        <v>89</v>
      </c>
      <c r="I1698" s="34">
        <v>47</v>
      </c>
      <c r="J1698" s="34">
        <v>293.5</v>
      </c>
      <c r="K1698" s="34">
        <v>210</v>
      </c>
      <c r="L1698" s="34">
        <v>227</v>
      </c>
      <c r="M1698" s="34">
        <v>67</v>
      </c>
      <c r="N1698" s="34">
        <v>18</v>
      </c>
      <c r="O1698" s="34">
        <v>6.6666666666666666E-2</v>
      </c>
      <c r="P1698" s="34">
        <v>6.6666666666666666E-2</v>
      </c>
      <c r="Q1698" s="34">
        <v>6.6666666666666666E-2</v>
      </c>
      <c r="R1698" s="34">
        <v>6.6666666666666666E-2</v>
      </c>
      <c r="S1698" s="34">
        <v>6.6666666666666666E-2</v>
      </c>
      <c r="T1698" s="34">
        <v>3.3333333333333333E-2</v>
      </c>
      <c r="U1698" s="34">
        <v>6.6666666666666666E-2</v>
      </c>
      <c r="V1698" s="34">
        <v>3.3333333333333333E-2</v>
      </c>
      <c r="W1698" s="34">
        <v>3.3333333333333333E-2</v>
      </c>
      <c r="X1698" s="34">
        <v>3.3333333333333333E-2</v>
      </c>
      <c r="Y1698" s="34">
        <v>3.3333333333333333E-2</v>
      </c>
      <c r="Z1698" s="34">
        <v>3.3333333333333333E-2</v>
      </c>
      <c r="AA1698" s="34">
        <v>0.05</v>
      </c>
    </row>
    <row r="1699" spans="1:27" ht="15.75" customHeight="1" x14ac:dyDescent="0.25">
      <c r="A1699" s="34">
        <v>26145020</v>
      </c>
      <c r="B1699" s="34">
        <v>100.46315789473682</v>
      </c>
      <c r="C1699" s="34">
        <v>107.85714285714283</v>
      </c>
      <c r="D1699" s="34">
        <v>173.12105263157892</v>
      </c>
      <c r="E1699" s="34">
        <v>255.86842105263159</v>
      </c>
      <c r="F1699" s="34">
        <v>217.83809523809526</v>
      </c>
      <c r="G1699" s="34">
        <v>145.23000000000002</v>
      </c>
      <c r="H1699" s="34">
        <v>142.30500000000001</v>
      </c>
      <c r="I1699" s="34">
        <v>141.98095238095237</v>
      </c>
      <c r="J1699" s="34">
        <v>181.93333333333339</v>
      </c>
      <c r="K1699" s="34">
        <v>212.23157894736843</v>
      </c>
      <c r="L1699" s="34">
        <v>215.75000000000003</v>
      </c>
      <c r="M1699" s="34">
        <v>138.17727272727274</v>
      </c>
      <c r="N1699" s="34">
        <v>244</v>
      </c>
      <c r="O1699" s="34">
        <v>0.6333333333333333</v>
      </c>
      <c r="P1699" s="34">
        <v>0.7</v>
      </c>
      <c r="Q1699" s="34">
        <v>0.6333333333333333</v>
      </c>
      <c r="R1699" s="34">
        <v>0.6333333333333333</v>
      </c>
      <c r="S1699" s="34">
        <v>0.7</v>
      </c>
      <c r="T1699" s="34">
        <v>0.66666666666666663</v>
      </c>
      <c r="U1699" s="34">
        <v>0.66666666666666663</v>
      </c>
      <c r="V1699" s="34">
        <v>0.7</v>
      </c>
      <c r="W1699" s="34">
        <v>0.7</v>
      </c>
      <c r="X1699" s="34">
        <v>0.6333333333333333</v>
      </c>
      <c r="Y1699" s="34">
        <v>0.73333333333333328</v>
      </c>
      <c r="Z1699" s="34">
        <v>0.73333333333333328</v>
      </c>
      <c r="AA1699" s="34">
        <v>0.67777777777777781</v>
      </c>
    </row>
    <row r="1700" spans="1:27" ht="15.75" customHeight="1" x14ac:dyDescent="0.25">
      <c r="A1700" s="34">
        <v>26145030</v>
      </c>
      <c r="B1700" s="34">
        <v>112.63333333333333</v>
      </c>
      <c r="C1700" s="34">
        <v>125.80869565217392</v>
      </c>
      <c r="D1700" s="34">
        <v>170.53181818181818</v>
      </c>
      <c r="E1700" s="34">
        <v>227.89130434782609</v>
      </c>
      <c r="F1700" s="34">
        <v>219.41666666666663</v>
      </c>
      <c r="G1700" s="34">
        <v>176.02</v>
      </c>
      <c r="H1700" s="34">
        <v>158.25217391304349</v>
      </c>
      <c r="I1700" s="34">
        <v>133.13043478260869</v>
      </c>
      <c r="J1700" s="34">
        <v>173.31739130434786</v>
      </c>
      <c r="K1700" s="34">
        <v>230.4818181818182</v>
      </c>
      <c r="L1700" s="34">
        <v>237.35454545454547</v>
      </c>
      <c r="M1700" s="34">
        <v>158.9478260869565</v>
      </c>
      <c r="N1700" s="34">
        <v>266</v>
      </c>
      <c r="O1700" s="34">
        <v>0.8</v>
      </c>
      <c r="P1700" s="34">
        <v>0.76666666666666672</v>
      </c>
      <c r="Q1700" s="34">
        <v>0.73333333333333328</v>
      </c>
      <c r="R1700" s="34">
        <v>0.76666666666666672</v>
      </c>
      <c r="S1700" s="34">
        <v>0.6</v>
      </c>
      <c r="T1700" s="34">
        <v>0.66666666666666663</v>
      </c>
      <c r="U1700" s="34">
        <v>0.76666666666666672</v>
      </c>
      <c r="V1700" s="34">
        <v>0.76666666666666672</v>
      </c>
      <c r="W1700" s="34">
        <v>0.76666666666666672</v>
      </c>
      <c r="X1700" s="34">
        <v>0.73333333333333328</v>
      </c>
      <c r="Y1700" s="34">
        <v>0.73333333333333328</v>
      </c>
      <c r="Z1700" s="34">
        <v>0.76666666666666672</v>
      </c>
      <c r="AA1700" s="34">
        <v>0.73888888888888893</v>
      </c>
    </row>
    <row r="1701" spans="1:27" ht="15.75" customHeight="1" x14ac:dyDescent="0.25">
      <c r="A1701" s="34">
        <v>26145050</v>
      </c>
      <c r="B1701" s="34">
        <v>11</v>
      </c>
      <c r="C1701" s="34">
        <v>22</v>
      </c>
      <c r="D1701" s="34">
        <v>246</v>
      </c>
      <c r="E1701" s="34">
        <v>358.33333333333331</v>
      </c>
      <c r="F1701" s="34">
        <v>145.66666666666666</v>
      </c>
      <c r="G1701" s="34">
        <v>120.66666666666667</v>
      </c>
      <c r="H1701" s="34">
        <v>118.9</v>
      </c>
      <c r="I1701" s="34">
        <v>87.3</v>
      </c>
      <c r="J1701" s="34">
        <v>145.5</v>
      </c>
      <c r="K1701" s="34">
        <v>92</v>
      </c>
      <c r="L1701" s="34">
        <v>212</v>
      </c>
      <c r="M1701" s="34">
        <v>136.5</v>
      </c>
      <c r="N1701" s="34">
        <v>27</v>
      </c>
      <c r="O1701" s="34">
        <v>6.6666666666666666E-2</v>
      </c>
      <c r="P1701" s="34">
        <v>6.6666666666666666E-2</v>
      </c>
      <c r="Q1701" s="34">
        <v>6.6666666666666666E-2</v>
      </c>
      <c r="R1701" s="34">
        <v>0.1</v>
      </c>
      <c r="S1701" s="34">
        <v>0.1</v>
      </c>
      <c r="T1701" s="34">
        <v>0.1</v>
      </c>
      <c r="U1701" s="34">
        <v>6.6666666666666666E-2</v>
      </c>
      <c r="V1701" s="34">
        <v>6.6666666666666666E-2</v>
      </c>
      <c r="W1701" s="34">
        <v>0.1</v>
      </c>
      <c r="X1701" s="34">
        <v>6.6666666666666666E-2</v>
      </c>
      <c r="Y1701" s="34">
        <v>3.3333333333333333E-2</v>
      </c>
      <c r="Z1701" s="34">
        <v>6.6666666666666666E-2</v>
      </c>
      <c r="AA1701" s="34">
        <v>7.4999999999999997E-2</v>
      </c>
    </row>
    <row r="1702" spans="1:27" ht="15.75" customHeight="1" x14ac:dyDescent="0.25">
      <c r="A1702" s="34">
        <v>26145060</v>
      </c>
      <c r="B1702" s="34">
        <v>95.6</v>
      </c>
      <c r="C1702" s="34">
        <v>86.449999999999989</v>
      </c>
      <c r="D1702" s="34">
        <v>83.8</v>
      </c>
      <c r="E1702" s="34">
        <v>260.54999999999995</v>
      </c>
      <c r="F1702" s="34">
        <v>141.64999999999998</v>
      </c>
      <c r="G1702" s="34">
        <v>92.35</v>
      </c>
      <c r="H1702" s="34">
        <v>83.75</v>
      </c>
      <c r="I1702" s="34">
        <v>53.550000000000004</v>
      </c>
      <c r="J1702" s="34">
        <v>120.65</v>
      </c>
      <c r="K1702" s="34">
        <v>182.5</v>
      </c>
      <c r="L1702" s="34">
        <v>206.8</v>
      </c>
      <c r="M1702" s="34">
        <v>74.599999999999994</v>
      </c>
      <c r="N1702" s="34">
        <v>24</v>
      </c>
      <c r="O1702" s="34">
        <v>6.6666666666666666E-2</v>
      </c>
      <c r="P1702" s="34">
        <v>6.6666666666666666E-2</v>
      </c>
      <c r="Q1702" s="34">
        <v>6.6666666666666666E-2</v>
      </c>
      <c r="R1702" s="34">
        <v>6.6666666666666666E-2</v>
      </c>
      <c r="S1702" s="34">
        <v>6.6666666666666666E-2</v>
      </c>
      <c r="T1702" s="34">
        <v>6.6666666666666666E-2</v>
      </c>
      <c r="U1702" s="34">
        <v>6.6666666666666666E-2</v>
      </c>
      <c r="V1702" s="34">
        <v>6.6666666666666666E-2</v>
      </c>
      <c r="W1702" s="34">
        <v>6.6666666666666666E-2</v>
      </c>
      <c r="X1702" s="34">
        <v>6.6666666666666666E-2</v>
      </c>
      <c r="Y1702" s="34">
        <v>6.6666666666666666E-2</v>
      </c>
      <c r="Z1702" s="34">
        <v>6.6666666666666666E-2</v>
      </c>
      <c r="AA1702" s="34">
        <v>6.6666666666666666E-2</v>
      </c>
    </row>
    <row r="1703" spans="1:27" ht="15.75" customHeight="1" x14ac:dyDescent="0.25">
      <c r="A1703" s="34">
        <v>26145070</v>
      </c>
      <c r="B1703" s="34">
        <v>74.25</v>
      </c>
      <c r="C1703" s="34">
        <v>60</v>
      </c>
      <c r="D1703" s="34">
        <v>126</v>
      </c>
      <c r="E1703" s="34">
        <v>142</v>
      </c>
      <c r="F1703" s="34">
        <v>147.5</v>
      </c>
      <c r="G1703" s="34">
        <v>95.5</v>
      </c>
      <c r="H1703" s="34">
        <v>146</v>
      </c>
      <c r="I1703" s="34">
        <v>92.5</v>
      </c>
      <c r="J1703" s="34">
        <v>107.66666666666667</v>
      </c>
      <c r="K1703" s="34">
        <v>144.66666666666666</v>
      </c>
      <c r="L1703" s="34">
        <v>111.66666666666667</v>
      </c>
      <c r="M1703" s="34">
        <v>84.333333333333329</v>
      </c>
      <c r="N1703" s="34">
        <v>32</v>
      </c>
      <c r="O1703" s="34">
        <v>0.13333333333333333</v>
      </c>
      <c r="P1703" s="34">
        <v>0.1</v>
      </c>
      <c r="Q1703" s="34">
        <v>0.1</v>
      </c>
      <c r="R1703" s="34">
        <v>6.6666666666666666E-2</v>
      </c>
      <c r="S1703" s="34">
        <v>6.6666666666666666E-2</v>
      </c>
      <c r="T1703" s="34">
        <v>6.6666666666666666E-2</v>
      </c>
      <c r="U1703" s="34">
        <v>6.6666666666666666E-2</v>
      </c>
      <c r="V1703" s="34">
        <v>6.6666666666666666E-2</v>
      </c>
      <c r="W1703" s="34">
        <v>0.1</v>
      </c>
      <c r="X1703" s="34">
        <v>0.1</v>
      </c>
      <c r="Y1703" s="34">
        <v>0.1</v>
      </c>
      <c r="Z1703" s="34">
        <v>0.1</v>
      </c>
      <c r="AA1703" s="34">
        <v>8.8888888888888892E-2</v>
      </c>
    </row>
    <row r="1704" spans="1:27" ht="15.75" customHeight="1" x14ac:dyDescent="0.25">
      <c r="A1704" s="34">
        <v>26150030</v>
      </c>
      <c r="B1704" s="34">
        <v>88.75</v>
      </c>
      <c r="C1704" s="34">
        <v>81.2</v>
      </c>
      <c r="D1704" s="34">
        <v>141.19999999999999</v>
      </c>
      <c r="E1704" s="34">
        <v>209.4</v>
      </c>
      <c r="F1704" s="34">
        <v>152.75</v>
      </c>
      <c r="G1704" s="34">
        <v>55</v>
      </c>
      <c r="H1704" s="34">
        <v>66.25</v>
      </c>
      <c r="I1704" s="34">
        <v>64.599999999999994</v>
      </c>
      <c r="J1704" s="34">
        <v>151.4</v>
      </c>
      <c r="K1704" s="34">
        <v>164</v>
      </c>
      <c r="L1704" s="34">
        <v>193</v>
      </c>
      <c r="M1704" s="34">
        <v>154.75</v>
      </c>
      <c r="N1704" s="34">
        <v>56</v>
      </c>
      <c r="O1704" s="34">
        <v>0.13333333333333333</v>
      </c>
      <c r="P1704" s="34">
        <v>0.16666666666666666</v>
      </c>
      <c r="Q1704" s="34">
        <v>0.16666666666666666</v>
      </c>
      <c r="R1704" s="34">
        <v>0.16666666666666666</v>
      </c>
      <c r="S1704" s="34">
        <v>0.13333333333333333</v>
      </c>
      <c r="T1704" s="34">
        <v>0.16666666666666666</v>
      </c>
      <c r="U1704" s="34">
        <v>0.13333333333333333</v>
      </c>
      <c r="V1704" s="34">
        <v>0.16666666666666666</v>
      </c>
      <c r="W1704" s="34">
        <v>0.16666666666666666</v>
      </c>
      <c r="X1704" s="34">
        <v>0.16666666666666666</v>
      </c>
      <c r="Y1704" s="34">
        <v>0.16666666666666666</v>
      </c>
      <c r="Z1704" s="34">
        <v>0.13333333333333333</v>
      </c>
      <c r="AA1704" s="34">
        <v>0.15555555555555556</v>
      </c>
    </row>
    <row r="1705" spans="1:27" ht="15.75" customHeight="1" x14ac:dyDescent="0.25">
      <c r="A1705" s="34">
        <v>26150040</v>
      </c>
      <c r="B1705" s="34">
        <v>106.25</v>
      </c>
      <c r="C1705" s="34">
        <v>120.66666666666667</v>
      </c>
      <c r="D1705" s="34">
        <v>229.83333333333334</v>
      </c>
      <c r="E1705" s="34">
        <v>240.01999999999998</v>
      </c>
      <c r="F1705" s="34">
        <v>225.2</v>
      </c>
      <c r="G1705" s="34">
        <v>87.4</v>
      </c>
      <c r="H1705" s="34">
        <v>66.5</v>
      </c>
      <c r="I1705" s="34">
        <v>98</v>
      </c>
      <c r="J1705" s="34">
        <v>185.2</v>
      </c>
      <c r="K1705" s="34">
        <v>198.4</v>
      </c>
      <c r="L1705" s="34">
        <v>261.2</v>
      </c>
      <c r="M1705" s="34">
        <v>209.4</v>
      </c>
      <c r="N1705" s="34">
        <v>60</v>
      </c>
      <c r="O1705" s="34">
        <v>0.13333333333333333</v>
      </c>
      <c r="P1705" s="34">
        <v>0.2</v>
      </c>
      <c r="Q1705" s="34">
        <v>0.2</v>
      </c>
      <c r="R1705" s="34">
        <v>0.16666666666666666</v>
      </c>
      <c r="S1705" s="34">
        <v>0.16666666666666666</v>
      </c>
      <c r="T1705" s="34">
        <v>0.16666666666666666</v>
      </c>
      <c r="U1705" s="34">
        <v>0.13333333333333333</v>
      </c>
      <c r="V1705" s="34">
        <v>0.16666666666666666</v>
      </c>
      <c r="W1705" s="34">
        <v>0.16666666666666666</v>
      </c>
      <c r="X1705" s="34">
        <v>0.16666666666666666</v>
      </c>
      <c r="Y1705" s="34">
        <v>0.16666666666666666</v>
      </c>
      <c r="Z1705" s="34">
        <v>0.16666666666666666</v>
      </c>
      <c r="AA1705" s="34">
        <v>0.16666666666666666</v>
      </c>
    </row>
    <row r="1706" spans="1:27" ht="15.75" customHeight="1" x14ac:dyDescent="0.25">
      <c r="A1706" s="34">
        <v>26150050</v>
      </c>
      <c r="B1706" s="34">
        <v>138.4</v>
      </c>
      <c r="C1706" s="34">
        <v>132.4</v>
      </c>
      <c r="D1706" s="34">
        <v>178</v>
      </c>
      <c r="E1706" s="34">
        <v>296.60000000000002</v>
      </c>
      <c r="F1706" s="34">
        <v>239.8</v>
      </c>
      <c r="G1706" s="34">
        <v>110.8</v>
      </c>
      <c r="H1706" s="34">
        <v>115.2</v>
      </c>
      <c r="I1706" s="34">
        <v>132</v>
      </c>
      <c r="J1706" s="34">
        <v>215.84</v>
      </c>
      <c r="K1706" s="34">
        <v>308.21999999999997</v>
      </c>
      <c r="L1706" s="34">
        <v>329.2</v>
      </c>
      <c r="M1706" s="34">
        <v>203.6</v>
      </c>
      <c r="N1706" s="34">
        <v>60</v>
      </c>
      <c r="O1706" s="34">
        <v>0.16666666666666666</v>
      </c>
      <c r="P1706" s="34">
        <v>0.2</v>
      </c>
      <c r="Q1706" s="34">
        <v>0.13333333333333333</v>
      </c>
      <c r="R1706" s="34">
        <v>0.16666666666666666</v>
      </c>
      <c r="S1706" s="34">
        <v>0.16666666666666666</v>
      </c>
      <c r="T1706" s="34">
        <v>0.16666666666666666</v>
      </c>
      <c r="U1706" s="34">
        <v>0.16666666666666666</v>
      </c>
      <c r="V1706" s="34">
        <v>0.16666666666666666</v>
      </c>
      <c r="W1706" s="34">
        <v>0.16666666666666666</v>
      </c>
      <c r="X1706" s="34">
        <v>0.16666666666666666</v>
      </c>
      <c r="Y1706" s="34">
        <v>0.16666666666666666</v>
      </c>
      <c r="Z1706" s="34">
        <v>0.16666666666666666</v>
      </c>
      <c r="AA1706" s="34">
        <v>0.16666666666666666</v>
      </c>
    </row>
    <row r="1707" spans="1:27" ht="15.75" customHeight="1" x14ac:dyDescent="0.25">
      <c r="A1707" s="34">
        <v>26150060</v>
      </c>
      <c r="B1707" s="34">
        <v>94.996428571428595</v>
      </c>
      <c r="C1707" s="34">
        <v>114.86785714285716</v>
      </c>
      <c r="D1707" s="34">
        <v>184.25172413793106</v>
      </c>
      <c r="E1707" s="34">
        <v>217.74285714285716</v>
      </c>
      <c r="F1707" s="34">
        <v>223.86071428571429</v>
      </c>
      <c r="G1707" s="34">
        <v>186.84482758620689</v>
      </c>
      <c r="H1707" s="34">
        <v>145.32592592592596</v>
      </c>
      <c r="I1707" s="34">
        <v>121.65185185185184</v>
      </c>
      <c r="J1707" s="34">
        <v>194.26785714285717</v>
      </c>
      <c r="K1707" s="34">
        <v>203.88928571428573</v>
      </c>
      <c r="L1707" s="34">
        <v>213.97499999999999</v>
      </c>
      <c r="M1707" s="34">
        <v>155.5</v>
      </c>
      <c r="N1707" s="34">
        <v>336</v>
      </c>
      <c r="O1707" s="34">
        <v>0.93333333333333335</v>
      </c>
      <c r="P1707" s="34">
        <v>0.93333333333333335</v>
      </c>
      <c r="Q1707" s="34">
        <v>0.96666666666666667</v>
      </c>
      <c r="R1707" s="34">
        <v>0.93333333333333335</v>
      </c>
      <c r="S1707" s="34">
        <v>0.93333333333333335</v>
      </c>
      <c r="T1707" s="34">
        <v>0.96666666666666667</v>
      </c>
      <c r="U1707" s="34">
        <v>0.9</v>
      </c>
      <c r="V1707" s="34">
        <v>0.9</v>
      </c>
      <c r="W1707" s="34">
        <v>0.93333333333333335</v>
      </c>
      <c r="X1707" s="34">
        <v>0.93333333333333335</v>
      </c>
      <c r="Y1707" s="34">
        <v>0.93333333333333335</v>
      </c>
      <c r="Z1707" s="34">
        <v>0.93333333333333335</v>
      </c>
      <c r="AA1707" s="34">
        <v>0.93333333333333335</v>
      </c>
    </row>
    <row r="1708" spans="1:27" ht="15.75" customHeight="1" x14ac:dyDescent="0.25">
      <c r="A1708" s="34">
        <v>26150070</v>
      </c>
      <c r="B1708" s="34">
        <v>140.19999999999999</v>
      </c>
      <c r="C1708" s="34">
        <v>80.400000000000006</v>
      </c>
      <c r="D1708" s="34">
        <v>164.5</v>
      </c>
      <c r="E1708" s="34">
        <v>192.33333333333334</v>
      </c>
      <c r="F1708" s="34">
        <v>151.4</v>
      </c>
      <c r="G1708" s="34">
        <v>77.599999999999994</v>
      </c>
      <c r="H1708" s="34">
        <v>83.6</v>
      </c>
      <c r="I1708" s="34">
        <v>101.8</v>
      </c>
      <c r="J1708" s="34">
        <v>173.6</v>
      </c>
      <c r="K1708" s="34">
        <v>178.45999999999998</v>
      </c>
      <c r="L1708" s="34">
        <v>268.2</v>
      </c>
      <c r="M1708" s="34">
        <v>189.2</v>
      </c>
      <c r="N1708" s="34">
        <v>57</v>
      </c>
      <c r="O1708" s="34">
        <v>0.16666666666666666</v>
      </c>
      <c r="P1708" s="34">
        <v>0.16666666666666666</v>
      </c>
      <c r="Q1708" s="34">
        <v>0.13333333333333333</v>
      </c>
      <c r="R1708" s="34">
        <v>0.1</v>
      </c>
      <c r="S1708" s="34">
        <v>0.16666666666666666</v>
      </c>
      <c r="T1708" s="34">
        <v>0.16666666666666666</v>
      </c>
      <c r="U1708" s="34">
        <v>0.16666666666666666</v>
      </c>
      <c r="V1708" s="34">
        <v>0.16666666666666666</v>
      </c>
      <c r="W1708" s="34">
        <v>0.16666666666666666</v>
      </c>
      <c r="X1708" s="34">
        <v>0.16666666666666666</v>
      </c>
      <c r="Y1708" s="34">
        <v>0.16666666666666666</v>
      </c>
      <c r="Z1708" s="34">
        <v>0.16666666666666666</v>
      </c>
      <c r="AA1708" s="34">
        <v>0.15833333333333333</v>
      </c>
    </row>
    <row r="1709" spans="1:27" ht="15.75" customHeight="1" x14ac:dyDescent="0.25">
      <c r="A1709" s="34">
        <v>26150080</v>
      </c>
      <c r="B1709" s="34">
        <v>100.6</v>
      </c>
      <c r="C1709" s="34">
        <v>113.64000000000001</v>
      </c>
      <c r="D1709" s="34">
        <v>222.6</v>
      </c>
      <c r="E1709" s="34">
        <v>258</v>
      </c>
      <c r="F1709" s="34">
        <v>160.4</v>
      </c>
      <c r="G1709" s="34">
        <v>137.4</v>
      </c>
      <c r="H1709" s="34">
        <v>94</v>
      </c>
      <c r="I1709" s="34">
        <v>149</v>
      </c>
      <c r="J1709" s="34">
        <v>217.8</v>
      </c>
      <c r="K1709" s="34">
        <v>197.8</v>
      </c>
      <c r="L1709" s="34">
        <v>291.39999999999998</v>
      </c>
      <c r="M1709" s="34">
        <v>215.4</v>
      </c>
      <c r="N1709" s="34">
        <v>59</v>
      </c>
      <c r="O1709" s="34">
        <v>0.16666666666666666</v>
      </c>
      <c r="P1709" s="34">
        <v>0.16666666666666666</v>
      </c>
      <c r="Q1709" s="34">
        <v>0.16666666666666666</v>
      </c>
      <c r="R1709" s="34">
        <v>0.16666666666666666</v>
      </c>
      <c r="S1709" s="34">
        <v>0.16666666666666666</v>
      </c>
      <c r="T1709" s="34">
        <v>0.16666666666666666</v>
      </c>
      <c r="U1709" s="34">
        <v>0.16666666666666666</v>
      </c>
      <c r="V1709" s="34">
        <v>0.13333333333333333</v>
      </c>
      <c r="W1709" s="34">
        <v>0.16666666666666666</v>
      </c>
      <c r="X1709" s="34">
        <v>0.16666666666666666</v>
      </c>
      <c r="Y1709" s="34">
        <v>0.16666666666666666</v>
      </c>
      <c r="Z1709" s="34">
        <v>0.16666666666666666</v>
      </c>
      <c r="AA1709" s="34">
        <v>0.16388888888888889</v>
      </c>
    </row>
    <row r="1710" spans="1:27" ht="15.75" customHeight="1" x14ac:dyDescent="0.25">
      <c r="A1710" s="34">
        <v>26150090</v>
      </c>
      <c r="B1710" s="34">
        <v>125</v>
      </c>
      <c r="C1710" s="34">
        <v>80</v>
      </c>
      <c r="D1710" s="34">
        <v>157.5</v>
      </c>
      <c r="E1710" s="34">
        <v>240.75</v>
      </c>
      <c r="F1710" s="34">
        <v>127</v>
      </c>
      <c r="G1710" s="34">
        <v>85</v>
      </c>
      <c r="H1710" s="34">
        <v>49.5</v>
      </c>
      <c r="I1710" s="34">
        <v>99.25</v>
      </c>
      <c r="J1710" s="34">
        <v>220</v>
      </c>
      <c r="K1710" s="34">
        <v>199</v>
      </c>
      <c r="L1710" s="34">
        <v>206.5</v>
      </c>
      <c r="M1710" s="34">
        <v>100</v>
      </c>
      <c r="N1710" s="34">
        <v>23</v>
      </c>
      <c r="O1710" s="34">
        <v>6.6666666666666666E-2</v>
      </c>
      <c r="P1710" s="34">
        <v>6.6666666666666666E-2</v>
      </c>
      <c r="Q1710" s="34">
        <v>6.6666666666666666E-2</v>
      </c>
      <c r="R1710" s="34">
        <v>6.6666666666666666E-2</v>
      </c>
      <c r="S1710" s="34">
        <v>6.6666666666666666E-2</v>
      </c>
      <c r="T1710" s="34">
        <v>6.6666666666666666E-2</v>
      </c>
      <c r="U1710" s="34">
        <v>6.6666666666666666E-2</v>
      </c>
      <c r="V1710" s="34">
        <v>6.6666666666666666E-2</v>
      </c>
      <c r="W1710" s="34">
        <v>3.3333333333333333E-2</v>
      </c>
      <c r="X1710" s="34">
        <v>6.6666666666666666E-2</v>
      </c>
      <c r="Y1710" s="34">
        <v>6.6666666666666666E-2</v>
      </c>
      <c r="Z1710" s="34">
        <v>6.6666666666666666E-2</v>
      </c>
      <c r="AA1710" s="34">
        <v>6.3888888888888884E-2</v>
      </c>
    </row>
    <row r="1711" spans="1:27" ht="15.75" customHeight="1" x14ac:dyDescent="0.25">
      <c r="A1711" s="34">
        <v>26150140</v>
      </c>
      <c r="B1711" s="34">
        <v>190.75</v>
      </c>
      <c r="C1711" s="34">
        <v>171.15</v>
      </c>
      <c r="D1711" s="34">
        <v>181.55</v>
      </c>
      <c r="E1711" s="34">
        <v>304.25</v>
      </c>
      <c r="F1711" s="34">
        <v>175.70000000000002</v>
      </c>
      <c r="G1711" s="34">
        <v>109.8</v>
      </c>
      <c r="H1711" s="34">
        <v>120</v>
      </c>
      <c r="I1711" s="34">
        <v>127.99999999999999</v>
      </c>
      <c r="J1711" s="34">
        <v>144.99999999999997</v>
      </c>
      <c r="K1711" s="34">
        <v>114.2</v>
      </c>
      <c r="L1711" s="34">
        <v>220.64999999999998</v>
      </c>
      <c r="M1711" s="34">
        <v>143.25</v>
      </c>
      <c r="N1711" s="34">
        <v>21</v>
      </c>
      <c r="O1711" s="34">
        <v>6.6666666666666666E-2</v>
      </c>
      <c r="P1711" s="34">
        <v>6.6666666666666666E-2</v>
      </c>
      <c r="Q1711" s="34">
        <v>6.6666666666666666E-2</v>
      </c>
      <c r="R1711" s="34">
        <v>6.6666666666666666E-2</v>
      </c>
      <c r="S1711" s="34">
        <v>6.6666666666666666E-2</v>
      </c>
      <c r="T1711" s="34">
        <v>6.6666666666666666E-2</v>
      </c>
      <c r="U1711" s="34">
        <v>6.6666666666666666E-2</v>
      </c>
      <c r="V1711" s="34">
        <v>3.3333333333333333E-2</v>
      </c>
      <c r="W1711" s="34">
        <v>3.3333333333333333E-2</v>
      </c>
      <c r="X1711" s="34">
        <v>3.3333333333333333E-2</v>
      </c>
      <c r="Y1711" s="34">
        <v>6.6666666666666666E-2</v>
      </c>
      <c r="Z1711" s="34">
        <v>6.6666666666666666E-2</v>
      </c>
      <c r="AA1711" s="34">
        <v>5.8333333333333334E-2</v>
      </c>
    </row>
    <row r="1712" spans="1:27" ht="15.75" customHeight="1" x14ac:dyDescent="0.25">
      <c r="A1712" s="34">
        <v>26150150</v>
      </c>
      <c r="B1712" s="34">
        <v>104.83666666666667</v>
      </c>
      <c r="C1712" s="34">
        <v>129.70689655172413</v>
      </c>
      <c r="D1712" s="34">
        <v>183.51785714285714</v>
      </c>
      <c r="E1712" s="34">
        <v>220.16428571428574</v>
      </c>
      <c r="F1712" s="34">
        <v>209.91785714285714</v>
      </c>
      <c r="G1712" s="34">
        <v>133.74444444444447</v>
      </c>
      <c r="H1712" s="34">
        <v>96.773076923076943</v>
      </c>
      <c r="I1712" s="34">
        <v>84.253571428571419</v>
      </c>
      <c r="J1712" s="34">
        <v>131.21428571428572</v>
      </c>
      <c r="K1712" s="34">
        <v>220.89600000000002</v>
      </c>
      <c r="L1712" s="34">
        <v>251.73448275862066</v>
      </c>
      <c r="M1712" s="34">
        <v>143.43793103448277</v>
      </c>
      <c r="N1712" s="34">
        <v>335</v>
      </c>
      <c r="O1712" s="34">
        <v>1</v>
      </c>
      <c r="P1712" s="34">
        <v>0.96666666666666667</v>
      </c>
      <c r="Q1712" s="34">
        <v>0.93333333333333335</v>
      </c>
      <c r="R1712" s="34">
        <v>0.93333333333333335</v>
      </c>
      <c r="S1712" s="34">
        <v>0.93333333333333335</v>
      </c>
      <c r="T1712" s="34">
        <v>0.9</v>
      </c>
      <c r="U1712" s="34">
        <v>0.8666666666666667</v>
      </c>
      <c r="V1712" s="34">
        <v>0.93333333333333335</v>
      </c>
      <c r="W1712" s="34">
        <v>0.93333333333333335</v>
      </c>
      <c r="X1712" s="34">
        <v>0.83333333333333337</v>
      </c>
      <c r="Y1712" s="34">
        <v>0.96666666666666667</v>
      </c>
      <c r="Z1712" s="34">
        <v>0.96666666666666667</v>
      </c>
      <c r="AA1712" s="34">
        <v>0.93055555555555558</v>
      </c>
    </row>
    <row r="1713" spans="1:27" ht="15.75" customHeight="1" x14ac:dyDescent="0.25">
      <c r="A1713" s="34">
        <v>26150160</v>
      </c>
      <c r="B1713" s="34">
        <v>70.75</v>
      </c>
      <c r="C1713" s="34">
        <v>69.023333333333326</v>
      </c>
      <c r="D1713" s="34">
        <v>118.72413793103448</v>
      </c>
      <c r="E1713" s="34">
        <v>164.68333333333334</v>
      </c>
      <c r="F1713" s="34">
        <v>182.86666666666667</v>
      </c>
      <c r="G1713" s="34">
        <v>119.91724137931034</v>
      </c>
      <c r="H1713" s="34">
        <v>104.6103448275862</v>
      </c>
      <c r="I1713" s="34">
        <v>90.407407407407405</v>
      </c>
      <c r="J1713" s="34">
        <v>118.60370370370372</v>
      </c>
      <c r="K1713" s="34">
        <v>175.44444444444446</v>
      </c>
      <c r="L1713" s="34">
        <v>173.01111111111112</v>
      </c>
      <c r="M1713" s="34">
        <v>99.111111111111114</v>
      </c>
      <c r="N1713" s="34">
        <v>340</v>
      </c>
      <c r="O1713" s="34">
        <v>0.93333333333333335</v>
      </c>
      <c r="P1713" s="34">
        <v>1</v>
      </c>
      <c r="Q1713" s="34">
        <v>0.96666666666666667</v>
      </c>
      <c r="R1713" s="34">
        <v>1</v>
      </c>
      <c r="S1713" s="34">
        <v>1</v>
      </c>
      <c r="T1713" s="34">
        <v>0.96666666666666667</v>
      </c>
      <c r="U1713" s="34">
        <v>0.96666666666666667</v>
      </c>
      <c r="V1713" s="34">
        <v>0.9</v>
      </c>
      <c r="W1713" s="34">
        <v>0.9</v>
      </c>
      <c r="X1713" s="34">
        <v>0.9</v>
      </c>
      <c r="Y1713" s="34">
        <v>0.9</v>
      </c>
      <c r="Z1713" s="34">
        <v>0.9</v>
      </c>
      <c r="AA1713" s="34">
        <v>0.94444444444444442</v>
      </c>
    </row>
    <row r="1714" spans="1:27" ht="15.75" customHeight="1" x14ac:dyDescent="0.25">
      <c r="A1714" s="34">
        <v>26150220</v>
      </c>
      <c r="B1714" s="34">
        <v>132.33333333333334</v>
      </c>
      <c r="C1714" s="34">
        <v>180.83333333333334</v>
      </c>
      <c r="D1714" s="34">
        <v>234.33333333333334</v>
      </c>
      <c r="E1714" s="34">
        <v>274</v>
      </c>
      <c r="F1714" s="34">
        <v>231.33333333333334</v>
      </c>
      <c r="G1714" s="34">
        <v>160</v>
      </c>
      <c r="H1714" s="34">
        <v>148</v>
      </c>
      <c r="I1714" s="34">
        <v>140</v>
      </c>
      <c r="J1714" s="34">
        <v>207</v>
      </c>
      <c r="K1714" s="34">
        <v>233.8</v>
      </c>
      <c r="L1714" s="34">
        <v>270.39999999999998</v>
      </c>
      <c r="M1714" s="34">
        <v>214.6</v>
      </c>
      <c r="N1714" s="34">
        <v>63</v>
      </c>
      <c r="O1714" s="34">
        <v>0.2</v>
      </c>
      <c r="P1714" s="34">
        <v>0.2</v>
      </c>
      <c r="Q1714" s="34">
        <v>0.2</v>
      </c>
      <c r="R1714" s="34">
        <v>0.2</v>
      </c>
      <c r="S1714" s="34">
        <v>0.2</v>
      </c>
      <c r="T1714" s="34">
        <v>0.16666666666666666</v>
      </c>
      <c r="U1714" s="34">
        <v>0.16666666666666666</v>
      </c>
      <c r="V1714" s="34">
        <v>0.13333333333333333</v>
      </c>
      <c r="W1714" s="34">
        <v>0.13333333333333333</v>
      </c>
      <c r="X1714" s="34">
        <v>0.16666666666666666</v>
      </c>
      <c r="Y1714" s="34">
        <v>0.16666666666666666</v>
      </c>
      <c r="Z1714" s="34">
        <v>0.16666666666666666</v>
      </c>
      <c r="AA1714" s="34">
        <v>0.17499999999999999</v>
      </c>
    </row>
    <row r="1715" spans="1:27" ht="15.75" customHeight="1" x14ac:dyDescent="0.25">
      <c r="A1715" s="34">
        <v>26150240</v>
      </c>
      <c r="B1715" s="34">
        <v>88.4</v>
      </c>
      <c r="C1715" s="34">
        <v>112</v>
      </c>
      <c r="D1715" s="34">
        <v>210.9</v>
      </c>
      <c r="E1715" s="34">
        <v>466</v>
      </c>
      <c r="F1715" s="34">
        <v>428.4</v>
      </c>
      <c r="G1715" s="34">
        <v>84.8</v>
      </c>
      <c r="H1715" s="34">
        <v>81.599999999999994</v>
      </c>
      <c r="I1715" s="34">
        <v>92</v>
      </c>
      <c r="J1715" s="34">
        <v>162</v>
      </c>
      <c r="K1715" s="34">
        <v>186.8</v>
      </c>
      <c r="L1715" s="34">
        <v>445.25</v>
      </c>
      <c r="M1715" s="34">
        <v>138.75</v>
      </c>
      <c r="N1715" s="34">
        <v>57</v>
      </c>
      <c r="O1715" s="34">
        <v>0.16666666666666666</v>
      </c>
      <c r="P1715" s="34">
        <v>0.16666666666666666</v>
      </c>
      <c r="Q1715" s="34">
        <v>0.16666666666666666</v>
      </c>
      <c r="R1715" s="34">
        <v>0.13333333333333333</v>
      </c>
      <c r="S1715" s="34">
        <v>0.16666666666666666</v>
      </c>
      <c r="T1715" s="34">
        <v>0.16666666666666666</v>
      </c>
      <c r="U1715" s="34">
        <v>0.16666666666666666</v>
      </c>
      <c r="V1715" s="34">
        <v>0.16666666666666666</v>
      </c>
      <c r="W1715" s="34">
        <v>0.16666666666666666</v>
      </c>
      <c r="X1715" s="34">
        <v>0.16666666666666666</v>
      </c>
      <c r="Y1715" s="34">
        <v>0.13333333333333333</v>
      </c>
      <c r="Z1715" s="34">
        <v>0.13333333333333333</v>
      </c>
      <c r="AA1715" s="34">
        <v>0.15833333333333333</v>
      </c>
    </row>
    <row r="1716" spans="1:27" ht="15.75" customHeight="1" x14ac:dyDescent="0.25">
      <c r="A1716" s="34">
        <v>26150250</v>
      </c>
      <c r="B1716" s="34">
        <v>110</v>
      </c>
      <c r="C1716" s="34">
        <v>67.400000000000006</v>
      </c>
      <c r="D1716" s="34">
        <v>178.4</v>
      </c>
      <c r="E1716" s="34">
        <v>265.8</v>
      </c>
      <c r="F1716" s="34">
        <v>138.4</v>
      </c>
      <c r="G1716" s="34">
        <v>81.8</v>
      </c>
      <c r="H1716" s="34">
        <v>76.8</v>
      </c>
      <c r="I1716" s="34">
        <v>81.599999999999994</v>
      </c>
      <c r="J1716" s="34">
        <v>123.25999999999999</v>
      </c>
      <c r="K1716" s="34">
        <v>165.84</v>
      </c>
      <c r="L1716" s="34">
        <v>226.88000000000002</v>
      </c>
      <c r="M1716" s="34">
        <v>207</v>
      </c>
      <c r="N1716" s="34">
        <v>60</v>
      </c>
      <c r="O1716" s="34">
        <v>0.16666666666666666</v>
      </c>
      <c r="P1716" s="34">
        <v>0.16666666666666666</v>
      </c>
      <c r="Q1716" s="34">
        <v>0.16666666666666666</v>
      </c>
      <c r="R1716" s="34">
        <v>0.16666666666666666</v>
      </c>
      <c r="S1716" s="34">
        <v>0.16666666666666666</v>
      </c>
      <c r="T1716" s="34">
        <v>0.16666666666666666</v>
      </c>
      <c r="U1716" s="34">
        <v>0.16666666666666666</v>
      </c>
      <c r="V1716" s="34">
        <v>0.16666666666666666</v>
      </c>
      <c r="W1716" s="34">
        <v>0.16666666666666666</v>
      </c>
      <c r="X1716" s="34">
        <v>0.16666666666666666</v>
      </c>
      <c r="Y1716" s="34">
        <v>0.16666666666666666</v>
      </c>
      <c r="Z1716" s="34">
        <v>0.16666666666666666</v>
      </c>
      <c r="AA1716" s="34">
        <v>0.16666666666666666</v>
      </c>
    </row>
    <row r="1717" spans="1:27" ht="15.75" customHeight="1" x14ac:dyDescent="0.25">
      <c r="A1717" s="34">
        <v>26150270</v>
      </c>
      <c r="B1717" s="34">
        <v>142</v>
      </c>
      <c r="C1717" s="34">
        <v>86</v>
      </c>
      <c r="D1717" s="34">
        <v>169</v>
      </c>
      <c r="E1717" s="34">
        <v>142.5</v>
      </c>
      <c r="F1717" s="34">
        <v>170</v>
      </c>
      <c r="G1717" s="34">
        <v>107</v>
      </c>
      <c r="H1717" s="34">
        <v>124</v>
      </c>
      <c r="I1717" s="34">
        <v>120</v>
      </c>
      <c r="J1717" s="34">
        <v>202</v>
      </c>
      <c r="K1717" s="34">
        <v>220.5</v>
      </c>
      <c r="L1717" s="34">
        <v>243</v>
      </c>
      <c r="M1717" s="34">
        <v>170.5</v>
      </c>
      <c r="N1717" s="34">
        <v>18</v>
      </c>
      <c r="O1717" s="34">
        <v>3.3333333333333333E-2</v>
      </c>
      <c r="P1717" s="34">
        <v>3.3333333333333333E-2</v>
      </c>
      <c r="Q1717" s="34">
        <v>6.6666666666666666E-2</v>
      </c>
      <c r="R1717" s="34">
        <v>6.6666666666666666E-2</v>
      </c>
      <c r="S1717" s="34">
        <v>3.3333333333333333E-2</v>
      </c>
      <c r="T1717" s="34">
        <v>3.3333333333333333E-2</v>
      </c>
      <c r="U1717" s="34">
        <v>3.3333333333333333E-2</v>
      </c>
      <c r="V1717" s="34">
        <v>3.3333333333333333E-2</v>
      </c>
      <c r="W1717" s="34">
        <v>6.6666666666666666E-2</v>
      </c>
      <c r="X1717" s="34">
        <v>6.6666666666666666E-2</v>
      </c>
      <c r="Y1717" s="34">
        <v>6.6666666666666666E-2</v>
      </c>
      <c r="Z1717" s="34">
        <v>6.6666666666666666E-2</v>
      </c>
      <c r="AA1717" s="34">
        <v>0.05</v>
      </c>
    </row>
    <row r="1718" spans="1:27" ht="15.75" customHeight="1" x14ac:dyDescent="0.25">
      <c r="A1718" s="34">
        <v>26150280</v>
      </c>
      <c r="B1718" s="34">
        <v>58</v>
      </c>
      <c r="C1718" s="34">
        <v>149</v>
      </c>
      <c r="D1718" s="34">
        <v>189</v>
      </c>
      <c r="E1718" s="34" t="s">
        <v>1930</v>
      </c>
      <c r="F1718" s="34" t="s">
        <v>1930</v>
      </c>
      <c r="G1718" s="34" t="s">
        <v>1930</v>
      </c>
      <c r="H1718" s="34" t="s">
        <v>1930</v>
      </c>
      <c r="I1718" s="34" t="s">
        <v>1930</v>
      </c>
      <c r="J1718" s="34" t="s">
        <v>1930</v>
      </c>
      <c r="K1718" s="34" t="s">
        <v>1930</v>
      </c>
      <c r="L1718" s="34" t="s">
        <v>1930</v>
      </c>
      <c r="M1718" s="34" t="s">
        <v>1930</v>
      </c>
      <c r="N1718" s="34">
        <v>3</v>
      </c>
      <c r="O1718" s="34">
        <v>3.3333333333333333E-2</v>
      </c>
      <c r="P1718" s="34">
        <v>3.3333333333333333E-2</v>
      </c>
      <c r="Q1718" s="34">
        <v>3.3333333333333333E-2</v>
      </c>
      <c r="R1718" s="34">
        <v>0</v>
      </c>
      <c r="S1718" s="34">
        <v>0</v>
      </c>
      <c r="T1718" s="34">
        <v>0</v>
      </c>
      <c r="U1718" s="34">
        <v>0</v>
      </c>
      <c r="V1718" s="34">
        <v>0</v>
      </c>
      <c r="W1718" s="34">
        <v>0</v>
      </c>
      <c r="X1718" s="34">
        <v>0</v>
      </c>
      <c r="Y1718" s="34">
        <v>0</v>
      </c>
      <c r="Z1718" s="34">
        <v>0</v>
      </c>
      <c r="AA1718" s="34">
        <v>8.3333333333333332E-3</v>
      </c>
    </row>
    <row r="1719" spans="1:27" ht="15.75" customHeight="1" x14ac:dyDescent="0.25">
      <c r="A1719" s="34">
        <v>26150330</v>
      </c>
      <c r="B1719" s="34">
        <v>118</v>
      </c>
      <c r="C1719" s="34">
        <v>145</v>
      </c>
      <c r="D1719" s="34">
        <v>145.75</v>
      </c>
      <c r="E1719" s="34">
        <v>221</v>
      </c>
      <c r="F1719" s="34">
        <v>199.8</v>
      </c>
      <c r="G1719" s="34">
        <v>173.4</v>
      </c>
      <c r="H1719" s="34">
        <v>175.6</v>
      </c>
      <c r="I1719" s="34">
        <v>154.80000000000001</v>
      </c>
      <c r="J1719" s="34">
        <v>223.4</v>
      </c>
      <c r="K1719" s="34">
        <v>190.4</v>
      </c>
      <c r="L1719" s="34">
        <v>245.8</v>
      </c>
      <c r="M1719" s="34">
        <v>175</v>
      </c>
      <c r="N1719" s="34">
        <v>61</v>
      </c>
      <c r="O1719" s="34">
        <v>0.2</v>
      </c>
      <c r="P1719" s="34">
        <v>0.2</v>
      </c>
      <c r="Q1719" s="34">
        <v>0.13333333333333333</v>
      </c>
      <c r="R1719" s="34">
        <v>0.16666666666666666</v>
      </c>
      <c r="S1719" s="34">
        <v>0.16666666666666666</v>
      </c>
      <c r="T1719" s="34">
        <v>0.16666666666666666</v>
      </c>
      <c r="U1719" s="34">
        <v>0.16666666666666666</v>
      </c>
      <c r="V1719" s="34">
        <v>0.16666666666666666</v>
      </c>
      <c r="W1719" s="34">
        <v>0.16666666666666666</v>
      </c>
      <c r="X1719" s="34">
        <v>0.16666666666666666</v>
      </c>
      <c r="Y1719" s="34">
        <v>0.16666666666666666</v>
      </c>
      <c r="Z1719" s="34">
        <v>0.16666666666666666</v>
      </c>
      <c r="AA1719" s="34">
        <v>0.16944444444444445</v>
      </c>
    </row>
    <row r="1720" spans="1:27" ht="15.75" customHeight="1" x14ac:dyDescent="0.25">
      <c r="A1720" s="34">
        <v>26150350</v>
      </c>
      <c r="B1720" s="34">
        <v>82.5</v>
      </c>
      <c r="C1720" s="34">
        <v>149.5</v>
      </c>
      <c r="D1720" s="34">
        <v>127.5</v>
      </c>
      <c r="E1720" s="34">
        <v>150.5</v>
      </c>
      <c r="F1720" s="34">
        <v>138.5</v>
      </c>
      <c r="G1720" s="34">
        <v>78</v>
      </c>
      <c r="H1720" s="34">
        <v>75.5</v>
      </c>
      <c r="I1720" s="34">
        <v>128</v>
      </c>
      <c r="J1720" s="34">
        <v>140</v>
      </c>
      <c r="K1720" s="34">
        <v>218</v>
      </c>
      <c r="L1720" s="34">
        <v>157</v>
      </c>
      <c r="M1720" s="34">
        <v>69</v>
      </c>
      <c r="N1720" s="34">
        <v>22</v>
      </c>
      <c r="O1720" s="34">
        <v>6.6666666666666666E-2</v>
      </c>
      <c r="P1720" s="34">
        <v>6.6666666666666666E-2</v>
      </c>
      <c r="Q1720" s="34">
        <v>6.6666666666666666E-2</v>
      </c>
      <c r="R1720" s="34">
        <v>6.6666666666666666E-2</v>
      </c>
      <c r="S1720" s="34">
        <v>6.6666666666666666E-2</v>
      </c>
      <c r="T1720" s="34">
        <v>6.6666666666666666E-2</v>
      </c>
      <c r="U1720" s="34">
        <v>6.6666666666666666E-2</v>
      </c>
      <c r="V1720" s="34">
        <v>6.6666666666666666E-2</v>
      </c>
      <c r="W1720" s="34">
        <v>6.6666666666666666E-2</v>
      </c>
      <c r="X1720" s="34">
        <v>6.6666666666666666E-2</v>
      </c>
      <c r="Y1720" s="34">
        <v>3.3333333333333333E-2</v>
      </c>
      <c r="Z1720" s="34">
        <v>3.3333333333333333E-2</v>
      </c>
      <c r="AA1720" s="34">
        <v>6.1111111111111109E-2</v>
      </c>
    </row>
    <row r="1721" spans="1:27" ht="15.75" customHeight="1" x14ac:dyDescent="0.25">
      <c r="A1721" s="34">
        <v>26150370</v>
      </c>
      <c r="B1721" s="34">
        <v>64</v>
      </c>
      <c r="C1721" s="34" t="s">
        <v>1930</v>
      </c>
      <c r="D1721" s="34">
        <v>74</v>
      </c>
      <c r="E1721" s="34">
        <v>148</v>
      </c>
      <c r="F1721" s="34">
        <v>218</v>
      </c>
      <c r="G1721" s="34">
        <v>191</v>
      </c>
      <c r="H1721" s="34">
        <v>122</v>
      </c>
      <c r="I1721" s="34">
        <v>213</v>
      </c>
      <c r="J1721" s="34">
        <v>84</v>
      </c>
      <c r="K1721" s="34">
        <v>92</v>
      </c>
      <c r="L1721" s="34">
        <v>290</v>
      </c>
      <c r="M1721" s="34">
        <v>146</v>
      </c>
      <c r="N1721" s="34">
        <v>11</v>
      </c>
      <c r="O1721" s="34">
        <v>3.3333333333333333E-2</v>
      </c>
      <c r="P1721" s="34">
        <v>0</v>
      </c>
      <c r="Q1721" s="34">
        <v>3.3333333333333333E-2</v>
      </c>
      <c r="R1721" s="34">
        <v>3.3333333333333333E-2</v>
      </c>
      <c r="S1721" s="34">
        <v>3.3333333333333333E-2</v>
      </c>
      <c r="T1721" s="34">
        <v>3.3333333333333333E-2</v>
      </c>
      <c r="U1721" s="34">
        <v>3.3333333333333333E-2</v>
      </c>
      <c r="V1721" s="34">
        <v>3.3333333333333333E-2</v>
      </c>
      <c r="W1721" s="34">
        <v>3.3333333333333333E-2</v>
      </c>
      <c r="X1721" s="34">
        <v>3.3333333333333333E-2</v>
      </c>
      <c r="Y1721" s="34">
        <v>3.3333333333333333E-2</v>
      </c>
      <c r="Z1721" s="34">
        <v>3.3333333333333333E-2</v>
      </c>
      <c r="AA1721" s="34">
        <v>3.0555555555555555E-2</v>
      </c>
    </row>
    <row r="1722" spans="1:27" ht="15.75" customHeight="1" x14ac:dyDescent="0.25">
      <c r="A1722" s="34">
        <v>26150380</v>
      </c>
      <c r="B1722" s="34">
        <v>147</v>
      </c>
      <c r="C1722" s="34">
        <v>172</v>
      </c>
      <c r="D1722" s="34">
        <v>135</v>
      </c>
      <c r="E1722" s="34">
        <v>222</v>
      </c>
      <c r="F1722" s="34">
        <v>189</v>
      </c>
      <c r="G1722" s="34">
        <v>139</v>
      </c>
      <c r="H1722" s="34">
        <v>101.5</v>
      </c>
      <c r="I1722" s="34">
        <v>145</v>
      </c>
      <c r="J1722" s="34">
        <v>209.5</v>
      </c>
      <c r="K1722" s="34">
        <v>186.5</v>
      </c>
      <c r="L1722" s="34">
        <v>287</v>
      </c>
      <c r="M1722" s="34">
        <v>152.5</v>
      </c>
      <c r="N1722" s="34">
        <v>19</v>
      </c>
      <c r="O1722" s="34">
        <v>3.3333333333333333E-2</v>
      </c>
      <c r="P1722" s="34">
        <v>3.3333333333333333E-2</v>
      </c>
      <c r="Q1722" s="34">
        <v>3.3333333333333333E-2</v>
      </c>
      <c r="R1722" s="34">
        <v>3.3333333333333333E-2</v>
      </c>
      <c r="S1722" s="34">
        <v>3.3333333333333333E-2</v>
      </c>
      <c r="T1722" s="34">
        <v>6.6666666666666666E-2</v>
      </c>
      <c r="U1722" s="34">
        <v>6.6666666666666666E-2</v>
      </c>
      <c r="V1722" s="34">
        <v>6.6666666666666666E-2</v>
      </c>
      <c r="W1722" s="34">
        <v>6.6666666666666666E-2</v>
      </c>
      <c r="X1722" s="34">
        <v>6.6666666666666666E-2</v>
      </c>
      <c r="Y1722" s="34">
        <v>6.6666666666666666E-2</v>
      </c>
      <c r="Z1722" s="34">
        <v>6.6666666666666666E-2</v>
      </c>
      <c r="AA1722" s="34">
        <v>5.2777777777777778E-2</v>
      </c>
    </row>
    <row r="1723" spans="1:27" ht="15.75" customHeight="1" x14ac:dyDescent="0.25">
      <c r="A1723" s="34">
        <v>26155020</v>
      </c>
      <c r="B1723" s="34">
        <v>202.99999999999997</v>
      </c>
      <c r="C1723" s="34">
        <v>176.875</v>
      </c>
      <c r="D1723" s="34">
        <v>150.85</v>
      </c>
      <c r="E1723" s="34">
        <v>228.59999999999997</v>
      </c>
      <c r="F1723" s="34">
        <v>223.60000000000002</v>
      </c>
      <c r="G1723" s="34">
        <v>160.80000000000001</v>
      </c>
      <c r="H1723" s="34">
        <v>128.22500000000002</v>
      </c>
      <c r="I1723" s="34">
        <v>126.24999999999997</v>
      </c>
      <c r="J1723" s="34">
        <v>204.97499999999997</v>
      </c>
      <c r="K1723" s="34">
        <v>280.95</v>
      </c>
      <c r="L1723" s="34">
        <v>286.85000000000002</v>
      </c>
      <c r="M1723" s="34">
        <v>117.7</v>
      </c>
      <c r="N1723" s="34">
        <v>48</v>
      </c>
      <c r="O1723" s="34">
        <v>0.13333333333333333</v>
      </c>
      <c r="P1723" s="34">
        <v>0.13333333333333333</v>
      </c>
      <c r="Q1723" s="34">
        <v>0.13333333333333333</v>
      </c>
      <c r="R1723" s="34">
        <v>0.13333333333333333</v>
      </c>
      <c r="S1723" s="34">
        <v>0.13333333333333333</v>
      </c>
      <c r="T1723" s="34">
        <v>0.13333333333333333</v>
      </c>
      <c r="U1723" s="34">
        <v>0.13333333333333333</v>
      </c>
      <c r="V1723" s="34">
        <v>0.13333333333333333</v>
      </c>
      <c r="W1723" s="34">
        <v>0.13333333333333333</v>
      </c>
      <c r="X1723" s="34">
        <v>0.13333333333333333</v>
      </c>
      <c r="Y1723" s="34">
        <v>0.13333333333333333</v>
      </c>
      <c r="Z1723" s="34">
        <v>0.13333333333333333</v>
      </c>
      <c r="AA1723" s="34">
        <v>0.13333333333333333</v>
      </c>
    </row>
    <row r="1724" spans="1:27" ht="15.75" customHeight="1" x14ac:dyDescent="0.25">
      <c r="A1724" s="34">
        <v>26155050</v>
      </c>
      <c r="B1724" s="34">
        <v>90.02</v>
      </c>
      <c r="C1724" s="34">
        <v>113.71999999999998</v>
      </c>
      <c r="D1724" s="34">
        <v>132.44</v>
      </c>
      <c r="E1724" s="34">
        <v>208</v>
      </c>
      <c r="F1724" s="34">
        <v>157.05000000000001</v>
      </c>
      <c r="G1724" s="34">
        <v>83.825000000000017</v>
      </c>
      <c r="H1724" s="34">
        <v>54.175000000000004</v>
      </c>
      <c r="I1724" s="34">
        <v>62.1</v>
      </c>
      <c r="J1724" s="34">
        <v>131.32499999999999</v>
      </c>
      <c r="K1724" s="34">
        <v>210.72499999999999</v>
      </c>
      <c r="L1724" s="34">
        <v>232.65</v>
      </c>
      <c r="M1724" s="34">
        <v>94.949999999999989</v>
      </c>
      <c r="N1724" s="34">
        <v>52</v>
      </c>
      <c r="O1724" s="34">
        <v>0.16666666666666666</v>
      </c>
      <c r="P1724" s="34">
        <v>0.16666666666666666</v>
      </c>
      <c r="Q1724" s="34">
        <v>0.16666666666666666</v>
      </c>
      <c r="R1724" s="34">
        <v>0.16666666666666666</v>
      </c>
      <c r="S1724" s="34">
        <v>0.13333333333333333</v>
      </c>
      <c r="T1724" s="34">
        <v>0.13333333333333333</v>
      </c>
      <c r="U1724" s="34">
        <v>0.13333333333333333</v>
      </c>
      <c r="V1724" s="34">
        <v>0.13333333333333333</v>
      </c>
      <c r="W1724" s="34">
        <v>0.13333333333333333</v>
      </c>
      <c r="X1724" s="34">
        <v>0.13333333333333333</v>
      </c>
      <c r="Y1724" s="34">
        <v>0.13333333333333333</v>
      </c>
      <c r="Z1724" s="34">
        <v>0.13333333333333333</v>
      </c>
      <c r="AA1724" s="34">
        <v>0.14444444444444443</v>
      </c>
    </row>
    <row r="1725" spans="1:27" ht="15.75" customHeight="1" x14ac:dyDescent="0.25">
      <c r="A1725" s="34">
        <v>26155090</v>
      </c>
      <c r="B1725" s="34">
        <v>147.04000000000002</v>
      </c>
      <c r="C1725" s="34">
        <v>126.60000000000001</v>
      </c>
      <c r="D1725" s="34">
        <v>188.51999999999998</v>
      </c>
      <c r="E1725" s="34">
        <v>231.46000000000004</v>
      </c>
      <c r="F1725" s="34">
        <v>208.58</v>
      </c>
      <c r="G1725" s="34">
        <v>154</v>
      </c>
      <c r="H1725" s="34">
        <v>144.60000000000002</v>
      </c>
      <c r="I1725" s="34">
        <v>105.5</v>
      </c>
      <c r="J1725" s="34">
        <v>193.82499999999999</v>
      </c>
      <c r="K1725" s="34">
        <v>196.92500000000001</v>
      </c>
      <c r="L1725" s="34">
        <v>261.8</v>
      </c>
      <c r="M1725" s="34">
        <v>47.8</v>
      </c>
      <c r="N1725" s="34">
        <v>53</v>
      </c>
      <c r="O1725" s="34">
        <v>0.16666666666666666</v>
      </c>
      <c r="P1725" s="34">
        <v>0.13333333333333333</v>
      </c>
      <c r="Q1725" s="34">
        <v>0.16666666666666666</v>
      </c>
      <c r="R1725" s="34">
        <v>0.16666666666666666</v>
      </c>
      <c r="S1725" s="34">
        <v>0.16666666666666666</v>
      </c>
      <c r="T1725" s="34">
        <v>0.16666666666666666</v>
      </c>
      <c r="U1725" s="34">
        <v>0.13333333333333333</v>
      </c>
      <c r="V1725" s="34">
        <v>0.13333333333333333</v>
      </c>
      <c r="W1725" s="34">
        <v>0.13333333333333333</v>
      </c>
      <c r="X1725" s="34">
        <v>0.13333333333333333</v>
      </c>
      <c r="Y1725" s="34">
        <v>0.13333333333333333</v>
      </c>
      <c r="Z1725" s="34">
        <v>0.13333333333333333</v>
      </c>
      <c r="AA1725" s="34">
        <v>0.14722222222222223</v>
      </c>
    </row>
    <row r="1726" spans="1:27" ht="15.75" customHeight="1" x14ac:dyDescent="0.25">
      <c r="A1726" s="34">
        <v>26155110</v>
      </c>
      <c r="B1726" s="34">
        <v>98.58928571428568</v>
      </c>
      <c r="C1726" s="34">
        <v>100.44814814814816</v>
      </c>
      <c r="D1726" s="34">
        <v>155.31000000000003</v>
      </c>
      <c r="E1726" s="34">
        <v>191.79655172413791</v>
      </c>
      <c r="F1726" s="34">
        <v>166.76206896551724</v>
      </c>
      <c r="G1726" s="34">
        <v>103.89642857142859</v>
      </c>
      <c r="H1726" s="34">
        <v>69.867857142857147</v>
      </c>
      <c r="I1726" s="34">
        <v>70.953333333333333</v>
      </c>
      <c r="J1726" s="34">
        <v>130.63793103448273</v>
      </c>
      <c r="K1726" s="34">
        <v>204.28928571428568</v>
      </c>
      <c r="L1726" s="34">
        <v>196.56666666666672</v>
      </c>
      <c r="M1726" s="34">
        <v>122.18518518518515</v>
      </c>
      <c r="N1726" s="34">
        <v>340</v>
      </c>
      <c r="O1726" s="34">
        <v>0.93333333333333335</v>
      </c>
      <c r="P1726" s="34">
        <v>0.9</v>
      </c>
      <c r="Q1726" s="34">
        <v>1</v>
      </c>
      <c r="R1726" s="34">
        <v>0.96666666666666667</v>
      </c>
      <c r="S1726" s="34">
        <v>0.96666666666666667</v>
      </c>
      <c r="T1726" s="34">
        <v>0.93333333333333335</v>
      </c>
      <c r="U1726" s="34">
        <v>0.93333333333333335</v>
      </c>
      <c r="V1726" s="34">
        <v>1</v>
      </c>
      <c r="W1726" s="34">
        <v>0.96666666666666667</v>
      </c>
      <c r="X1726" s="34">
        <v>0.93333333333333335</v>
      </c>
      <c r="Y1726" s="34">
        <v>0.9</v>
      </c>
      <c r="Z1726" s="34">
        <v>0.9</v>
      </c>
      <c r="AA1726" s="34">
        <v>0.94444444444444442</v>
      </c>
    </row>
    <row r="1727" spans="1:27" ht="15.75" customHeight="1" x14ac:dyDescent="0.25">
      <c r="A1727" s="34">
        <v>26155140</v>
      </c>
      <c r="B1727" s="34">
        <v>145.5</v>
      </c>
      <c r="C1727" s="34">
        <v>108.19999999999999</v>
      </c>
      <c r="D1727" s="34">
        <v>155.07500000000002</v>
      </c>
      <c r="E1727" s="34">
        <v>233.67500000000001</v>
      </c>
      <c r="F1727" s="34">
        <v>186.875</v>
      </c>
      <c r="G1727" s="34">
        <v>147.6</v>
      </c>
      <c r="H1727" s="34">
        <v>147.07499999999999</v>
      </c>
      <c r="I1727" s="34">
        <v>140.375</v>
      </c>
      <c r="J1727" s="34">
        <v>211.17499999999998</v>
      </c>
      <c r="K1727" s="34">
        <v>199.45</v>
      </c>
      <c r="L1727" s="34">
        <v>255.47499999999997</v>
      </c>
      <c r="M1727" s="34">
        <v>66.850000000000009</v>
      </c>
      <c r="N1727" s="34">
        <v>48</v>
      </c>
      <c r="O1727" s="34">
        <v>0.13333333333333333</v>
      </c>
      <c r="P1727" s="34">
        <v>0.13333333333333333</v>
      </c>
      <c r="Q1727" s="34">
        <v>0.13333333333333333</v>
      </c>
      <c r="R1727" s="34">
        <v>0.13333333333333333</v>
      </c>
      <c r="S1727" s="34">
        <v>0.13333333333333333</v>
      </c>
      <c r="T1727" s="34">
        <v>0.13333333333333333</v>
      </c>
      <c r="U1727" s="34">
        <v>0.13333333333333333</v>
      </c>
      <c r="V1727" s="34">
        <v>0.13333333333333333</v>
      </c>
      <c r="W1727" s="34">
        <v>0.13333333333333333</v>
      </c>
      <c r="X1727" s="34">
        <v>0.13333333333333333</v>
      </c>
      <c r="Y1727" s="34">
        <v>0.13333333333333333</v>
      </c>
      <c r="Z1727" s="34">
        <v>0.13333333333333333</v>
      </c>
      <c r="AA1727" s="34">
        <v>0.13333333333333333</v>
      </c>
    </row>
    <row r="1728" spans="1:27" ht="15.75" customHeight="1" x14ac:dyDescent="0.25">
      <c r="A1728" s="34">
        <v>26155150</v>
      </c>
      <c r="B1728" s="34">
        <v>76.547058823529412</v>
      </c>
      <c r="C1728" s="34">
        <v>87.995652173913058</v>
      </c>
      <c r="D1728" s="34">
        <v>132.11052631578949</v>
      </c>
      <c r="E1728" s="34">
        <v>175.51363636363635</v>
      </c>
      <c r="F1728" s="34">
        <v>179.42173913043479</v>
      </c>
      <c r="G1728" s="34">
        <v>109.37727272727274</v>
      </c>
      <c r="H1728" s="34">
        <v>74.531578947368416</v>
      </c>
      <c r="I1728" s="34">
        <v>77.713636363636354</v>
      </c>
      <c r="J1728" s="34">
        <v>106.44090909090906</v>
      </c>
      <c r="K1728" s="34">
        <v>188.52727272727273</v>
      </c>
      <c r="L1728" s="34">
        <v>154.97500000000002</v>
      </c>
      <c r="M1728" s="34">
        <v>90.969999999999985</v>
      </c>
      <c r="N1728" s="34">
        <v>251</v>
      </c>
      <c r="O1728" s="34">
        <v>0.56666666666666665</v>
      </c>
      <c r="P1728" s="34">
        <v>0.76666666666666672</v>
      </c>
      <c r="Q1728" s="34">
        <v>0.6333333333333333</v>
      </c>
      <c r="R1728" s="34">
        <v>0.73333333333333328</v>
      </c>
      <c r="S1728" s="34">
        <v>0.76666666666666672</v>
      </c>
      <c r="T1728" s="34">
        <v>0.73333333333333328</v>
      </c>
      <c r="U1728" s="34">
        <v>0.6333333333333333</v>
      </c>
      <c r="V1728" s="34">
        <v>0.73333333333333328</v>
      </c>
      <c r="W1728" s="34">
        <v>0.73333333333333328</v>
      </c>
      <c r="X1728" s="34">
        <v>0.73333333333333328</v>
      </c>
      <c r="Y1728" s="34">
        <v>0.66666666666666663</v>
      </c>
      <c r="Z1728" s="34">
        <v>0.66666666666666663</v>
      </c>
      <c r="AA1728" s="34">
        <v>0.69722222222222219</v>
      </c>
    </row>
    <row r="1729" spans="1:27" ht="15.75" customHeight="1" x14ac:dyDescent="0.25">
      <c r="A1729" s="34">
        <v>26155170</v>
      </c>
      <c r="B1729" s="34">
        <v>111.34545454545454</v>
      </c>
      <c r="C1729" s="34">
        <v>110.75714285714287</v>
      </c>
      <c r="D1729" s="34">
        <v>161.6</v>
      </c>
      <c r="E1729" s="34">
        <v>188.9545454545455</v>
      </c>
      <c r="F1729" s="34">
        <v>184.66818181818186</v>
      </c>
      <c r="G1729" s="34">
        <v>109.05238095238093</v>
      </c>
      <c r="H1729" s="34">
        <v>73.152631578947364</v>
      </c>
      <c r="I1729" s="34">
        <v>76.490476190476187</v>
      </c>
      <c r="J1729" s="34">
        <v>142.32631578947371</v>
      </c>
      <c r="K1729" s="34">
        <v>213.14761904761906</v>
      </c>
      <c r="L1729" s="34">
        <v>230.19090909090903</v>
      </c>
      <c r="M1729" s="34">
        <v>144.55217391304348</v>
      </c>
      <c r="N1729" s="34">
        <v>255</v>
      </c>
      <c r="O1729" s="34">
        <v>0.73333333333333328</v>
      </c>
      <c r="P1729" s="34">
        <v>0.7</v>
      </c>
      <c r="Q1729" s="34">
        <v>0.73333333333333328</v>
      </c>
      <c r="R1729" s="34">
        <v>0.73333333333333328</v>
      </c>
      <c r="S1729" s="34">
        <v>0.73333333333333328</v>
      </c>
      <c r="T1729" s="34">
        <v>0.7</v>
      </c>
      <c r="U1729" s="34">
        <v>0.6333333333333333</v>
      </c>
      <c r="V1729" s="34">
        <v>0.7</v>
      </c>
      <c r="W1729" s="34">
        <v>0.6333333333333333</v>
      </c>
      <c r="X1729" s="34">
        <v>0.7</v>
      </c>
      <c r="Y1729" s="34">
        <v>0.73333333333333328</v>
      </c>
      <c r="Z1729" s="34">
        <v>0.76666666666666672</v>
      </c>
      <c r="AA1729" s="34">
        <v>0.70833333333333337</v>
      </c>
    </row>
    <row r="1730" spans="1:27" ht="15.75" customHeight="1" x14ac:dyDescent="0.25">
      <c r="A1730" s="34">
        <v>26160030</v>
      </c>
      <c r="B1730" s="34">
        <v>149.59999999999997</v>
      </c>
      <c r="C1730" s="34" t="s">
        <v>1930</v>
      </c>
      <c r="D1730" s="34">
        <v>146</v>
      </c>
      <c r="E1730" s="34">
        <v>330.5</v>
      </c>
      <c r="F1730" s="34">
        <v>314.89999999999998</v>
      </c>
      <c r="G1730" s="34">
        <v>70</v>
      </c>
      <c r="H1730" s="34">
        <v>100.1</v>
      </c>
      <c r="I1730" s="34">
        <v>225.10000000000005</v>
      </c>
      <c r="J1730" s="34">
        <v>186.60000000000002</v>
      </c>
      <c r="K1730" s="34">
        <v>149.69999999999999</v>
      </c>
      <c r="L1730" s="34" t="s">
        <v>1930</v>
      </c>
      <c r="M1730" s="34" t="s">
        <v>1930</v>
      </c>
      <c r="N1730" s="34">
        <v>9</v>
      </c>
      <c r="O1730" s="34">
        <v>3.3333333333333333E-2</v>
      </c>
      <c r="P1730" s="34">
        <v>0</v>
      </c>
      <c r="Q1730" s="34">
        <v>3.3333333333333333E-2</v>
      </c>
      <c r="R1730" s="34">
        <v>3.3333333333333333E-2</v>
      </c>
      <c r="S1730" s="34">
        <v>3.3333333333333333E-2</v>
      </c>
      <c r="T1730" s="34">
        <v>3.3333333333333333E-2</v>
      </c>
      <c r="U1730" s="34">
        <v>3.3333333333333333E-2</v>
      </c>
      <c r="V1730" s="34">
        <v>3.3333333333333333E-2</v>
      </c>
      <c r="W1730" s="34">
        <v>3.3333333333333333E-2</v>
      </c>
      <c r="X1730" s="34">
        <v>3.3333333333333333E-2</v>
      </c>
      <c r="Y1730" s="34">
        <v>0</v>
      </c>
      <c r="Z1730" s="34">
        <v>0</v>
      </c>
      <c r="AA1730" s="34">
        <v>2.5000000000000001E-2</v>
      </c>
    </row>
    <row r="1731" spans="1:27" ht="15.75" customHeight="1" x14ac:dyDescent="0.25">
      <c r="A1731" s="34">
        <v>26160080</v>
      </c>
      <c r="B1731" s="34">
        <v>101.16666666666667</v>
      </c>
      <c r="C1731" s="34">
        <v>121.48275862068965</v>
      </c>
      <c r="D1731" s="34">
        <v>166.51000000000002</v>
      </c>
      <c r="E1731" s="34">
        <v>194.56666666666666</v>
      </c>
      <c r="F1731" s="34">
        <v>180.26666666666668</v>
      </c>
      <c r="G1731" s="34">
        <v>93.566666666666663</v>
      </c>
      <c r="H1731" s="34">
        <v>80.965517241379317</v>
      </c>
      <c r="I1731" s="34">
        <v>96.3</v>
      </c>
      <c r="J1731" s="34">
        <v>162.5</v>
      </c>
      <c r="K1731" s="34">
        <v>239.3</v>
      </c>
      <c r="L1731" s="34">
        <v>217.59333333333333</v>
      </c>
      <c r="M1731" s="34">
        <v>143.34482758620689</v>
      </c>
      <c r="N1731" s="34">
        <v>357</v>
      </c>
      <c r="O1731" s="34">
        <v>1</v>
      </c>
      <c r="P1731" s="34">
        <v>0.96666666666666667</v>
      </c>
      <c r="Q1731" s="34">
        <v>1</v>
      </c>
      <c r="R1731" s="34">
        <v>1</v>
      </c>
      <c r="S1731" s="34">
        <v>1</v>
      </c>
      <c r="T1731" s="34">
        <v>1</v>
      </c>
      <c r="U1731" s="34">
        <v>0.96666666666666667</v>
      </c>
      <c r="V1731" s="34">
        <v>1</v>
      </c>
      <c r="W1731" s="34">
        <v>1</v>
      </c>
      <c r="X1731" s="34">
        <v>1</v>
      </c>
      <c r="Y1731" s="34">
        <v>1</v>
      </c>
      <c r="Z1731" s="34">
        <v>0.96666666666666667</v>
      </c>
      <c r="AA1731" s="34">
        <v>0.9916666666666667</v>
      </c>
    </row>
    <row r="1732" spans="1:27" ht="15.75" customHeight="1" x14ac:dyDescent="0.25">
      <c r="A1732" s="34">
        <v>26160090</v>
      </c>
      <c r="B1732" s="34">
        <v>139.37931034482759</v>
      </c>
      <c r="C1732" s="34">
        <v>155.59259259259258</v>
      </c>
      <c r="D1732" s="34">
        <v>248.93103448275863</v>
      </c>
      <c r="E1732" s="34">
        <v>298.63333333333333</v>
      </c>
      <c r="F1732" s="34">
        <v>321.7</v>
      </c>
      <c r="G1732" s="34">
        <v>214.64666666666665</v>
      </c>
      <c r="H1732" s="34">
        <v>175.12758620689655</v>
      </c>
      <c r="I1732" s="34">
        <v>183</v>
      </c>
      <c r="J1732" s="34">
        <v>270.08333333333331</v>
      </c>
      <c r="K1732" s="34">
        <v>347.43333333333334</v>
      </c>
      <c r="L1732" s="34">
        <v>285.2</v>
      </c>
      <c r="M1732" s="34">
        <v>206.83333333333334</v>
      </c>
      <c r="N1732" s="34">
        <v>354</v>
      </c>
      <c r="O1732" s="34">
        <v>0.96666666666666667</v>
      </c>
      <c r="P1732" s="34">
        <v>0.9</v>
      </c>
      <c r="Q1732" s="34">
        <v>0.96666666666666667</v>
      </c>
      <c r="R1732" s="34">
        <v>1</v>
      </c>
      <c r="S1732" s="34">
        <v>1</v>
      </c>
      <c r="T1732" s="34">
        <v>1</v>
      </c>
      <c r="U1732" s="34">
        <v>0.96666666666666667</v>
      </c>
      <c r="V1732" s="34">
        <v>1</v>
      </c>
      <c r="W1732" s="34">
        <v>1</v>
      </c>
      <c r="X1732" s="34">
        <v>1</v>
      </c>
      <c r="Y1732" s="34">
        <v>1</v>
      </c>
      <c r="Z1732" s="34">
        <v>1</v>
      </c>
      <c r="AA1732" s="34">
        <v>0.98333333333333328</v>
      </c>
    </row>
    <row r="1733" spans="1:27" ht="15.75" customHeight="1" x14ac:dyDescent="0.25">
      <c r="A1733" s="34">
        <v>26160100</v>
      </c>
      <c r="B1733" s="34">
        <v>166.80769230769232</v>
      </c>
      <c r="C1733" s="34">
        <v>168.84</v>
      </c>
      <c r="D1733" s="34">
        <v>178.61538461538461</v>
      </c>
      <c r="E1733" s="34">
        <v>240.17307692307693</v>
      </c>
      <c r="F1733" s="34">
        <v>242.04</v>
      </c>
      <c r="G1733" s="34">
        <v>164.53599999999997</v>
      </c>
      <c r="H1733" s="34">
        <v>96.68</v>
      </c>
      <c r="I1733" s="34">
        <v>117.96428571428571</v>
      </c>
      <c r="J1733" s="34">
        <v>157.68</v>
      </c>
      <c r="K1733" s="34">
        <v>292.45833333333331</v>
      </c>
      <c r="L1733" s="34">
        <v>305.96153846153845</v>
      </c>
      <c r="M1733" s="34">
        <v>205.65185185185186</v>
      </c>
      <c r="N1733" s="34">
        <v>308</v>
      </c>
      <c r="O1733" s="34">
        <v>0.8666666666666667</v>
      </c>
      <c r="P1733" s="34">
        <v>0.83333333333333337</v>
      </c>
      <c r="Q1733" s="34">
        <v>0.8666666666666667</v>
      </c>
      <c r="R1733" s="34">
        <v>0.8666666666666667</v>
      </c>
      <c r="S1733" s="34">
        <v>0.83333333333333337</v>
      </c>
      <c r="T1733" s="34">
        <v>0.83333333333333337</v>
      </c>
      <c r="U1733" s="34">
        <v>0.83333333333333337</v>
      </c>
      <c r="V1733" s="34">
        <v>0.93333333333333335</v>
      </c>
      <c r="W1733" s="34">
        <v>0.83333333333333337</v>
      </c>
      <c r="X1733" s="34">
        <v>0.8</v>
      </c>
      <c r="Y1733" s="34">
        <v>0.8666666666666667</v>
      </c>
      <c r="Z1733" s="34">
        <v>0.9</v>
      </c>
      <c r="AA1733" s="34">
        <v>0.85555555555555551</v>
      </c>
    </row>
    <row r="1734" spans="1:27" ht="15.75" customHeight="1" x14ac:dyDescent="0.25">
      <c r="A1734" s="34">
        <v>26160110</v>
      </c>
      <c r="B1734" s="34">
        <v>117.8</v>
      </c>
      <c r="C1734" s="34">
        <v>74.599999999999994</v>
      </c>
      <c r="D1734" s="34">
        <v>172.2</v>
      </c>
      <c r="E1734" s="34">
        <v>196</v>
      </c>
      <c r="F1734" s="34">
        <v>210.6</v>
      </c>
      <c r="G1734" s="34">
        <v>70</v>
      </c>
      <c r="H1734" s="34">
        <v>71.400000000000006</v>
      </c>
      <c r="I1734" s="34">
        <v>86.6</v>
      </c>
      <c r="J1734" s="34">
        <v>169.4</v>
      </c>
      <c r="K1734" s="34">
        <v>216.2</v>
      </c>
      <c r="L1734" s="34">
        <v>213</v>
      </c>
      <c r="M1734" s="34">
        <v>175.8</v>
      </c>
      <c r="N1734" s="34">
        <v>60</v>
      </c>
      <c r="O1734" s="34">
        <v>0.16666666666666666</v>
      </c>
      <c r="P1734" s="34">
        <v>0.16666666666666666</v>
      </c>
      <c r="Q1734" s="34">
        <v>0.16666666666666666</v>
      </c>
      <c r="R1734" s="34">
        <v>0.16666666666666666</v>
      </c>
      <c r="S1734" s="34">
        <v>0.16666666666666666</v>
      </c>
      <c r="T1734" s="34">
        <v>0.16666666666666666</v>
      </c>
      <c r="U1734" s="34">
        <v>0.16666666666666666</v>
      </c>
      <c r="V1734" s="34">
        <v>0.16666666666666666</v>
      </c>
      <c r="W1734" s="34">
        <v>0.16666666666666666</v>
      </c>
      <c r="X1734" s="34">
        <v>0.16666666666666666</v>
      </c>
      <c r="Y1734" s="34">
        <v>0.16666666666666666</v>
      </c>
      <c r="Z1734" s="34">
        <v>0.16666666666666666</v>
      </c>
      <c r="AA1734" s="34">
        <v>0.16666666666666666</v>
      </c>
    </row>
    <row r="1735" spans="1:27" ht="15.75" customHeight="1" x14ac:dyDescent="0.25">
      <c r="A1735" s="34">
        <v>26160120</v>
      </c>
      <c r="B1735" s="34">
        <v>136.22413793103448</v>
      </c>
      <c r="C1735" s="34">
        <v>123.82962962962964</v>
      </c>
      <c r="D1735" s="34">
        <v>176.05357142857142</v>
      </c>
      <c r="E1735" s="34">
        <v>209.42857142857142</v>
      </c>
      <c r="F1735" s="34">
        <v>189.30769230769232</v>
      </c>
      <c r="G1735" s="34">
        <v>89.740740740740748</v>
      </c>
      <c r="H1735" s="34">
        <v>66.307692307692307</v>
      </c>
      <c r="I1735" s="34">
        <v>77.703703703703709</v>
      </c>
      <c r="J1735" s="34">
        <v>139.11538461538461</v>
      </c>
      <c r="K1735" s="34">
        <v>285.92</v>
      </c>
      <c r="L1735" s="34">
        <v>280.61481481481485</v>
      </c>
      <c r="M1735" s="34">
        <v>158.88888888888889</v>
      </c>
      <c r="N1735" s="34">
        <v>323</v>
      </c>
      <c r="O1735" s="34">
        <v>0.96666666666666667</v>
      </c>
      <c r="P1735" s="34">
        <v>0.9</v>
      </c>
      <c r="Q1735" s="34">
        <v>0.93333333333333335</v>
      </c>
      <c r="R1735" s="34">
        <v>0.93333333333333335</v>
      </c>
      <c r="S1735" s="34">
        <v>0.8666666666666667</v>
      </c>
      <c r="T1735" s="34">
        <v>0.9</v>
      </c>
      <c r="U1735" s="34">
        <v>0.8666666666666667</v>
      </c>
      <c r="V1735" s="34">
        <v>0.9</v>
      </c>
      <c r="W1735" s="34">
        <v>0.8666666666666667</v>
      </c>
      <c r="X1735" s="34">
        <v>0.83333333333333337</v>
      </c>
      <c r="Y1735" s="34">
        <v>0.9</v>
      </c>
      <c r="Z1735" s="34">
        <v>0.9</v>
      </c>
      <c r="AA1735" s="34">
        <v>0.89722222222222225</v>
      </c>
    </row>
    <row r="1736" spans="1:27" ht="15.75" customHeight="1" x14ac:dyDescent="0.25">
      <c r="A1736" s="34">
        <v>26160150</v>
      </c>
      <c r="B1736" s="34">
        <v>65</v>
      </c>
      <c r="C1736" s="34">
        <v>36</v>
      </c>
      <c r="D1736" s="34" t="s">
        <v>1930</v>
      </c>
      <c r="E1736" s="34">
        <v>243</v>
      </c>
      <c r="F1736" s="34">
        <v>84</v>
      </c>
      <c r="G1736" s="34">
        <v>55</v>
      </c>
      <c r="H1736" s="34">
        <v>51</v>
      </c>
      <c r="I1736" s="34">
        <v>33</v>
      </c>
      <c r="J1736" s="34" t="s">
        <v>1930</v>
      </c>
      <c r="K1736" s="34" t="s">
        <v>1930</v>
      </c>
      <c r="L1736" s="34" t="s">
        <v>1930</v>
      </c>
      <c r="M1736" s="34" t="s">
        <v>1930</v>
      </c>
      <c r="N1736" s="34">
        <v>7</v>
      </c>
      <c r="O1736" s="34">
        <v>3.3333333333333333E-2</v>
      </c>
      <c r="P1736" s="34">
        <v>3.3333333333333333E-2</v>
      </c>
      <c r="Q1736" s="34">
        <v>0</v>
      </c>
      <c r="R1736" s="34">
        <v>3.3333333333333333E-2</v>
      </c>
      <c r="S1736" s="34">
        <v>3.3333333333333333E-2</v>
      </c>
      <c r="T1736" s="34">
        <v>3.3333333333333333E-2</v>
      </c>
      <c r="U1736" s="34">
        <v>3.3333333333333333E-2</v>
      </c>
      <c r="V1736" s="34">
        <v>3.3333333333333333E-2</v>
      </c>
      <c r="W1736" s="34">
        <v>0</v>
      </c>
      <c r="X1736" s="34">
        <v>0</v>
      </c>
      <c r="Y1736" s="34">
        <v>0</v>
      </c>
      <c r="Z1736" s="34">
        <v>0</v>
      </c>
      <c r="AA1736" s="34">
        <v>1.9444444444444445E-2</v>
      </c>
    </row>
    <row r="1737" spans="1:27" ht="15.75" customHeight="1" x14ac:dyDescent="0.25">
      <c r="A1737" s="34">
        <v>26160160</v>
      </c>
      <c r="B1737" s="34">
        <v>114.72999999999998</v>
      </c>
      <c r="C1737" s="34">
        <v>151.45172413793102</v>
      </c>
      <c r="D1737" s="34">
        <v>235.96000000000004</v>
      </c>
      <c r="E1737" s="34">
        <v>237.98999999999995</v>
      </c>
      <c r="F1737" s="34">
        <v>326.97333333333336</v>
      </c>
      <c r="G1737" s="34">
        <v>208.67241379310349</v>
      </c>
      <c r="H1737" s="34">
        <v>152.71071428571426</v>
      </c>
      <c r="I1737" s="34">
        <v>175.47586206896548</v>
      </c>
      <c r="J1737" s="34">
        <v>240.24000000000004</v>
      </c>
      <c r="K1737" s="34">
        <v>290.59999999999997</v>
      </c>
      <c r="L1737" s="34">
        <v>311.14999999999992</v>
      </c>
      <c r="M1737" s="34">
        <v>217.07241379310349</v>
      </c>
      <c r="N1737" s="34">
        <v>353</v>
      </c>
      <c r="O1737" s="34">
        <v>1</v>
      </c>
      <c r="P1737" s="34">
        <v>0.96666666666666667</v>
      </c>
      <c r="Q1737" s="34">
        <v>1</v>
      </c>
      <c r="R1737" s="34">
        <v>1</v>
      </c>
      <c r="S1737" s="34">
        <v>1</v>
      </c>
      <c r="T1737" s="34">
        <v>0.96666666666666667</v>
      </c>
      <c r="U1737" s="34">
        <v>0.93333333333333335</v>
      </c>
      <c r="V1737" s="34">
        <v>0.96666666666666667</v>
      </c>
      <c r="W1737" s="34">
        <v>1</v>
      </c>
      <c r="X1737" s="34">
        <v>0.96666666666666667</v>
      </c>
      <c r="Y1737" s="34">
        <v>1</v>
      </c>
      <c r="Z1737" s="34">
        <v>0.96666666666666667</v>
      </c>
      <c r="AA1737" s="34">
        <v>0.98055555555555551</v>
      </c>
    </row>
    <row r="1738" spans="1:27" ht="15.75" customHeight="1" x14ac:dyDescent="0.25">
      <c r="A1738" s="34">
        <v>26160250</v>
      </c>
      <c r="B1738" s="34">
        <v>132</v>
      </c>
      <c r="C1738" s="34">
        <v>89.95</v>
      </c>
      <c r="D1738" s="34">
        <v>162.05000000000001</v>
      </c>
      <c r="E1738" s="34">
        <v>289.5</v>
      </c>
      <c r="F1738" s="34">
        <v>202.85</v>
      </c>
      <c r="G1738" s="34">
        <v>95.45</v>
      </c>
      <c r="H1738" s="34">
        <v>124.25</v>
      </c>
      <c r="I1738" s="34">
        <v>110.9</v>
      </c>
      <c r="J1738" s="34">
        <v>207.95</v>
      </c>
      <c r="K1738" s="34">
        <v>259.04999999999995</v>
      </c>
      <c r="L1738" s="34">
        <v>252.09999999999997</v>
      </c>
      <c r="M1738" s="34">
        <v>102.15</v>
      </c>
      <c r="N1738" s="34">
        <v>23</v>
      </c>
      <c r="O1738" s="34">
        <v>6.6666666666666666E-2</v>
      </c>
      <c r="P1738" s="34">
        <v>6.6666666666666666E-2</v>
      </c>
      <c r="Q1738" s="34">
        <v>6.6666666666666666E-2</v>
      </c>
      <c r="R1738" s="34">
        <v>3.3333333333333333E-2</v>
      </c>
      <c r="S1738" s="34">
        <v>6.6666666666666666E-2</v>
      </c>
      <c r="T1738" s="34">
        <v>6.6666666666666666E-2</v>
      </c>
      <c r="U1738" s="34">
        <v>6.6666666666666666E-2</v>
      </c>
      <c r="V1738" s="34">
        <v>6.6666666666666666E-2</v>
      </c>
      <c r="W1738" s="34">
        <v>6.6666666666666666E-2</v>
      </c>
      <c r="X1738" s="34">
        <v>6.6666666666666666E-2</v>
      </c>
      <c r="Y1738" s="34">
        <v>6.6666666666666666E-2</v>
      </c>
      <c r="Z1738" s="34">
        <v>6.6666666666666666E-2</v>
      </c>
      <c r="AA1738" s="34">
        <v>6.3888888888888884E-2</v>
      </c>
    </row>
    <row r="1739" spans="1:27" ht="15.75" customHeight="1" x14ac:dyDescent="0.25">
      <c r="A1739" s="34">
        <v>26160260</v>
      </c>
      <c r="B1739" s="34">
        <v>141</v>
      </c>
      <c r="C1739" s="34">
        <v>70</v>
      </c>
      <c r="D1739" s="34">
        <v>179.5</v>
      </c>
      <c r="E1739" s="34">
        <v>125</v>
      </c>
      <c r="F1739" s="34">
        <v>128.5</v>
      </c>
      <c r="G1739" s="34">
        <v>58</v>
      </c>
      <c r="H1739" s="34">
        <v>56</v>
      </c>
      <c r="I1739" s="34">
        <v>70</v>
      </c>
      <c r="J1739" s="34">
        <v>191</v>
      </c>
      <c r="K1739" s="34">
        <v>189.5</v>
      </c>
      <c r="L1739" s="34">
        <v>223.5</v>
      </c>
      <c r="M1739" s="34">
        <v>87.5</v>
      </c>
      <c r="N1739" s="34">
        <v>24</v>
      </c>
      <c r="O1739" s="34">
        <v>6.6666666666666666E-2</v>
      </c>
      <c r="P1739" s="34">
        <v>6.6666666666666666E-2</v>
      </c>
      <c r="Q1739" s="34">
        <v>6.6666666666666666E-2</v>
      </c>
      <c r="R1739" s="34">
        <v>6.6666666666666666E-2</v>
      </c>
      <c r="S1739" s="34">
        <v>6.6666666666666666E-2</v>
      </c>
      <c r="T1739" s="34">
        <v>6.6666666666666666E-2</v>
      </c>
      <c r="U1739" s="34">
        <v>6.6666666666666666E-2</v>
      </c>
      <c r="V1739" s="34">
        <v>6.6666666666666666E-2</v>
      </c>
      <c r="W1739" s="34">
        <v>6.6666666666666666E-2</v>
      </c>
      <c r="X1739" s="34">
        <v>6.6666666666666666E-2</v>
      </c>
      <c r="Y1739" s="34">
        <v>6.6666666666666666E-2</v>
      </c>
      <c r="Z1739" s="34">
        <v>6.6666666666666666E-2</v>
      </c>
      <c r="AA1739" s="34">
        <v>6.6666666666666666E-2</v>
      </c>
    </row>
    <row r="1740" spans="1:27" ht="15.75" customHeight="1" x14ac:dyDescent="0.25">
      <c r="A1740" s="34">
        <v>26170110</v>
      </c>
      <c r="B1740" s="34">
        <v>40.5</v>
      </c>
      <c r="C1740" s="34">
        <v>132</v>
      </c>
      <c r="D1740" s="34">
        <v>148.5</v>
      </c>
      <c r="E1740" s="34">
        <v>184</v>
      </c>
      <c r="F1740" s="34">
        <v>263</v>
      </c>
      <c r="G1740" s="34">
        <v>47</v>
      </c>
      <c r="H1740" s="34">
        <v>80.5</v>
      </c>
      <c r="I1740" s="34">
        <v>109</v>
      </c>
      <c r="J1740" s="34">
        <v>111</v>
      </c>
      <c r="K1740" s="34">
        <v>190.5</v>
      </c>
      <c r="L1740" s="34">
        <v>203.5</v>
      </c>
      <c r="M1740" s="34">
        <v>113</v>
      </c>
      <c r="N1740" s="34">
        <v>24</v>
      </c>
      <c r="O1740" s="34">
        <v>6.6666666666666666E-2</v>
      </c>
      <c r="P1740" s="34">
        <v>6.6666666666666666E-2</v>
      </c>
      <c r="Q1740" s="34">
        <v>6.6666666666666666E-2</v>
      </c>
      <c r="R1740" s="34">
        <v>6.6666666666666666E-2</v>
      </c>
      <c r="S1740" s="34">
        <v>6.6666666666666666E-2</v>
      </c>
      <c r="T1740" s="34">
        <v>6.6666666666666666E-2</v>
      </c>
      <c r="U1740" s="34">
        <v>6.6666666666666666E-2</v>
      </c>
      <c r="V1740" s="34">
        <v>6.6666666666666666E-2</v>
      </c>
      <c r="W1740" s="34">
        <v>6.6666666666666666E-2</v>
      </c>
      <c r="X1740" s="34">
        <v>6.6666666666666666E-2</v>
      </c>
      <c r="Y1740" s="34">
        <v>6.6666666666666666E-2</v>
      </c>
      <c r="Z1740" s="34">
        <v>6.6666666666666666E-2</v>
      </c>
      <c r="AA1740" s="34">
        <v>6.6666666666666666E-2</v>
      </c>
    </row>
    <row r="1741" spans="1:27" ht="15.75" customHeight="1" x14ac:dyDescent="0.25">
      <c r="A1741" s="34">
        <v>26170120</v>
      </c>
      <c r="B1741" s="34">
        <v>106.5</v>
      </c>
      <c r="C1741" s="34">
        <v>109</v>
      </c>
      <c r="D1741" s="34">
        <v>200</v>
      </c>
      <c r="E1741" s="34">
        <v>181</v>
      </c>
      <c r="F1741" s="34">
        <v>163.5</v>
      </c>
      <c r="G1741" s="34">
        <v>89</v>
      </c>
      <c r="H1741" s="34">
        <v>87.5</v>
      </c>
      <c r="I1741" s="34">
        <v>67</v>
      </c>
      <c r="J1741" s="34">
        <v>199</v>
      </c>
      <c r="K1741" s="34">
        <v>244</v>
      </c>
      <c r="L1741" s="34">
        <v>220.5</v>
      </c>
      <c r="M1741" s="34">
        <v>77.5</v>
      </c>
      <c r="N1741" s="34">
        <v>22</v>
      </c>
      <c r="O1741" s="34">
        <v>6.6666666666666666E-2</v>
      </c>
      <c r="P1741" s="34">
        <v>3.3333333333333333E-2</v>
      </c>
      <c r="Q1741" s="34">
        <v>3.3333333333333333E-2</v>
      </c>
      <c r="R1741" s="34">
        <v>6.6666666666666666E-2</v>
      </c>
      <c r="S1741" s="34">
        <v>6.6666666666666666E-2</v>
      </c>
      <c r="T1741" s="34">
        <v>6.6666666666666666E-2</v>
      </c>
      <c r="U1741" s="34">
        <v>6.6666666666666666E-2</v>
      </c>
      <c r="V1741" s="34">
        <v>6.6666666666666666E-2</v>
      </c>
      <c r="W1741" s="34">
        <v>6.6666666666666666E-2</v>
      </c>
      <c r="X1741" s="34">
        <v>6.6666666666666666E-2</v>
      </c>
      <c r="Y1741" s="34">
        <v>6.6666666666666666E-2</v>
      </c>
      <c r="Z1741" s="34">
        <v>6.6666666666666666E-2</v>
      </c>
      <c r="AA1741" s="34">
        <v>6.1111111111111109E-2</v>
      </c>
    </row>
    <row r="1742" spans="1:27" ht="15.75" customHeight="1" x14ac:dyDescent="0.25">
      <c r="A1742" s="34">
        <v>26170130</v>
      </c>
      <c r="B1742" s="34">
        <v>123.5</v>
      </c>
      <c r="C1742" s="34">
        <v>153</v>
      </c>
      <c r="D1742" s="34">
        <v>192</v>
      </c>
      <c r="E1742" s="34">
        <v>188.5</v>
      </c>
      <c r="F1742" s="34">
        <v>157</v>
      </c>
      <c r="G1742" s="34">
        <v>160.5</v>
      </c>
      <c r="H1742" s="34">
        <v>111.5</v>
      </c>
      <c r="I1742" s="34">
        <v>146.5</v>
      </c>
      <c r="J1742" s="34">
        <v>273.5</v>
      </c>
      <c r="K1742" s="34">
        <v>166.5</v>
      </c>
      <c r="L1742" s="34">
        <v>204</v>
      </c>
      <c r="M1742" s="34">
        <v>97.5</v>
      </c>
      <c r="N1742" s="34">
        <v>23</v>
      </c>
      <c r="O1742" s="34">
        <v>6.6666666666666666E-2</v>
      </c>
      <c r="P1742" s="34">
        <v>6.6666666666666666E-2</v>
      </c>
      <c r="Q1742" s="34">
        <v>6.6666666666666666E-2</v>
      </c>
      <c r="R1742" s="34">
        <v>6.6666666666666666E-2</v>
      </c>
      <c r="S1742" s="34">
        <v>3.3333333333333333E-2</v>
      </c>
      <c r="T1742" s="34">
        <v>6.6666666666666666E-2</v>
      </c>
      <c r="U1742" s="34">
        <v>6.6666666666666666E-2</v>
      </c>
      <c r="V1742" s="34">
        <v>6.6666666666666666E-2</v>
      </c>
      <c r="W1742" s="34">
        <v>6.6666666666666666E-2</v>
      </c>
      <c r="X1742" s="34">
        <v>6.6666666666666666E-2</v>
      </c>
      <c r="Y1742" s="34">
        <v>6.6666666666666666E-2</v>
      </c>
      <c r="Z1742" s="34">
        <v>6.6666666666666666E-2</v>
      </c>
      <c r="AA1742" s="34">
        <v>6.3888888888888884E-2</v>
      </c>
    </row>
    <row r="1743" spans="1:27" ht="15.75" customHeight="1" x14ac:dyDescent="0.25">
      <c r="A1743" s="34">
        <v>26170150</v>
      </c>
      <c r="B1743" s="34">
        <v>113.3</v>
      </c>
      <c r="C1743" s="34">
        <v>128.65517241379311</v>
      </c>
      <c r="D1743" s="34">
        <v>223.75862068965517</v>
      </c>
      <c r="E1743" s="34">
        <v>287.55172413793105</v>
      </c>
      <c r="F1743" s="34">
        <v>336.13793103448273</v>
      </c>
      <c r="G1743" s="34">
        <v>261.46666666666664</v>
      </c>
      <c r="H1743" s="34">
        <v>222.33333333333334</v>
      </c>
      <c r="I1743" s="34">
        <v>244.53333333333333</v>
      </c>
      <c r="J1743" s="34">
        <v>286.03333333333336</v>
      </c>
      <c r="K1743" s="34">
        <v>322.9655172413793</v>
      </c>
      <c r="L1743" s="34">
        <v>293.86206896551727</v>
      </c>
      <c r="M1743" s="34">
        <v>180</v>
      </c>
      <c r="N1743" s="34">
        <v>354</v>
      </c>
      <c r="O1743" s="34">
        <v>1</v>
      </c>
      <c r="P1743" s="34">
        <v>0.96666666666666667</v>
      </c>
      <c r="Q1743" s="34">
        <v>0.96666666666666667</v>
      </c>
      <c r="R1743" s="34">
        <v>0.96666666666666667</v>
      </c>
      <c r="S1743" s="34">
        <v>0.96666666666666667</v>
      </c>
      <c r="T1743" s="34">
        <v>1</v>
      </c>
      <c r="U1743" s="34">
        <v>1</v>
      </c>
      <c r="V1743" s="34">
        <v>1</v>
      </c>
      <c r="W1743" s="34">
        <v>1</v>
      </c>
      <c r="X1743" s="34">
        <v>0.96666666666666667</v>
      </c>
      <c r="Y1743" s="34">
        <v>0.96666666666666667</v>
      </c>
      <c r="Z1743" s="34">
        <v>1</v>
      </c>
      <c r="AA1743" s="34">
        <v>0.98333333333333328</v>
      </c>
    </row>
    <row r="1744" spans="1:27" ht="15.75" customHeight="1" x14ac:dyDescent="0.25">
      <c r="A1744" s="34">
        <v>26170180</v>
      </c>
      <c r="B1744" s="34">
        <v>113.46785714285714</v>
      </c>
      <c r="C1744" s="34">
        <v>151.49285714285716</v>
      </c>
      <c r="D1744" s="34">
        <v>222.02592592592595</v>
      </c>
      <c r="E1744" s="34">
        <v>248.08928571428572</v>
      </c>
      <c r="F1744" s="34">
        <v>277.37037037037038</v>
      </c>
      <c r="G1744" s="34">
        <v>165.07500000000002</v>
      </c>
      <c r="H1744" s="34">
        <v>151.71428571428572</v>
      </c>
      <c r="I1744" s="34">
        <v>154.41111111111113</v>
      </c>
      <c r="J1744" s="34">
        <v>245.28571428571428</v>
      </c>
      <c r="K1744" s="34">
        <v>294.93571428571431</v>
      </c>
      <c r="L1744" s="34">
        <v>313.66666666666669</v>
      </c>
      <c r="M1744" s="34">
        <v>225.79310344827587</v>
      </c>
      <c r="N1744" s="34">
        <v>333</v>
      </c>
      <c r="O1744" s="34">
        <v>0.93333333333333335</v>
      </c>
      <c r="P1744" s="34">
        <v>0.93333333333333335</v>
      </c>
      <c r="Q1744" s="34">
        <v>0.9</v>
      </c>
      <c r="R1744" s="34">
        <v>0.93333333333333335</v>
      </c>
      <c r="S1744" s="34">
        <v>0.9</v>
      </c>
      <c r="T1744" s="34">
        <v>0.93333333333333335</v>
      </c>
      <c r="U1744" s="34">
        <v>0.93333333333333335</v>
      </c>
      <c r="V1744" s="34">
        <v>0.9</v>
      </c>
      <c r="W1744" s="34">
        <v>0.93333333333333335</v>
      </c>
      <c r="X1744" s="34">
        <v>0.93333333333333335</v>
      </c>
      <c r="Y1744" s="34">
        <v>0.9</v>
      </c>
      <c r="Z1744" s="34">
        <v>0.96666666666666667</v>
      </c>
      <c r="AA1744" s="34">
        <v>0.92500000000000004</v>
      </c>
    </row>
    <row r="1745" spans="1:27" ht="15.75" customHeight="1" x14ac:dyDescent="0.25">
      <c r="A1745" s="34">
        <v>26170190</v>
      </c>
      <c r="B1745" s="34">
        <v>104.82</v>
      </c>
      <c r="C1745" s="34">
        <v>108.05</v>
      </c>
      <c r="D1745" s="34">
        <v>192.84137931034485</v>
      </c>
      <c r="E1745" s="34">
        <v>270.22758620689655</v>
      </c>
      <c r="F1745" s="34">
        <v>355.13333333333338</v>
      </c>
      <c r="G1745" s="34">
        <v>263.57</v>
      </c>
      <c r="H1745" s="34">
        <v>205.76333333333332</v>
      </c>
      <c r="I1745" s="34">
        <v>240.08333333333334</v>
      </c>
      <c r="J1745" s="34">
        <v>275.64999999999998</v>
      </c>
      <c r="K1745" s="34">
        <v>325.18999999999994</v>
      </c>
      <c r="L1745" s="34">
        <v>318.45517241379309</v>
      </c>
      <c r="M1745" s="34">
        <v>188.02413793103449</v>
      </c>
      <c r="N1745" s="34">
        <v>356</v>
      </c>
      <c r="O1745" s="34">
        <v>1</v>
      </c>
      <c r="P1745" s="34">
        <v>1</v>
      </c>
      <c r="Q1745" s="34">
        <v>0.96666666666666667</v>
      </c>
      <c r="R1745" s="34">
        <v>0.96666666666666667</v>
      </c>
      <c r="S1745" s="34">
        <v>1</v>
      </c>
      <c r="T1745" s="34">
        <v>1</v>
      </c>
      <c r="U1745" s="34">
        <v>1</v>
      </c>
      <c r="V1745" s="34">
        <v>1</v>
      </c>
      <c r="W1745" s="34">
        <v>1</v>
      </c>
      <c r="X1745" s="34">
        <v>1</v>
      </c>
      <c r="Y1745" s="34">
        <v>0.96666666666666667</v>
      </c>
      <c r="Z1745" s="34">
        <v>0.96666666666666667</v>
      </c>
      <c r="AA1745" s="34">
        <v>0.98888888888888893</v>
      </c>
    </row>
    <row r="1746" spans="1:27" ht="15.75" customHeight="1" x14ac:dyDescent="0.25">
      <c r="A1746" s="34">
        <v>26170240</v>
      </c>
      <c r="B1746" s="34">
        <v>86</v>
      </c>
      <c r="C1746" s="34">
        <v>118.25</v>
      </c>
      <c r="D1746" s="34">
        <v>223.25</v>
      </c>
      <c r="E1746" s="34">
        <v>299.25</v>
      </c>
      <c r="F1746" s="34">
        <v>326</v>
      </c>
      <c r="G1746" s="34">
        <v>161.6</v>
      </c>
      <c r="H1746" s="34">
        <v>146.75</v>
      </c>
      <c r="I1746" s="34">
        <v>178.8</v>
      </c>
      <c r="J1746" s="34">
        <v>340</v>
      </c>
      <c r="K1746" s="34">
        <v>257.39999999999998</v>
      </c>
      <c r="L1746" s="34">
        <v>230.2</v>
      </c>
      <c r="M1746" s="34">
        <v>186.2</v>
      </c>
      <c r="N1746" s="34">
        <v>55</v>
      </c>
      <c r="O1746" s="34">
        <v>0.13333333333333333</v>
      </c>
      <c r="P1746" s="34">
        <v>0.13333333333333333</v>
      </c>
      <c r="Q1746" s="34">
        <v>0.13333333333333333</v>
      </c>
      <c r="R1746" s="34">
        <v>0.13333333333333333</v>
      </c>
      <c r="S1746" s="34">
        <v>0.16666666666666666</v>
      </c>
      <c r="T1746" s="34">
        <v>0.16666666666666666</v>
      </c>
      <c r="U1746" s="34">
        <v>0.13333333333333333</v>
      </c>
      <c r="V1746" s="34">
        <v>0.16666666666666666</v>
      </c>
      <c r="W1746" s="34">
        <v>0.16666666666666666</v>
      </c>
      <c r="X1746" s="34">
        <v>0.16666666666666666</v>
      </c>
      <c r="Y1746" s="34">
        <v>0.16666666666666666</v>
      </c>
      <c r="Z1746" s="34">
        <v>0.16666666666666666</v>
      </c>
      <c r="AA1746" s="34">
        <v>0.15277777777777779</v>
      </c>
    </row>
    <row r="1747" spans="1:27" ht="15.75" customHeight="1" x14ac:dyDescent="0.25">
      <c r="A1747" s="34">
        <v>26170260</v>
      </c>
      <c r="B1747" s="34">
        <v>91.137931034482762</v>
      </c>
      <c r="C1747" s="34">
        <v>105.86206896551724</v>
      </c>
      <c r="D1747" s="34">
        <v>141.49259259259259</v>
      </c>
      <c r="E1747" s="34">
        <v>185.03214285714284</v>
      </c>
      <c r="F1747" s="34">
        <v>208.47241379310344</v>
      </c>
      <c r="G1747" s="34">
        <v>143.52000000000001</v>
      </c>
      <c r="H1747" s="34">
        <v>92.571428571428569</v>
      </c>
      <c r="I1747" s="34">
        <v>109.92592592592592</v>
      </c>
      <c r="J1747" s="34">
        <v>178.38461538461539</v>
      </c>
      <c r="K1747" s="34">
        <v>205.26785714285714</v>
      </c>
      <c r="L1747" s="34">
        <v>183.13793103448276</v>
      </c>
      <c r="M1747" s="34">
        <v>149.39285714285714</v>
      </c>
      <c r="N1747" s="34">
        <v>333</v>
      </c>
      <c r="O1747" s="34">
        <v>0.96666666666666667</v>
      </c>
      <c r="P1747" s="34">
        <v>0.96666666666666667</v>
      </c>
      <c r="Q1747" s="34">
        <v>0.9</v>
      </c>
      <c r="R1747" s="34">
        <v>0.93333333333333335</v>
      </c>
      <c r="S1747" s="34">
        <v>0.96666666666666667</v>
      </c>
      <c r="T1747" s="34">
        <v>0.83333333333333337</v>
      </c>
      <c r="U1747" s="34">
        <v>0.93333333333333335</v>
      </c>
      <c r="V1747" s="34">
        <v>0.9</v>
      </c>
      <c r="W1747" s="34">
        <v>0.8666666666666667</v>
      </c>
      <c r="X1747" s="34">
        <v>0.93333333333333335</v>
      </c>
      <c r="Y1747" s="34">
        <v>0.96666666666666667</v>
      </c>
      <c r="Z1747" s="34">
        <v>0.93333333333333335</v>
      </c>
      <c r="AA1747" s="34">
        <v>0.92500000000000004</v>
      </c>
    </row>
    <row r="1748" spans="1:27" ht="15.75" customHeight="1" x14ac:dyDescent="0.25">
      <c r="A1748" s="34">
        <v>26170290</v>
      </c>
      <c r="B1748" s="34">
        <v>137.53333333333333</v>
      </c>
      <c r="C1748" s="34">
        <v>143.03333333333333</v>
      </c>
      <c r="D1748" s="34">
        <v>232.79</v>
      </c>
      <c r="E1748" s="34">
        <v>266.92857142857144</v>
      </c>
      <c r="F1748" s="34">
        <v>260.34482758620692</v>
      </c>
      <c r="G1748" s="34">
        <v>166.33333333333334</v>
      </c>
      <c r="H1748" s="34">
        <v>151.62068965517241</v>
      </c>
      <c r="I1748" s="34">
        <v>163.10344827586206</v>
      </c>
      <c r="J1748" s="34">
        <v>212.85714285714286</v>
      </c>
      <c r="K1748" s="34">
        <v>295.3</v>
      </c>
      <c r="L1748" s="34">
        <v>278.58928571428572</v>
      </c>
      <c r="M1748" s="34">
        <v>206.86206896551724</v>
      </c>
      <c r="N1748" s="34">
        <v>344</v>
      </c>
      <c r="O1748" s="34">
        <v>1</v>
      </c>
      <c r="P1748" s="34">
        <v>1</v>
      </c>
      <c r="Q1748" s="34">
        <v>1</v>
      </c>
      <c r="R1748" s="34">
        <v>0.93333333333333335</v>
      </c>
      <c r="S1748" s="34">
        <v>0.96666666666666667</v>
      </c>
      <c r="T1748" s="34">
        <v>0.9</v>
      </c>
      <c r="U1748" s="34">
        <v>0.96666666666666667</v>
      </c>
      <c r="V1748" s="34">
        <v>0.96666666666666667</v>
      </c>
      <c r="W1748" s="34">
        <v>0.93333333333333335</v>
      </c>
      <c r="X1748" s="34">
        <v>0.9</v>
      </c>
      <c r="Y1748" s="34">
        <v>0.93333333333333335</v>
      </c>
      <c r="Z1748" s="34">
        <v>0.96666666666666667</v>
      </c>
      <c r="AA1748" s="34">
        <v>0.9555555555555556</v>
      </c>
    </row>
    <row r="1749" spans="1:27" ht="15.75" customHeight="1" x14ac:dyDescent="0.25">
      <c r="A1749" s="34">
        <v>26170320</v>
      </c>
      <c r="B1749" s="34">
        <v>112.5</v>
      </c>
      <c r="C1749" s="34">
        <v>148</v>
      </c>
      <c r="D1749" s="34">
        <v>235</v>
      </c>
      <c r="E1749" s="34">
        <v>227</v>
      </c>
      <c r="F1749" s="34">
        <v>243</v>
      </c>
      <c r="G1749" s="34">
        <v>88.5</v>
      </c>
      <c r="H1749" s="34">
        <v>87.5</v>
      </c>
      <c r="I1749" s="34">
        <v>122</v>
      </c>
      <c r="J1749" s="34">
        <v>200</v>
      </c>
      <c r="K1749" s="34">
        <v>235.5</v>
      </c>
      <c r="L1749" s="34">
        <v>309.5</v>
      </c>
      <c r="M1749" s="34">
        <v>98.5</v>
      </c>
      <c r="N1749" s="34">
        <v>24</v>
      </c>
      <c r="O1749" s="34">
        <v>6.6666666666666666E-2</v>
      </c>
      <c r="P1749" s="34">
        <v>6.6666666666666666E-2</v>
      </c>
      <c r="Q1749" s="34">
        <v>6.6666666666666666E-2</v>
      </c>
      <c r="R1749" s="34">
        <v>6.6666666666666666E-2</v>
      </c>
      <c r="S1749" s="34">
        <v>6.6666666666666666E-2</v>
      </c>
      <c r="T1749" s="34">
        <v>6.6666666666666666E-2</v>
      </c>
      <c r="U1749" s="34">
        <v>6.6666666666666666E-2</v>
      </c>
      <c r="V1749" s="34">
        <v>6.6666666666666666E-2</v>
      </c>
      <c r="W1749" s="34">
        <v>6.6666666666666666E-2</v>
      </c>
      <c r="X1749" s="34">
        <v>6.6666666666666666E-2</v>
      </c>
      <c r="Y1749" s="34">
        <v>6.6666666666666666E-2</v>
      </c>
      <c r="Z1749" s="34">
        <v>6.6666666666666666E-2</v>
      </c>
      <c r="AA1749" s="34">
        <v>6.6666666666666666E-2</v>
      </c>
    </row>
    <row r="1750" spans="1:27" ht="15.75" customHeight="1" x14ac:dyDescent="0.25">
      <c r="A1750" s="34">
        <v>26170340</v>
      </c>
      <c r="B1750" s="34">
        <v>68</v>
      </c>
      <c r="C1750" s="34">
        <v>120</v>
      </c>
      <c r="D1750" s="34">
        <v>168</v>
      </c>
      <c r="E1750" s="34">
        <v>170.5</v>
      </c>
      <c r="F1750" s="34">
        <v>239.5</v>
      </c>
      <c r="G1750" s="34">
        <v>73.5</v>
      </c>
      <c r="H1750" s="34">
        <v>85</v>
      </c>
      <c r="I1750" s="34">
        <v>113</v>
      </c>
      <c r="J1750" s="34">
        <v>202.5</v>
      </c>
      <c r="K1750" s="34">
        <v>216.5</v>
      </c>
      <c r="L1750" s="34">
        <v>201</v>
      </c>
      <c r="M1750" s="34">
        <v>80</v>
      </c>
      <c r="N1750" s="34">
        <v>23</v>
      </c>
      <c r="O1750" s="34">
        <v>6.6666666666666666E-2</v>
      </c>
      <c r="P1750" s="34">
        <v>6.6666666666666666E-2</v>
      </c>
      <c r="Q1750" s="34">
        <v>6.6666666666666666E-2</v>
      </c>
      <c r="R1750" s="34">
        <v>6.6666666666666666E-2</v>
      </c>
      <c r="S1750" s="34">
        <v>6.6666666666666666E-2</v>
      </c>
      <c r="T1750" s="34">
        <v>6.6666666666666666E-2</v>
      </c>
      <c r="U1750" s="34">
        <v>6.6666666666666666E-2</v>
      </c>
      <c r="V1750" s="34">
        <v>6.6666666666666666E-2</v>
      </c>
      <c r="W1750" s="34">
        <v>6.6666666666666666E-2</v>
      </c>
      <c r="X1750" s="34">
        <v>6.6666666666666666E-2</v>
      </c>
      <c r="Y1750" s="34">
        <v>6.6666666666666666E-2</v>
      </c>
      <c r="Z1750" s="34">
        <v>3.3333333333333333E-2</v>
      </c>
      <c r="AA1750" s="34">
        <v>6.3888888888888884E-2</v>
      </c>
    </row>
    <row r="1751" spans="1:27" ht="15.75" customHeight="1" x14ac:dyDescent="0.25">
      <c r="A1751" s="34">
        <v>26170350</v>
      </c>
      <c r="B1751" s="34">
        <v>120</v>
      </c>
      <c r="C1751" s="34">
        <v>92</v>
      </c>
      <c r="D1751" s="34" t="s">
        <v>1930</v>
      </c>
      <c r="E1751" s="34" t="s">
        <v>1930</v>
      </c>
      <c r="F1751" s="34" t="s">
        <v>1930</v>
      </c>
      <c r="G1751" s="34" t="s">
        <v>1930</v>
      </c>
      <c r="H1751" s="34" t="s">
        <v>1930</v>
      </c>
      <c r="I1751" s="34" t="s">
        <v>1930</v>
      </c>
      <c r="J1751" s="34">
        <v>275.5</v>
      </c>
      <c r="K1751" s="34">
        <v>200.5</v>
      </c>
      <c r="L1751" s="34">
        <v>230</v>
      </c>
      <c r="M1751" s="34">
        <v>313</v>
      </c>
      <c r="N1751" s="34">
        <v>11</v>
      </c>
      <c r="O1751" s="34">
        <v>6.6666666666666666E-2</v>
      </c>
      <c r="P1751" s="34">
        <v>6.6666666666666666E-2</v>
      </c>
      <c r="Q1751" s="34">
        <v>0</v>
      </c>
      <c r="R1751" s="34">
        <v>0</v>
      </c>
      <c r="S1751" s="34">
        <v>0</v>
      </c>
      <c r="T1751" s="34">
        <v>0</v>
      </c>
      <c r="U1751" s="34">
        <v>0</v>
      </c>
      <c r="V1751" s="34">
        <v>0</v>
      </c>
      <c r="W1751" s="34">
        <v>6.6666666666666666E-2</v>
      </c>
      <c r="X1751" s="34">
        <v>6.6666666666666666E-2</v>
      </c>
      <c r="Y1751" s="34">
        <v>6.6666666666666666E-2</v>
      </c>
      <c r="Z1751" s="34">
        <v>3.3333333333333333E-2</v>
      </c>
      <c r="AA1751" s="34">
        <v>3.0555555555555555E-2</v>
      </c>
    </row>
    <row r="1752" spans="1:27" ht="15.75" customHeight="1" x14ac:dyDescent="0.25">
      <c r="A1752" s="34">
        <v>26175030</v>
      </c>
      <c r="B1752" s="34">
        <v>96.203333333333347</v>
      </c>
      <c r="C1752" s="34">
        <v>102.48620689655175</v>
      </c>
      <c r="D1752" s="34">
        <v>166.6</v>
      </c>
      <c r="E1752" s="34">
        <v>235.34</v>
      </c>
      <c r="F1752" s="34">
        <v>296.35666666666668</v>
      </c>
      <c r="G1752" s="34">
        <v>205.97241379310341</v>
      </c>
      <c r="H1752" s="34">
        <v>184.25517241379305</v>
      </c>
      <c r="I1752" s="34">
        <v>191.26333333333332</v>
      </c>
      <c r="J1752" s="34">
        <v>259.52</v>
      </c>
      <c r="K1752" s="34">
        <v>304.15666666666669</v>
      </c>
      <c r="L1752" s="34">
        <v>251.2555555555555</v>
      </c>
      <c r="M1752" s="34">
        <v>189.40740740740745</v>
      </c>
      <c r="N1752" s="34">
        <v>351</v>
      </c>
      <c r="O1752" s="34">
        <v>1</v>
      </c>
      <c r="P1752" s="34">
        <v>0.96666666666666667</v>
      </c>
      <c r="Q1752" s="34">
        <v>1</v>
      </c>
      <c r="R1752" s="34">
        <v>1</v>
      </c>
      <c r="S1752" s="34">
        <v>1</v>
      </c>
      <c r="T1752" s="34">
        <v>0.96666666666666667</v>
      </c>
      <c r="U1752" s="34">
        <v>0.96666666666666667</v>
      </c>
      <c r="V1752" s="34">
        <v>1</v>
      </c>
      <c r="W1752" s="34">
        <v>1</v>
      </c>
      <c r="X1752" s="34">
        <v>1</v>
      </c>
      <c r="Y1752" s="34">
        <v>0.9</v>
      </c>
      <c r="Z1752" s="34">
        <v>0.9</v>
      </c>
      <c r="AA1752" s="34">
        <v>0.97499999999999998</v>
      </c>
    </row>
    <row r="1753" spans="1:27" ht="15.75" customHeight="1" x14ac:dyDescent="0.25">
      <c r="A1753" s="34">
        <v>26175040</v>
      </c>
      <c r="B1753" s="34">
        <v>52.331999999999987</v>
      </c>
      <c r="C1753" s="34">
        <v>73.552380952380943</v>
      </c>
      <c r="D1753" s="34">
        <v>134.98181818181817</v>
      </c>
      <c r="E1753" s="34">
        <v>174.65238095238101</v>
      </c>
      <c r="F1753" s="34">
        <v>235.18695652173909</v>
      </c>
      <c r="G1753" s="34">
        <v>163.43913043478258</v>
      </c>
      <c r="H1753" s="34">
        <v>136.64999999999998</v>
      </c>
      <c r="I1753" s="34">
        <v>148.86521739130436</v>
      </c>
      <c r="J1753" s="34">
        <v>204.93333333333337</v>
      </c>
      <c r="K1753" s="34">
        <v>245.22307692307689</v>
      </c>
      <c r="L1753" s="34">
        <v>229.39600000000002</v>
      </c>
      <c r="M1753" s="34">
        <v>129.61923076923074</v>
      </c>
      <c r="N1753" s="34">
        <v>281</v>
      </c>
      <c r="O1753" s="34">
        <v>0.83333333333333337</v>
      </c>
      <c r="P1753" s="34">
        <v>0.7</v>
      </c>
      <c r="Q1753" s="34">
        <v>0.73333333333333328</v>
      </c>
      <c r="R1753" s="34">
        <v>0.7</v>
      </c>
      <c r="S1753" s="34">
        <v>0.76666666666666672</v>
      </c>
      <c r="T1753" s="34">
        <v>0.76666666666666672</v>
      </c>
      <c r="U1753" s="34">
        <v>0.73333333333333328</v>
      </c>
      <c r="V1753" s="34">
        <v>0.76666666666666672</v>
      </c>
      <c r="W1753" s="34">
        <v>0.8</v>
      </c>
      <c r="X1753" s="34">
        <v>0.8666666666666667</v>
      </c>
      <c r="Y1753" s="34">
        <v>0.83333333333333337</v>
      </c>
      <c r="Z1753" s="34">
        <v>0.8666666666666667</v>
      </c>
      <c r="AA1753" s="34">
        <v>0.78055555555555556</v>
      </c>
    </row>
    <row r="1754" spans="1:27" ht="15.75" customHeight="1" x14ac:dyDescent="0.25">
      <c r="A1754" s="34">
        <v>26175070</v>
      </c>
      <c r="B1754" s="34">
        <v>118.24000000000001</v>
      </c>
      <c r="C1754" s="34">
        <v>113.22</v>
      </c>
      <c r="D1754" s="34">
        <v>153.95999999999998</v>
      </c>
      <c r="E1754" s="34">
        <v>199.52</v>
      </c>
      <c r="F1754" s="34">
        <v>180</v>
      </c>
      <c r="G1754" s="34">
        <v>79.78</v>
      </c>
      <c r="H1754" s="34">
        <v>98.12</v>
      </c>
      <c r="I1754" s="34">
        <v>85.46</v>
      </c>
      <c r="J1754" s="34">
        <v>157.28</v>
      </c>
      <c r="K1754" s="34">
        <v>240.67999999999998</v>
      </c>
      <c r="L1754" s="34">
        <v>264.10000000000002</v>
      </c>
      <c r="M1754" s="34">
        <v>118.80000000000003</v>
      </c>
      <c r="N1754" s="34">
        <v>60</v>
      </c>
      <c r="O1754" s="34">
        <v>0.16666666666666666</v>
      </c>
      <c r="P1754" s="34">
        <v>0.16666666666666666</v>
      </c>
      <c r="Q1754" s="34">
        <v>0.16666666666666666</v>
      </c>
      <c r="R1754" s="34">
        <v>0.16666666666666666</v>
      </c>
      <c r="S1754" s="34">
        <v>0.16666666666666666</v>
      </c>
      <c r="T1754" s="34">
        <v>0.16666666666666666</v>
      </c>
      <c r="U1754" s="34">
        <v>0.16666666666666666</v>
      </c>
      <c r="V1754" s="34">
        <v>0.16666666666666666</v>
      </c>
      <c r="W1754" s="34">
        <v>0.16666666666666666</v>
      </c>
      <c r="X1754" s="34">
        <v>0.16666666666666666</v>
      </c>
      <c r="Y1754" s="34">
        <v>0.16666666666666666</v>
      </c>
      <c r="Z1754" s="34">
        <v>0.16666666666666666</v>
      </c>
      <c r="AA1754" s="34">
        <v>0.16666666666666666</v>
      </c>
    </row>
    <row r="1755" spans="1:27" ht="15.75" customHeight="1" x14ac:dyDescent="0.25">
      <c r="A1755" s="34">
        <v>26180040</v>
      </c>
      <c r="B1755" s="34">
        <v>68</v>
      </c>
      <c r="C1755" s="34">
        <v>41</v>
      </c>
      <c r="D1755" s="34">
        <v>73.5</v>
      </c>
      <c r="E1755" s="34">
        <v>140</v>
      </c>
      <c r="F1755" s="34">
        <v>131.5</v>
      </c>
      <c r="G1755" s="34">
        <v>40</v>
      </c>
      <c r="H1755" s="34">
        <v>72</v>
      </c>
      <c r="I1755" s="34">
        <v>84</v>
      </c>
      <c r="J1755" s="34">
        <v>142</v>
      </c>
      <c r="K1755" s="34">
        <v>226.5</v>
      </c>
      <c r="L1755" s="34">
        <v>204</v>
      </c>
      <c r="M1755" s="34">
        <v>75</v>
      </c>
      <c r="N1755" s="34">
        <v>22</v>
      </c>
      <c r="O1755" s="34">
        <v>6.6666666666666666E-2</v>
      </c>
      <c r="P1755" s="34">
        <v>6.6666666666666666E-2</v>
      </c>
      <c r="Q1755" s="34">
        <v>6.6666666666666666E-2</v>
      </c>
      <c r="R1755" s="34">
        <v>6.6666666666666666E-2</v>
      </c>
      <c r="S1755" s="34">
        <v>6.6666666666666666E-2</v>
      </c>
      <c r="T1755" s="34">
        <v>3.3333333333333333E-2</v>
      </c>
      <c r="U1755" s="34">
        <v>6.6666666666666666E-2</v>
      </c>
      <c r="V1755" s="34">
        <v>6.6666666666666666E-2</v>
      </c>
      <c r="W1755" s="34">
        <v>6.6666666666666666E-2</v>
      </c>
      <c r="X1755" s="34">
        <v>6.6666666666666666E-2</v>
      </c>
      <c r="Y1755" s="34">
        <v>6.6666666666666666E-2</v>
      </c>
      <c r="Z1755" s="34">
        <v>3.3333333333333333E-2</v>
      </c>
      <c r="AA1755" s="34">
        <v>6.1111111111111109E-2</v>
      </c>
    </row>
    <row r="1756" spans="1:27" ht="15.75" customHeight="1" x14ac:dyDescent="0.25">
      <c r="A1756" s="34">
        <v>26180050</v>
      </c>
      <c r="B1756" s="34">
        <v>86.5</v>
      </c>
      <c r="C1756" s="34">
        <v>40.5</v>
      </c>
      <c r="D1756" s="34">
        <v>60</v>
      </c>
      <c r="E1756" s="34">
        <v>129</v>
      </c>
      <c r="F1756" s="34">
        <v>163.5</v>
      </c>
      <c r="G1756" s="34">
        <v>66</v>
      </c>
      <c r="H1756" s="34">
        <v>84</v>
      </c>
      <c r="I1756" s="34">
        <v>115</v>
      </c>
      <c r="J1756" s="34">
        <v>123</v>
      </c>
      <c r="K1756" s="34">
        <v>191</v>
      </c>
      <c r="L1756" s="34">
        <v>236.5</v>
      </c>
      <c r="M1756" s="34">
        <v>107.5</v>
      </c>
      <c r="N1756" s="34">
        <v>24</v>
      </c>
      <c r="O1756" s="34">
        <v>6.6666666666666666E-2</v>
      </c>
      <c r="P1756" s="34">
        <v>6.6666666666666666E-2</v>
      </c>
      <c r="Q1756" s="34">
        <v>6.6666666666666666E-2</v>
      </c>
      <c r="R1756" s="34">
        <v>6.6666666666666666E-2</v>
      </c>
      <c r="S1756" s="34">
        <v>6.6666666666666666E-2</v>
      </c>
      <c r="T1756" s="34">
        <v>6.6666666666666666E-2</v>
      </c>
      <c r="U1756" s="34">
        <v>6.6666666666666666E-2</v>
      </c>
      <c r="V1756" s="34">
        <v>6.6666666666666666E-2</v>
      </c>
      <c r="W1756" s="34">
        <v>6.6666666666666666E-2</v>
      </c>
      <c r="X1756" s="34">
        <v>6.6666666666666666E-2</v>
      </c>
      <c r="Y1756" s="34">
        <v>6.6666666666666666E-2</v>
      </c>
      <c r="Z1756" s="34">
        <v>6.6666666666666666E-2</v>
      </c>
      <c r="AA1756" s="34">
        <v>6.6666666666666666E-2</v>
      </c>
    </row>
    <row r="1757" spans="1:27" ht="15.75" customHeight="1" x14ac:dyDescent="0.25">
      <c r="A1757" s="34">
        <v>26180160</v>
      </c>
      <c r="B1757" s="34">
        <v>108.18214285714285</v>
      </c>
      <c r="C1757" s="34">
        <v>109.32413793103447</v>
      </c>
      <c r="D1757" s="34">
        <v>184.02142857142857</v>
      </c>
      <c r="E1757" s="34">
        <v>215.69285714285715</v>
      </c>
      <c r="F1757" s="34">
        <v>246.66551724137932</v>
      </c>
      <c r="G1757" s="34">
        <v>147.38214285714284</v>
      </c>
      <c r="H1757" s="34">
        <v>118.83793103448275</v>
      </c>
      <c r="I1757" s="34">
        <v>125.62413793103448</v>
      </c>
      <c r="J1757" s="34">
        <v>204.68666666666667</v>
      </c>
      <c r="K1757" s="34">
        <v>284.76551724137926</v>
      </c>
      <c r="L1757" s="34">
        <v>271.71379310344827</v>
      </c>
      <c r="M1757" s="34">
        <v>167.96428571428572</v>
      </c>
      <c r="N1757" s="34">
        <v>344</v>
      </c>
      <c r="O1757" s="34">
        <v>0.93333333333333335</v>
      </c>
      <c r="P1757" s="34">
        <v>0.96666666666666667</v>
      </c>
      <c r="Q1757" s="34">
        <v>0.93333333333333335</v>
      </c>
      <c r="R1757" s="34">
        <v>0.93333333333333335</v>
      </c>
      <c r="S1757" s="34">
        <v>0.96666666666666667</v>
      </c>
      <c r="T1757" s="34">
        <v>0.93333333333333335</v>
      </c>
      <c r="U1757" s="34">
        <v>0.96666666666666667</v>
      </c>
      <c r="V1757" s="34">
        <v>0.96666666666666667</v>
      </c>
      <c r="W1757" s="34">
        <v>1</v>
      </c>
      <c r="X1757" s="34">
        <v>0.96666666666666667</v>
      </c>
      <c r="Y1757" s="34">
        <v>0.96666666666666667</v>
      </c>
      <c r="Z1757" s="34">
        <v>0.93333333333333335</v>
      </c>
      <c r="AA1757" s="34">
        <v>0.9555555555555556</v>
      </c>
    </row>
    <row r="1758" spans="1:27" ht="15.75" customHeight="1" x14ac:dyDescent="0.25">
      <c r="A1758" s="34">
        <v>26180170</v>
      </c>
      <c r="B1758" s="34">
        <v>80.914814814814804</v>
      </c>
      <c r="C1758" s="34">
        <v>90.731034482758631</v>
      </c>
      <c r="D1758" s="34">
        <v>153.25769230769231</v>
      </c>
      <c r="E1758" s="34">
        <v>223.11428571428573</v>
      </c>
      <c r="F1758" s="34">
        <v>257.69285714285712</v>
      </c>
      <c r="G1758" s="34">
        <v>175.13103448275862</v>
      </c>
      <c r="H1758" s="34">
        <v>167.62142857142859</v>
      </c>
      <c r="I1758" s="34">
        <v>171.64074074074074</v>
      </c>
      <c r="J1758" s="34">
        <v>222.53333333333336</v>
      </c>
      <c r="K1758" s="34">
        <v>212.17931034482757</v>
      </c>
      <c r="L1758" s="34">
        <v>188.24999999999997</v>
      </c>
      <c r="M1758" s="34">
        <v>119.60333333333334</v>
      </c>
      <c r="N1758" s="34">
        <v>338</v>
      </c>
      <c r="O1758" s="34">
        <v>0.9</v>
      </c>
      <c r="P1758" s="34">
        <v>0.96666666666666667</v>
      </c>
      <c r="Q1758" s="34">
        <v>0.8666666666666667</v>
      </c>
      <c r="R1758" s="34">
        <v>0.93333333333333335</v>
      </c>
      <c r="S1758" s="34">
        <v>0.93333333333333335</v>
      </c>
      <c r="T1758" s="34">
        <v>0.96666666666666667</v>
      </c>
      <c r="U1758" s="34">
        <v>0.93333333333333335</v>
      </c>
      <c r="V1758" s="34">
        <v>0.9</v>
      </c>
      <c r="W1758" s="34">
        <v>0.9</v>
      </c>
      <c r="X1758" s="34">
        <v>0.96666666666666667</v>
      </c>
      <c r="Y1758" s="34">
        <v>1</v>
      </c>
      <c r="Z1758" s="34">
        <v>1</v>
      </c>
      <c r="AA1758" s="34">
        <v>0.93888888888888888</v>
      </c>
    </row>
    <row r="1759" spans="1:27" ht="15.75" customHeight="1" x14ac:dyDescent="0.25">
      <c r="A1759" s="34">
        <v>26180180</v>
      </c>
      <c r="B1759" s="34">
        <v>101.56896551724137</v>
      </c>
      <c r="C1759" s="34">
        <v>130.06</v>
      </c>
      <c r="D1759" s="34">
        <v>192.51333333333329</v>
      </c>
      <c r="E1759" s="34">
        <v>239.12758620689652</v>
      </c>
      <c r="F1759" s="34">
        <v>274.29310344827582</v>
      </c>
      <c r="G1759" s="34">
        <v>180.08666666666662</v>
      </c>
      <c r="H1759" s="34">
        <v>183.97241379310341</v>
      </c>
      <c r="I1759" s="34">
        <v>168.93103448275863</v>
      </c>
      <c r="J1759" s="34">
        <v>250.19</v>
      </c>
      <c r="K1759" s="34">
        <v>279.4933333333334</v>
      </c>
      <c r="L1759" s="34">
        <v>229.8586206896552</v>
      </c>
      <c r="M1759" s="34">
        <v>144.14827586206894</v>
      </c>
      <c r="N1759" s="34">
        <v>353</v>
      </c>
      <c r="O1759" s="34">
        <v>0.96666666666666667</v>
      </c>
      <c r="P1759" s="34">
        <v>1</v>
      </c>
      <c r="Q1759" s="34">
        <v>1</v>
      </c>
      <c r="R1759" s="34">
        <v>0.96666666666666667</v>
      </c>
      <c r="S1759" s="34">
        <v>0.96666666666666667</v>
      </c>
      <c r="T1759" s="34">
        <v>1</v>
      </c>
      <c r="U1759" s="34">
        <v>0.96666666666666667</v>
      </c>
      <c r="V1759" s="34">
        <v>0.96666666666666667</v>
      </c>
      <c r="W1759" s="34">
        <v>1</v>
      </c>
      <c r="X1759" s="34">
        <v>1</v>
      </c>
      <c r="Y1759" s="34">
        <v>0.96666666666666667</v>
      </c>
      <c r="Z1759" s="34">
        <v>0.96666666666666667</v>
      </c>
      <c r="AA1759" s="34">
        <v>0.98055555555555551</v>
      </c>
    </row>
    <row r="1760" spans="1:27" ht="15.75" customHeight="1" x14ac:dyDescent="0.25">
      <c r="A1760" s="34">
        <v>26180190</v>
      </c>
      <c r="B1760" s="34">
        <v>133.64285714285714</v>
      </c>
      <c r="C1760" s="34">
        <v>164.4344827586207</v>
      </c>
      <c r="D1760" s="34">
        <v>298.91428571428571</v>
      </c>
      <c r="E1760" s="34">
        <v>384.30714285714288</v>
      </c>
      <c r="F1760" s="34">
        <v>366.55</v>
      </c>
      <c r="G1760" s="34">
        <v>256.24814814814812</v>
      </c>
      <c r="H1760" s="34">
        <v>212.48214285714286</v>
      </c>
      <c r="I1760" s="34">
        <v>204.95666666666665</v>
      </c>
      <c r="J1760" s="34">
        <v>312.84482758620692</v>
      </c>
      <c r="K1760" s="34">
        <v>393.35172413793106</v>
      </c>
      <c r="L1760" s="34">
        <v>335.02068965517242</v>
      </c>
      <c r="M1760" s="34">
        <v>209.79999999999998</v>
      </c>
      <c r="N1760" s="34">
        <v>343</v>
      </c>
      <c r="O1760" s="34">
        <v>0.93333333333333335</v>
      </c>
      <c r="P1760" s="34">
        <v>0.96666666666666667</v>
      </c>
      <c r="Q1760" s="34">
        <v>0.93333333333333335</v>
      </c>
      <c r="R1760" s="34">
        <v>0.93333333333333335</v>
      </c>
      <c r="S1760" s="34">
        <v>1</v>
      </c>
      <c r="T1760" s="34">
        <v>0.9</v>
      </c>
      <c r="U1760" s="34">
        <v>0.93333333333333335</v>
      </c>
      <c r="V1760" s="34">
        <v>1</v>
      </c>
      <c r="W1760" s="34">
        <v>0.96666666666666667</v>
      </c>
      <c r="X1760" s="34">
        <v>0.96666666666666667</v>
      </c>
      <c r="Y1760" s="34">
        <v>0.96666666666666667</v>
      </c>
      <c r="Z1760" s="34">
        <v>0.93333333333333335</v>
      </c>
      <c r="AA1760" s="34">
        <v>0.95277777777777772</v>
      </c>
    </row>
    <row r="1761" spans="1:27" ht="15.75" customHeight="1" x14ac:dyDescent="0.25">
      <c r="A1761" s="34">
        <v>26180200</v>
      </c>
      <c r="B1761" s="34">
        <v>96.793103448275858</v>
      </c>
      <c r="C1761" s="34">
        <v>97.57931034482759</v>
      </c>
      <c r="D1761" s="34">
        <v>198.27586206896552</v>
      </c>
      <c r="E1761" s="34">
        <v>255.18620689655171</v>
      </c>
      <c r="F1761" s="34">
        <v>293.89999999999998</v>
      </c>
      <c r="G1761" s="34">
        <v>158.01379310344825</v>
      </c>
      <c r="H1761" s="34">
        <v>149.17241379310346</v>
      </c>
      <c r="I1761" s="34">
        <v>145.96666666666667</v>
      </c>
      <c r="J1761" s="34">
        <v>264.53333333333336</v>
      </c>
      <c r="K1761" s="34">
        <v>355.65</v>
      </c>
      <c r="L1761" s="34">
        <v>320.98666666666668</v>
      </c>
      <c r="M1761" s="34">
        <v>180.14137931034483</v>
      </c>
      <c r="N1761" s="34">
        <v>353</v>
      </c>
      <c r="O1761" s="34">
        <v>0.96666666666666667</v>
      </c>
      <c r="P1761" s="34">
        <v>0.96666666666666667</v>
      </c>
      <c r="Q1761" s="34">
        <v>0.96666666666666667</v>
      </c>
      <c r="R1761" s="34">
        <v>0.96666666666666667</v>
      </c>
      <c r="S1761" s="34">
        <v>1</v>
      </c>
      <c r="T1761" s="34">
        <v>0.96666666666666667</v>
      </c>
      <c r="U1761" s="34">
        <v>0.96666666666666667</v>
      </c>
      <c r="V1761" s="34">
        <v>1</v>
      </c>
      <c r="W1761" s="34">
        <v>1</v>
      </c>
      <c r="X1761" s="34">
        <v>1</v>
      </c>
      <c r="Y1761" s="34">
        <v>1</v>
      </c>
      <c r="Z1761" s="34">
        <v>0.96666666666666667</v>
      </c>
      <c r="AA1761" s="34">
        <v>0.98055555555555551</v>
      </c>
    </row>
    <row r="1762" spans="1:27" ht="15.75" customHeight="1" x14ac:dyDescent="0.25">
      <c r="A1762" s="34">
        <v>26180220</v>
      </c>
      <c r="B1762" s="34">
        <v>65.492592592592587</v>
      </c>
      <c r="C1762" s="34">
        <v>80.870370370370367</v>
      </c>
      <c r="D1762" s="34">
        <v>136.60000000000002</v>
      </c>
      <c r="E1762" s="34">
        <v>194</v>
      </c>
      <c r="F1762" s="34">
        <v>241.13448275862072</v>
      </c>
      <c r="G1762" s="34">
        <v>144.65357142857141</v>
      </c>
      <c r="H1762" s="34">
        <v>139.79285714285717</v>
      </c>
      <c r="I1762" s="34">
        <v>154.39999999999998</v>
      </c>
      <c r="J1762" s="34">
        <v>215.95555555555549</v>
      </c>
      <c r="K1762" s="34">
        <v>265.03793103448282</v>
      </c>
      <c r="L1762" s="34">
        <v>229.91428571428577</v>
      </c>
      <c r="M1762" s="34">
        <v>130.65185185185186</v>
      </c>
      <c r="N1762" s="34">
        <v>331</v>
      </c>
      <c r="O1762" s="34">
        <v>0.9</v>
      </c>
      <c r="P1762" s="34">
        <v>0.9</v>
      </c>
      <c r="Q1762" s="34">
        <v>0.93333333333333335</v>
      </c>
      <c r="R1762" s="34">
        <v>0.8666666666666667</v>
      </c>
      <c r="S1762" s="34">
        <v>0.96666666666666667</v>
      </c>
      <c r="T1762" s="34">
        <v>0.93333333333333335</v>
      </c>
      <c r="U1762" s="34">
        <v>0.93333333333333335</v>
      </c>
      <c r="V1762" s="34">
        <v>0.9</v>
      </c>
      <c r="W1762" s="34">
        <v>0.9</v>
      </c>
      <c r="X1762" s="34">
        <v>0.96666666666666667</v>
      </c>
      <c r="Y1762" s="34">
        <v>0.93333333333333335</v>
      </c>
      <c r="Z1762" s="34">
        <v>0.9</v>
      </c>
      <c r="AA1762" s="34">
        <v>0.9194444444444444</v>
      </c>
    </row>
    <row r="1763" spans="1:27" ht="15.75" customHeight="1" x14ac:dyDescent="0.25">
      <c r="A1763" s="34">
        <v>26180240</v>
      </c>
      <c r="B1763" s="34">
        <v>92.832000000000022</v>
      </c>
      <c r="C1763" s="34">
        <v>138.18695652173915</v>
      </c>
      <c r="D1763" s="34">
        <v>223.48749999999998</v>
      </c>
      <c r="E1763" s="34">
        <v>242.82083333333335</v>
      </c>
      <c r="F1763" s="34">
        <v>286.0809523809524</v>
      </c>
      <c r="G1763" s="34">
        <v>200.29615384615389</v>
      </c>
      <c r="H1763" s="34">
        <v>147.44166666666669</v>
      </c>
      <c r="I1763" s="34">
        <v>151.04583333333332</v>
      </c>
      <c r="J1763" s="34">
        <v>193.05384615384617</v>
      </c>
      <c r="K1763" s="34">
        <v>276.92272727272729</v>
      </c>
      <c r="L1763" s="34">
        <v>249.20833333333337</v>
      </c>
      <c r="M1763" s="34">
        <v>145.19166666666666</v>
      </c>
      <c r="N1763" s="34">
        <v>287</v>
      </c>
      <c r="O1763" s="34">
        <v>0.83333333333333337</v>
      </c>
      <c r="P1763" s="34">
        <v>0.76666666666666672</v>
      </c>
      <c r="Q1763" s="34">
        <v>0.8</v>
      </c>
      <c r="R1763" s="34">
        <v>0.8</v>
      </c>
      <c r="S1763" s="34">
        <v>0.7</v>
      </c>
      <c r="T1763" s="34">
        <v>0.8666666666666667</v>
      </c>
      <c r="U1763" s="34">
        <v>0.8</v>
      </c>
      <c r="V1763" s="34">
        <v>0.8</v>
      </c>
      <c r="W1763" s="34">
        <v>0.8666666666666667</v>
      </c>
      <c r="X1763" s="34">
        <v>0.73333333333333328</v>
      </c>
      <c r="Y1763" s="34">
        <v>0.8</v>
      </c>
      <c r="Z1763" s="34">
        <v>0.8</v>
      </c>
      <c r="AA1763" s="34">
        <v>0.79722222222222228</v>
      </c>
    </row>
    <row r="1764" spans="1:27" ht="15.75" customHeight="1" x14ac:dyDescent="0.25">
      <c r="A1764" s="34">
        <v>26180250</v>
      </c>
      <c r="B1764" s="34">
        <v>62.378947368421052</v>
      </c>
      <c r="C1764" s="34">
        <v>84.538095238095238</v>
      </c>
      <c r="D1764" s="34">
        <v>128.52631578947367</v>
      </c>
      <c r="E1764" s="34">
        <v>149.71052631578945</v>
      </c>
      <c r="F1764" s="34">
        <v>148.59444444444443</v>
      </c>
      <c r="G1764" s="34">
        <v>83.072222222222223</v>
      </c>
      <c r="H1764" s="34">
        <v>57.999999999999993</v>
      </c>
      <c r="I1764" s="34">
        <v>74.287499999999994</v>
      </c>
      <c r="J1764" s="34">
        <v>96.137500000000003</v>
      </c>
      <c r="K1764" s="34">
        <v>184.38823529411766</v>
      </c>
      <c r="L1764" s="34">
        <v>226.87894736842105</v>
      </c>
      <c r="M1764" s="34">
        <v>102.05</v>
      </c>
      <c r="N1764" s="34">
        <v>218</v>
      </c>
      <c r="O1764" s="34">
        <v>0.6333333333333333</v>
      </c>
      <c r="P1764" s="34">
        <v>0.7</v>
      </c>
      <c r="Q1764" s="34">
        <v>0.6333333333333333</v>
      </c>
      <c r="R1764" s="34">
        <v>0.6333333333333333</v>
      </c>
      <c r="S1764" s="34">
        <v>0.6</v>
      </c>
      <c r="T1764" s="34">
        <v>0.6</v>
      </c>
      <c r="U1764" s="34">
        <v>0.53333333333333333</v>
      </c>
      <c r="V1764" s="34">
        <v>0.53333333333333333</v>
      </c>
      <c r="W1764" s="34">
        <v>0.53333333333333333</v>
      </c>
      <c r="X1764" s="34">
        <v>0.56666666666666665</v>
      </c>
      <c r="Y1764" s="34">
        <v>0.6333333333333333</v>
      </c>
      <c r="Z1764" s="34">
        <v>0.66666666666666663</v>
      </c>
      <c r="AA1764" s="34">
        <v>0.60555555555555551</v>
      </c>
    </row>
    <row r="1765" spans="1:27" ht="15.75" customHeight="1" x14ac:dyDescent="0.25">
      <c r="A1765" s="34">
        <v>26180260</v>
      </c>
      <c r="B1765" s="34">
        <v>69.857142857142861</v>
      </c>
      <c r="C1765" s="34">
        <v>122.13124999999999</v>
      </c>
      <c r="D1765" s="34">
        <v>152.94374999999999</v>
      </c>
      <c r="E1765" s="34">
        <v>201.06666666666666</v>
      </c>
      <c r="F1765" s="34">
        <v>217.75</v>
      </c>
      <c r="G1765" s="34">
        <v>105</v>
      </c>
      <c r="H1765" s="34">
        <v>90.875</v>
      </c>
      <c r="I1765" s="34">
        <v>103.54375</v>
      </c>
      <c r="J1765" s="34">
        <v>119.38823529411764</v>
      </c>
      <c r="K1765" s="34">
        <v>240.25</v>
      </c>
      <c r="L1765" s="34">
        <v>194</v>
      </c>
      <c r="M1765" s="34">
        <v>104.73333333333333</v>
      </c>
      <c r="N1765" s="34">
        <v>189</v>
      </c>
      <c r="O1765" s="34">
        <v>0.46666666666666667</v>
      </c>
      <c r="P1765" s="34">
        <v>0.53333333333333333</v>
      </c>
      <c r="Q1765" s="34">
        <v>0.53333333333333333</v>
      </c>
      <c r="R1765" s="34">
        <v>0.5</v>
      </c>
      <c r="S1765" s="34">
        <v>0.53333333333333333</v>
      </c>
      <c r="T1765" s="34">
        <v>0.53333333333333333</v>
      </c>
      <c r="U1765" s="34">
        <v>0.53333333333333333</v>
      </c>
      <c r="V1765" s="34">
        <v>0.53333333333333333</v>
      </c>
      <c r="W1765" s="34">
        <v>0.56666666666666665</v>
      </c>
      <c r="X1765" s="34">
        <v>0.53333333333333333</v>
      </c>
      <c r="Y1765" s="34">
        <v>0.53333333333333333</v>
      </c>
      <c r="Z1765" s="34">
        <v>0.5</v>
      </c>
      <c r="AA1765" s="34">
        <v>0.52500000000000002</v>
      </c>
    </row>
    <row r="1766" spans="1:27" ht="15.75" customHeight="1" x14ac:dyDescent="0.25">
      <c r="A1766" s="34">
        <v>26185010</v>
      </c>
      <c r="B1766" s="34">
        <v>88.665000000000006</v>
      </c>
      <c r="C1766" s="34">
        <v>114.08695652173915</v>
      </c>
      <c r="D1766" s="34">
        <v>166.98000000000002</v>
      </c>
      <c r="E1766" s="34">
        <v>199.72380952380956</v>
      </c>
      <c r="F1766" s="34">
        <v>237.28000000000003</v>
      </c>
      <c r="G1766" s="34">
        <v>156.2681818181818</v>
      </c>
      <c r="H1766" s="34">
        <v>129.36842105263159</v>
      </c>
      <c r="I1766" s="34">
        <v>125.14090909090906</v>
      </c>
      <c r="J1766" s="34">
        <v>176.0894736842105</v>
      </c>
      <c r="K1766" s="34">
        <v>216.01111111111109</v>
      </c>
      <c r="L1766" s="34">
        <v>204.54736842105262</v>
      </c>
      <c r="M1766" s="34">
        <v>119.68947368421054</v>
      </c>
      <c r="N1766" s="34">
        <v>242</v>
      </c>
      <c r="O1766" s="34">
        <v>0.66666666666666663</v>
      </c>
      <c r="P1766" s="34">
        <v>0.76666666666666672</v>
      </c>
      <c r="Q1766" s="34">
        <v>0.66666666666666663</v>
      </c>
      <c r="R1766" s="34">
        <v>0.7</v>
      </c>
      <c r="S1766" s="34">
        <v>0.66666666666666663</v>
      </c>
      <c r="T1766" s="34">
        <v>0.73333333333333328</v>
      </c>
      <c r="U1766" s="34">
        <v>0.6333333333333333</v>
      </c>
      <c r="V1766" s="34">
        <v>0.73333333333333328</v>
      </c>
      <c r="W1766" s="34">
        <v>0.6333333333333333</v>
      </c>
      <c r="X1766" s="34">
        <v>0.6</v>
      </c>
      <c r="Y1766" s="34">
        <v>0.6333333333333333</v>
      </c>
      <c r="Z1766" s="34">
        <v>0.6333333333333333</v>
      </c>
      <c r="AA1766" s="34">
        <v>0.67222222222222228</v>
      </c>
    </row>
    <row r="1767" spans="1:27" ht="15.75" customHeight="1" x14ac:dyDescent="0.25">
      <c r="A1767" s="34">
        <v>26185020</v>
      </c>
      <c r="B1767" s="34">
        <v>166.65333333333334</v>
      </c>
      <c r="C1767" s="34">
        <v>224.22000000000008</v>
      </c>
      <c r="D1767" s="34">
        <v>290.65999999999997</v>
      </c>
      <c r="E1767" s="34">
        <v>334.64285714285705</v>
      </c>
      <c r="F1767" s="34">
        <v>414.68965517241384</v>
      </c>
      <c r="G1767" s="34">
        <v>353.28666666666658</v>
      </c>
      <c r="H1767" s="34">
        <v>367.32758620689657</v>
      </c>
      <c r="I1767" s="34">
        <v>303.36206896551715</v>
      </c>
      <c r="J1767" s="34">
        <v>380.85517241379307</v>
      </c>
      <c r="K1767" s="34">
        <v>289.38000000000005</v>
      </c>
      <c r="L1767" s="34">
        <v>238.21999999999997</v>
      </c>
      <c r="M1767" s="34">
        <v>205.07586206896551</v>
      </c>
      <c r="N1767" s="34">
        <v>353</v>
      </c>
      <c r="O1767" s="34">
        <v>1</v>
      </c>
      <c r="P1767" s="34">
        <v>1</v>
      </c>
      <c r="Q1767" s="34">
        <v>1</v>
      </c>
      <c r="R1767" s="34">
        <v>0.93333333333333335</v>
      </c>
      <c r="S1767" s="34">
        <v>0.96666666666666667</v>
      </c>
      <c r="T1767" s="34">
        <v>1</v>
      </c>
      <c r="U1767" s="34">
        <v>0.96666666666666667</v>
      </c>
      <c r="V1767" s="34">
        <v>0.96666666666666667</v>
      </c>
      <c r="W1767" s="34">
        <v>0.96666666666666667</v>
      </c>
      <c r="X1767" s="34">
        <v>1</v>
      </c>
      <c r="Y1767" s="34">
        <v>1</v>
      </c>
      <c r="Z1767" s="34">
        <v>0.96666666666666667</v>
      </c>
      <c r="AA1767" s="34">
        <v>0.98055555555555551</v>
      </c>
    </row>
    <row r="1768" spans="1:27" ht="15.75" customHeight="1" x14ac:dyDescent="0.25">
      <c r="A1768" s="34">
        <v>26185040</v>
      </c>
      <c r="B1768" s="34">
        <v>83.96666666666664</v>
      </c>
      <c r="C1768" s="34">
        <v>84.459090909090932</v>
      </c>
      <c r="D1768" s="34">
        <v>155.28749999999999</v>
      </c>
      <c r="E1768" s="34">
        <v>187.71923076923076</v>
      </c>
      <c r="F1768" s="34">
        <v>166.59200000000001</v>
      </c>
      <c r="G1768" s="34">
        <v>86.376000000000005</v>
      </c>
      <c r="H1768" s="34">
        <v>64.591666666666669</v>
      </c>
      <c r="I1768" s="34">
        <v>71.960869565217394</v>
      </c>
      <c r="J1768" s="34">
        <v>124.60000000000004</v>
      </c>
      <c r="K1768" s="34">
        <v>235.40384615384613</v>
      </c>
      <c r="L1768" s="34">
        <v>226.78076923076924</v>
      </c>
      <c r="M1768" s="34">
        <v>129.93199999999996</v>
      </c>
      <c r="N1768" s="34">
        <v>299</v>
      </c>
      <c r="O1768" s="34">
        <v>0.9</v>
      </c>
      <c r="P1768" s="34">
        <v>0.73333333333333328</v>
      </c>
      <c r="Q1768" s="34">
        <v>0.8</v>
      </c>
      <c r="R1768" s="34">
        <v>0.8666666666666667</v>
      </c>
      <c r="S1768" s="34">
        <v>0.83333333333333337</v>
      </c>
      <c r="T1768" s="34">
        <v>0.83333333333333337</v>
      </c>
      <c r="U1768" s="34">
        <v>0.8</v>
      </c>
      <c r="V1768" s="34">
        <v>0.76666666666666672</v>
      </c>
      <c r="W1768" s="34">
        <v>0.8666666666666667</v>
      </c>
      <c r="X1768" s="34">
        <v>0.8666666666666667</v>
      </c>
      <c r="Y1768" s="34">
        <v>0.8666666666666667</v>
      </c>
      <c r="Z1768" s="34">
        <v>0.83333333333333337</v>
      </c>
      <c r="AA1768" s="34">
        <v>0.8305555555555556</v>
      </c>
    </row>
    <row r="1769" spans="1:27" ht="15.75" customHeight="1" x14ac:dyDescent="0.25">
      <c r="A1769" s="34">
        <v>26187110</v>
      </c>
      <c r="B1769" s="34" t="s">
        <v>1930</v>
      </c>
      <c r="C1769" s="34" t="s">
        <v>1930</v>
      </c>
      <c r="D1769" s="34" t="s">
        <v>1930</v>
      </c>
      <c r="E1769" s="34">
        <v>124.99999999999999</v>
      </c>
      <c r="F1769" s="34" t="s">
        <v>1930</v>
      </c>
      <c r="G1769" s="34" t="s">
        <v>1930</v>
      </c>
      <c r="H1769" s="34" t="s">
        <v>1930</v>
      </c>
      <c r="I1769" s="34" t="s">
        <v>1930</v>
      </c>
      <c r="J1769" s="34" t="s">
        <v>1930</v>
      </c>
      <c r="K1769" s="34" t="s">
        <v>1930</v>
      </c>
      <c r="L1769" s="34" t="s">
        <v>1930</v>
      </c>
      <c r="M1769" s="34" t="s">
        <v>1930</v>
      </c>
      <c r="N1769" s="34">
        <v>1</v>
      </c>
      <c r="O1769" s="34">
        <v>0</v>
      </c>
      <c r="P1769" s="34">
        <v>0</v>
      </c>
      <c r="Q1769" s="34">
        <v>0</v>
      </c>
      <c r="R1769" s="34">
        <v>3.3333333333333333E-2</v>
      </c>
      <c r="S1769" s="34">
        <v>0</v>
      </c>
      <c r="T1769" s="34">
        <v>0</v>
      </c>
      <c r="U1769" s="34">
        <v>0</v>
      </c>
      <c r="V1769" s="34">
        <v>0</v>
      </c>
      <c r="W1769" s="34">
        <v>0</v>
      </c>
      <c r="X1769" s="34">
        <v>0</v>
      </c>
      <c r="Y1769" s="34">
        <v>0</v>
      </c>
      <c r="Z1769" s="34">
        <v>0</v>
      </c>
      <c r="AA1769" s="34">
        <v>2.7777777777777779E-3</v>
      </c>
    </row>
    <row r="1770" spans="1:27" ht="15.75" customHeight="1" x14ac:dyDescent="0.25">
      <c r="A1770" s="34">
        <v>26190090</v>
      </c>
      <c r="B1770" s="34">
        <v>122.3</v>
      </c>
      <c r="C1770" s="34">
        <v>162.79310344827587</v>
      </c>
      <c r="D1770" s="34">
        <v>224.64666666666665</v>
      </c>
      <c r="E1770" s="34">
        <v>307.46428571428572</v>
      </c>
      <c r="F1770" s="34">
        <v>325.93103448275861</v>
      </c>
      <c r="G1770" s="34">
        <v>225.48275862068965</v>
      </c>
      <c r="H1770" s="34">
        <v>220.5</v>
      </c>
      <c r="I1770" s="34">
        <v>224.92000000000002</v>
      </c>
      <c r="J1770" s="34">
        <v>263.17241379310343</v>
      </c>
      <c r="K1770" s="34">
        <v>294.43333333333334</v>
      </c>
      <c r="L1770" s="34">
        <v>244.46666666666667</v>
      </c>
      <c r="M1770" s="34">
        <v>172.73333333333332</v>
      </c>
      <c r="N1770" s="34">
        <v>352</v>
      </c>
      <c r="O1770" s="34">
        <v>1</v>
      </c>
      <c r="P1770" s="34">
        <v>0.96666666666666667</v>
      </c>
      <c r="Q1770" s="34">
        <v>1</v>
      </c>
      <c r="R1770" s="34">
        <v>0.93333333333333335</v>
      </c>
      <c r="S1770" s="34">
        <v>0.96666666666666667</v>
      </c>
      <c r="T1770" s="34">
        <v>0.96666666666666667</v>
      </c>
      <c r="U1770" s="34">
        <v>0.93333333333333335</v>
      </c>
      <c r="V1770" s="34">
        <v>1</v>
      </c>
      <c r="W1770" s="34">
        <v>0.96666666666666667</v>
      </c>
      <c r="X1770" s="34">
        <v>1</v>
      </c>
      <c r="Y1770" s="34">
        <v>1</v>
      </c>
      <c r="Z1770" s="34">
        <v>1</v>
      </c>
      <c r="AA1770" s="34">
        <v>0.97777777777777775</v>
      </c>
    </row>
    <row r="1771" spans="1:27" ht="15.75" customHeight="1" x14ac:dyDescent="0.25">
      <c r="A1771" s="34">
        <v>26190100</v>
      </c>
      <c r="B1771" s="34">
        <v>111.38965517241378</v>
      </c>
      <c r="C1771" s="34">
        <v>147.83571428571426</v>
      </c>
      <c r="D1771" s="34">
        <v>190.19642857142858</v>
      </c>
      <c r="E1771" s="34">
        <v>259.8862068965517</v>
      </c>
      <c r="F1771" s="34">
        <v>270.15714285714284</v>
      </c>
      <c r="G1771" s="34">
        <v>207.49999999999997</v>
      </c>
      <c r="H1771" s="34">
        <v>195.39310344827584</v>
      </c>
      <c r="I1771" s="34">
        <v>183.41724137931035</v>
      </c>
      <c r="J1771" s="34">
        <v>212.19642857142858</v>
      </c>
      <c r="K1771" s="34">
        <v>250.84827586206899</v>
      </c>
      <c r="L1771" s="34">
        <v>218.1448275862069</v>
      </c>
      <c r="M1771" s="34">
        <v>168.28620689655173</v>
      </c>
      <c r="N1771" s="34">
        <v>344</v>
      </c>
      <c r="O1771" s="34">
        <v>0.96666666666666667</v>
      </c>
      <c r="P1771" s="34">
        <v>0.93333333333333335</v>
      </c>
      <c r="Q1771" s="34">
        <v>0.93333333333333335</v>
      </c>
      <c r="R1771" s="34">
        <v>0.96666666666666667</v>
      </c>
      <c r="S1771" s="34">
        <v>0.93333333333333335</v>
      </c>
      <c r="T1771" s="34">
        <v>0.96666666666666667</v>
      </c>
      <c r="U1771" s="34">
        <v>0.96666666666666667</v>
      </c>
      <c r="V1771" s="34">
        <v>0.96666666666666667</v>
      </c>
      <c r="W1771" s="34">
        <v>0.93333333333333335</v>
      </c>
      <c r="X1771" s="34">
        <v>0.96666666666666667</v>
      </c>
      <c r="Y1771" s="34">
        <v>0.96666666666666667</v>
      </c>
      <c r="Z1771" s="34">
        <v>0.96666666666666667</v>
      </c>
      <c r="AA1771" s="34">
        <v>0.9555555555555556</v>
      </c>
    </row>
    <row r="1772" spans="1:27" ht="15.75" customHeight="1" x14ac:dyDescent="0.25">
      <c r="A1772" s="34">
        <v>26190120</v>
      </c>
      <c r="B1772" s="34">
        <v>72.333333333333329</v>
      </c>
      <c r="C1772" s="34">
        <v>98.2</v>
      </c>
      <c r="D1772" s="34">
        <v>209.33333333333334</v>
      </c>
      <c r="E1772" s="34">
        <v>251.16666666666666</v>
      </c>
      <c r="F1772" s="34">
        <v>255.16666666666666</v>
      </c>
      <c r="G1772" s="34">
        <v>191.96666666666667</v>
      </c>
      <c r="H1772" s="34">
        <v>170.8</v>
      </c>
      <c r="I1772" s="34">
        <v>211.5</v>
      </c>
      <c r="J1772" s="34">
        <v>260.8</v>
      </c>
      <c r="K1772" s="34">
        <v>246.8</v>
      </c>
      <c r="L1772" s="34">
        <v>183.4</v>
      </c>
      <c r="M1772" s="34">
        <v>119.8</v>
      </c>
      <c r="N1772" s="34">
        <v>64</v>
      </c>
      <c r="O1772" s="34">
        <v>0.2</v>
      </c>
      <c r="P1772" s="34">
        <v>0.16666666666666666</v>
      </c>
      <c r="Q1772" s="34">
        <v>0.2</v>
      </c>
      <c r="R1772" s="34">
        <v>0.2</v>
      </c>
      <c r="S1772" s="34">
        <v>0.2</v>
      </c>
      <c r="T1772" s="34">
        <v>0.2</v>
      </c>
      <c r="U1772" s="34">
        <v>0.16666666666666666</v>
      </c>
      <c r="V1772" s="34">
        <v>0.13333333333333333</v>
      </c>
      <c r="W1772" s="34">
        <v>0.16666666666666666</v>
      </c>
      <c r="X1772" s="34">
        <v>0.16666666666666666</v>
      </c>
      <c r="Y1772" s="34">
        <v>0.16666666666666666</v>
      </c>
      <c r="Z1772" s="34">
        <v>0.16666666666666666</v>
      </c>
      <c r="AA1772" s="34">
        <v>0.17777777777777778</v>
      </c>
    </row>
    <row r="1773" spans="1:27" ht="15.75" customHeight="1" x14ac:dyDescent="0.25">
      <c r="A1773" s="34">
        <v>26195010</v>
      </c>
      <c r="B1773" s="34">
        <v>79.98</v>
      </c>
      <c r="C1773" s="34">
        <v>88.9</v>
      </c>
      <c r="D1773" s="34">
        <v>175.45999999999998</v>
      </c>
      <c r="E1773" s="34">
        <v>220.26</v>
      </c>
      <c r="F1773" s="34">
        <v>243.4</v>
      </c>
      <c r="G1773" s="34">
        <v>150.01999999999998</v>
      </c>
      <c r="H1773" s="34">
        <v>140.42000000000002</v>
      </c>
      <c r="I1773" s="34">
        <v>163.77999999999997</v>
      </c>
      <c r="J1773" s="34">
        <v>211.67999999999998</v>
      </c>
      <c r="K1773" s="34">
        <v>219.02000000000004</v>
      </c>
      <c r="L1773" s="34">
        <v>198.32</v>
      </c>
      <c r="M1773" s="34">
        <v>89.160000000000011</v>
      </c>
      <c r="N1773" s="34">
        <v>60</v>
      </c>
      <c r="O1773" s="34">
        <v>0.16666666666666666</v>
      </c>
      <c r="P1773" s="34">
        <v>0.16666666666666666</v>
      </c>
      <c r="Q1773" s="34">
        <v>0.16666666666666666</v>
      </c>
      <c r="R1773" s="34">
        <v>0.16666666666666666</v>
      </c>
      <c r="S1773" s="34">
        <v>0.16666666666666666</v>
      </c>
      <c r="T1773" s="34">
        <v>0.16666666666666666</v>
      </c>
      <c r="U1773" s="34">
        <v>0.16666666666666666</v>
      </c>
      <c r="V1773" s="34">
        <v>0.16666666666666666</v>
      </c>
      <c r="W1773" s="34">
        <v>0.16666666666666666</v>
      </c>
      <c r="X1773" s="34">
        <v>0.16666666666666666</v>
      </c>
      <c r="Y1773" s="34">
        <v>0.16666666666666666</v>
      </c>
      <c r="Z1773" s="34">
        <v>0.16666666666666666</v>
      </c>
      <c r="AA1773" s="34">
        <v>0.16666666666666666</v>
      </c>
    </row>
    <row r="1774" spans="1:27" ht="15.75" customHeight="1" x14ac:dyDescent="0.25">
      <c r="A1774" s="34">
        <v>26195020</v>
      </c>
      <c r="B1774" s="34">
        <v>77.615384615384627</v>
      </c>
      <c r="C1774" s="34">
        <v>107.084</v>
      </c>
      <c r="D1774" s="34">
        <v>174.70384615384611</v>
      </c>
      <c r="E1774" s="34">
        <v>233.26296296296303</v>
      </c>
      <c r="F1774" s="34">
        <v>257.0846153846154</v>
      </c>
      <c r="G1774" s="34">
        <v>194.70000000000007</v>
      </c>
      <c r="H1774" s="34">
        <v>189.89999999999995</v>
      </c>
      <c r="I1774" s="34">
        <v>180.428</v>
      </c>
      <c r="J1774" s="34">
        <v>215.01428571428573</v>
      </c>
      <c r="K1774" s="34">
        <v>213.12499999999994</v>
      </c>
      <c r="L1774" s="34">
        <v>192.92222222222222</v>
      </c>
      <c r="M1774" s="34">
        <v>138.22916666666663</v>
      </c>
      <c r="N1774" s="34">
        <v>315</v>
      </c>
      <c r="O1774" s="34">
        <v>0.8666666666666667</v>
      </c>
      <c r="P1774" s="34">
        <v>0.83333333333333337</v>
      </c>
      <c r="Q1774" s="34">
        <v>0.8666666666666667</v>
      </c>
      <c r="R1774" s="34">
        <v>0.9</v>
      </c>
      <c r="S1774" s="34">
        <v>0.8666666666666667</v>
      </c>
      <c r="T1774" s="34">
        <v>0.83333333333333337</v>
      </c>
      <c r="U1774" s="34">
        <v>0.93333333333333335</v>
      </c>
      <c r="V1774" s="34">
        <v>0.83333333333333337</v>
      </c>
      <c r="W1774" s="34">
        <v>0.93333333333333335</v>
      </c>
      <c r="X1774" s="34">
        <v>0.93333333333333335</v>
      </c>
      <c r="Y1774" s="34">
        <v>0.9</v>
      </c>
      <c r="Z1774" s="34">
        <v>0.8</v>
      </c>
      <c r="AA1774" s="34">
        <v>0.875</v>
      </c>
    </row>
    <row r="1775" spans="1:27" ht="15.75" customHeight="1" x14ac:dyDescent="0.25">
      <c r="A1775" s="34">
        <v>26195030</v>
      </c>
      <c r="B1775" s="34">
        <v>102.08636363636364</v>
      </c>
      <c r="C1775" s="34">
        <v>146.75000000000003</v>
      </c>
      <c r="D1775" s="34">
        <v>230.16666666666666</v>
      </c>
      <c r="E1775" s="34">
        <v>274.43478260869563</v>
      </c>
      <c r="F1775" s="34">
        <v>307.56521739130437</v>
      </c>
      <c r="G1775" s="34">
        <v>242.3249999999999</v>
      </c>
      <c r="H1775" s="34">
        <v>194.74545454545458</v>
      </c>
      <c r="I1775" s="34">
        <v>211.49583333333331</v>
      </c>
      <c r="J1775" s="34">
        <v>257.42727272727279</v>
      </c>
      <c r="K1775" s="34">
        <v>271.57826086956527</v>
      </c>
      <c r="L1775" s="34">
        <v>230.20869565217393</v>
      </c>
      <c r="M1775" s="34">
        <v>167.79523809523806</v>
      </c>
      <c r="N1775" s="34">
        <v>275</v>
      </c>
      <c r="O1775" s="34">
        <v>0.73333333333333328</v>
      </c>
      <c r="P1775" s="34">
        <v>0.8</v>
      </c>
      <c r="Q1775" s="34">
        <v>0.8</v>
      </c>
      <c r="R1775" s="34">
        <v>0.76666666666666672</v>
      </c>
      <c r="S1775" s="34">
        <v>0.76666666666666672</v>
      </c>
      <c r="T1775" s="34">
        <v>0.8</v>
      </c>
      <c r="U1775" s="34">
        <v>0.73333333333333328</v>
      </c>
      <c r="V1775" s="34">
        <v>0.8</v>
      </c>
      <c r="W1775" s="34">
        <v>0.73333333333333328</v>
      </c>
      <c r="X1775" s="34">
        <v>0.76666666666666672</v>
      </c>
      <c r="Y1775" s="34">
        <v>0.76666666666666672</v>
      </c>
      <c r="Z1775" s="34">
        <v>0.7</v>
      </c>
      <c r="AA1775" s="34">
        <v>0.76388888888888884</v>
      </c>
    </row>
    <row r="1776" spans="1:27" ht="15.75" customHeight="1" x14ac:dyDescent="0.25">
      <c r="A1776" s="34">
        <v>26200120</v>
      </c>
      <c r="B1776" s="34">
        <v>87.793103448275858</v>
      </c>
      <c r="C1776" s="34">
        <v>104.56896551724138</v>
      </c>
      <c r="D1776" s="34">
        <v>157.60666666666665</v>
      </c>
      <c r="E1776" s="34">
        <v>215.04642857142855</v>
      </c>
      <c r="F1776" s="34">
        <v>298.30689655172415</v>
      </c>
      <c r="G1776" s="34">
        <v>208.17333333333332</v>
      </c>
      <c r="H1776" s="34">
        <v>181.41333333333333</v>
      </c>
      <c r="I1776" s="34">
        <v>175.48571428571429</v>
      </c>
      <c r="J1776" s="34">
        <v>243.54642857142858</v>
      </c>
      <c r="K1776" s="34">
        <v>267.83103448275864</v>
      </c>
      <c r="L1776" s="34">
        <v>266.43571428571425</v>
      </c>
      <c r="M1776" s="34">
        <v>145.3551724137931</v>
      </c>
      <c r="N1776" s="34">
        <v>347</v>
      </c>
      <c r="O1776" s="34">
        <v>0.96666666666666667</v>
      </c>
      <c r="P1776" s="34">
        <v>0.96666666666666667</v>
      </c>
      <c r="Q1776" s="34">
        <v>1</v>
      </c>
      <c r="R1776" s="34">
        <v>0.93333333333333335</v>
      </c>
      <c r="S1776" s="34">
        <v>0.96666666666666667</v>
      </c>
      <c r="T1776" s="34">
        <v>1</v>
      </c>
      <c r="U1776" s="34">
        <v>1</v>
      </c>
      <c r="V1776" s="34">
        <v>0.93333333333333335</v>
      </c>
      <c r="W1776" s="34">
        <v>0.93333333333333335</v>
      </c>
      <c r="X1776" s="34">
        <v>0.96666666666666667</v>
      </c>
      <c r="Y1776" s="34">
        <v>0.93333333333333335</v>
      </c>
      <c r="Z1776" s="34">
        <v>0.96666666666666667</v>
      </c>
      <c r="AA1776" s="34">
        <v>0.96388888888888891</v>
      </c>
    </row>
    <row r="1777" spans="1:27" ht="15.75" customHeight="1" x14ac:dyDescent="0.25">
      <c r="A1777" s="34">
        <v>26200130</v>
      </c>
      <c r="B1777" s="34">
        <v>69.706896551724142</v>
      </c>
      <c r="C1777" s="34">
        <v>73.265517241379285</v>
      </c>
      <c r="D1777" s="34">
        <v>121.95357142857142</v>
      </c>
      <c r="E1777" s="34">
        <v>179.82857142857145</v>
      </c>
      <c r="F1777" s="34">
        <v>239.83928571428581</v>
      </c>
      <c r="G1777" s="34">
        <v>202.53999999999996</v>
      </c>
      <c r="H1777" s="34">
        <v>156.22333333333333</v>
      </c>
      <c r="I1777" s="34">
        <v>169.82333333333332</v>
      </c>
      <c r="J1777" s="34">
        <v>203.03571428571428</v>
      </c>
      <c r="K1777" s="34">
        <v>187.26551724137931</v>
      </c>
      <c r="L1777" s="34">
        <v>190.96896551724137</v>
      </c>
      <c r="M1777" s="34">
        <v>110.68620689655172</v>
      </c>
      <c r="N1777" s="34">
        <v>347</v>
      </c>
      <c r="O1777" s="34">
        <v>0.96666666666666667</v>
      </c>
      <c r="P1777" s="34">
        <v>0.96666666666666667</v>
      </c>
      <c r="Q1777" s="34">
        <v>0.93333333333333335</v>
      </c>
      <c r="R1777" s="34">
        <v>0.93333333333333335</v>
      </c>
      <c r="S1777" s="34">
        <v>0.93333333333333335</v>
      </c>
      <c r="T1777" s="34">
        <v>1</v>
      </c>
      <c r="U1777" s="34">
        <v>1</v>
      </c>
      <c r="V1777" s="34">
        <v>1</v>
      </c>
      <c r="W1777" s="34">
        <v>0.93333333333333335</v>
      </c>
      <c r="X1777" s="34">
        <v>0.96666666666666667</v>
      </c>
      <c r="Y1777" s="34">
        <v>0.96666666666666667</v>
      </c>
      <c r="Z1777" s="34">
        <v>0.96666666666666667</v>
      </c>
      <c r="AA1777" s="34">
        <v>0.96388888888888891</v>
      </c>
    </row>
    <row r="1778" spans="1:27" ht="15.75" customHeight="1" x14ac:dyDescent="0.25">
      <c r="A1778" s="34">
        <v>26200140</v>
      </c>
      <c r="B1778" s="34">
        <v>86.166666666666671</v>
      </c>
      <c r="C1778" s="34">
        <v>100.64285714285714</v>
      </c>
      <c r="D1778" s="34">
        <v>174.20689655172413</v>
      </c>
      <c r="E1778" s="34">
        <v>214.6192307692308</v>
      </c>
      <c r="F1778" s="34">
        <v>294.04615384615386</v>
      </c>
      <c r="G1778" s="34">
        <v>213.58620689655172</v>
      </c>
      <c r="H1778" s="34">
        <v>176.67857142857142</v>
      </c>
      <c r="I1778" s="34">
        <v>189.71034482758623</v>
      </c>
      <c r="J1778" s="34">
        <v>224.5185185185185</v>
      </c>
      <c r="K1778" s="34">
        <v>253.26666666666668</v>
      </c>
      <c r="L1778" s="34">
        <v>211.96666666666667</v>
      </c>
      <c r="M1778" s="34">
        <v>121.37333333333332</v>
      </c>
      <c r="N1778" s="34">
        <v>342</v>
      </c>
      <c r="O1778" s="34">
        <v>1</v>
      </c>
      <c r="P1778" s="34">
        <v>0.93333333333333335</v>
      </c>
      <c r="Q1778" s="34">
        <v>0.96666666666666667</v>
      </c>
      <c r="R1778" s="34">
        <v>0.8666666666666667</v>
      </c>
      <c r="S1778" s="34">
        <v>0.8666666666666667</v>
      </c>
      <c r="T1778" s="34">
        <v>0.96666666666666667</v>
      </c>
      <c r="U1778" s="34">
        <v>0.93333333333333335</v>
      </c>
      <c r="V1778" s="34">
        <v>0.96666666666666667</v>
      </c>
      <c r="W1778" s="34">
        <v>0.9</v>
      </c>
      <c r="X1778" s="34">
        <v>1</v>
      </c>
      <c r="Y1778" s="34">
        <v>1</v>
      </c>
      <c r="Z1778" s="34">
        <v>1</v>
      </c>
      <c r="AA1778" s="34">
        <v>0.95</v>
      </c>
    </row>
    <row r="1779" spans="1:27" ht="15.75" customHeight="1" x14ac:dyDescent="0.25">
      <c r="A1779" s="34">
        <v>26200150</v>
      </c>
      <c r="B1779" s="34">
        <v>117.30333333333333</v>
      </c>
      <c r="C1779" s="34">
        <v>127.5</v>
      </c>
      <c r="D1779" s="34">
        <v>189.95666666666665</v>
      </c>
      <c r="E1779" s="34">
        <v>270.90666666666664</v>
      </c>
      <c r="F1779" s="34">
        <v>349.36551724137934</v>
      </c>
      <c r="G1779" s="34">
        <v>236.61666666666667</v>
      </c>
      <c r="H1779" s="34">
        <v>203.10344827586206</v>
      </c>
      <c r="I1779" s="34">
        <v>216.83666666666667</v>
      </c>
      <c r="J1779" s="34">
        <v>274.39999999999998</v>
      </c>
      <c r="K1779" s="34">
        <v>324.06666666666666</v>
      </c>
      <c r="L1779" s="34">
        <v>330.13793103448273</v>
      </c>
      <c r="M1779" s="34">
        <v>202.03703703703704</v>
      </c>
      <c r="N1779" s="34">
        <v>352</v>
      </c>
      <c r="O1779" s="34">
        <v>1</v>
      </c>
      <c r="P1779" s="34">
        <v>1</v>
      </c>
      <c r="Q1779" s="34">
        <v>1</v>
      </c>
      <c r="R1779" s="34">
        <v>1</v>
      </c>
      <c r="S1779" s="34">
        <v>0.96666666666666667</v>
      </c>
      <c r="T1779" s="34">
        <v>1</v>
      </c>
      <c r="U1779" s="34">
        <v>0.96666666666666667</v>
      </c>
      <c r="V1779" s="34">
        <v>1</v>
      </c>
      <c r="W1779" s="34">
        <v>0.93333333333333335</v>
      </c>
      <c r="X1779" s="34">
        <v>1</v>
      </c>
      <c r="Y1779" s="34">
        <v>0.96666666666666667</v>
      </c>
      <c r="Z1779" s="34">
        <v>0.9</v>
      </c>
      <c r="AA1779" s="34">
        <v>0.97777777777777775</v>
      </c>
    </row>
    <row r="1780" spans="1:27" ht="15.75" customHeight="1" x14ac:dyDescent="0.25">
      <c r="A1780" s="34">
        <v>26200190</v>
      </c>
      <c r="B1780" s="34">
        <v>99.5</v>
      </c>
      <c r="C1780" s="34">
        <v>43.5</v>
      </c>
      <c r="D1780" s="34">
        <v>107.5</v>
      </c>
      <c r="E1780" s="34">
        <v>127</v>
      </c>
      <c r="F1780" s="34">
        <v>273</v>
      </c>
      <c r="G1780" s="34">
        <v>141.5</v>
      </c>
      <c r="H1780" s="34">
        <v>99.5</v>
      </c>
      <c r="I1780" s="34">
        <v>234.5</v>
      </c>
      <c r="J1780" s="34">
        <v>245</v>
      </c>
      <c r="K1780" s="34">
        <v>276.5</v>
      </c>
      <c r="L1780" s="34">
        <v>271.5</v>
      </c>
      <c r="M1780" s="34">
        <v>147</v>
      </c>
      <c r="N1780" s="34">
        <v>24</v>
      </c>
      <c r="O1780" s="34">
        <v>6.6666666666666666E-2</v>
      </c>
      <c r="P1780" s="34">
        <v>6.6666666666666666E-2</v>
      </c>
      <c r="Q1780" s="34">
        <v>6.6666666666666666E-2</v>
      </c>
      <c r="R1780" s="34">
        <v>6.6666666666666666E-2</v>
      </c>
      <c r="S1780" s="34">
        <v>6.6666666666666666E-2</v>
      </c>
      <c r="T1780" s="34">
        <v>6.6666666666666666E-2</v>
      </c>
      <c r="U1780" s="34">
        <v>6.6666666666666666E-2</v>
      </c>
      <c r="V1780" s="34">
        <v>6.6666666666666666E-2</v>
      </c>
      <c r="W1780" s="34">
        <v>6.6666666666666666E-2</v>
      </c>
      <c r="X1780" s="34">
        <v>6.6666666666666666E-2</v>
      </c>
      <c r="Y1780" s="34">
        <v>6.6666666666666666E-2</v>
      </c>
      <c r="Z1780" s="34">
        <v>6.6666666666666666E-2</v>
      </c>
      <c r="AA1780" s="34">
        <v>6.6666666666666666E-2</v>
      </c>
    </row>
    <row r="1781" spans="1:27" ht="15.75" customHeight="1" x14ac:dyDescent="0.25">
      <c r="A1781" s="34">
        <v>26205020</v>
      </c>
      <c r="B1781" s="34">
        <v>97.260000000000019</v>
      </c>
      <c r="C1781" s="34">
        <v>85.66</v>
      </c>
      <c r="D1781" s="34">
        <v>173.8</v>
      </c>
      <c r="E1781" s="34">
        <v>197.7</v>
      </c>
      <c r="F1781" s="34">
        <v>334.40000000000003</v>
      </c>
      <c r="G1781" s="34">
        <v>194.79999999999998</v>
      </c>
      <c r="H1781" s="34">
        <v>140.28000000000003</v>
      </c>
      <c r="I1781" s="34">
        <v>198.5</v>
      </c>
      <c r="J1781" s="34">
        <v>297.34000000000003</v>
      </c>
      <c r="K1781" s="34">
        <v>234.61999999999998</v>
      </c>
      <c r="L1781" s="34">
        <v>269.48</v>
      </c>
      <c r="M1781" s="34">
        <v>121.77999999999997</v>
      </c>
      <c r="N1781" s="34">
        <v>60</v>
      </c>
      <c r="O1781" s="34">
        <v>0.16666666666666666</v>
      </c>
      <c r="P1781" s="34">
        <v>0.16666666666666666</v>
      </c>
      <c r="Q1781" s="34">
        <v>0.16666666666666666</v>
      </c>
      <c r="R1781" s="34">
        <v>0.16666666666666666</v>
      </c>
      <c r="S1781" s="34">
        <v>0.16666666666666666</v>
      </c>
      <c r="T1781" s="34">
        <v>0.16666666666666666</v>
      </c>
      <c r="U1781" s="34">
        <v>0.16666666666666666</v>
      </c>
      <c r="V1781" s="34">
        <v>0.16666666666666666</v>
      </c>
      <c r="W1781" s="34">
        <v>0.16666666666666666</v>
      </c>
      <c r="X1781" s="34">
        <v>0.16666666666666666</v>
      </c>
      <c r="Y1781" s="34">
        <v>0.16666666666666666</v>
      </c>
      <c r="Z1781" s="34">
        <v>0.16666666666666666</v>
      </c>
      <c r="AA1781" s="34">
        <v>0.16666666666666666</v>
      </c>
    </row>
    <row r="1782" spans="1:27" ht="15.75" customHeight="1" x14ac:dyDescent="0.25">
      <c r="A1782" s="34">
        <v>26205070</v>
      </c>
      <c r="B1782" s="34">
        <v>24</v>
      </c>
      <c r="C1782" s="34">
        <v>41.5</v>
      </c>
      <c r="D1782" s="34">
        <v>102</v>
      </c>
      <c r="E1782" s="34" t="s">
        <v>1930</v>
      </c>
      <c r="F1782" s="34" t="s">
        <v>1930</v>
      </c>
      <c r="G1782" s="34" t="s">
        <v>1930</v>
      </c>
      <c r="H1782" s="34" t="s">
        <v>1930</v>
      </c>
      <c r="I1782" s="34">
        <v>208</v>
      </c>
      <c r="J1782" s="34">
        <v>167.5</v>
      </c>
      <c r="K1782" s="34">
        <v>91.55</v>
      </c>
      <c r="L1782" s="34">
        <v>273</v>
      </c>
      <c r="M1782" s="34">
        <v>148</v>
      </c>
      <c r="N1782" s="34">
        <v>13</v>
      </c>
      <c r="O1782" s="34">
        <v>6.6666666666666666E-2</v>
      </c>
      <c r="P1782" s="34">
        <v>6.6666666666666666E-2</v>
      </c>
      <c r="Q1782" s="34">
        <v>6.6666666666666666E-2</v>
      </c>
      <c r="R1782" s="34">
        <v>0</v>
      </c>
      <c r="S1782" s="34">
        <v>0</v>
      </c>
      <c r="T1782" s="34">
        <v>0</v>
      </c>
      <c r="U1782" s="34">
        <v>0</v>
      </c>
      <c r="V1782" s="34">
        <v>3.3333333333333333E-2</v>
      </c>
      <c r="W1782" s="34">
        <v>6.6666666666666666E-2</v>
      </c>
      <c r="X1782" s="34">
        <v>6.6666666666666666E-2</v>
      </c>
      <c r="Y1782" s="34">
        <v>3.3333333333333333E-2</v>
      </c>
      <c r="Z1782" s="34">
        <v>3.3333333333333333E-2</v>
      </c>
      <c r="AA1782" s="34">
        <v>3.6111111111111108E-2</v>
      </c>
    </row>
    <row r="1783" spans="1:27" ht="15.75" customHeight="1" x14ac:dyDescent="0.25">
      <c r="A1783" s="34">
        <v>26205080</v>
      </c>
      <c r="B1783" s="34">
        <v>79.775862068965495</v>
      </c>
      <c r="C1783" s="34">
        <v>82.006896551724154</v>
      </c>
      <c r="D1783" s="34">
        <v>164.00714285714284</v>
      </c>
      <c r="E1783" s="34">
        <v>225.67931034482766</v>
      </c>
      <c r="F1783" s="34">
        <v>273.56551724137927</v>
      </c>
      <c r="G1783" s="34">
        <v>171.17857142857142</v>
      </c>
      <c r="H1783" s="34">
        <v>124.38518518518516</v>
      </c>
      <c r="I1783" s="34">
        <v>132.05357142857142</v>
      </c>
      <c r="J1783" s="34">
        <v>211.02499999999995</v>
      </c>
      <c r="K1783" s="34">
        <v>302.90000000000003</v>
      </c>
      <c r="L1783" s="34">
        <v>265.13448275862072</v>
      </c>
      <c r="M1783" s="34">
        <v>136.38620689655176</v>
      </c>
      <c r="N1783" s="34">
        <v>341</v>
      </c>
      <c r="O1783" s="34">
        <v>0.96666666666666667</v>
      </c>
      <c r="P1783" s="34">
        <v>0.96666666666666667</v>
      </c>
      <c r="Q1783" s="34">
        <v>0.93333333333333335</v>
      </c>
      <c r="R1783" s="34">
        <v>0.96666666666666667</v>
      </c>
      <c r="S1783" s="34">
        <v>0.96666666666666667</v>
      </c>
      <c r="T1783" s="34">
        <v>0.93333333333333335</v>
      </c>
      <c r="U1783" s="34">
        <v>0.9</v>
      </c>
      <c r="V1783" s="34">
        <v>0.93333333333333335</v>
      </c>
      <c r="W1783" s="34">
        <v>0.93333333333333335</v>
      </c>
      <c r="X1783" s="34">
        <v>0.93333333333333335</v>
      </c>
      <c r="Y1783" s="34">
        <v>0.96666666666666667</v>
      </c>
      <c r="Z1783" s="34">
        <v>0.96666666666666667</v>
      </c>
      <c r="AA1783" s="34">
        <v>0.94722222222222219</v>
      </c>
    </row>
    <row r="1784" spans="1:27" ht="15.75" customHeight="1" x14ac:dyDescent="0.25">
      <c r="A1784" s="34">
        <v>26207080</v>
      </c>
      <c r="B1784" s="34" t="s">
        <v>1930</v>
      </c>
      <c r="C1784" s="34" t="s">
        <v>1930</v>
      </c>
      <c r="D1784" s="34" t="s">
        <v>1930</v>
      </c>
      <c r="E1784" s="34">
        <v>264.10000000000002</v>
      </c>
      <c r="F1784" s="34" t="s">
        <v>1930</v>
      </c>
      <c r="G1784" s="34">
        <v>174.90000000000003</v>
      </c>
      <c r="H1784" s="34" t="s">
        <v>1930</v>
      </c>
      <c r="I1784" s="34" t="s">
        <v>1930</v>
      </c>
      <c r="J1784" s="34" t="s">
        <v>1930</v>
      </c>
      <c r="K1784" s="34" t="s">
        <v>1930</v>
      </c>
      <c r="L1784" s="34" t="s">
        <v>1930</v>
      </c>
      <c r="M1784" s="34" t="s">
        <v>1930</v>
      </c>
      <c r="N1784" s="34">
        <v>2</v>
      </c>
      <c r="O1784" s="34">
        <v>0</v>
      </c>
      <c r="P1784" s="34">
        <v>0</v>
      </c>
      <c r="Q1784" s="34">
        <v>0</v>
      </c>
      <c r="R1784" s="34">
        <v>3.3333333333333333E-2</v>
      </c>
      <c r="S1784" s="34">
        <v>0</v>
      </c>
      <c r="T1784" s="34">
        <v>3.3333333333333333E-2</v>
      </c>
      <c r="U1784" s="34">
        <v>0</v>
      </c>
      <c r="V1784" s="34">
        <v>0</v>
      </c>
      <c r="W1784" s="34">
        <v>0</v>
      </c>
      <c r="X1784" s="34">
        <v>0</v>
      </c>
      <c r="Y1784" s="34">
        <v>0</v>
      </c>
      <c r="Z1784" s="34">
        <v>0</v>
      </c>
      <c r="AA1784" s="34">
        <v>5.5555555555555558E-3</v>
      </c>
    </row>
    <row r="1785" spans="1:27" ht="15.75" customHeight="1" x14ac:dyDescent="0.25">
      <c r="A1785" s="34">
        <v>26210070</v>
      </c>
      <c r="B1785" s="34">
        <v>43.326666666666668</v>
      </c>
      <c r="C1785" s="34">
        <v>74.160714285714292</v>
      </c>
      <c r="D1785" s="34">
        <v>169.28571428571428</v>
      </c>
      <c r="E1785" s="34">
        <v>206.83103448275864</v>
      </c>
      <c r="F1785" s="34">
        <v>227.65517241379311</v>
      </c>
      <c r="G1785" s="34">
        <v>169</v>
      </c>
      <c r="H1785" s="34">
        <v>142.34814814814814</v>
      </c>
      <c r="I1785" s="34">
        <v>149.19999999999999</v>
      </c>
      <c r="J1785" s="34">
        <v>168.70357142857142</v>
      </c>
      <c r="K1785" s="34">
        <v>185.97307692307692</v>
      </c>
      <c r="L1785" s="34">
        <v>138.54814814814816</v>
      </c>
      <c r="M1785" s="34">
        <v>80.256521739130434</v>
      </c>
      <c r="N1785" s="34">
        <v>331</v>
      </c>
      <c r="O1785" s="34">
        <v>1</v>
      </c>
      <c r="P1785" s="34">
        <v>0.93333333333333335</v>
      </c>
      <c r="Q1785" s="34">
        <v>0.93333333333333335</v>
      </c>
      <c r="R1785" s="34">
        <v>0.96666666666666667</v>
      </c>
      <c r="S1785" s="34">
        <v>0.96666666666666667</v>
      </c>
      <c r="T1785" s="34">
        <v>1</v>
      </c>
      <c r="U1785" s="34">
        <v>0.9</v>
      </c>
      <c r="V1785" s="34">
        <v>0.8666666666666667</v>
      </c>
      <c r="W1785" s="34">
        <v>0.93333333333333335</v>
      </c>
      <c r="X1785" s="34">
        <v>0.8666666666666667</v>
      </c>
      <c r="Y1785" s="34">
        <v>0.9</v>
      </c>
      <c r="Z1785" s="34">
        <v>0.76666666666666672</v>
      </c>
      <c r="AA1785" s="34">
        <v>0.9194444444444444</v>
      </c>
    </row>
    <row r="1786" spans="1:27" ht="15.75" customHeight="1" x14ac:dyDescent="0.25">
      <c r="A1786" s="34">
        <v>26210080</v>
      </c>
      <c r="B1786" s="34">
        <v>62.3</v>
      </c>
      <c r="C1786" s="34">
        <v>97.233333333333334</v>
      </c>
      <c r="D1786" s="34">
        <v>156.19230769230768</v>
      </c>
      <c r="E1786" s="34">
        <v>206.48275862068965</v>
      </c>
      <c r="F1786" s="34">
        <v>257.82142857142856</v>
      </c>
      <c r="G1786" s="34">
        <v>199</v>
      </c>
      <c r="H1786" s="34">
        <v>174.89655172413794</v>
      </c>
      <c r="I1786" s="34">
        <v>179.55172413793105</v>
      </c>
      <c r="J1786" s="34">
        <v>218.36666666666667</v>
      </c>
      <c r="K1786" s="34">
        <v>249.96666666666667</v>
      </c>
      <c r="L1786" s="34">
        <v>232.39285714285714</v>
      </c>
      <c r="M1786" s="34">
        <v>128.82758620689654</v>
      </c>
      <c r="N1786" s="34">
        <v>348</v>
      </c>
      <c r="O1786" s="34">
        <v>1</v>
      </c>
      <c r="P1786" s="34">
        <v>1</v>
      </c>
      <c r="Q1786" s="34">
        <v>0.8666666666666667</v>
      </c>
      <c r="R1786" s="34">
        <v>0.96666666666666667</v>
      </c>
      <c r="S1786" s="34">
        <v>0.93333333333333335</v>
      </c>
      <c r="T1786" s="34">
        <v>1</v>
      </c>
      <c r="U1786" s="34">
        <v>0.96666666666666667</v>
      </c>
      <c r="V1786" s="34">
        <v>0.96666666666666667</v>
      </c>
      <c r="W1786" s="34">
        <v>1</v>
      </c>
      <c r="X1786" s="34">
        <v>1</v>
      </c>
      <c r="Y1786" s="34">
        <v>0.93333333333333335</v>
      </c>
      <c r="Z1786" s="34">
        <v>0.96666666666666667</v>
      </c>
      <c r="AA1786" s="34">
        <v>0.96666666666666667</v>
      </c>
    </row>
    <row r="1787" spans="1:27" ht="15.75" customHeight="1" x14ac:dyDescent="0.25">
      <c r="A1787" s="34">
        <v>26210090</v>
      </c>
      <c r="B1787" s="34">
        <v>45.333333333333336</v>
      </c>
      <c r="C1787" s="34">
        <v>58.1</v>
      </c>
      <c r="D1787" s="34">
        <v>93.551724137931032</v>
      </c>
      <c r="E1787" s="34">
        <v>160.63333333333333</v>
      </c>
      <c r="F1787" s="34">
        <v>207.86666666666667</v>
      </c>
      <c r="G1787" s="34">
        <v>174.33333333333334</v>
      </c>
      <c r="H1787" s="34">
        <v>147.23333333333332</v>
      </c>
      <c r="I1787" s="34">
        <v>155.32142857142858</v>
      </c>
      <c r="J1787" s="34">
        <v>157.63333333333333</v>
      </c>
      <c r="K1787" s="34">
        <v>194.48275862068965</v>
      </c>
      <c r="L1787" s="34">
        <v>161.66666666666666</v>
      </c>
      <c r="M1787" s="34">
        <v>82.666666666666671</v>
      </c>
      <c r="N1787" s="34">
        <v>356</v>
      </c>
      <c r="O1787" s="34">
        <v>1</v>
      </c>
      <c r="P1787" s="34">
        <v>1</v>
      </c>
      <c r="Q1787" s="34">
        <v>0.96666666666666667</v>
      </c>
      <c r="R1787" s="34">
        <v>1</v>
      </c>
      <c r="S1787" s="34">
        <v>1</v>
      </c>
      <c r="T1787" s="34">
        <v>1</v>
      </c>
      <c r="U1787" s="34">
        <v>1</v>
      </c>
      <c r="V1787" s="34">
        <v>0.93333333333333335</v>
      </c>
      <c r="W1787" s="34">
        <v>1</v>
      </c>
      <c r="X1787" s="34">
        <v>0.96666666666666667</v>
      </c>
      <c r="Y1787" s="34">
        <v>1</v>
      </c>
      <c r="Z1787" s="34">
        <v>1</v>
      </c>
      <c r="AA1787" s="34">
        <v>0.98888888888888893</v>
      </c>
    </row>
    <row r="1788" spans="1:27" ht="15.75" customHeight="1" x14ac:dyDescent="0.25">
      <c r="A1788" s="34">
        <v>26210110</v>
      </c>
      <c r="B1788" s="34">
        <v>132.88275862068966</v>
      </c>
      <c r="C1788" s="34">
        <v>153.15</v>
      </c>
      <c r="D1788" s="34">
        <v>230.48275862068965</v>
      </c>
      <c r="E1788" s="34">
        <v>329.71428571428572</v>
      </c>
      <c r="F1788" s="34">
        <v>423.24137931034483</v>
      </c>
      <c r="G1788" s="34">
        <v>344.9</v>
      </c>
      <c r="H1788" s="34">
        <v>277.62068965517244</v>
      </c>
      <c r="I1788" s="34">
        <v>274.53846153846155</v>
      </c>
      <c r="J1788" s="34">
        <v>312.5</v>
      </c>
      <c r="K1788" s="34">
        <v>333.18965517241378</v>
      </c>
      <c r="L1788" s="34">
        <v>359.9655172413793</v>
      </c>
      <c r="M1788" s="34">
        <v>195.9655172413793</v>
      </c>
      <c r="N1788" s="34">
        <v>343</v>
      </c>
      <c r="O1788" s="34">
        <v>0.96666666666666667</v>
      </c>
      <c r="P1788" s="34">
        <v>0.93333333333333335</v>
      </c>
      <c r="Q1788" s="34">
        <v>0.96666666666666667</v>
      </c>
      <c r="R1788" s="34">
        <v>0.93333333333333335</v>
      </c>
      <c r="S1788" s="34">
        <v>0.96666666666666667</v>
      </c>
      <c r="T1788" s="34">
        <v>1</v>
      </c>
      <c r="U1788" s="34">
        <v>0.96666666666666667</v>
      </c>
      <c r="V1788" s="34">
        <v>0.8666666666666667</v>
      </c>
      <c r="W1788" s="34">
        <v>0.93333333333333335</v>
      </c>
      <c r="X1788" s="34">
        <v>0.96666666666666667</v>
      </c>
      <c r="Y1788" s="34">
        <v>0.96666666666666667</v>
      </c>
      <c r="Z1788" s="34">
        <v>0.96666666666666667</v>
      </c>
      <c r="AA1788" s="34">
        <v>0.95277777777777772</v>
      </c>
    </row>
    <row r="1789" spans="1:27" ht="15.75" customHeight="1" x14ac:dyDescent="0.25">
      <c r="A1789" s="34">
        <v>26210130</v>
      </c>
      <c r="B1789" s="34">
        <v>47.56666666666667</v>
      </c>
      <c r="C1789" s="34">
        <v>58.9</v>
      </c>
      <c r="D1789" s="34">
        <v>99.1</v>
      </c>
      <c r="E1789" s="34">
        <v>167.33333333333334</v>
      </c>
      <c r="F1789" s="34">
        <v>212.91379310344828</v>
      </c>
      <c r="G1789" s="34">
        <v>155.75357142857143</v>
      </c>
      <c r="H1789" s="34">
        <v>119.06666666666666</v>
      </c>
      <c r="I1789" s="34">
        <v>128.85714285714286</v>
      </c>
      <c r="J1789" s="34">
        <v>153.48275862068965</v>
      </c>
      <c r="K1789" s="34">
        <v>208.62</v>
      </c>
      <c r="L1789" s="34">
        <v>190</v>
      </c>
      <c r="M1789" s="34">
        <v>94.3</v>
      </c>
      <c r="N1789" s="34">
        <v>352</v>
      </c>
      <c r="O1789" s="34">
        <v>1</v>
      </c>
      <c r="P1789" s="34">
        <v>1</v>
      </c>
      <c r="Q1789" s="34">
        <v>1</v>
      </c>
      <c r="R1789" s="34">
        <v>1</v>
      </c>
      <c r="S1789" s="34">
        <v>0.96666666666666667</v>
      </c>
      <c r="T1789" s="34">
        <v>0.93333333333333335</v>
      </c>
      <c r="U1789" s="34">
        <v>1</v>
      </c>
      <c r="V1789" s="34">
        <v>0.93333333333333335</v>
      </c>
      <c r="W1789" s="34">
        <v>0.96666666666666667</v>
      </c>
      <c r="X1789" s="34">
        <v>1</v>
      </c>
      <c r="Y1789" s="34">
        <v>0.93333333333333335</v>
      </c>
      <c r="Z1789" s="34">
        <v>1</v>
      </c>
      <c r="AA1789" s="34">
        <v>0.97777777777777775</v>
      </c>
    </row>
    <row r="1790" spans="1:27" ht="15.75" customHeight="1" x14ac:dyDescent="0.25">
      <c r="A1790" s="34">
        <v>26210140</v>
      </c>
      <c r="B1790" s="34">
        <v>52.068965517241381</v>
      </c>
      <c r="C1790" s="34">
        <v>88.36999999999999</v>
      </c>
      <c r="D1790" s="34">
        <v>136.52142857142857</v>
      </c>
      <c r="E1790" s="34">
        <v>200.14333333333335</v>
      </c>
      <c r="F1790" s="34">
        <v>236.40333333333334</v>
      </c>
      <c r="G1790" s="34">
        <v>170.16896551724136</v>
      </c>
      <c r="H1790" s="34">
        <v>155.93793103448274</v>
      </c>
      <c r="I1790" s="34">
        <v>161.24137931034483</v>
      </c>
      <c r="J1790" s="34">
        <v>197.72857142857146</v>
      </c>
      <c r="K1790" s="34">
        <v>216.09285714285716</v>
      </c>
      <c r="L1790" s="34">
        <v>179.78571428571428</v>
      </c>
      <c r="M1790" s="34">
        <v>90.896551724137936</v>
      </c>
      <c r="N1790" s="34">
        <v>347</v>
      </c>
      <c r="O1790" s="34">
        <v>0.96666666666666667</v>
      </c>
      <c r="P1790" s="34">
        <v>1</v>
      </c>
      <c r="Q1790" s="34">
        <v>0.93333333333333335</v>
      </c>
      <c r="R1790" s="34">
        <v>1</v>
      </c>
      <c r="S1790" s="34">
        <v>1</v>
      </c>
      <c r="T1790" s="34">
        <v>0.96666666666666667</v>
      </c>
      <c r="U1790" s="34">
        <v>0.96666666666666667</v>
      </c>
      <c r="V1790" s="34">
        <v>0.96666666666666667</v>
      </c>
      <c r="W1790" s="34">
        <v>0.93333333333333335</v>
      </c>
      <c r="X1790" s="34">
        <v>0.93333333333333335</v>
      </c>
      <c r="Y1790" s="34">
        <v>0.93333333333333335</v>
      </c>
      <c r="Z1790" s="34">
        <v>0.96666666666666667</v>
      </c>
      <c r="AA1790" s="34">
        <v>0.96388888888888891</v>
      </c>
    </row>
    <row r="1791" spans="1:27" ht="15.75" customHeight="1" x14ac:dyDescent="0.25">
      <c r="A1791" s="34">
        <v>26215010</v>
      </c>
      <c r="B1791" s="34">
        <v>97.823999999999998</v>
      </c>
      <c r="C1791" s="34">
        <v>127.37499999999996</v>
      </c>
      <c r="D1791" s="34">
        <v>171.02857142857144</v>
      </c>
      <c r="E1791" s="34">
        <v>253.69200000000001</v>
      </c>
      <c r="F1791" s="34">
        <v>293.22962962962964</v>
      </c>
      <c r="G1791" s="34">
        <v>227.2607142857143</v>
      </c>
      <c r="H1791" s="34">
        <v>186.38400000000001</v>
      </c>
      <c r="I1791" s="34">
        <v>190.24444444444441</v>
      </c>
      <c r="J1791" s="34">
        <v>243.9206896551724</v>
      </c>
      <c r="K1791" s="34">
        <v>268.78749999999997</v>
      </c>
      <c r="L1791" s="34">
        <v>254.51851851851856</v>
      </c>
      <c r="M1791" s="34">
        <v>145.50416666666669</v>
      </c>
      <c r="N1791" s="34">
        <v>317</v>
      </c>
      <c r="O1791" s="34">
        <v>0.83333333333333337</v>
      </c>
      <c r="P1791" s="34">
        <v>0.93333333333333335</v>
      </c>
      <c r="Q1791" s="34">
        <v>0.93333333333333335</v>
      </c>
      <c r="R1791" s="34">
        <v>0.83333333333333337</v>
      </c>
      <c r="S1791" s="34">
        <v>0.9</v>
      </c>
      <c r="T1791" s="34">
        <v>0.93333333333333335</v>
      </c>
      <c r="U1791" s="34">
        <v>0.83333333333333337</v>
      </c>
      <c r="V1791" s="34">
        <v>0.9</v>
      </c>
      <c r="W1791" s="34">
        <v>0.96666666666666667</v>
      </c>
      <c r="X1791" s="34">
        <v>0.8</v>
      </c>
      <c r="Y1791" s="34">
        <v>0.9</v>
      </c>
      <c r="Z1791" s="34">
        <v>0.8</v>
      </c>
      <c r="AA1791" s="34">
        <v>0.88055555555555554</v>
      </c>
    </row>
    <row r="1792" spans="1:27" ht="15.75" customHeight="1" x14ac:dyDescent="0.25">
      <c r="A1792" s="34">
        <v>26215020</v>
      </c>
      <c r="B1792" s="34">
        <v>28.627272727272729</v>
      </c>
      <c r="C1792" s="34">
        <v>48.339999999999996</v>
      </c>
      <c r="D1792" s="34">
        <v>63.1</v>
      </c>
      <c r="E1792" s="34">
        <v>106.05999999999999</v>
      </c>
      <c r="F1792" s="34">
        <v>145.875</v>
      </c>
      <c r="G1792" s="34">
        <v>124.49999999999997</v>
      </c>
      <c r="H1792" s="34">
        <v>100.14444444444445</v>
      </c>
      <c r="I1792" s="34">
        <v>111.62222222222222</v>
      </c>
      <c r="J1792" s="34">
        <v>148.51818181818183</v>
      </c>
      <c r="K1792" s="34">
        <v>147.6</v>
      </c>
      <c r="L1792" s="34">
        <v>111.42</v>
      </c>
      <c r="M1792" s="34">
        <v>58.25</v>
      </c>
      <c r="N1792" s="34">
        <v>116</v>
      </c>
      <c r="O1792" s="34">
        <v>0.36666666666666664</v>
      </c>
      <c r="P1792" s="34">
        <v>0.33333333333333331</v>
      </c>
      <c r="Q1792" s="34">
        <v>0.33333333333333331</v>
      </c>
      <c r="R1792" s="34">
        <v>0.33333333333333331</v>
      </c>
      <c r="S1792" s="34">
        <v>0.26666666666666666</v>
      </c>
      <c r="T1792" s="34">
        <v>0.33333333333333331</v>
      </c>
      <c r="U1792" s="34">
        <v>0.3</v>
      </c>
      <c r="V1792" s="34">
        <v>0.3</v>
      </c>
      <c r="W1792" s="34">
        <v>0.36666666666666664</v>
      </c>
      <c r="X1792" s="34">
        <v>0.33333333333333331</v>
      </c>
      <c r="Y1792" s="34">
        <v>0.33333333333333331</v>
      </c>
      <c r="Z1792" s="34">
        <v>0.26666666666666666</v>
      </c>
      <c r="AA1792" s="34">
        <v>0.32222222222222224</v>
      </c>
    </row>
    <row r="1793" spans="1:27" ht="15.75" customHeight="1" x14ac:dyDescent="0.25">
      <c r="A1793" s="34">
        <v>26220050</v>
      </c>
      <c r="B1793" s="34">
        <v>84.516666666666666</v>
      </c>
      <c r="C1793" s="34">
        <v>120.44166666666666</v>
      </c>
      <c r="D1793" s="34">
        <v>191.44545454545457</v>
      </c>
      <c r="E1793" s="34">
        <v>286.3</v>
      </c>
      <c r="F1793" s="34">
        <v>350.28461538461545</v>
      </c>
      <c r="G1793" s="34">
        <v>268.9909090909091</v>
      </c>
      <c r="H1793" s="34">
        <v>238.85833333333335</v>
      </c>
      <c r="I1793" s="34">
        <v>212.08461538461538</v>
      </c>
      <c r="J1793" s="34">
        <v>309.12307692307689</v>
      </c>
      <c r="K1793" s="34">
        <v>290</v>
      </c>
      <c r="L1793" s="34">
        <v>225.85833333333332</v>
      </c>
      <c r="M1793" s="34">
        <v>159.16363636363639</v>
      </c>
      <c r="N1793" s="34">
        <v>145</v>
      </c>
      <c r="O1793" s="34">
        <v>0.4</v>
      </c>
      <c r="P1793" s="34">
        <v>0.4</v>
      </c>
      <c r="Q1793" s="34">
        <v>0.36666666666666664</v>
      </c>
      <c r="R1793" s="34">
        <v>0.43333333333333335</v>
      </c>
      <c r="S1793" s="34">
        <v>0.43333333333333335</v>
      </c>
      <c r="T1793" s="34">
        <v>0.36666666666666664</v>
      </c>
      <c r="U1793" s="34">
        <v>0.4</v>
      </c>
      <c r="V1793" s="34">
        <v>0.43333333333333335</v>
      </c>
      <c r="W1793" s="34">
        <v>0.43333333333333335</v>
      </c>
      <c r="X1793" s="34">
        <v>0.4</v>
      </c>
      <c r="Y1793" s="34">
        <v>0.4</v>
      </c>
      <c r="Z1793" s="34">
        <v>0.36666666666666664</v>
      </c>
      <c r="AA1793" s="34">
        <v>0.40277777777777779</v>
      </c>
    </row>
    <row r="1794" spans="1:27" ht="15.75" customHeight="1" x14ac:dyDescent="0.25">
      <c r="A1794" s="34">
        <v>26220090</v>
      </c>
      <c r="B1794" s="34">
        <v>47.751724137931035</v>
      </c>
      <c r="C1794" s="34">
        <v>56.43333333333333</v>
      </c>
      <c r="D1794" s="34">
        <v>106.48214285714286</v>
      </c>
      <c r="E1794" s="34">
        <v>183.5</v>
      </c>
      <c r="F1794" s="34">
        <v>230.89655172413794</v>
      </c>
      <c r="G1794" s="34">
        <v>183.03333333333333</v>
      </c>
      <c r="H1794" s="34">
        <v>153.69999999999999</v>
      </c>
      <c r="I1794" s="34">
        <v>161.38275862068966</v>
      </c>
      <c r="J1794" s="34">
        <v>199.8</v>
      </c>
      <c r="K1794" s="34">
        <v>237.93333333333334</v>
      </c>
      <c r="L1794" s="34">
        <v>180.23666666666668</v>
      </c>
      <c r="M1794" s="34">
        <v>104.93103448275862</v>
      </c>
      <c r="N1794" s="34">
        <v>354</v>
      </c>
      <c r="O1794" s="34">
        <v>0.96666666666666667</v>
      </c>
      <c r="P1794" s="34">
        <v>1</v>
      </c>
      <c r="Q1794" s="34">
        <v>0.93333333333333335</v>
      </c>
      <c r="R1794" s="34">
        <v>1</v>
      </c>
      <c r="S1794" s="34">
        <v>0.96666666666666667</v>
      </c>
      <c r="T1794" s="34">
        <v>1</v>
      </c>
      <c r="U1794" s="34">
        <v>1</v>
      </c>
      <c r="V1794" s="34">
        <v>0.96666666666666667</v>
      </c>
      <c r="W1794" s="34">
        <v>1</v>
      </c>
      <c r="X1794" s="34">
        <v>1</v>
      </c>
      <c r="Y1794" s="34">
        <v>1</v>
      </c>
      <c r="Z1794" s="34">
        <v>0.96666666666666667</v>
      </c>
      <c r="AA1794" s="34">
        <v>0.98333333333333328</v>
      </c>
    </row>
    <row r="1795" spans="1:27" ht="15.75" customHeight="1" x14ac:dyDescent="0.25">
      <c r="A1795" s="34">
        <v>26220100</v>
      </c>
      <c r="B1795" s="34">
        <v>23.448275862068964</v>
      </c>
      <c r="C1795" s="34">
        <v>35.56666666666667</v>
      </c>
      <c r="D1795" s="34">
        <v>71.965517241379317</v>
      </c>
      <c r="E1795" s="34">
        <v>152.56666666666666</v>
      </c>
      <c r="F1795" s="34">
        <v>244.36666666666667</v>
      </c>
      <c r="G1795" s="34">
        <v>213.86206896551724</v>
      </c>
      <c r="H1795" s="34">
        <v>217.03333333333333</v>
      </c>
      <c r="I1795" s="34">
        <v>217.62068965517241</v>
      </c>
      <c r="J1795" s="34">
        <v>215.17586206896553</v>
      </c>
      <c r="K1795" s="34">
        <v>217.31034482758622</v>
      </c>
      <c r="L1795" s="34">
        <v>156.55172413793105</v>
      </c>
      <c r="M1795" s="34">
        <v>73.379310344827587</v>
      </c>
      <c r="N1795" s="34">
        <v>352</v>
      </c>
      <c r="O1795" s="34">
        <v>0.96666666666666667</v>
      </c>
      <c r="P1795" s="34">
        <v>1</v>
      </c>
      <c r="Q1795" s="34">
        <v>0.96666666666666667</v>
      </c>
      <c r="R1795" s="34">
        <v>1</v>
      </c>
      <c r="S1795" s="34">
        <v>1</v>
      </c>
      <c r="T1795" s="34">
        <v>0.96666666666666667</v>
      </c>
      <c r="U1795" s="34">
        <v>1</v>
      </c>
      <c r="V1795" s="34">
        <v>0.96666666666666667</v>
      </c>
      <c r="W1795" s="34">
        <v>0.96666666666666667</v>
      </c>
      <c r="X1795" s="34">
        <v>0.96666666666666667</v>
      </c>
      <c r="Y1795" s="34">
        <v>0.96666666666666667</v>
      </c>
      <c r="Z1795" s="34">
        <v>0.96666666666666667</v>
      </c>
      <c r="AA1795" s="34">
        <v>0.97777777777777775</v>
      </c>
    </row>
    <row r="1796" spans="1:27" ht="15.75" customHeight="1" x14ac:dyDescent="0.25">
      <c r="A1796" s="34">
        <v>26220110</v>
      </c>
      <c r="B1796" s="34">
        <v>49.762068965517244</v>
      </c>
      <c r="C1796" s="34">
        <v>64.946666666666658</v>
      </c>
      <c r="D1796" s="34">
        <v>106.73571428571429</v>
      </c>
      <c r="E1796" s="34">
        <v>219.1571428571429</v>
      </c>
      <c r="F1796" s="34">
        <v>313.75862068965517</v>
      </c>
      <c r="G1796" s="34">
        <v>292.06428571428575</v>
      </c>
      <c r="H1796" s="34">
        <v>304.62068965517244</v>
      </c>
      <c r="I1796" s="34">
        <v>300.29999999999995</v>
      </c>
      <c r="J1796" s="34">
        <v>275.24137931034483</v>
      </c>
      <c r="K1796" s="34">
        <v>329.80714285714294</v>
      </c>
      <c r="L1796" s="34">
        <v>262.12142857142857</v>
      </c>
      <c r="M1796" s="34">
        <v>133.32000000000002</v>
      </c>
      <c r="N1796" s="34">
        <v>345</v>
      </c>
      <c r="O1796" s="34">
        <v>0.96666666666666667</v>
      </c>
      <c r="P1796" s="34">
        <v>1</v>
      </c>
      <c r="Q1796" s="34">
        <v>0.93333333333333335</v>
      </c>
      <c r="R1796" s="34">
        <v>0.93333333333333335</v>
      </c>
      <c r="S1796" s="34">
        <v>0.96666666666666667</v>
      </c>
      <c r="T1796" s="34">
        <v>0.93333333333333335</v>
      </c>
      <c r="U1796" s="34">
        <v>0.96666666666666667</v>
      </c>
      <c r="V1796" s="34">
        <v>0.96666666666666667</v>
      </c>
      <c r="W1796" s="34">
        <v>0.96666666666666667</v>
      </c>
      <c r="X1796" s="34">
        <v>0.93333333333333335</v>
      </c>
      <c r="Y1796" s="34">
        <v>0.93333333333333335</v>
      </c>
      <c r="Z1796" s="34">
        <v>1</v>
      </c>
      <c r="AA1796" s="34">
        <v>0.95833333333333337</v>
      </c>
    </row>
    <row r="1797" spans="1:27" ht="15.75" customHeight="1" x14ac:dyDescent="0.25">
      <c r="A1797" s="34">
        <v>26225030</v>
      </c>
      <c r="B1797" s="34">
        <v>20.544444444444441</v>
      </c>
      <c r="C1797" s="34">
        <v>33.339130434782618</v>
      </c>
      <c r="D1797" s="34">
        <v>48.875</v>
      </c>
      <c r="E1797" s="34">
        <v>99.999999999999986</v>
      </c>
      <c r="F1797" s="34">
        <v>145.04444444444445</v>
      </c>
      <c r="G1797" s="34">
        <v>112.99523809523805</v>
      </c>
      <c r="H1797" s="34">
        <v>72.205555555555577</v>
      </c>
      <c r="I1797" s="34">
        <v>109.85263157894738</v>
      </c>
      <c r="J1797" s="34">
        <v>122.23636363636365</v>
      </c>
      <c r="K1797" s="34">
        <v>137.53125</v>
      </c>
      <c r="L1797" s="34">
        <v>104.81176470588235</v>
      </c>
      <c r="M1797" s="34">
        <v>49.327777777777776</v>
      </c>
      <c r="N1797" s="34">
        <v>230</v>
      </c>
      <c r="O1797" s="34">
        <v>0.6</v>
      </c>
      <c r="P1797" s="34">
        <v>0.76666666666666672</v>
      </c>
      <c r="Q1797" s="34">
        <v>0.66666666666666663</v>
      </c>
      <c r="R1797" s="34">
        <v>0.66666666666666663</v>
      </c>
      <c r="S1797" s="34">
        <v>0.6</v>
      </c>
      <c r="T1797" s="34">
        <v>0.7</v>
      </c>
      <c r="U1797" s="34">
        <v>0.6</v>
      </c>
      <c r="V1797" s="34">
        <v>0.6333333333333333</v>
      </c>
      <c r="W1797" s="34">
        <v>0.73333333333333328</v>
      </c>
      <c r="X1797" s="34">
        <v>0.53333333333333333</v>
      </c>
      <c r="Y1797" s="34">
        <v>0.56666666666666665</v>
      </c>
      <c r="Z1797" s="34">
        <v>0.6</v>
      </c>
      <c r="AA1797" s="34">
        <v>0.63888888888888884</v>
      </c>
    </row>
    <row r="1798" spans="1:27" ht="15.75" customHeight="1" x14ac:dyDescent="0.25">
      <c r="A1798" s="34">
        <v>26225040</v>
      </c>
      <c r="B1798" s="34">
        <v>25.604347826086961</v>
      </c>
      <c r="C1798" s="34">
        <v>43.169565217391309</v>
      </c>
      <c r="D1798" s="34">
        <v>82.847826086956516</v>
      </c>
      <c r="E1798" s="34">
        <v>165.0363636363636</v>
      </c>
      <c r="F1798" s="34">
        <v>192.43636363636361</v>
      </c>
      <c r="G1798" s="34">
        <v>134.99523809523811</v>
      </c>
      <c r="H1798" s="34">
        <v>121.69130434782609</v>
      </c>
      <c r="I1798" s="34">
        <v>137.51578947368424</v>
      </c>
      <c r="J1798" s="34">
        <v>174.68571428571428</v>
      </c>
      <c r="K1798" s="34">
        <v>184.65217391304344</v>
      </c>
      <c r="L1798" s="34">
        <v>145.71818181818179</v>
      </c>
      <c r="M1798" s="34">
        <v>75.168181818181822</v>
      </c>
      <c r="N1798" s="34">
        <v>264</v>
      </c>
      <c r="O1798" s="34">
        <v>0.76666666666666672</v>
      </c>
      <c r="P1798" s="34">
        <v>0.76666666666666672</v>
      </c>
      <c r="Q1798" s="34">
        <v>0.76666666666666672</v>
      </c>
      <c r="R1798" s="34">
        <v>0.73333333333333328</v>
      </c>
      <c r="S1798" s="34">
        <v>0.73333333333333328</v>
      </c>
      <c r="T1798" s="34">
        <v>0.7</v>
      </c>
      <c r="U1798" s="34">
        <v>0.76666666666666672</v>
      </c>
      <c r="V1798" s="34">
        <v>0.6333333333333333</v>
      </c>
      <c r="W1798" s="34">
        <v>0.7</v>
      </c>
      <c r="X1798" s="34">
        <v>0.76666666666666672</v>
      </c>
      <c r="Y1798" s="34">
        <v>0.73333333333333328</v>
      </c>
      <c r="Z1798" s="34">
        <v>0.73333333333333328</v>
      </c>
      <c r="AA1798" s="34">
        <v>0.73333333333333328</v>
      </c>
    </row>
    <row r="1799" spans="1:27" ht="15.75" customHeight="1" x14ac:dyDescent="0.25">
      <c r="A1799" s="34">
        <v>26225050</v>
      </c>
      <c r="B1799" s="34">
        <v>10</v>
      </c>
      <c r="C1799" s="34">
        <v>10</v>
      </c>
      <c r="D1799" s="34">
        <v>10.9</v>
      </c>
      <c r="E1799" s="34">
        <v>160.10000000000002</v>
      </c>
      <c r="F1799" s="34" t="s">
        <v>1930</v>
      </c>
      <c r="G1799" s="34" t="s">
        <v>1930</v>
      </c>
      <c r="H1799" s="34" t="s">
        <v>1930</v>
      </c>
      <c r="I1799" s="34">
        <v>166.6</v>
      </c>
      <c r="J1799" s="34">
        <v>144.69999999999999</v>
      </c>
      <c r="K1799" s="34">
        <v>159.39999999999998</v>
      </c>
      <c r="L1799" s="34">
        <v>153.19999999999999</v>
      </c>
      <c r="M1799" s="34">
        <v>73.2</v>
      </c>
      <c r="N1799" s="34">
        <v>9</v>
      </c>
      <c r="O1799" s="34">
        <v>3.3333333333333333E-2</v>
      </c>
      <c r="P1799" s="34">
        <v>3.3333333333333333E-2</v>
      </c>
      <c r="Q1799" s="34">
        <v>3.3333333333333333E-2</v>
      </c>
      <c r="R1799" s="34">
        <v>3.3333333333333333E-2</v>
      </c>
      <c r="S1799" s="34">
        <v>0</v>
      </c>
      <c r="T1799" s="34">
        <v>0</v>
      </c>
      <c r="U1799" s="34">
        <v>0</v>
      </c>
      <c r="V1799" s="34">
        <v>3.3333333333333333E-2</v>
      </c>
      <c r="W1799" s="34">
        <v>3.3333333333333333E-2</v>
      </c>
      <c r="X1799" s="34">
        <v>3.3333333333333333E-2</v>
      </c>
      <c r="Y1799" s="34">
        <v>3.3333333333333333E-2</v>
      </c>
      <c r="Z1799" s="34">
        <v>3.3333333333333333E-2</v>
      </c>
      <c r="AA1799" s="34">
        <v>2.5000000000000001E-2</v>
      </c>
    </row>
    <row r="1800" spans="1:27" ht="15.75" customHeight="1" x14ac:dyDescent="0.25">
      <c r="A1800" s="34">
        <v>26230010</v>
      </c>
      <c r="B1800" s="34">
        <v>18.399999999999999</v>
      </c>
      <c r="C1800" s="34">
        <v>26.8</v>
      </c>
      <c r="D1800" s="34">
        <v>56.01</v>
      </c>
      <c r="E1800" s="34">
        <v>94.9</v>
      </c>
      <c r="F1800" s="34">
        <v>163.62068965517241</v>
      </c>
      <c r="G1800" s="34">
        <v>120.76666666666667</v>
      </c>
      <c r="H1800" s="34">
        <v>92.986666666666665</v>
      </c>
      <c r="I1800" s="34">
        <v>106.93333333333334</v>
      </c>
      <c r="J1800" s="34">
        <v>128.56666666666666</v>
      </c>
      <c r="K1800" s="34">
        <v>142.94827586206895</v>
      </c>
      <c r="L1800" s="34">
        <v>108.86666666666666</v>
      </c>
      <c r="M1800" s="34">
        <v>51.275862068965516</v>
      </c>
      <c r="N1800" s="34">
        <v>357</v>
      </c>
      <c r="O1800" s="34">
        <v>1</v>
      </c>
      <c r="P1800" s="34">
        <v>1</v>
      </c>
      <c r="Q1800" s="34">
        <v>1</v>
      </c>
      <c r="R1800" s="34">
        <v>1</v>
      </c>
      <c r="S1800" s="34">
        <v>0.96666666666666667</v>
      </c>
      <c r="T1800" s="34">
        <v>1</v>
      </c>
      <c r="U1800" s="34">
        <v>1</v>
      </c>
      <c r="V1800" s="34">
        <v>1</v>
      </c>
      <c r="W1800" s="34">
        <v>1</v>
      </c>
      <c r="X1800" s="34">
        <v>0.96666666666666667</v>
      </c>
      <c r="Y1800" s="34">
        <v>1</v>
      </c>
      <c r="Z1800" s="34">
        <v>0.96666666666666667</v>
      </c>
      <c r="AA1800" s="34">
        <v>0.9916666666666667</v>
      </c>
    </row>
    <row r="1801" spans="1:27" ht="15.75" customHeight="1" x14ac:dyDescent="0.25">
      <c r="A1801" s="34">
        <v>26230110</v>
      </c>
      <c r="B1801" s="34">
        <v>47.310344827586206</v>
      </c>
      <c r="C1801" s="34">
        <v>53.110344827586211</v>
      </c>
      <c r="D1801" s="34">
        <v>119.83333333333333</v>
      </c>
      <c r="E1801" s="34">
        <v>216.82758620689654</v>
      </c>
      <c r="F1801" s="34">
        <v>250.24137931034483</v>
      </c>
      <c r="G1801" s="34">
        <v>185.68965517241378</v>
      </c>
      <c r="H1801" s="34">
        <v>150.58620689655172</v>
      </c>
      <c r="I1801" s="34">
        <v>159.99333333333334</v>
      </c>
      <c r="J1801" s="34">
        <v>211.23448275862069</v>
      </c>
      <c r="K1801" s="34">
        <v>255.79310344827587</v>
      </c>
      <c r="L1801" s="34">
        <v>223.58620689655172</v>
      </c>
      <c r="M1801" s="34">
        <v>85.376666666666679</v>
      </c>
      <c r="N1801" s="34">
        <v>351</v>
      </c>
      <c r="O1801" s="34">
        <v>0.96666666666666667</v>
      </c>
      <c r="P1801" s="34">
        <v>0.96666666666666667</v>
      </c>
      <c r="Q1801" s="34">
        <v>1</v>
      </c>
      <c r="R1801" s="34">
        <v>0.96666666666666667</v>
      </c>
      <c r="S1801" s="34">
        <v>0.96666666666666667</v>
      </c>
      <c r="T1801" s="34">
        <v>0.96666666666666667</v>
      </c>
      <c r="U1801" s="34">
        <v>0.96666666666666667</v>
      </c>
      <c r="V1801" s="34">
        <v>1</v>
      </c>
      <c r="W1801" s="34">
        <v>0.96666666666666667</v>
      </c>
      <c r="X1801" s="34">
        <v>0.96666666666666667</v>
      </c>
      <c r="Y1801" s="34">
        <v>0.96666666666666667</v>
      </c>
      <c r="Z1801" s="34">
        <v>1</v>
      </c>
      <c r="AA1801" s="34">
        <v>0.97499999999999998</v>
      </c>
    </row>
    <row r="1802" spans="1:27" ht="15.75" customHeight="1" x14ac:dyDescent="0.25">
      <c r="A1802" s="34">
        <v>26230130</v>
      </c>
      <c r="B1802" s="34">
        <v>50.118518518518513</v>
      </c>
      <c r="C1802" s="34">
        <v>72.632000000000005</v>
      </c>
      <c r="D1802" s="34">
        <v>136.42222222222222</v>
      </c>
      <c r="E1802" s="34">
        <v>224.22592592592594</v>
      </c>
      <c r="F1802" s="34">
        <v>294.84230769230766</v>
      </c>
      <c r="G1802" s="34">
        <v>198.65172413793104</v>
      </c>
      <c r="H1802" s="34">
        <v>164.18965517241378</v>
      </c>
      <c r="I1802" s="34">
        <v>188.44074074074075</v>
      </c>
      <c r="J1802" s="34">
        <v>219.36896551724141</v>
      </c>
      <c r="K1802" s="34">
        <v>293.86333333333334</v>
      </c>
      <c r="L1802" s="34">
        <v>207.46296296296293</v>
      </c>
      <c r="M1802" s="34">
        <v>92.089655172413785</v>
      </c>
      <c r="N1802" s="34">
        <v>332</v>
      </c>
      <c r="O1802" s="34">
        <v>0.9</v>
      </c>
      <c r="P1802" s="34">
        <v>0.83333333333333337</v>
      </c>
      <c r="Q1802" s="34">
        <v>0.9</v>
      </c>
      <c r="R1802" s="34">
        <v>0.9</v>
      </c>
      <c r="S1802" s="34">
        <v>0.8666666666666667</v>
      </c>
      <c r="T1802" s="34">
        <v>0.96666666666666667</v>
      </c>
      <c r="U1802" s="34">
        <v>0.96666666666666667</v>
      </c>
      <c r="V1802" s="34">
        <v>0.9</v>
      </c>
      <c r="W1802" s="34">
        <v>0.96666666666666667</v>
      </c>
      <c r="X1802" s="34">
        <v>1</v>
      </c>
      <c r="Y1802" s="34">
        <v>0.9</v>
      </c>
      <c r="Z1802" s="34">
        <v>0.96666666666666667</v>
      </c>
      <c r="AA1802" s="34">
        <v>0.92222222222222228</v>
      </c>
    </row>
    <row r="1803" spans="1:27" ht="15.75" customHeight="1" x14ac:dyDescent="0.25">
      <c r="A1803" s="34">
        <v>26230140</v>
      </c>
      <c r="B1803" s="34">
        <v>81.006666666666661</v>
      </c>
      <c r="C1803" s="34">
        <v>101.03333333333332</v>
      </c>
      <c r="D1803" s="34">
        <v>156.86666666666667</v>
      </c>
      <c r="E1803" s="34">
        <v>229.30357142857142</v>
      </c>
      <c r="F1803" s="34">
        <v>241.22068965517244</v>
      </c>
      <c r="G1803" s="34">
        <v>169.71724137931034</v>
      </c>
      <c r="H1803" s="34">
        <v>142.03333333333333</v>
      </c>
      <c r="I1803" s="34">
        <v>154.48666666666668</v>
      </c>
      <c r="J1803" s="34">
        <v>216.13793103448276</v>
      </c>
      <c r="K1803" s="34">
        <v>249.92142857142858</v>
      </c>
      <c r="L1803" s="34">
        <v>213.4</v>
      </c>
      <c r="M1803" s="34">
        <v>115.18666666666665</v>
      </c>
      <c r="N1803" s="34">
        <v>352</v>
      </c>
      <c r="O1803" s="34">
        <v>1</v>
      </c>
      <c r="P1803" s="34">
        <v>1</v>
      </c>
      <c r="Q1803" s="34">
        <v>1</v>
      </c>
      <c r="R1803" s="34">
        <v>0.93333333333333335</v>
      </c>
      <c r="S1803" s="34">
        <v>0.96666666666666667</v>
      </c>
      <c r="T1803" s="34">
        <v>0.96666666666666667</v>
      </c>
      <c r="U1803" s="34">
        <v>1</v>
      </c>
      <c r="V1803" s="34">
        <v>1</v>
      </c>
      <c r="W1803" s="34">
        <v>0.96666666666666667</v>
      </c>
      <c r="X1803" s="34">
        <v>0.93333333333333335</v>
      </c>
      <c r="Y1803" s="34">
        <v>0.96666666666666667</v>
      </c>
      <c r="Z1803" s="34">
        <v>1</v>
      </c>
      <c r="AA1803" s="34">
        <v>0.97777777777777775</v>
      </c>
    </row>
    <row r="1804" spans="1:27" ht="15.75" customHeight="1" x14ac:dyDescent="0.25">
      <c r="A1804" s="34">
        <v>26230160</v>
      </c>
      <c r="B1804" s="34">
        <v>172.7766666666667</v>
      </c>
      <c r="C1804" s="34">
        <v>214.4344827586207</v>
      </c>
      <c r="D1804" s="34">
        <v>326.42068965517245</v>
      </c>
      <c r="E1804" s="34">
        <v>580.99629629629624</v>
      </c>
      <c r="F1804" s="34">
        <v>805.18214285714282</v>
      </c>
      <c r="G1804" s="34">
        <v>725.75862068965512</v>
      </c>
      <c r="H1804" s="34">
        <v>729.42142857142869</v>
      </c>
      <c r="I1804" s="34">
        <v>707.51428571428562</v>
      </c>
      <c r="J1804" s="34">
        <v>647.48076923076928</v>
      </c>
      <c r="K1804" s="34">
        <v>662.38620689655158</v>
      </c>
      <c r="L1804" s="34">
        <v>470.54137931034489</v>
      </c>
      <c r="M1804" s="34">
        <v>272.1137931034483</v>
      </c>
      <c r="N1804" s="34">
        <v>341</v>
      </c>
      <c r="O1804" s="34">
        <v>1</v>
      </c>
      <c r="P1804" s="34">
        <v>0.96666666666666667</v>
      </c>
      <c r="Q1804" s="34">
        <v>0.96666666666666667</v>
      </c>
      <c r="R1804" s="34">
        <v>0.9</v>
      </c>
      <c r="S1804" s="34">
        <v>0.93333333333333335</v>
      </c>
      <c r="T1804" s="34">
        <v>0.96666666666666667</v>
      </c>
      <c r="U1804" s="34">
        <v>0.93333333333333335</v>
      </c>
      <c r="V1804" s="34">
        <v>0.93333333333333335</v>
      </c>
      <c r="W1804" s="34">
        <v>0.8666666666666667</v>
      </c>
      <c r="X1804" s="34">
        <v>0.96666666666666667</v>
      </c>
      <c r="Y1804" s="34">
        <v>0.96666666666666667</v>
      </c>
      <c r="Z1804" s="34">
        <v>0.96666666666666667</v>
      </c>
      <c r="AA1804" s="34">
        <v>0.94722222222222219</v>
      </c>
    </row>
    <row r="1805" spans="1:27" ht="15.75" customHeight="1" x14ac:dyDescent="0.25">
      <c r="A1805" s="34">
        <v>26230180</v>
      </c>
      <c r="B1805" s="34">
        <v>41.930769230769229</v>
      </c>
      <c r="C1805" s="34">
        <v>56.548148148148144</v>
      </c>
      <c r="D1805" s="34">
        <v>103.25925925925925</v>
      </c>
      <c r="E1805" s="34">
        <v>158.13703703703703</v>
      </c>
      <c r="F1805" s="34">
        <v>203.68214285714288</v>
      </c>
      <c r="G1805" s="34">
        <v>155.35</v>
      </c>
      <c r="H1805" s="34">
        <v>112.38518518518519</v>
      </c>
      <c r="I1805" s="34">
        <v>145.5</v>
      </c>
      <c r="J1805" s="34">
        <v>180.96428571428572</v>
      </c>
      <c r="K1805" s="34">
        <v>225.29166666666666</v>
      </c>
      <c r="L1805" s="34">
        <v>169.10000000000002</v>
      </c>
      <c r="M1805" s="34">
        <v>93.259259259259252</v>
      </c>
      <c r="N1805" s="34">
        <v>323</v>
      </c>
      <c r="O1805" s="34">
        <v>0.8666666666666667</v>
      </c>
      <c r="P1805" s="34">
        <v>0.9</v>
      </c>
      <c r="Q1805" s="34">
        <v>0.9</v>
      </c>
      <c r="R1805" s="34">
        <v>0.9</v>
      </c>
      <c r="S1805" s="34">
        <v>0.93333333333333335</v>
      </c>
      <c r="T1805" s="34">
        <v>0.93333333333333335</v>
      </c>
      <c r="U1805" s="34">
        <v>0.9</v>
      </c>
      <c r="V1805" s="34">
        <v>0.93333333333333335</v>
      </c>
      <c r="W1805" s="34">
        <v>0.93333333333333335</v>
      </c>
      <c r="X1805" s="34">
        <v>0.8</v>
      </c>
      <c r="Y1805" s="34">
        <v>0.8666666666666667</v>
      </c>
      <c r="Z1805" s="34">
        <v>0.9</v>
      </c>
      <c r="AA1805" s="34">
        <v>0.89722222222222225</v>
      </c>
    </row>
    <row r="1806" spans="1:27" ht="15.75" customHeight="1" x14ac:dyDescent="0.25">
      <c r="A1806" s="34">
        <v>26230190</v>
      </c>
      <c r="B1806" s="34">
        <v>26.5</v>
      </c>
      <c r="C1806" s="34">
        <v>41</v>
      </c>
      <c r="D1806" s="34">
        <v>69.5</v>
      </c>
      <c r="E1806" s="34">
        <v>143</v>
      </c>
      <c r="F1806" s="34">
        <v>175</v>
      </c>
      <c r="G1806" s="34">
        <v>108.66666666666667</v>
      </c>
      <c r="H1806" s="34">
        <v>126.66666666666667</v>
      </c>
      <c r="I1806" s="34">
        <v>98</v>
      </c>
      <c r="J1806" s="34">
        <v>190.33333333333334</v>
      </c>
      <c r="K1806" s="34">
        <v>230</v>
      </c>
      <c r="L1806" s="34">
        <v>222</v>
      </c>
      <c r="M1806" s="34">
        <v>44</v>
      </c>
      <c r="N1806" s="34">
        <v>27</v>
      </c>
      <c r="O1806" s="34">
        <v>6.6666666666666666E-2</v>
      </c>
      <c r="P1806" s="34">
        <v>6.6666666666666666E-2</v>
      </c>
      <c r="Q1806" s="34">
        <v>6.6666666666666666E-2</v>
      </c>
      <c r="R1806" s="34">
        <v>6.6666666666666666E-2</v>
      </c>
      <c r="S1806" s="34">
        <v>6.6666666666666666E-2</v>
      </c>
      <c r="T1806" s="34">
        <v>0.1</v>
      </c>
      <c r="U1806" s="34">
        <v>0.1</v>
      </c>
      <c r="V1806" s="34">
        <v>0.1</v>
      </c>
      <c r="W1806" s="34">
        <v>0.1</v>
      </c>
      <c r="X1806" s="34">
        <v>6.6666666666666666E-2</v>
      </c>
      <c r="Y1806" s="34">
        <v>6.6666666666666666E-2</v>
      </c>
      <c r="Z1806" s="34">
        <v>3.3333333333333333E-2</v>
      </c>
      <c r="AA1806" s="34">
        <v>7.4999999999999997E-2</v>
      </c>
    </row>
    <row r="1807" spans="1:27" ht="15.75" customHeight="1" x14ac:dyDescent="0.25">
      <c r="A1807" s="34">
        <v>26230200</v>
      </c>
      <c r="B1807" s="34">
        <v>25.834482758620688</v>
      </c>
      <c r="C1807" s="34">
        <v>38.462068965517254</v>
      </c>
      <c r="D1807" s="34">
        <v>87.503448275862084</v>
      </c>
      <c r="E1807" s="34">
        <v>133.10344827586206</v>
      </c>
      <c r="F1807" s="34">
        <v>188.61724137931034</v>
      </c>
      <c r="G1807" s="34">
        <v>164.27241379310345</v>
      </c>
      <c r="H1807" s="34">
        <v>132.47499999999999</v>
      </c>
      <c r="I1807" s="34">
        <v>119.91034482758623</v>
      </c>
      <c r="J1807" s="34">
        <v>160.21034482758623</v>
      </c>
      <c r="K1807" s="34">
        <v>173.9689655172414</v>
      </c>
      <c r="L1807" s="34">
        <v>122.91379310344828</v>
      </c>
      <c r="M1807" s="34">
        <v>72.233333333333334</v>
      </c>
      <c r="N1807" s="34">
        <v>348</v>
      </c>
      <c r="O1807" s="34">
        <v>0.96666666666666667</v>
      </c>
      <c r="P1807" s="34">
        <v>0.96666666666666667</v>
      </c>
      <c r="Q1807" s="34">
        <v>0.96666666666666667</v>
      </c>
      <c r="R1807" s="34">
        <v>0.96666666666666667</v>
      </c>
      <c r="S1807" s="34">
        <v>0.96666666666666667</v>
      </c>
      <c r="T1807" s="34">
        <v>0.96666666666666667</v>
      </c>
      <c r="U1807" s="34">
        <v>0.93333333333333335</v>
      </c>
      <c r="V1807" s="34">
        <v>0.96666666666666667</v>
      </c>
      <c r="W1807" s="34">
        <v>0.96666666666666667</v>
      </c>
      <c r="X1807" s="34">
        <v>0.96666666666666667</v>
      </c>
      <c r="Y1807" s="34">
        <v>0.96666666666666667</v>
      </c>
      <c r="Z1807" s="34">
        <v>1</v>
      </c>
      <c r="AA1807" s="34">
        <v>0.96666666666666667</v>
      </c>
    </row>
    <row r="1808" spans="1:27" ht="15.75" customHeight="1" x14ac:dyDescent="0.25">
      <c r="A1808" s="34">
        <v>26230220</v>
      </c>
      <c r="B1808" s="34">
        <v>94.034482758620683</v>
      </c>
      <c r="C1808" s="34">
        <v>100.21666666666667</v>
      </c>
      <c r="D1808" s="34">
        <v>196.13448275862066</v>
      </c>
      <c r="E1808" s="34">
        <v>230.34137931034482</v>
      </c>
      <c r="F1808" s="34">
        <v>270.13666666666666</v>
      </c>
      <c r="G1808" s="34">
        <v>180</v>
      </c>
      <c r="H1808" s="34">
        <v>174.28275862068966</v>
      </c>
      <c r="I1808" s="34">
        <v>165.5</v>
      </c>
      <c r="J1808" s="34">
        <v>199.14285714285714</v>
      </c>
      <c r="K1808" s="34">
        <v>253.4148148148148</v>
      </c>
      <c r="L1808" s="34">
        <v>254.07407407407408</v>
      </c>
      <c r="M1808" s="34">
        <v>143.5185185185185</v>
      </c>
      <c r="N1808" s="34">
        <v>343</v>
      </c>
      <c r="O1808" s="34">
        <v>0.96666666666666667</v>
      </c>
      <c r="P1808" s="34">
        <v>1</v>
      </c>
      <c r="Q1808" s="34">
        <v>0.96666666666666667</v>
      </c>
      <c r="R1808" s="34">
        <v>0.96666666666666667</v>
      </c>
      <c r="S1808" s="34">
        <v>1</v>
      </c>
      <c r="T1808" s="34">
        <v>0.96666666666666667</v>
      </c>
      <c r="U1808" s="34">
        <v>0.96666666666666667</v>
      </c>
      <c r="V1808" s="34">
        <v>0.96666666666666667</v>
      </c>
      <c r="W1808" s="34">
        <v>0.93333333333333335</v>
      </c>
      <c r="X1808" s="34">
        <v>0.9</v>
      </c>
      <c r="Y1808" s="34">
        <v>0.9</v>
      </c>
      <c r="Z1808" s="34">
        <v>0.9</v>
      </c>
      <c r="AA1808" s="34">
        <v>0.95277777777777772</v>
      </c>
    </row>
    <row r="1809" spans="1:27" ht="15.75" customHeight="1" x14ac:dyDescent="0.25">
      <c r="A1809" s="34">
        <v>26230240</v>
      </c>
      <c r="B1809" s="34">
        <v>109.22272727272728</v>
      </c>
      <c r="C1809" s="34">
        <v>104.12499999999999</v>
      </c>
      <c r="D1809" s="34">
        <v>185.02272727272725</v>
      </c>
      <c r="E1809" s="34">
        <v>321.68000000000006</v>
      </c>
      <c r="F1809" s="34">
        <v>348.38000000000005</v>
      </c>
      <c r="G1809" s="34">
        <v>257.15384615384613</v>
      </c>
      <c r="H1809" s="34">
        <v>225.79166666666666</v>
      </c>
      <c r="I1809" s="34">
        <v>227.80000000000004</v>
      </c>
      <c r="J1809" s="34">
        <v>247.55000000000004</v>
      </c>
      <c r="K1809" s="34">
        <v>346.13</v>
      </c>
      <c r="L1809" s="34">
        <v>243.33499999999998</v>
      </c>
      <c r="M1809" s="34">
        <v>138.16499999999999</v>
      </c>
      <c r="N1809" s="34">
        <v>270</v>
      </c>
      <c r="O1809" s="34">
        <v>0.73333333333333328</v>
      </c>
      <c r="P1809" s="34">
        <v>0.8</v>
      </c>
      <c r="Q1809" s="34">
        <v>0.73333333333333328</v>
      </c>
      <c r="R1809" s="34">
        <v>0.83333333333333337</v>
      </c>
      <c r="S1809" s="34">
        <v>0.83333333333333337</v>
      </c>
      <c r="T1809" s="34">
        <v>0.8666666666666667</v>
      </c>
      <c r="U1809" s="34">
        <v>0.8</v>
      </c>
      <c r="V1809" s="34">
        <v>0.8</v>
      </c>
      <c r="W1809" s="34">
        <v>0.6</v>
      </c>
      <c r="X1809" s="34">
        <v>0.66666666666666663</v>
      </c>
      <c r="Y1809" s="34">
        <v>0.66666666666666663</v>
      </c>
      <c r="Z1809" s="34">
        <v>0.66666666666666663</v>
      </c>
      <c r="AA1809" s="34">
        <v>0.75</v>
      </c>
    </row>
    <row r="1810" spans="1:27" ht="15.75" customHeight="1" x14ac:dyDescent="0.25">
      <c r="A1810" s="34">
        <v>26235030</v>
      </c>
      <c r="B1810" s="34">
        <v>21.669230769230772</v>
      </c>
      <c r="C1810" s="34">
        <v>36.661538461538456</v>
      </c>
      <c r="D1810" s="34">
        <v>69.279166666666654</v>
      </c>
      <c r="E1810" s="34">
        <v>134.33333333333334</v>
      </c>
      <c r="F1810" s="34">
        <v>208.62</v>
      </c>
      <c r="G1810" s="34">
        <v>200.97916666666666</v>
      </c>
      <c r="H1810" s="34">
        <v>204.70399999999998</v>
      </c>
      <c r="I1810" s="34">
        <v>203.3</v>
      </c>
      <c r="J1810" s="34">
        <v>206.2833333333333</v>
      </c>
      <c r="K1810" s="34">
        <v>195.31739130434784</v>
      </c>
      <c r="L1810" s="34">
        <v>143.02500000000001</v>
      </c>
      <c r="M1810" s="34">
        <v>57.623999999999995</v>
      </c>
      <c r="N1810" s="34">
        <v>293</v>
      </c>
      <c r="O1810" s="34">
        <v>0.8666666666666667</v>
      </c>
      <c r="P1810" s="34">
        <v>0.8666666666666667</v>
      </c>
      <c r="Q1810" s="34">
        <v>0.8</v>
      </c>
      <c r="R1810" s="34">
        <v>0.8</v>
      </c>
      <c r="S1810" s="34">
        <v>0.83333333333333337</v>
      </c>
      <c r="T1810" s="34">
        <v>0.8</v>
      </c>
      <c r="U1810" s="34">
        <v>0.83333333333333337</v>
      </c>
      <c r="V1810" s="34">
        <v>0.76666666666666672</v>
      </c>
      <c r="W1810" s="34">
        <v>0.8</v>
      </c>
      <c r="X1810" s="34">
        <v>0.76666666666666672</v>
      </c>
      <c r="Y1810" s="34">
        <v>0.8</v>
      </c>
      <c r="Z1810" s="34">
        <v>0.83333333333333337</v>
      </c>
      <c r="AA1810" s="34">
        <v>0.81388888888888888</v>
      </c>
    </row>
    <row r="1811" spans="1:27" ht="15.75" customHeight="1" x14ac:dyDescent="0.25">
      <c r="A1811" s="34">
        <v>26240060</v>
      </c>
      <c r="B1811" s="34">
        <v>25.473333333333336</v>
      </c>
      <c r="C1811" s="34">
        <v>35.263333333333335</v>
      </c>
      <c r="D1811" s="34">
        <v>94.59615384615384</v>
      </c>
      <c r="E1811" s="34">
        <v>222.91666666666669</v>
      </c>
      <c r="F1811" s="34">
        <v>304.56551724137938</v>
      </c>
      <c r="G1811" s="34">
        <v>345.87666666666672</v>
      </c>
      <c r="H1811" s="34">
        <v>326.28999999999996</v>
      </c>
      <c r="I1811" s="34">
        <v>372.90344827586205</v>
      </c>
      <c r="J1811" s="34">
        <v>316.0866666666667</v>
      </c>
      <c r="K1811" s="34">
        <v>336.10344827586209</v>
      </c>
      <c r="L1811" s="34">
        <v>256.19666666666666</v>
      </c>
      <c r="M1811" s="34">
        <v>89.460000000000008</v>
      </c>
      <c r="N1811" s="34">
        <v>353</v>
      </c>
      <c r="O1811" s="34">
        <v>1</v>
      </c>
      <c r="P1811" s="34">
        <v>1</v>
      </c>
      <c r="Q1811" s="34">
        <v>0.8666666666666667</v>
      </c>
      <c r="R1811" s="34">
        <v>1</v>
      </c>
      <c r="S1811" s="34">
        <v>0.96666666666666667</v>
      </c>
      <c r="T1811" s="34">
        <v>1</v>
      </c>
      <c r="U1811" s="34">
        <v>1</v>
      </c>
      <c r="V1811" s="34">
        <v>0.96666666666666667</v>
      </c>
      <c r="W1811" s="34">
        <v>1</v>
      </c>
      <c r="X1811" s="34">
        <v>0.96666666666666667</v>
      </c>
      <c r="Y1811" s="34">
        <v>1</v>
      </c>
      <c r="Z1811" s="34">
        <v>1</v>
      </c>
      <c r="AA1811" s="34">
        <v>0.98055555555555551</v>
      </c>
    </row>
    <row r="1812" spans="1:27" ht="15.75" customHeight="1" x14ac:dyDescent="0.25">
      <c r="A1812" s="34">
        <v>26240090</v>
      </c>
      <c r="B1812" s="34">
        <v>39.586206896551722</v>
      </c>
      <c r="C1812" s="34">
        <v>53.5</v>
      </c>
      <c r="D1812" s="34">
        <v>117.83333333333333</v>
      </c>
      <c r="E1812" s="34">
        <v>291.62142857142857</v>
      </c>
      <c r="F1812" s="34">
        <v>403.53846153846155</v>
      </c>
      <c r="G1812" s="34">
        <v>401.95172413793102</v>
      </c>
      <c r="H1812" s="34">
        <v>409.92666666666662</v>
      </c>
      <c r="I1812" s="34">
        <v>439.93333333333334</v>
      </c>
      <c r="J1812" s="34">
        <v>400.82758620689657</v>
      </c>
      <c r="K1812" s="34">
        <v>430.91379310344826</v>
      </c>
      <c r="L1812" s="34">
        <v>337.93103448275861</v>
      </c>
      <c r="M1812" s="34">
        <v>125.93333333333334</v>
      </c>
      <c r="N1812" s="34">
        <v>349</v>
      </c>
      <c r="O1812" s="34">
        <v>0.96666666666666667</v>
      </c>
      <c r="P1812" s="34">
        <v>1</v>
      </c>
      <c r="Q1812" s="34">
        <v>1</v>
      </c>
      <c r="R1812" s="34">
        <v>0.93333333333333335</v>
      </c>
      <c r="S1812" s="34">
        <v>0.8666666666666667</v>
      </c>
      <c r="T1812" s="34">
        <v>0.96666666666666667</v>
      </c>
      <c r="U1812" s="34">
        <v>1</v>
      </c>
      <c r="V1812" s="34">
        <v>1</v>
      </c>
      <c r="W1812" s="34">
        <v>0.96666666666666667</v>
      </c>
      <c r="X1812" s="34">
        <v>0.96666666666666667</v>
      </c>
      <c r="Y1812" s="34">
        <v>0.96666666666666667</v>
      </c>
      <c r="Z1812" s="34">
        <v>1</v>
      </c>
      <c r="AA1812" s="34">
        <v>0.96944444444444444</v>
      </c>
    </row>
    <row r="1813" spans="1:27" ht="15.75" customHeight="1" x14ac:dyDescent="0.25">
      <c r="A1813" s="34">
        <v>26240100</v>
      </c>
      <c r="B1813" s="34">
        <v>27.37037037037037</v>
      </c>
      <c r="C1813" s="34">
        <v>38.592592592592595</v>
      </c>
      <c r="D1813" s="34">
        <v>79.100000000000009</v>
      </c>
      <c r="E1813" s="34">
        <v>226.18571428571428</v>
      </c>
      <c r="F1813" s="34">
        <v>327.37241379310342</v>
      </c>
      <c r="G1813" s="34">
        <v>345.68666666666667</v>
      </c>
      <c r="H1813" s="34">
        <v>319.53793103448277</v>
      </c>
      <c r="I1813" s="34">
        <v>404.15862068965521</v>
      </c>
      <c r="J1813" s="34">
        <v>380.58333333333331</v>
      </c>
      <c r="K1813" s="34">
        <v>338.11034482758623</v>
      </c>
      <c r="L1813" s="34">
        <v>253.27857142857144</v>
      </c>
      <c r="M1813" s="34">
        <v>97.56</v>
      </c>
      <c r="N1813" s="34">
        <v>339</v>
      </c>
      <c r="O1813" s="34">
        <v>0.9</v>
      </c>
      <c r="P1813" s="34">
        <v>0.9</v>
      </c>
      <c r="Q1813" s="34">
        <v>0.93333333333333335</v>
      </c>
      <c r="R1813" s="34">
        <v>0.93333333333333335</v>
      </c>
      <c r="S1813" s="34">
        <v>0.96666666666666667</v>
      </c>
      <c r="T1813" s="34">
        <v>1</v>
      </c>
      <c r="U1813" s="34">
        <v>0.96666666666666667</v>
      </c>
      <c r="V1813" s="34">
        <v>0.96666666666666667</v>
      </c>
      <c r="W1813" s="34">
        <v>1</v>
      </c>
      <c r="X1813" s="34">
        <v>0.96666666666666667</v>
      </c>
      <c r="Y1813" s="34">
        <v>0.93333333333333335</v>
      </c>
      <c r="Z1813" s="34">
        <v>0.83333333333333337</v>
      </c>
      <c r="AA1813" s="34">
        <v>0.94166666666666665</v>
      </c>
    </row>
    <row r="1814" spans="1:27" ht="15.75" customHeight="1" x14ac:dyDescent="0.25">
      <c r="A1814" s="34">
        <v>26240150</v>
      </c>
      <c r="B1814" s="34">
        <v>161.76400000000001</v>
      </c>
      <c r="C1814" s="34">
        <v>166.23703703703706</v>
      </c>
      <c r="D1814" s="34">
        <v>263.35185185185185</v>
      </c>
      <c r="E1814" s="34">
        <v>403.4375</v>
      </c>
      <c r="F1814" s="34">
        <v>522.548</v>
      </c>
      <c r="G1814" s="34">
        <v>515.94999999999993</v>
      </c>
      <c r="H1814" s="34">
        <v>523.9</v>
      </c>
      <c r="I1814" s="34">
        <v>504.35925925925926</v>
      </c>
      <c r="J1814" s="34">
        <v>484.78518518518518</v>
      </c>
      <c r="K1814" s="34">
        <v>495.32173913043476</v>
      </c>
      <c r="L1814" s="34">
        <v>360.62173913043478</v>
      </c>
      <c r="M1814" s="34">
        <v>264.93076923076922</v>
      </c>
      <c r="N1814" s="34">
        <v>306</v>
      </c>
      <c r="O1814" s="34">
        <v>0.83333333333333337</v>
      </c>
      <c r="P1814" s="34">
        <v>0.9</v>
      </c>
      <c r="Q1814" s="34">
        <v>0.9</v>
      </c>
      <c r="R1814" s="34">
        <v>0.8</v>
      </c>
      <c r="S1814" s="34">
        <v>0.83333333333333337</v>
      </c>
      <c r="T1814" s="34">
        <v>0.8</v>
      </c>
      <c r="U1814" s="34">
        <v>0.93333333333333335</v>
      </c>
      <c r="V1814" s="34">
        <v>0.9</v>
      </c>
      <c r="W1814" s="34">
        <v>0.9</v>
      </c>
      <c r="X1814" s="34">
        <v>0.76666666666666672</v>
      </c>
      <c r="Y1814" s="34">
        <v>0.76666666666666672</v>
      </c>
      <c r="Z1814" s="34">
        <v>0.8666666666666667</v>
      </c>
      <c r="AA1814" s="34">
        <v>0.85</v>
      </c>
    </row>
    <row r="1815" spans="1:27" ht="15.75" customHeight="1" x14ac:dyDescent="0.25">
      <c r="A1815" s="34">
        <v>26240160</v>
      </c>
      <c r="B1815" s="34">
        <v>15.25</v>
      </c>
      <c r="C1815" s="34">
        <v>24.206896551724139</v>
      </c>
      <c r="D1815" s="34">
        <v>94.115384615384613</v>
      </c>
      <c r="E1815" s="34">
        <v>232.27586206896552</v>
      </c>
      <c r="F1815" s="34">
        <v>299.86206896551727</v>
      </c>
      <c r="G1815" s="34">
        <v>355.57857142857148</v>
      </c>
      <c r="H1815" s="34">
        <v>343.01034482758621</v>
      </c>
      <c r="I1815" s="34">
        <v>402.11333333333334</v>
      </c>
      <c r="J1815" s="34">
        <v>337.33333333333331</v>
      </c>
      <c r="K1815" s="34">
        <v>300.83333333333331</v>
      </c>
      <c r="L1815" s="34">
        <v>234.60689655172416</v>
      </c>
      <c r="M1815" s="34">
        <v>91.466666666666669</v>
      </c>
      <c r="N1815" s="34">
        <v>347</v>
      </c>
      <c r="O1815" s="34">
        <v>0.93333333333333335</v>
      </c>
      <c r="P1815" s="34">
        <v>0.96666666666666667</v>
      </c>
      <c r="Q1815" s="34">
        <v>0.8666666666666667</v>
      </c>
      <c r="R1815" s="34">
        <v>0.96666666666666667</v>
      </c>
      <c r="S1815" s="34">
        <v>0.96666666666666667</v>
      </c>
      <c r="T1815" s="34">
        <v>0.93333333333333335</v>
      </c>
      <c r="U1815" s="34">
        <v>0.96666666666666667</v>
      </c>
      <c r="V1815" s="34">
        <v>1</v>
      </c>
      <c r="W1815" s="34">
        <v>1</v>
      </c>
      <c r="X1815" s="34">
        <v>1</v>
      </c>
      <c r="Y1815" s="34">
        <v>0.96666666666666667</v>
      </c>
      <c r="Z1815" s="34">
        <v>1</v>
      </c>
      <c r="AA1815" s="34">
        <v>0.96388888888888891</v>
      </c>
    </row>
    <row r="1816" spans="1:27" ht="15.75" customHeight="1" x14ac:dyDescent="0.25">
      <c r="A1816" s="34">
        <v>26240170</v>
      </c>
      <c r="B1816" s="34">
        <v>86.44814814814815</v>
      </c>
      <c r="C1816" s="34">
        <v>93.029629629629639</v>
      </c>
      <c r="D1816" s="34">
        <v>186.00740740740744</v>
      </c>
      <c r="E1816" s="34">
        <v>427.10769230769228</v>
      </c>
      <c r="F1816" s="34">
        <v>568.55555555555554</v>
      </c>
      <c r="G1816" s="34">
        <v>531.30370370370372</v>
      </c>
      <c r="H1816" s="34">
        <v>491.72692307692307</v>
      </c>
      <c r="I1816" s="34">
        <v>566.24074074074076</v>
      </c>
      <c r="J1816" s="34">
        <v>504.8692307692308</v>
      </c>
      <c r="K1816" s="34">
        <v>514.79166666666663</v>
      </c>
      <c r="L1816" s="34">
        <v>415.96153846153845</v>
      </c>
      <c r="M1816" s="34">
        <v>250.6</v>
      </c>
      <c r="N1816" s="34">
        <v>317</v>
      </c>
      <c r="O1816" s="34">
        <v>0.9</v>
      </c>
      <c r="P1816" s="34">
        <v>0.9</v>
      </c>
      <c r="Q1816" s="34">
        <v>0.9</v>
      </c>
      <c r="R1816" s="34">
        <v>0.8666666666666667</v>
      </c>
      <c r="S1816" s="34">
        <v>0.9</v>
      </c>
      <c r="T1816" s="34">
        <v>0.9</v>
      </c>
      <c r="U1816" s="34">
        <v>0.8666666666666667</v>
      </c>
      <c r="V1816" s="34">
        <v>0.9</v>
      </c>
      <c r="W1816" s="34">
        <v>0.8666666666666667</v>
      </c>
      <c r="X1816" s="34">
        <v>0.8</v>
      </c>
      <c r="Y1816" s="34">
        <v>0.8666666666666667</v>
      </c>
      <c r="Z1816" s="34">
        <v>0.9</v>
      </c>
      <c r="AA1816" s="34">
        <v>0.88055555555555554</v>
      </c>
    </row>
    <row r="1817" spans="1:27" ht="15.75" customHeight="1" x14ac:dyDescent="0.25">
      <c r="A1817" s="34">
        <v>26245040</v>
      </c>
      <c r="B1817" s="34">
        <v>12.34</v>
      </c>
      <c r="C1817" s="34">
        <v>29.52</v>
      </c>
      <c r="D1817" s="34">
        <v>125.27499999999998</v>
      </c>
      <c r="E1817" s="34">
        <v>248.78000000000003</v>
      </c>
      <c r="F1817" s="34">
        <v>281.5333333333333</v>
      </c>
      <c r="G1817" s="34">
        <v>318.53999999999996</v>
      </c>
      <c r="H1817" s="34">
        <v>340</v>
      </c>
      <c r="I1817" s="34">
        <v>342.4</v>
      </c>
      <c r="J1817" s="34">
        <v>347.29999999999995</v>
      </c>
      <c r="K1817" s="34">
        <v>237.4666666666667</v>
      </c>
      <c r="L1817" s="34">
        <v>233.3</v>
      </c>
      <c r="M1817" s="34">
        <v>83.899999999999991</v>
      </c>
      <c r="N1817" s="34">
        <v>62</v>
      </c>
      <c r="O1817" s="34">
        <v>0.16666666666666666</v>
      </c>
      <c r="P1817" s="34">
        <v>0.16666666666666666</v>
      </c>
      <c r="Q1817" s="34">
        <v>0.13333333333333333</v>
      </c>
      <c r="R1817" s="34">
        <v>0.16666666666666666</v>
      </c>
      <c r="S1817" s="34">
        <v>0.2</v>
      </c>
      <c r="T1817" s="34">
        <v>0.16666666666666666</v>
      </c>
      <c r="U1817" s="34">
        <v>0.16666666666666666</v>
      </c>
      <c r="V1817" s="34">
        <v>0.16666666666666666</v>
      </c>
      <c r="W1817" s="34">
        <v>0.16666666666666666</v>
      </c>
      <c r="X1817" s="34">
        <v>0.2</v>
      </c>
      <c r="Y1817" s="34">
        <v>0.16666666666666666</v>
      </c>
      <c r="Z1817" s="34">
        <v>0.2</v>
      </c>
      <c r="AA1817" s="34">
        <v>0.17222222222222222</v>
      </c>
    </row>
    <row r="1818" spans="1:27" ht="15.75" customHeight="1" x14ac:dyDescent="0.25">
      <c r="A1818" s="34">
        <v>26250030</v>
      </c>
      <c r="B1818" s="34">
        <v>62.333333333333336</v>
      </c>
      <c r="C1818" s="34">
        <v>64.41379310344827</v>
      </c>
      <c r="D1818" s="34">
        <v>141.57241379310346</v>
      </c>
      <c r="E1818" s="34">
        <v>311.34482758620692</v>
      </c>
      <c r="F1818" s="34">
        <v>465.07142857142856</v>
      </c>
      <c r="G1818" s="34">
        <v>451.06000000000006</v>
      </c>
      <c r="H1818" s="34">
        <v>430.7</v>
      </c>
      <c r="I1818" s="34">
        <v>483.44827586206895</v>
      </c>
      <c r="J1818" s="34">
        <v>424.33103448275864</v>
      </c>
      <c r="K1818" s="34">
        <v>481.51724137931035</v>
      </c>
      <c r="L1818" s="34">
        <v>376.82068965517237</v>
      </c>
      <c r="M1818" s="34">
        <v>189.46428571428572</v>
      </c>
      <c r="N1818" s="34">
        <v>349</v>
      </c>
      <c r="O1818" s="34">
        <v>1</v>
      </c>
      <c r="P1818" s="34">
        <v>0.96666666666666667</v>
      </c>
      <c r="Q1818" s="34">
        <v>0.96666666666666667</v>
      </c>
      <c r="R1818" s="34">
        <v>0.96666666666666667</v>
      </c>
      <c r="S1818" s="34">
        <v>0.93333333333333335</v>
      </c>
      <c r="T1818" s="34">
        <v>1</v>
      </c>
      <c r="U1818" s="34">
        <v>1</v>
      </c>
      <c r="V1818" s="34">
        <v>0.96666666666666667</v>
      </c>
      <c r="W1818" s="34">
        <v>0.96666666666666667</v>
      </c>
      <c r="X1818" s="34">
        <v>0.96666666666666667</v>
      </c>
      <c r="Y1818" s="34">
        <v>0.96666666666666667</v>
      </c>
      <c r="Z1818" s="34">
        <v>0.93333333333333335</v>
      </c>
      <c r="AA1818" s="34">
        <v>0.96944444444444444</v>
      </c>
    </row>
    <row r="1819" spans="1:27" ht="15.75" customHeight="1" x14ac:dyDescent="0.25">
      <c r="A1819" s="34">
        <v>26250060</v>
      </c>
      <c r="B1819" s="34">
        <v>158.77777777777777</v>
      </c>
      <c r="C1819" s="34">
        <v>110.70370370370371</v>
      </c>
      <c r="D1819" s="34">
        <v>258.64400000000001</v>
      </c>
      <c r="E1819" s="34">
        <v>420.96</v>
      </c>
      <c r="F1819" s="34">
        <v>557.96</v>
      </c>
      <c r="G1819" s="34">
        <v>522.67999999999995</v>
      </c>
      <c r="H1819" s="34">
        <v>542.42962962962963</v>
      </c>
      <c r="I1819" s="34">
        <v>538.81481481481478</v>
      </c>
      <c r="J1819" s="34">
        <v>582</v>
      </c>
      <c r="K1819" s="34">
        <v>598.67599999999993</v>
      </c>
      <c r="L1819" s="34">
        <v>521.18518518518522</v>
      </c>
      <c r="M1819" s="34">
        <v>325.51785714285717</v>
      </c>
      <c r="N1819" s="34">
        <v>315</v>
      </c>
      <c r="O1819" s="34">
        <v>0.9</v>
      </c>
      <c r="P1819" s="34">
        <v>0.9</v>
      </c>
      <c r="Q1819" s="34">
        <v>0.83333333333333337</v>
      </c>
      <c r="R1819" s="34">
        <v>0.83333333333333337</v>
      </c>
      <c r="S1819" s="34">
        <v>0.83333333333333337</v>
      </c>
      <c r="T1819" s="34">
        <v>0.83333333333333337</v>
      </c>
      <c r="U1819" s="34">
        <v>0.9</v>
      </c>
      <c r="V1819" s="34">
        <v>0.9</v>
      </c>
      <c r="W1819" s="34">
        <v>0.9</v>
      </c>
      <c r="X1819" s="34">
        <v>0.83333333333333337</v>
      </c>
      <c r="Y1819" s="34">
        <v>0.9</v>
      </c>
      <c r="Z1819" s="34">
        <v>0.93333333333333335</v>
      </c>
      <c r="AA1819" s="34">
        <v>0.875</v>
      </c>
    </row>
    <row r="1820" spans="1:27" ht="15.75" customHeight="1" x14ac:dyDescent="0.25">
      <c r="A1820" s="34">
        <v>26250110</v>
      </c>
      <c r="B1820" s="34">
        <v>137.31034482758622</v>
      </c>
      <c r="C1820" s="34">
        <v>104.25</v>
      </c>
      <c r="D1820" s="34">
        <v>242.72413793103448</v>
      </c>
      <c r="E1820" s="34">
        <v>488.82758620689657</v>
      </c>
      <c r="F1820" s="34">
        <v>662.13448275862072</v>
      </c>
      <c r="G1820" s="34">
        <v>601.85714285714289</v>
      </c>
      <c r="H1820" s="34">
        <v>580.93103448275861</v>
      </c>
      <c r="I1820" s="34">
        <v>608.16666666666663</v>
      </c>
      <c r="J1820" s="34">
        <v>604.31034482758616</v>
      </c>
      <c r="K1820" s="34">
        <v>658.72413793103453</v>
      </c>
      <c r="L1820" s="34">
        <v>592.18666666666661</v>
      </c>
      <c r="M1820" s="34">
        <v>321.39999999999998</v>
      </c>
      <c r="N1820" s="34">
        <v>349</v>
      </c>
      <c r="O1820" s="34">
        <v>0.96666666666666667</v>
      </c>
      <c r="P1820" s="34">
        <v>0.93333333333333335</v>
      </c>
      <c r="Q1820" s="34">
        <v>0.96666666666666667</v>
      </c>
      <c r="R1820" s="34">
        <v>0.96666666666666667</v>
      </c>
      <c r="S1820" s="34">
        <v>0.96666666666666667</v>
      </c>
      <c r="T1820" s="34">
        <v>0.93333333333333335</v>
      </c>
      <c r="U1820" s="34">
        <v>0.96666666666666667</v>
      </c>
      <c r="V1820" s="34">
        <v>1</v>
      </c>
      <c r="W1820" s="34">
        <v>0.96666666666666667</v>
      </c>
      <c r="X1820" s="34">
        <v>0.96666666666666667</v>
      </c>
      <c r="Y1820" s="34">
        <v>1</v>
      </c>
      <c r="Z1820" s="34">
        <v>1</v>
      </c>
      <c r="AA1820" s="34">
        <v>0.96944444444444444</v>
      </c>
    </row>
    <row r="1821" spans="1:27" ht="15.75" customHeight="1" x14ac:dyDescent="0.25">
      <c r="A1821" s="34">
        <v>26255020</v>
      </c>
      <c r="B1821" s="34">
        <v>137.75862068965517</v>
      </c>
      <c r="C1821" s="34">
        <v>159.42413793103449</v>
      </c>
      <c r="D1821" s="34">
        <v>245.54666666666668</v>
      </c>
      <c r="E1821" s="34">
        <v>405.12413793103445</v>
      </c>
      <c r="F1821" s="34">
        <v>557.06551724137921</v>
      </c>
      <c r="G1821" s="34">
        <v>553.40666666666652</v>
      </c>
      <c r="H1821" s="34">
        <v>552.13793103448279</v>
      </c>
      <c r="I1821" s="34">
        <v>558.11724137931037</v>
      </c>
      <c r="J1821" s="34">
        <v>525.8366666666667</v>
      </c>
      <c r="K1821" s="34">
        <v>461.17</v>
      </c>
      <c r="L1821" s="34">
        <v>383.50333333333339</v>
      </c>
      <c r="M1821" s="34">
        <v>231.28965517241372</v>
      </c>
      <c r="N1821" s="34">
        <v>353</v>
      </c>
      <c r="O1821" s="34">
        <v>0.96666666666666667</v>
      </c>
      <c r="P1821" s="34">
        <v>0.96666666666666667</v>
      </c>
      <c r="Q1821" s="34">
        <v>1</v>
      </c>
      <c r="R1821" s="34">
        <v>0.96666666666666667</v>
      </c>
      <c r="S1821" s="34">
        <v>0.96666666666666667</v>
      </c>
      <c r="T1821" s="34">
        <v>1</v>
      </c>
      <c r="U1821" s="34">
        <v>0.96666666666666667</v>
      </c>
      <c r="V1821" s="34">
        <v>0.96666666666666667</v>
      </c>
      <c r="W1821" s="34">
        <v>1</v>
      </c>
      <c r="X1821" s="34">
        <v>1</v>
      </c>
      <c r="Y1821" s="34">
        <v>1</v>
      </c>
      <c r="Z1821" s="34">
        <v>0.96666666666666667</v>
      </c>
      <c r="AA1821" s="34">
        <v>0.98055555555555551</v>
      </c>
    </row>
    <row r="1822" spans="1:27" ht="15.75" customHeight="1" x14ac:dyDescent="0.25">
      <c r="A1822" s="34">
        <v>26255040</v>
      </c>
      <c r="B1822" s="34">
        <v>17.899999999999999</v>
      </c>
      <c r="C1822" s="34">
        <v>36.164285714285718</v>
      </c>
      <c r="D1822" s="34">
        <v>98.36</v>
      </c>
      <c r="E1822" s="34">
        <v>250.875</v>
      </c>
      <c r="F1822" s="34">
        <v>315.26153846153841</v>
      </c>
      <c r="G1822" s="34">
        <v>374.53571428571422</v>
      </c>
      <c r="H1822" s="34">
        <v>424.58</v>
      </c>
      <c r="I1822" s="34">
        <v>371.01428571428568</v>
      </c>
      <c r="J1822" s="34">
        <v>366.78461538461545</v>
      </c>
      <c r="K1822" s="34">
        <v>367.0214285714286</v>
      </c>
      <c r="L1822" s="34">
        <v>259.93</v>
      </c>
      <c r="M1822" s="34">
        <v>162.88749999999999</v>
      </c>
      <c r="N1822" s="34">
        <v>156</v>
      </c>
      <c r="O1822" s="34">
        <v>0.46666666666666667</v>
      </c>
      <c r="P1822" s="34">
        <v>0.46666666666666667</v>
      </c>
      <c r="Q1822" s="34">
        <v>0.5</v>
      </c>
      <c r="R1822" s="34">
        <v>0.4</v>
      </c>
      <c r="S1822" s="34">
        <v>0.43333333333333335</v>
      </c>
      <c r="T1822" s="34">
        <v>0.46666666666666667</v>
      </c>
      <c r="U1822" s="34">
        <v>0.5</v>
      </c>
      <c r="V1822" s="34">
        <v>0.46666666666666667</v>
      </c>
      <c r="W1822" s="34">
        <v>0.43333333333333335</v>
      </c>
      <c r="X1822" s="34">
        <v>0.46666666666666667</v>
      </c>
      <c r="Y1822" s="34">
        <v>0.33333333333333331</v>
      </c>
      <c r="Z1822" s="34">
        <v>0.26666666666666666</v>
      </c>
      <c r="AA1822" s="34">
        <v>0.43333333333333335</v>
      </c>
    </row>
    <row r="1823" spans="1:27" ht="15.75" customHeight="1" x14ac:dyDescent="0.25">
      <c r="A1823" s="34">
        <v>27010770</v>
      </c>
      <c r="B1823" s="34">
        <v>133</v>
      </c>
      <c r="C1823" s="34">
        <v>143.31034482758622</v>
      </c>
      <c r="D1823" s="34">
        <v>240.51666666666668</v>
      </c>
      <c r="E1823" s="34">
        <v>298.13</v>
      </c>
      <c r="F1823" s="34">
        <v>354.46071428571429</v>
      </c>
      <c r="G1823" s="34">
        <v>219.89655172413794</v>
      </c>
      <c r="H1823" s="34">
        <v>190.11111111111111</v>
      </c>
      <c r="I1823" s="34">
        <v>225.29655172413794</v>
      </c>
      <c r="J1823" s="34">
        <v>260.23103448275862</v>
      </c>
      <c r="K1823" s="34">
        <v>336.44444444444446</v>
      </c>
      <c r="L1823" s="34">
        <v>298.95862068965516</v>
      </c>
      <c r="M1823" s="34">
        <v>178.23666666666668</v>
      </c>
      <c r="N1823" s="34">
        <v>344</v>
      </c>
      <c r="O1823" s="34">
        <v>0.9</v>
      </c>
      <c r="P1823" s="34">
        <v>0.96666666666666667</v>
      </c>
      <c r="Q1823" s="34">
        <v>1</v>
      </c>
      <c r="R1823" s="34">
        <v>1</v>
      </c>
      <c r="S1823" s="34">
        <v>0.93333333333333335</v>
      </c>
      <c r="T1823" s="34">
        <v>0.96666666666666667</v>
      </c>
      <c r="U1823" s="34">
        <v>0.9</v>
      </c>
      <c r="V1823" s="34">
        <v>0.96666666666666667</v>
      </c>
      <c r="W1823" s="34">
        <v>0.96666666666666667</v>
      </c>
      <c r="X1823" s="34">
        <v>0.9</v>
      </c>
      <c r="Y1823" s="34">
        <v>0.96666666666666667</v>
      </c>
      <c r="Z1823" s="34">
        <v>1</v>
      </c>
      <c r="AA1823" s="34">
        <v>0.9555555555555556</v>
      </c>
    </row>
    <row r="1824" spans="1:27" ht="15.75" customHeight="1" x14ac:dyDescent="0.25">
      <c r="A1824" s="34">
        <v>27010800</v>
      </c>
      <c r="B1824" s="34">
        <v>55.762068965517237</v>
      </c>
      <c r="C1824" s="34">
        <v>66.27</v>
      </c>
      <c r="D1824" s="34">
        <v>102.35666666666665</v>
      </c>
      <c r="E1824" s="34">
        <v>167.65517241379311</v>
      </c>
      <c r="F1824" s="34">
        <v>203.72413793103448</v>
      </c>
      <c r="G1824" s="34">
        <v>155.67000000000002</v>
      </c>
      <c r="H1824" s="34">
        <v>140.20666666666665</v>
      </c>
      <c r="I1824" s="34">
        <v>146.23666666666665</v>
      </c>
      <c r="J1824" s="34">
        <v>169.96666666666667</v>
      </c>
      <c r="K1824" s="34">
        <v>213.14137931034483</v>
      </c>
      <c r="L1824" s="34">
        <v>181.11379310344827</v>
      </c>
      <c r="M1824" s="34">
        <v>88.233333333333334</v>
      </c>
      <c r="N1824" s="34">
        <v>355</v>
      </c>
      <c r="O1824" s="34">
        <v>0.96666666666666667</v>
      </c>
      <c r="P1824" s="34">
        <v>1</v>
      </c>
      <c r="Q1824" s="34">
        <v>1</v>
      </c>
      <c r="R1824" s="34">
        <v>0.96666666666666667</v>
      </c>
      <c r="S1824" s="34">
        <v>0.96666666666666667</v>
      </c>
      <c r="T1824" s="34">
        <v>1</v>
      </c>
      <c r="U1824" s="34">
        <v>1</v>
      </c>
      <c r="V1824" s="34">
        <v>1</v>
      </c>
      <c r="W1824" s="34">
        <v>1</v>
      </c>
      <c r="X1824" s="34">
        <v>0.96666666666666667</v>
      </c>
      <c r="Y1824" s="34">
        <v>0.96666666666666667</v>
      </c>
      <c r="Z1824" s="34">
        <v>1</v>
      </c>
      <c r="AA1824" s="34">
        <v>0.98611111111111116</v>
      </c>
    </row>
    <row r="1825" spans="1:27" ht="15.75" customHeight="1" x14ac:dyDescent="0.25">
      <c r="A1825" s="34">
        <v>27010810</v>
      </c>
      <c r="B1825" s="34">
        <v>115.52758620689656</v>
      </c>
      <c r="C1825" s="34">
        <v>133.51379310344828</v>
      </c>
      <c r="D1825" s="34">
        <v>204.43571428571428</v>
      </c>
      <c r="E1825" s="34">
        <v>319.32413793103444</v>
      </c>
      <c r="F1825" s="34">
        <v>345.11785714285713</v>
      </c>
      <c r="G1825" s="34">
        <v>215.32758620689654</v>
      </c>
      <c r="H1825" s="34">
        <v>198.53333333333333</v>
      </c>
      <c r="I1825" s="34">
        <v>215.97142857142856</v>
      </c>
      <c r="J1825" s="34">
        <v>290.60666666666668</v>
      </c>
      <c r="K1825" s="34">
        <v>346.30357142857144</v>
      </c>
      <c r="L1825" s="34">
        <v>309.18571428571431</v>
      </c>
      <c r="M1825" s="34">
        <v>160.83448275862068</v>
      </c>
      <c r="N1825" s="34">
        <v>345</v>
      </c>
      <c r="O1825" s="34">
        <v>0.96666666666666667</v>
      </c>
      <c r="P1825" s="34">
        <v>0.96666666666666667</v>
      </c>
      <c r="Q1825" s="34">
        <v>0.93333333333333335</v>
      </c>
      <c r="R1825" s="34">
        <v>0.96666666666666667</v>
      </c>
      <c r="S1825" s="34">
        <v>0.93333333333333335</v>
      </c>
      <c r="T1825" s="34">
        <v>0.96666666666666667</v>
      </c>
      <c r="U1825" s="34">
        <v>1</v>
      </c>
      <c r="V1825" s="34">
        <v>0.93333333333333335</v>
      </c>
      <c r="W1825" s="34">
        <v>1</v>
      </c>
      <c r="X1825" s="34">
        <v>0.93333333333333335</v>
      </c>
      <c r="Y1825" s="34">
        <v>0.93333333333333335</v>
      </c>
      <c r="Z1825" s="34">
        <v>0.96666666666666667</v>
      </c>
      <c r="AA1825" s="34">
        <v>0.95833333333333337</v>
      </c>
    </row>
    <row r="1826" spans="1:27" ht="15.75" customHeight="1" x14ac:dyDescent="0.25">
      <c r="A1826" s="34">
        <v>27010820</v>
      </c>
      <c r="B1826" s="34">
        <v>47.9</v>
      </c>
      <c r="C1826" s="34">
        <v>54.9</v>
      </c>
      <c r="D1826" s="34">
        <v>113.36428571428571</v>
      </c>
      <c r="E1826" s="34">
        <v>204.63103448275862</v>
      </c>
      <c r="F1826" s="34">
        <v>300.84666666666664</v>
      </c>
      <c r="G1826" s="34">
        <v>177.10344827586206</v>
      </c>
      <c r="H1826" s="34">
        <v>163.04827586206895</v>
      </c>
      <c r="I1826" s="34">
        <v>168.34482758620689</v>
      </c>
      <c r="J1826" s="34">
        <v>215.23333333333332</v>
      </c>
      <c r="K1826" s="34">
        <v>263.78666666666669</v>
      </c>
      <c r="L1826" s="34">
        <v>175.1</v>
      </c>
      <c r="M1826" s="34">
        <v>93.536666666666662</v>
      </c>
      <c r="N1826" s="34">
        <v>352</v>
      </c>
      <c r="O1826" s="34">
        <v>0.93333333333333335</v>
      </c>
      <c r="P1826" s="34">
        <v>1</v>
      </c>
      <c r="Q1826" s="34">
        <v>0.93333333333333335</v>
      </c>
      <c r="R1826" s="34">
        <v>0.96666666666666667</v>
      </c>
      <c r="S1826" s="34">
        <v>1</v>
      </c>
      <c r="T1826" s="34">
        <v>0.96666666666666667</v>
      </c>
      <c r="U1826" s="34">
        <v>0.96666666666666667</v>
      </c>
      <c r="V1826" s="34">
        <v>0.96666666666666667</v>
      </c>
      <c r="W1826" s="34">
        <v>1</v>
      </c>
      <c r="X1826" s="34">
        <v>1</v>
      </c>
      <c r="Y1826" s="34">
        <v>1</v>
      </c>
      <c r="Z1826" s="34">
        <v>1</v>
      </c>
      <c r="AA1826" s="34">
        <v>0.97777777777777775</v>
      </c>
    </row>
    <row r="1827" spans="1:27" ht="15.75" customHeight="1" x14ac:dyDescent="0.25">
      <c r="A1827" s="34">
        <v>27010830</v>
      </c>
      <c r="B1827" s="34">
        <v>49.962962962962962</v>
      </c>
      <c r="C1827" s="34">
        <v>67.965517241379317</v>
      </c>
      <c r="D1827" s="34">
        <v>115.06666666666666</v>
      </c>
      <c r="E1827" s="34">
        <v>153.34482758620689</v>
      </c>
      <c r="F1827" s="34">
        <v>194.43333333333334</v>
      </c>
      <c r="G1827" s="34">
        <v>158.79310344827587</v>
      </c>
      <c r="H1827" s="34">
        <v>165.06896551724137</v>
      </c>
      <c r="I1827" s="34">
        <v>137.60666666666665</v>
      </c>
      <c r="J1827" s="34">
        <v>151.06206896551726</v>
      </c>
      <c r="K1827" s="34">
        <v>167.7</v>
      </c>
      <c r="L1827" s="34">
        <v>146.45517241379309</v>
      </c>
      <c r="M1827" s="34">
        <v>76.13333333333334</v>
      </c>
      <c r="N1827" s="34">
        <v>351</v>
      </c>
      <c r="O1827" s="34">
        <v>0.9</v>
      </c>
      <c r="P1827" s="34">
        <v>0.96666666666666667</v>
      </c>
      <c r="Q1827" s="34">
        <v>1</v>
      </c>
      <c r="R1827" s="34">
        <v>0.96666666666666667</v>
      </c>
      <c r="S1827" s="34">
        <v>1</v>
      </c>
      <c r="T1827" s="34">
        <v>0.96666666666666667</v>
      </c>
      <c r="U1827" s="34">
        <v>0.96666666666666667</v>
      </c>
      <c r="V1827" s="34">
        <v>1</v>
      </c>
      <c r="W1827" s="34">
        <v>0.96666666666666667</v>
      </c>
      <c r="X1827" s="34">
        <v>1</v>
      </c>
      <c r="Y1827" s="34">
        <v>0.96666666666666667</v>
      </c>
      <c r="Z1827" s="34">
        <v>1</v>
      </c>
      <c r="AA1827" s="34">
        <v>0.97499999999999998</v>
      </c>
    </row>
    <row r="1828" spans="1:27" ht="15.75" customHeight="1" x14ac:dyDescent="0.25">
      <c r="A1828" s="34">
        <v>27010840</v>
      </c>
      <c r="B1828" s="34">
        <v>68.827586206896555</v>
      </c>
      <c r="C1828" s="34">
        <v>104.05333333333333</v>
      </c>
      <c r="D1828" s="34">
        <v>171.32142857142858</v>
      </c>
      <c r="E1828" s="34">
        <v>334.82758620689657</v>
      </c>
      <c r="F1828" s="34">
        <v>436.01666666666665</v>
      </c>
      <c r="G1828" s="34">
        <v>315.7</v>
      </c>
      <c r="H1828" s="34">
        <v>327.41379310344826</v>
      </c>
      <c r="I1828" s="34">
        <v>316.16666666666669</v>
      </c>
      <c r="J1828" s="34">
        <v>354.43</v>
      </c>
      <c r="K1828" s="34">
        <v>338.58571428571429</v>
      </c>
      <c r="L1828" s="34">
        <v>219.5</v>
      </c>
      <c r="M1828" s="34">
        <v>112.55</v>
      </c>
      <c r="N1828" s="34">
        <v>353</v>
      </c>
      <c r="O1828" s="34">
        <v>0.96666666666666667</v>
      </c>
      <c r="P1828" s="34">
        <v>1</v>
      </c>
      <c r="Q1828" s="34">
        <v>0.93333333333333335</v>
      </c>
      <c r="R1828" s="34">
        <v>0.96666666666666667</v>
      </c>
      <c r="S1828" s="34">
        <v>1</v>
      </c>
      <c r="T1828" s="34">
        <v>1</v>
      </c>
      <c r="U1828" s="34">
        <v>0.96666666666666667</v>
      </c>
      <c r="V1828" s="34">
        <v>1</v>
      </c>
      <c r="W1828" s="34">
        <v>1</v>
      </c>
      <c r="X1828" s="34">
        <v>0.93333333333333335</v>
      </c>
      <c r="Y1828" s="34">
        <v>1</v>
      </c>
      <c r="Z1828" s="34">
        <v>1</v>
      </c>
      <c r="AA1828" s="34">
        <v>0.98055555555555551</v>
      </c>
    </row>
    <row r="1829" spans="1:27" ht="15.75" customHeight="1" x14ac:dyDescent="0.25">
      <c r="A1829" s="34">
        <v>27010850</v>
      </c>
      <c r="B1829" s="34">
        <v>73.903333333333336</v>
      </c>
      <c r="C1829" s="34">
        <v>91.083333333333329</v>
      </c>
      <c r="D1829" s="34">
        <v>206.13</v>
      </c>
      <c r="E1829" s="34">
        <v>300.45666666666671</v>
      </c>
      <c r="F1829" s="34">
        <v>295.89285714285717</v>
      </c>
      <c r="G1829" s="34">
        <v>224.25862068965517</v>
      </c>
      <c r="H1829" s="34">
        <v>236.77857142857144</v>
      </c>
      <c r="I1829" s="34">
        <v>238.16666666666666</v>
      </c>
      <c r="J1829" s="34">
        <v>263.22758620689655</v>
      </c>
      <c r="K1829" s="34">
        <v>321.61333333333334</v>
      </c>
      <c r="L1829" s="34">
        <v>258.15172413793101</v>
      </c>
      <c r="M1829" s="34">
        <v>112.98333333333333</v>
      </c>
      <c r="N1829" s="34">
        <v>350</v>
      </c>
      <c r="O1829" s="34">
        <v>1</v>
      </c>
      <c r="P1829" s="34">
        <v>1</v>
      </c>
      <c r="Q1829" s="34">
        <v>1</v>
      </c>
      <c r="R1829" s="34">
        <v>1</v>
      </c>
      <c r="S1829" s="34">
        <v>0.93333333333333335</v>
      </c>
      <c r="T1829" s="34">
        <v>0.96666666666666667</v>
      </c>
      <c r="U1829" s="34">
        <v>0.93333333333333335</v>
      </c>
      <c r="V1829" s="34">
        <v>0.9</v>
      </c>
      <c r="W1829" s="34">
        <v>0.96666666666666667</v>
      </c>
      <c r="X1829" s="34">
        <v>1</v>
      </c>
      <c r="Y1829" s="34">
        <v>0.96666666666666667</v>
      </c>
      <c r="Z1829" s="34">
        <v>1</v>
      </c>
      <c r="AA1829" s="34">
        <v>0.97222222222222221</v>
      </c>
    </row>
    <row r="1830" spans="1:27" ht="15.75" customHeight="1" x14ac:dyDescent="0.25">
      <c r="A1830" s="34">
        <v>27010870</v>
      </c>
      <c r="B1830" s="34">
        <v>83.683333333333337</v>
      </c>
      <c r="C1830" s="34">
        <v>106.96551724137933</v>
      </c>
      <c r="D1830" s="34">
        <v>184.48666666666665</v>
      </c>
      <c r="E1830" s="34">
        <v>218.22758620689663</v>
      </c>
      <c r="F1830" s="34">
        <v>236.98999999999998</v>
      </c>
      <c r="G1830" s="34">
        <v>156.95862068965519</v>
      </c>
      <c r="H1830" s="34">
        <v>135.50344827586204</v>
      </c>
      <c r="I1830" s="34">
        <v>137.00344827586204</v>
      </c>
      <c r="J1830" s="34">
        <v>184.51333333333332</v>
      </c>
      <c r="K1830" s="34">
        <v>225.05172413793099</v>
      </c>
      <c r="L1830" s="34">
        <v>227.13448275862066</v>
      </c>
      <c r="M1830" s="34">
        <v>130.30344827586208</v>
      </c>
      <c r="N1830" s="34">
        <v>352</v>
      </c>
      <c r="O1830" s="34">
        <v>1</v>
      </c>
      <c r="P1830" s="34">
        <v>0.96666666666666667</v>
      </c>
      <c r="Q1830" s="34">
        <v>1</v>
      </c>
      <c r="R1830" s="34">
        <v>0.96666666666666667</v>
      </c>
      <c r="S1830" s="34">
        <v>1</v>
      </c>
      <c r="T1830" s="34">
        <v>0.96666666666666667</v>
      </c>
      <c r="U1830" s="34">
        <v>0.96666666666666667</v>
      </c>
      <c r="V1830" s="34">
        <v>0.96666666666666667</v>
      </c>
      <c r="W1830" s="34">
        <v>1</v>
      </c>
      <c r="X1830" s="34">
        <v>0.96666666666666667</v>
      </c>
      <c r="Y1830" s="34">
        <v>0.96666666666666667</v>
      </c>
      <c r="Z1830" s="34">
        <v>0.96666666666666667</v>
      </c>
      <c r="AA1830" s="34">
        <v>0.97777777777777775</v>
      </c>
    </row>
    <row r="1831" spans="1:27" ht="15.75" customHeight="1" x14ac:dyDescent="0.25">
      <c r="A1831" s="34">
        <v>27010880</v>
      </c>
      <c r="B1831" s="34">
        <v>48.344827586206897</v>
      </c>
      <c r="C1831" s="34">
        <v>80.7</v>
      </c>
      <c r="D1831" s="34">
        <v>134.46666666666667</v>
      </c>
      <c r="E1831" s="34">
        <v>232.25333333333336</v>
      </c>
      <c r="F1831" s="34">
        <v>297.85000000000002</v>
      </c>
      <c r="G1831" s="34">
        <v>239.66666666666666</v>
      </c>
      <c r="H1831" s="34">
        <v>242.50999999999996</v>
      </c>
      <c r="I1831" s="34">
        <v>229.96666666666667</v>
      </c>
      <c r="J1831" s="34">
        <v>227.25</v>
      </c>
      <c r="K1831" s="34">
        <v>232.9689655172414</v>
      </c>
      <c r="L1831" s="34">
        <v>159.11666666666667</v>
      </c>
      <c r="M1831" s="34">
        <v>84.613793103448288</v>
      </c>
      <c r="N1831" s="34">
        <v>357</v>
      </c>
      <c r="O1831" s="34">
        <v>0.96666666666666667</v>
      </c>
      <c r="P1831" s="34">
        <v>1</v>
      </c>
      <c r="Q1831" s="34">
        <v>1</v>
      </c>
      <c r="R1831" s="34">
        <v>1</v>
      </c>
      <c r="S1831" s="34">
        <v>1</v>
      </c>
      <c r="T1831" s="34">
        <v>1</v>
      </c>
      <c r="U1831" s="34">
        <v>1</v>
      </c>
      <c r="V1831" s="34">
        <v>1</v>
      </c>
      <c r="W1831" s="34">
        <v>1</v>
      </c>
      <c r="X1831" s="34">
        <v>0.96666666666666667</v>
      </c>
      <c r="Y1831" s="34">
        <v>1</v>
      </c>
      <c r="Z1831" s="34">
        <v>0.96666666666666667</v>
      </c>
      <c r="AA1831" s="34">
        <v>0.9916666666666667</v>
      </c>
    </row>
    <row r="1832" spans="1:27" ht="15.75" customHeight="1" x14ac:dyDescent="0.25">
      <c r="A1832" s="34">
        <v>27010890</v>
      </c>
      <c r="B1832" s="34">
        <v>52.021428571428565</v>
      </c>
      <c r="C1832" s="34">
        <v>106.37037037037037</v>
      </c>
      <c r="D1832" s="34">
        <v>228.20000000000002</v>
      </c>
      <c r="E1832" s="34">
        <v>346.43214285714288</v>
      </c>
      <c r="F1832" s="34">
        <v>359.73103448275867</v>
      </c>
      <c r="G1832" s="34">
        <v>292.32857142857142</v>
      </c>
      <c r="H1832" s="34">
        <v>313.60000000000002</v>
      </c>
      <c r="I1832" s="34">
        <v>318.1464285714286</v>
      </c>
      <c r="J1832" s="34">
        <v>322.90000000000003</v>
      </c>
      <c r="K1832" s="34">
        <v>358.79642857142863</v>
      </c>
      <c r="L1832" s="34">
        <v>259.18888888888893</v>
      </c>
      <c r="M1832" s="34">
        <v>105.31153846153846</v>
      </c>
      <c r="N1832" s="34">
        <v>333</v>
      </c>
      <c r="O1832" s="34">
        <v>0.93333333333333335</v>
      </c>
      <c r="P1832" s="34">
        <v>0.9</v>
      </c>
      <c r="Q1832" s="34">
        <v>0.93333333333333335</v>
      </c>
      <c r="R1832" s="34">
        <v>0.93333333333333335</v>
      </c>
      <c r="S1832" s="34">
        <v>0.96666666666666667</v>
      </c>
      <c r="T1832" s="34">
        <v>0.93333333333333335</v>
      </c>
      <c r="U1832" s="34">
        <v>0.9</v>
      </c>
      <c r="V1832" s="34">
        <v>0.93333333333333335</v>
      </c>
      <c r="W1832" s="34">
        <v>0.96666666666666667</v>
      </c>
      <c r="X1832" s="34">
        <v>0.93333333333333335</v>
      </c>
      <c r="Y1832" s="34">
        <v>0.9</v>
      </c>
      <c r="Z1832" s="34">
        <v>0.8666666666666667</v>
      </c>
      <c r="AA1832" s="34">
        <v>0.92500000000000004</v>
      </c>
    </row>
    <row r="1833" spans="1:27" ht="15.75" customHeight="1" x14ac:dyDescent="0.25">
      <c r="A1833" s="34">
        <v>27010900</v>
      </c>
      <c r="B1833" s="34">
        <v>84.033333333333331</v>
      </c>
      <c r="C1833" s="34">
        <v>100.96551724137932</v>
      </c>
      <c r="D1833" s="34">
        <v>219.41379310344828</v>
      </c>
      <c r="E1833" s="34">
        <v>354.35714285714283</v>
      </c>
      <c r="F1833" s="34">
        <v>480.63333333333333</v>
      </c>
      <c r="G1833" s="34">
        <v>329.6</v>
      </c>
      <c r="H1833" s="34">
        <v>292.62068965517244</v>
      </c>
      <c r="I1833" s="34">
        <v>345.5</v>
      </c>
      <c r="J1833" s="34">
        <v>378.5</v>
      </c>
      <c r="K1833" s="34">
        <v>379.28928571428571</v>
      </c>
      <c r="L1833" s="34">
        <v>285.85714285714283</v>
      </c>
      <c r="M1833" s="34">
        <v>146.4</v>
      </c>
      <c r="N1833" s="34">
        <v>351</v>
      </c>
      <c r="O1833" s="34">
        <v>1</v>
      </c>
      <c r="P1833" s="34">
        <v>0.96666666666666667</v>
      </c>
      <c r="Q1833" s="34">
        <v>0.96666666666666667</v>
      </c>
      <c r="R1833" s="34">
        <v>0.93333333333333335</v>
      </c>
      <c r="S1833" s="34">
        <v>1</v>
      </c>
      <c r="T1833" s="34">
        <v>1</v>
      </c>
      <c r="U1833" s="34">
        <v>0.96666666666666667</v>
      </c>
      <c r="V1833" s="34">
        <v>1</v>
      </c>
      <c r="W1833" s="34">
        <v>1</v>
      </c>
      <c r="X1833" s="34">
        <v>0.93333333333333335</v>
      </c>
      <c r="Y1833" s="34">
        <v>0.93333333333333335</v>
      </c>
      <c r="Z1833" s="34">
        <v>1</v>
      </c>
      <c r="AA1833" s="34">
        <v>0.97499999999999998</v>
      </c>
    </row>
    <row r="1834" spans="1:27" ht="15.75" customHeight="1" x14ac:dyDescent="0.25">
      <c r="A1834" s="34">
        <v>27010960</v>
      </c>
      <c r="B1834" s="34">
        <v>55.370370370370374</v>
      </c>
      <c r="C1834" s="34">
        <v>96.230769230769226</v>
      </c>
      <c r="D1834" s="34">
        <v>185.82307692307694</v>
      </c>
      <c r="E1834" s="34">
        <v>302.20416666666665</v>
      </c>
      <c r="F1834" s="34">
        <v>429.09259259259261</v>
      </c>
      <c r="G1834" s="34">
        <v>419.78076923076918</v>
      </c>
      <c r="H1834" s="34">
        <v>416.34444444444443</v>
      </c>
      <c r="I1834" s="34">
        <v>360.70000000000005</v>
      </c>
      <c r="J1834" s="34">
        <v>317.38888888888891</v>
      </c>
      <c r="K1834" s="34">
        <v>326.26538461538462</v>
      </c>
      <c r="L1834" s="34">
        <v>219.09999999999997</v>
      </c>
      <c r="M1834" s="34">
        <v>120.22962962962964</v>
      </c>
      <c r="N1834" s="34">
        <v>316</v>
      </c>
      <c r="O1834" s="34">
        <v>0.9</v>
      </c>
      <c r="P1834" s="34">
        <v>0.8666666666666667</v>
      </c>
      <c r="Q1834" s="34">
        <v>0.8666666666666667</v>
      </c>
      <c r="R1834" s="34">
        <v>0.8</v>
      </c>
      <c r="S1834" s="34">
        <v>0.9</v>
      </c>
      <c r="T1834" s="34">
        <v>0.8666666666666667</v>
      </c>
      <c r="U1834" s="34">
        <v>0.9</v>
      </c>
      <c r="V1834" s="34">
        <v>0.9</v>
      </c>
      <c r="W1834" s="34">
        <v>0.9</v>
      </c>
      <c r="X1834" s="34">
        <v>0.8666666666666667</v>
      </c>
      <c r="Y1834" s="34">
        <v>0.8666666666666667</v>
      </c>
      <c r="Z1834" s="34">
        <v>0.9</v>
      </c>
      <c r="AA1834" s="34">
        <v>0.87777777777777777</v>
      </c>
    </row>
    <row r="1835" spans="1:27" ht="15.75" customHeight="1" x14ac:dyDescent="0.25">
      <c r="A1835" s="34">
        <v>27011100</v>
      </c>
      <c r="B1835" s="34">
        <v>88.503846153846155</v>
      </c>
      <c r="C1835" s="34">
        <v>80.75</v>
      </c>
      <c r="D1835" s="34">
        <v>154.16666666666666</v>
      </c>
      <c r="E1835" s="34">
        <v>345.77777777777777</v>
      </c>
      <c r="F1835" s="34">
        <v>467.47619047619048</v>
      </c>
      <c r="G1835" s="34">
        <v>392.04761904761904</v>
      </c>
      <c r="H1835" s="34">
        <v>395.76190476190476</v>
      </c>
      <c r="I1835" s="34">
        <v>423.73913043478262</v>
      </c>
      <c r="J1835" s="34">
        <v>390.33333333333331</v>
      </c>
      <c r="K1835" s="34">
        <v>444.38095238095241</v>
      </c>
      <c r="L1835" s="34">
        <v>403.66666666666669</v>
      </c>
      <c r="M1835" s="34">
        <v>229.68181818181819</v>
      </c>
      <c r="N1835" s="34">
        <v>269</v>
      </c>
      <c r="O1835" s="34">
        <v>0.8666666666666667</v>
      </c>
      <c r="P1835" s="34">
        <v>0.8</v>
      </c>
      <c r="Q1835" s="34">
        <v>0.8</v>
      </c>
      <c r="R1835" s="34">
        <v>0.9</v>
      </c>
      <c r="S1835" s="34">
        <v>0.7</v>
      </c>
      <c r="T1835" s="34">
        <v>0.7</v>
      </c>
      <c r="U1835" s="34">
        <v>0.7</v>
      </c>
      <c r="V1835" s="34">
        <v>0.76666666666666672</v>
      </c>
      <c r="W1835" s="34">
        <v>0.6</v>
      </c>
      <c r="X1835" s="34">
        <v>0.7</v>
      </c>
      <c r="Y1835" s="34">
        <v>0.7</v>
      </c>
      <c r="Z1835" s="34">
        <v>0.73333333333333328</v>
      </c>
      <c r="AA1835" s="34">
        <v>0.74722222222222223</v>
      </c>
    </row>
    <row r="1836" spans="1:27" ht="15.75" customHeight="1" x14ac:dyDescent="0.25">
      <c r="A1836" s="34">
        <v>27011110</v>
      </c>
      <c r="B1836" s="34">
        <v>90.666666666666671</v>
      </c>
      <c r="C1836" s="34">
        <v>99.186666666666667</v>
      </c>
      <c r="D1836" s="34">
        <v>185.86206896551724</v>
      </c>
      <c r="E1836" s="34">
        <v>245.02333333333334</v>
      </c>
      <c r="F1836" s="34">
        <v>272.29333333333335</v>
      </c>
      <c r="G1836" s="34">
        <v>172.24333333333334</v>
      </c>
      <c r="H1836" s="34">
        <v>157.0344827586207</v>
      </c>
      <c r="I1836" s="34">
        <v>150.75862068965517</v>
      </c>
      <c r="J1836" s="34">
        <v>223.51724137931035</v>
      </c>
      <c r="K1836" s="34">
        <v>267.5</v>
      </c>
      <c r="L1836" s="34">
        <v>236.72413793103448</v>
      </c>
      <c r="M1836" s="34">
        <v>123.42857142857143</v>
      </c>
      <c r="N1836" s="34">
        <v>353</v>
      </c>
      <c r="O1836" s="34">
        <v>1</v>
      </c>
      <c r="P1836" s="34">
        <v>1</v>
      </c>
      <c r="Q1836" s="34">
        <v>0.96666666666666667</v>
      </c>
      <c r="R1836" s="34">
        <v>1</v>
      </c>
      <c r="S1836" s="34">
        <v>1</v>
      </c>
      <c r="T1836" s="34">
        <v>1</v>
      </c>
      <c r="U1836" s="34">
        <v>0.96666666666666667</v>
      </c>
      <c r="V1836" s="34">
        <v>0.96666666666666667</v>
      </c>
      <c r="W1836" s="34">
        <v>0.96666666666666667</v>
      </c>
      <c r="X1836" s="34">
        <v>1</v>
      </c>
      <c r="Y1836" s="34">
        <v>0.96666666666666667</v>
      </c>
      <c r="Z1836" s="34">
        <v>0.93333333333333335</v>
      </c>
      <c r="AA1836" s="34">
        <v>0.98055555555555551</v>
      </c>
    </row>
    <row r="1837" spans="1:27" ht="15.75" customHeight="1" x14ac:dyDescent="0.25">
      <c r="A1837" s="34">
        <v>27011120</v>
      </c>
      <c r="B1837" s="34">
        <v>76.199999999999989</v>
      </c>
      <c r="C1837" s="34">
        <v>90.48333333333332</v>
      </c>
      <c r="D1837" s="34">
        <v>170.84137931034482</v>
      </c>
      <c r="E1837" s="34">
        <v>236.46000000000004</v>
      </c>
      <c r="F1837" s="34">
        <v>249.13333333333333</v>
      </c>
      <c r="G1837" s="34">
        <v>160.70000000000002</v>
      </c>
      <c r="H1837" s="34">
        <v>137.79666666666665</v>
      </c>
      <c r="I1837" s="34">
        <v>133.19655172413795</v>
      </c>
      <c r="J1837" s="34">
        <v>227.81034482758622</v>
      </c>
      <c r="K1837" s="34">
        <v>293.44482758620688</v>
      </c>
      <c r="L1837" s="34">
        <v>248.53999999999996</v>
      </c>
      <c r="M1837" s="34">
        <v>116.01379310344829</v>
      </c>
      <c r="N1837" s="34">
        <v>352</v>
      </c>
      <c r="O1837" s="34">
        <v>0.9</v>
      </c>
      <c r="P1837" s="34">
        <v>1</v>
      </c>
      <c r="Q1837" s="34">
        <v>0.96666666666666667</v>
      </c>
      <c r="R1837" s="34">
        <v>1</v>
      </c>
      <c r="S1837" s="34">
        <v>1</v>
      </c>
      <c r="T1837" s="34">
        <v>1</v>
      </c>
      <c r="U1837" s="34">
        <v>1</v>
      </c>
      <c r="V1837" s="34">
        <v>0.96666666666666667</v>
      </c>
      <c r="W1837" s="34">
        <v>0.96666666666666667</v>
      </c>
      <c r="X1837" s="34">
        <v>0.96666666666666667</v>
      </c>
      <c r="Y1837" s="34">
        <v>1</v>
      </c>
      <c r="Z1837" s="34">
        <v>0.96666666666666667</v>
      </c>
      <c r="AA1837" s="34">
        <v>0.97777777777777775</v>
      </c>
    </row>
    <row r="1838" spans="1:27" ht="15.75" customHeight="1" x14ac:dyDescent="0.25">
      <c r="A1838" s="34">
        <v>27011150</v>
      </c>
      <c r="B1838" s="34" t="s">
        <v>1930</v>
      </c>
      <c r="C1838" s="34" t="s">
        <v>1930</v>
      </c>
      <c r="D1838" s="34" t="s">
        <v>1930</v>
      </c>
      <c r="E1838" s="34" t="s">
        <v>1930</v>
      </c>
      <c r="F1838" s="34" t="s">
        <v>1930</v>
      </c>
      <c r="G1838" s="34" t="s">
        <v>1930</v>
      </c>
      <c r="H1838" s="34" t="s">
        <v>1930</v>
      </c>
      <c r="I1838" s="34" t="s">
        <v>1930</v>
      </c>
      <c r="J1838" s="34" t="s">
        <v>1930</v>
      </c>
      <c r="K1838" s="34" t="s">
        <v>1930</v>
      </c>
      <c r="L1838" s="34">
        <v>300</v>
      </c>
      <c r="M1838" s="34">
        <v>44</v>
      </c>
      <c r="N1838" s="34">
        <v>3</v>
      </c>
      <c r="O1838" s="34">
        <v>0</v>
      </c>
      <c r="P1838" s="34">
        <v>0</v>
      </c>
      <c r="Q1838" s="34">
        <v>0</v>
      </c>
      <c r="R1838" s="34">
        <v>0</v>
      </c>
      <c r="S1838" s="34">
        <v>0</v>
      </c>
      <c r="T1838" s="34">
        <v>0</v>
      </c>
      <c r="U1838" s="34">
        <v>0</v>
      </c>
      <c r="V1838" s="34">
        <v>0</v>
      </c>
      <c r="W1838" s="34">
        <v>0</v>
      </c>
      <c r="X1838" s="34">
        <v>0</v>
      </c>
      <c r="Y1838" s="34">
        <v>6.6666666666666666E-2</v>
      </c>
      <c r="Z1838" s="34">
        <v>3.3333333333333333E-2</v>
      </c>
      <c r="AA1838" s="34">
        <v>8.3333333333333332E-3</v>
      </c>
    </row>
    <row r="1839" spans="1:27" ht="15.75" customHeight="1" x14ac:dyDescent="0.25">
      <c r="A1839" s="34">
        <v>27011230</v>
      </c>
      <c r="B1839" s="34">
        <v>52.238095238095241</v>
      </c>
      <c r="C1839" s="34">
        <v>54.761904761904759</v>
      </c>
      <c r="D1839" s="34">
        <v>158</v>
      </c>
      <c r="E1839" s="34">
        <v>262.39999999999998</v>
      </c>
      <c r="F1839" s="34">
        <v>292.75</v>
      </c>
      <c r="G1839" s="34">
        <v>204.6</v>
      </c>
      <c r="H1839" s="34">
        <v>154.66666666666666</v>
      </c>
      <c r="I1839" s="34">
        <v>235.47619047619048</v>
      </c>
      <c r="J1839" s="34">
        <v>251.4</v>
      </c>
      <c r="K1839" s="34">
        <v>280.09090909090907</v>
      </c>
      <c r="L1839" s="34">
        <v>195</v>
      </c>
      <c r="M1839" s="34">
        <v>92.681818181818187</v>
      </c>
      <c r="N1839" s="34">
        <v>247</v>
      </c>
      <c r="O1839" s="34">
        <v>0.7</v>
      </c>
      <c r="P1839" s="34">
        <v>0.7</v>
      </c>
      <c r="Q1839" s="34">
        <v>0.56666666666666665</v>
      </c>
      <c r="R1839" s="34">
        <v>0.66666666666666663</v>
      </c>
      <c r="S1839" s="34">
        <v>0.66666666666666663</v>
      </c>
      <c r="T1839" s="34">
        <v>0.66666666666666663</v>
      </c>
      <c r="U1839" s="34">
        <v>0.7</v>
      </c>
      <c r="V1839" s="34">
        <v>0.7</v>
      </c>
      <c r="W1839" s="34">
        <v>0.66666666666666663</v>
      </c>
      <c r="X1839" s="34">
        <v>0.73333333333333328</v>
      </c>
      <c r="Y1839" s="34">
        <v>0.73333333333333328</v>
      </c>
      <c r="Z1839" s="34">
        <v>0.73333333333333328</v>
      </c>
      <c r="AA1839" s="34">
        <v>0.68611111111111112</v>
      </c>
    </row>
    <row r="1840" spans="1:27" ht="15.75" customHeight="1" x14ac:dyDescent="0.25">
      <c r="A1840" s="34">
        <v>27011270</v>
      </c>
      <c r="B1840" s="34">
        <v>63.111111111111114</v>
      </c>
      <c r="C1840" s="34">
        <v>78.577777777777783</v>
      </c>
      <c r="D1840" s="34">
        <v>133.37777777777779</v>
      </c>
      <c r="E1840" s="34">
        <v>175.99999999999997</v>
      </c>
      <c r="F1840" s="34">
        <v>201.85555555555553</v>
      </c>
      <c r="G1840" s="34">
        <v>127.04</v>
      </c>
      <c r="H1840" s="34">
        <v>107.84444444444445</v>
      </c>
      <c r="I1840" s="34">
        <v>113.27777777777779</v>
      </c>
      <c r="J1840" s="34">
        <v>174.19</v>
      </c>
      <c r="K1840" s="34">
        <v>197.32</v>
      </c>
      <c r="L1840" s="34">
        <v>160.32222222222222</v>
      </c>
      <c r="M1840" s="34">
        <v>107.52000000000001</v>
      </c>
      <c r="N1840" s="34">
        <v>112</v>
      </c>
      <c r="O1840" s="34">
        <v>0.3</v>
      </c>
      <c r="P1840" s="34">
        <v>0.3</v>
      </c>
      <c r="Q1840" s="34">
        <v>0.3</v>
      </c>
      <c r="R1840" s="34">
        <v>0.3</v>
      </c>
      <c r="S1840" s="34">
        <v>0.3</v>
      </c>
      <c r="T1840" s="34">
        <v>0.33333333333333331</v>
      </c>
      <c r="U1840" s="34">
        <v>0.3</v>
      </c>
      <c r="V1840" s="34">
        <v>0.3</v>
      </c>
      <c r="W1840" s="34">
        <v>0.33333333333333331</v>
      </c>
      <c r="X1840" s="34">
        <v>0.33333333333333331</v>
      </c>
      <c r="Y1840" s="34">
        <v>0.3</v>
      </c>
      <c r="Z1840" s="34">
        <v>0.33333333333333331</v>
      </c>
      <c r="AA1840" s="34">
        <v>0.31111111111111112</v>
      </c>
    </row>
    <row r="1841" spans="1:27" ht="15.75" customHeight="1" x14ac:dyDescent="0.25">
      <c r="A1841" s="34">
        <v>27015090</v>
      </c>
      <c r="B1841" s="34">
        <v>45.059090909090912</v>
      </c>
      <c r="C1841" s="34">
        <v>53.884615384615387</v>
      </c>
      <c r="D1841" s="34">
        <v>102.76071428571429</v>
      </c>
      <c r="E1841" s="34">
        <v>167.13333333333335</v>
      </c>
      <c r="F1841" s="34">
        <v>194.30740740740737</v>
      </c>
      <c r="G1841" s="34">
        <v>137.85714285714283</v>
      </c>
      <c r="H1841" s="34">
        <v>117.91666666666667</v>
      </c>
      <c r="I1841" s="34">
        <v>112.85357142857147</v>
      </c>
      <c r="J1841" s="34">
        <v>166.34642857142856</v>
      </c>
      <c r="K1841" s="34">
        <v>201.11</v>
      </c>
      <c r="L1841" s="34">
        <v>154.04642857142855</v>
      </c>
      <c r="M1841" s="34">
        <v>75.644444444444446</v>
      </c>
      <c r="N1841" s="34">
        <v>307</v>
      </c>
      <c r="O1841" s="34">
        <v>0.73333333333333328</v>
      </c>
      <c r="P1841" s="34">
        <v>0.8666666666666667</v>
      </c>
      <c r="Q1841" s="34">
        <v>0.93333333333333335</v>
      </c>
      <c r="R1841" s="34">
        <v>0.9</v>
      </c>
      <c r="S1841" s="34">
        <v>0.9</v>
      </c>
      <c r="T1841" s="34">
        <v>0.7</v>
      </c>
      <c r="U1841" s="34">
        <v>0.8</v>
      </c>
      <c r="V1841" s="34">
        <v>0.93333333333333335</v>
      </c>
      <c r="W1841" s="34">
        <v>0.93333333333333335</v>
      </c>
      <c r="X1841" s="34">
        <v>1</v>
      </c>
      <c r="Y1841" s="34">
        <v>0.93333333333333335</v>
      </c>
      <c r="Z1841" s="34">
        <v>0.6</v>
      </c>
      <c r="AA1841" s="34">
        <v>0.85277777777777775</v>
      </c>
    </row>
    <row r="1842" spans="1:27" ht="15.75" customHeight="1" x14ac:dyDescent="0.25">
      <c r="A1842" s="34">
        <v>27015110</v>
      </c>
      <c r="B1842" s="34">
        <v>48.199999999999996</v>
      </c>
      <c r="C1842" s="34">
        <v>79.444000000000003</v>
      </c>
      <c r="D1842" s="34">
        <v>140.89999999999998</v>
      </c>
      <c r="E1842" s="34">
        <v>200.53599999999997</v>
      </c>
      <c r="F1842" s="34">
        <v>232.73461538461541</v>
      </c>
      <c r="G1842" s="34">
        <v>169.72083333333336</v>
      </c>
      <c r="H1842" s="34">
        <v>162.25833333333333</v>
      </c>
      <c r="I1842" s="34">
        <v>163.76000000000002</v>
      </c>
      <c r="J1842" s="34">
        <v>169.49545454545455</v>
      </c>
      <c r="K1842" s="34">
        <v>234.685</v>
      </c>
      <c r="L1842" s="34">
        <v>208.30416666666665</v>
      </c>
      <c r="M1842" s="34">
        <v>105.24545454545454</v>
      </c>
      <c r="N1842" s="34">
        <v>286</v>
      </c>
      <c r="O1842" s="34">
        <v>0.8</v>
      </c>
      <c r="P1842" s="34">
        <v>0.83333333333333337</v>
      </c>
      <c r="Q1842" s="34">
        <v>0.83333333333333337</v>
      </c>
      <c r="R1842" s="34">
        <v>0.83333333333333337</v>
      </c>
      <c r="S1842" s="34">
        <v>0.8666666666666667</v>
      </c>
      <c r="T1842" s="34">
        <v>0.8</v>
      </c>
      <c r="U1842" s="34">
        <v>0.8</v>
      </c>
      <c r="V1842" s="34">
        <v>0.83333333333333337</v>
      </c>
      <c r="W1842" s="34">
        <v>0.73333333333333328</v>
      </c>
      <c r="X1842" s="34">
        <v>0.66666666666666663</v>
      </c>
      <c r="Y1842" s="34">
        <v>0.8</v>
      </c>
      <c r="Z1842" s="34">
        <v>0.73333333333333328</v>
      </c>
      <c r="AA1842" s="34">
        <v>0.7944444444444444</v>
      </c>
    </row>
    <row r="1843" spans="1:27" ht="15.75" customHeight="1" x14ac:dyDescent="0.25">
      <c r="A1843" s="34">
        <v>27015150</v>
      </c>
      <c r="B1843" s="34">
        <v>60.30833333333333</v>
      </c>
      <c r="C1843" s="34">
        <v>80.67916666666666</v>
      </c>
      <c r="D1843" s="34">
        <v>120.708</v>
      </c>
      <c r="E1843" s="34">
        <v>170.11818181818182</v>
      </c>
      <c r="F1843" s="34">
        <v>252.9260869565218</v>
      </c>
      <c r="G1843" s="34">
        <v>190.06190476190474</v>
      </c>
      <c r="H1843" s="34">
        <v>201.50476190476192</v>
      </c>
      <c r="I1843" s="34">
        <v>182.52727272727276</v>
      </c>
      <c r="J1843" s="34">
        <v>226.85263157894741</v>
      </c>
      <c r="K1843" s="34">
        <v>202.30526315789476</v>
      </c>
      <c r="L1843" s="34">
        <v>161.68</v>
      </c>
      <c r="M1843" s="34">
        <v>84.799999999999983</v>
      </c>
      <c r="N1843" s="34">
        <v>261</v>
      </c>
      <c r="O1843" s="34">
        <v>0.8</v>
      </c>
      <c r="P1843" s="34">
        <v>0.8</v>
      </c>
      <c r="Q1843" s="34">
        <v>0.83333333333333337</v>
      </c>
      <c r="R1843" s="34">
        <v>0.73333333333333328</v>
      </c>
      <c r="S1843" s="34">
        <v>0.76666666666666672</v>
      </c>
      <c r="T1843" s="34">
        <v>0.7</v>
      </c>
      <c r="U1843" s="34">
        <v>0.7</v>
      </c>
      <c r="V1843" s="34">
        <v>0.73333333333333328</v>
      </c>
      <c r="W1843" s="34">
        <v>0.6333333333333333</v>
      </c>
      <c r="X1843" s="34">
        <v>0.6333333333333333</v>
      </c>
      <c r="Y1843" s="34">
        <v>0.66666666666666663</v>
      </c>
      <c r="Z1843" s="34">
        <v>0.7</v>
      </c>
      <c r="AA1843" s="34">
        <v>0.72499999999999998</v>
      </c>
    </row>
    <row r="1844" spans="1:27" ht="15.75" customHeight="1" x14ac:dyDescent="0.25">
      <c r="A1844" s="34">
        <v>27015190</v>
      </c>
      <c r="B1844" s="34">
        <v>109.85357142857143</v>
      </c>
      <c r="C1844" s="34">
        <v>157.875</v>
      </c>
      <c r="D1844" s="34">
        <v>258.91428571428571</v>
      </c>
      <c r="E1844" s="34">
        <v>412.01851851851853</v>
      </c>
      <c r="F1844" s="34">
        <v>510.40344827586199</v>
      </c>
      <c r="G1844" s="34">
        <v>352.74137931034477</v>
      </c>
      <c r="H1844" s="34">
        <v>338.44444444444446</v>
      </c>
      <c r="I1844" s="34">
        <v>402.04444444444448</v>
      </c>
      <c r="J1844" s="34">
        <v>424.53103448275863</v>
      </c>
      <c r="K1844" s="34">
        <v>417.05862068965507</v>
      </c>
      <c r="L1844" s="34">
        <v>319.17916666666662</v>
      </c>
      <c r="M1844" s="34">
        <v>182.16206896551722</v>
      </c>
      <c r="N1844" s="34">
        <v>334</v>
      </c>
      <c r="O1844" s="34">
        <v>0.93333333333333335</v>
      </c>
      <c r="P1844" s="34">
        <v>0.93333333333333335</v>
      </c>
      <c r="Q1844" s="34">
        <v>0.93333333333333335</v>
      </c>
      <c r="R1844" s="34">
        <v>0.9</v>
      </c>
      <c r="S1844" s="34">
        <v>0.96666666666666667</v>
      </c>
      <c r="T1844" s="34">
        <v>0.96666666666666667</v>
      </c>
      <c r="U1844" s="34">
        <v>0.9</v>
      </c>
      <c r="V1844" s="34">
        <v>0.9</v>
      </c>
      <c r="W1844" s="34">
        <v>0.96666666666666667</v>
      </c>
      <c r="X1844" s="34">
        <v>0.96666666666666667</v>
      </c>
      <c r="Y1844" s="34">
        <v>0.8</v>
      </c>
      <c r="Z1844" s="34">
        <v>0.96666666666666667</v>
      </c>
      <c r="AA1844" s="34">
        <v>0.92777777777777781</v>
      </c>
    </row>
    <row r="1845" spans="1:27" ht="15.75" customHeight="1" x14ac:dyDescent="0.25">
      <c r="A1845" s="34">
        <v>27015200</v>
      </c>
      <c r="B1845" s="34">
        <v>37.200000000000003</v>
      </c>
      <c r="C1845" s="34">
        <v>101.18333333333334</v>
      </c>
      <c r="D1845" s="34">
        <v>133.4</v>
      </c>
      <c r="E1845" s="34">
        <v>191.8</v>
      </c>
      <c r="F1845" s="34">
        <v>266.39999999999998</v>
      </c>
      <c r="G1845" s="34">
        <v>259</v>
      </c>
      <c r="H1845" s="34">
        <v>154.83333333333334</v>
      </c>
      <c r="I1845" s="34">
        <v>211.91666666666666</v>
      </c>
      <c r="J1845" s="34">
        <v>236.68333333333331</v>
      </c>
      <c r="K1845" s="34">
        <v>233.3</v>
      </c>
      <c r="L1845" s="34">
        <v>166.4</v>
      </c>
      <c r="M1845" s="34">
        <v>85.2</v>
      </c>
      <c r="N1845" s="34">
        <v>65</v>
      </c>
      <c r="O1845" s="34">
        <v>0.16666666666666666</v>
      </c>
      <c r="P1845" s="34">
        <v>0.2</v>
      </c>
      <c r="Q1845" s="34">
        <v>0.16666666666666666</v>
      </c>
      <c r="R1845" s="34">
        <v>0.16666666666666666</v>
      </c>
      <c r="S1845" s="34">
        <v>0.16666666666666666</v>
      </c>
      <c r="T1845" s="34">
        <v>0.2</v>
      </c>
      <c r="U1845" s="34">
        <v>0.2</v>
      </c>
      <c r="V1845" s="34">
        <v>0.2</v>
      </c>
      <c r="W1845" s="34">
        <v>0.2</v>
      </c>
      <c r="X1845" s="34">
        <v>0.16666666666666666</v>
      </c>
      <c r="Y1845" s="34">
        <v>0.16666666666666666</v>
      </c>
      <c r="Z1845" s="34">
        <v>0.16666666666666666</v>
      </c>
      <c r="AA1845" s="34">
        <v>0.18055555555555555</v>
      </c>
    </row>
    <row r="1846" spans="1:27" ht="15.75" customHeight="1" x14ac:dyDescent="0.25">
      <c r="A1846" s="34">
        <v>27015210</v>
      </c>
      <c r="B1846" s="34">
        <v>94.539999999999992</v>
      </c>
      <c r="C1846" s="34">
        <v>36.966666666666661</v>
      </c>
      <c r="D1846" s="34">
        <v>145.94999999999999</v>
      </c>
      <c r="E1846" s="34">
        <v>225.43333333333331</v>
      </c>
      <c r="F1846" s="34">
        <v>259.5</v>
      </c>
      <c r="G1846" s="34">
        <v>144.93333333333334</v>
      </c>
      <c r="H1846" s="34">
        <v>147.94999999999999</v>
      </c>
      <c r="I1846" s="34">
        <v>192.47499999999999</v>
      </c>
      <c r="J1846" s="34">
        <v>180.23333333333335</v>
      </c>
      <c r="K1846" s="34">
        <v>195.34999999999997</v>
      </c>
      <c r="L1846" s="34">
        <v>230.65</v>
      </c>
      <c r="M1846" s="34">
        <v>124.03333333333335</v>
      </c>
      <c r="N1846" s="34">
        <v>45</v>
      </c>
      <c r="O1846" s="34">
        <v>0.16666666666666666</v>
      </c>
      <c r="P1846" s="34">
        <v>0.1</v>
      </c>
      <c r="Q1846" s="34">
        <v>0.13333333333333333</v>
      </c>
      <c r="R1846" s="34">
        <v>0.2</v>
      </c>
      <c r="S1846" s="34">
        <v>0.13333333333333333</v>
      </c>
      <c r="T1846" s="34">
        <v>0.1</v>
      </c>
      <c r="U1846" s="34">
        <v>0.13333333333333333</v>
      </c>
      <c r="V1846" s="34">
        <v>0.13333333333333333</v>
      </c>
      <c r="W1846" s="34">
        <v>0.1</v>
      </c>
      <c r="X1846" s="34">
        <v>6.6666666666666666E-2</v>
      </c>
      <c r="Y1846" s="34">
        <v>0.13333333333333333</v>
      </c>
      <c r="Z1846" s="34">
        <v>0.1</v>
      </c>
      <c r="AA1846" s="34">
        <v>0.125</v>
      </c>
    </row>
    <row r="1847" spans="1:27" ht="15.75" customHeight="1" x14ac:dyDescent="0.25">
      <c r="A1847" s="34">
        <v>27015260</v>
      </c>
      <c r="B1847" s="34">
        <v>117.54285714285717</v>
      </c>
      <c r="C1847" s="34">
        <v>118.24827586206898</v>
      </c>
      <c r="D1847" s="34">
        <v>184.38928571428573</v>
      </c>
      <c r="E1847" s="34">
        <v>284.87500000000006</v>
      </c>
      <c r="F1847" s="34">
        <v>332.66551724137929</v>
      </c>
      <c r="G1847" s="34">
        <v>210.82499999999996</v>
      </c>
      <c r="H1847" s="34">
        <v>157.10714285714286</v>
      </c>
      <c r="I1847" s="34">
        <v>179.17777777777778</v>
      </c>
      <c r="J1847" s="34">
        <v>249.14642857142857</v>
      </c>
      <c r="K1847" s="34">
        <v>304.69629629629628</v>
      </c>
      <c r="L1847" s="34">
        <v>261.9115384615385</v>
      </c>
      <c r="M1847" s="34">
        <v>169.75384615384613</v>
      </c>
      <c r="N1847" s="34">
        <v>332</v>
      </c>
      <c r="O1847" s="34">
        <v>0.93333333333333335</v>
      </c>
      <c r="P1847" s="34">
        <v>0.96666666666666667</v>
      </c>
      <c r="Q1847" s="34">
        <v>0.93333333333333335</v>
      </c>
      <c r="R1847" s="34">
        <v>0.93333333333333335</v>
      </c>
      <c r="S1847" s="34">
        <v>0.96666666666666667</v>
      </c>
      <c r="T1847" s="34">
        <v>0.93333333333333335</v>
      </c>
      <c r="U1847" s="34">
        <v>0.93333333333333335</v>
      </c>
      <c r="V1847" s="34">
        <v>0.9</v>
      </c>
      <c r="W1847" s="34">
        <v>0.93333333333333335</v>
      </c>
      <c r="X1847" s="34">
        <v>0.9</v>
      </c>
      <c r="Y1847" s="34">
        <v>0.8666666666666667</v>
      </c>
      <c r="Z1847" s="34">
        <v>0.8666666666666667</v>
      </c>
      <c r="AA1847" s="34">
        <v>0.92222222222222228</v>
      </c>
    </row>
    <row r="1848" spans="1:27" ht="15.75" customHeight="1" x14ac:dyDescent="0.25">
      <c r="A1848" s="34">
        <v>27015270</v>
      </c>
      <c r="B1848" s="34" t="s">
        <v>1930</v>
      </c>
      <c r="C1848" s="34" t="s">
        <v>1930</v>
      </c>
      <c r="D1848" s="34" t="s">
        <v>1930</v>
      </c>
      <c r="E1848" s="34">
        <v>276</v>
      </c>
      <c r="F1848" s="34">
        <v>299.5</v>
      </c>
      <c r="G1848" s="34" t="s">
        <v>1930</v>
      </c>
      <c r="H1848" s="34">
        <v>75</v>
      </c>
      <c r="I1848" s="34" t="s">
        <v>1930</v>
      </c>
      <c r="J1848" s="34" t="s">
        <v>1930</v>
      </c>
      <c r="K1848" s="34">
        <v>343</v>
      </c>
      <c r="L1848" s="34" t="s">
        <v>1930</v>
      </c>
      <c r="M1848" s="34" t="s">
        <v>1930</v>
      </c>
      <c r="N1848" s="34">
        <v>4</v>
      </c>
      <c r="O1848" s="34">
        <v>0</v>
      </c>
      <c r="P1848" s="34">
        <v>0</v>
      </c>
      <c r="Q1848" s="34">
        <v>0</v>
      </c>
      <c r="R1848" s="34">
        <v>3.3333333333333333E-2</v>
      </c>
      <c r="S1848" s="34">
        <v>3.3333333333333333E-2</v>
      </c>
      <c r="T1848" s="34">
        <v>0</v>
      </c>
      <c r="U1848" s="34">
        <v>3.3333333333333333E-2</v>
      </c>
      <c r="V1848" s="34">
        <v>0</v>
      </c>
      <c r="W1848" s="34">
        <v>0</v>
      </c>
      <c r="X1848" s="34">
        <v>3.3333333333333333E-2</v>
      </c>
      <c r="Y1848" s="34">
        <v>0</v>
      </c>
      <c r="Z1848" s="34">
        <v>0</v>
      </c>
      <c r="AA1848" s="34">
        <v>1.1111111111111112E-2</v>
      </c>
    </row>
    <row r="1849" spans="1:27" ht="15.75" customHeight="1" x14ac:dyDescent="0.25">
      <c r="A1849" s="34">
        <v>27015330</v>
      </c>
      <c r="B1849" s="34">
        <v>71.503333333333345</v>
      </c>
      <c r="C1849" s="34">
        <v>80.659259259259272</v>
      </c>
      <c r="D1849" s="34">
        <v>132.28</v>
      </c>
      <c r="E1849" s="34">
        <v>181.17333333333332</v>
      </c>
      <c r="F1849" s="34">
        <v>218.86000000000004</v>
      </c>
      <c r="G1849" s="34">
        <v>144.96</v>
      </c>
      <c r="H1849" s="34">
        <v>133.98965517241376</v>
      </c>
      <c r="I1849" s="34">
        <v>126.05333333333336</v>
      </c>
      <c r="J1849" s="34">
        <v>170.74137931034485</v>
      </c>
      <c r="K1849" s="34">
        <v>211.49000000000004</v>
      </c>
      <c r="L1849" s="34">
        <v>171.33333333333334</v>
      </c>
      <c r="M1849" s="34">
        <v>115.35862068965521</v>
      </c>
      <c r="N1849" s="34">
        <v>354</v>
      </c>
      <c r="O1849" s="34">
        <v>1</v>
      </c>
      <c r="P1849" s="34">
        <v>0.9</v>
      </c>
      <c r="Q1849" s="34">
        <v>1</v>
      </c>
      <c r="R1849" s="34">
        <v>1</v>
      </c>
      <c r="S1849" s="34">
        <v>1</v>
      </c>
      <c r="T1849" s="34">
        <v>1</v>
      </c>
      <c r="U1849" s="34">
        <v>0.96666666666666667</v>
      </c>
      <c r="V1849" s="34">
        <v>1</v>
      </c>
      <c r="W1849" s="34">
        <v>0.96666666666666667</v>
      </c>
      <c r="X1849" s="34">
        <v>1</v>
      </c>
      <c r="Y1849" s="34">
        <v>1</v>
      </c>
      <c r="Z1849" s="34">
        <v>0.96666666666666667</v>
      </c>
      <c r="AA1849" s="34">
        <v>0.98333333333333328</v>
      </c>
    </row>
    <row r="1850" spans="1:27" ht="15.75" customHeight="1" x14ac:dyDescent="0.25">
      <c r="A1850" s="34">
        <v>27020170</v>
      </c>
      <c r="B1850" s="34">
        <v>90.120689655172399</v>
      </c>
      <c r="C1850" s="34">
        <v>144.80357142857142</v>
      </c>
      <c r="D1850" s="34">
        <v>314.56071428571425</v>
      </c>
      <c r="E1850" s="34">
        <v>394.83103448275858</v>
      </c>
      <c r="F1850" s="34">
        <v>525.91923076923069</v>
      </c>
      <c r="G1850" s="34">
        <v>446.51481481481483</v>
      </c>
      <c r="H1850" s="34">
        <v>436.7074074074074</v>
      </c>
      <c r="I1850" s="34">
        <v>499.6407407407408</v>
      </c>
      <c r="J1850" s="34">
        <v>497.44444444444446</v>
      </c>
      <c r="K1850" s="34">
        <v>507.31333333333333</v>
      </c>
      <c r="L1850" s="34">
        <v>369.27037037037036</v>
      </c>
      <c r="M1850" s="34">
        <v>191.42857142857142</v>
      </c>
      <c r="N1850" s="34">
        <v>333</v>
      </c>
      <c r="O1850" s="34">
        <v>0.96666666666666667</v>
      </c>
      <c r="P1850" s="34">
        <v>0.93333333333333335</v>
      </c>
      <c r="Q1850" s="34">
        <v>0.93333333333333335</v>
      </c>
      <c r="R1850" s="34">
        <v>0.96666666666666667</v>
      </c>
      <c r="S1850" s="34">
        <v>0.8666666666666667</v>
      </c>
      <c r="T1850" s="34">
        <v>0.9</v>
      </c>
      <c r="U1850" s="34">
        <v>0.9</v>
      </c>
      <c r="V1850" s="34">
        <v>0.9</v>
      </c>
      <c r="W1850" s="34">
        <v>0.9</v>
      </c>
      <c r="X1850" s="34">
        <v>1</v>
      </c>
      <c r="Y1850" s="34">
        <v>0.9</v>
      </c>
      <c r="Z1850" s="34">
        <v>0.93333333333333335</v>
      </c>
      <c r="AA1850" s="34">
        <v>0.92500000000000004</v>
      </c>
    </row>
    <row r="1851" spans="1:27" ht="15.75" customHeight="1" x14ac:dyDescent="0.25">
      <c r="A1851" s="34">
        <v>27020190</v>
      </c>
      <c r="B1851" s="34">
        <v>61.0037037037037</v>
      </c>
      <c r="C1851" s="34">
        <v>74.692307692307693</v>
      </c>
      <c r="D1851" s="34">
        <v>139.81481481481481</v>
      </c>
      <c r="E1851" s="34">
        <v>267.57142857142856</v>
      </c>
      <c r="F1851" s="34">
        <v>375.80769230769232</v>
      </c>
      <c r="G1851" s="34">
        <v>318.18518518518516</v>
      </c>
      <c r="H1851" s="34">
        <v>323.33793103448272</v>
      </c>
      <c r="I1851" s="34">
        <v>305.68571428571431</v>
      </c>
      <c r="J1851" s="34">
        <v>289.40740740740739</v>
      </c>
      <c r="K1851" s="34">
        <v>306.14814814814815</v>
      </c>
      <c r="L1851" s="34">
        <v>227.93333333333334</v>
      </c>
      <c r="M1851" s="34">
        <v>116.11111111111111</v>
      </c>
      <c r="N1851" s="34">
        <v>326</v>
      </c>
      <c r="O1851" s="34">
        <v>0.9</v>
      </c>
      <c r="P1851" s="34">
        <v>0.8666666666666667</v>
      </c>
      <c r="Q1851" s="34">
        <v>0.9</v>
      </c>
      <c r="R1851" s="34">
        <v>0.93333333333333335</v>
      </c>
      <c r="S1851" s="34">
        <v>0.8666666666666667</v>
      </c>
      <c r="T1851" s="34">
        <v>0.9</v>
      </c>
      <c r="U1851" s="34">
        <v>0.96666666666666667</v>
      </c>
      <c r="V1851" s="34">
        <v>0.93333333333333335</v>
      </c>
      <c r="W1851" s="34">
        <v>0.9</v>
      </c>
      <c r="X1851" s="34">
        <v>0.9</v>
      </c>
      <c r="Y1851" s="34">
        <v>0.9</v>
      </c>
      <c r="Z1851" s="34">
        <v>0.9</v>
      </c>
      <c r="AA1851" s="34">
        <v>0.90555555555555556</v>
      </c>
    </row>
    <row r="1852" spans="1:27" ht="15.75" customHeight="1" x14ac:dyDescent="0.25">
      <c r="A1852" s="34">
        <v>27020200</v>
      </c>
      <c r="B1852" s="34">
        <v>83.61999999999999</v>
      </c>
      <c r="C1852" s="34">
        <v>141.58275862068965</v>
      </c>
      <c r="D1852" s="34">
        <v>200.65517241379311</v>
      </c>
      <c r="E1852" s="34">
        <v>365.27586206896547</v>
      </c>
      <c r="F1852" s="34">
        <v>446.1137931034483</v>
      </c>
      <c r="G1852" s="34">
        <v>394.9655172413793</v>
      </c>
      <c r="H1852" s="34">
        <v>339.68275862068964</v>
      </c>
      <c r="I1852" s="34">
        <v>381.1206896551725</v>
      </c>
      <c r="J1852" s="34">
        <v>365.22142857142859</v>
      </c>
      <c r="K1852" s="34">
        <v>370.43448275862079</v>
      </c>
      <c r="L1852" s="34">
        <v>319.13793103448285</v>
      </c>
      <c r="M1852" s="34">
        <v>136.90333333333331</v>
      </c>
      <c r="N1852" s="34">
        <v>349</v>
      </c>
      <c r="O1852" s="34">
        <v>1</v>
      </c>
      <c r="P1852" s="34">
        <v>0.96666666666666667</v>
      </c>
      <c r="Q1852" s="34">
        <v>0.96666666666666667</v>
      </c>
      <c r="R1852" s="34">
        <v>0.96666666666666667</v>
      </c>
      <c r="S1852" s="34">
        <v>0.96666666666666667</v>
      </c>
      <c r="T1852" s="34">
        <v>0.96666666666666667</v>
      </c>
      <c r="U1852" s="34">
        <v>0.96666666666666667</v>
      </c>
      <c r="V1852" s="34">
        <v>0.96666666666666667</v>
      </c>
      <c r="W1852" s="34">
        <v>0.93333333333333335</v>
      </c>
      <c r="X1852" s="34">
        <v>0.96666666666666667</v>
      </c>
      <c r="Y1852" s="34">
        <v>0.96666666666666667</v>
      </c>
      <c r="Z1852" s="34">
        <v>1</v>
      </c>
      <c r="AA1852" s="34">
        <v>0.96944444444444444</v>
      </c>
    </row>
    <row r="1853" spans="1:27" ht="15.75" customHeight="1" x14ac:dyDescent="0.25">
      <c r="A1853" s="34">
        <v>27020210</v>
      </c>
      <c r="B1853" s="34">
        <v>48.96</v>
      </c>
      <c r="C1853" s="34">
        <v>87.8</v>
      </c>
      <c r="D1853" s="34">
        <v>141.93103448275863</v>
      </c>
      <c r="E1853" s="34">
        <v>248.74333333333334</v>
      </c>
      <c r="F1853" s="34">
        <v>424.77666666666664</v>
      </c>
      <c r="G1853" s="34">
        <v>381.47333333333336</v>
      </c>
      <c r="H1853" s="34">
        <v>336.37931034482756</v>
      </c>
      <c r="I1853" s="34">
        <v>336.55666666666667</v>
      </c>
      <c r="J1853" s="34">
        <v>310.3</v>
      </c>
      <c r="K1853" s="34">
        <v>286.33333333333331</v>
      </c>
      <c r="L1853" s="34">
        <v>229.09333333333333</v>
      </c>
      <c r="M1853" s="34">
        <v>92.58620689655173</v>
      </c>
      <c r="N1853" s="34">
        <v>357</v>
      </c>
      <c r="O1853" s="34">
        <v>1</v>
      </c>
      <c r="P1853" s="34">
        <v>1</v>
      </c>
      <c r="Q1853" s="34">
        <v>0.96666666666666667</v>
      </c>
      <c r="R1853" s="34">
        <v>1</v>
      </c>
      <c r="S1853" s="34">
        <v>1</v>
      </c>
      <c r="T1853" s="34">
        <v>1</v>
      </c>
      <c r="U1853" s="34">
        <v>0.96666666666666667</v>
      </c>
      <c r="V1853" s="34">
        <v>1</v>
      </c>
      <c r="W1853" s="34">
        <v>1</v>
      </c>
      <c r="X1853" s="34">
        <v>1</v>
      </c>
      <c r="Y1853" s="34">
        <v>1</v>
      </c>
      <c r="Z1853" s="34">
        <v>0.96666666666666667</v>
      </c>
      <c r="AA1853" s="34">
        <v>0.9916666666666667</v>
      </c>
    </row>
    <row r="1854" spans="1:27" ht="15.75" customHeight="1" x14ac:dyDescent="0.25">
      <c r="A1854" s="34">
        <v>27020220</v>
      </c>
      <c r="B1854" s="34">
        <v>48.275862068965516</v>
      </c>
      <c r="C1854" s="34">
        <v>65.42068965517241</v>
      </c>
      <c r="D1854" s="34">
        <v>130.38928571428571</v>
      </c>
      <c r="E1854" s="34">
        <v>216.1178571428571</v>
      </c>
      <c r="F1854" s="34">
        <v>289.32857142857142</v>
      </c>
      <c r="G1854" s="34">
        <v>238.1933333333333</v>
      </c>
      <c r="H1854" s="34">
        <v>248.54666666666668</v>
      </c>
      <c r="I1854" s="34">
        <v>213.86896551724135</v>
      </c>
      <c r="J1854" s="34">
        <v>223.65</v>
      </c>
      <c r="K1854" s="34">
        <v>256.62413793103445</v>
      </c>
      <c r="L1854" s="34">
        <v>183.32142857142858</v>
      </c>
      <c r="M1854" s="34">
        <v>88.492592592592587</v>
      </c>
      <c r="N1854" s="34">
        <v>343</v>
      </c>
      <c r="O1854" s="34">
        <v>0.96666666666666667</v>
      </c>
      <c r="P1854" s="34">
        <v>0.96666666666666667</v>
      </c>
      <c r="Q1854" s="34">
        <v>0.93333333333333335</v>
      </c>
      <c r="R1854" s="34">
        <v>0.93333333333333335</v>
      </c>
      <c r="S1854" s="34">
        <v>0.93333333333333335</v>
      </c>
      <c r="T1854" s="34">
        <v>1</v>
      </c>
      <c r="U1854" s="34">
        <v>1</v>
      </c>
      <c r="V1854" s="34">
        <v>0.96666666666666667</v>
      </c>
      <c r="W1854" s="34">
        <v>0.93333333333333335</v>
      </c>
      <c r="X1854" s="34">
        <v>0.96666666666666667</v>
      </c>
      <c r="Y1854" s="34">
        <v>0.93333333333333335</v>
      </c>
      <c r="Z1854" s="34">
        <v>0.9</v>
      </c>
      <c r="AA1854" s="34">
        <v>0.95277777777777772</v>
      </c>
    </row>
    <row r="1855" spans="1:27" ht="15.75" customHeight="1" x14ac:dyDescent="0.25">
      <c r="A1855" s="34">
        <v>27020260</v>
      </c>
      <c r="B1855" s="34">
        <v>103.73333333333333</v>
      </c>
      <c r="C1855" s="34">
        <v>111.46666666666667</v>
      </c>
      <c r="D1855" s="34">
        <v>244.73333333333332</v>
      </c>
      <c r="E1855" s="34">
        <v>370.08928571428572</v>
      </c>
      <c r="F1855" s="34">
        <v>523</v>
      </c>
      <c r="G1855" s="34">
        <v>499.38275862068969</v>
      </c>
      <c r="H1855" s="34">
        <v>449.62592592592591</v>
      </c>
      <c r="I1855" s="34">
        <v>562.05517241379312</v>
      </c>
      <c r="J1855" s="34">
        <v>376.17241379310343</v>
      </c>
      <c r="K1855" s="34">
        <v>507.83448275862071</v>
      </c>
      <c r="L1855" s="34">
        <v>429.27586206896552</v>
      </c>
      <c r="M1855" s="34">
        <v>215.96666666666667</v>
      </c>
      <c r="N1855" s="34">
        <v>347</v>
      </c>
      <c r="O1855" s="34">
        <v>1</v>
      </c>
      <c r="P1855" s="34">
        <v>1</v>
      </c>
      <c r="Q1855" s="34">
        <v>1</v>
      </c>
      <c r="R1855" s="34">
        <v>0.93333333333333335</v>
      </c>
      <c r="S1855" s="34">
        <v>0.9</v>
      </c>
      <c r="T1855" s="34">
        <v>0.96666666666666667</v>
      </c>
      <c r="U1855" s="34">
        <v>0.9</v>
      </c>
      <c r="V1855" s="34">
        <v>0.96666666666666667</v>
      </c>
      <c r="W1855" s="34">
        <v>0.96666666666666667</v>
      </c>
      <c r="X1855" s="34">
        <v>0.96666666666666667</v>
      </c>
      <c r="Y1855" s="34">
        <v>0.96666666666666667</v>
      </c>
      <c r="Z1855" s="34">
        <v>1</v>
      </c>
      <c r="AA1855" s="34">
        <v>0.96388888888888891</v>
      </c>
    </row>
    <row r="1856" spans="1:27" ht="15.75" customHeight="1" x14ac:dyDescent="0.25">
      <c r="A1856" s="34">
        <v>27025030</v>
      </c>
      <c r="B1856" s="34">
        <v>51.608333333333327</v>
      </c>
      <c r="C1856" s="34">
        <v>100.95357142857142</v>
      </c>
      <c r="D1856" s="34">
        <v>163.19999999999996</v>
      </c>
      <c r="E1856" s="34">
        <v>262.58076923076925</v>
      </c>
      <c r="F1856" s="34">
        <v>339.22800000000001</v>
      </c>
      <c r="G1856" s="34">
        <v>296.29599999999994</v>
      </c>
      <c r="H1856" s="34">
        <v>311.40370370370368</v>
      </c>
      <c r="I1856" s="34">
        <v>311.49166666666667</v>
      </c>
      <c r="J1856" s="34">
        <v>304.17307692307691</v>
      </c>
      <c r="K1856" s="34">
        <v>303.10909090909087</v>
      </c>
      <c r="L1856" s="34">
        <v>237.06000000000006</v>
      </c>
      <c r="M1856" s="34">
        <v>127.208</v>
      </c>
      <c r="N1856" s="34">
        <v>301</v>
      </c>
      <c r="O1856" s="34">
        <v>0.8</v>
      </c>
      <c r="P1856" s="34">
        <v>0.93333333333333335</v>
      </c>
      <c r="Q1856" s="34">
        <v>0.8</v>
      </c>
      <c r="R1856" s="34">
        <v>0.8666666666666667</v>
      </c>
      <c r="S1856" s="34">
        <v>0.83333333333333337</v>
      </c>
      <c r="T1856" s="34">
        <v>0.83333333333333337</v>
      </c>
      <c r="U1856" s="34">
        <v>0.9</v>
      </c>
      <c r="V1856" s="34">
        <v>0.8</v>
      </c>
      <c r="W1856" s="34">
        <v>0.8666666666666667</v>
      </c>
      <c r="X1856" s="34">
        <v>0.73333333333333328</v>
      </c>
      <c r="Y1856" s="34">
        <v>0.83333333333333337</v>
      </c>
      <c r="Z1856" s="34">
        <v>0.83333333333333337</v>
      </c>
      <c r="AA1856" s="34">
        <v>0.83611111111111114</v>
      </c>
    </row>
    <row r="1857" spans="1:27" ht="15.75" customHeight="1" x14ac:dyDescent="0.25">
      <c r="A1857" s="34">
        <v>27030040</v>
      </c>
      <c r="B1857" s="34">
        <v>88.63333333333334</v>
      </c>
      <c r="C1857" s="34">
        <v>76.36666666666666</v>
      </c>
      <c r="D1857" s="34">
        <v>141.10344827586206</v>
      </c>
      <c r="E1857" s="34">
        <v>329.06785714285712</v>
      </c>
      <c r="F1857" s="34">
        <v>521.66896551724142</v>
      </c>
      <c r="G1857" s="34">
        <v>498.237037037037</v>
      </c>
      <c r="H1857" s="34">
        <v>487.52692307692308</v>
      </c>
      <c r="I1857" s="34">
        <v>523.84642857142865</v>
      </c>
      <c r="J1857" s="34">
        <v>486.66896551724136</v>
      </c>
      <c r="K1857" s="34">
        <v>521.91666666666663</v>
      </c>
      <c r="L1857" s="34">
        <v>462.75714285714287</v>
      </c>
      <c r="M1857" s="34">
        <v>232.32500000000002</v>
      </c>
      <c r="N1857" s="34">
        <v>336</v>
      </c>
      <c r="O1857" s="34">
        <v>1</v>
      </c>
      <c r="P1857" s="34">
        <v>1</v>
      </c>
      <c r="Q1857" s="34">
        <v>0.96666666666666667</v>
      </c>
      <c r="R1857" s="34">
        <v>0.93333333333333335</v>
      </c>
      <c r="S1857" s="34">
        <v>0.96666666666666667</v>
      </c>
      <c r="T1857" s="34">
        <v>0.9</v>
      </c>
      <c r="U1857" s="34">
        <v>0.8666666666666667</v>
      </c>
      <c r="V1857" s="34">
        <v>0.93333333333333335</v>
      </c>
      <c r="W1857" s="34">
        <v>0.96666666666666667</v>
      </c>
      <c r="X1857" s="34">
        <v>0.8</v>
      </c>
      <c r="Y1857" s="34">
        <v>0.93333333333333335</v>
      </c>
      <c r="Z1857" s="34">
        <v>0.93333333333333335</v>
      </c>
      <c r="AA1857" s="34">
        <v>0.93333333333333335</v>
      </c>
    </row>
    <row r="1858" spans="1:27" ht="15.75" customHeight="1" x14ac:dyDescent="0.25">
      <c r="A1858" s="34">
        <v>27030080</v>
      </c>
      <c r="B1858" s="34">
        <v>87.884615384615387</v>
      </c>
      <c r="C1858" s="34">
        <v>102.04</v>
      </c>
      <c r="D1858" s="34">
        <v>131.04</v>
      </c>
      <c r="E1858" s="34">
        <v>279.48</v>
      </c>
      <c r="F1858" s="34">
        <v>282</v>
      </c>
      <c r="G1858" s="34">
        <v>268.00400000000002</v>
      </c>
      <c r="H1858" s="34">
        <v>240.12</v>
      </c>
      <c r="I1858" s="34">
        <v>315.14782608695651</v>
      </c>
      <c r="J1858" s="34">
        <v>297.08</v>
      </c>
      <c r="K1858" s="34">
        <v>325.75</v>
      </c>
      <c r="L1858" s="34">
        <v>261.625</v>
      </c>
      <c r="M1858" s="34">
        <v>146.24</v>
      </c>
      <c r="N1858" s="34">
        <v>295</v>
      </c>
      <c r="O1858" s="34">
        <v>0.8666666666666667</v>
      </c>
      <c r="P1858" s="34">
        <v>0.83333333333333337</v>
      </c>
      <c r="Q1858" s="34">
        <v>0.83333333333333337</v>
      </c>
      <c r="R1858" s="34">
        <v>0.83333333333333337</v>
      </c>
      <c r="S1858" s="34">
        <v>0.76666666666666672</v>
      </c>
      <c r="T1858" s="34">
        <v>0.83333333333333337</v>
      </c>
      <c r="U1858" s="34">
        <v>0.83333333333333337</v>
      </c>
      <c r="V1858" s="34">
        <v>0.76666666666666672</v>
      </c>
      <c r="W1858" s="34">
        <v>0.83333333333333337</v>
      </c>
      <c r="X1858" s="34">
        <v>0.8</v>
      </c>
      <c r="Y1858" s="34">
        <v>0.8</v>
      </c>
      <c r="Z1858" s="34">
        <v>0.83333333333333337</v>
      </c>
      <c r="AA1858" s="34">
        <v>0.81944444444444442</v>
      </c>
    </row>
    <row r="1859" spans="1:27" ht="15.75" customHeight="1" x14ac:dyDescent="0.25">
      <c r="A1859" s="34">
        <v>27030090</v>
      </c>
      <c r="B1859" s="34">
        <v>130.72413793103448</v>
      </c>
      <c r="C1859" s="34">
        <v>110.68965517241379</v>
      </c>
      <c r="D1859" s="34">
        <v>188.13333333333333</v>
      </c>
      <c r="E1859" s="34">
        <v>402.60714285714283</v>
      </c>
      <c r="F1859" s="34">
        <v>550</v>
      </c>
      <c r="G1859" s="34">
        <v>502.00666666666672</v>
      </c>
      <c r="H1859" s="34">
        <v>509.8</v>
      </c>
      <c r="I1859" s="34">
        <v>517.97142857142865</v>
      </c>
      <c r="J1859" s="34">
        <v>494.83333333333331</v>
      </c>
      <c r="K1859" s="34">
        <v>537.76551724137937</v>
      </c>
      <c r="L1859" s="34">
        <v>501.9892857142857</v>
      </c>
      <c r="M1859" s="34">
        <v>341.5</v>
      </c>
      <c r="N1859" s="34">
        <v>348</v>
      </c>
      <c r="O1859" s="34">
        <v>0.96666666666666667</v>
      </c>
      <c r="P1859" s="34">
        <v>0.96666666666666667</v>
      </c>
      <c r="Q1859" s="34">
        <v>1</v>
      </c>
      <c r="R1859" s="34">
        <v>0.93333333333333335</v>
      </c>
      <c r="S1859" s="34">
        <v>0.96666666666666667</v>
      </c>
      <c r="T1859" s="34">
        <v>1</v>
      </c>
      <c r="U1859" s="34">
        <v>1</v>
      </c>
      <c r="V1859" s="34">
        <v>0.93333333333333335</v>
      </c>
      <c r="W1859" s="34">
        <v>1</v>
      </c>
      <c r="X1859" s="34">
        <v>0.96666666666666667</v>
      </c>
      <c r="Y1859" s="34">
        <v>0.93333333333333335</v>
      </c>
      <c r="Z1859" s="34">
        <v>0.93333333333333335</v>
      </c>
      <c r="AA1859" s="34">
        <v>0.96666666666666667</v>
      </c>
    </row>
    <row r="1860" spans="1:27" ht="15.75" customHeight="1" x14ac:dyDescent="0.25">
      <c r="A1860" s="34">
        <v>27030140</v>
      </c>
      <c r="B1860" s="34">
        <v>93.47</v>
      </c>
      <c r="C1860" s="34">
        <v>88.566666666666663</v>
      </c>
      <c r="D1860" s="34">
        <v>182.62142857142857</v>
      </c>
      <c r="E1860" s="34">
        <v>341.75862068965517</v>
      </c>
      <c r="F1860" s="34">
        <v>440.69</v>
      </c>
      <c r="G1860" s="34">
        <v>368.49259259259259</v>
      </c>
      <c r="H1860" s="34">
        <v>392.2</v>
      </c>
      <c r="I1860" s="34">
        <v>421.7</v>
      </c>
      <c r="J1860" s="34">
        <v>420.0620689655172</v>
      </c>
      <c r="K1860" s="34">
        <v>462.93103448275861</v>
      </c>
      <c r="L1860" s="34">
        <v>397.32758620689657</v>
      </c>
      <c r="M1860" s="34">
        <v>255.17857142857142</v>
      </c>
      <c r="N1860" s="34">
        <v>349</v>
      </c>
      <c r="O1860" s="34">
        <v>1</v>
      </c>
      <c r="P1860" s="34">
        <v>1</v>
      </c>
      <c r="Q1860" s="34">
        <v>0.93333333333333335</v>
      </c>
      <c r="R1860" s="34">
        <v>0.96666666666666667</v>
      </c>
      <c r="S1860" s="34">
        <v>1</v>
      </c>
      <c r="T1860" s="34">
        <v>0.9</v>
      </c>
      <c r="U1860" s="34">
        <v>1</v>
      </c>
      <c r="V1860" s="34">
        <v>1</v>
      </c>
      <c r="W1860" s="34">
        <v>0.96666666666666667</v>
      </c>
      <c r="X1860" s="34">
        <v>0.96666666666666667</v>
      </c>
      <c r="Y1860" s="34">
        <v>0.96666666666666667</v>
      </c>
      <c r="Z1860" s="34">
        <v>0.93333333333333335</v>
      </c>
      <c r="AA1860" s="34">
        <v>0.96944444444444444</v>
      </c>
    </row>
    <row r="1861" spans="1:27" ht="15.75" customHeight="1" x14ac:dyDescent="0.25">
      <c r="A1861" s="34">
        <v>27030210</v>
      </c>
      <c r="B1861" s="34">
        <v>86.36666666666666</v>
      </c>
      <c r="C1861" s="34">
        <v>96.107142857142861</v>
      </c>
      <c r="D1861" s="34">
        <v>171.37931034482759</v>
      </c>
      <c r="E1861" s="34">
        <v>384.79310344827587</v>
      </c>
      <c r="F1861" s="34">
        <v>509.07142857142856</v>
      </c>
      <c r="G1861" s="34">
        <v>466.96296296296299</v>
      </c>
      <c r="H1861" s="34">
        <v>441.25</v>
      </c>
      <c r="I1861" s="34">
        <v>482.78620689655168</v>
      </c>
      <c r="J1861" s="34">
        <v>480.86206896551727</v>
      </c>
      <c r="K1861" s="34">
        <v>469.90666666666669</v>
      </c>
      <c r="L1861" s="34">
        <v>473.20689655172413</v>
      </c>
      <c r="M1861" s="34">
        <v>235.82142857142858</v>
      </c>
      <c r="N1861" s="34">
        <v>344</v>
      </c>
      <c r="O1861" s="34">
        <v>1</v>
      </c>
      <c r="P1861" s="34">
        <v>0.93333333333333335</v>
      </c>
      <c r="Q1861" s="34">
        <v>0.96666666666666667</v>
      </c>
      <c r="R1861" s="34">
        <v>0.96666666666666667</v>
      </c>
      <c r="S1861" s="34">
        <v>0.93333333333333335</v>
      </c>
      <c r="T1861" s="34">
        <v>0.9</v>
      </c>
      <c r="U1861" s="34">
        <v>0.93333333333333335</v>
      </c>
      <c r="V1861" s="34">
        <v>0.96666666666666667</v>
      </c>
      <c r="W1861" s="34">
        <v>0.96666666666666667</v>
      </c>
      <c r="X1861" s="34">
        <v>1</v>
      </c>
      <c r="Y1861" s="34">
        <v>0.96666666666666667</v>
      </c>
      <c r="Z1861" s="34">
        <v>0.93333333333333335</v>
      </c>
      <c r="AA1861" s="34">
        <v>0.9555555555555556</v>
      </c>
    </row>
    <row r="1862" spans="1:27" ht="15.75" customHeight="1" x14ac:dyDescent="0.25">
      <c r="A1862" s="34">
        <v>27030240</v>
      </c>
      <c r="B1862" s="34">
        <v>37.444444444444443</v>
      </c>
      <c r="C1862" s="34">
        <v>104.22222222222223</v>
      </c>
      <c r="D1862" s="34">
        <v>149.77777777777777</v>
      </c>
      <c r="E1862" s="34">
        <v>212.875</v>
      </c>
      <c r="F1862" s="34">
        <v>312.66666666666669</v>
      </c>
      <c r="G1862" s="34">
        <v>368.375</v>
      </c>
      <c r="H1862" s="34">
        <v>242.85714285714286</v>
      </c>
      <c r="I1862" s="34">
        <v>239.57499999999999</v>
      </c>
      <c r="J1862" s="34">
        <v>410.66666666666669</v>
      </c>
      <c r="K1862" s="34">
        <v>368</v>
      </c>
      <c r="L1862" s="34">
        <v>242.42857142857142</v>
      </c>
      <c r="M1862" s="34">
        <v>164.85714285714286</v>
      </c>
      <c r="N1862" s="34">
        <v>93</v>
      </c>
      <c r="O1862" s="34">
        <v>0.3</v>
      </c>
      <c r="P1862" s="34">
        <v>0.3</v>
      </c>
      <c r="Q1862" s="34">
        <v>0.3</v>
      </c>
      <c r="R1862" s="34">
        <v>0.26666666666666666</v>
      </c>
      <c r="S1862" s="34">
        <v>0.3</v>
      </c>
      <c r="T1862" s="34">
        <v>0.26666666666666666</v>
      </c>
      <c r="U1862" s="34">
        <v>0.23333333333333334</v>
      </c>
      <c r="V1862" s="34">
        <v>0.26666666666666666</v>
      </c>
      <c r="W1862" s="34">
        <v>0.2</v>
      </c>
      <c r="X1862" s="34">
        <v>0.2</v>
      </c>
      <c r="Y1862" s="34">
        <v>0.23333333333333334</v>
      </c>
      <c r="Z1862" s="34">
        <v>0.23333333333333334</v>
      </c>
      <c r="AA1862" s="34">
        <v>0.25833333333333336</v>
      </c>
    </row>
    <row r="1863" spans="1:27" ht="15.75" customHeight="1" x14ac:dyDescent="0.25">
      <c r="A1863" s="34">
        <v>27035050</v>
      </c>
      <c r="B1863" s="34" t="s">
        <v>1930</v>
      </c>
      <c r="C1863" s="34">
        <v>28.7</v>
      </c>
      <c r="D1863" s="34" t="s">
        <v>1930</v>
      </c>
      <c r="E1863" s="34">
        <v>267.59999999999997</v>
      </c>
      <c r="F1863" s="34" t="s">
        <v>1930</v>
      </c>
      <c r="G1863" s="34" t="s">
        <v>1930</v>
      </c>
      <c r="H1863" s="34" t="s">
        <v>1930</v>
      </c>
      <c r="I1863" s="34" t="s">
        <v>1930</v>
      </c>
      <c r="J1863" s="34" t="s">
        <v>1930</v>
      </c>
      <c r="K1863" s="34" t="s">
        <v>1930</v>
      </c>
      <c r="L1863" s="34" t="s">
        <v>1930</v>
      </c>
      <c r="M1863" s="34" t="s">
        <v>1930</v>
      </c>
      <c r="N1863" s="34">
        <v>3</v>
      </c>
      <c r="O1863" s="34">
        <v>0</v>
      </c>
      <c r="P1863" s="34">
        <v>6.6666666666666666E-2</v>
      </c>
      <c r="Q1863" s="34">
        <v>0</v>
      </c>
      <c r="R1863" s="34">
        <v>3.3333333333333333E-2</v>
      </c>
      <c r="S1863" s="34">
        <v>0</v>
      </c>
      <c r="T1863" s="34">
        <v>0</v>
      </c>
      <c r="U1863" s="34">
        <v>0</v>
      </c>
      <c r="V1863" s="34">
        <v>0</v>
      </c>
      <c r="W1863" s="34">
        <v>0</v>
      </c>
      <c r="X1863" s="34">
        <v>0</v>
      </c>
      <c r="Y1863" s="34">
        <v>0</v>
      </c>
      <c r="Z1863" s="34">
        <v>0</v>
      </c>
      <c r="AA1863" s="34">
        <v>8.3333333333333332E-3</v>
      </c>
    </row>
    <row r="1864" spans="1:27" ht="15.75" customHeight="1" x14ac:dyDescent="0.25">
      <c r="A1864" s="34">
        <v>27040020</v>
      </c>
      <c r="B1864" s="34">
        <v>70.81481481481481</v>
      </c>
      <c r="C1864" s="34">
        <v>79.834615384615375</v>
      </c>
      <c r="D1864" s="34">
        <v>135</v>
      </c>
      <c r="E1864" s="34">
        <v>352.88333333333338</v>
      </c>
      <c r="F1864" s="34">
        <v>522.44799999999998</v>
      </c>
      <c r="G1864" s="34">
        <v>434.608</v>
      </c>
      <c r="H1864" s="34">
        <v>445.8384615384615</v>
      </c>
      <c r="I1864" s="34">
        <v>458.9666666666667</v>
      </c>
      <c r="J1864" s="34">
        <v>446.69599999999997</v>
      </c>
      <c r="K1864" s="34">
        <v>499.16800000000001</v>
      </c>
      <c r="L1864" s="34">
        <v>390.88</v>
      </c>
      <c r="M1864" s="34">
        <v>174.72</v>
      </c>
      <c r="N1864" s="34">
        <v>302</v>
      </c>
      <c r="O1864" s="34">
        <v>0.9</v>
      </c>
      <c r="P1864" s="34">
        <v>0.8666666666666667</v>
      </c>
      <c r="Q1864" s="34">
        <v>0.73333333333333328</v>
      </c>
      <c r="R1864" s="34">
        <v>0.8</v>
      </c>
      <c r="S1864" s="34">
        <v>0.83333333333333337</v>
      </c>
      <c r="T1864" s="34">
        <v>0.83333333333333337</v>
      </c>
      <c r="U1864" s="34">
        <v>0.8666666666666667</v>
      </c>
      <c r="V1864" s="34">
        <v>0.9</v>
      </c>
      <c r="W1864" s="34">
        <v>0.83333333333333337</v>
      </c>
      <c r="X1864" s="34">
        <v>0.83333333333333337</v>
      </c>
      <c r="Y1864" s="34">
        <v>0.83333333333333337</v>
      </c>
      <c r="Z1864" s="34">
        <v>0.83333333333333337</v>
      </c>
      <c r="AA1864" s="34">
        <v>0.83888888888888891</v>
      </c>
    </row>
    <row r="1865" spans="1:27" ht="15.75" customHeight="1" x14ac:dyDescent="0.25">
      <c r="A1865" s="34">
        <v>27040030</v>
      </c>
      <c r="B1865" s="34">
        <v>77</v>
      </c>
      <c r="C1865" s="34">
        <v>55.785714285714285</v>
      </c>
      <c r="D1865" s="34">
        <v>152.74074074074073</v>
      </c>
      <c r="E1865" s="34">
        <v>300.39999999999998</v>
      </c>
      <c r="F1865" s="34">
        <v>465</v>
      </c>
      <c r="G1865" s="34">
        <v>477.82962962962961</v>
      </c>
      <c r="H1865" s="34">
        <v>491.58518518518514</v>
      </c>
      <c r="I1865" s="34">
        <v>568.6</v>
      </c>
      <c r="J1865" s="34">
        <v>466.21538461538461</v>
      </c>
      <c r="K1865" s="34">
        <v>539.9153846153846</v>
      </c>
      <c r="L1865" s="34">
        <v>467.01785714285717</v>
      </c>
      <c r="M1865" s="34">
        <v>269.25</v>
      </c>
      <c r="N1865" s="34">
        <v>321</v>
      </c>
      <c r="O1865" s="34">
        <v>0.8666666666666667</v>
      </c>
      <c r="P1865" s="34">
        <v>0.93333333333333335</v>
      </c>
      <c r="Q1865" s="34">
        <v>0.9</v>
      </c>
      <c r="R1865" s="34">
        <v>0.83333333333333337</v>
      </c>
      <c r="S1865" s="34">
        <v>0.9</v>
      </c>
      <c r="T1865" s="34">
        <v>0.9</v>
      </c>
      <c r="U1865" s="34">
        <v>0.9</v>
      </c>
      <c r="V1865" s="34">
        <v>0.8666666666666667</v>
      </c>
      <c r="W1865" s="34">
        <v>0.8666666666666667</v>
      </c>
      <c r="X1865" s="34">
        <v>0.8666666666666667</v>
      </c>
      <c r="Y1865" s="34">
        <v>0.93333333333333335</v>
      </c>
      <c r="Z1865" s="34">
        <v>0.93333333333333335</v>
      </c>
      <c r="AA1865" s="34">
        <v>0.89166666666666672</v>
      </c>
    </row>
    <row r="1866" spans="1:27" ht="15.75" customHeight="1" x14ac:dyDescent="0.25">
      <c r="A1866" s="34">
        <v>27040040</v>
      </c>
      <c r="B1866" s="34">
        <v>59.857142857142854</v>
      </c>
      <c r="C1866" s="34">
        <v>25.928571428571427</v>
      </c>
      <c r="D1866" s="34">
        <v>99.214285714285708</v>
      </c>
      <c r="E1866" s="34">
        <v>254</v>
      </c>
      <c r="F1866" s="34">
        <v>361.7076923076923</v>
      </c>
      <c r="G1866" s="34">
        <v>429.12142857142857</v>
      </c>
      <c r="H1866" s="34">
        <v>423.5</v>
      </c>
      <c r="I1866" s="34">
        <v>457.64285714285717</v>
      </c>
      <c r="J1866" s="34">
        <v>350.71428571428572</v>
      </c>
      <c r="K1866" s="34">
        <v>422.60769230769228</v>
      </c>
      <c r="L1866" s="34">
        <v>379</v>
      </c>
      <c r="M1866" s="34">
        <v>201.18666666666667</v>
      </c>
      <c r="N1866" s="34">
        <v>167</v>
      </c>
      <c r="O1866" s="34">
        <v>0.46666666666666667</v>
      </c>
      <c r="P1866" s="34">
        <v>0.46666666666666667</v>
      </c>
      <c r="Q1866" s="34">
        <v>0.46666666666666667</v>
      </c>
      <c r="R1866" s="34">
        <v>0.46666666666666667</v>
      </c>
      <c r="S1866" s="34">
        <v>0.43333333333333335</v>
      </c>
      <c r="T1866" s="34">
        <v>0.46666666666666667</v>
      </c>
      <c r="U1866" s="34">
        <v>0.46666666666666667</v>
      </c>
      <c r="V1866" s="34">
        <v>0.46666666666666667</v>
      </c>
      <c r="W1866" s="34">
        <v>0.46666666666666667</v>
      </c>
      <c r="X1866" s="34">
        <v>0.43333333333333335</v>
      </c>
      <c r="Y1866" s="34">
        <v>0.46666666666666667</v>
      </c>
      <c r="Z1866" s="34">
        <v>0.5</v>
      </c>
      <c r="AA1866" s="34">
        <v>0.46388888888888891</v>
      </c>
    </row>
    <row r="1867" spans="1:27" ht="15.75" customHeight="1" x14ac:dyDescent="0.25">
      <c r="A1867" s="34">
        <v>27045020</v>
      </c>
      <c r="B1867" s="34">
        <v>77.800000000000011</v>
      </c>
      <c r="C1867" s="34">
        <v>44.407692307692315</v>
      </c>
      <c r="D1867" s="34">
        <v>106.67692307692307</v>
      </c>
      <c r="E1867" s="34">
        <v>269.93846153846152</v>
      </c>
      <c r="F1867" s="34">
        <v>415.50833333333338</v>
      </c>
      <c r="G1867" s="34">
        <v>405.05999999999995</v>
      </c>
      <c r="H1867" s="34">
        <v>463.04285714285714</v>
      </c>
      <c r="I1867" s="34">
        <v>472.66874999999999</v>
      </c>
      <c r="J1867" s="34">
        <v>428.53333333333336</v>
      </c>
      <c r="K1867" s="34">
        <v>408.13125000000008</v>
      </c>
      <c r="L1867" s="34">
        <v>326.621052631579</v>
      </c>
      <c r="M1867" s="34">
        <v>116.25</v>
      </c>
      <c r="N1867" s="34">
        <v>167</v>
      </c>
      <c r="O1867" s="34">
        <v>0.53333333333333333</v>
      </c>
      <c r="P1867" s="34">
        <v>0.43333333333333335</v>
      </c>
      <c r="Q1867" s="34">
        <v>0.43333333333333335</v>
      </c>
      <c r="R1867" s="34">
        <v>0.43333333333333335</v>
      </c>
      <c r="S1867" s="34">
        <v>0.4</v>
      </c>
      <c r="T1867" s="34">
        <v>0.33333333333333331</v>
      </c>
      <c r="U1867" s="34">
        <v>0.46666666666666667</v>
      </c>
      <c r="V1867" s="34">
        <v>0.53333333333333333</v>
      </c>
      <c r="W1867" s="34">
        <v>0.5</v>
      </c>
      <c r="X1867" s="34">
        <v>0.53333333333333333</v>
      </c>
      <c r="Y1867" s="34">
        <v>0.6333333333333333</v>
      </c>
      <c r="Z1867" s="34">
        <v>0.33333333333333331</v>
      </c>
      <c r="AA1867" s="34">
        <v>0.46388888888888891</v>
      </c>
    </row>
    <row r="1868" spans="1:27" ht="15.75" customHeight="1" x14ac:dyDescent="0.25">
      <c r="A1868" s="34">
        <v>28010020</v>
      </c>
      <c r="B1868" s="34">
        <v>7.64</v>
      </c>
      <c r="C1868" s="34">
        <v>13.96</v>
      </c>
      <c r="D1868" s="34">
        <v>22.96</v>
      </c>
      <c r="E1868" s="34">
        <v>86.72</v>
      </c>
      <c r="F1868" s="34">
        <v>114.44</v>
      </c>
      <c r="G1868" s="34">
        <v>73</v>
      </c>
      <c r="H1868" s="34">
        <v>77.615384615384613</v>
      </c>
      <c r="I1868" s="34">
        <v>100.68</v>
      </c>
      <c r="J1868" s="34">
        <v>124.2</v>
      </c>
      <c r="K1868" s="34">
        <v>197.96</v>
      </c>
      <c r="L1868" s="34">
        <v>100.30434782608695</v>
      </c>
      <c r="M1868" s="34">
        <v>34.833333333333336</v>
      </c>
      <c r="N1868" s="34">
        <v>299</v>
      </c>
      <c r="O1868" s="34">
        <v>0.83333333333333337</v>
      </c>
      <c r="P1868" s="34">
        <v>0.83333333333333337</v>
      </c>
      <c r="Q1868" s="34">
        <v>0.83333333333333337</v>
      </c>
      <c r="R1868" s="34">
        <v>0.83333333333333337</v>
      </c>
      <c r="S1868" s="34">
        <v>0.83333333333333337</v>
      </c>
      <c r="T1868" s="34">
        <v>0.8666666666666667</v>
      </c>
      <c r="U1868" s="34">
        <v>0.8666666666666667</v>
      </c>
      <c r="V1868" s="34">
        <v>0.83333333333333337</v>
      </c>
      <c r="W1868" s="34">
        <v>0.83333333333333337</v>
      </c>
      <c r="X1868" s="34">
        <v>0.83333333333333337</v>
      </c>
      <c r="Y1868" s="34">
        <v>0.76666666666666672</v>
      </c>
      <c r="Z1868" s="34">
        <v>0.8</v>
      </c>
      <c r="AA1868" s="34">
        <v>0.8305555555555556</v>
      </c>
    </row>
    <row r="1869" spans="1:27" ht="15.75" customHeight="1" x14ac:dyDescent="0.25">
      <c r="A1869" s="34">
        <v>28010040</v>
      </c>
      <c r="B1869" s="34">
        <v>22.774074074074072</v>
      </c>
      <c r="C1869" s="34">
        <v>26.03793103448276</v>
      </c>
      <c r="D1869" s="34">
        <v>81.903571428571439</v>
      </c>
      <c r="E1869" s="34">
        <v>170.05172413793099</v>
      </c>
      <c r="F1869" s="34">
        <v>258.70999999999998</v>
      </c>
      <c r="G1869" s="34">
        <v>127.24</v>
      </c>
      <c r="H1869" s="34">
        <v>95.789655172413774</v>
      </c>
      <c r="I1869" s="34">
        <v>174.54333333333332</v>
      </c>
      <c r="J1869" s="34">
        <v>238.26000000000002</v>
      </c>
      <c r="K1869" s="34">
        <v>296.86</v>
      </c>
      <c r="L1869" s="34">
        <v>182.58965517241379</v>
      </c>
      <c r="M1869" s="34">
        <v>50.420689655172417</v>
      </c>
      <c r="N1869" s="34">
        <v>350</v>
      </c>
      <c r="O1869" s="34">
        <v>0.9</v>
      </c>
      <c r="P1869" s="34">
        <v>0.96666666666666667</v>
      </c>
      <c r="Q1869" s="34">
        <v>0.93333333333333335</v>
      </c>
      <c r="R1869" s="34">
        <v>0.96666666666666667</v>
      </c>
      <c r="S1869" s="34">
        <v>1</v>
      </c>
      <c r="T1869" s="34">
        <v>1</v>
      </c>
      <c r="U1869" s="34">
        <v>0.96666666666666667</v>
      </c>
      <c r="V1869" s="34">
        <v>1</v>
      </c>
      <c r="W1869" s="34">
        <v>1</v>
      </c>
      <c r="X1869" s="34">
        <v>1</v>
      </c>
      <c r="Y1869" s="34">
        <v>0.96666666666666667</v>
      </c>
      <c r="Z1869" s="34">
        <v>0.96666666666666667</v>
      </c>
      <c r="AA1869" s="34">
        <v>0.97222222222222221</v>
      </c>
    </row>
    <row r="1870" spans="1:27" ht="15.75" customHeight="1" x14ac:dyDescent="0.25">
      <c r="A1870" s="34">
        <v>28010070</v>
      </c>
      <c r="B1870" s="34">
        <v>20.709999999999997</v>
      </c>
      <c r="C1870" s="34">
        <v>16.346666666666668</v>
      </c>
      <c r="D1870" s="34">
        <v>61.076666666666675</v>
      </c>
      <c r="E1870" s="34">
        <v>129.20000000000002</v>
      </c>
      <c r="F1870" s="34">
        <v>189.05333333333334</v>
      </c>
      <c r="G1870" s="34">
        <v>130.06551724137933</v>
      </c>
      <c r="H1870" s="34">
        <v>123.96000000000001</v>
      </c>
      <c r="I1870" s="34">
        <v>176.03333333333333</v>
      </c>
      <c r="J1870" s="34">
        <v>192</v>
      </c>
      <c r="K1870" s="34">
        <v>198.96206896551723</v>
      </c>
      <c r="L1870" s="34">
        <v>165.48275862068965</v>
      </c>
      <c r="M1870" s="34">
        <v>25.879310344827587</v>
      </c>
      <c r="N1870" s="34">
        <v>355</v>
      </c>
      <c r="O1870" s="34">
        <v>1</v>
      </c>
      <c r="P1870" s="34">
        <v>1</v>
      </c>
      <c r="Q1870" s="34">
        <v>1</v>
      </c>
      <c r="R1870" s="34">
        <v>0.96666666666666667</v>
      </c>
      <c r="S1870" s="34">
        <v>1</v>
      </c>
      <c r="T1870" s="34">
        <v>0.96666666666666667</v>
      </c>
      <c r="U1870" s="34">
        <v>1</v>
      </c>
      <c r="V1870" s="34">
        <v>1</v>
      </c>
      <c r="W1870" s="34">
        <v>1</v>
      </c>
      <c r="X1870" s="34">
        <v>0.96666666666666667</v>
      </c>
      <c r="Y1870" s="34">
        <v>0.96666666666666667</v>
      </c>
      <c r="Z1870" s="34">
        <v>0.96666666666666667</v>
      </c>
      <c r="AA1870" s="34">
        <v>0.98611111111111116</v>
      </c>
    </row>
    <row r="1871" spans="1:27" ht="15.75" customHeight="1" x14ac:dyDescent="0.25">
      <c r="A1871" s="34">
        <v>28010090</v>
      </c>
      <c r="B1871" s="34">
        <v>1.8846153846153846</v>
      </c>
      <c r="C1871" s="34">
        <v>3.5</v>
      </c>
      <c r="D1871" s="34">
        <v>18.8</v>
      </c>
      <c r="E1871" s="34">
        <v>81.691999999999993</v>
      </c>
      <c r="F1871" s="34">
        <v>159.33703703703705</v>
      </c>
      <c r="G1871" s="34">
        <v>83.177777777777791</v>
      </c>
      <c r="H1871" s="34">
        <v>59.382142857142867</v>
      </c>
      <c r="I1871" s="34">
        <v>106.26923076923077</v>
      </c>
      <c r="J1871" s="34">
        <v>146.37777777777777</v>
      </c>
      <c r="K1871" s="34">
        <v>214.90769230769229</v>
      </c>
      <c r="L1871" s="34">
        <v>132.13214285714287</v>
      </c>
      <c r="M1871" s="34">
        <v>28.632142857142856</v>
      </c>
      <c r="N1871" s="34">
        <v>319</v>
      </c>
      <c r="O1871" s="34">
        <v>0.8666666666666667</v>
      </c>
      <c r="P1871" s="34">
        <v>0.8666666666666667</v>
      </c>
      <c r="Q1871" s="34">
        <v>0.83333333333333337</v>
      </c>
      <c r="R1871" s="34">
        <v>0.83333333333333337</v>
      </c>
      <c r="S1871" s="34">
        <v>0.9</v>
      </c>
      <c r="T1871" s="34">
        <v>0.9</v>
      </c>
      <c r="U1871" s="34">
        <v>0.93333333333333335</v>
      </c>
      <c r="V1871" s="34">
        <v>0.8666666666666667</v>
      </c>
      <c r="W1871" s="34">
        <v>0.9</v>
      </c>
      <c r="X1871" s="34">
        <v>0.8666666666666667</v>
      </c>
      <c r="Y1871" s="34">
        <v>0.93333333333333335</v>
      </c>
      <c r="Z1871" s="34">
        <v>0.93333333333333335</v>
      </c>
      <c r="AA1871" s="34">
        <v>0.88611111111111107</v>
      </c>
    </row>
    <row r="1872" spans="1:27" ht="15.75" customHeight="1" x14ac:dyDescent="0.25">
      <c r="A1872" s="34">
        <v>28010140</v>
      </c>
      <c r="B1872" s="34">
        <v>1.3636363636363635</v>
      </c>
      <c r="C1872" s="34">
        <v>12.363636363636363</v>
      </c>
      <c r="D1872" s="34">
        <v>53.1</v>
      </c>
      <c r="E1872" s="34">
        <v>116.90909090909091</v>
      </c>
      <c r="F1872" s="34">
        <v>205.45454545454547</v>
      </c>
      <c r="G1872" s="34">
        <v>123.1</v>
      </c>
      <c r="H1872" s="34">
        <v>78.53</v>
      </c>
      <c r="I1872" s="34">
        <v>111</v>
      </c>
      <c r="J1872" s="34">
        <v>183.77777777777777</v>
      </c>
      <c r="K1872" s="34">
        <v>244.44444444444446</v>
      </c>
      <c r="L1872" s="34">
        <v>154.6</v>
      </c>
      <c r="M1872" s="34">
        <v>40</v>
      </c>
      <c r="N1872" s="34">
        <v>121</v>
      </c>
      <c r="O1872" s="34">
        <v>0.36666666666666664</v>
      </c>
      <c r="P1872" s="34">
        <v>0.36666666666666664</v>
      </c>
      <c r="Q1872" s="34">
        <v>0.33333333333333331</v>
      </c>
      <c r="R1872" s="34">
        <v>0.36666666666666664</v>
      </c>
      <c r="S1872" s="34">
        <v>0.36666666666666664</v>
      </c>
      <c r="T1872" s="34">
        <v>0.33333333333333331</v>
      </c>
      <c r="U1872" s="34">
        <v>0.33333333333333331</v>
      </c>
      <c r="V1872" s="34">
        <v>0.33333333333333331</v>
      </c>
      <c r="W1872" s="34">
        <v>0.3</v>
      </c>
      <c r="X1872" s="34">
        <v>0.3</v>
      </c>
      <c r="Y1872" s="34">
        <v>0.33333333333333331</v>
      </c>
      <c r="Z1872" s="34">
        <v>0.3</v>
      </c>
      <c r="AA1872" s="34">
        <v>0.33611111111111114</v>
      </c>
    </row>
    <row r="1873" spans="1:27" ht="15.75" customHeight="1" x14ac:dyDescent="0.25">
      <c r="A1873" s="34">
        <v>28010200</v>
      </c>
      <c r="B1873" s="34">
        <v>7.1068965517241391</v>
      </c>
      <c r="C1873" s="34">
        <v>4.0750000000000002</v>
      </c>
      <c r="D1873" s="34">
        <v>18.949999999999996</v>
      </c>
      <c r="E1873" s="34">
        <v>68.689285714285717</v>
      </c>
      <c r="F1873" s="34">
        <v>176.81785714285712</v>
      </c>
      <c r="G1873" s="34">
        <v>70.592857142857142</v>
      </c>
      <c r="H1873" s="34">
        <v>68.753571428571433</v>
      </c>
      <c r="I1873" s="34">
        <v>124.77142857142857</v>
      </c>
      <c r="J1873" s="34">
        <v>170.58214285714283</v>
      </c>
      <c r="K1873" s="34">
        <v>174.33214285714283</v>
      </c>
      <c r="L1873" s="34">
        <v>111.03571428571432</v>
      </c>
      <c r="M1873" s="34">
        <v>24.664285714285718</v>
      </c>
      <c r="N1873" s="34">
        <v>337</v>
      </c>
      <c r="O1873" s="34">
        <v>0.96666666666666667</v>
      </c>
      <c r="P1873" s="34">
        <v>0.93333333333333335</v>
      </c>
      <c r="Q1873" s="34">
        <v>0.93333333333333335</v>
      </c>
      <c r="R1873" s="34">
        <v>0.93333333333333335</v>
      </c>
      <c r="S1873" s="34">
        <v>0.93333333333333335</v>
      </c>
      <c r="T1873" s="34">
        <v>0.93333333333333335</v>
      </c>
      <c r="U1873" s="34">
        <v>0.93333333333333335</v>
      </c>
      <c r="V1873" s="34">
        <v>0.93333333333333335</v>
      </c>
      <c r="W1873" s="34">
        <v>0.93333333333333335</v>
      </c>
      <c r="X1873" s="34">
        <v>0.93333333333333335</v>
      </c>
      <c r="Y1873" s="34">
        <v>0.93333333333333335</v>
      </c>
      <c r="Z1873" s="34">
        <v>0.93333333333333335</v>
      </c>
      <c r="AA1873" s="34">
        <v>0.93611111111111112</v>
      </c>
    </row>
    <row r="1874" spans="1:27" ht="15.75" customHeight="1" x14ac:dyDescent="0.25">
      <c r="A1874" s="34">
        <v>28010340</v>
      </c>
      <c r="B1874" s="34">
        <v>16.379310344827587</v>
      </c>
      <c r="C1874" s="34">
        <v>5.8275862068965516</v>
      </c>
      <c r="D1874" s="34">
        <v>30.941379310344825</v>
      </c>
      <c r="E1874" s="34">
        <v>98.751724137931035</v>
      </c>
      <c r="F1874" s="34">
        <v>200.74137931034483</v>
      </c>
      <c r="G1874" s="34">
        <v>110.51379310344828</v>
      </c>
      <c r="H1874" s="34">
        <v>90.189285714285717</v>
      </c>
      <c r="I1874" s="34">
        <v>127.23333333333333</v>
      </c>
      <c r="J1874" s="34">
        <v>169.46428571428572</v>
      </c>
      <c r="K1874" s="34">
        <v>226.35714285714286</v>
      </c>
      <c r="L1874" s="34">
        <v>145.48965517241379</v>
      </c>
      <c r="M1874" s="34">
        <v>49.724137931034484</v>
      </c>
      <c r="N1874" s="34">
        <v>343</v>
      </c>
      <c r="O1874" s="34">
        <v>0.96666666666666667</v>
      </c>
      <c r="P1874" s="34">
        <v>0.96666666666666667</v>
      </c>
      <c r="Q1874" s="34">
        <v>0.96666666666666667</v>
      </c>
      <c r="R1874" s="34">
        <v>0.96666666666666667</v>
      </c>
      <c r="S1874" s="34">
        <v>0.96666666666666667</v>
      </c>
      <c r="T1874" s="34">
        <v>0.96666666666666667</v>
      </c>
      <c r="U1874" s="34">
        <v>0.93333333333333335</v>
      </c>
      <c r="V1874" s="34">
        <v>0.9</v>
      </c>
      <c r="W1874" s="34">
        <v>0.93333333333333335</v>
      </c>
      <c r="X1874" s="34">
        <v>0.93333333333333335</v>
      </c>
      <c r="Y1874" s="34">
        <v>0.96666666666666667</v>
      </c>
      <c r="Z1874" s="34">
        <v>0.96666666666666667</v>
      </c>
      <c r="AA1874" s="34">
        <v>0.95277777777777772</v>
      </c>
    </row>
    <row r="1875" spans="1:27" ht="15.75" customHeight="1" x14ac:dyDescent="0.25">
      <c r="A1875" s="34">
        <v>28010360</v>
      </c>
      <c r="B1875" s="34">
        <v>16.223076923076924</v>
      </c>
      <c r="C1875" s="34">
        <v>23.988888888888887</v>
      </c>
      <c r="D1875" s="34">
        <v>76.788888888888891</v>
      </c>
      <c r="E1875" s="34">
        <v>215.16296296296295</v>
      </c>
      <c r="F1875" s="34">
        <v>289.81481481481478</v>
      </c>
      <c r="G1875" s="34">
        <v>126.73333333333332</v>
      </c>
      <c r="H1875" s="34">
        <v>132.67407407407404</v>
      </c>
      <c r="I1875" s="34">
        <v>190.13703703703706</v>
      </c>
      <c r="J1875" s="34">
        <v>318.04814814814813</v>
      </c>
      <c r="K1875" s="34">
        <v>463.25</v>
      </c>
      <c r="L1875" s="34">
        <v>273.80370370370372</v>
      </c>
      <c r="M1875" s="34">
        <v>37.704000000000001</v>
      </c>
      <c r="N1875" s="34">
        <v>320</v>
      </c>
      <c r="O1875" s="34">
        <v>0.8666666666666667</v>
      </c>
      <c r="P1875" s="34">
        <v>0.9</v>
      </c>
      <c r="Q1875" s="34">
        <v>0.9</v>
      </c>
      <c r="R1875" s="34">
        <v>0.9</v>
      </c>
      <c r="S1875" s="34">
        <v>0.9</v>
      </c>
      <c r="T1875" s="34">
        <v>0.9</v>
      </c>
      <c r="U1875" s="34">
        <v>0.9</v>
      </c>
      <c r="V1875" s="34">
        <v>0.9</v>
      </c>
      <c r="W1875" s="34">
        <v>0.9</v>
      </c>
      <c r="X1875" s="34">
        <v>0.8666666666666667</v>
      </c>
      <c r="Y1875" s="34">
        <v>0.9</v>
      </c>
      <c r="Z1875" s="34">
        <v>0.83333333333333337</v>
      </c>
      <c r="AA1875" s="34">
        <v>0.88888888888888884</v>
      </c>
    </row>
    <row r="1876" spans="1:27" ht="15.75" customHeight="1" x14ac:dyDescent="0.25">
      <c r="A1876" s="34">
        <v>28010370</v>
      </c>
      <c r="B1876" s="34">
        <v>5.9137931034482758</v>
      </c>
      <c r="C1876" s="34">
        <v>11.827586206896552</v>
      </c>
      <c r="D1876" s="34">
        <v>51.233333333333334</v>
      </c>
      <c r="E1876" s="34">
        <v>132.73793103448276</v>
      </c>
      <c r="F1876" s="34">
        <v>211.88888888888889</v>
      </c>
      <c r="G1876" s="34">
        <v>128</v>
      </c>
      <c r="H1876" s="34">
        <v>107.48275862068965</v>
      </c>
      <c r="I1876" s="34">
        <v>154.5</v>
      </c>
      <c r="J1876" s="34">
        <v>167.41379310344828</v>
      </c>
      <c r="K1876" s="34">
        <v>216.74074074074073</v>
      </c>
      <c r="L1876" s="34">
        <v>145.30000000000001</v>
      </c>
      <c r="M1876" s="34">
        <v>41</v>
      </c>
      <c r="N1876" s="34">
        <v>349</v>
      </c>
      <c r="O1876" s="34">
        <v>0.96666666666666667</v>
      </c>
      <c r="P1876" s="34">
        <v>0.96666666666666667</v>
      </c>
      <c r="Q1876" s="34">
        <v>1</v>
      </c>
      <c r="R1876" s="34">
        <v>0.96666666666666667</v>
      </c>
      <c r="S1876" s="34">
        <v>0.9</v>
      </c>
      <c r="T1876" s="34">
        <v>1</v>
      </c>
      <c r="U1876" s="34">
        <v>0.96666666666666667</v>
      </c>
      <c r="V1876" s="34">
        <v>1</v>
      </c>
      <c r="W1876" s="34">
        <v>0.96666666666666667</v>
      </c>
      <c r="X1876" s="34">
        <v>0.9</v>
      </c>
      <c r="Y1876" s="34">
        <v>1</v>
      </c>
      <c r="Z1876" s="34">
        <v>1</v>
      </c>
      <c r="AA1876" s="34">
        <v>0.96944444444444444</v>
      </c>
    </row>
    <row r="1877" spans="1:27" ht="15.75" customHeight="1" x14ac:dyDescent="0.25">
      <c r="A1877" s="34">
        <v>28015070</v>
      </c>
      <c r="B1877" s="34">
        <v>6.1259259259259249</v>
      </c>
      <c r="C1877" s="34">
        <v>10.346428571428572</v>
      </c>
      <c r="D1877" s="34">
        <v>40.989285714285721</v>
      </c>
      <c r="E1877" s="34">
        <v>107.78571428571429</v>
      </c>
      <c r="F1877" s="34">
        <v>176.66206896551728</v>
      </c>
      <c r="G1877" s="34">
        <v>121.31153846153846</v>
      </c>
      <c r="H1877" s="34">
        <v>86.806896551724122</v>
      </c>
      <c r="I1877" s="34">
        <v>109.85000000000004</v>
      </c>
      <c r="J1877" s="34">
        <v>157.78749999999999</v>
      </c>
      <c r="K1877" s="34">
        <v>185.89999999999998</v>
      </c>
      <c r="L1877" s="34">
        <v>151.01481481481477</v>
      </c>
      <c r="M1877" s="34">
        <v>49.186206896551724</v>
      </c>
      <c r="N1877" s="34">
        <v>332</v>
      </c>
      <c r="O1877" s="34">
        <v>0.9</v>
      </c>
      <c r="P1877" s="34">
        <v>0.93333333333333335</v>
      </c>
      <c r="Q1877" s="34">
        <v>0.93333333333333335</v>
      </c>
      <c r="R1877" s="34">
        <v>0.93333333333333335</v>
      </c>
      <c r="S1877" s="34">
        <v>0.96666666666666667</v>
      </c>
      <c r="T1877" s="34">
        <v>0.8666666666666667</v>
      </c>
      <c r="U1877" s="34">
        <v>0.96666666666666667</v>
      </c>
      <c r="V1877" s="34">
        <v>0.93333333333333335</v>
      </c>
      <c r="W1877" s="34">
        <v>0.8</v>
      </c>
      <c r="X1877" s="34">
        <v>0.96666666666666667</v>
      </c>
      <c r="Y1877" s="34">
        <v>0.9</v>
      </c>
      <c r="Z1877" s="34">
        <v>0.96666666666666667</v>
      </c>
      <c r="AA1877" s="34">
        <v>0.92222222222222228</v>
      </c>
    </row>
    <row r="1878" spans="1:27" ht="15.75" customHeight="1" x14ac:dyDescent="0.25">
      <c r="A1878" s="34">
        <v>28020080</v>
      </c>
      <c r="B1878" s="34">
        <v>7.333333333333333</v>
      </c>
      <c r="C1878" s="34">
        <v>20.620689655172413</v>
      </c>
      <c r="D1878" s="34">
        <v>82.517241379310349</v>
      </c>
      <c r="E1878" s="34">
        <v>129.03793103448277</v>
      </c>
      <c r="F1878" s="34">
        <v>164.03703703703704</v>
      </c>
      <c r="G1878" s="34">
        <v>126.78846153846153</v>
      </c>
      <c r="H1878" s="34">
        <v>147.66666666666666</v>
      </c>
      <c r="I1878" s="34">
        <v>141.4</v>
      </c>
      <c r="J1878" s="34">
        <v>165.15384615384616</v>
      </c>
      <c r="K1878" s="34">
        <v>208.76785714285714</v>
      </c>
      <c r="L1878" s="34">
        <v>192.34482758620689</v>
      </c>
      <c r="M1878" s="34">
        <v>35.74074074074074</v>
      </c>
      <c r="N1878" s="34">
        <v>334</v>
      </c>
      <c r="O1878" s="34">
        <v>1</v>
      </c>
      <c r="P1878" s="34">
        <v>0.96666666666666667</v>
      </c>
      <c r="Q1878" s="34">
        <v>0.96666666666666667</v>
      </c>
      <c r="R1878" s="34">
        <v>0.96666666666666667</v>
      </c>
      <c r="S1878" s="34">
        <v>0.9</v>
      </c>
      <c r="T1878" s="34">
        <v>0.8666666666666667</v>
      </c>
      <c r="U1878" s="34">
        <v>0.9</v>
      </c>
      <c r="V1878" s="34">
        <v>0.9</v>
      </c>
      <c r="W1878" s="34">
        <v>0.8666666666666667</v>
      </c>
      <c r="X1878" s="34">
        <v>0.93333333333333335</v>
      </c>
      <c r="Y1878" s="34">
        <v>0.96666666666666667</v>
      </c>
      <c r="Z1878" s="34">
        <v>0.9</v>
      </c>
      <c r="AA1878" s="34">
        <v>0.92777777777777781</v>
      </c>
    </row>
    <row r="1879" spans="1:27" ht="15.75" customHeight="1" x14ac:dyDescent="0.25">
      <c r="A1879" s="34">
        <v>28020150</v>
      </c>
      <c r="B1879" s="34">
        <v>13.4</v>
      </c>
      <c r="C1879" s="34">
        <v>26.8</v>
      </c>
      <c r="D1879" s="34">
        <v>73.34482758620689</v>
      </c>
      <c r="E1879" s="34">
        <v>111.10344827586206</v>
      </c>
      <c r="F1879" s="34">
        <v>164.31034482758622</v>
      </c>
      <c r="G1879" s="34">
        <v>107.36999999999999</v>
      </c>
      <c r="H1879" s="34">
        <v>129.44999999999999</v>
      </c>
      <c r="I1879" s="34">
        <v>152.26333333333332</v>
      </c>
      <c r="J1879" s="34">
        <v>170</v>
      </c>
      <c r="K1879" s="34">
        <v>174.7</v>
      </c>
      <c r="L1879" s="34">
        <v>156.48275862068965</v>
      </c>
      <c r="M1879" s="34">
        <v>45.206896551724135</v>
      </c>
      <c r="N1879" s="34">
        <v>354</v>
      </c>
      <c r="O1879" s="34">
        <v>1</v>
      </c>
      <c r="P1879" s="34">
        <v>1</v>
      </c>
      <c r="Q1879" s="34">
        <v>0.96666666666666667</v>
      </c>
      <c r="R1879" s="34">
        <v>0.96666666666666667</v>
      </c>
      <c r="S1879" s="34">
        <v>0.96666666666666667</v>
      </c>
      <c r="T1879" s="34">
        <v>1</v>
      </c>
      <c r="U1879" s="34">
        <v>1</v>
      </c>
      <c r="V1879" s="34">
        <v>1</v>
      </c>
      <c r="W1879" s="34">
        <v>0.96666666666666667</v>
      </c>
      <c r="X1879" s="34">
        <v>1</v>
      </c>
      <c r="Y1879" s="34">
        <v>0.96666666666666667</v>
      </c>
      <c r="Z1879" s="34">
        <v>0.96666666666666667</v>
      </c>
      <c r="AA1879" s="34">
        <v>0.98333333333333328</v>
      </c>
    </row>
    <row r="1880" spans="1:27" ht="15.75" customHeight="1" x14ac:dyDescent="0.25">
      <c r="A1880" s="34">
        <v>28020230</v>
      </c>
      <c r="B1880" s="34">
        <v>6.01</v>
      </c>
      <c r="C1880" s="34">
        <v>26.6</v>
      </c>
      <c r="D1880" s="34">
        <v>77</v>
      </c>
      <c r="E1880" s="34">
        <v>111.02000000000001</v>
      </c>
      <c r="F1880" s="34">
        <v>203.88888888888889</v>
      </c>
      <c r="G1880" s="34">
        <v>120.55555555555556</v>
      </c>
      <c r="H1880" s="34">
        <v>114.92999999999999</v>
      </c>
      <c r="I1880" s="34">
        <v>176.54000000000002</v>
      </c>
      <c r="J1880" s="34">
        <v>202.62</v>
      </c>
      <c r="K1880" s="34">
        <v>195.02222222222224</v>
      </c>
      <c r="L1880" s="34">
        <v>169.14000000000001</v>
      </c>
      <c r="M1880" s="34">
        <v>47.727272727272727</v>
      </c>
      <c r="N1880" s="34">
        <v>118</v>
      </c>
      <c r="O1880" s="34">
        <v>0.33333333333333331</v>
      </c>
      <c r="P1880" s="34">
        <v>0.33333333333333331</v>
      </c>
      <c r="Q1880" s="34">
        <v>0.33333333333333331</v>
      </c>
      <c r="R1880" s="34">
        <v>0.33333333333333331</v>
      </c>
      <c r="S1880" s="34">
        <v>0.3</v>
      </c>
      <c r="T1880" s="34">
        <v>0.3</v>
      </c>
      <c r="U1880" s="34">
        <v>0.33333333333333331</v>
      </c>
      <c r="V1880" s="34">
        <v>0.33333333333333331</v>
      </c>
      <c r="W1880" s="34">
        <v>0.33333333333333331</v>
      </c>
      <c r="X1880" s="34">
        <v>0.3</v>
      </c>
      <c r="Y1880" s="34">
        <v>0.33333333333333331</v>
      </c>
      <c r="Z1880" s="34">
        <v>0.36666666666666664</v>
      </c>
      <c r="AA1880" s="34">
        <v>0.32777777777777778</v>
      </c>
    </row>
    <row r="1881" spans="1:27" ht="15.75" customHeight="1" x14ac:dyDescent="0.25">
      <c r="A1881" s="34">
        <v>28020310</v>
      </c>
      <c r="B1881" s="34">
        <v>25.75</v>
      </c>
      <c r="C1881" s="34">
        <v>46.25</v>
      </c>
      <c r="D1881" s="34">
        <v>56.75</v>
      </c>
      <c r="E1881" s="34">
        <v>208.83333333333334</v>
      </c>
      <c r="F1881" s="34">
        <v>240.16666666666666</v>
      </c>
      <c r="G1881" s="34">
        <v>183.58333333333334</v>
      </c>
      <c r="H1881" s="34">
        <v>170.41666666666666</v>
      </c>
      <c r="I1881" s="34">
        <v>164.90909090909091</v>
      </c>
      <c r="J1881" s="34">
        <v>282.27272727272725</v>
      </c>
      <c r="K1881" s="34">
        <v>226.77272727272728</v>
      </c>
      <c r="L1881" s="34">
        <v>181.63636363636363</v>
      </c>
      <c r="M1881" s="34">
        <v>65.666666666666671</v>
      </c>
      <c r="N1881" s="34">
        <v>140</v>
      </c>
      <c r="O1881" s="34">
        <v>0.4</v>
      </c>
      <c r="P1881" s="34">
        <v>0.4</v>
      </c>
      <c r="Q1881" s="34">
        <v>0.4</v>
      </c>
      <c r="R1881" s="34">
        <v>0.4</v>
      </c>
      <c r="S1881" s="34">
        <v>0.4</v>
      </c>
      <c r="T1881" s="34">
        <v>0.4</v>
      </c>
      <c r="U1881" s="34">
        <v>0.4</v>
      </c>
      <c r="V1881" s="34">
        <v>0.36666666666666664</v>
      </c>
      <c r="W1881" s="34">
        <v>0.36666666666666664</v>
      </c>
      <c r="X1881" s="34">
        <v>0.36666666666666664</v>
      </c>
      <c r="Y1881" s="34">
        <v>0.36666666666666664</v>
      </c>
      <c r="Z1881" s="34">
        <v>0.4</v>
      </c>
      <c r="AA1881" s="34">
        <v>0.3888888888888889</v>
      </c>
    </row>
    <row r="1882" spans="1:27" ht="15.75" customHeight="1" x14ac:dyDescent="0.25">
      <c r="A1882" s="34">
        <v>28020410</v>
      </c>
      <c r="B1882" s="34">
        <v>13.814814814814815</v>
      </c>
      <c r="C1882" s="34">
        <v>12.555555555555555</v>
      </c>
      <c r="D1882" s="34">
        <v>45.642857142857146</v>
      </c>
      <c r="E1882" s="34">
        <v>130.73076923076923</v>
      </c>
      <c r="F1882" s="34">
        <v>168.09259259259258</v>
      </c>
      <c r="G1882" s="34">
        <v>99.051724137931032</v>
      </c>
      <c r="H1882" s="34">
        <v>99.107142857142861</v>
      </c>
      <c r="I1882" s="34">
        <v>138.1758620689655</v>
      </c>
      <c r="J1882" s="34">
        <v>139.54482758620691</v>
      </c>
      <c r="K1882" s="34">
        <v>202.95</v>
      </c>
      <c r="L1882" s="34">
        <v>185.7551724137931</v>
      </c>
      <c r="M1882" s="34">
        <v>45.785714285714285</v>
      </c>
      <c r="N1882" s="34">
        <v>337</v>
      </c>
      <c r="O1882" s="34">
        <v>0.9</v>
      </c>
      <c r="P1882" s="34">
        <v>0.9</v>
      </c>
      <c r="Q1882" s="34">
        <v>0.93333333333333335</v>
      </c>
      <c r="R1882" s="34">
        <v>0.8666666666666667</v>
      </c>
      <c r="S1882" s="34">
        <v>0.9</v>
      </c>
      <c r="T1882" s="34">
        <v>0.96666666666666667</v>
      </c>
      <c r="U1882" s="34">
        <v>0.93333333333333335</v>
      </c>
      <c r="V1882" s="34">
        <v>0.96666666666666667</v>
      </c>
      <c r="W1882" s="34">
        <v>0.96666666666666667</v>
      </c>
      <c r="X1882" s="34">
        <v>1</v>
      </c>
      <c r="Y1882" s="34">
        <v>0.96666666666666667</v>
      </c>
      <c r="Z1882" s="34">
        <v>0.93333333333333335</v>
      </c>
      <c r="AA1882" s="34">
        <v>0.93611111111111112</v>
      </c>
    </row>
    <row r="1883" spans="1:27" ht="15.75" customHeight="1" x14ac:dyDescent="0.25">
      <c r="A1883" s="34">
        <v>28020420</v>
      </c>
      <c r="B1883" s="34">
        <v>15</v>
      </c>
      <c r="C1883" s="34">
        <v>21.576923076923077</v>
      </c>
      <c r="D1883" s="34">
        <v>122.80769230769231</v>
      </c>
      <c r="E1883" s="34">
        <v>172.46428571428572</v>
      </c>
      <c r="F1883" s="34">
        <v>187.03571428571428</v>
      </c>
      <c r="G1883" s="34">
        <v>139.32142857142858</v>
      </c>
      <c r="H1883" s="34">
        <v>140.75</v>
      </c>
      <c r="I1883" s="34">
        <v>160.67857142857142</v>
      </c>
      <c r="J1883" s="34">
        <v>182.42857142857142</v>
      </c>
      <c r="K1883" s="34">
        <v>170.65384615384616</v>
      </c>
      <c r="L1883" s="34">
        <v>195.76</v>
      </c>
      <c r="M1883" s="34">
        <v>54.28</v>
      </c>
      <c r="N1883" s="34">
        <v>321</v>
      </c>
      <c r="O1883" s="34">
        <v>0.83333333333333337</v>
      </c>
      <c r="P1883" s="34">
        <v>0.8666666666666667</v>
      </c>
      <c r="Q1883" s="34">
        <v>0.8666666666666667</v>
      </c>
      <c r="R1883" s="34">
        <v>0.93333333333333335</v>
      </c>
      <c r="S1883" s="34">
        <v>0.93333333333333335</v>
      </c>
      <c r="T1883" s="34">
        <v>0.93333333333333335</v>
      </c>
      <c r="U1883" s="34">
        <v>0.93333333333333335</v>
      </c>
      <c r="V1883" s="34">
        <v>0.93333333333333335</v>
      </c>
      <c r="W1883" s="34">
        <v>0.93333333333333335</v>
      </c>
      <c r="X1883" s="34">
        <v>0.8666666666666667</v>
      </c>
      <c r="Y1883" s="34">
        <v>0.83333333333333337</v>
      </c>
      <c r="Z1883" s="34">
        <v>0.83333333333333337</v>
      </c>
      <c r="AA1883" s="34">
        <v>0.89166666666666672</v>
      </c>
    </row>
    <row r="1884" spans="1:27" ht="15.75" customHeight="1" x14ac:dyDescent="0.25">
      <c r="A1884" s="34">
        <v>28020440</v>
      </c>
      <c r="B1884" s="34">
        <v>23.357142857142858</v>
      </c>
      <c r="C1884" s="34">
        <v>28.060714285714287</v>
      </c>
      <c r="D1884" s="34">
        <v>68.7</v>
      </c>
      <c r="E1884" s="34">
        <v>116.28965517241377</v>
      </c>
      <c r="F1884" s="34">
        <v>192.15666666666667</v>
      </c>
      <c r="G1884" s="34">
        <v>114.06206896551724</v>
      </c>
      <c r="H1884" s="34">
        <v>129.55172413793105</v>
      </c>
      <c r="I1884" s="34">
        <v>160.22666666666666</v>
      </c>
      <c r="J1884" s="34">
        <v>182.23214285714286</v>
      </c>
      <c r="K1884" s="34">
        <v>242.25769230769234</v>
      </c>
      <c r="L1884" s="34">
        <v>191.63793103448276</v>
      </c>
      <c r="M1884" s="34">
        <v>56.925925925925924</v>
      </c>
      <c r="N1884" s="34">
        <v>341</v>
      </c>
      <c r="O1884" s="34">
        <v>0.93333333333333335</v>
      </c>
      <c r="P1884" s="34">
        <v>0.93333333333333335</v>
      </c>
      <c r="Q1884" s="34">
        <v>0.93333333333333335</v>
      </c>
      <c r="R1884" s="34">
        <v>0.96666666666666667</v>
      </c>
      <c r="S1884" s="34">
        <v>1</v>
      </c>
      <c r="T1884" s="34">
        <v>0.96666666666666667</v>
      </c>
      <c r="U1884" s="34">
        <v>0.96666666666666667</v>
      </c>
      <c r="V1884" s="34">
        <v>1</v>
      </c>
      <c r="W1884" s="34">
        <v>0.93333333333333335</v>
      </c>
      <c r="X1884" s="34">
        <v>0.8666666666666667</v>
      </c>
      <c r="Y1884" s="34">
        <v>0.96666666666666667</v>
      </c>
      <c r="Z1884" s="34">
        <v>0.9</v>
      </c>
      <c r="AA1884" s="34">
        <v>0.94722222222222219</v>
      </c>
    </row>
    <row r="1885" spans="1:27" ht="15.75" customHeight="1" x14ac:dyDescent="0.25">
      <c r="A1885" s="34">
        <v>28020460</v>
      </c>
      <c r="B1885" s="34">
        <v>27.724137931034484</v>
      </c>
      <c r="C1885" s="34">
        <v>28.448275862068964</v>
      </c>
      <c r="D1885" s="34">
        <v>83.744827586206895</v>
      </c>
      <c r="E1885" s="34">
        <v>141.86666666666667</v>
      </c>
      <c r="F1885" s="34">
        <v>213.62068965517241</v>
      </c>
      <c r="G1885" s="34">
        <v>126.55172413793103</v>
      </c>
      <c r="H1885" s="34">
        <v>121.62666666666668</v>
      </c>
      <c r="I1885" s="34">
        <v>169.56666666666666</v>
      </c>
      <c r="J1885" s="34">
        <v>166.31666666666666</v>
      </c>
      <c r="K1885" s="34">
        <v>248.73333333333332</v>
      </c>
      <c r="L1885" s="34">
        <v>170.33793103448278</v>
      </c>
      <c r="M1885" s="34">
        <v>59.193333333333335</v>
      </c>
      <c r="N1885" s="34">
        <v>354</v>
      </c>
      <c r="O1885" s="34">
        <v>0.96666666666666667</v>
      </c>
      <c r="P1885" s="34">
        <v>0.96666666666666667</v>
      </c>
      <c r="Q1885" s="34">
        <v>0.96666666666666667</v>
      </c>
      <c r="R1885" s="34">
        <v>1</v>
      </c>
      <c r="S1885" s="34">
        <v>0.96666666666666667</v>
      </c>
      <c r="T1885" s="34">
        <v>0.96666666666666667</v>
      </c>
      <c r="U1885" s="34">
        <v>1</v>
      </c>
      <c r="V1885" s="34">
        <v>1</v>
      </c>
      <c r="W1885" s="34">
        <v>1</v>
      </c>
      <c r="X1885" s="34">
        <v>1</v>
      </c>
      <c r="Y1885" s="34">
        <v>0.96666666666666667</v>
      </c>
      <c r="Z1885" s="34">
        <v>1</v>
      </c>
      <c r="AA1885" s="34">
        <v>0.98333333333333328</v>
      </c>
    </row>
    <row r="1886" spans="1:27" ht="15.75" customHeight="1" x14ac:dyDescent="0.25">
      <c r="A1886" s="34">
        <v>28020590</v>
      </c>
      <c r="B1886" s="34">
        <v>20.964285714285715</v>
      </c>
      <c r="C1886" s="34">
        <v>28.770370370370369</v>
      </c>
      <c r="D1886" s="34">
        <v>62.555555555555557</v>
      </c>
      <c r="E1886" s="34">
        <v>125.13333333333334</v>
      </c>
      <c r="F1886" s="34">
        <v>166.27407407407406</v>
      </c>
      <c r="G1886" s="34">
        <v>97.015384615384619</v>
      </c>
      <c r="H1886" s="34">
        <v>94.532000000000011</v>
      </c>
      <c r="I1886" s="34">
        <v>111.49565217391304</v>
      </c>
      <c r="J1886" s="34">
        <v>127.83750000000002</v>
      </c>
      <c r="K1886" s="34">
        <v>180</v>
      </c>
      <c r="L1886" s="34">
        <v>160.52692307692311</v>
      </c>
      <c r="M1886" s="34">
        <v>44.788888888888884</v>
      </c>
      <c r="N1886" s="34">
        <v>311</v>
      </c>
      <c r="O1886" s="34">
        <v>0.93333333333333335</v>
      </c>
      <c r="P1886" s="34">
        <v>0.9</v>
      </c>
      <c r="Q1886" s="34">
        <v>0.9</v>
      </c>
      <c r="R1886" s="34">
        <v>0.9</v>
      </c>
      <c r="S1886" s="34">
        <v>0.9</v>
      </c>
      <c r="T1886" s="34">
        <v>0.8666666666666667</v>
      </c>
      <c r="U1886" s="34">
        <v>0.83333333333333337</v>
      </c>
      <c r="V1886" s="34">
        <v>0.76666666666666672</v>
      </c>
      <c r="W1886" s="34">
        <v>0.8</v>
      </c>
      <c r="X1886" s="34">
        <v>0.8</v>
      </c>
      <c r="Y1886" s="34">
        <v>0.8666666666666667</v>
      </c>
      <c r="Z1886" s="34">
        <v>0.9</v>
      </c>
      <c r="AA1886" s="34">
        <v>0.86388888888888893</v>
      </c>
    </row>
    <row r="1887" spans="1:27" ht="15.75" customHeight="1" x14ac:dyDescent="0.25">
      <c r="A1887" s="34">
        <v>28020600</v>
      </c>
      <c r="B1887" s="34">
        <v>15.896551724137931</v>
      </c>
      <c r="C1887" s="34">
        <v>25.165517241379309</v>
      </c>
      <c r="D1887" s="34">
        <v>73.048275862068962</v>
      </c>
      <c r="E1887" s="34">
        <v>104.80344827586208</v>
      </c>
      <c r="F1887" s="34">
        <v>184.95172413793102</v>
      </c>
      <c r="G1887" s="34">
        <v>116.21428571428574</v>
      </c>
      <c r="H1887" s="34">
        <v>83.189655172413794</v>
      </c>
      <c r="I1887" s="34">
        <v>127.78275862068965</v>
      </c>
      <c r="J1887" s="34">
        <v>159.01724137931035</v>
      </c>
      <c r="K1887" s="34">
        <v>194.47407407407408</v>
      </c>
      <c r="L1887" s="34">
        <v>162.6</v>
      </c>
      <c r="M1887" s="34">
        <v>34.57037037037037</v>
      </c>
      <c r="N1887" s="34">
        <v>343</v>
      </c>
      <c r="O1887" s="34">
        <v>0.96666666666666667</v>
      </c>
      <c r="P1887" s="34">
        <v>0.96666666666666667</v>
      </c>
      <c r="Q1887" s="34">
        <v>0.96666666666666667</v>
      </c>
      <c r="R1887" s="34">
        <v>0.96666666666666667</v>
      </c>
      <c r="S1887" s="34">
        <v>0.96666666666666667</v>
      </c>
      <c r="T1887" s="34">
        <v>0.93333333333333335</v>
      </c>
      <c r="U1887" s="34">
        <v>0.96666666666666667</v>
      </c>
      <c r="V1887" s="34">
        <v>0.96666666666666667</v>
      </c>
      <c r="W1887" s="34">
        <v>0.96666666666666667</v>
      </c>
      <c r="X1887" s="34">
        <v>0.9</v>
      </c>
      <c r="Y1887" s="34">
        <v>0.96666666666666667</v>
      </c>
      <c r="Z1887" s="34">
        <v>0.9</v>
      </c>
      <c r="AA1887" s="34">
        <v>0.95277777777777772</v>
      </c>
    </row>
    <row r="1888" spans="1:27" ht="15.75" customHeight="1" x14ac:dyDescent="0.25">
      <c r="A1888" s="34">
        <v>28025020</v>
      </c>
      <c r="B1888" s="34">
        <v>13.859999999999998</v>
      </c>
      <c r="C1888" s="34">
        <v>29.734782608695649</v>
      </c>
      <c r="D1888" s="34">
        <v>59.204000000000008</v>
      </c>
      <c r="E1888" s="34">
        <v>143.36551724137934</v>
      </c>
      <c r="F1888" s="34">
        <v>207.35416666666663</v>
      </c>
      <c r="G1888" s="34">
        <v>107.46399999999998</v>
      </c>
      <c r="H1888" s="34">
        <v>104.00384615384615</v>
      </c>
      <c r="I1888" s="34">
        <v>135.93636363636364</v>
      </c>
      <c r="J1888" s="34">
        <v>150.89583333333331</v>
      </c>
      <c r="K1888" s="34">
        <v>181.90799999999999</v>
      </c>
      <c r="L1888" s="34">
        <v>149.18333333333337</v>
      </c>
      <c r="M1888" s="34">
        <v>37.090909090909093</v>
      </c>
      <c r="N1888" s="34">
        <v>294</v>
      </c>
      <c r="O1888" s="34">
        <v>0.83333333333333337</v>
      </c>
      <c r="P1888" s="34">
        <v>0.76666666666666672</v>
      </c>
      <c r="Q1888" s="34">
        <v>0.83333333333333337</v>
      </c>
      <c r="R1888" s="34">
        <v>0.96666666666666667</v>
      </c>
      <c r="S1888" s="34">
        <v>0.8</v>
      </c>
      <c r="T1888" s="34">
        <v>0.83333333333333337</v>
      </c>
      <c r="U1888" s="34">
        <v>0.8666666666666667</v>
      </c>
      <c r="V1888" s="34">
        <v>0.73333333333333328</v>
      </c>
      <c r="W1888" s="34">
        <v>0.8</v>
      </c>
      <c r="X1888" s="34">
        <v>0.83333333333333337</v>
      </c>
      <c r="Y1888" s="34">
        <v>0.8</v>
      </c>
      <c r="Z1888" s="34">
        <v>0.73333333333333328</v>
      </c>
      <c r="AA1888" s="34">
        <v>0.81666666666666665</v>
      </c>
    </row>
    <row r="1889" spans="1:27" ht="15.75" customHeight="1" x14ac:dyDescent="0.25">
      <c r="A1889" s="34">
        <v>28025040</v>
      </c>
      <c r="B1889" s="34">
        <v>34.1</v>
      </c>
      <c r="C1889" s="34">
        <v>18.733333333333334</v>
      </c>
      <c r="D1889" s="34">
        <v>37.471428571428575</v>
      </c>
      <c r="E1889" s="34">
        <v>146.70000000000002</v>
      </c>
      <c r="F1889" s="34">
        <v>158.83333333333334</v>
      </c>
      <c r="G1889" s="34">
        <v>106.35999999999999</v>
      </c>
      <c r="H1889" s="34">
        <v>51.6</v>
      </c>
      <c r="I1889" s="34">
        <v>52.15</v>
      </c>
      <c r="J1889" s="34">
        <v>160.14285714285714</v>
      </c>
      <c r="K1889" s="34">
        <v>187.39999999999995</v>
      </c>
      <c r="L1889" s="34">
        <v>113.45</v>
      </c>
      <c r="M1889" s="34">
        <v>14.416666666666666</v>
      </c>
      <c r="N1889" s="34">
        <v>75</v>
      </c>
      <c r="O1889" s="34">
        <v>0.23333333333333334</v>
      </c>
      <c r="P1889" s="34">
        <v>0.2</v>
      </c>
      <c r="Q1889" s="34">
        <v>0.23333333333333334</v>
      </c>
      <c r="R1889" s="34">
        <v>0.2</v>
      </c>
      <c r="S1889" s="34">
        <v>0.2</v>
      </c>
      <c r="T1889" s="34">
        <v>0.16666666666666666</v>
      </c>
      <c r="U1889" s="34">
        <v>0.2</v>
      </c>
      <c r="V1889" s="34">
        <v>0.2</v>
      </c>
      <c r="W1889" s="34">
        <v>0.23333333333333334</v>
      </c>
      <c r="X1889" s="34">
        <v>0.23333333333333334</v>
      </c>
      <c r="Y1889" s="34">
        <v>0.2</v>
      </c>
      <c r="Z1889" s="34">
        <v>0.2</v>
      </c>
      <c r="AA1889" s="34">
        <v>0.20833333333333334</v>
      </c>
    </row>
    <row r="1890" spans="1:27" ht="15.75" customHeight="1" x14ac:dyDescent="0.25">
      <c r="A1890" s="34">
        <v>28025070</v>
      </c>
      <c r="B1890" s="34">
        <v>24.143333333333334</v>
      </c>
      <c r="C1890" s="34">
        <v>31.314285714285717</v>
      </c>
      <c r="D1890" s="34">
        <v>76.167857142857159</v>
      </c>
      <c r="E1890" s="34">
        <v>131.21724137931034</v>
      </c>
      <c r="F1890" s="34">
        <v>216.74444444444438</v>
      </c>
      <c r="G1890" s="34">
        <v>137.77037037037036</v>
      </c>
      <c r="H1890" s="34">
        <v>119.70344827586209</v>
      </c>
      <c r="I1890" s="34">
        <v>145.28666666666672</v>
      </c>
      <c r="J1890" s="34">
        <v>181.36000000000004</v>
      </c>
      <c r="K1890" s="34">
        <v>256.34666666666669</v>
      </c>
      <c r="L1890" s="34">
        <v>199.71481481481482</v>
      </c>
      <c r="M1890" s="34">
        <v>65.568965517241395</v>
      </c>
      <c r="N1890" s="34">
        <v>344</v>
      </c>
      <c r="O1890" s="34">
        <v>1</v>
      </c>
      <c r="P1890" s="34">
        <v>0.93333333333333335</v>
      </c>
      <c r="Q1890" s="34">
        <v>0.93333333333333335</v>
      </c>
      <c r="R1890" s="34">
        <v>0.96666666666666667</v>
      </c>
      <c r="S1890" s="34">
        <v>0.9</v>
      </c>
      <c r="T1890" s="34">
        <v>0.9</v>
      </c>
      <c r="U1890" s="34">
        <v>0.96666666666666667</v>
      </c>
      <c r="V1890" s="34">
        <v>1</v>
      </c>
      <c r="W1890" s="34">
        <v>1</v>
      </c>
      <c r="X1890" s="34">
        <v>1</v>
      </c>
      <c r="Y1890" s="34">
        <v>0.9</v>
      </c>
      <c r="Z1890" s="34">
        <v>0.96666666666666667</v>
      </c>
      <c r="AA1890" s="34">
        <v>0.9555555555555556</v>
      </c>
    </row>
    <row r="1891" spans="1:27" ht="15.75" customHeight="1" x14ac:dyDescent="0.25">
      <c r="A1891" s="34">
        <v>28025080</v>
      </c>
      <c r="B1891" s="34">
        <v>13</v>
      </c>
      <c r="C1891" s="34">
        <v>45.872222222222227</v>
      </c>
      <c r="D1891" s="34">
        <v>81.994444444444454</v>
      </c>
      <c r="E1891" s="34">
        <v>137.79411764705884</v>
      </c>
      <c r="F1891" s="34">
        <v>212.82105263157891</v>
      </c>
      <c r="G1891" s="34">
        <v>139.41666666666666</v>
      </c>
      <c r="H1891" s="34">
        <v>131.5</v>
      </c>
      <c r="I1891" s="34">
        <v>158.69444444444446</v>
      </c>
      <c r="J1891" s="34">
        <v>202.69444444444446</v>
      </c>
      <c r="K1891" s="34">
        <v>243.1142857142857</v>
      </c>
      <c r="L1891" s="34">
        <v>190.37857142857143</v>
      </c>
      <c r="M1891" s="34">
        <v>53.029411764705884</v>
      </c>
      <c r="N1891" s="34">
        <v>202</v>
      </c>
      <c r="O1891" s="34">
        <v>0.5</v>
      </c>
      <c r="P1891" s="34">
        <v>0.6</v>
      </c>
      <c r="Q1891" s="34">
        <v>0.6</v>
      </c>
      <c r="R1891" s="34">
        <v>0.56666666666666665</v>
      </c>
      <c r="S1891" s="34">
        <v>0.6333333333333333</v>
      </c>
      <c r="T1891" s="34">
        <v>0.6</v>
      </c>
      <c r="U1891" s="34">
        <v>0.53333333333333333</v>
      </c>
      <c r="V1891" s="34">
        <v>0.6</v>
      </c>
      <c r="W1891" s="34">
        <v>0.6</v>
      </c>
      <c r="X1891" s="34">
        <v>0.46666666666666667</v>
      </c>
      <c r="Y1891" s="34">
        <v>0.46666666666666667</v>
      </c>
      <c r="Z1891" s="34">
        <v>0.56666666666666665</v>
      </c>
      <c r="AA1891" s="34">
        <v>0.56111111111111112</v>
      </c>
    </row>
    <row r="1892" spans="1:27" ht="15.75" customHeight="1" x14ac:dyDescent="0.25">
      <c r="A1892" s="34">
        <v>28025090</v>
      </c>
      <c r="B1892" s="34">
        <v>19.471428571428568</v>
      </c>
      <c r="C1892" s="34">
        <v>22.592857142857145</v>
      </c>
      <c r="D1892" s="34">
        <v>71.057692307692292</v>
      </c>
      <c r="E1892" s="34">
        <v>131.21304347826089</v>
      </c>
      <c r="F1892" s="34">
        <v>179.13846153846154</v>
      </c>
      <c r="G1892" s="34">
        <v>127.46666666666664</v>
      </c>
      <c r="H1892" s="34">
        <v>114.98076923076925</v>
      </c>
      <c r="I1892" s="34">
        <v>140.48846153846154</v>
      </c>
      <c r="J1892" s="34">
        <v>183.81923076923073</v>
      </c>
      <c r="K1892" s="34">
        <v>230.20833333333334</v>
      </c>
      <c r="L1892" s="34">
        <v>177.31851851851854</v>
      </c>
      <c r="M1892" s="34">
        <v>54.742307692307683</v>
      </c>
      <c r="N1892" s="34">
        <v>310</v>
      </c>
      <c r="O1892" s="34">
        <v>0.93333333333333335</v>
      </c>
      <c r="P1892" s="34">
        <v>0.93333333333333335</v>
      </c>
      <c r="Q1892" s="34">
        <v>0.8666666666666667</v>
      </c>
      <c r="R1892" s="34">
        <v>0.76666666666666672</v>
      </c>
      <c r="S1892" s="34">
        <v>0.8666666666666667</v>
      </c>
      <c r="T1892" s="34">
        <v>0.8</v>
      </c>
      <c r="U1892" s="34">
        <v>0.8666666666666667</v>
      </c>
      <c r="V1892" s="34">
        <v>0.8666666666666667</v>
      </c>
      <c r="W1892" s="34">
        <v>0.8666666666666667</v>
      </c>
      <c r="X1892" s="34">
        <v>0.8</v>
      </c>
      <c r="Y1892" s="34">
        <v>0.9</v>
      </c>
      <c r="Z1892" s="34">
        <v>0.8666666666666667</v>
      </c>
      <c r="AA1892" s="34">
        <v>0.86111111111111116</v>
      </c>
    </row>
    <row r="1893" spans="1:27" ht="15.75" customHeight="1" x14ac:dyDescent="0.25">
      <c r="A1893" s="34">
        <v>28025502</v>
      </c>
      <c r="B1893" s="34">
        <v>7.7103448275862068</v>
      </c>
      <c r="C1893" s="34">
        <v>8.382142857142858</v>
      </c>
      <c r="D1893" s="34">
        <v>31.28846153846154</v>
      </c>
      <c r="E1893" s="34">
        <v>74.691999999999993</v>
      </c>
      <c r="F1893" s="34">
        <v>180.32222222222225</v>
      </c>
      <c r="G1893" s="34">
        <v>88.370370370370381</v>
      </c>
      <c r="H1893" s="34">
        <v>71.580769230769235</v>
      </c>
      <c r="I1893" s="34">
        <v>105.57037037037037</v>
      </c>
      <c r="J1893" s="34">
        <v>120.34642857142856</v>
      </c>
      <c r="K1893" s="34">
        <v>185.20384615384617</v>
      </c>
      <c r="L1893" s="34">
        <v>113.76666666666668</v>
      </c>
      <c r="M1893" s="34">
        <v>29.50740740740741</v>
      </c>
      <c r="N1893" s="34">
        <v>323</v>
      </c>
      <c r="O1893" s="34">
        <v>0.96666666666666667</v>
      </c>
      <c r="P1893" s="34">
        <v>0.93333333333333335</v>
      </c>
      <c r="Q1893" s="34">
        <v>0.8666666666666667</v>
      </c>
      <c r="R1893" s="34">
        <v>0.83333333333333337</v>
      </c>
      <c r="S1893" s="34">
        <v>0.9</v>
      </c>
      <c r="T1893" s="34">
        <v>0.9</v>
      </c>
      <c r="U1893" s="34">
        <v>0.8666666666666667</v>
      </c>
      <c r="V1893" s="34">
        <v>0.9</v>
      </c>
      <c r="W1893" s="34">
        <v>0.93333333333333335</v>
      </c>
      <c r="X1893" s="34">
        <v>0.8666666666666667</v>
      </c>
      <c r="Y1893" s="34">
        <v>0.9</v>
      </c>
      <c r="Z1893" s="34">
        <v>0.9</v>
      </c>
      <c r="AA1893" s="34">
        <v>0.89722222222222225</v>
      </c>
    </row>
    <row r="1894" spans="1:27" ht="15.75" customHeight="1" x14ac:dyDescent="0.25">
      <c r="A1894" s="34">
        <v>28030190</v>
      </c>
      <c r="B1894" s="34">
        <v>7.1233333333333331</v>
      </c>
      <c r="C1894" s="34">
        <v>10.523333333333333</v>
      </c>
      <c r="D1894" s="34">
        <v>50.251724137931035</v>
      </c>
      <c r="E1894" s="34">
        <v>117.7</v>
      </c>
      <c r="F1894" s="34">
        <v>118.31071428571428</v>
      </c>
      <c r="G1894" s="34">
        <v>104.92</v>
      </c>
      <c r="H1894" s="34">
        <v>125.72666666666667</v>
      </c>
      <c r="I1894" s="34">
        <v>124.33793103448276</v>
      </c>
      <c r="J1894" s="34">
        <v>144.16896551724136</v>
      </c>
      <c r="K1894" s="34">
        <v>136.53</v>
      </c>
      <c r="L1894" s="34">
        <v>108.28275862068965</v>
      </c>
      <c r="M1894" s="34">
        <v>40.806666666666665</v>
      </c>
      <c r="N1894" s="34">
        <v>354</v>
      </c>
      <c r="O1894" s="34">
        <v>1</v>
      </c>
      <c r="P1894" s="34">
        <v>1</v>
      </c>
      <c r="Q1894" s="34">
        <v>0.96666666666666667</v>
      </c>
      <c r="R1894" s="34">
        <v>1</v>
      </c>
      <c r="S1894" s="34">
        <v>0.93333333333333335</v>
      </c>
      <c r="T1894" s="34">
        <v>1</v>
      </c>
      <c r="U1894" s="34">
        <v>1</v>
      </c>
      <c r="V1894" s="34">
        <v>0.96666666666666667</v>
      </c>
      <c r="W1894" s="34">
        <v>0.96666666666666667</v>
      </c>
      <c r="X1894" s="34">
        <v>1</v>
      </c>
      <c r="Y1894" s="34">
        <v>0.96666666666666667</v>
      </c>
      <c r="Z1894" s="34">
        <v>1</v>
      </c>
      <c r="AA1894" s="34">
        <v>0.98333333333333328</v>
      </c>
    </row>
    <row r="1895" spans="1:27" ht="15.75" customHeight="1" x14ac:dyDescent="0.25">
      <c r="A1895" s="34">
        <v>28030220</v>
      </c>
      <c r="B1895" s="34">
        <v>2.2592592592592591</v>
      </c>
      <c r="C1895" s="34">
        <v>4.9259259259259256</v>
      </c>
      <c r="D1895" s="34">
        <v>37.520000000000003</v>
      </c>
      <c r="E1895" s="34">
        <v>85.811538461538461</v>
      </c>
      <c r="F1895" s="34">
        <v>142.22799999999998</v>
      </c>
      <c r="G1895" s="34">
        <v>103.13461538461539</v>
      </c>
      <c r="H1895" s="34">
        <v>68.43703703703703</v>
      </c>
      <c r="I1895" s="34">
        <v>107.10370370370372</v>
      </c>
      <c r="J1895" s="34">
        <v>117.88</v>
      </c>
      <c r="K1895" s="34">
        <v>166.928</v>
      </c>
      <c r="L1895" s="34">
        <v>113.68</v>
      </c>
      <c r="M1895" s="34">
        <v>18.440000000000001</v>
      </c>
      <c r="N1895" s="34">
        <v>310</v>
      </c>
      <c r="O1895" s="34">
        <v>0.9</v>
      </c>
      <c r="P1895" s="34">
        <v>0.9</v>
      </c>
      <c r="Q1895" s="34">
        <v>0.83333333333333337</v>
      </c>
      <c r="R1895" s="34">
        <v>0.8666666666666667</v>
      </c>
      <c r="S1895" s="34">
        <v>0.83333333333333337</v>
      </c>
      <c r="T1895" s="34">
        <v>0.8666666666666667</v>
      </c>
      <c r="U1895" s="34">
        <v>0.9</v>
      </c>
      <c r="V1895" s="34">
        <v>0.9</v>
      </c>
      <c r="W1895" s="34">
        <v>0.83333333333333337</v>
      </c>
      <c r="X1895" s="34">
        <v>0.83333333333333337</v>
      </c>
      <c r="Y1895" s="34">
        <v>0.83333333333333337</v>
      </c>
      <c r="Z1895" s="34">
        <v>0.83333333333333337</v>
      </c>
      <c r="AA1895" s="34">
        <v>0.86111111111111116</v>
      </c>
    </row>
    <row r="1896" spans="1:27" ht="15.75" customHeight="1" x14ac:dyDescent="0.25">
      <c r="A1896" s="34">
        <v>28035010</v>
      </c>
      <c r="B1896" s="34">
        <v>13.049999999999997</v>
      </c>
      <c r="C1896" s="34">
        <v>12.857142857142858</v>
      </c>
      <c r="D1896" s="34">
        <v>77.963636363636368</v>
      </c>
      <c r="E1896" s="34">
        <v>127.46363636363635</v>
      </c>
      <c r="F1896" s="34">
        <v>171.56399999999996</v>
      </c>
      <c r="G1896" s="34">
        <v>132.512</v>
      </c>
      <c r="H1896" s="34">
        <v>112.19999999999999</v>
      </c>
      <c r="I1896" s="34">
        <v>171.78636363636363</v>
      </c>
      <c r="J1896" s="34">
        <v>183.4375</v>
      </c>
      <c r="K1896" s="34">
        <v>178.0625</v>
      </c>
      <c r="L1896" s="34">
        <v>161.23461538461541</v>
      </c>
      <c r="M1896" s="34">
        <v>39.272727272727266</v>
      </c>
      <c r="N1896" s="34">
        <v>278</v>
      </c>
      <c r="O1896" s="34">
        <v>0.8</v>
      </c>
      <c r="P1896" s="34">
        <v>0.7</v>
      </c>
      <c r="Q1896" s="34">
        <v>0.73333333333333328</v>
      </c>
      <c r="R1896" s="34">
        <v>0.73333333333333328</v>
      </c>
      <c r="S1896" s="34">
        <v>0.83333333333333337</v>
      </c>
      <c r="T1896" s="34">
        <v>0.83333333333333337</v>
      </c>
      <c r="U1896" s="34">
        <v>0.7</v>
      </c>
      <c r="V1896" s="34">
        <v>0.73333333333333328</v>
      </c>
      <c r="W1896" s="34">
        <v>0.8</v>
      </c>
      <c r="X1896" s="34">
        <v>0.8</v>
      </c>
      <c r="Y1896" s="34">
        <v>0.8666666666666667</v>
      </c>
      <c r="Z1896" s="34">
        <v>0.73333333333333328</v>
      </c>
      <c r="AA1896" s="34">
        <v>0.77222222222222225</v>
      </c>
    </row>
    <row r="1897" spans="1:27" ht="15.75" customHeight="1" x14ac:dyDescent="0.25">
      <c r="A1897" s="34">
        <v>28035020</v>
      </c>
      <c r="B1897" s="34">
        <v>9.5821428571428573</v>
      </c>
      <c r="C1897" s="34">
        <v>9.4749999999999996</v>
      </c>
      <c r="D1897" s="34">
        <v>36.285714285714285</v>
      </c>
      <c r="E1897" s="34">
        <v>118.68799999999999</v>
      </c>
      <c r="F1897" s="34">
        <v>185.92857142857142</v>
      </c>
      <c r="G1897" s="34">
        <v>120.40384615384617</v>
      </c>
      <c r="H1897" s="34">
        <v>88.165517241379305</v>
      </c>
      <c r="I1897" s="34">
        <v>125.94285714285718</v>
      </c>
      <c r="J1897" s="34">
        <v>137.52758620689653</v>
      </c>
      <c r="K1897" s="34">
        <v>196.14444444444442</v>
      </c>
      <c r="L1897" s="34">
        <v>139.37407407407409</v>
      </c>
      <c r="M1897" s="34">
        <v>37.279310344827586</v>
      </c>
      <c r="N1897" s="34">
        <v>332</v>
      </c>
      <c r="O1897" s="34">
        <v>0.93333333333333335</v>
      </c>
      <c r="P1897" s="34">
        <v>0.93333333333333335</v>
      </c>
      <c r="Q1897" s="34">
        <v>0.93333333333333335</v>
      </c>
      <c r="R1897" s="34">
        <v>0.83333333333333337</v>
      </c>
      <c r="S1897" s="34">
        <v>0.93333333333333335</v>
      </c>
      <c r="T1897" s="34">
        <v>0.8666666666666667</v>
      </c>
      <c r="U1897" s="34">
        <v>0.96666666666666667</v>
      </c>
      <c r="V1897" s="34">
        <v>0.93333333333333335</v>
      </c>
      <c r="W1897" s="34">
        <v>0.96666666666666667</v>
      </c>
      <c r="X1897" s="34">
        <v>0.9</v>
      </c>
      <c r="Y1897" s="34">
        <v>0.9</v>
      </c>
      <c r="Z1897" s="34">
        <v>0.96666666666666667</v>
      </c>
      <c r="AA1897" s="34">
        <v>0.92222222222222228</v>
      </c>
    </row>
    <row r="1898" spans="1:27" ht="15.75" customHeight="1" x14ac:dyDescent="0.25">
      <c r="A1898" s="34">
        <v>28035040</v>
      </c>
      <c r="B1898" s="34">
        <v>11.246153846153845</v>
      </c>
      <c r="C1898" s="34">
        <v>24.466666666666669</v>
      </c>
      <c r="D1898" s="34">
        <v>96.251851851851825</v>
      </c>
      <c r="E1898" s="34">
        <v>135.81818181818184</v>
      </c>
      <c r="F1898" s="34">
        <v>171.1888888888889</v>
      </c>
      <c r="G1898" s="34">
        <v>123.10000000000001</v>
      </c>
      <c r="H1898" s="34">
        <v>119.74285714285713</v>
      </c>
      <c r="I1898" s="34">
        <v>144.38928571428571</v>
      </c>
      <c r="J1898" s="34">
        <v>142.44615384615386</v>
      </c>
      <c r="K1898" s="34">
        <v>156.55416666666665</v>
      </c>
      <c r="L1898" s="34">
        <v>165.56</v>
      </c>
      <c r="M1898" s="34">
        <v>34.616</v>
      </c>
      <c r="N1898" s="34">
        <v>306</v>
      </c>
      <c r="O1898" s="34">
        <v>0.8666666666666667</v>
      </c>
      <c r="P1898" s="34">
        <v>0.9</v>
      </c>
      <c r="Q1898" s="34">
        <v>0.9</v>
      </c>
      <c r="R1898" s="34">
        <v>0.73333333333333328</v>
      </c>
      <c r="S1898" s="34">
        <v>0.9</v>
      </c>
      <c r="T1898" s="34">
        <v>0.8666666666666667</v>
      </c>
      <c r="U1898" s="34">
        <v>0.93333333333333335</v>
      </c>
      <c r="V1898" s="34">
        <v>0.93333333333333335</v>
      </c>
      <c r="W1898" s="34">
        <v>0.8666666666666667</v>
      </c>
      <c r="X1898" s="34">
        <v>0.8</v>
      </c>
      <c r="Y1898" s="34">
        <v>0.66666666666666663</v>
      </c>
      <c r="Z1898" s="34">
        <v>0.83333333333333337</v>
      </c>
      <c r="AA1898" s="34">
        <v>0.85</v>
      </c>
    </row>
    <row r="1899" spans="1:27" ht="15.75" customHeight="1" x14ac:dyDescent="0.25">
      <c r="A1899" s="34">
        <v>28040010</v>
      </c>
      <c r="B1899" s="34">
        <v>25.433333333333334</v>
      </c>
      <c r="C1899" s="34">
        <v>24.1</v>
      </c>
      <c r="D1899" s="34">
        <v>77.535714285714292</v>
      </c>
      <c r="E1899" s="34">
        <v>171.40689655172412</v>
      </c>
      <c r="F1899" s="34">
        <v>286.34482758620692</v>
      </c>
      <c r="G1899" s="34">
        <v>219.44827586206895</v>
      </c>
      <c r="H1899" s="34">
        <v>149.33333333333334</v>
      </c>
      <c r="I1899" s="34">
        <v>231.92413793103449</v>
      </c>
      <c r="J1899" s="34">
        <v>283.88275862068969</v>
      </c>
      <c r="K1899" s="34">
        <v>294.90689655172412</v>
      </c>
      <c r="L1899" s="34">
        <v>204.48333333333332</v>
      </c>
      <c r="M1899" s="34">
        <v>80.931034482758619</v>
      </c>
      <c r="N1899" s="34">
        <v>351</v>
      </c>
      <c r="O1899" s="34">
        <v>1</v>
      </c>
      <c r="P1899" s="34">
        <v>1</v>
      </c>
      <c r="Q1899" s="34">
        <v>0.93333333333333335</v>
      </c>
      <c r="R1899" s="34">
        <v>0.96666666666666667</v>
      </c>
      <c r="S1899" s="34">
        <v>0.96666666666666667</v>
      </c>
      <c r="T1899" s="34">
        <v>0.96666666666666667</v>
      </c>
      <c r="U1899" s="34">
        <v>1</v>
      </c>
      <c r="V1899" s="34">
        <v>0.96666666666666667</v>
      </c>
      <c r="W1899" s="34">
        <v>0.96666666666666667</v>
      </c>
      <c r="X1899" s="34">
        <v>0.96666666666666667</v>
      </c>
      <c r="Y1899" s="34">
        <v>1</v>
      </c>
      <c r="Z1899" s="34">
        <v>0.96666666666666667</v>
      </c>
      <c r="AA1899" s="34">
        <v>0.97499999999999998</v>
      </c>
    </row>
    <row r="1900" spans="1:27" ht="15.75" customHeight="1" x14ac:dyDescent="0.25">
      <c r="A1900" s="34">
        <v>28040030</v>
      </c>
      <c r="B1900" s="34">
        <v>14.586206896551724</v>
      </c>
      <c r="C1900" s="34">
        <v>24.862068965517242</v>
      </c>
      <c r="D1900" s="34">
        <v>99.017857142857139</v>
      </c>
      <c r="E1900" s="34">
        <v>167.11724137931034</v>
      </c>
      <c r="F1900" s="34">
        <v>174.55172413793105</v>
      </c>
      <c r="G1900" s="34">
        <v>127.32857142857142</v>
      </c>
      <c r="H1900" s="34">
        <v>135.48275862068965</v>
      </c>
      <c r="I1900" s="34">
        <v>170.4344827586207</v>
      </c>
      <c r="J1900" s="34">
        <v>129.86666666666667</v>
      </c>
      <c r="K1900" s="34">
        <v>170.92758620689656</v>
      </c>
      <c r="L1900" s="34">
        <v>170</v>
      </c>
      <c r="M1900" s="34">
        <v>45.61333333333333</v>
      </c>
      <c r="N1900" s="34">
        <v>347</v>
      </c>
      <c r="O1900" s="34">
        <v>0.96666666666666667</v>
      </c>
      <c r="P1900" s="34">
        <v>0.96666666666666667</v>
      </c>
      <c r="Q1900" s="34">
        <v>0.93333333333333335</v>
      </c>
      <c r="R1900" s="34">
        <v>0.96666666666666667</v>
      </c>
      <c r="S1900" s="34">
        <v>0.96666666666666667</v>
      </c>
      <c r="T1900" s="34">
        <v>0.93333333333333335</v>
      </c>
      <c r="U1900" s="34">
        <v>0.96666666666666667</v>
      </c>
      <c r="V1900" s="34">
        <v>0.96666666666666667</v>
      </c>
      <c r="W1900" s="34">
        <v>1</v>
      </c>
      <c r="X1900" s="34">
        <v>0.96666666666666667</v>
      </c>
      <c r="Y1900" s="34">
        <v>0.93333333333333335</v>
      </c>
      <c r="Z1900" s="34">
        <v>1</v>
      </c>
      <c r="AA1900" s="34">
        <v>0.96388888888888891</v>
      </c>
    </row>
    <row r="1901" spans="1:27" ht="15.75" customHeight="1" x14ac:dyDescent="0.25">
      <c r="A1901" s="34">
        <v>28040060</v>
      </c>
      <c r="B1901" s="34">
        <v>0</v>
      </c>
      <c r="C1901" s="34">
        <v>5</v>
      </c>
      <c r="D1901" s="34">
        <v>15</v>
      </c>
      <c r="E1901" s="34" t="s">
        <v>1930</v>
      </c>
      <c r="F1901" s="34" t="s">
        <v>1930</v>
      </c>
      <c r="G1901" s="34">
        <v>21</v>
      </c>
      <c r="H1901" s="34">
        <v>22</v>
      </c>
      <c r="I1901" s="34">
        <v>17</v>
      </c>
      <c r="J1901" s="34">
        <v>13</v>
      </c>
      <c r="K1901" s="34" t="s">
        <v>1930</v>
      </c>
      <c r="L1901" s="34" t="s">
        <v>1930</v>
      </c>
      <c r="M1901" s="34" t="s">
        <v>1930</v>
      </c>
      <c r="N1901" s="34">
        <v>7</v>
      </c>
      <c r="O1901" s="34">
        <v>3.3333333333333333E-2</v>
      </c>
      <c r="P1901" s="34">
        <v>3.3333333333333333E-2</v>
      </c>
      <c r="Q1901" s="34">
        <v>3.3333333333333333E-2</v>
      </c>
      <c r="R1901" s="34">
        <v>0</v>
      </c>
      <c r="S1901" s="34">
        <v>0</v>
      </c>
      <c r="T1901" s="34">
        <v>3.3333333333333333E-2</v>
      </c>
      <c r="U1901" s="34">
        <v>3.3333333333333333E-2</v>
      </c>
      <c r="V1901" s="34">
        <v>3.3333333333333333E-2</v>
      </c>
      <c r="W1901" s="34">
        <v>3.3333333333333333E-2</v>
      </c>
      <c r="X1901" s="34">
        <v>0</v>
      </c>
      <c r="Y1901" s="34">
        <v>0</v>
      </c>
      <c r="Z1901" s="34">
        <v>0</v>
      </c>
      <c r="AA1901" s="34">
        <v>1.9444444444444445E-2</v>
      </c>
    </row>
    <row r="1902" spans="1:27" ht="15.75" customHeight="1" x14ac:dyDescent="0.25">
      <c r="A1902" s="34">
        <v>28040070</v>
      </c>
      <c r="B1902" s="34">
        <v>16.5</v>
      </c>
      <c r="C1902" s="34">
        <v>21.166666666666668</v>
      </c>
      <c r="D1902" s="34">
        <v>73.758620689655174</v>
      </c>
      <c r="E1902" s="34">
        <v>150.30000000000001</v>
      </c>
      <c r="F1902" s="34">
        <v>177.78666666666669</v>
      </c>
      <c r="G1902" s="34">
        <v>121.05</v>
      </c>
      <c r="H1902" s="34">
        <v>124.9</v>
      </c>
      <c r="I1902" s="34">
        <v>155.68965517241378</v>
      </c>
      <c r="J1902" s="34">
        <v>163.22758620689658</v>
      </c>
      <c r="K1902" s="34">
        <v>172.08620689655172</v>
      </c>
      <c r="L1902" s="34">
        <v>150.75862068965517</v>
      </c>
      <c r="M1902" s="34">
        <v>27.678571428571427</v>
      </c>
      <c r="N1902" s="34">
        <v>353</v>
      </c>
      <c r="O1902" s="34">
        <v>1</v>
      </c>
      <c r="P1902" s="34">
        <v>1</v>
      </c>
      <c r="Q1902" s="34">
        <v>0.96666666666666667</v>
      </c>
      <c r="R1902" s="34">
        <v>1</v>
      </c>
      <c r="S1902" s="34">
        <v>1</v>
      </c>
      <c r="T1902" s="34">
        <v>1</v>
      </c>
      <c r="U1902" s="34">
        <v>1</v>
      </c>
      <c r="V1902" s="34">
        <v>0.96666666666666667</v>
      </c>
      <c r="W1902" s="34">
        <v>0.96666666666666667</v>
      </c>
      <c r="X1902" s="34">
        <v>0.96666666666666667</v>
      </c>
      <c r="Y1902" s="34">
        <v>0.96666666666666667</v>
      </c>
      <c r="Z1902" s="34">
        <v>0.93333333333333335</v>
      </c>
      <c r="AA1902" s="34">
        <v>0.98055555555555551</v>
      </c>
    </row>
    <row r="1903" spans="1:27" ht="15.75" customHeight="1" x14ac:dyDescent="0.25">
      <c r="A1903" s="34">
        <v>28040100</v>
      </c>
      <c r="B1903" s="34">
        <v>24.3</v>
      </c>
      <c r="C1903" s="34">
        <v>36.233333333333334</v>
      </c>
      <c r="D1903" s="34">
        <v>104.93333333333334</v>
      </c>
      <c r="E1903" s="34">
        <v>171</v>
      </c>
      <c r="F1903" s="34">
        <v>182.10333333333335</v>
      </c>
      <c r="G1903" s="34">
        <v>148.21034482758623</v>
      </c>
      <c r="H1903" s="34">
        <v>168.93333333333334</v>
      </c>
      <c r="I1903" s="34">
        <v>205.85714285714286</v>
      </c>
      <c r="J1903" s="34">
        <v>216.28571428571428</v>
      </c>
      <c r="K1903" s="34">
        <v>230.98999999999998</v>
      </c>
      <c r="L1903" s="34">
        <v>169.23333333333332</v>
      </c>
      <c r="M1903" s="34">
        <v>57.163333333333334</v>
      </c>
      <c r="N1903" s="34">
        <v>355</v>
      </c>
      <c r="O1903" s="34">
        <v>1</v>
      </c>
      <c r="P1903" s="34">
        <v>1</v>
      </c>
      <c r="Q1903" s="34">
        <v>1</v>
      </c>
      <c r="R1903" s="34">
        <v>1</v>
      </c>
      <c r="S1903" s="34">
        <v>1</v>
      </c>
      <c r="T1903" s="34">
        <v>0.96666666666666667</v>
      </c>
      <c r="U1903" s="34">
        <v>1</v>
      </c>
      <c r="V1903" s="34">
        <v>0.93333333333333335</v>
      </c>
      <c r="W1903" s="34">
        <v>0.93333333333333335</v>
      </c>
      <c r="X1903" s="34">
        <v>1</v>
      </c>
      <c r="Y1903" s="34">
        <v>1</v>
      </c>
      <c r="Z1903" s="34">
        <v>1</v>
      </c>
      <c r="AA1903" s="34">
        <v>0.98611111111111116</v>
      </c>
    </row>
    <row r="1904" spans="1:27" ht="15.75" customHeight="1" x14ac:dyDescent="0.25">
      <c r="A1904" s="34">
        <v>28040140</v>
      </c>
      <c r="B1904" s="34">
        <v>15.326666666666664</v>
      </c>
      <c r="C1904" s="34">
        <v>22.136666666666667</v>
      </c>
      <c r="D1904" s="34">
        <v>65.099999999999994</v>
      </c>
      <c r="E1904" s="34">
        <v>118.60999999999999</v>
      </c>
      <c r="F1904" s="34">
        <v>119.10689655172413</v>
      </c>
      <c r="G1904" s="34">
        <v>113.62413793103448</v>
      </c>
      <c r="H1904" s="34">
        <v>98.214285714285708</v>
      </c>
      <c r="I1904" s="34">
        <v>135.0344827586207</v>
      </c>
      <c r="J1904" s="34">
        <v>158.95862068965519</v>
      </c>
      <c r="K1904" s="34">
        <v>167.77692307692308</v>
      </c>
      <c r="L1904" s="34">
        <v>132.02142857142857</v>
      </c>
      <c r="M1904" s="34">
        <v>28.085714285714285</v>
      </c>
      <c r="N1904" s="34">
        <v>345</v>
      </c>
      <c r="O1904" s="34">
        <v>1</v>
      </c>
      <c r="P1904" s="34">
        <v>1</v>
      </c>
      <c r="Q1904" s="34">
        <v>0.96666666666666667</v>
      </c>
      <c r="R1904" s="34">
        <v>1</v>
      </c>
      <c r="S1904" s="34">
        <v>0.96666666666666667</v>
      </c>
      <c r="T1904" s="34">
        <v>0.96666666666666667</v>
      </c>
      <c r="U1904" s="34">
        <v>0.93333333333333335</v>
      </c>
      <c r="V1904" s="34">
        <v>0.96666666666666667</v>
      </c>
      <c r="W1904" s="34">
        <v>0.96666666666666667</v>
      </c>
      <c r="X1904" s="34">
        <v>0.8666666666666667</v>
      </c>
      <c r="Y1904" s="34">
        <v>0.93333333333333335</v>
      </c>
      <c r="Z1904" s="34">
        <v>0.93333333333333335</v>
      </c>
      <c r="AA1904" s="34">
        <v>0.95833333333333337</v>
      </c>
    </row>
    <row r="1905" spans="1:27" ht="15.75" customHeight="1" x14ac:dyDescent="0.25">
      <c r="A1905" s="34">
        <v>28040150</v>
      </c>
      <c r="B1905" s="34">
        <v>22.911538461538459</v>
      </c>
      <c r="C1905" s="34">
        <v>34.211111111111109</v>
      </c>
      <c r="D1905" s="34">
        <v>81.096296296296316</v>
      </c>
      <c r="E1905" s="34">
        <v>123.24444444444443</v>
      </c>
      <c r="F1905" s="34">
        <v>178.50384615384615</v>
      </c>
      <c r="G1905" s="34">
        <v>108.73703703703703</v>
      </c>
      <c r="H1905" s="34">
        <v>107.96800000000002</v>
      </c>
      <c r="I1905" s="34">
        <v>136.98076923076923</v>
      </c>
      <c r="J1905" s="34">
        <v>159.67307692307693</v>
      </c>
      <c r="K1905" s="34">
        <v>209.29259259259257</v>
      </c>
      <c r="L1905" s="34">
        <v>176.82962962962964</v>
      </c>
      <c r="M1905" s="34">
        <v>35.20000000000001</v>
      </c>
      <c r="N1905" s="34">
        <v>317</v>
      </c>
      <c r="O1905" s="34">
        <v>0.8666666666666667</v>
      </c>
      <c r="P1905" s="34">
        <v>0.9</v>
      </c>
      <c r="Q1905" s="34">
        <v>0.9</v>
      </c>
      <c r="R1905" s="34">
        <v>0.9</v>
      </c>
      <c r="S1905" s="34">
        <v>0.8666666666666667</v>
      </c>
      <c r="T1905" s="34">
        <v>0.9</v>
      </c>
      <c r="U1905" s="34">
        <v>0.83333333333333337</v>
      </c>
      <c r="V1905" s="34">
        <v>0.8666666666666667</v>
      </c>
      <c r="W1905" s="34">
        <v>0.8666666666666667</v>
      </c>
      <c r="X1905" s="34">
        <v>0.9</v>
      </c>
      <c r="Y1905" s="34">
        <v>0.9</v>
      </c>
      <c r="Z1905" s="34">
        <v>0.8666666666666667</v>
      </c>
      <c r="AA1905" s="34">
        <v>0.88055555555555554</v>
      </c>
    </row>
    <row r="1906" spans="1:27" ht="15.75" customHeight="1" x14ac:dyDescent="0.25">
      <c r="A1906" s="34">
        <v>28040170</v>
      </c>
      <c r="B1906" s="34">
        <v>0.4</v>
      </c>
      <c r="C1906" s="34">
        <v>0.2</v>
      </c>
      <c r="D1906" s="34">
        <v>0</v>
      </c>
      <c r="E1906" s="34">
        <v>31.4</v>
      </c>
      <c r="F1906" s="34">
        <v>47.575000000000003</v>
      </c>
      <c r="G1906" s="34">
        <v>0</v>
      </c>
      <c r="H1906" s="34">
        <v>30.749999999999996</v>
      </c>
      <c r="I1906" s="34">
        <v>11.95</v>
      </c>
      <c r="J1906" s="34">
        <v>30.666666666666668</v>
      </c>
      <c r="K1906" s="34">
        <v>12.666666666666666</v>
      </c>
      <c r="L1906" s="34">
        <v>26.066666666666666</v>
      </c>
      <c r="M1906" s="34">
        <v>0</v>
      </c>
      <c r="N1906" s="34">
        <v>26</v>
      </c>
      <c r="O1906" s="34">
        <v>3.3333333333333333E-2</v>
      </c>
      <c r="P1906" s="34">
        <v>3.3333333333333333E-2</v>
      </c>
      <c r="Q1906" s="34">
        <v>3.3333333333333333E-2</v>
      </c>
      <c r="R1906" s="34">
        <v>0.13333333333333333</v>
      </c>
      <c r="S1906" s="34">
        <v>0.13333333333333333</v>
      </c>
      <c r="T1906" s="34">
        <v>3.3333333333333333E-2</v>
      </c>
      <c r="U1906" s="34">
        <v>6.6666666666666666E-2</v>
      </c>
      <c r="V1906" s="34">
        <v>6.6666666666666666E-2</v>
      </c>
      <c r="W1906" s="34">
        <v>0.1</v>
      </c>
      <c r="X1906" s="34">
        <v>0.1</v>
      </c>
      <c r="Y1906" s="34">
        <v>0.1</v>
      </c>
      <c r="Z1906" s="34">
        <v>3.3333333333333333E-2</v>
      </c>
      <c r="AA1906" s="34">
        <v>7.2222222222222215E-2</v>
      </c>
    </row>
    <row r="1907" spans="1:27" ht="15.75" customHeight="1" x14ac:dyDescent="0.25">
      <c r="A1907" s="34">
        <v>28040200</v>
      </c>
      <c r="B1907" s="34">
        <v>4.4000000000000004</v>
      </c>
      <c r="C1907" s="34">
        <v>14.8</v>
      </c>
      <c r="D1907" s="34">
        <v>60.5</v>
      </c>
      <c r="E1907" s="34">
        <v>99.6</v>
      </c>
      <c r="F1907" s="34">
        <v>166.4</v>
      </c>
      <c r="G1907" s="34">
        <v>88</v>
      </c>
      <c r="H1907" s="34">
        <v>105.95</v>
      </c>
      <c r="I1907" s="34">
        <v>112</v>
      </c>
      <c r="J1907" s="34">
        <v>171.25</v>
      </c>
      <c r="K1907" s="34">
        <v>130.5</v>
      </c>
      <c r="L1907" s="34">
        <v>102.875</v>
      </c>
      <c r="M1907" s="34">
        <v>10.5</v>
      </c>
      <c r="N1907" s="34">
        <v>53</v>
      </c>
      <c r="O1907" s="34">
        <v>0.16666666666666666</v>
      </c>
      <c r="P1907" s="34">
        <v>0.16666666666666666</v>
      </c>
      <c r="Q1907" s="34">
        <v>0.13333333333333333</v>
      </c>
      <c r="R1907" s="34">
        <v>0.16666666666666666</v>
      </c>
      <c r="S1907" s="34">
        <v>0.16666666666666666</v>
      </c>
      <c r="T1907" s="34">
        <v>0.16666666666666666</v>
      </c>
      <c r="U1907" s="34">
        <v>0.13333333333333333</v>
      </c>
      <c r="V1907" s="34">
        <v>0.13333333333333333</v>
      </c>
      <c r="W1907" s="34">
        <v>0.13333333333333333</v>
      </c>
      <c r="X1907" s="34">
        <v>0.13333333333333333</v>
      </c>
      <c r="Y1907" s="34">
        <v>0.13333333333333333</v>
      </c>
      <c r="Z1907" s="34">
        <v>0.13333333333333333</v>
      </c>
      <c r="AA1907" s="34">
        <v>0.14722222222222223</v>
      </c>
    </row>
    <row r="1908" spans="1:27" ht="15.75" customHeight="1" x14ac:dyDescent="0.25">
      <c r="A1908" s="34">
        <v>28040270</v>
      </c>
      <c r="B1908" s="34">
        <v>13.896551724137931</v>
      </c>
      <c r="C1908" s="34">
        <v>29.03448275862069</v>
      </c>
      <c r="D1908" s="34">
        <v>75.431034482758619</v>
      </c>
      <c r="E1908" s="34">
        <v>137.10344827586206</v>
      </c>
      <c r="F1908" s="34">
        <v>147.62068965517241</v>
      </c>
      <c r="G1908" s="34">
        <v>115.4074074074074</v>
      </c>
      <c r="H1908" s="34">
        <v>121.82857142857142</v>
      </c>
      <c r="I1908" s="34">
        <v>175.96296296296296</v>
      </c>
      <c r="J1908" s="34">
        <v>150.22222222222223</v>
      </c>
      <c r="K1908" s="34">
        <v>156.19642857142858</v>
      </c>
      <c r="L1908" s="34">
        <v>128.14285714285714</v>
      </c>
      <c r="M1908" s="34">
        <v>32.037037037037038</v>
      </c>
      <c r="N1908" s="34">
        <v>337</v>
      </c>
      <c r="O1908" s="34">
        <v>0.96666666666666667</v>
      </c>
      <c r="P1908" s="34">
        <v>0.96666666666666667</v>
      </c>
      <c r="Q1908" s="34">
        <v>0.96666666666666667</v>
      </c>
      <c r="R1908" s="34">
        <v>0.96666666666666667</v>
      </c>
      <c r="S1908" s="34">
        <v>0.96666666666666667</v>
      </c>
      <c r="T1908" s="34">
        <v>0.9</v>
      </c>
      <c r="U1908" s="34">
        <v>0.93333333333333335</v>
      </c>
      <c r="V1908" s="34">
        <v>0.9</v>
      </c>
      <c r="W1908" s="34">
        <v>0.9</v>
      </c>
      <c r="X1908" s="34">
        <v>0.93333333333333335</v>
      </c>
      <c r="Y1908" s="34">
        <v>0.93333333333333335</v>
      </c>
      <c r="Z1908" s="34">
        <v>0.9</v>
      </c>
      <c r="AA1908" s="34">
        <v>0.93611111111111112</v>
      </c>
    </row>
    <row r="1909" spans="1:27" ht="15.75" customHeight="1" x14ac:dyDescent="0.25">
      <c r="A1909" s="34">
        <v>28040300</v>
      </c>
      <c r="B1909" s="34">
        <v>17.655172413793103</v>
      </c>
      <c r="C1909" s="34">
        <v>33.366666666666667</v>
      </c>
      <c r="D1909" s="34">
        <v>86.8</v>
      </c>
      <c r="E1909" s="34">
        <v>154.32068965517243</v>
      </c>
      <c r="F1909" s="34">
        <v>165.4034482758621</v>
      </c>
      <c r="G1909" s="34">
        <v>108.85357142857143</v>
      </c>
      <c r="H1909" s="34">
        <v>107.20714285714287</v>
      </c>
      <c r="I1909" s="34">
        <v>139.38214285714284</v>
      </c>
      <c r="J1909" s="34">
        <v>190.13103448275862</v>
      </c>
      <c r="K1909" s="34">
        <v>174.11111111111111</v>
      </c>
      <c r="L1909" s="34">
        <v>176.58620689655172</v>
      </c>
      <c r="M1909" s="34">
        <v>39.013793103448279</v>
      </c>
      <c r="N1909" s="34">
        <v>344</v>
      </c>
      <c r="O1909" s="34">
        <v>0.96666666666666667</v>
      </c>
      <c r="P1909" s="34">
        <v>1</v>
      </c>
      <c r="Q1909" s="34">
        <v>0.96666666666666667</v>
      </c>
      <c r="R1909" s="34">
        <v>0.96666666666666667</v>
      </c>
      <c r="S1909" s="34">
        <v>0.96666666666666667</v>
      </c>
      <c r="T1909" s="34">
        <v>0.93333333333333335</v>
      </c>
      <c r="U1909" s="34">
        <v>0.93333333333333335</v>
      </c>
      <c r="V1909" s="34">
        <v>0.93333333333333335</v>
      </c>
      <c r="W1909" s="34">
        <v>0.96666666666666667</v>
      </c>
      <c r="X1909" s="34">
        <v>0.9</v>
      </c>
      <c r="Y1909" s="34">
        <v>0.96666666666666667</v>
      </c>
      <c r="Z1909" s="34">
        <v>0.96666666666666667</v>
      </c>
      <c r="AA1909" s="34">
        <v>0.9555555555555556</v>
      </c>
    </row>
    <row r="1910" spans="1:27" ht="15.75" customHeight="1" x14ac:dyDescent="0.25">
      <c r="A1910" s="34">
        <v>28040310</v>
      </c>
      <c r="B1910" s="34">
        <v>8.094736842105263</v>
      </c>
      <c r="C1910" s="34">
        <v>34.410526315789468</v>
      </c>
      <c r="D1910" s="34">
        <v>82.333333333333329</v>
      </c>
      <c r="E1910" s="34">
        <v>155.89473684210526</v>
      </c>
      <c r="F1910" s="34">
        <v>183.88888888888889</v>
      </c>
      <c r="G1910" s="34">
        <v>125.21052631578948</v>
      </c>
      <c r="H1910" s="34">
        <v>92.263157894736835</v>
      </c>
      <c r="I1910" s="34">
        <v>173.78947368421052</v>
      </c>
      <c r="J1910" s="34">
        <v>173</v>
      </c>
      <c r="K1910" s="34">
        <v>175.11111111111111</v>
      </c>
      <c r="L1910" s="34">
        <v>146.33333333333334</v>
      </c>
      <c r="M1910" s="34">
        <v>43.444444444444443</v>
      </c>
      <c r="N1910" s="34">
        <v>222</v>
      </c>
      <c r="O1910" s="34">
        <v>0.6333333333333333</v>
      </c>
      <c r="P1910" s="34">
        <v>0.6333333333333333</v>
      </c>
      <c r="Q1910" s="34">
        <v>0.6</v>
      </c>
      <c r="R1910" s="34">
        <v>0.6333333333333333</v>
      </c>
      <c r="S1910" s="34">
        <v>0.6</v>
      </c>
      <c r="T1910" s="34">
        <v>0.6333333333333333</v>
      </c>
      <c r="U1910" s="34">
        <v>0.6333333333333333</v>
      </c>
      <c r="V1910" s="34">
        <v>0.6333333333333333</v>
      </c>
      <c r="W1910" s="34">
        <v>0.6</v>
      </c>
      <c r="X1910" s="34">
        <v>0.6</v>
      </c>
      <c r="Y1910" s="34">
        <v>0.6</v>
      </c>
      <c r="Z1910" s="34">
        <v>0.6</v>
      </c>
      <c r="AA1910" s="34">
        <v>0.6166666666666667</v>
      </c>
    </row>
    <row r="1911" spans="1:27" ht="15.75" customHeight="1" x14ac:dyDescent="0.25">
      <c r="A1911" s="34">
        <v>28040320</v>
      </c>
      <c r="B1911" s="34">
        <v>23.6</v>
      </c>
      <c r="C1911" s="34">
        <v>28.133333333333333</v>
      </c>
      <c r="D1911" s="34">
        <v>81.65517241379311</v>
      </c>
      <c r="E1911" s="34">
        <v>155.63333333333333</v>
      </c>
      <c r="F1911" s="34">
        <v>181.76666666666668</v>
      </c>
      <c r="G1911" s="34">
        <v>116.34482758620689</v>
      </c>
      <c r="H1911" s="34">
        <v>125.1</v>
      </c>
      <c r="I1911" s="34">
        <v>182.34482758620689</v>
      </c>
      <c r="J1911" s="34">
        <v>181.64285714285714</v>
      </c>
      <c r="K1911" s="34">
        <v>216.75</v>
      </c>
      <c r="L1911" s="34">
        <v>188.20689655172413</v>
      </c>
      <c r="M1911" s="34">
        <v>35.655172413793103</v>
      </c>
      <c r="N1911" s="34">
        <v>351</v>
      </c>
      <c r="O1911" s="34">
        <v>1</v>
      </c>
      <c r="P1911" s="34">
        <v>1</v>
      </c>
      <c r="Q1911" s="34">
        <v>0.96666666666666667</v>
      </c>
      <c r="R1911" s="34">
        <v>1</v>
      </c>
      <c r="S1911" s="34">
        <v>1</v>
      </c>
      <c r="T1911" s="34">
        <v>0.96666666666666667</v>
      </c>
      <c r="U1911" s="34">
        <v>1</v>
      </c>
      <c r="V1911" s="34">
        <v>0.96666666666666667</v>
      </c>
      <c r="W1911" s="34">
        <v>0.93333333333333335</v>
      </c>
      <c r="X1911" s="34">
        <v>0.93333333333333335</v>
      </c>
      <c r="Y1911" s="34">
        <v>0.96666666666666667</v>
      </c>
      <c r="Z1911" s="34">
        <v>0.96666666666666667</v>
      </c>
      <c r="AA1911" s="34">
        <v>0.97499999999999998</v>
      </c>
    </row>
    <row r="1912" spans="1:27" ht="15.75" customHeight="1" x14ac:dyDescent="0.25">
      <c r="A1912" s="34">
        <v>28040350</v>
      </c>
      <c r="B1912" s="34">
        <v>9.1142857142857139</v>
      </c>
      <c r="C1912" s="34">
        <v>23.266666666666666</v>
      </c>
      <c r="D1912" s="34">
        <v>67.166666666666671</v>
      </c>
      <c r="E1912" s="34">
        <v>127.03999999999999</v>
      </c>
      <c r="F1912" s="34">
        <v>173.71333333333331</v>
      </c>
      <c r="G1912" s="34">
        <v>129.93666666666664</v>
      </c>
      <c r="H1912" s="34">
        <v>96.785714285714292</v>
      </c>
      <c r="I1912" s="34">
        <v>133.44333333333333</v>
      </c>
      <c r="J1912" s="34">
        <v>163.64827586206897</v>
      </c>
      <c r="K1912" s="34">
        <v>199.64814814814815</v>
      </c>
      <c r="L1912" s="34">
        <v>185.82999999999998</v>
      </c>
      <c r="M1912" s="34">
        <v>34.603448275862071</v>
      </c>
      <c r="N1912" s="34">
        <v>351</v>
      </c>
      <c r="O1912" s="34">
        <v>0.93333333333333335</v>
      </c>
      <c r="P1912" s="34">
        <v>1</v>
      </c>
      <c r="Q1912" s="34">
        <v>1</v>
      </c>
      <c r="R1912" s="34">
        <v>1</v>
      </c>
      <c r="S1912" s="34">
        <v>1</v>
      </c>
      <c r="T1912" s="34">
        <v>1</v>
      </c>
      <c r="U1912" s="34">
        <v>0.93333333333333335</v>
      </c>
      <c r="V1912" s="34">
        <v>1</v>
      </c>
      <c r="W1912" s="34">
        <v>0.96666666666666667</v>
      </c>
      <c r="X1912" s="34">
        <v>0.9</v>
      </c>
      <c r="Y1912" s="34">
        <v>1</v>
      </c>
      <c r="Z1912" s="34">
        <v>0.96666666666666667</v>
      </c>
      <c r="AA1912" s="34">
        <v>0.97499999999999998</v>
      </c>
    </row>
    <row r="1913" spans="1:27" ht="15.75" customHeight="1" x14ac:dyDescent="0.25">
      <c r="A1913" s="34">
        <v>28040360</v>
      </c>
      <c r="B1913" s="34">
        <v>26.089655172413792</v>
      </c>
      <c r="C1913" s="34">
        <v>30.433333333333334</v>
      </c>
      <c r="D1913" s="34">
        <v>94.41379310344827</v>
      </c>
      <c r="E1913" s="34">
        <v>150.86666666666667</v>
      </c>
      <c r="F1913" s="34">
        <v>177.0344827586207</v>
      </c>
      <c r="G1913" s="34">
        <v>121.63333333333334</v>
      </c>
      <c r="H1913" s="34">
        <v>132.51724137931035</v>
      </c>
      <c r="I1913" s="34">
        <v>163.02333333333334</v>
      </c>
      <c r="J1913" s="34">
        <v>172.06666666666666</v>
      </c>
      <c r="K1913" s="34">
        <v>178.75862068965517</v>
      </c>
      <c r="L1913" s="34">
        <v>203.17241379310346</v>
      </c>
      <c r="M1913" s="34">
        <v>50.766666666666666</v>
      </c>
      <c r="N1913" s="34">
        <v>354</v>
      </c>
      <c r="O1913" s="34">
        <v>0.96666666666666667</v>
      </c>
      <c r="P1913" s="34">
        <v>1</v>
      </c>
      <c r="Q1913" s="34">
        <v>0.96666666666666667</v>
      </c>
      <c r="R1913" s="34">
        <v>1</v>
      </c>
      <c r="S1913" s="34">
        <v>0.96666666666666667</v>
      </c>
      <c r="T1913" s="34">
        <v>1</v>
      </c>
      <c r="U1913" s="34">
        <v>0.96666666666666667</v>
      </c>
      <c r="V1913" s="34">
        <v>1</v>
      </c>
      <c r="W1913" s="34">
        <v>1</v>
      </c>
      <c r="X1913" s="34">
        <v>0.96666666666666667</v>
      </c>
      <c r="Y1913" s="34">
        <v>0.96666666666666667</v>
      </c>
      <c r="Z1913" s="34">
        <v>1</v>
      </c>
      <c r="AA1913" s="34">
        <v>0.98333333333333328</v>
      </c>
    </row>
    <row r="1914" spans="1:27" ht="15.75" customHeight="1" x14ac:dyDescent="0.25">
      <c r="A1914" s="34">
        <v>28040400</v>
      </c>
      <c r="B1914" s="34">
        <v>20.2</v>
      </c>
      <c r="C1914" s="34">
        <v>21.791666666666668</v>
      </c>
      <c r="D1914" s="34">
        <v>77.333333333333329</v>
      </c>
      <c r="E1914" s="34">
        <v>149.39130434782609</v>
      </c>
      <c r="F1914" s="34">
        <v>165.16086956521738</v>
      </c>
      <c r="G1914" s="34">
        <v>110.73913043478261</v>
      </c>
      <c r="H1914" s="34">
        <v>97.8125</v>
      </c>
      <c r="I1914" s="34">
        <v>121.8695652173913</v>
      </c>
      <c r="J1914" s="34">
        <v>149.6217391304348</v>
      </c>
      <c r="K1914" s="34">
        <v>196.97499999999999</v>
      </c>
      <c r="L1914" s="34">
        <v>129.36363636363637</v>
      </c>
      <c r="M1914" s="34">
        <v>31.583333333333332</v>
      </c>
      <c r="N1914" s="34">
        <v>278</v>
      </c>
      <c r="O1914" s="34">
        <v>0.83333333333333337</v>
      </c>
      <c r="P1914" s="34">
        <v>0.8</v>
      </c>
      <c r="Q1914" s="34">
        <v>0.8</v>
      </c>
      <c r="R1914" s="34">
        <v>0.76666666666666672</v>
      </c>
      <c r="S1914" s="34">
        <v>0.76666666666666672</v>
      </c>
      <c r="T1914" s="34">
        <v>0.76666666666666672</v>
      </c>
      <c r="U1914" s="34">
        <v>0.8</v>
      </c>
      <c r="V1914" s="34">
        <v>0.76666666666666672</v>
      </c>
      <c r="W1914" s="34">
        <v>0.76666666666666672</v>
      </c>
      <c r="X1914" s="34">
        <v>0.66666666666666663</v>
      </c>
      <c r="Y1914" s="34">
        <v>0.73333333333333328</v>
      </c>
      <c r="Z1914" s="34">
        <v>0.8</v>
      </c>
      <c r="AA1914" s="34">
        <v>0.77222222222222225</v>
      </c>
    </row>
    <row r="1915" spans="1:27" ht="15.75" customHeight="1" x14ac:dyDescent="0.25">
      <c r="A1915" s="34">
        <v>28045010</v>
      </c>
      <c r="B1915" s="34">
        <v>16.7</v>
      </c>
      <c r="C1915" s="34">
        <v>69.600000000000009</v>
      </c>
      <c r="D1915" s="34">
        <v>19.533333333333331</v>
      </c>
      <c r="E1915" s="34">
        <v>136.93333333333337</v>
      </c>
      <c r="F1915" s="34">
        <v>271.32500000000005</v>
      </c>
      <c r="G1915" s="34">
        <v>215.125</v>
      </c>
      <c r="H1915" s="34">
        <v>169.2</v>
      </c>
      <c r="I1915" s="34">
        <v>169.02500000000001</v>
      </c>
      <c r="J1915" s="34">
        <v>331.55</v>
      </c>
      <c r="K1915" s="34">
        <v>244.97499999999997</v>
      </c>
      <c r="L1915" s="34">
        <v>240.27500000000001</v>
      </c>
      <c r="M1915" s="34">
        <v>81.875</v>
      </c>
      <c r="N1915" s="34">
        <v>45</v>
      </c>
      <c r="O1915" s="34">
        <v>0.13333333333333333</v>
      </c>
      <c r="P1915" s="34">
        <v>0.1</v>
      </c>
      <c r="Q1915" s="34">
        <v>0.1</v>
      </c>
      <c r="R1915" s="34">
        <v>0.1</v>
      </c>
      <c r="S1915" s="34">
        <v>0.13333333333333333</v>
      </c>
      <c r="T1915" s="34">
        <v>0.13333333333333333</v>
      </c>
      <c r="U1915" s="34">
        <v>0.13333333333333333</v>
      </c>
      <c r="V1915" s="34">
        <v>0.13333333333333333</v>
      </c>
      <c r="W1915" s="34">
        <v>0.13333333333333333</v>
      </c>
      <c r="X1915" s="34">
        <v>0.13333333333333333</v>
      </c>
      <c r="Y1915" s="34">
        <v>0.13333333333333333</v>
      </c>
      <c r="Z1915" s="34">
        <v>0.13333333333333333</v>
      </c>
      <c r="AA1915" s="34">
        <v>0.125</v>
      </c>
    </row>
    <row r="1916" spans="1:27" ht="15.75" customHeight="1" x14ac:dyDescent="0.25">
      <c r="A1916" s="34">
        <v>28045040</v>
      </c>
      <c r="B1916" s="34">
        <v>77.2</v>
      </c>
      <c r="C1916" s="34">
        <v>27.2</v>
      </c>
      <c r="D1916" s="34">
        <v>40.300000000000004</v>
      </c>
      <c r="E1916" s="34">
        <v>135.29999999999998</v>
      </c>
      <c r="F1916" s="34">
        <v>93.199999999999989</v>
      </c>
      <c r="G1916" s="34">
        <v>269.10000000000002</v>
      </c>
      <c r="H1916" s="34">
        <v>106.5</v>
      </c>
      <c r="I1916" s="34">
        <v>64</v>
      </c>
      <c r="J1916" s="34">
        <v>196.2</v>
      </c>
      <c r="K1916" s="34">
        <v>128.80000000000001</v>
      </c>
      <c r="L1916" s="34">
        <v>214.1</v>
      </c>
      <c r="M1916" s="34">
        <v>27</v>
      </c>
      <c r="N1916" s="34">
        <v>12</v>
      </c>
      <c r="O1916" s="34">
        <v>3.3333333333333333E-2</v>
      </c>
      <c r="P1916" s="34">
        <v>3.3333333333333333E-2</v>
      </c>
      <c r="Q1916" s="34">
        <v>3.3333333333333333E-2</v>
      </c>
      <c r="R1916" s="34">
        <v>3.3333333333333333E-2</v>
      </c>
      <c r="S1916" s="34">
        <v>3.3333333333333333E-2</v>
      </c>
      <c r="T1916" s="34">
        <v>3.3333333333333333E-2</v>
      </c>
      <c r="U1916" s="34">
        <v>3.3333333333333333E-2</v>
      </c>
      <c r="V1916" s="34">
        <v>3.3333333333333333E-2</v>
      </c>
      <c r="W1916" s="34">
        <v>3.3333333333333333E-2</v>
      </c>
      <c r="X1916" s="34">
        <v>3.3333333333333333E-2</v>
      </c>
      <c r="Y1916" s="34">
        <v>3.3333333333333333E-2</v>
      </c>
      <c r="Z1916" s="34">
        <v>3.3333333333333333E-2</v>
      </c>
      <c r="AA1916" s="34">
        <v>3.3333333333333333E-2</v>
      </c>
    </row>
    <row r="1917" spans="1:27" ht="15.75" customHeight="1" x14ac:dyDescent="0.25">
      <c r="A1917" s="34">
        <v>29010050</v>
      </c>
      <c r="B1917" s="34">
        <v>13.47037037037037</v>
      </c>
      <c r="C1917" s="34">
        <v>18.45</v>
      </c>
      <c r="D1917" s="34">
        <v>42.54615384615385</v>
      </c>
      <c r="E1917" s="34">
        <v>80.42</v>
      </c>
      <c r="F1917" s="34">
        <v>147</v>
      </c>
      <c r="G1917" s="34">
        <v>121.46153846153847</v>
      </c>
      <c r="H1917" s="34">
        <v>98.562962962962956</v>
      </c>
      <c r="I1917" s="34">
        <v>110.84444444444445</v>
      </c>
      <c r="J1917" s="34">
        <v>128.46785714285716</v>
      </c>
      <c r="K1917" s="34">
        <v>160.1</v>
      </c>
      <c r="L1917" s="34">
        <v>87.103571428571428</v>
      </c>
      <c r="M1917" s="34">
        <v>31.074999999999999</v>
      </c>
      <c r="N1917" s="34">
        <v>324</v>
      </c>
      <c r="O1917" s="34">
        <v>0.9</v>
      </c>
      <c r="P1917" s="34">
        <v>0.8666666666666667</v>
      </c>
      <c r="Q1917" s="34">
        <v>0.8666666666666667</v>
      </c>
      <c r="R1917" s="34">
        <v>0.83333333333333337</v>
      </c>
      <c r="S1917" s="34">
        <v>0.9</v>
      </c>
      <c r="T1917" s="34">
        <v>0.8666666666666667</v>
      </c>
      <c r="U1917" s="34">
        <v>0.9</v>
      </c>
      <c r="V1917" s="34">
        <v>0.9</v>
      </c>
      <c r="W1917" s="34">
        <v>0.93333333333333335</v>
      </c>
      <c r="X1917" s="34">
        <v>0.96666666666666667</v>
      </c>
      <c r="Y1917" s="34">
        <v>0.93333333333333335</v>
      </c>
      <c r="Z1917" s="34">
        <v>0.93333333333333335</v>
      </c>
      <c r="AA1917" s="34">
        <v>0.9</v>
      </c>
    </row>
    <row r="1918" spans="1:27" ht="15.75" customHeight="1" x14ac:dyDescent="0.25">
      <c r="A1918" s="34">
        <v>29010120</v>
      </c>
      <c r="B1918" s="34">
        <v>23.844444444444441</v>
      </c>
      <c r="C1918" s="34">
        <v>16.962962962962962</v>
      </c>
      <c r="D1918" s="34">
        <v>55.32692307692308</v>
      </c>
      <c r="E1918" s="34">
        <v>105.52799999999999</v>
      </c>
      <c r="F1918" s="34">
        <v>130.68214285714285</v>
      </c>
      <c r="G1918" s="34">
        <v>111.35714285714286</v>
      </c>
      <c r="H1918" s="34">
        <v>93.081481481481475</v>
      </c>
      <c r="I1918" s="34">
        <v>126.26153846153846</v>
      </c>
      <c r="J1918" s="34">
        <v>121.28399999999999</v>
      </c>
      <c r="K1918" s="34">
        <v>159.05000000000001</v>
      </c>
      <c r="L1918" s="34">
        <v>91.244</v>
      </c>
      <c r="M1918" s="34">
        <v>16.215384615384615</v>
      </c>
      <c r="N1918" s="34">
        <v>316</v>
      </c>
      <c r="O1918" s="34">
        <v>0.9</v>
      </c>
      <c r="P1918" s="34">
        <v>0.9</v>
      </c>
      <c r="Q1918" s="34">
        <v>0.8666666666666667</v>
      </c>
      <c r="R1918" s="34">
        <v>0.83333333333333337</v>
      </c>
      <c r="S1918" s="34">
        <v>0.93333333333333335</v>
      </c>
      <c r="T1918" s="34">
        <v>0.93333333333333335</v>
      </c>
      <c r="U1918" s="34">
        <v>0.9</v>
      </c>
      <c r="V1918" s="34">
        <v>0.8666666666666667</v>
      </c>
      <c r="W1918" s="34">
        <v>0.83333333333333337</v>
      </c>
      <c r="X1918" s="34">
        <v>0.8666666666666667</v>
      </c>
      <c r="Y1918" s="34">
        <v>0.83333333333333337</v>
      </c>
      <c r="Z1918" s="34">
        <v>0.8666666666666667</v>
      </c>
      <c r="AA1918" s="34">
        <v>0.87777777777777777</v>
      </c>
    </row>
    <row r="1919" spans="1:27" ht="15.75" customHeight="1" x14ac:dyDescent="0.25">
      <c r="A1919" s="34">
        <v>29010130</v>
      </c>
      <c r="B1919" s="34">
        <v>16.535714285714285</v>
      </c>
      <c r="C1919" s="34">
        <v>20.006666666666668</v>
      </c>
      <c r="D1919" s="34">
        <v>47.24666666666667</v>
      </c>
      <c r="E1919" s="34">
        <v>83.246428571428581</v>
      </c>
      <c r="F1919" s="34">
        <v>144.1</v>
      </c>
      <c r="G1919" s="34">
        <v>120.36206896551724</v>
      </c>
      <c r="H1919" s="34">
        <v>119.86206896551724</v>
      </c>
      <c r="I1919" s="34">
        <v>135.35714285714286</v>
      </c>
      <c r="J1919" s="34">
        <v>125.87931034482759</v>
      </c>
      <c r="K1919" s="34">
        <v>136.07142857142858</v>
      </c>
      <c r="L1919" s="34">
        <v>102.16071428571429</v>
      </c>
      <c r="M1919" s="34">
        <v>25.762068965517241</v>
      </c>
      <c r="N1919" s="34">
        <v>344</v>
      </c>
      <c r="O1919" s="34">
        <v>0.93333333333333335</v>
      </c>
      <c r="P1919" s="34">
        <v>1</v>
      </c>
      <c r="Q1919" s="34">
        <v>1</v>
      </c>
      <c r="R1919" s="34">
        <v>0.93333333333333335</v>
      </c>
      <c r="S1919" s="34">
        <v>0.93333333333333335</v>
      </c>
      <c r="T1919" s="34">
        <v>0.96666666666666667</v>
      </c>
      <c r="U1919" s="34">
        <v>0.96666666666666667</v>
      </c>
      <c r="V1919" s="34">
        <v>0.93333333333333335</v>
      </c>
      <c r="W1919" s="34">
        <v>0.96666666666666667</v>
      </c>
      <c r="X1919" s="34">
        <v>0.93333333333333335</v>
      </c>
      <c r="Y1919" s="34">
        <v>0.93333333333333335</v>
      </c>
      <c r="Z1919" s="34">
        <v>0.96666666666666667</v>
      </c>
      <c r="AA1919" s="34">
        <v>0.9555555555555556</v>
      </c>
    </row>
    <row r="1920" spans="1:27" ht="15.75" customHeight="1" x14ac:dyDescent="0.25">
      <c r="A1920" s="34">
        <v>29015000</v>
      </c>
      <c r="B1920" s="34">
        <v>11.875</v>
      </c>
      <c r="C1920" s="34">
        <v>25.338461538461537</v>
      </c>
      <c r="D1920" s="34">
        <v>51.567999999999984</v>
      </c>
      <c r="E1920" s="34">
        <v>105.63846153846157</v>
      </c>
      <c r="F1920" s="34">
        <v>140.696</v>
      </c>
      <c r="G1920" s="34">
        <v>121.40416666666668</v>
      </c>
      <c r="H1920" s="34">
        <v>126.19200000000001</v>
      </c>
      <c r="I1920" s="34">
        <v>138.69599999999997</v>
      </c>
      <c r="J1920" s="34">
        <v>157.74444444444447</v>
      </c>
      <c r="K1920" s="34">
        <v>169.3</v>
      </c>
      <c r="L1920" s="34">
        <v>106.30454545454542</v>
      </c>
      <c r="M1920" s="34">
        <v>46.577272727272728</v>
      </c>
      <c r="N1920" s="34">
        <v>290</v>
      </c>
      <c r="O1920" s="34">
        <v>0.8</v>
      </c>
      <c r="P1920" s="34">
        <v>0.8666666666666667</v>
      </c>
      <c r="Q1920" s="34">
        <v>0.83333333333333337</v>
      </c>
      <c r="R1920" s="34">
        <v>0.8666666666666667</v>
      </c>
      <c r="S1920" s="34">
        <v>0.83333333333333337</v>
      </c>
      <c r="T1920" s="34">
        <v>0.8</v>
      </c>
      <c r="U1920" s="34">
        <v>0.83333333333333337</v>
      </c>
      <c r="V1920" s="34">
        <v>0.83333333333333337</v>
      </c>
      <c r="W1920" s="34">
        <v>0.9</v>
      </c>
      <c r="X1920" s="34">
        <v>0.6333333333333333</v>
      </c>
      <c r="Y1920" s="34">
        <v>0.73333333333333328</v>
      </c>
      <c r="Z1920" s="34">
        <v>0.73333333333333328</v>
      </c>
      <c r="AA1920" s="34">
        <v>0.80555555555555558</v>
      </c>
    </row>
    <row r="1921" spans="1:27" ht="15.75" customHeight="1" x14ac:dyDescent="0.25">
      <c r="A1921" s="34">
        <v>29015020</v>
      </c>
      <c r="B1921" s="34">
        <v>22.134615384615383</v>
      </c>
      <c r="C1921" s="34">
        <v>33.295833333333327</v>
      </c>
      <c r="D1921" s="34">
        <v>72.63333333333334</v>
      </c>
      <c r="E1921" s="34">
        <v>118.58636363636364</v>
      </c>
      <c r="F1921" s="34">
        <v>155.1409090909091</v>
      </c>
      <c r="G1921" s="34">
        <v>106.49999999999999</v>
      </c>
      <c r="H1921" s="34">
        <v>94.323999999999998</v>
      </c>
      <c r="I1921" s="34">
        <v>122.52692307692311</v>
      </c>
      <c r="J1921" s="34">
        <v>147.37857142857141</v>
      </c>
      <c r="K1921" s="34">
        <v>150.572</v>
      </c>
      <c r="L1921" s="34">
        <v>92.412500000000009</v>
      </c>
      <c r="M1921" s="34">
        <v>38.608000000000004</v>
      </c>
      <c r="N1921" s="34">
        <v>295</v>
      </c>
      <c r="O1921" s="34">
        <v>0.8666666666666667</v>
      </c>
      <c r="P1921" s="34">
        <v>0.8</v>
      </c>
      <c r="Q1921" s="34">
        <v>0.8</v>
      </c>
      <c r="R1921" s="34">
        <v>0.73333333333333328</v>
      </c>
      <c r="S1921" s="34">
        <v>0.73333333333333328</v>
      </c>
      <c r="T1921" s="34">
        <v>0.8</v>
      </c>
      <c r="U1921" s="34">
        <v>0.83333333333333337</v>
      </c>
      <c r="V1921" s="34">
        <v>0.8666666666666667</v>
      </c>
      <c r="W1921" s="34">
        <v>0.93333333333333335</v>
      </c>
      <c r="X1921" s="34">
        <v>0.83333333333333337</v>
      </c>
      <c r="Y1921" s="34">
        <v>0.8</v>
      </c>
      <c r="Z1921" s="34">
        <v>0.83333333333333337</v>
      </c>
      <c r="AA1921" s="34">
        <v>0.81944444444444442</v>
      </c>
    </row>
    <row r="1922" spans="1:27" ht="15.75" customHeight="1" x14ac:dyDescent="0.25">
      <c r="A1922" s="34">
        <v>29015040</v>
      </c>
      <c r="B1922" s="34">
        <v>80.900000000000006</v>
      </c>
      <c r="C1922" s="34" t="s">
        <v>1930</v>
      </c>
      <c r="D1922" s="34" t="s">
        <v>1930</v>
      </c>
      <c r="E1922" s="34">
        <v>100.3</v>
      </c>
      <c r="F1922" s="34" t="s">
        <v>1930</v>
      </c>
      <c r="G1922" s="34">
        <v>45.699999999999996</v>
      </c>
      <c r="H1922" s="34">
        <v>128.10000000000002</v>
      </c>
      <c r="I1922" s="34" t="s">
        <v>1930</v>
      </c>
      <c r="J1922" s="34">
        <v>121.8</v>
      </c>
      <c r="K1922" s="34" t="s">
        <v>1930</v>
      </c>
      <c r="L1922" s="34" t="s">
        <v>1930</v>
      </c>
      <c r="M1922" s="34" t="s">
        <v>1930</v>
      </c>
      <c r="N1922" s="34">
        <v>5</v>
      </c>
      <c r="O1922" s="34">
        <v>3.3333333333333333E-2</v>
      </c>
      <c r="P1922" s="34">
        <v>0</v>
      </c>
      <c r="Q1922" s="34">
        <v>0</v>
      </c>
      <c r="R1922" s="34">
        <v>3.3333333333333333E-2</v>
      </c>
      <c r="S1922" s="34">
        <v>0</v>
      </c>
      <c r="T1922" s="34">
        <v>3.3333333333333333E-2</v>
      </c>
      <c r="U1922" s="34">
        <v>3.3333333333333333E-2</v>
      </c>
      <c r="V1922" s="34">
        <v>0</v>
      </c>
      <c r="W1922" s="34">
        <v>3.3333333333333333E-2</v>
      </c>
      <c r="X1922" s="34">
        <v>0</v>
      </c>
      <c r="Y1922" s="34">
        <v>0</v>
      </c>
      <c r="Z1922" s="34">
        <v>0</v>
      </c>
      <c r="AA1922" s="34">
        <v>1.3888888888888888E-2</v>
      </c>
    </row>
    <row r="1923" spans="1:27" ht="15.75" customHeight="1" x14ac:dyDescent="0.25">
      <c r="A1923" s="34">
        <v>29020020</v>
      </c>
      <c r="B1923" s="34">
        <v>16.339285714285715</v>
      </c>
      <c r="C1923" s="34">
        <v>17.859259259259257</v>
      </c>
      <c r="D1923" s="34">
        <v>76.17307692307692</v>
      </c>
      <c r="E1923" s="34">
        <v>110.99600000000001</v>
      </c>
      <c r="F1923" s="34">
        <v>186.024</v>
      </c>
      <c r="G1923" s="34">
        <v>152.6846153846154</v>
      </c>
      <c r="H1923" s="34">
        <v>144.71111111111111</v>
      </c>
      <c r="I1923" s="34">
        <v>188.8111111111111</v>
      </c>
      <c r="J1923" s="34">
        <v>218.85555555555558</v>
      </c>
      <c r="K1923" s="34">
        <v>222.91428571428574</v>
      </c>
      <c r="L1923" s="34">
        <v>140.69259259259258</v>
      </c>
      <c r="M1923" s="34">
        <v>64.618518518518513</v>
      </c>
      <c r="N1923" s="34">
        <v>320</v>
      </c>
      <c r="O1923" s="34">
        <v>0.93333333333333335</v>
      </c>
      <c r="P1923" s="34">
        <v>0.9</v>
      </c>
      <c r="Q1923" s="34">
        <v>0.8666666666666667</v>
      </c>
      <c r="R1923" s="34">
        <v>0.83333333333333337</v>
      </c>
      <c r="S1923" s="34">
        <v>0.83333333333333337</v>
      </c>
      <c r="T1923" s="34">
        <v>0.8666666666666667</v>
      </c>
      <c r="U1923" s="34">
        <v>0.9</v>
      </c>
      <c r="V1923" s="34">
        <v>0.9</v>
      </c>
      <c r="W1923" s="34">
        <v>0.9</v>
      </c>
      <c r="X1923" s="34">
        <v>0.93333333333333335</v>
      </c>
      <c r="Y1923" s="34">
        <v>0.9</v>
      </c>
      <c r="Z1923" s="34">
        <v>0.9</v>
      </c>
      <c r="AA1923" s="34">
        <v>0.88888888888888884</v>
      </c>
    </row>
    <row r="1924" spans="1:27" ht="15.75" customHeight="1" x14ac:dyDescent="0.25">
      <c r="A1924" s="34">
        <v>29030040</v>
      </c>
      <c r="B1924" s="34">
        <v>15.043333333333331</v>
      </c>
      <c r="C1924" s="34">
        <v>16.28</v>
      </c>
      <c r="D1924" s="34">
        <v>43.513333333333335</v>
      </c>
      <c r="E1924" s="34">
        <v>134.42999999999998</v>
      </c>
      <c r="F1924" s="34">
        <v>173.67857142857142</v>
      </c>
      <c r="G1924" s="34">
        <v>153.70357142857139</v>
      </c>
      <c r="H1924" s="34">
        <v>151.5310344827586</v>
      </c>
      <c r="I1924" s="34">
        <v>181.28571428571428</v>
      </c>
      <c r="J1924" s="34">
        <v>217.82758620689654</v>
      </c>
      <c r="K1924" s="34">
        <v>235.34814814814817</v>
      </c>
      <c r="L1924" s="34">
        <v>189.54814814814816</v>
      </c>
      <c r="M1924" s="34">
        <v>73.653846153846146</v>
      </c>
      <c r="N1924" s="34">
        <v>342</v>
      </c>
      <c r="O1924" s="34">
        <v>1</v>
      </c>
      <c r="P1924" s="34">
        <v>1</v>
      </c>
      <c r="Q1924" s="34">
        <v>1</v>
      </c>
      <c r="R1924" s="34">
        <v>1</v>
      </c>
      <c r="S1924" s="34">
        <v>0.93333333333333335</v>
      </c>
      <c r="T1924" s="34">
        <v>0.93333333333333335</v>
      </c>
      <c r="U1924" s="34">
        <v>0.96666666666666667</v>
      </c>
      <c r="V1924" s="34">
        <v>0.93333333333333335</v>
      </c>
      <c r="W1924" s="34">
        <v>0.96666666666666667</v>
      </c>
      <c r="X1924" s="34">
        <v>0.9</v>
      </c>
      <c r="Y1924" s="34">
        <v>0.9</v>
      </c>
      <c r="Z1924" s="34">
        <v>0.8666666666666667</v>
      </c>
      <c r="AA1924" s="34">
        <v>0.95</v>
      </c>
    </row>
    <row r="1925" spans="1:27" ht="15.75" customHeight="1" x14ac:dyDescent="0.25">
      <c r="A1925" s="34">
        <v>29030050</v>
      </c>
      <c r="B1925" s="34">
        <v>9.7896551724137915</v>
      </c>
      <c r="C1925" s="34">
        <v>9.362068965517242</v>
      </c>
      <c r="D1925" s="34">
        <v>30.064285714285713</v>
      </c>
      <c r="E1925" s="34">
        <v>86.196296296296282</v>
      </c>
      <c r="F1925" s="34">
        <v>155.36551724137934</v>
      </c>
      <c r="G1925" s="34">
        <v>136.17666666666668</v>
      </c>
      <c r="H1925" s="34">
        <v>110.35666666666665</v>
      </c>
      <c r="I1925" s="34">
        <v>131.11379310344827</v>
      </c>
      <c r="J1925" s="34">
        <v>131.41724137931035</v>
      </c>
      <c r="K1925" s="34">
        <v>198.34827586206899</v>
      </c>
      <c r="L1925" s="34">
        <v>140.70000000000002</v>
      </c>
      <c r="M1925" s="34">
        <v>45.703703703703702</v>
      </c>
      <c r="N1925" s="34">
        <v>345</v>
      </c>
      <c r="O1925" s="34">
        <v>0.96666666666666667</v>
      </c>
      <c r="P1925" s="34">
        <v>0.96666666666666667</v>
      </c>
      <c r="Q1925" s="34">
        <v>0.93333333333333335</v>
      </c>
      <c r="R1925" s="34">
        <v>0.9</v>
      </c>
      <c r="S1925" s="34">
        <v>0.96666666666666667</v>
      </c>
      <c r="T1925" s="34">
        <v>1</v>
      </c>
      <c r="U1925" s="34">
        <v>1</v>
      </c>
      <c r="V1925" s="34">
        <v>0.96666666666666667</v>
      </c>
      <c r="W1925" s="34">
        <v>0.96666666666666667</v>
      </c>
      <c r="X1925" s="34">
        <v>0.96666666666666667</v>
      </c>
      <c r="Y1925" s="34">
        <v>0.96666666666666667</v>
      </c>
      <c r="Z1925" s="34">
        <v>0.9</v>
      </c>
      <c r="AA1925" s="34">
        <v>0.95833333333333337</v>
      </c>
    </row>
    <row r="1926" spans="1:27" ht="15.75" customHeight="1" x14ac:dyDescent="0.25">
      <c r="A1926" s="34">
        <v>29030080</v>
      </c>
      <c r="B1926" s="34">
        <v>15.703448275862071</v>
      </c>
      <c r="C1926" s="34">
        <v>22.289285714285715</v>
      </c>
      <c r="D1926" s="34">
        <v>37.103448275862071</v>
      </c>
      <c r="E1926" s="34">
        <v>143.36333333333332</v>
      </c>
      <c r="F1926" s="34">
        <v>204.1933333333333</v>
      </c>
      <c r="G1926" s="34">
        <v>190.64482758620682</v>
      </c>
      <c r="H1926" s="34">
        <v>211.34137931034485</v>
      </c>
      <c r="I1926" s="34">
        <v>227.47586206896557</v>
      </c>
      <c r="J1926" s="34">
        <v>257.31923076923073</v>
      </c>
      <c r="K1926" s="34">
        <v>263.96923076923076</v>
      </c>
      <c r="L1926" s="34">
        <v>220.01785714285714</v>
      </c>
      <c r="M1926" s="34">
        <v>86.57037037037037</v>
      </c>
      <c r="N1926" s="34">
        <v>340</v>
      </c>
      <c r="O1926" s="34">
        <v>0.96666666666666667</v>
      </c>
      <c r="P1926" s="34">
        <v>0.93333333333333335</v>
      </c>
      <c r="Q1926" s="34">
        <v>0.96666666666666667</v>
      </c>
      <c r="R1926" s="34">
        <v>1</v>
      </c>
      <c r="S1926" s="34">
        <v>1</v>
      </c>
      <c r="T1926" s="34">
        <v>0.96666666666666667</v>
      </c>
      <c r="U1926" s="34">
        <v>0.96666666666666667</v>
      </c>
      <c r="V1926" s="34">
        <v>0.96666666666666667</v>
      </c>
      <c r="W1926" s="34">
        <v>0.8666666666666667</v>
      </c>
      <c r="X1926" s="34">
        <v>0.8666666666666667</v>
      </c>
      <c r="Y1926" s="34">
        <v>0.93333333333333335</v>
      </c>
      <c r="Z1926" s="34">
        <v>0.9</v>
      </c>
      <c r="AA1926" s="34">
        <v>0.94444444444444442</v>
      </c>
    </row>
    <row r="1927" spans="1:27" ht="15.75" customHeight="1" x14ac:dyDescent="0.25">
      <c r="A1927" s="34">
        <v>29030140</v>
      </c>
      <c r="B1927" s="34">
        <v>7.6071428571428568</v>
      </c>
      <c r="C1927" s="34">
        <v>6.6241379310344835</v>
      </c>
      <c r="D1927" s="34">
        <v>22.178571428571427</v>
      </c>
      <c r="E1927" s="34">
        <v>62.6</v>
      </c>
      <c r="F1927" s="34">
        <v>147.78571428571428</v>
      </c>
      <c r="G1927" s="34">
        <v>105.33448275862071</v>
      </c>
      <c r="H1927" s="34">
        <v>89.368965517241392</v>
      </c>
      <c r="I1927" s="34">
        <v>126.27142857142859</v>
      </c>
      <c r="J1927" s="34">
        <v>143.06666666666666</v>
      </c>
      <c r="K1927" s="34">
        <v>183.66666666666666</v>
      </c>
      <c r="L1927" s="34">
        <v>167.73214285714289</v>
      </c>
      <c r="M1927" s="34">
        <v>49.160714285714278</v>
      </c>
      <c r="N1927" s="34">
        <v>336</v>
      </c>
      <c r="O1927" s="34">
        <v>0.93333333333333335</v>
      </c>
      <c r="P1927" s="34">
        <v>0.96666666666666667</v>
      </c>
      <c r="Q1927" s="34">
        <v>0.93333333333333335</v>
      </c>
      <c r="R1927" s="34">
        <v>0.9</v>
      </c>
      <c r="S1927" s="34">
        <v>0.93333333333333335</v>
      </c>
      <c r="T1927" s="34">
        <v>0.96666666666666667</v>
      </c>
      <c r="U1927" s="34">
        <v>0.96666666666666667</v>
      </c>
      <c r="V1927" s="34">
        <v>0.93333333333333335</v>
      </c>
      <c r="W1927" s="34">
        <v>0.9</v>
      </c>
      <c r="X1927" s="34">
        <v>0.9</v>
      </c>
      <c r="Y1927" s="34">
        <v>0.93333333333333335</v>
      </c>
      <c r="Z1927" s="34">
        <v>0.93333333333333335</v>
      </c>
      <c r="AA1927" s="34">
        <v>0.93333333333333335</v>
      </c>
    </row>
    <row r="1928" spans="1:27" ht="15.75" customHeight="1" x14ac:dyDescent="0.25">
      <c r="A1928" s="34">
        <v>29030150</v>
      </c>
      <c r="B1928" s="34">
        <v>52.162068965517243</v>
      </c>
      <c r="C1928" s="34">
        <v>44.432142857142857</v>
      </c>
      <c r="D1928" s="34">
        <v>93.623076923076923</v>
      </c>
      <c r="E1928" s="34">
        <v>224.37037037037038</v>
      </c>
      <c r="F1928" s="34">
        <v>225.43076923076922</v>
      </c>
      <c r="G1928" s="34">
        <v>158.53928571428574</v>
      </c>
      <c r="H1928" s="34">
        <v>172.72857142857143</v>
      </c>
      <c r="I1928" s="34">
        <v>228.53703703703704</v>
      </c>
      <c r="J1928" s="34">
        <v>260.1740740740741</v>
      </c>
      <c r="K1928" s="34">
        <v>256.15925925925927</v>
      </c>
      <c r="L1928" s="34">
        <v>238.95555555555555</v>
      </c>
      <c r="M1928" s="34">
        <v>113.84230769230768</v>
      </c>
      <c r="N1928" s="34">
        <v>326</v>
      </c>
      <c r="O1928" s="34">
        <v>0.96666666666666667</v>
      </c>
      <c r="P1928" s="34">
        <v>0.93333333333333335</v>
      </c>
      <c r="Q1928" s="34">
        <v>0.8666666666666667</v>
      </c>
      <c r="R1928" s="34">
        <v>0.9</v>
      </c>
      <c r="S1928" s="34">
        <v>0.8666666666666667</v>
      </c>
      <c r="T1928" s="34">
        <v>0.93333333333333335</v>
      </c>
      <c r="U1928" s="34">
        <v>0.93333333333333335</v>
      </c>
      <c r="V1928" s="34">
        <v>0.9</v>
      </c>
      <c r="W1928" s="34">
        <v>0.9</v>
      </c>
      <c r="X1928" s="34">
        <v>0.9</v>
      </c>
      <c r="Y1928" s="34">
        <v>0.9</v>
      </c>
      <c r="Z1928" s="34">
        <v>0.8666666666666667</v>
      </c>
      <c r="AA1928" s="34">
        <v>0.90555555555555556</v>
      </c>
    </row>
    <row r="1929" spans="1:27" ht="15.75" customHeight="1" x14ac:dyDescent="0.25">
      <c r="A1929" s="34">
        <v>29030160</v>
      </c>
      <c r="B1929" s="34">
        <v>10.473333333333333</v>
      </c>
      <c r="C1929" s="34">
        <v>12.346666666666666</v>
      </c>
      <c r="D1929" s="34">
        <v>29.413793103448278</v>
      </c>
      <c r="E1929" s="34">
        <v>100.26666666666667</v>
      </c>
      <c r="F1929" s="34">
        <v>186.87</v>
      </c>
      <c r="G1929" s="34">
        <v>161.25</v>
      </c>
      <c r="H1929" s="34">
        <v>175.52333333333334</v>
      </c>
      <c r="I1929" s="34">
        <v>225.95666666666665</v>
      </c>
      <c r="J1929" s="34">
        <v>201.37333333333333</v>
      </c>
      <c r="K1929" s="34">
        <v>249.9655172413793</v>
      </c>
      <c r="L1929" s="34">
        <v>173.73</v>
      </c>
      <c r="M1929" s="34">
        <v>70.06</v>
      </c>
      <c r="N1929" s="34">
        <v>358</v>
      </c>
      <c r="O1929" s="34">
        <v>1</v>
      </c>
      <c r="P1929" s="34">
        <v>1</v>
      </c>
      <c r="Q1929" s="34">
        <v>0.96666666666666667</v>
      </c>
      <c r="R1929" s="34">
        <v>1</v>
      </c>
      <c r="S1929" s="34">
        <v>1</v>
      </c>
      <c r="T1929" s="34">
        <v>1</v>
      </c>
      <c r="U1929" s="34">
        <v>1</v>
      </c>
      <c r="V1929" s="34">
        <v>1</v>
      </c>
      <c r="W1929" s="34">
        <v>1</v>
      </c>
      <c r="X1929" s="34">
        <v>0.96666666666666667</v>
      </c>
      <c r="Y1929" s="34">
        <v>1</v>
      </c>
      <c r="Z1929" s="34">
        <v>1</v>
      </c>
      <c r="AA1929" s="34">
        <v>0.99444444444444446</v>
      </c>
    </row>
    <row r="1930" spans="1:27" ht="15.75" customHeight="1" x14ac:dyDescent="0.25">
      <c r="A1930" s="34">
        <v>29030170</v>
      </c>
      <c r="B1930" s="34">
        <v>9.4333333333333336</v>
      </c>
      <c r="C1930" s="34">
        <v>8.625</v>
      </c>
      <c r="D1930" s="34">
        <v>48.16551724137932</v>
      </c>
      <c r="E1930" s="34">
        <v>105.85333333333332</v>
      </c>
      <c r="F1930" s="34">
        <v>166.39310344827584</v>
      </c>
      <c r="G1930" s="34">
        <v>139.47666666666663</v>
      </c>
      <c r="H1930" s="34">
        <v>159.98666666666668</v>
      </c>
      <c r="I1930" s="34">
        <v>179.55172413793105</v>
      </c>
      <c r="J1930" s="34">
        <v>184.82999999999998</v>
      </c>
      <c r="K1930" s="34">
        <v>204.72333333333333</v>
      </c>
      <c r="L1930" s="34">
        <v>136.21379310344827</v>
      </c>
      <c r="M1930" s="34">
        <v>53.864285714285714</v>
      </c>
      <c r="N1930" s="34">
        <v>352</v>
      </c>
      <c r="O1930" s="34">
        <v>1</v>
      </c>
      <c r="P1930" s="34">
        <v>0.93333333333333335</v>
      </c>
      <c r="Q1930" s="34">
        <v>0.96666666666666667</v>
      </c>
      <c r="R1930" s="34">
        <v>1</v>
      </c>
      <c r="S1930" s="34">
        <v>0.96666666666666667</v>
      </c>
      <c r="T1930" s="34">
        <v>1</v>
      </c>
      <c r="U1930" s="34">
        <v>1</v>
      </c>
      <c r="V1930" s="34">
        <v>0.96666666666666667</v>
      </c>
      <c r="W1930" s="34">
        <v>1</v>
      </c>
      <c r="X1930" s="34">
        <v>1</v>
      </c>
      <c r="Y1930" s="34">
        <v>0.96666666666666667</v>
      </c>
      <c r="Z1930" s="34">
        <v>0.93333333333333335</v>
      </c>
      <c r="AA1930" s="34">
        <v>0.97777777777777775</v>
      </c>
    </row>
    <row r="1931" spans="1:27" ht="15.75" customHeight="1" x14ac:dyDescent="0.25">
      <c r="A1931" s="34">
        <v>29030200</v>
      </c>
      <c r="B1931" s="34">
        <v>25.593333333333327</v>
      </c>
      <c r="C1931" s="34">
        <v>30.136666666666674</v>
      </c>
      <c r="D1931" s="34">
        <v>67.410000000000011</v>
      </c>
      <c r="E1931" s="34">
        <v>124.14333333333335</v>
      </c>
      <c r="F1931" s="34">
        <v>165.85</v>
      </c>
      <c r="G1931" s="34">
        <v>149.96999999999997</v>
      </c>
      <c r="H1931" s="34">
        <v>147.77241379310342</v>
      </c>
      <c r="I1931" s="34">
        <v>180.53000000000003</v>
      </c>
      <c r="J1931" s="34">
        <v>160.94000000000003</v>
      </c>
      <c r="K1931" s="34">
        <v>189.65517241379314</v>
      </c>
      <c r="L1931" s="34">
        <v>155.33571428571432</v>
      </c>
      <c r="M1931" s="34">
        <v>74.577777777777783</v>
      </c>
      <c r="N1931" s="34">
        <v>353</v>
      </c>
      <c r="O1931" s="34">
        <v>1</v>
      </c>
      <c r="P1931" s="34">
        <v>1</v>
      </c>
      <c r="Q1931" s="34">
        <v>1</v>
      </c>
      <c r="R1931" s="34">
        <v>1</v>
      </c>
      <c r="S1931" s="34">
        <v>1</v>
      </c>
      <c r="T1931" s="34">
        <v>1</v>
      </c>
      <c r="U1931" s="34">
        <v>0.96666666666666667</v>
      </c>
      <c r="V1931" s="34">
        <v>1</v>
      </c>
      <c r="W1931" s="34">
        <v>1</v>
      </c>
      <c r="X1931" s="34">
        <v>0.96666666666666667</v>
      </c>
      <c r="Y1931" s="34">
        <v>0.93333333333333335</v>
      </c>
      <c r="Z1931" s="34">
        <v>0.9</v>
      </c>
      <c r="AA1931" s="34">
        <v>0.98055555555555551</v>
      </c>
    </row>
    <row r="1932" spans="1:27" ht="15.75" customHeight="1" x14ac:dyDescent="0.25">
      <c r="A1932" s="34">
        <v>29030270</v>
      </c>
      <c r="B1932" s="34">
        <v>4.53</v>
      </c>
      <c r="C1932" s="34">
        <v>2.8821428571428571</v>
      </c>
      <c r="D1932" s="34">
        <v>18.724137931034484</v>
      </c>
      <c r="E1932" s="34">
        <v>58.865517241379315</v>
      </c>
      <c r="F1932" s="34">
        <v>135.6</v>
      </c>
      <c r="G1932" s="34">
        <v>96.017241379310349</v>
      </c>
      <c r="H1932" s="34">
        <v>86.279310344827593</v>
      </c>
      <c r="I1932" s="34">
        <v>117.23333333333333</v>
      </c>
      <c r="J1932" s="34">
        <v>124.76896551724138</v>
      </c>
      <c r="K1932" s="34">
        <v>169.38461538461539</v>
      </c>
      <c r="L1932" s="34">
        <v>105.45357142857144</v>
      </c>
      <c r="M1932" s="34">
        <v>26.581481481481482</v>
      </c>
      <c r="N1932" s="34">
        <v>343</v>
      </c>
      <c r="O1932" s="34">
        <v>1</v>
      </c>
      <c r="P1932" s="34">
        <v>0.93333333333333335</v>
      </c>
      <c r="Q1932" s="34">
        <v>0.96666666666666667</v>
      </c>
      <c r="R1932" s="34">
        <v>0.96666666666666667</v>
      </c>
      <c r="S1932" s="34">
        <v>0.96666666666666667</v>
      </c>
      <c r="T1932" s="34">
        <v>0.96666666666666667</v>
      </c>
      <c r="U1932" s="34">
        <v>0.96666666666666667</v>
      </c>
      <c r="V1932" s="34">
        <v>1</v>
      </c>
      <c r="W1932" s="34">
        <v>0.96666666666666667</v>
      </c>
      <c r="X1932" s="34">
        <v>0.8666666666666667</v>
      </c>
      <c r="Y1932" s="34">
        <v>0.93333333333333335</v>
      </c>
      <c r="Z1932" s="34">
        <v>0.9</v>
      </c>
      <c r="AA1932" s="34">
        <v>0.95277777777777772</v>
      </c>
    </row>
    <row r="1933" spans="1:27" ht="15.75" customHeight="1" x14ac:dyDescent="0.25">
      <c r="A1933" s="34">
        <v>29030280</v>
      </c>
      <c r="B1933" s="34">
        <v>27.675000000000001</v>
      </c>
      <c r="C1933" s="34">
        <v>32.710714285714289</v>
      </c>
      <c r="D1933" s="34">
        <v>65.581481481481475</v>
      </c>
      <c r="E1933" s="34">
        <v>179.79285714285717</v>
      </c>
      <c r="F1933" s="34">
        <v>268.12413793103451</v>
      </c>
      <c r="G1933" s="34">
        <v>222.48275862068965</v>
      </c>
      <c r="H1933" s="34">
        <v>204.02413793103449</v>
      </c>
      <c r="I1933" s="34">
        <v>325.24642857142857</v>
      </c>
      <c r="J1933" s="34">
        <v>314.56896551724139</v>
      </c>
      <c r="K1933" s="34">
        <v>329.76896551724133</v>
      </c>
      <c r="L1933" s="34">
        <v>273.9892857142857</v>
      </c>
      <c r="M1933" s="34">
        <v>76.146153846153851</v>
      </c>
      <c r="N1933" s="34">
        <v>338</v>
      </c>
      <c r="O1933" s="34">
        <v>0.93333333333333335</v>
      </c>
      <c r="P1933" s="34">
        <v>0.93333333333333335</v>
      </c>
      <c r="Q1933" s="34">
        <v>0.9</v>
      </c>
      <c r="R1933" s="34">
        <v>0.93333333333333335</v>
      </c>
      <c r="S1933" s="34">
        <v>0.96666666666666667</v>
      </c>
      <c r="T1933" s="34">
        <v>0.96666666666666667</v>
      </c>
      <c r="U1933" s="34">
        <v>0.96666666666666667</v>
      </c>
      <c r="V1933" s="34">
        <v>0.93333333333333335</v>
      </c>
      <c r="W1933" s="34">
        <v>0.96666666666666667</v>
      </c>
      <c r="X1933" s="34">
        <v>0.96666666666666667</v>
      </c>
      <c r="Y1933" s="34">
        <v>0.93333333333333335</v>
      </c>
      <c r="Z1933" s="34">
        <v>0.8666666666666667</v>
      </c>
      <c r="AA1933" s="34">
        <v>0.93888888888888888</v>
      </c>
    </row>
    <row r="1934" spans="1:27" ht="15.75" customHeight="1" x14ac:dyDescent="0.25">
      <c r="A1934" s="34">
        <v>29030300</v>
      </c>
      <c r="B1934" s="34">
        <v>51.477777777777781</v>
      </c>
      <c r="C1934" s="34">
        <v>58.033333333333331</v>
      </c>
      <c r="D1934" s="34">
        <v>86.1</v>
      </c>
      <c r="E1934" s="34">
        <v>203.73333333333332</v>
      </c>
      <c r="F1934" s="34">
        <v>275.35555555555555</v>
      </c>
      <c r="G1934" s="34">
        <v>247.52500000000001</v>
      </c>
      <c r="H1934" s="34">
        <v>181.14285714285714</v>
      </c>
      <c r="I1934" s="34">
        <v>213.67500000000001</v>
      </c>
      <c r="J1934" s="34">
        <v>285.5</v>
      </c>
      <c r="K1934" s="34">
        <v>318.86250000000001</v>
      </c>
      <c r="L1934" s="34">
        <v>236.9</v>
      </c>
      <c r="M1934" s="34">
        <v>121.8125</v>
      </c>
      <c r="N1934" s="34">
        <v>100</v>
      </c>
      <c r="O1934" s="34">
        <v>0.3</v>
      </c>
      <c r="P1934" s="34">
        <v>0.3</v>
      </c>
      <c r="Q1934" s="34">
        <v>0.3</v>
      </c>
      <c r="R1934" s="34">
        <v>0.3</v>
      </c>
      <c r="S1934" s="34">
        <v>0.3</v>
      </c>
      <c r="T1934" s="34">
        <v>0.26666666666666666</v>
      </c>
      <c r="U1934" s="34">
        <v>0.23333333333333334</v>
      </c>
      <c r="V1934" s="34">
        <v>0.26666666666666666</v>
      </c>
      <c r="W1934" s="34">
        <v>0.26666666666666666</v>
      </c>
      <c r="X1934" s="34">
        <v>0.26666666666666666</v>
      </c>
      <c r="Y1934" s="34">
        <v>0.26666666666666666</v>
      </c>
      <c r="Z1934" s="34">
        <v>0.26666666666666666</v>
      </c>
      <c r="AA1934" s="34">
        <v>0.27777777777777779</v>
      </c>
    </row>
    <row r="1935" spans="1:27" ht="15.75" customHeight="1" x14ac:dyDescent="0.25">
      <c r="A1935" s="34">
        <v>29030310</v>
      </c>
      <c r="B1935" s="34">
        <v>16.896666666666665</v>
      </c>
      <c r="C1935" s="34">
        <v>6.7066666666666661</v>
      </c>
      <c r="D1935" s="34">
        <v>36.879310344827587</v>
      </c>
      <c r="E1935" s="34">
        <v>97.468965517241372</v>
      </c>
      <c r="F1935" s="34">
        <v>173.72413793103448</v>
      </c>
      <c r="G1935" s="34">
        <v>163.66333333333333</v>
      </c>
      <c r="H1935" s="34">
        <v>156.56206896551726</v>
      </c>
      <c r="I1935" s="34">
        <v>178.22068965517241</v>
      </c>
      <c r="J1935" s="34">
        <v>179.74000000000004</v>
      </c>
      <c r="K1935" s="34">
        <v>211.25999999999996</v>
      </c>
      <c r="L1935" s="34">
        <v>184.39655172413794</v>
      </c>
      <c r="M1935" s="34">
        <v>66.936666666666667</v>
      </c>
      <c r="N1935" s="34">
        <v>354</v>
      </c>
      <c r="O1935" s="34">
        <v>1</v>
      </c>
      <c r="P1935" s="34">
        <v>1</v>
      </c>
      <c r="Q1935" s="34">
        <v>0.96666666666666667</v>
      </c>
      <c r="R1935" s="34">
        <v>0.96666666666666667</v>
      </c>
      <c r="S1935" s="34">
        <v>0.96666666666666667</v>
      </c>
      <c r="T1935" s="34">
        <v>1</v>
      </c>
      <c r="U1935" s="34">
        <v>0.96666666666666667</v>
      </c>
      <c r="V1935" s="34">
        <v>0.96666666666666667</v>
      </c>
      <c r="W1935" s="34">
        <v>1</v>
      </c>
      <c r="X1935" s="34">
        <v>1</v>
      </c>
      <c r="Y1935" s="34">
        <v>0.96666666666666667</v>
      </c>
      <c r="Z1935" s="34">
        <v>1</v>
      </c>
      <c r="AA1935" s="34">
        <v>0.98333333333333328</v>
      </c>
    </row>
    <row r="1936" spans="1:27" ht="15.75" customHeight="1" x14ac:dyDescent="0.25">
      <c r="A1936" s="34">
        <v>29030320</v>
      </c>
      <c r="B1936" s="34">
        <v>5.7655172413793112</v>
      </c>
      <c r="C1936" s="34">
        <v>4.6275862068965514</v>
      </c>
      <c r="D1936" s="34">
        <v>19.827586206896552</v>
      </c>
      <c r="E1936" s="34">
        <v>75.110714285714295</v>
      </c>
      <c r="F1936" s="34">
        <v>121.43793103448276</v>
      </c>
      <c r="G1936" s="34">
        <v>118.72592592592595</v>
      </c>
      <c r="H1936" s="34">
        <v>135.37931034482756</v>
      </c>
      <c r="I1936" s="34">
        <v>133.62068965517244</v>
      </c>
      <c r="J1936" s="34">
        <v>132.05862068965516</v>
      </c>
      <c r="K1936" s="34">
        <v>181.20000000000002</v>
      </c>
      <c r="L1936" s="34">
        <v>137.37142857142857</v>
      </c>
      <c r="M1936" s="34">
        <v>47.317857142857136</v>
      </c>
      <c r="N1936" s="34">
        <v>342</v>
      </c>
      <c r="O1936" s="34">
        <v>0.96666666666666667</v>
      </c>
      <c r="P1936" s="34">
        <v>0.96666666666666667</v>
      </c>
      <c r="Q1936" s="34">
        <v>0.96666666666666667</v>
      </c>
      <c r="R1936" s="34">
        <v>0.93333333333333335</v>
      </c>
      <c r="S1936" s="34">
        <v>0.96666666666666667</v>
      </c>
      <c r="T1936" s="34">
        <v>0.9</v>
      </c>
      <c r="U1936" s="34">
        <v>0.96666666666666667</v>
      </c>
      <c r="V1936" s="34">
        <v>0.96666666666666667</v>
      </c>
      <c r="W1936" s="34">
        <v>0.96666666666666667</v>
      </c>
      <c r="X1936" s="34">
        <v>0.93333333333333335</v>
      </c>
      <c r="Y1936" s="34">
        <v>0.93333333333333335</v>
      </c>
      <c r="Z1936" s="34">
        <v>0.93333333333333335</v>
      </c>
      <c r="AA1936" s="34">
        <v>0.95</v>
      </c>
    </row>
    <row r="1937" spans="1:27" ht="15.75" customHeight="1" x14ac:dyDescent="0.25">
      <c r="A1937" s="34">
        <v>29030370</v>
      </c>
      <c r="B1937" s="34">
        <v>2.4</v>
      </c>
      <c r="C1937" s="34">
        <v>0.34482758620689657</v>
      </c>
      <c r="D1937" s="34">
        <v>2.2758620689655173</v>
      </c>
      <c r="E1937" s="34">
        <v>31.071428571428573</v>
      </c>
      <c r="F1937" s="34">
        <v>109.82857142857142</v>
      </c>
      <c r="G1937" s="34">
        <v>127.88888888888889</v>
      </c>
      <c r="H1937" s="34">
        <v>105.28571428571429</v>
      </c>
      <c r="I1937" s="34">
        <v>111.85714285714286</v>
      </c>
      <c r="J1937" s="34">
        <v>135.66896551724139</v>
      </c>
      <c r="K1937" s="34">
        <v>208</v>
      </c>
      <c r="L1937" s="34">
        <v>143.45172413793105</v>
      </c>
      <c r="M1937" s="34">
        <v>37.821428571428569</v>
      </c>
      <c r="N1937" s="34">
        <v>341</v>
      </c>
      <c r="O1937" s="34">
        <v>1</v>
      </c>
      <c r="P1937" s="34">
        <v>0.96666666666666667</v>
      </c>
      <c r="Q1937" s="34">
        <v>0.96666666666666667</v>
      </c>
      <c r="R1937" s="34">
        <v>0.93333333333333335</v>
      </c>
      <c r="S1937" s="34">
        <v>0.93333333333333335</v>
      </c>
      <c r="T1937" s="34">
        <v>0.9</v>
      </c>
      <c r="U1937" s="34">
        <v>0.93333333333333335</v>
      </c>
      <c r="V1937" s="34">
        <v>0.93333333333333335</v>
      </c>
      <c r="W1937" s="34">
        <v>0.96666666666666667</v>
      </c>
      <c r="X1937" s="34">
        <v>0.93333333333333335</v>
      </c>
      <c r="Y1937" s="34">
        <v>0.96666666666666667</v>
      </c>
      <c r="Z1937" s="34">
        <v>0.93333333333333335</v>
      </c>
      <c r="AA1937" s="34">
        <v>0.94722222222222219</v>
      </c>
    </row>
    <row r="1938" spans="1:27" ht="15.75" customHeight="1" x14ac:dyDescent="0.25">
      <c r="A1938" s="34">
        <v>29030380</v>
      </c>
      <c r="B1938" s="34">
        <v>26.060714285714287</v>
      </c>
      <c r="C1938" s="34">
        <v>40.203571428571429</v>
      </c>
      <c r="D1938" s="34">
        <v>60.896153846153844</v>
      </c>
      <c r="E1938" s="34">
        <v>157.15357142857144</v>
      </c>
      <c r="F1938" s="34">
        <v>212.59285714285716</v>
      </c>
      <c r="G1938" s="34">
        <v>185.24814814814818</v>
      </c>
      <c r="H1938" s="34">
        <v>179.58620689655172</v>
      </c>
      <c r="I1938" s="34">
        <v>241.79310344827587</v>
      </c>
      <c r="J1938" s="34">
        <v>234.1448275862069</v>
      </c>
      <c r="K1938" s="34">
        <v>244.62758620689658</v>
      </c>
      <c r="L1938" s="34">
        <v>213.78275862068969</v>
      </c>
      <c r="M1938" s="34">
        <v>89.525000000000006</v>
      </c>
      <c r="N1938" s="34">
        <v>338</v>
      </c>
      <c r="O1938" s="34">
        <v>0.93333333333333335</v>
      </c>
      <c r="P1938" s="34">
        <v>0.93333333333333335</v>
      </c>
      <c r="Q1938" s="34">
        <v>0.8666666666666667</v>
      </c>
      <c r="R1938" s="34">
        <v>0.93333333333333335</v>
      </c>
      <c r="S1938" s="34">
        <v>0.93333333333333335</v>
      </c>
      <c r="T1938" s="34">
        <v>0.9</v>
      </c>
      <c r="U1938" s="34">
        <v>0.96666666666666667</v>
      </c>
      <c r="V1938" s="34">
        <v>0.96666666666666667</v>
      </c>
      <c r="W1938" s="34">
        <v>0.96666666666666667</v>
      </c>
      <c r="X1938" s="34">
        <v>0.96666666666666667</v>
      </c>
      <c r="Y1938" s="34">
        <v>0.96666666666666667</v>
      </c>
      <c r="Z1938" s="34">
        <v>0.93333333333333335</v>
      </c>
      <c r="AA1938" s="34">
        <v>0.93888888888888888</v>
      </c>
    </row>
    <row r="1939" spans="1:27" ht="15.75" customHeight="1" x14ac:dyDescent="0.25">
      <c r="A1939" s="34">
        <v>29030390</v>
      </c>
      <c r="B1939" s="34">
        <v>12.181818181818182</v>
      </c>
      <c r="C1939" s="34">
        <v>9.709090909090909</v>
      </c>
      <c r="D1939" s="34">
        <v>12.727272727272727</v>
      </c>
      <c r="E1939" s="34">
        <v>68.375</v>
      </c>
      <c r="F1939" s="34">
        <v>132.11818181818182</v>
      </c>
      <c r="G1939" s="34">
        <v>81.599999999999994</v>
      </c>
      <c r="H1939" s="34">
        <v>94.555555555555557</v>
      </c>
      <c r="I1939" s="34">
        <v>109.90909090909091</v>
      </c>
      <c r="J1939" s="34">
        <v>105.6</v>
      </c>
      <c r="K1939" s="34">
        <v>126.7625</v>
      </c>
      <c r="L1939" s="34">
        <v>94.666666666666671</v>
      </c>
      <c r="M1939" s="34">
        <v>21.222222222222221</v>
      </c>
      <c r="N1939" s="34">
        <v>118</v>
      </c>
      <c r="O1939" s="34">
        <v>0.36666666666666664</v>
      </c>
      <c r="P1939" s="34">
        <v>0.36666666666666664</v>
      </c>
      <c r="Q1939" s="34">
        <v>0.36666666666666664</v>
      </c>
      <c r="R1939" s="34">
        <v>0.26666666666666666</v>
      </c>
      <c r="S1939" s="34">
        <v>0.36666666666666664</v>
      </c>
      <c r="T1939" s="34">
        <v>0.33333333333333331</v>
      </c>
      <c r="U1939" s="34">
        <v>0.3</v>
      </c>
      <c r="V1939" s="34">
        <v>0.36666666666666664</v>
      </c>
      <c r="W1939" s="34">
        <v>0.33333333333333331</v>
      </c>
      <c r="X1939" s="34">
        <v>0.26666666666666666</v>
      </c>
      <c r="Y1939" s="34">
        <v>0.3</v>
      </c>
      <c r="Z1939" s="34">
        <v>0.3</v>
      </c>
      <c r="AA1939" s="34">
        <v>0.32777777777777778</v>
      </c>
    </row>
    <row r="1940" spans="1:27" ht="15.75" customHeight="1" x14ac:dyDescent="0.25">
      <c r="A1940" s="34">
        <v>29030410</v>
      </c>
      <c r="B1940" s="34">
        <v>8.5172413793103452</v>
      </c>
      <c r="C1940" s="34">
        <v>4.2</v>
      </c>
      <c r="D1940" s="34">
        <v>15.448275862068966</v>
      </c>
      <c r="E1940" s="34">
        <v>47.25714285714286</v>
      </c>
      <c r="F1940" s="34">
        <v>129.10344827586206</v>
      </c>
      <c r="G1940" s="34">
        <v>105.43333333333334</v>
      </c>
      <c r="H1940" s="34">
        <v>100.20689655172414</v>
      </c>
      <c r="I1940" s="34">
        <v>122.18333333333334</v>
      </c>
      <c r="J1940" s="34">
        <v>131.13333333333333</v>
      </c>
      <c r="K1940" s="34">
        <v>164.04</v>
      </c>
      <c r="L1940" s="34">
        <v>105.28571428571429</v>
      </c>
      <c r="M1940" s="34">
        <v>31.36</v>
      </c>
      <c r="N1940" s="34">
        <v>342</v>
      </c>
      <c r="O1940" s="34">
        <v>0.96666666666666667</v>
      </c>
      <c r="P1940" s="34">
        <v>1</v>
      </c>
      <c r="Q1940" s="34">
        <v>0.96666666666666667</v>
      </c>
      <c r="R1940" s="34">
        <v>0.93333333333333335</v>
      </c>
      <c r="S1940" s="34">
        <v>0.96666666666666667</v>
      </c>
      <c r="T1940" s="34">
        <v>1</v>
      </c>
      <c r="U1940" s="34">
        <v>0.96666666666666667</v>
      </c>
      <c r="V1940" s="34">
        <v>1</v>
      </c>
      <c r="W1940" s="34">
        <v>1</v>
      </c>
      <c r="X1940" s="34">
        <v>0.83333333333333337</v>
      </c>
      <c r="Y1940" s="34">
        <v>0.93333333333333335</v>
      </c>
      <c r="Z1940" s="34">
        <v>0.83333333333333337</v>
      </c>
      <c r="AA1940" s="34">
        <v>0.95</v>
      </c>
    </row>
    <row r="1941" spans="1:27" ht="15.75" customHeight="1" x14ac:dyDescent="0.25">
      <c r="A1941" s="34">
        <v>29030420</v>
      </c>
      <c r="B1941" s="34">
        <v>0</v>
      </c>
      <c r="C1941" s="34">
        <v>0</v>
      </c>
      <c r="D1941" s="34">
        <v>100</v>
      </c>
      <c r="E1941" s="34">
        <v>90</v>
      </c>
      <c r="F1941" s="34">
        <v>325</v>
      </c>
      <c r="G1941" s="34">
        <v>120</v>
      </c>
      <c r="H1941" s="34">
        <v>80</v>
      </c>
      <c r="I1941" s="34">
        <v>147</v>
      </c>
      <c r="J1941" s="34" t="s">
        <v>1930</v>
      </c>
      <c r="K1941" s="34" t="s">
        <v>1930</v>
      </c>
      <c r="L1941" s="34" t="s">
        <v>1930</v>
      </c>
      <c r="M1941" s="34" t="s">
        <v>1930</v>
      </c>
      <c r="N1941" s="34">
        <v>8</v>
      </c>
      <c r="O1941" s="34">
        <v>3.3333333333333333E-2</v>
      </c>
      <c r="P1941" s="34">
        <v>3.3333333333333333E-2</v>
      </c>
      <c r="Q1941" s="34">
        <v>3.3333333333333333E-2</v>
      </c>
      <c r="R1941" s="34">
        <v>3.3333333333333333E-2</v>
      </c>
      <c r="S1941" s="34">
        <v>3.3333333333333333E-2</v>
      </c>
      <c r="T1941" s="34">
        <v>3.3333333333333333E-2</v>
      </c>
      <c r="U1941" s="34">
        <v>3.3333333333333333E-2</v>
      </c>
      <c r="V1941" s="34">
        <v>3.3333333333333333E-2</v>
      </c>
      <c r="W1941" s="34">
        <v>0</v>
      </c>
      <c r="X1941" s="34">
        <v>0</v>
      </c>
      <c r="Y1941" s="34">
        <v>0</v>
      </c>
      <c r="Z1941" s="34">
        <v>0</v>
      </c>
      <c r="AA1941" s="34">
        <v>2.2222222222222223E-2</v>
      </c>
    </row>
    <row r="1942" spans="1:27" ht="15.75" customHeight="1" x14ac:dyDescent="0.25">
      <c r="A1942" s="34">
        <v>29030430</v>
      </c>
      <c r="B1942" s="34">
        <v>11.379310344827585</v>
      </c>
      <c r="C1942" s="34">
        <v>12.6</v>
      </c>
      <c r="D1942" s="34">
        <v>36.75</v>
      </c>
      <c r="E1942" s="34">
        <v>124.35517241379311</v>
      </c>
      <c r="F1942" s="34">
        <v>193.55555555555554</v>
      </c>
      <c r="G1942" s="34">
        <v>181.86071428571429</v>
      </c>
      <c r="H1942" s="34">
        <v>191.82500000000002</v>
      </c>
      <c r="I1942" s="34">
        <v>209.63214285714284</v>
      </c>
      <c r="J1942" s="34">
        <v>236.46071428571432</v>
      </c>
      <c r="K1942" s="34">
        <v>259.7392857142857</v>
      </c>
      <c r="L1942" s="34">
        <v>206.58571428571426</v>
      </c>
      <c r="M1942" s="34">
        <v>78.65384615384616</v>
      </c>
      <c r="N1942" s="34">
        <v>337</v>
      </c>
      <c r="O1942" s="34">
        <v>0.96666666666666667</v>
      </c>
      <c r="P1942" s="34">
        <v>1</v>
      </c>
      <c r="Q1942" s="34">
        <v>0.93333333333333335</v>
      </c>
      <c r="R1942" s="34">
        <v>0.96666666666666667</v>
      </c>
      <c r="S1942" s="34">
        <v>0.9</v>
      </c>
      <c r="T1942" s="34">
        <v>0.93333333333333335</v>
      </c>
      <c r="U1942" s="34">
        <v>0.93333333333333335</v>
      </c>
      <c r="V1942" s="34">
        <v>0.93333333333333335</v>
      </c>
      <c r="W1942" s="34">
        <v>0.93333333333333335</v>
      </c>
      <c r="X1942" s="34">
        <v>0.93333333333333335</v>
      </c>
      <c r="Y1942" s="34">
        <v>0.93333333333333335</v>
      </c>
      <c r="Z1942" s="34">
        <v>0.8666666666666667</v>
      </c>
      <c r="AA1942" s="34">
        <v>0.93611111111111112</v>
      </c>
    </row>
    <row r="1943" spans="1:27" ht="15.75" customHeight="1" x14ac:dyDescent="0.25">
      <c r="A1943" s="34">
        <v>29030450</v>
      </c>
      <c r="B1943" s="34">
        <v>46.266666666666666</v>
      </c>
      <c r="C1943" s="34">
        <v>48.531034482758621</v>
      </c>
      <c r="D1943" s="34">
        <v>102.5</v>
      </c>
      <c r="E1943" s="34">
        <v>186.45714285714286</v>
      </c>
      <c r="F1943" s="34">
        <v>213.04642857142855</v>
      </c>
      <c r="G1943" s="34">
        <v>163.52500000000001</v>
      </c>
      <c r="H1943" s="34">
        <v>178.18620689655171</v>
      </c>
      <c r="I1943" s="34">
        <v>219.62</v>
      </c>
      <c r="J1943" s="34">
        <v>231.9344827586207</v>
      </c>
      <c r="K1943" s="34">
        <v>275.76551724137931</v>
      </c>
      <c r="L1943" s="34">
        <v>199.51538461538459</v>
      </c>
      <c r="M1943" s="34">
        <v>114.09230769230768</v>
      </c>
      <c r="N1943" s="34">
        <v>339</v>
      </c>
      <c r="O1943" s="34">
        <v>1</v>
      </c>
      <c r="P1943" s="34">
        <v>0.96666666666666667</v>
      </c>
      <c r="Q1943" s="34">
        <v>0.9</v>
      </c>
      <c r="R1943" s="34">
        <v>0.93333333333333335</v>
      </c>
      <c r="S1943" s="34">
        <v>0.93333333333333335</v>
      </c>
      <c r="T1943" s="34">
        <v>0.93333333333333335</v>
      </c>
      <c r="U1943" s="34">
        <v>0.96666666666666667</v>
      </c>
      <c r="V1943" s="34">
        <v>1</v>
      </c>
      <c r="W1943" s="34">
        <v>0.96666666666666667</v>
      </c>
      <c r="X1943" s="34">
        <v>0.96666666666666667</v>
      </c>
      <c r="Y1943" s="34">
        <v>0.8666666666666667</v>
      </c>
      <c r="Z1943" s="34">
        <v>0.8666666666666667</v>
      </c>
      <c r="AA1943" s="34">
        <v>0.94166666666666665</v>
      </c>
    </row>
    <row r="1944" spans="1:27" ht="15.75" customHeight="1" x14ac:dyDescent="0.25">
      <c r="A1944" s="34">
        <v>29030470</v>
      </c>
      <c r="B1944" s="34">
        <v>36.345454545454544</v>
      </c>
      <c r="C1944" s="34">
        <v>64.454545454545453</v>
      </c>
      <c r="D1944" s="34">
        <v>79.818181818181827</v>
      </c>
      <c r="E1944" s="34">
        <v>215.86363636363637</v>
      </c>
      <c r="F1944" s="34">
        <v>285.40909090909093</v>
      </c>
      <c r="G1944" s="34">
        <v>248.4636363636364</v>
      </c>
      <c r="H1944" s="34">
        <v>155.26363636363638</v>
      </c>
      <c r="I1944" s="34">
        <v>225.9909090909091</v>
      </c>
      <c r="J1944" s="34">
        <v>243.7</v>
      </c>
      <c r="K1944" s="34">
        <v>235.67272727272729</v>
      </c>
      <c r="L1944" s="34">
        <v>214.40909090909091</v>
      </c>
      <c r="M1944" s="34">
        <v>114.6090909090909</v>
      </c>
      <c r="N1944" s="34">
        <v>132</v>
      </c>
      <c r="O1944" s="34">
        <v>0.36666666666666664</v>
      </c>
      <c r="P1944" s="34">
        <v>0.36666666666666664</v>
      </c>
      <c r="Q1944" s="34">
        <v>0.36666666666666664</v>
      </c>
      <c r="R1944" s="34">
        <v>0.36666666666666664</v>
      </c>
      <c r="S1944" s="34">
        <v>0.36666666666666664</v>
      </c>
      <c r="T1944" s="34">
        <v>0.36666666666666664</v>
      </c>
      <c r="U1944" s="34">
        <v>0.36666666666666664</v>
      </c>
      <c r="V1944" s="34">
        <v>0.36666666666666664</v>
      </c>
      <c r="W1944" s="34">
        <v>0.36666666666666664</v>
      </c>
      <c r="X1944" s="34">
        <v>0.36666666666666664</v>
      </c>
      <c r="Y1944" s="34">
        <v>0.36666666666666664</v>
      </c>
      <c r="Z1944" s="34">
        <v>0.36666666666666664</v>
      </c>
      <c r="AA1944" s="34">
        <v>0.36666666666666664</v>
      </c>
    </row>
    <row r="1945" spans="1:27" ht="15.75" customHeight="1" x14ac:dyDescent="0.25">
      <c r="A1945" s="34">
        <v>29030480</v>
      </c>
      <c r="B1945" s="34">
        <v>39.549999999999997</v>
      </c>
      <c r="C1945" s="34">
        <v>47.855555555555561</v>
      </c>
      <c r="D1945" s="34">
        <v>88.003999999999976</v>
      </c>
      <c r="E1945" s="34">
        <v>182.80740740740737</v>
      </c>
      <c r="F1945" s="34">
        <v>218.57777777777775</v>
      </c>
      <c r="G1945" s="34">
        <v>202.71785714285707</v>
      </c>
      <c r="H1945" s="34">
        <v>159.24814814814812</v>
      </c>
      <c r="I1945" s="34">
        <v>198.47037037037038</v>
      </c>
      <c r="J1945" s="34">
        <v>273.97692307692307</v>
      </c>
      <c r="K1945" s="34">
        <v>287.42692307692312</v>
      </c>
      <c r="L1945" s="34">
        <v>256.11923076923074</v>
      </c>
      <c r="M1945" s="34">
        <v>131.02692307692305</v>
      </c>
      <c r="N1945" s="34">
        <v>320</v>
      </c>
      <c r="O1945" s="34">
        <v>0.93333333333333335</v>
      </c>
      <c r="P1945" s="34">
        <v>0.9</v>
      </c>
      <c r="Q1945" s="34">
        <v>0.83333333333333337</v>
      </c>
      <c r="R1945" s="34">
        <v>0.9</v>
      </c>
      <c r="S1945" s="34">
        <v>0.9</v>
      </c>
      <c r="T1945" s="34">
        <v>0.93333333333333335</v>
      </c>
      <c r="U1945" s="34">
        <v>0.9</v>
      </c>
      <c r="V1945" s="34">
        <v>0.9</v>
      </c>
      <c r="W1945" s="34">
        <v>0.8666666666666667</v>
      </c>
      <c r="X1945" s="34">
        <v>0.8666666666666667</v>
      </c>
      <c r="Y1945" s="34">
        <v>0.8666666666666667</v>
      </c>
      <c r="Z1945" s="34">
        <v>0.8666666666666667</v>
      </c>
      <c r="AA1945" s="34">
        <v>0.88888888888888884</v>
      </c>
    </row>
    <row r="1946" spans="1:27" ht="15.75" customHeight="1" x14ac:dyDescent="0.25">
      <c r="A1946" s="34">
        <v>29030490</v>
      </c>
      <c r="B1946" s="34">
        <v>32.916666666666664</v>
      </c>
      <c r="C1946" s="34">
        <v>44.545454545454547</v>
      </c>
      <c r="D1946" s="34">
        <v>67</v>
      </c>
      <c r="E1946" s="34">
        <v>181.36363636363637</v>
      </c>
      <c r="F1946" s="34">
        <v>247.27272727272728</v>
      </c>
      <c r="G1946" s="34">
        <v>224</v>
      </c>
      <c r="H1946" s="34">
        <v>158.9</v>
      </c>
      <c r="I1946" s="34">
        <v>212.36363636363637</v>
      </c>
      <c r="J1946" s="34">
        <v>245.04000000000002</v>
      </c>
      <c r="K1946" s="34">
        <v>260.45454545454544</v>
      </c>
      <c r="L1946" s="34">
        <v>202.54545454545453</v>
      </c>
      <c r="M1946" s="34">
        <v>145.4</v>
      </c>
      <c r="N1946" s="34">
        <v>129</v>
      </c>
      <c r="O1946" s="34">
        <v>0.4</v>
      </c>
      <c r="P1946" s="34">
        <v>0.36666666666666664</v>
      </c>
      <c r="Q1946" s="34">
        <v>0.36666666666666664</v>
      </c>
      <c r="R1946" s="34">
        <v>0.36666666666666664</v>
      </c>
      <c r="S1946" s="34">
        <v>0.36666666666666664</v>
      </c>
      <c r="T1946" s="34">
        <v>0.33333333333333331</v>
      </c>
      <c r="U1946" s="34">
        <v>0.33333333333333331</v>
      </c>
      <c r="V1946" s="34">
        <v>0.36666666666666664</v>
      </c>
      <c r="W1946" s="34">
        <v>0.33333333333333331</v>
      </c>
      <c r="X1946" s="34">
        <v>0.36666666666666664</v>
      </c>
      <c r="Y1946" s="34">
        <v>0.36666666666666664</v>
      </c>
      <c r="Z1946" s="34">
        <v>0.33333333333333331</v>
      </c>
      <c r="AA1946" s="34">
        <v>0.35833333333333334</v>
      </c>
    </row>
    <row r="1947" spans="1:27" ht="15.75" customHeight="1" x14ac:dyDescent="0.25">
      <c r="A1947" s="34">
        <v>29030500</v>
      </c>
      <c r="B1947" s="34">
        <v>46.137931034482762</v>
      </c>
      <c r="C1947" s="34">
        <v>52.262068965517237</v>
      </c>
      <c r="D1947" s="34">
        <v>99.166666666666671</v>
      </c>
      <c r="E1947" s="34">
        <v>179.44482758620688</v>
      </c>
      <c r="F1947" s="34">
        <v>211.10344827586206</v>
      </c>
      <c r="G1947" s="34">
        <v>141.16666666666666</v>
      </c>
      <c r="H1947" s="34">
        <v>141.03333333333333</v>
      </c>
      <c r="I1947" s="34">
        <v>209.91333333333333</v>
      </c>
      <c r="J1947" s="34">
        <v>205.92068965517245</v>
      </c>
      <c r="K1947" s="34">
        <v>237.76428571428571</v>
      </c>
      <c r="L1947" s="34">
        <v>211.64814814814815</v>
      </c>
      <c r="M1947" s="34">
        <v>110.39599999999999</v>
      </c>
      <c r="N1947" s="34">
        <v>345</v>
      </c>
      <c r="O1947" s="34">
        <v>0.96666666666666667</v>
      </c>
      <c r="P1947" s="34">
        <v>0.96666666666666667</v>
      </c>
      <c r="Q1947" s="34">
        <v>1</v>
      </c>
      <c r="R1947" s="34">
        <v>0.96666666666666667</v>
      </c>
      <c r="S1947" s="34">
        <v>0.96666666666666667</v>
      </c>
      <c r="T1947" s="34">
        <v>1</v>
      </c>
      <c r="U1947" s="34">
        <v>1</v>
      </c>
      <c r="V1947" s="34">
        <v>1</v>
      </c>
      <c r="W1947" s="34">
        <v>0.96666666666666667</v>
      </c>
      <c r="X1947" s="34">
        <v>0.93333333333333335</v>
      </c>
      <c r="Y1947" s="34">
        <v>0.9</v>
      </c>
      <c r="Z1947" s="34">
        <v>0.83333333333333337</v>
      </c>
      <c r="AA1947" s="34">
        <v>0.95833333333333337</v>
      </c>
    </row>
    <row r="1948" spans="1:27" ht="15.75" customHeight="1" x14ac:dyDescent="0.25">
      <c r="A1948" s="34">
        <v>29030510</v>
      </c>
      <c r="B1948" s="34">
        <v>46.730769230769219</v>
      </c>
      <c r="C1948" s="34">
        <v>50.235999999999983</v>
      </c>
      <c r="D1948" s="34">
        <v>117.52692307692308</v>
      </c>
      <c r="E1948" s="34">
        <v>223.78695652173911</v>
      </c>
      <c r="F1948" s="34">
        <v>239.42083333333332</v>
      </c>
      <c r="G1948" s="34">
        <v>155.78</v>
      </c>
      <c r="H1948" s="34">
        <v>169.10399999999998</v>
      </c>
      <c r="I1948" s="34">
        <v>212.33199999999994</v>
      </c>
      <c r="J1948" s="34">
        <v>236.12916666666663</v>
      </c>
      <c r="K1948" s="34">
        <v>252.35454545454542</v>
      </c>
      <c r="L1948" s="34">
        <v>242.3761904761904</v>
      </c>
      <c r="M1948" s="34">
        <v>114.00416666666668</v>
      </c>
      <c r="N1948" s="34">
        <v>290</v>
      </c>
      <c r="O1948" s="34">
        <v>0.8666666666666667</v>
      </c>
      <c r="P1948" s="34">
        <v>0.83333333333333337</v>
      </c>
      <c r="Q1948" s="34">
        <v>0.8666666666666667</v>
      </c>
      <c r="R1948" s="34">
        <v>0.76666666666666672</v>
      </c>
      <c r="S1948" s="34">
        <v>0.8</v>
      </c>
      <c r="T1948" s="34">
        <v>0.83333333333333337</v>
      </c>
      <c r="U1948" s="34">
        <v>0.83333333333333337</v>
      </c>
      <c r="V1948" s="34">
        <v>0.83333333333333337</v>
      </c>
      <c r="W1948" s="34">
        <v>0.8</v>
      </c>
      <c r="X1948" s="34">
        <v>0.73333333333333328</v>
      </c>
      <c r="Y1948" s="34">
        <v>0.7</v>
      </c>
      <c r="Z1948" s="34">
        <v>0.8</v>
      </c>
      <c r="AA1948" s="34">
        <v>0.80555555555555558</v>
      </c>
    </row>
    <row r="1949" spans="1:27" ht="15.75" customHeight="1" x14ac:dyDescent="0.25">
      <c r="A1949" s="34">
        <v>29030520</v>
      </c>
      <c r="B1949" s="34">
        <v>48.811999999999998</v>
      </c>
      <c r="C1949" s="34">
        <v>37.484615384615388</v>
      </c>
      <c r="D1949" s="34">
        <v>94.300000000000011</v>
      </c>
      <c r="E1949" s="34">
        <v>195.78214285714282</v>
      </c>
      <c r="F1949" s="34">
        <v>301.42857142857139</v>
      </c>
      <c r="G1949" s="34">
        <v>219.65769230769232</v>
      </c>
      <c r="H1949" s="34">
        <v>258.85714285714283</v>
      </c>
      <c r="I1949" s="34">
        <v>292.24444444444447</v>
      </c>
      <c r="J1949" s="34">
        <v>298.20800000000003</v>
      </c>
      <c r="K1949" s="34">
        <v>288.55454545454546</v>
      </c>
      <c r="L1949" s="34">
        <v>268.63599999999997</v>
      </c>
      <c r="M1949" s="34">
        <v>116.36521739130433</v>
      </c>
      <c r="N1949" s="34">
        <v>312</v>
      </c>
      <c r="O1949" s="34">
        <v>0.83333333333333337</v>
      </c>
      <c r="P1949" s="34">
        <v>0.8666666666666667</v>
      </c>
      <c r="Q1949" s="34">
        <v>0.96666666666666667</v>
      </c>
      <c r="R1949" s="34">
        <v>0.93333333333333335</v>
      </c>
      <c r="S1949" s="34">
        <v>0.93333333333333335</v>
      </c>
      <c r="T1949" s="34">
        <v>0.8666666666666667</v>
      </c>
      <c r="U1949" s="34">
        <v>0.93333333333333335</v>
      </c>
      <c r="V1949" s="34">
        <v>0.9</v>
      </c>
      <c r="W1949" s="34">
        <v>0.83333333333333337</v>
      </c>
      <c r="X1949" s="34">
        <v>0.73333333333333328</v>
      </c>
      <c r="Y1949" s="34">
        <v>0.83333333333333337</v>
      </c>
      <c r="Z1949" s="34">
        <v>0.76666666666666672</v>
      </c>
      <c r="AA1949" s="34">
        <v>0.8666666666666667</v>
      </c>
    </row>
    <row r="1950" spans="1:27" ht="15.75" customHeight="1" x14ac:dyDescent="0.25">
      <c r="A1950" s="34">
        <v>29030530</v>
      </c>
      <c r="B1950" s="34">
        <v>24.310714285714287</v>
      </c>
      <c r="C1950" s="34">
        <v>26.027586206896554</v>
      </c>
      <c r="D1950" s="34">
        <v>61.958620689655177</v>
      </c>
      <c r="E1950" s="34">
        <v>137.01851851851853</v>
      </c>
      <c r="F1950" s="34">
        <v>216.58518518518517</v>
      </c>
      <c r="G1950" s="34">
        <v>207.25599999999997</v>
      </c>
      <c r="H1950" s="34">
        <v>210.91111111111113</v>
      </c>
      <c r="I1950" s="34">
        <v>232.04814814814813</v>
      </c>
      <c r="J1950" s="34">
        <v>284.02592592592595</v>
      </c>
      <c r="K1950" s="34">
        <v>289.7074074074074</v>
      </c>
      <c r="L1950" s="34">
        <v>227.46799999999999</v>
      </c>
      <c r="M1950" s="34">
        <v>108.32307692307691</v>
      </c>
      <c r="N1950" s="34">
        <v>324</v>
      </c>
      <c r="O1950" s="34">
        <v>0.93333333333333335</v>
      </c>
      <c r="P1950" s="34">
        <v>0.96666666666666667</v>
      </c>
      <c r="Q1950" s="34">
        <v>0.96666666666666667</v>
      </c>
      <c r="R1950" s="34">
        <v>0.9</v>
      </c>
      <c r="S1950" s="34">
        <v>0.9</v>
      </c>
      <c r="T1950" s="34">
        <v>0.83333333333333337</v>
      </c>
      <c r="U1950" s="34">
        <v>0.9</v>
      </c>
      <c r="V1950" s="34">
        <v>0.9</v>
      </c>
      <c r="W1950" s="34">
        <v>0.9</v>
      </c>
      <c r="X1950" s="34">
        <v>0.9</v>
      </c>
      <c r="Y1950" s="34">
        <v>0.83333333333333337</v>
      </c>
      <c r="Z1950" s="34">
        <v>0.8666666666666667</v>
      </c>
      <c r="AA1950" s="34">
        <v>0.9</v>
      </c>
    </row>
    <row r="1951" spans="1:27" ht="15.75" customHeight="1" x14ac:dyDescent="0.25">
      <c r="A1951" s="34">
        <v>29030570</v>
      </c>
      <c r="B1951" s="34">
        <v>27.862068965517246</v>
      </c>
      <c r="C1951" s="34">
        <v>35.996551724137937</v>
      </c>
      <c r="D1951" s="34">
        <v>83.558620689655172</v>
      </c>
      <c r="E1951" s="34">
        <v>173.86296296296297</v>
      </c>
      <c r="F1951" s="34">
        <v>195.73571428571429</v>
      </c>
      <c r="G1951" s="34">
        <v>160.60357142857143</v>
      </c>
      <c r="H1951" s="34">
        <v>153.95714285714286</v>
      </c>
      <c r="I1951" s="34">
        <v>186.99642857142857</v>
      </c>
      <c r="J1951" s="34">
        <v>221.8</v>
      </c>
      <c r="K1951" s="34">
        <v>203.39259259259259</v>
      </c>
      <c r="L1951" s="34">
        <v>213.77037037037033</v>
      </c>
      <c r="M1951" s="34">
        <v>95.876923076923077</v>
      </c>
      <c r="N1951" s="34">
        <v>333</v>
      </c>
      <c r="O1951" s="34">
        <v>0.96666666666666667</v>
      </c>
      <c r="P1951" s="34">
        <v>0.96666666666666667</v>
      </c>
      <c r="Q1951" s="34">
        <v>0.96666666666666667</v>
      </c>
      <c r="R1951" s="34">
        <v>0.9</v>
      </c>
      <c r="S1951" s="34">
        <v>0.93333333333333335</v>
      </c>
      <c r="T1951" s="34">
        <v>0.93333333333333335</v>
      </c>
      <c r="U1951" s="34">
        <v>0.93333333333333335</v>
      </c>
      <c r="V1951" s="34">
        <v>0.93333333333333335</v>
      </c>
      <c r="W1951" s="34">
        <v>0.9</v>
      </c>
      <c r="X1951" s="34">
        <v>0.9</v>
      </c>
      <c r="Y1951" s="34">
        <v>0.9</v>
      </c>
      <c r="Z1951" s="34">
        <v>0.8666666666666667</v>
      </c>
      <c r="AA1951" s="34">
        <v>0.92500000000000004</v>
      </c>
    </row>
    <row r="1952" spans="1:27" ht="15.75" customHeight="1" x14ac:dyDescent="0.25">
      <c r="A1952" s="34">
        <v>29030640</v>
      </c>
      <c r="B1952" s="34">
        <v>10.833333333333334</v>
      </c>
      <c r="C1952" s="34">
        <v>4.5666666666666664</v>
      </c>
      <c r="D1952" s="34">
        <v>10.266666666666667</v>
      </c>
      <c r="E1952" s="34">
        <v>62.958333333333336</v>
      </c>
      <c r="F1952" s="34">
        <v>140.42727272727274</v>
      </c>
      <c r="G1952" s="34">
        <v>83.6</v>
      </c>
      <c r="H1952" s="34">
        <v>91.58</v>
      </c>
      <c r="I1952" s="34">
        <v>96.16</v>
      </c>
      <c r="J1952" s="34">
        <v>88.7</v>
      </c>
      <c r="K1952" s="34">
        <v>161.71111111111111</v>
      </c>
      <c r="L1952" s="34">
        <v>115.27777777777777</v>
      </c>
      <c r="M1952" s="34">
        <v>17.399999999999999</v>
      </c>
      <c r="N1952" s="34">
        <v>127</v>
      </c>
      <c r="O1952" s="34">
        <v>0.4</v>
      </c>
      <c r="P1952" s="34">
        <v>0.4</v>
      </c>
      <c r="Q1952" s="34">
        <v>0.4</v>
      </c>
      <c r="R1952" s="34">
        <v>0.4</v>
      </c>
      <c r="S1952" s="34">
        <v>0.36666666666666664</v>
      </c>
      <c r="T1952" s="34">
        <v>0.33333333333333331</v>
      </c>
      <c r="U1952" s="34">
        <v>0.33333333333333331</v>
      </c>
      <c r="V1952" s="34">
        <v>0.33333333333333331</v>
      </c>
      <c r="W1952" s="34">
        <v>0.33333333333333331</v>
      </c>
      <c r="X1952" s="34">
        <v>0.3</v>
      </c>
      <c r="Y1952" s="34">
        <v>0.3</v>
      </c>
      <c r="Z1952" s="34">
        <v>0.33333333333333331</v>
      </c>
      <c r="AA1952" s="34">
        <v>0.3527777777777778</v>
      </c>
    </row>
    <row r="1953" spans="1:27" ht="15.75" customHeight="1" x14ac:dyDescent="0.25">
      <c r="A1953" s="34">
        <v>29030650</v>
      </c>
      <c r="B1953" s="34">
        <v>8.545454545454545</v>
      </c>
      <c r="C1953" s="34">
        <v>4.9090909090909092</v>
      </c>
      <c r="D1953" s="34">
        <v>20.818181818181817</v>
      </c>
      <c r="E1953" s="34">
        <v>50.454545454545453</v>
      </c>
      <c r="F1953" s="34">
        <v>125.72727272727273</v>
      </c>
      <c r="G1953" s="34">
        <v>64.7</v>
      </c>
      <c r="H1953" s="34">
        <v>74.8</v>
      </c>
      <c r="I1953" s="34">
        <v>101.53999999999999</v>
      </c>
      <c r="J1953" s="34">
        <v>92.63636363636364</v>
      </c>
      <c r="K1953" s="34">
        <v>131.76249999999999</v>
      </c>
      <c r="L1953" s="34">
        <v>89.625</v>
      </c>
      <c r="M1953" s="34">
        <v>13.555555555555555</v>
      </c>
      <c r="N1953" s="34">
        <v>122</v>
      </c>
      <c r="O1953" s="34">
        <v>0.36666666666666664</v>
      </c>
      <c r="P1953" s="34">
        <v>0.36666666666666664</v>
      </c>
      <c r="Q1953" s="34">
        <v>0.36666666666666664</v>
      </c>
      <c r="R1953" s="34">
        <v>0.36666666666666664</v>
      </c>
      <c r="S1953" s="34">
        <v>0.36666666666666664</v>
      </c>
      <c r="T1953" s="34">
        <v>0.36666666666666664</v>
      </c>
      <c r="U1953" s="34">
        <v>0.33333333333333331</v>
      </c>
      <c r="V1953" s="34">
        <v>0.33333333333333331</v>
      </c>
      <c r="W1953" s="34">
        <v>0.36666666666666664</v>
      </c>
      <c r="X1953" s="34">
        <v>0.26666666666666666</v>
      </c>
      <c r="Y1953" s="34">
        <v>0.26666666666666666</v>
      </c>
      <c r="Z1953" s="34">
        <v>0.3</v>
      </c>
      <c r="AA1953" s="34">
        <v>0.33888888888888891</v>
      </c>
    </row>
    <row r="1954" spans="1:27" ht="15.75" customHeight="1" x14ac:dyDescent="0.25">
      <c r="A1954" s="34">
        <v>29030710</v>
      </c>
      <c r="B1954" s="34">
        <v>45.936363636363637</v>
      </c>
      <c r="C1954" s="34">
        <v>43.781818181818181</v>
      </c>
      <c r="D1954" s="34">
        <v>62.529999999999994</v>
      </c>
      <c r="E1954" s="34">
        <v>143.11818181818182</v>
      </c>
      <c r="F1954" s="34">
        <v>223.94545454545457</v>
      </c>
      <c r="G1954" s="34">
        <v>208.84545454545457</v>
      </c>
      <c r="H1954" s="34">
        <v>239.3</v>
      </c>
      <c r="I1954" s="34">
        <v>298.5181818181818</v>
      </c>
      <c r="J1954" s="34">
        <v>291.26000000000005</v>
      </c>
      <c r="K1954" s="34">
        <v>261.69</v>
      </c>
      <c r="L1954" s="34">
        <v>221.62000000000003</v>
      </c>
      <c r="M1954" s="34">
        <v>131.65</v>
      </c>
      <c r="N1954" s="34">
        <v>127</v>
      </c>
      <c r="O1954" s="34">
        <v>0.36666666666666664</v>
      </c>
      <c r="P1954" s="34">
        <v>0.36666666666666664</v>
      </c>
      <c r="Q1954" s="34">
        <v>0.33333333333333331</v>
      </c>
      <c r="R1954" s="34">
        <v>0.36666666666666664</v>
      </c>
      <c r="S1954" s="34">
        <v>0.36666666666666664</v>
      </c>
      <c r="T1954" s="34">
        <v>0.36666666666666664</v>
      </c>
      <c r="U1954" s="34">
        <v>0.36666666666666664</v>
      </c>
      <c r="V1954" s="34">
        <v>0.36666666666666664</v>
      </c>
      <c r="W1954" s="34">
        <v>0.33333333333333331</v>
      </c>
      <c r="X1954" s="34">
        <v>0.33333333333333331</v>
      </c>
      <c r="Y1954" s="34">
        <v>0.33333333333333331</v>
      </c>
      <c r="Z1954" s="34">
        <v>0.33333333333333331</v>
      </c>
      <c r="AA1954" s="34">
        <v>0.3527777777777778</v>
      </c>
    </row>
    <row r="1955" spans="1:27" ht="15.75" customHeight="1" x14ac:dyDescent="0.25">
      <c r="A1955" s="34">
        <v>29030780</v>
      </c>
      <c r="B1955" s="34">
        <v>42.868965517241371</v>
      </c>
      <c r="C1955" s="34">
        <v>39.026666666666664</v>
      </c>
      <c r="D1955" s="34">
        <v>83.893333333333331</v>
      </c>
      <c r="E1955" s="34">
        <v>195.15333333333334</v>
      </c>
      <c r="F1955" s="34">
        <v>220.28214285714284</v>
      </c>
      <c r="G1955" s="34">
        <v>215.12333333333333</v>
      </c>
      <c r="H1955" s="34">
        <v>211.55333333333331</v>
      </c>
      <c r="I1955" s="34">
        <v>227.17</v>
      </c>
      <c r="J1955" s="34">
        <v>276.92068965517245</v>
      </c>
      <c r="K1955" s="34">
        <v>316.42068965517245</v>
      </c>
      <c r="L1955" s="34">
        <v>246.65357142857144</v>
      </c>
      <c r="M1955" s="34">
        <v>133.43703703703704</v>
      </c>
      <c r="N1955" s="34">
        <v>350</v>
      </c>
      <c r="O1955" s="34">
        <v>0.96666666666666667</v>
      </c>
      <c r="P1955" s="34">
        <v>1</v>
      </c>
      <c r="Q1955" s="34">
        <v>1</v>
      </c>
      <c r="R1955" s="34">
        <v>1</v>
      </c>
      <c r="S1955" s="34">
        <v>0.93333333333333335</v>
      </c>
      <c r="T1955" s="34">
        <v>1</v>
      </c>
      <c r="U1955" s="34">
        <v>1</v>
      </c>
      <c r="V1955" s="34">
        <v>1</v>
      </c>
      <c r="W1955" s="34">
        <v>0.96666666666666667</v>
      </c>
      <c r="X1955" s="34">
        <v>0.96666666666666667</v>
      </c>
      <c r="Y1955" s="34">
        <v>0.93333333333333335</v>
      </c>
      <c r="Z1955" s="34">
        <v>0.9</v>
      </c>
      <c r="AA1955" s="34">
        <v>0.97222222222222221</v>
      </c>
    </row>
    <row r="1956" spans="1:27" ht="15.75" customHeight="1" x14ac:dyDescent="0.25">
      <c r="A1956" s="34">
        <v>29035000</v>
      </c>
      <c r="B1956" s="34">
        <v>6.1476190476190471</v>
      </c>
      <c r="C1956" s="34">
        <v>14.617647058823529</v>
      </c>
      <c r="D1956" s="34">
        <v>36.430000000000007</v>
      </c>
      <c r="E1956" s="34">
        <v>106.78571428571431</v>
      </c>
      <c r="F1956" s="34">
        <v>185.01111111111115</v>
      </c>
      <c r="G1956" s="34">
        <v>145.90555555555557</v>
      </c>
      <c r="H1956" s="34">
        <v>181.78823529411761</v>
      </c>
      <c r="I1956" s="34">
        <v>181.2176470588235</v>
      </c>
      <c r="J1956" s="34">
        <v>198.27368421052634</v>
      </c>
      <c r="K1956" s="34">
        <v>223.98947368421054</v>
      </c>
      <c r="L1956" s="34">
        <v>153.89523809523811</v>
      </c>
      <c r="M1956" s="34">
        <v>55.522222222222226</v>
      </c>
      <c r="N1956" s="34">
        <v>226</v>
      </c>
      <c r="O1956" s="34">
        <v>0.7</v>
      </c>
      <c r="P1956" s="34">
        <v>0.56666666666666665</v>
      </c>
      <c r="Q1956" s="34">
        <v>0.66666666666666663</v>
      </c>
      <c r="R1956" s="34">
        <v>0.7</v>
      </c>
      <c r="S1956" s="34">
        <v>0.6</v>
      </c>
      <c r="T1956" s="34">
        <v>0.6</v>
      </c>
      <c r="U1956" s="34">
        <v>0.56666666666666665</v>
      </c>
      <c r="V1956" s="34">
        <v>0.56666666666666665</v>
      </c>
      <c r="W1956" s="34">
        <v>0.6333333333333333</v>
      </c>
      <c r="X1956" s="34">
        <v>0.6333333333333333</v>
      </c>
      <c r="Y1956" s="34">
        <v>0.7</v>
      </c>
      <c r="Z1956" s="34">
        <v>0.6</v>
      </c>
      <c r="AA1956" s="34">
        <v>0.62777777777777777</v>
      </c>
    </row>
    <row r="1957" spans="1:27" ht="15.75" customHeight="1" x14ac:dyDescent="0.25">
      <c r="A1957" s="34">
        <v>29035030</v>
      </c>
      <c r="B1957" s="34">
        <v>37.637037037037032</v>
      </c>
      <c r="C1957" s="34">
        <v>39.99545454545455</v>
      </c>
      <c r="D1957" s="34">
        <v>75.880769230769218</v>
      </c>
      <c r="E1957" s="34">
        <v>169.74230769230769</v>
      </c>
      <c r="F1957" s="34">
        <v>196.7538461538461</v>
      </c>
      <c r="G1957" s="34">
        <v>188.5884615384615</v>
      </c>
      <c r="H1957" s="34">
        <v>187.88076923076929</v>
      </c>
      <c r="I1957" s="34">
        <v>238.1583333333333</v>
      </c>
      <c r="J1957" s="34">
        <v>214.78333333333333</v>
      </c>
      <c r="K1957" s="34">
        <v>230.29545454545459</v>
      </c>
      <c r="L1957" s="34">
        <v>207.47391304347829</v>
      </c>
      <c r="M1957" s="34">
        <v>102.49047619047617</v>
      </c>
      <c r="N1957" s="34">
        <v>293</v>
      </c>
      <c r="O1957" s="34">
        <v>0.9</v>
      </c>
      <c r="P1957" s="34">
        <v>0.73333333333333328</v>
      </c>
      <c r="Q1957" s="34">
        <v>0.8666666666666667</v>
      </c>
      <c r="R1957" s="34">
        <v>0.8666666666666667</v>
      </c>
      <c r="S1957" s="34">
        <v>0.8666666666666667</v>
      </c>
      <c r="T1957" s="34">
        <v>0.8666666666666667</v>
      </c>
      <c r="U1957" s="34">
        <v>0.8666666666666667</v>
      </c>
      <c r="V1957" s="34">
        <v>0.8</v>
      </c>
      <c r="W1957" s="34">
        <v>0.8</v>
      </c>
      <c r="X1957" s="34">
        <v>0.73333333333333328</v>
      </c>
      <c r="Y1957" s="34">
        <v>0.76666666666666672</v>
      </c>
      <c r="Z1957" s="34">
        <v>0.7</v>
      </c>
      <c r="AA1957" s="34">
        <v>0.81388888888888888</v>
      </c>
    </row>
    <row r="1958" spans="1:27" ht="15.75" customHeight="1" x14ac:dyDescent="0.25">
      <c r="A1958" s="34">
        <v>29035040</v>
      </c>
      <c r="B1958" s="34">
        <v>15.405263157894737</v>
      </c>
      <c r="C1958" s="34">
        <v>26.359090909090913</v>
      </c>
      <c r="D1958" s="34">
        <v>44.271428571428565</v>
      </c>
      <c r="E1958" s="34">
        <v>156.37391304347827</v>
      </c>
      <c r="F1958" s="34">
        <v>204.67142857142863</v>
      </c>
      <c r="G1958" s="34">
        <v>209.50555555555559</v>
      </c>
      <c r="H1958" s="34">
        <v>175.04782608695652</v>
      </c>
      <c r="I1958" s="34">
        <v>210.7217391304348</v>
      </c>
      <c r="J1958" s="34">
        <v>208.378947368421</v>
      </c>
      <c r="K1958" s="34">
        <v>209.88181818181818</v>
      </c>
      <c r="L1958" s="34">
        <v>187.12272727272727</v>
      </c>
      <c r="M1958" s="34">
        <v>93.741176470588243</v>
      </c>
      <c r="N1958" s="34">
        <v>250</v>
      </c>
      <c r="O1958" s="34">
        <v>0.6333333333333333</v>
      </c>
      <c r="P1958" s="34">
        <v>0.73333333333333328</v>
      </c>
      <c r="Q1958" s="34">
        <v>0.7</v>
      </c>
      <c r="R1958" s="34">
        <v>0.76666666666666672</v>
      </c>
      <c r="S1958" s="34">
        <v>0.7</v>
      </c>
      <c r="T1958" s="34">
        <v>0.6</v>
      </c>
      <c r="U1958" s="34">
        <v>0.76666666666666672</v>
      </c>
      <c r="V1958" s="34">
        <v>0.76666666666666672</v>
      </c>
      <c r="W1958" s="34">
        <v>0.6333333333333333</v>
      </c>
      <c r="X1958" s="34">
        <v>0.73333333333333328</v>
      </c>
      <c r="Y1958" s="34">
        <v>0.73333333333333328</v>
      </c>
      <c r="Z1958" s="34">
        <v>0.56666666666666665</v>
      </c>
      <c r="AA1958" s="34">
        <v>0.69444444444444442</v>
      </c>
    </row>
    <row r="1959" spans="1:27" ht="15.75" customHeight="1" x14ac:dyDescent="0.25">
      <c r="A1959" s="34">
        <v>29035080</v>
      </c>
      <c r="B1959" s="34">
        <v>13.578571428571431</v>
      </c>
      <c r="C1959" s="34">
        <v>10.275862068965518</v>
      </c>
      <c r="D1959" s="34">
        <v>33.746153846153845</v>
      </c>
      <c r="E1959" s="34">
        <v>92.023076923076914</v>
      </c>
      <c r="F1959" s="34">
        <v>146.06428571428572</v>
      </c>
      <c r="G1959" s="34">
        <v>114.5642857142857</v>
      </c>
      <c r="H1959" s="34">
        <v>102.43076923076924</v>
      </c>
      <c r="I1959" s="34">
        <v>143.292</v>
      </c>
      <c r="J1959" s="34">
        <v>136.22142857142853</v>
      </c>
      <c r="K1959" s="34">
        <v>149.10370370370367</v>
      </c>
      <c r="L1959" s="34">
        <v>99.570370370370341</v>
      </c>
      <c r="M1959" s="34">
        <v>31.865517241379308</v>
      </c>
      <c r="N1959" s="34">
        <v>327</v>
      </c>
      <c r="O1959" s="34">
        <v>0.93333333333333335</v>
      </c>
      <c r="P1959" s="34">
        <v>0.96666666666666667</v>
      </c>
      <c r="Q1959" s="34">
        <v>0.8666666666666667</v>
      </c>
      <c r="R1959" s="34">
        <v>0.8666666666666667</v>
      </c>
      <c r="S1959" s="34">
        <v>0.93333333333333335</v>
      </c>
      <c r="T1959" s="34">
        <v>0.93333333333333335</v>
      </c>
      <c r="U1959" s="34">
        <v>0.8666666666666667</v>
      </c>
      <c r="V1959" s="34">
        <v>0.83333333333333337</v>
      </c>
      <c r="W1959" s="34">
        <v>0.93333333333333335</v>
      </c>
      <c r="X1959" s="34">
        <v>0.9</v>
      </c>
      <c r="Y1959" s="34">
        <v>0.9</v>
      </c>
      <c r="Z1959" s="34">
        <v>0.96666666666666667</v>
      </c>
      <c r="AA1959" s="34">
        <v>0.90833333333333333</v>
      </c>
    </row>
    <row r="1960" spans="1:27" ht="15.75" customHeight="1" x14ac:dyDescent="0.25">
      <c r="A1960" s="34">
        <v>29035110</v>
      </c>
      <c r="B1960" s="34">
        <v>15.432142857142859</v>
      </c>
      <c r="C1960" s="34">
        <v>20.070833333333329</v>
      </c>
      <c r="D1960" s="34">
        <v>58.123999999999995</v>
      </c>
      <c r="E1960" s="34">
        <v>145.92592592592595</v>
      </c>
      <c r="F1960" s="34">
        <v>189.48571428571432</v>
      </c>
      <c r="G1960" s="34">
        <v>178.46428571428569</v>
      </c>
      <c r="H1960" s="34">
        <v>183.83703703703705</v>
      </c>
      <c r="I1960" s="34">
        <v>235.68846153846155</v>
      </c>
      <c r="J1960" s="34">
        <v>220.13076923076926</v>
      </c>
      <c r="K1960" s="34">
        <v>234.03571428571431</v>
      </c>
      <c r="L1960" s="34">
        <v>189.66538461538462</v>
      </c>
      <c r="M1960" s="34">
        <v>81.315384615384588</v>
      </c>
      <c r="N1960" s="34">
        <v>319</v>
      </c>
      <c r="O1960" s="34">
        <v>0.93333333333333335</v>
      </c>
      <c r="P1960" s="34">
        <v>0.8</v>
      </c>
      <c r="Q1960" s="34">
        <v>0.83333333333333337</v>
      </c>
      <c r="R1960" s="34">
        <v>0.9</v>
      </c>
      <c r="S1960" s="34">
        <v>0.93333333333333335</v>
      </c>
      <c r="T1960" s="34">
        <v>0.93333333333333335</v>
      </c>
      <c r="U1960" s="34">
        <v>0.9</v>
      </c>
      <c r="V1960" s="34">
        <v>0.8666666666666667</v>
      </c>
      <c r="W1960" s="34">
        <v>0.8666666666666667</v>
      </c>
      <c r="X1960" s="34">
        <v>0.93333333333333335</v>
      </c>
      <c r="Y1960" s="34">
        <v>0.8666666666666667</v>
      </c>
      <c r="Z1960" s="34">
        <v>0.8666666666666667</v>
      </c>
      <c r="AA1960" s="34">
        <v>0.88611111111111107</v>
      </c>
    </row>
    <row r="1961" spans="1:27" ht="15.75" customHeight="1" x14ac:dyDescent="0.25">
      <c r="A1961" s="34">
        <v>29035120</v>
      </c>
      <c r="B1961" s="34">
        <v>0.96666666666666667</v>
      </c>
      <c r="C1961" s="34">
        <v>5.6727272727272728</v>
      </c>
      <c r="D1961" s="34">
        <v>21.755555555555556</v>
      </c>
      <c r="E1961" s="34">
        <v>59.145454545454548</v>
      </c>
      <c r="F1961" s="34">
        <v>176.06363636363639</v>
      </c>
      <c r="G1961" s="34">
        <v>99.36363636363636</v>
      </c>
      <c r="H1961" s="34">
        <v>97.7</v>
      </c>
      <c r="I1961" s="34">
        <v>128.35454545454544</v>
      </c>
      <c r="J1961" s="34">
        <v>157.24545454545455</v>
      </c>
      <c r="K1961" s="34">
        <v>135.71111111111111</v>
      </c>
      <c r="L1961" s="34">
        <v>71.77000000000001</v>
      </c>
      <c r="M1961" s="34">
        <v>26.155555555555555</v>
      </c>
      <c r="N1961" s="34">
        <v>126</v>
      </c>
      <c r="O1961" s="34">
        <v>0.4</v>
      </c>
      <c r="P1961" s="34">
        <v>0.36666666666666664</v>
      </c>
      <c r="Q1961" s="34">
        <v>0.3</v>
      </c>
      <c r="R1961" s="34">
        <v>0.36666666666666664</v>
      </c>
      <c r="S1961" s="34">
        <v>0.36666666666666664</v>
      </c>
      <c r="T1961" s="34">
        <v>0.36666666666666664</v>
      </c>
      <c r="U1961" s="34">
        <v>0.36666666666666664</v>
      </c>
      <c r="V1961" s="34">
        <v>0.36666666666666664</v>
      </c>
      <c r="W1961" s="34">
        <v>0.36666666666666664</v>
      </c>
      <c r="X1961" s="34">
        <v>0.3</v>
      </c>
      <c r="Y1961" s="34">
        <v>0.33333333333333331</v>
      </c>
      <c r="Z1961" s="34">
        <v>0.3</v>
      </c>
      <c r="AA1961" s="34">
        <v>0.35</v>
      </c>
    </row>
    <row r="1962" spans="1:27" ht="15.75" customHeight="1" x14ac:dyDescent="0.25">
      <c r="A1962" s="34">
        <v>29035180</v>
      </c>
      <c r="B1962" s="34">
        <v>35.837499999999999</v>
      </c>
      <c r="C1962" s="34">
        <v>25.293333333333333</v>
      </c>
      <c r="D1962" s="34">
        <v>79.766666666666666</v>
      </c>
      <c r="E1962" s="34">
        <v>135.60909090909092</v>
      </c>
      <c r="F1962" s="34">
        <v>201.46666666666667</v>
      </c>
      <c r="G1962" s="34">
        <v>205.42000000000002</v>
      </c>
      <c r="H1962" s="34">
        <v>171.64615384615385</v>
      </c>
      <c r="I1962" s="34">
        <v>244.14000000000001</v>
      </c>
      <c r="J1962" s="34">
        <v>216.77692307692311</v>
      </c>
      <c r="K1962" s="34">
        <v>251.21538461538461</v>
      </c>
      <c r="L1962" s="34">
        <v>177.57500000000002</v>
      </c>
      <c r="M1962" s="34">
        <v>112.71666666666668</v>
      </c>
      <c r="N1962" s="34">
        <v>154</v>
      </c>
      <c r="O1962" s="34">
        <v>0.53333333333333333</v>
      </c>
      <c r="P1962" s="34">
        <v>0.5</v>
      </c>
      <c r="Q1962" s="34">
        <v>0.4</v>
      </c>
      <c r="R1962" s="34">
        <v>0.36666666666666664</v>
      </c>
      <c r="S1962" s="34">
        <v>0.4</v>
      </c>
      <c r="T1962" s="34">
        <v>0.5</v>
      </c>
      <c r="U1962" s="34">
        <v>0.43333333333333335</v>
      </c>
      <c r="V1962" s="34">
        <v>0.33333333333333331</v>
      </c>
      <c r="W1962" s="34">
        <v>0.43333333333333335</v>
      </c>
      <c r="X1962" s="34">
        <v>0.43333333333333335</v>
      </c>
      <c r="Y1962" s="34">
        <v>0.4</v>
      </c>
      <c r="Z1962" s="34">
        <v>0.4</v>
      </c>
      <c r="AA1962" s="34">
        <v>0.42777777777777776</v>
      </c>
    </row>
    <row r="1963" spans="1:27" ht="15.75" customHeight="1" x14ac:dyDescent="0.25">
      <c r="A1963" s="34">
        <v>29035200</v>
      </c>
      <c r="B1963" s="34">
        <v>4.5714285714285712</v>
      </c>
      <c r="C1963" s="34">
        <v>5.5652173913043468</v>
      </c>
      <c r="D1963" s="34">
        <v>23.791304347826085</v>
      </c>
      <c r="E1963" s="34">
        <v>61.166666666666679</v>
      </c>
      <c r="F1963" s="34">
        <v>129.57500000000002</v>
      </c>
      <c r="G1963" s="34">
        <v>111.07692307692308</v>
      </c>
      <c r="H1963" s="34">
        <v>89.321739130434793</v>
      </c>
      <c r="I1963" s="34">
        <v>107.91666666666669</v>
      </c>
      <c r="J1963" s="34">
        <v>114.44799999999999</v>
      </c>
      <c r="K1963" s="34">
        <v>150.6761904761905</v>
      </c>
      <c r="L1963" s="34">
        <v>122.69565217391305</v>
      </c>
      <c r="M1963" s="34">
        <v>21.554545454545455</v>
      </c>
      <c r="N1963" s="34">
        <v>289</v>
      </c>
      <c r="O1963" s="34">
        <v>0.93333333333333335</v>
      </c>
      <c r="P1963" s="34">
        <v>0.76666666666666672</v>
      </c>
      <c r="Q1963" s="34">
        <v>0.76666666666666672</v>
      </c>
      <c r="R1963" s="34">
        <v>0.9</v>
      </c>
      <c r="S1963" s="34">
        <v>0.8</v>
      </c>
      <c r="T1963" s="34">
        <v>0.8666666666666667</v>
      </c>
      <c r="U1963" s="34">
        <v>0.76666666666666672</v>
      </c>
      <c r="V1963" s="34">
        <v>0.8</v>
      </c>
      <c r="W1963" s="34">
        <v>0.83333333333333337</v>
      </c>
      <c r="X1963" s="34">
        <v>0.7</v>
      </c>
      <c r="Y1963" s="34">
        <v>0.76666666666666672</v>
      </c>
      <c r="Z1963" s="34">
        <v>0.73333333333333328</v>
      </c>
      <c r="AA1963" s="34">
        <v>0.80277777777777781</v>
      </c>
    </row>
    <row r="1964" spans="1:27" ht="15.75" customHeight="1" x14ac:dyDescent="0.25">
      <c r="A1964" s="34">
        <v>29040020</v>
      </c>
      <c r="B1964" s="34">
        <v>6.2310344827586199</v>
      </c>
      <c r="C1964" s="34">
        <v>10.637931034482758</v>
      </c>
      <c r="D1964" s="34">
        <v>22.103571428571431</v>
      </c>
      <c r="E1964" s="34">
        <v>84.407142857142858</v>
      </c>
      <c r="F1964" s="34">
        <v>151.5965517241379</v>
      </c>
      <c r="G1964" s="34">
        <v>132.45333333333332</v>
      </c>
      <c r="H1964" s="34">
        <v>134.49666666666667</v>
      </c>
      <c r="I1964" s="34">
        <v>179.79655172413791</v>
      </c>
      <c r="J1964" s="34">
        <v>169.39</v>
      </c>
      <c r="K1964" s="34">
        <v>163.20689655172416</v>
      </c>
      <c r="L1964" s="34">
        <v>122.13703703703705</v>
      </c>
      <c r="M1964" s="34">
        <v>33.770370370370365</v>
      </c>
      <c r="N1964" s="34">
        <v>345</v>
      </c>
      <c r="O1964" s="34">
        <v>0.96666666666666667</v>
      </c>
      <c r="P1964" s="34">
        <v>0.96666666666666667</v>
      </c>
      <c r="Q1964" s="34">
        <v>0.93333333333333335</v>
      </c>
      <c r="R1964" s="34">
        <v>0.93333333333333335</v>
      </c>
      <c r="S1964" s="34">
        <v>0.96666666666666667</v>
      </c>
      <c r="T1964" s="34">
        <v>1</v>
      </c>
      <c r="U1964" s="34">
        <v>1</v>
      </c>
      <c r="V1964" s="34">
        <v>0.96666666666666667</v>
      </c>
      <c r="W1964" s="34">
        <v>1</v>
      </c>
      <c r="X1964" s="34">
        <v>0.96666666666666667</v>
      </c>
      <c r="Y1964" s="34">
        <v>0.9</v>
      </c>
      <c r="Z1964" s="34">
        <v>0.9</v>
      </c>
      <c r="AA1964" s="34">
        <v>0.95833333333333337</v>
      </c>
    </row>
    <row r="1965" spans="1:27" ht="15.75" customHeight="1" x14ac:dyDescent="0.25">
      <c r="A1965" s="34">
        <v>29040070</v>
      </c>
      <c r="B1965" s="34">
        <v>1.8620689655172413</v>
      </c>
      <c r="C1965" s="34">
        <v>5.4642857142857144</v>
      </c>
      <c r="D1965" s="34">
        <v>14.511538461538462</v>
      </c>
      <c r="E1965" s="34">
        <v>84.576000000000008</v>
      </c>
      <c r="F1965" s="34">
        <v>110.01923076923077</v>
      </c>
      <c r="G1965" s="34">
        <v>109.6962962962963</v>
      </c>
      <c r="H1965" s="34">
        <v>94.748148148148147</v>
      </c>
      <c r="I1965" s="34">
        <v>146.06400000000002</v>
      </c>
      <c r="J1965" s="34">
        <v>177.62800000000004</v>
      </c>
      <c r="K1965" s="34">
        <v>166.30833333333334</v>
      </c>
      <c r="L1965" s="34">
        <v>105.08333333333333</v>
      </c>
      <c r="M1965" s="34">
        <v>27.347826086956523</v>
      </c>
      <c r="N1965" s="34">
        <v>309</v>
      </c>
      <c r="O1965" s="34">
        <v>0.96666666666666667</v>
      </c>
      <c r="P1965" s="34">
        <v>0.93333333333333335</v>
      </c>
      <c r="Q1965" s="34">
        <v>0.8666666666666667</v>
      </c>
      <c r="R1965" s="34">
        <v>0.83333333333333337</v>
      </c>
      <c r="S1965" s="34">
        <v>0.8666666666666667</v>
      </c>
      <c r="T1965" s="34">
        <v>0.9</v>
      </c>
      <c r="U1965" s="34">
        <v>0.9</v>
      </c>
      <c r="V1965" s="34">
        <v>0.83333333333333337</v>
      </c>
      <c r="W1965" s="34">
        <v>0.83333333333333337</v>
      </c>
      <c r="X1965" s="34">
        <v>0.8</v>
      </c>
      <c r="Y1965" s="34">
        <v>0.8</v>
      </c>
      <c r="Z1965" s="34">
        <v>0.76666666666666672</v>
      </c>
      <c r="AA1965" s="34">
        <v>0.85833333333333328</v>
      </c>
    </row>
    <row r="1966" spans="1:27" ht="15.75" customHeight="1" x14ac:dyDescent="0.25">
      <c r="A1966" s="34">
        <v>29040080</v>
      </c>
      <c r="B1966" s="34">
        <v>9.3346153846153843</v>
      </c>
      <c r="C1966" s="34">
        <v>2.036</v>
      </c>
      <c r="D1966" s="34">
        <v>16.069230769230771</v>
      </c>
      <c r="E1966" s="34">
        <v>73.226923076923057</v>
      </c>
      <c r="F1966" s="34">
        <v>142.32692307692307</v>
      </c>
      <c r="G1966" s="34">
        <v>116.17777777777776</v>
      </c>
      <c r="H1966" s="34">
        <v>128.58076923076922</v>
      </c>
      <c r="I1966" s="34">
        <v>152.40740740740742</v>
      </c>
      <c r="J1966" s="34">
        <v>156.74800000000002</v>
      </c>
      <c r="K1966" s="34">
        <v>191.04999999999998</v>
      </c>
      <c r="L1966" s="34">
        <v>132.4</v>
      </c>
      <c r="M1966" s="34">
        <v>39.911538461538463</v>
      </c>
      <c r="N1966" s="34">
        <v>312</v>
      </c>
      <c r="O1966" s="34">
        <v>0.8666666666666667</v>
      </c>
      <c r="P1966" s="34">
        <v>0.83333333333333337</v>
      </c>
      <c r="Q1966" s="34">
        <v>0.8666666666666667</v>
      </c>
      <c r="R1966" s="34">
        <v>0.8666666666666667</v>
      </c>
      <c r="S1966" s="34">
        <v>0.8666666666666667</v>
      </c>
      <c r="T1966" s="34">
        <v>0.9</v>
      </c>
      <c r="U1966" s="34">
        <v>0.8666666666666667</v>
      </c>
      <c r="V1966" s="34">
        <v>0.9</v>
      </c>
      <c r="W1966" s="34">
        <v>0.83333333333333337</v>
      </c>
      <c r="X1966" s="34">
        <v>0.8666666666666667</v>
      </c>
      <c r="Y1966" s="34">
        <v>0.8666666666666667</v>
      </c>
      <c r="Z1966" s="34">
        <v>0.8666666666666667</v>
      </c>
      <c r="AA1966" s="34">
        <v>0.8666666666666667</v>
      </c>
    </row>
    <row r="1967" spans="1:27" ht="15.75" customHeight="1" x14ac:dyDescent="0.25">
      <c r="A1967" s="34">
        <v>29040200</v>
      </c>
      <c r="B1967" s="34">
        <v>9.0333333333333332</v>
      </c>
      <c r="C1967" s="34">
        <v>7.0333333333333332</v>
      </c>
      <c r="D1967" s="34">
        <v>26.276666666666664</v>
      </c>
      <c r="E1967" s="34">
        <v>99.316666666666663</v>
      </c>
      <c r="F1967" s="34">
        <v>141.78571428571428</v>
      </c>
      <c r="G1967" s="34">
        <v>111.36666666666666</v>
      </c>
      <c r="H1967" s="34">
        <v>104.58</v>
      </c>
      <c r="I1967" s="34">
        <v>140.87333333333333</v>
      </c>
      <c r="J1967" s="34">
        <v>159.18666666666667</v>
      </c>
      <c r="K1967" s="34">
        <v>158.70714285714286</v>
      </c>
      <c r="L1967" s="34">
        <v>113.30344827586208</v>
      </c>
      <c r="M1967" s="34">
        <v>29.035714285714285</v>
      </c>
      <c r="N1967" s="34">
        <v>353</v>
      </c>
      <c r="O1967" s="34">
        <v>1</v>
      </c>
      <c r="P1967" s="34">
        <v>1</v>
      </c>
      <c r="Q1967" s="34">
        <v>1</v>
      </c>
      <c r="R1967" s="34">
        <v>1</v>
      </c>
      <c r="S1967" s="34">
        <v>0.93333333333333335</v>
      </c>
      <c r="T1967" s="34">
        <v>1</v>
      </c>
      <c r="U1967" s="34">
        <v>1</v>
      </c>
      <c r="V1967" s="34">
        <v>1</v>
      </c>
      <c r="W1967" s="34">
        <v>1</v>
      </c>
      <c r="X1967" s="34">
        <v>0.93333333333333335</v>
      </c>
      <c r="Y1967" s="34">
        <v>0.96666666666666667</v>
      </c>
      <c r="Z1967" s="34">
        <v>0.93333333333333335</v>
      </c>
      <c r="AA1967" s="34">
        <v>0.98055555555555551</v>
      </c>
    </row>
    <row r="1968" spans="1:27" ht="15.75" customHeight="1" x14ac:dyDescent="0.25">
      <c r="A1968" s="34">
        <v>29040230</v>
      </c>
      <c r="B1968" s="34">
        <v>0.23</v>
      </c>
      <c r="C1968" s="34">
        <v>0.44642857142857145</v>
      </c>
      <c r="D1968" s="34">
        <v>1.3333333333333333</v>
      </c>
      <c r="E1968" s="34">
        <v>9.4178571428571445</v>
      </c>
      <c r="F1968" s="34">
        <v>86.206896551724142</v>
      </c>
      <c r="G1968" s="34">
        <v>58.673333333333325</v>
      </c>
      <c r="H1968" s="34">
        <v>53.114285714285714</v>
      </c>
      <c r="I1968" s="34">
        <v>87.103333333333339</v>
      </c>
      <c r="J1968" s="34">
        <v>135.79000000000002</v>
      </c>
      <c r="K1968" s="34">
        <v>145.51851851851853</v>
      </c>
      <c r="L1968" s="34">
        <v>109.09310344827585</v>
      </c>
      <c r="M1968" s="34">
        <v>26.474074074074071</v>
      </c>
      <c r="N1968" s="34">
        <v>343</v>
      </c>
      <c r="O1968" s="34">
        <v>1</v>
      </c>
      <c r="P1968" s="34">
        <v>0.93333333333333335</v>
      </c>
      <c r="Q1968" s="34">
        <v>0.9</v>
      </c>
      <c r="R1968" s="34">
        <v>0.93333333333333335</v>
      </c>
      <c r="S1968" s="34">
        <v>0.96666666666666667</v>
      </c>
      <c r="T1968" s="34">
        <v>1</v>
      </c>
      <c r="U1968" s="34">
        <v>0.93333333333333335</v>
      </c>
      <c r="V1968" s="34">
        <v>1</v>
      </c>
      <c r="W1968" s="34">
        <v>1</v>
      </c>
      <c r="X1968" s="34">
        <v>0.9</v>
      </c>
      <c r="Y1968" s="34">
        <v>0.96666666666666667</v>
      </c>
      <c r="Z1968" s="34">
        <v>0.9</v>
      </c>
      <c r="AA1968" s="34">
        <v>0.95277777777777772</v>
      </c>
    </row>
    <row r="1969" spans="1:27" ht="15.75" customHeight="1" x14ac:dyDescent="0.25">
      <c r="A1969" s="34">
        <v>29040240</v>
      </c>
      <c r="B1969" s="34">
        <v>9.0259259259259252</v>
      </c>
      <c r="C1969" s="34">
        <v>5.4586206896551728</v>
      </c>
      <c r="D1969" s="34">
        <v>18.403448275862068</v>
      </c>
      <c r="E1969" s="34">
        <v>73.848148148148141</v>
      </c>
      <c r="F1969" s="34">
        <v>134.34230769230771</v>
      </c>
      <c r="G1969" s="34">
        <v>117.47777777777777</v>
      </c>
      <c r="H1969" s="34">
        <v>122.34285714285714</v>
      </c>
      <c r="I1969" s="34">
        <v>140.35517241379313</v>
      </c>
      <c r="J1969" s="34">
        <v>157.63333333333335</v>
      </c>
      <c r="K1969" s="34">
        <v>146.4814814814815</v>
      </c>
      <c r="L1969" s="34">
        <v>133.06785714285715</v>
      </c>
      <c r="M1969" s="34">
        <v>30.614814814814821</v>
      </c>
      <c r="N1969" s="34">
        <v>331</v>
      </c>
      <c r="O1969" s="34">
        <v>0.9</v>
      </c>
      <c r="P1969" s="34">
        <v>0.96666666666666667</v>
      </c>
      <c r="Q1969" s="34">
        <v>0.96666666666666667</v>
      </c>
      <c r="R1969" s="34">
        <v>0.9</v>
      </c>
      <c r="S1969" s="34">
        <v>0.8666666666666667</v>
      </c>
      <c r="T1969" s="34">
        <v>0.9</v>
      </c>
      <c r="U1969" s="34">
        <v>0.93333333333333335</v>
      </c>
      <c r="V1969" s="34">
        <v>0.96666666666666667</v>
      </c>
      <c r="W1969" s="34">
        <v>0.9</v>
      </c>
      <c r="X1969" s="34">
        <v>0.9</v>
      </c>
      <c r="Y1969" s="34">
        <v>0.93333333333333335</v>
      </c>
      <c r="Z1969" s="34">
        <v>0.9</v>
      </c>
      <c r="AA1969" s="34">
        <v>0.9194444444444444</v>
      </c>
    </row>
    <row r="1970" spans="1:27" ht="15.75" customHeight="1" x14ac:dyDescent="0.25">
      <c r="A1970" s="34">
        <v>29040250</v>
      </c>
      <c r="B1970" s="34">
        <v>6.4379310344827578</v>
      </c>
      <c r="C1970" s="34">
        <v>6.0900000000000016</v>
      </c>
      <c r="D1970" s="34">
        <v>22.055172413793095</v>
      </c>
      <c r="E1970" s="34">
        <v>77.124137931034483</v>
      </c>
      <c r="F1970" s="34">
        <v>126.91785714285712</v>
      </c>
      <c r="G1970" s="34">
        <v>112.44666666666669</v>
      </c>
      <c r="H1970" s="34">
        <v>118.76999999999998</v>
      </c>
      <c r="I1970" s="34">
        <v>112.50000000000001</v>
      </c>
      <c r="J1970" s="34">
        <v>131.50689655172411</v>
      </c>
      <c r="K1970" s="34">
        <v>163.38399999999999</v>
      </c>
      <c r="L1970" s="34">
        <v>100.39259259259259</v>
      </c>
      <c r="M1970" s="34">
        <v>24.959259259259255</v>
      </c>
      <c r="N1970" s="34">
        <v>341</v>
      </c>
      <c r="O1970" s="34">
        <v>0.96666666666666667</v>
      </c>
      <c r="P1970" s="34">
        <v>1</v>
      </c>
      <c r="Q1970" s="34">
        <v>0.96666666666666667</v>
      </c>
      <c r="R1970" s="34">
        <v>0.96666666666666667</v>
      </c>
      <c r="S1970" s="34">
        <v>0.93333333333333335</v>
      </c>
      <c r="T1970" s="34">
        <v>1</v>
      </c>
      <c r="U1970" s="34">
        <v>1</v>
      </c>
      <c r="V1970" s="34">
        <v>0.93333333333333335</v>
      </c>
      <c r="W1970" s="34">
        <v>0.96666666666666667</v>
      </c>
      <c r="X1970" s="34">
        <v>0.83333333333333337</v>
      </c>
      <c r="Y1970" s="34">
        <v>0.9</v>
      </c>
      <c r="Z1970" s="34">
        <v>0.9</v>
      </c>
      <c r="AA1970" s="34">
        <v>0.94722222222222219</v>
      </c>
    </row>
    <row r="1971" spans="1:27" ht="15.75" customHeight="1" x14ac:dyDescent="0.25">
      <c r="A1971" s="34">
        <v>29040260</v>
      </c>
      <c r="B1971" s="34">
        <v>10.8</v>
      </c>
      <c r="C1971" s="34">
        <v>10.551724137931034</v>
      </c>
      <c r="D1971" s="34">
        <v>33.603571428571428</v>
      </c>
      <c r="E1971" s="34">
        <v>110.43793103448276</v>
      </c>
      <c r="F1971" s="34">
        <v>169.34482758620689</v>
      </c>
      <c r="G1971" s="34">
        <v>124.95172413793104</v>
      </c>
      <c r="H1971" s="34">
        <v>131.81666666666666</v>
      </c>
      <c r="I1971" s="34">
        <v>169.16666666666666</v>
      </c>
      <c r="J1971" s="34">
        <v>169.86333333333332</v>
      </c>
      <c r="K1971" s="34">
        <v>192.78965517241377</v>
      </c>
      <c r="L1971" s="34">
        <v>116.80344827586208</v>
      </c>
      <c r="M1971" s="34">
        <v>36.410714285714285</v>
      </c>
      <c r="N1971" s="34">
        <v>350</v>
      </c>
      <c r="O1971" s="34">
        <v>1</v>
      </c>
      <c r="P1971" s="34">
        <v>0.96666666666666667</v>
      </c>
      <c r="Q1971" s="34">
        <v>0.93333333333333335</v>
      </c>
      <c r="R1971" s="34">
        <v>0.96666666666666667</v>
      </c>
      <c r="S1971" s="34">
        <v>0.96666666666666667</v>
      </c>
      <c r="T1971" s="34">
        <v>0.96666666666666667</v>
      </c>
      <c r="U1971" s="34">
        <v>1</v>
      </c>
      <c r="V1971" s="34">
        <v>1</v>
      </c>
      <c r="W1971" s="34">
        <v>1</v>
      </c>
      <c r="X1971" s="34">
        <v>0.96666666666666667</v>
      </c>
      <c r="Y1971" s="34">
        <v>0.96666666666666667</v>
      </c>
      <c r="Z1971" s="34">
        <v>0.93333333333333335</v>
      </c>
      <c r="AA1971" s="34">
        <v>0.97222222222222221</v>
      </c>
    </row>
    <row r="1972" spans="1:27" ht="15.75" customHeight="1" x14ac:dyDescent="0.25">
      <c r="A1972" s="34">
        <v>29040270</v>
      </c>
      <c r="B1972" s="34">
        <v>11.074074074074074</v>
      </c>
      <c r="C1972" s="34">
        <v>4.2222222222222223</v>
      </c>
      <c r="D1972" s="34">
        <v>22.23076923076923</v>
      </c>
      <c r="E1972" s="34">
        <v>99.518518518518519</v>
      </c>
      <c r="F1972" s="34">
        <v>148</v>
      </c>
      <c r="G1972" s="34">
        <v>94.222222222222229</v>
      </c>
      <c r="H1972" s="34">
        <v>105.23076923076923</v>
      </c>
      <c r="I1972" s="34">
        <v>133</v>
      </c>
      <c r="J1972" s="34">
        <v>141.85185185185185</v>
      </c>
      <c r="K1972" s="34">
        <v>151.40384615384616</v>
      </c>
      <c r="L1972" s="34">
        <v>117.53846153846153</v>
      </c>
      <c r="M1972" s="34">
        <v>34.159999999999997</v>
      </c>
      <c r="N1972" s="34">
        <v>317</v>
      </c>
      <c r="O1972" s="34">
        <v>0.9</v>
      </c>
      <c r="P1972" s="34">
        <v>0.9</v>
      </c>
      <c r="Q1972" s="34">
        <v>0.8666666666666667</v>
      </c>
      <c r="R1972" s="34">
        <v>0.9</v>
      </c>
      <c r="S1972" s="34">
        <v>0.9</v>
      </c>
      <c r="T1972" s="34">
        <v>0.9</v>
      </c>
      <c r="U1972" s="34">
        <v>0.8666666666666667</v>
      </c>
      <c r="V1972" s="34">
        <v>0.8666666666666667</v>
      </c>
      <c r="W1972" s="34">
        <v>0.9</v>
      </c>
      <c r="X1972" s="34">
        <v>0.8666666666666667</v>
      </c>
      <c r="Y1972" s="34">
        <v>0.8666666666666667</v>
      </c>
      <c r="Z1972" s="34">
        <v>0.83333333333333337</v>
      </c>
      <c r="AA1972" s="34">
        <v>0.88055555555555554</v>
      </c>
    </row>
    <row r="1973" spans="1:27" ht="15.75" customHeight="1" x14ac:dyDescent="0.25">
      <c r="A1973" s="34">
        <v>29040290</v>
      </c>
      <c r="B1973" s="34">
        <v>13.928571428571429</v>
      </c>
      <c r="C1973" s="34">
        <v>12.592592592592593</v>
      </c>
      <c r="D1973" s="34">
        <v>34.392857142857146</v>
      </c>
      <c r="E1973" s="34">
        <v>108.22333333333333</v>
      </c>
      <c r="F1973" s="34">
        <v>176.92000000000002</v>
      </c>
      <c r="G1973" s="34">
        <v>149.44999999999999</v>
      </c>
      <c r="H1973" s="34">
        <v>186.71428571428572</v>
      </c>
      <c r="I1973" s="34">
        <v>207.5</v>
      </c>
      <c r="J1973" s="34">
        <v>229.86206896551724</v>
      </c>
      <c r="K1973" s="34">
        <v>216.17142857142858</v>
      </c>
      <c r="L1973" s="34">
        <v>141.67857142857142</v>
      </c>
      <c r="M1973" s="34">
        <v>51.103448275862071</v>
      </c>
      <c r="N1973" s="34">
        <v>345</v>
      </c>
      <c r="O1973" s="34">
        <v>0.93333333333333335</v>
      </c>
      <c r="P1973" s="34">
        <v>0.9</v>
      </c>
      <c r="Q1973" s="34">
        <v>0.93333333333333335</v>
      </c>
      <c r="R1973" s="34">
        <v>1</v>
      </c>
      <c r="S1973" s="34">
        <v>1</v>
      </c>
      <c r="T1973" s="34">
        <v>1</v>
      </c>
      <c r="U1973" s="34">
        <v>0.93333333333333335</v>
      </c>
      <c r="V1973" s="34">
        <v>1</v>
      </c>
      <c r="W1973" s="34">
        <v>0.96666666666666667</v>
      </c>
      <c r="X1973" s="34">
        <v>0.93333333333333335</v>
      </c>
      <c r="Y1973" s="34">
        <v>0.93333333333333335</v>
      </c>
      <c r="Z1973" s="34">
        <v>0.96666666666666667</v>
      </c>
      <c r="AA1973" s="34">
        <v>0.95833333333333337</v>
      </c>
    </row>
    <row r="1974" spans="1:27" ht="15.75" customHeight="1" x14ac:dyDescent="0.25">
      <c r="A1974" s="34">
        <v>29040300</v>
      </c>
      <c r="B1974" s="34">
        <v>4.7931034482758621</v>
      </c>
      <c r="C1974" s="34">
        <v>1.9642857142857142</v>
      </c>
      <c r="D1974" s="34">
        <v>28.275862068965516</v>
      </c>
      <c r="E1974" s="34">
        <v>84.783333333333331</v>
      </c>
      <c r="F1974" s="34">
        <v>137.9</v>
      </c>
      <c r="G1974" s="34">
        <v>115.73333333333333</v>
      </c>
      <c r="H1974" s="34">
        <v>106.25333333333333</v>
      </c>
      <c r="I1974" s="34">
        <v>130.56551724137933</v>
      </c>
      <c r="J1974" s="34">
        <v>143.31034482758622</v>
      </c>
      <c r="K1974" s="34">
        <v>143.14285714285714</v>
      </c>
      <c r="L1974" s="34">
        <v>116.78571428571429</v>
      </c>
      <c r="M1974" s="34">
        <v>23.035714285714285</v>
      </c>
      <c r="N1974" s="34">
        <v>348</v>
      </c>
      <c r="O1974" s="34">
        <v>0.96666666666666667</v>
      </c>
      <c r="P1974" s="34">
        <v>0.93333333333333335</v>
      </c>
      <c r="Q1974" s="34">
        <v>0.96666666666666667</v>
      </c>
      <c r="R1974" s="34">
        <v>1</v>
      </c>
      <c r="S1974" s="34">
        <v>1</v>
      </c>
      <c r="T1974" s="34">
        <v>1</v>
      </c>
      <c r="U1974" s="34">
        <v>1</v>
      </c>
      <c r="V1974" s="34">
        <v>0.96666666666666667</v>
      </c>
      <c r="W1974" s="34">
        <v>0.96666666666666667</v>
      </c>
      <c r="X1974" s="34">
        <v>0.93333333333333335</v>
      </c>
      <c r="Y1974" s="34">
        <v>0.93333333333333335</v>
      </c>
      <c r="Z1974" s="34">
        <v>0.93333333333333335</v>
      </c>
      <c r="AA1974" s="34">
        <v>0.96666666666666667</v>
      </c>
    </row>
    <row r="1975" spans="1:27" ht="15.75" customHeight="1" x14ac:dyDescent="0.25">
      <c r="A1975" s="34">
        <v>29040310</v>
      </c>
      <c r="B1975" s="34">
        <v>10.85</v>
      </c>
      <c r="C1975" s="34">
        <v>6.4206896551724135</v>
      </c>
      <c r="D1975" s="34">
        <v>39.506896551724139</v>
      </c>
      <c r="E1975" s="34">
        <v>102.78275862068965</v>
      </c>
      <c r="F1975" s="34">
        <v>153.96428571428572</v>
      </c>
      <c r="G1975" s="34">
        <v>136.03214285714287</v>
      </c>
      <c r="H1975" s="34">
        <v>130.67777777777778</v>
      </c>
      <c r="I1975" s="34">
        <v>160.09999999999997</v>
      </c>
      <c r="J1975" s="34">
        <v>144.90714285714287</v>
      </c>
      <c r="K1975" s="34">
        <v>167.44074074074072</v>
      </c>
      <c r="L1975" s="34">
        <v>109.71538461538464</v>
      </c>
      <c r="M1975" s="34">
        <v>31.74074074074074</v>
      </c>
      <c r="N1975" s="34">
        <v>336</v>
      </c>
      <c r="O1975" s="34">
        <v>1</v>
      </c>
      <c r="P1975" s="34">
        <v>0.96666666666666667</v>
      </c>
      <c r="Q1975" s="34">
        <v>0.96666666666666667</v>
      </c>
      <c r="R1975" s="34">
        <v>0.96666666666666667</v>
      </c>
      <c r="S1975" s="34">
        <v>0.93333333333333335</v>
      </c>
      <c r="T1975" s="34">
        <v>0.93333333333333335</v>
      </c>
      <c r="U1975" s="34">
        <v>0.9</v>
      </c>
      <c r="V1975" s="34">
        <v>0.93333333333333335</v>
      </c>
      <c r="W1975" s="34">
        <v>0.93333333333333335</v>
      </c>
      <c r="X1975" s="34">
        <v>0.9</v>
      </c>
      <c r="Y1975" s="34">
        <v>0.8666666666666667</v>
      </c>
      <c r="Z1975" s="34">
        <v>0.9</v>
      </c>
      <c r="AA1975" s="34">
        <v>0.93333333333333335</v>
      </c>
    </row>
    <row r="1976" spans="1:27" ht="15.75" customHeight="1" x14ac:dyDescent="0.25">
      <c r="A1976" s="34">
        <v>29040450</v>
      </c>
      <c r="B1976" s="34">
        <v>0.84285714285714286</v>
      </c>
      <c r="C1976" s="34">
        <v>0</v>
      </c>
      <c r="D1976" s="34">
        <v>2.8928571428571428</v>
      </c>
      <c r="E1976" s="34">
        <v>19.585714285714289</v>
      </c>
      <c r="F1976" s="34">
        <v>185.7076923076923</v>
      </c>
      <c r="G1976" s="34">
        <v>102.15714285714284</v>
      </c>
      <c r="H1976" s="34">
        <v>78.261538461538464</v>
      </c>
      <c r="I1976" s="34">
        <v>117.34615384615384</v>
      </c>
      <c r="J1976" s="34">
        <v>238.17142857142855</v>
      </c>
      <c r="K1976" s="34">
        <v>204.35714285714289</v>
      </c>
      <c r="L1976" s="34">
        <v>161.44285714285715</v>
      </c>
      <c r="M1976" s="34">
        <v>16.957142857142856</v>
      </c>
      <c r="N1976" s="34">
        <v>164</v>
      </c>
      <c r="O1976" s="34">
        <v>0.46666666666666667</v>
      </c>
      <c r="P1976" s="34">
        <v>0.43333333333333335</v>
      </c>
      <c r="Q1976" s="34">
        <v>0.46666666666666667</v>
      </c>
      <c r="R1976" s="34">
        <v>0.46666666666666667</v>
      </c>
      <c r="S1976" s="34">
        <v>0.43333333333333335</v>
      </c>
      <c r="T1976" s="34">
        <v>0.46666666666666667</v>
      </c>
      <c r="U1976" s="34">
        <v>0.43333333333333335</v>
      </c>
      <c r="V1976" s="34">
        <v>0.43333333333333335</v>
      </c>
      <c r="W1976" s="34">
        <v>0.46666666666666667</v>
      </c>
      <c r="X1976" s="34">
        <v>0.46666666666666667</v>
      </c>
      <c r="Y1976" s="34">
        <v>0.46666666666666667</v>
      </c>
      <c r="Z1976" s="34">
        <v>0.46666666666666667</v>
      </c>
      <c r="AA1976" s="34">
        <v>0.45555555555555555</v>
      </c>
    </row>
    <row r="1977" spans="1:27" ht="15.75" customHeight="1" x14ac:dyDescent="0.25">
      <c r="A1977" s="34">
        <v>29045000</v>
      </c>
      <c r="B1977" s="34">
        <v>9.9615384615384617</v>
      </c>
      <c r="C1977" s="34">
        <v>5.08</v>
      </c>
      <c r="D1977" s="34">
        <v>35.431999999999995</v>
      </c>
      <c r="E1977" s="34">
        <v>101.524</v>
      </c>
      <c r="F1977" s="34">
        <v>142.16923076923078</v>
      </c>
      <c r="G1977" s="34">
        <v>125.48076923076923</v>
      </c>
      <c r="H1977" s="34">
        <v>143.11538461538461</v>
      </c>
      <c r="I1977" s="34">
        <v>138.6</v>
      </c>
      <c r="J1977" s="34">
        <v>134</v>
      </c>
      <c r="K1977" s="34">
        <v>189.64</v>
      </c>
      <c r="L1977" s="34">
        <v>133.73076923076923</v>
      </c>
      <c r="M1977" s="34">
        <v>38.833333333333336</v>
      </c>
      <c r="N1977" s="34">
        <v>305</v>
      </c>
      <c r="O1977" s="34">
        <v>0.8666666666666667</v>
      </c>
      <c r="P1977" s="34">
        <v>0.83333333333333337</v>
      </c>
      <c r="Q1977" s="34">
        <v>0.83333333333333337</v>
      </c>
      <c r="R1977" s="34">
        <v>0.83333333333333337</v>
      </c>
      <c r="S1977" s="34">
        <v>0.8666666666666667</v>
      </c>
      <c r="T1977" s="34">
        <v>0.8666666666666667</v>
      </c>
      <c r="U1977" s="34">
        <v>0.8666666666666667</v>
      </c>
      <c r="V1977" s="34">
        <v>0.83333333333333337</v>
      </c>
      <c r="W1977" s="34">
        <v>0.8666666666666667</v>
      </c>
      <c r="X1977" s="34">
        <v>0.83333333333333337</v>
      </c>
      <c r="Y1977" s="34">
        <v>0.8666666666666667</v>
      </c>
      <c r="Z1977" s="34">
        <v>0.8</v>
      </c>
      <c r="AA1977" s="34">
        <v>0.84722222222222221</v>
      </c>
    </row>
    <row r="1978" spans="1:27" ht="15.75" customHeight="1" x14ac:dyDescent="0.25">
      <c r="A1978" s="34">
        <v>29045110</v>
      </c>
      <c r="B1978" s="34">
        <v>1.5884615384615384</v>
      </c>
      <c r="C1978" s="34">
        <v>0.58148148148148149</v>
      </c>
      <c r="D1978" s="34">
        <v>3.5346153846153845</v>
      </c>
      <c r="E1978" s="34">
        <v>43.534782608695657</v>
      </c>
      <c r="F1978" s="34">
        <v>109.12692307692308</v>
      </c>
      <c r="G1978" s="34">
        <v>133.05555555555554</v>
      </c>
      <c r="H1978" s="34">
        <v>123.86428571428569</v>
      </c>
      <c r="I1978" s="34">
        <v>142.47586206896551</v>
      </c>
      <c r="J1978" s="34">
        <v>165.69285714285715</v>
      </c>
      <c r="K1978" s="34">
        <v>197.00740740740736</v>
      </c>
      <c r="L1978" s="34">
        <v>160.84074074074073</v>
      </c>
      <c r="M1978" s="34">
        <v>44.983999999999995</v>
      </c>
      <c r="N1978" s="34">
        <v>319</v>
      </c>
      <c r="O1978" s="34">
        <v>0.8666666666666667</v>
      </c>
      <c r="P1978" s="34">
        <v>0.9</v>
      </c>
      <c r="Q1978" s="34">
        <v>0.8666666666666667</v>
      </c>
      <c r="R1978" s="34">
        <v>0.76666666666666672</v>
      </c>
      <c r="S1978" s="34">
        <v>0.8666666666666667</v>
      </c>
      <c r="T1978" s="34">
        <v>0.9</v>
      </c>
      <c r="U1978" s="34">
        <v>0.93333333333333335</v>
      </c>
      <c r="V1978" s="34">
        <v>0.96666666666666667</v>
      </c>
      <c r="W1978" s="34">
        <v>0.93333333333333335</v>
      </c>
      <c r="X1978" s="34">
        <v>0.9</v>
      </c>
      <c r="Y1978" s="34">
        <v>0.9</v>
      </c>
      <c r="Z1978" s="34">
        <v>0.83333333333333337</v>
      </c>
      <c r="AA1978" s="34">
        <v>0.88611111111111107</v>
      </c>
    </row>
    <row r="1979" spans="1:27" ht="15.75" customHeight="1" x14ac:dyDescent="0.25">
      <c r="A1979" s="34">
        <v>29045120</v>
      </c>
      <c r="B1979" s="34">
        <v>0</v>
      </c>
      <c r="C1979" s="34">
        <v>0.54444444444444451</v>
      </c>
      <c r="D1979" s="34">
        <v>1.6266666666666665</v>
      </c>
      <c r="E1979" s="34">
        <v>7.8461538461538458</v>
      </c>
      <c r="F1979" s="34">
        <v>130.82307692307694</v>
      </c>
      <c r="G1979" s="34">
        <v>65.84375</v>
      </c>
      <c r="H1979" s="34">
        <v>62.670588235294112</v>
      </c>
      <c r="I1979" s="34">
        <v>104.5181818181818</v>
      </c>
      <c r="J1979" s="34">
        <v>177.00714285714284</v>
      </c>
      <c r="K1979" s="34">
        <v>159.53125</v>
      </c>
      <c r="L1979" s="34">
        <v>106.31666666666665</v>
      </c>
      <c r="M1979" s="34">
        <v>29.958333333333332</v>
      </c>
      <c r="N1979" s="34">
        <v>171</v>
      </c>
      <c r="O1979" s="34">
        <v>0.46666666666666667</v>
      </c>
      <c r="P1979" s="34">
        <v>0.6</v>
      </c>
      <c r="Q1979" s="34">
        <v>0.5</v>
      </c>
      <c r="R1979" s="34">
        <v>0.43333333333333335</v>
      </c>
      <c r="S1979" s="34">
        <v>0.43333333333333335</v>
      </c>
      <c r="T1979" s="34">
        <v>0.53333333333333333</v>
      </c>
      <c r="U1979" s="34">
        <v>0.56666666666666665</v>
      </c>
      <c r="V1979" s="34">
        <v>0.36666666666666664</v>
      </c>
      <c r="W1979" s="34">
        <v>0.46666666666666667</v>
      </c>
      <c r="X1979" s="34">
        <v>0.53333333333333333</v>
      </c>
      <c r="Y1979" s="34">
        <v>0.4</v>
      </c>
      <c r="Z1979" s="34">
        <v>0.4</v>
      </c>
      <c r="AA1979" s="34">
        <v>0.47499999999999998</v>
      </c>
    </row>
    <row r="1980" spans="1:27" ht="15.75" customHeight="1" x14ac:dyDescent="0.25">
      <c r="A1980" s="34">
        <v>29045190</v>
      </c>
      <c r="B1980" s="34">
        <v>1.3678571428571427</v>
      </c>
      <c r="C1980" s="34">
        <v>1.8037037037037036</v>
      </c>
      <c r="D1980" s="34">
        <v>1.546428571428571</v>
      </c>
      <c r="E1980" s="34">
        <v>28.896428571428572</v>
      </c>
      <c r="F1980" s="34">
        <v>126.95185185185186</v>
      </c>
      <c r="G1980" s="34">
        <v>87.478571428571428</v>
      </c>
      <c r="H1980" s="34">
        <v>87.693103448275863</v>
      </c>
      <c r="I1980" s="34">
        <v>107.02499999999998</v>
      </c>
      <c r="J1980" s="34">
        <v>173.54642857142855</v>
      </c>
      <c r="K1980" s="34">
        <v>159.13600000000002</v>
      </c>
      <c r="L1980" s="34">
        <v>114.87037037037037</v>
      </c>
      <c r="M1980" s="34">
        <v>30.185185185185194</v>
      </c>
      <c r="N1980" s="34">
        <v>330</v>
      </c>
      <c r="O1980" s="34">
        <v>0.93333333333333335</v>
      </c>
      <c r="P1980" s="34">
        <v>0.9</v>
      </c>
      <c r="Q1980" s="34">
        <v>0.93333333333333335</v>
      </c>
      <c r="R1980" s="34">
        <v>0.93333333333333335</v>
      </c>
      <c r="S1980" s="34">
        <v>0.9</v>
      </c>
      <c r="T1980" s="34">
        <v>0.93333333333333335</v>
      </c>
      <c r="U1980" s="34">
        <v>0.96666666666666667</v>
      </c>
      <c r="V1980" s="34">
        <v>0.93333333333333335</v>
      </c>
      <c r="W1980" s="34">
        <v>0.93333333333333335</v>
      </c>
      <c r="X1980" s="34">
        <v>0.83333333333333337</v>
      </c>
      <c r="Y1980" s="34">
        <v>0.9</v>
      </c>
      <c r="Z1980" s="34">
        <v>0.9</v>
      </c>
      <c r="AA1980" s="34">
        <v>0.91666666666666663</v>
      </c>
    </row>
    <row r="1981" spans="1:27" ht="15.75" customHeight="1" x14ac:dyDescent="0.25">
      <c r="A1981" s="34">
        <v>29050010</v>
      </c>
      <c r="B1981" s="34">
        <v>16.666666666666668</v>
      </c>
      <c r="C1981" s="34">
        <v>17.233333333333334</v>
      </c>
      <c r="D1981" s="34">
        <v>56.733333333333334</v>
      </c>
      <c r="E1981" s="34">
        <v>125.8</v>
      </c>
      <c r="F1981" s="34">
        <v>148.37931034482759</v>
      </c>
      <c r="G1981" s="34">
        <v>131.47931034482758</v>
      </c>
      <c r="H1981" s="34">
        <v>145.83333333333334</v>
      </c>
      <c r="I1981" s="34">
        <v>166.43333333333334</v>
      </c>
      <c r="J1981" s="34">
        <v>164</v>
      </c>
      <c r="K1981" s="34">
        <v>194.1</v>
      </c>
      <c r="L1981" s="34">
        <v>101.32142857142857</v>
      </c>
      <c r="M1981" s="34">
        <v>34.862068965517238</v>
      </c>
      <c r="N1981" s="34">
        <v>355</v>
      </c>
      <c r="O1981" s="34">
        <v>1</v>
      </c>
      <c r="P1981" s="34">
        <v>1</v>
      </c>
      <c r="Q1981" s="34">
        <v>1</v>
      </c>
      <c r="R1981" s="34">
        <v>1</v>
      </c>
      <c r="S1981" s="34">
        <v>0.96666666666666667</v>
      </c>
      <c r="T1981" s="34">
        <v>0.96666666666666667</v>
      </c>
      <c r="U1981" s="34">
        <v>1</v>
      </c>
      <c r="V1981" s="34">
        <v>1</v>
      </c>
      <c r="W1981" s="34">
        <v>1</v>
      </c>
      <c r="X1981" s="34">
        <v>1</v>
      </c>
      <c r="Y1981" s="34">
        <v>0.93333333333333335</v>
      </c>
      <c r="Z1981" s="34">
        <v>0.96666666666666667</v>
      </c>
      <c r="AA1981" s="34">
        <v>0.98611111111111116</v>
      </c>
    </row>
    <row r="1982" spans="1:27" ht="15.75" customHeight="1" x14ac:dyDescent="0.25">
      <c r="A1982" s="34">
        <v>29050020</v>
      </c>
      <c r="B1982" s="34">
        <v>4.6066666666666665</v>
      </c>
      <c r="C1982" s="34">
        <v>1.6233333333333335</v>
      </c>
      <c r="D1982" s="34">
        <v>20.762068965517237</v>
      </c>
      <c r="E1982" s="34">
        <v>78.989285714285714</v>
      </c>
      <c r="F1982" s="34">
        <v>125.23793103448274</v>
      </c>
      <c r="G1982" s="34">
        <v>125.34666666666665</v>
      </c>
      <c r="H1982" s="34">
        <v>98.665517241379334</v>
      </c>
      <c r="I1982" s="34">
        <v>146.94482758620688</v>
      </c>
      <c r="J1982" s="34">
        <v>123.90714285714287</v>
      </c>
      <c r="K1982" s="34">
        <v>141.78000000000003</v>
      </c>
      <c r="L1982" s="34">
        <v>108.61333333333336</v>
      </c>
      <c r="M1982" s="34">
        <v>23.526666666666664</v>
      </c>
      <c r="N1982" s="34">
        <v>352</v>
      </c>
      <c r="O1982" s="34">
        <v>1</v>
      </c>
      <c r="P1982" s="34">
        <v>1</v>
      </c>
      <c r="Q1982" s="34">
        <v>0.96666666666666667</v>
      </c>
      <c r="R1982" s="34">
        <v>0.93333333333333335</v>
      </c>
      <c r="S1982" s="34">
        <v>0.96666666666666667</v>
      </c>
      <c r="T1982" s="34">
        <v>1</v>
      </c>
      <c r="U1982" s="34">
        <v>0.96666666666666667</v>
      </c>
      <c r="V1982" s="34">
        <v>0.96666666666666667</v>
      </c>
      <c r="W1982" s="34">
        <v>0.93333333333333335</v>
      </c>
      <c r="X1982" s="34">
        <v>1</v>
      </c>
      <c r="Y1982" s="34">
        <v>1</v>
      </c>
      <c r="Z1982" s="34">
        <v>1</v>
      </c>
      <c r="AA1982" s="34">
        <v>0.97777777777777775</v>
      </c>
    </row>
    <row r="1983" spans="1:27" ht="15.75" customHeight="1" x14ac:dyDescent="0.25">
      <c r="A1983" s="34">
        <v>29060030</v>
      </c>
      <c r="B1983" s="34">
        <v>2.5517241379310347</v>
      </c>
      <c r="C1983" s="34">
        <v>1.1333333333333333</v>
      </c>
      <c r="D1983" s="34">
        <v>12.4</v>
      </c>
      <c r="E1983" s="34">
        <v>76.400000000000006</v>
      </c>
      <c r="F1983" s="34">
        <v>168.6</v>
      </c>
      <c r="G1983" s="34">
        <v>157.78275862068966</v>
      </c>
      <c r="H1983" s="34">
        <v>119.83999999999999</v>
      </c>
      <c r="I1983" s="34">
        <v>167</v>
      </c>
      <c r="J1983" s="34">
        <v>194.39</v>
      </c>
      <c r="K1983" s="34">
        <v>280.86785714285713</v>
      </c>
      <c r="L1983" s="34">
        <v>150.89655172413794</v>
      </c>
      <c r="M1983" s="34">
        <v>37.96551724137931</v>
      </c>
      <c r="N1983" s="34">
        <v>354</v>
      </c>
      <c r="O1983" s="34">
        <v>0.96666666666666667</v>
      </c>
      <c r="P1983" s="34">
        <v>1</v>
      </c>
      <c r="Q1983" s="34">
        <v>1</v>
      </c>
      <c r="R1983" s="34">
        <v>1</v>
      </c>
      <c r="S1983" s="34">
        <v>1</v>
      </c>
      <c r="T1983" s="34">
        <v>0.96666666666666667</v>
      </c>
      <c r="U1983" s="34">
        <v>1</v>
      </c>
      <c r="V1983" s="34">
        <v>1</v>
      </c>
      <c r="W1983" s="34">
        <v>1</v>
      </c>
      <c r="X1983" s="34">
        <v>0.93333333333333335</v>
      </c>
      <c r="Y1983" s="34">
        <v>0.96666666666666667</v>
      </c>
      <c r="Z1983" s="34">
        <v>0.96666666666666667</v>
      </c>
      <c r="AA1983" s="34">
        <v>0.98333333333333328</v>
      </c>
    </row>
    <row r="1984" spans="1:27" ht="15.75" customHeight="1" x14ac:dyDescent="0.25">
      <c r="A1984" s="34">
        <v>29060040</v>
      </c>
      <c r="B1984" s="34">
        <v>10.017241379310345</v>
      </c>
      <c r="C1984" s="34">
        <v>6.6678571428571427</v>
      </c>
      <c r="D1984" s="34">
        <v>35.196666666666673</v>
      </c>
      <c r="E1984" s="34">
        <v>103.61333333333333</v>
      </c>
      <c r="F1984" s="34">
        <v>190.58333333333334</v>
      </c>
      <c r="G1984" s="34">
        <v>142.65000000000003</v>
      </c>
      <c r="H1984" s="34">
        <v>142.29655172413791</v>
      </c>
      <c r="I1984" s="34">
        <v>153.93333333333334</v>
      </c>
      <c r="J1984" s="34">
        <v>212.94000000000003</v>
      </c>
      <c r="K1984" s="34">
        <v>264.71428571428572</v>
      </c>
      <c r="L1984" s="34">
        <v>158.17931034482757</v>
      </c>
      <c r="M1984" s="34">
        <v>37.217241379310352</v>
      </c>
      <c r="N1984" s="34">
        <v>352</v>
      </c>
      <c r="O1984" s="34">
        <v>0.96666666666666667</v>
      </c>
      <c r="P1984" s="34">
        <v>0.93333333333333335</v>
      </c>
      <c r="Q1984" s="34">
        <v>1</v>
      </c>
      <c r="R1984" s="34">
        <v>1</v>
      </c>
      <c r="S1984" s="34">
        <v>1</v>
      </c>
      <c r="T1984" s="34">
        <v>1</v>
      </c>
      <c r="U1984" s="34">
        <v>0.96666666666666667</v>
      </c>
      <c r="V1984" s="34">
        <v>1</v>
      </c>
      <c r="W1984" s="34">
        <v>1</v>
      </c>
      <c r="X1984" s="34">
        <v>0.93333333333333335</v>
      </c>
      <c r="Y1984" s="34">
        <v>0.96666666666666667</v>
      </c>
      <c r="Z1984" s="34">
        <v>0.96666666666666667</v>
      </c>
      <c r="AA1984" s="34">
        <v>0.97777777777777775</v>
      </c>
    </row>
    <row r="1985" spans="1:27" ht="15.75" customHeight="1" x14ac:dyDescent="0.25">
      <c r="A1985" s="34">
        <v>29060060</v>
      </c>
      <c r="B1985" s="34">
        <v>31.275862068965516</v>
      </c>
      <c r="C1985" s="34">
        <v>21.222222222222221</v>
      </c>
      <c r="D1985" s="34">
        <v>73.853571428571428</v>
      </c>
      <c r="E1985" s="34">
        <v>261.16428571428571</v>
      </c>
      <c r="F1985" s="34">
        <v>357.73076923076923</v>
      </c>
      <c r="G1985" s="34">
        <v>276.06666666666666</v>
      </c>
      <c r="H1985" s="34">
        <v>272.53666666666669</v>
      </c>
      <c r="I1985" s="34">
        <v>290.5</v>
      </c>
      <c r="J1985" s="34">
        <v>348.67857142857144</v>
      </c>
      <c r="K1985" s="34">
        <v>395.32758620689657</v>
      </c>
      <c r="L1985" s="34">
        <v>318.16206896551728</v>
      </c>
      <c r="M1985" s="34">
        <v>90.428571428571431</v>
      </c>
      <c r="N1985" s="34">
        <v>338</v>
      </c>
      <c r="O1985" s="34">
        <v>0.96666666666666667</v>
      </c>
      <c r="P1985" s="34">
        <v>0.9</v>
      </c>
      <c r="Q1985" s="34">
        <v>0.93333333333333335</v>
      </c>
      <c r="R1985" s="34">
        <v>0.93333333333333335</v>
      </c>
      <c r="S1985" s="34">
        <v>0.8666666666666667</v>
      </c>
      <c r="T1985" s="34">
        <v>0.9</v>
      </c>
      <c r="U1985" s="34">
        <v>1</v>
      </c>
      <c r="V1985" s="34">
        <v>0.96666666666666667</v>
      </c>
      <c r="W1985" s="34">
        <v>0.93333333333333335</v>
      </c>
      <c r="X1985" s="34">
        <v>0.96666666666666667</v>
      </c>
      <c r="Y1985" s="34">
        <v>0.96666666666666667</v>
      </c>
      <c r="Z1985" s="34">
        <v>0.93333333333333335</v>
      </c>
      <c r="AA1985" s="34">
        <v>0.93888888888888888</v>
      </c>
    </row>
    <row r="1986" spans="1:27" ht="15.75" customHeight="1" x14ac:dyDescent="0.25">
      <c r="A1986" s="34">
        <v>29060070</v>
      </c>
      <c r="B1986" s="34">
        <v>21.662068965517243</v>
      </c>
      <c r="C1986" s="34">
        <v>23.066666666666666</v>
      </c>
      <c r="D1986" s="34">
        <v>86.143333333333345</v>
      </c>
      <c r="E1986" s="34">
        <v>186.07000000000002</v>
      </c>
      <c r="F1986" s="34">
        <v>325.01</v>
      </c>
      <c r="G1986" s="34">
        <v>259.25862068965517</v>
      </c>
      <c r="H1986" s="34">
        <v>199.38333333333333</v>
      </c>
      <c r="I1986" s="34">
        <v>275.34482758620692</v>
      </c>
      <c r="J1986" s="34">
        <v>325.16666666666669</v>
      </c>
      <c r="K1986" s="34">
        <v>357.84333333333331</v>
      </c>
      <c r="L1986" s="34">
        <v>194.0344827586207</v>
      </c>
      <c r="M1986" s="34">
        <v>80.535714285714292</v>
      </c>
      <c r="N1986" s="34">
        <v>354</v>
      </c>
      <c r="O1986" s="34">
        <v>0.96666666666666667</v>
      </c>
      <c r="P1986" s="34">
        <v>1</v>
      </c>
      <c r="Q1986" s="34">
        <v>1</v>
      </c>
      <c r="R1986" s="34">
        <v>1</v>
      </c>
      <c r="S1986" s="34">
        <v>1</v>
      </c>
      <c r="T1986" s="34">
        <v>0.96666666666666667</v>
      </c>
      <c r="U1986" s="34">
        <v>1</v>
      </c>
      <c r="V1986" s="34">
        <v>0.96666666666666667</v>
      </c>
      <c r="W1986" s="34">
        <v>1</v>
      </c>
      <c r="X1986" s="34">
        <v>1</v>
      </c>
      <c r="Y1986" s="34">
        <v>0.96666666666666667</v>
      </c>
      <c r="Z1986" s="34">
        <v>0.93333333333333335</v>
      </c>
      <c r="AA1986" s="34">
        <v>0.98333333333333328</v>
      </c>
    </row>
    <row r="1987" spans="1:27" ht="15.75" customHeight="1" x14ac:dyDescent="0.25">
      <c r="A1987" s="34">
        <v>29060080</v>
      </c>
      <c r="B1987" s="34">
        <v>0</v>
      </c>
      <c r="C1987" s="34">
        <v>0</v>
      </c>
      <c r="D1987" s="34">
        <v>4.7142857142857144</v>
      </c>
      <c r="E1987" s="34">
        <v>40.671428571428571</v>
      </c>
      <c r="F1987" s="34">
        <v>187.72222222222223</v>
      </c>
      <c r="G1987" s="34">
        <v>134.4153846153846</v>
      </c>
      <c r="H1987" s="34">
        <v>87.32</v>
      </c>
      <c r="I1987" s="34">
        <v>150.50416666666666</v>
      </c>
      <c r="J1987" s="34">
        <v>179.29583333333335</v>
      </c>
      <c r="K1987" s="34">
        <v>234.87599999999998</v>
      </c>
      <c r="L1987" s="34">
        <v>150.27200000000002</v>
      </c>
      <c r="M1987" s="34">
        <v>4.4576923076923078</v>
      </c>
      <c r="N1987" s="34">
        <v>314</v>
      </c>
      <c r="O1987" s="34">
        <v>0.93333333333333335</v>
      </c>
      <c r="P1987" s="34">
        <v>0.93333333333333335</v>
      </c>
      <c r="Q1987" s="34">
        <v>0.93333333333333335</v>
      </c>
      <c r="R1987" s="34">
        <v>0.93333333333333335</v>
      </c>
      <c r="S1987" s="34">
        <v>0.9</v>
      </c>
      <c r="T1987" s="34">
        <v>0.8666666666666667</v>
      </c>
      <c r="U1987" s="34">
        <v>0.83333333333333337</v>
      </c>
      <c r="V1987" s="34">
        <v>0.8</v>
      </c>
      <c r="W1987" s="34">
        <v>0.8</v>
      </c>
      <c r="X1987" s="34">
        <v>0.83333333333333337</v>
      </c>
      <c r="Y1987" s="34">
        <v>0.83333333333333337</v>
      </c>
      <c r="Z1987" s="34">
        <v>0.8666666666666667</v>
      </c>
      <c r="AA1987" s="34">
        <v>0.87222222222222223</v>
      </c>
    </row>
    <row r="1988" spans="1:27" ht="15.75" customHeight="1" x14ac:dyDescent="0.25">
      <c r="A1988" s="34">
        <v>29060090</v>
      </c>
      <c r="B1988" s="34">
        <v>11.482758620689655</v>
      </c>
      <c r="C1988" s="34">
        <v>30.233333333333334</v>
      </c>
      <c r="D1988" s="34">
        <v>74.766666666666666</v>
      </c>
      <c r="E1988" s="34">
        <v>135.25</v>
      </c>
      <c r="F1988" s="34">
        <v>188.69310344827588</v>
      </c>
      <c r="G1988" s="34">
        <v>125.81666666666666</v>
      </c>
      <c r="H1988" s="34">
        <v>112.89285714285714</v>
      </c>
      <c r="I1988" s="34">
        <v>160.9655172413793</v>
      </c>
      <c r="J1988" s="34">
        <v>174.89655172413794</v>
      </c>
      <c r="K1988" s="34">
        <v>162.43333333333334</v>
      </c>
      <c r="L1988" s="34">
        <v>103.18965517241379</v>
      </c>
      <c r="M1988" s="34">
        <v>35.133333333333333</v>
      </c>
      <c r="N1988" s="34">
        <v>351</v>
      </c>
      <c r="O1988" s="34">
        <v>0.96666666666666667</v>
      </c>
      <c r="P1988" s="34">
        <v>1</v>
      </c>
      <c r="Q1988" s="34">
        <v>1</v>
      </c>
      <c r="R1988" s="34">
        <v>0.93333333333333335</v>
      </c>
      <c r="S1988" s="34">
        <v>0.96666666666666667</v>
      </c>
      <c r="T1988" s="34">
        <v>1</v>
      </c>
      <c r="U1988" s="34">
        <v>0.93333333333333335</v>
      </c>
      <c r="V1988" s="34">
        <v>0.96666666666666667</v>
      </c>
      <c r="W1988" s="34">
        <v>0.96666666666666667</v>
      </c>
      <c r="X1988" s="34">
        <v>1</v>
      </c>
      <c r="Y1988" s="34">
        <v>0.96666666666666667</v>
      </c>
      <c r="Z1988" s="34">
        <v>1</v>
      </c>
      <c r="AA1988" s="34">
        <v>0.97499999999999998</v>
      </c>
    </row>
    <row r="1989" spans="1:27" ht="15.75" customHeight="1" x14ac:dyDescent="0.25">
      <c r="A1989" s="34">
        <v>29060100</v>
      </c>
      <c r="B1989" s="34">
        <v>15.533333333333333</v>
      </c>
      <c r="C1989" s="34">
        <v>21.366666666666667</v>
      </c>
      <c r="D1989" s="34">
        <v>73.2</v>
      </c>
      <c r="E1989" s="34">
        <v>126.51724137931035</v>
      </c>
      <c r="F1989" s="34">
        <v>208.39285714285714</v>
      </c>
      <c r="G1989" s="34">
        <v>157.96428571428572</v>
      </c>
      <c r="H1989" s="34">
        <v>129.24137931034483</v>
      </c>
      <c r="I1989" s="34">
        <v>153.4</v>
      </c>
      <c r="J1989" s="34">
        <v>188.17931034482757</v>
      </c>
      <c r="K1989" s="34">
        <v>263.62068965517244</v>
      </c>
      <c r="L1989" s="34">
        <v>185.93333333333334</v>
      </c>
      <c r="M1989" s="34">
        <v>64.906896551724131</v>
      </c>
      <c r="N1989" s="34">
        <v>351</v>
      </c>
      <c r="O1989" s="34">
        <v>1</v>
      </c>
      <c r="P1989" s="34">
        <v>1</v>
      </c>
      <c r="Q1989" s="34">
        <v>1</v>
      </c>
      <c r="R1989" s="34">
        <v>0.96666666666666667</v>
      </c>
      <c r="S1989" s="34">
        <v>0.93333333333333335</v>
      </c>
      <c r="T1989" s="34">
        <v>0.93333333333333335</v>
      </c>
      <c r="U1989" s="34">
        <v>0.96666666666666667</v>
      </c>
      <c r="V1989" s="34">
        <v>1</v>
      </c>
      <c r="W1989" s="34">
        <v>0.96666666666666667</v>
      </c>
      <c r="X1989" s="34">
        <v>0.96666666666666667</v>
      </c>
      <c r="Y1989" s="34">
        <v>1</v>
      </c>
      <c r="Z1989" s="34">
        <v>0.96666666666666667</v>
      </c>
      <c r="AA1989" s="34">
        <v>0.97499999999999998</v>
      </c>
    </row>
    <row r="1990" spans="1:27" ht="15.75" customHeight="1" x14ac:dyDescent="0.25">
      <c r="A1990" s="34">
        <v>29060120</v>
      </c>
      <c r="B1990" s="34">
        <v>1.0333333333333334</v>
      </c>
      <c r="C1990" s="34">
        <v>0.64333333333333331</v>
      </c>
      <c r="D1990" s="34">
        <v>4.2666666666666666</v>
      </c>
      <c r="E1990" s="34">
        <v>11.35</v>
      </c>
      <c r="F1990" s="34">
        <v>32.879310344827587</v>
      </c>
      <c r="G1990" s="34">
        <v>25.5</v>
      </c>
      <c r="H1990" s="34">
        <v>28.4</v>
      </c>
      <c r="I1990" s="34">
        <v>60.623333333333335</v>
      </c>
      <c r="J1990" s="34">
        <v>80.923333333333332</v>
      </c>
      <c r="K1990" s="34">
        <v>77.77</v>
      </c>
      <c r="L1990" s="34">
        <v>26.67</v>
      </c>
      <c r="M1990" s="34">
        <v>3.9666666666666668</v>
      </c>
      <c r="N1990" s="34">
        <v>358</v>
      </c>
      <c r="O1990" s="34">
        <v>1</v>
      </c>
      <c r="P1990" s="34">
        <v>1</v>
      </c>
      <c r="Q1990" s="34">
        <v>1</v>
      </c>
      <c r="R1990" s="34">
        <v>1</v>
      </c>
      <c r="S1990" s="34">
        <v>0.96666666666666667</v>
      </c>
      <c r="T1990" s="34">
        <v>0.96666666666666667</v>
      </c>
      <c r="U1990" s="34">
        <v>1</v>
      </c>
      <c r="V1990" s="34">
        <v>1</v>
      </c>
      <c r="W1990" s="34">
        <v>1</v>
      </c>
      <c r="X1990" s="34">
        <v>1</v>
      </c>
      <c r="Y1990" s="34">
        <v>1</v>
      </c>
      <c r="Z1990" s="34">
        <v>1</v>
      </c>
      <c r="AA1990" s="34">
        <v>0.99444444444444446</v>
      </c>
    </row>
    <row r="1991" spans="1:27" ht="15.75" customHeight="1" x14ac:dyDescent="0.25">
      <c r="A1991" s="34">
        <v>29060140</v>
      </c>
      <c r="B1991" s="34">
        <v>3.9655172413793105</v>
      </c>
      <c r="C1991" s="34">
        <v>4.4827586206896548</v>
      </c>
      <c r="D1991" s="34">
        <v>20</v>
      </c>
      <c r="E1991" s="34">
        <v>96.039999999999992</v>
      </c>
      <c r="F1991" s="34">
        <v>227.76206896551724</v>
      </c>
      <c r="G1991" s="34">
        <v>199.7</v>
      </c>
      <c r="H1991" s="34">
        <v>139.77586206896552</v>
      </c>
      <c r="I1991" s="34">
        <v>210.26666666666668</v>
      </c>
      <c r="J1991" s="34">
        <v>246</v>
      </c>
      <c r="K1991" s="34">
        <v>369.07241379310346</v>
      </c>
      <c r="L1991" s="34">
        <v>164.92666666666668</v>
      </c>
      <c r="M1991" s="34">
        <v>32.096666666666664</v>
      </c>
      <c r="N1991" s="34">
        <v>353</v>
      </c>
      <c r="O1991" s="34">
        <v>0.96666666666666667</v>
      </c>
      <c r="P1991" s="34">
        <v>0.96666666666666667</v>
      </c>
      <c r="Q1991" s="34">
        <v>0.93333333333333335</v>
      </c>
      <c r="R1991" s="34">
        <v>1</v>
      </c>
      <c r="S1991" s="34">
        <v>0.96666666666666667</v>
      </c>
      <c r="T1991" s="34">
        <v>1</v>
      </c>
      <c r="U1991" s="34">
        <v>0.96666666666666667</v>
      </c>
      <c r="V1991" s="34">
        <v>1</v>
      </c>
      <c r="W1991" s="34">
        <v>1</v>
      </c>
      <c r="X1991" s="34">
        <v>0.96666666666666667</v>
      </c>
      <c r="Y1991" s="34">
        <v>1</v>
      </c>
      <c r="Z1991" s="34">
        <v>1</v>
      </c>
      <c r="AA1991" s="34">
        <v>0.98055555555555551</v>
      </c>
    </row>
    <row r="1992" spans="1:27" ht="15.75" customHeight="1" x14ac:dyDescent="0.25">
      <c r="A1992" s="34">
        <v>29060150</v>
      </c>
      <c r="B1992" s="34">
        <v>4.6206896551724137</v>
      </c>
      <c r="C1992" s="34">
        <v>6.8</v>
      </c>
      <c r="D1992" s="34">
        <v>25.8</v>
      </c>
      <c r="E1992" s="34">
        <v>104.2</v>
      </c>
      <c r="F1992" s="34">
        <v>208.57142857142858</v>
      </c>
      <c r="G1992" s="34">
        <v>170.73333333333332</v>
      </c>
      <c r="H1992" s="34">
        <v>154.9</v>
      </c>
      <c r="I1992" s="34">
        <v>185.73333333333332</v>
      </c>
      <c r="J1992" s="34">
        <v>253.42857142857142</v>
      </c>
      <c r="K1992" s="34">
        <v>349.34482758620692</v>
      </c>
      <c r="L1992" s="34">
        <v>201.13793103448276</v>
      </c>
      <c r="M1992" s="34">
        <v>45.862068965517238</v>
      </c>
      <c r="N1992" s="34">
        <v>352</v>
      </c>
      <c r="O1992" s="34">
        <v>0.96666666666666667</v>
      </c>
      <c r="P1992" s="34">
        <v>1</v>
      </c>
      <c r="Q1992" s="34">
        <v>1</v>
      </c>
      <c r="R1992" s="34">
        <v>1</v>
      </c>
      <c r="S1992" s="34">
        <v>0.93333333333333335</v>
      </c>
      <c r="T1992" s="34">
        <v>1</v>
      </c>
      <c r="U1992" s="34">
        <v>1</v>
      </c>
      <c r="V1992" s="34">
        <v>1</v>
      </c>
      <c r="W1992" s="34">
        <v>0.93333333333333335</v>
      </c>
      <c r="X1992" s="34">
        <v>0.96666666666666667</v>
      </c>
      <c r="Y1992" s="34">
        <v>0.96666666666666667</v>
      </c>
      <c r="Z1992" s="34">
        <v>0.96666666666666667</v>
      </c>
      <c r="AA1992" s="34">
        <v>0.97777777777777775</v>
      </c>
    </row>
    <row r="1993" spans="1:27" ht="15.75" customHeight="1" x14ac:dyDescent="0.25">
      <c r="A1993" s="34">
        <v>29060160</v>
      </c>
      <c r="B1993" s="34">
        <v>0.60344827586206895</v>
      </c>
      <c r="C1993" s="34">
        <v>0.19655172413793104</v>
      </c>
      <c r="D1993" s="34">
        <v>4.45</v>
      </c>
      <c r="E1993" s="34">
        <v>33.020689655172411</v>
      </c>
      <c r="F1993" s="34">
        <v>115.38518518518519</v>
      </c>
      <c r="G1993" s="34">
        <v>123.89642857142857</v>
      </c>
      <c r="H1993" s="34">
        <v>80.568965517241381</v>
      </c>
      <c r="I1993" s="34">
        <v>138.14074074074077</v>
      </c>
      <c r="J1993" s="34">
        <v>182.4655172413793</v>
      </c>
      <c r="K1993" s="34">
        <v>201.19259259259255</v>
      </c>
      <c r="L1993" s="34">
        <v>109.61724137931036</v>
      </c>
      <c r="M1993" s="34">
        <v>11.700000000000003</v>
      </c>
      <c r="N1993" s="34">
        <v>340</v>
      </c>
      <c r="O1993" s="34">
        <v>0.96666666666666667</v>
      </c>
      <c r="P1993" s="34">
        <v>0.96666666666666667</v>
      </c>
      <c r="Q1993" s="34">
        <v>0.93333333333333335</v>
      </c>
      <c r="R1993" s="34">
        <v>0.96666666666666667</v>
      </c>
      <c r="S1993" s="34">
        <v>0.9</v>
      </c>
      <c r="T1993" s="34">
        <v>0.93333333333333335</v>
      </c>
      <c r="U1993" s="34">
        <v>0.96666666666666667</v>
      </c>
      <c r="V1993" s="34">
        <v>0.9</v>
      </c>
      <c r="W1993" s="34">
        <v>0.96666666666666667</v>
      </c>
      <c r="X1993" s="34">
        <v>0.9</v>
      </c>
      <c r="Y1993" s="34">
        <v>0.96666666666666667</v>
      </c>
      <c r="Z1993" s="34">
        <v>0.96666666666666667</v>
      </c>
      <c r="AA1993" s="34">
        <v>0.94444444444444442</v>
      </c>
    </row>
    <row r="1994" spans="1:27" ht="15.75" customHeight="1" x14ac:dyDescent="0.25">
      <c r="A1994" s="34">
        <v>29060170</v>
      </c>
      <c r="B1994" s="34">
        <v>2.5133333333333336</v>
      </c>
      <c r="C1994" s="34">
        <v>0.35</v>
      </c>
      <c r="D1994" s="34">
        <v>7.169999999999999</v>
      </c>
      <c r="E1994" s="34">
        <v>42.131034482758629</v>
      </c>
      <c r="F1994" s="34">
        <v>113.14999999999999</v>
      </c>
      <c r="G1994" s="34">
        <v>98.103571428571414</v>
      </c>
      <c r="H1994" s="34">
        <v>89.135714285714272</v>
      </c>
      <c r="I1994" s="34">
        <v>104.68333333333332</v>
      </c>
      <c r="J1994" s="34">
        <v>141.4</v>
      </c>
      <c r="K1994" s="34">
        <v>196.29629629629628</v>
      </c>
      <c r="L1994" s="34">
        <v>104.29655172413793</v>
      </c>
      <c r="M1994" s="34">
        <v>18.493103448275861</v>
      </c>
      <c r="N1994" s="34">
        <v>349</v>
      </c>
      <c r="O1994" s="34">
        <v>1</v>
      </c>
      <c r="P1994" s="34">
        <v>1</v>
      </c>
      <c r="Q1994" s="34">
        <v>1</v>
      </c>
      <c r="R1994" s="34">
        <v>0.96666666666666667</v>
      </c>
      <c r="S1994" s="34">
        <v>1</v>
      </c>
      <c r="T1994" s="34">
        <v>0.93333333333333335</v>
      </c>
      <c r="U1994" s="34">
        <v>0.93333333333333335</v>
      </c>
      <c r="V1994" s="34">
        <v>1</v>
      </c>
      <c r="W1994" s="34">
        <v>0.96666666666666667</v>
      </c>
      <c r="X1994" s="34">
        <v>0.9</v>
      </c>
      <c r="Y1994" s="34">
        <v>0.96666666666666667</v>
      </c>
      <c r="Z1994" s="34">
        <v>0.96666666666666667</v>
      </c>
      <c r="AA1994" s="34">
        <v>0.96944444444444444</v>
      </c>
    </row>
    <row r="1995" spans="1:27" ht="15.75" customHeight="1" x14ac:dyDescent="0.25">
      <c r="A1995" s="34">
        <v>29060180</v>
      </c>
      <c r="B1995" s="34">
        <v>2.2999999999999998</v>
      </c>
      <c r="C1995" s="34">
        <v>0.68965517241379315</v>
      </c>
      <c r="D1995" s="34">
        <v>9</v>
      </c>
      <c r="E1995" s="34">
        <v>75.25</v>
      </c>
      <c r="F1995" s="34">
        <v>183.6</v>
      </c>
      <c r="G1995" s="34">
        <v>168.2</v>
      </c>
      <c r="H1995" s="34">
        <v>139.44827586206895</v>
      </c>
      <c r="I1995" s="34">
        <v>189.36666666666667</v>
      </c>
      <c r="J1995" s="34">
        <v>230.96296296296296</v>
      </c>
      <c r="K1995" s="34">
        <v>310.3</v>
      </c>
      <c r="L1995" s="34">
        <v>161.9655172413793</v>
      </c>
      <c r="M1995" s="34">
        <v>41.5</v>
      </c>
      <c r="N1995" s="34">
        <v>354</v>
      </c>
      <c r="O1995" s="34">
        <v>1</v>
      </c>
      <c r="P1995" s="34">
        <v>0.96666666666666667</v>
      </c>
      <c r="Q1995" s="34">
        <v>1</v>
      </c>
      <c r="R1995" s="34">
        <v>1</v>
      </c>
      <c r="S1995" s="34">
        <v>1</v>
      </c>
      <c r="T1995" s="34">
        <v>1</v>
      </c>
      <c r="U1995" s="34">
        <v>0.96666666666666667</v>
      </c>
      <c r="V1995" s="34">
        <v>1</v>
      </c>
      <c r="W1995" s="34">
        <v>0.9</v>
      </c>
      <c r="X1995" s="34">
        <v>1</v>
      </c>
      <c r="Y1995" s="34">
        <v>0.96666666666666667</v>
      </c>
      <c r="Z1995" s="34">
        <v>1</v>
      </c>
      <c r="AA1995" s="34">
        <v>0.98333333333333328</v>
      </c>
    </row>
    <row r="1996" spans="1:27" ht="15.75" customHeight="1" x14ac:dyDescent="0.25">
      <c r="A1996" s="34">
        <v>29060190</v>
      </c>
      <c r="B1996" s="34">
        <v>5.44</v>
      </c>
      <c r="C1996" s="34">
        <v>4.4615384615384617</v>
      </c>
      <c r="D1996" s="34">
        <v>14.961538461538462</v>
      </c>
      <c r="E1996" s="34">
        <v>71.692307692307693</v>
      </c>
      <c r="F1996" s="34">
        <v>168.38461538461539</v>
      </c>
      <c r="G1996" s="34">
        <v>148.04</v>
      </c>
      <c r="H1996" s="34">
        <v>97.64</v>
      </c>
      <c r="I1996" s="34">
        <v>157</v>
      </c>
      <c r="J1996" s="34">
        <v>193.25</v>
      </c>
      <c r="K1996" s="34">
        <v>245.84583333333333</v>
      </c>
      <c r="L1996" s="34">
        <v>114.60416666666667</v>
      </c>
      <c r="M1996" s="34">
        <v>40.92</v>
      </c>
      <c r="N1996" s="34">
        <v>300</v>
      </c>
      <c r="O1996" s="34">
        <v>0.83333333333333337</v>
      </c>
      <c r="P1996" s="34">
        <v>0.8666666666666667</v>
      </c>
      <c r="Q1996" s="34">
        <v>0.8666666666666667</v>
      </c>
      <c r="R1996" s="34">
        <v>0.8666666666666667</v>
      </c>
      <c r="S1996" s="34">
        <v>0.8666666666666667</v>
      </c>
      <c r="T1996" s="34">
        <v>0.83333333333333337</v>
      </c>
      <c r="U1996" s="34">
        <v>0.83333333333333337</v>
      </c>
      <c r="V1996" s="34">
        <v>0.8</v>
      </c>
      <c r="W1996" s="34">
        <v>0.8</v>
      </c>
      <c r="X1996" s="34">
        <v>0.8</v>
      </c>
      <c r="Y1996" s="34">
        <v>0.8</v>
      </c>
      <c r="Z1996" s="34">
        <v>0.83333333333333337</v>
      </c>
      <c r="AA1996" s="34">
        <v>0.83333333333333337</v>
      </c>
    </row>
    <row r="1997" spans="1:27" ht="15.75" customHeight="1" x14ac:dyDescent="0.25">
      <c r="A1997" s="34">
        <v>29060200</v>
      </c>
      <c r="B1997" s="34">
        <v>8.0769230769230766</v>
      </c>
      <c r="C1997" s="34">
        <v>4.5384615384615383</v>
      </c>
      <c r="D1997" s="34">
        <v>39.481481481481481</v>
      </c>
      <c r="E1997" s="34">
        <v>111.32142857142857</v>
      </c>
      <c r="F1997" s="34">
        <v>193.87037037037038</v>
      </c>
      <c r="G1997" s="34">
        <v>140.4814814814815</v>
      </c>
      <c r="H1997" s="34">
        <v>120.71428571428571</v>
      </c>
      <c r="I1997" s="34">
        <v>162.13793103448276</v>
      </c>
      <c r="J1997" s="34">
        <v>221.17241379310346</v>
      </c>
      <c r="K1997" s="34">
        <v>277.96428571428572</v>
      </c>
      <c r="L1997" s="34">
        <v>148.93103448275863</v>
      </c>
      <c r="M1997" s="34">
        <v>38.448275862068968</v>
      </c>
      <c r="N1997" s="34">
        <v>333</v>
      </c>
      <c r="O1997" s="34">
        <v>0.8666666666666667</v>
      </c>
      <c r="P1997" s="34">
        <v>0.8666666666666667</v>
      </c>
      <c r="Q1997" s="34">
        <v>0.9</v>
      </c>
      <c r="R1997" s="34">
        <v>0.93333333333333335</v>
      </c>
      <c r="S1997" s="34">
        <v>0.9</v>
      </c>
      <c r="T1997" s="34">
        <v>0.9</v>
      </c>
      <c r="U1997" s="34">
        <v>0.93333333333333335</v>
      </c>
      <c r="V1997" s="34">
        <v>0.96666666666666667</v>
      </c>
      <c r="W1997" s="34">
        <v>0.96666666666666667</v>
      </c>
      <c r="X1997" s="34">
        <v>0.93333333333333335</v>
      </c>
      <c r="Y1997" s="34">
        <v>0.96666666666666667</v>
      </c>
      <c r="Z1997" s="34">
        <v>0.96666666666666667</v>
      </c>
      <c r="AA1997" s="34">
        <v>0.92500000000000004</v>
      </c>
    </row>
    <row r="1998" spans="1:27" ht="15.75" customHeight="1" x14ac:dyDescent="0.25">
      <c r="A1998" s="34">
        <v>29060210</v>
      </c>
      <c r="B1998" s="34">
        <v>0.36785714285714288</v>
      </c>
      <c r="C1998" s="34">
        <v>0.64137931034482765</v>
      </c>
      <c r="D1998" s="34">
        <v>5.6379310344827589</v>
      </c>
      <c r="E1998" s="34">
        <v>29.06666666666667</v>
      </c>
      <c r="F1998" s="34">
        <v>92.643333333333331</v>
      </c>
      <c r="G1998" s="34">
        <v>80.099999999999994</v>
      </c>
      <c r="H1998" s="34">
        <v>65.933333333333323</v>
      </c>
      <c r="I1998" s="34">
        <v>102.76666666666668</v>
      </c>
      <c r="J1998" s="34">
        <v>140.80333333333334</v>
      </c>
      <c r="K1998" s="34">
        <v>176.30357142857147</v>
      </c>
      <c r="L1998" s="34">
        <v>104.02666666666666</v>
      </c>
      <c r="M1998" s="34">
        <v>15.326666666666666</v>
      </c>
      <c r="N1998" s="34">
        <v>353</v>
      </c>
      <c r="O1998" s="34">
        <v>0.93333333333333335</v>
      </c>
      <c r="P1998" s="34">
        <v>0.96666666666666667</v>
      </c>
      <c r="Q1998" s="34">
        <v>0.96666666666666667</v>
      </c>
      <c r="R1998" s="34">
        <v>1</v>
      </c>
      <c r="S1998" s="34">
        <v>1</v>
      </c>
      <c r="T1998" s="34">
        <v>0.96666666666666667</v>
      </c>
      <c r="U1998" s="34">
        <v>1</v>
      </c>
      <c r="V1998" s="34">
        <v>1</v>
      </c>
      <c r="W1998" s="34">
        <v>1</v>
      </c>
      <c r="X1998" s="34">
        <v>0.93333333333333335</v>
      </c>
      <c r="Y1998" s="34">
        <v>1</v>
      </c>
      <c r="Z1998" s="34">
        <v>1</v>
      </c>
      <c r="AA1998" s="34">
        <v>0.98055555555555551</v>
      </c>
    </row>
    <row r="1999" spans="1:27" ht="15.75" customHeight="1" x14ac:dyDescent="0.25">
      <c r="A1999" s="34">
        <v>29060220</v>
      </c>
      <c r="B1999" s="34">
        <v>2.3636363636363638</v>
      </c>
      <c r="C1999" s="34">
        <v>0.17500000000000002</v>
      </c>
      <c r="D1999" s="34">
        <v>8.454545454545455</v>
      </c>
      <c r="E1999" s="34">
        <v>65</v>
      </c>
      <c r="F1999" s="34">
        <v>208.54545454545453</v>
      </c>
      <c r="G1999" s="34">
        <v>165</v>
      </c>
      <c r="H1999" s="34">
        <v>194.9</v>
      </c>
      <c r="I1999" s="34">
        <v>267.90909090909093</v>
      </c>
      <c r="J1999" s="34">
        <v>359.81818181818181</v>
      </c>
      <c r="K1999" s="34">
        <v>294.27272727272725</v>
      </c>
      <c r="L1999" s="34">
        <v>131.81818181818181</v>
      </c>
      <c r="M1999" s="34">
        <v>34.6</v>
      </c>
      <c r="N1999" s="34">
        <v>129</v>
      </c>
      <c r="O1999" s="34">
        <v>0.36666666666666664</v>
      </c>
      <c r="P1999" s="34">
        <v>0.4</v>
      </c>
      <c r="Q1999" s="34">
        <v>0.36666666666666664</v>
      </c>
      <c r="R1999" s="34">
        <v>0.3</v>
      </c>
      <c r="S1999" s="34">
        <v>0.36666666666666664</v>
      </c>
      <c r="T1999" s="34">
        <v>0.36666666666666664</v>
      </c>
      <c r="U1999" s="34">
        <v>0.33333333333333331</v>
      </c>
      <c r="V1999" s="34">
        <v>0.36666666666666664</v>
      </c>
      <c r="W1999" s="34">
        <v>0.36666666666666664</v>
      </c>
      <c r="X1999" s="34">
        <v>0.36666666666666664</v>
      </c>
      <c r="Y1999" s="34">
        <v>0.36666666666666664</v>
      </c>
      <c r="Z1999" s="34">
        <v>0.33333333333333331</v>
      </c>
      <c r="AA1999" s="34">
        <v>0.35833333333333334</v>
      </c>
    </row>
    <row r="2000" spans="1:27" ht="15.75" customHeight="1" x14ac:dyDescent="0.25">
      <c r="A2000" s="34">
        <v>29060230</v>
      </c>
      <c r="B2000" s="34">
        <v>3.95</v>
      </c>
      <c r="C2000" s="34">
        <v>3.2857142857142856</v>
      </c>
      <c r="D2000" s="34">
        <v>7.25</v>
      </c>
      <c r="E2000" s="34">
        <v>55.4</v>
      </c>
      <c r="F2000" s="34">
        <v>154.05000000000001</v>
      </c>
      <c r="G2000" s="34">
        <v>155.69999999999999</v>
      </c>
      <c r="H2000" s="34">
        <v>113.2</v>
      </c>
      <c r="I2000" s="34">
        <v>155.55000000000001</v>
      </c>
      <c r="J2000" s="34">
        <v>218.05</v>
      </c>
      <c r="K2000" s="34">
        <v>197.47368421052633</v>
      </c>
      <c r="L2000" s="34">
        <v>115.14736842105265</v>
      </c>
      <c r="M2000" s="34">
        <v>25.473684210526315</v>
      </c>
      <c r="N2000" s="34">
        <v>238</v>
      </c>
      <c r="O2000" s="34">
        <v>0.66666666666666663</v>
      </c>
      <c r="P2000" s="34">
        <v>0.7</v>
      </c>
      <c r="Q2000" s="34">
        <v>0.66666666666666663</v>
      </c>
      <c r="R2000" s="34">
        <v>0.66666666666666663</v>
      </c>
      <c r="S2000" s="34">
        <v>0.66666666666666663</v>
      </c>
      <c r="T2000" s="34">
        <v>0.66666666666666663</v>
      </c>
      <c r="U2000" s="34">
        <v>0.66666666666666663</v>
      </c>
      <c r="V2000" s="34">
        <v>0.66666666666666663</v>
      </c>
      <c r="W2000" s="34">
        <v>0.66666666666666663</v>
      </c>
      <c r="X2000" s="34">
        <v>0.6333333333333333</v>
      </c>
      <c r="Y2000" s="34">
        <v>0.6333333333333333</v>
      </c>
      <c r="Z2000" s="34">
        <v>0.6333333333333333</v>
      </c>
      <c r="AA2000" s="34">
        <v>0.66111111111111109</v>
      </c>
    </row>
    <row r="2001" spans="1:27" ht="15.75" customHeight="1" x14ac:dyDescent="0.25">
      <c r="A2001" s="34">
        <v>29060240</v>
      </c>
      <c r="B2001" s="34">
        <v>2.5</v>
      </c>
      <c r="C2001" s="34">
        <v>0</v>
      </c>
      <c r="D2001" s="34">
        <v>5.36</v>
      </c>
      <c r="E2001" s="34">
        <v>39.96</v>
      </c>
      <c r="F2001" s="34">
        <v>144.80000000000001</v>
      </c>
      <c r="G2001" s="34">
        <v>131.11538461538461</v>
      </c>
      <c r="H2001" s="34">
        <v>120.69230769230769</v>
      </c>
      <c r="I2001" s="34">
        <v>170.03846153846155</v>
      </c>
      <c r="J2001" s="34">
        <v>223.5</v>
      </c>
      <c r="K2001" s="34">
        <v>310.88461538461536</v>
      </c>
      <c r="L2001" s="34">
        <v>176.12</v>
      </c>
      <c r="M2001" s="34">
        <v>51.956521739130437</v>
      </c>
      <c r="N2001" s="34">
        <v>305</v>
      </c>
      <c r="O2001" s="34">
        <v>0.8666666666666667</v>
      </c>
      <c r="P2001" s="34">
        <v>0.8666666666666667</v>
      </c>
      <c r="Q2001" s="34">
        <v>0.83333333333333337</v>
      </c>
      <c r="R2001" s="34">
        <v>0.83333333333333337</v>
      </c>
      <c r="S2001" s="34">
        <v>0.83333333333333337</v>
      </c>
      <c r="T2001" s="34">
        <v>0.8666666666666667</v>
      </c>
      <c r="U2001" s="34">
        <v>0.8666666666666667</v>
      </c>
      <c r="V2001" s="34">
        <v>0.8666666666666667</v>
      </c>
      <c r="W2001" s="34">
        <v>0.8666666666666667</v>
      </c>
      <c r="X2001" s="34">
        <v>0.8666666666666667</v>
      </c>
      <c r="Y2001" s="34">
        <v>0.83333333333333337</v>
      </c>
      <c r="Z2001" s="34">
        <v>0.76666666666666672</v>
      </c>
      <c r="AA2001" s="34">
        <v>0.84722222222222221</v>
      </c>
    </row>
    <row r="2002" spans="1:27" ht="15.75" customHeight="1" x14ac:dyDescent="0.25">
      <c r="A2002" s="34">
        <v>29060250</v>
      </c>
      <c r="B2002" s="34">
        <v>0.11666666666666667</v>
      </c>
      <c r="C2002" s="34">
        <v>0.2413793103448276</v>
      </c>
      <c r="D2002" s="34">
        <v>9.75</v>
      </c>
      <c r="E2002" s="34">
        <v>63.090000000000011</v>
      </c>
      <c r="F2002" s="34">
        <v>118.99655172413793</v>
      </c>
      <c r="G2002" s="34">
        <v>103.04666666666665</v>
      </c>
      <c r="H2002" s="34">
        <v>74.02000000000001</v>
      </c>
      <c r="I2002" s="34">
        <v>112.48620689655174</v>
      </c>
      <c r="J2002" s="34">
        <v>164.02</v>
      </c>
      <c r="K2002" s="34">
        <v>206.1888888888889</v>
      </c>
      <c r="L2002" s="34">
        <v>85.931034482758619</v>
      </c>
      <c r="M2002" s="34">
        <v>18.893333333333331</v>
      </c>
      <c r="N2002" s="34">
        <v>353</v>
      </c>
      <c r="O2002" s="34">
        <v>1</v>
      </c>
      <c r="P2002" s="34">
        <v>0.96666666666666667</v>
      </c>
      <c r="Q2002" s="34">
        <v>1</v>
      </c>
      <c r="R2002" s="34">
        <v>1</v>
      </c>
      <c r="S2002" s="34">
        <v>0.96666666666666667</v>
      </c>
      <c r="T2002" s="34">
        <v>1</v>
      </c>
      <c r="U2002" s="34">
        <v>1</v>
      </c>
      <c r="V2002" s="34">
        <v>0.96666666666666667</v>
      </c>
      <c r="W2002" s="34">
        <v>1</v>
      </c>
      <c r="X2002" s="34">
        <v>0.9</v>
      </c>
      <c r="Y2002" s="34">
        <v>0.96666666666666667</v>
      </c>
      <c r="Z2002" s="34">
        <v>1</v>
      </c>
      <c r="AA2002" s="34">
        <v>0.98055555555555551</v>
      </c>
    </row>
    <row r="2003" spans="1:27" ht="15.75" customHeight="1" x14ac:dyDescent="0.25">
      <c r="A2003" s="34">
        <v>29060270</v>
      </c>
      <c r="B2003" s="34">
        <v>2.11</v>
      </c>
      <c r="C2003" s="34">
        <v>1.1379310344827587</v>
      </c>
      <c r="D2003" s="34">
        <v>7.833333333333333</v>
      </c>
      <c r="E2003" s="34">
        <v>57.275862068965516</v>
      </c>
      <c r="F2003" s="34">
        <v>129.03571428571428</v>
      </c>
      <c r="G2003" s="34">
        <v>122.73333333333333</v>
      </c>
      <c r="H2003" s="34">
        <v>91.403571428571439</v>
      </c>
      <c r="I2003" s="34">
        <v>127.56666666666666</v>
      </c>
      <c r="J2003" s="34">
        <v>171.34230769230768</v>
      </c>
      <c r="K2003" s="34">
        <v>224.9</v>
      </c>
      <c r="L2003" s="34">
        <v>87.462068965517233</v>
      </c>
      <c r="M2003" s="34">
        <v>24.065517241379311</v>
      </c>
      <c r="N2003" s="34">
        <v>346</v>
      </c>
      <c r="O2003" s="34">
        <v>1</v>
      </c>
      <c r="P2003" s="34">
        <v>0.96666666666666667</v>
      </c>
      <c r="Q2003" s="34">
        <v>1</v>
      </c>
      <c r="R2003" s="34">
        <v>0.96666666666666667</v>
      </c>
      <c r="S2003" s="34">
        <v>0.93333333333333335</v>
      </c>
      <c r="T2003" s="34">
        <v>1</v>
      </c>
      <c r="U2003" s="34">
        <v>0.93333333333333335</v>
      </c>
      <c r="V2003" s="34">
        <v>1</v>
      </c>
      <c r="W2003" s="34">
        <v>0.8666666666666667</v>
      </c>
      <c r="X2003" s="34">
        <v>0.93333333333333335</v>
      </c>
      <c r="Y2003" s="34">
        <v>0.96666666666666667</v>
      </c>
      <c r="Z2003" s="34">
        <v>0.96666666666666667</v>
      </c>
      <c r="AA2003" s="34">
        <v>0.96111111111111114</v>
      </c>
    </row>
    <row r="2004" spans="1:27" ht="15.75" customHeight="1" x14ac:dyDescent="0.25">
      <c r="A2004" s="34">
        <v>29060280</v>
      </c>
      <c r="B2004" s="34">
        <v>1.6</v>
      </c>
      <c r="C2004" s="34">
        <v>4.8275862068965517E-2</v>
      </c>
      <c r="D2004" s="34">
        <v>3.4428571428571431</v>
      </c>
      <c r="E2004" s="34">
        <v>31.203448275862069</v>
      </c>
      <c r="F2004" s="34">
        <v>109.7214285714286</v>
      </c>
      <c r="G2004" s="34">
        <v>90.257142857142867</v>
      </c>
      <c r="H2004" s="34">
        <v>70.471428571428575</v>
      </c>
      <c r="I2004" s="34">
        <v>94.714285714285694</v>
      </c>
      <c r="J2004" s="34">
        <v>141.23214285714289</v>
      </c>
      <c r="K2004" s="34">
        <v>174.85384615384618</v>
      </c>
      <c r="L2004" s="34">
        <v>79.155555555555551</v>
      </c>
      <c r="M2004" s="34">
        <v>11.37857142857143</v>
      </c>
      <c r="N2004" s="34">
        <v>336</v>
      </c>
      <c r="O2004" s="34">
        <v>0.96666666666666667</v>
      </c>
      <c r="P2004" s="34">
        <v>0.96666666666666667</v>
      </c>
      <c r="Q2004" s="34">
        <v>0.93333333333333335</v>
      </c>
      <c r="R2004" s="34">
        <v>0.96666666666666667</v>
      </c>
      <c r="S2004" s="34">
        <v>0.93333333333333335</v>
      </c>
      <c r="T2004" s="34">
        <v>0.93333333333333335</v>
      </c>
      <c r="U2004" s="34">
        <v>0.93333333333333335</v>
      </c>
      <c r="V2004" s="34">
        <v>0.93333333333333335</v>
      </c>
      <c r="W2004" s="34">
        <v>0.93333333333333335</v>
      </c>
      <c r="X2004" s="34">
        <v>0.8666666666666667</v>
      </c>
      <c r="Y2004" s="34">
        <v>0.9</v>
      </c>
      <c r="Z2004" s="34">
        <v>0.93333333333333335</v>
      </c>
      <c r="AA2004" s="34">
        <v>0.93333333333333335</v>
      </c>
    </row>
    <row r="2005" spans="1:27" ht="15.75" customHeight="1" x14ac:dyDescent="0.25">
      <c r="A2005" s="34">
        <v>29060290</v>
      </c>
      <c r="B2005" s="34">
        <v>2.5833333333333335</v>
      </c>
      <c r="C2005" s="34">
        <v>0</v>
      </c>
      <c r="D2005" s="34">
        <v>7.6363636363636367</v>
      </c>
      <c r="E2005" s="34">
        <v>70.8</v>
      </c>
      <c r="F2005" s="34">
        <v>141.44444444444446</v>
      </c>
      <c r="G2005" s="34">
        <v>147.5</v>
      </c>
      <c r="H2005" s="34">
        <v>135.27272727272728</v>
      </c>
      <c r="I2005" s="34">
        <v>162.5090909090909</v>
      </c>
      <c r="J2005" s="34">
        <v>199.90909090909091</v>
      </c>
      <c r="K2005" s="34">
        <v>219.72727272727272</v>
      </c>
      <c r="L2005" s="34">
        <v>114.63636363636364</v>
      </c>
      <c r="M2005" s="34">
        <v>25.181818181818183</v>
      </c>
      <c r="N2005" s="34">
        <v>130</v>
      </c>
      <c r="O2005" s="34">
        <v>0.4</v>
      </c>
      <c r="P2005" s="34">
        <v>0.4</v>
      </c>
      <c r="Q2005" s="34">
        <v>0.36666666666666664</v>
      </c>
      <c r="R2005" s="34">
        <v>0.33333333333333331</v>
      </c>
      <c r="S2005" s="34">
        <v>0.3</v>
      </c>
      <c r="T2005" s="34">
        <v>0.33333333333333331</v>
      </c>
      <c r="U2005" s="34">
        <v>0.36666666666666664</v>
      </c>
      <c r="V2005" s="34">
        <v>0.36666666666666664</v>
      </c>
      <c r="W2005" s="34">
        <v>0.36666666666666664</v>
      </c>
      <c r="X2005" s="34">
        <v>0.36666666666666664</v>
      </c>
      <c r="Y2005" s="34">
        <v>0.36666666666666664</v>
      </c>
      <c r="Z2005" s="34">
        <v>0.36666666666666664</v>
      </c>
      <c r="AA2005" s="34">
        <v>0.3611111111111111</v>
      </c>
    </row>
    <row r="2006" spans="1:27" ht="15.75" customHeight="1" x14ac:dyDescent="0.25">
      <c r="A2006" s="34">
        <v>29060310</v>
      </c>
      <c r="B2006" s="34">
        <v>0.41379310344827586</v>
      </c>
      <c r="C2006" s="34">
        <v>0.16666666666666666</v>
      </c>
      <c r="D2006" s="34">
        <v>4.4137931034482758</v>
      </c>
      <c r="E2006" s="34">
        <v>25.862068965517242</v>
      </c>
      <c r="F2006" s="34">
        <v>100.93333333333334</v>
      </c>
      <c r="G2006" s="34">
        <v>107.26</v>
      </c>
      <c r="H2006" s="34">
        <v>84.316666666666663</v>
      </c>
      <c r="I2006" s="34">
        <v>130.16666666666666</v>
      </c>
      <c r="J2006" s="34">
        <v>178.89333333333335</v>
      </c>
      <c r="K2006" s="34">
        <v>235.78571428571428</v>
      </c>
      <c r="L2006" s="34">
        <v>131.5</v>
      </c>
      <c r="M2006" s="34">
        <v>19.517241379310345</v>
      </c>
      <c r="N2006" s="34">
        <v>352</v>
      </c>
      <c r="O2006" s="34">
        <v>0.96666666666666667</v>
      </c>
      <c r="P2006" s="34">
        <v>1</v>
      </c>
      <c r="Q2006" s="34">
        <v>0.96666666666666667</v>
      </c>
      <c r="R2006" s="34">
        <v>0.96666666666666667</v>
      </c>
      <c r="S2006" s="34">
        <v>1</v>
      </c>
      <c r="T2006" s="34">
        <v>1</v>
      </c>
      <c r="U2006" s="34">
        <v>1</v>
      </c>
      <c r="V2006" s="34">
        <v>1</v>
      </c>
      <c r="W2006" s="34">
        <v>1</v>
      </c>
      <c r="X2006" s="34">
        <v>0.93333333333333335</v>
      </c>
      <c r="Y2006" s="34">
        <v>0.93333333333333335</v>
      </c>
      <c r="Z2006" s="34">
        <v>0.96666666666666667</v>
      </c>
      <c r="AA2006" s="34">
        <v>0.97777777777777775</v>
      </c>
    </row>
    <row r="2007" spans="1:27" ht="15.75" customHeight="1" x14ac:dyDescent="0.25">
      <c r="A2007" s="34">
        <v>29060330</v>
      </c>
      <c r="B2007" s="34">
        <v>3.4</v>
      </c>
      <c r="C2007" s="34">
        <v>2.6666666666666665</v>
      </c>
      <c r="D2007" s="34">
        <v>16.5</v>
      </c>
      <c r="E2007" s="34">
        <v>99.4</v>
      </c>
      <c r="F2007" s="34">
        <v>218.05</v>
      </c>
      <c r="G2007" s="34">
        <v>189.02500000000001</v>
      </c>
      <c r="H2007" s="34">
        <v>147.82499999999999</v>
      </c>
      <c r="I2007" s="34">
        <v>170.51</v>
      </c>
      <c r="J2007" s="34">
        <v>229.91578947368419</v>
      </c>
      <c r="K2007" s="34">
        <v>305.32499999999999</v>
      </c>
      <c r="L2007" s="34">
        <v>165.45</v>
      </c>
      <c r="M2007" s="34">
        <v>35.689473684210526</v>
      </c>
      <c r="N2007" s="34">
        <v>238</v>
      </c>
      <c r="O2007" s="34">
        <v>0.66666666666666663</v>
      </c>
      <c r="P2007" s="34">
        <v>0.7</v>
      </c>
      <c r="Q2007" s="34">
        <v>0.6333333333333333</v>
      </c>
      <c r="R2007" s="34">
        <v>0.66666666666666663</v>
      </c>
      <c r="S2007" s="34">
        <v>0.66666666666666663</v>
      </c>
      <c r="T2007" s="34">
        <v>0.66666666666666663</v>
      </c>
      <c r="U2007" s="34">
        <v>0.66666666666666663</v>
      </c>
      <c r="V2007" s="34">
        <v>0.66666666666666663</v>
      </c>
      <c r="W2007" s="34">
        <v>0.6333333333333333</v>
      </c>
      <c r="X2007" s="34">
        <v>0.66666666666666663</v>
      </c>
      <c r="Y2007" s="34">
        <v>0.66666666666666663</v>
      </c>
      <c r="Z2007" s="34">
        <v>0.6333333333333333</v>
      </c>
      <c r="AA2007" s="34">
        <v>0.66111111111111109</v>
      </c>
    </row>
    <row r="2008" spans="1:27" ht="15.75" customHeight="1" x14ac:dyDescent="0.25">
      <c r="A2008" s="34">
        <v>29060340</v>
      </c>
      <c r="B2008" s="34">
        <v>21.246666666666666</v>
      </c>
      <c r="C2008" s="34">
        <v>30.553333333333335</v>
      </c>
      <c r="D2008" s="34">
        <v>92.41379310344827</v>
      </c>
      <c r="E2008" s="34">
        <v>225.20689655172413</v>
      </c>
      <c r="F2008" s="34">
        <v>362.25</v>
      </c>
      <c r="G2008" s="34">
        <v>236.42857142857142</v>
      </c>
      <c r="H2008" s="34">
        <v>161.39310344827584</v>
      </c>
      <c r="I2008" s="34">
        <v>259.58965517241381</v>
      </c>
      <c r="J2008" s="34">
        <v>316.98571428571432</v>
      </c>
      <c r="K2008" s="34">
        <v>386.67333333333335</v>
      </c>
      <c r="L2008" s="34">
        <v>242.47586206896551</v>
      </c>
      <c r="M2008" s="34">
        <v>71.63000000000001</v>
      </c>
      <c r="N2008" s="34">
        <v>349</v>
      </c>
      <c r="O2008" s="34">
        <v>1</v>
      </c>
      <c r="P2008" s="34">
        <v>1</v>
      </c>
      <c r="Q2008" s="34">
        <v>0.96666666666666667</v>
      </c>
      <c r="R2008" s="34">
        <v>0.96666666666666667</v>
      </c>
      <c r="S2008" s="34">
        <v>0.93333333333333335</v>
      </c>
      <c r="T2008" s="34">
        <v>0.93333333333333335</v>
      </c>
      <c r="U2008" s="34">
        <v>0.96666666666666667</v>
      </c>
      <c r="V2008" s="34">
        <v>0.96666666666666667</v>
      </c>
      <c r="W2008" s="34">
        <v>0.93333333333333335</v>
      </c>
      <c r="X2008" s="34">
        <v>1</v>
      </c>
      <c r="Y2008" s="34">
        <v>0.96666666666666667</v>
      </c>
      <c r="Z2008" s="34">
        <v>1</v>
      </c>
      <c r="AA2008" s="34">
        <v>0.96944444444444444</v>
      </c>
    </row>
    <row r="2009" spans="1:27" ht="15.75" customHeight="1" x14ac:dyDescent="0.25">
      <c r="A2009" s="34">
        <v>29060350</v>
      </c>
      <c r="B2009" s="34">
        <v>4.532</v>
      </c>
      <c r="C2009" s="34">
        <v>0.78400000000000003</v>
      </c>
      <c r="D2009" s="34">
        <v>12.288</v>
      </c>
      <c r="E2009" s="34">
        <v>65.526923076923069</v>
      </c>
      <c r="F2009" s="34">
        <v>168.548</v>
      </c>
      <c r="G2009" s="34">
        <v>121.45555555555556</v>
      </c>
      <c r="H2009" s="34">
        <v>106.65357142857144</v>
      </c>
      <c r="I2009" s="34">
        <v>154.75185185185185</v>
      </c>
      <c r="J2009" s="34">
        <v>203.15384615384613</v>
      </c>
      <c r="K2009" s="34">
        <v>252.91923076923078</v>
      </c>
      <c r="L2009" s="34">
        <v>142.71851851851849</v>
      </c>
      <c r="M2009" s="34">
        <v>34.466666666666669</v>
      </c>
      <c r="N2009" s="34">
        <v>311</v>
      </c>
      <c r="O2009" s="34">
        <v>0.83333333333333337</v>
      </c>
      <c r="P2009" s="34">
        <v>0.83333333333333337</v>
      </c>
      <c r="Q2009" s="34">
        <v>0.83333333333333337</v>
      </c>
      <c r="R2009" s="34">
        <v>0.8666666666666667</v>
      </c>
      <c r="S2009" s="34">
        <v>0.83333333333333337</v>
      </c>
      <c r="T2009" s="34">
        <v>0.9</v>
      </c>
      <c r="U2009" s="34">
        <v>0.93333333333333335</v>
      </c>
      <c r="V2009" s="34">
        <v>0.9</v>
      </c>
      <c r="W2009" s="34">
        <v>0.8666666666666667</v>
      </c>
      <c r="X2009" s="34">
        <v>0.8666666666666667</v>
      </c>
      <c r="Y2009" s="34">
        <v>0.9</v>
      </c>
      <c r="Z2009" s="34">
        <v>0.8</v>
      </c>
      <c r="AA2009" s="34">
        <v>0.86388888888888893</v>
      </c>
    </row>
    <row r="2010" spans="1:27" ht="15.75" customHeight="1" x14ac:dyDescent="0.25">
      <c r="A2010" s="34">
        <v>29060540</v>
      </c>
      <c r="B2010" s="34">
        <v>3.9</v>
      </c>
      <c r="C2010" s="34">
        <v>1.5</v>
      </c>
      <c r="D2010" s="34">
        <v>16.413793103448278</v>
      </c>
      <c r="E2010" s="34">
        <v>82.13333333333334</v>
      </c>
      <c r="F2010" s="34">
        <v>147.66666666666666</v>
      </c>
      <c r="G2010" s="34">
        <v>128.69999999999999</v>
      </c>
      <c r="H2010" s="34">
        <v>112.63333333333334</v>
      </c>
      <c r="I2010" s="34">
        <v>165.96666666666667</v>
      </c>
      <c r="J2010" s="34">
        <v>167.56666666666666</v>
      </c>
      <c r="K2010" s="34">
        <v>176.1</v>
      </c>
      <c r="L2010" s="34">
        <v>113.36666666666666</v>
      </c>
      <c r="M2010" s="34">
        <v>21.833333333333332</v>
      </c>
      <c r="N2010" s="34">
        <v>359</v>
      </c>
      <c r="O2010" s="34">
        <v>1</v>
      </c>
      <c r="P2010" s="34">
        <v>1</v>
      </c>
      <c r="Q2010" s="34">
        <v>0.96666666666666667</v>
      </c>
      <c r="R2010" s="34">
        <v>1</v>
      </c>
      <c r="S2010" s="34">
        <v>1</v>
      </c>
      <c r="T2010" s="34">
        <v>1</v>
      </c>
      <c r="U2010" s="34">
        <v>1</v>
      </c>
      <c r="V2010" s="34">
        <v>1</v>
      </c>
      <c r="W2010" s="34">
        <v>1</v>
      </c>
      <c r="X2010" s="34">
        <v>1</v>
      </c>
      <c r="Y2010" s="34">
        <v>1</v>
      </c>
      <c r="Z2010" s="34">
        <v>1</v>
      </c>
      <c r="AA2010" s="34">
        <v>0.99722222222222223</v>
      </c>
    </row>
    <row r="2011" spans="1:27" ht="15.75" customHeight="1" x14ac:dyDescent="0.25">
      <c r="A2011" s="34">
        <v>29060550</v>
      </c>
      <c r="B2011" s="34">
        <v>1.5</v>
      </c>
      <c r="C2011" s="34">
        <v>0.47916666666666669</v>
      </c>
      <c r="D2011" s="34">
        <v>6.6363636363636367</v>
      </c>
      <c r="E2011" s="34">
        <v>56.804347826086953</v>
      </c>
      <c r="F2011" s="34">
        <v>140.46666666666664</v>
      </c>
      <c r="G2011" s="34">
        <v>131.43478260869566</v>
      </c>
      <c r="H2011" s="34">
        <v>95.234782608695653</v>
      </c>
      <c r="I2011" s="34">
        <v>145.9478260869565</v>
      </c>
      <c r="J2011" s="34">
        <v>194.28636363636363</v>
      </c>
      <c r="K2011" s="34">
        <v>246.05909090909091</v>
      </c>
      <c r="L2011" s="34">
        <v>128.37272727272727</v>
      </c>
      <c r="M2011" s="34">
        <v>31.247826086956525</v>
      </c>
      <c r="N2011" s="34">
        <v>272</v>
      </c>
      <c r="O2011" s="34">
        <v>0.8</v>
      </c>
      <c r="P2011" s="34">
        <v>0.8</v>
      </c>
      <c r="Q2011" s="34">
        <v>0.73333333333333328</v>
      </c>
      <c r="R2011" s="34">
        <v>0.76666666666666672</v>
      </c>
      <c r="S2011" s="34">
        <v>0.7</v>
      </c>
      <c r="T2011" s="34">
        <v>0.76666666666666672</v>
      </c>
      <c r="U2011" s="34">
        <v>0.76666666666666672</v>
      </c>
      <c r="V2011" s="34">
        <v>0.76666666666666672</v>
      </c>
      <c r="W2011" s="34">
        <v>0.73333333333333328</v>
      </c>
      <c r="X2011" s="34">
        <v>0.73333333333333328</v>
      </c>
      <c r="Y2011" s="34">
        <v>0.73333333333333328</v>
      </c>
      <c r="Z2011" s="34">
        <v>0.76666666666666672</v>
      </c>
      <c r="AA2011" s="34">
        <v>0.75555555555555554</v>
      </c>
    </row>
    <row r="2012" spans="1:27" ht="15.75" customHeight="1" x14ac:dyDescent="0.25">
      <c r="A2012" s="34">
        <v>29060560</v>
      </c>
      <c r="B2012" s="34">
        <v>10.593333333333334</v>
      </c>
      <c r="C2012" s="34">
        <v>10.623333333333333</v>
      </c>
      <c r="D2012" s="34">
        <v>54.43</v>
      </c>
      <c r="E2012" s="34">
        <v>94.153333333333336</v>
      </c>
      <c r="F2012" s="34">
        <v>132.96666666666667</v>
      </c>
      <c r="G2012" s="34">
        <v>88.016666666666666</v>
      </c>
      <c r="H2012" s="34">
        <v>60.111111111111114</v>
      </c>
      <c r="I2012" s="34">
        <v>129.45172413793102</v>
      </c>
      <c r="J2012" s="34">
        <v>174.83333333333334</v>
      </c>
      <c r="K2012" s="34">
        <v>196.37777777777777</v>
      </c>
      <c r="L2012" s="34">
        <v>141.02068965517242</v>
      </c>
      <c r="M2012" s="34">
        <v>20.648148148148149</v>
      </c>
      <c r="N2012" s="34">
        <v>349</v>
      </c>
      <c r="O2012" s="34">
        <v>1</v>
      </c>
      <c r="P2012" s="34">
        <v>1</v>
      </c>
      <c r="Q2012" s="34">
        <v>1</v>
      </c>
      <c r="R2012" s="34">
        <v>1</v>
      </c>
      <c r="S2012" s="34">
        <v>1</v>
      </c>
      <c r="T2012" s="34">
        <v>1</v>
      </c>
      <c r="U2012" s="34">
        <v>0.9</v>
      </c>
      <c r="V2012" s="34">
        <v>0.96666666666666667</v>
      </c>
      <c r="W2012" s="34">
        <v>1</v>
      </c>
      <c r="X2012" s="34">
        <v>0.9</v>
      </c>
      <c r="Y2012" s="34">
        <v>0.96666666666666667</v>
      </c>
      <c r="Z2012" s="34">
        <v>0.9</v>
      </c>
      <c r="AA2012" s="34">
        <v>0.96944444444444444</v>
      </c>
    </row>
    <row r="2013" spans="1:27" ht="15.75" customHeight="1" x14ac:dyDescent="0.25">
      <c r="A2013" s="34">
        <v>29065000</v>
      </c>
      <c r="B2013" s="34">
        <v>7.0793103448275865</v>
      </c>
      <c r="C2013" s="34">
        <v>1.9642857142857142</v>
      </c>
      <c r="D2013" s="34">
        <v>20.813333333333333</v>
      </c>
      <c r="E2013" s="34">
        <v>79.471428571428561</v>
      </c>
      <c r="F2013" s="34">
        <v>135.56785714285715</v>
      </c>
      <c r="G2013" s="34">
        <v>117.18965517241379</v>
      </c>
      <c r="H2013" s="34">
        <v>102.41153846153846</v>
      </c>
      <c r="I2013" s="34">
        <v>155.17777777777775</v>
      </c>
      <c r="J2013" s="34">
        <v>168.34230769230768</v>
      </c>
      <c r="K2013" s="34">
        <v>151.82222222222222</v>
      </c>
      <c r="L2013" s="34">
        <v>114.05000000000001</v>
      </c>
      <c r="M2013" s="34">
        <v>43.5037037037037</v>
      </c>
      <c r="N2013" s="34">
        <v>331</v>
      </c>
      <c r="O2013" s="34">
        <v>0.96666666666666667</v>
      </c>
      <c r="P2013" s="34">
        <v>0.93333333333333335</v>
      </c>
      <c r="Q2013" s="34">
        <v>1</v>
      </c>
      <c r="R2013" s="34">
        <v>0.93333333333333335</v>
      </c>
      <c r="S2013" s="34">
        <v>0.93333333333333335</v>
      </c>
      <c r="T2013" s="34">
        <v>0.96666666666666667</v>
      </c>
      <c r="U2013" s="34">
        <v>0.8666666666666667</v>
      </c>
      <c r="V2013" s="34">
        <v>0.9</v>
      </c>
      <c r="W2013" s="34">
        <v>0.8666666666666667</v>
      </c>
      <c r="X2013" s="34">
        <v>0.9</v>
      </c>
      <c r="Y2013" s="34">
        <v>0.8666666666666667</v>
      </c>
      <c r="Z2013" s="34">
        <v>0.9</v>
      </c>
      <c r="AA2013" s="34">
        <v>0.9194444444444444</v>
      </c>
    </row>
    <row r="2014" spans="1:27" ht="15.75" customHeight="1" x14ac:dyDescent="0.25">
      <c r="A2014" s="34">
        <v>29065020</v>
      </c>
      <c r="B2014" s="34">
        <v>2.7807692307692307</v>
      </c>
      <c r="C2014" s="34">
        <v>1.6076923076923075</v>
      </c>
      <c r="D2014" s="34">
        <v>11.046428571428569</v>
      </c>
      <c r="E2014" s="34">
        <v>49.176923076923075</v>
      </c>
      <c r="F2014" s="34">
        <v>153.27037037037033</v>
      </c>
      <c r="G2014" s="34">
        <v>136.7269230769231</v>
      </c>
      <c r="H2014" s="34">
        <v>110.40689655172413</v>
      </c>
      <c r="I2014" s="34">
        <v>143.19230769230768</v>
      </c>
      <c r="J2014" s="34">
        <v>171.36551724137934</v>
      </c>
      <c r="K2014" s="34">
        <v>268.01111111111112</v>
      </c>
      <c r="L2014" s="34">
        <v>141.86785714285716</v>
      </c>
      <c r="M2014" s="34">
        <v>36.570370370370377</v>
      </c>
      <c r="N2014" s="34">
        <v>325</v>
      </c>
      <c r="O2014" s="34">
        <v>0.8666666666666667</v>
      </c>
      <c r="P2014" s="34">
        <v>0.8666666666666667</v>
      </c>
      <c r="Q2014" s="34">
        <v>0.93333333333333335</v>
      </c>
      <c r="R2014" s="34">
        <v>0.8666666666666667</v>
      </c>
      <c r="S2014" s="34">
        <v>0.9</v>
      </c>
      <c r="T2014" s="34">
        <v>0.8666666666666667</v>
      </c>
      <c r="U2014" s="34">
        <v>0.96666666666666667</v>
      </c>
      <c r="V2014" s="34">
        <v>0.8666666666666667</v>
      </c>
      <c r="W2014" s="34">
        <v>0.96666666666666667</v>
      </c>
      <c r="X2014" s="34">
        <v>0.9</v>
      </c>
      <c r="Y2014" s="34">
        <v>0.93333333333333335</v>
      </c>
      <c r="Z2014" s="34">
        <v>0.9</v>
      </c>
      <c r="AA2014" s="34">
        <v>0.90277777777777779</v>
      </c>
    </row>
    <row r="2015" spans="1:27" ht="15.75" customHeight="1" x14ac:dyDescent="0.25">
      <c r="A2015" s="34">
        <v>29065030</v>
      </c>
      <c r="B2015" s="34">
        <v>2.8</v>
      </c>
      <c r="C2015" s="34">
        <v>2.895</v>
      </c>
      <c r="D2015" s="34">
        <v>14.871428571428572</v>
      </c>
      <c r="E2015" s="34">
        <v>65.943478260869554</v>
      </c>
      <c r="F2015" s="34">
        <v>192.60952380952378</v>
      </c>
      <c r="G2015" s="34">
        <v>174.07142857142858</v>
      </c>
      <c r="H2015" s="34">
        <v>154.80999999999997</v>
      </c>
      <c r="I2015" s="34">
        <v>191.83333333333334</v>
      </c>
      <c r="J2015" s="34">
        <v>240.52777777777777</v>
      </c>
      <c r="K2015" s="34">
        <v>290.79523809523806</v>
      </c>
      <c r="L2015" s="34">
        <v>146.67000000000002</v>
      </c>
      <c r="M2015" s="34">
        <v>39.36</v>
      </c>
      <c r="N2015" s="34">
        <v>249</v>
      </c>
      <c r="O2015" s="34">
        <v>0.76666666666666672</v>
      </c>
      <c r="P2015" s="34">
        <v>0.66666666666666663</v>
      </c>
      <c r="Q2015" s="34">
        <v>0.7</v>
      </c>
      <c r="R2015" s="34">
        <v>0.76666666666666672</v>
      </c>
      <c r="S2015" s="34">
        <v>0.7</v>
      </c>
      <c r="T2015" s="34">
        <v>0.7</v>
      </c>
      <c r="U2015" s="34">
        <v>0.66666666666666663</v>
      </c>
      <c r="V2015" s="34">
        <v>0.7</v>
      </c>
      <c r="W2015" s="34">
        <v>0.6</v>
      </c>
      <c r="X2015" s="34">
        <v>0.7</v>
      </c>
      <c r="Y2015" s="34">
        <v>0.66666666666666663</v>
      </c>
      <c r="Z2015" s="34">
        <v>0.66666666666666663</v>
      </c>
      <c r="AA2015" s="34">
        <v>0.69166666666666665</v>
      </c>
    </row>
    <row r="2016" spans="1:27" ht="15.75" customHeight="1" x14ac:dyDescent="0.25">
      <c r="A2016" s="34">
        <v>29065090</v>
      </c>
      <c r="B2016" s="34">
        <v>8.8333333333333339</v>
      </c>
      <c r="C2016" s="34">
        <v>1.5</v>
      </c>
      <c r="D2016" s="34">
        <v>12</v>
      </c>
      <c r="E2016" s="34">
        <v>83.14</v>
      </c>
      <c r="F2016" s="34">
        <v>199.67142857142858</v>
      </c>
      <c r="G2016" s="34">
        <v>122.23333333333333</v>
      </c>
      <c r="H2016" s="34">
        <v>89.533333333333346</v>
      </c>
      <c r="I2016" s="34">
        <v>154.54999999999998</v>
      </c>
      <c r="J2016" s="34">
        <v>156.95714285714286</v>
      </c>
      <c r="K2016" s="34">
        <v>203.72857142857143</v>
      </c>
      <c r="L2016" s="34">
        <v>88.033333333333346</v>
      </c>
      <c r="M2016" s="34">
        <v>11.3</v>
      </c>
      <c r="N2016" s="34">
        <v>72</v>
      </c>
      <c r="O2016" s="34">
        <v>0.2</v>
      </c>
      <c r="P2016" s="34">
        <v>0.2</v>
      </c>
      <c r="Q2016" s="34">
        <v>0.16666666666666666</v>
      </c>
      <c r="R2016" s="34">
        <v>0.16666666666666666</v>
      </c>
      <c r="S2016" s="34">
        <v>0.23333333333333334</v>
      </c>
      <c r="T2016" s="34">
        <v>0.2</v>
      </c>
      <c r="U2016" s="34">
        <v>0.2</v>
      </c>
      <c r="V2016" s="34">
        <v>0.2</v>
      </c>
      <c r="W2016" s="34">
        <v>0.23333333333333334</v>
      </c>
      <c r="X2016" s="34">
        <v>0.23333333333333334</v>
      </c>
      <c r="Y2016" s="34">
        <v>0.2</v>
      </c>
      <c r="Z2016" s="34">
        <v>0.16666666666666666</v>
      </c>
      <c r="AA2016" s="34">
        <v>0.2</v>
      </c>
    </row>
    <row r="2017" spans="1:27" ht="15.75" customHeight="1" x14ac:dyDescent="0.25">
      <c r="A2017" s="34">
        <v>29065100</v>
      </c>
      <c r="B2017" s="34">
        <v>0</v>
      </c>
      <c r="C2017" s="34">
        <v>3.2</v>
      </c>
      <c r="D2017" s="34">
        <v>5.2750000000000004</v>
      </c>
      <c r="E2017" s="34">
        <v>40.5</v>
      </c>
      <c r="F2017" s="34">
        <v>127</v>
      </c>
      <c r="G2017" s="34">
        <v>157</v>
      </c>
      <c r="H2017" s="34">
        <v>72.924999999999997</v>
      </c>
      <c r="I2017" s="34">
        <v>128.9</v>
      </c>
      <c r="J2017" s="34">
        <v>226.9</v>
      </c>
      <c r="K2017" s="34">
        <v>255.75</v>
      </c>
      <c r="L2017" s="34">
        <v>139.5</v>
      </c>
      <c r="M2017" s="34">
        <v>55.6</v>
      </c>
      <c r="N2017" s="34">
        <v>50</v>
      </c>
      <c r="O2017" s="34">
        <v>0.16666666666666666</v>
      </c>
      <c r="P2017" s="34">
        <v>0.16666666666666666</v>
      </c>
      <c r="Q2017" s="34">
        <v>0.13333333333333333</v>
      </c>
      <c r="R2017" s="34">
        <v>0.13333333333333333</v>
      </c>
      <c r="S2017" s="34">
        <v>0.1</v>
      </c>
      <c r="T2017" s="34">
        <v>0.13333333333333333</v>
      </c>
      <c r="U2017" s="34">
        <v>0.13333333333333333</v>
      </c>
      <c r="V2017" s="34">
        <v>0.13333333333333333</v>
      </c>
      <c r="W2017" s="34">
        <v>0.13333333333333333</v>
      </c>
      <c r="X2017" s="34">
        <v>0.13333333333333333</v>
      </c>
      <c r="Y2017" s="34">
        <v>0.13333333333333333</v>
      </c>
      <c r="Z2017" s="34">
        <v>0.16666666666666666</v>
      </c>
      <c r="AA2017" s="34">
        <v>0.1388888888888889</v>
      </c>
    </row>
    <row r="2018" spans="1:27" ht="15.75" customHeight="1" x14ac:dyDescent="0.25">
      <c r="A2018" s="34">
        <v>31015010</v>
      </c>
      <c r="B2018" s="34">
        <v>62.037037037037045</v>
      </c>
      <c r="C2018" s="34">
        <v>78.714814814814815</v>
      </c>
      <c r="D2018" s="34">
        <v>203.52962962962971</v>
      </c>
      <c r="E2018" s="34">
        <v>308.20689655172413</v>
      </c>
      <c r="F2018" s="34">
        <v>401.44583333333338</v>
      </c>
      <c r="G2018" s="34">
        <v>360.41481481481486</v>
      </c>
      <c r="H2018" s="34">
        <v>352.16296296296292</v>
      </c>
      <c r="I2018" s="34">
        <v>282.51481481481483</v>
      </c>
      <c r="J2018" s="34">
        <v>252.96428571428572</v>
      </c>
      <c r="K2018" s="34">
        <v>272.74285714285713</v>
      </c>
      <c r="L2018" s="34">
        <v>208.76296296296294</v>
      </c>
      <c r="M2018" s="34">
        <v>111.23461538461538</v>
      </c>
      <c r="N2018" s="34">
        <v>324</v>
      </c>
      <c r="O2018" s="34">
        <v>0.9</v>
      </c>
      <c r="P2018" s="34">
        <v>0.9</v>
      </c>
      <c r="Q2018" s="34">
        <v>0.9</v>
      </c>
      <c r="R2018" s="34">
        <v>0.96666666666666667</v>
      </c>
      <c r="S2018" s="34">
        <v>0.8</v>
      </c>
      <c r="T2018" s="34">
        <v>0.9</v>
      </c>
      <c r="U2018" s="34">
        <v>0.9</v>
      </c>
      <c r="V2018" s="34">
        <v>0.9</v>
      </c>
      <c r="W2018" s="34">
        <v>0.93333333333333335</v>
      </c>
      <c r="X2018" s="34">
        <v>0.93333333333333335</v>
      </c>
      <c r="Y2018" s="34">
        <v>0.9</v>
      </c>
      <c r="Z2018" s="34">
        <v>0.8666666666666667</v>
      </c>
      <c r="AA2018" s="34">
        <v>0.9</v>
      </c>
    </row>
    <row r="2019" spans="1:27" ht="15.75" customHeight="1" x14ac:dyDescent="0.25">
      <c r="A2019" s="34">
        <v>31090010</v>
      </c>
      <c r="B2019" s="34">
        <v>99.392857142857139</v>
      </c>
      <c r="C2019" s="34">
        <v>102.20689655172414</v>
      </c>
      <c r="D2019" s="34">
        <v>155.88461538461539</v>
      </c>
      <c r="E2019" s="34">
        <v>242.23076923076923</v>
      </c>
      <c r="F2019" s="34">
        <v>445.79166666666669</v>
      </c>
      <c r="G2019" s="34">
        <v>490.16666666666669</v>
      </c>
      <c r="H2019" s="34">
        <v>487.70833333333331</v>
      </c>
      <c r="I2019" s="34">
        <v>421.04</v>
      </c>
      <c r="J2019" s="34">
        <v>265.68181818181819</v>
      </c>
      <c r="K2019" s="34">
        <v>205.07407407407408</v>
      </c>
      <c r="L2019" s="34">
        <v>191.06666666666666</v>
      </c>
      <c r="M2019" s="34">
        <v>116.64285714285714</v>
      </c>
      <c r="N2019" s="34">
        <v>313</v>
      </c>
      <c r="O2019" s="34">
        <v>0.93333333333333335</v>
      </c>
      <c r="P2019" s="34">
        <v>0.96666666666666667</v>
      </c>
      <c r="Q2019" s="34">
        <v>0.8666666666666667</v>
      </c>
      <c r="R2019" s="34">
        <v>0.8666666666666667</v>
      </c>
      <c r="S2019" s="34">
        <v>0.8</v>
      </c>
      <c r="T2019" s="34">
        <v>0.8</v>
      </c>
      <c r="U2019" s="34">
        <v>0.8</v>
      </c>
      <c r="V2019" s="34">
        <v>0.83333333333333337</v>
      </c>
      <c r="W2019" s="34">
        <v>0.73333333333333328</v>
      </c>
      <c r="X2019" s="34">
        <v>0.9</v>
      </c>
      <c r="Y2019" s="34">
        <v>1</v>
      </c>
      <c r="Z2019" s="34">
        <v>0.93333333333333335</v>
      </c>
      <c r="AA2019" s="34">
        <v>0.86944444444444446</v>
      </c>
    </row>
    <row r="2020" spans="1:27" ht="15.75" customHeight="1" x14ac:dyDescent="0.25">
      <c r="A2020" s="34">
        <v>31095030</v>
      </c>
      <c r="B2020" s="34">
        <v>103.63600000000002</v>
      </c>
      <c r="C2020" s="34">
        <v>119.66538461538458</v>
      </c>
      <c r="D2020" s="34">
        <v>142.792</v>
      </c>
      <c r="E2020" s="34">
        <v>321.60399999999993</v>
      </c>
      <c r="F2020" s="34">
        <v>463.91666666666669</v>
      </c>
      <c r="G2020" s="34">
        <v>550.82916666666665</v>
      </c>
      <c r="H2020" s="34">
        <v>567.13448275862072</v>
      </c>
      <c r="I2020" s="34">
        <v>428.09999999999997</v>
      </c>
      <c r="J2020" s="34">
        <v>293.37499999999994</v>
      </c>
      <c r="K2020" s="34">
        <v>247.86666666666665</v>
      </c>
      <c r="L2020" s="34">
        <v>214.2785714285715</v>
      </c>
      <c r="M2020" s="34">
        <v>161.91666666666666</v>
      </c>
      <c r="N2020" s="34">
        <v>311</v>
      </c>
      <c r="O2020" s="34">
        <v>0.83333333333333337</v>
      </c>
      <c r="P2020" s="34">
        <v>0.8666666666666667</v>
      </c>
      <c r="Q2020" s="34">
        <v>0.83333333333333337</v>
      </c>
      <c r="R2020" s="34">
        <v>0.83333333333333337</v>
      </c>
      <c r="S2020" s="34">
        <v>0.8</v>
      </c>
      <c r="T2020" s="34">
        <v>0.8</v>
      </c>
      <c r="U2020" s="34">
        <v>0.96666666666666667</v>
      </c>
      <c r="V2020" s="34">
        <v>0.8666666666666667</v>
      </c>
      <c r="W2020" s="34">
        <v>0.93333333333333335</v>
      </c>
      <c r="X2020" s="34">
        <v>0.9</v>
      </c>
      <c r="Y2020" s="34">
        <v>0.93333333333333335</v>
      </c>
      <c r="Z2020" s="34">
        <v>0.8</v>
      </c>
      <c r="AA2020" s="34">
        <v>0.86388888888888893</v>
      </c>
    </row>
    <row r="2021" spans="1:27" ht="15.75" customHeight="1" x14ac:dyDescent="0.25">
      <c r="A2021" s="34">
        <v>32010010</v>
      </c>
      <c r="B2021" s="34">
        <v>42.407407407407405</v>
      </c>
      <c r="C2021" s="34">
        <v>82.57692307692308</v>
      </c>
      <c r="D2021" s="34">
        <v>211.28571428571428</v>
      </c>
      <c r="E2021" s="34">
        <v>334.47407407407405</v>
      </c>
      <c r="F2021" s="34">
        <v>390.84</v>
      </c>
      <c r="G2021" s="34">
        <v>392.55555555555554</v>
      </c>
      <c r="H2021" s="34">
        <v>348.35714285714283</v>
      </c>
      <c r="I2021" s="34">
        <v>247.14814814814815</v>
      </c>
      <c r="J2021" s="34">
        <v>196.5</v>
      </c>
      <c r="K2021" s="34">
        <v>219.41379310344828</v>
      </c>
      <c r="L2021" s="34">
        <v>140.53103448275863</v>
      </c>
      <c r="M2021" s="34">
        <v>67.034482758620683</v>
      </c>
      <c r="N2021" s="34">
        <v>330</v>
      </c>
      <c r="O2021" s="34">
        <v>0.9</v>
      </c>
      <c r="P2021" s="34">
        <v>0.8666666666666667</v>
      </c>
      <c r="Q2021" s="34">
        <v>0.93333333333333335</v>
      </c>
      <c r="R2021" s="34">
        <v>0.9</v>
      </c>
      <c r="S2021" s="34">
        <v>0.83333333333333337</v>
      </c>
      <c r="T2021" s="34">
        <v>0.9</v>
      </c>
      <c r="U2021" s="34">
        <v>0.93333333333333335</v>
      </c>
      <c r="V2021" s="34">
        <v>0.9</v>
      </c>
      <c r="W2021" s="34">
        <v>0.93333333333333335</v>
      </c>
      <c r="X2021" s="34">
        <v>0.96666666666666667</v>
      </c>
      <c r="Y2021" s="34">
        <v>0.96666666666666667</v>
      </c>
      <c r="Z2021" s="34">
        <v>0.96666666666666667</v>
      </c>
      <c r="AA2021" s="34">
        <v>0.91666666666666663</v>
      </c>
    </row>
    <row r="2022" spans="1:27" ht="15.75" customHeight="1" x14ac:dyDescent="0.25">
      <c r="A2022" s="34">
        <v>32020020</v>
      </c>
      <c r="B2022" s="34">
        <v>60.56</v>
      </c>
      <c r="C2022" s="34">
        <v>100.15384615384616</v>
      </c>
      <c r="D2022" s="34">
        <v>264.53846153846155</v>
      </c>
      <c r="E2022" s="34">
        <v>483.6</v>
      </c>
      <c r="F2022" s="34">
        <v>628.04166666666663</v>
      </c>
      <c r="G2022" s="34">
        <v>569.51481481481483</v>
      </c>
      <c r="H2022" s="34">
        <v>517.07692307692309</v>
      </c>
      <c r="I2022" s="34">
        <v>392.41666666666669</v>
      </c>
      <c r="J2022" s="34">
        <v>316.60000000000002</v>
      </c>
      <c r="K2022" s="34">
        <v>306.88</v>
      </c>
      <c r="L2022" s="34">
        <v>236.84615384615384</v>
      </c>
      <c r="M2022" s="34">
        <v>133.80000000000001</v>
      </c>
      <c r="N2022" s="34">
        <v>304</v>
      </c>
      <c r="O2022" s="34">
        <v>0.83333333333333337</v>
      </c>
      <c r="P2022" s="34">
        <v>0.8666666666666667</v>
      </c>
      <c r="Q2022" s="34">
        <v>0.8666666666666667</v>
      </c>
      <c r="R2022" s="34">
        <v>0.83333333333333337</v>
      </c>
      <c r="S2022" s="34">
        <v>0.8</v>
      </c>
      <c r="T2022" s="34">
        <v>0.9</v>
      </c>
      <c r="U2022" s="34">
        <v>0.8666666666666667</v>
      </c>
      <c r="V2022" s="34">
        <v>0.8</v>
      </c>
      <c r="W2022" s="34">
        <v>0.83333333333333337</v>
      </c>
      <c r="X2022" s="34">
        <v>0.83333333333333337</v>
      </c>
      <c r="Y2022" s="34">
        <v>0.8666666666666667</v>
      </c>
      <c r="Z2022" s="34">
        <v>0.83333333333333337</v>
      </c>
      <c r="AA2022" s="34">
        <v>0.84444444444444444</v>
      </c>
    </row>
    <row r="2023" spans="1:27" ht="15.75" customHeight="1" x14ac:dyDescent="0.25">
      <c r="A2023" s="34">
        <v>32030020</v>
      </c>
      <c r="B2023" s="34">
        <v>51.592592592592595</v>
      </c>
      <c r="C2023" s="34">
        <v>95.444444444444443</v>
      </c>
      <c r="D2023" s="34">
        <v>256.07692307692309</v>
      </c>
      <c r="E2023" s="34">
        <v>393.91666666666669</v>
      </c>
      <c r="F2023" s="34">
        <v>415.61538461538464</v>
      </c>
      <c r="G2023" s="34">
        <v>436.3</v>
      </c>
      <c r="H2023" s="34">
        <v>400.33333333333331</v>
      </c>
      <c r="I2023" s="34">
        <v>283.84444444444443</v>
      </c>
      <c r="J2023" s="34">
        <v>239.18518518518519</v>
      </c>
      <c r="K2023" s="34">
        <v>257.03571428571428</v>
      </c>
      <c r="L2023" s="34">
        <v>229.85714285714286</v>
      </c>
      <c r="M2023" s="34">
        <v>84.629629629629633</v>
      </c>
      <c r="N2023" s="34">
        <v>319</v>
      </c>
      <c r="O2023" s="34">
        <v>0.9</v>
      </c>
      <c r="P2023" s="34">
        <v>0.9</v>
      </c>
      <c r="Q2023" s="34">
        <v>0.8666666666666667</v>
      </c>
      <c r="R2023" s="34">
        <v>0.8</v>
      </c>
      <c r="S2023" s="34">
        <v>0.8666666666666667</v>
      </c>
      <c r="T2023" s="34">
        <v>0.93333333333333335</v>
      </c>
      <c r="U2023" s="34">
        <v>0.8</v>
      </c>
      <c r="V2023" s="34">
        <v>0.9</v>
      </c>
      <c r="W2023" s="34">
        <v>0.9</v>
      </c>
      <c r="X2023" s="34">
        <v>0.93333333333333335</v>
      </c>
      <c r="Y2023" s="34">
        <v>0.93333333333333335</v>
      </c>
      <c r="Z2023" s="34">
        <v>0.9</v>
      </c>
      <c r="AA2023" s="34">
        <v>0.88611111111111107</v>
      </c>
    </row>
    <row r="2024" spans="1:27" ht="15.75" customHeight="1" x14ac:dyDescent="0.25">
      <c r="A2024" s="34">
        <v>32035010</v>
      </c>
      <c r="B2024" s="34">
        <v>55.459259259259262</v>
      </c>
      <c r="C2024" s="34">
        <v>83.207407407407402</v>
      </c>
      <c r="D2024" s="34">
        <v>200.67777777777778</v>
      </c>
      <c r="E2024" s="34">
        <v>329.49565217391307</v>
      </c>
      <c r="F2024" s="34">
        <v>367.24814814814818</v>
      </c>
      <c r="G2024" s="34">
        <v>381.93214285714294</v>
      </c>
      <c r="H2024" s="34">
        <v>329.92962962962957</v>
      </c>
      <c r="I2024" s="34">
        <v>247.92857142857142</v>
      </c>
      <c r="J2024" s="34">
        <v>231.37142857142859</v>
      </c>
      <c r="K2024" s="34">
        <v>210.90399999999997</v>
      </c>
      <c r="L2024" s="34">
        <v>165.13846153846154</v>
      </c>
      <c r="M2024" s="34">
        <v>95.524999999999991</v>
      </c>
      <c r="N2024" s="34">
        <v>321</v>
      </c>
      <c r="O2024" s="34">
        <v>0.9</v>
      </c>
      <c r="P2024" s="34">
        <v>0.9</v>
      </c>
      <c r="Q2024" s="34">
        <v>0.9</v>
      </c>
      <c r="R2024" s="34">
        <v>0.76666666666666672</v>
      </c>
      <c r="S2024" s="34">
        <v>0.9</v>
      </c>
      <c r="T2024" s="34">
        <v>0.93333333333333335</v>
      </c>
      <c r="U2024" s="34">
        <v>0.9</v>
      </c>
      <c r="V2024" s="34">
        <v>0.93333333333333335</v>
      </c>
      <c r="W2024" s="34">
        <v>0.93333333333333335</v>
      </c>
      <c r="X2024" s="34">
        <v>0.83333333333333337</v>
      </c>
      <c r="Y2024" s="34">
        <v>0.8666666666666667</v>
      </c>
      <c r="Z2024" s="34">
        <v>0.93333333333333335</v>
      </c>
      <c r="AA2024" s="34">
        <v>0.89166666666666672</v>
      </c>
    </row>
    <row r="2025" spans="1:27" ht="15.75" customHeight="1" x14ac:dyDescent="0.25">
      <c r="A2025" s="34">
        <v>32035020</v>
      </c>
      <c r="B2025" s="34">
        <v>32.668421052631579</v>
      </c>
      <c r="C2025" s="34">
        <v>65.964705882352945</v>
      </c>
      <c r="D2025" s="34">
        <v>185.29411764705878</v>
      </c>
      <c r="E2025" s="34">
        <v>337.65555555555557</v>
      </c>
      <c r="F2025" s="34">
        <v>360.21538461538455</v>
      </c>
      <c r="G2025" s="34">
        <v>410.88461538461547</v>
      </c>
      <c r="H2025" s="34">
        <v>315.03333333333336</v>
      </c>
      <c r="I2025" s="34">
        <v>221.05</v>
      </c>
      <c r="J2025" s="34">
        <v>225.55499999999998</v>
      </c>
      <c r="K2025" s="34">
        <v>242.12666666666667</v>
      </c>
      <c r="L2025" s="34">
        <v>195.74117647058821</v>
      </c>
      <c r="M2025" s="34">
        <v>73.947058823529403</v>
      </c>
      <c r="N2025" s="34">
        <v>203</v>
      </c>
      <c r="O2025" s="34">
        <v>0.6333333333333333</v>
      </c>
      <c r="P2025" s="34">
        <v>0.56666666666666665</v>
      </c>
      <c r="Q2025" s="34">
        <v>0.56666666666666665</v>
      </c>
      <c r="R2025" s="34">
        <v>0.6</v>
      </c>
      <c r="S2025" s="34">
        <v>0.43333333333333335</v>
      </c>
      <c r="T2025" s="34">
        <v>0.43333333333333335</v>
      </c>
      <c r="U2025" s="34">
        <v>0.7</v>
      </c>
      <c r="V2025" s="34">
        <v>0.53333333333333333</v>
      </c>
      <c r="W2025" s="34">
        <v>0.66666666666666663</v>
      </c>
      <c r="X2025" s="34">
        <v>0.5</v>
      </c>
      <c r="Y2025" s="34">
        <v>0.56666666666666665</v>
      </c>
      <c r="Z2025" s="34">
        <v>0.56666666666666665</v>
      </c>
      <c r="AA2025" s="34">
        <v>0.56388888888888888</v>
      </c>
    </row>
    <row r="2026" spans="1:27" ht="15.75" customHeight="1" x14ac:dyDescent="0.25">
      <c r="A2026" s="34">
        <v>32037010</v>
      </c>
      <c r="B2026" s="34" t="s">
        <v>1930</v>
      </c>
      <c r="C2026" s="34">
        <v>12.85</v>
      </c>
      <c r="D2026" s="34">
        <v>158.5</v>
      </c>
      <c r="E2026" s="34" t="s">
        <v>1930</v>
      </c>
      <c r="F2026" s="34" t="s">
        <v>1930</v>
      </c>
      <c r="G2026" s="34" t="s">
        <v>1930</v>
      </c>
      <c r="H2026" s="34" t="s">
        <v>1930</v>
      </c>
      <c r="I2026" s="34" t="s">
        <v>1930</v>
      </c>
      <c r="J2026" s="34">
        <v>210.5</v>
      </c>
      <c r="K2026" s="34" t="s">
        <v>1930</v>
      </c>
      <c r="L2026" s="34" t="s">
        <v>1930</v>
      </c>
      <c r="M2026" s="34">
        <v>82.7</v>
      </c>
      <c r="N2026" s="34">
        <v>5</v>
      </c>
      <c r="O2026" s="34">
        <v>0</v>
      </c>
      <c r="P2026" s="34">
        <v>6.6666666666666666E-2</v>
      </c>
      <c r="Q2026" s="34">
        <v>3.3333333333333333E-2</v>
      </c>
      <c r="R2026" s="34">
        <v>0</v>
      </c>
      <c r="S2026" s="34">
        <v>0</v>
      </c>
      <c r="T2026" s="34">
        <v>0</v>
      </c>
      <c r="U2026" s="34">
        <v>0</v>
      </c>
      <c r="V2026" s="34">
        <v>0</v>
      </c>
      <c r="W2026" s="34">
        <v>3.3333333333333333E-2</v>
      </c>
      <c r="X2026" s="34">
        <v>0</v>
      </c>
      <c r="Y2026" s="34">
        <v>0</v>
      </c>
      <c r="Z2026" s="34">
        <v>3.3333333333333333E-2</v>
      </c>
      <c r="AA2026" s="34">
        <v>1.3888888888888888E-2</v>
      </c>
    </row>
    <row r="2027" spans="1:27" ht="15.75" customHeight="1" x14ac:dyDescent="0.25">
      <c r="A2027" s="34">
        <v>32040020</v>
      </c>
      <c r="B2027" s="34">
        <v>55.541666666666664</v>
      </c>
      <c r="C2027" s="34">
        <v>97.96</v>
      </c>
      <c r="D2027" s="34">
        <v>183.43478260869566</v>
      </c>
      <c r="E2027" s="34">
        <v>328.45833333333331</v>
      </c>
      <c r="F2027" s="34">
        <v>345.33333333333331</v>
      </c>
      <c r="G2027" s="34">
        <v>387.59090909090907</v>
      </c>
      <c r="H2027" s="34">
        <v>306.66666666666669</v>
      </c>
      <c r="I2027" s="34">
        <v>226.95238095238096</v>
      </c>
      <c r="J2027" s="34">
        <v>208.52380952380952</v>
      </c>
      <c r="K2027" s="34">
        <v>218.78</v>
      </c>
      <c r="L2027" s="34">
        <v>201.04347826086956</v>
      </c>
      <c r="M2027" s="34">
        <v>129.52000000000001</v>
      </c>
      <c r="N2027" s="34">
        <v>278</v>
      </c>
      <c r="O2027" s="34">
        <v>0.8</v>
      </c>
      <c r="P2027" s="34">
        <v>0.83333333333333337</v>
      </c>
      <c r="Q2027" s="34">
        <v>0.76666666666666672</v>
      </c>
      <c r="R2027" s="34">
        <v>0.8</v>
      </c>
      <c r="S2027" s="34">
        <v>0.8</v>
      </c>
      <c r="T2027" s="34">
        <v>0.73333333333333328</v>
      </c>
      <c r="U2027" s="34">
        <v>0.7</v>
      </c>
      <c r="V2027" s="34">
        <v>0.7</v>
      </c>
      <c r="W2027" s="34">
        <v>0.7</v>
      </c>
      <c r="X2027" s="34">
        <v>0.83333333333333337</v>
      </c>
      <c r="Y2027" s="34">
        <v>0.76666666666666672</v>
      </c>
      <c r="Z2027" s="34">
        <v>0.83333333333333337</v>
      </c>
      <c r="AA2027" s="34">
        <v>0.77222222222222225</v>
      </c>
    </row>
    <row r="2028" spans="1:27" ht="15.75" customHeight="1" x14ac:dyDescent="0.25">
      <c r="A2028" s="34">
        <v>32047030</v>
      </c>
      <c r="B2028" s="34">
        <v>48.68</v>
      </c>
      <c r="C2028" s="34">
        <v>86.875</v>
      </c>
      <c r="D2028" s="34">
        <v>206.41666666666666</v>
      </c>
      <c r="E2028" s="34">
        <v>318.18181818181819</v>
      </c>
      <c r="F2028" s="34">
        <v>388.58333333333331</v>
      </c>
      <c r="G2028" s="34">
        <v>335.81818181818181</v>
      </c>
      <c r="H2028" s="34">
        <v>332.17391304347825</v>
      </c>
      <c r="I2028" s="34">
        <v>252.45833333333334</v>
      </c>
      <c r="J2028" s="34">
        <v>248.41666666666666</v>
      </c>
      <c r="K2028" s="34">
        <v>240.34782608695653</v>
      </c>
      <c r="L2028" s="34">
        <v>205.63636363636363</v>
      </c>
      <c r="M2028" s="34">
        <v>124.61904761904762</v>
      </c>
      <c r="N2028" s="34">
        <v>278</v>
      </c>
      <c r="O2028" s="34">
        <v>0.83333333333333337</v>
      </c>
      <c r="P2028" s="34">
        <v>0.8</v>
      </c>
      <c r="Q2028" s="34">
        <v>0.8</v>
      </c>
      <c r="R2028" s="34">
        <v>0.73333333333333328</v>
      </c>
      <c r="S2028" s="34">
        <v>0.8</v>
      </c>
      <c r="T2028" s="34">
        <v>0.73333333333333328</v>
      </c>
      <c r="U2028" s="34">
        <v>0.76666666666666672</v>
      </c>
      <c r="V2028" s="34">
        <v>0.8</v>
      </c>
      <c r="W2028" s="34">
        <v>0.8</v>
      </c>
      <c r="X2028" s="34">
        <v>0.76666666666666672</v>
      </c>
      <c r="Y2028" s="34">
        <v>0.73333333333333328</v>
      </c>
      <c r="Z2028" s="34">
        <v>0.7</v>
      </c>
      <c r="AA2028" s="34">
        <v>0.77222222222222225</v>
      </c>
    </row>
    <row r="2029" spans="1:27" ht="15.75" customHeight="1" x14ac:dyDescent="0.25">
      <c r="A2029" s="34">
        <v>32060020</v>
      </c>
      <c r="B2029" s="34">
        <v>55.141379310344824</v>
      </c>
      <c r="C2029" s="34">
        <v>87.021428571428572</v>
      </c>
      <c r="D2029" s="34">
        <v>219.66071428571428</v>
      </c>
      <c r="E2029" s="34">
        <v>444.08571428571429</v>
      </c>
      <c r="F2029" s="34">
        <v>499.11071428571432</v>
      </c>
      <c r="G2029" s="34">
        <v>433.21785714285716</v>
      </c>
      <c r="H2029" s="34">
        <v>368.08928571428572</v>
      </c>
      <c r="I2029" s="34">
        <v>283.38620689655176</v>
      </c>
      <c r="J2029" s="34">
        <v>258.20357142857142</v>
      </c>
      <c r="K2029" s="34">
        <v>298.87241379310342</v>
      </c>
      <c r="L2029" s="34">
        <v>287.97586206896551</v>
      </c>
      <c r="M2029" s="34">
        <v>106.46071428571429</v>
      </c>
      <c r="N2029" s="34">
        <v>340</v>
      </c>
      <c r="O2029" s="34">
        <v>0.96666666666666667</v>
      </c>
      <c r="P2029" s="34">
        <v>0.93333333333333335</v>
      </c>
      <c r="Q2029" s="34">
        <v>0.93333333333333335</v>
      </c>
      <c r="R2029" s="34">
        <v>0.93333333333333335</v>
      </c>
      <c r="S2029" s="34">
        <v>0.93333333333333335</v>
      </c>
      <c r="T2029" s="34">
        <v>0.93333333333333335</v>
      </c>
      <c r="U2029" s="34">
        <v>0.93333333333333335</v>
      </c>
      <c r="V2029" s="34">
        <v>0.96666666666666667</v>
      </c>
      <c r="W2029" s="34">
        <v>0.93333333333333335</v>
      </c>
      <c r="X2029" s="34">
        <v>0.96666666666666667</v>
      </c>
      <c r="Y2029" s="34">
        <v>0.96666666666666667</v>
      </c>
      <c r="Z2029" s="34">
        <v>0.93333333333333335</v>
      </c>
      <c r="AA2029" s="34">
        <v>0.94444444444444442</v>
      </c>
    </row>
    <row r="2030" spans="1:27" ht="15.75" customHeight="1" x14ac:dyDescent="0.25">
      <c r="A2030" s="34">
        <v>32060030</v>
      </c>
      <c r="B2030" s="34">
        <v>113.43333333333334</v>
      </c>
      <c r="C2030" s="34">
        <v>143.86666666666667</v>
      </c>
      <c r="D2030" s="34">
        <v>327.42758620689654</v>
      </c>
      <c r="E2030" s="34">
        <v>594.96428571428567</v>
      </c>
      <c r="F2030" s="34">
        <v>634.16666666666663</v>
      </c>
      <c r="G2030" s="34">
        <v>554.38333333333333</v>
      </c>
      <c r="H2030" s="34">
        <v>439.13333333333333</v>
      </c>
      <c r="I2030" s="34">
        <v>357.93103448275861</v>
      </c>
      <c r="J2030" s="34">
        <v>372.03333333333336</v>
      </c>
      <c r="K2030" s="34">
        <v>488.06896551724139</v>
      </c>
      <c r="L2030" s="34">
        <v>556.43333333333328</v>
      </c>
      <c r="M2030" s="34">
        <v>245.68965517241378</v>
      </c>
      <c r="N2030" s="34">
        <v>354</v>
      </c>
      <c r="O2030" s="34">
        <v>1</v>
      </c>
      <c r="P2030" s="34">
        <v>1</v>
      </c>
      <c r="Q2030" s="34">
        <v>0.96666666666666667</v>
      </c>
      <c r="R2030" s="34">
        <v>0.93333333333333335</v>
      </c>
      <c r="S2030" s="34">
        <v>1</v>
      </c>
      <c r="T2030" s="34">
        <v>1</v>
      </c>
      <c r="U2030" s="34">
        <v>1</v>
      </c>
      <c r="V2030" s="34">
        <v>0.96666666666666667</v>
      </c>
      <c r="W2030" s="34">
        <v>1</v>
      </c>
      <c r="X2030" s="34">
        <v>0.96666666666666667</v>
      </c>
      <c r="Y2030" s="34">
        <v>1</v>
      </c>
      <c r="Z2030" s="34">
        <v>0.96666666666666667</v>
      </c>
      <c r="AA2030" s="34">
        <v>0.98333333333333328</v>
      </c>
    </row>
    <row r="2031" spans="1:27" ht="15.75" customHeight="1" x14ac:dyDescent="0.25">
      <c r="A2031" s="34">
        <v>32060060</v>
      </c>
      <c r="B2031" s="34">
        <v>101.33333333333333</v>
      </c>
      <c r="C2031" s="34">
        <v>143.78260869565219</v>
      </c>
      <c r="D2031" s="34">
        <v>313.66666666666669</v>
      </c>
      <c r="E2031" s="34">
        <v>596.5</v>
      </c>
      <c r="F2031" s="34">
        <v>632.75</v>
      </c>
      <c r="G2031" s="34">
        <v>549.54999999999995</v>
      </c>
      <c r="H2031" s="34">
        <v>417.45</v>
      </c>
      <c r="I2031" s="34">
        <v>363.15789473684208</v>
      </c>
      <c r="J2031" s="34">
        <v>309.63157894736844</v>
      </c>
      <c r="K2031" s="34">
        <v>475.65</v>
      </c>
      <c r="L2031" s="34">
        <v>527.17499999999995</v>
      </c>
      <c r="M2031" s="34">
        <v>224.2</v>
      </c>
      <c r="N2031" s="34">
        <v>246</v>
      </c>
      <c r="O2031" s="34">
        <v>0.8</v>
      </c>
      <c r="P2031" s="34">
        <v>0.76666666666666672</v>
      </c>
      <c r="Q2031" s="34">
        <v>0.7</v>
      </c>
      <c r="R2031" s="34">
        <v>0.66666666666666663</v>
      </c>
      <c r="S2031" s="34">
        <v>0.66666666666666663</v>
      </c>
      <c r="T2031" s="34">
        <v>0.66666666666666663</v>
      </c>
      <c r="U2031" s="34">
        <v>0.66666666666666663</v>
      </c>
      <c r="V2031" s="34">
        <v>0.6333333333333333</v>
      </c>
      <c r="W2031" s="34">
        <v>0.6333333333333333</v>
      </c>
      <c r="X2031" s="34">
        <v>0.66666666666666663</v>
      </c>
      <c r="Y2031" s="34">
        <v>0.66666666666666663</v>
      </c>
      <c r="Z2031" s="34">
        <v>0.66666666666666663</v>
      </c>
      <c r="AA2031" s="34">
        <v>0.68333333333333335</v>
      </c>
    </row>
    <row r="2032" spans="1:27" ht="15.75" customHeight="1" x14ac:dyDescent="0.25">
      <c r="A2032" s="34">
        <v>32060090</v>
      </c>
      <c r="B2032" s="34">
        <v>79.826315789473682</v>
      </c>
      <c r="C2032" s="34">
        <v>159.72499999999999</v>
      </c>
      <c r="D2032" s="34">
        <v>375.05882352941177</v>
      </c>
      <c r="E2032" s="34">
        <v>744.20624999999995</v>
      </c>
      <c r="F2032" s="34">
        <v>759.68000000000006</v>
      </c>
      <c r="G2032" s="34">
        <v>724.63333333333333</v>
      </c>
      <c r="H2032" s="34">
        <v>668</v>
      </c>
      <c r="I2032" s="34">
        <v>552.06111111111113</v>
      </c>
      <c r="J2032" s="34">
        <v>613.47058823529414</v>
      </c>
      <c r="K2032" s="34">
        <v>635.08999999999992</v>
      </c>
      <c r="L2032" s="34">
        <v>564.03684210526319</v>
      </c>
      <c r="M2032" s="34">
        <v>244.96999999999997</v>
      </c>
      <c r="N2032" s="34">
        <v>213</v>
      </c>
      <c r="O2032" s="34">
        <v>0.6333333333333333</v>
      </c>
      <c r="P2032" s="34">
        <v>0.66666666666666663</v>
      </c>
      <c r="Q2032" s="34">
        <v>0.56666666666666665</v>
      </c>
      <c r="R2032" s="34">
        <v>0.53333333333333333</v>
      </c>
      <c r="S2032" s="34">
        <v>0.5</v>
      </c>
      <c r="T2032" s="34">
        <v>0.5</v>
      </c>
      <c r="U2032" s="34">
        <v>0.56666666666666665</v>
      </c>
      <c r="V2032" s="34">
        <v>0.6</v>
      </c>
      <c r="W2032" s="34">
        <v>0.56666666666666665</v>
      </c>
      <c r="X2032" s="34">
        <v>0.66666666666666663</v>
      </c>
      <c r="Y2032" s="34">
        <v>0.6333333333333333</v>
      </c>
      <c r="Z2032" s="34">
        <v>0.66666666666666663</v>
      </c>
      <c r="AA2032" s="34">
        <v>0.59166666666666667</v>
      </c>
    </row>
    <row r="2033" spans="1:27" ht="15.75" customHeight="1" x14ac:dyDescent="0.25">
      <c r="A2033" s="34">
        <v>32060100</v>
      </c>
      <c r="B2033" s="34">
        <v>233.55555555555554</v>
      </c>
      <c r="C2033" s="34">
        <v>237.94117647058823</v>
      </c>
      <c r="D2033" s="34">
        <v>569.26315789473688</v>
      </c>
      <c r="E2033" s="34">
        <v>767.05</v>
      </c>
      <c r="F2033" s="34">
        <v>876.05</v>
      </c>
      <c r="G2033" s="34">
        <v>727.75</v>
      </c>
      <c r="H2033" s="34">
        <v>648.4</v>
      </c>
      <c r="I2033" s="34">
        <v>480.96842105263158</v>
      </c>
      <c r="J2033" s="34">
        <v>465.58823529411762</v>
      </c>
      <c r="K2033" s="34">
        <v>604.29999999999995</v>
      </c>
      <c r="L2033" s="34">
        <v>728.26470588235293</v>
      </c>
      <c r="M2033" s="34">
        <v>485.8235294117647</v>
      </c>
      <c r="N2033" s="34">
        <v>224</v>
      </c>
      <c r="O2033" s="34">
        <v>0.6</v>
      </c>
      <c r="P2033" s="34">
        <v>0.56666666666666665</v>
      </c>
      <c r="Q2033" s="34">
        <v>0.6333333333333333</v>
      </c>
      <c r="R2033" s="34">
        <v>0.66666666666666663</v>
      </c>
      <c r="S2033" s="34">
        <v>0.66666666666666663</v>
      </c>
      <c r="T2033" s="34">
        <v>0.66666666666666663</v>
      </c>
      <c r="U2033" s="34">
        <v>0.66666666666666663</v>
      </c>
      <c r="V2033" s="34">
        <v>0.6333333333333333</v>
      </c>
      <c r="W2033" s="34">
        <v>0.56666666666666665</v>
      </c>
      <c r="X2033" s="34">
        <v>0.66666666666666663</v>
      </c>
      <c r="Y2033" s="34">
        <v>0.56666666666666665</v>
      </c>
      <c r="Z2033" s="34">
        <v>0.56666666666666665</v>
      </c>
      <c r="AA2033" s="34">
        <v>0.62222222222222223</v>
      </c>
    </row>
    <row r="2034" spans="1:27" ht="15.75" customHeight="1" x14ac:dyDescent="0.25">
      <c r="A2034" s="34">
        <v>32065010</v>
      </c>
      <c r="B2034" s="34">
        <v>60.835999999999984</v>
      </c>
      <c r="C2034" s="34">
        <v>109.14583333333331</v>
      </c>
      <c r="D2034" s="34">
        <v>258.06799999999998</v>
      </c>
      <c r="E2034" s="34">
        <v>473.07391304347829</v>
      </c>
      <c r="F2034" s="34">
        <v>537.70416666666665</v>
      </c>
      <c r="G2034" s="34">
        <v>480.23913043478245</v>
      </c>
      <c r="H2034" s="34">
        <v>443.596</v>
      </c>
      <c r="I2034" s="34">
        <v>322.60833333333329</v>
      </c>
      <c r="J2034" s="34">
        <v>334.6952380952381</v>
      </c>
      <c r="K2034" s="34">
        <v>364.84736842105269</v>
      </c>
      <c r="L2034" s="34">
        <v>308.42272727272723</v>
      </c>
      <c r="M2034" s="34">
        <v>117.53636363636365</v>
      </c>
      <c r="N2034" s="34">
        <v>277</v>
      </c>
      <c r="O2034" s="34">
        <v>0.83333333333333337</v>
      </c>
      <c r="P2034" s="34">
        <v>0.8</v>
      </c>
      <c r="Q2034" s="34">
        <v>0.83333333333333337</v>
      </c>
      <c r="R2034" s="34">
        <v>0.76666666666666672</v>
      </c>
      <c r="S2034" s="34">
        <v>0.8</v>
      </c>
      <c r="T2034" s="34">
        <v>0.76666666666666672</v>
      </c>
      <c r="U2034" s="34">
        <v>0.83333333333333337</v>
      </c>
      <c r="V2034" s="34">
        <v>0.8</v>
      </c>
      <c r="W2034" s="34">
        <v>0.7</v>
      </c>
      <c r="X2034" s="34">
        <v>0.6333333333333333</v>
      </c>
      <c r="Y2034" s="34">
        <v>0.73333333333333328</v>
      </c>
      <c r="Z2034" s="34">
        <v>0.73333333333333328</v>
      </c>
      <c r="AA2034" s="34">
        <v>0.76944444444444449</v>
      </c>
    </row>
    <row r="2035" spans="1:27" ht="15.75" customHeight="1" x14ac:dyDescent="0.25">
      <c r="A2035" s="34">
        <v>32070010</v>
      </c>
      <c r="B2035" s="34">
        <v>41.8</v>
      </c>
      <c r="C2035" s="34">
        <v>87.857142857142861</v>
      </c>
      <c r="D2035" s="34">
        <v>214.89285714285714</v>
      </c>
      <c r="E2035" s="34">
        <v>403.89285714285717</v>
      </c>
      <c r="F2035" s="34">
        <v>434.03703703703701</v>
      </c>
      <c r="G2035" s="34">
        <v>338.48148148148147</v>
      </c>
      <c r="H2035" s="34">
        <v>297.82758620689657</v>
      </c>
      <c r="I2035" s="34">
        <v>216.64285714285714</v>
      </c>
      <c r="J2035" s="34">
        <v>227.13793103448276</v>
      </c>
      <c r="K2035" s="34">
        <v>253.24137931034483</v>
      </c>
      <c r="L2035" s="34">
        <v>213.20333333333335</v>
      </c>
      <c r="M2035" s="34">
        <v>85.333333333333329</v>
      </c>
      <c r="N2035" s="34">
        <v>343</v>
      </c>
      <c r="O2035" s="34">
        <v>1</v>
      </c>
      <c r="P2035" s="34">
        <v>0.93333333333333335</v>
      </c>
      <c r="Q2035" s="34">
        <v>0.93333333333333335</v>
      </c>
      <c r="R2035" s="34">
        <v>0.93333333333333335</v>
      </c>
      <c r="S2035" s="34">
        <v>0.9</v>
      </c>
      <c r="T2035" s="34">
        <v>0.9</v>
      </c>
      <c r="U2035" s="34">
        <v>0.96666666666666667</v>
      </c>
      <c r="V2035" s="34">
        <v>0.93333333333333335</v>
      </c>
      <c r="W2035" s="34">
        <v>0.96666666666666667</v>
      </c>
      <c r="X2035" s="34">
        <v>0.96666666666666667</v>
      </c>
      <c r="Y2035" s="34">
        <v>1</v>
      </c>
      <c r="Z2035" s="34">
        <v>1</v>
      </c>
      <c r="AA2035" s="34">
        <v>0.95277777777777772</v>
      </c>
    </row>
    <row r="2036" spans="1:27" ht="15.75" customHeight="1" x14ac:dyDescent="0.25">
      <c r="A2036" s="34">
        <v>32070020</v>
      </c>
      <c r="B2036" s="34">
        <v>40.275862068965516</v>
      </c>
      <c r="C2036" s="34">
        <v>58.414285714285711</v>
      </c>
      <c r="D2036" s="34">
        <v>174.92592592592592</v>
      </c>
      <c r="E2036" s="34">
        <v>338</v>
      </c>
      <c r="F2036" s="34">
        <v>369.46428571428572</v>
      </c>
      <c r="G2036" s="34">
        <v>355.88888888888891</v>
      </c>
      <c r="H2036" s="34">
        <v>259.29310344827587</v>
      </c>
      <c r="I2036" s="34">
        <v>191.56896551724137</v>
      </c>
      <c r="J2036" s="34">
        <v>186.7</v>
      </c>
      <c r="K2036" s="34">
        <v>237.19642857142858</v>
      </c>
      <c r="L2036" s="34">
        <v>191.13448275862066</v>
      </c>
      <c r="M2036" s="34">
        <v>76.357142857142861</v>
      </c>
      <c r="N2036" s="34">
        <v>341</v>
      </c>
      <c r="O2036" s="34">
        <v>0.96666666666666667</v>
      </c>
      <c r="P2036" s="34">
        <v>0.93333333333333335</v>
      </c>
      <c r="Q2036" s="34">
        <v>0.9</v>
      </c>
      <c r="R2036" s="34">
        <v>0.96666666666666667</v>
      </c>
      <c r="S2036" s="34">
        <v>0.93333333333333335</v>
      </c>
      <c r="T2036" s="34">
        <v>0.9</v>
      </c>
      <c r="U2036" s="34">
        <v>0.96666666666666667</v>
      </c>
      <c r="V2036" s="34">
        <v>0.96666666666666667</v>
      </c>
      <c r="W2036" s="34">
        <v>1</v>
      </c>
      <c r="X2036" s="34">
        <v>0.93333333333333335</v>
      </c>
      <c r="Y2036" s="34">
        <v>0.96666666666666667</v>
      </c>
      <c r="Z2036" s="34">
        <v>0.93333333333333335</v>
      </c>
      <c r="AA2036" s="34">
        <v>0.94722222222222219</v>
      </c>
    </row>
    <row r="2037" spans="1:27" ht="15.75" customHeight="1" x14ac:dyDescent="0.25">
      <c r="A2037" s="34">
        <v>32070030</v>
      </c>
      <c r="B2037" s="34">
        <v>40.321428571428569</v>
      </c>
      <c r="C2037" s="34">
        <v>79.925925925925924</v>
      </c>
      <c r="D2037" s="34">
        <v>215.08695652173913</v>
      </c>
      <c r="E2037" s="34">
        <v>372.70833333333331</v>
      </c>
      <c r="F2037" s="34">
        <v>423.65</v>
      </c>
      <c r="G2037" s="34">
        <v>390.95454545454544</v>
      </c>
      <c r="H2037" s="34">
        <v>344.14285714285717</v>
      </c>
      <c r="I2037" s="34">
        <v>250.34782608695653</v>
      </c>
      <c r="J2037" s="34">
        <v>251.30434782608697</v>
      </c>
      <c r="K2037" s="34">
        <v>253.86956521739131</v>
      </c>
      <c r="L2037" s="34">
        <v>245.5</v>
      </c>
      <c r="M2037" s="34">
        <v>82.75</v>
      </c>
      <c r="N2037" s="34">
        <v>288</v>
      </c>
      <c r="O2037" s="34">
        <v>0.93333333333333335</v>
      </c>
      <c r="P2037" s="34">
        <v>0.9</v>
      </c>
      <c r="Q2037" s="34">
        <v>0.76666666666666672</v>
      </c>
      <c r="R2037" s="34">
        <v>0.8</v>
      </c>
      <c r="S2037" s="34">
        <v>0.66666666666666663</v>
      </c>
      <c r="T2037" s="34">
        <v>0.73333333333333328</v>
      </c>
      <c r="U2037" s="34">
        <v>0.7</v>
      </c>
      <c r="V2037" s="34">
        <v>0.76666666666666672</v>
      </c>
      <c r="W2037" s="34">
        <v>0.76666666666666672</v>
      </c>
      <c r="X2037" s="34">
        <v>0.76666666666666672</v>
      </c>
      <c r="Y2037" s="34">
        <v>0.8666666666666667</v>
      </c>
      <c r="Z2037" s="34">
        <v>0.93333333333333335</v>
      </c>
      <c r="AA2037" s="34">
        <v>0.8</v>
      </c>
    </row>
    <row r="2038" spans="1:27" ht="15.75" customHeight="1" x14ac:dyDescent="0.25">
      <c r="A2038" s="34">
        <v>32070040</v>
      </c>
      <c r="B2038" s="34">
        <v>43.231034482758623</v>
      </c>
      <c r="C2038" s="34">
        <v>78.806896551724137</v>
      </c>
      <c r="D2038" s="34">
        <v>214.25</v>
      </c>
      <c r="E2038" s="34">
        <v>397.41851851851851</v>
      </c>
      <c r="F2038" s="34">
        <v>420.92307692307691</v>
      </c>
      <c r="G2038" s="34">
        <v>393.60999999999996</v>
      </c>
      <c r="H2038" s="34">
        <v>325.9379310344828</v>
      </c>
      <c r="I2038" s="34">
        <v>208.01333333333332</v>
      </c>
      <c r="J2038" s="34">
        <v>214.68965517241378</v>
      </c>
      <c r="K2038" s="34">
        <v>296.3</v>
      </c>
      <c r="L2038" s="34">
        <v>235.03333333333333</v>
      </c>
      <c r="M2038" s="34">
        <v>88.482758620689651</v>
      </c>
      <c r="N2038" s="34">
        <v>346</v>
      </c>
      <c r="O2038" s="34">
        <v>0.96666666666666667</v>
      </c>
      <c r="P2038" s="34">
        <v>0.96666666666666667</v>
      </c>
      <c r="Q2038" s="34">
        <v>0.93333333333333335</v>
      </c>
      <c r="R2038" s="34">
        <v>0.9</v>
      </c>
      <c r="S2038" s="34">
        <v>0.8666666666666667</v>
      </c>
      <c r="T2038" s="34">
        <v>1</v>
      </c>
      <c r="U2038" s="34">
        <v>0.96666666666666667</v>
      </c>
      <c r="V2038" s="34">
        <v>1</v>
      </c>
      <c r="W2038" s="34">
        <v>0.96666666666666667</v>
      </c>
      <c r="X2038" s="34">
        <v>1</v>
      </c>
      <c r="Y2038" s="34">
        <v>1</v>
      </c>
      <c r="Z2038" s="34">
        <v>0.96666666666666667</v>
      </c>
      <c r="AA2038" s="34">
        <v>0.96111111111111114</v>
      </c>
    </row>
    <row r="2039" spans="1:27" ht="15.75" customHeight="1" x14ac:dyDescent="0.25">
      <c r="A2039" s="34">
        <v>32070060</v>
      </c>
      <c r="B2039" s="34">
        <v>48.766666666666666</v>
      </c>
      <c r="C2039" s="34">
        <v>77.896551724137936</v>
      </c>
      <c r="D2039" s="34">
        <v>204.56666666666666</v>
      </c>
      <c r="E2039" s="34">
        <v>401.5</v>
      </c>
      <c r="F2039" s="34">
        <v>429</v>
      </c>
      <c r="G2039" s="34">
        <v>392.16666666666669</v>
      </c>
      <c r="H2039" s="34">
        <v>325</v>
      </c>
      <c r="I2039" s="34">
        <v>234.16666666666666</v>
      </c>
      <c r="J2039" s="34">
        <v>217</v>
      </c>
      <c r="K2039" s="34">
        <v>261.03333333333336</v>
      </c>
      <c r="L2039" s="34">
        <v>209.06666666666666</v>
      </c>
      <c r="M2039" s="34">
        <v>83.566666666666663</v>
      </c>
      <c r="N2039" s="34">
        <v>358</v>
      </c>
      <c r="O2039" s="34">
        <v>1</v>
      </c>
      <c r="P2039" s="34">
        <v>0.96666666666666667</v>
      </c>
      <c r="Q2039" s="34">
        <v>1</v>
      </c>
      <c r="R2039" s="34">
        <v>1</v>
      </c>
      <c r="S2039" s="34">
        <v>1</v>
      </c>
      <c r="T2039" s="34">
        <v>1</v>
      </c>
      <c r="U2039" s="34">
        <v>0.96666666666666667</v>
      </c>
      <c r="V2039" s="34">
        <v>1</v>
      </c>
      <c r="W2039" s="34">
        <v>1</v>
      </c>
      <c r="X2039" s="34">
        <v>1</v>
      </c>
      <c r="Y2039" s="34">
        <v>1</v>
      </c>
      <c r="Z2039" s="34">
        <v>1</v>
      </c>
      <c r="AA2039" s="34">
        <v>0.99444444444444446</v>
      </c>
    </row>
    <row r="2040" spans="1:27" ht="15.75" customHeight="1" x14ac:dyDescent="0.25">
      <c r="A2040" s="34">
        <v>32070080</v>
      </c>
      <c r="B2040" s="34">
        <v>37.551724137931032</v>
      </c>
      <c r="C2040" s="34">
        <v>76.142857142857139</v>
      </c>
      <c r="D2040" s="34">
        <v>190.38461538461539</v>
      </c>
      <c r="E2040" s="34">
        <v>318.44827586206895</v>
      </c>
      <c r="F2040" s="34">
        <v>389.13571428571424</v>
      </c>
      <c r="G2040" s="34">
        <v>363.43333333333334</v>
      </c>
      <c r="H2040" s="34">
        <v>309.55172413793105</v>
      </c>
      <c r="I2040" s="34">
        <v>248.14285714285714</v>
      </c>
      <c r="J2040" s="34">
        <v>192.92857142857142</v>
      </c>
      <c r="K2040" s="34">
        <v>244.17857142857142</v>
      </c>
      <c r="L2040" s="34">
        <v>215.76923076923077</v>
      </c>
      <c r="M2040" s="34">
        <v>88.34482758620689</v>
      </c>
      <c r="N2040" s="34">
        <v>338</v>
      </c>
      <c r="O2040" s="34">
        <v>0.96666666666666667</v>
      </c>
      <c r="P2040" s="34">
        <v>0.93333333333333335</v>
      </c>
      <c r="Q2040" s="34">
        <v>0.8666666666666667</v>
      </c>
      <c r="R2040" s="34">
        <v>0.96666666666666667</v>
      </c>
      <c r="S2040" s="34">
        <v>0.93333333333333335</v>
      </c>
      <c r="T2040" s="34">
        <v>1</v>
      </c>
      <c r="U2040" s="34">
        <v>0.96666666666666667</v>
      </c>
      <c r="V2040" s="34">
        <v>0.93333333333333335</v>
      </c>
      <c r="W2040" s="34">
        <v>0.93333333333333335</v>
      </c>
      <c r="X2040" s="34">
        <v>0.93333333333333335</v>
      </c>
      <c r="Y2040" s="34">
        <v>0.8666666666666667</v>
      </c>
      <c r="Z2040" s="34">
        <v>0.96666666666666667</v>
      </c>
      <c r="AA2040" s="34">
        <v>0.93888888888888888</v>
      </c>
    </row>
    <row r="2041" spans="1:27" ht="15.75" customHeight="1" x14ac:dyDescent="0.25">
      <c r="A2041" s="34">
        <v>32070090</v>
      </c>
      <c r="B2041" s="34">
        <v>66.083333333333329</v>
      </c>
      <c r="C2041" s="34">
        <v>95.8</v>
      </c>
      <c r="D2041" s="34">
        <v>230.07692307692307</v>
      </c>
      <c r="E2041" s="34">
        <v>447.29166666666669</v>
      </c>
      <c r="F2041" s="34">
        <v>537.95652173913038</v>
      </c>
      <c r="G2041" s="34">
        <v>428.13636363636363</v>
      </c>
      <c r="H2041" s="34">
        <v>382.36666666666662</v>
      </c>
      <c r="I2041" s="34">
        <v>280.66666666666669</v>
      </c>
      <c r="J2041" s="34">
        <v>236.54583333333335</v>
      </c>
      <c r="K2041" s="34">
        <v>323.82608695652175</v>
      </c>
      <c r="L2041" s="34">
        <v>304.15652173913043</v>
      </c>
      <c r="M2041" s="34">
        <v>143.7391304347826</v>
      </c>
      <c r="N2041" s="34">
        <v>285</v>
      </c>
      <c r="O2041" s="34">
        <v>0.8</v>
      </c>
      <c r="P2041" s="34">
        <v>0.83333333333333337</v>
      </c>
      <c r="Q2041" s="34">
        <v>0.8666666666666667</v>
      </c>
      <c r="R2041" s="34">
        <v>0.8</v>
      </c>
      <c r="S2041" s="34">
        <v>0.76666666666666672</v>
      </c>
      <c r="T2041" s="34">
        <v>0.73333333333333328</v>
      </c>
      <c r="U2041" s="34">
        <v>0.8</v>
      </c>
      <c r="V2041" s="34">
        <v>0.8</v>
      </c>
      <c r="W2041" s="34">
        <v>0.8</v>
      </c>
      <c r="X2041" s="34">
        <v>0.76666666666666672</v>
      </c>
      <c r="Y2041" s="34">
        <v>0.76666666666666672</v>
      </c>
      <c r="Z2041" s="34">
        <v>0.76666666666666672</v>
      </c>
      <c r="AA2041" s="34">
        <v>0.79166666666666663</v>
      </c>
    </row>
    <row r="2042" spans="1:27" ht="15.75" customHeight="1" x14ac:dyDescent="0.25">
      <c r="A2042" s="34">
        <v>32070100</v>
      </c>
      <c r="B2042" s="34">
        <v>36.862068965517238</v>
      </c>
      <c r="C2042" s="34">
        <v>71.203448275862073</v>
      </c>
      <c r="D2042" s="34">
        <v>217.86666666666667</v>
      </c>
      <c r="E2042" s="34">
        <v>400.95333333333332</v>
      </c>
      <c r="F2042" s="34">
        <v>444.78</v>
      </c>
      <c r="G2042" s="34">
        <v>386.68333333333334</v>
      </c>
      <c r="H2042" s="34">
        <v>315.61666666666667</v>
      </c>
      <c r="I2042" s="34">
        <v>221.15</v>
      </c>
      <c r="J2042" s="34">
        <v>241.66666666666666</v>
      </c>
      <c r="K2042" s="34">
        <v>258.65666666666664</v>
      </c>
      <c r="L2042" s="34">
        <v>228.67241379310346</v>
      </c>
      <c r="M2042" s="34">
        <v>84.8</v>
      </c>
      <c r="N2042" s="34">
        <v>357</v>
      </c>
      <c r="O2042" s="34">
        <v>0.96666666666666667</v>
      </c>
      <c r="P2042" s="34">
        <v>0.96666666666666667</v>
      </c>
      <c r="Q2042" s="34">
        <v>1</v>
      </c>
      <c r="R2042" s="34">
        <v>1</v>
      </c>
      <c r="S2042" s="34">
        <v>1</v>
      </c>
      <c r="T2042" s="34">
        <v>1</v>
      </c>
      <c r="U2042" s="34">
        <v>1</v>
      </c>
      <c r="V2042" s="34">
        <v>1</v>
      </c>
      <c r="W2042" s="34">
        <v>1</v>
      </c>
      <c r="X2042" s="34">
        <v>1</v>
      </c>
      <c r="Y2042" s="34">
        <v>0.96666666666666667</v>
      </c>
      <c r="Z2042" s="34">
        <v>1</v>
      </c>
      <c r="AA2042" s="34">
        <v>0.9916666666666667</v>
      </c>
    </row>
    <row r="2043" spans="1:27" ht="15.75" customHeight="1" x14ac:dyDescent="0.25">
      <c r="A2043" s="34">
        <v>32070110</v>
      </c>
      <c r="B2043" s="34">
        <v>48.03448275862069</v>
      </c>
      <c r="C2043" s="34">
        <v>68.453333333333333</v>
      </c>
      <c r="D2043" s="34">
        <v>217.9</v>
      </c>
      <c r="E2043" s="34">
        <v>379.82</v>
      </c>
      <c r="F2043" s="34">
        <v>422.48666666666668</v>
      </c>
      <c r="G2043" s="34">
        <v>368.47666666666663</v>
      </c>
      <c r="H2043" s="34">
        <v>302.06896551724139</v>
      </c>
      <c r="I2043" s="34">
        <v>249.70689655172413</v>
      </c>
      <c r="J2043" s="34">
        <v>243.46333333333331</v>
      </c>
      <c r="K2043" s="34">
        <v>258.72999999999996</v>
      </c>
      <c r="L2043" s="34">
        <v>236.21428571428572</v>
      </c>
      <c r="M2043" s="34">
        <v>88.460000000000008</v>
      </c>
      <c r="N2043" s="34">
        <v>355</v>
      </c>
      <c r="O2043" s="34">
        <v>0.96666666666666667</v>
      </c>
      <c r="P2043" s="34">
        <v>1</v>
      </c>
      <c r="Q2043" s="34">
        <v>1</v>
      </c>
      <c r="R2043" s="34">
        <v>1</v>
      </c>
      <c r="S2043" s="34">
        <v>1</v>
      </c>
      <c r="T2043" s="34">
        <v>1</v>
      </c>
      <c r="U2043" s="34">
        <v>0.96666666666666667</v>
      </c>
      <c r="V2043" s="34">
        <v>0.96666666666666667</v>
      </c>
      <c r="W2043" s="34">
        <v>1</v>
      </c>
      <c r="X2043" s="34">
        <v>1</v>
      </c>
      <c r="Y2043" s="34">
        <v>0.93333333333333335</v>
      </c>
      <c r="Z2043" s="34">
        <v>1</v>
      </c>
      <c r="AA2043" s="34">
        <v>0.98611111111111116</v>
      </c>
    </row>
    <row r="2044" spans="1:27" ht="15.75" customHeight="1" x14ac:dyDescent="0.25">
      <c r="A2044" s="34">
        <v>32070120</v>
      </c>
      <c r="B2044" s="34">
        <v>49.370370370370374</v>
      </c>
      <c r="C2044" s="34">
        <v>90.444444444444443</v>
      </c>
      <c r="D2044" s="34">
        <v>255.88888888888889</v>
      </c>
      <c r="E2044" s="34">
        <v>513.85185185185185</v>
      </c>
      <c r="F2044" s="34">
        <v>543.53846153846155</v>
      </c>
      <c r="G2044" s="34">
        <v>497.52</v>
      </c>
      <c r="H2044" s="34">
        <v>447.96</v>
      </c>
      <c r="I2044" s="34">
        <v>354.84</v>
      </c>
      <c r="J2044" s="34">
        <v>335.73076923076923</v>
      </c>
      <c r="K2044" s="34">
        <v>335.15384615384613</v>
      </c>
      <c r="L2044" s="34">
        <v>290.55555555555554</v>
      </c>
      <c r="M2044" s="34">
        <v>114.30769230769231</v>
      </c>
      <c r="N2044" s="34">
        <v>314</v>
      </c>
      <c r="O2044" s="34">
        <v>0.9</v>
      </c>
      <c r="P2044" s="34">
        <v>0.9</v>
      </c>
      <c r="Q2044" s="34">
        <v>0.9</v>
      </c>
      <c r="R2044" s="34">
        <v>0.9</v>
      </c>
      <c r="S2044" s="34">
        <v>0.8666666666666667</v>
      </c>
      <c r="T2044" s="34">
        <v>0.83333333333333337</v>
      </c>
      <c r="U2044" s="34">
        <v>0.83333333333333337</v>
      </c>
      <c r="V2044" s="34">
        <v>0.83333333333333337</v>
      </c>
      <c r="W2044" s="34">
        <v>0.8666666666666667</v>
      </c>
      <c r="X2044" s="34">
        <v>0.8666666666666667</v>
      </c>
      <c r="Y2044" s="34">
        <v>0.9</v>
      </c>
      <c r="Z2044" s="34">
        <v>0.8666666666666667</v>
      </c>
      <c r="AA2044" s="34">
        <v>0.87222222222222223</v>
      </c>
    </row>
    <row r="2045" spans="1:27" ht="15.75" customHeight="1" x14ac:dyDescent="0.25">
      <c r="A2045" s="34">
        <v>32075030</v>
      </c>
      <c r="B2045" s="34">
        <v>33.768749999999997</v>
      </c>
      <c r="C2045" s="34">
        <v>71.111764705882351</v>
      </c>
      <c r="D2045" s="34">
        <v>213.98421052631579</v>
      </c>
      <c r="E2045" s="34">
        <v>393.11</v>
      </c>
      <c r="F2045" s="34">
        <v>398.04375000000005</v>
      </c>
      <c r="G2045" s="34">
        <v>336.38</v>
      </c>
      <c r="H2045" s="34">
        <v>295.99444444444447</v>
      </c>
      <c r="I2045" s="34">
        <v>218.50588235294117</v>
      </c>
      <c r="J2045" s="34">
        <v>209.815</v>
      </c>
      <c r="K2045" s="34">
        <v>244.06428571428572</v>
      </c>
      <c r="L2045" s="34">
        <v>220.51111111111115</v>
      </c>
      <c r="M2045" s="34">
        <v>93.206249999999997</v>
      </c>
      <c r="N2045" s="34">
        <v>211</v>
      </c>
      <c r="O2045" s="34">
        <v>0.53333333333333333</v>
      </c>
      <c r="P2045" s="34">
        <v>0.56666666666666665</v>
      </c>
      <c r="Q2045" s="34">
        <v>0.6333333333333333</v>
      </c>
      <c r="R2045" s="34">
        <v>0.66666666666666663</v>
      </c>
      <c r="S2045" s="34">
        <v>0.53333333333333333</v>
      </c>
      <c r="T2045" s="34">
        <v>0.66666666666666663</v>
      </c>
      <c r="U2045" s="34">
        <v>0.6</v>
      </c>
      <c r="V2045" s="34">
        <v>0.56666666666666665</v>
      </c>
      <c r="W2045" s="34">
        <v>0.66666666666666663</v>
      </c>
      <c r="X2045" s="34">
        <v>0.46666666666666667</v>
      </c>
      <c r="Y2045" s="34">
        <v>0.6</v>
      </c>
      <c r="Z2045" s="34">
        <v>0.53333333333333333</v>
      </c>
      <c r="AA2045" s="34">
        <v>0.58611111111111114</v>
      </c>
    </row>
    <row r="2046" spans="1:27" ht="15.75" customHeight="1" x14ac:dyDescent="0.25">
      <c r="A2046" s="34">
        <v>32075040</v>
      </c>
      <c r="B2046" s="34">
        <v>44.043478260869563</v>
      </c>
      <c r="C2046" s="34">
        <v>78.541666666666671</v>
      </c>
      <c r="D2046" s="34">
        <v>217.86521739130438</v>
      </c>
      <c r="E2046" s="34">
        <v>358.89</v>
      </c>
      <c r="F2046" s="34">
        <v>414.27500000000009</v>
      </c>
      <c r="G2046" s="34">
        <v>377.54500000000002</v>
      </c>
      <c r="H2046" s="34">
        <v>276.60555555555555</v>
      </c>
      <c r="I2046" s="34">
        <v>234.71818181818182</v>
      </c>
      <c r="J2046" s="34">
        <v>230.17499999999995</v>
      </c>
      <c r="K2046" s="34">
        <v>261.03043478260872</v>
      </c>
      <c r="L2046" s="34">
        <v>227.4</v>
      </c>
      <c r="M2046" s="34">
        <v>68.39500000000001</v>
      </c>
      <c r="N2046" s="34">
        <v>261</v>
      </c>
      <c r="O2046" s="34">
        <v>0.76666666666666672</v>
      </c>
      <c r="P2046" s="34">
        <v>0.8</v>
      </c>
      <c r="Q2046" s="34">
        <v>0.76666666666666672</v>
      </c>
      <c r="R2046" s="34">
        <v>0.66666666666666663</v>
      </c>
      <c r="S2046" s="34">
        <v>0.8</v>
      </c>
      <c r="T2046" s="34">
        <v>0.66666666666666663</v>
      </c>
      <c r="U2046" s="34">
        <v>0.6</v>
      </c>
      <c r="V2046" s="34">
        <v>0.73333333333333328</v>
      </c>
      <c r="W2046" s="34">
        <v>0.8</v>
      </c>
      <c r="X2046" s="34">
        <v>0.76666666666666672</v>
      </c>
      <c r="Y2046" s="34">
        <v>0.66666666666666663</v>
      </c>
      <c r="Z2046" s="34">
        <v>0.66666666666666663</v>
      </c>
      <c r="AA2046" s="34">
        <v>0.72499999999999998</v>
      </c>
    </row>
    <row r="2047" spans="1:27" ht="15.75" customHeight="1" x14ac:dyDescent="0.25">
      <c r="A2047" s="34">
        <v>32075050</v>
      </c>
      <c r="B2047" s="34">
        <v>62.695454545454552</v>
      </c>
      <c r="C2047" s="34">
        <v>79.827999999999989</v>
      </c>
      <c r="D2047" s="34">
        <v>223.90384615384619</v>
      </c>
      <c r="E2047" s="34">
        <v>388.75833333333327</v>
      </c>
      <c r="F2047" s="34">
        <v>409.06363636363642</v>
      </c>
      <c r="G2047" s="34">
        <v>386.80434782608694</v>
      </c>
      <c r="H2047" s="34">
        <v>342.16666666666669</v>
      </c>
      <c r="I2047" s="34">
        <v>272.36190476190473</v>
      </c>
      <c r="J2047" s="34">
        <v>269.72916666666669</v>
      </c>
      <c r="K2047" s="34">
        <v>264.55652173913046</v>
      </c>
      <c r="L2047" s="34">
        <v>224.52</v>
      </c>
      <c r="M2047" s="34">
        <v>95.647999999999996</v>
      </c>
      <c r="N2047" s="34">
        <v>281</v>
      </c>
      <c r="O2047" s="34">
        <v>0.73333333333333328</v>
      </c>
      <c r="P2047" s="34">
        <v>0.83333333333333337</v>
      </c>
      <c r="Q2047" s="34">
        <v>0.8666666666666667</v>
      </c>
      <c r="R2047" s="34">
        <v>0.8</v>
      </c>
      <c r="S2047" s="34">
        <v>0.73333333333333328</v>
      </c>
      <c r="T2047" s="34">
        <v>0.76666666666666672</v>
      </c>
      <c r="U2047" s="34">
        <v>0.7</v>
      </c>
      <c r="V2047" s="34">
        <v>0.7</v>
      </c>
      <c r="W2047" s="34">
        <v>0.8</v>
      </c>
      <c r="X2047" s="34">
        <v>0.76666666666666672</v>
      </c>
      <c r="Y2047" s="34">
        <v>0.83333333333333337</v>
      </c>
      <c r="Z2047" s="34">
        <v>0.83333333333333337</v>
      </c>
      <c r="AA2047" s="34">
        <v>0.78055555555555556</v>
      </c>
    </row>
    <row r="2048" spans="1:27" ht="15.75" customHeight="1" x14ac:dyDescent="0.25">
      <c r="A2048" s="34">
        <v>32075060</v>
      </c>
      <c r="B2048" s="34">
        <v>27.707142857142859</v>
      </c>
      <c r="C2048" s="34">
        <v>70.713333333333338</v>
      </c>
      <c r="D2048" s="34">
        <v>154.15</v>
      </c>
      <c r="E2048" s="34">
        <v>310.94166666666666</v>
      </c>
      <c r="F2048" s="34">
        <v>409.26363636363635</v>
      </c>
      <c r="G2048" s="34">
        <v>328.14285714285705</v>
      </c>
      <c r="H2048" s="34">
        <v>255.81538461538463</v>
      </c>
      <c r="I2048" s="34">
        <v>163.74545454545455</v>
      </c>
      <c r="J2048" s="34">
        <v>199.02142857142857</v>
      </c>
      <c r="K2048" s="34">
        <v>247.14615384615385</v>
      </c>
      <c r="L2048" s="34">
        <v>182.63333333333333</v>
      </c>
      <c r="M2048" s="34">
        <v>67.308333333333337</v>
      </c>
      <c r="N2048" s="34">
        <v>155</v>
      </c>
      <c r="O2048" s="34">
        <v>0.46666666666666667</v>
      </c>
      <c r="P2048" s="34">
        <v>0.5</v>
      </c>
      <c r="Q2048" s="34">
        <v>0.46666666666666667</v>
      </c>
      <c r="R2048" s="34">
        <v>0.4</v>
      </c>
      <c r="S2048" s="34">
        <v>0.36666666666666664</v>
      </c>
      <c r="T2048" s="34">
        <v>0.46666666666666667</v>
      </c>
      <c r="U2048" s="34">
        <v>0.43333333333333335</v>
      </c>
      <c r="V2048" s="34">
        <v>0.36666666666666664</v>
      </c>
      <c r="W2048" s="34">
        <v>0.46666666666666667</v>
      </c>
      <c r="X2048" s="34">
        <v>0.43333333333333335</v>
      </c>
      <c r="Y2048" s="34">
        <v>0.4</v>
      </c>
      <c r="Z2048" s="34">
        <v>0.4</v>
      </c>
      <c r="AA2048" s="34">
        <v>0.43055555555555558</v>
      </c>
    </row>
    <row r="2049" spans="1:27" ht="15.75" customHeight="1" x14ac:dyDescent="0.25">
      <c r="A2049" s="34">
        <v>32075080</v>
      </c>
      <c r="B2049" s="34">
        <v>31.745833333333334</v>
      </c>
      <c r="C2049" s="34">
        <v>77.395833333333329</v>
      </c>
      <c r="D2049" s="34">
        <v>192.54285714285712</v>
      </c>
      <c r="E2049" s="34">
        <v>366.79545454545456</v>
      </c>
      <c r="F2049" s="34">
        <v>399.3684210526315</v>
      </c>
      <c r="G2049" s="34">
        <v>405.46666666666675</v>
      </c>
      <c r="H2049" s="34">
        <v>300.15000000000003</v>
      </c>
      <c r="I2049" s="34">
        <v>246.83181818181819</v>
      </c>
      <c r="J2049" s="34">
        <v>233.82608695652169</v>
      </c>
      <c r="K2049" s="34">
        <v>235.99130434782606</v>
      </c>
      <c r="L2049" s="34">
        <v>192.32631578947371</v>
      </c>
      <c r="M2049" s="34">
        <v>67.240909090909085</v>
      </c>
      <c r="N2049" s="34">
        <v>257</v>
      </c>
      <c r="O2049" s="34">
        <v>0.8</v>
      </c>
      <c r="P2049" s="34">
        <v>0.8</v>
      </c>
      <c r="Q2049" s="34">
        <v>0.7</v>
      </c>
      <c r="R2049" s="34">
        <v>0.73333333333333328</v>
      </c>
      <c r="S2049" s="34">
        <v>0.6333333333333333</v>
      </c>
      <c r="T2049" s="34">
        <v>0.6</v>
      </c>
      <c r="U2049" s="34">
        <v>0.66666666666666663</v>
      </c>
      <c r="V2049" s="34">
        <v>0.73333333333333328</v>
      </c>
      <c r="W2049" s="34">
        <v>0.76666666666666672</v>
      </c>
      <c r="X2049" s="34">
        <v>0.76666666666666672</v>
      </c>
      <c r="Y2049" s="34">
        <v>0.6333333333333333</v>
      </c>
      <c r="Z2049" s="34">
        <v>0.73333333333333328</v>
      </c>
      <c r="AA2049" s="34">
        <v>0.71388888888888891</v>
      </c>
    </row>
    <row r="2050" spans="1:27" ht="15.75" customHeight="1" x14ac:dyDescent="0.25">
      <c r="A2050" s="34">
        <v>32080010</v>
      </c>
      <c r="B2050" s="34">
        <v>42.103448275862071</v>
      </c>
      <c r="C2050" s="34">
        <v>82.933333333333337</v>
      </c>
      <c r="D2050" s="34">
        <v>182.9</v>
      </c>
      <c r="E2050" s="34">
        <v>361.28571428571428</v>
      </c>
      <c r="F2050" s="34">
        <v>399</v>
      </c>
      <c r="G2050" s="34">
        <v>370.32142857142856</v>
      </c>
      <c r="H2050" s="34">
        <v>294.67857142857144</v>
      </c>
      <c r="I2050" s="34">
        <v>240.3</v>
      </c>
      <c r="J2050" s="34">
        <v>208.06896551724137</v>
      </c>
      <c r="K2050" s="34">
        <v>254.66666666666666</v>
      </c>
      <c r="L2050" s="34">
        <v>229.66666666666666</v>
      </c>
      <c r="M2050" s="34">
        <v>90</v>
      </c>
      <c r="N2050" s="34">
        <v>351</v>
      </c>
      <c r="O2050" s="34">
        <v>0.96666666666666667</v>
      </c>
      <c r="P2050" s="34">
        <v>1</v>
      </c>
      <c r="Q2050" s="34">
        <v>1</v>
      </c>
      <c r="R2050" s="34">
        <v>0.93333333333333335</v>
      </c>
      <c r="S2050" s="34">
        <v>0.96666666666666667</v>
      </c>
      <c r="T2050" s="34">
        <v>0.93333333333333335</v>
      </c>
      <c r="U2050" s="34">
        <v>0.93333333333333335</v>
      </c>
      <c r="V2050" s="34">
        <v>1</v>
      </c>
      <c r="W2050" s="34">
        <v>0.96666666666666667</v>
      </c>
      <c r="X2050" s="34">
        <v>1</v>
      </c>
      <c r="Y2050" s="34">
        <v>1</v>
      </c>
      <c r="Z2050" s="34">
        <v>1</v>
      </c>
      <c r="AA2050" s="34">
        <v>0.97499999999999998</v>
      </c>
    </row>
    <row r="2051" spans="1:27" ht="15.75" customHeight="1" x14ac:dyDescent="0.25">
      <c r="A2051" s="34">
        <v>32080040</v>
      </c>
      <c r="B2051" s="34">
        <v>56</v>
      </c>
      <c r="C2051" s="34">
        <v>115.9</v>
      </c>
      <c r="D2051" s="34">
        <v>168</v>
      </c>
      <c r="E2051" s="34">
        <v>302.5</v>
      </c>
      <c r="F2051" s="34">
        <v>427.77777777777777</v>
      </c>
      <c r="G2051" s="34">
        <v>390.55555555555554</v>
      </c>
      <c r="H2051" s="34">
        <v>354</v>
      </c>
      <c r="I2051" s="34">
        <v>281.3</v>
      </c>
      <c r="J2051" s="34">
        <v>230.8</v>
      </c>
      <c r="K2051" s="34">
        <v>288.44444444444446</v>
      </c>
      <c r="L2051" s="34">
        <v>225.1</v>
      </c>
      <c r="M2051" s="34">
        <v>90.111111111111114</v>
      </c>
      <c r="N2051" s="34">
        <v>114</v>
      </c>
      <c r="O2051" s="34">
        <v>0.33333333333333331</v>
      </c>
      <c r="P2051" s="34">
        <v>0.33333333333333331</v>
      </c>
      <c r="Q2051" s="34">
        <v>0.3</v>
      </c>
      <c r="R2051" s="34">
        <v>0.33333333333333331</v>
      </c>
      <c r="S2051" s="34">
        <v>0.3</v>
      </c>
      <c r="T2051" s="34">
        <v>0.3</v>
      </c>
      <c r="U2051" s="34">
        <v>0.3</v>
      </c>
      <c r="V2051" s="34">
        <v>0.33333333333333331</v>
      </c>
      <c r="W2051" s="34">
        <v>0.33333333333333331</v>
      </c>
      <c r="X2051" s="34">
        <v>0.3</v>
      </c>
      <c r="Y2051" s="34">
        <v>0.33333333333333331</v>
      </c>
      <c r="Z2051" s="34">
        <v>0.3</v>
      </c>
      <c r="AA2051" s="34">
        <v>0.31666666666666665</v>
      </c>
    </row>
    <row r="2052" spans="1:27" ht="15.75" customHeight="1" x14ac:dyDescent="0.25">
      <c r="A2052" s="34">
        <v>32087040</v>
      </c>
      <c r="B2052" s="34">
        <v>39.18181818181818</v>
      </c>
      <c r="C2052" s="34">
        <v>117.1</v>
      </c>
      <c r="D2052" s="34">
        <v>229.18181818181819</v>
      </c>
      <c r="E2052" s="34">
        <v>348.18181818181819</v>
      </c>
      <c r="F2052" s="34">
        <v>443.18181818181819</v>
      </c>
      <c r="G2052" s="34">
        <v>368.81818181818181</v>
      </c>
      <c r="H2052" s="34">
        <v>361.3</v>
      </c>
      <c r="I2052" s="34">
        <v>291.2</v>
      </c>
      <c r="J2052" s="34">
        <v>240.44444444444446</v>
      </c>
      <c r="K2052" s="34">
        <v>303.5</v>
      </c>
      <c r="L2052" s="34">
        <v>232.3</v>
      </c>
      <c r="M2052" s="34">
        <v>103.4</v>
      </c>
      <c r="N2052" s="34">
        <v>124</v>
      </c>
      <c r="O2052" s="34">
        <v>0.36666666666666664</v>
      </c>
      <c r="P2052" s="34">
        <v>0.33333333333333331</v>
      </c>
      <c r="Q2052" s="34">
        <v>0.36666666666666664</v>
      </c>
      <c r="R2052" s="34">
        <v>0.36666666666666664</v>
      </c>
      <c r="S2052" s="34">
        <v>0.36666666666666664</v>
      </c>
      <c r="T2052" s="34">
        <v>0.36666666666666664</v>
      </c>
      <c r="U2052" s="34">
        <v>0.33333333333333331</v>
      </c>
      <c r="V2052" s="34">
        <v>0.33333333333333331</v>
      </c>
      <c r="W2052" s="34">
        <v>0.3</v>
      </c>
      <c r="X2052" s="34">
        <v>0.33333333333333331</v>
      </c>
      <c r="Y2052" s="34">
        <v>0.33333333333333331</v>
      </c>
      <c r="Z2052" s="34">
        <v>0.33333333333333331</v>
      </c>
      <c r="AA2052" s="34">
        <v>0.34444444444444444</v>
      </c>
    </row>
    <row r="2053" spans="1:27" ht="15.75" customHeight="1" x14ac:dyDescent="0.25">
      <c r="A2053" s="34">
        <v>32097010</v>
      </c>
      <c r="B2053" s="34">
        <v>52.884615384615387</v>
      </c>
      <c r="C2053" s="34">
        <v>85.333333333333329</v>
      </c>
      <c r="D2053" s="34">
        <v>192.69230769230768</v>
      </c>
      <c r="E2053" s="34">
        <v>332.75</v>
      </c>
      <c r="F2053" s="34">
        <v>398.2925925925926</v>
      </c>
      <c r="G2053" s="34">
        <v>393.98461538461538</v>
      </c>
      <c r="H2053" s="34">
        <v>363.06538461538463</v>
      </c>
      <c r="I2053" s="34">
        <v>274.737037037037</v>
      </c>
      <c r="J2053" s="34">
        <v>274.084</v>
      </c>
      <c r="K2053" s="34">
        <v>249.57692307692307</v>
      </c>
      <c r="L2053" s="34">
        <v>239.56521739130434</v>
      </c>
      <c r="M2053" s="34">
        <v>110.08333333333333</v>
      </c>
      <c r="N2053" s="34">
        <v>311</v>
      </c>
      <c r="O2053" s="34">
        <v>0.8666666666666667</v>
      </c>
      <c r="P2053" s="34">
        <v>0.9</v>
      </c>
      <c r="Q2053" s="34">
        <v>0.8666666666666667</v>
      </c>
      <c r="R2053" s="34">
        <v>0.93333333333333335</v>
      </c>
      <c r="S2053" s="34">
        <v>0.9</v>
      </c>
      <c r="T2053" s="34">
        <v>0.8666666666666667</v>
      </c>
      <c r="U2053" s="34">
        <v>0.8666666666666667</v>
      </c>
      <c r="V2053" s="34">
        <v>0.9</v>
      </c>
      <c r="W2053" s="34">
        <v>0.83333333333333337</v>
      </c>
      <c r="X2053" s="34">
        <v>0.8666666666666667</v>
      </c>
      <c r="Y2053" s="34">
        <v>0.76666666666666672</v>
      </c>
      <c r="Z2053" s="34">
        <v>0.8</v>
      </c>
      <c r="AA2053" s="34">
        <v>0.86388888888888893</v>
      </c>
    </row>
    <row r="2054" spans="1:27" ht="15.75" customHeight="1" x14ac:dyDescent="0.25">
      <c r="A2054" s="34">
        <v>32105080</v>
      </c>
      <c r="B2054" s="34">
        <v>49.556521739130432</v>
      </c>
      <c r="C2054" s="34">
        <v>90.254999999999995</v>
      </c>
      <c r="D2054" s="34">
        <v>181.31666666666669</v>
      </c>
      <c r="E2054" s="34">
        <v>326.51904761904763</v>
      </c>
      <c r="F2054" s="34">
        <v>350.17142857142852</v>
      </c>
      <c r="G2054" s="34">
        <v>365.64285714285717</v>
      </c>
      <c r="H2054" s="34">
        <v>345.10454545454547</v>
      </c>
      <c r="I2054" s="34">
        <v>296.63043478260869</v>
      </c>
      <c r="J2054" s="34">
        <v>226.19047619047615</v>
      </c>
      <c r="K2054" s="34">
        <v>259.09047619047618</v>
      </c>
      <c r="L2054" s="34">
        <v>218.45714285714288</v>
      </c>
      <c r="M2054" s="34">
        <v>122.94210526315787</v>
      </c>
      <c r="N2054" s="34">
        <v>251</v>
      </c>
      <c r="O2054" s="34">
        <v>0.76666666666666672</v>
      </c>
      <c r="P2054" s="34">
        <v>0.66666666666666663</v>
      </c>
      <c r="Q2054" s="34">
        <v>0.6</v>
      </c>
      <c r="R2054" s="34">
        <v>0.7</v>
      </c>
      <c r="S2054" s="34">
        <v>0.7</v>
      </c>
      <c r="T2054" s="34">
        <v>0.7</v>
      </c>
      <c r="U2054" s="34">
        <v>0.73333333333333328</v>
      </c>
      <c r="V2054" s="34">
        <v>0.76666666666666672</v>
      </c>
      <c r="W2054" s="34">
        <v>0.7</v>
      </c>
      <c r="X2054" s="34">
        <v>0.7</v>
      </c>
      <c r="Y2054" s="34">
        <v>0.7</v>
      </c>
      <c r="Z2054" s="34">
        <v>0.6333333333333333</v>
      </c>
      <c r="AA2054" s="34">
        <v>0.69722222222222219</v>
      </c>
    </row>
    <row r="2055" spans="1:27" ht="15.75" customHeight="1" x14ac:dyDescent="0.25">
      <c r="A2055" s="34">
        <v>32110010</v>
      </c>
      <c r="B2055" s="34">
        <v>80.510000000000005</v>
      </c>
      <c r="C2055" s="34">
        <v>131.29999999999998</v>
      </c>
      <c r="D2055" s="34">
        <v>114.36363636363636</v>
      </c>
      <c r="E2055" s="34">
        <v>310.64545454545453</v>
      </c>
      <c r="F2055" s="34">
        <v>406.55555555555554</v>
      </c>
      <c r="G2055" s="34">
        <v>344.11111111111109</v>
      </c>
      <c r="H2055" s="34">
        <v>378.72727272727275</v>
      </c>
      <c r="I2055" s="34">
        <v>286.36363636363637</v>
      </c>
      <c r="J2055" s="34">
        <v>235.09090909090909</v>
      </c>
      <c r="K2055" s="34">
        <v>247</v>
      </c>
      <c r="L2055" s="34">
        <v>180</v>
      </c>
      <c r="M2055" s="34">
        <v>163</v>
      </c>
      <c r="N2055" s="34">
        <v>124</v>
      </c>
      <c r="O2055" s="34">
        <v>0.33333333333333331</v>
      </c>
      <c r="P2055" s="34">
        <v>0.4</v>
      </c>
      <c r="Q2055" s="34">
        <v>0.36666666666666664</v>
      </c>
      <c r="R2055" s="34">
        <v>0.36666666666666664</v>
      </c>
      <c r="S2055" s="34">
        <v>0.3</v>
      </c>
      <c r="T2055" s="34">
        <v>0.3</v>
      </c>
      <c r="U2055" s="34">
        <v>0.36666666666666664</v>
      </c>
      <c r="V2055" s="34">
        <v>0.36666666666666664</v>
      </c>
      <c r="W2055" s="34">
        <v>0.36666666666666664</v>
      </c>
      <c r="X2055" s="34">
        <v>0.33333333333333331</v>
      </c>
      <c r="Y2055" s="34">
        <v>0.33333333333333331</v>
      </c>
      <c r="Z2055" s="34">
        <v>0.3</v>
      </c>
      <c r="AA2055" s="34">
        <v>0.34444444444444444</v>
      </c>
    </row>
    <row r="2056" spans="1:27" ht="15.75" customHeight="1" x14ac:dyDescent="0.25">
      <c r="A2056" s="34">
        <v>32120010</v>
      </c>
      <c r="B2056" s="34">
        <v>60.962499999999999</v>
      </c>
      <c r="C2056" s="34">
        <v>63.1</v>
      </c>
      <c r="D2056" s="34">
        <v>138.19999999999999</v>
      </c>
      <c r="E2056" s="34">
        <v>329.5</v>
      </c>
      <c r="F2056" s="34">
        <v>352.52941176470586</v>
      </c>
      <c r="G2056" s="34">
        <v>377.625</v>
      </c>
      <c r="H2056" s="34">
        <v>356.8235294117647</v>
      </c>
      <c r="I2056" s="34">
        <v>282.875</v>
      </c>
      <c r="J2056" s="34">
        <v>243.28571428571428</v>
      </c>
      <c r="K2056" s="34">
        <v>223.92307692307693</v>
      </c>
      <c r="L2056" s="34">
        <v>235.42857142857142</v>
      </c>
      <c r="M2056" s="34">
        <v>74.84615384615384</v>
      </c>
      <c r="N2056" s="34">
        <v>183</v>
      </c>
      <c r="O2056" s="34">
        <v>0.53333333333333333</v>
      </c>
      <c r="P2056" s="34">
        <v>0.53333333333333333</v>
      </c>
      <c r="Q2056" s="34">
        <v>0.5</v>
      </c>
      <c r="R2056" s="34">
        <v>0.53333333333333333</v>
      </c>
      <c r="S2056" s="34">
        <v>0.56666666666666665</v>
      </c>
      <c r="T2056" s="34">
        <v>0.53333333333333333</v>
      </c>
      <c r="U2056" s="34">
        <v>0.56666666666666665</v>
      </c>
      <c r="V2056" s="34">
        <v>0.53333333333333333</v>
      </c>
      <c r="W2056" s="34">
        <v>0.46666666666666667</v>
      </c>
      <c r="X2056" s="34">
        <v>0.43333333333333335</v>
      </c>
      <c r="Y2056" s="34">
        <v>0.46666666666666667</v>
      </c>
      <c r="Z2056" s="34">
        <v>0.43333333333333335</v>
      </c>
      <c r="AA2056" s="34">
        <v>0.5083333333333333</v>
      </c>
    </row>
    <row r="2057" spans="1:27" ht="15.75" customHeight="1" x14ac:dyDescent="0.25">
      <c r="A2057" s="34">
        <v>32147010</v>
      </c>
      <c r="B2057" s="34">
        <v>56.95</v>
      </c>
      <c r="C2057" s="34">
        <v>58</v>
      </c>
      <c r="D2057" s="34">
        <v>128.17500000000001</v>
      </c>
      <c r="E2057" s="34">
        <v>258.66666666666669</v>
      </c>
      <c r="F2057" s="34">
        <v>249</v>
      </c>
      <c r="G2057" s="34">
        <v>354.66666666666669</v>
      </c>
      <c r="H2057" s="34">
        <v>369.33333333333331</v>
      </c>
      <c r="I2057" s="34">
        <v>327</v>
      </c>
      <c r="J2057" s="34">
        <v>242.33333333333334</v>
      </c>
      <c r="K2057" s="34">
        <v>191</v>
      </c>
      <c r="L2057" s="34">
        <v>245.66666666666666</v>
      </c>
      <c r="M2057" s="34">
        <v>129.66666666666666</v>
      </c>
      <c r="N2057" s="34">
        <v>38</v>
      </c>
      <c r="O2057" s="34">
        <v>0.13333333333333333</v>
      </c>
      <c r="P2057" s="34">
        <v>0.13333333333333333</v>
      </c>
      <c r="Q2057" s="34">
        <v>0.13333333333333333</v>
      </c>
      <c r="R2057" s="34">
        <v>0.1</v>
      </c>
      <c r="S2057" s="34">
        <v>0.1</v>
      </c>
      <c r="T2057" s="34">
        <v>0.1</v>
      </c>
      <c r="U2057" s="34">
        <v>0.1</v>
      </c>
      <c r="V2057" s="34">
        <v>0.1</v>
      </c>
      <c r="W2057" s="34">
        <v>0.1</v>
      </c>
      <c r="X2057" s="34">
        <v>6.6666666666666666E-2</v>
      </c>
      <c r="Y2057" s="34">
        <v>0.1</v>
      </c>
      <c r="Z2057" s="34">
        <v>0.1</v>
      </c>
      <c r="AA2057" s="34">
        <v>0.10555555555555556</v>
      </c>
    </row>
    <row r="2058" spans="1:27" ht="15.75" customHeight="1" x14ac:dyDescent="0.25">
      <c r="A2058" s="34">
        <v>32150040</v>
      </c>
      <c r="B2058" s="34">
        <v>81.968965517241386</v>
      </c>
      <c r="C2058" s="34">
        <v>97.817241379310332</v>
      </c>
      <c r="D2058" s="34">
        <v>160.47586206896551</v>
      </c>
      <c r="E2058" s="34">
        <v>301.74666666666667</v>
      </c>
      <c r="F2058" s="34">
        <v>397.53333333333336</v>
      </c>
      <c r="G2058" s="34">
        <v>396.3</v>
      </c>
      <c r="H2058" s="34">
        <v>378.63333333333333</v>
      </c>
      <c r="I2058" s="34">
        <v>325.82758620689657</v>
      </c>
      <c r="J2058" s="34">
        <v>243.96428571428572</v>
      </c>
      <c r="K2058" s="34">
        <v>234.25925925925927</v>
      </c>
      <c r="L2058" s="34">
        <v>172.22222222222223</v>
      </c>
      <c r="M2058" s="34">
        <v>157.92592592592592</v>
      </c>
      <c r="N2058" s="34">
        <v>345</v>
      </c>
      <c r="O2058" s="34">
        <v>0.96666666666666667</v>
      </c>
      <c r="P2058" s="34">
        <v>0.96666666666666667</v>
      </c>
      <c r="Q2058" s="34">
        <v>0.96666666666666667</v>
      </c>
      <c r="R2058" s="34">
        <v>1</v>
      </c>
      <c r="S2058" s="34">
        <v>1</v>
      </c>
      <c r="T2058" s="34">
        <v>1</v>
      </c>
      <c r="U2058" s="34">
        <v>1</v>
      </c>
      <c r="V2058" s="34">
        <v>0.96666666666666667</v>
      </c>
      <c r="W2058" s="34">
        <v>0.93333333333333335</v>
      </c>
      <c r="X2058" s="34">
        <v>0.9</v>
      </c>
      <c r="Y2058" s="34">
        <v>0.9</v>
      </c>
      <c r="Z2058" s="34">
        <v>0.9</v>
      </c>
      <c r="AA2058" s="34">
        <v>0.95833333333333337</v>
      </c>
    </row>
    <row r="2059" spans="1:27" ht="15.75" customHeight="1" x14ac:dyDescent="0.25">
      <c r="A2059" s="34">
        <v>32155010</v>
      </c>
      <c r="B2059" s="34">
        <v>95.780952380952385</v>
      </c>
      <c r="C2059" s="34">
        <v>85.6</v>
      </c>
      <c r="D2059" s="34">
        <v>228.02857142857141</v>
      </c>
      <c r="E2059" s="34">
        <v>289.91739130434786</v>
      </c>
      <c r="F2059" s="34">
        <v>362.7240000000001</v>
      </c>
      <c r="G2059" s="34">
        <v>393.33157894736843</v>
      </c>
      <c r="H2059" s="34">
        <v>392.53478260869571</v>
      </c>
      <c r="I2059" s="34">
        <v>334.38333333333327</v>
      </c>
      <c r="J2059" s="34">
        <v>251.31363636363639</v>
      </c>
      <c r="K2059" s="34">
        <v>252.13333333333333</v>
      </c>
      <c r="L2059" s="34">
        <v>214.64761904761906</v>
      </c>
      <c r="M2059" s="34">
        <v>224.88888888888889</v>
      </c>
      <c r="N2059" s="34">
        <v>261</v>
      </c>
      <c r="O2059" s="34">
        <v>0.7</v>
      </c>
      <c r="P2059" s="34">
        <v>0.66666666666666663</v>
      </c>
      <c r="Q2059" s="34">
        <v>0.7</v>
      </c>
      <c r="R2059" s="34">
        <v>0.76666666666666672</v>
      </c>
      <c r="S2059" s="34">
        <v>0.83333333333333337</v>
      </c>
      <c r="T2059" s="34">
        <v>0.6333333333333333</v>
      </c>
      <c r="U2059" s="34">
        <v>0.76666666666666672</v>
      </c>
      <c r="V2059" s="34">
        <v>0.8</v>
      </c>
      <c r="W2059" s="34">
        <v>0.73333333333333328</v>
      </c>
      <c r="X2059" s="34">
        <v>0.8</v>
      </c>
      <c r="Y2059" s="34">
        <v>0.7</v>
      </c>
      <c r="Z2059" s="34">
        <v>0.6</v>
      </c>
      <c r="AA2059" s="34">
        <v>0.72499999999999998</v>
      </c>
    </row>
    <row r="2060" spans="1:27" ht="15.75" customHeight="1" x14ac:dyDescent="0.25">
      <c r="A2060" s="34">
        <v>32157050</v>
      </c>
      <c r="B2060" s="34">
        <v>87.607142857142861</v>
      </c>
      <c r="C2060" s="34">
        <v>106.37037037037037</v>
      </c>
      <c r="D2060" s="34">
        <v>161.96153846153845</v>
      </c>
      <c r="E2060" s="34">
        <v>277.47826086956519</v>
      </c>
      <c r="F2060" s="34">
        <v>349.16666666666669</v>
      </c>
      <c r="G2060" s="34">
        <v>391.30434782608694</v>
      </c>
      <c r="H2060" s="34">
        <v>375.16666666666669</v>
      </c>
      <c r="I2060" s="34">
        <v>336.69230769230768</v>
      </c>
      <c r="J2060" s="34">
        <v>217.84615384615384</v>
      </c>
      <c r="K2060" s="34">
        <v>184.5</v>
      </c>
      <c r="L2060" s="34">
        <v>196.91666666666666</v>
      </c>
      <c r="M2060" s="34">
        <v>163.72</v>
      </c>
      <c r="N2060" s="34">
        <v>300</v>
      </c>
      <c r="O2060" s="34">
        <v>0.93333333333333335</v>
      </c>
      <c r="P2060" s="34">
        <v>0.9</v>
      </c>
      <c r="Q2060" s="34">
        <v>0.8666666666666667</v>
      </c>
      <c r="R2060" s="34">
        <v>0.76666666666666672</v>
      </c>
      <c r="S2060" s="34">
        <v>0.8</v>
      </c>
      <c r="T2060" s="34">
        <v>0.76666666666666672</v>
      </c>
      <c r="U2060" s="34">
        <v>0.8</v>
      </c>
      <c r="V2060" s="34">
        <v>0.8666666666666667</v>
      </c>
      <c r="W2060" s="34">
        <v>0.8666666666666667</v>
      </c>
      <c r="X2060" s="34">
        <v>0.8</v>
      </c>
      <c r="Y2060" s="34">
        <v>0.8</v>
      </c>
      <c r="Z2060" s="34">
        <v>0.83333333333333337</v>
      </c>
      <c r="AA2060" s="34">
        <v>0.83333333333333337</v>
      </c>
    </row>
    <row r="2061" spans="1:27" ht="15.75" customHeight="1" x14ac:dyDescent="0.25">
      <c r="A2061" s="34">
        <v>32157060</v>
      </c>
      <c r="B2061" s="34">
        <v>84.113793103448288</v>
      </c>
      <c r="C2061" s="34">
        <v>103.04137931034482</v>
      </c>
      <c r="D2061" s="34">
        <v>159.25925925925927</v>
      </c>
      <c r="E2061" s="34">
        <v>299.875</v>
      </c>
      <c r="F2061" s="34">
        <v>391.17500000000001</v>
      </c>
      <c r="G2061" s="34">
        <v>408.05</v>
      </c>
      <c r="H2061" s="34">
        <v>455.63448275862066</v>
      </c>
      <c r="I2061" s="34">
        <v>338.14827586206894</v>
      </c>
      <c r="J2061" s="34">
        <v>236.0851851851852</v>
      </c>
      <c r="K2061" s="34">
        <v>250.55769230769232</v>
      </c>
      <c r="L2061" s="34">
        <v>219.69655172413792</v>
      </c>
      <c r="M2061" s="34">
        <v>146.10740740740741</v>
      </c>
      <c r="N2061" s="34">
        <v>336</v>
      </c>
      <c r="O2061" s="34">
        <v>0.96666666666666667</v>
      </c>
      <c r="P2061" s="34">
        <v>0.96666666666666667</v>
      </c>
      <c r="Q2061" s="34">
        <v>0.9</v>
      </c>
      <c r="R2061" s="34">
        <v>0.93333333333333335</v>
      </c>
      <c r="S2061" s="34">
        <v>0.93333333333333335</v>
      </c>
      <c r="T2061" s="34">
        <v>0.93333333333333335</v>
      </c>
      <c r="U2061" s="34">
        <v>0.96666666666666667</v>
      </c>
      <c r="V2061" s="34">
        <v>0.96666666666666667</v>
      </c>
      <c r="W2061" s="34">
        <v>0.9</v>
      </c>
      <c r="X2061" s="34">
        <v>0.8666666666666667</v>
      </c>
      <c r="Y2061" s="34">
        <v>0.96666666666666667</v>
      </c>
      <c r="Z2061" s="34">
        <v>0.9</v>
      </c>
      <c r="AA2061" s="34">
        <v>0.93333333333333335</v>
      </c>
    </row>
    <row r="2062" spans="1:27" ht="15.75" customHeight="1" x14ac:dyDescent="0.25">
      <c r="A2062" s="34">
        <v>32190010</v>
      </c>
      <c r="B2062" s="34">
        <v>77.048148148148158</v>
      </c>
      <c r="C2062" s="34">
        <v>86.632142857142853</v>
      </c>
      <c r="D2062" s="34">
        <v>161.95925925925926</v>
      </c>
      <c r="E2062" s="34">
        <v>283.7</v>
      </c>
      <c r="F2062" s="34">
        <v>387.07499999999999</v>
      </c>
      <c r="G2062" s="34">
        <v>424.536</v>
      </c>
      <c r="H2062" s="34">
        <v>430.25925925925924</v>
      </c>
      <c r="I2062" s="34">
        <v>367.51071428571424</v>
      </c>
      <c r="J2062" s="34">
        <v>253.9892857142857</v>
      </c>
      <c r="K2062" s="34">
        <v>229.77857142857144</v>
      </c>
      <c r="L2062" s="34">
        <v>179.94615384615386</v>
      </c>
      <c r="M2062" s="34">
        <v>148.4346153846154</v>
      </c>
      <c r="N2062" s="34">
        <v>325</v>
      </c>
      <c r="O2062" s="34">
        <v>0.9</v>
      </c>
      <c r="P2062" s="34">
        <v>0.93333333333333335</v>
      </c>
      <c r="Q2062" s="34">
        <v>0.9</v>
      </c>
      <c r="R2062" s="34">
        <v>0.9</v>
      </c>
      <c r="S2062" s="34">
        <v>0.93333333333333335</v>
      </c>
      <c r="T2062" s="34">
        <v>0.83333333333333337</v>
      </c>
      <c r="U2062" s="34">
        <v>0.9</v>
      </c>
      <c r="V2062" s="34">
        <v>0.93333333333333335</v>
      </c>
      <c r="W2062" s="34">
        <v>0.93333333333333335</v>
      </c>
      <c r="X2062" s="34">
        <v>0.93333333333333335</v>
      </c>
      <c r="Y2062" s="34">
        <v>0.8666666666666667</v>
      </c>
      <c r="Z2062" s="34">
        <v>0.8666666666666667</v>
      </c>
      <c r="AA2062" s="34">
        <v>0.90277777777777779</v>
      </c>
    </row>
    <row r="2063" spans="1:27" ht="15.75" customHeight="1" x14ac:dyDescent="0.25">
      <c r="A2063" s="34">
        <v>32200010</v>
      </c>
      <c r="B2063" s="34">
        <v>96.379310344827587</v>
      </c>
      <c r="C2063" s="34">
        <v>99.448275862068968</v>
      </c>
      <c r="D2063" s="34">
        <v>137.19230769230768</v>
      </c>
      <c r="E2063" s="34">
        <v>275.14814814814815</v>
      </c>
      <c r="F2063" s="34">
        <v>357.93214285714288</v>
      </c>
      <c r="G2063" s="34">
        <v>427.1875</v>
      </c>
      <c r="H2063" s="34">
        <v>400.32758620689657</v>
      </c>
      <c r="I2063" s="34">
        <v>352.42857142857144</v>
      </c>
      <c r="J2063" s="34">
        <v>229.60714285714286</v>
      </c>
      <c r="K2063" s="34">
        <v>183.44444444444446</v>
      </c>
      <c r="L2063" s="34">
        <v>180.10714285714286</v>
      </c>
      <c r="M2063" s="34">
        <v>127.82758620689656</v>
      </c>
      <c r="N2063" s="34">
        <v>332</v>
      </c>
      <c r="O2063" s="34">
        <v>0.96666666666666667</v>
      </c>
      <c r="P2063" s="34">
        <v>0.96666666666666667</v>
      </c>
      <c r="Q2063" s="34">
        <v>0.8666666666666667</v>
      </c>
      <c r="R2063" s="34">
        <v>0.9</v>
      </c>
      <c r="S2063" s="34">
        <v>0.93333333333333335</v>
      </c>
      <c r="T2063" s="34">
        <v>0.8</v>
      </c>
      <c r="U2063" s="34">
        <v>0.96666666666666667</v>
      </c>
      <c r="V2063" s="34">
        <v>0.93333333333333335</v>
      </c>
      <c r="W2063" s="34">
        <v>0.93333333333333335</v>
      </c>
      <c r="X2063" s="34">
        <v>0.9</v>
      </c>
      <c r="Y2063" s="34">
        <v>0.93333333333333335</v>
      </c>
      <c r="Z2063" s="34">
        <v>0.96666666666666667</v>
      </c>
      <c r="AA2063" s="34">
        <v>0.92222222222222228</v>
      </c>
    </row>
    <row r="2064" spans="1:27" ht="15.75" customHeight="1" x14ac:dyDescent="0.25">
      <c r="A2064" s="34">
        <v>33035010</v>
      </c>
      <c r="B2064" s="34">
        <v>16.322222222222219</v>
      </c>
      <c r="C2064" s="34">
        <v>45.286363636363632</v>
      </c>
      <c r="D2064" s="34">
        <v>108.88571428571429</v>
      </c>
      <c r="E2064" s="34">
        <v>237.69047619047615</v>
      </c>
      <c r="F2064" s="34">
        <v>382.524</v>
      </c>
      <c r="G2064" s="34">
        <v>400.04999999999995</v>
      </c>
      <c r="H2064" s="34">
        <v>328.03913043478263</v>
      </c>
      <c r="I2064" s="34">
        <v>244.95263157894738</v>
      </c>
      <c r="J2064" s="34">
        <v>276.68947368421055</v>
      </c>
      <c r="K2064" s="34">
        <v>229.01052631578946</v>
      </c>
      <c r="L2064" s="34">
        <v>173.55500000000001</v>
      </c>
      <c r="M2064" s="34">
        <v>71.118750000000006</v>
      </c>
      <c r="N2064" s="34">
        <v>243</v>
      </c>
      <c r="O2064" s="34">
        <v>0.6</v>
      </c>
      <c r="P2064" s="34">
        <v>0.73333333333333328</v>
      </c>
      <c r="Q2064" s="34">
        <v>0.7</v>
      </c>
      <c r="R2064" s="34">
        <v>0.7</v>
      </c>
      <c r="S2064" s="34">
        <v>0.83333333333333337</v>
      </c>
      <c r="T2064" s="34">
        <v>0.66666666666666663</v>
      </c>
      <c r="U2064" s="34">
        <v>0.76666666666666672</v>
      </c>
      <c r="V2064" s="34">
        <v>0.6333333333333333</v>
      </c>
      <c r="W2064" s="34">
        <v>0.6333333333333333</v>
      </c>
      <c r="X2064" s="34">
        <v>0.6333333333333333</v>
      </c>
      <c r="Y2064" s="34">
        <v>0.66666666666666663</v>
      </c>
      <c r="Z2064" s="34">
        <v>0.53333333333333333</v>
      </c>
      <c r="AA2064" s="34">
        <v>0.67500000000000004</v>
      </c>
    </row>
    <row r="2065" spans="1:27" ht="15.75" customHeight="1" x14ac:dyDescent="0.25">
      <c r="A2065" s="34">
        <v>33050020</v>
      </c>
      <c r="B2065" s="34">
        <v>42.62</v>
      </c>
      <c r="C2065" s="34">
        <v>66.86071428571428</v>
      </c>
      <c r="D2065" s="34">
        <v>144.30000000000001</v>
      </c>
      <c r="E2065" s="34">
        <v>246.13703703703703</v>
      </c>
      <c r="F2065" s="34">
        <v>320.05925925925925</v>
      </c>
      <c r="G2065" s="34">
        <v>343.92608695652177</v>
      </c>
      <c r="H2065" s="34">
        <v>360.03199999999998</v>
      </c>
      <c r="I2065" s="34">
        <v>298.32592592592596</v>
      </c>
      <c r="J2065" s="34">
        <v>245.81785714285712</v>
      </c>
      <c r="K2065" s="34">
        <v>244.31481481481481</v>
      </c>
      <c r="L2065" s="34">
        <v>237.84799999999998</v>
      </c>
      <c r="M2065" s="34">
        <v>119.09166666666665</v>
      </c>
      <c r="N2065" s="34">
        <v>311</v>
      </c>
      <c r="O2065" s="34">
        <v>0.83333333333333337</v>
      </c>
      <c r="P2065" s="34">
        <v>0.93333333333333335</v>
      </c>
      <c r="Q2065" s="34">
        <v>0.83333333333333337</v>
      </c>
      <c r="R2065" s="34">
        <v>0.9</v>
      </c>
      <c r="S2065" s="34">
        <v>0.9</v>
      </c>
      <c r="T2065" s="34">
        <v>0.76666666666666672</v>
      </c>
      <c r="U2065" s="34">
        <v>0.83333333333333337</v>
      </c>
      <c r="V2065" s="34">
        <v>0.9</v>
      </c>
      <c r="W2065" s="34">
        <v>0.93333333333333335</v>
      </c>
      <c r="X2065" s="34">
        <v>0.9</v>
      </c>
      <c r="Y2065" s="34">
        <v>0.83333333333333337</v>
      </c>
      <c r="Z2065" s="34">
        <v>0.8</v>
      </c>
      <c r="AA2065" s="34">
        <v>0.86388888888888893</v>
      </c>
    </row>
    <row r="2066" spans="1:27" ht="15.75" customHeight="1" x14ac:dyDescent="0.25">
      <c r="A2066" s="34">
        <v>33055010</v>
      </c>
      <c r="B2066" s="34">
        <v>32.095652173913038</v>
      </c>
      <c r="C2066" s="34">
        <v>67.176923076923089</v>
      </c>
      <c r="D2066" s="34">
        <v>129.40454545454546</v>
      </c>
      <c r="E2066" s="34">
        <v>262.85384615384606</v>
      </c>
      <c r="F2066" s="34">
        <v>350.59615384615387</v>
      </c>
      <c r="G2066" s="34">
        <v>429.52727272727276</v>
      </c>
      <c r="H2066" s="34">
        <v>405.81600000000003</v>
      </c>
      <c r="I2066" s="34">
        <v>299.52</v>
      </c>
      <c r="J2066" s="34">
        <v>270.69565217391306</v>
      </c>
      <c r="K2066" s="34">
        <v>281.97826086956513</v>
      </c>
      <c r="L2066" s="34">
        <v>234.86956521739125</v>
      </c>
      <c r="M2066" s="34">
        <v>129.5</v>
      </c>
      <c r="N2066" s="34">
        <v>285</v>
      </c>
      <c r="O2066" s="34">
        <v>0.76666666666666672</v>
      </c>
      <c r="P2066" s="34">
        <v>0.8666666666666667</v>
      </c>
      <c r="Q2066" s="34">
        <v>0.73333333333333328</v>
      </c>
      <c r="R2066" s="34">
        <v>0.8666666666666667</v>
      </c>
      <c r="S2066" s="34">
        <v>0.8666666666666667</v>
      </c>
      <c r="T2066" s="34">
        <v>0.73333333333333328</v>
      </c>
      <c r="U2066" s="34">
        <v>0.83333333333333337</v>
      </c>
      <c r="V2066" s="34">
        <v>0.83333333333333337</v>
      </c>
      <c r="W2066" s="34">
        <v>0.76666666666666672</v>
      </c>
      <c r="X2066" s="34">
        <v>0.76666666666666672</v>
      </c>
      <c r="Y2066" s="34">
        <v>0.76666666666666672</v>
      </c>
      <c r="Z2066" s="34">
        <v>0.7</v>
      </c>
      <c r="AA2066" s="34">
        <v>0.79166666666666663</v>
      </c>
    </row>
    <row r="2067" spans="1:27" ht="15.75" customHeight="1" x14ac:dyDescent="0.25">
      <c r="A2067" s="34">
        <v>33060010</v>
      </c>
      <c r="B2067" s="34">
        <v>49.893333333333331</v>
      </c>
      <c r="C2067" s="34">
        <v>72.276666666666671</v>
      </c>
      <c r="D2067" s="34">
        <v>141.05517241379309</v>
      </c>
      <c r="E2067" s="34">
        <v>253.33333333333334</v>
      </c>
      <c r="F2067" s="34">
        <v>389.2925925925926</v>
      </c>
      <c r="G2067" s="34">
        <v>453.88</v>
      </c>
      <c r="H2067" s="34">
        <v>510.17142857142852</v>
      </c>
      <c r="I2067" s="34">
        <v>394.81428571428569</v>
      </c>
      <c r="J2067" s="34">
        <v>257.57</v>
      </c>
      <c r="K2067" s="34">
        <v>247.38214285714284</v>
      </c>
      <c r="L2067" s="34">
        <v>183.69655172413792</v>
      </c>
      <c r="M2067" s="34">
        <v>126.51071428571429</v>
      </c>
      <c r="N2067" s="34">
        <v>347</v>
      </c>
      <c r="O2067" s="34">
        <v>1</v>
      </c>
      <c r="P2067" s="34">
        <v>1</v>
      </c>
      <c r="Q2067" s="34">
        <v>0.96666666666666667</v>
      </c>
      <c r="R2067" s="34">
        <v>1</v>
      </c>
      <c r="S2067" s="34">
        <v>0.9</v>
      </c>
      <c r="T2067" s="34">
        <v>1</v>
      </c>
      <c r="U2067" s="34">
        <v>0.93333333333333335</v>
      </c>
      <c r="V2067" s="34">
        <v>0.93333333333333335</v>
      </c>
      <c r="W2067" s="34">
        <v>1</v>
      </c>
      <c r="X2067" s="34">
        <v>0.93333333333333335</v>
      </c>
      <c r="Y2067" s="34">
        <v>0.96666666666666667</v>
      </c>
      <c r="Z2067" s="34">
        <v>0.93333333333333335</v>
      </c>
      <c r="AA2067" s="34">
        <v>0.96388888888888891</v>
      </c>
    </row>
    <row r="2068" spans="1:27" ht="15.75" customHeight="1" x14ac:dyDescent="0.25">
      <c r="A2068" s="34">
        <v>34015010</v>
      </c>
      <c r="B2068" s="34">
        <v>30.648275862068964</v>
      </c>
      <c r="C2068" s="34">
        <v>48.800000000000011</v>
      </c>
      <c r="D2068" s="34">
        <v>129.93214285714288</v>
      </c>
      <c r="E2068" s="34">
        <v>334.41785714285714</v>
      </c>
      <c r="F2068" s="34">
        <v>393.57586206896553</v>
      </c>
      <c r="G2068" s="34">
        <v>410.74285714285713</v>
      </c>
      <c r="H2068" s="34">
        <v>392.43</v>
      </c>
      <c r="I2068" s="34">
        <v>274.93571428571425</v>
      </c>
      <c r="J2068" s="34">
        <v>279.89999999999998</v>
      </c>
      <c r="K2068" s="34">
        <v>256.35000000000002</v>
      </c>
      <c r="L2068" s="34">
        <v>240.81851851851854</v>
      </c>
      <c r="M2068" s="34">
        <v>112.47777777777776</v>
      </c>
      <c r="N2068" s="34">
        <v>339</v>
      </c>
      <c r="O2068" s="34">
        <v>0.96666666666666667</v>
      </c>
      <c r="P2068" s="34">
        <v>0.96666666666666667</v>
      </c>
      <c r="Q2068" s="34">
        <v>0.93333333333333335</v>
      </c>
      <c r="R2068" s="34">
        <v>0.93333333333333335</v>
      </c>
      <c r="S2068" s="34">
        <v>0.96666666666666667</v>
      </c>
      <c r="T2068" s="34">
        <v>0.93333333333333335</v>
      </c>
      <c r="U2068" s="34">
        <v>1</v>
      </c>
      <c r="V2068" s="34">
        <v>0.93333333333333335</v>
      </c>
      <c r="W2068" s="34">
        <v>0.93333333333333335</v>
      </c>
      <c r="X2068" s="34">
        <v>0.93333333333333335</v>
      </c>
      <c r="Y2068" s="34">
        <v>0.9</v>
      </c>
      <c r="Z2068" s="34">
        <v>0.9</v>
      </c>
      <c r="AA2068" s="34">
        <v>0.94166666666666665</v>
      </c>
    </row>
    <row r="2069" spans="1:27" ht="15.75" customHeight="1" x14ac:dyDescent="0.25">
      <c r="A2069" s="34">
        <v>34015020</v>
      </c>
      <c r="B2069" s="34" t="s">
        <v>1930</v>
      </c>
      <c r="C2069" s="34" t="s">
        <v>1930</v>
      </c>
      <c r="D2069" s="34" t="s">
        <v>1930</v>
      </c>
      <c r="E2069" s="34">
        <v>255.6</v>
      </c>
      <c r="F2069" s="34" t="s">
        <v>1930</v>
      </c>
      <c r="G2069" s="34" t="s">
        <v>1930</v>
      </c>
      <c r="H2069" s="34" t="s">
        <v>1930</v>
      </c>
      <c r="I2069" s="34" t="s">
        <v>1930</v>
      </c>
      <c r="J2069" s="34" t="s">
        <v>1930</v>
      </c>
      <c r="K2069" s="34" t="s">
        <v>1930</v>
      </c>
      <c r="L2069" s="34" t="s">
        <v>1930</v>
      </c>
      <c r="M2069" s="34" t="s">
        <v>1930</v>
      </c>
      <c r="N2069" s="34">
        <v>1</v>
      </c>
      <c r="O2069" s="34">
        <v>0</v>
      </c>
      <c r="P2069" s="34">
        <v>0</v>
      </c>
      <c r="Q2069" s="34">
        <v>0</v>
      </c>
      <c r="R2069" s="34">
        <v>3.3333333333333333E-2</v>
      </c>
      <c r="S2069" s="34">
        <v>0</v>
      </c>
      <c r="T2069" s="34">
        <v>0</v>
      </c>
      <c r="U2069" s="34">
        <v>0</v>
      </c>
      <c r="V2069" s="34">
        <v>0</v>
      </c>
      <c r="W2069" s="34">
        <v>0</v>
      </c>
      <c r="X2069" s="34">
        <v>0</v>
      </c>
      <c r="Y2069" s="34">
        <v>0</v>
      </c>
      <c r="Z2069" s="34">
        <v>0</v>
      </c>
      <c r="AA2069" s="34">
        <v>2.7777777777777779E-3</v>
      </c>
    </row>
    <row r="2070" spans="1:27" ht="15.75" customHeight="1" x14ac:dyDescent="0.25">
      <c r="A2070" s="34">
        <v>34035010</v>
      </c>
      <c r="B2070" s="34">
        <v>54.986666666666665</v>
      </c>
      <c r="C2070" s="34">
        <v>32.25</v>
      </c>
      <c r="D2070" s="34">
        <v>79.288888888888906</v>
      </c>
      <c r="E2070" s="34">
        <v>227.29285714285714</v>
      </c>
      <c r="F2070" s="34">
        <v>353.09999999999997</v>
      </c>
      <c r="G2070" s="34">
        <v>600.03750000000002</v>
      </c>
      <c r="H2070" s="34">
        <v>434.7</v>
      </c>
      <c r="I2070" s="34">
        <v>322.19999999999993</v>
      </c>
      <c r="J2070" s="34">
        <v>199.09999999999994</v>
      </c>
      <c r="K2070" s="34">
        <v>172.01333333333332</v>
      </c>
      <c r="L2070" s="34">
        <v>136.87692307692308</v>
      </c>
      <c r="M2070" s="34">
        <v>31.54</v>
      </c>
      <c r="N2070" s="34">
        <v>144</v>
      </c>
      <c r="O2070" s="34">
        <v>0.5</v>
      </c>
      <c r="P2070" s="34">
        <v>0.46666666666666667</v>
      </c>
      <c r="Q2070" s="34">
        <v>0.3</v>
      </c>
      <c r="R2070" s="34">
        <v>0.46666666666666667</v>
      </c>
      <c r="S2070" s="34">
        <v>0.36666666666666664</v>
      </c>
      <c r="T2070" s="34">
        <v>0.26666666666666666</v>
      </c>
      <c r="U2070" s="34">
        <v>0.3</v>
      </c>
      <c r="V2070" s="34">
        <v>0.43333333333333335</v>
      </c>
      <c r="W2070" s="34">
        <v>0.43333333333333335</v>
      </c>
      <c r="X2070" s="34">
        <v>0.5</v>
      </c>
      <c r="Y2070" s="34">
        <v>0.43333333333333335</v>
      </c>
      <c r="Z2070" s="34">
        <v>0.33333333333333331</v>
      </c>
      <c r="AA2070" s="34">
        <v>0.4</v>
      </c>
    </row>
    <row r="2071" spans="1:27" ht="15.75" customHeight="1" x14ac:dyDescent="0.25">
      <c r="A2071" s="34">
        <v>34035020</v>
      </c>
      <c r="B2071" s="34">
        <v>32.604999999999997</v>
      </c>
      <c r="C2071" s="34">
        <v>67.25333333333333</v>
      </c>
      <c r="D2071" s="34">
        <v>113.80666666666666</v>
      </c>
      <c r="E2071" s="34">
        <v>205.85294117647058</v>
      </c>
      <c r="F2071" s="34">
        <v>364.47692307692313</v>
      </c>
      <c r="G2071" s="34">
        <v>460.02857142857147</v>
      </c>
      <c r="H2071" s="34">
        <v>382.42142857142852</v>
      </c>
      <c r="I2071" s="34">
        <v>335.20666666666665</v>
      </c>
      <c r="J2071" s="34">
        <v>279.2</v>
      </c>
      <c r="K2071" s="34">
        <v>290.58749999999998</v>
      </c>
      <c r="L2071" s="34">
        <v>221.78823529411764</v>
      </c>
      <c r="M2071" s="34">
        <v>90.236363636363635</v>
      </c>
      <c r="N2071" s="34">
        <v>181</v>
      </c>
      <c r="O2071" s="34">
        <v>0.66666666666666663</v>
      </c>
      <c r="P2071" s="34">
        <v>0.5</v>
      </c>
      <c r="Q2071" s="34">
        <v>0.5</v>
      </c>
      <c r="R2071" s="34">
        <v>0.56666666666666665</v>
      </c>
      <c r="S2071" s="34">
        <v>0.43333333333333335</v>
      </c>
      <c r="T2071" s="34">
        <v>0.46666666666666667</v>
      </c>
      <c r="U2071" s="34">
        <v>0.46666666666666667</v>
      </c>
      <c r="V2071" s="34">
        <v>0.5</v>
      </c>
      <c r="W2071" s="34">
        <v>0.46666666666666667</v>
      </c>
      <c r="X2071" s="34">
        <v>0.53333333333333333</v>
      </c>
      <c r="Y2071" s="34">
        <v>0.56666666666666665</v>
      </c>
      <c r="Z2071" s="34">
        <v>0.36666666666666664</v>
      </c>
      <c r="AA2071" s="34">
        <v>0.50277777777777777</v>
      </c>
    </row>
    <row r="2072" spans="1:27" ht="15.75" customHeight="1" x14ac:dyDescent="0.25">
      <c r="A2072" s="34">
        <v>35010010</v>
      </c>
      <c r="B2072" s="34">
        <v>19.179310344827588</v>
      </c>
      <c r="C2072" s="34">
        <v>41.56666666666667</v>
      </c>
      <c r="D2072" s="34">
        <v>144.76666666666668</v>
      </c>
      <c r="E2072" s="34">
        <v>340.16071428571428</v>
      </c>
      <c r="F2072" s="34">
        <v>366.25666666666672</v>
      </c>
      <c r="G2072" s="34">
        <v>369.78571428571428</v>
      </c>
      <c r="H2072" s="34">
        <v>290.71428571428572</v>
      </c>
      <c r="I2072" s="34">
        <v>232.01333333333332</v>
      </c>
      <c r="J2072" s="34">
        <v>241.8</v>
      </c>
      <c r="K2072" s="34">
        <v>261.57142857142856</v>
      </c>
      <c r="L2072" s="34">
        <v>169.44827586206895</v>
      </c>
      <c r="M2072" s="34">
        <v>54.448275862068968</v>
      </c>
      <c r="N2072" s="34">
        <v>349</v>
      </c>
      <c r="O2072" s="34">
        <v>0.96666666666666667</v>
      </c>
      <c r="P2072" s="34">
        <v>1</v>
      </c>
      <c r="Q2072" s="34">
        <v>1</v>
      </c>
      <c r="R2072" s="34">
        <v>0.93333333333333335</v>
      </c>
      <c r="S2072" s="34">
        <v>1</v>
      </c>
      <c r="T2072" s="34">
        <v>0.93333333333333335</v>
      </c>
      <c r="U2072" s="34">
        <v>0.93333333333333335</v>
      </c>
      <c r="V2072" s="34">
        <v>1</v>
      </c>
      <c r="W2072" s="34">
        <v>1</v>
      </c>
      <c r="X2072" s="34">
        <v>0.93333333333333335</v>
      </c>
      <c r="Y2072" s="34">
        <v>0.96666666666666667</v>
      </c>
      <c r="Z2072" s="34">
        <v>0.96666666666666667</v>
      </c>
      <c r="AA2072" s="34">
        <v>0.96944444444444444</v>
      </c>
    </row>
    <row r="2073" spans="1:27" ht="15.75" customHeight="1" x14ac:dyDescent="0.25">
      <c r="A2073" s="34">
        <v>35010020</v>
      </c>
      <c r="B2073" s="34">
        <v>71.666666666666671</v>
      </c>
      <c r="C2073" s="34">
        <v>100.92333333333333</v>
      </c>
      <c r="D2073" s="34">
        <v>280.26896551724138</v>
      </c>
      <c r="E2073" s="34">
        <v>577.14</v>
      </c>
      <c r="F2073" s="34">
        <v>685.125</v>
      </c>
      <c r="G2073" s="34">
        <v>570.94444444444446</v>
      </c>
      <c r="H2073" s="34">
        <v>441.94137931034481</v>
      </c>
      <c r="I2073" s="34">
        <v>376.17241379310343</v>
      </c>
      <c r="J2073" s="34">
        <v>377.37666666666667</v>
      </c>
      <c r="K2073" s="34">
        <v>467.18148148148146</v>
      </c>
      <c r="L2073" s="34">
        <v>472.88888888888891</v>
      </c>
      <c r="M2073" s="34">
        <v>252.42999999999998</v>
      </c>
      <c r="N2073" s="34">
        <v>346</v>
      </c>
      <c r="O2073" s="34">
        <v>1</v>
      </c>
      <c r="P2073" s="34">
        <v>1</v>
      </c>
      <c r="Q2073" s="34">
        <v>0.96666666666666667</v>
      </c>
      <c r="R2073" s="34">
        <v>1</v>
      </c>
      <c r="S2073" s="34">
        <v>0.93333333333333335</v>
      </c>
      <c r="T2073" s="34">
        <v>0.9</v>
      </c>
      <c r="U2073" s="34">
        <v>0.96666666666666667</v>
      </c>
      <c r="V2073" s="34">
        <v>0.96666666666666667</v>
      </c>
      <c r="W2073" s="34">
        <v>1</v>
      </c>
      <c r="X2073" s="34">
        <v>0.9</v>
      </c>
      <c r="Y2073" s="34">
        <v>0.9</v>
      </c>
      <c r="Z2073" s="34">
        <v>1</v>
      </c>
      <c r="AA2073" s="34">
        <v>0.96111111111111114</v>
      </c>
    </row>
    <row r="2074" spans="1:27" ht="15.75" customHeight="1" x14ac:dyDescent="0.25">
      <c r="A2074" s="34">
        <v>35010040</v>
      </c>
      <c r="B2074" s="34">
        <v>100.82758620689656</v>
      </c>
      <c r="C2074" s="34">
        <v>122.58620689655173</v>
      </c>
      <c r="D2074" s="34">
        <v>366.16666666666669</v>
      </c>
      <c r="E2074" s="34">
        <v>646.55172413793105</v>
      </c>
      <c r="F2074" s="34">
        <v>761.82758620689651</v>
      </c>
      <c r="G2074" s="34">
        <v>704.07407407407402</v>
      </c>
      <c r="H2074" s="34">
        <v>515.66666666666663</v>
      </c>
      <c r="I2074" s="34">
        <v>429.5</v>
      </c>
      <c r="J2074" s="34">
        <v>401.89655172413791</v>
      </c>
      <c r="K2074" s="34">
        <v>533.31034482758616</v>
      </c>
      <c r="L2074" s="34">
        <v>588.61538461538464</v>
      </c>
      <c r="M2074" s="34">
        <v>275.23333333333335</v>
      </c>
      <c r="N2074" s="34">
        <v>345</v>
      </c>
      <c r="O2074" s="34">
        <v>0.96666666666666667</v>
      </c>
      <c r="P2074" s="34">
        <v>0.96666666666666667</v>
      </c>
      <c r="Q2074" s="34">
        <v>1</v>
      </c>
      <c r="R2074" s="34">
        <v>0.96666666666666667</v>
      </c>
      <c r="S2074" s="34">
        <v>0.96666666666666667</v>
      </c>
      <c r="T2074" s="34">
        <v>0.9</v>
      </c>
      <c r="U2074" s="34">
        <v>1</v>
      </c>
      <c r="V2074" s="34">
        <v>0.93333333333333335</v>
      </c>
      <c r="W2074" s="34">
        <v>0.96666666666666667</v>
      </c>
      <c r="X2074" s="34">
        <v>0.96666666666666667</v>
      </c>
      <c r="Y2074" s="34">
        <v>0.8666666666666667</v>
      </c>
      <c r="Z2074" s="34">
        <v>1</v>
      </c>
      <c r="AA2074" s="34">
        <v>0.95833333333333337</v>
      </c>
    </row>
    <row r="2075" spans="1:27" ht="15.75" customHeight="1" x14ac:dyDescent="0.25">
      <c r="A2075" s="34">
        <v>35010060</v>
      </c>
      <c r="B2075" s="34">
        <v>32.586206896551722</v>
      </c>
      <c r="C2075" s="34">
        <v>50.758620689655174</v>
      </c>
      <c r="D2075" s="34">
        <v>165.65517241379311</v>
      </c>
      <c r="E2075" s="34">
        <v>356.55172413793105</v>
      </c>
      <c r="F2075" s="34">
        <v>375.78571428571428</v>
      </c>
      <c r="G2075" s="34">
        <v>342.78571428571428</v>
      </c>
      <c r="H2075" s="34">
        <v>272.55172413793105</v>
      </c>
      <c r="I2075" s="34">
        <v>218.75862068965517</v>
      </c>
      <c r="J2075" s="34">
        <v>209.68965517241378</v>
      </c>
      <c r="K2075" s="34">
        <v>208</v>
      </c>
      <c r="L2075" s="34">
        <v>191.11538461538461</v>
      </c>
      <c r="M2075" s="34">
        <v>65.034482758620683</v>
      </c>
      <c r="N2075" s="34">
        <v>343</v>
      </c>
      <c r="O2075" s="34">
        <v>0.96666666666666667</v>
      </c>
      <c r="P2075" s="34">
        <v>0.96666666666666667</v>
      </c>
      <c r="Q2075" s="34">
        <v>0.96666666666666667</v>
      </c>
      <c r="R2075" s="34">
        <v>0.96666666666666667</v>
      </c>
      <c r="S2075" s="34">
        <v>0.93333333333333335</v>
      </c>
      <c r="T2075" s="34">
        <v>0.93333333333333335</v>
      </c>
      <c r="U2075" s="34">
        <v>0.96666666666666667</v>
      </c>
      <c r="V2075" s="34">
        <v>0.96666666666666667</v>
      </c>
      <c r="W2075" s="34">
        <v>0.96666666666666667</v>
      </c>
      <c r="X2075" s="34">
        <v>0.96666666666666667</v>
      </c>
      <c r="Y2075" s="34">
        <v>0.8666666666666667</v>
      </c>
      <c r="Z2075" s="34">
        <v>0.96666666666666667</v>
      </c>
      <c r="AA2075" s="34">
        <v>0.95277777777777772</v>
      </c>
    </row>
    <row r="2076" spans="1:27" ht="15.75" customHeight="1" x14ac:dyDescent="0.25">
      <c r="A2076" s="34">
        <v>35010070</v>
      </c>
      <c r="B2076" s="34">
        <v>71.94</v>
      </c>
      <c r="C2076" s="34">
        <v>100.80689655172414</v>
      </c>
      <c r="D2076" s="34">
        <v>276.67931034482757</v>
      </c>
      <c r="E2076" s="34">
        <v>493.84333333333331</v>
      </c>
      <c r="F2076" s="34">
        <v>574.92307692307691</v>
      </c>
      <c r="G2076" s="34">
        <v>510.48275862068965</v>
      </c>
      <c r="H2076" s="34">
        <v>397.86666666666667</v>
      </c>
      <c r="I2076" s="34">
        <v>334.27586206896552</v>
      </c>
      <c r="J2076" s="34">
        <v>337</v>
      </c>
      <c r="K2076" s="34">
        <v>421.82758620689657</v>
      </c>
      <c r="L2076" s="34">
        <v>452.76896551724133</v>
      </c>
      <c r="M2076" s="34">
        <v>191.34482758620689</v>
      </c>
      <c r="N2076" s="34">
        <v>348</v>
      </c>
      <c r="O2076" s="34">
        <v>1</v>
      </c>
      <c r="P2076" s="34">
        <v>0.96666666666666667</v>
      </c>
      <c r="Q2076" s="34">
        <v>0.96666666666666667</v>
      </c>
      <c r="R2076" s="34">
        <v>1</v>
      </c>
      <c r="S2076" s="34">
        <v>0.8666666666666667</v>
      </c>
      <c r="T2076" s="34">
        <v>0.96666666666666667</v>
      </c>
      <c r="U2076" s="34">
        <v>1</v>
      </c>
      <c r="V2076" s="34">
        <v>0.96666666666666667</v>
      </c>
      <c r="W2076" s="34">
        <v>0.96666666666666667</v>
      </c>
      <c r="X2076" s="34">
        <v>0.96666666666666667</v>
      </c>
      <c r="Y2076" s="34">
        <v>0.96666666666666667</v>
      </c>
      <c r="Z2076" s="34">
        <v>0.96666666666666667</v>
      </c>
      <c r="AA2076" s="34">
        <v>0.96666666666666667</v>
      </c>
    </row>
    <row r="2077" spans="1:27" ht="15.75" customHeight="1" x14ac:dyDescent="0.25">
      <c r="A2077" s="34">
        <v>35010080</v>
      </c>
      <c r="B2077" s="34">
        <v>35.964285714285715</v>
      </c>
      <c r="C2077" s="34">
        <v>46.689655172413794</v>
      </c>
      <c r="D2077" s="34">
        <v>138.13793103448276</v>
      </c>
      <c r="E2077" s="34">
        <v>356.48275862068965</v>
      </c>
      <c r="F2077" s="34">
        <v>352.39285714285717</v>
      </c>
      <c r="G2077" s="34">
        <v>344.56666666666666</v>
      </c>
      <c r="H2077" s="34">
        <v>291.13333333333333</v>
      </c>
      <c r="I2077" s="34">
        <v>228.95333333333335</v>
      </c>
      <c r="J2077" s="34">
        <v>211.23333333333332</v>
      </c>
      <c r="K2077" s="34">
        <v>239.73333333333332</v>
      </c>
      <c r="L2077" s="34">
        <v>163.96428571428572</v>
      </c>
      <c r="M2077" s="34">
        <v>54.517241379310342</v>
      </c>
      <c r="N2077" s="34">
        <v>350</v>
      </c>
      <c r="O2077" s="34">
        <v>0.93333333333333335</v>
      </c>
      <c r="P2077" s="34">
        <v>0.96666666666666667</v>
      </c>
      <c r="Q2077" s="34">
        <v>0.96666666666666667</v>
      </c>
      <c r="R2077" s="34">
        <v>0.96666666666666667</v>
      </c>
      <c r="S2077" s="34">
        <v>0.93333333333333335</v>
      </c>
      <c r="T2077" s="34">
        <v>1</v>
      </c>
      <c r="U2077" s="34">
        <v>1</v>
      </c>
      <c r="V2077" s="34">
        <v>1</v>
      </c>
      <c r="W2077" s="34">
        <v>1</v>
      </c>
      <c r="X2077" s="34">
        <v>1</v>
      </c>
      <c r="Y2077" s="34">
        <v>0.93333333333333335</v>
      </c>
      <c r="Z2077" s="34">
        <v>0.96666666666666667</v>
      </c>
      <c r="AA2077" s="34">
        <v>0.97222222222222221</v>
      </c>
    </row>
    <row r="2078" spans="1:27" ht="15.75" customHeight="1" x14ac:dyDescent="0.25">
      <c r="A2078" s="34">
        <v>35010090</v>
      </c>
      <c r="B2078" s="34">
        <v>45.63</v>
      </c>
      <c r="C2078" s="34">
        <v>78.36666666666666</v>
      </c>
      <c r="D2078" s="34">
        <v>233.57241379310346</v>
      </c>
      <c r="E2078" s="34">
        <v>457.32333333333338</v>
      </c>
      <c r="F2078" s="34">
        <v>517.60344827586209</v>
      </c>
      <c r="G2078" s="34">
        <v>411.59310344827588</v>
      </c>
      <c r="H2078" s="34">
        <v>342.90000000000003</v>
      </c>
      <c r="I2078" s="34">
        <v>261.8</v>
      </c>
      <c r="J2078" s="34">
        <v>270.43103448275861</v>
      </c>
      <c r="K2078" s="34">
        <v>345.11333333333334</v>
      </c>
      <c r="L2078" s="34">
        <v>266.9655172413793</v>
      </c>
      <c r="M2078" s="34">
        <v>105.42857142857143</v>
      </c>
      <c r="N2078" s="34">
        <v>352</v>
      </c>
      <c r="O2078" s="34">
        <v>1</v>
      </c>
      <c r="P2078" s="34">
        <v>1</v>
      </c>
      <c r="Q2078" s="34">
        <v>0.96666666666666667</v>
      </c>
      <c r="R2078" s="34">
        <v>1</v>
      </c>
      <c r="S2078" s="34">
        <v>0.96666666666666667</v>
      </c>
      <c r="T2078" s="34">
        <v>0.96666666666666667</v>
      </c>
      <c r="U2078" s="34">
        <v>0.96666666666666667</v>
      </c>
      <c r="V2078" s="34">
        <v>1</v>
      </c>
      <c r="W2078" s="34">
        <v>0.96666666666666667</v>
      </c>
      <c r="X2078" s="34">
        <v>1</v>
      </c>
      <c r="Y2078" s="34">
        <v>0.96666666666666667</v>
      </c>
      <c r="Z2078" s="34">
        <v>0.93333333333333335</v>
      </c>
      <c r="AA2078" s="34">
        <v>0.97777777777777775</v>
      </c>
    </row>
    <row r="2079" spans="1:27" ht="15.75" customHeight="1" x14ac:dyDescent="0.25">
      <c r="A2079" s="34">
        <v>35010110</v>
      </c>
      <c r="B2079" s="34">
        <v>10</v>
      </c>
      <c r="C2079" s="34">
        <v>43</v>
      </c>
      <c r="D2079" s="34">
        <v>166.5</v>
      </c>
      <c r="E2079" s="34">
        <v>284.5</v>
      </c>
      <c r="F2079" s="34">
        <v>343.5</v>
      </c>
      <c r="G2079" s="34">
        <v>346.5</v>
      </c>
      <c r="H2079" s="34">
        <v>324</v>
      </c>
      <c r="I2079" s="34">
        <v>185.5</v>
      </c>
      <c r="J2079" s="34">
        <v>330</v>
      </c>
      <c r="K2079" s="34">
        <v>217</v>
      </c>
      <c r="L2079" s="34">
        <v>195</v>
      </c>
      <c r="M2079" s="34">
        <v>30.5</v>
      </c>
      <c r="N2079" s="34">
        <v>23</v>
      </c>
      <c r="O2079" s="34">
        <v>6.6666666666666666E-2</v>
      </c>
      <c r="P2079" s="34">
        <v>3.3333333333333333E-2</v>
      </c>
      <c r="Q2079" s="34">
        <v>6.6666666666666666E-2</v>
      </c>
      <c r="R2079" s="34">
        <v>6.6666666666666666E-2</v>
      </c>
      <c r="S2079" s="34">
        <v>6.6666666666666666E-2</v>
      </c>
      <c r="T2079" s="34">
        <v>6.6666666666666666E-2</v>
      </c>
      <c r="U2079" s="34">
        <v>6.6666666666666666E-2</v>
      </c>
      <c r="V2079" s="34">
        <v>6.6666666666666666E-2</v>
      </c>
      <c r="W2079" s="34">
        <v>6.6666666666666666E-2</v>
      </c>
      <c r="X2079" s="34">
        <v>6.6666666666666666E-2</v>
      </c>
      <c r="Y2079" s="34">
        <v>6.6666666666666666E-2</v>
      </c>
      <c r="Z2079" s="34">
        <v>6.6666666666666666E-2</v>
      </c>
      <c r="AA2079" s="34">
        <v>6.3888888888888884E-2</v>
      </c>
    </row>
    <row r="2080" spans="1:27" ht="15.75" customHeight="1" x14ac:dyDescent="0.25">
      <c r="A2080" s="34">
        <v>35010150</v>
      </c>
      <c r="B2080" s="34">
        <v>23.066666666666666</v>
      </c>
      <c r="C2080" s="34">
        <v>41.2</v>
      </c>
      <c r="D2080" s="34">
        <v>173.28571428571428</v>
      </c>
      <c r="E2080" s="34">
        <v>399.47058823529414</v>
      </c>
      <c r="F2080" s="34">
        <v>371.86666666666667</v>
      </c>
      <c r="G2080" s="34">
        <v>365.42857142857144</v>
      </c>
      <c r="H2080" s="34">
        <v>252.61538461538461</v>
      </c>
      <c r="I2080" s="34">
        <v>240.2</v>
      </c>
      <c r="J2080" s="34">
        <v>200</v>
      </c>
      <c r="K2080" s="34">
        <v>226.45454545454547</v>
      </c>
      <c r="L2080" s="34">
        <v>183</v>
      </c>
      <c r="M2080" s="34">
        <v>57</v>
      </c>
      <c r="N2080" s="34">
        <v>164</v>
      </c>
      <c r="O2080" s="34">
        <v>0.5</v>
      </c>
      <c r="P2080" s="34">
        <v>0.5</v>
      </c>
      <c r="Q2080" s="34">
        <v>0.46666666666666667</v>
      </c>
      <c r="R2080" s="34">
        <v>0.56666666666666665</v>
      </c>
      <c r="S2080" s="34">
        <v>0.5</v>
      </c>
      <c r="T2080" s="34">
        <v>0.46666666666666667</v>
      </c>
      <c r="U2080" s="34">
        <v>0.43333333333333335</v>
      </c>
      <c r="V2080" s="34">
        <v>0.5</v>
      </c>
      <c r="W2080" s="34">
        <v>0.43333333333333335</v>
      </c>
      <c r="X2080" s="34">
        <v>0.36666666666666664</v>
      </c>
      <c r="Y2080" s="34">
        <v>0.36666666666666664</v>
      </c>
      <c r="Z2080" s="34">
        <v>0.36666666666666664</v>
      </c>
      <c r="AA2080" s="34">
        <v>0.45555555555555555</v>
      </c>
    </row>
    <row r="2081" spans="1:27" ht="15.75" customHeight="1" x14ac:dyDescent="0.25">
      <c r="A2081" s="34">
        <v>35010230</v>
      </c>
      <c r="B2081" s="34">
        <v>28.611111111111111</v>
      </c>
      <c r="C2081" s="34">
        <v>27.764705882352942</v>
      </c>
      <c r="D2081" s="34">
        <v>185.1764705882353</v>
      </c>
      <c r="E2081" s="34">
        <v>397.04444444444448</v>
      </c>
      <c r="F2081" s="34">
        <v>381.22222222222223</v>
      </c>
      <c r="G2081" s="34">
        <v>380.11111111111109</v>
      </c>
      <c r="H2081" s="34">
        <v>355.375</v>
      </c>
      <c r="I2081" s="34">
        <v>243.8125</v>
      </c>
      <c r="J2081" s="34">
        <v>221.33333333333334</v>
      </c>
      <c r="K2081" s="34">
        <v>291.0625</v>
      </c>
      <c r="L2081" s="34">
        <v>172.6875</v>
      </c>
      <c r="M2081" s="34">
        <v>79.5</v>
      </c>
      <c r="N2081" s="34">
        <v>204</v>
      </c>
      <c r="O2081" s="34">
        <v>0.6</v>
      </c>
      <c r="P2081" s="34">
        <v>0.56666666666666665</v>
      </c>
      <c r="Q2081" s="34">
        <v>0.56666666666666665</v>
      </c>
      <c r="R2081" s="34">
        <v>0.6</v>
      </c>
      <c r="S2081" s="34">
        <v>0.6</v>
      </c>
      <c r="T2081" s="34">
        <v>0.6</v>
      </c>
      <c r="U2081" s="34">
        <v>0.53333333333333333</v>
      </c>
      <c r="V2081" s="34">
        <v>0.53333333333333333</v>
      </c>
      <c r="W2081" s="34">
        <v>0.6</v>
      </c>
      <c r="X2081" s="34">
        <v>0.53333333333333333</v>
      </c>
      <c r="Y2081" s="34">
        <v>0.53333333333333333</v>
      </c>
      <c r="Z2081" s="34">
        <v>0.53333333333333333</v>
      </c>
      <c r="AA2081" s="34">
        <v>0.56666666666666665</v>
      </c>
    </row>
    <row r="2082" spans="1:27" ht="15.75" customHeight="1" x14ac:dyDescent="0.25">
      <c r="A2082" s="34">
        <v>35015030</v>
      </c>
      <c r="B2082" s="34">
        <v>10.299999999999999</v>
      </c>
      <c r="C2082" s="34">
        <v>62.8</v>
      </c>
      <c r="D2082" s="34">
        <v>103.55</v>
      </c>
      <c r="E2082" s="34" t="s">
        <v>1930</v>
      </c>
      <c r="F2082" s="34">
        <v>574.70000000000005</v>
      </c>
      <c r="G2082" s="34">
        <v>303.7</v>
      </c>
      <c r="H2082" s="34">
        <v>413.9</v>
      </c>
      <c r="I2082" s="34" t="s">
        <v>1930</v>
      </c>
      <c r="J2082" s="34">
        <v>232.6</v>
      </c>
      <c r="K2082" s="34">
        <v>243.20000000000002</v>
      </c>
      <c r="L2082" s="34">
        <v>245.6</v>
      </c>
      <c r="M2082" s="34">
        <v>0</v>
      </c>
      <c r="N2082" s="34">
        <v>13</v>
      </c>
      <c r="O2082" s="34">
        <v>6.6666666666666666E-2</v>
      </c>
      <c r="P2082" s="34">
        <v>6.6666666666666666E-2</v>
      </c>
      <c r="Q2082" s="34">
        <v>6.6666666666666666E-2</v>
      </c>
      <c r="R2082" s="34">
        <v>0</v>
      </c>
      <c r="S2082" s="34">
        <v>3.3333333333333333E-2</v>
      </c>
      <c r="T2082" s="34">
        <v>3.3333333333333333E-2</v>
      </c>
      <c r="U2082" s="34">
        <v>3.3333333333333333E-2</v>
      </c>
      <c r="V2082" s="34">
        <v>0</v>
      </c>
      <c r="W2082" s="34">
        <v>3.3333333333333333E-2</v>
      </c>
      <c r="X2082" s="34">
        <v>3.3333333333333333E-2</v>
      </c>
      <c r="Y2082" s="34">
        <v>3.3333333333333333E-2</v>
      </c>
      <c r="Z2082" s="34">
        <v>3.3333333333333333E-2</v>
      </c>
      <c r="AA2082" s="34">
        <v>3.6111111111111108E-2</v>
      </c>
    </row>
    <row r="2083" spans="1:27" ht="15.75" customHeight="1" x14ac:dyDescent="0.25">
      <c r="A2083" s="34">
        <v>35015050</v>
      </c>
      <c r="B2083" s="34">
        <v>28.364705882352936</v>
      </c>
      <c r="C2083" s="34">
        <v>64.952941176470588</v>
      </c>
      <c r="D2083" s="34">
        <v>202.94090909090912</v>
      </c>
      <c r="E2083" s="34">
        <v>361.47333333333336</v>
      </c>
      <c r="F2083" s="34">
        <v>353.39333333333332</v>
      </c>
      <c r="G2083" s="34">
        <v>341.65999999999997</v>
      </c>
      <c r="H2083" s="34">
        <v>243.38749999999999</v>
      </c>
      <c r="I2083" s="34">
        <v>210.07</v>
      </c>
      <c r="J2083" s="34">
        <v>201.505</v>
      </c>
      <c r="K2083" s="34">
        <v>257.54000000000002</v>
      </c>
      <c r="L2083" s="34">
        <v>208.33499999999998</v>
      </c>
      <c r="M2083" s="34">
        <v>47.527777777777779</v>
      </c>
      <c r="N2083" s="34">
        <v>210</v>
      </c>
      <c r="O2083" s="34">
        <v>0.56666666666666665</v>
      </c>
      <c r="P2083" s="34">
        <v>0.56666666666666665</v>
      </c>
      <c r="Q2083" s="34">
        <v>0.73333333333333328</v>
      </c>
      <c r="R2083" s="34">
        <v>0.5</v>
      </c>
      <c r="S2083" s="34">
        <v>0.5</v>
      </c>
      <c r="T2083" s="34">
        <v>0.5</v>
      </c>
      <c r="U2083" s="34">
        <v>0.53333333333333333</v>
      </c>
      <c r="V2083" s="34">
        <v>0.66666666666666663</v>
      </c>
      <c r="W2083" s="34">
        <v>0.66666666666666663</v>
      </c>
      <c r="X2083" s="34">
        <v>0.5</v>
      </c>
      <c r="Y2083" s="34">
        <v>0.66666666666666663</v>
      </c>
      <c r="Z2083" s="34">
        <v>0.6</v>
      </c>
      <c r="AA2083" s="34">
        <v>0.58333333333333337</v>
      </c>
    </row>
    <row r="2084" spans="1:27" ht="15.75" customHeight="1" x14ac:dyDescent="0.25">
      <c r="A2084" s="34">
        <v>35020010</v>
      </c>
      <c r="B2084" s="34">
        <v>37.88928571428572</v>
      </c>
      <c r="C2084" s="34">
        <v>59.167999999999999</v>
      </c>
      <c r="D2084" s="34">
        <v>126.80434782608695</v>
      </c>
      <c r="E2084" s="34">
        <v>233.74166666666667</v>
      </c>
      <c r="F2084" s="34">
        <v>349.7578947368421</v>
      </c>
      <c r="G2084" s="34">
        <v>347.49545454545455</v>
      </c>
      <c r="H2084" s="34">
        <v>412.25238095238092</v>
      </c>
      <c r="I2084" s="34">
        <v>349.93636363636364</v>
      </c>
      <c r="J2084" s="34">
        <v>246.06923076923078</v>
      </c>
      <c r="K2084" s="34">
        <v>174.25</v>
      </c>
      <c r="L2084" s="34">
        <v>128.28749999999999</v>
      </c>
      <c r="M2084" s="34">
        <v>76.611538461538458</v>
      </c>
      <c r="N2084" s="34">
        <v>286</v>
      </c>
      <c r="O2084" s="34">
        <v>0.93333333333333335</v>
      </c>
      <c r="P2084" s="34">
        <v>0.83333333333333337</v>
      </c>
      <c r="Q2084" s="34">
        <v>0.76666666666666672</v>
      </c>
      <c r="R2084" s="34">
        <v>0.8</v>
      </c>
      <c r="S2084" s="34">
        <v>0.6333333333333333</v>
      </c>
      <c r="T2084" s="34">
        <v>0.73333333333333328</v>
      </c>
      <c r="U2084" s="34">
        <v>0.7</v>
      </c>
      <c r="V2084" s="34">
        <v>0.73333333333333328</v>
      </c>
      <c r="W2084" s="34">
        <v>0.8666666666666667</v>
      </c>
      <c r="X2084" s="34">
        <v>0.8666666666666667</v>
      </c>
      <c r="Y2084" s="34">
        <v>0.8</v>
      </c>
      <c r="Z2084" s="34">
        <v>0.8666666666666667</v>
      </c>
      <c r="AA2084" s="34">
        <v>0.7944444444444444</v>
      </c>
    </row>
    <row r="2085" spans="1:27" ht="15.75" customHeight="1" x14ac:dyDescent="0.25">
      <c r="A2085" s="34">
        <v>35020020</v>
      </c>
      <c r="B2085" s="34">
        <v>90.796666666666667</v>
      </c>
      <c r="C2085" s="34">
        <v>120.55333333333334</v>
      </c>
      <c r="D2085" s="34">
        <v>256.28518518518518</v>
      </c>
      <c r="E2085" s="34">
        <v>474.89285714285722</v>
      </c>
      <c r="F2085" s="34">
        <v>712.01724137931046</v>
      </c>
      <c r="G2085" s="34">
        <v>678.77692307692314</v>
      </c>
      <c r="H2085" s="34">
        <v>681.37241379310353</v>
      </c>
      <c r="I2085" s="34">
        <v>557.63333333333333</v>
      </c>
      <c r="J2085" s="34">
        <v>513.89310344827584</v>
      </c>
      <c r="K2085" s="34">
        <v>385.3366666666667</v>
      </c>
      <c r="L2085" s="34">
        <v>307.06333333333333</v>
      </c>
      <c r="M2085" s="34">
        <v>193.75357142857141</v>
      </c>
      <c r="N2085" s="34">
        <v>346</v>
      </c>
      <c r="O2085" s="34">
        <v>1</v>
      </c>
      <c r="P2085" s="34">
        <v>1</v>
      </c>
      <c r="Q2085" s="34">
        <v>0.9</v>
      </c>
      <c r="R2085" s="34">
        <v>0.93333333333333335</v>
      </c>
      <c r="S2085" s="34">
        <v>0.96666666666666667</v>
      </c>
      <c r="T2085" s="34">
        <v>0.8666666666666667</v>
      </c>
      <c r="U2085" s="34">
        <v>0.96666666666666667</v>
      </c>
      <c r="V2085" s="34">
        <v>1</v>
      </c>
      <c r="W2085" s="34">
        <v>0.96666666666666667</v>
      </c>
      <c r="X2085" s="34">
        <v>1</v>
      </c>
      <c r="Y2085" s="34">
        <v>1</v>
      </c>
      <c r="Z2085" s="34">
        <v>0.93333333333333335</v>
      </c>
      <c r="AA2085" s="34">
        <v>0.96111111111111114</v>
      </c>
    </row>
    <row r="2086" spans="1:27" ht="15.75" customHeight="1" x14ac:dyDescent="0.25">
      <c r="A2086" s="34">
        <v>35020030</v>
      </c>
      <c r="B2086" s="34">
        <v>148.44444444444446</v>
      </c>
      <c r="C2086" s="34">
        <v>206.27272727272728</v>
      </c>
      <c r="D2086" s="34">
        <v>313.5</v>
      </c>
      <c r="E2086" s="34">
        <v>589.70000000000005</v>
      </c>
      <c r="F2086" s="34">
        <v>857.625</v>
      </c>
      <c r="G2086" s="34">
        <v>763.44444444444446</v>
      </c>
      <c r="H2086" s="34">
        <v>623.22222222222217</v>
      </c>
      <c r="I2086" s="34">
        <v>680.5</v>
      </c>
      <c r="J2086" s="34">
        <v>569.33333333333337</v>
      </c>
      <c r="K2086" s="34">
        <v>504.55555555555554</v>
      </c>
      <c r="L2086" s="34">
        <v>418.11111111111109</v>
      </c>
      <c r="M2086" s="34">
        <v>328.375</v>
      </c>
      <c r="N2086" s="34">
        <v>111</v>
      </c>
      <c r="O2086" s="34">
        <v>0.3</v>
      </c>
      <c r="P2086" s="34">
        <v>0.36666666666666664</v>
      </c>
      <c r="Q2086" s="34">
        <v>0.33333333333333331</v>
      </c>
      <c r="R2086" s="34">
        <v>0.33333333333333331</v>
      </c>
      <c r="S2086" s="34">
        <v>0.26666666666666666</v>
      </c>
      <c r="T2086" s="34">
        <v>0.3</v>
      </c>
      <c r="U2086" s="34">
        <v>0.3</v>
      </c>
      <c r="V2086" s="34">
        <v>0.33333333333333331</v>
      </c>
      <c r="W2086" s="34">
        <v>0.3</v>
      </c>
      <c r="X2086" s="34">
        <v>0.3</v>
      </c>
      <c r="Y2086" s="34">
        <v>0.3</v>
      </c>
      <c r="Z2086" s="34">
        <v>0.26666666666666666</v>
      </c>
      <c r="AA2086" s="34">
        <v>0.30833333333333335</v>
      </c>
    </row>
    <row r="2087" spans="1:27" ht="15.75" customHeight="1" x14ac:dyDescent="0.25">
      <c r="A2087" s="34">
        <v>35020040</v>
      </c>
      <c r="B2087" s="34">
        <v>8</v>
      </c>
      <c r="C2087" s="34">
        <v>81.5</v>
      </c>
      <c r="D2087" s="34">
        <v>246.25</v>
      </c>
      <c r="E2087" s="34">
        <v>276.5</v>
      </c>
      <c r="F2087" s="34">
        <v>402.25</v>
      </c>
      <c r="G2087" s="34">
        <v>262.5</v>
      </c>
      <c r="H2087" s="34">
        <v>215.25</v>
      </c>
      <c r="I2087" s="34">
        <v>284</v>
      </c>
      <c r="J2087" s="34">
        <v>164.25</v>
      </c>
      <c r="K2087" s="34">
        <v>284.75</v>
      </c>
      <c r="L2087" s="34">
        <v>187.5</v>
      </c>
      <c r="M2087" s="34">
        <v>30</v>
      </c>
      <c r="N2087" s="34">
        <v>24</v>
      </c>
      <c r="O2087" s="34">
        <v>6.6666666666666666E-2</v>
      </c>
      <c r="P2087" s="34">
        <v>6.6666666666666666E-2</v>
      </c>
      <c r="Q2087" s="34">
        <v>6.6666666666666666E-2</v>
      </c>
      <c r="R2087" s="34">
        <v>6.6666666666666666E-2</v>
      </c>
      <c r="S2087" s="34">
        <v>6.6666666666666666E-2</v>
      </c>
      <c r="T2087" s="34">
        <v>6.6666666666666666E-2</v>
      </c>
      <c r="U2087" s="34">
        <v>6.6666666666666666E-2</v>
      </c>
      <c r="V2087" s="34">
        <v>6.6666666666666666E-2</v>
      </c>
      <c r="W2087" s="34">
        <v>6.6666666666666666E-2</v>
      </c>
      <c r="X2087" s="34">
        <v>6.6666666666666666E-2</v>
      </c>
      <c r="Y2087" s="34">
        <v>6.6666666666666666E-2</v>
      </c>
      <c r="Z2087" s="34">
        <v>6.6666666666666666E-2</v>
      </c>
      <c r="AA2087" s="34">
        <v>6.6666666666666666E-2</v>
      </c>
    </row>
    <row r="2088" spans="1:27" ht="15.75" customHeight="1" x14ac:dyDescent="0.25">
      <c r="A2088" s="34">
        <v>35020060</v>
      </c>
      <c r="B2088" s="34">
        <v>32.15</v>
      </c>
      <c r="C2088" s="34">
        <v>50.51</v>
      </c>
      <c r="D2088" s="34">
        <v>140.85862068965517</v>
      </c>
      <c r="E2088" s="34">
        <v>367.08148148148149</v>
      </c>
      <c r="F2088" s="34">
        <v>407.47666666666663</v>
      </c>
      <c r="G2088" s="34">
        <v>366.70344827586206</v>
      </c>
      <c r="H2088" s="34">
        <v>298.01333333333332</v>
      </c>
      <c r="I2088" s="34">
        <v>245.71</v>
      </c>
      <c r="J2088" s="34">
        <v>231.56333333333333</v>
      </c>
      <c r="K2088" s="34">
        <v>267.41724137931038</v>
      </c>
      <c r="L2088" s="34">
        <v>208.1</v>
      </c>
      <c r="M2088" s="34">
        <v>68.855172413793099</v>
      </c>
      <c r="N2088" s="34">
        <v>352</v>
      </c>
      <c r="O2088" s="34">
        <v>1</v>
      </c>
      <c r="P2088" s="34">
        <v>1</v>
      </c>
      <c r="Q2088" s="34">
        <v>0.96666666666666667</v>
      </c>
      <c r="R2088" s="34">
        <v>0.9</v>
      </c>
      <c r="S2088" s="34">
        <v>1</v>
      </c>
      <c r="T2088" s="34">
        <v>0.96666666666666667</v>
      </c>
      <c r="U2088" s="34">
        <v>1</v>
      </c>
      <c r="V2088" s="34">
        <v>1</v>
      </c>
      <c r="W2088" s="34">
        <v>1</v>
      </c>
      <c r="X2088" s="34">
        <v>0.96666666666666667</v>
      </c>
      <c r="Y2088" s="34">
        <v>0.96666666666666667</v>
      </c>
      <c r="Z2088" s="34">
        <v>0.96666666666666667</v>
      </c>
      <c r="AA2088" s="34">
        <v>0.97777777777777775</v>
      </c>
    </row>
    <row r="2089" spans="1:27" ht="15.75" customHeight="1" x14ac:dyDescent="0.25">
      <c r="A2089" s="34">
        <v>35020070</v>
      </c>
      <c r="B2089" s="34">
        <v>22.2</v>
      </c>
      <c r="C2089" s="34">
        <v>31</v>
      </c>
      <c r="D2089" s="34">
        <v>91.25</v>
      </c>
      <c r="E2089" s="34">
        <v>284.75</v>
      </c>
      <c r="F2089" s="34">
        <v>391.75</v>
      </c>
      <c r="G2089" s="34">
        <v>289.67500000000001</v>
      </c>
      <c r="H2089" s="34">
        <v>396.75</v>
      </c>
      <c r="I2089" s="34">
        <v>331.75</v>
      </c>
      <c r="J2089" s="34">
        <v>245.5</v>
      </c>
      <c r="K2089" s="34">
        <v>246.25</v>
      </c>
      <c r="L2089" s="34">
        <v>212.25</v>
      </c>
      <c r="M2089" s="34">
        <v>30</v>
      </c>
      <c r="N2089" s="34">
        <v>48</v>
      </c>
      <c r="O2089" s="34">
        <v>0.16666666666666666</v>
      </c>
      <c r="P2089" s="34">
        <v>0.13333333333333333</v>
      </c>
      <c r="Q2089" s="34">
        <v>0.13333333333333333</v>
      </c>
      <c r="R2089" s="34">
        <v>0.13333333333333333</v>
      </c>
      <c r="S2089" s="34">
        <v>0.13333333333333333</v>
      </c>
      <c r="T2089" s="34">
        <v>0.13333333333333333</v>
      </c>
      <c r="U2089" s="34">
        <v>0.13333333333333333</v>
      </c>
      <c r="V2089" s="34">
        <v>0.13333333333333333</v>
      </c>
      <c r="W2089" s="34">
        <v>0.13333333333333333</v>
      </c>
      <c r="X2089" s="34">
        <v>0.13333333333333333</v>
      </c>
      <c r="Y2089" s="34">
        <v>0.13333333333333333</v>
      </c>
      <c r="Z2089" s="34">
        <v>0.1</v>
      </c>
      <c r="AA2089" s="34">
        <v>0.13333333333333333</v>
      </c>
    </row>
    <row r="2090" spans="1:27" ht="15.75" customHeight="1" x14ac:dyDescent="0.25">
      <c r="A2090" s="34">
        <v>35020080</v>
      </c>
      <c r="B2090" s="34" t="s">
        <v>1930</v>
      </c>
      <c r="C2090" s="34" t="s">
        <v>1930</v>
      </c>
      <c r="D2090" s="34" t="s">
        <v>1930</v>
      </c>
      <c r="E2090" s="34" t="s">
        <v>1930</v>
      </c>
      <c r="F2090" s="34" t="s">
        <v>1930</v>
      </c>
      <c r="G2090" s="34" t="s">
        <v>1930</v>
      </c>
      <c r="H2090" s="34" t="s">
        <v>1930</v>
      </c>
      <c r="I2090" s="34" t="s">
        <v>1930</v>
      </c>
      <c r="J2090" s="34">
        <v>87.8</v>
      </c>
      <c r="K2090" s="34">
        <v>54.699999999999996</v>
      </c>
      <c r="L2090" s="34">
        <v>56.1</v>
      </c>
      <c r="M2090" s="34">
        <v>19.899999999999999</v>
      </c>
      <c r="N2090" s="34">
        <v>4</v>
      </c>
      <c r="O2090" s="34">
        <v>0</v>
      </c>
      <c r="P2090" s="34">
        <v>0</v>
      </c>
      <c r="Q2090" s="34">
        <v>0</v>
      </c>
      <c r="R2090" s="34">
        <v>0</v>
      </c>
      <c r="S2090" s="34">
        <v>0</v>
      </c>
      <c r="T2090" s="34">
        <v>0</v>
      </c>
      <c r="U2090" s="34">
        <v>0</v>
      </c>
      <c r="V2090" s="34">
        <v>0</v>
      </c>
      <c r="W2090" s="34">
        <v>3.3333333333333333E-2</v>
      </c>
      <c r="X2090" s="34">
        <v>3.3333333333333333E-2</v>
      </c>
      <c r="Y2090" s="34">
        <v>3.3333333333333333E-2</v>
      </c>
      <c r="Z2090" s="34">
        <v>3.3333333333333333E-2</v>
      </c>
      <c r="AA2090" s="34">
        <v>1.1111111111111112E-2</v>
      </c>
    </row>
    <row r="2091" spans="1:27" ht="15.75" customHeight="1" x14ac:dyDescent="0.25">
      <c r="A2091" s="34">
        <v>35020240</v>
      </c>
      <c r="B2091" s="34">
        <v>30.271428571428579</v>
      </c>
      <c r="C2091" s="34">
        <v>36.271428571428572</v>
      </c>
      <c r="D2091" s="34">
        <v>74.914285714285725</v>
      </c>
      <c r="E2091" s="34">
        <v>124.76500000000001</v>
      </c>
      <c r="F2091" s="34">
        <v>152.62000000000006</v>
      </c>
      <c r="G2091" s="34">
        <v>140.7578947368421</v>
      </c>
      <c r="H2091" s="34">
        <v>142.95789473684206</v>
      </c>
      <c r="I2091" s="34">
        <v>119.47368421052634</v>
      </c>
      <c r="J2091" s="34">
        <v>81.065000000000012</v>
      </c>
      <c r="K2091" s="34">
        <v>95.927777777777777</v>
      </c>
      <c r="L2091" s="34">
        <v>85.34210526315789</v>
      </c>
      <c r="M2091" s="34">
        <v>42.464999999999996</v>
      </c>
      <c r="N2091" s="34">
        <v>237</v>
      </c>
      <c r="O2091" s="34">
        <v>0.7</v>
      </c>
      <c r="P2091" s="34">
        <v>0.7</v>
      </c>
      <c r="Q2091" s="34">
        <v>0.7</v>
      </c>
      <c r="R2091" s="34">
        <v>0.66666666666666663</v>
      </c>
      <c r="S2091" s="34">
        <v>0.66666666666666663</v>
      </c>
      <c r="T2091" s="34">
        <v>0.6333333333333333</v>
      </c>
      <c r="U2091" s="34">
        <v>0.6333333333333333</v>
      </c>
      <c r="V2091" s="34">
        <v>0.6333333333333333</v>
      </c>
      <c r="W2091" s="34">
        <v>0.66666666666666663</v>
      </c>
      <c r="X2091" s="34">
        <v>0.6</v>
      </c>
      <c r="Y2091" s="34">
        <v>0.6333333333333333</v>
      </c>
      <c r="Z2091" s="34">
        <v>0.66666666666666663</v>
      </c>
      <c r="AA2091" s="34">
        <v>0.65833333333333333</v>
      </c>
    </row>
    <row r="2092" spans="1:27" ht="15.75" customHeight="1" x14ac:dyDescent="0.25">
      <c r="A2092" s="34">
        <v>35020280</v>
      </c>
      <c r="B2092" s="34">
        <v>17.535714285714285</v>
      </c>
      <c r="C2092" s="34">
        <v>25.570370370370362</v>
      </c>
      <c r="D2092" s="34">
        <v>59.486206896551721</v>
      </c>
      <c r="E2092" s="34">
        <v>109.57241379310345</v>
      </c>
      <c r="F2092" s="34">
        <v>134.3206896551724</v>
      </c>
      <c r="G2092" s="34">
        <v>123.47</v>
      </c>
      <c r="H2092" s="34">
        <v>113.34285714285713</v>
      </c>
      <c r="I2092" s="34">
        <v>94.496428571428595</v>
      </c>
      <c r="J2092" s="34">
        <v>72.646666666666661</v>
      </c>
      <c r="K2092" s="34">
        <v>76.962068965517247</v>
      </c>
      <c r="L2092" s="34">
        <v>78.171428571428578</v>
      </c>
      <c r="M2092" s="34">
        <v>34.370000000000005</v>
      </c>
      <c r="N2092" s="34">
        <v>345</v>
      </c>
      <c r="O2092" s="34">
        <v>0.93333333333333335</v>
      </c>
      <c r="P2092" s="34">
        <v>0.9</v>
      </c>
      <c r="Q2092" s="34">
        <v>0.96666666666666667</v>
      </c>
      <c r="R2092" s="34">
        <v>0.96666666666666667</v>
      </c>
      <c r="S2092" s="34">
        <v>0.96666666666666667</v>
      </c>
      <c r="T2092" s="34">
        <v>1</v>
      </c>
      <c r="U2092" s="34">
        <v>0.93333333333333335</v>
      </c>
      <c r="V2092" s="34">
        <v>0.93333333333333335</v>
      </c>
      <c r="W2092" s="34">
        <v>1</v>
      </c>
      <c r="X2092" s="34">
        <v>0.96666666666666667</v>
      </c>
      <c r="Y2092" s="34">
        <v>0.93333333333333335</v>
      </c>
      <c r="Z2092" s="34">
        <v>1</v>
      </c>
      <c r="AA2092" s="34">
        <v>0.95833333333333337</v>
      </c>
    </row>
    <row r="2093" spans="1:27" ht="15.75" customHeight="1" x14ac:dyDescent="0.25">
      <c r="A2093" s="34">
        <v>35020290</v>
      </c>
      <c r="B2093" s="34">
        <v>23.369230769230775</v>
      </c>
      <c r="C2093" s="34">
        <v>31.603846153846156</v>
      </c>
      <c r="D2093" s="34">
        <v>71.907692307692315</v>
      </c>
      <c r="E2093" s="34">
        <v>121.976</v>
      </c>
      <c r="F2093" s="34">
        <v>149.82222222222222</v>
      </c>
      <c r="G2093" s="34">
        <v>143.57500000000002</v>
      </c>
      <c r="H2093" s="34">
        <v>134.52142857142857</v>
      </c>
      <c r="I2093" s="34">
        <v>105.28846153846152</v>
      </c>
      <c r="J2093" s="34">
        <v>79.811111111111117</v>
      </c>
      <c r="K2093" s="34">
        <v>91.68518518518519</v>
      </c>
      <c r="L2093" s="34">
        <v>86.361538461538444</v>
      </c>
      <c r="M2093" s="34">
        <v>40.053571428571438</v>
      </c>
      <c r="N2093" s="34">
        <v>320</v>
      </c>
      <c r="O2093" s="34">
        <v>0.8666666666666667</v>
      </c>
      <c r="P2093" s="34">
        <v>0.8666666666666667</v>
      </c>
      <c r="Q2093" s="34">
        <v>0.8666666666666667</v>
      </c>
      <c r="R2093" s="34">
        <v>0.83333333333333337</v>
      </c>
      <c r="S2093" s="34">
        <v>0.9</v>
      </c>
      <c r="T2093" s="34">
        <v>0.93333333333333335</v>
      </c>
      <c r="U2093" s="34">
        <v>0.93333333333333335</v>
      </c>
      <c r="V2093" s="34">
        <v>0.8666666666666667</v>
      </c>
      <c r="W2093" s="34">
        <v>0.9</v>
      </c>
      <c r="X2093" s="34">
        <v>0.9</v>
      </c>
      <c r="Y2093" s="34">
        <v>0.8666666666666667</v>
      </c>
      <c r="Z2093" s="34">
        <v>0.93333333333333335</v>
      </c>
      <c r="AA2093" s="34">
        <v>0.88888888888888884</v>
      </c>
    </row>
    <row r="2094" spans="1:27" ht="15.75" customHeight="1" x14ac:dyDescent="0.25">
      <c r="A2094" s="34">
        <v>35020300</v>
      </c>
      <c r="B2094" s="34">
        <v>41.8</v>
      </c>
      <c r="C2094" s="34">
        <v>68.666666666666671</v>
      </c>
      <c r="D2094" s="34">
        <v>101.13703703703703</v>
      </c>
      <c r="E2094" s="34">
        <v>167.6793103448276</v>
      </c>
      <c r="F2094" s="34">
        <v>223.38620689655176</v>
      </c>
      <c r="G2094" s="34">
        <v>240.76538461538459</v>
      </c>
      <c r="H2094" s="34">
        <v>227.71538461538464</v>
      </c>
      <c r="I2094" s="34">
        <v>181.89642857142857</v>
      </c>
      <c r="J2094" s="34">
        <v>114.76538461538462</v>
      </c>
      <c r="K2094" s="34">
        <v>129.47777777777779</v>
      </c>
      <c r="L2094" s="34">
        <v>117.58148148148148</v>
      </c>
      <c r="M2094" s="34">
        <v>62.078571428571429</v>
      </c>
      <c r="N2094" s="34">
        <v>330</v>
      </c>
      <c r="O2094" s="34">
        <v>1</v>
      </c>
      <c r="P2094" s="34">
        <v>0.9</v>
      </c>
      <c r="Q2094" s="34">
        <v>0.9</v>
      </c>
      <c r="R2094" s="34">
        <v>0.96666666666666667</v>
      </c>
      <c r="S2094" s="34">
        <v>0.96666666666666667</v>
      </c>
      <c r="T2094" s="34">
        <v>0.8666666666666667</v>
      </c>
      <c r="U2094" s="34">
        <v>0.8666666666666667</v>
      </c>
      <c r="V2094" s="34">
        <v>0.93333333333333335</v>
      </c>
      <c r="W2094" s="34">
        <v>0.8666666666666667</v>
      </c>
      <c r="X2094" s="34">
        <v>0.9</v>
      </c>
      <c r="Y2094" s="34">
        <v>0.9</v>
      </c>
      <c r="Z2094" s="34">
        <v>0.93333333333333335</v>
      </c>
      <c r="AA2094" s="34">
        <v>0.91666666666666663</v>
      </c>
    </row>
    <row r="2095" spans="1:27" ht="15.75" customHeight="1" x14ac:dyDescent="0.25">
      <c r="A2095" s="34">
        <v>35020310</v>
      </c>
      <c r="B2095" s="34">
        <v>21.523333333333326</v>
      </c>
      <c r="C2095" s="34">
        <v>36.128571428571433</v>
      </c>
      <c r="D2095" s="34">
        <v>70.621428571428581</v>
      </c>
      <c r="E2095" s="34">
        <v>116.0148148148148</v>
      </c>
      <c r="F2095" s="34">
        <v>157.38928571428573</v>
      </c>
      <c r="G2095" s="34">
        <v>173.7592592592593</v>
      </c>
      <c r="H2095" s="34">
        <v>159.94399999999996</v>
      </c>
      <c r="I2095" s="34">
        <v>125.23571428571428</v>
      </c>
      <c r="J2095" s="34">
        <v>88.740740740740748</v>
      </c>
      <c r="K2095" s="34">
        <v>88.017241379310349</v>
      </c>
      <c r="L2095" s="34">
        <v>65.553846153846152</v>
      </c>
      <c r="M2095" s="34">
        <v>33.289285714285718</v>
      </c>
      <c r="N2095" s="34">
        <v>331</v>
      </c>
      <c r="O2095" s="34">
        <v>1</v>
      </c>
      <c r="P2095" s="34">
        <v>0.93333333333333335</v>
      </c>
      <c r="Q2095" s="34">
        <v>0.93333333333333335</v>
      </c>
      <c r="R2095" s="34">
        <v>0.9</v>
      </c>
      <c r="S2095" s="34">
        <v>0.93333333333333335</v>
      </c>
      <c r="T2095" s="34">
        <v>0.9</v>
      </c>
      <c r="U2095" s="34">
        <v>0.83333333333333337</v>
      </c>
      <c r="V2095" s="34">
        <v>0.93333333333333335</v>
      </c>
      <c r="W2095" s="34">
        <v>0.9</v>
      </c>
      <c r="X2095" s="34">
        <v>0.96666666666666667</v>
      </c>
      <c r="Y2095" s="34">
        <v>0.8666666666666667</v>
      </c>
      <c r="Z2095" s="34">
        <v>0.93333333333333335</v>
      </c>
      <c r="AA2095" s="34">
        <v>0.9194444444444444</v>
      </c>
    </row>
    <row r="2096" spans="1:27" ht="15.75" customHeight="1" x14ac:dyDescent="0.25">
      <c r="A2096" s="34">
        <v>35020340</v>
      </c>
      <c r="B2096" s="34">
        <v>41.234782608695653</v>
      </c>
      <c r="C2096" s="34">
        <v>63.300000000000004</v>
      </c>
      <c r="D2096" s="34">
        <v>112.82173913043479</v>
      </c>
      <c r="E2096" s="34">
        <v>179.42105263157896</v>
      </c>
      <c r="F2096" s="34">
        <v>264.45000000000005</v>
      </c>
      <c r="G2096" s="34">
        <v>272.7409090909091</v>
      </c>
      <c r="H2096" s="34">
        <v>254.98695652173919</v>
      </c>
      <c r="I2096" s="34">
        <v>191.35454545454547</v>
      </c>
      <c r="J2096" s="34">
        <v>148.90454545454546</v>
      </c>
      <c r="K2096" s="34">
        <v>132.60454545454544</v>
      </c>
      <c r="L2096" s="34">
        <v>90.521739130434781</v>
      </c>
      <c r="M2096" s="34">
        <v>52.009523809523799</v>
      </c>
      <c r="N2096" s="34">
        <v>260</v>
      </c>
      <c r="O2096" s="34">
        <v>0.76666666666666672</v>
      </c>
      <c r="P2096" s="34">
        <v>0.73333333333333328</v>
      </c>
      <c r="Q2096" s="34">
        <v>0.76666666666666672</v>
      </c>
      <c r="R2096" s="34">
        <v>0.6333333333333333</v>
      </c>
      <c r="S2096" s="34">
        <v>0.6</v>
      </c>
      <c r="T2096" s="34">
        <v>0.73333333333333328</v>
      </c>
      <c r="U2096" s="34">
        <v>0.76666666666666672</v>
      </c>
      <c r="V2096" s="34">
        <v>0.73333333333333328</v>
      </c>
      <c r="W2096" s="34">
        <v>0.73333333333333328</v>
      </c>
      <c r="X2096" s="34">
        <v>0.73333333333333328</v>
      </c>
      <c r="Y2096" s="34">
        <v>0.76666666666666672</v>
      </c>
      <c r="Z2096" s="34">
        <v>0.7</v>
      </c>
      <c r="AA2096" s="34">
        <v>0.72222222222222221</v>
      </c>
    </row>
    <row r="2097" spans="1:27" ht="15.75" customHeight="1" x14ac:dyDescent="0.25">
      <c r="A2097" s="34">
        <v>35020350</v>
      </c>
      <c r="B2097" s="34">
        <v>30.662068965517236</v>
      </c>
      <c r="C2097" s="34">
        <v>42.779310344827593</v>
      </c>
      <c r="D2097" s="34">
        <v>66.789655172413802</v>
      </c>
      <c r="E2097" s="34">
        <v>112.56551724137931</v>
      </c>
      <c r="F2097" s="34">
        <v>139.28571428571428</v>
      </c>
      <c r="G2097" s="34">
        <v>150.36666666666667</v>
      </c>
      <c r="H2097" s="34">
        <v>157.66428571428574</v>
      </c>
      <c r="I2097" s="34">
        <v>120.29629629629632</v>
      </c>
      <c r="J2097" s="34">
        <v>90.067857142857164</v>
      </c>
      <c r="K2097" s="34">
        <v>97.435714285714297</v>
      </c>
      <c r="L2097" s="34">
        <v>99.810714285714241</v>
      </c>
      <c r="M2097" s="34">
        <v>47.62222222222222</v>
      </c>
      <c r="N2097" s="34">
        <v>337</v>
      </c>
      <c r="O2097" s="34">
        <v>0.96666666666666667</v>
      </c>
      <c r="P2097" s="34">
        <v>0.96666666666666667</v>
      </c>
      <c r="Q2097" s="34">
        <v>0.96666666666666667</v>
      </c>
      <c r="R2097" s="34">
        <v>0.96666666666666667</v>
      </c>
      <c r="S2097" s="34">
        <v>0.93333333333333335</v>
      </c>
      <c r="T2097" s="34">
        <v>0.9</v>
      </c>
      <c r="U2097" s="34">
        <v>0.93333333333333335</v>
      </c>
      <c r="V2097" s="34">
        <v>0.9</v>
      </c>
      <c r="W2097" s="34">
        <v>0.93333333333333335</v>
      </c>
      <c r="X2097" s="34">
        <v>0.93333333333333335</v>
      </c>
      <c r="Y2097" s="34">
        <v>0.93333333333333335</v>
      </c>
      <c r="Z2097" s="34">
        <v>0.9</v>
      </c>
      <c r="AA2097" s="34">
        <v>0.93611111111111112</v>
      </c>
    </row>
    <row r="2098" spans="1:27" ht="15.75" customHeight="1" x14ac:dyDescent="0.25">
      <c r="A2098" s="34">
        <v>35020380</v>
      </c>
      <c r="B2098" s="34">
        <v>28.012500000000006</v>
      </c>
      <c r="C2098" s="34">
        <v>54.790909090909082</v>
      </c>
      <c r="D2098" s="34">
        <v>89.94285714285715</v>
      </c>
      <c r="E2098" s="34">
        <v>213.1</v>
      </c>
      <c r="F2098" s="34">
        <v>127.35555555555555</v>
      </c>
      <c r="G2098" s="34">
        <v>180.02499999999998</v>
      </c>
      <c r="H2098" s="34">
        <v>212.27142857142854</v>
      </c>
      <c r="I2098" s="34">
        <v>189.01999999999998</v>
      </c>
      <c r="J2098" s="34">
        <v>111.93333333333332</v>
      </c>
      <c r="K2098" s="34">
        <v>139.54444444444445</v>
      </c>
      <c r="L2098" s="34">
        <v>128.98461538461538</v>
      </c>
      <c r="M2098" s="34">
        <v>64.672727272727272</v>
      </c>
      <c r="N2098" s="34">
        <v>110</v>
      </c>
      <c r="O2098" s="34">
        <v>0.26666666666666666</v>
      </c>
      <c r="P2098" s="34">
        <v>0.36666666666666664</v>
      </c>
      <c r="Q2098" s="34">
        <v>0.46666666666666667</v>
      </c>
      <c r="R2098" s="34">
        <v>0.2</v>
      </c>
      <c r="S2098" s="34">
        <v>0.3</v>
      </c>
      <c r="T2098" s="34">
        <v>0.26666666666666666</v>
      </c>
      <c r="U2098" s="34">
        <v>0.23333333333333334</v>
      </c>
      <c r="V2098" s="34">
        <v>0.16666666666666666</v>
      </c>
      <c r="W2098" s="34">
        <v>0.3</v>
      </c>
      <c r="X2098" s="34">
        <v>0.3</v>
      </c>
      <c r="Y2098" s="34">
        <v>0.43333333333333335</v>
      </c>
      <c r="Z2098" s="34">
        <v>0.36666666666666664</v>
      </c>
      <c r="AA2098" s="34">
        <v>0.30555555555555558</v>
      </c>
    </row>
    <row r="2099" spans="1:27" ht="15.75" customHeight="1" x14ac:dyDescent="0.25">
      <c r="A2099" s="34">
        <v>35020390</v>
      </c>
      <c r="B2099" s="34">
        <v>37.004999999999995</v>
      </c>
      <c r="C2099" s="34">
        <v>52.054999999999993</v>
      </c>
      <c r="D2099" s="34">
        <v>88.690000000000012</v>
      </c>
      <c r="E2099" s="34">
        <v>136.07777777777778</v>
      </c>
      <c r="F2099" s="34">
        <v>185.89473684210529</v>
      </c>
      <c r="G2099" s="34">
        <v>197.27500000000001</v>
      </c>
      <c r="H2099" s="34">
        <v>209.7842105263158</v>
      </c>
      <c r="I2099" s="34">
        <v>173.5894736842105</v>
      </c>
      <c r="J2099" s="34">
        <v>111.78333333333333</v>
      </c>
      <c r="K2099" s="34">
        <v>126.7315789473684</v>
      </c>
      <c r="L2099" s="34">
        <v>92.394736842105246</v>
      </c>
      <c r="M2099" s="34">
        <v>54.221052631578935</v>
      </c>
      <c r="N2099" s="34">
        <v>230</v>
      </c>
      <c r="O2099" s="34">
        <v>0.66666666666666663</v>
      </c>
      <c r="P2099" s="34">
        <v>0.66666666666666663</v>
      </c>
      <c r="Q2099" s="34">
        <v>0.66666666666666663</v>
      </c>
      <c r="R2099" s="34">
        <v>0.6</v>
      </c>
      <c r="S2099" s="34">
        <v>0.6333333333333333</v>
      </c>
      <c r="T2099" s="34">
        <v>0.66666666666666663</v>
      </c>
      <c r="U2099" s="34">
        <v>0.6333333333333333</v>
      </c>
      <c r="V2099" s="34">
        <v>0.6333333333333333</v>
      </c>
      <c r="W2099" s="34">
        <v>0.6</v>
      </c>
      <c r="X2099" s="34">
        <v>0.6333333333333333</v>
      </c>
      <c r="Y2099" s="34">
        <v>0.6333333333333333</v>
      </c>
      <c r="Z2099" s="34">
        <v>0.6333333333333333</v>
      </c>
      <c r="AA2099" s="34">
        <v>0.63888888888888884</v>
      </c>
    </row>
    <row r="2100" spans="1:27" ht="15.75" customHeight="1" x14ac:dyDescent="0.25">
      <c r="A2100" s="34">
        <v>35020410</v>
      </c>
      <c r="B2100" s="34">
        <v>24.961904761904766</v>
      </c>
      <c r="C2100" s="34">
        <v>43.980952380952374</v>
      </c>
      <c r="D2100" s="34">
        <v>75.394444444444446</v>
      </c>
      <c r="E2100" s="34">
        <v>119.76315789473684</v>
      </c>
      <c r="F2100" s="34">
        <v>164.14500000000001</v>
      </c>
      <c r="G2100" s="34">
        <v>155.95263157894738</v>
      </c>
      <c r="H2100" s="34">
        <v>146.70526315789473</v>
      </c>
      <c r="I2100" s="34">
        <v>118.67894736842103</v>
      </c>
      <c r="J2100" s="34">
        <v>95.094736842105249</v>
      </c>
      <c r="K2100" s="34">
        <v>99.811111111111089</v>
      </c>
      <c r="L2100" s="34">
        <v>81.875</v>
      </c>
      <c r="M2100" s="34">
        <v>43.368421052631582</v>
      </c>
      <c r="N2100" s="34">
        <v>232</v>
      </c>
      <c r="O2100" s="34">
        <v>0.7</v>
      </c>
      <c r="P2100" s="34">
        <v>0.7</v>
      </c>
      <c r="Q2100" s="34">
        <v>0.6</v>
      </c>
      <c r="R2100" s="34">
        <v>0.6333333333333333</v>
      </c>
      <c r="S2100" s="34">
        <v>0.66666666666666663</v>
      </c>
      <c r="T2100" s="34">
        <v>0.6333333333333333</v>
      </c>
      <c r="U2100" s="34">
        <v>0.6333333333333333</v>
      </c>
      <c r="V2100" s="34">
        <v>0.6333333333333333</v>
      </c>
      <c r="W2100" s="34">
        <v>0.6333333333333333</v>
      </c>
      <c r="X2100" s="34">
        <v>0.6</v>
      </c>
      <c r="Y2100" s="34">
        <v>0.66666666666666663</v>
      </c>
      <c r="Z2100" s="34">
        <v>0.6333333333333333</v>
      </c>
      <c r="AA2100" s="34">
        <v>0.64444444444444449</v>
      </c>
    </row>
    <row r="2101" spans="1:27" ht="15.75" customHeight="1" x14ac:dyDescent="0.25">
      <c r="A2101" s="34">
        <v>35020420</v>
      </c>
      <c r="B2101" s="34">
        <v>17.98</v>
      </c>
      <c r="C2101" s="34">
        <v>37.35</v>
      </c>
      <c r="D2101" s="34">
        <v>60.95</v>
      </c>
      <c r="E2101" s="34">
        <v>105.09999999999998</v>
      </c>
      <c r="F2101" s="34">
        <v>151.08500000000001</v>
      </c>
      <c r="G2101" s="34">
        <v>133.405</v>
      </c>
      <c r="H2101" s="34">
        <v>121.92</v>
      </c>
      <c r="I2101" s="34">
        <v>99.745000000000005</v>
      </c>
      <c r="J2101" s="34">
        <v>74.973684210526315</v>
      </c>
      <c r="K2101" s="34">
        <v>89.283333333333346</v>
      </c>
      <c r="L2101" s="34">
        <v>72.87777777777778</v>
      </c>
      <c r="M2101" s="34">
        <v>31.963157894736838</v>
      </c>
      <c r="N2101" s="34">
        <v>234</v>
      </c>
      <c r="O2101" s="34">
        <v>0.66666666666666663</v>
      </c>
      <c r="P2101" s="34">
        <v>0.66666666666666663</v>
      </c>
      <c r="Q2101" s="34">
        <v>0.66666666666666663</v>
      </c>
      <c r="R2101" s="34">
        <v>0.66666666666666663</v>
      </c>
      <c r="S2101" s="34">
        <v>0.66666666666666663</v>
      </c>
      <c r="T2101" s="34">
        <v>0.66666666666666663</v>
      </c>
      <c r="U2101" s="34">
        <v>0.66666666666666663</v>
      </c>
      <c r="V2101" s="34">
        <v>0.66666666666666663</v>
      </c>
      <c r="W2101" s="34">
        <v>0.6333333333333333</v>
      </c>
      <c r="X2101" s="34">
        <v>0.6</v>
      </c>
      <c r="Y2101" s="34">
        <v>0.6</v>
      </c>
      <c r="Z2101" s="34">
        <v>0.6333333333333333</v>
      </c>
      <c r="AA2101" s="34">
        <v>0.65</v>
      </c>
    </row>
    <row r="2102" spans="1:27" ht="15.75" customHeight="1" x14ac:dyDescent="0.25">
      <c r="A2102" s="34">
        <v>3502500006</v>
      </c>
      <c r="B2102" s="34">
        <v>11.65</v>
      </c>
      <c r="C2102" s="34">
        <v>9</v>
      </c>
      <c r="D2102" s="34">
        <v>105.39999999999999</v>
      </c>
      <c r="E2102" s="34">
        <v>301.63333333333338</v>
      </c>
      <c r="F2102" s="34">
        <v>422.05000000000007</v>
      </c>
      <c r="G2102" s="34">
        <v>392</v>
      </c>
      <c r="H2102" s="34">
        <v>433.66666666666669</v>
      </c>
      <c r="I2102" s="34">
        <v>257.73333333333329</v>
      </c>
      <c r="J2102" s="34">
        <v>197.1</v>
      </c>
      <c r="K2102" s="34">
        <v>160.5333333333333</v>
      </c>
      <c r="L2102" s="34">
        <v>143.73333333333332</v>
      </c>
      <c r="M2102" s="34">
        <v>26.100000000000005</v>
      </c>
      <c r="N2102" s="34">
        <v>32</v>
      </c>
      <c r="O2102" s="34">
        <v>6.6666666666666666E-2</v>
      </c>
      <c r="P2102" s="34">
        <v>6.6666666666666666E-2</v>
      </c>
      <c r="Q2102" s="34">
        <v>6.6666666666666666E-2</v>
      </c>
      <c r="R2102" s="34">
        <v>0.1</v>
      </c>
      <c r="S2102" s="34">
        <v>6.6666666666666666E-2</v>
      </c>
      <c r="T2102" s="34">
        <v>0.1</v>
      </c>
      <c r="U2102" s="34">
        <v>0.1</v>
      </c>
      <c r="V2102" s="34">
        <v>0.1</v>
      </c>
      <c r="W2102" s="34">
        <v>0.1</v>
      </c>
      <c r="X2102" s="34">
        <v>0.1</v>
      </c>
      <c r="Y2102" s="34">
        <v>0.1</v>
      </c>
      <c r="Z2102" s="34">
        <v>0.1</v>
      </c>
      <c r="AA2102" s="34">
        <v>8.8888888888888892E-2</v>
      </c>
    </row>
    <row r="2103" spans="1:27" ht="15.75" customHeight="1" x14ac:dyDescent="0.25">
      <c r="A2103" s="34">
        <v>35025050</v>
      </c>
      <c r="B2103" s="34">
        <v>33.61578947368421</v>
      </c>
      <c r="C2103" s="34">
        <v>54.294999999999995</v>
      </c>
      <c r="D2103" s="34">
        <v>87.938095238095229</v>
      </c>
      <c r="E2103" s="34">
        <v>130.98333333333332</v>
      </c>
      <c r="F2103" s="34">
        <v>171.91600000000003</v>
      </c>
      <c r="G2103" s="34">
        <v>178.51481481481486</v>
      </c>
      <c r="H2103" s="34">
        <v>172.9</v>
      </c>
      <c r="I2103" s="34">
        <v>143.49545454545452</v>
      </c>
      <c r="J2103" s="34">
        <v>93.704999999999984</v>
      </c>
      <c r="K2103" s="34">
        <v>104.51363636363637</v>
      </c>
      <c r="L2103" s="34">
        <v>123.89999999999998</v>
      </c>
      <c r="M2103" s="34">
        <v>65.14</v>
      </c>
      <c r="N2103" s="34">
        <v>259</v>
      </c>
      <c r="O2103" s="34">
        <v>0.6333333333333333</v>
      </c>
      <c r="P2103" s="34">
        <v>0.66666666666666663</v>
      </c>
      <c r="Q2103" s="34">
        <v>0.7</v>
      </c>
      <c r="R2103" s="34">
        <v>0.8</v>
      </c>
      <c r="S2103" s="34">
        <v>0.83333333333333337</v>
      </c>
      <c r="T2103" s="34">
        <v>0.9</v>
      </c>
      <c r="U2103" s="34">
        <v>0.76666666666666672</v>
      </c>
      <c r="V2103" s="34">
        <v>0.73333333333333328</v>
      </c>
      <c r="W2103" s="34">
        <v>0.66666666666666663</v>
      </c>
      <c r="X2103" s="34">
        <v>0.73333333333333328</v>
      </c>
      <c r="Y2103" s="34">
        <v>0.7</v>
      </c>
      <c r="Z2103" s="34">
        <v>0.5</v>
      </c>
      <c r="AA2103" s="34">
        <v>0.71944444444444444</v>
      </c>
    </row>
    <row r="2104" spans="1:27" ht="15.75" customHeight="1" x14ac:dyDescent="0.25">
      <c r="A2104" s="34">
        <v>35025060</v>
      </c>
      <c r="B2104" s="34">
        <v>35.931034482758619</v>
      </c>
      <c r="C2104" s="34">
        <v>51.283333333333331</v>
      </c>
      <c r="D2104" s="34">
        <v>90.573076923076911</v>
      </c>
      <c r="E2104" s="34">
        <v>140.17600000000002</v>
      </c>
      <c r="F2104" s="34">
        <v>153.74583333333337</v>
      </c>
      <c r="G2104" s="34">
        <v>152.14583333333337</v>
      </c>
      <c r="H2104" s="34">
        <v>157.204347826087</v>
      </c>
      <c r="I2104" s="34">
        <v>119.92727272727274</v>
      </c>
      <c r="J2104" s="34">
        <v>89.85599999999998</v>
      </c>
      <c r="K2104" s="34">
        <v>120.57499999999999</v>
      </c>
      <c r="L2104" s="34">
        <v>133.73333333333335</v>
      </c>
      <c r="M2104" s="34">
        <v>56.983999999999995</v>
      </c>
      <c r="N2104" s="34">
        <v>298</v>
      </c>
      <c r="O2104" s="34">
        <v>0.96666666666666667</v>
      </c>
      <c r="P2104" s="34">
        <v>0.8</v>
      </c>
      <c r="Q2104" s="34">
        <v>0.8666666666666667</v>
      </c>
      <c r="R2104" s="34">
        <v>0.83333333333333337</v>
      </c>
      <c r="S2104" s="34">
        <v>0.8</v>
      </c>
      <c r="T2104" s="34">
        <v>0.8</v>
      </c>
      <c r="U2104" s="34">
        <v>0.76666666666666672</v>
      </c>
      <c r="V2104" s="34">
        <v>0.73333333333333328</v>
      </c>
      <c r="W2104" s="34">
        <v>0.83333333333333337</v>
      </c>
      <c r="X2104" s="34">
        <v>0.8</v>
      </c>
      <c r="Y2104" s="34">
        <v>0.9</v>
      </c>
      <c r="Z2104" s="34">
        <v>0.83333333333333337</v>
      </c>
      <c r="AA2104" s="34">
        <v>0.82777777777777772</v>
      </c>
    </row>
    <row r="2105" spans="1:27" ht="15.75" customHeight="1" x14ac:dyDescent="0.25">
      <c r="A2105" s="34">
        <v>35025070</v>
      </c>
      <c r="B2105" s="34">
        <v>34.523076923076921</v>
      </c>
      <c r="C2105" s="34">
        <v>51.900000000000006</v>
      </c>
      <c r="D2105" s="34">
        <v>99.864285714285714</v>
      </c>
      <c r="E2105" s="34">
        <v>130.67058823529413</v>
      </c>
      <c r="F2105" s="34">
        <v>153.41428571428574</v>
      </c>
      <c r="G2105" s="34">
        <v>185.68125000000001</v>
      </c>
      <c r="H2105" s="34">
        <v>192.73571428571427</v>
      </c>
      <c r="I2105" s="34">
        <v>122.2214285714286</v>
      </c>
      <c r="J2105" s="34">
        <v>92.621428571428552</v>
      </c>
      <c r="K2105" s="34">
        <v>90.4</v>
      </c>
      <c r="L2105" s="34">
        <v>103.75882352941177</v>
      </c>
      <c r="M2105" s="34">
        <v>44.638461538461542</v>
      </c>
      <c r="N2105" s="34">
        <v>177</v>
      </c>
      <c r="O2105" s="34">
        <v>0.43333333333333335</v>
      </c>
      <c r="P2105" s="34">
        <v>0.43333333333333335</v>
      </c>
      <c r="Q2105" s="34">
        <v>0.46666666666666667</v>
      </c>
      <c r="R2105" s="34">
        <v>0.56666666666666665</v>
      </c>
      <c r="S2105" s="34">
        <v>0.46666666666666667</v>
      </c>
      <c r="T2105" s="34">
        <v>0.53333333333333333</v>
      </c>
      <c r="U2105" s="34">
        <v>0.46666666666666667</v>
      </c>
      <c r="V2105" s="34">
        <v>0.46666666666666667</v>
      </c>
      <c r="W2105" s="34">
        <v>0.46666666666666667</v>
      </c>
      <c r="X2105" s="34">
        <v>0.6</v>
      </c>
      <c r="Y2105" s="34">
        <v>0.56666666666666665</v>
      </c>
      <c r="Z2105" s="34">
        <v>0.43333333333333335</v>
      </c>
      <c r="AA2105" s="34">
        <v>0.49166666666666664</v>
      </c>
    </row>
    <row r="2106" spans="1:27" ht="15.75" customHeight="1" x14ac:dyDescent="0.25">
      <c r="A2106" s="34">
        <v>35025110</v>
      </c>
      <c r="B2106" s="34">
        <v>36.620833333333337</v>
      </c>
      <c r="C2106" s="34">
        <v>62.429629629629645</v>
      </c>
      <c r="D2106" s="34">
        <v>174.86296296296297</v>
      </c>
      <c r="E2106" s="34">
        <v>387.16250000000008</v>
      </c>
      <c r="F2106" s="34">
        <v>439.5363636363636</v>
      </c>
      <c r="G2106" s="34">
        <v>392.476</v>
      </c>
      <c r="H2106" s="34">
        <v>325.37083333333334</v>
      </c>
      <c r="I2106" s="34">
        <v>244.17692307692303</v>
      </c>
      <c r="J2106" s="34">
        <v>254.48</v>
      </c>
      <c r="K2106" s="34">
        <v>295.05199999999996</v>
      </c>
      <c r="L2106" s="34">
        <v>223.988</v>
      </c>
      <c r="M2106" s="34">
        <v>98.466666666666683</v>
      </c>
      <c r="N2106" s="34">
        <v>301</v>
      </c>
      <c r="O2106" s="34">
        <v>0.8</v>
      </c>
      <c r="P2106" s="34">
        <v>0.9</v>
      </c>
      <c r="Q2106" s="34">
        <v>0.9</v>
      </c>
      <c r="R2106" s="34">
        <v>0.8</v>
      </c>
      <c r="S2106" s="34">
        <v>0.73333333333333328</v>
      </c>
      <c r="T2106" s="34">
        <v>0.83333333333333337</v>
      </c>
      <c r="U2106" s="34">
        <v>0.8</v>
      </c>
      <c r="V2106" s="34">
        <v>0.8666666666666667</v>
      </c>
      <c r="W2106" s="34">
        <v>0.83333333333333337</v>
      </c>
      <c r="X2106" s="34">
        <v>0.83333333333333337</v>
      </c>
      <c r="Y2106" s="34">
        <v>0.83333333333333337</v>
      </c>
      <c r="Z2106" s="34">
        <v>0.9</v>
      </c>
      <c r="AA2106" s="34">
        <v>0.83611111111111114</v>
      </c>
    </row>
    <row r="2107" spans="1:27" ht="15.75" customHeight="1" x14ac:dyDescent="0.25">
      <c r="A2107" s="34">
        <v>35030010</v>
      </c>
      <c r="B2107" s="34">
        <v>29.211538461538467</v>
      </c>
      <c r="C2107" s="34">
        <v>66.132142857142867</v>
      </c>
      <c r="D2107" s="34">
        <v>143.92500000000001</v>
      </c>
      <c r="E2107" s="34">
        <v>279.16999999999996</v>
      </c>
      <c r="F2107" s="34">
        <v>365.9785714285714</v>
      </c>
      <c r="G2107" s="34">
        <v>396.31724137931025</v>
      </c>
      <c r="H2107" s="34">
        <v>405.93571428571431</v>
      </c>
      <c r="I2107" s="34">
        <v>343.71785714285716</v>
      </c>
      <c r="J2107" s="34">
        <v>252.47692307692301</v>
      </c>
      <c r="K2107" s="34">
        <v>183.52500000000003</v>
      </c>
      <c r="L2107" s="34">
        <v>131.63846153846151</v>
      </c>
      <c r="M2107" s="34">
        <v>69.031034482758614</v>
      </c>
      <c r="N2107" s="34">
        <v>334</v>
      </c>
      <c r="O2107" s="34">
        <v>0.8666666666666667</v>
      </c>
      <c r="P2107" s="34">
        <v>0.93333333333333335</v>
      </c>
      <c r="Q2107" s="34">
        <v>0.93333333333333335</v>
      </c>
      <c r="R2107" s="34">
        <v>1</v>
      </c>
      <c r="S2107" s="34">
        <v>0.93333333333333335</v>
      </c>
      <c r="T2107" s="34">
        <v>0.96666666666666667</v>
      </c>
      <c r="U2107" s="34">
        <v>0.93333333333333335</v>
      </c>
      <c r="V2107" s="34">
        <v>0.93333333333333335</v>
      </c>
      <c r="W2107" s="34">
        <v>0.8666666666666667</v>
      </c>
      <c r="X2107" s="34">
        <v>0.93333333333333335</v>
      </c>
      <c r="Y2107" s="34">
        <v>0.8666666666666667</v>
      </c>
      <c r="Z2107" s="34">
        <v>0.96666666666666667</v>
      </c>
      <c r="AA2107" s="34">
        <v>0.92777777777777781</v>
      </c>
    </row>
    <row r="2108" spans="1:27" ht="15.75" customHeight="1" x14ac:dyDescent="0.25">
      <c r="A2108" s="34">
        <v>35030020</v>
      </c>
      <c r="B2108" s="34">
        <v>104.44444444444444</v>
      </c>
      <c r="C2108" s="34">
        <v>174.14814814814815</v>
      </c>
      <c r="D2108" s="34">
        <v>306.07142857142856</v>
      </c>
      <c r="E2108" s="34">
        <v>574.98928571428576</v>
      </c>
      <c r="F2108" s="34">
        <v>825.31034482758616</v>
      </c>
      <c r="G2108" s="34">
        <v>802.25925925925924</v>
      </c>
      <c r="H2108" s="34">
        <v>775.61538461538464</v>
      </c>
      <c r="I2108" s="34">
        <v>635.03571428571433</v>
      </c>
      <c r="J2108" s="34">
        <v>633.71428571428567</v>
      </c>
      <c r="K2108" s="34">
        <v>510.32142857142856</v>
      </c>
      <c r="L2108" s="34">
        <v>389.53571428571428</v>
      </c>
      <c r="M2108" s="34">
        <v>222.40740740740742</v>
      </c>
      <c r="N2108" s="34">
        <v>331</v>
      </c>
      <c r="O2108" s="34">
        <v>0.9</v>
      </c>
      <c r="P2108" s="34">
        <v>0.9</v>
      </c>
      <c r="Q2108" s="34">
        <v>0.93333333333333335</v>
      </c>
      <c r="R2108" s="34">
        <v>0.93333333333333335</v>
      </c>
      <c r="S2108" s="34">
        <v>0.96666666666666667</v>
      </c>
      <c r="T2108" s="34">
        <v>0.9</v>
      </c>
      <c r="U2108" s="34">
        <v>0.8666666666666667</v>
      </c>
      <c r="V2108" s="34">
        <v>0.93333333333333335</v>
      </c>
      <c r="W2108" s="34">
        <v>0.93333333333333335</v>
      </c>
      <c r="X2108" s="34">
        <v>0.93333333333333335</v>
      </c>
      <c r="Y2108" s="34">
        <v>0.93333333333333335</v>
      </c>
      <c r="Z2108" s="34">
        <v>0.9</v>
      </c>
      <c r="AA2108" s="34">
        <v>0.9194444444444444</v>
      </c>
    </row>
    <row r="2109" spans="1:27" ht="15.75" customHeight="1" x14ac:dyDescent="0.25">
      <c r="A2109" s="34">
        <v>35030030</v>
      </c>
      <c r="B2109" s="34">
        <v>55.71304347826085</v>
      </c>
      <c r="C2109" s="34">
        <v>79.908000000000015</v>
      </c>
      <c r="D2109" s="34">
        <v>222.93</v>
      </c>
      <c r="E2109" s="34">
        <v>511.67777777777781</v>
      </c>
      <c r="F2109" s="34">
        <v>614.89565217391294</v>
      </c>
      <c r="G2109" s="34">
        <v>500.48421052631585</v>
      </c>
      <c r="H2109" s="34">
        <v>435.29047619047623</v>
      </c>
      <c r="I2109" s="34">
        <v>378.86363636363637</v>
      </c>
      <c r="J2109" s="34">
        <v>351.94090909090914</v>
      </c>
      <c r="K2109" s="34">
        <v>456.09545454545446</v>
      </c>
      <c r="L2109" s="34">
        <v>417.32173913043482</v>
      </c>
      <c r="M2109" s="34">
        <v>201.45909090909097</v>
      </c>
      <c r="N2109" s="34">
        <v>260</v>
      </c>
      <c r="O2109" s="34">
        <v>0.76666666666666672</v>
      </c>
      <c r="P2109" s="34">
        <v>0.83333333333333337</v>
      </c>
      <c r="Q2109" s="34">
        <v>0.66666666666666663</v>
      </c>
      <c r="R2109" s="34">
        <v>0.6</v>
      </c>
      <c r="S2109" s="34">
        <v>0.76666666666666672</v>
      </c>
      <c r="T2109" s="34">
        <v>0.6333333333333333</v>
      </c>
      <c r="U2109" s="34">
        <v>0.7</v>
      </c>
      <c r="V2109" s="34">
        <v>0.73333333333333328</v>
      </c>
      <c r="W2109" s="34">
        <v>0.73333333333333328</v>
      </c>
      <c r="X2109" s="34">
        <v>0.73333333333333328</v>
      </c>
      <c r="Y2109" s="34">
        <v>0.76666666666666672</v>
      </c>
      <c r="Z2109" s="34">
        <v>0.73333333333333328</v>
      </c>
      <c r="AA2109" s="34">
        <v>0.72222222222222221</v>
      </c>
    </row>
    <row r="2110" spans="1:27" ht="15.75" customHeight="1" x14ac:dyDescent="0.25">
      <c r="A2110" s="34">
        <v>35030040</v>
      </c>
      <c r="B2110" s="34">
        <v>63.02</v>
      </c>
      <c r="C2110" s="34">
        <v>101.80434782608694</v>
      </c>
      <c r="D2110" s="34">
        <v>266.66315789473686</v>
      </c>
      <c r="E2110" s="34">
        <v>549.50000000000011</v>
      </c>
      <c r="F2110" s="34">
        <v>674.99999999999989</v>
      </c>
      <c r="G2110" s="34">
        <v>614.43500000000006</v>
      </c>
      <c r="H2110" s="34">
        <v>502.76470588235293</v>
      </c>
      <c r="I2110" s="34">
        <v>441.09499999999997</v>
      </c>
      <c r="J2110" s="34">
        <v>403.95909090909083</v>
      </c>
      <c r="K2110" s="34">
        <v>499.04499999999996</v>
      </c>
      <c r="L2110" s="34">
        <v>483.505</v>
      </c>
      <c r="M2110" s="34">
        <v>243.91739130434789</v>
      </c>
      <c r="N2110" s="34">
        <v>235</v>
      </c>
      <c r="O2110" s="34">
        <v>0.66666666666666663</v>
      </c>
      <c r="P2110" s="34">
        <v>0.76666666666666672</v>
      </c>
      <c r="Q2110" s="34">
        <v>0.6333333333333333</v>
      </c>
      <c r="R2110" s="34">
        <v>0.53333333333333333</v>
      </c>
      <c r="S2110" s="34">
        <v>0.5</v>
      </c>
      <c r="T2110" s="34">
        <v>0.66666666666666663</v>
      </c>
      <c r="U2110" s="34">
        <v>0.56666666666666665</v>
      </c>
      <c r="V2110" s="34">
        <v>0.66666666666666663</v>
      </c>
      <c r="W2110" s="34">
        <v>0.73333333333333328</v>
      </c>
      <c r="X2110" s="34">
        <v>0.66666666666666663</v>
      </c>
      <c r="Y2110" s="34">
        <v>0.66666666666666663</v>
      </c>
      <c r="Z2110" s="34">
        <v>0.76666666666666672</v>
      </c>
      <c r="AA2110" s="34">
        <v>0.65277777777777779</v>
      </c>
    </row>
    <row r="2111" spans="1:27" ht="15.75" customHeight="1" x14ac:dyDescent="0.25">
      <c r="A2111" s="34">
        <v>35030050</v>
      </c>
      <c r="B2111" s="34">
        <v>28.792307692307695</v>
      </c>
      <c r="C2111" s="34">
        <v>55.5</v>
      </c>
      <c r="D2111" s="34">
        <v>187.80769230769232</v>
      </c>
      <c r="E2111" s="34">
        <v>370.86363636363637</v>
      </c>
      <c r="F2111" s="34">
        <v>434.26190476190476</v>
      </c>
      <c r="G2111" s="34">
        <v>364.23809523809524</v>
      </c>
      <c r="H2111" s="34">
        <v>344.5</v>
      </c>
      <c r="I2111" s="34">
        <v>250.79166666666666</v>
      </c>
      <c r="J2111" s="34">
        <v>271.45652173913044</v>
      </c>
      <c r="K2111" s="34">
        <v>318.74400000000003</v>
      </c>
      <c r="L2111" s="34">
        <v>242.84</v>
      </c>
      <c r="M2111" s="34">
        <v>92.36</v>
      </c>
      <c r="N2111" s="34">
        <v>288</v>
      </c>
      <c r="O2111" s="34">
        <v>0.8666666666666667</v>
      </c>
      <c r="P2111" s="34">
        <v>0.8666666666666667</v>
      </c>
      <c r="Q2111" s="34">
        <v>0.8666666666666667</v>
      </c>
      <c r="R2111" s="34">
        <v>0.73333333333333328</v>
      </c>
      <c r="S2111" s="34">
        <v>0.7</v>
      </c>
      <c r="T2111" s="34">
        <v>0.7</v>
      </c>
      <c r="U2111" s="34">
        <v>0.8</v>
      </c>
      <c r="V2111" s="34">
        <v>0.8</v>
      </c>
      <c r="W2111" s="34">
        <v>0.76666666666666672</v>
      </c>
      <c r="X2111" s="34">
        <v>0.83333333333333337</v>
      </c>
      <c r="Y2111" s="34">
        <v>0.83333333333333337</v>
      </c>
      <c r="Z2111" s="34">
        <v>0.83333333333333337</v>
      </c>
      <c r="AA2111" s="34">
        <v>0.8</v>
      </c>
    </row>
    <row r="2112" spans="1:27" ht="15.75" customHeight="1" x14ac:dyDescent="0.25">
      <c r="A2112" s="34">
        <v>35030070</v>
      </c>
      <c r="B2112" s="34">
        <v>51.8</v>
      </c>
      <c r="C2112" s="34">
        <v>45.424999999999997</v>
      </c>
      <c r="D2112" s="34">
        <v>192.40000000000006</v>
      </c>
      <c r="E2112" s="34">
        <v>433.4</v>
      </c>
      <c r="F2112" s="34">
        <v>399.85</v>
      </c>
      <c r="G2112" s="34">
        <v>366.5333333333333</v>
      </c>
      <c r="H2112" s="34">
        <v>346.0333333333333</v>
      </c>
      <c r="I2112" s="34">
        <v>227.89999999999995</v>
      </c>
      <c r="J2112" s="34">
        <v>371.09999999999997</v>
      </c>
      <c r="K2112" s="34">
        <v>242.23333333333335</v>
      </c>
      <c r="L2112" s="34">
        <v>302.93333333333334</v>
      </c>
      <c r="M2112" s="34">
        <v>36.866666666666667</v>
      </c>
      <c r="N2112" s="34">
        <v>34</v>
      </c>
      <c r="O2112" s="34">
        <v>0.13333333333333333</v>
      </c>
      <c r="P2112" s="34">
        <v>0.13333333333333333</v>
      </c>
      <c r="Q2112" s="34">
        <v>0.1</v>
      </c>
      <c r="R2112" s="34">
        <v>6.6666666666666666E-2</v>
      </c>
      <c r="S2112" s="34">
        <v>6.6666666666666666E-2</v>
      </c>
      <c r="T2112" s="34">
        <v>0.1</v>
      </c>
      <c r="U2112" s="34">
        <v>0.1</v>
      </c>
      <c r="V2112" s="34">
        <v>3.3333333333333333E-2</v>
      </c>
      <c r="W2112" s="34">
        <v>0.1</v>
      </c>
      <c r="X2112" s="34">
        <v>0.1</v>
      </c>
      <c r="Y2112" s="34">
        <v>0.1</v>
      </c>
      <c r="Z2112" s="34">
        <v>0.1</v>
      </c>
      <c r="AA2112" s="34">
        <v>9.4444444444444442E-2</v>
      </c>
    </row>
    <row r="2113" spans="1:27" ht="15.75" customHeight="1" x14ac:dyDescent="0.25">
      <c r="A2113" s="34">
        <v>35030080</v>
      </c>
      <c r="B2113" s="34">
        <v>13.842857142857145</v>
      </c>
      <c r="C2113" s="34">
        <v>25.610344827586204</v>
      </c>
      <c r="D2113" s="34">
        <v>53.355555555555547</v>
      </c>
      <c r="E2113" s="34">
        <v>105</v>
      </c>
      <c r="F2113" s="34">
        <v>138.89230769230772</v>
      </c>
      <c r="G2113" s="34">
        <v>125.83703703703704</v>
      </c>
      <c r="H2113" s="34">
        <v>118.61111111111113</v>
      </c>
      <c r="I2113" s="34">
        <v>100.70454545454544</v>
      </c>
      <c r="J2113" s="34">
        <v>74.571428571428555</v>
      </c>
      <c r="K2113" s="34">
        <v>72.500000000000014</v>
      </c>
      <c r="L2113" s="34">
        <v>68.780769230769224</v>
      </c>
      <c r="M2113" s="34">
        <v>30.238461538461536</v>
      </c>
      <c r="N2113" s="34">
        <v>318</v>
      </c>
      <c r="O2113" s="34">
        <v>0.93333333333333335</v>
      </c>
      <c r="P2113" s="34">
        <v>0.96666666666666667</v>
      </c>
      <c r="Q2113" s="34">
        <v>0.9</v>
      </c>
      <c r="R2113" s="34">
        <v>0.9</v>
      </c>
      <c r="S2113" s="34">
        <v>0.8666666666666667</v>
      </c>
      <c r="T2113" s="34">
        <v>0.9</v>
      </c>
      <c r="U2113" s="34">
        <v>0.9</v>
      </c>
      <c r="V2113" s="34">
        <v>0.73333333333333328</v>
      </c>
      <c r="W2113" s="34">
        <v>0.93333333333333335</v>
      </c>
      <c r="X2113" s="34">
        <v>0.83333333333333337</v>
      </c>
      <c r="Y2113" s="34">
        <v>0.8666666666666667</v>
      </c>
      <c r="Z2113" s="34">
        <v>0.8666666666666667</v>
      </c>
      <c r="AA2113" s="34">
        <v>0.8833333333333333</v>
      </c>
    </row>
    <row r="2114" spans="1:27" ht="15.75" customHeight="1" x14ac:dyDescent="0.25">
      <c r="A2114" s="34">
        <v>35030090</v>
      </c>
      <c r="B2114" s="34">
        <v>175.84</v>
      </c>
      <c r="C2114" s="34">
        <v>187.45999999999995</v>
      </c>
      <c r="D2114" s="34">
        <v>421.50769230769231</v>
      </c>
      <c r="E2114" s="34">
        <v>828.7461538461539</v>
      </c>
      <c r="F2114" s="34">
        <v>1104.92</v>
      </c>
      <c r="G2114" s="34">
        <v>985.52</v>
      </c>
      <c r="H2114" s="34">
        <v>912.42400000000009</v>
      </c>
      <c r="I2114" s="34">
        <v>664.6160000000001</v>
      </c>
      <c r="J2114" s="34">
        <v>676.323076923077</v>
      </c>
      <c r="K2114" s="34">
        <v>781.9</v>
      </c>
      <c r="L2114" s="34">
        <v>742.98800000000006</v>
      </c>
      <c r="M2114" s="34">
        <v>496.10740740740738</v>
      </c>
      <c r="N2114" s="34">
        <v>305</v>
      </c>
      <c r="O2114" s="34">
        <v>0.83333333333333337</v>
      </c>
      <c r="P2114" s="34">
        <v>0.83333333333333337</v>
      </c>
      <c r="Q2114" s="34">
        <v>0.8666666666666667</v>
      </c>
      <c r="R2114" s="34">
        <v>0.8666666666666667</v>
      </c>
      <c r="S2114" s="34">
        <v>0.83333333333333337</v>
      </c>
      <c r="T2114" s="34">
        <v>0.83333333333333337</v>
      </c>
      <c r="U2114" s="34">
        <v>0.83333333333333337</v>
      </c>
      <c r="V2114" s="34">
        <v>0.83333333333333337</v>
      </c>
      <c r="W2114" s="34">
        <v>0.8666666666666667</v>
      </c>
      <c r="X2114" s="34">
        <v>0.83333333333333337</v>
      </c>
      <c r="Y2114" s="34">
        <v>0.83333333333333337</v>
      </c>
      <c r="Z2114" s="34">
        <v>0.9</v>
      </c>
      <c r="AA2114" s="34">
        <v>0.84722222222222221</v>
      </c>
    </row>
    <row r="2115" spans="1:27" ht="15.75" customHeight="1" x14ac:dyDescent="0.25">
      <c r="A2115" s="34">
        <v>35030100</v>
      </c>
      <c r="B2115" s="34">
        <v>60.95600000000001</v>
      </c>
      <c r="C2115" s="34">
        <v>100.12400000000001</v>
      </c>
      <c r="D2115" s="34">
        <v>244.98750000000004</v>
      </c>
      <c r="E2115" s="34">
        <v>503.46249999999992</v>
      </c>
      <c r="F2115" s="34">
        <v>671.39130434782601</v>
      </c>
      <c r="G2115" s="34">
        <v>557.14166666666654</v>
      </c>
      <c r="H2115" s="34">
        <v>436.00799999999998</v>
      </c>
      <c r="I2115" s="34">
        <v>390.83333333333331</v>
      </c>
      <c r="J2115" s="34">
        <v>377.83333333333326</v>
      </c>
      <c r="K2115" s="34">
        <v>456.49047619047633</v>
      </c>
      <c r="L2115" s="34">
        <v>443.06666666666678</v>
      </c>
      <c r="M2115" s="34">
        <v>227.23181818181823</v>
      </c>
      <c r="N2115" s="34">
        <v>285</v>
      </c>
      <c r="O2115" s="34">
        <v>0.83333333333333337</v>
      </c>
      <c r="P2115" s="34">
        <v>0.83333333333333337</v>
      </c>
      <c r="Q2115" s="34">
        <v>0.8</v>
      </c>
      <c r="R2115" s="34">
        <v>0.8</v>
      </c>
      <c r="S2115" s="34">
        <v>0.76666666666666672</v>
      </c>
      <c r="T2115" s="34">
        <v>0.8</v>
      </c>
      <c r="U2115" s="34">
        <v>0.83333333333333337</v>
      </c>
      <c r="V2115" s="34">
        <v>0.8</v>
      </c>
      <c r="W2115" s="34">
        <v>0.8</v>
      </c>
      <c r="X2115" s="34">
        <v>0.7</v>
      </c>
      <c r="Y2115" s="34">
        <v>0.8</v>
      </c>
      <c r="Z2115" s="34">
        <v>0.73333333333333328</v>
      </c>
      <c r="AA2115" s="34">
        <v>0.79166666666666663</v>
      </c>
    </row>
    <row r="2116" spans="1:27" ht="15.75" customHeight="1" x14ac:dyDescent="0.25">
      <c r="A2116" s="34">
        <v>35030110</v>
      </c>
      <c r="B2116" s="34">
        <v>56.544444444444451</v>
      </c>
      <c r="C2116" s="34">
        <v>81.190000000000012</v>
      </c>
      <c r="D2116" s="34">
        <v>137.5</v>
      </c>
      <c r="E2116" s="34">
        <v>262</v>
      </c>
      <c r="F2116" s="34">
        <v>309.11428571428576</v>
      </c>
      <c r="G2116" s="34">
        <v>301.51428571428579</v>
      </c>
      <c r="H2116" s="34">
        <v>353.17142857142863</v>
      </c>
      <c r="I2116" s="34">
        <v>259.16000000000003</v>
      </c>
      <c r="J2116" s="34">
        <v>176.19999999999996</v>
      </c>
      <c r="K2116" s="34">
        <v>173.16666666666666</v>
      </c>
      <c r="L2116" s="34">
        <v>187.47499999999999</v>
      </c>
      <c r="M2116" s="34">
        <v>89.871428571428595</v>
      </c>
      <c r="N2116" s="34">
        <v>79</v>
      </c>
      <c r="O2116" s="34">
        <v>0.3</v>
      </c>
      <c r="P2116" s="34">
        <v>0.33333333333333331</v>
      </c>
      <c r="Q2116" s="34">
        <v>0.26666666666666666</v>
      </c>
      <c r="R2116" s="34">
        <v>0.26666666666666666</v>
      </c>
      <c r="S2116" s="34">
        <v>0.23333333333333334</v>
      </c>
      <c r="T2116" s="34">
        <v>0.23333333333333334</v>
      </c>
      <c r="U2116" s="34">
        <v>0.23333333333333334</v>
      </c>
      <c r="V2116" s="34">
        <v>0.16666666666666666</v>
      </c>
      <c r="W2116" s="34">
        <v>0.13333333333333333</v>
      </c>
      <c r="X2116" s="34">
        <v>0.1</v>
      </c>
      <c r="Y2116" s="34">
        <v>0.13333333333333333</v>
      </c>
      <c r="Z2116" s="34">
        <v>0.23333333333333334</v>
      </c>
      <c r="AA2116" s="34">
        <v>0.21944444444444444</v>
      </c>
    </row>
    <row r="2117" spans="1:27" ht="15.75" customHeight="1" x14ac:dyDescent="0.25">
      <c r="A2117" s="34">
        <v>35030120</v>
      </c>
      <c r="B2117" s="34">
        <v>71.5</v>
      </c>
      <c r="C2117" s="34">
        <v>68.785714285714292</v>
      </c>
      <c r="D2117" s="34">
        <v>113.16</v>
      </c>
      <c r="E2117" s="34">
        <v>251.61666666666665</v>
      </c>
      <c r="F2117" s="34">
        <v>316.66000000000003</v>
      </c>
      <c r="G2117" s="34">
        <v>332.26666666666665</v>
      </c>
      <c r="H2117" s="34">
        <v>365.80000000000007</v>
      </c>
      <c r="I2117" s="34">
        <v>272.22000000000003</v>
      </c>
      <c r="J2117" s="34">
        <v>170.61999999999998</v>
      </c>
      <c r="K2117" s="34">
        <v>166.45000000000002</v>
      </c>
      <c r="L2117" s="34">
        <v>155.97777777777776</v>
      </c>
      <c r="M2117" s="34">
        <v>64.44285714285715</v>
      </c>
      <c r="N2117" s="34">
        <v>70</v>
      </c>
      <c r="O2117" s="34">
        <v>0.33333333333333331</v>
      </c>
      <c r="P2117" s="34">
        <v>0.23333333333333334</v>
      </c>
      <c r="Q2117" s="34">
        <v>0.16666666666666666</v>
      </c>
      <c r="R2117" s="34">
        <v>0.2</v>
      </c>
      <c r="S2117" s="34">
        <v>0.16666666666666666</v>
      </c>
      <c r="T2117" s="34">
        <v>0.1</v>
      </c>
      <c r="U2117" s="34">
        <v>6.6666666666666666E-2</v>
      </c>
      <c r="V2117" s="34">
        <v>0.16666666666666666</v>
      </c>
      <c r="W2117" s="34">
        <v>0.16666666666666666</v>
      </c>
      <c r="X2117" s="34">
        <v>0.2</v>
      </c>
      <c r="Y2117" s="34">
        <v>0.3</v>
      </c>
      <c r="Z2117" s="34">
        <v>0.23333333333333334</v>
      </c>
      <c r="AA2117" s="34">
        <v>0.19444444444444445</v>
      </c>
    </row>
    <row r="2118" spans="1:27" ht="15.75" customHeight="1" x14ac:dyDescent="0.25">
      <c r="A2118" s="34">
        <v>35030140</v>
      </c>
      <c r="B2118" s="34">
        <v>25.700000000000003</v>
      </c>
      <c r="C2118" s="34">
        <v>51.033333333333339</v>
      </c>
      <c r="D2118" s="34">
        <v>72.449999999999989</v>
      </c>
      <c r="E2118" s="34">
        <v>160.36666666666667</v>
      </c>
      <c r="F2118" s="34">
        <v>200.99999999999997</v>
      </c>
      <c r="G2118" s="34" t="s">
        <v>1930</v>
      </c>
      <c r="H2118" s="34">
        <v>289.60000000000002</v>
      </c>
      <c r="I2118" s="34">
        <v>259.79999999999995</v>
      </c>
      <c r="J2118" s="34" t="s">
        <v>1930</v>
      </c>
      <c r="K2118" s="34">
        <v>114.00000000000001</v>
      </c>
      <c r="L2118" s="34">
        <v>126.35000000000001</v>
      </c>
      <c r="M2118" s="34">
        <v>32.799999999999997</v>
      </c>
      <c r="N2118" s="34">
        <v>16</v>
      </c>
      <c r="O2118" s="34">
        <v>3.3333333333333333E-2</v>
      </c>
      <c r="P2118" s="34">
        <v>0.1</v>
      </c>
      <c r="Q2118" s="34">
        <v>6.6666666666666666E-2</v>
      </c>
      <c r="R2118" s="34">
        <v>0.1</v>
      </c>
      <c r="S2118" s="34">
        <v>3.3333333333333333E-2</v>
      </c>
      <c r="T2118" s="34">
        <v>0</v>
      </c>
      <c r="U2118" s="34">
        <v>3.3333333333333333E-2</v>
      </c>
      <c r="V2118" s="34">
        <v>3.3333333333333333E-2</v>
      </c>
      <c r="W2118" s="34">
        <v>0</v>
      </c>
      <c r="X2118" s="34">
        <v>3.3333333333333333E-2</v>
      </c>
      <c r="Y2118" s="34">
        <v>6.6666666666666666E-2</v>
      </c>
      <c r="Z2118" s="34">
        <v>3.3333333333333333E-2</v>
      </c>
      <c r="AA2118" s="34">
        <v>4.4444444444444446E-2</v>
      </c>
    </row>
    <row r="2119" spans="1:27" ht="15.75" customHeight="1" x14ac:dyDescent="0.25">
      <c r="A2119" s="34">
        <v>35030160</v>
      </c>
      <c r="B2119" s="34">
        <v>23.87777777777778</v>
      </c>
      <c r="C2119" s="34">
        <v>62.233333333333341</v>
      </c>
      <c r="D2119" s="34">
        <v>100.22307692307693</v>
      </c>
      <c r="E2119" s="34">
        <v>183.5625</v>
      </c>
      <c r="F2119" s="34">
        <v>223.4</v>
      </c>
      <c r="G2119" s="34">
        <v>273.11666666666662</v>
      </c>
      <c r="H2119" s="34">
        <v>261.64</v>
      </c>
      <c r="I2119" s="34">
        <v>214.36666666666667</v>
      </c>
      <c r="J2119" s="34">
        <v>139.16250000000002</v>
      </c>
      <c r="K2119" s="34">
        <v>136.15714285714287</v>
      </c>
      <c r="L2119" s="34">
        <v>117.03333333333333</v>
      </c>
      <c r="M2119" s="34">
        <v>55.863636363636367</v>
      </c>
      <c r="N2119" s="34">
        <v>106</v>
      </c>
      <c r="O2119" s="34">
        <v>0.3</v>
      </c>
      <c r="P2119" s="34">
        <v>0.4</v>
      </c>
      <c r="Q2119" s="34">
        <v>0.43333333333333335</v>
      </c>
      <c r="R2119" s="34">
        <v>0.26666666666666666</v>
      </c>
      <c r="S2119" s="34">
        <v>0.3</v>
      </c>
      <c r="T2119" s="34">
        <v>0.2</v>
      </c>
      <c r="U2119" s="34">
        <v>0.16666666666666666</v>
      </c>
      <c r="V2119" s="34">
        <v>0.3</v>
      </c>
      <c r="W2119" s="34">
        <v>0.26666666666666666</v>
      </c>
      <c r="X2119" s="34">
        <v>0.23333333333333334</v>
      </c>
      <c r="Y2119" s="34">
        <v>0.3</v>
      </c>
      <c r="Z2119" s="34">
        <v>0.36666666666666664</v>
      </c>
      <c r="AA2119" s="34">
        <v>0.29444444444444445</v>
      </c>
    </row>
    <row r="2120" spans="1:27" ht="15.75" customHeight="1" x14ac:dyDescent="0.25">
      <c r="A2120" s="34">
        <v>35030170</v>
      </c>
      <c r="B2120" s="34">
        <v>20.883333333333336</v>
      </c>
      <c r="C2120" s="34">
        <v>48.64</v>
      </c>
      <c r="D2120" s="34">
        <v>73.166666666666657</v>
      </c>
      <c r="E2120" s="34">
        <v>124.75999999999999</v>
      </c>
      <c r="F2120" s="34">
        <v>194.51666666666665</v>
      </c>
      <c r="G2120" s="34">
        <v>194.5</v>
      </c>
      <c r="H2120" s="34">
        <v>222.6</v>
      </c>
      <c r="I2120" s="34">
        <v>159.9666666666667</v>
      </c>
      <c r="J2120" s="34">
        <v>119.23333333333333</v>
      </c>
      <c r="K2120" s="34">
        <v>141.29999999999998</v>
      </c>
      <c r="L2120" s="34">
        <v>111.88000000000002</v>
      </c>
      <c r="M2120" s="34">
        <v>40.887499999999996</v>
      </c>
      <c r="N2120" s="34">
        <v>58</v>
      </c>
      <c r="O2120" s="34">
        <v>0.2</v>
      </c>
      <c r="P2120" s="34">
        <v>0.16666666666666666</v>
      </c>
      <c r="Q2120" s="34">
        <v>0.2</v>
      </c>
      <c r="R2120" s="34">
        <v>0.16666666666666666</v>
      </c>
      <c r="S2120" s="34">
        <v>0.2</v>
      </c>
      <c r="T2120" s="34">
        <v>0.1</v>
      </c>
      <c r="U2120" s="34">
        <v>0.1</v>
      </c>
      <c r="V2120" s="34">
        <v>0.1</v>
      </c>
      <c r="W2120" s="34">
        <v>0.1</v>
      </c>
      <c r="X2120" s="34">
        <v>0.16666666666666666</v>
      </c>
      <c r="Y2120" s="34">
        <v>0.16666666666666666</v>
      </c>
      <c r="Z2120" s="34">
        <v>0.26666666666666666</v>
      </c>
      <c r="AA2120" s="34">
        <v>0.16111111111111112</v>
      </c>
    </row>
    <row r="2121" spans="1:27" ht="15.75" customHeight="1" x14ac:dyDescent="0.25">
      <c r="A2121" s="34">
        <v>35030180</v>
      </c>
      <c r="B2121" s="34">
        <v>54.114285714285707</v>
      </c>
      <c r="C2121" s="34">
        <v>121.63333333333333</v>
      </c>
      <c r="D2121" s="34">
        <v>171.62857142857143</v>
      </c>
      <c r="E2121" s="34">
        <v>278.57142857142856</v>
      </c>
      <c r="F2121" s="34">
        <v>226.84444444444438</v>
      </c>
      <c r="G2121" s="34">
        <v>240.04999999999998</v>
      </c>
      <c r="H2121" s="34">
        <v>278.67500000000001</v>
      </c>
      <c r="I2121" s="34">
        <v>202.76000000000002</v>
      </c>
      <c r="J2121" s="34">
        <v>150.25714285714284</v>
      </c>
      <c r="K2121" s="34">
        <v>179.23750000000001</v>
      </c>
      <c r="L2121" s="34">
        <v>147.125</v>
      </c>
      <c r="M2121" s="34">
        <v>71.25555555555556</v>
      </c>
      <c r="N2121" s="34">
        <v>87</v>
      </c>
      <c r="O2121" s="34">
        <v>0.23333333333333334</v>
      </c>
      <c r="P2121" s="34">
        <v>0.2</v>
      </c>
      <c r="Q2121" s="34">
        <v>0.23333333333333334</v>
      </c>
      <c r="R2121" s="34">
        <v>0.23333333333333334</v>
      </c>
      <c r="S2121" s="34">
        <v>0.3</v>
      </c>
      <c r="T2121" s="34">
        <v>0.2</v>
      </c>
      <c r="U2121" s="34">
        <v>0.26666666666666666</v>
      </c>
      <c r="V2121" s="34">
        <v>0.16666666666666666</v>
      </c>
      <c r="W2121" s="34">
        <v>0.23333333333333334</v>
      </c>
      <c r="X2121" s="34">
        <v>0.26666666666666666</v>
      </c>
      <c r="Y2121" s="34">
        <v>0.26666666666666666</v>
      </c>
      <c r="Z2121" s="34">
        <v>0.3</v>
      </c>
      <c r="AA2121" s="34">
        <v>0.24166666666666667</v>
      </c>
    </row>
    <row r="2122" spans="1:27" ht="15.75" customHeight="1" x14ac:dyDescent="0.25">
      <c r="A2122" s="34">
        <v>35030200</v>
      </c>
      <c r="B2122" s="34" t="s">
        <v>1930</v>
      </c>
      <c r="C2122" s="34" t="s">
        <v>1930</v>
      </c>
      <c r="D2122" s="34" t="s">
        <v>1930</v>
      </c>
      <c r="E2122" s="34" t="s">
        <v>1930</v>
      </c>
      <c r="F2122" s="34" t="s">
        <v>1930</v>
      </c>
      <c r="G2122" s="34" t="s">
        <v>1930</v>
      </c>
      <c r="H2122" s="34" t="s">
        <v>1930</v>
      </c>
      <c r="I2122" s="34" t="s">
        <v>1930</v>
      </c>
      <c r="J2122" s="34" t="s">
        <v>1930</v>
      </c>
      <c r="K2122" s="34" t="s">
        <v>1930</v>
      </c>
      <c r="L2122" s="34" t="s">
        <v>1930</v>
      </c>
      <c r="M2122" s="34" t="s">
        <v>1930</v>
      </c>
      <c r="N2122" s="34">
        <v>0</v>
      </c>
      <c r="O2122" s="34">
        <v>0</v>
      </c>
      <c r="P2122" s="34">
        <v>0</v>
      </c>
      <c r="Q2122" s="34">
        <v>0</v>
      </c>
      <c r="R2122" s="34">
        <v>0</v>
      </c>
      <c r="S2122" s="34">
        <v>0</v>
      </c>
      <c r="T2122" s="34">
        <v>0</v>
      </c>
      <c r="U2122" s="34">
        <v>0</v>
      </c>
      <c r="V2122" s="34">
        <v>0</v>
      </c>
      <c r="W2122" s="34">
        <v>0</v>
      </c>
      <c r="X2122" s="34">
        <v>0</v>
      </c>
      <c r="Y2122" s="34">
        <v>0</v>
      </c>
      <c r="Z2122" s="34">
        <v>0</v>
      </c>
      <c r="AA2122" s="34">
        <v>0</v>
      </c>
    </row>
    <row r="2123" spans="1:27" ht="15.75" customHeight="1" x14ac:dyDescent="0.25">
      <c r="A2123" s="34">
        <v>35030210</v>
      </c>
      <c r="B2123" s="34">
        <v>30.824999999999999</v>
      </c>
      <c r="C2123" s="34">
        <v>94.233333333333334</v>
      </c>
      <c r="D2123" s="34" t="s">
        <v>1930</v>
      </c>
      <c r="E2123" s="34" t="s">
        <v>1930</v>
      </c>
      <c r="F2123" s="34" t="s">
        <v>1930</v>
      </c>
      <c r="G2123" s="34">
        <v>372.75</v>
      </c>
      <c r="H2123" s="34">
        <v>345</v>
      </c>
      <c r="I2123" s="34">
        <v>367.70000000000005</v>
      </c>
      <c r="J2123" s="34">
        <v>257.85000000000002</v>
      </c>
      <c r="K2123" s="34">
        <v>246.97499999999999</v>
      </c>
      <c r="L2123" s="34">
        <v>142.67500000000001</v>
      </c>
      <c r="M2123" s="34">
        <v>122.93333333333334</v>
      </c>
      <c r="N2123" s="34">
        <v>29</v>
      </c>
      <c r="O2123" s="34">
        <v>0.13333333333333333</v>
      </c>
      <c r="P2123" s="34">
        <v>0.1</v>
      </c>
      <c r="Q2123" s="34">
        <v>0</v>
      </c>
      <c r="R2123" s="34">
        <v>0</v>
      </c>
      <c r="S2123" s="34">
        <v>0</v>
      </c>
      <c r="T2123" s="34">
        <v>6.6666666666666666E-2</v>
      </c>
      <c r="U2123" s="34">
        <v>6.6666666666666666E-2</v>
      </c>
      <c r="V2123" s="34">
        <v>6.6666666666666666E-2</v>
      </c>
      <c r="W2123" s="34">
        <v>6.6666666666666666E-2</v>
      </c>
      <c r="X2123" s="34">
        <v>0.13333333333333333</v>
      </c>
      <c r="Y2123" s="34">
        <v>0.13333333333333333</v>
      </c>
      <c r="Z2123" s="34">
        <v>0.2</v>
      </c>
      <c r="AA2123" s="34">
        <v>8.0555555555555561E-2</v>
      </c>
    </row>
    <row r="2124" spans="1:27" ht="15.75" customHeight="1" x14ac:dyDescent="0.25">
      <c r="A2124" s="34">
        <v>35030230</v>
      </c>
      <c r="B2124" s="34">
        <v>42.260000000000005</v>
      </c>
      <c r="C2124" s="34">
        <v>69.263157894736835</v>
      </c>
      <c r="D2124" s="34">
        <v>116.77500000000001</v>
      </c>
      <c r="E2124" s="34">
        <v>215.15999999999994</v>
      </c>
      <c r="F2124" s="34">
        <v>294.79499999999996</v>
      </c>
      <c r="G2124" s="34">
        <v>334.1894736842105</v>
      </c>
      <c r="H2124" s="34">
        <v>312.05789473684217</v>
      </c>
      <c r="I2124" s="34">
        <v>278.15999999999997</v>
      </c>
      <c r="J2124" s="34">
        <v>179.89499999999998</v>
      </c>
      <c r="K2124" s="34">
        <v>157.41000000000003</v>
      </c>
      <c r="L2124" s="34">
        <v>144.60999999999999</v>
      </c>
      <c r="M2124" s="34">
        <v>71.109999999999985</v>
      </c>
      <c r="N2124" s="34">
        <v>237</v>
      </c>
      <c r="O2124" s="34">
        <v>0.66666666666666663</v>
      </c>
      <c r="P2124" s="34">
        <v>0.6333333333333333</v>
      </c>
      <c r="Q2124" s="34">
        <v>0.66666666666666663</v>
      </c>
      <c r="R2124" s="34">
        <v>0.66666666666666663</v>
      </c>
      <c r="S2124" s="34">
        <v>0.66666666666666663</v>
      </c>
      <c r="T2124" s="34">
        <v>0.6333333333333333</v>
      </c>
      <c r="U2124" s="34">
        <v>0.6333333333333333</v>
      </c>
      <c r="V2124" s="34">
        <v>0.66666666666666663</v>
      </c>
      <c r="W2124" s="34">
        <v>0.66666666666666663</v>
      </c>
      <c r="X2124" s="34">
        <v>0.66666666666666663</v>
      </c>
      <c r="Y2124" s="34">
        <v>0.66666666666666663</v>
      </c>
      <c r="Z2124" s="34">
        <v>0.66666666666666663</v>
      </c>
      <c r="AA2124" s="34">
        <v>0.65833333333333333</v>
      </c>
    </row>
    <row r="2125" spans="1:27" ht="15.75" customHeight="1" x14ac:dyDescent="0.25">
      <c r="A2125" s="34">
        <v>35030250</v>
      </c>
      <c r="B2125" s="34">
        <v>53.699999999999996</v>
      </c>
      <c r="C2125" s="34">
        <v>65.468421052631598</v>
      </c>
      <c r="D2125" s="34">
        <v>130.79374999999999</v>
      </c>
      <c r="E2125" s="34">
        <v>215.66875000000002</v>
      </c>
      <c r="F2125" s="34">
        <v>312.60769230769233</v>
      </c>
      <c r="G2125" s="34">
        <v>354.39333333333332</v>
      </c>
      <c r="H2125" s="34">
        <v>342.10666666666663</v>
      </c>
      <c r="I2125" s="34">
        <v>328.04666666666668</v>
      </c>
      <c r="J2125" s="34">
        <v>211.33333333333331</v>
      </c>
      <c r="K2125" s="34">
        <v>165.63333333333333</v>
      </c>
      <c r="L2125" s="34">
        <v>157.36666666666667</v>
      </c>
      <c r="M2125" s="34">
        <v>73.474999999999994</v>
      </c>
      <c r="N2125" s="34">
        <v>188</v>
      </c>
      <c r="O2125" s="34">
        <v>0.6</v>
      </c>
      <c r="P2125" s="34">
        <v>0.6333333333333333</v>
      </c>
      <c r="Q2125" s="34">
        <v>0.53333333333333333</v>
      </c>
      <c r="R2125" s="34">
        <v>0.53333333333333333</v>
      </c>
      <c r="S2125" s="34">
        <v>0.43333333333333335</v>
      </c>
      <c r="T2125" s="34">
        <v>0.5</v>
      </c>
      <c r="U2125" s="34">
        <v>0.5</v>
      </c>
      <c r="V2125" s="34">
        <v>0.5</v>
      </c>
      <c r="W2125" s="34">
        <v>0.5</v>
      </c>
      <c r="X2125" s="34">
        <v>0.5</v>
      </c>
      <c r="Y2125" s="34">
        <v>0.5</v>
      </c>
      <c r="Z2125" s="34">
        <v>0.53333333333333333</v>
      </c>
      <c r="AA2125" s="34">
        <v>0.52222222222222225</v>
      </c>
    </row>
    <row r="2126" spans="1:27" ht="15.75" customHeight="1" x14ac:dyDescent="0.25">
      <c r="A2126" s="34">
        <v>35030260</v>
      </c>
      <c r="B2126" s="34">
        <v>82.904761904761898</v>
      </c>
      <c r="C2126" s="34">
        <v>77.254999999999981</v>
      </c>
      <c r="D2126" s="34">
        <v>106.31000000000002</v>
      </c>
      <c r="E2126" s="34">
        <v>150.51428571428573</v>
      </c>
      <c r="F2126" s="34">
        <v>119.2047619047619</v>
      </c>
      <c r="G2126" s="34">
        <v>78.39500000000001</v>
      </c>
      <c r="H2126" s="34">
        <v>72.99499999999999</v>
      </c>
      <c r="I2126" s="34">
        <v>60.31</v>
      </c>
      <c r="J2126" s="34">
        <v>56.614999999999995</v>
      </c>
      <c r="K2126" s="34">
        <v>132.72631578947366</v>
      </c>
      <c r="L2126" s="34">
        <v>149.56842105263158</v>
      </c>
      <c r="M2126" s="34">
        <v>87.794999999999987</v>
      </c>
      <c r="N2126" s="34">
        <v>241</v>
      </c>
      <c r="O2126" s="34">
        <v>0.7</v>
      </c>
      <c r="P2126" s="34">
        <v>0.66666666666666663</v>
      </c>
      <c r="Q2126" s="34">
        <v>0.66666666666666663</v>
      </c>
      <c r="R2126" s="34">
        <v>0.7</v>
      </c>
      <c r="S2126" s="34">
        <v>0.7</v>
      </c>
      <c r="T2126" s="34">
        <v>0.66666666666666663</v>
      </c>
      <c r="U2126" s="34">
        <v>0.66666666666666663</v>
      </c>
      <c r="V2126" s="34">
        <v>0.66666666666666663</v>
      </c>
      <c r="W2126" s="34">
        <v>0.66666666666666663</v>
      </c>
      <c r="X2126" s="34">
        <v>0.6333333333333333</v>
      </c>
      <c r="Y2126" s="34">
        <v>0.6333333333333333</v>
      </c>
      <c r="Z2126" s="34">
        <v>0.66666666666666663</v>
      </c>
      <c r="AA2126" s="34">
        <v>0.6694444444444444</v>
      </c>
    </row>
    <row r="2127" spans="1:27" ht="15.75" customHeight="1" x14ac:dyDescent="0.25">
      <c r="A2127" s="34">
        <v>35030290</v>
      </c>
      <c r="B2127" s="34">
        <v>126.80869565217391</v>
      </c>
      <c r="C2127" s="34">
        <v>159.75652173913045</v>
      </c>
      <c r="D2127" s="34">
        <v>366.94545454545454</v>
      </c>
      <c r="E2127" s="34">
        <v>737.94583333333333</v>
      </c>
      <c r="F2127" s="34">
        <v>977.73749999999984</v>
      </c>
      <c r="G2127" s="34">
        <v>878.21599999999989</v>
      </c>
      <c r="H2127" s="34">
        <v>752.21153846153834</v>
      </c>
      <c r="I2127" s="34">
        <v>610.65769230769251</v>
      </c>
      <c r="J2127" s="34">
        <v>592.23461538461538</v>
      </c>
      <c r="K2127" s="34">
        <v>634.89565217391316</v>
      </c>
      <c r="L2127" s="34">
        <v>668.25833333333333</v>
      </c>
      <c r="M2127" s="34">
        <v>376.37599999999992</v>
      </c>
      <c r="N2127" s="34">
        <v>291</v>
      </c>
      <c r="O2127" s="34">
        <v>0.76666666666666672</v>
      </c>
      <c r="P2127" s="34">
        <v>0.76666666666666672</v>
      </c>
      <c r="Q2127" s="34">
        <v>0.73333333333333328</v>
      </c>
      <c r="R2127" s="34">
        <v>0.8</v>
      </c>
      <c r="S2127" s="34">
        <v>0.8</v>
      </c>
      <c r="T2127" s="34">
        <v>0.83333333333333337</v>
      </c>
      <c r="U2127" s="34">
        <v>0.8666666666666667</v>
      </c>
      <c r="V2127" s="34">
        <v>0.8666666666666667</v>
      </c>
      <c r="W2127" s="34">
        <v>0.8666666666666667</v>
      </c>
      <c r="X2127" s="34">
        <v>0.76666666666666672</v>
      </c>
      <c r="Y2127" s="34">
        <v>0.8</v>
      </c>
      <c r="Z2127" s="34">
        <v>0.83333333333333337</v>
      </c>
      <c r="AA2127" s="34">
        <v>0.80833333333333335</v>
      </c>
    </row>
    <row r="2128" spans="1:27" ht="15.75" customHeight="1" x14ac:dyDescent="0.25">
      <c r="A2128" s="34">
        <v>35030300</v>
      </c>
      <c r="B2128" s="34">
        <v>42.260000000000005</v>
      </c>
      <c r="C2128" s="34">
        <v>69.263157894736835</v>
      </c>
      <c r="D2128" s="34">
        <v>116.77500000000001</v>
      </c>
      <c r="E2128" s="34">
        <v>215.15999999999994</v>
      </c>
      <c r="F2128" s="34">
        <v>294.79499999999996</v>
      </c>
      <c r="G2128" s="34">
        <v>334.1894736842105</v>
      </c>
      <c r="H2128" s="34">
        <v>312.05789473684217</v>
      </c>
      <c r="I2128" s="34">
        <v>278.15999999999997</v>
      </c>
      <c r="J2128" s="34">
        <v>179.89499999999998</v>
      </c>
      <c r="K2128" s="34">
        <v>157.41000000000003</v>
      </c>
      <c r="L2128" s="34">
        <v>144.60999999999999</v>
      </c>
      <c r="M2128" s="34">
        <v>71.109999999999985</v>
      </c>
      <c r="N2128" s="34">
        <v>237</v>
      </c>
      <c r="O2128" s="34">
        <v>0.66666666666666663</v>
      </c>
      <c r="P2128" s="34">
        <v>0.6333333333333333</v>
      </c>
      <c r="Q2128" s="34">
        <v>0.66666666666666663</v>
      </c>
      <c r="R2128" s="34">
        <v>0.66666666666666663</v>
      </c>
      <c r="S2128" s="34">
        <v>0.66666666666666663</v>
      </c>
      <c r="T2128" s="34">
        <v>0.6333333333333333</v>
      </c>
      <c r="U2128" s="34">
        <v>0.6333333333333333</v>
      </c>
      <c r="V2128" s="34">
        <v>0.66666666666666663</v>
      </c>
      <c r="W2128" s="34">
        <v>0.66666666666666663</v>
      </c>
      <c r="X2128" s="34">
        <v>0.66666666666666663</v>
      </c>
      <c r="Y2128" s="34">
        <v>0.66666666666666663</v>
      </c>
      <c r="Z2128" s="34">
        <v>0.66666666666666663</v>
      </c>
      <c r="AA2128" s="34">
        <v>0.65833333333333333</v>
      </c>
    </row>
    <row r="2129" spans="1:27" ht="15.75" customHeight="1" x14ac:dyDescent="0.25">
      <c r="A2129" s="34">
        <v>35030370</v>
      </c>
      <c r="B2129" s="34">
        <v>52.554545454545455</v>
      </c>
      <c r="C2129" s="34">
        <v>70.472727272727283</v>
      </c>
      <c r="D2129" s="34">
        <v>241.76999999999998</v>
      </c>
      <c r="E2129" s="34">
        <v>549.88181818181829</v>
      </c>
      <c r="F2129" s="34">
        <v>622.21818181818173</v>
      </c>
      <c r="G2129" s="34">
        <v>502.56363636363636</v>
      </c>
      <c r="H2129" s="34">
        <v>464.23999999999995</v>
      </c>
      <c r="I2129" s="34">
        <v>397.26666666666665</v>
      </c>
      <c r="J2129" s="34">
        <v>326.375</v>
      </c>
      <c r="K2129" s="34">
        <v>470.8</v>
      </c>
      <c r="L2129" s="34">
        <v>454.66363636363639</v>
      </c>
      <c r="M2129" s="34">
        <v>237.1</v>
      </c>
      <c r="N2129" s="34">
        <v>132</v>
      </c>
      <c r="O2129" s="34">
        <v>0.36666666666666664</v>
      </c>
      <c r="P2129" s="34">
        <v>0.36666666666666664</v>
      </c>
      <c r="Q2129" s="34">
        <v>0.33333333333333331</v>
      </c>
      <c r="R2129" s="34">
        <v>0.36666666666666664</v>
      </c>
      <c r="S2129" s="34">
        <v>0.36666666666666664</v>
      </c>
      <c r="T2129" s="34">
        <v>0.36666666666666664</v>
      </c>
      <c r="U2129" s="34">
        <v>0.33333333333333331</v>
      </c>
      <c r="V2129" s="34">
        <v>0.4</v>
      </c>
      <c r="W2129" s="34">
        <v>0.4</v>
      </c>
      <c r="X2129" s="34">
        <v>0.4</v>
      </c>
      <c r="Y2129" s="34">
        <v>0.36666666666666664</v>
      </c>
      <c r="Z2129" s="34">
        <v>0.33333333333333331</v>
      </c>
      <c r="AA2129" s="34">
        <v>0.36666666666666664</v>
      </c>
    </row>
    <row r="2130" spans="1:27" ht="15.75" customHeight="1" x14ac:dyDescent="0.25">
      <c r="A2130" s="34">
        <v>35030380</v>
      </c>
      <c r="B2130" s="34">
        <v>73.16</v>
      </c>
      <c r="C2130" s="34">
        <v>77.655555555555566</v>
      </c>
      <c r="D2130" s="34">
        <v>299.57</v>
      </c>
      <c r="E2130" s="34">
        <v>575.13333333333321</v>
      </c>
      <c r="F2130" s="34">
        <v>694.41</v>
      </c>
      <c r="G2130" s="34">
        <v>550.87</v>
      </c>
      <c r="H2130" s="34">
        <v>509.82999999999993</v>
      </c>
      <c r="I2130" s="34">
        <v>425.18999999999994</v>
      </c>
      <c r="J2130" s="34">
        <v>371.70999999999992</v>
      </c>
      <c r="K2130" s="34">
        <v>543.21818181818173</v>
      </c>
      <c r="L2130" s="34">
        <v>527.3599999999999</v>
      </c>
      <c r="M2130" s="34">
        <v>244.47777777777779</v>
      </c>
      <c r="N2130" s="34">
        <v>118</v>
      </c>
      <c r="O2130" s="34">
        <v>0.33333333333333331</v>
      </c>
      <c r="P2130" s="34">
        <v>0.3</v>
      </c>
      <c r="Q2130" s="34">
        <v>0.33333333333333331</v>
      </c>
      <c r="R2130" s="34">
        <v>0.3</v>
      </c>
      <c r="S2130" s="34">
        <v>0.33333333333333331</v>
      </c>
      <c r="T2130" s="34">
        <v>0.33333333333333331</v>
      </c>
      <c r="U2130" s="34">
        <v>0.33333333333333331</v>
      </c>
      <c r="V2130" s="34">
        <v>0.33333333333333331</v>
      </c>
      <c r="W2130" s="34">
        <v>0.33333333333333331</v>
      </c>
      <c r="X2130" s="34">
        <v>0.36666666666666664</v>
      </c>
      <c r="Y2130" s="34">
        <v>0.33333333333333331</v>
      </c>
      <c r="Z2130" s="34">
        <v>0.3</v>
      </c>
      <c r="AA2130" s="34">
        <v>0.32777777777777778</v>
      </c>
    </row>
    <row r="2131" spans="1:27" ht="15.75" customHeight="1" x14ac:dyDescent="0.25">
      <c r="A2131" s="34">
        <v>35035010</v>
      </c>
      <c r="B2131" s="34">
        <v>24.592307692307692</v>
      </c>
      <c r="C2131" s="34">
        <v>79.600000000000009</v>
      </c>
      <c r="D2131" s="34">
        <v>189.8923076923077</v>
      </c>
      <c r="E2131" s="34">
        <v>440.52499999999998</v>
      </c>
      <c r="F2131" s="34">
        <v>477.83636363636356</v>
      </c>
      <c r="G2131" s="34">
        <v>471.52857142857141</v>
      </c>
      <c r="H2131" s="34">
        <v>356.60909090909087</v>
      </c>
      <c r="I2131" s="34">
        <v>261.66153846153844</v>
      </c>
      <c r="J2131" s="34">
        <v>298.27857142857141</v>
      </c>
      <c r="K2131" s="34">
        <v>308.48888888888888</v>
      </c>
      <c r="L2131" s="34">
        <v>257.43846153846158</v>
      </c>
      <c r="M2131" s="34">
        <v>96.708333333333357</v>
      </c>
      <c r="N2131" s="34">
        <v>135</v>
      </c>
      <c r="O2131" s="34">
        <v>0.43333333333333335</v>
      </c>
      <c r="P2131" s="34">
        <v>0.36666666666666664</v>
      </c>
      <c r="Q2131" s="34">
        <v>0.43333333333333335</v>
      </c>
      <c r="R2131" s="34">
        <v>0.26666666666666666</v>
      </c>
      <c r="S2131" s="34">
        <v>0.36666666666666664</v>
      </c>
      <c r="T2131" s="34">
        <v>0.23333333333333334</v>
      </c>
      <c r="U2131" s="34">
        <v>0.36666666666666664</v>
      </c>
      <c r="V2131" s="34">
        <v>0.43333333333333335</v>
      </c>
      <c r="W2131" s="34">
        <v>0.46666666666666667</v>
      </c>
      <c r="X2131" s="34">
        <v>0.3</v>
      </c>
      <c r="Y2131" s="34">
        <v>0.43333333333333335</v>
      </c>
      <c r="Z2131" s="34">
        <v>0.4</v>
      </c>
      <c r="AA2131" s="34">
        <v>0.375</v>
      </c>
    </row>
    <row r="2132" spans="1:27" ht="15.75" customHeight="1" x14ac:dyDescent="0.25">
      <c r="A2132" s="34">
        <v>35035020</v>
      </c>
      <c r="B2132" s="34">
        <v>61.672413793103424</v>
      </c>
      <c r="C2132" s="34">
        <v>103.80357142857142</v>
      </c>
      <c r="D2132" s="34">
        <v>253.69333333333333</v>
      </c>
      <c r="E2132" s="34">
        <v>528.4133333333333</v>
      </c>
      <c r="F2132" s="34">
        <v>657.70333333333326</v>
      </c>
      <c r="G2132" s="34">
        <v>545.93666666666684</v>
      </c>
      <c r="H2132" s="34">
        <v>482.97000000000008</v>
      </c>
      <c r="I2132" s="34">
        <v>391.51666666666659</v>
      </c>
      <c r="J2132" s="34">
        <v>404.09999999999997</v>
      </c>
      <c r="K2132" s="34">
        <v>465.80357142857144</v>
      </c>
      <c r="L2132" s="34">
        <v>418.6</v>
      </c>
      <c r="M2132" s="34">
        <v>203.15999999999997</v>
      </c>
      <c r="N2132" s="34">
        <v>354</v>
      </c>
      <c r="O2132" s="34">
        <v>0.96666666666666667</v>
      </c>
      <c r="P2132" s="34">
        <v>0.93333333333333335</v>
      </c>
      <c r="Q2132" s="34">
        <v>1</v>
      </c>
      <c r="R2132" s="34">
        <v>1</v>
      </c>
      <c r="S2132" s="34">
        <v>1</v>
      </c>
      <c r="T2132" s="34">
        <v>1</v>
      </c>
      <c r="U2132" s="34">
        <v>1</v>
      </c>
      <c r="V2132" s="34">
        <v>1</v>
      </c>
      <c r="W2132" s="34">
        <v>0.96666666666666667</v>
      </c>
      <c r="X2132" s="34">
        <v>0.93333333333333335</v>
      </c>
      <c r="Y2132" s="34">
        <v>1</v>
      </c>
      <c r="Z2132" s="34">
        <v>1</v>
      </c>
      <c r="AA2132" s="34">
        <v>0.98333333333333328</v>
      </c>
    </row>
    <row r="2133" spans="1:27" ht="15.75" customHeight="1" x14ac:dyDescent="0.25">
      <c r="A2133" s="34">
        <v>35035030</v>
      </c>
      <c r="B2133" s="34">
        <v>89.300000000000011</v>
      </c>
      <c r="C2133" s="34">
        <v>70.649999999999991</v>
      </c>
      <c r="D2133" s="34">
        <v>286.29999999999995</v>
      </c>
      <c r="E2133" s="34">
        <v>604.4</v>
      </c>
      <c r="F2133" s="34">
        <v>490.2</v>
      </c>
      <c r="G2133" s="34">
        <v>602.09999999999991</v>
      </c>
      <c r="H2133" s="34">
        <v>468.90000000000003</v>
      </c>
      <c r="I2133" s="34">
        <v>437.69999999999993</v>
      </c>
      <c r="J2133" s="34">
        <v>617.59999999999991</v>
      </c>
      <c r="K2133" s="34">
        <v>386.6</v>
      </c>
      <c r="L2133" s="34">
        <v>368</v>
      </c>
      <c r="M2133" s="34">
        <v>93.749999999999986</v>
      </c>
      <c r="N2133" s="34">
        <v>19</v>
      </c>
      <c r="O2133" s="34">
        <v>6.6666666666666666E-2</v>
      </c>
      <c r="P2133" s="34">
        <v>6.6666666666666666E-2</v>
      </c>
      <c r="Q2133" s="34">
        <v>3.3333333333333333E-2</v>
      </c>
      <c r="R2133" s="34">
        <v>6.6666666666666666E-2</v>
      </c>
      <c r="S2133" s="34">
        <v>3.3333333333333333E-2</v>
      </c>
      <c r="T2133" s="34">
        <v>6.6666666666666666E-2</v>
      </c>
      <c r="U2133" s="34">
        <v>3.3333333333333333E-2</v>
      </c>
      <c r="V2133" s="34">
        <v>3.3333333333333333E-2</v>
      </c>
      <c r="W2133" s="34">
        <v>3.3333333333333333E-2</v>
      </c>
      <c r="X2133" s="34">
        <v>3.3333333333333333E-2</v>
      </c>
      <c r="Y2133" s="34">
        <v>0.1</v>
      </c>
      <c r="Z2133" s="34">
        <v>6.6666666666666666E-2</v>
      </c>
      <c r="AA2133" s="34">
        <v>5.2777777777777778E-2</v>
      </c>
    </row>
    <row r="2134" spans="1:27" ht="15.75" customHeight="1" x14ac:dyDescent="0.25">
      <c r="A2134" s="34">
        <v>35035070</v>
      </c>
      <c r="B2134" s="34">
        <v>98.077777777777769</v>
      </c>
      <c r="C2134" s="34">
        <v>75.078260869565227</v>
      </c>
      <c r="D2134" s="34">
        <v>221.1958333333333</v>
      </c>
      <c r="E2134" s="34">
        <v>457.71304347826083</v>
      </c>
      <c r="F2134" s="34">
        <v>499.87600000000015</v>
      </c>
      <c r="G2134" s="34">
        <v>456.07826086956527</v>
      </c>
      <c r="H2134" s="34">
        <v>374.41818181818184</v>
      </c>
      <c r="I2134" s="34">
        <v>331.58695652173907</v>
      </c>
      <c r="J2134" s="34">
        <v>293.85217391304343</v>
      </c>
      <c r="K2134" s="34">
        <v>385.1304347826088</v>
      </c>
      <c r="L2134" s="34">
        <v>312.94000000000005</v>
      </c>
      <c r="M2134" s="34">
        <v>123.95238095238095</v>
      </c>
      <c r="N2134" s="34">
        <v>273</v>
      </c>
      <c r="O2134" s="34">
        <v>0.6</v>
      </c>
      <c r="P2134" s="34">
        <v>0.76666666666666672</v>
      </c>
      <c r="Q2134" s="34">
        <v>0.8</v>
      </c>
      <c r="R2134" s="34">
        <v>0.76666666666666672</v>
      </c>
      <c r="S2134" s="34">
        <v>0.83333333333333337</v>
      </c>
      <c r="T2134" s="34">
        <v>0.76666666666666672</v>
      </c>
      <c r="U2134" s="34">
        <v>0.73333333333333328</v>
      </c>
      <c r="V2134" s="34">
        <v>0.76666666666666672</v>
      </c>
      <c r="W2134" s="34">
        <v>0.76666666666666672</v>
      </c>
      <c r="X2134" s="34">
        <v>0.76666666666666672</v>
      </c>
      <c r="Y2134" s="34">
        <v>0.83333333333333337</v>
      </c>
      <c r="Z2134" s="34">
        <v>0.7</v>
      </c>
      <c r="AA2134" s="34">
        <v>0.7583333333333333</v>
      </c>
    </row>
    <row r="2135" spans="1:27" ht="15.75" customHeight="1" x14ac:dyDescent="0.25">
      <c r="A2135" s="34">
        <v>35035090</v>
      </c>
      <c r="B2135" s="34">
        <v>64.237499999999997</v>
      </c>
      <c r="C2135" s="34">
        <v>138.22222222222223</v>
      </c>
      <c r="D2135" s="34">
        <v>195.16666666666663</v>
      </c>
      <c r="E2135" s="34">
        <v>371.01666666666665</v>
      </c>
      <c r="F2135" s="34">
        <v>455.01249999999999</v>
      </c>
      <c r="G2135" s="34">
        <v>384.54285714285709</v>
      </c>
      <c r="H2135" s="34">
        <v>331.59999999999997</v>
      </c>
      <c r="I2135" s="34">
        <v>301.83750000000003</v>
      </c>
      <c r="J2135" s="34">
        <v>281.46249999999998</v>
      </c>
      <c r="K2135" s="34">
        <v>317.93333333333334</v>
      </c>
      <c r="L2135" s="34">
        <v>211.4</v>
      </c>
      <c r="M2135" s="34">
        <v>149.375</v>
      </c>
      <c r="N2135" s="34">
        <v>95</v>
      </c>
      <c r="O2135" s="34">
        <v>0.26666666666666666</v>
      </c>
      <c r="P2135" s="34">
        <v>0.3</v>
      </c>
      <c r="Q2135" s="34">
        <v>0.3</v>
      </c>
      <c r="R2135" s="34">
        <v>0.2</v>
      </c>
      <c r="S2135" s="34">
        <v>0.26666666666666666</v>
      </c>
      <c r="T2135" s="34">
        <v>0.23333333333333334</v>
      </c>
      <c r="U2135" s="34">
        <v>0.23333333333333334</v>
      </c>
      <c r="V2135" s="34">
        <v>0.26666666666666666</v>
      </c>
      <c r="W2135" s="34">
        <v>0.26666666666666666</v>
      </c>
      <c r="X2135" s="34">
        <v>0.3</v>
      </c>
      <c r="Y2135" s="34">
        <v>0.26666666666666666</v>
      </c>
      <c r="Z2135" s="34">
        <v>0.26666666666666666</v>
      </c>
      <c r="AA2135" s="34">
        <v>0.2638888888888889</v>
      </c>
    </row>
    <row r="2136" spans="1:27" ht="15.75" customHeight="1" x14ac:dyDescent="0.25">
      <c r="A2136" s="34">
        <v>35035100</v>
      </c>
      <c r="B2136" s="34">
        <v>60.3</v>
      </c>
      <c r="C2136" s="34">
        <v>44.3</v>
      </c>
      <c r="D2136" s="34">
        <v>252.5</v>
      </c>
      <c r="E2136" s="34">
        <v>245.3</v>
      </c>
      <c r="F2136" s="34">
        <v>600.59999999999991</v>
      </c>
      <c r="G2136" s="34">
        <v>745.70000000000016</v>
      </c>
      <c r="H2136" s="34">
        <v>513.10000000000014</v>
      </c>
      <c r="I2136" s="34">
        <v>441.8</v>
      </c>
      <c r="J2136" s="34">
        <v>353</v>
      </c>
      <c r="K2136" s="34" t="s">
        <v>1930</v>
      </c>
      <c r="L2136" s="34" t="s">
        <v>1930</v>
      </c>
      <c r="M2136" s="34" t="s">
        <v>1930</v>
      </c>
      <c r="N2136" s="34">
        <v>9</v>
      </c>
      <c r="O2136" s="34">
        <v>3.3333333333333333E-2</v>
      </c>
      <c r="P2136" s="34">
        <v>3.3333333333333333E-2</v>
      </c>
      <c r="Q2136" s="34">
        <v>3.3333333333333333E-2</v>
      </c>
      <c r="R2136" s="34">
        <v>3.3333333333333333E-2</v>
      </c>
      <c r="S2136" s="34">
        <v>3.3333333333333333E-2</v>
      </c>
      <c r="T2136" s="34">
        <v>3.3333333333333333E-2</v>
      </c>
      <c r="U2136" s="34">
        <v>3.3333333333333333E-2</v>
      </c>
      <c r="V2136" s="34">
        <v>3.3333333333333333E-2</v>
      </c>
      <c r="W2136" s="34">
        <v>3.3333333333333333E-2</v>
      </c>
      <c r="X2136" s="34">
        <v>0</v>
      </c>
      <c r="Y2136" s="34">
        <v>0</v>
      </c>
      <c r="Z2136" s="34">
        <v>0</v>
      </c>
      <c r="AA2136" s="34">
        <v>2.5000000000000001E-2</v>
      </c>
    </row>
    <row r="2137" spans="1:27" ht="15.75" customHeight="1" x14ac:dyDescent="0.25">
      <c r="A2137" s="34">
        <v>35040010</v>
      </c>
      <c r="B2137" s="34">
        <v>110.36</v>
      </c>
      <c r="C2137" s="34">
        <v>130.744</v>
      </c>
      <c r="D2137" s="34">
        <v>298.60000000000002</v>
      </c>
      <c r="E2137" s="34">
        <v>687.83333333333337</v>
      </c>
      <c r="F2137" s="34">
        <v>878.75</v>
      </c>
      <c r="G2137" s="34">
        <v>821.59259259259261</v>
      </c>
      <c r="H2137" s="34">
        <v>727.28571428571433</v>
      </c>
      <c r="I2137" s="34">
        <v>600.47826086956525</v>
      </c>
      <c r="J2137" s="34">
        <v>553.95833333333337</v>
      </c>
      <c r="K2137" s="34">
        <v>667.13600000000008</v>
      </c>
      <c r="L2137" s="34">
        <v>600.19230769230774</v>
      </c>
      <c r="M2137" s="34">
        <v>360.54166666666669</v>
      </c>
      <c r="N2137" s="34">
        <v>297</v>
      </c>
      <c r="O2137" s="34">
        <v>0.83333333333333337</v>
      </c>
      <c r="P2137" s="34">
        <v>0.83333333333333337</v>
      </c>
      <c r="Q2137" s="34">
        <v>0.83333333333333337</v>
      </c>
      <c r="R2137" s="34">
        <v>0.8</v>
      </c>
      <c r="S2137" s="34">
        <v>0.93333333333333335</v>
      </c>
      <c r="T2137" s="34">
        <v>0.9</v>
      </c>
      <c r="U2137" s="34">
        <v>0.7</v>
      </c>
      <c r="V2137" s="34">
        <v>0.76666666666666672</v>
      </c>
      <c r="W2137" s="34">
        <v>0.8</v>
      </c>
      <c r="X2137" s="34">
        <v>0.83333333333333337</v>
      </c>
      <c r="Y2137" s="34">
        <v>0.8666666666666667</v>
      </c>
      <c r="Z2137" s="34">
        <v>0.8</v>
      </c>
      <c r="AA2137" s="34">
        <v>0.82499999999999996</v>
      </c>
    </row>
    <row r="2138" spans="1:27" ht="15.75" customHeight="1" x14ac:dyDescent="0.25">
      <c r="A2138" s="34">
        <v>35045020</v>
      </c>
      <c r="B2138" s="34">
        <v>39.269230769230766</v>
      </c>
      <c r="C2138" s="34">
        <v>61.74285714285714</v>
      </c>
      <c r="D2138" s="34">
        <v>183.91333333333333</v>
      </c>
      <c r="E2138" s="34">
        <v>394.91724137931027</v>
      </c>
      <c r="F2138" s="34">
        <v>463.33214285714286</v>
      </c>
      <c r="G2138" s="34">
        <v>417.85517241379313</v>
      </c>
      <c r="H2138" s="34">
        <v>382.85000000000019</v>
      </c>
      <c r="I2138" s="34">
        <v>305.11923076923074</v>
      </c>
      <c r="J2138" s="34">
        <v>318.44827586206901</v>
      </c>
      <c r="K2138" s="34">
        <v>340.38666666666671</v>
      </c>
      <c r="L2138" s="34">
        <v>318.3599999999999</v>
      </c>
      <c r="M2138" s="34">
        <v>116.524</v>
      </c>
      <c r="N2138" s="34">
        <v>338</v>
      </c>
      <c r="O2138" s="34">
        <v>0.8666666666666667</v>
      </c>
      <c r="P2138" s="34">
        <v>0.93333333333333335</v>
      </c>
      <c r="Q2138" s="34">
        <v>1</v>
      </c>
      <c r="R2138" s="34">
        <v>0.96666666666666667</v>
      </c>
      <c r="S2138" s="34">
        <v>0.93333333333333335</v>
      </c>
      <c r="T2138" s="34">
        <v>0.96666666666666667</v>
      </c>
      <c r="U2138" s="34">
        <v>0.93333333333333335</v>
      </c>
      <c r="V2138" s="34">
        <v>0.8666666666666667</v>
      </c>
      <c r="W2138" s="34">
        <v>0.96666666666666667</v>
      </c>
      <c r="X2138" s="34">
        <v>1</v>
      </c>
      <c r="Y2138" s="34">
        <v>1</v>
      </c>
      <c r="Z2138" s="34">
        <v>0.83333333333333337</v>
      </c>
      <c r="AA2138" s="34">
        <v>0.93888888888888888</v>
      </c>
    </row>
    <row r="2139" spans="1:27" ht="15.75" customHeight="1" x14ac:dyDescent="0.25">
      <c r="A2139" s="34">
        <v>35050010</v>
      </c>
      <c r="B2139" s="34">
        <v>57.428571428571431</v>
      </c>
      <c r="C2139" s="34">
        <v>76.448275862068968</v>
      </c>
      <c r="D2139" s="34">
        <v>237.57142857142858</v>
      </c>
      <c r="E2139" s="34">
        <v>461.71428571428572</v>
      </c>
      <c r="F2139" s="34">
        <v>536.70689655172418</v>
      </c>
      <c r="G2139" s="34">
        <v>502.14285714285717</v>
      </c>
      <c r="H2139" s="34">
        <v>456.06896551724139</v>
      </c>
      <c r="I2139" s="34">
        <v>339.91666666666669</v>
      </c>
      <c r="J2139" s="34">
        <v>337.21428571428572</v>
      </c>
      <c r="K2139" s="34">
        <v>345.60714285714283</v>
      </c>
      <c r="L2139" s="34">
        <v>346.7037037037037</v>
      </c>
      <c r="M2139" s="34">
        <v>121.66666666666667</v>
      </c>
      <c r="N2139" s="34">
        <v>342</v>
      </c>
      <c r="O2139" s="34">
        <v>0.93333333333333335</v>
      </c>
      <c r="P2139" s="34">
        <v>0.96666666666666667</v>
      </c>
      <c r="Q2139" s="34">
        <v>0.93333333333333335</v>
      </c>
      <c r="R2139" s="34">
        <v>0.93333333333333335</v>
      </c>
      <c r="S2139" s="34">
        <v>0.96666666666666667</v>
      </c>
      <c r="T2139" s="34">
        <v>0.93333333333333335</v>
      </c>
      <c r="U2139" s="34">
        <v>0.96666666666666667</v>
      </c>
      <c r="V2139" s="34">
        <v>1</v>
      </c>
      <c r="W2139" s="34">
        <v>0.93333333333333335</v>
      </c>
      <c r="X2139" s="34">
        <v>0.93333333333333335</v>
      </c>
      <c r="Y2139" s="34">
        <v>0.9</v>
      </c>
      <c r="Z2139" s="34">
        <v>1</v>
      </c>
      <c r="AA2139" s="34">
        <v>0.95</v>
      </c>
    </row>
    <row r="2140" spans="1:27" ht="15.75" customHeight="1" x14ac:dyDescent="0.25">
      <c r="A2140" s="34">
        <v>35050020</v>
      </c>
      <c r="B2140" s="34">
        <v>50.862068965517238</v>
      </c>
      <c r="C2140" s="34">
        <v>91.63333333333334</v>
      </c>
      <c r="D2140" s="34">
        <v>227.68965517241378</v>
      </c>
      <c r="E2140" s="34">
        <v>466.9655172413793</v>
      </c>
      <c r="F2140" s="34">
        <v>534.2962962962963</v>
      </c>
      <c r="G2140" s="34">
        <v>507</v>
      </c>
      <c r="H2140" s="34">
        <v>457.83333333333331</v>
      </c>
      <c r="I2140" s="34">
        <v>347.51724137931035</v>
      </c>
      <c r="J2140" s="34">
        <v>360.72413793103448</v>
      </c>
      <c r="K2140" s="34">
        <v>358.86206896551727</v>
      </c>
      <c r="L2140" s="34">
        <v>318.87931034482756</v>
      </c>
      <c r="M2140" s="34">
        <v>133.32142857142858</v>
      </c>
      <c r="N2140" s="34">
        <v>345</v>
      </c>
      <c r="O2140" s="34">
        <v>0.96666666666666667</v>
      </c>
      <c r="P2140" s="34">
        <v>1</v>
      </c>
      <c r="Q2140" s="34">
        <v>0.96666666666666667</v>
      </c>
      <c r="R2140" s="34">
        <v>0.96666666666666667</v>
      </c>
      <c r="S2140" s="34">
        <v>0.9</v>
      </c>
      <c r="T2140" s="34">
        <v>0.9</v>
      </c>
      <c r="U2140" s="34">
        <v>1</v>
      </c>
      <c r="V2140" s="34">
        <v>0.96666666666666667</v>
      </c>
      <c r="W2140" s="34">
        <v>0.96666666666666667</v>
      </c>
      <c r="X2140" s="34">
        <v>0.96666666666666667</v>
      </c>
      <c r="Y2140" s="34">
        <v>0.96666666666666667</v>
      </c>
      <c r="Z2140" s="34">
        <v>0.93333333333333335</v>
      </c>
      <c r="AA2140" s="34">
        <v>0.95833333333333337</v>
      </c>
    </row>
    <row r="2141" spans="1:27" ht="15.75" customHeight="1" x14ac:dyDescent="0.25">
      <c r="A2141" s="34">
        <v>35055010</v>
      </c>
      <c r="B2141" s="34">
        <v>56.319230769230757</v>
      </c>
      <c r="C2141" s="34">
        <v>77.462962962962962</v>
      </c>
      <c r="D2141" s="34">
        <v>189.54999999999998</v>
      </c>
      <c r="E2141" s="34">
        <v>469.36666666666662</v>
      </c>
      <c r="F2141" s="34">
        <v>517.46249999999998</v>
      </c>
      <c r="G2141" s="34">
        <v>451.08333333333331</v>
      </c>
      <c r="H2141" s="34">
        <v>420.63478260869562</v>
      </c>
      <c r="I2141" s="34">
        <v>335.01249999999999</v>
      </c>
      <c r="J2141" s="34">
        <v>339.26956521739123</v>
      </c>
      <c r="K2141" s="34">
        <v>383.75384615384615</v>
      </c>
      <c r="L2141" s="34">
        <v>336.12500000000006</v>
      </c>
      <c r="M2141" s="34">
        <v>119.72608695652175</v>
      </c>
      <c r="N2141" s="34">
        <v>290</v>
      </c>
      <c r="O2141" s="34">
        <v>0.8666666666666667</v>
      </c>
      <c r="P2141" s="34">
        <v>0.9</v>
      </c>
      <c r="Q2141" s="34">
        <v>0.73333333333333328</v>
      </c>
      <c r="R2141" s="34">
        <v>0.8</v>
      </c>
      <c r="S2141" s="34">
        <v>0.8</v>
      </c>
      <c r="T2141" s="34">
        <v>0.8</v>
      </c>
      <c r="U2141" s="34">
        <v>0.76666666666666672</v>
      </c>
      <c r="V2141" s="34">
        <v>0.8</v>
      </c>
      <c r="W2141" s="34">
        <v>0.76666666666666672</v>
      </c>
      <c r="X2141" s="34">
        <v>0.8666666666666667</v>
      </c>
      <c r="Y2141" s="34">
        <v>0.8</v>
      </c>
      <c r="Z2141" s="34">
        <v>0.76666666666666672</v>
      </c>
      <c r="AA2141" s="34">
        <v>0.80555555555555558</v>
      </c>
    </row>
    <row r="2142" spans="1:27" ht="15.75" customHeight="1" x14ac:dyDescent="0.25">
      <c r="A2142" s="34">
        <v>35060020</v>
      </c>
      <c r="B2142" s="34">
        <v>25.34</v>
      </c>
      <c r="C2142" s="34">
        <v>37.851999999999997</v>
      </c>
      <c r="D2142" s="34">
        <v>85.640740740740753</v>
      </c>
      <c r="E2142" s="34">
        <v>156.41428571428574</v>
      </c>
      <c r="F2142" s="34">
        <v>172.7962962962963</v>
      </c>
      <c r="G2142" s="34">
        <v>167.05357142857142</v>
      </c>
      <c r="H2142" s="34">
        <v>179.26296296296294</v>
      </c>
      <c r="I2142" s="34">
        <v>135.65416666666667</v>
      </c>
      <c r="J2142" s="34">
        <v>94.076190476190476</v>
      </c>
      <c r="K2142" s="34">
        <v>103.98846153846155</v>
      </c>
      <c r="L2142" s="34">
        <v>93.45</v>
      </c>
      <c r="M2142" s="34">
        <v>33.162500000000001</v>
      </c>
      <c r="N2142" s="34">
        <v>304</v>
      </c>
      <c r="O2142" s="34">
        <v>0.83333333333333337</v>
      </c>
      <c r="P2142" s="34">
        <v>0.83333333333333337</v>
      </c>
      <c r="Q2142" s="34">
        <v>0.9</v>
      </c>
      <c r="R2142" s="34">
        <v>0.93333333333333335</v>
      </c>
      <c r="S2142" s="34">
        <v>0.9</v>
      </c>
      <c r="T2142" s="34">
        <v>0.93333333333333335</v>
      </c>
      <c r="U2142" s="34">
        <v>0.9</v>
      </c>
      <c r="V2142" s="34">
        <v>0.8</v>
      </c>
      <c r="W2142" s="34">
        <v>0.7</v>
      </c>
      <c r="X2142" s="34">
        <v>0.8666666666666667</v>
      </c>
      <c r="Y2142" s="34">
        <v>0.73333333333333328</v>
      </c>
      <c r="Z2142" s="34">
        <v>0.8</v>
      </c>
      <c r="AA2142" s="34">
        <v>0.84444444444444444</v>
      </c>
    </row>
    <row r="2143" spans="1:27" ht="15.75" customHeight="1" x14ac:dyDescent="0.25">
      <c r="A2143" s="34">
        <v>35060050</v>
      </c>
      <c r="B2143" s="34">
        <v>23.799999999999994</v>
      </c>
      <c r="C2143" s="34">
        <v>39.196666666666665</v>
      </c>
      <c r="D2143" s="34">
        <v>80.734482758620686</v>
      </c>
      <c r="E2143" s="34">
        <v>132.28620689655173</v>
      </c>
      <c r="F2143" s="34">
        <v>162.29666666666668</v>
      </c>
      <c r="G2143" s="34">
        <v>158.2392857142857</v>
      </c>
      <c r="H2143" s="34">
        <v>164.29310344827587</v>
      </c>
      <c r="I2143" s="34">
        <v>120.45000000000005</v>
      </c>
      <c r="J2143" s="34">
        <v>90.564285714285703</v>
      </c>
      <c r="K2143" s="34">
        <v>91.396296296296313</v>
      </c>
      <c r="L2143" s="34">
        <v>79.693103448275849</v>
      </c>
      <c r="M2143" s="34">
        <v>39.259259259259252</v>
      </c>
      <c r="N2143" s="34">
        <v>341</v>
      </c>
      <c r="O2143" s="34">
        <v>0.9</v>
      </c>
      <c r="P2143" s="34">
        <v>1</v>
      </c>
      <c r="Q2143" s="34">
        <v>0.96666666666666667</v>
      </c>
      <c r="R2143" s="34">
        <v>0.96666666666666667</v>
      </c>
      <c r="S2143" s="34">
        <v>1</v>
      </c>
      <c r="T2143" s="34">
        <v>0.93333333333333335</v>
      </c>
      <c r="U2143" s="34">
        <v>0.96666666666666667</v>
      </c>
      <c r="V2143" s="34">
        <v>0.93333333333333335</v>
      </c>
      <c r="W2143" s="34">
        <v>0.93333333333333335</v>
      </c>
      <c r="X2143" s="34">
        <v>0.9</v>
      </c>
      <c r="Y2143" s="34">
        <v>0.96666666666666667</v>
      </c>
      <c r="Z2143" s="34">
        <v>0.9</v>
      </c>
      <c r="AA2143" s="34">
        <v>0.94722222222222219</v>
      </c>
    </row>
    <row r="2144" spans="1:27" ht="15.75" customHeight="1" x14ac:dyDescent="0.25">
      <c r="A2144" s="34">
        <v>35060090</v>
      </c>
      <c r="B2144" s="34">
        <v>38.03846153846154</v>
      </c>
      <c r="C2144" s="34">
        <v>76.265384615384633</v>
      </c>
      <c r="D2144" s="34">
        <v>155.62068965517238</v>
      </c>
      <c r="E2144" s="34">
        <v>246.78275862068966</v>
      </c>
      <c r="F2144" s="34">
        <v>318.29285714285726</v>
      </c>
      <c r="G2144" s="34">
        <v>329.10769230769228</v>
      </c>
      <c r="H2144" s="34">
        <v>285.06666666666666</v>
      </c>
      <c r="I2144" s="34">
        <v>244.34583333333333</v>
      </c>
      <c r="J2144" s="34">
        <v>190.05769230769232</v>
      </c>
      <c r="K2144" s="34">
        <v>151.7217391304348</v>
      </c>
      <c r="L2144" s="34">
        <v>112.4904761904762</v>
      </c>
      <c r="M2144" s="34">
        <v>58.616666666666674</v>
      </c>
      <c r="N2144" s="34">
        <v>309</v>
      </c>
      <c r="O2144" s="34">
        <v>0.8666666666666667</v>
      </c>
      <c r="P2144" s="34">
        <v>0.8666666666666667</v>
      </c>
      <c r="Q2144" s="34">
        <v>0.96666666666666667</v>
      </c>
      <c r="R2144" s="34">
        <v>0.96666666666666667</v>
      </c>
      <c r="S2144" s="34">
        <v>0.93333333333333335</v>
      </c>
      <c r="T2144" s="34">
        <v>0.8666666666666667</v>
      </c>
      <c r="U2144" s="34">
        <v>0.9</v>
      </c>
      <c r="V2144" s="34">
        <v>0.8</v>
      </c>
      <c r="W2144" s="34">
        <v>0.8666666666666667</v>
      </c>
      <c r="X2144" s="34">
        <v>0.76666666666666672</v>
      </c>
      <c r="Y2144" s="34">
        <v>0.7</v>
      </c>
      <c r="Z2144" s="34">
        <v>0.8</v>
      </c>
      <c r="AA2144" s="34">
        <v>0.85833333333333328</v>
      </c>
    </row>
    <row r="2145" spans="1:27" ht="15.75" customHeight="1" x14ac:dyDescent="0.25">
      <c r="A2145" s="34">
        <v>35060100</v>
      </c>
      <c r="B2145" s="34">
        <v>41.639999999999993</v>
      </c>
      <c r="C2145" s="34">
        <v>75.493103448275889</v>
      </c>
      <c r="D2145" s="34">
        <v>155.95185185185184</v>
      </c>
      <c r="E2145" s="34">
        <v>247.43461538461537</v>
      </c>
      <c r="F2145" s="34">
        <v>310.19600000000003</v>
      </c>
      <c r="G2145" s="34">
        <v>307.375</v>
      </c>
      <c r="H2145" s="34">
        <v>285.07307692307694</v>
      </c>
      <c r="I2145" s="34">
        <v>231.54814814814813</v>
      </c>
      <c r="J2145" s="34">
        <v>181.05000000000004</v>
      </c>
      <c r="K2145" s="34">
        <v>144.60384615384618</v>
      </c>
      <c r="L2145" s="34">
        <v>115.27200000000002</v>
      </c>
      <c r="M2145" s="34">
        <v>56.8888888888889</v>
      </c>
      <c r="N2145" s="34">
        <v>318</v>
      </c>
      <c r="O2145" s="34">
        <v>1</v>
      </c>
      <c r="P2145" s="34">
        <v>0.96666666666666667</v>
      </c>
      <c r="Q2145" s="34">
        <v>0.9</v>
      </c>
      <c r="R2145" s="34">
        <v>0.8666666666666667</v>
      </c>
      <c r="S2145" s="34">
        <v>0.83333333333333337</v>
      </c>
      <c r="T2145" s="34">
        <v>0.8</v>
      </c>
      <c r="U2145" s="34">
        <v>0.8666666666666667</v>
      </c>
      <c r="V2145" s="34">
        <v>0.9</v>
      </c>
      <c r="W2145" s="34">
        <v>0.8666666666666667</v>
      </c>
      <c r="X2145" s="34">
        <v>0.8666666666666667</v>
      </c>
      <c r="Y2145" s="34">
        <v>0.83333333333333337</v>
      </c>
      <c r="Z2145" s="34">
        <v>0.9</v>
      </c>
      <c r="AA2145" s="34">
        <v>0.8833333333333333</v>
      </c>
    </row>
    <row r="2146" spans="1:27" ht="15.75" customHeight="1" x14ac:dyDescent="0.25">
      <c r="A2146" s="34">
        <v>35060120</v>
      </c>
      <c r="B2146" s="34">
        <v>52.707142857142863</v>
      </c>
      <c r="C2146" s="34">
        <v>100.96206896551726</v>
      </c>
      <c r="D2146" s="34">
        <v>215.488</v>
      </c>
      <c r="E2146" s="34">
        <v>313.17241379310337</v>
      </c>
      <c r="F2146" s="34">
        <v>407.83793103448284</v>
      </c>
      <c r="G2146" s="34">
        <v>418.06785714285712</v>
      </c>
      <c r="H2146" s="34">
        <v>393.9589285714286</v>
      </c>
      <c r="I2146" s="34">
        <v>303.41379310344831</v>
      </c>
      <c r="J2146" s="34">
        <v>241.63793103448262</v>
      </c>
      <c r="K2146" s="34">
        <v>190.53333333333339</v>
      </c>
      <c r="L2146" s="34">
        <v>150.13214285714281</v>
      </c>
      <c r="M2146" s="34">
        <v>89.472413793103456</v>
      </c>
      <c r="N2146" s="34">
        <v>341</v>
      </c>
      <c r="O2146" s="34">
        <v>0.93333333333333335</v>
      </c>
      <c r="P2146" s="34">
        <v>0.96666666666666667</v>
      </c>
      <c r="Q2146" s="34">
        <v>0.83333333333333337</v>
      </c>
      <c r="R2146" s="34">
        <v>0.96666666666666667</v>
      </c>
      <c r="S2146" s="34">
        <v>0.96666666666666667</v>
      </c>
      <c r="T2146" s="34">
        <v>0.93333333333333335</v>
      </c>
      <c r="U2146" s="34">
        <v>0.93333333333333335</v>
      </c>
      <c r="V2146" s="34">
        <v>0.96666666666666667</v>
      </c>
      <c r="W2146" s="34">
        <v>0.96666666666666667</v>
      </c>
      <c r="X2146" s="34">
        <v>1</v>
      </c>
      <c r="Y2146" s="34">
        <v>0.93333333333333335</v>
      </c>
      <c r="Z2146" s="34">
        <v>0.96666666666666667</v>
      </c>
      <c r="AA2146" s="34">
        <v>0.94722222222222219</v>
      </c>
    </row>
    <row r="2147" spans="1:27" ht="15.75" customHeight="1" x14ac:dyDescent="0.25">
      <c r="A2147" s="34">
        <v>35060130</v>
      </c>
      <c r="B2147" s="34">
        <v>66.728571428571428</v>
      </c>
      <c r="C2147" s="34">
        <v>108.71923076923078</v>
      </c>
      <c r="D2147" s="34">
        <v>239.14814814814812</v>
      </c>
      <c r="E2147" s="34">
        <v>339.18928571428575</v>
      </c>
      <c r="F2147" s="34">
        <v>395.86296296296291</v>
      </c>
      <c r="G2147" s="34">
        <v>424.02068965517236</v>
      </c>
      <c r="H2147" s="34">
        <v>420.54827586206898</v>
      </c>
      <c r="I2147" s="34">
        <v>337.92857142857144</v>
      </c>
      <c r="J2147" s="34">
        <v>285.03103448275857</v>
      </c>
      <c r="K2147" s="34">
        <v>231.56428571428575</v>
      </c>
      <c r="L2147" s="34">
        <v>180.51851851851848</v>
      </c>
      <c r="M2147" s="34">
        <v>96.034615384615364</v>
      </c>
      <c r="N2147" s="34">
        <v>332</v>
      </c>
      <c r="O2147" s="34">
        <v>0.93333333333333335</v>
      </c>
      <c r="P2147" s="34">
        <v>0.8666666666666667</v>
      </c>
      <c r="Q2147" s="34">
        <v>0.9</v>
      </c>
      <c r="R2147" s="34">
        <v>0.93333333333333335</v>
      </c>
      <c r="S2147" s="34">
        <v>0.9</v>
      </c>
      <c r="T2147" s="34">
        <v>0.96666666666666667</v>
      </c>
      <c r="U2147" s="34">
        <v>0.96666666666666667</v>
      </c>
      <c r="V2147" s="34">
        <v>0.93333333333333335</v>
      </c>
      <c r="W2147" s="34">
        <v>0.96666666666666667</v>
      </c>
      <c r="X2147" s="34">
        <v>0.93333333333333335</v>
      </c>
      <c r="Y2147" s="34">
        <v>0.9</v>
      </c>
      <c r="Z2147" s="34">
        <v>0.8666666666666667</v>
      </c>
      <c r="AA2147" s="34">
        <v>0.92222222222222228</v>
      </c>
    </row>
    <row r="2148" spans="1:27" ht="15.75" customHeight="1" x14ac:dyDescent="0.25">
      <c r="A2148" s="34">
        <v>35060140</v>
      </c>
      <c r="B2148" s="34">
        <v>86.496153846153831</v>
      </c>
      <c r="C2148" s="34">
        <v>140.78214285714287</v>
      </c>
      <c r="D2148" s="34">
        <v>288.20333333333332</v>
      </c>
      <c r="E2148" s="34">
        <v>451.92500000000001</v>
      </c>
      <c r="F2148" s="34">
        <v>578.23333333333335</v>
      </c>
      <c r="G2148" s="34">
        <v>582.46000000000015</v>
      </c>
      <c r="H2148" s="34">
        <v>548.07857142857142</v>
      </c>
      <c r="I2148" s="34">
        <v>430.34137931034491</v>
      </c>
      <c r="J2148" s="34">
        <v>384.04666666666674</v>
      </c>
      <c r="K2148" s="34">
        <v>286.16206896551728</v>
      </c>
      <c r="L2148" s="34">
        <v>221.94827586206895</v>
      </c>
      <c r="M2148" s="34">
        <v>113.48400000000001</v>
      </c>
      <c r="N2148" s="34">
        <v>342</v>
      </c>
      <c r="O2148" s="34">
        <v>0.8666666666666667</v>
      </c>
      <c r="P2148" s="34">
        <v>0.93333333333333335</v>
      </c>
      <c r="Q2148" s="34">
        <v>1</v>
      </c>
      <c r="R2148" s="34">
        <v>0.93333333333333335</v>
      </c>
      <c r="S2148" s="34">
        <v>1</v>
      </c>
      <c r="T2148" s="34">
        <v>1</v>
      </c>
      <c r="U2148" s="34">
        <v>0.93333333333333335</v>
      </c>
      <c r="V2148" s="34">
        <v>0.96666666666666667</v>
      </c>
      <c r="W2148" s="34">
        <v>1</v>
      </c>
      <c r="X2148" s="34">
        <v>0.96666666666666667</v>
      </c>
      <c r="Y2148" s="34">
        <v>0.96666666666666667</v>
      </c>
      <c r="Z2148" s="34">
        <v>0.83333333333333337</v>
      </c>
      <c r="AA2148" s="34">
        <v>0.95</v>
      </c>
    </row>
    <row r="2149" spans="1:27" ht="15.75" customHeight="1" x14ac:dyDescent="0.25">
      <c r="A2149" s="34">
        <v>35060150</v>
      </c>
      <c r="B2149" s="34">
        <v>105.54799999999999</v>
      </c>
      <c r="C2149" s="34">
        <v>114.24615384615385</v>
      </c>
      <c r="D2149" s="34">
        <v>231.51724137931035</v>
      </c>
      <c r="E2149" s="34">
        <v>366.03703703703701</v>
      </c>
      <c r="F2149" s="34">
        <v>440.21923076923071</v>
      </c>
      <c r="G2149" s="34">
        <v>489.78928571428571</v>
      </c>
      <c r="H2149" s="34">
        <v>448.82692307692315</v>
      </c>
      <c r="I2149" s="34">
        <v>328.84230769230766</v>
      </c>
      <c r="J2149" s="34">
        <v>226.38750000000002</v>
      </c>
      <c r="K2149" s="34">
        <v>300.28888888888895</v>
      </c>
      <c r="L2149" s="34">
        <v>245.86666666666667</v>
      </c>
      <c r="M2149" s="34">
        <v>122.99259259259257</v>
      </c>
      <c r="N2149" s="34">
        <v>318</v>
      </c>
      <c r="O2149" s="34">
        <v>0.83333333333333337</v>
      </c>
      <c r="P2149" s="34">
        <v>0.8666666666666667</v>
      </c>
      <c r="Q2149" s="34">
        <v>0.96666666666666667</v>
      </c>
      <c r="R2149" s="34">
        <v>0.9</v>
      </c>
      <c r="S2149" s="34">
        <v>0.8666666666666667</v>
      </c>
      <c r="T2149" s="34">
        <v>0.93333333333333335</v>
      </c>
      <c r="U2149" s="34">
        <v>0.8666666666666667</v>
      </c>
      <c r="V2149" s="34">
        <v>0.8666666666666667</v>
      </c>
      <c r="W2149" s="34">
        <v>0.8</v>
      </c>
      <c r="X2149" s="34">
        <v>0.9</v>
      </c>
      <c r="Y2149" s="34">
        <v>0.9</v>
      </c>
      <c r="Z2149" s="34">
        <v>0.9</v>
      </c>
      <c r="AA2149" s="34">
        <v>0.8833333333333333</v>
      </c>
    </row>
    <row r="2150" spans="1:27" ht="15.75" customHeight="1" x14ac:dyDescent="0.25">
      <c r="A2150" s="34">
        <v>35060160</v>
      </c>
      <c r="B2150" s="34">
        <v>39.38214285714286</v>
      </c>
      <c r="C2150" s="34">
        <v>64.38333333333334</v>
      </c>
      <c r="D2150" s="34">
        <v>107.39642857142857</v>
      </c>
      <c r="E2150" s="34">
        <v>176.6172413793104</v>
      </c>
      <c r="F2150" s="34">
        <v>221.6827586206897</v>
      </c>
      <c r="G2150" s="34">
        <v>245.26296296296294</v>
      </c>
      <c r="H2150" s="34">
        <v>245.0555555555556</v>
      </c>
      <c r="I2150" s="34">
        <v>170.46538461538464</v>
      </c>
      <c r="J2150" s="34">
        <v>111.42592592592594</v>
      </c>
      <c r="K2150" s="34">
        <v>126.25517241379312</v>
      </c>
      <c r="L2150" s="34">
        <v>114.07333333333332</v>
      </c>
      <c r="M2150" s="34">
        <v>62.935714285714276</v>
      </c>
      <c r="N2150" s="34">
        <v>338</v>
      </c>
      <c r="O2150" s="34">
        <v>0.93333333333333335</v>
      </c>
      <c r="P2150" s="34">
        <v>1</v>
      </c>
      <c r="Q2150" s="34">
        <v>0.93333333333333335</v>
      </c>
      <c r="R2150" s="34">
        <v>0.96666666666666667</v>
      </c>
      <c r="S2150" s="34">
        <v>0.96666666666666667</v>
      </c>
      <c r="T2150" s="34">
        <v>0.9</v>
      </c>
      <c r="U2150" s="34">
        <v>0.9</v>
      </c>
      <c r="V2150" s="34">
        <v>0.8666666666666667</v>
      </c>
      <c r="W2150" s="34">
        <v>0.9</v>
      </c>
      <c r="X2150" s="34">
        <v>0.96666666666666667</v>
      </c>
      <c r="Y2150" s="34">
        <v>1</v>
      </c>
      <c r="Z2150" s="34">
        <v>0.93333333333333335</v>
      </c>
      <c r="AA2150" s="34">
        <v>0.93888888888888888</v>
      </c>
    </row>
    <row r="2151" spans="1:27" ht="15.75" customHeight="1" x14ac:dyDescent="0.25">
      <c r="A2151" s="34">
        <v>35060170</v>
      </c>
      <c r="B2151" s="34">
        <v>43.910344827586201</v>
      </c>
      <c r="C2151" s="34">
        <v>56.578571428571422</v>
      </c>
      <c r="D2151" s="34">
        <v>117.41200000000001</v>
      </c>
      <c r="E2151" s="34">
        <v>162.94230769230768</v>
      </c>
      <c r="F2151" s="34">
        <v>234.47857142857137</v>
      </c>
      <c r="G2151" s="34">
        <v>216.14444444444447</v>
      </c>
      <c r="H2151" s="34">
        <v>192.63571428571433</v>
      </c>
      <c r="I2151" s="34">
        <v>147.76428571428571</v>
      </c>
      <c r="J2151" s="34">
        <v>101.23703703703703</v>
      </c>
      <c r="K2151" s="34">
        <v>145.04999999999998</v>
      </c>
      <c r="L2151" s="34">
        <v>158.67931034482757</v>
      </c>
      <c r="M2151" s="34">
        <v>68.546666666666667</v>
      </c>
      <c r="N2151" s="34">
        <v>329</v>
      </c>
      <c r="O2151" s="34">
        <v>0.96666666666666667</v>
      </c>
      <c r="P2151" s="34">
        <v>0.93333333333333335</v>
      </c>
      <c r="Q2151" s="34">
        <v>0.83333333333333337</v>
      </c>
      <c r="R2151" s="34">
        <v>0.8666666666666667</v>
      </c>
      <c r="S2151" s="34">
        <v>0.93333333333333335</v>
      </c>
      <c r="T2151" s="34">
        <v>0.9</v>
      </c>
      <c r="U2151" s="34">
        <v>0.93333333333333335</v>
      </c>
      <c r="V2151" s="34">
        <v>0.93333333333333335</v>
      </c>
      <c r="W2151" s="34">
        <v>0.9</v>
      </c>
      <c r="X2151" s="34">
        <v>0.8</v>
      </c>
      <c r="Y2151" s="34">
        <v>0.96666666666666667</v>
      </c>
      <c r="Z2151" s="34">
        <v>1</v>
      </c>
      <c r="AA2151" s="34">
        <v>0.91388888888888886</v>
      </c>
    </row>
    <row r="2152" spans="1:27" ht="15.75" customHeight="1" x14ac:dyDescent="0.25">
      <c r="A2152" s="34">
        <v>35060180</v>
      </c>
      <c r="B2152" s="34">
        <v>37.286666666666669</v>
      </c>
      <c r="C2152" s="34">
        <v>73.566666666666677</v>
      </c>
      <c r="D2152" s="34">
        <v>139.84482758620692</v>
      </c>
      <c r="E2152" s="34">
        <v>216.05714285714285</v>
      </c>
      <c r="F2152" s="34">
        <v>288.36</v>
      </c>
      <c r="G2152" s="34">
        <v>287.07241379310346</v>
      </c>
      <c r="H2152" s="34">
        <v>257.8533333333333</v>
      </c>
      <c r="I2152" s="34">
        <v>211.53214285714287</v>
      </c>
      <c r="J2152" s="34">
        <v>146.58214285714283</v>
      </c>
      <c r="K2152" s="34">
        <v>141.71071428571432</v>
      </c>
      <c r="L2152" s="34">
        <v>114.32592592592593</v>
      </c>
      <c r="M2152" s="34">
        <v>57.400000000000013</v>
      </c>
      <c r="N2152" s="34">
        <v>346</v>
      </c>
      <c r="O2152" s="34">
        <v>1</v>
      </c>
      <c r="P2152" s="34">
        <v>1</v>
      </c>
      <c r="Q2152" s="34">
        <v>0.96666666666666667</v>
      </c>
      <c r="R2152" s="34">
        <v>0.93333333333333335</v>
      </c>
      <c r="S2152" s="34">
        <v>1</v>
      </c>
      <c r="T2152" s="34">
        <v>0.96666666666666667</v>
      </c>
      <c r="U2152" s="34">
        <v>1</v>
      </c>
      <c r="V2152" s="34">
        <v>0.93333333333333335</v>
      </c>
      <c r="W2152" s="34">
        <v>0.93333333333333335</v>
      </c>
      <c r="X2152" s="34">
        <v>0.93333333333333335</v>
      </c>
      <c r="Y2152" s="34">
        <v>0.9</v>
      </c>
      <c r="Z2152" s="34">
        <v>0.96666666666666667</v>
      </c>
      <c r="AA2152" s="34">
        <v>0.96111111111111114</v>
      </c>
    </row>
    <row r="2153" spans="1:27" ht="15.75" customHeight="1" x14ac:dyDescent="0.25">
      <c r="A2153" s="34">
        <v>35060200</v>
      </c>
      <c r="B2153" s="34">
        <v>45.683333333333323</v>
      </c>
      <c r="C2153" s="34">
        <v>62.516666666666666</v>
      </c>
      <c r="D2153" s="34">
        <v>115.14</v>
      </c>
      <c r="E2153" s="34">
        <v>173.42666666666665</v>
      </c>
      <c r="F2153" s="34">
        <v>234.61333333333334</v>
      </c>
      <c r="G2153" s="34">
        <v>269.26333333333326</v>
      </c>
      <c r="H2153" s="34">
        <v>263.66551724137929</v>
      </c>
      <c r="I2153" s="34">
        <v>178.10689655172416</v>
      </c>
      <c r="J2153" s="34">
        <v>122.19999999999997</v>
      </c>
      <c r="K2153" s="34">
        <v>135.76551724137929</v>
      </c>
      <c r="L2153" s="34">
        <v>121.49333333333333</v>
      </c>
      <c r="M2153" s="34">
        <v>71.930000000000007</v>
      </c>
      <c r="N2153" s="34">
        <v>357</v>
      </c>
      <c r="O2153" s="34">
        <v>1</v>
      </c>
      <c r="P2153" s="34">
        <v>1</v>
      </c>
      <c r="Q2153" s="34">
        <v>1</v>
      </c>
      <c r="R2153" s="34">
        <v>1</v>
      </c>
      <c r="S2153" s="34">
        <v>1</v>
      </c>
      <c r="T2153" s="34">
        <v>1</v>
      </c>
      <c r="U2153" s="34">
        <v>0.96666666666666667</v>
      </c>
      <c r="V2153" s="34">
        <v>0.96666666666666667</v>
      </c>
      <c r="W2153" s="34">
        <v>1</v>
      </c>
      <c r="X2153" s="34">
        <v>0.96666666666666667</v>
      </c>
      <c r="Y2153" s="34">
        <v>1</v>
      </c>
      <c r="Z2153" s="34">
        <v>1</v>
      </c>
      <c r="AA2153" s="34">
        <v>0.9916666666666667</v>
      </c>
    </row>
    <row r="2154" spans="1:27" ht="15.75" customHeight="1" x14ac:dyDescent="0.25">
      <c r="A2154" s="34">
        <v>35060210</v>
      </c>
      <c r="B2154" s="34">
        <v>37.971428571428568</v>
      </c>
      <c r="C2154" s="34">
        <v>57.751724137931028</v>
      </c>
      <c r="D2154" s="34">
        <v>136.31034482758622</v>
      </c>
      <c r="E2154" s="34">
        <v>207.66551724137932</v>
      </c>
      <c r="F2154" s="34">
        <v>258.24</v>
      </c>
      <c r="G2154" s="34">
        <v>272.60689655172416</v>
      </c>
      <c r="H2154" s="34">
        <v>249.59666666666672</v>
      </c>
      <c r="I2154" s="34">
        <v>179.68620689655174</v>
      </c>
      <c r="J2154" s="34">
        <v>136.39259259259259</v>
      </c>
      <c r="K2154" s="34">
        <v>148.49642857142859</v>
      </c>
      <c r="L2154" s="34">
        <v>118.62592592592594</v>
      </c>
      <c r="M2154" s="34">
        <v>53.893103448275845</v>
      </c>
      <c r="N2154" s="34">
        <v>344</v>
      </c>
      <c r="O2154" s="34">
        <v>0.93333333333333335</v>
      </c>
      <c r="P2154" s="34">
        <v>0.96666666666666667</v>
      </c>
      <c r="Q2154" s="34">
        <v>0.96666666666666667</v>
      </c>
      <c r="R2154" s="34">
        <v>0.96666666666666667</v>
      </c>
      <c r="S2154" s="34">
        <v>1</v>
      </c>
      <c r="T2154" s="34">
        <v>0.96666666666666667</v>
      </c>
      <c r="U2154" s="34">
        <v>1</v>
      </c>
      <c r="V2154" s="34">
        <v>0.96666666666666667</v>
      </c>
      <c r="W2154" s="34">
        <v>0.9</v>
      </c>
      <c r="X2154" s="34">
        <v>0.93333333333333335</v>
      </c>
      <c r="Y2154" s="34">
        <v>0.9</v>
      </c>
      <c r="Z2154" s="34">
        <v>0.96666666666666667</v>
      </c>
      <c r="AA2154" s="34">
        <v>0.9555555555555556</v>
      </c>
    </row>
    <row r="2155" spans="1:27" ht="15.75" customHeight="1" x14ac:dyDescent="0.25">
      <c r="A2155" s="34">
        <v>35060220</v>
      </c>
      <c r="B2155" s="34">
        <v>45.006666666666653</v>
      </c>
      <c r="C2155" s="34">
        <v>74.593103448275855</v>
      </c>
      <c r="D2155" s="34">
        <v>155.68148148148146</v>
      </c>
      <c r="E2155" s="34">
        <v>265.22962962962964</v>
      </c>
      <c r="F2155" s="34">
        <v>359.03846153846155</v>
      </c>
      <c r="G2155" s="34">
        <v>381.5</v>
      </c>
      <c r="H2155" s="34">
        <v>360.78620689655168</v>
      </c>
      <c r="I2155" s="34">
        <v>286.58666666666664</v>
      </c>
      <c r="J2155" s="34">
        <v>221.94666666666666</v>
      </c>
      <c r="K2155" s="34">
        <v>188.64482758620693</v>
      </c>
      <c r="L2155" s="34">
        <v>148.46551724137927</v>
      </c>
      <c r="M2155" s="34">
        <v>77.026666666666671</v>
      </c>
      <c r="N2155" s="34">
        <v>343</v>
      </c>
      <c r="O2155" s="34">
        <v>1</v>
      </c>
      <c r="P2155" s="34">
        <v>0.96666666666666667</v>
      </c>
      <c r="Q2155" s="34">
        <v>0.9</v>
      </c>
      <c r="R2155" s="34">
        <v>0.9</v>
      </c>
      <c r="S2155" s="34">
        <v>0.8666666666666667</v>
      </c>
      <c r="T2155" s="34">
        <v>0.9</v>
      </c>
      <c r="U2155" s="34">
        <v>0.96666666666666667</v>
      </c>
      <c r="V2155" s="34">
        <v>1</v>
      </c>
      <c r="W2155" s="34">
        <v>1</v>
      </c>
      <c r="X2155" s="34">
        <v>0.96666666666666667</v>
      </c>
      <c r="Y2155" s="34">
        <v>0.96666666666666667</v>
      </c>
      <c r="Z2155" s="34">
        <v>1</v>
      </c>
      <c r="AA2155" s="34">
        <v>0.95277777777777772</v>
      </c>
    </row>
    <row r="2156" spans="1:27" ht="15.75" customHeight="1" x14ac:dyDescent="0.25">
      <c r="A2156" s="34">
        <v>35060230</v>
      </c>
      <c r="B2156" s="34">
        <v>37.653333333333329</v>
      </c>
      <c r="C2156" s="34">
        <v>72.2</v>
      </c>
      <c r="D2156" s="34">
        <v>142.18076923076927</v>
      </c>
      <c r="E2156" s="34">
        <v>226.85357142857148</v>
      </c>
      <c r="F2156" s="34">
        <v>291.21428571428567</v>
      </c>
      <c r="G2156" s="34">
        <v>312.56428571428569</v>
      </c>
      <c r="H2156" s="34">
        <v>305.70689655172413</v>
      </c>
      <c r="I2156" s="34">
        <v>227.56071428571431</v>
      </c>
      <c r="J2156" s="34">
        <v>170.40000000000003</v>
      </c>
      <c r="K2156" s="34">
        <v>141.23571428571429</v>
      </c>
      <c r="L2156" s="34">
        <v>119.50689655172415</v>
      </c>
      <c r="M2156" s="34">
        <v>53.14</v>
      </c>
      <c r="N2156" s="34">
        <v>340</v>
      </c>
      <c r="O2156" s="34">
        <v>1</v>
      </c>
      <c r="P2156" s="34">
        <v>0.96666666666666667</v>
      </c>
      <c r="Q2156" s="34">
        <v>0.8666666666666667</v>
      </c>
      <c r="R2156" s="34">
        <v>0.93333333333333335</v>
      </c>
      <c r="S2156" s="34">
        <v>0.93333333333333335</v>
      </c>
      <c r="T2156" s="34">
        <v>0.93333333333333335</v>
      </c>
      <c r="U2156" s="34">
        <v>0.96666666666666667</v>
      </c>
      <c r="V2156" s="34">
        <v>0.93333333333333335</v>
      </c>
      <c r="W2156" s="34">
        <v>0.9</v>
      </c>
      <c r="X2156" s="34">
        <v>0.93333333333333335</v>
      </c>
      <c r="Y2156" s="34">
        <v>0.96666666666666667</v>
      </c>
      <c r="Z2156" s="34">
        <v>1</v>
      </c>
      <c r="AA2156" s="34">
        <v>0.94444444444444442</v>
      </c>
    </row>
    <row r="2157" spans="1:27" ht="15.75" customHeight="1" x14ac:dyDescent="0.25">
      <c r="A2157" s="34">
        <v>35060240</v>
      </c>
      <c r="B2157" s="34">
        <v>29.986363636363638</v>
      </c>
      <c r="C2157" s="34">
        <v>45.44</v>
      </c>
      <c r="D2157" s="34">
        <v>84.28400000000002</v>
      </c>
      <c r="E2157" s="34">
        <v>132.88846153846151</v>
      </c>
      <c r="F2157" s="34">
        <v>161.50714285714284</v>
      </c>
      <c r="G2157" s="34">
        <v>186.15862068965518</v>
      </c>
      <c r="H2157" s="34">
        <v>187.53214285714287</v>
      </c>
      <c r="I2157" s="34">
        <v>144.32692307692309</v>
      </c>
      <c r="J2157" s="34">
        <v>97.392307692307682</v>
      </c>
      <c r="K2157" s="34">
        <v>93.132000000000005</v>
      </c>
      <c r="L2157" s="34">
        <v>88.454166666666666</v>
      </c>
      <c r="M2157" s="34">
        <v>39.204545454545467</v>
      </c>
      <c r="N2157" s="34">
        <v>306</v>
      </c>
      <c r="O2157" s="34">
        <v>0.73333333333333328</v>
      </c>
      <c r="P2157" s="34">
        <v>0.83333333333333337</v>
      </c>
      <c r="Q2157" s="34">
        <v>0.83333333333333337</v>
      </c>
      <c r="R2157" s="34">
        <v>0.8666666666666667</v>
      </c>
      <c r="S2157" s="34">
        <v>0.93333333333333335</v>
      </c>
      <c r="T2157" s="34">
        <v>0.96666666666666667</v>
      </c>
      <c r="U2157" s="34">
        <v>0.93333333333333335</v>
      </c>
      <c r="V2157" s="34">
        <v>0.8666666666666667</v>
      </c>
      <c r="W2157" s="34">
        <v>0.8666666666666667</v>
      </c>
      <c r="X2157" s="34">
        <v>0.83333333333333337</v>
      </c>
      <c r="Y2157" s="34">
        <v>0.8</v>
      </c>
      <c r="Z2157" s="34">
        <v>0.73333333333333328</v>
      </c>
      <c r="AA2157" s="34">
        <v>0.85</v>
      </c>
    </row>
    <row r="2158" spans="1:27" ht="15.75" customHeight="1" x14ac:dyDescent="0.25">
      <c r="A2158" s="34">
        <v>35060250</v>
      </c>
      <c r="B2158" s="34">
        <v>61.765517241379314</v>
      </c>
      <c r="C2158" s="34">
        <v>93.096428571428561</v>
      </c>
      <c r="D2158" s="34">
        <v>203.65172413793101</v>
      </c>
      <c r="E2158" s="34">
        <v>378.296551724138</v>
      </c>
      <c r="F2158" s="34">
        <v>479.59333333333336</v>
      </c>
      <c r="G2158" s="34">
        <v>525.1137931034483</v>
      </c>
      <c r="H2158" s="34">
        <v>512.25999999999988</v>
      </c>
      <c r="I2158" s="34">
        <v>417.74999999999994</v>
      </c>
      <c r="J2158" s="34">
        <v>343.72758620689655</v>
      </c>
      <c r="K2158" s="34">
        <v>287.36071428571432</v>
      </c>
      <c r="L2158" s="34">
        <v>212.3066666666667</v>
      </c>
      <c r="M2158" s="34">
        <v>119.41111111111111</v>
      </c>
      <c r="N2158" s="34">
        <v>348</v>
      </c>
      <c r="O2158" s="34">
        <v>0.96666666666666667</v>
      </c>
      <c r="P2158" s="34">
        <v>0.93333333333333335</v>
      </c>
      <c r="Q2158" s="34">
        <v>0.96666666666666667</v>
      </c>
      <c r="R2158" s="34">
        <v>0.96666666666666667</v>
      </c>
      <c r="S2158" s="34">
        <v>1</v>
      </c>
      <c r="T2158" s="34">
        <v>0.96666666666666667</v>
      </c>
      <c r="U2158" s="34">
        <v>1</v>
      </c>
      <c r="V2158" s="34">
        <v>1</v>
      </c>
      <c r="W2158" s="34">
        <v>0.96666666666666667</v>
      </c>
      <c r="X2158" s="34">
        <v>0.93333333333333335</v>
      </c>
      <c r="Y2158" s="34">
        <v>1</v>
      </c>
      <c r="Z2158" s="34">
        <v>0.9</v>
      </c>
      <c r="AA2158" s="34">
        <v>0.96666666666666667</v>
      </c>
    </row>
    <row r="2159" spans="1:27" ht="15.75" customHeight="1" x14ac:dyDescent="0.25">
      <c r="A2159" s="34">
        <v>35060300</v>
      </c>
      <c r="B2159" s="34">
        <v>59.879310344827587</v>
      </c>
      <c r="C2159" s="34">
        <v>89.365517241379308</v>
      </c>
      <c r="D2159" s="34">
        <v>188.12413793103448</v>
      </c>
      <c r="E2159" s="34">
        <v>330.33</v>
      </c>
      <c r="F2159" s="34">
        <v>447.148275862069</v>
      </c>
      <c r="G2159" s="34">
        <v>484.61666666666673</v>
      </c>
      <c r="H2159" s="34">
        <v>492.09310344827588</v>
      </c>
      <c r="I2159" s="34">
        <v>398.58666666666664</v>
      </c>
      <c r="J2159" s="34">
        <v>303.60689655172416</v>
      </c>
      <c r="K2159" s="34">
        <v>228.49655172413793</v>
      </c>
      <c r="L2159" s="34">
        <v>179.23448275862066</v>
      </c>
      <c r="M2159" s="34">
        <v>87.351724137931029</v>
      </c>
      <c r="N2159" s="34">
        <v>351</v>
      </c>
      <c r="O2159" s="34">
        <v>0.96666666666666667</v>
      </c>
      <c r="P2159" s="34">
        <v>0.96666666666666667</v>
      </c>
      <c r="Q2159" s="34">
        <v>0.96666666666666667</v>
      </c>
      <c r="R2159" s="34">
        <v>1</v>
      </c>
      <c r="S2159" s="34">
        <v>0.96666666666666667</v>
      </c>
      <c r="T2159" s="34">
        <v>1</v>
      </c>
      <c r="U2159" s="34">
        <v>0.96666666666666667</v>
      </c>
      <c r="V2159" s="34">
        <v>1</v>
      </c>
      <c r="W2159" s="34">
        <v>0.96666666666666667</v>
      </c>
      <c r="X2159" s="34">
        <v>0.96666666666666667</v>
      </c>
      <c r="Y2159" s="34">
        <v>0.96666666666666667</v>
      </c>
      <c r="Z2159" s="34">
        <v>0.96666666666666667</v>
      </c>
      <c r="AA2159" s="34">
        <v>0.97499999999999998</v>
      </c>
    </row>
    <row r="2160" spans="1:27" ht="15.75" customHeight="1" x14ac:dyDescent="0.25">
      <c r="A2160" s="34">
        <v>35060400</v>
      </c>
      <c r="B2160" s="34">
        <v>43.58</v>
      </c>
      <c r="C2160" s="34">
        <v>96.22</v>
      </c>
      <c r="D2160" s="34">
        <v>102.5</v>
      </c>
      <c r="E2160" s="34">
        <v>196.09999999999997</v>
      </c>
      <c r="F2160" s="34">
        <v>278.11666666666673</v>
      </c>
      <c r="G2160" s="34">
        <v>330.66666666666663</v>
      </c>
      <c r="H2160" s="34">
        <v>374.48333333333335</v>
      </c>
      <c r="I2160" s="34">
        <v>199.28000000000003</v>
      </c>
      <c r="J2160" s="34">
        <v>152.66666666666666</v>
      </c>
      <c r="K2160" s="34">
        <v>159.25555555555556</v>
      </c>
      <c r="L2160" s="34">
        <v>157.58333333333334</v>
      </c>
      <c r="M2160" s="34">
        <v>86.233333333333334</v>
      </c>
      <c r="N2160" s="34">
        <v>83</v>
      </c>
      <c r="O2160" s="34">
        <v>0.16666666666666666</v>
      </c>
      <c r="P2160" s="34">
        <v>0.33333333333333331</v>
      </c>
      <c r="Q2160" s="34">
        <v>0.36666666666666664</v>
      </c>
      <c r="R2160" s="34">
        <v>0.23333333333333334</v>
      </c>
      <c r="S2160" s="34">
        <v>0.2</v>
      </c>
      <c r="T2160" s="34">
        <v>0.2</v>
      </c>
      <c r="U2160" s="34">
        <v>0.2</v>
      </c>
      <c r="V2160" s="34">
        <v>0.16666666666666666</v>
      </c>
      <c r="W2160" s="34">
        <v>0.2</v>
      </c>
      <c r="X2160" s="34">
        <v>0.3</v>
      </c>
      <c r="Y2160" s="34">
        <v>0.2</v>
      </c>
      <c r="Z2160" s="34">
        <v>0.2</v>
      </c>
      <c r="AA2160" s="34">
        <v>0.23055555555555557</v>
      </c>
    </row>
    <row r="2161" spans="1:27" ht="15.75" customHeight="1" x14ac:dyDescent="0.25">
      <c r="A2161" s="34">
        <v>35065010</v>
      </c>
      <c r="B2161" s="34">
        <v>25.945454545454549</v>
      </c>
      <c r="C2161" s="34">
        <v>41.057894736842108</v>
      </c>
      <c r="D2161" s="34">
        <v>81.473913043478277</v>
      </c>
      <c r="E2161" s="34">
        <v>145.35909090909092</v>
      </c>
      <c r="F2161" s="34">
        <v>173.22727272727272</v>
      </c>
      <c r="G2161" s="34">
        <v>153.52727272727273</v>
      </c>
      <c r="H2161" s="34">
        <v>161.12272727272727</v>
      </c>
      <c r="I2161" s="34">
        <v>120.7136363636364</v>
      </c>
      <c r="J2161" s="34">
        <v>94.652173913043484</v>
      </c>
      <c r="K2161" s="34">
        <v>113.28421052631579</v>
      </c>
      <c r="L2161" s="34">
        <v>99.2</v>
      </c>
      <c r="M2161" s="34">
        <v>51.885714285714293</v>
      </c>
      <c r="N2161" s="34">
        <v>256</v>
      </c>
      <c r="O2161" s="34">
        <v>0.73333333333333328</v>
      </c>
      <c r="P2161" s="34">
        <v>0.6333333333333333</v>
      </c>
      <c r="Q2161" s="34">
        <v>0.76666666666666672</v>
      </c>
      <c r="R2161" s="34">
        <v>0.73333333333333328</v>
      </c>
      <c r="S2161" s="34">
        <v>0.73333333333333328</v>
      </c>
      <c r="T2161" s="34">
        <v>0.73333333333333328</v>
      </c>
      <c r="U2161" s="34">
        <v>0.73333333333333328</v>
      </c>
      <c r="V2161" s="34">
        <v>0.73333333333333328</v>
      </c>
      <c r="W2161" s="34">
        <v>0.76666666666666672</v>
      </c>
      <c r="X2161" s="34">
        <v>0.6333333333333333</v>
      </c>
      <c r="Y2161" s="34">
        <v>0.6333333333333333</v>
      </c>
      <c r="Z2161" s="34">
        <v>0.7</v>
      </c>
      <c r="AA2161" s="34">
        <v>0.71111111111111114</v>
      </c>
    </row>
    <row r="2162" spans="1:27" ht="15.75" customHeight="1" x14ac:dyDescent="0.25">
      <c r="A2162" s="34">
        <v>35070010</v>
      </c>
      <c r="B2162" s="34">
        <v>17.603448275862071</v>
      </c>
      <c r="C2162" s="34">
        <v>33.382758620689657</v>
      </c>
      <c r="D2162" s="34">
        <v>71.716666666666654</v>
      </c>
      <c r="E2162" s="34">
        <v>107.32666666666668</v>
      </c>
      <c r="F2162" s="34">
        <v>152.73448275862066</v>
      </c>
      <c r="G2162" s="34">
        <v>139.07777777777781</v>
      </c>
      <c r="H2162" s="34">
        <v>140.57999999999998</v>
      </c>
      <c r="I2162" s="34">
        <v>108.19259259259258</v>
      </c>
      <c r="J2162" s="34">
        <v>83.659259259259272</v>
      </c>
      <c r="K2162" s="34">
        <v>104.23214285714286</v>
      </c>
      <c r="L2162" s="34">
        <v>103.1576923076923</v>
      </c>
      <c r="M2162" s="34">
        <v>38.417857142857144</v>
      </c>
      <c r="N2162" s="34">
        <v>340</v>
      </c>
      <c r="O2162" s="34">
        <v>0.96666666666666667</v>
      </c>
      <c r="P2162" s="34">
        <v>0.96666666666666667</v>
      </c>
      <c r="Q2162" s="34">
        <v>1</v>
      </c>
      <c r="R2162" s="34">
        <v>1</v>
      </c>
      <c r="S2162" s="34">
        <v>0.96666666666666667</v>
      </c>
      <c r="T2162" s="34">
        <v>0.9</v>
      </c>
      <c r="U2162" s="34">
        <v>1</v>
      </c>
      <c r="V2162" s="34">
        <v>0.9</v>
      </c>
      <c r="W2162" s="34">
        <v>0.9</v>
      </c>
      <c r="X2162" s="34">
        <v>0.93333333333333335</v>
      </c>
      <c r="Y2162" s="34">
        <v>0.8666666666666667</v>
      </c>
      <c r="Z2162" s="34">
        <v>0.93333333333333335</v>
      </c>
      <c r="AA2162" s="34">
        <v>0.94444444444444442</v>
      </c>
    </row>
    <row r="2163" spans="1:27" ht="15.75" customHeight="1" x14ac:dyDescent="0.25">
      <c r="A2163" s="34">
        <v>35070020</v>
      </c>
      <c r="B2163" s="34">
        <v>21.150000000000002</v>
      </c>
      <c r="C2163" s="34">
        <v>30.393103448275859</v>
      </c>
      <c r="D2163" s="34">
        <v>61.682142857142871</v>
      </c>
      <c r="E2163" s="34">
        <v>87.634482758620692</v>
      </c>
      <c r="F2163" s="34">
        <v>104.56206896551721</v>
      </c>
      <c r="G2163" s="34">
        <v>106.39285714285711</v>
      </c>
      <c r="H2163" s="34">
        <v>111.59655172413794</v>
      </c>
      <c r="I2163" s="34">
        <v>93.106666666666669</v>
      </c>
      <c r="J2163" s="34">
        <v>65.7</v>
      </c>
      <c r="K2163" s="34">
        <v>97.98571428571428</v>
      </c>
      <c r="L2163" s="34">
        <v>80.671428571428564</v>
      </c>
      <c r="M2163" s="34">
        <v>40.500000000000007</v>
      </c>
      <c r="N2163" s="34">
        <v>344</v>
      </c>
      <c r="O2163" s="34">
        <v>0.93333333333333335</v>
      </c>
      <c r="P2163" s="34">
        <v>0.96666666666666667</v>
      </c>
      <c r="Q2163" s="34">
        <v>0.93333333333333335</v>
      </c>
      <c r="R2163" s="34">
        <v>0.96666666666666667</v>
      </c>
      <c r="S2163" s="34">
        <v>0.96666666666666667</v>
      </c>
      <c r="T2163" s="34">
        <v>0.93333333333333335</v>
      </c>
      <c r="U2163" s="34">
        <v>0.96666666666666667</v>
      </c>
      <c r="V2163" s="34">
        <v>1</v>
      </c>
      <c r="W2163" s="34">
        <v>0.93333333333333335</v>
      </c>
      <c r="X2163" s="34">
        <v>0.93333333333333335</v>
      </c>
      <c r="Y2163" s="34">
        <v>0.93333333333333335</v>
      </c>
      <c r="Z2163" s="34">
        <v>1</v>
      </c>
      <c r="AA2163" s="34">
        <v>0.9555555555555556</v>
      </c>
    </row>
    <row r="2164" spans="1:27" ht="15.75" customHeight="1" x14ac:dyDescent="0.25">
      <c r="A2164" s="34">
        <v>35070030</v>
      </c>
      <c r="B2164" s="34">
        <v>12.807142857142859</v>
      </c>
      <c r="C2164" s="34">
        <v>23.274074074074072</v>
      </c>
      <c r="D2164" s="34">
        <v>53.83448275862068</v>
      </c>
      <c r="E2164" s="34">
        <v>75.206896551724142</v>
      </c>
      <c r="F2164" s="34">
        <v>100.17666666666665</v>
      </c>
      <c r="G2164" s="34">
        <v>87.503571428571419</v>
      </c>
      <c r="H2164" s="34">
        <v>90.100000000000037</v>
      </c>
      <c r="I2164" s="34">
        <v>78.183333333333309</v>
      </c>
      <c r="J2164" s="34">
        <v>59.053333333333335</v>
      </c>
      <c r="K2164" s="34">
        <v>81.599999999999994</v>
      </c>
      <c r="L2164" s="34">
        <v>70.323333333333338</v>
      </c>
      <c r="M2164" s="34">
        <v>25.576666666666668</v>
      </c>
      <c r="N2164" s="34">
        <v>349</v>
      </c>
      <c r="O2164" s="34">
        <v>0.93333333333333335</v>
      </c>
      <c r="P2164" s="34">
        <v>0.9</v>
      </c>
      <c r="Q2164" s="34">
        <v>0.96666666666666667</v>
      </c>
      <c r="R2164" s="34">
        <v>0.96666666666666667</v>
      </c>
      <c r="S2164" s="34">
        <v>1</v>
      </c>
      <c r="T2164" s="34">
        <v>0.93333333333333335</v>
      </c>
      <c r="U2164" s="34">
        <v>1</v>
      </c>
      <c r="V2164" s="34">
        <v>1</v>
      </c>
      <c r="W2164" s="34">
        <v>1</v>
      </c>
      <c r="X2164" s="34">
        <v>0.93333333333333335</v>
      </c>
      <c r="Y2164" s="34">
        <v>1</v>
      </c>
      <c r="Z2164" s="34">
        <v>1</v>
      </c>
      <c r="AA2164" s="34">
        <v>0.96944444444444444</v>
      </c>
    </row>
    <row r="2165" spans="1:27" ht="15.75" customHeight="1" x14ac:dyDescent="0.25">
      <c r="A2165" s="34">
        <v>35070040</v>
      </c>
      <c r="B2165" s="34">
        <v>18.611111111111111</v>
      </c>
      <c r="C2165" s="34">
        <v>31.348148148148152</v>
      </c>
      <c r="D2165" s="34">
        <v>75.293333333333322</v>
      </c>
      <c r="E2165" s="34">
        <v>126.39310344827587</v>
      </c>
      <c r="F2165" s="34">
        <v>182.62413793103445</v>
      </c>
      <c r="G2165" s="34">
        <v>185.29642857142858</v>
      </c>
      <c r="H2165" s="34">
        <v>204.59310344827583</v>
      </c>
      <c r="I2165" s="34">
        <v>170.39999999999995</v>
      </c>
      <c r="J2165" s="34">
        <v>135.33703703703705</v>
      </c>
      <c r="K2165" s="34">
        <v>147.76428571428568</v>
      </c>
      <c r="L2165" s="34">
        <v>126.77586206896552</v>
      </c>
      <c r="M2165" s="34">
        <v>47.444827586206898</v>
      </c>
      <c r="N2165" s="34">
        <v>339</v>
      </c>
      <c r="O2165" s="34">
        <v>0.9</v>
      </c>
      <c r="P2165" s="34">
        <v>0.9</v>
      </c>
      <c r="Q2165" s="34">
        <v>1</v>
      </c>
      <c r="R2165" s="34">
        <v>0.96666666666666667</v>
      </c>
      <c r="S2165" s="34">
        <v>0.96666666666666667</v>
      </c>
      <c r="T2165" s="34">
        <v>0.93333333333333335</v>
      </c>
      <c r="U2165" s="34">
        <v>0.96666666666666667</v>
      </c>
      <c r="V2165" s="34">
        <v>0.9</v>
      </c>
      <c r="W2165" s="34">
        <v>0.9</v>
      </c>
      <c r="X2165" s="34">
        <v>0.93333333333333335</v>
      </c>
      <c r="Y2165" s="34">
        <v>0.96666666666666667</v>
      </c>
      <c r="Z2165" s="34">
        <v>0.96666666666666667</v>
      </c>
      <c r="AA2165" s="34">
        <v>0.94166666666666665</v>
      </c>
    </row>
    <row r="2166" spans="1:27" ht="15.75" customHeight="1" x14ac:dyDescent="0.25">
      <c r="A2166" s="34">
        <v>35070050</v>
      </c>
      <c r="B2166" s="34">
        <v>15.22</v>
      </c>
      <c r="C2166" s="34">
        <v>28.193103448275867</v>
      </c>
      <c r="D2166" s="34">
        <v>59.663333333333334</v>
      </c>
      <c r="E2166" s="34">
        <v>110.61333333333336</v>
      </c>
      <c r="F2166" s="34">
        <v>139.64137931034483</v>
      </c>
      <c r="G2166" s="34">
        <v>137.95333333333335</v>
      </c>
      <c r="H2166" s="34">
        <v>145.2103448275862</v>
      </c>
      <c r="I2166" s="34">
        <v>118.97666666666667</v>
      </c>
      <c r="J2166" s="34">
        <v>89.446666666666701</v>
      </c>
      <c r="K2166" s="34">
        <v>92.58214285714287</v>
      </c>
      <c r="L2166" s="34">
        <v>87.39655172413795</v>
      </c>
      <c r="M2166" s="34">
        <v>31.846428571428568</v>
      </c>
      <c r="N2166" s="34">
        <v>352</v>
      </c>
      <c r="O2166" s="34">
        <v>1</v>
      </c>
      <c r="P2166" s="34">
        <v>0.96666666666666667</v>
      </c>
      <c r="Q2166" s="34">
        <v>1</v>
      </c>
      <c r="R2166" s="34">
        <v>1</v>
      </c>
      <c r="S2166" s="34">
        <v>0.96666666666666667</v>
      </c>
      <c r="T2166" s="34">
        <v>1</v>
      </c>
      <c r="U2166" s="34">
        <v>0.96666666666666667</v>
      </c>
      <c r="V2166" s="34">
        <v>1</v>
      </c>
      <c r="W2166" s="34">
        <v>1</v>
      </c>
      <c r="X2166" s="34">
        <v>0.93333333333333335</v>
      </c>
      <c r="Y2166" s="34">
        <v>0.96666666666666667</v>
      </c>
      <c r="Z2166" s="34">
        <v>0.93333333333333335</v>
      </c>
      <c r="AA2166" s="34">
        <v>0.97777777777777775</v>
      </c>
    </row>
    <row r="2167" spans="1:27" ht="15.75" customHeight="1" x14ac:dyDescent="0.25">
      <c r="A2167" s="34">
        <v>35070060</v>
      </c>
      <c r="B2167" s="34">
        <v>27.417241379310337</v>
      </c>
      <c r="C2167" s="34">
        <v>39.885714285714293</v>
      </c>
      <c r="D2167" s="34">
        <v>86.18214285714285</v>
      </c>
      <c r="E2167" s="34">
        <v>170.62142857142854</v>
      </c>
      <c r="F2167" s="34">
        <v>244.52857142857141</v>
      </c>
      <c r="G2167" s="34">
        <v>267.78518518518518</v>
      </c>
      <c r="H2167" s="34">
        <v>285.11538461538464</v>
      </c>
      <c r="I2167" s="34">
        <v>203.58620689655172</v>
      </c>
      <c r="J2167" s="34">
        <v>153.96999999999997</v>
      </c>
      <c r="K2167" s="34">
        <v>156.06071428571434</v>
      </c>
      <c r="L2167" s="34">
        <v>168.2923076923077</v>
      </c>
      <c r="M2167" s="34">
        <v>63.817241379310346</v>
      </c>
      <c r="N2167" s="34">
        <v>336</v>
      </c>
      <c r="O2167" s="34">
        <v>0.96666666666666667</v>
      </c>
      <c r="P2167" s="34">
        <v>0.93333333333333335</v>
      </c>
      <c r="Q2167" s="34">
        <v>0.93333333333333335</v>
      </c>
      <c r="R2167" s="34">
        <v>0.93333333333333335</v>
      </c>
      <c r="S2167" s="34">
        <v>0.93333333333333335</v>
      </c>
      <c r="T2167" s="34">
        <v>0.9</v>
      </c>
      <c r="U2167" s="34">
        <v>0.8666666666666667</v>
      </c>
      <c r="V2167" s="34">
        <v>0.96666666666666667</v>
      </c>
      <c r="W2167" s="34">
        <v>1</v>
      </c>
      <c r="X2167" s="34">
        <v>0.93333333333333335</v>
      </c>
      <c r="Y2167" s="34">
        <v>0.8666666666666667</v>
      </c>
      <c r="Z2167" s="34">
        <v>0.96666666666666667</v>
      </c>
      <c r="AA2167" s="34">
        <v>0.93333333333333335</v>
      </c>
    </row>
    <row r="2168" spans="1:27" ht="15.75" customHeight="1" x14ac:dyDescent="0.25">
      <c r="A2168" s="34">
        <v>35070070</v>
      </c>
      <c r="B2168" s="34">
        <v>19.586206896551722</v>
      </c>
      <c r="C2168" s="34">
        <v>40.516666666666666</v>
      </c>
      <c r="D2168" s="34">
        <v>74.355172413793099</v>
      </c>
      <c r="E2168" s="34">
        <v>135.05333333333334</v>
      </c>
      <c r="F2168" s="34">
        <v>195.43448275862073</v>
      </c>
      <c r="G2168" s="34">
        <v>204.57</v>
      </c>
      <c r="H2168" s="34">
        <v>213.98666666666668</v>
      </c>
      <c r="I2168" s="34">
        <v>175.28965517241383</v>
      </c>
      <c r="J2168" s="34">
        <v>123.14827586206896</v>
      </c>
      <c r="K2168" s="34">
        <v>125.41724137931034</v>
      </c>
      <c r="L2168" s="34">
        <v>115.45333333333335</v>
      </c>
      <c r="M2168" s="34">
        <v>42.613333333333344</v>
      </c>
      <c r="N2168" s="34">
        <v>354</v>
      </c>
      <c r="O2168" s="34">
        <v>0.96666666666666667</v>
      </c>
      <c r="P2168" s="34">
        <v>1</v>
      </c>
      <c r="Q2168" s="34">
        <v>0.96666666666666667</v>
      </c>
      <c r="R2168" s="34">
        <v>1</v>
      </c>
      <c r="S2168" s="34">
        <v>0.96666666666666667</v>
      </c>
      <c r="T2168" s="34">
        <v>1</v>
      </c>
      <c r="U2168" s="34">
        <v>1</v>
      </c>
      <c r="V2168" s="34">
        <v>0.96666666666666667</v>
      </c>
      <c r="W2168" s="34">
        <v>0.96666666666666667</v>
      </c>
      <c r="X2168" s="34">
        <v>0.96666666666666667</v>
      </c>
      <c r="Y2168" s="34">
        <v>1</v>
      </c>
      <c r="Z2168" s="34">
        <v>1</v>
      </c>
      <c r="AA2168" s="34">
        <v>0.98333333333333328</v>
      </c>
    </row>
    <row r="2169" spans="1:27" ht="15.75" customHeight="1" x14ac:dyDescent="0.25">
      <c r="A2169" s="34">
        <v>35070080</v>
      </c>
      <c r="B2169" s="34">
        <v>17.620689655172416</v>
      </c>
      <c r="C2169" s="34">
        <v>28.764285714285712</v>
      </c>
      <c r="D2169" s="34">
        <v>68.285714285714306</v>
      </c>
      <c r="E2169" s="34">
        <v>124.69333333333334</v>
      </c>
      <c r="F2169" s="34">
        <v>185.67931034482757</v>
      </c>
      <c r="G2169" s="34">
        <v>195.54482758620682</v>
      </c>
      <c r="H2169" s="34">
        <v>205.76206896551719</v>
      </c>
      <c r="I2169" s="34">
        <v>182.31379310344832</v>
      </c>
      <c r="J2169" s="34">
        <v>116.92413793103454</v>
      </c>
      <c r="K2169" s="34">
        <v>103.03103448275864</v>
      </c>
      <c r="L2169" s="34">
        <v>104.19666666666666</v>
      </c>
      <c r="M2169" s="34">
        <v>35.335714285714282</v>
      </c>
      <c r="N2169" s="34">
        <v>347</v>
      </c>
      <c r="O2169" s="34">
        <v>0.96666666666666667</v>
      </c>
      <c r="P2169" s="34">
        <v>0.93333333333333335</v>
      </c>
      <c r="Q2169" s="34">
        <v>0.93333333333333335</v>
      </c>
      <c r="R2169" s="34">
        <v>1</v>
      </c>
      <c r="S2169" s="34">
        <v>0.96666666666666667</v>
      </c>
      <c r="T2169" s="34">
        <v>0.96666666666666667</v>
      </c>
      <c r="U2169" s="34">
        <v>0.96666666666666667</v>
      </c>
      <c r="V2169" s="34">
        <v>0.96666666666666667</v>
      </c>
      <c r="W2169" s="34">
        <v>0.96666666666666667</v>
      </c>
      <c r="X2169" s="34">
        <v>0.96666666666666667</v>
      </c>
      <c r="Y2169" s="34">
        <v>1</v>
      </c>
      <c r="Z2169" s="34">
        <v>0.93333333333333335</v>
      </c>
      <c r="AA2169" s="34">
        <v>0.96388888888888891</v>
      </c>
    </row>
    <row r="2170" spans="1:27" ht="15.75" customHeight="1" x14ac:dyDescent="0.25">
      <c r="A2170" s="34">
        <v>35070090</v>
      </c>
      <c r="B2170" s="34">
        <v>15.024999999999999</v>
      </c>
      <c r="C2170" s="34">
        <v>26.081818181818178</v>
      </c>
      <c r="D2170" s="34">
        <v>63.091666666666669</v>
      </c>
      <c r="E2170" s="34">
        <v>126.61818181818184</v>
      </c>
      <c r="F2170" s="34">
        <v>209</v>
      </c>
      <c r="G2170" s="34">
        <v>204.02500000000001</v>
      </c>
      <c r="H2170" s="34">
        <v>282.35000000000002</v>
      </c>
      <c r="I2170" s="34">
        <v>220.92000000000002</v>
      </c>
      <c r="J2170" s="34">
        <v>137.72999999999999</v>
      </c>
      <c r="K2170" s="34">
        <v>116.14000000000001</v>
      </c>
      <c r="L2170" s="34">
        <v>71.836363636363643</v>
      </c>
      <c r="M2170" s="34">
        <v>25.40909090909091</v>
      </c>
      <c r="N2170" s="34">
        <v>125</v>
      </c>
      <c r="O2170" s="34">
        <v>0.4</v>
      </c>
      <c r="P2170" s="34">
        <v>0.36666666666666664</v>
      </c>
      <c r="Q2170" s="34">
        <v>0.4</v>
      </c>
      <c r="R2170" s="34">
        <v>0.36666666666666664</v>
      </c>
      <c r="S2170" s="34">
        <v>0.3</v>
      </c>
      <c r="T2170" s="34">
        <v>0.26666666666666666</v>
      </c>
      <c r="U2170" s="34">
        <v>0.33333333333333331</v>
      </c>
      <c r="V2170" s="34">
        <v>0.33333333333333331</v>
      </c>
      <c r="W2170" s="34">
        <v>0.33333333333333331</v>
      </c>
      <c r="X2170" s="34">
        <v>0.33333333333333331</v>
      </c>
      <c r="Y2170" s="34">
        <v>0.36666666666666664</v>
      </c>
      <c r="Z2170" s="34">
        <v>0.36666666666666664</v>
      </c>
      <c r="AA2170" s="34">
        <v>0.34722222222222221</v>
      </c>
    </row>
    <row r="2171" spans="1:27" ht="15.75" customHeight="1" x14ac:dyDescent="0.25">
      <c r="A2171" s="34">
        <v>35070100</v>
      </c>
      <c r="B2171" s="34">
        <v>16</v>
      </c>
      <c r="C2171" s="34">
        <v>26.361538461538462</v>
      </c>
      <c r="D2171" s="34">
        <v>57.457142857142856</v>
      </c>
      <c r="E2171" s="34">
        <v>121.58620689655173</v>
      </c>
      <c r="F2171" s="34">
        <v>182.81071428571428</v>
      </c>
      <c r="G2171" s="34">
        <v>185.32142857142858</v>
      </c>
      <c r="H2171" s="34">
        <v>187.66</v>
      </c>
      <c r="I2171" s="34">
        <v>149.24</v>
      </c>
      <c r="J2171" s="34">
        <v>109.75</v>
      </c>
      <c r="K2171" s="34">
        <v>91.385185185185193</v>
      </c>
      <c r="L2171" s="34">
        <v>70.571428571428569</v>
      </c>
      <c r="M2171" s="34">
        <v>21.481481481481481</v>
      </c>
      <c r="N2171" s="34">
        <v>333</v>
      </c>
      <c r="O2171" s="34">
        <v>0.96666666666666667</v>
      </c>
      <c r="P2171" s="34">
        <v>0.8666666666666667</v>
      </c>
      <c r="Q2171" s="34">
        <v>0.93333333333333335</v>
      </c>
      <c r="R2171" s="34">
        <v>0.96666666666666667</v>
      </c>
      <c r="S2171" s="34">
        <v>0.93333333333333335</v>
      </c>
      <c r="T2171" s="34">
        <v>0.93333333333333335</v>
      </c>
      <c r="U2171" s="34">
        <v>1</v>
      </c>
      <c r="V2171" s="34">
        <v>0.83333333333333337</v>
      </c>
      <c r="W2171" s="34">
        <v>0.93333333333333335</v>
      </c>
      <c r="X2171" s="34">
        <v>0.9</v>
      </c>
      <c r="Y2171" s="34">
        <v>0.93333333333333335</v>
      </c>
      <c r="Z2171" s="34">
        <v>0.9</v>
      </c>
      <c r="AA2171" s="34">
        <v>0.92500000000000004</v>
      </c>
    </row>
    <row r="2172" spans="1:27" ht="15.75" customHeight="1" x14ac:dyDescent="0.25">
      <c r="A2172" s="34">
        <v>35070110</v>
      </c>
      <c r="B2172" s="34">
        <v>18.763333333333332</v>
      </c>
      <c r="C2172" s="34">
        <v>30.086666666666659</v>
      </c>
      <c r="D2172" s="34">
        <v>63.793333333333358</v>
      </c>
      <c r="E2172" s="34">
        <v>127.00666666666665</v>
      </c>
      <c r="F2172" s="34">
        <v>173.47333333333336</v>
      </c>
      <c r="G2172" s="34">
        <v>176.77</v>
      </c>
      <c r="H2172" s="34">
        <v>171.85666666666665</v>
      </c>
      <c r="I2172" s="34">
        <v>145.65333333333331</v>
      </c>
      <c r="J2172" s="34">
        <v>105.37142857142858</v>
      </c>
      <c r="K2172" s="34">
        <v>96.024999999999977</v>
      </c>
      <c r="L2172" s="34">
        <v>79.196666666666687</v>
      </c>
      <c r="M2172" s="34">
        <v>24.120689655172416</v>
      </c>
      <c r="N2172" s="34">
        <v>355</v>
      </c>
      <c r="O2172" s="34">
        <v>1</v>
      </c>
      <c r="P2172" s="34">
        <v>1</v>
      </c>
      <c r="Q2172" s="34">
        <v>1</v>
      </c>
      <c r="R2172" s="34">
        <v>1</v>
      </c>
      <c r="S2172" s="34">
        <v>1</v>
      </c>
      <c r="T2172" s="34">
        <v>1</v>
      </c>
      <c r="U2172" s="34">
        <v>1</v>
      </c>
      <c r="V2172" s="34">
        <v>1</v>
      </c>
      <c r="W2172" s="34">
        <v>0.93333333333333335</v>
      </c>
      <c r="X2172" s="34">
        <v>0.93333333333333335</v>
      </c>
      <c r="Y2172" s="34">
        <v>1</v>
      </c>
      <c r="Z2172" s="34">
        <v>0.96666666666666667</v>
      </c>
      <c r="AA2172" s="34">
        <v>0.98611111111111116</v>
      </c>
    </row>
    <row r="2173" spans="1:27" ht="15.75" customHeight="1" x14ac:dyDescent="0.25">
      <c r="A2173" s="34">
        <v>35070120</v>
      </c>
      <c r="B2173" s="34">
        <v>34.983333333333327</v>
      </c>
      <c r="C2173" s="34">
        <v>55.372727272727268</v>
      </c>
      <c r="D2173" s="34">
        <v>93.649999999999991</v>
      </c>
      <c r="E2173" s="34">
        <v>208.22727272727272</v>
      </c>
      <c r="F2173" s="34">
        <v>329.17500000000001</v>
      </c>
      <c r="G2173" s="34">
        <v>345.44166666666666</v>
      </c>
      <c r="H2173" s="34">
        <v>424.60833333333329</v>
      </c>
      <c r="I2173" s="34">
        <v>322.62222222222226</v>
      </c>
      <c r="J2173" s="34">
        <v>186.59</v>
      </c>
      <c r="K2173" s="34">
        <v>157.82</v>
      </c>
      <c r="L2173" s="34">
        <v>91.769999999999982</v>
      </c>
      <c r="M2173" s="34">
        <v>50.283333333333339</v>
      </c>
      <c r="N2173" s="34">
        <v>133</v>
      </c>
      <c r="O2173" s="34">
        <v>0.4</v>
      </c>
      <c r="P2173" s="34">
        <v>0.36666666666666664</v>
      </c>
      <c r="Q2173" s="34">
        <v>0.4</v>
      </c>
      <c r="R2173" s="34">
        <v>0.36666666666666664</v>
      </c>
      <c r="S2173" s="34">
        <v>0.4</v>
      </c>
      <c r="T2173" s="34">
        <v>0.4</v>
      </c>
      <c r="U2173" s="34">
        <v>0.4</v>
      </c>
      <c r="V2173" s="34">
        <v>0.3</v>
      </c>
      <c r="W2173" s="34">
        <v>0.33333333333333331</v>
      </c>
      <c r="X2173" s="34">
        <v>0.33333333333333331</v>
      </c>
      <c r="Y2173" s="34">
        <v>0.33333333333333331</v>
      </c>
      <c r="Z2173" s="34">
        <v>0.4</v>
      </c>
      <c r="AA2173" s="34">
        <v>0.36944444444444446</v>
      </c>
    </row>
    <row r="2174" spans="1:27" ht="15.75" customHeight="1" x14ac:dyDescent="0.25">
      <c r="A2174" s="34">
        <v>35070130</v>
      </c>
      <c r="B2174" s="34">
        <v>31.486206896551725</v>
      </c>
      <c r="C2174" s="34">
        <v>46.207142857142863</v>
      </c>
      <c r="D2174" s="34">
        <v>114.69333333333331</v>
      </c>
      <c r="E2174" s="34">
        <v>233.16896551724139</v>
      </c>
      <c r="F2174" s="34">
        <v>362.89285714285705</v>
      </c>
      <c r="G2174" s="34">
        <v>371.13928571428568</v>
      </c>
      <c r="H2174" s="34">
        <v>380.13333333333327</v>
      </c>
      <c r="I2174" s="34">
        <v>309.69642857142856</v>
      </c>
      <c r="J2174" s="34">
        <v>221.45</v>
      </c>
      <c r="K2174" s="34">
        <v>162.61034482758618</v>
      </c>
      <c r="L2174" s="34">
        <v>110.58214285714287</v>
      </c>
      <c r="M2174" s="34">
        <v>55.751724137931042</v>
      </c>
      <c r="N2174" s="34">
        <v>341</v>
      </c>
      <c r="O2174" s="34">
        <v>0.96666666666666667</v>
      </c>
      <c r="P2174" s="34">
        <v>0.93333333333333335</v>
      </c>
      <c r="Q2174" s="34">
        <v>1</v>
      </c>
      <c r="R2174" s="34">
        <v>0.96666666666666667</v>
      </c>
      <c r="S2174" s="34">
        <v>0.93333333333333335</v>
      </c>
      <c r="T2174" s="34">
        <v>0.93333333333333335</v>
      </c>
      <c r="U2174" s="34">
        <v>0.9</v>
      </c>
      <c r="V2174" s="34">
        <v>0.93333333333333335</v>
      </c>
      <c r="W2174" s="34">
        <v>0.93333333333333335</v>
      </c>
      <c r="X2174" s="34">
        <v>0.96666666666666667</v>
      </c>
      <c r="Y2174" s="34">
        <v>0.93333333333333335</v>
      </c>
      <c r="Z2174" s="34">
        <v>0.96666666666666667</v>
      </c>
      <c r="AA2174" s="34">
        <v>0.94722222222222219</v>
      </c>
    </row>
    <row r="2175" spans="1:27" ht="15.75" customHeight="1" x14ac:dyDescent="0.25">
      <c r="A2175" s="34">
        <v>35070170</v>
      </c>
      <c r="B2175" s="34">
        <v>34.837037037037035</v>
      </c>
      <c r="C2175" s="34">
        <v>54.077777777777776</v>
      </c>
      <c r="D2175" s="34">
        <v>124.17857142857143</v>
      </c>
      <c r="E2175" s="34">
        <v>297.00689655172414</v>
      </c>
      <c r="F2175" s="34">
        <v>481.29285714285714</v>
      </c>
      <c r="G2175" s="34">
        <v>595.35357142857151</v>
      </c>
      <c r="H2175" s="34">
        <v>535.87307692307695</v>
      </c>
      <c r="I2175" s="34">
        <v>450.67307692307691</v>
      </c>
      <c r="J2175" s="34">
        <v>368.82962962962961</v>
      </c>
      <c r="K2175" s="34">
        <v>332.26666666666671</v>
      </c>
      <c r="L2175" s="34">
        <v>280.97407407407405</v>
      </c>
      <c r="M2175" s="34">
        <v>176.90740740740742</v>
      </c>
      <c r="N2175" s="34">
        <v>327</v>
      </c>
      <c r="O2175" s="34">
        <v>0.9</v>
      </c>
      <c r="P2175" s="34">
        <v>0.9</v>
      </c>
      <c r="Q2175" s="34">
        <v>0.93333333333333335</v>
      </c>
      <c r="R2175" s="34">
        <v>0.96666666666666667</v>
      </c>
      <c r="S2175" s="34">
        <v>0.93333333333333335</v>
      </c>
      <c r="T2175" s="34">
        <v>0.93333333333333335</v>
      </c>
      <c r="U2175" s="34">
        <v>0.8666666666666667</v>
      </c>
      <c r="V2175" s="34">
        <v>0.8666666666666667</v>
      </c>
      <c r="W2175" s="34">
        <v>0.9</v>
      </c>
      <c r="X2175" s="34">
        <v>0.9</v>
      </c>
      <c r="Y2175" s="34">
        <v>0.9</v>
      </c>
      <c r="Z2175" s="34">
        <v>0.9</v>
      </c>
      <c r="AA2175" s="34">
        <v>0.90833333333333333</v>
      </c>
    </row>
    <row r="2176" spans="1:27" ht="15.75" customHeight="1" x14ac:dyDescent="0.25">
      <c r="A2176" s="34">
        <v>35070180</v>
      </c>
      <c r="B2176" s="34">
        <v>59.975862068965519</v>
      </c>
      <c r="C2176" s="34">
        <v>89.820689655172401</v>
      </c>
      <c r="D2176" s="34">
        <v>215.94666666666672</v>
      </c>
      <c r="E2176" s="34">
        <v>490.70333333333343</v>
      </c>
      <c r="F2176" s="34">
        <v>647.5333333333333</v>
      </c>
      <c r="G2176" s="34">
        <v>666.92758620689665</v>
      </c>
      <c r="H2176" s="34">
        <v>646.48620689655183</v>
      </c>
      <c r="I2176" s="34">
        <v>543.1</v>
      </c>
      <c r="J2176" s="34">
        <v>455.34000000000009</v>
      </c>
      <c r="K2176" s="34">
        <v>415.24827586206885</v>
      </c>
      <c r="L2176" s="34">
        <v>339.04137931034484</v>
      </c>
      <c r="M2176" s="34">
        <v>203.24074074074073</v>
      </c>
      <c r="N2176" s="34">
        <v>349</v>
      </c>
      <c r="O2176" s="34">
        <v>0.96666666666666667</v>
      </c>
      <c r="P2176" s="34">
        <v>0.96666666666666667</v>
      </c>
      <c r="Q2176" s="34">
        <v>1</v>
      </c>
      <c r="R2176" s="34">
        <v>1</v>
      </c>
      <c r="S2176" s="34">
        <v>1</v>
      </c>
      <c r="T2176" s="34">
        <v>0.96666666666666667</v>
      </c>
      <c r="U2176" s="34">
        <v>0.96666666666666667</v>
      </c>
      <c r="V2176" s="34">
        <v>0.93333333333333335</v>
      </c>
      <c r="W2176" s="34">
        <v>1</v>
      </c>
      <c r="X2176" s="34">
        <v>0.96666666666666667</v>
      </c>
      <c r="Y2176" s="34">
        <v>0.96666666666666667</v>
      </c>
      <c r="Z2176" s="34">
        <v>0.9</v>
      </c>
      <c r="AA2176" s="34">
        <v>0.96944444444444444</v>
      </c>
    </row>
    <row r="2177" spans="1:27" ht="15.75" customHeight="1" x14ac:dyDescent="0.25">
      <c r="A2177" s="34">
        <v>35070190</v>
      </c>
      <c r="B2177" s="34">
        <v>42.52</v>
      </c>
      <c r="C2177" s="34">
        <v>74.375862068965503</v>
      </c>
      <c r="D2177" s="34">
        <v>154.46551724137927</v>
      </c>
      <c r="E2177" s="34">
        <v>276.55666666666662</v>
      </c>
      <c r="F2177" s="34">
        <v>389.89333333333337</v>
      </c>
      <c r="G2177" s="34">
        <v>412.57333333333321</v>
      </c>
      <c r="H2177" s="34">
        <v>422.64000000000004</v>
      </c>
      <c r="I2177" s="34">
        <v>347.58</v>
      </c>
      <c r="J2177" s="34">
        <v>260.62758620689652</v>
      </c>
      <c r="K2177" s="34">
        <v>202.73793103448273</v>
      </c>
      <c r="L2177" s="34">
        <v>152.31034482758616</v>
      </c>
      <c r="M2177" s="34">
        <v>70.263333333333335</v>
      </c>
      <c r="N2177" s="34">
        <v>355</v>
      </c>
      <c r="O2177" s="34">
        <v>1</v>
      </c>
      <c r="P2177" s="34">
        <v>0.96666666666666667</v>
      </c>
      <c r="Q2177" s="34">
        <v>0.96666666666666667</v>
      </c>
      <c r="R2177" s="34">
        <v>1</v>
      </c>
      <c r="S2177" s="34">
        <v>1</v>
      </c>
      <c r="T2177" s="34">
        <v>1</v>
      </c>
      <c r="U2177" s="34">
        <v>1</v>
      </c>
      <c r="V2177" s="34">
        <v>1</v>
      </c>
      <c r="W2177" s="34">
        <v>0.96666666666666667</v>
      </c>
      <c r="X2177" s="34">
        <v>0.96666666666666667</v>
      </c>
      <c r="Y2177" s="34">
        <v>0.96666666666666667</v>
      </c>
      <c r="Z2177" s="34">
        <v>1</v>
      </c>
      <c r="AA2177" s="34">
        <v>0.98611111111111116</v>
      </c>
    </row>
    <row r="2178" spans="1:27" ht="15.75" customHeight="1" x14ac:dyDescent="0.25">
      <c r="A2178" s="34">
        <v>35070200</v>
      </c>
      <c r="B2178" s="34">
        <v>14.590909090909092</v>
      </c>
      <c r="C2178" s="34">
        <v>27.020000000000003</v>
      </c>
      <c r="D2178" s="34">
        <v>47.963636363636368</v>
      </c>
      <c r="E2178" s="34">
        <v>107.33999999999999</v>
      </c>
      <c r="F2178" s="34">
        <v>150.22</v>
      </c>
      <c r="G2178" s="34">
        <v>152.24444444444447</v>
      </c>
      <c r="H2178" s="34">
        <v>210.66666666666666</v>
      </c>
      <c r="I2178" s="34">
        <v>144.99999999999997</v>
      </c>
      <c r="J2178" s="34">
        <v>106.74000000000001</v>
      </c>
      <c r="K2178" s="34">
        <v>90.244444444444454</v>
      </c>
      <c r="L2178" s="34">
        <v>67.399999999999991</v>
      </c>
      <c r="M2178" s="34">
        <v>33.950000000000003</v>
      </c>
      <c r="N2178" s="34">
        <v>119</v>
      </c>
      <c r="O2178" s="34">
        <v>0.36666666666666664</v>
      </c>
      <c r="P2178" s="34">
        <v>0.33333333333333331</v>
      </c>
      <c r="Q2178" s="34">
        <v>0.36666666666666664</v>
      </c>
      <c r="R2178" s="34">
        <v>0.33333333333333331</v>
      </c>
      <c r="S2178" s="34">
        <v>0.33333333333333331</v>
      </c>
      <c r="T2178" s="34">
        <v>0.3</v>
      </c>
      <c r="U2178" s="34">
        <v>0.3</v>
      </c>
      <c r="V2178" s="34">
        <v>0.3</v>
      </c>
      <c r="W2178" s="34">
        <v>0.33333333333333331</v>
      </c>
      <c r="X2178" s="34">
        <v>0.3</v>
      </c>
      <c r="Y2178" s="34">
        <v>0.36666666666666664</v>
      </c>
      <c r="Z2178" s="34">
        <v>0.33333333333333331</v>
      </c>
      <c r="AA2178" s="34">
        <v>0.33055555555555555</v>
      </c>
    </row>
    <row r="2179" spans="1:27" ht="15.75" customHeight="1" x14ac:dyDescent="0.25">
      <c r="A2179" s="34">
        <v>35070210</v>
      </c>
      <c r="B2179" s="34">
        <v>21.806666666666668</v>
      </c>
      <c r="C2179" s="34">
        <v>30.4</v>
      </c>
      <c r="D2179" s="34">
        <v>90.72413793103452</v>
      </c>
      <c r="E2179" s="34">
        <v>141.11724137931034</v>
      </c>
      <c r="F2179" s="34">
        <v>176.59642857142859</v>
      </c>
      <c r="G2179" s="34">
        <v>166.27931034482756</v>
      </c>
      <c r="H2179" s="34">
        <v>193.16206896551728</v>
      </c>
      <c r="I2179" s="34">
        <v>164.95517241379315</v>
      </c>
      <c r="J2179" s="34">
        <v>116.70000000000002</v>
      </c>
      <c r="K2179" s="34">
        <v>116.19310344827588</v>
      </c>
      <c r="L2179" s="34">
        <v>97.256666666666661</v>
      </c>
      <c r="M2179" s="34">
        <v>40.944827586206884</v>
      </c>
      <c r="N2179" s="34">
        <v>347</v>
      </c>
      <c r="O2179" s="34">
        <v>1</v>
      </c>
      <c r="P2179" s="34">
        <v>0.93333333333333335</v>
      </c>
      <c r="Q2179" s="34">
        <v>0.96666666666666667</v>
      </c>
      <c r="R2179" s="34">
        <v>0.96666666666666667</v>
      </c>
      <c r="S2179" s="34">
        <v>0.93333333333333335</v>
      </c>
      <c r="T2179" s="34">
        <v>0.96666666666666667</v>
      </c>
      <c r="U2179" s="34">
        <v>0.96666666666666667</v>
      </c>
      <c r="V2179" s="34">
        <v>0.96666666666666667</v>
      </c>
      <c r="W2179" s="34">
        <v>0.93333333333333335</v>
      </c>
      <c r="X2179" s="34">
        <v>0.96666666666666667</v>
      </c>
      <c r="Y2179" s="34">
        <v>1</v>
      </c>
      <c r="Z2179" s="34">
        <v>0.96666666666666667</v>
      </c>
      <c r="AA2179" s="34">
        <v>0.96388888888888891</v>
      </c>
    </row>
    <row r="2180" spans="1:27" ht="15.75" customHeight="1" x14ac:dyDescent="0.25">
      <c r="A2180" s="34">
        <v>35070220</v>
      </c>
      <c r="B2180" s="34">
        <v>19.283333333333331</v>
      </c>
      <c r="C2180" s="34">
        <v>32.408333333333339</v>
      </c>
      <c r="D2180" s="34">
        <v>61.766666666666659</v>
      </c>
      <c r="E2180" s="34">
        <v>70.97999999999999</v>
      </c>
      <c r="F2180" s="34">
        <v>123.96363636363638</v>
      </c>
      <c r="G2180" s="34">
        <v>105.63636363636365</v>
      </c>
      <c r="H2180" s="34">
        <v>106.4909090909091</v>
      </c>
      <c r="I2180" s="34">
        <v>78.588888888888889</v>
      </c>
      <c r="J2180" s="34">
        <v>85.05</v>
      </c>
      <c r="K2180" s="34">
        <v>91.218181818181833</v>
      </c>
      <c r="L2180" s="34">
        <v>82.354545454545459</v>
      </c>
      <c r="M2180" s="34">
        <v>36.663636363636357</v>
      </c>
      <c r="N2180" s="34">
        <v>131</v>
      </c>
      <c r="O2180" s="34">
        <v>0.4</v>
      </c>
      <c r="P2180" s="34">
        <v>0.4</v>
      </c>
      <c r="Q2180" s="34">
        <v>0.4</v>
      </c>
      <c r="R2180" s="34">
        <v>0.33333333333333331</v>
      </c>
      <c r="S2180" s="34">
        <v>0.36666666666666664</v>
      </c>
      <c r="T2180" s="34">
        <v>0.36666666666666664</v>
      </c>
      <c r="U2180" s="34">
        <v>0.36666666666666664</v>
      </c>
      <c r="V2180" s="34">
        <v>0.3</v>
      </c>
      <c r="W2180" s="34">
        <v>0.33333333333333331</v>
      </c>
      <c r="X2180" s="34">
        <v>0.36666666666666664</v>
      </c>
      <c r="Y2180" s="34">
        <v>0.36666666666666664</v>
      </c>
      <c r="Z2180" s="34">
        <v>0.36666666666666664</v>
      </c>
      <c r="AA2180" s="34">
        <v>0.36388888888888887</v>
      </c>
    </row>
    <row r="2181" spans="1:27" ht="15.75" customHeight="1" x14ac:dyDescent="0.25">
      <c r="A2181" s="34">
        <v>35070230</v>
      </c>
      <c r="B2181" s="34">
        <v>19.092592592592592</v>
      </c>
      <c r="C2181" s="34">
        <v>30.323333333333338</v>
      </c>
      <c r="D2181" s="34">
        <v>64.324137931034485</v>
      </c>
      <c r="E2181" s="34">
        <v>112.84642857142856</v>
      </c>
      <c r="F2181" s="34">
        <v>149.53333333333333</v>
      </c>
      <c r="G2181" s="34">
        <v>154.74642857142857</v>
      </c>
      <c r="H2181" s="34">
        <v>164.35517241379307</v>
      </c>
      <c r="I2181" s="34">
        <v>126.84666666666668</v>
      </c>
      <c r="J2181" s="34">
        <v>86.939285714285731</v>
      </c>
      <c r="K2181" s="34">
        <v>102.24999999999999</v>
      </c>
      <c r="L2181" s="34">
        <v>93.084000000000003</v>
      </c>
      <c r="M2181" s="34">
        <v>34.081481481481482</v>
      </c>
      <c r="N2181" s="34">
        <v>337</v>
      </c>
      <c r="O2181" s="34">
        <v>0.9</v>
      </c>
      <c r="P2181" s="34">
        <v>1</v>
      </c>
      <c r="Q2181" s="34">
        <v>0.96666666666666667</v>
      </c>
      <c r="R2181" s="34">
        <v>0.93333333333333335</v>
      </c>
      <c r="S2181" s="34">
        <v>1</v>
      </c>
      <c r="T2181" s="34">
        <v>0.93333333333333335</v>
      </c>
      <c r="U2181" s="34">
        <v>0.96666666666666667</v>
      </c>
      <c r="V2181" s="34">
        <v>1</v>
      </c>
      <c r="W2181" s="34">
        <v>0.93333333333333335</v>
      </c>
      <c r="X2181" s="34">
        <v>0.8666666666666667</v>
      </c>
      <c r="Y2181" s="34">
        <v>0.83333333333333337</v>
      </c>
      <c r="Z2181" s="34">
        <v>0.9</v>
      </c>
      <c r="AA2181" s="34">
        <v>0.93611111111111112</v>
      </c>
    </row>
    <row r="2182" spans="1:27" ht="15.75" customHeight="1" x14ac:dyDescent="0.25">
      <c r="A2182" s="34">
        <v>35070260</v>
      </c>
      <c r="B2182" s="34">
        <v>21.218518518518518</v>
      </c>
      <c r="C2182" s="34">
        <v>36.870370370370381</v>
      </c>
      <c r="D2182" s="34">
        <v>79.733333333333334</v>
      </c>
      <c r="E2182" s="34">
        <v>150.91428571428574</v>
      </c>
      <c r="F2182" s="34">
        <v>228.9346153846154</v>
      </c>
      <c r="G2182" s="34">
        <v>262.66785714285709</v>
      </c>
      <c r="H2182" s="34">
        <v>254.71481481481484</v>
      </c>
      <c r="I2182" s="34">
        <v>203.15600000000003</v>
      </c>
      <c r="J2182" s="34">
        <v>137.32592592592596</v>
      </c>
      <c r="K2182" s="34">
        <v>107.97407407407408</v>
      </c>
      <c r="L2182" s="34">
        <v>77.68518518518519</v>
      </c>
      <c r="M2182" s="34">
        <v>32.269230769230766</v>
      </c>
      <c r="N2182" s="34">
        <v>322</v>
      </c>
      <c r="O2182" s="34">
        <v>0.9</v>
      </c>
      <c r="P2182" s="34">
        <v>0.9</v>
      </c>
      <c r="Q2182" s="34">
        <v>0.9</v>
      </c>
      <c r="R2182" s="34">
        <v>0.93333333333333335</v>
      </c>
      <c r="S2182" s="34">
        <v>0.8666666666666667</v>
      </c>
      <c r="T2182" s="34">
        <v>0.93333333333333335</v>
      </c>
      <c r="U2182" s="34">
        <v>0.9</v>
      </c>
      <c r="V2182" s="34">
        <v>0.83333333333333337</v>
      </c>
      <c r="W2182" s="34">
        <v>0.9</v>
      </c>
      <c r="X2182" s="34">
        <v>0.9</v>
      </c>
      <c r="Y2182" s="34">
        <v>0.9</v>
      </c>
      <c r="Z2182" s="34">
        <v>0.8666666666666667</v>
      </c>
      <c r="AA2182" s="34">
        <v>0.89444444444444449</v>
      </c>
    </row>
    <row r="2183" spans="1:27" ht="15.75" customHeight="1" x14ac:dyDescent="0.25">
      <c r="A2183" s="34">
        <v>35070310</v>
      </c>
      <c r="B2183" s="34">
        <v>40.310000000000009</v>
      </c>
      <c r="C2183" s="34">
        <v>52.013333333333343</v>
      </c>
      <c r="D2183" s="34">
        <v>102.82068965517242</v>
      </c>
      <c r="E2183" s="34">
        <v>128.84642857142859</v>
      </c>
      <c r="F2183" s="34">
        <v>135.92758620689656</v>
      </c>
      <c r="G2183" s="34">
        <v>156.4266666666667</v>
      </c>
      <c r="H2183" s="34">
        <v>174.68571428571431</v>
      </c>
      <c r="I2183" s="34">
        <v>143.90370370370371</v>
      </c>
      <c r="J2183" s="34">
        <v>93.648275862068985</v>
      </c>
      <c r="K2183" s="34">
        <v>129.04285714285714</v>
      </c>
      <c r="L2183" s="34">
        <v>124.65714285714286</v>
      </c>
      <c r="M2183" s="34">
        <v>61.31428571428571</v>
      </c>
      <c r="N2183" s="34">
        <v>344</v>
      </c>
      <c r="O2183" s="34">
        <v>1</v>
      </c>
      <c r="P2183" s="34">
        <v>1</v>
      </c>
      <c r="Q2183" s="34">
        <v>0.96666666666666667</v>
      </c>
      <c r="R2183" s="34">
        <v>0.93333333333333335</v>
      </c>
      <c r="S2183" s="34">
        <v>0.96666666666666667</v>
      </c>
      <c r="T2183" s="34">
        <v>1</v>
      </c>
      <c r="U2183" s="34">
        <v>0.93333333333333335</v>
      </c>
      <c r="V2183" s="34">
        <v>0.9</v>
      </c>
      <c r="W2183" s="34">
        <v>0.96666666666666667</v>
      </c>
      <c r="X2183" s="34">
        <v>0.93333333333333335</v>
      </c>
      <c r="Y2183" s="34">
        <v>0.93333333333333335</v>
      </c>
      <c r="Z2183" s="34">
        <v>0.93333333333333335</v>
      </c>
      <c r="AA2183" s="34">
        <v>0.9555555555555556</v>
      </c>
    </row>
    <row r="2184" spans="1:27" ht="15.75" customHeight="1" x14ac:dyDescent="0.25">
      <c r="A2184" s="34">
        <v>35070320</v>
      </c>
      <c r="B2184" s="34">
        <v>28.099999999999994</v>
      </c>
      <c r="C2184" s="34">
        <v>29.623809523809523</v>
      </c>
      <c r="D2184" s="34">
        <v>106.28947368421052</v>
      </c>
      <c r="E2184" s="34">
        <v>202.185</v>
      </c>
      <c r="F2184" s="34">
        <v>264.32727272727271</v>
      </c>
      <c r="G2184" s="34">
        <v>280.01666666666665</v>
      </c>
      <c r="H2184" s="34">
        <v>289.92727272727274</v>
      </c>
      <c r="I2184" s="34">
        <v>228.99565217391299</v>
      </c>
      <c r="J2184" s="34">
        <v>173.30454545454546</v>
      </c>
      <c r="K2184" s="34">
        <v>120.51904761904758</v>
      </c>
      <c r="L2184" s="34">
        <v>109.3416666666667</v>
      </c>
      <c r="M2184" s="34">
        <v>39</v>
      </c>
      <c r="N2184" s="34">
        <v>261</v>
      </c>
      <c r="O2184" s="34">
        <v>0.7</v>
      </c>
      <c r="P2184" s="34">
        <v>0.7</v>
      </c>
      <c r="Q2184" s="34">
        <v>0.6333333333333333</v>
      </c>
      <c r="R2184" s="34">
        <v>0.66666666666666663</v>
      </c>
      <c r="S2184" s="34">
        <v>0.73333333333333328</v>
      </c>
      <c r="T2184" s="34">
        <v>0.8</v>
      </c>
      <c r="U2184" s="34">
        <v>0.73333333333333328</v>
      </c>
      <c r="V2184" s="34">
        <v>0.76666666666666672</v>
      </c>
      <c r="W2184" s="34">
        <v>0.73333333333333328</v>
      </c>
      <c r="X2184" s="34">
        <v>0.7</v>
      </c>
      <c r="Y2184" s="34">
        <v>0.8</v>
      </c>
      <c r="Z2184" s="34">
        <v>0.73333333333333328</v>
      </c>
      <c r="AA2184" s="34">
        <v>0.72499999999999998</v>
      </c>
    </row>
    <row r="2185" spans="1:27" ht="15.75" customHeight="1" x14ac:dyDescent="0.25">
      <c r="A2185" s="34">
        <v>35070450</v>
      </c>
      <c r="B2185" s="34">
        <v>74.844444444444434</v>
      </c>
      <c r="C2185" s="34">
        <v>133.58888888888887</v>
      </c>
      <c r="D2185" s="34">
        <v>186.55555555555554</v>
      </c>
      <c r="E2185" s="34">
        <v>436.70999999999992</v>
      </c>
      <c r="F2185" s="34">
        <v>524.5</v>
      </c>
      <c r="G2185" s="34">
        <v>559.16999999999996</v>
      </c>
      <c r="H2185" s="34">
        <v>577.95000000000005</v>
      </c>
      <c r="I2185" s="34">
        <v>468.75</v>
      </c>
      <c r="J2185" s="34">
        <v>327.01428571428568</v>
      </c>
      <c r="K2185" s="34">
        <v>324.01249999999999</v>
      </c>
      <c r="L2185" s="34">
        <v>201.45555555555555</v>
      </c>
      <c r="M2185" s="34">
        <v>115.87777777777777</v>
      </c>
      <c r="N2185" s="34">
        <v>107</v>
      </c>
      <c r="O2185" s="34">
        <v>0.3</v>
      </c>
      <c r="P2185" s="34">
        <v>0.3</v>
      </c>
      <c r="Q2185" s="34">
        <v>0.3</v>
      </c>
      <c r="R2185" s="34">
        <v>0.33333333333333331</v>
      </c>
      <c r="S2185" s="34">
        <v>0.3</v>
      </c>
      <c r="T2185" s="34">
        <v>0.33333333333333331</v>
      </c>
      <c r="U2185" s="34">
        <v>0.33333333333333331</v>
      </c>
      <c r="V2185" s="34">
        <v>0.26666666666666666</v>
      </c>
      <c r="W2185" s="34">
        <v>0.23333333333333334</v>
      </c>
      <c r="X2185" s="34">
        <v>0.26666666666666666</v>
      </c>
      <c r="Y2185" s="34">
        <v>0.3</v>
      </c>
      <c r="Z2185" s="34">
        <v>0.3</v>
      </c>
      <c r="AA2185" s="34">
        <v>0.29722222222222222</v>
      </c>
    </row>
    <row r="2186" spans="1:27" ht="15.75" customHeight="1" x14ac:dyDescent="0.25">
      <c r="A2186" s="34">
        <v>35070460</v>
      </c>
      <c r="B2186" s="34">
        <v>21.118181818181817</v>
      </c>
      <c r="C2186" s="34">
        <v>43.154545454545456</v>
      </c>
      <c r="D2186" s="34">
        <v>61.690909090909095</v>
      </c>
      <c r="E2186" s="34">
        <v>146.59090909090907</v>
      </c>
      <c r="F2186" s="34">
        <v>232.95999999999998</v>
      </c>
      <c r="G2186" s="34">
        <v>242.81111111111113</v>
      </c>
      <c r="H2186" s="34">
        <v>304.86</v>
      </c>
      <c r="I2186" s="34">
        <v>226.32000000000002</v>
      </c>
      <c r="J2186" s="34">
        <v>152.45999999999998</v>
      </c>
      <c r="K2186" s="34">
        <v>115.09</v>
      </c>
      <c r="L2186" s="34">
        <v>65.58</v>
      </c>
      <c r="M2186" s="34">
        <v>32.339999999999996</v>
      </c>
      <c r="N2186" s="34">
        <v>123</v>
      </c>
      <c r="O2186" s="34">
        <v>0.36666666666666664</v>
      </c>
      <c r="P2186" s="34">
        <v>0.36666666666666664</v>
      </c>
      <c r="Q2186" s="34">
        <v>0.36666666666666664</v>
      </c>
      <c r="R2186" s="34">
        <v>0.36666666666666664</v>
      </c>
      <c r="S2186" s="34">
        <v>0.33333333333333331</v>
      </c>
      <c r="T2186" s="34">
        <v>0.3</v>
      </c>
      <c r="U2186" s="34">
        <v>0.33333333333333331</v>
      </c>
      <c r="V2186" s="34">
        <v>0.33333333333333331</v>
      </c>
      <c r="W2186" s="34">
        <v>0.33333333333333331</v>
      </c>
      <c r="X2186" s="34">
        <v>0.33333333333333331</v>
      </c>
      <c r="Y2186" s="34">
        <v>0.33333333333333331</v>
      </c>
      <c r="Z2186" s="34">
        <v>0.33333333333333331</v>
      </c>
      <c r="AA2186" s="34">
        <v>0.34166666666666667</v>
      </c>
    </row>
    <row r="2187" spans="1:27" ht="15.75" customHeight="1" x14ac:dyDescent="0.25">
      <c r="A2187" s="34">
        <v>35070470</v>
      </c>
      <c r="B2187" s="34">
        <v>24.030000000000005</v>
      </c>
      <c r="C2187" s="34">
        <v>45.359999999999992</v>
      </c>
      <c r="D2187" s="34">
        <v>102.04642857142858</v>
      </c>
      <c r="E2187" s="34">
        <v>168.65000000000003</v>
      </c>
      <c r="F2187" s="34">
        <v>248.16800000000001</v>
      </c>
      <c r="G2187" s="34">
        <v>280.28928571428571</v>
      </c>
      <c r="H2187" s="34">
        <v>304.93703703703699</v>
      </c>
      <c r="I2187" s="34">
        <v>265.52692307692308</v>
      </c>
      <c r="J2187" s="34">
        <v>170.68148148148146</v>
      </c>
      <c r="K2187" s="34">
        <v>135.13076923076923</v>
      </c>
      <c r="L2187" s="34">
        <v>112.17142857142856</v>
      </c>
      <c r="M2187" s="34">
        <v>40.232142857142854</v>
      </c>
      <c r="N2187" s="34">
        <v>326</v>
      </c>
      <c r="O2187" s="34">
        <v>1</v>
      </c>
      <c r="P2187" s="34">
        <v>0.83333333333333337</v>
      </c>
      <c r="Q2187" s="34">
        <v>0.93333333333333335</v>
      </c>
      <c r="R2187" s="34">
        <v>0.93333333333333335</v>
      </c>
      <c r="S2187" s="34">
        <v>0.83333333333333337</v>
      </c>
      <c r="T2187" s="34">
        <v>0.93333333333333335</v>
      </c>
      <c r="U2187" s="34">
        <v>0.9</v>
      </c>
      <c r="V2187" s="34">
        <v>0.8666666666666667</v>
      </c>
      <c r="W2187" s="34">
        <v>0.9</v>
      </c>
      <c r="X2187" s="34">
        <v>0.8666666666666667</v>
      </c>
      <c r="Y2187" s="34">
        <v>0.93333333333333335</v>
      </c>
      <c r="Z2187" s="34">
        <v>0.93333333333333335</v>
      </c>
      <c r="AA2187" s="34">
        <v>0.90555555555555556</v>
      </c>
    </row>
    <row r="2188" spans="1:27" ht="15.75" customHeight="1" x14ac:dyDescent="0.25">
      <c r="A2188" s="34">
        <v>35070480</v>
      </c>
      <c r="B2188" s="34">
        <v>21.178571428571423</v>
      </c>
      <c r="C2188" s="34">
        <v>27.703448275862069</v>
      </c>
      <c r="D2188" s="34">
        <v>62.369230769230775</v>
      </c>
      <c r="E2188" s="34">
        <v>119.06206896551724</v>
      </c>
      <c r="F2188" s="34">
        <v>148.31724137931033</v>
      </c>
      <c r="G2188" s="34">
        <v>153.64074074074077</v>
      </c>
      <c r="H2188" s="34">
        <v>163.30666666666667</v>
      </c>
      <c r="I2188" s="34">
        <v>131.56333333333333</v>
      </c>
      <c r="J2188" s="34">
        <v>91.388461538461556</v>
      </c>
      <c r="K2188" s="34">
        <v>95.681481481481498</v>
      </c>
      <c r="L2188" s="34">
        <v>83.411111111111111</v>
      </c>
      <c r="M2188" s="34">
        <v>29.771428571428576</v>
      </c>
      <c r="N2188" s="34">
        <v>336</v>
      </c>
      <c r="O2188" s="34">
        <v>0.93333333333333335</v>
      </c>
      <c r="P2188" s="34">
        <v>0.96666666666666667</v>
      </c>
      <c r="Q2188" s="34">
        <v>0.8666666666666667</v>
      </c>
      <c r="R2188" s="34">
        <v>0.96666666666666667</v>
      </c>
      <c r="S2188" s="34">
        <v>0.96666666666666667</v>
      </c>
      <c r="T2188" s="34">
        <v>0.9</v>
      </c>
      <c r="U2188" s="34">
        <v>1</v>
      </c>
      <c r="V2188" s="34">
        <v>1</v>
      </c>
      <c r="W2188" s="34">
        <v>0.8666666666666667</v>
      </c>
      <c r="X2188" s="34">
        <v>0.9</v>
      </c>
      <c r="Y2188" s="34">
        <v>0.9</v>
      </c>
      <c r="Z2188" s="34">
        <v>0.93333333333333335</v>
      </c>
      <c r="AA2188" s="34">
        <v>0.93333333333333335</v>
      </c>
    </row>
    <row r="2189" spans="1:27" ht="15.75" customHeight="1" x14ac:dyDescent="0.25">
      <c r="A2189" s="34">
        <v>35070490</v>
      </c>
      <c r="B2189" s="34">
        <v>46.133333333333333</v>
      </c>
      <c r="C2189" s="34">
        <v>66.573076923076925</v>
      </c>
      <c r="D2189" s="34">
        <v>132.464</v>
      </c>
      <c r="E2189" s="34">
        <v>221.26785714285711</v>
      </c>
      <c r="F2189" s="34">
        <v>272.27857142857141</v>
      </c>
      <c r="G2189" s="34">
        <v>289.61666666666667</v>
      </c>
      <c r="H2189" s="34">
        <v>324.64615384615377</v>
      </c>
      <c r="I2189" s="34">
        <v>224.6615384615385</v>
      </c>
      <c r="J2189" s="34">
        <v>179.78750000000002</v>
      </c>
      <c r="K2189" s="34">
        <v>178.96249999999998</v>
      </c>
      <c r="L2189" s="34">
        <v>160.26521739130436</v>
      </c>
      <c r="M2189" s="34">
        <v>63.800000000000011</v>
      </c>
      <c r="N2189" s="34">
        <v>306</v>
      </c>
      <c r="O2189" s="34">
        <v>0.9</v>
      </c>
      <c r="P2189" s="34">
        <v>0.8666666666666667</v>
      </c>
      <c r="Q2189" s="34">
        <v>0.83333333333333337</v>
      </c>
      <c r="R2189" s="34">
        <v>0.93333333333333335</v>
      </c>
      <c r="S2189" s="34">
        <v>0.93333333333333335</v>
      </c>
      <c r="T2189" s="34">
        <v>0.8</v>
      </c>
      <c r="U2189" s="34">
        <v>0.8666666666666667</v>
      </c>
      <c r="V2189" s="34">
        <v>0.8666666666666667</v>
      </c>
      <c r="W2189" s="34">
        <v>0.8</v>
      </c>
      <c r="X2189" s="34">
        <v>0.8</v>
      </c>
      <c r="Y2189" s="34">
        <v>0.76666666666666672</v>
      </c>
      <c r="Z2189" s="34">
        <v>0.83333333333333337</v>
      </c>
      <c r="AA2189" s="34">
        <v>0.85</v>
      </c>
    </row>
    <row r="2190" spans="1:27" ht="15.75" customHeight="1" x14ac:dyDescent="0.25">
      <c r="A2190" s="34">
        <v>35070500</v>
      </c>
      <c r="B2190" s="34">
        <v>16.286363636363639</v>
      </c>
      <c r="C2190" s="34">
        <v>32.427272727272729</v>
      </c>
      <c r="D2190" s="34">
        <v>66.109090909090909</v>
      </c>
      <c r="E2190" s="34">
        <v>119.06842105263159</v>
      </c>
      <c r="F2190" s="34">
        <v>211.23157894736846</v>
      </c>
      <c r="G2190" s="34">
        <v>206.75625000000005</v>
      </c>
      <c r="H2190" s="34">
        <v>206.79499999999999</v>
      </c>
      <c r="I2190" s="34">
        <v>184.46521739130429</v>
      </c>
      <c r="J2190" s="34">
        <v>121.91904761904763</v>
      </c>
      <c r="K2190" s="34">
        <v>95.215000000000003</v>
      </c>
      <c r="L2190" s="34">
        <v>84.1</v>
      </c>
      <c r="M2190" s="34">
        <v>30.359090909090909</v>
      </c>
      <c r="N2190" s="34">
        <v>249</v>
      </c>
      <c r="O2190" s="34">
        <v>0.73333333333333328</v>
      </c>
      <c r="P2190" s="34">
        <v>0.73333333333333328</v>
      </c>
      <c r="Q2190" s="34">
        <v>0.73333333333333328</v>
      </c>
      <c r="R2190" s="34">
        <v>0.6333333333333333</v>
      </c>
      <c r="S2190" s="34">
        <v>0.6333333333333333</v>
      </c>
      <c r="T2190" s="34">
        <v>0.53333333333333333</v>
      </c>
      <c r="U2190" s="34">
        <v>0.66666666666666663</v>
      </c>
      <c r="V2190" s="34">
        <v>0.76666666666666672</v>
      </c>
      <c r="W2190" s="34">
        <v>0.7</v>
      </c>
      <c r="X2190" s="34">
        <v>0.66666666666666663</v>
      </c>
      <c r="Y2190" s="34">
        <v>0.76666666666666672</v>
      </c>
      <c r="Z2190" s="34">
        <v>0.73333333333333328</v>
      </c>
      <c r="AA2190" s="34">
        <v>0.69166666666666665</v>
      </c>
    </row>
    <row r="2191" spans="1:27" ht="15.75" customHeight="1" x14ac:dyDescent="0.25">
      <c r="A2191" s="34">
        <v>35070520</v>
      </c>
      <c r="B2191" s="34">
        <v>38.679310344827577</v>
      </c>
      <c r="C2191" s="34">
        <v>52.15</v>
      </c>
      <c r="D2191" s="34">
        <v>128.10357142857146</v>
      </c>
      <c r="E2191" s="34">
        <v>241.85925925925926</v>
      </c>
      <c r="F2191" s="34">
        <v>357.36296296296291</v>
      </c>
      <c r="G2191" s="34">
        <v>376.76666666666665</v>
      </c>
      <c r="H2191" s="34">
        <v>394.78620689655162</v>
      </c>
      <c r="I2191" s="34">
        <v>312.22592592592588</v>
      </c>
      <c r="J2191" s="34">
        <v>223.89565217391302</v>
      </c>
      <c r="K2191" s="34">
        <v>164.46923076923079</v>
      </c>
      <c r="L2191" s="34">
        <v>118.75925925925928</v>
      </c>
      <c r="M2191" s="34">
        <v>53.284615384615385</v>
      </c>
      <c r="N2191" s="34">
        <v>323</v>
      </c>
      <c r="O2191" s="34">
        <v>0.96666666666666667</v>
      </c>
      <c r="P2191" s="34">
        <v>1</v>
      </c>
      <c r="Q2191" s="34">
        <v>0.93333333333333335</v>
      </c>
      <c r="R2191" s="34">
        <v>0.9</v>
      </c>
      <c r="S2191" s="34">
        <v>0.9</v>
      </c>
      <c r="T2191" s="34">
        <v>0.8</v>
      </c>
      <c r="U2191" s="34">
        <v>0.96666666666666667</v>
      </c>
      <c r="V2191" s="34">
        <v>0.9</v>
      </c>
      <c r="W2191" s="34">
        <v>0.76666666666666672</v>
      </c>
      <c r="X2191" s="34">
        <v>0.8666666666666667</v>
      </c>
      <c r="Y2191" s="34">
        <v>0.9</v>
      </c>
      <c r="Z2191" s="34">
        <v>0.8666666666666667</v>
      </c>
      <c r="AA2191" s="34">
        <v>0.89722222222222225</v>
      </c>
    </row>
    <row r="2192" spans="1:27" ht="15.75" customHeight="1" x14ac:dyDescent="0.25">
      <c r="A2192" s="34">
        <v>35070550</v>
      </c>
      <c r="B2192" s="34">
        <v>16.470370370370372</v>
      </c>
      <c r="C2192" s="34">
        <v>22.165384615384617</v>
      </c>
      <c r="D2192" s="34">
        <v>59.755172413793105</v>
      </c>
      <c r="E2192" s="34">
        <v>115.675</v>
      </c>
      <c r="F2192" s="34">
        <v>184.43103448275869</v>
      </c>
      <c r="G2192" s="34">
        <v>184.97931034482761</v>
      </c>
      <c r="H2192" s="34">
        <v>197.2137931034483</v>
      </c>
      <c r="I2192" s="34">
        <v>166.80714285714288</v>
      </c>
      <c r="J2192" s="34">
        <v>107.86785714285713</v>
      </c>
      <c r="K2192" s="34">
        <v>94.9</v>
      </c>
      <c r="L2192" s="34">
        <v>85.941379310344828</v>
      </c>
      <c r="M2192" s="34">
        <v>27.069230769230771</v>
      </c>
      <c r="N2192" s="34">
        <v>336</v>
      </c>
      <c r="O2192" s="34">
        <v>0.9</v>
      </c>
      <c r="P2192" s="34">
        <v>0.8666666666666667</v>
      </c>
      <c r="Q2192" s="34">
        <v>0.96666666666666667</v>
      </c>
      <c r="R2192" s="34">
        <v>0.93333333333333335</v>
      </c>
      <c r="S2192" s="34">
        <v>0.96666666666666667</v>
      </c>
      <c r="T2192" s="34">
        <v>0.96666666666666667</v>
      </c>
      <c r="U2192" s="34">
        <v>0.96666666666666667</v>
      </c>
      <c r="V2192" s="34">
        <v>0.93333333333333335</v>
      </c>
      <c r="W2192" s="34">
        <v>0.93333333333333335</v>
      </c>
      <c r="X2192" s="34">
        <v>0.93333333333333335</v>
      </c>
      <c r="Y2192" s="34">
        <v>0.96666666666666667</v>
      </c>
      <c r="Z2192" s="34">
        <v>0.8666666666666667</v>
      </c>
      <c r="AA2192" s="34">
        <v>0.93333333333333335</v>
      </c>
    </row>
    <row r="2193" spans="1:27" ht="15.75" customHeight="1" x14ac:dyDescent="0.25">
      <c r="A2193" s="34">
        <v>35075010</v>
      </c>
      <c r="B2193" s="34">
        <v>16.774999999999999</v>
      </c>
      <c r="C2193" s="34">
        <v>25.603448275862078</v>
      </c>
      <c r="D2193" s="34">
        <v>54.942857142857157</v>
      </c>
      <c r="E2193" s="34">
        <v>94.520689655172433</v>
      </c>
      <c r="F2193" s="34">
        <v>111.02307692307691</v>
      </c>
      <c r="G2193" s="34">
        <v>119.72413793103448</v>
      </c>
      <c r="H2193" s="34">
        <v>125.90714285714283</v>
      </c>
      <c r="I2193" s="34">
        <v>103.425</v>
      </c>
      <c r="J2193" s="34">
        <v>75.206896551724157</v>
      </c>
      <c r="K2193" s="34">
        <v>90.142857142857139</v>
      </c>
      <c r="L2193" s="34">
        <v>82.155555555555551</v>
      </c>
      <c r="M2193" s="34">
        <v>32.728571428571435</v>
      </c>
      <c r="N2193" s="34">
        <v>337</v>
      </c>
      <c r="O2193" s="34">
        <v>0.93333333333333335</v>
      </c>
      <c r="P2193" s="34">
        <v>0.96666666666666667</v>
      </c>
      <c r="Q2193" s="34">
        <v>0.93333333333333335</v>
      </c>
      <c r="R2193" s="34">
        <v>0.96666666666666667</v>
      </c>
      <c r="S2193" s="34">
        <v>0.8666666666666667</v>
      </c>
      <c r="T2193" s="34">
        <v>0.96666666666666667</v>
      </c>
      <c r="U2193" s="34">
        <v>0.93333333333333335</v>
      </c>
      <c r="V2193" s="34">
        <v>0.93333333333333335</v>
      </c>
      <c r="W2193" s="34">
        <v>0.96666666666666667</v>
      </c>
      <c r="X2193" s="34">
        <v>0.93333333333333335</v>
      </c>
      <c r="Y2193" s="34">
        <v>0.9</v>
      </c>
      <c r="Z2193" s="34">
        <v>0.93333333333333335</v>
      </c>
      <c r="AA2193" s="34">
        <v>0.93611111111111112</v>
      </c>
    </row>
    <row r="2194" spans="1:27" ht="15.75" customHeight="1" x14ac:dyDescent="0.25">
      <c r="A2194" s="34">
        <v>35075020</v>
      </c>
      <c r="B2194" s="34">
        <v>20.386206896551727</v>
      </c>
      <c r="C2194" s="34">
        <v>26.540740740740748</v>
      </c>
      <c r="D2194" s="34">
        <v>61.144444444444446</v>
      </c>
      <c r="E2194" s="34">
        <v>123.33928571428569</v>
      </c>
      <c r="F2194" s="34">
        <v>170.72</v>
      </c>
      <c r="G2194" s="34">
        <v>185.18148148148146</v>
      </c>
      <c r="H2194" s="34">
        <v>186.82962962962964</v>
      </c>
      <c r="I2194" s="34">
        <v>152.55714285714288</v>
      </c>
      <c r="J2194" s="34">
        <v>108.43103448275862</v>
      </c>
      <c r="K2194" s="34">
        <v>98.442857142857136</v>
      </c>
      <c r="L2194" s="34">
        <v>81.649999999999991</v>
      </c>
      <c r="M2194" s="34">
        <v>22.834615384615383</v>
      </c>
      <c r="N2194" s="34">
        <v>334</v>
      </c>
      <c r="O2194" s="34">
        <v>0.96666666666666667</v>
      </c>
      <c r="P2194" s="34">
        <v>0.9</v>
      </c>
      <c r="Q2194" s="34">
        <v>0.9</v>
      </c>
      <c r="R2194" s="34">
        <v>0.93333333333333335</v>
      </c>
      <c r="S2194" s="34">
        <v>1</v>
      </c>
      <c r="T2194" s="34">
        <v>0.9</v>
      </c>
      <c r="U2194" s="34">
        <v>0.9</v>
      </c>
      <c r="V2194" s="34">
        <v>0.93333333333333335</v>
      </c>
      <c r="W2194" s="34">
        <v>0.96666666666666667</v>
      </c>
      <c r="X2194" s="34">
        <v>0.93333333333333335</v>
      </c>
      <c r="Y2194" s="34">
        <v>0.93333333333333335</v>
      </c>
      <c r="Z2194" s="34">
        <v>0.8666666666666667</v>
      </c>
      <c r="AA2194" s="34">
        <v>0.92777777777777781</v>
      </c>
    </row>
    <row r="2195" spans="1:27" ht="15.75" customHeight="1" x14ac:dyDescent="0.25">
      <c r="A2195" s="34">
        <v>35075030</v>
      </c>
      <c r="B2195" s="34">
        <v>29.203448275862076</v>
      </c>
      <c r="C2195" s="34">
        <v>31.703703703703699</v>
      </c>
      <c r="D2195" s="34">
        <v>66.459999999999994</v>
      </c>
      <c r="E2195" s="34">
        <v>103.31851851851852</v>
      </c>
      <c r="F2195" s="34">
        <v>128.34285714285713</v>
      </c>
      <c r="G2195" s="34">
        <v>110.46428571428571</v>
      </c>
      <c r="H2195" s="34">
        <v>112</v>
      </c>
      <c r="I2195" s="34">
        <v>88.103571428571414</v>
      </c>
      <c r="J2195" s="34">
        <v>73.89666666666669</v>
      </c>
      <c r="K2195" s="34">
        <v>101.54074074074076</v>
      </c>
      <c r="L2195" s="34">
        <v>97.399999999999991</v>
      </c>
      <c r="M2195" s="34">
        <v>40.210714285714282</v>
      </c>
      <c r="N2195" s="34">
        <v>336</v>
      </c>
      <c r="O2195" s="34">
        <v>0.96666666666666667</v>
      </c>
      <c r="P2195" s="34">
        <v>0.9</v>
      </c>
      <c r="Q2195" s="34">
        <v>1</v>
      </c>
      <c r="R2195" s="34">
        <v>0.9</v>
      </c>
      <c r="S2195" s="34">
        <v>0.93333333333333335</v>
      </c>
      <c r="T2195" s="34">
        <v>0.93333333333333335</v>
      </c>
      <c r="U2195" s="34">
        <v>0.8666666666666667</v>
      </c>
      <c r="V2195" s="34">
        <v>0.93333333333333335</v>
      </c>
      <c r="W2195" s="34">
        <v>1</v>
      </c>
      <c r="X2195" s="34">
        <v>0.9</v>
      </c>
      <c r="Y2195" s="34">
        <v>0.93333333333333335</v>
      </c>
      <c r="Z2195" s="34">
        <v>0.93333333333333335</v>
      </c>
      <c r="AA2195" s="34">
        <v>0.93333333333333335</v>
      </c>
    </row>
    <row r="2196" spans="1:27" ht="15.75" customHeight="1" x14ac:dyDescent="0.25">
      <c r="A2196" s="34">
        <v>35075040</v>
      </c>
      <c r="B2196" s="34">
        <v>42.003703703703707</v>
      </c>
      <c r="C2196" s="34">
        <v>46.024999999999991</v>
      </c>
      <c r="D2196" s="34">
        <v>110.24999999999999</v>
      </c>
      <c r="E2196" s="34">
        <v>211.09655172413798</v>
      </c>
      <c r="F2196" s="34">
        <v>317.92500000000007</v>
      </c>
      <c r="G2196" s="34">
        <v>350.74230769230758</v>
      </c>
      <c r="H2196" s="34">
        <v>362.5750000000001</v>
      </c>
      <c r="I2196" s="34">
        <v>296.19259259259263</v>
      </c>
      <c r="J2196" s="34">
        <v>216.71111111111111</v>
      </c>
      <c r="K2196" s="34">
        <v>154.30740740740742</v>
      </c>
      <c r="L2196" s="34">
        <v>115.51851851851852</v>
      </c>
      <c r="M2196" s="34">
        <v>55.852173913043472</v>
      </c>
      <c r="N2196" s="34">
        <v>325</v>
      </c>
      <c r="O2196" s="34">
        <v>0.9</v>
      </c>
      <c r="P2196" s="34">
        <v>0.93333333333333335</v>
      </c>
      <c r="Q2196" s="34">
        <v>0.93333333333333335</v>
      </c>
      <c r="R2196" s="34">
        <v>0.96666666666666667</v>
      </c>
      <c r="S2196" s="34">
        <v>0.93333333333333335</v>
      </c>
      <c r="T2196" s="34">
        <v>0.8666666666666667</v>
      </c>
      <c r="U2196" s="34">
        <v>0.93333333333333335</v>
      </c>
      <c r="V2196" s="34">
        <v>0.9</v>
      </c>
      <c r="W2196" s="34">
        <v>0.9</v>
      </c>
      <c r="X2196" s="34">
        <v>0.9</v>
      </c>
      <c r="Y2196" s="34">
        <v>0.9</v>
      </c>
      <c r="Z2196" s="34">
        <v>0.76666666666666672</v>
      </c>
      <c r="AA2196" s="34">
        <v>0.90277777777777779</v>
      </c>
    </row>
    <row r="2197" spans="1:27" ht="15.75" customHeight="1" x14ac:dyDescent="0.25">
      <c r="A2197" s="34">
        <v>35075050</v>
      </c>
      <c r="B2197" s="34">
        <v>35</v>
      </c>
      <c r="C2197" s="34">
        <v>37.75</v>
      </c>
      <c r="D2197" s="34">
        <v>35.380000000000003</v>
      </c>
      <c r="E2197" s="34">
        <v>103.25</v>
      </c>
      <c r="F2197" s="34">
        <v>190</v>
      </c>
      <c r="G2197" s="34">
        <v>267.25</v>
      </c>
      <c r="H2197" s="34">
        <v>293.66666666666669</v>
      </c>
      <c r="I2197" s="34">
        <v>186.33333333333334</v>
      </c>
      <c r="J2197" s="34">
        <v>156.4</v>
      </c>
      <c r="K2197" s="34">
        <v>178.75</v>
      </c>
      <c r="L2197" s="34">
        <v>88.6</v>
      </c>
      <c r="M2197" s="34">
        <v>56</v>
      </c>
      <c r="N2197" s="34">
        <v>52</v>
      </c>
      <c r="O2197" s="34">
        <v>0.2</v>
      </c>
      <c r="P2197" s="34">
        <v>0.13333333333333333</v>
      </c>
      <c r="Q2197" s="34">
        <v>0.16666666666666666</v>
      </c>
      <c r="R2197" s="34">
        <v>0.13333333333333333</v>
      </c>
      <c r="S2197" s="34">
        <v>0.13333333333333333</v>
      </c>
      <c r="T2197" s="34">
        <v>0.13333333333333333</v>
      </c>
      <c r="U2197" s="34">
        <v>0.1</v>
      </c>
      <c r="V2197" s="34">
        <v>0.1</v>
      </c>
      <c r="W2197" s="34">
        <v>0.16666666666666666</v>
      </c>
      <c r="X2197" s="34">
        <v>0.13333333333333333</v>
      </c>
      <c r="Y2197" s="34">
        <v>0.16666666666666666</v>
      </c>
      <c r="Z2197" s="34">
        <v>0.16666666666666666</v>
      </c>
      <c r="AA2197" s="34">
        <v>0.14444444444444443</v>
      </c>
    </row>
    <row r="2198" spans="1:27" ht="15.75" customHeight="1" x14ac:dyDescent="0.25">
      <c r="A2198" s="34">
        <v>35075060</v>
      </c>
      <c r="B2198" s="34" t="s">
        <v>1930</v>
      </c>
      <c r="C2198" s="34" t="s">
        <v>1930</v>
      </c>
      <c r="D2198" s="34" t="s">
        <v>1930</v>
      </c>
      <c r="E2198" s="34" t="s">
        <v>1930</v>
      </c>
      <c r="F2198" s="34" t="s">
        <v>1930</v>
      </c>
      <c r="G2198" s="34" t="s">
        <v>1930</v>
      </c>
      <c r="H2198" s="34" t="s">
        <v>1930</v>
      </c>
      <c r="I2198" s="34" t="s">
        <v>1930</v>
      </c>
      <c r="J2198" s="34" t="s">
        <v>1930</v>
      </c>
      <c r="K2198" s="34">
        <v>131.19999999999999</v>
      </c>
      <c r="L2198" s="34" t="s">
        <v>1930</v>
      </c>
      <c r="M2198" s="34" t="s">
        <v>1930</v>
      </c>
      <c r="N2198" s="34">
        <v>1</v>
      </c>
      <c r="O2198" s="34">
        <v>0</v>
      </c>
      <c r="P2198" s="34">
        <v>0</v>
      </c>
      <c r="Q2198" s="34">
        <v>0</v>
      </c>
      <c r="R2198" s="34">
        <v>0</v>
      </c>
      <c r="S2198" s="34">
        <v>0</v>
      </c>
      <c r="T2198" s="34">
        <v>0</v>
      </c>
      <c r="U2198" s="34">
        <v>0</v>
      </c>
      <c r="V2198" s="34">
        <v>0</v>
      </c>
      <c r="W2198" s="34">
        <v>0</v>
      </c>
      <c r="X2198" s="34">
        <v>3.3333333333333333E-2</v>
      </c>
      <c r="Y2198" s="34">
        <v>0</v>
      </c>
      <c r="Z2198" s="34">
        <v>0</v>
      </c>
      <c r="AA2198" s="34">
        <v>2.7777777777777779E-3</v>
      </c>
    </row>
    <row r="2199" spans="1:27" ht="15.75" customHeight="1" x14ac:dyDescent="0.25">
      <c r="A2199" s="34">
        <v>35080010</v>
      </c>
      <c r="B2199" s="34">
        <v>34.04137931034483</v>
      </c>
      <c r="C2199" s="34">
        <v>39.739285714285721</v>
      </c>
      <c r="D2199" s="34">
        <v>84.63448275862072</v>
      </c>
      <c r="E2199" s="34">
        <v>166.34999999999997</v>
      </c>
      <c r="F2199" s="34">
        <v>243.05</v>
      </c>
      <c r="G2199" s="34">
        <v>281.24230769230769</v>
      </c>
      <c r="H2199" s="34">
        <v>290.21851851851847</v>
      </c>
      <c r="I2199" s="34">
        <v>250.00740740740733</v>
      </c>
      <c r="J2199" s="34">
        <v>140.19285714285715</v>
      </c>
      <c r="K2199" s="34">
        <v>170.62592592592588</v>
      </c>
      <c r="L2199" s="34">
        <v>161.09310344827585</v>
      </c>
      <c r="M2199" s="34">
        <v>87.327586206896541</v>
      </c>
      <c r="N2199" s="34">
        <v>337</v>
      </c>
      <c r="O2199" s="34">
        <v>0.96666666666666667</v>
      </c>
      <c r="P2199" s="34">
        <v>0.93333333333333335</v>
      </c>
      <c r="Q2199" s="34">
        <v>0.96666666666666667</v>
      </c>
      <c r="R2199" s="34">
        <v>0.93333333333333335</v>
      </c>
      <c r="S2199" s="34">
        <v>1</v>
      </c>
      <c r="T2199" s="34">
        <v>0.8666666666666667</v>
      </c>
      <c r="U2199" s="34">
        <v>0.9</v>
      </c>
      <c r="V2199" s="34">
        <v>0.9</v>
      </c>
      <c r="W2199" s="34">
        <v>0.93333333333333335</v>
      </c>
      <c r="X2199" s="34">
        <v>0.9</v>
      </c>
      <c r="Y2199" s="34">
        <v>0.96666666666666667</v>
      </c>
      <c r="Z2199" s="34">
        <v>0.96666666666666667</v>
      </c>
      <c r="AA2199" s="34">
        <v>0.93611111111111112</v>
      </c>
    </row>
    <row r="2200" spans="1:27" ht="15.75" customHeight="1" x14ac:dyDescent="0.25">
      <c r="A2200" s="34">
        <v>35080030</v>
      </c>
      <c r="B2200" s="34">
        <v>29.286206896551722</v>
      </c>
      <c r="C2200" s="34">
        <v>30.478571428571428</v>
      </c>
      <c r="D2200" s="34">
        <v>74.485185185185188</v>
      </c>
      <c r="E2200" s="34">
        <v>178.07666666666671</v>
      </c>
      <c r="F2200" s="34">
        <v>272.24137931034477</v>
      </c>
      <c r="G2200" s="34">
        <v>316.74137931034483</v>
      </c>
      <c r="H2200" s="34">
        <v>277.75769230769237</v>
      </c>
      <c r="I2200" s="34">
        <v>240.24482758620695</v>
      </c>
      <c r="J2200" s="34">
        <v>192.03214285714284</v>
      </c>
      <c r="K2200" s="34">
        <v>184.18928571428566</v>
      </c>
      <c r="L2200" s="34">
        <v>143.07307692307694</v>
      </c>
      <c r="M2200" s="34">
        <v>63.655555555555559</v>
      </c>
      <c r="N2200" s="34">
        <v>336</v>
      </c>
      <c r="O2200" s="34">
        <v>0.96666666666666667</v>
      </c>
      <c r="P2200" s="34">
        <v>0.93333333333333335</v>
      </c>
      <c r="Q2200" s="34">
        <v>0.9</v>
      </c>
      <c r="R2200" s="34">
        <v>1</v>
      </c>
      <c r="S2200" s="34">
        <v>0.96666666666666667</v>
      </c>
      <c r="T2200" s="34">
        <v>0.96666666666666667</v>
      </c>
      <c r="U2200" s="34">
        <v>0.8666666666666667</v>
      </c>
      <c r="V2200" s="34">
        <v>0.96666666666666667</v>
      </c>
      <c r="W2200" s="34">
        <v>0.93333333333333335</v>
      </c>
      <c r="X2200" s="34">
        <v>0.93333333333333335</v>
      </c>
      <c r="Y2200" s="34">
        <v>0.8666666666666667</v>
      </c>
      <c r="Z2200" s="34">
        <v>0.9</v>
      </c>
      <c r="AA2200" s="34">
        <v>0.93333333333333335</v>
      </c>
    </row>
    <row r="2201" spans="1:27" ht="15.75" customHeight="1" x14ac:dyDescent="0.25">
      <c r="A2201" s="34">
        <v>35080050</v>
      </c>
      <c r="B2201" s="34">
        <v>42.096428571428582</v>
      </c>
      <c r="C2201" s="34">
        <v>63.948148148148142</v>
      </c>
      <c r="D2201" s="34">
        <v>130.62413793103451</v>
      </c>
      <c r="E2201" s="34">
        <v>302.4666666666667</v>
      </c>
      <c r="F2201" s="34">
        <v>449.63214285714281</v>
      </c>
      <c r="G2201" s="34">
        <v>496.61481481481474</v>
      </c>
      <c r="H2201" s="34">
        <v>461.48888888888894</v>
      </c>
      <c r="I2201" s="34">
        <v>384.47037037037035</v>
      </c>
      <c r="J2201" s="34">
        <v>312.59285714285716</v>
      </c>
      <c r="K2201" s="34">
        <v>283.21739130434781</v>
      </c>
      <c r="L2201" s="34">
        <v>241.80384615384617</v>
      </c>
      <c r="M2201" s="34">
        <v>103.67200000000001</v>
      </c>
      <c r="N2201" s="34">
        <v>322</v>
      </c>
      <c r="O2201" s="34">
        <v>0.93333333333333335</v>
      </c>
      <c r="P2201" s="34">
        <v>0.9</v>
      </c>
      <c r="Q2201" s="34">
        <v>0.96666666666666667</v>
      </c>
      <c r="R2201" s="34">
        <v>0.9</v>
      </c>
      <c r="S2201" s="34">
        <v>0.93333333333333335</v>
      </c>
      <c r="T2201" s="34">
        <v>0.9</v>
      </c>
      <c r="U2201" s="34">
        <v>0.9</v>
      </c>
      <c r="V2201" s="34">
        <v>0.9</v>
      </c>
      <c r="W2201" s="34">
        <v>0.93333333333333335</v>
      </c>
      <c r="X2201" s="34">
        <v>0.76666666666666672</v>
      </c>
      <c r="Y2201" s="34">
        <v>0.8666666666666667</v>
      </c>
      <c r="Z2201" s="34">
        <v>0.83333333333333337</v>
      </c>
      <c r="AA2201" s="34">
        <v>0.89444444444444449</v>
      </c>
    </row>
    <row r="2202" spans="1:27" ht="15.75" customHeight="1" x14ac:dyDescent="0.25">
      <c r="A2202" s="34">
        <v>35080060</v>
      </c>
      <c r="B2202" s="34">
        <v>42.031034482758614</v>
      </c>
      <c r="C2202" s="34">
        <v>55.577777777777776</v>
      </c>
      <c r="D2202" s="34">
        <v>137.30666666666664</v>
      </c>
      <c r="E2202" s="34">
        <v>305.32</v>
      </c>
      <c r="F2202" s="34">
        <v>423.86896551724141</v>
      </c>
      <c r="G2202" s="34">
        <v>445.43666666666655</v>
      </c>
      <c r="H2202" s="34">
        <v>449.82000000000005</v>
      </c>
      <c r="I2202" s="34">
        <v>405.89285714285705</v>
      </c>
      <c r="J2202" s="34">
        <v>273.35555555555561</v>
      </c>
      <c r="K2202" s="34">
        <v>238.6827586206897</v>
      </c>
      <c r="L2202" s="34">
        <v>180.12413793103448</v>
      </c>
      <c r="M2202" s="34">
        <v>77.341379310344834</v>
      </c>
      <c r="N2202" s="34">
        <v>347</v>
      </c>
      <c r="O2202" s="34">
        <v>0.96666666666666667</v>
      </c>
      <c r="P2202" s="34">
        <v>0.9</v>
      </c>
      <c r="Q2202" s="34">
        <v>1</v>
      </c>
      <c r="R2202" s="34">
        <v>1</v>
      </c>
      <c r="S2202" s="34">
        <v>0.96666666666666667</v>
      </c>
      <c r="T2202" s="34">
        <v>1</v>
      </c>
      <c r="U2202" s="34">
        <v>1</v>
      </c>
      <c r="V2202" s="34">
        <v>0.93333333333333335</v>
      </c>
      <c r="W2202" s="34">
        <v>0.9</v>
      </c>
      <c r="X2202" s="34">
        <v>0.96666666666666667</v>
      </c>
      <c r="Y2202" s="34">
        <v>0.96666666666666667</v>
      </c>
      <c r="Z2202" s="34">
        <v>0.96666666666666667</v>
      </c>
      <c r="AA2202" s="34">
        <v>0.96388888888888891</v>
      </c>
    </row>
    <row r="2203" spans="1:27" ht="15.75" customHeight="1" x14ac:dyDescent="0.25">
      <c r="A2203" s="34">
        <v>35080070</v>
      </c>
      <c r="B2203" s="34">
        <v>36.04</v>
      </c>
      <c r="C2203" s="34">
        <v>56.396666666666675</v>
      </c>
      <c r="D2203" s="34">
        <v>154.66666666666663</v>
      </c>
      <c r="E2203" s="34">
        <v>407.50333333333316</v>
      </c>
      <c r="F2203" s="34">
        <v>579.3266666666666</v>
      </c>
      <c r="G2203" s="34">
        <v>542.93000000000006</v>
      </c>
      <c r="H2203" s="34">
        <v>541.14666666666665</v>
      </c>
      <c r="I2203" s="34">
        <v>453.4724137931035</v>
      </c>
      <c r="J2203" s="34">
        <v>370.44482758620683</v>
      </c>
      <c r="K2203" s="34">
        <v>334.4206896551724</v>
      </c>
      <c r="L2203" s="34">
        <v>250.7233333333333</v>
      </c>
      <c r="M2203" s="34">
        <v>104.01071428571426</v>
      </c>
      <c r="N2203" s="34">
        <v>355</v>
      </c>
      <c r="O2203" s="34">
        <v>1</v>
      </c>
      <c r="P2203" s="34">
        <v>1</v>
      </c>
      <c r="Q2203" s="34">
        <v>1</v>
      </c>
      <c r="R2203" s="34">
        <v>1</v>
      </c>
      <c r="S2203" s="34">
        <v>1</v>
      </c>
      <c r="T2203" s="34">
        <v>1</v>
      </c>
      <c r="U2203" s="34">
        <v>1</v>
      </c>
      <c r="V2203" s="34">
        <v>0.96666666666666667</v>
      </c>
      <c r="W2203" s="34">
        <v>0.96666666666666667</v>
      </c>
      <c r="X2203" s="34">
        <v>0.96666666666666667</v>
      </c>
      <c r="Y2203" s="34">
        <v>1</v>
      </c>
      <c r="Z2203" s="34">
        <v>0.93333333333333335</v>
      </c>
      <c r="AA2203" s="34">
        <v>0.98611111111111116</v>
      </c>
    </row>
    <row r="2204" spans="1:27" ht="15.75" customHeight="1" x14ac:dyDescent="0.25">
      <c r="A2204" s="34">
        <v>35080080</v>
      </c>
      <c r="B2204" s="34">
        <v>58.837931034482757</v>
      </c>
      <c r="C2204" s="34">
        <v>79.975862068965526</v>
      </c>
      <c r="D2204" s="34">
        <v>186.5310344827586</v>
      </c>
      <c r="E2204" s="34">
        <v>472.20666666666665</v>
      </c>
      <c r="F2204" s="34">
        <v>607.61785714285725</v>
      </c>
      <c r="G2204" s="34">
        <v>609.37666666666678</v>
      </c>
      <c r="H2204" s="34">
        <v>586.19655172413798</v>
      </c>
      <c r="I2204" s="34">
        <v>477.71724137931034</v>
      </c>
      <c r="J2204" s="34">
        <v>423.28620689655168</v>
      </c>
      <c r="K2204" s="34">
        <v>375.54285714285714</v>
      </c>
      <c r="L2204" s="34">
        <v>314.40333333333331</v>
      </c>
      <c r="M2204" s="34">
        <v>172.49666666666664</v>
      </c>
      <c r="N2204" s="34">
        <v>350</v>
      </c>
      <c r="O2204" s="34">
        <v>0.96666666666666667</v>
      </c>
      <c r="P2204" s="34">
        <v>0.96666666666666667</v>
      </c>
      <c r="Q2204" s="34">
        <v>0.96666666666666667</v>
      </c>
      <c r="R2204" s="34">
        <v>1</v>
      </c>
      <c r="S2204" s="34">
        <v>0.93333333333333335</v>
      </c>
      <c r="T2204" s="34">
        <v>1</v>
      </c>
      <c r="U2204" s="34">
        <v>0.96666666666666667</v>
      </c>
      <c r="V2204" s="34">
        <v>0.96666666666666667</v>
      </c>
      <c r="W2204" s="34">
        <v>0.96666666666666667</v>
      </c>
      <c r="X2204" s="34">
        <v>0.93333333333333335</v>
      </c>
      <c r="Y2204" s="34">
        <v>1</v>
      </c>
      <c r="Z2204" s="34">
        <v>1</v>
      </c>
      <c r="AA2204" s="34">
        <v>0.97222222222222221</v>
      </c>
    </row>
    <row r="2205" spans="1:27" ht="15.75" customHeight="1" x14ac:dyDescent="0.25">
      <c r="A2205" s="34">
        <v>35080100</v>
      </c>
      <c r="B2205" s="34">
        <v>29.000000000000007</v>
      </c>
      <c r="C2205" s="34">
        <v>46.585185185185182</v>
      </c>
      <c r="D2205" s="34">
        <v>102.24285714285713</v>
      </c>
      <c r="E2205" s="34">
        <v>211.13333333333333</v>
      </c>
      <c r="F2205" s="34">
        <v>300.46538461538461</v>
      </c>
      <c r="G2205" s="34">
        <v>339.97500000000002</v>
      </c>
      <c r="H2205" s="34">
        <v>342.46296296296305</v>
      </c>
      <c r="I2205" s="34">
        <v>296.25862068965517</v>
      </c>
      <c r="J2205" s="34">
        <v>185.23571428571429</v>
      </c>
      <c r="K2205" s="34">
        <v>171.90714285714284</v>
      </c>
      <c r="L2205" s="34">
        <v>148.62857142857141</v>
      </c>
      <c r="M2205" s="34">
        <v>48.796153846153842</v>
      </c>
      <c r="N2205" s="34">
        <v>331</v>
      </c>
      <c r="O2205" s="34">
        <v>0.96666666666666667</v>
      </c>
      <c r="P2205" s="34">
        <v>0.9</v>
      </c>
      <c r="Q2205" s="34">
        <v>0.93333333333333335</v>
      </c>
      <c r="R2205" s="34">
        <v>0.9</v>
      </c>
      <c r="S2205" s="34">
        <v>0.8666666666666667</v>
      </c>
      <c r="T2205" s="34">
        <v>0.93333333333333335</v>
      </c>
      <c r="U2205" s="34">
        <v>0.9</v>
      </c>
      <c r="V2205" s="34">
        <v>0.96666666666666667</v>
      </c>
      <c r="W2205" s="34">
        <v>0.93333333333333335</v>
      </c>
      <c r="X2205" s="34">
        <v>0.93333333333333335</v>
      </c>
      <c r="Y2205" s="34">
        <v>0.93333333333333335</v>
      </c>
      <c r="Z2205" s="34">
        <v>0.8666666666666667</v>
      </c>
      <c r="AA2205" s="34">
        <v>0.9194444444444444</v>
      </c>
    </row>
    <row r="2206" spans="1:27" ht="15.75" customHeight="1" x14ac:dyDescent="0.25">
      <c r="A2206" s="34">
        <v>35080110</v>
      </c>
      <c r="B2206" s="34">
        <v>47.725925925925921</v>
      </c>
      <c r="C2206" s="34">
        <v>60.010714285714293</v>
      </c>
      <c r="D2206" s="34">
        <v>133.82413793103447</v>
      </c>
      <c r="E2206" s="34">
        <v>274.45714285714286</v>
      </c>
      <c r="F2206" s="34">
        <v>415.13448275862066</v>
      </c>
      <c r="G2206" s="34">
        <v>467.26296296296306</v>
      </c>
      <c r="H2206" s="34">
        <v>471.92222222222216</v>
      </c>
      <c r="I2206" s="34">
        <v>387.75000000000006</v>
      </c>
      <c r="J2206" s="34">
        <v>259.71851851851847</v>
      </c>
      <c r="K2206" s="34">
        <v>204.02692307692303</v>
      </c>
      <c r="L2206" s="34">
        <v>154.46896551724137</v>
      </c>
      <c r="M2206" s="34">
        <v>83.396551724137936</v>
      </c>
      <c r="N2206" s="34">
        <v>330</v>
      </c>
      <c r="O2206" s="34">
        <v>0.9</v>
      </c>
      <c r="P2206" s="34">
        <v>0.93333333333333335</v>
      </c>
      <c r="Q2206" s="34">
        <v>0.96666666666666667</v>
      </c>
      <c r="R2206" s="34">
        <v>0.93333333333333335</v>
      </c>
      <c r="S2206" s="34">
        <v>0.96666666666666667</v>
      </c>
      <c r="T2206" s="34">
        <v>0.9</v>
      </c>
      <c r="U2206" s="34">
        <v>0.9</v>
      </c>
      <c r="V2206" s="34">
        <v>0.8</v>
      </c>
      <c r="W2206" s="34">
        <v>0.9</v>
      </c>
      <c r="X2206" s="34">
        <v>0.8666666666666667</v>
      </c>
      <c r="Y2206" s="34">
        <v>0.96666666666666667</v>
      </c>
      <c r="Z2206" s="34">
        <v>0.96666666666666667</v>
      </c>
      <c r="AA2206" s="34">
        <v>0.91666666666666663</v>
      </c>
    </row>
    <row r="2207" spans="1:27" ht="15.75" customHeight="1" x14ac:dyDescent="0.25">
      <c r="A2207" s="34">
        <v>35080120</v>
      </c>
      <c r="B2207" s="34">
        <v>40.472727272727276</v>
      </c>
      <c r="C2207" s="34">
        <v>79.827272727272728</v>
      </c>
      <c r="D2207" s="34">
        <v>105.57499999999999</v>
      </c>
      <c r="E2207" s="34">
        <v>272.45999999999998</v>
      </c>
      <c r="F2207" s="34">
        <v>391.63636363636363</v>
      </c>
      <c r="G2207" s="34">
        <v>451.92727272727279</v>
      </c>
      <c r="H2207" s="34">
        <v>529.06999999999994</v>
      </c>
      <c r="I2207" s="34">
        <v>387.0181818181818</v>
      </c>
      <c r="J2207" s="34">
        <v>259.86</v>
      </c>
      <c r="K2207" s="34">
        <v>224.73000000000002</v>
      </c>
      <c r="L2207" s="34">
        <v>166.20999999999998</v>
      </c>
      <c r="M2207" s="34">
        <v>82.027272727272717</v>
      </c>
      <c r="N2207" s="34">
        <v>128</v>
      </c>
      <c r="O2207" s="34">
        <v>0.36666666666666664</v>
      </c>
      <c r="P2207" s="34">
        <v>0.36666666666666664</v>
      </c>
      <c r="Q2207" s="34">
        <v>0.4</v>
      </c>
      <c r="R2207" s="34">
        <v>0.33333333333333331</v>
      </c>
      <c r="S2207" s="34">
        <v>0.36666666666666664</v>
      </c>
      <c r="T2207" s="34">
        <v>0.36666666666666664</v>
      </c>
      <c r="U2207" s="34">
        <v>0.33333333333333331</v>
      </c>
      <c r="V2207" s="34">
        <v>0.36666666666666664</v>
      </c>
      <c r="W2207" s="34">
        <v>0.33333333333333331</v>
      </c>
      <c r="X2207" s="34">
        <v>0.33333333333333331</v>
      </c>
      <c r="Y2207" s="34">
        <v>0.33333333333333331</v>
      </c>
      <c r="Z2207" s="34">
        <v>0.36666666666666664</v>
      </c>
      <c r="AA2207" s="34">
        <v>0.35555555555555557</v>
      </c>
    </row>
    <row r="2208" spans="1:27" ht="15.75" customHeight="1" x14ac:dyDescent="0.25">
      <c r="A2208" s="34">
        <v>35080140</v>
      </c>
      <c r="B2208" s="34">
        <v>59.538461538461533</v>
      </c>
      <c r="C2208" s="34">
        <v>87.421428571428592</v>
      </c>
      <c r="D2208" s="34">
        <v>200.56923076923078</v>
      </c>
      <c r="E2208" s="34">
        <v>439.30833333333334</v>
      </c>
      <c r="F2208" s="34">
        <v>589.62727272727273</v>
      </c>
      <c r="G2208" s="34">
        <v>601.4153846153846</v>
      </c>
      <c r="H2208" s="34">
        <v>634.10833333333335</v>
      </c>
      <c r="I2208" s="34">
        <v>546.19090909090914</v>
      </c>
      <c r="J2208" s="34">
        <v>418.79090909090905</v>
      </c>
      <c r="K2208" s="34">
        <v>404.04999999999995</v>
      </c>
      <c r="L2208" s="34">
        <v>265.40833333333336</v>
      </c>
      <c r="M2208" s="34">
        <v>144.81818181818184</v>
      </c>
      <c r="N2208" s="34">
        <v>143</v>
      </c>
      <c r="O2208" s="34">
        <v>0.43333333333333335</v>
      </c>
      <c r="P2208" s="34">
        <v>0.46666666666666667</v>
      </c>
      <c r="Q2208" s="34">
        <v>0.43333333333333335</v>
      </c>
      <c r="R2208" s="34">
        <v>0.4</v>
      </c>
      <c r="S2208" s="34">
        <v>0.36666666666666664</v>
      </c>
      <c r="T2208" s="34">
        <v>0.43333333333333335</v>
      </c>
      <c r="U2208" s="34">
        <v>0.4</v>
      </c>
      <c r="V2208" s="34">
        <v>0.36666666666666664</v>
      </c>
      <c r="W2208" s="34">
        <v>0.36666666666666664</v>
      </c>
      <c r="X2208" s="34">
        <v>0.33333333333333331</v>
      </c>
      <c r="Y2208" s="34">
        <v>0.4</v>
      </c>
      <c r="Z2208" s="34">
        <v>0.36666666666666664</v>
      </c>
      <c r="AA2208" s="34">
        <v>0.3972222222222222</v>
      </c>
    </row>
    <row r="2209" spans="1:27" ht="15.75" customHeight="1" x14ac:dyDescent="0.25">
      <c r="A2209" s="34">
        <v>35085020</v>
      </c>
      <c r="B2209" s="34">
        <v>44.803703703703711</v>
      </c>
      <c r="C2209" s="34">
        <v>57.773913043478267</v>
      </c>
      <c r="D2209" s="34">
        <v>116.08076923076926</v>
      </c>
      <c r="E2209" s="34">
        <v>199.32692307692307</v>
      </c>
      <c r="F2209" s="34">
        <v>259.78571428571422</v>
      </c>
      <c r="G2209" s="34">
        <v>262.75555555555559</v>
      </c>
      <c r="H2209" s="34">
        <v>270.20909090909095</v>
      </c>
      <c r="I2209" s="34">
        <v>207.83599999999998</v>
      </c>
      <c r="J2209" s="34">
        <v>164.15384615384613</v>
      </c>
      <c r="K2209" s="34">
        <v>177.2</v>
      </c>
      <c r="L2209" s="34">
        <v>210.1541666666667</v>
      </c>
      <c r="M2209" s="34">
        <v>96.108000000000004</v>
      </c>
      <c r="N2209" s="34">
        <v>305</v>
      </c>
      <c r="O2209" s="34">
        <v>0.9</v>
      </c>
      <c r="P2209" s="34">
        <v>0.76666666666666672</v>
      </c>
      <c r="Q2209" s="34">
        <v>0.8666666666666667</v>
      </c>
      <c r="R2209" s="34">
        <v>0.8666666666666667</v>
      </c>
      <c r="S2209" s="34">
        <v>0.93333333333333335</v>
      </c>
      <c r="T2209" s="34">
        <v>0.9</v>
      </c>
      <c r="U2209" s="34">
        <v>0.73333333333333328</v>
      </c>
      <c r="V2209" s="34">
        <v>0.83333333333333337</v>
      </c>
      <c r="W2209" s="34">
        <v>0.8666666666666667</v>
      </c>
      <c r="X2209" s="34">
        <v>0.8666666666666667</v>
      </c>
      <c r="Y2209" s="34">
        <v>0.8</v>
      </c>
      <c r="Z2209" s="34">
        <v>0.83333333333333337</v>
      </c>
      <c r="AA2209" s="34">
        <v>0.84722222222222221</v>
      </c>
    </row>
    <row r="2210" spans="1:27" ht="15.75" customHeight="1" x14ac:dyDescent="0.25">
      <c r="A2210" s="34">
        <v>35085040</v>
      </c>
      <c r="B2210" s="34">
        <v>26.008000000000003</v>
      </c>
      <c r="C2210" s="34">
        <v>29.351851851851862</v>
      </c>
      <c r="D2210" s="34">
        <v>71.587500000000006</v>
      </c>
      <c r="E2210" s="34">
        <v>156.49230769230769</v>
      </c>
      <c r="F2210" s="34">
        <v>224.11034482758623</v>
      </c>
      <c r="G2210" s="34">
        <v>247.27931034482756</v>
      </c>
      <c r="H2210" s="34">
        <v>248.07333333333332</v>
      </c>
      <c r="I2210" s="34">
        <v>220.34999999999994</v>
      </c>
      <c r="J2210" s="34">
        <v>149.63666666666668</v>
      </c>
      <c r="K2210" s="34">
        <v>136.32222222222225</v>
      </c>
      <c r="L2210" s="34">
        <v>108.58888888888886</v>
      </c>
      <c r="M2210" s="34">
        <v>56.617391304347827</v>
      </c>
      <c r="N2210" s="34">
        <v>325</v>
      </c>
      <c r="O2210" s="34">
        <v>0.83333333333333337</v>
      </c>
      <c r="P2210" s="34">
        <v>0.9</v>
      </c>
      <c r="Q2210" s="34">
        <v>0.8</v>
      </c>
      <c r="R2210" s="34">
        <v>0.8666666666666667</v>
      </c>
      <c r="S2210" s="34">
        <v>0.96666666666666667</v>
      </c>
      <c r="T2210" s="34">
        <v>0.96666666666666667</v>
      </c>
      <c r="U2210" s="34">
        <v>1</v>
      </c>
      <c r="V2210" s="34">
        <v>0.93333333333333335</v>
      </c>
      <c r="W2210" s="34">
        <v>1</v>
      </c>
      <c r="X2210" s="34">
        <v>0.9</v>
      </c>
      <c r="Y2210" s="34">
        <v>0.9</v>
      </c>
      <c r="Z2210" s="34">
        <v>0.76666666666666672</v>
      </c>
      <c r="AA2210" s="34">
        <v>0.90277777777777779</v>
      </c>
    </row>
    <row r="2211" spans="1:27" ht="15.75" customHeight="1" x14ac:dyDescent="0.25">
      <c r="A2211" s="34">
        <v>35085050</v>
      </c>
      <c r="B2211" s="34">
        <v>43.686206896551717</v>
      </c>
      <c r="C2211" s="34">
        <v>53.037931034482753</v>
      </c>
      <c r="D2211" s="34">
        <v>131.01111111111112</v>
      </c>
      <c r="E2211" s="34">
        <v>289.35172413793094</v>
      </c>
      <c r="F2211" s="34">
        <v>432.35172413793106</v>
      </c>
      <c r="G2211" s="34">
        <v>444.45172413793097</v>
      </c>
      <c r="H2211" s="34">
        <v>419.94074074074075</v>
      </c>
      <c r="I2211" s="34">
        <v>383.6964285714285</v>
      </c>
      <c r="J2211" s="34">
        <v>272.42857142857139</v>
      </c>
      <c r="K2211" s="34">
        <v>258.86538461538464</v>
      </c>
      <c r="L2211" s="34">
        <v>222.50344827586207</v>
      </c>
      <c r="M2211" s="34">
        <v>79.459259259259269</v>
      </c>
      <c r="N2211" s="34">
        <v>337</v>
      </c>
      <c r="O2211" s="34">
        <v>0.96666666666666667</v>
      </c>
      <c r="P2211" s="34">
        <v>0.96666666666666667</v>
      </c>
      <c r="Q2211" s="34">
        <v>0.9</v>
      </c>
      <c r="R2211" s="34">
        <v>0.96666666666666667</v>
      </c>
      <c r="S2211" s="34">
        <v>0.96666666666666667</v>
      </c>
      <c r="T2211" s="34">
        <v>0.96666666666666667</v>
      </c>
      <c r="U2211" s="34">
        <v>0.9</v>
      </c>
      <c r="V2211" s="34">
        <v>0.93333333333333335</v>
      </c>
      <c r="W2211" s="34">
        <v>0.93333333333333335</v>
      </c>
      <c r="X2211" s="34">
        <v>0.8666666666666667</v>
      </c>
      <c r="Y2211" s="34">
        <v>0.96666666666666667</v>
      </c>
      <c r="Z2211" s="34">
        <v>0.9</v>
      </c>
      <c r="AA2211" s="34">
        <v>0.93611111111111112</v>
      </c>
    </row>
    <row r="2212" spans="1:27" ht="15.75" customHeight="1" x14ac:dyDescent="0.25">
      <c r="A2212" s="34">
        <v>35087070</v>
      </c>
      <c r="B2212" s="34">
        <v>85.26666666666668</v>
      </c>
      <c r="C2212" s="34">
        <v>116.54999999999998</v>
      </c>
      <c r="D2212" s="34">
        <v>180.5</v>
      </c>
      <c r="E2212" s="34">
        <v>462.07</v>
      </c>
      <c r="F2212" s="34">
        <v>620.875</v>
      </c>
      <c r="G2212" s="34">
        <v>630</v>
      </c>
      <c r="H2212" s="34">
        <v>669</v>
      </c>
      <c r="I2212" s="34">
        <v>513.1</v>
      </c>
      <c r="J2212" s="34">
        <v>399.97500000000002</v>
      </c>
      <c r="K2212" s="34">
        <v>400.82500000000005</v>
      </c>
      <c r="L2212" s="34">
        <v>281.88888888888891</v>
      </c>
      <c r="M2212" s="34">
        <v>149.125</v>
      </c>
      <c r="N2212" s="34">
        <v>104</v>
      </c>
      <c r="O2212" s="34">
        <v>0.3</v>
      </c>
      <c r="P2212" s="34">
        <v>0.26666666666666666</v>
      </c>
      <c r="Q2212" s="34">
        <v>0.3</v>
      </c>
      <c r="R2212" s="34">
        <v>0.33333333333333331</v>
      </c>
      <c r="S2212" s="34">
        <v>0.26666666666666666</v>
      </c>
      <c r="T2212" s="34">
        <v>0.3</v>
      </c>
      <c r="U2212" s="34">
        <v>0.3</v>
      </c>
      <c r="V2212" s="34">
        <v>0.3</v>
      </c>
      <c r="W2212" s="34">
        <v>0.26666666666666666</v>
      </c>
      <c r="X2212" s="34">
        <v>0.26666666666666666</v>
      </c>
      <c r="Y2212" s="34">
        <v>0.3</v>
      </c>
      <c r="Z2212" s="34">
        <v>0.26666666666666666</v>
      </c>
      <c r="AA2212" s="34">
        <v>0.28888888888888886</v>
      </c>
    </row>
    <row r="2213" spans="1:27" ht="15.75" customHeight="1" x14ac:dyDescent="0.25">
      <c r="A2213" s="34">
        <v>35090050</v>
      </c>
      <c r="B2213" s="34">
        <v>43.262068965517244</v>
      </c>
      <c r="C2213" s="34">
        <v>69.857142857142861</v>
      </c>
      <c r="D2213" s="34">
        <v>137.34642857142856</v>
      </c>
      <c r="E2213" s="34">
        <v>362.60740740740744</v>
      </c>
      <c r="F2213" s="34">
        <v>489.0423076923077</v>
      </c>
      <c r="G2213" s="34">
        <v>526.61785714285702</v>
      </c>
      <c r="H2213" s="34">
        <v>523.47692307692307</v>
      </c>
      <c r="I2213" s="34">
        <v>494.32499999999999</v>
      </c>
      <c r="J2213" s="34">
        <v>367.73793103448276</v>
      </c>
      <c r="K2213" s="34">
        <v>315.54074074074077</v>
      </c>
      <c r="L2213" s="34">
        <v>238.7076923076923</v>
      </c>
      <c r="M2213" s="34">
        <v>91.179310344827599</v>
      </c>
      <c r="N2213" s="34">
        <v>331</v>
      </c>
      <c r="O2213" s="34">
        <v>0.96666666666666667</v>
      </c>
      <c r="P2213" s="34">
        <v>0.93333333333333335</v>
      </c>
      <c r="Q2213" s="34">
        <v>0.93333333333333335</v>
      </c>
      <c r="R2213" s="34">
        <v>0.9</v>
      </c>
      <c r="S2213" s="34">
        <v>0.8666666666666667</v>
      </c>
      <c r="T2213" s="34">
        <v>0.93333333333333335</v>
      </c>
      <c r="U2213" s="34">
        <v>0.8666666666666667</v>
      </c>
      <c r="V2213" s="34">
        <v>0.93333333333333335</v>
      </c>
      <c r="W2213" s="34">
        <v>0.96666666666666667</v>
      </c>
      <c r="X2213" s="34">
        <v>0.9</v>
      </c>
      <c r="Y2213" s="34">
        <v>0.8666666666666667</v>
      </c>
      <c r="Z2213" s="34">
        <v>0.96666666666666667</v>
      </c>
      <c r="AA2213" s="34">
        <v>0.9194444444444444</v>
      </c>
    </row>
    <row r="2214" spans="1:27" ht="15.75" customHeight="1" x14ac:dyDescent="0.25">
      <c r="A2214" s="34">
        <v>35090060</v>
      </c>
      <c r="B2214" s="34">
        <v>55.162068965517243</v>
      </c>
      <c r="C2214" s="34">
        <v>66.046428571428564</v>
      </c>
      <c r="D2214" s="34">
        <v>138.98888888888888</v>
      </c>
      <c r="E2214" s="34">
        <v>235.23103448275864</v>
      </c>
      <c r="F2214" s="34">
        <v>306.90000000000003</v>
      </c>
      <c r="G2214" s="34">
        <v>351.38965517241371</v>
      </c>
      <c r="H2214" s="34">
        <v>370.83103448275864</v>
      </c>
      <c r="I2214" s="34">
        <v>309.44799999999998</v>
      </c>
      <c r="J2214" s="34">
        <v>227.06428571428572</v>
      </c>
      <c r="K2214" s="34">
        <v>231.52692307692311</v>
      </c>
      <c r="L2214" s="34">
        <v>167.69285714285712</v>
      </c>
      <c r="M2214" s="34">
        <v>95.735714285714266</v>
      </c>
      <c r="N2214" s="34">
        <v>333</v>
      </c>
      <c r="O2214" s="34">
        <v>0.96666666666666667</v>
      </c>
      <c r="P2214" s="34">
        <v>0.93333333333333335</v>
      </c>
      <c r="Q2214" s="34">
        <v>0.9</v>
      </c>
      <c r="R2214" s="34">
        <v>0.96666666666666667</v>
      </c>
      <c r="S2214" s="34">
        <v>0.9</v>
      </c>
      <c r="T2214" s="34">
        <v>0.96666666666666667</v>
      </c>
      <c r="U2214" s="34">
        <v>0.96666666666666667</v>
      </c>
      <c r="V2214" s="34">
        <v>0.83333333333333337</v>
      </c>
      <c r="W2214" s="34">
        <v>0.93333333333333335</v>
      </c>
      <c r="X2214" s="34">
        <v>0.8666666666666667</v>
      </c>
      <c r="Y2214" s="34">
        <v>0.93333333333333335</v>
      </c>
      <c r="Z2214" s="34">
        <v>0.93333333333333335</v>
      </c>
      <c r="AA2214" s="34">
        <v>0.92500000000000004</v>
      </c>
    </row>
    <row r="2215" spans="1:27" ht="15.75" customHeight="1" x14ac:dyDescent="0.25">
      <c r="A2215" s="34">
        <v>35090070</v>
      </c>
      <c r="B2215" s="34">
        <v>17.48076923076923</v>
      </c>
      <c r="C2215" s="34">
        <v>25.057142857142857</v>
      </c>
      <c r="D2215" s="34">
        <v>63.744827586206888</v>
      </c>
      <c r="E2215" s="34">
        <v>116.2689655172414</v>
      </c>
      <c r="F2215" s="34">
        <v>185.12962962962962</v>
      </c>
      <c r="G2215" s="34">
        <v>202.73461538461541</v>
      </c>
      <c r="H2215" s="34">
        <v>221.10740740740741</v>
      </c>
      <c r="I2215" s="34">
        <v>194.72758620689655</v>
      </c>
      <c r="J2215" s="34">
        <v>152.00344827586213</v>
      </c>
      <c r="K2215" s="34">
        <v>125.61481481481479</v>
      </c>
      <c r="L2215" s="34">
        <v>80.784615384615364</v>
      </c>
      <c r="M2215" s="34">
        <v>29.185185185185187</v>
      </c>
      <c r="N2215" s="34">
        <v>330</v>
      </c>
      <c r="O2215" s="34">
        <v>0.8666666666666667</v>
      </c>
      <c r="P2215" s="34">
        <v>0.93333333333333335</v>
      </c>
      <c r="Q2215" s="34">
        <v>0.96666666666666667</v>
      </c>
      <c r="R2215" s="34">
        <v>0.96666666666666667</v>
      </c>
      <c r="S2215" s="34">
        <v>0.9</v>
      </c>
      <c r="T2215" s="34">
        <v>0.8666666666666667</v>
      </c>
      <c r="U2215" s="34">
        <v>0.9</v>
      </c>
      <c r="V2215" s="34">
        <v>0.96666666666666667</v>
      </c>
      <c r="W2215" s="34">
        <v>0.96666666666666667</v>
      </c>
      <c r="X2215" s="34">
        <v>0.9</v>
      </c>
      <c r="Y2215" s="34">
        <v>0.8666666666666667</v>
      </c>
      <c r="Z2215" s="34">
        <v>0.9</v>
      </c>
      <c r="AA2215" s="34">
        <v>0.91666666666666663</v>
      </c>
    </row>
    <row r="2216" spans="1:27" ht="15.75" customHeight="1" x14ac:dyDescent="0.25">
      <c r="A2216" s="34">
        <v>35090090</v>
      </c>
      <c r="B2216" s="34">
        <v>0</v>
      </c>
      <c r="C2216" s="34">
        <v>4</v>
      </c>
      <c r="D2216" s="34">
        <v>62</v>
      </c>
      <c r="E2216" s="34">
        <v>123</v>
      </c>
      <c r="F2216" s="34">
        <v>233</v>
      </c>
      <c r="G2216" s="34">
        <v>210.5</v>
      </c>
      <c r="H2216" s="34">
        <v>315</v>
      </c>
      <c r="I2216" s="34">
        <v>196</v>
      </c>
      <c r="J2216" s="34">
        <v>84</v>
      </c>
      <c r="K2216" s="34">
        <v>67.5</v>
      </c>
      <c r="L2216" s="34">
        <v>13</v>
      </c>
      <c r="M2216" s="34">
        <v>6</v>
      </c>
      <c r="N2216" s="34">
        <v>17</v>
      </c>
      <c r="O2216" s="34">
        <v>3.3333333333333333E-2</v>
      </c>
      <c r="P2216" s="34">
        <v>3.3333333333333333E-2</v>
      </c>
      <c r="Q2216" s="34">
        <v>3.3333333333333333E-2</v>
      </c>
      <c r="R2216" s="34">
        <v>3.3333333333333333E-2</v>
      </c>
      <c r="S2216" s="34">
        <v>3.3333333333333333E-2</v>
      </c>
      <c r="T2216" s="34">
        <v>6.6666666666666666E-2</v>
      </c>
      <c r="U2216" s="34">
        <v>6.6666666666666666E-2</v>
      </c>
      <c r="V2216" s="34">
        <v>6.6666666666666666E-2</v>
      </c>
      <c r="W2216" s="34">
        <v>6.6666666666666666E-2</v>
      </c>
      <c r="X2216" s="34">
        <v>6.6666666666666666E-2</v>
      </c>
      <c r="Y2216" s="34">
        <v>3.3333333333333333E-2</v>
      </c>
      <c r="Z2216" s="34">
        <v>3.3333333333333333E-2</v>
      </c>
      <c r="AA2216" s="34">
        <v>4.7222222222222221E-2</v>
      </c>
    </row>
    <row r="2217" spans="1:27" ht="15.75" customHeight="1" x14ac:dyDescent="0.25">
      <c r="A2217" s="34">
        <v>35090100</v>
      </c>
      <c r="B2217" s="34">
        <v>0.3</v>
      </c>
      <c r="C2217" s="34">
        <v>8.9</v>
      </c>
      <c r="D2217" s="34">
        <v>55.2</v>
      </c>
      <c r="E2217" s="34">
        <v>57.800000000000011</v>
      </c>
      <c r="F2217" s="34">
        <v>175.90000000000003</v>
      </c>
      <c r="G2217" s="34">
        <v>106.95000000000002</v>
      </c>
      <c r="H2217" s="34">
        <v>177.14999999999998</v>
      </c>
      <c r="I2217" s="34">
        <v>65.5</v>
      </c>
      <c r="J2217" s="34">
        <v>48.45</v>
      </c>
      <c r="K2217" s="34">
        <v>29.8</v>
      </c>
      <c r="L2217" s="34">
        <v>20.5</v>
      </c>
      <c r="M2217" s="34">
        <v>13.700000000000001</v>
      </c>
      <c r="N2217" s="34">
        <v>17</v>
      </c>
      <c r="O2217" s="34">
        <v>3.3333333333333333E-2</v>
      </c>
      <c r="P2217" s="34">
        <v>3.3333333333333333E-2</v>
      </c>
      <c r="Q2217" s="34">
        <v>3.3333333333333333E-2</v>
      </c>
      <c r="R2217" s="34">
        <v>3.3333333333333333E-2</v>
      </c>
      <c r="S2217" s="34">
        <v>3.3333333333333333E-2</v>
      </c>
      <c r="T2217" s="34">
        <v>6.6666666666666666E-2</v>
      </c>
      <c r="U2217" s="34">
        <v>6.6666666666666666E-2</v>
      </c>
      <c r="V2217" s="34">
        <v>6.6666666666666666E-2</v>
      </c>
      <c r="W2217" s="34">
        <v>6.6666666666666666E-2</v>
      </c>
      <c r="X2217" s="34">
        <v>6.6666666666666666E-2</v>
      </c>
      <c r="Y2217" s="34">
        <v>3.3333333333333333E-2</v>
      </c>
      <c r="Z2217" s="34">
        <v>3.3333333333333333E-2</v>
      </c>
      <c r="AA2217" s="34">
        <v>4.7222222222222221E-2</v>
      </c>
    </row>
    <row r="2218" spans="1:27" ht="15.75" customHeight="1" x14ac:dyDescent="0.25">
      <c r="A2218" s="34">
        <v>35090110</v>
      </c>
      <c r="B2218" s="34">
        <v>38.473913043478262</v>
      </c>
      <c r="C2218" s="34">
        <v>55.439130434782605</v>
      </c>
      <c r="D2218" s="34">
        <v>183.88333333333333</v>
      </c>
      <c r="E2218" s="34">
        <v>411.4708333333333</v>
      </c>
      <c r="F2218" s="34">
        <v>509.9083333333333</v>
      </c>
      <c r="G2218" s="34">
        <v>461.74545454545455</v>
      </c>
      <c r="H2218" s="34">
        <v>479.38181818181818</v>
      </c>
      <c r="I2218" s="34">
        <v>410.20434782608697</v>
      </c>
      <c r="J2218" s="34">
        <v>356.38260869565215</v>
      </c>
      <c r="K2218" s="34">
        <v>347.95652173913044</v>
      </c>
      <c r="L2218" s="34">
        <v>279.35238095238094</v>
      </c>
      <c r="M2218" s="34">
        <v>98.63636363636364</v>
      </c>
      <c r="N2218" s="34">
        <v>274</v>
      </c>
      <c r="O2218" s="34">
        <v>0.76666666666666672</v>
      </c>
      <c r="P2218" s="34">
        <v>0.76666666666666672</v>
      </c>
      <c r="Q2218" s="34">
        <v>0.8</v>
      </c>
      <c r="R2218" s="34">
        <v>0.8</v>
      </c>
      <c r="S2218" s="34">
        <v>0.8</v>
      </c>
      <c r="T2218" s="34">
        <v>0.73333333333333328</v>
      </c>
      <c r="U2218" s="34">
        <v>0.73333333333333328</v>
      </c>
      <c r="V2218" s="34">
        <v>0.76666666666666672</v>
      </c>
      <c r="W2218" s="34">
        <v>0.76666666666666672</v>
      </c>
      <c r="X2218" s="34">
        <v>0.76666666666666672</v>
      </c>
      <c r="Y2218" s="34">
        <v>0.7</v>
      </c>
      <c r="Z2218" s="34">
        <v>0.73333333333333328</v>
      </c>
      <c r="AA2218" s="34">
        <v>0.76111111111111107</v>
      </c>
    </row>
    <row r="2219" spans="1:27" ht="15.75" customHeight="1" x14ac:dyDescent="0.25">
      <c r="A2219" s="34">
        <v>35095020</v>
      </c>
      <c r="B2219" s="34">
        <v>96</v>
      </c>
      <c r="C2219" s="34">
        <v>0</v>
      </c>
      <c r="D2219" s="34">
        <v>372</v>
      </c>
      <c r="E2219" s="34" t="s">
        <v>1930</v>
      </c>
      <c r="F2219" s="34" t="s">
        <v>1930</v>
      </c>
      <c r="G2219" s="34">
        <v>407</v>
      </c>
      <c r="H2219" s="34" t="s">
        <v>1930</v>
      </c>
      <c r="I2219" s="34" t="s">
        <v>1930</v>
      </c>
      <c r="J2219" s="34">
        <v>458</v>
      </c>
      <c r="K2219" s="34">
        <v>548</v>
      </c>
      <c r="L2219" s="34">
        <v>203</v>
      </c>
      <c r="M2219" s="34">
        <v>130</v>
      </c>
      <c r="N2219" s="34">
        <v>8</v>
      </c>
      <c r="O2219" s="34">
        <v>3.3333333333333333E-2</v>
      </c>
      <c r="P2219" s="34">
        <v>3.3333333333333333E-2</v>
      </c>
      <c r="Q2219" s="34">
        <v>3.3333333333333333E-2</v>
      </c>
      <c r="R2219" s="34">
        <v>0</v>
      </c>
      <c r="S2219" s="34">
        <v>0</v>
      </c>
      <c r="T2219" s="34">
        <v>3.3333333333333333E-2</v>
      </c>
      <c r="U2219" s="34">
        <v>0</v>
      </c>
      <c r="V2219" s="34">
        <v>0</v>
      </c>
      <c r="W2219" s="34">
        <v>3.3333333333333333E-2</v>
      </c>
      <c r="X2219" s="34">
        <v>3.3333333333333333E-2</v>
      </c>
      <c r="Y2219" s="34">
        <v>3.3333333333333333E-2</v>
      </c>
      <c r="Z2219" s="34">
        <v>3.3333333333333333E-2</v>
      </c>
      <c r="AA2219" s="34">
        <v>2.2222222222222223E-2</v>
      </c>
    </row>
    <row r="2220" spans="1:27" ht="15.75" customHeight="1" x14ac:dyDescent="0.25">
      <c r="A2220" s="34">
        <v>35095030</v>
      </c>
      <c r="B2220" s="34">
        <v>21.643478260869564</v>
      </c>
      <c r="C2220" s="34">
        <v>32.677272727272729</v>
      </c>
      <c r="D2220" s="34">
        <v>64.249999999999986</v>
      </c>
      <c r="E2220" s="34">
        <v>85.56</v>
      </c>
      <c r="F2220" s="34">
        <v>85.463636363636368</v>
      </c>
      <c r="G2220" s="34">
        <v>78.578260869565213</v>
      </c>
      <c r="H2220" s="34">
        <v>85.84347826086956</v>
      </c>
      <c r="I2220" s="34">
        <v>60.247826086956515</v>
      </c>
      <c r="J2220" s="34">
        <v>56.977272727272741</v>
      </c>
      <c r="K2220" s="34">
        <v>78.942857142857136</v>
      </c>
      <c r="L2220" s="34">
        <v>98.374999999999986</v>
      </c>
      <c r="M2220" s="34">
        <v>21.361111111111111</v>
      </c>
      <c r="N2220" s="34">
        <v>259</v>
      </c>
      <c r="O2220" s="34">
        <v>0.76666666666666672</v>
      </c>
      <c r="P2220" s="34">
        <v>0.73333333333333328</v>
      </c>
      <c r="Q2220" s="34">
        <v>0.73333333333333328</v>
      </c>
      <c r="R2220" s="34">
        <v>0.66666666666666663</v>
      </c>
      <c r="S2220" s="34">
        <v>0.73333333333333328</v>
      </c>
      <c r="T2220" s="34">
        <v>0.76666666666666672</v>
      </c>
      <c r="U2220" s="34">
        <v>0.76666666666666672</v>
      </c>
      <c r="V2220" s="34">
        <v>0.76666666666666672</v>
      </c>
      <c r="W2220" s="34">
        <v>0.73333333333333328</v>
      </c>
      <c r="X2220" s="34">
        <v>0.7</v>
      </c>
      <c r="Y2220" s="34">
        <v>0.66666666666666663</v>
      </c>
      <c r="Z2220" s="34">
        <v>0.6</v>
      </c>
      <c r="AA2220" s="34">
        <v>0.71944444444444444</v>
      </c>
    </row>
    <row r="2221" spans="1:27" ht="15.75" customHeight="1" x14ac:dyDescent="0.25">
      <c r="A2221" s="34">
        <v>35095040</v>
      </c>
      <c r="B2221" s="34">
        <v>119</v>
      </c>
      <c r="C2221" s="34" t="s">
        <v>1930</v>
      </c>
      <c r="D2221" s="34">
        <v>25</v>
      </c>
      <c r="E2221" s="34">
        <v>34</v>
      </c>
      <c r="F2221" s="34">
        <v>6</v>
      </c>
      <c r="G2221" s="34">
        <v>0</v>
      </c>
      <c r="H2221" s="34">
        <v>2</v>
      </c>
      <c r="I2221" s="34">
        <v>26</v>
      </c>
      <c r="J2221" s="34">
        <v>8</v>
      </c>
      <c r="K2221" s="34">
        <v>21</v>
      </c>
      <c r="L2221" s="34" t="s">
        <v>1930</v>
      </c>
      <c r="M2221" s="34" t="s">
        <v>1930</v>
      </c>
      <c r="N2221" s="34">
        <v>9</v>
      </c>
      <c r="O2221" s="34">
        <v>3.3333333333333333E-2</v>
      </c>
      <c r="P2221" s="34">
        <v>0</v>
      </c>
      <c r="Q2221" s="34">
        <v>3.3333333333333333E-2</v>
      </c>
      <c r="R2221" s="34">
        <v>3.3333333333333333E-2</v>
      </c>
      <c r="S2221" s="34">
        <v>3.3333333333333333E-2</v>
      </c>
      <c r="T2221" s="34">
        <v>3.3333333333333333E-2</v>
      </c>
      <c r="U2221" s="34">
        <v>3.3333333333333333E-2</v>
      </c>
      <c r="V2221" s="34">
        <v>3.3333333333333333E-2</v>
      </c>
      <c r="W2221" s="34">
        <v>3.3333333333333333E-2</v>
      </c>
      <c r="X2221" s="34">
        <v>3.3333333333333333E-2</v>
      </c>
      <c r="Y2221" s="34">
        <v>0</v>
      </c>
      <c r="Z2221" s="34">
        <v>0</v>
      </c>
      <c r="AA2221" s="34">
        <v>2.5000000000000001E-2</v>
      </c>
    </row>
    <row r="2222" spans="1:27" ht="15.75" customHeight="1" x14ac:dyDescent="0.25">
      <c r="A2222" s="34">
        <v>35095050</v>
      </c>
      <c r="B2222" s="34">
        <v>4.5999999999999996</v>
      </c>
      <c r="C2222" s="34">
        <v>6</v>
      </c>
      <c r="D2222" s="34">
        <v>48.199999999999996</v>
      </c>
      <c r="E2222" s="34">
        <v>66.150000000000006</v>
      </c>
      <c r="F2222" s="34">
        <v>153.25</v>
      </c>
      <c r="G2222" s="34">
        <v>128.45000000000002</v>
      </c>
      <c r="H2222" s="34">
        <v>194.5</v>
      </c>
      <c r="I2222" s="34">
        <v>82.500000000000014</v>
      </c>
      <c r="J2222" s="34" t="s">
        <v>1930</v>
      </c>
      <c r="K2222" s="34">
        <v>61.7</v>
      </c>
      <c r="L2222" s="34">
        <v>50.000000000000007</v>
      </c>
      <c r="M2222" s="34">
        <v>0.2</v>
      </c>
      <c r="N2222" s="34">
        <v>17</v>
      </c>
      <c r="O2222" s="34">
        <v>6.6666666666666666E-2</v>
      </c>
      <c r="P2222" s="34">
        <v>6.6666666666666666E-2</v>
      </c>
      <c r="Q2222" s="34">
        <v>6.6666666666666666E-2</v>
      </c>
      <c r="R2222" s="34">
        <v>6.6666666666666666E-2</v>
      </c>
      <c r="S2222" s="34">
        <v>6.6666666666666666E-2</v>
      </c>
      <c r="T2222" s="34">
        <v>6.6666666666666666E-2</v>
      </c>
      <c r="U2222" s="34">
        <v>3.3333333333333333E-2</v>
      </c>
      <c r="V2222" s="34">
        <v>3.3333333333333333E-2</v>
      </c>
      <c r="W2222" s="34">
        <v>0</v>
      </c>
      <c r="X2222" s="34">
        <v>3.3333333333333333E-2</v>
      </c>
      <c r="Y2222" s="34">
        <v>3.3333333333333333E-2</v>
      </c>
      <c r="Z2222" s="34">
        <v>3.3333333333333333E-2</v>
      </c>
      <c r="AA2222" s="34">
        <v>4.7222222222222221E-2</v>
      </c>
    </row>
    <row r="2223" spans="1:27" ht="15.75" customHeight="1" x14ac:dyDescent="0.25">
      <c r="A2223" s="34">
        <v>35095060</v>
      </c>
      <c r="B2223" s="34">
        <v>0</v>
      </c>
      <c r="C2223" s="34">
        <v>31.700000000000003</v>
      </c>
      <c r="D2223" s="34">
        <v>63.099999999999994</v>
      </c>
      <c r="E2223" s="34">
        <v>56.600000000000009</v>
      </c>
      <c r="F2223" s="34">
        <v>159.6</v>
      </c>
      <c r="G2223" s="34">
        <v>107.20000000000002</v>
      </c>
      <c r="H2223" s="34">
        <v>157.29999999999995</v>
      </c>
      <c r="I2223" s="34">
        <v>83</v>
      </c>
      <c r="J2223" s="34">
        <v>48.099999999999994</v>
      </c>
      <c r="K2223" s="34">
        <v>39.5</v>
      </c>
      <c r="L2223" s="34" t="s">
        <v>1930</v>
      </c>
      <c r="M2223" s="34" t="s">
        <v>1930</v>
      </c>
      <c r="N2223" s="34">
        <v>10</v>
      </c>
      <c r="O2223" s="34">
        <v>3.3333333333333333E-2</v>
      </c>
      <c r="P2223" s="34">
        <v>3.3333333333333333E-2</v>
      </c>
      <c r="Q2223" s="34">
        <v>3.3333333333333333E-2</v>
      </c>
      <c r="R2223" s="34">
        <v>3.3333333333333333E-2</v>
      </c>
      <c r="S2223" s="34">
        <v>3.3333333333333333E-2</v>
      </c>
      <c r="T2223" s="34">
        <v>3.3333333333333333E-2</v>
      </c>
      <c r="U2223" s="34">
        <v>3.3333333333333333E-2</v>
      </c>
      <c r="V2223" s="34">
        <v>3.3333333333333333E-2</v>
      </c>
      <c r="W2223" s="34">
        <v>3.3333333333333333E-2</v>
      </c>
      <c r="X2223" s="34">
        <v>3.3333333333333333E-2</v>
      </c>
      <c r="Y2223" s="34">
        <v>0</v>
      </c>
      <c r="Z2223" s="34">
        <v>0</v>
      </c>
      <c r="AA2223" s="34">
        <v>2.7777777777777776E-2</v>
      </c>
    </row>
    <row r="2224" spans="1:27" ht="15.75" customHeight="1" x14ac:dyDescent="0.25">
      <c r="A2224" s="34">
        <v>35095070</v>
      </c>
      <c r="B2224" s="34">
        <v>0.5</v>
      </c>
      <c r="C2224" s="34">
        <v>15.899999999999999</v>
      </c>
      <c r="D2224" s="34" t="s">
        <v>1930</v>
      </c>
      <c r="E2224" s="34">
        <v>111.49999999999999</v>
      </c>
      <c r="F2224" s="34">
        <v>231.60000000000002</v>
      </c>
      <c r="G2224" s="34">
        <v>149.00000000000003</v>
      </c>
      <c r="H2224" s="34">
        <v>332.34999999999991</v>
      </c>
      <c r="I2224" s="34">
        <v>180.90000000000003</v>
      </c>
      <c r="J2224" s="34">
        <v>92.3</v>
      </c>
      <c r="K2224" s="34">
        <v>67.349999999999994</v>
      </c>
      <c r="L2224" s="34">
        <v>26.499999999999996</v>
      </c>
      <c r="M2224" s="34">
        <v>7.8</v>
      </c>
      <c r="N2224" s="34">
        <v>15</v>
      </c>
      <c r="O2224" s="34">
        <v>3.3333333333333333E-2</v>
      </c>
      <c r="P2224" s="34">
        <v>3.3333333333333333E-2</v>
      </c>
      <c r="Q2224" s="34">
        <v>0</v>
      </c>
      <c r="R2224" s="34">
        <v>3.3333333333333333E-2</v>
      </c>
      <c r="S2224" s="34">
        <v>3.3333333333333333E-2</v>
      </c>
      <c r="T2224" s="34">
        <v>3.3333333333333333E-2</v>
      </c>
      <c r="U2224" s="34">
        <v>6.6666666666666666E-2</v>
      </c>
      <c r="V2224" s="34">
        <v>6.6666666666666666E-2</v>
      </c>
      <c r="W2224" s="34">
        <v>6.6666666666666666E-2</v>
      </c>
      <c r="X2224" s="34">
        <v>6.6666666666666666E-2</v>
      </c>
      <c r="Y2224" s="34">
        <v>3.3333333333333333E-2</v>
      </c>
      <c r="Z2224" s="34">
        <v>3.3333333333333333E-2</v>
      </c>
      <c r="AA2224" s="34">
        <v>4.1666666666666664E-2</v>
      </c>
    </row>
    <row r="2225" spans="1:27" ht="15.75" customHeight="1" x14ac:dyDescent="0.25">
      <c r="A2225" s="34">
        <v>35095080</v>
      </c>
      <c r="B2225" s="34">
        <v>2.9</v>
      </c>
      <c r="C2225" s="34">
        <v>46.800000000000004</v>
      </c>
      <c r="D2225" s="34">
        <v>64</v>
      </c>
      <c r="E2225" s="34">
        <v>106.2</v>
      </c>
      <c r="F2225" s="34">
        <v>202.4</v>
      </c>
      <c r="G2225" s="34">
        <v>76.599999999999994</v>
      </c>
      <c r="H2225" s="34">
        <v>106.15</v>
      </c>
      <c r="I2225" s="34">
        <v>61.900000000000006</v>
      </c>
      <c r="J2225" s="34">
        <v>44.4</v>
      </c>
      <c r="K2225" s="34">
        <v>40.6</v>
      </c>
      <c r="L2225" s="34">
        <v>27</v>
      </c>
      <c r="M2225" s="34">
        <v>3</v>
      </c>
      <c r="N2225" s="34">
        <v>17</v>
      </c>
      <c r="O2225" s="34">
        <v>3.3333333333333333E-2</v>
      </c>
      <c r="P2225" s="34">
        <v>3.3333333333333333E-2</v>
      </c>
      <c r="Q2225" s="34">
        <v>3.3333333333333333E-2</v>
      </c>
      <c r="R2225" s="34">
        <v>3.3333333333333333E-2</v>
      </c>
      <c r="S2225" s="34">
        <v>3.3333333333333333E-2</v>
      </c>
      <c r="T2225" s="34">
        <v>6.6666666666666666E-2</v>
      </c>
      <c r="U2225" s="34">
        <v>6.6666666666666666E-2</v>
      </c>
      <c r="V2225" s="34">
        <v>6.6666666666666666E-2</v>
      </c>
      <c r="W2225" s="34">
        <v>6.6666666666666666E-2</v>
      </c>
      <c r="X2225" s="34">
        <v>6.6666666666666666E-2</v>
      </c>
      <c r="Y2225" s="34">
        <v>3.3333333333333333E-2</v>
      </c>
      <c r="Z2225" s="34">
        <v>3.3333333333333333E-2</v>
      </c>
      <c r="AA2225" s="34">
        <v>4.7222222222222221E-2</v>
      </c>
    </row>
    <row r="2226" spans="1:27" ht="15.75" customHeight="1" x14ac:dyDescent="0.25">
      <c r="A2226" s="34">
        <v>35095090</v>
      </c>
      <c r="B2226" s="34">
        <v>0</v>
      </c>
      <c r="C2226" s="34">
        <v>18.100000000000001</v>
      </c>
      <c r="D2226" s="34">
        <v>88.3</v>
      </c>
      <c r="E2226" s="34">
        <v>108.7</v>
      </c>
      <c r="F2226" s="34">
        <v>160.19999999999993</v>
      </c>
      <c r="G2226" s="34">
        <v>241.4</v>
      </c>
      <c r="H2226" s="34">
        <v>228.49999999999997</v>
      </c>
      <c r="I2226" s="34">
        <v>147.19999999999999</v>
      </c>
      <c r="J2226" s="34">
        <v>86.600000000000009</v>
      </c>
      <c r="K2226" s="34">
        <v>70.199999999999989</v>
      </c>
      <c r="L2226" s="34" t="s">
        <v>1930</v>
      </c>
      <c r="M2226" s="34" t="s">
        <v>1930</v>
      </c>
      <c r="N2226" s="34">
        <v>11</v>
      </c>
      <c r="O2226" s="34">
        <v>3.3333333333333333E-2</v>
      </c>
      <c r="P2226" s="34">
        <v>3.3333333333333333E-2</v>
      </c>
      <c r="Q2226" s="34">
        <v>3.3333333333333333E-2</v>
      </c>
      <c r="R2226" s="34">
        <v>3.3333333333333333E-2</v>
      </c>
      <c r="S2226" s="34">
        <v>6.6666666666666666E-2</v>
      </c>
      <c r="T2226" s="34">
        <v>3.3333333333333333E-2</v>
      </c>
      <c r="U2226" s="34">
        <v>3.3333333333333333E-2</v>
      </c>
      <c r="V2226" s="34">
        <v>3.3333333333333333E-2</v>
      </c>
      <c r="W2226" s="34">
        <v>3.3333333333333333E-2</v>
      </c>
      <c r="X2226" s="34">
        <v>3.3333333333333333E-2</v>
      </c>
      <c r="Y2226" s="34">
        <v>0</v>
      </c>
      <c r="Z2226" s="34">
        <v>0</v>
      </c>
      <c r="AA2226" s="34">
        <v>3.0555555555555555E-2</v>
      </c>
    </row>
    <row r="2227" spans="1:27" ht="15.75" customHeight="1" x14ac:dyDescent="0.25">
      <c r="A2227" s="34">
        <v>35095100</v>
      </c>
      <c r="B2227" s="34">
        <v>0</v>
      </c>
      <c r="C2227" s="34">
        <v>31.200000000000003</v>
      </c>
      <c r="D2227" s="34">
        <v>48.8</v>
      </c>
      <c r="E2227" s="34">
        <v>64.100000000000009</v>
      </c>
      <c r="F2227" s="34">
        <v>139</v>
      </c>
      <c r="G2227" s="34">
        <v>78.5</v>
      </c>
      <c r="H2227" s="34">
        <v>94.699999999999974</v>
      </c>
      <c r="I2227" s="34">
        <v>49.95</v>
      </c>
      <c r="J2227" s="34">
        <v>29.05</v>
      </c>
      <c r="K2227" s="34">
        <v>19</v>
      </c>
      <c r="L2227" s="34">
        <v>7.5</v>
      </c>
      <c r="M2227" s="34">
        <v>2</v>
      </c>
      <c r="N2227" s="34">
        <v>16</v>
      </c>
      <c r="O2227" s="34">
        <v>3.3333333333333333E-2</v>
      </c>
      <c r="P2227" s="34">
        <v>3.3333333333333333E-2</v>
      </c>
      <c r="Q2227" s="34">
        <v>3.3333333333333333E-2</v>
      </c>
      <c r="R2227" s="34">
        <v>3.3333333333333333E-2</v>
      </c>
      <c r="S2227" s="34">
        <v>3.3333333333333333E-2</v>
      </c>
      <c r="T2227" s="34">
        <v>6.6666666666666666E-2</v>
      </c>
      <c r="U2227" s="34">
        <v>6.6666666666666666E-2</v>
      </c>
      <c r="V2227" s="34">
        <v>6.6666666666666666E-2</v>
      </c>
      <c r="W2227" s="34">
        <v>6.6666666666666666E-2</v>
      </c>
      <c r="X2227" s="34">
        <v>3.3333333333333333E-2</v>
      </c>
      <c r="Y2227" s="34">
        <v>3.3333333333333333E-2</v>
      </c>
      <c r="Z2227" s="34">
        <v>3.3333333333333333E-2</v>
      </c>
      <c r="AA2227" s="34">
        <v>4.4444444444444446E-2</v>
      </c>
    </row>
    <row r="2228" spans="1:27" ht="15.75" customHeight="1" x14ac:dyDescent="0.25">
      <c r="A2228" s="34">
        <v>35095110</v>
      </c>
      <c r="B2228" s="34">
        <v>18.196153846153848</v>
      </c>
      <c r="C2228" s="34">
        <v>41.315384615384609</v>
      </c>
      <c r="D2228" s="34">
        <v>116.98260869565217</v>
      </c>
      <c r="E2228" s="34">
        <v>354.99600000000004</v>
      </c>
      <c r="F2228" s="34">
        <v>402.26400000000007</v>
      </c>
      <c r="G2228" s="34">
        <v>367.89230769230767</v>
      </c>
      <c r="H2228" s="34">
        <v>346.98333333333329</v>
      </c>
      <c r="I2228" s="34">
        <v>287.32</v>
      </c>
      <c r="J2228" s="34">
        <v>296.50399999999996</v>
      </c>
      <c r="K2228" s="34">
        <v>301.07599999999996</v>
      </c>
      <c r="L2228" s="34">
        <v>183.93913043478261</v>
      </c>
      <c r="M2228" s="34">
        <v>57.804166666666667</v>
      </c>
      <c r="N2228" s="34">
        <v>297</v>
      </c>
      <c r="O2228" s="34">
        <v>0.8666666666666667</v>
      </c>
      <c r="P2228" s="34">
        <v>0.8666666666666667</v>
      </c>
      <c r="Q2228" s="34">
        <v>0.76666666666666672</v>
      </c>
      <c r="R2228" s="34">
        <v>0.83333333333333337</v>
      </c>
      <c r="S2228" s="34">
        <v>0.83333333333333337</v>
      </c>
      <c r="T2228" s="34">
        <v>0.8666666666666667</v>
      </c>
      <c r="U2228" s="34">
        <v>0.8</v>
      </c>
      <c r="V2228" s="34">
        <v>0.83333333333333337</v>
      </c>
      <c r="W2228" s="34">
        <v>0.83333333333333337</v>
      </c>
      <c r="X2228" s="34">
        <v>0.83333333333333337</v>
      </c>
      <c r="Y2228" s="34">
        <v>0.76666666666666672</v>
      </c>
      <c r="Z2228" s="34">
        <v>0.8</v>
      </c>
      <c r="AA2228" s="34">
        <v>0.82499999999999996</v>
      </c>
    </row>
    <row r="2229" spans="1:27" ht="15.75" customHeight="1" x14ac:dyDescent="0.25">
      <c r="A2229" s="34">
        <v>35097090</v>
      </c>
      <c r="B2229" s="34">
        <v>38.476666666666667</v>
      </c>
      <c r="C2229" s="34">
        <v>51.667857142857144</v>
      </c>
      <c r="D2229" s="34">
        <v>160.4</v>
      </c>
      <c r="E2229" s="34">
        <v>457.1035714285714</v>
      </c>
      <c r="F2229" s="34">
        <v>641.07407407407402</v>
      </c>
      <c r="G2229" s="34">
        <v>703.96296296296293</v>
      </c>
      <c r="H2229" s="34">
        <v>673.0333333333333</v>
      </c>
      <c r="I2229" s="34">
        <v>559.18928571428569</v>
      </c>
      <c r="J2229" s="34">
        <v>482.75</v>
      </c>
      <c r="K2229" s="34">
        <v>439.11111111111109</v>
      </c>
      <c r="L2229" s="34">
        <v>326.95999999999998</v>
      </c>
      <c r="M2229" s="34">
        <v>161.53571428571428</v>
      </c>
      <c r="N2229" s="34">
        <v>337</v>
      </c>
      <c r="O2229" s="34">
        <v>1</v>
      </c>
      <c r="P2229" s="34">
        <v>0.93333333333333335</v>
      </c>
      <c r="Q2229" s="34">
        <v>0.96666666666666667</v>
      </c>
      <c r="R2229" s="34">
        <v>0.93333333333333335</v>
      </c>
      <c r="S2229" s="34">
        <v>0.9</v>
      </c>
      <c r="T2229" s="34">
        <v>0.9</v>
      </c>
      <c r="U2229" s="34">
        <v>1</v>
      </c>
      <c r="V2229" s="34">
        <v>0.93333333333333335</v>
      </c>
      <c r="W2229" s="34">
        <v>1</v>
      </c>
      <c r="X2229" s="34">
        <v>0.9</v>
      </c>
      <c r="Y2229" s="34">
        <v>0.83333333333333337</v>
      </c>
      <c r="Z2229" s="34">
        <v>0.93333333333333335</v>
      </c>
      <c r="AA2229" s="34">
        <v>0.93611111111111112</v>
      </c>
    </row>
    <row r="2230" spans="1:27" ht="15.75" customHeight="1" x14ac:dyDescent="0.25">
      <c r="A2230" s="34">
        <v>35100020</v>
      </c>
      <c r="B2230" s="34">
        <v>18.344827586206897</v>
      </c>
      <c r="C2230" s="34">
        <v>44.644827586206901</v>
      </c>
      <c r="D2230" s="34">
        <v>118.17586206896551</v>
      </c>
      <c r="E2230" s="34">
        <v>306.17241379310343</v>
      </c>
      <c r="F2230" s="34">
        <v>359.00689655172414</v>
      </c>
      <c r="G2230" s="34">
        <v>327.29655172413794</v>
      </c>
      <c r="H2230" s="34">
        <v>277.351724137931</v>
      </c>
      <c r="I2230" s="34">
        <v>225.72499999999999</v>
      </c>
      <c r="J2230" s="34">
        <v>212.19655172413792</v>
      </c>
      <c r="K2230" s="34">
        <v>245.44827586206895</v>
      </c>
      <c r="L2230" s="34">
        <v>156.78275862068966</v>
      </c>
      <c r="M2230" s="34">
        <v>32.9551724137931</v>
      </c>
      <c r="N2230" s="34">
        <v>347</v>
      </c>
      <c r="O2230" s="34">
        <v>0.96666666666666667</v>
      </c>
      <c r="P2230" s="34">
        <v>0.96666666666666667</v>
      </c>
      <c r="Q2230" s="34">
        <v>0.96666666666666667</v>
      </c>
      <c r="R2230" s="34">
        <v>0.96666666666666667</v>
      </c>
      <c r="S2230" s="34">
        <v>0.96666666666666667</v>
      </c>
      <c r="T2230" s="34">
        <v>0.96666666666666667</v>
      </c>
      <c r="U2230" s="34">
        <v>0.96666666666666667</v>
      </c>
      <c r="V2230" s="34">
        <v>0.93333333333333335</v>
      </c>
      <c r="W2230" s="34">
        <v>0.96666666666666667</v>
      </c>
      <c r="X2230" s="34">
        <v>0.96666666666666667</v>
      </c>
      <c r="Y2230" s="34">
        <v>0.96666666666666667</v>
      </c>
      <c r="Z2230" s="34">
        <v>0.96666666666666667</v>
      </c>
      <c r="AA2230" s="34">
        <v>0.96388888888888891</v>
      </c>
    </row>
    <row r="2231" spans="1:27" ht="15.75" customHeight="1" x14ac:dyDescent="0.25">
      <c r="A2231" s="34">
        <v>35105020</v>
      </c>
      <c r="B2231" s="34" t="s">
        <v>1930</v>
      </c>
      <c r="C2231" s="34" t="s">
        <v>1930</v>
      </c>
      <c r="D2231" s="34" t="s">
        <v>1930</v>
      </c>
      <c r="E2231" s="34">
        <v>245.99999999999997</v>
      </c>
      <c r="F2231" s="34" t="s">
        <v>1930</v>
      </c>
      <c r="G2231" s="34" t="s">
        <v>1930</v>
      </c>
      <c r="H2231" s="34" t="s">
        <v>1930</v>
      </c>
      <c r="I2231" s="34" t="s">
        <v>1930</v>
      </c>
      <c r="J2231" s="34" t="s">
        <v>1930</v>
      </c>
      <c r="K2231" s="34" t="s">
        <v>1930</v>
      </c>
      <c r="L2231" s="34" t="s">
        <v>1930</v>
      </c>
      <c r="M2231" s="34" t="s">
        <v>1930</v>
      </c>
      <c r="N2231" s="34">
        <v>1</v>
      </c>
      <c r="O2231" s="34">
        <v>0</v>
      </c>
      <c r="P2231" s="34">
        <v>0</v>
      </c>
      <c r="Q2231" s="34">
        <v>0</v>
      </c>
      <c r="R2231" s="34">
        <v>3.3333333333333333E-2</v>
      </c>
      <c r="S2231" s="34">
        <v>0</v>
      </c>
      <c r="T2231" s="34">
        <v>0</v>
      </c>
      <c r="U2231" s="34">
        <v>0</v>
      </c>
      <c r="V2231" s="34">
        <v>0</v>
      </c>
      <c r="W2231" s="34">
        <v>0</v>
      </c>
      <c r="X2231" s="34">
        <v>0</v>
      </c>
      <c r="Y2231" s="34">
        <v>0</v>
      </c>
      <c r="Z2231" s="34">
        <v>0</v>
      </c>
      <c r="AA2231" s="34">
        <v>2.7777777777777779E-3</v>
      </c>
    </row>
    <row r="2232" spans="1:27" ht="15.75" customHeight="1" x14ac:dyDescent="0.25">
      <c r="A2232" s="34">
        <v>35105040</v>
      </c>
      <c r="B2232" s="34">
        <v>4.7</v>
      </c>
      <c r="C2232" s="34">
        <v>34.725000000000001</v>
      </c>
      <c r="D2232" s="34">
        <v>124.46666666666665</v>
      </c>
      <c r="E2232" s="34">
        <v>235.36666666666665</v>
      </c>
      <c r="F2232" s="34">
        <v>314.10000000000002</v>
      </c>
      <c r="G2232" s="34">
        <v>331.20000000000005</v>
      </c>
      <c r="H2232" s="34" t="s">
        <v>1930</v>
      </c>
      <c r="I2232" s="34">
        <v>204.26666666666665</v>
      </c>
      <c r="J2232" s="34">
        <v>208.6</v>
      </c>
      <c r="K2232" s="34">
        <v>361.05</v>
      </c>
      <c r="L2232" s="34">
        <v>237.85</v>
      </c>
      <c r="M2232" s="34">
        <v>1.5</v>
      </c>
      <c r="N2232" s="34">
        <v>26</v>
      </c>
      <c r="O2232" s="34">
        <v>6.6666666666666666E-2</v>
      </c>
      <c r="P2232" s="34">
        <v>0.13333333333333333</v>
      </c>
      <c r="Q2232" s="34">
        <v>0.1</v>
      </c>
      <c r="R2232" s="34">
        <v>0.1</v>
      </c>
      <c r="S2232" s="34">
        <v>6.6666666666666666E-2</v>
      </c>
      <c r="T2232" s="34">
        <v>6.6666666666666666E-2</v>
      </c>
      <c r="U2232" s="34">
        <v>0</v>
      </c>
      <c r="V2232" s="34">
        <v>0.1</v>
      </c>
      <c r="W2232" s="34">
        <v>3.3333333333333333E-2</v>
      </c>
      <c r="X2232" s="34">
        <v>6.6666666666666666E-2</v>
      </c>
      <c r="Y2232" s="34">
        <v>6.6666666666666666E-2</v>
      </c>
      <c r="Z2232" s="34">
        <v>6.6666666666666666E-2</v>
      </c>
      <c r="AA2232" s="34">
        <v>7.2222222222222215E-2</v>
      </c>
    </row>
    <row r="2233" spans="1:27" ht="15.75" customHeight="1" x14ac:dyDescent="0.25">
      <c r="A2233" s="34">
        <v>35105050</v>
      </c>
      <c r="B2233" s="34">
        <v>28.777272727272724</v>
      </c>
      <c r="C2233" s="34">
        <v>27.440909090909088</v>
      </c>
      <c r="D2233" s="34">
        <v>138.22399999999999</v>
      </c>
      <c r="E2233" s="34">
        <v>312.52000000000004</v>
      </c>
      <c r="F2233" s="34">
        <v>397.82500000000005</v>
      </c>
      <c r="G2233" s="34">
        <v>314.78095238095239</v>
      </c>
      <c r="H2233" s="34">
        <v>274.27083333333337</v>
      </c>
      <c r="I2233" s="34">
        <v>247.20869565217393</v>
      </c>
      <c r="J2233" s="34">
        <v>239.62399999999997</v>
      </c>
      <c r="K2233" s="34">
        <v>279.86538461538458</v>
      </c>
      <c r="L2233" s="34">
        <v>177</v>
      </c>
      <c r="M2233" s="34">
        <v>47.366666666666667</v>
      </c>
      <c r="N2233" s="34">
        <v>281</v>
      </c>
      <c r="O2233" s="34">
        <v>0.73333333333333328</v>
      </c>
      <c r="P2233" s="34">
        <v>0.73333333333333328</v>
      </c>
      <c r="Q2233" s="34">
        <v>0.83333333333333337</v>
      </c>
      <c r="R2233" s="34">
        <v>0.66666666666666663</v>
      </c>
      <c r="S2233" s="34">
        <v>0.8</v>
      </c>
      <c r="T2233" s="34">
        <v>0.7</v>
      </c>
      <c r="U2233" s="34">
        <v>0.8</v>
      </c>
      <c r="V2233" s="34">
        <v>0.76666666666666672</v>
      </c>
      <c r="W2233" s="34">
        <v>0.83333333333333337</v>
      </c>
      <c r="X2233" s="34">
        <v>0.8666666666666667</v>
      </c>
      <c r="Y2233" s="34">
        <v>0.83333333333333337</v>
      </c>
      <c r="Z2233" s="34">
        <v>0.8</v>
      </c>
      <c r="AA2233" s="34">
        <v>0.78055555555555556</v>
      </c>
    </row>
    <row r="2234" spans="1:27" ht="15.75" customHeight="1" x14ac:dyDescent="0.25">
      <c r="A2234" s="34">
        <v>35120010</v>
      </c>
      <c r="B2234" s="34">
        <v>11.703703703703704</v>
      </c>
      <c r="C2234" s="34">
        <v>32.460714285714282</v>
      </c>
      <c r="D2234" s="34">
        <v>111.93103448275862</v>
      </c>
      <c r="E2234" s="34">
        <v>257.67857142857144</v>
      </c>
      <c r="F2234" s="34">
        <v>308.16000000000003</v>
      </c>
      <c r="G2234" s="34">
        <v>365.90740740740739</v>
      </c>
      <c r="H2234" s="34">
        <v>281.77777777777777</v>
      </c>
      <c r="I2234" s="34">
        <v>249.17857142857142</v>
      </c>
      <c r="J2234" s="34">
        <v>236.22222222222223</v>
      </c>
      <c r="K2234" s="34">
        <v>199.04</v>
      </c>
      <c r="L2234" s="34">
        <v>127.39583333333333</v>
      </c>
      <c r="M2234" s="34">
        <v>46.089285714285715</v>
      </c>
      <c r="N2234" s="34">
        <v>323</v>
      </c>
      <c r="O2234" s="34">
        <v>0.9</v>
      </c>
      <c r="P2234" s="34">
        <v>0.93333333333333335</v>
      </c>
      <c r="Q2234" s="34">
        <v>0.96666666666666667</v>
      </c>
      <c r="R2234" s="34">
        <v>0.93333333333333335</v>
      </c>
      <c r="S2234" s="34">
        <v>0.83333333333333337</v>
      </c>
      <c r="T2234" s="34">
        <v>0.9</v>
      </c>
      <c r="U2234" s="34">
        <v>0.9</v>
      </c>
      <c r="V2234" s="34">
        <v>0.93333333333333335</v>
      </c>
      <c r="W2234" s="34">
        <v>0.9</v>
      </c>
      <c r="X2234" s="34">
        <v>0.83333333333333337</v>
      </c>
      <c r="Y2234" s="34">
        <v>0.8</v>
      </c>
      <c r="Z2234" s="34">
        <v>0.93333333333333335</v>
      </c>
      <c r="AA2234" s="34">
        <v>0.89722222222222225</v>
      </c>
    </row>
    <row r="2235" spans="1:27" ht="15.75" customHeight="1" x14ac:dyDescent="0.25">
      <c r="A2235" s="34">
        <v>35125010</v>
      </c>
      <c r="B2235" s="34">
        <v>22.25</v>
      </c>
      <c r="C2235" s="34">
        <v>37.557142857142857</v>
      </c>
      <c r="D2235" s="34">
        <v>104.46363636363638</v>
      </c>
      <c r="E2235" s="34">
        <v>281.33749999999998</v>
      </c>
      <c r="F2235" s="34">
        <v>316.53809523809525</v>
      </c>
      <c r="G2235" s="34">
        <v>365.9</v>
      </c>
      <c r="H2235" s="34">
        <v>288.73333333333329</v>
      </c>
      <c r="I2235" s="34">
        <v>234.32857142857145</v>
      </c>
      <c r="J2235" s="34">
        <v>243.27500000000001</v>
      </c>
      <c r="K2235" s="34">
        <v>236.1954545454546</v>
      </c>
      <c r="L2235" s="34">
        <v>146.31304347826088</v>
      </c>
      <c r="M2235" s="34">
        <v>36.195238095238082</v>
      </c>
      <c r="N2235" s="34">
        <v>245</v>
      </c>
      <c r="O2235" s="34">
        <v>0.66666666666666663</v>
      </c>
      <c r="P2235" s="34">
        <v>0.7</v>
      </c>
      <c r="Q2235" s="34">
        <v>0.73333333333333328</v>
      </c>
      <c r="R2235" s="34">
        <v>0.53333333333333333</v>
      </c>
      <c r="S2235" s="34">
        <v>0.7</v>
      </c>
      <c r="T2235" s="34">
        <v>0.66666666666666663</v>
      </c>
      <c r="U2235" s="34">
        <v>0.6</v>
      </c>
      <c r="V2235" s="34">
        <v>0.7</v>
      </c>
      <c r="W2235" s="34">
        <v>0.66666666666666663</v>
      </c>
      <c r="X2235" s="34">
        <v>0.73333333333333328</v>
      </c>
      <c r="Y2235" s="34">
        <v>0.76666666666666672</v>
      </c>
      <c r="Z2235" s="34">
        <v>0.7</v>
      </c>
      <c r="AA2235" s="34">
        <v>0.68055555555555558</v>
      </c>
    </row>
    <row r="2236" spans="1:27" ht="15.75" customHeight="1" x14ac:dyDescent="0.25">
      <c r="A2236" s="34">
        <v>35130010</v>
      </c>
      <c r="B2236" s="34">
        <v>26.233333333333334</v>
      </c>
      <c r="C2236" s="34">
        <v>44</v>
      </c>
      <c r="D2236" s="34">
        <v>145.34482758620689</v>
      </c>
      <c r="E2236" s="34">
        <v>320.60869565217394</v>
      </c>
      <c r="F2236" s="34">
        <v>355.96</v>
      </c>
      <c r="G2236" s="34">
        <v>384.14444444444445</v>
      </c>
      <c r="H2236" s="34">
        <v>319.11111111111109</v>
      </c>
      <c r="I2236" s="34">
        <v>258.07142857142856</v>
      </c>
      <c r="J2236" s="34">
        <v>248.78571428571428</v>
      </c>
      <c r="K2236" s="34">
        <v>266.39999999999998</v>
      </c>
      <c r="L2236" s="34">
        <v>164.07407407407408</v>
      </c>
      <c r="M2236" s="34">
        <v>66.206896551724142</v>
      </c>
      <c r="N2236" s="34">
        <v>332</v>
      </c>
      <c r="O2236" s="34">
        <v>1</v>
      </c>
      <c r="P2236" s="34">
        <v>0.96666666666666667</v>
      </c>
      <c r="Q2236" s="34">
        <v>0.96666666666666667</v>
      </c>
      <c r="R2236" s="34">
        <v>0.76666666666666672</v>
      </c>
      <c r="S2236" s="34">
        <v>0.83333333333333337</v>
      </c>
      <c r="T2236" s="34">
        <v>0.9</v>
      </c>
      <c r="U2236" s="34">
        <v>0.9</v>
      </c>
      <c r="V2236" s="34">
        <v>0.93333333333333335</v>
      </c>
      <c r="W2236" s="34">
        <v>0.93333333333333335</v>
      </c>
      <c r="X2236" s="34">
        <v>1</v>
      </c>
      <c r="Y2236" s="34">
        <v>0.9</v>
      </c>
      <c r="Z2236" s="34">
        <v>0.96666666666666667</v>
      </c>
      <c r="AA2236" s="34">
        <v>0.92222222222222228</v>
      </c>
    </row>
    <row r="2237" spans="1:27" ht="15.75" customHeight="1" x14ac:dyDescent="0.25">
      <c r="A2237" s="34">
        <v>3515000110</v>
      </c>
      <c r="B2237" s="34" t="s">
        <v>1930</v>
      </c>
      <c r="C2237" s="34" t="s">
        <v>1930</v>
      </c>
      <c r="D2237" s="34" t="s">
        <v>1930</v>
      </c>
      <c r="E2237" s="34">
        <v>181</v>
      </c>
      <c r="F2237" s="34" t="s">
        <v>1930</v>
      </c>
      <c r="G2237" s="34">
        <v>402</v>
      </c>
      <c r="H2237" s="34">
        <v>345</v>
      </c>
      <c r="I2237" s="34" t="s">
        <v>1930</v>
      </c>
      <c r="J2237" s="34" t="s">
        <v>1930</v>
      </c>
      <c r="K2237" s="34">
        <v>257</v>
      </c>
      <c r="L2237" s="34">
        <v>246</v>
      </c>
      <c r="M2237" s="34" t="s">
        <v>1930</v>
      </c>
      <c r="N2237" s="34">
        <v>6</v>
      </c>
      <c r="O2237" s="34">
        <v>0</v>
      </c>
      <c r="P2237" s="34">
        <v>0</v>
      </c>
      <c r="Q2237" s="34">
        <v>0</v>
      </c>
      <c r="R2237" s="34">
        <v>3.3333333333333333E-2</v>
      </c>
      <c r="S2237" s="34">
        <v>0</v>
      </c>
      <c r="T2237" s="34">
        <v>6.6666666666666666E-2</v>
      </c>
      <c r="U2237" s="34">
        <v>3.3333333333333333E-2</v>
      </c>
      <c r="V2237" s="34">
        <v>0</v>
      </c>
      <c r="W2237" s="34">
        <v>0</v>
      </c>
      <c r="X2237" s="34">
        <v>3.3333333333333333E-2</v>
      </c>
      <c r="Y2237" s="34">
        <v>3.3333333333333333E-2</v>
      </c>
      <c r="Z2237" s="34">
        <v>0</v>
      </c>
      <c r="AA2237" s="34">
        <v>1.6666666666666666E-2</v>
      </c>
    </row>
    <row r="2238" spans="1:27" ht="15.75" customHeight="1" x14ac:dyDescent="0.25">
      <c r="A2238" s="34">
        <v>35160010</v>
      </c>
      <c r="B2238" s="34">
        <v>14.744827586206895</v>
      </c>
      <c r="C2238" s="34">
        <v>22.721428571428568</v>
      </c>
      <c r="D2238" s="34">
        <v>50.231034482758631</v>
      </c>
      <c r="E2238" s="34">
        <v>95.844444444444449</v>
      </c>
      <c r="F2238" s="34">
        <v>106.26538461538459</v>
      </c>
      <c r="G2238" s="34">
        <v>104.2344827586207</v>
      </c>
      <c r="H2238" s="34">
        <v>107.25172413793102</v>
      </c>
      <c r="I2238" s="34">
        <v>87.688888888888883</v>
      </c>
      <c r="J2238" s="34">
        <v>75.824000000000012</v>
      </c>
      <c r="K2238" s="34">
        <v>73.884615384615387</v>
      </c>
      <c r="L2238" s="34">
        <v>70.822222222222209</v>
      </c>
      <c r="M2238" s="34">
        <v>23.11333333333334</v>
      </c>
      <c r="N2238" s="34">
        <v>332</v>
      </c>
      <c r="O2238" s="34">
        <v>0.96666666666666667</v>
      </c>
      <c r="P2238" s="34">
        <v>0.93333333333333335</v>
      </c>
      <c r="Q2238" s="34">
        <v>0.96666666666666667</v>
      </c>
      <c r="R2238" s="34">
        <v>0.9</v>
      </c>
      <c r="S2238" s="34">
        <v>0.8666666666666667</v>
      </c>
      <c r="T2238" s="34">
        <v>0.96666666666666667</v>
      </c>
      <c r="U2238" s="34">
        <v>0.96666666666666667</v>
      </c>
      <c r="V2238" s="34">
        <v>0.9</v>
      </c>
      <c r="W2238" s="34">
        <v>0.83333333333333337</v>
      </c>
      <c r="X2238" s="34">
        <v>0.8666666666666667</v>
      </c>
      <c r="Y2238" s="34">
        <v>0.9</v>
      </c>
      <c r="Z2238" s="34">
        <v>1</v>
      </c>
      <c r="AA2238" s="34">
        <v>0.92222222222222228</v>
      </c>
    </row>
    <row r="2239" spans="1:27" ht="15.75" customHeight="1" x14ac:dyDescent="0.25">
      <c r="A2239" s="34">
        <v>35180010</v>
      </c>
      <c r="B2239" s="34">
        <v>14.443333333333333</v>
      </c>
      <c r="C2239" s="34">
        <v>33.576666666666668</v>
      </c>
      <c r="D2239" s="34">
        <v>90.967857142857142</v>
      </c>
      <c r="E2239" s="34">
        <v>294.57142857142856</v>
      </c>
      <c r="F2239" s="34">
        <v>334.42857142857139</v>
      </c>
      <c r="G2239" s="34">
        <v>303.54137931034484</v>
      </c>
      <c r="H2239" s="34">
        <v>288.33214285714286</v>
      </c>
      <c r="I2239" s="34">
        <v>261.41851851851851</v>
      </c>
      <c r="J2239" s="34">
        <v>268.66296296296292</v>
      </c>
      <c r="K2239" s="34">
        <v>252.27307692307693</v>
      </c>
      <c r="L2239" s="34">
        <v>160.81379310344829</v>
      </c>
      <c r="M2239" s="34">
        <v>48.937931034482759</v>
      </c>
      <c r="N2239" s="34">
        <v>339</v>
      </c>
      <c r="O2239" s="34">
        <v>1</v>
      </c>
      <c r="P2239" s="34">
        <v>1</v>
      </c>
      <c r="Q2239" s="34">
        <v>0.93333333333333335</v>
      </c>
      <c r="R2239" s="34">
        <v>0.93333333333333335</v>
      </c>
      <c r="S2239" s="34">
        <v>0.93333333333333335</v>
      </c>
      <c r="T2239" s="34">
        <v>0.96666666666666667</v>
      </c>
      <c r="U2239" s="34">
        <v>0.93333333333333335</v>
      </c>
      <c r="V2239" s="34">
        <v>0.9</v>
      </c>
      <c r="W2239" s="34">
        <v>0.9</v>
      </c>
      <c r="X2239" s="34">
        <v>0.8666666666666667</v>
      </c>
      <c r="Y2239" s="34">
        <v>0.96666666666666667</v>
      </c>
      <c r="Z2239" s="34">
        <v>0.96666666666666667</v>
      </c>
      <c r="AA2239" s="34">
        <v>0.94166666666666665</v>
      </c>
    </row>
    <row r="2240" spans="1:27" ht="15.75" customHeight="1" x14ac:dyDescent="0.25">
      <c r="A2240" s="34">
        <v>35180030</v>
      </c>
      <c r="B2240" s="34">
        <v>21.533333333333335</v>
      </c>
      <c r="C2240" s="34">
        <v>40.76</v>
      </c>
      <c r="D2240" s="34">
        <v>106.80344827586208</v>
      </c>
      <c r="E2240" s="34">
        <v>317.43571428571431</v>
      </c>
      <c r="F2240" s="34">
        <v>389.79615384615386</v>
      </c>
      <c r="G2240" s="34">
        <v>389.61111111111109</v>
      </c>
      <c r="H2240" s="34">
        <v>308.05862068965519</v>
      </c>
      <c r="I2240" s="34">
        <v>284.27857142857141</v>
      </c>
      <c r="J2240" s="34">
        <v>296.74583333333334</v>
      </c>
      <c r="K2240" s="34">
        <v>278.33214285714286</v>
      </c>
      <c r="L2240" s="34">
        <v>156.55862068965516</v>
      </c>
      <c r="M2240" s="34">
        <v>48.982142857142854</v>
      </c>
      <c r="N2240" s="34">
        <v>336</v>
      </c>
      <c r="O2240" s="34">
        <v>1</v>
      </c>
      <c r="P2240" s="34">
        <v>1</v>
      </c>
      <c r="Q2240" s="34">
        <v>0.96666666666666667</v>
      </c>
      <c r="R2240" s="34">
        <v>0.93333333333333335</v>
      </c>
      <c r="S2240" s="34">
        <v>0.8666666666666667</v>
      </c>
      <c r="T2240" s="34">
        <v>0.9</v>
      </c>
      <c r="U2240" s="34">
        <v>0.96666666666666667</v>
      </c>
      <c r="V2240" s="34">
        <v>0.93333333333333335</v>
      </c>
      <c r="W2240" s="34">
        <v>0.8</v>
      </c>
      <c r="X2240" s="34">
        <v>0.93333333333333335</v>
      </c>
      <c r="Y2240" s="34">
        <v>0.96666666666666667</v>
      </c>
      <c r="Z2240" s="34">
        <v>0.93333333333333335</v>
      </c>
      <c r="AA2240" s="34">
        <v>0.93333333333333335</v>
      </c>
    </row>
    <row r="2241" spans="1:27" ht="15.75" customHeight="1" x14ac:dyDescent="0.25">
      <c r="A2241" s="34">
        <v>35180050</v>
      </c>
      <c r="B2241" s="34">
        <v>19.239999999999998</v>
      </c>
      <c r="C2241" s="34">
        <v>29.391304347826086</v>
      </c>
      <c r="D2241" s="34">
        <v>117.78947368421052</v>
      </c>
      <c r="E2241" s="34">
        <v>258.23809523809524</v>
      </c>
      <c r="F2241" s="34">
        <v>351.23809523809524</v>
      </c>
      <c r="G2241" s="34">
        <v>371.90555555555557</v>
      </c>
      <c r="H2241" s="34">
        <v>268.66666666666669</v>
      </c>
      <c r="I2241" s="34">
        <v>238.68421052631578</v>
      </c>
      <c r="J2241" s="34">
        <v>245.22222222222223</v>
      </c>
      <c r="K2241" s="34">
        <v>272.95454545454544</v>
      </c>
      <c r="L2241" s="34">
        <v>147.47826086956522</v>
      </c>
      <c r="M2241" s="34">
        <v>54.208333333333336</v>
      </c>
      <c r="N2241" s="34">
        <v>251</v>
      </c>
      <c r="O2241" s="34">
        <v>0.83333333333333337</v>
      </c>
      <c r="P2241" s="34">
        <v>0.76666666666666672</v>
      </c>
      <c r="Q2241" s="34">
        <v>0.6333333333333333</v>
      </c>
      <c r="R2241" s="34">
        <v>0.7</v>
      </c>
      <c r="S2241" s="34">
        <v>0.7</v>
      </c>
      <c r="T2241" s="34">
        <v>0.6</v>
      </c>
      <c r="U2241" s="34">
        <v>0.6</v>
      </c>
      <c r="V2241" s="34">
        <v>0.6333333333333333</v>
      </c>
      <c r="W2241" s="34">
        <v>0.6</v>
      </c>
      <c r="X2241" s="34">
        <v>0.73333333333333328</v>
      </c>
      <c r="Y2241" s="34">
        <v>0.76666666666666672</v>
      </c>
      <c r="Z2241" s="34">
        <v>0.8</v>
      </c>
      <c r="AA2241" s="34">
        <v>0.69722222222222219</v>
      </c>
    </row>
    <row r="2242" spans="1:27" ht="15.75" customHeight="1" x14ac:dyDescent="0.25">
      <c r="A2242" s="34">
        <v>35187010</v>
      </c>
      <c r="B2242" s="34">
        <v>18.827586206896552</v>
      </c>
      <c r="C2242" s="34">
        <v>45.214285714285715</v>
      </c>
      <c r="D2242" s="34">
        <v>123.03448275862068</v>
      </c>
      <c r="E2242" s="34">
        <v>310.88846153846157</v>
      </c>
      <c r="F2242" s="34">
        <v>389.875</v>
      </c>
      <c r="G2242" s="34">
        <v>370.96</v>
      </c>
      <c r="H2242" s="34">
        <v>311.125</v>
      </c>
      <c r="I2242" s="34">
        <v>263.65384615384613</v>
      </c>
      <c r="J2242" s="34">
        <v>270.09166666666664</v>
      </c>
      <c r="K2242" s="34">
        <v>263.68</v>
      </c>
      <c r="L2242" s="34">
        <v>156.66538461538462</v>
      </c>
      <c r="M2242" s="34">
        <v>53</v>
      </c>
      <c r="N2242" s="34">
        <v>314</v>
      </c>
      <c r="O2242" s="34">
        <v>0.96666666666666667</v>
      </c>
      <c r="P2242" s="34">
        <v>0.93333333333333335</v>
      </c>
      <c r="Q2242" s="34">
        <v>0.96666666666666667</v>
      </c>
      <c r="R2242" s="34">
        <v>0.8666666666666667</v>
      </c>
      <c r="S2242" s="34">
        <v>0.8</v>
      </c>
      <c r="T2242" s="34">
        <v>0.83333333333333337</v>
      </c>
      <c r="U2242" s="34">
        <v>0.8</v>
      </c>
      <c r="V2242" s="34">
        <v>0.8666666666666667</v>
      </c>
      <c r="W2242" s="34">
        <v>0.8</v>
      </c>
      <c r="X2242" s="34">
        <v>0.83333333333333337</v>
      </c>
      <c r="Y2242" s="34">
        <v>0.8666666666666667</v>
      </c>
      <c r="Z2242" s="34">
        <v>0.93333333333333335</v>
      </c>
      <c r="AA2242" s="34">
        <v>0.87222222222222223</v>
      </c>
    </row>
    <row r="2243" spans="1:27" ht="15.75" customHeight="1" x14ac:dyDescent="0.25">
      <c r="A2243" s="34">
        <v>35190010</v>
      </c>
      <c r="B2243" s="34">
        <v>26.162068965517239</v>
      </c>
      <c r="C2243" s="34">
        <v>36.886206896551727</v>
      </c>
      <c r="D2243" s="34">
        <v>65.706666666666663</v>
      </c>
      <c r="E2243" s="34">
        <v>118.75172413793103</v>
      </c>
      <c r="F2243" s="34">
        <v>123.70689655172416</v>
      </c>
      <c r="G2243" s="34">
        <v>164.63793103448276</v>
      </c>
      <c r="H2243" s="34">
        <v>188.15517241379308</v>
      </c>
      <c r="I2243" s="34">
        <v>152.8586206896552</v>
      </c>
      <c r="J2243" s="34">
        <v>94.603571428571428</v>
      </c>
      <c r="K2243" s="34">
        <v>104.65714285714284</v>
      </c>
      <c r="L2243" s="34">
        <v>97.548275862068948</v>
      </c>
      <c r="M2243" s="34">
        <v>39.803448275862074</v>
      </c>
      <c r="N2243" s="34">
        <v>347</v>
      </c>
      <c r="O2243" s="34">
        <v>0.96666666666666667</v>
      </c>
      <c r="P2243" s="34">
        <v>0.96666666666666667</v>
      </c>
      <c r="Q2243" s="34">
        <v>1</v>
      </c>
      <c r="R2243" s="34">
        <v>0.96666666666666667</v>
      </c>
      <c r="S2243" s="34">
        <v>0.96666666666666667</v>
      </c>
      <c r="T2243" s="34">
        <v>0.96666666666666667</v>
      </c>
      <c r="U2243" s="34">
        <v>0.96666666666666667</v>
      </c>
      <c r="V2243" s="34">
        <v>0.96666666666666667</v>
      </c>
      <c r="W2243" s="34">
        <v>0.93333333333333335</v>
      </c>
      <c r="X2243" s="34">
        <v>0.93333333333333335</v>
      </c>
      <c r="Y2243" s="34">
        <v>0.96666666666666667</v>
      </c>
      <c r="Z2243" s="34">
        <v>0.96666666666666667</v>
      </c>
      <c r="AA2243" s="34">
        <v>0.96388888888888891</v>
      </c>
    </row>
    <row r="2244" spans="1:27" ht="15.75" customHeight="1" x14ac:dyDescent="0.25">
      <c r="A2244" s="34">
        <v>35190030</v>
      </c>
      <c r="B2244" s="34">
        <v>57.65862068965518</v>
      </c>
      <c r="C2244" s="34">
        <v>69.472413793103456</v>
      </c>
      <c r="D2244" s="34">
        <v>204.55714285714285</v>
      </c>
      <c r="E2244" s="34">
        <v>420.83103448275864</v>
      </c>
      <c r="F2244" s="34">
        <v>542.45769230769235</v>
      </c>
      <c r="G2244" s="34">
        <v>660.3037037037036</v>
      </c>
      <c r="H2244" s="34">
        <v>654.47692307692296</v>
      </c>
      <c r="I2244" s="34">
        <v>482.12800000000004</v>
      </c>
      <c r="J2244" s="34">
        <v>380.22592592592594</v>
      </c>
      <c r="K2244" s="34">
        <v>402.73076923076917</v>
      </c>
      <c r="L2244" s="34">
        <v>297.06153846153842</v>
      </c>
      <c r="M2244" s="34">
        <v>139.89655172413791</v>
      </c>
      <c r="N2244" s="34">
        <v>327</v>
      </c>
      <c r="O2244" s="34">
        <v>0.96666666666666667</v>
      </c>
      <c r="P2244" s="34">
        <v>0.96666666666666667</v>
      </c>
      <c r="Q2244" s="34">
        <v>0.93333333333333335</v>
      </c>
      <c r="R2244" s="34">
        <v>0.96666666666666667</v>
      </c>
      <c r="S2244" s="34">
        <v>0.8666666666666667</v>
      </c>
      <c r="T2244" s="34">
        <v>0.9</v>
      </c>
      <c r="U2244" s="34">
        <v>0.8666666666666667</v>
      </c>
      <c r="V2244" s="34">
        <v>0.83333333333333337</v>
      </c>
      <c r="W2244" s="34">
        <v>0.9</v>
      </c>
      <c r="X2244" s="34">
        <v>0.8666666666666667</v>
      </c>
      <c r="Y2244" s="34">
        <v>0.8666666666666667</v>
      </c>
      <c r="Z2244" s="34">
        <v>0.96666666666666667</v>
      </c>
      <c r="AA2244" s="34">
        <v>0.90833333333333333</v>
      </c>
    </row>
    <row r="2245" spans="1:27" ht="15.75" customHeight="1" x14ac:dyDescent="0.25">
      <c r="A2245" s="34">
        <v>35190040</v>
      </c>
      <c r="B2245" s="34">
        <v>10.9375</v>
      </c>
      <c r="C2245" s="34">
        <v>19.966666666666665</v>
      </c>
      <c r="D2245" s="34">
        <v>75.528571428571425</v>
      </c>
      <c r="E2245" s="34">
        <v>246.25714285714284</v>
      </c>
      <c r="F2245" s="34">
        <v>268.00833333333338</v>
      </c>
      <c r="G2245" s="34">
        <v>275.40476190476193</v>
      </c>
      <c r="H2245" s="34">
        <v>255.86999999999998</v>
      </c>
      <c r="I2245" s="34">
        <v>189.91176470588235</v>
      </c>
      <c r="J2245" s="34">
        <v>198.23157894736843</v>
      </c>
      <c r="K2245" s="34">
        <v>200.84499999999997</v>
      </c>
      <c r="L2245" s="34">
        <v>122.64285714285714</v>
      </c>
      <c r="M2245" s="34">
        <v>23.317391304347826</v>
      </c>
      <c r="N2245" s="34">
        <v>255</v>
      </c>
      <c r="O2245" s="34">
        <v>0.8</v>
      </c>
      <c r="P2245" s="34">
        <v>0.8</v>
      </c>
      <c r="Q2245" s="34">
        <v>0.7</v>
      </c>
      <c r="R2245" s="34">
        <v>0.7</v>
      </c>
      <c r="S2245" s="34">
        <v>0.8</v>
      </c>
      <c r="T2245" s="34">
        <v>0.7</v>
      </c>
      <c r="U2245" s="34">
        <v>0.66666666666666663</v>
      </c>
      <c r="V2245" s="34">
        <v>0.56666666666666665</v>
      </c>
      <c r="W2245" s="34">
        <v>0.6333333333333333</v>
      </c>
      <c r="X2245" s="34">
        <v>0.66666666666666663</v>
      </c>
      <c r="Y2245" s="34">
        <v>0.7</v>
      </c>
      <c r="Z2245" s="34">
        <v>0.76666666666666672</v>
      </c>
      <c r="AA2245" s="34">
        <v>0.70833333333333337</v>
      </c>
    </row>
    <row r="2246" spans="1:27" ht="15.75" customHeight="1" x14ac:dyDescent="0.25">
      <c r="A2246" s="34">
        <v>35190050</v>
      </c>
      <c r="B2246" s="34">
        <v>22.986206896551728</v>
      </c>
      <c r="C2246" s="34">
        <v>38.485714285714288</v>
      </c>
      <c r="D2246" s="34">
        <v>130.59310344827585</v>
      </c>
      <c r="E2246" s="34">
        <v>329.21</v>
      </c>
      <c r="F2246" s="34">
        <v>425.36785714285719</v>
      </c>
      <c r="G2246" s="34">
        <v>469.80689655172421</v>
      </c>
      <c r="H2246" s="34">
        <v>526.72222222222229</v>
      </c>
      <c r="I2246" s="34">
        <v>447.16896551724136</v>
      </c>
      <c r="J2246" s="34">
        <v>365.43333333333328</v>
      </c>
      <c r="K2246" s="34">
        <v>323.50800000000004</v>
      </c>
      <c r="L2246" s="34">
        <v>189.37333333333336</v>
      </c>
      <c r="M2246" s="34">
        <v>50.613043478260877</v>
      </c>
      <c r="N2246" s="34">
        <v>334</v>
      </c>
      <c r="O2246" s="34">
        <v>0.96666666666666667</v>
      </c>
      <c r="P2246" s="34">
        <v>0.93333333333333335</v>
      </c>
      <c r="Q2246" s="34">
        <v>0.96666666666666667</v>
      </c>
      <c r="R2246" s="34">
        <v>1</v>
      </c>
      <c r="S2246" s="34">
        <v>0.93333333333333335</v>
      </c>
      <c r="T2246" s="34">
        <v>0.96666666666666667</v>
      </c>
      <c r="U2246" s="34">
        <v>0.9</v>
      </c>
      <c r="V2246" s="34">
        <v>0.96666666666666667</v>
      </c>
      <c r="W2246" s="34">
        <v>0.9</v>
      </c>
      <c r="X2246" s="34">
        <v>0.83333333333333337</v>
      </c>
      <c r="Y2246" s="34">
        <v>1</v>
      </c>
      <c r="Z2246" s="34">
        <v>0.76666666666666672</v>
      </c>
      <c r="AA2246" s="34">
        <v>0.92777777777777781</v>
      </c>
    </row>
    <row r="2247" spans="1:27" ht="15.75" customHeight="1" x14ac:dyDescent="0.25">
      <c r="A2247" s="34">
        <v>35190070</v>
      </c>
      <c r="B2247" s="34">
        <v>11.103571428571428</v>
      </c>
      <c r="C2247" s="34">
        <v>23.577777777777776</v>
      </c>
      <c r="D2247" s="34">
        <v>86.976923076923086</v>
      </c>
      <c r="E2247" s="34">
        <v>241.86538461538456</v>
      </c>
      <c r="F2247" s="34">
        <v>266.67931034482757</v>
      </c>
      <c r="G2247" s="34">
        <v>279.36666666666662</v>
      </c>
      <c r="H2247" s="34">
        <v>251.44230769230768</v>
      </c>
      <c r="I2247" s="34">
        <v>208.49629629629632</v>
      </c>
      <c r="J2247" s="34">
        <v>177.20357142857145</v>
      </c>
      <c r="K2247" s="34">
        <v>232.70714285714286</v>
      </c>
      <c r="L2247" s="34">
        <v>128.76551724137931</v>
      </c>
      <c r="M2247" s="34">
        <v>19.379310344827587</v>
      </c>
      <c r="N2247" s="34">
        <v>330</v>
      </c>
      <c r="O2247" s="34">
        <v>0.93333333333333335</v>
      </c>
      <c r="P2247" s="34">
        <v>0.9</v>
      </c>
      <c r="Q2247" s="34">
        <v>0.8666666666666667</v>
      </c>
      <c r="R2247" s="34">
        <v>0.8666666666666667</v>
      </c>
      <c r="S2247" s="34">
        <v>0.96666666666666667</v>
      </c>
      <c r="T2247" s="34">
        <v>0.9</v>
      </c>
      <c r="U2247" s="34">
        <v>0.8666666666666667</v>
      </c>
      <c r="V2247" s="34">
        <v>0.9</v>
      </c>
      <c r="W2247" s="34">
        <v>0.93333333333333335</v>
      </c>
      <c r="X2247" s="34">
        <v>0.93333333333333335</v>
      </c>
      <c r="Y2247" s="34">
        <v>0.96666666666666667</v>
      </c>
      <c r="Z2247" s="34">
        <v>0.96666666666666667</v>
      </c>
      <c r="AA2247" s="34">
        <v>0.91666666666666663</v>
      </c>
    </row>
    <row r="2248" spans="1:27" ht="15.75" customHeight="1" x14ac:dyDescent="0.25">
      <c r="A2248" s="34">
        <v>35195020</v>
      </c>
      <c r="B2248" s="34">
        <v>25.252631578947369</v>
      </c>
      <c r="C2248" s="34">
        <v>42.885714285714279</v>
      </c>
      <c r="D2248" s="34">
        <v>126.45</v>
      </c>
      <c r="E2248" s="34">
        <v>373.40500000000003</v>
      </c>
      <c r="F2248" s="34">
        <v>477.38260869565221</v>
      </c>
      <c r="G2248" s="34">
        <v>459</v>
      </c>
      <c r="H2248" s="34">
        <v>410.03499999999997</v>
      </c>
      <c r="I2248" s="34">
        <v>350.23043478260871</v>
      </c>
      <c r="J2248" s="34">
        <v>335.73684210526318</v>
      </c>
      <c r="K2248" s="34">
        <v>350.4588235294118</v>
      </c>
      <c r="L2248" s="34">
        <v>230.23888888888894</v>
      </c>
      <c r="M2248" s="34">
        <v>79.033333333333346</v>
      </c>
      <c r="N2248" s="34">
        <v>237</v>
      </c>
      <c r="O2248" s="34">
        <v>0.6333333333333333</v>
      </c>
      <c r="P2248" s="34">
        <v>0.7</v>
      </c>
      <c r="Q2248" s="34">
        <v>0.66666666666666663</v>
      </c>
      <c r="R2248" s="34">
        <v>0.66666666666666663</v>
      </c>
      <c r="S2248" s="34">
        <v>0.76666666666666672</v>
      </c>
      <c r="T2248" s="34">
        <v>0.6333333333333333</v>
      </c>
      <c r="U2248" s="34">
        <v>0.66666666666666663</v>
      </c>
      <c r="V2248" s="34">
        <v>0.76666666666666672</v>
      </c>
      <c r="W2248" s="34">
        <v>0.6333333333333333</v>
      </c>
      <c r="X2248" s="34">
        <v>0.56666666666666665</v>
      </c>
      <c r="Y2248" s="34">
        <v>0.6</v>
      </c>
      <c r="Z2248" s="34">
        <v>0.6</v>
      </c>
      <c r="AA2248" s="34">
        <v>0.65833333333333333</v>
      </c>
    </row>
    <row r="2249" spans="1:27" ht="15.75" customHeight="1" x14ac:dyDescent="0.25">
      <c r="A2249" s="34">
        <v>35195030</v>
      </c>
      <c r="B2249" s="34">
        <v>11.592000000000001</v>
      </c>
      <c r="C2249" s="34">
        <v>36.903703703703712</v>
      </c>
      <c r="D2249" s="34">
        <v>125.13599999999998</v>
      </c>
      <c r="E2249" s="34">
        <v>286.73333333333329</v>
      </c>
      <c r="F2249" s="34">
        <v>438.00555555555559</v>
      </c>
      <c r="G2249" s="34">
        <v>413.04545454545456</v>
      </c>
      <c r="H2249" s="34">
        <v>362.4727272727273</v>
      </c>
      <c r="I2249" s="34">
        <v>295.95909090909089</v>
      </c>
      <c r="J2249" s="34">
        <v>320.63478260869562</v>
      </c>
      <c r="K2249" s="34">
        <v>283.09500000000003</v>
      </c>
      <c r="L2249" s="34">
        <v>176.66521739130434</v>
      </c>
      <c r="M2249" s="34">
        <v>39.351851851851855</v>
      </c>
      <c r="N2249" s="34">
        <v>275</v>
      </c>
      <c r="O2249" s="34">
        <v>0.83333333333333337</v>
      </c>
      <c r="P2249" s="34">
        <v>0.9</v>
      </c>
      <c r="Q2249" s="34">
        <v>0.83333333333333337</v>
      </c>
      <c r="R2249" s="34">
        <v>0.7</v>
      </c>
      <c r="S2249" s="34">
        <v>0.6</v>
      </c>
      <c r="T2249" s="34">
        <v>0.73333333333333328</v>
      </c>
      <c r="U2249" s="34">
        <v>0.73333333333333328</v>
      </c>
      <c r="V2249" s="34">
        <v>0.73333333333333328</v>
      </c>
      <c r="W2249" s="34">
        <v>0.76666666666666672</v>
      </c>
      <c r="X2249" s="34">
        <v>0.66666666666666663</v>
      </c>
      <c r="Y2249" s="34">
        <v>0.76666666666666672</v>
      </c>
      <c r="Z2249" s="34">
        <v>0.9</v>
      </c>
      <c r="AA2249" s="34">
        <v>0.76388888888888884</v>
      </c>
    </row>
    <row r="2250" spans="1:27" ht="15.75" customHeight="1" x14ac:dyDescent="0.25">
      <c r="A2250" s="34">
        <v>35195050</v>
      </c>
      <c r="B2250" s="34">
        <v>47.767857142857132</v>
      </c>
      <c r="C2250" s="34">
        <v>57.960714285714296</v>
      </c>
      <c r="D2250" s="34">
        <v>137.51923076923075</v>
      </c>
      <c r="E2250" s="34">
        <v>276.22083333333325</v>
      </c>
      <c r="F2250" s="34">
        <v>398.84482758620692</v>
      </c>
      <c r="G2250" s="34">
        <v>411.8482758620691</v>
      </c>
      <c r="H2250" s="34">
        <v>432.6260869565217</v>
      </c>
      <c r="I2250" s="34">
        <v>407.084</v>
      </c>
      <c r="J2250" s="34">
        <v>330.40740740740739</v>
      </c>
      <c r="K2250" s="34">
        <v>341.62962962962968</v>
      </c>
      <c r="L2250" s="34">
        <v>270.12666666666667</v>
      </c>
      <c r="M2250" s="34">
        <v>86.88666666666667</v>
      </c>
      <c r="N2250" s="34">
        <v>326</v>
      </c>
      <c r="O2250" s="34">
        <v>0.93333333333333335</v>
      </c>
      <c r="P2250" s="34">
        <v>0.93333333333333335</v>
      </c>
      <c r="Q2250" s="34">
        <v>0.8666666666666667</v>
      </c>
      <c r="R2250" s="34">
        <v>0.8</v>
      </c>
      <c r="S2250" s="34">
        <v>0.96666666666666667</v>
      </c>
      <c r="T2250" s="34">
        <v>0.96666666666666667</v>
      </c>
      <c r="U2250" s="34">
        <v>0.76666666666666672</v>
      </c>
      <c r="V2250" s="34">
        <v>0.83333333333333337</v>
      </c>
      <c r="W2250" s="34">
        <v>0.9</v>
      </c>
      <c r="X2250" s="34">
        <v>0.9</v>
      </c>
      <c r="Y2250" s="34">
        <v>1</v>
      </c>
      <c r="Z2250" s="34">
        <v>1</v>
      </c>
      <c r="AA2250" s="34">
        <v>0.90555555555555556</v>
      </c>
    </row>
    <row r="2251" spans="1:27" ht="15.75" customHeight="1" x14ac:dyDescent="0.25">
      <c r="A2251" s="34">
        <v>35195060</v>
      </c>
      <c r="B2251" s="34">
        <v>16.658620689655177</v>
      </c>
      <c r="C2251" s="34">
        <v>21.953571428571429</v>
      </c>
      <c r="D2251" s="34">
        <v>63.448148148148142</v>
      </c>
      <c r="E2251" s="34">
        <v>110.16296296296295</v>
      </c>
      <c r="F2251" s="34">
        <v>157.17142857142858</v>
      </c>
      <c r="G2251" s="34">
        <v>204.92857142857142</v>
      </c>
      <c r="H2251" s="34">
        <v>201.34583333333333</v>
      </c>
      <c r="I2251" s="34">
        <v>183.3407407407407</v>
      </c>
      <c r="J2251" s="34">
        <v>131.28888888888889</v>
      </c>
      <c r="K2251" s="34">
        <v>112.54827586206896</v>
      </c>
      <c r="L2251" s="34">
        <v>78.379310344827587</v>
      </c>
      <c r="M2251" s="34">
        <v>28.446666666666673</v>
      </c>
      <c r="N2251" s="34">
        <v>333</v>
      </c>
      <c r="O2251" s="34">
        <v>0.96666666666666667</v>
      </c>
      <c r="P2251" s="34">
        <v>0.93333333333333335</v>
      </c>
      <c r="Q2251" s="34">
        <v>0.9</v>
      </c>
      <c r="R2251" s="34">
        <v>0.9</v>
      </c>
      <c r="S2251" s="34">
        <v>0.93333333333333335</v>
      </c>
      <c r="T2251" s="34">
        <v>0.93333333333333335</v>
      </c>
      <c r="U2251" s="34">
        <v>0.8</v>
      </c>
      <c r="V2251" s="34">
        <v>0.9</v>
      </c>
      <c r="W2251" s="34">
        <v>0.9</v>
      </c>
      <c r="X2251" s="34">
        <v>0.96666666666666667</v>
      </c>
      <c r="Y2251" s="34">
        <v>0.96666666666666667</v>
      </c>
      <c r="Z2251" s="34">
        <v>1</v>
      </c>
      <c r="AA2251" s="34">
        <v>0.92500000000000004</v>
      </c>
    </row>
    <row r="2252" spans="1:27" ht="15.75" customHeight="1" x14ac:dyDescent="0.25">
      <c r="A2252" s="34">
        <v>35207010</v>
      </c>
      <c r="B2252" s="34">
        <v>0</v>
      </c>
      <c r="C2252" s="34" t="s">
        <v>1930</v>
      </c>
      <c r="D2252" s="34" t="s">
        <v>1930</v>
      </c>
      <c r="E2252" s="34" t="s">
        <v>1930</v>
      </c>
      <c r="F2252" s="34" t="s">
        <v>1930</v>
      </c>
      <c r="G2252" s="34" t="s">
        <v>1930</v>
      </c>
      <c r="H2252" s="34" t="s">
        <v>1930</v>
      </c>
      <c r="I2252" s="34" t="s">
        <v>1930</v>
      </c>
      <c r="J2252" s="34" t="s">
        <v>1930</v>
      </c>
      <c r="K2252" s="34" t="s">
        <v>1930</v>
      </c>
      <c r="L2252" s="34" t="s">
        <v>1930</v>
      </c>
      <c r="M2252" s="34" t="s">
        <v>1930</v>
      </c>
      <c r="N2252" s="34">
        <v>1</v>
      </c>
      <c r="O2252" s="34">
        <v>3.3333333333333333E-2</v>
      </c>
      <c r="P2252" s="34">
        <v>0</v>
      </c>
      <c r="Q2252" s="34">
        <v>0</v>
      </c>
      <c r="R2252" s="34">
        <v>0</v>
      </c>
      <c r="S2252" s="34">
        <v>0</v>
      </c>
      <c r="T2252" s="34">
        <v>0</v>
      </c>
      <c r="U2252" s="34">
        <v>0</v>
      </c>
      <c r="V2252" s="34">
        <v>0</v>
      </c>
      <c r="W2252" s="34">
        <v>0</v>
      </c>
      <c r="X2252" s="34">
        <v>0</v>
      </c>
      <c r="Y2252" s="34">
        <v>0</v>
      </c>
      <c r="Z2252" s="34">
        <v>0</v>
      </c>
      <c r="AA2252" s="34">
        <v>2.7777777777777779E-3</v>
      </c>
    </row>
    <row r="2253" spans="1:27" ht="15.75" customHeight="1" x14ac:dyDescent="0.25">
      <c r="A2253" s="34">
        <v>35210010</v>
      </c>
      <c r="B2253" s="34">
        <v>18.274999999999999</v>
      </c>
      <c r="C2253" s="34">
        <v>54.572413793103443</v>
      </c>
      <c r="D2253" s="34">
        <v>136.60689655172411</v>
      </c>
      <c r="E2253" s="34">
        <v>401.28000000000003</v>
      </c>
      <c r="F2253" s="34">
        <v>527.82333333333327</v>
      </c>
      <c r="G2253" s="34">
        <v>557.73333333333335</v>
      </c>
      <c r="H2253" s="34">
        <v>512.47931034482758</v>
      </c>
      <c r="I2253" s="34">
        <v>422.11538461538453</v>
      </c>
      <c r="J2253" s="34">
        <v>416.93214285714288</v>
      </c>
      <c r="K2253" s="34">
        <v>399.09310344827588</v>
      </c>
      <c r="L2253" s="34">
        <v>239.637037037037</v>
      </c>
      <c r="M2253" s="34">
        <v>67.357142857142861</v>
      </c>
      <c r="N2253" s="34">
        <v>340</v>
      </c>
      <c r="O2253" s="34">
        <v>0.93333333333333335</v>
      </c>
      <c r="P2253" s="34">
        <v>0.96666666666666667</v>
      </c>
      <c r="Q2253" s="34">
        <v>0.96666666666666667</v>
      </c>
      <c r="R2253" s="34">
        <v>1</v>
      </c>
      <c r="S2253" s="34">
        <v>1</v>
      </c>
      <c r="T2253" s="34">
        <v>0.9</v>
      </c>
      <c r="U2253" s="34">
        <v>0.96666666666666667</v>
      </c>
      <c r="V2253" s="34">
        <v>0.8666666666666667</v>
      </c>
      <c r="W2253" s="34">
        <v>0.93333333333333335</v>
      </c>
      <c r="X2253" s="34">
        <v>0.96666666666666667</v>
      </c>
      <c r="Y2253" s="34">
        <v>0.9</v>
      </c>
      <c r="Z2253" s="34">
        <v>0.93333333333333335</v>
      </c>
      <c r="AA2253" s="34">
        <v>0.94444444444444442</v>
      </c>
    </row>
    <row r="2254" spans="1:27" ht="15.75" customHeight="1" x14ac:dyDescent="0.25">
      <c r="A2254" s="34">
        <v>35210020</v>
      </c>
      <c r="B2254" s="34">
        <v>3.6</v>
      </c>
      <c r="C2254" s="34">
        <v>43.900000000000006</v>
      </c>
      <c r="D2254" s="34">
        <v>99.7</v>
      </c>
      <c r="E2254" s="34">
        <v>301.2</v>
      </c>
      <c r="F2254" s="34">
        <v>368.6</v>
      </c>
      <c r="G2254" s="34">
        <v>321</v>
      </c>
      <c r="H2254" s="34">
        <v>321.13333333333333</v>
      </c>
      <c r="I2254" s="34">
        <v>233.34999999999997</v>
      </c>
      <c r="J2254" s="34">
        <v>387.45</v>
      </c>
      <c r="K2254" s="34">
        <v>207.74999999999997</v>
      </c>
      <c r="L2254" s="34">
        <v>143.15</v>
      </c>
      <c r="M2254" s="34">
        <v>0</v>
      </c>
      <c r="N2254" s="34">
        <v>30</v>
      </c>
      <c r="O2254" s="34">
        <v>0.1</v>
      </c>
      <c r="P2254" s="34">
        <v>0.1</v>
      </c>
      <c r="Q2254" s="34">
        <v>0.1</v>
      </c>
      <c r="R2254" s="34">
        <v>0.1</v>
      </c>
      <c r="S2254" s="34">
        <v>6.6666666666666666E-2</v>
      </c>
      <c r="T2254" s="34">
        <v>0.1</v>
      </c>
      <c r="U2254" s="34">
        <v>0.1</v>
      </c>
      <c r="V2254" s="34">
        <v>6.6666666666666666E-2</v>
      </c>
      <c r="W2254" s="34">
        <v>6.6666666666666666E-2</v>
      </c>
      <c r="X2254" s="34">
        <v>6.6666666666666666E-2</v>
      </c>
      <c r="Y2254" s="34">
        <v>6.6666666666666666E-2</v>
      </c>
      <c r="Z2254" s="34">
        <v>6.6666666666666666E-2</v>
      </c>
      <c r="AA2254" s="34">
        <v>8.3333333333333329E-2</v>
      </c>
    </row>
    <row r="2255" spans="1:27" ht="15.75" customHeight="1" x14ac:dyDescent="0.25">
      <c r="A2255" s="34">
        <v>35210040</v>
      </c>
      <c r="B2255" s="34">
        <v>7.2818181818181813</v>
      </c>
      <c r="C2255" s="34">
        <v>32.391304347826079</v>
      </c>
      <c r="D2255" s="34">
        <v>100.8263157894737</v>
      </c>
      <c r="E2255" s="34">
        <v>277.08000000000004</v>
      </c>
      <c r="F2255" s="34">
        <v>357.25</v>
      </c>
      <c r="G2255" s="34">
        <v>302.05384615384617</v>
      </c>
      <c r="H2255" s="34">
        <v>322.80666666666667</v>
      </c>
      <c r="I2255" s="34">
        <v>321.26666666666665</v>
      </c>
      <c r="J2255" s="34">
        <v>264.46842105263158</v>
      </c>
      <c r="K2255" s="34">
        <v>246.68333333333334</v>
      </c>
      <c r="L2255" s="34">
        <v>151.80952380952382</v>
      </c>
      <c r="M2255" s="34">
        <v>35.549999999999997</v>
      </c>
      <c r="N2255" s="34">
        <v>217</v>
      </c>
      <c r="O2255" s="34">
        <v>0.73333333333333328</v>
      </c>
      <c r="P2255" s="34">
        <v>0.76666666666666672</v>
      </c>
      <c r="Q2255" s="34">
        <v>0.6333333333333333</v>
      </c>
      <c r="R2255" s="34">
        <v>0.5</v>
      </c>
      <c r="S2255" s="34">
        <v>0.53333333333333333</v>
      </c>
      <c r="T2255" s="34">
        <v>0.43333333333333335</v>
      </c>
      <c r="U2255" s="34">
        <v>0.5</v>
      </c>
      <c r="V2255" s="34">
        <v>0.6</v>
      </c>
      <c r="W2255" s="34">
        <v>0.6333333333333333</v>
      </c>
      <c r="X2255" s="34">
        <v>0.6</v>
      </c>
      <c r="Y2255" s="34">
        <v>0.7</v>
      </c>
      <c r="Z2255" s="34">
        <v>0.6</v>
      </c>
      <c r="AA2255" s="34">
        <v>0.60277777777777775</v>
      </c>
    </row>
    <row r="2256" spans="1:27" ht="15.75" customHeight="1" x14ac:dyDescent="0.25">
      <c r="A2256" s="34">
        <v>35210050</v>
      </c>
      <c r="B2256" s="34">
        <v>7.7833333333333341</v>
      </c>
      <c r="C2256" s="34">
        <v>39.92499999999999</v>
      </c>
      <c r="D2256" s="34">
        <v>91.535000000000011</v>
      </c>
      <c r="E2256" s="34">
        <v>267.79444444444442</v>
      </c>
      <c r="F2256" s="34">
        <v>357.00454545454539</v>
      </c>
      <c r="G2256" s="34">
        <v>325.23333333333323</v>
      </c>
      <c r="H2256" s="34">
        <v>320.90434782608696</v>
      </c>
      <c r="I2256" s="34">
        <v>298.21904761904761</v>
      </c>
      <c r="J2256" s="34">
        <v>276.44999999999993</v>
      </c>
      <c r="K2256" s="34">
        <v>258.73636363636359</v>
      </c>
      <c r="L2256" s="34">
        <v>160.47142857142856</v>
      </c>
      <c r="M2256" s="34">
        <v>49.604166666666664</v>
      </c>
      <c r="N2256" s="34">
        <v>262</v>
      </c>
      <c r="O2256" s="34">
        <v>0.8</v>
      </c>
      <c r="P2256" s="34">
        <v>0.8</v>
      </c>
      <c r="Q2256" s="34">
        <v>0.66666666666666663</v>
      </c>
      <c r="R2256" s="34">
        <v>0.6</v>
      </c>
      <c r="S2256" s="34">
        <v>0.73333333333333328</v>
      </c>
      <c r="T2256" s="34">
        <v>0.7</v>
      </c>
      <c r="U2256" s="34">
        <v>0.76666666666666672</v>
      </c>
      <c r="V2256" s="34">
        <v>0.7</v>
      </c>
      <c r="W2256" s="34">
        <v>0.73333333333333328</v>
      </c>
      <c r="X2256" s="34">
        <v>0.73333333333333328</v>
      </c>
      <c r="Y2256" s="34">
        <v>0.7</v>
      </c>
      <c r="Z2256" s="34">
        <v>0.8</v>
      </c>
      <c r="AA2256" s="34">
        <v>0.72777777777777775</v>
      </c>
    </row>
    <row r="2257" spans="1:27" ht="15.75" customHeight="1" x14ac:dyDescent="0.25">
      <c r="A2257" s="34">
        <v>35210060</v>
      </c>
      <c r="B2257" s="34">
        <v>1.8882352941176468</v>
      </c>
      <c r="C2257" s="34">
        <v>44.28125</v>
      </c>
      <c r="D2257" s="34">
        <v>59.258823529411778</v>
      </c>
      <c r="E2257" s="34">
        <v>181.50624999999999</v>
      </c>
      <c r="F2257" s="34">
        <v>320.99333333333345</v>
      </c>
      <c r="G2257" s="34">
        <v>301.48666666666668</v>
      </c>
      <c r="H2257" s="34">
        <v>275.24</v>
      </c>
      <c r="I2257" s="34">
        <v>237.36249999999998</v>
      </c>
      <c r="J2257" s="34">
        <v>210.60624999999999</v>
      </c>
      <c r="K2257" s="34">
        <v>224.73124999999999</v>
      </c>
      <c r="L2257" s="34">
        <v>139.70625000000001</v>
      </c>
      <c r="M2257" s="34">
        <v>31.489473684210523</v>
      </c>
      <c r="N2257" s="34">
        <v>194</v>
      </c>
      <c r="O2257" s="34">
        <v>0.56666666666666665</v>
      </c>
      <c r="P2257" s="34">
        <v>0.53333333333333333</v>
      </c>
      <c r="Q2257" s="34">
        <v>0.56666666666666665</v>
      </c>
      <c r="R2257" s="34">
        <v>0.53333333333333333</v>
      </c>
      <c r="S2257" s="34">
        <v>0.5</v>
      </c>
      <c r="T2257" s="34">
        <v>0.5</v>
      </c>
      <c r="U2257" s="34">
        <v>0.5</v>
      </c>
      <c r="V2257" s="34">
        <v>0.53333333333333333</v>
      </c>
      <c r="W2257" s="34">
        <v>0.53333333333333333</v>
      </c>
      <c r="X2257" s="34">
        <v>0.53333333333333333</v>
      </c>
      <c r="Y2257" s="34">
        <v>0.53333333333333333</v>
      </c>
      <c r="Z2257" s="34">
        <v>0.6333333333333333</v>
      </c>
      <c r="AA2257" s="34">
        <v>0.53888888888888886</v>
      </c>
    </row>
    <row r="2258" spans="1:27" ht="15.75" customHeight="1" x14ac:dyDescent="0.25">
      <c r="A2258" s="34">
        <v>35215020</v>
      </c>
      <c r="B2258" s="34">
        <v>9.684615384615384</v>
      </c>
      <c r="C2258" s="34">
        <v>36.857142857142854</v>
      </c>
      <c r="D2258" s="34">
        <v>112.39545454545454</v>
      </c>
      <c r="E2258" s="34">
        <v>269.255</v>
      </c>
      <c r="F2258" s="34">
        <v>377.40833333333336</v>
      </c>
      <c r="G2258" s="34">
        <v>325.426923076923</v>
      </c>
      <c r="H2258" s="34">
        <v>347.25185185185182</v>
      </c>
      <c r="I2258" s="34">
        <v>263.92399999999992</v>
      </c>
      <c r="J2258" s="34">
        <v>262.87407407407414</v>
      </c>
      <c r="K2258" s="34">
        <v>267.40434782608696</v>
      </c>
      <c r="L2258" s="34">
        <v>128.35652173913041</v>
      </c>
      <c r="M2258" s="34">
        <v>35.31600000000001</v>
      </c>
      <c r="N2258" s="34">
        <v>296</v>
      </c>
      <c r="O2258" s="34">
        <v>0.8666666666666667</v>
      </c>
      <c r="P2258" s="34">
        <v>0.93333333333333335</v>
      </c>
      <c r="Q2258" s="34">
        <v>0.73333333333333328</v>
      </c>
      <c r="R2258" s="34">
        <v>0.66666666666666663</v>
      </c>
      <c r="S2258" s="34">
        <v>0.8</v>
      </c>
      <c r="T2258" s="34">
        <v>0.8666666666666667</v>
      </c>
      <c r="U2258" s="34">
        <v>0.9</v>
      </c>
      <c r="V2258" s="34">
        <v>0.83333333333333337</v>
      </c>
      <c r="W2258" s="34">
        <v>0.9</v>
      </c>
      <c r="X2258" s="34">
        <v>0.76666666666666672</v>
      </c>
      <c r="Y2258" s="34">
        <v>0.76666666666666672</v>
      </c>
      <c r="Z2258" s="34">
        <v>0.83333333333333337</v>
      </c>
      <c r="AA2258" s="34">
        <v>0.82222222222222219</v>
      </c>
    </row>
    <row r="2259" spans="1:27" ht="15.75" customHeight="1" x14ac:dyDescent="0.25">
      <c r="A2259" s="34">
        <v>35220030</v>
      </c>
      <c r="B2259" s="34">
        <v>16.419999999999998</v>
      </c>
      <c r="C2259" s="34">
        <v>30.907407407407408</v>
      </c>
      <c r="D2259" s="34">
        <v>78.277272727272731</v>
      </c>
      <c r="E2259" s="34">
        <v>211.62400000000002</v>
      </c>
      <c r="F2259" s="34">
        <v>294.59999999999997</v>
      </c>
      <c r="G2259" s="34">
        <v>313.53333333333325</v>
      </c>
      <c r="H2259" s="34">
        <v>262.86086956521734</v>
      </c>
      <c r="I2259" s="34">
        <v>218.60000000000002</v>
      </c>
      <c r="J2259" s="34">
        <v>194.31304347826085</v>
      </c>
      <c r="K2259" s="34">
        <v>222.24</v>
      </c>
      <c r="L2259" s="34">
        <v>150.45454545454544</v>
      </c>
      <c r="M2259" s="34">
        <v>51.783999999999999</v>
      </c>
      <c r="N2259" s="34">
        <v>287</v>
      </c>
      <c r="O2259" s="34">
        <v>0.83333333333333337</v>
      </c>
      <c r="P2259" s="34">
        <v>0.9</v>
      </c>
      <c r="Q2259" s="34">
        <v>0.73333333333333328</v>
      </c>
      <c r="R2259" s="34">
        <v>0.83333333333333337</v>
      </c>
      <c r="S2259" s="34">
        <v>0.7</v>
      </c>
      <c r="T2259" s="34">
        <v>0.8</v>
      </c>
      <c r="U2259" s="34">
        <v>0.76666666666666672</v>
      </c>
      <c r="V2259" s="34">
        <v>0.83333333333333337</v>
      </c>
      <c r="W2259" s="34">
        <v>0.76666666666666672</v>
      </c>
      <c r="X2259" s="34">
        <v>0.83333333333333337</v>
      </c>
      <c r="Y2259" s="34">
        <v>0.73333333333333328</v>
      </c>
      <c r="Z2259" s="34">
        <v>0.83333333333333337</v>
      </c>
      <c r="AA2259" s="34">
        <v>0.79722222222222228</v>
      </c>
    </row>
    <row r="2260" spans="1:27" ht="15.75" customHeight="1" x14ac:dyDescent="0.25">
      <c r="A2260" s="34">
        <v>35220040</v>
      </c>
      <c r="B2260" s="34">
        <v>20.5</v>
      </c>
      <c r="C2260" s="34">
        <v>24</v>
      </c>
      <c r="D2260" s="34">
        <v>86.678571428571431</v>
      </c>
      <c r="E2260" s="34">
        <v>242.72413793103448</v>
      </c>
      <c r="F2260" s="34">
        <v>323.44444444444446</v>
      </c>
      <c r="G2260" s="34">
        <v>338.58333333333331</v>
      </c>
      <c r="H2260" s="34">
        <v>320.92307692307691</v>
      </c>
      <c r="I2260" s="34">
        <v>270.66666666666669</v>
      </c>
      <c r="J2260" s="34">
        <v>205.28571428571428</v>
      </c>
      <c r="K2260" s="34">
        <v>206.5</v>
      </c>
      <c r="L2260" s="34">
        <v>160.30769230769232</v>
      </c>
      <c r="M2260" s="34">
        <v>58.642857142857146</v>
      </c>
      <c r="N2260" s="34">
        <v>328</v>
      </c>
      <c r="O2260" s="34">
        <v>0.93333333333333335</v>
      </c>
      <c r="P2260" s="34">
        <v>0.96666666666666667</v>
      </c>
      <c r="Q2260" s="34">
        <v>0.93333333333333335</v>
      </c>
      <c r="R2260" s="34">
        <v>0.96666666666666667</v>
      </c>
      <c r="S2260" s="34">
        <v>0.9</v>
      </c>
      <c r="T2260" s="34">
        <v>0.8</v>
      </c>
      <c r="U2260" s="34">
        <v>0.8666666666666667</v>
      </c>
      <c r="V2260" s="34">
        <v>0.9</v>
      </c>
      <c r="W2260" s="34">
        <v>0.93333333333333335</v>
      </c>
      <c r="X2260" s="34">
        <v>0.93333333333333335</v>
      </c>
      <c r="Y2260" s="34">
        <v>0.8666666666666667</v>
      </c>
      <c r="Z2260" s="34">
        <v>0.93333333333333335</v>
      </c>
      <c r="AA2260" s="34">
        <v>0.91111111111111109</v>
      </c>
    </row>
    <row r="2261" spans="1:27" ht="15.75" customHeight="1" x14ac:dyDescent="0.25">
      <c r="A2261" s="34">
        <v>35225030</v>
      </c>
      <c r="B2261" s="34">
        <v>22.5448275862069</v>
      </c>
      <c r="C2261" s="34">
        <v>30.985185185185188</v>
      </c>
      <c r="D2261" s="34">
        <v>96.635714285714272</v>
      </c>
      <c r="E2261" s="34">
        <v>238.63703703703706</v>
      </c>
      <c r="F2261" s="34">
        <v>344.04642857142852</v>
      </c>
      <c r="G2261" s="34">
        <v>375.97142857142853</v>
      </c>
      <c r="H2261" s="34">
        <v>311.17500000000001</v>
      </c>
      <c r="I2261" s="34">
        <v>264.93461538461548</v>
      </c>
      <c r="J2261" s="34">
        <v>224.79999999999998</v>
      </c>
      <c r="K2261" s="34">
        <v>228.73600000000002</v>
      </c>
      <c r="L2261" s="34">
        <v>149.98400000000001</v>
      </c>
      <c r="M2261" s="34">
        <v>32.191304347826083</v>
      </c>
      <c r="N2261" s="34">
        <v>320</v>
      </c>
      <c r="O2261" s="34">
        <v>0.96666666666666667</v>
      </c>
      <c r="P2261" s="34">
        <v>0.9</v>
      </c>
      <c r="Q2261" s="34">
        <v>0.93333333333333335</v>
      </c>
      <c r="R2261" s="34">
        <v>0.9</v>
      </c>
      <c r="S2261" s="34">
        <v>0.93333333333333335</v>
      </c>
      <c r="T2261" s="34">
        <v>0.93333333333333335</v>
      </c>
      <c r="U2261" s="34">
        <v>0.93333333333333335</v>
      </c>
      <c r="V2261" s="34">
        <v>0.8666666666666667</v>
      </c>
      <c r="W2261" s="34">
        <v>0.8666666666666667</v>
      </c>
      <c r="X2261" s="34">
        <v>0.83333333333333337</v>
      </c>
      <c r="Y2261" s="34">
        <v>0.83333333333333337</v>
      </c>
      <c r="Z2261" s="34">
        <v>0.76666666666666672</v>
      </c>
      <c r="AA2261" s="34">
        <v>0.88888888888888884</v>
      </c>
    </row>
    <row r="2262" spans="1:27" ht="15.75" customHeight="1" x14ac:dyDescent="0.25">
      <c r="A2262" s="34">
        <v>35230010</v>
      </c>
      <c r="B2262" s="34">
        <v>11.996666666666668</v>
      </c>
      <c r="C2262" s="34">
        <v>34.772413793103453</v>
      </c>
      <c r="D2262" s="34">
        <v>65.289655172413802</v>
      </c>
      <c r="E2262" s="34">
        <v>217.04000000000008</v>
      </c>
      <c r="F2262" s="34">
        <v>290.04333333333329</v>
      </c>
      <c r="G2262" s="34">
        <v>306.26333333333332</v>
      </c>
      <c r="H2262" s="34">
        <v>299.76</v>
      </c>
      <c r="I2262" s="34">
        <v>224.96666666666667</v>
      </c>
      <c r="J2262" s="34">
        <v>209.49999999999994</v>
      </c>
      <c r="K2262" s="34">
        <v>217.45517241379309</v>
      </c>
      <c r="L2262" s="34">
        <v>113.71851851851854</v>
      </c>
      <c r="M2262" s="34">
        <v>38.949999999999996</v>
      </c>
      <c r="N2262" s="34">
        <v>354</v>
      </c>
      <c r="O2262" s="34">
        <v>1</v>
      </c>
      <c r="P2262" s="34">
        <v>0.96666666666666667</v>
      </c>
      <c r="Q2262" s="34">
        <v>0.96666666666666667</v>
      </c>
      <c r="R2262" s="34">
        <v>1</v>
      </c>
      <c r="S2262" s="34">
        <v>1</v>
      </c>
      <c r="T2262" s="34">
        <v>1</v>
      </c>
      <c r="U2262" s="34">
        <v>1</v>
      </c>
      <c r="V2262" s="34">
        <v>1</v>
      </c>
      <c r="W2262" s="34">
        <v>1</v>
      </c>
      <c r="X2262" s="34">
        <v>0.96666666666666667</v>
      </c>
      <c r="Y2262" s="34">
        <v>0.9</v>
      </c>
      <c r="Z2262" s="34">
        <v>1</v>
      </c>
      <c r="AA2262" s="34">
        <v>0.98333333333333328</v>
      </c>
    </row>
    <row r="2263" spans="1:27" ht="15.75" customHeight="1" x14ac:dyDescent="0.25">
      <c r="A2263" s="34">
        <v>35230020</v>
      </c>
      <c r="B2263" s="34">
        <v>8.5285714285714285</v>
      </c>
      <c r="C2263" s="34">
        <v>31.725000000000001</v>
      </c>
      <c r="D2263" s="34">
        <v>89.892857142857139</v>
      </c>
      <c r="E2263" s="34">
        <v>257.27586206896552</v>
      </c>
      <c r="F2263" s="34">
        <v>296.56296296296301</v>
      </c>
      <c r="G2263" s="34">
        <v>289.4148148148148</v>
      </c>
      <c r="H2263" s="34">
        <v>268.61538461538464</v>
      </c>
      <c r="I2263" s="34">
        <v>244.15000000000009</v>
      </c>
      <c r="J2263" s="34">
        <v>202.67931034482757</v>
      </c>
      <c r="K2263" s="34">
        <v>220.01111111111115</v>
      </c>
      <c r="L2263" s="34">
        <v>144.33703703703705</v>
      </c>
      <c r="M2263" s="34">
        <v>51.827586206896555</v>
      </c>
      <c r="N2263" s="34">
        <v>331</v>
      </c>
      <c r="O2263" s="34">
        <v>0.93333333333333335</v>
      </c>
      <c r="P2263" s="34">
        <v>0.93333333333333335</v>
      </c>
      <c r="Q2263" s="34">
        <v>0.93333333333333335</v>
      </c>
      <c r="R2263" s="34">
        <v>0.96666666666666667</v>
      </c>
      <c r="S2263" s="34">
        <v>0.9</v>
      </c>
      <c r="T2263" s="34">
        <v>0.9</v>
      </c>
      <c r="U2263" s="34">
        <v>0.8666666666666667</v>
      </c>
      <c r="V2263" s="34">
        <v>0.8666666666666667</v>
      </c>
      <c r="W2263" s="34">
        <v>0.96666666666666667</v>
      </c>
      <c r="X2263" s="34">
        <v>0.9</v>
      </c>
      <c r="Y2263" s="34">
        <v>0.9</v>
      </c>
      <c r="Z2263" s="34">
        <v>0.96666666666666667</v>
      </c>
      <c r="AA2263" s="34">
        <v>0.9194444444444444</v>
      </c>
    </row>
    <row r="2264" spans="1:27" ht="15.75" customHeight="1" x14ac:dyDescent="0.25">
      <c r="A2264" s="34">
        <v>35230030</v>
      </c>
      <c r="B2264" s="34">
        <v>16.148275862068967</v>
      </c>
      <c r="C2264" s="34">
        <v>53.210344827586205</v>
      </c>
      <c r="D2264" s="34">
        <v>85.76400000000001</v>
      </c>
      <c r="E2264" s="34">
        <v>287.43749999999994</v>
      </c>
      <c r="F2264" s="34">
        <v>384.59999999999991</v>
      </c>
      <c r="G2264" s="34">
        <v>389.9</v>
      </c>
      <c r="H2264" s="34">
        <v>355.8</v>
      </c>
      <c r="I2264" s="34">
        <v>327.23181818181814</v>
      </c>
      <c r="J2264" s="34">
        <v>278.4571428571428</v>
      </c>
      <c r="K2264" s="34">
        <v>280.51739130434777</v>
      </c>
      <c r="L2264" s="34">
        <v>155.97499999999999</v>
      </c>
      <c r="M2264" s="34">
        <v>51.931034482758626</v>
      </c>
      <c r="N2264" s="34">
        <v>293</v>
      </c>
      <c r="O2264" s="34">
        <v>0.96666666666666667</v>
      </c>
      <c r="P2264" s="34">
        <v>0.96666666666666667</v>
      </c>
      <c r="Q2264" s="34">
        <v>0.83333333333333337</v>
      </c>
      <c r="R2264" s="34">
        <v>0.8</v>
      </c>
      <c r="S2264" s="34">
        <v>0.76666666666666672</v>
      </c>
      <c r="T2264" s="34">
        <v>0.76666666666666672</v>
      </c>
      <c r="U2264" s="34">
        <v>0.7</v>
      </c>
      <c r="V2264" s="34">
        <v>0.73333333333333328</v>
      </c>
      <c r="W2264" s="34">
        <v>0.7</v>
      </c>
      <c r="X2264" s="34">
        <v>0.76666666666666672</v>
      </c>
      <c r="Y2264" s="34">
        <v>0.8</v>
      </c>
      <c r="Z2264" s="34">
        <v>0.96666666666666667</v>
      </c>
      <c r="AA2264" s="34">
        <v>0.81388888888888888</v>
      </c>
    </row>
    <row r="2265" spans="1:27" ht="15.75" customHeight="1" x14ac:dyDescent="0.25">
      <c r="A2265" s="34">
        <v>35230040</v>
      </c>
      <c r="B2265" s="34">
        <v>7.7719999999999994</v>
      </c>
      <c r="C2265" s="34">
        <v>28.651999999999997</v>
      </c>
      <c r="D2265" s="34">
        <v>66.248000000000005</v>
      </c>
      <c r="E2265" s="34">
        <v>219.66363636363641</v>
      </c>
      <c r="F2265" s="34">
        <v>288.26363636363629</v>
      </c>
      <c r="G2265" s="34">
        <v>254.61499999999995</v>
      </c>
      <c r="H2265" s="34">
        <v>231.99130434782609</v>
      </c>
      <c r="I2265" s="34">
        <v>221.40869565217398</v>
      </c>
      <c r="J2265" s="34">
        <v>221.87272727272727</v>
      </c>
      <c r="K2265" s="34">
        <v>189.47499999999999</v>
      </c>
      <c r="L2265" s="34">
        <v>103.77499999999999</v>
      </c>
      <c r="M2265" s="34">
        <v>46.242307692307691</v>
      </c>
      <c r="N2265" s="34">
        <v>281</v>
      </c>
      <c r="O2265" s="34">
        <v>0.83333333333333337</v>
      </c>
      <c r="P2265" s="34">
        <v>0.83333333333333337</v>
      </c>
      <c r="Q2265" s="34">
        <v>0.83333333333333337</v>
      </c>
      <c r="R2265" s="34">
        <v>0.73333333333333328</v>
      </c>
      <c r="S2265" s="34">
        <v>0.73333333333333328</v>
      </c>
      <c r="T2265" s="34">
        <v>0.66666666666666663</v>
      </c>
      <c r="U2265" s="34">
        <v>0.76666666666666672</v>
      </c>
      <c r="V2265" s="34">
        <v>0.76666666666666672</v>
      </c>
      <c r="W2265" s="34">
        <v>0.73333333333333328</v>
      </c>
      <c r="X2265" s="34">
        <v>0.8</v>
      </c>
      <c r="Y2265" s="34">
        <v>0.8</v>
      </c>
      <c r="Z2265" s="34">
        <v>0.8666666666666667</v>
      </c>
      <c r="AA2265" s="34">
        <v>0.78055555555555556</v>
      </c>
    </row>
    <row r="2266" spans="1:27" ht="15.75" customHeight="1" x14ac:dyDescent="0.25">
      <c r="A2266" s="34">
        <v>35235010</v>
      </c>
      <c r="B2266" s="34">
        <v>29.743478260869566</v>
      </c>
      <c r="C2266" s="34">
        <v>55.444827586206905</v>
      </c>
      <c r="D2266" s="34">
        <v>92.55925925925925</v>
      </c>
      <c r="E2266" s="34">
        <v>206.27777777777771</v>
      </c>
      <c r="F2266" s="34">
        <v>298.86071428571432</v>
      </c>
      <c r="G2266" s="34">
        <v>398.83703703703708</v>
      </c>
      <c r="H2266" s="34">
        <v>445.22916666666657</v>
      </c>
      <c r="I2266" s="34">
        <v>375.0846153846154</v>
      </c>
      <c r="J2266" s="34">
        <v>247.59259259259264</v>
      </c>
      <c r="K2266" s="34">
        <v>184.70370370370367</v>
      </c>
      <c r="L2266" s="34">
        <v>124.98148148148147</v>
      </c>
      <c r="M2266" s="34">
        <v>61.519230769230759</v>
      </c>
      <c r="N2266" s="34">
        <v>318</v>
      </c>
      <c r="O2266" s="34">
        <v>0.76666666666666672</v>
      </c>
      <c r="P2266" s="34">
        <v>0.96666666666666667</v>
      </c>
      <c r="Q2266" s="34">
        <v>0.9</v>
      </c>
      <c r="R2266" s="34">
        <v>0.9</v>
      </c>
      <c r="S2266" s="34">
        <v>0.93333333333333335</v>
      </c>
      <c r="T2266" s="34">
        <v>0.9</v>
      </c>
      <c r="U2266" s="34">
        <v>0.8</v>
      </c>
      <c r="V2266" s="34">
        <v>0.8666666666666667</v>
      </c>
      <c r="W2266" s="34">
        <v>0.9</v>
      </c>
      <c r="X2266" s="34">
        <v>0.9</v>
      </c>
      <c r="Y2266" s="34">
        <v>0.9</v>
      </c>
      <c r="Z2266" s="34">
        <v>0.8666666666666667</v>
      </c>
      <c r="AA2266" s="34">
        <v>0.8833333333333333</v>
      </c>
    </row>
    <row r="2267" spans="1:27" ht="15.75" customHeight="1" x14ac:dyDescent="0.25">
      <c r="A2267" s="34">
        <v>35235040</v>
      </c>
      <c r="B2267" s="34">
        <v>18.205000000000002</v>
      </c>
      <c r="C2267" s="34">
        <v>33.589999999999996</v>
      </c>
      <c r="D2267" s="34">
        <v>83.347368421052607</v>
      </c>
      <c r="E2267" s="34">
        <v>249.49565217391302</v>
      </c>
      <c r="F2267" s="34">
        <v>294.67391304347825</v>
      </c>
      <c r="G2267" s="34">
        <v>307.8347826086956</v>
      </c>
      <c r="H2267" s="34">
        <v>283.01666666666671</v>
      </c>
      <c r="I2267" s="34">
        <v>234.66666666666666</v>
      </c>
      <c r="J2267" s="34">
        <v>206.35416666666663</v>
      </c>
      <c r="K2267" s="34">
        <v>171.64761904761903</v>
      </c>
      <c r="L2267" s="34">
        <v>120.79565217391307</v>
      </c>
      <c r="M2267" s="34">
        <v>38.213636363636368</v>
      </c>
      <c r="N2267" s="34">
        <v>263</v>
      </c>
      <c r="O2267" s="34">
        <v>0.66666666666666663</v>
      </c>
      <c r="P2267" s="34">
        <v>0.66666666666666663</v>
      </c>
      <c r="Q2267" s="34">
        <v>0.6333333333333333</v>
      </c>
      <c r="R2267" s="34">
        <v>0.76666666666666672</v>
      </c>
      <c r="S2267" s="34">
        <v>0.76666666666666672</v>
      </c>
      <c r="T2267" s="34">
        <v>0.76666666666666672</v>
      </c>
      <c r="U2267" s="34">
        <v>0.8</v>
      </c>
      <c r="V2267" s="34">
        <v>0.7</v>
      </c>
      <c r="W2267" s="34">
        <v>0.8</v>
      </c>
      <c r="X2267" s="34">
        <v>0.7</v>
      </c>
      <c r="Y2267" s="34">
        <v>0.76666666666666672</v>
      </c>
      <c r="Z2267" s="34">
        <v>0.73333333333333328</v>
      </c>
      <c r="AA2267" s="34">
        <v>0.73055555555555551</v>
      </c>
    </row>
    <row r="2268" spans="1:27" ht="15.75" customHeight="1" x14ac:dyDescent="0.25">
      <c r="A2268" s="34">
        <v>35235050</v>
      </c>
      <c r="B2268" s="34">
        <v>25.560000000000002</v>
      </c>
      <c r="C2268" s="34">
        <v>55.88000000000001</v>
      </c>
      <c r="D2268" s="34">
        <v>112.48095238095237</v>
      </c>
      <c r="E2268" s="34">
        <v>343.16842105263163</v>
      </c>
      <c r="F2268" s="34">
        <v>504.8</v>
      </c>
      <c r="G2268" s="34">
        <v>452.84736842105264</v>
      </c>
      <c r="H2268" s="34">
        <v>461.23333333333329</v>
      </c>
      <c r="I2268" s="34">
        <v>445.88</v>
      </c>
      <c r="J2268" s="34">
        <v>367.51052631578949</v>
      </c>
      <c r="K2268" s="34">
        <v>326.95</v>
      </c>
      <c r="L2268" s="34">
        <v>170.23999999999998</v>
      </c>
      <c r="M2268" s="34">
        <v>68.404545454545456</v>
      </c>
      <c r="N2268" s="34">
        <v>235</v>
      </c>
      <c r="O2268" s="34">
        <v>0.66666666666666663</v>
      </c>
      <c r="P2268" s="34">
        <v>0.66666666666666663</v>
      </c>
      <c r="Q2268" s="34">
        <v>0.7</v>
      </c>
      <c r="R2268" s="34">
        <v>0.6333333333333333</v>
      </c>
      <c r="S2268" s="34">
        <v>0.6333333333333333</v>
      </c>
      <c r="T2268" s="34">
        <v>0.6333333333333333</v>
      </c>
      <c r="U2268" s="34">
        <v>0.6</v>
      </c>
      <c r="V2268" s="34">
        <v>0.66666666666666663</v>
      </c>
      <c r="W2268" s="34">
        <v>0.6333333333333333</v>
      </c>
      <c r="X2268" s="34">
        <v>0.6</v>
      </c>
      <c r="Y2268" s="34">
        <v>0.66666666666666663</v>
      </c>
      <c r="Z2268" s="34">
        <v>0.73333333333333328</v>
      </c>
      <c r="AA2268" s="34">
        <v>0.65277777777777779</v>
      </c>
    </row>
    <row r="2269" spans="1:27" ht="15.75" customHeight="1" x14ac:dyDescent="0.25">
      <c r="A2269" s="34">
        <v>35250010</v>
      </c>
      <c r="B2269" s="34">
        <v>12.3</v>
      </c>
      <c r="C2269" s="34">
        <v>15.3</v>
      </c>
      <c r="D2269" s="34">
        <v>64.099999999999994</v>
      </c>
      <c r="E2269" s="34">
        <v>175.8</v>
      </c>
      <c r="F2269" s="34">
        <v>304.58620689655174</v>
      </c>
      <c r="G2269" s="34">
        <v>398.48275862068965</v>
      </c>
      <c r="H2269" s="34">
        <v>399.24137931034483</v>
      </c>
      <c r="I2269" s="34">
        <v>278.46666666666664</v>
      </c>
      <c r="J2269" s="34">
        <v>234</v>
      </c>
      <c r="K2269" s="34">
        <v>225.85714285714286</v>
      </c>
      <c r="L2269" s="34">
        <v>158.35714285714286</v>
      </c>
      <c r="M2269" s="34">
        <v>37.464285714285715</v>
      </c>
      <c r="N2269" s="34">
        <v>351</v>
      </c>
      <c r="O2269" s="34">
        <v>1</v>
      </c>
      <c r="P2269" s="34">
        <v>1</v>
      </c>
      <c r="Q2269" s="34">
        <v>1</v>
      </c>
      <c r="R2269" s="34">
        <v>1</v>
      </c>
      <c r="S2269" s="34">
        <v>0.96666666666666667</v>
      </c>
      <c r="T2269" s="34">
        <v>0.96666666666666667</v>
      </c>
      <c r="U2269" s="34">
        <v>0.96666666666666667</v>
      </c>
      <c r="V2269" s="34">
        <v>1</v>
      </c>
      <c r="W2269" s="34">
        <v>1</v>
      </c>
      <c r="X2269" s="34">
        <v>0.93333333333333335</v>
      </c>
      <c r="Y2269" s="34">
        <v>0.93333333333333335</v>
      </c>
      <c r="Z2269" s="34">
        <v>0.93333333333333335</v>
      </c>
      <c r="AA2269" s="34">
        <v>0.97499999999999998</v>
      </c>
    </row>
    <row r="2270" spans="1:27" ht="15.75" customHeight="1" x14ac:dyDescent="0.25">
      <c r="A2270" s="34">
        <v>35250020</v>
      </c>
      <c r="B2270" s="34">
        <v>4.0999999999999996</v>
      </c>
      <c r="C2270" s="34">
        <v>23.704761904761906</v>
      </c>
      <c r="D2270" s="34">
        <v>48.15</v>
      </c>
      <c r="E2270" s="34">
        <v>194.15</v>
      </c>
      <c r="F2270" s="34">
        <v>319.04347826086956</v>
      </c>
      <c r="G2270" s="34">
        <v>442.90909090909093</v>
      </c>
      <c r="H2270" s="34">
        <v>422.13043478260869</v>
      </c>
      <c r="I2270" s="34">
        <v>316.7</v>
      </c>
      <c r="J2270" s="34">
        <v>284.40909090909093</v>
      </c>
      <c r="K2270" s="34">
        <v>218.22727272727272</v>
      </c>
      <c r="L2270" s="34">
        <v>140.52000000000001</v>
      </c>
      <c r="M2270" s="34">
        <v>34.863636363636367</v>
      </c>
      <c r="N2270" s="34">
        <v>260</v>
      </c>
      <c r="O2270" s="34">
        <v>0.66666666666666663</v>
      </c>
      <c r="P2270" s="34">
        <v>0.7</v>
      </c>
      <c r="Q2270" s="34">
        <v>0.66666666666666663</v>
      </c>
      <c r="R2270" s="34">
        <v>0.66666666666666663</v>
      </c>
      <c r="S2270" s="34">
        <v>0.76666666666666672</v>
      </c>
      <c r="T2270" s="34">
        <v>0.73333333333333328</v>
      </c>
      <c r="U2270" s="34">
        <v>0.76666666666666672</v>
      </c>
      <c r="V2270" s="34">
        <v>0.66666666666666663</v>
      </c>
      <c r="W2270" s="34">
        <v>0.73333333333333328</v>
      </c>
      <c r="X2270" s="34">
        <v>0.73333333333333328</v>
      </c>
      <c r="Y2270" s="34">
        <v>0.83333333333333337</v>
      </c>
      <c r="Z2270" s="34">
        <v>0.73333333333333328</v>
      </c>
      <c r="AA2270" s="34">
        <v>0.72222222222222221</v>
      </c>
    </row>
    <row r="2271" spans="1:27" ht="15.75" customHeight="1" x14ac:dyDescent="0.25">
      <c r="A2271" s="34">
        <v>35250030</v>
      </c>
      <c r="B2271" s="34">
        <v>16.646666666666665</v>
      </c>
      <c r="C2271" s="34">
        <v>14.393333333333334</v>
      </c>
      <c r="D2271" s="34">
        <v>62.93</v>
      </c>
      <c r="E2271" s="34">
        <v>206.87</v>
      </c>
      <c r="F2271" s="34">
        <v>334.70714285714286</v>
      </c>
      <c r="G2271" s="34">
        <v>487.0296296296296</v>
      </c>
      <c r="H2271" s="34">
        <v>518.22</v>
      </c>
      <c r="I2271" s="34">
        <v>387.14800000000002</v>
      </c>
      <c r="J2271" s="34">
        <v>329.35769230769228</v>
      </c>
      <c r="K2271" s="34">
        <v>305.34800000000001</v>
      </c>
      <c r="L2271" s="34">
        <v>147.8642857142857</v>
      </c>
      <c r="M2271" s="34">
        <v>45.285714285714285</v>
      </c>
      <c r="N2271" s="34">
        <v>332</v>
      </c>
      <c r="O2271" s="34">
        <v>1</v>
      </c>
      <c r="P2271" s="34">
        <v>1</v>
      </c>
      <c r="Q2271" s="34">
        <v>1</v>
      </c>
      <c r="R2271" s="34">
        <v>1</v>
      </c>
      <c r="S2271" s="34">
        <v>0.93333333333333335</v>
      </c>
      <c r="T2271" s="34">
        <v>0.9</v>
      </c>
      <c r="U2271" s="34">
        <v>0.83333333333333337</v>
      </c>
      <c r="V2271" s="34">
        <v>0.83333333333333337</v>
      </c>
      <c r="W2271" s="34">
        <v>0.8666666666666667</v>
      </c>
      <c r="X2271" s="34">
        <v>0.83333333333333337</v>
      </c>
      <c r="Y2271" s="34">
        <v>0.93333333333333335</v>
      </c>
      <c r="Z2271" s="34">
        <v>0.93333333333333335</v>
      </c>
      <c r="AA2271" s="34">
        <v>0.92222222222222228</v>
      </c>
    </row>
    <row r="2272" spans="1:27" ht="15.75" customHeight="1" x14ac:dyDescent="0.25">
      <c r="A2272" s="34">
        <v>35250040</v>
      </c>
      <c r="B2272" s="34">
        <v>12.678571428571429</v>
      </c>
      <c r="C2272" s="34">
        <v>17.892857142857142</v>
      </c>
      <c r="D2272" s="34">
        <v>42.370370370370374</v>
      </c>
      <c r="E2272" s="34">
        <v>180.77777777777777</v>
      </c>
      <c r="F2272" s="34">
        <v>298.11111111111109</v>
      </c>
      <c r="G2272" s="34">
        <v>445.66666666666669</v>
      </c>
      <c r="H2272" s="34">
        <v>442.92307692307691</v>
      </c>
      <c r="I2272" s="34">
        <v>342.70357142857148</v>
      </c>
      <c r="J2272" s="34">
        <v>284.25185185185188</v>
      </c>
      <c r="K2272" s="34">
        <v>246.83793103448278</v>
      </c>
      <c r="L2272" s="34">
        <v>129.41071428571428</v>
      </c>
      <c r="M2272" s="34">
        <v>32.333333333333336</v>
      </c>
      <c r="N2272" s="34">
        <v>329</v>
      </c>
      <c r="O2272" s="34">
        <v>0.93333333333333335</v>
      </c>
      <c r="P2272" s="34">
        <v>0.93333333333333335</v>
      </c>
      <c r="Q2272" s="34">
        <v>0.9</v>
      </c>
      <c r="R2272" s="34">
        <v>0.9</v>
      </c>
      <c r="S2272" s="34">
        <v>0.9</v>
      </c>
      <c r="T2272" s="34">
        <v>0.9</v>
      </c>
      <c r="U2272" s="34">
        <v>0.8666666666666667</v>
      </c>
      <c r="V2272" s="34">
        <v>0.93333333333333335</v>
      </c>
      <c r="W2272" s="34">
        <v>0.9</v>
      </c>
      <c r="X2272" s="34">
        <v>0.96666666666666667</v>
      </c>
      <c r="Y2272" s="34">
        <v>0.93333333333333335</v>
      </c>
      <c r="Z2272" s="34">
        <v>0.9</v>
      </c>
      <c r="AA2272" s="34">
        <v>0.91388888888888886</v>
      </c>
    </row>
    <row r="2273" spans="1:27" ht="15.75" customHeight="1" x14ac:dyDescent="0.25">
      <c r="A2273" s="34">
        <v>35260010</v>
      </c>
      <c r="B2273" s="34">
        <v>18</v>
      </c>
      <c r="C2273" s="34">
        <v>19.111111111111111</v>
      </c>
      <c r="D2273" s="34">
        <v>65.178571428571431</v>
      </c>
      <c r="E2273" s="34">
        <v>195.84</v>
      </c>
      <c r="F2273" s="34">
        <v>311.85185185185185</v>
      </c>
      <c r="G2273" s="34">
        <v>320.78260869565219</v>
      </c>
      <c r="H2273" s="34">
        <v>319.6521739130435</v>
      </c>
      <c r="I2273" s="34">
        <v>267.77272727272725</v>
      </c>
      <c r="J2273" s="34">
        <v>237</v>
      </c>
      <c r="K2273" s="34">
        <v>211.33333333333334</v>
      </c>
      <c r="L2273" s="34">
        <v>122.53571428571429</v>
      </c>
      <c r="M2273" s="34">
        <v>50.892857142857146</v>
      </c>
      <c r="N2273" s="34">
        <v>311</v>
      </c>
      <c r="O2273" s="34">
        <v>0.96666666666666667</v>
      </c>
      <c r="P2273" s="34">
        <v>0.9</v>
      </c>
      <c r="Q2273" s="34">
        <v>0.93333333333333335</v>
      </c>
      <c r="R2273" s="34">
        <v>0.83333333333333337</v>
      </c>
      <c r="S2273" s="34">
        <v>0.9</v>
      </c>
      <c r="T2273" s="34">
        <v>0.76666666666666672</v>
      </c>
      <c r="U2273" s="34">
        <v>0.76666666666666672</v>
      </c>
      <c r="V2273" s="34">
        <v>0.73333333333333328</v>
      </c>
      <c r="W2273" s="34">
        <v>0.8</v>
      </c>
      <c r="X2273" s="34">
        <v>0.9</v>
      </c>
      <c r="Y2273" s="34">
        <v>0.93333333333333335</v>
      </c>
      <c r="Z2273" s="34">
        <v>0.93333333333333335</v>
      </c>
      <c r="AA2273" s="34">
        <v>0.86388888888888893</v>
      </c>
    </row>
    <row r="2274" spans="1:27" ht="15.75" customHeight="1" x14ac:dyDescent="0.25">
      <c r="A2274" s="34">
        <v>35260030</v>
      </c>
      <c r="B2274" s="34">
        <v>13.866666666666667</v>
      </c>
      <c r="C2274" s="34">
        <v>20</v>
      </c>
      <c r="D2274" s="34">
        <v>72.333333333333329</v>
      </c>
      <c r="E2274" s="34">
        <v>232.42857142857142</v>
      </c>
      <c r="F2274" s="34">
        <v>299.58620689655174</v>
      </c>
      <c r="G2274" s="34">
        <v>311.11538461538464</v>
      </c>
      <c r="H2274" s="34">
        <v>378.33333333333331</v>
      </c>
      <c r="I2274" s="34">
        <v>256.30714285714288</v>
      </c>
      <c r="J2274" s="34">
        <v>240</v>
      </c>
      <c r="K2274" s="34">
        <v>214.14285714285714</v>
      </c>
      <c r="L2274" s="34">
        <v>147.53846153846155</v>
      </c>
      <c r="M2274" s="34">
        <v>61.214285714285715</v>
      </c>
      <c r="N2274" s="34">
        <v>335</v>
      </c>
      <c r="O2274" s="34">
        <v>1</v>
      </c>
      <c r="P2274" s="34">
        <v>0.93333333333333335</v>
      </c>
      <c r="Q2274" s="34">
        <v>1</v>
      </c>
      <c r="R2274" s="34">
        <v>0.93333333333333335</v>
      </c>
      <c r="S2274" s="34">
        <v>0.96666666666666667</v>
      </c>
      <c r="T2274" s="34">
        <v>0.8666666666666667</v>
      </c>
      <c r="U2274" s="34">
        <v>0.9</v>
      </c>
      <c r="V2274" s="34">
        <v>0.93333333333333335</v>
      </c>
      <c r="W2274" s="34">
        <v>0.9</v>
      </c>
      <c r="X2274" s="34">
        <v>0.93333333333333335</v>
      </c>
      <c r="Y2274" s="34">
        <v>0.8666666666666667</v>
      </c>
      <c r="Z2274" s="34">
        <v>0.93333333333333335</v>
      </c>
      <c r="AA2274" s="34">
        <v>0.93055555555555558</v>
      </c>
    </row>
    <row r="2275" spans="1:27" ht="15.75" customHeight="1" x14ac:dyDescent="0.25">
      <c r="A2275" s="34">
        <v>35260050</v>
      </c>
      <c r="B2275" s="34">
        <v>26.535714285714285</v>
      </c>
      <c r="C2275" s="34">
        <v>21.555555555555557</v>
      </c>
      <c r="D2275" s="34">
        <v>73.400000000000006</v>
      </c>
      <c r="E2275" s="34">
        <v>231.8</v>
      </c>
      <c r="F2275" s="34">
        <v>355.33333333333331</v>
      </c>
      <c r="G2275" s="34">
        <v>355.74074074074076</v>
      </c>
      <c r="H2275" s="34">
        <v>321</v>
      </c>
      <c r="I2275" s="34">
        <v>261.53333333333336</v>
      </c>
      <c r="J2275" s="34">
        <v>262.34482758620692</v>
      </c>
      <c r="K2275" s="34">
        <v>228.77777777777777</v>
      </c>
      <c r="L2275" s="34">
        <v>132.72413793103448</v>
      </c>
      <c r="M2275" s="34">
        <v>54.269230769230766</v>
      </c>
      <c r="N2275" s="34">
        <v>326</v>
      </c>
      <c r="O2275" s="34">
        <v>0.93333333333333335</v>
      </c>
      <c r="P2275" s="34">
        <v>0.9</v>
      </c>
      <c r="Q2275" s="34">
        <v>0.83333333333333337</v>
      </c>
      <c r="R2275" s="34">
        <v>0.83333333333333337</v>
      </c>
      <c r="S2275" s="34">
        <v>0.9</v>
      </c>
      <c r="T2275" s="34">
        <v>0.9</v>
      </c>
      <c r="U2275" s="34">
        <v>0.8666666666666667</v>
      </c>
      <c r="V2275" s="34">
        <v>1</v>
      </c>
      <c r="W2275" s="34">
        <v>0.96666666666666667</v>
      </c>
      <c r="X2275" s="34">
        <v>0.9</v>
      </c>
      <c r="Y2275" s="34">
        <v>0.96666666666666667</v>
      </c>
      <c r="Z2275" s="34">
        <v>0.8666666666666667</v>
      </c>
      <c r="AA2275" s="34">
        <v>0.90555555555555556</v>
      </c>
    </row>
    <row r="2276" spans="1:27" ht="15.75" customHeight="1" x14ac:dyDescent="0.25">
      <c r="A2276" s="34">
        <v>35260070</v>
      </c>
      <c r="B2276" s="34">
        <v>22.214285714285715</v>
      </c>
      <c r="C2276" s="34">
        <v>20.96551724137931</v>
      </c>
      <c r="D2276" s="34">
        <v>65.693103448275863</v>
      </c>
      <c r="E2276" s="34">
        <v>194.57142857142858</v>
      </c>
      <c r="F2276" s="34">
        <v>360.16071428571428</v>
      </c>
      <c r="G2276" s="34">
        <v>423.85714285714283</v>
      </c>
      <c r="H2276" s="34">
        <v>397</v>
      </c>
      <c r="I2276" s="34">
        <v>297.31034482758622</v>
      </c>
      <c r="J2276" s="34">
        <v>277.2</v>
      </c>
      <c r="K2276" s="34">
        <v>216.42857142857142</v>
      </c>
      <c r="L2276" s="34">
        <v>140.88</v>
      </c>
      <c r="M2276" s="34">
        <v>48.321428571428569</v>
      </c>
      <c r="N2276" s="34">
        <v>338</v>
      </c>
      <c r="O2276" s="34">
        <v>0.93333333333333335</v>
      </c>
      <c r="P2276" s="34">
        <v>0.96666666666666667</v>
      </c>
      <c r="Q2276" s="34">
        <v>0.96666666666666667</v>
      </c>
      <c r="R2276" s="34">
        <v>0.93333333333333335</v>
      </c>
      <c r="S2276" s="34">
        <v>0.93333333333333335</v>
      </c>
      <c r="T2276" s="34">
        <v>0.93333333333333335</v>
      </c>
      <c r="U2276" s="34">
        <v>0.93333333333333335</v>
      </c>
      <c r="V2276" s="34">
        <v>0.96666666666666667</v>
      </c>
      <c r="W2276" s="34">
        <v>1</v>
      </c>
      <c r="X2276" s="34">
        <v>0.93333333333333335</v>
      </c>
      <c r="Y2276" s="34">
        <v>0.83333333333333337</v>
      </c>
      <c r="Z2276" s="34">
        <v>0.93333333333333335</v>
      </c>
      <c r="AA2276" s="34">
        <v>0.93888888888888888</v>
      </c>
    </row>
    <row r="2277" spans="1:27" ht="15.75" customHeight="1" x14ac:dyDescent="0.25">
      <c r="A2277" s="34">
        <v>35260080</v>
      </c>
      <c r="B2277" s="34">
        <v>11.148148148148149</v>
      </c>
      <c r="C2277" s="34">
        <v>16.620689655172413</v>
      </c>
      <c r="D2277" s="34">
        <v>69.807692307692307</v>
      </c>
      <c r="E2277" s="34">
        <v>211.07142857142858</v>
      </c>
      <c r="F2277" s="34">
        <v>314.46153846153845</v>
      </c>
      <c r="G2277" s="34">
        <v>409.04166666666669</v>
      </c>
      <c r="H2277" s="34">
        <v>361.59090909090907</v>
      </c>
      <c r="I2277" s="34">
        <v>308.33333333333331</v>
      </c>
      <c r="J2277" s="34">
        <v>260.66399999999999</v>
      </c>
      <c r="K2277" s="34">
        <v>250.99629629629629</v>
      </c>
      <c r="L2277" s="34">
        <v>133.46153846153845</v>
      </c>
      <c r="M2277" s="34">
        <v>50.916666666666664</v>
      </c>
      <c r="N2277" s="34">
        <v>308</v>
      </c>
      <c r="O2277" s="34">
        <v>0.9</v>
      </c>
      <c r="P2277" s="34">
        <v>0.96666666666666667</v>
      </c>
      <c r="Q2277" s="34">
        <v>0.8666666666666667</v>
      </c>
      <c r="R2277" s="34">
        <v>0.93333333333333335</v>
      </c>
      <c r="S2277" s="34">
        <v>0.8666666666666667</v>
      </c>
      <c r="T2277" s="34">
        <v>0.8</v>
      </c>
      <c r="U2277" s="34">
        <v>0.73333333333333328</v>
      </c>
      <c r="V2277" s="34">
        <v>0.8</v>
      </c>
      <c r="W2277" s="34">
        <v>0.83333333333333337</v>
      </c>
      <c r="X2277" s="34">
        <v>0.9</v>
      </c>
      <c r="Y2277" s="34">
        <v>0.8666666666666667</v>
      </c>
      <c r="Z2277" s="34">
        <v>0.8</v>
      </c>
      <c r="AA2277" s="34">
        <v>0.85555555555555551</v>
      </c>
    </row>
    <row r="2278" spans="1:27" ht="15.75" customHeight="1" x14ac:dyDescent="0.25">
      <c r="A2278" s="34">
        <v>35267030</v>
      </c>
      <c r="B2278" s="34">
        <v>9.9615384615384617</v>
      </c>
      <c r="C2278" s="34">
        <v>22.229166666666668</v>
      </c>
      <c r="D2278" s="34">
        <v>85.67307692307692</v>
      </c>
      <c r="E2278" s="34">
        <v>205.5</v>
      </c>
      <c r="F2278" s="34">
        <v>371.86</v>
      </c>
      <c r="G2278" s="34">
        <v>361.57692307692309</v>
      </c>
      <c r="H2278" s="34">
        <v>412.94814814814816</v>
      </c>
      <c r="I2278" s="34">
        <v>299.86896551724141</v>
      </c>
      <c r="J2278" s="34">
        <v>271.88888888888891</v>
      </c>
      <c r="K2278" s="34">
        <v>232.37037037037038</v>
      </c>
      <c r="L2278" s="34">
        <v>137.44444444444446</v>
      </c>
      <c r="M2278" s="34">
        <v>62.851851851851855</v>
      </c>
      <c r="N2278" s="34">
        <v>318</v>
      </c>
      <c r="O2278" s="34">
        <v>0.8666666666666667</v>
      </c>
      <c r="P2278" s="34">
        <v>0.8</v>
      </c>
      <c r="Q2278" s="34">
        <v>0.8666666666666667</v>
      </c>
      <c r="R2278" s="34">
        <v>0.9</v>
      </c>
      <c r="S2278" s="34">
        <v>0.83333333333333337</v>
      </c>
      <c r="T2278" s="34">
        <v>0.8666666666666667</v>
      </c>
      <c r="U2278" s="34">
        <v>0.9</v>
      </c>
      <c r="V2278" s="34">
        <v>0.96666666666666667</v>
      </c>
      <c r="W2278" s="34">
        <v>0.9</v>
      </c>
      <c r="X2278" s="34">
        <v>0.9</v>
      </c>
      <c r="Y2278" s="34">
        <v>0.9</v>
      </c>
      <c r="Z2278" s="34">
        <v>0.9</v>
      </c>
      <c r="AA2278" s="34">
        <v>0.8833333333333333</v>
      </c>
    </row>
    <row r="2279" spans="1:27" ht="15.75" customHeight="1" x14ac:dyDescent="0.25">
      <c r="A2279" s="34">
        <v>36010020</v>
      </c>
      <c r="B2279" s="34">
        <v>17.204545454545457</v>
      </c>
      <c r="C2279" s="34">
        <v>27.304761904761904</v>
      </c>
      <c r="D2279" s="34">
        <v>88.878260869565224</v>
      </c>
      <c r="E2279" s="34">
        <v>283.42500000000001</v>
      </c>
      <c r="F2279" s="34">
        <v>377.20952380952389</v>
      </c>
      <c r="G2279" s="34">
        <v>364.45714285714286</v>
      </c>
      <c r="H2279" s="34">
        <v>335.17142857142852</v>
      </c>
      <c r="I2279" s="34">
        <v>307.94090909090914</v>
      </c>
      <c r="J2279" s="34">
        <v>283.53043478260867</v>
      </c>
      <c r="K2279" s="34">
        <v>273.65652173913043</v>
      </c>
      <c r="L2279" s="34">
        <v>148.23636363636362</v>
      </c>
      <c r="M2279" s="34">
        <v>64.341666666666683</v>
      </c>
      <c r="N2279" s="34">
        <v>267</v>
      </c>
      <c r="O2279" s="34">
        <v>0.73333333333333328</v>
      </c>
      <c r="P2279" s="34">
        <v>0.7</v>
      </c>
      <c r="Q2279" s="34">
        <v>0.76666666666666672</v>
      </c>
      <c r="R2279" s="34">
        <v>0.8</v>
      </c>
      <c r="S2279" s="34">
        <v>0.7</v>
      </c>
      <c r="T2279" s="34">
        <v>0.7</v>
      </c>
      <c r="U2279" s="34">
        <v>0.7</v>
      </c>
      <c r="V2279" s="34">
        <v>0.73333333333333328</v>
      </c>
      <c r="W2279" s="34">
        <v>0.76666666666666672</v>
      </c>
      <c r="X2279" s="34">
        <v>0.76666666666666672</v>
      </c>
      <c r="Y2279" s="34">
        <v>0.73333333333333328</v>
      </c>
      <c r="Z2279" s="34">
        <v>0.8</v>
      </c>
      <c r="AA2279" s="34">
        <v>0.7416666666666667</v>
      </c>
    </row>
    <row r="2280" spans="1:27" ht="15.75" customHeight="1" x14ac:dyDescent="0.25">
      <c r="A2280" s="34">
        <v>36010030</v>
      </c>
      <c r="B2280" s="34">
        <v>9.9239999999999995</v>
      </c>
      <c r="C2280" s="34">
        <v>25.440909090909091</v>
      </c>
      <c r="D2280" s="34">
        <v>56.922727272727272</v>
      </c>
      <c r="E2280" s="34">
        <v>207.20434782608694</v>
      </c>
      <c r="F2280" s="34">
        <v>268.87826086956517</v>
      </c>
      <c r="G2280" s="34">
        <v>250.53500000000003</v>
      </c>
      <c r="H2280" s="34">
        <v>244.91428571428571</v>
      </c>
      <c r="I2280" s="34">
        <v>203.60000000000002</v>
      </c>
      <c r="J2280" s="34">
        <v>177.82631578947371</v>
      </c>
      <c r="K2280" s="34">
        <v>167.97727272727269</v>
      </c>
      <c r="L2280" s="34">
        <v>131.50434782608693</v>
      </c>
      <c r="M2280" s="34">
        <v>33.558333333333337</v>
      </c>
      <c r="N2280" s="34">
        <v>261</v>
      </c>
      <c r="O2280" s="34">
        <v>0.83333333333333337</v>
      </c>
      <c r="P2280" s="34">
        <v>0.73333333333333328</v>
      </c>
      <c r="Q2280" s="34">
        <v>0.73333333333333328</v>
      </c>
      <c r="R2280" s="34">
        <v>0.76666666666666672</v>
      </c>
      <c r="S2280" s="34">
        <v>0.76666666666666672</v>
      </c>
      <c r="T2280" s="34">
        <v>0.66666666666666663</v>
      </c>
      <c r="U2280" s="34">
        <v>0.7</v>
      </c>
      <c r="V2280" s="34">
        <v>0.56666666666666665</v>
      </c>
      <c r="W2280" s="34">
        <v>0.6333333333333333</v>
      </c>
      <c r="X2280" s="34">
        <v>0.73333333333333328</v>
      </c>
      <c r="Y2280" s="34">
        <v>0.76666666666666672</v>
      </c>
      <c r="Z2280" s="34">
        <v>0.8</v>
      </c>
      <c r="AA2280" s="34">
        <v>0.72499999999999998</v>
      </c>
    </row>
    <row r="2281" spans="1:27" ht="15.75" customHeight="1" x14ac:dyDescent="0.25">
      <c r="A2281" s="34">
        <v>36015010</v>
      </c>
      <c r="B2281" s="34">
        <v>16.706896551724139</v>
      </c>
      <c r="C2281" s="34">
        <v>37.286206896551732</v>
      </c>
      <c r="D2281" s="34">
        <v>75.096428571428561</v>
      </c>
      <c r="E2281" s="34">
        <v>217.48275862068968</v>
      </c>
      <c r="F2281" s="34">
        <v>302.68928571428569</v>
      </c>
      <c r="G2281" s="34">
        <v>275.67586206896556</v>
      </c>
      <c r="H2281" s="34">
        <v>286.09999999999997</v>
      </c>
      <c r="I2281" s="34">
        <v>224.22</v>
      </c>
      <c r="J2281" s="34">
        <v>217.32758620689654</v>
      </c>
      <c r="K2281" s="34">
        <v>222.4499999999999</v>
      </c>
      <c r="L2281" s="34">
        <v>134.7896551724138</v>
      </c>
      <c r="M2281" s="34">
        <v>40.524999999999991</v>
      </c>
      <c r="N2281" s="34">
        <v>348</v>
      </c>
      <c r="O2281" s="34">
        <v>0.96666666666666667</v>
      </c>
      <c r="P2281" s="34">
        <v>0.96666666666666667</v>
      </c>
      <c r="Q2281" s="34">
        <v>0.93333333333333335</v>
      </c>
      <c r="R2281" s="34">
        <v>0.96666666666666667</v>
      </c>
      <c r="S2281" s="34">
        <v>0.93333333333333335</v>
      </c>
      <c r="T2281" s="34">
        <v>0.96666666666666667</v>
      </c>
      <c r="U2281" s="34">
        <v>1</v>
      </c>
      <c r="V2281" s="34">
        <v>1</v>
      </c>
      <c r="W2281" s="34">
        <v>0.96666666666666667</v>
      </c>
      <c r="X2281" s="34">
        <v>1</v>
      </c>
      <c r="Y2281" s="34">
        <v>0.96666666666666667</v>
      </c>
      <c r="Z2281" s="34">
        <v>0.93333333333333335</v>
      </c>
      <c r="AA2281" s="34">
        <v>0.96666666666666667</v>
      </c>
    </row>
    <row r="2282" spans="1:27" ht="15.75" customHeight="1" x14ac:dyDescent="0.25">
      <c r="A2282" s="34">
        <v>36020010</v>
      </c>
      <c r="B2282" s="34">
        <v>63.464285714285715</v>
      </c>
      <c r="C2282" s="34">
        <v>68.727586206896547</v>
      </c>
      <c r="D2282" s="34">
        <v>138.83793103448272</v>
      </c>
      <c r="E2282" s="34">
        <v>319.22413793103459</v>
      </c>
      <c r="F2282" s="34">
        <v>456.35862068965503</v>
      </c>
      <c r="G2282" s="34">
        <v>398.94444444444446</v>
      </c>
      <c r="H2282" s="34">
        <v>428.38846153846157</v>
      </c>
      <c r="I2282" s="34">
        <v>359.38518518518515</v>
      </c>
      <c r="J2282" s="34">
        <v>308.7</v>
      </c>
      <c r="K2282" s="34">
        <v>391.17586206896556</v>
      </c>
      <c r="L2282" s="34">
        <v>244.35185185185185</v>
      </c>
      <c r="M2282" s="34">
        <v>83.948148148148164</v>
      </c>
      <c r="N2282" s="34">
        <v>331</v>
      </c>
      <c r="O2282" s="34">
        <v>0.93333333333333335</v>
      </c>
      <c r="P2282" s="34">
        <v>0.96666666666666667</v>
      </c>
      <c r="Q2282" s="34">
        <v>0.96666666666666667</v>
      </c>
      <c r="R2282" s="34">
        <v>0.96666666666666667</v>
      </c>
      <c r="S2282" s="34">
        <v>0.96666666666666667</v>
      </c>
      <c r="T2282" s="34">
        <v>0.9</v>
      </c>
      <c r="U2282" s="34">
        <v>0.8666666666666667</v>
      </c>
      <c r="V2282" s="34">
        <v>0.9</v>
      </c>
      <c r="W2282" s="34">
        <v>0.8</v>
      </c>
      <c r="X2282" s="34">
        <v>0.96666666666666667</v>
      </c>
      <c r="Y2282" s="34">
        <v>0.9</v>
      </c>
      <c r="Z2282" s="34">
        <v>0.9</v>
      </c>
      <c r="AA2282" s="34">
        <v>0.9194444444444444</v>
      </c>
    </row>
    <row r="2283" spans="1:27" ht="15.75" customHeight="1" x14ac:dyDescent="0.25">
      <c r="A2283" s="34">
        <v>36020020</v>
      </c>
      <c r="B2283" s="34">
        <v>30.692592592592593</v>
      </c>
      <c r="C2283" s="34">
        <v>34.985185185185181</v>
      </c>
      <c r="D2283" s="34">
        <v>117.70714285714283</v>
      </c>
      <c r="E2283" s="34">
        <v>289.54137931034484</v>
      </c>
      <c r="F2283" s="34">
        <v>420.262962962963</v>
      </c>
      <c r="G2283" s="34">
        <v>357.52500000000009</v>
      </c>
      <c r="H2283" s="34">
        <v>376.69259259259258</v>
      </c>
      <c r="I2283" s="34">
        <v>303.7217391304348</v>
      </c>
      <c r="J2283" s="34">
        <v>297.51250000000005</v>
      </c>
      <c r="K2283" s="34">
        <v>327.37999999999994</v>
      </c>
      <c r="L2283" s="34">
        <v>257.84814814814814</v>
      </c>
      <c r="M2283" s="34">
        <v>88.577777777777754</v>
      </c>
      <c r="N2283" s="34">
        <v>315</v>
      </c>
      <c r="O2283" s="34">
        <v>0.9</v>
      </c>
      <c r="P2283" s="34">
        <v>0.9</v>
      </c>
      <c r="Q2283" s="34">
        <v>0.93333333333333335</v>
      </c>
      <c r="R2283" s="34">
        <v>0.96666666666666667</v>
      </c>
      <c r="S2283" s="34">
        <v>0.9</v>
      </c>
      <c r="T2283" s="34">
        <v>0.8</v>
      </c>
      <c r="U2283" s="34">
        <v>0.9</v>
      </c>
      <c r="V2283" s="34">
        <v>0.76666666666666672</v>
      </c>
      <c r="W2283" s="34">
        <v>0.8</v>
      </c>
      <c r="X2283" s="34">
        <v>0.83333333333333337</v>
      </c>
      <c r="Y2283" s="34">
        <v>0.9</v>
      </c>
      <c r="Z2283" s="34">
        <v>0.9</v>
      </c>
      <c r="AA2283" s="34">
        <v>0.875</v>
      </c>
    </row>
    <row r="2284" spans="1:27" ht="15.75" customHeight="1" x14ac:dyDescent="0.25">
      <c r="A2284" s="34">
        <v>36020030</v>
      </c>
      <c r="B2284" s="34">
        <v>22.888461538461534</v>
      </c>
      <c r="C2284" s="34">
        <v>33.903846153846153</v>
      </c>
      <c r="D2284" s="34">
        <v>111.09615384615387</v>
      </c>
      <c r="E2284" s="34">
        <v>271.64999999999998</v>
      </c>
      <c r="F2284" s="34">
        <v>410.44074074074081</v>
      </c>
      <c r="G2284" s="34">
        <v>344.02857142857141</v>
      </c>
      <c r="H2284" s="34">
        <v>332.87777777777774</v>
      </c>
      <c r="I2284" s="34">
        <v>313.78076923076918</v>
      </c>
      <c r="J2284" s="34">
        <v>335.06923076923073</v>
      </c>
      <c r="K2284" s="34">
        <v>355.01481481481488</v>
      </c>
      <c r="L2284" s="34">
        <v>240.53214285714282</v>
      </c>
      <c r="M2284" s="34">
        <v>58.988</v>
      </c>
      <c r="N2284" s="34">
        <v>318</v>
      </c>
      <c r="O2284" s="34">
        <v>0.8666666666666667</v>
      </c>
      <c r="P2284" s="34">
        <v>0.8666666666666667</v>
      </c>
      <c r="Q2284" s="34">
        <v>0.8666666666666667</v>
      </c>
      <c r="R2284" s="34">
        <v>0.8666666666666667</v>
      </c>
      <c r="S2284" s="34">
        <v>0.9</v>
      </c>
      <c r="T2284" s="34">
        <v>0.93333333333333335</v>
      </c>
      <c r="U2284" s="34">
        <v>0.9</v>
      </c>
      <c r="V2284" s="34">
        <v>0.8666666666666667</v>
      </c>
      <c r="W2284" s="34">
        <v>0.8666666666666667</v>
      </c>
      <c r="X2284" s="34">
        <v>0.9</v>
      </c>
      <c r="Y2284" s="34">
        <v>0.93333333333333335</v>
      </c>
      <c r="Z2284" s="34">
        <v>0.83333333333333337</v>
      </c>
      <c r="AA2284" s="34">
        <v>0.8833333333333333</v>
      </c>
    </row>
    <row r="2285" spans="1:27" ht="15.75" customHeight="1" x14ac:dyDescent="0.25">
      <c r="A2285" s="34">
        <v>36025010</v>
      </c>
      <c r="B2285" s="34">
        <v>28.044</v>
      </c>
      <c r="C2285" s="34">
        <v>21.966666666666665</v>
      </c>
      <c r="D2285" s="34">
        <v>70.80869565217391</v>
      </c>
      <c r="E2285" s="34">
        <v>235.64782608695651</v>
      </c>
      <c r="F2285" s="34">
        <v>310.55499999999995</v>
      </c>
      <c r="G2285" s="34">
        <v>276.11</v>
      </c>
      <c r="H2285" s="34">
        <v>268.03199999999998</v>
      </c>
      <c r="I2285" s="34">
        <v>246.39999999999998</v>
      </c>
      <c r="J2285" s="34">
        <v>211.42307692307696</v>
      </c>
      <c r="K2285" s="34">
        <v>216.41666666666666</v>
      </c>
      <c r="L2285" s="34">
        <v>140.42500000000001</v>
      </c>
      <c r="M2285" s="34">
        <v>35.920833333333341</v>
      </c>
      <c r="N2285" s="34">
        <v>284</v>
      </c>
      <c r="O2285" s="34">
        <v>0.83333333333333337</v>
      </c>
      <c r="P2285" s="34">
        <v>0.8</v>
      </c>
      <c r="Q2285" s="34">
        <v>0.76666666666666672</v>
      </c>
      <c r="R2285" s="34">
        <v>0.76666666666666672</v>
      </c>
      <c r="S2285" s="34">
        <v>0.66666666666666663</v>
      </c>
      <c r="T2285" s="34">
        <v>0.66666666666666663</v>
      </c>
      <c r="U2285" s="34">
        <v>0.83333333333333337</v>
      </c>
      <c r="V2285" s="34">
        <v>0.8666666666666667</v>
      </c>
      <c r="W2285" s="34">
        <v>0.8666666666666667</v>
      </c>
      <c r="X2285" s="34">
        <v>0.8</v>
      </c>
      <c r="Y2285" s="34">
        <v>0.8</v>
      </c>
      <c r="Z2285" s="34">
        <v>0.8</v>
      </c>
      <c r="AA2285" s="34">
        <v>0.78888888888888886</v>
      </c>
    </row>
    <row r="2286" spans="1:27" ht="15.75" customHeight="1" x14ac:dyDescent="0.25">
      <c r="A2286" s="34">
        <v>3602700101</v>
      </c>
      <c r="B2286" s="34">
        <v>5.1727272727272728</v>
      </c>
      <c r="C2286" s="34">
        <v>23.227272727272727</v>
      </c>
      <c r="D2286" s="34">
        <v>43.690909090909095</v>
      </c>
      <c r="E2286" s="34">
        <v>133.21818181818182</v>
      </c>
      <c r="F2286" s="34">
        <v>209.43999999999997</v>
      </c>
      <c r="G2286" s="34">
        <v>216.17000000000002</v>
      </c>
      <c r="H2286" s="34">
        <v>195.18</v>
      </c>
      <c r="I2286" s="34">
        <v>206.25</v>
      </c>
      <c r="J2286" s="34">
        <v>178.83333333333334</v>
      </c>
      <c r="K2286" s="34">
        <v>147.38181818181818</v>
      </c>
      <c r="L2286" s="34">
        <v>71.081818181818193</v>
      </c>
      <c r="M2286" s="34">
        <v>22.23</v>
      </c>
      <c r="N2286" s="34">
        <v>125</v>
      </c>
      <c r="O2286" s="34">
        <v>0.36666666666666664</v>
      </c>
      <c r="P2286" s="34">
        <v>0.36666666666666664</v>
      </c>
      <c r="Q2286" s="34">
        <v>0.36666666666666664</v>
      </c>
      <c r="R2286" s="34">
        <v>0.36666666666666664</v>
      </c>
      <c r="S2286" s="34">
        <v>0.33333333333333331</v>
      </c>
      <c r="T2286" s="34">
        <v>0.33333333333333331</v>
      </c>
      <c r="U2286" s="34">
        <v>0.33333333333333331</v>
      </c>
      <c r="V2286" s="34">
        <v>0.33333333333333331</v>
      </c>
      <c r="W2286" s="34">
        <v>0.3</v>
      </c>
      <c r="X2286" s="34">
        <v>0.36666666666666664</v>
      </c>
      <c r="Y2286" s="34">
        <v>0.36666666666666664</v>
      </c>
      <c r="Z2286" s="34">
        <v>0.33333333333333331</v>
      </c>
      <c r="AA2286" s="34">
        <v>0.34722222222222221</v>
      </c>
    </row>
    <row r="2287" spans="1:27" ht="15.75" customHeight="1" x14ac:dyDescent="0.25">
      <c r="A2287" s="34">
        <v>36027040</v>
      </c>
      <c r="B2287" s="34">
        <v>5.1727272727272728</v>
      </c>
      <c r="C2287" s="34">
        <v>23.227272727272727</v>
      </c>
      <c r="D2287" s="34">
        <v>43.690909090909095</v>
      </c>
      <c r="E2287" s="34">
        <v>133.21818181818182</v>
      </c>
      <c r="F2287" s="34">
        <v>209.43999999999997</v>
      </c>
      <c r="G2287" s="34">
        <v>216.17000000000002</v>
      </c>
      <c r="H2287" s="34">
        <v>195.18</v>
      </c>
      <c r="I2287" s="34">
        <v>206.25</v>
      </c>
      <c r="J2287" s="34">
        <v>178.83333333333334</v>
      </c>
      <c r="K2287" s="34">
        <v>147.38181818181818</v>
      </c>
      <c r="L2287" s="34">
        <v>71.081818181818193</v>
      </c>
      <c r="M2287" s="34">
        <v>22.23</v>
      </c>
      <c r="N2287" s="34">
        <v>125</v>
      </c>
      <c r="O2287" s="34">
        <v>0.36666666666666664</v>
      </c>
      <c r="P2287" s="34">
        <v>0.36666666666666664</v>
      </c>
      <c r="Q2287" s="34">
        <v>0.36666666666666664</v>
      </c>
      <c r="R2287" s="34">
        <v>0.36666666666666664</v>
      </c>
      <c r="S2287" s="34">
        <v>0.33333333333333331</v>
      </c>
      <c r="T2287" s="34">
        <v>0.33333333333333331</v>
      </c>
      <c r="U2287" s="34">
        <v>0.33333333333333331</v>
      </c>
      <c r="V2287" s="34">
        <v>0.33333333333333331</v>
      </c>
      <c r="W2287" s="34">
        <v>0.3</v>
      </c>
      <c r="X2287" s="34">
        <v>0.36666666666666664</v>
      </c>
      <c r="Y2287" s="34">
        <v>0.36666666666666664</v>
      </c>
      <c r="Z2287" s="34">
        <v>0.33333333333333331</v>
      </c>
      <c r="AA2287" s="34">
        <v>0.34722222222222221</v>
      </c>
    </row>
    <row r="2288" spans="1:27" ht="15.75" customHeight="1" x14ac:dyDescent="0.25">
      <c r="A2288" s="34">
        <v>36030030</v>
      </c>
      <c r="B2288" s="34">
        <v>24.776</v>
      </c>
      <c r="C2288" s="34">
        <v>35.680000000000007</v>
      </c>
      <c r="D2288" s="34">
        <v>126.16666666666664</v>
      </c>
      <c r="E2288" s="34">
        <v>265.39285714285717</v>
      </c>
      <c r="F2288" s="34">
        <v>313.31851851851854</v>
      </c>
      <c r="G2288" s="34">
        <v>341.53076923076912</v>
      </c>
      <c r="H2288" s="34">
        <v>305.1307692307692</v>
      </c>
      <c r="I2288" s="34">
        <v>247.48571428571424</v>
      </c>
      <c r="J2288" s="34">
        <v>253.32222222222225</v>
      </c>
      <c r="K2288" s="34">
        <v>235.36249999999993</v>
      </c>
      <c r="L2288" s="34">
        <v>136.05714285714288</v>
      </c>
      <c r="M2288" s="34">
        <v>53.084615384615397</v>
      </c>
      <c r="N2288" s="34">
        <v>314</v>
      </c>
      <c r="O2288" s="34">
        <v>0.83333333333333337</v>
      </c>
      <c r="P2288" s="34">
        <v>0.83333333333333337</v>
      </c>
      <c r="Q2288" s="34">
        <v>0.8</v>
      </c>
      <c r="R2288" s="34">
        <v>0.93333333333333335</v>
      </c>
      <c r="S2288" s="34">
        <v>0.9</v>
      </c>
      <c r="T2288" s="34">
        <v>0.8666666666666667</v>
      </c>
      <c r="U2288" s="34">
        <v>0.8666666666666667</v>
      </c>
      <c r="V2288" s="34">
        <v>0.93333333333333335</v>
      </c>
      <c r="W2288" s="34">
        <v>0.9</v>
      </c>
      <c r="X2288" s="34">
        <v>0.8</v>
      </c>
      <c r="Y2288" s="34">
        <v>0.93333333333333335</v>
      </c>
      <c r="Z2288" s="34">
        <v>0.8666666666666667</v>
      </c>
      <c r="AA2288" s="34">
        <v>0.87222222222222223</v>
      </c>
    </row>
    <row r="2289" spans="1:27" ht="15.75" customHeight="1" x14ac:dyDescent="0.25">
      <c r="A2289" s="34">
        <v>36030040</v>
      </c>
      <c r="B2289" s="34">
        <v>15</v>
      </c>
      <c r="C2289" s="34">
        <v>47.666666666666664</v>
      </c>
      <c r="D2289" s="34">
        <v>17.733333333333334</v>
      </c>
      <c r="E2289" s="34">
        <v>40.833333333333336</v>
      </c>
      <c r="F2289" s="34">
        <v>176.66666666666666</v>
      </c>
      <c r="G2289" s="34">
        <v>146.73333333333332</v>
      </c>
      <c r="H2289" s="34">
        <v>177.26666666666665</v>
      </c>
      <c r="I2289" s="34">
        <v>235.76666666666665</v>
      </c>
      <c r="J2289" s="34">
        <v>268.09999999999997</v>
      </c>
      <c r="K2289" s="34">
        <v>248.16666666666666</v>
      </c>
      <c r="L2289" s="34">
        <v>140</v>
      </c>
      <c r="M2289" s="34">
        <v>91</v>
      </c>
      <c r="N2289" s="34">
        <v>33</v>
      </c>
      <c r="O2289" s="34">
        <v>0.1</v>
      </c>
      <c r="P2289" s="34">
        <v>0.1</v>
      </c>
      <c r="Q2289" s="34">
        <v>0.1</v>
      </c>
      <c r="R2289" s="34">
        <v>0.1</v>
      </c>
      <c r="S2289" s="34">
        <v>0.1</v>
      </c>
      <c r="T2289" s="34">
        <v>0.1</v>
      </c>
      <c r="U2289" s="34">
        <v>0.1</v>
      </c>
      <c r="V2289" s="34">
        <v>0.1</v>
      </c>
      <c r="W2289" s="34">
        <v>0.1</v>
      </c>
      <c r="X2289" s="34">
        <v>0.1</v>
      </c>
      <c r="Y2289" s="34">
        <v>6.6666666666666666E-2</v>
      </c>
      <c r="Z2289" s="34">
        <v>3.3333333333333333E-2</v>
      </c>
      <c r="AA2289" s="34">
        <v>9.166666666666666E-2</v>
      </c>
    </row>
    <row r="2290" spans="1:27" ht="15.75" customHeight="1" x14ac:dyDescent="0.25">
      <c r="A2290" s="34">
        <v>36037010</v>
      </c>
      <c r="B2290" s="34">
        <v>17.771428571428572</v>
      </c>
      <c r="C2290" s="34">
        <v>12.217857142857143</v>
      </c>
      <c r="D2290" s="34">
        <v>72.837037037037035</v>
      </c>
      <c r="E2290" s="34">
        <v>202.41379310344828</v>
      </c>
      <c r="F2290" s="34">
        <v>321.44444444444446</v>
      </c>
      <c r="G2290" s="34">
        <v>423.82</v>
      </c>
      <c r="H2290" s="34">
        <v>422.98400000000004</v>
      </c>
      <c r="I2290" s="34">
        <v>282.55384615384617</v>
      </c>
      <c r="J2290" s="34">
        <v>272.44814814814816</v>
      </c>
      <c r="K2290" s="34">
        <v>240.09629629629632</v>
      </c>
      <c r="L2290" s="34">
        <v>150.59629629629629</v>
      </c>
      <c r="M2290" s="34">
        <v>42.859259259259261</v>
      </c>
      <c r="N2290" s="34">
        <v>323</v>
      </c>
      <c r="O2290" s="34">
        <v>0.93333333333333335</v>
      </c>
      <c r="P2290" s="34">
        <v>0.93333333333333335</v>
      </c>
      <c r="Q2290" s="34">
        <v>0.9</v>
      </c>
      <c r="R2290" s="34">
        <v>0.96666666666666667</v>
      </c>
      <c r="S2290" s="34">
        <v>0.9</v>
      </c>
      <c r="T2290" s="34">
        <v>0.83333333333333337</v>
      </c>
      <c r="U2290" s="34">
        <v>0.83333333333333337</v>
      </c>
      <c r="V2290" s="34">
        <v>0.8666666666666667</v>
      </c>
      <c r="W2290" s="34">
        <v>0.9</v>
      </c>
      <c r="X2290" s="34">
        <v>0.9</v>
      </c>
      <c r="Y2290" s="34">
        <v>0.9</v>
      </c>
      <c r="Z2290" s="34">
        <v>0.9</v>
      </c>
      <c r="AA2290" s="34">
        <v>0.89722222222222225</v>
      </c>
    </row>
    <row r="2291" spans="1:27" ht="15.75" customHeight="1" x14ac:dyDescent="0.25">
      <c r="A2291" s="34">
        <v>37010010</v>
      </c>
      <c r="B2291" s="34">
        <v>20.7</v>
      </c>
      <c r="C2291" s="34">
        <v>27.689655172413794</v>
      </c>
      <c r="D2291" s="34">
        <v>62.896551724137929</v>
      </c>
      <c r="E2291" s="34">
        <v>105.20689655172414</v>
      </c>
      <c r="F2291" s="34">
        <v>130.31034482758622</v>
      </c>
      <c r="G2291" s="34">
        <v>159.5793103448276</v>
      </c>
      <c r="H2291" s="34">
        <v>138.82758620689654</v>
      </c>
      <c r="I2291" s="34">
        <v>117.96666666666667</v>
      </c>
      <c r="J2291" s="34">
        <v>108.73333333333333</v>
      </c>
      <c r="K2291" s="34">
        <v>92.806666666666658</v>
      </c>
      <c r="L2291" s="34">
        <v>72.13333333333334</v>
      </c>
      <c r="M2291" s="34">
        <v>28.1</v>
      </c>
      <c r="N2291" s="34">
        <v>353</v>
      </c>
      <c r="O2291" s="34">
        <v>0.96666666666666667</v>
      </c>
      <c r="P2291" s="34">
        <v>0.96666666666666667</v>
      </c>
      <c r="Q2291" s="34">
        <v>0.96666666666666667</v>
      </c>
      <c r="R2291" s="34">
        <v>0.96666666666666667</v>
      </c>
      <c r="S2291" s="34">
        <v>0.96666666666666667</v>
      </c>
      <c r="T2291" s="34">
        <v>0.96666666666666667</v>
      </c>
      <c r="U2291" s="34">
        <v>0.96666666666666667</v>
      </c>
      <c r="V2291" s="34">
        <v>1</v>
      </c>
      <c r="W2291" s="34">
        <v>1</v>
      </c>
      <c r="X2291" s="34">
        <v>1</v>
      </c>
      <c r="Y2291" s="34">
        <v>1</v>
      </c>
      <c r="Z2291" s="34">
        <v>1</v>
      </c>
      <c r="AA2291" s="34">
        <v>0.98055555555555551</v>
      </c>
    </row>
    <row r="2292" spans="1:27" ht="15.75" customHeight="1" x14ac:dyDescent="0.25">
      <c r="A2292" s="34">
        <v>37010020</v>
      </c>
      <c r="B2292" s="34">
        <v>14.036666666666665</v>
      </c>
      <c r="C2292" s="34">
        <v>21.762068965517241</v>
      </c>
      <c r="D2292" s="34">
        <v>43.333333333333343</v>
      </c>
      <c r="E2292" s="34">
        <v>85.151724137931026</v>
      </c>
      <c r="F2292" s="34">
        <v>111.19000000000003</v>
      </c>
      <c r="G2292" s="34">
        <v>184.55</v>
      </c>
      <c r="H2292" s="34">
        <v>171.87586206896555</v>
      </c>
      <c r="I2292" s="34">
        <v>128.35999999999999</v>
      </c>
      <c r="J2292" s="34">
        <v>92.666666666666686</v>
      </c>
      <c r="K2292" s="34">
        <v>86.826666666666682</v>
      </c>
      <c r="L2292" s="34">
        <v>51.98</v>
      </c>
      <c r="M2292" s="34">
        <v>21.643333333333331</v>
      </c>
      <c r="N2292" s="34">
        <v>357</v>
      </c>
      <c r="O2292" s="34">
        <v>1</v>
      </c>
      <c r="P2292" s="34">
        <v>0.96666666666666667</v>
      </c>
      <c r="Q2292" s="34">
        <v>1</v>
      </c>
      <c r="R2292" s="34">
        <v>0.96666666666666667</v>
      </c>
      <c r="S2292" s="34">
        <v>1</v>
      </c>
      <c r="T2292" s="34">
        <v>1</v>
      </c>
      <c r="U2292" s="34">
        <v>0.96666666666666667</v>
      </c>
      <c r="V2292" s="34">
        <v>1</v>
      </c>
      <c r="W2292" s="34">
        <v>1</v>
      </c>
      <c r="X2292" s="34">
        <v>1</v>
      </c>
      <c r="Y2292" s="34">
        <v>1</v>
      </c>
      <c r="Z2292" s="34">
        <v>1</v>
      </c>
      <c r="AA2292" s="34">
        <v>0.9916666666666667</v>
      </c>
    </row>
    <row r="2293" spans="1:27" ht="15.75" customHeight="1" x14ac:dyDescent="0.25">
      <c r="A2293" s="34">
        <v>37010030</v>
      </c>
      <c r="B2293" s="34">
        <v>9.0866666666666678</v>
      </c>
      <c r="C2293" s="34">
        <v>14.896666666666667</v>
      </c>
      <c r="D2293" s="34">
        <v>39</v>
      </c>
      <c r="E2293" s="34">
        <v>64.986206896551721</v>
      </c>
      <c r="F2293" s="34">
        <v>77.172413793103445</v>
      </c>
      <c r="G2293" s="34">
        <v>108.93793103448276</v>
      </c>
      <c r="H2293" s="34">
        <v>99.206896551724142</v>
      </c>
      <c r="I2293" s="34">
        <v>74.793103448275858</v>
      </c>
      <c r="J2293" s="34">
        <v>65.607142857142861</v>
      </c>
      <c r="K2293" s="34">
        <v>60.413793103448278</v>
      </c>
      <c r="L2293" s="34">
        <v>39.903448275862061</v>
      </c>
      <c r="M2293" s="34">
        <v>12.086206896551724</v>
      </c>
      <c r="N2293" s="34">
        <v>350</v>
      </c>
      <c r="O2293" s="34">
        <v>1</v>
      </c>
      <c r="P2293" s="34">
        <v>1</v>
      </c>
      <c r="Q2293" s="34">
        <v>1</v>
      </c>
      <c r="R2293" s="34">
        <v>0.96666666666666667</v>
      </c>
      <c r="S2293" s="34">
        <v>0.96666666666666667</v>
      </c>
      <c r="T2293" s="34">
        <v>0.96666666666666667</v>
      </c>
      <c r="U2293" s="34">
        <v>0.96666666666666667</v>
      </c>
      <c r="V2293" s="34">
        <v>0.96666666666666667</v>
      </c>
      <c r="W2293" s="34">
        <v>0.93333333333333335</v>
      </c>
      <c r="X2293" s="34">
        <v>0.96666666666666667</v>
      </c>
      <c r="Y2293" s="34">
        <v>0.96666666666666667</v>
      </c>
      <c r="Z2293" s="34">
        <v>0.96666666666666667</v>
      </c>
      <c r="AA2293" s="34">
        <v>0.97222222222222221</v>
      </c>
    </row>
    <row r="2294" spans="1:27" ht="15.75" customHeight="1" x14ac:dyDescent="0.25">
      <c r="A2294" s="34">
        <v>37010040</v>
      </c>
      <c r="B2294" s="34">
        <v>31.261538461538457</v>
      </c>
      <c r="C2294" s="34">
        <v>50.725925925925921</v>
      </c>
      <c r="D2294" s="34">
        <v>97.118518518518513</v>
      </c>
      <c r="E2294" s="34">
        <v>167.60416666666666</v>
      </c>
      <c r="F2294" s="34">
        <v>182.29599999999999</v>
      </c>
      <c r="G2294" s="34">
        <v>225.55199999999996</v>
      </c>
      <c r="H2294" s="34">
        <v>197.98518518518517</v>
      </c>
      <c r="I2294" s="34">
        <v>174.37692307692305</v>
      </c>
      <c r="J2294" s="34">
        <v>144.02142857142854</v>
      </c>
      <c r="K2294" s="34">
        <v>153.78518518518516</v>
      </c>
      <c r="L2294" s="34">
        <v>110.81481481481481</v>
      </c>
      <c r="M2294" s="34">
        <v>45.726923076923065</v>
      </c>
      <c r="N2294" s="34">
        <v>315</v>
      </c>
      <c r="O2294" s="34">
        <v>0.8666666666666667</v>
      </c>
      <c r="P2294" s="34">
        <v>0.9</v>
      </c>
      <c r="Q2294" s="34">
        <v>0.9</v>
      </c>
      <c r="R2294" s="34">
        <v>0.8</v>
      </c>
      <c r="S2294" s="34">
        <v>0.83333333333333337</v>
      </c>
      <c r="T2294" s="34">
        <v>0.83333333333333337</v>
      </c>
      <c r="U2294" s="34">
        <v>0.9</v>
      </c>
      <c r="V2294" s="34">
        <v>0.8666666666666667</v>
      </c>
      <c r="W2294" s="34">
        <v>0.93333333333333335</v>
      </c>
      <c r="X2294" s="34">
        <v>0.9</v>
      </c>
      <c r="Y2294" s="34">
        <v>0.9</v>
      </c>
      <c r="Z2294" s="34">
        <v>0.8666666666666667</v>
      </c>
      <c r="AA2294" s="34">
        <v>0.875</v>
      </c>
    </row>
    <row r="2295" spans="1:27" ht="15.75" customHeight="1" x14ac:dyDescent="0.25">
      <c r="A2295" s="34">
        <v>37010050</v>
      </c>
      <c r="B2295" s="34">
        <v>22.178571428571427</v>
      </c>
      <c r="C2295" s="34">
        <v>37.379310344827587</v>
      </c>
      <c r="D2295" s="34">
        <v>69.733333333333334</v>
      </c>
      <c r="E2295" s="34">
        <v>116.22758620689655</v>
      </c>
      <c r="F2295" s="34">
        <v>155.93103448275863</v>
      </c>
      <c r="G2295" s="34">
        <v>213.65517241379311</v>
      </c>
      <c r="H2295" s="34">
        <v>217.75</v>
      </c>
      <c r="I2295" s="34">
        <v>171.43214285714288</v>
      </c>
      <c r="J2295" s="34">
        <v>159.07407407407408</v>
      </c>
      <c r="K2295" s="34">
        <v>147.82142857142858</v>
      </c>
      <c r="L2295" s="34">
        <v>90.642857142857139</v>
      </c>
      <c r="M2295" s="34">
        <v>33</v>
      </c>
      <c r="N2295" s="34">
        <v>341</v>
      </c>
      <c r="O2295" s="34">
        <v>0.93333333333333335</v>
      </c>
      <c r="P2295" s="34">
        <v>0.96666666666666667</v>
      </c>
      <c r="Q2295" s="34">
        <v>1</v>
      </c>
      <c r="R2295" s="34">
        <v>0.96666666666666667</v>
      </c>
      <c r="S2295" s="34">
        <v>0.96666666666666667</v>
      </c>
      <c r="T2295" s="34">
        <v>0.96666666666666667</v>
      </c>
      <c r="U2295" s="34">
        <v>0.93333333333333335</v>
      </c>
      <c r="V2295" s="34">
        <v>0.93333333333333335</v>
      </c>
      <c r="W2295" s="34">
        <v>0.9</v>
      </c>
      <c r="X2295" s="34">
        <v>0.93333333333333335</v>
      </c>
      <c r="Y2295" s="34">
        <v>0.93333333333333335</v>
      </c>
      <c r="Z2295" s="34">
        <v>0.93333333333333335</v>
      </c>
      <c r="AA2295" s="34">
        <v>0.94722222222222219</v>
      </c>
    </row>
    <row r="2296" spans="1:27" ht="15.75" customHeight="1" x14ac:dyDescent="0.25">
      <c r="A2296" s="34">
        <v>37010060</v>
      </c>
      <c r="B2296" s="34">
        <v>34.317241379310346</v>
      </c>
      <c r="C2296" s="34">
        <v>42.182142857142864</v>
      </c>
      <c r="D2296" s="34">
        <v>91.888888888888886</v>
      </c>
      <c r="E2296" s="34">
        <v>130.572</v>
      </c>
      <c r="F2296" s="34">
        <v>157.85599999999999</v>
      </c>
      <c r="G2296" s="34">
        <v>130.54399999999998</v>
      </c>
      <c r="H2296" s="34">
        <v>132.88214285714287</v>
      </c>
      <c r="I2296" s="34">
        <v>133.10833333333329</v>
      </c>
      <c r="J2296" s="34">
        <v>134.42000000000002</v>
      </c>
      <c r="K2296" s="34">
        <v>150.39642857142854</v>
      </c>
      <c r="L2296" s="34">
        <v>101.18076923076923</v>
      </c>
      <c r="M2296" s="34">
        <v>32.788888888888891</v>
      </c>
      <c r="N2296" s="34">
        <v>317</v>
      </c>
      <c r="O2296" s="34">
        <v>0.96666666666666667</v>
      </c>
      <c r="P2296" s="34">
        <v>0.93333333333333335</v>
      </c>
      <c r="Q2296" s="34">
        <v>0.9</v>
      </c>
      <c r="R2296" s="34">
        <v>0.83333333333333337</v>
      </c>
      <c r="S2296" s="34">
        <v>0.83333333333333337</v>
      </c>
      <c r="T2296" s="34">
        <v>0.83333333333333337</v>
      </c>
      <c r="U2296" s="34">
        <v>0.93333333333333335</v>
      </c>
      <c r="V2296" s="34">
        <v>0.8</v>
      </c>
      <c r="W2296" s="34">
        <v>0.83333333333333337</v>
      </c>
      <c r="X2296" s="34">
        <v>0.93333333333333335</v>
      </c>
      <c r="Y2296" s="34">
        <v>0.8666666666666667</v>
      </c>
      <c r="Z2296" s="34">
        <v>0.9</v>
      </c>
      <c r="AA2296" s="34">
        <v>0.88055555555555554</v>
      </c>
    </row>
    <row r="2297" spans="1:27" ht="15.75" customHeight="1" x14ac:dyDescent="0.25">
      <c r="A2297" s="34">
        <v>37010080</v>
      </c>
      <c r="B2297" s="34">
        <v>20.396551724137932</v>
      </c>
      <c r="C2297" s="34">
        <v>26.327586206896552</v>
      </c>
      <c r="D2297" s="34">
        <v>49.87</v>
      </c>
      <c r="E2297" s="34">
        <v>73.083333333333329</v>
      </c>
      <c r="F2297" s="34">
        <v>83.25</v>
      </c>
      <c r="G2297" s="34">
        <v>99.199999999999989</v>
      </c>
      <c r="H2297" s="34">
        <v>77.462068965517247</v>
      </c>
      <c r="I2297" s="34">
        <v>78.50344827586207</v>
      </c>
      <c r="J2297" s="34">
        <v>73.989655172413791</v>
      </c>
      <c r="K2297" s="34">
        <v>74.18275862068964</v>
      </c>
      <c r="L2297" s="34">
        <v>56.848275862068959</v>
      </c>
      <c r="M2297" s="34">
        <v>19.117241379310343</v>
      </c>
      <c r="N2297" s="34">
        <v>351</v>
      </c>
      <c r="O2297" s="34">
        <v>0.96666666666666667</v>
      </c>
      <c r="P2297" s="34">
        <v>0.96666666666666667</v>
      </c>
      <c r="Q2297" s="34">
        <v>1</v>
      </c>
      <c r="R2297" s="34">
        <v>1</v>
      </c>
      <c r="S2297" s="34">
        <v>1</v>
      </c>
      <c r="T2297" s="34">
        <v>0.96666666666666667</v>
      </c>
      <c r="U2297" s="34">
        <v>0.96666666666666667</v>
      </c>
      <c r="V2297" s="34">
        <v>0.96666666666666667</v>
      </c>
      <c r="W2297" s="34">
        <v>0.96666666666666667</v>
      </c>
      <c r="X2297" s="34">
        <v>0.96666666666666667</v>
      </c>
      <c r="Y2297" s="34">
        <v>0.96666666666666667</v>
      </c>
      <c r="Z2297" s="34">
        <v>0.96666666666666667</v>
      </c>
      <c r="AA2297" s="34">
        <v>0.97499999999999998</v>
      </c>
    </row>
    <row r="2298" spans="1:27" ht="15.75" customHeight="1" x14ac:dyDescent="0.25">
      <c r="A2298" s="34">
        <v>37015010</v>
      </c>
      <c r="B2298" s="34">
        <v>15.485714285714288</v>
      </c>
      <c r="C2298" s="34">
        <v>25.995238095238093</v>
      </c>
      <c r="D2298" s="34">
        <v>50.195238095238089</v>
      </c>
      <c r="E2298" s="34">
        <v>83.684210526315795</v>
      </c>
      <c r="F2298" s="34">
        <v>102.70555555555555</v>
      </c>
      <c r="G2298" s="34">
        <v>92.947368421052616</v>
      </c>
      <c r="H2298" s="34">
        <v>86.404999999999987</v>
      </c>
      <c r="I2298" s="34">
        <v>87.894999999999996</v>
      </c>
      <c r="J2298" s="34">
        <v>92.184210526315795</v>
      </c>
      <c r="K2298" s="34">
        <v>101.56842105263156</v>
      </c>
      <c r="L2298" s="34">
        <v>73.415789473684228</v>
      </c>
      <c r="M2298" s="34">
        <v>26.614999999999998</v>
      </c>
      <c r="N2298" s="34">
        <v>236</v>
      </c>
      <c r="O2298" s="34">
        <v>0.7</v>
      </c>
      <c r="P2298" s="34">
        <v>0.7</v>
      </c>
      <c r="Q2298" s="34">
        <v>0.7</v>
      </c>
      <c r="R2298" s="34">
        <v>0.6333333333333333</v>
      </c>
      <c r="S2298" s="34">
        <v>0.6</v>
      </c>
      <c r="T2298" s="34">
        <v>0.6333333333333333</v>
      </c>
      <c r="U2298" s="34">
        <v>0.66666666666666663</v>
      </c>
      <c r="V2298" s="34">
        <v>0.66666666666666663</v>
      </c>
      <c r="W2298" s="34">
        <v>0.6333333333333333</v>
      </c>
      <c r="X2298" s="34">
        <v>0.6333333333333333</v>
      </c>
      <c r="Y2298" s="34">
        <v>0.6333333333333333</v>
      </c>
      <c r="Z2298" s="34">
        <v>0.66666666666666663</v>
      </c>
      <c r="AA2298" s="34">
        <v>0.65555555555555556</v>
      </c>
    </row>
    <row r="2299" spans="1:27" ht="15.75" customHeight="1" x14ac:dyDescent="0.25">
      <c r="A2299" s="34">
        <v>37015020</v>
      </c>
      <c r="B2299" s="34">
        <v>14.23333333333334</v>
      </c>
      <c r="C2299" s="34">
        <v>22.662068965517239</v>
      </c>
      <c r="D2299" s="34">
        <v>43.336666666666673</v>
      </c>
      <c r="E2299" s="34">
        <v>78.616666666666646</v>
      </c>
      <c r="F2299" s="34">
        <v>82.570000000000007</v>
      </c>
      <c r="G2299" s="34">
        <v>66.97999999999999</v>
      </c>
      <c r="H2299" s="34">
        <v>55.143333333333331</v>
      </c>
      <c r="I2299" s="34">
        <v>68.976666666666674</v>
      </c>
      <c r="J2299" s="34">
        <v>87.769999999999982</v>
      </c>
      <c r="K2299" s="34">
        <v>94.466666666666683</v>
      </c>
      <c r="L2299" s="34">
        <v>61.444827586206898</v>
      </c>
      <c r="M2299" s="34">
        <v>15.943333333333333</v>
      </c>
      <c r="N2299" s="34">
        <v>358</v>
      </c>
      <c r="O2299" s="34">
        <v>1</v>
      </c>
      <c r="P2299" s="34">
        <v>0.96666666666666667</v>
      </c>
      <c r="Q2299" s="34">
        <v>1</v>
      </c>
      <c r="R2299" s="34">
        <v>1</v>
      </c>
      <c r="S2299" s="34">
        <v>1</v>
      </c>
      <c r="T2299" s="34">
        <v>1</v>
      </c>
      <c r="U2299" s="34">
        <v>1</v>
      </c>
      <c r="V2299" s="34">
        <v>1</v>
      </c>
      <c r="W2299" s="34">
        <v>1</v>
      </c>
      <c r="X2299" s="34">
        <v>1</v>
      </c>
      <c r="Y2299" s="34">
        <v>0.96666666666666667</v>
      </c>
      <c r="Z2299" s="34">
        <v>1</v>
      </c>
      <c r="AA2299" s="34">
        <v>0.99444444444444446</v>
      </c>
    </row>
    <row r="2300" spans="1:27" ht="15.75" customHeight="1" x14ac:dyDescent="0.25">
      <c r="A2300" s="34">
        <v>37020020</v>
      </c>
      <c r="B2300" s="34">
        <v>30.789655172413795</v>
      </c>
      <c r="C2300" s="34">
        <v>52.051724137931039</v>
      </c>
      <c r="D2300" s="34">
        <v>93.783333333333331</v>
      </c>
      <c r="E2300" s="34">
        <v>135.66999999999999</v>
      </c>
      <c r="F2300" s="34">
        <v>166.36333333333334</v>
      </c>
      <c r="G2300" s="34">
        <v>207.67241379310346</v>
      </c>
      <c r="H2300" s="34">
        <v>199.64285714285717</v>
      </c>
      <c r="I2300" s="34">
        <v>163.84482758620689</v>
      </c>
      <c r="J2300" s="34">
        <v>119.30344827586204</v>
      </c>
      <c r="K2300" s="34">
        <v>82.813793103448276</v>
      </c>
      <c r="L2300" s="34">
        <v>65.74666666666667</v>
      </c>
      <c r="M2300" s="34">
        <v>41.465517241379317</v>
      </c>
      <c r="N2300" s="34">
        <v>351</v>
      </c>
      <c r="O2300" s="34">
        <v>0.96666666666666667</v>
      </c>
      <c r="P2300" s="34">
        <v>0.96666666666666667</v>
      </c>
      <c r="Q2300" s="34">
        <v>1</v>
      </c>
      <c r="R2300" s="34">
        <v>1</v>
      </c>
      <c r="S2300" s="34">
        <v>1</v>
      </c>
      <c r="T2300" s="34">
        <v>0.96666666666666667</v>
      </c>
      <c r="U2300" s="34">
        <v>0.93333333333333335</v>
      </c>
      <c r="V2300" s="34">
        <v>0.96666666666666667</v>
      </c>
      <c r="W2300" s="34">
        <v>0.96666666666666667</v>
      </c>
      <c r="X2300" s="34">
        <v>0.96666666666666667</v>
      </c>
      <c r="Y2300" s="34">
        <v>1</v>
      </c>
      <c r="Z2300" s="34">
        <v>0.96666666666666667</v>
      </c>
      <c r="AA2300" s="34">
        <v>0.97499999999999998</v>
      </c>
    </row>
    <row r="2301" spans="1:27" ht="15.75" customHeight="1" x14ac:dyDescent="0.25">
      <c r="A2301" s="34">
        <v>37020030</v>
      </c>
      <c r="B2301" s="34">
        <v>196.31034482758622</v>
      </c>
      <c r="C2301" s="34">
        <v>265.08333333333331</v>
      </c>
      <c r="D2301" s="34">
        <v>375.07333333333338</v>
      </c>
      <c r="E2301" s="34">
        <v>465.23333333333335</v>
      </c>
      <c r="F2301" s="34">
        <v>589.26666666666665</v>
      </c>
      <c r="G2301" s="34">
        <v>783.34482758620686</v>
      </c>
      <c r="H2301" s="34">
        <v>745.01666666666665</v>
      </c>
      <c r="I2301" s="34">
        <v>605.83333333333337</v>
      </c>
      <c r="J2301" s="34">
        <v>486.23333333333335</v>
      </c>
      <c r="K2301" s="34">
        <v>342.24137931034483</v>
      </c>
      <c r="L2301" s="34">
        <v>279.7</v>
      </c>
      <c r="M2301" s="34">
        <v>201.25925925925927</v>
      </c>
      <c r="N2301" s="34">
        <v>354</v>
      </c>
      <c r="O2301" s="34">
        <v>0.96666666666666667</v>
      </c>
      <c r="P2301" s="34">
        <v>1</v>
      </c>
      <c r="Q2301" s="34">
        <v>1</v>
      </c>
      <c r="R2301" s="34">
        <v>1</v>
      </c>
      <c r="S2301" s="34">
        <v>1</v>
      </c>
      <c r="T2301" s="34">
        <v>0.96666666666666667</v>
      </c>
      <c r="U2301" s="34">
        <v>1</v>
      </c>
      <c r="V2301" s="34">
        <v>1</v>
      </c>
      <c r="W2301" s="34">
        <v>1</v>
      </c>
      <c r="X2301" s="34">
        <v>0.96666666666666667</v>
      </c>
      <c r="Y2301" s="34">
        <v>1</v>
      </c>
      <c r="Z2301" s="34">
        <v>0.9</v>
      </c>
      <c r="AA2301" s="34">
        <v>0.98333333333333328</v>
      </c>
    </row>
    <row r="2302" spans="1:27" ht="15.75" customHeight="1" x14ac:dyDescent="0.25">
      <c r="A2302" s="34">
        <v>37020040</v>
      </c>
      <c r="B2302" s="34">
        <v>163.52666666666664</v>
      </c>
      <c r="C2302" s="34">
        <v>227.52333333333337</v>
      </c>
      <c r="D2302" s="34">
        <v>317.79310344827593</v>
      </c>
      <c r="E2302" s="34">
        <v>453.8428571428571</v>
      </c>
      <c r="F2302" s="34">
        <v>575.73103448275879</v>
      </c>
      <c r="G2302" s="34">
        <v>705.45172413793102</v>
      </c>
      <c r="H2302" s="34">
        <v>680.36333333333312</v>
      </c>
      <c r="I2302" s="34">
        <v>618.7833333333333</v>
      </c>
      <c r="J2302" s="34">
        <v>533.34999999999991</v>
      </c>
      <c r="K2302" s="34">
        <v>430.5107142857143</v>
      </c>
      <c r="L2302" s="34">
        <v>315.88666666666671</v>
      </c>
      <c r="M2302" s="34">
        <v>226.24642857142857</v>
      </c>
      <c r="N2302" s="34">
        <v>351</v>
      </c>
      <c r="O2302" s="34">
        <v>1</v>
      </c>
      <c r="P2302" s="34">
        <v>1</v>
      </c>
      <c r="Q2302" s="34">
        <v>0.96666666666666667</v>
      </c>
      <c r="R2302" s="34">
        <v>0.93333333333333335</v>
      </c>
      <c r="S2302" s="34">
        <v>0.96666666666666667</v>
      </c>
      <c r="T2302" s="34">
        <v>0.96666666666666667</v>
      </c>
      <c r="U2302" s="34">
        <v>1</v>
      </c>
      <c r="V2302" s="34">
        <v>1</v>
      </c>
      <c r="W2302" s="34">
        <v>1</v>
      </c>
      <c r="X2302" s="34">
        <v>0.93333333333333335</v>
      </c>
      <c r="Y2302" s="34">
        <v>1</v>
      </c>
      <c r="Z2302" s="34">
        <v>0.93333333333333335</v>
      </c>
      <c r="AA2302" s="34">
        <v>0.97499999999999998</v>
      </c>
    </row>
    <row r="2303" spans="1:27" ht="15.75" customHeight="1" x14ac:dyDescent="0.25">
      <c r="A2303" s="34">
        <v>37035010</v>
      </c>
      <c r="B2303" s="34">
        <v>145.43749999999997</v>
      </c>
      <c r="C2303" s="34">
        <v>166.42592592592584</v>
      </c>
      <c r="D2303" s="34">
        <v>259.57777777777778</v>
      </c>
      <c r="E2303" s="34">
        <v>369.02592592592589</v>
      </c>
      <c r="F2303" s="34">
        <v>567.89199999999994</v>
      </c>
      <c r="G2303" s="34">
        <v>650.55999999999995</v>
      </c>
      <c r="H2303" s="34">
        <v>702.89166666666654</v>
      </c>
      <c r="I2303" s="34">
        <v>642.73333333333335</v>
      </c>
      <c r="J2303" s="34">
        <v>537.15909090909088</v>
      </c>
      <c r="K2303" s="34">
        <v>400.92000000000007</v>
      </c>
      <c r="L2303" s="34">
        <v>340.42222222222216</v>
      </c>
      <c r="M2303" s="34">
        <v>222.8833333333333</v>
      </c>
      <c r="N2303" s="34">
        <v>304</v>
      </c>
      <c r="O2303" s="34">
        <v>0.8</v>
      </c>
      <c r="P2303" s="34">
        <v>0.9</v>
      </c>
      <c r="Q2303" s="34">
        <v>0.9</v>
      </c>
      <c r="R2303" s="34">
        <v>0.9</v>
      </c>
      <c r="S2303" s="34">
        <v>0.83333333333333337</v>
      </c>
      <c r="T2303" s="34">
        <v>0.83333333333333337</v>
      </c>
      <c r="U2303" s="34">
        <v>0.8</v>
      </c>
      <c r="V2303" s="34">
        <v>0.9</v>
      </c>
      <c r="W2303" s="34">
        <v>0.73333333333333328</v>
      </c>
      <c r="X2303" s="34">
        <v>0.83333333333333337</v>
      </c>
      <c r="Y2303" s="34">
        <v>0.9</v>
      </c>
      <c r="Z2303" s="34">
        <v>0.8</v>
      </c>
      <c r="AA2303" s="34">
        <v>0.84444444444444444</v>
      </c>
    </row>
    <row r="2304" spans="1:27" ht="15.75" customHeight="1" x14ac:dyDescent="0.25">
      <c r="A2304" s="34">
        <v>37045010</v>
      </c>
      <c r="B2304" s="34">
        <v>59.693333333333342</v>
      </c>
      <c r="C2304" s="34">
        <v>65.708333333333329</v>
      </c>
      <c r="D2304" s="34">
        <v>116.31666666666666</v>
      </c>
      <c r="E2304" s="34">
        <v>265.8642857142857</v>
      </c>
      <c r="F2304" s="34">
        <v>407.74166666666673</v>
      </c>
      <c r="G2304" s="34">
        <v>421.21333333333325</v>
      </c>
      <c r="H2304" s="34">
        <v>383.85384615384618</v>
      </c>
      <c r="I2304" s="34">
        <v>294.26666666666671</v>
      </c>
      <c r="J2304" s="34">
        <v>311.73333333333329</v>
      </c>
      <c r="K2304" s="34">
        <v>338.63076923076915</v>
      </c>
      <c r="L2304" s="34">
        <v>199.24615384615387</v>
      </c>
      <c r="M2304" s="34">
        <v>104.8625</v>
      </c>
      <c r="N2304" s="34">
        <v>154</v>
      </c>
      <c r="O2304" s="34">
        <v>0.5</v>
      </c>
      <c r="P2304" s="34">
        <v>0.4</v>
      </c>
      <c r="Q2304" s="34">
        <v>0.4</v>
      </c>
      <c r="R2304" s="34">
        <v>0.46666666666666667</v>
      </c>
      <c r="S2304" s="34">
        <v>0.4</v>
      </c>
      <c r="T2304" s="34">
        <v>0.5</v>
      </c>
      <c r="U2304" s="34">
        <v>0.43333333333333335</v>
      </c>
      <c r="V2304" s="34">
        <v>0.4</v>
      </c>
      <c r="W2304" s="34">
        <v>0.5</v>
      </c>
      <c r="X2304" s="34">
        <v>0.43333333333333335</v>
      </c>
      <c r="Y2304" s="34">
        <v>0.43333333333333335</v>
      </c>
      <c r="Z2304" s="34">
        <v>0.26666666666666666</v>
      </c>
      <c r="AA2304" s="34">
        <v>0.42777777777777776</v>
      </c>
    </row>
    <row r="2305" spans="1:27" ht="15.75" customHeight="1" x14ac:dyDescent="0.25">
      <c r="A2305" s="34">
        <v>37050010</v>
      </c>
      <c r="B2305" s="34">
        <v>24.240000000000002</v>
      </c>
      <c r="C2305" s="34">
        <v>25.093103448275858</v>
      </c>
      <c r="D2305" s="34">
        <v>71.431034482758619</v>
      </c>
      <c r="E2305" s="34">
        <v>162.93333333333334</v>
      </c>
      <c r="F2305" s="34">
        <v>267.15333333333336</v>
      </c>
      <c r="G2305" s="34">
        <v>309.40689655172412</v>
      </c>
      <c r="H2305" s="34">
        <v>253.17241379310349</v>
      </c>
      <c r="I2305" s="34">
        <v>206.32068965517243</v>
      </c>
      <c r="J2305" s="34">
        <v>189.93666666666667</v>
      </c>
      <c r="K2305" s="34">
        <v>185.96206896551723</v>
      </c>
      <c r="L2305" s="34">
        <v>148.25666666666669</v>
      </c>
      <c r="M2305" s="34">
        <v>57.263333333333328</v>
      </c>
      <c r="N2305" s="34">
        <v>354</v>
      </c>
      <c r="O2305" s="34">
        <v>1</v>
      </c>
      <c r="P2305" s="34">
        <v>0.96666666666666667</v>
      </c>
      <c r="Q2305" s="34">
        <v>0.96666666666666667</v>
      </c>
      <c r="R2305" s="34">
        <v>1</v>
      </c>
      <c r="S2305" s="34">
        <v>1</v>
      </c>
      <c r="T2305" s="34">
        <v>0.96666666666666667</v>
      </c>
      <c r="U2305" s="34">
        <v>0.96666666666666667</v>
      </c>
      <c r="V2305" s="34">
        <v>0.96666666666666667</v>
      </c>
      <c r="W2305" s="34">
        <v>1</v>
      </c>
      <c r="X2305" s="34">
        <v>0.96666666666666667</v>
      </c>
      <c r="Y2305" s="34">
        <v>1</v>
      </c>
      <c r="Z2305" s="34">
        <v>1</v>
      </c>
      <c r="AA2305" s="34">
        <v>0.98333333333333328</v>
      </c>
    </row>
    <row r="2306" spans="1:27" ht="15.75" customHeight="1" x14ac:dyDescent="0.25">
      <c r="A2306" s="34">
        <v>37050040</v>
      </c>
      <c r="B2306" s="34">
        <v>18.203571428571426</v>
      </c>
      <c r="C2306" s="34">
        <v>15.803571428571429</v>
      </c>
      <c r="D2306" s="34">
        <v>43.292857142857137</v>
      </c>
      <c r="E2306" s="34">
        <v>158.7448275862069</v>
      </c>
      <c r="F2306" s="34">
        <v>238.23</v>
      </c>
      <c r="G2306" s="34">
        <v>305.28928571428571</v>
      </c>
      <c r="H2306" s="34">
        <v>278.67586206896556</v>
      </c>
      <c r="I2306" s="34">
        <v>210.23666666666674</v>
      </c>
      <c r="J2306" s="34">
        <v>176.82000000000002</v>
      </c>
      <c r="K2306" s="34">
        <v>165.15862068965515</v>
      </c>
      <c r="L2306" s="34">
        <v>90.132142857142867</v>
      </c>
      <c r="M2306" s="34">
        <v>27.893103448275863</v>
      </c>
      <c r="N2306" s="34">
        <v>346</v>
      </c>
      <c r="O2306" s="34">
        <v>0.93333333333333335</v>
      </c>
      <c r="P2306" s="34">
        <v>0.93333333333333335</v>
      </c>
      <c r="Q2306" s="34">
        <v>0.93333333333333335</v>
      </c>
      <c r="R2306" s="34">
        <v>0.96666666666666667</v>
      </c>
      <c r="S2306" s="34">
        <v>1</v>
      </c>
      <c r="T2306" s="34">
        <v>0.93333333333333335</v>
      </c>
      <c r="U2306" s="34">
        <v>0.96666666666666667</v>
      </c>
      <c r="V2306" s="34">
        <v>1</v>
      </c>
      <c r="W2306" s="34">
        <v>1</v>
      </c>
      <c r="X2306" s="34">
        <v>0.96666666666666667</v>
      </c>
      <c r="Y2306" s="34">
        <v>0.93333333333333335</v>
      </c>
      <c r="Z2306" s="34">
        <v>0.96666666666666667</v>
      </c>
      <c r="AA2306" s="34">
        <v>0.96111111111111114</v>
      </c>
    </row>
    <row r="2307" spans="1:27" ht="15.75" customHeight="1" x14ac:dyDescent="0.25">
      <c r="A2307" s="34">
        <v>37050050</v>
      </c>
      <c r="B2307" s="34">
        <v>12.873076923076923</v>
      </c>
      <c r="C2307" s="34">
        <v>26.222222222222221</v>
      </c>
      <c r="D2307" s="34">
        <v>47.333333333333336</v>
      </c>
      <c r="E2307" s="34">
        <v>175.55172413793105</v>
      </c>
      <c r="F2307" s="34">
        <v>249.83333333333334</v>
      </c>
      <c r="G2307" s="34">
        <v>316.06666666666666</v>
      </c>
      <c r="H2307" s="34">
        <v>303.7</v>
      </c>
      <c r="I2307" s="34">
        <v>222.34482758620689</v>
      </c>
      <c r="J2307" s="34">
        <v>223.86666666666667</v>
      </c>
      <c r="K2307" s="34">
        <v>165.33333333333334</v>
      </c>
      <c r="L2307" s="34">
        <v>89.9</v>
      </c>
      <c r="M2307" s="34">
        <v>26.071428571428573</v>
      </c>
      <c r="N2307" s="34">
        <v>346</v>
      </c>
      <c r="O2307" s="34">
        <v>0.8666666666666667</v>
      </c>
      <c r="P2307" s="34">
        <v>0.9</v>
      </c>
      <c r="Q2307" s="34">
        <v>0.9</v>
      </c>
      <c r="R2307" s="34">
        <v>0.96666666666666667</v>
      </c>
      <c r="S2307" s="34">
        <v>1</v>
      </c>
      <c r="T2307" s="34">
        <v>1</v>
      </c>
      <c r="U2307" s="34">
        <v>1</v>
      </c>
      <c r="V2307" s="34">
        <v>0.96666666666666667</v>
      </c>
      <c r="W2307" s="34">
        <v>1</v>
      </c>
      <c r="X2307" s="34">
        <v>1</v>
      </c>
      <c r="Y2307" s="34">
        <v>1</v>
      </c>
      <c r="Z2307" s="34">
        <v>0.93333333333333335</v>
      </c>
      <c r="AA2307" s="34">
        <v>0.96111111111111114</v>
      </c>
    </row>
    <row r="2308" spans="1:27" ht="15.75" customHeight="1" x14ac:dyDescent="0.25">
      <c r="A2308" s="34">
        <v>37055010</v>
      </c>
      <c r="B2308" s="34">
        <v>15.507407407407406</v>
      </c>
      <c r="C2308" s="34">
        <v>24.232142857142858</v>
      </c>
      <c r="D2308" s="34">
        <v>60.707407407407423</v>
      </c>
      <c r="E2308" s="34">
        <v>162.57499999999999</v>
      </c>
      <c r="F2308" s="34">
        <v>287.5888888888889</v>
      </c>
      <c r="G2308" s="34">
        <v>308.00370370370371</v>
      </c>
      <c r="H2308" s="34">
        <v>295.55714285714288</v>
      </c>
      <c r="I2308" s="34">
        <v>214.09230769230771</v>
      </c>
      <c r="J2308" s="34">
        <v>184.20384615384617</v>
      </c>
      <c r="K2308" s="34">
        <v>176.33703703703699</v>
      </c>
      <c r="L2308" s="34">
        <v>110.4</v>
      </c>
      <c r="M2308" s="34">
        <v>28.207692307692312</v>
      </c>
      <c r="N2308" s="34">
        <v>325</v>
      </c>
      <c r="O2308" s="34">
        <v>0.9</v>
      </c>
      <c r="P2308" s="34">
        <v>0.93333333333333335</v>
      </c>
      <c r="Q2308" s="34">
        <v>0.9</v>
      </c>
      <c r="R2308" s="34">
        <v>0.93333333333333335</v>
      </c>
      <c r="S2308" s="34">
        <v>0.9</v>
      </c>
      <c r="T2308" s="34">
        <v>0.9</v>
      </c>
      <c r="U2308" s="34">
        <v>0.93333333333333335</v>
      </c>
      <c r="V2308" s="34">
        <v>0.8666666666666667</v>
      </c>
      <c r="W2308" s="34">
        <v>0.8666666666666667</v>
      </c>
      <c r="X2308" s="34">
        <v>0.9</v>
      </c>
      <c r="Y2308" s="34">
        <v>0.93333333333333335</v>
      </c>
      <c r="Z2308" s="34">
        <v>0.8666666666666667</v>
      </c>
      <c r="AA2308" s="34">
        <v>0.90277777777777779</v>
      </c>
    </row>
    <row r="2309" spans="1:27" ht="15.75" customHeight="1" x14ac:dyDescent="0.25">
      <c r="A2309" s="34">
        <v>38010020</v>
      </c>
      <c r="B2309" s="34">
        <v>5.5</v>
      </c>
      <c r="C2309" s="34">
        <v>15.5</v>
      </c>
      <c r="D2309" s="34">
        <v>23.3</v>
      </c>
      <c r="E2309" s="34">
        <v>110.25</v>
      </c>
      <c r="F2309" s="34">
        <v>156</v>
      </c>
      <c r="G2309" s="34">
        <v>332.5</v>
      </c>
      <c r="H2309" s="34">
        <v>310.33333333333331</v>
      </c>
      <c r="I2309" s="34">
        <v>254.5</v>
      </c>
      <c r="J2309" s="34">
        <v>70.5</v>
      </c>
      <c r="K2309" s="34">
        <v>122</v>
      </c>
      <c r="L2309" s="34">
        <v>47.333333333333336</v>
      </c>
      <c r="M2309" s="34">
        <v>8</v>
      </c>
      <c r="N2309" s="34">
        <v>39</v>
      </c>
      <c r="O2309" s="34">
        <v>0.13333333333333333</v>
      </c>
      <c r="P2309" s="34">
        <v>0.13333333333333333</v>
      </c>
      <c r="Q2309" s="34">
        <v>0.13333333333333333</v>
      </c>
      <c r="R2309" s="34">
        <v>0.13333333333333333</v>
      </c>
      <c r="S2309" s="34">
        <v>0.13333333333333333</v>
      </c>
      <c r="T2309" s="34">
        <v>0.13333333333333333</v>
      </c>
      <c r="U2309" s="34">
        <v>0.1</v>
      </c>
      <c r="V2309" s="34">
        <v>6.6666666666666666E-2</v>
      </c>
      <c r="W2309" s="34">
        <v>6.6666666666666666E-2</v>
      </c>
      <c r="X2309" s="34">
        <v>6.6666666666666666E-2</v>
      </c>
      <c r="Y2309" s="34">
        <v>0.1</v>
      </c>
      <c r="Z2309" s="34">
        <v>0.1</v>
      </c>
      <c r="AA2309" s="34">
        <v>0.10833333333333334</v>
      </c>
    </row>
    <row r="2310" spans="1:27" ht="15.75" customHeight="1" x14ac:dyDescent="0.25">
      <c r="A2310" s="34">
        <v>38015010</v>
      </c>
      <c r="B2310" s="34" t="s">
        <v>1930</v>
      </c>
      <c r="C2310" s="34" t="s">
        <v>1930</v>
      </c>
      <c r="D2310" s="34" t="s">
        <v>1930</v>
      </c>
      <c r="E2310" s="34" t="s">
        <v>1930</v>
      </c>
      <c r="F2310" s="34" t="s">
        <v>1930</v>
      </c>
      <c r="G2310" s="34" t="s">
        <v>1930</v>
      </c>
      <c r="H2310" s="34" t="s">
        <v>1930</v>
      </c>
      <c r="I2310" s="34" t="s">
        <v>1930</v>
      </c>
      <c r="J2310" s="34" t="s">
        <v>1930</v>
      </c>
      <c r="K2310" s="34" t="s">
        <v>1930</v>
      </c>
      <c r="L2310" s="34" t="s">
        <v>1930</v>
      </c>
      <c r="M2310" s="34" t="s">
        <v>1930</v>
      </c>
      <c r="N2310" s="34">
        <v>0</v>
      </c>
      <c r="O2310" s="34">
        <v>0</v>
      </c>
      <c r="P2310" s="34">
        <v>0</v>
      </c>
      <c r="Q2310" s="34">
        <v>0</v>
      </c>
      <c r="R2310" s="34">
        <v>0</v>
      </c>
      <c r="S2310" s="34">
        <v>0</v>
      </c>
      <c r="T2310" s="34">
        <v>0</v>
      </c>
      <c r="U2310" s="34">
        <v>0</v>
      </c>
      <c r="V2310" s="34">
        <v>0</v>
      </c>
      <c r="W2310" s="34">
        <v>0</v>
      </c>
      <c r="X2310" s="34">
        <v>0</v>
      </c>
      <c r="Y2310" s="34">
        <v>0</v>
      </c>
      <c r="Z2310" s="34">
        <v>0</v>
      </c>
      <c r="AA2310" s="34">
        <v>0</v>
      </c>
    </row>
    <row r="2311" spans="1:27" ht="15.75" customHeight="1" x14ac:dyDescent="0.25">
      <c r="A2311" s="34">
        <v>38015030</v>
      </c>
      <c r="B2311" s="34">
        <v>8.3896551724137929</v>
      </c>
      <c r="C2311" s="34">
        <v>9.8466666666666676</v>
      </c>
      <c r="D2311" s="34">
        <v>56.146666666666682</v>
      </c>
      <c r="E2311" s="34">
        <v>168.39666666666665</v>
      </c>
      <c r="F2311" s="34">
        <v>275.94827586206895</v>
      </c>
      <c r="G2311" s="34">
        <v>475.93333333333339</v>
      </c>
      <c r="H2311" s="34">
        <v>467.53999999999996</v>
      </c>
      <c r="I2311" s="34">
        <v>329.1466666666667</v>
      </c>
      <c r="J2311" s="34">
        <v>210.7233333333333</v>
      </c>
      <c r="K2311" s="34">
        <v>163.81666666666666</v>
      </c>
      <c r="L2311" s="34">
        <v>115.55999999999997</v>
      </c>
      <c r="M2311" s="34">
        <v>30.560000000000002</v>
      </c>
      <c r="N2311" s="34">
        <v>358</v>
      </c>
      <c r="O2311" s="34">
        <v>0.96666666666666667</v>
      </c>
      <c r="P2311" s="34">
        <v>1</v>
      </c>
      <c r="Q2311" s="34">
        <v>1</v>
      </c>
      <c r="R2311" s="34">
        <v>1</v>
      </c>
      <c r="S2311" s="34">
        <v>0.96666666666666667</v>
      </c>
      <c r="T2311" s="34">
        <v>1</v>
      </c>
      <c r="U2311" s="34">
        <v>1</v>
      </c>
      <c r="V2311" s="34">
        <v>1</v>
      </c>
      <c r="W2311" s="34">
        <v>1</v>
      </c>
      <c r="X2311" s="34">
        <v>1</v>
      </c>
      <c r="Y2311" s="34">
        <v>1</v>
      </c>
      <c r="Z2311" s="34">
        <v>1</v>
      </c>
      <c r="AA2311" s="34">
        <v>0.99444444444444446</v>
      </c>
    </row>
    <row r="2312" spans="1:27" ht="15.75" customHeight="1" x14ac:dyDescent="0.25">
      <c r="A2312" s="34">
        <v>38017040</v>
      </c>
      <c r="B2312" s="34">
        <v>16.285714285714285</v>
      </c>
      <c r="C2312" s="34">
        <v>29.310344827586206</v>
      </c>
      <c r="D2312" s="34">
        <v>77.517241379310349</v>
      </c>
      <c r="E2312" s="34">
        <v>168.75</v>
      </c>
      <c r="F2312" s="34">
        <v>363</v>
      </c>
      <c r="G2312" s="34">
        <v>461.25925925925924</v>
      </c>
      <c r="H2312" s="34">
        <v>465.38461538461536</v>
      </c>
      <c r="I2312" s="34">
        <v>316</v>
      </c>
      <c r="J2312" s="34">
        <v>235</v>
      </c>
      <c r="K2312" s="34">
        <v>171.39285714285714</v>
      </c>
      <c r="L2312" s="34">
        <v>123.31034482758621</v>
      </c>
      <c r="M2312" s="34">
        <v>40.185185185185183</v>
      </c>
      <c r="N2312" s="34">
        <v>334</v>
      </c>
      <c r="O2312" s="34">
        <v>0.93333333333333335</v>
      </c>
      <c r="P2312" s="34">
        <v>0.96666666666666667</v>
      </c>
      <c r="Q2312" s="34">
        <v>0.96666666666666667</v>
      </c>
      <c r="R2312" s="34">
        <v>0.93333333333333335</v>
      </c>
      <c r="S2312" s="34">
        <v>0.9</v>
      </c>
      <c r="T2312" s="34">
        <v>0.9</v>
      </c>
      <c r="U2312" s="34">
        <v>0.8666666666666667</v>
      </c>
      <c r="V2312" s="34">
        <v>0.93333333333333335</v>
      </c>
      <c r="W2312" s="34">
        <v>0.93333333333333335</v>
      </c>
      <c r="X2312" s="34">
        <v>0.93333333333333335</v>
      </c>
      <c r="Y2312" s="34">
        <v>0.96666666666666667</v>
      </c>
      <c r="Z2312" s="34">
        <v>0.9</v>
      </c>
      <c r="AA2312" s="34">
        <v>0.92777777777777781</v>
      </c>
    </row>
    <row r="2313" spans="1:27" ht="15.75" customHeight="1" x14ac:dyDescent="0.25">
      <c r="A2313" s="34">
        <v>38027020</v>
      </c>
      <c r="B2313" s="34">
        <v>51</v>
      </c>
      <c r="C2313" s="34">
        <v>73.370370370370367</v>
      </c>
      <c r="D2313" s="34">
        <v>109.25925925925925</v>
      </c>
      <c r="E2313" s="34">
        <v>261.39999999999998</v>
      </c>
      <c r="F2313" s="34">
        <v>371.88461538461536</v>
      </c>
      <c r="G2313" s="34">
        <v>438.04166666666669</v>
      </c>
      <c r="H2313" s="34">
        <v>459.7074074074074</v>
      </c>
      <c r="I2313" s="34">
        <v>338.85384615384618</v>
      </c>
      <c r="J2313" s="34">
        <v>210.24</v>
      </c>
      <c r="K2313" s="34">
        <v>169.92</v>
      </c>
      <c r="L2313" s="34">
        <v>153.87407407407409</v>
      </c>
      <c r="M2313" s="34">
        <v>101.51851851851852</v>
      </c>
      <c r="N2313" s="34">
        <v>312</v>
      </c>
      <c r="O2313" s="34">
        <v>0.8666666666666667</v>
      </c>
      <c r="P2313" s="34">
        <v>0.9</v>
      </c>
      <c r="Q2313" s="34">
        <v>0.9</v>
      </c>
      <c r="R2313" s="34">
        <v>0.83333333333333337</v>
      </c>
      <c r="S2313" s="34">
        <v>0.8666666666666667</v>
      </c>
      <c r="T2313" s="34">
        <v>0.8</v>
      </c>
      <c r="U2313" s="34">
        <v>0.9</v>
      </c>
      <c r="V2313" s="34">
        <v>0.8666666666666667</v>
      </c>
      <c r="W2313" s="34">
        <v>0.83333333333333337</v>
      </c>
      <c r="X2313" s="34">
        <v>0.83333333333333337</v>
      </c>
      <c r="Y2313" s="34">
        <v>0.9</v>
      </c>
      <c r="Z2313" s="34">
        <v>0.9</v>
      </c>
      <c r="AA2313" s="34">
        <v>0.8666666666666667</v>
      </c>
    </row>
    <row r="2314" spans="1:27" ht="15.75" customHeight="1" x14ac:dyDescent="0.25">
      <c r="A2314" s="34">
        <v>38030010</v>
      </c>
      <c r="B2314" s="34">
        <v>87.718518518518522</v>
      </c>
      <c r="C2314" s="34">
        <v>93.215384615384608</v>
      </c>
      <c r="D2314" s="34">
        <v>150.15384615384616</v>
      </c>
      <c r="E2314" s="34">
        <v>247.96206896551723</v>
      </c>
      <c r="F2314" s="34">
        <v>422.10740740740738</v>
      </c>
      <c r="G2314" s="34">
        <v>482.21724137931034</v>
      </c>
      <c r="H2314" s="34">
        <v>474.57857142857148</v>
      </c>
      <c r="I2314" s="34">
        <v>410.77142857142854</v>
      </c>
      <c r="J2314" s="34">
        <v>234.27241379310342</v>
      </c>
      <c r="K2314" s="34">
        <v>202.81034482758622</v>
      </c>
      <c r="L2314" s="34">
        <v>178.50689655172414</v>
      </c>
      <c r="M2314" s="34">
        <v>134.52222222222221</v>
      </c>
      <c r="N2314" s="34">
        <v>334</v>
      </c>
      <c r="O2314" s="34">
        <v>0.9</v>
      </c>
      <c r="P2314" s="34">
        <v>0.8666666666666667</v>
      </c>
      <c r="Q2314" s="34">
        <v>0.8666666666666667</v>
      </c>
      <c r="R2314" s="34">
        <v>0.96666666666666667</v>
      </c>
      <c r="S2314" s="34">
        <v>0.9</v>
      </c>
      <c r="T2314" s="34">
        <v>0.96666666666666667</v>
      </c>
      <c r="U2314" s="34">
        <v>0.93333333333333335</v>
      </c>
      <c r="V2314" s="34">
        <v>0.93333333333333335</v>
      </c>
      <c r="W2314" s="34">
        <v>0.96666666666666667</v>
      </c>
      <c r="X2314" s="34">
        <v>0.96666666666666667</v>
      </c>
      <c r="Y2314" s="34">
        <v>0.96666666666666667</v>
      </c>
      <c r="Z2314" s="34">
        <v>0.9</v>
      </c>
      <c r="AA2314" s="34">
        <v>0.92777777777777781</v>
      </c>
    </row>
    <row r="2315" spans="1:27" ht="15.75" customHeight="1" x14ac:dyDescent="0.25">
      <c r="A2315" s="34">
        <v>42040010</v>
      </c>
      <c r="B2315" s="34">
        <v>196.35714285714286</v>
      </c>
      <c r="C2315" s="34">
        <v>257.81481481481484</v>
      </c>
      <c r="D2315" s="34">
        <v>316.35416666666669</v>
      </c>
      <c r="E2315" s="34">
        <v>473.91666666666669</v>
      </c>
      <c r="F2315" s="34">
        <v>450.5</v>
      </c>
      <c r="G2315" s="34">
        <v>465.20689655172413</v>
      </c>
      <c r="H2315" s="34">
        <v>413.5</v>
      </c>
      <c r="I2315" s="34">
        <v>331.16071428571428</v>
      </c>
      <c r="J2315" s="34">
        <v>269.88461538461536</v>
      </c>
      <c r="K2315" s="34">
        <v>301.95357142857148</v>
      </c>
      <c r="L2315" s="34">
        <v>278.62962962962962</v>
      </c>
      <c r="M2315" s="34">
        <v>240.14285714285714</v>
      </c>
      <c r="N2315" s="34">
        <v>317</v>
      </c>
      <c r="O2315" s="34">
        <v>0.93333333333333335</v>
      </c>
      <c r="P2315" s="34">
        <v>0.9</v>
      </c>
      <c r="Q2315" s="34">
        <v>0.8</v>
      </c>
      <c r="R2315" s="34">
        <v>0.8</v>
      </c>
      <c r="S2315" s="34">
        <v>0.8</v>
      </c>
      <c r="T2315" s="34">
        <v>0.96666666666666667</v>
      </c>
      <c r="U2315" s="34">
        <v>0.8</v>
      </c>
      <c r="V2315" s="34">
        <v>0.93333333333333335</v>
      </c>
      <c r="W2315" s="34">
        <v>0.8666666666666667</v>
      </c>
      <c r="X2315" s="34">
        <v>0.93333333333333335</v>
      </c>
      <c r="Y2315" s="34">
        <v>0.9</v>
      </c>
      <c r="Z2315" s="34">
        <v>0.93333333333333335</v>
      </c>
      <c r="AA2315" s="34">
        <v>0.88055555555555554</v>
      </c>
    </row>
    <row r="2316" spans="1:27" ht="15.75" customHeight="1" x14ac:dyDescent="0.25">
      <c r="A2316" s="34">
        <v>42050020</v>
      </c>
      <c r="B2316" s="34">
        <v>151.16666666666666</v>
      </c>
      <c r="C2316" s="34">
        <v>205</v>
      </c>
      <c r="D2316" s="34">
        <v>310.33333333333331</v>
      </c>
      <c r="E2316" s="34">
        <v>405.9</v>
      </c>
      <c r="F2316" s="34">
        <v>407.44444444444446</v>
      </c>
      <c r="G2316" s="34">
        <v>336.33448275862071</v>
      </c>
      <c r="H2316" s="34">
        <v>330.71724137931034</v>
      </c>
      <c r="I2316" s="34">
        <v>282.2</v>
      </c>
      <c r="J2316" s="34">
        <v>227.17241379310346</v>
      </c>
      <c r="K2316" s="34">
        <v>262.14814814814815</v>
      </c>
      <c r="L2316" s="34">
        <v>220.85714285714286</v>
      </c>
      <c r="M2316" s="34">
        <v>196.59259259259258</v>
      </c>
      <c r="N2316" s="34">
        <v>343</v>
      </c>
      <c r="O2316" s="34">
        <v>1</v>
      </c>
      <c r="P2316" s="34">
        <v>1</v>
      </c>
      <c r="Q2316" s="34">
        <v>0.9</v>
      </c>
      <c r="R2316" s="34">
        <v>1</v>
      </c>
      <c r="S2316" s="34">
        <v>0.9</v>
      </c>
      <c r="T2316" s="34">
        <v>0.96666666666666667</v>
      </c>
      <c r="U2316" s="34">
        <v>0.96666666666666667</v>
      </c>
      <c r="V2316" s="34">
        <v>1</v>
      </c>
      <c r="W2316" s="34">
        <v>0.96666666666666667</v>
      </c>
      <c r="X2316" s="34">
        <v>0.9</v>
      </c>
      <c r="Y2316" s="34">
        <v>0.93333333333333335</v>
      </c>
      <c r="Z2316" s="34">
        <v>0.9</v>
      </c>
      <c r="AA2316" s="34">
        <v>0.95277777777777772</v>
      </c>
    </row>
    <row r="2317" spans="1:27" ht="15.75" customHeight="1" x14ac:dyDescent="0.25">
      <c r="A2317" s="34">
        <v>42060010</v>
      </c>
      <c r="B2317" s="34">
        <v>184.45357142857142</v>
      </c>
      <c r="C2317" s="34">
        <v>206.22592592592594</v>
      </c>
      <c r="D2317" s="34">
        <v>289.21153846153845</v>
      </c>
      <c r="E2317" s="34">
        <v>386.69259259259263</v>
      </c>
      <c r="F2317" s="34">
        <v>420.45357142857148</v>
      </c>
      <c r="G2317" s="34">
        <v>435.65517241379308</v>
      </c>
      <c r="H2317" s="34">
        <v>391.67857142857144</v>
      </c>
      <c r="I2317" s="34">
        <v>315.13636363636363</v>
      </c>
      <c r="J2317" s="34">
        <v>236</v>
      </c>
      <c r="K2317" s="34">
        <v>269.88461538461536</v>
      </c>
      <c r="L2317" s="34">
        <v>239.96</v>
      </c>
      <c r="M2317" s="34">
        <v>214.77692307692308</v>
      </c>
      <c r="N2317" s="34">
        <v>318</v>
      </c>
      <c r="O2317" s="34">
        <v>0.93333333333333335</v>
      </c>
      <c r="P2317" s="34">
        <v>0.9</v>
      </c>
      <c r="Q2317" s="34">
        <v>0.8666666666666667</v>
      </c>
      <c r="R2317" s="34">
        <v>0.9</v>
      </c>
      <c r="S2317" s="34">
        <v>0.93333333333333335</v>
      </c>
      <c r="T2317" s="34">
        <v>0.96666666666666667</v>
      </c>
      <c r="U2317" s="34">
        <v>0.93333333333333335</v>
      </c>
      <c r="V2317" s="34">
        <v>0.73333333333333328</v>
      </c>
      <c r="W2317" s="34">
        <v>0.8666666666666667</v>
      </c>
      <c r="X2317" s="34">
        <v>0.8666666666666667</v>
      </c>
      <c r="Y2317" s="34">
        <v>0.83333333333333337</v>
      </c>
      <c r="Z2317" s="34">
        <v>0.8666666666666667</v>
      </c>
      <c r="AA2317" s="34">
        <v>0.8833333333333333</v>
      </c>
    </row>
    <row r="2318" spans="1:27" ht="15.75" customHeight="1" x14ac:dyDescent="0.25">
      <c r="A2318" s="34">
        <v>42065010</v>
      </c>
      <c r="B2318" s="34">
        <v>128.5</v>
      </c>
      <c r="C2318" s="34">
        <v>226.92</v>
      </c>
      <c r="D2318" s="34">
        <v>219.28000000000003</v>
      </c>
      <c r="E2318" s="34">
        <v>285.2</v>
      </c>
      <c r="F2318" s="34">
        <v>318.74</v>
      </c>
      <c r="G2318" s="34">
        <v>334.06666666666666</v>
      </c>
      <c r="H2318" s="34">
        <v>245.56666666666669</v>
      </c>
      <c r="I2318" s="34">
        <v>218.21999999999997</v>
      </c>
      <c r="J2318" s="34">
        <v>199.08333333333334</v>
      </c>
      <c r="K2318" s="34">
        <v>155.80000000000001</v>
      </c>
      <c r="L2318" s="34">
        <v>252.02499999999998</v>
      </c>
      <c r="M2318" s="34">
        <v>136.1</v>
      </c>
      <c r="N2318" s="34">
        <v>57</v>
      </c>
      <c r="O2318" s="34">
        <v>0.23333333333333334</v>
      </c>
      <c r="P2318" s="34">
        <v>0.16666666666666666</v>
      </c>
      <c r="Q2318" s="34">
        <v>0.16666666666666666</v>
      </c>
      <c r="R2318" s="34">
        <v>0.13333333333333333</v>
      </c>
      <c r="S2318" s="34">
        <v>0.16666666666666666</v>
      </c>
      <c r="T2318" s="34">
        <v>0.2</v>
      </c>
      <c r="U2318" s="34">
        <v>0.1</v>
      </c>
      <c r="V2318" s="34">
        <v>0.16666666666666666</v>
      </c>
      <c r="W2318" s="34">
        <v>0.2</v>
      </c>
      <c r="X2318" s="34">
        <v>0.13333333333333333</v>
      </c>
      <c r="Y2318" s="34">
        <v>0.13333333333333333</v>
      </c>
      <c r="Z2318" s="34">
        <v>0.1</v>
      </c>
      <c r="AA2318" s="34">
        <v>0.15833333333333333</v>
      </c>
    </row>
    <row r="2319" spans="1:27" ht="15.75" customHeight="1" x14ac:dyDescent="0.25">
      <c r="A2319" s="34">
        <v>42070010</v>
      </c>
      <c r="B2319" s="34">
        <v>162.1</v>
      </c>
      <c r="C2319" s="34">
        <v>225.67857142857142</v>
      </c>
      <c r="D2319" s="34">
        <v>366.48148148148147</v>
      </c>
      <c r="E2319" s="34">
        <v>434.40740740740739</v>
      </c>
      <c r="F2319" s="34">
        <v>503.78571428571428</v>
      </c>
      <c r="G2319" s="34">
        <v>435.01111111111106</v>
      </c>
      <c r="H2319" s="34">
        <v>449.07692307692309</v>
      </c>
      <c r="I2319" s="34">
        <v>359.48</v>
      </c>
      <c r="J2319" s="34">
        <v>337.67857142857144</v>
      </c>
      <c r="K2319" s="34">
        <v>328.6</v>
      </c>
      <c r="L2319" s="34">
        <v>297.79310344827587</v>
      </c>
      <c r="M2319" s="34">
        <v>277</v>
      </c>
      <c r="N2319" s="34">
        <v>329</v>
      </c>
      <c r="O2319" s="34">
        <v>1</v>
      </c>
      <c r="P2319" s="34">
        <v>0.93333333333333335</v>
      </c>
      <c r="Q2319" s="34">
        <v>0.9</v>
      </c>
      <c r="R2319" s="34">
        <v>0.9</v>
      </c>
      <c r="S2319" s="34">
        <v>0.93333333333333335</v>
      </c>
      <c r="T2319" s="34">
        <v>0.9</v>
      </c>
      <c r="U2319" s="34">
        <v>0.8666666666666667</v>
      </c>
      <c r="V2319" s="34">
        <v>0.83333333333333337</v>
      </c>
      <c r="W2319" s="34">
        <v>0.93333333333333335</v>
      </c>
      <c r="X2319" s="34">
        <v>0.83333333333333337</v>
      </c>
      <c r="Y2319" s="34">
        <v>0.96666666666666667</v>
      </c>
      <c r="Z2319" s="34">
        <v>0.96666666666666667</v>
      </c>
      <c r="AA2319" s="34">
        <v>0.91388888888888886</v>
      </c>
    </row>
    <row r="2320" spans="1:27" ht="15.75" customHeight="1" x14ac:dyDescent="0.25">
      <c r="A2320" s="34">
        <v>42070020</v>
      </c>
      <c r="B2320" s="34">
        <v>216.19310344827588</v>
      </c>
      <c r="C2320" s="34">
        <v>221.22499999999999</v>
      </c>
      <c r="D2320" s="34">
        <v>315.28214285714284</v>
      </c>
      <c r="E2320" s="34">
        <v>394.98846153846159</v>
      </c>
      <c r="F2320" s="34">
        <v>402.45</v>
      </c>
      <c r="G2320" s="34">
        <v>357.30434782608694</v>
      </c>
      <c r="H2320" s="34">
        <v>384.64</v>
      </c>
      <c r="I2320" s="34">
        <v>290.375</v>
      </c>
      <c r="J2320" s="34">
        <v>259.03703703703701</v>
      </c>
      <c r="K2320" s="34">
        <v>258.85185185185185</v>
      </c>
      <c r="L2320" s="34">
        <v>267.5</v>
      </c>
      <c r="M2320" s="34">
        <v>297.27857142857141</v>
      </c>
      <c r="N2320" s="34">
        <v>315</v>
      </c>
      <c r="O2320" s="34">
        <v>0.96666666666666667</v>
      </c>
      <c r="P2320" s="34">
        <v>0.93333333333333335</v>
      </c>
      <c r="Q2320" s="34">
        <v>0.93333333333333335</v>
      </c>
      <c r="R2320" s="34">
        <v>0.8666666666666667</v>
      </c>
      <c r="S2320" s="34">
        <v>0.8</v>
      </c>
      <c r="T2320" s="34">
        <v>0.76666666666666672</v>
      </c>
      <c r="U2320" s="34">
        <v>0.83333333333333337</v>
      </c>
      <c r="V2320" s="34">
        <v>0.8</v>
      </c>
      <c r="W2320" s="34">
        <v>0.9</v>
      </c>
      <c r="X2320" s="34">
        <v>0.9</v>
      </c>
      <c r="Y2320" s="34">
        <v>0.8666666666666667</v>
      </c>
      <c r="Z2320" s="34">
        <v>0.93333333333333335</v>
      </c>
      <c r="AA2320" s="34">
        <v>0.875</v>
      </c>
    </row>
    <row r="2321" spans="1:27" ht="15.75" customHeight="1" x14ac:dyDescent="0.25">
      <c r="A2321" s="34">
        <v>42070030</v>
      </c>
      <c r="B2321" s="34">
        <v>216.53333333333333</v>
      </c>
      <c r="C2321" s="34">
        <v>199.3</v>
      </c>
      <c r="D2321" s="34">
        <v>280.03571428571428</v>
      </c>
      <c r="E2321" s="34">
        <v>399.65517241379308</v>
      </c>
      <c r="F2321" s="34">
        <v>384.60714285714283</v>
      </c>
      <c r="G2321" s="34">
        <v>409.82758620689657</v>
      </c>
      <c r="H2321" s="34">
        <v>351.78571428571428</v>
      </c>
      <c r="I2321" s="34">
        <v>290.96666666666664</v>
      </c>
      <c r="J2321" s="34">
        <v>222.82413793103447</v>
      </c>
      <c r="K2321" s="34">
        <v>255.14814814814815</v>
      </c>
      <c r="L2321" s="34">
        <v>253.24137931034483</v>
      </c>
      <c r="M2321" s="34">
        <v>249.03333333333333</v>
      </c>
      <c r="N2321" s="34">
        <v>347</v>
      </c>
      <c r="O2321" s="34">
        <v>1</v>
      </c>
      <c r="P2321" s="34">
        <v>1</v>
      </c>
      <c r="Q2321" s="34">
        <v>0.93333333333333335</v>
      </c>
      <c r="R2321" s="34">
        <v>0.96666666666666667</v>
      </c>
      <c r="S2321" s="34">
        <v>0.93333333333333335</v>
      </c>
      <c r="T2321" s="34">
        <v>0.96666666666666667</v>
      </c>
      <c r="U2321" s="34">
        <v>0.93333333333333335</v>
      </c>
      <c r="V2321" s="34">
        <v>1</v>
      </c>
      <c r="W2321" s="34">
        <v>0.96666666666666667</v>
      </c>
      <c r="X2321" s="34">
        <v>0.9</v>
      </c>
      <c r="Y2321" s="34">
        <v>0.96666666666666667</v>
      </c>
      <c r="Z2321" s="34">
        <v>1</v>
      </c>
      <c r="AA2321" s="34">
        <v>0.96388888888888891</v>
      </c>
    </row>
    <row r="2322" spans="1:27" ht="15.75" customHeight="1" x14ac:dyDescent="0.25">
      <c r="A2322" s="34">
        <v>42075010</v>
      </c>
      <c r="B2322" s="34">
        <v>166.1</v>
      </c>
      <c r="C2322" s="34">
        <v>194.73846153846154</v>
      </c>
      <c r="D2322" s="34">
        <v>258.80833333333339</v>
      </c>
      <c r="E2322" s="34">
        <v>305.23076923076923</v>
      </c>
      <c r="F2322" s="34">
        <v>432.06666666666666</v>
      </c>
      <c r="G2322" s="34">
        <v>390.3416666666667</v>
      </c>
      <c r="H2322" s="34">
        <v>392.64166666666671</v>
      </c>
      <c r="I2322" s="34">
        <v>271.50769230769231</v>
      </c>
      <c r="J2322" s="34">
        <v>240.34666666666669</v>
      </c>
      <c r="K2322" s="34">
        <v>253.03571428571428</v>
      </c>
      <c r="L2322" s="34">
        <v>220.48666666666668</v>
      </c>
      <c r="M2322" s="34">
        <v>267.42</v>
      </c>
      <c r="N2322" s="34">
        <v>154</v>
      </c>
      <c r="O2322" s="34">
        <v>0.53333333333333333</v>
      </c>
      <c r="P2322" s="34">
        <v>0.43333333333333335</v>
      </c>
      <c r="Q2322" s="34">
        <v>0.4</v>
      </c>
      <c r="R2322" s="34">
        <v>0.43333333333333335</v>
      </c>
      <c r="S2322" s="34">
        <v>0.3</v>
      </c>
      <c r="T2322" s="34">
        <v>0.4</v>
      </c>
      <c r="U2322" s="34">
        <v>0.4</v>
      </c>
      <c r="V2322" s="34">
        <v>0.43333333333333335</v>
      </c>
      <c r="W2322" s="34">
        <v>0.5</v>
      </c>
      <c r="X2322" s="34">
        <v>0.46666666666666667</v>
      </c>
      <c r="Y2322" s="34">
        <v>0.5</v>
      </c>
      <c r="Z2322" s="34">
        <v>0.33333333333333331</v>
      </c>
      <c r="AA2322" s="34">
        <v>0.42777777777777776</v>
      </c>
    </row>
    <row r="2323" spans="1:27" ht="15.75" customHeight="1" x14ac:dyDescent="0.25">
      <c r="A2323" s="34">
        <v>42080010</v>
      </c>
      <c r="B2323" s="34">
        <v>233.7</v>
      </c>
      <c r="C2323" s="34">
        <v>234.26666666666668</v>
      </c>
      <c r="D2323" s="34">
        <v>338.17857142857144</v>
      </c>
      <c r="E2323" s="34">
        <v>350.1</v>
      </c>
      <c r="F2323" s="34">
        <v>401.17241379310343</v>
      </c>
      <c r="G2323" s="34">
        <v>444.07407407407408</v>
      </c>
      <c r="H2323" s="34">
        <v>418.27586206896552</v>
      </c>
      <c r="I2323" s="34">
        <v>306.89285714285717</v>
      </c>
      <c r="J2323" s="34">
        <v>258.44</v>
      </c>
      <c r="K2323" s="34">
        <v>281.37037037037038</v>
      </c>
      <c r="L2323" s="34">
        <v>267.25925925925924</v>
      </c>
      <c r="M2323" s="34">
        <v>283.2</v>
      </c>
      <c r="N2323" s="34">
        <v>340</v>
      </c>
      <c r="O2323" s="34">
        <v>1</v>
      </c>
      <c r="P2323" s="34">
        <v>1</v>
      </c>
      <c r="Q2323" s="34">
        <v>0.93333333333333335</v>
      </c>
      <c r="R2323" s="34">
        <v>1</v>
      </c>
      <c r="S2323" s="34">
        <v>0.96666666666666667</v>
      </c>
      <c r="T2323" s="34">
        <v>0.9</v>
      </c>
      <c r="U2323" s="34">
        <v>0.96666666666666667</v>
      </c>
      <c r="V2323" s="34">
        <v>0.93333333333333335</v>
      </c>
      <c r="W2323" s="34">
        <v>0.83333333333333337</v>
      </c>
      <c r="X2323" s="34">
        <v>0.9</v>
      </c>
      <c r="Y2323" s="34">
        <v>0.9</v>
      </c>
      <c r="Z2323" s="34">
        <v>1</v>
      </c>
      <c r="AA2323" s="34">
        <v>0.94444444444444442</v>
      </c>
    </row>
    <row r="2324" spans="1:27" ht="15.75" customHeight="1" x14ac:dyDescent="0.25">
      <c r="A2324" s="34">
        <v>42080020</v>
      </c>
      <c r="B2324" s="34">
        <v>210.78571428571428</v>
      </c>
      <c r="C2324" s="34">
        <v>238.64285714285714</v>
      </c>
      <c r="D2324" s="34">
        <v>331.30769230769232</v>
      </c>
      <c r="E2324" s="34">
        <v>397.85714285714283</v>
      </c>
      <c r="F2324" s="34">
        <v>449.04166666666669</v>
      </c>
      <c r="G2324" s="34">
        <v>447.32</v>
      </c>
      <c r="H2324" s="34">
        <v>414.14814814814815</v>
      </c>
      <c r="I2324" s="34">
        <v>326.60000000000002</v>
      </c>
      <c r="J2324" s="34">
        <v>244.82758620689654</v>
      </c>
      <c r="K2324" s="34">
        <v>260.34642857142859</v>
      </c>
      <c r="L2324" s="34">
        <v>252.96428571428572</v>
      </c>
      <c r="M2324" s="34">
        <v>268.51851851851853</v>
      </c>
      <c r="N2324" s="34">
        <v>323</v>
      </c>
      <c r="O2324" s="34">
        <v>0.93333333333333335</v>
      </c>
      <c r="P2324" s="34">
        <v>0.93333333333333335</v>
      </c>
      <c r="Q2324" s="34">
        <v>0.8666666666666667</v>
      </c>
      <c r="R2324" s="34">
        <v>0.93333333333333335</v>
      </c>
      <c r="S2324" s="34">
        <v>0.8</v>
      </c>
      <c r="T2324" s="34">
        <v>0.83333333333333337</v>
      </c>
      <c r="U2324" s="34">
        <v>0.9</v>
      </c>
      <c r="V2324" s="34">
        <v>0.83333333333333337</v>
      </c>
      <c r="W2324" s="34">
        <v>0.96666666666666667</v>
      </c>
      <c r="X2324" s="34">
        <v>0.93333333333333335</v>
      </c>
      <c r="Y2324" s="34">
        <v>0.93333333333333335</v>
      </c>
      <c r="Z2324" s="34">
        <v>0.9</v>
      </c>
      <c r="AA2324" s="34">
        <v>0.89722222222222225</v>
      </c>
    </row>
    <row r="2325" spans="1:27" ht="15.75" customHeight="1" x14ac:dyDescent="0.25">
      <c r="A2325" s="34">
        <v>43017010</v>
      </c>
      <c r="B2325" s="34">
        <v>272.88333333333327</v>
      </c>
      <c r="C2325" s="34">
        <v>300.10000000000002</v>
      </c>
      <c r="D2325" s="34">
        <v>360.05999999999995</v>
      </c>
      <c r="E2325" s="34">
        <v>398.15999999999997</v>
      </c>
      <c r="F2325" s="34">
        <v>403.77499999999998</v>
      </c>
      <c r="G2325" s="34">
        <v>390.45000000000005</v>
      </c>
      <c r="H2325" s="34">
        <v>299.10000000000002</v>
      </c>
      <c r="I2325" s="34">
        <v>222.77499999999998</v>
      </c>
      <c r="J2325" s="34">
        <v>176.20000000000005</v>
      </c>
      <c r="K2325" s="34">
        <v>223.76</v>
      </c>
      <c r="L2325" s="34">
        <v>326.17500000000001</v>
      </c>
      <c r="M2325" s="34">
        <v>203.76666666666668</v>
      </c>
      <c r="N2325" s="34">
        <v>49</v>
      </c>
      <c r="O2325" s="34">
        <v>0.2</v>
      </c>
      <c r="P2325" s="34">
        <v>0.16666666666666666</v>
      </c>
      <c r="Q2325" s="34">
        <v>0.16666666666666666</v>
      </c>
      <c r="R2325" s="34">
        <v>0.16666666666666666</v>
      </c>
      <c r="S2325" s="34">
        <v>0.13333333333333333</v>
      </c>
      <c r="T2325" s="34">
        <v>6.6666666666666666E-2</v>
      </c>
      <c r="U2325" s="34">
        <v>0.1</v>
      </c>
      <c r="V2325" s="34">
        <v>0.13333333333333333</v>
      </c>
      <c r="W2325" s="34">
        <v>0.1</v>
      </c>
      <c r="X2325" s="34">
        <v>0.16666666666666666</v>
      </c>
      <c r="Y2325" s="34">
        <v>0.13333333333333333</v>
      </c>
      <c r="Z2325" s="34">
        <v>0.1</v>
      </c>
      <c r="AA2325" s="34">
        <v>0.1361111111111111</v>
      </c>
    </row>
    <row r="2326" spans="1:27" ht="15.75" customHeight="1" x14ac:dyDescent="0.25">
      <c r="A2326" s="34">
        <v>44010030</v>
      </c>
      <c r="B2326" s="34">
        <v>192.85172413793103</v>
      </c>
      <c r="C2326" s="34">
        <v>217.94482758620691</v>
      </c>
      <c r="D2326" s="34">
        <v>279.06896551724139</v>
      </c>
      <c r="E2326" s="34">
        <v>413.23928571428587</v>
      </c>
      <c r="F2326" s="34">
        <v>485.01666666666659</v>
      </c>
      <c r="G2326" s="34">
        <v>540.71851851851852</v>
      </c>
      <c r="H2326" s="34">
        <v>503.76206896551719</v>
      </c>
      <c r="I2326" s="34">
        <v>354.52758620689644</v>
      </c>
      <c r="J2326" s="34">
        <v>290.54137931034484</v>
      </c>
      <c r="K2326" s="34">
        <v>238.63703703703706</v>
      </c>
      <c r="L2326" s="34">
        <v>218.55357142857142</v>
      </c>
      <c r="M2326" s="34">
        <v>229.32592592592596</v>
      </c>
      <c r="N2326" s="34">
        <v>341</v>
      </c>
      <c r="O2326" s="34">
        <v>0.96666666666666667</v>
      </c>
      <c r="P2326" s="34">
        <v>0.96666666666666667</v>
      </c>
      <c r="Q2326" s="34">
        <v>0.96666666666666667</v>
      </c>
      <c r="R2326" s="34">
        <v>0.93333333333333335</v>
      </c>
      <c r="S2326" s="34">
        <v>1</v>
      </c>
      <c r="T2326" s="34">
        <v>0.9</v>
      </c>
      <c r="U2326" s="34">
        <v>0.96666666666666667</v>
      </c>
      <c r="V2326" s="34">
        <v>0.96666666666666667</v>
      </c>
      <c r="W2326" s="34">
        <v>0.96666666666666667</v>
      </c>
      <c r="X2326" s="34">
        <v>0.9</v>
      </c>
      <c r="Y2326" s="34">
        <v>0.93333333333333335</v>
      </c>
      <c r="Z2326" s="34">
        <v>0.9</v>
      </c>
      <c r="AA2326" s="34">
        <v>0.94722222222222219</v>
      </c>
    </row>
    <row r="2327" spans="1:27" ht="15.75" customHeight="1" x14ac:dyDescent="0.25">
      <c r="A2327" s="34">
        <v>44010040</v>
      </c>
      <c r="B2327" s="34">
        <v>210.74137931034477</v>
      </c>
      <c r="C2327" s="34">
        <v>227.68275862068967</v>
      </c>
      <c r="D2327" s="34">
        <v>273.43000000000006</v>
      </c>
      <c r="E2327" s="34">
        <v>327.20689655172418</v>
      </c>
      <c r="F2327" s="34">
        <v>400.9357142857142</v>
      </c>
      <c r="G2327" s="34">
        <v>456.38214285714275</v>
      </c>
      <c r="H2327" s="34">
        <v>450.11153846153854</v>
      </c>
      <c r="I2327" s="34">
        <v>320.33600000000001</v>
      </c>
      <c r="J2327" s="34">
        <v>264.40800000000002</v>
      </c>
      <c r="K2327" s="34">
        <v>190.13461538461539</v>
      </c>
      <c r="L2327" s="34">
        <v>194.85555555555558</v>
      </c>
      <c r="M2327" s="34">
        <v>206.51999999999998</v>
      </c>
      <c r="N2327" s="34">
        <v>332</v>
      </c>
      <c r="O2327" s="34">
        <v>0.96666666666666667</v>
      </c>
      <c r="P2327" s="34">
        <v>0.96666666666666667</v>
      </c>
      <c r="Q2327" s="34">
        <v>1</v>
      </c>
      <c r="R2327" s="34">
        <v>0.96666666666666667</v>
      </c>
      <c r="S2327" s="34">
        <v>0.93333333333333335</v>
      </c>
      <c r="T2327" s="34">
        <v>0.93333333333333335</v>
      </c>
      <c r="U2327" s="34">
        <v>0.8666666666666667</v>
      </c>
      <c r="V2327" s="34">
        <v>0.83333333333333337</v>
      </c>
      <c r="W2327" s="34">
        <v>0.83333333333333337</v>
      </c>
      <c r="X2327" s="34">
        <v>0.8666666666666667</v>
      </c>
      <c r="Y2327" s="34">
        <v>0.9</v>
      </c>
      <c r="Z2327" s="34">
        <v>1</v>
      </c>
      <c r="AA2327" s="34">
        <v>0.92222222222222228</v>
      </c>
    </row>
    <row r="2328" spans="1:27" ht="15.75" customHeight="1" x14ac:dyDescent="0.25">
      <c r="A2328" s="34">
        <v>44010080</v>
      </c>
      <c r="B2328" s="34">
        <v>296.29615384615386</v>
      </c>
      <c r="C2328" s="34">
        <v>327.04814814814813</v>
      </c>
      <c r="D2328" s="34">
        <v>455.22142857142859</v>
      </c>
      <c r="E2328" s="34">
        <v>542.32333333333338</v>
      </c>
      <c r="F2328" s="34">
        <v>518.78214285714284</v>
      </c>
      <c r="G2328" s="34">
        <v>460.30714285714288</v>
      </c>
      <c r="H2328" s="34">
        <v>402.21153846153845</v>
      </c>
      <c r="I2328" s="34">
        <v>333.19615384615383</v>
      </c>
      <c r="J2328" s="34">
        <v>301.99259259259259</v>
      </c>
      <c r="K2328" s="34">
        <v>366.85714285714283</v>
      </c>
      <c r="L2328" s="34">
        <v>411.83199999999999</v>
      </c>
      <c r="M2328" s="34">
        <v>374.76428571428568</v>
      </c>
      <c r="N2328" s="34">
        <v>327</v>
      </c>
      <c r="O2328" s="34">
        <v>0.8666666666666667</v>
      </c>
      <c r="P2328" s="34">
        <v>0.9</v>
      </c>
      <c r="Q2328" s="34">
        <v>0.93333333333333335</v>
      </c>
      <c r="R2328" s="34">
        <v>1</v>
      </c>
      <c r="S2328" s="34">
        <v>0.93333333333333335</v>
      </c>
      <c r="T2328" s="34">
        <v>0.93333333333333335</v>
      </c>
      <c r="U2328" s="34">
        <v>0.8666666666666667</v>
      </c>
      <c r="V2328" s="34">
        <v>0.8666666666666667</v>
      </c>
      <c r="W2328" s="34">
        <v>0.9</v>
      </c>
      <c r="X2328" s="34">
        <v>0.93333333333333335</v>
      </c>
      <c r="Y2328" s="34">
        <v>0.83333333333333337</v>
      </c>
      <c r="Z2328" s="34">
        <v>0.93333333333333335</v>
      </c>
      <c r="AA2328" s="34">
        <v>0.90833333333333333</v>
      </c>
    </row>
    <row r="2329" spans="1:27" ht="15.75" customHeight="1" x14ac:dyDescent="0.25">
      <c r="A2329" s="34">
        <v>44010090</v>
      </c>
      <c r="B2329" s="34">
        <v>186.9</v>
      </c>
      <c r="C2329" s="34">
        <v>212.86206896551724</v>
      </c>
      <c r="D2329" s="34">
        <v>251.06666666666666</v>
      </c>
      <c r="E2329" s="34">
        <v>331.33333333333331</v>
      </c>
      <c r="F2329" s="34">
        <v>382.6</v>
      </c>
      <c r="G2329" s="34">
        <v>370.24137931034483</v>
      </c>
      <c r="H2329" s="34">
        <v>368.32142857142856</v>
      </c>
      <c r="I2329" s="34">
        <v>285.03571428571428</v>
      </c>
      <c r="J2329" s="34">
        <v>234.66666666666666</v>
      </c>
      <c r="K2329" s="34">
        <v>220.4689655172414</v>
      </c>
      <c r="L2329" s="34">
        <v>218.36666666666667</v>
      </c>
      <c r="M2329" s="34">
        <v>222.20689655172413</v>
      </c>
      <c r="N2329" s="34">
        <v>349</v>
      </c>
      <c r="O2329" s="34">
        <v>1</v>
      </c>
      <c r="P2329" s="34">
        <v>0.96666666666666667</v>
      </c>
      <c r="Q2329" s="34">
        <v>1</v>
      </c>
      <c r="R2329" s="34">
        <v>1</v>
      </c>
      <c r="S2329" s="34">
        <v>1</v>
      </c>
      <c r="T2329" s="34">
        <v>0.96666666666666667</v>
      </c>
      <c r="U2329" s="34">
        <v>0.93333333333333335</v>
      </c>
      <c r="V2329" s="34">
        <v>0.93333333333333335</v>
      </c>
      <c r="W2329" s="34">
        <v>0.9</v>
      </c>
      <c r="X2329" s="34">
        <v>0.96666666666666667</v>
      </c>
      <c r="Y2329" s="34">
        <v>1</v>
      </c>
      <c r="Z2329" s="34">
        <v>0.96666666666666667</v>
      </c>
      <c r="AA2329" s="34">
        <v>0.96944444444444444</v>
      </c>
    </row>
    <row r="2330" spans="1:27" ht="15.75" customHeight="1" x14ac:dyDescent="0.25">
      <c r="A2330" s="34">
        <v>44010100</v>
      </c>
      <c r="B2330" s="34">
        <v>88.386666666666642</v>
      </c>
      <c r="C2330" s="34">
        <v>101.36999999999998</v>
      </c>
      <c r="D2330" s="34">
        <v>139.83666666666664</v>
      </c>
      <c r="E2330" s="34">
        <v>194.65333333333336</v>
      </c>
      <c r="F2330" s="34">
        <v>262.48965517241379</v>
      </c>
      <c r="G2330" s="34">
        <v>283.78666666666669</v>
      </c>
      <c r="H2330" s="34">
        <v>266.80357142857139</v>
      </c>
      <c r="I2330" s="34">
        <v>195.71724137931042</v>
      </c>
      <c r="J2330" s="34">
        <v>156.97241379310341</v>
      </c>
      <c r="K2330" s="34">
        <v>141.34137931034482</v>
      </c>
      <c r="L2330" s="34">
        <v>130.2137931034483</v>
      </c>
      <c r="M2330" s="34">
        <v>101.22333333333333</v>
      </c>
      <c r="N2330" s="34">
        <v>353</v>
      </c>
      <c r="O2330" s="34">
        <v>1</v>
      </c>
      <c r="P2330" s="34">
        <v>1</v>
      </c>
      <c r="Q2330" s="34">
        <v>1</v>
      </c>
      <c r="R2330" s="34">
        <v>1</v>
      </c>
      <c r="S2330" s="34">
        <v>0.96666666666666667</v>
      </c>
      <c r="T2330" s="34">
        <v>1</v>
      </c>
      <c r="U2330" s="34">
        <v>0.93333333333333335</v>
      </c>
      <c r="V2330" s="34">
        <v>0.96666666666666667</v>
      </c>
      <c r="W2330" s="34">
        <v>0.96666666666666667</v>
      </c>
      <c r="X2330" s="34">
        <v>0.96666666666666667</v>
      </c>
      <c r="Y2330" s="34">
        <v>0.96666666666666667</v>
      </c>
      <c r="Z2330" s="34">
        <v>1</v>
      </c>
      <c r="AA2330" s="34">
        <v>0.98055555555555551</v>
      </c>
    </row>
    <row r="2331" spans="1:27" ht="15.75" customHeight="1" x14ac:dyDescent="0.25">
      <c r="A2331" s="34">
        <v>44010110</v>
      </c>
      <c r="B2331" s="34">
        <v>383.82333333333338</v>
      </c>
      <c r="C2331" s="34">
        <v>394.55666666666662</v>
      </c>
      <c r="D2331" s="34">
        <v>459.11428571428559</v>
      </c>
      <c r="E2331" s="34">
        <v>604.53103448275863</v>
      </c>
      <c r="F2331" s="34">
        <v>669.80000000000007</v>
      </c>
      <c r="G2331" s="34">
        <v>600.9206896551724</v>
      </c>
      <c r="H2331" s="34">
        <v>531.64666666666665</v>
      </c>
      <c r="I2331" s="34">
        <v>383.24137931034488</v>
      </c>
      <c r="J2331" s="34">
        <v>381.9766666666668</v>
      </c>
      <c r="K2331" s="34">
        <v>398.98275862068959</v>
      </c>
      <c r="L2331" s="34">
        <v>470.56000000000006</v>
      </c>
      <c r="M2331" s="34">
        <v>476.3</v>
      </c>
      <c r="N2331" s="34">
        <v>353</v>
      </c>
      <c r="O2331" s="34">
        <v>1</v>
      </c>
      <c r="P2331" s="34">
        <v>1</v>
      </c>
      <c r="Q2331" s="34">
        <v>0.93333333333333335</v>
      </c>
      <c r="R2331" s="34">
        <v>0.96666666666666667</v>
      </c>
      <c r="S2331" s="34">
        <v>0.96666666666666667</v>
      </c>
      <c r="T2331" s="34">
        <v>0.96666666666666667</v>
      </c>
      <c r="U2331" s="34">
        <v>1</v>
      </c>
      <c r="V2331" s="34">
        <v>0.96666666666666667</v>
      </c>
      <c r="W2331" s="34">
        <v>1</v>
      </c>
      <c r="X2331" s="34">
        <v>0.96666666666666667</v>
      </c>
      <c r="Y2331" s="34">
        <v>1</v>
      </c>
      <c r="Z2331" s="34">
        <v>1</v>
      </c>
      <c r="AA2331" s="34">
        <v>0.98055555555555551</v>
      </c>
    </row>
    <row r="2332" spans="1:27" ht="15.75" customHeight="1" x14ac:dyDescent="0.25">
      <c r="A2332" s="34">
        <v>44010120</v>
      </c>
      <c r="B2332" s="34">
        <v>249.29999999999995</v>
      </c>
      <c r="C2332" s="34">
        <v>205.55789473684212</v>
      </c>
      <c r="D2332" s="34">
        <v>304.86499999999995</v>
      </c>
      <c r="E2332" s="34">
        <v>349.65714285714284</v>
      </c>
      <c r="F2332" s="34">
        <v>409.43499999999995</v>
      </c>
      <c r="G2332" s="34">
        <v>496.13333333333338</v>
      </c>
      <c r="H2332" s="34">
        <v>498.96499999999997</v>
      </c>
      <c r="I2332" s="34">
        <v>342.69473684210533</v>
      </c>
      <c r="J2332" s="34">
        <v>268.77619047619044</v>
      </c>
      <c r="K2332" s="34">
        <v>207.47894736842105</v>
      </c>
      <c r="L2332" s="34">
        <v>197.97</v>
      </c>
      <c r="M2332" s="34">
        <v>243.15</v>
      </c>
      <c r="N2332" s="34">
        <v>237</v>
      </c>
      <c r="O2332" s="34">
        <v>0.56666666666666665</v>
      </c>
      <c r="P2332" s="34">
        <v>0.6333333333333333</v>
      </c>
      <c r="Q2332" s="34">
        <v>0.66666666666666663</v>
      </c>
      <c r="R2332" s="34">
        <v>0.7</v>
      </c>
      <c r="S2332" s="34">
        <v>0.66666666666666663</v>
      </c>
      <c r="T2332" s="34">
        <v>0.7</v>
      </c>
      <c r="U2332" s="34">
        <v>0.66666666666666663</v>
      </c>
      <c r="V2332" s="34">
        <v>0.6333333333333333</v>
      </c>
      <c r="W2332" s="34">
        <v>0.7</v>
      </c>
      <c r="X2332" s="34">
        <v>0.6333333333333333</v>
      </c>
      <c r="Y2332" s="34">
        <v>0.66666666666666663</v>
      </c>
      <c r="Z2332" s="34">
        <v>0.66666666666666663</v>
      </c>
      <c r="AA2332" s="34">
        <v>0.65833333333333333</v>
      </c>
    </row>
    <row r="2333" spans="1:27" ht="15.75" customHeight="1" x14ac:dyDescent="0.25">
      <c r="A2333" s="34">
        <v>44010130</v>
      </c>
      <c r="B2333" s="34">
        <v>234.13124999999999</v>
      </c>
      <c r="C2333" s="34">
        <v>224.12380952380954</v>
      </c>
      <c r="D2333" s="34">
        <v>298.35294117647061</v>
      </c>
      <c r="E2333" s="34">
        <v>381.815</v>
      </c>
      <c r="F2333" s="34">
        <v>450.70555555555552</v>
      </c>
      <c r="G2333" s="34">
        <v>451.45714285714286</v>
      </c>
      <c r="H2333" s="34">
        <v>418.88181818181818</v>
      </c>
      <c r="I2333" s="34">
        <v>317.26363636363635</v>
      </c>
      <c r="J2333" s="34">
        <v>259.24782608695654</v>
      </c>
      <c r="K2333" s="34">
        <v>289.38636363636363</v>
      </c>
      <c r="L2333" s="34">
        <v>329.36111111111109</v>
      </c>
      <c r="M2333" s="34">
        <v>260.39444444444445</v>
      </c>
      <c r="N2333" s="34">
        <v>238</v>
      </c>
      <c r="O2333" s="34">
        <v>0.53333333333333333</v>
      </c>
      <c r="P2333" s="34">
        <v>0.7</v>
      </c>
      <c r="Q2333" s="34">
        <v>0.56666666666666665</v>
      </c>
      <c r="R2333" s="34">
        <v>0.66666666666666663</v>
      </c>
      <c r="S2333" s="34">
        <v>0.6</v>
      </c>
      <c r="T2333" s="34">
        <v>0.7</v>
      </c>
      <c r="U2333" s="34">
        <v>0.73333333333333328</v>
      </c>
      <c r="V2333" s="34">
        <v>0.73333333333333328</v>
      </c>
      <c r="W2333" s="34">
        <v>0.76666666666666672</v>
      </c>
      <c r="X2333" s="34">
        <v>0.73333333333333328</v>
      </c>
      <c r="Y2333" s="34">
        <v>0.6</v>
      </c>
      <c r="Z2333" s="34">
        <v>0.6</v>
      </c>
      <c r="AA2333" s="34">
        <v>0.66111111111111109</v>
      </c>
    </row>
    <row r="2334" spans="1:27" ht="15.75" customHeight="1" x14ac:dyDescent="0.25">
      <c r="A2334" s="34">
        <v>44010140</v>
      </c>
      <c r="B2334" s="34">
        <v>184.89523809523811</v>
      </c>
      <c r="C2334" s="34">
        <v>190.57999999999998</v>
      </c>
      <c r="D2334" s="34">
        <v>276.03499999999997</v>
      </c>
      <c r="E2334" s="34">
        <v>293.27727272727276</v>
      </c>
      <c r="F2334" s="34">
        <v>356.99523809523811</v>
      </c>
      <c r="G2334" s="34">
        <v>388.70500000000004</v>
      </c>
      <c r="H2334" s="34">
        <v>370.52727272727276</v>
      </c>
      <c r="I2334" s="34">
        <v>264.76190476190476</v>
      </c>
      <c r="J2334" s="34">
        <v>220.08636363636361</v>
      </c>
      <c r="K2334" s="34">
        <v>221.75</v>
      </c>
      <c r="L2334" s="34">
        <v>244.51739130434785</v>
      </c>
      <c r="M2334" s="34">
        <v>206.09000000000006</v>
      </c>
      <c r="N2334" s="34">
        <v>252</v>
      </c>
      <c r="O2334" s="34">
        <v>0.7</v>
      </c>
      <c r="P2334" s="34">
        <v>0.66666666666666663</v>
      </c>
      <c r="Q2334" s="34">
        <v>0.66666666666666663</v>
      </c>
      <c r="R2334" s="34">
        <v>0.73333333333333328</v>
      </c>
      <c r="S2334" s="34">
        <v>0.7</v>
      </c>
      <c r="T2334" s="34">
        <v>0.66666666666666663</v>
      </c>
      <c r="U2334" s="34">
        <v>0.73333333333333328</v>
      </c>
      <c r="V2334" s="34">
        <v>0.7</v>
      </c>
      <c r="W2334" s="34">
        <v>0.73333333333333328</v>
      </c>
      <c r="X2334" s="34">
        <v>0.66666666666666663</v>
      </c>
      <c r="Y2334" s="34">
        <v>0.76666666666666672</v>
      </c>
      <c r="Z2334" s="34">
        <v>0.66666666666666663</v>
      </c>
      <c r="AA2334" s="34">
        <v>0.7</v>
      </c>
    </row>
    <row r="2335" spans="1:27" ht="15.75" customHeight="1" x14ac:dyDescent="0.25">
      <c r="A2335" s="34">
        <v>44010150</v>
      </c>
      <c r="B2335" s="34">
        <v>76.893333333333302</v>
      </c>
      <c r="C2335" s="34">
        <v>114.20769230769233</v>
      </c>
      <c r="D2335" s="34">
        <v>118.64999999999998</v>
      </c>
      <c r="E2335" s="34">
        <v>184.76666666666668</v>
      </c>
      <c r="F2335" s="34">
        <v>231.69166666666669</v>
      </c>
      <c r="G2335" s="34">
        <v>293.25</v>
      </c>
      <c r="H2335" s="34">
        <v>249.72307692307689</v>
      </c>
      <c r="I2335" s="34">
        <v>193.19166666666669</v>
      </c>
      <c r="J2335" s="34">
        <v>152.43571428571431</v>
      </c>
      <c r="K2335" s="34">
        <v>135.15</v>
      </c>
      <c r="L2335" s="34">
        <v>134.70666666666665</v>
      </c>
      <c r="M2335" s="34">
        <v>116.20666666666666</v>
      </c>
      <c r="N2335" s="34">
        <v>166</v>
      </c>
      <c r="O2335" s="34">
        <v>0.5</v>
      </c>
      <c r="P2335" s="34">
        <v>0.43333333333333335</v>
      </c>
      <c r="Q2335" s="34">
        <v>0.4</v>
      </c>
      <c r="R2335" s="34">
        <v>0.5</v>
      </c>
      <c r="S2335" s="34">
        <v>0.4</v>
      </c>
      <c r="T2335" s="34">
        <v>0.46666666666666667</v>
      </c>
      <c r="U2335" s="34">
        <v>0.43333333333333335</v>
      </c>
      <c r="V2335" s="34">
        <v>0.4</v>
      </c>
      <c r="W2335" s="34">
        <v>0.46666666666666667</v>
      </c>
      <c r="X2335" s="34">
        <v>0.53333333333333333</v>
      </c>
      <c r="Y2335" s="34">
        <v>0.5</v>
      </c>
      <c r="Z2335" s="34">
        <v>0.5</v>
      </c>
      <c r="AA2335" s="34">
        <v>0.46111111111111114</v>
      </c>
    </row>
    <row r="2336" spans="1:27" ht="15.75" customHeight="1" x14ac:dyDescent="0.25">
      <c r="A2336" s="34">
        <v>44015010</v>
      </c>
      <c r="B2336" s="34">
        <v>378.21052631578942</v>
      </c>
      <c r="C2336" s="34">
        <v>390.06499999999994</v>
      </c>
      <c r="D2336" s="34">
        <v>473.38125000000008</v>
      </c>
      <c r="E2336" s="34">
        <v>545.05454545454552</v>
      </c>
      <c r="F2336" s="34">
        <v>624.30588235294113</v>
      </c>
      <c r="G2336" s="34">
        <v>586.34666666666669</v>
      </c>
      <c r="H2336" s="34">
        <v>538.70833333333326</v>
      </c>
      <c r="I2336" s="34">
        <v>376.45999999999992</v>
      </c>
      <c r="J2336" s="34">
        <v>368.85263157894735</v>
      </c>
      <c r="K2336" s="34">
        <v>363.44090909090914</v>
      </c>
      <c r="L2336" s="34">
        <v>432.93157894736845</v>
      </c>
      <c r="M2336" s="34">
        <v>434.43157894736834</v>
      </c>
      <c r="N2336" s="34">
        <v>215</v>
      </c>
      <c r="O2336" s="34">
        <v>0.6333333333333333</v>
      </c>
      <c r="P2336" s="34">
        <v>0.66666666666666663</v>
      </c>
      <c r="Q2336" s="34">
        <v>0.53333333333333333</v>
      </c>
      <c r="R2336" s="34">
        <v>0.73333333333333328</v>
      </c>
      <c r="S2336" s="34">
        <v>0.56666666666666665</v>
      </c>
      <c r="T2336" s="34">
        <v>0.5</v>
      </c>
      <c r="U2336" s="34">
        <v>0.4</v>
      </c>
      <c r="V2336" s="34">
        <v>0.5</v>
      </c>
      <c r="W2336" s="34">
        <v>0.6333333333333333</v>
      </c>
      <c r="X2336" s="34">
        <v>0.73333333333333328</v>
      </c>
      <c r="Y2336" s="34">
        <v>0.6333333333333333</v>
      </c>
      <c r="Z2336" s="34">
        <v>0.6333333333333333</v>
      </c>
      <c r="AA2336" s="34">
        <v>0.59722222222222221</v>
      </c>
    </row>
    <row r="2337" spans="1:27" ht="15.75" customHeight="1" x14ac:dyDescent="0.25">
      <c r="A2337" s="34">
        <v>44015030</v>
      </c>
      <c r="B2337" s="34">
        <v>80.120689655172427</v>
      </c>
      <c r="C2337" s="34">
        <v>78.351851851851848</v>
      </c>
      <c r="D2337" s="34">
        <v>86.511999999999972</v>
      </c>
      <c r="E2337" s="34">
        <v>105.2</v>
      </c>
      <c r="F2337" s="34">
        <v>95.933333333333323</v>
      </c>
      <c r="G2337" s="34">
        <v>95.362962962962939</v>
      </c>
      <c r="H2337" s="34">
        <v>110.152</v>
      </c>
      <c r="I2337" s="34">
        <v>75.377777777777766</v>
      </c>
      <c r="J2337" s="34">
        <v>54.846428571428568</v>
      </c>
      <c r="K2337" s="34">
        <v>100.31034482758622</v>
      </c>
      <c r="L2337" s="34">
        <v>123.28620689655173</v>
      </c>
      <c r="M2337" s="34">
        <v>99.97241379310347</v>
      </c>
      <c r="N2337" s="34">
        <v>329</v>
      </c>
      <c r="O2337" s="34">
        <v>0.96666666666666667</v>
      </c>
      <c r="P2337" s="34">
        <v>0.9</v>
      </c>
      <c r="Q2337" s="34">
        <v>0.83333333333333337</v>
      </c>
      <c r="R2337" s="34">
        <v>0.9</v>
      </c>
      <c r="S2337" s="34">
        <v>0.9</v>
      </c>
      <c r="T2337" s="34">
        <v>0.9</v>
      </c>
      <c r="U2337" s="34">
        <v>0.83333333333333337</v>
      </c>
      <c r="V2337" s="34">
        <v>0.9</v>
      </c>
      <c r="W2337" s="34">
        <v>0.93333333333333335</v>
      </c>
      <c r="X2337" s="34">
        <v>0.96666666666666667</v>
      </c>
      <c r="Y2337" s="34">
        <v>0.96666666666666667</v>
      </c>
      <c r="Z2337" s="34">
        <v>0.96666666666666667</v>
      </c>
      <c r="AA2337" s="34">
        <v>0.91388888888888886</v>
      </c>
    </row>
    <row r="2338" spans="1:27" ht="15.75" customHeight="1" x14ac:dyDescent="0.25">
      <c r="A2338" s="34">
        <v>44015060</v>
      </c>
      <c r="B2338" s="34">
        <v>204.1423076923077</v>
      </c>
      <c r="C2338" s="34">
        <v>225.25185185185185</v>
      </c>
      <c r="D2338" s="34">
        <v>297.5958333333333</v>
      </c>
      <c r="E2338" s="34">
        <v>394.36800000000005</v>
      </c>
      <c r="F2338" s="34">
        <v>431.71304347826083</v>
      </c>
      <c r="G2338" s="34">
        <v>466.32499999999987</v>
      </c>
      <c r="H2338" s="34">
        <v>418.45833333333326</v>
      </c>
      <c r="I2338" s="34">
        <v>313.48260869565217</v>
      </c>
      <c r="J2338" s="34">
        <v>306.50833333333333</v>
      </c>
      <c r="K2338" s="34">
        <v>238.70869565217393</v>
      </c>
      <c r="L2338" s="34">
        <v>245.11923076923074</v>
      </c>
      <c r="M2338" s="34">
        <v>224.89999999999992</v>
      </c>
      <c r="N2338" s="34">
        <v>291</v>
      </c>
      <c r="O2338" s="34">
        <v>0.8666666666666667</v>
      </c>
      <c r="P2338" s="34">
        <v>0.9</v>
      </c>
      <c r="Q2338" s="34">
        <v>0.8</v>
      </c>
      <c r="R2338" s="34">
        <v>0.83333333333333337</v>
      </c>
      <c r="S2338" s="34">
        <v>0.76666666666666672</v>
      </c>
      <c r="T2338" s="34">
        <v>0.8</v>
      </c>
      <c r="U2338" s="34">
        <v>0.8</v>
      </c>
      <c r="V2338" s="34">
        <v>0.76666666666666672</v>
      </c>
      <c r="W2338" s="34">
        <v>0.8</v>
      </c>
      <c r="X2338" s="34">
        <v>0.76666666666666672</v>
      </c>
      <c r="Y2338" s="34">
        <v>0.8666666666666667</v>
      </c>
      <c r="Z2338" s="34">
        <v>0.73333333333333328</v>
      </c>
      <c r="AA2338" s="34">
        <v>0.80833333333333335</v>
      </c>
    </row>
    <row r="2339" spans="1:27" ht="15.75" customHeight="1" x14ac:dyDescent="0.25">
      <c r="A2339" s="34">
        <v>44015070</v>
      </c>
      <c r="B2339" s="34">
        <v>238.02105263157893</v>
      </c>
      <c r="C2339" s="34">
        <v>230.14999999999998</v>
      </c>
      <c r="D2339" s="34">
        <v>364.9588235294118</v>
      </c>
      <c r="E2339" s="34">
        <v>425.61578947368417</v>
      </c>
      <c r="F2339" s="34">
        <v>485.06666666666672</v>
      </c>
      <c r="G2339" s="34">
        <v>529.51176470588234</v>
      </c>
      <c r="H2339" s="34">
        <v>470.11176470588231</v>
      </c>
      <c r="I2339" s="34">
        <v>299.45</v>
      </c>
      <c r="J2339" s="34">
        <v>304.46666666666664</v>
      </c>
      <c r="K2339" s="34">
        <v>254.91111111111118</v>
      </c>
      <c r="L2339" s="34">
        <v>267.09473684210525</v>
      </c>
      <c r="M2339" s="34">
        <v>251.65999999999997</v>
      </c>
      <c r="N2339" s="34">
        <v>211</v>
      </c>
      <c r="O2339" s="34">
        <v>0.6333333333333333</v>
      </c>
      <c r="P2339" s="34">
        <v>0.6</v>
      </c>
      <c r="Q2339" s="34">
        <v>0.56666666666666665</v>
      </c>
      <c r="R2339" s="34">
        <v>0.6333333333333333</v>
      </c>
      <c r="S2339" s="34">
        <v>0.6</v>
      </c>
      <c r="T2339" s="34">
        <v>0.56666666666666665</v>
      </c>
      <c r="U2339" s="34">
        <v>0.56666666666666665</v>
      </c>
      <c r="V2339" s="34">
        <v>0.53333333333333333</v>
      </c>
      <c r="W2339" s="34">
        <v>0.6</v>
      </c>
      <c r="X2339" s="34">
        <v>0.6</v>
      </c>
      <c r="Y2339" s="34">
        <v>0.6333333333333333</v>
      </c>
      <c r="Z2339" s="34">
        <v>0.5</v>
      </c>
      <c r="AA2339" s="34">
        <v>0.58611111111111114</v>
      </c>
    </row>
    <row r="2340" spans="1:27" ht="15.75" customHeight="1" x14ac:dyDescent="0.25">
      <c r="A2340" s="34">
        <v>44017150</v>
      </c>
      <c r="B2340" s="34">
        <v>161.25555555555556</v>
      </c>
      <c r="C2340" s="34">
        <v>190.46666666666661</v>
      </c>
      <c r="D2340" s="34">
        <v>171.57142857142858</v>
      </c>
      <c r="E2340" s="34">
        <v>275.38</v>
      </c>
      <c r="F2340" s="34">
        <v>274.88571428571424</v>
      </c>
      <c r="G2340" s="34">
        <v>327.11666666666662</v>
      </c>
      <c r="H2340" s="34">
        <v>249.08</v>
      </c>
      <c r="I2340" s="34">
        <v>198.33333333333334</v>
      </c>
      <c r="J2340" s="34">
        <v>153.38</v>
      </c>
      <c r="K2340" s="34">
        <v>181.6875</v>
      </c>
      <c r="L2340" s="34">
        <v>140.1</v>
      </c>
      <c r="M2340" s="34">
        <v>128.36666666666667</v>
      </c>
      <c r="N2340" s="34">
        <v>94</v>
      </c>
      <c r="O2340" s="34">
        <v>0.3</v>
      </c>
      <c r="P2340" s="34">
        <v>0.3</v>
      </c>
      <c r="Q2340" s="34">
        <v>0.23333333333333334</v>
      </c>
      <c r="R2340" s="34">
        <v>0.33333333333333331</v>
      </c>
      <c r="S2340" s="34">
        <v>0.23333333333333334</v>
      </c>
      <c r="T2340" s="34">
        <v>0.2</v>
      </c>
      <c r="U2340" s="34">
        <v>0.16666666666666666</v>
      </c>
      <c r="V2340" s="34">
        <v>0.3</v>
      </c>
      <c r="W2340" s="34">
        <v>0.33333333333333331</v>
      </c>
      <c r="X2340" s="34">
        <v>0.26666666666666666</v>
      </c>
      <c r="Y2340" s="34">
        <v>0.26666666666666666</v>
      </c>
      <c r="Z2340" s="34">
        <v>0.2</v>
      </c>
      <c r="AA2340" s="34">
        <v>0.26111111111111113</v>
      </c>
    </row>
    <row r="2341" spans="1:27" ht="15.75" customHeight="1" x14ac:dyDescent="0.25">
      <c r="A2341" s="34">
        <v>4403000112</v>
      </c>
      <c r="B2341" s="34" t="s">
        <v>1930</v>
      </c>
      <c r="C2341" s="34">
        <v>211</v>
      </c>
      <c r="D2341" s="34">
        <v>244</v>
      </c>
      <c r="E2341" s="34">
        <v>370</v>
      </c>
      <c r="F2341" s="34">
        <v>743</v>
      </c>
      <c r="G2341" s="34">
        <v>392</v>
      </c>
      <c r="H2341" s="34">
        <v>669</v>
      </c>
      <c r="I2341" s="34">
        <v>210</v>
      </c>
      <c r="J2341" s="34">
        <v>162</v>
      </c>
      <c r="K2341" s="34">
        <v>379</v>
      </c>
      <c r="L2341" s="34">
        <v>491</v>
      </c>
      <c r="M2341" s="34">
        <v>308</v>
      </c>
      <c r="N2341" s="34">
        <v>11</v>
      </c>
      <c r="O2341" s="34">
        <v>0</v>
      </c>
      <c r="P2341" s="34">
        <v>3.3333333333333333E-2</v>
      </c>
      <c r="Q2341" s="34">
        <v>3.3333333333333333E-2</v>
      </c>
      <c r="R2341" s="34">
        <v>3.3333333333333333E-2</v>
      </c>
      <c r="S2341" s="34">
        <v>3.3333333333333333E-2</v>
      </c>
      <c r="T2341" s="34">
        <v>3.3333333333333333E-2</v>
      </c>
      <c r="U2341" s="34">
        <v>3.3333333333333333E-2</v>
      </c>
      <c r="V2341" s="34">
        <v>3.3333333333333333E-2</v>
      </c>
      <c r="W2341" s="34">
        <v>3.3333333333333333E-2</v>
      </c>
      <c r="X2341" s="34">
        <v>3.3333333333333333E-2</v>
      </c>
      <c r="Y2341" s="34">
        <v>3.3333333333333333E-2</v>
      </c>
      <c r="Z2341" s="34">
        <v>3.3333333333333333E-2</v>
      </c>
      <c r="AA2341" s="34">
        <v>3.0555555555555555E-2</v>
      </c>
    </row>
    <row r="2342" spans="1:27" ht="15.75" customHeight="1" x14ac:dyDescent="0.25">
      <c r="A2342" s="34">
        <v>44030060</v>
      </c>
      <c r="B2342" s="34">
        <v>149.03703703703704</v>
      </c>
      <c r="C2342" s="34">
        <v>217.11538461538461</v>
      </c>
      <c r="D2342" s="34">
        <v>396.22222222222223</v>
      </c>
      <c r="E2342" s="34">
        <v>489.38461538461536</v>
      </c>
      <c r="F2342" s="34">
        <v>504.7037037037037</v>
      </c>
      <c r="G2342" s="34">
        <v>473.92592592592592</v>
      </c>
      <c r="H2342" s="34">
        <v>393</v>
      </c>
      <c r="I2342" s="34">
        <v>276</v>
      </c>
      <c r="J2342" s="34">
        <v>300.03703703703701</v>
      </c>
      <c r="K2342" s="34">
        <v>286.37037037037038</v>
      </c>
      <c r="L2342" s="34">
        <v>287.64</v>
      </c>
      <c r="M2342" s="34">
        <v>192.59259259259258</v>
      </c>
      <c r="N2342" s="34">
        <v>317</v>
      </c>
      <c r="O2342" s="34">
        <v>0.9</v>
      </c>
      <c r="P2342" s="34">
        <v>0.8666666666666667</v>
      </c>
      <c r="Q2342" s="34">
        <v>0.9</v>
      </c>
      <c r="R2342" s="34">
        <v>0.8666666666666667</v>
      </c>
      <c r="S2342" s="34">
        <v>0.9</v>
      </c>
      <c r="T2342" s="34">
        <v>0.9</v>
      </c>
      <c r="U2342" s="34">
        <v>0.8666666666666667</v>
      </c>
      <c r="V2342" s="34">
        <v>0.83333333333333337</v>
      </c>
      <c r="W2342" s="34">
        <v>0.9</v>
      </c>
      <c r="X2342" s="34">
        <v>0.9</v>
      </c>
      <c r="Y2342" s="34">
        <v>0.83333333333333337</v>
      </c>
      <c r="Z2342" s="34">
        <v>0.9</v>
      </c>
      <c r="AA2342" s="34">
        <v>0.88055555555555554</v>
      </c>
    </row>
    <row r="2343" spans="1:27" ht="15.75" customHeight="1" x14ac:dyDescent="0.25">
      <c r="A2343" s="34">
        <v>44030070</v>
      </c>
      <c r="B2343" s="34">
        <v>113.84166666666665</v>
      </c>
      <c r="C2343" s="34">
        <v>231.43636363636367</v>
      </c>
      <c r="D2343" s="34">
        <v>341.42500000000001</v>
      </c>
      <c r="E2343" s="34">
        <v>545.73333333333335</v>
      </c>
      <c r="F2343" s="34">
        <v>543.68333333333328</v>
      </c>
      <c r="G2343" s="34">
        <v>531.16666666666663</v>
      </c>
      <c r="H2343" s="34">
        <v>462.73333333333335</v>
      </c>
      <c r="I2343" s="34">
        <v>405.1583333333333</v>
      </c>
      <c r="J2343" s="34">
        <v>420.18333333333334</v>
      </c>
      <c r="K2343" s="34">
        <v>360.69090909090909</v>
      </c>
      <c r="L2343" s="34">
        <v>272.63636363636363</v>
      </c>
      <c r="M2343" s="34">
        <v>200.78181818181818</v>
      </c>
      <c r="N2343" s="34">
        <v>140</v>
      </c>
      <c r="O2343" s="34">
        <v>0.4</v>
      </c>
      <c r="P2343" s="34">
        <v>0.36666666666666664</v>
      </c>
      <c r="Q2343" s="34">
        <v>0.4</v>
      </c>
      <c r="R2343" s="34">
        <v>0.4</v>
      </c>
      <c r="S2343" s="34">
        <v>0.4</v>
      </c>
      <c r="T2343" s="34">
        <v>0.4</v>
      </c>
      <c r="U2343" s="34">
        <v>0.4</v>
      </c>
      <c r="V2343" s="34">
        <v>0.4</v>
      </c>
      <c r="W2343" s="34">
        <v>0.4</v>
      </c>
      <c r="X2343" s="34">
        <v>0.36666666666666664</v>
      </c>
      <c r="Y2343" s="34">
        <v>0.36666666666666664</v>
      </c>
      <c r="Z2343" s="34">
        <v>0.36666666666666664</v>
      </c>
      <c r="AA2343" s="34">
        <v>0.3888888888888889</v>
      </c>
    </row>
    <row r="2344" spans="1:27" ht="15.75" customHeight="1" x14ac:dyDescent="0.25">
      <c r="A2344" s="34">
        <v>44030080</v>
      </c>
      <c r="B2344" s="34">
        <v>143.17241379310346</v>
      </c>
      <c r="C2344" s="34">
        <v>217.41379310344828</v>
      </c>
      <c r="D2344" s="34">
        <v>374.53846153846155</v>
      </c>
      <c r="E2344" s="34">
        <v>464.26071428571424</v>
      </c>
      <c r="F2344" s="34">
        <v>460.57142857142856</v>
      </c>
      <c r="G2344" s="34">
        <v>447.43571428571431</v>
      </c>
      <c r="H2344" s="34">
        <v>367.17931034482763</v>
      </c>
      <c r="I2344" s="34">
        <v>285.72068965517241</v>
      </c>
      <c r="J2344" s="34">
        <v>274.41071428571428</v>
      </c>
      <c r="K2344" s="34">
        <v>264.74074074074076</v>
      </c>
      <c r="L2344" s="34">
        <v>220.44814814814816</v>
      </c>
      <c r="M2344" s="34">
        <v>152.71428571428572</v>
      </c>
      <c r="N2344" s="34">
        <v>336</v>
      </c>
      <c r="O2344" s="34">
        <v>0.96666666666666667</v>
      </c>
      <c r="P2344" s="34">
        <v>0.96666666666666667</v>
      </c>
      <c r="Q2344" s="34">
        <v>0.8666666666666667</v>
      </c>
      <c r="R2344" s="34">
        <v>0.93333333333333335</v>
      </c>
      <c r="S2344" s="34">
        <v>0.93333333333333335</v>
      </c>
      <c r="T2344" s="34">
        <v>0.93333333333333335</v>
      </c>
      <c r="U2344" s="34">
        <v>0.96666666666666667</v>
      </c>
      <c r="V2344" s="34">
        <v>0.96666666666666667</v>
      </c>
      <c r="W2344" s="34">
        <v>0.93333333333333335</v>
      </c>
      <c r="X2344" s="34">
        <v>0.9</v>
      </c>
      <c r="Y2344" s="34">
        <v>0.9</v>
      </c>
      <c r="Z2344" s="34">
        <v>0.93333333333333335</v>
      </c>
      <c r="AA2344" s="34">
        <v>0.93333333333333335</v>
      </c>
    </row>
    <row r="2345" spans="1:27" ht="15.75" customHeight="1" x14ac:dyDescent="0.25">
      <c r="A2345" s="34">
        <v>44035020</v>
      </c>
      <c r="B2345" s="34">
        <v>105.53199999999998</v>
      </c>
      <c r="C2345" s="34">
        <v>183.5192307692308</v>
      </c>
      <c r="D2345" s="34">
        <v>330.60400000000004</v>
      </c>
      <c r="E2345" s="34">
        <v>455.03600000000006</v>
      </c>
      <c r="F2345" s="34">
        <v>543.30769230769226</v>
      </c>
      <c r="G2345" s="34">
        <v>490.98461538461549</v>
      </c>
      <c r="H2345" s="34">
        <v>422.90769230769223</v>
      </c>
      <c r="I2345" s="34">
        <v>305.55769230769238</v>
      </c>
      <c r="J2345" s="34">
        <v>321.92608695652166</v>
      </c>
      <c r="K2345" s="34">
        <v>232.60416666666666</v>
      </c>
      <c r="L2345" s="34">
        <v>226.49166666666667</v>
      </c>
      <c r="M2345" s="34">
        <v>143.43333333333334</v>
      </c>
      <c r="N2345" s="34">
        <v>300</v>
      </c>
      <c r="O2345" s="34">
        <v>0.83333333333333337</v>
      </c>
      <c r="P2345" s="34">
        <v>0.8666666666666667</v>
      </c>
      <c r="Q2345" s="34">
        <v>0.83333333333333337</v>
      </c>
      <c r="R2345" s="34">
        <v>0.83333333333333337</v>
      </c>
      <c r="S2345" s="34">
        <v>0.8666666666666667</v>
      </c>
      <c r="T2345" s="34">
        <v>0.8666666666666667</v>
      </c>
      <c r="U2345" s="34">
        <v>0.8666666666666667</v>
      </c>
      <c r="V2345" s="34">
        <v>0.8666666666666667</v>
      </c>
      <c r="W2345" s="34">
        <v>0.76666666666666672</v>
      </c>
      <c r="X2345" s="34">
        <v>0.8</v>
      </c>
      <c r="Y2345" s="34">
        <v>0.8</v>
      </c>
      <c r="Z2345" s="34">
        <v>0.8</v>
      </c>
      <c r="AA2345" s="34">
        <v>0.83333333333333337</v>
      </c>
    </row>
    <row r="2346" spans="1:27" ht="15.75" customHeight="1" x14ac:dyDescent="0.25">
      <c r="A2346" s="34">
        <v>44035030</v>
      </c>
      <c r="B2346" s="34">
        <v>130.31666666666666</v>
      </c>
      <c r="C2346" s="34">
        <v>203.28518518518518</v>
      </c>
      <c r="D2346" s="34">
        <v>337.04166666666669</v>
      </c>
      <c r="E2346" s="34">
        <v>429.67407407407399</v>
      </c>
      <c r="F2346" s="34">
        <v>495.33461538461546</v>
      </c>
      <c r="G2346" s="34">
        <v>421.66399999999993</v>
      </c>
      <c r="H2346" s="34">
        <v>403.68400000000008</v>
      </c>
      <c r="I2346" s="34">
        <v>293.64400000000001</v>
      </c>
      <c r="J2346" s="34">
        <v>275.76818181818186</v>
      </c>
      <c r="K2346" s="34">
        <v>268.33076923076919</v>
      </c>
      <c r="L2346" s="34">
        <v>223.71153846153851</v>
      </c>
      <c r="M2346" s="34">
        <v>148.32083333333335</v>
      </c>
      <c r="N2346" s="34">
        <v>301</v>
      </c>
      <c r="O2346" s="34">
        <v>0.8</v>
      </c>
      <c r="P2346" s="34">
        <v>0.9</v>
      </c>
      <c r="Q2346" s="34">
        <v>0.8</v>
      </c>
      <c r="R2346" s="34">
        <v>0.9</v>
      </c>
      <c r="S2346" s="34">
        <v>0.8666666666666667</v>
      </c>
      <c r="T2346" s="34">
        <v>0.83333333333333337</v>
      </c>
      <c r="U2346" s="34">
        <v>0.83333333333333337</v>
      </c>
      <c r="V2346" s="34">
        <v>0.83333333333333337</v>
      </c>
      <c r="W2346" s="34">
        <v>0.73333333333333328</v>
      </c>
      <c r="X2346" s="34">
        <v>0.8666666666666667</v>
      </c>
      <c r="Y2346" s="34">
        <v>0.8666666666666667</v>
      </c>
      <c r="Z2346" s="34">
        <v>0.8</v>
      </c>
      <c r="AA2346" s="34">
        <v>0.83611111111111114</v>
      </c>
    </row>
    <row r="2347" spans="1:27" ht="15.75" customHeight="1" x14ac:dyDescent="0.25">
      <c r="A2347" s="34">
        <v>44040010</v>
      </c>
      <c r="B2347" s="34" t="s">
        <v>1930</v>
      </c>
      <c r="C2347" s="34" t="s">
        <v>1930</v>
      </c>
      <c r="D2347" s="34" t="s">
        <v>1930</v>
      </c>
      <c r="E2347" s="34" t="s">
        <v>1930</v>
      </c>
      <c r="F2347" s="34" t="s">
        <v>1930</v>
      </c>
      <c r="G2347" s="34" t="s">
        <v>1930</v>
      </c>
      <c r="H2347" s="34" t="s">
        <v>1930</v>
      </c>
      <c r="I2347" s="34" t="s">
        <v>1930</v>
      </c>
      <c r="J2347" s="34" t="s">
        <v>1930</v>
      </c>
      <c r="K2347" s="34">
        <v>260</v>
      </c>
      <c r="L2347" s="34">
        <v>203</v>
      </c>
      <c r="M2347" s="34">
        <v>108</v>
      </c>
      <c r="N2347" s="34">
        <v>3</v>
      </c>
      <c r="O2347" s="34">
        <v>0</v>
      </c>
      <c r="P2347" s="34">
        <v>0</v>
      </c>
      <c r="Q2347" s="34">
        <v>0</v>
      </c>
      <c r="R2347" s="34">
        <v>0</v>
      </c>
      <c r="S2347" s="34">
        <v>0</v>
      </c>
      <c r="T2347" s="34">
        <v>0</v>
      </c>
      <c r="U2347" s="34">
        <v>0</v>
      </c>
      <c r="V2347" s="34">
        <v>0</v>
      </c>
      <c r="W2347" s="34">
        <v>0</v>
      </c>
      <c r="X2347" s="34">
        <v>3.3333333333333333E-2</v>
      </c>
      <c r="Y2347" s="34">
        <v>3.3333333333333333E-2</v>
      </c>
      <c r="Z2347" s="34">
        <v>3.3333333333333333E-2</v>
      </c>
      <c r="AA2347" s="34">
        <v>8.3333333333333332E-3</v>
      </c>
    </row>
    <row r="2348" spans="1:27" ht="15.75" customHeight="1" x14ac:dyDescent="0.25">
      <c r="A2348" s="34">
        <v>44040020</v>
      </c>
      <c r="B2348" s="34">
        <v>158.59655172413792</v>
      </c>
      <c r="C2348" s="34">
        <v>234.58666666666664</v>
      </c>
      <c r="D2348" s="34">
        <v>383.68571428571431</v>
      </c>
      <c r="E2348" s="34">
        <v>484.45172413793091</v>
      </c>
      <c r="F2348" s="34">
        <v>494.04482758620685</v>
      </c>
      <c r="G2348" s="34">
        <v>449.64333333333332</v>
      </c>
      <c r="H2348" s="34">
        <v>369.21724137931039</v>
      </c>
      <c r="I2348" s="34">
        <v>292.7700000000001</v>
      </c>
      <c r="J2348" s="34">
        <v>273.35000000000008</v>
      </c>
      <c r="K2348" s="34">
        <v>288.82142857142856</v>
      </c>
      <c r="L2348" s="34">
        <v>295.91071428571428</v>
      </c>
      <c r="M2348" s="34">
        <v>231.77666666666667</v>
      </c>
      <c r="N2348" s="34">
        <v>350</v>
      </c>
      <c r="O2348" s="34">
        <v>0.96666666666666667</v>
      </c>
      <c r="P2348" s="34">
        <v>1</v>
      </c>
      <c r="Q2348" s="34">
        <v>0.93333333333333335</v>
      </c>
      <c r="R2348" s="34">
        <v>0.96666666666666667</v>
      </c>
      <c r="S2348" s="34">
        <v>0.96666666666666667</v>
      </c>
      <c r="T2348" s="34">
        <v>1</v>
      </c>
      <c r="U2348" s="34">
        <v>0.96666666666666667</v>
      </c>
      <c r="V2348" s="34">
        <v>1</v>
      </c>
      <c r="W2348" s="34">
        <v>1</v>
      </c>
      <c r="X2348" s="34">
        <v>0.93333333333333335</v>
      </c>
      <c r="Y2348" s="34">
        <v>0.93333333333333335</v>
      </c>
      <c r="Z2348" s="34">
        <v>1</v>
      </c>
      <c r="AA2348" s="34">
        <v>0.97222222222222221</v>
      </c>
    </row>
    <row r="2349" spans="1:27" ht="15.75" customHeight="1" x14ac:dyDescent="0.25">
      <c r="A2349" s="34">
        <v>44045010</v>
      </c>
      <c r="B2349" s="34">
        <v>183.78214285714284</v>
      </c>
      <c r="C2349" s="34">
        <v>257.75</v>
      </c>
      <c r="D2349" s="34">
        <v>397.63448275862072</v>
      </c>
      <c r="E2349" s="34">
        <v>485.58965517241381</v>
      </c>
      <c r="F2349" s="34">
        <v>537.27500000000009</v>
      </c>
      <c r="G2349" s="34">
        <v>427.66551724137929</v>
      </c>
      <c r="H2349" s="34">
        <v>382.39655172413802</v>
      </c>
      <c r="I2349" s="34">
        <v>282.67142857142863</v>
      </c>
      <c r="J2349" s="34">
        <v>288.56666666666672</v>
      </c>
      <c r="K2349" s="34">
        <v>328.92500000000007</v>
      </c>
      <c r="L2349" s="34">
        <v>347.69655172413803</v>
      </c>
      <c r="M2349" s="34">
        <v>232.73448275862069</v>
      </c>
      <c r="N2349" s="34">
        <v>346</v>
      </c>
      <c r="O2349" s="34">
        <v>0.93333333333333335</v>
      </c>
      <c r="P2349" s="34">
        <v>1</v>
      </c>
      <c r="Q2349" s="34">
        <v>0.96666666666666667</v>
      </c>
      <c r="R2349" s="34">
        <v>0.96666666666666667</v>
      </c>
      <c r="S2349" s="34">
        <v>0.93333333333333335</v>
      </c>
      <c r="T2349" s="34">
        <v>0.96666666666666667</v>
      </c>
      <c r="U2349" s="34">
        <v>0.96666666666666667</v>
      </c>
      <c r="V2349" s="34">
        <v>0.93333333333333335</v>
      </c>
      <c r="W2349" s="34">
        <v>1</v>
      </c>
      <c r="X2349" s="34">
        <v>0.93333333333333335</v>
      </c>
      <c r="Y2349" s="34">
        <v>0.96666666666666667</v>
      </c>
      <c r="Z2349" s="34">
        <v>0.96666666666666667</v>
      </c>
      <c r="AA2349" s="34">
        <v>0.96111111111111114</v>
      </c>
    </row>
    <row r="2350" spans="1:27" ht="15.75" customHeight="1" x14ac:dyDescent="0.25">
      <c r="A2350" s="34">
        <v>44045020</v>
      </c>
      <c r="B2350" s="34">
        <v>149.52000000000001</v>
      </c>
      <c r="C2350" s="34">
        <v>214.74166666666667</v>
      </c>
      <c r="D2350" s="34">
        <v>353.59999999999997</v>
      </c>
      <c r="E2350" s="34">
        <v>428.64782608695651</v>
      </c>
      <c r="F2350" s="34">
        <v>382.81666666666666</v>
      </c>
      <c r="G2350" s="34">
        <v>350.25833333333338</v>
      </c>
      <c r="H2350" s="34">
        <v>324.56666666666672</v>
      </c>
      <c r="I2350" s="34">
        <v>233.76153846153844</v>
      </c>
      <c r="J2350" s="34">
        <v>209.81200000000001</v>
      </c>
      <c r="K2350" s="34">
        <v>234.38260869565218</v>
      </c>
      <c r="L2350" s="34">
        <v>210.20400000000001</v>
      </c>
      <c r="M2350" s="34">
        <v>151.00454545454542</v>
      </c>
      <c r="N2350" s="34">
        <v>281</v>
      </c>
      <c r="O2350" s="34">
        <v>0.83333333333333337</v>
      </c>
      <c r="P2350" s="34">
        <v>0.8</v>
      </c>
      <c r="Q2350" s="34">
        <v>0.73333333333333328</v>
      </c>
      <c r="R2350" s="34">
        <v>0.76666666666666672</v>
      </c>
      <c r="S2350" s="34">
        <v>0.8</v>
      </c>
      <c r="T2350" s="34">
        <v>0.8</v>
      </c>
      <c r="U2350" s="34">
        <v>0.6</v>
      </c>
      <c r="V2350" s="34">
        <v>0.8666666666666667</v>
      </c>
      <c r="W2350" s="34">
        <v>0.83333333333333337</v>
      </c>
      <c r="X2350" s="34">
        <v>0.76666666666666672</v>
      </c>
      <c r="Y2350" s="34">
        <v>0.83333333333333337</v>
      </c>
      <c r="Z2350" s="34">
        <v>0.73333333333333328</v>
      </c>
      <c r="AA2350" s="34">
        <v>0.78055555555555556</v>
      </c>
    </row>
    <row r="2351" spans="1:27" ht="15.75" customHeight="1" x14ac:dyDescent="0.25">
      <c r="A2351" s="34">
        <v>44045030</v>
      </c>
      <c r="B2351" s="34">
        <v>149.70000000000002</v>
      </c>
      <c r="C2351" s="34">
        <v>211.73199999999997</v>
      </c>
      <c r="D2351" s="34">
        <v>350.69599999999997</v>
      </c>
      <c r="E2351" s="34">
        <v>408.5</v>
      </c>
      <c r="F2351" s="34">
        <v>452.6260869565217</v>
      </c>
      <c r="G2351" s="34">
        <v>410.25416666666666</v>
      </c>
      <c r="H2351" s="34">
        <v>356.06249999999994</v>
      </c>
      <c r="I2351" s="34">
        <v>261.27916666666664</v>
      </c>
      <c r="J2351" s="34">
        <v>230.35000000000002</v>
      </c>
      <c r="K2351" s="34">
        <v>276.54166666666669</v>
      </c>
      <c r="L2351" s="34">
        <v>241.15454545454543</v>
      </c>
      <c r="M2351" s="34">
        <v>160.2777777777778</v>
      </c>
      <c r="N2351" s="34">
        <v>293</v>
      </c>
      <c r="O2351" s="34">
        <v>0.8666666666666667</v>
      </c>
      <c r="P2351" s="34">
        <v>0.83333333333333337</v>
      </c>
      <c r="Q2351" s="34">
        <v>0.83333333333333337</v>
      </c>
      <c r="R2351" s="34">
        <v>0.76666666666666672</v>
      </c>
      <c r="S2351" s="34">
        <v>0.76666666666666672</v>
      </c>
      <c r="T2351" s="34">
        <v>0.8</v>
      </c>
      <c r="U2351" s="34">
        <v>0.8</v>
      </c>
      <c r="V2351" s="34">
        <v>0.8</v>
      </c>
      <c r="W2351" s="34">
        <v>0.8666666666666667</v>
      </c>
      <c r="X2351" s="34">
        <v>0.8</v>
      </c>
      <c r="Y2351" s="34">
        <v>0.73333333333333328</v>
      </c>
      <c r="Z2351" s="34">
        <v>0.9</v>
      </c>
      <c r="AA2351" s="34">
        <v>0.81388888888888888</v>
      </c>
    </row>
    <row r="2352" spans="1:27" ht="15.75" customHeight="1" x14ac:dyDescent="0.25">
      <c r="A2352" s="34">
        <v>44050010</v>
      </c>
      <c r="B2352" s="34">
        <v>125.48148148148148</v>
      </c>
      <c r="C2352" s="34">
        <v>176.18518518518519</v>
      </c>
      <c r="D2352" s="34">
        <v>272.1952380952381</v>
      </c>
      <c r="E2352" s="34">
        <v>350.5</v>
      </c>
      <c r="F2352" s="34">
        <v>421.76</v>
      </c>
      <c r="G2352" s="34">
        <v>360.72</v>
      </c>
      <c r="H2352" s="34">
        <v>343.42307692307691</v>
      </c>
      <c r="I2352" s="34">
        <v>209.61538461538461</v>
      </c>
      <c r="J2352" s="34">
        <v>198.42142857142858</v>
      </c>
      <c r="K2352" s="34">
        <v>242.64166666666665</v>
      </c>
      <c r="L2352" s="34">
        <v>175.75</v>
      </c>
      <c r="M2352" s="34">
        <v>132.19230769230768</v>
      </c>
      <c r="N2352" s="34">
        <v>307</v>
      </c>
      <c r="O2352" s="34">
        <v>0.9</v>
      </c>
      <c r="P2352" s="34">
        <v>0.9</v>
      </c>
      <c r="Q2352" s="34">
        <v>0.7</v>
      </c>
      <c r="R2352" s="34">
        <v>0.8</v>
      </c>
      <c r="S2352" s="34">
        <v>0.83333333333333337</v>
      </c>
      <c r="T2352" s="34">
        <v>0.83333333333333337</v>
      </c>
      <c r="U2352" s="34">
        <v>0.8666666666666667</v>
      </c>
      <c r="V2352" s="34">
        <v>0.8666666666666667</v>
      </c>
      <c r="W2352" s="34">
        <v>0.93333333333333335</v>
      </c>
      <c r="X2352" s="34">
        <v>0.8</v>
      </c>
      <c r="Y2352" s="34">
        <v>0.93333333333333335</v>
      </c>
      <c r="Z2352" s="34">
        <v>0.8666666666666667</v>
      </c>
      <c r="AA2352" s="34">
        <v>0.85277777777777775</v>
      </c>
    </row>
    <row r="2353" spans="1:27" ht="15.75" customHeight="1" x14ac:dyDescent="0.25">
      <c r="A2353" s="34">
        <v>44055010</v>
      </c>
      <c r="B2353" s="34">
        <v>76.97999999999999</v>
      </c>
      <c r="C2353" s="34">
        <v>137.78749999999999</v>
      </c>
      <c r="D2353" s="34">
        <v>240.24999999999994</v>
      </c>
      <c r="E2353" s="34">
        <v>292.26874999999995</v>
      </c>
      <c r="F2353" s="34">
        <v>310.95555555555552</v>
      </c>
      <c r="G2353" s="34">
        <v>346.32857142857137</v>
      </c>
      <c r="H2353" s="34">
        <v>277.2705882352941</v>
      </c>
      <c r="I2353" s="34">
        <v>198.32307692307694</v>
      </c>
      <c r="J2353" s="34">
        <v>182.94117647058823</v>
      </c>
      <c r="K2353" s="34">
        <v>167.86470588235298</v>
      </c>
      <c r="L2353" s="34">
        <v>156.15882352941176</v>
      </c>
      <c r="M2353" s="34">
        <v>121.81875000000002</v>
      </c>
      <c r="N2353" s="34">
        <v>201</v>
      </c>
      <c r="O2353" s="34">
        <v>0.66666666666666663</v>
      </c>
      <c r="P2353" s="34">
        <v>0.53333333333333333</v>
      </c>
      <c r="Q2353" s="34">
        <v>0.66666666666666663</v>
      </c>
      <c r="R2353" s="34">
        <v>0.53333333333333333</v>
      </c>
      <c r="S2353" s="34">
        <v>0.6</v>
      </c>
      <c r="T2353" s="34">
        <v>0.46666666666666667</v>
      </c>
      <c r="U2353" s="34">
        <v>0.56666666666666665</v>
      </c>
      <c r="V2353" s="34">
        <v>0.43333333333333335</v>
      </c>
      <c r="W2353" s="34">
        <v>0.56666666666666665</v>
      </c>
      <c r="X2353" s="34">
        <v>0.56666666666666665</v>
      </c>
      <c r="Y2353" s="34">
        <v>0.56666666666666665</v>
      </c>
      <c r="Z2353" s="34">
        <v>0.53333333333333333</v>
      </c>
      <c r="AA2353" s="34">
        <v>0.55833333333333335</v>
      </c>
    </row>
    <row r="2354" spans="1:27" ht="15.75" customHeight="1" x14ac:dyDescent="0.25">
      <c r="A2354" s="34">
        <v>44100010</v>
      </c>
      <c r="B2354" s="34">
        <v>125.92857142857143</v>
      </c>
      <c r="C2354" s="34">
        <v>174.5185185185185</v>
      </c>
      <c r="D2354" s="34">
        <v>248.5</v>
      </c>
      <c r="E2354" s="34">
        <v>332.77777777777777</v>
      </c>
      <c r="F2354" s="34">
        <v>377.84615384615387</v>
      </c>
      <c r="G2354" s="34">
        <v>394.04</v>
      </c>
      <c r="H2354" s="34">
        <v>304.09090909090907</v>
      </c>
      <c r="I2354" s="34">
        <v>253.40740740740742</v>
      </c>
      <c r="J2354" s="34">
        <v>244.34615384615384</v>
      </c>
      <c r="K2354" s="34">
        <v>307.67857142857144</v>
      </c>
      <c r="L2354" s="34">
        <v>204.13043478260869</v>
      </c>
      <c r="M2354" s="34">
        <v>144</v>
      </c>
      <c r="N2354" s="34">
        <v>311</v>
      </c>
      <c r="O2354" s="34">
        <v>0.93333333333333335</v>
      </c>
      <c r="P2354" s="34">
        <v>0.9</v>
      </c>
      <c r="Q2354" s="34">
        <v>0.8666666666666667</v>
      </c>
      <c r="R2354" s="34">
        <v>0.9</v>
      </c>
      <c r="S2354" s="34">
        <v>0.8666666666666667</v>
      </c>
      <c r="T2354" s="34">
        <v>0.83333333333333337</v>
      </c>
      <c r="U2354" s="34">
        <v>0.73333333333333328</v>
      </c>
      <c r="V2354" s="34">
        <v>0.9</v>
      </c>
      <c r="W2354" s="34">
        <v>0.8666666666666667</v>
      </c>
      <c r="X2354" s="34">
        <v>0.93333333333333335</v>
      </c>
      <c r="Y2354" s="34">
        <v>0.76666666666666672</v>
      </c>
      <c r="Z2354" s="34">
        <v>0.8666666666666667</v>
      </c>
      <c r="AA2354" s="34">
        <v>0.86388888888888893</v>
      </c>
    </row>
    <row r="2355" spans="1:27" ht="15.75" customHeight="1" x14ac:dyDescent="0.25">
      <c r="A2355" s="34">
        <v>44115020</v>
      </c>
      <c r="B2355" s="34">
        <v>108.66799999999999</v>
      </c>
      <c r="C2355" s="34">
        <v>174.25416666666661</v>
      </c>
      <c r="D2355" s="34">
        <v>251.00416666666663</v>
      </c>
      <c r="E2355" s="34">
        <v>291.45599999999996</v>
      </c>
      <c r="F2355" s="34">
        <v>370.38800000000009</v>
      </c>
      <c r="G2355" s="34">
        <v>375.3047619047619</v>
      </c>
      <c r="H2355" s="34">
        <v>296.76500000000004</v>
      </c>
      <c r="I2355" s="34">
        <v>231.44782608695652</v>
      </c>
      <c r="J2355" s="34">
        <v>215.72307692307689</v>
      </c>
      <c r="K2355" s="34">
        <v>247.60454545454547</v>
      </c>
      <c r="L2355" s="34">
        <v>204.60000000000002</v>
      </c>
      <c r="M2355" s="34">
        <v>143.84166666666667</v>
      </c>
      <c r="N2355" s="34">
        <v>285</v>
      </c>
      <c r="O2355" s="34">
        <v>0.83333333333333337</v>
      </c>
      <c r="P2355" s="34">
        <v>0.8</v>
      </c>
      <c r="Q2355" s="34">
        <v>0.8</v>
      </c>
      <c r="R2355" s="34">
        <v>0.83333333333333337</v>
      </c>
      <c r="S2355" s="34">
        <v>0.83333333333333337</v>
      </c>
      <c r="T2355" s="34">
        <v>0.7</v>
      </c>
      <c r="U2355" s="34">
        <v>0.66666666666666663</v>
      </c>
      <c r="V2355" s="34">
        <v>0.76666666666666672</v>
      </c>
      <c r="W2355" s="34">
        <v>0.8666666666666667</v>
      </c>
      <c r="X2355" s="34">
        <v>0.73333333333333328</v>
      </c>
      <c r="Y2355" s="34">
        <v>0.8666666666666667</v>
      </c>
      <c r="Z2355" s="34">
        <v>0.8</v>
      </c>
      <c r="AA2355" s="34">
        <v>0.79166666666666663</v>
      </c>
    </row>
    <row r="2356" spans="1:27" ht="15.75" customHeight="1" x14ac:dyDescent="0.25">
      <c r="A2356" s="34">
        <v>44127010</v>
      </c>
      <c r="B2356" s="34">
        <v>175.53333333333333</v>
      </c>
      <c r="C2356" s="34">
        <v>203.07083333333333</v>
      </c>
      <c r="D2356" s="34">
        <v>292.59259259259261</v>
      </c>
      <c r="E2356" s="34">
        <v>387.68846153846158</v>
      </c>
      <c r="F2356" s="34">
        <v>477.95652173913044</v>
      </c>
      <c r="G2356" s="34">
        <v>442.61538461538464</v>
      </c>
      <c r="H2356" s="34">
        <v>370.06666666666666</v>
      </c>
      <c r="I2356" s="34">
        <v>299.1521739130435</v>
      </c>
      <c r="J2356" s="34">
        <v>273.73636363636365</v>
      </c>
      <c r="K2356" s="34">
        <v>280.59523809523807</v>
      </c>
      <c r="L2356" s="34">
        <v>286.08333333333331</v>
      </c>
      <c r="M2356" s="34">
        <v>235.00454545454548</v>
      </c>
      <c r="N2356" s="34">
        <v>292</v>
      </c>
      <c r="O2356" s="34">
        <v>0.9</v>
      </c>
      <c r="P2356" s="34">
        <v>0.8</v>
      </c>
      <c r="Q2356" s="34">
        <v>0.9</v>
      </c>
      <c r="R2356" s="34">
        <v>0.8666666666666667</v>
      </c>
      <c r="S2356" s="34">
        <v>0.76666666666666672</v>
      </c>
      <c r="T2356" s="34">
        <v>0.8666666666666667</v>
      </c>
      <c r="U2356" s="34">
        <v>0.9</v>
      </c>
      <c r="V2356" s="34">
        <v>0.76666666666666672</v>
      </c>
      <c r="W2356" s="34">
        <v>0.73333333333333328</v>
      </c>
      <c r="X2356" s="34">
        <v>0.7</v>
      </c>
      <c r="Y2356" s="34">
        <v>0.8</v>
      </c>
      <c r="Z2356" s="34">
        <v>0.73333333333333328</v>
      </c>
      <c r="AA2356" s="34">
        <v>0.81111111111111112</v>
      </c>
    </row>
    <row r="2357" spans="1:27" ht="15.75" customHeight="1" x14ac:dyDescent="0.25">
      <c r="A2357" s="34">
        <v>44127020</v>
      </c>
      <c r="B2357" s="34">
        <v>113.75</v>
      </c>
      <c r="C2357" s="34">
        <v>190.44444444444446</v>
      </c>
      <c r="D2357" s="34">
        <v>266.78947368421052</v>
      </c>
      <c r="E2357" s="34">
        <v>316.27777777777777</v>
      </c>
      <c r="F2357" s="34">
        <v>403.63157894736844</v>
      </c>
      <c r="G2357" s="34">
        <v>391.5625</v>
      </c>
      <c r="H2357" s="34">
        <v>282</v>
      </c>
      <c r="I2357" s="34">
        <v>278.05263157894734</v>
      </c>
      <c r="J2357" s="34">
        <v>227.36842105263159</v>
      </c>
      <c r="K2357" s="34">
        <v>250.3</v>
      </c>
      <c r="L2357" s="34">
        <v>232.8</v>
      </c>
      <c r="M2357" s="34">
        <v>182.89473684210526</v>
      </c>
      <c r="N2357" s="34">
        <v>223</v>
      </c>
      <c r="O2357" s="34">
        <v>0.66666666666666663</v>
      </c>
      <c r="P2357" s="34">
        <v>0.6</v>
      </c>
      <c r="Q2357" s="34">
        <v>0.6333333333333333</v>
      </c>
      <c r="R2357" s="34">
        <v>0.6</v>
      </c>
      <c r="S2357" s="34">
        <v>0.6333333333333333</v>
      </c>
      <c r="T2357" s="34">
        <v>0.53333333333333333</v>
      </c>
      <c r="U2357" s="34">
        <v>0.53333333333333333</v>
      </c>
      <c r="V2357" s="34">
        <v>0.6333333333333333</v>
      </c>
      <c r="W2357" s="34">
        <v>0.6333333333333333</v>
      </c>
      <c r="X2357" s="34">
        <v>0.66666666666666663</v>
      </c>
      <c r="Y2357" s="34">
        <v>0.66666666666666663</v>
      </c>
      <c r="Z2357" s="34">
        <v>0.6333333333333333</v>
      </c>
      <c r="AA2357" s="34">
        <v>0.61944444444444446</v>
      </c>
    </row>
    <row r="2358" spans="1:27" ht="15.75" customHeight="1" x14ac:dyDescent="0.25">
      <c r="A2358" s="34">
        <v>44135010</v>
      </c>
      <c r="B2358" s="34">
        <v>160.38636363636363</v>
      </c>
      <c r="C2358" s="34">
        <v>195.65999999999997</v>
      </c>
      <c r="D2358" s="34">
        <v>303.49000000000007</v>
      </c>
      <c r="E2358" s="34">
        <v>369.35600000000005</v>
      </c>
      <c r="F2358" s="34">
        <v>393.13199999999995</v>
      </c>
      <c r="G2358" s="34">
        <v>352.38181818181823</v>
      </c>
      <c r="H2358" s="34">
        <v>327.625</v>
      </c>
      <c r="I2358" s="34">
        <v>248.30800000000002</v>
      </c>
      <c r="J2358" s="34">
        <v>239.58749999999998</v>
      </c>
      <c r="K2358" s="34">
        <v>278.33599999999996</v>
      </c>
      <c r="L2358" s="34">
        <v>229.39130434782609</v>
      </c>
      <c r="M2358" s="34">
        <v>217.18750000000009</v>
      </c>
      <c r="N2358" s="34">
        <v>284</v>
      </c>
      <c r="O2358" s="34">
        <v>0.73333333333333328</v>
      </c>
      <c r="P2358" s="34">
        <v>0.83333333333333337</v>
      </c>
      <c r="Q2358" s="34">
        <v>0.66666666666666663</v>
      </c>
      <c r="R2358" s="34">
        <v>0.83333333333333337</v>
      </c>
      <c r="S2358" s="34">
        <v>0.83333333333333337</v>
      </c>
      <c r="T2358" s="34">
        <v>0.73333333333333328</v>
      </c>
      <c r="U2358" s="34">
        <v>0.8</v>
      </c>
      <c r="V2358" s="34">
        <v>0.83333333333333337</v>
      </c>
      <c r="W2358" s="34">
        <v>0.8</v>
      </c>
      <c r="X2358" s="34">
        <v>0.83333333333333337</v>
      </c>
      <c r="Y2358" s="34">
        <v>0.76666666666666672</v>
      </c>
      <c r="Z2358" s="34">
        <v>0.8</v>
      </c>
      <c r="AA2358" s="34">
        <v>0.78888888888888886</v>
      </c>
    </row>
    <row r="2359" spans="1:27" ht="15.75" customHeight="1" x14ac:dyDescent="0.25">
      <c r="A2359" s="34">
        <v>44137020</v>
      </c>
      <c r="B2359" s="34">
        <v>116</v>
      </c>
      <c r="C2359" s="34">
        <v>195.375</v>
      </c>
      <c r="D2359" s="34">
        <v>282.75</v>
      </c>
      <c r="E2359" s="34">
        <v>378.14285714285717</v>
      </c>
      <c r="F2359" s="34">
        <v>432</v>
      </c>
      <c r="G2359" s="34">
        <v>433.85714285714283</v>
      </c>
      <c r="H2359" s="34">
        <v>404.33333333333331</v>
      </c>
      <c r="I2359" s="34">
        <v>304.60000000000002</v>
      </c>
      <c r="J2359" s="34">
        <v>228.16666666666666</v>
      </c>
      <c r="K2359" s="34">
        <v>301.5</v>
      </c>
      <c r="L2359" s="34">
        <v>225.66666666666666</v>
      </c>
      <c r="M2359" s="34">
        <v>204.71428571428572</v>
      </c>
      <c r="N2359" s="34">
        <v>81</v>
      </c>
      <c r="O2359" s="34">
        <v>0.26666666666666666</v>
      </c>
      <c r="P2359" s="34">
        <v>0.26666666666666666</v>
      </c>
      <c r="Q2359" s="34">
        <v>0.26666666666666666</v>
      </c>
      <c r="R2359" s="34">
        <v>0.23333333333333334</v>
      </c>
      <c r="S2359" s="34">
        <v>0.23333333333333334</v>
      </c>
      <c r="T2359" s="34">
        <v>0.23333333333333334</v>
      </c>
      <c r="U2359" s="34">
        <v>0.2</v>
      </c>
      <c r="V2359" s="34">
        <v>0.16666666666666666</v>
      </c>
      <c r="W2359" s="34">
        <v>0.2</v>
      </c>
      <c r="X2359" s="34">
        <v>0.2</v>
      </c>
      <c r="Y2359" s="34">
        <v>0.2</v>
      </c>
      <c r="Z2359" s="34">
        <v>0.23333333333333334</v>
      </c>
      <c r="AA2359" s="34">
        <v>0.22500000000000001</v>
      </c>
    </row>
    <row r="2360" spans="1:27" ht="15.75" customHeight="1" x14ac:dyDescent="0.25">
      <c r="A2360" s="34">
        <v>44137030</v>
      </c>
      <c r="B2360" s="34">
        <v>117.40909090909091</v>
      </c>
      <c r="C2360" s="34">
        <v>170.28571428571428</v>
      </c>
      <c r="D2360" s="34">
        <v>245.14285714285714</v>
      </c>
      <c r="E2360" s="34">
        <v>350.27272727272725</v>
      </c>
      <c r="F2360" s="34">
        <v>409.63157894736844</v>
      </c>
      <c r="G2360" s="34">
        <v>398.55</v>
      </c>
      <c r="H2360" s="34">
        <v>370.77777777777777</v>
      </c>
      <c r="I2360" s="34">
        <v>262.57142857142856</v>
      </c>
      <c r="J2360" s="34">
        <v>240.88888888888889</v>
      </c>
      <c r="K2360" s="34">
        <v>251.78947368421052</v>
      </c>
      <c r="L2360" s="34">
        <v>235.1</v>
      </c>
      <c r="M2360" s="34">
        <v>151.10526315789474</v>
      </c>
      <c r="N2360" s="34">
        <v>240</v>
      </c>
      <c r="O2360" s="34">
        <v>0.73333333333333328</v>
      </c>
      <c r="P2360" s="34">
        <v>0.7</v>
      </c>
      <c r="Q2360" s="34">
        <v>0.7</v>
      </c>
      <c r="R2360" s="34">
        <v>0.73333333333333328</v>
      </c>
      <c r="S2360" s="34">
        <v>0.6333333333333333</v>
      </c>
      <c r="T2360" s="34">
        <v>0.66666666666666663</v>
      </c>
      <c r="U2360" s="34">
        <v>0.6</v>
      </c>
      <c r="V2360" s="34">
        <v>0.7</v>
      </c>
      <c r="W2360" s="34">
        <v>0.6</v>
      </c>
      <c r="X2360" s="34">
        <v>0.6333333333333333</v>
      </c>
      <c r="Y2360" s="34">
        <v>0.66666666666666663</v>
      </c>
      <c r="Z2360" s="34">
        <v>0.6333333333333333</v>
      </c>
      <c r="AA2360" s="34">
        <v>0.66666666666666663</v>
      </c>
    </row>
    <row r="2361" spans="1:27" ht="15.75" customHeight="1" x14ac:dyDescent="0.25">
      <c r="A2361" s="34">
        <v>44137040</v>
      </c>
      <c r="B2361" s="34">
        <v>147.82608695652175</v>
      </c>
      <c r="C2361" s="34">
        <v>195.29166666666666</v>
      </c>
      <c r="D2361" s="34">
        <v>283.40909090909093</v>
      </c>
      <c r="E2361" s="34">
        <v>349.5</v>
      </c>
      <c r="F2361" s="34">
        <v>409</v>
      </c>
      <c r="G2361" s="34">
        <v>382.69565217391306</v>
      </c>
      <c r="H2361" s="34">
        <v>310.66666666666669</v>
      </c>
      <c r="I2361" s="34">
        <v>271.91304347826087</v>
      </c>
      <c r="J2361" s="34">
        <v>254.65217391304347</v>
      </c>
      <c r="K2361" s="34">
        <v>270.30434782608694</v>
      </c>
      <c r="L2361" s="34">
        <v>243.72727272727272</v>
      </c>
      <c r="M2361" s="34">
        <v>231.33333333333334</v>
      </c>
      <c r="N2361" s="34">
        <v>272</v>
      </c>
      <c r="O2361" s="34">
        <v>0.76666666666666672</v>
      </c>
      <c r="P2361" s="34">
        <v>0.8</v>
      </c>
      <c r="Q2361" s="34">
        <v>0.73333333333333328</v>
      </c>
      <c r="R2361" s="34">
        <v>0.8</v>
      </c>
      <c r="S2361" s="34">
        <v>0.76666666666666672</v>
      </c>
      <c r="T2361" s="34">
        <v>0.76666666666666672</v>
      </c>
      <c r="U2361" s="34">
        <v>0.7</v>
      </c>
      <c r="V2361" s="34">
        <v>0.76666666666666672</v>
      </c>
      <c r="W2361" s="34">
        <v>0.76666666666666672</v>
      </c>
      <c r="X2361" s="34">
        <v>0.76666666666666672</v>
      </c>
      <c r="Y2361" s="34">
        <v>0.73333333333333328</v>
      </c>
      <c r="Z2361" s="34">
        <v>0.7</v>
      </c>
      <c r="AA2361" s="34">
        <v>0.75555555555555554</v>
      </c>
    </row>
    <row r="2362" spans="1:27" ht="15.75" customHeight="1" x14ac:dyDescent="0.25">
      <c r="A2362" s="34">
        <v>44137060</v>
      </c>
      <c r="B2362" s="34">
        <v>219.68181818181819</v>
      </c>
      <c r="C2362" s="34">
        <v>253.77272727272728</v>
      </c>
      <c r="D2362" s="34">
        <v>457.57894736842104</v>
      </c>
      <c r="E2362" s="34">
        <v>483.10526315789474</v>
      </c>
      <c r="F2362" s="34">
        <v>525.72500000000002</v>
      </c>
      <c r="G2362" s="34">
        <v>489.90476190476193</v>
      </c>
      <c r="H2362" s="34">
        <v>436.63636363636363</v>
      </c>
      <c r="I2362" s="34">
        <v>381.27272727272725</v>
      </c>
      <c r="J2362" s="34">
        <v>353.31818181818181</v>
      </c>
      <c r="K2362" s="34">
        <v>345.77272727272725</v>
      </c>
      <c r="L2362" s="34">
        <v>327</v>
      </c>
      <c r="M2362" s="34">
        <v>343.04761904761904</v>
      </c>
      <c r="N2362" s="34">
        <v>252</v>
      </c>
      <c r="O2362" s="34">
        <v>0.73333333333333328</v>
      </c>
      <c r="P2362" s="34">
        <v>0.73333333333333328</v>
      </c>
      <c r="Q2362" s="34">
        <v>0.6333333333333333</v>
      </c>
      <c r="R2362" s="34">
        <v>0.6333333333333333</v>
      </c>
      <c r="S2362" s="34">
        <v>0.66666666666666663</v>
      </c>
      <c r="T2362" s="34">
        <v>0.7</v>
      </c>
      <c r="U2362" s="34">
        <v>0.73333333333333328</v>
      </c>
      <c r="V2362" s="34">
        <v>0.73333333333333328</v>
      </c>
      <c r="W2362" s="34">
        <v>0.73333333333333328</v>
      </c>
      <c r="X2362" s="34">
        <v>0.73333333333333328</v>
      </c>
      <c r="Y2362" s="34">
        <v>0.66666666666666663</v>
      </c>
      <c r="Z2362" s="34">
        <v>0.7</v>
      </c>
      <c r="AA2362" s="34">
        <v>0.7</v>
      </c>
    </row>
    <row r="2363" spans="1:27" ht="15.75" customHeight="1" x14ac:dyDescent="0.25">
      <c r="A2363" s="34">
        <v>44137070</v>
      </c>
      <c r="B2363" s="34">
        <v>166.88461538461539</v>
      </c>
      <c r="C2363" s="34">
        <v>215.48</v>
      </c>
      <c r="D2363" s="34">
        <v>323.11538461538464</v>
      </c>
      <c r="E2363" s="34">
        <v>422.60869565217394</v>
      </c>
      <c r="F2363" s="34">
        <v>449</v>
      </c>
      <c r="G2363" s="34">
        <v>405</v>
      </c>
      <c r="H2363" s="34">
        <v>350.25833333333338</v>
      </c>
      <c r="I2363" s="34">
        <v>292.11538461538464</v>
      </c>
      <c r="J2363" s="34">
        <v>268.12</v>
      </c>
      <c r="K2363" s="34">
        <v>285.48</v>
      </c>
      <c r="L2363" s="34">
        <v>240.30434782608697</v>
      </c>
      <c r="M2363" s="34">
        <v>234.16666666666666</v>
      </c>
      <c r="N2363" s="34">
        <v>295</v>
      </c>
      <c r="O2363" s="34">
        <v>0.8666666666666667</v>
      </c>
      <c r="P2363" s="34">
        <v>0.83333333333333337</v>
      </c>
      <c r="Q2363" s="34">
        <v>0.8666666666666667</v>
      </c>
      <c r="R2363" s="34">
        <v>0.76666666666666672</v>
      </c>
      <c r="S2363" s="34">
        <v>0.73333333333333328</v>
      </c>
      <c r="T2363" s="34">
        <v>0.8666666666666667</v>
      </c>
      <c r="U2363" s="34">
        <v>0.8</v>
      </c>
      <c r="V2363" s="34">
        <v>0.8666666666666667</v>
      </c>
      <c r="W2363" s="34">
        <v>0.83333333333333337</v>
      </c>
      <c r="X2363" s="34">
        <v>0.83333333333333337</v>
      </c>
      <c r="Y2363" s="34">
        <v>0.76666666666666672</v>
      </c>
      <c r="Z2363" s="34">
        <v>0.8</v>
      </c>
      <c r="AA2363" s="34">
        <v>0.81944444444444442</v>
      </c>
    </row>
    <row r="2364" spans="1:27" ht="15.75" customHeight="1" x14ac:dyDescent="0.25">
      <c r="A2364" s="34">
        <v>44137080</v>
      </c>
      <c r="B2364" s="34">
        <v>167.28</v>
      </c>
      <c r="C2364" s="34">
        <v>222.88461538461539</v>
      </c>
      <c r="D2364" s="34">
        <v>347.52380952380952</v>
      </c>
      <c r="E2364" s="34">
        <v>401.91818181818184</v>
      </c>
      <c r="F2364" s="34">
        <v>454.66666666666669</v>
      </c>
      <c r="G2364" s="34">
        <v>426.36956521739131</v>
      </c>
      <c r="H2364" s="34">
        <v>379.19599999999997</v>
      </c>
      <c r="I2364" s="34">
        <v>290.65357142857141</v>
      </c>
      <c r="J2364" s="34">
        <v>289.23571428571432</v>
      </c>
      <c r="K2364" s="34">
        <v>286.13333333333333</v>
      </c>
      <c r="L2364" s="34">
        <v>245.85</v>
      </c>
      <c r="M2364" s="34">
        <v>257.096</v>
      </c>
      <c r="N2364" s="34">
        <v>292</v>
      </c>
      <c r="O2364" s="34">
        <v>0.83333333333333337</v>
      </c>
      <c r="P2364" s="34">
        <v>0.8666666666666667</v>
      </c>
      <c r="Q2364" s="34">
        <v>0.7</v>
      </c>
      <c r="R2364" s="34">
        <v>0.73333333333333328</v>
      </c>
      <c r="S2364" s="34">
        <v>0.7</v>
      </c>
      <c r="T2364" s="34">
        <v>0.76666666666666672</v>
      </c>
      <c r="U2364" s="34">
        <v>0.83333333333333337</v>
      </c>
      <c r="V2364" s="34">
        <v>0.93333333333333335</v>
      </c>
      <c r="W2364" s="34">
        <v>0.93333333333333335</v>
      </c>
      <c r="X2364" s="34">
        <v>0.8</v>
      </c>
      <c r="Y2364" s="34">
        <v>0.8</v>
      </c>
      <c r="Z2364" s="34">
        <v>0.83333333333333337</v>
      </c>
      <c r="AA2364" s="34">
        <v>0.81111111111111112</v>
      </c>
    </row>
    <row r="2365" spans="1:27" ht="15.75" customHeight="1" x14ac:dyDescent="0.25">
      <c r="A2365" s="34">
        <v>44140020</v>
      </c>
      <c r="B2365" s="34">
        <v>158.52380952380952</v>
      </c>
      <c r="C2365" s="34">
        <v>220.65217391304347</v>
      </c>
      <c r="D2365" s="34">
        <v>332.32</v>
      </c>
      <c r="E2365" s="34">
        <v>404.04545454545456</v>
      </c>
      <c r="F2365" s="34">
        <v>404.6</v>
      </c>
      <c r="G2365" s="34">
        <v>371.59090909090907</v>
      </c>
      <c r="H2365" s="34">
        <v>400.90476190476193</v>
      </c>
      <c r="I2365" s="34">
        <v>263.25</v>
      </c>
      <c r="J2365" s="34">
        <v>278.04761904761904</v>
      </c>
      <c r="K2365" s="34">
        <v>291.13636363636363</v>
      </c>
      <c r="L2365" s="34">
        <v>259.89999999999998</v>
      </c>
      <c r="M2365" s="34">
        <v>224.2608695652174</v>
      </c>
      <c r="N2365" s="34">
        <v>264</v>
      </c>
      <c r="O2365" s="34">
        <v>0.7</v>
      </c>
      <c r="P2365" s="34">
        <v>0.76666666666666672</v>
      </c>
      <c r="Q2365" s="34">
        <v>0.83333333333333337</v>
      </c>
      <c r="R2365" s="34">
        <v>0.73333333333333328</v>
      </c>
      <c r="S2365" s="34">
        <v>0.66666666666666663</v>
      </c>
      <c r="T2365" s="34">
        <v>0.73333333333333328</v>
      </c>
      <c r="U2365" s="34">
        <v>0.7</v>
      </c>
      <c r="V2365" s="34">
        <v>0.8</v>
      </c>
      <c r="W2365" s="34">
        <v>0.7</v>
      </c>
      <c r="X2365" s="34">
        <v>0.73333333333333328</v>
      </c>
      <c r="Y2365" s="34">
        <v>0.66666666666666663</v>
      </c>
      <c r="Z2365" s="34">
        <v>0.76666666666666672</v>
      </c>
      <c r="AA2365" s="34">
        <v>0.73333333333333328</v>
      </c>
    </row>
    <row r="2366" spans="1:27" ht="15.75" customHeight="1" x14ac:dyDescent="0.25">
      <c r="A2366" s="34">
        <v>44150010</v>
      </c>
      <c r="B2366" s="34">
        <v>214.45454545454547</v>
      </c>
      <c r="C2366" s="34">
        <v>257.36363636363637</v>
      </c>
      <c r="D2366" s="34">
        <v>336.60869565217394</v>
      </c>
      <c r="E2366" s="34">
        <v>391.56521739130437</v>
      </c>
      <c r="F2366" s="34">
        <v>443.16</v>
      </c>
      <c r="G2366" s="34">
        <v>421.8807692307692</v>
      </c>
      <c r="H2366" s="34">
        <v>332.91666666666669</v>
      </c>
      <c r="I2366" s="34">
        <v>299.125</v>
      </c>
      <c r="J2366" s="34">
        <v>288.56</v>
      </c>
      <c r="K2366" s="34">
        <v>256.91666666666669</v>
      </c>
      <c r="L2366" s="34">
        <v>262.16666666666669</v>
      </c>
      <c r="M2366" s="34">
        <v>239.08333333333334</v>
      </c>
      <c r="N2366" s="34">
        <v>286</v>
      </c>
      <c r="O2366" s="34">
        <v>0.73333333333333328</v>
      </c>
      <c r="P2366" s="34">
        <v>0.73333333333333328</v>
      </c>
      <c r="Q2366" s="34">
        <v>0.76666666666666672</v>
      </c>
      <c r="R2366" s="34">
        <v>0.76666666666666672</v>
      </c>
      <c r="S2366" s="34">
        <v>0.83333333333333337</v>
      </c>
      <c r="T2366" s="34">
        <v>0.8666666666666667</v>
      </c>
      <c r="U2366" s="34">
        <v>0.8</v>
      </c>
      <c r="V2366" s="34">
        <v>0.8</v>
      </c>
      <c r="W2366" s="34">
        <v>0.83333333333333337</v>
      </c>
      <c r="X2366" s="34">
        <v>0.8</v>
      </c>
      <c r="Y2366" s="34">
        <v>0.8</v>
      </c>
      <c r="Z2366" s="34">
        <v>0.8</v>
      </c>
      <c r="AA2366" s="34">
        <v>0.7944444444444444</v>
      </c>
    </row>
    <row r="2367" spans="1:27" ht="15.75" customHeight="1" x14ac:dyDescent="0.25">
      <c r="A2367" s="34">
        <v>44157020</v>
      </c>
      <c r="B2367" s="34">
        <v>292.19230769230768</v>
      </c>
      <c r="C2367" s="34">
        <v>315.9375</v>
      </c>
      <c r="D2367" s="34">
        <v>367.62800000000004</v>
      </c>
      <c r="E2367" s="34">
        <v>413.71923076923082</v>
      </c>
      <c r="F2367" s="34">
        <v>396.36666666666662</v>
      </c>
      <c r="G2367" s="34">
        <v>329.04400000000004</v>
      </c>
      <c r="H2367" s="34">
        <v>284.24166666666667</v>
      </c>
      <c r="I2367" s="34">
        <v>240.58846153846156</v>
      </c>
      <c r="J2367" s="34">
        <v>242</v>
      </c>
      <c r="K2367" s="34">
        <v>292.48148148148147</v>
      </c>
      <c r="L2367" s="34">
        <v>265.21481481481482</v>
      </c>
      <c r="M2367" s="34">
        <v>313.00416666666666</v>
      </c>
      <c r="N2367" s="34">
        <v>306</v>
      </c>
      <c r="O2367" s="34">
        <v>0.8666666666666667</v>
      </c>
      <c r="P2367" s="34">
        <v>0.8</v>
      </c>
      <c r="Q2367" s="34">
        <v>0.83333333333333337</v>
      </c>
      <c r="R2367" s="34">
        <v>0.8666666666666667</v>
      </c>
      <c r="S2367" s="34">
        <v>0.8</v>
      </c>
      <c r="T2367" s="34">
        <v>0.83333333333333337</v>
      </c>
      <c r="U2367" s="34">
        <v>0.8</v>
      </c>
      <c r="V2367" s="34">
        <v>0.8666666666666667</v>
      </c>
      <c r="W2367" s="34">
        <v>0.93333333333333335</v>
      </c>
      <c r="X2367" s="34">
        <v>0.9</v>
      </c>
      <c r="Y2367" s="34">
        <v>0.9</v>
      </c>
      <c r="Z2367" s="34">
        <v>0.8</v>
      </c>
      <c r="AA2367" s="34">
        <v>0.85</v>
      </c>
    </row>
    <row r="2368" spans="1:27" ht="15.75" customHeight="1" x14ac:dyDescent="0.25">
      <c r="A2368" s="34">
        <v>44157030</v>
      </c>
      <c r="B2368" s="34">
        <v>334.40740740740739</v>
      </c>
      <c r="C2368" s="34">
        <v>317.36</v>
      </c>
      <c r="D2368" s="34">
        <v>392.59259259259261</v>
      </c>
      <c r="E2368" s="34">
        <v>428.82142857142856</v>
      </c>
      <c r="F2368" s="34">
        <v>408.75862068965517</v>
      </c>
      <c r="G2368" s="34">
        <v>391.33333333333331</v>
      </c>
      <c r="H2368" s="34">
        <v>278.98620689655172</v>
      </c>
      <c r="I2368" s="34">
        <v>219.82962962962961</v>
      </c>
      <c r="J2368" s="34">
        <v>227.35714285714286</v>
      </c>
      <c r="K2368" s="34">
        <v>278.375</v>
      </c>
      <c r="L2368" s="34">
        <v>278.60714285714283</v>
      </c>
      <c r="M2368" s="34">
        <v>333.17857142857144</v>
      </c>
      <c r="N2368" s="34">
        <v>331</v>
      </c>
      <c r="O2368" s="34">
        <v>0.9</v>
      </c>
      <c r="P2368" s="34">
        <v>0.83333333333333337</v>
      </c>
      <c r="Q2368" s="34">
        <v>0.9</v>
      </c>
      <c r="R2368" s="34">
        <v>0.93333333333333335</v>
      </c>
      <c r="S2368" s="34">
        <v>0.96666666666666667</v>
      </c>
      <c r="T2368" s="34">
        <v>0.9</v>
      </c>
      <c r="U2368" s="34">
        <v>0.96666666666666667</v>
      </c>
      <c r="V2368" s="34">
        <v>0.9</v>
      </c>
      <c r="W2368" s="34">
        <v>0.93333333333333335</v>
      </c>
      <c r="X2368" s="34">
        <v>0.93333333333333335</v>
      </c>
      <c r="Y2368" s="34">
        <v>0.93333333333333335</v>
      </c>
      <c r="Z2368" s="34">
        <v>0.93333333333333335</v>
      </c>
      <c r="AA2368" s="34">
        <v>0.9194444444444444</v>
      </c>
    </row>
    <row r="2369" spans="1:27" ht="15.75" customHeight="1" x14ac:dyDescent="0.25">
      <c r="A2369" s="34">
        <v>44157040</v>
      </c>
      <c r="B2369" s="34">
        <v>315.75</v>
      </c>
      <c r="C2369" s="34">
        <v>301.46428571428572</v>
      </c>
      <c r="D2369" s="34">
        <v>378.14285714285717</v>
      </c>
      <c r="E2369" s="34">
        <v>386.50344827586207</v>
      </c>
      <c r="F2369" s="34">
        <v>370.64615384615382</v>
      </c>
      <c r="G2369" s="34">
        <v>350.31034482758622</v>
      </c>
      <c r="H2369" s="34">
        <v>290.30769230769232</v>
      </c>
      <c r="I2369" s="34">
        <v>236.21428571428572</v>
      </c>
      <c r="J2369" s="34">
        <v>223</v>
      </c>
      <c r="K2369" s="34">
        <v>292.21739130434781</v>
      </c>
      <c r="L2369" s="34">
        <v>266.40740740740739</v>
      </c>
      <c r="M2369" s="34">
        <v>301.72413793103448</v>
      </c>
      <c r="N2369" s="34">
        <v>327</v>
      </c>
      <c r="O2369" s="34">
        <v>0.93333333333333335</v>
      </c>
      <c r="P2369" s="34">
        <v>0.93333333333333335</v>
      </c>
      <c r="Q2369" s="34">
        <v>0.93333333333333335</v>
      </c>
      <c r="R2369" s="34">
        <v>0.96666666666666667</v>
      </c>
      <c r="S2369" s="34">
        <v>0.8666666666666667</v>
      </c>
      <c r="T2369" s="34">
        <v>0.96666666666666667</v>
      </c>
      <c r="U2369" s="34">
        <v>0.8666666666666667</v>
      </c>
      <c r="V2369" s="34">
        <v>0.93333333333333335</v>
      </c>
      <c r="W2369" s="34">
        <v>0.8666666666666667</v>
      </c>
      <c r="X2369" s="34">
        <v>0.76666666666666672</v>
      </c>
      <c r="Y2369" s="34">
        <v>0.9</v>
      </c>
      <c r="Z2369" s="34">
        <v>0.96666666666666667</v>
      </c>
      <c r="AA2369" s="34">
        <v>0.90833333333333333</v>
      </c>
    </row>
    <row r="2370" spans="1:27" ht="15.75" customHeight="1" x14ac:dyDescent="0.25">
      <c r="A2370" s="34">
        <v>44167010</v>
      </c>
      <c r="B2370" s="34">
        <v>209.8125</v>
      </c>
      <c r="C2370" s="34">
        <v>269.41176470588238</v>
      </c>
      <c r="D2370" s="34">
        <v>345.1875</v>
      </c>
      <c r="E2370" s="34">
        <v>358.35714285714283</v>
      </c>
      <c r="F2370" s="34">
        <v>389.05555555555554</v>
      </c>
      <c r="G2370" s="34">
        <v>379.76470588235293</v>
      </c>
      <c r="H2370" s="34">
        <v>316.71428571428572</v>
      </c>
      <c r="I2370" s="34">
        <v>227</v>
      </c>
      <c r="J2370" s="34">
        <v>243.95</v>
      </c>
      <c r="K2370" s="34">
        <v>227.84615384615384</v>
      </c>
      <c r="L2370" s="34">
        <v>237.63636363636363</v>
      </c>
      <c r="M2370" s="34">
        <v>276.88888888888891</v>
      </c>
      <c r="N2370" s="34">
        <v>201</v>
      </c>
      <c r="O2370" s="34">
        <v>0.53333333333333333</v>
      </c>
      <c r="P2370" s="34">
        <v>0.56666666666666665</v>
      </c>
      <c r="Q2370" s="34">
        <v>0.53333333333333333</v>
      </c>
      <c r="R2370" s="34">
        <v>0.46666666666666667</v>
      </c>
      <c r="S2370" s="34">
        <v>0.6</v>
      </c>
      <c r="T2370" s="34">
        <v>0.56666666666666665</v>
      </c>
      <c r="U2370" s="34">
        <v>0.7</v>
      </c>
      <c r="V2370" s="34">
        <v>0.66666666666666663</v>
      </c>
      <c r="W2370" s="34">
        <v>0.66666666666666663</v>
      </c>
      <c r="X2370" s="34">
        <v>0.43333333333333335</v>
      </c>
      <c r="Y2370" s="34">
        <v>0.36666666666666664</v>
      </c>
      <c r="Z2370" s="34">
        <v>0.6</v>
      </c>
      <c r="AA2370" s="34">
        <v>0.55833333333333335</v>
      </c>
    </row>
    <row r="2371" spans="1:27" ht="15.75" customHeight="1" x14ac:dyDescent="0.25">
      <c r="A2371" s="34">
        <v>44167020</v>
      </c>
      <c r="B2371" s="34">
        <v>258.80769230769232</v>
      </c>
      <c r="C2371" s="34">
        <v>312.41666666666669</v>
      </c>
      <c r="D2371" s="34">
        <v>403.92</v>
      </c>
      <c r="E2371" s="34">
        <v>394.86956521739131</v>
      </c>
      <c r="F2371" s="34">
        <v>419.34615384615387</v>
      </c>
      <c r="G2371" s="34">
        <v>376.76923076923077</v>
      </c>
      <c r="H2371" s="34">
        <v>295.11111111111109</v>
      </c>
      <c r="I2371" s="34">
        <v>238.36</v>
      </c>
      <c r="J2371" s="34">
        <v>250.37037037037038</v>
      </c>
      <c r="K2371" s="34">
        <v>258.30769230769232</v>
      </c>
      <c r="L2371" s="34">
        <v>282.18181818181819</v>
      </c>
      <c r="M2371" s="34">
        <v>297.16666666666669</v>
      </c>
      <c r="N2371" s="34">
        <v>301</v>
      </c>
      <c r="O2371" s="34">
        <v>0.8666666666666667</v>
      </c>
      <c r="P2371" s="34">
        <v>0.8</v>
      </c>
      <c r="Q2371" s="34">
        <v>0.83333333333333337</v>
      </c>
      <c r="R2371" s="34">
        <v>0.76666666666666672</v>
      </c>
      <c r="S2371" s="34">
        <v>0.8666666666666667</v>
      </c>
      <c r="T2371" s="34">
        <v>0.8666666666666667</v>
      </c>
      <c r="U2371" s="34">
        <v>0.9</v>
      </c>
      <c r="V2371" s="34">
        <v>0.83333333333333337</v>
      </c>
      <c r="W2371" s="34">
        <v>0.9</v>
      </c>
      <c r="X2371" s="34">
        <v>0.8666666666666667</v>
      </c>
      <c r="Y2371" s="34">
        <v>0.73333333333333328</v>
      </c>
      <c r="Z2371" s="34">
        <v>0.8</v>
      </c>
      <c r="AA2371" s="34">
        <v>0.83611111111111114</v>
      </c>
    </row>
    <row r="2372" spans="1:27" ht="15.75" customHeight="1" x14ac:dyDescent="0.25">
      <c r="A2372" s="34">
        <v>44187010</v>
      </c>
      <c r="B2372" s="34">
        <v>362.15789473684208</v>
      </c>
      <c r="C2372" s="34">
        <v>302.21052631578948</v>
      </c>
      <c r="D2372" s="34">
        <v>361</v>
      </c>
      <c r="E2372" s="34">
        <v>361.55555555555554</v>
      </c>
      <c r="F2372" s="34">
        <v>401.29411764705884</v>
      </c>
      <c r="G2372" s="34">
        <v>334.05</v>
      </c>
      <c r="H2372" s="34">
        <v>339.14285714285717</v>
      </c>
      <c r="I2372" s="34">
        <v>257.22105263157891</v>
      </c>
      <c r="J2372" s="34">
        <v>223.57894736842104</v>
      </c>
      <c r="K2372" s="34">
        <v>292.85714285714283</v>
      </c>
      <c r="L2372" s="34">
        <v>320.11764705882354</v>
      </c>
      <c r="M2372" s="34">
        <v>303.41176470588238</v>
      </c>
      <c r="N2372" s="34">
        <v>223</v>
      </c>
      <c r="O2372" s="34">
        <v>0.6333333333333333</v>
      </c>
      <c r="P2372" s="34">
        <v>0.6333333333333333</v>
      </c>
      <c r="Q2372" s="34">
        <v>0.53333333333333333</v>
      </c>
      <c r="R2372" s="34">
        <v>0.6</v>
      </c>
      <c r="S2372" s="34">
        <v>0.56666666666666665</v>
      </c>
      <c r="T2372" s="34">
        <v>0.66666666666666663</v>
      </c>
      <c r="U2372" s="34">
        <v>0.7</v>
      </c>
      <c r="V2372" s="34">
        <v>0.6333333333333333</v>
      </c>
      <c r="W2372" s="34">
        <v>0.6333333333333333</v>
      </c>
      <c r="X2372" s="34">
        <v>0.7</v>
      </c>
      <c r="Y2372" s="34">
        <v>0.56666666666666665</v>
      </c>
      <c r="Z2372" s="34">
        <v>0.56666666666666665</v>
      </c>
      <c r="AA2372" s="34">
        <v>0.61944444444444446</v>
      </c>
    </row>
    <row r="2373" spans="1:27" ht="15.75" customHeight="1" x14ac:dyDescent="0.25">
      <c r="A2373" s="34">
        <v>44187020</v>
      </c>
      <c r="B2373" s="34">
        <v>327.61851851851856</v>
      </c>
      <c r="C2373" s="34">
        <v>343.55925925925925</v>
      </c>
      <c r="D2373" s="34">
        <v>435.13599999999997</v>
      </c>
      <c r="E2373" s="34">
        <v>449.32307692307688</v>
      </c>
      <c r="F2373" s="34">
        <v>462.464</v>
      </c>
      <c r="G2373" s="34">
        <v>364.75925925925924</v>
      </c>
      <c r="H2373" s="34">
        <v>332.15555555555557</v>
      </c>
      <c r="I2373" s="34">
        <v>330.02500000000003</v>
      </c>
      <c r="J2373" s="34">
        <v>256.54583333333335</v>
      </c>
      <c r="K2373" s="34">
        <v>258.24074074074076</v>
      </c>
      <c r="L2373" s="34">
        <v>296.10384615384612</v>
      </c>
      <c r="M2373" s="34">
        <v>315.10384615384618</v>
      </c>
      <c r="N2373" s="34">
        <v>315</v>
      </c>
      <c r="O2373" s="34">
        <v>0.9</v>
      </c>
      <c r="P2373" s="34">
        <v>0.9</v>
      </c>
      <c r="Q2373" s="34">
        <v>0.83333333333333337</v>
      </c>
      <c r="R2373" s="34">
        <v>0.8666666666666667</v>
      </c>
      <c r="S2373" s="34">
        <v>0.83333333333333337</v>
      </c>
      <c r="T2373" s="34">
        <v>0.9</v>
      </c>
      <c r="U2373" s="34">
        <v>0.9</v>
      </c>
      <c r="V2373" s="34">
        <v>0.93333333333333335</v>
      </c>
      <c r="W2373" s="34">
        <v>0.8</v>
      </c>
      <c r="X2373" s="34">
        <v>0.9</v>
      </c>
      <c r="Y2373" s="34">
        <v>0.8666666666666667</v>
      </c>
      <c r="Z2373" s="34">
        <v>0.8666666666666667</v>
      </c>
      <c r="AA2373" s="34">
        <v>0.875</v>
      </c>
    </row>
    <row r="2374" spans="1:27" ht="15.75" customHeight="1" x14ac:dyDescent="0.25">
      <c r="A2374" s="34">
        <v>44187030</v>
      </c>
      <c r="B2374" s="34">
        <v>354.27407407407406</v>
      </c>
      <c r="C2374" s="34">
        <v>347.74444444444441</v>
      </c>
      <c r="D2374" s="34">
        <v>411.66800000000001</v>
      </c>
      <c r="E2374" s="34">
        <v>421.02500000000003</v>
      </c>
      <c r="F2374" s="34">
        <v>411.40370370370368</v>
      </c>
      <c r="G2374" s="34">
        <v>326.00769230769231</v>
      </c>
      <c r="H2374" s="34">
        <v>322.61600000000004</v>
      </c>
      <c r="I2374" s="34">
        <v>307.40357142857141</v>
      </c>
      <c r="J2374" s="34">
        <v>264.92592592592592</v>
      </c>
      <c r="K2374" s="34">
        <v>314.7</v>
      </c>
      <c r="L2374" s="34">
        <v>320.06400000000002</v>
      </c>
      <c r="M2374" s="34">
        <v>380.03043478260872</v>
      </c>
      <c r="N2374" s="34">
        <v>316</v>
      </c>
      <c r="O2374" s="34">
        <v>0.9</v>
      </c>
      <c r="P2374" s="34">
        <v>0.9</v>
      </c>
      <c r="Q2374" s="34">
        <v>0.83333333333333337</v>
      </c>
      <c r="R2374" s="34">
        <v>0.93333333333333335</v>
      </c>
      <c r="S2374" s="34">
        <v>0.9</v>
      </c>
      <c r="T2374" s="34">
        <v>0.8666666666666667</v>
      </c>
      <c r="U2374" s="34">
        <v>0.83333333333333337</v>
      </c>
      <c r="V2374" s="34">
        <v>0.93333333333333335</v>
      </c>
      <c r="W2374" s="34">
        <v>0.9</v>
      </c>
      <c r="X2374" s="34">
        <v>0.93333333333333335</v>
      </c>
      <c r="Y2374" s="34">
        <v>0.83333333333333337</v>
      </c>
      <c r="Z2374" s="34">
        <v>0.76666666666666672</v>
      </c>
      <c r="AA2374" s="34">
        <v>0.87777777777777777</v>
      </c>
    </row>
    <row r="2375" spans="1:27" ht="15.75" customHeight="1" x14ac:dyDescent="0.25">
      <c r="A2375" s="34">
        <v>44197010</v>
      </c>
      <c r="B2375" s="34">
        <v>318.33333333333331</v>
      </c>
      <c r="C2375" s="34">
        <v>358.5</v>
      </c>
      <c r="D2375" s="34">
        <v>417.83333333333331</v>
      </c>
      <c r="E2375" s="34">
        <v>491.83333333333331</v>
      </c>
      <c r="F2375" s="34">
        <v>330.6</v>
      </c>
      <c r="G2375" s="34">
        <v>391.83333333333331</v>
      </c>
      <c r="H2375" s="34">
        <v>298.39999999999998</v>
      </c>
      <c r="I2375" s="34">
        <v>258.66666666666669</v>
      </c>
      <c r="J2375" s="34">
        <v>236.86666666666667</v>
      </c>
      <c r="K2375" s="34">
        <v>285.66666666666669</v>
      </c>
      <c r="L2375" s="34">
        <v>304.5</v>
      </c>
      <c r="M2375" s="34">
        <v>331</v>
      </c>
      <c r="N2375" s="34">
        <v>69</v>
      </c>
      <c r="O2375" s="34">
        <v>0.2</v>
      </c>
      <c r="P2375" s="34">
        <v>0.2</v>
      </c>
      <c r="Q2375" s="34">
        <v>0.2</v>
      </c>
      <c r="R2375" s="34">
        <v>0.2</v>
      </c>
      <c r="S2375" s="34">
        <v>0.16666666666666666</v>
      </c>
      <c r="T2375" s="34">
        <v>0.2</v>
      </c>
      <c r="U2375" s="34">
        <v>0.16666666666666666</v>
      </c>
      <c r="V2375" s="34">
        <v>0.2</v>
      </c>
      <c r="W2375" s="34">
        <v>0.2</v>
      </c>
      <c r="X2375" s="34">
        <v>0.2</v>
      </c>
      <c r="Y2375" s="34">
        <v>0.2</v>
      </c>
      <c r="Z2375" s="34">
        <v>0.16666666666666666</v>
      </c>
      <c r="AA2375" s="34">
        <v>0.19166666666666668</v>
      </c>
    </row>
    <row r="2376" spans="1:27" ht="15.75" customHeight="1" x14ac:dyDescent="0.25">
      <c r="A2376" s="34">
        <v>46015020</v>
      </c>
      <c r="B2376" s="34">
        <v>66.900000000000006</v>
      </c>
      <c r="C2376" s="34">
        <v>135.90833333333333</v>
      </c>
      <c r="D2376" s="34">
        <v>271.19545454545448</v>
      </c>
      <c r="E2376" s="34">
        <v>332.68095238095236</v>
      </c>
      <c r="F2376" s="34">
        <v>347.59000000000003</v>
      </c>
      <c r="G2376" s="34">
        <v>374.87058823529406</v>
      </c>
      <c r="H2376" s="34">
        <v>287.46153846153845</v>
      </c>
      <c r="I2376" s="34">
        <v>216.25263157894739</v>
      </c>
      <c r="J2376" s="34">
        <v>234.57391304347829</v>
      </c>
      <c r="K2376" s="34">
        <v>268.22777777777782</v>
      </c>
      <c r="L2376" s="34">
        <v>156.68333333333334</v>
      </c>
      <c r="M2376" s="34">
        <v>77.185000000000002</v>
      </c>
      <c r="N2376" s="34">
        <v>242</v>
      </c>
      <c r="O2376" s="34">
        <v>0.7</v>
      </c>
      <c r="P2376" s="34">
        <v>0.8</v>
      </c>
      <c r="Q2376" s="34">
        <v>0.73333333333333328</v>
      </c>
      <c r="R2376" s="34">
        <v>0.7</v>
      </c>
      <c r="S2376" s="34">
        <v>0.66666666666666663</v>
      </c>
      <c r="T2376" s="34">
        <v>0.56666666666666665</v>
      </c>
      <c r="U2376" s="34">
        <v>0.43333333333333335</v>
      </c>
      <c r="V2376" s="34">
        <v>0.6333333333333333</v>
      </c>
      <c r="W2376" s="34">
        <v>0.76666666666666672</v>
      </c>
      <c r="X2376" s="34">
        <v>0.6</v>
      </c>
      <c r="Y2376" s="34">
        <v>0.8</v>
      </c>
      <c r="Z2376" s="34">
        <v>0.66666666666666663</v>
      </c>
      <c r="AA2376" s="34">
        <v>0.67222222222222228</v>
      </c>
    </row>
    <row r="2377" spans="1:27" ht="15.75" customHeight="1" x14ac:dyDescent="0.25">
      <c r="A2377" s="34">
        <v>46015030</v>
      </c>
      <c r="B2377" s="34">
        <v>49.01</v>
      </c>
      <c r="C2377" s="34">
        <v>98.527272727272702</v>
      </c>
      <c r="D2377" s="34">
        <v>228.98461538461541</v>
      </c>
      <c r="E2377" s="34">
        <v>349.07272727272726</v>
      </c>
      <c r="F2377" s="34">
        <v>365.5</v>
      </c>
      <c r="G2377" s="34">
        <v>362.17500000000001</v>
      </c>
      <c r="H2377" s="34">
        <v>296.83076923076925</v>
      </c>
      <c r="I2377" s="34">
        <v>211.6181818181818</v>
      </c>
      <c r="J2377" s="34">
        <v>217.65</v>
      </c>
      <c r="K2377" s="34">
        <v>209.93636363636367</v>
      </c>
      <c r="L2377" s="34">
        <v>152.58181818181819</v>
      </c>
      <c r="M2377" s="34">
        <v>68.7</v>
      </c>
      <c r="N2377" s="34">
        <v>136</v>
      </c>
      <c r="O2377" s="34">
        <v>0.33333333333333331</v>
      </c>
      <c r="P2377" s="34">
        <v>0.36666666666666664</v>
      </c>
      <c r="Q2377" s="34">
        <v>0.43333333333333335</v>
      </c>
      <c r="R2377" s="34">
        <v>0.36666666666666664</v>
      </c>
      <c r="S2377" s="34">
        <v>0.36666666666666664</v>
      </c>
      <c r="T2377" s="34">
        <v>0.4</v>
      </c>
      <c r="U2377" s="34">
        <v>0.43333333333333335</v>
      </c>
      <c r="V2377" s="34">
        <v>0.36666666666666664</v>
      </c>
      <c r="W2377" s="34">
        <v>0.4</v>
      </c>
      <c r="X2377" s="34">
        <v>0.36666666666666664</v>
      </c>
      <c r="Y2377" s="34">
        <v>0.36666666666666664</v>
      </c>
      <c r="Z2377" s="34">
        <v>0.33333333333333331</v>
      </c>
      <c r="AA2377" s="34">
        <v>0.37777777777777777</v>
      </c>
    </row>
    <row r="2378" spans="1:27" ht="15.75" customHeight="1" x14ac:dyDescent="0.25">
      <c r="A2378" s="34">
        <v>46035010</v>
      </c>
      <c r="B2378" s="34">
        <v>76.461538461538467</v>
      </c>
      <c r="C2378" s="34">
        <v>140.62592592592594</v>
      </c>
      <c r="D2378" s="34">
        <v>305.99615384615379</v>
      </c>
      <c r="E2378" s="34">
        <v>432.31785714285718</v>
      </c>
      <c r="F2378" s="34">
        <v>407</v>
      </c>
      <c r="G2378" s="34">
        <v>360.97037037037035</v>
      </c>
      <c r="H2378" s="34">
        <v>304.61428571428581</v>
      </c>
      <c r="I2378" s="34">
        <v>213.58399999999995</v>
      </c>
      <c r="J2378" s="34">
        <v>228.29655172413791</v>
      </c>
      <c r="K2378" s="34">
        <v>268.00000000000006</v>
      </c>
      <c r="L2378" s="34">
        <v>216.34333333333333</v>
      </c>
      <c r="M2378" s="34">
        <v>108.90370370370371</v>
      </c>
      <c r="N2378" s="34">
        <v>326</v>
      </c>
      <c r="O2378" s="34">
        <v>0.8666666666666667</v>
      </c>
      <c r="P2378" s="34">
        <v>0.9</v>
      </c>
      <c r="Q2378" s="34">
        <v>0.8666666666666667</v>
      </c>
      <c r="R2378" s="34">
        <v>0.93333333333333335</v>
      </c>
      <c r="S2378" s="34">
        <v>0.8</v>
      </c>
      <c r="T2378" s="34">
        <v>0.9</v>
      </c>
      <c r="U2378" s="34">
        <v>0.93333333333333335</v>
      </c>
      <c r="V2378" s="34">
        <v>0.83333333333333337</v>
      </c>
      <c r="W2378" s="34">
        <v>0.96666666666666667</v>
      </c>
      <c r="X2378" s="34">
        <v>0.96666666666666667</v>
      </c>
      <c r="Y2378" s="34">
        <v>1</v>
      </c>
      <c r="Z2378" s="34">
        <v>0.9</v>
      </c>
      <c r="AA2378" s="34">
        <v>0.90555555555555556</v>
      </c>
    </row>
    <row r="2379" spans="1:27" ht="15.75" customHeight="1" x14ac:dyDescent="0.25">
      <c r="A2379" s="34">
        <v>46035020</v>
      </c>
      <c r="B2379" s="34">
        <v>120.09333333333335</v>
      </c>
      <c r="C2379" s="34">
        <v>167.30666666666667</v>
      </c>
      <c r="D2379" s="34">
        <v>429.64666666666665</v>
      </c>
      <c r="E2379" s="34">
        <v>495.63333333333333</v>
      </c>
      <c r="F2379" s="34">
        <v>580.95555555555552</v>
      </c>
      <c r="G2379" s="34">
        <v>488.05882352941177</v>
      </c>
      <c r="H2379" s="34">
        <v>390.78750000000002</v>
      </c>
      <c r="I2379" s="34">
        <v>307.01249999999999</v>
      </c>
      <c r="J2379" s="34">
        <v>358.99374999999998</v>
      </c>
      <c r="K2379" s="34">
        <v>351.25333333333333</v>
      </c>
      <c r="L2379" s="34">
        <v>272.35624999999993</v>
      </c>
      <c r="M2379" s="34">
        <v>156.66428571428565</v>
      </c>
      <c r="N2379" s="34">
        <v>188</v>
      </c>
      <c r="O2379" s="34">
        <v>0.5</v>
      </c>
      <c r="P2379" s="34">
        <v>0.5</v>
      </c>
      <c r="Q2379" s="34">
        <v>0.5</v>
      </c>
      <c r="R2379" s="34">
        <v>0.5</v>
      </c>
      <c r="S2379" s="34">
        <v>0.6</v>
      </c>
      <c r="T2379" s="34">
        <v>0.56666666666666665</v>
      </c>
      <c r="U2379" s="34">
        <v>0.53333333333333333</v>
      </c>
      <c r="V2379" s="34">
        <v>0.53333333333333333</v>
      </c>
      <c r="W2379" s="34">
        <v>0.53333333333333333</v>
      </c>
      <c r="X2379" s="34">
        <v>0.5</v>
      </c>
      <c r="Y2379" s="34">
        <v>0.53333333333333333</v>
      </c>
      <c r="Z2379" s="34">
        <v>0.46666666666666667</v>
      </c>
      <c r="AA2379" s="34">
        <v>0.52222222222222225</v>
      </c>
    </row>
    <row r="2380" spans="1:27" ht="15.75" customHeight="1" x14ac:dyDescent="0.25">
      <c r="A2380" s="34">
        <v>46040010</v>
      </c>
      <c r="B2380" s="34">
        <v>92.221739130434798</v>
      </c>
      <c r="C2380" s="34">
        <v>156.46538461538461</v>
      </c>
      <c r="D2380" s="34">
        <v>330.11</v>
      </c>
      <c r="E2380" s="34">
        <v>369.89130434782606</v>
      </c>
      <c r="F2380" s="34">
        <v>338.60833333333335</v>
      </c>
      <c r="G2380" s="34">
        <v>373.4</v>
      </c>
      <c r="H2380" s="34">
        <v>306.21600000000001</v>
      </c>
      <c r="I2380" s="34">
        <v>237.72</v>
      </c>
      <c r="J2380" s="34">
        <v>212.82</v>
      </c>
      <c r="K2380" s="34">
        <v>230.93478260869566</v>
      </c>
      <c r="L2380" s="34">
        <v>215.52173913043478</v>
      </c>
      <c r="M2380" s="34">
        <v>124.28260869565217</v>
      </c>
      <c r="N2380" s="34">
        <v>282</v>
      </c>
      <c r="O2380" s="34">
        <v>0.76666666666666672</v>
      </c>
      <c r="P2380" s="34">
        <v>0.8666666666666667</v>
      </c>
      <c r="Q2380" s="34">
        <v>0.66666666666666663</v>
      </c>
      <c r="R2380" s="34">
        <v>0.76666666666666672</v>
      </c>
      <c r="S2380" s="34">
        <v>0.8</v>
      </c>
      <c r="T2380" s="34">
        <v>0.73333333333333328</v>
      </c>
      <c r="U2380" s="34">
        <v>0.83333333333333337</v>
      </c>
      <c r="V2380" s="34">
        <v>0.83333333333333337</v>
      </c>
      <c r="W2380" s="34">
        <v>0.83333333333333337</v>
      </c>
      <c r="X2380" s="34">
        <v>0.76666666666666672</v>
      </c>
      <c r="Y2380" s="34">
        <v>0.76666666666666672</v>
      </c>
      <c r="Z2380" s="34">
        <v>0.76666666666666672</v>
      </c>
      <c r="AA2380" s="34">
        <v>0.78333333333333333</v>
      </c>
    </row>
    <row r="2381" spans="1:27" ht="15.75" customHeight="1" x14ac:dyDescent="0.25">
      <c r="A2381" s="34">
        <v>46045010</v>
      </c>
      <c r="B2381" s="34">
        <v>93.54285714285713</v>
      </c>
      <c r="C2381" s="34">
        <v>183.14285714285714</v>
      </c>
      <c r="D2381" s="34">
        <v>209.25</v>
      </c>
      <c r="E2381" s="34">
        <v>407.05</v>
      </c>
      <c r="F2381" s="34">
        <v>387.17500000000001</v>
      </c>
      <c r="G2381" s="34">
        <v>362.68</v>
      </c>
      <c r="H2381" s="34">
        <v>296.95</v>
      </c>
      <c r="I2381" s="34">
        <v>247.16249999999999</v>
      </c>
      <c r="J2381" s="34">
        <v>170.27499999999998</v>
      </c>
      <c r="K2381" s="34">
        <v>185.1</v>
      </c>
      <c r="L2381" s="34">
        <v>150.07499999999999</v>
      </c>
      <c r="M2381" s="34">
        <v>95.657142857142858</v>
      </c>
      <c r="N2381" s="34">
        <v>70</v>
      </c>
      <c r="O2381" s="34">
        <v>0.23333333333333334</v>
      </c>
      <c r="P2381" s="34">
        <v>0.23333333333333334</v>
      </c>
      <c r="Q2381" s="34">
        <v>0.13333333333333333</v>
      </c>
      <c r="R2381" s="34">
        <v>0.13333333333333333</v>
      </c>
      <c r="S2381" s="34">
        <v>0.13333333333333333</v>
      </c>
      <c r="T2381" s="34">
        <v>0.16666666666666666</v>
      </c>
      <c r="U2381" s="34">
        <v>0.2</v>
      </c>
      <c r="V2381" s="34">
        <v>0.26666666666666666</v>
      </c>
      <c r="W2381" s="34">
        <v>0.13333333333333333</v>
      </c>
      <c r="X2381" s="34">
        <v>0.2</v>
      </c>
      <c r="Y2381" s="34">
        <v>0.26666666666666666</v>
      </c>
      <c r="Z2381" s="34">
        <v>0.23333333333333334</v>
      </c>
      <c r="AA2381" s="34">
        <v>0.19444444444444445</v>
      </c>
    </row>
    <row r="2382" spans="1:27" ht="15.75" customHeight="1" x14ac:dyDescent="0.25">
      <c r="A2382" s="34">
        <v>47010020</v>
      </c>
      <c r="B2382" s="34">
        <v>106.17333333333332</v>
      </c>
      <c r="C2382" s="34">
        <v>109.92142857142856</v>
      </c>
      <c r="D2382" s="34">
        <v>140.86785714285713</v>
      </c>
      <c r="E2382" s="34">
        <v>161.21785714285716</v>
      </c>
      <c r="F2382" s="34">
        <v>199.07333333333335</v>
      </c>
      <c r="G2382" s="34">
        <v>226.71034482758623</v>
      </c>
      <c r="H2382" s="34">
        <v>234.96206896551726</v>
      </c>
      <c r="I2382" s="34">
        <v>171.14827586206897</v>
      </c>
      <c r="J2382" s="34">
        <v>133.70344827586206</v>
      </c>
      <c r="K2382" s="34">
        <v>105.95384615384616</v>
      </c>
      <c r="L2382" s="34">
        <v>102.26666666666668</v>
      </c>
      <c r="M2382" s="34">
        <v>117.79285714285716</v>
      </c>
      <c r="N2382" s="34">
        <v>341</v>
      </c>
      <c r="O2382" s="34">
        <v>1</v>
      </c>
      <c r="P2382" s="34">
        <v>0.93333333333333335</v>
      </c>
      <c r="Q2382" s="34">
        <v>0.93333333333333335</v>
      </c>
      <c r="R2382" s="34">
        <v>0.93333333333333335</v>
      </c>
      <c r="S2382" s="34">
        <v>1</v>
      </c>
      <c r="T2382" s="34">
        <v>0.96666666666666667</v>
      </c>
      <c r="U2382" s="34">
        <v>0.96666666666666667</v>
      </c>
      <c r="V2382" s="34">
        <v>0.96666666666666667</v>
      </c>
      <c r="W2382" s="34">
        <v>0.96666666666666667</v>
      </c>
      <c r="X2382" s="34">
        <v>0.8666666666666667</v>
      </c>
      <c r="Y2382" s="34">
        <v>0.9</v>
      </c>
      <c r="Z2382" s="34">
        <v>0.93333333333333335</v>
      </c>
      <c r="AA2382" s="34">
        <v>0.94722222222222219</v>
      </c>
    </row>
    <row r="2383" spans="1:27" ht="15.75" customHeight="1" x14ac:dyDescent="0.25">
      <c r="A2383" s="34">
        <v>47010030</v>
      </c>
      <c r="B2383" s="34">
        <v>214.25666666666669</v>
      </c>
      <c r="C2383" s="34">
        <v>246.67241379310346</v>
      </c>
      <c r="D2383" s="34">
        <v>350.33448275862071</v>
      </c>
      <c r="E2383" s="34">
        <v>389.14333333333332</v>
      </c>
      <c r="F2383" s="34">
        <v>411.35517241379313</v>
      </c>
      <c r="G2383" s="34">
        <v>367.70666666666671</v>
      </c>
      <c r="H2383" s="34">
        <v>319.95666666666659</v>
      </c>
      <c r="I2383" s="34">
        <v>216.51071428571427</v>
      </c>
      <c r="J2383" s="34">
        <v>239.90666666666667</v>
      </c>
      <c r="K2383" s="34">
        <v>279.61379310344824</v>
      </c>
      <c r="L2383" s="34">
        <v>349.00714285714281</v>
      </c>
      <c r="M2383" s="34">
        <v>244.14827586206894</v>
      </c>
      <c r="N2383" s="34">
        <v>351</v>
      </c>
      <c r="O2383" s="34">
        <v>1</v>
      </c>
      <c r="P2383" s="34">
        <v>0.96666666666666667</v>
      </c>
      <c r="Q2383" s="34">
        <v>0.96666666666666667</v>
      </c>
      <c r="R2383" s="34">
        <v>1</v>
      </c>
      <c r="S2383" s="34">
        <v>0.96666666666666667</v>
      </c>
      <c r="T2383" s="34">
        <v>1</v>
      </c>
      <c r="U2383" s="34">
        <v>1</v>
      </c>
      <c r="V2383" s="34">
        <v>0.93333333333333335</v>
      </c>
      <c r="W2383" s="34">
        <v>1</v>
      </c>
      <c r="X2383" s="34">
        <v>0.96666666666666667</v>
      </c>
      <c r="Y2383" s="34">
        <v>0.93333333333333335</v>
      </c>
      <c r="Z2383" s="34">
        <v>0.96666666666666667</v>
      </c>
      <c r="AA2383" s="34">
        <v>0.97499999999999998</v>
      </c>
    </row>
    <row r="2384" spans="1:27" ht="15.75" customHeight="1" x14ac:dyDescent="0.25">
      <c r="A2384" s="34">
        <v>47010040</v>
      </c>
      <c r="B2384" s="34" t="s">
        <v>1930</v>
      </c>
      <c r="C2384" s="34" t="s">
        <v>1930</v>
      </c>
      <c r="D2384" s="34" t="s">
        <v>1930</v>
      </c>
      <c r="E2384" s="34" t="s">
        <v>1930</v>
      </c>
      <c r="F2384" s="34" t="s">
        <v>1930</v>
      </c>
      <c r="G2384" s="34" t="s">
        <v>1930</v>
      </c>
      <c r="H2384" s="34" t="s">
        <v>1930</v>
      </c>
      <c r="I2384" s="34" t="s">
        <v>1930</v>
      </c>
      <c r="J2384" s="34" t="s">
        <v>1930</v>
      </c>
      <c r="K2384" s="34" t="s">
        <v>1930</v>
      </c>
      <c r="L2384" s="34">
        <v>82</v>
      </c>
      <c r="M2384" s="34" t="s">
        <v>1930</v>
      </c>
      <c r="N2384" s="34">
        <v>1</v>
      </c>
      <c r="O2384" s="34">
        <v>0</v>
      </c>
      <c r="P2384" s="34">
        <v>0</v>
      </c>
      <c r="Q2384" s="34">
        <v>0</v>
      </c>
      <c r="R2384" s="34">
        <v>0</v>
      </c>
      <c r="S2384" s="34">
        <v>0</v>
      </c>
      <c r="T2384" s="34">
        <v>0</v>
      </c>
      <c r="U2384" s="34">
        <v>0</v>
      </c>
      <c r="V2384" s="34">
        <v>0</v>
      </c>
      <c r="W2384" s="34">
        <v>0</v>
      </c>
      <c r="X2384" s="34">
        <v>0</v>
      </c>
      <c r="Y2384" s="34">
        <v>3.3333333333333333E-2</v>
      </c>
      <c r="Z2384" s="34">
        <v>0</v>
      </c>
      <c r="AA2384" s="34">
        <v>2.7777777777777779E-3</v>
      </c>
    </row>
    <row r="2385" spans="1:27" ht="15.75" customHeight="1" x14ac:dyDescent="0.25">
      <c r="A2385" s="34">
        <v>47010050</v>
      </c>
      <c r="B2385" s="34">
        <v>121.08333333333334</v>
      </c>
      <c r="C2385" s="34">
        <v>134.7103448275862</v>
      </c>
      <c r="D2385" s="34">
        <v>190.83793103448278</v>
      </c>
      <c r="E2385" s="34">
        <v>223.35333333333332</v>
      </c>
      <c r="F2385" s="34">
        <v>300.73999999999995</v>
      </c>
      <c r="G2385" s="34">
        <v>452.04666666666674</v>
      </c>
      <c r="H2385" s="34">
        <v>493.1666666666668</v>
      </c>
      <c r="I2385" s="34">
        <v>350.03928571428565</v>
      </c>
      <c r="J2385" s="34">
        <v>205.1</v>
      </c>
      <c r="K2385" s="34">
        <v>146.49333333333331</v>
      </c>
      <c r="L2385" s="34">
        <v>129.8678571428571</v>
      </c>
      <c r="M2385" s="34">
        <v>139.98275862068965</v>
      </c>
      <c r="N2385" s="34">
        <v>352</v>
      </c>
      <c r="O2385" s="34">
        <v>1</v>
      </c>
      <c r="P2385" s="34">
        <v>0.96666666666666667</v>
      </c>
      <c r="Q2385" s="34">
        <v>0.96666666666666667</v>
      </c>
      <c r="R2385" s="34">
        <v>1</v>
      </c>
      <c r="S2385" s="34">
        <v>1</v>
      </c>
      <c r="T2385" s="34">
        <v>1</v>
      </c>
      <c r="U2385" s="34">
        <v>1</v>
      </c>
      <c r="V2385" s="34">
        <v>0.93333333333333335</v>
      </c>
      <c r="W2385" s="34">
        <v>0.96666666666666667</v>
      </c>
      <c r="X2385" s="34">
        <v>1</v>
      </c>
      <c r="Y2385" s="34">
        <v>0.93333333333333335</v>
      </c>
      <c r="Z2385" s="34">
        <v>0.96666666666666667</v>
      </c>
      <c r="AA2385" s="34">
        <v>0.97777777777777775</v>
      </c>
    </row>
    <row r="2386" spans="1:27" ht="15.75" customHeight="1" x14ac:dyDescent="0.25">
      <c r="A2386" s="34">
        <v>47010060</v>
      </c>
      <c r="B2386" s="34">
        <v>83.75333333333333</v>
      </c>
      <c r="C2386" s="34">
        <v>87.743750000000006</v>
      </c>
      <c r="D2386" s="34">
        <v>105.28571428571429</v>
      </c>
      <c r="E2386" s="34">
        <v>135.05333333333334</v>
      </c>
      <c r="F2386" s="34">
        <v>150.73124999999999</v>
      </c>
      <c r="G2386" s="34">
        <v>149.52666666666667</v>
      </c>
      <c r="H2386" s="34">
        <v>153.88</v>
      </c>
      <c r="I2386" s="34">
        <v>117.01428571428572</v>
      </c>
      <c r="J2386" s="34">
        <v>84.928571428571431</v>
      </c>
      <c r="K2386" s="34">
        <v>70.33846153846153</v>
      </c>
      <c r="L2386" s="34">
        <v>107.8</v>
      </c>
      <c r="M2386" s="34">
        <v>91.306666666666658</v>
      </c>
      <c r="N2386" s="34">
        <v>177</v>
      </c>
      <c r="O2386" s="34">
        <v>0.5</v>
      </c>
      <c r="P2386" s="34">
        <v>0.53333333333333333</v>
      </c>
      <c r="Q2386" s="34">
        <v>0.46666666666666667</v>
      </c>
      <c r="R2386" s="34">
        <v>0.5</v>
      </c>
      <c r="S2386" s="34">
        <v>0.53333333333333333</v>
      </c>
      <c r="T2386" s="34">
        <v>0.5</v>
      </c>
      <c r="U2386" s="34">
        <v>0.5</v>
      </c>
      <c r="V2386" s="34">
        <v>0.46666666666666667</v>
      </c>
      <c r="W2386" s="34">
        <v>0.46666666666666667</v>
      </c>
      <c r="X2386" s="34">
        <v>0.43333333333333335</v>
      </c>
      <c r="Y2386" s="34">
        <v>0.5</v>
      </c>
      <c r="Z2386" s="34">
        <v>0.5</v>
      </c>
      <c r="AA2386" s="34">
        <v>0.49166666666666664</v>
      </c>
    </row>
    <row r="2387" spans="1:27" ht="15.75" customHeight="1" x14ac:dyDescent="0.25">
      <c r="A2387" s="34">
        <v>47010080</v>
      </c>
      <c r="B2387" s="34">
        <v>99.727272727272734</v>
      </c>
      <c r="C2387" s="34">
        <v>122.90909090909091</v>
      </c>
      <c r="D2387" s="34">
        <v>119.4</v>
      </c>
      <c r="E2387" s="34">
        <v>166.7</v>
      </c>
      <c r="F2387" s="34">
        <v>214.33333333333334</v>
      </c>
      <c r="G2387" s="34">
        <v>249.92</v>
      </c>
      <c r="H2387" s="34">
        <v>212.29090909090908</v>
      </c>
      <c r="I2387" s="34">
        <v>141.97</v>
      </c>
      <c r="J2387" s="34">
        <v>105.49000000000001</v>
      </c>
      <c r="K2387" s="34">
        <v>70.512500000000003</v>
      </c>
      <c r="L2387" s="34">
        <v>70.277777777777771</v>
      </c>
      <c r="M2387" s="34">
        <v>76.433333333333337</v>
      </c>
      <c r="N2387" s="34">
        <v>118</v>
      </c>
      <c r="O2387" s="34">
        <v>0.36666666666666664</v>
      </c>
      <c r="P2387" s="34">
        <v>0.36666666666666664</v>
      </c>
      <c r="Q2387" s="34">
        <v>0.33333333333333331</v>
      </c>
      <c r="R2387" s="34">
        <v>0.33333333333333331</v>
      </c>
      <c r="S2387" s="34">
        <v>0.3</v>
      </c>
      <c r="T2387" s="34">
        <v>0.33333333333333331</v>
      </c>
      <c r="U2387" s="34">
        <v>0.36666666666666664</v>
      </c>
      <c r="V2387" s="34">
        <v>0.33333333333333331</v>
      </c>
      <c r="W2387" s="34">
        <v>0.33333333333333331</v>
      </c>
      <c r="X2387" s="34">
        <v>0.26666666666666666</v>
      </c>
      <c r="Y2387" s="34">
        <v>0.3</v>
      </c>
      <c r="Z2387" s="34">
        <v>0.3</v>
      </c>
      <c r="AA2387" s="34">
        <v>0.32777777777777778</v>
      </c>
    </row>
    <row r="2388" spans="1:27" ht="15.75" customHeight="1" x14ac:dyDescent="0.25">
      <c r="A2388" s="34">
        <v>47010090</v>
      </c>
      <c r="B2388" s="34">
        <v>113.83214285714287</v>
      </c>
      <c r="C2388" s="34">
        <v>123.05666666666666</v>
      </c>
      <c r="D2388" s="34">
        <v>166.56896551724137</v>
      </c>
      <c r="E2388" s="34">
        <v>214.35384615384618</v>
      </c>
      <c r="F2388" s="34">
        <v>243.15862068965518</v>
      </c>
      <c r="G2388" s="34">
        <v>282.14333333333332</v>
      </c>
      <c r="H2388" s="34">
        <v>291.6035714285714</v>
      </c>
      <c r="I2388" s="34">
        <v>185.97931034482758</v>
      </c>
      <c r="J2388" s="34">
        <v>157.04285714285714</v>
      </c>
      <c r="K2388" s="34">
        <v>122.91428571428571</v>
      </c>
      <c r="L2388" s="34">
        <v>124.16896551724139</v>
      </c>
      <c r="M2388" s="34">
        <v>138.17999999999998</v>
      </c>
      <c r="N2388" s="34">
        <v>344</v>
      </c>
      <c r="O2388" s="34">
        <v>0.93333333333333335</v>
      </c>
      <c r="P2388" s="34">
        <v>1</v>
      </c>
      <c r="Q2388" s="34">
        <v>0.96666666666666667</v>
      </c>
      <c r="R2388" s="34">
        <v>0.8666666666666667</v>
      </c>
      <c r="S2388" s="34">
        <v>0.96666666666666667</v>
      </c>
      <c r="T2388" s="34">
        <v>1</v>
      </c>
      <c r="U2388" s="34">
        <v>0.93333333333333335</v>
      </c>
      <c r="V2388" s="34">
        <v>0.96666666666666667</v>
      </c>
      <c r="W2388" s="34">
        <v>0.93333333333333335</v>
      </c>
      <c r="X2388" s="34">
        <v>0.93333333333333335</v>
      </c>
      <c r="Y2388" s="34">
        <v>0.96666666666666667</v>
      </c>
      <c r="Z2388" s="34">
        <v>1</v>
      </c>
      <c r="AA2388" s="34">
        <v>0.9555555555555556</v>
      </c>
    </row>
    <row r="2389" spans="1:27" ht="15.75" customHeight="1" x14ac:dyDescent="0.25">
      <c r="A2389" s="34">
        <v>47010100</v>
      </c>
      <c r="B2389" s="34">
        <v>56.85</v>
      </c>
      <c r="C2389" s="34">
        <v>71.258333333333326</v>
      </c>
      <c r="D2389" s="34">
        <v>70.536363636363632</v>
      </c>
      <c r="E2389" s="34">
        <v>111.00999999999999</v>
      </c>
      <c r="F2389" s="34">
        <v>153.17272727272729</v>
      </c>
      <c r="G2389" s="34">
        <v>157.97</v>
      </c>
      <c r="H2389" s="34">
        <v>125.45</v>
      </c>
      <c r="I2389" s="34">
        <v>104.56363636363635</v>
      </c>
      <c r="J2389" s="34">
        <v>84.01</v>
      </c>
      <c r="K2389" s="34">
        <v>59.163636363636357</v>
      </c>
      <c r="L2389" s="34">
        <v>58.472727272727276</v>
      </c>
      <c r="M2389" s="34">
        <v>65.239999999999995</v>
      </c>
      <c r="N2389" s="34">
        <v>129</v>
      </c>
      <c r="O2389" s="34">
        <v>0.4</v>
      </c>
      <c r="P2389" s="34">
        <v>0.4</v>
      </c>
      <c r="Q2389" s="34">
        <v>0.36666666666666664</v>
      </c>
      <c r="R2389" s="34">
        <v>0.33333333333333331</v>
      </c>
      <c r="S2389" s="34">
        <v>0.36666666666666664</v>
      </c>
      <c r="T2389" s="34">
        <v>0.33333333333333331</v>
      </c>
      <c r="U2389" s="34">
        <v>0.33333333333333331</v>
      </c>
      <c r="V2389" s="34">
        <v>0.36666666666666664</v>
      </c>
      <c r="W2389" s="34">
        <v>0.33333333333333331</v>
      </c>
      <c r="X2389" s="34">
        <v>0.36666666666666664</v>
      </c>
      <c r="Y2389" s="34">
        <v>0.36666666666666664</v>
      </c>
      <c r="Z2389" s="34">
        <v>0.33333333333333331</v>
      </c>
      <c r="AA2389" s="34">
        <v>0.35833333333333334</v>
      </c>
    </row>
    <row r="2390" spans="1:27" ht="15.75" customHeight="1" x14ac:dyDescent="0.25">
      <c r="A2390" s="34">
        <v>47010110</v>
      </c>
      <c r="B2390" s="34">
        <v>249.37241379310345</v>
      </c>
      <c r="C2390" s="34">
        <v>240.82000000000005</v>
      </c>
      <c r="D2390" s="34">
        <v>353.25</v>
      </c>
      <c r="E2390" s="34">
        <v>459.68518518518505</v>
      </c>
      <c r="F2390" s="34">
        <v>462.20000000000005</v>
      </c>
      <c r="G2390" s="34">
        <v>369.65862068965504</v>
      </c>
      <c r="H2390" s="34">
        <v>303.67142857142863</v>
      </c>
      <c r="I2390" s="34">
        <v>235.54230769230767</v>
      </c>
      <c r="J2390" s="34">
        <v>260.89259259259262</v>
      </c>
      <c r="K2390" s="34">
        <v>288.94615384615383</v>
      </c>
      <c r="L2390" s="34">
        <v>394.91538461538465</v>
      </c>
      <c r="M2390" s="34">
        <v>304.7344827586208</v>
      </c>
      <c r="N2390" s="34">
        <v>331</v>
      </c>
      <c r="O2390" s="34">
        <v>0.96666666666666667</v>
      </c>
      <c r="P2390" s="34">
        <v>1</v>
      </c>
      <c r="Q2390" s="34">
        <v>0.93333333333333335</v>
      </c>
      <c r="R2390" s="34">
        <v>0.9</v>
      </c>
      <c r="S2390" s="34">
        <v>0.8666666666666667</v>
      </c>
      <c r="T2390" s="34">
        <v>0.96666666666666667</v>
      </c>
      <c r="U2390" s="34">
        <v>0.93333333333333335</v>
      </c>
      <c r="V2390" s="34">
        <v>0.8666666666666667</v>
      </c>
      <c r="W2390" s="34">
        <v>0.9</v>
      </c>
      <c r="X2390" s="34">
        <v>0.8666666666666667</v>
      </c>
      <c r="Y2390" s="34">
        <v>0.8666666666666667</v>
      </c>
      <c r="Z2390" s="34">
        <v>0.96666666666666667</v>
      </c>
      <c r="AA2390" s="34">
        <v>0.9194444444444444</v>
      </c>
    </row>
    <row r="2391" spans="1:27" ht="15.75" customHeight="1" x14ac:dyDescent="0.25">
      <c r="A2391" s="34">
        <v>47010150</v>
      </c>
      <c r="B2391" s="34">
        <v>164.51724137931035</v>
      </c>
      <c r="C2391" s="34">
        <v>172.56</v>
      </c>
      <c r="D2391" s="34">
        <v>225.19655172413792</v>
      </c>
      <c r="E2391" s="34">
        <v>267.64137931034486</v>
      </c>
      <c r="F2391" s="34">
        <v>321.7896551724138</v>
      </c>
      <c r="G2391" s="34">
        <v>314.81724137931036</v>
      </c>
      <c r="H2391" s="34">
        <v>301.42592592592592</v>
      </c>
      <c r="I2391" s="34">
        <v>214.88846153846154</v>
      </c>
      <c r="J2391" s="34">
        <v>156.98965517241382</v>
      </c>
      <c r="K2391" s="34">
        <v>133.19310344827585</v>
      </c>
      <c r="L2391" s="34">
        <v>148.95517241379309</v>
      </c>
      <c r="M2391" s="34">
        <v>171.44137931034484</v>
      </c>
      <c r="N2391" s="34">
        <v>344</v>
      </c>
      <c r="O2391" s="34">
        <v>0.96666666666666667</v>
      </c>
      <c r="P2391" s="34">
        <v>1</v>
      </c>
      <c r="Q2391" s="34">
        <v>0.96666666666666667</v>
      </c>
      <c r="R2391" s="34">
        <v>0.96666666666666667</v>
      </c>
      <c r="S2391" s="34">
        <v>0.96666666666666667</v>
      </c>
      <c r="T2391" s="34">
        <v>0.96666666666666667</v>
      </c>
      <c r="U2391" s="34">
        <v>0.9</v>
      </c>
      <c r="V2391" s="34">
        <v>0.8666666666666667</v>
      </c>
      <c r="W2391" s="34">
        <v>0.96666666666666667</v>
      </c>
      <c r="X2391" s="34">
        <v>0.96666666666666667</v>
      </c>
      <c r="Y2391" s="34">
        <v>0.96666666666666667</v>
      </c>
      <c r="Z2391" s="34">
        <v>0.96666666666666667</v>
      </c>
      <c r="AA2391" s="34">
        <v>0.9555555555555556</v>
      </c>
    </row>
    <row r="2392" spans="1:27" ht="15.75" customHeight="1" x14ac:dyDescent="0.25">
      <c r="A2392" s="34">
        <v>47010170</v>
      </c>
      <c r="B2392" s="34">
        <v>80.274999999999991</v>
      </c>
      <c r="C2392" s="34">
        <v>99.9</v>
      </c>
      <c r="D2392" s="34">
        <v>108</v>
      </c>
      <c r="E2392" s="34">
        <v>168.43636363636364</v>
      </c>
      <c r="F2392" s="34">
        <v>209.04000000000002</v>
      </c>
      <c r="G2392" s="34">
        <v>209.75454545454548</v>
      </c>
      <c r="H2392" s="34">
        <v>177.15454545454546</v>
      </c>
      <c r="I2392" s="34">
        <v>133.79999999999998</v>
      </c>
      <c r="J2392" s="34">
        <v>113.23636363636363</v>
      </c>
      <c r="K2392" s="34">
        <v>85.111111111111114</v>
      </c>
      <c r="L2392" s="34">
        <v>93.98888888888888</v>
      </c>
      <c r="M2392" s="34">
        <v>96.281818181818167</v>
      </c>
      <c r="N2392" s="34">
        <v>127</v>
      </c>
      <c r="O2392" s="34">
        <v>0.4</v>
      </c>
      <c r="P2392" s="34">
        <v>0.36666666666666664</v>
      </c>
      <c r="Q2392" s="34">
        <v>0.33333333333333331</v>
      </c>
      <c r="R2392" s="34">
        <v>0.36666666666666664</v>
      </c>
      <c r="S2392" s="34">
        <v>0.33333333333333331</v>
      </c>
      <c r="T2392" s="34">
        <v>0.36666666666666664</v>
      </c>
      <c r="U2392" s="34">
        <v>0.36666666666666664</v>
      </c>
      <c r="V2392" s="34">
        <v>0.36666666666666664</v>
      </c>
      <c r="W2392" s="34">
        <v>0.36666666666666664</v>
      </c>
      <c r="X2392" s="34">
        <v>0.3</v>
      </c>
      <c r="Y2392" s="34">
        <v>0.3</v>
      </c>
      <c r="Z2392" s="34">
        <v>0.36666666666666664</v>
      </c>
      <c r="AA2392" s="34">
        <v>0.3527777777777778</v>
      </c>
    </row>
    <row r="2393" spans="1:27" ht="15.75" customHeight="1" x14ac:dyDescent="0.25">
      <c r="A2393" s="34">
        <v>47010180</v>
      </c>
      <c r="B2393" s="34">
        <v>215.98333333333332</v>
      </c>
      <c r="C2393" s="34">
        <v>237.70666666666665</v>
      </c>
      <c r="D2393" s="34">
        <v>304.74666666666673</v>
      </c>
      <c r="E2393" s="34">
        <v>367.84666666666664</v>
      </c>
      <c r="F2393" s="34">
        <v>484.80344827586197</v>
      </c>
      <c r="G2393" s="34">
        <v>703.5766666666666</v>
      </c>
      <c r="H2393" s="34">
        <v>726.38666666666654</v>
      </c>
      <c r="I2393" s="34">
        <v>504.09333333333331</v>
      </c>
      <c r="J2393" s="34">
        <v>303.64000000000004</v>
      </c>
      <c r="K2393" s="34">
        <v>249.16666666666669</v>
      </c>
      <c r="L2393" s="34">
        <v>218.29666666666662</v>
      </c>
      <c r="M2393" s="34">
        <v>231.78666666666666</v>
      </c>
      <c r="N2393" s="34">
        <v>359</v>
      </c>
      <c r="O2393" s="34">
        <v>1</v>
      </c>
      <c r="P2393" s="34">
        <v>1</v>
      </c>
      <c r="Q2393" s="34">
        <v>1</v>
      </c>
      <c r="R2393" s="34">
        <v>1</v>
      </c>
      <c r="S2393" s="34">
        <v>0.96666666666666667</v>
      </c>
      <c r="T2393" s="34">
        <v>1</v>
      </c>
      <c r="U2393" s="34">
        <v>1</v>
      </c>
      <c r="V2393" s="34">
        <v>1</v>
      </c>
      <c r="W2393" s="34">
        <v>1</v>
      </c>
      <c r="X2393" s="34">
        <v>1</v>
      </c>
      <c r="Y2393" s="34">
        <v>1</v>
      </c>
      <c r="Z2393" s="34">
        <v>1</v>
      </c>
      <c r="AA2393" s="34">
        <v>0.99722222222222223</v>
      </c>
    </row>
    <row r="2394" spans="1:27" ht="15.75" customHeight="1" x14ac:dyDescent="0.25">
      <c r="A2394" s="34">
        <v>47010220</v>
      </c>
      <c r="B2394" s="34">
        <v>256.41428571428571</v>
      </c>
      <c r="C2394" s="34">
        <v>268.78461538461539</v>
      </c>
      <c r="D2394" s="34">
        <v>390.25599999999997</v>
      </c>
      <c r="E2394" s="34">
        <v>437.66666666666669</v>
      </c>
      <c r="F2394" s="34">
        <v>463.69565217391295</v>
      </c>
      <c r="G2394" s="34">
        <v>361.00800000000004</v>
      </c>
      <c r="H2394" s="34">
        <v>356.59199999999998</v>
      </c>
      <c r="I2394" s="34">
        <v>229.29545454545453</v>
      </c>
      <c r="J2394" s="34">
        <v>258.28846153846155</v>
      </c>
      <c r="K2394" s="34">
        <v>306.80800000000005</v>
      </c>
      <c r="L2394" s="34">
        <v>375.08260869565214</v>
      </c>
      <c r="M2394" s="34">
        <v>336.11739130434779</v>
      </c>
      <c r="N2394" s="34">
        <v>298</v>
      </c>
      <c r="O2394" s="34">
        <v>0.93333333333333335</v>
      </c>
      <c r="P2394" s="34">
        <v>0.8666666666666667</v>
      </c>
      <c r="Q2394" s="34">
        <v>0.83333333333333337</v>
      </c>
      <c r="R2394" s="34">
        <v>0.9</v>
      </c>
      <c r="S2394" s="34">
        <v>0.76666666666666672</v>
      </c>
      <c r="T2394" s="34">
        <v>0.83333333333333337</v>
      </c>
      <c r="U2394" s="34">
        <v>0.83333333333333337</v>
      </c>
      <c r="V2394" s="34">
        <v>0.73333333333333328</v>
      </c>
      <c r="W2394" s="34">
        <v>0.8666666666666667</v>
      </c>
      <c r="X2394" s="34">
        <v>0.83333333333333337</v>
      </c>
      <c r="Y2394" s="34">
        <v>0.76666666666666672</v>
      </c>
      <c r="Z2394" s="34">
        <v>0.76666666666666672</v>
      </c>
      <c r="AA2394" s="34">
        <v>0.82777777777777772</v>
      </c>
    </row>
    <row r="2395" spans="1:27" ht="15.75" customHeight="1" x14ac:dyDescent="0.25">
      <c r="A2395" s="34">
        <v>47010230</v>
      </c>
      <c r="B2395" s="34">
        <v>107.875</v>
      </c>
      <c r="C2395" s="34">
        <v>106.60555555555557</v>
      </c>
      <c r="D2395" s="34">
        <v>152.85652173913041</v>
      </c>
      <c r="E2395" s="34">
        <v>181.21304347826089</v>
      </c>
      <c r="F2395" s="34">
        <v>214.15714285714282</v>
      </c>
      <c r="G2395" s="34">
        <v>211.16521739130431</v>
      </c>
      <c r="H2395" s="34">
        <v>226.40499999999997</v>
      </c>
      <c r="I2395" s="34">
        <v>164.0333333333333</v>
      </c>
      <c r="J2395" s="34">
        <v>117.60833333333335</v>
      </c>
      <c r="K2395" s="34">
        <v>102.05714285714285</v>
      </c>
      <c r="L2395" s="34">
        <v>123.74090909090908</v>
      </c>
      <c r="M2395" s="34">
        <v>117.2</v>
      </c>
      <c r="N2395" s="34">
        <v>260</v>
      </c>
      <c r="O2395" s="34">
        <v>0.8</v>
      </c>
      <c r="P2395" s="34">
        <v>0.6</v>
      </c>
      <c r="Q2395" s="34">
        <v>0.76666666666666672</v>
      </c>
      <c r="R2395" s="34">
        <v>0.76666666666666672</v>
      </c>
      <c r="S2395" s="34">
        <v>0.7</v>
      </c>
      <c r="T2395" s="34">
        <v>0.76666666666666672</v>
      </c>
      <c r="U2395" s="34">
        <v>0.66666666666666663</v>
      </c>
      <c r="V2395" s="34">
        <v>0.7</v>
      </c>
      <c r="W2395" s="34">
        <v>0.8</v>
      </c>
      <c r="X2395" s="34">
        <v>0.7</v>
      </c>
      <c r="Y2395" s="34">
        <v>0.73333333333333328</v>
      </c>
      <c r="Z2395" s="34">
        <v>0.66666666666666663</v>
      </c>
      <c r="AA2395" s="34">
        <v>0.72222222222222221</v>
      </c>
    </row>
    <row r="2396" spans="1:27" ht="15.75" customHeight="1" x14ac:dyDescent="0.25">
      <c r="A2396" s="34">
        <v>47015030</v>
      </c>
      <c r="B2396" s="34">
        <v>95.066666666666677</v>
      </c>
      <c r="C2396" s="34">
        <v>121.8</v>
      </c>
      <c r="D2396" s="34">
        <v>126.63999999999999</v>
      </c>
      <c r="E2396" s="34">
        <v>183.33999999999997</v>
      </c>
      <c r="F2396" s="34">
        <v>200.13999999999996</v>
      </c>
      <c r="G2396" s="34">
        <v>178.45</v>
      </c>
      <c r="H2396" s="34">
        <v>194.76666666666665</v>
      </c>
      <c r="I2396" s="34">
        <v>149.79999999999998</v>
      </c>
      <c r="J2396" s="34">
        <v>104.06666666666665</v>
      </c>
      <c r="K2396" s="34">
        <v>86.633333333333326</v>
      </c>
      <c r="L2396" s="34">
        <v>130.87999999999997</v>
      </c>
      <c r="M2396" s="34">
        <v>94.974999999999994</v>
      </c>
      <c r="N2396" s="34">
        <v>49</v>
      </c>
      <c r="O2396" s="34">
        <v>0.1</v>
      </c>
      <c r="P2396" s="34">
        <v>0.13333333333333333</v>
      </c>
      <c r="Q2396" s="34">
        <v>0.16666666666666666</v>
      </c>
      <c r="R2396" s="34">
        <v>0.16666666666666666</v>
      </c>
      <c r="S2396" s="34">
        <v>0.16666666666666666</v>
      </c>
      <c r="T2396" s="34">
        <v>0.13333333333333333</v>
      </c>
      <c r="U2396" s="34">
        <v>0.1</v>
      </c>
      <c r="V2396" s="34">
        <v>0.16666666666666666</v>
      </c>
      <c r="W2396" s="34">
        <v>0.1</v>
      </c>
      <c r="X2396" s="34">
        <v>0.1</v>
      </c>
      <c r="Y2396" s="34">
        <v>0.16666666666666666</v>
      </c>
      <c r="Z2396" s="34">
        <v>0.13333333333333333</v>
      </c>
      <c r="AA2396" s="34">
        <v>0.1361111111111111</v>
      </c>
    </row>
    <row r="2397" spans="1:27" ht="15.75" customHeight="1" x14ac:dyDescent="0.25">
      <c r="A2397" s="34">
        <v>47015040</v>
      </c>
      <c r="B2397" s="34">
        <v>94.02222222222224</v>
      </c>
      <c r="C2397" s="34">
        <v>96.948275862068982</v>
      </c>
      <c r="D2397" s="34">
        <v>134.34444444444443</v>
      </c>
      <c r="E2397" s="34">
        <v>152.49583333333331</v>
      </c>
      <c r="F2397" s="34">
        <v>187.9115384615385</v>
      </c>
      <c r="G2397" s="34">
        <v>190.98214285714286</v>
      </c>
      <c r="H2397" s="34">
        <v>188.93103448275863</v>
      </c>
      <c r="I2397" s="34">
        <v>129.54285714285714</v>
      </c>
      <c r="J2397" s="34">
        <v>116.11428571428574</v>
      </c>
      <c r="K2397" s="34">
        <v>96.489285714285714</v>
      </c>
      <c r="L2397" s="34">
        <v>108.36785714285713</v>
      </c>
      <c r="M2397" s="34">
        <v>104.66538461538461</v>
      </c>
      <c r="N2397" s="34">
        <v>328</v>
      </c>
      <c r="O2397" s="34">
        <v>0.9</v>
      </c>
      <c r="P2397" s="34">
        <v>0.96666666666666667</v>
      </c>
      <c r="Q2397" s="34">
        <v>0.9</v>
      </c>
      <c r="R2397" s="34">
        <v>0.8</v>
      </c>
      <c r="S2397" s="34">
        <v>0.8666666666666667</v>
      </c>
      <c r="T2397" s="34">
        <v>0.93333333333333335</v>
      </c>
      <c r="U2397" s="34">
        <v>0.96666666666666667</v>
      </c>
      <c r="V2397" s="34">
        <v>0.93333333333333335</v>
      </c>
      <c r="W2397" s="34">
        <v>0.93333333333333335</v>
      </c>
      <c r="X2397" s="34">
        <v>0.93333333333333335</v>
      </c>
      <c r="Y2397" s="34">
        <v>0.93333333333333335</v>
      </c>
      <c r="Z2397" s="34">
        <v>0.8666666666666667</v>
      </c>
      <c r="AA2397" s="34">
        <v>0.91111111111111109</v>
      </c>
    </row>
    <row r="2398" spans="1:27" ht="15.75" customHeight="1" x14ac:dyDescent="0.25">
      <c r="A2398" s="34">
        <v>47015070</v>
      </c>
      <c r="B2398" s="34">
        <v>264.42500000000001</v>
      </c>
      <c r="C2398" s="34">
        <v>240.20526315789476</v>
      </c>
      <c r="D2398" s="34">
        <v>419.85384615384618</v>
      </c>
      <c r="E2398" s="34">
        <v>493.67368421052629</v>
      </c>
      <c r="F2398" s="34">
        <v>497.25333333333327</v>
      </c>
      <c r="G2398" s="34">
        <v>445.3235294117647</v>
      </c>
      <c r="H2398" s="34">
        <v>373.86874999999998</v>
      </c>
      <c r="I2398" s="34">
        <v>278.22666666666663</v>
      </c>
      <c r="J2398" s="34">
        <v>314.69000000000005</v>
      </c>
      <c r="K2398" s="34">
        <v>325.38235294117646</v>
      </c>
      <c r="L2398" s="34">
        <v>376.9444444444444</v>
      </c>
      <c r="M2398" s="34">
        <v>332.56666666666666</v>
      </c>
      <c r="N2398" s="34">
        <v>203</v>
      </c>
      <c r="O2398" s="34">
        <v>0.53333333333333333</v>
      </c>
      <c r="P2398" s="34">
        <v>0.6333333333333333</v>
      </c>
      <c r="Q2398" s="34">
        <v>0.43333333333333335</v>
      </c>
      <c r="R2398" s="34">
        <v>0.6333333333333333</v>
      </c>
      <c r="S2398" s="34">
        <v>0.5</v>
      </c>
      <c r="T2398" s="34">
        <v>0.56666666666666665</v>
      </c>
      <c r="U2398" s="34">
        <v>0.53333333333333333</v>
      </c>
      <c r="V2398" s="34">
        <v>0.5</v>
      </c>
      <c r="W2398" s="34">
        <v>0.66666666666666663</v>
      </c>
      <c r="X2398" s="34">
        <v>0.56666666666666665</v>
      </c>
      <c r="Y2398" s="34">
        <v>0.6</v>
      </c>
      <c r="Z2398" s="34">
        <v>0.6</v>
      </c>
      <c r="AA2398" s="34">
        <v>0.56388888888888888</v>
      </c>
    </row>
    <row r="2399" spans="1:27" ht="15.75" customHeight="1" x14ac:dyDescent="0.25">
      <c r="A2399" s="34">
        <v>47015080</v>
      </c>
      <c r="B2399" s="34">
        <v>198.68518518518519</v>
      </c>
      <c r="C2399" s="34">
        <v>183.52608695652177</v>
      </c>
      <c r="D2399" s="34">
        <v>207.7217391304348</v>
      </c>
      <c r="E2399" s="34">
        <v>264.09130434782611</v>
      </c>
      <c r="F2399" s="34">
        <v>335.63749999999999</v>
      </c>
      <c r="G2399" s="34">
        <v>424.45000000000005</v>
      </c>
      <c r="H2399" s="34">
        <v>431.56923076923067</v>
      </c>
      <c r="I2399" s="34">
        <v>332.95909090909095</v>
      </c>
      <c r="J2399" s="34">
        <v>241.15769230769232</v>
      </c>
      <c r="K2399" s="34">
        <v>164.27916666666664</v>
      </c>
      <c r="L2399" s="34">
        <v>154.64814814814815</v>
      </c>
      <c r="M2399" s="34">
        <v>208.75199999999992</v>
      </c>
      <c r="N2399" s="34">
        <v>292</v>
      </c>
      <c r="O2399" s="34">
        <v>0.9</v>
      </c>
      <c r="P2399" s="34">
        <v>0.76666666666666672</v>
      </c>
      <c r="Q2399" s="34">
        <v>0.76666666666666672</v>
      </c>
      <c r="R2399" s="34">
        <v>0.76666666666666672</v>
      </c>
      <c r="S2399" s="34">
        <v>0.8</v>
      </c>
      <c r="T2399" s="34">
        <v>0.73333333333333328</v>
      </c>
      <c r="U2399" s="34">
        <v>0.8666666666666667</v>
      </c>
      <c r="V2399" s="34">
        <v>0.73333333333333328</v>
      </c>
      <c r="W2399" s="34">
        <v>0.8666666666666667</v>
      </c>
      <c r="X2399" s="34">
        <v>0.8</v>
      </c>
      <c r="Y2399" s="34">
        <v>0.9</v>
      </c>
      <c r="Z2399" s="34">
        <v>0.83333333333333337</v>
      </c>
      <c r="AA2399" s="34">
        <v>0.81111111111111112</v>
      </c>
    </row>
    <row r="2400" spans="1:27" ht="15.75" customHeight="1" x14ac:dyDescent="0.25">
      <c r="A2400" s="34">
        <v>47015090</v>
      </c>
      <c r="B2400" s="34">
        <v>91.476470588235301</v>
      </c>
      <c r="C2400" s="34">
        <v>108.87647058823528</v>
      </c>
      <c r="D2400" s="34">
        <v>137.60588235294119</v>
      </c>
      <c r="E2400" s="34">
        <v>164.35000000000002</v>
      </c>
      <c r="F2400" s="34">
        <v>184.33125000000001</v>
      </c>
      <c r="G2400" s="34">
        <v>202.54666666666665</v>
      </c>
      <c r="H2400" s="34">
        <v>198.9</v>
      </c>
      <c r="I2400" s="34">
        <v>142.77142857142854</v>
      </c>
      <c r="J2400" s="34">
        <v>116.48947368421054</v>
      </c>
      <c r="K2400" s="34">
        <v>104.24117647058826</v>
      </c>
      <c r="L2400" s="34">
        <v>97.474999999999994</v>
      </c>
      <c r="M2400" s="34">
        <v>109.25</v>
      </c>
      <c r="N2400" s="34">
        <v>198</v>
      </c>
      <c r="O2400" s="34">
        <v>0.56666666666666665</v>
      </c>
      <c r="P2400" s="34">
        <v>0.56666666666666665</v>
      </c>
      <c r="Q2400" s="34">
        <v>0.56666666666666665</v>
      </c>
      <c r="R2400" s="34">
        <v>0.6</v>
      </c>
      <c r="S2400" s="34">
        <v>0.53333333333333333</v>
      </c>
      <c r="T2400" s="34">
        <v>0.5</v>
      </c>
      <c r="U2400" s="34">
        <v>0.53333333333333333</v>
      </c>
      <c r="V2400" s="34">
        <v>0.46666666666666667</v>
      </c>
      <c r="W2400" s="34">
        <v>0.6333333333333333</v>
      </c>
      <c r="X2400" s="34">
        <v>0.56666666666666665</v>
      </c>
      <c r="Y2400" s="34">
        <v>0.53333333333333333</v>
      </c>
      <c r="Z2400" s="34">
        <v>0.53333333333333333</v>
      </c>
      <c r="AA2400" s="34">
        <v>0.55000000000000004</v>
      </c>
    </row>
    <row r="2401" spans="1:27" ht="15.75" customHeight="1" x14ac:dyDescent="0.25">
      <c r="A2401" s="34">
        <v>47015100</v>
      </c>
      <c r="B2401" s="34">
        <v>102.62083333333334</v>
      </c>
      <c r="C2401" s="34">
        <v>89.442857142857136</v>
      </c>
      <c r="D2401" s="34">
        <v>112.14999999999998</v>
      </c>
      <c r="E2401" s="34">
        <v>144.78461538461536</v>
      </c>
      <c r="F2401" s="34">
        <v>163.75925925925927</v>
      </c>
      <c r="G2401" s="34">
        <v>149.61481481481482</v>
      </c>
      <c r="H2401" s="34">
        <v>147.51666666666665</v>
      </c>
      <c r="I2401" s="34">
        <v>95.611111111111114</v>
      </c>
      <c r="J2401" s="34">
        <v>85.648148148148138</v>
      </c>
      <c r="K2401" s="34">
        <v>93.600000000000009</v>
      </c>
      <c r="L2401" s="34">
        <v>115.04782608695652</v>
      </c>
      <c r="M2401" s="34">
        <v>111.17916666666667</v>
      </c>
      <c r="N2401" s="34">
        <v>307</v>
      </c>
      <c r="O2401" s="34">
        <v>0.8</v>
      </c>
      <c r="P2401" s="34">
        <v>0.93333333333333335</v>
      </c>
      <c r="Q2401" s="34">
        <v>0.8</v>
      </c>
      <c r="R2401" s="34">
        <v>0.8666666666666667</v>
      </c>
      <c r="S2401" s="34">
        <v>0.9</v>
      </c>
      <c r="T2401" s="34">
        <v>0.9</v>
      </c>
      <c r="U2401" s="34">
        <v>0.8</v>
      </c>
      <c r="V2401" s="34">
        <v>0.9</v>
      </c>
      <c r="W2401" s="34">
        <v>0.9</v>
      </c>
      <c r="X2401" s="34">
        <v>0.8666666666666667</v>
      </c>
      <c r="Y2401" s="34">
        <v>0.76666666666666672</v>
      </c>
      <c r="Z2401" s="34">
        <v>0.8</v>
      </c>
      <c r="AA2401" s="34">
        <v>0.85277777777777775</v>
      </c>
    </row>
    <row r="2402" spans="1:27" ht="15.75" customHeight="1" x14ac:dyDescent="0.25">
      <c r="A2402" s="34">
        <v>47017030</v>
      </c>
      <c r="B2402" s="34">
        <v>85</v>
      </c>
      <c r="C2402" s="34">
        <v>116.33333333333333</v>
      </c>
      <c r="D2402" s="34">
        <v>119</v>
      </c>
      <c r="E2402" s="34">
        <v>183.19</v>
      </c>
      <c r="F2402" s="34">
        <v>303.90909090909093</v>
      </c>
      <c r="G2402" s="34">
        <v>227.54545454545453</v>
      </c>
      <c r="H2402" s="34">
        <v>200.5</v>
      </c>
      <c r="I2402" s="34">
        <v>155.65</v>
      </c>
      <c r="J2402" s="34">
        <v>116.75454545454546</v>
      </c>
      <c r="K2402" s="34">
        <v>77.63</v>
      </c>
      <c r="L2402" s="34">
        <v>93.872727272727261</v>
      </c>
      <c r="M2402" s="34">
        <v>93</v>
      </c>
      <c r="N2402" s="34">
        <v>129</v>
      </c>
      <c r="O2402" s="34">
        <v>0.4</v>
      </c>
      <c r="P2402" s="34">
        <v>0.4</v>
      </c>
      <c r="Q2402" s="34">
        <v>0.33333333333333331</v>
      </c>
      <c r="R2402" s="34">
        <v>0.33333333333333331</v>
      </c>
      <c r="S2402" s="34">
        <v>0.36666666666666664</v>
      </c>
      <c r="T2402" s="34">
        <v>0.36666666666666664</v>
      </c>
      <c r="U2402" s="34">
        <v>0.36666666666666664</v>
      </c>
      <c r="V2402" s="34">
        <v>0.33333333333333331</v>
      </c>
      <c r="W2402" s="34">
        <v>0.36666666666666664</v>
      </c>
      <c r="X2402" s="34">
        <v>0.33333333333333331</v>
      </c>
      <c r="Y2402" s="34">
        <v>0.36666666666666664</v>
      </c>
      <c r="Z2402" s="34">
        <v>0.33333333333333331</v>
      </c>
      <c r="AA2402" s="34">
        <v>0.35833333333333334</v>
      </c>
    </row>
    <row r="2403" spans="1:27" ht="15.75" customHeight="1" x14ac:dyDescent="0.25">
      <c r="A2403" s="34">
        <v>47017170</v>
      </c>
      <c r="B2403" s="34">
        <v>262.61481481481485</v>
      </c>
      <c r="C2403" s="34">
        <v>264.47500000000002</v>
      </c>
      <c r="D2403" s="34">
        <v>365.6583333333333</v>
      </c>
      <c r="E2403" s="34">
        <v>436.03846153846155</v>
      </c>
      <c r="F2403" s="34">
        <v>456.33636363636361</v>
      </c>
      <c r="G2403" s="34">
        <v>359.67500000000001</v>
      </c>
      <c r="H2403" s="34">
        <v>349.77499999999992</v>
      </c>
      <c r="I2403" s="34">
        <v>234.97619047619048</v>
      </c>
      <c r="J2403" s="34">
        <v>255.82</v>
      </c>
      <c r="K2403" s="34">
        <v>307.26956521739135</v>
      </c>
      <c r="L2403" s="34">
        <v>371.41739130434775</v>
      </c>
      <c r="M2403" s="34">
        <v>301.88499999999993</v>
      </c>
      <c r="N2403" s="34">
        <v>283</v>
      </c>
      <c r="O2403" s="34">
        <v>0.9</v>
      </c>
      <c r="P2403" s="34">
        <v>0.8</v>
      </c>
      <c r="Q2403" s="34">
        <v>0.8</v>
      </c>
      <c r="R2403" s="34">
        <v>0.8666666666666667</v>
      </c>
      <c r="S2403" s="34">
        <v>0.73333333333333328</v>
      </c>
      <c r="T2403" s="34">
        <v>0.8</v>
      </c>
      <c r="U2403" s="34">
        <v>0.8</v>
      </c>
      <c r="V2403" s="34">
        <v>0.7</v>
      </c>
      <c r="W2403" s="34">
        <v>0.83333333333333337</v>
      </c>
      <c r="X2403" s="34">
        <v>0.76666666666666672</v>
      </c>
      <c r="Y2403" s="34">
        <v>0.76666666666666672</v>
      </c>
      <c r="Z2403" s="34">
        <v>0.66666666666666663</v>
      </c>
      <c r="AA2403" s="34">
        <v>0.78611111111111109</v>
      </c>
    </row>
    <row r="2404" spans="1:27" ht="15.75" customHeight="1" x14ac:dyDescent="0.25">
      <c r="A2404" s="34">
        <v>47020010</v>
      </c>
      <c r="B2404" s="34">
        <v>201.02608695652171</v>
      </c>
      <c r="C2404" s="34">
        <v>242.55714285714279</v>
      </c>
      <c r="D2404" s="34">
        <v>339.26499999999999</v>
      </c>
      <c r="E2404" s="34">
        <v>405.64545454545447</v>
      </c>
      <c r="F2404" s="34">
        <v>354.44782608695652</v>
      </c>
      <c r="G2404" s="34">
        <v>365.63749999999999</v>
      </c>
      <c r="H2404" s="34">
        <v>294.44230769230774</v>
      </c>
      <c r="I2404" s="34">
        <v>208.42727272727276</v>
      </c>
      <c r="J2404" s="34">
        <v>206.52173913043481</v>
      </c>
      <c r="K2404" s="34">
        <v>302.25769230769231</v>
      </c>
      <c r="L2404" s="34">
        <v>372.67826086956524</v>
      </c>
      <c r="M2404" s="34">
        <v>281.07826086956521</v>
      </c>
      <c r="N2404" s="34">
        <v>276</v>
      </c>
      <c r="O2404" s="34">
        <v>0.76666666666666672</v>
      </c>
      <c r="P2404" s="34">
        <v>0.7</v>
      </c>
      <c r="Q2404" s="34">
        <v>0.66666666666666663</v>
      </c>
      <c r="R2404" s="34">
        <v>0.73333333333333328</v>
      </c>
      <c r="S2404" s="34">
        <v>0.76666666666666672</v>
      </c>
      <c r="T2404" s="34">
        <v>0.8</v>
      </c>
      <c r="U2404" s="34">
        <v>0.8666666666666667</v>
      </c>
      <c r="V2404" s="34">
        <v>0.73333333333333328</v>
      </c>
      <c r="W2404" s="34">
        <v>0.76666666666666672</v>
      </c>
      <c r="X2404" s="34">
        <v>0.8666666666666667</v>
      </c>
      <c r="Y2404" s="34">
        <v>0.76666666666666672</v>
      </c>
      <c r="Z2404" s="34">
        <v>0.76666666666666672</v>
      </c>
      <c r="AA2404" s="34">
        <v>0.76666666666666672</v>
      </c>
    </row>
    <row r="2405" spans="1:27" ht="15.75" customHeight="1" x14ac:dyDescent="0.25">
      <c r="A2405" s="34">
        <v>47020020</v>
      </c>
      <c r="B2405" s="34">
        <v>369.024</v>
      </c>
      <c r="C2405" s="34">
        <v>376.4</v>
      </c>
      <c r="D2405" s="34">
        <v>548.09090909090912</v>
      </c>
      <c r="E2405" s="34">
        <v>597.34</v>
      </c>
      <c r="F2405" s="34">
        <v>613.35</v>
      </c>
      <c r="G2405" s="34">
        <v>530.76923076923072</v>
      </c>
      <c r="H2405" s="34">
        <v>485.26153846153841</v>
      </c>
      <c r="I2405" s="34">
        <v>351.5</v>
      </c>
      <c r="J2405" s="34">
        <v>423.04166666666669</v>
      </c>
      <c r="K2405" s="34">
        <v>415.92307692307691</v>
      </c>
      <c r="L2405" s="34">
        <v>514.39130434782612</v>
      </c>
      <c r="M2405" s="34">
        <v>499.98</v>
      </c>
      <c r="N2405" s="34">
        <v>297</v>
      </c>
      <c r="O2405" s="34">
        <v>0.83333333333333337</v>
      </c>
      <c r="P2405" s="34">
        <v>0.83333333333333337</v>
      </c>
      <c r="Q2405" s="34">
        <v>0.73333333333333328</v>
      </c>
      <c r="R2405" s="34">
        <v>0.83333333333333337</v>
      </c>
      <c r="S2405" s="34">
        <v>0.93333333333333335</v>
      </c>
      <c r="T2405" s="34">
        <v>0.8666666666666667</v>
      </c>
      <c r="U2405" s="34">
        <v>0.8666666666666667</v>
      </c>
      <c r="V2405" s="34">
        <v>0.73333333333333328</v>
      </c>
      <c r="W2405" s="34">
        <v>0.8</v>
      </c>
      <c r="X2405" s="34">
        <v>0.8666666666666667</v>
      </c>
      <c r="Y2405" s="34">
        <v>0.76666666666666672</v>
      </c>
      <c r="Z2405" s="34">
        <v>0.83333333333333337</v>
      </c>
      <c r="AA2405" s="34">
        <v>0.82499999999999996</v>
      </c>
    </row>
    <row r="2406" spans="1:27" ht="15.75" customHeight="1" x14ac:dyDescent="0.25">
      <c r="A2406" s="34">
        <v>47030010</v>
      </c>
      <c r="B2406" s="34">
        <v>215.21724137931034</v>
      </c>
      <c r="C2406" s="34">
        <v>261.2962962962963</v>
      </c>
      <c r="D2406" s="34">
        <v>348.83928571428572</v>
      </c>
      <c r="E2406" s="34">
        <v>424.04814814814813</v>
      </c>
      <c r="F2406" s="34">
        <v>379.75</v>
      </c>
      <c r="G2406" s="34">
        <v>357.98846153846159</v>
      </c>
      <c r="H2406" s="34">
        <v>344.44482758620688</v>
      </c>
      <c r="I2406" s="34">
        <v>212</v>
      </c>
      <c r="J2406" s="34">
        <v>243.70740740740743</v>
      </c>
      <c r="K2406" s="34">
        <v>254.25</v>
      </c>
      <c r="L2406" s="34">
        <v>299.8</v>
      </c>
      <c r="M2406" s="34">
        <v>211.24285714285716</v>
      </c>
      <c r="N2406" s="34">
        <v>323</v>
      </c>
      <c r="O2406" s="34">
        <v>0.96666666666666667</v>
      </c>
      <c r="P2406" s="34">
        <v>0.9</v>
      </c>
      <c r="Q2406" s="34">
        <v>0.93333333333333335</v>
      </c>
      <c r="R2406" s="34">
        <v>0.9</v>
      </c>
      <c r="S2406" s="34">
        <v>0.93333333333333335</v>
      </c>
      <c r="T2406" s="34">
        <v>0.8666666666666667</v>
      </c>
      <c r="U2406" s="34">
        <v>0.96666666666666667</v>
      </c>
      <c r="V2406" s="34">
        <v>0.83333333333333337</v>
      </c>
      <c r="W2406" s="34">
        <v>0.9</v>
      </c>
      <c r="X2406" s="34">
        <v>0.8</v>
      </c>
      <c r="Y2406" s="34">
        <v>0.83333333333333337</v>
      </c>
      <c r="Z2406" s="34">
        <v>0.93333333333333335</v>
      </c>
      <c r="AA2406" s="34">
        <v>0.89722222222222225</v>
      </c>
    </row>
    <row r="2407" spans="1:27" ht="15.75" customHeight="1" x14ac:dyDescent="0.25">
      <c r="A2407" s="34">
        <v>47030020</v>
      </c>
      <c r="B2407" s="34">
        <v>196.89599999999999</v>
      </c>
      <c r="C2407" s="34">
        <v>253.05454545454549</v>
      </c>
      <c r="D2407" s="34">
        <v>450.5916666666667</v>
      </c>
      <c r="E2407" s="34">
        <v>454.43333333333339</v>
      </c>
      <c r="F2407" s="34">
        <v>522.53913043478258</v>
      </c>
      <c r="G2407" s="34">
        <v>544.09545454545457</v>
      </c>
      <c r="H2407" s="34">
        <v>413.42727272727274</v>
      </c>
      <c r="I2407" s="34">
        <v>272.50416666666666</v>
      </c>
      <c r="J2407" s="34">
        <v>273.60952380952375</v>
      </c>
      <c r="K2407" s="34">
        <v>273.29545454545456</v>
      </c>
      <c r="L2407" s="34">
        <v>265.6875</v>
      </c>
      <c r="M2407" s="34">
        <v>185.93846153846152</v>
      </c>
      <c r="N2407" s="34">
        <v>279</v>
      </c>
      <c r="O2407" s="34">
        <v>0.83333333333333337</v>
      </c>
      <c r="P2407" s="34">
        <v>0.73333333333333328</v>
      </c>
      <c r="Q2407" s="34">
        <v>0.8</v>
      </c>
      <c r="R2407" s="34">
        <v>0.8</v>
      </c>
      <c r="S2407" s="34">
        <v>0.76666666666666672</v>
      </c>
      <c r="T2407" s="34">
        <v>0.73333333333333328</v>
      </c>
      <c r="U2407" s="34">
        <v>0.73333333333333328</v>
      </c>
      <c r="V2407" s="34">
        <v>0.8</v>
      </c>
      <c r="W2407" s="34">
        <v>0.7</v>
      </c>
      <c r="X2407" s="34">
        <v>0.73333333333333328</v>
      </c>
      <c r="Y2407" s="34">
        <v>0.8</v>
      </c>
      <c r="Z2407" s="34">
        <v>0.8666666666666667</v>
      </c>
      <c r="AA2407" s="34">
        <v>0.77500000000000002</v>
      </c>
    </row>
    <row r="2408" spans="1:27" ht="15.75" customHeight="1" x14ac:dyDescent="0.25">
      <c r="A2408" s="34">
        <v>47030030</v>
      </c>
      <c r="B2408" s="34">
        <v>185.45416666666665</v>
      </c>
      <c r="C2408" s="34">
        <v>280.21666666666664</v>
      </c>
      <c r="D2408" s="34">
        <v>321.45263157894738</v>
      </c>
      <c r="E2408" s="34">
        <v>384.75</v>
      </c>
      <c r="F2408" s="34">
        <v>361.20416666666665</v>
      </c>
      <c r="G2408" s="34">
        <v>372.81363636363636</v>
      </c>
      <c r="H2408" s="34">
        <v>357.56363636363636</v>
      </c>
      <c r="I2408" s="34">
        <v>254.66956521739129</v>
      </c>
      <c r="J2408" s="34">
        <v>229.36666666666667</v>
      </c>
      <c r="K2408" s="34">
        <v>210.71599999999998</v>
      </c>
      <c r="L2408" s="34">
        <v>239.84347826086955</v>
      </c>
      <c r="M2408" s="34">
        <v>194.6904761904762</v>
      </c>
      <c r="N2408" s="34">
        <v>271</v>
      </c>
      <c r="O2408" s="34">
        <v>0.8</v>
      </c>
      <c r="P2408" s="34">
        <v>0.8</v>
      </c>
      <c r="Q2408" s="34">
        <v>0.6333333333333333</v>
      </c>
      <c r="R2408" s="34">
        <v>0.66666666666666663</v>
      </c>
      <c r="S2408" s="34">
        <v>0.8</v>
      </c>
      <c r="T2408" s="34">
        <v>0.73333333333333328</v>
      </c>
      <c r="U2408" s="34">
        <v>0.73333333333333328</v>
      </c>
      <c r="V2408" s="34">
        <v>0.76666666666666672</v>
      </c>
      <c r="W2408" s="34">
        <v>0.8</v>
      </c>
      <c r="X2408" s="34">
        <v>0.83333333333333337</v>
      </c>
      <c r="Y2408" s="34">
        <v>0.76666666666666672</v>
      </c>
      <c r="Z2408" s="34">
        <v>0.7</v>
      </c>
      <c r="AA2408" s="34">
        <v>0.75277777777777777</v>
      </c>
    </row>
    <row r="2409" spans="1:27" ht="15.75" customHeight="1" x14ac:dyDescent="0.25">
      <c r="A2409" s="34">
        <v>47035020</v>
      </c>
      <c r="B2409" s="34">
        <v>138.60000000000002</v>
      </c>
      <c r="C2409" s="34">
        <v>176.34782608695647</v>
      </c>
      <c r="D2409" s="34">
        <v>303.94736842105266</v>
      </c>
      <c r="E2409" s="34">
        <v>316.8937499999999</v>
      </c>
      <c r="F2409" s="34">
        <v>362.92105263157896</v>
      </c>
      <c r="G2409" s="34">
        <v>352.45294117647057</v>
      </c>
      <c r="H2409" s="34">
        <v>333.63000000000005</v>
      </c>
      <c r="I2409" s="34">
        <v>223.2782608695652</v>
      </c>
      <c r="J2409" s="34">
        <v>214.75500000000002</v>
      </c>
      <c r="K2409" s="34">
        <v>200.55217391304342</v>
      </c>
      <c r="L2409" s="34">
        <v>214.92727272727271</v>
      </c>
      <c r="M2409" s="34">
        <v>162.17894736842106</v>
      </c>
      <c r="N2409" s="34">
        <v>250</v>
      </c>
      <c r="O2409" s="34">
        <v>0.7</v>
      </c>
      <c r="P2409" s="34">
        <v>0.76666666666666672</v>
      </c>
      <c r="Q2409" s="34">
        <v>0.6333333333333333</v>
      </c>
      <c r="R2409" s="34">
        <v>0.8</v>
      </c>
      <c r="S2409" s="34">
        <v>0.6333333333333333</v>
      </c>
      <c r="T2409" s="34">
        <v>0.56666666666666665</v>
      </c>
      <c r="U2409" s="34">
        <v>0.66666666666666663</v>
      </c>
      <c r="V2409" s="34">
        <v>0.76666666666666672</v>
      </c>
      <c r="W2409" s="34">
        <v>0.66666666666666663</v>
      </c>
      <c r="X2409" s="34">
        <v>0.76666666666666672</v>
      </c>
      <c r="Y2409" s="34">
        <v>0.73333333333333328</v>
      </c>
      <c r="Z2409" s="34">
        <v>0.6333333333333333</v>
      </c>
      <c r="AA2409" s="34">
        <v>0.69444444444444442</v>
      </c>
    </row>
    <row r="2410" spans="1:27" ht="15.75" customHeight="1" x14ac:dyDescent="0.25">
      <c r="A2410" s="34">
        <v>47040020</v>
      </c>
      <c r="B2410" s="34">
        <v>119.25</v>
      </c>
      <c r="C2410" s="34">
        <v>181.47857142857146</v>
      </c>
      <c r="D2410" s="34">
        <v>293.28928571428571</v>
      </c>
      <c r="E2410" s="34">
        <v>378.16071428571428</v>
      </c>
      <c r="F2410" s="34">
        <v>362.35</v>
      </c>
      <c r="G2410" s="34">
        <v>385.0363636363636</v>
      </c>
      <c r="H2410" s="34">
        <v>297.86086956521734</v>
      </c>
      <c r="I2410" s="34">
        <v>236.428</v>
      </c>
      <c r="J2410" s="34">
        <v>201.96</v>
      </c>
      <c r="K2410" s="34">
        <v>246.94583333333335</v>
      </c>
      <c r="L2410" s="34">
        <v>231.76153846153849</v>
      </c>
      <c r="M2410" s="34">
        <v>182.81363636363633</v>
      </c>
      <c r="N2410" s="34">
        <v>301</v>
      </c>
      <c r="O2410" s="34">
        <v>0.8</v>
      </c>
      <c r="P2410" s="34">
        <v>0.93333333333333335</v>
      </c>
      <c r="Q2410" s="34">
        <v>0.93333333333333335</v>
      </c>
      <c r="R2410" s="34">
        <v>0.93333333333333335</v>
      </c>
      <c r="S2410" s="34">
        <v>0.8666666666666667</v>
      </c>
      <c r="T2410" s="34">
        <v>0.73333333333333328</v>
      </c>
      <c r="U2410" s="34">
        <v>0.76666666666666672</v>
      </c>
      <c r="V2410" s="34">
        <v>0.83333333333333337</v>
      </c>
      <c r="W2410" s="34">
        <v>0.83333333333333337</v>
      </c>
      <c r="X2410" s="34">
        <v>0.8</v>
      </c>
      <c r="Y2410" s="34">
        <v>0.8666666666666667</v>
      </c>
      <c r="Z2410" s="34">
        <v>0.73333333333333328</v>
      </c>
      <c r="AA2410" s="34">
        <v>0.83611111111111114</v>
      </c>
    </row>
    <row r="2411" spans="1:27" ht="15.75" customHeight="1" x14ac:dyDescent="0.25">
      <c r="A2411" s="34">
        <v>47040040</v>
      </c>
      <c r="B2411" s="34">
        <v>200.12000000000006</v>
      </c>
      <c r="C2411" s="34">
        <v>238.72499999999994</v>
      </c>
      <c r="D2411" s="34">
        <v>287.86923076923074</v>
      </c>
      <c r="E2411" s="34">
        <v>385.06923076923073</v>
      </c>
      <c r="F2411" s="34">
        <v>415.6307692307692</v>
      </c>
      <c r="G2411" s="34">
        <v>367.11851851851856</v>
      </c>
      <c r="H2411" s="34">
        <v>314.93076923076927</v>
      </c>
      <c r="I2411" s="34">
        <v>269.34615384615387</v>
      </c>
      <c r="J2411" s="34">
        <v>217.68461538461543</v>
      </c>
      <c r="K2411" s="34">
        <v>253.75769230769234</v>
      </c>
      <c r="L2411" s="34">
        <v>242.73333333333335</v>
      </c>
      <c r="M2411" s="34">
        <v>245.42916666666667</v>
      </c>
      <c r="N2411" s="34">
        <v>309</v>
      </c>
      <c r="O2411" s="34">
        <v>0.83333333333333337</v>
      </c>
      <c r="P2411" s="34">
        <v>0.8</v>
      </c>
      <c r="Q2411" s="34">
        <v>0.8666666666666667</v>
      </c>
      <c r="R2411" s="34">
        <v>0.8666666666666667</v>
      </c>
      <c r="S2411" s="34">
        <v>0.8666666666666667</v>
      </c>
      <c r="T2411" s="34">
        <v>0.9</v>
      </c>
      <c r="U2411" s="34">
        <v>0.8666666666666667</v>
      </c>
      <c r="V2411" s="34">
        <v>0.8666666666666667</v>
      </c>
      <c r="W2411" s="34">
        <v>0.8666666666666667</v>
      </c>
      <c r="X2411" s="34">
        <v>0.8666666666666667</v>
      </c>
      <c r="Y2411" s="34">
        <v>0.9</v>
      </c>
      <c r="Z2411" s="34">
        <v>0.8</v>
      </c>
      <c r="AA2411" s="34">
        <v>0.85833333333333328</v>
      </c>
    </row>
    <row r="2412" spans="1:27" ht="15.75" customHeight="1" x14ac:dyDescent="0.25">
      <c r="A2412" s="34">
        <v>47040050</v>
      </c>
      <c r="B2412" s="34">
        <v>229.18095238095239</v>
      </c>
      <c r="C2412" s="34">
        <v>205.65</v>
      </c>
      <c r="D2412" s="34">
        <v>315.08235294117645</v>
      </c>
      <c r="E2412" s="34">
        <v>373.05789473684206</v>
      </c>
      <c r="F2412" s="34">
        <v>380.83333333333331</v>
      </c>
      <c r="G2412" s="34">
        <v>390.32631578947365</v>
      </c>
      <c r="H2412" s="34">
        <v>322.37777777777774</v>
      </c>
      <c r="I2412" s="34">
        <v>252.18333333333334</v>
      </c>
      <c r="J2412" s="34">
        <v>276.99473684210523</v>
      </c>
      <c r="K2412" s="34">
        <v>261.43333333333328</v>
      </c>
      <c r="L2412" s="34">
        <v>274.76666666666665</v>
      </c>
      <c r="M2412" s="34">
        <v>278.51363636363635</v>
      </c>
      <c r="N2412" s="34">
        <v>224</v>
      </c>
      <c r="O2412" s="34">
        <v>0.7</v>
      </c>
      <c r="P2412" s="34">
        <v>0.66666666666666663</v>
      </c>
      <c r="Q2412" s="34">
        <v>0.56666666666666665</v>
      </c>
      <c r="R2412" s="34">
        <v>0.6333333333333333</v>
      </c>
      <c r="S2412" s="34">
        <v>0.5</v>
      </c>
      <c r="T2412" s="34">
        <v>0.6333333333333333</v>
      </c>
      <c r="U2412" s="34">
        <v>0.6</v>
      </c>
      <c r="V2412" s="34">
        <v>0.6</v>
      </c>
      <c r="W2412" s="34">
        <v>0.6333333333333333</v>
      </c>
      <c r="X2412" s="34">
        <v>0.6</v>
      </c>
      <c r="Y2412" s="34">
        <v>0.6</v>
      </c>
      <c r="Z2412" s="34">
        <v>0.73333333333333328</v>
      </c>
      <c r="AA2412" s="34">
        <v>0.62222222222222223</v>
      </c>
    </row>
    <row r="2413" spans="1:27" ht="15.75" customHeight="1" x14ac:dyDescent="0.25">
      <c r="A2413" s="34">
        <v>47045010</v>
      </c>
      <c r="B2413" s="34">
        <v>136.35</v>
      </c>
      <c r="C2413" s="34">
        <v>177.73636363636362</v>
      </c>
      <c r="D2413" s="34">
        <v>277.92999999999995</v>
      </c>
      <c r="E2413" s="34">
        <v>325.57083333333327</v>
      </c>
      <c r="F2413" s="34">
        <v>355.79090909090905</v>
      </c>
      <c r="G2413" s="34">
        <v>402.49523809523805</v>
      </c>
      <c r="H2413" s="34">
        <v>302.67916666666662</v>
      </c>
      <c r="I2413" s="34">
        <v>239.12692307692308</v>
      </c>
      <c r="J2413" s="34">
        <v>228.05833333333331</v>
      </c>
      <c r="K2413" s="34">
        <v>232.98461538461532</v>
      </c>
      <c r="L2413" s="34">
        <v>224.34545454545452</v>
      </c>
      <c r="M2413" s="34">
        <v>157.43478260869566</v>
      </c>
      <c r="N2413" s="34">
        <v>278</v>
      </c>
      <c r="O2413" s="34">
        <v>0.8</v>
      </c>
      <c r="P2413" s="34">
        <v>0.73333333333333328</v>
      </c>
      <c r="Q2413" s="34">
        <v>0.66666666666666663</v>
      </c>
      <c r="R2413" s="34">
        <v>0.8</v>
      </c>
      <c r="S2413" s="34">
        <v>0.73333333333333328</v>
      </c>
      <c r="T2413" s="34">
        <v>0.7</v>
      </c>
      <c r="U2413" s="34">
        <v>0.8</v>
      </c>
      <c r="V2413" s="34">
        <v>0.8666666666666667</v>
      </c>
      <c r="W2413" s="34">
        <v>0.8</v>
      </c>
      <c r="X2413" s="34">
        <v>0.8666666666666667</v>
      </c>
      <c r="Y2413" s="34">
        <v>0.73333333333333328</v>
      </c>
      <c r="Z2413" s="34">
        <v>0.76666666666666672</v>
      </c>
      <c r="AA2413" s="34">
        <v>0.77222222222222225</v>
      </c>
    </row>
    <row r="2414" spans="1:27" ht="15.75" customHeight="1" x14ac:dyDescent="0.25">
      <c r="A2414" s="34">
        <v>47047010</v>
      </c>
      <c r="B2414" s="34">
        <v>248</v>
      </c>
      <c r="C2414" s="34">
        <v>23</v>
      </c>
      <c r="D2414" s="34" t="s">
        <v>1930</v>
      </c>
      <c r="E2414" s="34">
        <v>770</v>
      </c>
      <c r="F2414" s="34" t="s">
        <v>1930</v>
      </c>
      <c r="G2414" s="34">
        <v>471</v>
      </c>
      <c r="H2414" s="34">
        <v>865</v>
      </c>
      <c r="I2414" s="34">
        <v>220</v>
      </c>
      <c r="J2414" s="34">
        <v>369</v>
      </c>
      <c r="K2414" s="34">
        <v>334</v>
      </c>
      <c r="L2414" s="34">
        <v>258</v>
      </c>
      <c r="M2414" s="34">
        <v>412</v>
      </c>
      <c r="N2414" s="34">
        <v>10</v>
      </c>
      <c r="O2414" s="34">
        <v>3.3333333333333333E-2</v>
      </c>
      <c r="P2414" s="34">
        <v>3.3333333333333333E-2</v>
      </c>
      <c r="Q2414" s="34">
        <v>0</v>
      </c>
      <c r="R2414" s="34">
        <v>3.3333333333333333E-2</v>
      </c>
      <c r="S2414" s="34">
        <v>0</v>
      </c>
      <c r="T2414" s="34">
        <v>3.3333333333333333E-2</v>
      </c>
      <c r="U2414" s="34">
        <v>3.3333333333333333E-2</v>
      </c>
      <c r="V2414" s="34">
        <v>3.3333333333333333E-2</v>
      </c>
      <c r="W2414" s="34">
        <v>3.3333333333333333E-2</v>
      </c>
      <c r="X2414" s="34">
        <v>3.3333333333333333E-2</v>
      </c>
      <c r="Y2414" s="34">
        <v>3.3333333333333333E-2</v>
      </c>
      <c r="Z2414" s="34">
        <v>3.3333333333333333E-2</v>
      </c>
      <c r="AA2414" s="34">
        <v>2.7777777777777776E-2</v>
      </c>
    </row>
    <row r="2415" spans="1:27" ht="15.75" customHeight="1" x14ac:dyDescent="0.25">
      <c r="A2415" s="34">
        <v>47047020</v>
      </c>
      <c r="B2415" s="34">
        <v>169.20909090909092</v>
      </c>
      <c r="C2415" s="34">
        <v>241.11199999999999</v>
      </c>
      <c r="D2415" s="34">
        <v>304.95652173913044</v>
      </c>
      <c r="E2415" s="34">
        <v>374.15555555555557</v>
      </c>
      <c r="F2415" s="34">
        <v>426.6952380952381</v>
      </c>
      <c r="G2415" s="34">
        <v>392.14761904761906</v>
      </c>
      <c r="H2415" s="34">
        <v>317.44500000000005</v>
      </c>
      <c r="I2415" s="34">
        <v>248.05555555555554</v>
      </c>
      <c r="J2415" s="34">
        <v>266.24117647058824</v>
      </c>
      <c r="K2415" s="34">
        <v>269.23809523809524</v>
      </c>
      <c r="L2415" s="34">
        <v>274.51199999999994</v>
      </c>
      <c r="M2415" s="34">
        <v>256.22800000000001</v>
      </c>
      <c r="N2415" s="34">
        <v>256</v>
      </c>
      <c r="O2415" s="34">
        <v>0.73333333333333328</v>
      </c>
      <c r="P2415" s="34">
        <v>0.83333333333333337</v>
      </c>
      <c r="Q2415" s="34">
        <v>0.76666666666666672</v>
      </c>
      <c r="R2415" s="34">
        <v>0.6</v>
      </c>
      <c r="S2415" s="34">
        <v>0.7</v>
      </c>
      <c r="T2415" s="34">
        <v>0.7</v>
      </c>
      <c r="U2415" s="34">
        <v>0.66666666666666663</v>
      </c>
      <c r="V2415" s="34">
        <v>0.6</v>
      </c>
      <c r="W2415" s="34">
        <v>0.56666666666666665</v>
      </c>
      <c r="X2415" s="34">
        <v>0.7</v>
      </c>
      <c r="Y2415" s="34">
        <v>0.83333333333333337</v>
      </c>
      <c r="Z2415" s="34">
        <v>0.83333333333333337</v>
      </c>
      <c r="AA2415" s="34">
        <v>0.71111111111111114</v>
      </c>
    </row>
    <row r="2416" spans="1:27" ht="15.75" customHeight="1" x14ac:dyDescent="0.25">
      <c r="A2416" s="34">
        <v>47060010</v>
      </c>
      <c r="B2416" s="34">
        <v>180.18148148148146</v>
      </c>
      <c r="C2416" s="34">
        <v>214.76785714285717</v>
      </c>
      <c r="D2416" s="34">
        <v>296.44482758620694</v>
      </c>
      <c r="E2416" s="34">
        <v>317.47857142857146</v>
      </c>
      <c r="F2416" s="34">
        <v>339.32962962962955</v>
      </c>
      <c r="G2416" s="34">
        <v>300.22222222222223</v>
      </c>
      <c r="H2416" s="34">
        <v>260.0130434782609</v>
      </c>
      <c r="I2416" s="34">
        <v>195.35384615384615</v>
      </c>
      <c r="J2416" s="34">
        <v>189.38333333333333</v>
      </c>
      <c r="K2416" s="34">
        <v>207.45555555555555</v>
      </c>
      <c r="L2416" s="34">
        <v>255.53750000000005</v>
      </c>
      <c r="M2416" s="34">
        <v>263.65925925925927</v>
      </c>
      <c r="N2416" s="34">
        <v>317</v>
      </c>
      <c r="O2416" s="34">
        <v>0.9</v>
      </c>
      <c r="P2416" s="34">
        <v>0.93333333333333335</v>
      </c>
      <c r="Q2416" s="34">
        <v>0.96666666666666667</v>
      </c>
      <c r="R2416" s="34">
        <v>0.93333333333333335</v>
      </c>
      <c r="S2416" s="34">
        <v>0.9</v>
      </c>
      <c r="T2416" s="34">
        <v>0.9</v>
      </c>
      <c r="U2416" s="34">
        <v>0.76666666666666672</v>
      </c>
      <c r="V2416" s="34">
        <v>0.8666666666666667</v>
      </c>
      <c r="W2416" s="34">
        <v>0.8</v>
      </c>
      <c r="X2416" s="34">
        <v>0.9</v>
      </c>
      <c r="Y2416" s="34">
        <v>0.8</v>
      </c>
      <c r="Z2416" s="34">
        <v>0.9</v>
      </c>
      <c r="AA2416" s="34">
        <v>0.88055555555555554</v>
      </c>
    </row>
    <row r="2417" spans="1:27" ht="15.75" customHeight="1" x14ac:dyDescent="0.25">
      <c r="A2417" s="34">
        <v>47067010</v>
      </c>
      <c r="B2417" s="34">
        <v>180.18148148148146</v>
      </c>
      <c r="C2417" s="34">
        <v>218.45769230769233</v>
      </c>
      <c r="D2417" s="34">
        <v>302.60357142857146</v>
      </c>
      <c r="E2417" s="34">
        <v>324.15925925925927</v>
      </c>
      <c r="F2417" s="34">
        <v>341.61923076923074</v>
      </c>
      <c r="G2417" s="34">
        <v>300.22222222222223</v>
      </c>
      <c r="H2417" s="34">
        <v>256.44545454545454</v>
      </c>
      <c r="I2417" s="34">
        <v>201.28799999999998</v>
      </c>
      <c r="J2417" s="34">
        <v>191.44782608695652</v>
      </c>
      <c r="K2417" s="34">
        <v>211.35000000000005</v>
      </c>
      <c r="L2417" s="34">
        <v>254.80434782608702</v>
      </c>
      <c r="M2417" s="34">
        <v>269.01923076923083</v>
      </c>
      <c r="N2417" s="34">
        <v>306</v>
      </c>
      <c r="O2417" s="34">
        <v>0.9</v>
      </c>
      <c r="P2417" s="34">
        <v>0.8666666666666667</v>
      </c>
      <c r="Q2417" s="34">
        <v>0.93333333333333335</v>
      </c>
      <c r="R2417" s="34">
        <v>0.9</v>
      </c>
      <c r="S2417" s="34">
        <v>0.8666666666666667</v>
      </c>
      <c r="T2417" s="34">
        <v>0.9</v>
      </c>
      <c r="U2417" s="34">
        <v>0.73333333333333328</v>
      </c>
      <c r="V2417" s="34">
        <v>0.83333333333333337</v>
      </c>
      <c r="W2417" s="34">
        <v>0.76666666666666672</v>
      </c>
      <c r="X2417" s="34">
        <v>0.8666666666666667</v>
      </c>
      <c r="Y2417" s="34">
        <v>0.76666666666666672</v>
      </c>
      <c r="Z2417" s="34">
        <v>0.8666666666666667</v>
      </c>
      <c r="AA2417" s="34">
        <v>0.85</v>
      </c>
    </row>
    <row r="2418" spans="1:27" ht="15.75" customHeight="1" x14ac:dyDescent="0.25">
      <c r="A2418" s="34">
        <v>47067020</v>
      </c>
      <c r="B2418" s="34">
        <v>324.28947368421052</v>
      </c>
      <c r="C2418" s="34">
        <v>282.23750000000001</v>
      </c>
      <c r="D2418" s="34">
        <v>391.06874999999997</v>
      </c>
      <c r="E2418" s="34">
        <v>437.51111111111118</v>
      </c>
      <c r="F2418" s="34">
        <v>316.9111111111111</v>
      </c>
      <c r="G2418" s="34">
        <v>244.76363636363641</v>
      </c>
      <c r="H2418" s="34">
        <v>255.57499999999999</v>
      </c>
      <c r="I2418" s="34">
        <v>166.56000000000003</v>
      </c>
      <c r="J2418" s="34">
        <v>175.46111111111111</v>
      </c>
      <c r="K2418" s="34">
        <v>222.26111111111112</v>
      </c>
      <c r="L2418" s="34">
        <v>226.57058823529414</v>
      </c>
      <c r="M2418" s="34">
        <v>269.1894736842105</v>
      </c>
      <c r="N2418" s="34">
        <v>216</v>
      </c>
      <c r="O2418" s="34">
        <v>0.6333333333333333</v>
      </c>
      <c r="P2418" s="34">
        <v>0.53333333333333333</v>
      </c>
      <c r="Q2418" s="34">
        <v>0.53333333333333333</v>
      </c>
      <c r="R2418" s="34">
        <v>0.6</v>
      </c>
      <c r="S2418" s="34">
        <v>0.6</v>
      </c>
      <c r="T2418" s="34">
        <v>0.73333333333333328</v>
      </c>
      <c r="U2418" s="34">
        <v>0.66666666666666663</v>
      </c>
      <c r="V2418" s="34">
        <v>0.5</v>
      </c>
      <c r="W2418" s="34">
        <v>0.6</v>
      </c>
      <c r="X2418" s="34">
        <v>0.6</v>
      </c>
      <c r="Y2418" s="34">
        <v>0.56666666666666665</v>
      </c>
      <c r="Z2418" s="34">
        <v>0.6333333333333333</v>
      </c>
      <c r="AA2418" s="34">
        <v>0.6</v>
      </c>
    </row>
    <row r="2419" spans="1:27" ht="15.75" customHeight="1" x14ac:dyDescent="0.25">
      <c r="A2419" s="34">
        <v>47075010</v>
      </c>
      <c r="B2419" s="34">
        <v>258.50909090909096</v>
      </c>
      <c r="C2419" s="34">
        <v>205</v>
      </c>
      <c r="D2419" s="34">
        <v>378.93076923076927</v>
      </c>
      <c r="E2419" s="34">
        <v>401.28888888888883</v>
      </c>
      <c r="F2419" s="34">
        <v>358.77777777777777</v>
      </c>
      <c r="G2419" s="34">
        <v>328.21333333333337</v>
      </c>
      <c r="H2419" s="34">
        <v>315.84999999999997</v>
      </c>
      <c r="I2419" s="34">
        <v>233.20000000000005</v>
      </c>
      <c r="J2419" s="34">
        <v>278.83636363636361</v>
      </c>
      <c r="K2419" s="34">
        <v>300.82857142857137</v>
      </c>
      <c r="L2419" s="34">
        <v>273.92500000000001</v>
      </c>
      <c r="M2419" s="34">
        <v>282.39999999999998</v>
      </c>
      <c r="N2419" s="34">
        <v>137</v>
      </c>
      <c r="O2419" s="34">
        <v>0.36666666666666664</v>
      </c>
      <c r="P2419" s="34">
        <v>0.23333333333333334</v>
      </c>
      <c r="Q2419" s="34">
        <v>0.43333333333333335</v>
      </c>
      <c r="R2419" s="34">
        <v>0.3</v>
      </c>
      <c r="S2419" s="34">
        <v>0.3</v>
      </c>
      <c r="T2419" s="34">
        <v>0.5</v>
      </c>
      <c r="U2419" s="34">
        <v>0.33333333333333331</v>
      </c>
      <c r="V2419" s="34">
        <v>0.4</v>
      </c>
      <c r="W2419" s="34">
        <v>0.36666666666666664</v>
      </c>
      <c r="X2419" s="34">
        <v>0.46666666666666667</v>
      </c>
      <c r="Y2419" s="34">
        <v>0.53333333333333333</v>
      </c>
      <c r="Z2419" s="34">
        <v>0.33333333333333331</v>
      </c>
      <c r="AA2419" s="34">
        <v>0.38055555555555554</v>
      </c>
    </row>
    <row r="2420" spans="1:27" ht="15.75" customHeight="1" x14ac:dyDescent="0.25">
      <c r="A2420" s="34">
        <v>47077010</v>
      </c>
      <c r="B2420" s="34" t="s">
        <v>1930</v>
      </c>
      <c r="C2420" s="34" t="s">
        <v>1930</v>
      </c>
      <c r="D2420" s="34" t="s">
        <v>1930</v>
      </c>
      <c r="E2420" s="34" t="s">
        <v>1930</v>
      </c>
      <c r="F2420" s="34" t="s">
        <v>1930</v>
      </c>
      <c r="G2420" s="34" t="s">
        <v>1930</v>
      </c>
      <c r="H2420" s="34" t="s">
        <v>1930</v>
      </c>
      <c r="I2420" s="34" t="s">
        <v>1930</v>
      </c>
      <c r="J2420" s="34" t="s">
        <v>1930</v>
      </c>
      <c r="K2420" s="34" t="s">
        <v>1930</v>
      </c>
      <c r="L2420" s="34" t="s">
        <v>1930</v>
      </c>
      <c r="M2420" s="34">
        <v>271.3</v>
      </c>
      <c r="N2420" s="34">
        <v>1</v>
      </c>
      <c r="O2420" s="34">
        <v>0</v>
      </c>
      <c r="P2420" s="34">
        <v>0</v>
      </c>
      <c r="Q2420" s="34">
        <v>0</v>
      </c>
      <c r="R2420" s="34">
        <v>0</v>
      </c>
      <c r="S2420" s="34">
        <v>0</v>
      </c>
      <c r="T2420" s="34">
        <v>0</v>
      </c>
      <c r="U2420" s="34">
        <v>0</v>
      </c>
      <c r="V2420" s="34">
        <v>0</v>
      </c>
      <c r="W2420" s="34">
        <v>0</v>
      </c>
      <c r="X2420" s="34">
        <v>0</v>
      </c>
      <c r="Y2420" s="34">
        <v>0</v>
      </c>
      <c r="Z2420" s="34">
        <v>3.3333333333333333E-2</v>
      </c>
      <c r="AA2420" s="34">
        <v>2.7777777777777779E-3</v>
      </c>
    </row>
    <row r="2421" spans="1:27" ht="15.75" customHeight="1" x14ac:dyDescent="0.25">
      <c r="A2421" s="34">
        <v>47087010</v>
      </c>
      <c r="B2421" s="34">
        <v>254.81153846153845</v>
      </c>
      <c r="C2421" s="34">
        <v>257.04799999999994</v>
      </c>
      <c r="D2421" s="34">
        <v>332.1521739130435</v>
      </c>
      <c r="E2421" s="34">
        <v>378.13478260869567</v>
      </c>
      <c r="F2421" s="34">
        <v>323.85599999999999</v>
      </c>
      <c r="G2421" s="34">
        <v>302.76</v>
      </c>
      <c r="H2421" s="34">
        <v>245.57199999999997</v>
      </c>
      <c r="I2421" s="34">
        <v>198.15769230769229</v>
      </c>
      <c r="J2421" s="34">
        <v>206.65769230769229</v>
      </c>
      <c r="K2421" s="34">
        <v>236.33461538461538</v>
      </c>
      <c r="L2421" s="34">
        <v>244.6423076923077</v>
      </c>
      <c r="M2421" s="34">
        <v>266.76071428571424</v>
      </c>
      <c r="N2421" s="34">
        <v>304</v>
      </c>
      <c r="O2421" s="34">
        <v>0.8666666666666667</v>
      </c>
      <c r="P2421" s="34">
        <v>0.83333333333333337</v>
      </c>
      <c r="Q2421" s="34">
        <v>0.76666666666666672</v>
      </c>
      <c r="R2421" s="34">
        <v>0.76666666666666672</v>
      </c>
      <c r="S2421" s="34">
        <v>0.83333333333333337</v>
      </c>
      <c r="T2421" s="34">
        <v>0.83333333333333337</v>
      </c>
      <c r="U2421" s="34">
        <v>0.83333333333333337</v>
      </c>
      <c r="V2421" s="34">
        <v>0.8666666666666667</v>
      </c>
      <c r="W2421" s="34">
        <v>0.8666666666666667</v>
      </c>
      <c r="X2421" s="34">
        <v>0.8666666666666667</v>
      </c>
      <c r="Y2421" s="34">
        <v>0.8666666666666667</v>
      </c>
      <c r="Z2421" s="34">
        <v>0.93333333333333335</v>
      </c>
      <c r="AA2421" s="34">
        <v>0.84444444444444444</v>
      </c>
    </row>
    <row r="2422" spans="1:27" ht="15.75" customHeight="1" x14ac:dyDescent="0.25">
      <c r="A2422" s="34">
        <v>47090010</v>
      </c>
      <c r="B2422" s="34">
        <v>192.9</v>
      </c>
      <c r="C2422" s="34">
        <v>216.45</v>
      </c>
      <c r="D2422" s="34">
        <v>216.1</v>
      </c>
      <c r="E2422" s="34">
        <v>110.95</v>
      </c>
      <c r="F2422" s="34">
        <v>168.55</v>
      </c>
      <c r="G2422" s="34">
        <v>105.35</v>
      </c>
      <c r="H2422" s="34">
        <v>92</v>
      </c>
      <c r="I2422" s="34">
        <v>354</v>
      </c>
      <c r="J2422" s="34">
        <v>233</v>
      </c>
      <c r="K2422" s="34">
        <v>183</v>
      </c>
      <c r="L2422" s="34">
        <v>233</v>
      </c>
      <c r="M2422" s="34">
        <v>282</v>
      </c>
      <c r="N2422" s="34">
        <v>19</v>
      </c>
      <c r="O2422" s="34">
        <v>6.6666666666666666E-2</v>
      </c>
      <c r="P2422" s="34">
        <v>6.6666666666666666E-2</v>
      </c>
      <c r="Q2422" s="34">
        <v>6.6666666666666666E-2</v>
      </c>
      <c r="R2422" s="34">
        <v>6.6666666666666666E-2</v>
      </c>
      <c r="S2422" s="34">
        <v>6.6666666666666666E-2</v>
      </c>
      <c r="T2422" s="34">
        <v>6.6666666666666666E-2</v>
      </c>
      <c r="U2422" s="34">
        <v>6.6666666666666666E-2</v>
      </c>
      <c r="V2422" s="34">
        <v>3.3333333333333333E-2</v>
      </c>
      <c r="W2422" s="34">
        <v>3.3333333333333333E-2</v>
      </c>
      <c r="X2422" s="34">
        <v>3.3333333333333333E-2</v>
      </c>
      <c r="Y2422" s="34">
        <v>3.3333333333333333E-2</v>
      </c>
      <c r="Z2422" s="34">
        <v>3.3333333333333333E-2</v>
      </c>
      <c r="AA2422" s="34">
        <v>5.2777777777777778E-2</v>
      </c>
    </row>
    <row r="2423" spans="1:27" ht="15.75" customHeight="1" x14ac:dyDescent="0.25">
      <c r="A2423" s="34">
        <v>47100010</v>
      </c>
      <c r="B2423" s="34">
        <v>288.29615384615386</v>
      </c>
      <c r="C2423" s="34">
        <v>323.14482758620687</v>
      </c>
      <c r="D2423" s="34">
        <v>317.93571428571431</v>
      </c>
      <c r="E2423" s="34">
        <v>334.11428571428576</v>
      </c>
      <c r="F2423" s="34">
        <v>310.0535714285715</v>
      </c>
      <c r="G2423" s="34">
        <v>202.56785714285712</v>
      </c>
      <c r="H2423" s="34">
        <v>168.8</v>
      </c>
      <c r="I2423" s="34">
        <v>121.91153846153846</v>
      </c>
      <c r="J2423" s="34">
        <v>159.10714285714286</v>
      </c>
      <c r="K2423" s="34">
        <v>227.51785714285711</v>
      </c>
      <c r="L2423" s="34">
        <v>239.32962962962964</v>
      </c>
      <c r="M2423" s="34">
        <v>313.46538461538461</v>
      </c>
      <c r="N2423" s="34">
        <v>328</v>
      </c>
      <c r="O2423" s="34">
        <v>0.8666666666666667</v>
      </c>
      <c r="P2423" s="34">
        <v>0.96666666666666667</v>
      </c>
      <c r="Q2423" s="34">
        <v>0.93333333333333335</v>
      </c>
      <c r="R2423" s="34">
        <v>0.93333333333333335</v>
      </c>
      <c r="S2423" s="34">
        <v>0.93333333333333335</v>
      </c>
      <c r="T2423" s="34">
        <v>0.93333333333333335</v>
      </c>
      <c r="U2423" s="34">
        <v>0.8666666666666667</v>
      </c>
      <c r="V2423" s="34">
        <v>0.8666666666666667</v>
      </c>
      <c r="W2423" s="34">
        <v>0.93333333333333335</v>
      </c>
      <c r="X2423" s="34">
        <v>0.93333333333333335</v>
      </c>
      <c r="Y2423" s="34">
        <v>0.9</v>
      </c>
      <c r="Z2423" s="34">
        <v>0.8666666666666667</v>
      </c>
      <c r="AA2423" s="34">
        <v>0.91111111111111109</v>
      </c>
    </row>
    <row r="2424" spans="1:27" ht="15.75" customHeight="1" x14ac:dyDescent="0.25">
      <c r="A2424" s="34">
        <v>47100020</v>
      </c>
      <c r="B2424" s="34">
        <v>299.98500000000001</v>
      </c>
      <c r="C2424" s="34">
        <v>328.58636363636361</v>
      </c>
      <c r="D2424" s="34">
        <v>346.77368421052631</v>
      </c>
      <c r="E2424" s="34">
        <v>329.52272727272725</v>
      </c>
      <c r="F2424" s="34">
        <v>339.39047619047619</v>
      </c>
      <c r="G2424" s="34">
        <v>203.70526315789476</v>
      </c>
      <c r="H2424" s="34">
        <v>188.95499999999998</v>
      </c>
      <c r="I2424" s="34">
        <v>139.31666666666669</v>
      </c>
      <c r="J2424" s="34">
        <v>165.62692307692311</v>
      </c>
      <c r="K2424" s="34">
        <v>232.50833333333333</v>
      </c>
      <c r="L2424" s="34">
        <v>246.57500000000005</v>
      </c>
      <c r="M2424" s="34">
        <v>350.39</v>
      </c>
      <c r="N2424" s="34">
        <v>253</v>
      </c>
      <c r="O2424" s="34">
        <v>0.66666666666666663</v>
      </c>
      <c r="P2424" s="34">
        <v>0.73333333333333328</v>
      </c>
      <c r="Q2424" s="34">
        <v>0.6333333333333333</v>
      </c>
      <c r="R2424" s="34">
        <v>0.73333333333333328</v>
      </c>
      <c r="S2424" s="34">
        <v>0.7</v>
      </c>
      <c r="T2424" s="34">
        <v>0.6333333333333333</v>
      </c>
      <c r="U2424" s="34">
        <v>0.66666666666666663</v>
      </c>
      <c r="V2424" s="34">
        <v>0.8</v>
      </c>
      <c r="W2424" s="34">
        <v>0.8666666666666667</v>
      </c>
      <c r="X2424" s="34">
        <v>0.8</v>
      </c>
      <c r="Y2424" s="34">
        <v>0.53333333333333333</v>
      </c>
      <c r="Z2424" s="34">
        <v>0.66666666666666663</v>
      </c>
      <c r="AA2424" s="34">
        <v>0.70277777777777772</v>
      </c>
    </row>
    <row r="2425" spans="1:27" ht="15.75" customHeight="1" x14ac:dyDescent="0.25">
      <c r="A2425" s="34">
        <v>48015030</v>
      </c>
      <c r="B2425" s="34">
        <v>343.48888888888888</v>
      </c>
      <c r="C2425" s="34">
        <v>307.93076923076922</v>
      </c>
      <c r="D2425" s="34">
        <v>312.40999999999997</v>
      </c>
      <c r="E2425" s="34">
        <v>308.8</v>
      </c>
      <c r="F2425" s="34">
        <v>176.4</v>
      </c>
      <c r="G2425" s="34">
        <v>166.80909090909088</v>
      </c>
      <c r="H2425" s="34">
        <v>109.02500000000001</v>
      </c>
      <c r="I2425" s="34">
        <v>169.68333333333337</v>
      </c>
      <c r="J2425" s="34">
        <v>132.69999999999996</v>
      </c>
      <c r="K2425" s="34">
        <v>245.22222222222229</v>
      </c>
      <c r="L2425" s="34">
        <v>296.88750000000005</v>
      </c>
      <c r="M2425" s="34">
        <v>291.20000000000005</v>
      </c>
      <c r="N2425" s="34">
        <v>102</v>
      </c>
      <c r="O2425" s="34">
        <v>0.3</v>
      </c>
      <c r="P2425" s="34">
        <v>0.43333333333333335</v>
      </c>
      <c r="Q2425" s="34">
        <v>0.33333333333333331</v>
      </c>
      <c r="R2425" s="34">
        <v>0.26666666666666666</v>
      </c>
      <c r="S2425" s="34">
        <v>0.16666666666666666</v>
      </c>
      <c r="T2425" s="34">
        <v>0.36666666666666664</v>
      </c>
      <c r="U2425" s="34">
        <v>0.26666666666666666</v>
      </c>
      <c r="V2425" s="34">
        <v>0.2</v>
      </c>
      <c r="W2425" s="34">
        <v>0.3</v>
      </c>
      <c r="X2425" s="34">
        <v>0.3</v>
      </c>
      <c r="Y2425" s="34">
        <v>0.26666666666666666</v>
      </c>
      <c r="Z2425" s="34">
        <v>0.2</v>
      </c>
      <c r="AA2425" s="34">
        <v>0.28333333333333333</v>
      </c>
    </row>
    <row r="2426" spans="1:27" ht="15.75" customHeight="1" x14ac:dyDescent="0.25">
      <c r="A2426" s="34">
        <v>48015040</v>
      </c>
      <c r="B2426" s="34">
        <v>340.5</v>
      </c>
      <c r="C2426" s="34">
        <v>274.9148148148148</v>
      </c>
      <c r="D2426" s="34">
        <v>323.40740740740745</v>
      </c>
      <c r="E2426" s="34">
        <v>293.21923076923076</v>
      </c>
      <c r="F2426" s="34">
        <v>276.05185185185184</v>
      </c>
      <c r="G2426" s="34">
        <v>211.68214285714288</v>
      </c>
      <c r="H2426" s="34">
        <v>150.03076923076924</v>
      </c>
      <c r="I2426" s="34">
        <v>131.04137931034487</v>
      </c>
      <c r="J2426" s="34">
        <v>158.63448275862063</v>
      </c>
      <c r="K2426" s="34">
        <v>201.90666666666667</v>
      </c>
      <c r="L2426" s="34">
        <v>181.20740740740737</v>
      </c>
      <c r="M2426" s="34">
        <v>302.03461538461528</v>
      </c>
      <c r="N2426" s="34">
        <v>328</v>
      </c>
      <c r="O2426" s="34">
        <v>0.8666666666666667</v>
      </c>
      <c r="P2426" s="34">
        <v>0.9</v>
      </c>
      <c r="Q2426" s="34">
        <v>0.9</v>
      </c>
      <c r="R2426" s="34">
        <v>0.8666666666666667</v>
      </c>
      <c r="S2426" s="34">
        <v>0.9</v>
      </c>
      <c r="T2426" s="34">
        <v>0.93333333333333335</v>
      </c>
      <c r="U2426" s="34">
        <v>0.8666666666666667</v>
      </c>
      <c r="V2426" s="34">
        <v>0.96666666666666667</v>
      </c>
      <c r="W2426" s="34">
        <v>0.96666666666666667</v>
      </c>
      <c r="X2426" s="34">
        <v>1</v>
      </c>
      <c r="Y2426" s="34">
        <v>0.9</v>
      </c>
      <c r="Z2426" s="34">
        <v>0.8666666666666667</v>
      </c>
      <c r="AA2426" s="34">
        <v>0.91111111111111109</v>
      </c>
    </row>
    <row r="2427" spans="1:27" ht="15.75" customHeight="1" x14ac:dyDescent="0.25">
      <c r="A2427" s="34">
        <v>48015050</v>
      </c>
      <c r="B2427" s="34">
        <v>385.68888888888881</v>
      </c>
      <c r="C2427" s="34">
        <v>336.42857142857144</v>
      </c>
      <c r="D2427" s="34">
        <v>386.2892857142856</v>
      </c>
      <c r="E2427" s="34">
        <v>348.42500000000007</v>
      </c>
      <c r="F2427" s="34">
        <v>298.27857142857141</v>
      </c>
      <c r="G2427" s="34">
        <v>211.48928571428573</v>
      </c>
      <c r="H2427" s="34">
        <v>162.76206896551724</v>
      </c>
      <c r="I2427" s="34">
        <v>139.89285714285717</v>
      </c>
      <c r="J2427" s="34">
        <v>207.77037037037042</v>
      </c>
      <c r="K2427" s="34">
        <v>245.78846153846155</v>
      </c>
      <c r="L2427" s="34">
        <v>299.68148148148151</v>
      </c>
      <c r="M2427" s="34">
        <v>336.33999999999992</v>
      </c>
      <c r="N2427" s="34">
        <v>329</v>
      </c>
      <c r="O2427" s="34">
        <v>0.9</v>
      </c>
      <c r="P2427" s="34">
        <v>0.93333333333333335</v>
      </c>
      <c r="Q2427" s="34">
        <v>0.93333333333333335</v>
      </c>
      <c r="R2427" s="34">
        <v>0.93333333333333335</v>
      </c>
      <c r="S2427" s="34">
        <v>0.93333333333333335</v>
      </c>
      <c r="T2427" s="34">
        <v>0.93333333333333335</v>
      </c>
      <c r="U2427" s="34">
        <v>0.96666666666666667</v>
      </c>
      <c r="V2427" s="34">
        <v>0.93333333333333335</v>
      </c>
      <c r="W2427" s="34">
        <v>0.9</v>
      </c>
      <c r="X2427" s="34">
        <v>0.8666666666666667</v>
      </c>
      <c r="Y2427" s="34">
        <v>0.9</v>
      </c>
      <c r="Z2427" s="34">
        <v>0.83333333333333337</v>
      </c>
      <c r="AA2427" s="34">
        <v>0.91388888888888886</v>
      </c>
    </row>
    <row r="2428" spans="1:27" ht="15.75" customHeight="1" x14ac:dyDescent="0.25">
      <c r="A2428" s="34">
        <v>51020010</v>
      </c>
      <c r="B2428" s="34">
        <v>790.71034482758614</v>
      </c>
      <c r="C2428" s="34">
        <v>629.49310344827586</v>
      </c>
      <c r="D2428" s="34">
        <v>812.74827586206879</v>
      </c>
      <c r="E2428" s="34">
        <v>946.65517241379337</v>
      </c>
      <c r="F2428" s="34">
        <v>936.0833333333336</v>
      </c>
      <c r="G2428" s="34">
        <v>726.80999999999983</v>
      </c>
      <c r="H2428" s="34">
        <v>590.06000000000006</v>
      </c>
      <c r="I2428" s="34">
        <v>427.18965517241378</v>
      </c>
      <c r="J2428" s="34">
        <v>579.84827586206893</v>
      </c>
      <c r="K2428" s="34">
        <v>828.70689655172396</v>
      </c>
      <c r="L2428" s="34">
        <v>714.11111111111109</v>
      </c>
      <c r="M2428" s="34">
        <v>844.09999999999991</v>
      </c>
      <c r="N2428" s="34">
        <v>347</v>
      </c>
      <c r="O2428" s="34">
        <v>0.96666666666666667</v>
      </c>
      <c r="P2428" s="34">
        <v>0.96666666666666667</v>
      </c>
      <c r="Q2428" s="34">
        <v>0.96666666666666667</v>
      </c>
      <c r="R2428" s="34">
        <v>0.96666666666666667</v>
      </c>
      <c r="S2428" s="34">
        <v>1</v>
      </c>
      <c r="T2428" s="34">
        <v>1</v>
      </c>
      <c r="U2428" s="34">
        <v>1</v>
      </c>
      <c r="V2428" s="34">
        <v>0.96666666666666667</v>
      </c>
      <c r="W2428" s="34">
        <v>0.96666666666666667</v>
      </c>
      <c r="X2428" s="34">
        <v>0.96666666666666667</v>
      </c>
      <c r="Y2428" s="34">
        <v>0.9</v>
      </c>
      <c r="Z2428" s="34">
        <v>0.9</v>
      </c>
      <c r="AA2428" s="34">
        <v>0.96388888888888891</v>
      </c>
    </row>
    <row r="2429" spans="1:27" ht="15.75" customHeight="1" x14ac:dyDescent="0.25">
      <c r="A2429" s="34">
        <v>51020040</v>
      </c>
      <c r="B2429" s="34">
        <v>422.05416666666662</v>
      </c>
      <c r="C2429" s="34">
        <v>379.09545454545457</v>
      </c>
      <c r="D2429" s="34">
        <v>367.47272727272724</v>
      </c>
      <c r="E2429" s="34">
        <v>471.41818181818184</v>
      </c>
      <c r="F2429" s="34">
        <v>490.45714285714286</v>
      </c>
      <c r="G2429" s="34">
        <v>340.39583333333331</v>
      </c>
      <c r="H2429" s="34">
        <v>248.15238095238098</v>
      </c>
      <c r="I2429" s="34">
        <v>110.27272727272727</v>
      </c>
      <c r="J2429" s="34">
        <v>173.04090909090908</v>
      </c>
      <c r="K2429" s="34">
        <v>168.72608695652173</v>
      </c>
      <c r="L2429" s="34">
        <v>136.4238095238095</v>
      </c>
      <c r="M2429" s="34">
        <v>266.0761904761905</v>
      </c>
      <c r="N2429" s="34">
        <v>265</v>
      </c>
      <c r="O2429" s="34">
        <v>0.8</v>
      </c>
      <c r="P2429" s="34">
        <v>0.73333333333333328</v>
      </c>
      <c r="Q2429" s="34">
        <v>0.73333333333333328</v>
      </c>
      <c r="R2429" s="34">
        <v>0.73333333333333328</v>
      </c>
      <c r="S2429" s="34">
        <v>0.7</v>
      </c>
      <c r="T2429" s="34">
        <v>0.8</v>
      </c>
      <c r="U2429" s="34">
        <v>0.7</v>
      </c>
      <c r="V2429" s="34">
        <v>0.73333333333333328</v>
      </c>
      <c r="W2429" s="34">
        <v>0.73333333333333328</v>
      </c>
      <c r="X2429" s="34">
        <v>0.76666666666666672</v>
      </c>
      <c r="Y2429" s="34">
        <v>0.7</v>
      </c>
      <c r="Z2429" s="34">
        <v>0.7</v>
      </c>
      <c r="AA2429" s="34">
        <v>0.73611111111111116</v>
      </c>
    </row>
    <row r="2430" spans="1:27" ht="15.75" customHeight="1" x14ac:dyDescent="0.25">
      <c r="A2430" s="34">
        <v>51020050</v>
      </c>
      <c r="B2430" s="34">
        <v>565.6</v>
      </c>
      <c r="C2430" s="34">
        <v>512.82068965517237</v>
      </c>
      <c r="D2430" s="34">
        <v>560.55357142857144</v>
      </c>
      <c r="E2430" s="34">
        <v>730.28571428571433</v>
      </c>
      <c r="F2430" s="34">
        <v>769.43333333333328</v>
      </c>
      <c r="G2430" s="34">
        <v>562.51428571428573</v>
      </c>
      <c r="H2430" s="34">
        <v>500.96666666666664</v>
      </c>
      <c r="I2430" s="34">
        <v>353.73333333333335</v>
      </c>
      <c r="J2430" s="34">
        <v>416.63333333333333</v>
      </c>
      <c r="K2430" s="34">
        <v>402.68965517241378</v>
      </c>
      <c r="L2430" s="34">
        <v>293.96666666666664</v>
      </c>
      <c r="M2430" s="34">
        <v>451.30666666666667</v>
      </c>
      <c r="N2430" s="34">
        <v>352</v>
      </c>
      <c r="O2430" s="34">
        <v>1</v>
      </c>
      <c r="P2430" s="34">
        <v>0.96666666666666667</v>
      </c>
      <c r="Q2430" s="34">
        <v>0.93333333333333335</v>
      </c>
      <c r="R2430" s="34">
        <v>0.93333333333333335</v>
      </c>
      <c r="S2430" s="34">
        <v>1</v>
      </c>
      <c r="T2430" s="34">
        <v>0.93333333333333335</v>
      </c>
      <c r="U2430" s="34">
        <v>1</v>
      </c>
      <c r="V2430" s="34">
        <v>1</v>
      </c>
      <c r="W2430" s="34">
        <v>1</v>
      </c>
      <c r="X2430" s="34">
        <v>0.96666666666666667</v>
      </c>
      <c r="Y2430" s="34">
        <v>1</v>
      </c>
      <c r="Z2430" s="34">
        <v>1</v>
      </c>
      <c r="AA2430" s="34">
        <v>0.97777777777777775</v>
      </c>
    </row>
    <row r="2431" spans="1:27" ht="15.75" customHeight="1" x14ac:dyDescent="0.25">
      <c r="A2431" s="34">
        <v>51025020</v>
      </c>
      <c r="B2431" s="34" t="s">
        <v>1930</v>
      </c>
      <c r="C2431" s="34" t="s">
        <v>1930</v>
      </c>
      <c r="D2431" s="34">
        <v>544</v>
      </c>
      <c r="E2431" s="34" t="s">
        <v>1930</v>
      </c>
      <c r="F2431" s="34" t="s">
        <v>1930</v>
      </c>
      <c r="G2431" s="34" t="s">
        <v>1930</v>
      </c>
      <c r="H2431" s="34" t="s">
        <v>1930</v>
      </c>
      <c r="I2431" s="34" t="s">
        <v>1930</v>
      </c>
      <c r="J2431" s="34" t="s">
        <v>1930</v>
      </c>
      <c r="K2431" s="34" t="s">
        <v>1930</v>
      </c>
      <c r="L2431" s="34" t="s">
        <v>1930</v>
      </c>
      <c r="M2431" s="34" t="s">
        <v>1930</v>
      </c>
      <c r="N2431" s="34">
        <v>1</v>
      </c>
      <c r="O2431" s="34">
        <v>0</v>
      </c>
      <c r="P2431" s="34">
        <v>0</v>
      </c>
      <c r="Q2431" s="34">
        <v>3.3333333333333333E-2</v>
      </c>
      <c r="R2431" s="34">
        <v>0</v>
      </c>
      <c r="S2431" s="34">
        <v>0</v>
      </c>
      <c r="T2431" s="34">
        <v>0</v>
      </c>
      <c r="U2431" s="34">
        <v>0</v>
      </c>
      <c r="V2431" s="34">
        <v>0</v>
      </c>
      <c r="W2431" s="34">
        <v>0</v>
      </c>
      <c r="X2431" s="34">
        <v>0</v>
      </c>
      <c r="Y2431" s="34">
        <v>0</v>
      </c>
      <c r="Z2431" s="34">
        <v>0</v>
      </c>
      <c r="AA2431" s="34">
        <v>2.7777777777777779E-3</v>
      </c>
    </row>
    <row r="2432" spans="1:27" ht="15.75" customHeight="1" x14ac:dyDescent="0.25">
      <c r="A2432" s="34">
        <v>51025080</v>
      </c>
      <c r="B2432" s="34">
        <v>428.55714285714282</v>
      </c>
      <c r="C2432" s="34">
        <v>310.72105263157891</v>
      </c>
      <c r="D2432" s="34">
        <v>384.30555555555549</v>
      </c>
      <c r="E2432" s="34">
        <v>448.80500000000001</v>
      </c>
      <c r="F2432" s="34">
        <v>419.125</v>
      </c>
      <c r="G2432" s="34">
        <v>283.95000000000005</v>
      </c>
      <c r="H2432" s="34">
        <v>216.97222222222223</v>
      </c>
      <c r="I2432" s="34">
        <v>157.06666666666666</v>
      </c>
      <c r="J2432" s="34">
        <v>223.57777777777778</v>
      </c>
      <c r="K2432" s="34">
        <v>450.63333333333333</v>
      </c>
      <c r="L2432" s="34">
        <v>440.06499999999988</v>
      </c>
      <c r="M2432" s="34">
        <v>479.005</v>
      </c>
      <c r="N2432" s="34">
        <v>224</v>
      </c>
      <c r="O2432" s="34">
        <v>0.7</v>
      </c>
      <c r="P2432" s="34">
        <v>0.6333333333333333</v>
      </c>
      <c r="Q2432" s="34">
        <v>0.6</v>
      </c>
      <c r="R2432" s="34">
        <v>0.66666666666666663</v>
      </c>
      <c r="S2432" s="34">
        <v>0.53333333333333333</v>
      </c>
      <c r="T2432" s="34">
        <v>0.6</v>
      </c>
      <c r="U2432" s="34">
        <v>0.6</v>
      </c>
      <c r="V2432" s="34">
        <v>0.6</v>
      </c>
      <c r="W2432" s="34">
        <v>0.6</v>
      </c>
      <c r="X2432" s="34">
        <v>0.6</v>
      </c>
      <c r="Y2432" s="34">
        <v>0.66666666666666663</v>
      </c>
      <c r="Z2432" s="34">
        <v>0.66666666666666663</v>
      </c>
      <c r="AA2432" s="34">
        <v>0.62222222222222223</v>
      </c>
    </row>
    <row r="2433" spans="1:27" ht="15.75" customHeight="1" x14ac:dyDescent="0.25">
      <c r="A2433" s="34">
        <v>51025090</v>
      </c>
      <c r="B2433" s="34">
        <v>338.60399999999993</v>
      </c>
      <c r="C2433" s="34">
        <v>281.4304347826087</v>
      </c>
      <c r="D2433" s="34">
        <v>266.26785714285722</v>
      </c>
      <c r="E2433" s="34">
        <v>358.71923076923082</v>
      </c>
      <c r="F2433" s="34">
        <v>466.71600000000007</v>
      </c>
      <c r="G2433" s="34">
        <v>300.38799999999998</v>
      </c>
      <c r="H2433" s="34">
        <v>216.71249999999998</v>
      </c>
      <c r="I2433" s="34">
        <v>115.456</v>
      </c>
      <c r="J2433" s="34">
        <v>156.09230769230768</v>
      </c>
      <c r="K2433" s="34">
        <v>162.76818181818183</v>
      </c>
      <c r="L2433" s="34">
        <v>107.83461538461542</v>
      </c>
      <c r="M2433" s="34">
        <v>213.2571428571429</v>
      </c>
      <c r="N2433" s="34">
        <v>296</v>
      </c>
      <c r="O2433" s="34">
        <v>0.83333333333333337</v>
      </c>
      <c r="P2433" s="34">
        <v>0.76666666666666672</v>
      </c>
      <c r="Q2433" s="34">
        <v>0.93333333333333335</v>
      </c>
      <c r="R2433" s="34">
        <v>0.8666666666666667</v>
      </c>
      <c r="S2433" s="34">
        <v>0.83333333333333337</v>
      </c>
      <c r="T2433" s="34">
        <v>0.83333333333333337</v>
      </c>
      <c r="U2433" s="34">
        <v>0.8</v>
      </c>
      <c r="V2433" s="34">
        <v>0.83333333333333337</v>
      </c>
      <c r="W2433" s="34">
        <v>0.8666666666666667</v>
      </c>
      <c r="X2433" s="34">
        <v>0.73333333333333328</v>
      </c>
      <c r="Y2433" s="34">
        <v>0.8666666666666667</v>
      </c>
      <c r="Z2433" s="34">
        <v>0.7</v>
      </c>
      <c r="AA2433" s="34">
        <v>0.82222222222222219</v>
      </c>
    </row>
    <row r="2434" spans="1:27" ht="15.75" customHeight="1" x14ac:dyDescent="0.25">
      <c r="A2434" s="34">
        <v>51030020</v>
      </c>
      <c r="B2434" s="34">
        <v>305.36206896551727</v>
      </c>
      <c r="C2434" s="34">
        <v>247.33666666666667</v>
      </c>
      <c r="D2434" s="34">
        <v>260.21785714285716</v>
      </c>
      <c r="E2434" s="34">
        <v>392.58148148148149</v>
      </c>
      <c r="F2434" s="34">
        <v>485.96071428571429</v>
      </c>
      <c r="G2434" s="34">
        <v>286.392</v>
      </c>
      <c r="H2434" s="34">
        <v>165.28888888888889</v>
      </c>
      <c r="I2434" s="34">
        <v>113.01111111111112</v>
      </c>
      <c r="J2434" s="34">
        <v>137.85333333333335</v>
      </c>
      <c r="K2434" s="34">
        <v>164.71071428571426</v>
      </c>
      <c r="L2434" s="34">
        <v>107.7576923076923</v>
      </c>
      <c r="M2434" s="34">
        <v>189.7551724137931</v>
      </c>
      <c r="N2434" s="34">
        <v>334</v>
      </c>
      <c r="O2434" s="34">
        <v>0.96666666666666667</v>
      </c>
      <c r="P2434" s="34">
        <v>1</v>
      </c>
      <c r="Q2434" s="34">
        <v>0.93333333333333335</v>
      </c>
      <c r="R2434" s="34">
        <v>0.9</v>
      </c>
      <c r="S2434" s="34">
        <v>0.93333333333333335</v>
      </c>
      <c r="T2434" s="34">
        <v>0.83333333333333337</v>
      </c>
      <c r="U2434" s="34">
        <v>0.9</v>
      </c>
      <c r="V2434" s="34">
        <v>0.9</v>
      </c>
      <c r="W2434" s="34">
        <v>1</v>
      </c>
      <c r="X2434" s="34">
        <v>0.93333333333333335</v>
      </c>
      <c r="Y2434" s="34">
        <v>0.8666666666666667</v>
      </c>
      <c r="Z2434" s="34">
        <v>0.96666666666666667</v>
      </c>
      <c r="AA2434" s="34">
        <v>0.92777777777777781</v>
      </c>
    </row>
    <row r="2435" spans="1:27" ht="15.75" customHeight="1" x14ac:dyDescent="0.25">
      <c r="A2435" s="34">
        <v>51035010</v>
      </c>
      <c r="B2435" s="34">
        <v>169.3</v>
      </c>
      <c r="C2435" s="34">
        <v>112.40000000000002</v>
      </c>
      <c r="D2435" s="34">
        <v>153.36666666666667</v>
      </c>
      <c r="E2435" s="34">
        <v>334.12499999999994</v>
      </c>
      <c r="F2435" s="34">
        <v>309.23333333333335</v>
      </c>
      <c r="G2435" s="34">
        <v>192.07499999999999</v>
      </c>
      <c r="H2435" s="34">
        <v>161.26666666666668</v>
      </c>
      <c r="I2435" s="34">
        <v>106.625</v>
      </c>
      <c r="J2435" s="34">
        <v>41.1</v>
      </c>
      <c r="K2435" s="34">
        <v>73</v>
      </c>
      <c r="L2435" s="34">
        <v>17.074999999999999</v>
      </c>
      <c r="M2435" s="34">
        <v>87.866666666666674</v>
      </c>
      <c r="N2435" s="34">
        <v>43</v>
      </c>
      <c r="O2435" s="34">
        <v>0.13333333333333333</v>
      </c>
      <c r="P2435" s="34">
        <v>0.1</v>
      </c>
      <c r="Q2435" s="34">
        <v>0.1</v>
      </c>
      <c r="R2435" s="34">
        <v>0.13333333333333333</v>
      </c>
      <c r="S2435" s="34">
        <v>0.1</v>
      </c>
      <c r="T2435" s="34">
        <v>0.13333333333333333</v>
      </c>
      <c r="U2435" s="34">
        <v>0.1</v>
      </c>
      <c r="V2435" s="34">
        <v>0.13333333333333333</v>
      </c>
      <c r="W2435" s="34">
        <v>0.13333333333333333</v>
      </c>
      <c r="X2435" s="34">
        <v>0.13333333333333333</v>
      </c>
      <c r="Y2435" s="34">
        <v>0.13333333333333333</v>
      </c>
      <c r="Z2435" s="34">
        <v>0.1</v>
      </c>
      <c r="AA2435" s="34">
        <v>0.11944444444444445</v>
      </c>
    </row>
    <row r="2436" spans="1:27" ht="15.75" customHeight="1" x14ac:dyDescent="0.25">
      <c r="A2436" s="34">
        <v>51035020</v>
      </c>
      <c r="B2436" s="34">
        <v>348.51904761904757</v>
      </c>
      <c r="C2436" s="34">
        <v>233.44500000000002</v>
      </c>
      <c r="D2436" s="34">
        <v>254.73749999999998</v>
      </c>
      <c r="E2436" s="34">
        <v>330.28695652173911</v>
      </c>
      <c r="F2436" s="34">
        <v>361.97083333333325</v>
      </c>
      <c r="G2436" s="34">
        <v>254.80909090909088</v>
      </c>
      <c r="H2436" s="34">
        <v>159.97200000000001</v>
      </c>
      <c r="I2436" s="34">
        <v>105.02499999999999</v>
      </c>
      <c r="J2436" s="34">
        <v>115.27272727272731</v>
      </c>
      <c r="K2436" s="34">
        <v>117.61304347826091</v>
      </c>
      <c r="L2436" s="34">
        <v>84.471428571428561</v>
      </c>
      <c r="M2436" s="34">
        <v>177.99130434782609</v>
      </c>
      <c r="N2436" s="34">
        <v>272</v>
      </c>
      <c r="O2436" s="34">
        <v>0.7</v>
      </c>
      <c r="P2436" s="34">
        <v>0.66666666666666663</v>
      </c>
      <c r="Q2436" s="34">
        <v>0.8</v>
      </c>
      <c r="R2436" s="34">
        <v>0.76666666666666672</v>
      </c>
      <c r="S2436" s="34">
        <v>0.8</v>
      </c>
      <c r="T2436" s="34">
        <v>0.73333333333333328</v>
      </c>
      <c r="U2436" s="34">
        <v>0.83333333333333337</v>
      </c>
      <c r="V2436" s="34">
        <v>0.8</v>
      </c>
      <c r="W2436" s="34">
        <v>0.73333333333333328</v>
      </c>
      <c r="X2436" s="34">
        <v>0.76666666666666672</v>
      </c>
      <c r="Y2436" s="34">
        <v>0.7</v>
      </c>
      <c r="Z2436" s="34">
        <v>0.76666666666666672</v>
      </c>
      <c r="AA2436" s="34">
        <v>0.75555555555555554</v>
      </c>
    </row>
    <row r="2437" spans="1:27" ht="15.75" customHeight="1" x14ac:dyDescent="0.25">
      <c r="A2437" s="34">
        <v>52010010</v>
      </c>
      <c r="B2437" s="34">
        <v>276.5</v>
      </c>
      <c r="C2437" s="34">
        <v>156</v>
      </c>
      <c r="D2437" s="34">
        <v>178.75</v>
      </c>
      <c r="E2437" s="34">
        <v>193</v>
      </c>
      <c r="F2437" s="34">
        <v>172.75</v>
      </c>
      <c r="G2437" s="34">
        <v>17.5</v>
      </c>
      <c r="H2437" s="34">
        <v>11.25</v>
      </c>
      <c r="I2437" s="34">
        <v>37.75</v>
      </c>
      <c r="J2437" s="34">
        <v>136.75</v>
      </c>
      <c r="K2437" s="34">
        <v>339</v>
      </c>
      <c r="L2437" s="34">
        <v>422</v>
      </c>
      <c r="M2437" s="34">
        <v>363.5</v>
      </c>
      <c r="N2437" s="34">
        <v>23</v>
      </c>
      <c r="O2437" s="34">
        <v>6.6666666666666666E-2</v>
      </c>
      <c r="P2437" s="34">
        <v>3.3333333333333333E-2</v>
      </c>
      <c r="Q2437" s="34">
        <v>6.6666666666666666E-2</v>
      </c>
      <c r="R2437" s="34">
        <v>6.6666666666666666E-2</v>
      </c>
      <c r="S2437" s="34">
        <v>6.6666666666666666E-2</v>
      </c>
      <c r="T2437" s="34">
        <v>6.6666666666666666E-2</v>
      </c>
      <c r="U2437" s="34">
        <v>6.6666666666666666E-2</v>
      </c>
      <c r="V2437" s="34">
        <v>6.6666666666666666E-2</v>
      </c>
      <c r="W2437" s="34">
        <v>6.6666666666666666E-2</v>
      </c>
      <c r="X2437" s="34">
        <v>6.6666666666666666E-2</v>
      </c>
      <c r="Y2437" s="34">
        <v>6.6666666666666666E-2</v>
      </c>
      <c r="Z2437" s="34">
        <v>6.6666666666666666E-2</v>
      </c>
      <c r="AA2437" s="34">
        <v>6.3888888888888884E-2</v>
      </c>
    </row>
    <row r="2438" spans="1:27" ht="15.75" customHeight="1" x14ac:dyDescent="0.25">
      <c r="A2438" s="34">
        <v>52010020</v>
      </c>
      <c r="B2438" s="34">
        <v>219.92</v>
      </c>
      <c r="C2438" s="34">
        <v>183.02799999999999</v>
      </c>
      <c r="D2438" s="34">
        <v>257.70400000000001</v>
      </c>
      <c r="E2438" s="34">
        <v>237.28400000000002</v>
      </c>
      <c r="F2438" s="34">
        <v>215.584</v>
      </c>
      <c r="G2438" s="34">
        <v>69.003999999999991</v>
      </c>
      <c r="H2438" s="34">
        <v>55.083333333333336</v>
      </c>
      <c r="I2438" s="34">
        <v>46.68</v>
      </c>
      <c r="J2438" s="34">
        <v>83.645833333333329</v>
      </c>
      <c r="K2438" s="34">
        <v>295.20416666666665</v>
      </c>
      <c r="L2438" s="34">
        <v>429.916</v>
      </c>
      <c r="M2438" s="34">
        <v>348.24</v>
      </c>
      <c r="N2438" s="34">
        <v>297</v>
      </c>
      <c r="O2438" s="34">
        <v>0.83333333333333337</v>
      </c>
      <c r="P2438" s="34">
        <v>0.83333333333333337</v>
      </c>
      <c r="Q2438" s="34">
        <v>0.83333333333333337</v>
      </c>
      <c r="R2438" s="34">
        <v>0.83333333333333337</v>
      </c>
      <c r="S2438" s="34">
        <v>0.83333333333333337</v>
      </c>
      <c r="T2438" s="34">
        <v>0.83333333333333337</v>
      </c>
      <c r="U2438" s="34">
        <v>0.8</v>
      </c>
      <c r="V2438" s="34">
        <v>0.83333333333333337</v>
      </c>
      <c r="W2438" s="34">
        <v>0.8</v>
      </c>
      <c r="X2438" s="34">
        <v>0.8</v>
      </c>
      <c r="Y2438" s="34">
        <v>0.83333333333333337</v>
      </c>
      <c r="Z2438" s="34">
        <v>0.83333333333333337</v>
      </c>
      <c r="AA2438" s="34">
        <v>0.82499999999999996</v>
      </c>
    </row>
    <row r="2439" spans="1:27" ht="15.75" customHeight="1" x14ac:dyDescent="0.25">
      <c r="A2439" s="34">
        <v>52010030</v>
      </c>
      <c r="B2439" s="34">
        <v>98.234482758620686</v>
      </c>
      <c r="C2439" s="34">
        <v>79.164285714285697</v>
      </c>
      <c r="D2439" s="34">
        <v>110.62333333333335</v>
      </c>
      <c r="E2439" s="34">
        <v>127.24666666666668</v>
      </c>
      <c r="F2439" s="34">
        <v>100.63928571428569</v>
      </c>
      <c r="G2439" s="34">
        <v>62.203448275862065</v>
      </c>
      <c r="H2439" s="34">
        <v>38.510714285714293</v>
      </c>
      <c r="I2439" s="34">
        <v>29.119999999999997</v>
      </c>
      <c r="J2439" s="34">
        <v>63.606666666666676</v>
      </c>
      <c r="K2439" s="34">
        <v>140.26333333333335</v>
      </c>
      <c r="L2439" s="34">
        <v>169.22666666666672</v>
      </c>
      <c r="M2439" s="34">
        <v>116.85357142857143</v>
      </c>
      <c r="N2439" s="34">
        <v>350</v>
      </c>
      <c r="O2439" s="34">
        <v>0.96666666666666667</v>
      </c>
      <c r="P2439" s="34">
        <v>0.93333333333333335</v>
      </c>
      <c r="Q2439" s="34">
        <v>1</v>
      </c>
      <c r="R2439" s="34">
        <v>1</v>
      </c>
      <c r="S2439" s="34">
        <v>0.93333333333333335</v>
      </c>
      <c r="T2439" s="34">
        <v>0.96666666666666667</v>
      </c>
      <c r="U2439" s="34">
        <v>0.93333333333333335</v>
      </c>
      <c r="V2439" s="34">
        <v>1</v>
      </c>
      <c r="W2439" s="34">
        <v>1</v>
      </c>
      <c r="X2439" s="34">
        <v>1</v>
      </c>
      <c r="Y2439" s="34">
        <v>1</v>
      </c>
      <c r="Z2439" s="34">
        <v>0.93333333333333335</v>
      </c>
      <c r="AA2439" s="34">
        <v>0.97222222222222221</v>
      </c>
    </row>
    <row r="2440" spans="1:27" ht="15.75" customHeight="1" x14ac:dyDescent="0.25">
      <c r="A2440" s="34">
        <v>52010040</v>
      </c>
      <c r="B2440" s="34">
        <v>264.41111111111115</v>
      </c>
      <c r="C2440" s="34">
        <v>225.70344827586212</v>
      </c>
      <c r="D2440" s="34">
        <v>248.82692307692312</v>
      </c>
      <c r="E2440" s="34">
        <v>239.43214285714288</v>
      </c>
      <c r="F2440" s="34">
        <v>188.33103448275867</v>
      </c>
      <c r="G2440" s="34">
        <v>65.777777777777771</v>
      </c>
      <c r="H2440" s="34">
        <v>46.581481481481482</v>
      </c>
      <c r="I2440" s="34">
        <v>40.857142857142854</v>
      </c>
      <c r="J2440" s="34">
        <v>90.962068965517233</v>
      </c>
      <c r="K2440" s="34">
        <v>287.32666666666671</v>
      </c>
      <c r="L2440" s="34">
        <v>405.96428571428567</v>
      </c>
      <c r="M2440" s="34">
        <v>376.86551724137939</v>
      </c>
      <c r="N2440" s="34">
        <v>337</v>
      </c>
      <c r="O2440" s="34">
        <v>0.9</v>
      </c>
      <c r="P2440" s="34">
        <v>0.96666666666666667</v>
      </c>
      <c r="Q2440" s="34">
        <v>0.8666666666666667</v>
      </c>
      <c r="R2440" s="34">
        <v>0.93333333333333335</v>
      </c>
      <c r="S2440" s="34">
        <v>0.96666666666666667</v>
      </c>
      <c r="T2440" s="34">
        <v>0.9</v>
      </c>
      <c r="U2440" s="34">
        <v>0.9</v>
      </c>
      <c r="V2440" s="34">
        <v>0.93333333333333335</v>
      </c>
      <c r="W2440" s="34">
        <v>0.96666666666666667</v>
      </c>
      <c r="X2440" s="34">
        <v>1</v>
      </c>
      <c r="Y2440" s="34">
        <v>0.93333333333333335</v>
      </c>
      <c r="Z2440" s="34">
        <v>0.96666666666666667</v>
      </c>
      <c r="AA2440" s="34">
        <v>0.93611111111111112</v>
      </c>
    </row>
    <row r="2441" spans="1:27" ht="15.75" customHeight="1" x14ac:dyDescent="0.25">
      <c r="A2441" s="34">
        <v>52010050</v>
      </c>
      <c r="B2441" s="34">
        <v>251.15</v>
      </c>
      <c r="C2441" s="34">
        <v>184.93928571428572</v>
      </c>
      <c r="D2441" s="34">
        <v>231.76896551724141</v>
      </c>
      <c r="E2441" s="34">
        <v>239.39000000000001</v>
      </c>
      <c r="F2441" s="34">
        <v>195.94333333333336</v>
      </c>
      <c r="G2441" s="34">
        <v>82.510714285714258</v>
      </c>
      <c r="H2441" s="34">
        <v>39.882758620689657</v>
      </c>
      <c r="I2441" s="34">
        <v>38.889655172413789</v>
      </c>
      <c r="J2441" s="34">
        <v>82.860714285714266</v>
      </c>
      <c r="K2441" s="34">
        <v>257.22068965517241</v>
      </c>
      <c r="L2441" s="34">
        <v>392.7689655172415</v>
      </c>
      <c r="M2441" s="34">
        <v>353.78620689655179</v>
      </c>
      <c r="N2441" s="34">
        <v>348</v>
      </c>
      <c r="O2441" s="34">
        <v>1</v>
      </c>
      <c r="P2441" s="34">
        <v>0.93333333333333335</v>
      </c>
      <c r="Q2441" s="34">
        <v>0.96666666666666667</v>
      </c>
      <c r="R2441" s="34">
        <v>1</v>
      </c>
      <c r="S2441" s="34">
        <v>1</v>
      </c>
      <c r="T2441" s="34">
        <v>0.93333333333333335</v>
      </c>
      <c r="U2441" s="34">
        <v>0.96666666666666667</v>
      </c>
      <c r="V2441" s="34">
        <v>0.96666666666666667</v>
      </c>
      <c r="W2441" s="34">
        <v>0.93333333333333335</v>
      </c>
      <c r="X2441" s="34">
        <v>0.96666666666666667</v>
      </c>
      <c r="Y2441" s="34">
        <v>0.96666666666666667</v>
      </c>
      <c r="Z2441" s="34">
        <v>0.96666666666666667</v>
      </c>
      <c r="AA2441" s="34">
        <v>0.96666666666666667</v>
      </c>
    </row>
    <row r="2442" spans="1:27" ht="15.75" customHeight="1" x14ac:dyDescent="0.25">
      <c r="A2442" s="34">
        <v>52010060</v>
      </c>
      <c r="B2442" s="34">
        <v>126.75862068965517</v>
      </c>
      <c r="C2442" s="34">
        <v>104.40689655172415</v>
      </c>
      <c r="D2442" s="34">
        <v>149.80740740740742</v>
      </c>
      <c r="E2442" s="34">
        <v>144.13333333333335</v>
      </c>
      <c r="F2442" s="34">
        <v>123.57600000000001</v>
      </c>
      <c r="G2442" s="34">
        <v>45.392307692307696</v>
      </c>
      <c r="H2442" s="34">
        <v>26.9</v>
      </c>
      <c r="I2442" s="34">
        <v>26.321428571428573</v>
      </c>
      <c r="J2442" s="34">
        <v>58.792307692307688</v>
      </c>
      <c r="K2442" s="34">
        <v>178.208</v>
      </c>
      <c r="L2442" s="34">
        <v>231.6888888888889</v>
      </c>
      <c r="M2442" s="34">
        <v>177.57692307692307</v>
      </c>
      <c r="N2442" s="34">
        <v>322</v>
      </c>
      <c r="O2442" s="34">
        <v>0.96666666666666667</v>
      </c>
      <c r="P2442" s="34">
        <v>0.96666666666666667</v>
      </c>
      <c r="Q2442" s="34">
        <v>0.9</v>
      </c>
      <c r="R2442" s="34">
        <v>0.9</v>
      </c>
      <c r="S2442" s="34">
        <v>0.83333333333333337</v>
      </c>
      <c r="T2442" s="34">
        <v>0.8666666666666667</v>
      </c>
      <c r="U2442" s="34">
        <v>0.9</v>
      </c>
      <c r="V2442" s="34">
        <v>0.93333333333333335</v>
      </c>
      <c r="W2442" s="34">
        <v>0.8666666666666667</v>
      </c>
      <c r="X2442" s="34">
        <v>0.83333333333333337</v>
      </c>
      <c r="Y2442" s="34">
        <v>0.9</v>
      </c>
      <c r="Z2442" s="34">
        <v>0.8666666666666667</v>
      </c>
      <c r="AA2442" s="34">
        <v>0.89444444444444449</v>
      </c>
    </row>
    <row r="2443" spans="1:27" ht="15.75" customHeight="1" x14ac:dyDescent="0.25">
      <c r="A2443" s="34">
        <v>52010080</v>
      </c>
      <c r="B2443" s="34">
        <v>228.53750000000002</v>
      </c>
      <c r="C2443" s="34">
        <v>169.95454545454547</v>
      </c>
      <c r="D2443" s="34">
        <v>239.12631578947367</v>
      </c>
      <c r="E2443" s="34">
        <v>270.01052631578949</v>
      </c>
      <c r="F2443" s="34">
        <v>224.33684210526314</v>
      </c>
      <c r="G2443" s="34">
        <v>86.513043478260855</v>
      </c>
      <c r="H2443" s="34">
        <v>55.938095238095244</v>
      </c>
      <c r="I2443" s="34">
        <v>55.240909090909099</v>
      </c>
      <c r="J2443" s="34">
        <v>120.9875</v>
      </c>
      <c r="K2443" s="34">
        <v>227.40000000000003</v>
      </c>
      <c r="L2443" s="34">
        <v>339.52727272727276</v>
      </c>
      <c r="M2443" s="34">
        <v>294.315</v>
      </c>
      <c r="N2443" s="34">
        <v>256</v>
      </c>
      <c r="O2443" s="34">
        <v>0.8</v>
      </c>
      <c r="P2443" s="34">
        <v>0.73333333333333328</v>
      </c>
      <c r="Q2443" s="34">
        <v>0.6333333333333333</v>
      </c>
      <c r="R2443" s="34">
        <v>0.6333333333333333</v>
      </c>
      <c r="S2443" s="34">
        <v>0.6333333333333333</v>
      </c>
      <c r="T2443" s="34">
        <v>0.76666666666666672</v>
      </c>
      <c r="U2443" s="34">
        <v>0.7</v>
      </c>
      <c r="V2443" s="34">
        <v>0.73333333333333328</v>
      </c>
      <c r="W2443" s="34">
        <v>0.8</v>
      </c>
      <c r="X2443" s="34">
        <v>0.7</v>
      </c>
      <c r="Y2443" s="34">
        <v>0.73333333333333328</v>
      </c>
      <c r="Z2443" s="34">
        <v>0.66666666666666663</v>
      </c>
      <c r="AA2443" s="34">
        <v>0.71111111111111114</v>
      </c>
    </row>
    <row r="2444" spans="1:27" ht="15.75" customHeight="1" x14ac:dyDescent="0.25">
      <c r="A2444" s="34">
        <v>52010090</v>
      </c>
      <c r="B2444" s="34">
        <v>146</v>
      </c>
      <c r="C2444" s="34">
        <v>158.25</v>
      </c>
      <c r="D2444" s="34">
        <v>243.25</v>
      </c>
      <c r="E2444" s="34">
        <v>153</v>
      </c>
      <c r="F2444" s="34">
        <v>99.75</v>
      </c>
      <c r="G2444" s="34">
        <v>8</v>
      </c>
      <c r="H2444" s="34">
        <v>9.6666666666666661</v>
      </c>
      <c r="I2444" s="34">
        <v>10.333333333333334</v>
      </c>
      <c r="J2444" s="34">
        <v>74.666666666666671</v>
      </c>
      <c r="K2444" s="34">
        <v>102.66666666666667</v>
      </c>
      <c r="L2444" s="34">
        <v>297</v>
      </c>
      <c r="M2444" s="34">
        <v>312.66666666666669</v>
      </c>
      <c r="N2444" s="34">
        <v>42</v>
      </c>
      <c r="O2444" s="34">
        <v>0.13333333333333333</v>
      </c>
      <c r="P2444" s="34">
        <v>0.13333333333333333</v>
      </c>
      <c r="Q2444" s="34">
        <v>0.13333333333333333</v>
      </c>
      <c r="R2444" s="34">
        <v>0.13333333333333333</v>
      </c>
      <c r="S2444" s="34">
        <v>0.13333333333333333</v>
      </c>
      <c r="T2444" s="34">
        <v>0.13333333333333333</v>
      </c>
      <c r="U2444" s="34">
        <v>0.1</v>
      </c>
      <c r="V2444" s="34">
        <v>0.1</v>
      </c>
      <c r="W2444" s="34">
        <v>0.1</v>
      </c>
      <c r="X2444" s="34">
        <v>0.1</v>
      </c>
      <c r="Y2444" s="34">
        <v>0.1</v>
      </c>
      <c r="Z2444" s="34">
        <v>0.1</v>
      </c>
      <c r="AA2444" s="34">
        <v>0.11666666666666667</v>
      </c>
    </row>
    <row r="2445" spans="1:27" ht="15.75" customHeight="1" x14ac:dyDescent="0.25">
      <c r="A2445" s="34">
        <v>52010100</v>
      </c>
      <c r="B2445" s="34">
        <v>186.2</v>
      </c>
      <c r="C2445" s="34">
        <v>159.16296296296298</v>
      </c>
      <c r="D2445" s="34">
        <v>198.66666666666671</v>
      </c>
      <c r="E2445" s="34">
        <v>242.82399999999998</v>
      </c>
      <c r="F2445" s="34">
        <v>203.06428571428572</v>
      </c>
      <c r="G2445" s="34">
        <v>88.953846153846143</v>
      </c>
      <c r="H2445" s="34">
        <v>38.964285714285715</v>
      </c>
      <c r="I2445" s="34">
        <v>34.975999999999992</v>
      </c>
      <c r="J2445" s="34">
        <v>96.050000000000011</v>
      </c>
      <c r="K2445" s="34">
        <v>223.12800000000004</v>
      </c>
      <c r="L2445" s="34">
        <v>340.03461538461539</v>
      </c>
      <c r="M2445" s="34">
        <v>257.99599999999992</v>
      </c>
      <c r="N2445" s="34">
        <v>314</v>
      </c>
      <c r="O2445" s="34">
        <v>0.8666666666666667</v>
      </c>
      <c r="P2445" s="34">
        <v>0.9</v>
      </c>
      <c r="Q2445" s="34">
        <v>0.9</v>
      </c>
      <c r="R2445" s="34">
        <v>0.83333333333333337</v>
      </c>
      <c r="S2445" s="34">
        <v>0.93333333333333335</v>
      </c>
      <c r="T2445" s="34">
        <v>0.8666666666666667</v>
      </c>
      <c r="U2445" s="34">
        <v>0.93333333333333335</v>
      </c>
      <c r="V2445" s="34">
        <v>0.83333333333333337</v>
      </c>
      <c r="W2445" s="34">
        <v>0.8666666666666667</v>
      </c>
      <c r="X2445" s="34">
        <v>0.83333333333333337</v>
      </c>
      <c r="Y2445" s="34">
        <v>0.8666666666666667</v>
      </c>
      <c r="Z2445" s="34">
        <v>0.83333333333333337</v>
      </c>
      <c r="AA2445" s="34">
        <v>0.87222222222222223</v>
      </c>
    </row>
    <row r="2446" spans="1:27" ht="15.75" customHeight="1" x14ac:dyDescent="0.25">
      <c r="A2446" s="34">
        <v>52010110</v>
      </c>
      <c r="B2446" s="34">
        <v>193.40714285714287</v>
      </c>
      <c r="C2446" s="34">
        <v>153.22857142857143</v>
      </c>
      <c r="D2446" s="34">
        <v>181.3</v>
      </c>
      <c r="E2446" s="34">
        <v>184.01071428571433</v>
      </c>
      <c r="F2446" s="34">
        <v>133.33199999999999</v>
      </c>
      <c r="G2446" s="34">
        <v>53.516000000000005</v>
      </c>
      <c r="H2446" s="34">
        <v>37.167857142857152</v>
      </c>
      <c r="I2446" s="34">
        <v>38.448275862068968</v>
      </c>
      <c r="J2446" s="34">
        <v>56.62</v>
      </c>
      <c r="K2446" s="34">
        <v>207.4518518518519</v>
      </c>
      <c r="L2446" s="34">
        <v>298.95666666666671</v>
      </c>
      <c r="M2446" s="34">
        <v>262.37142857142862</v>
      </c>
      <c r="N2446" s="34">
        <v>331</v>
      </c>
      <c r="O2446" s="34">
        <v>0.93333333333333335</v>
      </c>
      <c r="P2446" s="34">
        <v>0.93333333333333335</v>
      </c>
      <c r="Q2446" s="34">
        <v>0.83333333333333337</v>
      </c>
      <c r="R2446" s="34">
        <v>0.93333333333333335</v>
      </c>
      <c r="S2446" s="34">
        <v>0.83333333333333337</v>
      </c>
      <c r="T2446" s="34">
        <v>0.83333333333333337</v>
      </c>
      <c r="U2446" s="34">
        <v>0.93333333333333335</v>
      </c>
      <c r="V2446" s="34">
        <v>0.96666666666666667</v>
      </c>
      <c r="W2446" s="34">
        <v>1</v>
      </c>
      <c r="X2446" s="34">
        <v>0.9</v>
      </c>
      <c r="Y2446" s="34">
        <v>1</v>
      </c>
      <c r="Z2446" s="34">
        <v>0.93333333333333335</v>
      </c>
      <c r="AA2446" s="34">
        <v>0.9194444444444444</v>
      </c>
    </row>
    <row r="2447" spans="1:27" ht="15.75" customHeight="1" x14ac:dyDescent="0.25">
      <c r="A2447" s="34">
        <v>52010140</v>
      </c>
      <c r="B2447" s="34">
        <v>60.044444444444437</v>
      </c>
      <c r="C2447" s="34">
        <v>39.014814814814819</v>
      </c>
      <c r="D2447" s="34">
        <v>66.622222222222206</v>
      </c>
      <c r="E2447" s="34">
        <v>66.607142857142847</v>
      </c>
      <c r="F2447" s="34">
        <v>51.539285714285711</v>
      </c>
      <c r="G2447" s="34">
        <v>18.734615384615385</v>
      </c>
      <c r="H2447" s="34">
        <v>11.318518518518518</v>
      </c>
      <c r="I2447" s="34">
        <v>10.966666666666663</v>
      </c>
      <c r="J2447" s="34">
        <v>25.003448275862073</v>
      </c>
      <c r="K2447" s="34">
        <v>85.924000000000021</v>
      </c>
      <c r="L2447" s="34">
        <v>101.72333333333334</v>
      </c>
      <c r="M2447" s="34">
        <v>67.814285714285703</v>
      </c>
      <c r="N2447" s="34">
        <v>329</v>
      </c>
      <c r="O2447" s="34">
        <v>0.9</v>
      </c>
      <c r="P2447" s="34">
        <v>0.9</v>
      </c>
      <c r="Q2447" s="34">
        <v>0.9</v>
      </c>
      <c r="R2447" s="34">
        <v>0.93333333333333335</v>
      </c>
      <c r="S2447" s="34">
        <v>0.93333333333333335</v>
      </c>
      <c r="T2447" s="34">
        <v>0.8666666666666667</v>
      </c>
      <c r="U2447" s="34">
        <v>0.9</v>
      </c>
      <c r="V2447" s="34">
        <v>0.9</v>
      </c>
      <c r="W2447" s="34">
        <v>0.96666666666666667</v>
      </c>
      <c r="X2447" s="34">
        <v>0.83333333333333337</v>
      </c>
      <c r="Y2447" s="34">
        <v>1</v>
      </c>
      <c r="Z2447" s="34">
        <v>0.93333333333333335</v>
      </c>
      <c r="AA2447" s="34">
        <v>0.91388888888888886</v>
      </c>
    </row>
    <row r="2448" spans="1:27" ht="15.75" customHeight="1" x14ac:dyDescent="0.25">
      <c r="A2448" s="34">
        <v>52010150</v>
      </c>
      <c r="B2448" s="34">
        <v>199.08095238095237</v>
      </c>
      <c r="C2448" s="34">
        <v>127.8608695652174</v>
      </c>
      <c r="D2448" s="34">
        <v>189.02800000000002</v>
      </c>
      <c r="E2448" s="34">
        <v>175.17619047619047</v>
      </c>
      <c r="F2448" s="34">
        <v>111.42272727272729</v>
      </c>
      <c r="G2448" s="34">
        <v>54.370833333333337</v>
      </c>
      <c r="H2448" s="34">
        <v>31.060869565217391</v>
      </c>
      <c r="I2448" s="34">
        <v>17.804347826086957</v>
      </c>
      <c r="J2448" s="34">
        <v>54.625</v>
      </c>
      <c r="K2448" s="34">
        <v>196.405</v>
      </c>
      <c r="L2448" s="34">
        <v>310.17916666666667</v>
      </c>
      <c r="M2448" s="34">
        <v>264.8739130434783</v>
      </c>
      <c r="N2448" s="34">
        <v>273</v>
      </c>
      <c r="O2448" s="34">
        <v>0.7</v>
      </c>
      <c r="P2448" s="34">
        <v>0.76666666666666672</v>
      </c>
      <c r="Q2448" s="34">
        <v>0.83333333333333337</v>
      </c>
      <c r="R2448" s="34">
        <v>0.7</v>
      </c>
      <c r="S2448" s="34">
        <v>0.73333333333333328</v>
      </c>
      <c r="T2448" s="34">
        <v>0.8</v>
      </c>
      <c r="U2448" s="34">
        <v>0.76666666666666672</v>
      </c>
      <c r="V2448" s="34">
        <v>0.76666666666666672</v>
      </c>
      <c r="W2448" s="34">
        <v>0.8</v>
      </c>
      <c r="X2448" s="34">
        <v>0.66666666666666663</v>
      </c>
      <c r="Y2448" s="34">
        <v>0.8</v>
      </c>
      <c r="Z2448" s="34">
        <v>0.76666666666666672</v>
      </c>
      <c r="AA2448" s="34">
        <v>0.7583333333333333</v>
      </c>
    </row>
    <row r="2449" spans="1:27" ht="15.75" customHeight="1" x14ac:dyDescent="0.25">
      <c r="A2449" s="34">
        <v>52010160</v>
      </c>
      <c r="B2449" s="34">
        <v>256.82083333333333</v>
      </c>
      <c r="C2449" s="34">
        <v>247.84583333333339</v>
      </c>
      <c r="D2449" s="34">
        <v>309.71428571428567</v>
      </c>
      <c r="E2449" s="34">
        <v>289.2038461538462</v>
      </c>
      <c r="F2449" s="34">
        <v>223.85925925925929</v>
      </c>
      <c r="G2449" s="34">
        <v>101.30416666666666</v>
      </c>
      <c r="H2449" s="34">
        <v>77.514814814814798</v>
      </c>
      <c r="I2449" s="34">
        <v>58.021428571428565</v>
      </c>
      <c r="J2449" s="34">
        <v>123.37307692307695</v>
      </c>
      <c r="K2449" s="34">
        <v>314.80833333333334</v>
      </c>
      <c r="L2449" s="34">
        <v>504.37391304347818</v>
      </c>
      <c r="M2449" s="34">
        <v>356.12799999999993</v>
      </c>
      <c r="N2449" s="34">
        <v>299</v>
      </c>
      <c r="O2449" s="34">
        <v>0.8</v>
      </c>
      <c r="P2449" s="34">
        <v>0.8</v>
      </c>
      <c r="Q2449" s="34">
        <v>0.7</v>
      </c>
      <c r="R2449" s="34">
        <v>0.8666666666666667</v>
      </c>
      <c r="S2449" s="34">
        <v>0.9</v>
      </c>
      <c r="T2449" s="34">
        <v>0.8</v>
      </c>
      <c r="U2449" s="34">
        <v>0.9</v>
      </c>
      <c r="V2449" s="34">
        <v>0.93333333333333335</v>
      </c>
      <c r="W2449" s="34">
        <v>0.8666666666666667</v>
      </c>
      <c r="X2449" s="34">
        <v>0.8</v>
      </c>
      <c r="Y2449" s="34">
        <v>0.76666666666666672</v>
      </c>
      <c r="Z2449" s="34">
        <v>0.83333333333333337</v>
      </c>
      <c r="AA2449" s="34">
        <v>0.8305555555555556</v>
      </c>
    </row>
    <row r="2450" spans="1:27" ht="15.75" customHeight="1" x14ac:dyDescent="0.25">
      <c r="A2450" s="34">
        <v>52010180</v>
      </c>
      <c r="B2450" s="34">
        <v>126.292</v>
      </c>
      <c r="C2450" s="34">
        <v>104.54230769230769</v>
      </c>
      <c r="D2450" s="34">
        <v>154.05652173913043</v>
      </c>
      <c r="E2450" s="34">
        <v>148.57083333333333</v>
      </c>
      <c r="F2450" s="34">
        <v>122.06399999999999</v>
      </c>
      <c r="G2450" s="34">
        <v>56.08461538461539</v>
      </c>
      <c r="H2450" s="34">
        <v>30.111538461538462</v>
      </c>
      <c r="I2450" s="34">
        <v>25.9375</v>
      </c>
      <c r="J2450" s="34">
        <v>44.619230769230768</v>
      </c>
      <c r="K2450" s="34">
        <v>206.61111111111111</v>
      </c>
      <c r="L2450" s="34">
        <v>259.46153846153845</v>
      </c>
      <c r="M2450" s="34">
        <v>225</v>
      </c>
      <c r="N2450" s="34">
        <v>304</v>
      </c>
      <c r="O2450" s="34">
        <v>0.83333333333333337</v>
      </c>
      <c r="P2450" s="34">
        <v>0.8666666666666667</v>
      </c>
      <c r="Q2450" s="34">
        <v>0.76666666666666672</v>
      </c>
      <c r="R2450" s="34">
        <v>0.8</v>
      </c>
      <c r="S2450" s="34">
        <v>0.83333333333333337</v>
      </c>
      <c r="T2450" s="34">
        <v>0.8666666666666667</v>
      </c>
      <c r="U2450" s="34">
        <v>0.8666666666666667</v>
      </c>
      <c r="V2450" s="34">
        <v>0.8</v>
      </c>
      <c r="W2450" s="34">
        <v>0.8666666666666667</v>
      </c>
      <c r="X2450" s="34">
        <v>0.9</v>
      </c>
      <c r="Y2450" s="34">
        <v>0.8666666666666667</v>
      </c>
      <c r="Z2450" s="34">
        <v>0.8666666666666667</v>
      </c>
      <c r="AA2450" s="34">
        <v>0.84444444444444444</v>
      </c>
    </row>
    <row r="2451" spans="1:27" ht="15.75" customHeight="1" x14ac:dyDescent="0.25">
      <c r="A2451" s="34">
        <v>52010190</v>
      </c>
      <c r="B2451" s="34">
        <v>147.37916666666663</v>
      </c>
      <c r="C2451" s="34">
        <v>119.43999999999998</v>
      </c>
      <c r="D2451" s="34">
        <v>154.18823529411765</v>
      </c>
      <c r="E2451" s="34">
        <v>147.43749999999997</v>
      </c>
      <c r="F2451" s="34">
        <v>106.14347826086953</v>
      </c>
      <c r="G2451" s="34">
        <v>39.06666666666667</v>
      </c>
      <c r="H2451" s="34">
        <v>40.711999999999996</v>
      </c>
      <c r="I2451" s="34">
        <v>14.316666666666665</v>
      </c>
      <c r="J2451" s="34">
        <v>43.300000000000011</v>
      </c>
      <c r="K2451" s="34">
        <v>182.04347826086956</v>
      </c>
      <c r="L2451" s="34">
        <v>263.904</v>
      </c>
      <c r="M2451" s="34">
        <v>256.28400000000005</v>
      </c>
      <c r="N2451" s="34">
        <v>278</v>
      </c>
      <c r="O2451" s="34">
        <v>0.8</v>
      </c>
      <c r="P2451" s="34">
        <v>0.66666666666666663</v>
      </c>
      <c r="Q2451" s="34">
        <v>0.56666666666666665</v>
      </c>
      <c r="R2451" s="34">
        <v>0.8</v>
      </c>
      <c r="S2451" s="34">
        <v>0.76666666666666672</v>
      </c>
      <c r="T2451" s="34">
        <v>0.8</v>
      </c>
      <c r="U2451" s="34">
        <v>0.83333333333333337</v>
      </c>
      <c r="V2451" s="34">
        <v>0.8</v>
      </c>
      <c r="W2451" s="34">
        <v>0.8</v>
      </c>
      <c r="X2451" s="34">
        <v>0.76666666666666672</v>
      </c>
      <c r="Y2451" s="34">
        <v>0.83333333333333337</v>
      </c>
      <c r="Z2451" s="34">
        <v>0.83333333333333337</v>
      </c>
      <c r="AA2451" s="34">
        <v>0.77222222222222225</v>
      </c>
    </row>
    <row r="2452" spans="1:27" ht="15.75" customHeight="1" x14ac:dyDescent="0.25">
      <c r="A2452" s="34">
        <v>52015010</v>
      </c>
      <c r="B2452" s="34">
        <v>206.26399999999998</v>
      </c>
      <c r="C2452" s="34">
        <v>183.97199999999998</v>
      </c>
      <c r="D2452" s="34">
        <v>179.94615384615386</v>
      </c>
      <c r="E2452" s="34">
        <v>204.39615384615385</v>
      </c>
      <c r="F2452" s="34">
        <v>127.19583333333334</v>
      </c>
      <c r="G2452" s="34">
        <v>55.319230769230771</v>
      </c>
      <c r="H2452" s="34">
        <v>34.676923076923075</v>
      </c>
      <c r="I2452" s="34">
        <v>23.574074074074073</v>
      </c>
      <c r="J2452" s="34">
        <v>53.366666666666667</v>
      </c>
      <c r="K2452" s="34">
        <v>248.94615384615389</v>
      </c>
      <c r="L2452" s="34">
        <v>323.58799999999997</v>
      </c>
      <c r="M2452" s="34">
        <v>261.50416666666666</v>
      </c>
      <c r="N2452" s="34">
        <v>307</v>
      </c>
      <c r="O2452" s="34">
        <v>0.83333333333333337</v>
      </c>
      <c r="P2452" s="34">
        <v>0.83333333333333337</v>
      </c>
      <c r="Q2452" s="34">
        <v>0.8666666666666667</v>
      </c>
      <c r="R2452" s="34">
        <v>0.8666666666666667</v>
      </c>
      <c r="S2452" s="34">
        <v>0.8</v>
      </c>
      <c r="T2452" s="34">
        <v>0.8666666666666667</v>
      </c>
      <c r="U2452" s="34">
        <v>0.8666666666666667</v>
      </c>
      <c r="V2452" s="34">
        <v>0.9</v>
      </c>
      <c r="W2452" s="34">
        <v>0.9</v>
      </c>
      <c r="X2452" s="34">
        <v>0.8666666666666667</v>
      </c>
      <c r="Y2452" s="34">
        <v>0.83333333333333337</v>
      </c>
      <c r="Z2452" s="34">
        <v>0.8</v>
      </c>
      <c r="AA2452" s="34">
        <v>0.85277777777777775</v>
      </c>
    </row>
    <row r="2453" spans="1:27" ht="15.75" customHeight="1" x14ac:dyDescent="0.25">
      <c r="A2453" s="34">
        <v>52015020</v>
      </c>
      <c r="B2453" s="34">
        <v>174.53333333333336</v>
      </c>
      <c r="C2453" s="34">
        <v>150.2294117647059</v>
      </c>
      <c r="D2453" s="34">
        <v>212.32352941176472</v>
      </c>
      <c r="E2453" s="34">
        <v>201.6</v>
      </c>
      <c r="F2453" s="34">
        <v>189.45384615384617</v>
      </c>
      <c r="G2453" s="34">
        <v>78.766666666666652</v>
      </c>
      <c r="H2453" s="34">
        <v>30.735714285714288</v>
      </c>
      <c r="I2453" s="34">
        <v>40.77058823529412</v>
      </c>
      <c r="J2453" s="34">
        <v>114.6375</v>
      </c>
      <c r="K2453" s="34">
        <v>240.76875000000001</v>
      </c>
      <c r="L2453" s="34">
        <v>291.35714285714289</v>
      </c>
      <c r="M2453" s="34">
        <v>241.97058823529417</v>
      </c>
      <c r="N2453" s="34">
        <v>188</v>
      </c>
      <c r="O2453" s="34">
        <v>0.5</v>
      </c>
      <c r="P2453" s="34">
        <v>0.56666666666666665</v>
      </c>
      <c r="Q2453" s="34">
        <v>0.56666666666666665</v>
      </c>
      <c r="R2453" s="34">
        <v>0.46666666666666667</v>
      </c>
      <c r="S2453" s="34">
        <v>0.43333333333333335</v>
      </c>
      <c r="T2453" s="34">
        <v>0.6</v>
      </c>
      <c r="U2453" s="34">
        <v>0.46666666666666667</v>
      </c>
      <c r="V2453" s="34">
        <v>0.56666666666666665</v>
      </c>
      <c r="W2453" s="34">
        <v>0.53333333333333333</v>
      </c>
      <c r="X2453" s="34">
        <v>0.53333333333333333</v>
      </c>
      <c r="Y2453" s="34">
        <v>0.46666666666666667</v>
      </c>
      <c r="Z2453" s="34">
        <v>0.56666666666666665</v>
      </c>
      <c r="AA2453" s="34">
        <v>0.52222222222222225</v>
      </c>
    </row>
    <row r="2454" spans="1:27" ht="15.75" customHeight="1" x14ac:dyDescent="0.25">
      <c r="A2454" s="34">
        <v>52015050</v>
      </c>
      <c r="B2454" s="34" t="s">
        <v>1930</v>
      </c>
      <c r="C2454" s="34" t="s">
        <v>1930</v>
      </c>
      <c r="D2454" s="34" t="s">
        <v>1930</v>
      </c>
      <c r="E2454" s="34" t="s">
        <v>1930</v>
      </c>
      <c r="F2454" s="34" t="s">
        <v>1930</v>
      </c>
      <c r="G2454" s="34">
        <v>240.19999999999993</v>
      </c>
      <c r="H2454" s="34" t="s">
        <v>1930</v>
      </c>
      <c r="I2454" s="34" t="s">
        <v>1930</v>
      </c>
      <c r="J2454" s="34" t="s">
        <v>1930</v>
      </c>
      <c r="K2454" s="34" t="s">
        <v>1930</v>
      </c>
      <c r="L2454" s="34" t="s">
        <v>1930</v>
      </c>
      <c r="M2454" s="34" t="s">
        <v>1930</v>
      </c>
      <c r="N2454" s="34">
        <v>1</v>
      </c>
      <c r="O2454" s="34">
        <v>0</v>
      </c>
      <c r="P2454" s="34">
        <v>0</v>
      </c>
      <c r="Q2454" s="34">
        <v>0</v>
      </c>
      <c r="R2454" s="34">
        <v>0</v>
      </c>
      <c r="S2454" s="34">
        <v>0</v>
      </c>
      <c r="T2454" s="34">
        <v>3.3333333333333333E-2</v>
      </c>
      <c r="U2454" s="34">
        <v>0</v>
      </c>
      <c r="V2454" s="34">
        <v>0</v>
      </c>
      <c r="W2454" s="34">
        <v>0</v>
      </c>
      <c r="X2454" s="34">
        <v>0</v>
      </c>
      <c r="Y2454" s="34">
        <v>0</v>
      </c>
      <c r="Z2454" s="34">
        <v>0</v>
      </c>
      <c r="AA2454" s="34">
        <v>2.7777777777777779E-3</v>
      </c>
    </row>
    <row r="2455" spans="1:27" ht="15.75" customHeight="1" x14ac:dyDescent="0.25">
      <c r="A2455" s="34">
        <v>52020010</v>
      </c>
      <c r="B2455" s="34">
        <v>198.81034482758622</v>
      </c>
      <c r="C2455" s="34">
        <v>157.34666666666666</v>
      </c>
      <c r="D2455" s="34">
        <v>244.12</v>
      </c>
      <c r="E2455" s="34">
        <v>223.72666666666666</v>
      </c>
      <c r="F2455" s="34">
        <v>212.66071428571428</v>
      </c>
      <c r="G2455" s="34">
        <v>86.75333333333333</v>
      </c>
      <c r="H2455" s="34">
        <v>57.166666666666664</v>
      </c>
      <c r="I2455" s="34">
        <v>44.9</v>
      </c>
      <c r="J2455" s="34">
        <v>86.775862068965523</v>
      </c>
      <c r="K2455" s="34">
        <v>253.90689655172415</v>
      </c>
      <c r="L2455" s="34">
        <v>344.6</v>
      </c>
      <c r="M2455" s="34">
        <v>323.35172413793106</v>
      </c>
      <c r="N2455" s="34">
        <v>353</v>
      </c>
      <c r="O2455" s="34">
        <v>0.96666666666666667</v>
      </c>
      <c r="P2455" s="34">
        <v>1</v>
      </c>
      <c r="Q2455" s="34">
        <v>1</v>
      </c>
      <c r="R2455" s="34">
        <v>1</v>
      </c>
      <c r="S2455" s="34">
        <v>0.93333333333333335</v>
      </c>
      <c r="T2455" s="34">
        <v>1</v>
      </c>
      <c r="U2455" s="34">
        <v>1</v>
      </c>
      <c r="V2455" s="34">
        <v>0.96666666666666667</v>
      </c>
      <c r="W2455" s="34">
        <v>0.96666666666666667</v>
      </c>
      <c r="X2455" s="34">
        <v>0.96666666666666667</v>
      </c>
      <c r="Y2455" s="34">
        <v>1</v>
      </c>
      <c r="Z2455" s="34">
        <v>0.96666666666666667</v>
      </c>
      <c r="AA2455" s="34">
        <v>0.98055555555555551</v>
      </c>
    </row>
    <row r="2456" spans="1:27" ht="15.75" customHeight="1" x14ac:dyDescent="0.25">
      <c r="A2456" s="34">
        <v>52020020</v>
      </c>
      <c r="B2456" s="34">
        <v>128.41481481481483</v>
      </c>
      <c r="C2456" s="34">
        <v>112.42499999999998</v>
      </c>
      <c r="D2456" s="34">
        <v>112.93703703703703</v>
      </c>
      <c r="E2456" s="34">
        <v>131.89285714285717</v>
      </c>
      <c r="F2456" s="34">
        <v>78.633333333333326</v>
      </c>
      <c r="G2456" s="34">
        <v>37.842307692307699</v>
      </c>
      <c r="H2456" s="34">
        <v>25.791999999999998</v>
      </c>
      <c r="I2456" s="34">
        <v>14.830769230769231</v>
      </c>
      <c r="J2456" s="34">
        <v>41.949999999999996</v>
      </c>
      <c r="K2456" s="34">
        <v>163.82916666666668</v>
      </c>
      <c r="L2456" s="34">
        <v>202.34230769230771</v>
      </c>
      <c r="M2456" s="34">
        <v>163.18965517241378</v>
      </c>
      <c r="N2456" s="34">
        <v>321</v>
      </c>
      <c r="O2456" s="34">
        <v>0.9</v>
      </c>
      <c r="P2456" s="34">
        <v>0.93333333333333335</v>
      </c>
      <c r="Q2456" s="34">
        <v>0.9</v>
      </c>
      <c r="R2456" s="34">
        <v>0.93333333333333335</v>
      </c>
      <c r="S2456" s="34">
        <v>0.9</v>
      </c>
      <c r="T2456" s="34">
        <v>0.8666666666666667</v>
      </c>
      <c r="U2456" s="34">
        <v>0.83333333333333337</v>
      </c>
      <c r="V2456" s="34">
        <v>0.8666666666666667</v>
      </c>
      <c r="W2456" s="34">
        <v>0.93333333333333335</v>
      </c>
      <c r="X2456" s="34">
        <v>0.8</v>
      </c>
      <c r="Y2456" s="34">
        <v>0.8666666666666667</v>
      </c>
      <c r="Z2456" s="34">
        <v>0.96666666666666667</v>
      </c>
      <c r="AA2456" s="34">
        <v>0.89166666666666672</v>
      </c>
    </row>
    <row r="2457" spans="1:27" ht="15.75" customHeight="1" x14ac:dyDescent="0.25">
      <c r="A2457" s="34">
        <v>52020040</v>
      </c>
      <c r="B2457" s="34">
        <v>98.476190476190482</v>
      </c>
      <c r="C2457" s="34">
        <v>88.952173913043467</v>
      </c>
      <c r="D2457" s="34">
        <v>130.76521739130433</v>
      </c>
      <c r="E2457" s="34">
        <v>141.52857142857141</v>
      </c>
      <c r="F2457" s="34">
        <v>115.72608695652175</v>
      </c>
      <c r="G2457" s="34">
        <v>49.795652173913041</v>
      </c>
      <c r="H2457" s="34">
        <v>31.544999999999998</v>
      </c>
      <c r="I2457" s="34">
        <v>23.071428571428573</v>
      </c>
      <c r="J2457" s="34">
        <v>63.572727272727271</v>
      </c>
      <c r="K2457" s="34">
        <v>174.52</v>
      </c>
      <c r="L2457" s="34">
        <v>211.08947368421053</v>
      </c>
      <c r="M2457" s="34">
        <v>147.09090909090909</v>
      </c>
      <c r="N2457" s="34">
        <v>258</v>
      </c>
      <c r="O2457" s="34">
        <v>0.7</v>
      </c>
      <c r="P2457" s="34">
        <v>0.76666666666666672</v>
      </c>
      <c r="Q2457" s="34">
        <v>0.76666666666666672</v>
      </c>
      <c r="R2457" s="34">
        <v>0.7</v>
      </c>
      <c r="S2457" s="34">
        <v>0.76666666666666672</v>
      </c>
      <c r="T2457" s="34">
        <v>0.76666666666666672</v>
      </c>
      <c r="U2457" s="34">
        <v>0.66666666666666663</v>
      </c>
      <c r="V2457" s="34">
        <v>0.7</v>
      </c>
      <c r="W2457" s="34">
        <v>0.73333333333333328</v>
      </c>
      <c r="X2457" s="34">
        <v>0.66666666666666663</v>
      </c>
      <c r="Y2457" s="34">
        <v>0.6333333333333333</v>
      </c>
      <c r="Z2457" s="34">
        <v>0.73333333333333328</v>
      </c>
      <c r="AA2457" s="34">
        <v>0.71666666666666667</v>
      </c>
    </row>
    <row r="2458" spans="1:27" ht="15.75" customHeight="1" x14ac:dyDescent="0.25">
      <c r="A2458" s="34">
        <v>52020050</v>
      </c>
      <c r="B2458" s="34">
        <v>157.29999999999998</v>
      </c>
      <c r="C2458" s="34">
        <v>137.52413793103449</v>
      </c>
      <c r="D2458" s="34">
        <v>184.08000000000004</v>
      </c>
      <c r="E2458" s="34">
        <v>190.34074074074076</v>
      </c>
      <c r="F2458" s="34">
        <v>137.84137931034479</v>
      </c>
      <c r="G2458" s="34">
        <v>52.599999999999994</v>
      </c>
      <c r="H2458" s="34">
        <v>31.955172413793104</v>
      </c>
      <c r="I2458" s="34">
        <v>24.855555555555558</v>
      </c>
      <c r="J2458" s="34">
        <v>65.216666666666654</v>
      </c>
      <c r="K2458" s="34">
        <v>205.64333333333335</v>
      </c>
      <c r="L2458" s="34">
        <v>274.74827586206897</v>
      </c>
      <c r="M2458" s="34">
        <v>211.89333333333335</v>
      </c>
      <c r="N2458" s="34">
        <v>349</v>
      </c>
      <c r="O2458" s="34">
        <v>1</v>
      </c>
      <c r="P2458" s="34">
        <v>0.96666666666666667</v>
      </c>
      <c r="Q2458" s="34">
        <v>1</v>
      </c>
      <c r="R2458" s="34">
        <v>0.9</v>
      </c>
      <c r="S2458" s="34">
        <v>0.96666666666666667</v>
      </c>
      <c r="T2458" s="34">
        <v>0.96666666666666667</v>
      </c>
      <c r="U2458" s="34">
        <v>0.96666666666666667</v>
      </c>
      <c r="V2458" s="34">
        <v>0.9</v>
      </c>
      <c r="W2458" s="34">
        <v>1</v>
      </c>
      <c r="X2458" s="34">
        <v>1</v>
      </c>
      <c r="Y2458" s="34">
        <v>0.96666666666666667</v>
      </c>
      <c r="Z2458" s="34">
        <v>1</v>
      </c>
      <c r="AA2458" s="34">
        <v>0.96944444444444444</v>
      </c>
    </row>
    <row r="2459" spans="1:27" ht="15.75" customHeight="1" x14ac:dyDescent="0.25">
      <c r="A2459" s="34">
        <v>52020070</v>
      </c>
      <c r="B2459" s="34">
        <v>150.64285714285714</v>
      </c>
      <c r="C2459" s="34">
        <v>131.30000000000001</v>
      </c>
      <c r="D2459" s="34">
        <v>122.58461538461539</v>
      </c>
      <c r="E2459" s="34">
        <v>105.37037037037041</v>
      </c>
      <c r="F2459" s="34">
        <v>75.019230769230774</v>
      </c>
      <c r="G2459" s="34">
        <v>43.542857142857137</v>
      </c>
      <c r="H2459" s="34">
        <v>42.993333333333325</v>
      </c>
      <c r="I2459" s="34">
        <v>31.150000000000002</v>
      </c>
      <c r="J2459" s="34">
        <v>40.931034482758619</v>
      </c>
      <c r="K2459" s="34">
        <v>166.37307692307692</v>
      </c>
      <c r="L2459" s="34">
        <v>218.83928571428578</v>
      </c>
      <c r="M2459" s="34">
        <v>186.32413793103447</v>
      </c>
      <c r="N2459" s="34">
        <v>334</v>
      </c>
      <c r="O2459" s="34">
        <v>0.93333333333333335</v>
      </c>
      <c r="P2459" s="34">
        <v>0.96666666666666667</v>
      </c>
      <c r="Q2459" s="34">
        <v>0.8666666666666667</v>
      </c>
      <c r="R2459" s="34">
        <v>0.9</v>
      </c>
      <c r="S2459" s="34">
        <v>0.8666666666666667</v>
      </c>
      <c r="T2459" s="34">
        <v>0.93333333333333335</v>
      </c>
      <c r="U2459" s="34">
        <v>1</v>
      </c>
      <c r="V2459" s="34">
        <v>0.93333333333333335</v>
      </c>
      <c r="W2459" s="34">
        <v>0.96666666666666667</v>
      </c>
      <c r="X2459" s="34">
        <v>0.8666666666666667</v>
      </c>
      <c r="Y2459" s="34">
        <v>0.93333333333333335</v>
      </c>
      <c r="Z2459" s="34">
        <v>0.96666666666666667</v>
      </c>
      <c r="AA2459" s="34">
        <v>0.92777777777777781</v>
      </c>
    </row>
    <row r="2460" spans="1:27" ht="15.75" customHeight="1" x14ac:dyDescent="0.25">
      <c r="A2460" s="34">
        <v>52020180</v>
      </c>
      <c r="B2460" s="34">
        <v>121.75</v>
      </c>
      <c r="C2460" s="34">
        <v>113.12800000000003</v>
      </c>
      <c r="D2460" s="34">
        <v>110.324</v>
      </c>
      <c r="E2460" s="34">
        <v>127.83181818181816</v>
      </c>
      <c r="F2460" s="34">
        <v>102.79999999999998</v>
      </c>
      <c r="G2460" s="34">
        <v>66.695238095238096</v>
      </c>
      <c r="H2460" s="34">
        <v>67.513636363636365</v>
      </c>
      <c r="I2460" s="34">
        <v>39.372</v>
      </c>
      <c r="J2460" s="34">
        <v>47.658333333333324</v>
      </c>
      <c r="K2460" s="34">
        <v>153.52500000000001</v>
      </c>
      <c r="L2460" s="34">
        <v>195.86521739130433</v>
      </c>
      <c r="M2460" s="34">
        <v>162.94090909090906</v>
      </c>
      <c r="N2460" s="34">
        <v>282</v>
      </c>
      <c r="O2460" s="34">
        <v>0.8666666666666667</v>
      </c>
      <c r="P2460" s="34">
        <v>0.83333333333333337</v>
      </c>
      <c r="Q2460" s="34">
        <v>0.83333333333333337</v>
      </c>
      <c r="R2460" s="34">
        <v>0.73333333333333328</v>
      </c>
      <c r="S2460" s="34">
        <v>0.76666666666666672</v>
      </c>
      <c r="T2460" s="34">
        <v>0.7</v>
      </c>
      <c r="U2460" s="34">
        <v>0.73333333333333328</v>
      </c>
      <c r="V2460" s="34">
        <v>0.83333333333333337</v>
      </c>
      <c r="W2460" s="34">
        <v>0.8</v>
      </c>
      <c r="X2460" s="34">
        <v>0.8</v>
      </c>
      <c r="Y2460" s="34">
        <v>0.76666666666666672</v>
      </c>
      <c r="Z2460" s="34">
        <v>0.73333333333333328</v>
      </c>
      <c r="AA2460" s="34">
        <v>0.78333333333333333</v>
      </c>
    </row>
    <row r="2461" spans="1:27" ht="15.75" customHeight="1" x14ac:dyDescent="0.25">
      <c r="A2461" s="34">
        <v>52020190</v>
      </c>
      <c r="B2461" s="34">
        <v>110.16249999999998</v>
      </c>
      <c r="C2461" s="34">
        <v>89.157142857142873</v>
      </c>
      <c r="D2461" s="34">
        <v>93.281818181818167</v>
      </c>
      <c r="E2461" s="34">
        <v>104.9681818181818</v>
      </c>
      <c r="F2461" s="34">
        <v>86.752173913043464</v>
      </c>
      <c r="G2461" s="34">
        <v>73.742857142857147</v>
      </c>
      <c r="H2461" s="34">
        <v>77.036363636363632</v>
      </c>
      <c r="I2461" s="34">
        <v>62.591666666666669</v>
      </c>
      <c r="J2461" s="34">
        <v>46.873076923076916</v>
      </c>
      <c r="K2461" s="34">
        <v>123.50400000000002</v>
      </c>
      <c r="L2461" s="34">
        <v>161.38400000000001</v>
      </c>
      <c r="M2461" s="34">
        <v>130.20833333333331</v>
      </c>
      <c r="N2461" s="34">
        <v>279</v>
      </c>
      <c r="O2461" s="34">
        <v>0.8</v>
      </c>
      <c r="P2461" s="34">
        <v>0.7</v>
      </c>
      <c r="Q2461" s="34">
        <v>0.73333333333333328</v>
      </c>
      <c r="R2461" s="34">
        <v>0.73333333333333328</v>
      </c>
      <c r="S2461" s="34">
        <v>0.76666666666666672</v>
      </c>
      <c r="T2461" s="34">
        <v>0.7</v>
      </c>
      <c r="U2461" s="34">
        <v>0.73333333333333328</v>
      </c>
      <c r="V2461" s="34">
        <v>0.8</v>
      </c>
      <c r="W2461" s="34">
        <v>0.8666666666666667</v>
      </c>
      <c r="X2461" s="34">
        <v>0.83333333333333337</v>
      </c>
      <c r="Y2461" s="34">
        <v>0.83333333333333337</v>
      </c>
      <c r="Z2461" s="34">
        <v>0.8</v>
      </c>
      <c r="AA2461" s="34">
        <v>0.77500000000000002</v>
      </c>
    </row>
    <row r="2462" spans="1:27" ht="15.75" customHeight="1" x14ac:dyDescent="0.25">
      <c r="A2462" s="34">
        <v>52025010</v>
      </c>
      <c r="B2462" s="34">
        <v>169.62962962962962</v>
      </c>
      <c r="C2462" s="34">
        <v>144.27777777777777</v>
      </c>
      <c r="D2462" s="34">
        <v>188.4344827586207</v>
      </c>
      <c r="E2462" s="34">
        <v>196.42142857142858</v>
      </c>
      <c r="F2462" s="34">
        <v>125.63448275862071</v>
      </c>
      <c r="G2462" s="34">
        <v>54.427586206896557</v>
      </c>
      <c r="H2462" s="34">
        <v>31.75185185185185</v>
      </c>
      <c r="I2462" s="34">
        <v>22.542307692307695</v>
      </c>
      <c r="J2462" s="34">
        <v>72.313333333333333</v>
      </c>
      <c r="K2462" s="34">
        <v>217.2</v>
      </c>
      <c r="L2462" s="34">
        <v>276.03703703703712</v>
      </c>
      <c r="M2462" s="34">
        <v>223.20714285714286</v>
      </c>
      <c r="N2462" s="34">
        <v>333</v>
      </c>
      <c r="O2462" s="34">
        <v>0.9</v>
      </c>
      <c r="P2462" s="34">
        <v>0.9</v>
      </c>
      <c r="Q2462" s="34">
        <v>0.96666666666666667</v>
      </c>
      <c r="R2462" s="34">
        <v>0.93333333333333335</v>
      </c>
      <c r="S2462" s="34">
        <v>0.96666666666666667</v>
      </c>
      <c r="T2462" s="34">
        <v>0.96666666666666667</v>
      </c>
      <c r="U2462" s="34">
        <v>0.9</v>
      </c>
      <c r="V2462" s="34">
        <v>0.8666666666666667</v>
      </c>
      <c r="W2462" s="34">
        <v>1</v>
      </c>
      <c r="X2462" s="34">
        <v>0.8666666666666667</v>
      </c>
      <c r="Y2462" s="34">
        <v>0.9</v>
      </c>
      <c r="Z2462" s="34">
        <v>0.93333333333333335</v>
      </c>
      <c r="AA2462" s="34">
        <v>0.92500000000000004</v>
      </c>
    </row>
    <row r="2463" spans="1:27" ht="15.75" customHeight="1" x14ac:dyDescent="0.25">
      <c r="A2463" s="34">
        <v>52025020</v>
      </c>
      <c r="B2463" s="34">
        <v>172.68518518518522</v>
      </c>
      <c r="C2463" s="34">
        <v>146.87857142857141</v>
      </c>
      <c r="D2463" s="34">
        <v>172.10714285714289</v>
      </c>
      <c r="E2463" s="34">
        <v>160.03076923076927</v>
      </c>
      <c r="F2463" s="34">
        <v>118.78571428571425</v>
      </c>
      <c r="G2463" s="34">
        <v>47.13928571428572</v>
      </c>
      <c r="H2463" s="34">
        <v>28.117857142857144</v>
      </c>
      <c r="I2463" s="34">
        <v>17.003448275862073</v>
      </c>
      <c r="J2463" s="34">
        <v>46.178571428571423</v>
      </c>
      <c r="K2463" s="34">
        <v>180.98333333333332</v>
      </c>
      <c r="L2463" s="34">
        <v>234.97499999999999</v>
      </c>
      <c r="M2463" s="34">
        <v>205.21428571428572</v>
      </c>
      <c r="N2463" s="34">
        <v>336</v>
      </c>
      <c r="O2463" s="34">
        <v>0.9</v>
      </c>
      <c r="P2463" s="34">
        <v>0.93333333333333335</v>
      </c>
      <c r="Q2463" s="34">
        <v>0.93333333333333335</v>
      </c>
      <c r="R2463" s="34">
        <v>0.8666666666666667</v>
      </c>
      <c r="S2463" s="34">
        <v>0.93333333333333335</v>
      </c>
      <c r="T2463" s="34">
        <v>0.93333333333333335</v>
      </c>
      <c r="U2463" s="34">
        <v>0.93333333333333335</v>
      </c>
      <c r="V2463" s="34">
        <v>0.96666666666666667</v>
      </c>
      <c r="W2463" s="34">
        <v>0.93333333333333335</v>
      </c>
      <c r="X2463" s="34">
        <v>1</v>
      </c>
      <c r="Y2463" s="34">
        <v>0.93333333333333335</v>
      </c>
      <c r="Z2463" s="34">
        <v>0.93333333333333335</v>
      </c>
      <c r="AA2463" s="34">
        <v>0.93333333333333335</v>
      </c>
    </row>
    <row r="2464" spans="1:27" ht="15.75" customHeight="1" x14ac:dyDescent="0.25">
      <c r="A2464" s="34">
        <v>52025030</v>
      </c>
      <c r="B2464" s="34">
        <v>104.36666666666665</v>
      </c>
      <c r="C2464" s="34">
        <v>88.71052631578948</v>
      </c>
      <c r="D2464" s="34">
        <v>175.02222222222224</v>
      </c>
      <c r="E2464" s="34">
        <v>176.84117647058821</v>
      </c>
      <c r="F2464" s="34">
        <v>152.27857142857141</v>
      </c>
      <c r="G2464" s="34">
        <v>68.399999999999991</v>
      </c>
      <c r="H2464" s="34">
        <v>41.952631578947376</v>
      </c>
      <c r="I2464" s="34">
        <v>29.472727272727273</v>
      </c>
      <c r="J2464" s="34">
        <v>89.333333333333329</v>
      </c>
      <c r="K2464" s="34">
        <v>168.6761904761905</v>
      </c>
      <c r="L2464" s="34">
        <v>198.34761904761905</v>
      </c>
      <c r="M2464" s="34">
        <v>151.84</v>
      </c>
      <c r="N2464" s="34">
        <v>233</v>
      </c>
      <c r="O2464" s="34">
        <v>0.6</v>
      </c>
      <c r="P2464" s="34">
        <v>0.6333333333333333</v>
      </c>
      <c r="Q2464" s="34">
        <v>0.6</v>
      </c>
      <c r="R2464" s="34">
        <v>0.56666666666666665</v>
      </c>
      <c r="S2464" s="34">
        <v>0.46666666666666667</v>
      </c>
      <c r="T2464" s="34">
        <v>0.76666666666666672</v>
      </c>
      <c r="U2464" s="34">
        <v>0.6333333333333333</v>
      </c>
      <c r="V2464" s="34">
        <v>0.73333333333333328</v>
      </c>
      <c r="W2464" s="34">
        <v>0.7</v>
      </c>
      <c r="X2464" s="34">
        <v>0.7</v>
      </c>
      <c r="Y2464" s="34">
        <v>0.7</v>
      </c>
      <c r="Z2464" s="34">
        <v>0.66666666666666663</v>
      </c>
      <c r="AA2464" s="34">
        <v>0.64722222222222225</v>
      </c>
    </row>
    <row r="2465" spans="1:27" ht="15.75" customHeight="1" x14ac:dyDescent="0.25">
      <c r="A2465" s="34">
        <v>52025060</v>
      </c>
      <c r="B2465" s="34">
        <v>84.463636363636354</v>
      </c>
      <c r="C2465" s="34">
        <v>95.788888888888891</v>
      </c>
      <c r="D2465" s="34">
        <v>150.65714285714287</v>
      </c>
      <c r="E2465" s="34">
        <v>150.62941176470591</v>
      </c>
      <c r="F2465" s="34">
        <v>112.31176470588237</v>
      </c>
      <c r="G2465" s="34">
        <v>41.827777777777776</v>
      </c>
      <c r="H2465" s="34">
        <v>23.131250000000001</v>
      </c>
      <c r="I2465" s="34">
        <v>21.471428571428568</v>
      </c>
      <c r="J2465" s="34">
        <v>40.024999999999999</v>
      </c>
      <c r="K2465" s="34">
        <v>153.1</v>
      </c>
      <c r="L2465" s="34">
        <v>183.6944444444444</v>
      </c>
      <c r="M2465" s="34">
        <v>159.16470588235293</v>
      </c>
      <c r="N2465" s="34">
        <v>203</v>
      </c>
      <c r="O2465" s="34">
        <v>0.73333333333333328</v>
      </c>
      <c r="P2465" s="34">
        <v>0.6</v>
      </c>
      <c r="Q2465" s="34">
        <v>0.46666666666666667</v>
      </c>
      <c r="R2465" s="34">
        <v>0.56666666666666665</v>
      </c>
      <c r="S2465" s="34">
        <v>0.56666666666666665</v>
      </c>
      <c r="T2465" s="34">
        <v>0.6</v>
      </c>
      <c r="U2465" s="34">
        <v>0.53333333333333333</v>
      </c>
      <c r="V2465" s="34">
        <v>0.46666666666666667</v>
      </c>
      <c r="W2465" s="34">
        <v>0.53333333333333333</v>
      </c>
      <c r="X2465" s="34">
        <v>0.53333333333333333</v>
      </c>
      <c r="Y2465" s="34">
        <v>0.6</v>
      </c>
      <c r="Z2465" s="34">
        <v>0.56666666666666665</v>
      </c>
      <c r="AA2465" s="34">
        <v>0.56388888888888888</v>
      </c>
    </row>
    <row r="2466" spans="1:27" ht="15.75" customHeight="1" x14ac:dyDescent="0.25">
      <c r="A2466" s="34">
        <v>52025080</v>
      </c>
      <c r="B2466" s="34">
        <v>108.24230769230766</v>
      </c>
      <c r="C2466" s="34">
        <v>90.519230769230745</v>
      </c>
      <c r="D2466" s="34">
        <v>119.66153846153846</v>
      </c>
      <c r="E2466" s="34">
        <v>146.86785714285716</v>
      </c>
      <c r="F2466" s="34">
        <v>120.99999999999999</v>
      </c>
      <c r="G2466" s="34">
        <v>33.693103448275856</v>
      </c>
      <c r="H2466" s="34">
        <v>25.99285714285714</v>
      </c>
      <c r="I2466" s="34">
        <v>19.88518518518519</v>
      </c>
      <c r="J2466" s="34">
        <v>60.140740740740739</v>
      </c>
      <c r="K2466" s="34">
        <v>170.11153846153849</v>
      </c>
      <c r="L2466" s="34">
        <v>207.62000000000003</v>
      </c>
      <c r="M2466" s="34">
        <v>166.28571428571431</v>
      </c>
      <c r="N2466" s="34">
        <v>320</v>
      </c>
      <c r="O2466" s="34">
        <v>0.8666666666666667</v>
      </c>
      <c r="P2466" s="34">
        <v>0.8666666666666667</v>
      </c>
      <c r="Q2466" s="34">
        <v>0.8666666666666667</v>
      </c>
      <c r="R2466" s="34">
        <v>0.93333333333333335</v>
      </c>
      <c r="S2466" s="34">
        <v>0.8</v>
      </c>
      <c r="T2466" s="34">
        <v>0.96666666666666667</v>
      </c>
      <c r="U2466" s="34">
        <v>0.93333333333333335</v>
      </c>
      <c r="V2466" s="34">
        <v>0.9</v>
      </c>
      <c r="W2466" s="34">
        <v>0.9</v>
      </c>
      <c r="X2466" s="34">
        <v>0.8666666666666667</v>
      </c>
      <c r="Y2466" s="34">
        <v>0.83333333333333337</v>
      </c>
      <c r="Z2466" s="34">
        <v>0.93333333333333335</v>
      </c>
      <c r="AA2466" s="34">
        <v>0.88888888888888884</v>
      </c>
    </row>
    <row r="2467" spans="1:27" ht="15.75" customHeight="1" x14ac:dyDescent="0.25">
      <c r="A2467" s="34">
        <v>52025090</v>
      </c>
      <c r="B2467" s="34">
        <v>257.5</v>
      </c>
      <c r="C2467" s="34">
        <v>235.83461538461532</v>
      </c>
      <c r="D2467" s="34">
        <v>247.45217391304345</v>
      </c>
      <c r="E2467" s="34">
        <v>234.05</v>
      </c>
      <c r="F2467" s="34">
        <v>187.3041666666667</v>
      </c>
      <c r="G2467" s="34">
        <v>69.342307692307713</v>
      </c>
      <c r="H2467" s="34">
        <v>33.30869565217391</v>
      </c>
      <c r="I2467" s="34">
        <v>38.12083333333333</v>
      </c>
      <c r="J2467" s="34">
        <v>80.200000000000017</v>
      </c>
      <c r="K2467" s="34">
        <v>284.45652173913044</v>
      </c>
      <c r="L2467" s="34">
        <v>444.39523809523808</v>
      </c>
      <c r="M2467" s="34">
        <v>375.44999999999993</v>
      </c>
      <c r="N2467" s="34">
        <v>270</v>
      </c>
      <c r="O2467" s="34">
        <v>0.7</v>
      </c>
      <c r="P2467" s="34">
        <v>0.8666666666666667</v>
      </c>
      <c r="Q2467" s="34">
        <v>0.76666666666666672</v>
      </c>
      <c r="R2467" s="34">
        <v>0.66666666666666663</v>
      </c>
      <c r="S2467" s="34">
        <v>0.8</v>
      </c>
      <c r="T2467" s="34">
        <v>0.8666666666666667</v>
      </c>
      <c r="U2467" s="34">
        <v>0.76666666666666672</v>
      </c>
      <c r="V2467" s="34">
        <v>0.8</v>
      </c>
      <c r="W2467" s="34">
        <v>0.6333333333333333</v>
      </c>
      <c r="X2467" s="34">
        <v>0.76666666666666672</v>
      </c>
      <c r="Y2467" s="34">
        <v>0.7</v>
      </c>
      <c r="Z2467" s="34">
        <v>0.66666666666666663</v>
      </c>
      <c r="AA2467" s="34">
        <v>0.75</v>
      </c>
    </row>
    <row r="2468" spans="1:27" ht="15.75" customHeight="1" x14ac:dyDescent="0.25">
      <c r="A2468" s="34">
        <v>52030020</v>
      </c>
      <c r="B2468" s="34">
        <v>175.36875000000001</v>
      </c>
      <c r="C2468" s="34">
        <v>129.54374999999999</v>
      </c>
      <c r="D2468" s="34">
        <v>171.39375000000001</v>
      </c>
      <c r="E2468" s="34">
        <v>185.16874999999999</v>
      </c>
      <c r="F2468" s="34">
        <v>104.9375</v>
      </c>
      <c r="G2468" s="34">
        <v>48.975000000000001</v>
      </c>
      <c r="H2468" s="34">
        <v>21.424999999999997</v>
      </c>
      <c r="I2468" s="34">
        <v>10.540000000000001</v>
      </c>
      <c r="J2468" s="34">
        <v>67.713333333333338</v>
      </c>
      <c r="K2468" s="34">
        <v>142.17999999999998</v>
      </c>
      <c r="L2468" s="34">
        <v>219.56666666666666</v>
      </c>
      <c r="M2468" s="34">
        <v>153.37142857142857</v>
      </c>
      <c r="N2468" s="34">
        <v>186</v>
      </c>
      <c r="O2468" s="34">
        <v>0.53333333333333333</v>
      </c>
      <c r="P2468" s="34">
        <v>0.53333333333333333</v>
      </c>
      <c r="Q2468" s="34">
        <v>0.53333333333333333</v>
      </c>
      <c r="R2468" s="34">
        <v>0.53333333333333333</v>
      </c>
      <c r="S2468" s="34">
        <v>0.53333333333333333</v>
      </c>
      <c r="T2468" s="34">
        <v>0.53333333333333333</v>
      </c>
      <c r="U2468" s="34">
        <v>0.53333333333333333</v>
      </c>
      <c r="V2468" s="34">
        <v>0.5</v>
      </c>
      <c r="W2468" s="34">
        <v>0.5</v>
      </c>
      <c r="X2468" s="34">
        <v>0.5</v>
      </c>
      <c r="Y2468" s="34">
        <v>0.5</v>
      </c>
      <c r="Z2468" s="34">
        <v>0.46666666666666667</v>
      </c>
      <c r="AA2468" s="34">
        <v>0.51666666666666672</v>
      </c>
    </row>
    <row r="2469" spans="1:27" ht="15.75" customHeight="1" x14ac:dyDescent="0.25">
      <c r="A2469" s="34">
        <v>52030030</v>
      </c>
      <c r="B2469" s="34">
        <v>187.24000000000004</v>
      </c>
      <c r="C2469" s="34">
        <v>170.45000000000002</v>
      </c>
      <c r="D2469" s="34">
        <v>223.20333333333338</v>
      </c>
      <c r="E2469" s="34">
        <v>225.32999999999998</v>
      </c>
      <c r="F2469" s="34">
        <v>176.08275862068962</v>
      </c>
      <c r="G2469" s="34">
        <v>99.944827586206898</v>
      </c>
      <c r="H2469" s="34">
        <v>51.736666666666672</v>
      </c>
      <c r="I2469" s="34">
        <v>38.875862068965517</v>
      </c>
      <c r="J2469" s="34">
        <v>83.609999999999985</v>
      </c>
      <c r="K2469" s="34">
        <v>212.38965517241377</v>
      </c>
      <c r="L2469" s="34">
        <v>308.04137931034478</v>
      </c>
      <c r="M2469" s="34">
        <v>251.75000000000003</v>
      </c>
      <c r="N2469" s="34">
        <v>355</v>
      </c>
      <c r="O2469" s="34">
        <v>1</v>
      </c>
      <c r="P2469" s="34">
        <v>1</v>
      </c>
      <c r="Q2469" s="34">
        <v>1</v>
      </c>
      <c r="R2469" s="34">
        <v>1</v>
      </c>
      <c r="S2469" s="34">
        <v>0.96666666666666667</v>
      </c>
      <c r="T2469" s="34">
        <v>0.96666666666666667</v>
      </c>
      <c r="U2469" s="34">
        <v>1</v>
      </c>
      <c r="V2469" s="34">
        <v>0.96666666666666667</v>
      </c>
      <c r="W2469" s="34">
        <v>1</v>
      </c>
      <c r="X2469" s="34">
        <v>0.96666666666666667</v>
      </c>
      <c r="Y2469" s="34">
        <v>0.96666666666666667</v>
      </c>
      <c r="Z2469" s="34">
        <v>1</v>
      </c>
      <c r="AA2469" s="34">
        <v>0.98611111111111116</v>
      </c>
    </row>
    <row r="2470" spans="1:27" ht="15.75" customHeight="1" x14ac:dyDescent="0.25">
      <c r="A2470" s="34">
        <v>52030060</v>
      </c>
      <c r="B2470" s="34">
        <v>133.38</v>
      </c>
      <c r="C2470" s="34">
        <v>111.17000000000002</v>
      </c>
      <c r="D2470" s="34">
        <v>141.46333333333331</v>
      </c>
      <c r="E2470" s="34">
        <v>141.69666666666669</v>
      </c>
      <c r="F2470" s="34">
        <v>100.47666666666666</v>
      </c>
      <c r="G2470" s="34">
        <v>37.016666666666666</v>
      </c>
      <c r="H2470" s="34">
        <v>20.176666666666666</v>
      </c>
      <c r="I2470" s="34">
        <v>14.9</v>
      </c>
      <c r="J2470" s="34">
        <v>46.134482758620692</v>
      </c>
      <c r="K2470" s="34">
        <v>154.72857142857146</v>
      </c>
      <c r="L2470" s="34">
        <v>235.33103448275861</v>
      </c>
      <c r="M2470" s="34">
        <v>177.7071428571428</v>
      </c>
      <c r="N2470" s="34">
        <v>353</v>
      </c>
      <c r="O2470" s="34">
        <v>1</v>
      </c>
      <c r="P2470" s="34">
        <v>1</v>
      </c>
      <c r="Q2470" s="34">
        <v>1</v>
      </c>
      <c r="R2470" s="34">
        <v>1</v>
      </c>
      <c r="S2470" s="34">
        <v>1</v>
      </c>
      <c r="T2470" s="34">
        <v>1</v>
      </c>
      <c r="U2470" s="34">
        <v>1</v>
      </c>
      <c r="V2470" s="34">
        <v>0.96666666666666667</v>
      </c>
      <c r="W2470" s="34">
        <v>0.96666666666666667</v>
      </c>
      <c r="X2470" s="34">
        <v>0.93333333333333335</v>
      </c>
      <c r="Y2470" s="34">
        <v>0.96666666666666667</v>
      </c>
      <c r="Z2470" s="34">
        <v>0.93333333333333335</v>
      </c>
      <c r="AA2470" s="34">
        <v>0.98055555555555551</v>
      </c>
    </row>
    <row r="2471" spans="1:27" ht="15.75" customHeight="1" x14ac:dyDescent="0.25">
      <c r="A2471" s="34">
        <v>52030080</v>
      </c>
      <c r="B2471" s="34">
        <v>111.10000000000001</v>
      </c>
      <c r="C2471" s="34">
        <v>94.56874999999998</v>
      </c>
      <c r="D2471" s="34">
        <v>151.11538461538461</v>
      </c>
      <c r="E2471" s="34">
        <v>181.93571428571428</v>
      </c>
      <c r="F2471" s="34">
        <v>146.2466666666667</v>
      </c>
      <c r="G2471" s="34">
        <v>70.593333333333334</v>
      </c>
      <c r="H2471" s="34">
        <v>38.914285714285718</v>
      </c>
      <c r="I2471" s="34">
        <v>27.09333333333333</v>
      </c>
      <c r="J2471" s="34">
        <v>95.213333333333338</v>
      </c>
      <c r="K2471" s="34">
        <v>151.38666666666668</v>
      </c>
      <c r="L2471" s="34">
        <v>205.31333333333333</v>
      </c>
      <c r="M2471" s="34">
        <v>128.12142857142857</v>
      </c>
      <c r="N2471" s="34">
        <v>177</v>
      </c>
      <c r="O2471" s="34">
        <v>0.53333333333333333</v>
      </c>
      <c r="P2471" s="34">
        <v>0.53333333333333333</v>
      </c>
      <c r="Q2471" s="34">
        <v>0.43333333333333335</v>
      </c>
      <c r="R2471" s="34">
        <v>0.46666666666666667</v>
      </c>
      <c r="S2471" s="34">
        <v>0.5</v>
      </c>
      <c r="T2471" s="34">
        <v>0.5</v>
      </c>
      <c r="U2471" s="34">
        <v>0.46666666666666667</v>
      </c>
      <c r="V2471" s="34">
        <v>0.5</v>
      </c>
      <c r="W2471" s="34">
        <v>0.5</v>
      </c>
      <c r="X2471" s="34">
        <v>0.5</v>
      </c>
      <c r="Y2471" s="34">
        <v>0.5</v>
      </c>
      <c r="Z2471" s="34">
        <v>0.46666666666666667</v>
      </c>
      <c r="AA2471" s="34">
        <v>0.49166666666666664</v>
      </c>
    </row>
    <row r="2472" spans="1:27" ht="15.75" customHeight="1" x14ac:dyDescent="0.25">
      <c r="A2472" s="34">
        <v>52030090</v>
      </c>
      <c r="B2472" s="34">
        <v>145.18666666666664</v>
      </c>
      <c r="C2472" s="34">
        <v>115.70714285714288</v>
      </c>
      <c r="D2472" s="34">
        <v>135.80689655172415</v>
      </c>
      <c r="E2472" s="34">
        <v>149.64074074074074</v>
      </c>
      <c r="F2472" s="34">
        <v>97.303333333333327</v>
      </c>
      <c r="G2472" s="34">
        <v>37.536666666666676</v>
      </c>
      <c r="H2472" s="34">
        <v>33.082758620689653</v>
      </c>
      <c r="I2472" s="34">
        <v>15.142857142857144</v>
      </c>
      <c r="J2472" s="34">
        <v>45.37</v>
      </c>
      <c r="K2472" s="34">
        <v>166.38620689655173</v>
      </c>
      <c r="L2472" s="34">
        <v>216.29333333333335</v>
      </c>
      <c r="M2472" s="34">
        <v>193.05172413793099</v>
      </c>
      <c r="N2472" s="34">
        <v>349</v>
      </c>
      <c r="O2472" s="34">
        <v>1</v>
      </c>
      <c r="P2472" s="34">
        <v>0.93333333333333335</v>
      </c>
      <c r="Q2472" s="34">
        <v>0.96666666666666667</v>
      </c>
      <c r="R2472" s="34">
        <v>0.9</v>
      </c>
      <c r="S2472" s="34">
        <v>1</v>
      </c>
      <c r="T2472" s="34">
        <v>1</v>
      </c>
      <c r="U2472" s="34">
        <v>0.96666666666666667</v>
      </c>
      <c r="V2472" s="34">
        <v>0.93333333333333335</v>
      </c>
      <c r="W2472" s="34">
        <v>1</v>
      </c>
      <c r="X2472" s="34">
        <v>0.96666666666666667</v>
      </c>
      <c r="Y2472" s="34">
        <v>1</v>
      </c>
      <c r="Z2472" s="34">
        <v>0.96666666666666667</v>
      </c>
      <c r="AA2472" s="34">
        <v>0.96944444444444444</v>
      </c>
    </row>
    <row r="2473" spans="1:27" ht="15.75" customHeight="1" x14ac:dyDescent="0.25">
      <c r="A2473" s="34">
        <v>52035030</v>
      </c>
      <c r="B2473" s="34">
        <v>70.399999999999991</v>
      </c>
      <c r="C2473" s="34">
        <v>119.59999999999998</v>
      </c>
      <c r="D2473" s="34">
        <v>90.399999999999977</v>
      </c>
      <c r="E2473" s="34">
        <v>132.50000000000003</v>
      </c>
      <c r="F2473" s="34">
        <v>97.4</v>
      </c>
      <c r="G2473" s="34">
        <v>29.799999999999997</v>
      </c>
      <c r="H2473" s="34">
        <v>8.5</v>
      </c>
      <c r="I2473" s="34">
        <v>11.799999999999999</v>
      </c>
      <c r="J2473" s="34">
        <v>170.5</v>
      </c>
      <c r="K2473" s="34">
        <v>119.2</v>
      </c>
      <c r="L2473" s="34">
        <v>218.90000000000003</v>
      </c>
      <c r="M2473" s="34">
        <v>124.30000000000001</v>
      </c>
      <c r="N2473" s="34">
        <v>12</v>
      </c>
      <c r="O2473" s="34">
        <v>3.3333333333333333E-2</v>
      </c>
      <c r="P2473" s="34">
        <v>3.3333333333333333E-2</v>
      </c>
      <c r="Q2473" s="34">
        <v>3.3333333333333333E-2</v>
      </c>
      <c r="R2473" s="34">
        <v>3.3333333333333333E-2</v>
      </c>
      <c r="S2473" s="34">
        <v>3.3333333333333333E-2</v>
      </c>
      <c r="T2473" s="34">
        <v>3.3333333333333333E-2</v>
      </c>
      <c r="U2473" s="34">
        <v>3.3333333333333333E-2</v>
      </c>
      <c r="V2473" s="34">
        <v>3.3333333333333333E-2</v>
      </c>
      <c r="W2473" s="34">
        <v>3.3333333333333333E-2</v>
      </c>
      <c r="X2473" s="34">
        <v>3.3333333333333333E-2</v>
      </c>
      <c r="Y2473" s="34">
        <v>3.3333333333333333E-2</v>
      </c>
      <c r="Z2473" s="34">
        <v>3.3333333333333333E-2</v>
      </c>
      <c r="AA2473" s="34">
        <v>3.3333333333333333E-2</v>
      </c>
    </row>
    <row r="2474" spans="1:27" ht="15.75" customHeight="1" x14ac:dyDescent="0.25">
      <c r="A2474" s="34">
        <v>52035040</v>
      </c>
      <c r="B2474" s="34">
        <v>65.785714285714292</v>
      </c>
      <c r="C2474" s="34">
        <v>54.4</v>
      </c>
      <c r="D2474" s="34">
        <v>96.839285714285708</v>
      </c>
      <c r="E2474" s="34">
        <v>106.15714285714286</v>
      </c>
      <c r="F2474" s="34">
        <v>81.329629629629636</v>
      </c>
      <c r="G2474" s="34">
        <v>41.53846153846154</v>
      </c>
      <c r="H2474" s="34">
        <v>25.511538461538457</v>
      </c>
      <c r="I2474" s="34">
        <v>19.710714285714285</v>
      </c>
      <c r="J2474" s="34">
        <v>37.859259259259268</v>
      </c>
      <c r="K2474" s="34">
        <v>100.06551724137933</v>
      </c>
      <c r="L2474" s="34">
        <v>125.13103448275861</v>
      </c>
      <c r="M2474" s="34">
        <v>75.144827586206901</v>
      </c>
      <c r="N2474" s="34">
        <v>334</v>
      </c>
      <c r="O2474" s="34">
        <v>0.93333333333333335</v>
      </c>
      <c r="P2474" s="34">
        <v>0.96666666666666667</v>
      </c>
      <c r="Q2474" s="34">
        <v>0.93333333333333335</v>
      </c>
      <c r="R2474" s="34">
        <v>0.93333333333333335</v>
      </c>
      <c r="S2474" s="34">
        <v>0.9</v>
      </c>
      <c r="T2474" s="34">
        <v>0.8666666666666667</v>
      </c>
      <c r="U2474" s="34">
        <v>0.8666666666666667</v>
      </c>
      <c r="V2474" s="34">
        <v>0.93333333333333335</v>
      </c>
      <c r="W2474" s="34">
        <v>0.9</v>
      </c>
      <c r="X2474" s="34">
        <v>0.96666666666666667</v>
      </c>
      <c r="Y2474" s="34">
        <v>0.96666666666666667</v>
      </c>
      <c r="Z2474" s="34">
        <v>0.96666666666666667</v>
      </c>
      <c r="AA2474" s="34">
        <v>0.92777777777777781</v>
      </c>
    </row>
    <row r="2475" spans="1:27" ht="15.75" customHeight="1" x14ac:dyDescent="0.25">
      <c r="A2475" s="34">
        <v>52040030</v>
      </c>
      <c r="B2475" s="34">
        <v>122.57272727272726</v>
      </c>
      <c r="C2475" s="34">
        <v>121.61666666666667</v>
      </c>
      <c r="D2475" s="34">
        <v>190.44166666666663</v>
      </c>
      <c r="E2475" s="34">
        <v>166.39166666666668</v>
      </c>
      <c r="F2475" s="34">
        <v>165.05833333333331</v>
      </c>
      <c r="G2475" s="34">
        <v>64.090909090909093</v>
      </c>
      <c r="H2475" s="34">
        <v>28.2</v>
      </c>
      <c r="I2475" s="34">
        <v>9.69</v>
      </c>
      <c r="J2475" s="34">
        <v>82.827272727272756</v>
      </c>
      <c r="K2475" s="34">
        <v>115.8181818181818</v>
      </c>
      <c r="L2475" s="34">
        <v>202.35999999999999</v>
      </c>
      <c r="M2475" s="34">
        <v>138.31818181818181</v>
      </c>
      <c r="N2475" s="34">
        <v>133</v>
      </c>
      <c r="O2475" s="34">
        <v>0.36666666666666664</v>
      </c>
      <c r="P2475" s="34">
        <v>0.4</v>
      </c>
      <c r="Q2475" s="34">
        <v>0.4</v>
      </c>
      <c r="R2475" s="34">
        <v>0.4</v>
      </c>
      <c r="S2475" s="34">
        <v>0.4</v>
      </c>
      <c r="T2475" s="34">
        <v>0.36666666666666664</v>
      </c>
      <c r="U2475" s="34">
        <v>0.33333333333333331</v>
      </c>
      <c r="V2475" s="34">
        <v>0.33333333333333331</v>
      </c>
      <c r="W2475" s="34">
        <v>0.36666666666666664</v>
      </c>
      <c r="X2475" s="34">
        <v>0.36666666666666664</v>
      </c>
      <c r="Y2475" s="34">
        <v>0.33333333333333331</v>
      </c>
      <c r="Z2475" s="34">
        <v>0.36666666666666664</v>
      </c>
      <c r="AA2475" s="34">
        <v>0.36944444444444446</v>
      </c>
    </row>
    <row r="2476" spans="1:27" ht="15.75" customHeight="1" x14ac:dyDescent="0.25">
      <c r="A2476" s="34">
        <v>52040040</v>
      </c>
      <c r="B2476" s="34">
        <v>116.57586206896552</v>
      </c>
      <c r="C2476" s="34">
        <v>110.13666666666668</v>
      </c>
      <c r="D2476" s="34">
        <v>136.39285714285714</v>
      </c>
      <c r="E2476" s="34">
        <v>152.46206896551726</v>
      </c>
      <c r="F2476" s="34">
        <v>131.78888888888889</v>
      </c>
      <c r="G2476" s="34">
        <v>41.624999999999993</v>
      </c>
      <c r="H2476" s="34">
        <v>31.718518518518515</v>
      </c>
      <c r="I2476" s="34">
        <v>12.744444444444444</v>
      </c>
      <c r="J2476" s="34">
        <v>49.263333333333321</v>
      </c>
      <c r="K2476" s="34">
        <v>140.63846153846154</v>
      </c>
      <c r="L2476" s="34">
        <v>190.80357142857142</v>
      </c>
      <c r="M2476" s="34">
        <v>147.9814814814815</v>
      </c>
      <c r="N2476" s="34">
        <v>336</v>
      </c>
      <c r="O2476" s="34">
        <v>0.96666666666666667</v>
      </c>
      <c r="P2476" s="34">
        <v>1</v>
      </c>
      <c r="Q2476" s="34">
        <v>0.93333333333333335</v>
      </c>
      <c r="R2476" s="34">
        <v>0.96666666666666667</v>
      </c>
      <c r="S2476" s="34">
        <v>0.9</v>
      </c>
      <c r="T2476" s="34">
        <v>0.93333333333333335</v>
      </c>
      <c r="U2476" s="34">
        <v>0.9</v>
      </c>
      <c r="V2476" s="34">
        <v>0.9</v>
      </c>
      <c r="W2476" s="34">
        <v>1</v>
      </c>
      <c r="X2476" s="34">
        <v>0.8666666666666667</v>
      </c>
      <c r="Y2476" s="34">
        <v>0.93333333333333335</v>
      </c>
      <c r="Z2476" s="34">
        <v>0.9</v>
      </c>
      <c r="AA2476" s="34">
        <v>0.93333333333333335</v>
      </c>
    </row>
    <row r="2477" spans="1:27" ht="15.75" customHeight="1" x14ac:dyDescent="0.25">
      <c r="A2477" s="34">
        <v>52040050</v>
      </c>
      <c r="B2477" s="34">
        <v>177.48461538461541</v>
      </c>
      <c r="C2477" s="34">
        <v>136.11923076923077</v>
      </c>
      <c r="D2477" s="34">
        <v>158.11851851851856</v>
      </c>
      <c r="E2477" s="34">
        <v>167.2</v>
      </c>
      <c r="F2477" s="34">
        <v>116.01249999999999</v>
      </c>
      <c r="G2477" s="34">
        <v>49.94444444444445</v>
      </c>
      <c r="H2477" s="34">
        <v>40.11363636363636</v>
      </c>
      <c r="I2477" s="34">
        <v>19.546428571428571</v>
      </c>
      <c r="J2477" s="34">
        <v>38.704000000000001</v>
      </c>
      <c r="K2477" s="34">
        <v>160.1</v>
      </c>
      <c r="L2477" s="34">
        <v>260.73333333333329</v>
      </c>
      <c r="M2477" s="34">
        <v>237.10833333333335</v>
      </c>
      <c r="N2477" s="34">
        <v>307</v>
      </c>
      <c r="O2477" s="34">
        <v>0.8666666666666667</v>
      </c>
      <c r="P2477" s="34">
        <v>0.8666666666666667</v>
      </c>
      <c r="Q2477" s="34">
        <v>0.9</v>
      </c>
      <c r="R2477" s="34">
        <v>0.8666666666666667</v>
      </c>
      <c r="S2477" s="34">
        <v>0.8</v>
      </c>
      <c r="T2477" s="34">
        <v>0.9</v>
      </c>
      <c r="U2477" s="34">
        <v>0.73333333333333328</v>
      </c>
      <c r="V2477" s="34">
        <v>0.93333333333333335</v>
      </c>
      <c r="W2477" s="34">
        <v>0.83333333333333337</v>
      </c>
      <c r="X2477" s="34">
        <v>0.83333333333333337</v>
      </c>
      <c r="Y2477" s="34">
        <v>0.9</v>
      </c>
      <c r="Z2477" s="34">
        <v>0.8</v>
      </c>
      <c r="AA2477" s="34">
        <v>0.85277777777777775</v>
      </c>
    </row>
    <row r="2478" spans="1:27" ht="15.75" customHeight="1" x14ac:dyDescent="0.25">
      <c r="A2478" s="34">
        <v>52040060</v>
      </c>
      <c r="B2478" s="34">
        <v>145.33333333333334</v>
      </c>
      <c r="C2478" s="34">
        <v>123.68965517241377</v>
      </c>
      <c r="D2478" s="34">
        <v>148.48214285714283</v>
      </c>
      <c r="E2478" s="34">
        <v>146.82666666666665</v>
      </c>
      <c r="F2478" s="34">
        <v>114.57586206896549</v>
      </c>
      <c r="G2478" s="34">
        <v>52.051724137931032</v>
      </c>
      <c r="H2478" s="34">
        <v>29.227586206896557</v>
      </c>
      <c r="I2478" s="34">
        <v>19.358620689655172</v>
      </c>
      <c r="J2478" s="34">
        <v>38.689655172413794</v>
      </c>
      <c r="K2478" s="34">
        <v>145.23571428571432</v>
      </c>
      <c r="L2478" s="34">
        <v>212.28</v>
      </c>
      <c r="M2478" s="34">
        <v>165.27857142857147</v>
      </c>
      <c r="N2478" s="34">
        <v>348</v>
      </c>
      <c r="O2478" s="34">
        <v>1</v>
      </c>
      <c r="P2478" s="34">
        <v>0.96666666666666667</v>
      </c>
      <c r="Q2478" s="34">
        <v>0.93333333333333335</v>
      </c>
      <c r="R2478" s="34">
        <v>1</v>
      </c>
      <c r="S2478" s="34">
        <v>0.96666666666666667</v>
      </c>
      <c r="T2478" s="34">
        <v>0.96666666666666667</v>
      </c>
      <c r="U2478" s="34">
        <v>0.96666666666666667</v>
      </c>
      <c r="V2478" s="34">
        <v>0.96666666666666667</v>
      </c>
      <c r="W2478" s="34">
        <v>0.96666666666666667</v>
      </c>
      <c r="X2478" s="34">
        <v>0.93333333333333335</v>
      </c>
      <c r="Y2478" s="34">
        <v>1</v>
      </c>
      <c r="Z2478" s="34">
        <v>0.93333333333333335</v>
      </c>
      <c r="AA2478" s="34">
        <v>0.96666666666666667</v>
      </c>
    </row>
    <row r="2479" spans="1:27" ht="15.75" customHeight="1" x14ac:dyDescent="0.25">
      <c r="A2479" s="34">
        <v>52040070</v>
      </c>
      <c r="B2479" s="34">
        <v>221.7607142857143</v>
      </c>
      <c r="C2479" s="34">
        <v>183.60333333333332</v>
      </c>
      <c r="D2479" s="34">
        <v>233.81034482758616</v>
      </c>
      <c r="E2479" s="34">
        <v>192.48571428571429</v>
      </c>
      <c r="F2479" s="34">
        <v>152.48275862068965</v>
      </c>
      <c r="G2479" s="34">
        <v>70.303448275862053</v>
      </c>
      <c r="H2479" s="34">
        <v>53.023333333333333</v>
      </c>
      <c r="I2479" s="34">
        <v>29.796428571428571</v>
      </c>
      <c r="J2479" s="34">
        <v>66.840740740740728</v>
      </c>
      <c r="K2479" s="34">
        <v>229.66666666666666</v>
      </c>
      <c r="L2479" s="34">
        <v>341.65185185185186</v>
      </c>
      <c r="M2479" s="34">
        <v>277.02962962962971</v>
      </c>
      <c r="N2479" s="34">
        <v>339</v>
      </c>
      <c r="O2479" s="34">
        <v>0.93333333333333335</v>
      </c>
      <c r="P2479" s="34">
        <v>1</v>
      </c>
      <c r="Q2479" s="34">
        <v>0.96666666666666667</v>
      </c>
      <c r="R2479" s="34">
        <v>0.93333333333333335</v>
      </c>
      <c r="S2479" s="34">
        <v>0.96666666666666667</v>
      </c>
      <c r="T2479" s="34">
        <v>0.96666666666666667</v>
      </c>
      <c r="U2479" s="34">
        <v>1</v>
      </c>
      <c r="V2479" s="34">
        <v>0.93333333333333335</v>
      </c>
      <c r="W2479" s="34">
        <v>0.9</v>
      </c>
      <c r="X2479" s="34">
        <v>0.9</v>
      </c>
      <c r="Y2479" s="34">
        <v>0.9</v>
      </c>
      <c r="Z2479" s="34">
        <v>0.9</v>
      </c>
      <c r="AA2479" s="34">
        <v>0.94166666666666665</v>
      </c>
    </row>
    <row r="2480" spans="1:27" ht="15.75" customHeight="1" x14ac:dyDescent="0.25">
      <c r="A2480" s="34">
        <v>52040160</v>
      </c>
      <c r="B2480" s="34">
        <v>184.76551724137931</v>
      </c>
      <c r="C2480" s="34">
        <v>174.33103448275864</v>
      </c>
      <c r="D2480" s="34">
        <v>186.54482758620688</v>
      </c>
      <c r="E2480" s="34">
        <v>180.99333333333331</v>
      </c>
      <c r="F2480" s="34">
        <v>138.58666666666667</v>
      </c>
      <c r="G2480" s="34">
        <v>65.156666666666652</v>
      </c>
      <c r="H2480" s="34">
        <v>38.311111111111117</v>
      </c>
      <c r="I2480" s="34">
        <v>20.859259259259261</v>
      </c>
      <c r="J2480" s="34">
        <v>61.086666666666666</v>
      </c>
      <c r="K2480" s="34">
        <v>178.17333333333335</v>
      </c>
      <c r="L2480" s="34">
        <v>293.85000000000008</v>
      </c>
      <c r="M2480" s="34">
        <v>255.18928571428572</v>
      </c>
      <c r="N2480" s="34">
        <v>349</v>
      </c>
      <c r="O2480" s="34">
        <v>0.96666666666666667</v>
      </c>
      <c r="P2480" s="34">
        <v>0.96666666666666667</v>
      </c>
      <c r="Q2480" s="34">
        <v>0.96666666666666667</v>
      </c>
      <c r="R2480" s="34">
        <v>1</v>
      </c>
      <c r="S2480" s="34">
        <v>1</v>
      </c>
      <c r="T2480" s="34">
        <v>1</v>
      </c>
      <c r="U2480" s="34">
        <v>0.9</v>
      </c>
      <c r="V2480" s="34">
        <v>0.9</v>
      </c>
      <c r="W2480" s="34">
        <v>1</v>
      </c>
      <c r="X2480" s="34">
        <v>1</v>
      </c>
      <c r="Y2480" s="34">
        <v>1</v>
      </c>
      <c r="Z2480" s="34">
        <v>0.93333333333333335</v>
      </c>
      <c r="AA2480" s="34">
        <v>0.96944444444444444</v>
      </c>
    </row>
    <row r="2481" spans="1:27" ht="15.75" customHeight="1" x14ac:dyDescent="0.25">
      <c r="A2481" s="34">
        <v>52045010</v>
      </c>
      <c r="B2481" s="34">
        <v>79.028571428571439</v>
      </c>
      <c r="C2481" s="34">
        <v>69.969230769230762</v>
      </c>
      <c r="D2481" s="34">
        <v>83.61363636363636</v>
      </c>
      <c r="E2481" s="34">
        <v>90.46818181818179</v>
      </c>
      <c r="F2481" s="34">
        <v>85.912500000000009</v>
      </c>
      <c r="G2481" s="34">
        <v>46.72608695652174</v>
      </c>
      <c r="H2481" s="34">
        <v>35.799999999999997</v>
      </c>
      <c r="I2481" s="34">
        <v>24.096153846153843</v>
      </c>
      <c r="J2481" s="34">
        <v>30.412499999999998</v>
      </c>
      <c r="K2481" s="34">
        <v>85.049999999999983</v>
      </c>
      <c r="L2481" s="34">
        <v>110.36086956521741</v>
      </c>
      <c r="M2481" s="34">
        <v>92.781818181818181</v>
      </c>
      <c r="N2481" s="34">
        <v>280</v>
      </c>
      <c r="O2481" s="34">
        <v>0.7</v>
      </c>
      <c r="P2481" s="34">
        <v>0.8666666666666667</v>
      </c>
      <c r="Q2481" s="34">
        <v>0.73333333333333328</v>
      </c>
      <c r="R2481" s="34">
        <v>0.73333333333333328</v>
      </c>
      <c r="S2481" s="34">
        <v>0.8</v>
      </c>
      <c r="T2481" s="34">
        <v>0.76666666666666672</v>
      </c>
      <c r="U2481" s="34">
        <v>0.76666666666666672</v>
      </c>
      <c r="V2481" s="34">
        <v>0.8666666666666667</v>
      </c>
      <c r="W2481" s="34">
        <v>0.8</v>
      </c>
      <c r="X2481" s="34">
        <v>0.8</v>
      </c>
      <c r="Y2481" s="34">
        <v>0.76666666666666672</v>
      </c>
      <c r="Z2481" s="34">
        <v>0.73333333333333328</v>
      </c>
      <c r="AA2481" s="34">
        <v>0.77777777777777779</v>
      </c>
    </row>
    <row r="2482" spans="1:27" ht="15.75" customHeight="1" x14ac:dyDescent="0.25">
      <c r="A2482" s="34">
        <v>52045020</v>
      </c>
      <c r="B2482" s="34">
        <v>106.23103448275862</v>
      </c>
      <c r="C2482" s="34">
        <v>88.955172413793093</v>
      </c>
      <c r="D2482" s="34">
        <v>132.54333333333335</v>
      </c>
      <c r="E2482" s="34">
        <v>157.58999999999997</v>
      </c>
      <c r="F2482" s="34">
        <v>121.88571428571431</v>
      </c>
      <c r="G2482" s="34">
        <v>55.437931034482759</v>
      </c>
      <c r="H2482" s="34">
        <v>33.303448275862074</v>
      </c>
      <c r="I2482" s="34">
        <v>17.546428571428571</v>
      </c>
      <c r="J2482" s="34">
        <v>54.234482758620686</v>
      </c>
      <c r="K2482" s="34">
        <v>136.81071428571428</v>
      </c>
      <c r="L2482" s="34">
        <v>173.97333333333336</v>
      </c>
      <c r="M2482" s="34">
        <v>123.65862068965515</v>
      </c>
      <c r="N2482" s="34">
        <v>348</v>
      </c>
      <c r="O2482" s="34">
        <v>0.96666666666666667</v>
      </c>
      <c r="P2482" s="34">
        <v>0.96666666666666667</v>
      </c>
      <c r="Q2482" s="34">
        <v>1</v>
      </c>
      <c r="R2482" s="34">
        <v>1</v>
      </c>
      <c r="S2482" s="34">
        <v>0.93333333333333335</v>
      </c>
      <c r="T2482" s="34">
        <v>0.96666666666666667</v>
      </c>
      <c r="U2482" s="34">
        <v>0.96666666666666667</v>
      </c>
      <c r="V2482" s="34">
        <v>0.93333333333333335</v>
      </c>
      <c r="W2482" s="34">
        <v>0.96666666666666667</v>
      </c>
      <c r="X2482" s="34">
        <v>0.93333333333333335</v>
      </c>
      <c r="Y2482" s="34">
        <v>1</v>
      </c>
      <c r="Z2482" s="34">
        <v>0.96666666666666667</v>
      </c>
      <c r="AA2482" s="34">
        <v>0.96666666666666667</v>
      </c>
    </row>
    <row r="2483" spans="1:27" ht="15.75" customHeight="1" x14ac:dyDescent="0.25">
      <c r="A2483" s="34">
        <v>52045030</v>
      </c>
      <c r="B2483" s="34">
        <v>228.80000000000004</v>
      </c>
      <c r="C2483" s="34">
        <v>193.7608695652174</v>
      </c>
      <c r="D2483" s="34">
        <v>231.98461538461535</v>
      </c>
      <c r="E2483" s="34">
        <v>202.01076923076923</v>
      </c>
      <c r="F2483" s="34">
        <v>166.73076923076923</v>
      </c>
      <c r="G2483" s="34">
        <v>79.115384615384599</v>
      </c>
      <c r="H2483" s="34">
        <v>51.577777777777776</v>
      </c>
      <c r="I2483" s="34">
        <v>38.854166666666671</v>
      </c>
      <c r="J2483" s="34">
        <v>72.953846153846158</v>
      </c>
      <c r="K2483" s="34">
        <v>217.13076923076926</v>
      </c>
      <c r="L2483" s="34">
        <v>328.16296296296304</v>
      </c>
      <c r="M2483" s="34">
        <v>276.17727272727274</v>
      </c>
      <c r="N2483" s="34">
        <v>304</v>
      </c>
      <c r="O2483" s="34">
        <v>0.83333333333333337</v>
      </c>
      <c r="P2483" s="34">
        <v>0.76666666666666672</v>
      </c>
      <c r="Q2483" s="34">
        <v>0.8666666666666667</v>
      </c>
      <c r="R2483" s="34">
        <v>0.8666666666666667</v>
      </c>
      <c r="S2483" s="34">
        <v>0.8666666666666667</v>
      </c>
      <c r="T2483" s="34">
        <v>0.8666666666666667</v>
      </c>
      <c r="U2483" s="34">
        <v>0.9</v>
      </c>
      <c r="V2483" s="34">
        <v>0.8</v>
      </c>
      <c r="W2483" s="34">
        <v>0.8666666666666667</v>
      </c>
      <c r="X2483" s="34">
        <v>0.8666666666666667</v>
      </c>
      <c r="Y2483" s="34">
        <v>0.9</v>
      </c>
      <c r="Z2483" s="34">
        <v>0.73333333333333328</v>
      </c>
      <c r="AA2483" s="34">
        <v>0.84444444444444444</v>
      </c>
    </row>
    <row r="2484" spans="1:27" ht="15.75" customHeight="1" x14ac:dyDescent="0.25">
      <c r="A2484" s="34">
        <v>52045040</v>
      </c>
      <c r="B2484" s="34">
        <v>140.56206896551723</v>
      </c>
      <c r="C2484" s="34">
        <v>122.00714285714284</v>
      </c>
      <c r="D2484" s="34">
        <v>183.36666666666665</v>
      </c>
      <c r="E2484" s="34">
        <v>202.84814814814817</v>
      </c>
      <c r="F2484" s="34">
        <v>166.22413793103448</v>
      </c>
      <c r="G2484" s="34">
        <v>81.767999999999986</v>
      </c>
      <c r="H2484" s="34">
        <v>55.346428571428575</v>
      </c>
      <c r="I2484" s="34">
        <v>30.632000000000009</v>
      </c>
      <c r="J2484" s="34">
        <v>77.560714285714269</v>
      </c>
      <c r="K2484" s="34">
        <v>192.59999999999997</v>
      </c>
      <c r="L2484" s="34">
        <v>247.09642857142859</v>
      </c>
      <c r="M2484" s="34">
        <v>181.86551724137934</v>
      </c>
      <c r="N2484" s="34">
        <v>332</v>
      </c>
      <c r="O2484" s="34">
        <v>0.96666666666666667</v>
      </c>
      <c r="P2484" s="34">
        <v>0.93333333333333335</v>
      </c>
      <c r="Q2484" s="34">
        <v>0.9</v>
      </c>
      <c r="R2484" s="34">
        <v>0.9</v>
      </c>
      <c r="S2484" s="34">
        <v>0.96666666666666667</v>
      </c>
      <c r="T2484" s="34">
        <v>0.83333333333333337</v>
      </c>
      <c r="U2484" s="34">
        <v>0.93333333333333335</v>
      </c>
      <c r="V2484" s="34">
        <v>0.83333333333333337</v>
      </c>
      <c r="W2484" s="34">
        <v>0.93333333333333335</v>
      </c>
      <c r="X2484" s="34">
        <v>0.96666666666666667</v>
      </c>
      <c r="Y2484" s="34">
        <v>0.93333333333333335</v>
      </c>
      <c r="Z2484" s="34">
        <v>0.96666666666666667</v>
      </c>
      <c r="AA2484" s="34">
        <v>0.92222222222222228</v>
      </c>
    </row>
    <row r="2485" spans="1:27" ht="15.75" customHeight="1" x14ac:dyDescent="0.25">
      <c r="A2485" s="34">
        <v>52045060</v>
      </c>
      <c r="B2485" s="34">
        <v>101.93333333333334</v>
      </c>
      <c r="C2485" s="34">
        <v>51.666666666666664</v>
      </c>
      <c r="D2485" s="34">
        <v>87.25</v>
      </c>
      <c r="E2485" s="34">
        <v>93.366666666666674</v>
      </c>
      <c r="F2485" s="34">
        <v>84.999999999999986</v>
      </c>
      <c r="G2485" s="34">
        <v>29.700000000000003</v>
      </c>
      <c r="H2485" s="34">
        <v>32.1</v>
      </c>
      <c r="I2485" s="34">
        <v>18.566666666666666</v>
      </c>
      <c r="J2485" s="34">
        <v>28.8</v>
      </c>
      <c r="K2485" s="34">
        <v>56.366666666666667</v>
      </c>
      <c r="L2485" s="34">
        <v>115.83333333333333</v>
      </c>
      <c r="M2485" s="34">
        <v>69.766666666666666</v>
      </c>
      <c r="N2485" s="34">
        <v>32</v>
      </c>
      <c r="O2485" s="34">
        <v>0.1</v>
      </c>
      <c r="P2485" s="34">
        <v>0.1</v>
      </c>
      <c r="Q2485" s="34">
        <v>6.6666666666666666E-2</v>
      </c>
      <c r="R2485" s="34">
        <v>0.1</v>
      </c>
      <c r="S2485" s="34">
        <v>0.1</v>
      </c>
      <c r="T2485" s="34">
        <v>6.6666666666666666E-2</v>
      </c>
      <c r="U2485" s="34">
        <v>0.1</v>
      </c>
      <c r="V2485" s="34">
        <v>0.1</v>
      </c>
      <c r="W2485" s="34">
        <v>3.3333333333333333E-2</v>
      </c>
      <c r="X2485" s="34">
        <v>0.1</v>
      </c>
      <c r="Y2485" s="34">
        <v>0.1</v>
      </c>
      <c r="Z2485" s="34">
        <v>0.1</v>
      </c>
      <c r="AA2485" s="34">
        <v>8.8888888888888892E-2</v>
      </c>
    </row>
    <row r="2486" spans="1:27" ht="15.75" customHeight="1" x14ac:dyDescent="0.25">
      <c r="A2486" s="34">
        <v>52045070</v>
      </c>
      <c r="B2486" s="34">
        <v>112.58571428571429</v>
      </c>
      <c r="C2486" s="34">
        <v>97.362499999999969</v>
      </c>
      <c r="D2486" s="34">
        <v>118.32400000000003</v>
      </c>
      <c r="E2486" s="34">
        <v>123.09583333333336</v>
      </c>
      <c r="F2486" s="34">
        <v>137.72592592592594</v>
      </c>
      <c r="G2486" s="34">
        <v>143.62727272727273</v>
      </c>
      <c r="H2486" s="34">
        <v>142.99130434782612</v>
      </c>
      <c r="I2486" s="34">
        <v>102.98695652173915</v>
      </c>
      <c r="J2486" s="34">
        <v>78.708695652173915</v>
      </c>
      <c r="K2486" s="34">
        <v>116.35217391304347</v>
      </c>
      <c r="L2486" s="34">
        <v>142.60416666666666</v>
      </c>
      <c r="M2486" s="34">
        <v>111.35217391304347</v>
      </c>
      <c r="N2486" s="34">
        <v>282</v>
      </c>
      <c r="O2486" s="34">
        <v>0.7</v>
      </c>
      <c r="P2486" s="34">
        <v>0.8</v>
      </c>
      <c r="Q2486" s="34">
        <v>0.83333333333333337</v>
      </c>
      <c r="R2486" s="34">
        <v>0.8</v>
      </c>
      <c r="S2486" s="34">
        <v>0.9</v>
      </c>
      <c r="T2486" s="34">
        <v>0.73333333333333328</v>
      </c>
      <c r="U2486" s="34">
        <v>0.76666666666666672</v>
      </c>
      <c r="V2486" s="34">
        <v>0.76666666666666672</v>
      </c>
      <c r="W2486" s="34">
        <v>0.76666666666666672</v>
      </c>
      <c r="X2486" s="34">
        <v>0.76666666666666672</v>
      </c>
      <c r="Y2486" s="34">
        <v>0.8</v>
      </c>
      <c r="Z2486" s="34">
        <v>0.76666666666666672</v>
      </c>
      <c r="AA2486" s="34">
        <v>0.78333333333333333</v>
      </c>
    </row>
    <row r="2487" spans="1:27" ht="15.75" customHeight="1" x14ac:dyDescent="0.25">
      <c r="A2487" s="34">
        <v>52045080</v>
      </c>
      <c r="B2487" s="34">
        <v>78.485000000000014</v>
      </c>
      <c r="C2487" s="34">
        <v>69.13</v>
      </c>
      <c r="D2487" s="34">
        <v>90.484999999999999</v>
      </c>
      <c r="E2487" s="34">
        <v>97.030000000000015</v>
      </c>
      <c r="F2487" s="34">
        <v>76.094736842105263</v>
      </c>
      <c r="G2487" s="34">
        <v>43.9</v>
      </c>
      <c r="H2487" s="34">
        <v>37.826315789473689</v>
      </c>
      <c r="I2487" s="34">
        <v>19.405000000000001</v>
      </c>
      <c r="J2487" s="34">
        <v>28.5</v>
      </c>
      <c r="K2487" s="34">
        <v>100.035</v>
      </c>
      <c r="L2487" s="34">
        <v>131.71428571428572</v>
      </c>
      <c r="M2487" s="34">
        <v>104.39047619047618</v>
      </c>
      <c r="N2487" s="34">
        <v>237</v>
      </c>
      <c r="O2487" s="34">
        <v>0.66666666666666663</v>
      </c>
      <c r="P2487" s="34">
        <v>0.66666666666666663</v>
      </c>
      <c r="Q2487" s="34">
        <v>0.66666666666666663</v>
      </c>
      <c r="R2487" s="34">
        <v>0.66666666666666663</v>
      </c>
      <c r="S2487" s="34">
        <v>0.6333333333333333</v>
      </c>
      <c r="T2487" s="34">
        <v>0.6</v>
      </c>
      <c r="U2487" s="34">
        <v>0.6333333333333333</v>
      </c>
      <c r="V2487" s="34">
        <v>0.66666666666666663</v>
      </c>
      <c r="W2487" s="34">
        <v>0.6333333333333333</v>
      </c>
      <c r="X2487" s="34">
        <v>0.66666666666666663</v>
      </c>
      <c r="Y2487" s="34">
        <v>0.7</v>
      </c>
      <c r="Z2487" s="34">
        <v>0.7</v>
      </c>
      <c r="AA2487" s="34">
        <v>0.65833333333333333</v>
      </c>
    </row>
    <row r="2488" spans="1:27" ht="15.75" customHeight="1" x14ac:dyDescent="0.25">
      <c r="A2488" s="34">
        <v>52045090</v>
      </c>
      <c r="B2488" s="34">
        <v>108.66666666666669</v>
      </c>
      <c r="C2488" s="34">
        <v>100.92727272727274</v>
      </c>
      <c r="D2488" s="34">
        <v>120.85000000000001</v>
      </c>
      <c r="E2488" s="34">
        <v>133.45384615384617</v>
      </c>
      <c r="F2488" s="34">
        <v>112.09166666666668</v>
      </c>
      <c r="G2488" s="34">
        <v>91.79285714285713</v>
      </c>
      <c r="H2488" s="34">
        <v>79.435714285714297</v>
      </c>
      <c r="I2488" s="34">
        <v>56.67499999999999</v>
      </c>
      <c r="J2488" s="34">
        <v>50.800000000000004</v>
      </c>
      <c r="K2488" s="34">
        <v>108.52142857142857</v>
      </c>
      <c r="L2488" s="34">
        <v>140.32307692307694</v>
      </c>
      <c r="M2488" s="34">
        <v>128.46666666666667</v>
      </c>
      <c r="N2488" s="34">
        <v>153</v>
      </c>
      <c r="O2488" s="34">
        <v>0.4</v>
      </c>
      <c r="P2488" s="34">
        <v>0.36666666666666664</v>
      </c>
      <c r="Q2488" s="34">
        <v>0.4</v>
      </c>
      <c r="R2488" s="34">
        <v>0.43333333333333335</v>
      </c>
      <c r="S2488" s="34">
        <v>0.4</v>
      </c>
      <c r="T2488" s="34">
        <v>0.46666666666666667</v>
      </c>
      <c r="U2488" s="34">
        <v>0.46666666666666667</v>
      </c>
      <c r="V2488" s="34">
        <v>0.4</v>
      </c>
      <c r="W2488" s="34">
        <v>0.46666666666666667</v>
      </c>
      <c r="X2488" s="34">
        <v>0.46666666666666667</v>
      </c>
      <c r="Y2488" s="34">
        <v>0.43333333333333335</v>
      </c>
      <c r="Z2488" s="34">
        <v>0.4</v>
      </c>
      <c r="AA2488" s="34">
        <v>0.42499999999999999</v>
      </c>
    </row>
    <row r="2489" spans="1:27" ht="15.75" customHeight="1" x14ac:dyDescent="0.25">
      <c r="A2489" s="34">
        <v>52050010</v>
      </c>
      <c r="B2489" s="34">
        <v>95.803333333333327</v>
      </c>
      <c r="C2489" s="34">
        <v>83.213333333333352</v>
      </c>
      <c r="D2489" s="34">
        <v>109.64999999999996</v>
      </c>
      <c r="E2489" s="34">
        <v>134.12333333333331</v>
      </c>
      <c r="F2489" s="34">
        <v>128.99655172413793</v>
      </c>
      <c r="G2489" s="34">
        <v>61.444827586206891</v>
      </c>
      <c r="H2489" s="34">
        <v>30.786666666666669</v>
      </c>
      <c r="I2489" s="34">
        <v>17.413333333333334</v>
      </c>
      <c r="J2489" s="34">
        <v>54.593333333333334</v>
      </c>
      <c r="K2489" s="34">
        <v>134.55862068965519</v>
      </c>
      <c r="L2489" s="34">
        <v>151.32999999999996</v>
      </c>
      <c r="M2489" s="34">
        <v>113.42333333333332</v>
      </c>
      <c r="N2489" s="34">
        <v>357</v>
      </c>
      <c r="O2489" s="34">
        <v>1</v>
      </c>
      <c r="P2489" s="34">
        <v>1</v>
      </c>
      <c r="Q2489" s="34">
        <v>1</v>
      </c>
      <c r="R2489" s="34">
        <v>1</v>
      </c>
      <c r="S2489" s="34">
        <v>0.96666666666666667</v>
      </c>
      <c r="T2489" s="34">
        <v>0.96666666666666667</v>
      </c>
      <c r="U2489" s="34">
        <v>1</v>
      </c>
      <c r="V2489" s="34">
        <v>1</v>
      </c>
      <c r="W2489" s="34">
        <v>1</v>
      </c>
      <c r="X2489" s="34">
        <v>0.96666666666666667</v>
      </c>
      <c r="Y2489" s="34">
        <v>1</v>
      </c>
      <c r="Z2489" s="34">
        <v>1</v>
      </c>
      <c r="AA2489" s="34">
        <v>0.9916666666666667</v>
      </c>
    </row>
    <row r="2490" spans="1:27" ht="15.75" customHeight="1" x14ac:dyDescent="0.25">
      <c r="A2490" s="34">
        <v>52050020</v>
      </c>
      <c r="B2490" s="34">
        <v>129.76666666666668</v>
      </c>
      <c r="C2490" s="34">
        <v>100.17333333333335</v>
      </c>
      <c r="D2490" s="34">
        <v>161.69333333333336</v>
      </c>
      <c r="E2490" s="34">
        <v>167.68214285714288</v>
      </c>
      <c r="F2490" s="34">
        <v>161.78275862068969</v>
      </c>
      <c r="G2490" s="34">
        <v>82.335714285714289</v>
      </c>
      <c r="H2490" s="34">
        <v>38.362068965517253</v>
      </c>
      <c r="I2490" s="34">
        <v>30.300000000000008</v>
      </c>
      <c r="J2490" s="34">
        <v>74.02000000000001</v>
      </c>
      <c r="K2490" s="34">
        <v>184.02068965517242</v>
      </c>
      <c r="L2490" s="34">
        <v>199.09333333333331</v>
      </c>
      <c r="M2490" s="34">
        <v>164.71333333333328</v>
      </c>
      <c r="N2490" s="34">
        <v>353</v>
      </c>
      <c r="O2490" s="34">
        <v>1</v>
      </c>
      <c r="P2490" s="34">
        <v>1</v>
      </c>
      <c r="Q2490" s="34">
        <v>1</v>
      </c>
      <c r="R2490" s="34">
        <v>0.93333333333333335</v>
      </c>
      <c r="S2490" s="34">
        <v>0.96666666666666667</v>
      </c>
      <c r="T2490" s="34">
        <v>0.93333333333333335</v>
      </c>
      <c r="U2490" s="34">
        <v>0.96666666666666667</v>
      </c>
      <c r="V2490" s="34">
        <v>1</v>
      </c>
      <c r="W2490" s="34">
        <v>1</v>
      </c>
      <c r="X2490" s="34">
        <v>0.96666666666666667</v>
      </c>
      <c r="Y2490" s="34">
        <v>1</v>
      </c>
      <c r="Z2490" s="34">
        <v>1</v>
      </c>
      <c r="AA2490" s="34">
        <v>0.98055555555555551</v>
      </c>
    </row>
    <row r="2491" spans="1:27" ht="15.75" customHeight="1" x14ac:dyDescent="0.25">
      <c r="A2491" s="34">
        <v>52050040</v>
      </c>
      <c r="B2491" s="34">
        <v>94.228571428571414</v>
      </c>
      <c r="C2491" s="34">
        <v>85.946153846153848</v>
      </c>
      <c r="D2491" s="34">
        <v>126.14285714285714</v>
      </c>
      <c r="E2491" s="34">
        <v>170.66785714285714</v>
      </c>
      <c r="F2491" s="34">
        <v>150.84137931034482</v>
      </c>
      <c r="G2491" s="34">
        <v>70.660000000000011</v>
      </c>
      <c r="H2491" s="34">
        <v>43.425000000000004</v>
      </c>
      <c r="I2491" s="34">
        <v>25.95</v>
      </c>
      <c r="J2491" s="34">
        <v>53.88</v>
      </c>
      <c r="K2491" s="34">
        <v>131.62068965517241</v>
      </c>
      <c r="L2491" s="34">
        <v>165.08571428571426</v>
      </c>
      <c r="M2491" s="34">
        <v>131.68799999999999</v>
      </c>
      <c r="N2491" s="34">
        <v>339</v>
      </c>
      <c r="O2491" s="34">
        <v>0.93333333333333335</v>
      </c>
      <c r="P2491" s="34">
        <v>0.8666666666666667</v>
      </c>
      <c r="Q2491" s="34">
        <v>0.93333333333333335</v>
      </c>
      <c r="R2491" s="34">
        <v>0.93333333333333335</v>
      </c>
      <c r="S2491" s="34">
        <v>0.96666666666666667</v>
      </c>
      <c r="T2491" s="34">
        <v>1</v>
      </c>
      <c r="U2491" s="34">
        <v>0.93333333333333335</v>
      </c>
      <c r="V2491" s="34">
        <v>1</v>
      </c>
      <c r="W2491" s="34">
        <v>1</v>
      </c>
      <c r="X2491" s="34">
        <v>0.96666666666666667</v>
      </c>
      <c r="Y2491" s="34">
        <v>0.93333333333333335</v>
      </c>
      <c r="Z2491" s="34">
        <v>0.83333333333333337</v>
      </c>
      <c r="AA2491" s="34">
        <v>0.94166666666666665</v>
      </c>
    </row>
    <row r="2492" spans="1:27" ht="15.75" customHeight="1" x14ac:dyDescent="0.25">
      <c r="A2492" s="34">
        <v>52050050</v>
      </c>
      <c r="B2492" s="34">
        <v>163.89333333333335</v>
      </c>
      <c r="C2492" s="34">
        <v>118.22068965517244</v>
      </c>
      <c r="D2492" s="34">
        <v>173.23333333333332</v>
      </c>
      <c r="E2492" s="34">
        <v>203.43103448275863</v>
      </c>
      <c r="F2492" s="34">
        <v>151.77000000000001</v>
      </c>
      <c r="G2492" s="34">
        <v>83.217857142857156</v>
      </c>
      <c r="H2492" s="34">
        <v>53.864285714285735</v>
      </c>
      <c r="I2492" s="34">
        <v>39.355172413793113</v>
      </c>
      <c r="J2492" s="34">
        <v>70.549999999999983</v>
      </c>
      <c r="K2492" s="34">
        <v>188.56</v>
      </c>
      <c r="L2492" s="34">
        <v>227.72333333333339</v>
      </c>
      <c r="M2492" s="34">
        <v>209.02068965517242</v>
      </c>
      <c r="N2492" s="34">
        <v>352</v>
      </c>
      <c r="O2492" s="34">
        <v>1</v>
      </c>
      <c r="P2492" s="34">
        <v>0.96666666666666667</v>
      </c>
      <c r="Q2492" s="34">
        <v>1</v>
      </c>
      <c r="R2492" s="34">
        <v>0.96666666666666667</v>
      </c>
      <c r="S2492" s="34">
        <v>1</v>
      </c>
      <c r="T2492" s="34">
        <v>0.93333333333333335</v>
      </c>
      <c r="U2492" s="34">
        <v>0.93333333333333335</v>
      </c>
      <c r="V2492" s="34">
        <v>0.96666666666666667</v>
      </c>
      <c r="W2492" s="34">
        <v>1</v>
      </c>
      <c r="X2492" s="34">
        <v>1</v>
      </c>
      <c r="Y2492" s="34">
        <v>1</v>
      </c>
      <c r="Z2492" s="34">
        <v>0.96666666666666667</v>
      </c>
      <c r="AA2492" s="34">
        <v>0.97777777777777775</v>
      </c>
    </row>
    <row r="2493" spans="1:27" ht="15.75" customHeight="1" x14ac:dyDescent="0.25">
      <c r="A2493" s="34">
        <v>52050060</v>
      </c>
      <c r="B2493" s="34">
        <v>103.12666666666668</v>
      </c>
      <c r="C2493" s="34">
        <v>94.113793103448288</v>
      </c>
      <c r="D2493" s="34">
        <v>106.28620689655172</v>
      </c>
      <c r="E2493" s="34">
        <v>124.98518518518519</v>
      </c>
      <c r="F2493" s="34">
        <v>113.19285714285714</v>
      </c>
      <c r="G2493" s="34">
        <v>73.871428571428581</v>
      </c>
      <c r="H2493" s="34">
        <v>61.181481481481484</v>
      </c>
      <c r="I2493" s="34">
        <v>42.322222222222223</v>
      </c>
      <c r="J2493" s="34">
        <v>46.720689655172414</v>
      </c>
      <c r="K2493" s="34">
        <v>98.11999999999999</v>
      </c>
      <c r="L2493" s="34">
        <v>128.71666666666667</v>
      </c>
      <c r="M2493" s="34">
        <v>111.31666666666666</v>
      </c>
      <c r="N2493" s="34">
        <v>344</v>
      </c>
      <c r="O2493" s="34">
        <v>1</v>
      </c>
      <c r="P2493" s="34">
        <v>0.96666666666666667</v>
      </c>
      <c r="Q2493" s="34">
        <v>0.96666666666666667</v>
      </c>
      <c r="R2493" s="34">
        <v>0.9</v>
      </c>
      <c r="S2493" s="34">
        <v>0.93333333333333335</v>
      </c>
      <c r="T2493" s="34">
        <v>0.93333333333333335</v>
      </c>
      <c r="U2493" s="34">
        <v>0.9</v>
      </c>
      <c r="V2493" s="34">
        <v>0.9</v>
      </c>
      <c r="W2493" s="34">
        <v>0.96666666666666667</v>
      </c>
      <c r="X2493" s="34">
        <v>1</v>
      </c>
      <c r="Y2493" s="34">
        <v>1</v>
      </c>
      <c r="Z2493" s="34">
        <v>1</v>
      </c>
      <c r="AA2493" s="34">
        <v>0.9555555555555556</v>
      </c>
    </row>
    <row r="2494" spans="1:27" ht="15.75" customHeight="1" x14ac:dyDescent="0.25">
      <c r="A2494" s="34">
        <v>52050080</v>
      </c>
      <c r="B2494" s="34">
        <v>97.066666666666677</v>
      </c>
      <c r="C2494" s="34">
        <v>72.488461538461536</v>
      </c>
      <c r="D2494" s="34">
        <v>105.27142857142859</v>
      </c>
      <c r="E2494" s="34">
        <v>118.1413793103448</v>
      </c>
      <c r="F2494" s="34">
        <v>104.46428571428571</v>
      </c>
      <c r="G2494" s="34">
        <v>44.62</v>
      </c>
      <c r="H2494" s="34">
        <v>31.77586206896552</v>
      </c>
      <c r="I2494" s="34">
        <v>16.210344827586209</v>
      </c>
      <c r="J2494" s="34">
        <v>44.126666666666679</v>
      </c>
      <c r="K2494" s="34">
        <v>107.65357142857142</v>
      </c>
      <c r="L2494" s="34">
        <v>146.83928571428572</v>
      </c>
      <c r="M2494" s="34">
        <v>112.79615384615384</v>
      </c>
      <c r="N2494" s="34">
        <v>341</v>
      </c>
      <c r="O2494" s="34">
        <v>1</v>
      </c>
      <c r="P2494" s="34">
        <v>0.8666666666666667</v>
      </c>
      <c r="Q2494" s="34">
        <v>0.93333333333333335</v>
      </c>
      <c r="R2494" s="34">
        <v>0.96666666666666667</v>
      </c>
      <c r="S2494" s="34">
        <v>0.93333333333333335</v>
      </c>
      <c r="T2494" s="34">
        <v>1</v>
      </c>
      <c r="U2494" s="34">
        <v>0.96666666666666667</v>
      </c>
      <c r="V2494" s="34">
        <v>0.96666666666666667</v>
      </c>
      <c r="W2494" s="34">
        <v>1</v>
      </c>
      <c r="X2494" s="34">
        <v>0.93333333333333335</v>
      </c>
      <c r="Y2494" s="34">
        <v>0.93333333333333335</v>
      </c>
      <c r="Z2494" s="34">
        <v>0.8666666666666667</v>
      </c>
      <c r="AA2494" s="34">
        <v>0.94722222222222219</v>
      </c>
    </row>
    <row r="2495" spans="1:27" ht="15.75" customHeight="1" x14ac:dyDescent="0.25">
      <c r="A2495" s="34">
        <v>52050090</v>
      </c>
      <c r="B2495" s="34">
        <v>92.960000000000008</v>
      </c>
      <c r="C2495" s="34">
        <v>82.453333333333333</v>
      </c>
      <c r="D2495" s="34">
        <v>109.39310344827584</v>
      </c>
      <c r="E2495" s="34">
        <v>123.93793103448276</v>
      </c>
      <c r="F2495" s="34">
        <v>99.782758620689677</v>
      </c>
      <c r="G2495" s="34">
        <v>46.573333333333345</v>
      </c>
      <c r="H2495" s="34">
        <v>31.431034482758612</v>
      </c>
      <c r="I2495" s="34">
        <v>24.150000000000002</v>
      </c>
      <c r="J2495" s="34">
        <v>45.906666666666666</v>
      </c>
      <c r="K2495" s="34">
        <v>105.85333333333334</v>
      </c>
      <c r="L2495" s="34">
        <v>133.83448275862068</v>
      </c>
      <c r="M2495" s="34">
        <v>118.25666666666666</v>
      </c>
      <c r="N2495" s="34">
        <v>355</v>
      </c>
      <c r="O2495" s="34">
        <v>1</v>
      </c>
      <c r="P2495" s="34">
        <v>1</v>
      </c>
      <c r="Q2495" s="34">
        <v>0.96666666666666667</v>
      </c>
      <c r="R2495" s="34">
        <v>0.96666666666666667</v>
      </c>
      <c r="S2495" s="34">
        <v>0.96666666666666667</v>
      </c>
      <c r="T2495" s="34">
        <v>1</v>
      </c>
      <c r="U2495" s="34">
        <v>0.96666666666666667</v>
      </c>
      <c r="V2495" s="34">
        <v>1</v>
      </c>
      <c r="W2495" s="34">
        <v>1</v>
      </c>
      <c r="X2495" s="34">
        <v>1</v>
      </c>
      <c r="Y2495" s="34">
        <v>0.96666666666666667</v>
      </c>
      <c r="Z2495" s="34">
        <v>1</v>
      </c>
      <c r="AA2495" s="34">
        <v>0.98611111111111116</v>
      </c>
    </row>
    <row r="2496" spans="1:27" ht="15.75" customHeight="1" x14ac:dyDescent="0.25">
      <c r="A2496" s="34">
        <v>52050100</v>
      </c>
      <c r="B2496" s="34">
        <v>67.239999999999995</v>
      </c>
      <c r="C2496" s="34">
        <v>75.493333333333325</v>
      </c>
      <c r="D2496" s="34">
        <v>105.98965517241382</v>
      </c>
      <c r="E2496" s="34">
        <v>103.97499999999999</v>
      </c>
      <c r="F2496" s="34">
        <v>102.44827586206901</v>
      </c>
      <c r="G2496" s="34">
        <v>64.957142857142856</v>
      </c>
      <c r="H2496" s="34">
        <v>56.91724137931034</v>
      </c>
      <c r="I2496" s="34">
        <v>38.724137931034491</v>
      </c>
      <c r="J2496" s="34">
        <v>61.248275862068951</v>
      </c>
      <c r="K2496" s="34">
        <v>90.772413793103439</v>
      </c>
      <c r="L2496" s="34">
        <v>111.82413793103449</v>
      </c>
      <c r="M2496" s="34">
        <v>102.85172413793104</v>
      </c>
      <c r="N2496" s="34">
        <v>348</v>
      </c>
      <c r="O2496" s="34">
        <v>1</v>
      </c>
      <c r="P2496" s="34">
        <v>1</v>
      </c>
      <c r="Q2496" s="34">
        <v>0.96666666666666667</v>
      </c>
      <c r="R2496" s="34">
        <v>0.93333333333333335</v>
      </c>
      <c r="S2496" s="34">
        <v>0.96666666666666667</v>
      </c>
      <c r="T2496" s="34">
        <v>0.93333333333333335</v>
      </c>
      <c r="U2496" s="34">
        <v>0.96666666666666667</v>
      </c>
      <c r="V2496" s="34">
        <v>0.96666666666666667</v>
      </c>
      <c r="W2496" s="34">
        <v>0.96666666666666667</v>
      </c>
      <c r="X2496" s="34">
        <v>0.96666666666666667</v>
      </c>
      <c r="Y2496" s="34">
        <v>0.96666666666666667</v>
      </c>
      <c r="Z2496" s="34">
        <v>0.96666666666666667</v>
      </c>
      <c r="AA2496" s="34">
        <v>0.96666666666666667</v>
      </c>
    </row>
    <row r="2497" spans="1:27" ht="15.75" customHeight="1" x14ac:dyDescent="0.25">
      <c r="A2497" s="34">
        <v>52050110</v>
      </c>
      <c r="B2497" s="34">
        <v>77.856666666666655</v>
      </c>
      <c r="C2497" s="34">
        <v>76.393333333333359</v>
      </c>
      <c r="D2497" s="34">
        <v>96.171428571428578</v>
      </c>
      <c r="E2497" s="34">
        <v>103.62333333333336</v>
      </c>
      <c r="F2497" s="34">
        <v>91.566666666666634</v>
      </c>
      <c r="G2497" s="34">
        <v>49.000000000000007</v>
      </c>
      <c r="H2497" s="34">
        <v>36.339999999999996</v>
      </c>
      <c r="I2497" s="34">
        <v>24.965517241379313</v>
      </c>
      <c r="J2497" s="34">
        <v>40.386666666666663</v>
      </c>
      <c r="K2497" s="34">
        <v>78.11333333333333</v>
      </c>
      <c r="L2497" s="34">
        <v>102.51333333333334</v>
      </c>
      <c r="M2497" s="34">
        <v>106.30999999999999</v>
      </c>
      <c r="N2497" s="34">
        <v>357</v>
      </c>
      <c r="O2497" s="34">
        <v>1</v>
      </c>
      <c r="P2497" s="34">
        <v>1</v>
      </c>
      <c r="Q2497" s="34">
        <v>0.93333333333333335</v>
      </c>
      <c r="R2497" s="34">
        <v>1</v>
      </c>
      <c r="S2497" s="34">
        <v>1</v>
      </c>
      <c r="T2497" s="34">
        <v>1</v>
      </c>
      <c r="U2497" s="34">
        <v>1</v>
      </c>
      <c r="V2497" s="34">
        <v>0.96666666666666667</v>
      </c>
      <c r="W2497" s="34">
        <v>1</v>
      </c>
      <c r="X2497" s="34">
        <v>1</v>
      </c>
      <c r="Y2497" s="34">
        <v>1</v>
      </c>
      <c r="Z2497" s="34">
        <v>1</v>
      </c>
      <c r="AA2497" s="34">
        <v>0.9916666666666667</v>
      </c>
    </row>
    <row r="2498" spans="1:27" ht="15.75" customHeight="1" x14ac:dyDescent="0.25">
      <c r="A2498" s="34">
        <v>52050120</v>
      </c>
      <c r="B2498" s="34">
        <v>88.07</v>
      </c>
      <c r="C2498" s="34">
        <v>81.08275862068966</v>
      </c>
      <c r="D2498" s="34">
        <v>97.764285714285705</v>
      </c>
      <c r="E2498" s="34">
        <v>109.19655172413795</v>
      </c>
      <c r="F2498" s="34">
        <v>103.58214285714288</v>
      </c>
      <c r="G2498" s="34">
        <v>86.17142857142855</v>
      </c>
      <c r="H2498" s="34">
        <v>82.836666666666673</v>
      </c>
      <c r="I2498" s="34">
        <v>63.034482758620697</v>
      </c>
      <c r="J2498" s="34">
        <v>52.656666666666666</v>
      </c>
      <c r="K2498" s="34">
        <v>76.963333333333324</v>
      </c>
      <c r="L2498" s="34">
        <v>110.47333333333336</v>
      </c>
      <c r="M2498" s="34">
        <v>112.34666666666666</v>
      </c>
      <c r="N2498" s="34">
        <v>351</v>
      </c>
      <c r="O2498" s="34">
        <v>1</v>
      </c>
      <c r="P2498" s="34">
        <v>0.96666666666666667</v>
      </c>
      <c r="Q2498" s="34">
        <v>0.93333333333333335</v>
      </c>
      <c r="R2498" s="34">
        <v>0.96666666666666667</v>
      </c>
      <c r="S2498" s="34">
        <v>0.93333333333333335</v>
      </c>
      <c r="T2498" s="34">
        <v>0.93333333333333335</v>
      </c>
      <c r="U2498" s="34">
        <v>1</v>
      </c>
      <c r="V2498" s="34">
        <v>0.96666666666666667</v>
      </c>
      <c r="W2498" s="34">
        <v>1</v>
      </c>
      <c r="X2498" s="34">
        <v>1</v>
      </c>
      <c r="Y2498" s="34">
        <v>1</v>
      </c>
      <c r="Z2498" s="34">
        <v>1</v>
      </c>
      <c r="AA2498" s="34">
        <v>0.97499999999999998</v>
      </c>
    </row>
    <row r="2499" spans="1:27" ht="15.75" customHeight="1" x14ac:dyDescent="0.25">
      <c r="A2499" s="34">
        <v>52050130</v>
      </c>
      <c r="B2499" s="34">
        <v>85.535714285714306</v>
      </c>
      <c r="C2499" s="34">
        <v>95.829629629629622</v>
      </c>
      <c r="D2499" s="34">
        <v>121.13076923076925</v>
      </c>
      <c r="E2499" s="34">
        <v>142.55925925925928</v>
      </c>
      <c r="F2499" s="34">
        <v>125.02592592592592</v>
      </c>
      <c r="G2499" s="34">
        <v>65.403703703703712</v>
      </c>
      <c r="H2499" s="34">
        <v>52.485714285714288</v>
      </c>
      <c r="I2499" s="34">
        <v>32.767857142857132</v>
      </c>
      <c r="J2499" s="34">
        <v>42.093333333333334</v>
      </c>
      <c r="K2499" s="34">
        <v>103.45999999999998</v>
      </c>
      <c r="L2499" s="34">
        <v>131.64074074074074</v>
      </c>
      <c r="M2499" s="34">
        <v>105.44230769230771</v>
      </c>
      <c r="N2499" s="34">
        <v>331</v>
      </c>
      <c r="O2499" s="34">
        <v>0.93333333333333335</v>
      </c>
      <c r="P2499" s="34">
        <v>0.9</v>
      </c>
      <c r="Q2499" s="34">
        <v>0.8666666666666667</v>
      </c>
      <c r="R2499" s="34">
        <v>0.9</v>
      </c>
      <c r="S2499" s="34">
        <v>0.9</v>
      </c>
      <c r="T2499" s="34">
        <v>0.9</v>
      </c>
      <c r="U2499" s="34">
        <v>0.93333333333333335</v>
      </c>
      <c r="V2499" s="34">
        <v>0.93333333333333335</v>
      </c>
      <c r="W2499" s="34">
        <v>1</v>
      </c>
      <c r="X2499" s="34">
        <v>1</v>
      </c>
      <c r="Y2499" s="34">
        <v>0.9</v>
      </c>
      <c r="Z2499" s="34">
        <v>0.8666666666666667</v>
      </c>
      <c r="AA2499" s="34">
        <v>0.9194444444444444</v>
      </c>
    </row>
    <row r="2500" spans="1:27" ht="15.75" customHeight="1" x14ac:dyDescent="0.25">
      <c r="A2500" s="34">
        <v>52050140</v>
      </c>
      <c r="B2500" s="34">
        <v>104.43999999999998</v>
      </c>
      <c r="C2500" s="34">
        <v>83.882758620689657</v>
      </c>
      <c r="D2500" s="34">
        <v>133.61034482758623</v>
      </c>
      <c r="E2500" s="34">
        <v>143.59999999999997</v>
      </c>
      <c r="F2500" s="34">
        <v>119.91428571428573</v>
      </c>
      <c r="G2500" s="34">
        <v>61.946666666666665</v>
      </c>
      <c r="H2500" s="34">
        <v>41.310344827586206</v>
      </c>
      <c r="I2500" s="34">
        <v>26.617241379310347</v>
      </c>
      <c r="J2500" s="34">
        <v>55.943333333333335</v>
      </c>
      <c r="K2500" s="34">
        <v>146.81379310344829</v>
      </c>
      <c r="L2500" s="34">
        <v>177.18666666666664</v>
      </c>
      <c r="M2500" s="34">
        <v>141.52500000000003</v>
      </c>
      <c r="N2500" s="34">
        <v>351</v>
      </c>
      <c r="O2500" s="34">
        <v>1</v>
      </c>
      <c r="P2500" s="34">
        <v>0.96666666666666667</v>
      </c>
      <c r="Q2500" s="34">
        <v>0.96666666666666667</v>
      </c>
      <c r="R2500" s="34">
        <v>1</v>
      </c>
      <c r="S2500" s="34">
        <v>0.93333333333333335</v>
      </c>
      <c r="T2500" s="34">
        <v>1</v>
      </c>
      <c r="U2500" s="34">
        <v>0.96666666666666667</v>
      </c>
      <c r="V2500" s="34">
        <v>0.96666666666666667</v>
      </c>
      <c r="W2500" s="34">
        <v>1</v>
      </c>
      <c r="X2500" s="34">
        <v>0.96666666666666667</v>
      </c>
      <c r="Y2500" s="34">
        <v>1</v>
      </c>
      <c r="Z2500" s="34">
        <v>0.93333333333333335</v>
      </c>
      <c r="AA2500" s="34">
        <v>0.97499999999999998</v>
      </c>
    </row>
    <row r="2501" spans="1:27" ht="15.75" customHeight="1" x14ac:dyDescent="0.25">
      <c r="A2501" s="34">
        <v>52050190</v>
      </c>
      <c r="B2501" s="34">
        <v>81.187999999999988</v>
      </c>
      <c r="C2501" s="34">
        <v>77.643478260869557</v>
      </c>
      <c r="D2501" s="34">
        <v>100.56666666666666</v>
      </c>
      <c r="E2501" s="34">
        <v>116.45909090909093</v>
      </c>
      <c r="F2501" s="34">
        <v>106.7375</v>
      </c>
      <c r="G2501" s="34">
        <v>94.883333333333326</v>
      </c>
      <c r="H2501" s="34">
        <v>74.512</v>
      </c>
      <c r="I2501" s="34">
        <v>51.748000000000005</v>
      </c>
      <c r="J2501" s="34">
        <v>59.744</v>
      </c>
      <c r="K2501" s="34">
        <v>86.975999999999985</v>
      </c>
      <c r="L2501" s="34">
        <v>116.07499999999999</v>
      </c>
      <c r="M2501" s="34">
        <v>102.12083333333334</v>
      </c>
      <c r="N2501" s="34">
        <v>290</v>
      </c>
      <c r="O2501" s="34">
        <v>0.83333333333333337</v>
      </c>
      <c r="P2501" s="34">
        <v>0.76666666666666672</v>
      </c>
      <c r="Q2501" s="34">
        <v>0.8</v>
      </c>
      <c r="R2501" s="34">
        <v>0.73333333333333328</v>
      </c>
      <c r="S2501" s="34">
        <v>0.8</v>
      </c>
      <c r="T2501" s="34">
        <v>0.8</v>
      </c>
      <c r="U2501" s="34">
        <v>0.83333333333333337</v>
      </c>
      <c r="V2501" s="34">
        <v>0.83333333333333337</v>
      </c>
      <c r="W2501" s="34">
        <v>0.83333333333333337</v>
      </c>
      <c r="X2501" s="34">
        <v>0.83333333333333337</v>
      </c>
      <c r="Y2501" s="34">
        <v>0.8</v>
      </c>
      <c r="Z2501" s="34">
        <v>0.8</v>
      </c>
      <c r="AA2501" s="34">
        <v>0.80555555555555558</v>
      </c>
    </row>
    <row r="2502" spans="1:27" ht="15.75" customHeight="1" x14ac:dyDescent="0.25">
      <c r="A2502" s="34">
        <v>52055030</v>
      </c>
      <c r="B2502" s="34">
        <v>107.66785714285716</v>
      </c>
      <c r="C2502" s="34">
        <v>82.41153846153847</v>
      </c>
      <c r="D2502" s="34">
        <v>105.10357142857143</v>
      </c>
      <c r="E2502" s="34">
        <v>119.556</v>
      </c>
      <c r="F2502" s="34">
        <v>96.170370370370364</v>
      </c>
      <c r="G2502" s="34">
        <v>49.142307692307703</v>
      </c>
      <c r="H2502" s="34">
        <v>30.170370370370371</v>
      </c>
      <c r="I2502" s="34">
        <v>17.829166666666666</v>
      </c>
      <c r="J2502" s="34">
        <v>37.974074074074075</v>
      </c>
      <c r="K2502" s="34">
        <v>113.9357142857143</v>
      </c>
      <c r="L2502" s="34">
        <v>152.72962962962961</v>
      </c>
      <c r="M2502" s="34">
        <v>139.82916666666668</v>
      </c>
      <c r="N2502" s="34">
        <v>317</v>
      </c>
      <c r="O2502" s="34">
        <v>0.93333333333333335</v>
      </c>
      <c r="P2502" s="34">
        <v>0.8666666666666667</v>
      </c>
      <c r="Q2502" s="34">
        <v>0.93333333333333335</v>
      </c>
      <c r="R2502" s="34">
        <v>0.83333333333333337</v>
      </c>
      <c r="S2502" s="34">
        <v>0.9</v>
      </c>
      <c r="T2502" s="34">
        <v>0.8666666666666667</v>
      </c>
      <c r="U2502" s="34">
        <v>0.9</v>
      </c>
      <c r="V2502" s="34">
        <v>0.8</v>
      </c>
      <c r="W2502" s="34">
        <v>0.9</v>
      </c>
      <c r="X2502" s="34">
        <v>0.93333333333333335</v>
      </c>
      <c r="Y2502" s="34">
        <v>0.9</v>
      </c>
      <c r="Z2502" s="34">
        <v>0.8</v>
      </c>
      <c r="AA2502" s="34">
        <v>0.88055555555555554</v>
      </c>
    </row>
    <row r="2503" spans="1:27" ht="15.75" customHeight="1" x14ac:dyDescent="0.25">
      <c r="A2503" s="34">
        <v>52055060</v>
      </c>
      <c r="B2503" s="34">
        <v>122.37826086956521</v>
      </c>
      <c r="C2503" s="34">
        <v>94.974074074074082</v>
      </c>
      <c r="D2503" s="34">
        <v>138.08214285714286</v>
      </c>
      <c r="E2503" s="34">
        <v>156.34615384615384</v>
      </c>
      <c r="F2503" s="34">
        <v>129.79999999999998</v>
      </c>
      <c r="G2503" s="34">
        <v>74.747826086956522</v>
      </c>
      <c r="H2503" s="34">
        <v>37.200000000000003</v>
      </c>
      <c r="I2503" s="34">
        <v>33.231999999999999</v>
      </c>
      <c r="J2503" s="34">
        <v>66.150000000000006</v>
      </c>
      <c r="K2503" s="34">
        <v>171.59615384615384</v>
      </c>
      <c r="L2503" s="34">
        <v>201.62608695652173</v>
      </c>
      <c r="M2503" s="34">
        <v>160.36666666666667</v>
      </c>
      <c r="N2503" s="34">
        <v>306</v>
      </c>
      <c r="O2503" s="34">
        <v>0.76666666666666672</v>
      </c>
      <c r="P2503" s="34">
        <v>0.9</v>
      </c>
      <c r="Q2503" s="34">
        <v>0.93333333333333335</v>
      </c>
      <c r="R2503" s="34">
        <v>0.8666666666666667</v>
      </c>
      <c r="S2503" s="34">
        <v>0.8666666666666667</v>
      </c>
      <c r="T2503" s="34">
        <v>0.76666666666666672</v>
      </c>
      <c r="U2503" s="34">
        <v>0.96666666666666667</v>
      </c>
      <c r="V2503" s="34">
        <v>0.83333333333333337</v>
      </c>
      <c r="W2503" s="34">
        <v>0.8666666666666667</v>
      </c>
      <c r="X2503" s="34">
        <v>0.8666666666666667</v>
      </c>
      <c r="Y2503" s="34">
        <v>0.76666666666666672</v>
      </c>
      <c r="Z2503" s="34">
        <v>0.8</v>
      </c>
      <c r="AA2503" s="34">
        <v>0.85</v>
      </c>
    </row>
    <row r="2504" spans="1:27" ht="15.75" customHeight="1" x14ac:dyDescent="0.25">
      <c r="A2504" s="34">
        <v>52055070</v>
      </c>
      <c r="B2504" s="34">
        <v>102.85000000000001</v>
      </c>
      <c r="C2504" s="34">
        <v>81.699999999999989</v>
      </c>
      <c r="D2504" s="34">
        <v>127.05</v>
      </c>
      <c r="E2504" s="34">
        <v>185.22499999999999</v>
      </c>
      <c r="F2504" s="34">
        <v>130.30000000000001</v>
      </c>
      <c r="G2504" s="34">
        <v>63.8</v>
      </c>
      <c r="H2504" s="34">
        <v>26.599999999999998</v>
      </c>
      <c r="I2504" s="34">
        <v>14.825000000000001</v>
      </c>
      <c r="J2504" s="34">
        <v>104.27500000000001</v>
      </c>
      <c r="K2504" s="34">
        <v>100.35000000000001</v>
      </c>
      <c r="L2504" s="34">
        <v>143.92499999999998</v>
      </c>
      <c r="M2504" s="34">
        <v>131.72499999999999</v>
      </c>
      <c r="N2504" s="34">
        <v>48</v>
      </c>
      <c r="O2504" s="34">
        <v>0.13333333333333333</v>
      </c>
      <c r="P2504" s="34">
        <v>0.13333333333333333</v>
      </c>
      <c r="Q2504" s="34">
        <v>0.13333333333333333</v>
      </c>
      <c r="R2504" s="34">
        <v>0.13333333333333333</v>
      </c>
      <c r="S2504" s="34">
        <v>0.13333333333333333</v>
      </c>
      <c r="T2504" s="34">
        <v>0.13333333333333333</v>
      </c>
      <c r="U2504" s="34">
        <v>0.13333333333333333</v>
      </c>
      <c r="V2504" s="34">
        <v>0.13333333333333333</v>
      </c>
      <c r="W2504" s="34">
        <v>0.13333333333333333</v>
      </c>
      <c r="X2504" s="34">
        <v>0.13333333333333333</v>
      </c>
      <c r="Y2504" s="34">
        <v>0.13333333333333333</v>
      </c>
      <c r="Z2504" s="34">
        <v>0.13333333333333333</v>
      </c>
      <c r="AA2504" s="34">
        <v>0.13333333333333333</v>
      </c>
    </row>
    <row r="2505" spans="1:27" ht="15.75" customHeight="1" x14ac:dyDescent="0.25">
      <c r="A2505" s="34">
        <v>52055090</v>
      </c>
      <c r="B2505" s="34">
        <v>97.455555555555549</v>
      </c>
      <c r="C2505" s="34">
        <v>81.737931034482742</v>
      </c>
      <c r="D2505" s="34">
        <v>101.244</v>
      </c>
      <c r="E2505" s="34">
        <v>112.10370370370373</v>
      </c>
      <c r="F2505" s="34">
        <v>99.421428571428564</v>
      </c>
      <c r="G2505" s="34">
        <v>51.965384615384622</v>
      </c>
      <c r="H2505" s="34">
        <v>36.618518518518528</v>
      </c>
      <c r="I2505" s="34">
        <v>19.576000000000001</v>
      </c>
      <c r="J2505" s="34">
        <v>44.781481481481485</v>
      </c>
      <c r="K2505" s="34">
        <v>98.025925925925932</v>
      </c>
      <c r="L2505" s="34">
        <v>138.81785714285712</v>
      </c>
      <c r="M2505" s="34">
        <v>112.96785714285717</v>
      </c>
      <c r="N2505" s="34">
        <v>324</v>
      </c>
      <c r="O2505" s="34">
        <v>0.9</v>
      </c>
      <c r="P2505" s="34">
        <v>0.96666666666666667</v>
      </c>
      <c r="Q2505" s="34">
        <v>0.83333333333333337</v>
      </c>
      <c r="R2505" s="34">
        <v>0.9</v>
      </c>
      <c r="S2505" s="34">
        <v>0.93333333333333335</v>
      </c>
      <c r="T2505" s="34">
        <v>0.8666666666666667</v>
      </c>
      <c r="U2505" s="34">
        <v>0.9</v>
      </c>
      <c r="V2505" s="34">
        <v>0.83333333333333337</v>
      </c>
      <c r="W2505" s="34">
        <v>0.9</v>
      </c>
      <c r="X2505" s="34">
        <v>0.9</v>
      </c>
      <c r="Y2505" s="34">
        <v>0.93333333333333335</v>
      </c>
      <c r="Z2505" s="34">
        <v>0.93333333333333335</v>
      </c>
      <c r="AA2505" s="34">
        <v>0.9</v>
      </c>
    </row>
    <row r="2506" spans="1:27" ht="15.75" customHeight="1" x14ac:dyDescent="0.25">
      <c r="A2506" s="34">
        <v>52055100</v>
      </c>
      <c r="B2506" s="34">
        <v>92.219999999999985</v>
      </c>
      <c r="C2506" s="34">
        <v>79.606666666666669</v>
      </c>
      <c r="D2506" s="34">
        <v>148.00624999999999</v>
      </c>
      <c r="E2506" s="34">
        <v>133.45384615384614</v>
      </c>
      <c r="F2506" s="34">
        <v>137.02499999999998</v>
      </c>
      <c r="G2506" s="34">
        <v>54.291666666666664</v>
      </c>
      <c r="H2506" s="34">
        <v>44.784615384615385</v>
      </c>
      <c r="I2506" s="34">
        <v>24.661538461538463</v>
      </c>
      <c r="J2506" s="34">
        <v>65.192307692307708</v>
      </c>
      <c r="K2506" s="34">
        <v>108.71666666666668</v>
      </c>
      <c r="L2506" s="34">
        <v>143.03846153846155</v>
      </c>
      <c r="M2506" s="34">
        <v>104.82142857142857</v>
      </c>
      <c r="N2506" s="34">
        <v>161</v>
      </c>
      <c r="O2506" s="34">
        <v>0.5</v>
      </c>
      <c r="P2506" s="34">
        <v>0.5</v>
      </c>
      <c r="Q2506" s="34">
        <v>0.53333333333333333</v>
      </c>
      <c r="R2506" s="34">
        <v>0.43333333333333335</v>
      </c>
      <c r="S2506" s="34">
        <v>0.4</v>
      </c>
      <c r="T2506" s="34">
        <v>0.4</v>
      </c>
      <c r="U2506" s="34">
        <v>0.43333333333333335</v>
      </c>
      <c r="V2506" s="34">
        <v>0.43333333333333335</v>
      </c>
      <c r="W2506" s="34">
        <v>0.43333333333333335</v>
      </c>
      <c r="X2506" s="34">
        <v>0.4</v>
      </c>
      <c r="Y2506" s="34">
        <v>0.43333333333333335</v>
      </c>
      <c r="Z2506" s="34">
        <v>0.46666666666666667</v>
      </c>
      <c r="AA2506" s="34">
        <v>0.44722222222222224</v>
      </c>
    </row>
    <row r="2507" spans="1:27" ht="15.75" customHeight="1" x14ac:dyDescent="0.25">
      <c r="A2507" s="34">
        <v>52055110</v>
      </c>
      <c r="B2507" s="34">
        <v>173.19999999999996</v>
      </c>
      <c r="C2507" s="34">
        <v>224.1</v>
      </c>
      <c r="D2507" s="34">
        <v>149.76666666666665</v>
      </c>
      <c r="E2507" s="34">
        <v>263.53333333333336</v>
      </c>
      <c r="F2507" s="34">
        <v>97.399999999999991</v>
      </c>
      <c r="G2507" s="34">
        <v>65.039999999999992</v>
      </c>
      <c r="H2507" s="34">
        <v>94.299999999999983</v>
      </c>
      <c r="I2507" s="34">
        <v>42.66</v>
      </c>
      <c r="J2507" s="34">
        <v>53.800000000000011</v>
      </c>
      <c r="K2507" s="34">
        <v>221.44999999999996</v>
      </c>
      <c r="L2507" s="34">
        <v>237.1</v>
      </c>
      <c r="M2507" s="34">
        <v>291.89999999999998</v>
      </c>
      <c r="N2507" s="34">
        <v>50</v>
      </c>
      <c r="O2507" s="34">
        <v>0.13333333333333333</v>
      </c>
      <c r="P2507" s="34">
        <v>0.1</v>
      </c>
      <c r="Q2507" s="34">
        <v>0.1</v>
      </c>
      <c r="R2507" s="34">
        <v>0.1</v>
      </c>
      <c r="S2507" s="34">
        <v>6.6666666666666666E-2</v>
      </c>
      <c r="T2507" s="34">
        <v>0.16666666666666666</v>
      </c>
      <c r="U2507" s="34">
        <v>0.13333333333333333</v>
      </c>
      <c r="V2507" s="34">
        <v>0.16666666666666666</v>
      </c>
      <c r="W2507" s="34">
        <v>0.16666666666666666</v>
      </c>
      <c r="X2507" s="34">
        <v>0.2</v>
      </c>
      <c r="Y2507" s="34">
        <v>0.16666666666666666</v>
      </c>
      <c r="Z2507" s="34">
        <v>0.16666666666666666</v>
      </c>
      <c r="AA2507" s="34">
        <v>0.1388888888888889</v>
      </c>
    </row>
    <row r="2508" spans="1:27" ht="15.75" customHeight="1" x14ac:dyDescent="0.25">
      <c r="A2508" s="34">
        <v>52055200</v>
      </c>
      <c r="B2508" s="34">
        <v>80.61</v>
      </c>
      <c r="C2508" s="34">
        <v>85.799999999999983</v>
      </c>
      <c r="D2508" s="34">
        <v>107.13636363636364</v>
      </c>
      <c r="E2508" s="34">
        <v>124.05454545454545</v>
      </c>
      <c r="F2508" s="34">
        <v>127.92727272727274</v>
      </c>
      <c r="G2508" s="34">
        <v>46.53</v>
      </c>
      <c r="H2508" s="34">
        <v>50.25</v>
      </c>
      <c r="I2508" s="34">
        <v>22.190909090909091</v>
      </c>
      <c r="J2508" s="34">
        <v>31.909090909090903</v>
      </c>
      <c r="K2508" s="34">
        <v>102.09090909090911</v>
      </c>
      <c r="L2508" s="34">
        <v>147.36666666666665</v>
      </c>
      <c r="M2508" s="34">
        <v>120.19166666666666</v>
      </c>
      <c r="N2508" s="34">
        <v>129</v>
      </c>
      <c r="O2508" s="34">
        <v>0.33333333333333331</v>
      </c>
      <c r="P2508" s="34">
        <v>0.36666666666666664</v>
      </c>
      <c r="Q2508" s="34">
        <v>0.36666666666666664</v>
      </c>
      <c r="R2508" s="34">
        <v>0.36666666666666664</v>
      </c>
      <c r="S2508" s="34">
        <v>0.36666666666666664</v>
      </c>
      <c r="T2508" s="34">
        <v>0.33333333333333331</v>
      </c>
      <c r="U2508" s="34">
        <v>0.26666666666666666</v>
      </c>
      <c r="V2508" s="34">
        <v>0.36666666666666664</v>
      </c>
      <c r="W2508" s="34">
        <v>0.36666666666666664</v>
      </c>
      <c r="X2508" s="34">
        <v>0.36666666666666664</v>
      </c>
      <c r="Y2508" s="34">
        <v>0.4</v>
      </c>
      <c r="Z2508" s="34">
        <v>0.4</v>
      </c>
      <c r="AA2508" s="34">
        <v>0.35833333333333334</v>
      </c>
    </row>
    <row r="2509" spans="1:27" ht="15.75" customHeight="1" x14ac:dyDescent="0.25">
      <c r="A2509" s="34">
        <v>52055210</v>
      </c>
      <c r="B2509" s="34">
        <v>86.311538461538461</v>
      </c>
      <c r="C2509" s="34">
        <v>73.199999999999989</v>
      </c>
      <c r="D2509" s="34">
        <v>93.523076923076943</v>
      </c>
      <c r="E2509" s="34">
        <v>102.57777777777777</v>
      </c>
      <c r="F2509" s="34">
        <v>90.982758620689651</v>
      </c>
      <c r="G2509" s="34">
        <v>67.370370370370381</v>
      </c>
      <c r="H2509" s="34">
        <v>58.282142857142858</v>
      </c>
      <c r="I2509" s="34">
        <v>39.581481481481489</v>
      </c>
      <c r="J2509" s="34">
        <v>42.992307692307698</v>
      </c>
      <c r="K2509" s="34">
        <v>83.492592592592587</v>
      </c>
      <c r="L2509" s="34">
        <v>119.11111111111113</v>
      </c>
      <c r="M2509" s="34">
        <v>96.245833333333351</v>
      </c>
      <c r="N2509" s="34">
        <v>320</v>
      </c>
      <c r="O2509" s="34">
        <v>0.8666666666666667</v>
      </c>
      <c r="P2509" s="34">
        <v>0.8666666666666667</v>
      </c>
      <c r="Q2509" s="34">
        <v>0.8666666666666667</v>
      </c>
      <c r="R2509" s="34">
        <v>0.9</v>
      </c>
      <c r="S2509" s="34">
        <v>0.96666666666666667</v>
      </c>
      <c r="T2509" s="34">
        <v>0.9</v>
      </c>
      <c r="U2509" s="34">
        <v>0.93333333333333335</v>
      </c>
      <c r="V2509" s="34">
        <v>0.9</v>
      </c>
      <c r="W2509" s="34">
        <v>0.8666666666666667</v>
      </c>
      <c r="X2509" s="34">
        <v>0.9</v>
      </c>
      <c r="Y2509" s="34">
        <v>0.9</v>
      </c>
      <c r="Z2509" s="34">
        <v>0.8</v>
      </c>
      <c r="AA2509" s="34">
        <v>0.88888888888888884</v>
      </c>
    </row>
    <row r="2510" spans="1:27" ht="15.75" customHeight="1" x14ac:dyDescent="0.25">
      <c r="A2510" s="34">
        <v>52055220</v>
      </c>
      <c r="B2510" s="34">
        <v>84.206666666666663</v>
      </c>
      <c r="C2510" s="34">
        <v>73.096551724137939</v>
      </c>
      <c r="D2510" s="34">
        <v>112.69629629629628</v>
      </c>
      <c r="E2510" s="34">
        <v>138.67241379310346</v>
      </c>
      <c r="F2510" s="34">
        <v>116.24642857142855</v>
      </c>
      <c r="G2510" s="34">
        <v>60.121428571428552</v>
      </c>
      <c r="H2510" s="34">
        <v>38.08620689655173</v>
      </c>
      <c r="I2510" s="34">
        <v>20.758620689655167</v>
      </c>
      <c r="J2510" s="34">
        <v>46.037931034482753</v>
      </c>
      <c r="K2510" s="34">
        <v>100.87307692307694</v>
      </c>
      <c r="L2510" s="34">
        <v>121.6111111111111</v>
      </c>
      <c r="M2510" s="34">
        <v>102.57586206896551</v>
      </c>
      <c r="N2510" s="34">
        <v>340</v>
      </c>
      <c r="O2510" s="34">
        <v>1</v>
      </c>
      <c r="P2510" s="34">
        <v>0.96666666666666667</v>
      </c>
      <c r="Q2510" s="34">
        <v>0.9</v>
      </c>
      <c r="R2510" s="34">
        <v>0.96666666666666667</v>
      </c>
      <c r="S2510" s="34">
        <v>0.93333333333333335</v>
      </c>
      <c r="T2510" s="34">
        <v>0.93333333333333335</v>
      </c>
      <c r="U2510" s="34">
        <v>0.96666666666666667</v>
      </c>
      <c r="V2510" s="34">
        <v>0.96666666666666667</v>
      </c>
      <c r="W2510" s="34">
        <v>0.96666666666666667</v>
      </c>
      <c r="X2510" s="34">
        <v>0.8666666666666667</v>
      </c>
      <c r="Y2510" s="34">
        <v>0.9</v>
      </c>
      <c r="Z2510" s="34">
        <v>0.96666666666666667</v>
      </c>
      <c r="AA2510" s="34">
        <v>0.94444444444444442</v>
      </c>
    </row>
    <row r="2511" spans="1:27" ht="15.75" customHeight="1" x14ac:dyDescent="0.25">
      <c r="A2511" s="34">
        <v>52055230</v>
      </c>
      <c r="B2511" s="34">
        <v>70.816666666666663</v>
      </c>
      <c r="C2511" s="34">
        <v>75.689655172413794</v>
      </c>
      <c r="D2511" s="34">
        <v>95.324137931034471</v>
      </c>
      <c r="E2511" s="34">
        <v>100.97000000000001</v>
      </c>
      <c r="F2511" s="34">
        <v>84.993333333333354</v>
      </c>
      <c r="G2511" s="34">
        <v>52.293333333333337</v>
      </c>
      <c r="H2511" s="34">
        <v>43.97</v>
      </c>
      <c r="I2511" s="34">
        <v>29.843333333333341</v>
      </c>
      <c r="J2511" s="34">
        <v>41.648275862068964</v>
      </c>
      <c r="K2511" s="34">
        <v>73.122222222222234</v>
      </c>
      <c r="L2511" s="34">
        <v>107.89000000000001</v>
      </c>
      <c r="M2511" s="34">
        <v>98.183333333333337</v>
      </c>
      <c r="N2511" s="34">
        <v>354</v>
      </c>
      <c r="O2511" s="34">
        <v>1</v>
      </c>
      <c r="P2511" s="34">
        <v>0.96666666666666667</v>
      </c>
      <c r="Q2511" s="34">
        <v>0.96666666666666667</v>
      </c>
      <c r="R2511" s="34">
        <v>1</v>
      </c>
      <c r="S2511" s="34">
        <v>1</v>
      </c>
      <c r="T2511" s="34">
        <v>1</v>
      </c>
      <c r="U2511" s="34">
        <v>1</v>
      </c>
      <c r="V2511" s="34">
        <v>1</v>
      </c>
      <c r="W2511" s="34">
        <v>0.96666666666666667</v>
      </c>
      <c r="X2511" s="34">
        <v>0.9</v>
      </c>
      <c r="Y2511" s="34">
        <v>1</v>
      </c>
      <c r="Z2511" s="34">
        <v>1</v>
      </c>
      <c r="AA2511" s="34">
        <v>0.98333333333333328</v>
      </c>
    </row>
    <row r="2512" spans="1:27" ht="15.75" customHeight="1" x14ac:dyDescent="0.25">
      <c r="A2512" s="34">
        <v>52060040</v>
      </c>
      <c r="B2512" s="34">
        <v>308.53333333333325</v>
      </c>
      <c r="C2512" s="34">
        <v>218.7833333333333</v>
      </c>
      <c r="D2512" s="34">
        <v>247.33333333333326</v>
      </c>
      <c r="E2512" s="34">
        <v>237.77407407407406</v>
      </c>
      <c r="F2512" s="34">
        <v>225.5344827586207</v>
      </c>
      <c r="G2512" s="34">
        <v>99.453571428571422</v>
      </c>
      <c r="H2512" s="34">
        <v>67.103571428571428</v>
      </c>
      <c r="I2512" s="34">
        <v>47.1</v>
      </c>
      <c r="J2512" s="34">
        <v>108.91428571428571</v>
      </c>
      <c r="K2512" s="34">
        <v>299.25</v>
      </c>
      <c r="L2512" s="34">
        <v>358.44137931034487</v>
      </c>
      <c r="M2512" s="34">
        <v>369.26</v>
      </c>
      <c r="N2512" s="34">
        <v>341</v>
      </c>
      <c r="O2512" s="34">
        <v>1</v>
      </c>
      <c r="P2512" s="34">
        <v>1</v>
      </c>
      <c r="Q2512" s="34">
        <v>0.9</v>
      </c>
      <c r="R2512" s="34">
        <v>0.9</v>
      </c>
      <c r="S2512" s="34">
        <v>0.96666666666666667</v>
      </c>
      <c r="T2512" s="34">
        <v>0.93333333333333335</v>
      </c>
      <c r="U2512" s="34">
        <v>0.93333333333333335</v>
      </c>
      <c r="V2512" s="34">
        <v>0.9</v>
      </c>
      <c r="W2512" s="34">
        <v>0.93333333333333335</v>
      </c>
      <c r="X2512" s="34">
        <v>0.93333333333333335</v>
      </c>
      <c r="Y2512" s="34">
        <v>0.96666666666666667</v>
      </c>
      <c r="Z2512" s="34">
        <v>1</v>
      </c>
      <c r="AA2512" s="34">
        <v>0.94722222222222219</v>
      </c>
    </row>
    <row r="2513" spans="1:27" ht="15.75" customHeight="1" x14ac:dyDescent="0.25">
      <c r="A2513" s="34">
        <v>52060050</v>
      </c>
      <c r="B2513" s="34">
        <v>475.63749999999999</v>
      </c>
      <c r="C2513" s="34">
        <v>321.39200000000005</v>
      </c>
      <c r="D2513" s="34">
        <v>431.41538461538471</v>
      </c>
      <c r="E2513" s="34">
        <v>437.92500000000001</v>
      </c>
      <c r="F2513" s="34">
        <v>350.32173913043482</v>
      </c>
      <c r="G2513" s="34">
        <v>246.78260869565213</v>
      </c>
      <c r="H2513" s="34">
        <v>179.4115384615385</v>
      </c>
      <c r="I2513" s="34">
        <v>153.43199999999996</v>
      </c>
      <c r="J2513" s="34">
        <v>255.25769230769231</v>
      </c>
      <c r="K2513" s="34">
        <v>466.61199999999997</v>
      </c>
      <c r="L2513" s="34">
        <v>530.22857142857151</v>
      </c>
      <c r="M2513" s="34">
        <v>573.29047619047606</v>
      </c>
      <c r="N2513" s="34">
        <v>289</v>
      </c>
      <c r="O2513" s="34">
        <v>0.8</v>
      </c>
      <c r="P2513" s="34">
        <v>0.83333333333333337</v>
      </c>
      <c r="Q2513" s="34">
        <v>0.8666666666666667</v>
      </c>
      <c r="R2513" s="34">
        <v>0.8</v>
      </c>
      <c r="S2513" s="34">
        <v>0.76666666666666672</v>
      </c>
      <c r="T2513" s="34">
        <v>0.76666666666666672</v>
      </c>
      <c r="U2513" s="34">
        <v>0.8666666666666667</v>
      </c>
      <c r="V2513" s="34">
        <v>0.83333333333333337</v>
      </c>
      <c r="W2513" s="34">
        <v>0.8666666666666667</v>
      </c>
      <c r="X2513" s="34">
        <v>0.83333333333333337</v>
      </c>
      <c r="Y2513" s="34">
        <v>0.7</v>
      </c>
      <c r="Z2513" s="34">
        <v>0.7</v>
      </c>
      <c r="AA2513" s="34">
        <v>0.80277777777777781</v>
      </c>
    </row>
    <row r="2514" spans="1:27" ht="15.75" customHeight="1" x14ac:dyDescent="0.25">
      <c r="A2514" s="34">
        <v>52065020</v>
      </c>
      <c r="B2514" s="34">
        <v>636.92727272727268</v>
      </c>
      <c r="C2514" s="34">
        <v>482.52000000000015</v>
      </c>
      <c r="D2514" s="34">
        <v>578.44399999999996</v>
      </c>
      <c r="E2514" s="34">
        <v>781.56818181818198</v>
      </c>
      <c r="F2514" s="34">
        <v>871.82727272727254</v>
      </c>
      <c r="G2514" s="34">
        <v>587.18181818181824</v>
      </c>
      <c r="H2514" s="34">
        <v>508.94090909090897</v>
      </c>
      <c r="I2514" s="34">
        <v>365.22380952380945</v>
      </c>
      <c r="J2514" s="34">
        <v>407.33181818181816</v>
      </c>
      <c r="K2514" s="34">
        <v>517.5181818181818</v>
      </c>
      <c r="L2514" s="34">
        <v>404.73636363636376</v>
      </c>
      <c r="M2514" s="34">
        <v>539.12105263157889</v>
      </c>
      <c r="N2514" s="34">
        <v>261</v>
      </c>
      <c r="O2514" s="34">
        <v>0.73333333333333328</v>
      </c>
      <c r="P2514" s="34">
        <v>0.66666666666666663</v>
      </c>
      <c r="Q2514" s="34">
        <v>0.83333333333333337</v>
      </c>
      <c r="R2514" s="34">
        <v>0.73333333333333328</v>
      </c>
      <c r="S2514" s="34">
        <v>0.73333333333333328</v>
      </c>
      <c r="T2514" s="34">
        <v>0.73333333333333328</v>
      </c>
      <c r="U2514" s="34">
        <v>0.73333333333333328</v>
      </c>
      <c r="V2514" s="34">
        <v>0.7</v>
      </c>
      <c r="W2514" s="34">
        <v>0.73333333333333328</v>
      </c>
      <c r="X2514" s="34">
        <v>0.73333333333333328</v>
      </c>
      <c r="Y2514" s="34">
        <v>0.73333333333333328</v>
      </c>
      <c r="Z2514" s="34">
        <v>0.6333333333333333</v>
      </c>
      <c r="AA2514" s="34">
        <v>0.72499999999999998</v>
      </c>
    </row>
    <row r="2515" spans="1:27" ht="15.75" customHeight="1" x14ac:dyDescent="0.25">
      <c r="A2515" s="34">
        <v>52070010</v>
      </c>
      <c r="B2515" s="34">
        <v>368.19230769230768</v>
      </c>
      <c r="C2515" s="34">
        <v>337.34615384615387</v>
      </c>
      <c r="D2515" s="34">
        <v>497.43478260869563</v>
      </c>
      <c r="E2515" s="34">
        <v>590.73076923076928</v>
      </c>
      <c r="F2515" s="34">
        <v>615.26086956521738</v>
      </c>
      <c r="G2515" s="34">
        <v>511.42307692307691</v>
      </c>
      <c r="H2515" s="34">
        <v>399.22222222222223</v>
      </c>
      <c r="I2515" s="34">
        <v>269.77777777777777</v>
      </c>
      <c r="J2515" s="34">
        <v>312.55555555555554</v>
      </c>
      <c r="K2515" s="34">
        <v>314.77777777777777</v>
      </c>
      <c r="L2515" s="34">
        <v>284.07142857142856</v>
      </c>
      <c r="M2515" s="34">
        <v>339.6</v>
      </c>
      <c r="N2515" s="34">
        <v>311</v>
      </c>
      <c r="O2515" s="34">
        <v>0.8666666666666667</v>
      </c>
      <c r="P2515" s="34">
        <v>0.8666666666666667</v>
      </c>
      <c r="Q2515" s="34">
        <v>0.76666666666666672</v>
      </c>
      <c r="R2515" s="34">
        <v>0.8666666666666667</v>
      </c>
      <c r="S2515" s="34">
        <v>0.76666666666666672</v>
      </c>
      <c r="T2515" s="34">
        <v>0.8666666666666667</v>
      </c>
      <c r="U2515" s="34">
        <v>0.9</v>
      </c>
      <c r="V2515" s="34">
        <v>0.9</v>
      </c>
      <c r="W2515" s="34">
        <v>0.9</v>
      </c>
      <c r="X2515" s="34">
        <v>0.9</v>
      </c>
      <c r="Y2515" s="34">
        <v>0.93333333333333335</v>
      </c>
      <c r="Z2515" s="34">
        <v>0.83333333333333337</v>
      </c>
      <c r="AA2515" s="34">
        <v>0.86388888888888893</v>
      </c>
    </row>
    <row r="2516" spans="1:27" ht="15.75" customHeight="1" x14ac:dyDescent="0.25">
      <c r="A2516" s="34">
        <v>52070020</v>
      </c>
      <c r="B2516" s="34">
        <v>601.19999999999993</v>
      </c>
      <c r="C2516" s="34">
        <v>472.3384615384615</v>
      </c>
      <c r="D2516" s="34">
        <v>610.5</v>
      </c>
      <c r="E2516" s="34">
        <v>854.85454545454547</v>
      </c>
      <c r="F2516" s="34">
        <v>939.82</v>
      </c>
      <c r="G2516" s="34">
        <v>538.30909090909086</v>
      </c>
      <c r="H2516" s="34">
        <v>564.41818181818189</v>
      </c>
      <c r="I2516" s="34">
        <v>373.4818181818182</v>
      </c>
      <c r="J2516" s="34">
        <v>449.19000000000005</v>
      </c>
      <c r="K2516" s="34">
        <v>485.26363636363635</v>
      </c>
      <c r="L2516" s="34">
        <v>406.45833333333331</v>
      </c>
      <c r="M2516" s="34">
        <v>447.23</v>
      </c>
      <c r="N2516" s="34">
        <v>134</v>
      </c>
      <c r="O2516" s="34">
        <v>0.4</v>
      </c>
      <c r="P2516" s="34">
        <v>0.43333333333333335</v>
      </c>
      <c r="Q2516" s="34">
        <v>0.4</v>
      </c>
      <c r="R2516" s="34">
        <v>0.36666666666666664</v>
      </c>
      <c r="S2516" s="34">
        <v>0.33333333333333331</v>
      </c>
      <c r="T2516" s="34">
        <v>0.36666666666666664</v>
      </c>
      <c r="U2516" s="34">
        <v>0.36666666666666664</v>
      </c>
      <c r="V2516" s="34">
        <v>0.36666666666666664</v>
      </c>
      <c r="W2516" s="34">
        <v>0.33333333333333331</v>
      </c>
      <c r="X2516" s="34">
        <v>0.36666666666666664</v>
      </c>
      <c r="Y2516" s="34">
        <v>0.4</v>
      </c>
      <c r="Z2516" s="34">
        <v>0.33333333333333331</v>
      </c>
      <c r="AA2516" s="34">
        <v>0.37222222222222223</v>
      </c>
    </row>
    <row r="2517" spans="1:27" ht="15.75" customHeight="1" x14ac:dyDescent="0.25">
      <c r="A2517" s="34">
        <v>52070030</v>
      </c>
      <c r="B2517" s="34">
        <v>206.33103448275864</v>
      </c>
      <c r="C2517" s="34">
        <v>134.41379310344828</v>
      </c>
      <c r="D2517" s="34">
        <v>174.27586206896552</v>
      </c>
      <c r="E2517" s="34">
        <v>172.8</v>
      </c>
      <c r="F2517" s="34">
        <v>149.85185185185185</v>
      </c>
      <c r="G2517" s="34">
        <v>76.103448275862064</v>
      </c>
      <c r="H2517" s="34">
        <v>52.607142857142854</v>
      </c>
      <c r="I2517" s="34">
        <v>41.892857142857146</v>
      </c>
      <c r="J2517" s="34">
        <v>91.262068965517244</v>
      </c>
      <c r="K2517" s="34">
        <v>261.46666666666664</v>
      </c>
      <c r="L2517" s="34">
        <v>310.81</v>
      </c>
      <c r="M2517" s="34">
        <v>287.58214285714286</v>
      </c>
      <c r="N2517" s="34">
        <v>346</v>
      </c>
      <c r="O2517" s="34">
        <v>0.96666666666666667</v>
      </c>
      <c r="P2517" s="34">
        <v>0.96666666666666667</v>
      </c>
      <c r="Q2517" s="34">
        <v>0.96666666666666667</v>
      </c>
      <c r="R2517" s="34">
        <v>1</v>
      </c>
      <c r="S2517" s="34">
        <v>0.9</v>
      </c>
      <c r="T2517" s="34">
        <v>0.96666666666666667</v>
      </c>
      <c r="U2517" s="34">
        <v>0.93333333333333335</v>
      </c>
      <c r="V2517" s="34">
        <v>0.93333333333333335</v>
      </c>
      <c r="W2517" s="34">
        <v>0.96666666666666667</v>
      </c>
      <c r="X2517" s="34">
        <v>1</v>
      </c>
      <c r="Y2517" s="34">
        <v>1</v>
      </c>
      <c r="Z2517" s="34">
        <v>0.93333333333333335</v>
      </c>
      <c r="AA2517" s="34">
        <v>0.96111111111111114</v>
      </c>
    </row>
    <row r="2518" spans="1:27" ht="15.75" customHeight="1" x14ac:dyDescent="0.25">
      <c r="A2518" s="34">
        <v>52080010</v>
      </c>
      <c r="B2518" s="34">
        <v>139.65357142857141</v>
      </c>
      <c r="C2518" s="34">
        <v>97.823333333333323</v>
      </c>
      <c r="D2518" s="34">
        <v>112.51034482758621</v>
      </c>
      <c r="E2518" s="34">
        <v>108.16</v>
      </c>
      <c r="F2518" s="34">
        <v>92.250000000000014</v>
      </c>
      <c r="G2518" s="34">
        <v>52.376666666666658</v>
      </c>
      <c r="H2518" s="34">
        <v>31.913333333333334</v>
      </c>
      <c r="I2518" s="34">
        <v>28.509999999999991</v>
      </c>
      <c r="J2518" s="34">
        <v>62.830000000000005</v>
      </c>
      <c r="K2518" s="34">
        <v>174.42333333333329</v>
      </c>
      <c r="L2518" s="34">
        <v>192.10333333333332</v>
      </c>
      <c r="M2518" s="34">
        <v>170.8</v>
      </c>
      <c r="N2518" s="34">
        <v>357</v>
      </c>
      <c r="O2518" s="34">
        <v>0.93333333333333335</v>
      </c>
      <c r="P2518" s="34">
        <v>1</v>
      </c>
      <c r="Q2518" s="34">
        <v>0.96666666666666667</v>
      </c>
      <c r="R2518" s="34">
        <v>1</v>
      </c>
      <c r="S2518" s="34">
        <v>1</v>
      </c>
      <c r="T2518" s="34">
        <v>1</v>
      </c>
      <c r="U2518" s="34">
        <v>1</v>
      </c>
      <c r="V2518" s="34">
        <v>1</v>
      </c>
      <c r="W2518" s="34">
        <v>1</v>
      </c>
      <c r="X2518" s="34">
        <v>1</v>
      </c>
      <c r="Y2518" s="34">
        <v>1</v>
      </c>
      <c r="Z2518" s="34">
        <v>1</v>
      </c>
      <c r="AA2518" s="34">
        <v>0.9916666666666667</v>
      </c>
    </row>
    <row r="2519" spans="1:27" ht="15.75" customHeight="1" x14ac:dyDescent="0.25">
      <c r="A2519" s="34">
        <v>52090010</v>
      </c>
      <c r="B2519" s="34">
        <v>530.14137931034486</v>
      </c>
      <c r="C2519" s="34">
        <v>391.00689655172414</v>
      </c>
      <c r="D2519" s="34">
        <v>254.65555555555554</v>
      </c>
      <c r="E2519" s="34">
        <v>432.97142857142859</v>
      </c>
      <c r="F2519" s="34">
        <v>683.13703703703709</v>
      </c>
      <c r="G2519" s="34">
        <v>592.79259259259254</v>
      </c>
      <c r="H2519" s="34">
        <v>468.54</v>
      </c>
      <c r="I2519" s="34">
        <v>326.59615384615387</v>
      </c>
      <c r="J2519" s="34">
        <v>304.28076923076924</v>
      </c>
      <c r="K2519" s="34">
        <v>342.9</v>
      </c>
      <c r="L2519" s="34">
        <v>304.91481481481486</v>
      </c>
      <c r="M2519" s="34">
        <v>394.72307692307692</v>
      </c>
      <c r="N2519" s="34">
        <v>322</v>
      </c>
      <c r="O2519" s="34">
        <v>0.96666666666666667</v>
      </c>
      <c r="P2519" s="34">
        <v>0.96666666666666667</v>
      </c>
      <c r="Q2519" s="34">
        <v>0.9</v>
      </c>
      <c r="R2519" s="34">
        <v>0.93333333333333335</v>
      </c>
      <c r="S2519" s="34">
        <v>0.9</v>
      </c>
      <c r="T2519" s="34">
        <v>0.9</v>
      </c>
      <c r="U2519" s="34">
        <v>0.83333333333333337</v>
      </c>
      <c r="V2519" s="34">
        <v>0.8666666666666667</v>
      </c>
      <c r="W2519" s="34">
        <v>0.8666666666666667</v>
      </c>
      <c r="X2519" s="34">
        <v>0.83333333333333337</v>
      </c>
      <c r="Y2519" s="34">
        <v>0.9</v>
      </c>
      <c r="Z2519" s="34">
        <v>0.8666666666666667</v>
      </c>
      <c r="AA2519" s="34">
        <v>0.89444444444444449</v>
      </c>
    </row>
    <row r="2520" spans="1:27" ht="15.75" customHeight="1" x14ac:dyDescent="0.25">
      <c r="A2520" s="34">
        <v>52090020</v>
      </c>
      <c r="B2520" s="34">
        <v>333.25714285714281</v>
      </c>
      <c r="C2520" s="34">
        <v>268.98333333333329</v>
      </c>
      <c r="D2520" s="34">
        <v>219.56666666666669</v>
      </c>
      <c r="E2520" s="34">
        <v>284.5</v>
      </c>
      <c r="F2520" s="34">
        <v>397.91</v>
      </c>
      <c r="G2520" s="34">
        <v>287.05200000000002</v>
      </c>
      <c r="H2520" s="34">
        <v>222.1391304347826</v>
      </c>
      <c r="I2520" s="34">
        <v>154.25217391304349</v>
      </c>
      <c r="J2520" s="34">
        <v>217.32916666666668</v>
      </c>
      <c r="K2520" s="34">
        <v>276.4190476190476</v>
      </c>
      <c r="L2520" s="34">
        <v>239.5761904761905</v>
      </c>
      <c r="M2520" s="34">
        <v>257.36666666666667</v>
      </c>
      <c r="N2520" s="34">
        <v>271</v>
      </c>
      <c r="O2520" s="34">
        <v>0.7</v>
      </c>
      <c r="P2520" s="34">
        <v>0.8</v>
      </c>
      <c r="Q2520" s="34">
        <v>0.7</v>
      </c>
      <c r="R2520" s="34">
        <v>0.8</v>
      </c>
      <c r="S2520" s="34">
        <v>0.66666666666666663</v>
      </c>
      <c r="T2520" s="34">
        <v>0.83333333333333337</v>
      </c>
      <c r="U2520" s="34">
        <v>0.76666666666666672</v>
      </c>
      <c r="V2520" s="34">
        <v>0.76666666666666672</v>
      </c>
      <c r="W2520" s="34">
        <v>0.8</v>
      </c>
      <c r="X2520" s="34">
        <v>0.7</v>
      </c>
      <c r="Y2520" s="34">
        <v>0.7</v>
      </c>
      <c r="Z2520" s="34">
        <v>0.8</v>
      </c>
      <c r="AA2520" s="34">
        <v>0.75277777777777777</v>
      </c>
    </row>
    <row r="2521" spans="1:27" ht="15.75" customHeight="1" x14ac:dyDescent="0.25">
      <c r="A2521" s="34">
        <v>53010020</v>
      </c>
      <c r="B2521" s="34">
        <v>410.17619047619053</v>
      </c>
      <c r="C2521" s="34">
        <v>281.4153846153846</v>
      </c>
      <c r="D2521" s="34">
        <v>189.89310344827592</v>
      </c>
      <c r="E2521" s="34">
        <v>313.05384615384617</v>
      </c>
      <c r="F2521" s="34">
        <v>488.62400000000002</v>
      </c>
      <c r="G2521" s="34">
        <v>411.36363636363637</v>
      </c>
      <c r="H2521" s="34">
        <v>290.91923076923081</v>
      </c>
      <c r="I2521" s="34">
        <v>194.35185185185182</v>
      </c>
      <c r="J2521" s="34">
        <v>253.51538461538468</v>
      </c>
      <c r="K2521" s="34">
        <v>330.24347826086961</v>
      </c>
      <c r="L2521" s="34">
        <v>341.73461538461538</v>
      </c>
      <c r="M2521" s="34">
        <v>301.94399999999996</v>
      </c>
      <c r="N2521" s="34">
        <v>302</v>
      </c>
      <c r="O2521" s="34">
        <v>0.7</v>
      </c>
      <c r="P2521" s="34">
        <v>0.8666666666666667</v>
      </c>
      <c r="Q2521" s="34">
        <v>0.96666666666666667</v>
      </c>
      <c r="R2521" s="34">
        <v>0.8666666666666667</v>
      </c>
      <c r="S2521" s="34">
        <v>0.83333333333333337</v>
      </c>
      <c r="T2521" s="34">
        <v>0.73333333333333328</v>
      </c>
      <c r="U2521" s="34">
        <v>0.8666666666666667</v>
      </c>
      <c r="V2521" s="34">
        <v>0.9</v>
      </c>
      <c r="W2521" s="34">
        <v>0.8666666666666667</v>
      </c>
      <c r="X2521" s="34">
        <v>0.76666666666666672</v>
      </c>
      <c r="Y2521" s="34">
        <v>0.8666666666666667</v>
      </c>
      <c r="Z2521" s="34">
        <v>0.83333333333333337</v>
      </c>
      <c r="AA2521" s="34">
        <v>0.83888888888888891</v>
      </c>
    </row>
    <row r="2522" spans="1:27" ht="15.75" customHeight="1" x14ac:dyDescent="0.25">
      <c r="A2522" s="34">
        <v>53020010</v>
      </c>
      <c r="B2522" s="34">
        <v>386.75</v>
      </c>
      <c r="C2522" s="34">
        <v>260.04074074074077</v>
      </c>
      <c r="D2522" s="34">
        <v>281.23846153846154</v>
      </c>
      <c r="E2522" s="34">
        <v>361.25357142857143</v>
      </c>
      <c r="F2522" s="34">
        <v>453.6</v>
      </c>
      <c r="G2522" s="34">
        <v>393.75555555555553</v>
      </c>
      <c r="H2522" s="34">
        <v>313.92222222222222</v>
      </c>
      <c r="I2522" s="34">
        <v>263.88214285714287</v>
      </c>
      <c r="J2522" s="34">
        <v>245.13333333333335</v>
      </c>
      <c r="K2522" s="34">
        <v>296.18928571428569</v>
      </c>
      <c r="L2522" s="34">
        <v>240.64285714285714</v>
      </c>
      <c r="M2522" s="34">
        <v>256.48571428571432</v>
      </c>
      <c r="N2522" s="34">
        <v>327</v>
      </c>
      <c r="O2522" s="34">
        <v>0.93333333333333335</v>
      </c>
      <c r="P2522" s="34">
        <v>0.9</v>
      </c>
      <c r="Q2522" s="34">
        <v>0.8666666666666667</v>
      </c>
      <c r="R2522" s="34">
        <v>0.93333333333333335</v>
      </c>
      <c r="S2522" s="34">
        <v>0.83333333333333337</v>
      </c>
      <c r="T2522" s="34">
        <v>0.9</v>
      </c>
      <c r="U2522" s="34">
        <v>0.9</v>
      </c>
      <c r="V2522" s="34">
        <v>0.93333333333333335</v>
      </c>
      <c r="W2522" s="34">
        <v>0.9</v>
      </c>
      <c r="X2522" s="34">
        <v>0.93333333333333335</v>
      </c>
      <c r="Y2522" s="34">
        <v>0.93333333333333335</v>
      </c>
      <c r="Z2522" s="34">
        <v>0.93333333333333335</v>
      </c>
      <c r="AA2522" s="34">
        <v>0.90833333333333333</v>
      </c>
    </row>
    <row r="2523" spans="1:27" ht="15.75" customHeight="1" x14ac:dyDescent="0.25">
      <c r="A2523" s="34">
        <v>53020020</v>
      </c>
      <c r="B2523" s="34">
        <v>443.61071428571432</v>
      </c>
      <c r="C2523" s="34">
        <v>370.98461538461538</v>
      </c>
      <c r="D2523" s="34">
        <v>358.80714285714288</v>
      </c>
      <c r="E2523" s="34">
        <v>528.74074074074076</v>
      </c>
      <c r="F2523" s="34">
        <v>669.61481481481474</v>
      </c>
      <c r="G2523" s="34">
        <v>525.56551724137933</v>
      </c>
      <c r="H2523" s="34">
        <v>395.58214285714286</v>
      </c>
      <c r="I2523" s="34">
        <v>324.17586206896556</v>
      </c>
      <c r="J2523" s="34">
        <v>322.96666666666664</v>
      </c>
      <c r="K2523" s="34">
        <v>366.62857142857143</v>
      </c>
      <c r="L2523" s="34">
        <v>317.85517241379307</v>
      </c>
      <c r="M2523" s="34">
        <v>339.91428571428571</v>
      </c>
      <c r="N2523" s="34">
        <v>337</v>
      </c>
      <c r="O2523" s="34">
        <v>0.93333333333333335</v>
      </c>
      <c r="P2523" s="34">
        <v>0.8666666666666667</v>
      </c>
      <c r="Q2523" s="34">
        <v>0.93333333333333335</v>
      </c>
      <c r="R2523" s="34">
        <v>0.9</v>
      </c>
      <c r="S2523" s="34">
        <v>0.9</v>
      </c>
      <c r="T2523" s="34">
        <v>0.96666666666666667</v>
      </c>
      <c r="U2523" s="34">
        <v>0.93333333333333335</v>
      </c>
      <c r="V2523" s="34">
        <v>0.96666666666666667</v>
      </c>
      <c r="W2523" s="34">
        <v>1</v>
      </c>
      <c r="X2523" s="34">
        <v>0.93333333333333335</v>
      </c>
      <c r="Y2523" s="34">
        <v>0.96666666666666667</v>
      </c>
      <c r="Z2523" s="34">
        <v>0.93333333333333335</v>
      </c>
      <c r="AA2523" s="34">
        <v>0.93611111111111112</v>
      </c>
    </row>
    <row r="2524" spans="1:27" ht="15.75" customHeight="1" x14ac:dyDescent="0.25">
      <c r="A2524" s="34">
        <v>53040010</v>
      </c>
      <c r="B2524" s="34">
        <v>643.82608695652175</v>
      </c>
      <c r="C2524" s="34">
        <v>523.96800000000007</v>
      </c>
      <c r="D2524" s="34">
        <v>524.67999999999995</v>
      </c>
      <c r="E2524" s="34">
        <v>561.14285714285711</v>
      </c>
      <c r="F2524" s="34">
        <v>817.22727272727275</v>
      </c>
      <c r="G2524" s="34">
        <v>695.25</v>
      </c>
      <c r="H2524" s="34">
        <v>620.45833333333337</v>
      </c>
      <c r="I2524" s="34">
        <v>579.695652173913</v>
      </c>
      <c r="J2524" s="34">
        <v>725.90909090909088</v>
      </c>
      <c r="K2524" s="34">
        <v>663.08695652173913</v>
      </c>
      <c r="L2524" s="34">
        <v>569.95000000000005</v>
      </c>
      <c r="M2524" s="34">
        <v>666.625</v>
      </c>
      <c r="N2524" s="34">
        <v>282</v>
      </c>
      <c r="O2524" s="34">
        <v>0.76666666666666672</v>
      </c>
      <c r="P2524" s="34">
        <v>0.83333333333333337</v>
      </c>
      <c r="Q2524" s="34">
        <v>0.83333333333333337</v>
      </c>
      <c r="R2524" s="34">
        <v>0.7</v>
      </c>
      <c r="S2524" s="34">
        <v>0.73333333333333328</v>
      </c>
      <c r="T2524" s="34">
        <v>0.8</v>
      </c>
      <c r="U2524" s="34">
        <v>0.8</v>
      </c>
      <c r="V2524" s="34">
        <v>0.76666666666666672</v>
      </c>
      <c r="W2524" s="34">
        <v>0.73333333333333328</v>
      </c>
      <c r="X2524" s="34">
        <v>0.76666666666666672</v>
      </c>
      <c r="Y2524" s="34">
        <v>0.8666666666666667</v>
      </c>
      <c r="Z2524" s="34">
        <v>0.8</v>
      </c>
      <c r="AA2524" s="34">
        <v>0.78333333333333333</v>
      </c>
    </row>
    <row r="2525" spans="1:27" ht="15.75" customHeight="1" x14ac:dyDescent="0.25">
      <c r="A2525" s="34">
        <v>53045010</v>
      </c>
      <c r="B2525" s="34">
        <v>356.3</v>
      </c>
      <c r="C2525" s="34">
        <v>332.74444444444441</v>
      </c>
      <c r="D2525" s="34">
        <v>316.35000000000002</v>
      </c>
      <c r="E2525" s="34">
        <v>476.31428571428569</v>
      </c>
      <c r="F2525" s="34">
        <v>663.55555555555543</v>
      </c>
      <c r="G2525" s="34">
        <v>435.46666666666664</v>
      </c>
      <c r="H2525" s="34">
        <v>410.08000000000004</v>
      </c>
      <c r="I2525" s="34">
        <v>337.2714285714286</v>
      </c>
      <c r="J2525" s="34">
        <v>413.61249999999995</v>
      </c>
      <c r="K2525" s="34">
        <v>473.48571428571432</v>
      </c>
      <c r="L2525" s="34">
        <v>356.6875</v>
      </c>
      <c r="M2525" s="34">
        <v>409.42500000000001</v>
      </c>
      <c r="N2525" s="34">
        <v>97</v>
      </c>
      <c r="O2525" s="34">
        <v>0.26666666666666666</v>
      </c>
      <c r="P2525" s="34">
        <v>0.3</v>
      </c>
      <c r="Q2525" s="34">
        <v>0.33333333333333331</v>
      </c>
      <c r="R2525" s="34">
        <v>0.23333333333333334</v>
      </c>
      <c r="S2525" s="34">
        <v>0.3</v>
      </c>
      <c r="T2525" s="34">
        <v>0.2</v>
      </c>
      <c r="U2525" s="34">
        <v>0.33333333333333331</v>
      </c>
      <c r="V2525" s="34">
        <v>0.23333333333333334</v>
      </c>
      <c r="W2525" s="34">
        <v>0.26666666666666666</v>
      </c>
      <c r="X2525" s="34">
        <v>0.23333333333333334</v>
      </c>
      <c r="Y2525" s="34">
        <v>0.26666666666666666</v>
      </c>
      <c r="Z2525" s="34">
        <v>0.26666666666666666</v>
      </c>
      <c r="AA2525" s="34">
        <v>0.26944444444444443</v>
      </c>
    </row>
    <row r="2526" spans="1:27" ht="15.75" customHeight="1" x14ac:dyDescent="0.25">
      <c r="A2526" s="34">
        <v>53045040</v>
      </c>
      <c r="B2526" s="34">
        <v>430.84374999999994</v>
      </c>
      <c r="C2526" s="34">
        <v>344.91176470588232</v>
      </c>
      <c r="D2526" s="34">
        <v>307.39999999999998</v>
      </c>
      <c r="E2526" s="34">
        <v>428.85</v>
      </c>
      <c r="F2526" s="34">
        <v>606.03529411764703</v>
      </c>
      <c r="G2526" s="34">
        <v>592.23529411764707</v>
      </c>
      <c r="H2526" s="34">
        <v>446.4083333333333</v>
      </c>
      <c r="I2526" s="34">
        <v>387.21999999999997</v>
      </c>
      <c r="J2526" s="34">
        <v>325.97692307692307</v>
      </c>
      <c r="K2526" s="34">
        <v>356.35789473684207</v>
      </c>
      <c r="L2526" s="34">
        <v>348.42777777777769</v>
      </c>
      <c r="M2526" s="34">
        <v>405.35</v>
      </c>
      <c r="N2526" s="34">
        <v>190</v>
      </c>
      <c r="O2526" s="34">
        <v>0.53333333333333333</v>
      </c>
      <c r="P2526" s="34">
        <v>0.56666666666666665</v>
      </c>
      <c r="Q2526" s="34">
        <v>0.46666666666666667</v>
      </c>
      <c r="R2526" s="34">
        <v>0.6</v>
      </c>
      <c r="S2526" s="34">
        <v>0.56666666666666665</v>
      </c>
      <c r="T2526" s="34">
        <v>0.56666666666666665</v>
      </c>
      <c r="U2526" s="34">
        <v>0.4</v>
      </c>
      <c r="V2526" s="34">
        <v>0.5</v>
      </c>
      <c r="W2526" s="34">
        <v>0.43333333333333335</v>
      </c>
      <c r="X2526" s="34">
        <v>0.6333333333333333</v>
      </c>
      <c r="Y2526" s="34">
        <v>0.6</v>
      </c>
      <c r="Z2526" s="34">
        <v>0.46666666666666667</v>
      </c>
      <c r="AA2526" s="34">
        <v>0.52777777777777779</v>
      </c>
    </row>
    <row r="2527" spans="1:27" ht="15.75" customHeight="1" x14ac:dyDescent="0.25">
      <c r="A2527" s="34">
        <v>53050020</v>
      </c>
      <c r="B2527" s="34">
        <v>502.16800000000001</v>
      </c>
      <c r="C2527" s="34">
        <v>413.22222222222223</v>
      </c>
      <c r="D2527" s="34">
        <v>437.48148148148147</v>
      </c>
      <c r="E2527" s="34">
        <v>652.75833333333333</v>
      </c>
      <c r="F2527" s="34">
        <v>828.22142857142865</v>
      </c>
      <c r="G2527" s="34">
        <v>688</v>
      </c>
      <c r="H2527" s="34">
        <v>541.65384615384619</v>
      </c>
      <c r="I2527" s="34">
        <v>545.25</v>
      </c>
      <c r="J2527" s="34">
        <v>668.0454545454545</v>
      </c>
      <c r="K2527" s="34">
        <v>764.40740740740739</v>
      </c>
      <c r="L2527" s="34">
        <v>643.17241379310349</v>
      </c>
      <c r="M2527" s="34">
        <v>550.33333333333337</v>
      </c>
      <c r="N2527" s="34">
        <v>313</v>
      </c>
      <c r="O2527" s="34">
        <v>0.83333333333333337</v>
      </c>
      <c r="P2527" s="34">
        <v>0.9</v>
      </c>
      <c r="Q2527" s="34">
        <v>0.9</v>
      </c>
      <c r="R2527" s="34">
        <v>0.8</v>
      </c>
      <c r="S2527" s="34">
        <v>0.93333333333333335</v>
      </c>
      <c r="T2527" s="34">
        <v>0.83333333333333337</v>
      </c>
      <c r="U2527" s="34">
        <v>0.8666666666666667</v>
      </c>
      <c r="V2527" s="34">
        <v>0.8666666666666667</v>
      </c>
      <c r="W2527" s="34">
        <v>0.73333333333333328</v>
      </c>
      <c r="X2527" s="34">
        <v>0.9</v>
      </c>
      <c r="Y2527" s="34">
        <v>0.96666666666666667</v>
      </c>
      <c r="Z2527" s="34">
        <v>0.9</v>
      </c>
      <c r="AA2527" s="34">
        <v>0.86944444444444446</v>
      </c>
    </row>
    <row r="2528" spans="1:27" ht="15.75" customHeight="1" x14ac:dyDescent="0.25">
      <c r="A2528" s="34">
        <v>53060010</v>
      </c>
      <c r="B2528" s="34">
        <v>647.45833333333337</v>
      </c>
      <c r="C2528" s="34">
        <v>466.32</v>
      </c>
      <c r="D2528" s="34">
        <v>487.91304347826087</v>
      </c>
      <c r="E2528" s="34">
        <v>725.625</v>
      </c>
      <c r="F2528" s="34">
        <v>843.60869565217388</v>
      </c>
      <c r="G2528" s="34">
        <v>696.7</v>
      </c>
      <c r="H2528" s="34">
        <v>557.23809523809518</v>
      </c>
      <c r="I2528" s="34">
        <v>647.33636363636367</v>
      </c>
      <c r="J2528" s="34">
        <v>686.91363636363633</v>
      </c>
      <c r="K2528" s="34">
        <v>790.95833333333337</v>
      </c>
      <c r="L2528" s="34">
        <v>688.75</v>
      </c>
      <c r="M2528" s="34">
        <v>632.45000000000005</v>
      </c>
      <c r="N2528" s="34">
        <v>268</v>
      </c>
      <c r="O2528" s="34">
        <v>0.8</v>
      </c>
      <c r="P2528" s="34">
        <v>0.83333333333333337</v>
      </c>
      <c r="Q2528" s="34">
        <v>0.76666666666666672</v>
      </c>
      <c r="R2528" s="34">
        <v>0.8</v>
      </c>
      <c r="S2528" s="34">
        <v>0.76666666666666672</v>
      </c>
      <c r="T2528" s="34">
        <v>0.66666666666666663</v>
      </c>
      <c r="U2528" s="34">
        <v>0.7</v>
      </c>
      <c r="V2528" s="34">
        <v>0.73333333333333328</v>
      </c>
      <c r="W2528" s="34">
        <v>0.73333333333333328</v>
      </c>
      <c r="X2528" s="34">
        <v>0.8</v>
      </c>
      <c r="Y2528" s="34">
        <v>0.66666666666666663</v>
      </c>
      <c r="Z2528" s="34">
        <v>0.66666666666666663</v>
      </c>
      <c r="AA2528" s="34">
        <v>0.74444444444444446</v>
      </c>
    </row>
    <row r="2529" spans="1:27" ht="15.75" customHeight="1" x14ac:dyDescent="0.25">
      <c r="A2529" s="34">
        <v>53060020</v>
      </c>
      <c r="B2529" s="34">
        <v>430.30434782608694</v>
      </c>
      <c r="C2529" s="34">
        <v>309</v>
      </c>
      <c r="D2529" s="34">
        <v>366.90476190476193</v>
      </c>
      <c r="E2529" s="34">
        <v>492.88181818181818</v>
      </c>
      <c r="F2529" s="34">
        <v>833.78500000000008</v>
      </c>
      <c r="G2529" s="34">
        <v>567.56499999999994</v>
      </c>
      <c r="H2529" s="34">
        <v>543.38095238095241</v>
      </c>
      <c r="I2529" s="34">
        <v>540.31000000000006</v>
      </c>
      <c r="J2529" s="34">
        <v>623.93636363636369</v>
      </c>
      <c r="K2529" s="34">
        <v>758.35</v>
      </c>
      <c r="L2529" s="34">
        <v>541.5</v>
      </c>
      <c r="M2529" s="34">
        <v>493.85</v>
      </c>
      <c r="N2529" s="34">
        <v>253</v>
      </c>
      <c r="O2529" s="34">
        <v>0.76666666666666672</v>
      </c>
      <c r="P2529" s="34">
        <v>0.73333333333333328</v>
      </c>
      <c r="Q2529" s="34">
        <v>0.7</v>
      </c>
      <c r="R2529" s="34">
        <v>0.73333333333333328</v>
      </c>
      <c r="S2529" s="34">
        <v>0.66666666666666663</v>
      </c>
      <c r="T2529" s="34">
        <v>0.66666666666666663</v>
      </c>
      <c r="U2529" s="34">
        <v>0.7</v>
      </c>
      <c r="V2529" s="34">
        <v>0.66666666666666663</v>
      </c>
      <c r="W2529" s="34">
        <v>0.73333333333333328</v>
      </c>
      <c r="X2529" s="34">
        <v>0.66666666666666663</v>
      </c>
      <c r="Y2529" s="34">
        <v>0.73333333333333328</v>
      </c>
      <c r="Z2529" s="34">
        <v>0.66666666666666663</v>
      </c>
      <c r="AA2529" s="34">
        <v>0.70277777777777772</v>
      </c>
    </row>
    <row r="2530" spans="1:27" ht="15.75" customHeight="1" x14ac:dyDescent="0.25">
      <c r="A2530" s="34">
        <v>53070020</v>
      </c>
      <c r="B2530" s="34">
        <v>319.03846153846155</v>
      </c>
      <c r="C2530" s="34">
        <v>236.92</v>
      </c>
      <c r="D2530" s="34">
        <v>310.66666666666669</v>
      </c>
      <c r="E2530" s="34">
        <v>345.80769230769232</v>
      </c>
      <c r="F2530" s="34">
        <v>332.3478260869565</v>
      </c>
      <c r="G2530" s="34">
        <v>191.59259259259258</v>
      </c>
      <c r="H2530" s="34">
        <v>132</v>
      </c>
      <c r="I2530" s="34">
        <v>97.782608695652172</v>
      </c>
      <c r="J2530" s="34">
        <v>229.52173913043478</v>
      </c>
      <c r="K2530" s="34">
        <v>424.30434782608694</v>
      </c>
      <c r="L2530" s="34">
        <v>508.5</v>
      </c>
      <c r="M2530" s="34">
        <v>395.6952380952381</v>
      </c>
      <c r="N2530" s="34">
        <v>289</v>
      </c>
      <c r="O2530" s="34">
        <v>0.8666666666666667</v>
      </c>
      <c r="P2530" s="34">
        <v>0.83333333333333337</v>
      </c>
      <c r="Q2530" s="34">
        <v>0.8</v>
      </c>
      <c r="R2530" s="34">
        <v>0.8666666666666667</v>
      </c>
      <c r="S2530" s="34">
        <v>0.76666666666666672</v>
      </c>
      <c r="T2530" s="34">
        <v>0.9</v>
      </c>
      <c r="U2530" s="34">
        <v>0.8666666666666667</v>
      </c>
      <c r="V2530" s="34">
        <v>0.76666666666666672</v>
      </c>
      <c r="W2530" s="34">
        <v>0.76666666666666672</v>
      </c>
      <c r="X2530" s="34">
        <v>0.76666666666666672</v>
      </c>
      <c r="Y2530" s="34">
        <v>0.73333333333333328</v>
      </c>
      <c r="Z2530" s="34">
        <v>0.7</v>
      </c>
      <c r="AA2530" s="34">
        <v>0.80277777777777781</v>
      </c>
    </row>
    <row r="2531" spans="1:27" ht="15.75" customHeight="1" x14ac:dyDescent="0.25">
      <c r="A2531" s="34">
        <v>53070030</v>
      </c>
      <c r="B2531" s="34">
        <v>973.9206896551724</v>
      </c>
      <c r="C2531" s="34">
        <v>779.80357142857144</v>
      </c>
      <c r="D2531" s="34">
        <v>876.84482758620686</v>
      </c>
      <c r="E2531" s="34">
        <v>1074.5769230769231</v>
      </c>
      <c r="F2531" s="34">
        <v>1106.7814814814815</v>
      </c>
      <c r="G2531" s="34">
        <v>991.5653846153848</v>
      </c>
      <c r="H2531" s="34">
        <v>860.96428571428567</v>
      </c>
      <c r="I2531" s="34">
        <v>897.2037037037037</v>
      </c>
      <c r="J2531" s="34">
        <v>1063.8399999999999</v>
      </c>
      <c r="K2531" s="34">
        <v>1191.5925925925926</v>
      </c>
      <c r="L2531" s="34">
        <v>1184.3039999999999</v>
      </c>
      <c r="M2531" s="34">
        <v>1167.4692307692308</v>
      </c>
      <c r="N2531" s="34">
        <v>328</v>
      </c>
      <c r="O2531" s="34">
        <v>0.96666666666666667</v>
      </c>
      <c r="P2531" s="34">
        <v>0.93333333333333335</v>
      </c>
      <c r="Q2531" s="34">
        <v>0.96666666666666667</v>
      </c>
      <c r="R2531" s="34">
        <v>0.8666666666666667</v>
      </c>
      <c r="S2531" s="34">
        <v>0.9</v>
      </c>
      <c r="T2531" s="34">
        <v>0.8666666666666667</v>
      </c>
      <c r="U2531" s="34">
        <v>0.93333333333333335</v>
      </c>
      <c r="V2531" s="34">
        <v>0.9</v>
      </c>
      <c r="W2531" s="34">
        <v>1</v>
      </c>
      <c r="X2531" s="34">
        <v>0.9</v>
      </c>
      <c r="Y2531" s="34">
        <v>0.83333333333333337</v>
      </c>
      <c r="Z2531" s="34">
        <v>0.8666666666666667</v>
      </c>
      <c r="AA2531" s="34">
        <v>0.91111111111111109</v>
      </c>
    </row>
    <row r="2532" spans="1:27" ht="15.75" customHeight="1" x14ac:dyDescent="0.25">
      <c r="A2532" s="34">
        <v>53070040</v>
      </c>
      <c r="B2532" s="34">
        <v>221</v>
      </c>
      <c r="C2532" s="34">
        <v>97</v>
      </c>
      <c r="D2532" s="34">
        <v>154</v>
      </c>
      <c r="E2532" s="34">
        <v>592</v>
      </c>
      <c r="F2532" s="34">
        <v>666.5</v>
      </c>
      <c r="G2532" s="34">
        <v>745.5</v>
      </c>
      <c r="H2532" s="34">
        <v>429</v>
      </c>
      <c r="I2532" s="34">
        <v>411</v>
      </c>
      <c r="J2532" s="34">
        <v>524</v>
      </c>
      <c r="K2532" s="34">
        <v>839</v>
      </c>
      <c r="L2532" s="34">
        <v>881</v>
      </c>
      <c r="M2532" s="34">
        <v>300</v>
      </c>
      <c r="N2532" s="34">
        <v>15</v>
      </c>
      <c r="O2532" s="34">
        <v>3.3333333333333333E-2</v>
      </c>
      <c r="P2532" s="34">
        <v>3.3333333333333333E-2</v>
      </c>
      <c r="Q2532" s="34">
        <v>3.3333333333333333E-2</v>
      </c>
      <c r="R2532" s="34">
        <v>6.6666666666666666E-2</v>
      </c>
      <c r="S2532" s="34">
        <v>6.6666666666666666E-2</v>
      </c>
      <c r="T2532" s="34">
        <v>6.6666666666666666E-2</v>
      </c>
      <c r="U2532" s="34">
        <v>3.3333333333333333E-2</v>
      </c>
      <c r="V2532" s="34">
        <v>3.3333333333333333E-2</v>
      </c>
      <c r="W2532" s="34">
        <v>3.3333333333333333E-2</v>
      </c>
      <c r="X2532" s="34">
        <v>3.3333333333333333E-2</v>
      </c>
      <c r="Y2532" s="34">
        <v>3.3333333333333333E-2</v>
      </c>
      <c r="Z2532" s="34">
        <v>3.3333333333333333E-2</v>
      </c>
      <c r="AA2532" s="34">
        <v>4.1666666666666664E-2</v>
      </c>
    </row>
    <row r="2533" spans="1:27" ht="15.75" customHeight="1" x14ac:dyDescent="0.25">
      <c r="A2533" s="34">
        <v>53070050</v>
      </c>
      <c r="B2533" s="34">
        <v>465.11071428571421</v>
      </c>
      <c r="C2533" s="34">
        <v>279.2103448275862</v>
      </c>
      <c r="D2533" s="34">
        <v>379.71071428571429</v>
      </c>
      <c r="E2533" s="34">
        <v>559.0884615384615</v>
      </c>
      <c r="F2533" s="34">
        <v>836.14137931034475</v>
      </c>
      <c r="G2533" s="34">
        <v>634.9103448275863</v>
      </c>
      <c r="H2533" s="34">
        <v>564.96428571428567</v>
      </c>
      <c r="I2533" s="34">
        <v>642.5038461538461</v>
      </c>
      <c r="J2533" s="34">
        <v>736.73103448275867</v>
      </c>
      <c r="K2533" s="34">
        <v>784.24074074074076</v>
      </c>
      <c r="L2533" s="34">
        <v>645.1</v>
      </c>
      <c r="M2533" s="34">
        <v>564.7285714285714</v>
      </c>
      <c r="N2533" s="34">
        <v>335</v>
      </c>
      <c r="O2533" s="34">
        <v>0.93333333333333335</v>
      </c>
      <c r="P2533" s="34">
        <v>0.96666666666666667</v>
      </c>
      <c r="Q2533" s="34">
        <v>0.93333333333333335</v>
      </c>
      <c r="R2533" s="34">
        <v>0.8666666666666667</v>
      </c>
      <c r="S2533" s="34">
        <v>0.96666666666666667</v>
      </c>
      <c r="T2533" s="34">
        <v>0.96666666666666667</v>
      </c>
      <c r="U2533" s="34">
        <v>0.93333333333333335</v>
      </c>
      <c r="V2533" s="34">
        <v>0.8666666666666667</v>
      </c>
      <c r="W2533" s="34">
        <v>0.96666666666666667</v>
      </c>
      <c r="X2533" s="34">
        <v>0.9</v>
      </c>
      <c r="Y2533" s="34">
        <v>0.93333333333333335</v>
      </c>
      <c r="Z2533" s="34">
        <v>0.93333333333333335</v>
      </c>
      <c r="AA2533" s="34">
        <v>0.93055555555555558</v>
      </c>
    </row>
    <row r="2534" spans="1:27" ht="15.75" customHeight="1" x14ac:dyDescent="0.25">
      <c r="A2534" s="34">
        <v>53070060</v>
      </c>
      <c r="B2534" s="34">
        <v>403.92307692307691</v>
      </c>
      <c r="C2534" s="34">
        <v>305.73076923076923</v>
      </c>
      <c r="D2534" s="34">
        <v>381.61538461538464</v>
      </c>
      <c r="E2534" s="34">
        <v>407.88461538461536</v>
      </c>
      <c r="F2534" s="34">
        <v>345.62962962962962</v>
      </c>
      <c r="G2534" s="34">
        <v>232.84</v>
      </c>
      <c r="H2534" s="34">
        <v>181.84400000000002</v>
      </c>
      <c r="I2534" s="34">
        <v>191.69230769230768</v>
      </c>
      <c r="J2534" s="34">
        <v>272.52173913043481</v>
      </c>
      <c r="K2534" s="34">
        <v>515.5454545454545</v>
      </c>
      <c r="L2534" s="34">
        <v>565.09090909090912</v>
      </c>
      <c r="M2534" s="34">
        <v>459.92</v>
      </c>
      <c r="N2534" s="34">
        <v>299</v>
      </c>
      <c r="O2534" s="34">
        <v>0.8666666666666667</v>
      </c>
      <c r="P2534" s="34">
        <v>0.8666666666666667</v>
      </c>
      <c r="Q2534" s="34">
        <v>0.8666666666666667</v>
      </c>
      <c r="R2534" s="34">
        <v>0.8666666666666667</v>
      </c>
      <c r="S2534" s="34">
        <v>0.9</v>
      </c>
      <c r="T2534" s="34">
        <v>0.83333333333333337</v>
      </c>
      <c r="U2534" s="34">
        <v>0.83333333333333337</v>
      </c>
      <c r="V2534" s="34">
        <v>0.8666666666666667</v>
      </c>
      <c r="W2534" s="34">
        <v>0.76666666666666672</v>
      </c>
      <c r="X2534" s="34">
        <v>0.73333333333333328</v>
      </c>
      <c r="Y2534" s="34">
        <v>0.73333333333333328</v>
      </c>
      <c r="Z2534" s="34">
        <v>0.83333333333333337</v>
      </c>
      <c r="AA2534" s="34">
        <v>0.8305555555555556</v>
      </c>
    </row>
    <row r="2535" spans="1:27" ht="15.75" customHeight="1" x14ac:dyDescent="0.25">
      <c r="A2535" s="34">
        <v>53070080</v>
      </c>
      <c r="B2535" s="34">
        <v>633.33333333333337</v>
      </c>
      <c r="C2535" s="34">
        <v>493.47500000000002</v>
      </c>
      <c r="D2535" s="34">
        <v>558.69545454545448</v>
      </c>
      <c r="E2535" s="34">
        <v>520.03043478260861</v>
      </c>
      <c r="F2535" s="34">
        <v>493.48095238095237</v>
      </c>
      <c r="G2535" s="34">
        <v>279.4238095238095</v>
      </c>
      <c r="H2535" s="34">
        <v>197.93636363636367</v>
      </c>
      <c r="I2535" s="34">
        <v>180.74545454545455</v>
      </c>
      <c r="J2535" s="34">
        <v>340.94761904761907</v>
      </c>
      <c r="K2535" s="34">
        <v>609.93684210526317</v>
      </c>
      <c r="L2535" s="34">
        <v>719.23</v>
      </c>
      <c r="M2535" s="34">
        <v>711</v>
      </c>
      <c r="N2535" s="34">
        <v>252</v>
      </c>
      <c r="O2535" s="34">
        <v>0.7</v>
      </c>
      <c r="P2535" s="34">
        <v>0.66666666666666663</v>
      </c>
      <c r="Q2535" s="34">
        <v>0.73333333333333328</v>
      </c>
      <c r="R2535" s="34">
        <v>0.76666666666666672</v>
      </c>
      <c r="S2535" s="34">
        <v>0.7</v>
      </c>
      <c r="T2535" s="34">
        <v>0.7</v>
      </c>
      <c r="U2535" s="34">
        <v>0.73333333333333328</v>
      </c>
      <c r="V2535" s="34">
        <v>0.73333333333333328</v>
      </c>
      <c r="W2535" s="34">
        <v>0.7</v>
      </c>
      <c r="X2535" s="34">
        <v>0.6333333333333333</v>
      </c>
      <c r="Y2535" s="34">
        <v>0.66666666666666663</v>
      </c>
      <c r="Z2535" s="34">
        <v>0.66666666666666663</v>
      </c>
      <c r="AA2535" s="34">
        <v>0.7</v>
      </c>
    </row>
    <row r="2536" spans="1:27" ht="15.75" customHeight="1" x14ac:dyDescent="0.25">
      <c r="A2536" s="34">
        <v>53070090</v>
      </c>
      <c r="B2536" s="34">
        <v>353.28620689655168</v>
      </c>
      <c r="C2536" s="34">
        <v>305.96785714285716</v>
      </c>
      <c r="D2536" s="34">
        <v>337.6444444444445</v>
      </c>
      <c r="E2536" s="34">
        <v>407.62857142857138</v>
      </c>
      <c r="F2536" s="34">
        <v>365.58928571428572</v>
      </c>
      <c r="G2536" s="34">
        <v>257.237037037037</v>
      </c>
      <c r="H2536" s="34">
        <v>170.39285714285714</v>
      </c>
      <c r="I2536" s="34">
        <v>179.62857142857143</v>
      </c>
      <c r="J2536" s="34">
        <v>285.21923076923076</v>
      </c>
      <c r="K2536" s="34">
        <v>479.03928571428571</v>
      </c>
      <c r="L2536" s="34">
        <v>508.01428571428579</v>
      </c>
      <c r="M2536" s="34">
        <v>420.63703703703709</v>
      </c>
      <c r="N2536" s="34">
        <v>332</v>
      </c>
      <c r="O2536" s="34">
        <v>0.96666666666666667</v>
      </c>
      <c r="P2536" s="34">
        <v>0.93333333333333335</v>
      </c>
      <c r="Q2536" s="34">
        <v>0.9</v>
      </c>
      <c r="R2536" s="34">
        <v>0.93333333333333335</v>
      </c>
      <c r="S2536" s="34">
        <v>0.93333333333333335</v>
      </c>
      <c r="T2536" s="34">
        <v>0.9</v>
      </c>
      <c r="U2536" s="34">
        <v>0.93333333333333335</v>
      </c>
      <c r="V2536" s="34">
        <v>0.93333333333333335</v>
      </c>
      <c r="W2536" s="34">
        <v>0.8666666666666667</v>
      </c>
      <c r="X2536" s="34">
        <v>0.93333333333333335</v>
      </c>
      <c r="Y2536" s="34">
        <v>0.93333333333333335</v>
      </c>
      <c r="Z2536" s="34">
        <v>0.9</v>
      </c>
      <c r="AA2536" s="34">
        <v>0.92222222222222228</v>
      </c>
    </row>
    <row r="2537" spans="1:27" ht="15.75" customHeight="1" x14ac:dyDescent="0.25">
      <c r="A2537" s="34">
        <v>53080010</v>
      </c>
      <c r="B2537" s="34">
        <v>987.19230769230774</v>
      </c>
      <c r="C2537" s="34">
        <v>772.28</v>
      </c>
      <c r="D2537" s="34">
        <v>949.3384615384615</v>
      </c>
      <c r="E2537" s="34">
        <v>1063.8800000000001</v>
      </c>
      <c r="F2537" s="34">
        <v>1239.3461538461538</v>
      </c>
      <c r="G2537" s="34">
        <v>1170.5384615384614</v>
      </c>
      <c r="H2537" s="34">
        <v>1202.5384615384614</v>
      </c>
      <c r="I2537" s="34">
        <v>1209.9961538461539</v>
      </c>
      <c r="J2537" s="34">
        <v>1195.9230769230769</v>
      </c>
      <c r="K2537" s="34">
        <v>1376.5416666666667</v>
      </c>
      <c r="L2537" s="34">
        <v>1218.1400000000001</v>
      </c>
      <c r="M2537" s="34">
        <v>1176.8153846153846</v>
      </c>
      <c r="N2537" s="34">
        <v>307</v>
      </c>
      <c r="O2537" s="34">
        <v>0.8666666666666667</v>
      </c>
      <c r="P2537" s="34">
        <v>0.83333333333333337</v>
      </c>
      <c r="Q2537" s="34">
        <v>0.8666666666666667</v>
      </c>
      <c r="R2537" s="34">
        <v>0.83333333333333337</v>
      </c>
      <c r="S2537" s="34">
        <v>0.8666666666666667</v>
      </c>
      <c r="T2537" s="34">
        <v>0.8666666666666667</v>
      </c>
      <c r="U2537" s="34">
        <v>0.8666666666666667</v>
      </c>
      <c r="V2537" s="34">
        <v>0.8666666666666667</v>
      </c>
      <c r="W2537" s="34">
        <v>0.8666666666666667</v>
      </c>
      <c r="X2537" s="34">
        <v>0.8</v>
      </c>
      <c r="Y2537" s="34">
        <v>0.83333333333333337</v>
      </c>
      <c r="Z2537" s="34">
        <v>0.8666666666666667</v>
      </c>
      <c r="AA2537" s="34">
        <v>0.85277777777777775</v>
      </c>
    </row>
    <row r="2538" spans="1:27" ht="15.75" customHeight="1" x14ac:dyDescent="0.25">
      <c r="A2538" s="34">
        <v>53080020</v>
      </c>
      <c r="B2538" s="34">
        <v>873.31785714285718</v>
      </c>
      <c r="C2538" s="34">
        <v>712.16</v>
      </c>
      <c r="D2538" s="34">
        <v>792.2071428571428</v>
      </c>
      <c r="E2538" s="34">
        <v>1082.391304347826</v>
      </c>
      <c r="F2538" s="34">
        <v>1049.375</v>
      </c>
      <c r="G2538" s="34">
        <v>892.03750000000002</v>
      </c>
      <c r="H2538" s="34">
        <v>956.07142857142856</v>
      </c>
      <c r="I2538" s="34">
        <v>897</v>
      </c>
      <c r="J2538" s="34">
        <v>1167.4583333333333</v>
      </c>
      <c r="K2538" s="34">
        <v>1199.9230769230769</v>
      </c>
      <c r="L2538" s="34">
        <v>1132.0740740740741</v>
      </c>
      <c r="M2538" s="34">
        <v>1104.6428571428571</v>
      </c>
      <c r="N2538" s="34">
        <v>310</v>
      </c>
      <c r="O2538" s="34">
        <v>0.93333333333333335</v>
      </c>
      <c r="P2538" s="34">
        <v>0.83333333333333337</v>
      </c>
      <c r="Q2538" s="34">
        <v>0.93333333333333335</v>
      </c>
      <c r="R2538" s="34">
        <v>0.76666666666666672</v>
      </c>
      <c r="S2538" s="34">
        <v>0.8</v>
      </c>
      <c r="T2538" s="34">
        <v>0.8</v>
      </c>
      <c r="U2538" s="34">
        <v>0.93333333333333335</v>
      </c>
      <c r="V2538" s="34">
        <v>0.83333333333333337</v>
      </c>
      <c r="W2538" s="34">
        <v>0.8</v>
      </c>
      <c r="X2538" s="34">
        <v>0.8666666666666667</v>
      </c>
      <c r="Y2538" s="34">
        <v>0.9</v>
      </c>
      <c r="Z2538" s="34">
        <v>0.93333333333333335</v>
      </c>
      <c r="AA2538" s="34">
        <v>0.86111111111111116</v>
      </c>
    </row>
    <row r="2539" spans="1:27" ht="15.75" customHeight="1" x14ac:dyDescent="0.25">
      <c r="A2539" s="34">
        <v>53090030</v>
      </c>
      <c r="B2539" s="34">
        <v>410.57142857142856</v>
      </c>
      <c r="C2539" s="34">
        <v>330.2962962962963</v>
      </c>
      <c r="D2539" s="34">
        <v>341</v>
      </c>
      <c r="E2539" s="34">
        <v>506.96428571428572</v>
      </c>
      <c r="F2539" s="34">
        <v>804.54074074074072</v>
      </c>
      <c r="G2539" s="34">
        <v>585.51851851851848</v>
      </c>
      <c r="H2539" s="34">
        <v>572.76428571428573</v>
      </c>
      <c r="I2539" s="34">
        <v>707.60769230769233</v>
      </c>
      <c r="J2539" s="34">
        <v>781.34800000000007</v>
      </c>
      <c r="K2539" s="34">
        <v>955.19230769230774</v>
      </c>
      <c r="L2539" s="34">
        <v>839.22222222222217</v>
      </c>
      <c r="M2539" s="34">
        <v>637.30769230769226</v>
      </c>
      <c r="N2539" s="34">
        <v>322</v>
      </c>
      <c r="O2539" s="34">
        <v>0.93333333333333335</v>
      </c>
      <c r="P2539" s="34">
        <v>0.9</v>
      </c>
      <c r="Q2539" s="34">
        <v>0.9</v>
      </c>
      <c r="R2539" s="34">
        <v>0.93333333333333335</v>
      </c>
      <c r="S2539" s="34">
        <v>0.9</v>
      </c>
      <c r="T2539" s="34">
        <v>0.9</v>
      </c>
      <c r="U2539" s="34">
        <v>0.93333333333333335</v>
      </c>
      <c r="V2539" s="34">
        <v>0.8666666666666667</v>
      </c>
      <c r="W2539" s="34">
        <v>0.83333333333333337</v>
      </c>
      <c r="X2539" s="34">
        <v>0.8666666666666667</v>
      </c>
      <c r="Y2539" s="34">
        <v>0.9</v>
      </c>
      <c r="Z2539" s="34">
        <v>0.8666666666666667</v>
      </c>
      <c r="AA2539" s="34">
        <v>0.89444444444444449</v>
      </c>
    </row>
    <row r="2540" spans="1:27" ht="15.75" customHeight="1" x14ac:dyDescent="0.25">
      <c r="A2540" s="34">
        <v>53090040</v>
      </c>
      <c r="B2540" s="34">
        <v>425.33333333333331</v>
      </c>
      <c r="C2540" s="34">
        <v>388.23333333333335</v>
      </c>
      <c r="D2540" s="34">
        <v>485.06666666666666</v>
      </c>
      <c r="E2540" s="34">
        <v>738.8</v>
      </c>
      <c r="F2540" s="34">
        <v>833.25357142857138</v>
      </c>
      <c r="G2540" s="34">
        <v>713.32142857142856</v>
      </c>
      <c r="H2540" s="34">
        <v>786.06896551724139</v>
      </c>
      <c r="I2540" s="34">
        <v>836</v>
      </c>
      <c r="J2540" s="34">
        <v>976.08275862068967</v>
      </c>
      <c r="K2540" s="34">
        <v>1038.7931034482758</v>
      </c>
      <c r="L2540" s="34">
        <v>925.44827586206895</v>
      </c>
      <c r="M2540" s="34">
        <v>642.10344827586209</v>
      </c>
      <c r="N2540" s="34">
        <v>350</v>
      </c>
      <c r="O2540" s="34">
        <v>1</v>
      </c>
      <c r="P2540" s="34">
        <v>1</v>
      </c>
      <c r="Q2540" s="34">
        <v>1</v>
      </c>
      <c r="R2540" s="34">
        <v>1</v>
      </c>
      <c r="S2540" s="34">
        <v>0.93333333333333335</v>
      </c>
      <c r="T2540" s="34">
        <v>0.93333333333333335</v>
      </c>
      <c r="U2540" s="34">
        <v>0.96666666666666667</v>
      </c>
      <c r="V2540" s="34">
        <v>0.96666666666666667</v>
      </c>
      <c r="W2540" s="34">
        <v>0.96666666666666667</v>
      </c>
      <c r="X2540" s="34">
        <v>0.96666666666666667</v>
      </c>
      <c r="Y2540" s="34">
        <v>0.96666666666666667</v>
      </c>
      <c r="Z2540" s="34">
        <v>0.96666666666666667</v>
      </c>
      <c r="AA2540" s="34">
        <v>0.97222222222222221</v>
      </c>
    </row>
    <row r="2541" spans="1:27" ht="15.75" customHeight="1" x14ac:dyDescent="0.25">
      <c r="A2541" s="34">
        <v>53100040</v>
      </c>
      <c r="B2541" s="34">
        <v>81.466666666666669</v>
      </c>
      <c r="C2541" s="34">
        <v>75.275862068965523</v>
      </c>
      <c r="D2541" s="34">
        <v>96.4</v>
      </c>
      <c r="E2541" s="34">
        <v>145.44827586206895</v>
      </c>
      <c r="F2541" s="34">
        <v>141.86206896551724</v>
      </c>
      <c r="G2541" s="34">
        <v>78.055172413793102</v>
      </c>
      <c r="H2541" s="34">
        <v>58.607142857142854</v>
      </c>
      <c r="I2541" s="34">
        <v>51.633333333333333</v>
      </c>
      <c r="J2541" s="34">
        <v>83.553571428571431</v>
      </c>
      <c r="K2541" s="34">
        <v>146.34642857142856</v>
      </c>
      <c r="L2541" s="34">
        <v>144.92307692307693</v>
      </c>
      <c r="M2541" s="34">
        <v>103.46666666666667</v>
      </c>
      <c r="N2541" s="34">
        <v>346</v>
      </c>
      <c r="O2541" s="34">
        <v>1</v>
      </c>
      <c r="P2541" s="34">
        <v>0.96666666666666667</v>
      </c>
      <c r="Q2541" s="34">
        <v>1</v>
      </c>
      <c r="R2541" s="34">
        <v>0.96666666666666667</v>
      </c>
      <c r="S2541" s="34">
        <v>0.96666666666666667</v>
      </c>
      <c r="T2541" s="34">
        <v>0.96666666666666667</v>
      </c>
      <c r="U2541" s="34">
        <v>0.93333333333333335</v>
      </c>
      <c r="V2541" s="34">
        <v>1</v>
      </c>
      <c r="W2541" s="34">
        <v>0.93333333333333335</v>
      </c>
      <c r="X2541" s="34">
        <v>0.93333333333333335</v>
      </c>
      <c r="Y2541" s="34">
        <v>0.8666666666666667</v>
      </c>
      <c r="Z2541" s="34">
        <v>1</v>
      </c>
      <c r="AA2541" s="34">
        <v>0.96111111111111114</v>
      </c>
    </row>
    <row r="2542" spans="1:27" ht="15.75" customHeight="1" x14ac:dyDescent="0.25">
      <c r="A2542" s="34">
        <v>53100050</v>
      </c>
      <c r="B2542" s="34">
        <v>245.8</v>
      </c>
      <c r="C2542" s="34">
        <v>65</v>
      </c>
      <c r="D2542" s="34">
        <v>316</v>
      </c>
      <c r="E2542" s="34">
        <v>307</v>
      </c>
      <c r="F2542" s="34">
        <v>259</v>
      </c>
      <c r="G2542" s="34">
        <v>188</v>
      </c>
      <c r="H2542" s="34" t="s">
        <v>1930</v>
      </c>
      <c r="I2542" s="34">
        <v>100.1</v>
      </c>
      <c r="J2542" s="34">
        <v>177.1</v>
      </c>
      <c r="K2542" s="34">
        <v>237.9</v>
      </c>
      <c r="L2542" s="34">
        <v>349.65</v>
      </c>
      <c r="M2542" s="34">
        <v>86</v>
      </c>
      <c r="N2542" s="34">
        <v>18</v>
      </c>
      <c r="O2542" s="34">
        <v>3.3333333333333333E-2</v>
      </c>
      <c r="P2542" s="34">
        <v>3.3333333333333333E-2</v>
      </c>
      <c r="Q2542" s="34">
        <v>3.3333333333333333E-2</v>
      </c>
      <c r="R2542" s="34">
        <v>3.3333333333333333E-2</v>
      </c>
      <c r="S2542" s="34">
        <v>3.3333333333333333E-2</v>
      </c>
      <c r="T2542" s="34">
        <v>6.6666666666666666E-2</v>
      </c>
      <c r="U2542" s="34">
        <v>0</v>
      </c>
      <c r="V2542" s="34">
        <v>0.13333333333333333</v>
      </c>
      <c r="W2542" s="34">
        <v>6.6666666666666666E-2</v>
      </c>
      <c r="X2542" s="34">
        <v>6.6666666666666666E-2</v>
      </c>
      <c r="Y2542" s="34">
        <v>6.6666666666666666E-2</v>
      </c>
      <c r="Z2542" s="34">
        <v>3.3333333333333333E-2</v>
      </c>
      <c r="AA2542" s="34">
        <v>0.05</v>
      </c>
    </row>
    <row r="2543" spans="1:27" ht="15.75" customHeight="1" x14ac:dyDescent="0.25">
      <c r="A2543" s="34">
        <v>53110020</v>
      </c>
      <c r="B2543" s="34">
        <v>165.63636363636363</v>
      </c>
      <c r="C2543" s="34">
        <v>148.86363636363637</v>
      </c>
      <c r="D2543" s="34">
        <v>170.09090909090909</v>
      </c>
      <c r="E2543" s="34">
        <v>177.52380952380952</v>
      </c>
      <c r="F2543" s="34">
        <v>178.77272727272728</v>
      </c>
      <c r="G2543" s="34">
        <v>115.60869565217391</v>
      </c>
      <c r="H2543" s="34">
        <v>115.5</v>
      </c>
      <c r="I2543" s="34">
        <v>105.77272727272727</v>
      </c>
      <c r="J2543" s="34">
        <v>190.75</v>
      </c>
      <c r="K2543" s="34">
        <v>304.45500000000004</v>
      </c>
      <c r="L2543" s="34">
        <v>284.18095238095236</v>
      </c>
      <c r="M2543" s="34">
        <v>212</v>
      </c>
      <c r="N2543" s="34">
        <v>259</v>
      </c>
      <c r="O2543" s="34">
        <v>0.73333333333333328</v>
      </c>
      <c r="P2543" s="34">
        <v>0.73333333333333328</v>
      </c>
      <c r="Q2543" s="34">
        <v>0.73333333333333328</v>
      </c>
      <c r="R2543" s="34">
        <v>0.7</v>
      </c>
      <c r="S2543" s="34">
        <v>0.73333333333333328</v>
      </c>
      <c r="T2543" s="34">
        <v>0.76666666666666672</v>
      </c>
      <c r="U2543" s="34">
        <v>0.73333333333333328</v>
      </c>
      <c r="V2543" s="34">
        <v>0.73333333333333328</v>
      </c>
      <c r="W2543" s="34">
        <v>0.66666666666666663</v>
      </c>
      <c r="X2543" s="34">
        <v>0.66666666666666663</v>
      </c>
      <c r="Y2543" s="34">
        <v>0.7</v>
      </c>
      <c r="Z2543" s="34">
        <v>0.73333333333333328</v>
      </c>
      <c r="AA2543" s="34">
        <v>0.71944444444444444</v>
      </c>
    </row>
    <row r="2544" spans="1:27" ht="15.75" customHeight="1" x14ac:dyDescent="0.25">
      <c r="A2544" s="34">
        <v>53110030</v>
      </c>
      <c r="B2544" s="34">
        <v>66.58620689655173</v>
      </c>
      <c r="C2544" s="34">
        <v>42.592592592592595</v>
      </c>
      <c r="D2544" s="34">
        <v>68.63333333333334</v>
      </c>
      <c r="E2544" s="34">
        <v>133.58620689655172</v>
      </c>
      <c r="F2544" s="34">
        <v>141.92333333333332</v>
      </c>
      <c r="G2544" s="34">
        <v>91.714285714285708</v>
      </c>
      <c r="H2544" s="34">
        <v>70.379310344827587</v>
      </c>
      <c r="I2544" s="34">
        <v>57.907142857142858</v>
      </c>
      <c r="J2544" s="34">
        <v>79.142857142857139</v>
      </c>
      <c r="K2544" s="34">
        <v>110.51851851851852</v>
      </c>
      <c r="L2544" s="34">
        <v>131.56666666666666</v>
      </c>
      <c r="M2544" s="34">
        <v>80.689655172413794</v>
      </c>
      <c r="N2544" s="34">
        <v>344</v>
      </c>
      <c r="O2544" s="34">
        <v>0.96666666666666667</v>
      </c>
      <c r="P2544" s="34">
        <v>0.9</v>
      </c>
      <c r="Q2544" s="34">
        <v>1</v>
      </c>
      <c r="R2544" s="34">
        <v>0.96666666666666667</v>
      </c>
      <c r="S2544" s="34">
        <v>1</v>
      </c>
      <c r="T2544" s="34">
        <v>0.93333333333333335</v>
      </c>
      <c r="U2544" s="34">
        <v>0.96666666666666667</v>
      </c>
      <c r="V2544" s="34">
        <v>0.93333333333333335</v>
      </c>
      <c r="W2544" s="34">
        <v>0.93333333333333335</v>
      </c>
      <c r="X2544" s="34">
        <v>0.9</v>
      </c>
      <c r="Y2544" s="34">
        <v>1</v>
      </c>
      <c r="Z2544" s="34">
        <v>0.96666666666666667</v>
      </c>
      <c r="AA2544" s="34">
        <v>0.9555555555555556</v>
      </c>
    </row>
    <row r="2545" spans="1:27" ht="15.75" customHeight="1" x14ac:dyDescent="0.25">
      <c r="A2545" s="34">
        <v>53110040</v>
      </c>
      <c r="B2545" s="34">
        <v>51.012</v>
      </c>
      <c r="C2545" s="34">
        <v>47.548000000000009</v>
      </c>
      <c r="D2545" s="34">
        <v>92.453846153846158</v>
      </c>
      <c r="E2545" s="34">
        <v>135.55600000000001</v>
      </c>
      <c r="F2545" s="34">
        <v>97.56538461538463</v>
      </c>
      <c r="G2545" s="34">
        <v>60.591666666666661</v>
      </c>
      <c r="H2545" s="34">
        <v>45.303846153846159</v>
      </c>
      <c r="I2545" s="34">
        <v>40.061538461538461</v>
      </c>
      <c r="J2545" s="34">
        <v>69.900000000000006</v>
      </c>
      <c r="K2545" s="34">
        <v>134.85652173913041</v>
      </c>
      <c r="L2545" s="34">
        <v>113.81249999999999</v>
      </c>
      <c r="M2545" s="34">
        <v>66.30869565217391</v>
      </c>
      <c r="N2545" s="34">
        <v>298</v>
      </c>
      <c r="O2545" s="34">
        <v>0.83333333333333337</v>
      </c>
      <c r="P2545" s="34">
        <v>0.83333333333333337</v>
      </c>
      <c r="Q2545" s="34">
        <v>0.8666666666666667</v>
      </c>
      <c r="R2545" s="34">
        <v>0.83333333333333337</v>
      </c>
      <c r="S2545" s="34">
        <v>0.8666666666666667</v>
      </c>
      <c r="T2545" s="34">
        <v>0.8</v>
      </c>
      <c r="U2545" s="34">
        <v>0.8666666666666667</v>
      </c>
      <c r="V2545" s="34">
        <v>0.8666666666666667</v>
      </c>
      <c r="W2545" s="34">
        <v>0.83333333333333337</v>
      </c>
      <c r="X2545" s="34">
        <v>0.76666666666666672</v>
      </c>
      <c r="Y2545" s="34">
        <v>0.8</v>
      </c>
      <c r="Z2545" s="34">
        <v>0.76666666666666672</v>
      </c>
      <c r="AA2545" s="34">
        <v>0.82777777777777772</v>
      </c>
    </row>
    <row r="2546" spans="1:27" ht="15.75" customHeight="1" x14ac:dyDescent="0.25">
      <c r="A2546" s="34">
        <v>53110100</v>
      </c>
      <c r="B2546" s="34">
        <v>62.448275862068968</v>
      </c>
      <c r="C2546" s="34">
        <v>73.111111111111114</v>
      </c>
      <c r="D2546" s="34">
        <v>103.53846153846153</v>
      </c>
      <c r="E2546" s="34">
        <v>171.63703703703703</v>
      </c>
      <c r="F2546" s="34">
        <v>155.07407407407408</v>
      </c>
      <c r="G2546" s="34">
        <v>76.545454545454547</v>
      </c>
      <c r="H2546" s="34">
        <v>59.28</v>
      </c>
      <c r="I2546" s="34">
        <v>55.037037037037038</v>
      </c>
      <c r="J2546" s="34">
        <v>90.416666666666671</v>
      </c>
      <c r="K2546" s="34">
        <v>146.84</v>
      </c>
      <c r="L2546" s="34">
        <v>145.35384615384615</v>
      </c>
      <c r="M2546" s="34">
        <v>83.730769230769226</v>
      </c>
      <c r="N2546" s="34">
        <v>311</v>
      </c>
      <c r="O2546" s="34">
        <v>0.96666666666666667</v>
      </c>
      <c r="P2546" s="34">
        <v>0.9</v>
      </c>
      <c r="Q2546" s="34">
        <v>0.8666666666666667</v>
      </c>
      <c r="R2546" s="34">
        <v>0.9</v>
      </c>
      <c r="S2546" s="34">
        <v>0.9</v>
      </c>
      <c r="T2546" s="34">
        <v>0.73333333333333328</v>
      </c>
      <c r="U2546" s="34">
        <v>0.83333333333333337</v>
      </c>
      <c r="V2546" s="34">
        <v>0.9</v>
      </c>
      <c r="W2546" s="34">
        <v>0.8</v>
      </c>
      <c r="X2546" s="34">
        <v>0.83333333333333337</v>
      </c>
      <c r="Y2546" s="34">
        <v>0.8666666666666667</v>
      </c>
      <c r="Z2546" s="34">
        <v>0.8666666666666667</v>
      </c>
      <c r="AA2546" s="34">
        <v>0.86388888888888893</v>
      </c>
    </row>
    <row r="2547" spans="1:27" ht="15.75" customHeight="1" x14ac:dyDescent="0.25">
      <c r="A2547" s="34">
        <v>53110130</v>
      </c>
      <c r="B2547" s="34">
        <v>37.987499999999997</v>
      </c>
      <c r="C2547" s="34">
        <v>22.406666666666673</v>
      </c>
      <c r="D2547" s="34">
        <v>56.813333333333325</v>
      </c>
      <c r="E2547" s="34">
        <v>112.37999999999998</v>
      </c>
      <c r="F2547" s="34">
        <v>88.02500000000002</v>
      </c>
      <c r="G2547" s="34">
        <v>44.256250000000009</v>
      </c>
      <c r="H2547" s="34">
        <v>33.15625</v>
      </c>
      <c r="I2547" s="34">
        <v>42.85625000000001</v>
      </c>
      <c r="J2547" s="34">
        <v>45.275000000000006</v>
      </c>
      <c r="K2547" s="34">
        <v>99.106250000000003</v>
      </c>
      <c r="L2547" s="34">
        <v>82.759999999999991</v>
      </c>
      <c r="M2547" s="34">
        <v>42.62</v>
      </c>
      <c r="N2547" s="34">
        <v>187</v>
      </c>
      <c r="O2547" s="34">
        <v>0.53333333333333333</v>
      </c>
      <c r="P2547" s="34">
        <v>0.5</v>
      </c>
      <c r="Q2547" s="34">
        <v>0.5</v>
      </c>
      <c r="R2547" s="34">
        <v>0.5</v>
      </c>
      <c r="S2547" s="34">
        <v>0.53333333333333333</v>
      </c>
      <c r="T2547" s="34">
        <v>0.53333333333333333</v>
      </c>
      <c r="U2547" s="34">
        <v>0.53333333333333333</v>
      </c>
      <c r="V2547" s="34">
        <v>0.53333333333333333</v>
      </c>
      <c r="W2547" s="34">
        <v>0.53333333333333333</v>
      </c>
      <c r="X2547" s="34">
        <v>0.53333333333333333</v>
      </c>
      <c r="Y2547" s="34">
        <v>0.5</v>
      </c>
      <c r="Z2547" s="34">
        <v>0.5</v>
      </c>
      <c r="AA2547" s="34">
        <v>0.51944444444444449</v>
      </c>
    </row>
    <row r="2548" spans="1:27" ht="15.75" customHeight="1" x14ac:dyDescent="0.25">
      <c r="A2548" s="34">
        <v>53115010</v>
      </c>
      <c r="B2548" s="34">
        <v>375.33214285714286</v>
      </c>
      <c r="C2548" s="34">
        <v>278.64074074074074</v>
      </c>
      <c r="D2548" s="34">
        <v>413.37777777777779</v>
      </c>
      <c r="E2548" s="34">
        <v>527.40357142857135</v>
      </c>
      <c r="F2548" s="34">
        <v>609.08148148148155</v>
      </c>
      <c r="G2548" s="34">
        <v>556.37692307692305</v>
      </c>
      <c r="H2548" s="34">
        <v>568.26428571428573</v>
      </c>
      <c r="I2548" s="34">
        <v>706.20344827586212</v>
      </c>
      <c r="J2548" s="34">
        <v>772.73928571428587</v>
      </c>
      <c r="K2548" s="34">
        <v>825.23571428571438</v>
      </c>
      <c r="L2548" s="34">
        <v>732.4785714285714</v>
      </c>
      <c r="M2548" s="34">
        <v>634.51999999999987</v>
      </c>
      <c r="N2548" s="34">
        <v>329</v>
      </c>
      <c r="O2548" s="34">
        <v>0.93333333333333335</v>
      </c>
      <c r="P2548" s="34">
        <v>0.9</v>
      </c>
      <c r="Q2548" s="34">
        <v>0.9</v>
      </c>
      <c r="R2548" s="34">
        <v>0.93333333333333335</v>
      </c>
      <c r="S2548" s="34">
        <v>0.9</v>
      </c>
      <c r="T2548" s="34">
        <v>0.8666666666666667</v>
      </c>
      <c r="U2548" s="34">
        <v>0.93333333333333335</v>
      </c>
      <c r="V2548" s="34">
        <v>0.96666666666666667</v>
      </c>
      <c r="W2548" s="34">
        <v>0.93333333333333335</v>
      </c>
      <c r="X2548" s="34">
        <v>0.93333333333333335</v>
      </c>
      <c r="Y2548" s="34">
        <v>0.93333333333333335</v>
      </c>
      <c r="Z2548" s="34">
        <v>0.83333333333333337</v>
      </c>
      <c r="AA2548" s="34">
        <v>0.91388888888888886</v>
      </c>
    </row>
    <row r="2549" spans="1:27" ht="15.75" customHeight="1" x14ac:dyDescent="0.25">
      <c r="A2549" s="34">
        <v>53115020</v>
      </c>
      <c r="B2549" s="34">
        <v>422.0545454545454</v>
      </c>
      <c r="C2549" s="34">
        <v>297.29999999999995</v>
      </c>
      <c r="D2549" s="34">
        <v>400.66999999999996</v>
      </c>
      <c r="E2549" s="34">
        <v>578.47777777777776</v>
      </c>
      <c r="F2549" s="34">
        <v>803.5625</v>
      </c>
      <c r="G2549" s="34">
        <v>594.16999999999985</v>
      </c>
      <c r="H2549" s="34">
        <v>689.4818181818182</v>
      </c>
      <c r="I2549" s="34">
        <v>848.28</v>
      </c>
      <c r="J2549" s="34">
        <v>922.37777777777774</v>
      </c>
      <c r="K2549" s="34">
        <v>825.35454545454547</v>
      </c>
      <c r="L2549" s="34">
        <v>807.09999999999991</v>
      </c>
      <c r="M2549" s="34">
        <v>706.28888888888878</v>
      </c>
      <c r="N2549" s="34">
        <v>118</v>
      </c>
      <c r="O2549" s="34">
        <v>0.36666666666666664</v>
      </c>
      <c r="P2549" s="34">
        <v>0.3</v>
      </c>
      <c r="Q2549" s="34">
        <v>0.33333333333333331</v>
      </c>
      <c r="R2549" s="34">
        <v>0.3</v>
      </c>
      <c r="S2549" s="34">
        <v>0.26666666666666666</v>
      </c>
      <c r="T2549" s="34">
        <v>0.33333333333333331</v>
      </c>
      <c r="U2549" s="34">
        <v>0.36666666666666664</v>
      </c>
      <c r="V2549" s="34">
        <v>0.33333333333333331</v>
      </c>
      <c r="W2549" s="34">
        <v>0.3</v>
      </c>
      <c r="X2549" s="34">
        <v>0.36666666666666664</v>
      </c>
      <c r="Y2549" s="34">
        <v>0.36666666666666664</v>
      </c>
      <c r="Z2549" s="34">
        <v>0.3</v>
      </c>
      <c r="AA2549" s="34">
        <v>0.32777777777777778</v>
      </c>
    </row>
    <row r="2550" spans="1:27" ht="15.75" customHeight="1" x14ac:dyDescent="0.25">
      <c r="A2550" s="34">
        <v>53115030</v>
      </c>
      <c r="B2550" s="34">
        <v>63.266666666666652</v>
      </c>
      <c r="C2550" s="34">
        <v>54.266666666666673</v>
      </c>
      <c r="D2550" s="34">
        <v>87.600000000000009</v>
      </c>
      <c r="E2550" s="34">
        <v>146.69999999999999</v>
      </c>
      <c r="F2550" s="34">
        <v>109.53333333333335</v>
      </c>
      <c r="G2550" s="34">
        <v>96.40000000000002</v>
      </c>
      <c r="H2550" s="34">
        <v>49.899999999999984</v>
      </c>
      <c r="I2550" s="34">
        <v>61.9</v>
      </c>
      <c r="J2550" s="34">
        <v>132.5</v>
      </c>
      <c r="K2550" s="34">
        <v>93.266666666666652</v>
      </c>
      <c r="L2550" s="34">
        <v>110.96666666666665</v>
      </c>
      <c r="M2550" s="34">
        <v>81.066666666666677</v>
      </c>
      <c r="N2550" s="34">
        <v>36</v>
      </c>
      <c r="O2550" s="34">
        <v>0.1</v>
      </c>
      <c r="P2550" s="34">
        <v>0.1</v>
      </c>
      <c r="Q2550" s="34">
        <v>0.1</v>
      </c>
      <c r="R2550" s="34">
        <v>0.1</v>
      </c>
      <c r="S2550" s="34">
        <v>0.1</v>
      </c>
      <c r="T2550" s="34">
        <v>0.1</v>
      </c>
      <c r="U2550" s="34">
        <v>0.1</v>
      </c>
      <c r="V2550" s="34">
        <v>0.1</v>
      </c>
      <c r="W2550" s="34">
        <v>0.1</v>
      </c>
      <c r="X2550" s="34">
        <v>0.1</v>
      </c>
      <c r="Y2550" s="34">
        <v>0.1</v>
      </c>
      <c r="Z2550" s="34">
        <v>0.1</v>
      </c>
      <c r="AA2550" s="34">
        <v>0.1</v>
      </c>
    </row>
    <row r="2551" spans="1:27" ht="15.75" customHeight="1" x14ac:dyDescent="0.25">
      <c r="A2551" s="34">
        <v>53115050</v>
      </c>
      <c r="B2551" s="34">
        <v>444.79999999999995</v>
      </c>
      <c r="C2551" s="34">
        <v>286.89999999999998</v>
      </c>
      <c r="D2551" s="34" t="s">
        <v>1930</v>
      </c>
      <c r="E2551" s="34" t="s">
        <v>1930</v>
      </c>
      <c r="F2551" s="34">
        <v>712.69999999999993</v>
      </c>
      <c r="G2551" s="34">
        <v>628.00000000000011</v>
      </c>
      <c r="H2551" s="34" t="s">
        <v>1930</v>
      </c>
      <c r="I2551" s="34" t="s">
        <v>1930</v>
      </c>
      <c r="J2551" s="34" t="s">
        <v>1930</v>
      </c>
      <c r="K2551" s="34" t="s">
        <v>1930</v>
      </c>
      <c r="L2551" s="34" t="s">
        <v>1930</v>
      </c>
      <c r="M2551" s="34" t="s">
        <v>1930</v>
      </c>
      <c r="N2551" s="34">
        <v>4</v>
      </c>
      <c r="O2551" s="34">
        <v>3.3333333333333333E-2</v>
      </c>
      <c r="P2551" s="34">
        <v>3.3333333333333333E-2</v>
      </c>
      <c r="Q2551" s="34">
        <v>0</v>
      </c>
      <c r="R2551" s="34">
        <v>0</v>
      </c>
      <c r="S2551" s="34">
        <v>3.3333333333333333E-2</v>
      </c>
      <c r="T2551" s="34">
        <v>3.3333333333333333E-2</v>
      </c>
      <c r="U2551" s="34">
        <v>0</v>
      </c>
      <c r="V2551" s="34">
        <v>0</v>
      </c>
      <c r="W2551" s="34">
        <v>0</v>
      </c>
      <c r="X2551" s="34">
        <v>0</v>
      </c>
      <c r="Y2551" s="34">
        <v>0</v>
      </c>
      <c r="Z2551" s="34">
        <v>0</v>
      </c>
      <c r="AA2551" s="34">
        <v>1.1111111111111112E-2</v>
      </c>
    </row>
    <row r="2552" spans="1:27" ht="15.75" customHeight="1" x14ac:dyDescent="0.25">
      <c r="A2552" s="34">
        <v>54010010</v>
      </c>
      <c r="B2552" s="34">
        <v>597.14814814814815</v>
      </c>
      <c r="C2552" s="34">
        <v>624.11111111111109</v>
      </c>
      <c r="D2552" s="34">
        <v>630.98148148148152</v>
      </c>
      <c r="E2552" s="34">
        <v>649.81481481481478</v>
      </c>
      <c r="F2552" s="34">
        <v>776.44074074074081</v>
      </c>
      <c r="G2552" s="34">
        <v>658</v>
      </c>
      <c r="H2552" s="34">
        <v>683.54285714285709</v>
      </c>
      <c r="I2552" s="34">
        <v>743.16428571428571</v>
      </c>
      <c r="J2552" s="34">
        <v>664.07142857142856</v>
      </c>
      <c r="K2552" s="34">
        <v>638.14285714285711</v>
      </c>
      <c r="L2552" s="34">
        <v>595.10714285714289</v>
      </c>
      <c r="M2552" s="34">
        <v>597.15185185185192</v>
      </c>
      <c r="N2552" s="34">
        <v>329</v>
      </c>
      <c r="O2552" s="34">
        <v>0.9</v>
      </c>
      <c r="P2552" s="34">
        <v>0.9</v>
      </c>
      <c r="Q2552" s="34">
        <v>0.9</v>
      </c>
      <c r="R2552" s="34">
        <v>0.9</v>
      </c>
      <c r="S2552" s="34">
        <v>0.9</v>
      </c>
      <c r="T2552" s="34">
        <v>0.9</v>
      </c>
      <c r="U2552" s="34">
        <v>0.93333333333333335</v>
      </c>
      <c r="V2552" s="34">
        <v>0.93333333333333335</v>
      </c>
      <c r="W2552" s="34">
        <v>0.93333333333333335</v>
      </c>
      <c r="X2552" s="34">
        <v>0.93333333333333335</v>
      </c>
      <c r="Y2552" s="34">
        <v>0.93333333333333335</v>
      </c>
      <c r="Z2552" s="34">
        <v>0.9</v>
      </c>
      <c r="AA2552" s="34">
        <v>0.91388888888888886</v>
      </c>
    </row>
    <row r="2553" spans="1:27" ht="15.75" customHeight="1" x14ac:dyDescent="0.25">
      <c r="A2553" s="34">
        <v>54010020</v>
      </c>
      <c r="B2553" s="34">
        <v>166.03571428571428</v>
      </c>
      <c r="C2553" s="34">
        <v>171.66666666666666</v>
      </c>
      <c r="D2553" s="34">
        <v>231.05555555555554</v>
      </c>
      <c r="E2553" s="34">
        <v>287.85185185185185</v>
      </c>
      <c r="F2553" s="34">
        <v>286.35714285714283</v>
      </c>
      <c r="G2553" s="34">
        <v>233</v>
      </c>
      <c r="H2553" s="34">
        <v>199.44444444444446</v>
      </c>
      <c r="I2553" s="34">
        <v>191.14814814814815</v>
      </c>
      <c r="J2553" s="34">
        <v>218.60714285714286</v>
      </c>
      <c r="K2553" s="34">
        <v>326.92</v>
      </c>
      <c r="L2553" s="34">
        <v>355.53846153846155</v>
      </c>
      <c r="M2553" s="34">
        <v>209.81481481481481</v>
      </c>
      <c r="N2553" s="34">
        <v>324</v>
      </c>
      <c r="O2553" s="34">
        <v>0.93333333333333335</v>
      </c>
      <c r="P2553" s="34">
        <v>0.9</v>
      </c>
      <c r="Q2553" s="34">
        <v>0.9</v>
      </c>
      <c r="R2553" s="34">
        <v>0.9</v>
      </c>
      <c r="S2553" s="34">
        <v>0.93333333333333335</v>
      </c>
      <c r="T2553" s="34">
        <v>0.9</v>
      </c>
      <c r="U2553" s="34">
        <v>0.9</v>
      </c>
      <c r="V2553" s="34">
        <v>0.9</v>
      </c>
      <c r="W2553" s="34">
        <v>0.93333333333333335</v>
      </c>
      <c r="X2553" s="34">
        <v>0.83333333333333337</v>
      </c>
      <c r="Y2553" s="34">
        <v>0.8666666666666667</v>
      </c>
      <c r="Z2553" s="34">
        <v>0.9</v>
      </c>
      <c r="AA2553" s="34">
        <v>0.9</v>
      </c>
    </row>
    <row r="2554" spans="1:27" ht="15.75" customHeight="1" x14ac:dyDescent="0.25">
      <c r="A2554" s="34">
        <v>54010030</v>
      </c>
      <c r="B2554" s="34">
        <v>434.33333333333331</v>
      </c>
      <c r="C2554" s="34">
        <v>374</v>
      </c>
      <c r="D2554" s="34">
        <v>293.48</v>
      </c>
      <c r="E2554" s="34">
        <v>588.6</v>
      </c>
      <c r="F2554" s="34">
        <v>496.76000000000005</v>
      </c>
      <c r="G2554" s="34">
        <v>471.2</v>
      </c>
      <c r="H2554" s="34">
        <v>489.9</v>
      </c>
      <c r="I2554" s="34">
        <v>377</v>
      </c>
      <c r="J2554" s="34">
        <v>563.6</v>
      </c>
      <c r="K2554" s="34">
        <v>745</v>
      </c>
      <c r="L2554" s="34">
        <v>848.2</v>
      </c>
      <c r="M2554" s="34">
        <v>565.08000000000004</v>
      </c>
      <c r="N2554" s="34">
        <v>61</v>
      </c>
      <c r="O2554" s="34">
        <v>0.2</v>
      </c>
      <c r="P2554" s="34">
        <v>0.16666666666666666</v>
      </c>
      <c r="Q2554" s="34">
        <v>0.16666666666666666</v>
      </c>
      <c r="R2554" s="34">
        <v>0.16666666666666666</v>
      </c>
      <c r="S2554" s="34">
        <v>0.16666666666666666</v>
      </c>
      <c r="T2554" s="34">
        <v>0.16666666666666666</v>
      </c>
      <c r="U2554" s="34">
        <v>0.16666666666666666</v>
      </c>
      <c r="V2554" s="34">
        <v>0.16666666666666666</v>
      </c>
      <c r="W2554" s="34">
        <v>0.16666666666666666</v>
      </c>
      <c r="X2554" s="34">
        <v>0.16666666666666666</v>
      </c>
      <c r="Y2554" s="34">
        <v>0.16666666666666666</v>
      </c>
      <c r="Z2554" s="34">
        <v>0.16666666666666666</v>
      </c>
      <c r="AA2554" s="34">
        <v>0.16944444444444445</v>
      </c>
    </row>
    <row r="2555" spans="1:27" ht="15.75" customHeight="1" x14ac:dyDescent="0.25">
      <c r="A2555" s="34">
        <v>54010040</v>
      </c>
      <c r="B2555" s="34">
        <v>247.5</v>
      </c>
      <c r="C2555" s="34">
        <v>130</v>
      </c>
      <c r="D2555" s="34">
        <v>216.25</v>
      </c>
      <c r="E2555" s="34">
        <v>277.5</v>
      </c>
      <c r="F2555" s="34">
        <v>429</v>
      </c>
      <c r="G2555" s="34">
        <v>282</v>
      </c>
      <c r="H2555" s="34">
        <v>197.5</v>
      </c>
      <c r="I2555" s="34">
        <v>147.5</v>
      </c>
      <c r="J2555" s="34">
        <v>475</v>
      </c>
      <c r="K2555" s="34">
        <v>465</v>
      </c>
      <c r="L2555" s="34">
        <v>475.33333333333331</v>
      </c>
      <c r="M2555" s="34">
        <v>308</v>
      </c>
      <c r="N2555" s="34">
        <v>33</v>
      </c>
      <c r="O2555" s="34">
        <v>0.13333333333333333</v>
      </c>
      <c r="P2555" s="34">
        <v>0.13333333333333333</v>
      </c>
      <c r="Q2555" s="34">
        <v>0.13333333333333333</v>
      </c>
      <c r="R2555" s="34">
        <v>0.13333333333333333</v>
      </c>
      <c r="S2555" s="34">
        <v>0.1</v>
      </c>
      <c r="T2555" s="34">
        <v>3.3333333333333333E-2</v>
      </c>
      <c r="U2555" s="34">
        <v>6.6666666666666666E-2</v>
      </c>
      <c r="V2555" s="34">
        <v>6.6666666666666666E-2</v>
      </c>
      <c r="W2555" s="34">
        <v>3.3333333333333333E-2</v>
      </c>
      <c r="X2555" s="34">
        <v>6.6666666666666666E-2</v>
      </c>
      <c r="Y2555" s="34">
        <v>0.1</v>
      </c>
      <c r="Z2555" s="34">
        <v>0.1</v>
      </c>
      <c r="AA2555" s="34">
        <v>9.166666666666666E-2</v>
      </c>
    </row>
    <row r="2556" spans="1:27" ht="15.75" customHeight="1" x14ac:dyDescent="0.25">
      <c r="A2556" s="34">
        <v>54010050</v>
      </c>
      <c r="B2556" s="34">
        <v>664</v>
      </c>
      <c r="C2556" s="34">
        <v>449.4</v>
      </c>
      <c r="D2556" s="34">
        <v>691.75</v>
      </c>
      <c r="E2556" s="34">
        <v>570.25</v>
      </c>
      <c r="F2556" s="34">
        <v>722.25</v>
      </c>
      <c r="G2556" s="34">
        <v>530.5</v>
      </c>
      <c r="H2556" s="34">
        <v>465</v>
      </c>
      <c r="I2556" s="34">
        <v>454.2</v>
      </c>
      <c r="J2556" s="34">
        <v>601.20000000000005</v>
      </c>
      <c r="K2556" s="34">
        <v>650.20000000000005</v>
      </c>
      <c r="L2556" s="34">
        <v>835.6</v>
      </c>
      <c r="M2556" s="34">
        <v>907.6</v>
      </c>
      <c r="N2556" s="34">
        <v>56</v>
      </c>
      <c r="O2556" s="34">
        <v>0.16666666666666666</v>
      </c>
      <c r="P2556" s="34">
        <v>0.16666666666666666</v>
      </c>
      <c r="Q2556" s="34">
        <v>0.13333333333333333</v>
      </c>
      <c r="R2556" s="34">
        <v>0.13333333333333333</v>
      </c>
      <c r="S2556" s="34">
        <v>0.13333333333333333</v>
      </c>
      <c r="T2556" s="34">
        <v>0.13333333333333333</v>
      </c>
      <c r="U2556" s="34">
        <v>0.16666666666666666</v>
      </c>
      <c r="V2556" s="34">
        <v>0.16666666666666666</v>
      </c>
      <c r="W2556" s="34">
        <v>0.16666666666666666</v>
      </c>
      <c r="X2556" s="34">
        <v>0.16666666666666666</v>
      </c>
      <c r="Y2556" s="34">
        <v>0.16666666666666666</v>
      </c>
      <c r="Z2556" s="34">
        <v>0.16666666666666666</v>
      </c>
      <c r="AA2556" s="34">
        <v>0.15555555555555556</v>
      </c>
    </row>
    <row r="2557" spans="1:27" ht="15.75" customHeight="1" x14ac:dyDescent="0.25">
      <c r="A2557" s="34">
        <v>54010060</v>
      </c>
      <c r="B2557" s="34">
        <v>383.5</v>
      </c>
      <c r="C2557" s="34">
        <v>311.5</v>
      </c>
      <c r="D2557" s="34">
        <v>389</v>
      </c>
      <c r="E2557" s="34">
        <v>398.6</v>
      </c>
      <c r="F2557" s="34">
        <v>616.79999999999995</v>
      </c>
      <c r="G2557" s="34">
        <v>392.6</v>
      </c>
      <c r="H2557" s="34">
        <v>417.25</v>
      </c>
      <c r="I2557" s="34">
        <v>384.8</v>
      </c>
      <c r="J2557" s="34">
        <v>508.2</v>
      </c>
      <c r="K2557" s="34">
        <v>618.79999999999995</v>
      </c>
      <c r="L2557" s="34">
        <v>556</v>
      </c>
      <c r="M2557" s="34">
        <v>582.5</v>
      </c>
      <c r="N2557" s="34">
        <v>52</v>
      </c>
      <c r="O2557" s="34">
        <v>0.13333333333333333</v>
      </c>
      <c r="P2557" s="34">
        <v>0.13333333333333333</v>
      </c>
      <c r="Q2557" s="34">
        <v>0.1</v>
      </c>
      <c r="R2557" s="34">
        <v>0.16666666666666666</v>
      </c>
      <c r="S2557" s="34">
        <v>0.16666666666666666</v>
      </c>
      <c r="T2557" s="34">
        <v>0.16666666666666666</v>
      </c>
      <c r="U2557" s="34">
        <v>0.13333333333333333</v>
      </c>
      <c r="V2557" s="34">
        <v>0.16666666666666666</v>
      </c>
      <c r="W2557" s="34">
        <v>0.16666666666666666</v>
      </c>
      <c r="X2557" s="34">
        <v>0.16666666666666666</v>
      </c>
      <c r="Y2557" s="34">
        <v>0.1</v>
      </c>
      <c r="Z2557" s="34">
        <v>0.13333333333333333</v>
      </c>
      <c r="AA2557" s="34">
        <v>0.14444444444444443</v>
      </c>
    </row>
    <row r="2558" spans="1:27" ht="15.75" customHeight="1" x14ac:dyDescent="0.25">
      <c r="A2558" s="34">
        <v>54010080</v>
      </c>
      <c r="B2558" s="34">
        <v>183</v>
      </c>
      <c r="C2558" s="34">
        <v>109.33333333333333</v>
      </c>
      <c r="D2558" s="34">
        <v>205.66666666666666</v>
      </c>
      <c r="E2558" s="34">
        <v>295.66666666666669</v>
      </c>
      <c r="F2558" s="34">
        <v>259.25</v>
      </c>
      <c r="G2558" s="34">
        <v>136</v>
      </c>
      <c r="H2558" s="34">
        <v>305.66666666666669</v>
      </c>
      <c r="I2558" s="34">
        <v>170.66666666666666</v>
      </c>
      <c r="J2558" s="34">
        <v>228.66666666666666</v>
      </c>
      <c r="K2558" s="34">
        <v>268.33333333333331</v>
      </c>
      <c r="L2558" s="34">
        <v>292.33333333333331</v>
      </c>
      <c r="M2558" s="34">
        <v>214.5</v>
      </c>
      <c r="N2558" s="34">
        <v>39</v>
      </c>
      <c r="O2558" s="34">
        <v>0.16666666666666666</v>
      </c>
      <c r="P2558" s="34">
        <v>0.1</v>
      </c>
      <c r="Q2558" s="34">
        <v>0.1</v>
      </c>
      <c r="R2558" s="34">
        <v>0.1</v>
      </c>
      <c r="S2558" s="34">
        <v>0.13333333333333333</v>
      </c>
      <c r="T2558" s="34">
        <v>6.6666666666666666E-2</v>
      </c>
      <c r="U2558" s="34">
        <v>0.1</v>
      </c>
      <c r="V2558" s="34">
        <v>0.1</v>
      </c>
      <c r="W2558" s="34">
        <v>0.1</v>
      </c>
      <c r="X2558" s="34">
        <v>0.1</v>
      </c>
      <c r="Y2558" s="34">
        <v>0.1</v>
      </c>
      <c r="Z2558" s="34">
        <v>0.13333333333333333</v>
      </c>
      <c r="AA2558" s="34">
        <v>0.10833333333333334</v>
      </c>
    </row>
    <row r="2559" spans="1:27" ht="15.75" customHeight="1" x14ac:dyDescent="0.25">
      <c r="A2559" s="34">
        <v>54010090</v>
      </c>
      <c r="B2559" s="34" t="s">
        <v>1930</v>
      </c>
      <c r="C2559" s="34" t="s">
        <v>1930</v>
      </c>
      <c r="D2559" s="34" t="s">
        <v>1930</v>
      </c>
      <c r="E2559" s="34" t="s">
        <v>1930</v>
      </c>
      <c r="F2559" s="34" t="s">
        <v>1930</v>
      </c>
      <c r="G2559" s="34">
        <v>136</v>
      </c>
      <c r="H2559" s="34" t="s">
        <v>1930</v>
      </c>
      <c r="I2559" s="34" t="s">
        <v>1930</v>
      </c>
      <c r="J2559" s="34">
        <v>317</v>
      </c>
      <c r="K2559" s="34" t="s">
        <v>1930</v>
      </c>
      <c r="L2559" s="34" t="s">
        <v>1930</v>
      </c>
      <c r="M2559" s="34" t="s">
        <v>1930</v>
      </c>
      <c r="N2559" s="34">
        <v>2</v>
      </c>
      <c r="O2559" s="34">
        <v>0</v>
      </c>
      <c r="P2559" s="34">
        <v>0</v>
      </c>
      <c r="Q2559" s="34">
        <v>0</v>
      </c>
      <c r="R2559" s="34">
        <v>0</v>
      </c>
      <c r="S2559" s="34">
        <v>0</v>
      </c>
      <c r="T2559" s="34">
        <v>3.3333333333333333E-2</v>
      </c>
      <c r="U2559" s="34">
        <v>0</v>
      </c>
      <c r="V2559" s="34">
        <v>0</v>
      </c>
      <c r="W2559" s="34">
        <v>3.3333333333333333E-2</v>
      </c>
      <c r="X2559" s="34">
        <v>0</v>
      </c>
      <c r="Y2559" s="34">
        <v>0</v>
      </c>
      <c r="Z2559" s="34">
        <v>0</v>
      </c>
      <c r="AA2559" s="34">
        <v>5.5555555555555558E-3</v>
      </c>
    </row>
    <row r="2560" spans="1:27" ht="15.75" customHeight="1" x14ac:dyDescent="0.25">
      <c r="A2560" s="34">
        <v>54015010</v>
      </c>
      <c r="B2560" s="34">
        <v>129.99090909090907</v>
      </c>
      <c r="C2560" s="34">
        <v>138.2684210526316</v>
      </c>
      <c r="D2560" s="34">
        <v>156.96500000000003</v>
      </c>
      <c r="E2560" s="34">
        <v>216.01</v>
      </c>
      <c r="F2560" s="34">
        <v>223.07222222222222</v>
      </c>
      <c r="G2560" s="34">
        <v>186.66666666666669</v>
      </c>
      <c r="H2560" s="34">
        <v>201.01904761904765</v>
      </c>
      <c r="I2560" s="34">
        <v>190.0611111111111</v>
      </c>
      <c r="J2560" s="34">
        <v>168.52000000000004</v>
      </c>
      <c r="K2560" s="34">
        <v>258.07727272727271</v>
      </c>
      <c r="L2560" s="34">
        <v>326.40500000000003</v>
      </c>
      <c r="M2560" s="34">
        <v>187.85294117647055</v>
      </c>
      <c r="N2560" s="34">
        <v>235</v>
      </c>
      <c r="O2560" s="34">
        <v>0.73333333333333328</v>
      </c>
      <c r="P2560" s="34">
        <v>0.6333333333333333</v>
      </c>
      <c r="Q2560" s="34">
        <v>0.66666666666666663</v>
      </c>
      <c r="R2560" s="34">
        <v>0.66666666666666663</v>
      </c>
      <c r="S2560" s="34">
        <v>0.6</v>
      </c>
      <c r="T2560" s="34">
        <v>0.6</v>
      </c>
      <c r="U2560" s="34">
        <v>0.7</v>
      </c>
      <c r="V2560" s="34">
        <v>0.6</v>
      </c>
      <c r="W2560" s="34">
        <v>0.66666666666666663</v>
      </c>
      <c r="X2560" s="34">
        <v>0.73333333333333328</v>
      </c>
      <c r="Y2560" s="34">
        <v>0.66666666666666663</v>
      </c>
      <c r="Z2560" s="34">
        <v>0.56666666666666665</v>
      </c>
      <c r="AA2560" s="34">
        <v>0.65277777777777779</v>
      </c>
    </row>
    <row r="2561" spans="1:27" ht="15.75" customHeight="1" x14ac:dyDescent="0.25">
      <c r="A2561" s="34">
        <v>54020010</v>
      </c>
      <c r="B2561" s="34">
        <v>605.40740740740739</v>
      </c>
      <c r="C2561" s="34">
        <v>611.0344827586207</v>
      </c>
      <c r="D2561" s="34">
        <v>664.67857142857144</v>
      </c>
      <c r="E2561" s="34">
        <v>658.79310344827582</v>
      </c>
      <c r="F2561" s="34">
        <v>823.27</v>
      </c>
      <c r="G2561" s="34">
        <v>687.09333333333336</v>
      </c>
      <c r="H2561" s="34">
        <v>727.63571428571424</v>
      </c>
      <c r="I2561" s="34">
        <v>765.7037037037037</v>
      </c>
      <c r="J2561" s="34">
        <v>711.68148148148157</v>
      </c>
      <c r="K2561" s="34">
        <v>676.46428571428567</v>
      </c>
      <c r="L2561" s="34">
        <v>656.75862068965512</v>
      </c>
      <c r="M2561" s="34">
        <v>644.92857142857144</v>
      </c>
      <c r="N2561" s="34">
        <v>340</v>
      </c>
      <c r="O2561" s="34">
        <v>0.9</v>
      </c>
      <c r="P2561" s="34">
        <v>0.96666666666666667</v>
      </c>
      <c r="Q2561" s="34">
        <v>0.93333333333333335</v>
      </c>
      <c r="R2561" s="34">
        <v>0.96666666666666667</v>
      </c>
      <c r="S2561" s="34">
        <v>1</v>
      </c>
      <c r="T2561" s="34">
        <v>1</v>
      </c>
      <c r="U2561" s="34">
        <v>0.93333333333333335</v>
      </c>
      <c r="V2561" s="34">
        <v>0.9</v>
      </c>
      <c r="W2561" s="34">
        <v>0.9</v>
      </c>
      <c r="X2561" s="34">
        <v>0.93333333333333335</v>
      </c>
      <c r="Y2561" s="34">
        <v>0.96666666666666667</v>
      </c>
      <c r="Z2561" s="34">
        <v>0.93333333333333335</v>
      </c>
      <c r="AA2561" s="34">
        <v>0.94444444444444442</v>
      </c>
    </row>
    <row r="2562" spans="1:27" ht="15.75" customHeight="1" x14ac:dyDescent="0.25">
      <c r="A2562" s="34">
        <v>54020020</v>
      </c>
      <c r="B2562" s="34">
        <v>720.85185185185185</v>
      </c>
      <c r="C2562" s="34">
        <v>629.51851851851848</v>
      </c>
      <c r="D2562" s="34">
        <v>737.737037037037</v>
      </c>
      <c r="E2562" s="34">
        <v>826.41851851851845</v>
      </c>
      <c r="F2562" s="34">
        <v>863.72222222222217</v>
      </c>
      <c r="G2562" s="34">
        <v>685.65384615384619</v>
      </c>
      <c r="H2562" s="34">
        <v>673.85714285714289</v>
      </c>
      <c r="I2562" s="34">
        <v>785</v>
      </c>
      <c r="J2562" s="34">
        <v>777.75</v>
      </c>
      <c r="K2562" s="34">
        <v>925.76</v>
      </c>
      <c r="L2562" s="34">
        <v>911.92592592592598</v>
      </c>
      <c r="M2562" s="34">
        <v>791.14814814814815</v>
      </c>
      <c r="N2562" s="34">
        <v>321</v>
      </c>
      <c r="O2562" s="34">
        <v>0.9</v>
      </c>
      <c r="P2562" s="34">
        <v>0.9</v>
      </c>
      <c r="Q2562" s="34">
        <v>0.9</v>
      </c>
      <c r="R2562" s="34">
        <v>0.9</v>
      </c>
      <c r="S2562" s="34">
        <v>0.9</v>
      </c>
      <c r="T2562" s="34">
        <v>0.8666666666666667</v>
      </c>
      <c r="U2562" s="34">
        <v>0.93333333333333335</v>
      </c>
      <c r="V2562" s="34">
        <v>0.9</v>
      </c>
      <c r="W2562" s="34">
        <v>0.8666666666666667</v>
      </c>
      <c r="X2562" s="34">
        <v>0.83333333333333337</v>
      </c>
      <c r="Y2562" s="34">
        <v>0.9</v>
      </c>
      <c r="Z2562" s="34">
        <v>0.9</v>
      </c>
      <c r="AA2562" s="34">
        <v>0.89166666666666672</v>
      </c>
    </row>
    <row r="2563" spans="1:27" ht="15.75" customHeight="1" x14ac:dyDescent="0.25">
      <c r="A2563" s="34">
        <v>54020040</v>
      </c>
      <c r="B2563" s="34">
        <v>277.70416666666665</v>
      </c>
      <c r="C2563" s="34">
        <v>323.05</v>
      </c>
      <c r="D2563" s="34">
        <v>354.75833333333338</v>
      </c>
      <c r="E2563" s="34">
        <v>411.34615384615387</v>
      </c>
      <c r="F2563" s="34">
        <v>364.22500000000002</v>
      </c>
      <c r="G2563" s="34">
        <v>361.49599999999998</v>
      </c>
      <c r="H2563" s="34">
        <v>264.88</v>
      </c>
      <c r="I2563" s="34">
        <v>299.33043478260873</v>
      </c>
      <c r="J2563" s="34">
        <v>363.65384615384613</v>
      </c>
      <c r="K2563" s="34">
        <v>465.49130434782603</v>
      </c>
      <c r="L2563" s="34">
        <v>538.85454545454547</v>
      </c>
      <c r="M2563" s="34">
        <v>483.32307692307688</v>
      </c>
      <c r="N2563" s="34">
        <v>288</v>
      </c>
      <c r="O2563" s="34">
        <v>0.8</v>
      </c>
      <c r="P2563" s="34">
        <v>0.8</v>
      </c>
      <c r="Q2563" s="34">
        <v>0.8</v>
      </c>
      <c r="R2563" s="34">
        <v>0.8666666666666667</v>
      </c>
      <c r="S2563" s="34">
        <v>0.66666666666666663</v>
      </c>
      <c r="T2563" s="34">
        <v>0.83333333333333337</v>
      </c>
      <c r="U2563" s="34">
        <v>0.83333333333333337</v>
      </c>
      <c r="V2563" s="34">
        <v>0.76666666666666672</v>
      </c>
      <c r="W2563" s="34">
        <v>0.8666666666666667</v>
      </c>
      <c r="X2563" s="34">
        <v>0.76666666666666672</v>
      </c>
      <c r="Y2563" s="34">
        <v>0.73333333333333328</v>
      </c>
      <c r="Z2563" s="34">
        <v>0.8666666666666667</v>
      </c>
      <c r="AA2563" s="34">
        <v>0.8</v>
      </c>
    </row>
    <row r="2564" spans="1:27" ht="15.75" customHeight="1" x14ac:dyDescent="0.25">
      <c r="A2564" s="34">
        <v>54020050</v>
      </c>
      <c r="B2564" s="34">
        <v>492.93333333333334</v>
      </c>
      <c r="C2564" s="34">
        <v>390.4</v>
      </c>
      <c r="D2564" s="34">
        <v>423.60624999999999</v>
      </c>
      <c r="E2564" s="34">
        <v>504.46666666666664</v>
      </c>
      <c r="F2564" s="34">
        <v>506.66666666666669</v>
      </c>
      <c r="G2564" s="34">
        <v>356.125</v>
      </c>
      <c r="H2564" s="34">
        <v>326.32499999999999</v>
      </c>
      <c r="I2564" s="34">
        <v>342.1875</v>
      </c>
      <c r="J2564" s="34">
        <v>422.85714285714283</v>
      </c>
      <c r="K2564" s="34">
        <v>535.5</v>
      </c>
      <c r="L2564" s="34">
        <v>658.5333333333333</v>
      </c>
      <c r="M2564" s="34">
        <v>532.06666666666672</v>
      </c>
      <c r="N2564" s="34">
        <v>182</v>
      </c>
      <c r="O2564" s="34">
        <v>0.5</v>
      </c>
      <c r="P2564" s="34">
        <v>0.5</v>
      </c>
      <c r="Q2564" s="34">
        <v>0.53333333333333333</v>
      </c>
      <c r="R2564" s="34">
        <v>0.5</v>
      </c>
      <c r="S2564" s="34">
        <v>0.5</v>
      </c>
      <c r="T2564" s="34">
        <v>0.53333333333333333</v>
      </c>
      <c r="U2564" s="34">
        <v>0.53333333333333333</v>
      </c>
      <c r="V2564" s="34">
        <v>0.53333333333333333</v>
      </c>
      <c r="W2564" s="34">
        <v>0.46666666666666667</v>
      </c>
      <c r="X2564" s="34">
        <v>0.46666666666666667</v>
      </c>
      <c r="Y2564" s="34">
        <v>0.5</v>
      </c>
      <c r="Z2564" s="34">
        <v>0.5</v>
      </c>
      <c r="AA2564" s="34">
        <v>0.50555555555555554</v>
      </c>
    </row>
    <row r="2565" spans="1:27" ht="15.75" customHeight="1" x14ac:dyDescent="0.25">
      <c r="A2565" s="34">
        <v>54020060</v>
      </c>
      <c r="B2565" s="34">
        <v>698.01739130434783</v>
      </c>
      <c r="C2565" s="34">
        <v>628.67727272727268</v>
      </c>
      <c r="D2565" s="34">
        <v>675.28095238095239</v>
      </c>
      <c r="E2565" s="34">
        <v>787.85454545454547</v>
      </c>
      <c r="F2565" s="34">
        <v>840.41666666666663</v>
      </c>
      <c r="G2565" s="34">
        <v>702.72727272727275</v>
      </c>
      <c r="H2565" s="34">
        <v>729.63043478260875</v>
      </c>
      <c r="I2565" s="34">
        <v>833.17391304347825</v>
      </c>
      <c r="J2565" s="34">
        <v>705.47826086956525</v>
      </c>
      <c r="K2565" s="34">
        <v>742.76363636363635</v>
      </c>
      <c r="L2565" s="34">
        <v>729.7590909090909</v>
      </c>
      <c r="M2565" s="34">
        <v>659.56521739130437</v>
      </c>
      <c r="N2565" s="34">
        <v>270</v>
      </c>
      <c r="O2565" s="34">
        <v>0.76666666666666672</v>
      </c>
      <c r="P2565" s="34">
        <v>0.73333333333333328</v>
      </c>
      <c r="Q2565" s="34">
        <v>0.7</v>
      </c>
      <c r="R2565" s="34">
        <v>0.73333333333333328</v>
      </c>
      <c r="S2565" s="34">
        <v>0.8</v>
      </c>
      <c r="T2565" s="34">
        <v>0.73333333333333328</v>
      </c>
      <c r="U2565" s="34">
        <v>0.76666666666666672</v>
      </c>
      <c r="V2565" s="34">
        <v>0.76666666666666672</v>
      </c>
      <c r="W2565" s="34">
        <v>0.76666666666666672</v>
      </c>
      <c r="X2565" s="34">
        <v>0.73333333333333328</v>
      </c>
      <c r="Y2565" s="34">
        <v>0.73333333333333328</v>
      </c>
      <c r="Z2565" s="34">
        <v>0.76666666666666672</v>
      </c>
      <c r="AA2565" s="34">
        <v>0.75</v>
      </c>
    </row>
    <row r="2566" spans="1:27" ht="15.75" customHeight="1" x14ac:dyDescent="0.25">
      <c r="A2566" s="34">
        <v>54020080</v>
      </c>
      <c r="B2566" s="34">
        <v>727.31034482758616</v>
      </c>
      <c r="C2566" s="34">
        <v>598.14137931034475</v>
      </c>
      <c r="D2566" s="34">
        <v>668.92857142857144</v>
      </c>
      <c r="E2566" s="34">
        <v>696.62962962962968</v>
      </c>
      <c r="F2566" s="34">
        <v>759.56896551724139</v>
      </c>
      <c r="G2566" s="34">
        <v>671.27857142857135</v>
      </c>
      <c r="H2566" s="34">
        <v>778.4206896551724</v>
      </c>
      <c r="I2566" s="34">
        <v>839.17241379310349</v>
      </c>
      <c r="J2566" s="34">
        <v>725.68965517241384</v>
      </c>
      <c r="K2566" s="34">
        <v>755.85185185185185</v>
      </c>
      <c r="L2566" s="34">
        <v>741.55172413793105</v>
      </c>
      <c r="M2566" s="34">
        <v>721.98518518518517</v>
      </c>
      <c r="N2566" s="34">
        <v>340</v>
      </c>
      <c r="O2566" s="34">
        <v>0.96666666666666667</v>
      </c>
      <c r="P2566" s="34">
        <v>0.96666666666666667</v>
      </c>
      <c r="Q2566" s="34">
        <v>0.93333333333333335</v>
      </c>
      <c r="R2566" s="34">
        <v>0.9</v>
      </c>
      <c r="S2566" s="34">
        <v>0.96666666666666667</v>
      </c>
      <c r="T2566" s="34">
        <v>0.93333333333333335</v>
      </c>
      <c r="U2566" s="34">
        <v>0.96666666666666667</v>
      </c>
      <c r="V2566" s="34">
        <v>0.96666666666666667</v>
      </c>
      <c r="W2566" s="34">
        <v>0.96666666666666667</v>
      </c>
      <c r="X2566" s="34">
        <v>0.9</v>
      </c>
      <c r="Y2566" s="34">
        <v>0.96666666666666667</v>
      </c>
      <c r="Z2566" s="34">
        <v>0.9</v>
      </c>
      <c r="AA2566" s="34">
        <v>0.94444444444444442</v>
      </c>
    </row>
    <row r="2567" spans="1:27" ht="15.75" customHeight="1" x14ac:dyDescent="0.25">
      <c r="A2567" s="34">
        <v>54020090</v>
      </c>
      <c r="B2567" s="34">
        <v>555.15</v>
      </c>
      <c r="C2567" s="34">
        <v>571.91666666666663</v>
      </c>
      <c r="D2567" s="34">
        <v>668.66666666666663</v>
      </c>
      <c r="E2567" s="34">
        <v>607.30769230769226</v>
      </c>
      <c r="F2567" s="34">
        <v>773.76923076923072</v>
      </c>
      <c r="G2567" s="34">
        <v>646.07692307692309</v>
      </c>
      <c r="H2567" s="34">
        <v>691.63636363636363</v>
      </c>
      <c r="I2567" s="34">
        <v>801.63636363636363</v>
      </c>
      <c r="J2567" s="34">
        <v>730.3</v>
      </c>
      <c r="K2567" s="34">
        <v>663.18181818181813</v>
      </c>
      <c r="L2567" s="34">
        <v>606.83333333333337</v>
      </c>
      <c r="M2567" s="34">
        <v>590.42307692307691</v>
      </c>
      <c r="N2567" s="34">
        <v>141</v>
      </c>
      <c r="O2567" s="34">
        <v>0.33333333333333331</v>
      </c>
      <c r="P2567" s="34">
        <v>0.4</v>
      </c>
      <c r="Q2567" s="34">
        <v>0.4</v>
      </c>
      <c r="R2567" s="34">
        <v>0.43333333333333335</v>
      </c>
      <c r="S2567" s="34">
        <v>0.43333333333333335</v>
      </c>
      <c r="T2567" s="34">
        <v>0.43333333333333335</v>
      </c>
      <c r="U2567" s="34">
        <v>0.36666666666666664</v>
      </c>
      <c r="V2567" s="34">
        <v>0.36666666666666664</v>
      </c>
      <c r="W2567" s="34">
        <v>0.33333333333333331</v>
      </c>
      <c r="X2567" s="34">
        <v>0.36666666666666664</v>
      </c>
      <c r="Y2567" s="34">
        <v>0.4</v>
      </c>
      <c r="Z2567" s="34">
        <v>0.43333333333333335</v>
      </c>
      <c r="AA2567" s="34">
        <v>0.39166666666666666</v>
      </c>
    </row>
    <row r="2568" spans="1:27" ht="15.75" customHeight="1" x14ac:dyDescent="0.25">
      <c r="A2568" s="34">
        <v>54025010</v>
      </c>
      <c r="B2568" s="34">
        <v>289.15238095238095</v>
      </c>
      <c r="C2568" s="34">
        <v>269.99200000000002</v>
      </c>
      <c r="D2568" s="34">
        <v>329.34</v>
      </c>
      <c r="E2568" s="34">
        <v>389.77619047619044</v>
      </c>
      <c r="F2568" s="34">
        <v>378.69090909090914</v>
      </c>
      <c r="G2568" s="34">
        <v>280.32380952380947</v>
      </c>
      <c r="H2568" s="34">
        <v>286.61363636363626</v>
      </c>
      <c r="I2568" s="34">
        <v>278.69999999999993</v>
      </c>
      <c r="J2568" s="34">
        <v>321.28095238095239</v>
      </c>
      <c r="K2568" s="34">
        <v>469.04285714285714</v>
      </c>
      <c r="L2568" s="34">
        <v>555.79130434782599</v>
      </c>
      <c r="M2568" s="34">
        <v>420.67272727272734</v>
      </c>
      <c r="N2568" s="34">
        <v>260</v>
      </c>
      <c r="O2568" s="34">
        <v>0.7</v>
      </c>
      <c r="P2568" s="34">
        <v>0.83333333333333337</v>
      </c>
      <c r="Q2568" s="34">
        <v>0.66666666666666663</v>
      </c>
      <c r="R2568" s="34">
        <v>0.7</v>
      </c>
      <c r="S2568" s="34">
        <v>0.73333333333333328</v>
      </c>
      <c r="T2568" s="34">
        <v>0.7</v>
      </c>
      <c r="U2568" s="34">
        <v>0.73333333333333328</v>
      </c>
      <c r="V2568" s="34">
        <v>0.7</v>
      </c>
      <c r="W2568" s="34">
        <v>0.7</v>
      </c>
      <c r="X2568" s="34">
        <v>0.7</v>
      </c>
      <c r="Y2568" s="34">
        <v>0.76666666666666672</v>
      </c>
      <c r="Z2568" s="34">
        <v>0.73333333333333328</v>
      </c>
      <c r="AA2568" s="34">
        <v>0.72222222222222221</v>
      </c>
    </row>
    <row r="2569" spans="1:27" ht="15.75" customHeight="1" x14ac:dyDescent="0.25">
      <c r="A2569" s="34">
        <v>54025020</v>
      </c>
      <c r="B2569" s="34">
        <v>628.27333333333331</v>
      </c>
      <c r="C2569" s="34">
        <v>596.6</v>
      </c>
      <c r="D2569" s="34">
        <v>571.37857142857138</v>
      </c>
      <c r="E2569" s="34">
        <v>628.36923076923074</v>
      </c>
      <c r="F2569" s="34">
        <v>758.99166666666667</v>
      </c>
      <c r="G2569" s="34">
        <v>619.13846153846157</v>
      </c>
      <c r="H2569" s="34">
        <v>623.61333333333323</v>
      </c>
      <c r="I2569" s="34">
        <v>747.85000000000014</v>
      </c>
      <c r="J2569" s="34">
        <v>687.91333333333341</v>
      </c>
      <c r="K2569" s="34">
        <v>677.33076923076919</v>
      </c>
      <c r="L2569" s="34">
        <v>556.64</v>
      </c>
      <c r="M2569" s="34">
        <v>623.72142857142842</v>
      </c>
      <c r="N2569" s="34">
        <v>167</v>
      </c>
      <c r="O2569" s="34">
        <v>0.5</v>
      </c>
      <c r="P2569" s="34">
        <v>0.46666666666666667</v>
      </c>
      <c r="Q2569" s="34">
        <v>0.46666666666666667</v>
      </c>
      <c r="R2569" s="34">
        <v>0.43333333333333335</v>
      </c>
      <c r="S2569" s="34">
        <v>0.4</v>
      </c>
      <c r="T2569" s="34">
        <v>0.43333333333333335</v>
      </c>
      <c r="U2569" s="34">
        <v>0.5</v>
      </c>
      <c r="V2569" s="34">
        <v>0.46666666666666667</v>
      </c>
      <c r="W2569" s="34">
        <v>0.5</v>
      </c>
      <c r="X2569" s="34">
        <v>0.43333333333333335</v>
      </c>
      <c r="Y2569" s="34">
        <v>0.5</v>
      </c>
      <c r="Z2569" s="34">
        <v>0.46666666666666667</v>
      </c>
      <c r="AA2569" s="34">
        <v>0.46388888888888891</v>
      </c>
    </row>
    <row r="2570" spans="1:27" ht="15.75" customHeight="1" x14ac:dyDescent="0.25">
      <c r="A2570" s="34">
        <v>54030010</v>
      </c>
      <c r="B2570" s="34">
        <v>70</v>
      </c>
      <c r="C2570" s="34">
        <v>86.63333333333334</v>
      </c>
      <c r="D2570" s="34">
        <v>120.9</v>
      </c>
      <c r="E2570" s="34">
        <v>173.4</v>
      </c>
      <c r="F2570" s="34">
        <v>151.76666666666668</v>
      </c>
      <c r="G2570" s="34">
        <v>95.827586206896555</v>
      </c>
      <c r="H2570" s="34">
        <v>74.233333333333334</v>
      </c>
      <c r="I2570" s="34">
        <v>72.034482758620683</v>
      </c>
      <c r="J2570" s="34">
        <v>130.79310344827587</v>
      </c>
      <c r="K2570" s="34">
        <v>172.21428571428572</v>
      </c>
      <c r="L2570" s="34">
        <v>163.44827586206895</v>
      </c>
      <c r="M2570" s="34">
        <v>94.142857142857139</v>
      </c>
      <c r="N2570" s="34">
        <v>352</v>
      </c>
      <c r="O2570" s="34">
        <v>1</v>
      </c>
      <c r="P2570" s="34">
        <v>1</v>
      </c>
      <c r="Q2570" s="34">
        <v>1</v>
      </c>
      <c r="R2570" s="34">
        <v>1</v>
      </c>
      <c r="S2570" s="34">
        <v>1</v>
      </c>
      <c r="T2570" s="34">
        <v>0.96666666666666667</v>
      </c>
      <c r="U2570" s="34">
        <v>1</v>
      </c>
      <c r="V2570" s="34">
        <v>0.96666666666666667</v>
      </c>
      <c r="W2570" s="34">
        <v>0.96666666666666667</v>
      </c>
      <c r="X2570" s="34">
        <v>0.93333333333333335</v>
      </c>
      <c r="Y2570" s="34">
        <v>0.96666666666666667</v>
      </c>
      <c r="Z2570" s="34">
        <v>0.93333333333333335</v>
      </c>
      <c r="AA2570" s="34">
        <v>0.97777777777777775</v>
      </c>
    </row>
    <row r="2571" spans="1:27" ht="15.75" customHeight="1" x14ac:dyDescent="0.25">
      <c r="A2571" s="34">
        <v>54030020</v>
      </c>
      <c r="B2571" s="34">
        <v>41.903448275862068</v>
      </c>
      <c r="C2571" s="34">
        <v>57.88</v>
      </c>
      <c r="D2571" s="34">
        <v>76.037037037037038</v>
      </c>
      <c r="E2571" s="34">
        <v>103.14285714285714</v>
      </c>
      <c r="F2571" s="34">
        <v>102.83999999999999</v>
      </c>
      <c r="G2571" s="34">
        <v>60.8</v>
      </c>
      <c r="H2571" s="34">
        <v>44.655172413793103</v>
      </c>
      <c r="I2571" s="34">
        <v>41.807142857142857</v>
      </c>
      <c r="J2571" s="34">
        <v>71.551724137931032</v>
      </c>
      <c r="K2571" s="34">
        <v>120.67857142857143</v>
      </c>
      <c r="L2571" s="34">
        <v>139.88888888888889</v>
      </c>
      <c r="M2571" s="34">
        <v>72.310344827586206</v>
      </c>
      <c r="N2571" s="34">
        <v>339</v>
      </c>
      <c r="O2571" s="34">
        <v>0.96666666666666667</v>
      </c>
      <c r="P2571" s="34">
        <v>0.83333333333333337</v>
      </c>
      <c r="Q2571" s="34">
        <v>0.9</v>
      </c>
      <c r="R2571" s="34">
        <v>0.93333333333333335</v>
      </c>
      <c r="S2571" s="34">
        <v>1</v>
      </c>
      <c r="T2571" s="34">
        <v>1</v>
      </c>
      <c r="U2571" s="34">
        <v>0.96666666666666667</v>
      </c>
      <c r="V2571" s="34">
        <v>0.93333333333333335</v>
      </c>
      <c r="W2571" s="34">
        <v>0.96666666666666667</v>
      </c>
      <c r="X2571" s="34">
        <v>0.93333333333333335</v>
      </c>
      <c r="Y2571" s="34">
        <v>0.9</v>
      </c>
      <c r="Z2571" s="34">
        <v>0.96666666666666667</v>
      </c>
      <c r="AA2571" s="34">
        <v>0.94166666666666665</v>
      </c>
    </row>
    <row r="2572" spans="1:27" ht="15.75" customHeight="1" x14ac:dyDescent="0.25">
      <c r="A2572" s="34">
        <v>54030030</v>
      </c>
      <c r="B2572" s="34">
        <v>78.769230769230774</v>
      </c>
      <c r="C2572" s="34">
        <v>67.451999999999998</v>
      </c>
      <c r="D2572" s="34">
        <v>82.15384615384616</v>
      </c>
      <c r="E2572" s="34">
        <v>100.73846153846154</v>
      </c>
      <c r="F2572" s="34">
        <v>106.92307692307692</v>
      </c>
      <c r="G2572" s="34">
        <v>57.96</v>
      </c>
      <c r="H2572" s="34">
        <v>54.481481481481481</v>
      </c>
      <c r="I2572" s="34">
        <v>51.724137931034484</v>
      </c>
      <c r="J2572" s="34">
        <v>91.730769230769226</v>
      </c>
      <c r="K2572" s="34">
        <v>181.17391304347825</v>
      </c>
      <c r="L2572" s="34">
        <v>190.3576923076923</v>
      </c>
      <c r="M2572" s="34">
        <v>94.269230769230774</v>
      </c>
      <c r="N2572" s="34">
        <v>311</v>
      </c>
      <c r="O2572" s="34">
        <v>0.8666666666666667</v>
      </c>
      <c r="P2572" s="34">
        <v>0.83333333333333337</v>
      </c>
      <c r="Q2572" s="34">
        <v>0.8666666666666667</v>
      </c>
      <c r="R2572" s="34">
        <v>0.8666666666666667</v>
      </c>
      <c r="S2572" s="34">
        <v>0.8666666666666667</v>
      </c>
      <c r="T2572" s="34">
        <v>0.83333333333333337</v>
      </c>
      <c r="U2572" s="34">
        <v>0.9</v>
      </c>
      <c r="V2572" s="34">
        <v>0.96666666666666667</v>
      </c>
      <c r="W2572" s="34">
        <v>0.8666666666666667</v>
      </c>
      <c r="X2572" s="34">
        <v>0.76666666666666672</v>
      </c>
      <c r="Y2572" s="34">
        <v>0.8666666666666667</v>
      </c>
      <c r="Z2572" s="34">
        <v>0.8666666666666667</v>
      </c>
      <c r="AA2572" s="34">
        <v>0.86388888888888893</v>
      </c>
    </row>
    <row r="2573" spans="1:27" ht="15.75" customHeight="1" x14ac:dyDescent="0.25">
      <c r="A2573" s="34">
        <v>54030040</v>
      </c>
      <c r="B2573" s="34">
        <v>57.85</v>
      </c>
      <c r="C2573" s="34">
        <v>106.6</v>
      </c>
      <c r="D2573" s="34">
        <v>94.700000000000017</v>
      </c>
      <c r="E2573" s="34">
        <v>116.80000000000001</v>
      </c>
      <c r="F2573" s="34">
        <v>133.04999999999998</v>
      </c>
      <c r="G2573" s="34">
        <v>65</v>
      </c>
      <c r="H2573" s="34">
        <v>73.350000000000009</v>
      </c>
      <c r="I2573" s="34">
        <v>77.500000000000014</v>
      </c>
      <c r="J2573" s="34">
        <v>154.19999999999999</v>
      </c>
      <c r="K2573" s="34">
        <v>169.95</v>
      </c>
      <c r="L2573" s="34">
        <v>112.1</v>
      </c>
      <c r="M2573" s="34">
        <v>61.55</v>
      </c>
      <c r="N2573" s="34">
        <v>21</v>
      </c>
      <c r="O2573" s="34">
        <v>6.6666666666666666E-2</v>
      </c>
      <c r="P2573" s="34">
        <v>6.6666666666666666E-2</v>
      </c>
      <c r="Q2573" s="34">
        <v>3.3333333333333333E-2</v>
      </c>
      <c r="R2573" s="34">
        <v>3.3333333333333333E-2</v>
      </c>
      <c r="S2573" s="34">
        <v>6.6666666666666666E-2</v>
      </c>
      <c r="T2573" s="34">
        <v>6.6666666666666666E-2</v>
      </c>
      <c r="U2573" s="34">
        <v>6.6666666666666666E-2</v>
      </c>
      <c r="V2573" s="34">
        <v>6.6666666666666666E-2</v>
      </c>
      <c r="W2573" s="34">
        <v>6.6666666666666666E-2</v>
      </c>
      <c r="X2573" s="34">
        <v>6.6666666666666666E-2</v>
      </c>
      <c r="Y2573" s="34">
        <v>3.3333333333333333E-2</v>
      </c>
      <c r="Z2573" s="34">
        <v>6.6666666666666666E-2</v>
      </c>
      <c r="AA2573" s="34">
        <v>5.8333333333333334E-2</v>
      </c>
    </row>
    <row r="2574" spans="1:27" ht="15.75" customHeight="1" x14ac:dyDescent="0.25">
      <c r="A2574" s="34">
        <v>54030090</v>
      </c>
      <c r="B2574" s="34">
        <v>81.150000000000006</v>
      </c>
      <c r="C2574" s="34">
        <v>81.8</v>
      </c>
      <c r="D2574" s="34">
        <v>114.3</v>
      </c>
      <c r="E2574" s="34">
        <v>180.85</v>
      </c>
      <c r="F2574" s="34">
        <v>168.10499999999999</v>
      </c>
      <c r="G2574" s="34">
        <v>134.80000000000001</v>
      </c>
      <c r="H2574" s="34">
        <v>105.8</v>
      </c>
      <c r="I2574" s="34">
        <v>86.95</v>
      </c>
      <c r="J2574" s="34">
        <v>135.55000000000001</v>
      </c>
      <c r="K2574" s="34">
        <v>176.6</v>
      </c>
      <c r="L2574" s="34">
        <v>176.75</v>
      </c>
      <c r="M2574" s="34">
        <v>116.05263157894737</v>
      </c>
      <c r="N2574" s="34">
        <v>239</v>
      </c>
      <c r="O2574" s="34">
        <v>0.66666666666666663</v>
      </c>
      <c r="P2574" s="34">
        <v>0.66666666666666663</v>
      </c>
      <c r="Q2574" s="34">
        <v>0.66666666666666663</v>
      </c>
      <c r="R2574" s="34">
        <v>0.66666666666666663</v>
      </c>
      <c r="S2574" s="34">
        <v>0.66666666666666663</v>
      </c>
      <c r="T2574" s="34">
        <v>0.66666666666666663</v>
      </c>
      <c r="U2574" s="34">
        <v>0.66666666666666663</v>
      </c>
      <c r="V2574" s="34">
        <v>0.66666666666666663</v>
      </c>
      <c r="W2574" s="34">
        <v>0.66666666666666663</v>
      </c>
      <c r="X2574" s="34">
        <v>0.66666666666666663</v>
      </c>
      <c r="Y2574" s="34">
        <v>0.66666666666666663</v>
      </c>
      <c r="Z2574" s="34">
        <v>0.6333333333333333</v>
      </c>
      <c r="AA2574" s="34">
        <v>0.66388888888888886</v>
      </c>
    </row>
    <row r="2575" spans="1:27" ht="15.75" customHeight="1" x14ac:dyDescent="0.25">
      <c r="A2575" s="34">
        <v>54030100</v>
      </c>
      <c r="B2575" s="34">
        <v>80.38095238095238</v>
      </c>
      <c r="C2575" s="34">
        <v>80</v>
      </c>
      <c r="D2575" s="34">
        <v>103.57142857142857</v>
      </c>
      <c r="E2575" s="34">
        <v>139.07619047619048</v>
      </c>
      <c r="F2575" s="34">
        <v>136.30000000000001</v>
      </c>
      <c r="G2575" s="34">
        <v>73.849999999999994</v>
      </c>
      <c r="H2575" s="34">
        <v>74.5</v>
      </c>
      <c r="I2575" s="34">
        <v>70.150000000000006</v>
      </c>
      <c r="J2575" s="34">
        <v>105.175</v>
      </c>
      <c r="K2575" s="34">
        <v>155.85</v>
      </c>
      <c r="L2575" s="34">
        <v>181.8</v>
      </c>
      <c r="M2575" s="34">
        <v>104.95</v>
      </c>
      <c r="N2575" s="34">
        <v>243</v>
      </c>
      <c r="O2575" s="34">
        <v>0.7</v>
      </c>
      <c r="P2575" s="34">
        <v>0.66666666666666663</v>
      </c>
      <c r="Q2575" s="34">
        <v>0.7</v>
      </c>
      <c r="R2575" s="34">
        <v>0.7</v>
      </c>
      <c r="S2575" s="34">
        <v>0.66666666666666663</v>
      </c>
      <c r="T2575" s="34">
        <v>0.66666666666666663</v>
      </c>
      <c r="U2575" s="34">
        <v>0.66666666666666663</v>
      </c>
      <c r="V2575" s="34">
        <v>0.66666666666666663</v>
      </c>
      <c r="W2575" s="34">
        <v>0.66666666666666663</v>
      </c>
      <c r="X2575" s="34">
        <v>0.66666666666666663</v>
      </c>
      <c r="Y2575" s="34">
        <v>0.66666666666666663</v>
      </c>
      <c r="Z2575" s="34">
        <v>0.66666666666666663</v>
      </c>
      <c r="AA2575" s="34">
        <v>0.67500000000000004</v>
      </c>
    </row>
    <row r="2576" spans="1:27" ht="15.75" customHeight="1" x14ac:dyDescent="0.25">
      <c r="A2576" s="34">
        <v>54030110</v>
      </c>
      <c r="B2576" s="34">
        <v>83.6</v>
      </c>
      <c r="C2576" s="34">
        <v>85.095238095238102</v>
      </c>
      <c r="D2576" s="34">
        <v>156.89473684210526</v>
      </c>
      <c r="E2576" s="34">
        <v>201.55</v>
      </c>
      <c r="F2576" s="34">
        <v>176.26315789473685</v>
      </c>
      <c r="G2576" s="34">
        <v>110.36842105263158</v>
      </c>
      <c r="H2576" s="34">
        <v>96.95</v>
      </c>
      <c r="I2576" s="34">
        <v>94.85</v>
      </c>
      <c r="J2576" s="34">
        <v>127.9</v>
      </c>
      <c r="K2576" s="34">
        <v>174.15</v>
      </c>
      <c r="L2576" s="34">
        <v>204.73684210526315</v>
      </c>
      <c r="M2576" s="34">
        <v>113.83333333333333</v>
      </c>
      <c r="N2576" s="34">
        <v>235</v>
      </c>
      <c r="O2576" s="34">
        <v>0.66666666666666663</v>
      </c>
      <c r="P2576" s="34">
        <v>0.7</v>
      </c>
      <c r="Q2576" s="34">
        <v>0.6333333333333333</v>
      </c>
      <c r="R2576" s="34">
        <v>0.66666666666666663</v>
      </c>
      <c r="S2576" s="34">
        <v>0.6333333333333333</v>
      </c>
      <c r="T2576" s="34">
        <v>0.6333333333333333</v>
      </c>
      <c r="U2576" s="34">
        <v>0.66666666666666663</v>
      </c>
      <c r="V2576" s="34">
        <v>0.66666666666666663</v>
      </c>
      <c r="W2576" s="34">
        <v>0.66666666666666663</v>
      </c>
      <c r="X2576" s="34">
        <v>0.66666666666666663</v>
      </c>
      <c r="Y2576" s="34">
        <v>0.6333333333333333</v>
      </c>
      <c r="Z2576" s="34">
        <v>0.6</v>
      </c>
      <c r="AA2576" s="34">
        <v>0.65277777777777779</v>
      </c>
    </row>
    <row r="2577" spans="1:27" ht="15.75" customHeight="1" x14ac:dyDescent="0.25">
      <c r="A2577" s="34">
        <v>54030120</v>
      </c>
      <c r="B2577" s="34">
        <v>60.95</v>
      </c>
      <c r="C2577" s="34">
        <v>73.2</v>
      </c>
      <c r="D2577" s="34">
        <v>120.55</v>
      </c>
      <c r="E2577" s="34">
        <v>164.3</v>
      </c>
      <c r="F2577" s="34">
        <v>151.69999999999999</v>
      </c>
      <c r="G2577" s="34">
        <v>87.25</v>
      </c>
      <c r="H2577" s="34">
        <v>77</v>
      </c>
      <c r="I2577" s="34">
        <v>83</v>
      </c>
      <c r="J2577" s="34">
        <v>126.5</v>
      </c>
      <c r="K2577" s="34">
        <v>132.10526315789474</v>
      </c>
      <c r="L2577" s="34">
        <v>126.1</v>
      </c>
      <c r="M2577" s="34">
        <v>80.150000000000006</v>
      </c>
      <c r="N2577" s="34">
        <v>239</v>
      </c>
      <c r="O2577" s="34">
        <v>0.66666666666666663</v>
      </c>
      <c r="P2577" s="34">
        <v>0.66666666666666663</v>
      </c>
      <c r="Q2577" s="34">
        <v>0.66666666666666663</v>
      </c>
      <c r="R2577" s="34">
        <v>0.66666666666666663</v>
      </c>
      <c r="S2577" s="34">
        <v>0.66666666666666663</v>
      </c>
      <c r="T2577" s="34">
        <v>0.66666666666666663</v>
      </c>
      <c r="U2577" s="34">
        <v>0.66666666666666663</v>
      </c>
      <c r="V2577" s="34">
        <v>0.66666666666666663</v>
      </c>
      <c r="W2577" s="34">
        <v>0.66666666666666663</v>
      </c>
      <c r="X2577" s="34">
        <v>0.6333333333333333</v>
      </c>
      <c r="Y2577" s="34">
        <v>0.66666666666666663</v>
      </c>
      <c r="Z2577" s="34">
        <v>0.66666666666666663</v>
      </c>
      <c r="AA2577" s="34">
        <v>0.66388888888888886</v>
      </c>
    </row>
    <row r="2578" spans="1:27" ht="15.75" customHeight="1" x14ac:dyDescent="0.25">
      <c r="A2578" s="34">
        <v>54030140</v>
      </c>
      <c r="B2578" s="34">
        <v>58.80952380952381</v>
      </c>
      <c r="C2578" s="34">
        <v>74.349999999999994</v>
      </c>
      <c r="D2578" s="34">
        <v>94.888888888888886</v>
      </c>
      <c r="E2578" s="34">
        <v>158.88235294117646</v>
      </c>
      <c r="F2578" s="34">
        <v>136.33333333333334</v>
      </c>
      <c r="G2578" s="34">
        <v>113.94117647058823</v>
      </c>
      <c r="H2578" s="34">
        <v>58.944444444444443</v>
      </c>
      <c r="I2578" s="34">
        <v>58.10526315789474</v>
      </c>
      <c r="J2578" s="34">
        <v>94.444444444444443</v>
      </c>
      <c r="K2578" s="34">
        <v>137.57894736842104</v>
      </c>
      <c r="L2578" s="34">
        <v>151.21052631578948</v>
      </c>
      <c r="M2578" s="34">
        <v>62.8</v>
      </c>
      <c r="N2578" s="34">
        <v>224</v>
      </c>
      <c r="O2578" s="34">
        <v>0.7</v>
      </c>
      <c r="P2578" s="34">
        <v>0.66666666666666663</v>
      </c>
      <c r="Q2578" s="34">
        <v>0.6</v>
      </c>
      <c r="R2578" s="34">
        <v>0.56666666666666665</v>
      </c>
      <c r="S2578" s="34">
        <v>0.6</v>
      </c>
      <c r="T2578" s="34">
        <v>0.56666666666666665</v>
      </c>
      <c r="U2578" s="34">
        <v>0.6</v>
      </c>
      <c r="V2578" s="34">
        <v>0.6333333333333333</v>
      </c>
      <c r="W2578" s="34">
        <v>0.6</v>
      </c>
      <c r="X2578" s="34">
        <v>0.6333333333333333</v>
      </c>
      <c r="Y2578" s="34">
        <v>0.6333333333333333</v>
      </c>
      <c r="Z2578" s="34">
        <v>0.66666666666666663</v>
      </c>
      <c r="AA2578" s="34">
        <v>0.62222222222222223</v>
      </c>
    </row>
    <row r="2579" spans="1:27" ht="15.75" customHeight="1" x14ac:dyDescent="0.25">
      <c r="A2579" s="34">
        <v>54030150</v>
      </c>
      <c r="B2579" s="34">
        <v>65.473684210526315</v>
      </c>
      <c r="C2579" s="34">
        <v>83.05</v>
      </c>
      <c r="D2579" s="34">
        <v>96.95</v>
      </c>
      <c r="E2579" s="34">
        <v>113.3</v>
      </c>
      <c r="F2579" s="34">
        <v>107.2</v>
      </c>
      <c r="G2579" s="34">
        <v>69.368421052631575</v>
      </c>
      <c r="H2579" s="34">
        <v>59.421052631578945</v>
      </c>
      <c r="I2579" s="34">
        <v>46.45</v>
      </c>
      <c r="J2579" s="34">
        <v>75.95</v>
      </c>
      <c r="K2579" s="34">
        <v>151.80000000000001</v>
      </c>
      <c r="L2579" s="34">
        <v>159.15</v>
      </c>
      <c r="M2579" s="34">
        <v>99.55</v>
      </c>
      <c r="N2579" s="34">
        <v>237</v>
      </c>
      <c r="O2579" s="34">
        <v>0.6333333333333333</v>
      </c>
      <c r="P2579" s="34">
        <v>0.66666666666666663</v>
      </c>
      <c r="Q2579" s="34">
        <v>0.66666666666666663</v>
      </c>
      <c r="R2579" s="34">
        <v>0.66666666666666663</v>
      </c>
      <c r="S2579" s="34">
        <v>0.66666666666666663</v>
      </c>
      <c r="T2579" s="34">
        <v>0.6333333333333333</v>
      </c>
      <c r="U2579" s="34">
        <v>0.6333333333333333</v>
      </c>
      <c r="V2579" s="34">
        <v>0.66666666666666663</v>
      </c>
      <c r="W2579" s="34">
        <v>0.66666666666666663</v>
      </c>
      <c r="X2579" s="34">
        <v>0.66666666666666663</v>
      </c>
      <c r="Y2579" s="34">
        <v>0.66666666666666663</v>
      </c>
      <c r="Z2579" s="34">
        <v>0.66666666666666663</v>
      </c>
      <c r="AA2579" s="34">
        <v>0.65833333333333333</v>
      </c>
    </row>
    <row r="2580" spans="1:27" ht="15.75" customHeight="1" x14ac:dyDescent="0.25">
      <c r="A2580" s="34">
        <v>54030160</v>
      </c>
      <c r="B2580" s="34">
        <v>97.952380952380949</v>
      </c>
      <c r="C2580" s="34">
        <v>93.476190476190482</v>
      </c>
      <c r="D2580" s="34">
        <v>151.72222222222223</v>
      </c>
      <c r="E2580" s="34">
        <v>202</v>
      </c>
      <c r="F2580" s="34">
        <v>157.55000000000001</v>
      </c>
      <c r="G2580" s="34">
        <v>106.3</v>
      </c>
      <c r="H2580" s="34">
        <v>107.9</v>
      </c>
      <c r="I2580" s="34">
        <v>93.8</v>
      </c>
      <c r="J2580" s="34">
        <v>159.52631578947367</v>
      </c>
      <c r="K2580" s="34">
        <v>190.42105263157896</v>
      </c>
      <c r="L2580" s="34">
        <v>231.3</v>
      </c>
      <c r="M2580" s="34">
        <v>165.65</v>
      </c>
      <c r="N2580" s="34">
        <v>237</v>
      </c>
      <c r="O2580" s="34">
        <v>0.7</v>
      </c>
      <c r="P2580" s="34">
        <v>0.7</v>
      </c>
      <c r="Q2580" s="34">
        <v>0.6</v>
      </c>
      <c r="R2580" s="34">
        <v>0.6333333333333333</v>
      </c>
      <c r="S2580" s="34">
        <v>0.66666666666666663</v>
      </c>
      <c r="T2580" s="34">
        <v>0.66666666666666663</v>
      </c>
      <c r="U2580" s="34">
        <v>0.66666666666666663</v>
      </c>
      <c r="V2580" s="34">
        <v>0.66666666666666663</v>
      </c>
      <c r="W2580" s="34">
        <v>0.6333333333333333</v>
      </c>
      <c r="X2580" s="34">
        <v>0.6333333333333333</v>
      </c>
      <c r="Y2580" s="34">
        <v>0.66666666666666663</v>
      </c>
      <c r="Z2580" s="34">
        <v>0.66666666666666663</v>
      </c>
      <c r="AA2580" s="34">
        <v>0.65833333333333333</v>
      </c>
    </row>
    <row r="2581" spans="1:27" ht="15.75" customHeight="1" x14ac:dyDescent="0.25">
      <c r="A2581" s="34">
        <v>54035020</v>
      </c>
      <c r="B2581" s="34">
        <v>61.016666666666673</v>
      </c>
      <c r="C2581" s="34">
        <v>93.76</v>
      </c>
      <c r="D2581" s="34">
        <v>131.76666666666668</v>
      </c>
      <c r="E2581" s="34">
        <v>183.35</v>
      </c>
      <c r="F2581" s="34">
        <v>174.84</v>
      </c>
      <c r="G2581" s="34">
        <v>111.83333333333333</v>
      </c>
      <c r="H2581" s="34">
        <v>101.78</v>
      </c>
      <c r="I2581" s="34">
        <v>63.666666666666664</v>
      </c>
      <c r="J2581" s="34">
        <v>139.42000000000002</v>
      </c>
      <c r="K2581" s="34">
        <v>162</v>
      </c>
      <c r="L2581" s="34">
        <v>159.38333333333335</v>
      </c>
      <c r="M2581" s="34">
        <v>75.239999999999995</v>
      </c>
      <c r="N2581" s="34">
        <v>63</v>
      </c>
      <c r="O2581" s="34">
        <v>0.2</v>
      </c>
      <c r="P2581" s="34">
        <v>0.16666666666666666</v>
      </c>
      <c r="Q2581" s="34">
        <v>0.2</v>
      </c>
      <c r="R2581" s="34">
        <v>0.13333333333333333</v>
      </c>
      <c r="S2581" s="34">
        <v>0.16666666666666666</v>
      </c>
      <c r="T2581" s="34">
        <v>0.2</v>
      </c>
      <c r="U2581" s="34">
        <v>0.16666666666666666</v>
      </c>
      <c r="V2581" s="34">
        <v>0.2</v>
      </c>
      <c r="W2581" s="34">
        <v>0.16666666666666666</v>
      </c>
      <c r="X2581" s="34">
        <v>0.13333333333333333</v>
      </c>
      <c r="Y2581" s="34">
        <v>0.2</v>
      </c>
      <c r="Z2581" s="34">
        <v>0.16666666666666666</v>
      </c>
      <c r="AA2581" s="34">
        <v>0.17499999999999999</v>
      </c>
    </row>
    <row r="2582" spans="1:27" ht="15.75" customHeight="1" x14ac:dyDescent="0.25">
      <c r="A2582" s="34">
        <v>54035030</v>
      </c>
      <c r="B2582" s="34">
        <v>91.966666666666654</v>
      </c>
      <c r="C2582" s="34">
        <v>115.83333333333333</v>
      </c>
      <c r="D2582" s="34">
        <v>120.89999999999999</v>
      </c>
      <c r="E2582" s="34">
        <v>158.13333333333333</v>
      </c>
      <c r="F2582" s="34">
        <v>102.5</v>
      </c>
      <c r="G2582" s="34">
        <v>81.999999999999986</v>
      </c>
      <c r="H2582" s="34">
        <v>72.399999999999991</v>
      </c>
      <c r="I2582" s="34">
        <v>81.699999999999989</v>
      </c>
      <c r="J2582" s="34">
        <v>172.19999999999996</v>
      </c>
      <c r="K2582" s="34">
        <v>125.63333333333333</v>
      </c>
      <c r="L2582" s="34">
        <v>168.46666666666667</v>
      </c>
      <c r="M2582" s="34">
        <v>94.533333333333317</v>
      </c>
      <c r="N2582" s="34">
        <v>36</v>
      </c>
      <c r="O2582" s="34">
        <v>0.1</v>
      </c>
      <c r="P2582" s="34">
        <v>0.1</v>
      </c>
      <c r="Q2582" s="34">
        <v>0.1</v>
      </c>
      <c r="R2582" s="34">
        <v>0.1</v>
      </c>
      <c r="S2582" s="34">
        <v>0.1</v>
      </c>
      <c r="T2582" s="34">
        <v>0.1</v>
      </c>
      <c r="U2582" s="34">
        <v>0.1</v>
      </c>
      <c r="V2582" s="34">
        <v>0.1</v>
      </c>
      <c r="W2582" s="34">
        <v>0.1</v>
      </c>
      <c r="X2582" s="34">
        <v>0.1</v>
      </c>
      <c r="Y2582" s="34">
        <v>0.1</v>
      </c>
      <c r="Z2582" s="34">
        <v>0.1</v>
      </c>
      <c r="AA2582" s="34">
        <v>0.1</v>
      </c>
    </row>
    <row r="2583" spans="1:27" ht="15.75" customHeight="1" x14ac:dyDescent="0.25">
      <c r="A2583" s="34">
        <v>54070030</v>
      </c>
      <c r="B2583" s="34">
        <v>438.32499999999999</v>
      </c>
      <c r="C2583" s="34">
        <v>313.78928571428571</v>
      </c>
      <c r="D2583" s="34">
        <v>363.96428571428572</v>
      </c>
      <c r="E2583" s="34">
        <v>421.34615384615387</v>
      </c>
      <c r="F2583" s="34">
        <v>668.88461538461536</v>
      </c>
      <c r="G2583" s="34">
        <v>593.30000000000007</v>
      </c>
      <c r="H2583" s="34">
        <v>694.96071428571429</v>
      </c>
      <c r="I2583" s="34">
        <v>764.87037037037032</v>
      </c>
      <c r="J2583" s="34">
        <v>814.41851851851845</v>
      </c>
      <c r="K2583" s="34">
        <v>832.94999999999993</v>
      </c>
      <c r="L2583" s="34">
        <v>733.24074074074076</v>
      </c>
      <c r="M2583" s="34">
        <v>702.74137931034488</v>
      </c>
      <c r="N2583" s="34">
        <v>330</v>
      </c>
      <c r="O2583" s="34">
        <v>0.93333333333333335</v>
      </c>
      <c r="P2583" s="34">
        <v>0.93333333333333335</v>
      </c>
      <c r="Q2583" s="34">
        <v>0.93333333333333335</v>
      </c>
      <c r="R2583" s="34">
        <v>0.8666666666666667</v>
      </c>
      <c r="S2583" s="34">
        <v>0.8666666666666667</v>
      </c>
      <c r="T2583" s="34">
        <v>0.93333333333333335</v>
      </c>
      <c r="U2583" s="34">
        <v>0.93333333333333335</v>
      </c>
      <c r="V2583" s="34">
        <v>0.9</v>
      </c>
      <c r="W2583" s="34">
        <v>0.9</v>
      </c>
      <c r="X2583" s="34">
        <v>0.93333333333333335</v>
      </c>
      <c r="Y2583" s="34">
        <v>0.9</v>
      </c>
      <c r="Z2583" s="34">
        <v>0.96666666666666667</v>
      </c>
      <c r="AA2583" s="34">
        <v>0.91666666666666663</v>
      </c>
    </row>
    <row r="2584" spans="1:27" ht="15.75" customHeight="1" x14ac:dyDescent="0.25">
      <c r="A2584" s="34">
        <v>54075020</v>
      </c>
      <c r="B2584" s="34">
        <v>393.47647058823532</v>
      </c>
      <c r="C2584" s="34">
        <v>331.43124999999998</v>
      </c>
      <c r="D2584" s="34">
        <v>480.70624999999995</v>
      </c>
      <c r="E2584" s="34">
        <v>626.37058823529401</v>
      </c>
      <c r="F2584" s="34">
        <v>719.57333333333327</v>
      </c>
      <c r="G2584" s="34">
        <v>573.95624999999995</v>
      </c>
      <c r="H2584" s="34">
        <v>623.00000000000011</v>
      </c>
      <c r="I2584" s="34">
        <v>734.07142857142856</v>
      </c>
      <c r="J2584" s="34">
        <v>788.9666666666667</v>
      </c>
      <c r="K2584" s="34">
        <v>724.96000000000015</v>
      </c>
      <c r="L2584" s="34">
        <v>697.94545454545448</v>
      </c>
      <c r="M2584" s="34">
        <v>646.67142857142869</v>
      </c>
      <c r="N2584" s="34">
        <v>174</v>
      </c>
      <c r="O2584" s="34">
        <v>0.56666666666666665</v>
      </c>
      <c r="P2584" s="34">
        <v>0.53333333333333333</v>
      </c>
      <c r="Q2584" s="34">
        <v>0.53333333333333333</v>
      </c>
      <c r="R2584" s="34">
        <v>0.56666666666666665</v>
      </c>
      <c r="S2584" s="34">
        <v>0.5</v>
      </c>
      <c r="T2584" s="34">
        <v>0.53333333333333333</v>
      </c>
      <c r="U2584" s="34">
        <v>0.36666666666666664</v>
      </c>
      <c r="V2584" s="34">
        <v>0.46666666666666667</v>
      </c>
      <c r="W2584" s="34">
        <v>0.4</v>
      </c>
      <c r="X2584" s="34">
        <v>0.5</v>
      </c>
      <c r="Y2584" s="34">
        <v>0.36666666666666664</v>
      </c>
      <c r="Z2584" s="34">
        <v>0.46666666666666667</v>
      </c>
      <c r="AA2584" s="34">
        <v>0.48333333333333334</v>
      </c>
    </row>
    <row r="2585" spans="1:27" ht="15.75" customHeight="1" x14ac:dyDescent="0.25">
      <c r="A2585" s="34">
        <v>54075040</v>
      </c>
      <c r="B2585" s="34">
        <v>467.24736842105278</v>
      </c>
      <c r="C2585" s="34">
        <v>263.90526315789475</v>
      </c>
      <c r="D2585" s="34">
        <v>342.5</v>
      </c>
      <c r="E2585" s="34">
        <v>410.05294117647054</v>
      </c>
      <c r="F2585" s="34">
        <v>620.0333333333333</v>
      </c>
      <c r="G2585" s="34">
        <v>514.29090909090905</v>
      </c>
      <c r="H2585" s="34">
        <v>709.56923076923078</v>
      </c>
      <c r="I2585" s="34">
        <v>785.68333333333339</v>
      </c>
      <c r="J2585" s="34">
        <v>751.36363636363615</v>
      </c>
      <c r="K2585" s="34">
        <v>793.93</v>
      </c>
      <c r="L2585" s="34">
        <v>740.8117647058823</v>
      </c>
      <c r="M2585" s="34">
        <v>699.65</v>
      </c>
      <c r="N2585" s="34">
        <v>173</v>
      </c>
      <c r="O2585" s="34">
        <v>0.6333333333333333</v>
      </c>
      <c r="P2585" s="34">
        <v>0.6333333333333333</v>
      </c>
      <c r="Q2585" s="34">
        <v>0.56666666666666665</v>
      </c>
      <c r="R2585" s="34">
        <v>0.56666666666666665</v>
      </c>
      <c r="S2585" s="34">
        <v>0.5</v>
      </c>
      <c r="T2585" s="34">
        <v>0.36666666666666664</v>
      </c>
      <c r="U2585" s="34">
        <v>0.43333333333333335</v>
      </c>
      <c r="V2585" s="34">
        <v>0.4</v>
      </c>
      <c r="W2585" s="34">
        <v>0.36666666666666664</v>
      </c>
      <c r="X2585" s="34">
        <v>0.33333333333333331</v>
      </c>
      <c r="Y2585" s="34">
        <v>0.56666666666666665</v>
      </c>
      <c r="Z2585" s="34">
        <v>0.4</v>
      </c>
      <c r="AA2585" s="34">
        <v>0.48055555555555557</v>
      </c>
    </row>
    <row r="2586" spans="1:27" ht="15.75" customHeight="1" x14ac:dyDescent="0.25">
      <c r="A2586" s="34">
        <v>54077010</v>
      </c>
      <c r="B2586" s="34">
        <v>387.75</v>
      </c>
      <c r="C2586" s="34">
        <v>276.12</v>
      </c>
      <c r="D2586" s="34">
        <v>382.76956521739135</v>
      </c>
      <c r="E2586" s="34">
        <v>528.59090909090912</v>
      </c>
      <c r="F2586" s="34">
        <v>721.6391304347826</v>
      </c>
      <c r="G2586" s="34">
        <v>579.79166666666663</v>
      </c>
      <c r="H2586" s="34">
        <v>673.3478260869565</v>
      </c>
      <c r="I2586" s="34">
        <v>800.09523809523807</v>
      </c>
      <c r="J2586" s="34">
        <v>806.47619047619048</v>
      </c>
      <c r="K2586" s="34">
        <v>776.71428571428567</v>
      </c>
      <c r="L2586" s="34">
        <v>684.1952380952381</v>
      </c>
      <c r="M2586" s="34">
        <v>605.68500000000006</v>
      </c>
      <c r="N2586" s="34">
        <v>268</v>
      </c>
      <c r="O2586" s="34">
        <v>0.8</v>
      </c>
      <c r="P2586" s="34">
        <v>0.83333333333333337</v>
      </c>
      <c r="Q2586" s="34">
        <v>0.76666666666666672</v>
      </c>
      <c r="R2586" s="34">
        <v>0.73333333333333328</v>
      </c>
      <c r="S2586" s="34">
        <v>0.76666666666666672</v>
      </c>
      <c r="T2586" s="34">
        <v>0.8</v>
      </c>
      <c r="U2586" s="34">
        <v>0.76666666666666672</v>
      </c>
      <c r="V2586" s="34">
        <v>0.7</v>
      </c>
      <c r="W2586" s="34">
        <v>0.7</v>
      </c>
      <c r="X2586" s="34">
        <v>0.7</v>
      </c>
      <c r="Y2586" s="34">
        <v>0.7</v>
      </c>
      <c r="Z2586" s="34">
        <v>0.66666666666666663</v>
      </c>
      <c r="AA2586" s="34">
        <v>0.74444444444444446</v>
      </c>
    </row>
    <row r="2587" spans="1:27" ht="15.75" customHeight="1" x14ac:dyDescent="0.25">
      <c r="A2587" s="34">
        <v>54085010</v>
      </c>
      <c r="B2587" s="34">
        <v>447.50000000000006</v>
      </c>
      <c r="C2587" s="34">
        <v>377.36400000000003</v>
      </c>
      <c r="D2587" s="34">
        <v>455.7272727272728</v>
      </c>
      <c r="E2587" s="34">
        <v>464.05384615384617</v>
      </c>
      <c r="F2587" s="34">
        <v>573.75217391304352</v>
      </c>
      <c r="G2587" s="34">
        <v>507.81666666666666</v>
      </c>
      <c r="H2587" s="34">
        <v>593.19999999999993</v>
      </c>
      <c r="I2587" s="34">
        <v>676.30454545454552</v>
      </c>
      <c r="J2587" s="34">
        <v>586.81818181818187</v>
      </c>
      <c r="K2587" s="34">
        <v>581.304347826087</v>
      </c>
      <c r="L2587" s="34">
        <v>553.57272727272732</v>
      </c>
      <c r="M2587" s="34">
        <v>508.55454545454523</v>
      </c>
      <c r="N2587" s="34">
        <v>278</v>
      </c>
      <c r="O2587" s="34">
        <v>0.76666666666666672</v>
      </c>
      <c r="P2587" s="34">
        <v>0.83333333333333337</v>
      </c>
      <c r="Q2587" s="34">
        <v>0.73333333333333328</v>
      </c>
      <c r="R2587" s="34">
        <v>0.8666666666666667</v>
      </c>
      <c r="S2587" s="34">
        <v>0.76666666666666672</v>
      </c>
      <c r="T2587" s="34">
        <v>0.8</v>
      </c>
      <c r="U2587" s="34">
        <v>0.8</v>
      </c>
      <c r="V2587" s="34">
        <v>0.73333333333333328</v>
      </c>
      <c r="W2587" s="34">
        <v>0.73333333333333328</v>
      </c>
      <c r="X2587" s="34">
        <v>0.76666666666666672</v>
      </c>
      <c r="Y2587" s="34">
        <v>0.73333333333333328</v>
      </c>
      <c r="Z2587" s="34">
        <v>0.73333333333333328</v>
      </c>
      <c r="AA2587" s="34">
        <v>0.77222222222222225</v>
      </c>
    </row>
    <row r="2588" spans="1:27" ht="15.75" customHeight="1" x14ac:dyDescent="0.25">
      <c r="A2588" s="34">
        <v>54090010</v>
      </c>
      <c r="B2588" s="34">
        <v>417.25</v>
      </c>
      <c r="C2588" s="34">
        <v>339.71428571428572</v>
      </c>
      <c r="D2588" s="34">
        <v>373.2</v>
      </c>
      <c r="E2588" s="34">
        <v>455.75555555555553</v>
      </c>
      <c r="F2588" s="34">
        <v>652.92307692307691</v>
      </c>
      <c r="G2588" s="34">
        <v>581.67407407407416</v>
      </c>
      <c r="H2588" s="34">
        <v>636.42962962962963</v>
      </c>
      <c r="I2588" s="34">
        <v>758.33333333333337</v>
      </c>
      <c r="J2588" s="34">
        <v>812.69615384615383</v>
      </c>
      <c r="K2588" s="34">
        <v>793.38461538461536</v>
      </c>
      <c r="L2588" s="34">
        <v>706.5</v>
      </c>
      <c r="M2588" s="34">
        <v>615.51851851851848</v>
      </c>
      <c r="N2588" s="34">
        <v>322</v>
      </c>
      <c r="O2588" s="34">
        <v>0.93333333333333335</v>
      </c>
      <c r="P2588" s="34">
        <v>0.93333333333333335</v>
      </c>
      <c r="Q2588" s="34">
        <v>0.83333333333333337</v>
      </c>
      <c r="R2588" s="34">
        <v>0.9</v>
      </c>
      <c r="S2588" s="34">
        <v>0.8666666666666667</v>
      </c>
      <c r="T2588" s="34">
        <v>0.9</v>
      </c>
      <c r="U2588" s="34">
        <v>0.9</v>
      </c>
      <c r="V2588" s="34">
        <v>0.9</v>
      </c>
      <c r="W2588" s="34">
        <v>0.8666666666666667</v>
      </c>
      <c r="X2588" s="34">
        <v>0.8666666666666667</v>
      </c>
      <c r="Y2588" s="34">
        <v>0.93333333333333335</v>
      </c>
      <c r="Z2588" s="34">
        <v>0.9</v>
      </c>
      <c r="AA2588" s="34">
        <v>0.89444444444444449</v>
      </c>
    </row>
    <row r="2589" spans="1:27" ht="15.75" customHeight="1" x14ac:dyDescent="0.25">
      <c r="A2589" s="34">
        <v>55010020</v>
      </c>
      <c r="B2589" s="34">
        <v>525.41724137931033</v>
      </c>
      <c r="C2589" s="34">
        <v>464.83448275862071</v>
      </c>
      <c r="D2589" s="34">
        <v>556.36785714285713</v>
      </c>
      <c r="E2589" s="34">
        <v>500.0928571428571</v>
      </c>
      <c r="F2589" s="34">
        <v>592.57586206896553</v>
      </c>
      <c r="G2589" s="34">
        <v>533.41379310344826</v>
      </c>
      <c r="H2589" s="34">
        <v>618.37931034482756</v>
      </c>
      <c r="I2589" s="34">
        <v>596.86206896551721</v>
      </c>
      <c r="J2589" s="34">
        <v>520.70000000000005</v>
      </c>
      <c r="K2589" s="34">
        <v>537.1</v>
      </c>
      <c r="L2589" s="34">
        <v>525.31034482758616</v>
      </c>
      <c r="M2589" s="34">
        <v>498</v>
      </c>
      <c r="N2589" s="34">
        <v>349</v>
      </c>
      <c r="O2589" s="34">
        <v>0.96666666666666667</v>
      </c>
      <c r="P2589" s="34">
        <v>0.96666666666666667</v>
      </c>
      <c r="Q2589" s="34">
        <v>0.93333333333333335</v>
      </c>
      <c r="R2589" s="34">
        <v>0.93333333333333335</v>
      </c>
      <c r="S2589" s="34">
        <v>0.96666666666666667</v>
      </c>
      <c r="T2589" s="34">
        <v>0.96666666666666667</v>
      </c>
      <c r="U2589" s="34">
        <v>0.96666666666666667</v>
      </c>
      <c r="V2589" s="34">
        <v>0.96666666666666667</v>
      </c>
      <c r="W2589" s="34">
        <v>1</v>
      </c>
      <c r="X2589" s="34">
        <v>1</v>
      </c>
      <c r="Y2589" s="34">
        <v>0.96666666666666667</v>
      </c>
      <c r="Z2589" s="34">
        <v>1</v>
      </c>
      <c r="AA2589" s="34">
        <v>0.96944444444444444</v>
      </c>
    </row>
    <row r="2590" spans="1:27" ht="15.75" customHeight="1" x14ac:dyDescent="0.25">
      <c r="A2590" s="34">
        <v>55015010</v>
      </c>
      <c r="B2590" s="34">
        <v>470.44444444444446</v>
      </c>
      <c r="C2590" s="34">
        <v>413.25</v>
      </c>
      <c r="D2590" s="34">
        <v>390.8</v>
      </c>
      <c r="E2590" s="34">
        <v>550.71428571428567</v>
      </c>
      <c r="F2590" s="34">
        <v>533.88888888888891</v>
      </c>
      <c r="G2590" s="34">
        <v>583.33333333333337</v>
      </c>
      <c r="H2590" s="34">
        <v>580.89655172413791</v>
      </c>
      <c r="I2590" s="34">
        <v>630.04347826086962</v>
      </c>
      <c r="J2590" s="34">
        <v>555.35714285714289</v>
      </c>
      <c r="K2590" s="34">
        <v>574.80769230769226</v>
      </c>
      <c r="L2590" s="34">
        <v>604.304347826087</v>
      </c>
      <c r="M2590" s="34">
        <v>547.31034482758616</v>
      </c>
      <c r="N2590" s="34">
        <v>325</v>
      </c>
      <c r="O2590" s="34">
        <v>0.9</v>
      </c>
      <c r="P2590" s="34">
        <v>0.93333333333333335</v>
      </c>
      <c r="Q2590" s="34">
        <v>1</v>
      </c>
      <c r="R2590" s="34">
        <v>0.93333333333333335</v>
      </c>
      <c r="S2590" s="34">
        <v>0.9</v>
      </c>
      <c r="T2590" s="34">
        <v>0.9</v>
      </c>
      <c r="U2590" s="34">
        <v>0.96666666666666667</v>
      </c>
      <c r="V2590" s="34">
        <v>0.76666666666666672</v>
      </c>
      <c r="W2590" s="34">
        <v>0.93333333333333335</v>
      </c>
      <c r="X2590" s="34">
        <v>0.8666666666666667</v>
      </c>
      <c r="Y2590" s="34">
        <v>0.76666666666666672</v>
      </c>
      <c r="Z2590" s="34">
        <v>0.96666666666666667</v>
      </c>
      <c r="AA2590" s="34">
        <v>0.90277777777777779</v>
      </c>
    </row>
    <row r="2591" spans="1:27" ht="15.75" customHeight="1" x14ac:dyDescent="0.25">
      <c r="A2591" s="34">
        <v>56010020</v>
      </c>
      <c r="B2591" s="34">
        <v>360.5</v>
      </c>
      <c r="C2591" s="34">
        <v>201</v>
      </c>
      <c r="D2591" s="34">
        <v>161</v>
      </c>
      <c r="E2591" s="34">
        <v>430.6</v>
      </c>
      <c r="F2591" s="34">
        <v>674.6</v>
      </c>
      <c r="G2591" s="34">
        <v>664.4</v>
      </c>
      <c r="H2591" s="34">
        <v>592.32000000000005</v>
      </c>
      <c r="I2591" s="34">
        <v>751</v>
      </c>
      <c r="J2591" s="34">
        <v>955</v>
      </c>
      <c r="K2591" s="34">
        <v>818</v>
      </c>
      <c r="L2591" s="34">
        <v>793</v>
      </c>
      <c r="M2591" s="34">
        <v>570.75</v>
      </c>
      <c r="N2591" s="34">
        <v>54</v>
      </c>
      <c r="O2591" s="34">
        <v>0.13333333333333333</v>
      </c>
      <c r="P2591" s="34">
        <v>0.13333333333333333</v>
      </c>
      <c r="Q2591" s="34">
        <v>0.13333333333333333</v>
      </c>
      <c r="R2591" s="34">
        <v>0.16666666666666666</v>
      </c>
      <c r="S2591" s="34">
        <v>0.16666666666666666</v>
      </c>
      <c r="T2591" s="34">
        <v>0.16666666666666666</v>
      </c>
      <c r="U2591" s="34">
        <v>0.16666666666666666</v>
      </c>
      <c r="V2591" s="34">
        <v>0.13333333333333333</v>
      </c>
      <c r="W2591" s="34">
        <v>0.16666666666666666</v>
      </c>
      <c r="X2591" s="34">
        <v>0.16666666666666666</v>
      </c>
      <c r="Y2591" s="34">
        <v>0.13333333333333333</v>
      </c>
      <c r="Z2591" s="34">
        <v>0.13333333333333333</v>
      </c>
      <c r="AA2591" s="34">
        <v>0.15</v>
      </c>
    </row>
    <row r="2592" spans="1:27" ht="15.75" customHeight="1" x14ac:dyDescent="0.25">
      <c r="A2592" s="34">
        <v>56010030</v>
      </c>
      <c r="B2592" s="34">
        <v>296.66666666666669</v>
      </c>
      <c r="C2592" s="34">
        <v>163.47499999999999</v>
      </c>
      <c r="D2592" s="34">
        <v>228</v>
      </c>
      <c r="E2592" s="34">
        <v>397.57142857142856</v>
      </c>
      <c r="F2592" s="34">
        <v>716.23809523809518</v>
      </c>
      <c r="G2592" s="34">
        <v>709.0526315789474</v>
      </c>
      <c r="H2592" s="34">
        <v>735.71428571428567</v>
      </c>
      <c r="I2592" s="34">
        <v>836.37272727272727</v>
      </c>
      <c r="J2592" s="34">
        <v>811.56666666666672</v>
      </c>
      <c r="K2592" s="34">
        <v>1082</v>
      </c>
      <c r="L2592" s="34">
        <v>872.8631578947369</v>
      </c>
      <c r="M2592" s="34">
        <v>578.25</v>
      </c>
      <c r="N2592" s="34">
        <v>240</v>
      </c>
      <c r="O2592" s="34">
        <v>0.7</v>
      </c>
      <c r="P2592" s="34">
        <v>0.66666666666666663</v>
      </c>
      <c r="Q2592" s="34">
        <v>0.6333333333333333</v>
      </c>
      <c r="R2592" s="34">
        <v>0.7</v>
      </c>
      <c r="S2592" s="34">
        <v>0.7</v>
      </c>
      <c r="T2592" s="34">
        <v>0.6333333333333333</v>
      </c>
      <c r="U2592" s="34">
        <v>0.7</v>
      </c>
      <c r="V2592" s="34">
        <v>0.73333333333333328</v>
      </c>
      <c r="W2592" s="34">
        <v>0.7</v>
      </c>
      <c r="X2592" s="34">
        <v>0.66666666666666663</v>
      </c>
      <c r="Y2592" s="34">
        <v>0.6333333333333333</v>
      </c>
      <c r="Z2592" s="34">
        <v>0.53333333333333333</v>
      </c>
      <c r="AA2592" s="34">
        <v>0.66666666666666663</v>
      </c>
    </row>
    <row r="2593" spans="1:27" ht="15.75" customHeight="1" x14ac:dyDescent="0.25">
      <c r="A2593" s="34">
        <v>56010040</v>
      </c>
      <c r="B2593" s="34">
        <v>370.2</v>
      </c>
      <c r="C2593" s="34">
        <v>251.14285714285714</v>
      </c>
      <c r="D2593" s="34">
        <v>328</v>
      </c>
      <c r="E2593" s="34">
        <v>332.07142857142856</v>
      </c>
      <c r="F2593" s="34">
        <v>476.35714285714283</v>
      </c>
      <c r="G2593" s="34">
        <v>482.19333333333333</v>
      </c>
      <c r="H2593" s="34">
        <v>441</v>
      </c>
      <c r="I2593" s="34">
        <v>510.35294117647061</v>
      </c>
      <c r="J2593" s="34">
        <v>459.59375</v>
      </c>
      <c r="K2593" s="34">
        <v>589.23076923076928</v>
      </c>
      <c r="L2593" s="34">
        <v>583.58571428571429</v>
      </c>
      <c r="M2593" s="34">
        <v>422.61538461538464</v>
      </c>
      <c r="N2593" s="34">
        <v>175</v>
      </c>
      <c r="O2593" s="34">
        <v>0.5</v>
      </c>
      <c r="P2593" s="34">
        <v>0.46666666666666667</v>
      </c>
      <c r="Q2593" s="34">
        <v>0.43333333333333335</v>
      </c>
      <c r="R2593" s="34">
        <v>0.46666666666666667</v>
      </c>
      <c r="S2593" s="34">
        <v>0.46666666666666667</v>
      </c>
      <c r="T2593" s="34">
        <v>0.5</v>
      </c>
      <c r="U2593" s="34">
        <v>0.56666666666666665</v>
      </c>
      <c r="V2593" s="34">
        <v>0.56666666666666665</v>
      </c>
      <c r="W2593" s="34">
        <v>0.53333333333333333</v>
      </c>
      <c r="X2593" s="34">
        <v>0.43333333333333335</v>
      </c>
      <c r="Y2593" s="34">
        <v>0.46666666666666667</v>
      </c>
      <c r="Z2593" s="34">
        <v>0.43333333333333335</v>
      </c>
      <c r="AA2593" s="34">
        <v>0.4861111111111111</v>
      </c>
    </row>
    <row r="2594" spans="1:27" ht="15.75" customHeight="1" x14ac:dyDescent="0.25">
      <c r="A2594" s="34">
        <v>56010050</v>
      </c>
      <c r="B2594" s="34">
        <v>350.93333333333328</v>
      </c>
      <c r="C2594" s="34">
        <v>321.24999999999994</v>
      </c>
      <c r="D2594" s="34">
        <v>279.24545454545455</v>
      </c>
      <c r="E2594" s="34">
        <v>365.28</v>
      </c>
      <c r="F2594" s="34">
        <v>643.96</v>
      </c>
      <c r="G2594" s="34">
        <v>574.80999999999983</v>
      </c>
      <c r="H2594" s="34">
        <v>648.22727272727275</v>
      </c>
      <c r="I2594" s="34">
        <v>630.1444444444445</v>
      </c>
      <c r="J2594" s="34">
        <v>797.9545454545455</v>
      </c>
      <c r="K2594" s="34">
        <v>954.17272727272723</v>
      </c>
      <c r="L2594" s="34">
        <v>846.05454545454529</v>
      </c>
      <c r="M2594" s="34">
        <v>795.19000000000017</v>
      </c>
      <c r="N2594" s="34">
        <v>123</v>
      </c>
      <c r="O2594" s="34">
        <v>0.3</v>
      </c>
      <c r="P2594" s="34">
        <v>0.33333333333333331</v>
      </c>
      <c r="Q2594" s="34">
        <v>0.36666666666666664</v>
      </c>
      <c r="R2594" s="34">
        <v>0.33333333333333331</v>
      </c>
      <c r="S2594" s="34">
        <v>0.33333333333333331</v>
      </c>
      <c r="T2594" s="34">
        <v>0.33333333333333331</v>
      </c>
      <c r="U2594" s="34">
        <v>0.36666666666666664</v>
      </c>
      <c r="V2594" s="34">
        <v>0.3</v>
      </c>
      <c r="W2594" s="34">
        <v>0.36666666666666664</v>
      </c>
      <c r="X2594" s="34">
        <v>0.36666666666666664</v>
      </c>
      <c r="Y2594" s="34">
        <v>0.36666666666666664</v>
      </c>
      <c r="Z2594" s="34">
        <v>0.33333333333333331</v>
      </c>
      <c r="AA2594" s="34">
        <v>0.34166666666666667</v>
      </c>
    </row>
    <row r="2595" spans="1:27" ht="15.75" customHeight="1" x14ac:dyDescent="0.25">
      <c r="A2595" s="34">
        <v>56015010</v>
      </c>
      <c r="B2595" s="34">
        <v>267.42307692307691</v>
      </c>
      <c r="C2595" s="34">
        <v>169.98846153846159</v>
      </c>
      <c r="D2595" s="34">
        <v>213.78846153846149</v>
      </c>
      <c r="E2595" s="34">
        <v>340.92916666666667</v>
      </c>
      <c r="F2595" s="34">
        <v>499.07692307692309</v>
      </c>
      <c r="G2595" s="34">
        <v>489.49199999999996</v>
      </c>
      <c r="H2595" s="34">
        <v>517.79230769230776</v>
      </c>
      <c r="I2595" s="34">
        <v>573.63703703703698</v>
      </c>
      <c r="J2595" s="34">
        <v>548.47692307692319</v>
      </c>
      <c r="K2595" s="34">
        <v>832.71153846153845</v>
      </c>
      <c r="L2595" s="34">
        <v>746.08888888888907</v>
      </c>
      <c r="M2595" s="34">
        <v>537.43599999999992</v>
      </c>
      <c r="N2595" s="34">
        <v>310</v>
      </c>
      <c r="O2595" s="34">
        <v>0.8666666666666667</v>
      </c>
      <c r="P2595" s="34">
        <v>0.8666666666666667</v>
      </c>
      <c r="Q2595" s="34">
        <v>0.8666666666666667</v>
      </c>
      <c r="R2595" s="34">
        <v>0.8</v>
      </c>
      <c r="S2595" s="34">
        <v>0.8666666666666667</v>
      </c>
      <c r="T2595" s="34">
        <v>0.83333333333333337</v>
      </c>
      <c r="U2595" s="34">
        <v>0.8666666666666667</v>
      </c>
      <c r="V2595" s="34">
        <v>0.9</v>
      </c>
      <c r="W2595" s="34">
        <v>0.8666666666666667</v>
      </c>
      <c r="X2595" s="34">
        <v>0.8666666666666667</v>
      </c>
      <c r="Y2595" s="34">
        <v>0.9</v>
      </c>
      <c r="Z2595" s="34">
        <v>0.83333333333333337</v>
      </c>
      <c r="AA2595" s="34">
        <v>0.86111111111111116</v>
      </c>
    </row>
    <row r="2596" spans="1:27" ht="15.75" customHeight="1" x14ac:dyDescent="0.25">
      <c r="A2596" s="34">
        <v>56015030</v>
      </c>
      <c r="B2596" s="34">
        <v>455.66</v>
      </c>
      <c r="C2596" s="34">
        <v>286.95</v>
      </c>
      <c r="D2596" s="34">
        <v>307.8</v>
      </c>
      <c r="E2596" s="34">
        <v>388.78000000000003</v>
      </c>
      <c r="F2596" s="34">
        <v>720.48</v>
      </c>
      <c r="G2596" s="34">
        <v>738.01111111111118</v>
      </c>
      <c r="H2596" s="34">
        <v>825.56000000000006</v>
      </c>
      <c r="I2596" s="34">
        <v>990.73636363636354</v>
      </c>
      <c r="J2596" s="34">
        <v>937.50999999999988</v>
      </c>
      <c r="K2596" s="34">
        <v>992.58999999999992</v>
      </c>
      <c r="L2596" s="34">
        <v>1030.83</v>
      </c>
      <c r="M2596" s="34">
        <v>662.6099999999999</v>
      </c>
      <c r="N2596" s="34">
        <v>120</v>
      </c>
      <c r="O2596" s="34">
        <v>0.33333333333333331</v>
      </c>
      <c r="P2596" s="34">
        <v>0.33333333333333331</v>
      </c>
      <c r="Q2596" s="34">
        <v>0.33333333333333331</v>
      </c>
      <c r="R2596" s="34">
        <v>0.33333333333333331</v>
      </c>
      <c r="S2596" s="34">
        <v>0.33333333333333331</v>
      </c>
      <c r="T2596" s="34">
        <v>0.3</v>
      </c>
      <c r="U2596" s="34">
        <v>0.33333333333333331</v>
      </c>
      <c r="V2596" s="34">
        <v>0.36666666666666664</v>
      </c>
      <c r="W2596" s="34">
        <v>0.33333333333333331</v>
      </c>
      <c r="X2596" s="34">
        <v>0.33333333333333331</v>
      </c>
      <c r="Y2596" s="34">
        <v>0.33333333333333331</v>
      </c>
      <c r="Z2596" s="34">
        <v>0.33333333333333331</v>
      </c>
      <c r="AA2596" s="34">
        <v>0.33333333333333331</v>
      </c>
    </row>
    <row r="2597" spans="1:27" ht="15.75" customHeight="1" x14ac:dyDescent="0.25">
      <c r="A2597" s="34">
        <v>57015010</v>
      </c>
      <c r="B2597" s="34" t="s">
        <v>1930</v>
      </c>
      <c r="C2597" s="34" t="s">
        <v>1930</v>
      </c>
      <c r="D2597" s="34" t="s">
        <v>1930</v>
      </c>
      <c r="E2597" s="34" t="s">
        <v>1930</v>
      </c>
      <c r="F2597" s="34">
        <v>425.1</v>
      </c>
      <c r="G2597" s="34" t="s">
        <v>1930</v>
      </c>
      <c r="H2597" s="34" t="s">
        <v>1930</v>
      </c>
      <c r="I2597" s="34" t="s">
        <v>1930</v>
      </c>
      <c r="J2597" s="34" t="s">
        <v>1930</v>
      </c>
      <c r="K2597" s="34" t="s">
        <v>1930</v>
      </c>
      <c r="L2597" s="34" t="s">
        <v>1930</v>
      </c>
      <c r="M2597" s="34" t="s">
        <v>1930</v>
      </c>
      <c r="N2597" s="34">
        <v>1</v>
      </c>
      <c r="O2597" s="34">
        <v>0</v>
      </c>
      <c r="P2597" s="34">
        <v>0</v>
      </c>
      <c r="Q2597" s="34">
        <v>0</v>
      </c>
      <c r="R2597" s="34">
        <v>0</v>
      </c>
      <c r="S2597" s="34">
        <v>3.3333333333333333E-2</v>
      </c>
      <c r="T2597" s="34">
        <v>0</v>
      </c>
      <c r="U2597" s="34">
        <v>0</v>
      </c>
      <c r="V2597" s="34">
        <v>0</v>
      </c>
      <c r="W2597" s="34">
        <v>0</v>
      </c>
      <c r="X2597" s="34">
        <v>0</v>
      </c>
      <c r="Y2597" s="34">
        <v>0</v>
      </c>
      <c r="Z2597" s="34">
        <v>0</v>
      </c>
      <c r="AA2597" s="34">
        <v>2.7777777777777779E-3</v>
      </c>
    </row>
    <row r="2598" spans="1:27" ht="15.75" customHeight="1" x14ac:dyDescent="0.25">
      <c r="A2598" s="34">
        <v>57025020</v>
      </c>
      <c r="B2598" s="34">
        <v>496.82500000000005</v>
      </c>
      <c r="C2598" s="34">
        <v>295.54705882352943</v>
      </c>
      <c r="D2598" s="34">
        <v>191.32999999999998</v>
      </c>
      <c r="E2598" s="34">
        <v>428.61666666666656</v>
      </c>
      <c r="F2598" s="34">
        <v>823.1583333333333</v>
      </c>
      <c r="G2598" s="34">
        <v>865.22142857142865</v>
      </c>
      <c r="H2598" s="34">
        <v>782.96153846153845</v>
      </c>
      <c r="I2598" s="34">
        <v>657.5333333333333</v>
      </c>
      <c r="J2598" s="34">
        <v>702.77499999999998</v>
      </c>
      <c r="K2598" s="34">
        <v>755.14</v>
      </c>
      <c r="L2598" s="34">
        <v>610.62500000000011</v>
      </c>
      <c r="M2598" s="34">
        <v>503.09</v>
      </c>
      <c r="N2598" s="34">
        <v>140</v>
      </c>
      <c r="O2598" s="34">
        <v>0.4</v>
      </c>
      <c r="P2598" s="34">
        <v>0.56666666666666665</v>
      </c>
      <c r="Q2598" s="34">
        <v>0.33333333333333331</v>
      </c>
      <c r="R2598" s="34">
        <v>0.4</v>
      </c>
      <c r="S2598" s="34">
        <v>0.4</v>
      </c>
      <c r="T2598" s="34">
        <v>0.46666666666666667</v>
      </c>
      <c r="U2598" s="34">
        <v>0.43333333333333335</v>
      </c>
      <c r="V2598" s="34">
        <v>0.2</v>
      </c>
      <c r="W2598" s="34">
        <v>0.4</v>
      </c>
      <c r="X2598" s="34">
        <v>0.33333333333333331</v>
      </c>
      <c r="Y2598" s="34">
        <v>0.4</v>
      </c>
      <c r="Z2598" s="34">
        <v>0.33333333333333331</v>
      </c>
      <c r="AA2598" s="34">
        <v>0.3888888888888889</v>
      </c>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A1:Q2598"/>
  <sheetViews>
    <sheetView workbookViewId="0">
      <pane ySplit="1" topLeftCell="A2" activePane="bottomLeft" state="frozen"/>
      <selection pane="bottomLeft" activeCell="B3" sqref="B3"/>
    </sheetView>
  </sheetViews>
  <sheetFormatPr baseColWidth="10" defaultColWidth="14.42578125" defaultRowHeight="15" customHeight="1" x14ac:dyDescent="0.25"/>
  <cols>
    <col min="1" max="1" width="11.28515625" customWidth="1"/>
    <col min="2" max="2" width="12" customWidth="1"/>
    <col min="3" max="3" width="33.85546875" customWidth="1"/>
    <col min="4" max="11" width="10.7109375" customWidth="1"/>
    <col min="12" max="12" width="11.5703125" customWidth="1"/>
    <col min="13" max="13" width="19" customWidth="1"/>
    <col min="14" max="17" width="10.7109375" customWidth="1"/>
  </cols>
  <sheetData>
    <row r="1" spans="1:17" x14ac:dyDescent="0.25">
      <c r="A1" s="18" t="s">
        <v>1</v>
      </c>
      <c r="B1" s="19" t="s">
        <v>2</v>
      </c>
      <c r="C1" s="19" t="s">
        <v>3</v>
      </c>
      <c r="D1" s="19" t="s">
        <v>4</v>
      </c>
      <c r="E1" s="19" t="s">
        <v>5</v>
      </c>
      <c r="F1" s="20" t="s">
        <v>6</v>
      </c>
      <c r="G1" s="19" t="s">
        <v>1903</v>
      </c>
      <c r="H1" s="21" t="s">
        <v>8</v>
      </c>
      <c r="I1" s="74" t="s">
        <v>9</v>
      </c>
      <c r="J1" s="22" t="s">
        <v>1904</v>
      </c>
      <c r="K1" s="22" t="s">
        <v>1923</v>
      </c>
      <c r="L1" s="23" t="s">
        <v>2914</v>
      </c>
      <c r="M1" s="75" t="s">
        <v>1905</v>
      </c>
      <c r="N1" s="23" t="s">
        <v>1906</v>
      </c>
      <c r="O1" s="34">
        <v>495</v>
      </c>
      <c r="P1" s="34">
        <v>1</v>
      </c>
      <c r="Q1" s="34">
        <v>21</v>
      </c>
    </row>
    <row r="2" spans="1:17" x14ac:dyDescent="0.25">
      <c r="A2" s="76">
        <v>11085010</v>
      </c>
      <c r="B2" s="34" t="s">
        <v>72</v>
      </c>
      <c r="C2" s="34" t="s">
        <v>2915</v>
      </c>
      <c r="D2" s="34" t="s">
        <v>770</v>
      </c>
      <c r="E2" s="34" t="s">
        <v>764</v>
      </c>
      <c r="F2" s="34">
        <v>1</v>
      </c>
      <c r="G2" s="34">
        <v>20</v>
      </c>
      <c r="H2" s="34">
        <v>-76.983333329999994</v>
      </c>
      <c r="I2" s="34">
        <v>6.5333333299999996</v>
      </c>
      <c r="J2" s="34" t="s">
        <v>1890</v>
      </c>
      <c r="K2" s="37">
        <v>29479</v>
      </c>
      <c r="L2" s="37">
        <v>36722</v>
      </c>
      <c r="M2" s="37" t="s">
        <v>1911</v>
      </c>
      <c r="N2" s="34" t="s">
        <v>2916</v>
      </c>
    </row>
    <row r="3" spans="1:17" x14ac:dyDescent="0.25">
      <c r="A3" s="6">
        <v>12015020</v>
      </c>
      <c r="B3" s="34" t="s">
        <v>72</v>
      </c>
      <c r="C3" s="34" t="s">
        <v>2917</v>
      </c>
      <c r="D3" s="34" t="s">
        <v>70</v>
      </c>
      <c r="E3" s="34" t="s">
        <v>53</v>
      </c>
      <c r="F3" s="34">
        <v>1</v>
      </c>
      <c r="G3" s="34">
        <v>43</v>
      </c>
      <c r="H3" s="34">
        <v>-76.65133333</v>
      </c>
      <c r="I3" s="34">
        <v>7.8259166699999998</v>
      </c>
      <c r="J3" s="34" t="s">
        <v>1908</v>
      </c>
      <c r="K3" s="37">
        <v>28352</v>
      </c>
      <c r="L3" s="37">
        <v>0</v>
      </c>
      <c r="M3" s="37" t="s">
        <v>1911</v>
      </c>
      <c r="N3" s="34" t="s">
        <v>2916</v>
      </c>
    </row>
    <row r="4" spans="1:17" x14ac:dyDescent="0.25">
      <c r="A4" s="77">
        <v>12015080</v>
      </c>
      <c r="B4" s="34" t="s">
        <v>72</v>
      </c>
      <c r="C4" s="34" t="s">
        <v>2918</v>
      </c>
      <c r="D4" s="34" t="s">
        <v>110</v>
      </c>
      <c r="E4" s="34" t="s">
        <v>53</v>
      </c>
      <c r="F4" s="34">
        <v>1</v>
      </c>
      <c r="G4" s="34">
        <v>70</v>
      </c>
      <c r="H4" s="34">
        <v>-76.616666670000001</v>
      </c>
      <c r="I4" s="34">
        <v>7.7166666699999995</v>
      </c>
      <c r="J4" s="34" t="s">
        <v>1890</v>
      </c>
      <c r="K4" s="37">
        <v>31639</v>
      </c>
      <c r="L4" s="37">
        <v>37302</v>
      </c>
      <c r="M4" s="37" t="s">
        <v>1911</v>
      </c>
      <c r="N4" s="34" t="s">
        <v>2916</v>
      </c>
    </row>
    <row r="5" spans="1:17" x14ac:dyDescent="0.25">
      <c r="A5" s="6">
        <v>13075030</v>
      </c>
      <c r="B5" s="34" t="s">
        <v>72</v>
      </c>
      <c r="C5" s="34" t="s">
        <v>2919</v>
      </c>
      <c r="D5" s="34" t="s">
        <v>812</v>
      </c>
      <c r="E5" s="34" t="s">
        <v>328</v>
      </c>
      <c r="F5" s="34">
        <v>2</v>
      </c>
      <c r="G5" s="34">
        <v>20</v>
      </c>
      <c r="H5" s="34">
        <v>-75.801888890000001</v>
      </c>
      <c r="I5" s="34">
        <v>8.8395277799999992</v>
      </c>
      <c r="J5" s="34" t="s">
        <v>1908</v>
      </c>
      <c r="K5" s="37">
        <v>22051</v>
      </c>
      <c r="L5" s="37">
        <v>0</v>
      </c>
      <c r="M5" s="37" t="s">
        <v>1911</v>
      </c>
      <c r="N5" s="34" t="s">
        <v>2916</v>
      </c>
    </row>
    <row r="6" spans="1:17" x14ac:dyDescent="0.25">
      <c r="A6" s="6">
        <v>13075050</v>
      </c>
      <c r="B6" s="34" t="s">
        <v>72</v>
      </c>
      <c r="C6" s="34" t="s">
        <v>2920</v>
      </c>
      <c r="D6" s="34" t="s">
        <v>831</v>
      </c>
      <c r="E6" s="34" t="s">
        <v>328</v>
      </c>
      <c r="F6" s="34">
        <v>2</v>
      </c>
      <c r="G6" s="34">
        <v>15</v>
      </c>
      <c r="H6" s="34">
        <v>-75.861527780000003</v>
      </c>
      <c r="I6" s="34">
        <v>8.7938888900000016</v>
      </c>
      <c r="J6" s="34" t="s">
        <v>1908</v>
      </c>
      <c r="K6" s="37">
        <v>29021</v>
      </c>
      <c r="L6" s="37">
        <v>0</v>
      </c>
      <c r="M6" s="37" t="s">
        <v>1911</v>
      </c>
      <c r="N6" s="34" t="s">
        <v>2916</v>
      </c>
    </row>
    <row r="7" spans="1:17" x14ac:dyDescent="0.25">
      <c r="A7" s="2">
        <v>16015020</v>
      </c>
      <c r="B7" s="34" t="s">
        <v>72</v>
      </c>
      <c r="C7" s="34" t="s">
        <v>2921</v>
      </c>
      <c r="D7" s="34" t="s">
        <v>1413</v>
      </c>
      <c r="E7" s="34" t="s">
        <v>1374</v>
      </c>
      <c r="F7" s="34">
        <v>8</v>
      </c>
      <c r="G7" s="34">
        <v>2340</v>
      </c>
      <c r="H7" s="34">
        <v>-72.644999999999996</v>
      </c>
      <c r="I7" s="34">
        <v>7.37311111</v>
      </c>
      <c r="J7" s="34" t="s">
        <v>1908</v>
      </c>
      <c r="K7" s="37">
        <v>26404</v>
      </c>
      <c r="L7" s="37">
        <v>0</v>
      </c>
      <c r="M7" s="37" t="s">
        <v>1911</v>
      </c>
      <c r="N7" s="34" t="s">
        <v>2916</v>
      </c>
    </row>
    <row r="8" spans="1:17" x14ac:dyDescent="0.25">
      <c r="A8" s="6">
        <v>21115180</v>
      </c>
      <c r="B8" s="34" t="s">
        <v>72</v>
      </c>
      <c r="C8" s="34" t="s">
        <v>2922</v>
      </c>
      <c r="D8" s="34" t="s">
        <v>1033</v>
      </c>
      <c r="E8" s="34" t="s">
        <v>1019</v>
      </c>
      <c r="F8" s="34">
        <v>4</v>
      </c>
      <c r="G8" s="34">
        <v>600</v>
      </c>
      <c r="H8" s="34">
        <v>-75.081527780000002</v>
      </c>
      <c r="I8" s="34">
        <v>3.1330555599999999</v>
      </c>
      <c r="J8" s="34" t="s">
        <v>1912</v>
      </c>
      <c r="K8" s="37">
        <v>38518</v>
      </c>
      <c r="L8" s="37">
        <v>0</v>
      </c>
      <c r="M8" s="37" t="s">
        <v>1909</v>
      </c>
      <c r="N8" s="34" t="s">
        <v>2916</v>
      </c>
    </row>
    <row r="9" spans="1:17" x14ac:dyDescent="0.25">
      <c r="A9" s="6">
        <v>21145040</v>
      </c>
      <c r="B9" s="34" t="s">
        <v>72</v>
      </c>
      <c r="C9" s="34" t="s">
        <v>2923</v>
      </c>
      <c r="D9" s="34" t="s">
        <v>1119</v>
      </c>
      <c r="E9" s="34" t="s">
        <v>1019</v>
      </c>
      <c r="F9" s="34">
        <v>4</v>
      </c>
      <c r="G9" s="34">
        <v>440</v>
      </c>
      <c r="H9" s="34">
        <v>-75.110111110000005</v>
      </c>
      <c r="I9" s="34">
        <v>3.3733611099999998</v>
      </c>
      <c r="J9" s="34" t="s">
        <v>1908</v>
      </c>
      <c r="K9" s="37">
        <v>23330</v>
      </c>
      <c r="L9" s="37">
        <v>0</v>
      </c>
      <c r="M9" s="37" t="s">
        <v>1911</v>
      </c>
      <c r="N9" s="34" t="s">
        <v>2916</v>
      </c>
    </row>
    <row r="10" spans="1:17" x14ac:dyDescent="0.25">
      <c r="A10" s="6">
        <v>21185090</v>
      </c>
      <c r="B10" s="34" t="s">
        <v>72</v>
      </c>
      <c r="C10" s="34" t="s">
        <v>2924</v>
      </c>
      <c r="D10" s="34" t="s">
        <v>1697</v>
      </c>
      <c r="E10" s="34" t="s">
        <v>1666</v>
      </c>
      <c r="F10" s="34">
        <v>10</v>
      </c>
      <c r="G10" s="34">
        <v>393</v>
      </c>
      <c r="H10" s="34">
        <v>-74.960472220000014</v>
      </c>
      <c r="I10" s="34">
        <v>4.1881388900000003</v>
      </c>
      <c r="J10" s="34" t="s">
        <v>1908</v>
      </c>
      <c r="K10" s="37">
        <v>38641</v>
      </c>
      <c r="L10" s="37">
        <v>0</v>
      </c>
      <c r="M10" s="37" t="s">
        <v>1909</v>
      </c>
      <c r="N10" s="34" t="s">
        <v>2916</v>
      </c>
    </row>
    <row r="11" spans="1:17" x14ac:dyDescent="0.25">
      <c r="A11" s="6">
        <v>21195190</v>
      </c>
      <c r="B11" s="34" t="s">
        <v>72</v>
      </c>
      <c r="C11" s="34" t="s">
        <v>2925</v>
      </c>
      <c r="D11" s="34" t="s">
        <v>962</v>
      </c>
      <c r="E11" s="34" t="s">
        <v>871</v>
      </c>
      <c r="F11" s="34">
        <v>11</v>
      </c>
      <c r="G11" s="34">
        <v>2256</v>
      </c>
      <c r="H11" s="34">
        <v>-74.311750000000004</v>
      </c>
      <c r="I11" s="34">
        <v>4.3101111100000002</v>
      </c>
      <c r="J11" s="34" t="s">
        <v>1908</v>
      </c>
      <c r="K11" s="37">
        <v>38590</v>
      </c>
      <c r="L11" s="37">
        <v>0</v>
      </c>
      <c r="M11" s="37" t="s">
        <v>1909</v>
      </c>
      <c r="N11" s="34" t="s">
        <v>2916</v>
      </c>
    </row>
    <row r="12" spans="1:17" x14ac:dyDescent="0.25">
      <c r="A12" s="6">
        <v>21205420</v>
      </c>
      <c r="B12" s="34" t="s">
        <v>72</v>
      </c>
      <c r="C12" s="34" t="s">
        <v>2926</v>
      </c>
      <c r="D12" s="34" t="s">
        <v>948</v>
      </c>
      <c r="E12" s="34" t="s">
        <v>871</v>
      </c>
      <c r="F12" s="34">
        <v>11</v>
      </c>
      <c r="G12" s="34">
        <v>2543</v>
      </c>
      <c r="H12" s="34">
        <v>-74.209000000000003</v>
      </c>
      <c r="I12" s="34">
        <v>4.6914166699999997</v>
      </c>
      <c r="J12" s="34" t="s">
        <v>1908</v>
      </c>
      <c r="K12" s="37">
        <v>19798</v>
      </c>
      <c r="L12" s="37">
        <v>0</v>
      </c>
      <c r="M12" s="37" t="s">
        <v>2196</v>
      </c>
      <c r="N12" s="34" t="s">
        <v>2916</v>
      </c>
    </row>
    <row r="13" spans="1:17" x14ac:dyDescent="0.25">
      <c r="A13" s="6">
        <v>21206980</v>
      </c>
      <c r="B13" s="34" t="s">
        <v>72</v>
      </c>
      <c r="C13" s="34" t="s">
        <v>2927</v>
      </c>
      <c r="D13" s="34" t="s">
        <v>919</v>
      </c>
      <c r="E13" s="34" t="s">
        <v>871</v>
      </c>
      <c r="F13" s="34">
        <v>11</v>
      </c>
      <c r="G13" s="34">
        <v>3100</v>
      </c>
      <c r="H13" s="34">
        <v>-73.870805560000008</v>
      </c>
      <c r="I13" s="34">
        <v>4.78427778</v>
      </c>
      <c r="J13" s="34" t="s">
        <v>1908</v>
      </c>
      <c r="K13" s="37">
        <v>38663.791666666664</v>
      </c>
      <c r="L13" s="37">
        <v>0</v>
      </c>
      <c r="M13" s="37" t="s">
        <v>1909</v>
      </c>
      <c r="N13" s="34" t="s">
        <v>2916</v>
      </c>
    </row>
    <row r="14" spans="1:17" x14ac:dyDescent="0.25">
      <c r="A14" s="2">
        <v>23085260</v>
      </c>
      <c r="B14" s="34" t="s">
        <v>72</v>
      </c>
      <c r="C14" s="34" t="s">
        <v>2928</v>
      </c>
      <c r="D14" s="34" t="s">
        <v>170</v>
      </c>
      <c r="E14" s="34" t="s">
        <v>53</v>
      </c>
      <c r="F14" s="34">
        <v>1</v>
      </c>
      <c r="G14" s="34">
        <v>2125</v>
      </c>
      <c r="H14" s="34">
        <v>-75.414555560000011</v>
      </c>
      <c r="I14" s="34">
        <v>6.1319166699999998</v>
      </c>
      <c r="J14" s="34" t="s">
        <v>1908</v>
      </c>
      <c r="K14" s="37">
        <v>38270.791666666664</v>
      </c>
      <c r="L14" s="37">
        <v>0</v>
      </c>
      <c r="M14" s="37" t="s">
        <v>1909</v>
      </c>
      <c r="N14" s="34" t="s">
        <v>2916</v>
      </c>
    </row>
    <row r="15" spans="1:17" x14ac:dyDescent="0.25">
      <c r="A15" s="2">
        <v>24035120</v>
      </c>
      <c r="B15" s="34" t="s">
        <v>72</v>
      </c>
      <c r="C15" s="34" t="s">
        <v>2929</v>
      </c>
      <c r="D15" s="34" t="s">
        <v>417</v>
      </c>
      <c r="E15" s="34" t="s">
        <v>390</v>
      </c>
      <c r="F15" s="34">
        <v>6</v>
      </c>
      <c r="G15" s="34">
        <v>2485</v>
      </c>
      <c r="H15" s="34">
        <v>-73.074472220000004</v>
      </c>
      <c r="I15" s="34">
        <v>5.8024444400000004</v>
      </c>
      <c r="J15" s="34" t="s">
        <v>1908</v>
      </c>
      <c r="K15" s="37">
        <v>16146</v>
      </c>
      <c r="L15" s="37">
        <v>0</v>
      </c>
      <c r="M15" s="37" t="s">
        <v>1911</v>
      </c>
      <c r="N15" s="34" t="s">
        <v>2916</v>
      </c>
    </row>
    <row r="16" spans="1:17" x14ac:dyDescent="0.25">
      <c r="A16" s="6">
        <v>24035330</v>
      </c>
      <c r="B16" s="34" t="s">
        <v>72</v>
      </c>
      <c r="C16" s="34" t="s">
        <v>2930</v>
      </c>
      <c r="D16" s="34" t="s">
        <v>400</v>
      </c>
      <c r="E16" s="34" t="s">
        <v>390</v>
      </c>
      <c r="F16" s="34">
        <v>6</v>
      </c>
      <c r="G16" s="34">
        <v>2150</v>
      </c>
      <c r="H16" s="34">
        <v>-72.582277779999998</v>
      </c>
      <c r="I16" s="34">
        <v>6.3289722199999998</v>
      </c>
      <c r="J16" s="34" t="s">
        <v>1908</v>
      </c>
      <c r="K16" s="37">
        <v>28717</v>
      </c>
      <c r="L16" s="37">
        <v>0</v>
      </c>
      <c r="M16" s="37" t="s">
        <v>1911</v>
      </c>
      <c r="N16" s="34" t="s">
        <v>2916</v>
      </c>
    </row>
    <row r="17" spans="1:14" x14ac:dyDescent="0.25">
      <c r="A17" s="6">
        <v>24035430</v>
      </c>
      <c r="B17" s="34" t="s">
        <v>72</v>
      </c>
      <c r="C17" s="34" t="s">
        <v>2931</v>
      </c>
      <c r="D17" s="34" t="s">
        <v>460</v>
      </c>
      <c r="E17" s="34" t="s">
        <v>390</v>
      </c>
      <c r="F17" s="34">
        <v>6</v>
      </c>
      <c r="G17" s="34">
        <v>2470</v>
      </c>
      <c r="H17" s="34">
        <v>-73.11636111</v>
      </c>
      <c r="I17" s="34">
        <v>5.7459166699999997</v>
      </c>
      <c r="J17" s="34" t="s">
        <v>1908</v>
      </c>
      <c r="K17" s="37">
        <v>38336</v>
      </c>
      <c r="L17" s="37">
        <v>0</v>
      </c>
      <c r="M17" s="37" t="s">
        <v>1909</v>
      </c>
      <c r="N17" s="34" t="s">
        <v>2916</v>
      </c>
    </row>
    <row r="18" spans="1:14" x14ac:dyDescent="0.25">
      <c r="A18" s="2">
        <v>25025270</v>
      </c>
      <c r="B18" s="34" t="s">
        <v>72</v>
      </c>
      <c r="C18" s="34" t="s">
        <v>2932</v>
      </c>
      <c r="D18" s="34" t="s">
        <v>1638</v>
      </c>
      <c r="E18" s="34" t="s">
        <v>1608</v>
      </c>
      <c r="F18" s="34">
        <v>2</v>
      </c>
      <c r="G18" s="34">
        <v>160</v>
      </c>
      <c r="H18" s="34">
        <v>-75.387500000000003</v>
      </c>
      <c r="I18" s="34">
        <v>9.3163888900000007</v>
      </c>
      <c r="J18" s="34" t="s">
        <v>1908</v>
      </c>
      <c r="K18" s="37">
        <v>30574</v>
      </c>
      <c r="L18" s="37">
        <v>0</v>
      </c>
      <c r="M18" s="37" t="s">
        <v>1911</v>
      </c>
      <c r="N18" s="34" t="s">
        <v>2916</v>
      </c>
    </row>
    <row r="19" spans="1:14" x14ac:dyDescent="0.25">
      <c r="A19" s="6">
        <v>26055110</v>
      </c>
      <c r="B19" s="34" t="s">
        <v>72</v>
      </c>
      <c r="C19" s="34" t="s">
        <v>2933</v>
      </c>
      <c r="D19" s="34" t="s">
        <v>2490</v>
      </c>
      <c r="E19" s="34" t="s">
        <v>1775</v>
      </c>
      <c r="F19" s="34">
        <v>9</v>
      </c>
      <c r="G19" s="34">
        <v>1004</v>
      </c>
      <c r="H19" s="34">
        <v>-76.569305560000004</v>
      </c>
      <c r="I19" s="34">
        <v>3.1853611099999997</v>
      </c>
      <c r="J19" s="34" t="s">
        <v>1908</v>
      </c>
      <c r="K19" s="37">
        <v>38531</v>
      </c>
      <c r="L19" s="37">
        <v>0</v>
      </c>
      <c r="M19" s="37" t="s">
        <v>1909</v>
      </c>
      <c r="N19" s="34" t="s">
        <v>2916</v>
      </c>
    </row>
    <row r="20" spans="1:14" x14ac:dyDescent="0.25">
      <c r="A20" s="6">
        <v>26075010</v>
      </c>
      <c r="B20" s="34" t="s">
        <v>72</v>
      </c>
      <c r="C20" s="34" t="s">
        <v>2934</v>
      </c>
      <c r="D20" s="34" t="s">
        <v>1821</v>
      </c>
      <c r="E20" s="34" t="s">
        <v>1775</v>
      </c>
      <c r="F20" s="34">
        <v>9</v>
      </c>
      <c r="G20" s="34">
        <v>1018</v>
      </c>
      <c r="H20" s="34">
        <v>-76.314888890000006</v>
      </c>
      <c r="I20" s="34">
        <v>3.5134722199999997</v>
      </c>
      <c r="J20" s="34" t="s">
        <v>1908</v>
      </c>
      <c r="K20" s="37">
        <v>10973</v>
      </c>
      <c r="L20" s="37">
        <v>0</v>
      </c>
      <c r="M20" s="37" t="s">
        <v>1911</v>
      </c>
      <c r="N20" s="34" t="s">
        <v>2916</v>
      </c>
    </row>
    <row r="21" spans="1:14" ht="15.75" customHeight="1" x14ac:dyDescent="0.25">
      <c r="A21" s="6">
        <v>26075080</v>
      </c>
      <c r="B21" s="34" t="s">
        <v>72</v>
      </c>
      <c r="C21" s="34" t="s">
        <v>2935</v>
      </c>
      <c r="D21" s="34" t="s">
        <v>1811</v>
      </c>
      <c r="E21" s="34" t="s">
        <v>1775</v>
      </c>
      <c r="F21" s="34">
        <v>9</v>
      </c>
      <c r="G21" s="34">
        <v>128</v>
      </c>
      <c r="H21" s="34">
        <v>-76.299722220000007</v>
      </c>
      <c r="I21" s="34">
        <v>3.3604166699999998</v>
      </c>
      <c r="J21" s="34" t="s">
        <v>1908</v>
      </c>
      <c r="K21" s="37">
        <v>29752</v>
      </c>
      <c r="L21" s="37">
        <v>0</v>
      </c>
      <c r="M21" s="37" t="s">
        <v>1911</v>
      </c>
      <c r="N21" s="34" t="s">
        <v>2916</v>
      </c>
    </row>
    <row r="22" spans="1:14" ht="15.75" customHeight="1" x14ac:dyDescent="0.25">
      <c r="A22" s="2">
        <v>26095320</v>
      </c>
      <c r="B22" s="34" t="s">
        <v>72</v>
      </c>
      <c r="C22" s="34" t="s">
        <v>2936</v>
      </c>
      <c r="D22" s="34" t="s">
        <v>1811</v>
      </c>
      <c r="E22" s="34" t="s">
        <v>1775</v>
      </c>
      <c r="F22" s="34">
        <v>9</v>
      </c>
      <c r="G22" s="34">
        <v>980</v>
      </c>
      <c r="H22" s="34">
        <v>-76.300005560000002</v>
      </c>
      <c r="I22" s="34">
        <v>3.3604166699999998</v>
      </c>
      <c r="J22" s="34" t="s">
        <v>1908</v>
      </c>
      <c r="K22" s="37">
        <v>38527</v>
      </c>
      <c r="L22" s="37">
        <v>0</v>
      </c>
      <c r="M22" s="37" t="s">
        <v>1909</v>
      </c>
      <c r="N22" s="34" t="s">
        <v>2916</v>
      </c>
    </row>
    <row r="23" spans="1:14" ht="15.75" customHeight="1" x14ac:dyDescent="0.25">
      <c r="A23" s="2">
        <v>26225030</v>
      </c>
      <c r="B23" s="34" t="s">
        <v>72</v>
      </c>
      <c r="C23" s="34" t="s">
        <v>2937</v>
      </c>
      <c r="D23" s="34" t="s">
        <v>191</v>
      </c>
      <c r="E23" s="34" t="s">
        <v>53</v>
      </c>
      <c r="F23" s="34">
        <v>1</v>
      </c>
      <c r="G23" s="34">
        <v>534</v>
      </c>
      <c r="H23" s="34">
        <v>-75.827333329999988</v>
      </c>
      <c r="I23" s="34">
        <v>6.53391667</v>
      </c>
      <c r="J23" s="34" t="s">
        <v>1908</v>
      </c>
      <c r="K23" s="37">
        <v>27499</v>
      </c>
      <c r="L23" s="37">
        <v>0</v>
      </c>
      <c r="M23" s="37" t="s">
        <v>1911</v>
      </c>
      <c r="N23" s="34" t="s">
        <v>2916</v>
      </c>
    </row>
    <row r="24" spans="1:14" ht="15.75" customHeight="1" x14ac:dyDescent="0.25">
      <c r="A24" s="6">
        <v>27015260</v>
      </c>
      <c r="B24" s="34" t="s">
        <v>72</v>
      </c>
      <c r="C24" s="34" t="s">
        <v>2938</v>
      </c>
      <c r="D24" s="34" t="s">
        <v>93</v>
      </c>
      <c r="E24" s="34" t="s">
        <v>53</v>
      </c>
      <c r="F24" s="34">
        <v>1</v>
      </c>
      <c r="G24" s="34">
        <v>1923</v>
      </c>
      <c r="H24" s="34">
        <v>-75.624666669999996</v>
      </c>
      <c r="I24" s="34">
        <v>6.0483611100000001</v>
      </c>
      <c r="J24" s="34" t="s">
        <v>1908</v>
      </c>
      <c r="K24" s="37">
        <v>30878</v>
      </c>
      <c r="L24" s="37">
        <v>0</v>
      </c>
      <c r="M24" s="37" t="s">
        <v>1911</v>
      </c>
      <c r="N24" s="34" t="s">
        <v>2916</v>
      </c>
    </row>
    <row r="25" spans="1:14" ht="15.75" customHeight="1" x14ac:dyDescent="0.25">
      <c r="A25" s="6">
        <v>28025070</v>
      </c>
      <c r="B25" s="34" t="s">
        <v>72</v>
      </c>
      <c r="C25" s="34" t="s">
        <v>2939</v>
      </c>
      <c r="D25" s="34" t="s">
        <v>708</v>
      </c>
      <c r="E25" s="34" t="s">
        <v>704</v>
      </c>
      <c r="F25" s="34">
        <v>5</v>
      </c>
      <c r="G25" s="34">
        <v>180</v>
      </c>
      <c r="H25" s="34">
        <v>-73.249388890000006</v>
      </c>
      <c r="I25" s="34">
        <v>10.001805559999999</v>
      </c>
      <c r="J25" s="34" t="s">
        <v>1908</v>
      </c>
      <c r="K25" s="37">
        <v>20469</v>
      </c>
      <c r="L25" s="37">
        <v>0</v>
      </c>
      <c r="M25" s="37" t="s">
        <v>1911</v>
      </c>
      <c r="N25" s="34" t="s">
        <v>2916</v>
      </c>
    </row>
    <row r="26" spans="1:14" ht="15.75" customHeight="1" x14ac:dyDescent="0.25">
      <c r="A26" s="6">
        <v>29015020</v>
      </c>
      <c r="B26" s="34" t="s">
        <v>72</v>
      </c>
      <c r="C26" s="34" t="s">
        <v>2940</v>
      </c>
      <c r="D26" s="34" t="s">
        <v>331</v>
      </c>
      <c r="E26" s="34" t="s">
        <v>313</v>
      </c>
      <c r="F26" s="34">
        <v>2</v>
      </c>
      <c r="G26" s="34">
        <v>152</v>
      </c>
      <c r="H26" s="34">
        <v>-75.11</v>
      </c>
      <c r="I26" s="34">
        <v>9.7200000000000006</v>
      </c>
      <c r="J26" s="34" t="s">
        <v>1908</v>
      </c>
      <c r="K26" s="37">
        <v>11338</v>
      </c>
      <c r="L26" s="37">
        <v>0</v>
      </c>
      <c r="M26" s="37" t="s">
        <v>1911</v>
      </c>
      <c r="N26" s="34" t="s">
        <v>2916</v>
      </c>
    </row>
    <row r="27" spans="1:14" ht="15.75" customHeight="1" x14ac:dyDescent="0.25">
      <c r="A27" s="6">
        <v>31095030</v>
      </c>
      <c r="B27" s="34" t="s">
        <v>72</v>
      </c>
      <c r="C27" s="34" t="s">
        <v>2941</v>
      </c>
      <c r="D27" s="34" t="s">
        <v>1013</v>
      </c>
      <c r="E27" s="34" t="s">
        <v>1010</v>
      </c>
      <c r="F27" s="34">
        <v>3</v>
      </c>
      <c r="G27" s="34">
        <v>100</v>
      </c>
      <c r="H27" s="34">
        <v>-67.919055560000004</v>
      </c>
      <c r="I27" s="34">
        <v>3.87441667</v>
      </c>
      <c r="J27" s="34" t="s">
        <v>1908</v>
      </c>
      <c r="K27" s="37">
        <v>37706.791666666664</v>
      </c>
      <c r="L27" s="37">
        <v>0</v>
      </c>
      <c r="M27" s="37" t="s">
        <v>1909</v>
      </c>
      <c r="N27" s="34" t="s">
        <v>2916</v>
      </c>
    </row>
    <row r="28" spans="1:14" ht="15.75" customHeight="1" x14ac:dyDescent="0.25">
      <c r="A28" s="6">
        <v>32105080</v>
      </c>
      <c r="B28" s="34" t="s">
        <v>72</v>
      </c>
      <c r="C28" s="34" t="s">
        <v>2942</v>
      </c>
      <c r="D28" s="34" t="s">
        <v>2722</v>
      </c>
      <c r="E28" s="34" t="s">
        <v>1017</v>
      </c>
      <c r="F28" s="34">
        <v>3</v>
      </c>
      <c r="G28" s="34">
        <v>165</v>
      </c>
      <c r="H28" s="34">
        <v>-72.650000000000006</v>
      </c>
      <c r="I28" s="34">
        <v>2.5499997200000002</v>
      </c>
      <c r="J28" s="34" t="s">
        <v>1908</v>
      </c>
      <c r="K28" s="37">
        <v>39717</v>
      </c>
      <c r="L28" s="37">
        <v>0</v>
      </c>
      <c r="M28" s="37" t="s">
        <v>1909</v>
      </c>
      <c r="N28" s="34" t="s">
        <v>2916</v>
      </c>
    </row>
    <row r="29" spans="1:14" ht="15.75" customHeight="1" x14ac:dyDescent="0.25">
      <c r="A29" s="6">
        <v>35025110</v>
      </c>
      <c r="B29" s="34" t="s">
        <v>72</v>
      </c>
      <c r="C29" s="34" t="s">
        <v>2943</v>
      </c>
      <c r="D29" s="34" t="s">
        <v>1286</v>
      </c>
      <c r="E29" s="34" t="s">
        <v>1236</v>
      </c>
      <c r="F29" s="34">
        <v>3</v>
      </c>
      <c r="G29" s="34">
        <v>336</v>
      </c>
      <c r="H29" s="34">
        <v>-73.467916669999994</v>
      </c>
      <c r="I29" s="34">
        <v>4.0573611099999995</v>
      </c>
      <c r="J29" s="34" t="s">
        <v>1908</v>
      </c>
      <c r="K29" s="37">
        <v>39165.791666666664</v>
      </c>
      <c r="L29" s="37">
        <v>0</v>
      </c>
      <c r="M29" s="37" t="s">
        <v>1909</v>
      </c>
      <c r="N29" s="34" t="s">
        <v>2916</v>
      </c>
    </row>
    <row r="30" spans="1:14" ht="15.75" customHeight="1" x14ac:dyDescent="0.25">
      <c r="A30" s="6">
        <v>35035100</v>
      </c>
      <c r="B30" s="34" t="s">
        <v>72</v>
      </c>
      <c r="C30" s="34" t="s">
        <v>2944</v>
      </c>
      <c r="D30" s="34" t="s">
        <v>1286</v>
      </c>
      <c r="E30" s="34" t="s">
        <v>1236</v>
      </c>
      <c r="F30" s="34">
        <v>3</v>
      </c>
      <c r="G30" s="34">
        <v>444</v>
      </c>
      <c r="H30" s="34">
        <v>-73.62</v>
      </c>
      <c r="I30" s="34">
        <v>4.1399999999999997</v>
      </c>
      <c r="J30" s="34" t="s">
        <v>1908</v>
      </c>
      <c r="K30" s="37">
        <v>39163</v>
      </c>
      <c r="L30" s="37">
        <v>0</v>
      </c>
      <c r="M30" s="37" t="s">
        <v>1909</v>
      </c>
      <c r="N30" s="34" t="s">
        <v>2916</v>
      </c>
    </row>
    <row r="31" spans="1:14" ht="15.75" customHeight="1" x14ac:dyDescent="0.25">
      <c r="A31" s="6">
        <v>35075010</v>
      </c>
      <c r="B31" s="34" t="s">
        <v>72</v>
      </c>
      <c r="C31" s="34" t="s">
        <v>2945</v>
      </c>
      <c r="D31" s="34" t="s">
        <v>453</v>
      </c>
      <c r="E31" s="34" t="s">
        <v>390</v>
      </c>
      <c r="F31" s="34">
        <v>6</v>
      </c>
      <c r="G31" s="34">
        <v>2438</v>
      </c>
      <c r="H31" s="34">
        <v>-73.453777779999996</v>
      </c>
      <c r="I31" s="34">
        <v>5.3526944399999996</v>
      </c>
      <c r="J31" s="34" t="s">
        <v>1908</v>
      </c>
      <c r="K31" s="37">
        <v>23969</v>
      </c>
      <c r="L31" s="37">
        <v>0</v>
      </c>
      <c r="M31" s="37" t="s">
        <v>1911</v>
      </c>
      <c r="N31" s="34" t="s">
        <v>2916</v>
      </c>
    </row>
    <row r="32" spans="1:14" ht="15.75" customHeight="1" x14ac:dyDescent="0.25">
      <c r="A32" s="6">
        <v>44015010</v>
      </c>
      <c r="B32" s="34" t="s">
        <v>72</v>
      </c>
      <c r="C32" s="34" t="s">
        <v>2946</v>
      </c>
      <c r="D32" s="34" t="s">
        <v>2815</v>
      </c>
      <c r="E32" s="34" t="s">
        <v>1443</v>
      </c>
      <c r="F32" s="34">
        <v>7</v>
      </c>
      <c r="G32" s="34">
        <v>440</v>
      </c>
      <c r="H32" s="34">
        <v>-76.619250000000008</v>
      </c>
      <c r="I32" s="34">
        <v>1.0342500000000001</v>
      </c>
      <c r="J32" s="34" t="s">
        <v>1908</v>
      </c>
      <c r="K32" s="37">
        <v>23604</v>
      </c>
      <c r="L32" s="37">
        <v>0</v>
      </c>
      <c r="M32" s="37" t="s">
        <v>1911</v>
      </c>
      <c r="N32" s="34" t="s">
        <v>2916</v>
      </c>
    </row>
    <row r="33" spans="1:14" ht="15.75" customHeight="1" x14ac:dyDescent="0.25">
      <c r="A33" s="6">
        <v>44035030</v>
      </c>
      <c r="B33" s="34" t="s">
        <v>72</v>
      </c>
      <c r="C33" s="34" t="s">
        <v>2947</v>
      </c>
      <c r="D33" s="34" t="s">
        <v>572</v>
      </c>
      <c r="E33" s="34" t="s">
        <v>565</v>
      </c>
      <c r="F33" s="34">
        <v>4</v>
      </c>
      <c r="G33" s="34">
        <v>280</v>
      </c>
      <c r="H33" s="34">
        <v>-75.66</v>
      </c>
      <c r="I33" s="34">
        <v>1.5</v>
      </c>
      <c r="J33" s="34" t="s">
        <v>1908</v>
      </c>
      <c r="K33" s="37">
        <v>25979</v>
      </c>
      <c r="L33" s="37">
        <v>0</v>
      </c>
      <c r="M33" s="37" t="s">
        <v>1911</v>
      </c>
      <c r="N33" s="34" t="s">
        <v>2916</v>
      </c>
    </row>
    <row r="34" spans="1:14" ht="15.75" customHeight="1" x14ac:dyDescent="0.25">
      <c r="A34" s="6">
        <v>44115020</v>
      </c>
      <c r="B34" s="34" t="s">
        <v>72</v>
      </c>
      <c r="C34" s="34" t="s">
        <v>2948</v>
      </c>
      <c r="D34" s="34" t="s">
        <v>1456</v>
      </c>
      <c r="E34" s="34" t="s">
        <v>1443</v>
      </c>
      <c r="F34" s="34">
        <v>4</v>
      </c>
      <c r="G34" s="34">
        <v>153</v>
      </c>
      <c r="H34" s="34">
        <v>-74.665222220000004</v>
      </c>
      <c r="I34" s="34">
        <v>-6.0750000000000005E-2</v>
      </c>
      <c r="J34" s="34" t="s">
        <v>1908</v>
      </c>
      <c r="K34" s="37">
        <v>27013</v>
      </c>
      <c r="L34" s="37">
        <v>0</v>
      </c>
      <c r="M34" s="37" t="s">
        <v>1911</v>
      </c>
      <c r="N34" s="34" t="s">
        <v>2916</v>
      </c>
    </row>
    <row r="35" spans="1:14" ht="15.75" customHeight="1" x14ac:dyDescent="0.25">
      <c r="A35" s="6">
        <v>52045010</v>
      </c>
      <c r="B35" s="34" t="s">
        <v>72</v>
      </c>
      <c r="C35" s="34" t="s">
        <v>2949</v>
      </c>
      <c r="D35" s="34" t="s">
        <v>1338</v>
      </c>
      <c r="E35" s="34" t="s">
        <v>951</v>
      </c>
      <c r="F35" s="34">
        <v>7</v>
      </c>
      <c r="G35" s="34">
        <v>2710</v>
      </c>
      <c r="H35" s="34">
        <v>-77.303083329999993</v>
      </c>
      <c r="I35" s="34">
        <v>1.1982222199999999</v>
      </c>
      <c r="J35" s="34" t="s">
        <v>1908</v>
      </c>
      <c r="K35" s="37">
        <v>19494</v>
      </c>
      <c r="L35" s="37">
        <v>0</v>
      </c>
      <c r="M35" s="37" t="s">
        <v>1911</v>
      </c>
      <c r="N35" s="34" t="s">
        <v>2916</v>
      </c>
    </row>
    <row r="36" spans="1:14" ht="15.75" customHeight="1" x14ac:dyDescent="0.25">
      <c r="A36" s="6">
        <v>11025010</v>
      </c>
      <c r="B36" s="34" t="s">
        <v>56</v>
      </c>
      <c r="C36" s="34" t="s">
        <v>2950</v>
      </c>
      <c r="D36" s="34" t="s">
        <v>112</v>
      </c>
      <c r="E36" s="34" t="s">
        <v>53</v>
      </c>
      <c r="F36" s="34">
        <v>1</v>
      </c>
      <c r="G36" s="34">
        <v>2018</v>
      </c>
      <c r="H36" s="34">
        <v>-76.084333329999993</v>
      </c>
      <c r="I36" s="34">
        <v>5.8783055600000003</v>
      </c>
      <c r="J36" s="34" t="s">
        <v>1908</v>
      </c>
      <c r="K36" s="37">
        <v>26860</v>
      </c>
      <c r="L36" s="37">
        <v>0</v>
      </c>
      <c r="M36" s="37" t="s">
        <v>1911</v>
      </c>
      <c r="N36" s="34" t="s">
        <v>2916</v>
      </c>
    </row>
    <row r="37" spans="1:14" ht="15.75" customHeight="1" x14ac:dyDescent="0.25">
      <c r="A37" s="6">
        <v>11050020</v>
      </c>
      <c r="B37" s="34" t="s">
        <v>56</v>
      </c>
      <c r="C37" s="34" t="s">
        <v>2951</v>
      </c>
      <c r="D37" s="34" t="s">
        <v>783</v>
      </c>
      <c r="E37" s="34" t="s">
        <v>764</v>
      </c>
      <c r="F37" s="34">
        <v>1</v>
      </c>
      <c r="G37" s="34">
        <v>25</v>
      </c>
      <c r="H37" s="34">
        <v>-76.780027779999998</v>
      </c>
      <c r="I37" s="34">
        <v>5.9947222199999999</v>
      </c>
      <c r="J37" s="34" t="s">
        <v>1908</v>
      </c>
      <c r="K37" s="37">
        <v>28170.791666666668</v>
      </c>
      <c r="L37" s="37">
        <v>0</v>
      </c>
      <c r="M37" s="37" t="s">
        <v>1909</v>
      </c>
      <c r="N37" s="34" t="s">
        <v>2916</v>
      </c>
    </row>
    <row r="38" spans="1:14" ht="15.75" customHeight="1" x14ac:dyDescent="0.25">
      <c r="A38" s="6">
        <v>11075010</v>
      </c>
      <c r="B38" s="34" t="s">
        <v>56</v>
      </c>
      <c r="C38" s="34" t="s">
        <v>2952</v>
      </c>
      <c r="D38" s="34" t="s">
        <v>225</v>
      </c>
      <c r="E38" s="34" t="s">
        <v>53</v>
      </c>
      <c r="F38" s="34">
        <v>1</v>
      </c>
      <c r="G38" s="34">
        <v>1850</v>
      </c>
      <c r="H38" s="34">
        <v>-76.158055560000008</v>
      </c>
      <c r="I38" s="34">
        <v>6.3563888899999998</v>
      </c>
      <c r="J38" s="34" t="s">
        <v>1890</v>
      </c>
      <c r="K38" s="37">
        <v>33069</v>
      </c>
      <c r="L38" s="37">
        <v>40673</v>
      </c>
      <c r="M38" s="37" t="s">
        <v>1911</v>
      </c>
      <c r="N38" s="34" t="s">
        <v>2916</v>
      </c>
    </row>
    <row r="39" spans="1:14" ht="15.75" customHeight="1" x14ac:dyDescent="0.25">
      <c r="A39" s="6">
        <v>11075020</v>
      </c>
      <c r="B39" s="34" t="s">
        <v>56</v>
      </c>
      <c r="C39" s="34" t="s">
        <v>2953</v>
      </c>
      <c r="D39" s="34" t="s">
        <v>225</v>
      </c>
      <c r="E39" s="34" t="s">
        <v>53</v>
      </c>
      <c r="F39" s="34">
        <v>1</v>
      </c>
      <c r="G39" s="34">
        <v>1833</v>
      </c>
      <c r="H39" s="34">
        <v>-76.143305560000002</v>
      </c>
      <c r="I39" s="34">
        <v>6.2983055600000002</v>
      </c>
      <c r="J39" s="34" t="s">
        <v>1908</v>
      </c>
      <c r="K39" s="37">
        <v>26830</v>
      </c>
      <c r="L39" s="37">
        <v>0</v>
      </c>
      <c r="M39" s="37" t="s">
        <v>1911</v>
      </c>
      <c r="N39" s="34" t="s">
        <v>2916</v>
      </c>
    </row>
    <row r="40" spans="1:14" ht="15.75" customHeight="1" x14ac:dyDescent="0.25">
      <c r="A40" s="6">
        <v>11080010</v>
      </c>
      <c r="B40" s="34" t="s">
        <v>56</v>
      </c>
      <c r="C40" s="34" t="s">
        <v>2954</v>
      </c>
      <c r="D40" s="34" t="s">
        <v>770</v>
      </c>
      <c r="E40" s="34" t="s">
        <v>764</v>
      </c>
      <c r="F40" s="34">
        <v>1</v>
      </c>
      <c r="G40" s="34">
        <v>15</v>
      </c>
      <c r="H40" s="34">
        <v>-76.885416669999998</v>
      </c>
      <c r="I40" s="34">
        <v>6.5591666699999998</v>
      </c>
      <c r="J40" s="34" t="s">
        <v>1908</v>
      </c>
      <c r="K40" s="37">
        <v>24302.791666666668</v>
      </c>
      <c r="L40" s="37">
        <v>0</v>
      </c>
      <c r="M40" s="37" t="s">
        <v>1909</v>
      </c>
      <c r="N40" s="34" t="s">
        <v>2916</v>
      </c>
    </row>
    <row r="41" spans="1:14" ht="15.75" customHeight="1" x14ac:dyDescent="0.25">
      <c r="A41" s="6">
        <v>11115020</v>
      </c>
      <c r="B41" s="34" t="s">
        <v>56</v>
      </c>
      <c r="C41" s="34" t="s">
        <v>2955</v>
      </c>
      <c r="D41" s="34" t="s">
        <v>95</v>
      </c>
      <c r="E41" s="34" t="s">
        <v>53</v>
      </c>
      <c r="F41" s="34">
        <v>1</v>
      </c>
      <c r="G41" s="34">
        <v>1294</v>
      </c>
      <c r="H41" s="34">
        <v>-76.029666669999997</v>
      </c>
      <c r="I41" s="34">
        <v>6.7580277799999999</v>
      </c>
      <c r="J41" s="34" t="s">
        <v>1908</v>
      </c>
      <c r="K41" s="37">
        <v>26859.791666666668</v>
      </c>
      <c r="L41" s="37">
        <v>0</v>
      </c>
      <c r="M41" s="37" t="s">
        <v>1909</v>
      </c>
      <c r="N41" s="34" t="s">
        <v>2916</v>
      </c>
    </row>
    <row r="42" spans="1:14" ht="15.75" customHeight="1" x14ac:dyDescent="0.25">
      <c r="A42" s="6">
        <v>11115040</v>
      </c>
      <c r="B42" s="34" t="s">
        <v>56</v>
      </c>
      <c r="C42" s="34" t="s">
        <v>2956</v>
      </c>
      <c r="D42" s="34" t="s">
        <v>126</v>
      </c>
      <c r="E42" s="34" t="s">
        <v>53</v>
      </c>
      <c r="F42" s="34">
        <v>1</v>
      </c>
      <c r="G42" s="34">
        <v>1396</v>
      </c>
      <c r="H42" s="34">
        <v>-76.203333329999992</v>
      </c>
      <c r="I42" s="34">
        <v>6.7779722199999997</v>
      </c>
      <c r="J42" s="34" t="s">
        <v>1908</v>
      </c>
      <c r="K42" s="37">
        <v>30909</v>
      </c>
      <c r="L42" s="37">
        <v>0</v>
      </c>
      <c r="M42" s="37" t="s">
        <v>1911</v>
      </c>
      <c r="N42" s="34" t="s">
        <v>2916</v>
      </c>
    </row>
    <row r="43" spans="1:14" ht="15.75" customHeight="1" x14ac:dyDescent="0.25">
      <c r="A43" s="6">
        <v>11120040</v>
      </c>
      <c r="B43" s="34" t="s">
        <v>56</v>
      </c>
      <c r="C43" s="34" t="s">
        <v>2957</v>
      </c>
      <c r="D43" s="34" t="s">
        <v>798</v>
      </c>
      <c r="E43" s="34" t="s">
        <v>764</v>
      </c>
      <c r="F43" s="34">
        <v>1</v>
      </c>
      <c r="G43" s="34">
        <v>8</v>
      </c>
      <c r="H43" s="34">
        <v>-77.11527778</v>
      </c>
      <c r="I43" s="34">
        <v>7.4394444399999999</v>
      </c>
      <c r="J43" s="34" t="s">
        <v>1908</v>
      </c>
      <c r="K43" s="37">
        <v>22173.791666666668</v>
      </c>
      <c r="L43" s="37">
        <v>0</v>
      </c>
      <c r="M43" s="37" t="s">
        <v>1909</v>
      </c>
      <c r="N43" s="34" t="s">
        <v>2916</v>
      </c>
    </row>
    <row r="44" spans="1:14" ht="15.75" customHeight="1" x14ac:dyDescent="0.25">
      <c r="A44" s="77">
        <v>11125010</v>
      </c>
      <c r="B44" s="34" t="s">
        <v>56</v>
      </c>
      <c r="C44" s="34" t="s">
        <v>2958</v>
      </c>
      <c r="D44" s="34" t="s">
        <v>798</v>
      </c>
      <c r="E44" s="34" t="s">
        <v>764</v>
      </c>
      <c r="F44" s="34">
        <v>1</v>
      </c>
      <c r="G44" s="34">
        <v>50</v>
      </c>
      <c r="H44" s="34">
        <v>-77.5</v>
      </c>
      <c r="I44" s="34">
        <v>7</v>
      </c>
      <c r="J44" s="34" t="s">
        <v>1890</v>
      </c>
      <c r="K44" s="37">
        <v>26373</v>
      </c>
      <c r="L44" s="37">
        <v>37302</v>
      </c>
      <c r="M44" s="37" t="s">
        <v>1911</v>
      </c>
      <c r="N44" s="34" t="s">
        <v>2916</v>
      </c>
    </row>
    <row r="45" spans="1:14" ht="15.75" customHeight="1" x14ac:dyDescent="0.25">
      <c r="A45" s="77">
        <v>11135010</v>
      </c>
      <c r="B45" s="34" t="s">
        <v>56</v>
      </c>
      <c r="C45" s="34" t="s">
        <v>2959</v>
      </c>
      <c r="D45" s="34" t="s">
        <v>798</v>
      </c>
      <c r="E45" s="34" t="s">
        <v>764</v>
      </c>
      <c r="F45" s="34">
        <v>1</v>
      </c>
      <c r="G45" s="34">
        <v>2</v>
      </c>
      <c r="H45" s="34">
        <v>-77.116666670000001</v>
      </c>
      <c r="I45" s="34">
        <v>7.85</v>
      </c>
      <c r="J45" s="34" t="s">
        <v>1890</v>
      </c>
      <c r="K45" s="37">
        <v>26404</v>
      </c>
      <c r="L45" s="37">
        <v>39538</v>
      </c>
      <c r="M45" s="37" t="s">
        <v>1911</v>
      </c>
      <c r="N45" s="34" t="s">
        <v>2916</v>
      </c>
    </row>
    <row r="46" spans="1:14" ht="15.75" customHeight="1" x14ac:dyDescent="0.25">
      <c r="A46" s="77">
        <v>11135020</v>
      </c>
      <c r="B46" s="34" t="s">
        <v>56</v>
      </c>
      <c r="C46" s="34" t="s">
        <v>2960</v>
      </c>
      <c r="D46" s="34" t="s">
        <v>798</v>
      </c>
      <c r="E46" s="34" t="s">
        <v>764</v>
      </c>
      <c r="F46" s="34">
        <v>1</v>
      </c>
      <c r="G46" s="34">
        <v>5</v>
      </c>
      <c r="H46" s="34">
        <v>-77.2</v>
      </c>
      <c r="I46" s="34">
        <v>7.5166666700000002</v>
      </c>
      <c r="J46" s="34" t="s">
        <v>1890</v>
      </c>
      <c r="K46" s="37">
        <v>32278</v>
      </c>
      <c r="L46" s="37">
        <v>35353</v>
      </c>
      <c r="M46" s="37" t="s">
        <v>1911</v>
      </c>
      <c r="N46" s="34" t="s">
        <v>2916</v>
      </c>
    </row>
    <row r="47" spans="1:14" ht="15.75" customHeight="1" x14ac:dyDescent="0.25">
      <c r="A47" s="58">
        <v>11145010</v>
      </c>
      <c r="B47" s="34" t="s">
        <v>56</v>
      </c>
      <c r="C47" s="34" t="s">
        <v>2961</v>
      </c>
      <c r="D47" s="34" t="s">
        <v>798</v>
      </c>
      <c r="E47" s="34" t="s">
        <v>764</v>
      </c>
      <c r="F47" s="34">
        <v>1</v>
      </c>
      <c r="G47" s="34">
        <v>150</v>
      </c>
      <c r="H47" s="34">
        <v>-76.666666669999998</v>
      </c>
      <c r="I47" s="34">
        <v>7.3833333300000001</v>
      </c>
      <c r="J47" s="34" t="s">
        <v>1890</v>
      </c>
      <c r="K47" s="37">
        <v>31366</v>
      </c>
      <c r="L47" s="37">
        <v>35476</v>
      </c>
      <c r="M47" s="37" t="s">
        <v>1911</v>
      </c>
      <c r="N47" s="34" t="s">
        <v>2916</v>
      </c>
    </row>
    <row r="48" spans="1:14" ht="15.75" customHeight="1" x14ac:dyDescent="0.25">
      <c r="A48" s="6">
        <v>12015010</v>
      </c>
      <c r="B48" s="34" t="s">
        <v>56</v>
      </c>
      <c r="C48" s="34" t="s">
        <v>2962</v>
      </c>
      <c r="D48" s="34" t="s">
        <v>1946</v>
      </c>
      <c r="E48" s="34" t="s">
        <v>53</v>
      </c>
      <c r="F48" s="34">
        <v>1</v>
      </c>
      <c r="G48" s="34">
        <v>132</v>
      </c>
      <c r="H48" s="34">
        <v>-76.486027780000001</v>
      </c>
      <c r="I48" s="34">
        <v>7.3346666699999998</v>
      </c>
      <c r="J48" s="34" t="s">
        <v>1908</v>
      </c>
      <c r="K48" s="37">
        <v>26373</v>
      </c>
      <c r="L48" s="37">
        <v>0</v>
      </c>
      <c r="M48" s="37" t="s">
        <v>1911</v>
      </c>
      <c r="N48" s="34" t="s">
        <v>2916</v>
      </c>
    </row>
    <row r="49" spans="1:14" ht="15.75" customHeight="1" x14ac:dyDescent="0.25">
      <c r="A49" s="6">
        <v>12015050</v>
      </c>
      <c r="B49" s="34" t="s">
        <v>56</v>
      </c>
      <c r="C49" s="34" t="s">
        <v>2963</v>
      </c>
      <c r="D49" s="34" t="s">
        <v>219</v>
      </c>
      <c r="E49" s="34" t="s">
        <v>53</v>
      </c>
      <c r="F49" s="34">
        <v>1</v>
      </c>
      <c r="G49" s="34">
        <v>20</v>
      </c>
      <c r="H49" s="34">
        <v>-76.633333329999999</v>
      </c>
      <c r="I49" s="34">
        <v>7.9166666699999997</v>
      </c>
      <c r="J49" s="34" t="s">
        <v>1890</v>
      </c>
      <c r="K49" s="37">
        <v>30209</v>
      </c>
      <c r="L49" s="37">
        <v>33953</v>
      </c>
      <c r="M49" s="37" t="s">
        <v>1911</v>
      </c>
      <c r="N49" s="34" t="s">
        <v>2916</v>
      </c>
    </row>
    <row r="50" spans="1:14" ht="15.75" customHeight="1" x14ac:dyDescent="0.25">
      <c r="A50" s="6">
        <v>12015060</v>
      </c>
      <c r="B50" s="34" t="s">
        <v>56</v>
      </c>
      <c r="C50" s="34" t="s">
        <v>2964</v>
      </c>
      <c r="D50" s="34" t="s">
        <v>98</v>
      </c>
      <c r="E50" s="34" t="s">
        <v>53</v>
      </c>
      <c r="F50" s="34">
        <v>1</v>
      </c>
      <c r="G50" s="34">
        <v>39</v>
      </c>
      <c r="H50" s="34">
        <v>-76.67</v>
      </c>
      <c r="I50" s="34">
        <v>7.77</v>
      </c>
      <c r="J50" s="34" t="s">
        <v>1908</v>
      </c>
      <c r="K50" s="37">
        <v>30178</v>
      </c>
      <c r="L50" s="37">
        <v>0</v>
      </c>
      <c r="M50" s="37" t="s">
        <v>1909</v>
      </c>
      <c r="N50" s="34" t="s">
        <v>2916</v>
      </c>
    </row>
    <row r="51" spans="1:14" ht="15.75" customHeight="1" x14ac:dyDescent="0.25">
      <c r="A51" s="2">
        <v>12015090</v>
      </c>
      <c r="B51" s="34" t="s">
        <v>56</v>
      </c>
      <c r="C51" s="34" t="s">
        <v>2965</v>
      </c>
      <c r="D51" s="34" t="s">
        <v>110</v>
      </c>
      <c r="E51" s="34" t="s">
        <v>53</v>
      </c>
      <c r="F51" s="34">
        <v>1</v>
      </c>
      <c r="G51" s="34">
        <v>58</v>
      </c>
      <c r="H51" s="34">
        <v>-76.605555560000013</v>
      </c>
      <c r="I51" s="34">
        <v>7.5383333299999995</v>
      </c>
      <c r="J51" s="34" t="s">
        <v>1890</v>
      </c>
      <c r="K51" s="37">
        <v>33312</v>
      </c>
      <c r="L51" s="37">
        <v>40226</v>
      </c>
      <c r="M51" s="37" t="s">
        <v>1911</v>
      </c>
      <c r="N51" s="34" t="s">
        <v>2916</v>
      </c>
    </row>
    <row r="52" spans="1:14" ht="15.75" customHeight="1" x14ac:dyDescent="0.25">
      <c r="A52" s="2">
        <v>12025030</v>
      </c>
      <c r="B52" s="34" t="s">
        <v>56</v>
      </c>
      <c r="C52" s="34" t="s">
        <v>2966</v>
      </c>
      <c r="D52" s="34" t="s">
        <v>1954</v>
      </c>
      <c r="E52" s="34" t="s">
        <v>53</v>
      </c>
      <c r="F52" s="34">
        <v>1</v>
      </c>
      <c r="G52" s="34">
        <v>54</v>
      </c>
      <c r="H52" s="34">
        <v>-76.673361110000002</v>
      </c>
      <c r="I52" s="34">
        <v>8.5426666700000009</v>
      </c>
      <c r="J52" s="34" t="s">
        <v>1908</v>
      </c>
      <c r="K52" s="37">
        <v>30574</v>
      </c>
      <c r="L52" s="37">
        <v>0</v>
      </c>
      <c r="M52" s="37" t="s">
        <v>1911</v>
      </c>
      <c r="N52" s="34" t="s">
        <v>2916</v>
      </c>
    </row>
    <row r="53" spans="1:14" ht="15.75" customHeight="1" x14ac:dyDescent="0.25">
      <c r="A53" s="6">
        <v>12025040</v>
      </c>
      <c r="B53" s="34" t="s">
        <v>56</v>
      </c>
      <c r="C53" s="34" t="s">
        <v>2967</v>
      </c>
      <c r="D53" s="34" t="s">
        <v>219</v>
      </c>
      <c r="E53" s="34" t="s">
        <v>53</v>
      </c>
      <c r="F53" s="34">
        <v>1</v>
      </c>
      <c r="G53" s="34">
        <v>37</v>
      </c>
      <c r="H53" s="34">
        <v>-76.716333329999998</v>
      </c>
      <c r="I53" s="34">
        <v>8.0918055599999992</v>
      </c>
      <c r="J53" s="34" t="s">
        <v>1908</v>
      </c>
      <c r="K53" s="37">
        <v>30786.791666666668</v>
      </c>
      <c r="L53" s="37">
        <v>0</v>
      </c>
      <c r="M53" s="37" t="s">
        <v>1909</v>
      </c>
      <c r="N53" s="34" t="s">
        <v>2916</v>
      </c>
    </row>
    <row r="54" spans="1:14" ht="15.75" customHeight="1" x14ac:dyDescent="0.25">
      <c r="A54" s="2">
        <v>12045020</v>
      </c>
      <c r="B54" s="34" t="s">
        <v>56</v>
      </c>
      <c r="C54" s="34" t="s">
        <v>2968</v>
      </c>
      <c r="D54" s="34" t="s">
        <v>845</v>
      </c>
      <c r="E54" s="34" t="s">
        <v>328</v>
      </c>
      <c r="F54" s="34">
        <v>2</v>
      </c>
      <c r="G54" s="34">
        <v>15</v>
      </c>
      <c r="H54" s="34">
        <v>-76.224444439999999</v>
      </c>
      <c r="I54" s="34">
        <v>9.0711111100000004</v>
      </c>
      <c r="J54" s="34" t="s">
        <v>1908</v>
      </c>
      <c r="K54" s="37">
        <v>26951.791666666668</v>
      </c>
      <c r="L54" s="37">
        <v>0</v>
      </c>
      <c r="M54" s="37" t="s">
        <v>1909</v>
      </c>
      <c r="N54" s="34" t="s">
        <v>2916</v>
      </c>
    </row>
    <row r="55" spans="1:14" ht="15.75" customHeight="1" x14ac:dyDescent="0.25">
      <c r="A55" s="77">
        <v>13015020</v>
      </c>
      <c r="B55" s="34" t="s">
        <v>56</v>
      </c>
      <c r="C55" s="34" t="s">
        <v>2969</v>
      </c>
      <c r="D55" s="34" t="s">
        <v>867</v>
      </c>
      <c r="E55" s="34" t="s">
        <v>328</v>
      </c>
      <c r="F55" s="34">
        <v>2</v>
      </c>
      <c r="G55" s="34">
        <v>110</v>
      </c>
      <c r="H55" s="34">
        <v>-76.25</v>
      </c>
      <c r="I55" s="34">
        <v>7.9666666699999995</v>
      </c>
      <c r="J55" s="34" t="s">
        <v>1890</v>
      </c>
      <c r="K55" s="37">
        <v>33557</v>
      </c>
      <c r="L55" s="37">
        <v>35353</v>
      </c>
      <c r="M55" s="37" t="s">
        <v>1911</v>
      </c>
      <c r="N55" s="34" t="s">
        <v>2916</v>
      </c>
    </row>
    <row r="56" spans="1:14" ht="15.75" customHeight="1" x14ac:dyDescent="0.25">
      <c r="A56" s="77">
        <v>13025020</v>
      </c>
      <c r="B56" s="34" t="s">
        <v>56</v>
      </c>
      <c r="C56" s="34" t="s">
        <v>2970</v>
      </c>
      <c r="D56" s="34" t="s">
        <v>867</v>
      </c>
      <c r="E56" s="34" t="s">
        <v>328</v>
      </c>
      <c r="F56" s="34">
        <v>2</v>
      </c>
      <c r="G56" s="34">
        <v>170</v>
      </c>
      <c r="H56" s="34">
        <v>-76.25</v>
      </c>
      <c r="I56" s="34">
        <v>7.8333333300000003</v>
      </c>
      <c r="J56" s="34" t="s">
        <v>1890</v>
      </c>
      <c r="K56" s="37">
        <v>27317</v>
      </c>
      <c r="L56" s="37">
        <v>27409</v>
      </c>
      <c r="M56" s="37" t="s">
        <v>1911</v>
      </c>
      <c r="N56" s="34" t="s">
        <v>2916</v>
      </c>
    </row>
    <row r="57" spans="1:14" ht="15.75" customHeight="1" x14ac:dyDescent="0.25">
      <c r="A57" s="77">
        <v>13025030</v>
      </c>
      <c r="B57" s="34" t="s">
        <v>56</v>
      </c>
      <c r="C57" s="34" t="s">
        <v>2971</v>
      </c>
      <c r="D57" s="34" t="s">
        <v>867</v>
      </c>
      <c r="E57" s="34" t="s">
        <v>328</v>
      </c>
      <c r="F57" s="34">
        <v>2</v>
      </c>
      <c r="G57" s="34">
        <v>160</v>
      </c>
      <c r="H57" s="34">
        <v>-76.3</v>
      </c>
      <c r="I57" s="34">
        <v>7.8833333300000001</v>
      </c>
      <c r="J57" s="34" t="s">
        <v>1890</v>
      </c>
      <c r="K57" s="37">
        <v>33039</v>
      </c>
      <c r="L57" s="37">
        <v>35200</v>
      </c>
      <c r="M57" s="37" t="s">
        <v>1911</v>
      </c>
      <c r="N57" s="34" t="s">
        <v>2916</v>
      </c>
    </row>
    <row r="58" spans="1:14" ht="15.75" customHeight="1" x14ac:dyDescent="0.25">
      <c r="A58" s="6">
        <v>13055030</v>
      </c>
      <c r="B58" s="34" t="s">
        <v>56</v>
      </c>
      <c r="C58" s="34" t="s">
        <v>2972</v>
      </c>
      <c r="D58" s="34" t="s">
        <v>831</v>
      </c>
      <c r="E58" s="34" t="s">
        <v>328</v>
      </c>
      <c r="F58" s="34">
        <v>2</v>
      </c>
      <c r="G58" s="34">
        <v>30</v>
      </c>
      <c r="H58" s="34">
        <v>-75.972499999999997</v>
      </c>
      <c r="I58" s="34">
        <v>8.6591666700000012</v>
      </c>
      <c r="J58" s="34" t="s">
        <v>1890</v>
      </c>
      <c r="K58" s="37">
        <v>29021</v>
      </c>
      <c r="L58" s="37">
        <v>41879</v>
      </c>
      <c r="M58" s="37" t="s">
        <v>1911</v>
      </c>
      <c r="N58" s="34" t="s">
        <v>2916</v>
      </c>
    </row>
    <row r="59" spans="1:14" ht="15.75" customHeight="1" x14ac:dyDescent="0.25">
      <c r="A59" s="6">
        <v>13065020</v>
      </c>
      <c r="B59" s="34" t="s">
        <v>56</v>
      </c>
      <c r="C59" s="34" t="s">
        <v>2973</v>
      </c>
      <c r="D59" s="34" t="s">
        <v>831</v>
      </c>
      <c r="E59" s="34" t="s">
        <v>328</v>
      </c>
      <c r="F59" s="34">
        <v>2</v>
      </c>
      <c r="G59" s="34">
        <v>25</v>
      </c>
      <c r="H59" s="34">
        <v>-75.88</v>
      </c>
      <c r="I59" s="34">
        <v>8.41</v>
      </c>
      <c r="J59" s="34" t="s">
        <v>1908</v>
      </c>
      <c r="K59" s="37">
        <v>28990</v>
      </c>
      <c r="L59" s="37">
        <v>0</v>
      </c>
      <c r="M59" s="37" t="s">
        <v>1911</v>
      </c>
      <c r="N59" s="34" t="s">
        <v>2916</v>
      </c>
    </row>
    <row r="60" spans="1:14" ht="15.75" customHeight="1" x14ac:dyDescent="0.25">
      <c r="A60" s="6">
        <v>13075010</v>
      </c>
      <c r="B60" s="34" t="s">
        <v>56</v>
      </c>
      <c r="C60" s="34" t="s">
        <v>2974</v>
      </c>
      <c r="D60" s="34" t="s">
        <v>816</v>
      </c>
      <c r="E60" s="34" t="s">
        <v>328</v>
      </c>
      <c r="F60" s="34">
        <v>2</v>
      </c>
      <c r="G60" s="34">
        <v>20</v>
      </c>
      <c r="H60" s="34">
        <v>-75.622083329999995</v>
      </c>
      <c r="I60" s="34">
        <v>9.1507500000000004</v>
      </c>
      <c r="J60" s="34" t="s">
        <v>1908</v>
      </c>
      <c r="K60" s="37">
        <v>26952</v>
      </c>
      <c r="L60" s="37">
        <v>0</v>
      </c>
      <c r="M60" s="37" t="s">
        <v>1911</v>
      </c>
      <c r="N60" s="34" t="s">
        <v>2916</v>
      </c>
    </row>
    <row r="61" spans="1:14" ht="15.75" customHeight="1" x14ac:dyDescent="0.25">
      <c r="A61" s="6">
        <v>13075020</v>
      </c>
      <c r="B61" s="34" t="s">
        <v>56</v>
      </c>
      <c r="C61" s="34" t="s">
        <v>2975</v>
      </c>
      <c r="D61" s="34" t="s">
        <v>820</v>
      </c>
      <c r="E61" s="34" t="s">
        <v>328</v>
      </c>
      <c r="F61" s="34">
        <v>2</v>
      </c>
      <c r="G61" s="34">
        <v>40</v>
      </c>
      <c r="H61" s="34">
        <v>-75.582222220000006</v>
      </c>
      <c r="I61" s="34">
        <v>8.9138888900000008</v>
      </c>
      <c r="J61" s="34" t="s">
        <v>1908</v>
      </c>
      <c r="K61" s="37">
        <v>23665</v>
      </c>
      <c r="L61" s="37">
        <v>0</v>
      </c>
      <c r="M61" s="37" t="s">
        <v>1911</v>
      </c>
      <c r="N61" s="34" t="s">
        <v>2916</v>
      </c>
    </row>
    <row r="62" spans="1:14" ht="15.75" customHeight="1" x14ac:dyDescent="0.25">
      <c r="A62" s="6">
        <v>13085030</v>
      </c>
      <c r="B62" s="34" t="s">
        <v>56</v>
      </c>
      <c r="C62" s="34" t="s">
        <v>2976</v>
      </c>
      <c r="D62" s="34" t="s">
        <v>857</v>
      </c>
      <c r="E62" s="34" t="s">
        <v>328</v>
      </c>
      <c r="F62" s="34">
        <v>2</v>
      </c>
      <c r="G62" s="34">
        <v>22</v>
      </c>
      <c r="H62" s="34">
        <v>-75.95</v>
      </c>
      <c r="I62" s="34">
        <v>9.3699999999999992</v>
      </c>
      <c r="J62" s="34" t="s">
        <v>1908</v>
      </c>
      <c r="K62" s="37">
        <v>23696</v>
      </c>
      <c r="L62" s="37">
        <v>0</v>
      </c>
      <c r="M62" s="37" t="s">
        <v>1911</v>
      </c>
      <c r="N62" s="34" t="s">
        <v>2916</v>
      </c>
    </row>
    <row r="63" spans="1:14" ht="15.75" customHeight="1" x14ac:dyDescent="0.25">
      <c r="A63" s="77">
        <v>15015020</v>
      </c>
      <c r="B63" s="34" t="s">
        <v>56</v>
      </c>
      <c r="C63" s="34" t="s">
        <v>2977</v>
      </c>
      <c r="D63" s="34" t="s">
        <v>1181</v>
      </c>
      <c r="E63" s="34" t="s">
        <v>1173</v>
      </c>
      <c r="F63" s="34">
        <v>5</v>
      </c>
      <c r="G63" s="34">
        <v>20</v>
      </c>
      <c r="H63" s="34">
        <v>-74.211138890000001</v>
      </c>
      <c r="I63" s="34">
        <v>10.992416670000001</v>
      </c>
      <c r="J63" s="34" t="s">
        <v>1890</v>
      </c>
      <c r="K63" s="37">
        <v>24667.791666666668</v>
      </c>
      <c r="L63" s="37">
        <v>43648.273657407408</v>
      </c>
      <c r="M63" s="37" t="s">
        <v>1911</v>
      </c>
      <c r="N63" s="34" t="s">
        <v>2916</v>
      </c>
    </row>
    <row r="64" spans="1:14" ht="15.75" customHeight="1" x14ac:dyDescent="0.25">
      <c r="A64" s="2">
        <v>15015100</v>
      </c>
      <c r="B64" s="34" t="s">
        <v>56</v>
      </c>
      <c r="C64" s="34" t="s">
        <v>2978</v>
      </c>
      <c r="D64" s="34" t="s">
        <v>1223</v>
      </c>
      <c r="E64" s="34" t="s">
        <v>1173</v>
      </c>
      <c r="F64" s="34">
        <v>5</v>
      </c>
      <c r="G64" s="34">
        <v>30</v>
      </c>
      <c r="H64" s="34">
        <v>-73.930000000000007</v>
      </c>
      <c r="I64" s="34">
        <v>11.31</v>
      </c>
      <c r="J64" s="34" t="s">
        <v>1908</v>
      </c>
      <c r="K64" s="37">
        <v>28444</v>
      </c>
      <c r="L64" s="37">
        <v>0</v>
      </c>
      <c r="M64" s="37" t="s">
        <v>1911</v>
      </c>
      <c r="N64" s="34" t="s">
        <v>2916</v>
      </c>
    </row>
    <row r="65" spans="1:14" ht="15.75" customHeight="1" x14ac:dyDescent="0.25">
      <c r="A65" s="2">
        <v>15015110</v>
      </c>
      <c r="B65" s="34" t="s">
        <v>56</v>
      </c>
      <c r="C65" s="34" t="s">
        <v>2979</v>
      </c>
      <c r="D65" s="34" t="s">
        <v>1223</v>
      </c>
      <c r="E65" s="34" t="s">
        <v>1173</v>
      </c>
      <c r="F65" s="34">
        <v>5</v>
      </c>
      <c r="G65" s="34">
        <v>180</v>
      </c>
      <c r="H65" s="34">
        <v>-73.932388889999999</v>
      </c>
      <c r="I65" s="34">
        <v>11.0915</v>
      </c>
      <c r="J65" s="34" t="s">
        <v>1890</v>
      </c>
      <c r="K65" s="37">
        <v>32003.791666666668</v>
      </c>
      <c r="L65" s="37">
        <v>43648.274456018517</v>
      </c>
      <c r="M65" s="37" t="s">
        <v>1911</v>
      </c>
      <c r="N65" s="34" t="s">
        <v>2916</v>
      </c>
    </row>
    <row r="66" spans="1:14" ht="15.75" customHeight="1" x14ac:dyDescent="0.25">
      <c r="A66" s="2">
        <v>15035020</v>
      </c>
      <c r="B66" s="34" t="s">
        <v>56</v>
      </c>
      <c r="C66" s="34" t="s">
        <v>2980</v>
      </c>
      <c r="D66" s="34" t="s">
        <v>1134</v>
      </c>
      <c r="E66" s="34" t="s">
        <v>1129</v>
      </c>
      <c r="F66" s="34">
        <v>5</v>
      </c>
      <c r="G66" s="34">
        <v>5</v>
      </c>
      <c r="H66" s="34">
        <v>-73.411388889999998</v>
      </c>
      <c r="I66" s="34">
        <v>11.2525</v>
      </c>
      <c r="J66" s="34" t="s">
        <v>1908</v>
      </c>
      <c r="K66" s="37">
        <v>33525.791666666664</v>
      </c>
      <c r="L66" s="37">
        <v>0</v>
      </c>
      <c r="M66" s="37" t="s">
        <v>1909</v>
      </c>
      <c r="N66" s="34" t="s">
        <v>2916</v>
      </c>
    </row>
    <row r="67" spans="1:14" ht="15.75" customHeight="1" x14ac:dyDescent="0.25">
      <c r="A67" s="2">
        <v>15045010</v>
      </c>
      <c r="B67" s="34" t="s">
        <v>56</v>
      </c>
      <c r="C67" s="34" t="s">
        <v>2981</v>
      </c>
      <c r="D67" s="34" t="s">
        <v>1148</v>
      </c>
      <c r="E67" s="34" t="s">
        <v>1129</v>
      </c>
      <c r="F67" s="34">
        <v>5</v>
      </c>
      <c r="G67" s="34">
        <v>20</v>
      </c>
      <c r="H67" s="34">
        <v>-73.030277779999992</v>
      </c>
      <c r="I67" s="34">
        <v>11.26388889</v>
      </c>
      <c r="J67" s="34" t="s">
        <v>1908</v>
      </c>
      <c r="K67" s="37">
        <v>23422</v>
      </c>
      <c r="L67" s="37">
        <v>0</v>
      </c>
      <c r="M67" s="37" t="s">
        <v>1911</v>
      </c>
      <c r="N67" s="34" t="s">
        <v>2916</v>
      </c>
    </row>
    <row r="68" spans="1:14" ht="15.75" customHeight="1" x14ac:dyDescent="0.25">
      <c r="A68" s="6">
        <v>15085030</v>
      </c>
      <c r="B68" s="34" t="s">
        <v>56</v>
      </c>
      <c r="C68" s="34" t="s">
        <v>2982</v>
      </c>
      <c r="D68" s="34" t="s">
        <v>1142</v>
      </c>
      <c r="E68" s="34" t="s">
        <v>1129</v>
      </c>
      <c r="F68" s="34">
        <v>5</v>
      </c>
      <c r="G68" s="34">
        <v>118</v>
      </c>
      <c r="H68" s="34">
        <v>-72.359944439999992</v>
      </c>
      <c r="I68" s="34">
        <v>11.216749999999999</v>
      </c>
      <c r="J68" s="34" t="s">
        <v>1908</v>
      </c>
      <c r="K68" s="37">
        <v>25125.791666666668</v>
      </c>
      <c r="L68" s="37">
        <v>0</v>
      </c>
      <c r="M68" s="37" t="s">
        <v>1909</v>
      </c>
      <c r="N68" s="34" t="s">
        <v>2916</v>
      </c>
    </row>
    <row r="69" spans="1:14" ht="15.75" customHeight="1" x14ac:dyDescent="0.25">
      <c r="A69" s="6">
        <v>15085040</v>
      </c>
      <c r="B69" s="34" t="s">
        <v>56</v>
      </c>
      <c r="C69" s="34" t="s">
        <v>2983</v>
      </c>
      <c r="D69" s="34" t="s">
        <v>1157</v>
      </c>
      <c r="E69" s="34" t="s">
        <v>1129</v>
      </c>
      <c r="F69" s="34">
        <v>5</v>
      </c>
      <c r="G69" s="34">
        <v>50</v>
      </c>
      <c r="H69" s="34">
        <v>-71.833055560000005</v>
      </c>
      <c r="I69" s="34">
        <v>11.68605556</v>
      </c>
      <c r="J69" s="34" t="s">
        <v>1908</v>
      </c>
      <c r="K69" s="37">
        <v>26129</v>
      </c>
      <c r="L69" s="37">
        <v>0</v>
      </c>
      <c r="M69" s="37" t="s">
        <v>1911</v>
      </c>
      <c r="N69" s="34" t="s">
        <v>2916</v>
      </c>
    </row>
    <row r="70" spans="1:14" ht="15.75" customHeight="1" x14ac:dyDescent="0.25">
      <c r="A70" s="2">
        <v>16015030</v>
      </c>
      <c r="B70" s="34" t="s">
        <v>56</v>
      </c>
      <c r="C70" s="34" t="s">
        <v>2984</v>
      </c>
      <c r="D70" s="34" t="s">
        <v>1414</v>
      </c>
      <c r="E70" s="34" t="s">
        <v>1374</v>
      </c>
      <c r="F70" s="34">
        <v>8</v>
      </c>
      <c r="G70" s="34">
        <v>1760</v>
      </c>
      <c r="H70" s="34">
        <v>-72.53388889</v>
      </c>
      <c r="I70" s="34">
        <v>7.5697222200000001</v>
      </c>
      <c r="J70" s="34" t="s">
        <v>1908</v>
      </c>
      <c r="K70" s="37">
        <v>26618</v>
      </c>
      <c r="L70" s="37">
        <v>0</v>
      </c>
      <c r="M70" s="37" t="s">
        <v>1911</v>
      </c>
      <c r="N70" s="34" t="s">
        <v>2916</v>
      </c>
    </row>
    <row r="71" spans="1:14" ht="15.75" customHeight="1" x14ac:dyDescent="0.25">
      <c r="A71" s="58">
        <v>16015040</v>
      </c>
      <c r="B71" s="34" t="s">
        <v>56</v>
      </c>
      <c r="C71" s="34" t="s">
        <v>2985</v>
      </c>
      <c r="D71" s="34" t="s">
        <v>1392</v>
      </c>
      <c r="E71" s="34" t="s">
        <v>1374</v>
      </c>
      <c r="F71" s="34">
        <v>8</v>
      </c>
      <c r="G71" s="34">
        <v>90</v>
      </c>
      <c r="H71" s="34">
        <v>-72.433333329999996</v>
      </c>
      <c r="I71" s="34">
        <v>8.2333333300000007</v>
      </c>
      <c r="J71" s="34" t="s">
        <v>1890</v>
      </c>
      <c r="K71" s="37">
        <v>24973</v>
      </c>
      <c r="L71" s="37">
        <v>37361</v>
      </c>
      <c r="M71" s="37" t="s">
        <v>1911</v>
      </c>
      <c r="N71" s="34" t="s">
        <v>2916</v>
      </c>
    </row>
    <row r="72" spans="1:14" ht="15.75" customHeight="1" x14ac:dyDescent="0.25">
      <c r="A72" s="6">
        <v>16015140</v>
      </c>
      <c r="B72" s="34" t="s">
        <v>56</v>
      </c>
      <c r="C72" s="34" t="s">
        <v>2986</v>
      </c>
      <c r="D72" s="34" t="s">
        <v>2022</v>
      </c>
      <c r="E72" s="34" t="s">
        <v>1374</v>
      </c>
      <c r="F72" s="34">
        <v>8</v>
      </c>
      <c r="G72" s="34">
        <v>1107</v>
      </c>
      <c r="H72" s="34">
        <v>-72.644083330000001</v>
      </c>
      <c r="I72" s="34">
        <v>7.5173611099999995</v>
      </c>
      <c r="J72" s="34" t="s">
        <v>1908</v>
      </c>
      <c r="K72" s="37">
        <v>40262</v>
      </c>
      <c r="L72" s="37">
        <v>0</v>
      </c>
      <c r="M72" s="37" t="s">
        <v>1911</v>
      </c>
      <c r="N72" s="34" t="s">
        <v>2916</v>
      </c>
    </row>
    <row r="73" spans="1:14" ht="15.75" customHeight="1" x14ac:dyDescent="0.25">
      <c r="A73" s="6">
        <v>16025020</v>
      </c>
      <c r="B73" s="34" t="s">
        <v>56</v>
      </c>
      <c r="C73" s="34" t="s">
        <v>2987</v>
      </c>
      <c r="D73" s="34" t="s">
        <v>2026</v>
      </c>
      <c r="E73" s="34" t="s">
        <v>1374</v>
      </c>
      <c r="F73" s="34">
        <v>8</v>
      </c>
      <c r="G73" s="34">
        <v>90</v>
      </c>
      <c r="H73" s="34">
        <v>-72.533333329999991</v>
      </c>
      <c r="I73" s="34">
        <v>8.2333333300000007</v>
      </c>
      <c r="J73" s="34" t="s">
        <v>1890</v>
      </c>
      <c r="K73" s="37">
        <v>19008</v>
      </c>
      <c r="L73" s="37">
        <v>38579</v>
      </c>
      <c r="M73" s="37" t="s">
        <v>1911</v>
      </c>
      <c r="N73" s="34" t="s">
        <v>2916</v>
      </c>
    </row>
    <row r="74" spans="1:14" ht="15.75" customHeight="1" x14ac:dyDescent="0.25">
      <c r="A74" s="77">
        <v>16025080</v>
      </c>
      <c r="B74" s="34" t="s">
        <v>56</v>
      </c>
      <c r="C74" s="34" t="s">
        <v>2988</v>
      </c>
      <c r="D74" s="34" t="s">
        <v>1402</v>
      </c>
      <c r="E74" s="34" t="s">
        <v>1374</v>
      </c>
      <c r="F74" s="34">
        <v>8</v>
      </c>
      <c r="G74" s="34">
        <v>1380</v>
      </c>
      <c r="H74" s="34">
        <v>-72.766666669999992</v>
      </c>
      <c r="I74" s="34">
        <v>7.55</v>
      </c>
      <c r="J74" s="34" t="s">
        <v>1890</v>
      </c>
      <c r="K74" s="37">
        <v>34622</v>
      </c>
      <c r="L74" s="37">
        <v>36387</v>
      </c>
      <c r="M74" s="37" t="s">
        <v>1911</v>
      </c>
      <c r="N74" s="34" t="s">
        <v>2916</v>
      </c>
    </row>
    <row r="75" spans="1:14" ht="15.75" customHeight="1" x14ac:dyDescent="0.25">
      <c r="A75" s="6">
        <v>16035020</v>
      </c>
      <c r="B75" s="34" t="s">
        <v>56</v>
      </c>
      <c r="C75" s="34" t="s">
        <v>2989</v>
      </c>
      <c r="D75" s="34" t="s">
        <v>1427</v>
      </c>
      <c r="E75" s="34" t="s">
        <v>1374</v>
      </c>
      <c r="F75" s="34">
        <v>8</v>
      </c>
      <c r="G75" s="34">
        <v>62</v>
      </c>
      <c r="H75" s="34">
        <v>-72.579444440000003</v>
      </c>
      <c r="I75" s="34">
        <v>8.4686111100000012</v>
      </c>
      <c r="J75" s="34" t="s">
        <v>1890</v>
      </c>
      <c r="K75" s="37">
        <v>26769</v>
      </c>
      <c r="L75" s="37">
        <v>41879</v>
      </c>
      <c r="M75" s="37" t="s">
        <v>1911</v>
      </c>
      <c r="N75" s="34" t="s">
        <v>2916</v>
      </c>
    </row>
    <row r="76" spans="1:14" ht="15.75" customHeight="1" x14ac:dyDescent="0.25">
      <c r="A76" s="77">
        <v>16045020</v>
      </c>
      <c r="B76" s="34" t="s">
        <v>56</v>
      </c>
      <c r="C76" s="34" t="s">
        <v>2990</v>
      </c>
      <c r="D76" s="34" t="s">
        <v>2041</v>
      </c>
      <c r="E76" s="34" t="s">
        <v>1374</v>
      </c>
      <c r="F76" s="34">
        <v>8</v>
      </c>
      <c r="G76" s="34">
        <v>180</v>
      </c>
      <c r="H76" s="34">
        <v>-73.081111110000009</v>
      </c>
      <c r="I76" s="34">
        <v>8.5886111100000004</v>
      </c>
      <c r="J76" s="34" t="s">
        <v>1890</v>
      </c>
      <c r="K76" s="37">
        <v>41879</v>
      </c>
      <c r="L76" s="37">
        <v>43270.437557870369</v>
      </c>
      <c r="M76" s="37" t="s">
        <v>1911</v>
      </c>
      <c r="N76" s="34" t="s">
        <v>2916</v>
      </c>
    </row>
    <row r="77" spans="1:14" ht="15.75" customHeight="1" x14ac:dyDescent="0.25">
      <c r="A77" s="6">
        <v>16055020</v>
      </c>
      <c r="B77" s="34" t="s">
        <v>56</v>
      </c>
      <c r="C77" s="34" t="s">
        <v>2991</v>
      </c>
      <c r="D77" s="34" t="s">
        <v>1425</v>
      </c>
      <c r="E77" s="34" t="s">
        <v>1374</v>
      </c>
      <c r="F77" s="34">
        <v>8</v>
      </c>
      <c r="G77" s="34">
        <v>1160</v>
      </c>
      <c r="H77" s="34">
        <v>-73.285277780000001</v>
      </c>
      <c r="I77" s="34">
        <v>8.4422222199999997</v>
      </c>
      <c r="J77" s="34" t="s">
        <v>1908</v>
      </c>
      <c r="K77" s="37">
        <v>26891</v>
      </c>
      <c r="L77" s="37">
        <v>0</v>
      </c>
      <c r="M77" s="37" t="s">
        <v>1911</v>
      </c>
      <c r="N77" s="34" t="s">
        <v>2916</v>
      </c>
    </row>
    <row r="78" spans="1:14" ht="15.75" customHeight="1" x14ac:dyDescent="0.25">
      <c r="A78" s="6">
        <v>16055060</v>
      </c>
      <c r="B78" s="34" t="s">
        <v>56</v>
      </c>
      <c r="C78" s="34" t="s">
        <v>2992</v>
      </c>
      <c r="D78" s="34" t="s">
        <v>1405</v>
      </c>
      <c r="E78" s="34" t="s">
        <v>1374</v>
      </c>
      <c r="F78" s="34">
        <v>8</v>
      </c>
      <c r="G78" s="34">
        <v>1500</v>
      </c>
      <c r="H78" s="34">
        <v>-73.234999999999999</v>
      </c>
      <c r="I78" s="34">
        <v>8.2174999999999994</v>
      </c>
      <c r="J78" s="34" t="s">
        <v>1908</v>
      </c>
      <c r="K78" s="37">
        <v>30940</v>
      </c>
      <c r="L78" s="37">
        <v>0</v>
      </c>
      <c r="M78" s="37" t="s">
        <v>1911</v>
      </c>
      <c r="N78" s="34" t="s">
        <v>2916</v>
      </c>
    </row>
    <row r="79" spans="1:14" ht="15.75" customHeight="1" x14ac:dyDescent="0.25">
      <c r="A79" s="6">
        <v>16055100</v>
      </c>
      <c r="B79" s="34" t="s">
        <v>56</v>
      </c>
      <c r="C79" s="34" t="s">
        <v>2993</v>
      </c>
      <c r="D79" s="34" t="s">
        <v>1410</v>
      </c>
      <c r="E79" s="34" t="s">
        <v>1374</v>
      </c>
      <c r="F79" s="34">
        <v>8</v>
      </c>
      <c r="G79" s="34">
        <v>1150</v>
      </c>
      <c r="H79" s="34">
        <v>-73.32222222</v>
      </c>
      <c r="I79" s="34">
        <v>8.23777778</v>
      </c>
      <c r="J79" s="34" t="s">
        <v>1908</v>
      </c>
      <c r="K79" s="37">
        <v>33586.791666666664</v>
      </c>
      <c r="L79" s="37">
        <v>0</v>
      </c>
      <c r="M79" s="37" t="s">
        <v>1911</v>
      </c>
      <c r="N79" s="34" t="s">
        <v>2916</v>
      </c>
    </row>
    <row r="80" spans="1:14" ht="15.75" customHeight="1" x14ac:dyDescent="0.25">
      <c r="A80" s="6">
        <v>21015020</v>
      </c>
      <c r="B80" s="34" t="s">
        <v>56</v>
      </c>
      <c r="C80" s="34" t="s">
        <v>2994</v>
      </c>
      <c r="D80" s="34" t="s">
        <v>1086</v>
      </c>
      <c r="E80" s="34" t="s">
        <v>1019</v>
      </c>
      <c r="F80" s="34">
        <v>4</v>
      </c>
      <c r="G80" s="34">
        <v>1320</v>
      </c>
      <c r="H80" s="34">
        <v>-76.13027778</v>
      </c>
      <c r="I80" s="34">
        <v>1.8248333300000001</v>
      </c>
      <c r="J80" s="34" t="s">
        <v>1908</v>
      </c>
      <c r="K80" s="37">
        <v>26099</v>
      </c>
      <c r="L80" s="37">
        <v>0</v>
      </c>
      <c r="M80" s="37" t="s">
        <v>1911</v>
      </c>
      <c r="N80" s="34" t="s">
        <v>2916</v>
      </c>
    </row>
    <row r="81" spans="1:14" ht="15.75" customHeight="1" x14ac:dyDescent="0.25">
      <c r="A81" s="6">
        <v>21025020</v>
      </c>
      <c r="B81" s="34" t="s">
        <v>56</v>
      </c>
      <c r="C81" s="34" t="s">
        <v>2995</v>
      </c>
      <c r="D81" s="34" t="s">
        <v>84</v>
      </c>
      <c r="E81" s="34" t="s">
        <v>1019</v>
      </c>
      <c r="F81" s="34">
        <v>4</v>
      </c>
      <c r="G81" s="34">
        <v>1352</v>
      </c>
      <c r="H81" s="34">
        <v>-75.8</v>
      </c>
      <c r="I81" s="34">
        <v>2.06666667</v>
      </c>
      <c r="J81" s="34" t="s">
        <v>1890</v>
      </c>
      <c r="K81" s="37">
        <v>26007</v>
      </c>
      <c r="L81" s="37">
        <v>35033</v>
      </c>
      <c r="M81" s="37" t="s">
        <v>1911</v>
      </c>
      <c r="N81" s="34" t="s">
        <v>2916</v>
      </c>
    </row>
    <row r="82" spans="1:14" ht="15.75" customHeight="1" x14ac:dyDescent="0.25">
      <c r="A82" s="6">
        <v>21025030</v>
      </c>
      <c r="B82" s="34" t="s">
        <v>56</v>
      </c>
      <c r="C82" s="34" t="s">
        <v>2996</v>
      </c>
      <c r="D82" s="34" t="s">
        <v>84</v>
      </c>
      <c r="E82" s="34" t="s">
        <v>1019</v>
      </c>
      <c r="F82" s="34">
        <v>4</v>
      </c>
      <c r="G82" s="34">
        <v>1368</v>
      </c>
      <c r="H82" s="34">
        <v>-75.736222220000002</v>
      </c>
      <c r="I82" s="34">
        <v>2.0791666699999998</v>
      </c>
      <c r="J82" s="34" t="s">
        <v>1908</v>
      </c>
      <c r="K82" s="37">
        <v>35034</v>
      </c>
      <c r="L82" s="37">
        <v>0</v>
      </c>
      <c r="M82" s="37" t="s">
        <v>1911</v>
      </c>
      <c r="N82" s="34" t="s">
        <v>2916</v>
      </c>
    </row>
    <row r="83" spans="1:14" ht="15.75" customHeight="1" x14ac:dyDescent="0.25">
      <c r="A83" s="6">
        <v>21035020</v>
      </c>
      <c r="B83" s="34" t="s">
        <v>56</v>
      </c>
      <c r="C83" s="34" t="s">
        <v>2997</v>
      </c>
      <c r="D83" s="34" t="s">
        <v>2061</v>
      </c>
      <c r="E83" s="34" t="s">
        <v>1019</v>
      </c>
      <c r="F83" s="34">
        <v>4</v>
      </c>
      <c r="G83" s="34">
        <v>2102</v>
      </c>
      <c r="H83" s="34">
        <v>-75.679000000000002</v>
      </c>
      <c r="I83" s="34">
        <v>1.9138888900000002</v>
      </c>
      <c r="J83" s="34" t="s">
        <v>1890</v>
      </c>
      <c r="K83" s="37">
        <v>26038</v>
      </c>
      <c r="L83" s="37">
        <v>40408</v>
      </c>
      <c r="M83" s="37" t="s">
        <v>1911</v>
      </c>
      <c r="N83" s="34" t="s">
        <v>2916</v>
      </c>
    </row>
    <row r="84" spans="1:14" ht="15.75" customHeight="1" x14ac:dyDescent="0.25">
      <c r="A84" s="6">
        <v>21035040</v>
      </c>
      <c r="B84" s="34" t="s">
        <v>56</v>
      </c>
      <c r="C84" s="34" t="s">
        <v>2998</v>
      </c>
      <c r="D84" s="34" t="s">
        <v>1103</v>
      </c>
      <c r="E84" s="34" t="s">
        <v>1019</v>
      </c>
      <c r="F84" s="34">
        <v>4</v>
      </c>
      <c r="G84" s="34">
        <v>1045</v>
      </c>
      <c r="H84" s="34">
        <v>-75.83</v>
      </c>
      <c r="I84" s="34">
        <v>1.87</v>
      </c>
      <c r="J84" s="34" t="s">
        <v>1908</v>
      </c>
      <c r="K84" s="37">
        <v>31396</v>
      </c>
      <c r="L84" s="37">
        <v>0</v>
      </c>
      <c r="M84" s="37" t="s">
        <v>1911</v>
      </c>
      <c r="N84" s="34" t="s">
        <v>2916</v>
      </c>
    </row>
    <row r="85" spans="1:14" ht="15.75" customHeight="1" x14ac:dyDescent="0.25">
      <c r="A85" s="6">
        <v>21045010</v>
      </c>
      <c r="B85" s="34" t="s">
        <v>56</v>
      </c>
      <c r="C85" s="34" t="s">
        <v>2999</v>
      </c>
      <c r="D85" s="34" t="s">
        <v>1022</v>
      </c>
      <c r="E85" s="34" t="s">
        <v>1019</v>
      </c>
      <c r="F85" s="34">
        <v>4</v>
      </c>
      <c r="G85" s="34">
        <v>780</v>
      </c>
      <c r="H85" s="34">
        <v>-75.705083329999994</v>
      </c>
      <c r="I85" s="34">
        <v>2.2815833299999997</v>
      </c>
      <c r="J85" s="34" t="s">
        <v>1908</v>
      </c>
      <c r="K85" s="37">
        <v>31396</v>
      </c>
      <c r="L85" s="37">
        <v>0</v>
      </c>
      <c r="M85" s="37" t="s">
        <v>1911</v>
      </c>
      <c r="N85" s="34" t="s">
        <v>2916</v>
      </c>
    </row>
    <row r="86" spans="1:14" ht="15.75" customHeight="1" x14ac:dyDescent="0.25">
      <c r="A86" s="6">
        <v>21055030</v>
      </c>
      <c r="B86" s="34" t="s">
        <v>56</v>
      </c>
      <c r="C86" s="34" t="s">
        <v>3000</v>
      </c>
      <c r="D86" s="34" t="s">
        <v>644</v>
      </c>
      <c r="E86" s="34" t="s">
        <v>619</v>
      </c>
      <c r="F86" s="34">
        <v>4</v>
      </c>
      <c r="G86" s="34">
        <v>2085</v>
      </c>
      <c r="H86" s="34">
        <v>-76.16</v>
      </c>
      <c r="I86" s="34">
        <v>2.2400000000000002</v>
      </c>
      <c r="J86" s="34" t="s">
        <v>1908</v>
      </c>
      <c r="K86" s="37">
        <v>26100</v>
      </c>
      <c r="L86" s="37">
        <v>0</v>
      </c>
      <c r="M86" s="37" t="s">
        <v>1911</v>
      </c>
      <c r="N86" s="34" t="s">
        <v>2916</v>
      </c>
    </row>
    <row r="87" spans="1:14" ht="15.75" customHeight="1" x14ac:dyDescent="0.25">
      <c r="A87" s="77">
        <v>21055040</v>
      </c>
      <c r="B87" s="34" t="s">
        <v>56</v>
      </c>
      <c r="C87" s="34" t="s">
        <v>3001</v>
      </c>
      <c r="D87" s="34" t="s">
        <v>659</v>
      </c>
      <c r="E87" s="34" t="s">
        <v>619</v>
      </c>
      <c r="F87" s="34">
        <v>4</v>
      </c>
      <c r="G87" s="34">
        <v>1860</v>
      </c>
      <c r="H87" s="34">
        <v>-76.083333329999988</v>
      </c>
      <c r="I87" s="34">
        <v>2.81666667</v>
      </c>
      <c r="J87" s="34" t="s">
        <v>1890</v>
      </c>
      <c r="K87" s="37">
        <v>26068</v>
      </c>
      <c r="L87" s="37">
        <v>34500</v>
      </c>
      <c r="M87" s="37" t="s">
        <v>1911</v>
      </c>
      <c r="N87" s="34" t="s">
        <v>2916</v>
      </c>
    </row>
    <row r="88" spans="1:14" ht="15.75" customHeight="1" x14ac:dyDescent="0.25">
      <c r="A88" s="6">
        <v>21065040</v>
      </c>
      <c r="B88" s="34" t="s">
        <v>56</v>
      </c>
      <c r="C88" s="34" t="s">
        <v>3002</v>
      </c>
      <c r="D88" s="34" t="s">
        <v>1044</v>
      </c>
      <c r="E88" s="34" t="s">
        <v>1019</v>
      </c>
      <c r="F88" s="34">
        <v>4</v>
      </c>
      <c r="G88" s="34">
        <v>1270</v>
      </c>
      <c r="H88" s="34">
        <v>-75.529444439999992</v>
      </c>
      <c r="I88" s="34">
        <v>2.2524999999999999</v>
      </c>
      <c r="J88" s="34" t="s">
        <v>1908</v>
      </c>
      <c r="K88" s="37">
        <v>26099</v>
      </c>
      <c r="L88" s="37">
        <v>0</v>
      </c>
      <c r="M88" s="37" t="s">
        <v>1911</v>
      </c>
      <c r="N88" s="34" t="s">
        <v>2916</v>
      </c>
    </row>
    <row r="89" spans="1:14" ht="15.75" customHeight="1" x14ac:dyDescent="0.25">
      <c r="A89" s="6">
        <v>21085020</v>
      </c>
      <c r="B89" s="34" t="s">
        <v>56</v>
      </c>
      <c r="C89" s="34" t="s">
        <v>3003</v>
      </c>
      <c r="D89" s="34" t="s">
        <v>1056</v>
      </c>
      <c r="E89" s="34" t="s">
        <v>1019</v>
      </c>
      <c r="F89" s="34">
        <v>4</v>
      </c>
      <c r="G89" s="34">
        <v>195</v>
      </c>
      <c r="H89" s="34">
        <v>-75.629249999999999</v>
      </c>
      <c r="I89" s="34">
        <v>2.6521944399999997</v>
      </c>
      <c r="J89" s="34" t="s">
        <v>1890</v>
      </c>
      <c r="K89" s="37">
        <v>26038</v>
      </c>
      <c r="L89" s="37">
        <v>40745</v>
      </c>
      <c r="M89" s="37" t="s">
        <v>1911</v>
      </c>
      <c r="N89" s="34" t="s">
        <v>2916</v>
      </c>
    </row>
    <row r="90" spans="1:14" ht="15.75" customHeight="1" x14ac:dyDescent="0.25">
      <c r="A90" s="6">
        <v>21085030</v>
      </c>
      <c r="B90" s="34" t="s">
        <v>56</v>
      </c>
      <c r="C90" s="34" t="s">
        <v>3004</v>
      </c>
      <c r="D90" s="34" t="s">
        <v>1110</v>
      </c>
      <c r="E90" s="34" t="s">
        <v>1019</v>
      </c>
      <c r="F90" s="34">
        <v>4</v>
      </c>
      <c r="G90" s="34">
        <v>1030</v>
      </c>
      <c r="H90" s="34">
        <v>-75.58</v>
      </c>
      <c r="I90" s="34">
        <v>2.76</v>
      </c>
      <c r="J90" s="34" t="s">
        <v>1908</v>
      </c>
      <c r="K90" s="37">
        <v>30940</v>
      </c>
      <c r="L90" s="37">
        <v>0</v>
      </c>
      <c r="M90" s="37" t="s">
        <v>1911</v>
      </c>
      <c r="N90" s="34" t="s">
        <v>2916</v>
      </c>
    </row>
    <row r="91" spans="1:14" ht="15.75" customHeight="1" x14ac:dyDescent="0.25">
      <c r="A91" s="6">
        <v>21085040</v>
      </c>
      <c r="B91" s="34" t="s">
        <v>56</v>
      </c>
      <c r="C91" s="34" t="s">
        <v>3005</v>
      </c>
      <c r="D91" s="34" t="s">
        <v>1056</v>
      </c>
      <c r="E91" s="34" t="s">
        <v>1019</v>
      </c>
      <c r="F91" s="34">
        <v>4</v>
      </c>
      <c r="G91" s="34">
        <v>1650</v>
      </c>
      <c r="H91" s="34">
        <v>-75.665555560000001</v>
      </c>
      <c r="I91" s="34">
        <v>2.6628055599999998</v>
      </c>
      <c r="J91" s="34" t="s">
        <v>1912</v>
      </c>
      <c r="K91" s="37">
        <v>33191.791666666664</v>
      </c>
      <c r="L91" s="37">
        <v>0</v>
      </c>
      <c r="M91" s="37" t="s">
        <v>1911</v>
      </c>
      <c r="N91" s="34" t="s">
        <v>2916</v>
      </c>
    </row>
    <row r="92" spans="1:14" ht="15.75" customHeight="1" x14ac:dyDescent="0.25">
      <c r="A92" s="6">
        <v>21095010</v>
      </c>
      <c r="B92" s="34" t="s">
        <v>56</v>
      </c>
      <c r="C92" s="34" t="s">
        <v>3006</v>
      </c>
      <c r="D92" s="34" t="s">
        <v>462</v>
      </c>
      <c r="E92" s="34" t="s">
        <v>1019</v>
      </c>
      <c r="F92" s="34">
        <v>4</v>
      </c>
      <c r="G92" s="34">
        <v>460</v>
      </c>
      <c r="H92" s="34">
        <v>-75.331166670000002</v>
      </c>
      <c r="I92" s="34">
        <v>2.8288055600000002</v>
      </c>
      <c r="J92" s="34" t="s">
        <v>1908</v>
      </c>
      <c r="K92" s="37">
        <v>24061</v>
      </c>
      <c r="L92" s="37">
        <v>0</v>
      </c>
      <c r="M92" s="37" t="s">
        <v>1911</v>
      </c>
      <c r="N92" s="34" t="s">
        <v>2916</v>
      </c>
    </row>
    <row r="93" spans="1:14" ht="15.75" customHeight="1" x14ac:dyDescent="0.25">
      <c r="A93" s="6">
        <v>21105030</v>
      </c>
      <c r="B93" s="34" t="s">
        <v>56</v>
      </c>
      <c r="C93" s="34" t="s">
        <v>3007</v>
      </c>
      <c r="D93" s="34" t="s">
        <v>1028</v>
      </c>
      <c r="E93" s="34" t="s">
        <v>1019</v>
      </c>
      <c r="F93" s="34">
        <v>4</v>
      </c>
      <c r="G93" s="34">
        <v>993</v>
      </c>
      <c r="H93" s="34">
        <v>-75.319997220000005</v>
      </c>
      <c r="I93" s="34">
        <v>2.52</v>
      </c>
      <c r="J93" s="34" t="s">
        <v>1908</v>
      </c>
      <c r="K93" s="37">
        <v>26038</v>
      </c>
      <c r="L93" s="37">
        <v>0</v>
      </c>
      <c r="M93" s="37" t="s">
        <v>1909</v>
      </c>
      <c r="N93" s="34" t="s">
        <v>2916</v>
      </c>
    </row>
    <row r="94" spans="1:14" ht="15.75" customHeight="1" x14ac:dyDescent="0.25">
      <c r="A94" s="6">
        <v>21105040</v>
      </c>
      <c r="B94" s="34" t="s">
        <v>56</v>
      </c>
      <c r="C94" s="34" t="s">
        <v>3008</v>
      </c>
      <c r="D94" s="34" t="s">
        <v>101</v>
      </c>
      <c r="E94" s="34" t="s">
        <v>1019</v>
      </c>
      <c r="F94" s="34">
        <v>4</v>
      </c>
      <c r="G94" s="34">
        <v>680</v>
      </c>
      <c r="H94" s="34">
        <v>-75.298888890000001</v>
      </c>
      <c r="I94" s="34">
        <v>2.69680556</v>
      </c>
      <c r="J94" s="34" t="s">
        <v>1908</v>
      </c>
      <c r="K94" s="37">
        <v>31761</v>
      </c>
      <c r="L94" s="37">
        <v>0</v>
      </c>
      <c r="M94" s="37" t="s">
        <v>1911</v>
      </c>
      <c r="N94" s="34" t="s">
        <v>2916</v>
      </c>
    </row>
    <row r="95" spans="1:14" ht="15.75" customHeight="1" x14ac:dyDescent="0.25">
      <c r="A95" s="6">
        <v>21115060</v>
      </c>
      <c r="B95" s="34" t="s">
        <v>56</v>
      </c>
      <c r="C95" s="34" t="s">
        <v>3009</v>
      </c>
      <c r="D95" s="34" t="s">
        <v>1119</v>
      </c>
      <c r="E95" s="34" t="s">
        <v>1019</v>
      </c>
      <c r="F95" s="34">
        <v>4</v>
      </c>
      <c r="G95" s="34">
        <v>400</v>
      </c>
      <c r="H95" s="34">
        <v>-75.184055560000004</v>
      </c>
      <c r="I95" s="34">
        <v>3.3292222200000001</v>
      </c>
      <c r="J95" s="34" t="s">
        <v>1908</v>
      </c>
      <c r="K95" s="37">
        <v>23299</v>
      </c>
      <c r="L95" s="37">
        <v>0</v>
      </c>
      <c r="M95" s="37" t="s">
        <v>1911</v>
      </c>
      <c r="N95" s="34" t="s">
        <v>2916</v>
      </c>
    </row>
    <row r="96" spans="1:14" ht="15.75" customHeight="1" x14ac:dyDescent="0.25">
      <c r="A96" s="6">
        <v>21115070</v>
      </c>
      <c r="B96" s="34" t="s">
        <v>56</v>
      </c>
      <c r="C96" s="34" t="s">
        <v>3010</v>
      </c>
      <c r="D96" s="34" t="s">
        <v>1106</v>
      </c>
      <c r="E96" s="34" t="s">
        <v>1019</v>
      </c>
      <c r="F96" s="34">
        <v>4</v>
      </c>
      <c r="G96" s="34">
        <v>1300</v>
      </c>
      <c r="H96" s="34">
        <v>-75.072999999999993</v>
      </c>
      <c r="I96" s="34">
        <v>3.0149444399999998</v>
      </c>
      <c r="J96" s="34" t="s">
        <v>1890</v>
      </c>
      <c r="K96" s="37">
        <v>23176.791666666668</v>
      </c>
      <c r="L96" s="37">
        <v>43396.288414351853</v>
      </c>
      <c r="M96" s="37" t="s">
        <v>1911</v>
      </c>
      <c r="N96" s="34" t="s">
        <v>2916</v>
      </c>
    </row>
    <row r="97" spans="1:14" ht="15.75" customHeight="1" x14ac:dyDescent="0.25">
      <c r="A97" s="6">
        <v>21115080</v>
      </c>
      <c r="B97" s="34" t="s">
        <v>56</v>
      </c>
      <c r="C97" s="34" t="s">
        <v>3011</v>
      </c>
      <c r="D97" s="34" t="s">
        <v>1119</v>
      </c>
      <c r="E97" s="34" t="s">
        <v>1019</v>
      </c>
      <c r="F97" s="34">
        <v>4</v>
      </c>
      <c r="G97" s="34">
        <v>430</v>
      </c>
      <c r="H97" s="34">
        <v>-75.247500000000002</v>
      </c>
      <c r="I97" s="34">
        <v>3.1830555599999997</v>
      </c>
      <c r="J97" s="34" t="s">
        <v>1908</v>
      </c>
      <c r="K97" s="37">
        <v>23422</v>
      </c>
      <c r="L97" s="37">
        <v>0</v>
      </c>
      <c r="M97" s="37" t="s">
        <v>1911</v>
      </c>
      <c r="N97" s="34" t="s">
        <v>2916</v>
      </c>
    </row>
    <row r="98" spans="1:14" ht="15.75" customHeight="1" x14ac:dyDescent="0.25">
      <c r="A98" s="6">
        <v>21115100</v>
      </c>
      <c r="B98" s="34" t="s">
        <v>56</v>
      </c>
      <c r="C98" s="34" t="s">
        <v>3012</v>
      </c>
      <c r="D98" s="34" t="s">
        <v>1070</v>
      </c>
      <c r="E98" s="34" t="s">
        <v>1019</v>
      </c>
      <c r="F98" s="34">
        <v>4</v>
      </c>
      <c r="G98" s="34">
        <v>1100</v>
      </c>
      <c r="H98" s="34">
        <v>-75.066388889999999</v>
      </c>
      <c r="I98" s="34">
        <v>2.94263889</v>
      </c>
      <c r="J98" s="34" t="s">
        <v>1908</v>
      </c>
      <c r="K98" s="37">
        <v>26221</v>
      </c>
      <c r="L98" s="37">
        <v>0</v>
      </c>
      <c r="M98" s="37" t="s">
        <v>1911</v>
      </c>
      <c r="N98" s="34" t="s">
        <v>2916</v>
      </c>
    </row>
    <row r="99" spans="1:14" ht="15.75" customHeight="1" x14ac:dyDescent="0.25">
      <c r="A99" s="77">
        <v>21115140</v>
      </c>
      <c r="B99" s="34" t="s">
        <v>56</v>
      </c>
      <c r="C99" s="34" t="s">
        <v>3013</v>
      </c>
      <c r="D99" s="34" t="s">
        <v>1033</v>
      </c>
      <c r="E99" s="34" t="s">
        <v>1019</v>
      </c>
      <c r="F99" s="34">
        <v>4</v>
      </c>
      <c r="G99" s="34">
        <v>2100</v>
      </c>
      <c r="H99" s="34">
        <v>-74.921111109999998</v>
      </c>
      <c r="I99" s="34">
        <v>3.0939999999999999</v>
      </c>
      <c r="J99" s="34" t="s">
        <v>1890</v>
      </c>
      <c r="K99" s="37">
        <v>23176.791666666668</v>
      </c>
      <c r="L99" s="37">
        <v>43396.28875</v>
      </c>
      <c r="M99" s="37" t="s">
        <v>1911</v>
      </c>
      <c r="N99" s="34" t="s">
        <v>2916</v>
      </c>
    </row>
    <row r="100" spans="1:14" ht="15.75" customHeight="1" x14ac:dyDescent="0.25">
      <c r="A100" s="6">
        <v>21125010</v>
      </c>
      <c r="B100" s="34" t="s">
        <v>56</v>
      </c>
      <c r="C100" s="34" t="s">
        <v>3014</v>
      </c>
      <c r="D100" s="34" t="s">
        <v>1102</v>
      </c>
      <c r="E100" s="34" t="s">
        <v>1019</v>
      </c>
      <c r="F100" s="34">
        <v>4</v>
      </c>
      <c r="G100" s="34">
        <v>1300</v>
      </c>
      <c r="H100" s="34">
        <v>-75.589055560000006</v>
      </c>
      <c r="I100" s="34">
        <v>2.9356944399999998</v>
      </c>
      <c r="J100" s="34" t="s">
        <v>1908</v>
      </c>
      <c r="K100" s="37">
        <v>26191</v>
      </c>
      <c r="L100" s="37">
        <v>0</v>
      </c>
      <c r="M100" s="37" t="s">
        <v>1911</v>
      </c>
      <c r="N100" s="34" t="s">
        <v>2916</v>
      </c>
    </row>
    <row r="101" spans="1:14" ht="15.75" customHeight="1" x14ac:dyDescent="0.25">
      <c r="A101" s="6">
        <v>21125020</v>
      </c>
      <c r="B101" s="34" t="s">
        <v>56</v>
      </c>
      <c r="C101" s="34" t="s">
        <v>3015</v>
      </c>
      <c r="D101" s="34" t="s">
        <v>462</v>
      </c>
      <c r="E101" s="34" t="s">
        <v>1019</v>
      </c>
      <c r="F101" s="34">
        <v>4</v>
      </c>
      <c r="G101" s="34">
        <v>550</v>
      </c>
      <c r="H101" s="34">
        <v>-75.443333329999987</v>
      </c>
      <c r="I101" s="34">
        <v>2.9075000000000002</v>
      </c>
      <c r="J101" s="34" t="s">
        <v>1912</v>
      </c>
      <c r="K101" s="37">
        <v>31730.791666666668</v>
      </c>
      <c r="L101" s="37">
        <v>0</v>
      </c>
      <c r="M101" s="37" t="s">
        <v>1911</v>
      </c>
      <c r="N101" s="34" t="s">
        <v>2916</v>
      </c>
    </row>
    <row r="102" spans="1:14" ht="15.75" customHeight="1" x14ac:dyDescent="0.25">
      <c r="A102" s="77">
        <v>21125040</v>
      </c>
      <c r="B102" s="34" t="s">
        <v>56</v>
      </c>
      <c r="C102" s="34" t="s">
        <v>3016</v>
      </c>
      <c r="D102" s="34" t="s">
        <v>1070</v>
      </c>
      <c r="E102" s="34" t="s">
        <v>1019</v>
      </c>
      <c r="F102" s="34">
        <v>4</v>
      </c>
      <c r="G102" s="34">
        <v>825</v>
      </c>
      <c r="H102" s="34">
        <v>-75.433333329999996</v>
      </c>
      <c r="I102" s="34">
        <v>3.0833333299999999</v>
      </c>
      <c r="J102" s="34" t="s">
        <v>1890</v>
      </c>
      <c r="K102" s="37">
        <v>32613</v>
      </c>
      <c r="L102" s="37">
        <v>36814</v>
      </c>
      <c r="M102" s="37" t="s">
        <v>1911</v>
      </c>
      <c r="N102" s="34" t="s">
        <v>2916</v>
      </c>
    </row>
    <row r="103" spans="1:14" ht="15.75" customHeight="1" x14ac:dyDescent="0.25">
      <c r="A103" s="6">
        <v>21135020</v>
      </c>
      <c r="B103" s="34" t="s">
        <v>56</v>
      </c>
      <c r="C103" s="34" t="s">
        <v>3017</v>
      </c>
      <c r="D103" s="34" t="s">
        <v>1755</v>
      </c>
      <c r="E103" s="34" t="s">
        <v>1666</v>
      </c>
      <c r="F103" s="34">
        <v>10</v>
      </c>
      <c r="G103" s="34">
        <v>332</v>
      </c>
      <c r="H103" s="34">
        <v>-75.015722220000001</v>
      </c>
      <c r="I103" s="34">
        <v>3.8558333299999998</v>
      </c>
      <c r="J103" s="34" t="s">
        <v>1908</v>
      </c>
      <c r="K103" s="37">
        <v>23146</v>
      </c>
      <c r="L103" s="37">
        <v>0</v>
      </c>
      <c r="M103" s="37" t="s">
        <v>1911</v>
      </c>
      <c r="N103" s="34" t="s">
        <v>2916</v>
      </c>
    </row>
    <row r="104" spans="1:14" ht="15.75" customHeight="1" x14ac:dyDescent="0.25">
      <c r="A104" s="6">
        <v>21135040</v>
      </c>
      <c r="B104" s="34" t="s">
        <v>56</v>
      </c>
      <c r="C104" s="34" t="s">
        <v>3018</v>
      </c>
      <c r="D104" s="34" t="s">
        <v>1691</v>
      </c>
      <c r="E104" s="34" t="s">
        <v>1666</v>
      </c>
      <c r="F104" s="34">
        <v>10</v>
      </c>
      <c r="G104" s="34">
        <v>485</v>
      </c>
      <c r="H104" s="34">
        <v>-75.119805560000003</v>
      </c>
      <c r="I104" s="34">
        <v>3.7737499999999997</v>
      </c>
      <c r="J104" s="34" t="s">
        <v>1890</v>
      </c>
      <c r="K104" s="37">
        <v>23726</v>
      </c>
      <c r="L104" s="37">
        <v>40473</v>
      </c>
      <c r="M104" s="37" t="s">
        <v>1911</v>
      </c>
      <c r="N104" s="34" t="s">
        <v>2916</v>
      </c>
    </row>
    <row r="105" spans="1:14" ht="15.75" customHeight="1" x14ac:dyDescent="0.25">
      <c r="A105" s="6">
        <v>21135050</v>
      </c>
      <c r="B105" s="34" t="s">
        <v>56</v>
      </c>
      <c r="C105" s="34" t="s">
        <v>3019</v>
      </c>
      <c r="D105" s="34" t="s">
        <v>1070</v>
      </c>
      <c r="E105" s="34" t="s">
        <v>1019</v>
      </c>
      <c r="F105" s="34">
        <v>4</v>
      </c>
      <c r="G105" s="34">
        <v>1691</v>
      </c>
      <c r="H105" s="34">
        <v>-75.530027779999998</v>
      </c>
      <c r="I105" s="34">
        <v>3.0987777799999998</v>
      </c>
      <c r="J105" s="34" t="s">
        <v>1908</v>
      </c>
      <c r="K105" s="37">
        <v>31761</v>
      </c>
      <c r="L105" s="37">
        <v>0</v>
      </c>
      <c r="M105" s="37" t="s">
        <v>1911</v>
      </c>
      <c r="N105" s="34" t="s">
        <v>2916</v>
      </c>
    </row>
    <row r="106" spans="1:14" ht="15.75" customHeight="1" x14ac:dyDescent="0.25">
      <c r="A106" s="6">
        <v>21145020</v>
      </c>
      <c r="B106" s="34" t="s">
        <v>56</v>
      </c>
      <c r="C106" s="34" t="s">
        <v>3020</v>
      </c>
      <c r="D106" s="34" t="s">
        <v>1033</v>
      </c>
      <c r="E106" s="34" t="s">
        <v>1019</v>
      </c>
      <c r="F106" s="34">
        <v>4</v>
      </c>
      <c r="G106" s="34">
        <v>638</v>
      </c>
      <c r="H106" s="34">
        <v>-74.935833329999994</v>
      </c>
      <c r="I106" s="34">
        <v>3.27611111</v>
      </c>
      <c r="J106" s="34" t="s">
        <v>1908</v>
      </c>
      <c r="K106" s="37">
        <v>42705</v>
      </c>
      <c r="L106" s="37">
        <v>0</v>
      </c>
      <c r="M106" s="37" t="s">
        <v>1911</v>
      </c>
      <c r="N106" s="34" t="s">
        <v>2916</v>
      </c>
    </row>
    <row r="107" spans="1:14" ht="15.75" customHeight="1" x14ac:dyDescent="0.25">
      <c r="A107" s="6">
        <v>21145060</v>
      </c>
      <c r="B107" s="34" t="s">
        <v>56</v>
      </c>
      <c r="C107" s="34" t="s">
        <v>3021</v>
      </c>
      <c r="D107" s="34" t="s">
        <v>1033</v>
      </c>
      <c r="E107" s="34" t="s">
        <v>1019</v>
      </c>
      <c r="F107" s="34">
        <v>4</v>
      </c>
      <c r="G107" s="34">
        <v>1275</v>
      </c>
      <c r="H107" s="34">
        <v>-74.943444439999993</v>
      </c>
      <c r="I107" s="34">
        <v>3.2307222200000001</v>
      </c>
      <c r="J107" s="34" t="s">
        <v>1890</v>
      </c>
      <c r="K107" s="37">
        <v>31731</v>
      </c>
      <c r="L107" s="37">
        <v>40745</v>
      </c>
      <c r="M107" s="37" t="s">
        <v>1911</v>
      </c>
      <c r="N107" s="34" t="s">
        <v>2916</v>
      </c>
    </row>
    <row r="108" spans="1:14" ht="15.75" customHeight="1" x14ac:dyDescent="0.25">
      <c r="A108" s="6">
        <v>21145070</v>
      </c>
      <c r="B108" s="34" t="s">
        <v>56</v>
      </c>
      <c r="C108" s="34" t="s">
        <v>3022</v>
      </c>
      <c r="D108" s="34" t="s">
        <v>1037</v>
      </c>
      <c r="E108" s="34" t="s">
        <v>1019</v>
      </c>
      <c r="F108" s="34">
        <v>4</v>
      </c>
      <c r="G108" s="34">
        <v>1476</v>
      </c>
      <c r="H108" s="34">
        <v>-74.702888889999997</v>
      </c>
      <c r="I108" s="34">
        <v>3.3110277799999999</v>
      </c>
      <c r="J108" s="34" t="s">
        <v>1908</v>
      </c>
      <c r="K108" s="37">
        <v>26221</v>
      </c>
      <c r="L108" s="37">
        <v>0</v>
      </c>
      <c r="M108" s="37" t="s">
        <v>1911</v>
      </c>
      <c r="N108" s="34" t="s">
        <v>2916</v>
      </c>
    </row>
    <row r="109" spans="1:14" ht="15.75" customHeight="1" x14ac:dyDescent="0.25">
      <c r="A109" s="6">
        <v>21145080</v>
      </c>
      <c r="B109" s="34" t="s">
        <v>56</v>
      </c>
      <c r="C109" s="34" t="s">
        <v>3023</v>
      </c>
      <c r="D109" s="34" t="s">
        <v>1037</v>
      </c>
      <c r="E109" s="34" t="s">
        <v>1019</v>
      </c>
      <c r="F109" s="34">
        <v>4</v>
      </c>
      <c r="G109" s="34">
        <v>1410</v>
      </c>
      <c r="H109" s="34">
        <v>-74.702944439999996</v>
      </c>
      <c r="I109" s="34">
        <v>3.5897777799999999</v>
      </c>
      <c r="J109" s="34" t="s">
        <v>1908</v>
      </c>
      <c r="K109" s="37">
        <v>31730.791666666668</v>
      </c>
      <c r="L109" s="37">
        <v>0</v>
      </c>
      <c r="M109" s="37" t="s">
        <v>1909</v>
      </c>
      <c r="N109" s="34" t="s">
        <v>2916</v>
      </c>
    </row>
    <row r="110" spans="1:14" ht="15.75" customHeight="1" x14ac:dyDescent="0.25">
      <c r="A110" s="6">
        <v>21155040</v>
      </c>
      <c r="B110" s="34" t="s">
        <v>56</v>
      </c>
      <c r="C110" s="34" t="s">
        <v>3024</v>
      </c>
      <c r="D110" s="34" t="s">
        <v>1695</v>
      </c>
      <c r="E110" s="34" t="s">
        <v>1666</v>
      </c>
      <c r="F110" s="34">
        <v>10</v>
      </c>
      <c r="G110" s="34">
        <v>1456</v>
      </c>
      <c r="H110" s="34">
        <v>-74.905777779999994</v>
      </c>
      <c r="I110" s="34">
        <v>3.5330555599999998</v>
      </c>
      <c r="J110" s="34" t="s">
        <v>1890</v>
      </c>
      <c r="K110" s="37">
        <v>26526</v>
      </c>
      <c r="L110" s="37">
        <v>40473</v>
      </c>
      <c r="M110" s="37" t="s">
        <v>1911</v>
      </c>
      <c r="N110" s="34" t="s">
        <v>2916</v>
      </c>
    </row>
    <row r="111" spans="1:14" ht="15.75" customHeight="1" x14ac:dyDescent="0.25">
      <c r="A111" s="6">
        <v>21165010</v>
      </c>
      <c r="B111" s="34" t="s">
        <v>56</v>
      </c>
      <c r="C111" s="34" t="s">
        <v>3025</v>
      </c>
      <c r="D111" s="34" t="s">
        <v>1739</v>
      </c>
      <c r="E111" s="34" t="s">
        <v>1666</v>
      </c>
      <c r="F111" s="34">
        <v>10</v>
      </c>
      <c r="G111" s="34">
        <v>321</v>
      </c>
      <c r="H111" s="34">
        <v>-74.917027779999998</v>
      </c>
      <c r="I111" s="34">
        <v>3.7876111100000003</v>
      </c>
      <c r="J111" s="34" t="s">
        <v>1908</v>
      </c>
      <c r="K111" s="37">
        <v>31851</v>
      </c>
      <c r="L111" s="37">
        <v>0</v>
      </c>
      <c r="M111" s="37" t="s">
        <v>1911</v>
      </c>
      <c r="N111" s="34" t="s">
        <v>2916</v>
      </c>
    </row>
    <row r="112" spans="1:14" ht="15.75" customHeight="1" x14ac:dyDescent="0.25">
      <c r="A112" s="6">
        <v>21185080</v>
      </c>
      <c r="B112" s="34" t="s">
        <v>56</v>
      </c>
      <c r="C112" s="34" t="s">
        <v>3026</v>
      </c>
      <c r="D112" s="34" t="s">
        <v>1768</v>
      </c>
      <c r="E112" s="34" t="s">
        <v>1666</v>
      </c>
      <c r="F112" s="34">
        <v>10</v>
      </c>
      <c r="G112" s="34">
        <v>591</v>
      </c>
      <c r="H112" s="34">
        <v>-75.104611110000008</v>
      </c>
      <c r="I112" s="34">
        <v>4.21645833</v>
      </c>
      <c r="J112" s="34" t="s">
        <v>1908</v>
      </c>
      <c r="K112" s="37">
        <v>31731</v>
      </c>
      <c r="L112" s="37">
        <v>0</v>
      </c>
      <c r="M112" s="37" t="s">
        <v>1911</v>
      </c>
      <c r="N112" s="34" t="s">
        <v>2916</v>
      </c>
    </row>
    <row r="113" spans="1:14" ht="15.75" customHeight="1" x14ac:dyDescent="0.25">
      <c r="A113" s="6">
        <v>21195060</v>
      </c>
      <c r="B113" s="34" t="s">
        <v>56</v>
      </c>
      <c r="C113" s="34" t="s">
        <v>3027</v>
      </c>
      <c r="D113" s="34" t="s">
        <v>958</v>
      </c>
      <c r="E113" s="34" t="s">
        <v>871</v>
      </c>
      <c r="F113" s="34">
        <v>11</v>
      </c>
      <c r="G113" s="34">
        <v>950</v>
      </c>
      <c r="H113" s="34">
        <v>-74.487416669999988</v>
      </c>
      <c r="I113" s="34">
        <v>4.1927222200000003</v>
      </c>
      <c r="J113" s="34" t="s">
        <v>1908</v>
      </c>
      <c r="K113" s="37">
        <v>25369</v>
      </c>
      <c r="L113" s="37">
        <v>0</v>
      </c>
      <c r="M113" s="37" t="s">
        <v>1911</v>
      </c>
      <c r="N113" s="34" t="s">
        <v>2916</v>
      </c>
    </row>
    <row r="114" spans="1:14" ht="15.75" customHeight="1" x14ac:dyDescent="0.25">
      <c r="A114" s="77">
        <v>21195080</v>
      </c>
      <c r="B114" s="34" t="s">
        <v>56</v>
      </c>
      <c r="C114" s="34" t="s">
        <v>3028</v>
      </c>
      <c r="D114" s="34" t="s">
        <v>1723</v>
      </c>
      <c r="E114" s="34" t="s">
        <v>1666</v>
      </c>
      <c r="F114" s="34">
        <v>10</v>
      </c>
      <c r="G114" s="34">
        <v>319</v>
      </c>
      <c r="H114" s="34">
        <v>-74.636833329999988</v>
      </c>
      <c r="I114" s="34">
        <v>4.2122222200000001</v>
      </c>
      <c r="J114" s="34" t="s">
        <v>1890</v>
      </c>
      <c r="K114" s="37">
        <v>26738</v>
      </c>
      <c r="L114" s="37">
        <v>41879</v>
      </c>
      <c r="M114" s="37" t="s">
        <v>1911</v>
      </c>
      <c r="N114" s="34" t="s">
        <v>2916</v>
      </c>
    </row>
    <row r="115" spans="1:14" ht="15.75" customHeight="1" x14ac:dyDescent="0.25">
      <c r="A115" s="77">
        <v>21195090</v>
      </c>
      <c r="B115" s="34" t="s">
        <v>56</v>
      </c>
      <c r="C115" s="34" t="s">
        <v>3029</v>
      </c>
      <c r="D115" s="34" t="s">
        <v>952</v>
      </c>
      <c r="E115" s="34" t="s">
        <v>871</v>
      </c>
      <c r="F115" s="34">
        <v>10</v>
      </c>
      <c r="G115" s="34">
        <v>600</v>
      </c>
      <c r="H115" s="34">
        <v>-74.583333329999988</v>
      </c>
      <c r="I115" s="34">
        <v>4.31666667</v>
      </c>
      <c r="J115" s="34" t="s">
        <v>1890</v>
      </c>
      <c r="K115" s="37">
        <v>31731</v>
      </c>
      <c r="L115" s="37">
        <v>34834</v>
      </c>
      <c r="M115" s="37" t="s">
        <v>1911</v>
      </c>
      <c r="N115" s="34" t="s">
        <v>2916</v>
      </c>
    </row>
    <row r="116" spans="1:14" ht="15.75" customHeight="1" x14ac:dyDescent="0.25">
      <c r="A116" s="6">
        <v>21195110</v>
      </c>
      <c r="B116" s="34" t="s">
        <v>56</v>
      </c>
      <c r="C116" s="34" t="s">
        <v>3030</v>
      </c>
      <c r="D116" s="34" t="s">
        <v>878</v>
      </c>
      <c r="E116" s="34" t="s">
        <v>871</v>
      </c>
      <c r="F116" s="34">
        <v>11</v>
      </c>
      <c r="G116" s="34">
        <v>250</v>
      </c>
      <c r="H116" s="34">
        <v>-74.443750000000009</v>
      </c>
      <c r="I116" s="34">
        <v>3.9647222200000001</v>
      </c>
      <c r="J116" s="34" t="s">
        <v>1908</v>
      </c>
      <c r="K116" s="37">
        <v>31731</v>
      </c>
      <c r="L116" s="37">
        <v>0</v>
      </c>
      <c r="M116" s="37" t="s">
        <v>1911</v>
      </c>
      <c r="N116" s="34" t="s">
        <v>2916</v>
      </c>
    </row>
    <row r="117" spans="1:14" ht="15.75" customHeight="1" x14ac:dyDescent="0.25">
      <c r="A117" s="77">
        <v>21195130</v>
      </c>
      <c r="B117" s="34" t="s">
        <v>56</v>
      </c>
      <c r="C117" s="34" t="s">
        <v>3031</v>
      </c>
      <c r="D117" s="34" t="s">
        <v>905</v>
      </c>
      <c r="E117" s="34" t="s">
        <v>871</v>
      </c>
      <c r="F117" s="34">
        <v>11</v>
      </c>
      <c r="G117" s="34">
        <v>1650</v>
      </c>
      <c r="H117" s="34">
        <v>-74.383333329999999</v>
      </c>
      <c r="I117" s="34">
        <v>4.3333333300000003</v>
      </c>
      <c r="J117" s="34" t="s">
        <v>1890</v>
      </c>
      <c r="K117" s="37">
        <v>32796</v>
      </c>
      <c r="L117" s="37">
        <v>34227</v>
      </c>
      <c r="M117" s="37" t="s">
        <v>1911</v>
      </c>
      <c r="N117" s="34" t="s">
        <v>2916</v>
      </c>
    </row>
    <row r="118" spans="1:14" ht="15.75" customHeight="1" x14ac:dyDescent="0.25">
      <c r="A118" s="77">
        <v>21205013</v>
      </c>
      <c r="B118" s="34" t="s">
        <v>56</v>
      </c>
      <c r="C118" s="34" t="s">
        <v>3032</v>
      </c>
      <c r="D118" s="34" t="s">
        <v>303</v>
      </c>
      <c r="E118" s="34" t="s">
        <v>304</v>
      </c>
      <c r="F118" s="34">
        <v>11</v>
      </c>
      <c r="G118" s="34">
        <v>2595</v>
      </c>
      <c r="H118" s="34">
        <v>-74.03055556000001</v>
      </c>
      <c r="I118" s="34">
        <v>4.7944444399999995</v>
      </c>
      <c r="J118" s="34" t="s">
        <v>1890</v>
      </c>
      <c r="K118" s="37">
        <v>40161</v>
      </c>
      <c r="L118" s="37">
        <v>41220</v>
      </c>
      <c r="M118" s="37" t="s">
        <v>1911</v>
      </c>
      <c r="N118" s="34" t="s">
        <v>2916</v>
      </c>
    </row>
    <row r="119" spans="1:14" ht="15.75" customHeight="1" x14ac:dyDescent="0.25">
      <c r="A119" s="6">
        <v>21205580</v>
      </c>
      <c r="B119" s="34" t="s">
        <v>56</v>
      </c>
      <c r="C119" s="34" t="s">
        <v>3033</v>
      </c>
      <c r="D119" s="34" t="s">
        <v>303</v>
      </c>
      <c r="E119" s="34" t="s">
        <v>304</v>
      </c>
      <c r="F119" s="34">
        <v>11</v>
      </c>
      <c r="G119" s="34">
        <v>2725</v>
      </c>
      <c r="H119" s="34">
        <v>-74.061555560000002</v>
      </c>
      <c r="I119" s="34">
        <v>4.5983611099999999</v>
      </c>
      <c r="J119" s="34" t="s">
        <v>1890</v>
      </c>
      <c r="K119" s="37">
        <v>23969</v>
      </c>
      <c r="L119" s="37">
        <v>0</v>
      </c>
      <c r="M119" s="37" t="s">
        <v>1911</v>
      </c>
      <c r="N119" s="34" t="s">
        <v>2916</v>
      </c>
    </row>
    <row r="120" spans="1:14" ht="15.75" customHeight="1" x14ac:dyDescent="0.25">
      <c r="A120" s="6">
        <v>21205670</v>
      </c>
      <c r="B120" s="34" t="s">
        <v>56</v>
      </c>
      <c r="C120" s="34" t="s">
        <v>3034</v>
      </c>
      <c r="D120" s="34" t="s">
        <v>873</v>
      </c>
      <c r="E120" s="34" t="s">
        <v>871</v>
      </c>
      <c r="F120" s="34">
        <v>11</v>
      </c>
      <c r="G120" s="34">
        <v>1915</v>
      </c>
      <c r="H120" s="34">
        <v>-74.437638890000002</v>
      </c>
      <c r="I120" s="34">
        <v>4.7708888900000002</v>
      </c>
      <c r="J120" s="34" t="s">
        <v>1908</v>
      </c>
      <c r="K120" s="37">
        <v>25887</v>
      </c>
      <c r="L120" s="37">
        <v>0</v>
      </c>
      <c r="M120" s="37" t="s">
        <v>1911</v>
      </c>
      <c r="N120" s="34" t="s">
        <v>2916</v>
      </c>
    </row>
    <row r="121" spans="1:14" ht="15.75" customHeight="1" x14ac:dyDescent="0.25">
      <c r="A121" s="6">
        <v>21205700</v>
      </c>
      <c r="B121" s="34" t="s">
        <v>56</v>
      </c>
      <c r="C121" s="34" t="s">
        <v>3035</v>
      </c>
      <c r="D121" s="34" t="s">
        <v>919</v>
      </c>
      <c r="E121" s="34" t="s">
        <v>871</v>
      </c>
      <c r="F121" s="34">
        <v>11</v>
      </c>
      <c r="G121" s="34">
        <v>2750</v>
      </c>
      <c r="H121" s="34">
        <v>-73.868111110000001</v>
      </c>
      <c r="I121" s="34">
        <v>4.8798611100000002</v>
      </c>
      <c r="J121" s="34" t="s">
        <v>1908</v>
      </c>
      <c r="K121" s="37">
        <v>27225</v>
      </c>
      <c r="L121" s="37">
        <v>0</v>
      </c>
      <c r="M121" s="37" t="s">
        <v>1911</v>
      </c>
      <c r="N121" s="34" t="s">
        <v>2916</v>
      </c>
    </row>
    <row r="122" spans="1:14" ht="15.75" customHeight="1" x14ac:dyDescent="0.25">
      <c r="A122" s="6">
        <v>21205720</v>
      </c>
      <c r="B122" s="34" t="s">
        <v>56</v>
      </c>
      <c r="C122" s="34" t="s">
        <v>3036</v>
      </c>
      <c r="D122" s="34" t="s">
        <v>2153</v>
      </c>
      <c r="E122" s="34" t="s">
        <v>871</v>
      </c>
      <c r="F122" s="34">
        <v>11</v>
      </c>
      <c r="G122" s="34">
        <v>2900</v>
      </c>
      <c r="H122" s="34">
        <v>-74.189277779999998</v>
      </c>
      <c r="I122" s="34">
        <v>4.5057499999999999</v>
      </c>
      <c r="J122" s="34" t="s">
        <v>1908</v>
      </c>
      <c r="K122" s="37">
        <v>22021</v>
      </c>
      <c r="L122" s="37">
        <v>0</v>
      </c>
      <c r="M122" s="37" t="s">
        <v>1911</v>
      </c>
      <c r="N122" s="34" t="s">
        <v>2916</v>
      </c>
    </row>
    <row r="123" spans="1:14" ht="15.75" customHeight="1" x14ac:dyDescent="0.25">
      <c r="A123" s="6">
        <v>21205740</v>
      </c>
      <c r="B123" s="34" t="s">
        <v>56</v>
      </c>
      <c r="C123" s="34" t="s">
        <v>3037</v>
      </c>
      <c r="D123" s="34" t="s">
        <v>890</v>
      </c>
      <c r="E123" s="34" t="s">
        <v>871</v>
      </c>
      <c r="F123" s="34">
        <v>11</v>
      </c>
      <c r="G123" s="34">
        <v>2709</v>
      </c>
      <c r="H123" s="34">
        <v>-73.70141667</v>
      </c>
      <c r="I123" s="34">
        <v>5.1177222200000001</v>
      </c>
      <c r="J123" s="34" t="s">
        <v>1908</v>
      </c>
      <c r="K123" s="37">
        <v>27103</v>
      </c>
      <c r="L123" s="37">
        <v>0</v>
      </c>
      <c r="M123" s="37" t="s">
        <v>1911</v>
      </c>
      <c r="N123" s="34" t="s">
        <v>2916</v>
      </c>
    </row>
    <row r="124" spans="1:14" ht="15.75" customHeight="1" x14ac:dyDescent="0.25">
      <c r="A124" s="6">
        <v>21205770</v>
      </c>
      <c r="B124" s="34" t="s">
        <v>56</v>
      </c>
      <c r="C124" s="34" t="s">
        <v>3038</v>
      </c>
      <c r="D124" s="34" t="s">
        <v>939</v>
      </c>
      <c r="E124" s="34" t="s">
        <v>871</v>
      </c>
      <c r="F124" s="34">
        <v>11</v>
      </c>
      <c r="G124" s="34">
        <v>2550</v>
      </c>
      <c r="H124" s="34">
        <v>-74.272499999999994</v>
      </c>
      <c r="I124" s="34">
        <v>4.7288055599999996</v>
      </c>
      <c r="J124" s="34" t="s">
        <v>1908</v>
      </c>
      <c r="K124" s="37">
        <v>27225</v>
      </c>
      <c r="L124" s="37">
        <v>0</v>
      </c>
      <c r="M124" s="37" t="s">
        <v>1911</v>
      </c>
      <c r="N124" s="34" t="s">
        <v>2916</v>
      </c>
    </row>
    <row r="125" spans="1:14" ht="15.75" customHeight="1" x14ac:dyDescent="0.25">
      <c r="A125" s="6">
        <v>21205980</v>
      </c>
      <c r="B125" s="34" t="s">
        <v>56</v>
      </c>
      <c r="C125" s="34" t="s">
        <v>3039</v>
      </c>
      <c r="D125" s="34" t="s">
        <v>987</v>
      </c>
      <c r="E125" s="34" t="s">
        <v>871</v>
      </c>
      <c r="F125" s="34">
        <v>11</v>
      </c>
      <c r="G125" s="34">
        <v>2560</v>
      </c>
      <c r="H125" s="34">
        <v>-74.200916669999998</v>
      </c>
      <c r="I125" s="34">
        <v>4.7923888899999998</v>
      </c>
      <c r="J125" s="34" t="s">
        <v>1908</v>
      </c>
      <c r="K125" s="37">
        <v>28171</v>
      </c>
      <c r="L125" s="37">
        <v>0</v>
      </c>
      <c r="M125" s="37" t="s">
        <v>1911</v>
      </c>
      <c r="N125" s="34" t="s">
        <v>2916</v>
      </c>
    </row>
    <row r="126" spans="1:14" ht="15.75" customHeight="1" x14ac:dyDescent="0.25">
      <c r="A126" s="6">
        <v>21206180</v>
      </c>
      <c r="B126" s="34" t="s">
        <v>56</v>
      </c>
      <c r="C126" s="34" t="s">
        <v>3040</v>
      </c>
      <c r="D126" s="34" t="s">
        <v>873</v>
      </c>
      <c r="E126" s="34" t="s">
        <v>871</v>
      </c>
      <c r="F126" s="34">
        <v>11</v>
      </c>
      <c r="G126" s="34">
        <v>1850</v>
      </c>
      <c r="H126" s="34">
        <v>-74.443472220000004</v>
      </c>
      <c r="I126" s="34">
        <v>4.8055000000000003</v>
      </c>
      <c r="J126" s="34" t="s">
        <v>1908</v>
      </c>
      <c r="K126" s="37">
        <v>31517</v>
      </c>
      <c r="L126" s="37">
        <v>0</v>
      </c>
      <c r="M126" s="37" t="s">
        <v>1911</v>
      </c>
      <c r="N126" s="34" t="s">
        <v>2916</v>
      </c>
    </row>
    <row r="127" spans="1:14" ht="15.75" customHeight="1" x14ac:dyDescent="0.25">
      <c r="A127" s="77">
        <v>21206190</v>
      </c>
      <c r="B127" s="34" t="s">
        <v>56</v>
      </c>
      <c r="C127" s="34" t="s">
        <v>3041</v>
      </c>
      <c r="D127" s="34" t="s">
        <v>303</v>
      </c>
      <c r="E127" s="34" t="s">
        <v>304</v>
      </c>
      <c r="F127" s="34">
        <v>11</v>
      </c>
      <c r="G127" s="34">
        <v>2570</v>
      </c>
      <c r="H127" s="34">
        <v>-74.066666669999989</v>
      </c>
      <c r="I127" s="34">
        <v>4.6666666699999997</v>
      </c>
      <c r="J127" s="34" t="s">
        <v>1890</v>
      </c>
      <c r="K127" s="37">
        <v>31731</v>
      </c>
      <c r="L127" s="37">
        <v>39792</v>
      </c>
      <c r="M127" s="37" t="s">
        <v>1911</v>
      </c>
      <c r="N127" s="34" t="s">
        <v>2916</v>
      </c>
    </row>
    <row r="128" spans="1:14" ht="15.75" customHeight="1" x14ac:dyDescent="0.25">
      <c r="A128" s="77">
        <v>21206200</v>
      </c>
      <c r="B128" s="34" t="s">
        <v>56</v>
      </c>
      <c r="C128" s="34" t="s">
        <v>3042</v>
      </c>
      <c r="D128" s="34" t="s">
        <v>948</v>
      </c>
      <c r="E128" s="34" t="s">
        <v>871</v>
      </c>
      <c r="F128" s="34">
        <v>11</v>
      </c>
      <c r="G128" s="34">
        <v>2550</v>
      </c>
      <c r="H128" s="34">
        <v>-74.25</v>
      </c>
      <c r="I128" s="34">
        <v>4.7333333299999998</v>
      </c>
      <c r="J128" s="34" t="s">
        <v>1890</v>
      </c>
      <c r="K128" s="37">
        <v>31639</v>
      </c>
      <c r="L128" s="37">
        <v>33649</v>
      </c>
      <c r="M128" s="37" t="s">
        <v>1911</v>
      </c>
      <c r="N128" s="34" t="s">
        <v>2916</v>
      </c>
    </row>
    <row r="129" spans="1:14" ht="15.75" customHeight="1" x14ac:dyDescent="0.25">
      <c r="A129" s="6">
        <v>21206230</v>
      </c>
      <c r="B129" s="34" t="s">
        <v>56</v>
      </c>
      <c r="C129" s="34" t="s">
        <v>3043</v>
      </c>
      <c r="D129" s="34" t="s">
        <v>303</v>
      </c>
      <c r="E129" s="34" t="s">
        <v>304</v>
      </c>
      <c r="F129" s="34">
        <v>11</v>
      </c>
      <c r="G129" s="34">
        <v>2543</v>
      </c>
      <c r="H129" s="34">
        <v>-74.151419439999998</v>
      </c>
      <c r="I129" s="34">
        <v>4.6616666699999998</v>
      </c>
      <c r="J129" s="34" t="s">
        <v>1890</v>
      </c>
      <c r="K129" s="37">
        <v>32004</v>
      </c>
      <c r="L129" s="37">
        <v>40673</v>
      </c>
      <c r="M129" s="37" t="s">
        <v>1911</v>
      </c>
      <c r="N129" s="34" t="s">
        <v>2916</v>
      </c>
    </row>
    <row r="130" spans="1:14" ht="15.75" customHeight="1" x14ac:dyDescent="0.25">
      <c r="A130" s="6">
        <v>21206260</v>
      </c>
      <c r="B130" s="34" t="s">
        <v>56</v>
      </c>
      <c r="C130" s="34" t="s">
        <v>3044</v>
      </c>
      <c r="D130" s="34" t="s">
        <v>303</v>
      </c>
      <c r="E130" s="34" t="s">
        <v>304</v>
      </c>
      <c r="F130" s="34">
        <v>11</v>
      </c>
      <c r="G130" s="34">
        <v>2570</v>
      </c>
      <c r="H130" s="34">
        <v>-74.049722220000007</v>
      </c>
      <c r="I130" s="34">
        <v>4.7986388900000003</v>
      </c>
      <c r="J130" s="34" t="s">
        <v>1908</v>
      </c>
      <c r="K130" s="37">
        <v>32492</v>
      </c>
      <c r="L130" s="37">
        <v>0</v>
      </c>
      <c r="M130" s="37" t="s">
        <v>1911</v>
      </c>
      <c r="N130" s="34" t="s">
        <v>2916</v>
      </c>
    </row>
    <row r="131" spans="1:14" ht="15.75" customHeight="1" x14ac:dyDescent="0.25">
      <c r="A131" s="77">
        <v>21206500</v>
      </c>
      <c r="B131" s="34" t="s">
        <v>56</v>
      </c>
      <c r="C131" s="34" t="s">
        <v>3045</v>
      </c>
      <c r="D131" s="34" t="s">
        <v>303</v>
      </c>
      <c r="E131" s="34" t="s">
        <v>304</v>
      </c>
      <c r="F131" s="34">
        <v>11</v>
      </c>
      <c r="G131" s="34">
        <v>2570</v>
      </c>
      <c r="H131" s="34">
        <v>-74.061583329999991</v>
      </c>
      <c r="I131" s="34">
        <v>4.7566388899999996</v>
      </c>
      <c r="J131" s="34" t="s">
        <v>1890</v>
      </c>
      <c r="K131" s="37">
        <v>34622</v>
      </c>
      <c r="L131" s="37">
        <v>40120</v>
      </c>
      <c r="M131" s="37" t="s">
        <v>1911</v>
      </c>
      <c r="N131" s="34" t="s">
        <v>2916</v>
      </c>
    </row>
    <row r="132" spans="1:14" ht="15.75" customHeight="1" x14ac:dyDescent="0.25">
      <c r="A132" s="6">
        <v>21206560</v>
      </c>
      <c r="B132" s="34" t="s">
        <v>56</v>
      </c>
      <c r="C132" s="34" t="s">
        <v>3046</v>
      </c>
      <c r="D132" s="34" t="s">
        <v>303</v>
      </c>
      <c r="E132" s="34" t="s">
        <v>304</v>
      </c>
      <c r="F132" s="34">
        <v>11</v>
      </c>
      <c r="G132" s="34">
        <v>2580</v>
      </c>
      <c r="H132" s="34">
        <v>-74.134777779999993</v>
      </c>
      <c r="I132" s="34">
        <v>4.6611111100000002</v>
      </c>
      <c r="J132" s="34" t="s">
        <v>1908</v>
      </c>
      <c r="K132" s="37">
        <v>35991</v>
      </c>
      <c r="L132" s="37">
        <v>0</v>
      </c>
      <c r="M132" s="37" t="s">
        <v>1911</v>
      </c>
      <c r="N132" s="34" t="s">
        <v>2916</v>
      </c>
    </row>
    <row r="133" spans="1:14" ht="15.75" customHeight="1" x14ac:dyDescent="0.25">
      <c r="A133" s="77">
        <v>21206610</v>
      </c>
      <c r="B133" s="34" t="s">
        <v>56</v>
      </c>
      <c r="C133" s="34" t="s">
        <v>3047</v>
      </c>
      <c r="D133" s="34" t="s">
        <v>303</v>
      </c>
      <c r="E133" s="34" t="s">
        <v>304</v>
      </c>
      <c r="F133" s="34">
        <v>11</v>
      </c>
      <c r="G133" s="34">
        <v>2804</v>
      </c>
      <c r="H133" s="34">
        <v>-74.066666669999989</v>
      </c>
      <c r="I133" s="34">
        <v>4.5833333300000003</v>
      </c>
      <c r="J133" s="34" t="s">
        <v>1890</v>
      </c>
      <c r="K133" s="37">
        <v>37210</v>
      </c>
      <c r="L133" s="37">
        <v>40030</v>
      </c>
      <c r="M133" s="37" t="s">
        <v>1911</v>
      </c>
      <c r="N133" s="34" t="s">
        <v>2916</v>
      </c>
    </row>
    <row r="134" spans="1:14" ht="15.75" customHeight="1" x14ac:dyDescent="0.25">
      <c r="A134" s="77">
        <v>21206620</v>
      </c>
      <c r="B134" s="34" t="s">
        <v>56</v>
      </c>
      <c r="C134" s="34" t="s">
        <v>3048</v>
      </c>
      <c r="D134" s="34" t="s">
        <v>303</v>
      </c>
      <c r="E134" s="34" t="s">
        <v>304</v>
      </c>
      <c r="F134" s="34">
        <v>11</v>
      </c>
      <c r="G134" s="34">
        <v>2562</v>
      </c>
      <c r="H134" s="34">
        <v>-74.173749999999998</v>
      </c>
      <c r="I134" s="34">
        <v>4.6346111099999998</v>
      </c>
      <c r="J134" s="34" t="s">
        <v>1890</v>
      </c>
      <c r="K134" s="37">
        <v>37209.791666666664</v>
      </c>
      <c r="L134" s="37">
        <v>43588.415335648147</v>
      </c>
      <c r="M134" s="37" t="s">
        <v>1911</v>
      </c>
      <c r="N134" s="34" t="s">
        <v>2916</v>
      </c>
    </row>
    <row r="135" spans="1:14" ht="15.75" customHeight="1" x14ac:dyDescent="0.25">
      <c r="A135" s="77">
        <v>21206630</v>
      </c>
      <c r="B135" s="34" t="s">
        <v>56</v>
      </c>
      <c r="C135" s="34" t="s">
        <v>3049</v>
      </c>
      <c r="D135" s="34" t="s">
        <v>303</v>
      </c>
      <c r="E135" s="34" t="s">
        <v>304</v>
      </c>
      <c r="F135" s="34">
        <v>11</v>
      </c>
      <c r="G135" s="34">
        <v>2600</v>
      </c>
      <c r="H135" s="34">
        <v>-74.091583329999992</v>
      </c>
      <c r="I135" s="34">
        <v>4.75113889</v>
      </c>
      <c r="J135" s="34" t="s">
        <v>1890</v>
      </c>
      <c r="K135" s="37">
        <v>37210</v>
      </c>
      <c r="L135" s="37">
        <v>43202.692002314812</v>
      </c>
      <c r="M135" s="37" t="s">
        <v>1911</v>
      </c>
      <c r="N135" s="34" t="s">
        <v>2916</v>
      </c>
    </row>
    <row r="136" spans="1:14" ht="15.75" customHeight="1" x14ac:dyDescent="0.25">
      <c r="A136" s="77">
        <v>21206640</v>
      </c>
      <c r="B136" s="34" t="s">
        <v>56</v>
      </c>
      <c r="C136" s="34" t="s">
        <v>3009</v>
      </c>
      <c r="D136" s="34" t="s">
        <v>303</v>
      </c>
      <c r="E136" s="34" t="s">
        <v>304</v>
      </c>
      <c r="F136" s="34">
        <v>11</v>
      </c>
      <c r="G136" s="34">
        <v>2700</v>
      </c>
      <c r="H136" s="34">
        <v>-74.119305560000001</v>
      </c>
      <c r="I136" s="34">
        <v>4.5015555599999999</v>
      </c>
      <c r="J136" s="34" t="s">
        <v>1890</v>
      </c>
      <c r="K136" s="37">
        <v>37210</v>
      </c>
      <c r="L136" s="37">
        <v>40673</v>
      </c>
      <c r="M136" s="37" t="s">
        <v>1911</v>
      </c>
      <c r="N136" s="34" t="s">
        <v>2916</v>
      </c>
    </row>
    <row r="137" spans="1:14" ht="15.75" customHeight="1" x14ac:dyDescent="0.25">
      <c r="A137" s="6">
        <v>21206650</v>
      </c>
      <c r="B137" s="34" t="s">
        <v>56</v>
      </c>
      <c r="C137" s="34" t="s">
        <v>3050</v>
      </c>
      <c r="D137" s="34" t="s">
        <v>303</v>
      </c>
      <c r="E137" s="34" t="s">
        <v>304</v>
      </c>
      <c r="F137" s="34">
        <v>11</v>
      </c>
      <c r="G137" s="34">
        <v>3100</v>
      </c>
      <c r="H137" s="34">
        <v>-74.088222220000006</v>
      </c>
      <c r="I137" s="34">
        <v>4.51675278</v>
      </c>
      <c r="J137" s="34" t="s">
        <v>1908</v>
      </c>
      <c r="K137" s="37">
        <v>37210</v>
      </c>
      <c r="L137" s="37">
        <v>0</v>
      </c>
      <c r="M137" s="37" t="s">
        <v>1911</v>
      </c>
      <c r="N137" s="34" t="s">
        <v>2916</v>
      </c>
    </row>
    <row r="138" spans="1:14" ht="15.75" customHeight="1" x14ac:dyDescent="0.25">
      <c r="A138" s="77">
        <v>21206660</v>
      </c>
      <c r="B138" s="34" t="s">
        <v>56</v>
      </c>
      <c r="C138" s="34" t="s">
        <v>3051</v>
      </c>
      <c r="D138" s="34" t="s">
        <v>303</v>
      </c>
      <c r="E138" s="34" t="s">
        <v>304</v>
      </c>
      <c r="F138" s="34">
        <v>11</v>
      </c>
      <c r="G138" s="34">
        <v>2565</v>
      </c>
      <c r="H138" s="34">
        <v>-74.130916669999991</v>
      </c>
      <c r="I138" s="34">
        <v>4.57622222</v>
      </c>
      <c r="J138" s="34" t="s">
        <v>1890</v>
      </c>
      <c r="K138" s="37">
        <v>37209.791666666664</v>
      </c>
      <c r="L138" s="37">
        <v>43588.418495370373</v>
      </c>
      <c r="M138" s="37" t="s">
        <v>1911</v>
      </c>
      <c r="N138" s="34" t="s">
        <v>2916</v>
      </c>
    </row>
    <row r="139" spans="1:14" ht="15.75" customHeight="1" x14ac:dyDescent="0.25">
      <c r="A139" s="77">
        <v>21206670</v>
      </c>
      <c r="B139" s="34" t="s">
        <v>56</v>
      </c>
      <c r="C139" s="34" t="s">
        <v>3052</v>
      </c>
      <c r="D139" s="34" t="s">
        <v>303</v>
      </c>
      <c r="E139" s="34" t="s">
        <v>304</v>
      </c>
      <c r="F139" s="34">
        <v>11</v>
      </c>
      <c r="G139" s="34">
        <v>2574</v>
      </c>
      <c r="H139" s="34">
        <v>-74.04958332999999</v>
      </c>
      <c r="I139" s="34">
        <v>4.7920555599999997</v>
      </c>
      <c r="J139" s="34" t="s">
        <v>1890</v>
      </c>
      <c r="K139" s="37">
        <v>37210</v>
      </c>
      <c r="L139" s="37">
        <v>40129</v>
      </c>
      <c r="M139" s="37" t="s">
        <v>1911</v>
      </c>
      <c r="N139" s="34" t="s">
        <v>2916</v>
      </c>
    </row>
    <row r="140" spans="1:14" ht="15.75" customHeight="1" x14ac:dyDescent="0.25">
      <c r="A140" s="77">
        <v>21206680</v>
      </c>
      <c r="B140" s="34" t="s">
        <v>56</v>
      </c>
      <c r="C140" s="34" t="s">
        <v>3053</v>
      </c>
      <c r="D140" s="34" t="s">
        <v>303</v>
      </c>
      <c r="E140" s="34" t="s">
        <v>304</v>
      </c>
      <c r="F140" s="34">
        <v>11</v>
      </c>
      <c r="G140" s="34">
        <v>2570</v>
      </c>
      <c r="H140" s="34">
        <v>-74.037027780000003</v>
      </c>
      <c r="I140" s="34">
        <v>4.7341111099999997</v>
      </c>
      <c r="J140" s="34" t="s">
        <v>1890</v>
      </c>
      <c r="K140" s="37">
        <v>37210</v>
      </c>
      <c r="L140" s="37">
        <v>40030</v>
      </c>
      <c r="M140" s="37" t="s">
        <v>1911</v>
      </c>
      <c r="N140" s="34" t="s">
        <v>2916</v>
      </c>
    </row>
    <row r="141" spans="1:14" ht="15.75" customHeight="1" x14ac:dyDescent="0.25">
      <c r="A141" s="6">
        <v>21206690</v>
      </c>
      <c r="B141" s="34" t="s">
        <v>56</v>
      </c>
      <c r="C141" s="34" t="s">
        <v>3054</v>
      </c>
      <c r="D141" s="34" t="s">
        <v>303</v>
      </c>
      <c r="E141" s="34" t="s">
        <v>304</v>
      </c>
      <c r="F141" s="34">
        <v>11</v>
      </c>
      <c r="G141" s="34">
        <v>2700</v>
      </c>
      <c r="H141" s="34">
        <v>-74.031111109999998</v>
      </c>
      <c r="I141" s="34">
        <v>4.8131666700000002</v>
      </c>
      <c r="J141" s="34" t="s">
        <v>1908</v>
      </c>
      <c r="K141" s="37">
        <v>37210</v>
      </c>
      <c r="L141" s="37">
        <v>0</v>
      </c>
      <c r="M141" s="37" t="s">
        <v>1911</v>
      </c>
      <c r="N141" s="34" t="s">
        <v>2916</v>
      </c>
    </row>
    <row r="142" spans="1:14" ht="15.75" customHeight="1" x14ac:dyDescent="0.25">
      <c r="A142" s="77">
        <v>21206970</v>
      </c>
      <c r="B142" s="34" t="s">
        <v>56</v>
      </c>
      <c r="C142" s="34" t="s">
        <v>3055</v>
      </c>
      <c r="D142" s="34" t="s">
        <v>303</v>
      </c>
      <c r="E142" s="34" t="s">
        <v>304</v>
      </c>
      <c r="F142" s="34">
        <v>11</v>
      </c>
      <c r="G142" s="34">
        <v>2700</v>
      </c>
      <c r="H142" s="34">
        <v>-74.070361110000007</v>
      </c>
      <c r="I142" s="34">
        <v>4.5949999999999998</v>
      </c>
      <c r="J142" s="34" t="s">
        <v>1890</v>
      </c>
      <c r="K142" s="37">
        <v>39561.791666666664</v>
      </c>
      <c r="L142" s="37">
        <v>43588.416724537034</v>
      </c>
      <c r="M142" s="37" t="s">
        <v>1911</v>
      </c>
      <c r="N142" s="34" t="s">
        <v>2916</v>
      </c>
    </row>
    <row r="143" spans="1:14" ht="15.75" customHeight="1" x14ac:dyDescent="0.25">
      <c r="A143" s="2">
        <v>21215080</v>
      </c>
      <c r="B143" s="34" t="s">
        <v>56</v>
      </c>
      <c r="C143" s="34" t="s">
        <v>3056</v>
      </c>
      <c r="D143" s="34" t="s">
        <v>1697</v>
      </c>
      <c r="E143" s="34" t="s">
        <v>1666</v>
      </c>
      <c r="F143" s="34">
        <v>10</v>
      </c>
      <c r="G143" s="34">
        <v>432</v>
      </c>
      <c r="H143" s="34">
        <v>-74.995361110000005</v>
      </c>
      <c r="I143" s="34">
        <v>4.2315277799999995</v>
      </c>
      <c r="J143" s="34" t="s">
        <v>1908</v>
      </c>
      <c r="K143" s="37">
        <v>23146</v>
      </c>
      <c r="L143" s="37">
        <v>0</v>
      </c>
      <c r="M143" s="37" t="s">
        <v>1911</v>
      </c>
      <c r="N143" s="34" t="s">
        <v>2916</v>
      </c>
    </row>
    <row r="144" spans="1:14" ht="15.75" customHeight="1" x14ac:dyDescent="0.25">
      <c r="A144" s="2">
        <v>21215100</v>
      </c>
      <c r="B144" s="34" t="s">
        <v>56</v>
      </c>
      <c r="C144" s="34" t="s">
        <v>3057</v>
      </c>
      <c r="D144" s="34" t="s">
        <v>1679</v>
      </c>
      <c r="E144" s="34" t="s">
        <v>1666</v>
      </c>
      <c r="F144" s="34">
        <v>10</v>
      </c>
      <c r="G144" s="34">
        <v>1920</v>
      </c>
      <c r="H144" s="34">
        <v>-75.42458332999999</v>
      </c>
      <c r="I144" s="34">
        <v>4.4414999999999996</v>
      </c>
      <c r="J144" s="34" t="s">
        <v>1890</v>
      </c>
      <c r="K144" s="37">
        <v>23635</v>
      </c>
      <c r="L144" s="37">
        <v>43271.462534722225</v>
      </c>
      <c r="M144" s="37" t="s">
        <v>1911</v>
      </c>
      <c r="N144" s="34" t="s">
        <v>2916</v>
      </c>
    </row>
    <row r="145" spans="1:14" ht="15.75" customHeight="1" x14ac:dyDescent="0.25">
      <c r="A145" s="6">
        <v>21215130</v>
      </c>
      <c r="B145" s="34" t="s">
        <v>56</v>
      </c>
      <c r="C145" s="34" t="s">
        <v>3058</v>
      </c>
      <c r="D145" s="34" t="s">
        <v>1679</v>
      </c>
      <c r="E145" s="34" t="s">
        <v>1666</v>
      </c>
      <c r="F145" s="34">
        <v>10</v>
      </c>
      <c r="G145" s="34">
        <v>2229</v>
      </c>
      <c r="H145" s="34">
        <v>-75.518583329999998</v>
      </c>
      <c r="I145" s="34">
        <v>4.3413888900000002</v>
      </c>
      <c r="J145" s="34" t="s">
        <v>1908</v>
      </c>
      <c r="K145" s="37">
        <v>31731</v>
      </c>
      <c r="L145" s="37">
        <v>0</v>
      </c>
      <c r="M145" s="37" t="s">
        <v>1911</v>
      </c>
      <c r="N145" s="34" t="s">
        <v>2916</v>
      </c>
    </row>
    <row r="146" spans="1:14" ht="15.75" customHeight="1" x14ac:dyDescent="0.25">
      <c r="A146" s="6">
        <v>21235010</v>
      </c>
      <c r="B146" s="34" t="s">
        <v>56</v>
      </c>
      <c r="C146" s="34" t="s">
        <v>3059</v>
      </c>
      <c r="D146" s="34" t="s">
        <v>930</v>
      </c>
      <c r="E146" s="34" t="s">
        <v>871</v>
      </c>
      <c r="F146" s="34">
        <v>10</v>
      </c>
      <c r="G146" s="34">
        <v>297</v>
      </c>
      <c r="H146" s="34">
        <v>-74.702388889999995</v>
      </c>
      <c r="I146" s="34">
        <v>4.5618055599999998</v>
      </c>
      <c r="J146" s="34" t="s">
        <v>1908</v>
      </c>
      <c r="K146" s="37">
        <v>27348</v>
      </c>
      <c r="L146" s="37">
        <v>0</v>
      </c>
      <c r="M146" s="37" t="s">
        <v>1911</v>
      </c>
      <c r="N146" s="34" t="s">
        <v>2916</v>
      </c>
    </row>
    <row r="147" spans="1:14" ht="15.75" customHeight="1" x14ac:dyDescent="0.25">
      <c r="A147" s="2">
        <v>21245010</v>
      </c>
      <c r="B147" s="34" t="s">
        <v>56</v>
      </c>
      <c r="C147" s="34" t="s">
        <v>3060</v>
      </c>
      <c r="D147" s="34" t="s">
        <v>1706</v>
      </c>
      <c r="E147" s="34" t="s">
        <v>1666</v>
      </c>
      <c r="F147" s="34">
        <v>10</v>
      </c>
      <c r="G147" s="34">
        <v>826</v>
      </c>
      <c r="H147" s="34">
        <v>-75.200522220000011</v>
      </c>
      <c r="I147" s="34">
        <v>4.4296666699999996</v>
      </c>
      <c r="J147" s="34" t="s">
        <v>1908</v>
      </c>
      <c r="K147" s="37">
        <v>23788</v>
      </c>
      <c r="L147" s="37">
        <v>0</v>
      </c>
      <c r="M147" s="37" t="s">
        <v>1911</v>
      </c>
      <c r="N147" s="34" t="s">
        <v>2916</v>
      </c>
    </row>
    <row r="148" spans="1:14" ht="15.75" customHeight="1" x14ac:dyDescent="0.25">
      <c r="A148" s="2">
        <v>2125500032</v>
      </c>
      <c r="B148" s="34" t="s">
        <v>56</v>
      </c>
      <c r="C148" s="34" t="s">
        <v>3061</v>
      </c>
      <c r="D148" s="34" t="s">
        <v>1721</v>
      </c>
      <c r="E148" s="34" t="s">
        <v>1666</v>
      </c>
      <c r="F148" s="34">
        <v>10</v>
      </c>
      <c r="G148" s="34">
        <v>440</v>
      </c>
      <c r="H148" s="34">
        <v>-74.891366669999996</v>
      </c>
      <c r="I148" s="34">
        <v>5.1712472199999997</v>
      </c>
      <c r="J148" s="34" t="s">
        <v>1908</v>
      </c>
      <c r="K148" s="37">
        <v>43101</v>
      </c>
      <c r="L148" s="37">
        <v>0</v>
      </c>
      <c r="M148" s="37" t="s">
        <v>1911</v>
      </c>
      <c r="N148" s="34" t="s">
        <v>2916</v>
      </c>
    </row>
    <row r="149" spans="1:14" ht="15.75" customHeight="1" x14ac:dyDescent="0.25">
      <c r="A149" s="6">
        <v>21255110</v>
      </c>
      <c r="B149" s="34" t="s">
        <v>56</v>
      </c>
      <c r="C149" s="34" t="s">
        <v>2985</v>
      </c>
      <c r="D149" s="34" t="s">
        <v>49</v>
      </c>
      <c r="E149" s="34" t="s">
        <v>1666</v>
      </c>
      <c r="F149" s="34">
        <v>10</v>
      </c>
      <c r="G149" s="34">
        <v>2817</v>
      </c>
      <c r="H149" s="34">
        <v>-75.131833329999992</v>
      </c>
      <c r="I149" s="34">
        <v>4.7017499999999997</v>
      </c>
      <c r="J149" s="34" t="s">
        <v>1908</v>
      </c>
      <c r="K149" s="37">
        <v>27621</v>
      </c>
      <c r="L149" s="37">
        <v>0</v>
      </c>
      <c r="M149" s="37" t="s">
        <v>1911</v>
      </c>
      <c r="N149" s="34" t="s">
        <v>2916</v>
      </c>
    </row>
    <row r="150" spans="1:14" ht="15.75" customHeight="1" x14ac:dyDescent="0.25">
      <c r="A150" s="6">
        <v>21255120</v>
      </c>
      <c r="B150" s="34" t="s">
        <v>56</v>
      </c>
      <c r="C150" s="34" t="s">
        <v>3062</v>
      </c>
      <c r="D150" s="34" t="s">
        <v>1771</v>
      </c>
      <c r="E150" s="34" t="s">
        <v>1666</v>
      </c>
      <c r="F150" s="34">
        <v>10</v>
      </c>
      <c r="G150" s="34">
        <v>2069</v>
      </c>
      <c r="H150" s="34">
        <v>-75.117336109999997</v>
      </c>
      <c r="I150" s="34">
        <v>5.0267619400000001</v>
      </c>
      <c r="J150" s="34" t="s">
        <v>1908</v>
      </c>
      <c r="K150" s="37">
        <v>27652</v>
      </c>
      <c r="L150" s="37">
        <v>0</v>
      </c>
      <c r="M150" s="37" t="s">
        <v>1911</v>
      </c>
      <c r="N150" s="34" t="s">
        <v>2916</v>
      </c>
    </row>
    <row r="151" spans="1:14" ht="15.75" customHeight="1" x14ac:dyDescent="0.25">
      <c r="A151" s="2">
        <v>22015010</v>
      </c>
      <c r="B151" s="34" t="s">
        <v>56</v>
      </c>
      <c r="C151" s="34" t="s">
        <v>3063</v>
      </c>
      <c r="D151" s="34" t="s">
        <v>1399</v>
      </c>
      <c r="E151" s="34" t="s">
        <v>1666</v>
      </c>
      <c r="F151" s="34">
        <v>10</v>
      </c>
      <c r="G151" s="34">
        <v>240</v>
      </c>
      <c r="H151" s="34">
        <v>-75.783416669999994</v>
      </c>
      <c r="I151" s="34">
        <v>3.2171666699999997</v>
      </c>
      <c r="J151" s="34" t="s">
        <v>1890</v>
      </c>
      <c r="K151" s="37">
        <v>31761</v>
      </c>
      <c r="L151" s="37">
        <v>38442</v>
      </c>
      <c r="M151" s="37" t="s">
        <v>1911</v>
      </c>
      <c r="N151" s="34" t="s">
        <v>2916</v>
      </c>
    </row>
    <row r="152" spans="1:14" ht="15.75" customHeight="1" x14ac:dyDescent="0.25">
      <c r="A152" s="2">
        <v>22015020</v>
      </c>
      <c r="B152" s="34" t="s">
        <v>56</v>
      </c>
      <c r="C152" s="34" t="s">
        <v>3064</v>
      </c>
      <c r="D152" s="34" t="s">
        <v>1747</v>
      </c>
      <c r="E152" s="34" t="s">
        <v>1666</v>
      </c>
      <c r="F152" s="34">
        <v>10</v>
      </c>
      <c r="G152" s="34">
        <v>1160</v>
      </c>
      <c r="H152" s="34">
        <v>-75.631416669999993</v>
      </c>
      <c r="I152" s="34">
        <v>3.52913889</v>
      </c>
      <c r="J152" s="34" t="s">
        <v>1908</v>
      </c>
      <c r="K152" s="37">
        <v>31761</v>
      </c>
      <c r="L152" s="37">
        <v>0</v>
      </c>
      <c r="M152" s="37" t="s">
        <v>1911</v>
      </c>
      <c r="N152" s="34" t="s">
        <v>2916</v>
      </c>
    </row>
    <row r="153" spans="1:14" ht="15.75" customHeight="1" x14ac:dyDescent="0.25">
      <c r="A153" s="6">
        <v>22045010</v>
      </c>
      <c r="B153" s="34" t="s">
        <v>56</v>
      </c>
      <c r="C153" s="34" t="s">
        <v>3065</v>
      </c>
      <c r="D153" s="34" t="s">
        <v>1685</v>
      </c>
      <c r="E153" s="34" t="s">
        <v>1666</v>
      </c>
      <c r="F153" s="34">
        <v>10</v>
      </c>
      <c r="G153" s="34">
        <v>908</v>
      </c>
      <c r="H153" s="34">
        <v>-75.503444439999996</v>
      </c>
      <c r="I153" s="34">
        <v>3.7224444399999999</v>
      </c>
      <c r="J153" s="34" t="s">
        <v>1908</v>
      </c>
      <c r="K153" s="37">
        <v>23634.791666666668</v>
      </c>
      <c r="L153" s="37">
        <v>0</v>
      </c>
      <c r="M153" s="37" t="s">
        <v>1909</v>
      </c>
      <c r="N153" s="34" t="s">
        <v>2916</v>
      </c>
    </row>
    <row r="154" spans="1:14" ht="15.75" customHeight="1" x14ac:dyDescent="0.25">
      <c r="A154" s="6">
        <v>22045020</v>
      </c>
      <c r="B154" s="34" t="s">
        <v>56</v>
      </c>
      <c r="C154" s="34" t="s">
        <v>3066</v>
      </c>
      <c r="D154" s="34" t="s">
        <v>1685</v>
      </c>
      <c r="E154" s="34" t="s">
        <v>1666</v>
      </c>
      <c r="F154" s="34">
        <v>10</v>
      </c>
      <c r="G154" s="34">
        <v>130</v>
      </c>
      <c r="H154" s="34">
        <v>-75.584194440000005</v>
      </c>
      <c r="I154" s="34">
        <v>3.6518333300000001</v>
      </c>
      <c r="J154" s="34" t="s">
        <v>1908</v>
      </c>
      <c r="K154" s="37">
        <v>31700</v>
      </c>
      <c r="L154" s="37">
        <v>0</v>
      </c>
      <c r="M154" s="37" t="s">
        <v>1911</v>
      </c>
      <c r="N154" s="34" t="s">
        <v>2916</v>
      </c>
    </row>
    <row r="155" spans="1:14" ht="15.75" customHeight="1" x14ac:dyDescent="0.25">
      <c r="A155" s="6">
        <v>22055020</v>
      </c>
      <c r="B155" s="34" t="s">
        <v>56</v>
      </c>
      <c r="C155" s="34" t="s">
        <v>3067</v>
      </c>
      <c r="D155" s="34" t="s">
        <v>1672</v>
      </c>
      <c r="E155" s="34" t="s">
        <v>1666</v>
      </c>
      <c r="F155" s="34">
        <v>10</v>
      </c>
      <c r="G155" s="34">
        <v>699</v>
      </c>
      <c r="H155" s="34">
        <v>-75.536361110000001</v>
      </c>
      <c r="I155" s="34">
        <v>3.45577778</v>
      </c>
      <c r="J155" s="34" t="s">
        <v>1908</v>
      </c>
      <c r="K155" s="37">
        <v>24912</v>
      </c>
      <c r="L155" s="37">
        <v>0</v>
      </c>
      <c r="M155" s="37" t="s">
        <v>1911</v>
      </c>
      <c r="N155" s="34" t="s">
        <v>2916</v>
      </c>
    </row>
    <row r="156" spans="1:14" ht="15.75" customHeight="1" x14ac:dyDescent="0.25">
      <c r="A156" s="6">
        <v>22055030</v>
      </c>
      <c r="B156" s="34" t="s">
        <v>56</v>
      </c>
      <c r="C156" s="34" t="s">
        <v>3068</v>
      </c>
      <c r="D156" s="34" t="s">
        <v>1745</v>
      </c>
      <c r="E156" s="34" t="s">
        <v>1666</v>
      </c>
      <c r="F156" s="34">
        <v>10</v>
      </c>
      <c r="G156" s="34">
        <v>300</v>
      </c>
      <c r="H156" s="34">
        <v>-74.89880556</v>
      </c>
      <c r="I156" s="34">
        <v>3.9860555600000001</v>
      </c>
      <c r="J156" s="34" t="s">
        <v>1890</v>
      </c>
      <c r="K156" s="37">
        <v>23146</v>
      </c>
      <c r="L156" s="37">
        <v>40473</v>
      </c>
      <c r="M156" s="37" t="s">
        <v>1911</v>
      </c>
      <c r="N156" s="34" t="s">
        <v>2916</v>
      </c>
    </row>
    <row r="157" spans="1:14" ht="15.75" customHeight="1" x14ac:dyDescent="0.25">
      <c r="A157" s="6">
        <v>22075030</v>
      </c>
      <c r="B157" s="34" t="s">
        <v>56</v>
      </c>
      <c r="C157" s="34" t="s">
        <v>3069</v>
      </c>
      <c r="D157" s="34" t="s">
        <v>1752</v>
      </c>
      <c r="E157" s="34" t="s">
        <v>1666</v>
      </c>
      <c r="F157" s="34">
        <v>10</v>
      </c>
      <c r="G157" s="34">
        <v>253</v>
      </c>
      <c r="H157" s="34">
        <v>-75.41558332999999</v>
      </c>
      <c r="I157" s="34">
        <v>4.2067777799999995</v>
      </c>
      <c r="J157" s="34" t="s">
        <v>1908</v>
      </c>
      <c r="K157" s="37">
        <v>27013</v>
      </c>
      <c r="L157" s="37">
        <v>0</v>
      </c>
      <c r="M157" s="37" t="s">
        <v>1911</v>
      </c>
      <c r="N157" s="34" t="s">
        <v>2916</v>
      </c>
    </row>
    <row r="158" spans="1:14" ht="15.75" customHeight="1" x14ac:dyDescent="0.25">
      <c r="A158" s="2">
        <v>22075040</v>
      </c>
      <c r="B158" s="34" t="s">
        <v>56</v>
      </c>
      <c r="C158" s="34" t="s">
        <v>3070</v>
      </c>
      <c r="D158" s="34" t="s">
        <v>1752</v>
      </c>
      <c r="E158" s="34" t="s">
        <v>1666</v>
      </c>
      <c r="F158" s="34">
        <v>10</v>
      </c>
      <c r="G158" s="34">
        <v>690</v>
      </c>
      <c r="H158" s="34">
        <v>-75.116666670000001</v>
      </c>
      <c r="I158" s="34">
        <v>4.1166666699999999</v>
      </c>
      <c r="J158" s="34" t="s">
        <v>1890</v>
      </c>
      <c r="K158" s="37">
        <v>31731</v>
      </c>
      <c r="L158" s="37">
        <v>38183</v>
      </c>
      <c r="M158" s="37" t="s">
        <v>1911</v>
      </c>
      <c r="N158" s="34" t="s">
        <v>2916</v>
      </c>
    </row>
    <row r="159" spans="1:14" ht="15.75" customHeight="1" x14ac:dyDescent="0.25">
      <c r="A159" s="2">
        <v>23025020</v>
      </c>
      <c r="B159" s="34" t="s">
        <v>56</v>
      </c>
      <c r="C159" s="34" t="s">
        <v>2984</v>
      </c>
      <c r="D159" s="34" t="s">
        <v>1704</v>
      </c>
      <c r="E159" s="34" t="s">
        <v>1666</v>
      </c>
      <c r="F159" s="34">
        <v>10</v>
      </c>
      <c r="G159" s="34">
        <v>208</v>
      </c>
      <c r="H159" s="34">
        <v>-74.729138890000002</v>
      </c>
      <c r="I159" s="34">
        <v>5.2626388899999998</v>
      </c>
      <c r="J159" s="34" t="s">
        <v>1890</v>
      </c>
      <c r="K159" s="37">
        <v>25856</v>
      </c>
      <c r="L159" s="37">
        <v>42375</v>
      </c>
      <c r="M159" s="37" t="s">
        <v>1911</v>
      </c>
      <c r="N159" s="34" t="s">
        <v>2916</v>
      </c>
    </row>
    <row r="160" spans="1:14" ht="15.75" customHeight="1" x14ac:dyDescent="0.25">
      <c r="A160" s="2">
        <v>23025040</v>
      </c>
      <c r="B160" s="34" t="s">
        <v>56</v>
      </c>
      <c r="C160" s="34" t="s">
        <v>3071</v>
      </c>
      <c r="D160" s="34" t="s">
        <v>1721</v>
      </c>
      <c r="E160" s="34" t="s">
        <v>1666</v>
      </c>
      <c r="F160" s="34">
        <v>10</v>
      </c>
      <c r="G160" s="34">
        <v>788</v>
      </c>
      <c r="H160" s="34">
        <v>-74.914580560000005</v>
      </c>
      <c r="I160" s="34">
        <v>5.3011088900000001</v>
      </c>
      <c r="J160" s="34" t="s">
        <v>1908</v>
      </c>
      <c r="K160" s="37">
        <v>31882</v>
      </c>
      <c r="L160" s="37">
        <v>0</v>
      </c>
      <c r="M160" s="37" t="s">
        <v>1911</v>
      </c>
      <c r="N160" s="34" t="s">
        <v>2916</v>
      </c>
    </row>
    <row r="161" spans="1:14" ht="15.75" customHeight="1" x14ac:dyDescent="0.25">
      <c r="A161" s="6">
        <v>23055040</v>
      </c>
      <c r="B161" s="34" t="s">
        <v>56</v>
      </c>
      <c r="C161" s="34" t="s">
        <v>3072</v>
      </c>
      <c r="D161" s="34" t="s">
        <v>559</v>
      </c>
      <c r="E161" s="34" t="s">
        <v>535</v>
      </c>
      <c r="F161" s="34">
        <v>10</v>
      </c>
      <c r="G161" s="34">
        <v>1532</v>
      </c>
      <c r="H161" s="34">
        <v>-74.992927780000002</v>
      </c>
      <c r="I161" s="34">
        <v>5.4182880600000001</v>
      </c>
      <c r="J161" s="34" t="s">
        <v>1908</v>
      </c>
      <c r="K161" s="37">
        <v>27287</v>
      </c>
      <c r="L161" s="37">
        <v>0</v>
      </c>
      <c r="M161" s="37" t="s">
        <v>1911</v>
      </c>
      <c r="N161" s="34" t="s">
        <v>2916</v>
      </c>
    </row>
    <row r="162" spans="1:14" ht="15.75" customHeight="1" x14ac:dyDescent="0.25">
      <c r="A162" s="6">
        <v>23065060</v>
      </c>
      <c r="B162" s="34" t="s">
        <v>56</v>
      </c>
      <c r="C162" s="34" t="s">
        <v>3073</v>
      </c>
      <c r="D162" s="34" t="s">
        <v>2325</v>
      </c>
      <c r="E162" s="34" t="s">
        <v>871</v>
      </c>
      <c r="F162" s="34">
        <v>11</v>
      </c>
      <c r="G162" s="34">
        <v>2200</v>
      </c>
      <c r="H162" s="34">
        <v>-74.461694440000002</v>
      </c>
      <c r="I162" s="34">
        <v>4.8421666700000001</v>
      </c>
      <c r="J162" s="34" t="s">
        <v>1912</v>
      </c>
      <c r="K162" s="37">
        <v>32491.791666666668</v>
      </c>
      <c r="L162" s="37">
        <v>0</v>
      </c>
      <c r="M162" s="37" t="s">
        <v>1911</v>
      </c>
      <c r="N162" s="34" t="s">
        <v>2916</v>
      </c>
    </row>
    <row r="163" spans="1:14" ht="15.75" customHeight="1" x14ac:dyDescent="0.25">
      <c r="A163" s="6">
        <v>23065100</v>
      </c>
      <c r="B163" s="34" t="s">
        <v>56</v>
      </c>
      <c r="C163" s="34" t="s">
        <v>3074</v>
      </c>
      <c r="D163" s="34" t="s">
        <v>649</v>
      </c>
      <c r="E163" s="34" t="s">
        <v>871</v>
      </c>
      <c r="F163" s="34">
        <v>11</v>
      </c>
      <c r="G163" s="34">
        <v>2475</v>
      </c>
      <c r="H163" s="34">
        <v>-74.307388889999999</v>
      </c>
      <c r="I163" s="34">
        <v>4.9017499999999998</v>
      </c>
      <c r="J163" s="34" t="s">
        <v>1912</v>
      </c>
      <c r="K163" s="37">
        <v>31638.791666666668</v>
      </c>
      <c r="L163" s="37">
        <v>0</v>
      </c>
      <c r="M163" s="37" t="s">
        <v>1911</v>
      </c>
      <c r="N163" s="34" t="s">
        <v>2916</v>
      </c>
    </row>
    <row r="164" spans="1:14" ht="15.75" customHeight="1" x14ac:dyDescent="0.25">
      <c r="A164" s="6">
        <v>23065120</v>
      </c>
      <c r="B164" s="34" t="s">
        <v>56</v>
      </c>
      <c r="C164" s="34" t="s">
        <v>3075</v>
      </c>
      <c r="D164" s="34" t="s">
        <v>956</v>
      </c>
      <c r="E164" s="34" t="s">
        <v>871</v>
      </c>
      <c r="F164" s="34">
        <v>11</v>
      </c>
      <c r="G164" s="34">
        <v>20</v>
      </c>
      <c r="H164" s="34">
        <v>-74.13936111000001</v>
      </c>
      <c r="I164" s="34">
        <v>5.1415555599999996</v>
      </c>
      <c r="J164" s="34" t="s">
        <v>1908</v>
      </c>
      <c r="K164" s="37">
        <v>27287</v>
      </c>
      <c r="L164" s="37">
        <v>0</v>
      </c>
      <c r="M164" s="37" t="s">
        <v>1911</v>
      </c>
      <c r="N164" s="34" t="s">
        <v>2916</v>
      </c>
    </row>
    <row r="165" spans="1:14" ht="15.75" customHeight="1" x14ac:dyDescent="0.25">
      <c r="A165" s="77">
        <v>23065200</v>
      </c>
      <c r="B165" s="34" t="s">
        <v>56</v>
      </c>
      <c r="C165" s="34" t="s">
        <v>3076</v>
      </c>
      <c r="D165" s="34" t="s">
        <v>2324</v>
      </c>
      <c r="E165" s="34" t="s">
        <v>871</v>
      </c>
      <c r="F165" s="34">
        <v>11</v>
      </c>
      <c r="G165" s="34">
        <v>168</v>
      </c>
      <c r="H165" s="34">
        <v>-74.503916669999995</v>
      </c>
      <c r="I165" s="34">
        <v>5.02819444</v>
      </c>
      <c r="J165" s="34" t="s">
        <v>1890</v>
      </c>
      <c r="K165" s="37">
        <v>39945.791666666664</v>
      </c>
      <c r="L165" s="37">
        <v>43588.417812500003</v>
      </c>
      <c r="M165" s="37" t="s">
        <v>1911</v>
      </c>
      <c r="N165" s="34" t="s">
        <v>2916</v>
      </c>
    </row>
    <row r="166" spans="1:14" ht="15.75" customHeight="1" x14ac:dyDescent="0.25">
      <c r="A166" s="6">
        <v>23085030</v>
      </c>
      <c r="B166" s="34" t="s">
        <v>56</v>
      </c>
      <c r="C166" s="34" t="s">
        <v>3077</v>
      </c>
      <c r="D166" s="34" t="s">
        <v>57</v>
      </c>
      <c r="E166" s="34" t="s">
        <v>53</v>
      </c>
      <c r="F166" s="34">
        <v>1</v>
      </c>
      <c r="G166" s="34">
        <v>1712</v>
      </c>
      <c r="H166" s="34">
        <v>-75.143388889999997</v>
      </c>
      <c r="I166" s="34">
        <v>6.3762499999999998</v>
      </c>
      <c r="J166" s="34" t="s">
        <v>1908</v>
      </c>
      <c r="K166" s="37">
        <v>32401</v>
      </c>
      <c r="L166" s="37">
        <v>0</v>
      </c>
      <c r="M166" s="37" t="s">
        <v>1911</v>
      </c>
      <c r="N166" s="34" t="s">
        <v>2916</v>
      </c>
    </row>
    <row r="167" spans="1:14" ht="15.75" customHeight="1" x14ac:dyDescent="0.25">
      <c r="A167" s="6">
        <v>23085110</v>
      </c>
      <c r="B167" s="34" t="s">
        <v>56</v>
      </c>
      <c r="C167" s="34" t="s">
        <v>3078</v>
      </c>
      <c r="D167" s="34" t="s">
        <v>161</v>
      </c>
      <c r="E167" s="34" t="s">
        <v>53</v>
      </c>
      <c r="F167" s="34">
        <v>1</v>
      </c>
      <c r="G167" s="34">
        <v>1983</v>
      </c>
      <c r="H167" s="34">
        <v>-75.241388889999996</v>
      </c>
      <c r="I167" s="34">
        <v>6.2138888999999997</v>
      </c>
      <c r="J167" s="34" t="s">
        <v>1908</v>
      </c>
      <c r="K167" s="37">
        <v>26830</v>
      </c>
      <c r="L167" s="37">
        <v>0</v>
      </c>
      <c r="M167" s="37" t="s">
        <v>1911</v>
      </c>
      <c r="N167" s="34" t="s">
        <v>2916</v>
      </c>
    </row>
    <row r="168" spans="1:14" ht="15.75" customHeight="1" x14ac:dyDescent="0.25">
      <c r="A168" s="6">
        <v>23085140</v>
      </c>
      <c r="B168" s="34" t="s">
        <v>56</v>
      </c>
      <c r="C168" s="34" t="s">
        <v>3016</v>
      </c>
      <c r="D168" s="34" t="s">
        <v>182</v>
      </c>
      <c r="E168" s="34" t="s">
        <v>53</v>
      </c>
      <c r="F168" s="34">
        <v>1</v>
      </c>
      <c r="G168" s="34">
        <v>1325</v>
      </c>
      <c r="H168" s="34">
        <v>-75.100694439999998</v>
      </c>
      <c r="I168" s="34">
        <v>5.96380556</v>
      </c>
      <c r="J168" s="34" t="s">
        <v>1908</v>
      </c>
      <c r="K168" s="37">
        <v>26830</v>
      </c>
      <c r="L168" s="37">
        <v>0</v>
      </c>
      <c r="M168" s="37" t="s">
        <v>1911</v>
      </c>
      <c r="N168" s="34" t="s">
        <v>2916</v>
      </c>
    </row>
    <row r="169" spans="1:14" ht="15.75" customHeight="1" x14ac:dyDescent="0.25">
      <c r="A169" s="2">
        <v>23085160</v>
      </c>
      <c r="B169" s="34" t="s">
        <v>56</v>
      </c>
      <c r="C169" s="34" t="s">
        <v>3079</v>
      </c>
      <c r="D169" s="34" t="s">
        <v>189</v>
      </c>
      <c r="E169" s="34" t="s">
        <v>53</v>
      </c>
      <c r="F169" s="34">
        <v>1</v>
      </c>
      <c r="G169" s="34">
        <v>1965</v>
      </c>
      <c r="H169" s="34">
        <v>-75.253555560000009</v>
      </c>
      <c r="I169" s="34">
        <v>6.3119444399999995</v>
      </c>
      <c r="J169" s="34" t="s">
        <v>1908</v>
      </c>
      <c r="K169" s="37">
        <v>27529</v>
      </c>
      <c r="L169" s="37">
        <v>0</v>
      </c>
      <c r="M169" s="37" t="s">
        <v>1911</v>
      </c>
      <c r="N169" s="34" t="s">
        <v>2916</v>
      </c>
    </row>
    <row r="170" spans="1:14" ht="15.75" customHeight="1" x14ac:dyDescent="0.25">
      <c r="A170" s="2">
        <v>23105030</v>
      </c>
      <c r="B170" s="34" t="s">
        <v>56</v>
      </c>
      <c r="C170" s="34" t="s">
        <v>3080</v>
      </c>
      <c r="D170" s="34" t="s">
        <v>232</v>
      </c>
      <c r="E170" s="34" t="s">
        <v>53</v>
      </c>
      <c r="F170" s="34">
        <v>1</v>
      </c>
      <c r="G170" s="34">
        <v>990</v>
      </c>
      <c r="H170" s="34">
        <v>-74.796527779999991</v>
      </c>
      <c r="I170" s="34">
        <v>6.7741111099999998</v>
      </c>
      <c r="J170" s="34" t="s">
        <v>1908</v>
      </c>
      <c r="K170" s="37">
        <v>27498.791666666668</v>
      </c>
      <c r="L170" s="37">
        <v>0</v>
      </c>
      <c r="M170" s="37" t="s">
        <v>1911</v>
      </c>
      <c r="N170" s="34" t="s">
        <v>2916</v>
      </c>
    </row>
    <row r="171" spans="1:14" ht="15.75" customHeight="1" x14ac:dyDescent="0.25">
      <c r="A171" s="2">
        <v>23115010</v>
      </c>
      <c r="B171" s="34" t="s">
        <v>56</v>
      </c>
      <c r="C171" s="34" t="s">
        <v>3081</v>
      </c>
      <c r="D171" s="34" t="s">
        <v>469</v>
      </c>
      <c r="E171" s="34" t="s">
        <v>390</v>
      </c>
      <c r="F171" s="34">
        <v>10</v>
      </c>
      <c r="G171" s="34">
        <v>350</v>
      </c>
      <c r="H171" s="34">
        <v>-74.566666669999989</v>
      </c>
      <c r="I171" s="34">
        <v>5.9783333299999999</v>
      </c>
      <c r="J171" s="34" t="s">
        <v>1908</v>
      </c>
      <c r="K171" s="37">
        <v>27256</v>
      </c>
      <c r="L171" s="37">
        <v>0</v>
      </c>
      <c r="M171" s="37" t="s">
        <v>1911</v>
      </c>
      <c r="N171" s="34" t="s">
        <v>2916</v>
      </c>
    </row>
    <row r="172" spans="1:14" ht="15.75" customHeight="1" x14ac:dyDescent="0.25">
      <c r="A172" s="6">
        <v>23125050</v>
      </c>
      <c r="B172" s="34" t="s">
        <v>56</v>
      </c>
      <c r="C172" s="34" t="s">
        <v>3082</v>
      </c>
      <c r="D172" s="34" t="s">
        <v>1578</v>
      </c>
      <c r="E172" s="34" t="s">
        <v>1501</v>
      </c>
      <c r="F172" s="34">
        <v>8</v>
      </c>
      <c r="G172" s="34">
        <v>168</v>
      </c>
      <c r="H172" s="34">
        <v>-74.061388890000003</v>
      </c>
      <c r="I172" s="34">
        <v>6.6494444399999999</v>
      </c>
      <c r="J172" s="34" t="s">
        <v>1908</v>
      </c>
      <c r="K172" s="37">
        <v>27256</v>
      </c>
      <c r="L172" s="37">
        <v>0</v>
      </c>
      <c r="M172" s="37" t="s">
        <v>1911</v>
      </c>
      <c r="N172" s="34" t="s">
        <v>2916</v>
      </c>
    </row>
    <row r="173" spans="1:14" ht="15.75" customHeight="1" x14ac:dyDescent="0.25">
      <c r="A173" s="6">
        <v>23125060</v>
      </c>
      <c r="B173" s="34" t="s">
        <v>56</v>
      </c>
      <c r="C173" s="34" t="s">
        <v>3083</v>
      </c>
      <c r="D173" s="34" t="s">
        <v>1500</v>
      </c>
      <c r="E173" s="34" t="s">
        <v>1501</v>
      </c>
      <c r="F173" s="34">
        <v>8</v>
      </c>
      <c r="G173" s="34">
        <v>1690</v>
      </c>
      <c r="H173" s="34">
        <v>-73.91333333</v>
      </c>
      <c r="I173" s="34">
        <v>5.7583333300000001</v>
      </c>
      <c r="J173" s="34" t="s">
        <v>1908</v>
      </c>
      <c r="K173" s="37">
        <v>27103</v>
      </c>
      <c r="L173" s="37">
        <v>0</v>
      </c>
      <c r="M173" s="37" t="s">
        <v>1911</v>
      </c>
      <c r="N173" s="34" t="s">
        <v>2916</v>
      </c>
    </row>
    <row r="174" spans="1:14" ht="15.75" customHeight="1" x14ac:dyDescent="0.25">
      <c r="A174" s="2">
        <v>23125070</v>
      </c>
      <c r="B174" s="34" t="s">
        <v>56</v>
      </c>
      <c r="C174" s="34" t="s">
        <v>3084</v>
      </c>
      <c r="D174" s="34" t="s">
        <v>2348</v>
      </c>
      <c r="E174" s="34" t="s">
        <v>871</v>
      </c>
      <c r="F174" s="34">
        <v>11</v>
      </c>
      <c r="G174" s="34">
        <v>2200</v>
      </c>
      <c r="H174" s="34">
        <v>-74.066666669999989</v>
      </c>
      <c r="I174" s="34">
        <v>5.3</v>
      </c>
      <c r="J174" s="34" t="s">
        <v>1890</v>
      </c>
      <c r="K174" s="37">
        <v>27287</v>
      </c>
      <c r="L174" s="37">
        <v>39793</v>
      </c>
      <c r="M174" s="37" t="s">
        <v>1911</v>
      </c>
      <c r="N174" s="34" t="s">
        <v>2916</v>
      </c>
    </row>
    <row r="175" spans="1:14" ht="15.75" customHeight="1" x14ac:dyDescent="0.25">
      <c r="A175" s="6">
        <v>23125080</v>
      </c>
      <c r="B175" s="34" t="s">
        <v>56</v>
      </c>
      <c r="C175" s="34" t="s">
        <v>3085</v>
      </c>
      <c r="D175" s="34" t="s">
        <v>455</v>
      </c>
      <c r="E175" s="34" t="s">
        <v>390</v>
      </c>
      <c r="F175" s="34">
        <v>6</v>
      </c>
      <c r="G175" s="34">
        <v>1100</v>
      </c>
      <c r="H175" s="34">
        <v>-74.184611110000006</v>
      </c>
      <c r="I175" s="34">
        <v>5.6617222199999997</v>
      </c>
      <c r="J175" s="34" t="s">
        <v>1908</v>
      </c>
      <c r="K175" s="37">
        <v>27468</v>
      </c>
      <c r="L175" s="37">
        <v>0</v>
      </c>
      <c r="M175" s="37" t="s">
        <v>1911</v>
      </c>
      <c r="N175" s="34" t="s">
        <v>2916</v>
      </c>
    </row>
    <row r="176" spans="1:14" ht="15.75" customHeight="1" x14ac:dyDescent="0.25">
      <c r="A176" s="2">
        <v>23125120</v>
      </c>
      <c r="B176" s="34" t="s">
        <v>56</v>
      </c>
      <c r="C176" s="34" t="s">
        <v>3086</v>
      </c>
      <c r="D176" s="34" t="s">
        <v>1520</v>
      </c>
      <c r="E176" s="34" t="s">
        <v>1501</v>
      </c>
      <c r="F176" s="34">
        <v>8</v>
      </c>
      <c r="G176" s="34">
        <v>198</v>
      </c>
      <c r="H176" s="34">
        <v>-73.95222222000001</v>
      </c>
      <c r="I176" s="34">
        <v>6.3086111100000002</v>
      </c>
      <c r="J176" s="34" t="s">
        <v>1908</v>
      </c>
      <c r="K176" s="37">
        <v>27499</v>
      </c>
      <c r="L176" s="37">
        <v>0</v>
      </c>
      <c r="M176" s="37" t="s">
        <v>1911</v>
      </c>
      <c r="N176" s="34" t="s">
        <v>2916</v>
      </c>
    </row>
    <row r="177" spans="1:14" ht="15.75" customHeight="1" x14ac:dyDescent="0.25">
      <c r="A177" s="6">
        <v>23125140</v>
      </c>
      <c r="B177" s="34" t="s">
        <v>56</v>
      </c>
      <c r="C177" s="34" t="s">
        <v>3087</v>
      </c>
      <c r="D177" s="34" t="s">
        <v>472</v>
      </c>
      <c r="E177" s="34" t="s">
        <v>390</v>
      </c>
      <c r="F177" s="34">
        <v>6</v>
      </c>
      <c r="G177" s="34">
        <v>1250</v>
      </c>
      <c r="H177" s="34">
        <v>-74.182416669999995</v>
      </c>
      <c r="I177" s="34">
        <v>5.5208333300000003</v>
      </c>
      <c r="J177" s="34" t="s">
        <v>1908</v>
      </c>
      <c r="K177" s="37">
        <v>33372.791666666664</v>
      </c>
      <c r="L177" s="37">
        <v>0</v>
      </c>
      <c r="M177" s="37" t="s">
        <v>1909</v>
      </c>
      <c r="N177" s="34" t="s">
        <v>2916</v>
      </c>
    </row>
    <row r="178" spans="1:14" ht="15.75" customHeight="1" x14ac:dyDescent="0.25">
      <c r="A178" s="6">
        <v>23145020</v>
      </c>
      <c r="B178" s="34" t="s">
        <v>56</v>
      </c>
      <c r="C178" s="34" t="s">
        <v>3088</v>
      </c>
      <c r="D178" s="34" t="s">
        <v>1535</v>
      </c>
      <c r="E178" s="34" t="s">
        <v>1501</v>
      </c>
      <c r="F178" s="34">
        <v>8</v>
      </c>
      <c r="G178" s="34">
        <v>805</v>
      </c>
      <c r="H178" s="34">
        <v>-73.510000000000005</v>
      </c>
      <c r="I178" s="34">
        <v>6.6963888899999997</v>
      </c>
      <c r="J178" s="34" t="s">
        <v>1908</v>
      </c>
      <c r="K178" s="37">
        <v>26830</v>
      </c>
      <c r="L178" s="37">
        <v>0</v>
      </c>
      <c r="M178" s="37" t="s">
        <v>1911</v>
      </c>
      <c r="N178" s="34" t="s">
        <v>2916</v>
      </c>
    </row>
    <row r="179" spans="1:14" ht="15.75" customHeight="1" x14ac:dyDescent="0.25">
      <c r="A179" s="6">
        <v>23155040</v>
      </c>
      <c r="B179" s="34" t="s">
        <v>56</v>
      </c>
      <c r="C179" s="34" t="s">
        <v>3089</v>
      </c>
      <c r="D179" s="34" t="s">
        <v>1504</v>
      </c>
      <c r="E179" s="34" t="s">
        <v>1501</v>
      </c>
      <c r="F179" s="34">
        <v>8</v>
      </c>
      <c r="G179" s="34">
        <v>114</v>
      </c>
      <c r="H179" s="34">
        <v>-73.765083329999996</v>
      </c>
      <c r="I179" s="34">
        <v>6.8595555599999996</v>
      </c>
      <c r="J179" s="34" t="s">
        <v>1908</v>
      </c>
      <c r="K179" s="37">
        <v>13530</v>
      </c>
      <c r="L179" s="37">
        <v>0</v>
      </c>
      <c r="M179" s="37" t="s">
        <v>1911</v>
      </c>
      <c r="N179" s="34" t="s">
        <v>2916</v>
      </c>
    </row>
    <row r="180" spans="1:14" ht="15.75" customHeight="1" x14ac:dyDescent="0.25">
      <c r="A180" s="2">
        <v>23175020</v>
      </c>
      <c r="B180" s="34" t="s">
        <v>56</v>
      </c>
      <c r="C180" s="34" t="s">
        <v>3090</v>
      </c>
      <c r="D180" s="34" t="s">
        <v>167</v>
      </c>
      <c r="E180" s="34" t="s">
        <v>53</v>
      </c>
      <c r="F180" s="34">
        <v>1</v>
      </c>
      <c r="G180" s="34">
        <v>643</v>
      </c>
      <c r="H180" s="34">
        <v>-74.716305560000009</v>
      </c>
      <c r="I180" s="34">
        <v>7.0117500000000001</v>
      </c>
      <c r="J180" s="34" t="s">
        <v>1908</v>
      </c>
      <c r="K180" s="37">
        <v>14746</v>
      </c>
      <c r="L180" s="37">
        <v>0</v>
      </c>
      <c r="M180" s="37" t="s">
        <v>1911</v>
      </c>
      <c r="N180" s="34" t="s">
        <v>2916</v>
      </c>
    </row>
    <row r="181" spans="1:14" ht="15.75" customHeight="1" x14ac:dyDescent="0.25">
      <c r="A181" s="2">
        <v>23195090</v>
      </c>
      <c r="B181" s="34" t="s">
        <v>56</v>
      </c>
      <c r="C181" s="34" t="s">
        <v>3091</v>
      </c>
      <c r="D181" s="34" t="s">
        <v>1611</v>
      </c>
      <c r="E181" s="34" t="s">
        <v>1501</v>
      </c>
      <c r="F181" s="34">
        <v>8</v>
      </c>
      <c r="G181" s="34">
        <v>1725</v>
      </c>
      <c r="H181" s="34">
        <v>-72.987499999999997</v>
      </c>
      <c r="I181" s="34">
        <v>7.3658333300000001</v>
      </c>
      <c r="J181" s="34" t="s">
        <v>1908</v>
      </c>
      <c r="K181" s="37">
        <v>25095.791666666668</v>
      </c>
      <c r="L181" s="37">
        <v>0</v>
      </c>
      <c r="M181" s="37" t="s">
        <v>1909</v>
      </c>
      <c r="N181" s="34" t="s">
        <v>2916</v>
      </c>
    </row>
    <row r="182" spans="1:14" ht="15.75" customHeight="1" x14ac:dyDescent="0.25">
      <c r="A182" s="2">
        <v>23195110</v>
      </c>
      <c r="B182" s="34" t="s">
        <v>56</v>
      </c>
      <c r="C182" s="34" t="s">
        <v>3092</v>
      </c>
      <c r="D182" s="34" t="s">
        <v>1544</v>
      </c>
      <c r="E182" s="34" t="s">
        <v>1501</v>
      </c>
      <c r="F182" s="34">
        <v>8</v>
      </c>
      <c r="G182" s="34">
        <v>777</v>
      </c>
      <c r="H182" s="34">
        <v>-73.167222219999999</v>
      </c>
      <c r="I182" s="34">
        <v>7.0255555599999999</v>
      </c>
      <c r="J182" s="34" t="s">
        <v>1908</v>
      </c>
      <c r="K182" s="37">
        <v>26128.791666666668</v>
      </c>
      <c r="L182" s="37">
        <v>0</v>
      </c>
      <c r="M182" s="37" t="s">
        <v>1909</v>
      </c>
      <c r="N182" s="34" t="s">
        <v>2916</v>
      </c>
    </row>
    <row r="183" spans="1:14" ht="15.75" customHeight="1" x14ac:dyDescent="0.25">
      <c r="A183" s="58">
        <v>23195140</v>
      </c>
      <c r="B183" s="34" t="s">
        <v>56</v>
      </c>
      <c r="C183" s="34" t="s">
        <v>3093</v>
      </c>
      <c r="D183" s="34" t="s">
        <v>744</v>
      </c>
      <c r="E183" s="34" t="s">
        <v>704</v>
      </c>
      <c r="F183" s="34">
        <v>5</v>
      </c>
      <c r="G183" s="34">
        <v>120</v>
      </c>
      <c r="H183" s="34">
        <v>-73.533333329999991</v>
      </c>
      <c r="I183" s="34">
        <v>7.7333333299999998</v>
      </c>
      <c r="J183" s="34" t="s">
        <v>1890</v>
      </c>
      <c r="K183" s="37">
        <v>27287</v>
      </c>
      <c r="L183" s="37">
        <v>34834</v>
      </c>
      <c r="M183" s="37" t="s">
        <v>1911</v>
      </c>
      <c r="N183" s="34" t="s">
        <v>2916</v>
      </c>
    </row>
    <row r="184" spans="1:14" ht="15.75" customHeight="1" x14ac:dyDescent="0.25">
      <c r="A184" s="2">
        <v>23195170</v>
      </c>
      <c r="B184" s="34" t="s">
        <v>56</v>
      </c>
      <c r="C184" s="34" t="s">
        <v>3094</v>
      </c>
      <c r="D184" s="34" t="s">
        <v>1589</v>
      </c>
      <c r="E184" s="34" t="s">
        <v>1501</v>
      </c>
      <c r="F184" s="34">
        <v>8</v>
      </c>
      <c r="G184" s="34">
        <v>109</v>
      </c>
      <c r="H184" s="34">
        <v>-73.435000000000002</v>
      </c>
      <c r="I184" s="34">
        <v>7.4024999999999999</v>
      </c>
      <c r="J184" s="34" t="s">
        <v>1890</v>
      </c>
      <c r="K184" s="37">
        <v>28109</v>
      </c>
      <c r="L184" s="37">
        <v>33862</v>
      </c>
      <c r="M184" s="37" t="s">
        <v>1911</v>
      </c>
      <c r="N184" s="34" t="s">
        <v>2916</v>
      </c>
    </row>
    <row r="185" spans="1:14" ht="15.75" customHeight="1" x14ac:dyDescent="0.25">
      <c r="A185" s="2">
        <v>23195180</v>
      </c>
      <c r="B185" s="34" t="s">
        <v>56</v>
      </c>
      <c r="C185" s="34" t="s">
        <v>3095</v>
      </c>
      <c r="D185" s="34" t="s">
        <v>1384</v>
      </c>
      <c r="E185" s="34" t="s">
        <v>1374</v>
      </c>
      <c r="F185" s="34">
        <v>8</v>
      </c>
      <c r="G185" s="34">
        <v>1882</v>
      </c>
      <c r="H185" s="34">
        <v>-73.051666669999989</v>
      </c>
      <c r="I185" s="34">
        <v>7.7352777799999997</v>
      </c>
      <c r="J185" s="34" t="s">
        <v>1908</v>
      </c>
      <c r="K185" s="37">
        <v>26373</v>
      </c>
      <c r="L185" s="37">
        <v>0</v>
      </c>
      <c r="M185" s="37" t="s">
        <v>1911</v>
      </c>
      <c r="N185" s="34" t="s">
        <v>2916</v>
      </c>
    </row>
    <row r="186" spans="1:14" ht="15.75" customHeight="1" x14ac:dyDescent="0.25">
      <c r="A186" s="2">
        <v>23195200</v>
      </c>
      <c r="B186" s="34" t="s">
        <v>56</v>
      </c>
      <c r="C186" s="34" t="s">
        <v>3096</v>
      </c>
      <c r="D186" s="34" t="s">
        <v>1611</v>
      </c>
      <c r="E186" s="34" t="s">
        <v>1501</v>
      </c>
      <c r="F186" s="34">
        <v>8</v>
      </c>
      <c r="G186" s="34">
        <v>1850</v>
      </c>
      <c r="H186" s="34">
        <v>-72.991111110000006</v>
      </c>
      <c r="I186" s="34">
        <v>7.4738888899999996</v>
      </c>
      <c r="J186" s="34" t="s">
        <v>1908</v>
      </c>
      <c r="K186" s="37">
        <v>26098.791666666668</v>
      </c>
      <c r="L186" s="37">
        <v>0</v>
      </c>
      <c r="M186" s="37" t="s">
        <v>1909</v>
      </c>
      <c r="N186" s="34" t="s">
        <v>2916</v>
      </c>
    </row>
    <row r="187" spans="1:14" ht="15.75" customHeight="1" x14ac:dyDescent="0.25">
      <c r="A187" s="2">
        <v>23205020</v>
      </c>
      <c r="B187" s="34" t="s">
        <v>56</v>
      </c>
      <c r="C187" s="34" t="s">
        <v>3097</v>
      </c>
      <c r="D187" s="34" t="s">
        <v>377</v>
      </c>
      <c r="E187" s="34" t="s">
        <v>313</v>
      </c>
      <c r="F187" s="34">
        <v>8</v>
      </c>
      <c r="G187" s="34">
        <v>165</v>
      </c>
      <c r="H187" s="34">
        <v>-73.925555560000006</v>
      </c>
      <c r="I187" s="34">
        <v>7.4749999999999996</v>
      </c>
      <c r="J187" s="34" t="s">
        <v>1908</v>
      </c>
      <c r="K187" s="37">
        <v>27256</v>
      </c>
      <c r="L187" s="37">
        <v>0</v>
      </c>
      <c r="M187" s="37" t="s">
        <v>1911</v>
      </c>
      <c r="N187" s="34" t="s">
        <v>2916</v>
      </c>
    </row>
    <row r="188" spans="1:14" ht="15.75" customHeight="1" x14ac:dyDescent="0.25">
      <c r="A188" s="2">
        <v>23205030</v>
      </c>
      <c r="B188" s="34" t="s">
        <v>56</v>
      </c>
      <c r="C188" s="34" t="s">
        <v>3098</v>
      </c>
      <c r="D188" s="34" t="s">
        <v>379</v>
      </c>
      <c r="E188" s="34" t="s">
        <v>313</v>
      </c>
      <c r="F188" s="34">
        <v>8</v>
      </c>
      <c r="G188" s="34">
        <v>650</v>
      </c>
      <c r="H188" s="34">
        <v>-74.059166669999996</v>
      </c>
      <c r="I188" s="34">
        <v>7.9652777800000001</v>
      </c>
      <c r="J188" s="34" t="s">
        <v>1908</v>
      </c>
      <c r="K188" s="37">
        <v>27317</v>
      </c>
      <c r="L188" s="37">
        <v>0</v>
      </c>
      <c r="M188" s="37" t="s">
        <v>1911</v>
      </c>
      <c r="N188" s="34" t="s">
        <v>2916</v>
      </c>
    </row>
    <row r="189" spans="1:14" ht="15.75" customHeight="1" x14ac:dyDescent="0.25">
      <c r="A189" s="2">
        <v>23205040</v>
      </c>
      <c r="B189" s="34" t="s">
        <v>56</v>
      </c>
      <c r="C189" s="34" t="s">
        <v>3099</v>
      </c>
      <c r="D189" s="34" t="s">
        <v>2372</v>
      </c>
      <c r="E189" s="34" t="s">
        <v>313</v>
      </c>
      <c r="F189" s="34">
        <v>8</v>
      </c>
      <c r="G189" s="34">
        <v>110</v>
      </c>
      <c r="H189" s="34">
        <v>-73.866666670000001</v>
      </c>
      <c r="I189" s="34">
        <v>8.2833333300000014</v>
      </c>
      <c r="J189" s="34" t="s">
        <v>1890</v>
      </c>
      <c r="K189" s="37">
        <v>27834</v>
      </c>
      <c r="L189" s="37">
        <v>37330</v>
      </c>
      <c r="M189" s="37" t="s">
        <v>1911</v>
      </c>
      <c r="N189" s="34" t="s">
        <v>2916</v>
      </c>
    </row>
    <row r="190" spans="1:14" ht="15.75" customHeight="1" x14ac:dyDescent="0.25">
      <c r="A190" s="2">
        <v>23205050</v>
      </c>
      <c r="B190" s="34" t="s">
        <v>56</v>
      </c>
      <c r="C190" s="34" t="s">
        <v>3100</v>
      </c>
      <c r="D190" s="34" t="s">
        <v>379</v>
      </c>
      <c r="E190" s="34" t="s">
        <v>313</v>
      </c>
      <c r="F190" s="34">
        <v>8</v>
      </c>
      <c r="G190" s="34">
        <v>750</v>
      </c>
      <c r="H190" s="34">
        <v>-74.240972220000003</v>
      </c>
      <c r="I190" s="34">
        <v>7.8854166699999997</v>
      </c>
      <c r="J190" s="34" t="s">
        <v>1908</v>
      </c>
      <c r="K190" s="37">
        <v>30573.791666666668</v>
      </c>
      <c r="L190" s="37">
        <v>0</v>
      </c>
      <c r="M190" s="37" t="s">
        <v>1909</v>
      </c>
      <c r="N190" s="34" t="s">
        <v>2916</v>
      </c>
    </row>
    <row r="191" spans="1:14" ht="15.75" customHeight="1" x14ac:dyDescent="0.25">
      <c r="A191" s="58">
        <v>23215060</v>
      </c>
      <c r="B191" s="34" t="s">
        <v>56</v>
      </c>
      <c r="C191" s="34" t="s">
        <v>3101</v>
      </c>
      <c r="D191" s="34" t="s">
        <v>732</v>
      </c>
      <c r="E191" s="34" t="s">
        <v>704</v>
      </c>
      <c r="F191" s="34">
        <v>8</v>
      </c>
      <c r="G191" s="34">
        <v>35</v>
      </c>
      <c r="H191" s="34">
        <v>-73.800555560000006</v>
      </c>
      <c r="I191" s="34">
        <v>8.6152777799999996</v>
      </c>
      <c r="J191" s="34" t="s">
        <v>1890</v>
      </c>
      <c r="K191" s="37">
        <v>34834</v>
      </c>
      <c r="L191" s="37">
        <v>43270.441481481481</v>
      </c>
      <c r="M191" s="37" t="s">
        <v>1911</v>
      </c>
      <c r="N191" s="34" t="s">
        <v>2916</v>
      </c>
    </row>
    <row r="192" spans="1:14" ht="15.75" customHeight="1" x14ac:dyDescent="0.25">
      <c r="A192" s="2">
        <v>24015090</v>
      </c>
      <c r="B192" s="34" t="s">
        <v>56</v>
      </c>
      <c r="C192" s="34" t="s">
        <v>3102</v>
      </c>
      <c r="D192" s="34" t="s">
        <v>492</v>
      </c>
      <c r="E192" s="34" t="s">
        <v>390</v>
      </c>
      <c r="F192" s="34">
        <v>6</v>
      </c>
      <c r="G192" s="34">
        <v>2300</v>
      </c>
      <c r="H192" s="34">
        <v>-73.602277779999994</v>
      </c>
      <c r="I192" s="34">
        <v>5.7106666700000002</v>
      </c>
      <c r="J192" s="34" t="s">
        <v>1908</v>
      </c>
      <c r="K192" s="37">
        <v>31517</v>
      </c>
      <c r="L192" s="37">
        <v>0</v>
      </c>
      <c r="M192" s="37" t="s">
        <v>1911</v>
      </c>
      <c r="N192" s="34" t="s">
        <v>2916</v>
      </c>
    </row>
    <row r="193" spans="1:14" ht="15.75" customHeight="1" x14ac:dyDescent="0.25">
      <c r="A193" s="2">
        <v>24015250</v>
      </c>
      <c r="B193" s="34" t="s">
        <v>56</v>
      </c>
      <c r="C193" s="34" t="s">
        <v>3103</v>
      </c>
      <c r="D193" s="34" t="s">
        <v>1550</v>
      </c>
      <c r="E193" s="34" t="s">
        <v>1501</v>
      </c>
      <c r="F193" s="34">
        <v>8</v>
      </c>
      <c r="G193" s="34">
        <v>1400</v>
      </c>
      <c r="H193" s="34">
        <v>-73.415388890000003</v>
      </c>
      <c r="I193" s="34">
        <v>6.2371666699999997</v>
      </c>
      <c r="J193" s="34" t="s">
        <v>1908</v>
      </c>
      <c r="K193" s="37">
        <v>26983</v>
      </c>
      <c r="L193" s="37">
        <v>0</v>
      </c>
      <c r="M193" s="37" t="s">
        <v>1911</v>
      </c>
      <c r="N193" s="34" t="s">
        <v>2916</v>
      </c>
    </row>
    <row r="194" spans="1:14" ht="15.75" customHeight="1" x14ac:dyDescent="0.25">
      <c r="A194" s="2">
        <v>24015260</v>
      </c>
      <c r="B194" s="34" t="s">
        <v>56</v>
      </c>
      <c r="C194" s="34" t="s">
        <v>2974</v>
      </c>
      <c r="D194" s="34" t="s">
        <v>1519</v>
      </c>
      <c r="E194" s="34" t="s">
        <v>1501</v>
      </c>
      <c r="F194" s="34">
        <v>8</v>
      </c>
      <c r="G194" s="34">
        <v>190</v>
      </c>
      <c r="H194" s="34">
        <v>-73.368333329999999</v>
      </c>
      <c r="I194" s="34">
        <v>6.3550000000000004</v>
      </c>
      <c r="J194" s="34" t="s">
        <v>1908</v>
      </c>
      <c r="K194" s="37">
        <v>27013</v>
      </c>
      <c r="L194" s="37">
        <v>0</v>
      </c>
      <c r="M194" s="37" t="s">
        <v>1911</v>
      </c>
      <c r="N194" s="34" t="s">
        <v>2916</v>
      </c>
    </row>
    <row r="195" spans="1:14" ht="15.75" customHeight="1" x14ac:dyDescent="0.25">
      <c r="A195" s="2">
        <v>24015280</v>
      </c>
      <c r="B195" s="34" t="s">
        <v>56</v>
      </c>
      <c r="C195" s="34" t="s">
        <v>3104</v>
      </c>
      <c r="D195" s="34" t="s">
        <v>1541</v>
      </c>
      <c r="E195" s="34" t="s">
        <v>1501</v>
      </c>
      <c r="F195" s="34">
        <v>8</v>
      </c>
      <c r="G195" s="34">
        <v>1900</v>
      </c>
      <c r="H195" s="34">
        <v>-73.343611109999998</v>
      </c>
      <c r="I195" s="34">
        <v>5.9447222200000001</v>
      </c>
      <c r="J195" s="34" t="s">
        <v>1908</v>
      </c>
      <c r="K195" s="37">
        <v>27164</v>
      </c>
      <c r="L195" s="37">
        <v>0</v>
      </c>
      <c r="M195" s="37" t="s">
        <v>1911</v>
      </c>
      <c r="N195" s="34" t="s">
        <v>2916</v>
      </c>
    </row>
    <row r="196" spans="1:14" ht="15.75" customHeight="1" x14ac:dyDescent="0.25">
      <c r="A196" s="2">
        <v>24015360</v>
      </c>
      <c r="B196" s="34" t="s">
        <v>56</v>
      </c>
      <c r="C196" s="34" t="s">
        <v>3105</v>
      </c>
      <c r="D196" s="34" t="s">
        <v>478</v>
      </c>
      <c r="E196" s="34" t="s">
        <v>390</v>
      </c>
      <c r="F196" s="34">
        <v>6</v>
      </c>
      <c r="G196" s="34">
        <v>2550</v>
      </c>
      <c r="H196" s="34">
        <v>-73.759</v>
      </c>
      <c r="I196" s="34">
        <v>5.6962222200000001</v>
      </c>
      <c r="J196" s="34" t="s">
        <v>1908</v>
      </c>
      <c r="K196" s="37">
        <v>39958</v>
      </c>
      <c r="L196" s="37">
        <v>0</v>
      </c>
      <c r="M196" s="37" t="s">
        <v>1911</v>
      </c>
      <c r="N196" s="34" t="s">
        <v>2916</v>
      </c>
    </row>
    <row r="197" spans="1:14" ht="15.75" customHeight="1" x14ac:dyDescent="0.25">
      <c r="A197" s="2">
        <v>24025050</v>
      </c>
      <c r="B197" s="34" t="s">
        <v>56</v>
      </c>
      <c r="C197" s="34" t="s">
        <v>3106</v>
      </c>
      <c r="D197" s="34" t="s">
        <v>1518</v>
      </c>
      <c r="E197" s="34" t="s">
        <v>1501</v>
      </c>
      <c r="F197" s="34">
        <v>8</v>
      </c>
      <c r="G197" s="34">
        <v>1350</v>
      </c>
      <c r="H197" s="34">
        <v>-73.150555560000001</v>
      </c>
      <c r="I197" s="34">
        <v>6.2741666699999996</v>
      </c>
      <c r="J197" s="34" t="s">
        <v>1908</v>
      </c>
      <c r="K197" s="37">
        <v>26983</v>
      </c>
      <c r="L197" s="37">
        <v>0</v>
      </c>
      <c r="M197" s="37" t="s">
        <v>1911</v>
      </c>
      <c r="N197" s="34" t="s">
        <v>2916</v>
      </c>
    </row>
    <row r="198" spans="1:14" ht="15.75" customHeight="1" x14ac:dyDescent="0.25">
      <c r="A198" s="2">
        <v>24035010</v>
      </c>
      <c r="B198" s="34" t="s">
        <v>56</v>
      </c>
      <c r="C198" s="34" t="s">
        <v>3107</v>
      </c>
      <c r="D198" s="34" t="s">
        <v>436</v>
      </c>
      <c r="E198" s="34" t="s">
        <v>390</v>
      </c>
      <c r="F198" s="34">
        <v>6</v>
      </c>
      <c r="G198" s="34">
        <v>2950</v>
      </c>
      <c r="H198" s="34">
        <v>-72.548888890000001</v>
      </c>
      <c r="I198" s="34">
        <v>6.24811111</v>
      </c>
      <c r="J198" s="34" t="s">
        <v>1908</v>
      </c>
      <c r="K198" s="37">
        <v>31547</v>
      </c>
      <c r="L198" s="37">
        <v>0</v>
      </c>
      <c r="M198" s="37" t="s">
        <v>1911</v>
      </c>
      <c r="N198" s="34" t="s">
        <v>2916</v>
      </c>
    </row>
    <row r="199" spans="1:14" ht="15.75" customHeight="1" x14ac:dyDescent="0.25">
      <c r="A199" s="2">
        <v>24035020</v>
      </c>
      <c r="B199" s="34" t="s">
        <v>56</v>
      </c>
      <c r="C199" s="34" t="s">
        <v>3108</v>
      </c>
      <c r="D199" s="34" t="s">
        <v>2425</v>
      </c>
      <c r="E199" s="34" t="s">
        <v>390</v>
      </c>
      <c r="F199" s="34">
        <v>6</v>
      </c>
      <c r="G199" s="34">
        <v>2575</v>
      </c>
      <c r="H199" s="34">
        <v>-72.810611109999996</v>
      </c>
      <c r="I199" s="34">
        <v>5.9072777799999994</v>
      </c>
      <c r="J199" s="34" t="s">
        <v>1908</v>
      </c>
      <c r="K199" s="37">
        <v>29935</v>
      </c>
      <c r="L199" s="37">
        <v>0</v>
      </c>
      <c r="M199" s="37" t="s">
        <v>1911</v>
      </c>
      <c r="N199" s="34" t="s">
        <v>2916</v>
      </c>
    </row>
    <row r="200" spans="1:14" ht="15.75" customHeight="1" x14ac:dyDescent="0.25">
      <c r="A200" s="2">
        <v>24035040</v>
      </c>
      <c r="B200" s="34" t="s">
        <v>56</v>
      </c>
      <c r="C200" s="34" t="s">
        <v>3109</v>
      </c>
      <c r="D200" s="34" t="s">
        <v>517</v>
      </c>
      <c r="E200" s="34" t="s">
        <v>390</v>
      </c>
      <c r="F200" s="34">
        <v>6</v>
      </c>
      <c r="G200" s="34">
        <v>2700</v>
      </c>
      <c r="H200" s="34">
        <v>-73.208777779999991</v>
      </c>
      <c r="I200" s="34">
        <v>5.5791944400000002</v>
      </c>
      <c r="J200" s="34" t="s">
        <v>1908</v>
      </c>
      <c r="K200" s="37">
        <v>33587</v>
      </c>
      <c r="L200" s="37">
        <v>0</v>
      </c>
      <c r="M200" s="37" t="s">
        <v>1911</v>
      </c>
      <c r="N200" s="34" t="s">
        <v>2916</v>
      </c>
    </row>
    <row r="201" spans="1:14" ht="15.75" customHeight="1" x14ac:dyDescent="0.25">
      <c r="A201" s="2">
        <v>24035070</v>
      </c>
      <c r="B201" s="34" t="s">
        <v>56</v>
      </c>
      <c r="C201" s="34" t="s">
        <v>3110</v>
      </c>
      <c r="D201" s="34" t="s">
        <v>430</v>
      </c>
      <c r="E201" s="34" t="s">
        <v>390</v>
      </c>
      <c r="F201" s="34">
        <v>6</v>
      </c>
      <c r="G201" s="34">
        <v>2963</v>
      </c>
      <c r="H201" s="34">
        <v>-72.409194439999993</v>
      </c>
      <c r="I201" s="34">
        <v>6.4634722199999999</v>
      </c>
      <c r="J201" s="34" t="s">
        <v>1908</v>
      </c>
      <c r="K201" s="37">
        <v>33465</v>
      </c>
      <c r="L201" s="37">
        <v>0</v>
      </c>
      <c r="M201" s="37" t="s">
        <v>1911</v>
      </c>
      <c r="N201" s="34" t="s">
        <v>2916</v>
      </c>
    </row>
    <row r="202" spans="1:14" ht="15.75" customHeight="1" x14ac:dyDescent="0.25">
      <c r="A202" s="6">
        <v>24035180</v>
      </c>
      <c r="B202" s="34" t="s">
        <v>56</v>
      </c>
      <c r="C202" s="34" t="s">
        <v>3004</v>
      </c>
      <c r="D202" s="34" t="s">
        <v>452</v>
      </c>
      <c r="E202" s="34" t="s">
        <v>390</v>
      </c>
      <c r="F202" s="34">
        <v>6</v>
      </c>
      <c r="G202" s="34">
        <v>2548</v>
      </c>
      <c r="H202" s="34">
        <v>-72.983333329999994</v>
      </c>
      <c r="I202" s="34">
        <v>5.7833333299999996</v>
      </c>
      <c r="J202" s="34" t="s">
        <v>1890</v>
      </c>
      <c r="K202" s="37">
        <v>37848</v>
      </c>
      <c r="L202" s="37">
        <v>43270.453923611109</v>
      </c>
      <c r="M202" s="37" t="s">
        <v>1911</v>
      </c>
      <c r="N202" s="34" t="s">
        <v>2916</v>
      </c>
    </row>
    <row r="203" spans="1:14" ht="15.75" customHeight="1" x14ac:dyDescent="0.25">
      <c r="A203" s="6">
        <v>24035240</v>
      </c>
      <c r="B203" s="34" t="s">
        <v>56</v>
      </c>
      <c r="C203" s="34" t="s">
        <v>3111</v>
      </c>
      <c r="D203" s="34" t="s">
        <v>430</v>
      </c>
      <c r="E203" s="34" t="s">
        <v>390</v>
      </c>
      <c r="F203" s="34">
        <v>6</v>
      </c>
      <c r="G203" s="34">
        <v>3716</v>
      </c>
      <c r="H203" s="34">
        <v>-72.375194440000001</v>
      </c>
      <c r="I203" s="34">
        <v>6.41008333</v>
      </c>
      <c r="J203" s="34" t="s">
        <v>1908</v>
      </c>
      <c r="K203" s="37">
        <v>27164</v>
      </c>
      <c r="L203" s="37">
        <v>0</v>
      </c>
      <c r="M203" s="37" t="s">
        <v>1911</v>
      </c>
      <c r="N203" s="34" t="s">
        <v>2916</v>
      </c>
    </row>
    <row r="204" spans="1:14" ht="15.75" customHeight="1" x14ac:dyDescent="0.25">
      <c r="A204" s="6">
        <v>24035250</v>
      </c>
      <c r="B204" s="34" t="s">
        <v>56</v>
      </c>
      <c r="C204" s="34" t="s">
        <v>3112</v>
      </c>
      <c r="D204" s="34" t="s">
        <v>410</v>
      </c>
      <c r="E204" s="34" t="s">
        <v>390</v>
      </c>
      <c r="F204" s="34">
        <v>6</v>
      </c>
      <c r="G204" s="34">
        <v>2888</v>
      </c>
      <c r="H204" s="34">
        <v>-72.466333329999998</v>
      </c>
      <c r="I204" s="34">
        <v>6.1883333299999999</v>
      </c>
      <c r="J204" s="34" t="s">
        <v>1908</v>
      </c>
      <c r="K204" s="37">
        <v>25916.791666666668</v>
      </c>
      <c r="L204" s="37">
        <v>0</v>
      </c>
      <c r="M204" s="37" t="s">
        <v>1909</v>
      </c>
      <c r="N204" s="34" t="s">
        <v>2916</v>
      </c>
    </row>
    <row r="205" spans="1:14" ht="15.75" customHeight="1" x14ac:dyDescent="0.25">
      <c r="A205" s="6">
        <v>24035260</v>
      </c>
      <c r="B205" s="34" t="s">
        <v>56</v>
      </c>
      <c r="C205" s="34" t="s">
        <v>3113</v>
      </c>
      <c r="D205" s="34" t="s">
        <v>1511</v>
      </c>
      <c r="E205" s="34" t="s">
        <v>1501</v>
      </c>
      <c r="F205" s="34">
        <v>6</v>
      </c>
      <c r="G205" s="34">
        <v>1160</v>
      </c>
      <c r="H205" s="34">
        <v>-72.696611110000006</v>
      </c>
      <c r="I205" s="34">
        <v>6.5207222199999997</v>
      </c>
      <c r="J205" s="34" t="s">
        <v>1908</v>
      </c>
      <c r="K205" s="37">
        <v>27195</v>
      </c>
      <c r="L205" s="37">
        <v>0</v>
      </c>
      <c r="M205" s="37" t="s">
        <v>1911</v>
      </c>
      <c r="N205" s="34" t="s">
        <v>2916</v>
      </c>
    </row>
    <row r="206" spans="1:14" ht="15.75" customHeight="1" x14ac:dyDescent="0.25">
      <c r="A206" s="6">
        <v>24035270</v>
      </c>
      <c r="B206" s="34" t="s">
        <v>56</v>
      </c>
      <c r="C206" s="34" t="s">
        <v>3114</v>
      </c>
      <c r="D206" s="34" t="s">
        <v>1517</v>
      </c>
      <c r="E206" s="34" t="s">
        <v>1501</v>
      </c>
      <c r="F206" s="34">
        <v>8</v>
      </c>
      <c r="G206" s="34">
        <v>2698</v>
      </c>
      <c r="H206" s="34">
        <v>-72.707499999999996</v>
      </c>
      <c r="I206" s="34">
        <v>6.8408333299999997</v>
      </c>
      <c r="J206" s="34" t="s">
        <v>1890</v>
      </c>
      <c r="K206" s="37">
        <v>27013</v>
      </c>
      <c r="L206" s="37">
        <v>40043</v>
      </c>
      <c r="M206" s="37" t="s">
        <v>1911</v>
      </c>
      <c r="N206" s="34" t="s">
        <v>2916</v>
      </c>
    </row>
    <row r="207" spans="1:14" ht="15.75" customHeight="1" x14ac:dyDescent="0.25">
      <c r="A207" s="6">
        <v>24035280</v>
      </c>
      <c r="B207" s="34" t="s">
        <v>56</v>
      </c>
      <c r="C207" s="34" t="s">
        <v>3115</v>
      </c>
      <c r="D207" s="34" t="s">
        <v>499</v>
      </c>
      <c r="E207" s="34" t="s">
        <v>390</v>
      </c>
      <c r="F207" s="34">
        <v>6</v>
      </c>
      <c r="G207" s="34">
        <v>2680</v>
      </c>
      <c r="H207" s="34">
        <v>-72.733333329999994</v>
      </c>
      <c r="I207" s="34">
        <v>5.9666666699999995</v>
      </c>
      <c r="J207" s="34" t="s">
        <v>1890</v>
      </c>
      <c r="K207" s="37">
        <v>27195</v>
      </c>
      <c r="L207" s="37">
        <v>34683</v>
      </c>
      <c r="M207" s="37" t="s">
        <v>1911</v>
      </c>
      <c r="N207" s="34" t="s">
        <v>2916</v>
      </c>
    </row>
    <row r="208" spans="1:14" ht="15.75" customHeight="1" x14ac:dyDescent="0.25">
      <c r="A208" s="6">
        <v>24035310</v>
      </c>
      <c r="B208" s="34" t="s">
        <v>56</v>
      </c>
      <c r="C208" s="34" t="s">
        <v>3116</v>
      </c>
      <c r="D208" s="34" t="s">
        <v>408</v>
      </c>
      <c r="E208" s="34" t="s">
        <v>390</v>
      </c>
      <c r="F208" s="34">
        <v>6</v>
      </c>
      <c r="G208" s="34">
        <v>2350</v>
      </c>
      <c r="H208" s="34">
        <v>-72.504722220000005</v>
      </c>
      <c r="I208" s="34">
        <v>6.54952778</v>
      </c>
      <c r="J208" s="34" t="s">
        <v>1908</v>
      </c>
      <c r="K208" s="37">
        <v>27195</v>
      </c>
      <c r="L208" s="37">
        <v>0</v>
      </c>
      <c r="M208" s="37" t="s">
        <v>1911</v>
      </c>
      <c r="N208" s="34" t="s">
        <v>2916</v>
      </c>
    </row>
    <row r="209" spans="1:14" ht="15.75" customHeight="1" x14ac:dyDescent="0.25">
      <c r="A209" s="6">
        <v>24035320</v>
      </c>
      <c r="B209" s="34" t="s">
        <v>56</v>
      </c>
      <c r="C209" s="34" t="s">
        <v>3117</v>
      </c>
      <c r="D209" s="34" t="s">
        <v>496</v>
      </c>
      <c r="E209" s="34" t="s">
        <v>390</v>
      </c>
      <c r="F209" s="34">
        <v>6</v>
      </c>
      <c r="G209" s="34">
        <v>2594</v>
      </c>
      <c r="H209" s="34">
        <v>-72.70483333</v>
      </c>
      <c r="I209" s="34">
        <v>6.1168611099999994</v>
      </c>
      <c r="J209" s="34" t="s">
        <v>1908</v>
      </c>
      <c r="K209" s="37">
        <v>27195</v>
      </c>
      <c r="L209" s="37">
        <v>0</v>
      </c>
      <c r="M209" s="37" t="s">
        <v>1911</v>
      </c>
      <c r="N209" s="34" t="s">
        <v>2916</v>
      </c>
    </row>
    <row r="210" spans="1:14" ht="15.75" customHeight="1" x14ac:dyDescent="0.25">
      <c r="A210" s="6">
        <v>24035400</v>
      </c>
      <c r="B210" s="34" t="s">
        <v>56</v>
      </c>
      <c r="C210" s="34" t="s">
        <v>3118</v>
      </c>
      <c r="D210" s="34" t="s">
        <v>1517</v>
      </c>
      <c r="E210" s="34" t="s">
        <v>1501</v>
      </c>
      <c r="F210" s="34">
        <v>8</v>
      </c>
      <c r="G210" s="34">
        <v>2841</v>
      </c>
      <c r="H210" s="34">
        <v>-72.67777778</v>
      </c>
      <c r="I210" s="34">
        <v>6.84527778</v>
      </c>
      <c r="J210" s="34" t="s">
        <v>1908</v>
      </c>
      <c r="K210" s="37">
        <v>38968</v>
      </c>
      <c r="L210" s="37">
        <v>0</v>
      </c>
      <c r="M210" s="37" t="s">
        <v>1911</v>
      </c>
      <c r="N210" s="34" t="s">
        <v>2916</v>
      </c>
    </row>
    <row r="211" spans="1:14" ht="15.75" customHeight="1" x14ac:dyDescent="0.25">
      <c r="A211" s="6">
        <v>24035420</v>
      </c>
      <c r="B211" s="34" t="s">
        <v>56</v>
      </c>
      <c r="C211" s="34" t="s">
        <v>3119</v>
      </c>
      <c r="D211" s="34" t="s">
        <v>2415</v>
      </c>
      <c r="E211" s="34" t="s">
        <v>390</v>
      </c>
      <c r="F211" s="34">
        <v>6</v>
      </c>
      <c r="G211" s="34">
        <v>2643</v>
      </c>
      <c r="H211" s="34">
        <v>-72.938500000000005</v>
      </c>
      <c r="I211" s="34">
        <v>5.96225</v>
      </c>
      <c r="J211" s="34" t="s">
        <v>1908</v>
      </c>
      <c r="K211" s="37">
        <v>39951</v>
      </c>
      <c r="L211" s="37">
        <v>0</v>
      </c>
      <c r="M211" s="37" t="s">
        <v>1911</v>
      </c>
      <c r="N211" s="34" t="s">
        <v>2916</v>
      </c>
    </row>
    <row r="212" spans="1:14" ht="15.75" customHeight="1" x14ac:dyDescent="0.25">
      <c r="A212" s="6">
        <v>24055030</v>
      </c>
      <c r="B212" s="34" t="s">
        <v>56</v>
      </c>
      <c r="C212" s="34" t="s">
        <v>3120</v>
      </c>
      <c r="D212" s="34" t="s">
        <v>1622</v>
      </c>
      <c r="E212" s="34" t="s">
        <v>1501</v>
      </c>
      <c r="F212" s="34">
        <v>8</v>
      </c>
      <c r="G212" s="34">
        <v>1810</v>
      </c>
      <c r="H212" s="34">
        <v>-73.282750000000007</v>
      </c>
      <c r="I212" s="34">
        <v>6.7927777799999998</v>
      </c>
      <c r="J212" s="34" t="s">
        <v>1908</v>
      </c>
      <c r="K212" s="37">
        <v>26830</v>
      </c>
      <c r="L212" s="37">
        <v>0</v>
      </c>
      <c r="M212" s="37" t="s">
        <v>1911</v>
      </c>
      <c r="N212" s="34" t="s">
        <v>2916</v>
      </c>
    </row>
    <row r="213" spans="1:14" ht="15.75" customHeight="1" x14ac:dyDescent="0.25">
      <c r="A213" s="6">
        <v>24055040</v>
      </c>
      <c r="B213" s="34" t="s">
        <v>56</v>
      </c>
      <c r="C213" s="34" t="s">
        <v>3121</v>
      </c>
      <c r="D213" s="34" t="s">
        <v>1572</v>
      </c>
      <c r="E213" s="34" t="s">
        <v>1501</v>
      </c>
      <c r="F213" s="34">
        <v>8</v>
      </c>
      <c r="G213" s="34">
        <v>940</v>
      </c>
      <c r="H213" s="34">
        <v>-73.292000000000002</v>
      </c>
      <c r="I213" s="34">
        <v>6.5497222199999996</v>
      </c>
      <c r="J213" s="34" t="s">
        <v>1908</v>
      </c>
      <c r="K213" s="37">
        <v>30727</v>
      </c>
      <c r="L213" s="37">
        <v>0</v>
      </c>
      <c r="M213" s="37" t="s">
        <v>1911</v>
      </c>
      <c r="N213" s="34" t="s">
        <v>2916</v>
      </c>
    </row>
    <row r="214" spans="1:14" ht="15.75" customHeight="1" x14ac:dyDescent="0.25">
      <c r="A214" s="6">
        <v>25015010</v>
      </c>
      <c r="B214" s="34" t="s">
        <v>56</v>
      </c>
      <c r="C214" s="34" t="s">
        <v>3122</v>
      </c>
      <c r="D214" s="34" t="s">
        <v>840</v>
      </c>
      <c r="E214" s="34" t="s">
        <v>328</v>
      </c>
      <c r="F214" s="34">
        <v>2</v>
      </c>
      <c r="G214" s="34">
        <v>170</v>
      </c>
      <c r="H214" s="34">
        <v>-75.632277779999995</v>
      </c>
      <c r="I214" s="34">
        <v>8.1807777799999997</v>
      </c>
      <c r="J214" s="34" t="s">
        <v>1908</v>
      </c>
      <c r="K214" s="37">
        <v>27013</v>
      </c>
      <c r="L214" s="37">
        <v>0</v>
      </c>
      <c r="M214" s="37" t="s">
        <v>1911</v>
      </c>
      <c r="N214" s="34" t="s">
        <v>2916</v>
      </c>
    </row>
    <row r="215" spans="1:14" ht="15.75" customHeight="1" x14ac:dyDescent="0.25">
      <c r="A215" s="6">
        <v>2502500007</v>
      </c>
      <c r="B215" s="34" t="s">
        <v>56</v>
      </c>
      <c r="C215" s="34" t="s">
        <v>3123</v>
      </c>
      <c r="D215" s="34" t="s">
        <v>810</v>
      </c>
      <c r="E215" s="34" t="s">
        <v>328</v>
      </c>
      <c r="F215" s="34">
        <v>2</v>
      </c>
      <c r="G215" s="34">
        <v>72</v>
      </c>
      <c r="H215" s="34">
        <v>-75.413399999999996</v>
      </c>
      <c r="I215" s="34">
        <v>8.1159111100000008</v>
      </c>
      <c r="J215" s="34" t="s">
        <v>1908</v>
      </c>
      <c r="K215" s="37">
        <v>43041</v>
      </c>
      <c r="L215" s="37">
        <v>0</v>
      </c>
      <c r="M215" s="37" t="s">
        <v>1911</v>
      </c>
      <c r="N215" s="34" t="s">
        <v>2916</v>
      </c>
    </row>
    <row r="216" spans="1:14" ht="15.75" customHeight="1" x14ac:dyDescent="0.25">
      <c r="A216" s="58">
        <v>25025140</v>
      </c>
      <c r="B216" s="34" t="s">
        <v>56</v>
      </c>
      <c r="C216" s="34" t="s">
        <v>3124</v>
      </c>
      <c r="D216" s="34" t="s">
        <v>157</v>
      </c>
      <c r="E216" s="34" t="s">
        <v>53</v>
      </c>
      <c r="F216" s="34">
        <v>1</v>
      </c>
      <c r="G216" s="34">
        <v>25</v>
      </c>
      <c r="H216" s="34">
        <v>-74.766666669999992</v>
      </c>
      <c r="I216" s="34">
        <v>8.1</v>
      </c>
      <c r="J216" s="34" t="s">
        <v>1890</v>
      </c>
      <c r="K216" s="37">
        <v>37391</v>
      </c>
      <c r="L216" s="37">
        <v>43270.448831018519</v>
      </c>
      <c r="M216" s="37" t="s">
        <v>1911</v>
      </c>
      <c r="N216" s="34" t="s">
        <v>2916</v>
      </c>
    </row>
    <row r="217" spans="1:14" ht="15.75" customHeight="1" x14ac:dyDescent="0.25">
      <c r="A217" s="2">
        <v>25025160</v>
      </c>
      <c r="B217" s="34" t="s">
        <v>56</v>
      </c>
      <c r="C217" s="34" t="s">
        <v>3125</v>
      </c>
      <c r="D217" s="34" t="s">
        <v>827</v>
      </c>
      <c r="E217" s="34" t="s">
        <v>328</v>
      </c>
      <c r="F217" s="34">
        <v>2</v>
      </c>
      <c r="G217" s="34">
        <v>50</v>
      </c>
      <c r="H217" s="34">
        <v>-75.402777779999994</v>
      </c>
      <c r="I217" s="34">
        <v>8.0038888900000007</v>
      </c>
      <c r="J217" s="34" t="s">
        <v>1908</v>
      </c>
      <c r="K217" s="37">
        <v>26769</v>
      </c>
      <c r="L217" s="37">
        <v>0</v>
      </c>
      <c r="M217" s="37" t="s">
        <v>1911</v>
      </c>
      <c r="N217" s="34" t="s">
        <v>2916</v>
      </c>
    </row>
    <row r="218" spans="1:14" ht="15.75" customHeight="1" x14ac:dyDescent="0.25">
      <c r="A218" s="2">
        <v>25025170</v>
      </c>
      <c r="B218" s="34" t="s">
        <v>56</v>
      </c>
      <c r="C218" s="34" t="s">
        <v>3126</v>
      </c>
      <c r="D218" s="34" t="s">
        <v>849</v>
      </c>
      <c r="E218" s="34" t="s">
        <v>328</v>
      </c>
      <c r="F218" s="34">
        <v>2</v>
      </c>
      <c r="G218" s="34">
        <v>125</v>
      </c>
      <c r="H218" s="34">
        <v>-75.498833329999997</v>
      </c>
      <c r="I218" s="34">
        <v>8.7408611100000009</v>
      </c>
      <c r="J218" s="34" t="s">
        <v>1908</v>
      </c>
      <c r="K218" s="37">
        <v>26952</v>
      </c>
      <c r="L218" s="37">
        <v>0</v>
      </c>
      <c r="M218" s="37" t="s">
        <v>1911</v>
      </c>
      <c r="N218" s="34" t="s">
        <v>2916</v>
      </c>
    </row>
    <row r="219" spans="1:14" ht="15.75" customHeight="1" x14ac:dyDescent="0.25">
      <c r="A219" s="2">
        <v>25025190</v>
      </c>
      <c r="B219" s="34" t="s">
        <v>56</v>
      </c>
      <c r="C219" s="34" t="s">
        <v>3127</v>
      </c>
      <c r="D219" s="34" t="s">
        <v>840</v>
      </c>
      <c r="E219" s="34" t="s">
        <v>328</v>
      </c>
      <c r="F219" s="34">
        <v>2</v>
      </c>
      <c r="G219" s="34">
        <v>90</v>
      </c>
      <c r="H219" s="34">
        <v>-75.583722219999999</v>
      </c>
      <c r="I219" s="34">
        <v>8.399333330000001</v>
      </c>
      <c r="J219" s="34" t="s">
        <v>1908</v>
      </c>
      <c r="K219" s="37">
        <v>26982.791666666668</v>
      </c>
      <c r="L219" s="37">
        <v>0</v>
      </c>
      <c r="M219" s="37" t="s">
        <v>1909</v>
      </c>
      <c r="N219" s="34" t="s">
        <v>2916</v>
      </c>
    </row>
    <row r="220" spans="1:14" ht="15.75" customHeight="1" x14ac:dyDescent="0.25">
      <c r="A220" s="2">
        <v>25025210</v>
      </c>
      <c r="B220" s="34" t="s">
        <v>56</v>
      </c>
      <c r="C220" s="34" t="s">
        <v>3128</v>
      </c>
      <c r="D220" s="34" t="s">
        <v>358</v>
      </c>
      <c r="E220" s="34" t="s">
        <v>313</v>
      </c>
      <c r="F220" s="34">
        <v>2</v>
      </c>
      <c r="G220" s="34">
        <v>10</v>
      </c>
      <c r="H220" s="34">
        <v>-74.457777780000001</v>
      </c>
      <c r="I220" s="34">
        <v>8.9113888900000013</v>
      </c>
      <c r="J220" s="34" t="s">
        <v>1908</v>
      </c>
      <c r="K220" s="37">
        <v>27164</v>
      </c>
      <c r="L220" s="37">
        <v>0</v>
      </c>
      <c r="M220" s="37" t="s">
        <v>1911</v>
      </c>
      <c r="N220" s="34" t="s">
        <v>2916</v>
      </c>
    </row>
    <row r="221" spans="1:14" ht="15.75" customHeight="1" x14ac:dyDescent="0.25">
      <c r="A221" s="2">
        <v>25025220</v>
      </c>
      <c r="B221" s="34" t="s">
        <v>56</v>
      </c>
      <c r="C221" s="34" t="s">
        <v>3129</v>
      </c>
      <c r="D221" s="34" t="s">
        <v>2456</v>
      </c>
      <c r="E221" s="34" t="s">
        <v>313</v>
      </c>
      <c r="F221" s="34">
        <v>8</v>
      </c>
      <c r="G221" s="34">
        <v>160</v>
      </c>
      <c r="H221" s="34">
        <v>-74.05</v>
      </c>
      <c r="I221" s="34">
        <v>8.5333333300000014</v>
      </c>
      <c r="J221" s="34" t="s">
        <v>1890</v>
      </c>
      <c r="K221" s="37">
        <v>27256</v>
      </c>
      <c r="L221" s="37">
        <v>36053</v>
      </c>
      <c r="M221" s="37" t="s">
        <v>1911</v>
      </c>
      <c r="N221" s="34" t="s">
        <v>2916</v>
      </c>
    </row>
    <row r="222" spans="1:14" ht="15.75" customHeight="1" x14ac:dyDescent="0.25">
      <c r="A222" s="6">
        <v>25025230</v>
      </c>
      <c r="B222" s="34" t="s">
        <v>56</v>
      </c>
      <c r="C222" s="34" t="s">
        <v>3130</v>
      </c>
      <c r="D222" s="34" t="s">
        <v>1088</v>
      </c>
      <c r="E222" s="34" t="s">
        <v>313</v>
      </c>
      <c r="F222" s="34">
        <v>1</v>
      </c>
      <c r="G222" s="34">
        <v>100</v>
      </c>
      <c r="H222" s="34">
        <v>-74.483333329999994</v>
      </c>
      <c r="I222" s="34">
        <v>8.3000000000000007</v>
      </c>
      <c r="J222" s="34" t="s">
        <v>1890</v>
      </c>
      <c r="K222" s="37">
        <v>27256</v>
      </c>
      <c r="L222" s="37">
        <v>38306</v>
      </c>
      <c r="M222" s="37" t="s">
        <v>1911</v>
      </c>
      <c r="N222" s="34" t="s">
        <v>2916</v>
      </c>
    </row>
    <row r="223" spans="1:14" ht="15.75" customHeight="1" x14ac:dyDescent="0.25">
      <c r="A223" s="6">
        <v>25025250</v>
      </c>
      <c r="B223" s="34" t="s">
        <v>56</v>
      </c>
      <c r="C223" s="34" t="s">
        <v>3131</v>
      </c>
      <c r="D223" s="34" t="s">
        <v>722</v>
      </c>
      <c r="E223" s="34" t="s">
        <v>704</v>
      </c>
      <c r="F223" s="34">
        <v>5</v>
      </c>
      <c r="G223" s="34">
        <v>40</v>
      </c>
      <c r="H223" s="34">
        <v>-73.59338889</v>
      </c>
      <c r="I223" s="34">
        <v>9.3610277800000006</v>
      </c>
      <c r="J223" s="34" t="s">
        <v>1908</v>
      </c>
      <c r="K223" s="37">
        <v>26830</v>
      </c>
      <c r="L223" s="37">
        <v>0</v>
      </c>
      <c r="M223" s="37" t="s">
        <v>1911</v>
      </c>
      <c r="N223" s="34" t="s">
        <v>2916</v>
      </c>
    </row>
    <row r="224" spans="1:14" ht="15.75" customHeight="1" x14ac:dyDescent="0.25">
      <c r="A224" s="6">
        <v>25025300</v>
      </c>
      <c r="B224" s="34" t="s">
        <v>56</v>
      </c>
      <c r="C224" s="34" t="s">
        <v>3132</v>
      </c>
      <c r="D224" s="34" t="s">
        <v>1215</v>
      </c>
      <c r="E224" s="34" t="s">
        <v>1173</v>
      </c>
      <c r="F224" s="34">
        <v>5</v>
      </c>
      <c r="G224" s="34">
        <v>50</v>
      </c>
      <c r="H224" s="34">
        <v>-74.322277779999993</v>
      </c>
      <c r="I224" s="34">
        <v>9.6836666700000009</v>
      </c>
      <c r="J224" s="34" t="s">
        <v>1908</v>
      </c>
      <c r="K224" s="37">
        <v>31001</v>
      </c>
      <c r="L224" s="37">
        <v>0</v>
      </c>
      <c r="M224" s="37" t="s">
        <v>1911</v>
      </c>
      <c r="N224" s="34" t="s">
        <v>2916</v>
      </c>
    </row>
    <row r="225" spans="1:14" ht="15.75" customHeight="1" x14ac:dyDescent="0.25">
      <c r="A225" s="2">
        <v>26015020</v>
      </c>
      <c r="B225" s="34" t="s">
        <v>56</v>
      </c>
      <c r="C225" s="34" t="s">
        <v>3133</v>
      </c>
      <c r="D225" s="34" t="s">
        <v>673</v>
      </c>
      <c r="E225" s="34" t="s">
        <v>619</v>
      </c>
      <c r="F225" s="34">
        <v>9</v>
      </c>
      <c r="G225" s="34">
        <v>2900</v>
      </c>
      <c r="H225" s="34">
        <v>-75.45</v>
      </c>
      <c r="I225" s="34">
        <v>2.1666666699999997</v>
      </c>
      <c r="J225" s="34" t="s">
        <v>1890</v>
      </c>
      <c r="K225" s="37">
        <v>26038</v>
      </c>
      <c r="L225" s="37">
        <v>38610</v>
      </c>
      <c r="M225" s="37" t="s">
        <v>1911</v>
      </c>
      <c r="N225" s="34" t="s">
        <v>2916</v>
      </c>
    </row>
    <row r="226" spans="1:14" ht="15.75" customHeight="1" x14ac:dyDescent="0.25">
      <c r="A226" s="2">
        <v>26025030</v>
      </c>
      <c r="B226" s="34" t="s">
        <v>56</v>
      </c>
      <c r="C226" s="34" t="s">
        <v>3134</v>
      </c>
      <c r="D226" s="34" t="s">
        <v>683</v>
      </c>
      <c r="E226" s="34" t="s">
        <v>619</v>
      </c>
      <c r="F226" s="34">
        <v>9</v>
      </c>
      <c r="G226" s="34">
        <v>141</v>
      </c>
      <c r="H226" s="34">
        <v>-76.441416669999995</v>
      </c>
      <c r="I226" s="34">
        <v>3.0483611099999997</v>
      </c>
      <c r="J226" s="34" t="s">
        <v>1890</v>
      </c>
      <c r="K226" s="37">
        <v>23908</v>
      </c>
      <c r="L226" s="37">
        <v>37848</v>
      </c>
      <c r="M226" s="37" t="s">
        <v>1911</v>
      </c>
      <c r="N226" s="34" t="s">
        <v>2916</v>
      </c>
    </row>
    <row r="227" spans="1:14" ht="15.75" customHeight="1" x14ac:dyDescent="0.25">
      <c r="A227" s="2">
        <v>26025070</v>
      </c>
      <c r="B227" s="34" t="s">
        <v>56</v>
      </c>
      <c r="C227" s="34" t="s">
        <v>3135</v>
      </c>
      <c r="D227" s="34" t="s">
        <v>699</v>
      </c>
      <c r="E227" s="34" t="s">
        <v>619</v>
      </c>
      <c r="F227" s="34">
        <v>9</v>
      </c>
      <c r="G227" s="34">
        <v>3071</v>
      </c>
      <c r="H227" s="34">
        <v>-76.289055560000008</v>
      </c>
      <c r="I227" s="34">
        <v>2.5097499999999999</v>
      </c>
      <c r="J227" s="34" t="s">
        <v>1908</v>
      </c>
      <c r="K227" s="37">
        <v>26038</v>
      </c>
      <c r="L227" s="37">
        <v>0</v>
      </c>
      <c r="M227" s="37" t="s">
        <v>1911</v>
      </c>
      <c r="N227" s="34" t="s">
        <v>2916</v>
      </c>
    </row>
    <row r="228" spans="1:14" ht="15.75" customHeight="1" x14ac:dyDescent="0.25">
      <c r="A228" s="2">
        <v>26025090</v>
      </c>
      <c r="B228" s="34" t="s">
        <v>56</v>
      </c>
      <c r="C228" s="34" t="s">
        <v>3136</v>
      </c>
      <c r="D228" s="34" t="s">
        <v>629</v>
      </c>
      <c r="E228" s="34" t="s">
        <v>619</v>
      </c>
      <c r="F228" s="34">
        <v>9</v>
      </c>
      <c r="G228" s="34">
        <v>1850</v>
      </c>
      <c r="H228" s="34">
        <v>-76.561833329999999</v>
      </c>
      <c r="I228" s="34">
        <v>2.5847499999999997</v>
      </c>
      <c r="J228" s="34" t="s">
        <v>1908</v>
      </c>
      <c r="K228" s="37">
        <v>26618</v>
      </c>
      <c r="L228" s="37">
        <v>0</v>
      </c>
      <c r="M228" s="37" t="s">
        <v>1911</v>
      </c>
      <c r="N228" s="34" t="s">
        <v>2916</v>
      </c>
    </row>
    <row r="229" spans="1:14" ht="15.75" customHeight="1" x14ac:dyDescent="0.25">
      <c r="A229" s="2">
        <v>26025100</v>
      </c>
      <c r="B229" s="34" t="s">
        <v>56</v>
      </c>
      <c r="C229" s="34" t="s">
        <v>3137</v>
      </c>
      <c r="D229" s="34" t="s">
        <v>666</v>
      </c>
      <c r="E229" s="34" t="s">
        <v>619</v>
      </c>
      <c r="F229" s="34">
        <v>9</v>
      </c>
      <c r="G229" s="34">
        <v>1822</v>
      </c>
      <c r="H229" s="34">
        <v>-76.52633333</v>
      </c>
      <c r="I229" s="34">
        <v>2.6744722199999997</v>
      </c>
      <c r="J229" s="34" t="s">
        <v>1908</v>
      </c>
      <c r="K229" s="37">
        <v>32582</v>
      </c>
      <c r="L229" s="37">
        <v>0</v>
      </c>
      <c r="M229" s="37" t="s">
        <v>1911</v>
      </c>
      <c r="N229" s="34" t="s">
        <v>2916</v>
      </c>
    </row>
    <row r="230" spans="1:14" ht="15.75" customHeight="1" x14ac:dyDescent="0.25">
      <c r="A230" s="2">
        <v>26025110</v>
      </c>
      <c r="B230" s="34" t="s">
        <v>56</v>
      </c>
      <c r="C230" s="34" t="s">
        <v>3138</v>
      </c>
      <c r="D230" s="34" t="s">
        <v>683</v>
      </c>
      <c r="E230" s="34" t="s">
        <v>619</v>
      </c>
      <c r="F230" s="34">
        <v>9</v>
      </c>
      <c r="G230" s="34">
        <v>1009</v>
      </c>
      <c r="H230" s="34">
        <v>-76.556250000000006</v>
      </c>
      <c r="I230" s="34">
        <v>3.0753888899999997</v>
      </c>
      <c r="J230" s="34" t="s">
        <v>1908</v>
      </c>
      <c r="K230" s="37">
        <v>37371</v>
      </c>
      <c r="L230" s="37">
        <v>0</v>
      </c>
      <c r="M230" s="37" t="s">
        <v>1911</v>
      </c>
      <c r="N230" s="34" t="s">
        <v>2916</v>
      </c>
    </row>
    <row r="231" spans="1:14" ht="15.75" customHeight="1" x14ac:dyDescent="0.25">
      <c r="A231" s="58">
        <v>26035020</v>
      </c>
      <c r="B231" s="34" t="s">
        <v>56</v>
      </c>
      <c r="C231" s="34" t="s">
        <v>3139</v>
      </c>
      <c r="D231" s="34" t="s">
        <v>637</v>
      </c>
      <c r="E231" s="34" t="s">
        <v>619</v>
      </c>
      <c r="F231" s="34">
        <v>9</v>
      </c>
      <c r="G231" s="34">
        <v>312</v>
      </c>
      <c r="H231" s="34">
        <v>-76.966666669999995</v>
      </c>
      <c r="I231" s="34">
        <v>2.5166666699999998</v>
      </c>
      <c r="J231" s="34" t="s">
        <v>1890</v>
      </c>
      <c r="K231" s="37">
        <v>26038</v>
      </c>
      <c r="L231" s="37">
        <v>33862</v>
      </c>
      <c r="M231" s="37" t="s">
        <v>1911</v>
      </c>
      <c r="N231" s="34" t="s">
        <v>2916</v>
      </c>
    </row>
    <row r="232" spans="1:14" ht="15.75" customHeight="1" x14ac:dyDescent="0.25">
      <c r="A232" s="2">
        <v>26035070</v>
      </c>
      <c r="B232" s="34" t="s">
        <v>56</v>
      </c>
      <c r="C232" s="34" t="s">
        <v>3140</v>
      </c>
      <c r="D232" s="34" t="s">
        <v>637</v>
      </c>
      <c r="E232" s="34" t="s">
        <v>619</v>
      </c>
      <c r="F232" s="34">
        <v>9</v>
      </c>
      <c r="G232" s="34">
        <v>2500</v>
      </c>
      <c r="H232" s="34">
        <v>-76.933333329999996</v>
      </c>
      <c r="I232" s="34">
        <v>2.46666667</v>
      </c>
      <c r="J232" s="34" t="s">
        <v>1890</v>
      </c>
      <c r="K232" s="37">
        <v>33831</v>
      </c>
      <c r="L232" s="37">
        <v>37544</v>
      </c>
      <c r="M232" s="37" t="s">
        <v>1911</v>
      </c>
      <c r="N232" s="34" t="s">
        <v>2916</v>
      </c>
    </row>
    <row r="233" spans="1:14" ht="15.75" customHeight="1" x14ac:dyDescent="0.25">
      <c r="A233" s="6">
        <v>26045010</v>
      </c>
      <c r="B233" s="34" t="s">
        <v>56</v>
      </c>
      <c r="C233" s="34" t="s">
        <v>3141</v>
      </c>
      <c r="D233" s="34" t="s">
        <v>671</v>
      </c>
      <c r="E233" s="34" t="s">
        <v>619</v>
      </c>
      <c r="F233" s="34">
        <v>9</v>
      </c>
      <c r="G233" s="34">
        <v>983</v>
      </c>
      <c r="H233" s="34">
        <v>-76.414472220000007</v>
      </c>
      <c r="I233" s="34">
        <v>3.2628055599999999</v>
      </c>
      <c r="J233" s="34" t="s">
        <v>1908</v>
      </c>
      <c r="K233" s="37">
        <v>23877</v>
      </c>
      <c r="L233" s="37">
        <v>0</v>
      </c>
      <c r="M233" s="37" t="s">
        <v>1911</v>
      </c>
      <c r="N233" s="34" t="s">
        <v>2916</v>
      </c>
    </row>
    <row r="234" spans="1:14" ht="15.75" customHeight="1" x14ac:dyDescent="0.25">
      <c r="A234" s="6">
        <v>26055050</v>
      </c>
      <c r="B234" s="34" t="s">
        <v>56</v>
      </c>
      <c r="C234" s="34" t="s">
        <v>3142</v>
      </c>
      <c r="D234" s="34" t="s">
        <v>2490</v>
      </c>
      <c r="E234" s="34" t="s">
        <v>1775</v>
      </c>
      <c r="F234" s="34">
        <v>9</v>
      </c>
      <c r="G234" s="34">
        <v>125</v>
      </c>
      <c r="H234" s="34">
        <v>-76.592416669999992</v>
      </c>
      <c r="I234" s="34">
        <v>3.2431944399999999</v>
      </c>
      <c r="J234" s="34" t="s">
        <v>1890</v>
      </c>
      <c r="K234" s="37">
        <v>26373</v>
      </c>
      <c r="L234" s="37">
        <v>34895</v>
      </c>
      <c r="M234" s="37" t="s">
        <v>1911</v>
      </c>
      <c r="N234" s="34" t="s">
        <v>2916</v>
      </c>
    </row>
    <row r="235" spans="1:14" ht="15.75" customHeight="1" x14ac:dyDescent="0.25">
      <c r="A235" s="6">
        <v>26065010</v>
      </c>
      <c r="B235" s="34" t="s">
        <v>56</v>
      </c>
      <c r="C235" s="34" t="s">
        <v>3143</v>
      </c>
      <c r="D235" s="34" t="s">
        <v>655</v>
      </c>
      <c r="E235" s="34" t="s">
        <v>619</v>
      </c>
      <c r="F235" s="34">
        <v>9</v>
      </c>
      <c r="G235" s="34">
        <v>1003</v>
      </c>
      <c r="H235" s="34">
        <v>-76.347333329999998</v>
      </c>
      <c r="I235" s="34">
        <v>3.2691666699999997</v>
      </c>
      <c r="J235" s="34" t="s">
        <v>1890</v>
      </c>
      <c r="K235" s="37">
        <v>23757</v>
      </c>
      <c r="L235" s="37">
        <v>44519.642222222225</v>
      </c>
      <c r="M235" s="37" t="s">
        <v>1911</v>
      </c>
      <c r="N235" s="34" t="s">
        <v>2916</v>
      </c>
    </row>
    <row r="236" spans="1:14" ht="15.75" customHeight="1" x14ac:dyDescent="0.25">
      <c r="A236" s="6">
        <v>26065020</v>
      </c>
      <c r="B236" s="34" t="s">
        <v>56</v>
      </c>
      <c r="C236" s="34" t="s">
        <v>3144</v>
      </c>
      <c r="D236" s="34" t="s">
        <v>655</v>
      </c>
      <c r="E236" s="34" t="s">
        <v>619</v>
      </c>
      <c r="F236" s="34">
        <v>9</v>
      </c>
      <c r="G236" s="34">
        <v>1133</v>
      </c>
      <c r="H236" s="34">
        <v>-76.223055560000006</v>
      </c>
      <c r="I236" s="34">
        <v>3.2456666699999999</v>
      </c>
      <c r="J236" s="34" t="s">
        <v>1908</v>
      </c>
      <c r="K236" s="37">
        <v>23908</v>
      </c>
      <c r="L236" s="37">
        <v>0</v>
      </c>
      <c r="M236" s="37" t="s">
        <v>1911</v>
      </c>
      <c r="N236" s="34" t="s">
        <v>2916</v>
      </c>
    </row>
    <row r="237" spans="1:14" ht="15.75" customHeight="1" x14ac:dyDescent="0.25">
      <c r="A237" s="77">
        <v>26065040</v>
      </c>
      <c r="B237" s="34" t="s">
        <v>56</v>
      </c>
      <c r="C237" s="34" t="s">
        <v>3145</v>
      </c>
      <c r="D237" s="34" t="s">
        <v>1798</v>
      </c>
      <c r="E237" s="34" t="s">
        <v>1775</v>
      </c>
      <c r="F237" s="34">
        <v>9</v>
      </c>
      <c r="G237" s="34">
        <v>13</v>
      </c>
      <c r="H237" s="34">
        <v>-76.346611109999998</v>
      </c>
      <c r="I237" s="34">
        <v>3.3202222199999998</v>
      </c>
      <c r="J237" s="34" t="s">
        <v>1890</v>
      </c>
      <c r="K237" s="37">
        <v>33526</v>
      </c>
      <c r="L237" s="37">
        <v>35445</v>
      </c>
      <c r="M237" s="37" t="s">
        <v>1911</v>
      </c>
      <c r="N237" s="34" t="s">
        <v>2916</v>
      </c>
    </row>
    <row r="238" spans="1:14" ht="15.75" customHeight="1" x14ac:dyDescent="0.25">
      <c r="A238" s="6">
        <v>26075050</v>
      </c>
      <c r="B238" s="34" t="s">
        <v>56</v>
      </c>
      <c r="C238" s="34" t="s">
        <v>3146</v>
      </c>
      <c r="D238" s="34" t="s">
        <v>1821</v>
      </c>
      <c r="E238" s="34" t="s">
        <v>1775</v>
      </c>
      <c r="F238" s="34">
        <v>9</v>
      </c>
      <c r="G238" s="34">
        <v>1059</v>
      </c>
      <c r="H238" s="34">
        <v>-76.277805560000004</v>
      </c>
      <c r="I238" s="34">
        <v>3.5740555599999997</v>
      </c>
      <c r="J238" s="34" t="s">
        <v>1908</v>
      </c>
      <c r="K238" s="37">
        <v>14</v>
      </c>
      <c r="L238" s="37">
        <v>0</v>
      </c>
      <c r="M238" s="37" t="s">
        <v>1911</v>
      </c>
      <c r="N238" s="34" t="s">
        <v>2916</v>
      </c>
    </row>
    <row r="239" spans="1:14" ht="15.75" customHeight="1" x14ac:dyDescent="0.25">
      <c r="A239" s="77">
        <v>26075060</v>
      </c>
      <c r="B239" s="34" t="s">
        <v>56</v>
      </c>
      <c r="C239" s="34" t="s">
        <v>3147</v>
      </c>
      <c r="D239" s="34" t="s">
        <v>1798</v>
      </c>
      <c r="E239" s="34" t="s">
        <v>1775</v>
      </c>
      <c r="F239" s="34">
        <v>9</v>
      </c>
      <c r="G239" s="34">
        <v>1100</v>
      </c>
      <c r="H239" s="34">
        <v>-76.433333329999996</v>
      </c>
      <c r="I239" s="34">
        <v>3.43333333</v>
      </c>
      <c r="J239" s="34" t="s">
        <v>1890</v>
      </c>
      <c r="K239" s="37">
        <v>28686</v>
      </c>
      <c r="L239" s="37">
        <v>34895</v>
      </c>
      <c r="M239" s="37" t="s">
        <v>1911</v>
      </c>
      <c r="N239" s="34" t="s">
        <v>2916</v>
      </c>
    </row>
    <row r="240" spans="1:14" ht="15.75" customHeight="1" x14ac:dyDescent="0.25">
      <c r="A240" s="6">
        <v>26095080</v>
      </c>
      <c r="B240" s="34" t="s">
        <v>56</v>
      </c>
      <c r="C240" s="34" t="s">
        <v>3148</v>
      </c>
      <c r="D240" s="34" t="s">
        <v>1807</v>
      </c>
      <c r="E240" s="34" t="s">
        <v>1775</v>
      </c>
      <c r="F240" s="34">
        <v>9</v>
      </c>
      <c r="G240" s="34">
        <v>2628</v>
      </c>
      <c r="H240" s="34">
        <v>-76.074777780000005</v>
      </c>
      <c r="I240" s="34">
        <v>3.7299722199999996</v>
      </c>
      <c r="J240" s="34" t="s">
        <v>1908</v>
      </c>
      <c r="K240" s="37">
        <v>25948</v>
      </c>
      <c r="L240" s="37">
        <v>0</v>
      </c>
      <c r="M240" s="37" t="s">
        <v>1911</v>
      </c>
      <c r="N240" s="34" t="s">
        <v>2916</v>
      </c>
    </row>
    <row r="241" spans="1:14" ht="15.75" customHeight="1" x14ac:dyDescent="0.25">
      <c r="A241" s="58">
        <v>26095110</v>
      </c>
      <c r="B241" s="34" t="s">
        <v>56</v>
      </c>
      <c r="C241" s="34" t="s">
        <v>3149</v>
      </c>
      <c r="D241" s="34" t="s">
        <v>1786</v>
      </c>
      <c r="E241" s="34" t="s">
        <v>1775</v>
      </c>
      <c r="F241" s="34">
        <v>9</v>
      </c>
      <c r="G241" s="34">
        <v>960</v>
      </c>
      <c r="H241" s="34">
        <v>-76.3</v>
      </c>
      <c r="I241" s="34">
        <v>3.93333333</v>
      </c>
      <c r="J241" s="34" t="s">
        <v>1890</v>
      </c>
      <c r="K241" s="37">
        <v>22600</v>
      </c>
      <c r="L241" s="37">
        <v>35445</v>
      </c>
      <c r="M241" s="37" t="s">
        <v>1911</v>
      </c>
      <c r="N241" s="34" t="s">
        <v>2916</v>
      </c>
    </row>
    <row r="242" spans="1:14" ht="15.75" customHeight="1" x14ac:dyDescent="0.25">
      <c r="A242" s="6">
        <v>26105110</v>
      </c>
      <c r="B242" s="34" t="s">
        <v>56</v>
      </c>
      <c r="C242" s="34" t="s">
        <v>3150</v>
      </c>
      <c r="D242" s="34" t="s">
        <v>1839</v>
      </c>
      <c r="E242" s="34" t="s">
        <v>1775</v>
      </c>
      <c r="F242" s="34">
        <v>9</v>
      </c>
      <c r="G242" s="34">
        <v>954</v>
      </c>
      <c r="H242" s="34">
        <v>-76.084527780000002</v>
      </c>
      <c r="I242" s="34">
        <v>4.3245000000000005</v>
      </c>
      <c r="J242" s="34" t="s">
        <v>1908</v>
      </c>
      <c r="K242" s="37">
        <v>24487</v>
      </c>
      <c r="L242" s="37">
        <v>0</v>
      </c>
      <c r="M242" s="37" t="s">
        <v>1911</v>
      </c>
      <c r="N242" s="34" t="s">
        <v>2916</v>
      </c>
    </row>
    <row r="243" spans="1:14" ht="15.75" customHeight="1" x14ac:dyDescent="0.25">
      <c r="A243" s="6">
        <v>26105140</v>
      </c>
      <c r="B243" s="34" t="s">
        <v>56</v>
      </c>
      <c r="C243" s="34" t="s">
        <v>3151</v>
      </c>
      <c r="D243" s="34" t="s">
        <v>1831</v>
      </c>
      <c r="E243" s="34" t="s">
        <v>1775</v>
      </c>
      <c r="F243" s="34">
        <v>9</v>
      </c>
      <c r="G243" s="34">
        <v>2902</v>
      </c>
      <c r="H243" s="34">
        <v>-75.888027780000002</v>
      </c>
      <c r="I243" s="34">
        <v>4.0330555600000002</v>
      </c>
      <c r="J243" s="34" t="s">
        <v>1908</v>
      </c>
      <c r="K243" s="37">
        <v>26557</v>
      </c>
      <c r="L243" s="37">
        <v>0</v>
      </c>
      <c r="M243" s="37" t="s">
        <v>1911</v>
      </c>
      <c r="N243" s="34" t="s">
        <v>2916</v>
      </c>
    </row>
    <row r="244" spans="1:14" ht="15.75" customHeight="1" x14ac:dyDescent="0.25">
      <c r="A244" s="6">
        <v>26105150</v>
      </c>
      <c r="B244" s="34" t="s">
        <v>56</v>
      </c>
      <c r="C244" s="34" t="s">
        <v>3152</v>
      </c>
      <c r="D244" s="34" t="s">
        <v>1788</v>
      </c>
      <c r="E244" s="34" t="s">
        <v>1775</v>
      </c>
      <c r="F244" s="34">
        <v>9</v>
      </c>
      <c r="G244" s="34">
        <v>1011</v>
      </c>
      <c r="H244" s="34">
        <v>-76.033055560000008</v>
      </c>
      <c r="I244" s="34">
        <v>4.2389166700000001</v>
      </c>
      <c r="J244" s="34" t="s">
        <v>1908</v>
      </c>
      <c r="K244" s="37">
        <v>26191</v>
      </c>
      <c r="L244" s="37">
        <v>0</v>
      </c>
      <c r="M244" s="37" t="s">
        <v>1911</v>
      </c>
      <c r="N244" s="34" t="s">
        <v>2916</v>
      </c>
    </row>
    <row r="245" spans="1:14" ht="15.75" customHeight="1" x14ac:dyDescent="0.25">
      <c r="A245" s="6">
        <v>26105230</v>
      </c>
      <c r="B245" s="34" t="s">
        <v>56</v>
      </c>
      <c r="C245" s="34" t="s">
        <v>3153</v>
      </c>
      <c r="D245" s="34" t="s">
        <v>1831</v>
      </c>
      <c r="E245" s="34" t="s">
        <v>1775</v>
      </c>
      <c r="F245" s="34">
        <v>9</v>
      </c>
      <c r="G245" s="34">
        <v>1119</v>
      </c>
      <c r="H245" s="34">
        <v>-76.168527779999991</v>
      </c>
      <c r="I245" s="34">
        <v>4.0283333299999997</v>
      </c>
      <c r="J245" s="34" t="s">
        <v>1908</v>
      </c>
      <c r="K245" s="37">
        <v>30574</v>
      </c>
      <c r="L245" s="37">
        <v>0</v>
      </c>
      <c r="M245" s="37" t="s">
        <v>1911</v>
      </c>
      <c r="N245" s="34" t="s">
        <v>2916</v>
      </c>
    </row>
    <row r="246" spans="1:14" ht="15.75" customHeight="1" x14ac:dyDescent="0.25">
      <c r="A246" s="6">
        <v>26125130</v>
      </c>
      <c r="B246" s="34" t="s">
        <v>56</v>
      </c>
      <c r="C246" s="34" t="s">
        <v>3154</v>
      </c>
      <c r="D246" s="34" t="s">
        <v>1089</v>
      </c>
      <c r="E246" s="34" t="s">
        <v>1775</v>
      </c>
      <c r="F246" s="34">
        <v>9</v>
      </c>
      <c r="G246" s="34">
        <v>1749</v>
      </c>
      <c r="H246" s="34">
        <v>-75.832361110000008</v>
      </c>
      <c r="I246" s="34">
        <v>4.1850555599999995</v>
      </c>
      <c r="J246" s="34" t="s">
        <v>1908</v>
      </c>
      <c r="K246" s="37">
        <v>26952</v>
      </c>
      <c r="L246" s="37">
        <v>0</v>
      </c>
      <c r="M246" s="37" t="s">
        <v>1911</v>
      </c>
      <c r="N246" s="34" t="s">
        <v>2916</v>
      </c>
    </row>
    <row r="247" spans="1:14" ht="15.75" customHeight="1" x14ac:dyDescent="0.25">
      <c r="A247" s="77">
        <v>26135090</v>
      </c>
      <c r="B247" s="34" t="s">
        <v>56</v>
      </c>
      <c r="C247" s="34" t="s">
        <v>3155</v>
      </c>
      <c r="D247" s="34" t="s">
        <v>1485</v>
      </c>
      <c r="E247" s="34" t="s">
        <v>1476</v>
      </c>
      <c r="F247" s="34">
        <v>9</v>
      </c>
      <c r="G247" s="34">
        <v>1500</v>
      </c>
      <c r="H247" s="34">
        <v>-75.733333329999994</v>
      </c>
      <c r="I247" s="34">
        <v>4.93333333</v>
      </c>
      <c r="J247" s="34" t="s">
        <v>1890</v>
      </c>
      <c r="K247" s="37">
        <v>32613</v>
      </c>
      <c r="L247" s="37">
        <v>38245</v>
      </c>
      <c r="M247" s="37" t="s">
        <v>1911</v>
      </c>
      <c r="N247" s="34" t="s">
        <v>2916</v>
      </c>
    </row>
    <row r="248" spans="1:14" ht="15.75" customHeight="1" x14ac:dyDescent="0.25">
      <c r="A248" s="6">
        <v>26135100</v>
      </c>
      <c r="B248" s="34" t="s">
        <v>56</v>
      </c>
      <c r="C248" s="34" t="s">
        <v>3156</v>
      </c>
      <c r="D248" s="34" t="s">
        <v>1489</v>
      </c>
      <c r="E248" s="34" t="s">
        <v>1476</v>
      </c>
      <c r="F248" s="34">
        <v>9</v>
      </c>
      <c r="G248" s="34">
        <v>995</v>
      </c>
      <c r="H248" s="34">
        <v>-75.877555560000005</v>
      </c>
      <c r="I248" s="34">
        <v>4.87802778</v>
      </c>
      <c r="J248" s="34" t="s">
        <v>1908</v>
      </c>
      <c r="K248" s="37">
        <v>23269</v>
      </c>
      <c r="L248" s="37">
        <v>0</v>
      </c>
      <c r="M248" s="37" t="s">
        <v>1911</v>
      </c>
      <c r="N248" s="34" t="s">
        <v>2916</v>
      </c>
    </row>
    <row r="249" spans="1:14" ht="15.75" customHeight="1" x14ac:dyDescent="0.25">
      <c r="A249" s="6">
        <v>26135110</v>
      </c>
      <c r="B249" s="34" t="s">
        <v>56</v>
      </c>
      <c r="C249" s="34" t="s">
        <v>3157</v>
      </c>
      <c r="D249" s="34" t="s">
        <v>1494</v>
      </c>
      <c r="E249" s="34" t="s">
        <v>1476</v>
      </c>
      <c r="F249" s="34">
        <v>9</v>
      </c>
      <c r="G249" s="34">
        <v>17</v>
      </c>
      <c r="H249" s="34">
        <v>-75.63</v>
      </c>
      <c r="I249" s="34">
        <v>4.87</v>
      </c>
      <c r="J249" s="34" t="s">
        <v>1908</v>
      </c>
      <c r="K249" s="37">
        <v>28413</v>
      </c>
      <c r="L249" s="37">
        <v>0</v>
      </c>
      <c r="M249" s="37" t="s">
        <v>1911</v>
      </c>
      <c r="N249" s="34" t="s">
        <v>2916</v>
      </c>
    </row>
    <row r="250" spans="1:14" ht="15.75" customHeight="1" x14ac:dyDescent="0.25">
      <c r="A250" s="6">
        <v>26135140</v>
      </c>
      <c r="B250" s="34" t="s">
        <v>56</v>
      </c>
      <c r="C250" s="34" t="s">
        <v>3158</v>
      </c>
      <c r="D250" s="34" t="s">
        <v>1489</v>
      </c>
      <c r="E250" s="34" t="s">
        <v>1476</v>
      </c>
      <c r="F250" s="34">
        <v>9</v>
      </c>
      <c r="G250" s="34">
        <v>3950</v>
      </c>
      <c r="H250" s="34">
        <v>-75.412499999999994</v>
      </c>
      <c r="I250" s="34">
        <v>4.7764166699999997</v>
      </c>
      <c r="J250" s="34" t="s">
        <v>1908</v>
      </c>
      <c r="K250" s="37">
        <v>29752</v>
      </c>
      <c r="L250" s="37">
        <v>0</v>
      </c>
      <c r="M250" s="37" t="s">
        <v>1911</v>
      </c>
      <c r="N250" s="34" t="s">
        <v>2916</v>
      </c>
    </row>
    <row r="251" spans="1:14" ht="15.75" customHeight="1" x14ac:dyDescent="0.25">
      <c r="A251" s="6">
        <v>26145020</v>
      </c>
      <c r="B251" s="34" t="s">
        <v>56</v>
      </c>
      <c r="C251" s="34" t="s">
        <v>2954</v>
      </c>
      <c r="D251" s="34" t="s">
        <v>2613</v>
      </c>
      <c r="E251" s="34" t="s">
        <v>535</v>
      </c>
      <c r="F251" s="34">
        <v>9</v>
      </c>
      <c r="G251" s="34">
        <v>1984</v>
      </c>
      <c r="H251" s="34">
        <v>-75.800138889999999</v>
      </c>
      <c r="I251" s="34">
        <v>5.27594444</v>
      </c>
      <c r="J251" s="34" t="s">
        <v>1908</v>
      </c>
      <c r="K251" s="37">
        <v>23269</v>
      </c>
      <c r="L251" s="37">
        <v>0</v>
      </c>
      <c r="M251" s="37" t="s">
        <v>1911</v>
      </c>
      <c r="N251" s="34" t="s">
        <v>2916</v>
      </c>
    </row>
    <row r="252" spans="1:14" ht="15.75" customHeight="1" x14ac:dyDescent="0.25">
      <c r="A252" s="6">
        <v>26145030</v>
      </c>
      <c r="B252" s="34" t="s">
        <v>56</v>
      </c>
      <c r="C252" s="34" t="s">
        <v>3159</v>
      </c>
      <c r="D252" s="34" t="s">
        <v>2619</v>
      </c>
      <c r="E252" s="34" t="s">
        <v>1476</v>
      </c>
      <c r="F252" s="34">
        <v>9</v>
      </c>
      <c r="G252" s="34">
        <v>1763</v>
      </c>
      <c r="H252" s="34">
        <v>-75.97</v>
      </c>
      <c r="I252" s="34">
        <v>5.08</v>
      </c>
      <c r="J252" s="34" t="s">
        <v>1890</v>
      </c>
      <c r="K252" s="37">
        <v>23269</v>
      </c>
      <c r="L252" s="37">
        <v>44124.511643518519</v>
      </c>
      <c r="M252" s="37" t="s">
        <v>1911</v>
      </c>
      <c r="N252" s="34" t="s">
        <v>2916</v>
      </c>
    </row>
    <row r="253" spans="1:14" ht="15.75" customHeight="1" x14ac:dyDescent="0.25">
      <c r="A253" s="77">
        <v>26145050</v>
      </c>
      <c r="B253" s="34" t="s">
        <v>56</v>
      </c>
      <c r="C253" s="34" t="s">
        <v>3160</v>
      </c>
      <c r="D253" s="34" t="s">
        <v>2609</v>
      </c>
      <c r="E253" s="34" t="s">
        <v>535</v>
      </c>
      <c r="F253" s="34">
        <v>9</v>
      </c>
      <c r="G253" s="34">
        <v>120</v>
      </c>
      <c r="H253" s="34">
        <v>-75.883333329999999</v>
      </c>
      <c r="I253" s="34">
        <v>5.05</v>
      </c>
      <c r="J253" s="34" t="s">
        <v>1890</v>
      </c>
      <c r="K253" s="37">
        <v>26891</v>
      </c>
      <c r="L253" s="37">
        <v>35445</v>
      </c>
      <c r="M253" s="37" t="s">
        <v>1911</v>
      </c>
      <c r="N253" s="34" t="s">
        <v>2916</v>
      </c>
    </row>
    <row r="254" spans="1:14" ht="15.75" customHeight="1" x14ac:dyDescent="0.25">
      <c r="A254" s="6">
        <v>26155170</v>
      </c>
      <c r="B254" s="34" t="s">
        <v>56</v>
      </c>
      <c r="C254" s="34" t="s">
        <v>3161</v>
      </c>
      <c r="D254" s="34" t="s">
        <v>108</v>
      </c>
      <c r="E254" s="34" t="s">
        <v>535</v>
      </c>
      <c r="F254" s="34">
        <v>9</v>
      </c>
      <c r="G254" s="34">
        <v>2325</v>
      </c>
      <c r="H254" s="34">
        <v>-75.438333329999992</v>
      </c>
      <c r="I254" s="34">
        <v>5.0322222199999995</v>
      </c>
      <c r="J254" s="34" t="s">
        <v>1908</v>
      </c>
      <c r="K254" s="37">
        <v>33891.791666666664</v>
      </c>
      <c r="L254" s="37">
        <v>0</v>
      </c>
      <c r="M254" s="37" t="s">
        <v>1909</v>
      </c>
      <c r="N254" s="34" t="s">
        <v>2916</v>
      </c>
    </row>
    <row r="255" spans="1:14" ht="15.75" customHeight="1" x14ac:dyDescent="0.25">
      <c r="A255" s="6">
        <v>26175040</v>
      </c>
      <c r="B255" s="34" t="s">
        <v>56</v>
      </c>
      <c r="C255" s="34" t="s">
        <v>3162</v>
      </c>
      <c r="D255" s="34" t="s">
        <v>124</v>
      </c>
      <c r="E255" s="34" t="s">
        <v>53</v>
      </c>
      <c r="F255" s="34">
        <v>1</v>
      </c>
      <c r="G255" s="34">
        <v>604</v>
      </c>
      <c r="H255" s="34">
        <v>-75.650972220000014</v>
      </c>
      <c r="I255" s="34">
        <v>5.8002500000000001</v>
      </c>
      <c r="J255" s="34" t="s">
        <v>1908</v>
      </c>
      <c r="K255" s="37">
        <v>27499</v>
      </c>
      <c r="L255" s="37">
        <v>0</v>
      </c>
      <c r="M255" s="37" t="s">
        <v>1911</v>
      </c>
      <c r="N255" s="34" t="s">
        <v>2916</v>
      </c>
    </row>
    <row r="256" spans="1:14" ht="15.75" customHeight="1" x14ac:dyDescent="0.25">
      <c r="A256" s="6">
        <v>26185010</v>
      </c>
      <c r="B256" s="34" t="s">
        <v>56</v>
      </c>
      <c r="C256" s="34" t="s">
        <v>3163</v>
      </c>
      <c r="D256" s="34" t="s">
        <v>534</v>
      </c>
      <c r="E256" s="34" t="s">
        <v>535</v>
      </c>
      <c r="F256" s="34">
        <v>1</v>
      </c>
      <c r="G256" s="34">
        <v>2180</v>
      </c>
      <c r="H256" s="34">
        <v>-75.344777780000001</v>
      </c>
      <c r="I256" s="34">
        <v>5.5787499999999994</v>
      </c>
      <c r="J256" s="34" t="s">
        <v>1908</v>
      </c>
      <c r="K256" s="37">
        <v>34439</v>
      </c>
      <c r="L256" s="37">
        <v>0</v>
      </c>
      <c r="M256" s="37" t="s">
        <v>1911</v>
      </c>
      <c r="N256" s="34" t="s">
        <v>2916</v>
      </c>
    </row>
    <row r="257" spans="1:14" ht="15.75" customHeight="1" x14ac:dyDescent="0.25">
      <c r="A257" s="6">
        <v>26185020</v>
      </c>
      <c r="B257" s="34" t="s">
        <v>56</v>
      </c>
      <c r="C257" s="34" t="s">
        <v>3164</v>
      </c>
      <c r="D257" s="34" t="s">
        <v>143</v>
      </c>
      <c r="E257" s="34" t="s">
        <v>53</v>
      </c>
      <c r="F257" s="34">
        <v>1</v>
      </c>
      <c r="G257" s="34">
        <v>2408</v>
      </c>
      <c r="H257" s="34">
        <v>-75.318638890000003</v>
      </c>
      <c r="I257" s="34">
        <v>5.8863611100000002</v>
      </c>
      <c r="J257" s="34" t="s">
        <v>1908</v>
      </c>
      <c r="K257" s="37">
        <v>25734</v>
      </c>
      <c r="L257" s="37">
        <v>0</v>
      </c>
      <c r="M257" s="37" t="s">
        <v>1911</v>
      </c>
      <c r="N257" s="34" t="s">
        <v>2916</v>
      </c>
    </row>
    <row r="258" spans="1:14" ht="15.75" customHeight="1" x14ac:dyDescent="0.25">
      <c r="A258" s="6">
        <v>26185040</v>
      </c>
      <c r="B258" s="34" t="s">
        <v>56</v>
      </c>
      <c r="C258" s="34" t="s">
        <v>3165</v>
      </c>
      <c r="D258" s="34" t="s">
        <v>557</v>
      </c>
      <c r="E258" s="34" t="s">
        <v>535</v>
      </c>
      <c r="F258" s="34">
        <v>1</v>
      </c>
      <c r="G258" s="34">
        <v>2690</v>
      </c>
      <c r="H258" s="34">
        <v>-75.375333329999989</v>
      </c>
      <c r="I258" s="34">
        <v>5.3729444399999995</v>
      </c>
      <c r="J258" s="34" t="s">
        <v>1908</v>
      </c>
      <c r="K258" s="37">
        <v>25795</v>
      </c>
      <c r="L258" s="37">
        <v>0</v>
      </c>
      <c r="M258" s="37" t="s">
        <v>1911</v>
      </c>
      <c r="N258" s="34" t="s">
        <v>2916</v>
      </c>
    </row>
    <row r="259" spans="1:14" ht="15.75" customHeight="1" x14ac:dyDescent="0.25">
      <c r="A259" s="6">
        <v>26195030</v>
      </c>
      <c r="B259" s="34" t="s">
        <v>56</v>
      </c>
      <c r="C259" s="34" t="s">
        <v>3166</v>
      </c>
      <c r="D259" s="34" t="s">
        <v>2665</v>
      </c>
      <c r="E259" s="34" t="s">
        <v>53</v>
      </c>
      <c r="F259" s="34">
        <v>1</v>
      </c>
      <c r="G259" s="34">
        <v>25</v>
      </c>
      <c r="H259" s="34">
        <v>-75.800555560000006</v>
      </c>
      <c r="I259" s="34">
        <v>5.5877222199999999</v>
      </c>
      <c r="J259" s="34" t="s">
        <v>1890</v>
      </c>
      <c r="K259" s="37">
        <v>33039</v>
      </c>
      <c r="L259" s="37">
        <v>44658.453020833331</v>
      </c>
      <c r="M259" s="37" t="s">
        <v>1911</v>
      </c>
      <c r="N259" s="34" t="s">
        <v>2916</v>
      </c>
    </row>
    <row r="260" spans="1:14" ht="15.75" customHeight="1" x14ac:dyDescent="0.25">
      <c r="A260" s="6">
        <v>26215010</v>
      </c>
      <c r="B260" s="34" t="s">
        <v>56</v>
      </c>
      <c r="C260" s="34" t="s">
        <v>3167</v>
      </c>
      <c r="D260" s="34" t="s">
        <v>118</v>
      </c>
      <c r="E260" s="34" t="s">
        <v>53</v>
      </c>
      <c r="F260" s="34">
        <v>1</v>
      </c>
      <c r="G260" s="34">
        <v>2032</v>
      </c>
      <c r="H260" s="34">
        <v>-75.919527779999996</v>
      </c>
      <c r="I260" s="34">
        <v>6.0395555600000002</v>
      </c>
      <c r="J260" s="34" t="s">
        <v>1908</v>
      </c>
      <c r="K260" s="37">
        <v>25734</v>
      </c>
      <c r="L260" s="37">
        <v>0</v>
      </c>
      <c r="M260" s="37" t="s">
        <v>1911</v>
      </c>
      <c r="N260" s="34" t="s">
        <v>2916</v>
      </c>
    </row>
    <row r="261" spans="1:14" ht="15.75" customHeight="1" x14ac:dyDescent="0.25">
      <c r="A261" s="6">
        <v>26215020</v>
      </c>
      <c r="B261" s="34" t="s">
        <v>56</v>
      </c>
      <c r="C261" s="34" t="s">
        <v>3168</v>
      </c>
      <c r="D261" s="34" t="s">
        <v>191</v>
      </c>
      <c r="E261" s="34" t="s">
        <v>53</v>
      </c>
      <c r="F261" s="34">
        <v>1</v>
      </c>
      <c r="G261" s="34">
        <v>500</v>
      </c>
      <c r="H261" s="34">
        <v>-75.816666669999989</v>
      </c>
      <c r="I261" s="34">
        <v>6.4166666699999997</v>
      </c>
      <c r="J261" s="34" t="s">
        <v>1890</v>
      </c>
      <c r="K261" s="37">
        <v>31943</v>
      </c>
      <c r="L261" s="37">
        <v>37361</v>
      </c>
      <c r="M261" s="37" t="s">
        <v>1911</v>
      </c>
      <c r="N261" s="34" t="s">
        <v>2916</v>
      </c>
    </row>
    <row r="262" spans="1:14" ht="15.75" customHeight="1" x14ac:dyDescent="0.25">
      <c r="A262" s="2">
        <v>26225040</v>
      </c>
      <c r="B262" s="34" t="s">
        <v>56</v>
      </c>
      <c r="C262" s="34" t="s">
        <v>3169</v>
      </c>
      <c r="D262" s="34" t="s">
        <v>2672</v>
      </c>
      <c r="E262" s="34" t="s">
        <v>53</v>
      </c>
      <c r="F262" s="34">
        <v>1</v>
      </c>
      <c r="G262" s="34">
        <v>1650</v>
      </c>
      <c r="H262" s="34">
        <v>-75.91297222</v>
      </c>
      <c r="I262" s="34">
        <v>6.7294999999999998</v>
      </c>
      <c r="J262" s="34" t="s">
        <v>1890</v>
      </c>
      <c r="K262" s="37">
        <v>25734</v>
      </c>
      <c r="L262" s="37">
        <v>25734</v>
      </c>
      <c r="M262" s="37" t="s">
        <v>1911</v>
      </c>
      <c r="N262" s="34" t="s">
        <v>2916</v>
      </c>
    </row>
    <row r="263" spans="1:14" ht="15.75" customHeight="1" x14ac:dyDescent="0.25">
      <c r="A263" s="6">
        <v>26235030</v>
      </c>
      <c r="B263" s="34" t="s">
        <v>56</v>
      </c>
      <c r="C263" s="34" t="s">
        <v>3170</v>
      </c>
      <c r="D263" s="34" t="s">
        <v>217</v>
      </c>
      <c r="E263" s="34" t="s">
        <v>53</v>
      </c>
      <c r="F263" s="34">
        <v>1</v>
      </c>
      <c r="G263" s="34">
        <v>569</v>
      </c>
      <c r="H263" s="34">
        <v>-75.66594443999999</v>
      </c>
      <c r="I263" s="34">
        <v>7.03583333</v>
      </c>
      <c r="J263" s="34" t="s">
        <v>1890</v>
      </c>
      <c r="K263" s="37">
        <v>34073.791666666664</v>
      </c>
      <c r="L263" s="37">
        <v>43370.383067129631</v>
      </c>
      <c r="M263" s="37" t="s">
        <v>1911</v>
      </c>
      <c r="N263" s="34" t="s">
        <v>2916</v>
      </c>
    </row>
    <row r="264" spans="1:14" ht="15.75" customHeight="1" x14ac:dyDescent="0.25">
      <c r="A264" s="6">
        <v>26255020</v>
      </c>
      <c r="B264" s="34" t="s">
        <v>56</v>
      </c>
      <c r="C264" s="34" t="s">
        <v>2985</v>
      </c>
      <c r="D264" s="34" t="s">
        <v>228</v>
      </c>
      <c r="E264" s="34" t="s">
        <v>53</v>
      </c>
      <c r="F264" s="34">
        <v>1</v>
      </c>
      <c r="G264" s="34">
        <v>1131</v>
      </c>
      <c r="H264" s="34">
        <v>-75.442274999999995</v>
      </c>
      <c r="I264" s="34">
        <v>7.1572222199999995</v>
      </c>
      <c r="J264" s="34" t="s">
        <v>1908</v>
      </c>
      <c r="K264" s="37">
        <v>25703</v>
      </c>
      <c r="L264" s="37">
        <v>0</v>
      </c>
      <c r="M264" s="37" t="s">
        <v>1911</v>
      </c>
      <c r="N264" s="34" t="s">
        <v>2916</v>
      </c>
    </row>
    <row r="265" spans="1:14" ht="15.75" customHeight="1" x14ac:dyDescent="0.25">
      <c r="A265" s="2">
        <v>27010810</v>
      </c>
      <c r="B265" s="34" t="s">
        <v>56</v>
      </c>
      <c r="C265" s="34" t="s">
        <v>3068</v>
      </c>
      <c r="D265" s="34" t="s">
        <v>149</v>
      </c>
      <c r="E265" s="34" t="s">
        <v>53</v>
      </c>
      <c r="F265" s="34">
        <v>1</v>
      </c>
      <c r="G265" s="34">
        <v>2550</v>
      </c>
      <c r="H265" s="34">
        <v>-75.516750000000002</v>
      </c>
      <c r="I265" s="34">
        <v>6.1968888899999994</v>
      </c>
      <c r="J265" s="34" t="s">
        <v>1908</v>
      </c>
      <c r="K265" s="37">
        <v>25795</v>
      </c>
      <c r="L265" s="37">
        <v>0</v>
      </c>
      <c r="M265" s="37" t="s">
        <v>1911</v>
      </c>
      <c r="N265" s="34" t="s">
        <v>2916</v>
      </c>
    </row>
    <row r="266" spans="1:14" ht="15.75" customHeight="1" x14ac:dyDescent="0.25">
      <c r="A266" s="6">
        <v>27015090</v>
      </c>
      <c r="B266" s="34" t="s">
        <v>56</v>
      </c>
      <c r="C266" s="34" t="s">
        <v>3171</v>
      </c>
      <c r="D266" s="34" t="s">
        <v>79</v>
      </c>
      <c r="E266" s="34" t="s">
        <v>53</v>
      </c>
      <c r="F266" s="34">
        <v>1</v>
      </c>
      <c r="G266" s="34">
        <v>1453</v>
      </c>
      <c r="H266" s="34">
        <v>-75.553250000000006</v>
      </c>
      <c r="I266" s="34">
        <v>6.3196944400000001</v>
      </c>
      <c r="J266" s="34" t="s">
        <v>1908</v>
      </c>
      <c r="K266" s="37">
        <v>18521</v>
      </c>
      <c r="L266" s="37">
        <v>0</v>
      </c>
      <c r="M266" s="37" t="s">
        <v>1911</v>
      </c>
      <c r="N266" s="34" t="s">
        <v>2916</v>
      </c>
    </row>
    <row r="267" spans="1:14" ht="15.75" customHeight="1" x14ac:dyDescent="0.25">
      <c r="A267" s="6">
        <v>27015110</v>
      </c>
      <c r="B267" s="34" t="s">
        <v>56</v>
      </c>
      <c r="C267" s="34" t="s">
        <v>3172</v>
      </c>
      <c r="D267" s="34" t="s">
        <v>194</v>
      </c>
      <c r="E267" s="34" t="s">
        <v>53</v>
      </c>
      <c r="F267" s="34">
        <v>1</v>
      </c>
      <c r="G267" s="34">
        <v>2652</v>
      </c>
      <c r="H267" s="34">
        <v>-75.555719170000003</v>
      </c>
      <c r="I267" s="34">
        <v>6.7800638900000001</v>
      </c>
      <c r="J267" s="34" t="s">
        <v>1890</v>
      </c>
      <c r="K267" s="37">
        <v>25703</v>
      </c>
      <c r="L267" s="37">
        <v>44671.541284722225</v>
      </c>
      <c r="M267" s="37" t="s">
        <v>1911</v>
      </c>
      <c r="N267" s="34" t="s">
        <v>2916</v>
      </c>
    </row>
    <row r="268" spans="1:14" ht="15.75" customHeight="1" x14ac:dyDescent="0.25">
      <c r="A268" s="6">
        <v>27015150</v>
      </c>
      <c r="B268" s="34" t="s">
        <v>56</v>
      </c>
      <c r="C268" s="34" t="s">
        <v>3173</v>
      </c>
      <c r="D268" s="34" t="s">
        <v>2680</v>
      </c>
      <c r="E268" s="34" t="s">
        <v>53</v>
      </c>
      <c r="F268" s="34">
        <v>1</v>
      </c>
      <c r="G268" s="34">
        <v>1345</v>
      </c>
      <c r="H268" s="34">
        <v>-75.39716666999999</v>
      </c>
      <c r="I268" s="34">
        <v>6.4474722199999999</v>
      </c>
      <c r="J268" s="34" t="s">
        <v>1890</v>
      </c>
      <c r="K268" s="37">
        <v>26768.791666666668</v>
      </c>
      <c r="L268" s="37">
        <v>43382.214305555557</v>
      </c>
      <c r="M268" s="37" t="s">
        <v>1911</v>
      </c>
      <c r="N268" s="34" t="s">
        <v>2916</v>
      </c>
    </row>
    <row r="269" spans="1:14" ht="15.75" customHeight="1" x14ac:dyDescent="0.25">
      <c r="A269" s="6">
        <v>27015190</v>
      </c>
      <c r="B269" s="34" t="s">
        <v>56</v>
      </c>
      <c r="C269" s="34" t="s">
        <v>3174</v>
      </c>
      <c r="D269" s="34" t="s">
        <v>198</v>
      </c>
      <c r="E269" s="34" t="s">
        <v>53</v>
      </c>
      <c r="F269" s="34">
        <v>1</v>
      </c>
      <c r="G269" s="34">
        <v>1440</v>
      </c>
      <c r="H269" s="34">
        <v>-75.146749999999997</v>
      </c>
      <c r="I269" s="34">
        <v>6.54038889</v>
      </c>
      <c r="J269" s="34" t="s">
        <v>1908</v>
      </c>
      <c r="K269" s="37">
        <v>25703</v>
      </c>
      <c r="L269" s="37">
        <v>0</v>
      </c>
      <c r="M269" s="37" t="s">
        <v>1911</v>
      </c>
      <c r="N269" s="34" t="s">
        <v>2916</v>
      </c>
    </row>
    <row r="270" spans="1:14" ht="15.75" customHeight="1" x14ac:dyDescent="0.25">
      <c r="A270" s="77">
        <v>27015200</v>
      </c>
      <c r="B270" s="34" t="s">
        <v>56</v>
      </c>
      <c r="C270" s="34" t="s">
        <v>3175</v>
      </c>
      <c r="D270" s="34" t="s">
        <v>239</v>
      </c>
      <c r="E270" s="34" t="s">
        <v>53</v>
      </c>
      <c r="F270" s="34">
        <v>1</v>
      </c>
      <c r="G270" s="34">
        <v>900</v>
      </c>
      <c r="H270" s="34">
        <v>-75.116666670000001</v>
      </c>
      <c r="I270" s="34">
        <v>6.7833333299999996</v>
      </c>
      <c r="J270" s="34" t="s">
        <v>1890</v>
      </c>
      <c r="K270" s="37">
        <v>29691</v>
      </c>
      <c r="L270" s="37">
        <v>36053</v>
      </c>
      <c r="M270" s="37" t="s">
        <v>1911</v>
      </c>
      <c r="N270" s="34" t="s">
        <v>2916</v>
      </c>
    </row>
    <row r="271" spans="1:14" ht="15.75" customHeight="1" x14ac:dyDescent="0.25">
      <c r="A271" s="77">
        <v>27015270</v>
      </c>
      <c r="B271" s="34" t="s">
        <v>56</v>
      </c>
      <c r="C271" s="34" t="s">
        <v>3155</v>
      </c>
      <c r="D271" s="34" t="s">
        <v>149</v>
      </c>
      <c r="E271" s="34" t="s">
        <v>53</v>
      </c>
      <c r="F271" s="34">
        <v>1</v>
      </c>
      <c r="G271" s="34">
        <v>1435</v>
      </c>
      <c r="H271" s="34">
        <v>-75.563166670000001</v>
      </c>
      <c r="I271" s="34">
        <v>6.2669166699999996</v>
      </c>
      <c r="J271" s="34" t="s">
        <v>1890</v>
      </c>
      <c r="K271" s="37">
        <v>37391</v>
      </c>
      <c r="L271" s="37">
        <v>40043</v>
      </c>
      <c r="M271" s="37" t="s">
        <v>1911</v>
      </c>
      <c r="N271" s="34" t="s">
        <v>2916</v>
      </c>
    </row>
    <row r="272" spans="1:14" ht="15.75" customHeight="1" x14ac:dyDescent="0.25">
      <c r="A272" s="6">
        <v>27025030</v>
      </c>
      <c r="B272" s="34" t="s">
        <v>56</v>
      </c>
      <c r="C272" s="34" t="s">
        <v>3176</v>
      </c>
      <c r="D272" s="34" t="s">
        <v>65</v>
      </c>
      <c r="E272" s="34" t="s">
        <v>53</v>
      </c>
      <c r="F272" s="34">
        <v>1</v>
      </c>
      <c r="G272" s="34">
        <v>1601</v>
      </c>
      <c r="H272" s="34">
        <v>-75.15052777999999</v>
      </c>
      <c r="I272" s="34">
        <v>7.0719166700000002</v>
      </c>
      <c r="J272" s="34" t="s">
        <v>1908</v>
      </c>
      <c r="K272" s="37">
        <v>27529</v>
      </c>
      <c r="L272" s="37">
        <v>0</v>
      </c>
      <c r="M272" s="37" t="s">
        <v>1911</v>
      </c>
      <c r="N272" s="34" t="s">
        <v>2916</v>
      </c>
    </row>
    <row r="273" spans="1:14" ht="15.75" customHeight="1" x14ac:dyDescent="0.25">
      <c r="A273" s="6">
        <v>27035050</v>
      </c>
      <c r="B273" s="34" t="s">
        <v>56</v>
      </c>
      <c r="C273" s="34" t="s">
        <v>3177</v>
      </c>
      <c r="D273" s="34" t="s">
        <v>2685</v>
      </c>
      <c r="E273" s="34" t="s">
        <v>53</v>
      </c>
      <c r="F273" s="34">
        <v>1</v>
      </c>
      <c r="G273" s="34">
        <v>93</v>
      </c>
      <c r="H273" s="34">
        <v>-74.800694440000001</v>
      </c>
      <c r="I273" s="34">
        <v>7.5846666699999998</v>
      </c>
      <c r="J273" s="34" t="s">
        <v>1908</v>
      </c>
      <c r="K273" s="37">
        <v>42970.791666666664</v>
      </c>
      <c r="L273" s="37">
        <v>0</v>
      </c>
      <c r="M273" s="37" t="s">
        <v>1911</v>
      </c>
      <c r="N273" s="34" t="s">
        <v>2916</v>
      </c>
    </row>
    <row r="274" spans="1:14" ht="15.75" customHeight="1" x14ac:dyDescent="0.25">
      <c r="A274" s="77">
        <v>27045020</v>
      </c>
      <c r="B274" s="34" t="s">
        <v>56</v>
      </c>
      <c r="C274" s="34" t="s">
        <v>3178</v>
      </c>
      <c r="D274" s="34" t="s">
        <v>104</v>
      </c>
      <c r="E274" s="34" t="s">
        <v>53</v>
      </c>
      <c r="F274" s="34">
        <v>1</v>
      </c>
      <c r="G274" s="34">
        <v>72</v>
      </c>
      <c r="H274" s="34">
        <v>-74.935972220000011</v>
      </c>
      <c r="I274" s="34">
        <v>7.81172222</v>
      </c>
      <c r="J274" s="34" t="s">
        <v>1890</v>
      </c>
      <c r="K274" s="37">
        <v>25702.791666666668</v>
      </c>
      <c r="L274" s="37">
        <v>43370.383726851855</v>
      </c>
      <c r="M274" s="37" t="s">
        <v>1911</v>
      </c>
      <c r="N274" s="34" t="s">
        <v>2916</v>
      </c>
    </row>
    <row r="275" spans="1:14" ht="15.75" customHeight="1" x14ac:dyDescent="0.25">
      <c r="A275" s="6">
        <v>28015070</v>
      </c>
      <c r="B275" s="34" t="s">
        <v>56</v>
      </c>
      <c r="C275" s="34" t="s">
        <v>3179</v>
      </c>
      <c r="D275" s="34" t="s">
        <v>1170</v>
      </c>
      <c r="E275" s="34" t="s">
        <v>1129</v>
      </c>
      <c r="F275" s="34">
        <v>5</v>
      </c>
      <c r="G275" s="34">
        <v>255</v>
      </c>
      <c r="H275" s="34">
        <v>-73.016388890000002</v>
      </c>
      <c r="I275" s="34">
        <v>10.566388890000001</v>
      </c>
      <c r="J275" s="34" t="s">
        <v>1908</v>
      </c>
      <c r="K275" s="37">
        <v>27621</v>
      </c>
      <c r="L275" s="37">
        <v>0</v>
      </c>
      <c r="M275" s="37" t="s">
        <v>1911</v>
      </c>
      <c r="N275" s="34" t="s">
        <v>2916</v>
      </c>
    </row>
    <row r="276" spans="1:14" ht="15.75" customHeight="1" x14ac:dyDescent="0.25">
      <c r="A276" s="6">
        <v>28025020</v>
      </c>
      <c r="B276" s="34" t="s">
        <v>56</v>
      </c>
      <c r="C276" s="34" t="s">
        <v>3180</v>
      </c>
      <c r="D276" s="34" t="s">
        <v>747</v>
      </c>
      <c r="E276" s="34" t="s">
        <v>704</v>
      </c>
      <c r="F276" s="34">
        <v>5</v>
      </c>
      <c r="G276" s="34">
        <v>350</v>
      </c>
      <c r="H276" s="34">
        <v>-73.131388889999997</v>
      </c>
      <c r="I276" s="34">
        <v>10.271388890000001</v>
      </c>
      <c r="J276" s="34" t="s">
        <v>1908</v>
      </c>
      <c r="K276" s="37">
        <v>23422</v>
      </c>
      <c r="L276" s="37">
        <v>0</v>
      </c>
      <c r="M276" s="37" t="s">
        <v>1911</v>
      </c>
      <c r="N276" s="34" t="s">
        <v>2916</v>
      </c>
    </row>
    <row r="277" spans="1:14" ht="15.75" customHeight="1" x14ac:dyDescent="0.25">
      <c r="A277" s="77">
        <v>28025040</v>
      </c>
      <c r="B277" s="34" t="s">
        <v>56</v>
      </c>
      <c r="C277" s="34" t="s">
        <v>3181</v>
      </c>
      <c r="D277" s="34" t="s">
        <v>2692</v>
      </c>
      <c r="E277" s="34" t="s">
        <v>704</v>
      </c>
      <c r="F277" s="34">
        <v>5</v>
      </c>
      <c r="G277" s="34">
        <v>850</v>
      </c>
      <c r="H277" s="34">
        <v>-73.05</v>
      </c>
      <c r="I277" s="34">
        <v>10.35</v>
      </c>
      <c r="J277" s="34" t="s">
        <v>1890</v>
      </c>
      <c r="K277" s="37">
        <v>27621</v>
      </c>
      <c r="L277" s="37">
        <v>35930</v>
      </c>
      <c r="M277" s="37" t="s">
        <v>1911</v>
      </c>
      <c r="N277" s="34" t="s">
        <v>2916</v>
      </c>
    </row>
    <row r="278" spans="1:14" ht="15.75" customHeight="1" x14ac:dyDescent="0.25">
      <c r="A278" s="6">
        <v>28025090</v>
      </c>
      <c r="B278" s="34" t="s">
        <v>56</v>
      </c>
      <c r="C278" s="34" t="s">
        <v>3182</v>
      </c>
      <c r="D278" s="34" t="s">
        <v>708</v>
      </c>
      <c r="E278" s="34" t="s">
        <v>704</v>
      </c>
      <c r="F278" s="34">
        <v>5</v>
      </c>
      <c r="G278" s="34">
        <v>100</v>
      </c>
      <c r="H278" s="34">
        <v>-73.265472220000007</v>
      </c>
      <c r="I278" s="34">
        <v>9.8502500000000008</v>
      </c>
      <c r="J278" s="34" t="s">
        <v>1908</v>
      </c>
      <c r="K278" s="37">
        <v>28109</v>
      </c>
      <c r="L278" s="37">
        <v>0</v>
      </c>
      <c r="M278" s="37" t="s">
        <v>1911</v>
      </c>
      <c r="N278" s="34" t="s">
        <v>2916</v>
      </c>
    </row>
    <row r="279" spans="1:14" ht="15.75" customHeight="1" x14ac:dyDescent="0.25">
      <c r="A279" s="6">
        <v>28035010</v>
      </c>
      <c r="B279" s="34" t="s">
        <v>56</v>
      </c>
      <c r="C279" s="34" t="s">
        <v>3183</v>
      </c>
      <c r="D279" s="34" t="s">
        <v>753</v>
      </c>
      <c r="E279" s="34" t="s">
        <v>704</v>
      </c>
      <c r="F279" s="34">
        <v>5</v>
      </c>
      <c r="G279" s="34">
        <v>70</v>
      </c>
      <c r="H279" s="34">
        <v>-73.547388890000008</v>
      </c>
      <c r="I279" s="34">
        <v>10.190666670000001</v>
      </c>
      <c r="J279" s="34" t="s">
        <v>1908</v>
      </c>
      <c r="K279" s="37">
        <v>24912</v>
      </c>
      <c r="L279" s="37">
        <v>0</v>
      </c>
      <c r="M279" s="37" t="s">
        <v>1911</v>
      </c>
      <c r="N279" s="34" t="s">
        <v>2916</v>
      </c>
    </row>
    <row r="280" spans="1:14" ht="15.75" customHeight="1" x14ac:dyDescent="0.25">
      <c r="A280" s="6">
        <v>28035020</v>
      </c>
      <c r="B280" s="34" t="s">
        <v>56</v>
      </c>
      <c r="C280" s="34" t="s">
        <v>3184</v>
      </c>
      <c r="D280" s="34" t="s">
        <v>753</v>
      </c>
      <c r="E280" s="34" t="s">
        <v>704</v>
      </c>
      <c r="F280" s="34">
        <v>5</v>
      </c>
      <c r="G280" s="34">
        <v>110</v>
      </c>
      <c r="H280" s="34">
        <v>-73.319444439999998</v>
      </c>
      <c r="I280" s="34">
        <v>10.363055559999999</v>
      </c>
      <c r="J280" s="34" t="s">
        <v>1908</v>
      </c>
      <c r="K280" s="37">
        <v>24912</v>
      </c>
      <c r="L280" s="37">
        <v>0</v>
      </c>
      <c r="M280" s="37" t="s">
        <v>1911</v>
      </c>
      <c r="N280" s="34" t="s">
        <v>2916</v>
      </c>
    </row>
    <row r="281" spans="1:14" ht="15.75" customHeight="1" x14ac:dyDescent="0.25">
      <c r="A281" s="6">
        <v>28035040</v>
      </c>
      <c r="B281" s="34" t="s">
        <v>56</v>
      </c>
      <c r="C281" s="34" t="s">
        <v>3185</v>
      </c>
      <c r="D281" s="34" t="s">
        <v>753</v>
      </c>
      <c r="E281" s="34" t="s">
        <v>704</v>
      </c>
      <c r="F281" s="34">
        <v>5</v>
      </c>
      <c r="G281" s="34">
        <v>50</v>
      </c>
      <c r="H281" s="34">
        <v>-73.64752777999999</v>
      </c>
      <c r="I281" s="34">
        <v>9.9049166700000004</v>
      </c>
      <c r="J281" s="34" t="s">
        <v>1908</v>
      </c>
      <c r="K281" s="37">
        <v>26526</v>
      </c>
      <c r="L281" s="37">
        <v>0</v>
      </c>
      <c r="M281" s="37" t="s">
        <v>1911</v>
      </c>
      <c r="N281" s="34" t="s">
        <v>2916</v>
      </c>
    </row>
    <row r="282" spans="1:14" ht="15.75" customHeight="1" x14ac:dyDescent="0.25">
      <c r="A282" s="6">
        <v>29015000</v>
      </c>
      <c r="B282" s="34" t="s">
        <v>56</v>
      </c>
      <c r="C282" s="34" t="s">
        <v>3186</v>
      </c>
      <c r="D282" s="34" t="s">
        <v>156</v>
      </c>
      <c r="E282" s="34" t="s">
        <v>313</v>
      </c>
      <c r="F282" s="34">
        <v>2</v>
      </c>
      <c r="G282" s="34">
        <v>75</v>
      </c>
      <c r="H282" s="34">
        <v>-74.852222220000002</v>
      </c>
      <c r="I282" s="34">
        <v>10.064444439999999</v>
      </c>
      <c r="J282" s="34" t="s">
        <v>1908</v>
      </c>
      <c r="K282" s="37">
        <v>38069</v>
      </c>
      <c r="L282" s="37">
        <v>0</v>
      </c>
      <c r="M282" s="37" t="s">
        <v>1909</v>
      </c>
      <c r="N282" s="34" t="s">
        <v>2916</v>
      </c>
    </row>
    <row r="283" spans="1:14" ht="15.75" customHeight="1" x14ac:dyDescent="0.25">
      <c r="A283" s="6">
        <v>29035030</v>
      </c>
      <c r="B283" s="34" t="s">
        <v>56</v>
      </c>
      <c r="C283" s="34" t="s">
        <v>3187</v>
      </c>
      <c r="D283" s="34" t="s">
        <v>347</v>
      </c>
      <c r="E283" s="34" t="s">
        <v>313</v>
      </c>
      <c r="F283" s="34">
        <v>2</v>
      </c>
      <c r="G283" s="34">
        <v>60</v>
      </c>
      <c r="H283" s="34">
        <v>-75.33</v>
      </c>
      <c r="I283" s="34">
        <v>9.8800000000000008</v>
      </c>
      <c r="J283" s="34" t="s">
        <v>1908</v>
      </c>
      <c r="K283" s="37">
        <v>25430</v>
      </c>
      <c r="L283" s="37">
        <v>0</v>
      </c>
      <c r="M283" s="37" t="s">
        <v>1911</v>
      </c>
      <c r="N283" s="34" t="s">
        <v>2916</v>
      </c>
    </row>
    <row r="284" spans="1:14" ht="15.75" customHeight="1" x14ac:dyDescent="0.25">
      <c r="A284" s="6">
        <v>29035110</v>
      </c>
      <c r="B284" s="34" t="s">
        <v>56</v>
      </c>
      <c r="C284" s="34" t="s">
        <v>3188</v>
      </c>
      <c r="D284" s="34" t="s">
        <v>347</v>
      </c>
      <c r="E284" s="34" t="s">
        <v>313</v>
      </c>
      <c r="F284" s="34">
        <v>2</v>
      </c>
      <c r="G284" s="34">
        <v>20</v>
      </c>
      <c r="H284" s="34">
        <v>-75.258611110000004</v>
      </c>
      <c r="I284" s="34">
        <v>10.043166670000002</v>
      </c>
      <c r="J284" s="34" t="s">
        <v>1908</v>
      </c>
      <c r="K284" s="37">
        <v>23299</v>
      </c>
      <c r="L284" s="37">
        <v>0</v>
      </c>
      <c r="M284" s="37" t="s">
        <v>1911</v>
      </c>
      <c r="N284" s="34" t="s">
        <v>2916</v>
      </c>
    </row>
    <row r="285" spans="1:14" ht="15.75" customHeight="1" x14ac:dyDescent="0.25">
      <c r="A285" s="77">
        <v>29035120</v>
      </c>
      <c r="B285" s="34" t="s">
        <v>56</v>
      </c>
      <c r="C285" s="34" t="s">
        <v>3066</v>
      </c>
      <c r="D285" s="34" t="s">
        <v>277</v>
      </c>
      <c r="E285" s="34" t="s">
        <v>266</v>
      </c>
      <c r="F285" s="34">
        <v>2</v>
      </c>
      <c r="G285" s="34">
        <v>7</v>
      </c>
      <c r="H285" s="34">
        <v>-75.066666669999989</v>
      </c>
      <c r="I285" s="34">
        <v>10.416666670000001</v>
      </c>
      <c r="J285" s="34" t="s">
        <v>1890</v>
      </c>
      <c r="K285" s="37">
        <v>24091</v>
      </c>
      <c r="L285" s="37">
        <v>37391</v>
      </c>
      <c r="M285" s="37" t="s">
        <v>1911</v>
      </c>
      <c r="N285" s="34" t="s">
        <v>2916</v>
      </c>
    </row>
    <row r="286" spans="1:14" ht="15.75" customHeight="1" x14ac:dyDescent="0.25">
      <c r="A286" s="6">
        <v>29045110</v>
      </c>
      <c r="B286" s="34" t="s">
        <v>56</v>
      </c>
      <c r="C286" s="34" t="s">
        <v>3189</v>
      </c>
      <c r="D286" s="34" t="s">
        <v>273</v>
      </c>
      <c r="E286" s="34" t="s">
        <v>266</v>
      </c>
      <c r="F286" s="34">
        <v>2</v>
      </c>
      <c r="G286" s="34">
        <v>20</v>
      </c>
      <c r="H286" s="34">
        <v>-75.046111109999998</v>
      </c>
      <c r="I286" s="34">
        <v>10.833888890000001</v>
      </c>
      <c r="J286" s="34" t="s">
        <v>1908</v>
      </c>
      <c r="K286" s="37">
        <v>23390.791666666668</v>
      </c>
      <c r="L286" s="37">
        <v>0</v>
      </c>
      <c r="M286" s="37" t="s">
        <v>1911</v>
      </c>
      <c r="N286" s="34" t="s">
        <v>2916</v>
      </c>
    </row>
    <row r="287" spans="1:14" ht="15.75" customHeight="1" x14ac:dyDescent="0.25">
      <c r="A287" s="6">
        <v>29065020</v>
      </c>
      <c r="B287" s="34" t="s">
        <v>56</v>
      </c>
      <c r="C287" s="34" t="s">
        <v>3190</v>
      </c>
      <c r="D287" s="34" t="s">
        <v>1231</v>
      </c>
      <c r="E287" s="34" t="s">
        <v>1173</v>
      </c>
      <c r="F287" s="34">
        <v>5</v>
      </c>
      <c r="G287" s="34">
        <v>20</v>
      </c>
      <c r="H287" s="34">
        <v>-74.199722220000012</v>
      </c>
      <c r="I287" s="34">
        <v>10.721111110000001</v>
      </c>
      <c r="J287" s="34" t="s">
        <v>1908</v>
      </c>
      <c r="K287" s="37">
        <v>24699</v>
      </c>
      <c r="L287" s="37">
        <v>0</v>
      </c>
      <c r="M287" s="37" t="s">
        <v>1911</v>
      </c>
      <c r="N287" s="34" t="s">
        <v>2916</v>
      </c>
    </row>
    <row r="288" spans="1:14" ht="15.75" customHeight="1" x14ac:dyDescent="0.25">
      <c r="A288" s="6">
        <v>29065030</v>
      </c>
      <c r="B288" s="34" t="s">
        <v>56</v>
      </c>
      <c r="C288" s="34" t="s">
        <v>3191</v>
      </c>
      <c r="D288" s="34" t="s">
        <v>1231</v>
      </c>
      <c r="E288" s="34" t="s">
        <v>1173</v>
      </c>
      <c r="F288" s="34">
        <v>5</v>
      </c>
      <c r="G288" s="34">
        <v>18</v>
      </c>
      <c r="H288" s="34">
        <v>-74.154722220000011</v>
      </c>
      <c r="I288" s="34">
        <v>10.76416667</v>
      </c>
      <c r="J288" s="34" t="s">
        <v>1890</v>
      </c>
      <c r="K288" s="37">
        <v>25763.791666666668</v>
      </c>
      <c r="L288" s="37">
        <v>43648.272905092592</v>
      </c>
      <c r="M288" s="37" t="s">
        <v>1911</v>
      </c>
      <c r="N288" s="34" t="s">
        <v>2916</v>
      </c>
    </row>
    <row r="289" spans="1:14" ht="15.75" customHeight="1" x14ac:dyDescent="0.25">
      <c r="A289" s="77">
        <v>29065090</v>
      </c>
      <c r="B289" s="34" t="s">
        <v>56</v>
      </c>
      <c r="C289" s="34" t="s">
        <v>3192</v>
      </c>
      <c r="D289" s="34" t="s">
        <v>1175</v>
      </c>
      <c r="E289" s="34" t="s">
        <v>1173</v>
      </c>
      <c r="F289" s="34">
        <v>5</v>
      </c>
      <c r="G289" s="34">
        <v>50</v>
      </c>
      <c r="H289" s="34">
        <v>-74.2</v>
      </c>
      <c r="I289" s="34">
        <v>10.6</v>
      </c>
      <c r="J289" s="34" t="s">
        <v>1890</v>
      </c>
      <c r="K289" s="37">
        <v>33008</v>
      </c>
      <c r="L289" s="37">
        <v>34653</v>
      </c>
      <c r="M289" s="37" t="s">
        <v>1911</v>
      </c>
      <c r="N289" s="34" t="s">
        <v>2916</v>
      </c>
    </row>
    <row r="290" spans="1:14" ht="15.75" customHeight="1" x14ac:dyDescent="0.25">
      <c r="A290" s="77">
        <v>29065100</v>
      </c>
      <c r="B290" s="34" t="s">
        <v>56</v>
      </c>
      <c r="C290" s="34" t="s">
        <v>3193</v>
      </c>
      <c r="D290" s="34" t="s">
        <v>1191</v>
      </c>
      <c r="E290" s="34" t="s">
        <v>1173</v>
      </c>
      <c r="F290" s="34">
        <v>5</v>
      </c>
      <c r="G290" s="34">
        <v>55</v>
      </c>
      <c r="H290" s="34">
        <v>-74.216666669999995</v>
      </c>
      <c r="I290" s="34">
        <v>10.58333333</v>
      </c>
      <c r="J290" s="34" t="s">
        <v>1890</v>
      </c>
      <c r="K290" s="37">
        <v>34683</v>
      </c>
      <c r="L290" s="37">
        <v>37302</v>
      </c>
      <c r="M290" s="37" t="s">
        <v>1911</v>
      </c>
      <c r="N290" s="34" t="s">
        <v>2916</v>
      </c>
    </row>
    <row r="291" spans="1:14" ht="15.75" customHeight="1" x14ac:dyDescent="0.25">
      <c r="A291" s="6">
        <v>31015010</v>
      </c>
      <c r="B291" s="34" t="s">
        <v>56</v>
      </c>
      <c r="C291" s="34" t="s">
        <v>3194</v>
      </c>
      <c r="D291" s="34" t="s">
        <v>1016</v>
      </c>
      <c r="E291" s="34" t="s">
        <v>1017</v>
      </c>
      <c r="F291" s="34">
        <v>3</v>
      </c>
      <c r="G291" s="34">
        <v>150</v>
      </c>
      <c r="H291" s="34">
        <v>-72.64</v>
      </c>
      <c r="I291" s="34">
        <v>2.3727777799999998</v>
      </c>
      <c r="J291" s="34" t="s">
        <v>1908</v>
      </c>
      <c r="K291" s="37">
        <v>30085.791666666668</v>
      </c>
      <c r="L291" s="37">
        <v>0</v>
      </c>
      <c r="M291" s="37" t="s">
        <v>1911</v>
      </c>
      <c r="N291" s="34" t="s">
        <v>2916</v>
      </c>
    </row>
    <row r="292" spans="1:14" ht="15.75" customHeight="1" x14ac:dyDescent="0.25">
      <c r="A292" s="6">
        <v>32035020</v>
      </c>
      <c r="B292" s="34" t="s">
        <v>56</v>
      </c>
      <c r="C292" s="34" t="s">
        <v>3195</v>
      </c>
      <c r="D292" s="34" t="s">
        <v>1259</v>
      </c>
      <c r="E292" s="34" t="s">
        <v>1236</v>
      </c>
      <c r="F292" s="34">
        <v>3</v>
      </c>
      <c r="G292" s="34">
        <v>270</v>
      </c>
      <c r="H292" s="34">
        <v>-73.932277779999993</v>
      </c>
      <c r="I292" s="34">
        <v>2.4383888899999997</v>
      </c>
      <c r="J292" s="34" t="s">
        <v>1908</v>
      </c>
      <c r="K292" s="37">
        <v>30664.791666666668</v>
      </c>
      <c r="L292" s="37">
        <v>0</v>
      </c>
      <c r="M292" s="37" t="s">
        <v>1911</v>
      </c>
      <c r="N292" s="34" t="s">
        <v>2916</v>
      </c>
    </row>
    <row r="293" spans="1:14" ht="15.75" customHeight="1" x14ac:dyDescent="0.25">
      <c r="A293" s="6">
        <v>32065010</v>
      </c>
      <c r="B293" s="34" t="s">
        <v>56</v>
      </c>
      <c r="C293" s="34" t="s">
        <v>3196</v>
      </c>
      <c r="D293" s="34" t="s">
        <v>1262</v>
      </c>
      <c r="E293" s="34" t="s">
        <v>1236</v>
      </c>
      <c r="F293" s="34">
        <v>3</v>
      </c>
      <c r="G293" s="34">
        <v>680</v>
      </c>
      <c r="H293" s="34">
        <v>-74.016666669999992</v>
      </c>
      <c r="I293" s="34">
        <v>3.53333333</v>
      </c>
      <c r="J293" s="34" t="s">
        <v>1890</v>
      </c>
      <c r="K293" s="37">
        <v>32581.791666666668</v>
      </c>
      <c r="L293" s="37">
        <v>43518.171759259261</v>
      </c>
      <c r="M293" s="37" t="s">
        <v>1911</v>
      </c>
      <c r="N293" s="34" t="s">
        <v>2916</v>
      </c>
    </row>
    <row r="294" spans="1:14" ht="15.75" customHeight="1" x14ac:dyDescent="0.25">
      <c r="A294" s="77">
        <v>32075030</v>
      </c>
      <c r="B294" s="34" t="s">
        <v>56</v>
      </c>
      <c r="C294" s="34" t="s">
        <v>3197</v>
      </c>
      <c r="D294" s="34" t="s">
        <v>1294</v>
      </c>
      <c r="E294" s="34" t="s">
        <v>1236</v>
      </c>
      <c r="F294" s="34">
        <v>3</v>
      </c>
      <c r="G294" s="34">
        <v>325</v>
      </c>
      <c r="H294" s="34">
        <v>-73.754027780000001</v>
      </c>
      <c r="I294" s="34">
        <v>3.1203888899999996</v>
      </c>
      <c r="J294" s="34" t="s">
        <v>1890</v>
      </c>
      <c r="K294" s="37">
        <v>25307.791666666668</v>
      </c>
      <c r="L294" s="37">
        <v>43518.176238425927</v>
      </c>
      <c r="M294" s="37" t="s">
        <v>1911</v>
      </c>
      <c r="N294" s="34" t="s">
        <v>2916</v>
      </c>
    </row>
    <row r="295" spans="1:14" ht="15.75" customHeight="1" x14ac:dyDescent="0.25">
      <c r="A295" s="6">
        <v>32075040</v>
      </c>
      <c r="B295" s="34" t="s">
        <v>56</v>
      </c>
      <c r="C295" s="34" t="s">
        <v>3198</v>
      </c>
      <c r="D295" s="34" t="s">
        <v>1254</v>
      </c>
      <c r="E295" s="34" t="s">
        <v>1236</v>
      </c>
      <c r="F295" s="34">
        <v>3</v>
      </c>
      <c r="G295" s="34">
        <v>360</v>
      </c>
      <c r="H295" s="34">
        <v>-73.71602777999999</v>
      </c>
      <c r="I295" s="34">
        <v>3.5163333300000001</v>
      </c>
      <c r="J295" s="34" t="s">
        <v>1890</v>
      </c>
      <c r="K295" s="37">
        <v>28808.791666666668</v>
      </c>
      <c r="L295" s="37">
        <v>43518.167118055557</v>
      </c>
      <c r="M295" s="37" t="s">
        <v>1911</v>
      </c>
      <c r="N295" s="34" t="s">
        <v>2916</v>
      </c>
    </row>
    <row r="296" spans="1:14" ht="15.75" customHeight="1" x14ac:dyDescent="0.25">
      <c r="A296" s="6">
        <v>32075050</v>
      </c>
      <c r="B296" s="34" t="s">
        <v>56</v>
      </c>
      <c r="C296" s="34" t="s">
        <v>3199</v>
      </c>
      <c r="D296" s="34" t="s">
        <v>1265</v>
      </c>
      <c r="E296" s="34" t="s">
        <v>1236</v>
      </c>
      <c r="F296" s="34">
        <v>3</v>
      </c>
      <c r="G296" s="34">
        <v>556</v>
      </c>
      <c r="H296" s="34">
        <v>-74.043000000000006</v>
      </c>
      <c r="I296" s="34">
        <v>3.38008</v>
      </c>
      <c r="J296" s="34" t="s">
        <v>1908</v>
      </c>
      <c r="K296" s="37">
        <v>30665</v>
      </c>
      <c r="L296" s="37">
        <v>0</v>
      </c>
      <c r="M296" s="37" t="s">
        <v>1911</v>
      </c>
      <c r="N296" s="34" t="s">
        <v>2916</v>
      </c>
    </row>
    <row r="297" spans="1:14" ht="15.75" customHeight="1" x14ac:dyDescent="0.25">
      <c r="A297" s="6">
        <v>32075060</v>
      </c>
      <c r="B297" s="34" t="s">
        <v>56</v>
      </c>
      <c r="C297" s="34" t="s">
        <v>3200</v>
      </c>
      <c r="D297" s="34" t="s">
        <v>1253</v>
      </c>
      <c r="E297" s="34" t="s">
        <v>1236</v>
      </c>
      <c r="F297" s="34">
        <v>3</v>
      </c>
      <c r="G297" s="34">
        <v>280</v>
      </c>
      <c r="H297" s="34">
        <v>-73.7</v>
      </c>
      <c r="I297" s="34">
        <v>3.3666666699999999</v>
      </c>
      <c r="J297" s="34" t="s">
        <v>1890</v>
      </c>
      <c r="K297" s="37">
        <v>31517</v>
      </c>
      <c r="L297" s="37">
        <v>38472</v>
      </c>
      <c r="M297" s="37" t="s">
        <v>1911</v>
      </c>
      <c r="N297" s="34" t="s">
        <v>2916</v>
      </c>
    </row>
    <row r="298" spans="1:14" ht="15.75" customHeight="1" x14ac:dyDescent="0.25">
      <c r="A298" s="6">
        <v>32075080</v>
      </c>
      <c r="B298" s="34" t="s">
        <v>56</v>
      </c>
      <c r="C298" s="34" t="s">
        <v>3201</v>
      </c>
      <c r="D298" s="34" t="s">
        <v>1268</v>
      </c>
      <c r="E298" s="34" t="s">
        <v>1236</v>
      </c>
      <c r="F298" s="34">
        <v>3</v>
      </c>
      <c r="G298" s="34">
        <v>245</v>
      </c>
      <c r="H298" s="34">
        <v>-73.373194439999992</v>
      </c>
      <c r="I298" s="34">
        <v>3.2676944399999996</v>
      </c>
      <c r="J298" s="34" t="s">
        <v>1890</v>
      </c>
      <c r="K298" s="37">
        <v>33160.791666666664</v>
      </c>
      <c r="L298" s="37">
        <v>43518.175578703704</v>
      </c>
      <c r="M298" s="37" t="s">
        <v>1911</v>
      </c>
      <c r="N298" s="34" t="s">
        <v>2916</v>
      </c>
    </row>
    <row r="299" spans="1:14" ht="15.75" customHeight="1" x14ac:dyDescent="0.25">
      <c r="A299" s="6">
        <v>32155010</v>
      </c>
      <c r="B299" s="34" t="s">
        <v>56</v>
      </c>
      <c r="C299" s="34" t="s">
        <v>3202</v>
      </c>
      <c r="D299" s="34" t="s">
        <v>2722</v>
      </c>
      <c r="E299" s="34" t="s">
        <v>1017</v>
      </c>
      <c r="F299" s="34">
        <v>3</v>
      </c>
      <c r="G299" s="34">
        <v>140</v>
      </c>
      <c r="H299" s="34">
        <v>-70.533333329999991</v>
      </c>
      <c r="I299" s="34">
        <v>2.8</v>
      </c>
      <c r="J299" s="34" t="s">
        <v>1908</v>
      </c>
      <c r="K299" s="37">
        <v>30665</v>
      </c>
      <c r="L299" s="37">
        <v>0</v>
      </c>
      <c r="M299" s="37" t="s">
        <v>1911</v>
      </c>
      <c r="N299" s="34" t="s">
        <v>2916</v>
      </c>
    </row>
    <row r="300" spans="1:14" ht="15.75" customHeight="1" x14ac:dyDescent="0.25">
      <c r="A300" s="6">
        <v>33055010</v>
      </c>
      <c r="B300" s="34" t="s">
        <v>56</v>
      </c>
      <c r="C300" s="34" t="s">
        <v>3203</v>
      </c>
      <c r="D300" s="34" t="s">
        <v>1854</v>
      </c>
      <c r="E300" s="34" t="s">
        <v>1855</v>
      </c>
      <c r="F300" s="34">
        <v>3</v>
      </c>
      <c r="G300" s="34">
        <v>167</v>
      </c>
      <c r="H300" s="34">
        <v>-69.803333329999987</v>
      </c>
      <c r="I300" s="34">
        <v>4.4947222199999999</v>
      </c>
      <c r="J300" s="34" t="s">
        <v>1908</v>
      </c>
      <c r="K300" s="37">
        <v>33434</v>
      </c>
      <c r="L300" s="37">
        <v>0</v>
      </c>
      <c r="M300" s="37" t="s">
        <v>1911</v>
      </c>
      <c r="N300" s="34" t="s">
        <v>2916</v>
      </c>
    </row>
    <row r="301" spans="1:14" ht="15.75" customHeight="1" x14ac:dyDescent="0.25">
      <c r="A301" s="6">
        <v>34035010</v>
      </c>
      <c r="B301" s="34" t="s">
        <v>56</v>
      </c>
      <c r="C301" s="34" t="s">
        <v>3204</v>
      </c>
      <c r="D301" s="34" t="s">
        <v>1854</v>
      </c>
      <c r="E301" s="34" t="s">
        <v>1855</v>
      </c>
      <c r="F301" s="34">
        <v>3</v>
      </c>
      <c r="G301" s="34">
        <v>167</v>
      </c>
      <c r="H301" s="34">
        <v>-67.858249999999998</v>
      </c>
      <c r="I301" s="34">
        <v>5.3531388900000003</v>
      </c>
      <c r="J301" s="34" t="s">
        <v>1908</v>
      </c>
      <c r="K301" s="37">
        <v>26434</v>
      </c>
      <c r="L301" s="37">
        <v>0</v>
      </c>
      <c r="M301" s="37" t="s">
        <v>1911</v>
      </c>
      <c r="N301" s="34" t="s">
        <v>2916</v>
      </c>
    </row>
    <row r="302" spans="1:14" ht="15.75" customHeight="1" x14ac:dyDescent="0.25">
      <c r="A302" s="77">
        <v>34035020</v>
      </c>
      <c r="B302" s="34" t="s">
        <v>56</v>
      </c>
      <c r="C302" s="34" t="s">
        <v>3205</v>
      </c>
      <c r="D302" s="34" t="s">
        <v>1854</v>
      </c>
      <c r="E302" s="34" t="s">
        <v>1855</v>
      </c>
      <c r="F302" s="34">
        <v>3</v>
      </c>
      <c r="G302" s="34">
        <v>116</v>
      </c>
      <c r="H302" s="34">
        <v>-69.148388890000007</v>
      </c>
      <c r="I302" s="34">
        <v>5.11202778</v>
      </c>
      <c r="J302" s="34" t="s">
        <v>1890</v>
      </c>
      <c r="K302" s="37">
        <v>26434</v>
      </c>
      <c r="L302" s="37">
        <v>42375</v>
      </c>
      <c r="M302" s="37" t="s">
        <v>1911</v>
      </c>
      <c r="N302" s="34" t="s">
        <v>2916</v>
      </c>
    </row>
    <row r="303" spans="1:14" ht="15.75" customHeight="1" x14ac:dyDescent="0.25">
      <c r="A303" s="6">
        <v>35015030</v>
      </c>
      <c r="B303" s="34" t="s">
        <v>56</v>
      </c>
      <c r="C303" s="34" t="s">
        <v>3206</v>
      </c>
      <c r="D303" s="34" t="s">
        <v>2739</v>
      </c>
      <c r="E303" s="34" t="s">
        <v>1236</v>
      </c>
      <c r="F303" s="34">
        <v>3</v>
      </c>
      <c r="G303" s="34">
        <v>230</v>
      </c>
      <c r="H303" s="34">
        <v>-73.25</v>
      </c>
      <c r="I303" s="34">
        <v>3.71666667</v>
      </c>
      <c r="J303" s="34" t="s">
        <v>1890</v>
      </c>
      <c r="K303" s="37">
        <v>28171</v>
      </c>
      <c r="L303" s="37">
        <v>33709</v>
      </c>
      <c r="M303" s="37" t="s">
        <v>1911</v>
      </c>
      <c r="N303" s="34" t="s">
        <v>2916</v>
      </c>
    </row>
    <row r="304" spans="1:14" ht="15.75" customHeight="1" x14ac:dyDescent="0.25">
      <c r="A304" s="6">
        <v>35015050</v>
      </c>
      <c r="B304" s="34" t="s">
        <v>56</v>
      </c>
      <c r="C304" s="34" t="s">
        <v>3207</v>
      </c>
      <c r="D304" s="34" t="s">
        <v>1281</v>
      </c>
      <c r="E304" s="34" t="s">
        <v>1236</v>
      </c>
      <c r="F304" s="34">
        <v>3</v>
      </c>
      <c r="G304" s="34">
        <v>250</v>
      </c>
      <c r="H304" s="34">
        <v>-73.349277779999994</v>
      </c>
      <c r="I304" s="34">
        <v>3.6307777799999998</v>
      </c>
      <c r="J304" s="34" t="s">
        <v>1890</v>
      </c>
      <c r="K304" s="37">
        <v>33739</v>
      </c>
      <c r="L304" s="37">
        <v>43230.409351851849</v>
      </c>
      <c r="M304" s="37" t="s">
        <v>1911</v>
      </c>
      <c r="N304" s="34" t="s">
        <v>2916</v>
      </c>
    </row>
    <row r="305" spans="1:14" ht="15.75" customHeight="1" x14ac:dyDescent="0.25">
      <c r="A305" s="6">
        <v>3502500006</v>
      </c>
      <c r="B305" s="34" t="s">
        <v>56</v>
      </c>
      <c r="C305" s="34" t="s">
        <v>3208</v>
      </c>
      <c r="D305" s="34" t="s">
        <v>2739</v>
      </c>
      <c r="E305" s="34" t="s">
        <v>1236</v>
      </c>
      <c r="F305" s="34">
        <v>3</v>
      </c>
      <c r="G305" s="34">
        <v>277</v>
      </c>
      <c r="H305" s="34">
        <v>-73.242963890000013</v>
      </c>
      <c r="I305" s="34">
        <v>3.93254722</v>
      </c>
      <c r="J305" s="34" t="s">
        <v>1908</v>
      </c>
      <c r="K305" s="37">
        <v>43191</v>
      </c>
      <c r="L305" s="37">
        <v>0</v>
      </c>
      <c r="M305" s="37" t="s">
        <v>1911</v>
      </c>
      <c r="N305" s="34" t="s">
        <v>2916</v>
      </c>
    </row>
    <row r="306" spans="1:14" ht="15.75" customHeight="1" x14ac:dyDescent="0.25">
      <c r="A306" s="6">
        <v>35025050</v>
      </c>
      <c r="B306" s="34" t="s">
        <v>56</v>
      </c>
      <c r="C306" s="34" t="s">
        <v>3209</v>
      </c>
      <c r="D306" s="34" t="s">
        <v>996</v>
      </c>
      <c r="E306" s="34" t="s">
        <v>871</v>
      </c>
      <c r="F306" s="34">
        <v>11</v>
      </c>
      <c r="G306" s="34">
        <v>2980</v>
      </c>
      <c r="H306" s="34">
        <v>-74.030277779999992</v>
      </c>
      <c r="I306" s="34">
        <v>4.4828333300000001</v>
      </c>
      <c r="J306" s="34" t="s">
        <v>1908</v>
      </c>
      <c r="K306" s="37">
        <v>31517</v>
      </c>
      <c r="L306" s="37">
        <v>0</v>
      </c>
      <c r="M306" s="37" t="s">
        <v>1911</v>
      </c>
      <c r="N306" s="34" t="s">
        <v>2916</v>
      </c>
    </row>
    <row r="307" spans="1:14" ht="15.75" customHeight="1" x14ac:dyDescent="0.25">
      <c r="A307" s="6">
        <v>35025060</v>
      </c>
      <c r="B307" s="34" t="s">
        <v>56</v>
      </c>
      <c r="C307" s="34" t="s">
        <v>3210</v>
      </c>
      <c r="D307" s="34" t="s">
        <v>887</v>
      </c>
      <c r="E307" s="34" t="s">
        <v>871</v>
      </c>
      <c r="F307" s="34">
        <v>11</v>
      </c>
      <c r="G307" s="34">
        <v>3195</v>
      </c>
      <c r="H307" s="34">
        <v>-73.981416669999987</v>
      </c>
      <c r="I307" s="34">
        <v>4.5754166700000001</v>
      </c>
      <c r="J307" s="34" t="s">
        <v>1908</v>
      </c>
      <c r="K307" s="37">
        <v>31912</v>
      </c>
      <c r="L307" s="37">
        <v>0</v>
      </c>
      <c r="M307" s="37" t="s">
        <v>1911</v>
      </c>
      <c r="N307" s="34" t="s">
        <v>2916</v>
      </c>
    </row>
    <row r="308" spans="1:14" ht="15.75" customHeight="1" x14ac:dyDescent="0.25">
      <c r="A308" s="77">
        <v>35035030</v>
      </c>
      <c r="B308" s="34" t="s">
        <v>56</v>
      </c>
      <c r="C308" s="34" t="s">
        <v>3211</v>
      </c>
      <c r="D308" s="34" t="s">
        <v>1275</v>
      </c>
      <c r="E308" s="34" t="s">
        <v>1236</v>
      </c>
      <c r="F308" s="34">
        <v>3</v>
      </c>
      <c r="G308" s="34">
        <v>450</v>
      </c>
      <c r="H308" s="34">
        <v>-73.566666669999989</v>
      </c>
      <c r="I308" s="34">
        <v>4.3</v>
      </c>
      <c r="J308" s="34" t="s">
        <v>1890</v>
      </c>
      <c r="K308" s="37">
        <v>21930</v>
      </c>
      <c r="L308" s="37">
        <v>33984</v>
      </c>
      <c r="M308" s="37" t="s">
        <v>1911</v>
      </c>
      <c r="N308" s="34" t="s">
        <v>2916</v>
      </c>
    </row>
    <row r="309" spans="1:14" ht="15.75" customHeight="1" x14ac:dyDescent="0.25">
      <c r="A309" s="6">
        <v>35045020</v>
      </c>
      <c r="B309" s="34" t="s">
        <v>56</v>
      </c>
      <c r="C309" s="34" t="s">
        <v>3212</v>
      </c>
      <c r="D309" s="34" t="s">
        <v>1245</v>
      </c>
      <c r="E309" s="34" t="s">
        <v>1236</v>
      </c>
      <c r="F309" s="34">
        <v>3</v>
      </c>
      <c r="G309" s="34">
        <v>305</v>
      </c>
      <c r="H309" s="34">
        <v>-73.357500000000002</v>
      </c>
      <c r="I309" s="34">
        <v>4.3004444399999997</v>
      </c>
      <c r="J309" s="34" t="s">
        <v>1908</v>
      </c>
      <c r="K309" s="37">
        <v>28989.791666666668</v>
      </c>
      <c r="L309" s="37">
        <v>0</v>
      </c>
      <c r="M309" s="37" t="s">
        <v>1911</v>
      </c>
      <c r="N309" s="34" t="s">
        <v>2916</v>
      </c>
    </row>
    <row r="310" spans="1:14" ht="15.75" customHeight="1" x14ac:dyDescent="0.25">
      <c r="A310" s="6">
        <v>35055010</v>
      </c>
      <c r="B310" s="34" t="s">
        <v>56</v>
      </c>
      <c r="C310" s="34" t="s">
        <v>3213</v>
      </c>
      <c r="D310" s="34" t="s">
        <v>960</v>
      </c>
      <c r="E310" s="34" t="s">
        <v>871</v>
      </c>
      <c r="F310" s="34">
        <v>3</v>
      </c>
      <c r="G310" s="34">
        <v>280</v>
      </c>
      <c r="H310" s="34">
        <v>-73.301305560000003</v>
      </c>
      <c r="I310" s="34">
        <v>4.3769722199999999</v>
      </c>
      <c r="J310" s="34" t="s">
        <v>1890</v>
      </c>
      <c r="K310" s="37">
        <v>24942.791666666668</v>
      </c>
      <c r="L310" s="37">
        <v>43518.162662037037</v>
      </c>
      <c r="M310" s="37" t="s">
        <v>1911</v>
      </c>
      <c r="N310" s="34" t="s">
        <v>2916</v>
      </c>
    </row>
    <row r="311" spans="1:14" ht="15.75" customHeight="1" x14ac:dyDescent="0.25">
      <c r="A311" s="6">
        <v>35065010</v>
      </c>
      <c r="B311" s="34" t="s">
        <v>56</v>
      </c>
      <c r="C311" s="34" t="s">
        <v>3214</v>
      </c>
      <c r="D311" s="34" t="s">
        <v>913</v>
      </c>
      <c r="E311" s="34" t="s">
        <v>871</v>
      </c>
      <c r="F311" s="34">
        <v>11</v>
      </c>
      <c r="G311" s="34">
        <v>1752</v>
      </c>
      <c r="H311" s="34">
        <v>-73.646472220000007</v>
      </c>
      <c r="I311" s="34">
        <v>4.83038889</v>
      </c>
      <c r="J311" s="34" t="s">
        <v>1908</v>
      </c>
      <c r="K311" s="37">
        <v>26557</v>
      </c>
      <c r="L311" s="37">
        <v>0</v>
      </c>
      <c r="M311" s="37" t="s">
        <v>1911</v>
      </c>
      <c r="N311" s="34" t="s">
        <v>2916</v>
      </c>
    </row>
    <row r="312" spans="1:14" ht="15.75" customHeight="1" x14ac:dyDescent="0.25">
      <c r="A312" s="6">
        <v>35075030</v>
      </c>
      <c r="B312" s="34" t="s">
        <v>56</v>
      </c>
      <c r="C312" s="34" t="s">
        <v>3215</v>
      </c>
      <c r="D312" s="34" t="s">
        <v>473</v>
      </c>
      <c r="E312" s="34" t="s">
        <v>390</v>
      </c>
      <c r="F312" s="34">
        <v>6</v>
      </c>
      <c r="G312" s="34">
        <v>2200</v>
      </c>
      <c r="H312" s="34">
        <v>-73.349416669999997</v>
      </c>
      <c r="I312" s="34">
        <v>5.4222222200000001</v>
      </c>
      <c r="J312" s="34" t="s">
        <v>1908</v>
      </c>
      <c r="K312" s="37">
        <v>29782</v>
      </c>
      <c r="L312" s="37">
        <v>0</v>
      </c>
      <c r="M312" s="37" t="s">
        <v>1911</v>
      </c>
      <c r="N312" s="34" t="s">
        <v>2916</v>
      </c>
    </row>
    <row r="313" spans="1:14" ht="15.75" customHeight="1" x14ac:dyDescent="0.25">
      <c r="A313" s="6">
        <v>35085020</v>
      </c>
      <c r="B313" s="34" t="s">
        <v>56</v>
      </c>
      <c r="C313" s="34" t="s">
        <v>3216</v>
      </c>
      <c r="D313" s="34" t="s">
        <v>476</v>
      </c>
      <c r="E313" s="34" t="s">
        <v>390</v>
      </c>
      <c r="F313" s="34">
        <v>6</v>
      </c>
      <c r="G313" s="34">
        <v>2120</v>
      </c>
      <c r="H313" s="34">
        <v>-73.203611109999997</v>
      </c>
      <c r="I313" s="34">
        <v>5.3584166699999995</v>
      </c>
      <c r="J313" s="34" t="s">
        <v>1908</v>
      </c>
      <c r="K313" s="37">
        <v>25917</v>
      </c>
      <c r="L313" s="37">
        <v>0</v>
      </c>
      <c r="M313" s="37" t="s">
        <v>1911</v>
      </c>
      <c r="N313" s="34" t="s">
        <v>2916</v>
      </c>
    </row>
    <row r="314" spans="1:14" ht="15.75" customHeight="1" x14ac:dyDescent="0.25">
      <c r="A314" s="6">
        <v>35085040</v>
      </c>
      <c r="B314" s="34" t="s">
        <v>56</v>
      </c>
      <c r="C314" s="34" t="s">
        <v>3217</v>
      </c>
      <c r="D314" s="34" t="s">
        <v>443</v>
      </c>
      <c r="E314" s="34" t="s">
        <v>390</v>
      </c>
      <c r="F314" s="34">
        <v>6</v>
      </c>
      <c r="G314" s="34">
        <v>1640</v>
      </c>
      <c r="H314" s="34">
        <v>-73.144777779999998</v>
      </c>
      <c r="I314" s="34">
        <v>5.1925555599999997</v>
      </c>
      <c r="J314" s="34" t="s">
        <v>1908</v>
      </c>
      <c r="K314" s="37">
        <v>30848</v>
      </c>
      <c r="L314" s="37">
        <v>0</v>
      </c>
      <c r="M314" s="37" t="s">
        <v>1911</v>
      </c>
      <c r="N314" s="34" t="s">
        <v>2916</v>
      </c>
    </row>
    <row r="315" spans="1:14" ht="15.75" customHeight="1" x14ac:dyDescent="0.25">
      <c r="A315" s="6">
        <v>35085050</v>
      </c>
      <c r="B315" s="34" t="s">
        <v>56</v>
      </c>
      <c r="C315" s="34" t="s">
        <v>3218</v>
      </c>
      <c r="D315" s="34" t="s">
        <v>401</v>
      </c>
      <c r="E315" s="34" t="s">
        <v>390</v>
      </c>
      <c r="F315" s="34">
        <v>6</v>
      </c>
      <c r="G315" s="34">
        <v>1300</v>
      </c>
      <c r="H315" s="34">
        <v>-73.103666669999996</v>
      </c>
      <c r="I315" s="34">
        <v>5.0345000000000004</v>
      </c>
      <c r="J315" s="34" t="s">
        <v>1908</v>
      </c>
      <c r="K315" s="37">
        <v>31731</v>
      </c>
      <c r="L315" s="37">
        <v>0</v>
      </c>
      <c r="M315" s="37" t="s">
        <v>1911</v>
      </c>
      <c r="N315" s="34" t="s">
        <v>2916</v>
      </c>
    </row>
    <row r="316" spans="1:14" ht="15.75" customHeight="1" x14ac:dyDescent="0.25">
      <c r="A316" s="6">
        <v>35095030</v>
      </c>
      <c r="B316" s="34" t="s">
        <v>56</v>
      </c>
      <c r="C316" s="34" t="s">
        <v>3219</v>
      </c>
      <c r="D316" s="34" t="s">
        <v>2785</v>
      </c>
      <c r="E316" s="34" t="s">
        <v>390</v>
      </c>
      <c r="F316" s="34">
        <v>6</v>
      </c>
      <c r="G316" s="34">
        <v>30</v>
      </c>
      <c r="H316" s="34">
        <v>-72.947694439999992</v>
      </c>
      <c r="I316" s="34">
        <v>5.5749138900000004</v>
      </c>
      <c r="J316" s="34" t="s">
        <v>1908</v>
      </c>
      <c r="K316" s="37">
        <v>25979</v>
      </c>
      <c r="L316" s="37">
        <v>0</v>
      </c>
      <c r="M316" s="37" t="s">
        <v>1911</v>
      </c>
      <c r="N316" s="34" t="s">
        <v>2916</v>
      </c>
    </row>
    <row r="317" spans="1:14" ht="15.75" customHeight="1" x14ac:dyDescent="0.25">
      <c r="A317" s="77">
        <v>35105020</v>
      </c>
      <c r="B317" s="34" t="s">
        <v>56</v>
      </c>
      <c r="C317" s="34" t="s">
        <v>3220</v>
      </c>
      <c r="D317" s="34" t="s">
        <v>1238</v>
      </c>
      <c r="E317" s="34" t="s">
        <v>1236</v>
      </c>
      <c r="F317" s="34">
        <v>3</v>
      </c>
      <c r="G317" s="34">
        <v>225</v>
      </c>
      <c r="H317" s="34">
        <v>-72.966666669999995</v>
      </c>
      <c r="I317" s="34">
        <v>4.56666667</v>
      </c>
      <c r="J317" s="34" t="s">
        <v>1890</v>
      </c>
      <c r="K317" s="37">
        <v>27926</v>
      </c>
      <c r="L317" s="37">
        <v>33222</v>
      </c>
      <c r="M317" s="37" t="s">
        <v>1911</v>
      </c>
      <c r="N317" s="34" t="s">
        <v>2916</v>
      </c>
    </row>
    <row r="318" spans="1:14" ht="15.75" customHeight="1" x14ac:dyDescent="0.25">
      <c r="A318" s="77">
        <v>35105040</v>
      </c>
      <c r="B318" s="34" t="s">
        <v>56</v>
      </c>
      <c r="C318" s="34" t="s">
        <v>3221</v>
      </c>
      <c r="D318" s="34" t="s">
        <v>1238</v>
      </c>
      <c r="E318" s="34" t="s">
        <v>1236</v>
      </c>
      <c r="F318" s="34">
        <v>3</v>
      </c>
      <c r="G318" s="34">
        <v>175</v>
      </c>
      <c r="H318" s="34">
        <v>-72.900000000000006</v>
      </c>
      <c r="I318" s="34">
        <v>4.3833333300000001</v>
      </c>
      <c r="J318" s="34" t="s">
        <v>1890</v>
      </c>
      <c r="K318" s="37">
        <v>33222</v>
      </c>
      <c r="L318" s="37">
        <v>34257</v>
      </c>
      <c r="M318" s="37" t="s">
        <v>1911</v>
      </c>
      <c r="N318" s="34" t="s">
        <v>2916</v>
      </c>
    </row>
    <row r="319" spans="1:14" ht="15.75" customHeight="1" x14ac:dyDescent="0.25">
      <c r="A319" s="6">
        <v>35105050</v>
      </c>
      <c r="B319" s="34" t="s">
        <v>56</v>
      </c>
      <c r="C319" s="34" t="s">
        <v>3222</v>
      </c>
      <c r="D319" s="34" t="s">
        <v>1238</v>
      </c>
      <c r="E319" s="34" t="s">
        <v>1236</v>
      </c>
      <c r="F319" s="34">
        <v>3</v>
      </c>
      <c r="G319" s="34">
        <v>206</v>
      </c>
      <c r="H319" s="34">
        <v>-72.953639999999993</v>
      </c>
      <c r="I319" s="34">
        <v>4.4686500000000002</v>
      </c>
      <c r="J319" s="34" t="s">
        <v>1908</v>
      </c>
      <c r="K319" s="37">
        <v>34257</v>
      </c>
      <c r="L319" s="37">
        <v>0</v>
      </c>
      <c r="M319" s="37" t="s">
        <v>1911</v>
      </c>
      <c r="N319" s="34" t="s">
        <v>2916</v>
      </c>
    </row>
    <row r="320" spans="1:14" ht="15.75" customHeight="1" x14ac:dyDescent="0.25">
      <c r="A320" s="6">
        <v>35125010</v>
      </c>
      <c r="B320" s="34" t="s">
        <v>56</v>
      </c>
      <c r="C320" s="34" t="s">
        <v>3223</v>
      </c>
      <c r="D320" s="34" t="s">
        <v>653</v>
      </c>
      <c r="E320" s="34" t="s">
        <v>1236</v>
      </c>
      <c r="F320" s="34">
        <v>3</v>
      </c>
      <c r="G320" s="34">
        <v>150</v>
      </c>
      <c r="H320" s="34">
        <v>-72.156361110000006</v>
      </c>
      <c r="I320" s="34">
        <v>4.3405555600000003</v>
      </c>
      <c r="J320" s="34" t="s">
        <v>1908</v>
      </c>
      <c r="K320" s="37">
        <v>27895</v>
      </c>
      <c r="L320" s="37">
        <v>0</v>
      </c>
      <c r="M320" s="37" t="s">
        <v>1911</v>
      </c>
      <c r="N320" s="34" t="s">
        <v>2916</v>
      </c>
    </row>
    <row r="321" spans="1:14" ht="15.75" customHeight="1" x14ac:dyDescent="0.25">
      <c r="A321" s="6">
        <v>35195030</v>
      </c>
      <c r="B321" s="34" t="s">
        <v>56</v>
      </c>
      <c r="C321" s="34" t="s">
        <v>3224</v>
      </c>
      <c r="D321" s="34" t="s">
        <v>46</v>
      </c>
      <c r="E321" s="34" t="s">
        <v>589</v>
      </c>
      <c r="F321" s="34">
        <v>6</v>
      </c>
      <c r="G321" s="34">
        <v>380</v>
      </c>
      <c r="H321" s="34">
        <v>-72.547388890000008</v>
      </c>
      <c r="I321" s="34">
        <v>5.1770833299999994</v>
      </c>
      <c r="J321" s="34" t="s">
        <v>1908</v>
      </c>
      <c r="K321" s="37">
        <v>27044</v>
      </c>
      <c r="L321" s="37">
        <v>0</v>
      </c>
      <c r="M321" s="37" t="s">
        <v>1911</v>
      </c>
      <c r="N321" s="34" t="s">
        <v>2916</v>
      </c>
    </row>
    <row r="322" spans="1:14" ht="15.75" customHeight="1" x14ac:dyDescent="0.25">
      <c r="A322" s="6">
        <v>35195050</v>
      </c>
      <c r="B322" s="34" t="s">
        <v>56</v>
      </c>
      <c r="C322" s="34" t="s">
        <v>3225</v>
      </c>
      <c r="D322" s="34" t="s">
        <v>465</v>
      </c>
      <c r="E322" s="34" t="s">
        <v>390</v>
      </c>
      <c r="F322" s="34">
        <v>6</v>
      </c>
      <c r="G322" s="34">
        <v>1550</v>
      </c>
      <c r="H322" s="34">
        <v>-72.717222220000011</v>
      </c>
      <c r="I322" s="34">
        <v>5.4072777799999994</v>
      </c>
      <c r="J322" s="34" t="s">
        <v>1908</v>
      </c>
      <c r="K322" s="37">
        <v>30848</v>
      </c>
      <c r="L322" s="37">
        <v>0</v>
      </c>
      <c r="M322" s="37" t="s">
        <v>1911</v>
      </c>
      <c r="N322" s="34" t="s">
        <v>2916</v>
      </c>
    </row>
    <row r="323" spans="1:14" ht="15.75" customHeight="1" x14ac:dyDescent="0.25">
      <c r="A323" s="6">
        <v>35195060</v>
      </c>
      <c r="B323" s="34" t="s">
        <v>56</v>
      </c>
      <c r="C323" s="34" t="s">
        <v>3226</v>
      </c>
      <c r="D323" s="34" t="s">
        <v>393</v>
      </c>
      <c r="E323" s="34" t="s">
        <v>390</v>
      </c>
      <c r="F323" s="34">
        <v>6</v>
      </c>
      <c r="G323" s="34">
        <v>2950</v>
      </c>
      <c r="H323" s="34">
        <v>-72.79097222</v>
      </c>
      <c r="I323" s="34">
        <v>5.52361111</v>
      </c>
      <c r="J323" s="34" t="s">
        <v>1908</v>
      </c>
      <c r="K323" s="37">
        <v>42719</v>
      </c>
      <c r="L323" s="37">
        <v>0</v>
      </c>
      <c r="M323" s="37" t="s">
        <v>1909</v>
      </c>
      <c r="N323" s="34" t="s">
        <v>2916</v>
      </c>
    </row>
    <row r="324" spans="1:14" ht="15.75" customHeight="1" x14ac:dyDescent="0.25">
      <c r="A324" s="6">
        <v>35225030</v>
      </c>
      <c r="B324" s="34" t="s">
        <v>56</v>
      </c>
      <c r="C324" s="34" t="s">
        <v>3227</v>
      </c>
      <c r="D324" s="34" t="s">
        <v>597</v>
      </c>
      <c r="E324" s="34" t="s">
        <v>589</v>
      </c>
      <c r="F324" s="34">
        <v>3</v>
      </c>
      <c r="G324" s="34">
        <v>130</v>
      </c>
      <c r="H324" s="34">
        <v>-71.433055560000014</v>
      </c>
      <c r="I324" s="34">
        <v>4.9104722199999999</v>
      </c>
      <c r="J324" s="34" t="s">
        <v>1908</v>
      </c>
      <c r="K324" s="37">
        <v>42719</v>
      </c>
      <c r="L324" s="37">
        <v>0</v>
      </c>
      <c r="M324" s="37" t="s">
        <v>1909</v>
      </c>
      <c r="N324" s="34" t="s">
        <v>2916</v>
      </c>
    </row>
    <row r="325" spans="1:14" ht="15.75" customHeight="1" x14ac:dyDescent="0.25">
      <c r="A325" s="6">
        <v>35235010</v>
      </c>
      <c r="B325" s="34" t="s">
        <v>56</v>
      </c>
      <c r="C325" s="34" t="s">
        <v>3228</v>
      </c>
      <c r="D325" s="34" t="s">
        <v>501</v>
      </c>
      <c r="E325" s="34" t="s">
        <v>390</v>
      </c>
      <c r="F325" s="34">
        <v>6</v>
      </c>
      <c r="G325" s="34">
        <v>3590</v>
      </c>
      <c r="H325" s="34">
        <v>-72.529277780000001</v>
      </c>
      <c r="I325" s="34">
        <v>6.0116666699999994</v>
      </c>
      <c r="J325" s="34" t="s">
        <v>1908</v>
      </c>
      <c r="K325" s="37">
        <v>27164</v>
      </c>
      <c r="L325" s="37">
        <v>0</v>
      </c>
      <c r="M325" s="37" t="s">
        <v>1911</v>
      </c>
      <c r="N325" s="34" t="s">
        <v>2916</v>
      </c>
    </row>
    <row r="326" spans="1:14" ht="15.75" customHeight="1" x14ac:dyDescent="0.25">
      <c r="A326" s="6">
        <v>35235040</v>
      </c>
      <c r="B326" s="34" t="s">
        <v>56</v>
      </c>
      <c r="C326" s="34" t="s">
        <v>3229</v>
      </c>
      <c r="D326" s="34" t="s">
        <v>2802</v>
      </c>
      <c r="E326" s="34" t="s">
        <v>589</v>
      </c>
      <c r="F326" s="34">
        <v>6</v>
      </c>
      <c r="G326" s="34">
        <v>265</v>
      </c>
      <c r="H326" s="34">
        <v>-71.666166669999996</v>
      </c>
      <c r="I326" s="34">
        <v>5.4190277800000004</v>
      </c>
      <c r="J326" s="34" t="s">
        <v>1912</v>
      </c>
      <c r="K326" s="37">
        <v>42719</v>
      </c>
      <c r="L326" s="37">
        <v>0</v>
      </c>
      <c r="M326" s="37" t="s">
        <v>1909</v>
      </c>
      <c r="N326" s="34" t="s">
        <v>2916</v>
      </c>
    </row>
    <row r="327" spans="1:14" ht="15.75" customHeight="1" x14ac:dyDescent="0.25">
      <c r="A327" s="6">
        <v>35235050</v>
      </c>
      <c r="B327" s="34" t="s">
        <v>56</v>
      </c>
      <c r="C327" s="34" t="s">
        <v>3230</v>
      </c>
      <c r="D327" s="34" t="s">
        <v>609</v>
      </c>
      <c r="E327" s="34" t="s">
        <v>589</v>
      </c>
      <c r="F327" s="34">
        <v>6</v>
      </c>
      <c r="G327" s="34">
        <v>117</v>
      </c>
      <c r="H327" s="34">
        <v>-72.166777780000004</v>
      </c>
      <c r="I327" s="34">
        <v>5.8185833300000001</v>
      </c>
      <c r="J327" s="34" t="s">
        <v>1908</v>
      </c>
      <c r="K327" s="37">
        <v>42970.396944444445</v>
      </c>
      <c r="L327" s="37">
        <v>0</v>
      </c>
      <c r="M327" s="37" t="s">
        <v>1909</v>
      </c>
      <c r="N327" s="34" t="s">
        <v>2916</v>
      </c>
    </row>
    <row r="328" spans="1:14" ht="15.75" customHeight="1" x14ac:dyDescent="0.25">
      <c r="A328" s="6">
        <v>36025010</v>
      </c>
      <c r="B328" s="34" t="s">
        <v>56</v>
      </c>
      <c r="C328" s="34" t="s">
        <v>3231</v>
      </c>
      <c r="D328" s="34" t="s">
        <v>253</v>
      </c>
      <c r="E328" s="34" t="s">
        <v>246</v>
      </c>
      <c r="F328" s="34">
        <v>6</v>
      </c>
      <c r="G328" s="34">
        <v>350</v>
      </c>
      <c r="H328" s="34">
        <v>-71.745027780000001</v>
      </c>
      <c r="I328" s="34">
        <v>6.45619444</v>
      </c>
      <c r="J328" s="34" t="s">
        <v>1908</v>
      </c>
      <c r="K328" s="37">
        <v>31093</v>
      </c>
      <c r="L328" s="37">
        <v>0</v>
      </c>
      <c r="M328" s="37" t="s">
        <v>1911</v>
      </c>
      <c r="N328" s="34" t="s">
        <v>2916</v>
      </c>
    </row>
    <row r="329" spans="1:14" ht="15.75" customHeight="1" x14ac:dyDescent="0.25">
      <c r="A329" s="77">
        <v>37015010</v>
      </c>
      <c r="B329" s="34" t="s">
        <v>56</v>
      </c>
      <c r="C329" s="34" t="s">
        <v>3037</v>
      </c>
      <c r="D329" s="34" t="s">
        <v>892</v>
      </c>
      <c r="E329" s="34" t="s">
        <v>1374</v>
      </c>
      <c r="F329" s="34">
        <v>8</v>
      </c>
      <c r="G329" s="34">
        <v>2765</v>
      </c>
      <c r="H329" s="34">
        <v>-72.75333332999999</v>
      </c>
      <c r="I329" s="34">
        <v>7.2074999999999996</v>
      </c>
      <c r="J329" s="34" t="s">
        <v>1890</v>
      </c>
      <c r="K329" s="37">
        <v>26618</v>
      </c>
      <c r="L329" s="37">
        <v>43294.509074074071</v>
      </c>
      <c r="M329" s="37" t="s">
        <v>1911</v>
      </c>
      <c r="N329" s="34" t="s">
        <v>2916</v>
      </c>
    </row>
    <row r="330" spans="1:14" ht="15.75" customHeight="1" x14ac:dyDescent="0.25">
      <c r="A330" s="6">
        <v>37035010</v>
      </c>
      <c r="B330" s="34" t="s">
        <v>56</v>
      </c>
      <c r="C330" s="34" t="s">
        <v>3232</v>
      </c>
      <c r="D330" s="34" t="s">
        <v>1433</v>
      </c>
      <c r="E330" s="34" t="s">
        <v>1374</v>
      </c>
      <c r="F330" s="34">
        <v>8</v>
      </c>
      <c r="G330" s="34">
        <v>370</v>
      </c>
      <c r="H330" s="34">
        <v>-72.115833329999987</v>
      </c>
      <c r="I330" s="34">
        <v>7.00611111</v>
      </c>
      <c r="J330" s="34" t="s">
        <v>1908</v>
      </c>
      <c r="K330" s="37">
        <v>26465</v>
      </c>
      <c r="L330" s="37">
        <v>0</v>
      </c>
      <c r="M330" s="37" t="s">
        <v>1911</v>
      </c>
      <c r="N330" s="34" t="s">
        <v>2916</v>
      </c>
    </row>
    <row r="331" spans="1:14" ht="15.75" customHeight="1" x14ac:dyDescent="0.25">
      <c r="A331" s="6">
        <v>37045010</v>
      </c>
      <c r="B331" s="34" t="s">
        <v>56</v>
      </c>
      <c r="C331" s="34" t="s">
        <v>3233</v>
      </c>
      <c r="D331" s="34" t="s">
        <v>2807</v>
      </c>
      <c r="E331" s="34" t="s">
        <v>246</v>
      </c>
      <c r="F331" s="34">
        <v>8</v>
      </c>
      <c r="G331" s="34">
        <v>148</v>
      </c>
      <c r="H331" s="34">
        <v>-71.89055556000001</v>
      </c>
      <c r="I331" s="34">
        <v>6.9463888899999997</v>
      </c>
      <c r="J331" s="34" t="s">
        <v>1890</v>
      </c>
      <c r="K331" s="37">
        <v>26159.791666666668</v>
      </c>
      <c r="L331" s="37">
        <v>43608.200509259259</v>
      </c>
      <c r="M331" s="37" t="s">
        <v>1909</v>
      </c>
      <c r="N331" s="34" t="s">
        <v>2916</v>
      </c>
    </row>
    <row r="332" spans="1:14" ht="15.75" customHeight="1" x14ac:dyDescent="0.25">
      <c r="A332" s="6">
        <v>44035020</v>
      </c>
      <c r="B332" s="34" t="s">
        <v>56</v>
      </c>
      <c r="C332" s="34" t="s">
        <v>3234</v>
      </c>
      <c r="D332" s="34" t="s">
        <v>572</v>
      </c>
      <c r="E332" s="34" t="s">
        <v>565</v>
      </c>
      <c r="F332" s="34">
        <v>4</v>
      </c>
      <c r="G332" s="34">
        <v>244</v>
      </c>
      <c r="H332" s="34">
        <v>-75.559555560000007</v>
      </c>
      <c r="I332" s="34">
        <v>1.58905556</v>
      </c>
      <c r="J332" s="34" t="s">
        <v>1912</v>
      </c>
      <c r="K332" s="37">
        <v>25490.791666666668</v>
      </c>
      <c r="L332" s="37">
        <v>0</v>
      </c>
      <c r="M332" s="37" t="s">
        <v>1911</v>
      </c>
      <c r="N332" s="34" t="s">
        <v>2916</v>
      </c>
    </row>
    <row r="333" spans="1:14" ht="15.75" customHeight="1" x14ac:dyDescent="0.25">
      <c r="A333" s="6">
        <v>44045010</v>
      </c>
      <c r="B333" s="34" t="s">
        <v>56</v>
      </c>
      <c r="C333" s="34" t="s">
        <v>3235</v>
      </c>
      <c r="D333" s="34" t="s">
        <v>579</v>
      </c>
      <c r="E333" s="34" t="s">
        <v>565</v>
      </c>
      <c r="F333" s="34">
        <v>4</v>
      </c>
      <c r="G333" s="34">
        <v>320</v>
      </c>
      <c r="H333" s="34">
        <v>-75.961500000000001</v>
      </c>
      <c r="I333" s="34">
        <v>1.3251388899999998</v>
      </c>
      <c r="J333" s="34" t="s">
        <v>1908</v>
      </c>
      <c r="K333" s="37">
        <v>26587</v>
      </c>
      <c r="L333" s="37">
        <v>0</v>
      </c>
      <c r="M333" s="37" t="s">
        <v>1911</v>
      </c>
      <c r="N333" s="34" t="s">
        <v>2916</v>
      </c>
    </row>
    <row r="334" spans="1:14" ht="15.75" customHeight="1" x14ac:dyDescent="0.25">
      <c r="A334" s="6">
        <v>44045020</v>
      </c>
      <c r="B334" s="34" t="s">
        <v>56</v>
      </c>
      <c r="C334" s="34" t="s">
        <v>3236</v>
      </c>
      <c r="D334" s="34" t="s">
        <v>588</v>
      </c>
      <c r="E334" s="34" t="s">
        <v>565</v>
      </c>
      <c r="F334" s="34">
        <v>4</v>
      </c>
      <c r="G334" s="34">
        <v>270</v>
      </c>
      <c r="H334" s="34">
        <v>-75.704472220000014</v>
      </c>
      <c r="I334" s="34">
        <v>1.1952500000000001</v>
      </c>
      <c r="J334" s="34" t="s">
        <v>1908</v>
      </c>
      <c r="K334" s="37">
        <v>24791</v>
      </c>
      <c r="L334" s="37">
        <v>0</v>
      </c>
      <c r="M334" s="37" t="s">
        <v>1911</v>
      </c>
      <c r="N334" s="34" t="s">
        <v>2916</v>
      </c>
    </row>
    <row r="335" spans="1:14" ht="15.75" customHeight="1" x14ac:dyDescent="0.25">
      <c r="A335" s="6">
        <v>44045030</v>
      </c>
      <c r="B335" s="34" t="s">
        <v>56</v>
      </c>
      <c r="C335" s="34" t="s">
        <v>3237</v>
      </c>
      <c r="D335" s="34" t="s">
        <v>564</v>
      </c>
      <c r="E335" s="34" t="s">
        <v>565</v>
      </c>
      <c r="F335" s="34">
        <v>4</v>
      </c>
      <c r="G335" s="34">
        <v>300</v>
      </c>
      <c r="H335" s="34">
        <v>-75.807722220000002</v>
      </c>
      <c r="I335" s="34">
        <v>1.3033611100000002</v>
      </c>
      <c r="J335" s="34" t="s">
        <v>1908</v>
      </c>
      <c r="K335" s="37">
        <v>24791</v>
      </c>
      <c r="L335" s="37">
        <v>44596.443101851852</v>
      </c>
      <c r="M335" s="37" t="s">
        <v>1911</v>
      </c>
      <c r="N335" s="34" t="s">
        <v>2916</v>
      </c>
    </row>
    <row r="336" spans="1:14" ht="15.75" customHeight="1" x14ac:dyDescent="0.25">
      <c r="A336" s="6">
        <v>46015020</v>
      </c>
      <c r="B336" s="34" t="s">
        <v>56</v>
      </c>
      <c r="C336" s="34" t="s">
        <v>3238</v>
      </c>
      <c r="D336" s="34" t="s">
        <v>581</v>
      </c>
      <c r="E336" s="34" t="s">
        <v>565</v>
      </c>
      <c r="F336" s="34">
        <v>4</v>
      </c>
      <c r="G336" s="34">
        <v>240</v>
      </c>
      <c r="H336" s="34">
        <v>-74.785055560000004</v>
      </c>
      <c r="I336" s="34">
        <v>1.7354722200000001</v>
      </c>
      <c r="J336" s="34" t="s">
        <v>1908</v>
      </c>
      <c r="K336" s="37">
        <v>30940</v>
      </c>
      <c r="L336" s="37">
        <v>0</v>
      </c>
      <c r="M336" s="37" t="s">
        <v>1911</v>
      </c>
      <c r="N336" s="34" t="s">
        <v>2916</v>
      </c>
    </row>
    <row r="337" spans="1:14" ht="15.75" customHeight="1" x14ac:dyDescent="0.25">
      <c r="A337" s="6">
        <v>46035010</v>
      </c>
      <c r="B337" s="34" t="s">
        <v>56</v>
      </c>
      <c r="C337" s="34" t="s">
        <v>3239</v>
      </c>
      <c r="D337" s="34" t="s">
        <v>570</v>
      </c>
      <c r="E337" s="34" t="s">
        <v>565</v>
      </c>
      <c r="F337" s="34">
        <v>4</v>
      </c>
      <c r="G337" s="34">
        <v>270</v>
      </c>
      <c r="H337" s="34">
        <v>-75.162666669999993</v>
      </c>
      <c r="I337" s="34">
        <v>1.6402222200000001</v>
      </c>
      <c r="J337" s="34" t="s">
        <v>1908</v>
      </c>
      <c r="K337" s="37">
        <v>24759.791666666668</v>
      </c>
      <c r="L337" s="37">
        <v>0</v>
      </c>
      <c r="M337" s="37" t="s">
        <v>1909</v>
      </c>
      <c r="N337" s="34" t="s">
        <v>2916</v>
      </c>
    </row>
    <row r="338" spans="1:14" ht="15.75" customHeight="1" x14ac:dyDescent="0.25">
      <c r="A338" s="6">
        <v>46035020</v>
      </c>
      <c r="B338" s="34" t="s">
        <v>56</v>
      </c>
      <c r="C338" s="34" t="s">
        <v>3240</v>
      </c>
      <c r="D338" s="34" t="s">
        <v>2828</v>
      </c>
      <c r="E338" s="34" t="s">
        <v>565</v>
      </c>
      <c r="F338" s="34">
        <v>4</v>
      </c>
      <c r="G338" s="34">
        <v>285</v>
      </c>
      <c r="H338" s="34">
        <v>-75.150666669999993</v>
      </c>
      <c r="I338" s="34">
        <v>1.9175277799999999</v>
      </c>
      <c r="J338" s="34" t="s">
        <v>1890</v>
      </c>
      <c r="K338" s="37">
        <v>26587</v>
      </c>
      <c r="L338" s="37">
        <v>43270.450300925928</v>
      </c>
      <c r="M338" s="37" t="s">
        <v>1911</v>
      </c>
      <c r="N338" s="34" t="s">
        <v>2916</v>
      </c>
    </row>
    <row r="339" spans="1:14" ht="15.75" customHeight="1" x14ac:dyDescent="0.25">
      <c r="A339" s="77">
        <v>46045010</v>
      </c>
      <c r="B339" s="34" t="s">
        <v>56</v>
      </c>
      <c r="C339" s="34" t="s">
        <v>3241</v>
      </c>
      <c r="D339" s="34" t="s">
        <v>568</v>
      </c>
      <c r="E339" s="34" t="s">
        <v>565</v>
      </c>
      <c r="F339" s="34">
        <v>4</v>
      </c>
      <c r="G339" s="34">
        <v>200</v>
      </c>
      <c r="H339" s="34">
        <v>-74.416666669999998</v>
      </c>
      <c r="I339" s="34">
        <v>0.6</v>
      </c>
      <c r="J339" s="34" t="s">
        <v>1890</v>
      </c>
      <c r="K339" s="37">
        <v>31396</v>
      </c>
      <c r="L339" s="37">
        <v>38548</v>
      </c>
      <c r="M339" s="37" t="s">
        <v>1911</v>
      </c>
      <c r="N339" s="34" t="s">
        <v>2916</v>
      </c>
    </row>
    <row r="340" spans="1:14" ht="15.75" customHeight="1" x14ac:dyDescent="0.25">
      <c r="A340" s="6">
        <v>47015030</v>
      </c>
      <c r="B340" s="34" t="s">
        <v>56</v>
      </c>
      <c r="C340" s="34" t="s">
        <v>3242</v>
      </c>
      <c r="D340" s="34" t="s">
        <v>2831</v>
      </c>
      <c r="E340" s="34" t="s">
        <v>1443</v>
      </c>
      <c r="F340" s="34">
        <v>7</v>
      </c>
      <c r="G340" s="34">
        <v>2100</v>
      </c>
      <c r="H340" s="34">
        <v>-76.916666669999998</v>
      </c>
      <c r="I340" s="34">
        <v>1.18333333</v>
      </c>
      <c r="J340" s="34" t="s">
        <v>1890</v>
      </c>
      <c r="K340" s="37">
        <v>21108</v>
      </c>
      <c r="L340" s="37">
        <v>35292</v>
      </c>
      <c r="M340" s="37" t="s">
        <v>1911</v>
      </c>
      <c r="N340" s="34" t="s">
        <v>2916</v>
      </c>
    </row>
    <row r="341" spans="1:14" ht="15.75" customHeight="1" x14ac:dyDescent="0.25">
      <c r="A341" s="6">
        <v>47015040</v>
      </c>
      <c r="B341" s="34" t="s">
        <v>56</v>
      </c>
      <c r="C341" s="34" t="s">
        <v>3243</v>
      </c>
      <c r="D341" s="34" t="s">
        <v>1442</v>
      </c>
      <c r="E341" s="34" t="s">
        <v>1443</v>
      </c>
      <c r="F341" s="34">
        <v>7</v>
      </c>
      <c r="G341" s="34">
        <v>2100</v>
      </c>
      <c r="H341" s="34">
        <v>-76.960972220000002</v>
      </c>
      <c r="I341" s="34">
        <v>1.19827778</v>
      </c>
      <c r="J341" s="34" t="s">
        <v>1908</v>
      </c>
      <c r="K341" s="37">
        <v>28140</v>
      </c>
      <c r="L341" s="37">
        <v>0</v>
      </c>
      <c r="M341" s="37" t="s">
        <v>1911</v>
      </c>
      <c r="N341" s="34" t="s">
        <v>2916</v>
      </c>
    </row>
    <row r="342" spans="1:14" ht="15.75" customHeight="1" x14ac:dyDescent="0.25">
      <c r="A342" s="6">
        <v>47015070</v>
      </c>
      <c r="B342" s="34" t="s">
        <v>56</v>
      </c>
      <c r="C342" s="34" t="s">
        <v>3244</v>
      </c>
      <c r="D342" s="34" t="s">
        <v>2815</v>
      </c>
      <c r="E342" s="34" t="s">
        <v>1443</v>
      </c>
      <c r="F342" s="34">
        <v>7</v>
      </c>
      <c r="G342" s="34">
        <v>362</v>
      </c>
      <c r="H342" s="34">
        <v>-76.570444440000003</v>
      </c>
      <c r="I342" s="34">
        <v>0.83897222000000005</v>
      </c>
      <c r="J342" s="34" t="s">
        <v>1908</v>
      </c>
      <c r="K342" s="37">
        <v>30421</v>
      </c>
      <c r="L342" s="37">
        <v>0</v>
      </c>
      <c r="M342" s="37" t="s">
        <v>1911</v>
      </c>
      <c r="N342" s="34" t="s">
        <v>2916</v>
      </c>
    </row>
    <row r="343" spans="1:14" ht="15.75" customHeight="1" x14ac:dyDescent="0.25">
      <c r="A343" s="6">
        <v>47015080</v>
      </c>
      <c r="B343" s="34" t="s">
        <v>56</v>
      </c>
      <c r="C343" s="34" t="s">
        <v>3245</v>
      </c>
      <c r="D343" s="34" t="s">
        <v>1349</v>
      </c>
      <c r="E343" s="34" t="s">
        <v>951</v>
      </c>
      <c r="F343" s="34">
        <v>7</v>
      </c>
      <c r="G343" s="34">
        <v>1776</v>
      </c>
      <c r="H343" s="34">
        <v>-77.303611110000006</v>
      </c>
      <c r="I343" s="34">
        <v>0.80491667000000011</v>
      </c>
      <c r="J343" s="34" t="s">
        <v>1908</v>
      </c>
      <c r="K343" s="37">
        <v>30543</v>
      </c>
      <c r="L343" s="37">
        <v>0</v>
      </c>
      <c r="M343" s="37" t="s">
        <v>1911</v>
      </c>
      <c r="N343" s="34" t="s">
        <v>2916</v>
      </c>
    </row>
    <row r="344" spans="1:14" ht="15.75" customHeight="1" x14ac:dyDescent="0.25">
      <c r="A344" s="6">
        <v>47015090</v>
      </c>
      <c r="B344" s="34" t="s">
        <v>56</v>
      </c>
      <c r="C344" s="34" t="s">
        <v>3246</v>
      </c>
      <c r="D344" s="34" t="s">
        <v>2831</v>
      </c>
      <c r="E344" s="34" t="s">
        <v>1443</v>
      </c>
      <c r="F344" s="34">
        <v>7</v>
      </c>
      <c r="G344" s="34">
        <v>267</v>
      </c>
      <c r="H344" s="34">
        <v>-76.932694439999992</v>
      </c>
      <c r="I344" s="34">
        <v>1.1683055599999999</v>
      </c>
      <c r="J344" s="34" t="s">
        <v>1890</v>
      </c>
      <c r="K344" s="37">
        <v>30574</v>
      </c>
      <c r="L344" s="37">
        <v>41673</v>
      </c>
      <c r="M344" s="37" t="s">
        <v>1911</v>
      </c>
      <c r="N344" s="34" t="s">
        <v>2916</v>
      </c>
    </row>
    <row r="345" spans="1:14" ht="15.75" customHeight="1" x14ac:dyDescent="0.25">
      <c r="A345" s="6">
        <v>47035020</v>
      </c>
      <c r="B345" s="34" t="s">
        <v>56</v>
      </c>
      <c r="C345" s="34" t="s">
        <v>3247</v>
      </c>
      <c r="D345" s="34" t="s">
        <v>1456</v>
      </c>
      <c r="E345" s="34" t="s">
        <v>1443</v>
      </c>
      <c r="F345" s="34">
        <v>7</v>
      </c>
      <c r="G345" s="34">
        <v>190</v>
      </c>
      <c r="H345" s="34">
        <v>-75.851111110000005</v>
      </c>
      <c r="I345" s="34">
        <v>0.13286111</v>
      </c>
      <c r="J345" s="34" t="s">
        <v>1908</v>
      </c>
      <c r="K345" s="37">
        <v>31547</v>
      </c>
      <c r="L345" s="37">
        <v>0</v>
      </c>
      <c r="M345" s="37" t="s">
        <v>1911</v>
      </c>
      <c r="N345" s="34" t="s">
        <v>2916</v>
      </c>
    </row>
    <row r="346" spans="1:14" ht="15.75" customHeight="1" x14ac:dyDescent="0.25">
      <c r="A346" s="6">
        <v>47045010</v>
      </c>
      <c r="B346" s="34" t="s">
        <v>56</v>
      </c>
      <c r="C346" s="34" t="s">
        <v>3248</v>
      </c>
      <c r="D346" s="34" t="s">
        <v>1456</v>
      </c>
      <c r="E346" s="34" t="s">
        <v>1443</v>
      </c>
      <c r="F346" s="34">
        <v>7</v>
      </c>
      <c r="G346" s="34">
        <v>147</v>
      </c>
      <c r="H346" s="34">
        <v>-74.776277780000001</v>
      </c>
      <c r="I346" s="34">
        <v>-0.18061111000000002</v>
      </c>
      <c r="J346" s="34" t="s">
        <v>1908</v>
      </c>
      <c r="K346" s="37">
        <v>26983</v>
      </c>
      <c r="L346" s="37">
        <v>0</v>
      </c>
      <c r="M346" s="37" t="s">
        <v>1911</v>
      </c>
      <c r="N346" s="34" t="s">
        <v>2916</v>
      </c>
    </row>
    <row r="347" spans="1:14" ht="15.75" customHeight="1" x14ac:dyDescent="0.25">
      <c r="A347" s="77">
        <v>48015030</v>
      </c>
      <c r="B347" s="34" t="s">
        <v>56</v>
      </c>
      <c r="C347" s="34" t="s">
        <v>3249</v>
      </c>
      <c r="D347" s="34" t="s">
        <v>33</v>
      </c>
      <c r="E347" s="34" t="s">
        <v>25</v>
      </c>
      <c r="F347" s="34">
        <v>11</v>
      </c>
      <c r="G347" s="34">
        <v>82</v>
      </c>
      <c r="H347" s="34">
        <v>-70.260888890000004</v>
      </c>
      <c r="I347" s="34">
        <v>-3.8191388900000001</v>
      </c>
      <c r="J347" s="34" t="s">
        <v>1890</v>
      </c>
      <c r="K347" s="37">
        <v>33923</v>
      </c>
      <c r="L347" s="37">
        <v>43328.595833333333</v>
      </c>
      <c r="M347" s="37" t="s">
        <v>1911</v>
      </c>
      <c r="N347" s="34" t="s">
        <v>2916</v>
      </c>
    </row>
    <row r="348" spans="1:14" ht="15.75" customHeight="1" x14ac:dyDescent="0.25">
      <c r="A348" s="6">
        <v>52015010</v>
      </c>
      <c r="B348" s="34" t="s">
        <v>56</v>
      </c>
      <c r="C348" s="34" t="s">
        <v>3250</v>
      </c>
      <c r="D348" s="34" t="s">
        <v>688</v>
      </c>
      <c r="E348" s="34" t="s">
        <v>619</v>
      </c>
      <c r="F348" s="34">
        <v>7</v>
      </c>
      <c r="G348" s="34">
        <v>2450</v>
      </c>
      <c r="H348" s="34">
        <v>-76.611944440000002</v>
      </c>
      <c r="I348" s="34">
        <v>2.2497222199999998</v>
      </c>
      <c r="J348" s="34" t="s">
        <v>1908</v>
      </c>
      <c r="K348" s="37">
        <v>34500</v>
      </c>
      <c r="L348" s="37">
        <v>0</v>
      </c>
      <c r="M348" s="37" t="s">
        <v>1911</v>
      </c>
      <c r="N348" s="34" t="s">
        <v>2916</v>
      </c>
    </row>
    <row r="349" spans="1:14" ht="15.75" customHeight="1" x14ac:dyDescent="0.25">
      <c r="A349" s="6">
        <v>52015020</v>
      </c>
      <c r="B349" s="34" t="s">
        <v>56</v>
      </c>
      <c r="C349" s="34" t="s">
        <v>3251</v>
      </c>
      <c r="D349" s="34" t="s">
        <v>662</v>
      </c>
      <c r="E349" s="34" t="s">
        <v>619</v>
      </c>
      <c r="F349" s="34">
        <v>7</v>
      </c>
      <c r="G349" s="34">
        <v>580</v>
      </c>
      <c r="H349" s="34">
        <v>-77.049997219999995</v>
      </c>
      <c r="I349" s="34">
        <v>2.1499972199999999</v>
      </c>
      <c r="J349" s="34" t="s">
        <v>1890</v>
      </c>
      <c r="K349" s="37">
        <v>27103</v>
      </c>
      <c r="L349" s="37">
        <v>44127.719050925924</v>
      </c>
      <c r="M349" s="37" t="s">
        <v>1911</v>
      </c>
      <c r="N349" s="34" t="s">
        <v>2916</v>
      </c>
    </row>
    <row r="350" spans="1:14" ht="15.75" customHeight="1" x14ac:dyDescent="0.25">
      <c r="A350" s="6">
        <v>52025010</v>
      </c>
      <c r="B350" s="34" t="s">
        <v>56</v>
      </c>
      <c r="C350" s="34" t="s">
        <v>3252</v>
      </c>
      <c r="D350" s="34" t="s">
        <v>620</v>
      </c>
      <c r="E350" s="34" t="s">
        <v>619</v>
      </c>
      <c r="F350" s="34">
        <v>7</v>
      </c>
      <c r="G350" s="34">
        <v>1510</v>
      </c>
      <c r="H350" s="34">
        <v>-77.004027780000001</v>
      </c>
      <c r="I350" s="34">
        <v>1.82994444</v>
      </c>
      <c r="J350" s="34" t="s">
        <v>1908</v>
      </c>
      <c r="K350" s="37">
        <v>26099</v>
      </c>
      <c r="L350" s="37">
        <v>0</v>
      </c>
      <c r="M350" s="37" t="s">
        <v>1911</v>
      </c>
      <c r="N350" s="34" t="s">
        <v>2916</v>
      </c>
    </row>
    <row r="351" spans="1:14" ht="15.75" customHeight="1" x14ac:dyDescent="0.25">
      <c r="A351" s="6">
        <v>52025020</v>
      </c>
      <c r="B351" s="34" t="s">
        <v>56</v>
      </c>
      <c r="C351" s="34" t="s">
        <v>3253</v>
      </c>
      <c r="D351" s="34" t="s">
        <v>620</v>
      </c>
      <c r="E351" s="34" t="s">
        <v>619</v>
      </c>
      <c r="F351" s="34">
        <v>7</v>
      </c>
      <c r="G351" s="34">
        <v>2300</v>
      </c>
      <c r="H351" s="34">
        <v>-76.891666669999992</v>
      </c>
      <c r="I351" s="34">
        <v>1.75333333</v>
      </c>
      <c r="J351" s="34" t="s">
        <v>1908</v>
      </c>
      <c r="K351" s="37">
        <v>26526</v>
      </c>
      <c r="L351" s="37">
        <v>0</v>
      </c>
      <c r="M351" s="37" t="s">
        <v>1911</v>
      </c>
      <c r="N351" s="34" t="s">
        <v>2916</v>
      </c>
    </row>
    <row r="352" spans="1:14" ht="15.75" customHeight="1" x14ac:dyDescent="0.25">
      <c r="A352" s="6">
        <v>52025030</v>
      </c>
      <c r="B352" s="34" t="s">
        <v>56</v>
      </c>
      <c r="C352" s="34" t="s">
        <v>3254</v>
      </c>
      <c r="D352" s="34" t="s">
        <v>2846</v>
      </c>
      <c r="E352" s="34" t="s">
        <v>619</v>
      </c>
      <c r="F352" s="34">
        <v>7</v>
      </c>
      <c r="G352" s="34">
        <v>1174</v>
      </c>
      <c r="H352" s="34">
        <v>-77.16</v>
      </c>
      <c r="I352" s="34">
        <v>1.76</v>
      </c>
      <c r="J352" s="34" t="s">
        <v>1890</v>
      </c>
      <c r="K352" s="37">
        <v>26007</v>
      </c>
      <c r="L352" s="37">
        <v>44127.718576388892</v>
      </c>
      <c r="M352" s="37" t="s">
        <v>1911</v>
      </c>
      <c r="N352" s="34" t="s">
        <v>2916</v>
      </c>
    </row>
    <row r="353" spans="1:14" ht="15.75" customHeight="1" x14ac:dyDescent="0.25">
      <c r="A353" s="6">
        <v>52025080</v>
      </c>
      <c r="B353" s="34" t="s">
        <v>56</v>
      </c>
      <c r="C353" s="34" t="s">
        <v>3255</v>
      </c>
      <c r="D353" s="34" t="s">
        <v>662</v>
      </c>
      <c r="E353" s="34" t="s">
        <v>619</v>
      </c>
      <c r="F353" s="34">
        <v>7</v>
      </c>
      <c r="G353" s="34">
        <v>720</v>
      </c>
      <c r="H353" s="34">
        <v>-77.12</v>
      </c>
      <c r="I353" s="34">
        <v>1.96</v>
      </c>
      <c r="J353" s="34" t="s">
        <v>1908</v>
      </c>
      <c r="K353" s="37">
        <v>38047</v>
      </c>
      <c r="L353" s="37">
        <v>0</v>
      </c>
      <c r="M353" s="37" t="s">
        <v>1909</v>
      </c>
      <c r="N353" s="34" t="s">
        <v>2916</v>
      </c>
    </row>
    <row r="354" spans="1:14" ht="15.75" customHeight="1" x14ac:dyDescent="0.25">
      <c r="A354" s="6">
        <v>52035040</v>
      </c>
      <c r="B354" s="34" t="s">
        <v>56</v>
      </c>
      <c r="C354" s="34" t="s">
        <v>3256</v>
      </c>
      <c r="D354" s="34" t="s">
        <v>1361</v>
      </c>
      <c r="E354" s="34" t="s">
        <v>951</v>
      </c>
      <c r="F354" s="34">
        <v>7</v>
      </c>
      <c r="G354" s="34">
        <v>1400</v>
      </c>
      <c r="H354" s="34">
        <v>-77.34</v>
      </c>
      <c r="I354" s="34">
        <v>1.62</v>
      </c>
      <c r="J354" s="34" t="s">
        <v>1908</v>
      </c>
      <c r="K354" s="37">
        <v>38047</v>
      </c>
      <c r="L354" s="37">
        <v>0</v>
      </c>
      <c r="M354" s="37" t="s">
        <v>1909</v>
      </c>
      <c r="N354" s="34" t="s">
        <v>2916</v>
      </c>
    </row>
    <row r="355" spans="1:14" ht="15.75" customHeight="1" x14ac:dyDescent="0.25">
      <c r="A355" s="6">
        <v>52045030</v>
      </c>
      <c r="B355" s="34" t="s">
        <v>56</v>
      </c>
      <c r="C355" s="34" t="s">
        <v>3257</v>
      </c>
      <c r="D355" s="34" t="s">
        <v>1355</v>
      </c>
      <c r="E355" s="34" t="s">
        <v>951</v>
      </c>
      <c r="F355" s="34">
        <v>7</v>
      </c>
      <c r="G355" s="34">
        <v>2190</v>
      </c>
      <c r="H355" s="34">
        <v>-77.032611110000005</v>
      </c>
      <c r="I355" s="34">
        <v>1.5387222199999999</v>
      </c>
      <c r="J355" s="34" t="s">
        <v>1908</v>
      </c>
      <c r="K355" s="37">
        <v>26557</v>
      </c>
      <c r="L355" s="37">
        <v>0</v>
      </c>
      <c r="M355" s="37" t="s">
        <v>1911</v>
      </c>
      <c r="N355" s="34" t="s">
        <v>2916</v>
      </c>
    </row>
    <row r="356" spans="1:14" ht="15.75" customHeight="1" x14ac:dyDescent="0.25">
      <c r="A356" s="6">
        <v>52045040</v>
      </c>
      <c r="B356" s="34" t="s">
        <v>56</v>
      </c>
      <c r="C356" s="34" t="s">
        <v>3258</v>
      </c>
      <c r="D356" s="34" t="s">
        <v>1361</v>
      </c>
      <c r="E356" s="34" t="s">
        <v>951</v>
      </c>
      <c r="F356" s="34">
        <v>7</v>
      </c>
      <c r="G356" s="34">
        <v>1875</v>
      </c>
      <c r="H356" s="34">
        <v>-77.267499999999998</v>
      </c>
      <c r="I356" s="34">
        <v>1.5491666700000002</v>
      </c>
      <c r="J356" s="34" t="s">
        <v>1908</v>
      </c>
      <c r="K356" s="37">
        <v>26587</v>
      </c>
      <c r="L356" s="37">
        <v>0</v>
      </c>
      <c r="M356" s="37" t="s">
        <v>1911</v>
      </c>
      <c r="N356" s="34" t="s">
        <v>2916</v>
      </c>
    </row>
    <row r="357" spans="1:14" ht="15.75" customHeight="1" x14ac:dyDescent="0.25">
      <c r="A357" s="6">
        <v>52045070</v>
      </c>
      <c r="B357" s="34" t="s">
        <v>56</v>
      </c>
      <c r="C357" s="34" t="s">
        <v>3259</v>
      </c>
      <c r="D357" s="34" t="s">
        <v>1338</v>
      </c>
      <c r="E357" s="34" t="s">
        <v>951</v>
      </c>
      <c r="F357" s="34">
        <v>7</v>
      </c>
      <c r="G357" s="34">
        <v>2850</v>
      </c>
      <c r="H357" s="34">
        <v>-77.19</v>
      </c>
      <c r="I357" s="34">
        <v>1.1999983299999999</v>
      </c>
      <c r="J357" s="34" t="s">
        <v>1908</v>
      </c>
      <c r="K357" s="37">
        <v>33008</v>
      </c>
      <c r="L357" s="37">
        <v>0</v>
      </c>
      <c r="M357" s="37" t="s">
        <v>1911</v>
      </c>
      <c r="N357" s="34" t="s">
        <v>2916</v>
      </c>
    </row>
    <row r="358" spans="1:14" ht="15.75" customHeight="1" x14ac:dyDescent="0.25">
      <c r="A358" s="6">
        <v>52045080</v>
      </c>
      <c r="B358" s="34" t="s">
        <v>56</v>
      </c>
      <c r="C358" s="34" t="s">
        <v>3260</v>
      </c>
      <c r="D358" s="34" t="s">
        <v>1338</v>
      </c>
      <c r="E358" s="34" t="s">
        <v>951</v>
      </c>
      <c r="F358" s="34">
        <v>7</v>
      </c>
      <c r="G358" s="34">
        <v>2626</v>
      </c>
      <c r="H358" s="34">
        <v>-77.28</v>
      </c>
      <c r="I358" s="34">
        <v>1.23</v>
      </c>
      <c r="J358" s="34" t="s">
        <v>1908</v>
      </c>
      <c r="K358" s="37">
        <v>38090</v>
      </c>
      <c r="L358" s="37">
        <v>0</v>
      </c>
      <c r="M358" s="37" t="s">
        <v>1909</v>
      </c>
      <c r="N358" s="34" t="s">
        <v>2916</v>
      </c>
    </row>
    <row r="359" spans="1:14" ht="15.75" customHeight="1" x14ac:dyDescent="0.25">
      <c r="A359" s="6">
        <v>52045090</v>
      </c>
      <c r="B359" s="34" t="s">
        <v>56</v>
      </c>
      <c r="C359" s="34" t="s">
        <v>3261</v>
      </c>
      <c r="D359" s="34" t="s">
        <v>2857</v>
      </c>
      <c r="E359" s="34" t="s">
        <v>951</v>
      </c>
      <c r="F359" s="34">
        <v>7</v>
      </c>
      <c r="G359" s="34">
        <v>3141</v>
      </c>
      <c r="H359" s="34">
        <v>-77.629583329999988</v>
      </c>
      <c r="I359" s="34">
        <v>0.93263889000000011</v>
      </c>
      <c r="J359" s="34" t="s">
        <v>1908</v>
      </c>
      <c r="K359" s="37">
        <v>39198.791666666664</v>
      </c>
      <c r="L359" s="37">
        <v>0</v>
      </c>
      <c r="M359" s="37" t="s">
        <v>1911</v>
      </c>
      <c r="N359" s="34" t="s">
        <v>2916</v>
      </c>
    </row>
    <row r="360" spans="1:14" ht="15.75" customHeight="1" x14ac:dyDescent="0.25">
      <c r="A360" s="6">
        <v>52055030</v>
      </c>
      <c r="B360" s="34" t="s">
        <v>56</v>
      </c>
      <c r="C360" s="34" t="s">
        <v>3262</v>
      </c>
      <c r="D360" s="34" t="s">
        <v>1309</v>
      </c>
      <c r="E360" s="34" t="s">
        <v>951</v>
      </c>
      <c r="F360" s="34">
        <v>7</v>
      </c>
      <c r="G360" s="34">
        <v>1493</v>
      </c>
      <c r="H360" s="34">
        <v>-77.465111110000009</v>
      </c>
      <c r="I360" s="34">
        <v>1.18436111</v>
      </c>
      <c r="J360" s="34" t="s">
        <v>1908</v>
      </c>
      <c r="K360" s="37">
        <v>25096</v>
      </c>
      <c r="L360" s="37">
        <v>0</v>
      </c>
      <c r="M360" s="37" t="s">
        <v>1911</v>
      </c>
      <c r="N360" s="34" t="s">
        <v>2916</v>
      </c>
    </row>
    <row r="361" spans="1:14" ht="15.75" customHeight="1" x14ac:dyDescent="0.25">
      <c r="A361" s="6">
        <v>52055060</v>
      </c>
      <c r="B361" s="34" t="s">
        <v>56</v>
      </c>
      <c r="C361" s="34" t="s">
        <v>3263</v>
      </c>
      <c r="D361" s="34" t="s">
        <v>1352</v>
      </c>
      <c r="E361" s="34" t="s">
        <v>951</v>
      </c>
      <c r="F361" s="34">
        <v>7</v>
      </c>
      <c r="G361" s="34">
        <v>1500</v>
      </c>
      <c r="H361" s="34">
        <v>-77.583055560000005</v>
      </c>
      <c r="I361" s="34">
        <v>1.37355556</v>
      </c>
      <c r="J361" s="34" t="s">
        <v>1908</v>
      </c>
      <c r="K361" s="37">
        <v>26465</v>
      </c>
      <c r="L361" s="37">
        <v>0</v>
      </c>
      <c r="M361" s="37" t="s">
        <v>1911</v>
      </c>
      <c r="N361" s="34" t="s">
        <v>2916</v>
      </c>
    </row>
    <row r="362" spans="1:14" ht="15.75" customHeight="1" x14ac:dyDescent="0.25">
      <c r="A362" s="6">
        <v>52055100</v>
      </c>
      <c r="B362" s="34" t="s">
        <v>56</v>
      </c>
      <c r="C362" s="34" t="s">
        <v>3183</v>
      </c>
      <c r="D362" s="34" t="s">
        <v>2859</v>
      </c>
      <c r="E362" s="34" t="s">
        <v>951</v>
      </c>
      <c r="F362" s="34">
        <v>7</v>
      </c>
      <c r="G362" s="34">
        <v>30</v>
      </c>
      <c r="H362" s="34">
        <v>-77.638277779999996</v>
      </c>
      <c r="I362" s="34">
        <v>1.0305</v>
      </c>
      <c r="J362" s="34" t="s">
        <v>1890</v>
      </c>
      <c r="K362" s="37">
        <v>32978</v>
      </c>
      <c r="L362" s="37">
        <v>38845</v>
      </c>
      <c r="M362" s="37" t="s">
        <v>1911</v>
      </c>
      <c r="N362" s="34" t="s">
        <v>2916</v>
      </c>
    </row>
    <row r="363" spans="1:14" ht="15.75" customHeight="1" x14ac:dyDescent="0.25">
      <c r="A363" s="77">
        <v>52055110</v>
      </c>
      <c r="B363" s="34" t="s">
        <v>56</v>
      </c>
      <c r="C363" s="34" t="s">
        <v>3264</v>
      </c>
      <c r="D363" s="34" t="s">
        <v>1338</v>
      </c>
      <c r="E363" s="34" t="s">
        <v>951</v>
      </c>
      <c r="F363" s="34">
        <v>7</v>
      </c>
      <c r="G363" s="34">
        <v>2745</v>
      </c>
      <c r="H363" s="34">
        <v>-77.284444440000001</v>
      </c>
      <c r="I363" s="34">
        <v>1.26333333</v>
      </c>
      <c r="J363" s="34" t="s">
        <v>1890</v>
      </c>
      <c r="K363" s="37">
        <v>37667</v>
      </c>
      <c r="L363" s="37">
        <v>42244</v>
      </c>
      <c r="M363" s="37" t="s">
        <v>1911</v>
      </c>
      <c r="N363" s="34" t="s">
        <v>2916</v>
      </c>
    </row>
    <row r="364" spans="1:14" ht="15.75" customHeight="1" x14ac:dyDescent="0.25">
      <c r="A364" s="6">
        <v>52055200</v>
      </c>
      <c r="B364" s="34" t="s">
        <v>56</v>
      </c>
      <c r="C364" s="34" t="s">
        <v>3265</v>
      </c>
      <c r="D364" s="34" t="s">
        <v>2861</v>
      </c>
      <c r="E364" s="34" t="s">
        <v>951</v>
      </c>
      <c r="F364" s="34">
        <v>7</v>
      </c>
      <c r="G364" s="34">
        <v>2181</v>
      </c>
      <c r="H364" s="34">
        <v>-77.445805560000011</v>
      </c>
      <c r="I364" s="34">
        <v>1.0042222199999999</v>
      </c>
      <c r="J364" s="34" t="s">
        <v>1908</v>
      </c>
      <c r="K364" s="37">
        <v>40057</v>
      </c>
      <c r="L364" s="37">
        <v>0</v>
      </c>
      <c r="M364" s="37" t="s">
        <v>1911</v>
      </c>
      <c r="N364" s="34" t="s">
        <v>2916</v>
      </c>
    </row>
    <row r="365" spans="1:14" ht="15.75" customHeight="1" x14ac:dyDescent="0.25">
      <c r="A365" s="6">
        <v>54010010</v>
      </c>
      <c r="B365" s="34" t="s">
        <v>56</v>
      </c>
      <c r="C365" s="34" t="s">
        <v>3266</v>
      </c>
      <c r="D365" s="34" t="s">
        <v>779</v>
      </c>
      <c r="E365" s="34" t="s">
        <v>764</v>
      </c>
      <c r="F365" s="34">
        <v>9</v>
      </c>
      <c r="G365" s="34">
        <v>78</v>
      </c>
      <c r="H365" s="34">
        <v>-76.689222220000005</v>
      </c>
      <c r="I365" s="34">
        <v>5.1587499999999995</v>
      </c>
      <c r="J365" s="34" t="s">
        <v>1908</v>
      </c>
      <c r="K365" s="37">
        <v>24487</v>
      </c>
      <c r="L365" s="37">
        <v>0</v>
      </c>
      <c r="M365" s="37" t="s">
        <v>1909</v>
      </c>
      <c r="N365" s="34" t="s">
        <v>2916</v>
      </c>
    </row>
    <row r="366" spans="1:14" ht="15.75" customHeight="1" x14ac:dyDescent="0.25">
      <c r="A366" s="6">
        <v>54015010</v>
      </c>
      <c r="B366" s="34" t="s">
        <v>56</v>
      </c>
      <c r="C366" s="34" t="s">
        <v>3267</v>
      </c>
      <c r="D366" s="34" t="s">
        <v>2876</v>
      </c>
      <c r="E366" s="34" t="s">
        <v>1476</v>
      </c>
      <c r="F366" s="34">
        <v>9</v>
      </c>
      <c r="G366" s="34">
        <v>1505</v>
      </c>
      <c r="H366" s="34">
        <v>-76.031638889999996</v>
      </c>
      <c r="I366" s="34">
        <v>5.2334444399999995</v>
      </c>
      <c r="J366" s="34" t="s">
        <v>1908</v>
      </c>
      <c r="K366" s="37">
        <v>26921.791666666668</v>
      </c>
      <c r="L366" s="37">
        <v>0</v>
      </c>
      <c r="M366" s="37" t="s">
        <v>1909</v>
      </c>
      <c r="N366" s="34" t="s">
        <v>2916</v>
      </c>
    </row>
    <row r="367" spans="1:14" ht="15.75" customHeight="1" x14ac:dyDescent="0.25">
      <c r="A367" s="6">
        <v>54020020</v>
      </c>
      <c r="B367" s="34" t="s">
        <v>56</v>
      </c>
      <c r="C367" s="34" t="s">
        <v>3268</v>
      </c>
      <c r="D367" s="34" t="s">
        <v>791</v>
      </c>
      <c r="E367" s="34" t="s">
        <v>764</v>
      </c>
      <c r="F367" s="34">
        <v>9</v>
      </c>
      <c r="G367" s="34">
        <v>71</v>
      </c>
      <c r="H367" s="34">
        <v>-76.605555560000013</v>
      </c>
      <c r="I367" s="34">
        <v>4.9556944400000003</v>
      </c>
      <c r="J367" s="34" t="s">
        <v>1908</v>
      </c>
      <c r="K367" s="37">
        <v>24181</v>
      </c>
      <c r="L367" s="37">
        <v>0</v>
      </c>
      <c r="M367" s="37" t="s">
        <v>1909</v>
      </c>
      <c r="N367" s="34" t="s">
        <v>2916</v>
      </c>
    </row>
    <row r="368" spans="1:14" ht="15.75" customHeight="1" x14ac:dyDescent="0.25">
      <c r="A368" s="6">
        <v>54020090</v>
      </c>
      <c r="B368" s="34" t="s">
        <v>56</v>
      </c>
      <c r="C368" s="34" t="s">
        <v>3269</v>
      </c>
      <c r="D368" s="34" t="s">
        <v>2882</v>
      </c>
      <c r="E368" s="34" t="s">
        <v>764</v>
      </c>
      <c r="F368" s="34">
        <v>9</v>
      </c>
      <c r="G368" s="34">
        <v>65</v>
      </c>
      <c r="H368" s="34">
        <v>-76.676666669999989</v>
      </c>
      <c r="I368" s="34">
        <v>5.0735000000000001</v>
      </c>
      <c r="J368" s="34" t="s">
        <v>1908</v>
      </c>
      <c r="K368" s="37">
        <v>37751</v>
      </c>
      <c r="L368" s="37">
        <v>0</v>
      </c>
      <c r="M368" s="37" t="s">
        <v>1909</v>
      </c>
      <c r="N368" s="34" t="s">
        <v>2916</v>
      </c>
    </row>
    <row r="369" spans="1:14" ht="15.75" customHeight="1" x14ac:dyDescent="0.25">
      <c r="A369" s="6">
        <v>54025010</v>
      </c>
      <c r="B369" s="34" t="s">
        <v>56</v>
      </c>
      <c r="C369" s="34" t="s">
        <v>3270</v>
      </c>
      <c r="D369" s="34" t="s">
        <v>791</v>
      </c>
      <c r="E369" s="34" t="s">
        <v>764</v>
      </c>
      <c r="F369" s="34">
        <v>9</v>
      </c>
      <c r="G369" s="34">
        <v>1115</v>
      </c>
      <c r="H369" s="34">
        <v>-76.676666669999989</v>
      </c>
      <c r="I369" s="34">
        <v>4.8980833299999995</v>
      </c>
      <c r="J369" s="34" t="s">
        <v>1908</v>
      </c>
      <c r="K369" s="37">
        <v>26922</v>
      </c>
      <c r="L369" s="37">
        <v>0</v>
      </c>
      <c r="M369" s="37" t="s">
        <v>1909</v>
      </c>
      <c r="N369" s="34" t="s">
        <v>2916</v>
      </c>
    </row>
    <row r="370" spans="1:14" ht="15.75" customHeight="1" x14ac:dyDescent="0.25">
      <c r="A370" s="77">
        <v>54035020</v>
      </c>
      <c r="B370" s="34" t="s">
        <v>56</v>
      </c>
      <c r="C370" s="34" t="s">
        <v>3271</v>
      </c>
      <c r="D370" s="34" t="s">
        <v>2558</v>
      </c>
      <c r="E370" s="34" t="s">
        <v>1775</v>
      </c>
      <c r="F370" s="34">
        <v>9</v>
      </c>
      <c r="G370" s="34">
        <v>1600</v>
      </c>
      <c r="H370" s="34">
        <v>-76.116666670000001</v>
      </c>
      <c r="I370" s="34">
        <v>4.7333333299999998</v>
      </c>
      <c r="J370" s="34" t="s">
        <v>1890</v>
      </c>
      <c r="K370" s="37">
        <v>26373</v>
      </c>
      <c r="L370" s="37">
        <v>35810</v>
      </c>
      <c r="M370" s="37" t="s">
        <v>1911</v>
      </c>
      <c r="N370" s="34" t="s">
        <v>2916</v>
      </c>
    </row>
    <row r="371" spans="1:14" ht="15.75" customHeight="1" x14ac:dyDescent="0.25">
      <c r="A371" s="6">
        <v>54075020</v>
      </c>
      <c r="B371" s="34" t="s">
        <v>56</v>
      </c>
      <c r="C371" s="34" t="s">
        <v>3272</v>
      </c>
      <c r="D371" s="34" t="s">
        <v>1783</v>
      </c>
      <c r="E371" s="34" t="s">
        <v>1775</v>
      </c>
      <c r="F371" s="34">
        <v>9</v>
      </c>
      <c r="G371" s="34">
        <v>66</v>
      </c>
      <c r="H371" s="34">
        <v>-76.99044443999999</v>
      </c>
      <c r="I371" s="34">
        <v>3.9535555599999999</v>
      </c>
      <c r="J371" s="34" t="s">
        <v>1908</v>
      </c>
      <c r="K371" s="37">
        <v>11519</v>
      </c>
      <c r="L371" s="37">
        <v>0</v>
      </c>
      <c r="M371" s="37" t="s">
        <v>1911</v>
      </c>
      <c r="N371" s="34" t="s">
        <v>2916</v>
      </c>
    </row>
    <row r="372" spans="1:14" ht="15.75" customHeight="1" x14ac:dyDescent="0.25">
      <c r="A372" s="6">
        <v>54075040</v>
      </c>
      <c r="B372" s="34" t="s">
        <v>56</v>
      </c>
      <c r="C372" s="34" t="s">
        <v>3273</v>
      </c>
      <c r="D372" s="34" t="s">
        <v>1783</v>
      </c>
      <c r="E372" s="34" t="s">
        <v>1775</v>
      </c>
      <c r="F372" s="34">
        <v>9</v>
      </c>
      <c r="G372" s="34">
        <v>14</v>
      </c>
      <c r="H372" s="34">
        <v>-77.27633333</v>
      </c>
      <c r="I372" s="34">
        <v>4.2225000000000001</v>
      </c>
      <c r="J372" s="34" t="s">
        <v>1908</v>
      </c>
      <c r="K372" s="37">
        <v>25096</v>
      </c>
      <c r="L372" s="37">
        <v>0</v>
      </c>
      <c r="M372" s="37" t="s">
        <v>1911</v>
      </c>
      <c r="N372" s="34" t="s">
        <v>2916</v>
      </c>
    </row>
    <row r="373" spans="1:14" ht="15.75" customHeight="1" x14ac:dyDescent="0.25">
      <c r="A373" s="6">
        <v>54085010</v>
      </c>
      <c r="B373" s="34" t="s">
        <v>56</v>
      </c>
      <c r="C373" s="34" t="s">
        <v>3274</v>
      </c>
      <c r="D373" s="34" t="s">
        <v>787</v>
      </c>
      <c r="E373" s="34" t="s">
        <v>764</v>
      </c>
      <c r="F373" s="34">
        <v>9</v>
      </c>
      <c r="G373" s="34">
        <v>28</v>
      </c>
      <c r="H373" s="34">
        <v>-76.934250000000006</v>
      </c>
      <c r="I373" s="34">
        <v>4.6881944400000002</v>
      </c>
      <c r="J373" s="34" t="s">
        <v>1908</v>
      </c>
      <c r="K373" s="37">
        <v>26891</v>
      </c>
      <c r="L373" s="37">
        <v>0</v>
      </c>
      <c r="M373" s="37" t="s">
        <v>1911</v>
      </c>
      <c r="N373" s="34" t="s">
        <v>2916</v>
      </c>
    </row>
    <row r="374" spans="1:14" ht="15.75" customHeight="1" x14ac:dyDescent="0.25">
      <c r="A374" s="6">
        <v>56010040</v>
      </c>
      <c r="B374" s="34" t="s">
        <v>56</v>
      </c>
      <c r="C374" s="34" t="s">
        <v>3275</v>
      </c>
      <c r="D374" s="34" t="s">
        <v>2895</v>
      </c>
      <c r="E374" s="34" t="s">
        <v>764</v>
      </c>
      <c r="F374" s="34">
        <v>1</v>
      </c>
      <c r="G374" s="34">
        <v>1</v>
      </c>
      <c r="H374" s="34">
        <v>-77.265833329999992</v>
      </c>
      <c r="I374" s="34">
        <v>5.70805556</v>
      </c>
      <c r="J374" s="34" t="s">
        <v>1908</v>
      </c>
      <c r="K374" s="37">
        <v>36691.791666666664</v>
      </c>
      <c r="L374" s="37">
        <v>0</v>
      </c>
      <c r="M374" s="37" t="s">
        <v>1909</v>
      </c>
      <c r="N374" s="34" t="s">
        <v>2916</v>
      </c>
    </row>
    <row r="375" spans="1:14" ht="15.75" customHeight="1" x14ac:dyDescent="0.25">
      <c r="A375" s="6">
        <v>56015010</v>
      </c>
      <c r="B375" s="34" t="s">
        <v>56</v>
      </c>
      <c r="C375" s="34" t="s">
        <v>3276</v>
      </c>
      <c r="D375" s="34" t="s">
        <v>768</v>
      </c>
      <c r="E375" s="34" t="s">
        <v>764</v>
      </c>
      <c r="F375" s="34">
        <v>1</v>
      </c>
      <c r="G375" s="34">
        <v>4</v>
      </c>
      <c r="H375" s="34">
        <v>-77.404444439999992</v>
      </c>
      <c r="I375" s="34">
        <v>6.22333333</v>
      </c>
      <c r="J375" s="34" t="s">
        <v>1908</v>
      </c>
      <c r="K375" s="37">
        <v>23025.791666666668</v>
      </c>
      <c r="L375" s="37">
        <v>0</v>
      </c>
      <c r="M375" s="37" t="s">
        <v>1909</v>
      </c>
      <c r="N375" s="34" t="s">
        <v>2916</v>
      </c>
    </row>
    <row r="376" spans="1:14" ht="15.75" customHeight="1" x14ac:dyDescent="0.25">
      <c r="A376" s="6">
        <v>56015030</v>
      </c>
      <c r="B376" s="34" t="s">
        <v>56</v>
      </c>
      <c r="C376" s="34" t="s">
        <v>3277</v>
      </c>
      <c r="D376" s="34" t="s">
        <v>2895</v>
      </c>
      <c r="E376" s="34" t="s">
        <v>764</v>
      </c>
      <c r="F376" s="34">
        <v>1</v>
      </c>
      <c r="G376" s="34">
        <v>30</v>
      </c>
      <c r="H376" s="34">
        <v>-77.502777780000002</v>
      </c>
      <c r="I376" s="34">
        <v>5.5708333300000001</v>
      </c>
      <c r="J376" s="34" t="s">
        <v>1890</v>
      </c>
      <c r="K376" s="37">
        <v>35718</v>
      </c>
      <c r="L376" s="37">
        <v>40287</v>
      </c>
      <c r="M376" s="37" t="s">
        <v>1911</v>
      </c>
      <c r="N376" s="34" t="s">
        <v>2916</v>
      </c>
    </row>
    <row r="377" spans="1:14" ht="15.75" customHeight="1" x14ac:dyDescent="0.25">
      <c r="A377" s="6">
        <v>11035010</v>
      </c>
      <c r="B377" s="34" t="s">
        <v>43</v>
      </c>
      <c r="C377" s="34" t="s">
        <v>3278</v>
      </c>
      <c r="D377" s="34" t="s">
        <v>781</v>
      </c>
      <c r="E377" s="34" t="s">
        <v>764</v>
      </c>
      <c r="F377" s="34">
        <v>1</v>
      </c>
      <c r="G377" s="34">
        <v>41</v>
      </c>
      <c r="H377" s="34">
        <v>-76.58</v>
      </c>
      <c r="I377" s="34">
        <v>5.51</v>
      </c>
      <c r="J377" s="34" t="s">
        <v>1908</v>
      </c>
      <c r="K377" s="37">
        <v>43208</v>
      </c>
      <c r="L377" s="37">
        <v>0</v>
      </c>
      <c r="M377" s="37" t="s">
        <v>1909</v>
      </c>
      <c r="N377" s="34" t="s">
        <v>2916</v>
      </c>
    </row>
    <row r="378" spans="1:14" ht="15.75" customHeight="1" x14ac:dyDescent="0.25">
      <c r="A378" s="2">
        <v>11135030</v>
      </c>
      <c r="B378" s="34" t="s">
        <v>43</v>
      </c>
      <c r="C378" s="34" t="s">
        <v>3279</v>
      </c>
      <c r="D378" s="34" t="s">
        <v>802</v>
      </c>
      <c r="E378" s="34" t="s">
        <v>764</v>
      </c>
      <c r="F378" s="34">
        <v>1</v>
      </c>
      <c r="G378" s="34">
        <v>14</v>
      </c>
      <c r="H378" s="34">
        <v>-77.087861110000006</v>
      </c>
      <c r="I378" s="34">
        <v>8.0367222199999997</v>
      </c>
      <c r="J378" s="34" t="s">
        <v>1908</v>
      </c>
      <c r="K378" s="37">
        <v>38619</v>
      </c>
      <c r="L378" s="37">
        <v>0</v>
      </c>
      <c r="M378" s="37" t="s">
        <v>1909</v>
      </c>
      <c r="N378" s="34" t="s">
        <v>2916</v>
      </c>
    </row>
    <row r="379" spans="1:14" ht="15.75" customHeight="1" x14ac:dyDescent="0.25">
      <c r="A379" s="6">
        <v>12045010</v>
      </c>
      <c r="B379" s="34" t="s">
        <v>43</v>
      </c>
      <c r="C379" s="34" t="s">
        <v>3280</v>
      </c>
      <c r="D379" s="34" t="s">
        <v>75</v>
      </c>
      <c r="E379" s="34" t="s">
        <v>53</v>
      </c>
      <c r="F379" s="34">
        <v>2</v>
      </c>
      <c r="G379" s="34">
        <v>4</v>
      </c>
      <c r="H379" s="34">
        <v>-76.431944439999995</v>
      </c>
      <c r="I379" s="34">
        <v>8.8469444399999997</v>
      </c>
      <c r="J379" s="34" t="s">
        <v>1908</v>
      </c>
      <c r="K379" s="37">
        <v>26373</v>
      </c>
      <c r="L379" s="37">
        <v>0</v>
      </c>
      <c r="M379" s="37" t="s">
        <v>1911</v>
      </c>
      <c r="N379" s="34" t="s">
        <v>2916</v>
      </c>
    </row>
    <row r="380" spans="1:14" ht="15.75" customHeight="1" x14ac:dyDescent="0.25">
      <c r="A380" s="77">
        <v>13015030</v>
      </c>
      <c r="B380" s="34" t="s">
        <v>43</v>
      </c>
      <c r="C380" s="34" t="s">
        <v>3281</v>
      </c>
      <c r="D380" s="34" t="s">
        <v>867</v>
      </c>
      <c r="E380" s="34" t="s">
        <v>328</v>
      </c>
      <c r="F380" s="34">
        <v>2</v>
      </c>
      <c r="G380" s="34">
        <v>78</v>
      </c>
      <c r="H380" s="34">
        <v>-76.233333329999994</v>
      </c>
      <c r="I380" s="34">
        <v>7.9833333299999998</v>
      </c>
      <c r="J380" s="34" t="s">
        <v>1890</v>
      </c>
      <c r="K380" s="37">
        <v>35414</v>
      </c>
      <c r="L380" s="37">
        <v>39538</v>
      </c>
      <c r="M380" s="37" t="s">
        <v>1911</v>
      </c>
      <c r="N380" s="34" t="s">
        <v>2916</v>
      </c>
    </row>
    <row r="381" spans="1:14" ht="15.75" customHeight="1" x14ac:dyDescent="0.25">
      <c r="A381" s="6">
        <v>13015040</v>
      </c>
      <c r="B381" s="34" t="s">
        <v>43</v>
      </c>
      <c r="C381" s="34" t="s">
        <v>3282</v>
      </c>
      <c r="D381" s="34" t="s">
        <v>867</v>
      </c>
      <c r="E381" s="34" t="s">
        <v>328</v>
      </c>
      <c r="F381" s="34">
        <v>2</v>
      </c>
      <c r="G381" s="34">
        <v>300</v>
      </c>
      <c r="H381" s="34">
        <v>-76.20305556000001</v>
      </c>
      <c r="I381" s="34">
        <v>8.0141666699999998</v>
      </c>
      <c r="J381" s="34" t="s">
        <v>1908</v>
      </c>
      <c r="K381" s="37">
        <v>38306</v>
      </c>
      <c r="L381" s="37">
        <v>0</v>
      </c>
      <c r="M381" s="37" t="s">
        <v>1911</v>
      </c>
      <c r="N381" s="34" t="s">
        <v>2916</v>
      </c>
    </row>
    <row r="382" spans="1:14" ht="15.75" customHeight="1" x14ac:dyDescent="0.25">
      <c r="A382" s="77">
        <v>13035010</v>
      </c>
      <c r="B382" s="34" t="s">
        <v>43</v>
      </c>
      <c r="C382" s="34" t="s">
        <v>3283</v>
      </c>
      <c r="D382" s="34" t="s">
        <v>867</v>
      </c>
      <c r="E382" s="34" t="s">
        <v>328</v>
      </c>
      <c r="F382" s="34">
        <v>2</v>
      </c>
      <c r="G382" s="34">
        <v>145</v>
      </c>
      <c r="H382" s="34">
        <v>-76.283333329999991</v>
      </c>
      <c r="I382" s="34">
        <v>7.95</v>
      </c>
      <c r="J382" s="34" t="s">
        <v>1890</v>
      </c>
      <c r="K382" s="37">
        <v>24000</v>
      </c>
      <c r="L382" s="37">
        <v>33587</v>
      </c>
      <c r="M382" s="37" t="s">
        <v>1911</v>
      </c>
      <c r="N382" s="34" t="s">
        <v>2916</v>
      </c>
    </row>
    <row r="383" spans="1:14" ht="15.75" customHeight="1" x14ac:dyDescent="0.25">
      <c r="A383" s="6">
        <v>13085010</v>
      </c>
      <c r="B383" s="34" t="s">
        <v>43</v>
      </c>
      <c r="C383" s="34" t="s">
        <v>3284</v>
      </c>
      <c r="D383" s="34" t="s">
        <v>824</v>
      </c>
      <c r="E383" s="34" t="s">
        <v>328</v>
      </c>
      <c r="F383" s="34">
        <v>2</v>
      </c>
      <c r="G383" s="34">
        <v>20</v>
      </c>
      <c r="H383" s="34">
        <v>-75.892777780000003</v>
      </c>
      <c r="I383" s="34">
        <v>9.2972222200000001</v>
      </c>
      <c r="J383" s="34" t="s">
        <v>1908</v>
      </c>
      <c r="K383" s="37">
        <v>24852</v>
      </c>
      <c r="L383" s="37">
        <v>0</v>
      </c>
      <c r="M383" s="37" t="s">
        <v>1911</v>
      </c>
      <c r="N383" s="34" t="s">
        <v>2916</v>
      </c>
    </row>
    <row r="384" spans="1:14" ht="15.75" customHeight="1" x14ac:dyDescent="0.25">
      <c r="A384" s="6">
        <v>13085050</v>
      </c>
      <c r="B384" s="34" t="s">
        <v>43</v>
      </c>
      <c r="C384" s="34" t="s">
        <v>3285</v>
      </c>
      <c r="D384" s="34" t="s">
        <v>824</v>
      </c>
      <c r="E384" s="34" t="s">
        <v>328</v>
      </c>
      <c r="F384" s="34">
        <v>2</v>
      </c>
      <c r="G384" s="34">
        <v>30</v>
      </c>
      <c r="H384" s="34">
        <v>-75.844416669999987</v>
      </c>
      <c r="I384" s="34">
        <v>9.2527222200000008</v>
      </c>
      <c r="J384" s="34" t="s">
        <v>1890</v>
      </c>
      <c r="K384" s="37">
        <v>38485</v>
      </c>
      <c r="L384" s="37">
        <v>40453</v>
      </c>
      <c r="M384" s="37" t="s">
        <v>1909</v>
      </c>
      <c r="N384" s="34" t="s">
        <v>2916</v>
      </c>
    </row>
    <row r="385" spans="1:14" ht="15.75" customHeight="1" x14ac:dyDescent="0.25">
      <c r="A385" s="6">
        <v>13095020</v>
      </c>
      <c r="B385" s="34" t="s">
        <v>43</v>
      </c>
      <c r="C385" s="34" t="s">
        <v>3286</v>
      </c>
      <c r="D385" s="34" t="s">
        <v>1627</v>
      </c>
      <c r="E385" s="34" t="s">
        <v>1608</v>
      </c>
      <c r="F385" s="34">
        <v>2</v>
      </c>
      <c r="G385" s="34">
        <v>200</v>
      </c>
      <c r="H385" s="34">
        <v>-75.351361109999999</v>
      </c>
      <c r="I385" s="34">
        <v>9.5301388900000017</v>
      </c>
      <c r="J385" s="34" t="s">
        <v>1908</v>
      </c>
      <c r="K385" s="37">
        <v>31031</v>
      </c>
      <c r="L385" s="37">
        <v>0</v>
      </c>
      <c r="M385" s="37" t="s">
        <v>1911</v>
      </c>
      <c r="N385" s="34" t="s">
        <v>2916</v>
      </c>
    </row>
    <row r="386" spans="1:14" ht="15.75" customHeight="1" x14ac:dyDescent="0.25">
      <c r="A386" s="6">
        <v>14015010</v>
      </c>
      <c r="B386" s="34" t="s">
        <v>43</v>
      </c>
      <c r="C386" s="34" t="s">
        <v>3287</v>
      </c>
      <c r="D386" s="34" t="s">
        <v>1986</v>
      </c>
      <c r="E386" s="34" t="s">
        <v>313</v>
      </c>
      <c r="F386" s="34">
        <v>2</v>
      </c>
      <c r="G386" s="34">
        <v>20</v>
      </c>
      <c r="H386" s="34">
        <v>-75.26055556</v>
      </c>
      <c r="I386" s="34">
        <v>10.794166670000001</v>
      </c>
      <c r="J386" s="34" t="s">
        <v>1908</v>
      </c>
      <c r="K386" s="37">
        <v>16785.791666666668</v>
      </c>
      <c r="L386" s="37">
        <v>0</v>
      </c>
      <c r="M386" s="37" t="s">
        <v>1909</v>
      </c>
      <c r="N386" s="34" t="s">
        <v>2916</v>
      </c>
    </row>
    <row r="387" spans="1:14" ht="15.75" customHeight="1" x14ac:dyDescent="0.25">
      <c r="A387" s="6">
        <v>14015030</v>
      </c>
      <c r="B387" s="34" t="s">
        <v>43</v>
      </c>
      <c r="C387" s="34" t="s">
        <v>3288</v>
      </c>
      <c r="D387" s="34" t="s">
        <v>322</v>
      </c>
      <c r="E387" s="34" t="s">
        <v>313</v>
      </c>
      <c r="F387" s="34">
        <v>2</v>
      </c>
      <c r="G387" s="34">
        <v>1</v>
      </c>
      <c r="H387" s="34">
        <v>-75.516111109999997</v>
      </c>
      <c r="I387" s="34">
        <v>10.44722222</v>
      </c>
      <c r="J387" s="34" t="s">
        <v>1908</v>
      </c>
      <c r="K387" s="37">
        <v>17241</v>
      </c>
      <c r="L387" s="37">
        <v>0</v>
      </c>
      <c r="M387" s="37" t="s">
        <v>1911</v>
      </c>
      <c r="N387" s="34" t="s">
        <v>2916</v>
      </c>
    </row>
    <row r="388" spans="1:14" ht="15.75" customHeight="1" x14ac:dyDescent="0.25">
      <c r="A388" s="77">
        <v>14015060</v>
      </c>
      <c r="B388" s="34" t="s">
        <v>43</v>
      </c>
      <c r="C388" s="34" t="s">
        <v>3289</v>
      </c>
      <c r="D388" s="34" t="s">
        <v>322</v>
      </c>
      <c r="E388" s="34" t="s">
        <v>313</v>
      </c>
      <c r="F388" s="34">
        <v>2</v>
      </c>
      <c r="G388" s="34">
        <v>3</v>
      </c>
      <c r="H388" s="34">
        <v>-75.75</v>
      </c>
      <c r="I388" s="34">
        <v>10.18333333</v>
      </c>
      <c r="J388" s="34" t="s">
        <v>1890</v>
      </c>
      <c r="K388" s="37">
        <v>30665</v>
      </c>
      <c r="L388" s="37">
        <v>35292</v>
      </c>
      <c r="M388" s="37" t="s">
        <v>1911</v>
      </c>
      <c r="N388" s="34" t="s">
        <v>2916</v>
      </c>
    </row>
    <row r="389" spans="1:14" ht="15.75" customHeight="1" x14ac:dyDescent="0.25">
      <c r="A389" s="2">
        <v>15015060</v>
      </c>
      <c r="B389" s="34" t="s">
        <v>43</v>
      </c>
      <c r="C389" s="34" t="s">
        <v>3290</v>
      </c>
      <c r="D389" s="34" t="s">
        <v>1223</v>
      </c>
      <c r="E389" s="34" t="s">
        <v>1173</v>
      </c>
      <c r="F389" s="34">
        <v>5</v>
      </c>
      <c r="G389" s="34">
        <v>2200</v>
      </c>
      <c r="H389" s="34">
        <v>-74.054694439999992</v>
      </c>
      <c r="I389" s="34">
        <v>11.111083330000001</v>
      </c>
      <c r="J389" s="34" t="s">
        <v>1908</v>
      </c>
      <c r="K389" s="37">
        <v>25217.791666666668</v>
      </c>
      <c r="L389" s="37">
        <v>0</v>
      </c>
      <c r="M389" s="37" t="s">
        <v>1909</v>
      </c>
      <c r="N389" s="34" t="s">
        <v>2916</v>
      </c>
    </row>
    <row r="390" spans="1:14" ht="15.75" customHeight="1" x14ac:dyDescent="0.25">
      <c r="A390" s="2">
        <v>15015120</v>
      </c>
      <c r="B390" s="34" t="s">
        <v>43</v>
      </c>
      <c r="C390" s="34" t="s">
        <v>3291</v>
      </c>
      <c r="D390" s="34" t="s">
        <v>1223</v>
      </c>
      <c r="E390" s="34" t="s">
        <v>1173</v>
      </c>
      <c r="F390" s="34">
        <v>5</v>
      </c>
      <c r="G390" s="34">
        <v>7</v>
      </c>
      <c r="H390" s="34">
        <v>-74.185916669999997</v>
      </c>
      <c r="I390" s="34">
        <v>11.223055560000001</v>
      </c>
      <c r="J390" s="34" t="s">
        <v>1908</v>
      </c>
      <c r="K390" s="37">
        <v>39337.791666666664</v>
      </c>
      <c r="L390" s="37">
        <v>0</v>
      </c>
      <c r="M390" s="37" t="s">
        <v>1909</v>
      </c>
      <c r="N390" s="34" t="s">
        <v>2916</v>
      </c>
    </row>
    <row r="391" spans="1:14" ht="15.75" customHeight="1" x14ac:dyDescent="0.25">
      <c r="A391" s="6">
        <v>15065040</v>
      </c>
      <c r="B391" s="34" t="s">
        <v>43</v>
      </c>
      <c r="C391" s="34" t="s">
        <v>3292</v>
      </c>
      <c r="D391" s="34" t="s">
        <v>1138</v>
      </c>
      <c r="E391" s="34" t="s">
        <v>1129</v>
      </c>
      <c r="F391" s="34">
        <v>5</v>
      </c>
      <c r="G391" s="34">
        <v>170</v>
      </c>
      <c r="H391" s="34">
        <v>-72.828472220000009</v>
      </c>
      <c r="I391" s="34">
        <v>10.89813889</v>
      </c>
      <c r="J391" s="34" t="s">
        <v>1908</v>
      </c>
      <c r="K391" s="37">
        <v>24364.791666666668</v>
      </c>
      <c r="L391" s="37">
        <v>0</v>
      </c>
      <c r="M391" s="37" t="s">
        <v>1909</v>
      </c>
      <c r="N391" s="34" t="s">
        <v>2916</v>
      </c>
    </row>
    <row r="392" spans="1:14" ht="15.75" customHeight="1" x14ac:dyDescent="0.25">
      <c r="A392" s="77">
        <v>15065050</v>
      </c>
      <c r="B392" s="34" t="s">
        <v>43</v>
      </c>
      <c r="C392" s="34" t="s">
        <v>3293</v>
      </c>
      <c r="D392" s="34" t="s">
        <v>1128</v>
      </c>
      <c r="E392" s="34" t="s">
        <v>1129</v>
      </c>
      <c r="F392" s="34">
        <v>5</v>
      </c>
      <c r="G392" s="34">
        <v>122</v>
      </c>
      <c r="H392" s="34">
        <v>-72.514666669999997</v>
      </c>
      <c r="I392" s="34">
        <v>11.14286111</v>
      </c>
      <c r="J392" s="34" t="s">
        <v>1890</v>
      </c>
      <c r="K392" s="37">
        <v>28656</v>
      </c>
      <c r="L392" s="37">
        <v>42375</v>
      </c>
      <c r="M392" s="37" t="s">
        <v>1911</v>
      </c>
      <c r="N392" s="34" t="s">
        <v>2916</v>
      </c>
    </row>
    <row r="393" spans="1:14" ht="15.75" customHeight="1" x14ac:dyDescent="0.25">
      <c r="A393" s="6">
        <v>15065501</v>
      </c>
      <c r="B393" s="34" t="s">
        <v>43</v>
      </c>
      <c r="C393" s="34" t="s">
        <v>3294</v>
      </c>
      <c r="D393" s="34" t="s">
        <v>1128</v>
      </c>
      <c r="E393" s="34" t="s">
        <v>1129</v>
      </c>
      <c r="F393" s="34">
        <v>5</v>
      </c>
      <c r="G393" s="34">
        <v>80</v>
      </c>
      <c r="H393" s="34">
        <v>-72.615944439999993</v>
      </c>
      <c r="I393" s="34">
        <v>11.13758333</v>
      </c>
      <c r="J393" s="34" t="s">
        <v>1908</v>
      </c>
      <c r="K393" s="37">
        <v>41877.791666666664</v>
      </c>
      <c r="L393" s="37">
        <v>0</v>
      </c>
      <c r="M393" s="37" t="s">
        <v>1909</v>
      </c>
      <c r="N393" s="34" t="s">
        <v>2916</v>
      </c>
    </row>
    <row r="394" spans="1:14" ht="15.75" customHeight="1" x14ac:dyDescent="0.25">
      <c r="A394" s="6">
        <v>15075030</v>
      </c>
      <c r="B394" s="34" t="s">
        <v>43</v>
      </c>
      <c r="C394" s="34" t="s">
        <v>3295</v>
      </c>
      <c r="D394" s="34" t="s">
        <v>735</v>
      </c>
      <c r="E394" s="34" t="s">
        <v>1129</v>
      </c>
      <c r="F394" s="34">
        <v>5</v>
      </c>
      <c r="G394" s="34">
        <v>1</v>
      </c>
      <c r="H394" s="34">
        <v>-72.463499999999996</v>
      </c>
      <c r="I394" s="34">
        <v>11.78105556</v>
      </c>
      <c r="J394" s="34" t="s">
        <v>1908</v>
      </c>
      <c r="K394" s="37">
        <v>14625</v>
      </c>
      <c r="L394" s="37">
        <v>0</v>
      </c>
      <c r="M394" s="37" t="s">
        <v>1911</v>
      </c>
      <c r="N394" s="34" t="s">
        <v>2916</v>
      </c>
    </row>
    <row r="395" spans="1:14" ht="15.75" customHeight="1" x14ac:dyDescent="0.25">
      <c r="A395" s="2">
        <v>15075501</v>
      </c>
      <c r="B395" s="34" t="s">
        <v>43</v>
      </c>
      <c r="C395" s="34" t="s">
        <v>3296</v>
      </c>
      <c r="D395" s="34" t="s">
        <v>1157</v>
      </c>
      <c r="E395" s="34" t="s">
        <v>1129</v>
      </c>
      <c r="F395" s="34">
        <v>5</v>
      </c>
      <c r="G395" s="34">
        <v>10</v>
      </c>
      <c r="H395" s="34">
        <v>-71.982888889999998</v>
      </c>
      <c r="I395" s="34">
        <v>12.224305559999999</v>
      </c>
      <c r="J395" s="34" t="s">
        <v>1908</v>
      </c>
      <c r="K395" s="37">
        <v>41871.791666666664</v>
      </c>
      <c r="L395" s="37">
        <v>0</v>
      </c>
      <c r="M395" s="37" t="s">
        <v>1909</v>
      </c>
      <c r="N395" s="34" t="s">
        <v>2916</v>
      </c>
    </row>
    <row r="396" spans="1:14" ht="15.75" customHeight="1" x14ac:dyDescent="0.25">
      <c r="A396" s="77">
        <v>15085010</v>
      </c>
      <c r="B396" s="34" t="s">
        <v>43</v>
      </c>
      <c r="C396" s="34" t="s">
        <v>3297</v>
      </c>
      <c r="D396" s="34" t="s">
        <v>1142</v>
      </c>
      <c r="E396" s="34" t="s">
        <v>1129</v>
      </c>
      <c r="F396" s="34">
        <v>5</v>
      </c>
      <c r="G396" s="34">
        <v>53</v>
      </c>
      <c r="H396" s="34">
        <v>-72.25</v>
      </c>
      <c r="I396" s="34">
        <v>11.4</v>
      </c>
      <c r="J396" s="34" t="s">
        <v>1890</v>
      </c>
      <c r="K396" s="37">
        <v>26099</v>
      </c>
      <c r="L396" s="37">
        <v>35231</v>
      </c>
      <c r="M396" s="37" t="s">
        <v>1911</v>
      </c>
      <c r="N396" s="34" t="s">
        <v>2916</v>
      </c>
    </row>
    <row r="397" spans="1:14" ht="15.75" customHeight="1" x14ac:dyDescent="0.25">
      <c r="A397" s="6">
        <v>15085020</v>
      </c>
      <c r="B397" s="34" t="s">
        <v>43</v>
      </c>
      <c r="C397" s="34" t="s">
        <v>3298</v>
      </c>
      <c r="D397" s="34" t="s">
        <v>1157</v>
      </c>
      <c r="E397" s="34" t="s">
        <v>1129</v>
      </c>
      <c r="F397" s="34">
        <v>5</v>
      </c>
      <c r="G397" s="34">
        <v>85</v>
      </c>
      <c r="H397" s="34">
        <v>-71.28388889</v>
      </c>
      <c r="I397" s="34">
        <v>12.178888890000001</v>
      </c>
      <c r="J397" s="34" t="s">
        <v>1908</v>
      </c>
      <c r="K397" s="37">
        <v>26129</v>
      </c>
      <c r="L397" s="37">
        <v>0</v>
      </c>
      <c r="M397" s="37" t="s">
        <v>1911</v>
      </c>
      <c r="N397" s="34" t="s">
        <v>2916</v>
      </c>
    </row>
    <row r="398" spans="1:14" ht="15.75" customHeight="1" x14ac:dyDescent="0.25">
      <c r="A398" s="2">
        <v>16015090</v>
      </c>
      <c r="B398" s="34" t="s">
        <v>43</v>
      </c>
      <c r="C398" s="34" t="s">
        <v>3299</v>
      </c>
      <c r="D398" s="34" t="s">
        <v>2020</v>
      </c>
      <c r="E398" s="34" t="s">
        <v>1374</v>
      </c>
      <c r="F398" s="34">
        <v>8</v>
      </c>
      <c r="G398" s="34">
        <v>2500</v>
      </c>
      <c r="H398" s="34">
        <v>-72.442111109999999</v>
      </c>
      <c r="I398" s="34">
        <v>7.4244444400000003</v>
      </c>
      <c r="J398" s="34" t="s">
        <v>1908</v>
      </c>
      <c r="K398" s="37">
        <v>32613</v>
      </c>
      <c r="L398" s="37">
        <v>0</v>
      </c>
      <c r="M398" s="37" t="s">
        <v>1911</v>
      </c>
      <c r="N398" s="34" t="s">
        <v>2916</v>
      </c>
    </row>
    <row r="399" spans="1:14" ht="15.75" customHeight="1" x14ac:dyDescent="0.25">
      <c r="A399" s="2">
        <v>16015100</v>
      </c>
      <c r="B399" s="34" t="s">
        <v>43</v>
      </c>
      <c r="C399" s="34" t="s">
        <v>3300</v>
      </c>
      <c r="D399" s="34" t="s">
        <v>1414</v>
      </c>
      <c r="E399" s="34" t="s">
        <v>1374</v>
      </c>
      <c r="F399" s="34">
        <v>8</v>
      </c>
      <c r="G399" s="34">
        <v>1550</v>
      </c>
      <c r="H399" s="34">
        <v>-72.483888890000003</v>
      </c>
      <c r="I399" s="34">
        <v>7.5766666699999998</v>
      </c>
      <c r="J399" s="34" t="s">
        <v>1908</v>
      </c>
      <c r="K399" s="37">
        <v>36722</v>
      </c>
      <c r="L399" s="37">
        <v>0</v>
      </c>
      <c r="M399" s="37" t="s">
        <v>1911</v>
      </c>
      <c r="N399" s="34" t="s">
        <v>2916</v>
      </c>
    </row>
    <row r="400" spans="1:14" ht="15.75" customHeight="1" x14ac:dyDescent="0.25">
      <c r="A400" s="2">
        <v>16025010</v>
      </c>
      <c r="B400" s="34" t="s">
        <v>43</v>
      </c>
      <c r="C400" s="34" t="s">
        <v>3301</v>
      </c>
      <c r="D400" s="34" t="s">
        <v>1392</v>
      </c>
      <c r="E400" s="34" t="s">
        <v>1374</v>
      </c>
      <c r="F400" s="34">
        <v>8</v>
      </c>
      <c r="G400" s="34">
        <v>285</v>
      </c>
      <c r="H400" s="34">
        <v>-72.566111110000008</v>
      </c>
      <c r="I400" s="34">
        <v>7.8488888899999996</v>
      </c>
      <c r="J400" s="34" t="s">
        <v>1908</v>
      </c>
      <c r="K400" s="37">
        <v>25126</v>
      </c>
      <c r="L400" s="37">
        <v>0</v>
      </c>
      <c r="M400" s="37" t="s">
        <v>1911</v>
      </c>
      <c r="N400" s="34" t="s">
        <v>2916</v>
      </c>
    </row>
    <row r="401" spans="1:14" ht="15.75" customHeight="1" x14ac:dyDescent="0.25">
      <c r="A401" s="6">
        <v>16025030</v>
      </c>
      <c r="B401" s="34" t="s">
        <v>43</v>
      </c>
      <c r="C401" s="34" t="s">
        <v>3302</v>
      </c>
      <c r="D401" s="34" t="s">
        <v>1415</v>
      </c>
      <c r="E401" s="34" t="s">
        <v>1374</v>
      </c>
      <c r="F401" s="34">
        <v>8</v>
      </c>
      <c r="G401" s="34">
        <v>860</v>
      </c>
      <c r="H401" s="34">
        <v>-72.830555560000008</v>
      </c>
      <c r="I401" s="34">
        <v>7.7745833299999996</v>
      </c>
      <c r="J401" s="34" t="s">
        <v>1908</v>
      </c>
      <c r="K401" s="37">
        <v>26738</v>
      </c>
      <c r="L401" s="37">
        <v>0</v>
      </c>
      <c r="M401" s="37" t="s">
        <v>1911</v>
      </c>
      <c r="N401" s="34" t="s">
        <v>2916</v>
      </c>
    </row>
    <row r="402" spans="1:14" ht="15.75" customHeight="1" x14ac:dyDescent="0.25">
      <c r="A402" s="6">
        <v>16025040</v>
      </c>
      <c r="B402" s="34" t="s">
        <v>43</v>
      </c>
      <c r="C402" s="34" t="s">
        <v>3303</v>
      </c>
      <c r="D402" s="34" t="s">
        <v>1392</v>
      </c>
      <c r="E402" s="34" t="s">
        <v>1374</v>
      </c>
      <c r="F402" s="34">
        <v>8</v>
      </c>
      <c r="G402" s="34">
        <v>100</v>
      </c>
      <c r="H402" s="34">
        <v>-72.468611109999998</v>
      </c>
      <c r="I402" s="34">
        <v>8.1677777799999998</v>
      </c>
      <c r="J402" s="34" t="s">
        <v>1908</v>
      </c>
      <c r="K402" s="37">
        <v>24000</v>
      </c>
      <c r="L402" s="37">
        <v>0</v>
      </c>
      <c r="M402" s="37" t="s">
        <v>1911</v>
      </c>
      <c r="N402" s="34" t="s">
        <v>2916</v>
      </c>
    </row>
    <row r="403" spans="1:14" ht="15.75" customHeight="1" x14ac:dyDescent="0.25">
      <c r="A403" s="6">
        <v>16040050</v>
      </c>
      <c r="B403" s="34" t="s">
        <v>43</v>
      </c>
      <c r="C403" s="34" t="s">
        <v>3304</v>
      </c>
      <c r="D403" s="34" t="s">
        <v>1373</v>
      </c>
      <c r="E403" s="34" t="s">
        <v>1374</v>
      </c>
      <c r="F403" s="34">
        <v>8</v>
      </c>
      <c r="G403" s="34">
        <v>1800</v>
      </c>
      <c r="H403" s="34">
        <v>-73.21166667</v>
      </c>
      <c r="I403" s="34">
        <v>7.93444444</v>
      </c>
      <c r="J403" s="34" t="s">
        <v>1908</v>
      </c>
      <c r="K403" s="37">
        <v>31092.791666666668</v>
      </c>
      <c r="L403" s="37">
        <v>0</v>
      </c>
      <c r="M403" s="37" t="s">
        <v>1909</v>
      </c>
      <c r="N403" s="34" t="s">
        <v>2916</v>
      </c>
    </row>
    <row r="404" spans="1:14" ht="15.75" customHeight="1" x14ac:dyDescent="0.25">
      <c r="A404" s="6">
        <v>16055010</v>
      </c>
      <c r="B404" s="34" t="s">
        <v>43</v>
      </c>
      <c r="C404" s="34" t="s">
        <v>3305</v>
      </c>
      <c r="D404" s="34" t="s">
        <v>1410</v>
      </c>
      <c r="E404" s="34" t="s">
        <v>1374</v>
      </c>
      <c r="F404" s="34">
        <v>8</v>
      </c>
      <c r="G404" s="34">
        <v>1435</v>
      </c>
      <c r="H404" s="34">
        <v>-73.357500000000002</v>
      </c>
      <c r="I404" s="34">
        <v>8.3152777800000006</v>
      </c>
      <c r="J404" s="34" t="s">
        <v>1908</v>
      </c>
      <c r="K404" s="37">
        <v>26738</v>
      </c>
      <c r="L404" s="37">
        <v>0</v>
      </c>
      <c r="M404" s="37" t="s">
        <v>1911</v>
      </c>
      <c r="N404" s="34" t="s">
        <v>2916</v>
      </c>
    </row>
    <row r="405" spans="1:14" ht="15.75" customHeight="1" x14ac:dyDescent="0.25">
      <c r="A405" s="6">
        <v>16055040</v>
      </c>
      <c r="B405" s="34" t="s">
        <v>43</v>
      </c>
      <c r="C405" s="34" t="s">
        <v>3306</v>
      </c>
      <c r="D405" s="34" t="s">
        <v>1373</v>
      </c>
      <c r="E405" s="34" t="s">
        <v>1374</v>
      </c>
      <c r="F405" s="34">
        <v>8</v>
      </c>
      <c r="G405" s="34">
        <v>1430</v>
      </c>
      <c r="H405" s="34">
        <v>-73.223055560000006</v>
      </c>
      <c r="I405" s="34">
        <v>8.0872222199999992</v>
      </c>
      <c r="J405" s="34" t="s">
        <v>1908</v>
      </c>
      <c r="K405" s="37">
        <v>25399</v>
      </c>
      <c r="L405" s="37">
        <v>0</v>
      </c>
      <c r="M405" s="37" t="s">
        <v>1911</v>
      </c>
      <c r="N405" s="34" t="s">
        <v>2916</v>
      </c>
    </row>
    <row r="406" spans="1:14" ht="15.75" customHeight="1" x14ac:dyDescent="0.25">
      <c r="A406" s="6">
        <v>16055090</v>
      </c>
      <c r="B406" s="34" t="s">
        <v>43</v>
      </c>
      <c r="C406" s="34" t="s">
        <v>3307</v>
      </c>
      <c r="D406" s="34" t="s">
        <v>1390</v>
      </c>
      <c r="E406" s="34" t="s">
        <v>1374</v>
      </c>
      <c r="F406" s="34">
        <v>8</v>
      </c>
      <c r="G406" s="34">
        <v>176</v>
      </c>
      <c r="H406" s="34">
        <v>-73.343888890000002</v>
      </c>
      <c r="I406" s="34">
        <v>8.4705555599999993</v>
      </c>
      <c r="J406" s="34" t="s">
        <v>1890</v>
      </c>
      <c r="K406" s="37">
        <v>33099.791666666664</v>
      </c>
      <c r="L406" s="37">
        <v>43697.443425925929</v>
      </c>
      <c r="M406" s="37" t="s">
        <v>1911</v>
      </c>
      <c r="N406" s="34" t="s">
        <v>2916</v>
      </c>
    </row>
    <row r="407" spans="1:14" ht="15.75" customHeight="1" x14ac:dyDescent="0.25">
      <c r="A407" s="6">
        <v>21055020</v>
      </c>
      <c r="B407" s="34" t="s">
        <v>43</v>
      </c>
      <c r="C407" s="34" t="s">
        <v>3308</v>
      </c>
      <c r="D407" s="34" t="s">
        <v>1064</v>
      </c>
      <c r="E407" s="34" t="s">
        <v>1019</v>
      </c>
      <c r="F407" s="34">
        <v>4</v>
      </c>
      <c r="G407" s="34">
        <v>1070</v>
      </c>
      <c r="H407" s="34">
        <v>-75.89</v>
      </c>
      <c r="I407" s="34">
        <v>2.38</v>
      </c>
      <c r="J407" s="34" t="s">
        <v>1908</v>
      </c>
      <c r="K407" s="37">
        <v>25552</v>
      </c>
      <c r="L407" s="37">
        <v>0</v>
      </c>
      <c r="M407" s="37" t="s">
        <v>1911</v>
      </c>
      <c r="N407" s="34" t="s">
        <v>2916</v>
      </c>
    </row>
    <row r="408" spans="1:14" ht="15.75" customHeight="1" x14ac:dyDescent="0.25">
      <c r="A408" s="77">
        <v>21095020</v>
      </c>
      <c r="B408" s="34" t="s">
        <v>43</v>
      </c>
      <c r="C408" s="34" t="s">
        <v>3309</v>
      </c>
      <c r="D408" s="34" t="s">
        <v>101</v>
      </c>
      <c r="E408" s="34" t="s">
        <v>1019</v>
      </c>
      <c r="F408" s="34">
        <v>4</v>
      </c>
      <c r="G408" s="34">
        <v>500</v>
      </c>
      <c r="H408" s="34">
        <v>-75.424916669999988</v>
      </c>
      <c r="I408" s="34">
        <v>2.71344444</v>
      </c>
      <c r="J408" s="34" t="s">
        <v>1890</v>
      </c>
      <c r="K408" s="37">
        <v>32947</v>
      </c>
      <c r="L408" s="37">
        <v>37848</v>
      </c>
      <c r="M408" s="37" t="s">
        <v>1911</v>
      </c>
      <c r="N408" s="34" t="s">
        <v>2916</v>
      </c>
    </row>
    <row r="409" spans="1:14" ht="15.75" customHeight="1" x14ac:dyDescent="0.25">
      <c r="A409" s="6">
        <v>21105050</v>
      </c>
      <c r="B409" s="34" t="s">
        <v>43</v>
      </c>
      <c r="C409" s="34" t="s">
        <v>3310</v>
      </c>
      <c r="D409" s="34" t="s">
        <v>101</v>
      </c>
      <c r="E409" s="34" t="s">
        <v>1019</v>
      </c>
      <c r="F409" s="34">
        <v>4</v>
      </c>
      <c r="G409" s="34">
        <v>553</v>
      </c>
      <c r="H409" s="34">
        <v>-75.418333329999996</v>
      </c>
      <c r="I409" s="34">
        <v>2.6030555599999996</v>
      </c>
      <c r="J409" s="34" t="s">
        <v>1908</v>
      </c>
      <c r="K409" s="37">
        <v>27013</v>
      </c>
      <c r="L409" s="37">
        <v>44596.44363425926</v>
      </c>
      <c r="M409" s="37" t="s">
        <v>1911</v>
      </c>
      <c r="N409" s="34" t="s">
        <v>2916</v>
      </c>
    </row>
    <row r="410" spans="1:14" ht="15.75" customHeight="1" x14ac:dyDescent="0.25">
      <c r="A410" s="77">
        <v>21105060</v>
      </c>
      <c r="B410" s="34" t="s">
        <v>43</v>
      </c>
      <c r="C410" s="34" t="s">
        <v>3309</v>
      </c>
      <c r="D410" s="34" t="s">
        <v>101</v>
      </c>
      <c r="E410" s="34" t="s">
        <v>1019</v>
      </c>
      <c r="F410" s="34">
        <v>4</v>
      </c>
      <c r="G410" s="34">
        <v>500</v>
      </c>
      <c r="H410" s="34">
        <v>-75.424916669999988</v>
      </c>
      <c r="I410" s="34">
        <v>2.71344444</v>
      </c>
      <c r="J410" s="34" t="s">
        <v>1890</v>
      </c>
      <c r="K410" s="37">
        <v>32947</v>
      </c>
      <c r="L410" s="37">
        <v>41879</v>
      </c>
      <c r="M410" s="37" t="s">
        <v>1911</v>
      </c>
      <c r="N410" s="34" t="s">
        <v>2916</v>
      </c>
    </row>
    <row r="411" spans="1:14" ht="15.75" customHeight="1" x14ac:dyDescent="0.25">
      <c r="A411" s="6">
        <v>21135030</v>
      </c>
      <c r="B411" s="34" t="s">
        <v>43</v>
      </c>
      <c r="C411" s="34" t="s">
        <v>3311</v>
      </c>
      <c r="D411" s="34" t="s">
        <v>1728</v>
      </c>
      <c r="E411" s="34" t="s">
        <v>1666</v>
      </c>
      <c r="F411" s="34">
        <v>4</v>
      </c>
      <c r="G411" s="34">
        <v>415</v>
      </c>
      <c r="H411" s="34">
        <v>-75.108999999999995</v>
      </c>
      <c r="I411" s="34">
        <v>3.5738333299999998</v>
      </c>
      <c r="J411" s="34" t="s">
        <v>1908</v>
      </c>
      <c r="K411" s="37">
        <v>23360</v>
      </c>
      <c r="L411" s="37">
        <v>0</v>
      </c>
      <c r="M411" s="37" t="s">
        <v>1911</v>
      </c>
      <c r="N411" s="34" t="s">
        <v>2916</v>
      </c>
    </row>
    <row r="412" spans="1:14" ht="15.75" customHeight="1" x14ac:dyDescent="0.25">
      <c r="A412" s="6">
        <v>21185030</v>
      </c>
      <c r="B412" s="34" t="s">
        <v>43</v>
      </c>
      <c r="C412" s="34" t="s">
        <v>3312</v>
      </c>
      <c r="D412" s="34" t="s">
        <v>1702</v>
      </c>
      <c r="E412" s="34" t="s">
        <v>1666</v>
      </c>
      <c r="F412" s="34">
        <v>10</v>
      </c>
      <c r="G412" s="34">
        <v>332</v>
      </c>
      <c r="H412" s="34">
        <v>-74.981388890000005</v>
      </c>
      <c r="I412" s="34">
        <v>4.0088333299999999</v>
      </c>
      <c r="J412" s="34" t="s">
        <v>1908</v>
      </c>
      <c r="K412" s="37">
        <v>19708</v>
      </c>
      <c r="L412" s="37">
        <v>0</v>
      </c>
      <c r="M412" s="37" t="s">
        <v>1911</v>
      </c>
      <c r="N412" s="34" t="s">
        <v>2916</v>
      </c>
    </row>
    <row r="413" spans="1:14" ht="15.75" customHeight="1" x14ac:dyDescent="0.25">
      <c r="A413" s="6">
        <v>21185040</v>
      </c>
      <c r="B413" s="34" t="s">
        <v>43</v>
      </c>
      <c r="C413" s="34" t="s">
        <v>3313</v>
      </c>
      <c r="D413" s="34" t="s">
        <v>1699</v>
      </c>
      <c r="E413" s="34" t="s">
        <v>1666</v>
      </c>
      <c r="F413" s="34">
        <v>10</v>
      </c>
      <c r="G413" s="34">
        <v>305</v>
      </c>
      <c r="H413" s="34">
        <v>-74.798000000000002</v>
      </c>
      <c r="I413" s="34">
        <v>4.2754444400000002</v>
      </c>
      <c r="J413" s="34" t="s">
        <v>1908</v>
      </c>
      <c r="K413" s="37">
        <v>18643</v>
      </c>
      <c r="L413" s="37">
        <v>0</v>
      </c>
      <c r="M413" s="37" t="s">
        <v>1911</v>
      </c>
      <c r="N413" s="34" t="s">
        <v>2916</v>
      </c>
    </row>
    <row r="414" spans="1:14" ht="15.75" customHeight="1" x14ac:dyDescent="0.25">
      <c r="A414" s="6">
        <v>21195120</v>
      </c>
      <c r="B414" s="34" t="s">
        <v>43</v>
      </c>
      <c r="C414" s="34" t="s">
        <v>3314</v>
      </c>
      <c r="D414" s="34" t="s">
        <v>2101</v>
      </c>
      <c r="E414" s="34" t="s">
        <v>871</v>
      </c>
      <c r="F414" s="34">
        <v>11</v>
      </c>
      <c r="G414" s="34">
        <v>1460</v>
      </c>
      <c r="H414" s="34">
        <v>-74.396138890000003</v>
      </c>
      <c r="I414" s="34">
        <v>4.3957777799999995</v>
      </c>
      <c r="J414" s="34" t="s">
        <v>1908</v>
      </c>
      <c r="K414" s="37">
        <v>32554</v>
      </c>
      <c r="L414" s="37">
        <v>0</v>
      </c>
      <c r="M414" s="37" t="s">
        <v>1909</v>
      </c>
      <c r="N414" s="34" t="s">
        <v>2916</v>
      </c>
    </row>
    <row r="415" spans="1:14" ht="15.75" customHeight="1" x14ac:dyDescent="0.25">
      <c r="A415" s="6">
        <v>2120500135</v>
      </c>
      <c r="B415" s="34" t="s">
        <v>43</v>
      </c>
      <c r="C415" s="34" t="s">
        <v>3315</v>
      </c>
      <c r="D415" s="34" t="s">
        <v>2142</v>
      </c>
      <c r="E415" s="34" t="s">
        <v>871</v>
      </c>
      <c r="F415" s="34">
        <v>11</v>
      </c>
      <c r="G415" s="34">
        <v>2548</v>
      </c>
      <c r="H415" s="34">
        <v>-74.032669440000006</v>
      </c>
      <c r="I415" s="34">
        <v>4.8547500000000001</v>
      </c>
      <c r="J415" s="34" t="s">
        <v>1908</v>
      </c>
      <c r="K415" s="37">
        <v>43389.791666666664</v>
      </c>
      <c r="L415" s="37">
        <v>0</v>
      </c>
      <c r="M415" s="37" t="s">
        <v>1909</v>
      </c>
      <c r="N415" s="34" t="s">
        <v>2916</v>
      </c>
    </row>
    <row r="416" spans="1:14" ht="15.75" customHeight="1" x14ac:dyDescent="0.25">
      <c r="A416" s="6">
        <v>21205012</v>
      </c>
      <c r="B416" s="34" t="s">
        <v>43</v>
      </c>
      <c r="C416" s="34" t="s">
        <v>3316</v>
      </c>
      <c r="D416" s="34" t="s">
        <v>303</v>
      </c>
      <c r="E416" s="34" t="s">
        <v>304</v>
      </c>
      <c r="F416" s="34">
        <v>11</v>
      </c>
      <c r="G416" s="34">
        <v>2556</v>
      </c>
      <c r="H416" s="34">
        <v>-74.089083329999994</v>
      </c>
      <c r="I416" s="34">
        <v>4.6380833299999997</v>
      </c>
      <c r="J416" s="34" t="s">
        <v>1908</v>
      </c>
      <c r="K416" s="37">
        <v>38218</v>
      </c>
      <c r="L416" s="37">
        <v>0</v>
      </c>
      <c r="M416" s="37" t="s">
        <v>1909</v>
      </c>
      <c r="N416" s="34" t="s">
        <v>2916</v>
      </c>
    </row>
    <row r="417" spans="1:14" ht="15.75" customHeight="1" x14ac:dyDescent="0.25">
      <c r="A417" s="6">
        <v>21205230</v>
      </c>
      <c r="B417" s="34" t="s">
        <v>43</v>
      </c>
      <c r="C417" s="34" t="s">
        <v>3317</v>
      </c>
      <c r="D417" s="34" t="s">
        <v>303</v>
      </c>
      <c r="E417" s="34" t="s">
        <v>304</v>
      </c>
      <c r="F417" s="34">
        <v>11</v>
      </c>
      <c r="G417" s="34">
        <v>2556</v>
      </c>
      <c r="H417" s="34">
        <v>-74.099999999999994</v>
      </c>
      <c r="I417" s="34">
        <v>4.6333333300000001</v>
      </c>
      <c r="J417" s="34" t="s">
        <v>1890</v>
      </c>
      <c r="K417" s="37">
        <v>15050</v>
      </c>
      <c r="L417" s="37">
        <v>34288</v>
      </c>
      <c r="M417" s="37" t="s">
        <v>1911</v>
      </c>
      <c r="N417" s="34" t="s">
        <v>2916</v>
      </c>
    </row>
    <row r="418" spans="1:14" ht="15.75" customHeight="1" x14ac:dyDescent="0.25">
      <c r="A418" s="77">
        <v>21205520</v>
      </c>
      <c r="B418" s="34" t="s">
        <v>43</v>
      </c>
      <c r="C418" s="34" t="s">
        <v>3318</v>
      </c>
      <c r="D418" s="34" t="s">
        <v>303</v>
      </c>
      <c r="E418" s="34" t="s">
        <v>304</v>
      </c>
      <c r="F418" s="34">
        <v>11</v>
      </c>
      <c r="G418" s="34">
        <v>2546</v>
      </c>
      <c r="H418" s="34">
        <v>-74.150000000000006</v>
      </c>
      <c r="I418" s="34">
        <v>4.7</v>
      </c>
      <c r="J418" s="34" t="s">
        <v>1890</v>
      </c>
      <c r="K418" s="37">
        <v>21565</v>
      </c>
      <c r="L418" s="37">
        <v>36600</v>
      </c>
      <c r="M418" s="37" t="s">
        <v>1911</v>
      </c>
      <c r="N418" s="34" t="s">
        <v>2916</v>
      </c>
    </row>
    <row r="419" spans="1:14" ht="15.75" customHeight="1" x14ac:dyDescent="0.25">
      <c r="A419" s="6">
        <v>21205660</v>
      </c>
      <c r="B419" s="34" t="s">
        <v>43</v>
      </c>
      <c r="C419" s="34" t="s">
        <v>3319</v>
      </c>
      <c r="D419" s="34" t="s">
        <v>870</v>
      </c>
      <c r="E419" s="34" t="s">
        <v>871</v>
      </c>
      <c r="F419" s="34">
        <v>11</v>
      </c>
      <c r="G419" s="34">
        <v>810</v>
      </c>
      <c r="H419" s="34">
        <v>-74.526611110000005</v>
      </c>
      <c r="I419" s="34">
        <v>4.5818888900000001</v>
      </c>
      <c r="J419" s="34" t="s">
        <v>1908</v>
      </c>
      <c r="K419" s="37">
        <v>25826</v>
      </c>
      <c r="L419" s="37">
        <v>0</v>
      </c>
      <c r="M419" s="37" t="s">
        <v>1909</v>
      </c>
      <c r="N419" s="34" t="s">
        <v>2916</v>
      </c>
    </row>
    <row r="420" spans="1:14" ht="15.75" customHeight="1" x14ac:dyDescent="0.25">
      <c r="A420" s="6">
        <v>21205710</v>
      </c>
      <c r="B420" s="34" t="s">
        <v>43</v>
      </c>
      <c r="C420" s="34" t="s">
        <v>3320</v>
      </c>
      <c r="D420" s="34" t="s">
        <v>303</v>
      </c>
      <c r="E420" s="34" t="s">
        <v>304</v>
      </c>
      <c r="F420" s="34">
        <v>11</v>
      </c>
      <c r="G420" s="34">
        <v>2552</v>
      </c>
      <c r="H420" s="34">
        <v>-74.102666669999991</v>
      </c>
      <c r="I420" s="34">
        <v>4.6693333299999997</v>
      </c>
      <c r="J420" s="34" t="s">
        <v>1908</v>
      </c>
      <c r="K420" s="37">
        <v>27287</v>
      </c>
      <c r="L420" s="37">
        <v>0</v>
      </c>
      <c r="M420" s="37" t="s">
        <v>1909</v>
      </c>
      <c r="N420" s="34" t="s">
        <v>2916</v>
      </c>
    </row>
    <row r="421" spans="1:14" ht="15.75" customHeight="1" x14ac:dyDescent="0.25">
      <c r="A421" s="6">
        <v>21205910</v>
      </c>
      <c r="B421" s="34" t="s">
        <v>43</v>
      </c>
      <c r="C421" s="34" t="s">
        <v>3321</v>
      </c>
      <c r="D421" s="34" t="s">
        <v>1006</v>
      </c>
      <c r="E421" s="34" t="s">
        <v>871</v>
      </c>
      <c r="F421" s="34">
        <v>11</v>
      </c>
      <c r="G421" s="34">
        <v>2600</v>
      </c>
      <c r="H421" s="34">
        <v>-74.001194439999992</v>
      </c>
      <c r="I421" s="34">
        <v>4.9892222200000003</v>
      </c>
      <c r="J421" s="34" t="s">
        <v>1908</v>
      </c>
      <c r="K421" s="37">
        <v>28018</v>
      </c>
      <c r="L421" s="37">
        <v>0</v>
      </c>
      <c r="M421" s="37" t="s">
        <v>1909</v>
      </c>
      <c r="N421" s="34" t="s">
        <v>2916</v>
      </c>
    </row>
    <row r="422" spans="1:14" ht="15.75" customHeight="1" x14ac:dyDescent="0.25">
      <c r="A422" s="6">
        <v>21205940</v>
      </c>
      <c r="B422" s="34" t="s">
        <v>43</v>
      </c>
      <c r="C422" s="34" t="s">
        <v>3322</v>
      </c>
      <c r="D422" s="34" t="s">
        <v>900</v>
      </c>
      <c r="E422" s="34" t="s">
        <v>871</v>
      </c>
      <c r="F422" s="34">
        <v>11</v>
      </c>
      <c r="G422" s="34">
        <v>2590</v>
      </c>
      <c r="H422" s="34">
        <v>-74.383972220000004</v>
      </c>
      <c r="I422" s="34">
        <v>4.83497222</v>
      </c>
      <c r="J422" s="34" t="s">
        <v>1908</v>
      </c>
      <c r="K422" s="37">
        <v>28171</v>
      </c>
      <c r="L422" s="37">
        <v>0</v>
      </c>
      <c r="M422" s="37" t="s">
        <v>1894</v>
      </c>
      <c r="N422" s="34" t="s">
        <v>2916</v>
      </c>
    </row>
    <row r="423" spans="1:14" ht="15.75" customHeight="1" x14ac:dyDescent="0.25">
      <c r="A423" s="6">
        <v>21206050</v>
      </c>
      <c r="B423" s="34" t="s">
        <v>43</v>
      </c>
      <c r="C423" s="34" t="s">
        <v>3323</v>
      </c>
      <c r="D423" s="34" t="s">
        <v>303</v>
      </c>
      <c r="E423" s="34" t="s">
        <v>304</v>
      </c>
      <c r="F423" s="34">
        <v>11</v>
      </c>
      <c r="G423" s="34">
        <v>2650</v>
      </c>
      <c r="H423" s="34">
        <v>-74.05</v>
      </c>
      <c r="I423" s="34">
        <v>4.7833333299999996</v>
      </c>
      <c r="J423" s="34" t="s">
        <v>1890</v>
      </c>
      <c r="K423" s="37">
        <v>31517</v>
      </c>
      <c r="L423" s="37">
        <v>39792</v>
      </c>
      <c r="M423" s="37" t="s">
        <v>1911</v>
      </c>
      <c r="N423" s="34" t="s">
        <v>2916</v>
      </c>
    </row>
    <row r="424" spans="1:14" ht="15.75" customHeight="1" x14ac:dyDescent="0.25">
      <c r="A424" s="77">
        <v>21206160</v>
      </c>
      <c r="B424" s="34" t="s">
        <v>43</v>
      </c>
      <c r="C424" s="34" t="s">
        <v>3324</v>
      </c>
      <c r="D424" s="34" t="s">
        <v>2179</v>
      </c>
      <c r="E424" s="34" t="s">
        <v>871</v>
      </c>
      <c r="F424" s="34">
        <v>11</v>
      </c>
      <c r="G424" s="34">
        <v>1600</v>
      </c>
      <c r="H424" s="34">
        <v>-74.404833329999988</v>
      </c>
      <c r="I424" s="34">
        <v>4.57316667</v>
      </c>
      <c r="J424" s="34" t="s">
        <v>1890</v>
      </c>
      <c r="K424" s="37">
        <v>30787</v>
      </c>
      <c r="L424" s="37">
        <v>36144</v>
      </c>
      <c r="M424" s="37" t="s">
        <v>1911</v>
      </c>
      <c r="N424" s="34" t="s">
        <v>2916</v>
      </c>
    </row>
    <row r="425" spans="1:14" ht="15.75" customHeight="1" x14ac:dyDescent="0.25">
      <c r="A425" s="6">
        <v>21206280</v>
      </c>
      <c r="B425" s="34" t="s">
        <v>43</v>
      </c>
      <c r="C425" s="34" t="s">
        <v>3325</v>
      </c>
      <c r="D425" s="34" t="s">
        <v>876</v>
      </c>
      <c r="E425" s="34" t="s">
        <v>871</v>
      </c>
      <c r="F425" s="34">
        <v>11</v>
      </c>
      <c r="G425" s="34">
        <v>2650</v>
      </c>
      <c r="H425" s="34">
        <v>-74.333055560000005</v>
      </c>
      <c r="I425" s="34">
        <v>4.6538333300000003</v>
      </c>
      <c r="J425" s="34" t="s">
        <v>1908</v>
      </c>
      <c r="K425" s="37">
        <v>32919</v>
      </c>
      <c r="L425" s="37">
        <v>0</v>
      </c>
      <c r="M425" s="37" t="s">
        <v>1909</v>
      </c>
      <c r="N425" s="34" t="s">
        <v>2916</v>
      </c>
    </row>
    <row r="426" spans="1:14" ht="15.75" customHeight="1" x14ac:dyDescent="0.25">
      <c r="A426" s="77">
        <v>21206450</v>
      </c>
      <c r="B426" s="34" t="s">
        <v>43</v>
      </c>
      <c r="C426" s="34" t="s">
        <v>3326</v>
      </c>
      <c r="D426" s="34" t="s">
        <v>2225</v>
      </c>
      <c r="E426" s="34" t="s">
        <v>871</v>
      </c>
      <c r="F426" s="34">
        <v>11</v>
      </c>
      <c r="G426" s="34">
        <v>2497</v>
      </c>
      <c r="H426" s="34">
        <v>-73.933333329999996</v>
      </c>
      <c r="I426" s="34">
        <v>4.9833333299999998</v>
      </c>
      <c r="J426" s="34" t="s">
        <v>1890</v>
      </c>
      <c r="K426" s="37">
        <v>33739</v>
      </c>
      <c r="L426" s="37">
        <v>35079</v>
      </c>
      <c r="M426" s="37" t="s">
        <v>1911</v>
      </c>
      <c r="N426" s="34" t="s">
        <v>2916</v>
      </c>
    </row>
    <row r="427" spans="1:14" ht="15.75" customHeight="1" x14ac:dyDescent="0.25">
      <c r="A427" s="58">
        <v>21206510</v>
      </c>
      <c r="B427" s="34" t="s">
        <v>43</v>
      </c>
      <c r="C427" s="34" t="s">
        <v>3327</v>
      </c>
      <c r="D427" s="34" t="s">
        <v>303</v>
      </c>
      <c r="E427" s="34" t="s">
        <v>304</v>
      </c>
      <c r="F427" s="34">
        <v>11</v>
      </c>
      <c r="G427" s="34">
        <v>2600</v>
      </c>
      <c r="H427" s="34">
        <v>-74.083333329999988</v>
      </c>
      <c r="I427" s="34">
        <v>4.5999999999999996</v>
      </c>
      <c r="J427" s="34" t="s">
        <v>1890</v>
      </c>
      <c r="K427" s="37">
        <v>35048</v>
      </c>
      <c r="L427" s="37">
        <v>37483</v>
      </c>
      <c r="M427" s="37" t="s">
        <v>1911</v>
      </c>
      <c r="N427" s="34" t="s">
        <v>2916</v>
      </c>
    </row>
    <row r="428" spans="1:14" ht="15.75" customHeight="1" x14ac:dyDescent="0.25">
      <c r="A428" s="58">
        <v>21206550</v>
      </c>
      <c r="B428" s="34" t="s">
        <v>43</v>
      </c>
      <c r="C428" s="34" t="s">
        <v>3328</v>
      </c>
      <c r="D428" s="34" t="s">
        <v>948</v>
      </c>
      <c r="E428" s="34" t="s">
        <v>871</v>
      </c>
      <c r="F428" s="34">
        <v>11</v>
      </c>
      <c r="G428" s="34">
        <v>2543</v>
      </c>
      <c r="H428" s="34">
        <v>-74.216666669999995</v>
      </c>
      <c r="I428" s="34">
        <v>4.7</v>
      </c>
      <c r="J428" s="34" t="s">
        <v>1890</v>
      </c>
      <c r="K428" s="37">
        <v>35810</v>
      </c>
      <c r="L428" s="37">
        <v>39538</v>
      </c>
      <c r="M428" s="37" t="s">
        <v>1911</v>
      </c>
      <c r="N428" s="34" t="s">
        <v>2916</v>
      </c>
    </row>
    <row r="429" spans="1:14" ht="15.75" customHeight="1" x14ac:dyDescent="0.25">
      <c r="A429" s="77">
        <v>21206570</v>
      </c>
      <c r="B429" s="34" t="s">
        <v>43</v>
      </c>
      <c r="C429" s="34" t="s">
        <v>3329</v>
      </c>
      <c r="D429" s="34" t="s">
        <v>303</v>
      </c>
      <c r="E429" s="34" t="s">
        <v>304</v>
      </c>
      <c r="F429" s="34">
        <v>11</v>
      </c>
      <c r="G429" s="34">
        <v>2546</v>
      </c>
      <c r="H429" s="34">
        <v>-74.150666669999993</v>
      </c>
      <c r="I429" s="34">
        <v>4.7055833299999996</v>
      </c>
      <c r="J429" s="34" t="s">
        <v>1890</v>
      </c>
      <c r="K429" s="37">
        <v>36905.791666666664</v>
      </c>
      <c r="L429" s="37">
        <v>43588.418923611112</v>
      </c>
      <c r="M429" s="37" t="s">
        <v>1911</v>
      </c>
      <c r="N429" s="34" t="s">
        <v>2916</v>
      </c>
    </row>
    <row r="430" spans="1:14" ht="15.75" customHeight="1" x14ac:dyDescent="0.25">
      <c r="A430" s="6">
        <v>21206600</v>
      </c>
      <c r="B430" s="34" t="s">
        <v>43</v>
      </c>
      <c r="C430" s="34" t="s">
        <v>3330</v>
      </c>
      <c r="D430" s="34" t="s">
        <v>303</v>
      </c>
      <c r="E430" s="34" t="s">
        <v>304</v>
      </c>
      <c r="F430" s="34">
        <v>11</v>
      </c>
      <c r="G430" s="34">
        <v>2590</v>
      </c>
      <c r="H430" s="34">
        <v>-74.094333329999998</v>
      </c>
      <c r="I430" s="34">
        <v>4.7822222199999995</v>
      </c>
      <c r="J430" s="34" t="s">
        <v>1908</v>
      </c>
      <c r="K430" s="37">
        <v>37210</v>
      </c>
      <c r="L430" s="37">
        <v>0</v>
      </c>
      <c r="M430" s="37" t="s">
        <v>1909</v>
      </c>
      <c r="N430" s="34" t="s">
        <v>2916</v>
      </c>
    </row>
    <row r="431" spans="1:14" ht="15.75" customHeight="1" x14ac:dyDescent="0.25">
      <c r="A431" s="77">
        <v>21206700</v>
      </c>
      <c r="B431" s="34" t="s">
        <v>43</v>
      </c>
      <c r="C431" s="34" t="s">
        <v>3331</v>
      </c>
      <c r="D431" s="34" t="s">
        <v>303</v>
      </c>
      <c r="E431" s="34" t="s">
        <v>304</v>
      </c>
      <c r="F431" s="34">
        <v>11</v>
      </c>
      <c r="G431" s="34">
        <v>2545</v>
      </c>
      <c r="H431" s="34">
        <v>-74.134416669999993</v>
      </c>
      <c r="I431" s="34">
        <v>4.6910277799999998</v>
      </c>
      <c r="J431" s="34" t="s">
        <v>1890</v>
      </c>
      <c r="K431" s="37">
        <v>37483</v>
      </c>
      <c r="L431" s="37">
        <v>40063</v>
      </c>
      <c r="M431" s="37" t="s">
        <v>1911</v>
      </c>
      <c r="N431" s="34" t="s">
        <v>2916</v>
      </c>
    </row>
    <row r="432" spans="1:14" ht="15.75" customHeight="1" x14ac:dyDescent="0.25">
      <c r="A432" s="2">
        <v>21255080</v>
      </c>
      <c r="B432" s="34" t="s">
        <v>43</v>
      </c>
      <c r="C432" s="34" t="s">
        <v>3332</v>
      </c>
      <c r="D432" s="34" t="s">
        <v>1668</v>
      </c>
      <c r="E432" s="34" t="s">
        <v>1666</v>
      </c>
      <c r="F432" s="34">
        <v>10</v>
      </c>
      <c r="G432" s="34">
        <v>1139</v>
      </c>
      <c r="H432" s="34">
        <v>-74.767944439999994</v>
      </c>
      <c r="I432" s="34">
        <v>4.7837499999999995</v>
      </c>
      <c r="J432" s="34" t="s">
        <v>1908</v>
      </c>
      <c r="K432" s="37">
        <v>25157</v>
      </c>
      <c r="L432" s="37">
        <v>0</v>
      </c>
      <c r="M432" s="37" t="s">
        <v>1911</v>
      </c>
      <c r="N432" s="34" t="s">
        <v>2916</v>
      </c>
    </row>
    <row r="433" spans="1:14" ht="15.75" customHeight="1" x14ac:dyDescent="0.25">
      <c r="A433" s="2">
        <v>21255090</v>
      </c>
      <c r="B433" s="34" t="s">
        <v>43</v>
      </c>
      <c r="C433" s="34" t="s">
        <v>3333</v>
      </c>
      <c r="D433" s="34" t="s">
        <v>1671</v>
      </c>
      <c r="E433" s="34" t="s">
        <v>1666</v>
      </c>
      <c r="F433" s="34">
        <v>10</v>
      </c>
      <c r="G433" s="34">
        <v>321</v>
      </c>
      <c r="H433" s="34">
        <v>-74.899991670000006</v>
      </c>
      <c r="I433" s="34">
        <v>5</v>
      </c>
      <c r="J433" s="34" t="s">
        <v>1908</v>
      </c>
      <c r="K433" s="37">
        <v>31699.791666666668</v>
      </c>
      <c r="L433" s="37">
        <v>0</v>
      </c>
      <c r="M433" s="37" t="s">
        <v>1911</v>
      </c>
      <c r="N433" s="34" t="s">
        <v>2916</v>
      </c>
    </row>
    <row r="434" spans="1:14" ht="15.75" customHeight="1" x14ac:dyDescent="0.25">
      <c r="A434" s="2">
        <v>21255140</v>
      </c>
      <c r="B434" s="34" t="s">
        <v>43</v>
      </c>
      <c r="C434" s="34" t="s">
        <v>3334</v>
      </c>
      <c r="D434" s="34" t="s">
        <v>1719</v>
      </c>
      <c r="E434" s="34" t="s">
        <v>1666</v>
      </c>
      <c r="F434" s="34">
        <v>10</v>
      </c>
      <c r="G434" s="34">
        <v>429</v>
      </c>
      <c r="H434" s="34">
        <v>-74.920638889999992</v>
      </c>
      <c r="I434" s="34">
        <v>4.8215000000000003</v>
      </c>
      <c r="J434" s="34" t="s">
        <v>1908</v>
      </c>
      <c r="K434" s="37">
        <v>30362</v>
      </c>
      <c r="L434" s="37">
        <v>0</v>
      </c>
      <c r="M434" s="37" t="s">
        <v>1911</v>
      </c>
      <c r="N434" s="34" t="s">
        <v>2916</v>
      </c>
    </row>
    <row r="435" spans="1:14" ht="15.75" customHeight="1" x14ac:dyDescent="0.25">
      <c r="A435" s="2">
        <v>21255150</v>
      </c>
      <c r="B435" s="34" t="s">
        <v>43</v>
      </c>
      <c r="C435" s="34" t="s">
        <v>3335</v>
      </c>
      <c r="D435" s="34" t="s">
        <v>1719</v>
      </c>
      <c r="E435" s="34" t="s">
        <v>1666</v>
      </c>
      <c r="F435" s="34">
        <v>10</v>
      </c>
      <c r="G435" s="34">
        <v>350</v>
      </c>
      <c r="H435" s="34">
        <v>-74.89155556</v>
      </c>
      <c r="I435" s="34">
        <v>4.8554166700000003</v>
      </c>
      <c r="J435" s="34" t="s">
        <v>1890</v>
      </c>
      <c r="K435" s="37">
        <v>31761</v>
      </c>
      <c r="L435" s="37">
        <v>41879</v>
      </c>
      <c r="M435" s="37" t="s">
        <v>1911</v>
      </c>
      <c r="N435" s="34" t="s">
        <v>2916</v>
      </c>
    </row>
    <row r="436" spans="1:14" ht="15.75" customHeight="1" x14ac:dyDescent="0.25">
      <c r="A436" s="2">
        <v>21255170</v>
      </c>
      <c r="B436" s="34" t="s">
        <v>43</v>
      </c>
      <c r="C436" s="34" t="s">
        <v>3336</v>
      </c>
      <c r="D436" s="34" t="s">
        <v>163</v>
      </c>
      <c r="E436" s="34" t="s">
        <v>1666</v>
      </c>
      <c r="F436" s="34">
        <v>10</v>
      </c>
      <c r="G436" s="34">
        <v>2978</v>
      </c>
      <c r="H436" s="34">
        <v>-75.173277779999992</v>
      </c>
      <c r="I436" s="34">
        <v>4.8705555599999997</v>
      </c>
      <c r="J436" s="34" t="s">
        <v>1912</v>
      </c>
      <c r="K436" s="37">
        <v>38646</v>
      </c>
      <c r="L436" s="37">
        <v>0</v>
      </c>
      <c r="M436" s="37" t="s">
        <v>1909</v>
      </c>
      <c r="N436" s="34" t="s">
        <v>2916</v>
      </c>
    </row>
    <row r="437" spans="1:14" ht="15.75" customHeight="1" x14ac:dyDescent="0.25">
      <c r="A437" s="2">
        <v>22025010</v>
      </c>
      <c r="B437" s="34" t="s">
        <v>43</v>
      </c>
      <c r="C437" s="34" t="s">
        <v>3337</v>
      </c>
      <c r="D437" s="34" t="s">
        <v>1399</v>
      </c>
      <c r="E437" s="34" t="s">
        <v>1666</v>
      </c>
      <c r="F437" s="34">
        <v>10</v>
      </c>
      <c r="G437" s="34">
        <v>1355</v>
      </c>
      <c r="H437" s="34">
        <v>-75.666666669999998</v>
      </c>
      <c r="I437" s="34">
        <v>3.1666666699999997</v>
      </c>
      <c r="J437" s="34" t="s">
        <v>1890</v>
      </c>
      <c r="K437" s="37">
        <v>23665</v>
      </c>
      <c r="L437" s="37">
        <v>38183</v>
      </c>
      <c r="M437" s="37" t="s">
        <v>1911</v>
      </c>
      <c r="N437" s="34" t="s">
        <v>2916</v>
      </c>
    </row>
    <row r="438" spans="1:14" ht="15.75" customHeight="1" x14ac:dyDescent="0.25">
      <c r="A438" s="2">
        <v>22065040</v>
      </c>
      <c r="B438" s="34" t="s">
        <v>43</v>
      </c>
      <c r="C438" s="34" t="s">
        <v>3338</v>
      </c>
      <c r="D438" s="34" t="s">
        <v>524</v>
      </c>
      <c r="E438" s="34" t="s">
        <v>1666</v>
      </c>
      <c r="F438" s="34">
        <v>10</v>
      </c>
      <c r="G438" s="34">
        <v>1448</v>
      </c>
      <c r="H438" s="34">
        <v>-75.488083329999995</v>
      </c>
      <c r="I438" s="34">
        <v>3.9069166700000002</v>
      </c>
      <c r="J438" s="34" t="s">
        <v>1908</v>
      </c>
      <c r="K438" s="37">
        <v>26282</v>
      </c>
      <c r="L438" s="37">
        <v>0</v>
      </c>
      <c r="M438" s="37" t="s">
        <v>1911</v>
      </c>
      <c r="N438" s="34" t="s">
        <v>2916</v>
      </c>
    </row>
    <row r="439" spans="1:14" ht="15.75" customHeight="1" x14ac:dyDescent="0.25">
      <c r="A439" s="6">
        <v>23065110</v>
      </c>
      <c r="B439" s="34" t="s">
        <v>43</v>
      </c>
      <c r="C439" s="34" t="s">
        <v>3339</v>
      </c>
      <c r="D439" s="34" t="s">
        <v>1004</v>
      </c>
      <c r="E439" s="34" t="s">
        <v>871</v>
      </c>
      <c r="F439" s="34">
        <v>11</v>
      </c>
      <c r="G439" s="34">
        <v>1347</v>
      </c>
      <c r="H439" s="34">
        <v>-74.354583329999997</v>
      </c>
      <c r="I439" s="34">
        <v>5.4841666699999996</v>
      </c>
      <c r="J439" s="34" t="s">
        <v>1908</v>
      </c>
      <c r="K439" s="37">
        <v>27287</v>
      </c>
      <c r="L439" s="37">
        <v>0</v>
      </c>
      <c r="M439" s="37" t="s">
        <v>1894</v>
      </c>
      <c r="N439" s="34" t="s">
        <v>2916</v>
      </c>
    </row>
    <row r="440" spans="1:14" ht="15.75" customHeight="1" x14ac:dyDescent="0.25">
      <c r="A440" s="6">
        <v>23085080</v>
      </c>
      <c r="B440" s="34" t="s">
        <v>43</v>
      </c>
      <c r="C440" s="34" t="s">
        <v>3340</v>
      </c>
      <c r="D440" s="34" t="s">
        <v>187</v>
      </c>
      <c r="E440" s="34" t="s">
        <v>53</v>
      </c>
      <c r="F440" s="34">
        <v>1</v>
      </c>
      <c r="G440" s="34">
        <v>859</v>
      </c>
      <c r="H440" s="34">
        <v>-74.836694440000002</v>
      </c>
      <c r="I440" s="34">
        <v>6.4835833300000001</v>
      </c>
      <c r="J440" s="34" t="s">
        <v>1908</v>
      </c>
      <c r="K440" s="37">
        <v>26433.791666666668</v>
      </c>
      <c r="L440" s="37">
        <v>0</v>
      </c>
      <c r="M440" s="37" t="s">
        <v>1909</v>
      </c>
      <c r="N440" s="34" t="s">
        <v>2916</v>
      </c>
    </row>
    <row r="441" spans="1:14" ht="15.75" customHeight="1" x14ac:dyDescent="0.25">
      <c r="A441" s="2">
        <v>23085210</v>
      </c>
      <c r="B441" s="34" t="s">
        <v>43</v>
      </c>
      <c r="C441" s="34" t="s">
        <v>3341</v>
      </c>
      <c r="D441" s="34" t="s">
        <v>1112</v>
      </c>
      <c r="E441" s="34" t="s">
        <v>53</v>
      </c>
      <c r="F441" s="34">
        <v>1</v>
      </c>
      <c r="G441" s="34">
        <v>116</v>
      </c>
      <c r="H441" s="34">
        <v>-75.002777780000002</v>
      </c>
      <c r="I441" s="34">
        <v>6.3488888899999996</v>
      </c>
      <c r="J441" s="34" t="s">
        <v>1890</v>
      </c>
      <c r="K441" s="37">
        <v>30270</v>
      </c>
      <c r="L441" s="37">
        <v>40816</v>
      </c>
      <c r="M441" s="37" t="s">
        <v>1911</v>
      </c>
      <c r="N441" s="34" t="s">
        <v>2916</v>
      </c>
    </row>
    <row r="442" spans="1:14" ht="15.75" customHeight="1" x14ac:dyDescent="0.25">
      <c r="A442" s="2">
        <v>23085220</v>
      </c>
      <c r="B442" s="34" t="s">
        <v>43</v>
      </c>
      <c r="C442" s="34" t="s">
        <v>3342</v>
      </c>
      <c r="D442" s="34" t="s">
        <v>179</v>
      </c>
      <c r="E442" s="34" t="s">
        <v>53</v>
      </c>
      <c r="F442" s="34">
        <v>1</v>
      </c>
      <c r="G442" s="34">
        <v>1113</v>
      </c>
      <c r="H442" s="34">
        <v>-75.038916669999992</v>
      </c>
      <c r="I442" s="34">
        <v>6.1576666700000002</v>
      </c>
      <c r="J442" s="34" t="s">
        <v>1908</v>
      </c>
      <c r="K442" s="37">
        <v>30451</v>
      </c>
      <c r="L442" s="37">
        <v>0</v>
      </c>
      <c r="M442" s="37" t="s">
        <v>1911</v>
      </c>
      <c r="N442" s="34" t="s">
        <v>2916</v>
      </c>
    </row>
    <row r="443" spans="1:14" ht="15.75" customHeight="1" x14ac:dyDescent="0.25">
      <c r="A443" s="2">
        <v>23095010</v>
      </c>
      <c r="B443" s="34" t="s">
        <v>43</v>
      </c>
      <c r="C443" s="34" t="s">
        <v>3343</v>
      </c>
      <c r="D443" s="34" t="s">
        <v>164</v>
      </c>
      <c r="E443" s="34" t="s">
        <v>53</v>
      </c>
      <c r="F443" s="34">
        <v>8</v>
      </c>
      <c r="G443" s="34">
        <v>150</v>
      </c>
      <c r="H443" s="34">
        <v>-74.412222220000004</v>
      </c>
      <c r="I443" s="34">
        <v>6.4649999999999999</v>
      </c>
      <c r="J443" s="34" t="s">
        <v>1890</v>
      </c>
      <c r="K443" s="37">
        <v>27499</v>
      </c>
      <c r="L443" s="37">
        <v>43294.507245370369</v>
      </c>
      <c r="M443" s="37" t="s">
        <v>1911</v>
      </c>
      <c r="N443" s="34" t="s">
        <v>2916</v>
      </c>
    </row>
    <row r="444" spans="1:14" ht="15.75" customHeight="1" x14ac:dyDescent="0.25">
      <c r="A444" s="77">
        <v>23105020</v>
      </c>
      <c r="B444" s="34" t="s">
        <v>43</v>
      </c>
      <c r="C444" s="34" t="s">
        <v>3344</v>
      </c>
      <c r="D444" s="34" t="s">
        <v>241</v>
      </c>
      <c r="E444" s="34" t="s">
        <v>53</v>
      </c>
      <c r="F444" s="34">
        <v>8</v>
      </c>
      <c r="G444" s="34">
        <v>150</v>
      </c>
      <c r="H444" s="34">
        <v>-74.400000000000006</v>
      </c>
      <c r="I444" s="34">
        <v>6.7333333299999998</v>
      </c>
      <c r="J444" s="34" t="s">
        <v>1890</v>
      </c>
      <c r="K444" s="37">
        <v>30940</v>
      </c>
      <c r="L444" s="37">
        <v>33831</v>
      </c>
      <c r="M444" s="37" t="s">
        <v>1911</v>
      </c>
      <c r="N444" s="34" t="s">
        <v>2916</v>
      </c>
    </row>
    <row r="445" spans="1:14" ht="15.75" customHeight="1" x14ac:dyDescent="0.25">
      <c r="A445" s="6">
        <v>23125100</v>
      </c>
      <c r="B445" s="34" t="s">
        <v>43</v>
      </c>
      <c r="C445" s="34" t="s">
        <v>3345</v>
      </c>
      <c r="D445" s="34" t="s">
        <v>2349</v>
      </c>
      <c r="E445" s="34" t="s">
        <v>390</v>
      </c>
      <c r="F445" s="34">
        <v>6</v>
      </c>
      <c r="G445" s="34">
        <v>2200</v>
      </c>
      <c r="H445" s="34">
        <v>-73.943111110000004</v>
      </c>
      <c r="I445" s="34">
        <v>5.5149166699999999</v>
      </c>
      <c r="J445" s="34" t="s">
        <v>1908</v>
      </c>
      <c r="K445" s="37">
        <v>34287.791666666664</v>
      </c>
      <c r="L445" s="37">
        <v>0</v>
      </c>
      <c r="M445" s="37" t="s">
        <v>1911</v>
      </c>
      <c r="N445" s="34" t="s">
        <v>2916</v>
      </c>
    </row>
    <row r="446" spans="1:14" ht="15.75" customHeight="1" x14ac:dyDescent="0.25">
      <c r="A446" s="6">
        <v>23125170</v>
      </c>
      <c r="B446" s="34" t="s">
        <v>43</v>
      </c>
      <c r="C446" s="34" t="s">
        <v>3346</v>
      </c>
      <c r="D446" s="34" t="s">
        <v>2348</v>
      </c>
      <c r="E446" s="34" t="s">
        <v>871</v>
      </c>
      <c r="F446" s="34">
        <v>11</v>
      </c>
      <c r="G446" s="34">
        <v>2807</v>
      </c>
      <c r="H446" s="34">
        <v>-74.016666669999992</v>
      </c>
      <c r="I446" s="34">
        <v>5.3333333300000003</v>
      </c>
      <c r="J446" s="34" t="s">
        <v>1912</v>
      </c>
      <c r="K446" s="37">
        <v>38322</v>
      </c>
      <c r="L446" s="37">
        <v>0</v>
      </c>
      <c r="M446" s="37" t="s">
        <v>1909</v>
      </c>
      <c r="N446" s="34" t="s">
        <v>2916</v>
      </c>
    </row>
    <row r="447" spans="1:14" ht="15.75" customHeight="1" x14ac:dyDescent="0.25">
      <c r="A447" s="2">
        <v>23185010</v>
      </c>
      <c r="B447" s="34" t="s">
        <v>43</v>
      </c>
      <c r="C447" s="34" t="s">
        <v>3347</v>
      </c>
      <c r="D447" s="34" t="s">
        <v>1589</v>
      </c>
      <c r="E447" s="34" t="s">
        <v>1501</v>
      </c>
      <c r="F447" s="34">
        <v>8</v>
      </c>
      <c r="G447" s="34">
        <v>328</v>
      </c>
      <c r="H447" s="34">
        <v>-73.537222220000004</v>
      </c>
      <c r="I447" s="34">
        <v>7.4561111100000002</v>
      </c>
      <c r="J447" s="34" t="s">
        <v>1908</v>
      </c>
      <c r="K447" s="37">
        <v>24122</v>
      </c>
      <c r="L447" s="37">
        <v>0</v>
      </c>
      <c r="M447" s="37" t="s">
        <v>1911</v>
      </c>
      <c r="N447" s="34" t="s">
        <v>2916</v>
      </c>
    </row>
    <row r="448" spans="1:14" ht="15.75" customHeight="1" x14ac:dyDescent="0.25">
      <c r="A448" s="2">
        <v>23190130</v>
      </c>
      <c r="B448" s="34" t="s">
        <v>43</v>
      </c>
      <c r="C448" s="34" t="s">
        <v>3348</v>
      </c>
      <c r="D448" s="34" t="s">
        <v>1614</v>
      </c>
      <c r="E448" s="34" t="s">
        <v>1501</v>
      </c>
      <c r="F448" s="34">
        <v>8</v>
      </c>
      <c r="G448" s="34">
        <v>1910</v>
      </c>
      <c r="H448" s="34">
        <v>-72.970555560000008</v>
      </c>
      <c r="I448" s="34">
        <v>7.1961111100000004</v>
      </c>
      <c r="J448" s="34" t="s">
        <v>1908</v>
      </c>
      <c r="K448" s="37">
        <v>21319.791666666668</v>
      </c>
      <c r="L448" s="37">
        <v>0</v>
      </c>
      <c r="M448" s="37" t="s">
        <v>1909</v>
      </c>
      <c r="N448" s="34" t="s">
        <v>2916</v>
      </c>
    </row>
    <row r="449" spans="1:14" ht="15.75" customHeight="1" x14ac:dyDescent="0.25">
      <c r="A449" s="58">
        <v>23195040</v>
      </c>
      <c r="B449" s="34" t="s">
        <v>43</v>
      </c>
      <c r="C449" s="34" t="s">
        <v>3349</v>
      </c>
      <c r="D449" s="34" t="s">
        <v>1509</v>
      </c>
      <c r="E449" s="34" t="s">
        <v>1501</v>
      </c>
      <c r="F449" s="34">
        <v>8</v>
      </c>
      <c r="G449" s="34">
        <v>118</v>
      </c>
      <c r="H449" s="34">
        <v>-73.122222220000012</v>
      </c>
      <c r="I449" s="34">
        <v>7.1447222200000002</v>
      </c>
      <c r="J449" s="34" t="s">
        <v>1890</v>
      </c>
      <c r="K449" s="37">
        <v>20834.791666666668</v>
      </c>
      <c r="L449" s="37">
        <v>43486.147268518522</v>
      </c>
      <c r="M449" s="37" t="s">
        <v>1911</v>
      </c>
      <c r="N449" s="34" t="s">
        <v>2916</v>
      </c>
    </row>
    <row r="450" spans="1:14" ht="15.75" customHeight="1" x14ac:dyDescent="0.25">
      <c r="A450" s="58">
        <v>23195190</v>
      </c>
      <c r="B450" s="34" t="s">
        <v>43</v>
      </c>
      <c r="C450" s="34" t="s">
        <v>3350</v>
      </c>
      <c r="D450" s="34" t="s">
        <v>1540</v>
      </c>
      <c r="E450" s="34" t="s">
        <v>1501</v>
      </c>
      <c r="F450" s="34">
        <v>8</v>
      </c>
      <c r="G450" s="34">
        <v>1480</v>
      </c>
      <c r="H450" s="34">
        <v>-73.066194440000004</v>
      </c>
      <c r="I450" s="34">
        <v>7.0995277799999998</v>
      </c>
      <c r="J450" s="34" t="s">
        <v>1890</v>
      </c>
      <c r="K450" s="37">
        <v>33253</v>
      </c>
      <c r="L450" s="37">
        <v>33253</v>
      </c>
      <c r="M450" s="37" t="s">
        <v>1909</v>
      </c>
      <c r="N450" s="34" t="s">
        <v>2916</v>
      </c>
    </row>
    <row r="451" spans="1:14" ht="15.75" customHeight="1" x14ac:dyDescent="0.25">
      <c r="A451" s="2">
        <v>2401500040</v>
      </c>
      <c r="B451" s="34" t="s">
        <v>43</v>
      </c>
      <c r="C451" s="34" t="s">
        <v>3351</v>
      </c>
      <c r="D451" s="34" t="s">
        <v>894</v>
      </c>
      <c r="E451" s="34" t="s">
        <v>871</v>
      </c>
      <c r="F451" s="34">
        <v>11</v>
      </c>
      <c r="G451" s="34">
        <v>2834</v>
      </c>
      <c r="H451" s="34">
        <v>-73.784541669999996</v>
      </c>
      <c r="I451" s="34">
        <v>5.2195583299999999</v>
      </c>
      <c r="J451" s="34" t="s">
        <v>1908</v>
      </c>
      <c r="K451" s="37">
        <v>43171.791666666664</v>
      </c>
      <c r="L451" s="37">
        <v>0</v>
      </c>
      <c r="M451" s="37" t="s">
        <v>1909</v>
      </c>
      <c r="N451" s="34" t="s">
        <v>2916</v>
      </c>
    </row>
    <row r="452" spans="1:14" ht="15.75" customHeight="1" x14ac:dyDescent="0.25">
      <c r="A452" s="2">
        <v>24015110</v>
      </c>
      <c r="B452" s="34" t="s">
        <v>43</v>
      </c>
      <c r="C452" s="34" t="s">
        <v>3352</v>
      </c>
      <c r="D452" s="34" t="s">
        <v>2394</v>
      </c>
      <c r="E452" s="34" t="s">
        <v>871</v>
      </c>
      <c r="F452" s="34">
        <v>11</v>
      </c>
      <c r="G452" s="34">
        <v>2610</v>
      </c>
      <c r="H452" s="34">
        <v>-73.851749999999996</v>
      </c>
      <c r="I452" s="34">
        <v>5.3038055599999998</v>
      </c>
      <c r="J452" s="34" t="s">
        <v>1908</v>
      </c>
      <c r="K452" s="37">
        <v>21990</v>
      </c>
      <c r="L452" s="37">
        <v>0</v>
      </c>
      <c r="M452" s="37" t="s">
        <v>1909</v>
      </c>
      <c r="N452" s="34" t="s">
        <v>2916</v>
      </c>
    </row>
    <row r="453" spans="1:14" ht="15.75" customHeight="1" x14ac:dyDescent="0.25">
      <c r="A453" s="2">
        <v>24015120</v>
      </c>
      <c r="B453" s="34" t="s">
        <v>43</v>
      </c>
      <c r="C453" s="34" t="s">
        <v>3353</v>
      </c>
      <c r="D453" s="34" t="s">
        <v>903</v>
      </c>
      <c r="E453" s="34" t="s">
        <v>871</v>
      </c>
      <c r="F453" s="34">
        <v>11</v>
      </c>
      <c r="G453" s="34">
        <v>2580</v>
      </c>
      <c r="H453" s="34">
        <v>-73.734805560000012</v>
      </c>
      <c r="I453" s="34">
        <v>5.4672777799999999</v>
      </c>
      <c r="J453" s="34" t="s">
        <v>1908</v>
      </c>
      <c r="K453" s="37">
        <v>15476</v>
      </c>
      <c r="L453" s="37">
        <v>0</v>
      </c>
      <c r="M453" s="37" t="s">
        <v>1911</v>
      </c>
      <c r="N453" s="34" t="s">
        <v>2916</v>
      </c>
    </row>
    <row r="454" spans="1:14" ht="15.75" customHeight="1" x14ac:dyDescent="0.25">
      <c r="A454" s="2">
        <v>24015220</v>
      </c>
      <c r="B454" s="34" t="s">
        <v>43</v>
      </c>
      <c r="C454" s="34" t="s">
        <v>3354</v>
      </c>
      <c r="D454" s="34" t="s">
        <v>480</v>
      </c>
      <c r="E454" s="34" t="s">
        <v>390</v>
      </c>
      <c r="F454" s="34">
        <v>6</v>
      </c>
      <c r="G454" s="34">
        <v>2600</v>
      </c>
      <c r="H454" s="34">
        <v>-73.495777779999997</v>
      </c>
      <c r="I454" s="34">
        <v>5.5093888899999994</v>
      </c>
      <c r="J454" s="34" t="s">
        <v>1908</v>
      </c>
      <c r="K454" s="37">
        <v>24883</v>
      </c>
      <c r="L454" s="37">
        <v>0</v>
      </c>
      <c r="M454" s="37" t="s">
        <v>1911</v>
      </c>
      <c r="N454" s="34" t="s">
        <v>2916</v>
      </c>
    </row>
    <row r="455" spans="1:14" ht="15.75" customHeight="1" x14ac:dyDescent="0.25">
      <c r="A455" s="58">
        <v>24015290</v>
      </c>
      <c r="B455" s="34" t="s">
        <v>43</v>
      </c>
      <c r="C455" s="34" t="s">
        <v>3355</v>
      </c>
      <c r="D455" s="34" t="s">
        <v>480</v>
      </c>
      <c r="E455" s="34" t="s">
        <v>390</v>
      </c>
      <c r="F455" s="34">
        <v>6</v>
      </c>
      <c r="G455" s="34">
        <v>3400</v>
      </c>
      <c r="H455" s="34">
        <v>-73.55</v>
      </c>
      <c r="I455" s="34">
        <v>5.43333333</v>
      </c>
      <c r="J455" s="34" t="s">
        <v>1890</v>
      </c>
      <c r="K455" s="37">
        <v>29051</v>
      </c>
      <c r="L455" s="37">
        <v>34439</v>
      </c>
      <c r="M455" s="37" t="s">
        <v>1911</v>
      </c>
      <c r="N455" s="34" t="s">
        <v>2916</v>
      </c>
    </row>
    <row r="456" spans="1:14" ht="15.75" customHeight="1" x14ac:dyDescent="0.25">
      <c r="A456" s="2">
        <v>24015300</v>
      </c>
      <c r="B456" s="34" t="s">
        <v>43</v>
      </c>
      <c r="C456" s="34" t="s">
        <v>3356</v>
      </c>
      <c r="D456" s="34" t="s">
        <v>530</v>
      </c>
      <c r="E456" s="34" t="s">
        <v>390</v>
      </c>
      <c r="F456" s="34">
        <v>6</v>
      </c>
      <c r="G456" s="34">
        <v>2215</v>
      </c>
      <c r="H456" s="34">
        <v>-73.54394443999999</v>
      </c>
      <c r="I456" s="34">
        <v>5.6558333300000001</v>
      </c>
      <c r="J456" s="34" t="s">
        <v>1908</v>
      </c>
      <c r="K456" s="37">
        <v>29203.791666666668</v>
      </c>
      <c r="L456" s="37">
        <v>0</v>
      </c>
      <c r="M456" s="37" t="s">
        <v>1909</v>
      </c>
      <c r="N456" s="34" t="s">
        <v>2916</v>
      </c>
    </row>
    <row r="457" spans="1:14" ht="15.75" customHeight="1" x14ac:dyDescent="0.25">
      <c r="A457" s="58">
        <v>24015370</v>
      </c>
      <c r="B457" s="34" t="s">
        <v>43</v>
      </c>
      <c r="C457" s="34" t="s">
        <v>3357</v>
      </c>
      <c r="D457" s="34" t="s">
        <v>2405</v>
      </c>
      <c r="E457" s="34" t="s">
        <v>1501</v>
      </c>
      <c r="F457" s="34">
        <v>8</v>
      </c>
      <c r="G457" s="34">
        <v>1382</v>
      </c>
      <c r="H457" s="34">
        <v>-73.248583330000002</v>
      </c>
      <c r="I457" s="34">
        <v>6.47180556</v>
      </c>
      <c r="J457" s="34" t="s">
        <v>1890</v>
      </c>
      <c r="K457" s="37">
        <v>40320</v>
      </c>
      <c r="L457" s="37">
        <v>43294.508611111109</v>
      </c>
      <c r="M457" s="37" t="s">
        <v>1911</v>
      </c>
      <c r="N457" s="34" t="s">
        <v>2916</v>
      </c>
    </row>
    <row r="458" spans="1:14" ht="15.75" customHeight="1" x14ac:dyDescent="0.25">
      <c r="A458" s="2">
        <v>24015380</v>
      </c>
      <c r="B458" s="34" t="s">
        <v>43</v>
      </c>
      <c r="C458" s="34" t="s">
        <v>3358</v>
      </c>
      <c r="D458" s="34" t="s">
        <v>2386</v>
      </c>
      <c r="E458" s="34" t="s">
        <v>871</v>
      </c>
      <c r="F458" s="34">
        <v>11</v>
      </c>
      <c r="G458" s="34">
        <v>2970</v>
      </c>
      <c r="H458" s="34">
        <v>-73.89833333</v>
      </c>
      <c r="I458" s="34">
        <v>5.3472222199999999</v>
      </c>
      <c r="J458" s="34" t="s">
        <v>1908</v>
      </c>
      <c r="K458" s="37">
        <v>40267.791666666664</v>
      </c>
      <c r="L458" s="37">
        <v>0</v>
      </c>
      <c r="M458" s="37" t="s">
        <v>1909</v>
      </c>
      <c r="N458" s="34" t="s">
        <v>2916</v>
      </c>
    </row>
    <row r="459" spans="1:14" ht="15.75" customHeight="1" x14ac:dyDescent="0.25">
      <c r="A459" s="2">
        <v>24025030</v>
      </c>
      <c r="B459" s="34" t="s">
        <v>43</v>
      </c>
      <c r="C459" s="34" t="s">
        <v>3359</v>
      </c>
      <c r="D459" s="34" t="s">
        <v>460</v>
      </c>
      <c r="E459" s="34" t="s">
        <v>390</v>
      </c>
      <c r="F459" s="34">
        <v>6</v>
      </c>
      <c r="G459" s="34">
        <v>2700</v>
      </c>
      <c r="H459" s="34">
        <v>-73.163891389999989</v>
      </c>
      <c r="I459" s="34">
        <v>5.9663888900000002</v>
      </c>
      <c r="J459" s="34" t="s">
        <v>1908</v>
      </c>
      <c r="K459" s="37">
        <v>24517.791666666668</v>
      </c>
      <c r="L459" s="37">
        <v>0</v>
      </c>
      <c r="M459" s="37" t="s">
        <v>1909</v>
      </c>
      <c r="N459" s="34" t="s">
        <v>2916</v>
      </c>
    </row>
    <row r="460" spans="1:14" ht="15.75" customHeight="1" x14ac:dyDescent="0.25">
      <c r="A460" s="2">
        <v>24025040</v>
      </c>
      <c r="B460" s="34" t="s">
        <v>43</v>
      </c>
      <c r="C460" s="34" t="s">
        <v>3360</v>
      </c>
      <c r="D460" s="34" t="s">
        <v>1566</v>
      </c>
      <c r="E460" s="34" t="s">
        <v>1501</v>
      </c>
      <c r="F460" s="34">
        <v>8</v>
      </c>
      <c r="G460" s="34">
        <v>1673</v>
      </c>
      <c r="H460" s="34">
        <v>-72.968888890000002</v>
      </c>
      <c r="I460" s="34">
        <v>6.47</v>
      </c>
      <c r="J460" s="34" t="s">
        <v>1908</v>
      </c>
      <c r="K460" s="37">
        <v>26983</v>
      </c>
      <c r="L460" s="37">
        <v>0</v>
      </c>
      <c r="M460" s="37" t="s">
        <v>1911</v>
      </c>
      <c r="N460" s="34" t="s">
        <v>2916</v>
      </c>
    </row>
    <row r="461" spans="1:14" ht="15.75" customHeight="1" x14ac:dyDescent="0.25">
      <c r="A461" s="6">
        <v>24030680</v>
      </c>
      <c r="B461" s="34" t="s">
        <v>43</v>
      </c>
      <c r="C461" s="34" t="s">
        <v>3361</v>
      </c>
      <c r="D461" s="34" t="s">
        <v>1513</v>
      </c>
      <c r="E461" s="34" t="s">
        <v>1501</v>
      </c>
      <c r="F461" s="34">
        <v>8</v>
      </c>
      <c r="G461" s="34">
        <v>2394</v>
      </c>
      <c r="H461" s="34">
        <v>-72.590833329999995</v>
      </c>
      <c r="I461" s="34">
        <v>6.6533333299999997</v>
      </c>
      <c r="J461" s="34" t="s">
        <v>1908</v>
      </c>
      <c r="K461" s="37">
        <v>27194.791666666668</v>
      </c>
      <c r="L461" s="37">
        <v>0</v>
      </c>
      <c r="M461" s="37" t="s">
        <v>1909</v>
      </c>
      <c r="N461" s="34" t="s">
        <v>2916</v>
      </c>
    </row>
    <row r="462" spans="1:14" ht="15.75" customHeight="1" x14ac:dyDescent="0.25">
      <c r="A462" s="58">
        <v>24035090</v>
      </c>
      <c r="B462" s="34" t="s">
        <v>43</v>
      </c>
      <c r="C462" s="34" t="s">
        <v>3362</v>
      </c>
      <c r="D462" s="34" t="s">
        <v>417</v>
      </c>
      <c r="E462" s="34" t="s">
        <v>390</v>
      </c>
      <c r="F462" s="34">
        <v>6</v>
      </c>
      <c r="G462" s="34">
        <v>2500</v>
      </c>
      <c r="H462" s="34">
        <v>-73.05</v>
      </c>
      <c r="I462" s="34">
        <v>5.7833333299999996</v>
      </c>
      <c r="J462" s="34" t="s">
        <v>1890</v>
      </c>
      <c r="K462" s="37">
        <v>34530</v>
      </c>
      <c r="L462" s="37">
        <v>35292</v>
      </c>
      <c r="M462" s="37" t="s">
        <v>1911</v>
      </c>
      <c r="N462" s="34" t="s">
        <v>2916</v>
      </c>
    </row>
    <row r="463" spans="1:14" ht="15.75" customHeight="1" x14ac:dyDescent="0.25">
      <c r="A463" s="2">
        <v>24035130</v>
      </c>
      <c r="B463" s="34" t="s">
        <v>43</v>
      </c>
      <c r="C463" s="34" t="s">
        <v>3363</v>
      </c>
      <c r="D463" s="34" t="s">
        <v>520</v>
      </c>
      <c r="E463" s="34" t="s">
        <v>390</v>
      </c>
      <c r="F463" s="34">
        <v>6</v>
      </c>
      <c r="G463" s="34">
        <v>2690</v>
      </c>
      <c r="H463" s="34">
        <v>-73.360813059999998</v>
      </c>
      <c r="I463" s="34">
        <v>5.5430774999999999</v>
      </c>
      <c r="J463" s="34" t="s">
        <v>1908</v>
      </c>
      <c r="K463" s="37">
        <v>22692</v>
      </c>
      <c r="L463" s="37">
        <v>0</v>
      </c>
      <c r="M463" s="37" t="s">
        <v>1911</v>
      </c>
      <c r="N463" s="34" t="s">
        <v>2916</v>
      </c>
    </row>
    <row r="464" spans="1:14" ht="15.75" customHeight="1" x14ac:dyDescent="0.25">
      <c r="A464" s="6">
        <v>24035150</v>
      </c>
      <c r="B464" s="34" t="s">
        <v>43</v>
      </c>
      <c r="C464" s="34" t="s">
        <v>3364</v>
      </c>
      <c r="D464" s="34" t="s">
        <v>452</v>
      </c>
      <c r="E464" s="34" t="s">
        <v>390</v>
      </c>
      <c r="F464" s="34">
        <v>6</v>
      </c>
      <c r="G464" s="34">
        <v>2530</v>
      </c>
      <c r="H464" s="34">
        <v>-72.894305560000006</v>
      </c>
      <c r="I464" s="34">
        <v>5.7815833300000001</v>
      </c>
      <c r="J464" s="34" t="s">
        <v>1908</v>
      </c>
      <c r="K464" s="37">
        <v>24518</v>
      </c>
      <c r="L464" s="37">
        <v>0</v>
      </c>
      <c r="M464" s="37" t="s">
        <v>1911</v>
      </c>
      <c r="N464" s="34" t="s">
        <v>2916</v>
      </c>
    </row>
    <row r="465" spans="1:14" ht="15.75" customHeight="1" x14ac:dyDescent="0.25">
      <c r="A465" s="6">
        <v>24035340</v>
      </c>
      <c r="B465" s="34" t="s">
        <v>43</v>
      </c>
      <c r="C465" s="34" t="s">
        <v>3365</v>
      </c>
      <c r="D465" s="34" t="s">
        <v>504</v>
      </c>
      <c r="E465" s="34" t="s">
        <v>390</v>
      </c>
      <c r="F465" s="34">
        <v>6</v>
      </c>
      <c r="G465" s="34">
        <v>2500</v>
      </c>
      <c r="H465" s="34">
        <v>-72.967916669999994</v>
      </c>
      <c r="I465" s="34">
        <v>5.6769444399999998</v>
      </c>
      <c r="J465" s="34" t="s">
        <v>1908</v>
      </c>
      <c r="K465" s="37">
        <v>27044</v>
      </c>
      <c r="L465" s="37">
        <v>0</v>
      </c>
      <c r="M465" s="37" t="s">
        <v>1911</v>
      </c>
      <c r="N465" s="34" t="s">
        <v>2916</v>
      </c>
    </row>
    <row r="466" spans="1:14" ht="15.75" customHeight="1" x14ac:dyDescent="0.25">
      <c r="A466" s="6">
        <v>24035350</v>
      </c>
      <c r="B466" s="34" t="s">
        <v>43</v>
      </c>
      <c r="C466" s="34" t="s">
        <v>3366</v>
      </c>
      <c r="D466" s="34" t="s">
        <v>417</v>
      </c>
      <c r="E466" s="34" t="s">
        <v>390</v>
      </c>
      <c r="F466" s="34">
        <v>6</v>
      </c>
      <c r="G466" s="34">
        <v>3265</v>
      </c>
      <c r="H466" s="34">
        <v>-73.058333329999996</v>
      </c>
      <c r="I466" s="34">
        <v>5.9011388899999995</v>
      </c>
      <c r="J466" s="34" t="s">
        <v>1908</v>
      </c>
      <c r="K466" s="37">
        <v>35323</v>
      </c>
      <c r="L466" s="37">
        <v>0</v>
      </c>
      <c r="M466" s="37" t="s">
        <v>1911</v>
      </c>
      <c r="N466" s="34" t="s">
        <v>2916</v>
      </c>
    </row>
    <row r="467" spans="1:14" ht="15.75" customHeight="1" x14ac:dyDescent="0.25">
      <c r="A467" s="6">
        <v>24065030</v>
      </c>
      <c r="B467" s="34" t="s">
        <v>43</v>
      </c>
      <c r="C467" s="34" t="s">
        <v>3367</v>
      </c>
      <c r="D467" s="34" t="s">
        <v>1544</v>
      </c>
      <c r="E467" s="34" t="s">
        <v>1501</v>
      </c>
      <c r="F467" s="34">
        <v>8</v>
      </c>
      <c r="G467" s="34">
        <v>400</v>
      </c>
      <c r="H467" s="34">
        <v>-73.358055560000011</v>
      </c>
      <c r="I467" s="34">
        <v>7.0766666699999998</v>
      </c>
      <c r="J467" s="34" t="s">
        <v>1890</v>
      </c>
      <c r="K467" s="37">
        <v>35139</v>
      </c>
      <c r="L467" s="37">
        <v>41879</v>
      </c>
      <c r="M467" s="37" t="s">
        <v>1911</v>
      </c>
      <c r="N467" s="34" t="s">
        <v>2916</v>
      </c>
    </row>
    <row r="468" spans="1:14" ht="15.75" customHeight="1" x14ac:dyDescent="0.25">
      <c r="A468" s="6">
        <v>25025000</v>
      </c>
      <c r="B468" s="34" t="s">
        <v>43</v>
      </c>
      <c r="C468" s="34" t="s">
        <v>3368</v>
      </c>
      <c r="D468" s="34" t="s">
        <v>1177</v>
      </c>
      <c r="E468" s="34" t="s">
        <v>1173</v>
      </c>
      <c r="F468" s="34">
        <v>5</v>
      </c>
      <c r="G468" s="34">
        <v>120</v>
      </c>
      <c r="H468" s="34">
        <v>-74.085805560000011</v>
      </c>
      <c r="I468" s="34">
        <v>9.9119722199999991</v>
      </c>
      <c r="J468" s="34" t="s">
        <v>1912</v>
      </c>
      <c r="K468" s="37">
        <v>41399</v>
      </c>
      <c r="L468" s="37">
        <v>0</v>
      </c>
      <c r="M468" s="37" t="s">
        <v>1909</v>
      </c>
      <c r="N468" s="34" t="s">
        <v>2916</v>
      </c>
    </row>
    <row r="469" spans="1:14" ht="15.75" customHeight="1" x14ac:dyDescent="0.25">
      <c r="A469" s="6">
        <v>25025002</v>
      </c>
      <c r="B469" s="34" t="s">
        <v>43</v>
      </c>
      <c r="C469" s="34" t="s">
        <v>3369</v>
      </c>
      <c r="D469" s="34" t="s">
        <v>1215</v>
      </c>
      <c r="E469" s="34" t="s">
        <v>1173</v>
      </c>
      <c r="F469" s="34">
        <v>5</v>
      </c>
      <c r="G469" s="34">
        <v>25</v>
      </c>
      <c r="H469" s="34">
        <v>-74.273638890000001</v>
      </c>
      <c r="I469" s="34">
        <v>9.3040555600000001</v>
      </c>
      <c r="J469" s="34" t="s">
        <v>1908</v>
      </c>
      <c r="K469" s="37">
        <v>41399</v>
      </c>
      <c r="L469" s="37">
        <v>0</v>
      </c>
      <c r="M469" s="37" t="s">
        <v>1909</v>
      </c>
      <c r="N469" s="34" t="s">
        <v>2916</v>
      </c>
    </row>
    <row r="470" spans="1:14" ht="15.75" customHeight="1" x14ac:dyDescent="0.25">
      <c r="A470" s="6">
        <v>25025020</v>
      </c>
      <c r="B470" s="34" t="s">
        <v>43</v>
      </c>
      <c r="C470" s="34" t="s">
        <v>3370</v>
      </c>
      <c r="D470" s="34" t="s">
        <v>386</v>
      </c>
      <c r="E470" s="34" t="s">
        <v>313</v>
      </c>
      <c r="F470" s="34">
        <v>2</v>
      </c>
      <c r="G470" s="34">
        <v>25</v>
      </c>
      <c r="H470" s="34">
        <v>-74.838055560000001</v>
      </c>
      <c r="I470" s="34">
        <v>9.731666670000001</v>
      </c>
      <c r="J470" s="34" t="s">
        <v>1908</v>
      </c>
      <c r="K470" s="37">
        <v>31792</v>
      </c>
      <c r="L470" s="37">
        <v>0</v>
      </c>
      <c r="M470" s="37" t="s">
        <v>1911</v>
      </c>
      <c r="N470" s="34" t="s">
        <v>2916</v>
      </c>
    </row>
    <row r="471" spans="1:14" ht="15.75" customHeight="1" x14ac:dyDescent="0.25">
      <c r="A471" s="2">
        <v>25025040</v>
      </c>
      <c r="B471" s="34" t="s">
        <v>43</v>
      </c>
      <c r="C471" s="34" t="s">
        <v>3371</v>
      </c>
      <c r="D471" s="34" t="s">
        <v>1646</v>
      </c>
      <c r="E471" s="34" t="s">
        <v>1608</v>
      </c>
      <c r="F471" s="34">
        <v>2</v>
      </c>
      <c r="G471" s="34">
        <v>30</v>
      </c>
      <c r="H471" s="34">
        <v>-75.183333329999996</v>
      </c>
      <c r="I471" s="34">
        <v>8.6999999999999993</v>
      </c>
      <c r="J471" s="34" t="s">
        <v>1890</v>
      </c>
      <c r="K471" s="37">
        <v>11703</v>
      </c>
      <c r="L471" s="37">
        <v>33709</v>
      </c>
      <c r="M471" s="37" t="s">
        <v>1911</v>
      </c>
      <c r="N471" s="34" t="s">
        <v>2916</v>
      </c>
    </row>
    <row r="472" spans="1:14" ht="15.75" customHeight="1" x14ac:dyDescent="0.25">
      <c r="A472" s="2">
        <v>25025080</v>
      </c>
      <c r="B472" s="34" t="s">
        <v>43</v>
      </c>
      <c r="C472" s="34" t="s">
        <v>3372</v>
      </c>
      <c r="D472" s="34" t="s">
        <v>1630</v>
      </c>
      <c r="E472" s="34" t="s">
        <v>1608</v>
      </c>
      <c r="F472" s="34">
        <v>2</v>
      </c>
      <c r="G472" s="34">
        <v>166</v>
      </c>
      <c r="H472" s="34">
        <v>-75.283055560000008</v>
      </c>
      <c r="I472" s="34">
        <v>9.3338888900000008</v>
      </c>
      <c r="J472" s="34" t="s">
        <v>1908</v>
      </c>
      <c r="K472" s="37">
        <v>14777</v>
      </c>
      <c r="L472" s="37">
        <v>0</v>
      </c>
      <c r="M472" s="37" t="s">
        <v>1911</v>
      </c>
      <c r="N472" s="34" t="s">
        <v>2916</v>
      </c>
    </row>
    <row r="473" spans="1:14" ht="15.75" customHeight="1" x14ac:dyDescent="0.25">
      <c r="A473" s="2">
        <v>25025090</v>
      </c>
      <c r="B473" s="34" t="s">
        <v>43</v>
      </c>
      <c r="C473" s="34" t="s">
        <v>3373</v>
      </c>
      <c r="D473" s="34" t="s">
        <v>1184</v>
      </c>
      <c r="E473" s="34" t="s">
        <v>1173</v>
      </c>
      <c r="F473" s="34">
        <v>5</v>
      </c>
      <c r="G473" s="34">
        <v>34</v>
      </c>
      <c r="H473" s="34">
        <v>-73.970833329999991</v>
      </c>
      <c r="I473" s="34">
        <v>9.0463333300000013</v>
      </c>
      <c r="J473" s="34" t="s">
        <v>1908</v>
      </c>
      <c r="K473" s="37">
        <v>19038.791666666668</v>
      </c>
      <c r="L473" s="37">
        <v>0</v>
      </c>
      <c r="M473" s="37" t="s">
        <v>1911</v>
      </c>
      <c r="N473" s="34" t="s">
        <v>2916</v>
      </c>
    </row>
    <row r="474" spans="1:14" ht="15.75" customHeight="1" x14ac:dyDescent="0.25">
      <c r="A474" s="2">
        <v>25025100</v>
      </c>
      <c r="B474" s="34" t="s">
        <v>43</v>
      </c>
      <c r="C474" s="34" t="s">
        <v>3374</v>
      </c>
      <c r="D474" s="34" t="s">
        <v>337</v>
      </c>
      <c r="E474" s="34" t="s">
        <v>313</v>
      </c>
      <c r="F474" s="34">
        <v>2</v>
      </c>
      <c r="G474" s="34">
        <v>18</v>
      </c>
      <c r="H474" s="34">
        <v>-74.845277780000004</v>
      </c>
      <c r="I474" s="34">
        <v>9.2819444400000002</v>
      </c>
      <c r="J474" s="34" t="s">
        <v>1908</v>
      </c>
      <c r="K474" s="37">
        <v>19739</v>
      </c>
      <c r="L474" s="37">
        <v>0</v>
      </c>
      <c r="M474" s="37" t="s">
        <v>1911</v>
      </c>
      <c r="N474" s="34" t="s">
        <v>2916</v>
      </c>
    </row>
    <row r="475" spans="1:14" ht="15.75" customHeight="1" x14ac:dyDescent="0.25">
      <c r="A475" s="6">
        <v>25025240</v>
      </c>
      <c r="B475" s="34" t="s">
        <v>43</v>
      </c>
      <c r="C475" s="34" t="s">
        <v>3375</v>
      </c>
      <c r="D475" s="34" t="s">
        <v>1635</v>
      </c>
      <c r="E475" s="34" t="s">
        <v>1608</v>
      </c>
      <c r="F475" s="34">
        <v>2</v>
      </c>
      <c r="G475" s="34">
        <v>26</v>
      </c>
      <c r="H475" s="34">
        <v>-74.627333060000012</v>
      </c>
      <c r="I475" s="34">
        <v>8.54269444</v>
      </c>
      <c r="J475" s="34" t="s">
        <v>1908</v>
      </c>
      <c r="K475" s="37">
        <v>27348</v>
      </c>
      <c r="L475" s="37">
        <v>0</v>
      </c>
      <c r="M475" s="37" t="s">
        <v>1911</v>
      </c>
      <c r="N475" s="34" t="s">
        <v>2916</v>
      </c>
    </row>
    <row r="476" spans="1:14" ht="15.75" customHeight="1" x14ac:dyDescent="0.25">
      <c r="A476" s="6">
        <v>25025330</v>
      </c>
      <c r="B476" s="34" t="s">
        <v>43</v>
      </c>
      <c r="C476" s="34" t="s">
        <v>3376</v>
      </c>
      <c r="D476" s="34" t="s">
        <v>737</v>
      </c>
      <c r="E476" s="34" t="s">
        <v>704</v>
      </c>
      <c r="F476" s="34">
        <v>5</v>
      </c>
      <c r="G476" s="34">
        <v>50</v>
      </c>
      <c r="H476" s="34">
        <v>-73.630083329999991</v>
      </c>
      <c r="I476" s="34">
        <v>8.9542222200000001</v>
      </c>
      <c r="J476" s="34" t="s">
        <v>1908</v>
      </c>
      <c r="K476" s="37">
        <v>32034.791666666668</v>
      </c>
      <c r="L476" s="37">
        <v>0</v>
      </c>
      <c r="M476" s="37" t="s">
        <v>1909</v>
      </c>
      <c r="N476" s="34" t="s">
        <v>2916</v>
      </c>
    </row>
    <row r="477" spans="1:14" ht="15.75" customHeight="1" x14ac:dyDescent="0.25">
      <c r="A477" s="2">
        <v>25025350</v>
      </c>
      <c r="B477" s="34" t="s">
        <v>43</v>
      </c>
      <c r="C477" s="34" t="s">
        <v>3377</v>
      </c>
      <c r="D477" s="34" t="s">
        <v>1655</v>
      </c>
      <c r="E477" s="34" t="s">
        <v>1608</v>
      </c>
      <c r="F477" s="34">
        <v>2</v>
      </c>
      <c r="G477" s="34">
        <v>160</v>
      </c>
      <c r="H477" s="34">
        <v>-75.387500000000003</v>
      </c>
      <c r="I477" s="34">
        <v>9.3163888900000007</v>
      </c>
      <c r="J477" s="34" t="s">
        <v>1912</v>
      </c>
      <c r="K477" s="37">
        <v>38222</v>
      </c>
      <c r="L477" s="37">
        <v>0</v>
      </c>
      <c r="M477" s="37" t="s">
        <v>1909</v>
      </c>
      <c r="N477" s="34" t="s">
        <v>2916</v>
      </c>
    </row>
    <row r="478" spans="1:14" ht="15.75" customHeight="1" x14ac:dyDescent="0.25">
      <c r="A478" s="2">
        <v>26015030</v>
      </c>
      <c r="B478" s="34" t="s">
        <v>43</v>
      </c>
      <c r="C478" s="34" t="s">
        <v>3378</v>
      </c>
      <c r="D478" s="34" t="s">
        <v>673</v>
      </c>
      <c r="E478" s="34" t="s">
        <v>619</v>
      </c>
      <c r="F478" s="34">
        <v>9</v>
      </c>
      <c r="G478" s="34">
        <v>3683</v>
      </c>
      <c r="H478" s="34">
        <v>-76.40354443999999</v>
      </c>
      <c r="I478" s="34">
        <v>2.3568488899999998</v>
      </c>
      <c r="J478" s="34" t="s">
        <v>1908</v>
      </c>
      <c r="K478" s="37">
        <v>39351</v>
      </c>
      <c r="L478" s="37">
        <v>0</v>
      </c>
      <c r="M478" s="37" t="s">
        <v>1909</v>
      </c>
      <c r="N478" s="34" t="s">
        <v>2916</v>
      </c>
    </row>
    <row r="479" spans="1:14" ht="15.75" customHeight="1" x14ac:dyDescent="0.25">
      <c r="A479" s="2">
        <v>26035030</v>
      </c>
      <c r="B479" s="34" t="s">
        <v>43</v>
      </c>
      <c r="C479" s="34" t="s">
        <v>3379</v>
      </c>
      <c r="D479" s="34" t="s">
        <v>669</v>
      </c>
      <c r="E479" s="34" t="s">
        <v>619</v>
      </c>
      <c r="F479" s="34">
        <v>9</v>
      </c>
      <c r="G479" s="34">
        <v>1752</v>
      </c>
      <c r="H479" s="34">
        <v>-76.608750000000001</v>
      </c>
      <c r="I479" s="34">
        <v>2.4528888899999997</v>
      </c>
      <c r="J479" s="34" t="s">
        <v>1908</v>
      </c>
      <c r="K479" s="37">
        <v>15142</v>
      </c>
      <c r="L479" s="37">
        <v>0</v>
      </c>
      <c r="M479" s="37" t="s">
        <v>1911</v>
      </c>
      <c r="N479" s="34" t="s">
        <v>2916</v>
      </c>
    </row>
    <row r="480" spans="1:14" ht="15.75" customHeight="1" x14ac:dyDescent="0.25">
      <c r="A480" s="6">
        <v>26035040</v>
      </c>
      <c r="B480" s="34" t="s">
        <v>43</v>
      </c>
      <c r="C480" s="34" t="s">
        <v>3380</v>
      </c>
      <c r="D480" s="34" t="s">
        <v>691</v>
      </c>
      <c r="E480" s="34" t="s">
        <v>619</v>
      </c>
      <c r="F480" s="34">
        <v>9</v>
      </c>
      <c r="G480" s="34">
        <v>1130</v>
      </c>
      <c r="H480" s="34">
        <v>-76.7</v>
      </c>
      <c r="I480" s="34">
        <v>2.95</v>
      </c>
      <c r="J480" s="34" t="s">
        <v>1890</v>
      </c>
      <c r="K480" s="37">
        <v>39538</v>
      </c>
      <c r="L480" s="37">
        <v>43270.44425925926</v>
      </c>
      <c r="M480" s="37" t="s">
        <v>1911</v>
      </c>
      <c r="N480" s="34" t="s">
        <v>2916</v>
      </c>
    </row>
    <row r="481" spans="1:14" ht="15.75" customHeight="1" x14ac:dyDescent="0.25">
      <c r="A481" s="2">
        <v>26040260</v>
      </c>
      <c r="B481" s="34" t="s">
        <v>43</v>
      </c>
      <c r="C481" s="34" t="s">
        <v>3381</v>
      </c>
      <c r="D481" s="34" t="s">
        <v>697</v>
      </c>
      <c r="E481" s="34" t="s">
        <v>619</v>
      </c>
      <c r="F481" s="34">
        <v>9</v>
      </c>
      <c r="G481" s="34">
        <v>1774</v>
      </c>
      <c r="H481" s="34">
        <v>-76.262222220000012</v>
      </c>
      <c r="I481" s="34">
        <v>2.95236111</v>
      </c>
      <c r="J481" s="34" t="s">
        <v>1908</v>
      </c>
      <c r="K481" s="37">
        <v>29266</v>
      </c>
      <c r="L481" s="37">
        <v>0</v>
      </c>
      <c r="M481" s="37" t="s">
        <v>1911</v>
      </c>
      <c r="N481" s="34" t="s">
        <v>2916</v>
      </c>
    </row>
    <row r="482" spans="1:14" ht="15.75" customHeight="1" x14ac:dyDescent="0.25">
      <c r="A482" s="6">
        <v>26055120</v>
      </c>
      <c r="B482" s="34" t="s">
        <v>43</v>
      </c>
      <c r="C482" s="34" t="s">
        <v>3382</v>
      </c>
      <c r="D482" s="34" t="s">
        <v>1794</v>
      </c>
      <c r="E482" s="34" t="s">
        <v>1775</v>
      </c>
      <c r="F482" s="34">
        <v>9</v>
      </c>
      <c r="G482" s="34">
        <v>996</v>
      </c>
      <c r="H482" s="34">
        <v>-76.53388889</v>
      </c>
      <c r="I482" s="34">
        <v>3.3780000000000001</v>
      </c>
      <c r="J482" s="34" t="s">
        <v>1908</v>
      </c>
      <c r="K482" s="37">
        <v>39046.791666666664</v>
      </c>
      <c r="L482" s="37">
        <v>0</v>
      </c>
      <c r="M482" s="37" t="s">
        <v>1909</v>
      </c>
      <c r="N482" s="34" t="s">
        <v>2916</v>
      </c>
    </row>
    <row r="483" spans="1:14" ht="15.75" customHeight="1" x14ac:dyDescent="0.25">
      <c r="A483" s="6">
        <v>26075100</v>
      </c>
      <c r="B483" s="34" t="s">
        <v>43</v>
      </c>
      <c r="C483" s="34" t="s">
        <v>3383</v>
      </c>
      <c r="D483" s="34" t="s">
        <v>1821</v>
      </c>
      <c r="E483" s="34" t="s">
        <v>1775</v>
      </c>
      <c r="F483" s="34">
        <v>9</v>
      </c>
      <c r="G483" s="34">
        <v>950</v>
      </c>
      <c r="H483" s="34">
        <v>-76.433333329999996</v>
      </c>
      <c r="I483" s="34">
        <v>3.6333333300000001</v>
      </c>
      <c r="J483" s="34" t="s">
        <v>1890</v>
      </c>
      <c r="K483" s="37">
        <v>33039</v>
      </c>
      <c r="L483" s="37">
        <v>37544</v>
      </c>
      <c r="M483" s="37" t="s">
        <v>1911</v>
      </c>
      <c r="N483" s="34" t="s">
        <v>2916</v>
      </c>
    </row>
    <row r="484" spans="1:14" ht="15.75" customHeight="1" x14ac:dyDescent="0.25">
      <c r="A484" s="6">
        <v>26085170</v>
      </c>
      <c r="B484" s="34" t="s">
        <v>43</v>
      </c>
      <c r="C484" s="34" t="s">
        <v>3384</v>
      </c>
      <c r="D484" s="34" t="s">
        <v>1811</v>
      </c>
      <c r="E484" s="34" t="s">
        <v>1775</v>
      </c>
      <c r="F484" s="34">
        <v>9</v>
      </c>
      <c r="G484" s="34">
        <v>975</v>
      </c>
      <c r="H484" s="34">
        <v>-76.299722220000007</v>
      </c>
      <c r="I484" s="34">
        <v>3.3604166699999998</v>
      </c>
      <c r="J484" s="34" t="s">
        <v>1908</v>
      </c>
      <c r="K484" s="37">
        <v>39044</v>
      </c>
      <c r="L484" s="37">
        <v>0</v>
      </c>
      <c r="M484" s="37" t="s">
        <v>1909</v>
      </c>
      <c r="N484" s="34" t="s">
        <v>2916</v>
      </c>
    </row>
    <row r="485" spans="1:14" ht="15.75" customHeight="1" x14ac:dyDescent="0.25">
      <c r="A485" s="6">
        <v>26100690</v>
      </c>
      <c r="B485" s="34" t="s">
        <v>43</v>
      </c>
      <c r="C485" s="34" t="s">
        <v>3385</v>
      </c>
      <c r="D485" s="34" t="s">
        <v>1786</v>
      </c>
      <c r="E485" s="34" t="s">
        <v>1775</v>
      </c>
      <c r="F485" s="34">
        <v>9</v>
      </c>
      <c r="G485" s="34">
        <v>2132</v>
      </c>
      <c r="H485" s="34">
        <v>-76.100555560000004</v>
      </c>
      <c r="I485" s="34">
        <v>3.8789444399999997</v>
      </c>
      <c r="J485" s="34" t="s">
        <v>1908</v>
      </c>
      <c r="K485" s="37">
        <v>25948</v>
      </c>
      <c r="L485" s="37">
        <v>0</v>
      </c>
      <c r="M485" s="37" t="s">
        <v>1911</v>
      </c>
      <c r="N485" s="34" t="s">
        <v>2916</v>
      </c>
    </row>
    <row r="486" spans="1:14" ht="15.75" customHeight="1" x14ac:dyDescent="0.25">
      <c r="A486" s="6">
        <v>26115040</v>
      </c>
      <c r="B486" s="34" t="s">
        <v>43</v>
      </c>
      <c r="C486" s="34" t="s">
        <v>3386</v>
      </c>
      <c r="D486" s="34" t="s">
        <v>1817</v>
      </c>
      <c r="E486" s="34" t="s">
        <v>1775</v>
      </c>
      <c r="F486" s="34">
        <v>9</v>
      </c>
      <c r="G486" s="34">
        <v>934</v>
      </c>
      <c r="H486" s="34">
        <v>-76.06</v>
      </c>
      <c r="I486" s="34">
        <v>4.53</v>
      </c>
      <c r="J486" s="34" t="s">
        <v>1890</v>
      </c>
      <c r="K486" s="37">
        <v>24518</v>
      </c>
      <c r="L486" s="37">
        <v>44124.512766203705</v>
      </c>
      <c r="M486" s="37" t="s">
        <v>1911</v>
      </c>
      <c r="N486" s="34" t="s">
        <v>2916</v>
      </c>
    </row>
    <row r="487" spans="1:14" ht="15.75" customHeight="1" x14ac:dyDescent="0.25">
      <c r="A487" s="6">
        <v>26115090</v>
      </c>
      <c r="B487" s="34" t="s">
        <v>43</v>
      </c>
      <c r="C487" s="34" t="s">
        <v>3387</v>
      </c>
      <c r="D487" s="34" t="s">
        <v>2558</v>
      </c>
      <c r="E487" s="34" t="s">
        <v>1775</v>
      </c>
      <c r="F487" s="34">
        <v>9</v>
      </c>
      <c r="G487" s="34">
        <v>1971</v>
      </c>
      <c r="H487" s="34">
        <v>-76.144277779999996</v>
      </c>
      <c r="I487" s="34">
        <v>4.7755833299999999</v>
      </c>
      <c r="J487" s="34" t="s">
        <v>1908</v>
      </c>
      <c r="K487" s="37">
        <v>38533</v>
      </c>
      <c r="L487" s="37">
        <v>0</v>
      </c>
      <c r="M487" s="37" t="s">
        <v>1909</v>
      </c>
      <c r="N487" s="34" t="s">
        <v>2916</v>
      </c>
    </row>
    <row r="488" spans="1:14" ht="15.75" customHeight="1" x14ac:dyDescent="0.25">
      <c r="A488" s="6">
        <v>26135330</v>
      </c>
      <c r="B488" s="34" t="s">
        <v>43</v>
      </c>
      <c r="C488" s="34" t="s">
        <v>3388</v>
      </c>
      <c r="D488" s="34" t="s">
        <v>1489</v>
      </c>
      <c r="E488" s="34" t="s">
        <v>1476</v>
      </c>
      <c r="F488" s="34">
        <v>9</v>
      </c>
      <c r="G488" s="34">
        <v>3944</v>
      </c>
      <c r="H488" s="34">
        <v>-75.412499999999994</v>
      </c>
      <c r="I488" s="34">
        <v>4.7763611099999999</v>
      </c>
      <c r="J488" s="34" t="s">
        <v>1908</v>
      </c>
      <c r="K488" s="37">
        <v>38635.791666666664</v>
      </c>
      <c r="L488" s="37">
        <v>0</v>
      </c>
      <c r="M488" s="37" t="s">
        <v>1909</v>
      </c>
      <c r="N488" s="34" t="s">
        <v>2916</v>
      </c>
    </row>
    <row r="489" spans="1:14" ht="15.75" customHeight="1" x14ac:dyDescent="0.25">
      <c r="A489" s="6">
        <v>26150160</v>
      </c>
      <c r="B489" s="34" t="s">
        <v>43</v>
      </c>
      <c r="C489" s="34" t="s">
        <v>3389</v>
      </c>
      <c r="D489" s="34" t="s">
        <v>108</v>
      </c>
      <c r="E489" s="34" t="s">
        <v>535</v>
      </c>
      <c r="F489" s="34">
        <v>9</v>
      </c>
      <c r="G489" s="34">
        <v>3341</v>
      </c>
      <c r="H489" s="34">
        <v>-75.356555560000004</v>
      </c>
      <c r="I489" s="34">
        <v>5.0178333300000002</v>
      </c>
      <c r="J489" s="34" t="s">
        <v>1908</v>
      </c>
      <c r="K489" s="37">
        <v>25856</v>
      </c>
      <c r="L489" s="37">
        <v>0</v>
      </c>
      <c r="M489" s="37" t="s">
        <v>1911</v>
      </c>
      <c r="N489" s="34" t="s">
        <v>2916</v>
      </c>
    </row>
    <row r="490" spans="1:14" ht="15.75" customHeight="1" x14ac:dyDescent="0.25">
      <c r="A490" s="6">
        <v>26155110</v>
      </c>
      <c r="B490" s="34" t="s">
        <v>43</v>
      </c>
      <c r="C490" s="34" t="s">
        <v>3390</v>
      </c>
      <c r="D490" s="34" t="s">
        <v>108</v>
      </c>
      <c r="E490" s="34" t="s">
        <v>535</v>
      </c>
      <c r="F490" s="34">
        <v>9</v>
      </c>
      <c r="G490" s="34">
        <v>2104</v>
      </c>
      <c r="H490" s="34">
        <v>-75.469916669999989</v>
      </c>
      <c r="I490" s="34">
        <v>5.0297777799999999</v>
      </c>
      <c r="J490" s="34" t="s">
        <v>1908</v>
      </c>
      <c r="K490" s="37">
        <v>25004</v>
      </c>
      <c r="L490" s="37">
        <v>0</v>
      </c>
      <c r="M490" s="37" t="s">
        <v>1911</v>
      </c>
      <c r="N490" s="34" t="s">
        <v>2916</v>
      </c>
    </row>
    <row r="491" spans="1:14" ht="15.75" customHeight="1" x14ac:dyDescent="0.25">
      <c r="A491" s="6">
        <v>26155150</v>
      </c>
      <c r="B491" s="34" t="s">
        <v>43</v>
      </c>
      <c r="C491" s="34" t="s">
        <v>3387</v>
      </c>
      <c r="D491" s="34" t="s">
        <v>563</v>
      </c>
      <c r="E491" s="34" t="s">
        <v>535</v>
      </c>
      <c r="F491" s="34">
        <v>9</v>
      </c>
      <c r="G491" s="34">
        <v>4133</v>
      </c>
      <c r="H491" s="34">
        <v>-75.350388890000005</v>
      </c>
      <c r="I491" s="34">
        <v>4.9345277799999998</v>
      </c>
      <c r="J491" s="34" t="s">
        <v>1908</v>
      </c>
      <c r="K491" s="37">
        <v>29873.791666666668</v>
      </c>
      <c r="L491" s="37">
        <v>0</v>
      </c>
      <c r="M491" s="37" t="s">
        <v>1909</v>
      </c>
      <c r="N491" s="34" t="s">
        <v>2916</v>
      </c>
    </row>
    <row r="492" spans="1:14" ht="15.75" customHeight="1" x14ac:dyDescent="0.25">
      <c r="A492" s="6">
        <v>26175030</v>
      </c>
      <c r="B492" s="34" t="s">
        <v>43</v>
      </c>
      <c r="C492" s="34" t="s">
        <v>3391</v>
      </c>
      <c r="D492" s="34" t="s">
        <v>210</v>
      </c>
      <c r="E492" s="34" t="s">
        <v>53</v>
      </c>
      <c r="F492" s="34">
        <v>1</v>
      </c>
      <c r="G492" s="34">
        <v>1153</v>
      </c>
      <c r="H492" s="34">
        <v>-75.690916669999993</v>
      </c>
      <c r="I492" s="34">
        <v>5.7173333299999998</v>
      </c>
      <c r="J492" s="34" t="s">
        <v>1908</v>
      </c>
      <c r="K492" s="37">
        <v>28321</v>
      </c>
      <c r="L492" s="37">
        <v>0</v>
      </c>
      <c r="M492" s="37" t="s">
        <v>1911</v>
      </c>
      <c r="N492" s="34" t="s">
        <v>2916</v>
      </c>
    </row>
    <row r="493" spans="1:14" ht="15.75" customHeight="1" x14ac:dyDescent="0.25">
      <c r="A493" s="58">
        <v>26205070</v>
      </c>
      <c r="B493" s="34" t="s">
        <v>43</v>
      </c>
      <c r="C493" s="34" t="s">
        <v>3392</v>
      </c>
      <c r="D493" s="34" t="s">
        <v>234</v>
      </c>
      <c r="E493" s="34" t="s">
        <v>53</v>
      </c>
      <c r="F493" s="34">
        <v>1</v>
      </c>
      <c r="G493" s="34">
        <v>750</v>
      </c>
      <c r="H493" s="34">
        <v>-75.816666669999989</v>
      </c>
      <c r="I493" s="34">
        <v>5.9833333299999998</v>
      </c>
      <c r="J493" s="34" t="s">
        <v>1890</v>
      </c>
      <c r="K493" s="37">
        <v>30270</v>
      </c>
      <c r="L493" s="37">
        <v>34804</v>
      </c>
      <c r="M493" s="37" t="s">
        <v>1911</v>
      </c>
      <c r="N493" s="34" t="s">
        <v>2916</v>
      </c>
    </row>
    <row r="494" spans="1:14" ht="15.75" customHeight="1" x14ac:dyDescent="0.25">
      <c r="A494" s="58">
        <v>26225050</v>
      </c>
      <c r="B494" s="34" t="s">
        <v>43</v>
      </c>
      <c r="C494" s="34" t="s">
        <v>3121</v>
      </c>
      <c r="D494" s="34" t="s">
        <v>137</v>
      </c>
      <c r="E494" s="34" t="s">
        <v>53</v>
      </c>
      <c r="F494" s="34">
        <v>1</v>
      </c>
      <c r="G494" s="34">
        <v>580</v>
      </c>
      <c r="H494" s="34">
        <v>-75.666666669999998</v>
      </c>
      <c r="I494" s="34">
        <v>7.1166666699999999</v>
      </c>
      <c r="J494" s="34" t="s">
        <v>1890</v>
      </c>
      <c r="K494" s="37">
        <v>30270</v>
      </c>
      <c r="L494" s="37">
        <v>33923</v>
      </c>
      <c r="M494" s="37" t="s">
        <v>1911</v>
      </c>
      <c r="N494" s="34" t="s">
        <v>2916</v>
      </c>
    </row>
    <row r="495" spans="1:14" ht="15.75" customHeight="1" x14ac:dyDescent="0.25">
      <c r="A495" s="58">
        <v>26245040</v>
      </c>
      <c r="B495" s="34" t="s">
        <v>43</v>
      </c>
      <c r="C495" s="34" t="s">
        <v>3393</v>
      </c>
      <c r="D495" s="34" t="s">
        <v>104</v>
      </c>
      <c r="E495" s="34" t="s">
        <v>53</v>
      </c>
      <c r="F495" s="34">
        <v>1</v>
      </c>
      <c r="G495" s="34">
        <v>54</v>
      </c>
      <c r="H495" s="34">
        <v>-75.146944439999999</v>
      </c>
      <c r="I495" s="34">
        <v>8.0056388900000002</v>
      </c>
      <c r="J495" s="34" t="s">
        <v>1890</v>
      </c>
      <c r="K495" s="37">
        <v>39551</v>
      </c>
      <c r="L495" s="37">
        <v>43245.319409722222</v>
      </c>
      <c r="M495" s="37" t="s">
        <v>1911</v>
      </c>
      <c r="N495" s="34" t="s">
        <v>2916</v>
      </c>
    </row>
    <row r="496" spans="1:14" ht="15.75" customHeight="1" x14ac:dyDescent="0.25">
      <c r="A496" s="6">
        <v>26255040</v>
      </c>
      <c r="B496" s="34" t="s">
        <v>43</v>
      </c>
      <c r="C496" s="34" t="s">
        <v>3394</v>
      </c>
      <c r="D496" s="34" t="s">
        <v>104</v>
      </c>
      <c r="E496" s="34" t="s">
        <v>53</v>
      </c>
      <c r="F496" s="34">
        <v>1</v>
      </c>
      <c r="G496" s="34">
        <v>55</v>
      </c>
      <c r="H496" s="34">
        <v>-75.116666670000001</v>
      </c>
      <c r="I496" s="34">
        <v>7.9833333299999998</v>
      </c>
      <c r="J496" s="34" t="s">
        <v>1890</v>
      </c>
      <c r="K496" s="37">
        <v>25065</v>
      </c>
      <c r="L496" s="37">
        <v>39792</v>
      </c>
      <c r="M496" s="37" t="s">
        <v>1911</v>
      </c>
      <c r="N496" s="34" t="s">
        <v>2916</v>
      </c>
    </row>
    <row r="497" spans="1:14" ht="15.75" customHeight="1" x14ac:dyDescent="0.25">
      <c r="A497" s="6">
        <v>27015210</v>
      </c>
      <c r="B497" s="34" t="s">
        <v>43</v>
      </c>
      <c r="C497" s="34" t="s">
        <v>3217</v>
      </c>
      <c r="D497" s="34" t="s">
        <v>2682</v>
      </c>
      <c r="E497" s="34" t="s">
        <v>53</v>
      </c>
      <c r="F497" s="34">
        <v>1</v>
      </c>
      <c r="G497" s="34">
        <v>2400</v>
      </c>
      <c r="H497" s="34">
        <v>-75.5</v>
      </c>
      <c r="I497" s="34">
        <v>6.2833333299999996</v>
      </c>
      <c r="J497" s="34" t="s">
        <v>1890</v>
      </c>
      <c r="K497" s="37">
        <v>30147</v>
      </c>
      <c r="L497" s="37">
        <v>35231</v>
      </c>
      <c r="M497" s="37" t="s">
        <v>1911</v>
      </c>
      <c r="N497" s="34" t="s">
        <v>2916</v>
      </c>
    </row>
    <row r="498" spans="1:14" ht="15.75" customHeight="1" x14ac:dyDescent="0.25">
      <c r="A498" s="6">
        <v>28025080</v>
      </c>
      <c r="B498" s="34" t="s">
        <v>43</v>
      </c>
      <c r="C498" s="34" t="s">
        <v>3395</v>
      </c>
      <c r="D498" s="34" t="s">
        <v>2689</v>
      </c>
      <c r="E498" s="34" t="s">
        <v>704</v>
      </c>
      <c r="F498" s="34">
        <v>5</v>
      </c>
      <c r="G498" s="34">
        <v>170</v>
      </c>
      <c r="H498" s="34">
        <v>-73.240555560000004</v>
      </c>
      <c r="I498" s="34">
        <v>9.686666670000001</v>
      </c>
      <c r="J498" s="34" t="s">
        <v>1890</v>
      </c>
      <c r="K498" s="37">
        <v>28109</v>
      </c>
      <c r="L498" s="37">
        <v>43648.486817129633</v>
      </c>
      <c r="M498" s="37" t="s">
        <v>1911</v>
      </c>
      <c r="N498" s="34" t="s">
        <v>2916</v>
      </c>
    </row>
    <row r="499" spans="1:14" ht="15.75" customHeight="1" x14ac:dyDescent="0.25">
      <c r="A499" s="77">
        <v>28045040</v>
      </c>
      <c r="B499" s="34" t="s">
        <v>43</v>
      </c>
      <c r="C499" s="34" t="s">
        <v>3396</v>
      </c>
      <c r="D499" s="34" t="s">
        <v>727</v>
      </c>
      <c r="E499" s="34" t="s">
        <v>704</v>
      </c>
      <c r="F499" s="34">
        <v>5</v>
      </c>
      <c r="G499" s="34">
        <v>50</v>
      </c>
      <c r="H499" s="34">
        <v>-73.8</v>
      </c>
      <c r="I499" s="34">
        <v>9.6166666700000007</v>
      </c>
      <c r="J499" s="34" t="s">
        <v>1890</v>
      </c>
      <c r="K499" s="37">
        <v>32035</v>
      </c>
      <c r="L499" s="37">
        <v>34530</v>
      </c>
      <c r="M499" s="37" t="s">
        <v>1911</v>
      </c>
      <c r="N499" s="34" t="s">
        <v>2916</v>
      </c>
    </row>
    <row r="500" spans="1:14" ht="15.75" customHeight="1" x14ac:dyDescent="0.25">
      <c r="A500" s="6">
        <v>29015040</v>
      </c>
      <c r="B500" s="34" t="s">
        <v>43</v>
      </c>
      <c r="C500" s="34" t="s">
        <v>3397</v>
      </c>
      <c r="D500" s="34" t="s">
        <v>331</v>
      </c>
      <c r="E500" s="34" t="s">
        <v>313</v>
      </c>
      <c r="F500" s="34">
        <v>2</v>
      </c>
      <c r="G500" s="34">
        <v>152</v>
      </c>
      <c r="H500" s="34">
        <v>-75.11</v>
      </c>
      <c r="I500" s="34">
        <v>9.7200000000000006</v>
      </c>
      <c r="J500" s="34" t="s">
        <v>1908</v>
      </c>
      <c r="K500" s="37">
        <v>38047</v>
      </c>
      <c r="L500" s="37">
        <v>0</v>
      </c>
      <c r="M500" s="37" t="s">
        <v>1909</v>
      </c>
      <c r="N500" s="34" t="s">
        <v>2916</v>
      </c>
    </row>
    <row r="501" spans="1:14" ht="15.75" customHeight="1" x14ac:dyDescent="0.25">
      <c r="A501" s="6">
        <v>29035000</v>
      </c>
      <c r="B501" s="34" t="s">
        <v>43</v>
      </c>
      <c r="C501" s="34" t="s">
        <v>3398</v>
      </c>
      <c r="D501" s="34" t="s">
        <v>316</v>
      </c>
      <c r="E501" s="34" t="s">
        <v>313</v>
      </c>
      <c r="F501" s="34">
        <v>2</v>
      </c>
      <c r="G501" s="34">
        <v>10</v>
      </c>
      <c r="H501" s="34">
        <v>-75.278277779999996</v>
      </c>
      <c r="I501" s="34">
        <v>10.142583330000001</v>
      </c>
      <c r="J501" s="34" t="s">
        <v>1908</v>
      </c>
      <c r="K501" s="37">
        <v>41398.791666666664</v>
      </c>
      <c r="L501" s="37">
        <v>0</v>
      </c>
      <c r="M501" s="37" t="s">
        <v>1909</v>
      </c>
      <c r="N501" s="34" t="s">
        <v>2916</v>
      </c>
    </row>
    <row r="502" spans="1:14" ht="15.75" customHeight="1" x14ac:dyDescent="0.25">
      <c r="A502" s="6">
        <v>29035040</v>
      </c>
      <c r="B502" s="34" t="s">
        <v>43</v>
      </c>
      <c r="C502" s="34" t="s">
        <v>3399</v>
      </c>
      <c r="D502" s="34" t="s">
        <v>347</v>
      </c>
      <c r="E502" s="34" t="s">
        <v>313</v>
      </c>
      <c r="F502" s="34">
        <v>2</v>
      </c>
      <c r="G502" s="34">
        <v>13</v>
      </c>
      <c r="H502" s="34">
        <v>-75.351388889999996</v>
      </c>
      <c r="I502" s="34">
        <v>9.9441666700000013</v>
      </c>
      <c r="J502" s="34" t="s">
        <v>1908</v>
      </c>
      <c r="K502" s="37">
        <v>23026</v>
      </c>
      <c r="L502" s="37">
        <v>0</v>
      </c>
      <c r="M502" s="37" t="s">
        <v>1911</v>
      </c>
      <c r="N502" s="34" t="s">
        <v>2916</v>
      </c>
    </row>
    <row r="503" spans="1:14" ht="15.75" customHeight="1" x14ac:dyDescent="0.25">
      <c r="A503" s="6">
        <v>29035080</v>
      </c>
      <c r="B503" s="34" t="s">
        <v>43</v>
      </c>
      <c r="C503" s="34" t="s">
        <v>3400</v>
      </c>
      <c r="D503" s="34" t="s">
        <v>277</v>
      </c>
      <c r="E503" s="34" t="s">
        <v>266</v>
      </c>
      <c r="F503" s="34">
        <v>2</v>
      </c>
      <c r="G503" s="34">
        <v>10</v>
      </c>
      <c r="H503" s="34">
        <v>-74.954638889999998</v>
      </c>
      <c r="I503" s="34">
        <v>10.453583330000001</v>
      </c>
      <c r="J503" s="34" t="s">
        <v>1908</v>
      </c>
      <c r="K503" s="37">
        <v>23298.791666666668</v>
      </c>
      <c r="L503" s="37">
        <v>0</v>
      </c>
      <c r="M503" s="37" t="s">
        <v>1909</v>
      </c>
      <c r="N503" s="34" t="s">
        <v>2916</v>
      </c>
    </row>
    <row r="504" spans="1:14" ht="15.75" customHeight="1" x14ac:dyDescent="0.25">
      <c r="A504" s="6">
        <v>29035200</v>
      </c>
      <c r="B504" s="34" t="s">
        <v>43</v>
      </c>
      <c r="C504" s="34" t="s">
        <v>3401</v>
      </c>
      <c r="D504" s="34" t="s">
        <v>288</v>
      </c>
      <c r="E504" s="34" t="s">
        <v>266</v>
      </c>
      <c r="F504" s="34">
        <v>2</v>
      </c>
      <c r="G504" s="34">
        <v>10</v>
      </c>
      <c r="H504" s="34">
        <v>-75.126944440000003</v>
      </c>
      <c r="I504" s="34">
        <v>10.49</v>
      </c>
      <c r="J504" s="34" t="s">
        <v>1908</v>
      </c>
      <c r="K504" s="37">
        <v>39337</v>
      </c>
      <c r="L504" s="37">
        <v>0</v>
      </c>
      <c r="M504" s="37" t="s">
        <v>1909</v>
      </c>
      <c r="N504" s="34" t="s">
        <v>2916</v>
      </c>
    </row>
    <row r="505" spans="1:14" ht="15.75" customHeight="1" x14ac:dyDescent="0.25">
      <c r="A505" s="6">
        <v>29045000</v>
      </c>
      <c r="B505" s="34" t="s">
        <v>43</v>
      </c>
      <c r="C505" s="34" t="s">
        <v>3402</v>
      </c>
      <c r="D505" s="34" t="s">
        <v>291</v>
      </c>
      <c r="E505" s="34" t="s">
        <v>266</v>
      </c>
      <c r="F505" s="34">
        <v>2</v>
      </c>
      <c r="G505" s="34">
        <v>100</v>
      </c>
      <c r="H505" s="34">
        <v>-74.918888890000005</v>
      </c>
      <c r="I505" s="34">
        <v>10.636722219999999</v>
      </c>
      <c r="J505" s="34" t="s">
        <v>1908</v>
      </c>
      <c r="K505" s="37">
        <v>41399</v>
      </c>
      <c r="L505" s="37">
        <v>0</v>
      </c>
      <c r="M505" s="37" t="s">
        <v>1909</v>
      </c>
      <c r="N505" s="34" t="s">
        <v>2916</v>
      </c>
    </row>
    <row r="506" spans="1:14" ht="15.75" customHeight="1" x14ac:dyDescent="0.25">
      <c r="A506" s="6">
        <v>29045120</v>
      </c>
      <c r="B506" s="34" t="s">
        <v>43</v>
      </c>
      <c r="C506" s="34" t="s">
        <v>3403</v>
      </c>
      <c r="D506" s="34" t="s">
        <v>2712</v>
      </c>
      <c r="E506" s="34" t="s">
        <v>266</v>
      </c>
      <c r="F506" s="34">
        <v>2</v>
      </c>
      <c r="G506" s="34">
        <v>8</v>
      </c>
      <c r="H506" s="34">
        <v>-74.820833329999999</v>
      </c>
      <c r="I506" s="34">
        <v>11.04</v>
      </c>
      <c r="J506" s="34" t="s">
        <v>1908</v>
      </c>
      <c r="K506" s="37">
        <v>26038</v>
      </c>
      <c r="L506" s="37">
        <v>0</v>
      </c>
      <c r="M506" s="37" t="s">
        <v>1911</v>
      </c>
      <c r="N506" s="34" t="s">
        <v>2916</v>
      </c>
    </row>
    <row r="507" spans="1:14" ht="15.75" customHeight="1" x14ac:dyDescent="0.25">
      <c r="A507" s="6">
        <v>29065000</v>
      </c>
      <c r="B507" s="34" t="s">
        <v>43</v>
      </c>
      <c r="C507" s="34" t="s">
        <v>3404</v>
      </c>
      <c r="D507" s="34" t="s">
        <v>1201</v>
      </c>
      <c r="E507" s="34" t="s">
        <v>1173</v>
      </c>
      <c r="F507" s="34">
        <v>5</v>
      </c>
      <c r="G507" s="34">
        <v>20</v>
      </c>
      <c r="H507" s="34">
        <v>-74.506666670000001</v>
      </c>
      <c r="I507" s="34">
        <v>10.51002778</v>
      </c>
      <c r="J507" s="34" t="s">
        <v>1908</v>
      </c>
      <c r="K507" s="37">
        <v>41399</v>
      </c>
      <c r="L507" s="37">
        <v>0</v>
      </c>
      <c r="M507" s="37" t="s">
        <v>1909</v>
      </c>
      <c r="N507" s="34" t="s">
        <v>2916</v>
      </c>
    </row>
    <row r="508" spans="1:14" ht="15.75" customHeight="1" x14ac:dyDescent="0.25">
      <c r="A508" s="6">
        <v>32035010</v>
      </c>
      <c r="B508" s="34" t="s">
        <v>43</v>
      </c>
      <c r="C508" s="34" t="s">
        <v>3405</v>
      </c>
      <c r="D508" s="34" t="s">
        <v>1259</v>
      </c>
      <c r="E508" s="34" t="s">
        <v>1236</v>
      </c>
      <c r="F508" s="34">
        <v>3</v>
      </c>
      <c r="G508" s="34">
        <v>248</v>
      </c>
      <c r="H508" s="34">
        <v>-73.793333329999996</v>
      </c>
      <c r="I508" s="34">
        <v>2.1761111099999999</v>
      </c>
      <c r="J508" s="34" t="s">
        <v>1908</v>
      </c>
      <c r="K508" s="37">
        <v>24759.791666666668</v>
      </c>
      <c r="L508" s="37">
        <v>0</v>
      </c>
      <c r="M508" s="37" t="s">
        <v>1911</v>
      </c>
      <c r="N508" s="34" t="s">
        <v>2916</v>
      </c>
    </row>
    <row r="509" spans="1:14" ht="15.75" customHeight="1" x14ac:dyDescent="0.25">
      <c r="A509" s="6">
        <v>34015010</v>
      </c>
      <c r="B509" s="34" t="s">
        <v>43</v>
      </c>
      <c r="C509" s="34" t="s">
        <v>3406</v>
      </c>
      <c r="D509" s="34" t="s">
        <v>1854</v>
      </c>
      <c r="E509" s="34" t="s">
        <v>1855</v>
      </c>
      <c r="F509" s="34">
        <v>3</v>
      </c>
      <c r="G509" s="34">
        <v>171</v>
      </c>
      <c r="H509" s="34">
        <v>-70.930111109999999</v>
      </c>
      <c r="I509" s="34">
        <v>4.5539444400000004</v>
      </c>
      <c r="J509" s="34" t="s">
        <v>1908</v>
      </c>
      <c r="K509" s="37">
        <v>24698.791666666668</v>
      </c>
      <c r="L509" s="37">
        <v>0</v>
      </c>
      <c r="M509" s="37" t="s">
        <v>1911</v>
      </c>
      <c r="N509" s="34" t="s">
        <v>2916</v>
      </c>
    </row>
    <row r="510" spans="1:14" ht="15.75" customHeight="1" x14ac:dyDescent="0.25">
      <c r="A510" s="6">
        <v>35020300</v>
      </c>
      <c r="B510" s="34" t="s">
        <v>43</v>
      </c>
      <c r="C510" s="34" t="s">
        <v>3407</v>
      </c>
      <c r="D510" s="34" t="s">
        <v>929</v>
      </c>
      <c r="E510" s="34" t="s">
        <v>871</v>
      </c>
      <c r="F510" s="34">
        <v>11</v>
      </c>
      <c r="G510" s="34">
        <v>2300</v>
      </c>
      <c r="H510" s="34">
        <v>-74.002694439999999</v>
      </c>
      <c r="I510" s="34">
        <v>4.2539166699999997</v>
      </c>
      <c r="J510" s="34" t="s">
        <v>1908</v>
      </c>
      <c r="K510" s="37">
        <v>30878</v>
      </c>
      <c r="L510" s="37">
        <v>0</v>
      </c>
      <c r="M510" s="37" t="s">
        <v>1909</v>
      </c>
      <c r="N510" s="34" t="s">
        <v>2916</v>
      </c>
    </row>
    <row r="511" spans="1:14" ht="15.75" customHeight="1" x14ac:dyDescent="0.25">
      <c r="A511" s="6">
        <v>35035070</v>
      </c>
      <c r="B511" s="34" t="s">
        <v>43</v>
      </c>
      <c r="C511" s="34" t="s">
        <v>3408</v>
      </c>
      <c r="D511" s="34" t="s">
        <v>1286</v>
      </c>
      <c r="E511" s="34" t="s">
        <v>1236</v>
      </c>
      <c r="F511" s="34">
        <v>3</v>
      </c>
      <c r="G511" s="34">
        <v>340</v>
      </c>
      <c r="H511" s="34">
        <v>-73.581999999999994</v>
      </c>
      <c r="I511" s="34">
        <v>4.0767222199999997</v>
      </c>
      <c r="J511" s="34" t="s">
        <v>1908</v>
      </c>
      <c r="K511" s="37">
        <v>30604</v>
      </c>
      <c r="L511" s="37">
        <v>0</v>
      </c>
      <c r="M511" s="37" t="s">
        <v>1911</v>
      </c>
      <c r="N511" s="34" t="s">
        <v>2916</v>
      </c>
    </row>
    <row r="512" spans="1:14" ht="15.75" customHeight="1" x14ac:dyDescent="0.25">
      <c r="A512" s="6">
        <v>35075020</v>
      </c>
      <c r="B512" s="34" t="s">
        <v>43</v>
      </c>
      <c r="C512" s="34" t="s">
        <v>3409</v>
      </c>
      <c r="D512" s="34" t="s">
        <v>510</v>
      </c>
      <c r="E512" s="34" t="s">
        <v>390</v>
      </c>
      <c r="F512" s="34">
        <v>6</v>
      </c>
      <c r="G512" s="34">
        <v>1930</v>
      </c>
      <c r="H512" s="34">
        <v>-73.449166669999997</v>
      </c>
      <c r="I512" s="34">
        <v>5.0222777799999996</v>
      </c>
      <c r="J512" s="34" t="s">
        <v>1908</v>
      </c>
      <c r="K512" s="37">
        <v>25218</v>
      </c>
      <c r="L512" s="37">
        <v>0</v>
      </c>
      <c r="M512" s="37" t="s">
        <v>1911</v>
      </c>
      <c r="N512" s="34" t="s">
        <v>2916</v>
      </c>
    </row>
    <row r="513" spans="1:14" ht="15.75" customHeight="1" x14ac:dyDescent="0.25">
      <c r="A513" s="6">
        <v>35075040</v>
      </c>
      <c r="B513" s="34" t="s">
        <v>43</v>
      </c>
      <c r="C513" s="34" t="s">
        <v>3410</v>
      </c>
      <c r="D513" s="34" t="s">
        <v>438</v>
      </c>
      <c r="E513" s="34" t="s">
        <v>390</v>
      </c>
      <c r="F513" s="34">
        <v>6</v>
      </c>
      <c r="G513" s="34">
        <v>1300</v>
      </c>
      <c r="H513" s="34">
        <v>-73.316749999999999</v>
      </c>
      <c r="I513" s="34">
        <v>4.9743611100000003</v>
      </c>
      <c r="J513" s="34" t="s">
        <v>1908</v>
      </c>
      <c r="K513" s="37">
        <v>30147</v>
      </c>
      <c r="L513" s="37">
        <v>0</v>
      </c>
      <c r="M513" s="37" t="s">
        <v>1911</v>
      </c>
      <c r="N513" s="34" t="s">
        <v>2916</v>
      </c>
    </row>
    <row r="514" spans="1:14" ht="15.75" customHeight="1" x14ac:dyDescent="0.25">
      <c r="A514" s="77">
        <v>35095020</v>
      </c>
      <c r="B514" s="34" t="s">
        <v>43</v>
      </c>
      <c r="C514" s="34" t="s">
        <v>3411</v>
      </c>
      <c r="D514" s="34" t="s">
        <v>604</v>
      </c>
      <c r="E514" s="34" t="s">
        <v>589</v>
      </c>
      <c r="F514" s="34">
        <v>3</v>
      </c>
      <c r="G514" s="34">
        <v>300</v>
      </c>
      <c r="H514" s="34">
        <v>-73.033333329999991</v>
      </c>
      <c r="I514" s="34">
        <v>4.68333333</v>
      </c>
      <c r="J514" s="34" t="s">
        <v>1890</v>
      </c>
      <c r="K514" s="37">
        <v>25126</v>
      </c>
      <c r="L514" s="37">
        <v>34104</v>
      </c>
      <c r="M514" s="37" t="s">
        <v>1911</v>
      </c>
      <c r="N514" s="34" t="s">
        <v>2916</v>
      </c>
    </row>
    <row r="515" spans="1:14" ht="15.75" customHeight="1" x14ac:dyDescent="0.25">
      <c r="A515" s="6">
        <v>35095110</v>
      </c>
      <c r="B515" s="34" t="s">
        <v>43</v>
      </c>
      <c r="C515" s="34" t="s">
        <v>3412</v>
      </c>
      <c r="D515" s="34" t="s">
        <v>613</v>
      </c>
      <c r="E515" s="34" t="s">
        <v>589</v>
      </c>
      <c r="F515" s="34">
        <v>3</v>
      </c>
      <c r="G515" s="34">
        <v>352</v>
      </c>
      <c r="H515" s="34">
        <v>-72.915469999999999</v>
      </c>
      <c r="I515" s="34">
        <v>4.6514699999999998</v>
      </c>
      <c r="J515" s="34" t="s">
        <v>1908</v>
      </c>
      <c r="K515" s="37">
        <v>34592</v>
      </c>
      <c r="L515" s="37">
        <v>0</v>
      </c>
      <c r="M515" s="37" t="s">
        <v>1909</v>
      </c>
      <c r="N515" s="34" t="s">
        <v>2916</v>
      </c>
    </row>
    <row r="516" spans="1:14" ht="15.75" customHeight="1" x14ac:dyDescent="0.25">
      <c r="A516" s="6">
        <v>35215020</v>
      </c>
      <c r="B516" s="34" t="s">
        <v>43</v>
      </c>
      <c r="C516" s="34" t="s">
        <v>3413</v>
      </c>
      <c r="D516" s="34" t="s">
        <v>615</v>
      </c>
      <c r="E516" s="34" t="s">
        <v>589</v>
      </c>
      <c r="F516" s="34">
        <v>6</v>
      </c>
      <c r="G516" s="34">
        <v>325</v>
      </c>
      <c r="H516" s="34">
        <v>-72.387500000000003</v>
      </c>
      <c r="I516" s="34">
        <v>5.3204444400000002</v>
      </c>
      <c r="J516" s="34" t="s">
        <v>1908</v>
      </c>
      <c r="K516" s="37">
        <v>38673</v>
      </c>
      <c r="L516" s="37">
        <v>0</v>
      </c>
      <c r="M516" s="37" t="s">
        <v>1909</v>
      </c>
      <c r="N516" s="34" t="s">
        <v>2916</v>
      </c>
    </row>
    <row r="517" spans="1:14" ht="15.75" customHeight="1" x14ac:dyDescent="0.25">
      <c r="A517" s="6">
        <v>36015010</v>
      </c>
      <c r="B517" s="34" t="s">
        <v>43</v>
      </c>
      <c r="C517" s="34" t="s">
        <v>3414</v>
      </c>
      <c r="D517" s="34" t="s">
        <v>600</v>
      </c>
      <c r="E517" s="34" t="s">
        <v>589</v>
      </c>
      <c r="F517" s="34">
        <v>6</v>
      </c>
      <c r="G517" s="34">
        <v>342</v>
      </c>
      <c r="H517" s="34">
        <v>-71.887194440000002</v>
      </c>
      <c r="I517" s="34">
        <v>5.8785277799999998</v>
      </c>
      <c r="J517" s="34" t="s">
        <v>1908</v>
      </c>
      <c r="K517" s="37">
        <v>34957</v>
      </c>
      <c r="L517" s="37">
        <v>0</v>
      </c>
      <c r="M517" s="37" t="s">
        <v>1911</v>
      </c>
      <c r="N517" s="34" t="s">
        <v>2916</v>
      </c>
    </row>
    <row r="518" spans="1:14" ht="15.75" customHeight="1" x14ac:dyDescent="0.25">
      <c r="A518" s="6">
        <v>37015020</v>
      </c>
      <c r="B518" s="34" t="s">
        <v>43</v>
      </c>
      <c r="C518" s="34" t="s">
        <v>3415</v>
      </c>
      <c r="D518" s="34" t="s">
        <v>1614</v>
      </c>
      <c r="E518" s="34" t="s">
        <v>1501</v>
      </c>
      <c r="F518" s="34">
        <v>8</v>
      </c>
      <c r="G518" s="34">
        <v>3214</v>
      </c>
      <c r="H518" s="34">
        <v>-72.868611110000003</v>
      </c>
      <c r="I518" s="34">
        <v>7.1869444399999995</v>
      </c>
      <c r="J518" s="34" t="s">
        <v>1908</v>
      </c>
      <c r="K518" s="37">
        <v>24973</v>
      </c>
      <c r="L518" s="37">
        <v>0</v>
      </c>
      <c r="M518" s="37" t="s">
        <v>1911</v>
      </c>
      <c r="N518" s="34" t="s">
        <v>2916</v>
      </c>
    </row>
    <row r="519" spans="1:14" ht="15.75" customHeight="1" x14ac:dyDescent="0.25">
      <c r="A519" s="6">
        <v>42075010</v>
      </c>
      <c r="B519" s="34" t="s">
        <v>43</v>
      </c>
      <c r="C519" s="34" t="s">
        <v>3416</v>
      </c>
      <c r="D519" s="34" t="s">
        <v>1846</v>
      </c>
      <c r="E519" s="34" t="s">
        <v>1844</v>
      </c>
      <c r="F519" s="34">
        <v>3</v>
      </c>
      <c r="G519" s="34">
        <v>180</v>
      </c>
      <c r="H519" s="34">
        <v>-70.239999999999995</v>
      </c>
      <c r="I519" s="34">
        <v>1.26</v>
      </c>
      <c r="J519" s="34" t="s">
        <v>1908</v>
      </c>
      <c r="K519" s="37">
        <v>31121</v>
      </c>
      <c r="L519" s="37">
        <v>0</v>
      </c>
      <c r="M519" s="37" t="s">
        <v>1911</v>
      </c>
      <c r="N519" s="34" t="s">
        <v>2916</v>
      </c>
    </row>
    <row r="520" spans="1:14" ht="15.75" customHeight="1" x14ac:dyDescent="0.25">
      <c r="A520" s="6">
        <v>44015030</v>
      </c>
      <c r="B520" s="34" t="s">
        <v>43</v>
      </c>
      <c r="C520" s="34" t="s">
        <v>3417</v>
      </c>
      <c r="D520" s="34" t="s">
        <v>679</v>
      </c>
      <c r="E520" s="34" t="s">
        <v>619</v>
      </c>
      <c r="F520" s="34">
        <v>7</v>
      </c>
      <c r="G520" s="34">
        <v>2900</v>
      </c>
      <c r="H520" s="34">
        <v>-76.668750000000003</v>
      </c>
      <c r="I520" s="34">
        <v>1.90041667</v>
      </c>
      <c r="J520" s="34" t="s">
        <v>1908</v>
      </c>
      <c r="K520" s="37">
        <v>26038</v>
      </c>
      <c r="L520" s="37">
        <v>0</v>
      </c>
      <c r="M520" s="37" t="s">
        <v>1911</v>
      </c>
      <c r="N520" s="34" t="s">
        <v>2916</v>
      </c>
    </row>
    <row r="521" spans="1:14" ht="15.75" customHeight="1" x14ac:dyDescent="0.25">
      <c r="A521" s="6">
        <v>44015060</v>
      </c>
      <c r="B521" s="34" t="s">
        <v>43</v>
      </c>
      <c r="C521" s="34" t="s">
        <v>3418</v>
      </c>
      <c r="D521" s="34" t="s">
        <v>1445</v>
      </c>
      <c r="E521" s="34" t="s">
        <v>1443</v>
      </c>
      <c r="F521" s="34">
        <v>7</v>
      </c>
      <c r="G521" s="34">
        <v>650</v>
      </c>
      <c r="H521" s="34">
        <v>-76.651833329999988</v>
      </c>
      <c r="I521" s="34">
        <v>1.1573333299999999</v>
      </c>
      <c r="J521" s="34" t="s">
        <v>1908</v>
      </c>
      <c r="K521" s="37">
        <v>38805</v>
      </c>
      <c r="L521" s="37">
        <v>0</v>
      </c>
      <c r="M521" s="37" t="s">
        <v>1909</v>
      </c>
      <c r="N521" s="34" t="s">
        <v>2916</v>
      </c>
    </row>
    <row r="522" spans="1:14" ht="15.75" customHeight="1" x14ac:dyDescent="0.25">
      <c r="A522" s="6">
        <v>44015070</v>
      </c>
      <c r="B522" s="34" t="s">
        <v>43</v>
      </c>
      <c r="C522" s="34" t="s">
        <v>3419</v>
      </c>
      <c r="D522" s="34" t="s">
        <v>1445</v>
      </c>
      <c r="E522" s="34" t="s">
        <v>1443</v>
      </c>
      <c r="F522" s="34">
        <v>7</v>
      </c>
      <c r="G522" s="34">
        <v>760</v>
      </c>
      <c r="H522" s="34">
        <v>-76.667111110000008</v>
      </c>
      <c r="I522" s="34">
        <v>1.08288889</v>
      </c>
      <c r="J522" s="34" t="s">
        <v>1912</v>
      </c>
      <c r="K522" s="37">
        <v>38667</v>
      </c>
      <c r="L522" s="37">
        <v>0</v>
      </c>
      <c r="M522" s="37" t="s">
        <v>1909</v>
      </c>
      <c r="N522" s="34" t="s">
        <v>2916</v>
      </c>
    </row>
    <row r="523" spans="1:14" ht="15.75" customHeight="1" x14ac:dyDescent="0.25">
      <c r="A523" s="6">
        <v>44055010</v>
      </c>
      <c r="B523" s="34" t="s">
        <v>43</v>
      </c>
      <c r="C523" s="34" t="s">
        <v>3420</v>
      </c>
      <c r="D523" s="34" t="s">
        <v>583</v>
      </c>
      <c r="E523" s="34" t="s">
        <v>565</v>
      </c>
      <c r="F523" s="34">
        <v>11</v>
      </c>
      <c r="G523" s="34">
        <v>219</v>
      </c>
      <c r="H523" s="34">
        <v>-75.236111109999996</v>
      </c>
      <c r="I523" s="34">
        <v>0.73750000000000004</v>
      </c>
      <c r="J523" s="34" t="s">
        <v>1908</v>
      </c>
      <c r="K523" s="37">
        <v>26037</v>
      </c>
      <c r="L523" s="37">
        <v>0</v>
      </c>
      <c r="M523" s="37" t="s">
        <v>1909</v>
      </c>
      <c r="N523" s="34" t="s">
        <v>2916</v>
      </c>
    </row>
    <row r="524" spans="1:14" ht="15.75" customHeight="1" x14ac:dyDescent="0.25">
      <c r="A524" s="6">
        <v>44135010</v>
      </c>
      <c r="B524" s="34" t="s">
        <v>43</v>
      </c>
      <c r="C524" s="34" t="s">
        <v>3421</v>
      </c>
      <c r="D524" s="34" t="s">
        <v>583</v>
      </c>
      <c r="E524" s="34" t="s">
        <v>565</v>
      </c>
      <c r="F524" s="34">
        <v>4</v>
      </c>
      <c r="G524" s="34">
        <v>150</v>
      </c>
      <c r="H524" s="34">
        <v>-72.381916669999995</v>
      </c>
      <c r="I524" s="34">
        <v>-0.61636111000000005</v>
      </c>
      <c r="J524" s="34" t="s">
        <v>1908</v>
      </c>
      <c r="K524" s="37">
        <v>28929</v>
      </c>
      <c r="L524" s="37">
        <v>0</v>
      </c>
      <c r="M524" s="37" t="s">
        <v>1911</v>
      </c>
      <c r="N524" s="34" t="s">
        <v>2916</v>
      </c>
    </row>
    <row r="525" spans="1:14" ht="15.75" customHeight="1" x14ac:dyDescent="0.25">
      <c r="A525" s="6">
        <v>46015030</v>
      </c>
      <c r="B525" s="34" t="s">
        <v>43</v>
      </c>
      <c r="C525" s="34" t="s">
        <v>3422</v>
      </c>
      <c r="D525" s="34" t="s">
        <v>581</v>
      </c>
      <c r="E525" s="34" t="s">
        <v>565</v>
      </c>
      <c r="F525" s="34">
        <v>4</v>
      </c>
      <c r="G525" s="34">
        <v>300</v>
      </c>
      <c r="H525" s="34">
        <v>-74.762694440000004</v>
      </c>
      <c r="I525" s="34">
        <v>2.0630000000000002</v>
      </c>
      <c r="J525" s="34" t="s">
        <v>1912</v>
      </c>
      <c r="K525" s="37">
        <v>39721</v>
      </c>
      <c r="L525" s="37">
        <v>0</v>
      </c>
      <c r="M525" s="37" t="s">
        <v>1909</v>
      </c>
      <c r="N525" s="34" t="s">
        <v>2916</v>
      </c>
    </row>
    <row r="526" spans="1:14" ht="15.75" customHeight="1" x14ac:dyDescent="0.25">
      <c r="A526" s="6">
        <v>47015100</v>
      </c>
      <c r="B526" s="34" t="s">
        <v>43</v>
      </c>
      <c r="C526" s="34" t="s">
        <v>3423</v>
      </c>
      <c r="D526" s="34" t="s">
        <v>1338</v>
      </c>
      <c r="E526" s="34" t="s">
        <v>951</v>
      </c>
      <c r="F526" s="34">
        <v>7</v>
      </c>
      <c r="G526" s="34">
        <v>2830</v>
      </c>
      <c r="H526" s="34">
        <v>-77.161472220000007</v>
      </c>
      <c r="I526" s="34">
        <v>1.1599444399999999</v>
      </c>
      <c r="J526" s="34" t="s">
        <v>1908</v>
      </c>
      <c r="K526" s="37">
        <v>30939.791666666668</v>
      </c>
      <c r="L526" s="37">
        <v>0</v>
      </c>
      <c r="M526" s="37" t="s">
        <v>1909</v>
      </c>
      <c r="N526" s="34" t="s">
        <v>2916</v>
      </c>
    </row>
    <row r="527" spans="1:14" ht="15.75" customHeight="1" x14ac:dyDescent="0.25">
      <c r="A527" s="6">
        <v>47075010</v>
      </c>
      <c r="B527" s="34" t="s">
        <v>43</v>
      </c>
      <c r="C527" s="34" t="s">
        <v>3424</v>
      </c>
      <c r="D527" s="34" t="s">
        <v>2822</v>
      </c>
      <c r="E527" s="34" t="s">
        <v>25</v>
      </c>
      <c r="F527" s="34">
        <v>11</v>
      </c>
      <c r="G527" s="34">
        <v>160</v>
      </c>
      <c r="H527" s="34">
        <v>-72.789583329999999</v>
      </c>
      <c r="I527" s="34">
        <v>-1.4446111099999999</v>
      </c>
      <c r="J527" s="34" t="s">
        <v>1908</v>
      </c>
      <c r="K527" s="37">
        <v>31578</v>
      </c>
      <c r="L527" s="37">
        <v>0</v>
      </c>
      <c r="M527" s="37" t="s">
        <v>1911</v>
      </c>
      <c r="N527" s="34" t="s">
        <v>2916</v>
      </c>
    </row>
    <row r="528" spans="1:14" ht="15.75" customHeight="1" x14ac:dyDescent="0.25">
      <c r="A528" s="6">
        <v>48015040</v>
      </c>
      <c r="B528" s="34" t="s">
        <v>43</v>
      </c>
      <c r="C528" s="34" t="s">
        <v>3425</v>
      </c>
      <c r="D528" s="34" t="s">
        <v>45</v>
      </c>
      <c r="E528" s="34" t="s">
        <v>25</v>
      </c>
      <c r="F528" s="34">
        <v>11</v>
      </c>
      <c r="G528" s="34">
        <v>158</v>
      </c>
      <c r="H528" s="34">
        <v>-70.362638889999999</v>
      </c>
      <c r="I528" s="34">
        <v>-3.78030556</v>
      </c>
      <c r="J528" s="34" t="s">
        <v>1912</v>
      </c>
      <c r="K528" s="37">
        <v>38552</v>
      </c>
      <c r="L528" s="37">
        <v>0</v>
      </c>
      <c r="M528" s="37" t="s">
        <v>1909</v>
      </c>
      <c r="N528" s="34" t="s">
        <v>2916</v>
      </c>
    </row>
    <row r="529" spans="1:14" ht="15.75" customHeight="1" x14ac:dyDescent="0.25">
      <c r="A529" s="77">
        <v>51025020</v>
      </c>
      <c r="B529" s="34" t="s">
        <v>43</v>
      </c>
      <c r="C529" s="34" t="s">
        <v>3426</v>
      </c>
      <c r="D529" s="34" t="s">
        <v>2840</v>
      </c>
      <c r="E529" s="34" t="s">
        <v>951</v>
      </c>
      <c r="F529" s="34">
        <v>7</v>
      </c>
      <c r="G529" s="34">
        <v>1181</v>
      </c>
      <c r="H529" s="34">
        <v>-77.983333329999994</v>
      </c>
      <c r="I529" s="34">
        <v>1.2</v>
      </c>
      <c r="J529" s="34" t="s">
        <v>1890</v>
      </c>
      <c r="K529" s="37">
        <v>24852</v>
      </c>
      <c r="L529" s="37">
        <v>34257</v>
      </c>
      <c r="M529" s="37" t="s">
        <v>1911</v>
      </c>
      <c r="N529" s="34" t="s">
        <v>2916</v>
      </c>
    </row>
    <row r="530" spans="1:14" ht="15.75" customHeight="1" x14ac:dyDescent="0.25">
      <c r="A530" s="6">
        <v>51025080</v>
      </c>
      <c r="B530" s="34" t="s">
        <v>43</v>
      </c>
      <c r="C530" s="34" t="s">
        <v>3427</v>
      </c>
      <c r="D530" s="34" t="s">
        <v>1300</v>
      </c>
      <c r="E530" s="34" t="s">
        <v>951</v>
      </c>
      <c r="F530" s="34">
        <v>7</v>
      </c>
      <c r="G530" s="34">
        <v>110</v>
      </c>
      <c r="H530" s="34">
        <v>-78.092500000000001</v>
      </c>
      <c r="I530" s="34">
        <v>1.2483333299999999</v>
      </c>
      <c r="J530" s="34" t="s">
        <v>1908</v>
      </c>
      <c r="K530" s="37">
        <v>39139.791666666664</v>
      </c>
      <c r="L530" s="37">
        <v>0</v>
      </c>
      <c r="M530" s="37" t="s">
        <v>1909</v>
      </c>
      <c r="N530" s="34" t="s">
        <v>2916</v>
      </c>
    </row>
    <row r="531" spans="1:14" ht="15.75" customHeight="1" x14ac:dyDescent="0.25">
      <c r="A531" s="6">
        <v>51025090</v>
      </c>
      <c r="B531" s="34" t="s">
        <v>43</v>
      </c>
      <c r="C531" s="34" t="s">
        <v>3428</v>
      </c>
      <c r="D531" s="34" t="s">
        <v>1366</v>
      </c>
      <c r="E531" s="34" t="s">
        <v>951</v>
      </c>
      <c r="F531" s="34">
        <v>7</v>
      </c>
      <c r="G531" s="34">
        <v>16</v>
      </c>
      <c r="H531" s="34">
        <v>-78.695583329999991</v>
      </c>
      <c r="I531" s="34">
        <v>1.5501944400000001</v>
      </c>
      <c r="J531" s="34" t="s">
        <v>1912</v>
      </c>
      <c r="K531" s="37">
        <v>42583</v>
      </c>
      <c r="L531" s="37">
        <v>0</v>
      </c>
      <c r="M531" s="37" t="s">
        <v>1909</v>
      </c>
      <c r="N531" s="34" t="s">
        <v>2916</v>
      </c>
    </row>
    <row r="532" spans="1:14" ht="15.75" customHeight="1" x14ac:dyDescent="0.25">
      <c r="A532" s="6">
        <v>51035020</v>
      </c>
      <c r="B532" s="34" t="s">
        <v>43</v>
      </c>
      <c r="C532" s="34" t="s">
        <v>3429</v>
      </c>
      <c r="D532" s="34" t="s">
        <v>1366</v>
      </c>
      <c r="E532" s="34" t="s">
        <v>951</v>
      </c>
      <c r="F532" s="34">
        <v>7</v>
      </c>
      <c r="G532" s="34">
        <v>1</v>
      </c>
      <c r="H532" s="34">
        <v>-78.73</v>
      </c>
      <c r="I532" s="34">
        <v>1.8191666700000002</v>
      </c>
      <c r="J532" s="34" t="s">
        <v>1908</v>
      </c>
      <c r="K532" s="37">
        <v>33496</v>
      </c>
      <c r="L532" s="37">
        <v>0</v>
      </c>
      <c r="M532" s="37" t="s">
        <v>1911</v>
      </c>
      <c r="N532" s="34" t="s">
        <v>2916</v>
      </c>
    </row>
    <row r="533" spans="1:14" ht="15.75" customHeight="1" x14ac:dyDescent="0.25">
      <c r="A533" s="6">
        <v>52015050</v>
      </c>
      <c r="B533" s="34" t="s">
        <v>43</v>
      </c>
      <c r="C533" s="34" t="s">
        <v>3430</v>
      </c>
      <c r="D533" s="34" t="s">
        <v>618</v>
      </c>
      <c r="E533" s="34" t="s">
        <v>619</v>
      </c>
      <c r="F533" s="34">
        <v>7</v>
      </c>
      <c r="G533" s="34">
        <v>1700</v>
      </c>
      <c r="H533" s="34">
        <v>-77.221666669999991</v>
      </c>
      <c r="I533" s="34">
        <v>2.03277778</v>
      </c>
      <c r="J533" s="34" t="s">
        <v>1908</v>
      </c>
      <c r="K533" s="37">
        <v>38622</v>
      </c>
      <c r="L533" s="37">
        <v>0</v>
      </c>
      <c r="M533" s="37" t="s">
        <v>1909</v>
      </c>
      <c r="N533" s="34" t="s">
        <v>2916</v>
      </c>
    </row>
    <row r="534" spans="1:14" ht="15.75" customHeight="1" x14ac:dyDescent="0.25">
      <c r="A534" s="6">
        <v>52025060</v>
      </c>
      <c r="B534" s="34" t="s">
        <v>43</v>
      </c>
      <c r="C534" s="34" t="s">
        <v>3431</v>
      </c>
      <c r="D534" s="34" t="s">
        <v>2846</v>
      </c>
      <c r="E534" s="34" t="s">
        <v>619</v>
      </c>
      <c r="F534" s="34">
        <v>7</v>
      </c>
      <c r="G534" s="34">
        <v>580</v>
      </c>
      <c r="H534" s="34">
        <v>-77.19</v>
      </c>
      <c r="I534" s="34">
        <v>1.9100000000000001</v>
      </c>
      <c r="J534" s="34" t="s">
        <v>1908</v>
      </c>
      <c r="K534" s="37">
        <v>33831</v>
      </c>
      <c r="L534" s="37">
        <v>0</v>
      </c>
      <c r="M534" s="37" t="s">
        <v>1911</v>
      </c>
      <c r="N534" s="34" t="s">
        <v>2916</v>
      </c>
    </row>
    <row r="535" spans="1:14" ht="15.75" customHeight="1" x14ac:dyDescent="0.25">
      <c r="A535" s="6">
        <v>52025090</v>
      </c>
      <c r="B535" s="34" t="s">
        <v>43</v>
      </c>
      <c r="C535" s="34" t="s">
        <v>3359</v>
      </c>
      <c r="D535" s="34" t="s">
        <v>648</v>
      </c>
      <c r="E535" s="34" t="s">
        <v>619</v>
      </c>
      <c r="F535" s="34">
        <v>7</v>
      </c>
      <c r="G535" s="34">
        <v>1870</v>
      </c>
      <c r="H535" s="34">
        <v>-76.750333329999989</v>
      </c>
      <c r="I535" s="34">
        <v>2.1938333299999999</v>
      </c>
      <c r="J535" s="34" t="s">
        <v>1912</v>
      </c>
      <c r="K535" s="37">
        <v>38618</v>
      </c>
      <c r="L535" s="37">
        <v>0</v>
      </c>
      <c r="M535" s="37" t="s">
        <v>1909</v>
      </c>
      <c r="N535" s="34" t="s">
        <v>2916</v>
      </c>
    </row>
    <row r="536" spans="1:14" ht="15.75" customHeight="1" x14ac:dyDescent="0.25">
      <c r="A536" s="6">
        <v>52055090</v>
      </c>
      <c r="B536" s="34" t="s">
        <v>43</v>
      </c>
      <c r="C536" s="34" t="s">
        <v>3432</v>
      </c>
      <c r="D536" s="34" t="s">
        <v>1364</v>
      </c>
      <c r="E536" s="34" t="s">
        <v>951</v>
      </c>
      <c r="F536" s="34">
        <v>7</v>
      </c>
      <c r="G536" s="34">
        <v>2800</v>
      </c>
      <c r="H536" s="34">
        <v>-77.38936111000001</v>
      </c>
      <c r="I536" s="34">
        <v>1.10758333</v>
      </c>
      <c r="J536" s="34" t="s">
        <v>1908</v>
      </c>
      <c r="K536" s="37">
        <v>31973</v>
      </c>
      <c r="L536" s="37">
        <v>0</v>
      </c>
      <c r="M536" s="37" t="s">
        <v>1911</v>
      </c>
      <c r="N536" s="34" t="s">
        <v>2916</v>
      </c>
    </row>
    <row r="537" spans="1:14" ht="15.75" customHeight="1" x14ac:dyDescent="0.25">
      <c r="A537" s="6">
        <v>52055210</v>
      </c>
      <c r="B537" s="34" t="s">
        <v>43</v>
      </c>
      <c r="C537" s="34" t="s">
        <v>3433</v>
      </c>
      <c r="D537" s="34" t="s">
        <v>1338</v>
      </c>
      <c r="E537" s="34" t="s">
        <v>951</v>
      </c>
      <c r="F537" s="34">
        <v>7</v>
      </c>
      <c r="G537" s="34">
        <v>2820</v>
      </c>
      <c r="H537" s="34">
        <v>-77.278805560000009</v>
      </c>
      <c r="I537" s="34">
        <v>1.1599999999999999</v>
      </c>
      <c r="J537" s="34" t="s">
        <v>1908</v>
      </c>
      <c r="K537" s="37">
        <v>38047</v>
      </c>
      <c r="L537" s="37">
        <v>0</v>
      </c>
      <c r="M537" s="37" t="s">
        <v>1909</v>
      </c>
      <c r="N537" s="34" t="s">
        <v>2916</v>
      </c>
    </row>
    <row r="538" spans="1:14" ht="15.75" customHeight="1" x14ac:dyDescent="0.25">
      <c r="A538" s="6">
        <v>52055220</v>
      </c>
      <c r="B538" s="34" t="s">
        <v>43</v>
      </c>
      <c r="C538" s="34" t="s">
        <v>3434</v>
      </c>
      <c r="D538" s="34" t="s">
        <v>1371</v>
      </c>
      <c r="E538" s="34" t="s">
        <v>951</v>
      </c>
      <c r="F538" s="34">
        <v>7</v>
      </c>
      <c r="G538" s="34">
        <v>3120</v>
      </c>
      <c r="H538" s="34">
        <v>-77.636888889999994</v>
      </c>
      <c r="I538" s="34">
        <v>1.07061111</v>
      </c>
      <c r="J538" s="34" t="s">
        <v>1908</v>
      </c>
      <c r="K538" s="37">
        <v>38047</v>
      </c>
      <c r="L538" s="37">
        <v>0</v>
      </c>
      <c r="M538" s="37" t="s">
        <v>1909</v>
      </c>
      <c r="N538" s="34" t="s">
        <v>2916</v>
      </c>
    </row>
    <row r="539" spans="1:14" ht="15.75" customHeight="1" x14ac:dyDescent="0.25">
      <c r="A539" s="77">
        <v>53045010</v>
      </c>
      <c r="B539" s="34" t="s">
        <v>43</v>
      </c>
      <c r="C539" s="34" t="s">
        <v>3435</v>
      </c>
      <c r="D539" s="34" t="s">
        <v>2863</v>
      </c>
      <c r="E539" s="34" t="s">
        <v>619</v>
      </c>
      <c r="F539" s="34">
        <v>7</v>
      </c>
      <c r="G539" s="34">
        <v>10</v>
      </c>
      <c r="H539" s="34">
        <v>-77.883333329999999</v>
      </c>
      <c r="I539" s="34">
        <v>2.56666667</v>
      </c>
      <c r="J539" s="34" t="s">
        <v>1890</v>
      </c>
      <c r="K539" s="37">
        <v>24395</v>
      </c>
      <c r="L539" s="37">
        <v>39538</v>
      </c>
      <c r="M539" s="37" t="s">
        <v>1911</v>
      </c>
      <c r="N539" s="34" t="s">
        <v>2916</v>
      </c>
    </row>
    <row r="540" spans="1:14" ht="15.75" customHeight="1" x14ac:dyDescent="0.25">
      <c r="A540" s="6">
        <v>53045040</v>
      </c>
      <c r="B540" s="34" t="s">
        <v>43</v>
      </c>
      <c r="C540" s="34" t="s">
        <v>3436</v>
      </c>
      <c r="D540" s="34" t="s">
        <v>2863</v>
      </c>
      <c r="E540" s="34" t="s">
        <v>619</v>
      </c>
      <c r="F540" s="34">
        <v>7</v>
      </c>
      <c r="G540" s="34">
        <v>42</v>
      </c>
      <c r="H540" s="34">
        <v>-77.894750000000002</v>
      </c>
      <c r="I540" s="34">
        <v>2.5744166699999997</v>
      </c>
      <c r="J540" s="34" t="s">
        <v>1908</v>
      </c>
      <c r="K540" s="37">
        <v>38047</v>
      </c>
      <c r="L540" s="37">
        <v>0</v>
      </c>
      <c r="M540" s="37" t="s">
        <v>1909</v>
      </c>
      <c r="N540" s="34" t="s">
        <v>2916</v>
      </c>
    </row>
    <row r="541" spans="1:14" ht="15.75" customHeight="1" x14ac:dyDescent="0.25">
      <c r="A541" s="6">
        <v>53115020</v>
      </c>
      <c r="B541" s="34" t="s">
        <v>43</v>
      </c>
      <c r="C541" s="34" t="s">
        <v>3437</v>
      </c>
      <c r="D541" s="34" t="s">
        <v>1783</v>
      </c>
      <c r="E541" s="34" t="s">
        <v>1775</v>
      </c>
      <c r="F541" s="34">
        <v>9</v>
      </c>
      <c r="G541" s="34">
        <v>10</v>
      </c>
      <c r="H541" s="34">
        <v>-77.066666669999989</v>
      </c>
      <c r="I541" s="34">
        <v>3.8833333300000001</v>
      </c>
      <c r="J541" s="34" t="s">
        <v>1890</v>
      </c>
      <c r="K541" s="37">
        <v>25308</v>
      </c>
      <c r="L541" s="37">
        <v>37330</v>
      </c>
      <c r="M541" s="37" t="s">
        <v>1911</v>
      </c>
      <c r="N541" s="34" t="s">
        <v>2916</v>
      </c>
    </row>
    <row r="542" spans="1:14" ht="15.75" customHeight="1" x14ac:dyDescent="0.25">
      <c r="A542" s="77">
        <v>54025020</v>
      </c>
      <c r="B542" s="34" t="s">
        <v>43</v>
      </c>
      <c r="C542" s="34" t="s">
        <v>3269</v>
      </c>
      <c r="D542" s="34" t="s">
        <v>2882</v>
      </c>
      <c r="E542" s="34" t="s">
        <v>764</v>
      </c>
      <c r="F542" s="34">
        <v>9</v>
      </c>
      <c r="G542" s="34">
        <v>65</v>
      </c>
      <c r="H542" s="34">
        <v>-76.676666669999989</v>
      </c>
      <c r="I542" s="34">
        <v>5.0735000000000001</v>
      </c>
      <c r="J542" s="34" t="s">
        <v>1890</v>
      </c>
      <c r="K542" s="37">
        <v>26038</v>
      </c>
      <c r="L542" s="37">
        <v>39538</v>
      </c>
      <c r="M542" s="37" t="s">
        <v>1911</v>
      </c>
      <c r="N542" s="34" t="s">
        <v>2916</v>
      </c>
    </row>
    <row r="543" spans="1:14" ht="15.75" customHeight="1" x14ac:dyDescent="0.25">
      <c r="A543" s="6">
        <v>55015010</v>
      </c>
      <c r="B543" s="34" t="s">
        <v>43</v>
      </c>
      <c r="C543" s="34" t="s">
        <v>3438</v>
      </c>
      <c r="D543" s="34" t="s">
        <v>766</v>
      </c>
      <c r="E543" s="34" t="s">
        <v>764</v>
      </c>
      <c r="F543" s="34">
        <v>9</v>
      </c>
      <c r="G543" s="34">
        <v>40</v>
      </c>
      <c r="H543" s="34">
        <v>-76.973166669999998</v>
      </c>
      <c r="I543" s="34">
        <v>5.5210833299999997</v>
      </c>
      <c r="J543" s="34" t="s">
        <v>1912</v>
      </c>
      <c r="K543" s="37">
        <v>38788</v>
      </c>
      <c r="L543" s="37">
        <v>0</v>
      </c>
      <c r="M543" s="37" t="s">
        <v>1909</v>
      </c>
      <c r="N543" s="34" t="s">
        <v>2916</v>
      </c>
    </row>
    <row r="544" spans="1:14" ht="15.75" customHeight="1" x14ac:dyDescent="0.25">
      <c r="A544" s="6">
        <v>57025020</v>
      </c>
      <c r="B544" s="34" t="s">
        <v>43</v>
      </c>
      <c r="C544" s="34" t="s">
        <v>3439</v>
      </c>
      <c r="D544" s="34" t="s">
        <v>2863</v>
      </c>
      <c r="E544" s="34" t="s">
        <v>619</v>
      </c>
      <c r="F544" s="34">
        <v>7</v>
      </c>
      <c r="G544" s="34">
        <v>10</v>
      </c>
      <c r="H544" s="34">
        <v>-78.174361110000007</v>
      </c>
      <c r="I544" s="34">
        <v>2.9629444400000002</v>
      </c>
      <c r="J544" s="34" t="s">
        <v>1908</v>
      </c>
      <c r="K544" s="37">
        <v>38613</v>
      </c>
      <c r="L544" s="37">
        <v>0</v>
      </c>
      <c r="M544" s="37" t="s">
        <v>1909</v>
      </c>
      <c r="N544" s="34" t="s">
        <v>2916</v>
      </c>
    </row>
    <row r="545" spans="1:14" ht="15.75" customHeight="1" x14ac:dyDescent="0.25">
      <c r="A545" s="6">
        <v>15067130</v>
      </c>
      <c r="B545" s="34" t="s">
        <v>1886</v>
      </c>
      <c r="C545" s="34" t="s">
        <v>3440</v>
      </c>
      <c r="D545" s="34" t="s">
        <v>1131</v>
      </c>
      <c r="E545" s="34" t="s">
        <v>1129</v>
      </c>
      <c r="F545" s="34">
        <v>5</v>
      </c>
      <c r="G545" s="34">
        <v>210</v>
      </c>
      <c r="H545" s="34">
        <v>-72.819555560000012</v>
      </c>
      <c r="I545" s="34">
        <v>10.99855556</v>
      </c>
      <c r="J545" s="34" t="s">
        <v>1908</v>
      </c>
      <c r="K545" s="37">
        <v>31973</v>
      </c>
      <c r="L545" s="37">
        <v>0</v>
      </c>
      <c r="M545" s="37" t="s">
        <v>1911</v>
      </c>
      <c r="N545" s="34" t="s">
        <v>2916</v>
      </c>
    </row>
    <row r="546" spans="1:14" ht="15.75" customHeight="1" x14ac:dyDescent="0.25">
      <c r="A546" s="6">
        <v>15087080</v>
      </c>
      <c r="B546" s="34" t="s">
        <v>1886</v>
      </c>
      <c r="C546" s="34" t="s">
        <v>3441</v>
      </c>
      <c r="D546" s="34" t="s">
        <v>1142</v>
      </c>
      <c r="E546" s="34" t="s">
        <v>1129</v>
      </c>
      <c r="F546" s="34">
        <v>5</v>
      </c>
      <c r="G546" s="34">
        <v>35</v>
      </c>
      <c r="H546" s="34">
        <v>-72.13244444</v>
      </c>
      <c r="I546" s="34">
        <v>11.36013889</v>
      </c>
      <c r="J546" s="34" t="s">
        <v>1908</v>
      </c>
      <c r="K546" s="37">
        <v>32554</v>
      </c>
      <c r="L546" s="37">
        <v>0</v>
      </c>
      <c r="M546" s="37" t="s">
        <v>1911</v>
      </c>
      <c r="N546" s="34" t="s">
        <v>2916</v>
      </c>
    </row>
    <row r="547" spans="1:14" ht="15.75" customHeight="1" x14ac:dyDescent="0.25">
      <c r="A547" s="6">
        <v>21237010</v>
      </c>
      <c r="B547" s="34" t="s">
        <v>1886</v>
      </c>
      <c r="C547" s="34" t="s">
        <v>3442</v>
      </c>
      <c r="D547" s="34" t="s">
        <v>950</v>
      </c>
      <c r="E547" s="34" t="s">
        <v>871</v>
      </c>
      <c r="F547" s="34">
        <v>10</v>
      </c>
      <c r="G547" s="34">
        <v>277</v>
      </c>
      <c r="H547" s="34">
        <v>-74.838374999999999</v>
      </c>
      <c r="I547" s="34">
        <v>4.3877777799999995</v>
      </c>
      <c r="J547" s="34" t="s">
        <v>1908</v>
      </c>
      <c r="K547" s="37">
        <v>28352</v>
      </c>
      <c r="L547" s="37">
        <v>0</v>
      </c>
      <c r="M547" s="37" t="s">
        <v>1911</v>
      </c>
      <c r="N547" s="34" t="s">
        <v>2916</v>
      </c>
    </row>
    <row r="548" spans="1:14" ht="15.75" customHeight="1" x14ac:dyDescent="0.25">
      <c r="A548" s="6">
        <v>23147020</v>
      </c>
      <c r="B548" s="34" t="s">
        <v>1886</v>
      </c>
      <c r="C548" s="34" t="s">
        <v>3443</v>
      </c>
      <c r="D548" s="34" t="s">
        <v>1605</v>
      </c>
      <c r="E548" s="34" t="s">
        <v>1501</v>
      </c>
      <c r="F548" s="34">
        <v>8</v>
      </c>
      <c r="G548" s="34">
        <v>90</v>
      </c>
      <c r="H548" s="34">
        <v>-73.935000000000002</v>
      </c>
      <c r="I548" s="34">
        <v>6.77361111</v>
      </c>
      <c r="J548" s="34" t="s">
        <v>1908</v>
      </c>
      <c r="K548" s="37">
        <v>26160</v>
      </c>
      <c r="L548" s="37">
        <v>0</v>
      </c>
      <c r="M548" s="37" t="s">
        <v>1911</v>
      </c>
      <c r="N548" s="34" t="s">
        <v>2916</v>
      </c>
    </row>
    <row r="549" spans="1:14" ht="15.75" customHeight="1" x14ac:dyDescent="0.25">
      <c r="A549" s="58">
        <v>25027050</v>
      </c>
      <c r="B549" s="34" t="s">
        <v>1886</v>
      </c>
      <c r="C549" s="34" t="s">
        <v>3444</v>
      </c>
      <c r="D549" s="34" t="s">
        <v>104</v>
      </c>
      <c r="E549" s="34" t="s">
        <v>53</v>
      </c>
      <c r="F549" s="34">
        <v>1</v>
      </c>
      <c r="G549" s="34">
        <v>23</v>
      </c>
      <c r="H549" s="34">
        <v>-74.952719439999996</v>
      </c>
      <c r="I549" s="34">
        <v>8.0366669399999999</v>
      </c>
      <c r="J549" s="34" t="s">
        <v>1908</v>
      </c>
      <c r="K549" s="37">
        <v>24303</v>
      </c>
      <c r="L549" s="37">
        <v>0</v>
      </c>
      <c r="M549" s="37" t="s">
        <v>1909</v>
      </c>
      <c r="N549" s="34" t="s">
        <v>2916</v>
      </c>
    </row>
    <row r="550" spans="1:14" ht="15.75" customHeight="1" x14ac:dyDescent="0.25">
      <c r="A550" s="2">
        <v>26017060</v>
      </c>
      <c r="B550" s="34" t="s">
        <v>1886</v>
      </c>
      <c r="C550" s="34" t="s">
        <v>3445</v>
      </c>
      <c r="D550" s="34" t="s">
        <v>673</v>
      </c>
      <c r="E550" s="34" t="s">
        <v>619</v>
      </c>
      <c r="F550" s="34">
        <v>9</v>
      </c>
      <c r="G550" s="34">
        <v>2993</v>
      </c>
      <c r="H550" s="34">
        <v>-76.5</v>
      </c>
      <c r="I550" s="34">
        <v>2.2000000000000002</v>
      </c>
      <c r="J550" s="34" t="s">
        <v>1908</v>
      </c>
      <c r="K550" s="37">
        <v>25703</v>
      </c>
      <c r="L550" s="37">
        <v>0</v>
      </c>
      <c r="M550" s="37" t="s">
        <v>1909</v>
      </c>
      <c r="N550" s="34" t="s">
        <v>2916</v>
      </c>
    </row>
    <row r="551" spans="1:14" ht="15.75" customHeight="1" x14ac:dyDescent="0.25">
      <c r="A551" s="77">
        <v>26187110</v>
      </c>
      <c r="B551" s="34" t="s">
        <v>1886</v>
      </c>
      <c r="C551" s="34" t="s">
        <v>3446</v>
      </c>
      <c r="D551" s="34" t="s">
        <v>534</v>
      </c>
      <c r="E551" s="34" t="s">
        <v>535</v>
      </c>
      <c r="F551" s="34">
        <v>1</v>
      </c>
      <c r="G551" s="34">
        <v>1870</v>
      </c>
      <c r="H551" s="34">
        <v>-75.598600000000005</v>
      </c>
      <c r="I551" s="34">
        <v>5.7339919400000001</v>
      </c>
      <c r="J551" s="34" t="s">
        <v>1908</v>
      </c>
      <c r="K551" s="37">
        <v>22569</v>
      </c>
      <c r="L551" s="37">
        <v>0</v>
      </c>
      <c r="M551" s="37" t="s">
        <v>1911</v>
      </c>
      <c r="N551" s="34" t="s">
        <v>2916</v>
      </c>
    </row>
    <row r="552" spans="1:14" ht="15.75" customHeight="1" x14ac:dyDescent="0.25">
      <c r="A552" s="58">
        <v>26207080</v>
      </c>
      <c r="B552" s="34" t="s">
        <v>1886</v>
      </c>
      <c r="C552" s="34" t="s">
        <v>3447</v>
      </c>
      <c r="D552" s="34" t="s">
        <v>234</v>
      </c>
      <c r="E552" s="34" t="s">
        <v>53</v>
      </c>
      <c r="F552" s="34">
        <v>1</v>
      </c>
      <c r="G552" s="34">
        <v>1750</v>
      </c>
      <c r="H552" s="34">
        <v>-75.84</v>
      </c>
      <c r="I552" s="34">
        <v>5.97</v>
      </c>
      <c r="J552" s="34" t="s">
        <v>1912</v>
      </c>
      <c r="K552" s="37">
        <v>26221</v>
      </c>
      <c r="L552" s="37">
        <v>0</v>
      </c>
      <c r="M552" s="37" t="s">
        <v>1909</v>
      </c>
      <c r="N552" s="34" t="s">
        <v>2916</v>
      </c>
    </row>
    <row r="553" spans="1:14" ht="15.75" customHeight="1" x14ac:dyDescent="0.25">
      <c r="A553" s="6">
        <v>32087040</v>
      </c>
      <c r="B553" s="34" t="s">
        <v>1886</v>
      </c>
      <c r="C553" s="34" t="s">
        <v>3448</v>
      </c>
      <c r="D553" s="34" t="s">
        <v>1273</v>
      </c>
      <c r="E553" s="34" t="s">
        <v>1236</v>
      </c>
      <c r="F553" s="34">
        <v>3</v>
      </c>
      <c r="G553" s="34">
        <v>184</v>
      </c>
      <c r="H553" s="34">
        <v>-73.083333329999988</v>
      </c>
      <c r="I553" s="34">
        <v>2.8333333299999999</v>
      </c>
      <c r="J553" s="34" t="s">
        <v>1890</v>
      </c>
      <c r="K553" s="37">
        <v>30362</v>
      </c>
      <c r="L553" s="37">
        <v>38610</v>
      </c>
      <c r="M553" s="37" t="s">
        <v>1911</v>
      </c>
      <c r="N553" s="34" t="s">
        <v>2916</v>
      </c>
    </row>
    <row r="554" spans="1:14" ht="15.75" customHeight="1" x14ac:dyDescent="0.25">
      <c r="A554" s="6">
        <v>35087070</v>
      </c>
      <c r="B554" s="34" t="s">
        <v>1886</v>
      </c>
      <c r="C554" s="34" t="s">
        <v>3449</v>
      </c>
      <c r="D554" s="34" t="s">
        <v>486</v>
      </c>
      <c r="E554" s="34" t="s">
        <v>390</v>
      </c>
      <c r="F554" s="34">
        <v>6</v>
      </c>
      <c r="G554" s="34">
        <v>450</v>
      </c>
      <c r="H554" s="34">
        <v>-73.233333329999994</v>
      </c>
      <c r="I554" s="34">
        <v>4.9000000000000004</v>
      </c>
      <c r="J554" s="34" t="s">
        <v>1890</v>
      </c>
      <c r="K554" s="37">
        <v>29844</v>
      </c>
      <c r="L554" s="37">
        <v>37302</v>
      </c>
      <c r="M554" s="37" t="s">
        <v>1911</v>
      </c>
      <c r="N554" s="34" t="s">
        <v>2916</v>
      </c>
    </row>
    <row r="555" spans="1:14" ht="15.75" customHeight="1" x14ac:dyDescent="0.25">
      <c r="A555" s="6">
        <v>35097090</v>
      </c>
      <c r="B555" s="34" t="s">
        <v>1886</v>
      </c>
      <c r="C555" s="34" t="s">
        <v>3450</v>
      </c>
      <c r="D555" s="34" t="s">
        <v>604</v>
      </c>
      <c r="E555" s="34" t="s">
        <v>589</v>
      </c>
      <c r="F555" s="34">
        <v>3</v>
      </c>
      <c r="G555" s="34">
        <v>451</v>
      </c>
      <c r="H555" s="34">
        <v>-73.047611110000005</v>
      </c>
      <c r="I555" s="34">
        <v>4.9049722199999994</v>
      </c>
      <c r="J555" s="34" t="s">
        <v>1908</v>
      </c>
      <c r="K555" s="37">
        <v>29660</v>
      </c>
      <c r="L555" s="37">
        <v>44634.70076388889</v>
      </c>
      <c r="M555" s="37" t="s">
        <v>1911</v>
      </c>
      <c r="N555" s="34" t="s">
        <v>2916</v>
      </c>
    </row>
    <row r="556" spans="1:14" ht="15.75" customHeight="1" x14ac:dyDescent="0.25">
      <c r="A556" s="77">
        <v>3602700101</v>
      </c>
      <c r="B556" s="34" t="s">
        <v>1886</v>
      </c>
      <c r="C556" s="34" t="s">
        <v>3451</v>
      </c>
      <c r="D556" s="34" t="s">
        <v>253</v>
      </c>
      <c r="E556" s="34" t="s">
        <v>246</v>
      </c>
      <c r="F556" s="34">
        <v>6</v>
      </c>
      <c r="G556" s="34">
        <v>178</v>
      </c>
      <c r="H556" s="34">
        <v>-71.618483329999989</v>
      </c>
      <c r="I556" s="34">
        <v>6.2276805599999996</v>
      </c>
      <c r="J556" s="34" t="s">
        <v>1908</v>
      </c>
      <c r="K556" s="37">
        <v>43176</v>
      </c>
      <c r="L556" s="37">
        <v>0</v>
      </c>
      <c r="M556" s="37" t="s">
        <v>1909</v>
      </c>
      <c r="N556" s="34" t="s">
        <v>2916</v>
      </c>
    </row>
    <row r="557" spans="1:14" ht="15.75" customHeight="1" x14ac:dyDescent="0.25">
      <c r="A557" s="6">
        <v>38027020</v>
      </c>
      <c r="B557" s="34" t="s">
        <v>1886</v>
      </c>
      <c r="C557" s="34" t="s">
        <v>3452</v>
      </c>
      <c r="D557" s="34" t="s">
        <v>1854</v>
      </c>
      <c r="E557" s="34" t="s">
        <v>1855</v>
      </c>
      <c r="F557" s="34">
        <v>3</v>
      </c>
      <c r="G557" s="34">
        <v>79</v>
      </c>
      <c r="H557" s="34">
        <v>-67.834166670000002</v>
      </c>
      <c r="I557" s="34">
        <v>4.9568611100000002</v>
      </c>
      <c r="J557" s="34" t="s">
        <v>1908</v>
      </c>
      <c r="K557" s="37">
        <v>30726.791666666668</v>
      </c>
      <c r="L557" s="37">
        <v>0</v>
      </c>
      <c r="M557" s="37" t="s">
        <v>1911</v>
      </c>
      <c r="N557" s="34" t="s">
        <v>2916</v>
      </c>
    </row>
    <row r="558" spans="1:14" ht="15.75" customHeight="1" x14ac:dyDescent="0.25">
      <c r="A558" s="6">
        <v>47017170</v>
      </c>
      <c r="B558" s="34" t="s">
        <v>1886</v>
      </c>
      <c r="C558" s="34" t="s">
        <v>3453</v>
      </c>
      <c r="D558" s="34" t="s">
        <v>1450</v>
      </c>
      <c r="E558" s="34" t="s">
        <v>1443</v>
      </c>
      <c r="F558" s="34">
        <v>7</v>
      </c>
      <c r="G558" s="34">
        <v>360</v>
      </c>
      <c r="H558" s="34">
        <v>-76.835972220000002</v>
      </c>
      <c r="I558" s="34">
        <v>0.48922222000000004</v>
      </c>
      <c r="J558" s="34" t="s">
        <v>1908</v>
      </c>
      <c r="K558" s="37">
        <v>30940</v>
      </c>
      <c r="L558" s="37">
        <v>0</v>
      </c>
      <c r="M558" s="37" t="s">
        <v>1911</v>
      </c>
      <c r="N558" s="34" t="s">
        <v>2916</v>
      </c>
    </row>
    <row r="559" spans="1:14" ht="15.75" customHeight="1" x14ac:dyDescent="0.25">
      <c r="A559" s="6">
        <v>54077010</v>
      </c>
      <c r="B559" s="34" t="s">
        <v>1886</v>
      </c>
      <c r="C559" s="34" t="s">
        <v>3454</v>
      </c>
      <c r="D559" s="34" t="s">
        <v>1783</v>
      </c>
      <c r="E559" s="34" t="s">
        <v>1775</v>
      </c>
      <c r="F559" s="34">
        <v>9</v>
      </c>
      <c r="G559" s="34">
        <v>22</v>
      </c>
      <c r="H559" s="34">
        <v>-77.084361110000003</v>
      </c>
      <c r="I559" s="34">
        <v>4.0694999999999997</v>
      </c>
      <c r="J559" s="34" t="s">
        <v>1908</v>
      </c>
      <c r="K559" s="37">
        <v>24518</v>
      </c>
      <c r="L559" s="37">
        <v>0</v>
      </c>
      <c r="M559" s="37" t="s">
        <v>1911</v>
      </c>
      <c r="N559" s="34" t="s">
        <v>2916</v>
      </c>
    </row>
    <row r="560" spans="1:14" ht="15.75" customHeight="1" x14ac:dyDescent="0.25">
      <c r="A560" s="6">
        <v>11077030</v>
      </c>
      <c r="B560" s="34" t="s">
        <v>1887</v>
      </c>
      <c r="C560" s="34" t="s">
        <v>2992</v>
      </c>
      <c r="D560" s="34" t="s">
        <v>236</v>
      </c>
      <c r="E560" s="34" t="s">
        <v>53</v>
      </c>
      <c r="F560" s="34">
        <v>1</v>
      </c>
      <c r="G560" s="34">
        <v>22</v>
      </c>
      <c r="H560" s="34">
        <v>-76.75</v>
      </c>
      <c r="I560" s="34">
        <v>6.6166666699999999</v>
      </c>
      <c r="J560" s="34" t="s">
        <v>1890</v>
      </c>
      <c r="K560" s="37">
        <v>27652</v>
      </c>
      <c r="L560" s="37">
        <v>37302</v>
      </c>
      <c r="M560" s="37" t="s">
        <v>1911</v>
      </c>
      <c r="N560" s="34" t="s">
        <v>2916</v>
      </c>
    </row>
    <row r="561" spans="1:14" ht="15.75" customHeight="1" x14ac:dyDescent="0.25">
      <c r="A561" s="6">
        <v>13077070</v>
      </c>
      <c r="B561" s="34" t="s">
        <v>1887</v>
      </c>
      <c r="C561" s="34" t="s">
        <v>3455</v>
      </c>
      <c r="D561" s="34" t="s">
        <v>820</v>
      </c>
      <c r="E561" s="34" t="s">
        <v>328</v>
      </c>
      <c r="F561" s="34">
        <v>2</v>
      </c>
      <c r="G561" s="34">
        <v>10</v>
      </c>
      <c r="H561" s="34">
        <v>-75.63</v>
      </c>
      <c r="I561" s="34">
        <v>8.8699999999999992</v>
      </c>
      <c r="J561" s="34" t="s">
        <v>1908</v>
      </c>
      <c r="K561" s="37">
        <v>26983</v>
      </c>
      <c r="L561" s="37">
        <v>0</v>
      </c>
      <c r="M561" s="37" t="s">
        <v>1911</v>
      </c>
      <c r="N561" s="34" t="s">
        <v>2916</v>
      </c>
    </row>
    <row r="562" spans="1:14" ht="15.75" customHeight="1" x14ac:dyDescent="0.25">
      <c r="A562" s="2">
        <v>13097010</v>
      </c>
      <c r="B562" s="34" t="s">
        <v>1887</v>
      </c>
      <c r="C562" s="34" t="s">
        <v>3456</v>
      </c>
      <c r="D562" s="34" t="s">
        <v>1662</v>
      </c>
      <c r="E562" s="34" t="s">
        <v>1608</v>
      </c>
      <c r="F562" s="34">
        <v>2</v>
      </c>
      <c r="G562" s="34">
        <v>59</v>
      </c>
      <c r="H562" s="34">
        <v>-75.438999999999993</v>
      </c>
      <c r="I562" s="34">
        <v>9.4369999999999994</v>
      </c>
      <c r="J562" s="34" t="s">
        <v>1908</v>
      </c>
      <c r="K562" s="37">
        <v>25429.791666666668</v>
      </c>
      <c r="L562" s="37">
        <v>0</v>
      </c>
      <c r="M562" s="37" t="s">
        <v>1911</v>
      </c>
      <c r="N562" s="34" t="s">
        <v>2916</v>
      </c>
    </row>
    <row r="563" spans="1:14" ht="15.75" customHeight="1" x14ac:dyDescent="0.25">
      <c r="A563" s="77">
        <v>15087090</v>
      </c>
      <c r="B563" s="34" t="s">
        <v>1887</v>
      </c>
      <c r="C563" s="34" t="s">
        <v>3457</v>
      </c>
      <c r="D563" s="34" t="s">
        <v>1142</v>
      </c>
      <c r="E563" s="34" t="s">
        <v>1129</v>
      </c>
      <c r="F563" s="34">
        <v>5</v>
      </c>
      <c r="G563" s="34">
        <v>500</v>
      </c>
      <c r="H563" s="34">
        <v>-72.191388889999999</v>
      </c>
      <c r="I563" s="34">
        <v>11.29805556</v>
      </c>
      <c r="J563" s="34" t="s">
        <v>1890</v>
      </c>
      <c r="K563" s="37">
        <v>33800</v>
      </c>
      <c r="L563" s="37">
        <v>40466</v>
      </c>
      <c r="M563" s="37" t="s">
        <v>1911</v>
      </c>
      <c r="N563" s="34" t="s">
        <v>2916</v>
      </c>
    </row>
    <row r="564" spans="1:14" ht="15.75" customHeight="1" x14ac:dyDescent="0.25">
      <c r="A564" s="6">
        <v>16027190</v>
      </c>
      <c r="B564" s="34" t="s">
        <v>1887</v>
      </c>
      <c r="C564" s="34" t="s">
        <v>3458</v>
      </c>
      <c r="D564" s="34" t="s">
        <v>1392</v>
      </c>
      <c r="E564" s="34" t="s">
        <v>1374</v>
      </c>
      <c r="F564" s="34">
        <v>8</v>
      </c>
      <c r="G564" s="34">
        <v>70</v>
      </c>
      <c r="H564" s="34">
        <v>-72.516666669999992</v>
      </c>
      <c r="I564" s="34">
        <v>8.2166666700000004</v>
      </c>
      <c r="J564" s="34" t="s">
        <v>1890</v>
      </c>
      <c r="K564" s="37">
        <v>29509</v>
      </c>
      <c r="L564" s="37">
        <v>32888</v>
      </c>
      <c r="M564" s="37" t="s">
        <v>1911</v>
      </c>
      <c r="N564" s="34" t="s">
        <v>2916</v>
      </c>
    </row>
    <row r="565" spans="1:14" ht="15.75" customHeight="1" x14ac:dyDescent="0.25">
      <c r="A565" s="77">
        <v>16047050</v>
      </c>
      <c r="B565" s="34" t="s">
        <v>1887</v>
      </c>
      <c r="C565" s="34" t="s">
        <v>3459</v>
      </c>
      <c r="D565" s="34" t="s">
        <v>1373</v>
      </c>
      <c r="E565" s="34" t="s">
        <v>1374</v>
      </c>
      <c r="F565" s="34">
        <v>8</v>
      </c>
      <c r="G565" s="34">
        <v>1200</v>
      </c>
      <c r="H565" s="34">
        <v>-73.2</v>
      </c>
      <c r="I565" s="34">
        <v>8.06666667</v>
      </c>
      <c r="J565" s="34" t="s">
        <v>1890</v>
      </c>
      <c r="K565" s="37">
        <v>29509</v>
      </c>
      <c r="L565" s="37">
        <v>32888</v>
      </c>
      <c r="M565" s="37" t="s">
        <v>1911</v>
      </c>
      <c r="N565" s="34" t="s">
        <v>2916</v>
      </c>
    </row>
    <row r="566" spans="1:14" ht="15.75" customHeight="1" x14ac:dyDescent="0.25">
      <c r="A566" s="6">
        <v>16047140</v>
      </c>
      <c r="B566" s="34" t="s">
        <v>1887</v>
      </c>
      <c r="C566" s="34" t="s">
        <v>3460</v>
      </c>
      <c r="D566" s="34" t="s">
        <v>1373</v>
      </c>
      <c r="E566" s="34" t="s">
        <v>1374</v>
      </c>
      <c r="F566" s="34">
        <v>8</v>
      </c>
      <c r="G566" s="34">
        <v>1411</v>
      </c>
      <c r="H566" s="34">
        <v>-73.216666669999995</v>
      </c>
      <c r="I566" s="34">
        <v>8.0833333300000003</v>
      </c>
      <c r="J566" s="34" t="s">
        <v>1890</v>
      </c>
      <c r="K566" s="37">
        <v>29479</v>
      </c>
      <c r="L566" s="37">
        <v>32888</v>
      </c>
      <c r="M566" s="37" t="s">
        <v>1911</v>
      </c>
      <c r="N566" s="34" t="s">
        <v>2916</v>
      </c>
    </row>
    <row r="567" spans="1:14" ht="15.75" customHeight="1" x14ac:dyDescent="0.25">
      <c r="A567" s="77">
        <v>21097100</v>
      </c>
      <c r="B567" s="34" t="s">
        <v>1887</v>
      </c>
      <c r="C567" s="34" t="s">
        <v>3461</v>
      </c>
      <c r="D567" s="34" t="s">
        <v>462</v>
      </c>
      <c r="E567" s="34" t="s">
        <v>1019</v>
      </c>
      <c r="F567" s="34">
        <v>4</v>
      </c>
      <c r="G567" s="34">
        <v>451</v>
      </c>
      <c r="H567" s="34">
        <v>-75.333333329999988</v>
      </c>
      <c r="I567" s="34">
        <v>2.78333333</v>
      </c>
      <c r="J567" s="34" t="s">
        <v>1890</v>
      </c>
      <c r="K567" s="37">
        <v>30512</v>
      </c>
      <c r="L567" s="37">
        <v>36144</v>
      </c>
      <c r="M567" s="37" t="s">
        <v>1911</v>
      </c>
      <c r="N567" s="34" t="s">
        <v>2916</v>
      </c>
    </row>
    <row r="568" spans="1:14" ht="15.75" customHeight="1" x14ac:dyDescent="0.25">
      <c r="A568" s="6">
        <v>24037100</v>
      </c>
      <c r="B568" s="34" t="s">
        <v>1887</v>
      </c>
      <c r="C568" s="34" t="s">
        <v>3462</v>
      </c>
      <c r="D568" s="34" t="s">
        <v>417</v>
      </c>
      <c r="E568" s="34" t="s">
        <v>390</v>
      </c>
      <c r="F568" s="34">
        <v>6</v>
      </c>
      <c r="G568" s="34">
        <v>2700</v>
      </c>
      <c r="H568" s="34">
        <v>-73.075777779999996</v>
      </c>
      <c r="I568" s="34">
        <v>5.86277778</v>
      </c>
      <c r="J568" s="34" t="s">
        <v>1908</v>
      </c>
      <c r="K568" s="37">
        <v>33192</v>
      </c>
      <c r="L568" s="37">
        <v>0</v>
      </c>
      <c r="M568" s="37" t="s">
        <v>1911</v>
      </c>
      <c r="N568" s="34" t="s">
        <v>2916</v>
      </c>
    </row>
    <row r="569" spans="1:14" ht="15.75" customHeight="1" x14ac:dyDescent="0.25">
      <c r="A569" s="6">
        <v>24037390</v>
      </c>
      <c r="B569" s="34" t="s">
        <v>1887</v>
      </c>
      <c r="C569" s="34" t="s">
        <v>3113</v>
      </c>
      <c r="D569" s="34" t="s">
        <v>1511</v>
      </c>
      <c r="E569" s="34" t="s">
        <v>1501</v>
      </c>
      <c r="F569" s="34">
        <v>6</v>
      </c>
      <c r="G569" s="34">
        <v>1160</v>
      </c>
      <c r="H569" s="34">
        <v>-72.695453060000006</v>
      </c>
      <c r="I569" s="34">
        <v>6.5132080600000002</v>
      </c>
      <c r="J569" s="34" t="s">
        <v>1908</v>
      </c>
      <c r="K569" s="37">
        <v>27195</v>
      </c>
      <c r="L569" s="37">
        <v>0</v>
      </c>
      <c r="M569" s="37" t="s">
        <v>1911</v>
      </c>
      <c r="N569" s="34" t="s">
        <v>2916</v>
      </c>
    </row>
    <row r="570" spans="1:14" ht="15.75" customHeight="1" x14ac:dyDescent="0.25">
      <c r="A570" s="6">
        <v>24037550</v>
      </c>
      <c r="B570" s="34" t="s">
        <v>1887</v>
      </c>
      <c r="C570" s="34" t="s">
        <v>3463</v>
      </c>
      <c r="D570" s="34" t="s">
        <v>497</v>
      </c>
      <c r="E570" s="34" t="s">
        <v>390</v>
      </c>
      <c r="F570" s="34">
        <v>6</v>
      </c>
      <c r="G570" s="34">
        <v>2720</v>
      </c>
      <c r="H570" s="34">
        <v>-73.251053060000004</v>
      </c>
      <c r="I570" s="34">
        <v>5.5060963900000006</v>
      </c>
      <c r="J570" s="34" t="s">
        <v>1908</v>
      </c>
      <c r="K570" s="37">
        <v>35749</v>
      </c>
      <c r="L570" s="37">
        <v>0</v>
      </c>
      <c r="M570" s="37" t="s">
        <v>1911</v>
      </c>
      <c r="N570" s="34" t="s">
        <v>2916</v>
      </c>
    </row>
    <row r="571" spans="1:14" ht="15.75" customHeight="1" x14ac:dyDescent="0.25">
      <c r="A571" s="58">
        <v>25027310</v>
      </c>
      <c r="B571" s="34" t="s">
        <v>1887</v>
      </c>
      <c r="C571" s="34" t="s">
        <v>3464</v>
      </c>
      <c r="D571" s="34" t="s">
        <v>386</v>
      </c>
      <c r="E571" s="34" t="s">
        <v>313</v>
      </c>
      <c r="F571" s="34">
        <v>2</v>
      </c>
      <c r="G571" s="34">
        <v>25</v>
      </c>
      <c r="H571" s="34">
        <v>-74.900000000000006</v>
      </c>
      <c r="I571" s="34">
        <v>9.68333333</v>
      </c>
      <c r="J571" s="34" t="s">
        <v>1890</v>
      </c>
      <c r="K571" s="37">
        <v>31851</v>
      </c>
      <c r="L571" s="37">
        <v>35353</v>
      </c>
      <c r="M571" s="37" t="s">
        <v>1911</v>
      </c>
      <c r="N571" s="34" t="s">
        <v>2916</v>
      </c>
    </row>
    <row r="572" spans="1:14" ht="15.75" customHeight="1" x14ac:dyDescent="0.25">
      <c r="A572" s="2">
        <v>25027410</v>
      </c>
      <c r="B572" s="34" t="s">
        <v>1887</v>
      </c>
      <c r="C572" s="34" t="s">
        <v>3465</v>
      </c>
      <c r="D572" s="34" t="s">
        <v>359</v>
      </c>
      <c r="E572" s="34" t="s">
        <v>313</v>
      </c>
      <c r="F572" s="34">
        <v>8</v>
      </c>
      <c r="G572" s="34">
        <v>35</v>
      </c>
      <c r="H572" s="34">
        <v>-73.820805560000011</v>
      </c>
      <c r="I572" s="34">
        <v>8.6663333300000005</v>
      </c>
      <c r="J572" s="34" t="s">
        <v>1908</v>
      </c>
      <c r="K572" s="37">
        <v>26769</v>
      </c>
      <c r="L572" s="37">
        <v>0</v>
      </c>
      <c r="M572" s="37" t="s">
        <v>1911</v>
      </c>
      <c r="N572" s="34" t="s">
        <v>2916</v>
      </c>
    </row>
    <row r="573" spans="1:14" ht="15.75" customHeight="1" x14ac:dyDescent="0.25">
      <c r="A573" s="2">
        <v>25027500</v>
      </c>
      <c r="B573" s="34" t="s">
        <v>1887</v>
      </c>
      <c r="C573" s="34" t="s">
        <v>3375</v>
      </c>
      <c r="D573" s="34" t="s">
        <v>1635</v>
      </c>
      <c r="E573" s="34" t="s">
        <v>1608</v>
      </c>
      <c r="F573" s="34">
        <v>2</v>
      </c>
      <c r="G573" s="34">
        <v>26</v>
      </c>
      <c r="H573" s="34">
        <v>-74.627333329999999</v>
      </c>
      <c r="I573" s="34">
        <v>8.54269444</v>
      </c>
      <c r="J573" s="34" t="s">
        <v>1908</v>
      </c>
      <c r="K573" s="37">
        <v>32827</v>
      </c>
      <c r="L573" s="37">
        <v>0</v>
      </c>
      <c r="M573" s="37" t="s">
        <v>1911</v>
      </c>
      <c r="N573" s="34" t="s">
        <v>2916</v>
      </c>
    </row>
    <row r="574" spans="1:14" ht="15.75" customHeight="1" x14ac:dyDescent="0.25">
      <c r="A574" s="2">
        <v>25027530</v>
      </c>
      <c r="B574" s="34" t="s">
        <v>1887</v>
      </c>
      <c r="C574" s="34" t="s">
        <v>3466</v>
      </c>
      <c r="D574" s="34" t="s">
        <v>337</v>
      </c>
      <c r="E574" s="34" t="s">
        <v>313</v>
      </c>
      <c r="F574" s="34">
        <v>2</v>
      </c>
      <c r="G574" s="34">
        <v>19</v>
      </c>
      <c r="H574" s="34">
        <v>-74.636666669999997</v>
      </c>
      <c r="I574" s="34">
        <v>9.0225000000000009</v>
      </c>
      <c r="J574" s="34" t="s">
        <v>1908</v>
      </c>
      <c r="K574" s="37">
        <v>26922</v>
      </c>
      <c r="L574" s="37">
        <v>0</v>
      </c>
      <c r="M574" s="37" t="s">
        <v>1911</v>
      </c>
      <c r="N574" s="34" t="s">
        <v>2916</v>
      </c>
    </row>
    <row r="575" spans="1:14" ht="15.75" customHeight="1" x14ac:dyDescent="0.25">
      <c r="A575" s="2">
        <v>25027630</v>
      </c>
      <c r="B575" s="34" t="s">
        <v>1887</v>
      </c>
      <c r="C575" s="34" t="s">
        <v>3467</v>
      </c>
      <c r="D575" s="34" t="s">
        <v>319</v>
      </c>
      <c r="E575" s="34" t="s">
        <v>313</v>
      </c>
      <c r="F575" s="34">
        <v>2</v>
      </c>
      <c r="G575" s="34">
        <v>23</v>
      </c>
      <c r="H575" s="34">
        <v>-74.25444444</v>
      </c>
      <c r="I575" s="34">
        <v>8.8097222199999994</v>
      </c>
      <c r="J575" s="34" t="s">
        <v>1908</v>
      </c>
      <c r="K575" s="37">
        <v>26160</v>
      </c>
      <c r="L575" s="37">
        <v>0</v>
      </c>
      <c r="M575" s="37" t="s">
        <v>1911</v>
      </c>
      <c r="N575" s="34" t="s">
        <v>2916</v>
      </c>
    </row>
    <row r="576" spans="1:14" ht="15.75" customHeight="1" x14ac:dyDescent="0.25">
      <c r="A576" s="2">
        <v>25027910</v>
      </c>
      <c r="B576" s="34" t="s">
        <v>1887</v>
      </c>
      <c r="C576" s="34" t="s">
        <v>3468</v>
      </c>
      <c r="D576" s="34" t="s">
        <v>366</v>
      </c>
      <c r="E576" s="34" t="s">
        <v>313</v>
      </c>
      <c r="F576" s="34">
        <v>1</v>
      </c>
      <c r="G576" s="34">
        <v>40</v>
      </c>
      <c r="H576" s="34">
        <v>-74.560833329999994</v>
      </c>
      <c r="I576" s="34">
        <v>8.3444444400000002</v>
      </c>
      <c r="J576" s="34" t="s">
        <v>1908</v>
      </c>
      <c r="K576" s="37">
        <v>27468</v>
      </c>
      <c r="L576" s="37">
        <v>0</v>
      </c>
      <c r="M576" s="37" t="s">
        <v>1911</v>
      </c>
      <c r="N576" s="34" t="s">
        <v>2916</v>
      </c>
    </row>
    <row r="577" spans="1:14" ht="15.75" customHeight="1" x14ac:dyDescent="0.25">
      <c r="A577" s="6">
        <v>26047100</v>
      </c>
      <c r="B577" s="34" t="s">
        <v>1887</v>
      </c>
      <c r="C577" s="34" t="s">
        <v>3469</v>
      </c>
      <c r="D577" s="34" t="s">
        <v>634</v>
      </c>
      <c r="E577" s="34" t="s">
        <v>619</v>
      </c>
      <c r="F577" s="34">
        <v>9</v>
      </c>
      <c r="G577" s="34">
        <v>160</v>
      </c>
      <c r="H577" s="34">
        <v>-76.349999999999994</v>
      </c>
      <c r="I577" s="34">
        <v>3.0833333299999999</v>
      </c>
      <c r="J577" s="34" t="s">
        <v>1890</v>
      </c>
      <c r="K577" s="37">
        <v>30270</v>
      </c>
      <c r="L577" s="37">
        <v>38610</v>
      </c>
      <c r="M577" s="37" t="s">
        <v>1911</v>
      </c>
      <c r="N577" s="34" t="s">
        <v>2916</v>
      </c>
    </row>
    <row r="578" spans="1:14" ht="15.75" customHeight="1" x14ac:dyDescent="0.25">
      <c r="A578" s="6">
        <v>26117040</v>
      </c>
      <c r="B578" s="34" t="s">
        <v>1887</v>
      </c>
      <c r="C578" s="34" t="s">
        <v>3470</v>
      </c>
      <c r="D578" s="34" t="s">
        <v>1825</v>
      </c>
      <c r="E578" s="34" t="s">
        <v>1775</v>
      </c>
      <c r="F578" s="34">
        <v>9</v>
      </c>
      <c r="G578" s="34">
        <v>911</v>
      </c>
      <c r="H578" s="34">
        <v>-76.099999999999994</v>
      </c>
      <c r="I578" s="34">
        <v>4.4833333299999998</v>
      </c>
      <c r="J578" s="34" t="s">
        <v>1890</v>
      </c>
      <c r="K578" s="37">
        <v>26038</v>
      </c>
      <c r="L578" s="37">
        <v>29782</v>
      </c>
      <c r="M578" s="37" t="s">
        <v>1911</v>
      </c>
      <c r="N578" s="34" t="s">
        <v>2916</v>
      </c>
    </row>
    <row r="579" spans="1:14" ht="15.75" customHeight="1" x14ac:dyDescent="0.25">
      <c r="A579" s="6">
        <v>26117120</v>
      </c>
      <c r="B579" s="34" t="s">
        <v>1887</v>
      </c>
      <c r="C579" s="34" t="s">
        <v>3471</v>
      </c>
      <c r="D579" s="34" t="s">
        <v>1825</v>
      </c>
      <c r="E579" s="34" t="s">
        <v>1775</v>
      </c>
      <c r="F579" s="34">
        <v>9</v>
      </c>
      <c r="G579" s="34">
        <v>925</v>
      </c>
      <c r="H579" s="34">
        <v>-76.099999999999994</v>
      </c>
      <c r="I579" s="34">
        <v>4.4166666699999997</v>
      </c>
      <c r="J579" s="34" t="s">
        <v>1890</v>
      </c>
      <c r="K579" s="37">
        <v>25583</v>
      </c>
      <c r="L579" s="37">
        <v>35139</v>
      </c>
      <c r="M579" s="37" t="s">
        <v>1911</v>
      </c>
      <c r="N579" s="34" t="s">
        <v>2916</v>
      </c>
    </row>
    <row r="580" spans="1:14" ht="15.75" customHeight="1" x14ac:dyDescent="0.25">
      <c r="A580" s="6">
        <v>26117150</v>
      </c>
      <c r="B580" s="34" t="s">
        <v>1887</v>
      </c>
      <c r="C580" s="34" t="s">
        <v>3472</v>
      </c>
      <c r="D580" s="34" t="s">
        <v>1817</v>
      </c>
      <c r="E580" s="34" t="s">
        <v>1775</v>
      </c>
      <c r="F580" s="34">
        <v>9</v>
      </c>
      <c r="G580" s="34">
        <v>912</v>
      </c>
      <c r="H580" s="34">
        <v>-76.05</v>
      </c>
      <c r="I580" s="34">
        <v>4.5833333300000003</v>
      </c>
      <c r="J580" s="34" t="s">
        <v>1890</v>
      </c>
      <c r="K580" s="37">
        <v>27075</v>
      </c>
      <c r="L580" s="37">
        <v>37330</v>
      </c>
      <c r="M580" s="37" t="s">
        <v>1911</v>
      </c>
      <c r="N580" s="34" t="s">
        <v>2916</v>
      </c>
    </row>
    <row r="581" spans="1:14" ht="15.75" customHeight="1" x14ac:dyDescent="0.25">
      <c r="A581" s="77">
        <v>32037010</v>
      </c>
      <c r="B581" s="34" t="s">
        <v>1887</v>
      </c>
      <c r="C581" s="34" t="s">
        <v>3195</v>
      </c>
      <c r="D581" s="34" t="s">
        <v>1259</v>
      </c>
      <c r="E581" s="34" t="s">
        <v>1236</v>
      </c>
      <c r="F581" s="34">
        <v>3</v>
      </c>
      <c r="G581" s="34">
        <v>248</v>
      </c>
      <c r="H581" s="34">
        <v>-73.932277779999993</v>
      </c>
      <c r="I581" s="34">
        <v>2.4383888899999997</v>
      </c>
      <c r="J581" s="34" t="s">
        <v>1908</v>
      </c>
      <c r="K581" s="37">
        <v>30361.791666666668</v>
      </c>
      <c r="L581" s="37">
        <v>0</v>
      </c>
      <c r="M581" s="37" t="s">
        <v>1911</v>
      </c>
      <c r="N581" s="34" t="s">
        <v>2916</v>
      </c>
    </row>
    <row r="582" spans="1:14" ht="15.75" customHeight="1" x14ac:dyDescent="0.25">
      <c r="A582" s="6">
        <v>32047030</v>
      </c>
      <c r="B582" s="34" t="s">
        <v>1887</v>
      </c>
      <c r="C582" s="34" t="s">
        <v>3473</v>
      </c>
      <c r="D582" s="34" t="s">
        <v>2722</v>
      </c>
      <c r="E582" s="34" t="s">
        <v>1017</v>
      </c>
      <c r="F582" s="34">
        <v>3</v>
      </c>
      <c r="G582" s="34">
        <v>255</v>
      </c>
      <c r="H582" s="34">
        <v>-73.580944439999996</v>
      </c>
      <c r="I582" s="34">
        <v>2.3546666699999999</v>
      </c>
      <c r="J582" s="34" t="s">
        <v>1908</v>
      </c>
      <c r="K582" s="37">
        <v>30362</v>
      </c>
      <c r="L582" s="37">
        <v>44634.697812500002</v>
      </c>
      <c r="M582" s="37" t="s">
        <v>1911</v>
      </c>
      <c r="N582" s="34" t="s">
        <v>2916</v>
      </c>
    </row>
    <row r="583" spans="1:14" ht="15.75" customHeight="1" x14ac:dyDescent="0.25">
      <c r="A583" s="6">
        <v>32097010</v>
      </c>
      <c r="B583" s="34" t="s">
        <v>1887</v>
      </c>
      <c r="C583" s="34" t="s">
        <v>3474</v>
      </c>
      <c r="D583" s="34" t="s">
        <v>1264</v>
      </c>
      <c r="E583" s="34" t="s">
        <v>1236</v>
      </c>
      <c r="F583" s="34">
        <v>3</v>
      </c>
      <c r="G583" s="34">
        <v>158</v>
      </c>
      <c r="H583" s="34">
        <v>-72.130111110000001</v>
      </c>
      <c r="I583" s="34">
        <v>2.8897222199999999</v>
      </c>
      <c r="J583" s="34" t="s">
        <v>1908</v>
      </c>
      <c r="K583" s="37">
        <v>30390</v>
      </c>
      <c r="L583" s="37">
        <v>0</v>
      </c>
      <c r="M583" s="37" t="s">
        <v>1911</v>
      </c>
      <c r="N583" s="34" t="s">
        <v>2916</v>
      </c>
    </row>
    <row r="584" spans="1:14" ht="15.75" customHeight="1" x14ac:dyDescent="0.25">
      <c r="A584" s="77">
        <v>32147010</v>
      </c>
      <c r="B584" s="34" t="s">
        <v>1887</v>
      </c>
      <c r="C584" s="34" t="s">
        <v>3475</v>
      </c>
      <c r="D584" s="34" t="s">
        <v>1854</v>
      </c>
      <c r="E584" s="34" t="s">
        <v>1855</v>
      </c>
      <c r="F584" s="34">
        <v>3</v>
      </c>
      <c r="G584" s="34">
        <v>104</v>
      </c>
      <c r="H584" s="34">
        <v>-70.116666670000001</v>
      </c>
      <c r="I584" s="34">
        <v>3.4</v>
      </c>
      <c r="J584" s="34" t="s">
        <v>1890</v>
      </c>
      <c r="K584" s="37">
        <v>30390</v>
      </c>
      <c r="L584" s="37">
        <v>34469</v>
      </c>
      <c r="M584" s="37" t="s">
        <v>1911</v>
      </c>
      <c r="N584" s="34" t="s">
        <v>2916</v>
      </c>
    </row>
    <row r="585" spans="1:14" ht="15.75" customHeight="1" x14ac:dyDescent="0.25">
      <c r="A585" s="6">
        <v>32157050</v>
      </c>
      <c r="B585" s="34" t="s">
        <v>1887</v>
      </c>
      <c r="C585" s="34" t="s">
        <v>3476</v>
      </c>
      <c r="D585" s="34" t="s">
        <v>1009</v>
      </c>
      <c r="E585" s="34" t="s">
        <v>1010</v>
      </c>
      <c r="F585" s="34">
        <v>3</v>
      </c>
      <c r="G585" s="34">
        <v>97</v>
      </c>
      <c r="H585" s="34">
        <v>-69.360500000000002</v>
      </c>
      <c r="I585" s="34">
        <v>3.6706111100000003</v>
      </c>
      <c r="J585" s="34" t="s">
        <v>1908</v>
      </c>
      <c r="K585" s="37">
        <v>30665</v>
      </c>
      <c r="L585" s="37">
        <v>44634.699236111112</v>
      </c>
      <c r="M585" s="37" t="s">
        <v>1911</v>
      </c>
      <c r="N585" s="34" t="s">
        <v>2916</v>
      </c>
    </row>
    <row r="586" spans="1:14" ht="15.75" customHeight="1" x14ac:dyDescent="0.25">
      <c r="A586" s="6">
        <v>32157060</v>
      </c>
      <c r="B586" s="34" t="s">
        <v>1887</v>
      </c>
      <c r="C586" s="34" t="s">
        <v>3477</v>
      </c>
      <c r="D586" s="34" t="s">
        <v>1009</v>
      </c>
      <c r="E586" s="34" t="s">
        <v>1010</v>
      </c>
      <c r="F586" s="34">
        <v>3</v>
      </c>
      <c r="G586" s="34">
        <v>98</v>
      </c>
      <c r="H586" s="34">
        <v>-69.588055560000001</v>
      </c>
      <c r="I586" s="34">
        <v>3.5717222199999998</v>
      </c>
      <c r="J586" s="34" t="s">
        <v>1908</v>
      </c>
      <c r="K586" s="37">
        <v>30727</v>
      </c>
      <c r="L586" s="37">
        <v>0</v>
      </c>
      <c r="M586" s="37" t="s">
        <v>1911</v>
      </c>
      <c r="N586" s="34" t="s">
        <v>2916</v>
      </c>
    </row>
    <row r="587" spans="1:14" ht="15.75" customHeight="1" x14ac:dyDescent="0.25">
      <c r="A587" s="6">
        <v>35187010</v>
      </c>
      <c r="B587" s="34" t="s">
        <v>1887</v>
      </c>
      <c r="C587" s="34" t="s">
        <v>3478</v>
      </c>
      <c r="D587" s="34" t="s">
        <v>595</v>
      </c>
      <c r="E587" s="34" t="s">
        <v>589</v>
      </c>
      <c r="F587" s="34">
        <v>3</v>
      </c>
      <c r="G587" s="34">
        <v>148</v>
      </c>
      <c r="H587" s="34">
        <v>-72.152388889999997</v>
      </c>
      <c r="I587" s="34">
        <v>4.4418333299999997</v>
      </c>
      <c r="J587" s="34" t="s">
        <v>1908</v>
      </c>
      <c r="K587" s="37">
        <v>30299.791666666668</v>
      </c>
      <c r="L587" s="37">
        <v>0</v>
      </c>
      <c r="M587" s="37" t="s">
        <v>1911</v>
      </c>
      <c r="N587" s="34" t="s">
        <v>2916</v>
      </c>
    </row>
    <row r="588" spans="1:14" ht="15.75" customHeight="1" x14ac:dyDescent="0.25">
      <c r="A588" s="77">
        <v>35207010</v>
      </c>
      <c r="B588" s="34" t="s">
        <v>1887</v>
      </c>
      <c r="C588" s="34" t="s">
        <v>3479</v>
      </c>
      <c r="D588" s="34" t="s">
        <v>595</v>
      </c>
      <c r="E588" s="34" t="s">
        <v>589</v>
      </c>
      <c r="F588" s="34">
        <v>3</v>
      </c>
      <c r="G588" s="34">
        <v>140</v>
      </c>
      <c r="H588" s="34">
        <v>-71.833333329999988</v>
      </c>
      <c r="I588" s="34">
        <v>4.56666667</v>
      </c>
      <c r="J588" s="34" t="s">
        <v>1890</v>
      </c>
      <c r="K588" s="37">
        <v>30300</v>
      </c>
      <c r="L588" s="37">
        <v>33269</v>
      </c>
      <c r="M588" s="37" t="s">
        <v>1911</v>
      </c>
      <c r="N588" s="34" t="s">
        <v>2916</v>
      </c>
    </row>
    <row r="589" spans="1:14" ht="15.75" customHeight="1" x14ac:dyDescent="0.25">
      <c r="A589" s="6">
        <v>35267030</v>
      </c>
      <c r="B589" s="34" t="s">
        <v>1887</v>
      </c>
      <c r="C589" s="34" t="s">
        <v>3014</v>
      </c>
      <c r="D589" s="34" t="s">
        <v>1869</v>
      </c>
      <c r="E589" s="34" t="s">
        <v>1855</v>
      </c>
      <c r="F589" s="34">
        <v>3</v>
      </c>
      <c r="G589" s="34">
        <v>108</v>
      </c>
      <c r="H589" s="34">
        <v>-70.705583329999996</v>
      </c>
      <c r="I589" s="34">
        <v>5.2708333300000003</v>
      </c>
      <c r="J589" s="34" t="s">
        <v>1908</v>
      </c>
      <c r="K589" s="37">
        <v>30331</v>
      </c>
      <c r="L589" s="37">
        <v>0</v>
      </c>
      <c r="M589" s="37" t="s">
        <v>1911</v>
      </c>
      <c r="N589" s="34" t="s">
        <v>2916</v>
      </c>
    </row>
    <row r="590" spans="1:14" ht="15.75" customHeight="1" x14ac:dyDescent="0.25">
      <c r="A590" s="6">
        <v>36027040</v>
      </c>
      <c r="B590" s="34" t="s">
        <v>1887</v>
      </c>
      <c r="C590" s="34" t="s">
        <v>3480</v>
      </c>
      <c r="D590" s="34" t="s">
        <v>593</v>
      </c>
      <c r="E590" s="34" t="s">
        <v>589</v>
      </c>
      <c r="F590" s="34">
        <v>6</v>
      </c>
      <c r="G590" s="34">
        <v>172</v>
      </c>
      <c r="H590" s="34">
        <v>-71.616666670000001</v>
      </c>
      <c r="I590" s="34">
        <v>6.2333333299999998</v>
      </c>
      <c r="J590" s="34" t="s">
        <v>1890</v>
      </c>
      <c r="K590" s="37">
        <v>30727</v>
      </c>
      <c r="L590" s="37">
        <v>37302</v>
      </c>
      <c r="M590" s="37" t="s">
        <v>1911</v>
      </c>
      <c r="N590" s="34" t="s">
        <v>2916</v>
      </c>
    </row>
    <row r="591" spans="1:14" ht="15.75" customHeight="1" x14ac:dyDescent="0.25">
      <c r="A591" s="6">
        <v>36037010</v>
      </c>
      <c r="B591" s="34" t="s">
        <v>1887</v>
      </c>
      <c r="C591" s="34" t="s">
        <v>3481</v>
      </c>
      <c r="D591" s="34" t="s">
        <v>251</v>
      </c>
      <c r="E591" s="34" t="s">
        <v>246</v>
      </c>
      <c r="F591" s="34">
        <v>3</v>
      </c>
      <c r="G591" s="34">
        <v>72</v>
      </c>
      <c r="H591" s="34">
        <v>-69.638750000000002</v>
      </c>
      <c r="I591" s="34">
        <v>6.0417777799999994</v>
      </c>
      <c r="J591" s="34" t="s">
        <v>1908</v>
      </c>
      <c r="K591" s="37">
        <v>30362</v>
      </c>
      <c r="L591" s="37">
        <v>0</v>
      </c>
      <c r="M591" s="37" t="s">
        <v>1911</v>
      </c>
      <c r="N591" s="34" t="s">
        <v>2916</v>
      </c>
    </row>
    <row r="592" spans="1:14" ht="15.75" customHeight="1" x14ac:dyDescent="0.25">
      <c r="A592" s="6">
        <v>38017040</v>
      </c>
      <c r="B592" s="34" t="s">
        <v>1887</v>
      </c>
      <c r="C592" s="34" t="s">
        <v>3482</v>
      </c>
      <c r="D592" s="34" t="s">
        <v>1865</v>
      </c>
      <c r="E592" s="34" t="s">
        <v>1855</v>
      </c>
      <c r="F592" s="34">
        <v>3</v>
      </c>
      <c r="G592" s="34">
        <v>65</v>
      </c>
      <c r="H592" s="34">
        <v>-67.640194440000002</v>
      </c>
      <c r="I592" s="34">
        <v>5.6826944399999997</v>
      </c>
      <c r="J592" s="34" t="s">
        <v>1908</v>
      </c>
      <c r="K592" s="37">
        <v>30787</v>
      </c>
      <c r="L592" s="37">
        <v>0</v>
      </c>
      <c r="M592" s="37" t="s">
        <v>1911</v>
      </c>
      <c r="N592" s="34" t="s">
        <v>2916</v>
      </c>
    </row>
    <row r="593" spans="1:14" ht="15.75" customHeight="1" x14ac:dyDescent="0.25">
      <c r="A593" s="77">
        <v>43017010</v>
      </c>
      <c r="B593" s="34" t="s">
        <v>1887</v>
      </c>
      <c r="C593" s="34" t="s">
        <v>3483</v>
      </c>
      <c r="D593" s="34" t="s">
        <v>2811</v>
      </c>
      <c r="E593" s="34" t="s">
        <v>1844</v>
      </c>
      <c r="F593" s="34">
        <v>4</v>
      </c>
      <c r="G593" s="34">
        <v>110</v>
      </c>
      <c r="H593" s="34">
        <v>-69.5</v>
      </c>
      <c r="I593" s="34">
        <v>-1.0833333299999999</v>
      </c>
      <c r="J593" s="34" t="s">
        <v>1890</v>
      </c>
      <c r="K593" s="37">
        <v>34653</v>
      </c>
      <c r="L593" s="37">
        <v>36692</v>
      </c>
      <c r="M593" s="37" t="s">
        <v>1911</v>
      </c>
      <c r="N593" s="34" t="s">
        <v>2916</v>
      </c>
    </row>
    <row r="594" spans="1:14" ht="15.75" customHeight="1" x14ac:dyDescent="0.25">
      <c r="A594" s="6">
        <v>44017150</v>
      </c>
      <c r="B594" s="34" t="s">
        <v>1887</v>
      </c>
      <c r="C594" s="34" t="s">
        <v>3484</v>
      </c>
      <c r="D594" s="34" t="s">
        <v>1445</v>
      </c>
      <c r="E594" s="34" t="s">
        <v>1443</v>
      </c>
      <c r="F594" s="34">
        <v>7</v>
      </c>
      <c r="G594" s="34">
        <v>701</v>
      </c>
      <c r="H594" s="34">
        <v>-76.644999999999996</v>
      </c>
      <c r="I594" s="34">
        <v>1.45138889</v>
      </c>
      <c r="J594" s="34" t="s">
        <v>1890</v>
      </c>
      <c r="K594" s="37">
        <v>35626</v>
      </c>
      <c r="L594" s="37">
        <v>40401</v>
      </c>
      <c r="M594" s="37" t="s">
        <v>1911</v>
      </c>
      <c r="N594" s="34" t="s">
        <v>2916</v>
      </c>
    </row>
    <row r="595" spans="1:14" ht="15.75" customHeight="1" x14ac:dyDescent="0.25">
      <c r="A595" s="6">
        <v>44127010</v>
      </c>
      <c r="B595" s="34" t="s">
        <v>1887</v>
      </c>
      <c r="C595" s="34" t="s">
        <v>3485</v>
      </c>
      <c r="D595" s="34" t="s">
        <v>583</v>
      </c>
      <c r="E595" s="34" t="s">
        <v>565</v>
      </c>
      <c r="F595" s="34">
        <v>4</v>
      </c>
      <c r="G595" s="34">
        <v>139</v>
      </c>
      <c r="H595" s="34">
        <v>-73.53</v>
      </c>
      <c r="I595" s="34">
        <v>-0.49000000000000005</v>
      </c>
      <c r="J595" s="34" t="s">
        <v>1908</v>
      </c>
      <c r="K595" s="37">
        <v>30787</v>
      </c>
      <c r="L595" s="37">
        <v>0</v>
      </c>
      <c r="M595" s="37" t="s">
        <v>1911</v>
      </c>
      <c r="N595" s="34" t="s">
        <v>2916</v>
      </c>
    </row>
    <row r="596" spans="1:14" ht="15.75" customHeight="1" x14ac:dyDescent="0.25">
      <c r="A596" s="6">
        <v>44127020</v>
      </c>
      <c r="B596" s="34" t="s">
        <v>1887</v>
      </c>
      <c r="C596" s="34" t="s">
        <v>3486</v>
      </c>
      <c r="D596" s="34" t="s">
        <v>1456</v>
      </c>
      <c r="E596" s="34" t="s">
        <v>1443</v>
      </c>
      <c r="F596" s="34">
        <v>4</v>
      </c>
      <c r="G596" s="34">
        <v>148</v>
      </c>
      <c r="H596" s="34">
        <v>-74.290000000000006</v>
      </c>
      <c r="I596" s="34">
        <v>-0.2</v>
      </c>
      <c r="J596" s="34" t="s">
        <v>1908</v>
      </c>
      <c r="K596" s="37">
        <v>30787</v>
      </c>
      <c r="L596" s="37">
        <v>0</v>
      </c>
      <c r="M596" s="37" t="s">
        <v>1911</v>
      </c>
      <c r="N596" s="34" t="s">
        <v>2916</v>
      </c>
    </row>
    <row r="597" spans="1:14" ht="15.75" customHeight="1" x14ac:dyDescent="0.25">
      <c r="A597" s="77">
        <v>44137020</v>
      </c>
      <c r="B597" s="34" t="s">
        <v>1887</v>
      </c>
      <c r="C597" s="34" t="s">
        <v>3487</v>
      </c>
      <c r="D597" s="34" t="s">
        <v>1456</v>
      </c>
      <c r="E597" s="34" t="s">
        <v>1443</v>
      </c>
      <c r="F597" s="34">
        <v>4</v>
      </c>
      <c r="G597" s="34">
        <v>145</v>
      </c>
      <c r="H597" s="34">
        <v>-74.014638890000001</v>
      </c>
      <c r="I597" s="34">
        <v>-0.33891667000000003</v>
      </c>
      <c r="J597" s="34" t="s">
        <v>1890</v>
      </c>
      <c r="K597" s="37">
        <v>30787</v>
      </c>
      <c r="L597" s="37">
        <v>40471</v>
      </c>
      <c r="M597" s="37" t="s">
        <v>1911</v>
      </c>
      <c r="N597" s="34" t="s">
        <v>2916</v>
      </c>
    </row>
    <row r="598" spans="1:14" ht="15.75" customHeight="1" x14ac:dyDescent="0.25">
      <c r="A598" s="6">
        <v>44137030</v>
      </c>
      <c r="B598" s="34" t="s">
        <v>1887</v>
      </c>
      <c r="C598" s="34" t="s">
        <v>3488</v>
      </c>
      <c r="D598" s="34" t="s">
        <v>2822</v>
      </c>
      <c r="E598" s="34" t="s">
        <v>25</v>
      </c>
      <c r="F598" s="34">
        <v>4</v>
      </c>
      <c r="G598" s="34">
        <v>143</v>
      </c>
      <c r="H598" s="34">
        <v>-73.773222220000008</v>
      </c>
      <c r="I598" s="34">
        <v>-0.91511111000000001</v>
      </c>
      <c r="J598" s="34" t="s">
        <v>1890</v>
      </c>
      <c r="K598" s="37">
        <v>30787</v>
      </c>
      <c r="L598" s="37">
        <v>41879</v>
      </c>
      <c r="M598" s="37" t="s">
        <v>1911</v>
      </c>
      <c r="N598" s="34" t="s">
        <v>2916</v>
      </c>
    </row>
    <row r="599" spans="1:14" ht="15.75" customHeight="1" x14ac:dyDescent="0.25">
      <c r="A599" s="6">
        <v>44137040</v>
      </c>
      <c r="B599" s="34" t="s">
        <v>1887</v>
      </c>
      <c r="C599" s="34" t="s">
        <v>3489</v>
      </c>
      <c r="D599" s="34" t="s">
        <v>2822</v>
      </c>
      <c r="E599" s="34" t="s">
        <v>25</v>
      </c>
      <c r="F599" s="34">
        <v>4</v>
      </c>
      <c r="G599" s="34">
        <v>137</v>
      </c>
      <c r="H599" s="34">
        <v>-73.192555560000002</v>
      </c>
      <c r="I599" s="34">
        <v>-0.62833333000000013</v>
      </c>
      <c r="J599" s="34" t="s">
        <v>1890</v>
      </c>
      <c r="K599" s="37">
        <v>30787</v>
      </c>
      <c r="L599" s="37">
        <v>41879</v>
      </c>
      <c r="M599" s="37" t="s">
        <v>1911</v>
      </c>
      <c r="N599" s="34" t="s">
        <v>2916</v>
      </c>
    </row>
    <row r="600" spans="1:14" ht="15.75" customHeight="1" x14ac:dyDescent="0.25">
      <c r="A600" s="77">
        <v>44137060</v>
      </c>
      <c r="B600" s="34" t="s">
        <v>1887</v>
      </c>
      <c r="C600" s="34" t="s">
        <v>3490</v>
      </c>
      <c r="D600" s="34" t="s">
        <v>47</v>
      </c>
      <c r="E600" s="34" t="s">
        <v>25</v>
      </c>
      <c r="F600" s="34">
        <v>4</v>
      </c>
      <c r="G600" s="34">
        <v>134</v>
      </c>
      <c r="H600" s="34">
        <v>-72.720638890000004</v>
      </c>
      <c r="I600" s="34">
        <v>-0.59094444000000002</v>
      </c>
      <c r="J600" s="34" t="s">
        <v>1890</v>
      </c>
      <c r="K600" s="37">
        <v>30787</v>
      </c>
      <c r="L600" s="37">
        <v>41379</v>
      </c>
      <c r="M600" s="37" t="s">
        <v>1911</v>
      </c>
      <c r="N600" s="34" t="s">
        <v>2916</v>
      </c>
    </row>
    <row r="601" spans="1:14" ht="15.75" customHeight="1" x14ac:dyDescent="0.25">
      <c r="A601" s="6">
        <v>44137070</v>
      </c>
      <c r="B601" s="34" t="s">
        <v>1887</v>
      </c>
      <c r="C601" s="34" t="s">
        <v>3491</v>
      </c>
      <c r="D601" s="34" t="s">
        <v>47</v>
      </c>
      <c r="E601" s="34" t="s">
        <v>25</v>
      </c>
      <c r="F601" s="34">
        <v>4</v>
      </c>
      <c r="G601" s="34">
        <v>133</v>
      </c>
      <c r="H601" s="34">
        <v>-72.549997219999995</v>
      </c>
      <c r="I601" s="34">
        <v>-0.70000000000000007</v>
      </c>
      <c r="J601" s="34" t="s">
        <v>1908</v>
      </c>
      <c r="K601" s="37">
        <v>30787</v>
      </c>
      <c r="L601" s="37">
        <v>0</v>
      </c>
      <c r="M601" s="37" t="s">
        <v>1911</v>
      </c>
      <c r="N601" s="34" t="s">
        <v>2916</v>
      </c>
    </row>
    <row r="602" spans="1:14" ht="15.75" customHeight="1" x14ac:dyDescent="0.25">
      <c r="A602" s="6">
        <v>44137080</v>
      </c>
      <c r="B602" s="34" t="s">
        <v>1887</v>
      </c>
      <c r="C602" s="34" t="s">
        <v>3492</v>
      </c>
      <c r="D602" s="34" t="s">
        <v>583</v>
      </c>
      <c r="E602" s="34" t="s">
        <v>565</v>
      </c>
      <c r="F602" s="34">
        <v>4</v>
      </c>
      <c r="G602" s="34">
        <v>132</v>
      </c>
      <c r="H602" s="34">
        <v>-72.47</v>
      </c>
      <c r="I602" s="34">
        <v>-0.6</v>
      </c>
      <c r="J602" s="34" t="s">
        <v>1908</v>
      </c>
      <c r="K602" s="37">
        <v>30787</v>
      </c>
      <c r="L602" s="37">
        <v>0</v>
      </c>
      <c r="M602" s="37" t="s">
        <v>1911</v>
      </c>
      <c r="N602" s="34" t="s">
        <v>2916</v>
      </c>
    </row>
    <row r="603" spans="1:14" ht="15.75" customHeight="1" x14ac:dyDescent="0.25">
      <c r="A603" s="6">
        <v>44157020</v>
      </c>
      <c r="B603" s="34" t="s">
        <v>1887</v>
      </c>
      <c r="C603" s="34" t="s">
        <v>3493</v>
      </c>
      <c r="D603" s="34" t="s">
        <v>35</v>
      </c>
      <c r="E603" s="34" t="s">
        <v>25</v>
      </c>
      <c r="F603" s="34">
        <v>4</v>
      </c>
      <c r="G603" s="34">
        <v>116</v>
      </c>
      <c r="H603" s="34">
        <v>-70.819999999999993</v>
      </c>
      <c r="I603" s="34">
        <v>-1.31</v>
      </c>
      <c r="J603" s="34" t="s">
        <v>1908</v>
      </c>
      <c r="K603" s="37">
        <v>30787</v>
      </c>
      <c r="L603" s="37">
        <v>0</v>
      </c>
      <c r="M603" s="37" t="s">
        <v>1911</v>
      </c>
      <c r="N603" s="34" t="s">
        <v>2916</v>
      </c>
    </row>
    <row r="604" spans="1:14" ht="15.75" customHeight="1" x14ac:dyDescent="0.25">
      <c r="A604" s="6">
        <v>44157030</v>
      </c>
      <c r="B604" s="34" t="s">
        <v>1887</v>
      </c>
      <c r="C604" s="34" t="s">
        <v>3494</v>
      </c>
      <c r="D604" s="34" t="s">
        <v>35</v>
      </c>
      <c r="E604" s="34" t="s">
        <v>25</v>
      </c>
      <c r="F604" s="34">
        <v>4</v>
      </c>
      <c r="G604" s="34">
        <v>114</v>
      </c>
      <c r="H604" s="34">
        <v>-70.61</v>
      </c>
      <c r="I604" s="34">
        <v>-1.42</v>
      </c>
      <c r="J604" s="34" t="s">
        <v>1908</v>
      </c>
      <c r="K604" s="37">
        <v>30787</v>
      </c>
      <c r="L604" s="37">
        <v>0</v>
      </c>
      <c r="M604" s="37" t="s">
        <v>1911</v>
      </c>
      <c r="N604" s="34" t="s">
        <v>2916</v>
      </c>
    </row>
    <row r="605" spans="1:14" ht="15.75" customHeight="1" x14ac:dyDescent="0.25">
      <c r="A605" s="6">
        <v>44157040</v>
      </c>
      <c r="B605" s="34" t="s">
        <v>1887</v>
      </c>
      <c r="C605" s="34" t="s">
        <v>3495</v>
      </c>
      <c r="D605" s="34" t="s">
        <v>29</v>
      </c>
      <c r="E605" s="34" t="s">
        <v>25</v>
      </c>
      <c r="F605" s="34">
        <v>4</v>
      </c>
      <c r="G605" s="34">
        <v>109</v>
      </c>
      <c r="H605" s="34">
        <v>-70.180000000000007</v>
      </c>
      <c r="I605" s="34">
        <v>-1.53</v>
      </c>
      <c r="J605" s="34" t="s">
        <v>1908</v>
      </c>
      <c r="K605" s="37">
        <v>30787</v>
      </c>
      <c r="L605" s="37">
        <v>0</v>
      </c>
      <c r="M605" s="37" t="s">
        <v>1911</v>
      </c>
      <c r="N605" s="34" t="s">
        <v>2916</v>
      </c>
    </row>
    <row r="606" spans="1:14" ht="15.75" customHeight="1" x14ac:dyDescent="0.25">
      <c r="A606" s="6">
        <v>44167010</v>
      </c>
      <c r="B606" s="34" t="s">
        <v>1887</v>
      </c>
      <c r="C606" s="34" t="s">
        <v>3496</v>
      </c>
      <c r="D606" s="34" t="s">
        <v>35</v>
      </c>
      <c r="E606" s="34" t="s">
        <v>25</v>
      </c>
      <c r="F606" s="34">
        <v>4</v>
      </c>
      <c r="G606" s="34">
        <v>125</v>
      </c>
      <c r="H606" s="34">
        <v>-71.776583329999994</v>
      </c>
      <c r="I606" s="34">
        <v>-0.93236110999999999</v>
      </c>
      <c r="J606" s="34" t="s">
        <v>1908</v>
      </c>
      <c r="K606" s="37">
        <v>30787</v>
      </c>
      <c r="L606" s="37">
        <v>0</v>
      </c>
      <c r="M606" s="37" t="s">
        <v>1911</v>
      </c>
      <c r="N606" s="34" t="s">
        <v>2916</v>
      </c>
    </row>
    <row r="607" spans="1:14" ht="15.75" customHeight="1" x14ac:dyDescent="0.25">
      <c r="A607" s="6">
        <v>44167020</v>
      </c>
      <c r="B607" s="34" t="s">
        <v>1887</v>
      </c>
      <c r="C607" s="34" t="s">
        <v>2985</v>
      </c>
      <c r="D607" s="34" t="s">
        <v>47</v>
      </c>
      <c r="E607" s="34" t="s">
        <v>25</v>
      </c>
      <c r="F607" s="34">
        <v>4</v>
      </c>
      <c r="G607" s="34">
        <v>118</v>
      </c>
      <c r="H607" s="34">
        <v>-71.124055560000002</v>
      </c>
      <c r="I607" s="34">
        <v>-1.0980833300000001</v>
      </c>
      <c r="J607" s="34" t="s">
        <v>1908</v>
      </c>
      <c r="K607" s="37">
        <v>30787</v>
      </c>
      <c r="L607" s="37">
        <v>0</v>
      </c>
      <c r="M607" s="37" t="s">
        <v>1911</v>
      </c>
      <c r="N607" s="34" t="s">
        <v>2916</v>
      </c>
    </row>
    <row r="608" spans="1:14" ht="15.75" customHeight="1" x14ac:dyDescent="0.25">
      <c r="A608" s="6">
        <v>44187010</v>
      </c>
      <c r="B608" s="34" t="s">
        <v>1887</v>
      </c>
      <c r="C608" s="34" t="s">
        <v>3497</v>
      </c>
      <c r="D608" s="34" t="s">
        <v>29</v>
      </c>
      <c r="E608" s="34" t="s">
        <v>25</v>
      </c>
      <c r="F608" s="34">
        <v>4</v>
      </c>
      <c r="G608" s="34">
        <v>104</v>
      </c>
      <c r="H608" s="34">
        <v>-69.725499999999997</v>
      </c>
      <c r="I608" s="34">
        <v>-1.2852777800000001</v>
      </c>
      <c r="J608" s="34" t="s">
        <v>1890</v>
      </c>
      <c r="K608" s="37">
        <v>30787</v>
      </c>
      <c r="L608" s="37">
        <v>41879</v>
      </c>
      <c r="M608" s="37" t="s">
        <v>1911</v>
      </c>
      <c r="N608" s="34" t="s">
        <v>2916</v>
      </c>
    </row>
    <row r="609" spans="1:14" ht="15.75" customHeight="1" x14ac:dyDescent="0.25">
      <c r="A609" s="6">
        <v>44187030</v>
      </c>
      <c r="B609" s="34" t="s">
        <v>1887</v>
      </c>
      <c r="C609" s="34" t="s">
        <v>3498</v>
      </c>
      <c r="D609" s="34" t="s">
        <v>29</v>
      </c>
      <c r="E609" s="34" t="s">
        <v>25</v>
      </c>
      <c r="F609" s="34">
        <v>4</v>
      </c>
      <c r="G609" s="34">
        <v>101</v>
      </c>
      <c r="H609" s="34">
        <v>-69.47</v>
      </c>
      <c r="I609" s="34">
        <v>-1.23</v>
      </c>
      <c r="J609" s="34" t="s">
        <v>1908</v>
      </c>
      <c r="K609" s="37">
        <v>30817</v>
      </c>
      <c r="L609" s="37">
        <v>0</v>
      </c>
      <c r="M609" s="37" t="s">
        <v>1911</v>
      </c>
      <c r="N609" s="34" t="s">
        <v>2916</v>
      </c>
    </row>
    <row r="610" spans="1:14" ht="15.75" customHeight="1" x14ac:dyDescent="0.25">
      <c r="A610" s="6">
        <v>44197010</v>
      </c>
      <c r="B610" s="34" t="s">
        <v>1887</v>
      </c>
      <c r="C610" s="34" t="s">
        <v>3499</v>
      </c>
      <c r="D610" s="34" t="s">
        <v>29</v>
      </c>
      <c r="E610" s="34" t="s">
        <v>25</v>
      </c>
      <c r="F610" s="34">
        <v>4</v>
      </c>
      <c r="G610" s="34">
        <v>108</v>
      </c>
      <c r="H610" s="34">
        <v>-70.033333329999991</v>
      </c>
      <c r="I610" s="34">
        <v>-1.55</v>
      </c>
      <c r="J610" s="34" t="s">
        <v>1890</v>
      </c>
      <c r="K610" s="37">
        <v>30787</v>
      </c>
      <c r="L610" s="37">
        <v>35414</v>
      </c>
      <c r="M610" s="37" t="s">
        <v>1911</v>
      </c>
      <c r="N610" s="34" t="s">
        <v>2916</v>
      </c>
    </row>
    <row r="611" spans="1:14" ht="15.75" customHeight="1" x14ac:dyDescent="0.25">
      <c r="A611" s="6">
        <v>47017030</v>
      </c>
      <c r="B611" s="34" t="s">
        <v>1887</v>
      </c>
      <c r="C611" s="34" t="s">
        <v>3500</v>
      </c>
      <c r="D611" s="34" t="s">
        <v>1445</v>
      </c>
      <c r="E611" s="34" t="s">
        <v>1443</v>
      </c>
      <c r="F611" s="34">
        <v>7</v>
      </c>
      <c r="G611" s="34">
        <v>275</v>
      </c>
      <c r="H611" s="34">
        <v>-76.900000000000006</v>
      </c>
      <c r="I611" s="34">
        <v>1.1499999999999999</v>
      </c>
      <c r="J611" s="34" t="s">
        <v>1890</v>
      </c>
      <c r="K611" s="37">
        <v>28413</v>
      </c>
      <c r="L611" s="37">
        <v>29356</v>
      </c>
      <c r="M611" s="37" t="s">
        <v>1911</v>
      </c>
      <c r="N611" s="34" t="s">
        <v>2916</v>
      </c>
    </row>
    <row r="612" spans="1:14" ht="15.75" customHeight="1" x14ac:dyDescent="0.25">
      <c r="A612" s="77">
        <v>47047010</v>
      </c>
      <c r="B612" s="34" t="s">
        <v>1887</v>
      </c>
      <c r="C612" s="34" t="s">
        <v>3501</v>
      </c>
      <c r="D612" s="34" t="s">
        <v>38</v>
      </c>
      <c r="E612" s="34" t="s">
        <v>25</v>
      </c>
      <c r="F612" s="34">
        <v>7</v>
      </c>
      <c r="G612" s="34">
        <v>140</v>
      </c>
      <c r="H612" s="34">
        <v>-74.386666669999997</v>
      </c>
      <c r="I612" s="34">
        <v>-0.55916667000000009</v>
      </c>
      <c r="J612" s="34" t="s">
        <v>1890</v>
      </c>
      <c r="K612" s="37">
        <v>31517</v>
      </c>
      <c r="L612" s="37">
        <v>40455</v>
      </c>
      <c r="M612" s="37" t="s">
        <v>1911</v>
      </c>
      <c r="N612" s="34" t="s">
        <v>2916</v>
      </c>
    </row>
    <row r="613" spans="1:14" ht="15.75" customHeight="1" x14ac:dyDescent="0.25">
      <c r="A613" s="6">
        <v>47047020</v>
      </c>
      <c r="B613" s="34" t="s">
        <v>1887</v>
      </c>
      <c r="C613" s="34" t="s">
        <v>3502</v>
      </c>
      <c r="D613" s="34" t="s">
        <v>38</v>
      </c>
      <c r="E613" s="34" t="s">
        <v>25</v>
      </c>
      <c r="F613" s="34">
        <v>7</v>
      </c>
      <c r="G613" s="34">
        <v>135</v>
      </c>
      <c r="H613" s="34">
        <v>-74.0685</v>
      </c>
      <c r="I613" s="34">
        <v>-1.0495000000000001</v>
      </c>
      <c r="J613" s="34" t="s">
        <v>1908</v>
      </c>
      <c r="K613" s="37">
        <v>31517</v>
      </c>
      <c r="L613" s="37">
        <v>0</v>
      </c>
      <c r="M613" s="37" t="s">
        <v>1911</v>
      </c>
      <c r="N613" s="34" t="s">
        <v>2916</v>
      </c>
    </row>
    <row r="614" spans="1:14" ht="15.75" customHeight="1" x14ac:dyDescent="0.25">
      <c r="A614" s="6">
        <v>47067010</v>
      </c>
      <c r="B614" s="34" t="s">
        <v>1887</v>
      </c>
      <c r="C614" s="34" t="s">
        <v>3503</v>
      </c>
      <c r="D614" s="34" t="s">
        <v>24</v>
      </c>
      <c r="E614" s="34" t="s">
        <v>25</v>
      </c>
      <c r="F614" s="34">
        <v>7</v>
      </c>
      <c r="G614" s="34">
        <v>120</v>
      </c>
      <c r="H614" s="34">
        <v>-73.197138890000005</v>
      </c>
      <c r="I614" s="34">
        <v>-1.7715555600000001</v>
      </c>
      <c r="J614" s="34" t="s">
        <v>1908</v>
      </c>
      <c r="K614" s="37">
        <v>31517</v>
      </c>
      <c r="L614" s="37">
        <v>0</v>
      </c>
      <c r="M614" s="37" t="s">
        <v>1911</v>
      </c>
      <c r="N614" s="34" t="s">
        <v>2916</v>
      </c>
    </row>
    <row r="615" spans="1:14" ht="15.75" customHeight="1" x14ac:dyDescent="0.25">
      <c r="A615" s="6">
        <v>47067020</v>
      </c>
      <c r="B615" s="34" t="s">
        <v>1887</v>
      </c>
      <c r="C615" s="34" t="s">
        <v>3504</v>
      </c>
      <c r="D615" s="34" t="s">
        <v>42</v>
      </c>
      <c r="E615" s="34" t="s">
        <v>25</v>
      </c>
      <c r="F615" s="34">
        <v>7</v>
      </c>
      <c r="G615" s="34">
        <v>120</v>
      </c>
      <c r="H615" s="34">
        <v>-72.672777780000004</v>
      </c>
      <c r="I615" s="34">
        <v>-2.44397222</v>
      </c>
      <c r="J615" s="34" t="s">
        <v>1908</v>
      </c>
      <c r="K615" s="37">
        <v>31517</v>
      </c>
      <c r="L615" s="37">
        <v>0</v>
      </c>
      <c r="M615" s="37" t="s">
        <v>1911</v>
      </c>
      <c r="N615" s="34" t="s">
        <v>2916</v>
      </c>
    </row>
    <row r="616" spans="1:14" ht="15.75" customHeight="1" x14ac:dyDescent="0.25">
      <c r="A616" s="77">
        <v>47077010</v>
      </c>
      <c r="B616" s="34" t="s">
        <v>1887</v>
      </c>
      <c r="C616" s="34" t="s">
        <v>3505</v>
      </c>
      <c r="D616" s="34" t="s">
        <v>2822</v>
      </c>
      <c r="E616" s="34" t="s">
        <v>25</v>
      </c>
      <c r="F616" s="34">
        <v>11</v>
      </c>
      <c r="G616" s="34">
        <v>160</v>
      </c>
      <c r="H616" s="34">
        <v>-72.789583329999999</v>
      </c>
      <c r="I616" s="34">
        <v>-1.4446111099999999</v>
      </c>
      <c r="J616" s="34" t="s">
        <v>1908</v>
      </c>
      <c r="K616" s="37">
        <v>31335</v>
      </c>
      <c r="L616" s="37">
        <v>0</v>
      </c>
      <c r="M616" s="37" t="s">
        <v>1911</v>
      </c>
      <c r="N616" s="34" t="s">
        <v>2916</v>
      </c>
    </row>
    <row r="617" spans="1:14" ht="15.75" customHeight="1" x14ac:dyDescent="0.25">
      <c r="A617" s="6">
        <v>15065100</v>
      </c>
      <c r="B617" s="34" t="s">
        <v>150</v>
      </c>
      <c r="C617" s="34" t="s">
        <v>3506</v>
      </c>
      <c r="D617" s="34" t="s">
        <v>1139</v>
      </c>
      <c r="E617" s="34" t="s">
        <v>1129</v>
      </c>
      <c r="F617" s="34">
        <v>5</v>
      </c>
      <c r="G617" s="34">
        <v>155</v>
      </c>
      <c r="H617" s="34">
        <v>-72.708583329999996</v>
      </c>
      <c r="I617" s="34">
        <v>11.115861110000001</v>
      </c>
      <c r="J617" s="34" t="s">
        <v>1908</v>
      </c>
      <c r="K617" s="37">
        <v>31396</v>
      </c>
      <c r="L617" s="37">
        <v>0</v>
      </c>
      <c r="M617" s="37" t="s">
        <v>1911</v>
      </c>
      <c r="N617" s="34" t="s">
        <v>2916</v>
      </c>
    </row>
    <row r="618" spans="1:14" ht="15.75" customHeight="1" x14ac:dyDescent="0.25">
      <c r="A618" s="77">
        <v>15065110</v>
      </c>
      <c r="B618" s="34" t="s">
        <v>150</v>
      </c>
      <c r="C618" s="34" t="s">
        <v>3507</v>
      </c>
      <c r="D618" s="34" t="s">
        <v>1131</v>
      </c>
      <c r="E618" s="34" t="s">
        <v>1129</v>
      </c>
      <c r="F618" s="34">
        <v>5</v>
      </c>
      <c r="G618" s="34">
        <v>380</v>
      </c>
      <c r="H618" s="34">
        <v>-72.55</v>
      </c>
      <c r="I618" s="34">
        <v>11.016666670000001</v>
      </c>
      <c r="J618" s="34" t="s">
        <v>1890</v>
      </c>
      <c r="K618" s="37">
        <v>31396</v>
      </c>
      <c r="L618" s="37">
        <v>35869</v>
      </c>
      <c r="M618" s="37" t="s">
        <v>1911</v>
      </c>
      <c r="N618" s="34" t="s">
        <v>2916</v>
      </c>
    </row>
    <row r="619" spans="1:14" ht="15.75" customHeight="1" x14ac:dyDescent="0.25">
      <c r="A619" s="6">
        <v>15065120</v>
      </c>
      <c r="B619" s="34" t="s">
        <v>150</v>
      </c>
      <c r="C619" s="34" t="s">
        <v>3508</v>
      </c>
      <c r="D619" s="34" t="s">
        <v>1128</v>
      </c>
      <c r="E619" s="34" t="s">
        <v>1129</v>
      </c>
      <c r="F619" s="34">
        <v>5</v>
      </c>
      <c r="G619" s="34">
        <v>89</v>
      </c>
      <c r="H619" s="34">
        <v>-72.583333329999988</v>
      </c>
      <c r="I619" s="34">
        <v>11.15</v>
      </c>
      <c r="J619" s="34" t="s">
        <v>1890</v>
      </c>
      <c r="K619" s="37">
        <v>31396</v>
      </c>
      <c r="L619" s="37">
        <v>35110</v>
      </c>
      <c r="M619" s="37" t="s">
        <v>1911</v>
      </c>
      <c r="N619" s="34" t="s">
        <v>2916</v>
      </c>
    </row>
    <row r="620" spans="1:14" ht="15.75" customHeight="1" x14ac:dyDescent="0.25">
      <c r="A620" s="77">
        <v>21205730</v>
      </c>
      <c r="B620" s="34" t="s">
        <v>150</v>
      </c>
      <c r="C620" s="34" t="s">
        <v>3509</v>
      </c>
      <c r="D620" s="34" t="s">
        <v>303</v>
      </c>
      <c r="E620" s="34" t="s">
        <v>304</v>
      </c>
      <c r="F620" s="34">
        <v>11</v>
      </c>
      <c r="G620" s="34">
        <v>2575</v>
      </c>
      <c r="H620" s="34">
        <v>-74.036833329999993</v>
      </c>
      <c r="I620" s="34">
        <v>4.69816667</v>
      </c>
      <c r="J620" s="34" t="s">
        <v>1890</v>
      </c>
      <c r="K620" s="37">
        <v>31062</v>
      </c>
      <c r="L620" s="37">
        <v>40673</v>
      </c>
      <c r="M620" s="37" t="s">
        <v>1911</v>
      </c>
      <c r="N620" s="34" t="s">
        <v>2916</v>
      </c>
    </row>
    <row r="621" spans="1:14" ht="15.75" customHeight="1" x14ac:dyDescent="0.25">
      <c r="A621" s="77">
        <v>21205760</v>
      </c>
      <c r="B621" s="34" t="s">
        <v>150</v>
      </c>
      <c r="C621" s="34" t="s">
        <v>3510</v>
      </c>
      <c r="D621" s="34" t="s">
        <v>303</v>
      </c>
      <c r="E621" s="34" t="s">
        <v>304</v>
      </c>
      <c r="F621" s="34">
        <v>11</v>
      </c>
      <c r="G621" s="34">
        <v>2600</v>
      </c>
      <c r="H621" s="34">
        <v>-74.083333329999988</v>
      </c>
      <c r="I621" s="34">
        <v>4.5999999999999996</v>
      </c>
      <c r="J621" s="34" t="s">
        <v>1890</v>
      </c>
      <c r="K621" s="37">
        <v>31062</v>
      </c>
      <c r="L621" s="37">
        <v>35810</v>
      </c>
      <c r="M621" s="37" t="s">
        <v>1911</v>
      </c>
      <c r="N621" s="34" t="s">
        <v>2916</v>
      </c>
    </row>
    <row r="622" spans="1:14" ht="15.75" customHeight="1" x14ac:dyDescent="0.25">
      <c r="A622" s="77">
        <v>21205840</v>
      </c>
      <c r="B622" s="34" t="s">
        <v>150</v>
      </c>
      <c r="C622" s="34" t="s">
        <v>3511</v>
      </c>
      <c r="D622" s="34" t="s">
        <v>303</v>
      </c>
      <c r="E622" s="34" t="s">
        <v>304</v>
      </c>
      <c r="F622" s="34">
        <v>11</v>
      </c>
      <c r="G622" s="34">
        <v>2553</v>
      </c>
      <c r="H622" s="34">
        <v>-74.111833329999996</v>
      </c>
      <c r="I622" s="34">
        <v>4.5953611099999998</v>
      </c>
      <c r="J622" s="34" t="s">
        <v>1890</v>
      </c>
      <c r="K622" s="37">
        <v>31152</v>
      </c>
      <c r="L622" s="37">
        <v>40673</v>
      </c>
      <c r="M622" s="37" t="s">
        <v>1911</v>
      </c>
      <c r="N622" s="34" t="s">
        <v>2916</v>
      </c>
    </row>
    <row r="623" spans="1:14" ht="15.75" customHeight="1" x14ac:dyDescent="0.25">
      <c r="A623" s="6">
        <v>21205850</v>
      </c>
      <c r="B623" s="34" t="s">
        <v>150</v>
      </c>
      <c r="C623" s="34" t="s">
        <v>3512</v>
      </c>
      <c r="D623" s="34" t="s">
        <v>2209</v>
      </c>
      <c r="E623" s="34" t="s">
        <v>871</v>
      </c>
      <c r="F623" s="34">
        <v>11</v>
      </c>
      <c r="G623" s="34">
        <v>2567</v>
      </c>
      <c r="H623" s="34">
        <v>-73.84819444</v>
      </c>
      <c r="I623" s="34">
        <v>5.0338888900000001</v>
      </c>
      <c r="J623" s="34" t="s">
        <v>1890</v>
      </c>
      <c r="K623" s="37">
        <v>28017.791666666668</v>
      </c>
      <c r="L623" s="37">
        <v>43588.416273148148</v>
      </c>
      <c r="M623" s="37" t="s">
        <v>1911</v>
      </c>
      <c r="N623" s="34" t="s">
        <v>2916</v>
      </c>
    </row>
    <row r="624" spans="1:14" ht="15.75" customHeight="1" x14ac:dyDescent="0.25">
      <c r="A624" s="6">
        <v>21205870</v>
      </c>
      <c r="B624" s="34" t="s">
        <v>150</v>
      </c>
      <c r="C624" s="34" t="s">
        <v>3513</v>
      </c>
      <c r="D624" s="34" t="s">
        <v>876</v>
      </c>
      <c r="E624" s="34" t="s">
        <v>871</v>
      </c>
      <c r="F624" s="34">
        <v>11</v>
      </c>
      <c r="G624" s="34">
        <v>2570</v>
      </c>
      <c r="H624" s="34">
        <v>-74.334277779999994</v>
      </c>
      <c r="I624" s="34">
        <v>4.7388888900000001</v>
      </c>
      <c r="J624" s="34" t="s">
        <v>1908</v>
      </c>
      <c r="K624" s="37">
        <v>28018</v>
      </c>
      <c r="L624" s="37">
        <v>0</v>
      </c>
      <c r="M624" s="37" t="s">
        <v>1911</v>
      </c>
      <c r="N624" s="34" t="s">
        <v>2916</v>
      </c>
    </row>
    <row r="625" spans="1:14" ht="15.75" customHeight="1" x14ac:dyDescent="0.25">
      <c r="A625" s="6">
        <v>21205880</v>
      </c>
      <c r="B625" s="34" t="s">
        <v>150</v>
      </c>
      <c r="C625" s="34" t="s">
        <v>3514</v>
      </c>
      <c r="D625" s="34" t="s">
        <v>939</v>
      </c>
      <c r="E625" s="34" t="s">
        <v>871</v>
      </c>
      <c r="F625" s="34">
        <v>11</v>
      </c>
      <c r="G625" s="34">
        <v>2550</v>
      </c>
      <c r="H625" s="34">
        <v>-74.264777780000003</v>
      </c>
      <c r="I625" s="34">
        <v>4.7897222199999998</v>
      </c>
      <c r="J625" s="34" t="s">
        <v>1908</v>
      </c>
      <c r="K625" s="37">
        <v>28018</v>
      </c>
      <c r="L625" s="37">
        <v>0</v>
      </c>
      <c r="M625" s="37" t="s">
        <v>1911</v>
      </c>
      <c r="N625" s="34" t="s">
        <v>2916</v>
      </c>
    </row>
    <row r="626" spans="1:14" ht="15.75" customHeight="1" x14ac:dyDescent="0.25">
      <c r="A626" s="6">
        <v>21205890</v>
      </c>
      <c r="B626" s="34" t="s">
        <v>150</v>
      </c>
      <c r="C626" s="34" t="s">
        <v>3515</v>
      </c>
      <c r="D626" s="34" t="s">
        <v>2142</v>
      </c>
      <c r="E626" s="34" t="s">
        <v>871</v>
      </c>
      <c r="F626" s="34">
        <v>11</v>
      </c>
      <c r="G626" s="34">
        <v>2550</v>
      </c>
      <c r="H626" s="34">
        <v>-74.054333329999992</v>
      </c>
      <c r="I626" s="34">
        <v>4.8859444400000003</v>
      </c>
      <c r="J626" s="34" t="s">
        <v>1890</v>
      </c>
      <c r="K626" s="37">
        <v>28018</v>
      </c>
      <c r="L626" s="37">
        <v>0</v>
      </c>
      <c r="M626" s="37" t="s">
        <v>1911</v>
      </c>
      <c r="N626" s="34" t="s">
        <v>2916</v>
      </c>
    </row>
    <row r="627" spans="1:14" ht="15.75" customHeight="1" x14ac:dyDescent="0.25">
      <c r="A627" s="6">
        <v>21205920</v>
      </c>
      <c r="B627" s="34" t="s">
        <v>150</v>
      </c>
      <c r="C627" s="34" t="s">
        <v>3516</v>
      </c>
      <c r="D627" s="34" t="s">
        <v>977</v>
      </c>
      <c r="E627" s="34" t="s">
        <v>871</v>
      </c>
      <c r="F627" s="34">
        <v>11</v>
      </c>
      <c r="G627" s="34">
        <v>2650</v>
      </c>
      <c r="H627" s="34">
        <v>-73.963888890000007</v>
      </c>
      <c r="I627" s="34">
        <v>4.8208333300000001</v>
      </c>
      <c r="J627" s="34" t="s">
        <v>1908</v>
      </c>
      <c r="K627" s="37">
        <v>28018</v>
      </c>
      <c r="L627" s="37">
        <v>0</v>
      </c>
      <c r="M627" s="37" t="s">
        <v>1911</v>
      </c>
      <c r="N627" s="34" t="s">
        <v>2916</v>
      </c>
    </row>
    <row r="628" spans="1:14" ht="15.75" customHeight="1" x14ac:dyDescent="0.25">
      <c r="A628" s="77">
        <v>21205950</v>
      </c>
      <c r="B628" s="34" t="s">
        <v>150</v>
      </c>
      <c r="C628" s="34" t="s">
        <v>3517</v>
      </c>
      <c r="D628" s="34" t="s">
        <v>2189</v>
      </c>
      <c r="E628" s="34" t="s">
        <v>871</v>
      </c>
      <c r="F628" s="34">
        <v>11</v>
      </c>
      <c r="G628" s="34">
        <v>2560</v>
      </c>
      <c r="H628" s="34">
        <v>-74.205166669999997</v>
      </c>
      <c r="I628" s="34">
        <v>4.7590555600000002</v>
      </c>
      <c r="J628" s="34" t="s">
        <v>1890</v>
      </c>
      <c r="K628" s="37">
        <v>28171</v>
      </c>
      <c r="L628" s="37">
        <v>39792</v>
      </c>
      <c r="M628" s="37" t="s">
        <v>1911</v>
      </c>
      <c r="N628" s="34" t="s">
        <v>2916</v>
      </c>
    </row>
    <row r="629" spans="1:14" ht="15.75" customHeight="1" x14ac:dyDescent="0.25">
      <c r="A629" s="6">
        <v>21205960</v>
      </c>
      <c r="B629" s="34" t="s">
        <v>150</v>
      </c>
      <c r="C629" s="34" t="s">
        <v>3518</v>
      </c>
      <c r="D629" s="34" t="s">
        <v>2131</v>
      </c>
      <c r="E629" s="34" t="s">
        <v>871</v>
      </c>
      <c r="F629" s="34">
        <v>11</v>
      </c>
      <c r="G629" s="34">
        <v>2650</v>
      </c>
      <c r="H629" s="34">
        <v>-74.152583329999999</v>
      </c>
      <c r="I629" s="34">
        <v>4.9390555599999999</v>
      </c>
      <c r="J629" s="34" t="s">
        <v>1908</v>
      </c>
      <c r="K629" s="37">
        <v>28171</v>
      </c>
      <c r="L629" s="37">
        <v>0</v>
      </c>
      <c r="M629" s="37" t="s">
        <v>1911</v>
      </c>
      <c r="N629" s="34" t="s">
        <v>2916</v>
      </c>
    </row>
    <row r="630" spans="1:14" ht="15.75" customHeight="1" x14ac:dyDescent="0.25">
      <c r="A630" s="77">
        <v>21205990</v>
      </c>
      <c r="B630" s="34" t="s">
        <v>150</v>
      </c>
      <c r="C630" s="34" t="s">
        <v>3519</v>
      </c>
      <c r="D630" s="34" t="s">
        <v>977</v>
      </c>
      <c r="E630" s="34" t="s">
        <v>871</v>
      </c>
      <c r="F630" s="34">
        <v>11</v>
      </c>
      <c r="G630" s="34">
        <v>2560</v>
      </c>
      <c r="H630" s="34">
        <v>-73.95</v>
      </c>
      <c r="I630" s="34">
        <v>4.9277777799999996</v>
      </c>
      <c r="J630" s="34" t="s">
        <v>1890</v>
      </c>
      <c r="K630" s="37">
        <v>28170.791666666668</v>
      </c>
      <c r="L630" s="37">
        <v>43588.416527777779</v>
      </c>
      <c r="M630" s="37" t="s">
        <v>1911</v>
      </c>
      <c r="N630" s="34" t="s">
        <v>2916</v>
      </c>
    </row>
    <row r="631" spans="1:14" ht="15.75" customHeight="1" x14ac:dyDescent="0.25">
      <c r="A631" s="77">
        <v>21206000</v>
      </c>
      <c r="B631" s="34" t="s">
        <v>150</v>
      </c>
      <c r="C631" s="34" t="s">
        <v>3520</v>
      </c>
      <c r="D631" s="34" t="s">
        <v>303</v>
      </c>
      <c r="E631" s="34" t="s">
        <v>304</v>
      </c>
      <c r="F631" s="34">
        <v>11</v>
      </c>
      <c r="G631" s="34">
        <v>2550</v>
      </c>
      <c r="H631" s="34">
        <v>-74.123638889999995</v>
      </c>
      <c r="I631" s="34">
        <v>4.6807499999999997</v>
      </c>
      <c r="J631" s="34" t="s">
        <v>1890</v>
      </c>
      <c r="K631" s="37">
        <v>31152</v>
      </c>
      <c r="L631" s="37">
        <v>40673</v>
      </c>
      <c r="M631" s="37" t="s">
        <v>1911</v>
      </c>
      <c r="N631" s="34" t="s">
        <v>2916</v>
      </c>
    </row>
    <row r="632" spans="1:14" ht="15.75" customHeight="1" x14ac:dyDescent="0.25">
      <c r="A632" s="6">
        <v>21206010</v>
      </c>
      <c r="B632" s="34" t="s">
        <v>150</v>
      </c>
      <c r="C632" s="34" t="s">
        <v>3521</v>
      </c>
      <c r="D632" s="34" t="s">
        <v>978</v>
      </c>
      <c r="E632" s="34" t="s">
        <v>871</v>
      </c>
      <c r="F632" s="34">
        <v>11</v>
      </c>
      <c r="G632" s="34">
        <v>2550</v>
      </c>
      <c r="H632" s="34">
        <v>-73.802750000000003</v>
      </c>
      <c r="I632" s="34">
        <v>5.0890277800000003</v>
      </c>
      <c r="J632" s="34" t="s">
        <v>1908</v>
      </c>
      <c r="K632" s="37">
        <v>28171</v>
      </c>
      <c r="L632" s="37">
        <v>0</v>
      </c>
      <c r="M632" s="37" t="s">
        <v>1911</v>
      </c>
      <c r="N632" s="34" t="s">
        <v>2916</v>
      </c>
    </row>
    <row r="633" spans="1:14" ht="15.75" customHeight="1" x14ac:dyDescent="0.25">
      <c r="A633" s="6">
        <v>21206020</v>
      </c>
      <c r="B633" s="34" t="s">
        <v>150</v>
      </c>
      <c r="C633" s="34" t="s">
        <v>3522</v>
      </c>
      <c r="D633" s="34" t="s">
        <v>982</v>
      </c>
      <c r="E633" s="34" t="s">
        <v>871</v>
      </c>
      <c r="F633" s="34">
        <v>11</v>
      </c>
      <c r="G633" s="34">
        <v>2575</v>
      </c>
      <c r="H633" s="34">
        <v>-74.104833329999991</v>
      </c>
      <c r="I633" s="34">
        <v>4.8985277800000002</v>
      </c>
      <c r="J633" s="34" t="s">
        <v>1908</v>
      </c>
      <c r="K633" s="37">
        <v>28171</v>
      </c>
      <c r="L633" s="37">
        <v>0</v>
      </c>
      <c r="M633" s="37" t="s">
        <v>1911</v>
      </c>
      <c r="N633" s="34" t="s">
        <v>2916</v>
      </c>
    </row>
    <row r="634" spans="1:14" ht="15.75" customHeight="1" x14ac:dyDescent="0.25">
      <c r="A634" s="77">
        <v>21206040</v>
      </c>
      <c r="B634" s="34" t="s">
        <v>150</v>
      </c>
      <c r="C634" s="34" t="s">
        <v>3523</v>
      </c>
      <c r="D634" s="34" t="s">
        <v>303</v>
      </c>
      <c r="E634" s="34" t="s">
        <v>304</v>
      </c>
      <c r="F634" s="34">
        <v>11</v>
      </c>
      <c r="G634" s="34">
        <v>2553</v>
      </c>
      <c r="H634" s="34">
        <v>-74.096361110000004</v>
      </c>
      <c r="I634" s="34">
        <v>4.6467777799999999</v>
      </c>
      <c r="J634" s="34" t="s">
        <v>1890</v>
      </c>
      <c r="K634" s="37">
        <v>31152</v>
      </c>
      <c r="L634" s="37">
        <v>40064</v>
      </c>
      <c r="M634" s="37" t="s">
        <v>1911</v>
      </c>
      <c r="N634" s="34" t="s">
        <v>2916</v>
      </c>
    </row>
    <row r="635" spans="1:14" ht="15.75" customHeight="1" x14ac:dyDescent="0.25">
      <c r="A635" s="6">
        <v>21206060</v>
      </c>
      <c r="B635" s="34" t="s">
        <v>150</v>
      </c>
      <c r="C635" s="34" t="s">
        <v>3524</v>
      </c>
      <c r="D635" s="34" t="s">
        <v>939</v>
      </c>
      <c r="E635" s="34" t="s">
        <v>871</v>
      </c>
      <c r="F635" s="34">
        <v>11</v>
      </c>
      <c r="G635" s="34">
        <v>2575</v>
      </c>
      <c r="H635" s="34">
        <v>-74.25333332999999</v>
      </c>
      <c r="I635" s="34">
        <v>4.7171111100000003</v>
      </c>
      <c r="J635" s="34" t="s">
        <v>1908</v>
      </c>
      <c r="K635" s="37">
        <v>28018</v>
      </c>
      <c r="L635" s="37">
        <v>0</v>
      </c>
      <c r="M635" s="37" t="s">
        <v>1911</v>
      </c>
      <c r="N635" s="34" t="s">
        <v>2916</v>
      </c>
    </row>
    <row r="636" spans="1:14" ht="15.75" customHeight="1" x14ac:dyDescent="0.25">
      <c r="A636" s="77">
        <v>21206210</v>
      </c>
      <c r="B636" s="34" t="s">
        <v>150</v>
      </c>
      <c r="C636" s="34" t="s">
        <v>3525</v>
      </c>
      <c r="D636" s="34" t="s">
        <v>2189</v>
      </c>
      <c r="E636" s="34" t="s">
        <v>871</v>
      </c>
      <c r="F636" s="34">
        <v>11</v>
      </c>
      <c r="G636" s="34">
        <v>2560</v>
      </c>
      <c r="H636" s="34">
        <v>-74.15733333</v>
      </c>
      <c r="I636" s="34">
        <v>4.7362500000000001</v>
      </c>
      <c r="J636" s="34" t="s">
        <v>1890</v>
      </c>
      <c r="K636" s="37">
        <v>31608</v>
      </c>
      <c r="L636" s="37">
        <v>41320</v>
      </c>
      <c r="M636" s="37" t="s">
        <v>1911</v>
      </c>
      <c r="N636" s="34" t="s">
        <v>2916</v>
      </c>
    </row>
    <row r="637" spans="1:14" ht="15.75" customHeight="1" x14ac:dyDescent="0.25">
      <c r="A637" s="77">
        <v>21206240</v>
      </c>
      <c r="B637" s="34" t="s">
        <v>150</v>
      </c>
      <c r="C637" s="34" t="s">
        <v>3526</v>
      </c>
      <c r="D637" s="34" t="s">
        <v>303</v>
      </c>
      <c r="E637" s="34" t="s">
        <v>304</v>
      </c>
      <c r="F637" s="34">
        <v>11</v>
      </c>
      <c r="G637" s="34">
        <v>2700</v>
      </c>
      <c r="H637" s="34">
        <v>-74.066666669999989</v>
      </c>
      <c r="I637" s="34">
        <v>4.5999999999999996</v>
      </c>
      <c r="J637" s="34" t="s">
        <v>1890</v>
      </c>
      <c r="K637" s="37">
        <v>32004</v>
      </c>
      <c r="L637" s="37">
        <v>33862</v>
      </c>
      <c r="M637" s="37" t="s">
        <v>1911</v>
      </c>
      <c r="N637" s="34" t="s">
        <v>2916</v>
      </c>
    </row>
    <row r="638" spans="1:14" ht="15.75" customHeight="1" x14ac:dyDescent="0.25">
      <c r="A638" s="77">
        <v>21206250</v>
      </c>
      <c r="B638" s="34" t="s">
        <v>150</v>
      </c>
      <c r="C638" s="34" t="s">
        <v>3527</v>
      </c>
      <c r="D638" s="34" t="s">
        <v>900</v>
      </c>
      <c r="E638" s="34" t="s">
        <v>871</v>
      </c>
      <c r="F638" s="34">
        <v>11</v>
      </c>
      <c r="G638" s="34">
        <v>2580</v>
      </c>
      <c r="H638" s="34">
        <v>-74.366666670000001</v>
      </c>
      <c r="I638" s="34">
        <v>4.8</v>
      </c>
      <c r="J638" s="34" t="s">
        <v>1890</v>
      </c>
      <c r="K638" s="37">
        <v>32309</v>
      </c>
      <c r="L638" s="37">
        <v>33373</v>
      </c>
      <c r="M638" s="37" t="s">
        <v>1911</v>
      </c>
      <c r="N638" s="34" t="s">
        <v>2916</v>
      </c>
    </row>
    <row r="639" spans="1:14" ht="15.75" customHeight="1" x14ac:dyDescent="0.25">
      <c r="A639" s="77">
        <v>21206490</v>
      </c>
      <c r="B639" s="34" t="s">
        <v>150</v>
      </c>
      <c r="C639" s="34" t="s">
        <v>3528</v>
      </c>
      <c r="D639" s="34" t="s">
        <v>987</v>
      </c>
      <c r="E639" s="34" t="s">
        <v>871</v>
      </c>
      <c r="F639" s="34">
        <v>11</v>
      </c>
      <c r="G639" s="34">
        <v>2570</v>
      </c>
      <c r="H639" s="34">
        <v>-74.139916669999991</v>
      </c>
      <c r="I639" s="34">
        <v>4.8350833299999998</v>
      </c>
      <c r="J639" s="34" t="s">
        <v>1890</v>
      </c>
      <c r="K639" s="37">
        <v>34196</v>
      </c>
      <c r="L639" s="37">
        <v>41274</v>
      </c>
      <c r="M639" s="37" t="s">
        <v>1911</v>
      </c>
      <c r="N639" s="34" t="s">
        <v>2916</v>
      </c>
    </row>
    <row r="640" spans="1:14" ht="15.75" customHeight="1" x14ac:dyDescent="0.25">
      <c r="A640" s="77">
        <v>21206540</v>
      </c>
      <c r="B640" s="34" t="s">
        <v>150</v>
      </c>
      <c r="C640" s="34" t="s">
        <v>3529</v>
      </c>
      <c r="D640" s="34" t="s">
        <v>303</v>
      </c>
      <c r="E640" s="34" t="s">
        <v>304</v>
      </c>
      <c r="F640" s="34">
        <v>11</v>
      </c>
      <c r="G640" s="34">
        <v>2560</v>
      </c>
      <c r="H640" s="34">
        <v>-74.05422222</v>
      </c>
      <c r="I640" s="34">
        <v>4.6869444399999995</v>
      </c>
      <c r="J640" s="34" t="s">
        <v>1890</v>
      </c>
      <c r="K640" s="37">
        <v>35445</v>
      </c>
      <c r="L640" s="37">
        <v>39792</v>
      </c>
      <c r="M640" s="37" t="s">
        <v>1911</v>
      </c>
      <c r="N640" s="34" t="s">
        <v>2916</v>
      </c>
    </row>
    <row r="641" spans="1:14" ht="15.75" customHeight="1" x14ac:dyDescent="0.25">
      <c r="A641" s="77">
        <v>21215140</v>
      </c>
      <c r="B641" s="34" t="s">
        <v>150</v>
      </c>
      <c r="C641" s="34" t="s">
        <v>3530</v>
      </c>
      <c r="D641" s="34" t="s">
        <v>1706</v>
      </c>
      <c r="E641" s="34" t="s">
        <v>1666</v>
      </c>
      <c r="F641" s="34">
        <v>10</v>
      </c>
      <c r="G641" s="34">
        <v>780</v>
      </c>
      <c r="H641" s="34">
        <v>-75.080666669999999</v>
      </c>
      <c r="I641" s="34">
        <v>4.3313055599999997</v>
      </c>
      <c r="J641" s="34" t="s">
        <v>1890</v>
      </c>
      <c r="K641" s="37">
        <v>36814</v>
      </c>
      <c r="L641" s="37">
        <v>43271.463090277779</v>
      </c>
      <c r="M641" s="37" t="s">
        <v>1911</v>
      </c>
      <c r="N641" s="34" t="s">
        <v>2916</v>
      </c>
    </row>
    <row r="642" spans="1:14" ht="15.75" customHeight="1" x14ac:dyDescent="0.25">
      <c r="A642" s="2">
        <v>21245090</v>
      </c>
      <c r="B642" s="34" t="s">
        <v>150</v>
      </c>
      <c r="C642" s="34" t="s">
        <v>3531</v>
      </c>
      <c r="D642" s="34" t="s">
        <v>49</v>
      </c>
      <c r="E642" s="34" t="s">
        <v>1666</v>
      </c>
      <c r="F642" s="34">
        <v>10</v>
      </c>
      <c r="G642" s="34">
        <v>3250</v>
      </c>
      <c r="H642" s="34">
        <v>-75.25</v>
      </c>
      <c r="I642" s="34">
        <v>4.7166666699999995</v>
      </c>
      <c r="J642" s="34" t="s">
        <v>1890</v>
      </c>
      <c r="K642" s="37">
        <v>29905</v>
      </c>
      <c r="L642" s="37">
        <v>38183</v>
      </c>
      <c r="M642" s="37" t="s">
        <v>1911</v>
      </c>
      <c r="N642" s="34" t="s">
        <v>2916</v>
      </c>
    </row>
    <row r="643" spans="1:14" ht="15.75" customHeight="1" x14ac:dyDescent="0.25">
      <c r="A643" s="6">
        <v>21245140</v>
      </c>
      <c r="B643" s="34" t="s">
        <v>150</v>
      </c>
      <c r="C643" s="34" t="s">
        <v>2985</v>
      </c>
      <c r="D643" s="34" t="s">
        <v>49</v>
      </c>
      <c r="E643" s="34" t="s">
        <v>1666</v>
      </c>
      <c r="F643" s="34">
        <v>10</v>
      </c>
      <c r="G643" s="34">
        <v>2288</v>
      </c>
      <c r="H643" s="34">
        <v>-75.09445556</v>
      </c>
      <c r="I643" s="34">
        <v>4.7118611100000001</v>
      </c>
      <c r="J643" s="34" t="s">
        <v>1908</v>
      </c>
      <c r="K643" s="37">
        <v>29874</v>
      </c>
      <c r="L643" s="37">
        <v>0</v>
      </c>
      <c r="M643" s="37" t="s">
        <v>1911</v>
      </c>
      <c r="N643" s="34" t="s">
        <v>2916</v>
      </c>
    </row>
    <row r="644" spans="1:14" ht="15.75" customHeight="1" x14ac:dyDescent="0.25">
      <c r="A644" s="6">
        <v>23055070</v>
      </c>
      <c r="B644" s="34" t="s">
        <v>150</v>
      </c>
      <c r="C644" s="34" t="s">
        <v>3532</v>
      </c>
      <c r="D644" s="34" t="s">
        <v>2319</v>
      </c>
      <c r="E644" s="34" t="s">
        <v>53</v>
      </c>
      <c r="F644" s="34">
        <v>1</v>
      </c>
      <c r="G644" s="34">
        <v>1755</v>
      </c>
      <c r="H644" s="34">
        <v>-75.14</v>
      </c>
      <c r="I644" s="34">
        <v>5.73</v>
      </c>
      <c r="J644" s="34" t="s">
        <v>1908</v>
      </c>
      <c r="K644" s="37">
        <v>28321</v>
      </c>
      <c r="L644" s="37">
        <v>0</v>
      </c>
      <c r="M644" s="37" t="s">
        <v>1911</v>
      </c>
      <c r="N644" s="34" t="s">
        <v>2916</v>
      </c>
    </row>
    <row r="645" spans="1:14" ht="15.75" customHeight="1" x14ac:dyDescent="0.25">
      <c r="A645" s="77">
        <v>23055080</v>
      </c>
      <c r="B645" s="34" t="s">
        <v>150</v>
      </c>
      <c r="C645" s="34" t="s">
        <v>3533</v>
      </c>
      <c r="D645" s="34" t="s">
        <v>559</v>
      </c>
      <c r="E645" s="34" t="s">
        <v>535</v>
      </c>
      <c r="F645" s="34">
        <v>10</v>
      </c>
      <c r="G645" s="34">
        <v>1575</v>
      </c>
      <c r="H645" s="34">
        <v>-75.05</v>
      </c>
      <c r="I645" s="34">
        <v>5.5333333299999996</v>
      </c>
      <c r="J645" s="34" t="s">
        <v>1890</v>
      </c>
      <c r="K645" s="37">
        <v>28321</v>
      </c>
      <c r="L645" s="37">
        <v>43271.463449074072</v>
      </c>
      <c r="M645" s="37" t="s">
        <v>1911</v>
      </c>
      <c r="N645" s="34" t="s">
        <v>2916</v>
      </c>
    </row>
    <row r="646" spans="1:14" ht="15.75" customHeight="1" x14ac:dyDescent="0.25">
      <c r="A646" s="2">
        <v>23125090</v>
      </c>
      <c r="B646" s="34" t="s">
        <v>150</v>
      </c>
      <c r="C646" s="34" t="s">
        <v>3534</v>
      </c>
      <c r="D646" s="34" t="s">
        <v>466</v>
      </c>
      <c r="E646" s="34" t="s">
        <v>390</v>
      </c>
      <c r="F646" s="34">
        <v>6</v>
      </c>
      <c r="G646" s="34">
        <v>1225</v>
      </c>
      <c r="H646" s="34">
        <v>-73.981027779999991</v>
      </c>
      <c r="I646" s="34">
        <v>5.6494722199999998</v>
      </c>
      <c r="J646" s="34" t="s">
        <v>1908</v>
      </c>
      <c r="K646" s="37">
        <v>34043</v>
      </c>
      <c r="L646" s="37">
        <v>0</v>
      </c>
      <c r="M646" s="37" t="s">
        <v>1911</v>
      </c>
      <c r="N646" s="34" t="s">
        <v>2916</v>
      </c>
    </row>
    <row r="647" spans="1:14" ht="15.75" customHeight="1" x14ac:dyDescent="0.25">
      <c r="A647" s="2">
        <v>24035140</v>
      </c>
      <c r="B647" s="34" t="s">
        <v>150</v>
      </c>
      <c r="C647" s="34" t="s">
        <v>3535</v>
      </c>
      <c r="D647" s="34" t="s">
        <v>504</v>
      </c>
      <c r="E647" s="34" t="s">
        <v>390</v>
      </c>
      <c r="F647" s="34">
        <v>6</v>
      </c>
      <c r="G647" s="34">
        <v>2500</v>
      </c>
      <c r="H647" s="34">
        <v>-72.966666669999995</v>
      </c>
      <c r="I647" s="34">
        <v>5.68333333</v>
      </c>
      <c r="J647" s="34" t="s">
        <v>1890</v>
      </c>
      <c r="K647" s="37">
        <v>24912</v>
      </c>
      <c r="L647" s="37">
        <v>37302</v>
      </c>
      <c r="M647" s="37" t="s">
        <v>1911</v>
      </c>
      <c r="N647" s="34" t="s">
        <v>2916</v>
      </c>
    </row>
    <row r="648" spans="1:14" ht="15.75" customHeight="1" x14ac:dyDescent="0.25">
      <c r="A648" s="6">
        <v>24035300</v>
      </c>
      <c r="B648" s="34" t="s">
        <v>150</v>
      </c>
      <c r="C648" s="34" t="s">
        <v>3536</v>
      </c>
      <c r="D648" s="34" t="s">
        <v>517</v>
      </c>
      <c r="E648" s="34" t="s">
        <v>390</v>
      </c>
      <c r="F648" s="34">
        <v>6</v>
      </c>
      <c r="G648" s="34">
        <v>2700</v>
      </c>
      <c r="H648" s="34">
        <v>-73.187722220000012</v>
      </c>
      <c r="I648" s="34">
        <v>5.5969166699999997</v>
      </c>
      <c r="J648" s="34" t="s">
        <v>1890</v>
      </c>
      <c r="K648" s="37">
        <v>26129</v>
      </c>
      <c r="L648" s="37">
        <v>41879</v>
      </c>
      <c r="M648" s="37" t="s">
        <v>1911</v>
      </c>
      <c r="N648" s="34" t="s">
        <v>2916</v>
      </c>
    </row>
    <row r="649" spans="1:14" ht="15.75" customHeight="1" x14ac:dyDescent="0.25">
      <c r="A649" s="6">
        <v>25020520</v>
      </c>
      <c r="B649" s="34" t="s">
        <v>150</v>
      </c>
      <c r="C649" s="34" t="s">
        <v>3537</v>
      </c>
      <c r="D649" s="34" t="s">
        <v>810</v>
      </c>
      <c r="E649" s="34" t="s">
        <v>328</v>
      </c>
      <c r="F649" s="34">
        <v>2</v>
      </c>
      <c r="G649" s="34">
        <v>110</v>
      </c>
      <c r="H649" s="34">
        <v>-75.467500000000001</v>
      </c>
      <c r="I649" s="34">
        <v>8.2222222200000008</v>
      </c>
      <c r="J649" s="34" t="s">
        <v>1908</v>
      </c>
      <c r="K649" s="37">
        <v>41707.791666666664</v>
      </c>
      <c r="L649" s="37">
        <v>0</v>
      </c>
      <c r="M649" s="37" t="s">
        <v>1909</v>
      </c>
      <c r="N649" s="34" t="s">
        <v>2916</v>
      </c>
    </row>
    <row r="650" spans="1:14" ht="15.75" customHeight="1" x14ac:dyDescent="0.25">
      <c r="A650" s="6">
        <v>25025030</v>
      </c>
      <c r="B650" s="34" t="s">
        <v>150</v>
      </c>
      <c r="C650" s="34" t="s">
        <v>3538</v>
      </c>
      <c r="D650" s="34" t="s">
        <v>806</v>
      </c>
      <c r="E650" s="34" t="s">
        <v>328</v>
      </c>
      <c r="F650" s="34">
        <v>2</v>
      </c>
      <c r="G650" s="34">
        <v>20</v>
      </c>
      <c r="H650" s="34">
        <v>-75.164555560000011</v>
      </c>
      <c r="I650" s="34">
        <v>8.2950638899999998</v>
      </c>
      <c r="J650" s="34" t="s">
        <v>1908</v>
      </c>
      <c r="K650" s="37">
        <v>41984</v>
      </c>
      <c r="L650" s="37">
        <v>0</v>
      </c>
      <c r="M650" s="37" t="s">
        <v>1909</v>
      </c>
      <c r="N650" s="34" t="s">
        <v>2916</v>
      </c>
    </row>
    <row r="651" spans="1:14" ht="15.75" customHeight="1" x14ac:dyDescent="0.25">
      <c r="A651" s="2">
        <v>25025380</v>
      </c>
      <c r="B651" s="34" t="s">
        <v>150</v>
      </c>
      <c r="C651" s="34" t="s">
        <v>3539</v>
      </c>
      <c r="D651" s="34" t="s">
        <v>1640</v>
      </c>
      <c r="E651" s="34" t="s">
        <v>1608</v>
      </c>
      <c r="F651" s="34">
        <v>2</v>
      </c>
      <c r="G651" s="34">
        <v>20</v>
      </c>
      <c r="H651" s="34">
        <v>-75.044722220000011</v>
      </c>
      <c r="I651" s="34">
        <v>9.1638888900000008</v>
      </c>
      <c r="J651" s="34" t="s">
        <v>1908</v>
      </c>
      <c r="K651" s="37">
        <v>41957</v>
      </c>
      <c r="L651" s="37">
        <v>0</v>
      </c>
      <c r="M651" s="37" t="s">
        <v>1909</v>
      </c>
      <c r="N651" s="34" t="s">
        <v>2916</v>
      </c>
    </row>
    <row r="652" spans="1:14" ht="15.75" customHeight="1" x14ac:dyDescent="0.25">
      <c r="A652" s="6">
        <v>26115080</v>
      </c>
      <c r="B652" s="34" t="s">
        <v>150</v>
      </c>
      <c r="C652" s="34" t="s">
        <v>3540</v>
      </c>
      <c r="D652" s="34" t="s">
        <v>1825</v>
      </c>
      <c r="E652" s="34" t="s">
        <v>1775</v>
      </c>
      <c r="F652" s="34">
        <v>9</v>
      </c>
      <c r="G652" s="34">
        <v>945</v>
      </c>
      <c r="H652" s="34">
        <v>-76.079888890000007</v>
      </c>
      <c r="I652" s="34">
        <v>4.48091667</v>
      </c>
      <c r="J652" s="34" t="s">
        <v>1908</v>
      </c>
      <c r="K652" s="37">
        <v>28505</v>
      </c>
      <c r="L652" s="37">
        <v>0</v>
      </c>
      <c r="M652" s="37" t="s">
        <v>1911</v>
      </c>
      <c r="N652" s="34" t="s">
        <v>2916</v>
      </c>
    </row>
    <row r="653" spans="1:14" ht="15.75" customHeight="1" x14ac:dyDescent="0.25">
      <c r="A653" s="2">
        <v>26205080</v>
      </c>
      <c r="B653" s="34" t="s">
        <v>150</v>
      </c>
      <c r="C653" s="34" t="s">
        <v>3541</v>
      </c>
      <c r="D653" s="34" t="s">
        <v>149</v>
      </c>
      <c r="E653" s="34" t="s">
        <v>53</v>
      </c>
      <c r="F653" s="34">
        <v>1</v>
      </c>
      <c r="G653" s="34">
        <v>1737</v>
      </c>
      <c r="H653" s="34">
        <v>-75.700944440000001</v>
      </c>
      <c r="I653" s="34">
        <v>6.34105556</v>
      </c>
      <c r="J653" s="34" t="s">
        <v>1908</v>
      </c>
      <c r="K653" s="37">
        <v>33131</v>
      </c>
      <c r="L653" s="37">
        <v>0</v>
      </c>
      <c r="M653" s="37" t="s">
        <v>1911</v>
      </c>
      <c r="N653" s="34" t="s">
        <v>2916</v>
      </c>
    </row>
    <row r="654" spans="1:14" ht="15.75" customHeight="1" x14ac:dyDescent="0.25">
      <c r="A654" s="77">
        <v>29035180</v>
      </c>
      <c r="B654" s="34" t="s">
        <v>150</v>
      </c>
      <c r="C654" s="34" t="s">
        <v>3542</v>
      </c>
      <c r="D654" s="34" t="s">
        <v>347</v>
      </c>
      <c r="E654" s="34" t="s">
        <v>313</v>
      </c>
      <c r="F654" s="34">
        <v>2</v>
      </c>
      <c r="G654" s="34">
        <v>60</v>
      </c>
      <c r="H654" s="34">
        <v>-75.279916669999992</v>
      </c>
      <c r="I654" s="34">
        <v>9.9284722199999997</v>
      </c>
      <c r="J654" s="34" t="s">
        <v>1890</v>
      </c>
      <c r="K654" s="37">
        <v>27774</v>
      </c>
      <c r="L654" s="37">
        <v>41879</v>
      </c>
      <c r="M654" s="37" t="s">
        <v>1911</v>
      </c>
      <c r="N654" s="34" t="s">
        <v>2916</v>
      </c>
    </row>
    <row r="655" spans="1:14" ht="15.75" customHeight="1" x14ac:dyDescent="0.25">
      <c r="A655" s="6">
        <v>33035010</v>
      </c>
      <c r="B655" s="34" t="s">
        <v>150</v>
      </c>
      <c r="C655" s="34" t="s">
        <v>3543</v>
      </c>
      <c r="D655" s="34" t="s">
        <v>1266</v>
      </c>
      <c r="E655" s="34" t="s">
        <v>1236</v>
      </c>
      <c r="F655" s="34">
        <v>3</v>
      </c>
      <c r="G655" s="34">
        <v>200</v>
      </c>
      <c r="H655" s="34">
        <v>-71.34075</v>
      </c>
      <c r="I655" s="34">
        <v>4.5744166699999997</v>
      </c>
      <c r="J655" s="34" t="s">
        <v>1908</v>
      </c>
      <c r="K655" s="37">
        <v>26433.791666666668</v>
      </c>
      <c r="L655" s="37">
        <v>0</v>
      </c>
      <c r="M655" s="37" t="s">
        <v>1909</v>
      </c>
      <c r="N655" s="34" t="s">
        <v>2916</v>
      </c>
    </row>
    <row r="656" spans="1:14" ht="15.75" customHeight="1" x14ac:dyDescent="0.25">
      <c r="A656" s="77">
        <v>35035090</v>
      </c>
      <c r="B656" s="34" t="s">
        <v>150</v>
      </c>
      <c r="C656" s="34" t="s">
        <v>3544</v>
      </c>
      <c r="D656" s="34" t="s">
        <v>1246</v>
      </c>
      <c r="E656" s="34" t="s">
        <v>1236</v>
      </c>
      <c r="F656" s="34">
        <v>3</v>
      </c>
      <c r="G656" s="34">
        <v>3530</v>
      </c>
      <c r="H656" s="34">
        <v>-73.748333329999994</v>
      </c>
      <c r="I656" s="34">
        <v>4.2848611099999996</v>
      </c>
      <c r="J656" s="34" t="s">
        <v>1890</v>
      </c>
      <c r="K656" s="37">
        <v>34895</v>
      </c>
      <c r="L656" s="37">
        <v>40466</v>
      </c>
      <c r="M656" s="37" t="s">
        <v>1911</v>
      </c>
      <c r="N656" s="34" t="s">
        <v>2916</v>
      </c>
    </row>
    <row r="657" spans="1:14" ht="15.75" customHeight="1" x14ac:dyDescent="0.25">
      <c r="A657" s="77">
        <v>35075050</v>
      </c>
      <c r="B657" s="34" t="s">
        <v>150</v>
      </c>
      <c r="C657" s="34" t="s">
        <v>3545</v>
      </c>
      <c r="D657" s="34" t="s">
        <v>506</v>
      </c>
      <c r="E657" s="34" t="s">
        <v>390</v>
      </c>
      <c r="F657" s="34">
        <v>6</v>
      </c>
      <c r="G657" s="34">
        <v>2620</v>
      </c>
      <c r="H657" s="34">
        <v>-73.433333329999996</v>
      </c>
      <c r="I657" s="34">
        <v>4.95</v>
      </c>
      <c r="J657" s="34" t="s">
        <v>1890</v>
      </c>
      <c r="K657" s="37">
        <v>32554</v>
      </c>
      <c r="L657" s="37">
        <v>35231</v>
      </c>
      <c r="M657" s="37" t="s">
        <v>1911</v>
      </c>
      <c r="N657" s="34" t="s">
        <v>2916</v>
      </c>
    </row>
    <row r="658" spans="1:14" ht="15.75" customHeight="1" x14ac:dyDescent="0.25">
      <c r="A658" s="6">
        <v>35080050</v>
      </c>
      <c r="B658" s="34" t="s">
        <v>150</v>
      </c>
      <c r="C658" s="34" t="s">
        <v>3546</v>
      </c>
      <c r="D658" s="34" t="s">
        <v>458</v>
      </c>
      <c r="E658" s="34" t="s">
        <v>390</v>
      </c>
      <c r="F658" s="34">
        <v>6</v>
      </c>
      <c r="G658" s="34">
        <v>1350</v>
      </c>
      <c r="H658" s="34">
        <v>-73.053222220000009</v>
      </c>
      <c r="I658" s="34">
        <v>5.0963611100000001</v>
      </c>
      <c r="J658" s="34" t="s">
        <v>1908</v>
      </c>
      <c r="K658" s="37">
        <v>27713</v>
      </c>
      <c r="L658" s="37">
        <v>0</v>
      </c>
      <c r="M658" s="37" t="s">
        <v>1909</v>
      </c>
      <c r="N658" s="34" t="s">
        <v>2916</v>
      </c>
    </row>
    <row r="659" spans="1:14" ht="15.75" customHeight="1" x14ac:dyDescent="0.25">
      <c r="A659" s="6">
        <v>35195020</v>
      </c>
      <c r="B659" s="34" t="s">
        <v>150</v>
      </c>
      <c r="C659" s="34" t="s">
        <v>3547</v>
      </c>
      <c r="D659" s="34" t="s">
        <v>611</v>
      </c>
      <c r="E659" s="34" t="s">
        <v>589</v>
      </c>
      <c r="F659" s="34">
        <v>6</v>
      </c>
      <c r="G659" s="34">
        <v>460</v>
      </c>
      <c r="H659" s="34">
        <v>-72.86984167</v>
      </c>
      <c r="I659" s="34">
        <v>5.0272577799999993</v>
      </c>
      <c r="J659" s="34" t="s">
        <v>1908</v>
      </c>
      <c r="K659" s="37">
        <v>27348</v>
      </c>
      <c r="L659" s="37">
        <v>0</v>
      </c>
      <c r="M659" s="37" t="s">
        <v>1909</v>
      </c>
      <c r="N659" s="34" t="s">
        <v>2916</v>
      </c>
    </row>
    <row r="660" spans="1:14" ht="15.75" customHeight="1" x14ac:dyDescent="0.25">
      <c r="A660" s="77">
        <v>52045060</v>
      </c>
      <c r="B660" s="34" t="s">
        <v>150</v>
      </c>
      <c r="C660" s="34" t="s">
        <v>3548</v>
      </c>
      <c r="D660" s="34" t="s">
        <v>1338</v>
      </c>
      <c r="E660" s="34" t="s">
        <v>951</v>
      </c>
      <c r="F660" s="34">
        <v>7</v>
      </c>
      <c r="G660" s="34">
        <v>2800</v>
      </c>
      <c r="H660" s="34">
        <v>-77.233333329999994</v>
      </c>
      <c r="I660" s="34">
        <v>1.2166666700000002</v>
      </c>
      <c r="J660" s="34" t="s">
        <v>1890</v>
      </c>
      <c r="K660" s="37">
        <v>30940</v>
      </c>
      <c r="L660" s="37">
        <v>35535</v>
      </c>
      <c r="M660" s="37" t="s">
        <v>1911</v>
      </c>
      <c r="N660" s="34" t="s">
        <v>2916</v>
      </c>
    </row>
    <row r="661" spans="1:14" ht="15.75" customHeight="1" x14ac:dyDescent="0.25">
      <c r="A661" s="6">
        <v>11110020</v>
      </c>
      <c r="B661" s="34" t="s">
        <v>54</v>
      </c>
      <c r="C661" s="34" t="s">
        <v>3549</v>
      </c>
      <c r="D661" s="34" t="s">
        <v>55</v>
      </c>
      <c r="E661" s="34" t="s">
        <v>53</v>
      </c>
      <c r="F661" s="34">
        <v>1</v>
      </c>
      <c r="G661" s="34">
        <v>1920</v>
      </c>
      <c r="H661" s="34">
        <v>-76.075000000000003</v>
      </c>
      <c r="I661" s="34">
        <v>6.6425000000000001</v>
      </c>
      <c r="J661" s="34" t="s">
        <v>1908</v>
      </c>
      <c r="K661" s="37">
        <v>27377.791666666668</v>
      </c>
      <c r="L661" s="37">
        <v>0</v>
      </c>
      <c r="M661" s="37" t="s">
        <v>1909</v>
      </c>
      <c r="N661" s="34" t="s">
        <v>2916</v>
      </c>
    </row>
    <row r="662" spans="1:14" ht="15.75" customHeight="1" x14ac:dyDescent="0.25">
      <c r="A662" s="6">
        <v>11110110</v>
      </c>
      <c r="B662" s="34" t="s">
        <v>54</v>
      </c>
      <c r="C662" s="34" t="s">
        <v>3550</v>
      </c>
      <c r="D662" s="34" t="s">
        <v>128</v>
      </c>
      <c r="E662" s="34" t="s">
        <v>53</v>
      </c>
      <c r="F662" s="34">
        <v>1</v>
      </c>
      <c r="G662" s="34">
        <v>20</v>
      </c>
      <c r="H662" s="34">
        <v>-75.977500000000006</v>
      </c>
      <c r="I662" s="34">
        <v>6.6994444399999997</v>
      </c>
      <c r="J662" s="34" t="s">
        <v>1890</v>
      </c>
      <c r="K662" s="37">
        <v>30451</v>
      </c>
      <c r="L662" s="37">
        <v>40673</v>
      </c>
      <c r="M662" s="37" t="s">
        <v>1911</v>
      </c>
      <c r="N662" s="34" t="s">
        <v>2916</v>
      </c>
    </row>
    <row r="663" spans="1:14" ht="15.75" customHeight="1" x14ac:dyDescent="0.25">
      <c r="A663" s="6">
        <v>12010160</v>
      </c>
      <c r="B663" s="34" t="s">
        <v>54</v>
      </c>
      <c r="C663" s="34" t="s">
        <v>3551</v>
      </c>
      <c r="D663" s="34" t="s">
        <v>70</v>
      </c>
      <c r="E663" s="34" t="s">
        <v>53</v>
      </c>
      <c r="F663" s="34">
        <v>1</v>
      </c>
      <c r="G663" s="34">
        <v>100</v>
      </c>
      <c r="H663" s="34">
        <v>-76.599999999999994</v>
      </c>
      <c r="I663" s="34">
        <v>7.8666666699999999</v>
      </c>
      <c r="J663" s="34" t="s">
        <v>1890</v>
      </c>
      <c r="K663" s="37">
        <v>30909</v>
      </c>
      <c r="L663" s="37">
        <v>35779</v>
      </c>
      <c r="M663" s="37" t="s">
        <v>1911</v>
      </c>
      <c r="N663" s="34" t="s">
        <v>2916</v>
      </c>
    </row>
    <row r="664" spans="1:14" ht="15.75" customHeight="1" x14ac:dyDescent="0.25">
      <c r="A664" s="6">
        <v>12010170</v>
      </c>
      <c r="B664" s="34" t="s">
        <v>54</v>
      </c>
      <c r="C664" s="34" t="s">
        <v>3552</v>
      </c>
      <c r="D664" s="34" t="s">
        <v>219</v>
      </c>
      <c r="E664" s="34" t="s">
        <v>53</v>
      </c>
      <c r="F664" s="34">
        <v>1</v>
      </c>
      <c r="G664" s="34">
        <v>23</v>
      </c>
      <c r="H664" s="34">
        <v>-76.689555560000002</v>
      </c>
      <c r="I664" s="34">
        <v>7.4603333300000001</v>
      </c>
      <c r="J664" s="34" t="s">
        <v>1908</v>
      </c>
      <c r="K664" s="37">
        <v>33312</v>
      </c>
      <c r="L664" s="37">
        <v>0</v>
      </c>
      <c r="M664" s="37" t="s">
        <v>1911</v>
      </c>
      <c r="N664" s="34" t="s">
        <v>2916</v>
      </c>
    </row>
    <row r="665" spans="1:14" ht="15.75" customHeight="1" x14ac:dyDescent="0.25">
      <c r="A665" s="6">
        <v>12010180</v>
      </c>
      <c r="B665" s="34" t="s">
        <v>54</v>
      </c>
      <c r="C665" s="34" t="s">
        <v>3553</v>
      </c>
      <c r="D665" s="34" t="s">
        <v>219</v>
      </c>
      <c r="E665" s="34" t="s">
        <v>53</v>
      </c>
      <c r="F665" s="34">
        <v>1</v>
      </c>
      <c r="G665" s="34">
        <v>150</v>
      </c>
      <c r="H665" s="34">
        <v>-76.583333329999988</v>
      </c>
      <c r="I665" s="34">
        <v>7.95</v>
      </c>
      <c r="J665" s="34" t="s">
        <v>1890</v>
      </c>
      <c r="K665" s="37">
        <v>30909</v>
      </c>
      <c r="L665" s="37">
        <v>35718</v>
      </c>
      <c r="M665" s="37" t="s">
        <v>1911</v>
      </c>
      <c r="N665" s="34" t="s">
        <v>2916</v>
      </c>
    </row>
    <row r="666" spans="1:14" ht="15.75" customHeight="1" x14ac:dyDescent="0.25">
      <c r="A666" s="58">
        <v>12020170</v>
      </c>
      <c r="B666" s="34" t="s">
        <v>54</v>
      </c>
      <c r="C666" s="34" t="s">
        <v>3554</v>
      </c>
      <c r="D666" s="34" t="s">
        <v>219</v>
      </c>
      <c r="E666" s="34" t="s">
        <v>53</v>
      </c>
      <c r="F666" s="34">
        <v>1</v>
      </c>
      <c r="G666" s="34">
        <v>150</v>
      </c>
      <c r="H666" s="34">
        <v>-76.650000000000006</v>
      </c>
      <c r="I666" s="34">
        <v>8.18333333</v>
      </c>
      <c r="J666" s="34" t="s">
        <v>1890</v>
      </c>
      <c r="K666" s="37">
        <v>30909</v>
      </c>
      <c r="L666" s="37">
        <v>33892</v>
      </c>
      <c r="M666" s="37" t="s">
        <v>1911</v>
      </c>
      <c r="N666" s="34" t="s">
        <v>2916</v>
      </c>
    </row>
    <row r="667" spans="1:14" ht="15.75" customHeight="1" x14ac:dyDescent="0.25">
      <c r="A667" s="6">
        <v>13070080</v>
      </c>
      <c r="B667" s="34" t="s">
        <v>54</v>
      </c>
      <c r="C667" s="34" t="s">
        <v>3555</v>
      </c>
      <c r="D667" s="34" t="s">
        <v>820</v>
      </c>
      <c r="E667" s="34" t="s">
        <v>328</v>
      </c>
      <c r="F667" s="34">
        <v>2</v>
      </c>
      <c r="G667" s="34">
        <v>40</v>
      </c>
      <c r="H667" s="34">
        <v>-75.566666669999989</v>
      </c>
      <c r="I667" s="34">
        <v>8.9499999999999993</v>
      </c>
      <c r="J667" s="34" t="s">
        <v>1890</v>
      </c>
      <c r="K667" s="37">
        <v>31547</v>
      </c>
      <c r="L667" s="37">
        <v>37302</v>
      </c>
      <c r="M667" s="37" t="s">
        <v>1911</v>
      </c>
      <c r="N667" s="34" t="s">
        <v>2916</v>
      </c>
    </row>
    <row r="668" spans="1:14" ht="15.75" customHeight="1" x14ac:dyDescent="0.25">
      <c r="A668" s="6">
        <v>13070130</v>
      </c>
      <c r="B668" s="34" t="s">
        <v>54</v>
      </c>
      <c r="C668" s="34" t="s">
        <v>3556</v>
      </c>
      <c r="D668" s="34" t="s">
        <v>831</v>
      </c>
      <c r="E668" s="34" t="s">
        <v>328</v>
      </c>
      <c r="F668" s="34">
        <v>2</v>
      </c>
      <c r="G668" s="34">
        <v>13</v>
      </c>
      <c r="H668" s="34">
        <v>-75.833333329999988</v>
      </c>
      <c r="I668" s="34">
        <v>8.7833333300000014</v>
      </c>
      <c r="J668" s="34" t="s">
        <v>1890</v>
      </c>
      <c r="K668" s="37">
        <v>27256</v>
      </c>
      <c r="L668" s="37">
        <v>37302</v>
      </c>
      <c r="M668" s="37" t="s">
        <v>1911</v>
      </c>
      <c r="N668" s="34" t="s">
        <v>2916</v>
      </c>
    </row>
    <row r="669" spans="1:14" ht="15.75" customHeight="1" x14ac:dyDescent="0.25">
      <c r="A669" s="6">
        <v>13070140</v>
      </c>
      <c r="B669" s="34" t="s">
        <v>54</v>
      </c>
      <c r="C669" s="34" t="s">
        <v>3557</v>
      </c>
      <c r="D669" s="34" t="s">
        <v>812</v>
      </c>
      <c r="E669" s="34" t="s">
        <v>328</v>
      </c>
      <c r="F669" s="34">
        <v>2</v>
      </c>
      <c r="G669" s="34">
        <v>9</v>
      </c>
      <c r="H669" s="34">
        <v>-75.75</v>
      </c>
      <c r="I669" s="34">
        <v>8.8333333300000003</v>
      </c>
      <c r="J669" s="34" t="s">
        <v>1890</v>
      </c>
      <c r="K669" s="37">
        <v>27256</v>
      </c>
      <c r="L669" s="37">
        <v>37302</v>
      </c>
      <c r="M669" s="37" t="s">
        <v>1911</v>
      </c>
      <c r="N669" s="34" t="s">
        <v>2916</v>
      </c>
    </row>
    <row r="670" spans="1:14" ht="15.75" customHeight="1" x14ac:dyDescent="0.25">
      <c r="A670" s="6">
        <v>13070150</v>
      </c>
      <c r="B670" s="34" t="s">
        <v>54</v>
      </c>
      <c r="C670" s="34" t="s">
        <v>3558</v>
      </c>
      <c r="D670" s="34" t="s">
        <v>831</v>
      </c>
      <c r="E670" s="34" t="s">
        <v>328</v>
      </c>
      <c r="F670" s="34">
        <v>2</v>
      </c>
      <c r="G670" s="34">
        <v>14</v>
      </c>
      <c r="H670" s="34">
        <v>-75.866666670000001</v>
      </c>
      <c r="I670" s="34">
        <v>8.8000000000000007</v>
      </c>
      <c r="J670" s="34" t="s">
        <v>1890</v>
      </c>
      <c r="K670" s="37">
        <v>27256</v>
      </c>
      <c r="L670" s="37">
        <v>37391</v>
      </c>
      <c r="M670" s="37" t="s">
        <v>1911</v>
      </c>
      <c r="N670" s="34" t="s">
        <v>2916</v>
      </c>
    </row>
    <row r="671" spans="1:14" ht="15.75" customHeight="1" x14ac:dyDescent="0.25">
      <c r="A671" s="6">
        <v>14010010</v>
      </c>
      <c r="B671" s="34" t="s">
        <v>54</v>
      </c>
      <c r="C671" s="34" t="s">
        <v>3559</v>
      </c>
      <c r="D671" s="34" t="s">
        <v>279</v>
      </c>
      <c r="E671" s="34" t="s">
        <v>266</v>
      </c>
      <c r="F671" s="34">
        <v>2</v>
      </c>
      <c r="G671" s="34">
        <v>320</v>
      </c>
      <c r="H671" s="34">
        <v>-75.107972220000008</v>
      </c>
      <c r="I671" s="34">
        <v>10.746111110000001</v>
      </c>
      <c r="J671" s="34" t="s">
        <v>1908</v>
      </c>
      <c r="K671" s="37">
        <v>22751</v>
      </c>
      <c r="L671" s="37">
        <v>0</v>
      </c>
      <c r="M671" s="37" t="s">
        <v>1911</v>
      </c>
      <c r="N671" s="34" t="s">
        <v>2916</v>
      </c>
    </row>
    <row r="672" spans="1:14" ht="15.75" customHeight="1" x14ac:dyDescent="0.25">
      <c r="A672" s="6">
        <v>15010300</v>
      </c>
      <c r="B672" s="34" t="s">
        <v>54</v>
      </c>
      <c r="C672" s="34" t="s">
        <v>3560</v>
      </c>
      <c r="D672" s="34" t="s">
        <v>1223</v>
      </c>
      <c r="E672" s="34" t="s">
        <v>1173</v>
      </c>
      <c r="F672" s="34">
        <v>5</v>
      </c>
      <c r="G672" s="34">
        <v>45</v>
      </c>
      <c r="H672" s="34">
        <v>-73.83666667</v>
      </c>
      <c r="I672" s="34">
        <v>11.25638889</v>
      </c>
      <c r="J672" s="34" t="s">
        <v>1908</v>
      </c>
      <c r="K672" s="37">
        <v>24607</v>
      </c>
      <c r="L672" s="37">
        <v>0</v>
      </c>
      <c r="M672" s="37" t="s">
        <v>1911</v>
      </c>
      <c r="N672" s="34" t="s">
        <v>2916</v>
      </c>
    </row>
    <row r="673" spans="1:14" ht="15.75" customHeight="1" x14ac:dyDescent="0.25">
      <c r="A673" s="6">
        <v>15060090</v>
      </c>
      <c r="B673" s="34" t="s">
        <v>54</v>
      </c>
      <c r="C673" s="34" t="s">
        <v>3561</v>
      </c>
      <c r="D673" s="34" t="s">
        <v>1139</v>
      </c>
      <c r="E673" s="34" t="s">
        <v>1129</v>
      </c>
      <c r="F673" s="34">
        <v>5</v>
      </c>
      <c r="G673" s="34">
        <v>220</v>
      </c>
      <c r="H673" s="34">
        <v>-72.77669444</v>
      </c>
      <c r="I673" s="34">
        <v>11.063388890000001</v>
      </c>
      <c r="J673" s="34" t="s">
        <v>1908</v>
      </c>
      <c r="K673" s="37">
        <v>32004</v>
      </c>
      <c r="L673" s="37">
        <v>0</v>
      </c>
      <c r="M673" s="37" t="s">
        <v>1911</v>
      </c>
      <c r="N673" s="34" t="s">
        <v>2916</v>
      </c>
    </row>
    <row r="674" spans="1:14" ht="15.75" customHeight="1" x14ac:dyDescent="0.25">
      <c r="A674" s="6">
        <v>15060130</v>
      </c>
      <c r="B674" s="34" t="s">
        <v>54</v>
      </c>
      <c r="C674" s="34" t="s">
        <v>3562</v>
      </c>
      <c r="D674" s="34" t="s">
        <v>1142</v>
      </c>
      <c r="E674" s="34" t="s">
        <v>1129</v>
      </c>
      <c r="F674" s="34">
        <v>5</v>
      </c>
      <c r="G674" s="34">
        <v>87</v>
      </c>
      <c r="H674" s="34">
        <v>-72.508472220000002</v>
      </c>
      <c r="I674" s="34">
        <v>11.141999999999999</v>
      </c>
      <c r="J674" s="34" t="s">
        <v>1890</v>
      </c>
      <c r="K674" s="37">
        <v>28624.791666666668</v>
      </c>
      <c r="L674" s="37">
        <v>43648.274895833332</v>
      </c>
      <c r="M674" s="37" t="s">
        <v>1911</v>
      </c>
      <c r="N674" s="34" t="s">
        <v>2916</v>
      </c>
    </row>
    <row r="675" spans="1:14" ht="15.75" customHeight="1" x14ac:dyDescent="0.25">
      <c r="A675" s="77">
        <v>15060140</v>
      </c>
      <c r="B675" s="34" t="s">
        <v>54</v>
      </c>
      <c r="C675" s="34" t="s">
        <v>3016</v>
      </c>
      <c r="D675" s="34" t="s">
        <v>1128</v>
      </c>
      <c r="E675" s="34" t="s">
        <v>1129</v>
      </c>
      <c r="F675" s="34">
        <v>5</v>
      </c>
      <c r="G675" s="34">
        <v>115</v>
      </c>
      <c r="H675" s="34">
        <v>-72.533333329999991</v>
      </c>
      <c r="I675" s="34">
        <v>11.15</v>
      </c>
      <c r="J675" s="34" t="s">
        <v>1890</v>
      </c>
      <c r="K675" s="37">
        <v>28625</v>
      </c>
      <c r="L675" s="37">
        <v>35110</v>
      </c>
      <c r="M675" s="37" t="s">
        <v>1911</v>
      </c>
      <c r="N675" s="34" t="s">
        <v>2916</v>
      </c>
    </row>
    <row r="676" spans="1:14" ht="15.75" customHeight="1" x14ac:dyDescent="0.25">
      <c r="A676" s="58">
        <v>15060160</v>
      </c>
      <c r="B676" s="34" t="s">
        <v>54</v>
      </c>
      <c r="C676" s="34" t="s">
        <v>3563</v>
      </c>
      <c r="D676" s="34" t="s">
        <v>1131</v>
      </c>
      <c r="E676" s="34" t="s">
        <v>1129</v>
      </c>
      <c r="F676" s="34">
        <v>5</v>
      </c>
      <c r="G676" s="34">
        <v>116</v>
      </c>
      <c r="H676" s="34">
        <v>-72.599999999999994</v>
      </c>
      <c r="I676" s="34">
        <v>11.08333333</v>
      </c>
      <c r="J676" s="34" t="s">
        <v>1890</v>
      </c>
      <c r="K676" s="37">
        <v>28625</v>
      </c>
      <c r="L676" s="37">
        <v>35110</v>
      </c>
      <c r="M676" s="37" t="s">
        <v>1911</v>
      </c>
      <c r="N676" s="34" t="s">
        <v>2916</v>
      </c>
    </row>
    <row r="677" spans="1:14" ht="15.75" customHeight="1" x14ac:dyDescent="0.25">
      <c r="A677" s="6">
        <v>15060200</v>
      </c>
      <c r="B677" s="34" t="s">
        <v>54</v>
      </c>
      <c r="C677" s="34" t="s">
        <v>3564</v>
      </c>
      <c r="D677" s="34" t="s">
        <v>1131</v>
      </c>
      <c r="E677" s="34" t="s">
        <v>1129</v>
      </c>
      <c r="F677" s="34">
        <v>5</v>
      </c>
      <c r="G677" s="34">
        <v>100</v>
      </c>
      <c r="H677" s="34">
        <v>-72.647333329999995</v>
      </c>
      <c r="I677" s="34">
        <v>11.075055559999999</v>
      </c>
      <c r="J677" s="34" t="s">
        <v>1890</v>
      </c>
      <c r="K677" s="37">
        <v>32064.791666666668</v>
      </c>
      <c r="L677" s="37">
        <v>43648.274050925924</v>
      </c>
      <c r="M677" s="37" t="s">
        <v>1911</v>
      </c>
      <c r="N677" s="34" t="s">
        <v>2916</v>
      </c>
    </row>
    <row r="678" spans="1:14" ht="15.75" customHeight="1" x14ac:dyDescent="0.25">
      <c r="A678" s="6">
        <v>15060210</v>
      </c>
      <c r="B678" s="34" t="s">
        <v>54</v>
      </c>
      <c r="C678" s="34" t="s">
        <v>3565</v>
      </c>
      <c r="D678" s="34" t="s">
        <v>1131</v>
      </c>
      <c r="E678" s="34" t="s">
        <v>1129</v>
      </c>
      <c r="F678" s="34">
        <v>5</v>
      </c>
      <c r="G678" s="34">
        <v>95</v>
      </c>
      <c r="H678" s="34">
        <v>-72.674999999999997</v>
      </c>
      <c r="I678" s="34">
        <v>11.076888890000001</v>
      </c>
      <c r="J678" s="34" t="s">
        <v>1908</v>
      </c>
      <c r="K678" s="37">
        <v>32613</v>
      </c>
      <c r="L678" s="37">
        <v>0</v>
      </c>
      <c r="M678" s="37" t="s">
        <v>1911</v>
      </c>
      <c r="N678" s="34" t="s">
        <v>2916</v>
      </c>
    </row>
    <row r="679" spans="1:14" ht="15.75" customHeight="1" x14ac:dyDescent="0.25">
      <c r="A679" s="2">
        <v>16010330</v>
      </c>
      <c r="B679" s="34" t="s">
        <v>54</v>
      </c>
      <c r="C679" s="34" t="s">
        <v>3566</v>
      </c>
      <c r="D679" s="34" t="s">
        <v>1392</v>
      </c>
      <c r="E679" s="34" t="s">
        <v>1374</v>
      </c>
      <c r="F679" s="34">
        <v>8</v>
      </c>
      <c r="G679" s="34">
        <v>200</v>
      </c>
      <c r="H679" s="34">
        <v>-72.416666669999998</v>
      </c>
      <c r="I679" s="34">
        <v>8.06666667</v>
      </c>
      <c r="J679" s="34" t="s">
        <v>1890</v>
      </c>
      <c r="K679" s="37">
        <v>30635</v>
      </c>
      <c r="L679" s="37">
        <v>37361</v>
      </c>
      <c r="M679" s="37" t="s">
        <v>1911</v>
      </c>
      <c r="N679" s="34" t="s">
        <v>2916</v>
      </c>
    </row>
    <row r="680" spans="1:14" ht="15.75" customHeight="1" x14ac:dyDescent="0.25">
      <c r="A680" s="6">
        <v>16020510</v>
      </c>
      <c r="B680" s="34" t="s">
        <v>54</v>
      </c>
      <c r="C680" s="34" t="s">
        <v>3567</v>
      </c>
      <c r="D680" s="34" t="s">
        <v>1392</v>
      </c>
      <c r="E680" s="34" t="s">
        <v>1374</v>
      </c>
      <c r="F680" s="34">
        <v>8</v>
      </c>
      <c r="G680" s="34">
        <v>120</v>
      </c>
      <c r="H680" s="34">
        <v>-72.566666669999989</v>
      </c>
      <c r="I680" s="34">
        <v>8.1</v>
      </c>
      <c r="J680" s="34" t="s">
        <v>1890</v>
      </c>
      <c r="K680" s="37">
        <v>29905</v>
      </c>
      <c r="L680" s="37">
        <v>37302</v>
      </c>
      <c r="M680" s="37" t="s">
        <v>1911</v>
      </c>
      <c r="N680" s="34" t="s">
        <v>2916</v>
      </c>
    </row>
    <row r="681" spans="1:14" ht="15.75" customHeight="1" x14ac:dyDescent="0.25">
      <c r="A681" s="6">
        <v>16050290</v>
      </c>
      <c r="B681" s="34" t="s">
        <v>54</v>
      </c>
      <c r="C681" s="34" t="s">
        <v>3568</v>
      </c>
      <c r="D681" s="34" t="s">
        <v>2050</v>
      </c>
      <c r="E681" s="34" t="s">
        <v>1374</v>
      </c>
      <c r="F681" s="34">
        <v>8</v>
      </c>
      <c r="G681" s="34">
        <v>1650</v>
      </c>
      <c r="H681" s="34">
        <v>-73.213611110000002</v>
      </c>
      <c r="I681" s="34">
        <v>8.40777778</v>
      </c>
      <c r="J681" s="34" t="s">
        <v>1908</v>
      </c>
      <c r="K681" s="37">
        <v>40035</v>
      </c>
      <c r="L681" s="37">
        <v>0</v>
      </c>
      <c r="M681" s="37" t="s">
        <v>1911</v>
      </c>
      <c r="N681" s="34" t="s">
        <v>2916</v>
      </c>
    </row>
    <row r="682" spans="1:14" ht="15.75" customHeight="1" x14ac:dyDescent="0.25">
      <c r="A682" s="77">
        <v>16055080</v>
      </c>
      <c r="B682" s="34" t="s">
        <v>54</v>
      </c>
      <c r="C682" s="34" t="s">
        <v>3569</v>
      </c>
      <c r="D682" s="34" t="s">
        <v>2050</v>
      </c>
      <c r="E682" s="34" t="s">
        <v>1374</v>
      </c>
      <c r="F682" s="34">
        <v>8</v>
      </c>
      <c r="G682" s="34">
        <v>1650</v>
      </c>
      <c r="H682" s="34">
        <v>-73.213611110000002</v>
      </c>
      <c r="I682" s="34">
        <v>8.40777778</v>
      </c>
      <c r="J682" s="34" t="s">
        <v>1890</v>
      </c>
      <c r="K682" s="37">
        <v>31608</v>
      </c>
      <c r="L682" s="37">
        <v>40035</v>
      </c>
      <c r="M682" s="37" t="s">
        <v>1911</v>
      </c>
      <c r="N682" s="34" t="s">
        <v>2916</v>
      </c>
    </row>
    <row r="683" spans="1:14" ht="15.75" customHeight="1" x14ac:dyDescent="0.25">
      <c r="A683" s="6">
        <v>17010010</v>
      </c>
      <c r="B683" s="34" t="s">
        <v>54</v>
      </c>
      <c r="C683" s="34" t="s">
        <v>3570</v>
      </c>
      <c r="D683" s="34" t="s">
        <v>261</v>
      </c>
      <c r="E683" s="34" t="s">
        <v>257</v>
      </c>
      <c r="F683" s="34">
        <v>11</v>
      </c>
      <c r="G683" s="34">
        <v>80</v>
      </c>
      <c r="H683" s="34">
        <v>-81.720250000000007</v>
      </c>
      <c r="I683" s="34">
        <v>12.53975</v>
      </c>
      <c r="J683" s="34" t="s">
        <v>1908</v>
      </c>
      <c r="K683" s="37">
        <v>26769</v>
      </c>
      <c r="L683" s="37">
        <v>0</v>
      </c>
      <c r="M683" s="37" t="s">
        <v>1911</v>
      </c>
      <c r="N683" s="34" t="s">
        <v>2916</v>
      </c>
    </row>
    <row r="684" spans="1:14" ht="15.75" customHeight="1" x14ac:dyDescent="0.25">
      <c r="A684" s="6">
        <v>21080080</v>
      </c>
      <c r="B684" s="34" t="s">
        <v>54</v>
      </c>
      <c r="C684" s="34" t="s">
        <v>3571</v>
      </c>
      <c r="D684" s="34" t="s">
        <v>1110</v>
      </c>
      <c r="E684" s="34" t="s">
        <v>1019</v>
      </c>
      <c r="F684" s="34">
        <v>4</v>
      </c>
      <c r="G684" s="34">
        <v>1800</v>
      </c>
      <c r="H684" s="34">
        <v>-75.632000000000005</v>
      </c>
      <c r="I684" s="34">
        <v>2.79305556</v>
      </c>
      <c r="J684" s="34" t="s">
        <v>1908</v>
      </c>
      <c r="K684" s="37">
        <v>27713</v>
      </c>
      <c r="L684" s="37">
        <v>0</v>
      </c>
      <c r="M684" s="37" t="s">
        <v>1911</v>
      </c>
      <c r="N684" s="34" t="s">
        <v>2916</v>
      </c>
    </row>
    <row r="685" spans="1:14" ht="15.75" customHeight="1" x14ac:dyDescent="0.25">
      <c r="A685" s="6">
        <v>21080090</v>
      </c>
      <c r="B685" s="34" t="s">
        <v>54</v>
      </c>
      <c r="C685" s="34" t="s">
        <v>3572</v>
      </c>
      <c r="D685" s="34" t="s">
        <v>1110</v>
      </c>
      <c r="E685" s="34" t="s">
        <v>1019</v>
      </c>
      <c r="F685" s="34">
        <v>4</v>
      </c>
      <c r="G685" s="34">
        <v>2700</v>
      </c>
      <c r="H685" s="34">
        <v>-75.55</v>
      </c>
      <c r="I685" s="34">
        <v>2.85</v>
      </c>
      <c r="J685" s="34" t="s">
        <v>1890</v>
      </c>
      <c r="K685" s="37">
        <v>27865</v>
      </c>
      <c r="L685" s="37">
        <v>34469</v>
      </c>
      <c r="M685" s="37" t="s">
        <v>1911</v>
      </c>
      <c r="N685" s="34" t="s">
        <v>2916</v>
      </c>
    </row>
    <row r="686" spans="1:14" ht="15.75" customHeight="1" x14ac:dyDescent="0.25">
      <c r="A686" s="6">
        <v>21080110</v>
      </c>
      <c r="B686" s="34" t="s">
        <v>54</v>
      </c>
      <c r="C686" s="34" t="s">
        <v>3573</v>
      </c>
      <c r="D686" s="34" t="s">
        <v>1114</v>
      </c>
      <c r="E686" s="34" t="s">
        <v>1019</v>
      </c>
      <c r="F686" s="34">
        <v>4</v>
      </c>
      <c r="G686" s="34">
        <v>1000</v>
      </c>
      <c r="H686" s="34">
        <v>-75.72</v>
      </c>
      <c r="I686" s="34">
        <v>2.58</v>
      </c>
      <c r="J686" s="34" t="s">
        <v>1908</v>
      </c>
      <c r="K686" s="37">
        <v>30482</v>
      </c>
      <c r="L686" s="37">
        <v>0</v>
      </c>
      <c r="M686" s="37" t="s">
        <v>1911</v>
      </c>
      <c r="N686" s="34" t="s">
        <v>2916</v>
      </c>
    </row>
    <row r="687" spans="1:14" ht="15.75" customHeight="1" x14ac:dyDescent="0.25">
      <c r="A687" s="6">
        <v>21080120</v>
      </c>
      <c r="B687" s="34" t="s">
        <v>54</v>
      </c>
      <c r="C687" s="34" t="s">
        <v>3574</v>
      </c>
      <c r="D687" s="34" t="s">
        <v>1114</v>
      </c>
      <c r="E687" s="34" t="s">
        <v>1019</v>
      </c>
      <c r="F687" s="34">
        <v>4</v>
      </c>
      <c r="G687" s="34">
        <v>1720</v>
      </c>
      <c r="H687" s="34">
        <v>-75.733333329999994</v>
      </c>
      <c r="I687" s="34">
        <v>2.65</v>
      </c>
      <c r="J687" s="34" t="s">
        <v>1890</v>
      </c>
      <c r="K687" s="37">
        <v>30481.791666666668</v>
      </c>
      <c r="L687" s="37">
        <v>43486.144756944443</v>
      </c>
      <c r="M687" s="37" t="s">
        <v>1911</v>
      </c>
      <c r="N687" s="34" t="s">
        <v>2916</v>
      </c>
    </row>
    <row r="688" spans="1:14" ht="15.75" customHeight="1" x14ac:dyDescent="0.25">
      <c r="A688" s="6">
        <v>21080130</v>
      </c>
      <c r="B688" s="34" t="s">
        <v>54</v>
      </c>
      <c r="C688" s="34" t="s">
        <v>3575</v>
      </c>
      <c r="D688" s="34" t="s">
        <v>1056</v>
      </c>
      <c r="E688" s="34" t="s">
        <v>1019</v>
      </c>
      <c r="F688" s="34">
        <v>4</v>
      </c>
      <c r="G688" s="34">
        <v>790</v>
      </c>
      <c r="H688" s="34">
        <v>-75.621194439999996</v>
      </c>
      <c r="I688" s="34">
        <v>2.59375</v>
      </c>
      <c r="J688" s="34" t="s">
        <v>1890</v>
      </c>
      <c r="K688" s="37">
        <v>30481.791666666668</v>
      </c>
      <c r="L688" s="37">
        <v>43396.287754629629</v>
      </c>
      <c r="M688" s="37" t="s">
        <v>1911</v>
      </c>
      <c r="N688" s="34" t="s">
        <v>2916</v>
      </c>
    </row>
    <row r="689" spans="1:14" ht="15.75" customHeight="1" x14ac:dyDescent="0.25">
      <c r="A689" s="6">
        <v>21100070</v>
      </c>
      <c r="B689" s="34" t="s">
        <v>54</v>
      </c>
      <c r="C689" s="34" t="s">
        <v>3576</v>
      </c>
      <c r="D689" s="34" t="s">
        <v>1028</v>
      </c>
      <c r="E689" s="34" t="s">
        <v>1019</v>
      </c>
      <c r="F689" s="34">
        <v>4</v>
      </c>
      <c r="G689" s="34">
        <v>1750</v>
      </c>
      <c r="H689" s="34">
        <v>-75.235138890000002</v>
      </c>
      <c r="I689" s="34">
        <v>2.56172222</v>
      </c>
      <c r="J689" s="34" t="s">
        <v>1908</v>
      </c>
      <c r="K689" s="37">
        <v>31761</v>
      </c>
      <c r="L689" s="37">
        <v>0</v>
      </c>
      <c r="M689" s="37" t="s">
        <v>1911</v>
      </c>
      <c r="N689" s="34" t="s">
        <v>2916</v>
      </c>
    </row>
    <row r="690" spans="1:14" ht="15.75" customHeight="1" x14ac:dyDescent="0.25">
      <c r="A690" s="6">
        <v>21110130</v>
      </c>
      <c r="B690" s="34" t="s">
        <v>54</v>
      </c>
      <c r="C690" s="34" t="s">
        <v>3577</v>
      </c>
      <c r="D690" s="34" t="s">
        <v>1070</v>
      </c>
      <c r="E690" s="34" t="s">
        <v>1019</v>
      </c>
      <c r="F690" s="34">
        <v>4</v>
      </c>
      <c r="G690" s="34">
        <v>1580</v>
      </c>
      <c r="H690" s="34">
        <v>-75.085333329999997</v>
      </c>
      <c r="I690" s="34">
        <v>2.8054999999999999</v>
      </c>
      <c r="J690" s="34" t="s">
        <v>1890</v>
      </c>
      <c r="K690" s="37">
        <v>31182</v>
      </c>
      <c r="L690" s="37">
        <v>42435</v>
      </c>
      <c r="M690" s="37" t="s">
        <v>1911</v>
      </c>
      <c r="N690" s="34" t="s">
        <v>2916</v>
      </c>
    </row>
    <row r="691" spans="1:14" ht="15.75" customHeight="1" x14ac:dyDescent="0.25">
      <c r="A691" s="6">
        <v>21110400</v>
      </c>
      <c r="B691" s="34" t="s">
        <v>54</v>
      </c>
      <c r="C691" s="34" t="s">
        <v>3068</v>
      </c>
      <c r="D691" s="34" t="s">
        <v>1070</v>
      </c>
      <c r="E691" s="34" t="s">
        <v>1019</v>
      </c>
      <c r="F691" s="34">
        <v>4</v>
      </c>
      <c r="G691" s="34">
        <v>1160</v>
      </c>
      <c r="H691" s="34">
        <v>-75.108194439999991</v>
      </c>
      <c r="I691" s="34">
        <v>2.8511388900000001</v>
      </c>
      <c r="J691" s="34" t="s">
        <v>1908</v>
      </c>
      <c r="K691" s="37">
        <v>30482</v>
      </c>
      <c r="L691" s="37">
        <v>0</v>
      </c>
      <c r="M691" s="37" t="s">
        <v>1911</v>
      </c>
      <c r="N691" s="34" t="s">
        <v>2916</v>
      </c>
    </row>
    <row r="692" spans="1:14" ht="15.75" customHeight="1" x14ac:dyDescent="0.25">
      <c r="A692" s="77">
        <v>21110410</v>
      </c>
      <c r="B692" s="34" t="s">
        <v>54</v>
      </c>
      <c r="C692" s="34" t="s">
        <v>3578</v>
      </c>
      <c r="D692" s="34" t="s">
        <v>1070</v>
      </c>
      <c r="E692" s="34" t="s">
        <v>1019</v>
      </c>
      <c r="F692" s="34">
        <v>4</v>
      </c>
      <c r="G692" s="34">
        <v>2100</v>
      </c>
      <c r="H692" s="34">
        <v>-75.083333329999988</v>
      </c>
      <c r="I692" s="34">
        <v>2.8</v>
      </c>
      <c r="J692" s="34" t="s">
        <v>1890</v>
      </c>
      <c r="K692" s="37">
        <v>30482</v>
      </c>
      <c r="L692" s="37">
        <v>34957</v>
      </c>
      <c r="M692" s="37" t="s">
        <v>1911</v>
      </c>
      <c r="N692" s="34" t="s">
        <v>2916</v>
      </c>
    </row>
    <row r="693" spans="1:14" ht="15.75" customHeight="1" x14ac:dyDescent="0.25">
      <c r="A693" s="6">
        <v>21110430</v>
      </c>
      <c r="B693" s="34" t="s">
        <v>54</v>
      </c>
      <c r="C693" s="34" t="s">
        <v>3579</v>
      </c>
      <c r="D693" s="34" t="s">
        <v>1070</v>
      </c>
      <c r="E693" s="34" t="s">
        <v>1019</v>
      </c>
      <c r="F693" s="34">
        <v>4</v>
      </c>
      <c r="G693" s="34">
        <v>1060</v>
      </c>
      <c r="H693" s="34">
        <v>-75.12</v>
      </c>
      <c r="I693" s="34">
        <v>2.91</v>
      </c>
      <c r="J693" s="34" t="s">
        <v>1908</v>
      </c>
      <c r="K693" s="37">
        <v>30482</v>
      </c>
      <c r="L693" s="37">
        <v>0</v>
      </c>
      <c r="M693" s="37" t="s">
        <v>1911</v>
      </c>
      <c r="N693" s="34" t="s">
        <v>2916</v>
      </c>
    </row>
    <row r="694" spans="1:14" ht="15.75" customHeight="1" x14ac:dyDescent="0.25">
      <c r="A694" s="77">
        <v>21140040</v>
      </c>
      <c r="B694" s="34" t="s">
        <v>54</v>
      </c>
      <c r="C694" s="34" t="s">
        <v>3580</v>
      </c>
      <c r="D694" s="34" t="s">
        <v>1037</v>
      </c>
      <c r="E694" s="34" t="s">
        <v>1019</v>
      </c>
      <c r="F694" s="34">
        <v>4</v>
      </c>
      <c r="G694" s="34">
        <v>1960</v>
      </c>
      <c r="H694" s="34">
        <v>-74.633333329999999</v>
      </c>
      <c r="I694" s="34">
        <v>4.5833333300000003</v>
      </c>
      <c r="J694" s="34" t="s">
        <v>1890</v>
      </c>
      <c r="K694" s="37">
        <v>31731</v>
      </c>
      <c r="L694" s="37">
        <v>31761</v>
      </c>
      <c r="M694" s="37" t="s">
        <v>1911</v>
      </c>
      <c r="N694" s="34" t="s">
        <v>2916</v>
      </c>
    </row>
    <row r="695" spans="1:14" ht="15.75" customHeight="1" x14ac:dyDescent="0.25">
      <c r="A695" s="6">
        <v>21190030</v>
      </c>
      <c r="B695" s="34" t="s">
        <v>54</v>
      </c>
      <c r="C695" s="34" t="s">
        <v>3581</v>
      </c>
      <c r="D695" s="34" t="s">
        <v>989</v>
      </c>
      <c r="E695" s="34" t="s">
        <v>871</v>
      </c>
      <c r="F695" s="34">
        <v>11</v>
      </c>
      <c r="G695" s="34">
        <v>1635</v>
      </c>
      <c r="H695" s="34">
        <v>-74.454472220000014</v>
      </c>
      <c r="I695" s="34">
        <v>4.3480555599999997</v>
      </c>
      <c r="J695" s="34" t="s">
        <v>1908</v>
      </c>
      <c r="K695" s="37">
        <v>31700</v>
      </c>
      <c r="L695" s="37">
        <v>0</v>
      </c>
      <c r="M695" s="37" t="s">
        <v>1911</v>
      </c>
      <c r="N695" s="34" t="s">
        <v>2916</v>
      </c>
    </row>
    <row r="696" spans="1:14" ht="15.75" customHeight="1" x14ac:dyDescent="0.25">
      <c r="A696" s="6">
        <v>21201060</v>
      </c>
      <c r="B696" s="34" t="s">
        <v>54</v>
      </c>
      <c r="C696" s="34" t="s">
        <v>3582</v>
      </c>
      <c r="D696" s="34" t="s">
        <v>1006</v>
      </c>
      <c r="E696" s="34" t="s">
        <v>871</v>
      </c>
      <c r="F696" s="34">
        <v>11</v>
      </c>
      <c r="G696" s="34">
        <v>3160</v>
      </c>
      <c r="H696" s="34">
        <v>-74.033388889999998</v>
      </c>
      <c r="I696" s="34">
        <v>5.0432499999999996</v>
      </c>
      <c r="J696" s="34" t="s">
        <v>1908</v>
      </c>
      <c r="K696" s="37">
        <v>18643</v>
      </c>
      <c r="L696" s="37">
        <v>0</v>
      </c>
      <c r="M696" s="37" t="s">
        <v>1911</v>
      </c>
      <c r="N696" s="34" t="s">
        <v>2916</v>
      </c>
    </row>
    <row r="697" spans="1:14" ht="15.75" customHeight="1" x14ac:dyDescent="0.25">
      <c r="A697" s="6">
        <v>21201600</v>
      </c>
      <c r="B697" s="34" t="s">
        <v>54</v>
      </c>
      <c r="C697" s="34" t="s">
        <v>3583</v>
      </c>
      <c r="D697" s="34" t="s">
        <v>303</v>
      </c>
      <c r="E697" s="34" t="s">
        <v>304</v>
      </c>
      <c r="F697" s="34">
        <v>11</v>
      </c>
      <c r="G697" s="34">
        <v>2685</v>
      </c>
      <c r="H697" s="34">
        <v>-74.072888890000002</v>
      </c>
      <c r="I697" s="34">
        <v>4.60711111</v>
      </c>
      <c r="J697" s="34" t="s">
        <v>1890</v>
      </c>
      <c r="K697" s="37">
        <v>31669.791666666668</v>
      </c>
      <c r="L697" s="37">
        <v>43588.415810185186</v>
      </c>
      <c r="M697" s="37" t="s">
        <v>1911</v>
      </c>
      <c r="N697" s="34" t="s">
        <v>2916</v>
      </c>
    </row>
    <row r="698" spans="1:14" ht="15.75" customHeight="1" x14ac:dyDescent="0.25">
      <c r="A698" s="6">
        <v>21201630</v>
      </c>
      <c r="B698" s="34" t="s">
        <v>54</v>
      </c>
      <c r="C698" s="34" t="s">
        <v>3584</v>
      </c>
      <c r="D698" s="34" t="s">
        <v>982</v>
      </c>
      <c r="E698" s="34" t="s">
        <v>871</v>
      </c>
      <c r="F698" s="34">
        <v>11</v>
      </c>
      <c r="G698" s="34">
        <v>2600</v>
      </c>
      <c r="H698" s="34">
        <v>-74.065611110000006</v>
      </c>
      <c r="I698" s="34">
        <v>4.9330555599999997</v>
      </c>
      <c r="J698" s="34" t="s">
        <v>1908</v>
      </c>
      <c r="K698" s="37">
        <v>31912</v>
      </c>
      <c r="L698" s="37">
        <v>0</v>
      </c>
      <c r="M698" s="37" t="s">
        <v>1911</v>
      </c>
      <c r="N698" s="34" t="s">
        <v>2916</v>
      </c>
    </row>
    <row r="699" spans="1:14" ht="15.75" customHeight="1" x14ac:dyDescent="0.25">
      <c r="A699" s="6">
        <v>21201640</v>
      </c>
      <c r="B699" s="34" t="s">
        <v>54</v>
      </c>
      <c r="C699" s="34" t="s">
        <v>3585</v>
      </c>
      <c r="D699" s="34" t="s">
        <v>1001</v>
      </c>
      <c r="E699" s="34" t="s">
        <v>871</v>
      </c>
      <c r="F699" s="34">
        <v>11</v>
      </c>
      <c r="G699" s="34">
        <v>2745</v>
      </c>
      <c r="H699" s="34">
        <v>-73.590861110000006</v>
      </c>
      <c r="I699" s="34">
        <v>5.2637499999999999</v>
      </c>
      <c r="J699" s="34" t="s">
        <v>1908</v>
      </c>
      <c r="K699" s="37">
        <v>31912</v>
      </c>
      <c r="L699" s="37">
        <v>0</v>
      </c>
      <c r="M699" s="37" t="s">
        <v>1911</v>
      </c>
      <c r="N699" s="34" t="s">
        <v>2916</v>
      </c>
    </row>
    <row r="700" spans="1:14" ht="15.75" customHeight="1" x14ac:dyDescent="0.25">
      <c r="A700" s="77">
        <v>21202100</v>
      </c>
      <c r="B700" s="34" t="s">
        <v>54</v>
      </c>
      <c r="C700" s="34" t="s">
        <v>3586</v>
      </c>
      <c r="D700" s="34" t="s">
        <v>303</v>
      </c>
      <c r="E700" s="34" t="s">
        <v>304</v>
      </c>
      <c r="F700" s="34">
        <v>11</v>
      </c>
      <c r="G700" s="34">
        <v>2511</v>
      </c>
      <c r="H700" s="34">
        <v>-74.166666669999998</v>
      </c>
      <c r="I700" s="34">
        <v>4.7</v>
      </c>
      <c r="J700" s="34" t="s">
        <v>1890</v>
      </c>
      <c r="K700" s="37">
        <v>35961</v>
      </c>
      <c r="L700" s="37">
        <v>39793</v>
      </c>
      <c r="M700" s="37" t="s">
        <v>1911</v>
      </c>
      <c r="N700" s="34" t="s">
        <v>2916</v>
      </c>
    </row>
    <row r="701" spans="1:14" ht="15.75" customHeight="1" x14ac:dyDescent="0.25">
      <c r="A701" s="6">
        <v>21210020</v>
      </c>
      <c r="B701" s="34" t="s">
        <v>54</v>
      </c>
      <c r="C701" s="34" t="s">
        <v>3587</v>
      </c>
      <c r="D701" s="34" t="s">
        <v>1706</v>
      </c>
      <c r="E701" s="34" t="s">
        <v>1666</v>
      </c>
      <c r="F701" s="34">
        <v>10</v>
      </c>
      <c r="G701" s="34">
        <v>1765</v>
      </c>
      <c r="H701" s="34">
        <v>-75.321638890000003</v>
      </c>
      <c r="I701" s="34">
        <v>4.5563055600000002</v>
      </c>
      <c r="J701" s="34" t="s">
        <v>1908</v>
      </c>
      <c r="K701" s="37">
        <v>26160</v>
      </c>
      <c r="L701" s="37">
        <v>0</v>
      </c>
      <c r="M701" s="37" t="s">
        <v>1911</v>
      </c>
      <c r="N701" s="34" t="s">
        <v>2916</v>
      </c>
    </row>
    <row r="702" spans="1:14" ht="15.75" customHeight="1" x14ac:dyDescent="0.25">
      <c r="A702" s="6">
        <v>21210030</v>
      </c>
      <c r="B702" s="34" t="s">
        <v>54</v>
      </c>
      <c r="C702" s="34" t="s">
        <v>3588</v>
      </c>
      <c r="D702" s="34" t="s">
        <v>1706</v>
      </c>
      <c r="E702" s="34" t="s">
        <v>1666</v>
      </c>
      <c r="F702" s="34">
        <v>10</v>
      </c>
      <c r="G702" s="34">
        <v>1602</v>
      </c>
      <c r="H702" s="34">
        <v>-75.300833329999989</v>
      </c>
      <c r="I702" s="34">
        <v>4.51105556</v>
      </c>
      <c r="J702" s="34" t="s">
        <v>1908</v>
      </c>
      <c r="K702" s="37">
        <v>21320</v>
      </c>
      <c r="L702" s="37">
        <v>0</v>
      </c>
      <c r="M702" s="37" t="s">
        <v>1911</v>
      </c>
      <c r="N702" s="34" t="s">
        <v>2916</v>
      </c>
    </row>
    <row r="703" spans="1:14" ht="15.75" customHeight="1" x14ac:dyDescent="0.25">
      <c r="A703" s="6">
        <v>21210080</v>
      </c>
      <c r="B703" s="34" t="s">
        <v>54</v>
      </c>
      <c r="C703" s="34" t="s">
        <v>3589</v>
      </c>
      <c r="D703" s="34" t="s">
        <v>1706</v>
      </c>
      <c r="E703" s="34" t="s">
        <v>1666</v>
      </c>
      <c r="F703" s="34">
        <v>10</v>
      </c>
      <c r="G703" s="34">
        <v>1482</v>
      </c>
      <c r="H703" s="34">
        <v>-75.289944439999999</v>
      </c>
      <c r="I703" s="34">
        <v>4.49427778</v>
      </c>
      <c r="J703" s="34" t="s">
        <v>1908</v>
      </c>
      <c r="K703" s="37">
        <v>31182</v>
      </c>
      <c r="L703" s="37">
        <v>0</v>
      </c>
      <c r="M703" s="37" t="s">
        <v>1911</v>
      </c>
      <c r="N703" s="34" t="s">
        <v>2916</v>
      </c>
    </row>
    <row r="704" spans="1:14" ht="15.75" customHeight="1" x14ac:dyDescent="0.25">
      <c r="A704" s="77">
        <v>21210100</v>
      </c>
      <c r="B704" s="34" t="s">
        <v>54</v>
      </c>
      <c r="C704" s="34" t="s">
        <v>3590</v>
      </c>
      <c r="D704" s="34" t="s">
        <v>1706</v>
      </c>
      <c r="E704" s="34" t="s">
        <v>1666</v>
      </c>
      <c r="F704" s="34">
        <v>10</v>
      </c>
      <c r="G704" s="34">
        <v>2670</v>
      </c>
      <c r="H704" s="34">
        <v>-75.330444439999994</v>
      </c>
      <c r="I704" s="34">
        <v>4.6003055599999998</v>
      </c>
      <c r="J704" s="34" t="s">
        <v>1890</v>
      </c>
      <c r="K704" s="37">
        <v>30482</v>
      </c>
      <c r="L704" s="37">
        <v>36007</v>
      </c>
      <c r="M704" s="37" t="s">
        <v>1911</v>
      </c>
      <c r="N704" s="34" t="s">
        <v>2916</v>
      </c>
    </row>
    <row r="705" spans="1:14" ht="15.75" customHeight="1" x14ac:dyDescent="0.25">
      <c r="A705" s="6">
        <v>21210110</v>
      </c>
      <c r="B705" s="34" t="s">
        <v>54</v>
      </c>
      <c r="C705" s="34" t="s">
        <v>3385</v>
      </c>
      <c r="D705" s="34" t="s">
        <v>1706</v>
      </c>
      <c r="E705" s="34" t="s">
        <v>1666</v>
      </c>
      <c r="F705" s="34">
        <v>10</v>
      </c>
      <c r="G705" s="34">
        <v>2170</v>
      </c>
      <c r="H705" s="34">
        <v>-75.27788889</v>
      </c>
      <c r="I705" s="34">
        <v>4.5209444400000001</v>
      </c>
      <c r="J705" s="34" t="s">
        <v>1908</v>
      </c>
      <c r="K705" s="37">
        <v>30482</v>
      </c>
      <c r="L705" s="37">
        <v>0</v>
      </c>
      <c r="M705" s="37" t="s">
        <v>1911</v>
      </c>
      <c r="N705" s="34" t="s">
        <v>2916</v>
      </c>
    </row>
    <row r="706" spans="1:14" ht="15.75" customHeight="1" x14ac:dyDescent="0.25">
      <c r="A706" s="6">
        <v>21210120</v>
      </c>
      <c r="B706" s="34" t="s">
        <v>54</v>
      </c>
      <c r="C706" s="34" t="s">
        <v>2970</v>
      </c>
      <c r="D706" s="34" t="s">
        <v>1706</v>
      </c>
      <c r="E706" s="34" t="s">
        <v>1666</v>
      </c>
      <c r="F706" s="34">
        <v>10</v>
      </c>
      <c r="G706" s="34">
        <v>1965</v>
      </c>
      <c r="H706" s="34">
        <v>-75.239416669999997</v>
      </c>
      <c r="I706" s="34">
        <v>4.4909166699999998</v>
      </c>
      <c r="J706" s="34" t="s">
        <v>1908</v>
      </c>
      <c r="K706" s="37">
        <v>30482</v>
      </c>
      <c r="L706" s="37">
        <v>0</v>
      </c>
      <c r="M706" s="37" t="s">
        <v>1911</v>
      </c>
      <c r="N706" s="34" t="s">
        <v>2916</v>
      </c>
    </row>
    <row r="707" spans="1:14" ht="15.75" customHeight="1" x14ac:dyDescent="0.25">
      <c r="A707" s="6">
        <v>21210160</v>
      </c>
      <c r="B707" s="34" t="s">
        <v>54</v>
      </c>
      <c r="C707" s="34" t="s">
        <v>3591</v>
      </c>
      <c r="D707" s="34" t="s">
        <v>1706</v>
      </c>
      <c r="E707" s="34" t="s">
        <v>1666</v>
      </c>
      <c r="F707" s="34">
        <v>10</v>
      </c>
      <c r="G707" s="34">
        <v>1920</v>
      </c>
      <c r="H707" s="34">
        <v>-75.304277779999993</v>
      </c>
      <c r="I707" s="34">
        <v>4.4666666699999995</v>
      </c>
      <c r="J707" s="34" t="s">
        <v>1890</v>
      </c>
      <c r="K707" s="37">
        <v>30940</v>
      </c>
      <c r="L707" s="37">
        <v>43271.462245370371</v>
      </c>
      <c r="M707" s="37" t="s">
        <v>1911</v>
      </c>
      <c r="N707" s="34" t="s">
        <v>2916</v>
      </c>
    </row>
    <row r="708" spans="1:14" ht="15.75" customHeight="1" x14ac:dyDescent="0.25">
      <c r="A708" s="2">
        <v>21210180</v>
      </c>
      <c r="B708" s="34" t="s">
        <v>54</v>
      </c>
      <c r="C708" s="34" t="s">
        <v>3592</v>
      </c>
      <c r="D708" s="34" t="s">
        <v>1706</v>
      </c>
      <c r="E708" s="34" t="s">
        <v>1666</v>
      </c>
      <c r="F708" s="34">
        <v>10</v>
      </c>
      <c r="G708" s="34">
        <v>1991</v>
      </c>
      <c r="H708" s="34">
        <v>-75.409833329999998</v>
      </c>
      <c r="I708" s="34">
        <v>4.5194999999999999</v>
      </c>
      <c r="J708" s="34" t="s">
        <v>1908</v>
      </c>
      <c r="K708" s="37">
        <v>31700</v>
      </c>
      <c r="L708" s="37">
        <v>0</v>
      </c>
      <c r="M708" s="37" t="s">
        <v>1911</v>
      </c>
      <c r="N708" s="34" t="s">
        <v>2916</v>
      </c>
    </row>
    <row r="709" spans="1:14" ht="15.75" customHeight="1" x14ac:dyDescent="0.25">
      <c r="A709" s="2">
        <v>21210190</v>
      </c>
      <c r="B709" s="34" t="s">
        <v>54</v>
      </c>
      <c r="C709" s="34" t="s">
        <v>3593</v>
      </c>
      <c r="D709" s="34" t="s">
        <v>1760</v>
      </c>
      <c r="E709" s="34" t="s">
        <v>1666</v>
      </c>
      <c r="F709" s="34">
        <v>10</v>
      </c>
      <c r="G709" s="34">
        <v>1250</v>
      </c>
      <c r="H709" s="34">
        <v>-75.148416669999989</v>
      </c>
      <c r="I709" s="34">
        <v>4.2744999999999997</v>
      </c>
      <c r="J709" s="34" t="s">
        <v>1908</v>
      </c>
      <c r="K709" s="37">
        <v>31731</v>
      </c>
      <c r="L709" s="37">
        <v>0</v>
      </c>
      <c r="M709" s="37" t="s">
        <v>1911</v>
      </c>
      <c r="N709" s="34" t="s">
        <v>2916</v>
      </c>
    </row>
    <row r="710" spans="1:14" ht="15.75" customHeight="1" x14ac:dyDescent="0.25">
      <c r="A710" s="2">
        <v>21210220</v>
      </c>
      <c r="B710" s="34" t="s">
        <v>54</v>
      </c>
      <c r="C710" s="34" t="s">
        <v>3121</v>
      </c>
      <c r="D710" s="34" t="s">
        <v>1706</v>
      </c>
      <c r="E710" s="34" t="s">
        <v>1666</v>
      </c>
      <c r="F710" s="34">
        <v>10</v>
      </c>
      <c r="G710" s="34">
        <v>2200</v>
      </c>
      <c r="H710" s="34">
        <v>-75.32566666999999</v>
      </c>
      <c r="I710" s="34">
        <v>4.5801111099999998</v>
      </c>
      <c r="J710" s="34" t="s">
        <v>1908</v>
      </c>
      <c r="K710" s="37">
        <v>26160</v>
      </c>
      <c r="L710" s="37">
        <v>0</v>
      </c>
      <c r="M710" s="37" t="s">
        <v>1911</v>
      </c>
      <c r="N710" s="34" t="s">
        <v>2916</v>
      </c>
    </row>
    <row r="711" spans="1:14" ht="15.75" customHeight="1" x14ac:dyDescent="0.25">
      <c r="A711" s="6">
        <v>21210260</v>
      </c>
      <c r="B711" s="34" t="s">
        <v>54</v>
      </c>
      <c r="C711" s="34" t="s">
        <v>3594</v>
      </c>
      <c r="D711" s="34" t="s">
        <v>1706</v>
      </c>
      <c r="E711" s="34" t="s">
        <v>1666</v>
      </c>
      <c r="F711" s="34">
        <v>10</v>
      </c>
      <c r="G711" s="34">
        <v>2500</v>
      </c>
      <c r="H711" s="34">
        <v>-75.383333329999999</v>
      </c>
      <c r="I711" s="34">
        <v>4.6333333300000001</v>
      </c>
      <c r="J711" s="34" t="s">
        <v>1908</v>
      </c>
      <c r="K711" s="37">
        <v>36392</v>
      </c>
      <c r="L711" s="37">
        <v>0</v>
      </c>
      <c r="M711" s="37" t="s">
        <v>1911</v>
      </c>
      <c r="N711" s="34" t="s">
        <v>2916</v>
      </c>
    </row>
    <row r="712" spans="1:14" ht="15.75" customHeight="1" x14ac:dyDescent="0.25">
      <c r="A712" s="6">
        <v>21220040</v>
      </c>
      <c r="B712" s="34" t="s">
        <v>54</v>
      </c>
      <c r="C712" s="34" t="s">
        <v>3595</v>
      </c>
      <c r="D712" s="34" t="s">
        <v>1734</v>
      </c>
      <c r="E712" s="34" t="s">
        <v>1666</v>
      </c>
      <c r="F712" s="34">
        <v>10</v>
      </c>
      <c r="G712" s="34">
        <v>497</v>
      </c>
      <c r="H712" s="34">
        <v>-74.882260000000002</v>
      </c>
      <c r="I712" s="34">
        <v>4.5377400000000003</v>
      </c>
      <c r="J712" s="34" t="s">
        <v>1908</v>
      </c>
      <c r="K712" s="37">
        <v>26373</v>
      </c>
      <c r="L712" s="37">
        <v>0</v>
      </c>
      <c r="M712" s="37" t="s">
        <v>1911</v>
      </c>
      <c r="N712" s="34" t="s">
        <v>2916</v>
      </c>
    </row>
    <row r="713" spans="1:14" ht="15.75" customHeight="1" x14ac:dyDescent="0.25">
      <c r="A713" s="58">
        <v>22010060</v>
      </c>
      <c r="B713" s="34" t="s">
        <v>54</v>
      </c>
      <c r="C713" s="34" t="s">
        <v>3596</v>
      </c>
      <c r="D713" s="34" t="s">
        <v>1747</v>
      </c>
      <c r="E713" s="34" t="s">
        <v>1666</v>
      </c>
      <c r="F713" s="34">
        <v>10</v>
      </c>
      <c r="G713" s="34">
        <v>2120</v>
      </c>
      <c r="H713" s="34">
        <v>-75.766666669999992</v>
      </c>
      <c r="I713" s="34">
        <v>3.3833333300000001</v>
      </c>
      <c r="J713" s="34" t="s">
        <v>1890</v>
      </c>
      <c r="K713" s="37">
        <v>28413</v>
      </c>
      <c r="L713" s="37">
        <v>36206</v>
      </c>
      <c r="M713" s="37" t="s">
        <v>1911</v>
      </c>
      <c r="N713" s="34" t="s">
        <v>2916</v>
      </c>
    </row>
    <row r="714" spans="1:14" ht="15.75" customHeight="1" x14ac:dyDescent="0.25">
      <c r="A714" s="2">
        <v>22010090</v>
      </c>
      <c r="B714" s="34" t="s">
        <v>54</v>
      </c>
      <c r="C714" s="34" t="s">
        <v>3597</v>
      </c>
      <c r="D714" s="34" t="s">
        <v>1672</v>
      </c>
      <c r="E714" s="34" t="s">
        <v>1666</v>
      </c>
      <c r="F714" s="34">
        <v>10</v>
      </c>
      <c r="G714" s="34">
        <v>170</v>
      </c>
      <c r="H714" s="34">
        <v>-75.683333329999996</v>
      </c>
      <c r="I714" s="34">
        <v>3.4166666699999997</v>
      </c>
      <c r="J714" s="34" t="s">
        <v>1890</v>
      </c>
      <c r="K714" s="37">
        <v>31761</v>
      </c>
      <c r="L714" s="37">
        <v>36295</v>
      </c>
      <c r="M714" s="37" t="s">
        <v>1911</v>
      </c>
      <c r="N714" s="34" t="s">
        <v>2916</v>
      </c>
    </row>
    <row r="715" spans="1:14" ht="15.75" customHeight="1" x14ac:dyDescent="0.25">
      <c r="A715" s="6">
        <v>22050040</v>
      </c>
      <c r="B715" s="34" t="s">
        <v>54</v>
      </c>
      <c r="C715" s="34" t="s">
        <v>3598</v>
      </c>
      <c r="D715" s="34" t="s">
        <v>1672</v>
      </c>
      <c r="E715" s="34" t="s">
        <v>1666</v>
      </c>
      <c r="F715" s="34">
        <v>10</v>
      </c>
      <c r="G715" s="34">
        <v>468</v>
      </c>
      <c r="H715" s="34">
        <v>-75.379166669999989</v>
      </c>
      <c r="I715" s="34">
        <v>3.9280555599999998</v>
      </c>
      <c r="J715" s="34" t="s">
        <v>1908</v>
      </c>
      <c r="K715" s="37">
        <v>23299</v>
      </c>
      <c r="L715" s="37">
        <v>0</v>
      </c>
      <c r="M715" s="37" t="s">
        <v>1911</v>
      </c>
      <c r="N715" s="34" t="s">
        <v>2916</v>
      </c>
    </row>
    <row r="716" spans="1:14" ht="15.75" customHeight="1" x14ac:dyDescent="0.25">
      <c r="A716" s="2">
        <v>22050060</v>
      </c>
      <c r="B716" s="34" t="s">
        <v>54</v>
      </c>
      <c r="C716" s="34" t="s">
        <v>3599</v>
      </c>
      <c r="D716" s="34" t="s">
        <v>1685</v>
      </c>
      <c r="E716" s="34" t="s">
        <v>1666</v>
      </c>
      <c r="F716" s="34">
        <v>10</v>
      </c>
      <c r="G716" s="34">
        <v>215</v>
      </c>
      <c r="H716" s="34">
        <v>-75.693166669999997</v>
      </c>
      <c r="I716" s="34">
        <v>3.9035277800000001</v>
      </c>
      <c r="J716" s="34" t="s">
        <v>1908</v>
      </c>
      <c r="K716" s="37">
        <v>26738</v>
      </c>
      <c r="L716" s="37">
        <v>0</v>
      </c>
      <c r="M716" s="37" t="s">
        <v>1911</v>
      </c>
      <c r="N716" s="34" t="s">
        <v>2916</v>
      </c>
    </row>
    <row r="717" spans="1:14" ht="15.75" customHeight="1" x14ac:dyDescent="0.25">
      <c r="A717" s="2">
        <v>23070020</v>
      </c>
      <c r="B717" s="34" t="s">
        <v>54</v>
      </c>
      <c r="C717" s="34" t="s">
        <v>3600</v>
      </c>
      <c r="D717" s="34" t="s">
        <v>205</v>
      </c>
      <c r="E717" s="34" t="s">
        <v>53</v>
      </c>
      <c r="F717" s="34">
        <v>1</v>
      </c>
      <c r="G717" s="34">
        <v>449</v>
      </c>
      <c r="H717" s="34">
        <v>-74.848361109999999</v>
      </c>
      <c r="I717" s="34">
        <v>5.8555277800000001</v>
      </c>
      <c r="J717" s="34" t="s">
        <v>1908</v>
      </c>
      <c r="K717" s="37">
        <v>40057</v>
      </c>
      <c r="L717" s="37">
        <v>0</v>
      </c>
      <c r="M717" s="37" t="s">
        <v>1911</v>
      </c>
      <c r="N717" s="34" t="s">
        <v>2916</v>
      </c>
    </row>
    <row r="718" spans="1:14" ht="15.75" customHeight="1" x14ac:dyDescent="0.25">
      <c r="A718" s="2">
        <v>23080390</v>
      </c>
      <c r="B718" s="34" t="s">
        <v>54</v>
      </c>
      <c r="C718" s="34" t="s">
        <v>3021</v>
      </c>
      <c r="D718" s="34" t="s">
        <v>198</v>
      </c>
      <c r="E718" s="34" t="s">
        <v>53</v>
      </c>
      <c r="F718" s="34">
        <v>1</v>
      </c>
      <c r="G718" s="34">
        <v>2100</v>
      </c>
      <c r="H718" s="34">
        <v>-75.16380556</v>
      </c>
      <c r="I718" s="34">
        <v>6.4683055600000001</v>
      </c>
      <c r="J718" s="34" t="s">
        <v>1908</v>
      </c>
      <c r="K718" s="37">
        <v>31517</v>
      </c>
      <c r="L718" s="37">
        <v>0</v>
      </c>
      <c r="M718" s="37" t="s">
        <v>1911</v>
      </c>
      <c r="N718" s="34" t="s">
        <v>2916</v>
      </c>
    </row>
    <row r="719" spans="1:14" ht="15.75" customHeight="1" x14ac:dyDescent="0.25">
      <c r="A719" s="58">
        <v>23080630</v>
      </c>
      <c r="B719" s="34" t="s">
        <v>54</v>
      </c>
      <c r="C719" s="34" t="s">
        <v>3601</v>
      </c>
      <c r="D719" s="34" t="s">
        <v>1112</v>
      </c>
      <c r="E719" s="34" t="s">
        <v>53</v>
      </c>
      <c r="F719" s="34">
        <v>1</v>
      </c>
      <c r="G719" s="34">
        <v>1340</v>
      </c>
      <c r="H719" s="34">
        <v>-74.983333329999994</v>
      </c>
      <c r="I719" s="34">
        <v>6.3833333300000001</v>
      </c>
      <c r="J719" s="34" t="s">
        <v>1890</v>
      </c>
      <c r="K719" s="37">
        <v>26799</v>
      </c>
      <c r="L719" s="37">
        <v>33557</v>
      </c>
      <c r="M719" s="37" t="s">
        <v>1911</v>
      </c>
      <c r="N719" s="34" t="s">
        <v>2916</v>
      </c>
    </row>
    <row r="720" spans="1:14" ht="15.75" customHeight="1" x14ac:dyDescent="0.25">
      <c r="A720" s="6">
        <v>23080730</v>
      </c>
      <c r="B720" s="34" t="s">
        <v>54</v>
      </c>
      <c r="C720" s="34" t="s">
        <v>3602</v>
      </c>
      <c r="D720" s="34" t="s">
        <v>1112</v>
      </c>
      <c r="E720" s="34" t="s">
        <v>53</v>
      </c>
      <c r="F720" s="34">
        <v>1</v>
      </c>
      <c r="G720" s="34">
        <v>120</v>
      </c>
      <c r="H720" s="34">
        <v>-75.033333329999991</v>
      </c>
      <c r="I720" s="34">
        <v>6.3</v>
      </c>
      <c r="J720" s="34" t="s">
        <v>1890</v>
      </c>
      <c r="K720" s="37">
        <v>26799</v>
      </c>
      <c r="L720" s="37">
        <v>34469</v>
      </c>
      <c r="M720" s="37" t="s">
        <v>1911</v>
      </c>
      <c r="N720" s="34" t="s">
        <v>2916</v>
      </c>
    </row>
    <row r="721" spans="1:14" ht="15.75" customHeight="1" x14ac:dyDescent="0.25">
      <c r="A721" s="2">
        <v>23080800</v>
      </c>
      <c r="B721" s="34" t="s">
        <v>54</v>
      </c>
      <c r="C721" s="34" t="s">
        <v>3603</v>
      </c>
      <c r="D721" s="34" t="s">
        <v>179</v>
      </c>
      <c r="E721" s="34" t="s">
        <v>53</v>
      </c>
      <c r="F721" s="34">
        <v>1</v>
      </c>
      <c r="G721" s="34">
        <v>975</v>
      </c>
      <c r="H721" s="34">
        <v>-74.900000000000006</v>
      </c>
      <c r="I721" s="34">
        <v>6.18333333</v>
      </c>
      <c r="J721" s="34" t="s">
        <v>1890</v>
      </c>
      <c r="K721" s="37">
        <v>30270</v>
      </c>
      <c r="L721" s="37">
        <v>36845</v>
      </c>
      <c r="M721" s="37" t="s">
        <v>1911</v>
      </c>
      <c r="N721" s="34" t="s">
        <v>2916</v>
      </c>
    </row>
    <row r="722" spans="1:14" ht="15.75" customHeight="1" x14ac:dyDescent="0.25">
      <c r="A722" s="6">
        <v>23080810</v>
      </c>
      <c r="B722" s="34" t="s">
        <v>54</v>
      </c>
      <c r="C722" s="34" t="s">
        <v>3604</v>
      </c>
      <c r="D722" s="34" t="s">
        <v>179</v>
      </c>
      <c r="E722" s="34" t="s">
        <v>53</v>
      </c>
      <c r="F722" s="34">
        <v>1</v>
      </c>
      <c r="G722" s="34">
        <v>1950</v>
      </c>
      <c r="H722" s="34">
        <v>-74.828111110000009</v>
      </c>
      <c r="I722" s="34">
        <v>6.2495000000000003</v>
      </c>
      <c r="J722" s="34" t="s">
        <v>1908</v>
      </c>
      <c r="K722" s="37">
        <v>30270</v>
      </c>
      <c r="L722" s="37">
        <v>0</v>
      </c>
      <c r="M722" s="37" t="s">
        <v>1911</v>
      </c>
      <c r="N722" s="34" t="s">
        <v>2916</v>
      </c>
    </row>
    <row r="723" spans="1:14" ht="15.75" customHeight="1" x14ac:dyDescent="0.25">
      <c r="A723" s="77">
        <v>23080910</v>
      </c>
      <c r="B723" s="34" t="s">
        <v>54</v>
      </c>
      <c r="C723" s="34" t="s">
        <v>3605</v>
      </c>
      <c r="D723" s="34" t="s">
        <v>133</v>
      </c>
      <c r="E723" s="34" t="s">
        <v>53</v>
      </c>
      <c r="F723" s="34">
        <v>1</v>
      </c>
      <c r="G723" s="34">
        <v>1630</v>
      </c>
      <c r="H723" s="34">
        <v>-75.083333329999988</v>
      </c>
      <c r="I723" s="34">
        <v>6.1333333300000001</v>
      </c>
      <c r="J723" s="34" t="s">
        <v>1890</v>
      </c>
      <c r="K723" s="37">
        <v>33404</v>
      </c>
      <c r="L723" s="37">
        <v>36234</v>
      </c>
      <c r="M723" s="37" t="s">
        <v>1911</v>
      </c>
      <c r="N723" s="34" t="s">
        <v>2916</v>
      </c>
    </row>
    <row r="724" spans="1:14" ht="15.75" customHeight="1" x14ac:dyDescent="0.25">
      <c r="A724" s="6">
        <v>23080930</v>
      </c>
      <c r="B724" s="34" t="s">
        <v>54</v>
      </c>
      <c r="C724" s="34" t="s">
        <v>3606</v>
      </c>
      <c r="D724" s="34" t="s">
        <v>179</v>
      </c>
      <c r="E724" s="34" t="s">
        <v>53</v>
      </c>
      <c r="F724" s="34">
        <v>1</v>
      </c>
      <c r="G724" s="34">
        <v>110</v>
      </c>
      <c r="H724" s="34">
        <v>-74.983333329999994</v>
      </c>
      <c r="I724" s="34">
        <v>6.2</v>
      </c>
      <c r="J724" s="34" t="s">
        <v>1890</v>
      </c>
      <c r="K724" s="37">
        <v>33739</v>
      </c>
      <c r="L724" s="37">
        <v>37483</v>
      </c>
      <c r="M724" s="37" t="s">
        <v>1911</v>
      </c>
      <c r="N724" s="34" t="s">
        <v>2916</v>
      </c>
    </row>
    <row r="725" spans="1:14" ht="15.75" customHeight="1" x14ac:dyDescent="0.25">
      <c r="A725" s="2">
        <v>23080940</v>
      </c>
      <c r="B725" s="34" t="s">
        <v>54</v>
      </c>
      <c r="C725" s="34" t="s">
        <v>3607</v>
      </c>
      <c r="D725" s="34" t="s">
        <v>57</v>
      </c>
      <c r="E725" s="34" t="s">
        <v>53</v>
      </c>
      <c r="F725" s="34">
        <v>1</v>
      </c>
      <c r="G725" s="34">
        <v>1700</v>
      </c>
      <c r="H725" s="34">
        <v>-74.996777780000002</v>
      </c>
      <c r="I725" s="34">
        <v>6.3845833299999999</v>
      </c>
      <c r="J725" s="34" t="s">
        <v>1908</v>
      </c>
      <c r="K725" s="37">
        <v>33800</v>
      </c>
      <c r="L725" s="37">
        <v>0</v>
      </c>
      <c r="M725" s="37" t="s">
        <v>1911</v>
      </c>
      <c r="N725" s="34" t="s">
        <v>2916</v>
      </c>
    </row>
    <row r="726" spans="1:14" ht="15.75" customHeight="1" x14ac:dyDescent="0.25">
      <c r="A726" s="2">
        <v>23080950</v>
      </c>
      <c r="B726" s="34" t="s">
        <v>54</v>
      </c>
      <c r="C726" s="34" t="s">
        <v>3608</v>
      </c>
      <c r="D726" s="34" t="s">
        <v>57</v>
      </c>
      <c r="E726" s="34" t="s">
        <v>53</v>
      </c>
      <c r="F726" s="34">
        <v>1</v>
      </c>
      <c r="G726" s="34">
        <v>890</v>
      </c>
      <c r="H726" s="34">
        <v>-75.099999999999994</v>
      </c>
      <c r="I726" s="34">
        <v>6.4</v>
      </c>
      <c r="J726" s="34" t="s">
        <v>1890</v>
      </c>
      <c r="K726" s="37">
        <v>33831</v>
      </c>
      <c r="L726" s="37">
        <v>38306</v>
      </c>
      <c r="M726" s="37" t="s">
        <v>1911</v>
      </c>
      <c r="N726" s="34" t="s">
        <v>2916</v>
      </c>
    </row>
    <row r="727" spans="1:14" ht="15.75" customHeight="1" x14ac:dyDescent="0.25">
      <c r="A727" s="2">
        <v>23090100</v>
      </c>
      <c r="B727" s="34" t="s">
        <v>54</v>
      </c>
      <c r="C727" s="34" t="s">
        <v>3609</v>
      </c>
      <c r="D727" s="34" t="s">
        <v>164</v>
      </c>
      <c r="E727" s="34" t="s">
        <v>53</v>
      </c>
      <c r="F727" s="34">
        <v>8</v>
      </c>
      <c r="G727" s="34">
        <v>150</v>
      </c>
      <c r="H727" s="34">
        <v>-74.45</v>
      </c>
      <c r="I727" s="34">
        <v>6.6</v>
      </c>
      <c r="J727" s="34" t="s">
        <v>1890</v>
      </c>
      <c r="K727" s="37">
        <v>30909</v>
      </c>
      <c r="L727" s="37">
        <v>37330</v>
      </c>
      <c r="M727" s="37" t="s">
        <v>1911</v>
      </c>
      <c r="N727" s="34" t="s">
        <v>2916</v>
      </c>
    </row>
    <row r="728" spans="1:14" ht="15.75" customHeight="1" x14ac:dyDescent="0.25">
      <c r="A728" s="77">
        <v>23100080</v>
      </c>
      <c r="B728" s="34" t="s">
        <v>54</v>
      </c>
      <c r="C728" s="34" t="s">
        <v>3610</v>
      </c>
      <c r="D728" s="34" t="s">
        <v>241</v>
      </c>
      <c r="E728" s="34" t="s">
        <v>53</v>
      </c>
      <c r="F728" s="34">
        <v>8</v>
      </c>
      <c r="G728" s="34">
        <v>100</v>
      </c>
      <c r="H728" s="34">
        <v>-74.316666669999989</v>
      </c>
      <c r="I728" s="34">
        <v>6.65</v>
      </c>
      <c r="J728" s="34" t="s">
        <v>1890</v>
      </c>
      <c r="K728" s="37">
        <v>30940</v>
      </c>
      <c r="L728" s="37">
        <v>37330</v>
      </c>
      <c r="M728" s="37" t="s">
        <v>1911</v>
      </c>
      <c r="N728" s="34" t="s">
        <v>2916</v>
      </c>
    </row>
    <row r="729" spans="1:14" ht="15.75" customHeight="1" x14ac:dyDescent="0.25">
      <c r="A729" s="2">
        <v>23125130</v>
      </c>
      <c r="B729" s="34" t="s">
        <v>54</v>
      </c>
      <c r="C729" s="34" t="s">
        <v>3611</v>
      </c>
      <c r="D729" s="34" t="s">
        <v>1553</v>
      </c>
      <c r="E729" s="34" t="s">
        <v>1501</v>
      </c>
      <c r="F729" s="34">
        <v>8</v>
      </c>
      <c r="G729" s="34">
        <v>935</v>
      </c>
      <c r="H729" s="34">
        <v>-73.808888890000006</v>
      </c>
      <c r="I729" s="34">
        <v>6.2213888900000001</v>
      </c>
      <c r="J729" s="34" t="s">
        <v>1908</v>
      </c>
      <c r="K729" s="37">
        <v>27499</v>
      </c>
      <c r="L729" s="37">
        <v>0</v>
      </c>
      <c r="M729" s="37" t="s">
        <v>1911</v>
      </c>
      <c r="N729" s="34" t="s">
        <v>2916</v>
      </c>
    </row>
    <row r="730" spans="1:14" ht="15.75" customHeight="1" x14ac:dyDescent="0.25">
      <c r="A730" s="2">
        <v>23190590</v>
      </c>
      <c r="B730" s="34" t="s">
        <v>54</v>
      </c>
      <c r="C730" s="34" t="s">
        <v>3612</v>
      </c>
      <c r="D730" s="34" t="s">
        <v>1509</v>
      </c>
      <c r="E730" s="34" t="s">
        <v>1501</v>
      </c>
      <c r="F730" s="34">
        <v>8</v>
      </c>
      <c r="G730" s="34">
        <v>925</v>
      </c>
      <c r="H730" s="34">
        <v>-73.123888890000003</v>
      </c>
      <c r="I730" s="34">
        <v>7.0902777800000001</v>
      </c>
      <c r="J730" s="34" t="s">
        <v>1908</v>
      </c>
      <c r="K730" s="37">
        <v>28655.791666666668</v>
      </c>
      <c r="L730" s="37">
        <v>0</v>
      </c>
      <c r="M730" s="37" t="s">
        <v>1911</v>
      </c>
      <c r="N730" s="34" t="s">
        <v>2916</v>
      </c>
    </row>
    <row r="731" spans="1:14" ht="15.75" customHeight="1" x14ac:dyDescent="0.25">
      <c r="A731" s="2">
        <v>23190700</v>
      </c>
      <c r="B731" s="34" t="s">
        <v>54</v>
      </c>
      <c r="C731" s="34" t="s">
        <v>3613</v>
      </c>
      <c r="D731" s="34" t="s">
        <v>1574</v>
      </c>
      <c r="E731" s="34" t="s">
        <v>1501</v>
      </c>
      <c r="F731" s="34">
        <v>8</v>
      </c>
      <c r="G731" s="34">
        <v>10</v>
      </c>
      <c r="H731" s="34">
        <v>-73.06777778</v>
      </c>
      <c r="I731" s="34">
        <v>6.9933333299999996</v>
      </c>
      <c r="J731" s="34" t="s">
        <v>1908</v>
      </c>
      <c r="K731" s="37">
        <v>25763.791666666668</v>
      </c>
      <c r="L731" s="37">
        <v>0</v>
      </c>
      <c r="M731" s="37" t="s">
        <v>1911</v>
      </c>
      <c r="N731" s="34" t="s">
        <v>2916</v>
      </c>
    </row>
    <row r="732" spans="1:14" ht="15.75" customHeight="1" x14ac:dyDescent="0.25">
      <c r="A732" s="2">
        <v>23190830</v>
      </c>
      <c r="B732" s="34" t="s">
        <v>54</v>
      </c>
      <c r="C732" s="34" t="s">
        <v>3614</v>
      </c>
      <c r="D732" s="34" t="s">
        <v>1509</v>
      </c>
      <c r="E732" s="34" t="s">
        <v>1501</v>
      </c>
      <c r="F732" s="34">
        <v>8</v>
      </c>
      <c r="G732" s="34">
        <v>125</v>
      </c>
      <c r="H732" s="34">
        <v>-73.118333329999999</v>
      </c>
      <c r="I732" s="34">
        <v>7.1283333300000002</v>
      </c>
      <c r="J732" s="34" t="s">
        <v>1908</v>
      </c>
      <c r="K732" s="37">
        <v>35353</v>
      </c>
      <c r="L732" s="37">
        <v>0</v>
      </c>
      <c r="M732" s="37" t="s">
        <v>1911</v>
      </c>
      <c r="N732" s="34" t="s">
        <v>2916</v>
      </c>
    </row>
    <row r="733" spans="1:14" ht="15.75" customHeight="1" x14ac:dyDescent="0.25">
      <c r="A733" s="2">
        <v>24010150</v>
      </c>
      <c r="B733" s="34" t="s">
        <v>54</v>
      </c>
      <c r="C733" s="34" t="s">
        <v>3615</v>
      </c>
      <c r="D733" s="34" t="s">
        <v>975</v>
      </c>
      <c r="E733" s="34" t="s">
        <v>871</v>
      </c>
      <c r="F733" s="34">
        <v>11</v>
      </c>
      <c r="G733" s="34">
        <v>2590</v>
      </c>
      <c r="H733" s="34">
        <v>-73.863694440000003</v>
      </c>
      <c r="I733" s="34">
        <v>5.5113055600000003</v>
      </c>
      <c r="J733" s="34" t="s">
        <v>1908</v>
      </c>
      <c r="K733" s="37">
        <v>21200</v>
      </c>
      <c r="L733" s="37">
        <v>0</v>
      </c>
      <c r="M733" s="37" t="s">
        <v>1911</v>
      </c>
      <c r="N733" s="34" t="s">
        <v>2916</v>
      </c>
    </row>
    <row r="734" spans="1:14" ht="15.75" customHeight="1" x14ac:dyDescent="0.25">
      <c r="A734" s="2">
        <v>24010690</v>
      </c>
      <c r="B734" s="34" t="s">
        <v>54</v>
      </c>
      <c r="C734" s="34" t="s">
        <v>3420</v>
      </c>
      <c r="D734" s="34" t="s">
        <v>492</v>
      </c>
      <c r="E734" s="34" t="s">
        <v>390</v>
      </c>
      <c r="F734" s="34">
        <v>6</v>
      </c>
      <c r="G734" s="34">
        <v>2600</v>
      </c>
      <c r="H734" s="34">
        <v>-73.633333329999999</v>
      </c>
      <c r="I734" s="34">
        <v>5.7166666699999995</v>
      </c>
      <c r="J734" s="34" t="s">
        <v>1890</v>
      </c>
      <c r="K734" s="37">
        <v>31517</v>
      </c>
      <c r="L734" s="37">
        <v>37302</v>
      </c>
      <c r="M734" s="37" t="s">
        <v>1911</v>
      </c>
      <c r="N734" s="34" t="s">
        <v>2916</v>
      </c>
    </row>
    <row r="735" spans="1:14" ht="15.75" customHeight="1" x14ac:dyDescent="0.25">
      <c r="A735" s="2">
        <v>24010830</v>
      </c>
      <c r="B735" s="34" t="s">
        <v>54</v>
      </c>
      <c r="C735" s="34" t="s">
        <v>3616</v>
      </c>
      <c r="D735" s="34" t="s">
        <v>407</v>
      </c>
      <c r="E735" s="34" t="s">
        <v>390</v>
      </c>
      <c r="F735" s="34">
        <v>6</v>
      </c>
      <c r="G735" s="34">
        <v>2985</v>
      </c>
      <c r="H735" s="34">
        <v>-73.450444439999998</v>
      </c>
      <c r="I735" s="34">
        <v>5.64</v>
      </c>
      <c r="J735" s="34" t="s">
        <v>1908</v>
      </c>
      <c r="K735" s="37">
        <v>29448</v>
      </c>
      <c r="L735" s="37">
        <v>0</v>
      </c>
      <c r="M735" s="37" t="s">
        <v>1911</v>
      </c>
      <c r="N735" s="34" t="s">
        <v>2916</v>
      </c>
    </row>
    <row r="736" spans="1:14" ht="15.75" customHeight="1" x14ac:dyDescent="0.25">
      <c r="A736" s="2">
        <v>24011090</v>
      </c>
      <c r="B736" s="34" t="s">
        <v>54</v>
      </c>
      <c r="C736" s="34" t="s">
        <v>3617</v>
      </c>
      <c r="D736" s="34" t="s">
        <v>2394</v>
      </c>
      <c r="E736" s="34" t="s">
        <v>871</v>
      </c>
      <c r="F736" s="34">
        <v>11</v>
      </c>
      <c r="G736" s="34">
        <v>2555</v>
      </c>
      <c r="H736" s="34">
        <v>-73.791444439999992</v>
      </c>
      <c r="I736" s="34">
        <v>5.3273333300000001</v>
      </c>
      <c r="J736" s="34" t="s">
        <v>1890</v>
      </c>
      <c r="K736" s="37">
        <v>31912</v>
      </c>
      <c r="L736" s="37">
        <v>40268</v>
      </c>
      <c r="M736" s="37" t="s">
        <v>1911</v>
      </c>
      <c r="N736" s="34" t="s">
        <v>2916</v>
      </c>
    </row>
    <row r="737" spans="1:14" ht="15.75" customHeight="1" x14ac:dyDescent="0.25">
      <c r="A737" s="2">
        <v>24011150</v>
      </c>
      <c r="B737" s="34" t="s">
        <v>54</v>
      </c>
      <c r="C737" s="34" t="s">
        <v>3618</v>
      </c>
      <c r="D737" s="34" t="s">
        <v>2386</v>
      </c>
      <c r="E737" s="34" t="s">
        <v>871</v>
      </c>
      <c r="F737" s="34">
        <v>11</v>
      </c>
      <c r="G737" s="34">
        <v>3167</v>
      </c>
      <c r="H737" s="34">
        <v>-73.850055560000001</v>
      </c>
      <c r="I737" s="34">
        <v>5.3293888899999997</v>
      </c>
      <c r="J737" s="34" t="s">
        <v>1908</v>
      </c>
      <c r="K737" s="37">
        <v>40268</v>
      </c>
      <c r="L737" s="37">
        <v>0</v>
      </c>
      <c r="M737" s="37" t="s">
        <v>1911</v>
      </c>
      <c r="N737" s="34" t="s">
        <v>2916</v>
      </c>
    </row>
    <row r="738" spans="1:14" ht="15.75" customHeight="1" x14ac:dyDescent="0.25">
      <c r="A738" s="2">
        <v>24020040</v>
      </c>
      <c r="B738" s="34" t="s">
        <v>54</v>
      </c>
      <c r="C738" s="34" t="s">
        <v>3619</v>
      </c>
      <c r="D738" s="34" t="s">
        <v>1538</v>
      </c>
      <c r="E738" s="34" t="s">
        <v>1501</v>
      </c>
      <c r="F738" s="34">
        <v>8</v>
      </c>
      <c r="G738" s="34">
        <v>1814</v>
      </c>
      <c r="H738" s="34">
        <v>-73.098055560000006</v>
      </c>
      <c r="I738" s="34">
        <v>6.13833333</v>
      </c>
      <c r="J738" s="34" t="s">
        <v>1908</v>
      </c>
      <c r="K738" s="37">
        <v>20043</v>
      </c>
      <c r="L738" s="37">
        <v>0</v>
      </c>
      <c r="M738" s="37" t="s">
        <v>1911</v>
      </c>
      <c r="N738" s="34" t="s">
        <v>2916</v>
      </c>
    </row>
    <row r="739" spans="1:14" ht="15.75" customHeight="1" x14ac:dyDescent="0.25">
      <c r="A739" s="2">
        <v>24030120</v>
      </c>
      <c r="B739" s="34" t="s">
        <v>54</v>
      </c>
      <c r="C739" s="34" t="s">
        <v>3620</v>
      </c>
      <c r="D739" s="34" t="s">
        <v>467</v>
      </c>
      <c r="E739" s="34" t="s">
        <v>390</v>
      </c>
      <c r="F739" s="34">
        <v>6</v>
      </c>
      <c r="G739" s="34">
        <v>2678</v>
      </c>
      <c r="H739" s="34">
        <v>-73.076847780000008</v>
      </c>
      <c r="I739" s="34">
        <v>5.5230330599999995</v>
      </c>
      <c r="J739" s="34" t="s">
        <v>1908</v>
      </c>
      <c r="K739" s="37">
        <v>20866</v>
      </c>
      <c r="L739" s="37">
        <v>0</v>
      </c>
      <c r="M739" s="37" t="s">
        <v>1911</v>
      </c>
      <c r="N739" s="34" t="s">
        <v>2916</v>
      </c>
    </row>
    <row r="740" spans="1:14" ht="15.75" customHeight="1" x14ac:dyDescent="0.25">
      <c r="A740" s="6">
        <v>24030350</v>
      </c>
      <c r="B740" s="34" t="s">
        <v>54</v>
      </c>
      <c r="C740" s="34" t="s">
        <v>3621</v>
      </c>
      <c r="D740" s="34" t="s">
        <v>417</v>
      </c>
      <c r="E740" s="34" t="s">
        <v>390</v>
      </c>
      <c r="F740" s="34">
        <v>6</v>
      </c>
      <c r="G740" s="34">
        <v>2540</v>
      </c>
      <c r="H740" s="34">
        <v>-73.044611110000005</v>
      </c>
      <c r="I740" s="34">
        <v>5.8300833299999999</v>
      </c>
      <c r="J740" s="34" t="s">
        <v>1908</v>
      </c>
      <c r="K740" s="37">
        <v>21565</v>
      </c>
      <c r="L740" s="37">
        <v>0</v>
      </c>
      <c r="M740" s="37" t="s">
        <v>1911</v>
      </c>
      <c r="N740" s="34" t="s">
        <v>2916</v>
      </c>
    </row>
    <row r="741" spans="1:14" ht="15.75" customHeight="1" x14ac:dyDescent="0.25">
      <c r="A741" s="6">
        <v>24030370</v>
      </c>
      <c r="B741" s="34" t="s">
        <v>54</v>
      </c>
      <c r="C741" s="34" t="s">
        <v>3622</v>
      </c>
      <c r="D741" s="34" t="s">
        <v>1570</v>
      </c>
      <c r="E741" s="34" t="s">
        <v>1501</v>
      </c>
      <c r="F741" s="34">
        <v>6</v>
      </c>
      <c r="G741" s="34">
        <v>380</v>
      </c>
      <c r="H741" s="34">
        <v>-72.834833329999995</v>
      </c>
      <c r="I741" s="34">
        <v>6.1885000000000003</v>
      </c>
      <c r="J741" s="34" t="s">
        <v>1908</v>
      </c>
      <c r="K741" s="37">
        <v>21869</v>
      </c>
      <c r="L741" s="37">
        <v>0</v>
      </c>
      <c r="M741" s="37" t="s">
        <v>1911</v>
      </c>
      <c r="N741" s="34" t="s">
        <v>2916</v>
      </c>
    </row>
    <row r="742" spans="1:14" ht="15.75" customHeight="1" x14ac:dyDescent="0.25">
      <c r="A742" s="6">
        <v>24030820</v>
      </c>
      <c r="B742" s="34" t="s">
        <v>54</v>
      </c>
      <c r="C742" s="34" t="s">
        <v>3623</v>
      </c>
      <c r="D742" s="34" t="s">
        <v>523</v>
      </c>
      <c r="E742" s="34" t="s">
        <v>390</v>
      </c>
      <c r="F742" s="34">
        <v>6</v>
      </c>
      <c r="G742" s="34">
        <v>2780</v>
      </c>
      <c r="H742" s="34">
        <v>-73.21011111</v>
      </c>
      <c r="I742" s="34">
        <v>5.6637222200000004</v>
      </c>
      <c r="J742" s="34" t="s">
        <v>1908</v>
      </c>
      <c r="K742" s="37">
        <v>27926</v>
      </c>
      <c r="L742" s="37">
        <v>0</v>
      </c>
      <c r="M742" s="37" t="s">
        <v>1911</v>
      </c>
      <c r="N742" s="34" t="s">
        <v>2916</v>
      </c>
    </row>
    <row r="743" spans="1:14" ht="15.75" customHeight="1" x14ac:dyDescent="0.25">
      <c r="A743" s="6">
        <v>24030940</v>
      </c>
      <c r="B743" s="34" t="s">
        <v>54</v>
      </c>
      <c r="C743" s="34" t="s">
        <v>3624</v>
      </c>
      <c r="D743" s="34" t="s">
        <v>504</v>
      </c>
      <c r="E743" s="34" t="s">
        <v>390</v>
      </c>
      <c r="F743" s="34">
        <v>6</v>
      </c>
      <c r="G743" s="34">
        <v>2500</v>
      </c>
      <c r="H743" s="34">
        <v>-72.907888889999995</v>
      </c>
      <c r="I743" s="34">
        <v>5.7560555600000001</v>
      </c>
      <c r="J743" s="34" t="s">
        <v>1908</v>
      </c>
      <c r="K743" s="37">
        <v>29691</v>
      </c>
      <c r="L743" s="37">
        <v>0</v>
      </c>
      <c r="M743" s="37" t="s">
        <v>1911</v>
      </c>
      <c r="N743" s="34" t="s">
        <v>2916</v>
      </c>
    </row>
    <row r="744" spans="1:14" ht="15.75" customHeight="1" x14ac:dyDescent="0.25">
      <c r="A744" s="2">
        <v>24030950</v>
      </c>
      <c r="B744" s="34" t="s">
        <v>54</v>
      </c>
      <c r="C744" s="34" t="s">
        <v>3625</v>
      </c>
      <c r="D744" s="34" t="s">
        <v>1562</v>
      </c>
      <c r="E744" s="34" t="s">
        <v>1501</v>
      </c>
      <c r="F744" s="34">
        <v>8</v>
      </c>
      <c r="G744" s="34">
        <v>2237</v>
      </c>
      <c r="H744" s="34">
        <v>-72.729722219999999</v>
      </c>
      <c r="I744" s="34">
        <v>6.7063888899999995</v>
      </c>
      <c r="J744" s="34" t="s">
        <v>1908</v>
      </c>
      <c r="K744" s="37">
        <v>27013</v>
      </c>
      <c r="L744" s="37">
        <v>0</v>
      </c>
      <c r="M744" s="37" t="s">
        <v>1911</v>
      </c>
      <c r="N744" s="34" t="s">
        <v>2916</v>
      </c>
    </row>
    <row r="745" spans="1:14" ht="15.75" customHeight="1" x14ac:dyDescent="0.25">
      <c r="A745" s="6">
        <v>24060070</v>
      </c>
      <c r="B745" s="34" t="s">
        <v>54</v>
      </c>
      <c r="C745" s="34" t="s">
        <v>3626</v>
      </c>
      <c r="D745" s="34" t="s">
        <v>1544</v>
      </c>
      <c r="E745" s="34" t="s">
        <v>1501</v>
      </c>
      <c r="F745" s="34">
        <v>8</v>
      </c>
      <c r="G745" s="34">
        <v>267</v>
      </c>
      <c r="H745" s="34">
        <v>-73.327777779999991</v>
      </c>
      <c r="I745" s="34">
        <v>7.0763888899999996</v>
      </c>
      <c r="J745" s="34" t="s">
        <v>1890</v>
      </c>
      <c r="K745" s="37">
        <v>21808</v>
      </c>
      <c r="L745" s="37">
        <v>41551</v>
      </c>
      <c r="M745" s="37" t="s">
        <v>1911</v>
      </c>
      <c r="N745" s="34" t="s">
        <v>2916</v>
      </c>
    </row>
    <row r="746" spans="1:14" ht="15.75" customHeight="1" x14ac:dyDescent="0.25">
      <c r="A746" s="6">
        <v>25020480</v>
      </c>
      <c r="B746" s="34" t="s">
        <v>54</v>
      </c>
      <c r="C746" s="34" t="s">
        <v>3627</v>
      </c>
      <c r="D746" s="34" t="s">
        <v>806</v>
      </c>
      <c r="E746" s="34" t="s">
        <v>328</v>
      </c>
      <c r="F746" s="34">
        <v>2</v>
      </c>
      <c r="G746" s="34">
        <v>25</v>
      </c>
      <c r="H746" s="34">
        <v>-74.867777779999997</v>
      </c>
      <c r="I746" s="34">
        <v>8.3405555600000003</v>
      </c>
      <c r="J746" s="34" t="s">
        <v>1908</v>
      </c>
      <c r="K746" s="37">
        <v>25126</v>
      </c>
      <c r="L746" s="37">
        <v>0</v>
      </c>
      <c r="M746" s="37" t="s">
        <v>1911</v>
      </c>
      <c r="N746" s="34" t="s">
        <v>2916</v>
      </c>
    </row>
    <row r="747" spans="1:14" ht="15.75" customHeight="1" x14ac:dyDescent="0.25">
      <c r="A747" s="6">
        <v>26080310</v>
      </c>
      <c r="B747" s="34" t="s">
        <v>54</v>
      </c>
      <c r="C747" s="34" t="s">
        <v>3628</v>
      </c>
      <c r="D747" s="34" t="s">
        <v>1794</v>
      </c>
      <c r="E747" s="34" t="s">
        <v>1775</v>
      </c>
      <c r="F747" s="34">
        <v>9</v>
      </c>
      <c r="G747" s="34">
        <v>983</v>
      </c>
      <c r="H747" s="34">
        <v>-76.523027779999993</v>
      </c>
      <c r="I747" s="34">
        <v>3.4759722200000001</v>
      </c>
      <c r="J747" s="34" t="s">
        <v>1908</v>
      </c>
      <c r="K747" s="37">
        <v>35353</v>
      </c>
      <c r="L747" s="37">
        <v>0</v>
      </c>
      <c r="M747" s="37" t="s">
        <v>1911</v>
      </c>
      <c r="N747" s="34" t="s">
        <v>2916</v>
      </c>
    </row>
    <row r="748" spans="1:14" ht="15.75" customHeight="1" x14ac:dyDescent="0.25">
      <c r="A748" s="6">
        <v>26110230</v>
      </c>
      <c r="B748" s="34" t="s">
        <v>54</v>
      </c>
      <c r="C748" s="34" t="s">
        <v>3629</v>
      </c>
      <c r="D748" s="34" t="s">
        <v>1825</v>
      </c>
      <c r="E748" s="34" t="s">
        <v>1775</v>
      </c>
      <c r="F748" s="34">
        <v>9</v>
      </c>
      <c r="G748" s="34">
        <v>933</v>
      </c>
      <c r="H748" s="34">
        <v>-76.100527779999993</v>
      </c>
      <c r="I748" s="34">
        <v>4.4186666699999995</v>
      </c>
      <c r="J748" s="34" t="s">
        <v>1908</v>
      </c>
      <c r="K748" s="37">
        <v>26099</v>
      </c>
      <c r="L748" s="37">
        <v>0</v>
      </c>
      <c r="M748" s="37" t="s">
        <v>1911</v>
      </c>
      <c r="N748" s="34" t="s">
        <v>2916</v>
      </c>
    </row>
    <row r="749" spans="1:14" ht="15.75" customHeight="1" x14ac:dyDescent="0.25">
      <c r="A749" s="6">
        <v>26180180</v>
      </c>
      <c r="B749" s="34" t="s">
        <v>54</v>
      </c>
      <c r="C749" s="34" t="s">
        <v>3630</v>
      </c>
      <c r="D749" s="34" t="s">
        <v>205</v>
      </c>
      <c r="E749" s="34" t="s">
        <v>53</v>
      </c>
      <c r="F749" s="34">
        <v>1</v>
      </c>
      <c r="G749" s="34">
        <v>2180</v>
      </c>
      <c r="H749" s="34">
        <v>-75.294499999999999</v>
      </c>
      <c r="I749" s="34">
        <v>5.7152500000000002</v>
      </c>
      <c r="J749" s="34" t="s">
        <v>1908</v>
      </c>
      <c r="K749" s="37">
        <v>25734</v>
      </c>
      <c r="L749" s="37">
        <v>0</v>
      </c>
      <c r="M749" s="37" t="s">
        <v>1911</v>
      </c>
      <c r="N749" s="34" t="s">
        <v>2916</v>
      </c>
    </row>
    <row r="750" spans="1:14" ht="15.75" customHeight="1" x14ac:dyDescent="0.25">
      <c r="A750" s="6">
        <v>26180240</v>
      </c>
      <c r="B750" s="34" t="s">
        <v>54</v>
      </c>
      <c r="C750" s="34" t="s">
        <v>3631</v>
      </c>
      <c r="D750" s="34" t="s">
        <v>534</v>
      </c>
      <c r="E750" s="34" t="s">
        <v>535</v>
      </c>
      <c r="F750" s="34">
        <v>1</v>
      </c>
      <c r="G750" s="34">
        <v>3210</v>
      </c>
      <c r="H750" s="34">
        <v>-75.392888889999995</v>
      </c>
      <c r="I750" s="34">
        <v>5.5221944399999998</v>
      </c>
      <c r="J750" s="34" t="s">
        <v>1908</v>
      </c>
      <c r="K750" s="37">
        <v>34439</v>
      </c>
      <c r="L750" s="37">
        <v>0</v>
      </c>
      <c r="M750" s="37" t="s">
        <v>1911</v>
      </c>
      <c r="N750" s="34" t="s">
        <v>2916</v>
      </c>
    </row>
    <row r="751" spans="1:14" ht="15.75" customHeight="1" x14ac:dyDescent="0.25">
      <c r="A751" s="6">
        <v>26180250</v>
      </c>
      <c r="B751" s="34" t="s">
        <v>54</v>
      </c>
      <c r="C751" s="34" t="s">
        <v>3632</v>
      </c>
      <c r="D751" s="34" t="s">
        <v>557</v>
      </c>
      <c r="E751" s="34" t="s">
        <v>535</v>
      </c>
      <c r="F751" s="34">
        <v>1</v>
      </c>
      <c r="G751" s="34">
        <v>2800</v>
      </c>
      <c r="H751" s="34">
        <v>-75.31777778</v>
      </c>
      <c r="I751" s="34">
        <v>5.35</v>
      </c>
      <c r="J751" s="34" t="s">
        <v>1908</v>
      </c>
      <c r="K751" s="37">
        <v>34438.791666666664</v>
      </c>
      <c r="L751" s="37">
        <v>0</v>
      </c>
      <c r="M751" s="37" t="s">
        <v>1909</v>
      </c>
      <c r="N751" s="34" t="s">
        <v>2916</v>
      </c>
    </row>
    <row r="752" spans="1:14" ht="15.75" customHeight="1" x14ac:dyDescent="0.25">
      <c r="A752" s="2">
        <v>26220050</v>
      </c>
      <c r="B752" s="34" t="s">
        <v>54</v>
      </c>
      <c r="C752" s="34" t="s">
        <v>3633</v>
      </c>
      <c r="D752" s="34" t="s">
        <v>2670</v>
      </c>
      <c r="E752" s="34" t="s">
        <v>53</v>
      </c>
      <c r="F752" s="34">
        <v>1</v>
      </c>
      <c r="G752" s="34">
        <v>2440</v>
      </c>
      <c r="H752" s="34">
        <v>-75.933333329999996</v>
      </c>
      <c r="I752" s="34">
        <v>7.0333333299999996</v>
      </c>
      <c r="J752" s="34" t="s">
        <v>1890</v>
      </c>
      <c r="K752" s="37">
        <v>25887</v>
      </c>
      <c r="L752" s="37">
        <v>38306</v>
      </c>
      <c r="M752" s="37" t="s">
        <v>1911</v>
      </c>
      <c r="N752" s="34" t="s">
        <v>2916</v>
      </c>
    </row>
    <row r="753" spans="1:14" ht="15.75" customHeight="1" x14ac:dyDescent="0.25">
      <c r="A753" s="6">
        <v>26230160</v>
      </c>
      <c r="B753" s="34" t="s">
        <v>54</v>
      </c>
      <c r="C753" s="34" t="s">
        <v>3634</v>
      </c>
      <c r="D753" s="34" t="s">
        <v>87</v>
      </c>
      <c r="E753" s="34" t="s">
        <v>53</v>
      </c>
      <c r="F753" s="34">
        <v>1</v>
      </c>
      <c r="G753" s="34">
        <v>1440</v>
      </c>
      <c r="H753" s="34">
        <v>-75.511666669999997</v>
      </c>
      <c r="I753" s="34">
        <v>7.1052777799999998</v>
      </c>
      <c r="J753" s="34" t="s">
        <v>1908</v>
      </c>
      <c r="K753" s="37">
        <v>25856</v>
      </c>
      <c r="L753" s="37">
        <v>0</v>
      </c>
      <c r="M753" s="37" t="s">
        <v>1911</v>
      </c>
      <c r="N753" s="34" t="s">
        <v>2916</v>
      </c>
    </row>
    <row r="754" spans="1:14" ht="15.75" customHeight="1" x14ac:dyDescent="0.25">
      <c r="A754" s="6">
        <v>26230200</v>
      </c>
      <c r="B754" s="34" t="s">
        <v>54</v>
      </c>
      <c r="C754" s="34" t="s">
        <v>3635</v>
      </c>
      <c r="D754" s="34" t="s">
        <v>172</v>
      </c>
      <c r="E754" s="34" t="s">
        <v>53</v>
      </c>
      <c r="F754" s="34">
        <v>1</v>
      </c>
      <c r="G754" s="34">
        <v>10</v>
      </c>
      <c r="H754" s="34">
        <v>-75.814805560000011</v>
      </c>
      <c r="I754" s="34">
        <v>6.8460000000000001</v>
      </c>
      <c r="J754" s="34" t="s">
        <v>1908</v>
      </c>
      <c r="K754" s="37">
        <v>27468</v>
      </c>
      <c r="L754" s="37">
        <v>0</v>
      </c>
      <c r="M754" s="37" t="s">
        <v>1911</v>
      </c>
      <c r="N754" s="34" t="s">
        <v>2916</v>
      </c>
    </row>
    <row r="755" spans="1:14" ht="15.75" customHeight="1" x14ac:dyDescent="0.25">
      <c r="A755" s="6">
        <v>27011120</v>
      </c>
      <c r="B755" s="34" t="s">
        <v>54</v>
      </c>
      <c r="C755" s="34" t="s">
        <v>3636</v>
      </c>
      <c r="D755" s="34" t="s">
        <v>149</v>
      </c>
      <c r="E755" s="34" t="s">
        <v>53</v>
      </c>
      <c r="F755" s="34">
        <v>1</v>
      </c>
      <c r="G755" s="34">
        <v>2300</v>
      </c>
      <c r="H755" s="34">
        <v>-75.657527779999995</v>
      </c>
      <c r="I755" s="34">
        <v>6.3162777800000001</v>
      </c>
      <c r="J755" s="34" t="s">
        <v>1908</v>
      </c>
      <c r="K755" s="37">
        <v>33161</v>
      </c>
      <c r="L755" s="37">
        <v>0</v>
      </c>
      <c r="M755" s="37" t="s">
        <v>1911</v>
      </c>
      <c r="N755" s="34" t="s">
        <v>2916</v>
      </c>
    </row>
    <row r="756" spans="1:14" ht="15.75" customHeight="1" x14ac:dyDescent="0.25">
      <c r="A756" s="6">
        <v>27011270</v>
      </c>
      <c r="B756" s="34" t="s">
        <v>54</v>
      </c>
      <c r="C756" s="34" t="s">
        <v>3637</v>
      </c>
      <c r="D756" s="34" t="s">
        <v>149</v>
      </c>
      <c r="E756" s="34" t="s">
        <v>53</v>
      </c>
      <c r="F756" s="34">
        <v>1</v>
      </c>
      <c r="G756" s="34">
        <v>1512</v>
      </c>
      <c r="H756" s="34">
        <v>-75.591055560000001</v>
      </c>
      <c r="I756" s="34">
        <v>6.2464166700000003</v>
      </c>
      <c r="J756" s="34" t="s">
        <v>1908</v>
      </c>
      <c r="K756" s="37">
        <v>40694.791666666664</v>
      </c>
      <c r="L756" s="37">
        <v>0</v>
      </c>
      <c r="M756" s="37" t="s">
        <v>1911</v>
      </c>
      <c r="N756" s="34" t="s">
        <v>2916</v>
      </c>
    </row>
    <row r="757" spans="1:14" ht="15.75" customHeight="1" x14ac:dyDescent="0.25">
      <c r="A757" s="6">
        <v>27020200</v>
      </c>
      <c r="B757" s="34" t="s">
        <v>54</v>
      </c>
      <c r="C757" s="34" t="s">
        <v>3638</v>
      </c>
      <c r="D757" s="34" t="s">
        <v>238</v>
      </c>
      <c r="E757" s="34" t="s">
        <v>53</v>
      </c>
      <c r="F757" s="34">
        <v>1</v>
      </c>
      <c r="G757" s="34">
        <v>2400</v>
      </c>
      <c r="H757" s="34">
        <v>-75.355583330000002</v>
      </c>
      <c r="I757" s="34">
        <v>7.0707222200000004</v>
      </c>
      <c r="J757" s="34" t="s">
        <v>1908</v>
      </c>
      <c r="K757" s="37">
        <v>25887</v>
      </c>
      <c r="L757" s="37">
        <v>0</v>
      </c>
      <c r="M757" s="37" t="s">
        <v>1911</v>
      </c>
      <c r="N757" s="34" t="s">
        <v>2916</v>
      </c>
    </row>
    <row r="758" spans="1:14" ht="15.75" customHeight="1" x14ac:dyDescent="0.25">
      <c r="A758" s="77">
        <v>27030240</v>
      </c>
      <c r="B758" s="34" t="s">
        <v>54</v>
      </c>
      <c r="C758" s="34" t="s">
        <v>3639</v>
      </c>
      <c r="D758" s="34" t="s">
        <v>167</v>
      </c>
      <c r="E758" s="34" t="s">
        <v>53</v>
      </c>
      <c r="F758" s="34">
        <v>1</v>
      </c>
      <c r="G758" s="34">
        <v>240</v>
      </c>
      <c r="H758" s="34">
        <v>-74.599999999999994</v>
      </c>
      <c r="I758" s="34">
        <v>7.1166666699999999</v>
      </c>
      <c r="J758" s="34" t="s">
        <v>1890</v>
      </c>
      <c r="K758" s="37">
        <v>29691</v>
      </c>
      <c r="L758" s="37">
        <v>36387</v>
      </c>
      <c r="M758" s="37" t="s">
        <v>1911</v>
      </c>
      <c r="N758" s="34" t="s">
        <v>2916</v>
      </c>
    </row>
    <row r="759" spans="1:14" ht="15.75" customHeight="1" x14ac:dyDescent="0.25">
      <c r="A759" s="77">
        <v>28040170</v>
      </c>
      <c r="B759" s="34" t="s">
        <v>54</v>
      </c>
      <c r="C759" s="34" t="s">
        <v>3640</v>
      </c>
      <c r="D759" s="34" t="s">
        <v>222</v>
      </c>
      <c r="E759" s="34" t="s">
        <v>704</v>
      </c>
      <c r="F759" s="34">
        <v>5</v>
      </c>
      <c r="G759" s="34">
        <v>1260</v>
      </c>
      <c r="H759" s="34">
        <v>-73.566666669999989</v>
      </c>
      <c r="I759" s="34">
        <v>10.46666667</v>
      </c>
      <c r="J759" s="34" t="s">
        <v>1890</v>
      </c>
      <c r="K759" s="37">
        <v>23177</v>
      </c>
      <c r="L759" s="37">
        <v>35110</v>
      </c>
      <c r="M759" s="37" t="s">
        <v>1911</v>
      </c>
      <c r="N759" s="34" t="s">
        <v>2916</v>
      </c>
    </row>
    <row r="760" spans="1:14" ht="15.75" customHeight="1" x14ac:dyDescent="0.25">
      <c r="A760" s="6">
        <v>29030040</v>
      </c>
      <c r="B760" s="34" t="s">
        <v>54</v>
      </c>
      <c r="C760" s="34" t="s">
        <v>3641</v>
      </c>
      <c r="D760" s="34" t="s">
        <v>316</v>
      </c>
      <c r="E760" s="34" t="s">
        <v>313</v>
      </c>
      <c r="F760" s="34">
        <v>2</v>
      </c>
      <c r="G760" s="34">
        <v>60</v>
      </c>
      <c r="H760" s="34">
        <v>-75.354444439999995</v>
      </c>
      <c r="I760" s="34">
        <v>10.250277779999999</v>
      </c>
      <c r="J760" s="34" t="s">
        <v>1908</v>
      </c>
      <c r="K760" s="37">
        <v>21443</v>
      </c>
      <c r="L760" s="37">
        <v>0</v>
      </c>
      <c r="M760" s="37" t="s">
        <v>1911</v>
      </c>
      <c r="N760" s="34" t="s">
        <v>2916</v>
      </c>
    </row>
    <row r="761" spans="1:14" ht="15.75" customHeight="1" x14ac:dyDescent="0.25">
      <c r="A761" s="6">
        <v>29030150</v>
      </c>
      <c r="B761" s="34" t="s">
        <v>54</v>
      </c>
      <c r="C761" s="34" t="s">
        <v>3536</v>
      </c>
      <c r="D761" s="34" t="s">
        <v>364</v>
      </c>
      <c r="E761" s="34" t="s">
        <v>313</v>
      </c>
      <c r="F761" s="34">
        <v>2</v>
      </c>
      <c r="G761" s="34">
        <v>70</v>
      </c>
      <c r="H761" s="34">
        <v>-75.25</v>
      </c>
      <c r="I761" s="34">
        <v>9.8699999999999992</v>
      </c>
      <c r="J761" s="34" t="s">
        <v>1908</v>
      </c>
      <c r="K761" s="37">
        <v>23330</v>
      </c>
      <c r="L761" s="37">
        <v>0</v>
      </c>
      <c r="M761" s="37" t="s">
        <v>1911</v>
      </c>
      <c r="N761" s="34" t="s">
        <v>2916</v>
      </c>
    </row>
    <row r="762" spans="1:14" ht="15.75" customHeight="1" x14ac:dyDescent="0.25">
      <c r="A762" s="77">
        <v>29030420</v>
      </c>
      <c r="B762" s="34" t="s">
        <v>54</v>
      </c>
      <c r="C762" s="34" t="s">
        <v>3642</v>
      </c>
      <c r="D762" s="34" t="s">
        <v>341</v>
      </c>
      <c r="E762" s="34" t="s">
        <v>313</v>
      </c>
      <c r="F762" s="34">
        <v>2</v>
      </c>
      <c r="G762" s="34">
        <v>50</v>
      </c>
      <c r="H762" s="34">
        <v>-75.216666669999995</v>
      </c>
      <c r="I762" s="34">
        <v>10.050000000000001</v>
      </c>
      <c r="J762" s="34" t="s">
        <v>1890</v>
      </c>
      <c r="K762" s="37">
        <v>29113</v>
      </c>
      <c r="L762" s="37">
        <v>37302</v>
      </c>
      <c r="M762" s="37" t="s">
        <v>1911</v>
      </c>
      <c r="N762" s="34" t="s">
        <v>2916</v>
      </c>
    </row>
    <row r="763" spans="1:14" ht="15.75" customHeight="1" x14ac:dyDescent="0.25">
      <c r="A763" s="6">
        <v>29030510</v>
      </c>
      <c r="B763" s="34" t="s">
        <v>54</v>
      </c>
      <c r="C763" s="34" t="s">
        <v>3643</v>
      </c>
      <c r="D763" s="34" t="s">
        <v>331</v>
      </c>
      <c r="E763" s="34" t="s">
        <v>313</v>
      </c>
      <c r="F763" s="34">
        <v>2</v>
      </c>
      <c r="G763" s="34">
        <v>60</v>
      </c>
      <c r="H763" s="34">
        <v>-75.290000000000006</v>
      </c>
      <c r="I763" s="34">
        <v>9.8699999999999992</v>
      </c>
      <c r="J763" s="34" t="s">
        <v>1908</v>
      </c>
      <c r="K763" s="37">
        <v>28505</v>
      </c>
      <c r="L763" s="37">
        <v>0</v>
      </c>
      <c r="M763" s="37" t="s">
        <v>1911</v>
      </c>
      <c r="N763" s="34" t="s">
        <v>2916</v>
      </c>
    </row>
    <row r="764" spans="1:14" ht="15.75" customHeight="1" x14ac:dyDescent="0.25">
      <c r="A764" s="6">
        <v>29030570</v>
      </c>
      <c r="B764" s="34" t="s">
        <v>54</v>
      </c>
      <c r="C764" s="34" t="s">
        <v>3644</v>
      </c>
      <c r="D764" s="34" t="s">
        <v>371</v>
      </c>
      <c r="E764" s="34" t="s">
        <v>313</v>
      </c>
      <c r="F764" s="34">
        <v>2</v>
      </c>
      <c r="G764" s="34">
        <v>100</v>
      </c>
      <c r="H764" s="34">
        <v>-75.186111109999999</v>
      </c>
      <c r="I764" s="34">
        <v>9.9583333300000003</v>
      </c>
      <c r="J764" s="34" t="s">
        <v>1908</v>
      </c>
      <c r="K764" s="37">
        <v>23391</v>
      </c>
      <c r="L764" s="37">
        <v>0</v>
      </c>
      <c r="M764" s="37" t="s">
        <v>1911</v>
      </c>
      <c r="N764" s="34" t="s">
        <v>2916</v>
      </c>
    </row>
    <row r="765" spans="1:14" ht="15.75" customHeight="1" x14ac:dyDescent="0.25">
      <c r="A765" s="6">
        <v>29040240</v>
      </c>
      <c r="B765" s="34" t="s">
        <v>54</v>
      </c>
      <c r="C765" s="34" t="s">
        <v>3645</v>
      </c>
      <c r="D765" s="34" t="s">
        <v>301</v>
      </c>
      <c r="E765" s="34" t="s">
        <v>266</v>
      </c>
      <c r="F765" s="34">
        <v>2</v>
      </c>
      <c r="G765" s="34">
        <v>100</v>
      </c>
      <c r="H765" s="34">
        <v>-74.980555560000013</v>
      </c>
      <c r="I765" s="34">
        <v>10.74472222</v>
      </c>
      <c r="J765" s="34" t="s">
        <v>1908</v>
      </c>
      <c r="K765" s="37">
        <v>23422</v>
      </c>
      <c r="L765" s="37">
        <v>0</v>
      </c>
      <c r="M765" s="37" t="s">
        <v>1911</v>
      </c>
      <c r="N765" s="34" t="s">
        <v>2916</v>
      </c>
    </row>
    <row r="766" spans="1:14" ht="15.75" customHeight="1" x14ac:dyDescent="0.25">
      <c r="A766" s="6">
        <v>35020020</v>
      </c>
      <c r="B766" s="34" t="s">
        <v>54</v>
      </c>
      <c r="C766" s="34" t="s">
        <v>3646</v>
      </c>
      <c r="D766" s="34" t="s">
        <v>926</v>
      </c>
      <c r="E766" s="34" t="s">
        <v>871</v>
      </c>
      <c r="F766" s="34">
        <v>3</v>
      </c>
      <c r="G766" s="34">
        <v>1039</v>
      </c>
      <c r="H766" s="34">
        <v>-73.771169999999998</v>
      </c>
      <c r="I766" s="34">
        <v>4.1983799999999993</v>
      </c>
      <c r="J766" s="34" t="s">
        <v>1908</v>
      </c>
      <c r="K766" s="37">
        <v>22416</v>
      </c>
      <c r="L766" s="37">
        <v>0</v>
      </c>
      <c r="M766" s="37" t="s">
        <v>1911</v>
      </c>
      <c r="N766" s="34" t="s">
        <v>2916</v>
      </c>
    </row>
    <row r="767" spans="1:14" ht="15.75" customHeight="1" x14ac:dyDescent="0.25">
      <c r="A767" s="6">
        <v>35020310</v>
      </c>
      <c r="B767" s="34" t="s">
        <v>54</v>
      </c>
      <c r="C767" s="34" t="s">
        <v>3298</v>
      </c>
      <c r="D767" s="34" t="s">
        <v>303</v>
      </c>
      <c r="E767" s="34" t="s">
        <v>304</v>
      </c>
      <c r="F767" s="34">
        <v>11</v>
      </c>
      <c r="G767" s="34">
        <v>2800</v>
      </c>
      <c r="H767" s="34">
        <v>-74.146000000000001</v>
      </c>
      <c r="I767" s="34">
        <v>4.17225</v>
      </c>
      <c r="J767" s="34" t="s">
        <v>1908</v>
      </c>
      <c r="K767" s="37">
        <v>30878</v>
      </c>
      <c r="L767" s="37">
        <v>0</v>
      </c>
      <c r="M767" s="37" t="s">
        <v>1911</v>
      </c>
      <c r="N767" s="34" t="s">
        <v>2916</v>
      </c>
    </row>
    <row r="768" spans="1:14" ht="15.75" customHeight="1" x14ac:dyDescent="0.25">
      <c r="A768" s="6">
        <v>35030010</v>
      </c>
      <c r="B768" s="34" t="s">
        <v>54</v>
      </c>
      <c r="C768" s="34" t="s">
        <v>3647</v>
      </c>
      <c r="D768" s="34" t="s">
        <v>1246</v>
      </c>
      <c r="E768" s="34" t="s">
        <v>1236</v>
      </c>
      <c r="F768" s="34">
        <v>3</v>
      </c>
      <c r="G768" s="34">
        <v>1902</v>
      </c>
      <c r="H768" s="34">
        <v>-73.713189999999997</v>
      </c>
      <c r="I768" s="34">
        <v>4.3525900000000002</v>
      </c>
      <c r="J768" s="34" t="s">
        <v>1908</v>
      </c>
      <c r="K768" s="37">
        <v>25126</v>
      </c>
      <c r="L768" s="37">
        <v>0</v>
      </c>
      <c r="M768" s="37" t="s">
        <v>1911</v>
      </c>
      <c r="N768" s="34" t="s">
        <v>2916</v>
      </c>
    </row>
    <row r="769" spans="1:14" ht="15.75" customHeight="1" x14ac:dyDescent="0.25">
      <c r="A769" s="6">
        <v>35030030</v>
      </c>
      <c r="B769" s="34" t="s">
        <v>54</v>
      </c>
      <c r="C769" s="34" t="s">
        <v>3624</v>
      </c>
      <c r="D769" s="34" t="s">
        <v>1286</v>
      </c>
      <c r="E769" s="34" t="s">
        <v>1236</v>
      </c>
      <c r="F769" s="34">
        <v>3</v>
      </c>
      <c r="G769" s="34">
        <v>425</v>
      </c>
      <c r="H769" s="34">
        <v>-73.639555560000005</v>
      </c>
      <c r="I769" s="34">
        <v>4.1273611099999998</v>
      </c>
      <c r="J769" s="34" t="s">
        <v>1908</v>
      </c>
      <c r="K769" s="37">
        <v>30909</v>
      </c>
      <c r="L769" s="37">
        <v>0</v>
      </c>
      <c r="M769" s="37" t="s">
        <v>1911</v>
      </c>
      <c r="N769" s="34" t="s">
        <v>2916</v>
      </c>
    </row>
    <row r="770" spans="1:14" ht="15.75" customHeight="1" x14ac:dyDescent="0.25">
      <c r="A770" s="6">
        <v>35030040</v>
      </c>
      <c r="B770" s="34" t="s">
        <v>54</v>
      </c>
      <c r="C770" s="34" t="s">
        <v>3648</v>
      </c>
      <c r="D770" s="34" t="s">
        <v>1286</v>
      </c>
      <c r="E770" s="34" t="s">
        <v>1236</v>
      </c>
      <c r="F770" s="34">
        <v>3</v>
      </c>
      <c r="G770" s="34">
        <v>550</v>
      </c>
      <c r="H770" s="34">
        <v>-73.647722220000006</v>
      </c>
      <c r="I770" s="34">
        <v>4.1636388899999996</v>
      </c>
      <c r="J770" s="34" t="s">
        <v>1908</v>
      </c>
      <c r="K770" s="37">
        <v>31458</v>
      </c>
      <c r="L770" s="37">
        <v>0</v>
      </c>
      <c r="M770" s="37" t="s">
        <v>1911</v>
      </c>
      <c r="N770" s="34" t="s">
        <v>2916</v>
      </c>
    </row>
    <row r="771" spans="1:14" ht="15.75" customHeight="1" x14ac:dyDescent="0.25">
      <c r="A771" s="6">
        <v>35030080</v>
      </c>
      <c r="B771" s="34" t="s">
        <v>54</v>
      </c>
      <c r="C771" s="34" t="s">
        <v>3649</v>
      </c>
      <c r="D771" s="34" t="s">
        <v>883</v>
      </c>
      <c r="E771" s="34" t="s">
        <v>871</v>
      </c>
      <c r="F771" s="34">
        <v>11</v>
      </c>
      <c r="G771" s="34">
        <v>2100</v>
      </c>
      <c r="H771" s="34">
        <v>-73.936388890000003</v>
      </c>
      <c r="I771" s="34">
        <v>4.4411666700000003</v>
      </c>
      <c r="J771" s="34" t="s">
        <v>1908</v>
      </c>
      <c r="K771" s="37">
        <v>31547</v>
      </c>
      <c r="L771" s="37">
        <v>0</v>
      </c>
      <c r="M771" s="37" t="s">
        <v>1911</v>
      </c>
      <c r="N771" s="34" t="s">
        <v>2916</v>
      </c>
    </row>
    <row r="772" spans="1:14" ht="15.75" customHeight="1" x14ac:dyDescent="0.25">
      <c r="A772" s="6">
        <v>35030090</v>
      </c>
      <c r="B772" s="34" t="s">
        <v>54</v>
      </c>
      <c r="C772" s="34" t="s">
        <v>3345</v>
      </c>
      <c r="D772" s="34" t="s">
        <v>1275</v>
      </c>
      <c r="E772" s="34" t="s">
        <v>1236</v>
      </c>
      <c r="F772" s="34">
        <v>3</v>
      </c>
      <c r="G772" s="34">
        <v>1280</v>
      </c>
      <c r="H772" s="34">
        <v>-73.617833329999996</v>
      </c>
      <c r="I772" s="34">
        <v>4.27477778</v>
      </c>
      <c r="J772" s="34" t="s">
        <v>1908</v>
      </c>
      <c r="K772" s="37">
        <v>34042.791666666664</v>
      </c>
      <c r="L772" s="37">
        <v>0</v>
      </c>
      <c r="M772" s="37" t="s">
        <v>1911</v>
      </c>
      <c r="N772" s="34" t="s">
        <v>2916</v>
      </c>
    </row>
    <row r="773" spans="1:14" ht="15.75" customHeight="1" x14ac:dyDescent="0.25">
      <c r="A773" s="6">
        <v>35030100</v>
      </c>
      <c r="B773" s="34" t="s">
        <v>54</v>
      </c>
      <c r="C773" s="34" t="s">
        <v>3650</v>
      </c>
      <c r="D773" s="34" t="s">
        <v>1286</v>
      </c>
      <c r="E773" s="34" t="s">
        <v>1236</v>
      </c>
      <c r="F773" s="34">
        <v>3</v>
      </c>
      <c r="G773" s="34">
        <v>470</v>
      </c>
      <c r="H773" s="34">
        <v>-73.633333329999999</v>
      </c>
      <c r="I773" s="34">
        <v>4.1500000000000004</v>
      </c>
      <c r="J773" s="34" t="s">
        <v>1908</v>
      </c>
      <c r="K773" s="37">
        <v>34196</v>
      </c>
      <c r="L773" s="37">
        <v>0</v>
      </c>
      <c r="M773" s="37" t="s">
        <v>1911</v>
      </c>
      <c r="N773" s="34" t="s">
        <v>2916</v>
      </c>
    </row>
    <row r="774" spans="1:14" ht="15.75" customHeight="1" x14ac:dyDescent="0.25">
      <c r="A774" s="6">
        <v>35030290</v>
      </c>
      <c r="B774" s="34" t="s">
        <v>54</v>
      </c>
      <c r="C774" s="34" t="s">
        <v>3651</v>
      </c>
      <c r="D774" s="34" t="s">
        <v>1286</v>
      </c>
      <c r="E774" s="34" t="s">
        <v>1236</v>
      </c>
      <c r="F774" s="34">
        <v>3</v>
      </c>
      <c r="G774" s="34">
        <v>1084</v>
      </c>
      <c r="H774" s="34">
        <v>-73.692329999999998</v>
      </c>
      <c r="I774" s="34">
        <v>4.1884899999999998</v>
      </c>
      <c r="J774" s="34" t="s">
        <v>1908</v>
      </c>
      <c r="K774" s="37">
        <v>34804</v>
      </c>
      <c r="L774" s="37">
        <v>0</v>
      </c>
      <c r="M774" s="37" t="s">
        <v>1911</v>
      </c>
      <c r="N774" s="34" t="s">
        <v>2916</v>
      </c>
    </row>
    <row r="775" spans="1:14" ht="15.75" customHeight="1" x14ac:dyDescent="0.25">
      <c r="A775" s="6">
        <v>35060100</v>
      </c>
      <c r="B775" s="34" t="s">
        <v>54</v>
      </c>
      <c r="C775" s="34" t="s">
        <v>3652</v>
      </c>
      <c r="D775" s="34" t="s">
        <v>907</v>
      </c>
      <c r="E775" s="34" t="s">
        <v>871</v>
      </c>
      <c r="F775" s="34">
        <v>11</v>
      </c>
      <c r="G775" s="34">
        <v>1650</v>
      </c>
      <c r="H775" s="34">
        <v>-73.52069444</v>
      </c>
      <c r="I775" s="34">
        <v>4.7126944399999999</v>
      </c>
      <c r="J775" s="34" t="s">
        <v>1908</v>
      </c>
      <c r="K775" s="37">
        <v>26526</v>
      </c>
      <c r="L775" s="37">
        <v>0</v>
      </c>
      <c r="M775" s="37" t="s">
        <v>1911</v>
      </c>
      <c r="N775" s="34" t="s">
        <v>2916</v>
      </c>
    </row>
    <row r="776" spans="1:14" ht="15.75" customHeight="1" x14ac:dyDescent="0.25">
      <c r="A776" s="6">
        <v>35070010</v>
      </c>
      <c r="B776" s="34" t="s">
        <v>54</v>
      </c>
      <c r="C776" s="34" t="s">
        <v>3653</v>
      </c>
      <c r="D776" s="34" t="s">
        <v>473</v>
      </c>
      <c r="E776" s="34" t="s">
        <v>390</v>
      </c>
      <c r="F776" s="34">
        <v>6</v>
      </c>
      <c r="G776" s="34">
        <v>2360</v>
      </c>
      <c r="H776" s="34">
        <v>-73.332972220000002</v>
      </c>
      <c r="I776" s="34">
        <v>5.3995277799999997</v>
      </c>
      <c r="J776" s="34" t="s">
        <v>1908</v>
      </c>
      <c r="K776" s="37">
        <v>20986</v>
      </c>
      <c r="L776" s="37">
        <v>0</v>
      </c>
      <c r="M776" s="37" t="s">
        <v>1911</v>
      </c>
      <c r="N776" s="34" t="s">
        <v>2916</v>
      </c>
    </row>
    <row r="777" spans="1:14" ht="15.75" customHeight="1" x14ac:dyDescent="0.25">
      <c r="A777" s="6">
        <v>35070080</v>
      </c>
      <c r="B777" s="34" t="s">
        <v>54</v>
      </c>
      <c r="C777" s="34" t="s">
        <v>3654</v>
      </c>
      <c r="D777" s="34" t="s">
        <v>426</v>
      </c>
      <c r="E777" s="34" t="s">
        <v>390</v>
      </c>
      <c r="F777" s="34">
        <v>6</v>
      </c>
      <c r="G777" s="34">
        <v>1700</v>
      </c>
      <c r="H777" s="34">
        <v>-73.368527779999994</v>
      </c>
      <c r="I777" s="34">
        <v>5.0788611100000001</v>
      </c>
      <c r="J777" s="34" t="s">
        <v>1908</v>
      </c>
      <c r="K777" s="37">
        <v>21838</v>
      </c>
      <c r="L777" s="37">
        <v>0</v>
      </c>
      <c r="M777" s="37" t="s">
        <v>1911</v>
      </c>
      <c r="N777" s="34" t="s">
        <v>2916</v>
      </c>
    </row>
    <row r="778" spans="1:14" ht="15.75" customHeight="1" x14ac:dyDescent="0.25">
      <c r="A778" s="6">
        <v>35070110</v>
      </c>
      <c r="B778" s="34" t="s">
        <v>54</v>
      </c>
      <c r="C778" s="34" t="s">
        <v>3655</v>
      </c>
      <c r="D778" s="34" t="s">
        <v>429</v>
      </c>
      <c r="E778" s="34" t="s">
        <v>390</v>
      </c>
      <c r="F778" s="34">
        <v>6</v>
      </c>
      <c r="G778" s="34">
        <v>1580</v>
      </c>
      <c r="H778" s="34">
        <v>-73.49930556000001</v>
      </c>
      <c r="I778" s="34">
        <v>4.9760833299999998</v>
      </c>
      <c r="J778" s="34" t="s">
        <v>1908</v>
      </c>
      <c r="K778" s="37">
        <v>26129</v>
      </c>
      <c r="L778" s="37">
        <v>0</v>
      </c>
      <c r="M778" s="37" t="s">
        <v>1911</v>
      </c>
      <c r="N778" s="34" t="s">
        <v>2916</v>
      </c>
    </row>
    <row r="779" spans="1:14" ht="15.75" customHeight="1" x14ac:dyDescent="0.25">
      <c r="A779" s="6">
        <v>35070180</v>
      </c>
      <c r="B779" s="34" t="s">
        <v>54</v>
      </c>
      <c r="C779" s="34" t="s">
        <v>3014</v>
      </c>
      <c r="D779" s="34" t="s">
        <v>486</v>
      </c>
      <c r="E779" s="34" t="s">
        <v>390</v>
      </c>
      <c r="F779" s="34">
        <v>6</v>
      </c>
      <c r="G779" s="34">
        <v>850</v>
      </c>
      <c r="H779" s="34">
        <v>-73.256749999999997</v>
      </c>
      <c r="I779" s="34">
        <v>4.8607777799999994</v>
      </c>
      <c r="J779" s="34" t="s">
        <v>1908</v>
      </c>
      <c r="K779" s="37">
        <v>20835</v>
      </c>
      <c r="L779" s="37">
        <v>0</v>
      </c>
      <c r="M779" s="37" t="s">
        <v>1911</v>
      </c>
      <c r="N779" s="34" t="s">
        <v>2916</v>
      </c>
    </row>
    <row r="780" spans="1:14" ht="15.75" customHeight="1" x14ac:dyDescent="0.25">
      <c r="A780" s="6">
        <v>35070190</v>
      </c>
      <c r="B780" s="34" t="s">
        <v>54</v>
      </c>
      <c r="C780" s="34" t="s">
        <v>3656</v>
      </c>
      <c r="D780" s="34" t="s">
        <v>413</v>
      </c>
      <c r="E780" s="34" t="s">
        <v>390</v>
      </c>
      <c r="F780" s="34">
        <v>6</v>
      </c>
      <c r="G780" s="34">
        <v>1850</v>
      </c>
      <c r="H780" s="34">
        <v>-73.366736109999991</v>
      </c>
      <c r="I780" s="34">
        <v>4.8863611100000002</v>
      </c>
      <c r="J780" s="34" t="s">
        <v>1908</v>
      </c>
      <c r="K780" s="37">
        <v>22692</v>
      </c>
      <c r="L780" s="37">
        <v>0</v>
      </c>
      <c r="M780" s="37" t="s">
        <v>1911</v>
      </c>
      <c r="N780" s="34" t="s">
        <v>2916</v>
      </c>
    </row>
    <row r="781" spans="1:14" ht="15.75" customHeight="1" x14ac:dyDescent="0.25">
      <c r="A781" s="6">
        <v>35070220</v>
      </c>
      <c r="B781" s="34" t="s">
        <v>54</v>
      </c>
      <c r="C781" s="34" t="s">
        <v>3657</v>
      </c>
      <c r="D781" s="34" t="s">
        <v>2773</v>
      </c>
      <c r="E781" s="34" t="s">
        <v>390</v>
      </c>
      <c r="F781" s="34">
        <v>6</v>
      </c>
      <c r="G781" s="34">
        <v>2110</v>
      </c>
      <c r="H781" s="34">
        <v>-73.366666670000001</v>
      </c>
      <c r="I781" s="34">
        <v>5.4166666699999997</v>
      </c>
      <c r="J781" s="34" t="s">
        <v>1890</v>
      </c>
      <c r="K781" s="37">
        <v>29204</v>
      </c>
      <c r="L781" s="37">
        <v>37302</v>
      </c>
      <c r="M781" s="37" t="s">
        <v>1911</v>
      </c>
      <c r="N781" s="34" t="s">
        <v>2916</v>
      </c>
    </row>
    <row r="782" spans="1:14" ht="15.75" customHeight="1" x14ac:dyDescent="0.25">
      <c r="A782" s="6">
        <v>35070230</v>
      </c>
      <c r="B782" s="34" t="s">
        <v>54</v>
      </c>
      <c r="C782" s="34" t="s">
        <v>3658</v>
      </c>
      <c r="D782" s="34" t="s">
        <v>937</v>
      </c>
      <c r="E782" s="34" t="s">
        <v>871</v>
      </c>
      <c r="F782" s="34">
        <v>11</v>
      </c>
      <c r="G782" s="34">
        <v>1815</v>
      </c>
      <c r="H782" s="34">
        <v>-73.579416670000001</v>
      </c>
      <c r="I782" s="34">
        <v>5.0751111099999999</v>
      </c>
      <c r="J782" s="34" t="s">
        <v>1908</v>
      </c>
      <c r="K782" s="37">
        <v>29204</v>
      </c>
      <c r="L782" s="37">
        <v>0</v>
      </c>
      <c r="M782" s="37" t="s">
        <v>1911</v>
      </c>
      <c r="N782" s="34" t="s">
        <v>2916</v>
      </c>
    </row>
    <row r="783" spans="1:14" ht="15.75" customHeight="1" x14ac:dyDescent="0.25">
      <c r="A783" s="6">
        <v>35070260</v>
      </c>
      <c r="B783" s="34" t="s">
        <v>54</v>
      </c>
      <c r="C783" s="34" t="s">
        <v>3659</v>
      </c>
      <c r="D783" s="34" t="s">
        <v>389</v>
      </c>
      <c r="E783" s="34" t="s">
        <v>390</v>
      </c>
      <c r="F783" s="34">
        <v>6</v>
      </c>
      <c r="G783" s="34">
        <v>1954</v>
      </c>
      <c r="H783" s="34">
        <v>-73.379861110000007</v>
      </c>
      <c r="I783" s="34">
        <v>4.9708333299999996</v>
      </c>
      <c r="J783" s="34" t="s">
        <v>1908</v>
      </c>
      <c r="K783" s="37">
        <v>21565</v>
      </c>
      <c r="L783" s="37">
        <v>0</v>
      </c>
      <c r="M783" s="37" t="s">
        <v>1911</v>
      </c>
      <c r="N783" s="34" t="s">
        <v>2916</v>
      </c>
    </row>
    <row r="784" spans="1:14" ht="15.75" customHeight="1" x14ac:dyDescent="0.25">
      <c r="A784" s="6">
        <v>35070310</v>
      </c>
      <c r="B784" s="34" t="s">
        <v>54</v>
      </c>
      <c r="C784" s="34" t="s">
        <v>3660</v>
      </c>
      <c r="D784" s="34" t="s">
        <v>480</v>
      </c>
      <c r="E784" s="34" t="s">
        <v>390</v>
      </c>
      <c r="F784" s="34">
        <v>6</v>
      </c>
      <c r="G784" s="34">
        <v>3250</v>
      </c>
      <c r="H784" s="34">
        <v>-73.375777779999993</v>
      </c>
      <c r="I784" s="34">
        <v>5.4228222199999996</v>
      </c>
      <c r="J784" s="34" t="s">
        <v>1908</v>
      </c>
      <c r="K784" s="37">
        <v>32978</v>
      </c>
      <c r="L784" s="37">
        <v>0</v>
      </c>
      <c r="M784" s="37" t="s">
        <v>1911</v>
      </c>
      <c r="N784" s="34" t="s">
        <v>2916</v>
      </c>
    </row>
    <row r="785" spans="1:14" ht="15.75" customHeight="1" x14ac:dyDescent="0.25">
      <c r="A785" s="6">
        <v>35070480</v>
      </c>
      <c r="B785" s="34" t="s">
        <v>54</v>
      </c>
      <c r="C785" s="34" t="s">
        <v>2984</v>
      </c>
      <c r="D785" s="34" t="s">
        <v>943</v>
      </c>
      <c r="E785" s="34" t="s">
        <v>871</v>
      </c>
      <c r="F785" s="34">
        <v>6</v>
      </c>
      <c r="G785" s="34">
        <v>1854</v>
      </c>
      <c r="H785" s="34">
        <v>-73.539444439999997</v>
      </c>
      <c r="I785" s="34">
        <v>5.0100277999999996</v>
      </c>
      <c r="J785" s="34" t="s">
        <v>1908</v>
      </c>
      <c r="K785" s="37">
        <v>30178</v>
      </c>
      <c r="L785" s="37">
        <v>0</v>
      </c>
      <c r="M785" s="37" t="s">
        <v>1911</v>
      </c>
      <c r="N785" s="34" t="s">
        <v>2916</v>
      </c>
    </row>
    <row r="786" spans="1:14" ht="15.75" customHeight="1" x14ac:dyDescent="0.25">
      <c r="A786" s="6">
        <v>35070500</v>
      </c>
      <c r="B786" s="34" t="s">
        <v>54</v>
      </c>
      <c r="C786" s="34" t="s">
        <v>3661</v>
      </c>
      <c r="D786" s="34" t="s">
        <v>389</v>
      </c>
      <c r="E786" s="34" t="s">
        <v>390</v>
      </c>
      <c r="F786" s="34">
        <v>6</v>
      </c>
      <c r="G786" s="34">
        <v>1430</v>
      </c>
      <c r="H786" s="34">
        <v>-73.381527779999999</v>
      </c>
      <c r="I786" s="34">
        <v>4.9957777800000001</v>
      </c>
      <c r="J786" s="34" t="s">
        <v>1890</v>
      </c>
      <c r="K786" s="37">
        <v>30147</v>
      </c>
      <c r="L786" s="37">
        <v>41879</v>
      </c>
      <c r="M786" s="37" t="s">
        <v>1911</v>
      </c>
      <c r="N786" s="34" t="s">
        <v>2916</v>
      </c>
    </row>
    <row r="787" spans="1:14" ht="15.75" customHeight="1" x14ac:dyDescent="0.25">
      <c r="A787" s="6">
        <v>35070520</v>
      </c>
      <c r="B787" s="34" t="s">
        <v>54</v>
      </c>
      <c r="C787" s="34" t="s">
        <v>3662</v>
      </c>
      <c r="D787" s="34" t="s">
        <v>438</v>
      </c>
      <c r="E787" s="34" t="s">
        <v>390</v>
      </c>
      <c r="F787" s="34">
        <v>6</v>
      </c>
      <c r="G787" s="34">
        <v>1780</v>
      </c>
      <c r="H787" s="34">
        <v>-73.350361110000009</v>
      </c>
      <c r="I787" s="34">
        <v>4.9314166699999999</v>
      </c>
      <c r="J787" s="34" t="s">
        <v>1908</v>
      </c>
      <c r="K787" s="37">
        <v>30178</v>
      </c>
      <c r="L787" s="37">
        <v>0</v>
      </c>
      <c r="M787" s="37" t="s">
        <v>1911</v>
      </c>
      <c r="N787" s="34" t="s">
        <v>2916</v>
      </c>
    </row>
    <row r="788" spans="1:14" ht="15.75" customHeight="1" x14ac:dyDescent="0.25">
      <c r="A788" s="6">
        <v>35070550</v>
      </c>
      <c r="B788" s="34" t="s">
        <v>54</v>
      </c>
      <c r="C788" s="34" t="s">
        <v>3663</v>
      </c>
      <c r="D788" s="34" t="s">
        <v>513</v>
      </c>
      <c r="E788" s="34" t="s">
        <v>390</v>
      </c>
      <c r="F788" s="34">
        <v>6</v>
      </c>
      <c r="G788" s="34">
        <v>1830</v>
      </c>
      <c r="H788" s="34">
        <v>-73.426916669999997</v>
      </c>
      <c r="I788" s="34">
        <v>5.0566111100000004</v>
      </c>
      <c r="J788" s="34" t="s">
        <v>1908</v>
      </c>
      <c r="K788" s="37">
        <v>30817</v>
      </c>
      <c r="L788" s="37">
        <v>0</v>
      </c>
      <c r="M788" s="37" t="s">
        <v>1911</v>
      </c>
      <c r="N788" s="34" t="s">
        <v>2916</v>
      </c>
    </row>
    <row r="789" spans="1:14" ht="15.75" customHeight="1" x14ac:dyDescent="0.25">
      <c r="A789" s="6">
        <v>35080140</v>
      </c>
      <c r="B789" s="34" t="s">
        <v>54</v>
      </c>
      <c r="C789" s="34" t="s">
        <v>3664</v>
      </c>
      <c r="D789" s="34" t="s">
        <v>486</v>
      </c>
      <c r="E789" s="34" t="s">
        <v>390</v>
      </c>
      <c r="F789" s="34">
        <v>6</v>
      </c>
      <c r="G789" s="34">
        <v>850</v>
      </c>
      <c r="H789" s="34">
        <v>-73.25</v>
      </c>
      <c r="I789" s="34">
        <v>4.8833333300000001</v>
      </c>
      <c r="J789" s="34" t="s">
        <v>1890</v>
      </c>
      <c r="K789" s="37">
        <v>24883</v>
      </c>
      <c r="L789" s="37">
        <v>37302</v>
      </c>
      <c r="M789" s="37" t="s">
        <v>1911</v>
      </c>
      <c r="N789" s="34" t="s">
        <v>2916</v>
      </c>
    </row>
    <row r="790" spans="1:14" ht="15.75" customHeight="1" x14ac:dyDescent="0.25">
      <c r="A790" s="6">
        <v>35190010</v>
      </c>
      <c r="B790" s="34" t="s">
        <v>54</v>
      </c>
      <c r="C790" s="34" t="s">
        <v>3665</v>
      </c>
      <c r="D790" s="34" t="s">
        <v>504</v>
      </c>
      <c r="E790" s="34" t="s">
        <v>390</v>
      </c>
      <c r="F790" s="34">
        <v>6</v>
      </c>
      <c r="G790" s="34">
        <v>3400</v>
      </c>
      <c r="H790" s="34">
        <v>-72.867666669999991</v>
      </c>
      <c r="I790" s="34">
        <v>5.6141388899999995</v>
      </c>
      <c r="J790" s="34" t="s">
        <v>1908</v>
      </c>
      <c r="K790" s="37">
        <v>25979</v>
      </c>
      <c r="L790" s="37">
        <v>0</v>
      </c>
      <c r="M790" s="37" t="s">
        <v>1911</v>
      </c>
      <c r="N790" s="34" t="s">
        <v>2916</v>
      </c>
    </row>
    <row r="791" spans="1:14" ht="15.75" customHeight="1" x14ac:dyDescent="0.25">
      <c r="A791" s="6">
        <v>35190030</v>
      </c>
      <c r="B791" s="34" t="s">
        <v>54</v>
      </c>
      <c r="C791" s="34" t="s">
        <v>3666</v>
      </c>
      <c r="D791" s="34" t="s">
        <v>591</v>
      </c>
      <c r="E791" s="34" t="s">
        <v>589</v>
      </c>
      <c r="F791" s="34">
        <v>6</v>
      </c>
      <c r="G791" s="34">
        <v>180</v>
      </c>
      <c r="H791" s="34">
        <v>-72.90288889</v>
      </c>
      <c r="I791" s="34">
        <v>5.2043888899999997</v>
      </c>
      <c r="J791" s="34" t="s">
        <v>1908</v>
      </c>
      <c r="K791" s="37">
        <v>27348</v>
      </c>
      <c r="L791" s="37">
        <v>0</v>
      </c>
      <c r="M791" s="37" t="s">
        <v>1911</v>
      </c>
      <c r="N791" s="34" t="s">
        <v>2916</v>
      </c>
    </row>
    <row r="792" spans="1:14" ht="15.75" customHeight="1" x14ac:dyDescent="0.25">
      <c r="A792" s="6">
        <v>35210040</v>
      </c>
      <c r="B792" s="34" t="s">
        <v>54</v>
      </c>
      <c r="C792" s="34" t="s">
        <v>3667</v>
      </c>
      <c r="D792" s="34" t="s">
        <v>615</v>
      </c>
      <c r="E792" s="34" t="s">
        <v>589</v>
      </c>
      <c r="F792" s="34">
        <v>6</v>
      </c>
      <c r="G792" s="34">
        <v>330</v>
      </c>
      <c r="H792" s="34">
        <v>-72.298305560000003</v>
      </c>
      <c r="I792" s="34">
        <v>5.4132499999999997</v>
      </c>
      <c r="J792" s="34" t="s">
        <v>1908</v>
      </c>
      <c r="K792" s="37">
        <v>35018</v>
      </c>
      <c r="L792" s="37">
        <v>0</v>
      </c>
      <c r="M792" s="37" t="s">
        <v>1911</v>
      </c>
      <c r="N792" s="34" t="s">
        <v>2916</v>
      </c>
    </row>
    <row r="793" spans="1:14" ht="15.75" customHeight="1" x14ac:dyDescent="0.25">
      <c r="A793" s="6">
        <v>35210050</v>
      </c>
      <c r="B793" s="34" t="s">
        <v>54</v>
      </c>
      <c r="C793" s="34" t="s">
        <v>3668</v>
      </c>
      <c r="D793" s="34" t="s">
        <v>615</v>
      </c>
      <c r="E793" s="34" t="s">
        <v>589</v>
      </c>
      <c r="F793" s="34">
        <v>6</v>
      </c>
      <c r="G793" s="34">
        <v>395</v>
      </c>
      <c r="H793" s="34">
        <v>-72.229361109999999</v>
      </c>
      <c r="I793" s="34">
        <v>5.4918888899999994</v>
      </c>
      <c r="J793" s="34" t="s">
        <v>1908</v>
      </c>
      <c r="K793" s="37">
        <v>35018</v>
      </c>
      <c r="L793" s="37">
        <v>0</v>
      </c>
      <c r="M793" s="37" t="s">
        <v>1911</v>
      </c>
      <c r="N793" s="34" t="s">
        <v>2916</v>
      </c>
    </row>
    <row r="794" spans="1:14" ht="15.75" customHeight="1" x14ac:dyDescent="0.25">
      <c r="A794" s="6">
        <v>35210060</v>
      </c>
      <c r="B794" s="34" t="s">
        <v>54</v>
      </c>
      <c r="C794" s="34" t="s">
        <v>3669</v>
      </c>
      <c r="D794" s="34" t="s">
        <v>2800</v>
      </c>
      <c r="E794" s="34" t="s">
        <v>589</v>
      </c>
      <c r="F794" s="34">
        <v>6</v>
      </c>
      <c r="G794" s="34">
        <v>345</v>
      </c>
      <c r="H794" s="34">
        <v>-72.067805560000011</v>
      </c>
      <c r="I794" s="34">
        <v>5.6091111099999997</v>
      </c>
      <c r="J794" s="34" t="s">
        <v>1908</v>
      </c>
      <c r="K794" s="37">
        <v>35018</v>
      </c>
      <c r="L794" s="37">
        <v>0</v>
      </c>
      <c r="M794" s="37" t="s">
        <v>1911</v>
      </c>
      <c r="N794" s="34" t="s">
        <v>2916</v>
      </c>
    </row>
    <row r="795" spans="1:14" ht="15.75" customHeight="1" x14ac:dyDescent="0.25">
      <c r="A795" s="6">
        <v>35220030</v>
      </c>
      <c r="B795" s="34" t="s">
        <v>54</v>
      </c>
      <c r="C795" s="34" t="s">
        <v>3670</v>
      </c>
      <c r="D795" s="34" t="s">
        <v>597</v>
      </c>
      <c r="E795" s="34" t="s">
        <v>589</v>
      </c>
      <c r="F795" s="34">
        <v>3</v>
      </c>
      <c r="G795" s="34">
        <v>130</v>
      </c>
      <c r="H795" s="34">
        <v>-71.33</v>
      </c>
      <c r="I795" s="34">
        <v>4.79</v>
      </c>
      <c r="J795" s="34" t="s">
        <v>1908</v>
      </c>
      <c r="K795" s="37">
        <v>29691</v>
      </c>
      <c r="L795" s="37">
        <v>0</v>
      </c>
      <c r="M795" s="37" t="s">
        <v>1911</v>
      </c>
      <c r="N795" s="34" t="s">
        <v>2916</v>
      </c>
    </row>
    <row r="796" spans="1:14" ht="15.75" customHeight="1" x14ac:dyDescent="0.25">
      <c r="A796" s="6">
        <v>35230030</v>
      </c>
      <c r="B796" s="34" t="s">
        <v>54</v>
      </c>
      <c r="C796" s="34" t="s">
        <v>3671</v>
      </c>
      <c r="D796" s="34" t="s">
        <v>609</v>
      </c>
      <c r="E796" s="34" t="s">
        <v>589</v>
      </c>
      <c r="F796" s="34">
        <v>6</v>
      </c>
      <c r="G796" s="34">
        <v>350</v>
      </c>
      <c r="H796" s="34">
        <v>-72.102999999999994</v>
      </c>
      <c r="I796" s="34">
        <v>5.7471944399999995</v>
      </c>
      <c r="J796" s="34" t="s">
        <v>1908</v>
      </c>
      <c r="K796" s="37">
        <v>22204</v>
      </c>
      <c r="L796" s="37">
        <v>0</v>
      </c>
      <c r="M796" s="37" t="s">
        <v>1911</v>
      </c>
      <c r="N796" s="34" t="s">
        <v>2916</v>
      </c>
    </row>
    <row r="797" spans="1:14" ht="15.75" customHeight="1" x14ac:dyDescent="0.25">
      <c r="A797" s="6">
        <v>35230040</v>
      </c>
      <c r="B797" s="34" t="s">
        <v>54</v>
      </c>
      <c r="C797" s="34" t="s">
        <v>3672</v>
      </c>
      <c r="D797" s="34" t="s">
        <v>601</v>
      </c>
      <c r="E797" s="34" t="s">
        <v>589</v>
      </c>
      <c r="F797" s="34">
        <v>6</v>
      </c>
      <c r="G797" s="34">
        <v>320</v>
      </c>
      <c r="H797" s="34">
        <v>-72.00263889</v>
      </c>
      <c r="I797" s="34">
        <v>5.6343888899999994</v>
      </c>
      <c r="J797" s="34" t="s">
        <v>1908</v>
      </c>
      <c r="K797" s="37">
        <v>35018</v>
      </c>
      <c r="L797" s="37">
        <v>0</v>
      </c>
      <c r="M797" s="37" t="s">
        <v>1911</v>
      </c>
      <c r="N797" s="34" t="s">
        <v>2916</v>
      </c>
    </row>
    <row r="798" spans="1:14" ht="15.75" customHeight="1" x14ac:dyDescent="0.25">
      <c r="A798" s="6">
        <v>36010020</v>
      </c>
      <c r="B798" s="34" t="s">
        <v>54</v>
      </c>
      <c r="C798" s="34" t="s">
        <v>3673</v>
      </c>
      <c r="D798" s="34" t="s">
        <v>600</v>
      </c>
      <c r="E798" s="34" t="s">
        <v>589</v>
      </c>
      <c r="F798" s="34">
        <v>6</v>
      </c>
      <c r="G798" s="34">
        <v>500</v>
      </c>
      <c r="H798" s="34">
        <v>-72.004166669999989</v>
      </c>
      <c r="I798" s="34">
        <v>5.9000027800000003</v>
      </c>
      <c r="J798" s="34" t="s">
        <v>1908</v>
      </c>
      <c r="K798" s="37">
        <v>35018</v>
      </c>
      <c r="L798" s="37">
        <v>0</v>
      </c>
      <c r="M798" s="37" t="s">
        <v>1911</v>
      </c>
      <c r="N798" s="34" t="s">
        <v>2916</v>
      </c>
    </row>
    <row r="799" spans="1:14" ht="15.75" customHeight="1" x14ac:dyDescent="0.25">
      <c r="A799" s="6">
        <v>36010030</v>
      </c>
      <c r="B799" s="34" t="s">
        <v>54</v>
      </c>
      <c r="C799" s="34" t="s">
        <v>3674</v>
      </c>
      <c r="D799" s="34" t="s">
        <v>593</v>
      </c>
      <c r="E799" s="34" t="s">
        <v>589</v>
      </c>
      <c r="F799" s="34">
        <v>6</v>
      </c>
      <c r="G799" s="34">
        <v>350</v>
      </c>
      <c r="H799" s="34">
        <v>-71.833916669999994</v>
      </c>
      <c r="I799" s="34">
        <v>5.9342499999999996</v>
      </c>
      <c r="J799" s="34" t="s">
        <v>1908</v>
      </c>
      <c r="K799" s="37">
        <v>35018</v>
      </c>
      <c r="L799" s="37">
        <v>0</v>
      </c>
      <c r="M799" s="37" t="s">
        <v>1911</v>
      </c>
      <c r="N799" s="34" t="s">
        <v>2916</v>
      </c>
    </row>
    <row r="800" spans="1:14" ht="15.75" customHeight="1" x14ac:dyDescent="0.25">
      <c r="A800" s="6">
        <v>44010040</v>
      </c>
      <c r="B800" s="34" t="s">
        <v>54</v>
      </c>
      <c r="C800" s="34" t="s">
        <v>3675</v>
      </c>
      <c r="D800" s="34" t="s">
        <v>1461</v>
      </c>
      <c r="E800" s="34" t="s">
        <v>1443</v>
      </c>
      <c r="F800" s="34">
        <v>7</v>
      </c>
      <c r="G800" s="34">
        <v>2300</v>
      </c>
      <c r="H800" s="34">
        <v>-76.817083329999988</v>
      </c>
      <c r="I800" s="34">
        <v>1.2021111099999999</v>
      </c>
      <c r="J800" s="34" t="s">
        <v>1908</v>
      </c>
      <c r="K800" s="37">
        <v>28444</v>
      </c>
      <c r="L800" s="37">
        <v>0</v>
      </c>
      <c r="M800" s="37" t="s">
        <v>1911</v>
      </c>
      <c r="N800" s="34" t="s">
        <v>2916</v>
      </c>
    </row>
    <row r="801" spans="1:14" ht="15.75" customHeight="1" x14ac:dyDescent="0.25">
      <c r="A801" s="6">
        <v>44010100</v>
      </c>
      <c r="B801" s="34" t="s">
        <v>54</v>
      </c>
      <c r="C801" s="34" t="s">
        <v>3676</v>
      </c>
      <c r="D801" s="34" t="s">
        <v>681</v>
      </c>
      <c r="E801" s="34" t="s">
        <v>619</v>
      </c>
      <c r="F801" s="34">
        <v>7</v>
      </c>
      <c r="G801" s="34">
        <v>1510</v>
      </c>
      <c r="H801" s="34">
        <v>-76.57122222000001</v>
      </c>
      <c r="I801" s="34">
        <v>1.69483333</v>
      </c>
      <c r="J801" s="34" t="s">
        <v>1908</v>
      </c>
      <c r="K801" s="37">
        <v>30362</v>
      </c>
      <c r="L801" s="37">
        <v>0</v>
      </c>
      <c r="M801" s="37" t="s">
        <v>1911</v>
      </c>
      <c r="N801" s="34" t="s">
        <v>2916</v>
      </c>
    </row>
    <row r="802" spans="1:14" ht="15.75" customHeight="1" x14ac:dyDescent="0.25">
      <c r="A802" s="6">
        <v>47010020</v>
      </c>
      <c r="B802" s="34" t="s">
        <v>54</v>
      </c>
      <c r="C802" s="34" t="s">
        <v>3677</v>
      </c>
      <c r="D802" s="34" t="s">
        <v>1466</v>
      </c>
      <c r="E802" s="34" t="s">
        <v>1443</v>
      </c>
      <c r="F802" s="34">
        <v>7</v>
      </c>
      <c r="G802" s="34">
        <v>270</v>
      </c>
      <c r="H802" s="34">
        <v>-76.981277779999999</v>
      </c>
      <c r="I802" s="34">
        <v>1.1178888899999999</v>
      </c>
      <c r="J802" s="34" t="s">
        <v>1908</v>
      </c>
      <c r="K802" s="37">
        <v>21624</v>
      </c>
      <c r="L802" s="37">
        <v>0</v>
      </c>
      <c r="M802" s="37" t="s">
        <v>1911</v>
      </c>
      <c r="N802" s="34" t="s">
        <v>2916</v>
      </c>
    </row>
    <row r="803" spans="1:14" ht="15.75" customHeight="1" x14ac:dyDescent="0.25">
      <c r="A803" s="6">
        <v>47010040</v>
      </c>
      <c r="B803" s="34" t="s">
        <v>54</v>
      </c>
      <c r="C803" s="34" t="s">
        <v>3678</v>
      </c>
      <c r="D803" s="34" t="s">
        <v>1338</v>
      </c>
      <c r="E803" s="34" t="s">
        <v>951</v>
      </c>
      <c r="F803" s="34">
        <v>7</v>
      </c>
      <c r="G803" s="34">
        <v>2950</v>
      </c>
      <c r="H803" s="34">
        <v>-77.116666670000001</v>
      </c>
      <c r="I803" s="34">
        <v>1.1499999999999999</v>
      </c>
      <c r="J803" s="34" t="s">
        <v>1890</v>
      </c>
      <c r="K803" s="37">
        <v>25703</v>
      </c>
      <c r="L803" s="37">
        <v>32643</v>
      </c>
      <c r="M803" s="37" t="s">
        <v>1911</v>
      </c>
      <c r="N803" s="34" t="s">
        <v>2916</v>
      </c>
    </row>
    <row r="804" spans="1:14" ht="15.75" customHeight="1" x14ac:dyDescent="0.25">
      <c r="A804" s="6">
        <v>51020010</v>
      </c>
      <c r="B804" s="34" t="s">
        <v>54</v>
      </c>
      <c r="C804" s="34" t="s">
        <v>3679</v>
      </c>
      <c r="D804" s="34" t="s">
        <v>1300</v>
      </c>
      <c r="E804" s="34" t="s">
        <v>951</v>
      </c>
      <c r="F804" s="34">
        <v>7</v>
      </c>
      <c r="G804" s="34">
        <v>950</v>
      </c>
      <c r="H804" s="34">
        <v>-78.122333329999989</v>
      </c>
      <c r="I804" s="34">
        <v>1.3402777800000001</v>
      </c>
      <c r="J804" s="34" t="s">
        <v>1908</v>
      </c>
      <c r="K804" s="37">
        <v>23146</v>
      </c>
      <c r="L804" s="37">
        <v>0</v>
      </c>
      <c r="M804" s="37" t="s">
        <v>1911</v>
      </c>
      <c r="N804" s="34" t="s">
        <v>2916</v>
      </c>
    </row>
    <row r="805" spans="1:14" ht="15.75" customHeight="1" x14ac:dyDescent="0.25">
      <c r="A805" s="6">
        <v>52010050</v>
      </c>
      <c r="B805" s="34" t="s">
        <v>54</v>
      </c>
      <c r="C805" s="34" t="s">
        <v>3680</v>
      </c>
      <c r="D805" s="34" t="s">
        <v>677</v>
      </c>
      <c r="E805" s="34" t="s">
        <v>619</v>
      </c>
      <c r="F805" s="34">
        <v>7</v>
      </c>
      <c r="G805" s="34">
        <v>1500</v>
      </c>
      <c r="H805" s="34">
        <v>-76.787861110000009</v>
      </c>
      <c r="I805" s="34">
        <v>2.2322500000000001</v>
      </c>
      <c r="J805" s="34" t="s">
        <v>1908</v>
      </c>
      <c r="K805" s="37">
        <v>24852</v>
      </c>
      <c r="L805" s="37">
        <v>0</v>
      </c>
      <c r="M805" s="37" t="s">
        <v>1911</v>
      </c>
      <c r="N805" s="34" t="s">
        <v>2916</v>
      </c>
    </row>
    <row r="806" spans="1:14" ht="15.75" customHeight="1" x14ac:dyDescent="0.25">
      <c r="A806" s="6">
        <v>52010100</v>
      </c>
      <c r="B806" s="34" t="s">
        <v>54</v>
      </c>
      <c r="C806" s="34" t="s">
        <v>3681</v>
      </c>
      <c r="D806" s="34" t="s">
        <v>637</v>
      </c>
      <c r="E806" s="34" t="s">
        <v>619</v>
      </c>
      <c r="F806" s="34">
        <v>9</v>
      </c>
      <c r="G806" s="34">
        <v>916</v>
      </c>
      <c r="H806" s="34">
        <v>-76.848694440000003</v>
      </c>
      <c r="I806" s="34">
        <v>2.3321666699999999</v>
      </c>
      <c r="J806" s="34" t="s">
        <v>1908</v>
      </c>
      <c r="K806" s="37">
        <v>27225</v>
      </c>
      <c r="L806" s="37">
        <v>0</v>
      </c>
      <c r="M806" s="37" t="s">
        <v>1911</v>
      </c>
      <c r="N806" s="34" t="s">
        <v>2916</v>
      </c>
    </row>
    <row r="807" spans="1:14" ht="15.75" customHeight="1" x14ac:dyDescent="0.25">
      <c r="A807" s="6">
        <v>52020180</v>
      </c>
      <c r="B807" s="34" t="s">
        <v>54</v>
      </c>
      <c r="C807" s="34" t="s">
        <v>3682</v>
      </c>
      <c r="D807" s="34" t="s">
        <v>2848</v>
      </c>
      <c r="E807" s="34" t="s">
        <v>619</v>
      </c>
      <c r="F807" s="34">
        <v>7</v>
      </c>
      <c r="G807" s="34">
        <v>3100</v>
      </c>
      <c r="H807" s="34">
        <v>-76.732916669999994</v>
      </c>
      <c r="I807" s="34">
        <v>1.9509722200000001</v>
      </c>
      <c r="J807" s="34" t="s">
        <v>1908</v>
      </c>
      <c r="K807" s="37">
        <v>34500</v>
      </c>
      <c r="L807" s="37">
        <v>0</v>
      </c>
      <c r="M807" s="37" t="s">
        <v>1911</v>
      </c>
      <c r="N807" s="34" t="s">
        <v>2916</v>
      </c>
    </row>
    <row r="808" spans="1:14" ht="15.75" customHeight="1" x14ac:dyDescent="0.25">
      <c r="A808" s="6">
        <v>52020190</v>
      </c>
      <c r="B808" s="34" t="s">
        <v>54</v>
      </c>
      <c r="C808" s="34" t="s">
        <v>3683</v>
      </c>
      <c r="D808" s="34" t="s">
        <v>649</v>
      </c>
      <c r="E808" s="34" t="s">
        <v>619</v>
      </c>
      <c r="F808" s="34">
        <v>7</v>
      </c>
      <c r="G808" s="34">
        <v>2760</v>
      </c>
      <c r="H808" s="34">
        <v>-76.673416669999995</v>
      </c>
      <c r="I808" s="34">
        <v>2.0299999999999998</v>
      </c>
      <c r="J808" s="34" t="s">
        <v>1908</v>
      </c>
      <c r="K808" s="37">
        <v>34500</v>
      </c>
      <c r="L808" s="37">
        <v>0</v>
      </c>
      <c r="M808" s="37" t="s">
        <v>1911</v>
      </c>
      <c r="N808" s="34" t="s">
        <v>2916</v>
      </c>
    </row>
    <row r="809" spans="1:14" ht="15.75" customHeight="1" x14ac:dyDescent="0.25">
      <c r="A809" s="77">
        <v>53070040</v>
      </c>
      <c r="B809" s="34" t="s">
        <v>54</v>
      </c>
      <c r="C809" s="34" t="s">
        <v>3684</v>
      </c>
      <c r="D809" s="34" t="s">
        <v>637</v>
      </c>
      <c r="E809" s="34" t="s">
        <v>619</v>
      </c>
      <c r="F809" s="34">
        <v>7</v>
      </c>
      <c r="G809" s="34">
        <v>200</v>
      </c>
      <c r="H809" s="34">
        <v>-77.066666669999989</v>
      </c>
      <c r="I809" s="34">
        <v>2.7666666699999998</v>
      </c>
      <c r="J809" s="34" t="s">
        <v>1890</v>
      </c>
      <c r="K809" s="37">
        <v>31912</v>
      </c>
      <c r="L809" s="37">
        <v>32370</v>
      </c>
      <c r="M809" s="37" t="s">
        <v>1911</v>
      </c>
      <c r="N809" s="34" t="s">
        <v>2916</v>
      </c>
    </row>
    <row r="810" spans="1:14" ht="15.75" customHeight="1" x14ac:dyDescent="0.25">
      <c r="A810" s="6">
        <v>56010050</v>
      </c>
      <c r="B810" s="34" t="s">
        <v>54</v>
      </c>
      <c r="C810" s="34" t="s">
        <v>3685</v>
      </c>
      <c r="D810" s="34" t="s">
        <v>2895</v>
      </c>
      <c r="E810" s="34" t="s">
        <v>764</v>
      </c>
      <c r="F810" s="34">
        <v>1</v>
      </c>
      <c r="G810" s="34">
        <v>20</v>
      </c>
      <c r="H810" s="34">
        <v>-77.475611110000003</v>
      </c>
      <c r="I810" s="34">
        <v>5.5957777799999997</v>
      </c>
      <c r="J810" s="34" t="s">
        <v>1908</v>
      </c>
      <c r="K810" s="37">
        <v>40238</v>
      </c>
      <c r="L810" s="37">
        <v>0</v>
      </c>
      <c r="M810" s="37" t="s">
        <v>1911</v>
      </c>
      <c r="N810" s="34" t="s">
        <v>2916</v>
      </c>
    </row>
    <row r="811" spans="1:14" ht="15.75" customHeight="1" x14ac:dyDescent="0.25">
      <c r="A811" s="6">
        <v>11010010</v>
      </c>
      <c r="B811" s="34" t="s">
        <v>26</v>
      </c>
      <c r="C811" s="34" t="s">
        <v>3686</v>
      </c>
      <c r="D811" s="34" t="s">
        <v>772</v>
      </c>
      <c r="E811" s="34" t="s">
        <v>764</v>
      </c>
      <c r="F811" s="34">
        <v>1</v>
      </c>
      <c r="G811" s="34">
        <v>98</v>
      </c>
      <c r="H811" s="34">
        <v>-76.544722220000011</v>
      </c>
      <c r="I811" s="34">
        <v>5.4589444399999998</v>
      </c>
      <c r="J811" s="34" t="s">
        <v>1908</v>
      </c>
      <c r="K811" s="37">
        <v>15720.791666666666</v>
      </c>
      <c r="L811" s="37">
        <v>0</v>
      </c>
      <c r="M811" s="37" t="s">
        <v>1911</v>
      </c>
      <c r="N811" s="34" t="s">
        <v>2916</v>
      </c>
    </row>
    <row r="812" spans="1:14" ht="15.75" customHeight="1" x14ac:dyDescent="0.25">
      <c r="A812" s="6">
        <v>11020010</v>
      </c>
      <c r="B812" s="34" t="s">
        <v>26</v>
      </c>
      <c r="C812" s="34" t="s">
        <v>3687</v>
      </c>
      <c r="D812" s="34" t="s">
        <v>775</v>
      </c>
      <c r="E812" s="34" t="s">
        <v>764</v>
      </c>
      <c r="F812" s="34">
        <v>1</v>
      </c>
      <c r="G812" s="34">
        <v>1850</v>
      </c>
      <c r="H812" s="34">
        <v>-76.142083329999991</v>
      </c>
      <c r="I812" s="34">
        <v>5.90852778</v>
      </c>
      <c r="J812" s="34" t="s">
        <v>1908</v>
      </c>
      <c r="K812" s="37">
        <v>21473</v>
      </c>
      <c r="L812" s="37">
        <v>0</v>
      </c>
      <c r="M812" s="37" t="s">
        <v>1911</v>
      </c>
      <c r="N812" s="34" t="s">
        <v>2916</v>
      </c>
    </row>
    <row r="813" spans="1:14" ht="15.75" customHeight="1" x14ac:dyDescent="0.25">
      <c r="A813" s="6">
        <v>11020020</v>
      </c>
      <c r="B813" s="34" t="s">
        <v>26</v>
      </c>
      <c r="C813" s="34" t="s">
        <v>3688</v>
      </c>
      <c r="D813" s="34" t="s">
        <v>775</v>
      </c>
      <c r="E813" s="34" t="s">
        <v>764</v>
      </c>
      <c r="F813" s="34">
        <v>1</v>
      </c>
      <c r="G813" s="34">
        <v>1500</v>
      </c>
      <c r="H813" s="34">
        <v>-76.183333329999996</v>
      </c>
      <c r="I813" s="34">
        <v>5.7666666700000002</v>
      </c>
      <c r="J813" s="34" t="s">
        <v>1890</v>
      </c>
      <c r="K813" s="37">
        <v>28199</v>
      </c>
      <c r="L813" s="37">
        <v>37361</v>
      </c>
      <c r="M813" s="37" t="s">
        <v>1911</v>
      </c>
      <c r="N813" s="34" t="s">
        <v>2916</v>
      </c>
    </row>
    <row r="814" spans="1:14" ht="15.75" customHeight="1" x14ac:dyDescent="0.25">
      <c r="A814" s="6">
        <v>11020050</v>
      </c>
      <c r="B814" s="34" t="s">
        <v>26</v>
      </c>
      <c r="C814" s="34" t="s">
        <v>3689</v>
      </c>
      <c r="D814" s="34" t="s">
        <v>775</v>
      </c>
      <c r="E814" s="34" t="s">
        <v>764</v>
      </c>
      <c r="F814" s="34">
        <v>1</v>
      </c>
      <c r="G814" s="34">
        <v>715</v>
      </c>
      <c r="H814" s="34">
        <v>-76.250861110000002</v>
      </c>
      <c r="I814" s="34">
        <v>5.7576666699999999</v>
      </c>
      <c r="J814" s="34" t="s">
        <v>1908</v>
      </c>
      <c r="K814" s="37">
        <v>21473</v>
      </c>
      <c r="L814" s="37">
        <v>0</v>
      </c>
      <c r="M814" s="37" t="s">
        <v>1911</v>
      </c>
      <c r="N814" s="34" t="s">
        <v>2916</v>
      </c>
    </row>
    <row r="815" spans="1:14" ht="15.75" customHeight="1" x14ac:dyDescent="0.25">
      <c r="A815" s="6">
        <v>11030010</v>
      </c>
      <c r="B815" s="34" t="s">
        <v>26</v>
      </c>
      <c r="C815" s="34" t="s">
        <v>3690</v>
      </c>
      <c r="D815" s="34" t="s">
        <v>772</v>
      </c>
      <c r="E815" s="34" t="s">
        <v>764</v>
      </c>
      <c r="F815" s="34">
        <v>9</v>
      </c>
      <c r="G815" s="34">
        <v>72</v>
      </c>
      <c r="H815" s="34">
        <v>-76.61</v>
      </c>
      <c r="I815" s="34">
        <v>5.38</v>
      </c>
      <c r="J815" s="34" t="s">
        <v>1908</v>
      </c>
      <c r="K815" s="37">
        <v>24487</v>
      </c>
      <c r="L815" s="37">
        <v>0</v>
      </c>
      <c r="M815" s="37" t="s">
        <v>1911</v>
      </c>
      <c r="N815" s="34" t="s">
        <v>2916</v>
      </c>
    </row>
    <row r="816" spans="1:14" ht="15.75" customHeight="1" x14ac:dyDescent="0.25">
      <c r="A816" s="6">
        <v>11030030</v>
      </c>
      <c r="B816" s="34" t="s">
        <v>26</v>
      </c>
      <c r="C816" s="34" t="s">
        <v>3691</v>
      </c>
      <c r="D816" s="34" t="s">
        <v>1928</v>
      </c>
      <c r="E816" s="34" t="s">
        <v>764</v>
      </c>
      <c r="F816" s="34">
        <v>9</v>
      </c>
      <c r="G816" s="34">
        <v>64</v>
      </c>
      <c r="H816" s="34">
        <v>-76.728138889999997</v>
      </c>
      <c r="I816" s="34">
        <v>5.3341666700000001</v>
      </c>
      <c r="J816" s="34" t="s">
        <v>1908</v>
      </c>
      <c r="K816" s="37">
        <v>28171</v>
      </c>
      <c r="L816" s="37">
        <v>0</v>
      </c>
      <c r="M816" s="37" t="s">
        <v>1911</v>
      </c>
      <c r="N816" s="34" t="s">
        <v>2916</v>
      </c>
    </row>
    <row r="817" spans="1:14" ht="15.75" customHeight="1" x14ac:dyDescent="0.25">
      <c r="A817" s="6">
        <v>11030040</v>
      </c>
      <c r="B817" s="34" t="s">
        <v>26</v>
      </c>
      <c r="C817" s="34" t="s">
        <v>3692</v>
      </c>
      <c r="D817" s="34" t="s">
        <v>797</v>
      </c>
      <c r="E817" s="34" t="s">
        <v>764</v>
      </c>
      <c r="F817" s="34">
        <v>1</v>
      </c>
      <c r="G817" s="34">
        <v>35</v>
      </c>
      <c r="H817" s="34">
        <v>-76.740861109999997</v>
      </c>
      <c r="I817" s="34">
        <v>5.4816111100000002</v>
      </c>
      <c r="J817" s="34" t="s">
        <v>1908</v>
      </c>
      <c r="K817" s="37">
        <v>28171</v>
      </c>
      <c r="L817" s="37">
        <v>0</v>
      </c>
      <c r="M817" s="37" t="s">
        <v>1911</v>
      </c>
      <c r="N817" s="34" t="s">
        <v>2916</v>
      </c>
    </row>
    <row r="818" spans="1:14" ht="15.75" customHeight="1" x14ac:dyDescent="0.25">
      <c r="A818" s="6">
        <v>11035020</v>
      </c>
      <c r="B818" s="34" t="s">
        <v>26</v>
      </c>
      <c r="C818" s="34" t="s">
        <v>3580</v>
      </c>
      <c r="D818" s="34" t="s">
        <v>797</v>
      </c>
      <c r="E818" s="34" t="s">
        <v>764</v>
      </c>
      <c r="F818" s="34">
        <v>1</v>
      </c>
      <c r="G818" s="34">
        <v>53</v>
      </c>
      <c r="H818" s="34">
        <v>-76.74972222000001</v>
      </c>
      <c r="I818" s="34">
        <v>5.6261666699999999</v>
      </c>
      <c r="J818" s="34" t="s">
        <v>1908</v>
      </c>
      <c r="K818" s="37">
        <v>30390</v>
      </c>
      <c r="L818" s="37">
        <v>0</v>
      </c>
      <c r="M818" s="37" t="s">
        <v>1911</v>
      </c>
      <c r="N818" s="34" t="s">
        <v>2916</v>
      </c>
    </row>
    <row r="819" spans="1:14" ht="15.75" customHeight="1" x14ac:dyDescent="0.25">
      <c r="A819" s="6">
        <v>11040010</v>
      </c>
      <c r="B819" s="34" t="s">
        <v>26</v>
      </c>
      <c r="C819" s="34" t="s">
        <v>3693</v>
      </c>
      <c r="D819" s="34" t="s">
        <v>793</v>
      </c>
      <c r="E819" s="34" t="s">
        <v>764</v>
      </c>
      <c r="F819" s="34">
        <v>1</v>
      </c>
      <c r="G819" s="34">
        <v>54</v>
      </c>
      <c r="H819" s="34">
        <v>-76.53780556000001</v>
      </c>
      <c r="I819" s="34">
        <v>5.7436111099999998</v>
      </c>
      <c r="J819" s="34" t="s">
        <v>1908</v>
      </c>
      <c r="K819" s="37">
        <v>24122</v>
      </c>
      <c r="L819" s="37">
        <v>0</v>
      </c>
      <c r="M819" s="37" t="s">
        <v>1911</v>
      </c>
      <c r="N819" s="34" t="s">
        <v>2916</v>
      </c>
    </row>
    <row r="820" spans="1:14" ht="15.75" customHeight="1" x14ac:dyDescent="0.25">
      <c r="A820" s="6">
        <v>11050010</v>
      </c>
      <c r="B820" s="34" t="s">
        <v>26</v>
      </c>
      <c r="C820" s="34" t="s">
        <v>3694</v>
      </c>
      <c r="D820" s="34" t="s">
        <v>793</v>
      </c>
      <c r="E820" s="34" t="s">
        <v>764</v>
      </c>
      <c r="F820" s="34">
        <v>1</v>
      </c>
      <c r="G820" s="34">
        <v>20</v>
      </c>
      <c r="H820" s="34">
        <v>-76.72702778</v>
      </c>
      <c r="I820" s="34">
        <v>6.22177778</v>
      </c>
      <c r="J820" s="34" t="s">
        <v>1908</v>
      </c>
      <c r="K820" s="37">
        <v>24122</v>
      </c>
      <c r="L820" s="37">
        <v>0</v>
      </c>
      <c r="M820" s="37" t="s">
        <v>1911</v>
      </c>
      <c r="N820" s="34" t="s">
        <v>2916</v>
      </c>
    </row>
    <row r="821" spans="1:14" ht="15.75" customHeight="1" x14ac:dyDescent="0.25">
      <c r="A821" s="6">
        <v>11050030</v>
      </c>
      <c r="B821" s="34" t="s">
        <v>26</v>
      </c>
      <c r="C821" s="34" t="s">
        <v>3695</v>
      </c>
      <c r="D821" s="34" t="s">
        <v>783</v>
      </c>
      <c r="E821" s="34" t="s">
        <v>764</v>
      </c>
      <c r="F821" s="34">
        <v>1</v>
      </c>
      <c r="G821" s="34">
        <v>25</v>
      </c>
      <c r="H821" s="34">
        <v>-76.821361109999998</v>
      </c>
      <c r="I821" s="34">
        <v>6.1025</v>
      </c>
      <c r="J821" s="34" t="s">
        <v>1908</v>
      </c>
      <c r="K821" s="37">
        <v>28171</v>
      </c>
      <c r="L821" s="37">
        <v>0</v>
      </c>
      <c r="M821" s="37" t="s">
        <v>1911</v>
      </c>
      <c r="N821" s="34" t="s">
        <v>2916</v>
      </c>
    </row>
    <row r="822" spans="1:14" ht="15.75" customHeight="1" x14ac:dyDescent="0.25">
      <c r="A822" s="6">
        <v>11050040</v>
      </c>
      <c r="B822" s="34" t="s">
        <v>26</v>
      </c>
      <c r="C822" s="34" t="s">
        <v>3696</v>
      </c>
      <c r="D822" s="34" t="s">
        <v>793</v>
      </c>
      <c r="E822" s="34" t="s">
        <v>764</v>
      </c>
      <c r="F822" s="34">
        <v>1</v>
      </c>
      <c r="G822" s="34">
        <v>50</v>
      </c>
      <c r="H822" s="34">
        <v>-76.849999999999994</v>
      </c>
      <c r="I822" s="34">
        <v>5.7666666700000002</v>
      </c>
      <c r="J822" s="34" t="s">
        <v>1890</v>
      </c>
      <c r="K822" s="37">
        <v>28171</v>
      </c>
      <c r="L822" s="37">
        <v>34408</v>
      </c>
      <c r="M822" s="37" t="s">
        <v>1911</v>
      </c>
      <c r="N822" s="34" t="s">
        <v>2916</v>
      </c>
    </row>
    <row r="823" spans="1:14" ht="15.75" customHeight="1" x14ac:dyDescent="0.25">
      <c r="A823" s="6">
        <v>11050060</v>
      </c>
      <c r="B823" s="34" t="s">
        <v>26</v>
      </c>
      <c r="C823" s="34" t="s">
        <v>3697</v>
      </c>
      <c r="D823" s="34" t="s">
        <v>783</v>
      </c>
      <c r="E823" s="34" t="s">
        <v>764</v>
      </c>
      <c r="F823" s="34">
        <v>1</v>
      </c>
      <c r="G823" s="34">
        <v>100</v>
      </c>
      <c r="H823" s="34">
        <v>-76.915638889999997</v>
      </c>
      <c r="I823" s="34">
        <v>6.1083333299999998</v>
      </c>
      <c r="J823" s="34" t="s">
        <v>1908</v>
      </c>
      <c r="K823" s="37">
        <v>28171</v>
      </c>
      <c r="L823" s="37">
        <v>0</v>
      </c>
      <c r="M823" s="37" t="s">
        <v>1911</v>
      </c>
      <c r="N823" s="34" t="s">
        <v>2916</v>
      </c>
    </row>
    <row r="824" spans="1:14" ht="15.75" customHeight="1" x14ac:dyDescent="0.25">
      <c r="A824" s="6">
        <v>11060010</v>
      </c>
      <c r="B824" s="34" t="s">
        <v>26</v>
      </c>
      <c r="C824" s="34" t="s">
        <v>3698</v>
      </c>
      <c r="D824" s="34" t="s">
        <v>236</v>
      </c>
      <c r="E824" s="34" t="s">
        <v>53</v>
      </c>
      <c r="F824" s="34">
        <v>1</v>
      </c>
      <c r="G824" s="34">
        <v>18</v>
      </c>
      <c r="H824" s="34">
        <v>-76.779277780000001</v>
      </c>
      <c r="I824" s="34">
        <v>6.42</v>
      </c>
      <c r="J824" s="34" t="s">
        <v>1908</v>
      </c>
      <c r="K824" s="37">
        <v>25218</v>
      </c>
      <c r="L824" s="37">
        <v>0</v>
      </c>
      <c r="M824" s="37" t="s">
        <v>1911</v>
      </c>
      <c r="N824" s="34" t="s">
        <v>2916</v>
      </c>
    </row>
    <row r="825" spans="1:14" ht="15.75" customHeight="1" x14ac:dyDescent="0.25">
      <c r="A825" s="6">
        <v>11070020</v>
      </c>
      <c r="B825" s="34" t="s">
        <v>26</v>
      </c>
      <c r="C825" s="34" t="s">
        <v>3699</v>
      </c>
      <c r="D825" s="34" t="s">
        <v>225</v>
      </c>
      <c r="E825" s="34" t="s">
        <v>53</v>
      </c>
      <c r="F825" s="34">
        <v>1</v>
      </c>
      <c r="G825" s="34">
        <v>250</v>
      </c>
      <c r="H825" s="34">
        <v>-76.228611110000003</v>
      </c>
      <c r="I825" s="34">
        <v>6.3322222200000002</v>
      </c>
      <c r="J825" s="34" t="s">
        <v>1908</v>
      </c>
      <c r="K825" s="37">
        <v>28199</v>
      </c>
      <c r="L825" s="37">
        <v>0</v>
      </c>
      <c r="M825" s="37" t="s">
        <v>1911</v>
      </c>
      <c r="N825" s="34" t="s">
        <v>2916</v>
      </c>
    </row>
    <row r="826" spans="1:14" ht="15.75" customHeight="1" x14ac:dyDescent="0.25">
      <c r="A826" s="6">
        <v>11070030</v>
      </c>
      <c r="B826" s="34" t="s">
        <v>26</v>
      </c>
      <c r="C826" s="34" t="s">
        <v>3700</v>
      </c>
      <c r="D826" s="34" t="s">
        <v>225</v>
      </c>
      <c r="E826" s="34" t="s">
        <v>53</v>
      </c>
      <c r="F826" s="34">
        <v>1</v>
      </c>
      <c r="G826" s="34">
        <v>2150</v>
      </c>
      <c r="H826" s="34">
        <v>-76.15861111000001</v>
      </c>
      <c r="I826" s="34">
        <v>6.5394444399999996</v>
      </c>
      <c r="J826" s="34" t="s">
        <v>1908</v>
      </c>
      <c r="K826" s="37">
        <v>28199</v>
      </c>
      <c r="L826" s="37">
        <v>0</v>
      </c>
      <c r="M826" s="37" t="s">
        <v>1911</v>
      </c>
      <c r="N826" s="34" t="s">
        <v>2916</v>
      </c>
    </row>
    <row r="827" spans="1:14" ht="15.75" customHeight="1" x14ac:dyDescent="0.25">
      <c r="A827" s="6">
        <v>11070130</v>
      </c>
      <c r="B827" s="34" t="s">
        <v>26</v>
      </c>
      <c r="C827" s="34" t="s">
        <v>3701</v>
      </c>
      <c r="D827" s="34" t="s">
        <v>225</v>
      </c>
      <c r="E827" s="34" t="s">
        <v>53</v>
      </c>
      <c r="F827" s="34">
        <v>1</v>
      </c>
      <c r="G827" s="34">
        <v>2320</v>
      </c>
      <c r="H827" s="34">
        <v>-76.033333329999991</v>
      </c>
      <c r="I827" s="34">
        <v>6.1333333300000001</v>
      </c>
      <c r="J827" s="34" t="s">
        <v>1890</v>
      </c>
      <c r="K827" s="37">
        <v>25856</v>
      </c>
      <c r="L827" s="37">
        <v>36540</v>
      </c>
      <c r="M827" s="37" t="s">
        <v>1911</v>
      </c>
      <c r="N827" s="34" t="s">
        <v>2916</v>
      </c>
    </row>
    <row r="828" spans="1:14" ht="15.75" customHeight="1" x14ac:dyDescent="0.25">
      <c r="A828" s="2">
        <v>11090010</v>
      </c>
      <c r="B828" s="34" t="s">
        <v>26</v>
      </c>
      <c r="C828" s="34" t="s">
        <v>3702</v>
      </c>
      <c r="D828" s="34" t="s">
        <v>770</v>
      </c>
      <c r="E828" s="34" t="s">
        <v>764</v>
      </c>
      <c r="F828" s="34">
        <v>1</v>
      </c>
      <c r="G828" s="34">
        <v>50</v>
      </c>
      <c r="H828" s="34">
        <v>-76.972722220000009</v>
      </c>
      <c r="I828" s="34">
        <v>6.8125277799999999</v>
      </c>
      <c r="J828" s="34" t="s">
        <v>1908</v>
      </c>
      <c r="K828" s="37">
        <v>28230</v>
      </c>
      <c r="L828" s="37">
        <v>0</v>
      </c>
      <c r="M828" s="37" t="s">
        <v>1911</v>
      </c>
      <c r="N828" s="34" t="s">
        <v>2916</v>
      </c>
    </row>
    <row r="829" spans="1:14" ht="15.75" customHeight="1" x14ac:dyDescent="0.25">
      <c r="A829" s="6">
        <v>11100010</v>
      </c>
      <c r="B829" s="34" t="s">
        <v>26</v>
      </c>
      <c r="C829" s="34" t="s">
        <v>3703</v>
      </c>
      <c r="D829" s="34" t="s">
        <v>1934</v>
      </c>
      <c r="E829" s="34" t="s">
        <v>764</v>
      </c>
      <c r="F829" s="34">
        <v>1</v>
      </c>
      <c r="G829" s="34">
        <v>25</v>
      </c>
      <c r="H829" s="34">
        <v>-76.916666669999998</v>
      </c>
      <c r="I829" s="34">
        <v>7.0833333300000003</v>
      </c>
      <c r="J829" s="34" t="s">
        <v>1890</v>
      </c>
      <c r="K829" s="37">
        <v>26465</v>
      </c>
      <c r="L829" s="37">
        <v>37302</v>
      </c>
      <c r="M829" s="37" t="s">
        <v>1911</v>
      </c>
      <c r="N829" s="34" t="s">
        <v>2916</v>
      </c>
    </row>
    <row r="830" spans="1:14" ht="15.75" customHeight="1" x14ac:dyDescent="0.25">
      <c r="A830" s="6">
        <v>11100020</v>
      </c>
      <c r="B830" s="34" t="s">
        <v>26</v>
      </c>
      <c r="C830" s="34" t="s">
        <v>3704</v>
      </c>
      <c r="D830" s="34" t="s">
        <v>1934</v>
      </c>
      <c r="E830" s="34" t="s">
        <v>764</v>
      </c>
      <c r="F830" s="34">
        <v>1</v>
      </c>
      <c r="G830" s="34">
        <v>11</v>
      </c>
      <c r="H830" s="34">
        <v>-77.03</v>
      </c>
      <c r="I830" s="34">
        <v>7.18</v>
      </c>
      <c r="J830" s="34" t="s">
        <v>1908</v>
      </c>
      <c r="K830" s="37">
        <v>24122</v>
      </c>
      <c r="L830" s="37">
        <v>0</v>
      </c>
      <c r="M830" s="37" t="s">
        <v>1911</v>
      </c>
      <c r="N830" s="34" t="s">
        <v>2916</v>
      </c>
    </row>
    <row r="831" spans="1:14" ht="15.75" customHeight="1" x14ac:dyDescent="0.25">
      <c r="A831" s="6">
        <v>11110010</v>
      </c>
      <c r="B831" s="34" t="s">
        <v>26</v>
      </c>
      <c r="C831" s="34" t="s">
        <v>3705</v>
      </c>
      <c r="D831" s="34" t="s">
        <v>126</v>
      </c>
      <c r="E831" s="34" t="s">
        <v>53</v>
      </c>
      <c r="F831" s="34">
        <v>1</v>
      </c>
      <c r="G831" s="34">
        <v>1370</v>
      </c>
      <c r="H831" s="34">
        <v>-76.133611110000004</v>
      </c>
      <c r="I831" s="34">
        <v>6.76333333</v>
      </c>
      <c r="J831" s="34" t="s">
        <v>1908</v>
      </c>
      <c r="K831" s="37">
        <v>25218</v>
      </c>
      <c r="L831" s="37">
        <v>0</v>
      </c>
      <c r="M831" s="37" t="s">
        <v>1911</v>
      </c>
      <c r="N831" s="34" t="s">
        <v>2916</v>
      </c>
    </row>
    <row r="832" spans="1:14" ht="15.75" customHeight="1" x14ac:dyDescent="0.25">
      <c r="A832" s="6">
        <v>11110030</v>
      </c>
      <c r="B832" s="34" t="s">
        <v>26</v>
      </c>
      <c r="C832" s="34" t="s">
        <v>3706</v>
      </c>
      <c r="D832" s="34" t="s">
        <v>121</v>
      </c>
      <c r="E832" s="34" t="s">
        <v>53</v>
      </c>
      <c r="F832" s="34">
        <v>1</v>
      </c>
      <c r="G832" s="34">
        <v>1046</v>
      </c>
      <c r="H832" s="34">
        <v>-76.252319440000008</v>
      </c>
      <c r="I832" s="34">
        <v>6.8578900000000003</v>
      </c>
      <c r="J832" s="34" t="s">
        <v>1908</v>
      </c>
      <c r="K832" s="37">
        <v>28199</v>
      </c>
      <c r="L832" s="37">
        <v>0</v>
      </c>
      <c r="M832" s="37" t="s">
        <v>1911</v>
      </c>
      <c r="N832" s="34" t="s">
        <v>2916</v>
      </c>
    </row>
    <row r="833" spans="1:14" ht="15.75" customHeight="1" x14ac:dyDescent="0.25">
      <c r="A833" s="6">
        <v>11130020</v>
      </c>
      <c r="B833" s="34" t="s">
        <v>26</v>
      </c>
      <c r="C833" s="34" t="s">
        <v>2952</v>
      </c>
      <c r="D833" s="34" t="s">
        <v>798</v>
      </c>
      <c r="E833" s="34" t="s">
        <v>764</v>
      </c>
      <c r="F833" s="34">
        <v>1</v>
      </c>
      <c r="G833" s="34">
        <v>5</v>
      </c>
      <c r="H833" s="34">
        <v>-77.125555560000009</v>
      </c>
      <c r="I833" s="34">
        <v>7.5766666699999998</v>
      </c>
      <c r="J833" s="34" t="s">
        <v>1890</v>
      </c>
      <c r="K833" s="37">
        <v>26404</v>
      </c>
      <c r="L833" s="37">
        <v>26404</v>
      </c>
      <c r="M833" s="37" t="s">
        <v>1911</v>
      </c>
      <c r="N833" s="34" t="s">
        <v>2916</v>
      </c>
    </row>
    <row r="834" spans="1:14" ht="15.75" customHeight="1" x14ac:dyDescent="0.25">
      <c r="A834" s="2">
        <v>11150010</v>
      </c>
      <c r="B834" s="34" t="s">
        <v>26</v>
      </c>
      <c r="C834" s="34" t="s">
        <v>3707</v>
      </c>
      <c r="D834" s="34" t="s">
        <v>802</v>
      </c>
      <c r="E834" s="34" t="s">
        <v>764</v>
      </c>
      <c r="F834" s="34">
        <v>1</v>
      </c>
      <c r="G834" s="34">
        <v>11</v>
      </c>
      <c r="H834" s="34">
        <v>-77.075833329999995</v>
      </c>
      <c r="I834" s="34">
        <v>8.3080555599999997</v>
      </c>
      <c r="J834" s="34" t="s">
        <v>1908</v>
      </c>
      <c r="K834" s="37">
        <v>27348</v>
      </c>
      <c r="L834" s="37">
        <v>0</v>
      </c>
      <c r="M834" s="37" t="s">
        <v>1911</v>
      </c>
      <c r="N834" s="34" t="s">
        <v>2916</v>
      </c>
    </row>
    <row r="835" spans="1:14" ht="15.75" customHeight="1" x14ac:dyDescent="0.25">
      <c r="A835" s="2">
        <v>11150020</v>
      </c>
      <c r="B835" s="34" t="s">
        <v>26</v>
      </c>
      <c r="C835" s="34" t="s">
        <v>3708</v>
      </c>
      <c r="D835" s="34" t="s">
        <v>802</v>
      </c>
      <c r="E835" s="34" t="s">
        <v>764</v>
      </c>
      <c r="F835" s="34">
        <v>1</v>
      </c>
      <c r="G835" s="34">
        <v>10</v>
      </c>
      <c r="H835" s="34">
        <v>-77.040416669999999</v>
      </c>
      <c r="I835" s="34">
        <v>8.1629166700000013</v>
      </c>
      <c r="J835" s="34" t="s">
        <v>1908</v>
      </c>
      <c r="K835" s="37">
        <v>27348</v>
      </c>
      <c r="L835" s="37">
        <v>0</v>
      </c>
      <c r="M835" s="37" t="s">
        <v>1911</v>
      </c>
      <c r="N835" s="34" t="s">
        <v>2916</v>
      </c>
    </row>
    <row r="836" spans="1:14" ht="15.75" customHeight="1" x14ac:dyDescent="0.25">
      <c r="A836" s="2">
        <v>11150030</v>
      </c>
      <c r="B836" s="34" t="s">
        <v>26</v>
      </c>
      <c r="C836" s="34" t="s">
        <v>3709</v>
      </c>
      <c r="D836" s="34" t="s">
        <v>763</v>
      </c>
      <c r="E836" s="34" t="s">
        <v>764</v>
      </c>
      <c r="F836" s="34">
        <v>1</v>
      </c>
      <c r="G836" s="34">
        <v>2</v>
      </c>
      <c r="H836" s="34">
        <v>-77.276944439999994</v>
      </c>
      <c r="I836" s="34">
        <v>8.5308333300000001</v>
      </c>
      <c r="J836" s="34" t="s">
        <v>1908</v>
      </c>
      <c r="K836" s="37">
        <v>29326</v>
      </c>
      <c r="L836" s="37">
        <v>0</v>
      </c>
      <c r="M836" s="37" t="s">
        <v>1911</v>
      </c>
      <c r="N836" s="34" t="s">
        <v>2916</v>
      </c>
    </row>
    <row r="837" spans="1:14" ht="15.75" customHeight="1" x14ac:dyDescent="0.25">
      <c r="A837" s="2">
        <v>12010010</v>
      </c>
      <c r="B837" s="34" t="s">
        <v>26</v>
      </c>
      <c r="C837" s="34" t="s">
        <v>3710</v>
      </c>
      <c r="D837" s="34" t="s">
        <v>219</v>
      </c>
      <c r="E837" s="34" t="s">
        <v>53</v>
      </c>
      <c r="F837" s="34">
        <v>1</v>
      </c>
      <c r="G837" s="34">
        <v>20</v>
      </c>
      <c r="H837" s="34">
        <v>-76.855277779999994</v>
      </c>
      <c r="I837" s="34">
        <v>7.76638889</v>
      </c>
      <c r="J837" s="34" t="s">
        <v>1908</v>
      </c>
      <c r="K837" s="37">
        <v>26313</v>
      </c>
      <c r="L837" s="37">
        <v>0</v>
      </c>
      <c r="M837" s="37" t="s">
        <v>1911</v>
      </c>
      <c r="N837" s="34" t="s">
        <v>2916</v>
      </c>
    </row>
    <row r="838" spans="1:14" ht="15.75" customHeight="1" x14ac:dyDescent="0.25">
      <c r="A838" s="6">
        <v>12010030</v>
      </c>
      <c r="B838" s="34" t="s">
        <v>26</v>
      </c>
      <c r="C838" s="34" t="s">
        <v>3711</v>
      </c>
      <c r="D838" s="34" t="s">
        <v>110</v>
      </c>
      <c r="E838" s="34" t="s">
        <v>53</v>
      </c>
      <c r="F838" s="34">
        <v>1</v>
      </c>
      <c r="G838" s="34">
        <v>18</v>
      </c>
      <c r="H838" s="34">
        <v>-76.7</v>
      </c>
      <c r="I838" s="34">
        <v>7.57</v>
      </c>
      <c r="J838" s="34" t="s">
        <v>1908</v>
      </c>
      <c r="K838" s="37">
        <v>27378</v>
      </c>
      <c r="L838" s="37">
        <v>0</v>
      </c>
      <c r="M838" s="37" t="s">
        <v>1911</v>
      </c>
      <c r="N838" s="34" t="s">
        <v>2916</v>
      </c>
    </row>
    <row r="839" spans="1:14" ht="15.75" customHeight="1" x14ac:dyDescent="0.25">
      <c r="A839" s="6">
        <v>12010050</v>
      </c>
      <c r="B839" s="34" t="s">
        <v>26</v>
      </c>
      <c r="C839" s="34" t="s">
        <v>3712</v>
      </c>
      <c r="D839" s="34" t="s">
        <v>98</v>
      </c>
      <c r="E839" s="34" t="s">
        <v>53</v>
      </c>
      <c r="F839" s="34">
        <v>1</v>
      </c>
      <c r="G839" s="34">
        <v>15</v>
      </c>
      <c r="H839" s="34">
        <v>-76.70305556000001</v>
      </c>
      <c r="I839" s="34">
        <v>7.8080555599999997</v>
      </c>
      <c r="J839" s="34" t="s">
        <v>1908</v>
      </c>
      <c r="K839" s="37">
        <v>28321</v>
      </c>
      <c r="L839" s="37">
        <v>0</v>
      </c>
      <c r="M839" s="37" t="s">
        <v>1911</v>
      </c>
      <c r="N839" s="34" t="s">
        <v>2916</v>
      </c>
    </row>
    <row r="840" spans="1:14" ht="15.75" customHeight="1" x14ac:dyDescent="0.25">
      <c r="A840" s="6">
        <v>12010060</v>
      </c>
      <c r="B840" s="34" t="s">
        <v>26</v>
      </c>
      <c r="C840" s="34" t="s">
        <v>3713</v>
      </c>
      <c r="D840" s="34" t="s">
        <v>70</v>
      </c>
      <c r="E840" s="34" t="s">
        <v>53</v>
      </c>
      <c r="F840" s="34">
        <v>1</v>
      </c>
      <c r="G840" s="34">
        <v>10</v>
      </c>
      <c r="H840" s="34">
        <v>-76.689166669999992</v>
      </c>
      <c r="I840" s="34">
        <v>7.8630555599999994</v>
      </c>
      <c r="J840" s="34" t="s">
        <v>1908</v>
      </c>
      <c r="K840" s="37">
        <v>27956</v>
      </c>
      <c r="L840" s="37">
        <v>0</v>
      </c>
      <c r="M840" s="37" t="s">
        <v>1911</v>
      </c>
      <c r="N840" s="34" t="s">
        <v>2916</v>
      </c>
    </row>
    <row r="841" spans="1:14" ht="15.75" customHeight="1" x14ac:dyDescent="0.25">
      <c r="A841" s="6">
        <v>12010070</v>
      </c>
      <c r="B841" s="34" t="s">
        <v>26</v>
      </c>
      <c r="C841" s="34" t="s">
        <v>3714</v>
      </c>
      <c r="D841" s="34" t="s">
        <v>70</v>
      </c>
      <c r="E841" s="34" t="s">
        <v>53</v>
      </c>
      <c r="F841" s="34">
        <v>1</v>
      </c>
      <c r="G841" s="34">
        <v>18</v>
      </c>
      <c r="H841" s="34">
        <v>-76.647777779999998</v>
      </c>
      <c r="I841" s="34">
        <v>7.8844444400000002</v>
      </c>
      <c r="J841" s="34" t="s">
        <v>1908</v>
      </c>
      <c r="K841" s="37">
        <v>28321</v>
      </c>
      <c r="L841" s="37">
        <v>0</v>
      </c>
      <c r="M841" s="37" t="s">
        <v>1911</v>
      </c>
      <c r="N841" s="34" t="s">
        <v>2916</v>
      </c>
    </row>
    <row r="842" spans="1:14" ht="15.75" customHeight="1" x14ac:dyDescent="0.25">
      <c r="A842" s="6">
        <v>12010080</v>
      </c>
      <c r="B842" s="34" t="s">
        <v>26</v>
      </c>
      <c r="C842" s="34" t="s">
        <v>2985</v>
      </c>
      <c r="D842" s="34" t="s">
        <v>98</v>
      </c>
      <c r="E842" s="34" t="s">
        <v>53</v>
      </c>
      <c r="F842" s="34">
        <v>1</v>
      </c>
      <c r="G842" s="34">
        <v>30</v>
      </c>
      <c r="H842" s="34">
        <v>-76.666666669999998</v>
      </c>
      <c r="I842" s="34">
        <v>7.75</v>
      </c>
      <c r="J842" s="34" t="s">
        <v>1890</v>
      </c>
      <c r="K842" s="37">
        <v>28321</v>
      </c>
      <c r="L842" s="37">
        <v>34439</v>
      </c>
      <c r="M842" s="37" t="s">
        <v>1911</v>
      </c>
      <c r="N842" s="34" t="s">
        <v>2916</v>
      </c>
    </row>
    <row r="843" spans="1:14" ht="15.75" customHeight="1" x14ac:dyDescent="0.25">
      <c r="A843" s="6">
        <v>12010090</v>
      </c>
      <c r="B843" s="34" t="s">
        <v>26</v>
      </c>
      <c r="C843" s="34" t="s">
        <v>3715</v>
      </c>
      <c r="D843" s="34" t="s">
        <v>98</v>
      </c>
      <c r="E843" s="34" t="s">
        <v>53</v>
      </c>
      <c r="F843" s="34">
        <v>1</v>
      </c>
      <c r="G843" s="34">
        <v>21</v>
      </c>
      <c r="H843" s="34">
        <v>-76.711888889999997</v>
      </c>
      <c r="I843" s="34">
        <v>7.7476666700000001</v>
      </c>
      <c r="J843" s="34" t="s">
        <v>1908</v>
      </c>
      <c r="K843" s="37">
        <v>28291</v>
      </c>
      <c r="L843" s="37">
        <v>0</v>
      </c>
      <c r="M843" s="37" t="s">
        <v>1911</v>
      </c>
      <c r="N843" s="34" t="s">
        <v>2916</v>
      </c>
    </row>
    <row r="844" spans="1:14" ht="15.75" customHeight="1" x14ac:dyDescent="0.25">
      <c r="A844" s="6">
        <v>12010100</v>
      </c>
      <c r="B844" s="34" t="s">
        <v>26</v>
      </c>
      <c r="C844" s="34" t="s">
        <v>3716</v>
      </c>
      <c r="D844" s="34" t="s">
        <v>219</v>
      </c>
      <c r="E844" s="34" t="s">
        <v>53</v>
      </c>
      <c r="F844" s="34">
        <v>1</v>
      </c>
      <c r="G844" s="34">
        <v>10</v>
      </c>
      <c r="H844" s="34">
        <v>-76.617388890000001</v>
      </c>
      <c r="I844" s="34">
        <v>7.9455277799999999</v>
      </c>
      <c r="J844" s="34" t="s">
        <v>1908</v>
      </c>
      <c r="K844" s="37">
        <v>28321</v>
      </c>
      <c r="L844" s="37">
        <v>0</v>
      </c>
      <c r="M844" s="37" t="s">
        <v>1911</v>
      </c>
      <c r="N844" s="34" t="s">
        <v>2916</v>
      </c>
    </row>
    <row r="845" spans="1:14" ht="15.75" customHeight="1" x14ac:dyDescent="0.25">
      <c r="A845" s="6">
        <v>12010110</v>
      </c>
      <c r="B845" s="34" t="s">
        <v>26</v>
      </c>
      <c r="C845" s="34" t="s">
        <v>3717</v>
      </c>
      <c r="D845" s="34" t="s">
        <v>219</v>
      </c>
      <c r="E845" s="34" t="s">
        <v>53</v>
      </c>
      <c r="F845" s="34">
        <v>1</v>
      </c>
      <c r="G845" s="34">
        <v>5</v>
      </c>
      <c r="H845" s="34">
        <v>-76.63852777999999</v>
      </c>
      <c r="I845" s="34">
        <v>7.98741667</v>
      </c>
      <c r="J845" s="34" t="s">
        <v>1908</v>
      </c>
      <c r="K845" s="37">
        <v>28321</v>
      </c>
      <c r="L845" s="37">
        <v>0</v>
      </c>
      <c r="M845" s="37" t="s">
        <v>1911</v>
      </c>
      <c r="N845" s="34" t="s">
        <v>2916</v>
      </c>
    </row>
    <row r="846" spans="1:14" ht="15.75" customHeight="1" x14ac:dyDescent="0.25">
      <c r="A846" s="6">
        <v>12010120</v>
      </c>
      <c r="B846" s="34" t="s">
        <v>26</v>
      </c>
      <c r="C846" s="34" t="s">
        <v>3718</v>
      </c>
      <c r="D846" s="34" t="s">
        <v>219</v>
      </c>
      <c r="E846" s="34" t="s">
        <v>53</v>
      </c>
      <c r="F846" s="34">
        <v>1</v>
      </c>
      <c r="G846" s="34">
        <v>130</v>
      </c>
      <c r="H846" s="34">
        <v>-76.649083329999996</v>
      </c>
      <c r="I846" s="34">
        <v>7.9238333299999999</v>
      </c>
      <c r="J846" s="34" t="s">
        <v>1908</v>
      </c>
      <c r="K846" s="37">
        <v>28321</v>
      </c>
      <c r="L846" s="37">
        <v>0</v>
      </c>
      <c r="M846" s="37" t="s">
        <v>1911</v>
      </c>
      <c r="N846" s="34" t="s">
        <v>2916</v>
      </c>
    </row>
    <row r="847" spans="1:14" ht="15.75" customHeight="1" x14ac:dyDescent="0.25">
      <c r="A847" s="2">
        <v>12020010</v>
      </c>
      <c r="B847" s="34" t="s">
        <v>26</v>
      </c>
      <c r="C847" s="34" t="s">
        <v>3719</v>
      </c>
      <c r="D847" s="34" t="s">
        <v>219</v>
      </c>
      <c r="E847" s="34" t="s">
        <v>53</v>
      </c>
      <c r="F847" s="34">
        <v>1</v>
      </c>
      <c r="G847" s="34">
        <v>10</v>
      </c>
      <c r="H847" s="34">
        <v>-76.52</v>
      </c>
      <c r="I847" s="34">
        <v>8.1999972200000002</v>
      </c>
      <c r="J847" s="34" t="s">
        <v>1908</v>
      </c>
      <c r="K847" s="37">
        <v>26404</v>
      </c>
      <c r="L847" s="37">
        <v>0</v>
      </c>
      <c r="M847" s="37" t="s">
        <v>1911</v>
      </c>
      <c r="N847" s="34" t="s">
        <v>2916</v>
      </c>
    </row>
    <row r="848" spans="1:14" ht="15.75" customHeight="1" x14ac:dyDescent="0.25">
      <c r="A848" s="58">
        <v>12020040</v>
      </c>
      <c r="B848" s="34" t="s">
        <v>26</v>
      </c>
      <c r="C848" s="34" t="s">
        <v>3720</v>
      </c>
      <c r="D848" s="34" t="s">
        <v>219</v>
      </c>
      <c r="E848" s="34" t="s">
        <v>53</v>
      </c>
      <c r="F848" s="34">
        <v>1</v>
      </c>
      <c r="G848" s="34">
        <v>13</v>
      </c>
      <c r="H848" s="34">
        <v>-76.55</v>
      </c>
      <c r="I848" s="34">
        <v>8.0500000000000007</v>
      </c>
      <c r="J848" s="34" t="s">
        <v>1890</v>
      </c>
      <c r="K848" s="37">
        <v>31823</v>
      </c>
      <c r="L848" s="37">
        <v>35079</v>
      </c>
      <c r="M848" s="37" t="s">
        <v>1911</v>
      </c>
      <c r="N848" s="34" t="s">
        <v>2916</v>
      </c>
    </row>
    <row r="849" spans="1:14" ht="15.75" customHeight="1" x14ac:dyDescent="0.25">
      <c r="A849" s="6">
        <v>12030010</v>
      </c>
      <c r="B849" s="34" t="s">
        <v>26</v>
      </c>
      <c r="C849" s="34" t="s">
        <v>3721</v>
      </c>
      <c r="D849" s="34" t="s">
        <v>185</v>
      </c>
      <c r="E849" s="34" t="s">
        <v>53</v>
      </c>
      <c r="F849" s="34">
        <v>2</v>
      </c>
      <c r="G849" s="34">
        <v>4</v>
      </c>
      <c r="H849" s="34">
        <v>-76.533055560000008</v>
      </c>
      <c r="I849" s="34">
        <v>8.7552222200000003</v>
      </c>
      <c r="J849" s="34" t="s">
        <v>1908</v>
      </c>
      <c r="K849" s="37">
        <v>26404</v>
      </c>
      <c r="L849" s="37">
        <v>0</v>
      </c>
      <c r="M849" s="37" t="s">
        <v>1911</v>
      </c>
      <c r="N849" s="34" t="s">
        <v>2916</v>
      </c>
    </row>
    <row r="850" spans="1:14" ht="15.75" customHeight="1" x14ac:dyDescent="0.25">
      <c r="A850" s="6">
        <v>12030020</v>
      </c>
      <c r="B850" s="34" t="s">
        <v>26</v>
      </c>
      <c r="C850" s="34" t="s">
        <v>3722</v>
      </c>
      <c r="D850" s="34" t="s">
        <v>75</v>
      </c>
      <c r="E850" s="34" t="s">
        <v>53</v>
      </c>
      <c r="F850" s="34">
        <v>2</v>
      </c>
      <c r="G850" s="34">
        <v>50</v>
      </c>
      <c r="H850" s="34">
        <v>-76.38</v>
      </c>
      <c r="I850" s="34">
        <v>8.6199999999999992</v>
      </c>
      <c r="J850" s="34" t="s">
        <v>1908</v>
      </c>
      <c r="K850" s="37">
        <v>26373</v>
      </c>
      <c r="L850" s="37">
        <v>0</v>
      </c>
      <c r="M850" s="37" t="s">
        <v>1911</v>
      </c>
      <c r="N850" s="34" t="s">
        <v>2916</v>
      </c>
    </row>
    <row r="851" spans="1:14" ht="15.75" customHeight="1" x14ac:dyDescent="0.25">
      <c r="A851" s="6">
        <v>12040010</v>
      </c>
      <c r="B851" s="34" t="s">
        <v>26</v>
      </c>
      <c r="C851" s="34" t="s">
        <v>3723</v>
      </c>
      <c r="D851" s="34" t="s">
        <v>845</v>
      </c>
      <c r="E851" s="34" t="s">
        <v>328</v>
      </c>
      <c r="F851" s="34">
        <v>2</v>
      </c>
      <c r="G851" s="34">
        <v>90</v>
      </c>
      <c r="H851" s="34">
        <v>-76.220833329999991</v>
      </c>
      <c r="I851" s="34">
        <v>8.9008333300000011</v>
      </c>
      <c r="J851" s="34" t="s">
        <v>1908</v>
      </c>
      <c r="K851" s="37">
        <v>26952</v>
      </c>
      <c r="L851" s="37">
        <v>0</v>
      </c>
      <c r="M851" s="37" t="s">
        <v>1911</v>
      </c>
      <c r="N851" s="34" t="s">
        <v>2916</v>
      </c>
    </row>
    <row r="852" spans="1:14" ht="15.75" customHeight="1" x14ac:dyDescent="0.25">
      <c r="A852" s="6">
        <v>12040020</v>
      </c>
      <c r="B852" s="34" t="s">
        <v>26</v>
      </c>
      <c r="C852" s="34" t="s">
        <v>3724</v>
      </c>
      <c r="D852" s="34" t="s">
        <v>811</v>
      </c>
      <c r="E852" s="34" t="s">
        <v>328</v>
      </c>
      <c r="F852" s="34">
        <v>2</v>
      </c>
      <c r="G852" s="34">
        <v>40</v>
      </c>
      <c r="H852" s="34">
        <v>-76.235555560000009</v>
      </c>
      <c r="I852" s="34">
        <v>8.7869444399999992</v>
      </c>
      <c r="J852" s="34" t="s">
        <v>1908</v>
      </c>
      <c r="K852" s="37">
        <v>21565</v>
      </c>
      <c r="L852" s="37">
        <v>0</v>
      </c>
      <c r="M852" s="37" t="s">
        <v>1911</v>
      </c>
      <c r="N852" s="34" t="s">
        <v>2916</v>
      </c>
    </row>
    <row r="853" spans="1:14" ht="15.75" customHeight="1" x14ac:dyDescent="0.25">
      <c r="A853" s="58">
        <v>13010010</v>
      </c>
      <c r="B853" s="34" t="s">
        <v>26</v>
      </c>
      <c r="C853" s="34" t="s">
        <v>3725</v>
      </c>
      <c r="D853" s="34" t="s">
        <v>867</v>
      </c>
      <c r="E853" s="34" t="s">
        <v>328</v>
      </c>
      <c r="F853" s="34">
        <v>2</v>
      </c>
      <c r="G853" s="34">
        <v>500</v>
      </c>
      <c r="H853" s="34">
        <v>-76.05</v>
      </c>
      <c r="I853" s="34">
        <v>7.68333333</v>
      </c>
      <c r="J853" s="34" t="s">
        <v>1890</v>
      </c>
      <c r="K853" s="37">
        <v>33039</v>
      </c>
      <c r="L853" s="37">
        <v>36234</v>
      </c>
      <c r="M853" s="37" t="s">
        <v>1911</v>
      </c>
      <c r="N853" s="34" t="s">
        <v>2916</v>
      </c>
    </row>
    <row r="854" spans="1:14" ht="15.75" customHeight="1" x14ac:dyDescent="0.25">
      <c r="A854" s="58">
        <v>13010040</v>
      </c>
      <c r="B854" s="34" t="s">
        <v>26</v>
      </c>
      <c r="C854" s="34" t="s">
        <v>3726</v>
      </c>
      <c r="D854" s="34" t="s">
        <v>867</v>
      </c>
      <c r="E854" s="34" t="s">
        <v>328</v>
      </c>
      <c r="F854" s="34">
        <v>2</v>
      </c>
      <c r="G854" s="34">
        <v>500</v>
      </c>
      <c r="H854" s="34">
        <v>-75.966666669999995</v>
      </c>
      <c r="I854" s="34">
        <v>7.6333333300000001</v>
      </c>
      <c r="J854" s="34" t="s">
        <v>1890</v>
      </c>
      <c r="K854" s="37">
        <v>33039</v>
      </c>
      <c r="L854" s="37">
        <v>36234</v>
      </c>
      <c r="M854" s="37" t="s">
        <v>1911</v>
      </c>
      <c r="N854" s="34" t="s">
        <v>2916</v>
      </c>
    </row>
    <row r="855" spans="1:14" ht="15.75" customHeight="1" x14ac:dyDescent="0.25">
      <c r="A855" s="77">
        <v>13020020</v>
      </c>
      <c r="B855" s="34" t="s">
        <v>26</v>
      </c>
      <c r="C855" s="34" t="s">
        <v>3727</v>
      </c>
      <c r="D855" s="34" t="s">
        <v>867</v>
      </c>
      <c r="E855" s="34" t="s">
        <v>328</v>
      </c>
      <c r="F855" s="34">
        <v>2</v>
      </c>
      <c r="G855" s="34">
        <v>650</v>
      </c>
      <c r="H855" s="34">
        <v>-76.416666669999998</v>
      </c>
      <c r="I855" s="34">
        <v>7.9166666699999997</v>
      </c>
      <c r="J855" s="34" t="s">
        <v>1890</v>
      </c>
      <c r="K855" s="37">
        <v>26922</v>
      </c>
      <c r="L855" s="37">
        <v>37302</v>
      </c>
      <c r="M855" s="37" t="s">
        <v>1911</v>
      </c>
      <c r="N855" s="34" t="s">
        <v>2916</v>
      </c>
    </row>
    <row r="856" spans="1:14" ht="15.75" customHeight="1" x14ac:dyDescent="0.25">
      <c r="A856" s="77">
        <v>13020040</v>
      </c>
      <c r="B856" s="34" t="s">
        <v>26</v>
      </c>
      <c r="C856" s="34" t="s">
        <v>3728</v>
      </c>
      <c r="D856" s="34" t="s">
        <v>867</v>
      </c>
      <c r="E856" s="34" t="s">
        <v>328</v>
      </c>
      <c r="F856" s="34">
        <v>2</v>
      </c>
      <c r="G856" s="34">
        <v>287</v>
      </c>
      <c r="H856" s="34">
        <v>-76.483333329999994</v>
      </c>
      <c r="I856" s="34">
        <v>7.7</v>
      </c>
      <c r="J856" s="34" t="s">
        <v>1890</v>
      </c>
      <c r="K856" s="37">
        <v>33039</v>
      </c>
      <c r="L856" s="37">
        <v>37302</v>
      </c>
      <c r="M856" s="37" t="s">
        <v>1911</v>
      </c>
      <c r="N856" s="34" t="s">
        <v>2916</v>
      </c>
    </row>
    <row r="857" spans="1:14" ht="15.75" customHeight="1" x14ac:dyDescent="0.25">
      <c r="A857" s="6">
        <v>13030010</v>
      </c>
      <c r="B857" s="34" t="s">
        <v>26</v>
      </c>
      <c r="C857" s="34" t="s">
        <v>3729</v>
      </c>
      <c r="D857" s="34" t="s">
        <v>867</v>
      </c>
      <c r="E857" s="34" t="s">
        <v>328</v>
      </c>
      <c r="F857" s="34">
        <v>2</v>
      </c>
      <c r="G857" s="34">
        <v>100</v>
      </c>
      <c r="H857" s="34">
        <v>-76.053055560000004</v>
      </c>
      <c r="I857" s="34">
        <v>8.186666670000001</v>
      </c>
      <c r="J857" s="34" t="s">
        <v>1908</v>
      </c>
      <c r="K857" s="37">
        <v>21596</v>
      </c>
      <c r="L857" s="37">
        <v>0</v>
      </c>
      <c r="M857" s="37" t="s">
        <v>1911</v>
      </c>
      <c r="N857" s="34" t="s">
        <v>2916</v>
      </c>
    </row>
    <row r="858" spans="1:14" ht="15.75" customHeight="1" x14ac:dyDescent="0.25">
      <c r="A858" s="77">
        <v>13040010</v>
      </c>
      <c r="B858" s="34" t="s">
        <v>26</v>
      </c>
      <c r="C858" s="34" t="s">
        <v>3730</v>
      </c>
      <c r="D858" s="34" t="s">
        <v>867</v>
      </c>
      <c r="E858" s="34" t="s">
        <v>328</v>
      </c>
      <c r="F858" s="34">
        <v>2</v>
      </c>
      <c r="G858" s="34">
        <v>200</v>
      </c>
      <c r="H858" s="34">
        <v>-76.333333329999988</v>
      </c>
      <c r="I858" s="34">
        <v>8.06666667</v>
      </c>
      <c r="J858" s="34" t="s">
        <v>1890</v>
      </c>
      <c r="K858" s="37">
        <v>26922</v>
      </c>
      <c r="L858" s="37">
        <v>37302</v>
      </c>
      <c r="M858" s="37" t="s">
        <v>1911</v>
      </c>
      <c r="N858" s="34" t="s">
        <v>2916</v>
      </c>
    </row>
    <row r="859" spans="1:14" ht="15.75" customHeight="1" x14ac:dyDescent="0.25">
      <c r="A859" s="2">
        <v>13040030</v>
      </c>
      <c r="B859" s="34" t="s">
        <v>26</v>
      </c>
      <c r="C859" s="34" t="s">
        <v>3731</v>
      </c>
      <c r="D859" s="34" t="s">
        <v>680</v>
      </c>
      <c r="E859" s="34" t="s">
        <v>328</v>
      </c>
      <c r="F859" s="34">
        <v>2</v>
      </c>
      <c r="G859" s="34">
        <v>80</v>
      </c>
      <c r="H859" s="34">
        <v>-76.169166669999996</v>
      </c>
      <c r="I859" s="34">
        <v>8.26222222</v>
      </c>
      <c r="J859" s="34" t="s">
        <v>1908</v>
      </c>
      <c r="K859" s="37">
        <v>33131</v>
      </c>
      <c r="L859" s="37">
        <v>0</v>
      </c>
      <c r="M859" s="37" t="s">
        <v>1911</v>
      </c>
      <c r="N859" s="34" t="s">
        <v>2916</v>
      </c>
    </row>
    <row r="860" spans="1:14" ht="15.75" customHeight="1" x14ac:dyDescent="0.25">
      <c r="A860" s="2">
        <v>13050010</v>
      </c>
      <c r="B860" s="34" t="s">
        <v>26</v>
      </c>
      <c r="C860" s="34" t="s">
        <v>3732</v>
      </c>
      <c r="D860" s="34" t="s">
        <v>831</v>
      </c>
      <c r="E860" s="34" t="s">
        <v>328</v>
      </c>
      <c r="F860" s="34">
        <v>2</v>
      </c>
      <c r="G860" s="34">
        <v>120</v>
      </c>
      <c r="H860" s="34">
        <v>-76.045277779999992</v>
      </c>
      <c r="I860" s="34">
        <v>8.8486111100000002</v>
      </c>
      <c r="J860" s="34" t="s">
        <v>1908</v>
      </c>
      <c r="K860" s="37">
        <v>23969</v>
      </c>
      <c r="L860" s="37">
        <v>0</v>
      </c>
      <c r="M860" s="37" t="s">
        <v>1911</v>
      </c>
      <c r="N860" s="34" t="s">
        <v>2916</v>
      </c>
    </row>
    <row r="861" spans="1:14" ht="15.75" customHeight="1" x14ac:dyDescent="0.25">
      <c r="A861" s="2">
        <v>13050020</v>
      </c>
      <c r="B861" s="34" t="s">
        <v>26</v>
      </c>
      <c r="C861" s="34" t="s">
        <v>3733</v>
      </c>
      <c r="D861" s="34" t="s">
        <v>831</v>
      </c>
      <c r="E861" s="34" t="s">
        <v>328</v>
      </c>
      <c r="F861" s="34">
        <v>2</v>
      </c>
      <c r="G861" s="34">
        <v>220</v>
      </c>
      <c r="H861" s="34">
        <v>-76.123888890000003</v>
      </c>
      <c r="I861" s="34">
        <v>8.6675000000000004</v>
      </c>
      <c r="J861" s="34" t="s">
        <v>1908</v>
      </c>
      <c r="K861" s="37">
        <v>26952</v>
      </c>
      <c r="L861" s="37">
        <v>0</v>
      </c>
      <c r="M861" s="37" t="s">
        <v>1911</v>
      </c>
      <c r="N861" s="34" t="s">
        <v>2916</v>
      </c>
    </row>
    <row r="862" spans="1:14" ht="15.75" customHeight="1" x14ac:dyDescent="0.25">
      <c r="A862" s="2">
        <v>13050030</v>
      </c>
      <c r="B862" s="34" t="s">
        <v>26</v>
      </c>
      <c r="C862" s="34" t="s">
        <v>3734</v>
      </c>
      <c r="D862" s="34" t="s">
        <v>831</v>
      </c>
      <c r="E862" s="34" t="s">
        <v>328</v>
      </c>
      <c r="F862" s="34">
        <v>2</v>
      </c>
      <c r="G862" s="34">
        <v>100</v>
      </c>
      <c r="H862" s="34">
        <v>-76.175277780000002</v>
      </c>
      <c r="I862" s="34">
        <v>8.501944439999999</v>
      </c>
      <c r="J862" s="34" t="s">
        <v>1908</v>
      </c>
      <c r="K862" s="37">
        <v>24091</v>
      </c>
      <c r="L862" s="37">
        <v>0</v>
      </c>
      <c r="M862" s="37" t="s">
        <v>1911</v>
      </c>
      <c r="N862" s="34" t="s">
        <v>2916</v>
      </c>
    </row>
    <row r="863" spans="1:14" ht="15.75" customHeight="1" x14ac:dyDescent="0.25">
      <c r="A863" s="6">
        <v>13060010</v>
      </c>
      <c r="B863" s="34" t="s">
        <v>26</v>
      </c>
      <c r="C863" s="34" t="s">
        <v>3735</v>
      </c>
      <c r="D863" s="34" t="s">
        <v>831</v>
      </c>
      <c r="E863" s="34" t="s">
        <v>328</v>
      </c>
      <c r="F863" s="34">
        <v>2</v>
      </c>
      <c r="G863" s="34">
        <v>75</v>
      </c>
      <c r="H863" s="34">
        <v>-75.861111109999996</v>
      </c>
      <c r="I863" s="34">
        <v>8.5577777800000003</v>
      </c>
      <c r="J863" s="34" t="s">
        <v>1908</v>
      </c>
      <c r="K863" s="37">
        <v>26922</v>
      </c>
      <c r="L863" s="37">
        <v>0</v>
      </c>
      <c r="M863" s="37" t="s">
        <v>1911</v>
      </c>
      <c r="N863" s="34" t="s">
        <v>2916</v>
      </c>
    </row>
    <row r="864" spans="1:14" ht="15.75" customHeight="1" x14ac:dyDescent="0.25">
      <c r="A864" s="6">
        <v>13060020</v>
      </c>
      <c r="B864" s="34" t="s">
        <v>26</v>
      </c>
      <c r="C864" s="34" t="s">
        <v>3736</v>
      </c>
      <c r="D864" s="34" t="s">
        <v>831</v>
      </c>
      <c r="E864" s="34" t="s">
        <v>328</v>
      </c>
      <c r="F864" s="34">
        <v>2</v>
      </c>
      <c r="G864" s="34">
        <v>55</v>
      </c>
      <c r="H864" s="34">
        <v>-75.765277779999991</v>
      </c>
      <c r="I864" s="34">
        <v>8.4758333300000004</v>
      </c>
      <c r="J864" s="34" t="s">
        <v>1908</v>
      </c>
      <c r="K864" s="37">
        <v>23969</v>
      </c>
      <c r="L864" s="37">
        <v>0</v>
      </c>
      <c r="M864" s="37" t="s">
        <v>1911</v>
      </c>
      <c r="N864" s="34" t="s">
        <v>2916</v>
      </c>
    </row>
    <row r="865" spans="1:14" ht="15.75" customHeight="1" x14ac:dyDescent="0.25">
      <c r="A865" s="6">
        <v>13060030</v>
      </c>
      <c r="B865" s="34" t="s">
        <v>26</v>
      </c>
      <c r="C865" s="34" t="s">
        <v>3737</v>
      </c>
      <c r="D865" s="34" t="s">
        <v>867</v>
      </c>
      <c r="E865" s="34" t="s">
        <v>328</v>
      </c>
      <c r="F865" s="34">
        <v>2</v>
      </c>
      <c r="G865" s="34">
        <v>60</v>
      </c>
      <c r="H865" s="34">
        <v>-75.903888890000005</v>
      </c>
      <c r="I865" s="34">
        <v>8.2661111100000007</v>
      </c>
      <c r="J865" s="34" t="s">
        <v>1908</v>
      </c>
      <c r="K865" s="37">
        <v>24091</v>
      </c>
      <c r="L865" s="37">
        <v>0</v>
      </c>
      <c r="M865" s="37" t="s">
        <v>1911</v>
      </c>
      <c r="N865" s="34" t="s">
        <v>2916</v>
      </c>
    </row>
    <row r="866" spans="1:14" ht="15.75" customHeight="1" x14ac:dyDescent="0.25">
      <c r="A866" s="6">
        <v>13070010</v>
      </c>
      <c r="B866" s="34" t="s">
        <v>26</v>
      </c>
      <c r="C866" s="34" t="s">
        <v>3066</v>
      </c>
      <c r="D866" s="34" t="s">
        <v>857</v>
      </c>
      <c r="E866" s="34" t="s">
        <v>328</v>
      </c>
      <c r="F866" s="34">
        <v>2</v>
      </c>
      <c r="G866" s="34">
        <v>3</v>
      </c>
      <c r="H866" s="34">
        <v>-75.9375</v>
      </c>
      <c r="I866" s="34">
        <v>9.3361111100000009</v>
      </c>
      <c r="J866" s="34" t="s">
        <v>1908</v>
      </c>
      <c r="K866" s="37">
        <v>23665</v>
      </c>
      <c r="L866" s="37">
        <v>0</v>
      </c>
      <c r="M866" s="37" t="s">
        <v>1911</v>
      </c>
      <c r="N866" s="34" t="s">
        <v>2916</v>
      </c>
    </row>
    <row r="867" spans="1:14" ht="15.75" customHeight="1" x14ac:dyDescent="0.25">
      <c r="A867" s="6">
        <v>13070020</v>
      </c>
      <c r="B867" s="34" t="s">
        <v>26</v>
      </c>
      <c r="C867" s="34" t="s">
        <v>3738</v>
      </c>
      <c r="D867" s="34" t="s">
        <v>825</v>
      </c>
      <c r="E867" s="34" t="s">
        <v>328</v>
      </c>
      <c r="F867" s="34">
        <v>2</v>
      </c>
      <c r="G867" s="34">
        <v>20</v>
      </c>
      <c r="H867" s="34">
        <v>-75.688055560000009</v>
      </c>
      <c r="I867" s="34">
        <v>9.2344444400000008</v>
      </c>
      <c r="J867" s="34" t="s">
        <v>1908</v>
      </c>
      <c r="K867" s="37">
        <v>26951.791666666668</v>
      </c>
      <c r="L867" s="37">
        <v>0</v>
      </c>
      <c r="M867" s="37" t="s">
        <v>1911</v>
      </c>
      <c r="N867" s="34" t="s">
        <v>2916</v>
      </c>
    </row>
    <row r="868" spans="1:14" ht="15.75" customHeight="1" x14ac:dyDescent="0.25">
      <c r="A868" s="6">
        <v>13070030</v>
      </c>
      <c r="B868" s="34" t="s">
        <v>26</v>
      </c>
      <c r="C868" s="34" t="s">
        <v>3739</v>
      </c>
      <c r="D868" s="34" t="s">
        <v>865</v>
      </c>
      <c r="E868" s="34" t="s">
        <v>328</v>
      </c>
      <c r="F868" s="34">
        <v>2</v>
      </c>
      <c r="G868" s="34">
        <v>20</v>
      </c>
      <c r="H868" s="34">
        <v>-75.833333329999988</v>
      </c>
      <c r="I868" s="34">
        <v>9.0333333300000014</v>
      </c>
      <c r="J868" s="34" t="s">
        <v>1890</v>
      </c>
      <c r="K868" s="37">
        <v>26952</v>
      </c>
      <c r="L868" s="37">
        <v>37422</v>
      </c>
      <c r="M868" s="37" t="s">
        <v>1911</v>
      </c>
      <c r="N868" s="34" t="s">
        <v>2916</v>
      </c>
    </row>
    <row r="869" spans="1:14" ht="15.75" customHeight="1" x14ac:dyDescent="0.25">
      <c r="A869" s="6">
        <v>13070040</v>
      </c>
      <c r="B869" s="34" t="s">
        <v>26</v>
      </c>
      <c r="C869" s="34" t="s">
        <v>3740</v>
      </c>
      <c r="D869" s="34" t="s">
        <v>812</v>
      </c>
      <c r="E869" s="34" t="s">
        <v>328</v>
      </c>
      <c r="F869" s="34">
        <v>2</v>
      </c>
      <c r="G869" s="34">
        <v>19</v>
      </c>
      <c r="H869" s="34">
        <v>-75.74247222000001</v>
      </c>
      <c r="I869" s="34">
        <v>8.9506111100000005</v>
      </c>
      <c r="J869" s="34" t="s">
        <v>1908</v>
      </c>
      <c r="K869" s="37">
        <v>23026</v>
      </c>
      <c r="L869" s="37">
        <v>0</v>
      </c>
      <c r="M869" s="37" t="s">
        <v>1911</v>
      </c>
      <c r="N869" s="34" t="s">
        <v>2916</v>
      </c>
    </row>
    <row r="870" spans="1:14" ht="15.75" customHeight="1" x14ac:dyDescent="0.25">
      <c r="A870" s="6">
        <v>13070050</v>
      </c>
      <c r="B870" s="34" t="s">
        <v>26</v>
      </c>
      <c r="C870" s="34" t="s">
        <v>3741</v>
      </c>
      <c r="D870" s="34" t="s">
        <v>812</v>
      </c>
      <c r="E870" s="34" t="s">
        <v>328</v>
      </c>
      <c r="F870" s="34">
        <v>2</v>
      </c>
      <c r="G870" s="34">
        <v>20</v>
      </c>
      <c r="H870" s="34">
        <v>-75.786249999999995</v>
      </c>
      <c r="I870" s="34">
        <v>8.8903333300000007</v>
      </c>
      <c r="J870" s="34" t="s">
        <v>1908</v>
      </c>
      <c r="K870" s="37">
        <v>23026</v>
      </c>
      <c r="L870" s="37">
        <v>0</v>
      </c>
      <c r="M870" s="37" t="s">
        <v>1911</v>
      </c>
      <c r="N870" s="34" t="s">
        <v>2916</v>
      </c>
    </row>
    <row r="871" spans="1:14" ht="15.75" customHeight="1" x14ac:dyDescent="0.25">
      <c r="A871" s="6">
        <v>13070070</v>
      </c>
      <c r="B871" s="34" t="s">
        <v>26</v>
      </c>
      <c r="C871" s="34" t="s">
        <v>3742</v>
      </c>
      <c r="D871" s="34" t="s">
        <v>831</v>
      </c>
      <c r="E871" s="34" t="s">
        <v>328</v>
      </c>
      <c r="F871" s="34">
        <v>2</v>
      </c>
      <c r="G871" s="34">
        <v>20</v>
      </c>
      <c r="H871" s="34">
        <v>-75.856111110000001</v>
      </c>
      <c r="I871" s="34">
        <v>8.8299166700000011</v>
      </c>
      <c r="J871" s="34" t="s">
        <v>1908</v>
      </c>
      <c r="K871" s="37">
        <v>25583</v>
      </c>
      <c r="L871" s="37">
        <v>0</v>
      </c>
      <c r="M871" s="37" t="s">
        <v>1911</v>
      </c>
      <c r="N871" s="34" t="s">
        <v>2916</v>
      </c>
    </row>
    <row r="872" spans="1:14" ht="15.75" customHeight="1" x14ac:dyDescent="0.25">
      <c r="A872" s="6">
        <v>13070090</v>
      </c>
      <c r="B872" s="34" t="s">
        <v>26</v>
      </c>
      <c r="C872" s="34" t="s">
        <v>3342</v>
      </c>
      <c r="D872" s="34" t="s">
        <v>860</v>
      </c>
      <c r="E872" s="34" t="s">
        <v>328</v>
      </c>
      <c r="F872" s="34">
        <v>2</v>
      </c>
      <c r="G872" s="34">
        <v>60</v>
      </c>
      <c r="H872" s="34">
        <v>-75.701388890000004</v>
      </c>
      <c r="I872" s="34">
        <v>8.7905555599999996</v>
      </c>
      <c r="J872" s="34" t="s">
        <v>1908</v>
      </c>
      <c r="K872" s="37">
        <v>23391</v>
      </c>
      <c r="L872" s="37">
        <v>0</v>
      </c>
      <c r="M872" s="37" t="s">
        <v>1911</v>
      </c>
      <c r="N872" s="34" t="s">
        <v>2916</v>
      </c>
    </row>
    <row r="873" spans="1:14" ht="15.75" customHeight="1" x14ac:dyDescent="0.25">
      <c r="A873" s="6">
        <v>13070100</v>
      </c>
      <c r="B873" s="34" t="s">
        <v>26</v>
      </c>
      <c r="C873" s="34" t="s">
        <v>3676</v>
      </c>
      <c r="D873" s="34" t="s">
        <v>860</v>
      </c>
      <c r="E873" s="34" t="s">
        <v>328</v>
      </c>
      <c r="F873" s="34">
        <v>2</v>
      </c>
      <c r="G873" s="34">
        <v>140</v>
      </c>
      <c r="H873" s="34">
        <v>-75.601416669999992</v>
      </c>
      <c r="I873" s="34">
        <v>8.7411111100000003</v>
      </c>
      <c r="J873" s="34" t="s">
        <v>1908</v>
      </c>
      <c r="K873" s="37">
        <v>23026</v>
      </c>
      <c r="L873" s="37">
        <v>0</v>
      </c>
      <c r="M873" s="37" t="s">
        <v>1911</v>
      </c>
      <c r="N873" s="34" t="s">
        <v>2916</v>
      </c>
    </row>
    <row r="874" spans="1:14" ht="15.75" customHeight="1" x14ac:dyDescent="0.25">
      <c r="A874" s="6">
        <v>13070110</v>
      </c>
      <c r="B874" s="34" t="s">
        <v>26</v>
      </c>
      <c r="C874" s="34" t="s">
        <v>3743</v>
      </c>
      <c r="D874" s="34" t="s">
        <v>860</v>
      </c>
      <c r="E874" s="34" t="s">
        <v>328</v>
      </c>
      <c r="F874" s="34">
        <v>2</v>
      </c>
      <c r="G874" s="34">
        <v>40</v>
      </c>
      <c r="H874" s="34">
        <v>-75.753527779999999</v>
      </c>
      <c r="I874" s="34">
        <v>8.6819444400000005</v>
      </c>
      <c r="J874" s="34" t="s">
        <v>1908</v>
      </c>
      <c r="K874" s="37">
        <v>23969</v>
      </c>
      <c r="L874" s="37">
        <v>0</v>
      </c>
      <c r="M874" s="37" t="s">
        <v>1911</v>
      </c>
      <c r="N874" s="34" t="s">
        <v>2916</v>
      </c>
    </row>
    <row r="875" spans="1:14" ht="15.75" customHeight="1" x14ac:dyDescent="0.25">
      <c r="A875" s="6">
        <v>13070120</v>
      </c>
      <c r="B875" s="34" t="s">
        <v>26</v>
      </c>
      <c r="C875" s="34" t="s">
        <v>3744</v>
      </c>
      <c r="D875" s="34" t="s">
        <v>860</v>
      </c>
      <c r="E875" s="34" t="s">
        <v>328</v>
      </c>
      <c r="F875" s="34">
        <v>2</v>
      </c>
      <c r="G875" s="34">
        <v>95</v>
      </c>
      <c r="H875" s="34">
        <v>-75.67777778</v>
      </c>
      <c r="I875" s="34">
        <v>8.6974999999999998</v>
      </c>
      <c r="J875" s="34" t="s">
        <v>1908</v>
      </c>
      <c r="K875" s="37">
        <v>23177</v>
      </c>
      <c r="L875" s="37">
        <v>0</v>
      </c>
      <c r="M875" s="37" t="s">
        <v>1911</v>
      </c>
      <c r="N875" s="34" t="s">
        <v>2916</v>
      </c>
    </row>
    <row r="876" spans="1:14" ht="15.75" customHeight="1" x14ac:dyDescent="0.25">
      <c r="A876" s="6">
        <v>13070160</v>
      </c>
      <c r="B876" s="34" t="s">
        <v>26</v>
      </c>
      <c r="C876" s="34" t="s">
        <v>3745</v>
      </c>
      <c r="D876" s="34" t="s">
        <v>820</v>
      </c>
      <c r="E876" s="34" t="s">
        <v>328</v>
      </c>
      <c r="F876" s="34">
        <v>2</v>
      </c>
      <c r="G876" s="34">
        <v>20</v>
      </c>
      <c r="H876" s="34">
        <v>-75.7</v>
      </c>
      <c r="I876" s="34">
        <v>8.883333330000001</v>
      </c>
      <c r="J876" s="34" t="s">
        <v>1890</v>
      </c>
      <c r="K876" s="37">
        <v>28717</v>
      </c>
      <c r="L876" s="37">
        <v>37302</v>
      </c>
      <c r="M876" s="37" t="s">
        <v>1911</v>
      </c>
      <c r="N876" s="34" t="s">
        <v>2916</v>
      </c>
    </row>
    <row r="877" spans="1:14" ht="15.75" customHeight="1" x14ac:dyDescent="0.25">
      <c r="A877" s="6">
        <v>13070170</v>
      </c>
      <c r="B877" s="34" t="s">
        <v>26</v>
      </c>
      <c r="C877" s="34" t="s">
        <v>3746</v>
      </c>
      <c r="D877" s="34" t="s">
        <v>860</v>
      </c>
      <c r="E877" s="34" t="s">
        <v>328</v>
      </c>
      <c r="F877" s="34">
        <v>2</v>
      </c>
      <c r="G877" s="34">
        <v>9</v>
      </c>
      <c r="H877" s="34">
        <v>-75.74972222000001</v>
      </c>
      <c r="I877" s="34">
        <v>8.7727777800000002</v>
      </c>
      <c r="J877" s="34" t="s">
        <v>1908</v>
      </c>
      <c r="K877" s="37">
        <v>28717</v>
      </c>
      <c r="L877" s="37">
        <v>0</v>
      </c>
      <c r="M877" s="37" t="s">
        <v>1911</v>
      </c>
      <c r="N877" s="34" t="s">
        <v>2916</v>
      </c>
    </row>
    <row r="878" spans="1:14" ht="15.75" customHeight="1" x14ac:dyDescent="0.25">
      <c r="A878" s="6">
        <v>13070180</v>
      </c>
      <c r="B878" s="34" t="s">
        <v>26</v>
      </c>
      <c r="C878" s="34" t="s">
        <v>3747</v>
      </c>
      <c r="D878" s="34" t="s">
        <v>865</v>
      </c>
      <c r="E878" s="34" t="s">
        <v>328</v>
      </c>
      <c r="F878" s="34">
        <v>2</v>
      </c>
      <c r="G878" s="34">
        <v>20</v>
      </c>
      <c r="H878" s="34">
        <v>-75.831777779999996</v>
      </c>
      <c r="I878" s="34">
        <v>8.9844444400000008</v>
      </c>
      <c r="J878" s="34" t="s">
        <v>1908</v>
      </c>
      <c r="K878" s="37">
        <v>28929</v>
      </c>
      <c r="L878" s="37">
        <v>0</v>
      </c>
      <c r="M878" s="37" t="s">
        <v>1911</v>
      </c>
      <c r="N878" s="34" t="s">
        <v>2916</v>
      </c>
    </row>
    <row r="879" spans="1:14" ht="15.75" customHeight="1" x14ac:dyDescent="0.25">
      <c r="A879" s="2">
        <v>13070190</v>
      </c>
      <c r="B879" s="34" t="s">
        <v>26</v>
      </c>
      <c r="C879" s="34" t="s">
        <v>3748</v>
      </c>
      <c r="D879" s="34" t="s">
        <v>860</v>
      </c>
      <c r="E879" s="34" t="s">
        <v>328</v>
      </c>
      <c r="F879" s="34">
        <v>2</v>
      </c>
      <c r="G879" s="34">
        <v>9</v>
      </c>
      <c r="H879" s="34">
        <v>-75.765000000000001</v>
      </c>
      <c r="I879" s="34">
        <v>8.8047222200000004</v>
      </c>
      <c r="J879" s="34" t="s">
        <v>1908</v>
      </c>
      <c r="K879" s="37">
        <v>27256</v>
      </c>
      <c r="L879" s="37">
        <v>0</v>
      </c>
      <c r="M879" s="37" t="s">
        <v>1911</v>
      </c>
      <c r="N879" s="34" t="s">
        <v>2916</v>
      </c>
    </row>
    <row r="880" spans="1:14" ht="15.75" customHeight="1" x14ac:dyDescent="0.25">
      <c r="A880" s="6">
        <v>13070200</v>
      </c>
      <c r="B880" s="34" t="s">
        <v>26</v>
      </c>
      <c r="C880" s="34" t="s">
        <v>3749</v>
      </c>
      <c r="D880" s="34" t="s">
        <v>865</v>
      </c>
      <c r="E880" s="34" t="s">
        <v>328</v>
      </c>
      <c r="F880" s="34">
        <v>2</v>
      </c>
      <c r="G880" s="34">
        <v>20</v>
      </c>
      <c r="H880" s="34">
        <v>-75.8</v>
      </c>
      <c r="I880" s="34">
        <v>8.9499999999999993</v>
      </c>
      <c r="J880" s="34" t="s">
        <v>1890</v>
      </c>
      <c r="K880" s="37">
        <v>28929</v>
      </c>
      <c r="L880" s="37">
        <v>37302</v>
      </c>
      <c r="M880" s="37" t="s">
        <v>1911</v>
      </c>
      <c r="N880" s="34" t="s">
        <v>2916</v>
      </c>
    </row>
    <row r="881" spans="1:14" ht="15.75" customHeight="1" x14ac:dyDescent="0.25">
      <c r="A881" s="6">
        <v>13070210</v>
      </c>
      <c r="B881" s="34" t="s">
        <v>26</v>
      </c>
      <c r="C881" s="34" t="s">
        <v>3750</v>
      </c>
      <c r="D881" s="34" t="s">
        <v>1974</v>
      </c>
      <c r="E881" s="34" t="s">
        <v>328</v>
      </c>
      <c r="F881" s="34">
        <v>2</v>
      </c>
      <c r="G881" s="34">
        <v>20</v>
      </c>
      <c r="H881" s="34">
        <v>-75.783333329999991</v>
      </c>
      <c r="I881" s="34">
        <v>9.0333333300000014</v>
      </c>
      <c r="J881" s="34" t="s">
        <v>1890</v>
      </c>
      <c r="K881" s="37">
        <v>28929</v>
      </c>
      <c r="L881" s="37">
        <v>37302</v>
      </c>
      <c r="M881" s="37" t="s">
        <v>1911</v>
      </c>
      <c r="N881" s="34" t="s">
        <v>2916</v>
      </c>
    </row>
    <row r="882" spans="1:14" ht="15.75" customHeight="1" x14ac:dyDescent="0.25">
      <c r="A882" s="6">
        <v>13070220</v>
      </c>
      <c r="B882" s="34" t="s">
        <v>26</v>
      </c>
      <c r="C882" s="34" t="s">
        <v>3751</v>
      </c>
      <c r="D882" s="34" t="s">
        <v>831</v>
      </c>
      <c r="E882" s="34" t="s">
        <v>328</v>
      </c>
      <c r="F882" s="34">
        <v>2</v>
      </c>
      <c r="G882" s="34">
        <v>13</v>
      </c>
      <c r="H882" s="34">
        <v>-75.849999999999994</v>
      </c>
      <c r="I882" s="34">
        <v>8.81666667</v>
      </c>
      <c r="J882" s="34" t="s">
        <v>1890</v>
      </c>
      <c r="K882" s="37">
        <v>27256</v>
      </c>
      <c r="L882" s="37">
        <v>37302</v>
      </c>
      <c r="M882" s="37" t="s">
        <v>1911</v>
      </c>
      <c r="N882" s="34" t="s">
        <v>2916</v>
      </c>
    </row>
    <row r="883" spans="1:14" ht="15.75" customHeight="1" x14ac:dyDescent="0.25">
      <c r="A883" s="6">
        <v>13070230</v>
      </c>
      <c r="B883" s="34" t="s">
        <v>26</v>
      </c>
      <c r="C883" s="34" t="s">
        <v>3752</v>
      </c>
      <c r="D883" s="34" t="s">
        <v>831</v>
      </c>
      <c r="E883" s="34" t="s">
        <v>328</v>
      </c>
      <c r="F883" s="34">
        <v>2</v>
      </c>
      <c r="G883" s="34">
        <v>10</v>
      </c>
      <c r="H883" s="34">
        <v>-75.866666670000001</v>
      </c>
      <c r="I883" s="34">
        <v>8.7666666700000011</v>
      </c>
      <c r="J883" s="34" t="s">
        <v>1890</v>
      </c>
      <c r="K883" s="37">
        <v>27256</v>
      </c>
      <c r="L883" s="37">
        <v>37302</v>
      </c>
      <c r="M883" s="37" t="s">
        <v>1911</v>
      </c>
      <c r="N883" s="34" t="s">
        <v>2916</v>
      </c>
    </row>
    <row r="884" spans="1:14" ht="15.75" customHeight="1" x14ac:dyDescent="0.25">
      <c r="A884" s="58">
        <v>13070240</v>
      </c>
      <c r="B884" s="34" t="s">
        <v>26</v>
      </c>
      <c r="C884" s="34" t="s">
        <v>3753</v>
      </c>
      <c r="D884" s="34" t="s">
        <v>824</v>
      </c>
      <c r="E884" s="34" t="s">
        <v>328</v>
      </c>
      <c r="F884" s="34">
        <v>2</v>
      </c>
      <c r="G884" s="34">
        <v>50</v>
      </c>
      <c r="H884" s="34">
        <v>-75.849999999999994</v>
      </c>
      <c r="I884" s="34">
        <v>9.3000000000000007</v>
      </c>
      <c r="J884" s="34" t="s">
        <v>1890</v>
      </c>
      <c r="K884" s="37">
        <v>27348</v>
      </c>
      <c r="L884" s="37">
        <v>37422</v>
      </c>
      <c r="M884" s="37" t="s">
        <v>1911</v>
      </c>
      <c r="N884" s="34" t="s">
        <v>2916</v>
      </c>
    </row>
    <row r="885" spans="1:14" ht="15.75" customHeight="1" x14ac:dyDescent="0.25">
      <c r="A885" s="6">
        <v>13070250</v>
      </c>
      <c r="B885" s="34" t="s">
        <v>26</v>
      </c>
      <c r="C885" s="34" t="s">
        <v>3076</v>
      </c>
      <c r="D885" s="34" t="s">
        <v>824</v>
      </c>
      <c r="E885" s="34" t="s">
        <v>328</v>
      </c>
      <c r="F885" s="34">
        <v>2</v>
      </c>
      <c r="G885" s="34">
        <v>4</v>
      </c>
      <c r="H885" s="34">
        <v>-75.883333329999999</v>
      </c>
      <c r="I885" s="34">
        <v>9.31666667</v>
      </c>
      <c r="J885" s="34" t="s">
        <v>1890</v>
      </c>
      <c r="K885" s="37">
        <v>28990</v>
      </c>
      <c r="L885" s="37">
        <v>37422</v>
      </c>
      <c r="M885" s="37" t="s">
        <v>1911</v>
      </c>
      <c r="N885" s="34" t="s">
        <v>2916</v>
      </c>
    </row>
    <row r="886" spans="1:14" ht="15.75" customHeight="1" x14ac:dyDescent="0.25">
      <c r="A886" s="6">
        <v>13070260</v>
      </c>
      <c r="B886" s="34" t="s">
        <v>26</v>
      </c>
      <c r="C886" s="34" t="s">
        <v>3754</v>
      </c>
      <c r="D886" s="34" t="s">
        <v>831</v>
      </c>
      <c r="E886" s="34" t="s">
        <v>328</v>
      </c>
      <c r="F886" s="34">
        <v>2</v>
      </c>
      <c r="G886" s="34">
        <v>18</v>
      </c>
      <c r="H886" s="34">
        <v>-75.849999999999994</v>
      </c>
      <c r="I886" s="34">
        <v>8.7333333300000007</v>
      </c>
      <c r="J886" s="34" t="s">
        <v>1890</v>
      </c>
      <c r="K886" s="37">
        <v>28717</v>
      </c>
      <c r="L886" s="37">
        <v>37391</v>
      </c>
      <c r="M886" s="37" t="s">
        <v>1911</v>
      </c>
      <c r="N886" s="34" t="s">
        <v>2916</v>
      </c>
    </row>
    <row r="887" spans="1:14" ht="15.75" customHeight="1" x14ac:dyDescent="0.25">
      <c r="A887" s="6">
        <v>13070270</v>
      </c>
      <c r="B887" s="34" t="s">
        <v>26</v>
      </c>
      <c r="C887" s="34" t="s">
        <v>3755</v>
      </c>
      <c r="D887" s="34" t="s">
        <v>831</v>
      </c>
      <c r="E887" s="34" t="s">
        <v>328</v>
      </c>
      <c r="F887" s="34">
        <v>2</v>
      </c>
      <c r="G887" s="34">
        <v>17</v>
      </c>
      <c r="H887" s="34">
        <v>-75.84183333</v>
      </c>
      <c r="I887" s="34">
        <v>8.8265277799999993</v>
      </c>
      <c r="J887" s="34" t="s">
        <v>1890</v>
      </c>
      <c r="K887" s="37">
        <v>27256</v>
      </c>
      <c r="L887" s="37">
        <v>40408</v>
      </c>
      <c r="M887" s="37" t="s">
        <v>1911</v>
      </c>
      <c r="N887" s="34" t="s">
        <v>2916</v>
      </c>
    </row>
    <row r="888" spans="1:14" ht="15.75" customHeight="1" x14ac:dyDescent="0.25">
      <c r="A888" s="6">
        <v>13070280</v>
      </c>
      <c r="B888" s="34" t="s">
        <v>26</v>
      </c>
      <c r="C888" s="34" t="s">
        <v>3756</v>
      </c>
      <c r="D888" s="34" t="s">
        <v>831</v>
      </c>
      <c r="E888" s="34" t="s">
        <v>328</v>
      </c>
      <c r="F888" s="34">
        <v>2</v>
      </c>
      <c r="G888" s="34">
        <v>10</v>
      </c>
      <c r="H888" s="34">
        <v>-75.751388890000001</v>
      </c>
      <c r="I888" s="34">
        <v>8.7886111100000015</v>
      </c>
      <c r="J888" s="34" t="s">
        <v>1908</v>
      </c>
      <c r="K888" s="37">
        <v>28656</v>
      </c>
      <c r="L888" s="37">
        <v>0</v>
      </c>
      <c r="M888" s="37" t="s">
        <v>1911</v>
      </c>
      <c r="N888" s="34" t="s">
        <v>2916</v>
      </c>
    </row>
    <row r="889" spans="1:14" ht="15.75" customHeight="1" x14ac:dyDescent="0.25">
      <c r="A889" s="6">
        <v>13070290</v>
      </c>
      <c r="B889" s="34" t="s">
        <v>26</v>
      </c>
      <c r="C889" s="34" t="s">
        <v>3757</v>
      </c>
      <c r="D889" s="34" t="s">
        <v>831</v>
      </c>
      <c r="E889" s="34" t="s">
        <v>328</v>
      </c>
      <c r="F889" s="34">
        <v>2</v>
      </c>
      <c r="G889" s="34">
        <v>20</v>
      </c>
      <c r="H889" s="34">
        <v>-75.767222220000008</v>
      </c>
      <c r="I889" s="34">
        <v>8.6247222200000007</v>
      </c>
      <c r="J889" s="34" t="s">
        <v>1908</v>
      </c>
      <c r="K889" s="37">
        <v>28625</v>
      </c>
      <c r="L889" s="37">
        <v>0</v>
      </c>
      <c r="M889" s="37" t="s">
        <v>1911</v>
      </c>
      <c r="N889" s="34" t="s">
        <v>2916</v>
      </c>
    </row>
    <row r="890" spans="1:14" ht="15.75" customHeight="1" x14ac:dyDescent="0.25">
      <c r="A890" s="6">
        <v>13070340</v>
      </c>
      <c r="B890" s="34" t="s">
        <v>26</v>
      </c>
      <c r="C890" s="34" t="s">
        <v>3758</v>
      </c>
      <c r="D890" s="34" t="s">
        <v>831</v>
      </c>
      <c r="E890" s="34" t="s">
        <v>328</v>
      </c>
      <c r="F890" s="34">
        <v>2</v>
      </c>
      <c r="G890" s="34">
        <v>20</v>
      </c>
      <c r="H890" s="34">
        <v>-75.8</v>
      </c>
      <c r="I890" s="34">
        <v>8.7333333300000007</v>
      </c>
      <c r="J890" s="34" t="s">
        <v>1890</v>
      </c>
      <c r="K890" s="37">
        <v>28717</v>
      </c>
      <c r="L890" s="37">
        <v>37391</v>
      </c>
      <c r="M890" s="37" t="s">
        <v>1911</v>
      </c>
      <c r="N890" s="34" t="s">
        <v>2916</v>
      </c>
    </row>
    <row r="891" spans="1:14" ht="15.75" customHeight="1" x14ac:dyDescent="0.25">
      <c r="A891" s="6">
        <v>13070390</v>
      </c>
      <c r="B891" s="34" t="s">
        <v>26</v>
      </c>
      <c r="C891" s="34" t="s">
        <v>3455</v>
      </c>
      <c r="D891" s="34" t="s">
        <v>820</v>
      </c>
      <c r="E891" s="34" t="s">
        <v>328</v>
      </c>
      <c r="F891" s="34">
        <v>2</v>
      </c>
      <c r="G891" s="34">
        <v>25</v>
      </c>
      <c r="H891" s="34">
        <v>-75.63</v>
      </c>
      <c r="I891" s="34">
        <v>8.8699999999999992</v>
      </c>
      <c r="J891" s="34" t="s">
        <v>1908</v>
      </c>
      <c r="K891" s="37">
        <v>23969</v>
      </c>
      <c r="L891" s="37">
        <v>0</v>
      </c>
      <c r="M891" s="37" t="s">
        <v>1911</v>
      </c>
      <c r="N891" s="34" t="s">
        <v>2916</v>
      </c>
    </row>
    <row r="892" spans="1:14" ht="15.75" customHeight="1" x14ac:dyDescent="0.25">
      <c r="A892" s="6">
        <v>13070430</v>
      </c>
      <c r="B892" s="34" t="s">
        <v>26</v>
      </c>
      <c r="C892" s="34" t="s">
        <v>3759</v>
      </c>
      <c r="D892" s="34" t="s">
        <v>853</v>
      </c>
      <c r="E892" s="34" t="s">
        <v>328</v>
      </c>
      <c r="F892" s="34">
        <v>2</v>
      </c>
      <c r="G892" s="34">
        <v>50</v>
      </c>
      <c r="H892" s="34">
        <v>-75.541111110000003</v>
      </c>
      <c r="I892" s="34">
        <v>9.1952777799999996</v>
      </c>
      <c r="J892" s="34" t="s">
        <v>1908</v>
      </c>
      <c r="K892" s="37">
        <v>32004</v>
      </c>
      <c r="L892" s="37">
        <v>0</v>
      </c>
      <c r="M892" s="37" t="s">
        <v>1911</v>
      </c>
      <c r="N892" s="34" t="s">
        <v>2916</v>
      </c>
    </row>
    <row r="893" spans="1:14" ht="15.75" customHeight="1" x14ac:dyDescent="0.25">
      <c r="A893" s="6">
        <v>13070440</v>
      </c>
      <c r="B893" s="34" t="s">
        <v>26</v>
      </c>
      <c r="C893" s="34" t="s">
        <v>3760</v>
      </c>
      <c r="D893" s="34" t="s">
        <v>856</v>
      </c>
      <c r="E893" s="34" t="s">
        <v>328</v>
      </c>
      <c r="F893" s="34">
        <v>2</v>
      </c>
      <c r="G893" s="34">
        <v>40</v>
      </c>
      <c r="H893" s="34">
        <v>-75.718888890000002</v>
      </c>
      <c r="I893" s="34">
        <v>9.3522222199999998</v>
      </c>
      <c r="J893" s="34" t="s">
        <v>1908</v>
      </c>
      <c r="K893" s="37">
        <v>32339</v>
      </c>
      <c r="L893" s="37">
        <v>0</v>
      </c>
      <c r="M893" s="37" t="s">
        <v>1911</v>
      </c>
      <c r="N893" s="34" t="s">
        <v>2916</v>
      </c>
    </row>
    <row r="894" spans="1:14" ht="15.75" customHeight="1" x14ac:dyDescent="0.25">
      <c r="A894" s="6">
        <v>13070450</v>
      </c>
      <c r="B894" s="34" t="s">
        <v>26</v>
      </c>
      <c r="C894" s="34" t="s">
        <v>3761</v>
      </c>
      <c r="D894" s="34" t="s">
        <v>853</v>
      </c>
      <c r="E894" s="34" t="s">
        <v>328</v>
      </c>
      <c r="F894" s="34">
        <v>2</v>
      </c>
      <c r="G894" s="34">
        <v>75</v>
      </c>
      <c r="H894" s="34">
        <v>-75.491666670000001</v>
      </c>
      <c r="I894" s="34">
        <v>9.2511111100000001</v>
      </c>
      <c r="J894" s="34" t="s">
        <v>1908</v>
      </c>
      <c r="K894" s="37">
        <v>31639</v>
      </c>
      <c r="L894" s="37">
        <v>0</v>
      </c>
      <c r="M894" s="37" t="s">
        <v>1911</v>
      </c>
      <c r="N894" s="34" t="s">
        <v>2916</v>
      </c>
    </row>
    <row r="895" spans="1:14" ht="15.75" customHeight="1" x14ac:dyDescent="0.25">
      <c r="A895" s="6">
        <v>13080010</v>
      </c>
      <c r="B895" s="34" t="s">
        <v>26</v>
      </c>
      <c r="C895" s="34" t="s">
        <v>3762</v>
      </c>
      <c r="D895" s="34" t="s">
        <v>865</v>
      </c>
      <c r="E895" s="34" t="s">
        <v>328</v>
      </c>
      <c r="F895" s="34">
        <v>2</v>
      </c>
      <c r="G895" s="34">
        <v>50</v>
      </c>
      <c r="H895" s="34">
        <v>-75.953333329999992</v>
      </c>
      <c r="I895" s="34">
        <v>8.9358611100000012</v>
      </c>
      <c r="J895" s="34" t="s">
        <v>1908</v>
      </c>
      <c r="K895" s="37">
        <v>24000</v>
      </c>
      <c r="L895" s="37">
        <v>0</v>
      </c>
      <c r="M895" s="37" t="s">
        <v>1911</v>
      </c>
      <c r="N895" s="34" t="s">
        <v>2916</v>
      </c>
    </row>
    <row r="896" spans="1:14" ht="15.75" customHeight="1" x14ac:dyDescent="0.25">
      <c r="A896" s="6">
        <v>13090010</v>
      </c>
      <c r="B896" s="34" t="s">
        <v>26</v>
      </c>
      <c r="C896" s="34" t="s">
        <v>3763</v>
      </c>
      <c r="D896" s="34" t="s">
        <v>1649</v>
      </c>
      <c r="E896" s="34" t="s">
        <v>1608</v>
      </c>
      <c r="F896" s="34">
        <v>2</v>
      </c>
      <c r="G896" s="34">
        <v>1</v>
      </c>
      <c r="H896" s="34">
        <v>-75.432777779999995</v>
      </c>
      <c r="I896" s="34">
        <v>9.82888889</v>
      </c>
      <c r="J896" s="34" t="s">
        <v>1908</v>
      </c>
      <c r="K896" s="37">
        <v>27134</v>
      </c>
      <c r="L896" s="37">
        <v>0</v>
      </c>
      <c r="M896" s="37" t="s">
        <v>1911</v>
      </c>
      <c r="N896" s="34" t="s">
        <v>2916</v>
      </c>
    </row>
    <row r="897" spans="1:14" ht="15.75" customHeight="1" x14ac:dyDescent="0.25">
      <c r="A897" s="6">
        <v>13090020</v>
      </c>
      <c r="B897" s="34" t="s">
        <v>26</v>
      </c>
      <c r="C897" s="34" t="s">
        <v>3764</v>
      </c>
      <c r="D897" s="34" t="s">
        <v>1649</v>
      </c>
      <c r="E897" s="34" t="s">
        <v>1608</v>
      </c>
      <c r="F897" s="34">
        <v>2</v>
      </c>
      <c r="G897" s="34">
        <v>55</v>
      </c>
      <c r="H897" s="34">
        <v>-75.538055560000004</v>
      </c>
      <c r="I897" s="34">
        <v>9.75416667</v>
      </c>
      <c r="J897" s="34" t="s">
        <v>1908</v>
      </c>
      <c r="K897" s="37">
        <v>21685</v>
      </c>
      <c r="L897" s="37">
        <v>0</v>
      </c>
      <c r="M897" s="37" t="s">
        <v>1911</v>
      </c>
      <c r="N897" s="34" t="s">
        <v>2916</v>
      </c>
    </row>
    <row r="898" spans="1:14" ht="15.75" customHeight="1" x14ac:dyDescent="0.25">
      <c r="A898" s="6">
        <v>13090030</v>
      </c>
      <c r="B898" s="34" t="s">
        <v>26</v>
      </c>
      <c r="C898" s="34" t="s">
        <v>3765</v>
      </c>
      <c r="D898" s="34" t="s">
        <v>1649</v>
      </c>
      <c r="E898" s="34" t="s">
        <v>1608</v>
      </c>
      <c r="F898" s="34">
        <v>2</v>
      </c>
      <c r="G898" s="34">
        <v>1</v>
      </c>
      <c r="H898" s="34">
        <v>-75.600555560000004</v>
      </c>
      <c r="I898" s="34">
        <v>9.9102777799999995</v>
      </c>
      <c r="J898" s="34" t="s">
        <v>1908</v>
      </c>
      <c r="K898" s="37">
        <v>27134</v>
      </c>
      <c r="L898" s="37">
        <v>0</v>
      </c>
      <c r="M898" s="37" t="s">
        <v>1911</v>
      </c>
      <c r="N898" s="34" t="s">
        <v>2916</v>
      </c>
    </row>
    <row r="899" spans="1:14" ht="15.75" customHeight="1" x14ac:dyDescent="0.25">
      <c r="A899" s="6">
        <v>13090040</v>
      </c>
      <c r="B899" s="34" t="s">
        <v>26</v>
      </c>
      <c r="C899" s="34" t="s">
        <v>3766</v>
      </c>
      <c r="D899" s="34" t="s">
        <v>1625</v>
      </c>
      <c r="E899" s="34" t="s">
        <v>1608</v>
      </c>
      <c r="F899" s="34">
        <v>2</v>
      </c>
      <c r="G899" s="34">
        <v>100</v>
      </c>
      <c r="H899" s="34">
        <v>-75.322500000000005</v>
      </c>
      <c r="I899" s="34">
        <v>9.5386111100000015</v>
      </c>
      <c r="J899" s="34" t="s">
        <v>1908</v>
      </c>
      <c r="K899" s="37">
        <v>27256</v>
      </c>
      <c r="L899" s="37">
        <v>0</v>
      </c>
      <c r="M899" s="37" t="s">
        <v>1911</v>
      </c>
      <c r="N899" s="34" t="s">
        <v>2916</v>
      </c>
    </row>
    <row r="900" spans="1:14" ht="15.75" customHeight="1" x14ac:dyDescent="0.25">
      <c r="A900" s="6">
        <v>13090050</v>
      </c>
      <c r="B900" s="34" t="s">
        <v>26</v>
      </c>
      <c r="C900" s="34" t="s">
        <v>3456</v>
      </c>
      <c r="D900" s="34" t="s">
        <v>1662</v>
      </c>
      <c r="E900" s="34" t="s">
        <v>1608</v>
      </c>
      <c r="F900" s="34">
        <v>2</v>
      </c>
      <c r="G900" s="34">
        <v>60</v>
      </c>
      <c r="H900" s="34">
        <v>-75.44</v>
      </c>
      <c r="I900" s="34">
        <v>9.4380000000000006</v>
      </c>
      <c r="J900" s="34" t="s">
        <v>1908</v>
      </c>
      <c r="K900" s="37">
        <v>41729.791666666664</v>
      </c>
      <c r="L900" s="37">
        <v>0</v>
      </c>
      <c r="M900" s="37" t="s">
        <v>1911</v>
      </c>
      <c r="N900" s="34" t="s">
        <v>2916</v>
      </c>
    </row>
    <row r="901" spans="1:14" ht="15.75" customHeight="1" x14ac:dyDescent="0.25">
      <c r="A901" s="6">
        <v>13090060</v>
      </c>
      <c r="B901" s="34" t="s">
        <v>26</v>
      </c>
      <c r="C901" s="34" t="s">
        <v>3767</v>
      </c>
      <c r="D901" s="34" t="s">
        <v>1627</v>
      </c>
      <c r="E901" s="34" t="s">
        <v>1608</v>
      </c>
      <c r="F901" s="34">
        <v>2</v>
      </c>
      <c r="G901" s="34">
        <v>100</v>
      </c>
      <c r="H901" s="34">
        <v>-75.370833329999996</v>
      </c>
      <c r="I901" s="34">
        <v>9.4738888900000013</v>
      </c>
      <c r="J901" s="34" t="s">
        <v>1908</v>
      </c>
      <c r="K901" s="37">
        <v>31547</v>
      </c>
      <c r="L901" s="37">
        <v>0</v>
      </c>
      <c r="M901" s="37" t="s">
        <v>1911</v>
      </c>
      <c r="N901" s="34" t="s">
        <v>2916</v>
      </c>
    </row>
    <row r="902" spans="1:14" ht="15.75" customHeight="1" x14ac:dyDescent="0.25">
      <c r="A902" s="6">
        <v>13090070</v>
      </c>
      <c r="B902" s="34" t="s">
        <v>26</v>
      </c>
      <c r="C902" s="34" t="s">
        <v>3768</v>
      </c>
      <c r="D902" s="34" t="s">
        <v>1660</v>
      </c>
      <c r="E902" s="34" t="s">
        <v>1608</v>
      </c>
      <c r="F902" s="34">
        <v>2</v>
      </c>
      <c r="G902" s="34">
        <v>2</v>
      </c>
      <c r="H902" s="34">
        <v>-75.59111111</v>
      </c>
      <c r="I902" s="34">
        <v>9.5191666700000006</v>
      </c>
      <c r="J902" s="34" t="s">
        <v>1908</v>
      </c>
      <c r="K902" s="37">
        <v>21443</v>
      </c>
      <c r="L902" s="37">
        <v>0</v>
      </c>
      <c r="M902" s="37" t="s">
        <v>1911</v>
      </c>
      <c r="N902" s="34" t="s">
        <v>2916</v>
      </c>
    </row>
    <row r="903" spans="1:14" ht="15.75" customHeight="1" x14ac:dyDescent="0.25">
      <c r="A903" s="6">
        <v>13090080</v>
      </c>
      <c r="B903" s="34" t="s">
        <v>26</v>
      </c>
      <c r="C903" s="34" t="s">
        <v>3769</v>
      </c>
      <c r="D903" s="34" t="s">
        <v>1649</v>
      </c>
      <c r="E903" s="34" t="s">
        <v>1608</v>
      </c>
      <c r="F903" s="34">
        <v>2</v>
      </c>
      <c r="G903" s="34">
        <v>60</v>
      </c>
      <c r="H903" s="34">
        <v>-75.410277780000001</v>
      </c>
      <c r="I903" s="34">
        <v>9.8194444399999998</v>
      </c>
      <c r="J903" s="34" t="s">
        <v>1908</v>
      </c>
      <c r="K903" s="37">
        <v>28839</v>
      </c>
      <c r="L903" s="37">
        <v>0</v>
      </c>
      <c r="M903" s="37" t="s">
        <v>1911</v>
      </c>
      <c r="N903" s="34" t="s">
        <v>2916</v>
      </c>
    </row>
    <row r="904" spans="1:14" ht="15.75" customHeight="1" x14ac:dyDescent="0.25">
      <c r="A904" s="6">
        <v>13090090</v>
      </c>
      <c r="B904" s="34" t="s">
        <v>26</v>
      </c>
      <c r="C904" s="34" t="s">
        <v>3770</v>
      </c>
      <c r="D904" s="34" t="s">
        <v>1660</v>
      </c>
      <c r="E904" s="34" t="s">
        <v>1608</v>
      </c>
      <c r="F904" s="34">
        <v>2</v>
      </c>
      <c r="G904" s="34">
        <v>20</v>
      </c>
      <c r="H904" s="34">
        <v>-75.512500000000003</v>
      </c>
      <c r="I904" s="34">
        <v>9.4852777800000005</v>
      </c>
      <c r="J904" s="34" t="s">
        <v>1908</v>
      </c>
      <c r="K904" s="37">
        <v>28536</v>
      </c>
      <c r="L904" s="37">
        <v>0</v>
      </c>
      <c r="M904" s="37" t="s">
        <v>1911</v>
      </c>
      <c r="N904" s="34" t="s">
        <v>2916</v>
      </c>
    </row>
    <row r="905" spans="1:14" ht="15.75" customHeight="1" x14ac:dyDescent="0.25">
      <c r="A905" s="6">
        <v>13090100</v>
      </c>
      <c r="B905" s="34" t="s">
        <v>26</v>
      </c>
      <c r="C905" s="34" t="s">
        <v>3771</v>
      </c>
      <c r="D905" s="34" t="s">
        <v>1662</v>
      </c>
      <c r="E905" s="34" t="s">
        <v>1608</v>
      </c>
      <c r="F905" s="34">
        <v>2</v>
      </c>
      <c r="G905" s="34">
        <v>20</v>
      </c>
      <c r="H905" s="34">
        <v>-75.468611109999998</v>
      </c>
      <c r="I905" s="34">
        <v>9.4858333300000002</v>
      </c>
      <c r="J905" s="34" t="s">
        <v>1908</v>
      </c>
      <c r="K905" s="37">
        <v>28536</v>
      </c>
      <c r="L905" s="37">
        <v>0</v>
      </c>
      <c r="M905" s="37" t="s">
        <v>1911</v>
      </c>
      <c r="N905" s="34" t="s">
        <v>2916</v>
      </c>
    </row>
    <row r="906" spans="1:14" ht="15.75" customHeight="1" x14ac:dyDescent="0.25">
      <c r="A906" s="6">
        <v>13090110</v>
      </c>
      <c r="B906" s="34" t="s">
        <v>26</v>
      </c>
      <c r="C906" s="34" t="s">
        <v>3772</v>
      </c>
      <c r="D906" s="34" t="s">
        <v>1649</v>
      </c>
      <c r="E906" s="34" t="s">
        <v>1608</v>
      </c>
      <c r="F906" s="34">
        <v>2</v>
      </c>
      <c r="G906" s="34">
        <v>50</v>
      </c>
      <c r="H906" s="34">
        <v>-75.418333329999996</v>
      </c>
      <c r="I906" s="34">
        <v>9.8175000000000008</v>
      </c>
      <c r="J906" s="34" t="s">
        <v>1908</v>
      </c>
      <c r="K906" s="37">
        <v>28536</v>
      </c>
      <c r="L906" s="37">
        <v>0</v>
      </c>
      <c r="M906" s="37" t="s">
        <v>1911</v>
      </c>
      <c r="N906" s="34" t="s">
        <v>2916</v>
      </c>
    </row>
    <row r="907" spans="1:14" ht="15.75" customHeight="1" x14ac:dyDescent="0.25">
      <c r="A907" s="6">
        <v>13090230</v>
      </c>
      <c r="B907" s="34" t="s">
        <v>26</v>
      </c>
      <c r="C907" s="34" t="s">
        <v>3773</v>
      </c>
      <c r="D907" s="34" t="s">
        <v>1655</v>
      </c>
      <c r="E907" s="34" t="s">
        <v>1608</v>
      </c>
      <c r="F907" s="34">
        <v>2</v>
      </c>
      <c r="G907" s="34">
        <v>58</v>
      </c>
      <c r="H907" s="34">
        <v>-75.491944439999997</v>
      </c>
      <c r="I907" s="34">
        <v>9.2933333300000012</v>
      </c>
      <c r="J907" s="34" t="s">
        <v>1908</v>
      </c>
      <c r="K907" s="37">
        <v>33192</v>
      </c>
      <c r="L907" s="37">
        <v>0</v>
      </c>
      <c r="M907" s="37" t="s">
        <v>1911</v>
      </c>
      <c r="N907" s="34" t="s">
        <v>2916</v>
      </c>
    </row>
    <row r="908" spans="1:14" ht="15.75" customHeight="1" x14ac:dyDescent="0.25">
      <c r="A908" s="6">
        <v>14010020</v>
      </c>
      <c r="B908" s="34" t="s">
        <v>26</v>
      </c>
      <c r="C908" s="34" t="s">
        <v>3774</v>
      </c>
      <c r="D908" s="34" t="s">
        <v>279</v>
      </c>
      <c r="E908" s="34" t="s">
        <v>266</v>
      </c>
      <c r="F908" s="34">
        <v>2</v>
      </c>
      <c r="G908" s="34">
        <v>80</v>
      </c>
      <c r="H908" s="34">
        <v>-75.140111110000007</v>
      </c>
      <c r="I908" s="34">
        <v>10.721888890000001</v>
      </c>
      <c r="J908" s="34" t="s">
        <v>1908</v>
      </c>
      <c r="K908" s="37">
        <v>23026</v>
      </c>
      <c r="L908" s="37">
        <v>0</v>
      </c>
      <c r="M908" s="37" t="s">
        <v>1911</v>
      </c>
      <c r="N908" s="34" t="s">
        <v>2916</v>
      </c>
    </row>
    <row r="909" spans="1:14" ht="15.75" customHeight="1" x14ac:dyDescent="0.25">
      <c r="A909" s="6">
        <v>14010030</v>
      </c>
      <c r="B909" s="34" t="s">
        <v>26</v>
      </c>
      <c r="C909" s="34" t="s">
        <v>3775</v>
      </c>
      <c r="D909" s="34" t="s">
        <v>322</v>
      </c>
      <c r="E909" s="34" t="s">
        <v>313</v>
      </c>
      <c r="F909" s="34">
        <v>2</v>
      </c>
      <c r="G909" s="34">
        <v>35</v>
      </c>
      <c r="H909" s="34">
        <v>-75.401388890000007</v>
      </c>
      <c r="I909" s="34">
        <v>10.524166670000001</v>
      </c>
      <c r="J909" s="34" t="s">
        <v>1908</v>
      </c>
      <c r="K909" s="37">
        <v>27164</v>
      </c>
      <c r="L909" s="37">
        <v>0</v>
      </c>
      <c r="M909" s="37" t="s">
        <v>1911</v>
      </c>
      <c r="N909" s="34" t="s">
        <v>2916</v>
      </c>
    </row>
    <row r="910" spans="1:14" ht="15.75" customHeight="1" x14ac:dyDescent="0.25">
      <c r="A910" s="6">
        <v>14010050</v>
      </c>
      <c r="B910" s="34" t="s">
        <v>26</v>
      </c>
      <c r="C910" s="34" t="s">
        <v>3776</v>
      </c>
      <c r="D910" s="34" t="s">
        <v>384</v>
      </c>
      <c r="E910" s="34" t="s">
        <v>313</v>
      </c>
      <c r="F910" s="34">
        <v>2</v>
      </c>
      <c r="G910" s="34">
        <v>75</v>
      </c>
      <c r="H910" s="34">
        <v>-75.34</v>
      </c>
      <c r="I910" s="34">
        <v>10.41</v>
      </c>
      <c r="J910" s="34" t="s">
        <v>1908</v>
      </c>
      <c r="K910" s="37">
        <v>27164</v>
      </c>
      <c r="L910" s="37">
        <v>0</v>
      </c>
      <c r="M910" s="37" t="s">
        <v>1911</v>
      </c>
      <c r="N910" s="34" t="s">
        <v>2916</v>
      </c>
    </row>
    <row r="911" spans="1:14" ht="15.75" customHeight="1" x14ac:dyDescent="0.25">
      <c r="A911" s="6">
        <v>14010090</v>
      </c>
      <c r="B911" s="34" t="s">
        <v>26</v>
      </c>
      <c r="C911" s="34" t="s">
        <v>3777</v>
      </c>
      <c r="D911" s="34" t="s">
        <v>279</v>
      </c>
      <c r="E911" s="34" t="s">
        <v>266</v>
      </c>
      <c r="F911" s="34">
        <v>2</v>
      </c>
      <c r="G911" s="34">
        <v>40</v>
      </c>
      <c r="H911" s="34">
        <v>-75.162277779999997</v>
      </c>
      <c r="I911" s="34">
        <v>10.71022222</v>
      </c>
      <c r="J911" s="34" t="s">
        <v>1908</v>
      </c>
      <c r="K911" s="37">
        <v>32339</v>
      </c>
      <c r="L911" s="37">
        <v>0</v>
      </c>
      <c r="M911" s="37" t="s">
        <v>1911</v>
      </c>
      <c r="N911" s="34" t="s">
        <v>2916</v>
      </c>
    </row>
    <row r="912" spans="1:14" ht="15.75" customHeight="1" x14ac:dyDescent="0.25">
      <c r="A912" s="6">
        <v>14010100</v>
      </c>
      <c r="B912" s="34" t="s">
        <v>26</v>
      </c>
      <c r="C912" s="34" t="s">
        <v>3778</v>
      </c>
      <c r="D912" s="34" t="s">
        <v>300</v>
      </c>
      <c r="E912" s="34" t="s">
        <v>266</v>
      </c>
      <c r="F912" s="34">
        <v>2</v>
      </c>
      <c r="G912" s="34">
        <v>200</v>
      </c>
      <c r="H912" s="34">
        <v>-74.995000000000005</v>
      </c>
      <c r="I912" s="34">
        <v>10.955111110000001</v>
      </c>
      <c r="J912" s="34" t="s">
        <v>1908</v>
      </c>
      <c r="K912" s="37">
        <v>33953</v>
      </c>
      <c r="L912" s="37">
        <v>0</v>
      </c>
      <c r="M912" s="37" t="s">
        <v>1911</v>
      </c>
      <c r="N912" s="34" t="s">
        <v>2916</v>
      </c>
    </row>
    <row r="913" spans="1:14" ht="15.75" customHeight="1" x14ac:dyDescent="0.25">
      <c r="A913" s="6">
        <v>15010010</v>
      </c>
      <c r="B913" s="34" t="s">
        <v>26</v>
      </c>
      <c r="C913" s="34" t="s">
        <v>3779</v>
      </c>
      <c r="D913" s="34" t="s">
        <v>1223</v>
      </c>
      <c r="E913" s="34" t="s">
        <v>1173</v>
      </c>
      <c r="F913" s="34">
        <v>5</v>
      </c>
      <c r="G913" s="34">
        <v>640</v>
      </c>
      <c r="H913" s="34">
        <v>-74.12</v>
      </c>
      <c r="I913" s="34">
        <v>11.140833330000001</v>
      </c>
      <c r="J913" s="34" t="s">
        <v>1908</v>
      </c>
      <c r="K913" s="37">
        <v>22965</v>
      </c>
      <c r="L913" s="37">
        <v>0</v>
      </c>
      <c r="M913" s="37" t="s">
        <v>1911</v>
      </c>
      <c r="N913" s="34" t="s">
        <v>2916</v>
      </c>
    </row>
    <row r="914" spans="1:14" ht="15.75" customHeight="1" x14ac:dyDescent="0.25">
      <c r="A914" s="6">
        <v>15010020</v>
      </c>
      <c r="B914" s="34" t="s">
        <v>26</v>
      </c>
      <c r="C914" s="34" t="s">
        <v>3780</v>
      </c>
      <c r="D914" s="34" t="s">
        <v>1223</v>
      </c>
      <c r="E914" s="34" t="s">
        <v>1173</v>
      </c>
      <c r="F914" s="34">
        <v>5</v>
      </c>
      <c r="G914" s="34">
        <v>30</v>
      </c>
      <c r="H914" s="34">
        <v>-73.764750000000006</v>
      </c>
      <c r="I914" s="34">
        <v>11.250130560000001</v>
      </c>
      <c r="J914" s="34" t="s">
        <v>1908</v>
      </c>
      <c r="K914" s="37">
        <v>26952</v>
      </c>
      <c r="L914" s="37">
        <v>0</v>
      </c>
      <c r="M914" s="37" t="s">
        <v>1911</v>
      </c>
      <c r="N914" s="34" t="s">
        <v>2916</v>
      </c>
    </row>
    <row r="915" spans="1:14" ht="15.75" customHeight="1" x14ac:dyDescent="0.25">
      <c r="A915" s="6">
        <v>15010040</v>
      </c>
      <c r="B915" s="34" t="s">
        <v>26</v>
      </c>
      <c r="C915" s="34" t="s">
        <v>3781</v>
      </c>
      <c r="D915" s="34" t="s">
        <v>1223</v>
      </c>
      <c r="E915" s="34" t="s">
        <v>1173</v>
      </c>
      <c r="F915" s="34">
        <v>5</v>
      </c>
      <c r="G915" s="34">
        <v>20</v>
      </c>
      <c r="H915" s="34">
        <v>-74.07986111000001</v>
      </c>
      <c r="I915" s="34">
        <v>11.085361110000001</v>
      </c>
      <c r="J915" s="34" t="s">
        <v>1908</v>
      </c>
      <c r="K915" s="37">
        <v>26921.791666666668</v>
      </c>
      <c r="L915" s="37">
        <v>0</v>
      </c>
      <c r="M915" s="37" t="s">
        <v>1911</v>
      </c>
      <c r="N915" s="34" t="s">
        <v>2916</v>
      </c>
    </row>
    <row r="916" spans="1:14" ht="15.75" customHeight="1" x14ac:dyDescent="0.25">
      <c r="A916" s="6">
        <v>15010310</v>
      </c>
      <c r="B916" s="34" t="s">
        <v>26</v>
      </c>
      <c r="C916" s="34" t="s">
        <v>3782</v>
      </c>
      <c r="D916" s="34" t="s">
        <v>1223</v>
      </c>
      <c r="E916" s="34" t="s">
        <v>1173</v>
      </c>
      <c r="F916" s="34">
        <v>5</v>
      </c>
      <c r="G916" s="34">
        <v>750</v>
      </c>
      <c r="H916" s="34">
        <v>-73.843222220000001</v>
      </c>
      <c r="I916" s="34">
        <v>11.100277779999999</v>
      </c>
      <c r="J916" s="34" t="s">
        <v>1908</v>
      </c>
      <c r="K916" s="37">
        <v>39045</v>
      </c>
      <c r="L916" s="37">
        <v>0</v>
      </c>
      <c r="M916" s="37" t="s">
        <v>1911</v>
      </c>
      <c r="N916" s="34" t="s">
        <v>2916</v>
      </c>
    </row>
    <row r="917" spans="1:14" ht="15.75" customHeight="1" x14ac:dyDescent="0.25">
      <c r="A917" s="6">
        <v>15010501</v>
      </c>
      <c r="B917" s="34" t="s">
        <v>26</v>
      </c>
      <c r="C917" s="34" t="s">
        <v>3783</v>
      </c>
      <c r="D917" s="34" t="s">
        <v>1223</v>
      </c>
      <c r="E917" s="34" t="s">
        <v>1173</v>
      </c>
      <c r="F917" s="34">
        <v>5</v>
      </c>
      <c r="G917" s="34">
        <v>20</v>
      </c>
      <c r="H917" s="34">
        <v>-74.179916669999997</v>
      </c>
      <c r="I917" s="34">
        <v>11.222222220000001</v>
      </c>
      <c r="J917" s="34" t="s">
        <v>1908</v>
      </c>
      <c r="K917" s="37">
        <v>39257.791666666664</v>
      </c>
      <c r="L917" s="37">
        <v>0</v>
      </c>
      <c r="M917" s="37" t="s">
        <v>1911</v>
      </c>
      <c r="N917" s="34" t="s">
        <v>2916</v>
      </c>
    </row>
    <row r="918" spans="1:14" ht="15.75" customHeight="1" x14ac:dyDescent="0.25">
      <c r="A918" s="6">
        <v>1501500196</v>
      </c>
      <c r="B918" s="34" t="s">
        <v>26</v>
      </c>
      <c r="C918" s="34" t="s">
        <v>3784</v>
      </c>
      <c r="D918" s="34" t="s">
        <v>1223</v>
      </c>
      <c r="E918" s="34" t="s">
        <v>1173</v>
      </c>
      <c r="F918" s="34">
        <v>5</v>
      </c>
      <c r="G918" s="34">
        <v>1550</v>
      </c>
      <c r="H918" s="34">
        <v>-74.04061111</v>
      </c>
      <c r="I918" s="34">
        <v>11.07868889</v>
      </c>
      <c r="J918" s="34" t="s">
        <v>1908</v>
      </c>
      <c r="K918" s="37">
        <v>44219</v>
      </c>
      <c r="L918" s="37">
        <v>0</v>
      </c>
      <c r="M918" s="37" t="s">
        <v>1911</v>
      </c>
      <c r="N918" s="34" t="s">
        <v>2916</v>
      </c>
    </row>
    <row r="919" spans="1:14" ht="15.75" customHeight="1" x14ac:dyDescent="0.25">
      <c r="A919" s="2">
        <v>15030010</v>
      </c>
      <c r="B919" s="34" t="s">
        <v>26</v>
      </c>
      <c r="C919" s="34" t="s">
        <v>3785</v>
      </c>
      <c r="D919" s="34" t="s">
        <v>1134</v>
      </c>
      <c r="E919" s="34" t="s">
        <v>1129</v>
      </c>
      <c r="F919" s="34">
        <v>5</v>
      </c>
      <c r="G919" s="34">
        <v>5</v>
      </c>
      <c r="H919" s="34">
        <v>-73.312194439999999</v>
      </c>
      <c r="I919" s="34">
        <v>11.27522222</v>
      </c>
      <c r="J919" s="34" t="s">
        <v>1908</v>
      </c>
      <c r="K919" s="37">
        <v>21412</v>
      </c>
      <c r="L919" s="37">
        <v>0</v>
      </c>
      <c r="M919" s="37" t="s">
        <v>1911</v>
      </c>
      <c r="N919" s="34" t="s">
        <v>2916</v>
      </c>
    </row>
    <row r="920" spans="1:14" ht="15.75" customHeight="1" x14ac:dyDescent="0.25">
      <c r="A920" s="58">
        <v>15030020</v>
      </c>
      <c r="B920" s="34" t="s">
        <v>26</v>
      </c>
      <c r="C920" s="34" t="s">
        <v>3786</v>
      </c>
      <c r="D920" s="34" t="s">
        <v>1223</v>
      </c>
      <c r="E920" s="34" t="s">
        <v>1173</v>
      </c>
      <c r="F920" s="34">
        <v>5</v>
      </c>
      <c r="G920" s="34">
        <v>30</v>
      </c>
      <c r="H920" s="34">
        <v>-73.573888890000006</v>
      </c>
      <c r="I920" s="34">
        <v>11.24416667</v>
      </c>
      <c r="J920" s="34" t="s">
        <v>1890</v>
      </c>
      <c r="K920" s="37">
        <v>22385.791666666668</v>
      </c>
      <c r="L920" s="37">
        <v>43648.275138888886</v>
      </c>
      <c r="M920" s="37" t="s">
        <v>1911</v>
      </c>
      <c r="N920" s="34" t="s">
        <v>2916</v>
      </c>
    </row>
    <row r="921" spans="1:14" ht="15.75" customHeight="1" x14ac:dyDescent="0.25">
      <c r="A921" s="2">
        <v>15050010</v>
      </c>
      <c r="B921" s="34" t="s">
        <v>26</v>
      </c>
      <c r="C921" s="34" t="s">
        <v>3787</v>
      </c>
      <c r="D921" s="34" t="s">
        <v>1148</v>
      </c>
      <c r="E921" s="34" t="s">
        <v>1129</v>
      </c>
      <c r="F921" s="34">
        <v>5</v>
      </c>
      <c r="G921" s="34">
        <v>5</v>
      </c>
      <c r="H921" s="34">
        <v>-73.052722220000007</v>
      </c>
      <c r="I921" s="34">
        <v>11.428833330000002</v>
      </c>
      <c r="J921" s="34" t="s">
        <v>1908</v>
      </c>
      <c r="K921" s="37">
        <v>26191</v>
      </c>
      <c r="L921" s="37">
        <v>0</v>
      </c>
      <c r="M921" s="37" t="s">
        <v>1911</v>
      </c>
      <c r="N921" s="34" t="s">
        <v>2916</v>
      </c>
    </row>
    <row r="922" spans="1:14" ht="15.75" customHeight="1" x14ac:dyDescent="0.25">
      <c r="A922" s="2">
        <v>1506000111</v>
      </c>
      <c r="B922" s="34" t="s">
        <v>26</v>
      </c>
      <c r="C922" s="34" t="s">
        <v>3788</v>
      </c>
      <c r="D922" s="34" t="s">
        <v>1128</v>
      </c>
      <c r="E922" s="34" t="s">
        <v>1129</v>
      </c>
      <c r="F922" s="34">
        <v>5</v>
      </c>
      <c r="G922" s="34">
        <v>207</v>
      </c>
      <c r="H922" s="34">
        <v>-72.478216669999995</v>
      </c>
      <c r="I922" s="34">
        <v>11.1317</v>
      </c>
      <c r="J922" s="34" t="s">
        <v>1908</v>
      </c>
      <c r="K922" s="37">
        <v>43210.791666666664</v>
      </c>
      <c r="L922" s="37">
        <v>0</v>
      </c>
      <c r="M922" s="37" t="s">
        <v>1911</v>
      </c>
      <c r="N922" s="34" t="s">
        <v>2916</v>
      </c>
    </row>
    <row r="923" spans="1:14" ht="15.75" customHeight="1" x14ac:dyDescent="0.25">
      <c r="A923" s="2">
        <v>15060010</v>
      </c>
      <c r="B923" s="34" t="s">
        <v>26</v>
      </c>
      <c r="C923" s="34" t="s">
        <v>3789</v>
      </c>
      <c r="D923" s="34" t="s">
        <v>1148</v>
      </c>
      <c r="E923" s="34" t="s">
        <v>1129</v>
      </c>
      <c r="F923" s="34">
        <v>5</v>
      </c>
      <c r="G923" s="34">
        <v>10</v>
      </c>
      <c r="H923" s="34">
        <v>-72.913499999999999</v>
      </c>
      <c r="I923" s="34">
        <v>11.38177778</v>
      </c>
      <c r="J923" s="34" t="s">
        <v>1908</v>
      </c>
      <c r="K923" s="37">
        <v>26191</v>
      </c>
      <c r="L923" s="37">
        <v>0</v>
      </c>
      <c r="M923" s="37" t="s">
        <v>1911</v>
      </c>
      <c r="N923" s="34" t="s">
        <v>2916</v>
      </c>
    </row>
    <row r="924" spans="1:14" ht="15.75" customHeight="1" x14ac:dyDescent="0.25">
      <c r="A924" s="2">
        <v>15060020</v>
      </c>
      <c r="B924" s="34" t="s">
        <v>26</v>
      </c>
      <c r="C924" s="34" t="s">
        <v>3790</v>
      </c>
      <c r="D924" s="34" t="s">
        <v>1128</v>
      </c>
      <c r="E924" s="34" t="s">
        <v>1129</v>
      </c>
      <c r="F924" s="34">
        <v>5</v>
      </c>
      <c r="G924" s="34">
        <v>93</v>
      </c>
      <c r="H924" s="34">
        <v>-72.611805560000008</v>
      </c>
      <c r="I924" s="34">
        <v>11.197388890000001</v>
      </c>
      <c r="J924" s="34" t="s">
        <v>1908</v>
      </c>
      <c r="K924" s="37">
        <v>21685</v>
      </c>
      <c r="L924" s="37">
        <v>0</v>
      </c>
      <c r="M924" s="37" t="s">
        <v>1911</v>
      </c>
      <c r="N924" s="34" t="s">
        <v>2916</v>
      </c>
    </row>
    <row r="925" spans="1:14" ht="15.75" customHeight="1" x14ac:dyDescent="0.25">
      <c r="A925" s="2">
        <v>15060040</v>
      </c>
      <c r="B925" s="34" t="s">
        <v>26</v>
      </c>
      <c r="C925" s="34" t="s">
        <v>3791</v>
      </c>
      <c r="D925" s="34" t="s">
        <v>1131</v>
      </c>
      <c r="E925" s="34" t="s">
        <v>1129</v>
      </c>
      <c r="F925" s="34">
        <v>5</v>
      </c>
      <c r="G925" s="34">
        <v>900</v>
      </c>
      <c r="H925" s="34">
        <v>-72.877527779999994</v>
      </c>
      <c r="I925" s="34">
        <v>11.034361110000001</v>
      </c>
      <c r="J925" s="34" t="s">
        <v>1908</v>
      </c>
      <c r="K925" s="37">
        <v>26068</v>
      </c>
      <c r="L925" s="37">
        <v>0</v>
      </c>
      <c r="M925" s="37" t="s">
        <v>1911</v>
      </c>
      <c r="N925" s="34" t="s">
        <v>2916</v>
      </c>
    </row>
    <row r="926" spans="1:14" ht="15.75" customHeight="1" x14ac:dyDescent="0.25">
      <c r="A926" s="2">
        <v>15060050</v>
      </c>
      <c r="B926" s="34" t="s">
        <v>26</v>
      </c>
      <c r="C926" s="34" t="s">
        <v>3792</v>
      </c>
      <c r="D926" s="34" t="s">
        <v>1136</v>
      </c>
      <c r="E926" s="34" t="s">
        <v>1129</v>
      </c>
      <c r="F926" s="34">
        <v>5</v>
      </c>
      <c r="G926" s="34">
        <v>420</v>
      </c>
      <c r="H926" s="34">
        <v>-73.047972220000005</v>
      </c>
      <c r="I926" s="34">
        <v>10.952999999999999</v>
      </c>
      <c r="J926" s="34" t="s">
        <v>1908</v>
      </c>
      <c r="K926" s="37">
        <v>23238</v>
      </c>
      <c r="L926" s="37">
        <v>0</v>
      </c>
      <c r="M926" s="37" t="s">
        <v>1911</v>
      </c>
      <c r="N926" s="34" t="s">
        <v>2916</v>
      </c>
    </row>
    <row r="927" spans="1:14" ht="15.75" customHeight="1" x14ac:dyDescent="0.25">
      <c r="A927" s="6">
        <v>15060060</v>
      </c>
      <c r="B927" s="34" t="s">
        <v>26</v>
      </c>
      <c r="C927" s="34" t="s">
        <v>3793</v>
      </c>
      <c r="D927" s="34" t="s">
        <v>1131</v>
      </c>
      <c r="E927" s="34" t="s">
        <v>1129</v>
      </c>
      <c r="F927" s="34">
        <v>5</v>
      </c>
      <c r="G927" s="34">
        <v>300</v>
      </c>
      <c r="H927" s="34">
        <v>-72.684666669999999</v>
      </c>
      <c r="I927" s="34">
        <v>10.935166670000001</v>
      </c>
      <c r="J927" s="34" t="s">
        <v>1908</v>
      </c>
      <c r="K927" s="37">
        <v>26068</v>
      </c>
      <c r="L927" s="37">
        <v>0</v>
      </c>
      <c r="M927" s="37" t="s">
        <v>1911</v>
      </c>
      <c r="N927" s="34" t="s">
        <v>2916</v>
      </c>
    </row>
    <row r="928" spans="1:14" ht="15.75" customHeight="1" x14ac:dyDescent="0.25">
      <c r="A928" s="6">
        <v>15060070</v>
      </c>
      <c r="B928" s="34" t="s">
        <v>26</v>
      </c>
      <c r="C928" s="34" t="s">
        <v>3794</v>
      </c>
      <c r="D928" s="34" t="s">
        <v>1138</v>
      </c>
      <c r="E928" s="34" t="s">
        <v>1129</v>
      </c>
      <c r="F928" s="34">
        <v>5</v>
      </c>
      <c r="G928" s="34">
        <v>390</v>
      </c>
      <c r="H928" s="34">
        <v>-72.768361110000001</v>
      </c>
      <c r="I928" s="34">
        <v>10.786</v>
      </c>
      <c r="J928" s="34" t="s">
        <v>1890</v>
      </c>
      <c r="K928" s="37">
        <v>26068</v>
      </c>
      <c r="L928" s="37">
        <v>41879</v>
      </c>
      <c r="M928" s="37" t="s">
        <v>1911</v>
      </c>
      <c r="N928" s="34" t="s">
        <v>2916</v>
      </c>
    </row>
    <row r="929" spans="1:14" ht="15.75" customHeight="1" x14ac:dyDescent="0.25">
      <c r="A929" s="6">
        <v>15060080</v>
      </c>
      <c r="B929" s="34" t="s">
        <v>26</v>
      </c>
      <c r="C929" s="34" t="s">
        <v>3795</v>
      </c>
      <c r="D929" s="34" t="s">
        <v>1153</v>
      </c>
      <c r="E929" s="34" t="s">
        <v>1129</v>
      </c>
      <c r="F929" s="34">
        <v>5</v>
      </c>
      <c r="G929" s="34">
        <v>230</v>
      </c>
      <c r="H929" s="34">
        <v>-72.845222220000011</v>
      </c>
      <c r="I929" s="34">
        <v>10.75777778</v>
      </c>
      <c r="J929" s="34" t="s">
        <v>1908</v>
      </c>
      <c r="K929" s="37">
        <v>23238</v>
      </c>
      <c r="L929" s="37">
        <v>0</v>
      </c>
      <c r="M929" s="37" t="s">
        <v>1911</v>
      </c>
      <c r="N929" s="34" t="s">
        <v>2916</v>
      </c>
    </row>
    <row r="930" spans="1:14" ht="15.75" customHeight="1" x14ac:dyDescent="0.25">
      <c r="A930" s="6">
        <v>15060110</v>
      </c>
      <c r="B930" s="34" t="s">
        <v>26</v>
      </c>
      <c r="C930" s="34" t="s">
        <v>3796</v>
      </c>
      <c r="D930" s="34" t="s">
        <v>1139</v>
      </c>
      <c r="E930" s="34" t="s">
        <v>1129</v>
      </c>
      <c r="F930" s="34">
        <v>5</v>
      </c>
      <c r="G930" s="34">
        <v>116</v>
      </c>
      <c r="H930" s="34">
        <v>-72.599999999999994</v>
      </c>
      <c r="I930" s="34">
        <v>11.133333330000001</v>
      </c>
      <c r="J930" s="34" t="s">
        <v>1890</v>
      </c>
      <c r="K930" s="37">
        <v>28656</v>
      </c>
      <c r="L930" s="37">
        <v>35110</v>
      </c>
      <c r="M930" s="37" t="s">
        <v>1911</v>
      </c>
      <c r="N930" s="34" t="s">
        <v>2916</v>
      </c>
    </row>
    <row r="931" spans="1:14" ht="15.75" customHeight="1" x14ac:dyDescent="0.25">
      <c r="A931" s="2">
        <v>15060150</v>
      </c>
      <c r="B931" s="34" t="s">
        <v>26</v>
      </c>
      <c r="C931" s="34" t="s">
        <v>3797</v>
      </c>
      <c r="D931" s="34" t="s">
        <v>1138</v>
      </c>
      <c r="E931" s="34" t="s">
        <v>1129</v>
      </c>
      <c r="F931" s="34">
        <v>5</v>
      </c>
      <c r="G931" s="34">
        <v>350</v>
      </c>
      <c r="H931" s="34">
        <v>-72.798194440000003</v>
      </c>
      <c r="I931" s="34">
        <v>10.777944440000001</v>
      </c>
      <c r="J931" s="34" t="s">
        <v>1908</v>
      </c>
      <c r="K931" s="37">
        <v>27682</v>
      </c>
      <c r="L931" s="37">
        <v>0</v>
      </c>
      <c r="M931" s="37" t="s">
        <v>1911</v>
      </c>
      <c r="N931" s="34" t="s">
        <v>2916</v>
      </c>
    </row>
    <row r="932" spans="1:14" ht="15.75" customHeight="1" x14ac:dyDescent="0.25">
      <c r="A932" s="6">
        <v>15060180</v>
      </c>
      <c r="B932" s="34" t="s">
        <v>26</v>
      </c>
      <c r="C932" s="34" t="s">
        <v>3798</v>
      </c>
      <c r="D932" s="34" t="s">
        <v>1139</v>
      </c>
      <c r="E932" s="34" t="s">
        <v>1129</v>
      </c>
      <c r="F932" s="34">
        <v>5</v>
      </c>
      <c r="G932" s="34">
        <v>680</v>
      </c>
      <c r="H932" s="34">
        <v>-72.711500000000001</v>
      </c>
      <c r="I932" s="34">
        <v>11.13802778</v>
      </c>
      <c r="J932" s="34" t="s">
        <v>1908</v>
      </c>
      <c r="K932" s="37">
        <v>32004</v>
      </c>
      <c r="L932" s="37">
        <v>0</v>
      </c>
      <c r="M932" s="37" t="s">
        <v>1911</v>
      </c>
      <c r="N932" s="34" t="s">
        <v>2916</v>
      </c>
    </row>
    <row r="933" spans="1:14" ht="15.75" customHeight="1" x14ac:dyDescent="0.25">
      <c r="A933" s="6">
        <v>15060270</v>
      </c>
      <c r="B933" s="34" t="s">
        <v>26</v>
      </c>
      <c r="C933" s="34" t="s">
        <v>3799</v>
      </c>
      <c r="D933" s="34" t="s">
        <v>1148</v>
      </c>
      <c r="E933" s="34" t="s">
        <v>1129</v>
      </c>
      <c r="F933" s="34">
        <v>5</v>
      </c>
      <c r="G933" s="34">
        <v>120</v>
      </c>
      <c r="H933" s="34">
        <v>-72.727916669999999</v>
      </c>
      <c r="I933" s="34">
        <v>11.189138890000001</v>
      </c>
      <c r="J933" s="34" t="s">
        <v>1908</v>
      </c>
      <c r="K933" s="37">
        <v>28778</v>
      </c>
      <c r="L933" s="37">
        <v>0</v>
      </c>
      <c r="M933" s="37" t="s">
        <v>1911</v>
      </c>
      <c r="N933" s="34" t="s">
        <v>2916</v>
      </c>
    </row>
    <row r="934" spans="1:14" ht="15.75" customHeight="1" x14ac:dyDescent="0.25">
      <c r="A934" s="6">
        <v>15065200</v>
      </c>
      <c r="B934" s="34" t="s">
        <v>26</v>
      </c>
      <c r="C934" s="34" t="s">
        <v>3800</v>
      </c>
      <c r="D934" s="34" t="s">
        <v>1153</v>
      </c>
      <c r="E934" s="34" t="s">
        <v>1129</v>
      </c>
      <c r="F934" s="34">
        <v>5</v>
      </c>
      <c r="G934" s="34">
        <v>300</v>
      </c>
      <c r="H934" s="34">
        <v>-73.003194440000001</v>
      </c>
      <c r="I934" s="34">
        <v>10.752333330000001</v>
      </c>
      <c r="J934" s="34" t="s">
        <v>1908</v>
      </c>
      <c r="K934" s="37">
        <v>42727</v>
      </c>
      <c r="L934" s="37">
        <v>0</v>
      </c>
      <c r="M934" s="37" t="s">
        <v>1909</v>
      </c>
      <c r="N934" s="34" t="s">
        <v>2916</v>
      </c>
    </row>
    <row r="935" spans="1:14" ht="15.75" customHeight="1" x14ac:dyDescent="0.25">
      <c r="A935" s="6">
        <v>15070010</v>
      </c>
      <c r="B935" s="34" t="s">
        <v>26</v>
      </c>
      <c r="C935" s="34" t="s">
        <v>3801</v>
      </c>
      <c r="D935" s="34" t="s">
        <v>1157</v>
      </c>
      <c r="E935" s="34" t="s">
        <v>1129</v>
      </c>
      <c r="F935" s="34">
        <v>5</v>
      </c>
      <c r="G935" s="34">
        <v>30</v>
      </c>
      <c r="H935" s="34">
        <v>-72.050194439999999</v>
      </c>
      <c r="I935" s="34">
        <v>12.08658333</v>
      </c>
      <c r="J935" s="34" t="s">
        <v>1908</v>
      </c>
      <c r="K935" s="37">
        <v>26160</v>
      </c>
      <c r="L935" s="37">
        <v>0</v>
      </c>
      <c r="M935" s="37" t="s">
        <v>1911</v>
      </c>
      <c r="N935" s="34" t="s">
        <v>2916</v>
      </c>
    </row>
    <row r="936" spans="1:14" ht="15.75" customHeight="1" x14ac:dyDescent="0.25">
      <c r="A936" s="6">
        <v>15070020</v>
      </c>
      <c r="B936" s="34" t="s">
        <v>26</v>
      </c>
      <c r="C936" s="34" t="s">
        <v>3802</v>
      </c>
      <c r="D936" s="34" t="s">
        <v>1157</v>
      </c>
      <c r="E936" s="34" t="s">
        <v>1129</v>
      </c>
      <c r="F936" s="34">
        <v>5</v>
      </c>
      <c r="G936" s="34">
        <v>39</v>
      </c>
      <c r="H936" s="34">
        <v>-71.819194440000004</v>
      </c>
      <c r="I936" s="34">
        <v>12.34391667</v>
      </c>
      <c r="J936" s="34" t="s">
        <v>1908</v>
      </c>
      <c r="K936" s="37">
        <v>26129</v>
      </c>
      <c r="L936" s="37">
        <v>0</v>
      </c>
      <c r="M936" s="37" t="s">
        <v>1911</v>
      </c>
      <c r="N936" s="34" t="s">
        <v>2916</v>
      </c>
    </row>
    <row r="937" spans="1:14" ht="15.75" customHeight="1" x14ac:dyDescent="0.25">
      <c r="A937" s="6">
        <v>15070060</v>
      </c>
      <c r="B937" s="34" t="s">
        <v>26</v>
      </c>
      <c r="C937" s="34" t="s">
        <v>3736</v>
      </c>
      <c r="D937" s="34" t="s">
        <v>1157</v>
      </c>
      <c r="E937" s="34" t="s">
        <v>1129</v>
      </c>
      <c r="F937" s="34">
        <v>5</v>
      </c>
      <c r="G937" s="34">
        <v>40</v>
      </c>
      <c r="H937" s="34">
        <v>-71.415888890000005</v>
      </c>
      <c r="I937" s="34">
        <v>12.273416670000001</v>
      </c>
      <c r="J937" s="34" t="s">
        <v>1908</v>
      </c>
      <c r="K937" s="37">
        <v>26129</v>
      </c>
      <c r="L937" s="37">
        <v>0</v>
      </c>
      <c r="M937" s="37" t="s">
        <v>1911</v>
      </c>
      <c r="N937" s="34" t="s">
        <v>2916</v>
      </c>
    </row>
    <row r="938" spans="1:14" ht="15.75" customHeight="1" x14ac:dyDescent="0.25">
      <c r="A938" s="6">
        <v>15070070</v>
      </c>
      <c r="B938" s="34" t="s">
        <v>26</v>
      </c>
      <c r="C938" s="34" t="s">
        <v>3803</v>
      </c>
      <c r="D938" s="34" t="s">
        <v>1157</v>
      </c>
      <c r="E938" s="34" t="s">
        <v>1129</v>
      </c>
      <c r="F938" s="34">
        <v>5</v>
      </c>
      <c r="G938" s="34">
        <v>65</v>
      </c>
      <c r="H938" s="34">
        <v>-71.952277780000003</v>
      </c>
      <c r="I938" s="34">
        <v>12.126361110000001</v>
      </c>
      <c r="J938" s="34" t="s">
        <v>1908</v>
      </c>
      <c r="K938" s="37">
        <v>26160</v>
      </c>
      <c r="L938" s="37">
        <v>0</v>
      </c>
      <c r="M938" s="37" t="s">
        <v>1911</v>
      </c>
      <c r="N938" s="34" t="s">
        <v>2916</v>
      </c>
    </row>
    <row r="939" spans="1:14" ht="15.75" customHeight="1" x14ac:dyDescent="0.25">
      <c r="A939" s="6">
        <v>15070080</v>
      </c>
      <c r="B939" s="34" t="s">
        <v>26</v>
      </c>
      <c r="C939" s="34" t="s">
        <v>3804</v>
      </c>
      <c r="D939" s="34" t="s">
        <v>1157</v>
      </c>
      <c r="E939" s="34" t="s">
        <v>1129</v>
      </c>
      <c r="F939" s="34">
        <v>5</v>
      </c>
      <c r="G939" s="34">
        <v>35</v>
      </c>
      <c r="H939" s="34">
        <v>-71.458694440000002</v>
      </c>
      <c r="I939" s="34">
        <v>12.21836111</v>
      </c>
      <c r="J939" s="34" t="s">
        <v>1908</v>
      </c>
      <c r="K939" s="37">
        <v>26129</v>
      </c>
      <c r="L939" s="37">
        <v>0</v>
      </c>
      <c r="M939" s="37" t="s">
        <v>1911</v>
      </c>
      <c r="N939" s="34" t="s">
        <v>2916</v>
      </c>
    </row>
    <row r="940" spans="1:14" ht="15.75" customHeight="1" x14ac:dyDescent="0.25">
      <c r="A940" s="6">
        <v>15070090</v>
      </c>
      <c r="B940" s="34" t="s">
        <v>26</v>
      </c>
      <c r="C940" s="34" t="s">
        <v>3805</v>
      </c>
      <c r="D940" s="34" t="s">
        <v>1157</v>
      </c>
      <c r="E940" s="34" t="s">
        <v>1129</v>
      </c>
      <c r="F940" s="34">
        <v>5</v>
      </c>
      <c r="G940" s="34">
        <v>65</v>
      </c>
      <c r="H940" s="34">
        <v>-71.819305560000004</v>
      </c>
      <c r="I940" s="34">
        <v>12.08855556</v>
      </c>
      <c r="J940" s="34" t="s">
        <v>1908</v>
      </c>
      <c r="K940" s="37">
        <v>26129</v>
      </c>
      <c r="L940" s="37">
        <v>0</v>
      </c>
      <c r="M940" s="37" t="s">
        <v>1911</v>
      </c>
      <c r="N940" s="34" t="s">
        <v>2916</v>
      </c>
    </row>
    <row r="941" spans="1:14" ht="15.75" customHeight="1" x14ac:dyDescent="0.25">
      <c r="A941" s="6">
        <v>15070100</v>
      </c>
      <c r="B941" s="34" t="s">
        <v>26</v>
      </c>
      <c r="C941" s="34" t="s">
        <v>3743</v>
      </c>
      <c r="D941" s="34" t="s">
        <v>1157</v>
      </c>
      <c r="E941" s="34" t="s">
        <v>1129</v>
      </c>
      <c r="F941" s="34">
        <v>5</v>
      </c>
      <c r="G941" s="34">
        <v>5</v>
      </c>
      <c r="H941" s="34">
        <v>-72.180000000000007</v>
      </c>
      <c r="I941" s="34">
        <v>12</v>
      </c>
      <c r="J941" s="34" t="s">
        <v>1890</v>
      </c>
      <c r="K941" s="37">
        <v>26129</v>
      </c>
      <c r="L941" s="37">
        <v>44125.7341087963</v>
      </c>
      <c r="M941" s="37" t="s">
        <v>1911</v>
      </c>
      <c r="N941" s="34" t="s">
        <v>2916</v>
      </c>
    </row>
    <row r="942" spans="1:14" ht="15.75" customHeight="1" x14ac:dyDescent="0.25">
      <c r="A942" s="6">
        <v>15070110</v>
      </c>
      <c r="B942" s="34" t="s">
        <v>26</v>
      </c>
      <c r="C942" s="34" t="s">
        <v>3806</v>
      </c>
      <c r="D942" s="34" t="s">
        <v>1157</v>
      </c>
      <c r="E942" s="34" t="s">
        <v>1129</v>
      </c>
      <c r="F942" s="34">
        <v>5</v>
      </c>
      <c r="G942" s="34">
        <v>120</v>
      </c>
      <c r="H942" s="34">
        <v>-71.965305560000004</v>
      </c>
      <c r="I942" s="34">
        <v>11.811444440000001</v>
      </c>
      <c r="J942" s="34" t="s">
        <v>1908</v>
      </c>
      <c r="K942" s="37">
        <v>26160</v>
      </c>
      <c r="L942" s="37">
        <v>0</v>
      </c>
      <c r="M942" s="37" t="s">
        <v>1911</v>
      </c>
      <c r="N942" s="34" t="s">
        <v>2916</v>
      </c>
    </row>
    <row r="943" spans="1:14" ht="15.75" customHeight="1" x14ac:dyDescent="0.25">
      <c r="A943" s="6">
        <v>15070120</v>
      </c>
      <c r="B943" s="34" t="s">
        <v>26</v>
      </c>
      <c r="C943" s="34" t="s">
        <v>3807</v>
      </c>
      <c r="D943" s="34" t="s">
        <v>1157</v>
      </c>
      <c r="E943" s="34" t="s">
        <v>1129</v>
      </c>
      <c r="F943" s="34">
        <v>5</v>
      </c>
      <c r="G943" s="34">
        <v>5</v>
      </c>
      <c r="H943" s="34">
        <v>-72.27882778</v>
      </c>
      <c r="I943" s="34">
        <v>11.86608056</v>
      </c>
      <c r="J943" s="34" t="s">
        <v>1890</v>
      </c>
      <c r="K943" s="37">
        <v>26160</v>
      </c>
      <c r="L943" s="37">
        <v>40466</v>
      </c>
      <c r="M943" s="37" t="s">
        <v>1911</v>
      </c>
      <c r="N943" s="34" t="s">
        <v>2916</v>
      </c>
    </row>
    <row r="944" spans="1:14" ht="15.75" customHeight="1" x14ac:dyDescent="0.25">
      <c r="A944" s="6">
        <v>15070130</v>
      </c>
      <c r="B944" s="34" t="s">
        <v>26</v>
      </c>
      <c r="C944" s="34" t="s">
        <v>3808</v>
      </c>
      <c r="D944" s="34" t="s">
        <v>735</v>
      </c>
      <c r="E944" s="34" t="s">
        <v>1129</v>
      </c>
      <c r="F944" s="34">
        <v>5</v>
      </c>
      <c r="G944" s="34">
        <v>2</v>
      </c>
      <c r="H944" s="34">
        <v>-72.676416669999995</v>
      </c>
      <c r="I944" s="34">
        <v>11.70947222</v>
      </c>
      <c r="J944" s="34" t="s">
        <v>1908</v>
      </c>
      <c r="K944" s="37">
        <v>26160</v>
      </c>
      <c r="L944" s="37">
        <v>0</v>
      </c>
      <c r="M944" s="37" t="s">
        <v>1911</v>
      </c>
      <c r="N944" s="34" t="s">
        <v>2916</v>
      </c>
    </row>
    <row r="945" spans="1:14" ht="15.75" customHeight="1" x14ac:dyDescent="0.25">
      <c r="A945" s="6">
        <v>15070140</v>
      </c>
      <c r="B945" s="34" t="s">
        <v>26</v>
      </c>
      <c r="C945" s="34" t="s">
        <v>3809</v>
      </c>
      <c r="D945" s="34" t="s">
        <v>735</v>
      </c>
      <c r="E945" s="34" t="s">
        <v>1129</v>
      </c>
      <c r="F945" s="34">
        <v>5</v>
      </c>
      <c r="G945" s="34">
        <v>3</v>
      </c>
      <c r="H945" s="34">
        <v>-72.786749999999998</v>
      </c>
      <c r="I945" s="34">
        <v>11.65027778</v>
      </c>
      <c r="J945" s="34" t="s">
        <v>1908</v>
      </c>
      <c r="K945" s="37">
        <v>26160</v>
      </c>
      <c r="L945" s="37">
        <v>0</v>
      </c>
      <c r="M945" s="37" t="s">
        <v>1911</v>
      </c>
      <c r="N945" s="34" t="s">
        <v>2916</v>
      </c>
    </row>
    <row r="946" spans="1:14" ht="15.75" customHeight="1" x14ac:dyDescent="0.25">
      <c r="A946" s="6">
        <v>15070150</v>
      </c>
      <c r="B946" s="34" t="s">
        <v>26</v>
      </c>
      <c r="C946" s="34" t="s">
        <v>3810</v>
      </c>
      <c r="D946" s="34" t="s">
        <v>735</v>
      </c>
      <c r="E946" s="34" t="s">
        <v>1129</v>
      </c>
      <c r="F946" s="34">
        <v>5</v>
      </c>
      <c r="G946" s="34">
        <v>80</v>
      </c>
      <c r="H946" s="34">
        <v>-72.558972220000001</v>
      </c>
      <c r="I946" s="34">
        <v>11.482138890000002</v>
      </c>
      <c r="J946" s="34" t="s">
        <v>1908</v>
      </c>
      <c r="K946" s="37">
        <v>26129</v>
      </c>
      <c r="L946" s="37">
        <v>0</v>
      </c>
      <c r="M946" s="37" t="s">
        <v>1911</v>
      </c>
      <c r="N946" s="34" t="s">
        <v>2916</v>
      </c>
    </row>
    <row r="947" spans="1:14" ht="15.75" customHeight="1" x14ac:dyDescent="0.25">
      <c r="A947" s="6">
        <v>15070160</v>
      </c>
      <c r="B947" s="34" t="s">
        <v>26</v>
      </c>
      <c r="C947" s="34" t="s">
        <v>3811</v>
      </c>
      <c r="D947" s="34" t="s">
        <v>1142</v>
      </c>
      <c r="E947" s="34" t="s">
        <v>1129</v>
      </c>
      <c r="F947" s="34">
        <v>5</v>
      </c>
      <c r="G947" s="34">
        <v>85</v>
      </c>
      <c r="H947" s="34">
        <v>-72.469972220000002</v>
      </c>
      <c r="I947" s="34">
        <v>11.437749999999999</v>
      </c>
      <c r="J947" s="34" t="s">
        <v>1908</v>
      </c>
      <c r="K947" s="37">
        <v>26099</v>
      </c>
      <c r="L947" s="37">
        <v>0</v>
      </c>
      <c r="M947" s="37" t="s">
        <v>1911</v>
      </c>
      <c r="N947" s="34" t="s">
        <v>2916</v>
      </c>
    </row>
    <row r="948" spans="1:14" ht="15.75" customHeight="1" x14ac:dyDescent="0.25">
      <c r="A948" s="6">
        <v>15070190</v>
      </c>
      <c r="B948" s="34" t="s">
        <v>26</v>
      </c>
      <c r="C948" s="34" t="s">
        <v>3812</v>
      </c>
      <c r="D948" s="34" t="s">
        <v>1157</v>
      </c>
      <c r="E948" s="34" t="s">
        <v>1129</v>
      </c>
      <c r="F948" s="34">
        <v>5</v>
      </c>
      <c r="G948" s="34">
        <v>100</v>
      </c>
      <c r="H948" s="34">
        <v>-71.512777779999993</v>
      </c>
      <c r="I948" s="34">
        <v>12.269138890000001</v>
      </c>
      <c r="J948" s="34" t="s">
        <v>1908</v>
      </c>
      <c r="K948" s="37">
        <v>28595</v>
      </c>
      <c r="L948" s="37">
        <v>0</v>
      </c>
      <c r="M948" s="37" t="s">
        <v>1911</v>
      </c>
      <c r="N948" s="34" t="s">
        <v>2916</v>
      </c>
    </row>
    <row r="949" spans="1:14" ht="15.75" customHeight="1" x14ac:dyDescent="0.25">
      <c r="A949" s="6">
        <v>15070200</v>
      </c>
      <c r="B949" s="34" t="s">
        <v>26</v>
      </c>
      <c r="C949" s="34" t="s">
        <v>3813</v>
      </c>
      <c r="D949" s="34" t="s">
        <v>1157</v>
      </c>
      <c r="E949" s="34" t="s">
        <v>1129</v>
      </c>
      <c r="F949" s="34">
        <v>5</v>
      </c>
      <c r="G949" s="34">
        <v>100</v>
      </c>
      <c r="H949" s="34">
        <v>-71.751888890000004</v>
      </c>
      <c r="I949" s="34">
        <v>12.329499999999999</v>
      </c>
      <c r="J949" s="34" t="s">
        <v>1890</v>
      </c>
      <c r="K949" s="37">
        <v>28870</v>
      </c>
      <c r="L949" s="37">
        <v>40466</v>
      </c>
      <c r="M949" s="37" t="s">
        <v>1911</v>
      </c>
      <c r="N949" s="34" t="s">
        <v>2916</v>
      </c>
    </row>
    <row r="950" spans="1:14" ht="15.75" customHeight="1" x14ac:dyDescent="0.25">
      <c r="A950" s="6">
        <v>15070230</v>
      </c>
      <c r="B950" s="34" t="s">
        <v>26</v>
      </c>
      <c r="C950" s="34" t="s">
        <v>3814</v>
      </c>
      <c r="D950" s="34" t="s">
        <v>1142</v>
      </c>
      <c r="E950" s="34" t="s">
        <v>1129</v>
      </c>
      <c r="F950" s="34">
        <v>5</v>
      </c>
      <c r="G950" s="34">
        <v>85</v>
      </c>
      <c r="H950" s="34">
        <v>-72.553777780000004</v>
      </c>
      <c r="I950" s="34">
        <v>11.44011111</v>
      </c>
      <c r="J950" s="34" t="s">
        <v>1890</v>
      </c>
      <c r="K950" s="37">
        <v>29509</v>
      </c>
      <c r="L950" s="37">
        <v>41879</v>
      </c>
      <c r="M950" s="37" t="s">
        <v>1911</v>
      </c>
      <c r="N950" s="34" t="s">
        <v>2916</v>
      </c>
    </row>
    <row r="951" spans="1:14" ht="15.75" customHeight="1" x14ac:dyDescent="0.25">
      <c r="A951" s="6">
        <v>15070240</v>
      </c>
      <c r="B951" s="34" t="s">
        <v>26</v>
      </c>
      <c r="C951" s="34" t="s">
        <v>3815</v>
      </c>
      <c r="D951" s="34" t="s">
        <v>1157</v>
      </c>
      <c r="E951" s="34" t="s">
        <v>1129</v>
      </c>
      <c r="F951" s="34">
        <v>5</v>
      </c>
      <c r="G951" s="34">
        <v>100</v>
      </c>
      <c r="H951" s="34">
        <v>-72.190611110000006</v>
      </c>
      <c r="I951" s="34">
        <v>11.811638890000001</v>
      </c>
      <c r="J951" s="34" t="s">
        <v>1908</v>
      </c>
      <c r="K951" s="37">
        <v>27926</v>
      </c>
      <c r="L951" s="37">
        <v>0</v>
      </c>
      <c r="M951" s="37" t="s">
        <v>1911</v>
      </c>
      <c r="N951" s="34" t="s">
        <v>2916</v>
      </c>
    </row>
    <row r="952" spans="1:14" ht="15.75" customHeight="1" x14ac:dyDescent="0.25">
      <c r="A952" s="2">
        <v>15080010</v>
      </c>
      <c r="B952" s="34" t="s">
        <v>26</v>
      </c>
      <c r="C952" s="34" t="s">
        <v>3816</v>
      </c>
      <c r="D952" s="34" t="s">
        <v>1157</v>
      </c>
      <c r="E952" s="34" t="s">
        <v>1129</v>
      </c>
      <c r="F952" s="34">
        <v>5</v>
      </c>
      <c r="G952" s="34">
        <v>5</v>
      </c>
      <c r="H952" s="34">
        <v>-71.311972220000001</v>
      </c>
      <c r="I952" s="34">
        <v>12.34530556</v>
      </c>
      <c r="J952" s="34" t="s">
        <v>1908</v>
      </c>
      <c r="K952" s="37">
        <v>26129</v>
      </c>
      <c r="L952" s="37">
        <v>0</v>
      </c>
      <c r="M952" s="37" t="s">
        <v>1911</v>
      </c>
      <c r="N952" s="34" t="s">
        <v>2916</v>
      </c>
    </row>
    <row r="953" spans="1:14" ht="15.75" customHeight="1" x14ac:dyDescent="0.25">
      <c r="A953" s="2">
        <v>15080020</v>
      </c>
      <c r="B953" s="34" t="s">
        <v>26</v>
      </c>
      <c r="C953" s="34" t="s">
        <v>3817</v>
      </c>
      <c r="D953" s="34" t="s">
        <v>1157</v>
      </c>
      <c r="E953" s="34" t="s">
        <v>1129</v>
      </c>
      <c r="F953" s="34">
        <v>5</v>
      </c>
      <c r="G953" s="34">
        <v>100</v>
      </c>
      <c r="H953" s="34">
        <v>-71.268694440000004</v>
      </c>
      <c r="I953" s="34">
        <v>12.119361110000002</v>
      </c>
      <c r="J953" s="34" t="s">
        <v>1890</v>
      </c>
      <c r="K953" s="37">
        <v>26129</v>
      </c>
      <c r="L953" s="37">
        <v>41879</v>
      </c>
      <c r="M953" s="37" t="s">
        <v>1911</v>
      </c>
      <c r="N953" s="34" t="s">
        <v>2916</v>
      </c>
    </row>
    <row r="954" spans="1:14" ht="15.75" customHeight="1" x14ac:dyDescent="0.25">
      <c r="A954" s="6">
        <v>15080040</v>
      </c>
      <c r="B954" s="34" t="s">
        <v>26</v>
      </c>
      <c r="C954" s="34" t="s">
        <v>3818</v>
      </c>
      <c r="D954" s="34" t="s">
        <v>1157</v>
      </c>
      <c r="E954" s="34" t="s">
        <v>1129</v>
      </c>
      <c r="F954" s="34">
        <v>5</v>
      </c>
      <c r="G954" s="34">
        <v>145</v>
      </c>
      <c r="H954" s="34">
        <v>-71.3185</v>
      </c>
      <c r="I954" s="34">
        <v>12.06947222</v>
      </c>
      <c r="J954" s="34" t="s">
        <v>1908</v>
      </c>
      <c r="K954" s="37">
        <v>26129</v>
      </c>
      <c r="L954" s="37">
        <v>0</v>
      </c>
      <c r="M954" s="37" t="s">
        <v>1911</v>
      </c>
      <c r="N954" s="34" t="s">
        <v>2916</v>
      </c>
    </row>
    <row r="955" spans="1:14" ht="15.75" customHeight="1" x14ac:dyDescent="0.25">
      <c r="A955" s="6">
        <v>15080070</v>
      </c>
      <c r="B955" s="34" t="s">
        <v>26</v>
      </c>
      <c r="C955" s="34" t="s">
        <v>3819</v>
      </c>
      <c r="D955" s="34" t="s">
        <v>1157</v>
      </c>
      <c r="E955" s="34" t="s">
        <v>1129</v>
      </c>
      <c r="F955" s="34">
        <v>5</v>
      </c>
      <c r="G955" s="34">
        <v>115</v>
      </c>
      <c r="H955" s="34">
        <v>-71.515888889999999</v>
      </c>
      <c r="I955" s="34">
        <v>11.899416670000001</v>
      </c>
      <c r="J955" s="34" t="s">
        <v>1908</v>
      </c>
      <c r="K955" s="37">
        <v>26129</v>
      </c>
      <c r="L955" s="37">
        <v>0</v>
      </c>
      <c r="M955" s="37" t="s">
        <v>1911</v>
      </c>
      <c r="N955" s="34" t="s">
        <v>2916</v>
      </c>
    </row>
    <row r="956" spans="1:14" ht="15.75" customHeight="1" x14ac:dyDescent="0.25">
      <c r="A956" s="6">
        <v>15080080</v>
      </c>
      <c r="B956" s="34" t="s">
        <v>26</v>
      </c>
      <c r="C956" s="34" t="s">
        <v>3820</v>
      </c>
      <c r="D956" s="34" t="s">
        <v>1157</v>
      </c>
      <c r="E956" s="34" t="s">
        <v>1129</v>
      </c>
      <c r="F956" s="34">
        <v>5</v>
      </c>
      <c r="G956" s="34">
        <v>35</v>
      </c>
      <c r="H956" s="34">
        <v>-71.964722219999999</v>
      </c>
      <c r="I956" s="34">
        <v>11.790416670000001</v>
      </c>
      <c r="J956" s="34" t="s">
        <v>1890</v>
      </c>
      <c r="K956" s="37">
        <v>26129</v>
      </c>
      <c r="L956" s="37">
        <v>42375</v>
      </c>
      <c r="M956" s="37" t="s">
        <v>1911</v>
      </c>
      <c r="N956" s="34" t="s">
        <v>2916</v>
      </c>
    </row>
    <row r="957" spans="1:14" ht="15.75" customHeight="1" x14ac:dyDescent="0.25">
      <c r="A957" s="6">
        <v>15080090</v>
      </c>
      <c r="B957" s="34" t="s">
        <v>26</v>
      </c>
      <c r="C957" s="34" t="s">
        <v>3821</v>
      </c>
      <c r="D957" s="34" t="s">
        <v>1157</v>
      </c>
      <c r="E957" s="34" t="s">
        <v>1129</v>
      </c>
      <c r="F957" s="34">
        <v>5</v>
      </c>
      <c r="G957" s="34">
        <v>2</v>
      </c>
      <c r="H957" s="34">
        <v>-71.282499999999999</v>
      </c>
      <c r="I957" s="34">
        <v>11.93427778</v>
      </c>
      <c r="J957" s="34" t="s">
        <v>1908</v>
      </c>
      <c r="K957" s="37">
        <v>13773</v>
      </c>
      <c r="L957" s="37">
        <v>0</v>
      </c>
      <c r="M957" s="37" t="s">
        <v>1911</v>
      </c>
      <c r="N957" s="34" t="s">
        <v>2916</v>
      </c>
    </row>
    <row r="958" spans="1:14" ht="15.75" customHeight="1" x14ac:dyDescent="0.25">
      <c r="A958" s="2">
        <v>16010010</v>
      </c>
      <c r="B958" s="34" t="s">
        <v>26</v>
      </c>
      <c r="C958" s="34" t="s">
        <v>3822</v>
      </c>
      <c r="D958" s="34" t="s">
        <v>1440</v>
      </c>
      <c r="E958" s="34" t="s">
        <v>1374</v>
      </c>
      <c r="F958" s="34">
        <v>8</v>
      </c>
      <c r="G958" s="34">
        <v>522</v>
      </c>
      <c r="H958" s="34">
        <v>-72.477777779999997</v>
      </c>
      <c r="I958" s="34">
        <v>7.8177777800000001</v>
      </c>
      <c r="J958" s="34" t="s">
        <v>1908</v>
      </c>
      <c r="K958" s="37">
        <v>26313</v>
      </c>
      <c r="L958" s="37">
        <v>0</v>
      </c>
      <c r="M958" s="37" t="s">
        <v>1911</v>
      </c>
      <c r="N958" s="34" t="s">
        <v>2916</v>
      </c>
    </row>
    <row r="959" spans="1:14" ht="15.75" customHeight="1" x14ac:dyDescent="0.25">
      <c r="A959" s="6">
        <v>16010020</v>
      </c>
      <c r="B959" s="34" t="s">
        <v>26</v>
      </c>
      <c r="C959" s="34" t="s">
        <v>3823</v>
      </c>
      <c r="D959" s="34" t="s">
        <v>1382</v>
      </c>
      <c r="E959" s="34" t="s">
        <v>1374</v>
      </c>
      <c r="F959" s="34">
        <v>8</v>
      </c>
      <c r="G959" s="34">
        <v>770</v>
      </c>
      <c r="H959" s="34">
        <v>-72.601388889999996</v>
      </c>
      <c r="I959" s="34">
        <v>7.6972222200000004</v>
      </c>
      <c r="J959" s="34" t="s">
        <v>1908</v>
      </c>
      <c r="K959" s="37">
        <v>26769</v>
      </c>
      <c r="L959" s="37">
        <v>0</v>
      </c>
      <c r="M959" s="37" t="s">
        <v>1911</v>
      </c>
      <c r="N959" s="34" t="s">
        <v>2916</v>
      </c>
    </row>
    <row r="960" spans="1:14" ht="15.75" customHeight="1" x14ac:dyDescent="0.25">
      <c r="A960" s="2">
        <v>16010040</v>
      </c>
      <c r="B960" s="34" t="s">
        <v>26</v>
      </c>
      <c r="C960" s="34" t="s">
        <v>3674</v>
      </c>
      <c r="D960" s="34" t="s">
        <v>1392</v>
      </c>
      <c r="E960" s="34" t="s">
        <v>1374</v>
      </c>
      <c r="F960" s="34">
        <v>8</v>
      </c>
      <c r="G960" s="34">
        <v>72</v>
      </c>
      <c r="H960" s="34">
        <v>-72.368333329999999</v>
      </c>
      <c r="I960" s="34">
        <v>8.1855555599999992</v>
      </c>
      <c r="J960" s="34" t="s">
        <v>1908</v>
      </c>
      <c r="K960" s="37">
        <v>23269</v>
      </c>
      <c r="L960" s="37">
        <v>0</v>
      </c>
      <c r="M960" s="37" t="s">
        <v>1911</v>
      </c>
      <c r="N960" s="34" t="s">
        <v>2916</v>
      </c>
    </row>
    <row r="961" spans="1:14" ht="15.75" customHeight="1" x14ac:dyDescent="0.25">
      <c r="A961" s="58">
        <v>16010050</v>
      </c>
      <c r="B961" s="34" t="s">
        <v>26</v>
      </c>
      <c r="C961" s="34" t="s">
        <v>3824</v>
      </c>
      <c r="D961" s="34" t="s">
        <v>1392</v>
      </c>
      <c r="E961" s="34" t="s">
        <v>1374</v>
      </c>
      <c r="F961" s="34">
        <v>8</v>
      </c>
      <c r="G961" s="34">
        <v>165</v>
      </c>
      <c r="H961" s="34">
        <v>-72.483333329999994</v>
      </c>
      <c r="I961" s="34">
        <v>8.1666666700000015</v>
      </c>
      <c r="J961" s="34" t="s">
        <v>1890</v>
      </c>
      <c r="K961" s="37">
        <v>12493</v>
      </c>
      <c r="L961" s="37">
        <v>37330</v>
      </c>
      <c r="M961" s="37" t="s">
        <v>1911</v>
      </c>
      <c r="N961" s="34" t="s">
        <v>2916</v>
      </c>
    </row>
    <row r="962" spans="1:14" ht="15.75" customHeight="1" x14ac:dyDescent="0.25">
      <c r="A962" s="2">
        <v>16010060</v>
      </c>
      <c r="B962" s="34" t="s">
        <v>26</v>
      </c>
      <c r="C962" s="34" t="s">
        <v>3825</v>
      </c>
      <c r="D962" s="34" t="s">
        <v>1392</v>
      </c>
      <c r="E962" s="34" t="s">
        <v>1374</v>
      </c>
      <c r="F962" s="34">
        <v>8</v>
      </c>
      <c r="G962" s="34">
        <v>87</v>
      </c>
      <c r="H962" s="34">
        <v>-72.43222222</v>
      </c>
      <c r="I962" s="34">
        <v>8.2019444400000001</v>
      </c>
      <c r="J962" s="34" t="s">
        <v>1908</v>
      </c>
      <c r="K962" s="37">
        <v>23146</v>
      </c>
      <c r="L962" s="37">
        <v>0</v>
      </c>
      <c r="M962" s="37" t="s">
        <v>1911</v>
      </c>
      <c r="N962" s="34" t="s">
        <v>2916</v>
      </c>
    </row>
    <row r="963" spans="1:14" ht="15.75" customHeight="1" x14ac:dyDescent="0.25">
      <c r="A963" s="2">
        <v>16010100</v>
      </c>
      <c r="B963" s="34" t="s">
        <v>26</v>
      </c>
      <c r="C963" s="34" t="s">
        <v>3426</v>
      </c>
      <c r="D963" s="34" t="s">
        <v>1392</v>
      </c>
      <c r="E963" s="34" t="s">
        <v>1374</v>
      </c>
      <c r="F963" s="34">
        <v>8</v>
      </c>
      <c r="G963" s="34">
        <v>1492</v>
      </c>
      <c r="H963" s="34">
        <v>-72.353972220000003</v>
      </c>
      <c r="I963" s="34">
        <v>8.0263611100000016</v>
      </c>
      <c r="J963" s="34" t="s">
        <v>1908</v>
      </c>
      <c r="K963" s="37">
        <v>31335</v>
      </c>
      <c r="L963" s="37">
        <v>0</v>
      </c>
      <c r="M963" s="37" t="s">
        <v>1911</v>
      </c>
      <c r="N963" s="34" t="s">
        <v>2916</v>
      </c>
    </row>
    <row r="964" spans="1:14" ht="15.75" customHeight="1" x14ac:dyDescent="0.25">
      <c r="A964" s="2">
        <v>16010110</v>
      </c>
      <c r="B964" s="34" t="s">
        <v>26</v>
      </c>
      <c r="C964" s="34" t="s">
        <v>3826</v>
      </c>
      <c r="D964" s="34" t="s">
        <v>1386</v>
      </c>
      <c r="E964" s="34" t="s">
        <v>1374</v>
      </c>
      <c r="F964" s="34">
        <v>8</v>
      </c>
      <c r="G964" s="34">
        <v>1350</v>
      </c>
      <c r="H964" s="34">
        <v>-72.590833329999995</v>
      </c>
      <c r="I964" s="34">
        <v>7.61277778</v>
      </c>
      <c r="J964" s="34" t="s">
        <v>1908</v>
      </c>
      <c r="K964" s="37">
        <v>33131</v>
      </c>
      <c r="L964" s="37">
        <v>0</v>
      </c>
      <c r="M964" s="37" t="s">
        <v>1911</v>
      </c>
      <c r="N964" s="34" t="s">
        <v>2916</v>
      </c>
    </row>
    <row r="965" spans="1:14" ht="15.75" customHeight="1" x14ac:dyDescent="0.25">
      <c r="A965" s="6">
        <v>16010340</v>
      </c>
      <c r="B965" s="34" t="s">
        <v>26</v>
      </c>
      <c r="C965" s="34" t="s">
        <v>3827</v>
      </c>
      <c r="D965" s="34" t="s">
        <v>1392</v>
      </c>
      <c r="E965" s="34" t="s">
        <v>1374</v>
      </c>
      <c r="F965" s="34">
        <v>8</v>
      </c>
      <c r="G965" s="34">
        <v>953</v>
      </c>
      <c r="H965" s="34">
        <v>-72.461722219999999</v>
      </c>
      <c r="I965" s="34">
        <v>7.9930277800000002</v>
      </c>
      <c r="J965" s="34" t="s">
        <v>1908</v>
      </c>
      <c r="K965" s="37">
        <v>30756</v>
      </c>
      <c r="L965" s="37">
        <v>0</v>
      </c>
      <c r="M965" s="37" t="s">
        <v>1911</v>
      </c>
      <c r="N965" s="34" t="s">
        <v>2916</v>
      </c>
    </row>
    <row r="966" spans="1:14" ht="15.75" customHeight="1" x14ac:dyDescent="0.25">
      <c r="A966" s="6">
        <v>16020010</v>
      </c>
      <c r="B966" s="34" t="s">
        <v>26</v>
      </c>
      <c r="C966" s="34" t="s">
        <v>3828</v>
      </c>
      <c r="D966" s="34" t="s">
        <v>1403</v>
      </c>
      <c r="E966" s="34" t="s">
        <v>1374</v>
      </c>
      <c r="F966" s="34">
        <v>8</v>
      </c>
      <c r="G966" s="34">
        <v>120</v>
      </c>
      <c r="H966" s="34">
        <v>-72.799444440000002</v>
      </c>
      <c r="I966" s="34">
        <v>7.8919444399999996</v>
      </c>
      <c r="J966" s="34" t="s">
        <v>1908</v>
      </c>
      <c r="K966" s="37">
        <v>21259</v>
      </c>
      <c r="L966" s="37">
        <v>0</v>
      </c>
      <c r="M966" s="37" t="s">
        <v>1911</v>
      </c>
      <c r="N966" s="34" t="s">
        <v>2916</v>
      </c>
    </row>
    <row r="967" spans="1:14" ht="15.75" customHeight="1" x14ac:dyDescent="0.25">
      <c r="A967" s="6">
        <v>16020030</v>
      </c>
      <c r="B967" s="34" t="s">
        <v>26</v>
      </c>
      <c r="C967" s="34" t="s">
        <v>3829</v>
      </c>
      <c r="D967" s="34" t="s">
        <v>1420</v>
      </c>
      <c r="E967" s="34" t="s">
        <v>1374</v>
      </c>
      <c r="F967" s="34">
        <v>8</v>
      </c>
      <c r="G967" s="34">
        <v>411</v>
      </c>
      <c r="H967" s="34">
        <v>-72.71611111</v>
      </c>
      <c r="I967" s="34">
        <v>7.8641666700000004</v>
      </c>
      <c r="J967" s="34" t="s">
        <v>1908</v>
      </c>
      <c r="K967" s="37">
        <v>26738</v>
      </c>
      <c r="L967" s="37">
        <v>0</v>
      </c>
      <c r="M967" s="37" t="s">
        <v>1911</v>
      </c>
      <c r="N967" s="34" t="s">
        <v>2916</v>
      </c>
    </row>
    <row r="968" spans="1:14" ht="15.75" customHeight="1" x14ac:dyDescent="0.25">
      <c r="A968" s="2">
        <v>16020050</v>
      </c>
      <c r="B968" s="34" t="s">
        <v>26</v>
      </c>
      <c r="C968" s="34" t="s">
        <v>3830</v>
      </c>
      <c r="D968" s="34" t="s">
        <v>1380</v>
      </c>
      <c r="E968" s="34" t="s">
        <v>1374</v>
      </c>
      <c r="F968" s="34">
        <v>8</v>
      </c>
      <c r="G968" s="34">
        <v>925</v>
      </c>
      <c r="H968" s="34">
        <v>-72.799722220000007</v>
      </c>
      <c r="I968" s="34">
        <v>7.64444444</v>
      </c>
      <c r="J968" s="34" t="s">
        <v>1908</v>
      </c>
      <c r="K968" s="37">
        <v>21320</v>
      </c>
      <c r="L968" s="37">
        <v>0</v>
      </c>
      <c r="M968" s="37" t="s">
        <v>1911</v>
      </c>
      <c r="N968" s="34" t="s">
        <v>2916</v>
      </c>
    </row>
    <row r="969" spans="1:14" ht="15.75" customHeight="1" x14ac:dyDescent="0.25">
      <c r="A969" s="77">
        <v>16020060</v>
      </c>
      <c r="B969" s="34" t="s">
        <v>26</v>
      </c>
      <c r="C969" s="34" t="s">
        <v>3831</v>
      </c>
      <c r="D969" s="34" t="s">
        <v>1380</v>
      </c>
      <c r="E969" s="34" t="s">
        <v>1374</v>
      </c>
      <c r="F969" s="34">
        <v>8</v>
      </c>
      <c r="G969" s="34">
        <v>1750</v>
      </c>
      <c r="H969" s="34">
        <v>-72.927499999999995</v>
      </c>
      <c r="I969" s="34">
        <v>7.5836111099999997</v>
      </c>
      <c r="J969" s="34" t="s">
        <v>1890</v>
      </c>
      <c r="K969" s="37">
        <v>26738</v>
      </c>
      <c r="L969" s="37">
        <v>40023</v>
      </c>
      <c r="M969" s="37" t="s">
        <v>1911</v>
      </c>
      <c r="N969" s="34" t="s">
        <v>2916</v>
      </c>
    </row>
    <row r="970" spans="1:14" ht="15.75" customHeight="1" x14ac:dyDescent="0.25">
      <c r="A970" s="2">
        <v>16020080</v>
      </c>
      <c r="B970" s="34" t="s">
        <v>26</v>
      </c>
      <c r="C970" s="34" t="s">
        <v>3832</v>
      </c>
      <c r="D970" s="34" t="s">
        <v>1402</v>
      </c>
      <c r="E970" s="34" t="s">
        <v>1374</v>
      </c>
      <c r="F970" s="34">
        <v>8</v>
      </c>
      <c r="G970" s="34">
        <v>1280</v>
      </c>
      <c r="H970" s="34">
        <v>-72.772777779999998</v>
      </c>
      <c r="I970" s="34">
        <v>7.5341666700000003</v>
      </c>
      <c r="J970" s="34" t="s">
        <v>1908</v>
      </c>
      <c r="K970" s="37">
        <v>20347</v>
      </c>
      <c r="L970" s="37">
        <v>0</v>
      </c>
      <c r="M970" s="37" t="s">
        <v>1911</v>
      </c>
      <c r="N970" s="34" t="s">
        <v>2916</v>
      </c>
    </row>
    <row r="971" spans="1:14" ht="15.75" customHeight="1" x14ac:dyDescent="0.25">
      <c r="A971" s="2">
        <v>16020110</v>
      </c>
      <c r="B971" s="34" t="s">
        <v>26</v>
      </c>
      <c r="C971" s="34" t="s">
        <v>3833</v>
      </c>
      <c r="D971" s="34" t="s">
        <v>1408</v>
      </c>
      <c r="E971" s="34" t="s">
        <v>1374</v>
      </c>
      <c r="F971" s="34">
        <v>8</v>
      </c>
      <c r="G971" s="34">
        <v>2875</v>
      </c>
      <c r="H971" s="34">
        <v>-72.718333329999993</v>
      </c>
      <c r="I971" s="34">
        <v>7.3169444400000003</v>
      </c>
      <c r="J971" s="34" t="s">
        <v>1908</v>
      </c>
      <c r="K971" s="37">
        <v>28505</v>
      </c>
      <c r="L971" s="37">
        <v>0</v>
      </c>
      <c r="M971" s="37" t="s">
        <v>1911</v>
      </c>
      <c r="N971" s="34" t="s">
        <v>2916</v>
      </c>
    </row>
    <row r="972" spans="1:14" ht="15.75" customHeight="1" x14ac:dyDescent="0.25">
      <c r="A972" s="58">
        <v>16020120</v>
      </c>
      <c r="B972" s="34" t="s">
        <v>26</v>
      </c>
      <c r="C972" s="34" t="s">
        <v>3834</v>
      </c>
      <c r="D972" s="34" t="s">
        <v>1392</v>
      </c>
      <c r="E972" s="34" t="s">
        <v>1374</v>
      </c>
      <c r="F972" s="34">
        <v>8</v>
      </c>
      <c r="G972" s="34">
        <v>200</v>
      </c>
      <c r="H972" s="34">
        <v>-72.45</v>
      </c>
      <c r="I972" s="34">
        <v>8.133333330000001</v>
      </c>
      <c r="J972" s="34" t="s">
        <v>1890</v>
      </c>
      <c r="K972" s="37">
        <v>24791</v>
      </c>
      <c r="L972" s="37">
        <v>37361</v>
      </c>
      <c r="M972" s="37" t="s">
        <v>1911</v>
      </c>
      <c r="N972" s="34" t="s">
        <v>2916</v>
      </c>
    </row>
    <row r="973" spans="1:14" ht="15.75" customHeight="1" x14ac:dyDescent="0.25">
      <c r="A973" s="2">
        <v>16020130</v>
      </c>
      <c r="B973" s="34" t="s">
        <v>26</v>
      </c>
      <c r="C973" s="34" t="s">
        <v>3835</v>
      </c>
      <c r="D973" s="34" t="s">
        <v>1392</v>
      </c>
      <c r="E973" s="34" t="s">
        <v>1374</v>
      </c>
      <c r="F973" s="34">
        <v>8</v>
      </c>
      <c r="G973" s="34">
        <v>74</v>
      </c>
      <c r="H973" s="34">
        <v>-72.526305560000011</v>
      </c>
      <c r="I973" s="34">
        <v>8.2454999999999998</v>
      </c>
      <c r="J973" s="34" t="s">
        <v>1908</v>
      </c>
      <c r="K973" s="37">
        <v>24791</v>
      </c>
      <c r="L973" s="37">
        <v>0</v>
      </c>
      <c r="M973" s="37" t="s">
        <v>1911</v>
      </c>
      <c r="N973" s="34" t="s">
        <v>2916</v>
      </c>
    </row>
    <row r="974" spans="1:14" ht="15.75" customHeight="1" x14ac:dyDescent="0.25">
      <c r="A974" s="2">
        <v>16020140</v>
      </c>
      <c r="B974" s="34" t="s">
        <v>26</v>
      </c>
      <c r="C974" s="34" t="s">
        <v>3836</v>
      </c>
      <c r="D974" s="34" t="s">
        <v>1392</v>
      </c>
      <c r="E974" s="34" t="s">
        <v>1374</v>
      </c>
      <c r="F974" s="34">
        <v>8</v>
      </c>
      <c r="G974" s="34">
        <v>150</v>
      </c>
      <c r="H974" s="34">
        <v>-72.583888889999997</v>
      </c>
      <c r="I974" s="34">
        <v>8.0773333300000001</v>
      </c>
      <c r="J974" s="34" t="s">
        <v>1908</v>
      </c>
      <c r="K974" s="37">
        <v>24153</v>
      </c>
      <c r="L974" s="37">
        <v>0</v>
      </c>
      <c r="M974" s="37" t="s">
        <v>1911</v>
      </c>
      <c r="N974" s="34" t="s">
        <v>2916</v>
      </c>
    </row>
    <row r="975" spans="1:14" ht="15.75" customHeight="1" x14ac:dyDescent="0.25">
      <c r="A975" s="77">
        <v>16020150</v>
      </c>
      <c r="B975" s="34" t="s">
        <v>26</v>
      </c>
      <c r="C975" s="34" t="s">
        <v>3837</v>
      </c>
      <c r="D975" s="34" t="s">
        <v>2026</v>
      </c>
      <c r="E975" s="34" t="s">
        <v>1374</v>
      </c>
      <c r="F975" s="34">
        <v>8</v>
      </c>
      <c r="G975" s="34">
        <v>70</v>
      </c>
      <c r="H975" s="34">
        <v>-72.55</v>
      </c>
      <c r="I975" s="34">
        <v>8.18333333</v>
      </c>
      <c r="J975" s="34" t="s">
        <v>1890</v>
      </c>
      <c r="K975" s="37">
        <v>23482</v>
      </c>
      <c r="L975" s="37">
        <v>33373</v>
      </c>
      <c r="M975" s="37" t="s">
        <v>1911</v>
      </c>
      <c r="N975" s="34" t="s">
        <v>2916</v>
      </c>
    </row>
    <row r="976" spans="1:14" ht="15.75" customHeight="1" x14ac:dyDescent="0.25">
      <c r="A976" s="6">
        <v>16020170</v>
      </c>
      <c r="B976" s="34" t="s">
        <v>26</v>
      </c>
      <c r="C976" s="34" t="s">
        <v>3838</v>
      </c>
      <c r="D976" s="34" t="s">
        <v>1392</v>
      </c>
      <c r="E976" s="34" t="s">
        <v>1374</v>
      </c>
      <c r="F976" s="34">
        <v>8</v>
      </c>
      <c r="G976" s="34">
        <v>100</v>
      </c>
      <c r="H976" s="34">
        <v>-72.483333329999994</v>
      </c>
      <c r="I976" s="34">
        <v>8.1999999999999993</v>
      </c>
      <c r="J976" s="34" t="s">
        <v>1890</v>
      </c>
      <c r="K976" s="37">
        <v>24303</v>
      </c>
      <c r="L976" s="37">
        <v>37361</v>
      </c>
      <c r="M976" s="37" t="s">
        <v>1911</v>
      </c>
      <c r="N976" s="34" t="s">
        <v>2916</v>
      </c>
    </row>
    <row r="977" spans="1:14" ht="15.75" customHeight="1" x14ac:dyDescent="0.25">
      <c r="A977" s="6">
        <v>16020180</v>
      </c>
      <c r="B977" s="34" t="s">
        <v>26</v>
      </c>
      <c r="C977" s="34" t="s">
        <v>3839</v>
      </c>
      <c r="D977" s="34" t="s">
        <v>1392</v>
      </c>
      <c r="E977" s="34" t="s">
        <v>1374</v>
      </c>
      <c r="F977" s="34">
        <v>8</v>
      </c>
      <c r="G977" s="34">
        <v>300</v>
      </c>
      <c r="H977" s="34">
        <v>-72.500277780000005</v>
      </c>
      <c r="I977" s="34">
        <v>8.0119444400000006</v>
      </c>
      <c r="J977" s="34" t="s">
        <v>1908</v>
      </c>
      <c r="K977" s="37">
        <v>24791</v>
      </c>
      <c r="L977" s="37">
        <v>0</v>
      </c>
      <c r="M977" s="37" t="s">
        <v>1911</v>
      </c>
      <c r="N977" s="34" t="s">
        <v>2916</v>
      </c>
    </row>
    <row r="978" spans="1:14" ht="15.75" customHeight="1" x14ac:dyDescent="0.25">
      <c r="A978" s="6">
        <v>16020190</v>
      </c>
      <c r="B978" s="34" t="s">
        <v>26</v>
      </c>
      <c r="C978" s="34" t="s">
        <v>3840</v>
      </c>
      <c r="D978" s="34" t="s">
        <v>1417</v>
      </c>
      <c r="E978" s="34" t="s">
        <v>1374</v>
      </c>
      <c r="F978" s="34">
        <v>8</v>
      </c>
      <c r="G978" s="34">
        <v>250</v>
      </c>
      <c r="H978" s="34">
        <v>-72.634166669999999</v>
      </c>
      <c r="I978" s="34">
        <v>7.9013888899999998</v>
      </c>
      <c r="J978" s="34" t="s">
        <v>1908</v>
      </c>
      <c r="K978" s="37">
        <v>24973</v>
      </c>
      <c r="L978" s="37">
        <v>0</v>
      </c>
      <c r="M978" s="37" t="s">
        <v>1911</v>
      </c>
      <c r="N978" s="34" t="s">
        <v>2916</v>
      </c>
    </row>
    <row r="979" spans="1:14" ht="15.75" customHeight="1" x14ac:dyDescent="0.25">
      <c r="A979" s="6">
        <v>16020210</v>
      </c>
      <c r="B979" s="34" t="s">
        <v>26</v>
      </c>
      <c r="C979" s="34" t="s">
        <v>3814</v>
      </c>
      <c r="D979" s="34" t="s">
        <v>1392</v>
      </c>
      <c r="E979" s="34" t="s">
        <v>1374</v>
      </c>
      <c r="F979" s="34">
        <v>8</v>
      </c>
      <c r="G979" s="34">
        <v>250</v>
      </c>
      <c r="H979" s="34">
        <v>-72.5</v>
      </c>
      <c r="I979" s="34">
        <v>8</v>
      </c>
      <c r="J979" s="34" t="s">
        <v>1890</v>
      </c>
      <c r="K979" s="37">
        <v>24791</v>
      </c>
      <c r="L979" s="37">
        <v>37361</v>
      </c>
      <c r="M979" s="37" t="s">
        <v>1911</v>
      </c>
      <c r="N979" s="34" t="s">
        <v>2916</v>
      </c>
    </row>
    <row r="980" spans="1:14" ht="15.75" customHeight="1" x14ac:dyDescent="0.25">
      <c r="A980" s="6">
        <v>16020240</v>
      </c>
      <c r="B980" s="34" t="s">
        <v>26</v>
      </c>
      <c r="C980" s="34" t="s">
        <v>3841</v>
      </c>
      <c r="D980" s="34" t="s">
        <v>1392</v>
      </c>
      <c r="E980" s="34" t="s">
        <v>1374</v>
      </c>
      <c r="F980" s="34">
        <v>8</v>
      </c>
      <c r="G980" s="34">
        <v>78</v>
      </c>
      <c r="H980" s="34">
        <v>-72.55</v>
      </c>
      <c r="I980" s="34">
        <v>8.1999999999999993</v>
      </c>
      <c r="J980" s="34" t="s">
        <v>1890</v>
      </c>
      <c r="K980" s="37">
        <v>22296</v>
      </c>
      <c r="L980" s="37">
        <v>37330</v>
      </c>
      <c r="M980" s="37" t="s">
        <v>1911</v>
      </c>
      <c r="N980" s="34" t="s">
        <v>2916</v>
      </c>
    </row>
    <row r="981" spans="1:14" ht="15.75" customHeight="1" x14ac:dyDescent="0.25">
      <c r="A981" s="6">
        <v>16020250</v>
      </c>
      <c r="B981" s="34" t="s">
        <v>26</v>
      </c>
      <c r="C981" s="34" t="s">
        <v>3842</v>
      </c>
      <c r="D981" s="34" t="s">
        <v>1392</v>
      </c>
      <c r="E981" s="34" t="s">
        <v>1374</v>
      </c>
      <c r="F981" s="34">
        <v>8</v>
      </c>
      <c r="G981" s="34">
        <v>70</v>
      </c>
      <c r="H981" s="34">
        <v>-72.52455556000001</v>
      </c>
      <c r="I981" s="34">
        <v>8.2191666699999999</v>
      </c>
      <c r="J981" s="34" t="s">
        <v>1908</v>
      </c>
      <c r="K981" s="37">
        <v>25461</v>
      </c>
      <c r="L981" s="37">
        <v>0</v>
      </c>
      <c r="M981" s="37" t="s">
        <v>1911</v>
      </c>
      <c r="N981" s="34" t="s">
        <v>2916</v>
      </c>
    </row>
    <row r="982" spans="1:14" ht="15.75" customHeight="1" x14ac:dyDescent="0.25">
      <c r="A982" s="6">
        <v>16020270</v>
      </c>
      <c r="B982" s="34" t="s">
        <v>26</v>
      </c>
      <c r="C982" s="34" t="s">
        <v>3843</v>
      </c>
      <c r="D982" s="34" t="s">
        <v>1392</v>
      </c>
      <c r="E982" s="34" t="s">
        <v>1374</v>
      </c>
      <c r="F982" s="34">
        <v>8</v>
      </c>
      <c r="G982" s="34">
        <v>110</v>
      </c>
      <c r="H982" s="34">
        <v>-72.5</v>
      </c>
      <c r="I982" s="34">
        <v>8.1999999999999993</v>
      </c>
      <c r="J982" s="34" t="s">
        <v>1890</v>
      </c>
      <c r="K982" s="37">
        <v>26099</v>
      </c>
      <c r="L982" s="37">
        <v>37361</v>
      </c>
      <c r="M982" s="37" t="s">
        <v>1911</v>
      </c>
      <c r="N982" s="34" t="s">
        <v>2916</v>
      </c>
    </row>
    <row r="983" spans="1:14" ht="15.75" customHeight="1" x14ac:dyDescent="0.25">
      <c r="A983" s="6">
        <v>16020280</v>
      </c>
      <c r="B983" s="34" t="s">
        <v>26</v>
      </c>
      <c r="C983" s="34" t="s">
        <v>3844</v>
      </c>
      <c r="D983" s="34" t="s">
        <v>1417</v>
      </c>
      <c r="E983" s="34" t="s">
        <v>1374</v>
      </c>
      <c r="F983" s="34">
        <v>8</v>
      </c>
      <c r="G983" s="34">
        <v>221</v>
      </c>
      <c r="H983" s="34">
        <v>-72.592500000000001</v>
      </c>
      <c r="I983" s="34">
        <v>7.9008333300000002</v>
      </c>
      <c r="J983" s="34" t="s">
        <v>1908</v>
      </c>
      <c r="K983" s="37">
        <v>24821</v>
      </c>
      <c r="L983" s="37">
        <v>0</v>
      </c>
      <c r="M983" s="37" t="s">
        <v>1911</v>
      </c>
      <c r="N983" s="34" t="s">
        <v>2916</v>
      </c>
    </row>
    <row r="984" spans="1:14" ht="15.75" customHeight="1" x14ac:dyDescent="0.25">
      <c r="A984" s="6">
        <v>16020320</v>
      </c>
      <c r="B984" s="34" t="s">
        <v>26</v>
      </c>
      <c r="C984" s="34" t="s">
        <v>3845</v>
      </c>
      <c r="D984" s="34" t="s">
        <v>1392</v>
      </c>
      <c r="E984" s="34" t="s">
        <v>1374</v>
      </c>
      <c r="F984" s="34">
        <v>8</v>
      </c>
      <c r="G984" s="34">
        <v>250</v>
      </c>
      <c r="H984" s="34">
        <v>-72.483611109999998</v>
      </c>
      <c r="I984" s="34">
        <v>8.0361111100000002</v>
      </c>
      <c r="J984" s="34" t="s">
        <v>1890</v>
      </c>
      <c r="K984" s="37">
        <v>23482</v>
      </c>
      <c r="L984" s="37">
        <v>41551</v>
      </c>
      <c r="M984" s="37" t="s">
        <v>1911</v>
      </c>
      <c r="N984" s="34" t="s">
        <v>2916</v>
      </c>
    </row>
    <row r="985" spans="1:14" ht="15.75" customHeight="1" x14ac:dyDescent="0.25">
      <c r="A985" s="6">
        <v>16020340</v>
      </c>
      <c r="B985" s="34" t="s">
        <v>26</v>
      </c>
      <c r="C985" s="34" t="s">
        <v>3846</v>
      </c>
      <c r="D985" s="34" t="s">
        <v>1392</v>
      </c>
      <c r="E985" s="34" t="s">
        <v>1374</v>
      </c>
      <c r="F985" s="34">
        <v>8</v>
      </c>
      <c r="G985" s="34">
        <v>100</v>
      </c>
      <c r="H985" s="34">
        <v>-72.436111109999999</v>
      </c>
      <c r="I985" s="34">
        <v>8.2169444400000007</v>
      </c>
      <c r="J985" s="34" t="s">
        <v>1908</v>
      </c>
      <c r="K985" s="37">
        <v>24699</v>
      </c>
      <c r="L985" s="37">
        <v>0</v>
      </c>
      <c r="M985" s="37" t="s">
        <v>1911</v>
      </c>
      <c r="N985" s="34" t="s">
        <v>2916</v>
      </c>
    </row>
    <row r="986" spans="1:14" ht="15.75" customHeight="1" x14ac:dyDescent="0.25">
      <c r="A986" s="2">
        <v>16020350</v>
      </c>
      <c r="B986" s="34" t="s">
        <v>26</v>
      </c>
      <c r="C986" s="34" t="s">
        <v>3847</v>
      </c>
      <c r="D986" s="34" t="s">
        <v>1392</v>
      </c>
      <c r="E986" s="34" t="s">
        <v>1374</v>
      </c>
      <c r="F986" s="34">
        <v>8</v>
      </c>
      <c r="G986" s="34">
        <v>60</v>
      </c>
      <c r="H986" s="34">
        <v>-72.45</v>
      </c>
      <c r="I986" s="34">
        <v>8.35</v>
      </c>
      <c r="J986" s="34" t="s">
        <v>1890</v>
      </c>
      <c r="K986" s="37">
        <v>22296</v>
      </c>
      <c r="L986" s="37">
        <v>37302</v>
      </c>
      <c r="M986" s="37" t="s">
        <v>1911</v>
      </c>
      <c r="N986" s="34" t="s">
        <v>2916</v>
      </c>
    </row>
    <row r="987" spans="1:14" ht="15.75" customHeight="1" x14ac:dyDescent="0.25">
      <c r="A987" s="2">
        <v>16020370</v>
      </c>
      <c r="B987" s="34" t="s">
        <v>26</v>
      </c>
      <c r="C987" s="34" t="s">
        <v>3848</v>
      </c>
      <c r="D987" s="34" t="s">
        <v>353</v>
      </c>
      <c r="E987" s="34" t="s">
        <v>1374</v>
      </c>
      <c r="F987" s="34">
        <v>8</v>
      </c>
      <c r="G987" s="34">
        <v>50</v>
      </c>
      <c r="H987" s="34">
        <v>-72.41</v>
      </c>
      <c r="I987" s="34">
        <v>8.3594444400000008</v>
      </c>
      <c r="J987" s="34" t="s">
        <v>1908</v>
      </c>
      <c r="K987" s="37">
        <v>24456</v>
      </c>
      <c r="L987" s="37">
        <v>0</v>
      </c>
      <c r="M987" s="37" t="s">
        <v>1911</v>
      </c>
      <c r="N987" s="34" t="s">
        <v>2916</v>
      </c>
    </row>
    <row r="988" spans="1:14" ht="15.75" customHeight="1" x14ac:dyDescent="0.25">
      <c r="A988" s="6">
        <v>16030030</v>
      </c>
      <c r="B988" s="34" t="s">
        <v>26</v>
      </c>
      <c r="C988" s="34" t="s">
        <v>3849</v>
      </c>
      <c r="D988" s="34" t="s">
        <v>1427</v>
      </c>
      <c r="E988" s="34" t="s">
        <v>1374</v>
      </c>
      <c r="F988" s="34">
        <v>8</v>
      </c>
      <c r="G988" s="34">
        <v>40</v>
      </c>
      <c r="H988" s="34">
        <v>-72.697444439999998</v>
      </c>
      <c r="I988" s="34">
        <v>8.5149444400000007</v>
      </c>
      <c r="J988" s="34" t="s">
        <v>1908</v>
      </c>
      <c r="K988" s="37">
        <v>26769</v>
      </c>
      <c r="L988" s="37">
        <v>0</v>
      </c>
      <c r="M988" s="37" t="s">
        <v>1911</v>
      </c>
      <c r="N988" s="34" t="s">
        <v>2916</v>
      </c>
    </row>
    <row r="989" spans="1:14" ht="15.75" customHeight="1" x14ac:dyDescent="0.25">
      <c r="A989" s="6">
        <v>16030050</v>
      </c>
      <c r="B989" s="34" t="s">
        <v>26</v>
      </c>
      <c r="C989" s="34" t="s">
        <v>3850</v>
      </c>
      <c r="D989" s="34" t="s">
        <v>1422</v>
      </c>
      <c r="E989" s="34" t="s">
        <v>1374</v>
      </c>
      <c r="F989" s="34">
        <v>8</v>
      </c>
      <c r="G989" s="34">
        <v>273</v>
      </c>
      <c r="H989" s="34">
        <v>-72.883611110000004</v>
      </c>
      <c r="I989" s="34">
        <v>8.2976111100000001</v>
      </c>
      <c r="J989" s="34" t="s">
        <v>1890</v>
      </c>
      <c r="K989" s="37">
        <v>26738</v>
      </c>
      <c r="L989" s="37">
        <v>43294.506261574075</v>
      </c>
      <c r="M989" s="37" t="s">
        <v>1911</v>
      </c>
      <c r="N989" s="34" t="s">
        <v>2916</v>
      </c>
    </row>
    <row r="990" spans="1:14" ht="15.75" customHeight="1" x14ac:dyDescent="0.25">
      <c r="A990" s="6">
        <v>16030060</v>
      </c>
      <c r="B990" s="34" t="s">
        <v>26</v>
      </c>
      <c r="C990" s="34" t="s">
        <v>3851</v>
      </c>
      <c r="D990" s="34" t="s">
        <v>1422</v>
      </c>
      <c r="E990" s="34" t="s">
        <v>1374</v>
      </c>
      <c r="F990" s="34">
        <v>8</v>
      </c>
      <c r="G990" s="34">
        <v>480</v>
      </c>
      <c r="H990" s="34">
        <v>-72.858055560000011</v>
      </c>
      <c r="I990" s="34">
        <v>8.2244444399999992</v>
      </c>
      <c r="J990" s="34" t="s">
        <v>1890</v>
      </c>
      <c r="K990" s="37">
        <v>26738</v>
      </c>
      <c r="L990" s="37">
        <v>43294.506504629629</v>
      </c>
      <c r="M990" s="37" t="s">
        <v>1911</v>
      </c>
      <c r="N990" s="34" t="s">
        <v>2916</v>
      </c>
    </row>
    <row r="991" spans="1:14" ht="15.75" customHeight="1" x14ac:dyDescent="0.25">
      <c r="A991" s="6">
        <v>16030080</v>
      </c>
      <c r="B991" s="34" t="s">
        <v>26</v>
      </c>
      <c r="C991" s="34" t="s">
        <v>3852</v>
      </c>
      <c r="D991" s="34" t="s">
        <v>911</v>
      </c>
      <c r="E991" s="34" t="s">
        <v>1374</v>
      </c>
      <c r="F991" s="34">
        <v>8</v>
      </c>
      <c r="G991" s="34">
        <v>1200</v>
      </c>
      <c r="H991" s="34">
        <v>-72.832499999999996</v>
      </c>
      <c r="I991" s="34">
        <v>7.9502777799999995</v>
      </c>
      <c r="J991" s="34" t="s">
        <v>1908</v>
      </c>
      <c r="K991" s="37">
        <v>26738</v>
      </c>
      <c r="L991" s="37">
        <v>0</v>
      </c>
      <c r="M991" s="37" t="s">
        <v>1911</v>
      </c>
      <c r="N991" s="34" t="s">
        <v>2916</v>
      </c>
    </row>
    <row r="992" spans="1:14" ht="15.75" customHeight="1" x14ac:dyDescent="0.25">
      <c r="A992" s="6">
        <v>16030090</v>
      </c>
      <c r="B992" s="34" t="s">
        <v>26</v>
      </c>
      <c r="C992" s="34" t="s">
        <v>3853</v>
      </c>
      <c r="D992" s="34" t="s">
        <v>1438</v>
      </c>
      <c r="E992" s="34" t="s">
        <v>1374</v>
      </c>
      <c r="F992" s="34">
        <v>8</v>
      </c>
      <c r="G992" s="34">
        <v>1490</v>
      </c>
      <c r="H992" s="34">
        <v>-72.98</v>
      </c>
      <c r="I992" s="34">
        <v>7.9147222199999998</v>
      </c>
      <c r="J992" s="34" t="s">
        <v>1908</v>
      </c>
      <c r="K992" s="37">
        <v>26891</v>
      </c>
      <c r="L992" s="37">
        <v>0</v>
      </c>
      <c r="M992" s="37" t="s">
        <v>1911</v>
      </c>
      <c r="N992" s="34" t="s">
        <v>2916</v>
      </c>
    </row>
    <row r="993" spans="1:14" ht="15.75" customHeight="1" x14ac:dyDescent="0.25">
      <c r="A993" s="6">
        <v>16030100</v>
      </c>
      <c r="B993" s="34" t="s">
        <v>26</v>
      </c>
      <c r="C993" s="34" t="s">
        <v>3854</v>
      </c>
      <c r="D993" s="34" t="s">
        <v>1438</v>
      </c>
      <c r="E993" s="34" t="s">
        <v>1374</v>
      </c>
      <c r="F993" s="34">
        <v>8</v>
      </c>
      <c r="G993" s="34">
        <v>2240</v>
      </c>
      <c r="H993" s="34">
        <v>-73.018611110000009</v>
      </c>
      <c r="I993" s="34">
        <v>8.0252777799999997</v>
      </c>
      <c r="J993" s="34" t="s">
        <v>1908</v>
      </c>
      <c r="K993" s="37">
        <v>26952</v>
      </c>
      <c r="L993" s="37">
        <v>0</v>
      </c>
      <c r="M993" s="37" t="s">
        <v>1911</v>
      </c>
      <c r="N993" s="34" t="s">
        <v>2916</v>
      </c>
    </row>
    <row r="994" spans="1:14" ht="15.75" customHeight="1" x14ac:dyDescent="0.25">
      <c r="A994" s="6">
        <v>16030130</v>
      </c>
      <c r="B994" s="34" t="s">
        <v>26</v>
      </c>
      <c r="C994" s="34" t="s">
        <v>3604</v>
      </c>
      <c r="D994" s="34" t="s">
        <v>1422</v>
      </c>
      <c r="E994" s="34" t="s">
        <v>1374</v>
      </c>
      <c r="F994" s="34">
        <v>8</v>
      </c>
      <c r="G994" s="34">
        <v>275</v>
      </c>
      <c r="H994" s="34">
        <v>-72.900000000000006</v>
      </c>
      <c r="I994" s="34">
        <v>8.3666666700000007</v>
      </c>
      <c r="J994" s="34" t="s">
        <v>1890</v>
      </c>
      <c r="K994" s="37">
        <v>30300</v>
      </c>
      <c r="L994" s="37">
        <v>40035</v>
      </c>
      <c r="M994" s="37" t="s">
        <v>1911</v>
      </c>
      <c r="N994" s="34" t="s">
        <v>2916</v>
      </c>
    </row>
    <row r="995" spans="1:14" ht="15.75" customHeight="1" x14ac:dyDescent="0.25">
      <c r="A995" s="6">
        <v>16030140</v>
      </c>
      <c r="B995" s="34" t="s">
        <v>26</v>
      </c>
      <c r="C995" s="34" t="s">
        <v>3855</v>
      </c>
      <c r="D995" s="34" t="s">
        <v>1422</v>
      </c>
      <c r="E995" s="34" t="s">
        <v>1374</v>
      </c>
      <c r="F995" s="34">
        <v>8</v>
      </c>
      <c r="G995" s="34">
        <v>100</v>
      </c>
      <c r="H995" s="34">
        <v>-72.693611110000006</v>
      </c>
      <c r="I995" s="34">
        <v>8.3427777800000005</v>
      </c>
      <c r="J995" s="34" t="s">
        <v>1908</v>
      </c>
      <c r="K995" s="37">
        <v>30665</v>
      </c>
      <c r="L995" s="37">
        <v>0</v>
      </c>
      <c r="M995" s="37" t="s">
        <v>1911</v>
      </c>
      <c r="N995" s="34" t="s">
        <v>2916</v>
      </c>
    </row>
    <row r="996" spans="1:14" ht="15.75" customHeight="1" x14ac:dyDescent="0.25">
      <c r="A996" s="6">
        <v>16030150</v>
      </c>
      <c r="B996" s="34" t="s">
        <v>26</v>
      </c>
      <c r="C996" s="34" t="s">
        <v>3856</v>
      </c>
      <c r="D996" s="34" t="s">
        <v>1427</v>
      </c>
      <c r="E996" s="34" t="s">
        <v>1374</v>
      </c>
      <c r="F996" s="34">
        <v>8</v>
      </c>
      <c r="G996" s="34">
        <v>90</v>
      </c>
      <c r="H996" s="34">
        <v>-72.646388889999997</v>
      </c>
      <c r="I996" s="34">
        <v>8.3277777799999999</v>
      </c>
      <c r="J996" s="34" t="s">
        <v>1908</v>
      </c>
      <c r="K996" s="37">
        <v>30665</v>
      </c>
      <c r="L996" s="37">
        <v>0</v>
      </c>
      <c r="M996" s="37" t="s">
        <v>1911</v>
      </c>
      <c r="N996" s="34" t="s">
        <v>2916</v>
      </c>
    </row>
    <row r="997" spans="1:14" ht="15.75" customHeight="1" x14ac:dyDescent="0.25">
      <c r="A997" s="6">
        <v>16035010</v>
      </c>
      <c r="B997" s="34" t="s">
        <v>26</v>
      </c>
      <c r="C997" s="34" t="s">
        <v>3857</v>
      </c>
      <c r="D997" s="34" t="s">
        <v>1427</v>
      </c>
      <c r="E997" s="34" t="s">
        <v>1374</v>
      </c>
      <c r="F997" s="34">
        <v>8</v>
      </c>
      <c r="G997" s="34">
        <v>50</v>
      </c>
      <c r="H997" s="34">
        <v>-72.72666667</v>
      </c>
      <c r="I997" s="34">
        <v>8.63833333</v>
      </c>
      <c r="J997" s="34" t="s">
        <v>1908</v>
      </c>
      <c r="K997" s="37">
        <v>14624.791666666666</v>
      </c>
      <c r="L997" s="37">
        <v>0</v>
      </c>
      <c r="M997" s="37" t="s">
        <v>1911</v>
      </c>
      <c r="N997" s="34" t="s">
        <v>2916</v>
      </c>
    </row>
    <row r="998" spans="1:14" ht="15.75" customHeight="1" x14ac:dyDescent="0.25">
      <c r="A998" s="6">
        <v>16035030</v>
      </c>
      <c r="B998" s="34" t="s">
        <v>26</v>
      </c>
      <c r="C998" s="34" t="s">
        <v>3858</v>
      </c>
      <c r="D998" s="34" t="s">
        <v>1422</v>
      </c>
      <c r="E998" s="34" t="s">
        <v>1374</v>
      </c>
      <c r="F998" s="34">
        <v>8</v>
      </c>
      <c r="G998" s="34">
        <v>320</v>
      </c>
      <c r="H998" s="34">
        <v>-72.803055560000004</v>
      </c>
      <c r="I998" s="34">
        <v>8.0766666699999998</v>
      </c>
      <c r="J998" s="34" t="s">
        <v>1908</v>
      </c>
      <c r="K998" s="37">
        <v>26737.791666666668</v>
      </c>
      <c r="L998" s="37">
        <v>0</v>
      </c>
      <c r="M998" s="37" t="s">
        <v>1911</v>
      </c>
      <c r="N998" s="34" t="s">
        <v>2916</v>
      </c>
    </row>
    <row r="999" spans="1:14" ht="15.75" customHeight="1" x14ac:dyDescent="0.25">
      <c r="A999" s="6">
        <v>16040010</v>
      </c>
      <c r="B999" s="34" t="s">
        <v>26</v>
      </c>
      <c r="C999" s="34" t="s">
        <v>3859</v>
      </c>
      <c r="D999" s="34" t="s">
        <v>1373</v>
      </c>
      <c r="E999" s="34" t="s">
        <v>1374</v>
      </c>
      <c r="F999" s="34">
        <v>8</v>
      </c>
      <c r="G999" s="34">
        <v>1920</v>
      </c>
      <c r="H999" s="34">
        <v>-73.070833329999999</v>
      </c>
      <c r="I999" s="34">
        <v>8.0888888900000016</v>
      </c>
      <c r="J999" s="34" t="s">
        <v>1908</v>
      </c>
      <c r="K999" s="37">
        <v>26891</v>
      </c>
      <c r="L999" s="37">
        <v>0</v>
      </c>
      <c r="M999" s="37" t="s">
        <v>1911</v>
      </c>
      <c r="N999" s="34" t="s">
        <v>2916</v>
      </c>
    </row>
    <row r="1000" spans="1:14" ht="15.75" customHeight="1" x14ac:dyDescent="0.25">
      <c r="A1000" s="6">
        <v>16040020</v>
      </c>
      <c r="B1000" s="34" t="s">
        <v>26</v>
      </c>
      <c r="C1000" s="34" t="s">
        <v>3860</v>
      </c>
      <c r="D1000" s="34" t="s">
        <v>2039</v>
      </c>
      <c r="E1000" s="34" t="s">
        <v>1374</v>
      </c>
      <c r="F1000" s="34">
        <v>8</v>
      </c>
      <c r="G1000" s="34">
        <v>1900</v>
      </c>
      <c r="H1000" s="34">
        <v>-73.099999999999994</v>
      </c>
      <c r="I1000" s="34">
        <v>8.2833333300000014</v>
      </c>
      <c r="J1000" s="34" t="s">
        <v>1890</v>
      </c>
      <c r="K1000" s="37">
        <v>27195</v>
      </c>
      <c r="L1000" s="37">
        <v>38352</v>
      </c>
      <c r="M1000" s="37" t="s">
        <v>1911</v>
      </c>
      <c r="N1000" s="34" t="s">
        <v>2916</v>
      </c>
    </row>
    <row r="1001" spans="1:14" ht="15.75" customHeight="1" x14ac:dyDescent="0.25">
      <c r="A1001" s="6">
        <v>16040040</v>
      </c>
      <c r="B1001" s="34" t="s">
        <v>26</v>
      </c>
      <c r="C1001" s="34" t="s">
        <v>3861</v>
      </c>
      <c r="D1001" s="34" t="s">
        <v>1373</v>
      </c>
      <c r="E1001" s="34" t="s">
        <v>1374</v>
      </c>
      <c r="F1001" s="34">
        <v>8</v>
      </c>
      <c r="G1001" s="34">
        <v>1150</v>
      </c>
      <c r="H1001" s="34">
        <v>-73.05</v>
      </c>
      <c r="I1001" s="34">
        <v>8.25</v>
      </c>
      <c r="J1001" s="34" t="s">
        <v>1890</v>
      </c>
      <c r="K1001" s="37">
        <v>30817</v>
      </c>
      <c r="L1001" s="37">
        <v>36333</v>
      </c>
      <c r="M1001" s="37" t="s">
        <v>1911</v>
      </c>
      <c r="N1001" s="34" t="s">
        <v>2916</v>
      </c>
    </row>
    <row r="1002" spans="1:14" ht="15.75" customHeight="1" x14ac:dyDescent="0.25">
      <c r="A1002" s="6">
        <v>16050020</v>
      </c>
      <c r="B1002" s="34" t="s">
        <v>26</v>
      </c>
      <c r="C1002" s="34" t="s">
        <v>3862</v>
      </c>
      <c r="D1002" s="34" t="s">
        <v>1425</v>
      </c>
      <c r="E1002" s="34" t="s">
        <v>1374</v>
      </c>
      <c r="F1002" s="34">
        <v>8</v>
      </c>
      <c r="G1002" s="34">
        <v>360</v>
      </c>
      <c r="H1002" s="34">
        <v>-73.244444439999995</v>
      </c>
      <c r="I1002" s="34">
        <v>8.5380555600000001</v>
      </c>
      <c r="J1002" s="34" t="s">
        <v>1908</v>
      </c>
      <c r="K1002" s="37">
        <v>26952</v>
      </c>
      <c r="L1002" s="37">
        <v>0</v>
      </c>
      <c r="M1002" s="37" t="s">
        <v>1911</v>
      </c>
      <c r="N1002" s="34" t="s">
        <v>2916</v>
      </c>
    </row>
    <row r="1003" spans="1:14" ht="15.75" customHeight="1" x14ac:dyDescent="0.25">
      <c r="A1003" s="6">
        <v>16050060</v>
      </c>
      <c r="B1003" s="34" t="s">
        <v>26</v>
      </c>
      <c r="C1003" s="34" t="s">
        <v>3863</v>
      </c>
      <c r="D1003" s="34" t="s">
        <v>741</v>
      </c>
      <c r="E1003" s="34" t="s">
        <v>704</v>
      </c>
      <c r="F1003" s="34">
        <v>8</v>
      </c>
      <c r="G1003" s="34">
        <v>1200</v>
      </c>
      <c r="H1003" s="34">
        <v>-73.388333329999995</v>
      </c>
      <c r="I1003" s="34">
        <v>8.2930555599999991</v>
      </c>
      <c r="J1003" s="34" t="s">
        <v>1908</v>
      </c>
      <c r="K1003" s="37">
        <v>27987</v>
      </c>
      <c r="L1003" s="37">
        <v>0</v>
      </c>
      <c r="M1003" s="37" t="s">
        <v>1911</v>
      </c>
      <c r="N1003" s="34" t="s">
        <v>2916</v>
      </c>
    </row>
    <row r="1004" spans="1:14" ht="15.75" customHeight="1" x14ac:dyDescent="0.25">
      <c r="A1004" s="77">
        <v>16050090</v>
      </c>
      <c r="B1004" s="34" t="s">
        <v>26</v>
      </c>
      <c r="C1004" s="34" t="s">
        <v>3864</v>
      </c>
      <c r="D1004" s="34" t="s">
        <v>1373</v>
      </c>
      <c r="E1004" s="34" t="s">
        <v>1374</v>
      </c>
      <c r="F1004" s="34">
        <v>8</v>
      </c>
      <c r="G1004" s="34">
        <v>1300</v>
      </c>
      <c r="H1004" s="34">
        <v>-73.233333329999994</v>
      </c>
      <c r="I1004" s="34">
        <v>8.0500000000000007</v>
      </c>
      <c r="J1004" s="34" t="s">
        <v>1890</v>
      </c>
      <c r="K1004" s="37">
        <v>28048</v>
      </c>
      <c r="L1004" s="37">
        <v>37361</v>
      </c>
      <c r="M1004" s="37" t="s">
        <v>1911</v>
      </c>
      <c r="N1004" s="34" t="s">
        <v>2916</v>
      </c>
    </row>
    <row r="1005" spans="1:14" ht="15.75" customHeight="1" x14ac:dyDescent="0.25">
      <c r="A1005" s="6">
        <v>16050100</v>
      </c>
      <c r="B1005" s="34" t="s">
        <v>26</v>
      </c>
      <c r="C1005" s="34" t="s">
        <v>3865</v>
      </c>
      <c r="D1005" s="34" t="s">
        <v>1373</v>
      </c>
      <c r="E1005" s="34" t="s">
        <v>1374</v>
      </c>
      <c r="F1005" s="34">
        <v>8</v>
      </c>
      <c r="G1005" s="34">
        <v>1498</v>
      </c>
      <c r="H1005" s="34">
        <v>-73.183750000000003</v>
      </c>
      <c r="I1005" s="34">
        <v>8.0174722200000001</v>
      </c>
      <c r="J1005" s="34" t="s">
        <v>1908</v>
      </c>
      <c r="K1005" s="37">
        <v>24973</v>
      </c>
      <c r="L1005" s="37">
        <v>0</v>
      </c>
      <c r="M1005" s="37" t="s">
        <v>1911</v>
      </c>
      <c r="N1005" s="34" t="s">
        <v>2916</v>
      </c>
    </row>
    <row r="1006" spans="1:14" ht="15.75" customHeight="1" x14ac:dyDescent="0.25">
      <c r="A1006" s="6">
        <v>16050120</v>
      </c>
      <c r="B1006" s="34" t="s">
        <v>26</v>
      </c>
      <c r="C1006" s="34" t="s">
        <v>3866</v>
      </c>
      <c r="D1006" s="34" t="s">
        <v>1373</v>
      </c>
      <c r="E1006" s="34" t="s">
        <v>1374</v>
      </c>
      <c r="F1006" s="34">
        <v>8</v>
      </c>
      <c r="G1006" s="34">
        <v>1700</v>
      </c>
      <c r="H1006" s="34">
        <v>-73.219277779999999</v>
      </c>
      <c r="I1006" s="34">
        <v>8.0364166700000013</v>
      </c>
      <c r="J1006" s="34" t="s">
        <v>1908</v>
      </c>
      <c r="K1006" s="37">
        <v>24334</v>
      </c>
      <c r="L1006" s="37">
        <v>0</v>
      </c>
      <c r="M1006" s="37" t="s">
        <v>1911</v>
      </c>
      <c r="N1006" s="34" t="s">
        <v>2916</v>
      </c>
    </row>
    <row r="1007" spans="1:14" ht="15.75" customHeight="1" x14ac:dyDescent="0.25">
      <c r="A1007" s="6">
        <v>16050130</v>
      </c>
      <c r="B1007" s="34" t="s">
        <v>26</v>
      </c>
      <c r="C1007" s="34" t="s">
        <v>3867</v>
      </c>
      <c r="D1007" s="34" t="s">
        <v>1373</v>
      </c>
      <c r="E1007" s="34" t="s">
        <v>1374</v>
      </c>
      <c r="F1007" s="34">
        <v>8</v>
      </c>
      <c r="G1007" s="34">
        <v>1800</v>
      </c>
      <c r="H1007" s="34">
        <v>-73.23444443999999</v>
      </c>
      <c r="I1007" s="34">
        <v>8.0047222199999997</v>
      </c>
      <c r="J1007" s="34" t="s">
        <v>1908</v>
      </c>
      <c r="K1007" s="37">
        <v>23757</v>
      </c>
      <c r="L1007" s="37">
        <v>0</v>
      </c>
      <c r="M1007" s="37" t="s">
        <v>1911</v>
      </c>
      <c r="N1007" s="34" t="s">
        <v>2916</v>
      </c>
    </row>
    <row r="1008" spans="1:14" ht="15.75" customHeight="1" x14ac:dyDescent="0.25">
      <c r="A1008" s="77">
        <v>16050160</v>
      </c>
      <c r="B1008" s="34" t="s">
        <v>26</v>
      </c>
      <c r="C1008" s="34" t="s">
        <v>3868</v>
      </c>
      <c r="D1008" s="34" t="s">
        <v>1373</v>
      </c>
      <c r="E1008" s="34" t="s">
        <v>1374</v>
      </c>
      <c r="F1008" s="34">
        <v>8</v>
      </c>
      <c r="G1008" s="34">
        <v>1650</v>
      </c>
      <c r="H1008" s="34">
        <v>-73.233333329999994</v>
      </c>
      <c r="I1008" s="34">
        <v>8.0500000000000007</v>
      </c>
      <c r="J1008" s="34" t="s">
        <v>1890</v>
      </c>
      <c r="K1008" s="37">
        <v>28048</v>
      </c>
      <c r="L1008" s="37">
        <v>37361</v>
      </c>
      <c r="M1008" s="37" t="s">
        <v>1911</v>
      </c>
      <c r="N1008" s="34" t="s">
        <v>2916</v>
      </c>
    </row>
    <row r="1009" spans="1:14" ht="15.75" customHeight="1" x14ac:dyDescent="0.25">
      <c r="A1009" s="6">
        <v>16050170</v>
      </c>
      <c r="B1009" s="34" t="s">
        <v>26</v>
      </c>
      <c r="C1009" s="34" t="s">
        <v>3869</v>
      </c>
      <c r="D1009" s="34" t="s">
        <v>1410</v>
      </c>
      <c r="E1009" s="34" t="s">
        <v>1374</v>
      </c>
      <c r="F1009" s="34">
        <v>8</v>
      </c>
      <c r="G1009" s="34">
        <v>1545</v>
      </c>
      <c r="H1009" s="34">
        <v>-73.423333329999991</v>
      </c>
      <c r="I1009" s="34">
        <v>8.400555559999999</v>
      </c>
      <c r="J1009" s="34" t="s">
        <v>1908</v>
      </c>
      <c r="K1009" s="37">
        <v>22082</v>
      </c>
      <c r="L1009" s="37">
        <v>0</v>
      </c>
      <c r="M1009" s="37" t="s">
        <v>1911</v>
      </c>
      <c r="N1009" s="34" t="s">
        <v>2916</v>
      </c>
    </row>
    <row r="1010" spans="1:14" ht="15.75" customHeight="1" x14ac:dyDescent="0.25">
      <c r="A1010" s="77">
        <v>16050180</v>
      </c>
      <c r="B1010" s="34" t="s">
        <v>26</v>
      </c>
      <c r="C1010" s="34" t="s">
        <v>3870</v>
      </c>
      <c r="D1010" s="34" t="s">
        <v>1410</v>
      </c>
      <c r="E1010" s="34" t="s">
        <v>1374</v>
      </c>
      <c r="F1010" s="34">
        <v>8</v>
      </c>
      <c r="G1010" s="34">
        <v>1210</v>
      </c>
      <c r="H1010" s="34">
        <v>-73.366666670000001</v>
      </c>
      <c r="I1010" s="34">
        <v>8.25</v>
      </c>
      <c r="J1010" s="34" t="s">
        <v>1890</v>
      </c>
      <c r="K1010" s="37">
        <v>29509</v>
      </c>
      <c r="L1010" s="37">
        <v>34714</v>
      </c>
      <c r="M1010" s="37" t="s">
        <v>1911</v>
      </c>
      <c r="N1010" s="34" t="s">
        <v>2916</v>
      </c>
    </row>
    <row r="1011" spans="1:14" ht="15.75" customHeight="1" x14ac:dyDescent="0.25">
      <c r="A1011" s="6">
        <v>16050240</v>
      </c>
      <c r="B1011" s="34" t="s">
        <v>26</v>
      </c>
      <c r="C1011" s="34" t="s">
        <v>3871</v>
      </c>
      <c r="D1011" s="34" t="s">
        <v>1390</v>
      </c>
      <c r="E1011" s="34" t="s">
        <v>1374</v>
      </c>
      <c r="F1011" s="34">
        <v>8</v>
      </c>
      <c r="G1011" s="34">
        <v>1280</v>
      </c>
      <c r="H1011" s="34">
        <v>-73.351138890000001</v>
      </c>
      <c r="I1011" s="34">
        <v>8.6103333300000013</v>
      </c>
      <c r="J1011" s="34" t="s">
        <v>1890</v>
      </c>
      <c r="K1011" s="37">
        <v>30756</v>
      </c>
      <c r="L1011" s="37">
        <v>41879</v>
      </c>
      <c r="M1011" s="37" t="s">
        <v>1911</v>
      </c>
      <c r="N1011" s="34" t="s">
        <v>2916</v>
      </c>
    </row>
    <row r="1012" spans="1:14" ht="15.75" customHeight="1" x14ac:dyDescent="0.25">
      <c r="A1012" s="6">
        <v>16050260</v>
      </c>
      <c r="B1012" s="34" t="s">
        <v>26</v>
      </c>
      <c r="C1012" s="34" t="s">
        <v>3872</v>
      </c>
      <c r="D1012" s="34" t="s">
        <v>1405</v>
      </c>
      <c r="E1012" s="34" t="s">
        <v>1374</v>
      </c>
      <c r="F1012" s="34">
        <v>8</v>
      </c>
      <c r="G1012" s="34">
        <v>1400</v>
      </c>
      <c r="H1012" s="34">
        <v>-73.246111110000001</v>
      </c>
      <c r="I1012" s="34">
        <v>8.1983333300000005</v>
      </c>
      <c r="J1012" s="34" t="s">
        <v>1890</v>
      </c>
      <c r="K1012" s="37">
        <v>31093</v>
      </c>
      <c r="L1012" s="37">
        <v>40035</v>
      </c>
      <c r="M1012" s="37" t="s">
        <v>1911</v>
      </c>
      <c r="N1012" s="34" t="s">
        <v>2916</v>
      </c>
    </row>
    <row r="1013" spans="1:14" ht="15.75" customHeight="1" x14ac:dyDescent="0.25">
      <c r="A1013" s="6">
        <v>16050270</v>
      </c>
      <c r="B1013" s="34" t="s">
        <v>26</v>
      </c>
      <c r="C1013" s="34" t="s">
        <v>3158</v>
      </c>
      <c r="D1013" s="34" t="s">
        <v>741</v>
      </c>
      <c r="E1013" s="34" t="s">
        <v>704</v>
      </c>
      <c r="F1013" s="34">
        <v>8</v>
      </c>
      <c r="G1013" s="34">
        <v>1500</v>
      </c>
      <c r="H1013" s="34">
        <v>-73.349999999999994</v>
      </c>
      <c r="I1013" s="34">
        <v>8.3333333300000003</v>
      </c>
      <c r="J1013" s="34" t="s">
        <v>1890</v>
      </c>
      <c r="K1013" s="37">
        <v>31121</v>
      </c>
      <c r="L1013" s="37">
        <v>37361</v>
      </c>
      <c r="M1013" s="37" t="s">
        <v>1911</v>
      </c>
      <c r="N1013" s="34" t="s">
        <v>2916</v>
      </c>
    </row>
    <row r="1014" spans="1:14" ht="15.75" customHeight="1" x14ac:dyDescent="0.25">
      <c r="A1014" s="6">
        <v>16060010</v>
      </c>
      <c r="B1014" s="34" t="s">
        <v>26</v>
      </c>
      <c r="C1014" s="34" t="s">
        <v>3873</v>
      </c>
      <c r="D1014" s="34" t="s">
        <v>1427</v>
      </c>
      <c r="E1014" s="34" t="s">
        <v>1374</v>
      </c>
      <c r="F1014" s="34">
        <v>8</v>
      </c>
      <c r="G1014" s="34">
        <v>75</v>
      </c>
      <c r="H1014" s="34">
        <v>-72.791666669999998</v>
      </c>
      <c r="I1014" s="34">
        <v>8.8347222199999997</v>
      </c>
      <c r="J1014" s="34" t="s">
        <v>1908</v>
      </c>
      <c r="K1014" s="37">
        <v>26769</v>
      </c>
      <c r="L1014" s="37">
        <v>0</v>
      </c>
      <c r="M1014" s="37" t="s">
        <v>1911</v>
      </c>
      <c r="N1014" s="34" t="s">
        <v>2916</v>
      </c>
    </row>
    <row r="1015" spans="1:14" ht="15.75" customHeight="1" x14ac:dyDescent="0.25">
      <c r="A1015" s="6">
        <v>16070010</v>
      </c>
      <c r="B1015" s="34" t="s">
        <v>26</v>
      </c>
      <c r="C1015" s="34" t="s">
        <v>3874</v>
      </c>
      <c r="D1015" s="34" t="s">
        <v>1427</v>
      </c>
      <c r="E1015" s="34" t="s">
        <v>1374</v>
      </c>
      <c r="F1015" s="34">
        <v>8</v>
      </c>
      <c r="G1015" s="34">
        <v>50</v>
      </c>
      <c r="H1015" s="34">
        <v>-72.896944439999999</v>
      </c>
      <c r="I1015" s="34">
        <v>8.9980555599999992</v>
      </c>
      <c r="J1015" s="34" t="s">
        <v>1890</v>
      </c>
      <c r="K1015" s="37">
        <v>26769</v>
      </c>
      <c r="L1015" s="37">
        <v>0</v>
      </c>
      <c r="M1015" s="37" t="s">
        <v>1911</v>
      </c>
      <c r="N1015" s="34" t="s">
        <v>2916</v>
      </c>
    </row>
    <row r="1016" spans="1:14" ht="15.75" customHeight="1" x14ac:dyDescent="0.25">
      <c r="A1016" s="6">
        <v>16070020</v>
      </c>
      <c r="B1016" s="34" t="s">
        <v>26</v>
      </c>
      <c r="C1016" s="34" t="s">
        <v>3875</v>
      </c>
      <c r="D1016" s="34" t="s">
        <v>1427</v>
      </c>
      <c r="E1016" s="34" t="s">
        <v>1374</v>
      </c>
      <c r="F1016" s="34">
        <v>8</v>
      </c>
      <c r="G1016" s="34">
        <v>50</v>
      </c>
      <c r="H1016" s="34">
        <v>-72.866666670000001</v>
      </c>
      <c r="I1016" s="34">
        <v>9.1166666700000007</v>
      </c>
      <c r="J1016" s="34" t="s">
        <v>1890</v>
      </c>
      <c r="K1016" s="37">
        <v>31457.791666666668</v>
      </c>
      <c r="L1016" s="37">
        <v>43486.125081018516</v>
      </c>
      <c r="M1016" s="37" t="s">
        <v>1911</v>
      </c>
      <c r="N1016" s="34" t="s">
        <v>2916</v>
      </c>
    </row>
    <row r="1017" spans="1:14" ht="15.75" customHeight="1" x14ac:dyDescent="0.25">
      <c r="A1017" s="6">
        <v>16070030</v>
      </c>
      <c r="B1017" s="34" t="s">
        <v>26</v>
      </c>
      <c r="C1017" s="34" t="s">
        <v>3876</v>
      </c>
      <c r="D1017" s="34" t="s">
        <v>2041</v>
      </c>
      <c r="E1017" s="34" t="s">
        <v>1374</v>
      </c>
      <c r="F1017" s="34">
        <v>8</v>
      </c>
      <c r="G1017" s="34">
        <v>75</v>
      </c>
      <c r="H1017" s="34">
        <v>-72.982222220000011</v>
      </c>
      <c r="I1017" s="34">
        <v>8.8758333300000007</v>
      </c>
      <c r="J1017" s="34" t="s">
        <v>1890</v>
      </c>
      <c r="K1017" s="37">
        <v>26769</v>
      </c>
      <c r="L1017" s="37">
        <v>43294.506990740738</v>
      </c>
      <c r="M1017" s="37" t="s">
        <v>1911</v>
      </c>
      <c r="N1017" s="34" t="s">
        <v>2916</v>
      </c>
    </row>
    <row r="1018" spans="1:14" ht="15.75" customHeight="1" x14ac:dyDescent="0.25">
      <c r="A1018" s="6">
        <v>16070040</v>
      </c>
      <c r="B1018" s="34" t="s">
        <v>26</v>
      </c>
      <c r="C1018" s="34" t="s">
        <v>3877</v>
      </c>
      <c r="D1018" s="34" t="s">
        <v>1427</v>
      </c>
      <c r="E1018" s="34" t="s">
        <v>1374</v>
      </c>
      <c r="F1018" s="34">
        <v>8</v>
      </c>
      <c r="G1018" s="34">
        <v>150</v>
      </c>
      <c r="H1018" s="34">
        <v>-72.909444440000001</v>
      </c>
      <c r="I1018" s="34">
        <v>8.6411111100000007</v>
      </c>
      <c r="J1018" s="34" t="s">
        <v>1908</v>
      </c>
      <c r="K1018" s="37">
        <v>26769</v>
      </c>
      <c r="L1018" s="37">
        <v>0</v>
      </c>
      <c r="M1018" s="37" t="s">
        <v>1911</v>
      </c>
      <c r="N1018" s="34" t="s">
        <v>2916</v>
      </c>
    </row>
    <row r="1019" spans="1:14" ht="15.75" customHeight="1" x14ac:dyDescent="0.25">
      <c r="A1019" s="6">
        <v>17010020</v>
      </c>
      <c r="B1019" s="34" t="s">
        <v>26</v>
      </c>
      <c r="C1019" s="34" t="s">
        <v>3878</v>
      </c>
      <c r="D1019" s="34" t="s">
        <v>261</v>
      </c>
      <c r="E1019" s="34" t="s">
        <v>257</v>
      </c>
      <c r="F1019" s="34">
        <v>11</v>
      </c>
      <c r="G1019" s="34">
        <v>2</v>
      </c>
      <c r="H1019" s="34">
        <v>-81.730444439999999</v>
      </c>
      <c r="I1019" s="34">
        <v>12.481</v>
      </c>
      <c r="J1019" s="34" t="s">
        <v>1908</v>
      </c>
      <c r="K1019" s="37">
        <v>31517</v>
      </c>
      <c r="L1019" s="37">
        <v>0</v>
      </c>
      <c r="M1019" s="37" t="s">
        <v>1911</v>
      </c>
      <c r="N1019" s="34" t="s">
        <v>2916</v>
      </c>
    </row>
    <row r="1020" spans="1:14" ht="15.75" customHeight="1" x14ac:dyDescent="0.25">
      <c r="A1020" s="6">
        <v>17020020</v>
      </c>
      <c r="B1020" s="34" t="s">
        <v>26</v>
      </c>
      <c r="C1020" s="34" t="s">
        <v>3879</v>
      </c>
      <c r="D1020" s="34" t="s">
        <v>264</v>
      </c>
      <c r="E1020" s="34" t="s">
        <v>257</v>
      </c>
      <c r="F1020" s="34">
        <v>11</v>
      </c>
      <c r="G1020" s="34">
        <v>2</v>
      </c>
      <c r="H1020" s="34">
        <v>-81.379111109999997</v>
      </c>
      <c r="I1020" s="34">
        <v>13.368611110000002</v>
      </c>
      <c r="J1020" s="34" t="s">
        <v>1908</v>
      </c>
      <c r="K1020" s="37">
        <v>26769</v>
      </c>
      <c r="L1020" s="37">
        <v>0</v>
      </c>
      <c r="M1020" s="37" t="s">
        <v>1911</v>
      </c>
      <c r="N1020" s="34" t="s">
        <v>2916</v>
      </c>
    </row>
    <row r="1021" spans="1:14" ht="15.75" customHeight="1" x14ac:dyDescent="0.25">
      <c r="A1021" s="6">
        <v>17020030</v>
      </c>
      <c r="B1021" s="34" t="s">
        <v>26</v>
      </c>
      <c r="C1021" s="34" t="s">
        <v>3880</v>
      </c>
      <c r="D1021" s="34" t="s">
        <v>264</v>
      </c>
      <c r="E1021" s="34" t="s">
        <v>257</v>
      </c>
      <c r="F1021" s="34">
        <v>11</v>
      </c>
      <c r="G1021" s="34">
        <v>12</v>
      </c>
      <c r="H1021" s="34">
        <v>-81.391444440000001</v>
      </c>
      <c r="I1021" s="34">
        <v>13.356444440000001</v>
      </c>
      <c r="J1021" s="34" t="s">
        <v>1908</v>
      </c>
      <c r="K1021" s="37">
        <v>26769</v>
      </c>
      <c r="L1021" s="37">
        <v>0</v>
      </c>
      <c r="M1021" s="37" t="s">
        <v>1911</v>
      </c>
      <c r="N1021" s="34" t="s">
        <v>2916</v>
      </c>
    </row>
    <row r="1022" spans="1:14" ht="15.75" customHeight="1" x14ac:dyDescent="0.25">
      <c r="A1022" s="6">
        <v>17020040</v>
      </c>
      <c r="B1022" s="34" t="s">
        <v>26</v>
      </c>
      <c r="C1022" s="34" t="s">
        <v>3881</v>
      </c>
      <c r="D1022" s="34" t="s">
        <v>264</v>
      </c>
      <c r="E1022" s="34" t="s">
        <v>257</v>
      </c>
      <c r="F1022" s="34">
        <v>11</v>
      </c>
      <c r="G1022" s="34">
        <v>95</v>
      </c>
      <c r="H1022" s="34">
        <v>-81.388111109999997</v>
      </c>
      <c r="I1022" s="34">
        <v>13.34377778</v>
      </c>
      <c r="J1022" s="34" t="s">
        <v>1908</v>
      </c>
      <c r="K1022" s="37">
        <v>31517</v>
      </c>
      <c r="L1022" s="37">
        <v>0</v>
      </c>
      <c r="M1022" s="37" t="s">
        <v>1911</v>
      </c>
      <c r="N1022" s="34" t="s">
        <v>2916</v>
      </c>
    </row>
    <row r="1023" spans="1:14" ht="15.75" customHeight="1" x14ac:dyDescent="0.25">
      <c r="A1023" s="2">
        <v>21010040</v>
      </c>
      <c r="B1023" s="34" t="s">
        <v>26</v>
      </c>
      <c r="C1023" s="34" t="s">
        <v>3158</v>
      </c>
      <c r="D1023" s="34" t="s">
        <v>1086</v>
      </c>
      <c r="E1023" s="34" t="s">
        <v>1019</v>
      </c>
      <c r="F1023" s="34">
        <v>4</v>
      </c>
      <c r="G1023" s="34">
        <v>1334</v>
      </c>
      <c r="H1023" s="34">
        <v>-76.085694439999997</v>
      </c>
      <c r="I1023" s="34">
        <v>1.9614722200000001</v>
      </c>
      <c r="J1023" s="34" t="s">
        <v>1908</v>
      </c>
      <c r="K1023" s="37">
        <v>23207</v>
      </c>
      <c r="L1023" s="37">
        <v>0</v>
      </c>
      <c r="M1023" s="37" t="s">
        <v>1911</v>
      </c>
      <c r="N1023" s="34" t="s">
        <v>2916</v>
      </c>
    </row>
    <row r="1024" spans="1:14" ht="15.75" customHeight="1" x14ac:dyDescent="0.25">
      <c r="A1024" s="6">
        <v>21010050</v>
      </c>
      <c r="B1024" s="34" t="s">
        <v>26</v>
      </c>
      <c r="C1024" s="34" t="s">
        <v>3882</v>
      </c>
      <c r="D1024" s="34" t="s">
        <v>1058</v>
      </c>
      <c r="E1024" s="34" t="s">
        <v>1019</v>
      </c>
      <c r="F1024" s="34">
        <v>4</v>
      </c>
      <c r="G1024" s="34">
        <v>1720</v>
      </c>
      <c r="H1024" s="34">
        <v>-76.214916669999994</v>
      </c>
      <c r="I1024" s="34">
        <v>1.93158333</v>
      </c>
      <c r="J1024" s="34" t="s">
        <v>1908</v>
      </c>
      <c r="K1024" s="37">
        <v>22082</v>
      </c>
      <c r="L1024" s="37">
        <v>0</v>
      </c>
      <c r="M1024" s="37" t="s">
        <v>1911</v>
      </c>
      <c r="N1024" s="34" t="s">
        <v>2916</v>
      </c>
    </row>
    <row r="1025" spans="1:14" ht="15.75" customHeight="1" x14ac:dyDescent="0.25">
      <c r="A1025" s="6">
        <v>21010060</v>
      </c>
      <c r="B1025" s="34" t="s">
        <v>26</v>
      </c>
      <c r="C1025" s="34" t="s">
        <v>3883</v>
      </c>
      <c r="D1025" s="34" t="s">
        <v>1058</v>
      </c>
      <c r="E1025" s="34" t="s">
        <v>1019</v>
      </c>
      <c r="F1025" s="34">
        <v>4</v>
      </c>
      <c r="G1025" s="34">
        <v>1763</v>
      </c>
      <c r="H1025" s="34">
        <v>-76.172138889999999</v>
      </c>
      <c r="I1025" s="34">
        <v>2.0208333299999999</v>
      </c>
      <c r="J1025" s="34" t="s">
        <v>1908</v>
      </c>
      <c r="K1025" s="37">
        <v>23238</v>
      </c>
      <c r="L1025" s="37">
        <v>0</v>
      </c>
      <c r="M1025" s="37" t="s">
        <v>1911</v>
      </c>
      <c r="N1025" s="34" t="s">
        <v>2916</v>
      </c>
    </row>
    <row r="1026" spans="1:14" ht="15.75" customHeight="1" x14ac:dyDescent="0.25">
      <c r="A1026" s="2">
        <v>21010100</v>
      </c>
      <c r="B1026" s="34" t="s">
        <v>26</v>
      </c>
      <c r="C1026" s="34" t="s">
        <v>3884</v>
      </c>
      <c r="D1026" s="34" t="s">
        <v>1083</v>
      </c>
      <c r="E1026" s="34" t="s">
        <v>1019</v>
      </c>
      <c r="F1026" s="34">
        <v>4</v>
      </c>
      <c r="G1026" s="34">
        <v>1530</v>
      </c>
      <c r="H1026" s="34">
        <v>-76.133333329999999</v>
      </c>
      <c r="I1026" s="34">
        <v>1.7248333300000001</v>
      </c>
      <c r="J1026" s="34" t="s">
        <v>1908</v>
      </c>
      <c r="K1026" s="37">
        <v>26007</v>
      </c>
      <c r="L1026" s="37">
        <v>0</v>
      </c>
      <c r="M1026" s="37" t="s">
        <v>1911</v>
      </c>
      <c r="N1026" s="34" t="s">
        <v>2916</v>
      </c>
    </row>
    <row r="1027" spans="1:14" ht="15.75" customHeight="1" x14ac:dyDescent="0.25">
      <c r="A1027" s="6">
        <v>21010110</v>
      </c>
      <c r="B1027" s="34" t="s">
        <v>26</v>
      </c>
      <c r="C1027" s="34" t="s">
        <v>3885</v>
      </c>
      <c r="D1027" s="34" t="s">
        <v>1086</v>
      </c>
      <c r="E1027" s="34" t="s">
        <v>1019</v>
      </c>
      <c r="F1027" s="34">
        <v>4</v>
      </c>
      <c r="G1027" s="34">
        <v>1265</v>
      </c>
      <c r="H1027" s="34">
        <v>-76.074416669999991</v>
      </c>
      <c r="I1027" s="34">
        <v>1.8449166699999999</v>
      </c>
      <c r="J1027" s="34" t="s">
        <v>1908</v>
      </c>
      <c r="K1027" s="37">
        <v>26007</v>
      </c>
      <c r="L1027" s="37">
        <v>0</v>
      </c>
      <c r="M1027" s="37" t="s">
        <v>1911</v>
      </c>
      <c r="N1027" s="34" t="s">
        <v>2916</v>
      </c>
    </row>
    <row r="1028" spans="1:14" ht="15.75" customHeight="1" x14ac:dyDescent="0.25">
      <c r="A1028" s="6">
        <v>21010130</v>
      </c>
      <c r="B1028" s="34" t="s">
        <v>26</v>
      </c>
      <c r="C1028" s="34" t="s">
        <v>3886</v>
      </c>
      <c r="D1028" s="34" t="s">
        <v>1095</v>
      </c>
      <c r="E1028" s="34" t="s">
        <v>1019</v>
      </c>
      <c r="F1028" s="34">
        <v>4</v>
      </c>
      <c r="G1028" s="34">
        <v>1660</v>
      </c>
      <c r="H1028" s="34">
        <v>-76.246694439999999</v>
      </c>
      <c r="I1028" s="34">
        <v>1.81038889</v>
      </c>
      <c r="J1028" s="34" t="s">
        <v>1908</v>
      </c>
      <c r="K1028" s="37">
        <v>27682</v>
      </c>
      <c r="L1028" s="37">
        <v>0</v>
      </c>
      <c r="M1028" s="37" t="s">
        <v>1911</v>
      </c>
      <c r="N1028" s="34" t="s">
        <v>2916</v>
      </c>
    </row>
    <row r="1029" spans="1:14" ht="15.75" customHeight="1" x14ac:dyDescent="0.25">
      <c r="A1029" s="6">
        <v>21010140</v>
      </c>
      <c r="B1029" s="34" t="s">
        <v>26</v>
      </c>
      <c r="C1029" s="34" t="s">
        <v>3887</v>
      </c>
      <c r="D1029" s="34" t="s">
        <v>1095</v>
      </c>
      <c r="E1029" s="34" t="s">
        <v>1019</v>
      </c>
      <c r="F1029" s="34">
        <v>4</v>
      </c>
      <c r="G1029" s="34">
        <v>1940</v>
      </c>
      <c r="H1029" s="34">
        <v>-76.360833329999991</v>
      </c>
      <c r="I1029" s="34">
        <v>1.8643888900000001</v>
      </c>
      <c r="J1029" s="34" t="s">
        <v>1908</v>
      </c>
      <c r="K1029" s="37">
        <v>27713</v>
      </c>
      <c r="L1029" s="37">
        <v>0</v>
      </c>
      <c r="M1029" s="37" t="s">
        <v>1911</v>
      </c>
      <c r="N1029" s="34" t="s">
        <v>2916</v>
      </c>
    </row>
    <row r="1030" spans="1:14" ht="15.75" customHeight="1" x14ac:dyDescent="0.25">
      <c r="A1030" s="6">
        <v>21010160</v>
      </c>
      <c r="B1030" s="34" t="s">
        <v>26</v>
      </c>
      <c r="C1030" s="34" t="s">
        <v>3888</v>
      </c>
      <c r="D1030" s="34" t="s">
        <v>1095</v>
      </c>
      <c r="E1030" s="34" t="s">
        <v>1019</v>
      </c>
      <c r="F1030" s="34">
        <v>4</v>
      </c>
      <c r="G1030" s="34">
        <v>1724</v>
      </c>
      <c r="H1030" s="34">
        <v>-76.39416666999999</v>
      </c>
      <c r="I1030" s="34">
        <v>1.8994444399999999</v>
      </c>
      <c r="J1030" s="34" t="s">
        <v>1908</v>
      </c>
      <c r="K1030" s="37">
        <v>27713</v>
      </c>
      <c r="L1030" s="37">
        <v>0</v>
      </c>
      <c r="M1030" s="37" t="s">
        <v>1911</v>
      </c>
      <c r="N1030" s="34" t="s">
        <v>2916</v>
      </c>
    </row>
    <row r="1031" spans="1:14" ht="15.75" customHeight="1" x14ac:dyDescent="0.25">
      <c r="A1031" s="6">
        <v>21010170</v>
      </c>
      <c r="B1031" s="34" t="s">
        <v>26</v>
      </c>
      <c r="C1031" s="34" t="s">
        <v>3889</v>
      </c>
      <c r="D1031" s="34" t="s">
        <v>1058</v>
      </c>
      <c r="E1031" s="34" t="s">
        <v>1019</v>
      </c>
      <c r="F1031" s="34">
        <v>4</v>
      </c>
      <c r="G1031" s="34">
        <v>1700</v>
      </c>
      <c r="H1031" s="34">
        <v>-76.172499999999999</v>
      </c>
      <c r="I1031" s="34">
        <v>1.90138889</v>
      </c>
      <c r="J1031" s="34" t="s">
        <v>1908</v>
      </c>
      <c r="K1031" s="37">
        <v>29356</v>
      </c>
      <c r="L1031" s="37">
        <v>0</v>
      </c>
      <c r="M1031" s="37" t="s">
        <v>1911</v>
      </c>
      <c r="N1031" s="34" t="s">
        <v>2916</v>
      </c>
    </row>
    <row r="1032" spans="1:14" ht="15.75" customHeight="1" x14ac:dyDescent="0.25">
      <c r="A1032" s="6">
        <v>21010180</v>
      </c>
      <c r="B1032" s="34" t="s">
        <v>26</v>
      </c>
      <c r="C1032" s="34" t="s">
        <v>3890</v>
      </c>
      <c r="D1032" s="34" t="s">
        <v>1083</v>
      </c>
      <c r="E1032" s="34" t="s">
        <v>1019</v>
      </c>
      <c r="F1032" s="34">
        <v>4</v>
      </c>
      <c r="G1032" s="34">
        <v>1700</v>
      </c>
      <c r="H1032" s="34">
        <v>-76.155222219999999</v>
      </c>
      <c r="I1032" s="34">
        <v>1.6952777800000001</v>
      </c>
      <c r="J1032" s="34" t="s">
        <v>1908</v>
      </c>
      <c r="K1032" s="37">
        <v>29387</v>
      </c>
      <c r="L1032" s="37">
        <v>0</v>
      </c>
      <c r="M1032" s="37" t="s">
        <v>1911</v>
      </c>
      <c r="N1032" s="34" t="s">
        <v>2916</v>
      </c>
    </row>
    <row r="1033" spans="1:14" ht="15.75" customHeight="1" x14ac:dyDescent="0.25">
      <c r="A1033" s="6">
        <v>21010190</v>
      </c>
      <c r="B1033" s="34" t="s">
        <v>26</v>
      </c>
      <c r="C1033" s="34" t="s">
        <v>3891</v>
      </c>
      <c r="D1033" s="34" t="s">
        <v>1095</v>
      </c>
      <c r="E1033" s="34" t="s">
        <v>1019</v>
      </c>
      <c r="F1033" s="34">
        <v>4</v>
      </c>
      <c r="G1033" s="34">
        <v>1700</v>
      </c>
      <c r="H1033" s="34">
        <v>-76.24972222000001</v>
      </c>
      <c r="I1033" s="34">
        <v>1.8489444399999999</v>
      </c>
      <c r="J1033" s="34" t="s">
        <v>1908</v>
      </c>
      <c r="K1033" s="37">
        <v>29387</v>
      </c>
      <c r="L1033" s="37">
        <v>0</v>
      </c>
      <c r="M1033" s="37" t="s">
        <v>1911</v>
      </c>
      <c r="N1033" s="34" t="s">
        <v>2916</v>
      </c>
    </row>
    <row r="1034" spans="1:14" ht="15.75" customHeight="1" x14ac:dyDescent="0.25">
      <c r="A1034" s="6">
        <v>21010200</v>
      </c>
      <c r="B1034" s="34" t="s">
        <v>26</v>
      </c>
      <c r="C1034" s="34" t="s">
        <v>3892</v>
      </c>
      <c r="D1034" s="34" t="s">
        <v>1095</v>
      </c>
      <c r="E1034" s="34" t="s">
        <v>1019</v>
      </c>
      <c r="F1034" s="34">
        <v>4</v>
      </c>
      <c r="G1034" s="34">
        <v>1800</v>
      </c>
      <c r="H1034" s="34">
        <v>-76.317555560000002</v>
      </c>
      <c r="I1034" s="34">
        <v>1.85030556</v>
      </c>
      <c r="J1034" s="34" t="s">
        <v>1908</v>
      </c>
      <c r="K1034" s="37">
        <v>29356</v>
      </c>
      <c r="L1034" s="37">
        <v>0</v>
      </c>
      <c r="M1034" s="37" t="s">
        <v>1911</v>
      </c>
      <c r="N1034" s="34" t="s">
        <v>2916</v>
      </c>
    </row>
    <row r="1035" spans="1:14" ht="15.75" customHeight="1" x14ac:dyDescent="0.25">
      <c r="A1035" s="6">
        <v>21010210</v>
      </c>
      <c r="B1035" s="34" t="s">
        <v>26</v>
      </c>
      <c r="C1035" s="34" t="s">
        <v>3893</v>
      </c>
      <c r="D1035" s="34" t="s">
        <v>1086</v>
      </c>
      <c r="E1035" s="34" t="s">
        <v>1019</v>
      </c>
      <c r="F1035" s="34">
        <v>4</v>
      </c>
      <c r="G1035" s="34">
        <v>1674</v>
      </c>
      <c r="H1035" s="34">
        <v>-76.188916669999998</v>
      </c>
      <c r="I1035" s="34">
        <v>1.71380556</v>
      </c>
      <c r="J1035" s="34" t="s">
        <v>1908</v>
      </c>
      <c r="K1035" s="37">
        <v>29355.791666666668</v>
      </c>
      <c r="L1035" s="37">
        <v>0</v>
      </c>
      <c r="M1035" s="37" t="s">
        <v>1911</v>
      </c>
      <c r="N1035" s="34" t="s">
        <v>2916</v>
      </c>
    </row>
    <row r="1036" spans="1:14" ht="15.75" customHeight="1" x14ac:dyDescent="0.25">
      <c r="A1036" s="6">
        <v>21010220</v>
      </c>
      <c r="B1036" s="34" t="s">
        <v>26</v>
      </c>
      <c r="C1036" s="34" t="s">
        <v>3894</v>
      </c>
      <c r="D1036" s="34" t="s">
        <v>1093</v>
      </c>
      <c r="E1036" s="34" t="s">
        <v>1019</v>
      </c>
      <c r="F1036" s="34">
        <v>4</v>
      </c>
      <c r="G1036" s="34">
        <v>1625</v>
      </c>
      <c r="H1036" s="34">
        <v>-76.185000000000002</v>
      </c>
      <c r="I1036" s="34">
        <v>2.0658888899999996</v>
      </c>
      <c r="J1036" s="34" t="s">
        <v>1908</v>
      </c>
      <c r="K1036" s="37">
        <v>29356</v>
      </c>
      <c r="L1036" s="37">
        <v>0</v>
      </c>
      <c r="M1036" s="37" t="s">
        <v>1911</v>
      </c>
      <c r="N1036" s="34" t="s">
        <v>2916</v>
      </c>
    </row>
    <row r="1037" spans="1:14" ht="15.75" customHeight="1" x14ac:dyDescent="0.25">
      <c r="A1037" s="6">
        <v>21010230</v>
      </c>
      <c r="B1037" s="34" t="s">
        <v>26</v>
      </c>
      <c r="C1037" s="34" t="s">
        <v>3895</v>
      </c>
      <c r="D1037" s="34" t="s">
        <v>1095</v>
      </c>
      <c r="E1037" s="34" t="s">
        <v>1019</v>
      </c>
      <c r="F1037" s="34">
        <v>4</v>
      </c>
      <c r="G1037" s="34">
        <v>1949</v>
      </c>
      <c r="H1037" s="34">
        <v>-76.304249999999996</v>
      </c>
      <c r="I1037" s="34">
        <v>1.9058055600000001</v>
      </c>
      <c r="J1037" s="34" t="s">
        <v>1908</v>
      </c>
      <c r="K1037" s="37">
        <v>29356</v>
      </c>
      <c r="L1037" s="37">
        <v>0</v>
      </c>
      <c r="M1037" s="37" t="s">
        <v>1911</v>
      </c>
      <c r="N1037" s="34" t="s">
        <v>2916</v>
      </c>
    </row>
    <row r="1038" spans="1:14" ht="15.75" customHeight="1" x14ac:dyDescent="0.25">
      <c r="A1038" s="6">
        <v>21010240</v>
      </c>
      <c r="B1038" s="34" t="s">
        <v>26</v>
      </c>
      <c r="C1038" s="34" t="s">
        <v>3896</v>
      </c>
      <c r="D1038" s="34" t="s">
        <v>1086</v>
      </c>
      <c r="E1038" s="34" t="s">
        <v>1019</v>
      </c>
      <c r="F1038" s="34">
        <v>4</v>
      </c>
      <c r="G1038" s="34">
        <v>2270</v>
      </c>
      <c r="H1038" s="34">
        <v>-76.233333329999994</v>
      </c>
      <c r="I1038" s="34">
        <v>1.53333333</v>
      </c>
      <c r="J1038" s="34" t="s">
        <v>1890</v>
      </c>
      <c r="K1038" s="37">
        <v>29356</v>
      </c>
      <c r="L1038" s="37">
        <v>38548</v>
      </c>
      <c r="M1038" s="37" t="s">
        <v>1911</v>
      </c>
      <c r="N1038" s="34" t="s">
        <v>2916</v>
      </c>
    </row>
    <row r="1039" spans="1:14" ht="15.75" customHeight="1" x14ac:dyDescent="0.25">
      <c r="A1039" s="6">
        <v>21010250</v>
      </c>
      <c r="B1039" s="34" t="s">
        <v>26</v>
      </c>
      <c r="C1039" s="34" t="s">
        <v>3897</v>
      </c>
      <c r="D1039" s="34" t="s">
        <v>1058</v>
      </c>
      <c r="E1039" s="34" t="s">
        <v>1019</v>
      </c>
      <c r="F1039" s="34">
        <v>4</v>
      </c>
      <c r="G1039" s="34">
        <v>20</v>
      </c>
      <c r="H1039" s="34">
        <v>-76.25</v>
      </c>
      <c r="I1039" s="34">
        <v>1.98</v>
      </c>
      <c r="J1039" s="34" t="s">
        <v>1908</v>
      </c>
      <c r="K1039" s="37">
        <v>29356</v>
      </c>
      <c r="L1039" s="37">
        <v>0</v>
      </c>
      <c r="M1039" s="37" t="s">
        <v>1911</v>
      </c>
      <c r="N1039" s="34" t="s">
        <v>2916</v>
      </c>
    </row>
    <row r="1040" spans="1:14" ht="15.75" customHeight="1" x14ac:dyDescent="0.25">
      <c r="A1040" s="6">
        <v>21015030</v>
      </c>
      <c r="B1040" s="34" t="s">
        <v>26</v>
      </c>
      <c r="C1040" s="34" t="s">
        <v>3898</v>
      </c>
      <c r="D1040" s="34" t="s">
        <v>1095</v>
      </c>
      <c r="E1040" s="34" t="s">
        <v>1019</v>
      </c>
      <c r="F1040" s="34">
        <v>4</v>
      </c>
      <c r="G1040" s="34">
        <v>1800</v>
      </c>
      <c r="H1040" s="34">
        <v>-76.294972220000005</v>
      </c>
      <c r="I1040" s="34">
        <v>1.8884722200000001</v>
      </c>
      <c r="J1040" s="34" t="s">
        <v>1908</v>
      </c>
      <c r="K1040" s="37">
        <v>26099</v>
      </c>
      <c r="L1040" s="37">
        <v>0</v>
      </c>
      <c r="M1040" s="37" t="s">
        <v>1909</v>
      </c>
      <c r="N1040" s="34" t="s">
        <v>2916</v>
      </c>
    </row>
    <row r="1041" spans="1:14" ht="15.75" customHeight="1" x14ac:dyDescent="0.25">
      <c r="A1041" s="6">
        <v>21020040</v>
      </c>
      <c r="B1041" s="34" t="s">
        <v>26</v>
      </c>
      <c r="C1041" s="34" t="s">
        <v>3899</v>
      </c>
      <c r="D1041" s="34" t="s">
        <v>1042</v>
      </c>
      <c r="E1041" s="34" t="s">
        <v>1019</v>
      </c>
      <c r="F1041" s="34">
        <v>4</v>
      </c>
      <c r="G1041" s="34">
        <v>1017</v>
      </c>
      <c r="H1041" s="34">
        <v>-75.91</v>
      </c>
      <c r="I1041" s="34">
        <v>2.02</v>
      </c>
      <c r="J1041" s="34" t="s">
        <v>1908</v>
      </c>
      <c r="K1041" s="37">
        <v>29356</v>
      </c>
      <c r="L1041" s="37">
        <v>0</v>
      </c>
      <c r="M1041" s="37" t="s">
        <v>1911</v>
      </c>
      <c r="N1041" s="34" t="s">
        <v>2916</v>
      </c>
    </row>
    <row r="1042" spans="1:14" ht="15.75" customHeight="1" x14ac:dyDescent="0.25">
      <c r="A1042" s="6">
        <v>21020050</v>
      </c>
      <c r="B1042" s="34" t="s">
        <v>26</v>
      </c>
      <c r="C1042" s="34" t="s">
        <v>3900</v>
      </c>
      <c r="D1042" s="34" t="s">
        <v>1042</v>
      </c>
      <c r="E1042" s="34" t="s">
        <v>1019</v>
      </c>
      <c r="F1042" s="34">
        <v>4</v>
      </c>
      <c r="G1042" s="34">
        <v>1046</v>
      </c>
      <c r="H1042" s="34">
        <v>-76.010000000000005</v>
      </c>
      <c r="I1042" s="34">
        <v>1.98</v>
      </c>
      <c r="J1042" s="34" t="s">
        <v>1908</v>
      </c>
      <c r="K1042" s="37">
        <v>28901</v>
      </c>
      <c r="L1042" s="37">
        <v>0</v>
      </c>
      <c r="M1042" s="37" t="s">
        <v>1911</v>
      </c>
      <c r="N1042" s="34" t="s">
        <v>2916</v>
      </c>
    </row>
    <row r="1043" spans="1:14" ht="15.75" customHeight="1" x14ac:dyDescent="0.25">
      <c r="A1043" s="6">
        <v>21030050</v>
      </c>
      <c r="B1043" s="34" t="s">
        <v>26</v>
      </c>
      <c r="C1043" s="34" t="s">
        <v>3901</v>
      </c>
      <c r="D1043" s="34" t="s">
        <v>84</v>
      </c>
      <c r="E1043" s="34" t="s">
        <v>1019</v>
      </c>
      <c r="F1043" s="34">
        <v>4</v>
      </c>
      <c r="G1043" s="34">
        <v>893</v>
      </c>
      <c r="H1043" s="34">
        <v>-75.78</v>
      </c>
      <c r="I1043" s="34">
        <v>2.0299999999999998</v>
      </c>
      <c r="J1043" s="34" t="s">
        <v>1908</v>
      </c>
      <c r="K1043" s="37">
        <v>23477</v>
      </c>
      <c r="L1043" s="37">
        <v>0</v>
      </c>
      <c r="M1043" s="37" t="s">
        <v>1911</v>
      </c>
      <c r="N1043" s="34" t="s">
        <v>2916</v>
      </c>
    </row>
    <row r="1044" spans="1:14" ht="15.75" customHeight="1" x14ac:dyDescent="0.25">
      <c r="A1044" s="6">
        <v>21030060</v>
      </c>
      <c r="B1044" s="34" t="s">
        <v>26</v>
      </c>
      <c r="C1044" s="34" t="s">
        <v>3902</v>
      </c>
      <c r="D1044" s="34" t="s">
        <v>1018</v>
      </c>
      <c r="E1044" s="34" t="s">
        <v>1019</v>
      </c>
      <c r="F1044" s="34">
        <v>4</v>
      </c>
      <c r="G1044" s="34">
        <v>1345</v>
      </c>
      <c r="H1044" s="34">
        <v>-76.022083330000001</v>
      </c>
      <c r="I1044" s="34">
        <v>1.71427778</v>
      </c>
      <c r="J1044" s="34" t="s">
        <v>1908</v>
      </c>
      <c r="K1044" s="37">
        <v>23512</v>
      </c>
      <c r="L1044" s="37">
        <v>0</v>
      </c>
      <c r="M1044" s="37" t="s">
        <v>1911</v>
      </c>
      <c r="N1044" s="34" t="s">
        <v>2916</v>
      </c>
    </row>
    <row r="1045" spans="1:14" ht="15.75" customHeight="1" x14ac:dyDescent="0.25">
      <c r="A1045" s="6">
        <v>21030080</v>
      </c>
      <c r="B1045" s="34" t="s">
        <v>26</v>
      </c>
      <c r="C1045" s="34" t="s">
        <v>3903</v>
      </c>
      <c r="D1045" s="34" t="s">
        <v>1018</v>
      </c>
      <c r="E1045" s="34" t="s">
        <v>1019</v>
      </c>
      <c r="F1045" s="34">
        <v>4</v>
      </c>
      <c r="G1045" s="34">
        <v>1350</v>
      </c>
      <c r="H1045" s="34">
        <v>-75.942222220000005</v>
      </c>
      <c r="I1045" s="34">
        <v>1.8136111100000001</v>
      </c>
      <c r="J1045" s="34" t="s">
        <v>1908</v>
      </c>
      <c r="K1045" s="37">
        <v>26007</v>
      </c>
      <c r="L1045" s="37">
        <v>0</v>
      </c>
      <c r="M1045" s="37" t="s">
        <v>1911</v>
      </c>
      <c r="N1045" s="34" t="s">
        <v>2916</v>
      </c>
    </row>
    <row r="1046" spans="1:14" ht="15.75" customHeight="1" x14ac:dyDescent="0.25">
      <c r="A1046" s="6">
        <v>21030090</v>
      </c>
      <c r="B1046" s="34" t="s">
        <v>26</v>
      </c>
      <c r="C1046" s="34" t="s">
        <v>3904</v>
      </c>
      <c r="D1046" s="34" t="s">
        <v>1044</v>
      </c>
      <c r="E1046" s="34" t="s">
        <v>1019</v>
      </c>
      <c r="F1046" s="34">
        <v>4</v>
      </c>
      <c r="G1046" s="34">
        <v>755</v>
      </c>
      <c r="H1046" s="34">
        <v>-75.677722220000007</v>
      </c>
      <c r="I1046" s="34">
        <v>2.20294444</v>
      </c>
      <c r="J1046" s="34" t="s">
        <v>1908</v>
      </c>
      <c r="K1046" s="37">
        <v>26099</v>
      </c>
      <c r="L1046" s="37">
        <v>0</v>
      </c>
      <c r="M1046" s="37" t="s">
        <v>1911</v>
      </c>
      <c r="N1046" s="34" t="s">
        <v>2916</v>
      </c>
    </row>
    <row r="1047" spans="1:14" ht="15.75" customHeight="1" x14ac:dyDescent="0.25">
      <c r="A1047" s="6">
        <v>21030110</v>
      </c>
      <c r="B1047" s="34" t="s">
        <v>26</v>
      </c>
      <c r="C1047" s="34" t="s">
        <v>3905</v>
      </c>
      <c r="D1047" s="34" t="s">
        <v>1044</v>
      </c>
      <c r="E1047" s="34" t="s">
        <v>1019</v>
      </c>
      <c r="F1047" s="34">
        <v>4</v>
      </c>
      <c r="G1047" s="34">
        <v>1190</v>
      </c>
      <c r="H1047" s="34">
        <v>-75.681944439999995</v>
      </c>
      <c r="I1047" s="34">
        <v>2.07775</v>
      </c>
      <c r="J1047" s="34" t="s">
        <v>1908</v>
      </c>
      <c r="K1047" s="37">
        <v>29356</v>
      </c>
      <c r="L1047" s="37">
        <v>0</v>
      </c>
      <c r="M1047" s="37" t="s">
        <v>1911</v>
      </c>
      <c r="N1047" s="34" t="s">
        <v>2916</v>
      </c>
    </row>
    <row r="1048" spans="1:14" ht="15.75" customHeight="1" x14ac:dyDescent="0.25">
      <c r="A1048" s="77">
        <v>21040010</v>
      </c>
      <c r="B1048" s="34" t="s">
        <v>26</v>
      </c>
      <c r="C1048" s="34" t="s">
        <v>3906</v>
      </c>
      <c r="D1048" s="34" t="s">
        <v>1022</v>
      </c>
      <c r="E1048" s="34" t="s">
        <v>1019</v>
      </c>
      <c r="F1048" s="34">
        <v>4</v>
      </c>
      <c r="G1048" s="34">
        <v>905</v>
      </c>
      <c r="H1048" s="34">
        <v>-75.766666669999992</v>
      </c>
      <c r="I1048" s="34">
        <v>2.25</v>
      </c>
      <c r="J1048" s="34" t="s">
        <v>1890</v>
      </c>
      <c r="K1048" s="37">
        <v>21534</v>
      </c>
      <c r="L1048" s="37">
        <v>38640</v>
      </c>
      <c r="M1048" s="37" t="s">
        <v>1911</v>
      </c>
      <c r="N1048" s="34" t="s">
        <v>2916</v>
      </c>
    </row>
    <row r="1049" spans="1:14" ht="15.75" customHeight="1" x14ac:dyDescent="0.25">
      <c r="A1049" s="6">
        <v>21040020</v>
      </c>
      <c r="B1049" s="34" t="s">
        <v>26</v>
      </c>
      <c r="C1049" s="34" t="s">
        <v>3907</v>
      </c>
      <c r="D1049" s="34" t="s">
        <v>1022</v>
      </c>
      <c r="E1049" s="34" t="s">
        <v>1019</v>
      </c>
      <c r="F1049" s="34">
        <v>4</v>
      </c>
      <c r="G1049" s="34">
        <v>2210</v>
      </c>
      <c r="H1049" s="34">
        <v>-75.72847222</v>
      </c>
      <c r="I1049" s="34">
        <v>2.33402778</v>
      </c>
      <c r="J1049" s="34" t="s">
        <v>1908</v>
      </c>
      <c r="K1049" s="37">
        <v>26038</v>
      </c>
      <c r="L1049" s="37">
        <v>0</v>
      </c>
      <c r="M1049" s="37" t="s">
        <v>1911</v>
      </c>
      <c r="N1049" s="34" t="s">
        <v>2916</v>
      </c>
    </row>
    <row r="1050" spans="1:14" ht="15.75" customHeight="1" x14ac:dyDescent="0.25">
      <c r="A1050" s="6">
        <v>21040030</v>
      </c>
      <c r="B1050" s="34" t="s">
        <v>26</v>
      </c>
      <c r="C1050" s="34" t="s">
        <v>3908</v>
      </c>
      <c r="D1050" s="34" t="s">
        <v>1075</v>
      </c>
      <c r="E1050" s="34" t="s">
        <v>1019</v>
      </c>
      <c r="F1050" s="34">
        <v>4</v>
      </c>
      <c r="G1050" s="34">
        <v>1614</v>
      </c>
      <c r="H1050" s="34">
        <v>-76.10030556000001</v>
      </c>
      <c r="I1050" s="34">
        <v>2.0309444399999999</v>
      </c>
      <c r="J1050" s="34" t="s">
        <v>1908</v>
      </c>
      <c r="K1050" s="37">
        <v>27713</v>
      </c>
      <c r="L1050" s="37">
        <v>0</v>
      </c>
      <c r="M1050" s="37" t="s">
        <v>1911</v>
      </c>
      <c r="N1050" s="34" t="s">
        <v>2916</v>
      </c>
    </row>
    <row r="1051" spans="1:14" ht="15.75" customHeight="1" x14ac:dyDescent="0.25">
      <c r="A1051" s="6">
        <v>21040040</v>
      </c>
      <c r="B1051" s="34" t="s">
        <v>26</v>
      </c>
      <c r="C1051" s="34" t="s">
        <v>3909</v>
      </c>
      <c r="D1051" s="34" t="s">
        <v>1022</v>
      </c>
      <c r="E1051" s="34" t="s">
        <v>1019</v>
      </c>
      <c r="F1051" s="34">
        <v>4</v>
      </c>
      <c r="G1051" s="34">
        <v>688</v>
      </c>
      <c r="H1051" s="34">
        <v>-75.650000000000006</v>
      </c>
      <c r="I1051" s="34">
        <v>2.23</v>
      </c>
      <c r="J1051" s="34" t="s">
        <v>1908</v>
      </c>
      <c r="K1051" s="37">
        <v>28901</v>
      </c>
      <c r="L1051" s="37">
        <v>0</v>
      </c>
      <c r="M1051" s="37" t="s">
        <v>1911</v>
      </c>
      <c r="N1051" s="34" t="s">
        <v>2916</v>
      </c>
    </row>
    <row r="1052" spans="1:14" ht="15.75" customHeight="1" x14ac:dyDescent="0.25">
      <c r="A1052" s="6">
        <v>21040050</v>
      </c>
      <c r="B1052" s="34" t="s">
        <v>26</v>
      </c>
      <c r="C1052" s="34" t="s">
        <v>3910</v>
      </c>
      <c r="D1052" s="34" t="s">
        <v>1104</v>
      </c>
      <c r="E1052" s="34" t="s">
        <v>1019</v>
      </c>
      <c r="F1052" s="34">
        <v>4</v>
      </c>
      <c r="G1052" s="34">
        <v>830</v>
      </c>
      <c r="H1052" s="34">
        <v>-75.822805560000006</v>
      </c>
      <c r="I1052" s="34">
        <v>2.10883333</v>
      </c>
      <c r="J1052" s="34" t="s">
        <v>1908</v>
      </c>
      <c r="K1052" s="37">
        <v>29387</v>
      </c>
      <c r="L1052" s="37">
        <v>0</v>
      </c>
      <c r="M1052" s="37" t="s">
        <v>1911</v>
      </c>
      <c r="N1052" s="34" t="s">
        <v>2916</v>
      </c>
    </row>
    <row r="1053" spans="1:14" ht="15.75" customHeight="1" x14ac:dyDescent="0.25">
      <c r="A1053" s="6">
        <v>21040060</v>
      </c>
      <c r="B1053" s="34" t="s">
        <v>26</v>
      </c>
      <c r="C1053" s="34" t="s">
        <v>3420</v>
      </c>
      <c r="D1053" s="34" t="s">
        <v>1084</v>
      </c>
      <c r="E1053" s="34" t="s">
        <v>1019</v>
      </c>
      <c r="F1053" s="34">
        <v>4</v>
      </c>
      <c r="G1053" s="34">
        <v>805</v>
      </c>
      <c r="H1053" s="34">
        <v>-75.779361110000011</v>
      </c>
      <c r="I1053" s="34">
        <v>2.1993611099999999</v>
      </c>
      <c r="J1053" s="34" t="s">
        <v>1908</v>
      </c>
      <c r="K1053" s="37">
        <v>29387</v>
      </c>
      <c r="L1053" s="37">
        <v>0</v>
      </c>
      <c r="M1053" s="37" t="s">
        <v>1911</v>
      </c>
      <c r="N1053" s="34" t="s">
        <v>2916</v>
      </c>
    </row>
    <row r="1054" spans="1:14" ht="15.75" customHeight="1" x14ac:dyDescent="0.25">
      <c r="A1054" s="6">
        <v>21040070</v>
      </c>
      <c r="B1054" s="34" t="s">
        <v>26</v>
      </c>
      <c r="C1054" s="34" t="s">
        <v>3911</v>
      </c>
      <c r="D1054" s="34" t="s">
        <v>1022</v>
      </c>
      <c r="E1054" s="34" t="s">
        <v>1019</v>
      </c>
      <c r="F1054" s="34">
        <v>4</v>
      </c>
      <c r="G1054" s="34">
        <v>700</v>
      </c>
      <c r="H1054" s="34">
        <v>-75.683333329999996</v>
      </c>
      <c r="I1054" s="34">
        <v>2.21666667</v>
      </c>
      <c r="J1054" s="34" t="s">
        <v>1890</v>
      </c>
      <c r="K1054" s="37">
        <v>27529</v>
      </c>
      <c r="L1054" s="37">
        <v>38640</v>
      </c>
      <c r="M1054" s="37" t="s">
        <v>1911</v>
      </c>
      <c r="N1054" s="34" t="s">
        <v>2916</v>
      </c>
    </row>
    <row r="1055" spans="1:14" ht="15.75" customHeight="1" x14ac:dyDescent="0.25">
      <c r="A1055" s="6">
        <v>21050060</v>
      </c>
      <c r="B1055" s="34" t="s">
        <v>26</v>
      </c>
      <c r="C1055" s="34" t="s">
        <v>3912</v>
      </c>
      <c r="D1055" s="34" t="s">
        <v>1062</v>
      </c>
      <c r="E1055" s="34" t="s">
        <v>1019</v>
      </c>
      <c r="F1055" s="34">
        <v>4</v>
      </c>
      <c r="G1055" s="34">
        <v>1500</v>
      </c>
      <c r="H1055" s="34">
        <v>-75.972277779999999</v>
      </c>
      <c r="I1055" s="34">
        <v>2.1990555599999997</v>
      </c>
      <c r="J1055" s="34" t="s">
        <v>1908</v>
      </c>
      <c r="K1055" s="37">
        <v>21534</v>
      </c>
      <c r="L1055" s="37">
        <v>0</v>
      </c>
      <c r="M1055" s="37" t="s">
        <v>1911</v>
      </c>
      <c r="N1055" s="34" t="s">
        <v>2916</v>
      </c>
    </row>
    <row r="1056" spans="1:14" ht="15.75" customHeight="1" x14ac:dyDescent="0.25">
      <c r="A1056" s="6">
        <v>21050070</v>
      </c>
      <c r="B1056" s="34" t="s">
        <v>26</v>
      </c>
      <c r="C1056" s="34" t="s">
        <v>3913</v>
      </c>
      <c r="D1056" s="34" t="s">
        <v>659</v>
      </c>
      <c r="E1056" s="34" t="s">
        <v>619</v>
      </c>
      <c r="F1056" s="34">
        <v>4</v>
      </c>
      <c r="G1056" s="34">
        <v>1439</v>
      </c>
      <c r="H1056" s="34">
        <v>-75.974972220000012</v>
      </c>
      <c r="I1056" s="34">
        <v>2.657</v>
      </c>
      <c r="J1056" s="34" t="s">
        <v>1908</v>
      </c>
      <c r="K1056" s="37">
        <v>21504</v>
      </c>
      <c r="L1056" s="37">
        <v>0</v>
      </c>
      <c r="M1056" s="37" t="s">
        <v>1911</v>
      </c>
      <c r="N1056" s="34" t="s">
        <v>2916</v>
      </c>
    </row>
    <row r="1057" spans="1:14" ht="15.75" customHeight="1" x14ac:dyDescent="0.25">
      <c r="A1057" s="6">
        <v>21050090</v>
      </c>
      <c r="B1057" s="34" t="s">
        <v>26</v>
      </c>
      <c r="C1057" s="34" t="s">
        <v>3914</v>
      </c>
      <c r="D1057" s="34" t="s">
        <v>1067</v>
      </c>
      <c r="E1057" s="34" t="s">
        <v>1019</v>
      </c>
      <c r="F1057" s="34">
        <v>4</v>
      </c>
      <c r="G1057" s="34">
        <v>1545</v>
      </c>
      <c r="H1057" s="34">
        <v>-75.8065</v>
      </c>
      <c r="I1057" s="34">
        <v>2.55144444</v>
      </c>
      <c r="J1057" s="34" t="s">
        <v>1908</v>
      </c>
      <c r="K1057" s="37">
        <v>26037.791666666668</v>
      </c>
      <c r="L1057" s="37">
        <v>0</v>
      </c>
      <c r="M1057" s="37" t="s">
        <v>1909</v>
      </c>
      <c r="N1057" s="34" t="s">
        <v>2916</v>
      </c>
    </row>
    <row r="1058" spans="1:14" ht="15.75" customHeight="1" x14ac:dyDescent="0.25">
      <c r="A1058" s="6">
        <v>21050110</v>
      </c>
      <c r="B1058" s="34" t="s">
        <v>26</v>
      </c>
      <c r="C1058" s="34" t="s">
        <v>3915</v>
      </c>
      <c r="D1058" s="34" t="s">
        <v>644</v>
      </c>
      <c r="E1058" s="34" t="s">
        <v>619</v>
      </c>
      <c r="F1058" s="34">
        <v>4</v>
      </c>
      <c r="G1058" s="34">
        <v>1800</v>
      </c>
      <c r="H1058" s="34">
        <v>-76.06394444</v>
      </c>
      <c r="I1058" s="34">
        <v>2.5481944399999996</v>
      </c>
      <c r="J1058" s="34" t="s">
        <v>1890</v>
      </c>
      <c r="K1058" s="37">
        <v>26038</v>
      </c>
      <c r="L1058" s="37">
        <v>41879</v>
      </c>
      <c r="M1058" s="37" t="s">
        <v>1911</v>
      </c>
      <c r="N1058" s="34" t="s">
        <v>2916</v>
      </c>
    </row>
    <row r="1059" spans="1:14" ht="15.75" customHeight="1" x14ac:dyDescent="0.25">
      <c r="A1059" s="77">
        <v>21050120</v>
      </c>
      <c r="B1059" s="34" t="s">
        <v>26</v>
      </c>
      <c r="C1059" s="34" t="s">
        <v>3916</v>
      </c>
      <c r="D1059" s="34" t="s">
        <v>659</v>
      </c>
      <c r="E1059" s="34" t="s">
        <v>619</v>
      </c>
      <c r="F1059" s="34">
        <v>4</v>
      </c>
      <c r="G1059" s="34">
        <v>1555</v>
      </c>
      <c r="H1059" s="34">
        <v>-76.066666669999989</v>
      </c>
      <c r="I1059" s="34">
        <v>2.7333333299999998</v>
      </c>
      <c r="J1059" s="34" t="s">
        <v>1890</v>
      </c>
      <c r="K1059" s="37">
        <v>26099</v>
      </c>
      <c r="L1059" s="37">
        <v>34500</v>
      </c>
      <c r="M1059" s="37" t="s">
        <v>1911</v>
      </c>
      <c r="N1059" s="34" t="s">
        <v>2916</v>
      </c>
    </row>
    <row r="1060" spans="1:14" ht="15.75" customHeight="1" x14ac:dyDescent="0.25">
      <c r="A1060" s="6">
        <v>21050140</v>
      </c>
      <c r="B1060" s="34" t="s">
        <v>26</v>
      </c>
      <c r="C1060" s="34" t="s">
        <v>3917</v>
      </c>
      <c r="D1060" s="34" t="s">
        <v>1114</v>
      </c>
      <c r="E1060" s="34" t="s">
        <v>1019</v>
      </c>
      <c r="F1060" s="34">
        <v>4</v>
      </c>
      <c r="G1060" s="34">
        <v>900</v>
      </c>
      <c r="H1060" s="34">
        <v>-75.615666669999996</v>
      </c>
      <c r="I1060" s="34">
        <v>2.5107777799999997</v>
      </c>
      <c r="J1060" s="34" t="s">
        <v>1908</v>
      </c>
      <c r="K1060" s="37">
        <v>27713</v>
      </c>
      <c r="L1060" s="37">
        <v>0</v>
      </c>
      <c r="M1060" s="37" t="s">
        <v>1911</v>
      </c>
      <c r="N1060" s="34" t="s">
        <v>2916</v>
      </c>
    </row>
    <row r="1061" spans="1:14" ht="15.75" customHeight="1" x14ac:dyDescent="0.25">
      <c r="A1061" s="6">
        <v>21050150</v>
      </c>
      <c r="B1061" s="34" t="s">
        <v>26</v>
      </c>
      <c r="C1061" s="34" t="s">
        <v>3918</v>
      </c>
      <c r="D1061" s="34" t="s">
        <v>1114</v>
      </c>
      <c r="E1061" s="34" t="s">
        <v>1019</v>
      </c>
      <c r="F1061" s="34">
        <v>4</v>
      </c>
      <c r="G1061" s="34">
        <v>788</v>
      </c>
      <c r="H1061" s="34">
        <v>-75.760000000000005</v>
      </c>
      <c r="I1061" s="34">
        <v>2.46</v>
      </c>
      <c r="J1061" s="34" t="s">
        <v>1908</v>
      </c>
      <c r="K1061" s="37">
        <v>28901</v>
      </c>
      <c r="L1061" s="37">
        <v>0</v>
      </c>
      <c r="M1061" s="37" t="s">
        <v>1911</v>
      </c>
      <c r="N1061" s="34" t="s">
        <v>2916</v>
      </c>
    </row>
    <row r="1062" spans="1:14" ht="15.75" customHeight="1" x14ac:dyDescent="0.25">
      <c r="A1062" s="6">
        <v>21050160</v>
      </c>
      <c r="B1062" s="34" t="s">
        <v>26</v>
      </c>
      <c r="C1062" s="34" t="s">
        <v>3919</v>
      </c>
      <c r="D1062" s="34" t="s">
        <v>1064</v>
      </c>
      <c r="E1062" s="34" t="s">
        <v>1019</v>
      </c>
      <c r="F1062" s="34">
        <v>4</v>
      </c>
      <c r="G1062" s="34">
        <v>1745</v>
      </c>
      <c r="H1062" s="34">
        <v>-76.010138889999993</v>
      </c>
      <c r="I1062" s="34">
        <v>2.31705556</v>
      </c>
      <c r="J1062" s="34" t="s">
        <v>1908</v>
      </c>
      <c r="K1062" s="37">
        <v>27713</v>
      </c>
      <c r="L1062" s="37">
        <v>0</v>
      </c>
      <c r="M1062" s="37" t="s">
        <v>1911</v>
      </c>
      <c r="N1062" s="34" t="s">
        <v>2916</v>
      </c>
    </row>
    <row r="1063" spans="1:14" ht="15.75" customHeight="1" x14ac:dyDescent="0.25">
      <c r="A1063" s="6">
        <v>21050170</v>
      </c>
      <c r="B1063" s="34" t="s">
        <v>26</v>
      </c>
      <c r="C1063" s="34" t="s">
        <v>3920</v>
      </c>
      <c r="D1063" s="34" t="s">
        <v>1067</v>
      </c>
      <c r="E1063" s="34" t="s">
        <v>1019</v>
      </c>
      <c r="F1063" s="34">
        <v>4</v>
      </c>
      <c r="G1063" s="34">
        <v>1950</v>
      </c>
      <c r="H1063" s="34">
        <v>-75.758944439999993</v>
      </c>
      <c r="I1063" s="34">
        <v>2.6523888899999997</v>
      </c>
      <c r="J1063" s="34" t="s">
        <v>1908</v>
      </c>
      <c r="K1063" s="37">
        <v>27713</v>
      </c>
      <c r="L1063" s="37">
        <v>0</v>
      </c>
      <c r="M1063" s="37" t="s">
        <v>1911</v>
      </c>
      <c r="N1063" s="34" t="s">
        <v>2916</v>
      </c>
    </row>
    <row r="1064" spans="1:14" ht="15.75" customHeight="1" x14ac:dyDescent="0.25">
      <c r="A1064" s="6">
        <v>21050180</v>
      </c>
      <c r="B1064" s="34" t="s">
        <v>26</v>
      </c>
      <c r="C1064" s="34" t="s">
        <v>3921</v>
      </c>
      <c r="D1064" s="34" t="s">
        <v>1064</v>
      </c>
      <c r="E1064" s="34" t="s">
        <v>1019</v>
      </c>
      <c r="F1064" s="34">
        <v>4</v>
      </c>
      <c r="G1064" s="34">
        <v>1920</v>
      </c>
      <c r="H1064" s="34">
        <v>-76.166666669999998</v>
      </c>
      <c r="I1064" s="34">
        <v>2.2333333299999998</v>
      </c>
      <c r="J1064" s="34" t="s">
        <v>1890</v>
      </c>
      <c r="K1064" s="37">
        <v>29387</v>
      </c>
      <c r="L1064" s="37">
        <v>34773</v>
      </c>
      <c r="M1064" s="37" t="s">
        <v>1911</v>
      </c>
      <c r="N1064" s="34" t="s">
        <v>2916</v>
      </c>
    </row>
    <row r="1065" spans="1:14" ht="15.75" customHeight="1" x14ac:dyDescent="0.25">
      <c r="A1065" s="6">
        <v>21050190</v>
      </c>
      <c r="B1065" s="34" t="s">
        <v>26</v>
      </c>
      <c r="C1065" s="34" t="s">
        <v>3922</v>
      </c>
      <c r="D1065" s="34" t="s">
        <v>1064</v>
      </c>
      <c r="E1065" s="34" t="s">
        <v>1019</v>
      </c>
      <c r="F1065" s="34">
        <v>4</v>
      </c>
      <c r="G1065" s="34">
        <v>2220</v>
      </c>
      <c r="H1065" s="34">
        <v>-76.117361110000004</v>
      </c>
      <c r="I1065" s="34">
        <v>2.2180555599999998</v>
      </c>
      <c r="J1065" s="34" t="s">
        <v>1908</v>
      </c>
      <c r="K1065" s="37">
        <v>29387</v>
      </c>
      <c r="L1065" s="37">
        <v>0</v>
      </c>
      <c r="M1065" s="37" t="s">
        <v>1911</v>
      </c>
      <c r="N1065" s="34" t="s">
        <v>2916</v>
      </c>
    </row>
    <row r="1066" spans="1:14" ht="15.75" customHeight="1" x14ac:dyDescent="0.25">
      <c r="A1066" s="6">
        <v>21050210</v>
      </c>
      <c r="B1066" s="34" t="s">
        <v>26</v>
      </c>
      <c r="C1066" s="34" t="s">
        <v>3923</v>
      </c>
      <c r="D1066" s="34" t="s">
        <v>659</v>
      </c>
      <c r="E1066" s="34" t="s">
        <v>619</v>
      </c>
      <c r="F1066" s="34">
        <v>4</v>
      </c>
      <c r="G1066" s="34">
        <v>1950</v>
      </c>
      <c r="H1066" s="34">
        <v>-76.099999999999994</v>
      </c>
      <c r="I1066" s="34">
        <v>2.9</v>
      </c>
      <c r="J1066" s="34" t="s">
        <v>1890</v>
      </c>
      <c r="K1066" s="37">
        <v>29387</v>
      </c>
      <c r="L1066" s="37">
        <v>34500</v>
      </c>
      <c r="M1066" s="37" t="s">
        <v>1911</v>
      </c>
      <c r="N1066" s="34" t="s">
        <v>2916</v>
      </c>
    </row>
    <row r="1067" spans="1:14" ht="15.75" customHeight="1" x14ac:dyDescent="0.25">
      <c r="A1067" s="6">
        <v>21050220</v>
      </c>
      <c r="B1067" s="34" t="s">
        <v>26</v>
      </c>
      <c r="C1067" s="34" t="s">
        <v>3924</v>
      </c>
      <c r="D1067" s="34" t="s">
        <v>659</v>
      </c>
      <c r="E1067" s="34" t="s">
        <v>619</v>
      </c>
      <c r="F1067" s="34">
        <v>4</v>
      </c>
      <c r="G1067" s="34">
        <v>1462</v>
      </c>
      <c r="H1067" s="34">
        <v>-75.927888890000006</v>
      </c>
      <c r="I1067" s="34">
        <v>2.5658888900000001</v>
      </c>
      <c r="J1067" s="34" t="s">
        <v>1908</v>
      </c>
      <c r="K1067" s="37">
        <v>27713</v>
      </c>
      <c r="L1067" s="37">
        <v>0</v>
      </c>
      <c r="M1067" s="37" t="s">
        <v>1911</v>
      </c>
      <c r="N1067" s="34" t="s">
        <v>2916</v>
      </c>
    </row>
    <row r="1068" spans="1:14" ht="15.75" customHeight="1" x14ac:dyDescent="0.25">
      <c r="A1068" s="6">
        <v>21050230</v>
      </c>
      <c r="B1068" s="34" t="s">
        <v>26</v>
      </c>
      <c r="C1068" s="34" t="s">
        <v>3925</v>
      </c>
      <c r="D1068" s="34" t="s">
        <v>644</v>
      </c>
      <c r="E1068" s="34" t="s">
        <v>619</v>
      </c>
      <c r="F1068" s="34">
        <v>4</v>
      </c>
      <c r="G1068" s="34">
        <v>1595</v>
      </c>
      <c r="H1068" s="34">
        <v>-76.04680556000001</v>
      </c>
      <c r="I1068" s="34">
        <v>2.5818055599999998</v>
      </c>
      <c r="J1068" s="34" t="s">
        <v>1908</v>
      </c>
      <c r="K1068" s="37">
        <v>27713</v>
      </c>
      <c r="L1068" s="37">
        <v>0</v>
      </c>
      <c r="M1068" s="37" t="s">
        <v>1911</v>
      </c>
      <c r="N1068" s="34" t="s">
        <v>2916</v>
      </c>
    </row>
    <row r="1069" spans="1:14" ht="15.75" customHeight="1" x14ac:dyDescent="0.25">
      <c r="A1069" s="6">
        <v>21050240</v>
      </c>
      <c r="B1069" s="34" t="s">
        <v>26</v>
      </c>
      <c r="C1069" s="34" t="s">
        <v>3073</v>
      </c>
      <c r="D1069" s="34" t="s">
        <v>644</v>
      </c>
      <c r="E1069" s="34" t="s">
        <v>619</v>
      </c>
      <c r="F1069" s="34">
        <v>4</v>
      </c>
      <c r="G1069" s="34">
        <v>1600</v>
      </c>
      <c r="H1069" s="34">
        <v>-76.054194440000003</v>
      </c>
      <c r="I1069" s="34">
        <v>2.4606111099999999</v>
      </c>
      <c r="J1069" s="34" t="s">
        <v>1908</v>
      </c>
      <c r="K1069" s="37">
        <v>27713</v>
      </c>
      <c r="L1069" s="37">
        <v>0</v>
      </c>
      <c r="M1069" s="37" t="s">
        <v>1911</v>
      </c>
      <c r="N1069" s="34" t="s">
        <v>2916</v>
      </c>
    </row>
    <row r="1070" spans="1:14" ht="15.75" customHeight="1" x14ac:dyDescent="0.25">
      <c r="A1070" s="6">
        <v>21050250</v>
      </c>
      <c r="B1070" s="34" t="s">
        <v>26</v>
      </c>
      <c r="C1070" s="34" t="s">
        <v>2995</v>
      </c>
      <c r="D1070" s="34" t="s">
        <v>644</v>
      </c>
      <c r="E1070" s="34" t="s">
        <v>619</v>
      </c>
      <c r="F1070" s="34">
        <v>4</v>
      </c>
      <c r="G1070" s="34">
        <v>2235</v>
      </c>
      <c r="H1070" s="34">
        <v>-76.095166669999998</v>
      </c>
      <c r="I1070" s="34">
        <v>2.5009999999999999</v>
      </c>
      <c r="J1070" s="34" t="s">
        <v>1908</v>
      </c>
      <c r="K1070" s="37">
        <v>27713</v>
      </c>
      <c r="L1070" s="37">
        <v>0</v>
      </c>
      <c r="M1070" s="37" t="s">
        <v>1911</v>
      </c>
      <c r="N1070" s="34" t="s">
        <v>2916</v>
      </c>
    </row>
    <row r="1071" spans="1:14" ht="15.75" customHeight="1" x14ac:dyDescent="0.25">
      <c r="A1071" s="6">
        <v>21050290</v>
      </c>
      <c r="B1071" s="34" t="s">
        <v>26</v>
      </c>
      <c r="C1071" s="34" t="s">
        <v>3926</v>
      </c>
      <c r="D1071" s="34" t="s">
        <v>1114</v>
      </c>
      <c r="E1071" s="34" t="s">
        <v>1019</v>
      </c>
      <c r="F1071" s="34">
        <v>4</v>
      </c>
      <c r="G1071" s="34">
        <v>825</v>
      </c>
      <c r="H1071" s="34">
        <v>-75.728499999999997</v>
      </c>
      <c r="I1071" s="34">
        <v>2.4912777799999999</v>
      </c>
      <c r="J1071" s="34" t="s">
        <v>1908</v>
      </c>
      <c r="K1071" s="37">
        <v>26038</v>
      </c>
      <c r="L1071" s="37">
        <v>0</v>
      </c>
      <c r="M1071" s="37" t="s">
        <v>1911</v>
      </c>
      <c r="N1071" s="34" t="s">
        <v>2916</v>
      </c>
    </row>
    <row r="1072" spans="1:14" ht="15.75" customHeight="1" x14ac:dyDescent="0.25">
      <c r="A1072" s="6">
        <v>21050310</v>
      </c>
      <c r="B1072" s="34" t="s">
        <v>26</v>
      </c>
      <c r="C1072" s="34" t="s">
        <v>3927</v>
      </c>
      <c r="D1072" s="34" t="s">
        <v>644</v>
      </c>
      <c r="E1072" s="34" t="s">
        <v>619</v>
      </c>
      <c r="F1072" s="34">
        <v>4</v>
      </c>
      <c r="G1072" s="34">
        <v>2750</v>
      </c>
      <c r="H1072" s="34">
        <v>-76.168916669999987</v>
      </c>
      <c r="I1072" s="34">
        <v>2.44683333</v>
      </c>
      <c r="J1072" s="34" t="s">
        <v>1908</v>
      </c>
      <c r="K1072" s="37">
        <v>30604</v>
      </c>
      <c r="L1072" s="37">
        <v>0</v>
      </c>
      <c r="M1072" s="37" t="s">
        <v>1911</v>
      </c>
      <c r="N1072" s="34" t="s">
        <v>2916</v>
      </c>
    </row>
    <row r="1073" spans="1:14" ht="15.75" customHeight="1" x14ac:dyDescent="0.25">
      <c r="A1073" s="6">
        <v>21050320</v>
      </c>
      <c r="B1073" s="34" t="s">
        <v>26</v>
      </c>
      <c r="C1073" s="34" t="s">
        <v>3854</v>
      </c>
      <c r="D1073" s="34" t="s">
        <v>673</v>
      </c>
      <c r="E1073" s="34" t="s">
        <v>619</v>
      </c>
      <c r="F1073" s="34">
        <v>9</v>
      </c>
      <c r="G1073" s="34">
        <v>3253</v>
      </c>
      <c r="H1073" s="34">
        <v>-76.30841667</v>
      </c>
      <c r="I1073" s="34">
        <v>2.3434444399999999</v>
      </c>
      <c r="J1073" s="34" t="s">
        <v>1908</v>
      </c>
      <c r="K1073" s="37">
        <v>36875</v>
      </c>
      <c r="L1073" s="37">
        <v>0</v>
      </c>
      <c r="M1073" s="37" t="s">
        <v>1911</v>
      </c>
      <c r="N1073" s="34" t="s">
        <v>2916</v>
      </c>
    </row>
    <row r="1074" spans="1:14" ht="15.75" customHeight="1" x14ac:dyDescent="0.25">
      <c r="A1074" s="6">
        <v>21060040</v>
      </c>
      <c r="B1074" s="34" t="s">
        <v>26</v>
      </c>
      <c r="C1074" s="34" t="s">
        <v>3928</v>
      </c>
      <c r="D1074" s="34" t="s">
        <v>1044</v>
      </c>
      <c r="E1074" s="34" t="s">
        <v>1019</v>
      </c>
      <c r="F1074" s="34">
        <v>4</v>
      </c>
      <c r="G1074" s="34">
        <v>1330</v>
      </c>
      <c r="H1074" s="34">
        <v>-75.54858333</v>
      </c>
      <c r="I1074" s="34">
        <v>2.2020277799999999</v>
      </c>
      <c r="J1074" s="34" t="s">
        <v>1908</v>
      </c>
      <c r="K1074" s="37">
        <v>21534</v>
      </c>
      <c r="L1074" s="37">
        <v>0</v>
      </c>
      <c r="M1074" s="37" t="s">
        <v>1911</v>
      </c>
      <c r="N1074" s="34" t="s">
        <v>2916</v>
      </c>
    </row>
    <row r="1075" spans="1:14" ht="15.75" customHeight="1" x14ac:dyDescent="0.25">
      <c r="A1075" s="6">
        <v>21060070</v>
      </c>
      <c r="B1075" s="34" t="s">
        <v>26</v>
      </c>
      <c r="C1075" s="34" t="s">
        <v>3929</v>
      </c>
      <c r="D1075" s="34" t="s">
        <v>1050</v>
      </c>
      <c r="E1075" s="34" t="s">
        <v>1019</v>
      </c>
      <c r="F1075" s="34">
        <v>4</v>
      </c>
      <c r="G1075" s="34">
        <v>850</v>
      </c>
      <c r="H1075" s="34">
        <v>-75.538083329999992</v>
      </c>
      <c r="I1075" s="34">
        <v>2.38891667</v>
      </c>
      <c r="J1075" s="34" t="s">
        <v>1908</v>
      </c>
      <c r="K1075" s="37">
        <v>26038</v>
      </c>
      <c r="L1075" s="37">
        <v>0</v>
      </c>
      <c r="M1075" s="37" t="s">
        <v>1911</v>
      </c>
      <c r="N1075" s="34" t="s">
        <v>2916</v>
      </c>
    </row>
    <row r="1076" spans="1:14" ht="15.75" customHeight="1" x14ac:dyDescent="0.25">
      <c r="A1076" s="6">
        <v>21060080</v>
      </c>
      <c r="B1076" s="34" t="s">
        <v>26</v>
      </c>
      <c r="C1076" s="34" t="s">
        <v>3930</v>
      </c>
      <c r="D1076" s="34" t="s">
        <v>1044</v>
      </c>
      <c r="E1076" s="34" t="s">
        <v>1019</v>
      </c>
      <c r="F1076" s="34">
        <v>4</v>
      </c>
      <c r="G1076" s="34">
        <v>990</v>
      </c>
      <c r="H1076" s="34">
        <v>-75.605055560000011</v>
      </c>
      <c r="I1076" s="34">
        <v>2.1900833299999998</v>
      </c>
      <c r="J1076" s="34" t="s">
        <v>1908</v>
      </c>
      <c r="K1076" s="37">
        <v>26038</v>
      </c>
      <c r="L1076" s="37">
        <v>0</v>
      </c>
      <c r="M1076" s="37" t="s">
        <v>1911</v>
      </c>
      <c r="N1076" s="34" t="s">
        <v>2916</v>
      </c>
    </row>
    <row r="1077" spans="1:14" ht="15.75" customHeight="1" x14ac:dyDescent="0.25">
      <c r="A1077" s="6">
        <v>21060090</v>
      </c>
      <c r="B1077" s="34" t="s">
        <v>26</v>
      </c>
      <c r="C1077" s="34" t="s">
        <v>3931</v>
      </c>
      <c r="D1077" s="34" t="s">
        <v>1054</v>
      </c>
      <c r="E1077" s="34" t="s">
        <v>1019</v>
      </c>
      <c r="F1077" s="34">
        <v>4</v>
      </c>
      <c r="G1077" s="34">
        <v>636</v>
      </c>
      <c r="H1077" s="34">
        <v>-75.435527780000001</v>
      </c>
      <c r="I1077" s="34">
        <v>2.5748055599999997</v>
      </c>
      <c r="J1077" s="34" t="s">
        <v>1908</v>
      </c>
      <c r="K1077" s="37">
        <v>26038</v>
      </c>
      <c r="L1077" s="37">
        <v>0</v>
      </c>
      <c r="M1077" s="37" t="s">
        <v>1911</v>
      </c>
      <c r="N1077" s="34" t="s">
        <v>2916</v>
      </c>
    </row>
    <row r="1078" spans="1:14" ht="15.75" customHeight="1" x14ac:dyDescent="0.25">
      <c r="A1078" s="6">
        <v>21060100</v>
      </c>
      <c r="B1078" s="34" t="s">
        <v>26</v>
      </c>
      <c r="C1078" s="34" t="s">
        <v>3932</v>
      </c>
      <c r="D1078" s="34" t="s">
        <v>1050</v>
      </c>
      <c r="E1078" s="34" t="s">
        <v>1019</v>
      </c>
      <c r="F1078" s="34">
        <v>4</v>
      </c>
      <c r="G1078" s="34">
        <v>1460</v>
      </c>
      <c r="H1078" s="34">
        <v>-75.503583329999998</v>
      </c>
      <c r="I1078" s="34">
        <v>2.3171666699999998</v>
      </c>
      <c r="J1078" s="34" t="s">
        <v>1908</v>
      </c>
      <c r="K1078" s="37">
        <v>29174</v>
      </c>
      <c r="L1078" s="37">
        <v>0</v>
      </c>
      <c r="M1078" s="37" t="s">
        <v>1911</v>
      </c>
      <c r="N1078" s="34" t="s">
        <v>2916</v>
      </c>
    </row>
    <row r="1079" spans="1:14" ht="15.75" customHeight="1" x14ac:dyDescent="0.25">
      <c r="A1079" s="6">
        <v>21060110</v>
      </c>
      <c r="B1079" s="34" t="s">
        <v>26</v>
      </c>
      <c r="C1079" s="34" t="s">
        <v>3933</v>
      </c>
      <c r="D1079" s="34" t="s">
        <v>1050</v>
      </c>
      <c r="E1079" s="34" t="s">
        <v>1019</v>
      </c>
      <c r="F1079" s="34">
        <v>4</v>
      </c>
      <c r="G1079" s="34">
        <v>721</v>
      </c>
      <c r="H1079" s="34">
        <v>-75.624666669999996</v>
      </c>
      <c r="I1079" s="34">
        <v>2.3214999999999999</v>
      </c>
      <c r="J1079" s="34" t="s">
        <v>1908</v>
      </c>
      <c r="K1079" s="37">
        <v>29387</v>
      </c>
      <c r="L1079" s="37">
        <v>0</v>
      </c>
      <c r="M1079" s="37" t="s">
        <v>1911</v>
      </c>
      <c r="N1079" s="34" t="s">
        <v>2916</v>
      </c>
    </row>
    <row r="1080" spans="1:14" ht="15.75" customHeight="1" x14ac:dyDescent="0.25">
      <c r="A1080" s="6">
        <v>21080030</v>
      </c>
      <c r="B1080" s="34" t="s">
        <v>26</v>
      </c>
      <c r="C1080" s="34" t="s">
        <v>3934</v>
      </c>
      <c r="D1080" s="34" t="s">
        <v>1126</v>
      </c>
      <c r="E1080" s="34" t="s">
        <v>1019</v>
      </c>
      <c r="F1080" s="34">
        <v>4</v>
      </c>
      <c r="G1080" s="34">
        <v>600</v>
      </c>
      <c r="H1080" s="34">
        <v>-75.528861110000008</v>
      </c>
      <c r="I1080" s="34">
        <v>2.66961111</v>
      </c>
      <c r="J1080" s="34" t="s">
        <v>1908</v>
      </c>
      <c r="K1080" s="37">
        <v>21504</v>
      </c>
      <c r="L1080" s="37">
        <v>0</v>
      </c>
      <c r="M1080" s="37" t="s">
        <v>1911</v>
      </c>
      <c r="N1080" s="34" t="s">
        <v>2916</v>
      </c>
    </row>
    <row r="1081" spans="1:14" ht="15.75" customHeight="1" x14ac:dyDescent="0.25">
      <c r="A1081" s="77">
        <v>21080040</v>
      </c>
      <c r="B1081" s="34" t="s">
        <v>26</v>
      </c>
      <c r="C1081" s="34" t="s">
        <v>3935</v>
      </c>
      <c r="D1081" s="34" t="s">
        <v>1110</v>
      </c>
      <c r="E1081" s="34" t="s">
        <v>1019</v>
      </c>
      <c r="F1081" s="34">
        <v>4</v>
      </c>
      <c r="G1081" s="34">
        <v>1140</v>
      </c>
      <c r="H1081" s="34">
        <v>-75.599999999999994</v>
      </c>
      <c r="I1081" s="34">
        <v>2.7666666699999998</v>
      </c>
      <c r="J1081" s="34" t="s">
        <v>1890</v>
      </c>
      <c r="K1081" s="37">
        <v>31182</v>
      </c>
      <c r="L1081" s="37">
        <v>34895</v>
      </c>
      <c r="M1081" s="37" t="s">
        <v>1911</v>
      </c>
      <c r="N1081" s="34" t="s">
        <v>2916</v>
      </c>
    </row>
    <row r="1082" spans="1:14" ht="15.75" customHeight="1" x14ac:dyDescent="0.25">
      <c r="A1082" s="77">
        <v>21080050</v>
      </c>
      <c r="B1082" s="34" t="s">
        <v>26</v>
      </c>
      <c r="C1082" s="34" t="s">
        <v>3936</v>
      </c>
      <c r="D1082" s="34" t="s">
        <v>1110</v>
      </c>
      <c r="E1082" s="34" t="s">
        <v>1019</v>
      </c>
      <c r="F1082" s="34">
        <v>4</v>
      </c>
      <c r="G1082" s="34">
        <v>180</v>
      </c>
      <c r="H1082" s="34">
        <v>-75.599999999999994</v>
      </c>
      <c r="I1082" s="34">
        <v>2.7666666699999998</v>
      </c>
      <c r="J1082" s="34" t="s">
        <v>1890</v>
      </c>
      <c r="K1082" s="37">
        <v>31182</v>
      </c>
      <c r="L1082" s="37">
        <v>34895</v>
      </c>
      <c r="M1082" s="37" t="s">
        <v>1911</v>
      </c>
      <c r="N1082" s="34" t="s">
        <v>2916</v>
      </c>
    </row>
    <row r="1083" spans="1:14" ht="15.75" customHeight="1" x14ac:dyDescent="0.25">
      <c r="A1083" s="6">
        <v>21080070</v>
      </c>
      <c r="B1083" s="34" t="s">
        <v>26</v>
      </c>
      <c r="C1083" s="34" t="s">
        <v>3937</v>
      </c>
      <c r="D1083" s="34" t="s">
        <v>1126</v>
      </c>
      <c r="E1083" s="34" t="s">
        <v>1019</v>
      </c>
      <c r="F1083" s="34">
        <v>4</v>
      </c>
      <c r="G1083" s="34">
        <v>650</v>
      </c>
      <c r="H1083" s="34">
        <v>-75.580916669999993</v>
      </c>
      <c r="I1083" s="34">
        <v>2.6369166699999997</v>
      </c>
      <c r="J1083" s="34" t="s">
        <v>1908</v>
      </c>
      <c r="K1083" s="37">
        <v>29143</v>
      </c>
      <c r="L1083" s="37">
        <v>0</v>
      </c>
      <c r="M1083" s="37" t="s">
        <v>1911</v>
      </c>
      <c r="N1083" s="34" t="s">
        <v>2916</v>
      </c>
    </row>
    <row r="1084" spans="1:14" ht="15.75" customHeight="1" x14ac:dyDescent="0.25">
      <c r="A1084" s="6">
        <v>21080100</v>
      </c>
      <c r="B1084" s="34" t="s">
        <v>26</v>
      </c>
      <c r="C1084" s="34" t="s">
        <v>3938</v>
      </c>
      <c r="D1084" s="34" t="s">
        <v>1110</v>
      </c>
      <c r="E1084" s="34" t="s">
        <v>1019</v>
      </c>
      <c r="F1084" s="34">
        <v>4</v>
      </c>
      <c r="G1084" s="34">
        <v>1800</v>
      </c>
      <c r="H1084" s="34">
        <v>-75.613055560000006</v>
      </c>
      <c r="I1084" s="34">
        <v>2.7728333300000001</v>
      </c>
      <c r="J1084" s="34" t="s">
        <v>1908</v>
      </c>
      <c r="K1084" s="37">
        <v>27713</v>
      </c>
      <c r="L1084" s="37">
        <v>0</v>
      </c>
      <c r="M1084" s="37" t="s">
        <v>1911</v>
      </c>
      <c r="N1084" s="34" t="s">
        <v>2916</v>
      </c>
    </row>
    <row r="1085" spans="1:14" ht="15.75" customHeight="1" x14ac:dyDescent="0.25">
      <c r="A1085" s="6">
        <v>21090020</v>
      </c>
      <c r="B1085" s="34" t="s">
        <v>26</v>
      </c>
      <c r="C1085" s="34" t="s">
        <v>3939</v>
      </c>
      <c r="D1085" s="34" t="s">
        <v>462</v>
      </c>
      <c r="E1085" s="34" t="s">
        <v>1019</v>
      </c>
      <c r="F1085" s="34">
        <v>4</v>
      </c>
      <c r="G1085" s="34">
        <v>620</v>
      </c>
      <c r="H1085" s="34">
        <v>-75.399194440000002</v>
      </c>
      <c r="I1085" s="34">
        <v>2.85555556</v>
      </c>
      <c r="J1085" s="34" t="s">
        <v>1908</v>
      </c>
      <c r="K1085" s="37">
        <v>25552</v>
      </c>
      <c r="L1085" s="37">
        <v>0</v>
      </c>
      <c r="M1085" s="37" t="s">
        <v>1911</v>
      </c>
      <c r="N1085" s="34" t="s">
        <v>2916</v>
      </c>
    </row>
    <row r="1086" spans="1:14" ht="15.75" customHeight="1" x14ac:dyDescent="0.25">
      <c r="A1086" s="77">
        <v>21090030</v>
      </c>
      <c r="B1086" s="34" t="s">
        <v>26</v>
      </c>
      <c r="C1086" s="34" t="s">
        <v>3940</v>
      </c>
      <c r="D1086" s="34" t="s">
        <v>462</v>
      </c>
      <c r="E1086" s="34" t="s">
        <v>1019</v>
      </c>
      <c r="F1086" s="34">
        <v>4</v>
      </c>
      <c r="G1086" s="34">
        <v>450</v>
      </c>
      <c r="H1086" s="34">
        <v>-75.316666669999989</v>
      </c>
      <c r="I1086" s="34">
        <v>2.9166666699999997</v>
      </c>
      <c r="J1086" s="34" t="s">
        <v>1890</v>
      </c>
      <c r="K1086" s="37">
        <v>25218</v>
      </c>
      <c r="L1086" s="37">
        <v>37302</v>
      </c>
      <c r="M1086" s="37" t="s">
        <v>1911</v>
      </c>
      <c r="N1086" s="34" t="s">
        <v>2916</v>
      </c>
    </row>
    <row r="1087" spans="1:14" ht="15.75" customHeight="1" x14ac:dyDescent="0.25">
      <c r="A1087" s="6">
        <v>21090040</v>
      </c>
      <c r="B1087" s="34" t="s">
        <v>26</v>
      </c>
      <c r="C1087" s="34" t="s">
        <v>3941</v>
      </c>
      <c r="D1087" s="34" t="s">
        <v>462</v>
      </c>
      <c r="E1087" s="34" t="s">
        <v>1019</v>
      </c>
      <c r="F1087" s="34">
        <v>4</v>
      </c>
      <c r="G1087" s="34">
        <v>460</v>
      </c>
      <c r="H1087" s="34">
        <v>-75.347527779999993</v>
      </c>
      <c r="I1087" s="34">
        <v>2.7775833299999997</v>
      </c>
      <c r="J1087" s="34" t="s">
        <v>1908</v>
      </c>
      <c r="K1087" s="37">
        <v>24912</v>
      </c>
      <c r="L1087" s="37">
        <v>0</v>
      </c>
      <c r="M1087" s="37" t="s">
        <v>1911</v>
      </c>
      <c r="N1087" s="34" t="s">
        <v>2916</v>
      </c>
    </row>
    <row r="1088" spans="1:14" ht="15.75" customHeight="1" x14ac:dyDescent="0.25">
      <c r="A1088" s="77">
        <v>21090090</v>
      </c>
      <c r="B1088" s="34" t="s">
        <v>26</v>
      </c>
      <c r="C1088" s="34" t="s">
        <v>3345</v>
      </c>
      <c r="D1088" s="34" t="s">
        <v>462</v>
      </c>
      <c r="E1088" s="34" t="s">
        <v>1019</v>
      </c>
      <c r="F1088" s="34">
        <v>4</v>
      </c>
      <c r="G1088" s="34">
        <v>520</v>
      </c>
      <c r="H1088" s="34">
        <v>-75.349999999999994</v>
      </c>
      <c r="I1088" s="34">
        <v>2.8333333299999999</v>
      </c>
      <c r="J1088" s="34" t="s">
        <v>1890</v>
      </c>
      <c r="K1088" s="37">
        <v>24882.791666666668</v>
      </c>
      <c r="L1088" s="37">
        <v>43486.144965277781</v>
      </c>
      <c r="M1088" s="37" t="s">
        <v>1911</v>
      </c>
      <c r="N1088" s="34" t="s">
        <v>2916</v>
      </c>
    </row>
    <row r="1089" spans="1:14" ht="15.75" customHeight="1" x14ac:dyDescent="0.25">
      <c r="A1089" s="6">
        <v>21090110</v>
      </c>
      <c r="B1089" s="34" t="s">
        <v>26</v>
      </c>
      <c r="C1089" s="34" t="s">
        <v>3942</v>
      </c>
      <c r="D1089" s="34" t="s">
        <v>462</v>
      </c>
      <c r="E1089" s="34" t="s">
        <v>1019</v>
      </c>
      <c r="F1089" s="34">
        <v>4</v>
      </c>
      <c r="G1089" s="34">
        <v>454</v>
      </c>
      <c r="H1089" s="34">
        <v>-75.339888889999997</v>
      </c>
      <c r="I1089" s="34">
        <v>2.8655277799999999</v>
      </c>
      <c r="J1089" s="34" t="s">
        <v>1908</v>
      </c>
      <c r="K1089" s="37">
        <v>24061</v>
      </c>
      <c r="L1089" s="37">
        <v>0</v>
      </c>
      <c r="M1089" s="37" t="s">
        <v>1911</v>
      </c>
      <c r="N1089" s="34" t="s">
        <v>2916</v>
      </c>
    </row>
    <row r="1090" spans="1:14" ht="15.75" customHeight="1" x14ac:dyDescent="0.25">
      <c r="A1090" s="6">
        <v>21090120</v>
      </c>
      <c r="B1090" s="34" t="s">
        <v>26</v>
      </c>
      <c r="C1090" s="34" t="s">
        <v>3943</v>
      </c>
      <c r="D1090" s="34" t="s">
        <v>462</v>
      </c>
      <c r="E1090" s="34" t="s">
        <v>1019</v>
      </c>
      <c r="F1090" s="34">
        <v>4</v>
      </c>
      <c r="G1090" s="34">
        <v>455</v>
      </c>
      <c r="H1090" s="34">
        <v>-75.366666670000001</v>
      </c>
      <c r="I1090" s="34">
        <v>2.78333333</v>
      </c>
      <c r="J1090" s="34" t="s">
        <v>1890</v>
      </c>
      <c r="K1090" s="37">
        <v>29051</v>
      </c>
      <c r="L1090" s="37">
        <v>37302</v>
      </c>
      <c r="M1090" s="37" t="s">
        <v>1911</v>
      </c>
      <c r="N1090" s="34" t="s">
        <v>2916</v>
      </c>
    </row>
    <row r="1091" spans="1:14" ht="15.75" customHeight="1" x14ac:dyDescent="0.25">
      <c r="A1091" s="6">
        <v>21090140</v>
      </c>
      <c r="B1091" s="34" t="s">
        <v>26</v>
      </c>
      <c r="C1091" s="34" t="s">
        <v>3944</v>
      </c>
      <c r="D1091" s="34" t="s">
        <v>462</v>
      </c>
      <c r="E1091" s="34" t="s">
        <v>1019</v>
      </c>
      <c r="F1091" s="34">
        <v>4</v>
      </c>
      <c r="G1091" s="34">
        <v>480</v>
      </c>
      <c r="H1091" s="34">
        <v>-75.383333329999999</v>
      </c>
      <c r="I1091" s="34">
        <v>2.8833333300000001</v>
      </c>
      <c r="J1091" s="34" t="s">
        <v>1890</v>
      </c>
      <c r="K1091" s="37">
        <v>30482</v>
      </c>
      <c r="L1091" s="37">
        <v>37302</v>
      </c>
      <c r="M1091" s="37" t="s">
        <v>1911</v>
      </c>
      <c r="N1091" s="34" t="s">
        <v>2916</v>
      </c>
    </row>
    <row r="1092" spans="1:14" ht="15.75" customHeight="1" x14ac:dyDescent="0.25">
      <c r="A1092" s="77">
        <v>21090150</v>
      </c>
      <c r="B1092" s="34" t="s">
        <v>26</v>
      </c>
      <c r="C1092" s="34" t="s">
        <v>3945</v>
      </c>
      <c r="D1092" s="34" t="s">
        <v>462</v>
      </c>
      <c r="E1092" s="34" t="s">
        <v>1019</v>
      </c>
      <c r="F1092" s="34">
        <v>4</v>
      </c>
      <c r="G1092" s="34">
        <v>450</v>
      </c>
      <c r="H1092" s="34">
        <v>-75.316666669999989</v>
      </c>
      <c r="I1092" s="34">
        <v>2.85</v>
      </c>
      <c r="J1092" s="34" t="s">
        <v>1890</v>
      </c>
      <c r="K1092" s="37">
        <v>30940</v>
      </c>
      <c r="L1092" s="37">
        <v>37302</v>
      </c>
      <c r="M1092" s="37" t="s">
        <v>1911</v>
      </c>
      <c r="N1092" s="34" t="s">
        <v>2916</v>
      </c>
    </row>
    <row r="1093" spans="1:14" ht="15.75" customHeight="1" x14ac:dyDescent="0.25">
      <c r="A1093" s="6">
        <v>21100080</v>
      </c>
      <c r="B1093" s="34" t="s">
        <v>26</v>
      </c>
      <c r="C1093" s="34" t="s">
        <v>3946</v>
      </c>
      <c r="D1093" s="34" t="s">
        <v>1028</v>
      </c>
      <c r="E1093" s="34" t="s">
        <v>1019</v>
      </c>
      <c r="F1093" s="34">
        <v>4</v>
      </c>
      <c r="G1093" s="34">
        <v>1525</v>
      </c>
      <c r="H1093" s="34">
        <v>-75.206694439999993</v>
      </c>
      <c r="I1093" s="34">
        <v>2.61527778</v>
      </c>
      <c r="J1093" s="34" t="s">
        <v>1908</v>
      </c>
      <c r="K1093" s="37">
        <v>28048</v>
      </c>
      <c r="L1093" s="37">
        <v>0</v>
      </c>
      <c r="M1093" s="37" t="s">
        <v>1911</v>
      </c>
      <c r="N1093" s="34" t="s">
        <v>2916</v>
      </c>
    </row>
    <row r="1094" spans="1:14" ht="15.75" customHeight="1" x14ac:dyDescent="0.25">
      <c r="A1094" s="77">
        <v>21100120</v>
      </c>
      <c r="B1094" s="34" t="s">
        <v>26</v>
      </c>
      <c r="C1094" s="34" t="s">
        <v>3947</v>
      </c>
      <c r="D1094" s="34" t="s">
        <v>101</v>
      </c>
      <c r="E1094" s="34" t="s">
        <v>1019</v>
      </c>
      <c r="F1094" s="34">
        <v>4</v>
      </c>
      <c r="G1094" s="34">
        <v>880</v>
      </c>
      <c r="H1094" s="34">
        <v>-75.233333329999994</v>
      </c>
      <c r="I1094" s="34">
        <v>2.7</v>
      </c>
      <c r="J1094" s="34" t="s">
        <v>1890</v>
      </c>
      <c r="K1094" s="37">
        <v>28048</v>
      </c>
      <c r="L1094" s="37">
        <v>37302</v>
      </c>
      <c r="M1094" s="37" t="s">
        <v>1911</v>
      </c>
      <c r="N1094" s="34" t="s">
        <v>2916</v>
      </c>
    </row>
    <row r="1095" spans="1:14" ht="15.75" customHeight="1" x14ac:dyDescent="0.25">
      <c r="A1095" s="6">
        <v>21100140</v>
      </c>
      <c r="B1095" s="34" t="s">
        <v>26</v>
      </c>
      <c r="C1095" s="34" t="s">
        <v>3948</v>
      </c>
      <c r="D1095" s="34" t="s">
        <v>1028</v>
      </c>
      <c r="E1095" s="34" t="s">
        <v>1019</v>
      </c>
      <c r="F1095" s="34">
        <v>4</v>
      </c>
      <c r="G1095" s="34">
        <v>1380</v>
      </c>
      <c r="H1095" s="34">
        <v>-75.400888890000004</v>
      </c>
      <c r="I1095" s="34">
        <v>2.43480556</v>
      </c>
      <c r="J1095" s="34" t="s">
        <v>1908</v>
      </c>
      <c r="K1095" s="37">
        <v>28048</v>
      </c>
      <c r="L1095" s="37">
        <v>0</v>
      </c>
      <c r="M1095" s="37" t="s">
        <v>1911</v>
      </c>
      <c r="N1095" s="34" t="s">
        <v>2916</v>
      </c>
    </row>
    <row r="1096" spans="1:14" ht="15.75" customHeight="1" x14ac:dyDescent="0.25">
      <c r="A1096" s="6">
        <v>21110040</v>
      </c>
      <c r="B1096" s="34" t="s">
        <v>26</v>
      </c>
      <c r="C1096" s="34" t="s">
        <v>3949</v>
      </c>
      <c r="D1096" s="34" t="s">
        <v>1106</v>
      </c>
      <c r="E1096" s="34" t="s">
        <v>1019</v>
      </c>
      <c r="F1096" s="34">
        <v>4</v>
      </c>
      <c r="G1096" s="34">
        <v>548</v>
      </c>
      <c r="H1096" s="34">
        <v>-75.168416669999999</v>
      </c>
      <c r="I1096" s="34">
        <v>3.07488889</v>
      </c>
      <c r="J1096" s="34" t="s">
        <v>1908</v>
      </c>
      <c r="K1096" s="37">
        <v>26191</v>
      </c>
      <c r="L1096" s="37">
        <v>0</v>
      </c>
      <c r="M1096" s="37" t="s">
        <v>1911</v>
      </c>
      <c r="N1096" s="34" t="s">
        <v>2916</v>
      </c>
    </row>
    <row r="1097" spans="1:14" ht="15.75" customHeight="1" x14ac:dyDescent="0.25">
      <c r="A1097" s="6">
        <v>21110070</v>
      </c>
      <c r="B1097" s="34" t="s">
        <v>26</v>
      </c>
      <c r="C1097" s="34" t="s">
        <v>3950</v>
      </c>
      <c r="D1097" s="34" t="s">
        <v>1033</v>
      </c>
      <c r="E1097" s="34" t="s">
        <v>1019</v>
      </c>
      <c r="F1097" s="34">
        <v>4</v>
      </c>
      <c r="G1097" s="34">
        <v>615</v>
      </c>
      <c r="H1097" s="34">
        <v>-75.057333329999992</v>
      </c>
      <c r="I1097" s="34">
        <v>3.15033333</v>
      </c>
      <c r="J1097" s="34" t="s">
        <v>1908</v>
      </c>
      <c r="K1097" s="37">
        <v>21504</v>
      </c>
      <c r="L1097" s="37">
        <v>0</v>
      </c>
      <c r="M1097" s="37" t="s">
        <v>1911</v>
      </c>
      <c r="N1097" s="34" t="s">
        <v>2916</v>
      </c>
    </row>
    <row r="1098" spans="1:14" ht="15.75" customHeight="1" x14ac:dyDescent="0.25">
      <c r="A1098" s="6">
        <v>21110090</v>
      </c>
      <c r="B1098" s="34" t="s">
        <v>26</v>
      </c>
      <c r="C1098" s="34" t="s">
        <v>3951</v>
      </c>
      <c r="D1098" s="34" t="s">
        <v>1119</v>
      </c>
      <c r="E1098" s="34" t="s">
        <v>1019</v>
      </c>
      <c r="F1098" s="34">
        <v>4</v>
      </c>
      <c r="G1098" s="34">
        <v>400</v>
      </c>
      <c r="H1098" s="34">
        <v>-75.169250000000005</v>
      </c>
      <c r="I1098" s="34">
        <v>3.3871388900000001</v>
      </c>
      <c r="J1098" s="34" t="s">
        <v>1908</v>
      </c>
      <c r="K1098" s="37">
        <v>21596</v>
      </c>
      <c r="L1098" s="37">
        <v>0</v>
      </c>
      <c r="M1098" s="37" t="s">
        <v>1911</v>
      </c>
      <c r="N1098" s="34" t="s">
        <v>2916</v>
      </c>
    </row>
    <row r="1099" spans="1:14" ht="15.75" customHeight="1" x14ac:dyDescent="0.25">
      <c r="A1099" s="6">
        <v>21110120</v>
      </c>
      <c r="B1099" s="34" t="s">
        <v>26</v>
      </c>
      <c r="C1099" s="34" t="s">
        <v>3952</v>
      </c>
      <c r="D1099" s="34" t="s">
        <v>1119</v>
      </c>
      <c r="E1099" s="34" t="s">
        <v>1019</v>
      </c>
      <c r="F1099" s="34">
        <v>4</v>
      </c>
      <c r="G1099" s="34">
        <v>400</v>
      </c>
      <c r="H1099" s="34">
        <v>-75.200777779999996</v>
      </c>
      <c r="I1099" s="34">
        <v>3.3053333299999998</v>
      </c>
      <c r="J1099" s="34" t="s">
        <v>1908</v>
      </c>
      <c r="K1099" s="37">
        <v>24061</v>
      </c>
      <c r="L1099" s="37">
        <v>0</v>
      </c>
      <c r="M1099" s="37" t="s">
        <v>1911</v>
      </c>
      <c r="N1099" s="34" t="s">
        <v>2916</v>
      </c>
    </row>
    <row r="1100" spans="1:14" ht="15.75" customHeight="1" x14ac:dyDescent="0.25">
      <c r="A1100" s="6">
        <v>21110160</v>
      </c>
      <c r="B1100" s="34" t="s">
        <v>26</v>
      </c>
      <c r="C1100" s="34" t="s">
        <v>3953</v>
      </c>
      <c r="D1100" s="34" t="s">
        <v>1106</v>
      </c>
      <c r="E1100" s="34" t="s">
        <v>1019</v>
      </c>
      <c r="F1100" s="34">
        <v>4</v>
      </c>
      <c r="G1100" s="34">
        <v>500</v>
      </c>
      <c r="H1100" s="34">
        <v>-75.199027779999994</v>
      </c>
      <c r="I1100" s="34">
        <v>3.1184722199999997</v>
      </c>
      <c r="J1100" s="34" t="s">
        <v>1908</v>
      </c>
      <c r="K1100" s="37">
        <v>25461</v>
      </c>
      <c r="L1100" s="37">
        <v>0</v>
      </c>
      <c r="M1100" s="37" t="s">
        <v>1911</v>
      </c>
      <c r="N1100" s="34" t="s">
        <v>2916</v>
      </c>
    </row>
    <row r="1101" spans="1:14" ht="15.75" customHeight="1" x14ac:dyDescent="0.25">
      <c r="A1101" s="6">
        <v>21110180</v>
      </c>
      <c r="B1101" s="34" t="s">
        <v>26</v>
      </c>
      <c r="C1101" s="34" t="s">
        <v>3954</v>
      </c>
      <c r="D1101" s="34" t="s">
        <v>1106</v>
      </c>
      <c r="E1101" s="34" t="s">
        <v>1019</v>
      </c>
      <c r="F1101" s="34">
        <v>4</v>
      </c>
      <c r="G1101" s="34">
        <v>591</v>
      </c>
      <c r="H1101" s="34">
        <v>-75.159722220000006</v>
      </c>
      <c r="I1101" s="34">
        <v>3.03602778</v>
      </c>
      <c r="J1101" s="34" t="s">
        <v>1908</v>
      </c>
      <c r="K1101" s="37">
        <v>25461</v>
      </c>
      <c r="L1101" s="37">
        <v>0</v>
      </c>
      <c r="M1101" s="37" t="s">
        <v>1911</v>
      </c>
      <c r="N1101" s="34" t="s">
        <v>2916</v>
      </c>
    </row>
    <row r="1102" spans="1:14" ht="15.75" customHeight="1" x14ac:dyDescent="0.25">
      <c r="A1102" s="6">
        <v>21110290</v>
      </c>
      <c r="B1102" s="34" t="s">
        <v>26</v>
      </c>
      <c r="C1102" s="34" t="s">
        <v>3955</v>
      </c>
      <c r="D1102" s="34" t="s">
        <v>1119</v>
      </c>
      <c r="E1102" s="34" t="s">
        <v>1019</v>
      </c>
      <c r="F1102" s="34">
        <v>4</v>
      </c>
      <c r="G1102" s="34">
        <v>400</v>
      </c>
      <c r="H1102" s="34">
        <v>-75.170305560000003</v>
      </c>
      <c r="I1102" s="34">
        <v>3.3495555599999998</v>
      </c>
      <c r="J1102" s="34" t="s">
        <v>1908</v>
      </c>
      <c r="K1102" s="37">
        <v>25034</v>
      </c>
      <c r="L1102" s="37">
        <v>0</v>
      </c>
      <c r="M1102" s="37" t="s">
        <v>1911</v>
      </c>
      <c r="N1102" s="34" t="s">
        <v>2916</v>
      </c>
    </row>
    <row r="1103" spans="1:14" ht="15.75" customHeight="1" x14ac:dyDescent="0.25">
      <c r="A1103" s="6">
        <v>21110310</v>
      </c>
      <c r="B1103" s="34" t="s">
        <v>26</v>
      </c>
      <c r="C1103" s="34" t="s">
        <v>3956</v>
      </c>
      <c r="D1103" s="34" t="s">
        <v>1119</v>
      </c>
      <c r="E1103" s="34" t="s">
        <v>1019</v>
      </c>
      <c r="F1103" s="34">
        <v>4</v>
      </c>
      <c r="G1103" s="34">
        <v>400</v>
      </c>
      <c r="H1103" s="34">
        <v>-75.2</v>
      </c>
      <c r="I1103" s="34">
        <v>3.3333333299999999</v>
      </c>
      <c r="J1103" s="34" t="s">
        <v>1890</v>
      </c>
      <c r="K1103" s="37">
        <v>29143</v>
      </c>
      <c r="L1103" s="37">
        <v>37302</v>
      </c>
      <c r="M1103" s="37" t="s">
        <v>1911</v>
      </c>
      <c r="N1103" s="34" t="s">
        <v>2916</v>
      </c>
    </row>
    <row r="1104" spans="1:14" ht="15.75" customHeight="1" x14ac:dyDescent="0.25">
      <c r="A1104" s="6">
        <v>21110330</v>
      </c>
      <c r="B1104" s="34" t="s">
        <v>26</v>
      </c>
      <c r="C1104" s="34" t="s">
        <v>3957</v>
      </c>
      <c r="D1104" s="34" t="s">
        <v>1119</v>
      </c>
      <c r="E1104" s="34" t="s">
        <v>1019</v>
      </c>
      <c r="F1104" s="34">
        <v>4</v>
      </c>
      <c r="G1104" s="34">
        <v>429</v>
      </c>
      <c r="H1104" s="34">
        <v>-75.218416669999996</v>
      </c>
      <c r="I1104" s="34">
        <v>3.1873888899999998</v>
      </c>
      <c r="J1104" s="34" t="s">
        <v>1908</v>
      </c>
      <c r="K1104" s="37">
        <v>24061</v>
      </c>
      <c r="L1104" s="37">
        <v>0</v>
      </c>
      <c r="M1104" s="37" t="s">
        <v>1911</v>
      </c>
      <c r="N1104" s="34" t="s">
        <v>2916</v>
      </c>
    </row>
    <row r="1105" spans="1:14" ht="15.75" customHeight="1" x14ac:dyDescent="0.25">
      <c r="A1105" s="6">
        <v>21110440</v>
      </c>
      <c r="B1105" s="34" t="s">
        <v>26</v>
      </c>
      <c r="C1105" s="34" t="s">
        <v>3958</v>
      </c>
      <c r="D1105" s="34" t="s">
        <v>1091</v>
      </c>
      <c r="E1105" s="34" t="s">
        <v>1019</v>
      </c>
      <c r="F1105" s="34">
        <v>4</v>
      </c>
      <c r="G1105" s="34">
        <v>735</v>
      </c>
      <c r="H1105" s="34">
        <v>-75.239277779999995</v>
      </c>
      <c r="I1105" s="34">
        <v>2.7956666700000001</v>
      </c>
      <c r="J1105" s="34" t="s">
        <v>1908</v>
      </c>
      <c r="K1105" s="37">
        <v>30574</v>
      </c>
      <c r="L1105" s="37">
        <v>0</v>
      </c>
      <c r="M1105" s="37" t="s">
        <v>1911</v>
      </c>
      <c r="N1105" s="34" t="s">
        <v>2916</v>
      </c>
    </row>
    <row r="1106" spans="1:14" ht="15.75" customHeight="1" x14ac:dyDescent="0.25">
      <c r="A1106" s="6">
        <v>21110460</v>
      </c>
      <c r="B1106" s="34" t="s">
        <v>26</v>
      </c>
      <c r="C1106" s="34" t="s">
        <v>3959</v>
      </c>
      <c r="D1106" s="34" t="s">
        <v>1070</v>
      </c>
      <c r="E1106" s="34" t="s">
        <v>1019</v>
      </c>
      <c r="F1106" s="34">
        <v>4</v>
      </c>
      <c r="G1106" s="34">
        <v>516</v>
      </c>
      <c r="H1106" s="34">
        <v>-75.249027779999992</v>
      </c>
      <c r="I1106" s="34">
        <v>2.9397222200000002</v>
      </c>
      <c r="J1106" s="34" t="s">
        <v>1908</v>
      </c>
      <c r="K1106" s="37">
        <v>40366</v>
      </c>
      <c r="L1106" s="37">
        <v>0</v>
      </c>
      <c r="M1106" s="37" t="s">
        <v>1911</v>
      </c>
      <c r="N1106" s="34" t="s">
        <v>2916</v>
      </c>
    </row>
    <row r="1107" spans="1:14" ht="15.75" customHeight="1" x14ac:dyDescent="0.25">
      <c r="A1107" s="6">
        <v>21120010</v>
      </c>
      <c r="B1107" s="34" t="s">
        <v>26</v>
      </c>
      <c r="C1107" s="34" t="s">
        <v>3960</v>
      </c>
      <c r="D1107" s="34" t="s">
        <v>462</v>
      </c>
      <c r="E1107" s="34" t="s">
        <v>1019</v>
      </c>
      <c r="F1107" s="34">
        <v>4</v>
      </c>
      <c r="G1107" s="34">
        <v>1300</v>
      </c>
      <c r="H1107" s="34">
        <v>-75.485388889999996</v>
      </c>
      <c r="I1107" s="34">
        <v>2.9777499999999999</v>
      </c>
      <c r="J1107" s="34" t="s">
        <v>1908</v>
      </c>
      <c r="K1107" s="37">
        <v>31731</v>
      </c>
      <c r="L1107" s="37">
        <v>0</v>
      </c>
      <c r="M1107" s="37" t="s">
        <v>1911</v>
      </c>
      <c r="N1107" s="34" t="s">
        <v>2916</v>
      </c>
    </row>
    <row r="1108" spans="1:14" ht="15.75" customHeight="1" x14ac:dyDescent="0.25">
      <c r="A1108" s="6">
        <v>21120040</v>
      </c>
      <c r="B1108" s="34" t="s">
        <v>26</v>
      </c>
      <c r="C1108" s="34" t="s">
        <v>3142</v>
      </c>
      <c r="D1108" s="34" t="s">
        <v>1025</v>
      </c>
      <c r="E1108" s="34" t="s">
        <v>1019</v>
      </c>
      <c r="F1108" s="34">
        <v>4</v>
      </c>
      <c r="G1108" s="34">
        <v>850</v>
      </c>
      <c r="H1108" s="34">
        <v>-75.379472220000011</v>
      </c>
      <c r="I1108" s="34">
        <v>3.1410833299999998</v>
      </c>
      <c r="J1108" s="34" t="s">
        <v>1908</v>
      </c>
      <c r="K1108" s="37">
        <v>32613</v>
      </c>
      <c r="L1108" s="37">
        <v>0</v>
      </c>
      <c r="M1108" s="37" t="s">
        <v>1911</v>
      </c>
      <c r="N1108" s="34" t="s">
        <v>2916</v>
      </c>
    </row>
    <row r="1109" spans="1:14" ht="15.75" customHeight="1" x14ac:dyDescent="0.25">
      <c r="A1109" s="6">
        <v>21120090</v>
      </c>
      <c r="B1109" s="34" t="s">
        <v>26</v>
      </c>
      <c r="C1109" s="34" t="s">
        <v>3961</v>
      </c>
      <c r="D1109" s="34" t="s">
        <v>462</v>
      </c>
      <c r="E1109" s="34" t="s">
        <v>1019</v>
      </c>
      <c r="F1109" s="34">
        <v>4</v>
      </c>
      <c r="G1109" s="34">
        <v>700</v>
      </c>
      <c r="H1109" s="34">
        <v>-75.490972220000003</v>
      </c>
      <c r="I1109" s="34">
        <v>2.8703333300000002</v>
      </c>
      <c r="J1109" s="34" t="s">
        <v>1908</v>
      </c>
      <c r="K1109" s="37">
        <v>26221</v>
      </c>
      <c r="L1109" s="37">
        <v>0</v>
      </c>
      <c r="M1109" s="37" t="s">
        <v>1911</v>
      </c>
      <c r="N1109" s="34" t="s">
        <v>2916</v>
      </c>
    </row>
    <row r="1110" spans="1:14" ht="15.75" customHeight="1" x14ac:dyDescent="0.25">
      <c r="A1110" s="6">
        <v>21120100</v>
      </c>
      <c r="B1110" s="34" t="s">
        <v>26</v>
      </c>
      <c r="C1110" s="34" t="s">
        <v>3118</v>
      </c>
      <c r="D1110" s="34" t="s">
        <v>462</v>
      </c>
      <c r="E1110" s="34" t="s">
        <v>1019</v>
      </c>
      <c r="F1110" s="34">
        <v>4</v>
      </c>
      <c r="G1110" s="34">
        <v>1105</v>
      </c>
      <c r="H1110" s="34">
        <v>-75.566388889999999</v>
      </c>
      <c r="I1110" s="34">
        <v>2.8650000000000002</v>
      </c>
      <c r="J1110" s="34" t="s">
        <v>1908</v>
      </c>
      <c r="K1110" s="37">
        <v>28079</v>
      </c>
      <c r="L1110" s="37">
        <v>0</v>
      </c>
      <c r="M1110" s="37" t="s">
        <v>1911</v>
      </c>
      <c r="N1110" s="34" t="s">
        <v>2916</v>
      </c>
    </row>
    <row r="1111" spans="1:14" ht="15.75" customHeight="1" x14ac:dyDescent="0.25">
      <c r="A1111" s="6">
        <v>21120130</v>
      </c>
      <c r="B1111" s="34" t="s">
        <v>26</v>
      </c>
      <c r="C1111" s="34" t="s">
        <v>3962</v>
      </c>
      <c r="D1111" s="34" t="s">
        <v>462</v>
      </c>
      <c r="E1111" s="34" t="s">
        <v>1019</v>
      </c>
      <c r="F1111" s="34">
        <v>4</v>
      </c>
      <c r="G1111" s="34">
        <v>560</v>
      </c>
      <c r="H1111" s="34">
        <v>-75.426055560000009</v>
      </c>
      <c r="I1111" s="34">
        <v>2.9118611099999998</v>
      </c>
      <c r="J1111" s="34" t="s">
        <v>1890</v>
      </c>
      <c r="K1111" s="37">
        <v>29142.791666666668</v>
      </c>
      <c r="L1111" s="37">
        <v>43396.28802083333</v>
      </c>
      <c r="M1111" s="37" t="s">
        <v>1911</v>
      </c>
      <c r="N1111" s="34" t="s">
        <v>2916</v>
      </c>
    </row>
    <row r="1112" spans="1:14" ht="15.75" customHeight="1" x14ac:dyDescent="0.25">
      <c r="A1112" s="6">
        <v>21130010</v>
      </c>
      <c r="B1112" s="34" t="s">
        <v>26</v>
      </c>
      <c r="C1112" s="34" t="s">
        <v>3963</v>
      </c>
      <c r="D1112" s="34" t="s">
        <v>1745</v>
      </c>
      <c r="E1112" s="34" t="s">
        <v>1666</v>
      </c>
      <c r="F1112" s="34">
        <v>10</v>
      </c>
      <c r="G1112" s="34">
        <v>305</v>
      </c>
      <c r="H1112" s="34">
        <v>-74.936499999999995</v>
      </c>
      <c r="I1112" s="34">
        <v>3.8473333300000001</v>
      </c>
      <c r="J1112" s="34" t="s">
        <v>1908</v>
      </c>
      <c r="K1112" s="37">
        <v>21320</v>
      </c>
      <c r="L1112" s="37">
        <v>0</v>
      </c>
      <c r="M1112" s="37" t="s">
        <v>1911</v>
      </c>
      <c r="N1112" s="34" t="s">
        <v>2916</v>
      </c>
    </row>
    <row r="1113" spans="1:14" ht="15.75" customHeight="1" x14ac:dyDescent="0.25">
      <c r="A1113" s="6">
        <v>21130040</v>
      </c>
      <c r="B1113" s="34" t="s">
        <v>26</v>
      </c>
      <c r="C1113" s="34" t="s">
        <v>3924</v>
      </c>
      <c r="D1113" s="34" t="s">
        <v>1070</v>
      </c>
      <c r="E1113" s="34" t="s">
        <v>1019</v>
      </c>
      <c r="F1113" s="34">
        <v>4</v>
      </c>
      <c r="G1113" s="34">
        <v>1140</v>
      </c>
      <c r="H1113" s="34">
        <v>-75.484666669999996</v>
      </c>
      <c r="I1113" s="34">
        <v>3.0806388899999999</v>
      </c>
      <c r="J1113" s="34" t="s">
        <v>1908</v>
      </c>
      <c r="K1113" s="37">
        <v>26160</v>
      </c>
      <c r="L1113" s="37">
        <v>0</v>
      </c>
      <c r="M1113" s="37" t="s">
        <v>1911</v>
      </c>
      <c r="N1113" s="34" t="s">
        <v>2916</v>
      </c>
    </row>
    <row r="1114" spans="1:14" ht="15.75" customHeight="1" x14ac:dyDescent="0.25">
      <c r="A1114" s="6">
        <v>21130050</v>
      </c>
      <c r="B1114" s="34" t="s">
        <v>26</v>
      </c>
      <c r="C1114" s="34" t="s">
        <v>3964</v>
      </c>
      <c r="D1114" s="34" t="s">
        <v>1025</v>
      </c>
      <c r="E1114" s="34" t="s">
        <v>1019</v>
      </c>
      <c r="F1114" s="34">
        <v>4</v>
      </c>
      <c r="G1114" s="34">
        <v>450</v>
      </c>
      <c r="H1114" s="34">
        <v>-75.255944439999993</v>
      </c>
      <c r="I1114" s="34">
        <v>3.2435555599999999</v>
      </c>
      <c r="J1114" s="34" t="s">
        <v>1908</v>
      </c>
      <c r="K1114" s="37">
        <v>24303</v>
      </c>
      <c r="L1114" s="37">
        <v>0</v>
      </c>
      <c r="M1114" s="37" t="s">
        <v>1911</v>
      </c>
      <c r="N1114" s="34" t="s">
        <v>2916</v>
      </c>
    </row>
    <row r="1115" spans="1:14" ht="15.75" customHeight="1" x14ac:dyDescent="0.25">
      <c r="A1115" s="6">
        <v>21130060</v>
      </c>
      <c r="B1115" s="34" t="s">
        <v>26</v>
      </c>
      <c r="C1115" s="34" t="s">
        <v>3088</v>
      </c>
      <c r="D1115" s="34" t="s">
        <v>462</v>
      </c>
      <c r="E1115" s="34" t="s">
        <v>1019</v>
      </c>
      <c r="F1115" s="34">
        <v>4</v>
      </c>
      <c r="G1115" s="34">
        <v>2250</v>
      </c>
      <c r="H1115" s="34">
        <v>-75.559194439999999</v>
      </c>
      <c r="I1115" s="34">
        <v>3.0071388899999998</v>
      </c>
      <c r="J1115" s="34" t="s">
        <v>1908</v>
      </c>
      <c r="K1115" s="37">
        <v>24122</v>
      </c>
      <c r="L1115" s="37">
        <v>0</v>
      </c>
      <c r="M1115" s="37" t="s">
        <v>1911</v>
      </c>
      <c r="N1115" s="34" t="s">
        <v>2916</v>
      </c>
    </row>
    <row r="1116" spans="1:14" ht="15.75" customHeight="1" x14ac:dyDescent="0.25">
      <c r="A1116" s="6">
        <v>21130070</v>
      </c>
      <c r="B1116" s="34" t="s">
        <v>26</v>
      </c>
      <c r="C1116" s="34" t="s">
        <v>3965</v>
      </c>
      <c r="D1116" s="34" t="s">
        <v>1025</v>
      </c>
      <c r="E1116" s="34" t="s">
        <v>1019</v>
      </c>
      <c r="F1116" s="34">
        <v>4</v>
      </c>
      <c r="G1116" s="34">
        <v>850</v>
      </c>
      <c r="H1116" s="34">
        <v>-75.45</v>
      </c>
      <c r="I1116" s="34">
        <v>3.25</v>
      </c>
      <c r="J1116" s="34" t="s">
        <v>1890</v>
      </c>
      <c r="K1116" s="37">
        <v>26191</v>
      </c>
      <c r="L1116" s="37">
        <v>34804</v>
      </c>
      <c r="M1116" s="37" t="s">
        <v>1911</v>
      </c>
      <c r="N1116" s="34" t="s">
        <v>2916</v>
      </c>
    </row>
    <row r="1117" spans="1:14" ht="15.75" customHeight="1" x14ac:dyDescent="0.25">
      <c r="A1117" s="6">
        <v>21130080</v>
      </c>
      <c r="B1117" s="34" t="s">
        <v>26</v>
      </c>
      <c r="C1117" s="34" t="s">
        <v>3966</v>
      </c>
      <c r="D1117" s="34" t="s">
        <v>1070</v>
      </c>
      <c r="E1117" s="34" t="s">
        <v>1019</v>
      </c>
      <c r="F1117" s="34">
        <v>4</v>
      </c>
      <c r="G1117" s="34">
        <v>800</v>
      </c>
      <c r="H1117" s="34">
        <v>-75.492249999999999</v>
      </c>
      <c r="I1117" s="34">
        <v>3.12083333</v>
      </c>
      <c r="J1117" s="34" t="s">
        <v>1908</v>
      </c>
      <c r="K1117" s="37">
        <v>26769</v>
      </c>
      <c r="L1117" s="37">
        <v>0</v>
      </c>
      <c r="M1117" s="37" t="s">
        <v>1911</v>
      </c>
      <c r="N1117" s="34" t="s">
        <v>2916</v>
      </c>
    </row>
    <row r="1118" spans="1:14" ht="15.75" customHeight="1" x14ac:dyDescent="0.25">
      <c r="A1118" s="6">
        <v>21130110</v>
      </c>
      <c r="B1118" s="34" t="s">
        <v>26</v>
      </c>
      <c r="C1118" s="34" t="s">
        <v>3967</v>
      </c>
      <c r="D1118" s="34" t="s">
        <v>1025</v>
      </c>
      <c r="E1118" s="34" t="s">
        <v>1019</v>
      </c>
      <c r="F1118" s="34">
        <v>4</v>
      </c>
      <c r="G1118" s="34">
        <v>1085</v>
      </c>
      <c r="H1118" s="34">
        <v>-75.489999999999995</v>
      </c>
      <c r="I1118" s="34">
        <v>3.27</v>
      </c>
      <c r="J1118" s="34" t="s">
        <v>1908</v>
      </c>
      <c r="K1118" s="37">
        <v>26769</v>
      </c>
      <c r="L1118" s="37">
        <v>0</v>
      </c>
      <c r="M1118" s="37" t="s">
        <v>1911</v>
      </c>
      <c r="N1118" s="34" t="s">
        <v>2916</v>
      </c>
    </row>
    <row r="1119" spans="1:14" ht="15.75" customHeight="1" x14ac:dyDescent="0.25">
      <c r="A1119" s="77">
        <v>21130170</v>
      </c>
      <c r="B1119" s="34" t="s">
        <v>26</v>
      </c>
      <c r="C1119" s="34" t="s">
        <v>3968</v>
      </c>
      <c r="D1119" s="34" t="s">
        <v>1025</v>
      </c>
      <c r="E1119" s="34" t="s">
        <v>1019</v>
      </c>
      <c r="F1119" s="34">
        <v>4</v>
      </c>
      <c r="G1119" s="34">
        <v>450</v>
      </c>
      <c r="H1119" s="34">
        <v>-75.266666669999992</v>
      </c>
      <c r="I1119" s="34">
        <v>3.2</v>
      </c>
      <c r="J1119" s="34" t="s">
        <v>1890</v>
      </c>
      <c r="K1119" s="37">
        <v>29143</v>
      </c>
      <c r="L1119" s="37">
        <v>33862</v>
      </c>
      <c r="M1119" s="37" t="s">
        <v>1911</v>
      </c>
      <c r="N1119" s="34" t="s">
        <v>2916</v>
      </c>
    </row>
    <row r="1120" spans="1:14" ht="15.75" customHeight="1" x14ac:dyDescent="0.25">
      <c r="A1120" s="6">
        <v>21130180</v>
      </c>
      <c r="B1120" s="34" t="s">
        <v>26</v>
      </c>
      <c r="C1120" s="34" t="s">
        <v>3969</v>
      </c>
      <c r="D1120" s="34" t="s">
        <v>1728</v>
      </c>
      <c r="E1120" s="34" t="s">
        <v>1666</v>
      </c>
      <c r="F1120" s="34">
        <v>4</v>
      </c>
      <c r="G1120" s="34">
        <v>500</v>
      </c>
      <c r="H1120" s="34">
        <v>-75.150888890000004</v>
      </c>
      <c r="I1120" s="34">
        <v>3.4536111099999998</v>
      </c>
      <c r="J1120" s="34" t="s">
        <v>1908</v>
      </c>
      <c r="K1120" s="37">
        <v>29174</v>
      </c>
      <c r="L1120" s="37">
        <v>0</v>
      </c>
      <c r="M1120" s="37" t="s">
        <v>1911</v>
      </c>
      <c r="N1120" s="34" t="s">
        <v>2916</v>
      </c>
    </row>
    <row r="1121" spans="1:14" ht="15.75" customHeight="1" x14ac:dyDescent="0.25">
      <c r="A1121" s="6">
        <v>21140010</v>
      </c>
      <c r="B1121" s="34" t="s">
        <v>26</v>
      </c>
      <c r="C1121" s="34" t="s">
        <v>3970</v>
      </c>
      <c r="D1121" s="34" t="s">
        <v>1037</v>
      </c>
      <c r="E1121" s="34" t="s">
        <v>1019</v>
      </c>
      <c r="F1121" s="34">
        <v>4</v>
      </c>
      <c r="G1121" s="34">
        <v>584</v>
      </c>
      <c r="H1121" s="34">
        <v>-74.90397222</v>
      </c>
      <c r="I1121" s="34">
        <v>3.2915833299999999</v>
      </c>
      <c r="J1121" s="34" t="s">
        <v>1908</v>
      </c>
      <c r="K1121" s="37">
        <v>21504</v>
      </c>
      <c r="L1121" s="37">
        <v>0</v>
      </c>
      <c r="M1121" s="37" t="s">
        <v>1911</v>
      </c>
      <c r="N1121" s="34" t="s">
        <v>2916</v>
      </c>
    </row>
    <row r="1122" spans="1:14" ht="15.75" customHeight="1" x14ac:dyDescent="0.25">
      <c r="A1122" s="6">
        <v>21140080</v>
      </c>
      <c r="B1122" s="34" t="s">
        <v>26</v>
      </c>
      <c r="C1122" s="34" t="s">
        <v>3971</v>
      </c>
      <c r="D1122" s="34" t="s">
        <v>1037</v>
      </c>
      <c r="E1122" s="34" t="s">
        <v>1019</v>
      </c>
      <c r="F1122" s="34">
        <v>4</v>
      </c>
      <c r="G1122" s="34">
        <v>1049</v>
      </c>
      <c r="H1122" s="34">
        <v>-74.739999999999995</v>
      </c>
      <c r="I1122" s="34">
        <v>3.48</v>
      </c>
      <c r="J1122" s="34" t="s">
        <v>1908</v>
      </c>
      <c r="K1122" s="37">
        <v>26769</v>
      </c>
      <c r="L1122" s="37">
        <v>0</v>
      </c>
      <c r="M1122" s="37" t="s">
        <v>1911</v>
      </c>
      <c r="N1122" s="34" t="s">
        <v>2916</v>
      </c>
    </row>
    <row r="1123" spans="1:14" ht="15.75" customHeight="1" x14ac:dyDescent="0.25">
      <c r="A1123" s="6">
        <v>21140100</v>
      </c>
      <c r="B1123" s="34" t="s">
        <v>26</v>
      </c>
      <c r="C1123" s="34" t="s">
        <v>3972</v>
      </c>
      <c r="D1123" s="34" t="s">
        <v>1119</v>
      </c>
      <c r="E1123" s="34" t="s">
        <v>1019</v>
      </c>
      <c r="F1123" s="34">
        <v>4</v>
      </c>
      <c r="G1123" s="34">
        <v>368</v>
      </c>
      <c r="H1123" s="34">
        <v>-75.104638890000004</v>
      </c>
      <c r="I1123" s="34">
        <v>3.423</v>
      </c>
      <c r="J1123" s="34" t="s">
        <v>1908</v>
      </c>
      <c r="K1123" s="37">
        <v>25399</v>
      </c>
      <c r="L1123" s="37">
        <v>0</v>
      </c>
      <c r="M1123" s="37" t="s">
        <v>1911</v>
      </c>
      <c r="N1123" s="34" t="s">
        <v>2916</v>
      </c>
    </row>
    <row r="1124" spans="1:14" ht="15.75" customHeight="1" x14ac:dyDescent="0.25">
      <c r="A1124" s="6">
        <v>21140110</v>
      </c>
      <c r="B1124" s="34" t="s">
        <v>26</v>
      </c>
      <c r="C1124" s="34" t="s">
        <v>3973</v>
      </c>
      <c r="D1124" s="34" t="s">
        <v>1119</v>
      </c>
      <c r="E1124" s="34" t="s">
        <v>1019</v>
      </c>
      <c r="F1124" s="34">
        <v>4</v>
      </c>
      <c r="G1124" s="34">
        <v>444</v>
      </c>
      <c r="H1124" s="34">
        <v>-75.09744443999999</v>
      </c>
      <c r="I1124" s="34">
        <v>3.3453611099999998</v>
      </c>
      <c r="J1124" s="34" t="s">
        <v>1908</v>
      </c>
      <c r="K1124" s="37">
        <v>28413</v>
      </c>
      <c r="L1124" s="37">
        <v>0</v>
      </c>
      <c r="M1124" s="37" t="s">
        <v>1911</v>
      </c>
      <c r="N1124" s="34" t="s">
        <v>2916</v>
      </c>
    </row>
    <row r="1125" spans="1:14" ht="15.75" customHeight="1" x14ac:dyDescent="0.25">
      <c r="A1125" s="6">
        <v>21140120</v>
      </c>
      <c r="B1125" s="34" t="s">
        <v>26</v>
      </c>
      <c r="C1125" s="34" t="s">
        <v>3974</v>
      </c>
      <c r="D1125" s="34" t="s">
        <v>1665</v>
      </c>
      <c r="E1125" s="34" t="s">
        <v>1666</v>
      </c>
      <c r="F1125" s="34">
        <v>4</v>
      </c>
      <c r="G1125" s="34">
        <v>1400</v>
      </c>
      <c r="H1125" s="34">
        <v>-74.920249999999996</v>
      </c>
      <c r="I1125" s="34">
        <v>3.42586111</v>
      </c>
      <c r="J1125" s="34" t="s">
        <v>1908</v>
      </c>
      <c r="K1125" s="37">
        <v>27317</v>
      </c>
      <c r="L1125" s="37">
        <v>0</v>
      </c>
      <c r="M1125" s="37" t="s">
        <v>1911</v>
      </c>
      <c r="N1125" s="34" t="s">
        <v>2916</v>
      </c>
    </row>
    <row r="1126" spans="1:14" ht="15.75" customHeight="1" x14ac:dyDescent="0.25">
      <c r="A1126" s="6">
        <v>21140130</v>
      </c>
      <c r="B1126" s="34" t="s">
        <v>26</v>
      </c>
      <c r="C1126" s="34" t="s">
        <v>2998</v>
      </c>
      <c r="D1126" s="34" t="s">
        <v>1037</v>
      </c>
      <c r="E1126" s="34" t="s">
        <v>1019</v>
      </c>
      <c r="F1126" s="34">
        <v>4</v>
      </c>
      <c r="G1126" s="34">
        <v>2000</v>
      </c>
      <c r="H1126" s="34">
        <v>-74.67</v>
      </c>
      <c r="I1126" s="34">
        <v>3.6499983300000003</v>
      </c>
      <c r="J1126" s="34" t="s">
        <v>1908</v>
      </c>
      <c r="K1126" s="37">
        <v>26769</v>
      </c>
      <c r="L1126" s="37">
        <v>0</v>
      </c>
      <c r="M1126" s="37" t="s">
        <v>1911</v>
      </c>
      <c r="N1126" s="34" t="s">
        <v>2916</v>
      </c>
    </row>
    <row r="1127" spans="1:14" ht="15.75" customHeight="1" x14ac:dyDescent="0.25">
      <c r="A1127" s="6">
        <v>21150030</v>
      </c>
      <c r="B1127" s="34" t="s">
        <v>26</v>
      </c>
      <c r="C1127" s="34" t="s">
        <v>3975</v>
      </c>
      <c r="D1127" s="34" t="s">
        <v>1728</v>
      </c>
      <c r="E1127" s="34" t="s">
        <v>1666</v>
      </c>
      <c r="F1127" s="34">
        <v>4</v>
      </c>
      <c r="G1127" s="34">
        <v>290</v>
      </c>
      <c r="H1127" s="34">
        <v>-75.0625</v>
      </c>
      <c r="I1127" s="34">
        <v>3.5660555599999997</v>
      </c>
      <c r="J1127" s="34" t="s">
        <v>1908</v>
      </c>
      <c r="K1127" s="37">
        <v>27652</v>
      </c>
      <c r="L1127" s="37">
        <v>0</v>
      </c>
      <c r="M1127" s="37" t="s">
        <v>1911</v>
      </c>
      <c r="N1127" s="34" t="s">
        <v>2916</v>
      </c>
    </row>
    <row r="1128" spans="1:14" ht="15.75" customHeight="1" x14ac:dyDescent="0.25">
      <c r="A1128" s="6">
        <v>21160030</v>
      </c>
      <c r="B1128" s="34" t="s">
        <v>26</v>
      </c>
      <c r="C1128" s="34" t="s">
        <v>3976</v>
      </c>
      <c r="D1128" s="34" t="s">
        <v>1693</v>
      </c>
      <c r="E1128" s="34" t="s">
        <v>1666</v>
      </c>
      <c r="F1128" s="34">
        <v>10</v>
      </c>
      <c r="G1128" s="34">
        <v>448</v>
      </c>
      <c r="H1128" s="34">
        <v>-74.687611110000006</v>
      </c>
      <c r="I1128" s="34">
        <v>4.0663888899999998</v>
      </c>
      <c r="J1128" s="34" t="s">
        <v>1908</v>
      </c>
      <c r="K1128" s="37">
        <v>21443</v>
      </c>
      <c r="L1128" s="37">
        <v>0</v>
      </c>
      <c r="M1128" s="37" t="s">
        <v>1911</v>
      </c>
      <c r="N1128" s="34" t="s">
        <v>2916</v>
      </c>
    </row>
    <row r="1129" spans="1:14" ht="15.75" customHeight="1" x14ac:dyDescent="0.25">
      <c r="A1129" s="6">
        <v>21160040</v>
      </c>
      <c r="B1129" s="34" t="s">
        <v>26</v>
      </c>
      <c r="C1129" s="34" t="s">
        <v>3977</v>
      </c>
      <c r="D1129" s="34" t="s">
        <v>1739</v>
      </c>
      <c r="E1129" s="34" t="s">
        <v>1666</v>
      </c>
      <c r="F1129" s="34">
        <v>10</v>
      </c>
      <c r="G1129" s="34">
        <v>378</v>
      </c>
      <c r="H1129" s="34">
        <v>-74.81094444</v>
      </c>
      <c r="I1129" s="34">
        <v>3.7462499999999999</v>
      </c>
      <c r="J1129" s="34" t="s">
        <v>1908</v>
      </c>
      <c r="K1129" s="37">
        <v>21596</v>
      </c>
      <c r="L1129" s="37">
        <v>0</v>
      </c>
      <c r="M1129" s="37" t="s">
        <v>1911</v>
      </c>
      <c r="N1129" s="34" t="s">
        <v>2916</v>
      </c>
    </row>
    <row r="1130" spans="1:14" ht="15.75" customHeight="1" x14ac:dyDescent="0.25">
      <c r="A1130" s="6">
        <v>21160050</v>
      </c>
      <c r="B1130" s="34" t="s">
        <v>26</v>
      </c>
      <c r="C1130" s="34" t="s">
        <v>3978</v>
      </c>
      <c r="D1130" s="34" t="s">
        <v>1739</v>
      </c>
      <c r="E1130" s="34" t="s">
        <v>1666</v>
      </c>
      <c r="F1130" s="34">
        <v>10</v>
      </c>
      <c r="G1130" s="34">
        <v>827</v>
      </c>
      <c r="H1130" s="34">
        <v>-74.842972220000007</v>
      </c>
      <c r="I1130" s="34">
        <v>3.6717222199999999</v>
      </c>
      <c r="J1130" s="34" t="s">
        <v>1908</v>
      </c>
      <c r="K1130" s="37">
        <v>21596</v>
      </c>
      <c r="L1130" s="37">
        <v>0</v>
      </c>
      <c r="M1130" s="37" t="s">
        <v>1911</v>
      </c>
      <c r="N1130" s="34" t="s">
        <v>2916</v>
      </c>
    </row>
    <row r="1131" spans="1:14" ht="15.75" customHeight="1" x14ac:dyDescent="0.25">
      <c r="A1131" s="6">
        <v>21160070</v>
      </c>
      <c r="B1131" s="34" t="s">
        <v>26</v>
      </c>
      <c r="C1131" s="34" t="s">
        <v>3979</v>
      </c>
      <c r="D1131" s="34" t="s">
        <v>1773</v>
      </c>
      <c r="E1131" s="34" t="s">
        <v>1666</v>
      </c>
      <c r="F1131" s="34">
        <v>10</v>
      </c>
      <c r="G1131" s="34">
        <v>136</v>
      </c>
      <c r="H1131" s="34">
        <v>-74.609277779999999</v>
      </c>
      <c r="I1131" s="34">
        <v>3.93291667</v>
      </c>
      <c r="J1131" s="34" t="s">
        <v>1908</v>
      </c>
      <c r="K1131" s="37">
        <v>21838</v>
      </c>
      <c r="L1131" s="37">
        <v>0</v>
      </c>
      <c r="M1131" s="37" t="s">
        <v>1911</v>
      </c>
      <c r="N1131" s="34" t="s">
        <v>2916</v>
      </c>
    </row>
    <row r="1132" spans="1:14" ht="15.75" customHeight="1" x14ac:dyDescent="0.25">
      <c r="A1132" s="6">
        <v>21160080</v>
      </c>
      <c r="B1132" s="34" t="s">
        <v>26</v>
      </c>
      <c r="C1132" s="34" t="s">
        <v>3980</v>
      </c>
      <c r="D1132" s="34" t="s">
        <v>1739</v>
      </c>
      <c r="E1132" s="34" t="s">
        <v>1666</v>
      </c>
      <c r="F1132" s="34">
        <v>10</v>
      </c>
      <c r="G1132" s="34">
        <v>337</v>
      </c>
      <c r="H1132" s="34">
        <v>-74.900888890000004</v>
      </c>
      <c r="I1132" s="34">
        <v>3.75380556</v>
      </c>
      <c r="J1132" s="34" t="s">
        <v>1908</v>
      </c>
      <c r="K1132" s="37">
        <v>22720</v>
      </c>
      <c r="L1132" s="37">
        <v>0</v>
      </c>
      <c r="M1132" s="37" t="s">
        <v>1911</v>
      </c>
      <c r="N1132" s="34" t="s">
        <v>2916</v>
      </c>
    </row>
    <row r="1133" spans="1:14" ht="15.75" customHeight="1" x14ac:dyDescent="0.25">
      <c r="A1133" s="6">
        <v>21160130</v>
      </c>
      <c r="B1133" s="34" t="s">
        <v>26</v>
      </c>
      <c r="C1133" s="34" t="s">
        <v>3030</v>
      </c>
      <c r="D1133" s="34" t="s">
        <v>1695</v>
      </c>
      <c r="E1133" s="34" t="s">
        <v>1666</v>
      </c>
      <c r="F1133" s="34">
        <v>10</v>
      </c>
      <c r="G1133" s="34">
        <v>1335</v>
      </c>
      <c r="H1133" s="34">
        <v>-74.74972222000001</v>
      </c>
      <c r="I1133" s="34">
        <v>3.6510555599999996</v>
      </c>
      <c r="J1133" s="34" t="s">
        <v>1908</v>
      </c>
      <c r="K1133" s="37">
        <v>31335</v>
      </c>
      <c r="L1133" s="37">
        <v>0</v>
      </c>
      <c r="M1133" s="37" t="s">
        <v>1911</v>
      </c>
      <c r="N1133" s="34" t="s">
        <v>2916</v>
      </c>
    </row>
    <row r="1134" spans="1:14" ht="15.75" customHeight="1" x14ac:dyDescent="0.25">
      <c r="A1134" s="6">
        <v>21160160</v>
      </c>
      <c r="B1134" s="34" t="s">
        <v>26</v>
      </c>
      <c r="C1134" s="34" t="s">
        <v>3981</v>
      </c>
      <c r="D1134" s="34" t="s">
        <v>1695</v>
      </c>
      <c r="E1134" s="34" t="s">
        <v>1666</v>
      </c>
      <c r="F1134" s="34">
        <v>10</v>
      </c>
      <c r="G1134" s="34">
        <v>1388</v>
      </c>
      <c r="H1134" s="34">
        <v>-74.799722220000007</v>
      </c>
      <c r="I1134" s="34">
        <v>3.6205555599999997</v>
      </c>
      <c r="J1134" s="34" t="s">
        <v>1908</v>
      </c>
      <c r="K1134" s="37">
        <v>30574</v>
      </c>
      <c r="L1134" s="37">
        <v>0</v>
      </c>
      <c r="M1134" s="37" t="s">
        <v>1911</v>
      </c>
      <c r="N1134" s="34" t="s">
        <v>2916</v>
      </c>
    </row>
    <row r="1135" spans="1:14" ht="15.75" customHeight="1" x14ac:dyDescent="0.25">
      <c r="A1135" s="6">
        <v>21160170</v>
      </c>
      <c r="B1135" s="34" t="s">
        <v>26</v>
      </c>
      <c r="C1135" s="34" t="s">
        <v>3982</v>
      </c>
      <c r="D1135" s="34" t="s">
        <v>1739</v>
      </c>
      <c r="E1135" s="34" t="s">
        <v>1666</v>
      </c>
      <c r="F1135" s="34">
        <v>10</v>
      </c>
      <c r="G1135" s="34">
        <v>140</v>
      </c>
      <c r="H1135" s="34">
        <v>-74.790833329999998</v>
      </c>
      <c r="I1135" s="34">
        <v>3.7093333299999998</v>
      </c>
      <c r="J1135" s="34" t="s">
        <v>1908</v>
      </c>
      <c r="K1135" s="37">
        <v>30574</v>
      </c>
      <c r="L1135" s="37">
        <v>0</v>
      </c>
      <c r="M1135" s="37" t="s">
        <v>1911</v>
      </c>
      <c r="N1135" s="34" t="s">
        <v>2916</v>
      </c>
    </row>
    <row r="1136" spans="1:14" ht="15.75" customHeight="1" x14ac:dyDescent="0.25">
      <c r="A1136" s="6">
        <v>21160180</v>
      </c>
      <c r="B1136" s="34" t="s">
        <v>26</v>
      </c>
      <c r="C1136" s="34" t="s">
        <v>3201</v>
      </c>
      <c r="D1136" s="34" t="s">
        <v>1773</v>
      </c>
      <c r="E1136" s="34" t="s">
        <v>1666</v>
      </c>
      <c r="F1136" s="34">
        <v>10</v>
      </c>
      <c r="G1136" s="34">
        <v>1209</v>
      </c>
      <c r="H1136" s="34">
        <v>-74.688305560000003</v>
      </c>
      <c r="I1136" s="34">
        <v>3.8397777799999999</v>
      </c>
      <c r="J1136" s="34" t="s">
        <v>1908</v>
      </c>
      <c r="K1136" s="37">
        <v>30574</v>
      </c>
      <c r="L1136" s="37">
        <v>0</v>
      </c>
      <c r="M1136" s="37" t="s">
        <v>1911</v>
      </c>
      <c r="N1136" s="34" t="s">
        <v>2916</v>
      </c>
    </row>
    <row r="1137" spans="1:14" ht="15.75" customHeight="1" x14ac:dyDescent="0.25">
      <c r="A1137" s="6">
        <v>21160190</v>
      </c>
      <c r="B1137" s="34" t="s">
        <v>26</v>
      </c>
      <c r="C1137" s="34" t="s">
        <v>3983</v>
      </c>
      <c r="D1137" s="34" t="s">
        <v>1739</v>
      </c>
      <c r="E1137" s="34" t="s">
        <v>1666</v>
      </c>
      <c r="F1137" s="34">
        <v>10</v>
      </c>
      <c r="G1137" s="34">
        <v>320</v>
      </c>
      <c r="H1137" s="34">
        <v>-74.95</v>
      </c>
      <c r="I1137" s="34">
        <v>3.71666667</v>
      </c>
      <c r="J1137" s="34" t="s">
        <v>1890</v>
      </c>
      <c r="K1137" s="37">
        <v>30970</v>
      </c>
      <c r="L1137" s="37">
        <v>37302</v>
      </c>
      <c r="M1137" s="37" t="s">
        <v>1911</v>
      </c>
      <c r="N1137" s="34" t="s">
        <v>2916</v>
      </c>
    </row>
    <row r="1138" spans="1:14" ht="15.75" customHeight="1" x14ac:dyDescent="0.25">
      <c r="A1138" s="6">
        <v>21160200</v>
      </c>
      <c r="B1138" s="34" t="s">
        <v>26</v>
      </c>
      <c r="C1138" s="34" t="s">
        <v>3984</v>
      </c>
      <c r="D1138" s="34" t="s">
        <v>1773</v>
      </c>
      <c r="E1138" s="34" t="s">
        <v>1666</v>
      </c>
      <c r="F1138" s="34">
        <v>10</v>
      </c>
      <c r="G1138" s="34">
        <v>1613</v>
      </c>
      <c r="H1138" s="34">
        <v>-74.570805560000011</v>
      </c>
      <c r="I1138" s="34">
        <v>3.8930555599999996</v>
      </c>
      <c r="J1138" s="34" t="s">
        <v>1908</v>
      </c>
      <c r="K1138" s="37">
        <v>29448</v>
      </c>
      <c r="L1138" s="37">
        <v>0</v>
      </c>
      <c r="M1138" s="37" t="s">
        <v>1911</v>
      </c>
      <c r="N1138" s="34" t="s">
        <v>2916</v>
      </c>
    </row>
    <row r="1139" spans="1:14" ht="15.75" customHeight="1" x14ac:dyDescent="0.25">
      <c r="A1139" s="77">
        <v>21160210</v>
      </c>
      <c r="B1139" s="34" t="s">
        <v>26</v>
      </c>
      <c r="C1139" s="34" t="s">
        <v>3985</v>
      </c>
      <c r="D1139" s="34" t="s">
        <v>1693</v>
      </c>
      <c r="E1139" s="34" t="s">
        <v>1666</v>
      </c>
      <c r="F1139" s="34">
        <v>10</v>
      </c>
      <c r="G1139" s="34">
        <v>384</v>
      </c>
      <c r="H1139" s="34">
        <v>-74.766666669999992</v>
      </c>
      <c r="I1139" s="34">
        <v>3.9</v>
      </c>
      <c r="J1139" s="34" t="s">
        <v>1890</v>
      </c>
      <c r="K1139" s="37">
        <v>36206</v>
      </c>
      <c r="L1139" s="37">
        <v>38640</v>
      </c>
      <c r="M1139" s="37" t="s">
        <v>1911</v>
      </c>
      <c r="N1139" s="34" t="s">
        <v>2916</v>
      </c>
    </row>
    <row r="1140" spans="1:14" ht="15.75" customHeight="1" x14ac:dyDescent="0.25">
      <c r="A1140" s="6">
        <v>21165030</v>
      </c>
      <c r="B1140" s="34" t="s">
        <v>26</v>
      </c>
      <c r="C1140" s="34" t="s">
        <v>3986</v>
      </c>
      <c r="D1140" s="34" t="s">
        <v>1745</v>
      </c>
      <c r="E1140" s="34" t="s">
        <v>1666</v>
      </c>
      <c r="F1140" s="34">
        <v>10</v>
      </c>
      <c r="G1140" s="34">
        <v>394</v>
      </c>
      <c r="H1140" s="34">
        <v>-74.77152778</v>
      </c>
      <c r="I1140" s="34">
        <v>3.8979166699999999</v>
      </c>
      <c r="J1140" s="34" t="s">
        <v>1908</v>
      </c>
      <c r="K1140" s="37">
        <v>26373</v>
      </c>
      <c r="L1140" s="37">
        <v>0</v>
      </c>
      <c r="M1140" s="37" t="s">
        <v>1911</v>
      </c>
      <c r="N1140" s="34" t="s">
        <v>2916</v>
      </c>
    </row>
    <row r="1141" spans="1:14" ht="15.75" customHeight="1" x14ac:dyDescent="0.25">
      <c r="A1141" s="6">
        <v>21170020</v>
      </c>
      <c r="B1141" s="34" t="s">
        <v>26</v>
      </c>
      <c r="C1141" s="34" t="s">
        <v>3987</v>
      </c>
      <c r="D1141" s="34" t="s">
        <v>1764</v>
      </c>
      <c r="E1141" s="34" t="s">
        <v>1666</v>
      </c>
      <c r="F1141" s="34">
        <v>10</v>
      </c>
      <c r="G1141" s="34">
        <v>3394</v>
      </c>
      <c r="H1141" s="34">
        <v>-74.78361111000001</v>
      </c>
      <c r="I1141" s="34">
        <v>4.2582777800000002</v>
      </c>
      <c r="J1141" s="34" t="s">
        <v>1908</v>
      </c>
      <c r="K1141" s="37">
        <v>18643</v>
      </c>
      <c r="L1141" s="37">
        <v>0</v>
      </c>
      <c r="M1141" s="37" t="s">
        <v>1911</v>
      </c>
      <c r="N1141" s="34" t="s">
        <v>2916</v>
      </c>
    </row>
    <row r="1142" spans="1:14" ht="15.75" customHeight="1" x14ac:dyDescent="0.25">
      <c r="A1142" s="6">
        <v>21170030</v>
      </c>
      <c r="B1142" s="34" t="s">
        <v>26</v>
      </c>
      <c r="C1142" s="34" t="s">
        <v>3988</v>
      </c>
      <c r="D1142" s="34" t="s">
        <v>1764</v>
      </c>
      <c r="E1142" s="34" t="s">
        <v>1666</v>
      </c>
      <c r="F1142" s="34">
        <v>10</v>
      </c>
      <c r="G1142" s="34">
        <v>311</v>
      </c>
      <c r="H1142" s="34">
        <v>-74.856888890000008</v>
      </c>
      <c r="I1142" s="34">
        <v>3.94722222</v>
      </c>
      <c r="J1142" s="34" t="s">
        <v>1908</v>
      </c>
      <c r="K1142" s="37">
        <v>29174</v>
      </c>
      <c r="L1142" s="37">
        <v>0</v>
      </c>
      <c r="M1142" s="37" t="s">
        <v>1911</v>
      </c>
      <c r="N1142" s="34" t="s">
        <v>2916</v>
      </c>
    </row>
    <row r="1143" spans="1:14" ht="15.75" customHeight="1" x14ac:dyDescent="0.25">
      <c r="A1143" s="6">
        <v>21170040</v>
      </c>
      <c r="B1143" s="34" t="s">
        <v>26</v>
      </c>
      <c r="C1143" s="34" t="s">
        <v>3989</v>
      </c>
      <c r="D1143" s="34" t="s">
        <v>1764</v>
      </c>
      <c r="E1143" s="34" t="s">
        <v>1666</v>
      </c>
      <c r="F1143" s="34">
        <v>10</v>
      </c>
      <c r="G1143" s="34">
        <v>849</v>
      </c>
      <c r="H1143" s="34">
        <v>-74.822444439999998</v>
      </c>
      <c r="I1143" s="34">
        <v>3.91213889</v>
      </c>
      <c r="J1143" s="34" t="s">
        <v>1908</v>
      </c>
      <c r="K1143" s="37">
        <v>30574</v>
      </c>
      <c r="L1143" s="37">
        <v>0</v>
      </c>
      <c r="M1143" s="37" t="s">
        <v>1911</v>
      </c>
      <c r="N1143" s="34" t="s">
        <v>2916</v>
      </c>
    </row>
    <row r="1144" spans="1:14" ht="15.75" customHeight="1" x14ac:dyDescent="0.25">
      <c r="A1144" s="6">
        <v>21170050</v>
      </c>
      <c r="B1144" s="34" t="s">
        <v>26</v>
      </c>
      <c r="C1144" s="34" t="s">
        <v>3990</v>
      </c>
      <c r="D1144" s="34" t="s">
        <v>1745</v>
      </c>
      <c r="E1144" s="34" t="s">
        <v>1666</v>
      </c>
      <c r="F1144" s="34">
        <v>10</v>
      </c>
      <c r="G1144" s="34">
        <v>360</v>
      </c>
      <c r="H1144" s="34">
        <v>-74.883333329999999</v>
      </c>
      <c r="I1144" s="34">
        <v>3.8666666699999999</v>
      </c>
      <c r="J1144" s="34" t="s">
        <v>1890</v>
      </c>
      <c r="K1144" s="37">
        <v>30970</v>
      </c>
      <c r="L1144" s="37">
        <v>37302</v>
      </c>
      <c r="M1144" s="37" t="s">
        <v>1911</v>
      </c>
      <c r="N1144" s="34" t="s">
        <v>2916</v>
      </c>
    </row>
    <row r="1145" spans="1:14" ht="15.75" customHeight="1" x14ac:dyDescent="0.25">
      <c r="A1145" s="6">
        <v>21180040</v>
      </c>
      <c r="B1145" s="34" t="s">
        <v>26</v>
      </c>
      <c r="C1145" s="34" t="s">
        <v>3991</v>
      </c>
      <c r="D1145" s="34" t="s">
        <v>1752</v>
      </c>
      <c r="E1145" s="34" t="s">
        <v>1666</v>
      </c>
      <c r="F1145" s="34">
        <v>10</v>
      </c>
      <c r="G1145" s="34">
        <v>848</v>
      </c>
      <c r="H1145" s="34">
        <v>-75.242500000000007</v>
      </c>
      <c r="I1145" s="34">
        <v>4.2424999999999997</v>
      </c>
      <c r="J1145" s="34" t="s">
        <v>1908</v>
      </c>
      <c r="K1145" s="37">
        <v>26252</v>
      </c>
      <c r="L1145" s="37">
        <v>0</v>
      </c>
      <c r="M1145" s="37" t="s">
        <v>1911</v>
      </c>
      <c r="N1145" s="34" t="s">
        <v>2916</v>
      </c>
    </row>
    <row r="1146" spans="1:14" ht="15.75" customHeight="1" x14ac:dyDescent="0.25">
      <c r="A1146" s="6">
        <v>21180120</v>
      </c>
      <c r="B1146" s="34" t="s">
        <v>26</v>
      </c>
      <c r="C1146" s="34" t="s">
        <v>3992</v>
      </c>
      <c r="D1146" s="34" t="s">
        <v>1760</v>
      </c>
      <c r="E1146" s="34" t="s">
        <v>1666</v>
      </c>
      <c r="F1146" s="34">
        <v>10</v>
      </c>
      <c r="G1146" s="34">
        <v>450</v>
      </c>
      <c r="H1146" s="34">
        <v>-75.105555560000013</v>
      </c>
      <c r="I1146" s="34">
        <v>4.0291666699999995</v>
      </c>
      <c r="J1146" s="34" t="s">
        <v>1908</v>
      </c>
      <c r="K1146" s="37">
        <v>28505</v>
      </c>
      <c r="L1146" s="37">
        <v>0</v>
      </c>
      <c r="M1146" s="37" t="s">
        <v>1911</v>
      </c>
      <c r="N1146" s="34" t="s">
        <v>2916</v>
      </c>
    </row>
    <row r="1147" spans="1:14" ht="15.75" customHeight="1" x14ac:dyDescent="0.25">
      <c r="A1147" s="6">
        <v>21180160</v>
      </c>
      <c r="B1147" s="34" t="s">
        <v>26</v>
      </c>
      <c r="C1147" s="34" t="s">
        <v>3993</v>
      </c>
      <c r="D1147" s="34" t="s">
        <v>1702</v>
      </c>
      <c r="E1147" s="34" t="s">
        <v>1666</v>
      </c>
      <c r="F1147" s="34">
        <v>10</v>
      </c>
      <c r="G1147" s="34">
        <v>319</v>
      </c>
      <c r="H1147" s="34">
        <v>-74.841499999999996</v>
      </c>
      <c r="I1147" s="34">
        <v>4.0559444400000002</v>
      </c>
      <c r="J1147" s="34" t="s">
        <v>1908</v>
      </c>
      <c r="K1147" s="37">
        <v>26282</v>
      </c>
      <c r="L1147" s="37">
        <v>0</v>
      </c>
      <c r="M1147" s="37" t="s">
        <v>1911</v>
      </c>
      <c r="N1147" s="34" t="s">
        <v>2916</v>
      </c>
    </row>
    <row r="1148" spans="1:14" ht="15.75" customHeight="1" x14ac:dyDescent="0.25">
      <c r="A1148" s="6">
        <v>21180210</v>
      </c>
      <c r="B1148" s="34" t="s">
        <v>26</v>
      </c>
      <c r="C1148" s="34" t="s">
        <v>3026</v>
      </c>
      <c r="D1148" s="34" t="s">
        <v>1768</v>
      </c>
      <c r="E1148" s="34" t="s">
        <v>1666</v>
      </c>
      <c r="F1148" s="34">
        <v>10</v>
      </c>
      <c r="G1148" s="34">
        <v>582</v>
      </c>
      <c r="H1148" s="34">
        <v>-75.112888889999994</v>
      </c>
      <c r="I1148" s="34">
        <v>4.1919722200000002</v>
      </c>
      <c r="J1148" s="34" t="s">
        <v>1908</v>
      </c>
      <c r="K1148" s="37">
        <v>26252</v>
      </c>
      <c r="L1148" s="37">
        <v>0</v>
      </c>
      <c r="M1148" s="37" t="s">
        <v>1911</v>
      </c>
      <c r="N1148" s="34" t="s">
        <v>2916</v>
      </c>
    </row>
    <row r="1149" spans="1:14" ht="15.75" customHeight="1" x14ac:dyDescent="0.25">
      <c r="A1149" s="77">
        <v>21180220</v>
      </c>
      <c r="B1149" s="34" t="s">
        <v>26</v>
      </c>
      <c r="C1149" s="34" t="s">
        <v>3994</v>
      </c>
      <c r="D1149" s="34" t="s">
        <v>1697</v>
      </c>
      <c r="E1149" s="34" t="s">
        <v>1666</v>
      </c>
      <c r="F1149" s="34">
        <v>10</v>
      </c>
      <c r="G1149" s="34">
        <v>350</v>
      </c>
      <c r="H1149" s="34">
        <v>-74.900000000000006</v>
      </c>
      <c r="I1149" s="34">
        <v>4.1500000000000004</v>
      </c>
      <c r="J1149" s="34" t="s">
        <v>1890</v>
      </c>
      <c r="K1149" s="37">
        <v>29174</v>
      </c>
      <c r="L1149" s="37">
        <v>36631</v>
      </c>
      <c r="M1149" s="37" t="s">
        <v>1911</v>
      </c>
      <c r="N1149" s="34" t="s">
        <v>2916</v>
      </c>
    </row>
    <row r="1150" spans="1:14" ht="15.75" customHeight="1" x14ac:dyDescent="0.25">
      <c r="A1150" s="77">
        <v>21180240</v>
      </c>
      <c r="B1150" s="34" t="s">
        <v>26</v>
      </c>
      <c r="C1150" s="34" t="s">
        <v>3995</v>
      </c>
      <c r="D1150" s="34" t="s">
        <v>1702</v>
      </c>
      <c r="E1150" s="34" t="s">
        <v>1666</v>
      </c>
      <c r="F1150" s="34">
        <v>10</v>
      </c>
      <c r="G1150" s="34">
        <v>330</v>
      </c>
      <c r="H1150" s="34">
        <v>-74.966666669999995</v>
      </c>
      <c r="I1150" s="34">
        <v>4.0166666700000002</v>
      </c>
      <c r="J1150" s="34" t="s">
        <v>1890</v>
      </c>
      <c r="K1150" s="37">
        <v>29174</v>
      </c>
      <c r="L1150" s="37">
        <v>37302</v>
      </c>
      <c r="M1150" s="37" t="s">
        <v>1911</v>
      </c>
      <c r="N1150" s="34" t="s">
        <v>2916</v>
      </c>
    </row>
    <row r="1151" spans="1:14" ht="15.75" customHeight="1" x14ac:dyDescent="0.25">
      <c r="A1151" s="6">
        <v>21190090</v>
      </c>
      <c r="B1151" s="34" t="s">
        <v>26</v>
      </c>
      <c r="C1151" s="34" t="s">
        <v>3996</v>
      </c>
      <c r="D1151" s="34" t="s">
        <v>878</v>
      </c>
      <c r="E1151" s="34" t="s">
        <v>871</v>
      </c>
      <c r="F1151" s="34">
        <v>11</v>
      </c>
      <c r="G1151" s="34">
        <v>1900</v>
      </c>
      <c r="H1151" s="34">
        <v>-74.483555560000013</v>
      </c>
      <c r="I1151" s="34">
        <v>3.9869722199999997</v>
      </c>
      <c r="J1151" s="34" t="s">
        <v>1908</v>
      </c>
      <c r="K1151" s="37">
        <v>21443</v>
      </c>
      <c r="L1151" s="37">
        <v>0</v>
      </c>
      <c r="M1151" s="37" t="s">
        <v>1911</v>
      </c>
      <c r="N1151" s="34" t="s">
        <v>2916</v>
      </c>
    </row>
    <row r="1152" spans="1:14" ht="15.75" customHeight="1" x14ac:dyDescent="0.25">
      <c r="A1152" s="6">
        <v>21190210</v>
      </c>
      <c r="B1152" s="34" t="s">
        <v>26</v>
      </c>
      <c r="C1152" s="34" t="s">
        <v>3997</v>
      </c>
      <c r="D1152" s="34" t="s">
        <v>952</v>
      </c>
      <c r="E1152" s="34" t="s">
        <v>871</v>
      </c>
      <c r="F1152" s="34">
        <v>10</v>
      </c>
      <c r="G1152" s="34">
        <v>322</v>
      </c>
      <c r="H1152" s="34">
        <v>-74.648666669999997</v>
      </c>
      <c r="I1152" s="34">
        <v>4.3058888899999994</v>
      </c>
      <c r="J1152" s="34" t="s">
        <v>1908</v>
      </c>
      <c r="K1152" s="37">
        <v>26252</v>
      </c>
      <c r="L1152" s="37">
        <v>0</v>
      </c>
      <c r="M1152" s="37" t="s">
        <v>1911</v>
      </c>
      <c r="N1152" s="34" t="s">
        <v>2916</v>
      </c>
    </row>
    <row r="1153" spans="1:14" ht="15.75" customHeight="1" x14ac:dyDescent="0.25">
      <c r="A1153" s="6">
        <v>21190240</v>
      </c>
      <c r="B1153" s="34" t="s">
        <v>26</v>
      </c>
      <c r="C1153" s="34" t="s">
        <v>3998</v>
      </c>
      <c r="D1153" s="34" t="s">
        <v>999</v>
      </c>
      <c r="E1153" s="34" t="s">
        <v>871</v>
      </c>
      <c r="F1153" s="34">
        <v>11</v>
      </c>
      <c r="G1153" s="34">
        <v>1450</v>
      </c>
      <c r="H1153" s="34">
        <v>-74.48872222</v>
      </c>
      <c r="I1153" s="34">
        <v>4.0816111099999999</v>
      </c>
      <c r="J1153" s="34" t="s">
        <v>1908</v>
      </c>
      <c r="K1153" s="37">
        <v>26344</v>
      </c>
      <c r="L1153" s="37">
        <v>0</v>
      </c>
      <c r="M1153" s="37" t="s">
        <v>1911</v>
      </c>
      <c r="N1153" s="34" t="s">
        <v>2916</v>
      </c>
    </row>
    <row r="1154" spans="1:14" ht="15.75" customHeight="1" x14ac:dyDescent="0.25">
      <c r="A1154" s="6">
        <v>21190270</v>
      </c>
      <c r="B1154" s="34" t="s">
        <v>26</v>
      </c>
      <c r="C1154" s="34" t="s">
        <v>3854</v>
      </c>
      <c r="D1154" s="34" t="s">
        <v>303</v>
      </c>
      <c r="E1154" s="34" t="s">
        <v>304</v>
      </c>
      <c r="F1154" s="34">
        <v>11</v>
      </c>
      <c r="G1154" s="34">
        <v>2900</v>
      </c>
      <c r="H1154" s="34">
        <v>-74.311166669999992</v>
      </c>
      <c r="I1154" s="34">
        <v>4.0310277799999996</v>
      </c>
      <c r="J1154" s="34" t="s">
        <v>1908</v>
      </c>
      <c r="K1154" s="37">
        <v>26465</v>
      </c>
      <c r="L1154" s="37">
        <v>0</v>
      </c>
      <c r="M1154" s="37" t="s">
        <v>1911</v>
      </c>
      <c r="N1154" s="34" t="s">
        <v>2916</v>
      </c>
    </row>
    <row r="1155" spans="1:14" ht="15.75" customHeight="1" x14ac:dyDescent="0.25">
      <c r="A1155" s="6">
        <v>21190290</v>
      </c>
      <c r="B1155" s="34" t="s">
        <v>26</v>
      </c>
      <c r="C1155" s="34" t="s">
        <v>3999</v>
      </c>
      <c r="D1155" s="34" t="s">
        <v>1683</v>
      </c>
      <c r="E1155" s="34" t="s">
        <v>1666</v>
      </c>
      <c r="F1155" s="34">
        <v>10</v>
      </c>
      <c r="G1155" s="34">
        <v>321</v>
      </c>
      <c r="H1155" s="34">
        <v>-74.71311111</v>
      </c>
      <c r="I1155" s="34">
        <v>4.1610277799999995</v>
      </c>
      <c r="J1155" s="34" t="s">
        <v>1908</v>
      </c>
      <c r="K1155" s="37">
        <v>26344</v>
      </c>
      <c r="L1155" s="37">
        <v>0</v>
      </c>
      <c r="M1155" s="37" t="s">
        <v>1911</v>
      </c>
      <c r="N1155" s="34" t="s">
        <v>2916</v>
      </c>
    </row>
    <row r="1156" spans="1:14" ht="15.75" customHeight="1" x14ac:dyDescent="0.25">
      <c r="A1156" s="77">
        <v>21190300</v>
      </c>
      <c r="B1156" s="34" t="s">
        <v>26</v>
      </c>
      <c r="C1156" s="34" t="s">
        <v>4000</v>
      </c>
      <c r="D1156" s="34" t="s">
        <v>1723</v>
      </c>
      <c r="E1156" s="34" t="s">
        <v>1666</v>
      </c>
      <c r="F1156" s="34">
        <v>10</v>
      </c>
      <c r="G1156" s="34">
        <v>650</v>
      </c>
      <c r="H1156" s="34">
        <v>-74.606638889999999</v>
      </c>
      <c r="I1156" s="34">
        <v>4.2345277799999996</v>
      </c>
      <c r="J1156" s="34" t="s">
        <v>1890</v>
      </c>
      <c r="K1156" s="37">
        <v>26252</v>
      </c>
      <c r="L1156" s="37">
        <v>41879</v>
      </c>
      <c r="M1156" s="37" t="s">
        <v>1911</v>
      </c>
      <c r="N1156" s="34" t="s">
        <v>2916</v>
      </c>
    </row>
    <row r="1157" spans="1:14" ht="15.75" customHeight="1" x14ac:dyDescent="0.25">
      <c r="A1157" s="6">
        <v>21190310</v>
      </c>
      <c r="B1157" s="34" t="s">
        <v>26</v>
      </c>
      <c r="C1157" s="34" t="s">
        <v>4001</v>
      </c>
      <c r="D1157" s="34" t="s">
        <v>905</v>
      </c>
      <c r="E1157" s="34" t="s">
        <v>871</v>
      </c>
      <c r="F1157" s="34">
        <v>11</v>
      </c>
      <c r="G1157" s="34">
        <v>1900</v>
      </c>
      <c r="H1157" s="34">
        <v>-74.329916669999989</v>
      </c>
      <c r="I1157" s="34">
        <v>4.38797222</v>
      </c>
      <c r="J1157" s="34" t="s">
        <v>1908</v>
      </c>
      <c r="K1157" s="37">
        <v>29448</v>
      </c>
      <c r="L1157" s="37">
        <v>0</v>
      </c>
      <c r="M1157" s="37" t="s">
        <v>1911</v>
      </c>
      <c r="N1157" s="34" t="s">
        <v>2916</v>
      </c>
    </row>
    <row r="1158" spans="1:14" ht="15.75" customHeight="1" x14ac:dyDescent="0.25">
      <c r="A1158" s="6">
        <v>21190330</v>
      </c>
      <c r="B1158" s="34" t="s">
        <v>26</v>
      </c>
      <c r="C1158" s="34" t="s">
        <v>4002</v>
      </c>
      <c r="D1158" s="34" t="s">
        <v>878</v>
      </c>
      <c r="E1158" s="34" t="s">
        <v>871</v>
      </c>
      <c r="F1158" s="34">
        <v>11</v>
      </c>
      <c r="G1158" s="34">
        <v>1950</v>
      </c>
      <c r="H1158" s="34">
        <v>-74.509694440000004</v>
      </c>
      <c r="I1158" s="34">
        <v>3.90586111</v>
      </c>
      <c r="J1158" s="34" t="s">
        <v>1908</v>
      </c>
      <c r="K1158" s="37">
        <v>29448</v>
      </c>
      <c r="L1158" s="37">
        <v>0</v>
      </c>
      <c r="M1158" s="37" t="s">
        <v>1911</v>
      </c>
      <c r="N1158" s="34" t="s">
        <v>2916</v>
      </c>
    </row>
    <row r="1159" spans="1:14" ht="15.75" customHeight="1" x14ac:dyDescent="0.25">
      <c r="A1159" s="6">
        <v>21190350</v>
      </c>
      <c r="B1159" s="34" t="s">
        <v>26</v>
      </c>
      <c r="C1159" s="34" t="s">
        <v>4003</v>
      </c>
      <c r="D1159" s="34" t="s">
        <v>966</v>
      </c>
      <c r="E1159" s="34" t="s">
        <v>871</v>
      </c>
      <c r="F1159" s="34">
        <v>11</v>
      </c>
      <c r="G1159" s="34">
        <v>2700</v>
      </c>
      <c r="H1159" s="34">
        <v>-74.359750000000005</v>
      </c>
      <c r="I1159" s="34">
        <v>4.1524722199999999</v>
      </c>
      <c r="J1159" s="34" t="s">
        <v>1908</v>
      </c>
      <c r="K1159" s="37">
        <v>29448</v>
      </c>
      <c r="L1159" s="37">
        <v>0</v>
      </c>
      <c r="M1159" s="37" t="s">
        <v>1911</v>
      </c>
      <c r="N1159" s="34" t="s">
        <v>2916</v>
      </c>
    </row>
    <row r="1160" spans="1:14" ht="15.75" customHeight="1" x14ac:dyDescent="0.25">
      <c r="A1160" s="6">
        <v>21190410</v>
      </c>
      <c r="B1160" s="34" t="s">
        <v>26</v>
      </c>
      <c r="C1160" s="34" t="s">
        <v>4004</v>
      </c>
      <c r="D1160" s="34" t="s">
        <v>1723</v>
      </c>
      <c r="E1160" s="34" t="s">
        <v>1666</v>
      </c>
      <c r="F1160" s="34">
        <v>10</v>
      </c>
      <c r="G1160" s="34">
        <v>1104</v>
      </c>
      <c r="H1160" s="34">
        <v>-74.587333329999993</v>
      </c>
      <c r="I1160" s="34">
        <v>4.1646111100000001</v>
      </c>
      <c r="J1160" s="34" t="s">
        <v>1908</v>
      </c>
      <c r="K1160" s="37">
        <v>30300</v>
      </c>
      <c r="L1160" s="37">
        <v>0</v>
      </c>
      <c r="M1160" s="37" t="s">
        <v>1911</v>
      </c>
      <c r="N1160" s="34" t="s">
        <v>2916</v>
      </c>
    </row>
    <row r="1161" spans="1:14" ht="15.75" customHeight="1" x14ac:dyDescent="0.25">
      <c r="A1161" s="6">
        <v>21190460</v>
      </c>
      <c r="B1161" s="34" t="s">
        <v>26</v>
      </c>
      <c r="C1161" s="34" t="s">
        <v>4005</v>
      </c>
      <c r="D1161" s="34" t="s">
        <v>962</v>
      </c>
      <c r="E1161" s="34" t="s">
        <v>871</v>
      </c>
      <c r="F1161" s="34">
        <v>11</v>
      </c>
      <c r="G1161" s="34">
        <v>2240</v>
      </c>
      <c r="H1161" s="34">
        <v>-74.400000000000006</v>
      </c>
      <c r="I1161" s="34">
        <v>4.3499999999999996</v>
      </c>
      <c r="J1161" s="34" t="s">
        <v>1908</v>
      </c>
      <c r="K1161" s="37">
        <v>35626</v>
      </c>
      <c r="L1161" s="37">
        <v>0</v>
      </c>
      <c r="M1161" s="37" t="s">
        <v>1911</v>
      </c>
      <c r="N1161" s="34" t="s">
        <v>2916</v>
      </c>
    </row>
    <row r="1162" spans="1:14" ht="15.75" customHeight="1" x14ac:dyDescent="0.25">
      <c r="A1162" s="6">
        <v>21200160</v>
      </c>
      <c r="B1162" s="34" t="s">
        <v>26</v>
      </c>
      <c r="C1162" s="34" t="s">
        <v>4006</v>
      </c>
      <c r="D1162" s="34" t="s">
        <v>890</v>
      </c>
      <c r="E1162" s="34" t="s">
        <v>871</v>
      </c>
      <c r="F1162" s="34">
        <v>11</v>
      </c>
      <c r="G1162" s="34">
        <v>2800</v>
      </c>
      <c r="H1162" s="34">
        <v>-73.734333329999998</v>
      </c>
      <c r="I1162" s="34">
        <v>5.0579722199999999</v>
      </c>
      <c r="J1162" s="34" t="s">
        <v>1908</v>
      </c>
      <c r="K1162" s="37">
        <v>31121</v>
      </c>
      <c r="L1162" s="37">
        <v>0</v>
      </c>
      <c r="M1162" s="37" t="s">
        <v>1911</v>
      </c>
      <c r="N1162" s="34" t="s">
        <v>2916</v>
      </c>
    </row>
    <row r="1163" spans="1:14" ht="15.75" customHeight="1" x14ac:dyDescent="0.25">
      <c r="A1163" s="6">
        <v>21200620</v>
      </c>
      <c r="B1163" s="34" t="s">
        <v>26</v>
      </c>
      <c r="C1163" s="34" t="s">
        <v>4007</v>
      </c>
      <c r="D1163" s="34" t="s">
        <v>890</v>
      </c>
      <c r="E1163" s="34" t="s">
        <v>871</v>
      </c>
      <c r="F1163" s="34">
        <v>11</v>
      </c>
      <c r="G1163" s="34">
        <v>2820</v>
      </c>
      <c r="H1163" s="34">
        <v>-73.69686111</v>
      </c>
      <c r="I1163" s="34">
        <v>5.0791666700000002</v>
      </c>
      <c r="J1163" s="34" t="s">
        <v>1908</v>
      </c>
      <c r="K1163" s="37">
        <v>31121</v>
      </c>
      <c r="L1163" s="37">
        <v>0</v>
      </c>
      <c r="M1163" s="37" t="s">
        <v>1911</v>
      </c>
      <c r="N1163" s="34" t="s">
        <v>2916</v>
      </c>
    </row>
    <row r="1164" spans="1:14" ht="15.75" customHeight="1" x14ac:dyDescent="0.25">
      <c r="A1164" s="6">
        <v>21200780</v>
      </c>
      <c r="B1164" s="34" t="s">
        <v>26</v>
      </c>
      <c r="C1164" s="34" t="s">
        <v>4008</v>
      </c>
      <c r="D1164" s="34" t="s">
        <v>922</v>
      </c>
      <c r="E1164" s="34" t="s">
        <v>871</v>
      </c>
      <c r="F1164" s="34">
        <v>11</v>
      </c>
      <c r="G1164" s="34">
        <v>2780</v>
      </c>
      <c r="H1164" s="34">
        <v>-73.780472220000007</v>
      </c>
      <c r="I1164" s="34">
        <v>4.9292222199999998</v>
      </c>
      <c r="J1164" s="34" t="s">
        <v>1908</v>
      </c>
      <c r="K1164" s="37">
        <v>31121</v>
      </c>
      <c r="L1164" s="37">
        <v>0</v>
      </c>
      <c r="M1164" s="37" t="s">
        <v>1911</v>
      </c>
      <c r="N1164" s="34" t="s">
        <v>2916</v>
      </c>
    </row>
    <row r="1165" spans="1:14" ht="15.75" customHeight="1" x14ac:dyDescent="0.25">
      <c r="A1165" s="6">
        <v>21201050</v>
      </c>
      <c r="B1165" s="34" t="s">
        <v>26</v>
      </c>
      <c r="C1165" s="34" t="s">
        <v>3852</v>
      </c>
      <c r="D1165" s="34" t="s">
        <v>912</v>
      </c>
      <c r="E1165" s="34" t="s">
        <v>871</v>
      </c>
      <c r="F1165" s="34">
        <v>11</v>
      </c>
      <c r="G1165" s="34">
        <v>2750</v>
      </c>
      <c r="H1165" s="34">
        <v>-73.864666669999991</v>
      </c>
      <c r="I1165" s="34">
        <v>4.9828888899999999</v>
      </c>
      <c r="J1165" s="34" t="s">
        <v>1908</v>
      </c>
      <c r="K1165" s="37">
        <v>31121</v>
      </c>
      <c r="L1165" s="37">
        <v>0</v>
      </c>
      <c r="M1165" s="37" t="s">
        <v>1911</v>
      </c>
      <c r="N1165" s="34" t="s">
        <v>2916</v>
      </c>
    </row>
    <row r="1166" spans="1:14" ht="15.75" customHeight="1" x14ac:dyDescent="0.25">
      <c r="A1166" s="6">
        <v>21201070</v>
      </c>
      <c r="B1166" s="34" t="s">
        <v>26</v>
      </c>
      <c r="C1166" s="34" t="s">
        <v>3070</v>
      </c>
      <c r="D1166" s="34" t="s">
        <v>900</v>
      </c>
      <c r="E1166" s="34" t="s">
        <v>871</v>
      </c>
      <c r="F1166" s="34">
        <v>11</v>
      </c>
      <c r="G1166" s="34">
        <v>2845</v>
      </c>
      <c r="H1166" s="34">
        <v>-74.289416669999994</v>
      </c>
      <c r="I1166" s="34">
        <v>4.8653611100000003</v>
      </c>
      <c r="J1166" s="34" t="s">
        <v>1908</v>
      </c>
      <c r="K1166" s="37">
        <v>27225</v>
      </c>
      <c r="L1166" s="37">
        <v>0</v>
      </c>
      <c r="M1166" s="37" t="s">
        <v>1911</v>
      </c>
      <c r="N1166" s="34" t="s">
        <v>2916</v>
      </c>
    </row>
    <row r="1167" spans="1:14" ht="15.75" customHeight="1" x14ac:dyDescent="0.25">
      <c r="A1167" s="6">
        <v>21201090</v>
      </c>
      <c r="B1167" s="34" t="s">
        <v>26</v>
      </c>
      <c r="C1167" s="34" t="s">
        <v>4009</v>
      </c>
      <c r="D1167" s="34" t="s">
        <v>1002</v>
      </c>
      <c r="E1167" s="34" t="s">
        <v>871</v>
      </c>
      <c r="F1167" s="34">
        <v>11</v>
      </c>
      <c r="G1167" s="34">
        <v>567</v>
      </c>
      <c r="H1167" s="34">
        <v>-74.542249999999996</v>
      </c>
      <c r="I1167" s="34">
        <v>4.4426944399999995</v>
      </c>
      <c r="J1167" s="34" t="s">
        <v>1908</v>
      </c>
      <c r="K1167" s="37">
        <v>27348</v>
      </c>
      <c r="L1167" s="37">
        <v>0</v>
      </c>
      <c r="M1167" s="37" t="s">
        <v>1911</v>
      </c>
      <c r="N1167" s="34" t="s">
        <v>2916</v>
      </c>
    </row>
    <row r="1168" spans="1:14" ht="15.75" customHeight="1" x14ac:dyDescent="0.25">
      <c r="A1168" s="6">
        <v>21201140</v>
      </c>
      <c r="B1168" s="34" t="s">
        <v>26</v>
      </c>
      <c r="C1168" s="34" t="s">
        <v>2984</v>
      </c>
      <c r="D1168" s="34" t="s">
        <v>987</v>
      </c>
      <c r="E1168" s="34" t="s">
        <v>871</v>
      </c>
      <c r="F1168" s="34">
        <v>11</v>
      </c>
      <c r="G1168" s="34">
        <v>2555</v>
      </c>
      <c r="H1168" s="34">
        <v>-74.17997222000001</v>
      </c>
      <c r="I1168" s="34">
        <v>4.8021666700000001</v>
      </c>
      <c r="J1168" s="34" t="s">
        <v>1908</v>
      </c>
      <c r="K1168" s="37">
        <v>27225</v>
      </c>
      <c r="L1168" s="37">
        <v>0</v>
      </c>
      <c r="M1168" s="37" t="s">
        <v>1911</v>
      </c>
      <c r="N1168" s="34" t="s">
        <v>2916</v>
      </c>
    </row>
    <row r="1169" spans="1:14" ht="15.75" customHeight="1" x14ac:dyDescent="0.25">
      <c r="A1169" s="6">
        <v>21201180</v>
      </c>
      <c r="B1169" s="34" t="s">
        <v>26</v>
      </c>
      <c r="C1169" s="34" t="s">
        <v>4010</v>
      </c>
      <c r="D1169" s="34" t="s">
        <v>985</v>
      </c>
      <c r="E1169" s="34" t="s">
        <v>871</v>
      </c>
      <c r="F1169" s="34">
        <v>11</v>
      </c>
      <c r="G1169" s="34">
        <v>3</v>
      </c>
      <c r="H1169" s="34">
        <v>-73.941111110000008</v>
      </c>
      <c r="I1169" s="34">
        <v>5.1842777799999995</v>
      </c>
      <c r="J1169" s="34" t="s">
        <v>1908</v>
      </c>
      <c r="K1169" s="37">
        <v>20073</v>
      </c>
      <c r="L1169" s="37">
        <v>0</v>
      </c>
      <c r="M1169" s="37" t="s">
        <v>1911</v>
      </c>
      <c r="N1169" s="34" t="s">
        <v>2916</v>
      </c>
    </row>
    <row r="1170" spans="1:14" ht="15.75" customHeight="1" x14ac:dyDescent="0.25">
      <c r="A1170" s="6">
        <v>21201190</v>
      </c>
      <c r="B1170" s="34" t="s">
        <v>26</v>
      </c>
      <c r="C1170" s="34" t="s">
        <v>3791</v>
      </c>
      <c r="D1170" s="34" t="s">
        <v>985</v>
      </c>
      <c r="E1170" s="34" t="s">
        <v>871</v>
      </c>
      <c r="F1170" s="34">
        <v>11</v>
      </c>
      <c r="G1170" s="34">
        <v>3100</v>
      </c>
      <c r="H1170" s="34">
        <v>-73.907250000000005</v>
      </c>
      <c r="I1170" s="34">
        <v>5.2145277800000001</v>
      </c>
      <c r="J1170" s="34" t="s">
        <v>1908</v>
      </c>
      <c r="K1170" s="37">
        <v>31121</v>
      </c>
      <c r="L1170" s="37">
        <v>0</v>
      </c>
      <c r="M1170" s="37" t="s">
        <v>1911</v>
      </c>
      <c r="N1170" s="34" t="s">
        <v>2916</v>
      </c>
    </row>
    <row r="1171" spans="1:14" ht="15.75" customHeight="1" x14ac:dyDescent="0.25">
      <c r="A1171" s="6">
        <v>21201200</v>
      </c>
      <c r="B1171" s="34" t="s">
        <v>26</v>
      </c>
      <c r="C1171" s="34" t="s">
        <v>4011</v>
      </c>
      <c r="D1171" s="34" t="s">
        <v>303</v>
      </c>
      <c r="E1171" s="34" t="s">
        <v>304</v>
      </c>
      <c r="F1171" s="34">
        <v>11</v>
      </c>
      <c r="G1171" s="34">
        <v>3320</v>
      </c>
      <c r="H1171" s="34">
        <v>-74.183888890000006</v>
      </c>
      <c r="I1171" s="34">
        <v>4.3429444400000001</v>
      </c>
      <c r="J1171" s="34" t="s">
        <v>1908</v>
      </c>
      <c r="K1171" s="37">
        <v>31120.791666666668</v>
      </c>
      <c r="L1171" s="37">
        <v>0</v>
      </c>
      <c r="M1171" s="37" t="s">
        <v>1911</v>
      </c>
      <c r="N1171" s="34" t="s">
        <v>2916</v>
      </c>
    </row>
    <row r="1172" spans="1:14" ht="15.75" customHeight="1" x14ac:dyDescent="0.25">
      <c r="A1172" s="6">
        <v>21201210</v>
      </c>
      <c r="B1172" s="34" t="s">
        <v>26</v>
      </c>
      <c r="C1172" s="34" t="s">
        <v>4012</v>
      </c>
      <c r="D1172" s="34" t="s">
        <v>987</v>
      </c>
      <c r="E1172" s="34" t="s">
        <v>871</v>
      </c>
      <c r="F1172" s="34">
        <v>11</v>
      </c>
      <c r="G1172" s="34">
        <v>2575</v>
      </c>
      <c r="H1172" s="34">
        <v>-74.153861110000008</v>
      </c>
      <c r="I1172" s="34">
        <v>4.8663888899999996</v>
      </c>
      <c r="J1172" s="34" t="s">
        <v>1908</v>
      </c>
      <c r="K1172" s="37">
        <v>28656</v>
      </c>
      <c r="L1172" s="37">
        <v>0</v>
      </c>
      <c r="M1172" s="37" t="s">
        <v>1911</v>
      </c>
      <c r="N1172" s="34" t="s">
        <v>2916</v>
      </c>
    </row>
    <row r="1173" spans="1:14" ht="15.75" customHeight="1" x14ac:dyDescent="0.25">
      <c r="A1173" s="6">
        <v>21201230</v>
      </c>
      <c r="B1173" s="34" t="s">
        <v>26</v>
      </c>
      <c r="C1173" s="34" t="s">
        <v>4013</v>
      </c>
      <c r="D1173" s="34" t="s">
        <v>303</v>
      </c>
      <c r="E1173" s="34" t="s">
        <v>304</v>
      </c>
      <c r="F1173" s="34">
        <v>11</v>
      </c>
      <c r="G1173" s="34">
        <v>2520</v>
      </c>
      <c r="H1173" s="34">
        <v>-74.070305560000008</v>
      </c>
      <c r="I1173" s="34">
        <v>4.7011250000000002</v>
      </c>
      <c r="J1173" s="34" t="s">
        <v>1908</v>
      </c>
      <c r="K1173" s="37">
        <v>27134</v>
      </c>
      <c r="L1173" s="37">
        <v>0</v>
      </c>
      <c r="M1173" s="37" t="s">
        <v>1911</v>
      </c>
      <c r="N1173" s="34" t="s">
        <v>2916</v>
      </c>
    </row>
    <row r="1174" spans="1:14" ht="15.75" customHeight="1" x14ac:dyDescent="0.25">
      <c r="A1174" s="6">
        <v>21201240</v>
      </c>
      <c r="B1174" s="34" t="s">
        <v>26</v>
      </c>
      <c r="C1174" s="34" t="s">
        <v>4014</v>
      </c>
      <c r="D1174" s="34" t="s">
        <v>303</v>
      </c>
      <c r="E1174" s="34" t="s">
        <v>304</v>
      </c>
      <c r="F1174" s="34">
        <v>11</v>
      </c>
      <c r="G1174" s="34">
        <v>2800</v>
      </c>
      <c r="H1174" s="34">
        <v>-74.126277779999995</v>
      </c>
      <c r="I1174" s="34">
        <v>4.48130556</v>
      </c>
      <c r="J1174" s="34" t="s">
        <v>1908</v>
      </c>
      <c r="K1174" s="37">
        <v>28474</v>
      </c>
      <c r="L1174" s="37">
        <v>0</v>
      </c>
      <c r="M1174" s="37" t="s">
        <v>1911</v>
      </c>
      <c r="N1174" s="34" t="s">
        <v>2916</v>
      </c>
    </row>
    <row r="1175" spans="1:14" ht="15.75" customHeight="1" x14ac:dyDescent="0.25">
      <c r="A1175" s="6">
        <v>21201250</v>
      </c>
      <c r="B1175" s="34" t="s">
        <v>26</v>
      </c>
      <c r="C1175" s="34" t="s">
        <v>3965</v>
      </c>
      <c r="D1175" s="34" t="s">
        <v>977</v>
      </c>
      <c r="E1175" s="34" t="s">
        <v>871</v>
      </c>
      <c r="F1175" s="34">
        <v>11</v>
      </c>
      <c r="G1175" s="34">
        <v>2560</v>
      </c>
      <c r="H1175" s="34">
        <v>-73.966666669999995</v>
      </c>
      <c r="I1175" s="34">
        <v>4.8716388899999998</v>
      </c>
      <c r="J1175" s="34" t="s">
        <v>1890</v>
      </c>
      <c r="K1175" s="37">
        <v>29387</v>
      </c>
      <c r="L1175" s="37">
        <v>41320</v>
      </c>
      <c r="M1175" s="37" t="s">
        <v>1911</v>
      </c>
      <c r="N1175" s="34" t="s">
        <v>2916</v>
      </c>
    </row>
    <row r="1176" spans="1:14" ht="15.75" customHeight="1" x14ac:dyDescent="0.25">
      <c r="A1176" s="2">
        <v>21201270</v>
      </c>
      <c r="B1176" s="34" t="s">
        <v>26</v>
      </c>
      <c r="C1176" s="34" t="s">
        <v>4015</v>
      </c>
      <c r="D1176" s="34" t="s">
        <v>939</v>
      </c>
      <c r="E1176" s="34" t="s">
        <v>871</v>
      </c>
      <c r="F1176" s="34">
        <v>11</v>
      </c>
      <c r="G1176" s="34">
        <v>2550</v>
      </c>
      <c r="H1176" s="34">
        <v>-74.233333329999994</v>
      </c>
      <c r="I1176" s="34">
        <v>4.81666667</v>
      </c>
      <c r="J1176" s="34" t="s">
        <v>1890</v>
      </c>
      <c r="K1176" s="37">
        <v>29570</v>
      </c>
      <c r="L1176" s="37">
        <v>37302</v>
      </c>
      <c r="M1176" s="37" t="s">
        <v>1911</v>
      </c>
      <c r="N1176" s="34" t="s">
        <v>2916</v>
      </c>
    </row>
    <row r="1177" spans="1:14" ht="15.75" customHeight="1" x14ac:dyDescent="0.25">
      <c r="A1177" s="2">
        <v>21201300</v>
      </c>
      <c r="B1177" s="34" t="s">
        <v>26</v>
      </c>
      <c r="C1177" s="34" t="s">
        <v>4016</v>
      </c>
      <c r="D1177" s="34" t="s">
        <v>303</v>
      </c>
      <c r="E1177" s="34" t="s">
        <v>304</v>
      </c>
      <c r="F1177" s="34">
        <v>11</v>
      </c>
      <c r="G1177" s="34">
        <v>3050</v>
      </c>
      <c r="H1177" s="34">
        <v>-74.132000000000005</v>
      </c>
      <c r="I1177" s="34">
        <v>4.3942499999999995</v>
      </c>
      <c r="J1177" s="34" t="s">
        <v>1908</v>
      </c>
      <c r="K1177" s="37">
        <v>31121</v>
      </c>
      <c r="L1177" s="37">
        <v>0</v>
      </c>
      <c r="M1177" s="37" t="s">
        <v>1911</v>
      </c>
      <c r="N1177" s="34" t="s">
        <v>2916</v>
      </c>
    </row>
    <row r="1178" spans="1:14" ht="15.75" customHeight="1" x14ac:dyDescent="0.25">
      <c r="A1178" s="2">
        <v>21201310</v>
      </c>
      <c r="B1178" s="34" t="s">
        <v>26</v>
      </c>
      <c r="C1178" s="34" t="s">
        <v>4017</v>
      </c>
      <c r="D1178" s="34" t="s">
        <v>972</v>
      </c>
      <c r="E1178" s="34" t="s">
        <v>871</v>
      </c>
      <c r="F1178" s="34">
        <v>11</v>
      </c>
      <c r="G1178" s="34">
        <v>2650</v>
      </c>
      <c r="H1178" s="34">
        <v>-74.267499999999998</v>
      </c>
      <c r="I1178" s="34">
        <v>4.4654444399999997</v>
      </c>
      <c r="J1178" s="34" t="s">
        <v>1908</v>
      </c>
      <c r="K1178" s="37">
        <v>31121</v>
      </c>
      <c r="L1178" s="37">
        <v>0</v>
      </c>
      <c r="M1178" s="37" t="s">
        <v>1911</v>
      </c>
      <c r="N1178" s="34" t="s">
        <v>2916</v>
      </c>
    </row>
    <row r="1179" spans="1:14" ht="15.75" customHeight="1" x14ac:dyDescent="0.25">
      <c r="A1179" s="2">
        <v>21201320</v>
      </c>
      <c r="B1179" s="34" t="s">
        <v>26</v>
      </c>
      <c r="C1179" s="34" t="s">
        <v>4018</v>
      </c>
      <c r="D1179" s="34" t="s">
        <v>972</v>
      </c>
      <c r="E1179" s="34" t="s">
        <v>871</v>
      </c>
      <c r="F1179" s="34">
        <v>11</v>
      </c>
      <c r="G1179" s="34">
        <v>2640</v>
      </c>
      <c r="H1179" s="34">
        <v>-74.268805560000004</v>
      </c>
      <c r="I1179" s="34">
        <v>4.5093611099999995</v>
      </c>
      <c r="J1179" s="34" t="s">
        <v>1908</v>
      </c>
      <c r="K1179" s="37">
        <v>31121</v>
      </c>
      <c r="L1179" s="37">
        <v>0</v>
      </c>
      <c r="M1179" s="37" t="s">
        <v>1911</v>
      </c>
      <c r="N1179" s="34" t="s">
        <v>2916</v>
      </c>
    </row>
    <row r="1180" spans="1:14" ht="15.75" customHeight="1" x14ac:dyDescent="0.25">
      <c r="A1180" s="6">
        <v>21201550</v>
      </c>
      <c r="B1180" s="34" t="s">
        <v>26</v>
      </c>
      <c r="C1180" s="34" t="s">
        <v>3699</v>
      </c>
      <c r="D1180" s="34" t="s">
        <v>939</v>
      </c>
      <c r="E1180" s="34" t="s">
        <v>871</v>
      </c>
      <c r="F1180" s="34">
        <v>11</v>
      </c>
      <c r="G1180" s="34">
        <v>2560</v>
      </c>
      <c r="H1180" s="34">
        <v>-74.226388889999996</v>
      </c>
      <c r="I1180" s="34">
        <v>4.7966666699999996</v>
      </c>
      <c r="J1180" s="34" t="s">
        <v>1908</v>
      </c>
      <c r="K1180" s="37">
        <v>31243</v>
      </c>
      <c r="L1180" s="37">
        <v>0</v>
      </c>
      <c r="M1180" s="37" t="s">
        <v>1911</v>
      </c>
      <c r="N1180" s="34" t="s">
        <v>2916</v>
      </c>
    </row>
    <row r="1181" spans="1:14" ht="15.75" customHeight="1" x14ac:dyDescent="0.25">
      <c r="A1181" s="6">
        <v>21201580</v>
      </c>
      <c r="B1181" s="34" t="s">
        <v>26</v>
      </c>
      <c r="C1181" s="34" t="s">
        <v>4019</v>
      </c>
      <c r="D1181" s="34" t="s">
        <v>303</v>
      </c>
      <c r="E1181" s="34" t="s">
        <v>304</v>
      </c>
      <c r="F1181" s="34">
        <v>11</v>
      </c>
      <c r="G1181" s="34">
        <v>30</v>
      </c>
      <c r="H1181" s="34">
        <v>-74.154833329999988</v>
      </c>
      <c r="I1181" s="34">
        <v>4.4465000000000003</v>
      </c>
      <c r="J1181" s="34" t="s">
        <v>1908</v>
      </c>
      <c r="K1181" s="37">
        <v>29904.791666666668</v>
      </c>
      <c r="L1181" s="37">
        <v>0</v>
      </c>
      <c r="M1181" s="37" t="s">
        <v>1911</v>
      </c>
      <c r="N1181" s="34" t="s">
        <v>2916</v>
      </c>
    </row>
    <row r="1182" spans="1:14" ht="15.75" customHeight="1" x14ac:dyDescent="0.25">
      <c r="A1182" s="6">
        <v>21201610</v>
      </c>
      <c r="B1182" s="34" t="s">
        <v>26</v>
      </c>
      <c r="C1182" s="34" t="s">
        <v>3580</v>
      </c>
      <c r="D1182" s="34" t="s">
        <v>919</v>
      </c>
      <c r="E1182" s="34" t="s">
        <v>871</v>
      </c>
      <c r="F1182" s="34">
        <v>11</v>
      </c>
      <c r="G1182" s="34">
        <v>2698</v>
      </c>
      <c r="H1182" s="34">
        <v>-73.890722220000001</v>
      </c>
      <c r="I1182" s="34">
        <v>4.8502888899999999</v>
      </c>
      <c r="J1182" s="34" t="s">
        <v>1908</v>
      </c>
      <c r="K1182" s="37">
        <v>31912</v>
      </c>
      <c r="L1182" s="37">
        <v>0</v>
      </c>
      <c r="M1182" s="37" t="s">
        <v>1911</v>
      </c>
      <c r="N1182" s="34" t="s">
        <v>2916</v>
      </c>
    </row>
    <row r="1183" spans="1:14" ht="15.75" customHeight="1" x14ac:dyDescent="0.25">
      <c r="A1183" s="6">
        <v>21201620</v>
      </c>
      <c r="B1183" s="34" t="s">
        <v>26</v>
      </c>
      <c r="C1183" s="34" t="s">
        <v>4020</v>
      </c>
      <c r="D1183" s="34" t="s">
        <v>978</v>
      </c>
      <c r="E1183" s="34" t="s">
        <v>871</v>
      </c>
      <c r="F1183" s="34">
        <v>11</v>
      </c>
      <c r="G1183" s="34">
        <v>2575</v>
      </c>
      <c r="H1183" s="34">
        <v>-73.796972220000001</v>
      </c>
      <c r="I1183" s="34">
        <v>5.1095833299999995</v>
      </c>
      <c r="J1183" s="34" t="s">
        <v>1890</v>
      </c>
      <c r="K1183" s="37">
        <v>31911.791666666668</v>
      </c>
      <c r="L1183" s="37">
        <v>43588.416030092594</v>
      </c>
      <c r="M1183" s="37" t="s">
        <v>1911</v>
      </c>
      <c r="N1183" s="34" t="s">
        <v>2916</v>
      </c>
    </row>
    <row r="1184" spans="1:14" ht="15.75" customHeight="1" x14ac:dyDescent="0.25">
      <c r="A1184" s="6">
        <v>21201650</v>
      </c>
      <c r="B1184" s="34" t="s">
        <v>26</v>
      </c>
      <c r="C1184" s="34" t="s">
        <v>4021</v>
      </c>
      <c r="D1184" s="34" t="s">
        <v>978</v>
      </c>
      <c r="E1184" s="34" t="s">
        <v>871</v>
      </c>
      <c r="F1184" s="34">
        <v>11</v>
      </c>
      <c r="G1184" s="34">
        <v>2750</v>
      </c>
      <c r="H1184" s="34">
        <v>-73.757388890000001</v>
      </c>
      <c r="I1184" s="34">
        <v>5.1159166699999998</v>
      </c>
      <c r="J1184" s="34" t="s">
        <v>1908</v>
      </c>
      <c r="K1184" s="37">
        <v>32370</v>
      </c>
      <c r="L1184" s="37">
        <v>0</v>
      </c>
      <c r="M1184" s="37" t="s">
        <v>1911</v>
      </c>
      <c r="N1184" s="34" t="s">
        <v>2916</v>
      </c>
    </row>
    <row r="1185" spans="1:14" ht="15.75" customHeight="1" x14ac:dyDescent="0.25">
      <c r="A1185" s="77">
        <v>21201910</v>
      </c>
      <c r="B1185" s="34" t="s">
        <v>26</v>
      </c>
      <c r="C1185" s="34" t="s">
        <v>4022</v>
      </c>
      <c r="D1185" s="34" t="s">
        <v>972</v>
      </c>
      <c r="E1185" s="34" t="s">
        <v>871</v>
      </c>
      <c r="F1185" s="34">
        <v>11</v>
      </c>
      <c r="G1185" s="34">
        <v>2700</v>
      </c>
      <c r="H1185" s="34">
        <v>-73.283333329999991</v>
      </c>
      <c r="I1185" s="34">
        <v>4.4666666699999995</v>
      </c>
      <c r="J1185" s="34" t="s">
        <v>1890</v>
      </c>
      <c r="K1185" s="37">
        <v>34104</v>
      </c>
      <c r="L1185" s="37">
        <v>36022</v>
      </c>
      <c r="M1185" s="37" t="s">
        <v>1911</v>
      </c>
      <c r="N1185" s="34" t="s">
        <v>2916</v>
      </c>
    </row>
    <row r="1186" spans="1:14" ht="15.75" customHeight="1" x14ac:dyDescent="0.25">
      <c r="A1186" s="6">
        <v>21201920</v>
      </c>
      <c r="B1186" s="34" t="s">
        <v>26</v>
      </c>
      <c r="C1186" s="34" t="s">
        <v>4023</v>
      </c>
      <c r="D1186" s="34" t="s">
        <v>972</v>
      </c>
      <c r="E1186" s="34" t="s">
        <v>871</v>
      </c>
      <c r="F1186" s="34">
        <v>11</v>
      </c>
      <c r="G1186" s="34">
        <v>2750</v>
      </c>
      <c r="H1186" s="34">
        <v>-74.299722220000007</v>
      </c>
      <c r="I1186" s="34">
        <v>4.44966667</v>
      </c>
      <c r="J1186" s="34" t="s">
        <v>1908</v>
      </c>
      <c r="K1186" s="37">
        <v>34104</v>
      </c>
      <c r="L1186" s="37">
        <v>0</v>
      </c>
      <c r="M1186" s="37" t="s">
        <v>1911</v>
      </c>
      <c r="N1186" s="34" t="s">
        <v>2916</v>
      </c>
    </row>
    <row r="1187" spans="1:14" ht="15.75" customHeight="1" x14ac:dyDescent="0.25">
      <c r="A1187" s="6">
        <v>21202160</v>
      </c>
      <c r="B1187" s="34" t="s">
        <v>26</v>
      </c>
      <c r="C1187" s="34" t="s">
        <v>3324</v>
      </c>
      <c r="D1187" s="34" t="s">
        <v>2179</v>
      </c>
      <c r="E1187" s="34" t="s">
        <v>871</v>
      </c>
      <c r="F1187" s="34">
        <v>11</v>
      </c>
      <c r="G1187" s="34">
        <v>1685</v>
      </c>
      <c r="H1187" s="34">
        <v>-74.407388890000007</v>
      </c>
      <c r="I1187" s="34">
        <v>4.5745000000000005</v>
      </c>
      <c r="J1187" s="34" t="s">
        <v>1908</v>
      </c>
      <c r="K1187" s="37">
        <v>36174.791666666664</v>
      </c>
      <c r="L1187" s="37">
        <v>0</v>
      </c>
      <c r="M1187" s="37" t="s">
        <v>1911</v>
      </c>
      <c r="N1187" s="34" t="s">
        <v>2916</v>
      </c>
    </row>
    <row r="1188" spans="1:14" ht="15.75" customHeight="1" x14ac:dyDescent="0.25">
      <c r="A1188" s="6">
        <v>21202280</v>
      </c>
      <c r="B1188" s="34" t="s">
        <v>26</v>
      </c>
      <c r="C1188" s="34" t="s">
        <v>4024</v>
      </c>
      <c r="D1188" s="34" t="s">
        <v>303</v>
      </c>
      <c r="E1188" s="34" t="s">
        <v>304</v>
      </c>
      <c r="F1188" s="34">
        <v>11</v>
      </c>
      <c r="G1188" s="34">
        <v>2589</v>
      </c>
      <c r="H1188" s="34">
        <v>-74.129000000000005</v>
      </c>
      <c r="I1188" s="34">
        <v>4.6840000000000002</v>
      </c>
      <c r="J1188" s="34" t="s">
        <v>1908</v>
      </c>
      <c r="K1188" s="37">
        <v>42716</v>
      </c>
      <c r="L1188" s="37">
        <v>0</v>
      </c>
      <c r="M1188" s="37" t="s">
        <v>1911</v>
      </c>
      <c r="N1188" s="34" t="s">
        <v>2916</v>
      </c>
    </row>
    <row r="1189" spans="1:14" ht="15.75" customHeight="1" x14ac:dyDescent="0.25">
      <c r="A1189" s="2">
        <v>21210130</v>
      </c>
      <c r="B1189" s="34" t="s">
        <v>26</v>
      </c>
      <c r="C1189" s="34" t="s">
        <v>4025</v>
      </c>
      <c r="D1189" s="34" t="s">
        <v>1679</v>
      </c>
      <c r="E1189" s="34" t="s">
        <v>1666</v>
      </c>
      <c r="F1189" s="34">
        <v>10</v>
      </c>
      <c r="G1189" s="34">
        <v>295</v>
      </c>
      <c r="H1189" s="34">
        <v>-75.511750000000006</v>
      </c>
      <c r="I1189" s="34">
        <v>4.38033333</v>
      </c>
      <c r="J1189" s="34" t="s">
        <v>1908</v>
      </c>
      <c r="K1189" s="37">
        <v>30574</v>
      </c>
      <c r="L1189" s="37">
        <v>0</v>
      </c>
      <c r="M1189" s="37" t="s">
        <v>1911</v>
      </c>
      <c r="N1189" s="34" t="s">
        <v>2916</v>
      </c>
    </row>
    <row r="1190" spans="1:14" ht="15.75" customHeight="1" x14ac:dyDescent="0.25">
      <c r="A1190" s="6">
        <v>21210140</v>
      </c>
      <c r="B1190" s="34" t="s">
        <v>26</v>
      </c>
      <c r="C1190" s="34" t="s">
        <v>4026</v>
      </c>
      <c r="D1190" s="34" t="s">
        <v>1679</v>
      </c>
      <c r="E1190" s="34" t="s">
        <v>1666</v>
      </c>
      <c r="F1190" s="34">
        <v>10</v>
      </c>
      <c r="G1190" s="34">
        <v>388</v>
      </c>
      <c r="H1190" s="34">
        <v>-75.496861109999998</v>
      </c>
      <c r="I1190" s="34">
        <v>4.38375</v>
      </c>
      <c r="J1190" s="34" t="s">
        <v>1908</v>
      </c>
      <c r="K1190" s="37">
        <v>30574</v>
      </c>
      <c r="L1190" s="37">
        <v>0</v>
      </c>
      <c r="M1190" s="37" t="s">
        <v>1911</v>
      </c>
      <c r="N1190" s="34" t="s">
        <v>2916</v>
      </c>
    </row>
    <row r="1191" spans="1:14" ht="15.75" customHeight="1" x14ac:dyDescent="0.25">
      <c r="A1191" s="6">
        <v>21210150</v>
      </c>
      <c r="B1191" s="34" t="s">
        <v>26</v>
      </c>
      <c r="C1191" s="34" t="s">
        <v>4027</v>
      </c>
      <c r="D1191" s="34" t="s">
        <v>1679</v>
      </c>
      <c r="E1191" s="34" t="s">
        <v>1666</v>
      </c>
      <c r="F1191" s="34">
        <v>10</v>
      </c>
      <c r="G1191" s="34">
        <v>3280</v>
      </c>
      <c r="H1191" s="34">
        <v>-75.542333329999991</v>
      </c>
      <c r="I1191" s="34">
        <v>4.2843888899999998</v>
      </c>
      <c r="J1191" s="34" t="s">
        <v>1908</v>
      </c>
      <c r="K1191" s="37">
        <v>30574</v>
      </c>
      <c r="L1191" s="37">
        <v>0</v>
      </c>
      <c r="M1191" s="37" t="s">
        <v>1911</v>
      </c>
      <c r="N1191" s="34" t="s">
        <v>2916</v>
      </c>
    </row>
    <row r="1192" spans="1:14" ht="15.75" customHeight="1" x14ac:dyDescent="0.25">
      <c r="A1192" s="2">
        <v>21210170</v>
      </c>
      <c r="B1192" s="34" t="s">
        <v>26</v>
      </c>
      <c r="C1192" s="34" t="s">
        <v>4028</v>
      </c>
      <c r="D1192" s="34" t="s">
        <v>1706</v>
      </c>
      <c r="E1192" s="34" t="s">
        <v>1666</v>
      </c>
      <c r="F1192" s="34">
        <v>10</v>
      </c>
      <c r="G1192" s="34">
        <v>2212</v>
      </c>
      <c r="H1192" s="34">
        <v>-75.40133333</v>
      </c>
      <c r="I1192" s="34">
        <v>4.3318888900000001</v>
      </c>
      <c r="J1192" s="34" t="s">
        <v>1908</v>
      </c>
      <c r="K1192" s="37">
        <v>31731</v>
      </c>
      <c r="L1192" s="37">
        <v>0</v>
      </c>
      <c r="M1192" s="37" t="s">
        <v>1911</v>
      </c>
      <c r="N1192" s="34" t="s">
        <v>2916</v>
      </c>
    </row>
    <row r="1193" spans="1:14" ht="15.75" customHeight="1" x14ac:dyDescent="0.25">
      <c r="A1193" s="2">
        <v>21210200</v>
      </c>
      <c r="B1193" s="34" t="s">
        <v>26</v>
      </c>
      <c r="C1193" s="34" t="s">
        <v>3736</v>
      </c>
      <c r="D1193" s="34" t="s">
        <v>1706</v>
      </c>
      <c r="E1193" s="34" t="s">
        <v>1666</v>
      </c>
      <c r="F1193" s="34">
        <v>10</v>
      </c>
      <c r="G1193" s="34">
        <v>728</v>
      </c>
      <c r="H1193" s="34">
        <v>-75.073444440000003</v>
      </c>
      <c r="I1193" s="34">
        <v>4.3351388899999996</v>
      </c>
      <c r="J1193" s="34" t="s">
        <v>1908</v>
      </c>
      <c r="K1193" s="37">
        <v>31761</v>
      </c>
      <c r="L1193" s="37">
        <v>0</v>
      </c>
      <c r="M1193" s="37" t="s">
        <v>1911</v>
      </c>
      <c r="N1193" s="34" t="s">
        <v>2916</v>
      </c>
    </row>
    <row r="1194" spans="1:14" ht="15.75" customHeight="1" x14ac:dyDescent="0.25">
      <c r="A1194" s="2">
        <v>21210230</v>
      </c>
      <c r="B1194" s="34" t="s">
        <v>26</v>
      </c>
      <c r="C1194" s="34" t="s">
        <v>4029</v>
      </c>
      <c r="D1194" s="34" t="s">
        <v>1706</v>
      </c>
      <c r="E1194" s="34" t="s">
        <v>1666</v>
      </c>
      <c r="F1194" s="34">
        <v>10</v>
      </c>
      <c r="G1194" s="34">
        <v>1176</v>
      </c>
      <c r="H1194" s="34">
        <v>-75.207750000000004</v>
      </c>
      <c r="I1194" s="34">
        <v>4.4297222200000004</v>
      </c>
      <c r="J1194" s="34" t="s">
        <v>1908</v>
      </c>
      <c r="K1194" s="37">
        <v>35596</v>
      </c>
      <c r="L1194" s="37">
        <v>0</v>
      </c>
      <c r="M1194" s="37" t="s">
        <v>1911</v>
      </c>
      <c r="N1194" s="34" t="s">
        <v>2916</v>
      </c>
    </row>
    <row r="1195" spans="1:14" ht="15.75" customHeight="1" x14ac:dyDescent="0.25">
      <c r="A1195" s="6">
        <v>21210240</v>
      </c>
      <c r="B1195" s="34" t="s">
        <v>26</v>
      </c>
      <c r="C1195" s="34" t="s">
        <v>4030</v>
      </c>
      <c r="D1195" s="34" t="s">
        <v>1706</v>
      </c>
      <c r="E1195" s="34" t="s">
        <v>1666</v>
      </c>
      <c r="F1195" s="34">
        <v>10</v>
      </c>
      <c r="G1195" s="34">
        <v>1174</v>
      </c>
      <c r="H1195" s="34">
        <v>-75.220555560000008</v>
      </c>
      <c r="I1195" s="34">
        <v>4.4210277800000002</v>
      </c>
      <c r="J1195" s="34" t="s">
        <v>1908</v>
      </c>
      <c r="K1195" s="37">
        <v>34622</v>
      </c>
      <c r="L1195" s="37">
        <v>0</v>
      </c>
      <c r="M1195" s="37" t="s">
        <v>1911</v>
      </c>
      <c r="N1195" s="34" t="s">
        <v>2916</v>
      </c>
    </row>
    <row r="1196" spans="1:14" ht="15.75" customHeight="1" x14ac:dyDescent="0.25">
      <c r="A1196" s="2">
        <v>21220050</v>
      </c>
      <c r="B1196" s="34" t="s">
        <v>26</v>
      </c>
      <c r="C1196" s="34" t="s">
        <v>4031</v>
      </c>
      <c r="D1196" s="34" t="s">
        <v>1706</v>
      </c>
      <c r="E1196" s="34" t="s">
        <v>1666</v>
      </c>
      <c r="F1196" s="34">
        <v>10</v>
      </c>
      <c r="G1196" s="34">
        <v>680</v>
      </c>
      <c r="H1196" s="34">
        <v>-75.053055560000004</v>
      </c>
      <c r="I1196" s="34">
        <v>4.3534444399999996</v>
      </c>
      <c r="J1196" s="34" t="s">
        <v>1908</v>
      </c>
      <c r="K1196" s="37">
        <v>25218</v>
      </c>
      <c r="L1196" s="37">
        <v>0</v>
      </c>
      <c r="M1196" s="37" t="s">
        <v>1911</v>
      </c>
      <c r="N1196" s="34" t="s">
        <v>2916</v>
      </c>
    </row>
    <row r="1197" spans="1:14" ht="15.75" customHeight="1" x14ac:dyDescent="0.25">
      <c r="A1197" s="2">
        <v>21230060</v>
      </c>
      <c r="B1197" s="34" t="s">
        <v>26</v>
      </c>
      <c r="C1197" s="34" t="s">
        <v>4032</v>
      </c>
      <c r="D1197" s="34" t="s">
        <v>950</v>
      </c>
      <c r="E1197" s="34" t="s">
        <v>871</v>
      </c>
      <c r="F1197" s="34">
        <v>10</v>
      </c>
      <c r="G1197" s="34">
        <v>289</v>
      </c>
      <c r="H1197" s="34">
        <v>-74.825555560000012</v>
      </c>
      <c r="I1197" s="34">
        <v>4.39861111</v>
      </c>
      <c r="J1197" s="34" t="s">
        <v>1908</v>
      </c>
      <c r="K1197" s="37">
        <v>27348</v>
      </c>
      <c r="L1197" s="37">
        <v>0</v>
      </c>
      <c r="M1197" s="37" t="s">
        <v>1911</v>
      </c>
      <c r="N1197" s="34" t="s">
        <v>2916</v>
      </c>
    </row>
    <row r="1198" spans="1:14" ht="15.75" customHeight="1" x14ac:dyDescent="0.25">
      <c r="A1198" s="2">
        <v>21230070</v>
      </c>
      <c r="B1198" s="34" t="s">
        <v>26</v>
      </c>
      <c r="C1198" s="34" t="s">
        <v>4033</v>
      </c>
      <c r="D1198" s="34" t="s">
        <v>968</v>
      </c>
      <c r="E1198" s="34" t="s">
        <v>871</v>
      </c>
      <c r="F1198" s="34">
        <v>10</v>
      </c>
      <c r="G1198" s="34">
        <v>1364</v>
      </c>
      <c r="H1198" s="34">
        <v>-74.622833329999992</v>
      </c>
      <c r="I1198" s="34">
        <v>4.8512777800000002</v>
      </c>
      <c r="J1198" s="34" t="s">
        <v>1908</v>
      </c>
      <c r="K1198" s="37">
        <v>27378</v>
      </c>
      <c r="L1198" s="37">
        <v>0</v>
      </c>
      <c r="M1198" s="37" t="s">
        <v>1911</v>
      </c>
      <c r="N1198" s="34" t="s">
        <v>2916</v>
      </c>
    </row>
    <row r="1199" spans="1:14" ht="15.75" customHeight="1" x14ac:dyDescent="0.25">
      <c r="A1199" s="6">
        <v>21230090</v>
      </c>
      <c r="B1199" s="34" t="s">
        <v>26</v>
      </c>
      <c r="C1199" s="34" t="s">
        <v>4034</v>
      </c>
      <c r="D1199" s="34" t="s">
        <v>917</v>
      </c>
      <c r="E1199" s="34" t="s">
        <v>871</v>
      </c>
      <c r="F1199" s="34">
        <v>10</v>
      </c>
      <c r="G1199" s="34">
        <v>235</v>
      </c>
      <c r="H1199" s="34">
        <v>-74.729277780000004</v>
      </c>
      <c r="I1199" s="34">
        <v>5.20275</v>
      </c>
      <c r="J1199" s="34" t="s">
        <v>1908</v>
      </c>
      <c r="K1199" s="37">
        <v>29326</v>
      </c>
      <c r="L1199" s="37">
        <v>0</v>
      </c>
      <c r="M1199" s="37" t="s">
        <v>1911</v>
      </c>
      <c r="N1199" s="34" t="s">
        <v>2916</v>
      </c>
    </row>
    <row r="1200" spans="1:14" ht="15.75" customHeight="1" x14ac:dyDescent="0.25">
      <c r="A1200" s="6">
        <v>21230120</v>
      </c>
      <c r="B1200" s="34" t="s">
        <v>26</v>
      </c>
      <c r="C1200" s="34" t="s">
        <v>4035</v>
      </c>
      <c r="D1200" s="34" t="s">
        <v>885</v>
      </c>
      <c r="E1200" s="34" t="s">
        <v>871</v>
      </c>
      <c r="F1200" s="34">
        <v>11</v>
      </c>
      <c r="G1200" s="34">
        <v>1200</v>
      </c>
      <c r="H1200" s="34">
        <v>-74.581111110000009</v>
      </c>
      <c r="I1200" s="34">
        <v>4.9853888900000003</v>
      </c>
      <c r="J1200" s="34" t="s">
        <v>1908</v>
      </c>
      <c r="K1200" s="37">
        <v>31761</v>
      </c>
      <c r="L1200" s="37">
        <v>0</v>
      </c>
      <c r="M1200" s="37" t="s">
        <v>1911</v>
      </c>
      <c r="N1200" s="34" t="s">
        <v>2916</v>
      </c>
    </row>
    <row r="1201" spans="1:14" ht="15.75" customHeight="1" x14ac:dyDescent="0.25">
      <c r="A1201" s="6">
        <v>21240030</v>
      </c>
      <c r="B1201" s="34" t="s">
        <v>26</v>
      </c>
      <c r="C1201" s="34" t="s">
        <v>4036</v>
      </c>
      <c r="D1201" s="34" t="s">
        <v>1706</v>
      </c>
      <c r="E1201" s="34" t="s">
        <v>1666</v>
      </c>
      <c r="F1201" s="34">
        <v>10</v>
      </c>
      <c r="G1201" s="34">
        <v>1980</v>
      </c>
      <c r="H1201" s="34">
        <v>-75.075388889999999</v>
      </c>
      <c r="I1201" s="34">
        <v>4.5424444399999997</v>
      </c>
      <c r="J1201" s="34" t="s">
        <v>1908</v>
      </c>
      <c r="K1201" s="37">
        <v>31731</v>
      </c>
      <c r="L1201" s="37">
        <v>0</v>
      </c>
      <c r="M1201" s="37" t="s">
        <v>1911</v>
      </c>
      <c r="N1201" s="34" t="s">
        <v>2916</v>
      </c>
    </row>
    <row r="1202" spans="1:14" ht="15.75" customHeight="1" x14ac:dyDescent="0.25">
      <c r="A1202" s="2">
        <v>21240070</v>
      </c>
      <c r="B1202" s="34" t="s">
        <v>26</v>
      </c>
      <c r="C1202" s="34" t="s">
        <v>4037</v>
      </c>
      <c r="D1202" s="34" t="s">
        <v>1669</v>
      </c>
      <c r="E1202" s="34" t="s">
        <v>1666</v>
      </c>
      <c r="F1202" s="34">
        <v>10</v>
      </c>
      <c r="G1202" s="34">
        <v>1814</v>
      </c>
      <c r="H1202" s="34">
        <v>-75.09</v>
      </c>
      <c r="I1202" s="34">
        <v>4.6375000000000002</v>
      </c>
      <c r="J1202" s="34" t="s">
        <v>1908</v>
      </c>
      <c r="K1202" s="37">
        <v>27378</v>
      </c>
      <c r="L1202" s="37">
        <v>0</v>
      </c>
      <c r="M1202" s="37" t="s">
        <v>1911</v>
      </c>
      <c r="N1202" s="34" t="s">
        <v>2916</v>
      </c>
    </row>
    <row r="1203" spans="1:14" ht="15.75" customHeight="1" x14ac:dyDescent="0.25">
      <c r="A1203" s="2">
        <v>21240080</v>
      </c>
      <c r="B1203" s="34" t="s">
        <v>26</v>
      </c>
      <c r="C1203" s="34" t="s">
        <v>4038</v>
      </c>
      <c r="D1203" s="34" t="s">
        <v>2267</v>
      </c>
      <c r="E1203" s="34" t="s">
        <v>1666</v>
      </c>
      <c r="F1203" s="34">
        <v>10</v>
      </c>
      <c r="G1203" s="34">
        <v>439</v>
      </c>
      <c r="H1203" s="34">
        <v>-74.951305560000009</v>
      </c>
      <c r="I1203" s="34">
        <v>4.5678888899999999</v>
      </c>
      <c r="J1203" s="34" t="s">
        <v>1890</v>
      </c>
      <c r="K1203" s="37">
        <v>31731</v>
      </c>
      <c r="L1203" s="37">
        <v>31731</v>
      </c>
      <c r="M1203" s="37" t="s">
        <v>1911</v>
      </c>
      <c r="N1203" s="34" t="s">
        <v>2916</v>
      </c>
    </row>
    <row r="1204" spans="1:14" ht="15.75" customHeight="1" x14ac:dyDescent="0.25">
      <c r="A1204" s="2">
        <v>21240110</v>
      </c>
      <c r="B1204" s="34" t="s">
        <v>26</v>
      </c>
      <c r="C1204" s="34" t="s">
        <v>4039</v>
      </c>
      <c r="D1204" s="34" t="s">
        <v>49</v>
      </c>
      <c r="E1204" s="34" t="s">
        <v>1666</v>
      </c>
      <c r="F1204" s="34">
        <v>10</v>
      </c>
      <c r="G1204" s="34">
        <v>2670</v>
      </c>
      <c r="H1204" s="34">
        <v>-75.13891667</v>
      </c>
      <c r="I1204" s="34">
        <v>4.7356111099999998</v>
      </c>
      <c r="J1204" s="34" t="s">
        <v>1908</v>
      </c>
      <c r="K1204" s="37">
        <v>39031</v>
      </c>
      <c r="L1204" s="37">
        <v>0</v>
      </c>
      <c r="M1204" s="37" t="s">
        <v>1911</v>
      </c>
      <c r="N1204" s="34" t="s">
        <v>2916</v>
      </c>
    </row>
    <row r="1205" spans="1:14" ht="15.75" customHeight="1" x14ac:dyDescent="0.25">
      <c r="A1205" s="6">
        <v>21250050</v>
      </c>
      <c r="B1205" s="34" t="s">
        <v>26</v>
      </c>
      <c r="C1205" s="34" t="s">
        <v>4040</v>
      </c>
      <c r="D1205" s="34" t="s">
        <v>163</v>
      </c>
      <c r="E1205" s="34" t="s">
        <v>1666</v>
      </c>
      <c r="F1205" s="34">
        <v>10</v>
      </c>
      <c r="G1205" s="34">
        <v>3150</v>
      </c>
      <c r="H1205" s="34">
        <v>-75.25</v>
      </c>
      <c r="I1205" s="34">
        <v>4.8499999999999996</v>
      </c>
      <c r="J1205" s="34" t="s">
        <v>1908</v>
      </c>
      <c r="K1205" s="37">
        <v>31486</v>
      </c>
      <c r="L1205" s="37">
        <v>0</v>
      </c>
      <c r="M1205" s="37" t="s">
        <v>1911</v>
      </c>
      <c r="N1205" s="34" t="s">
        <v>2916</v>
      </c>
    </row>
    <row r="1206" spans="1:14" ht="15.75" customHeight="1" x14ac:dyDescent="0.25">
      <c r="A1206" s="6">
        <v>21250070</v>
      </c>
      <c r="B1206" s="34" t="s">
        <v>26</v>
      </c>
      <c r="C1206" s="34" t="s">
        <v>4041</v>
      </c>
      <c r="D1206" s="34" t="s">
        <v>1719</v>
      </c>
      <c r="E1206" s="34" t="s">
        <v>1666</v>
      </c>
      <c r="F1206" s="34">
        <v>10</v>
      </c>
      <c r="G1206" s="34">
        <v>472</v>
      </c>
      <c r="H1206" s="34">
        <v>-74.935694439999992</v>
      </c>
      <c r="I1206" s="34">
        <v>4.8001111100000005</v>
      </c>
      <c r="J1206" s="34" t="s">
        <v>1908</v>
      </c>
      <c r="K1206" s="37">
        <v>20285</v>
      </c>
      <c r="L1206" s="37">
        <v>0</v>
      </c>
      <c r="M1206" s="37" t="s">
        <v>1911</v>
      </c>
      <c r="N1206" s="34" t="s">
        <v>2916</v>
      </c>
    </row>
    <row r="1207" spans="1:14" ht="15.75" customHeight="1" x14ac:dyDescent="0.25">
      <c r="A1207" s="2">
        <v>21250100</v>
      </c>
      <c r="B1207" s="34" t="s">
        <v>26</v>
      </c>
      <c r="C1207" s="34" t="s">
        <v>4042</v>
      </c>
      <c r="D1207" s="34" t="s">
        <v>1770</v>
      </c>
      <c r="E1207" s="34" t="s">
        <v>1666</v>
      </c>
      <c r="F1207" s="34">
        <v>10</v>
      </c>
      <c r="G1207" s="34">
        <v>331</v>
      </c>
      <c r="H1207" s="34">
        <v>-74.89869444</v>
      </c>
      <c r="I1207" s="34">
        <v>4.76183333</v>
      </c>
      <c r="J1207" s="34" t="s">
        <v>1908</v>
      </c>
      <c r="K1207" s="37">
        <v>32278</v>
      </c>
      <c r="L1207" s="37">
        <v>0</v>
      </c>
      <c r="M1207" s="37" t="s">
        <v>1911</v>
      </c>
      <c r="N1207" s="34" t="s">
        <v>2916</v>
      </c>
    </row>
    <row r="1208" spans="1:14" ht="15.75" customHeight="1" x14ac:dyDescent="0.25">
      <c r="A1208" s="2">
        <v>21250120</v>
      </c>
      <c r="B1208" s="34" t="s">
        <v>26</v>
      </c>
      <c r="C1208" s="34" t="s">
        <v>3062</v>
      </c>
      <c r="D1208" s="34" t="s">
        <v>1771</v>
      </c>
      <c r="E1208" s="34" t="s">
        <v>1666</v>
      </c>
      <c r="F1208" s="34">
        <v>10</v>
      </c>
      <c r="G1208" s="34">
        <v>269</v>
      </c>
      <c r="H1208" s="34">
        <v>-75.117611109999999</v>
      </c>
      <c r="I1208" s="34">
        <v>5.0168527799999998</v>
      </c>
      <c r="J1208" s="34" t="s">
        <v>1890</v>
      </c>
      <c r="K1208" s="37">
        <v>21838</v>
      </c>
      <c r="L1208" s="37">
        <v>37302</v>
      </c>
      <c r="M1208" s="37" t="s">
        <v>1911</v>
      </c>
      <c r="N1208" s="34" t="s">
        <v>2916</v>
      </c>
    </row>
    <row r="1209" spans="1:14" ht="15.75" customHeight="1" x14ac:dyDescent="0.25">
      <c r="A1209" s="2">
        <v>21250170</v>
      </c>
      <c r="B1209" s="34" t="s">
        <v>26</v>
      </c>
      <c r="C1209" s="34" t="s">
        <v>3980</v>
      </c>
      <c r="D1209" s="34" t="s">
        <v>1771</v>
      </c>
      <c r="E1209" s="34" t="s">
        <v>1666</v>
      </c>
      <c r="F1209" s="34">
        <v>10</v>
      </c>
      <c r="G1209" s="34">
        <v>3740</v>
      </c>
      <c r="H1209" s="34">
        <v>-75.252777780000002</v>
      </c>
      <c r="I1209" s="34">
        <v>4.9038888900000002</v>
      </c>
      <c r="J1209" s="34" t="s">
        <v>1908</v>
      </c>
      <c r="K1209" s="37">
        <v>31761</v>
      </c>
      <c r="L1209" s="37">
        <v>0</v>
      </c>
      <c r="M1209" s="37" t="s">
        <v>1911</v>
      </c>
      <c r="N1209" s="34" t="s">
        <v>2916</v>
      </c>
    </row>
    <row r="1210" spans="1:14" ht="15.75" customHeight="1" x14ac:dyDescent="0.25">
      <c r="A1210" s="6">
        <v>21250430</v>
      </c>
      <c r="B1210" s="34" t="s">
        <v>26</v>
      </c>
      <c r="C1210" s="34" t="s">
        <v>4043</v>
      </c>
      <c r="D1210" s="34" t="s">
        <v>1668</v>
      </c>
      <c r="E1210" s="34" t="s">
        <v>1666</v>
      </c>
      <c r="F1210" s="34">
        <v>10</v>
      </c>
      <c r="G1210" s="34">
        <v>241</v>
      </c>
      <c r="H1210" s="34">
        <v>-74.766666669999992</v>
      </c>
      <c r="I1210" s="34">
        <v>4.7833333299999996</v>
      </c>
      <c r="J1210" s="34" t="s">
        <v>1890</v>
      </c>
      <c r="K1210" s="37">
        <v>25034</v>
      </c>
      <c r="L1210" s="37">
        <v>37302</v>
      </c>
      <c r="M1210" s="37" t="s">
        <v>1911</v>
      </c>
      <c r="N1210" s="34" t="s">
        <v>2916</v>
      </c>
    </row>
    <row r="1211" spans="1:14" ht="15.75" customHeight="1" x14ac:dyDescent="0.25">
      <c r="A1211" s="6">
        <v>21250450</v>
      </c>
      <c r="B1211" s="34" t="s">
        <v>26</v>
      </c>
      <c r="C1211" s="34" t="s">
        <v>3008</v>
      </c>
      <c r="D1211" s="34" t="s">
        <v>1671</v>
      </c>
      <c r="E1211" s="34" t="s">
        <v>1666</v>
      </c>
      <c r="F1211" s="34">
        <v>10</v>
      </c>
      <c r="G1211" s="34">
        <v>389</v>
      </c>
      <c r="H1211" s="34">
        <v>-74.882472220000011</v>
      </c>
      <c r="I1211" s="34">
        <v>5.0530277799999999</v>
      </c>
      <c r="J1211" s="34" t="s">
        <v>1908</v>
      </c>
      <c r="K1211" s="37">
        <v>25979</v>
      </c>
      <c r="L1211" s="37">
        <v>0</v>
      </c>
      <c r="M1211" s="37" t="s">
        <v>1911</v>
      </c>
      <c r="N1211" s="34" t="s">
        <v>2916</v>
      </c>
    </row>
    <row r="1212" spans="1:14" ht="15.75" customHeight="1" x14ac:dyDescent="0.25">
      <c r="A1212" s="6">
        <v>21250460</v>
      </c>
      <c r="B1212" s="34" t="s">
        <v>26</v>
      </c>
      <c r="C1212" s="34" t="s">
        <v>4044</v>
      </c>
      <c r="D1212" s="34" t="s">
        <v>1770</v>
      </c>
      <c r="E1212" s="34" t="s">
        <v>1666</v>
      </c>
      <c r="F1212" s="34">
        <v>10</v>
      </c>
      <c r="G1212" s="34">
        <v>430</v>
      </c>
      <c r="H1212" s="34">
        <v>-74.917749999999998</v>
      </c>
      <c r="I1212" s="34">
        <v>4.6638055600000001</v>
      </c>
      <c r="J1212" s="34" t="s">
        <v>1908</v>
      </c>
      <c r="K1212" s="37">
        <v>27378</v>
      </c>
      <c r="L1212" s="37">
        <v>0</v>
      </c>
      <c r="M1212" s="37" t="s">
        <v>1911</v>
      </c>
      <c r="N1212" s="34" t="s">
        <v>2916</v>
      </c>
    </row>
    <row r="1213" spans="1:14" ht="15.75" customHeight="1" x14ac:dyDescent="0.25">
      <c r="A1213" s="2">
        <v>21250480</v>
      </c>
      <c r="B1213" s="34" t="s">
        <v>26</v>
      </c>
      <c r="C1213" s="34" t="s">
        <v>3942</v>
      </c>
      <c r="D1213" s="34" t="s">
        <v>163</v>
      </c>
      <c r="E1213" s="34" t="s">
        <v>1666</v>
      </c>
      <c r="F1213" s="34">
        <v>10</v>
      </c>
      <c r="G1213" s="34">
        <v>3371</v>
      </c>
      <c r="H1213" s="34">
        <v>-75.22019444</v>
      </c>
      <c r="I1213" s="34">
        <v>4.9066111100000001</v>
      </c>
      <c r="J1213" s="34" t="s">
        <v>1908</v>
      </c>
      <c r="K1213" s="37">
        <v>27652</v>
      </c>
      <c r="L1213" s="37">
        <v>0</v>
      </c>
      <c r="M1213" s="37" t="s">
        <v>1911</v>
      </c>
      <c r="N1213" s="34" t="s">
        <v>2916</v>
      </c>
    </row>
    <row r="1214" spans="1:14" ht="15.75" customHeight="1" x14ac:dyDescent="0.25">
      <c r="A1214" s="2">
        <v>21250500</v>
      </c>
      <c r="B1214" s="34" t="s">
        <v>26</v>
      </c>
      <c r="C1214" s="34" t="s">
        <v>4045</v>
      </c>
      <c r="D1214" s="34" t="s">
        <v>1720</v>
      </c>
      <c r="E1214" s="34" t="s">
        <v>1666</v>
      </c>
      <c r="F1214" s="34">
        <v>10</v>
      </c>
      <c r="G1214" s="34">
        <v>1649</v>
      </c>
      <c r="H1214" s="34">
        <v>-75.075861110000005</v>
      </c>
      <c r="I1214" s="34">
        <v>4.92188889</v>
      </c>
      <c r="J1214" s="34" t="s">
        <v>1908</v>
      </c>
      <c r="K1214" s="37">
        <v>21200</v>
      </c>
      <c r="L1214" s="37">
        <v>0</v>
      </c>
      <c r="M1214" s="37" t="s">
        <v>1911</v>
      </c>
      <c r="N1214" s="34" t="s">
        <v>2916</v>
      </c>
    </row>
    <row r="1215" spans="1:14" ht="15.75" customHeight="1" x14ac:dyDescent="0.25">
      <c r="A1215" s="2">
        <v>21250540</v>
      </c>
      <c r="B1215" s="34" t="s">
        <v>26</v>
      </c>
      <c r="C1215" s="34" t="s">
        <v>4046</v>
      </c>
      <c r="D1215" s="34" t="s">
        <v>1668</v>
      </c>
      <c r="E1215" s="34" t="s">
        <v>1666</v>
      </c>
      <c r="F1215" s="34">
        <v>10</v>
      </c>
      <c r="G1215" s="34">
        <v>340</v>
      </c>
      <c r="H1215" s="34">
        <v>-74.8</v>
      </c>
      <c r="I1215" s="34">
        <v>4.7833333299999996</v>
      </c>
      <c r="J1215" s="34" t="s">
        <v>1890</v>
      </c>
      <c r="K1215" s="37">
        <v>30512</v>
      </c>
      <c r="L1215" s="37">
        <v>37302</v>
      </c>
      <c r="M1215" s="37" t="s">
        <v>1911</v>
      </c>
      <c r="N1215" s="34" t="s">
        <v>2916</v>
      </c>
    </row>
    <row r="1216" spans="1:14" ht="15.75" customHeight="1" x14ac:dyDescent="0.25">
      <c r="A1216" s="2">
        <v>21250550</v>
      </c>
      <c r="B1216" s="34" t="s">
        <v>26</v>
      </c>
      <c r="C1216" s="34" t="s">
        <v>4047</v>
      </c>
      <c r="D1216" s="34" t="s">
        <v>1719</v>
      </c>
      <c r="E1216" s="34" t="s">
        <v>1666</v>
      </c>
      <c r="F1216" s="34">
        <v>10</v>
      </c>
      <c r="G1216" s="34">
        <v>420</v>
      </c>
      <c r="H1216" s="34">
        <v>-74.933333329999996</v>
      </c>
      <c r="I1216" s="34">
        <v>4.8499999999999996</v>
      </c>
      <c r="J1216" s="34" t="s">
        <v>1890</v>
      </c>
      <c r="K1216" s="37">
        <v>30512</v>
      </c>
      <c r="L1216" s="37">
        <v>35170</v>
      </c>
      <c r="M1216" s="37" t="s">
        <v>1911</v>
      </c>
      <c r="N1216" s="34" t="s">
        <v>2916</v>
      </c>
    </row>
    <row r="1217" spans="1:14" ht="15.75" customHeight="1" x14ac:dyDescent="0.25">
      <c r="A1217" s="6">
        <v>21250560</v>
      </c>
      <c r="B1217" s="34" t="s">
        <v>26</v>
      </c>
      <c r="C1217" s="34" t="s">
        <v>4048</v>
      </c>
      <c r="D1217" s="34" t="s">
        <v>1668</v>
      </c>
      <c r="E1217" s="34" t="s">
        <v>1666</v>
      </c>
      <c r="F1217" s="34">
        <v>10</v>
      </c>
      <c r="G1217" s="34">
        <v>355</v>
      </c>
      <c r="H1217" s="34">
        <v>-74.816666669999989</v>
      </c>
      <c r="I1217" s="34">
        <v>4.8333333300000003</v>
      </c>
      <c r="J1217" s="34" t="s">
        <v>1890</v>
      </c>
      <c r="K1217" s="37">
        <v>30512</v>
      </c>
      <c r="L1217" s="37">
        <v>37302</v>
      </c>
      <c r="M1217" s="37" t="s">
        <v>1911</v>
      </c>
      <c r="N1217" s="34" t="s">
        <v>2916</v>
      </c>
    </row>
    <row r="1218" spans="1:14" ht="15.75" customHeight="1" x14ac:dyDescent="0.25">
      <c r="A1218" s="2">
        <v>21250570</v>
      </c>
      <c r="B1218" s="34" t="s">
        <v>26</v>
      </c>
      <c r="C1218" s="34" t="s">
        <v>4049</v>
      </c>
      <c r="D1218" s="34" t="s">
        <v>1719</v>
      </c>
      <c r="E1218" s="34" t="s">
        <v>1666</v>
      </c>
      <c r="F1218" s="34">
        <v>10</v>
      </c>
      <c r="G1218" s="34">
        <v>375</v>
      </c>
      <c r="H1218" s="34">
        <v>-74.849999999999994</v>
      </c>
      <c r="I1218" s="34">
        <v>4.8499999999999996</v>
      </c>
      <c r="J1218" s="34" t="s">
        <v>1890</v>
      </c>
      <c r="K1218" s="37">
        <v>30512</v>
      </c>
      <c r="L1218" s="37">
        <v>37302</v>
      </c>
      <c r="M1218" s="37" t="s">
        <v>1911</v>
      </c>
      <c r="N1218" s="34" t="s">
        <v>2916</v>
      </c>
    </row>
    <row r="1219" spans="1:14" ht="15.75" customHeight="1" x14ac:dyDescent="0.25">
      <c r="A1219" s="2">
        <v>21250580</v>
      </c>
      <c r="B1219" s="34" t="s">
        <v>26</v>
      </c>
      <c r="C1219" s="34" t="s">
        <v>3980</v>
      </c>
      <c r="D1219" s="34" t="s">
        <v>1668</v>
      </c>
      <c r="E1219" s="34" t="s">
        <v>1666</v>
      </c>
      <c r="F1219" s="34">
        <v>10</v>
      </c>
      <c r="G1219" s="34">
        <v>405</v>
      </c>
      <c r="H1219" s="34">
        <v>-74.833333329999988</v>
      </c>
      <c r="I1219" s="34">
        <v>4.8</v>
      </c>
      <c r="J1219" s="34" t="s">
        <v>1890</v>
      </c>
      <c r="K1219" s="37">
        <v>30512</v>
      </c>
      <c r="L1219" s="37">
        <v>37302</v>
      </c>
      <c r="M1219" s="37" t="s">
        <v>1911</v>
      </c>
      <c r="N1219" s="34" t="s">
        <v>2916</v>
      </c>
    </row>
    <row r="1220" spans="1:14" ht="15.75" customHeight="1" x14ac:dyDescent="0.25">
      <c r="A1220" s="2">
        <v>21250590</v>
      </c>
      <c r="B1220" s="34" t="s">
        <v>26</v>
      </c>
      <c r="C1220" s="34" t="s">
        <v>4050</v>
      </c>
      <c r="D1220" s="34" t="s">
        <v>1668</v>
      </c>
      <c r="E1220" s="34" t="s">
        <v>1666</v>
      </c>
      <c r="F1220" s="34">
        <v>10</v>
      </c>
      <c r="G1220" s="34">
        <v>310</v>
      </c>
      <c r="H1220" s="34">
        <v>-74.783333329999991</v>
      </c>
      <c r="I1220" s="34">
        <v>4.7833333299999996</v>
      </c>
      <c r="J1220" s="34" t="s">
        <v>1890</v>
      </c>
      <c r="K1220" s="37">
        <v>30512</v>
      </c>
      <c r="L1220" s="37">
        <v>37302</v>
      </c>
      <c r="M1220" s="37" t="s">
        <v>1911</v>
      </c>
      <c r="N1220" s="34" t="s">
        <v>2916</v>
      </c>
    </row>
    <row r="1221" spans="1:14" ht="15.75" customHeight="1" x14ac:dyDescent="0.25">
      <c r="A1221" s="2">
        <v>21250600</v>
      </c>
      <c r="B1221" s="34" t="s">
        <v>26</v>
      </c>
      <c r="C1221" s="34" t="s">
        <v>4051</v>
      </c>
      <c r="D1221" s="34" t="s">
        <v>1668</v>
      </c>
      <c r="E1221" s="34" t="s">
        <v>1666</v>
      </c>
      <c r="F1221" s="34">
        <v>10</v>
      </c>
      <c r="G1221" s="34">
        <v>320</v>
      </c>
      <c r="H1221" s="34">
        <v>-74.766666669999992</v>
      </c>
      <c r="I1221" s="34">
        <v>4.81666667</v>
      </c>
      <c r="J1221" s="34" t="s">
        <v>1890</v>
      </c>
      <c r="K1221" s="37">
        <v>30512</v>
      </c>
      <c r="L1221" s="37">
        <v>37302</v>
      </c>
      <c r="M1221" s="37" t="s">
        <v>1911</v>
      </c>
      <c r="N1221" s="34" t="s">
        <v>2916</v>
      </c>
    </row>
    <row r="1222" spans="1:14" ht="15.75" customHeight="1" x14ac:dyDescent="0.25">
      <c r="A1222" s="2">
        <v>21250610</v>
      </c>
      <c r="B1222" s="34" t="s">
        <v>26</v>
      </c>
      <c r="C1222" s="34" t="s">
        <v>4052</v>
      </c>
      <c r="D1222" s="34" t="s">
        <v>1668</v>
      </c>
      <c r="E1222" s="34" t="s">
        <v>1666</v>
      </c>
      <c r="F1222" s="34">
        <v>10</v>
      </c>
      <c r="G1222" s="34">
        <v>310</v>
      </c>
      <c r="H1222" s="34">
        <v>-74.783333329999991</v>
      </c>
      <c r="I1222" s="34">
        <v>4.8499999999999996</v>
      </c>
      <c r="J1222" s="34" t="s">
        <v>1890</v>
      </c>
      <c r="K1222" s="37">
        <v>30512</v>
      </c>
      <c r="L1222" s="37">
        <v>37302</v>
      </c>
      <c r="M1222" s="37" t="s">
        <v>1911</v>
      </c>
      <c r="N1222" s="34" t="s">
        <v>2916</v>
      </c>
    </row>
    <row r="1223" spans="1:14" ht="15.75" customHeight="1" x14ac:dyDescent="0.25">
      <c r="A1223" s="6">
        <v>21250620</v>
      </c>
      <c r="B1223" s="34" t="s">
        <v>26</v>
      </c>
      <c r="C1223" s="34" t="s">
        <v>4053</v>
      </c>
      <c r="D1223" s="34" t="s">
        <v>1719</v>
      </c>
      <c r="E1223" s="34" t="s">
        <v>1666</v>
      </c>
      <c r="F1223" s="34">
        <v>10</v>
      </c>
      <c r="G1223" s="34">
        <v>450</v>
      </c>
      <c r="H1223" s="34">
        <v>-74.916666669999998</v>
      </c>
      <c r="I1223" s="34">
        <v>4.81666667</v>
      </c>
      <c r="J1223" s="34" t="s">
        <v>1890</v>
      </c>
      <c r="K1223" s="37">
        <v>30512</v>
      </c>
      <c r="L1223" s="37">
        <v>37302</v>
      </c>
      <c r="M1223" s="37" t="s">
        <v>1911</v>
      </c>
      <c r="N1223" s="34" t="s">
        <v>2916</v>
      </c>
    </row>
    <row r="1224" spans="1:14" ht="15.75" customHeight="1" x14ac:dyDescent="0.25">
      <c r="A1224" s="2">
        <v>21250630</v>
      </c>
      <c r="B1224" s="34" t="s">
        <v>26</v>
      </c>
      <c r="C1224" s="34" t="s">
        <v>4054</v>
      </c>
      <c r="D1224" s="34" t="s">
        <v>1719</v>
      </c>
      <c r="E1224" s="34" t="s">
        <v>1666</v>
      </c>
      <c r="F1224" s="34">
        <v>10</v>
      </c>
      <c r="G1224" s="34">
        <v>415</v>
      </c>
      <c r="H1224" s="34">
        <v>-74.916666669999998</v>
      </c>
      <c r="I1224" s="34">
        <v>4.8</v>
      </c>
      <c r="J1224" s="34" t="s">
        <v>1890</v>
      </c>
      <c r="K1224" s="37">
        <v>30512</v>
      </c>
      <c r="L1224" s="37">
        <v>37302</v>
      </c>
      <c r="M1224" s="37" t="s">
        <v>1911</v>
      </c>
      <c r="N1224" s="34" t="s">
        <v>2916</v>
      </c>
    </row>
    <row r="1225" spans="1:14" ht="15.75" customHeight="1" x14ac:dyDescent="0.25">
      <c r="A1225" s="2">
        <v>22010010</v>
      </c>
      <c r="B1225" s="34" t="s">
        <v>26</v>
      </c>
      <c r="C1225" s="34" t="s">
        <v>4055</v>
      </c>
      <c r="D1225" s="34" t="s">
        <v>1747</v>
      </c>
      <c r="E1225" s="34" t="s">
        <v>1666</v>
      </c>
      <c r="F1225" s="34">
        <v>10</v>
      </c>
      <c r="G1225" s="34">
        <v>1620</v>
      </c>
      <c r="H1225" s="34">
        <v>-75.815416669999991</v>
      </c>
      <c r="I1225" s="34">
        <v>3.2878333299999998</v>
      </c>
      <c r="J1225" s="34" t="s">
        <v>1908</v>
      </c>
      <c r="K1225" s="37">
        <v>26738</v>
      </c>
      <c r="L1225" s="37">
        <v>0</v>
      </c>
      <c r="M1225" s="37" t="s">
        <v>1911</v>
      </c>
      <c r="N1225" s="34" t="s">
        <v>2916</v>
      </c>
    </row>
    <row r="1226" spans="1:14" ht="15.75" customHeight="1" x14ac:dyDescent="0.25">
      <c r="A1226" s="2">
        <v>22010030</v>
      </c>
      <c r="B1226" s="34" t="s">
        <v>26</v>
      </c>
      <c r="C1226" s="34" t="s">
        <v>4056</v>
      </c>
      <c r="D1226" s="34" t="s">
        <v>1747</v>
      </c>
      <c r="E1226" s="34" t="s">
        <v>1666</v>
      </c>
      <c r="F1226" s="34">
        <v>10</v>
      </c>
      <c r="G1226" s="34">
        <v>1500</v>
      </c>
      <c r="H1226" s="34">
        <v>-75.650000000000006</v>
      </c>
      <c r="I1226" s="34">
        <v>3.53333333</v>
      </c>
      <c r="J1226" s="34" t="s">
        <v>1890</v>
      </c>
      <c r="K1226" s="37">
        <v>26891</v>
      </c>
      <c r="L1226" s="37">
        <v>37302</v>
      </c>
      <c r="M1226" s="37" t="s">
        <v>1911</v>
      </c>
      <c r="N1226" s="34" t="s">
        <v>2916</v>
      </c>
    </row>
    <row r="1227" spans="1:14" ht="15.75" customHeight="1" x14ac:dyDescent="0.25">
      <c r="A1227" s="2">
        <v>22010040</v>
      </c>
      <c r="B1227" s="34" t="s">
        <v>26</v>
      </c>
      <c r="C1227" s="34" t="s">
        <v>4057</v>
      </c>
      <c r="D1227" s="34" t="s">
        <v>1747</v>
      </c>
      <c r="E1227" s="34" t="s">
        <v>1666</v>
      </c>
      <c r="F1227" s="34">
        <v>10</v>
      </c>
      <c r="G1227" s="34">
        <v>920</v>
      </c>
      <c r="H1227" s="34">
        <v>-75.716666669999995</v>
      </c>
      <c r="I1227" s="34">
        <v>3.3833333300000001</v>
      </c>
      <c r="J1227" s="34" t="s">
        <v>1890</v>
      </c>
      <c r="K1227" s="37">
        <v>27013</v>
      </c>
      <c r="L1227" s="37">
        <v>36722</v>
      </c>
      <c r="M1227" s="37" t="s">
        <v>1911</v>
      </c>
      <c r="N1227" s="34" t="s">
        <v>2916</v>
      </c>
    </row>
    <row r="1228" spans="1:14" ht="15.75" customHeight="1" x14ac:dyDescent="0.25">
      <c r="A1228" s="2">
        <v>22010070</v>
      </c>
      <c r="B1228" s="34" t="s">
        <v>26</v>
      </c>
      <c r="C1228" s="34" t="s">
        <v>4058</v>
      </c>
      <c r="D1228" s="34" t="s">
        <v>1747</v>
      </c>
      <c r="E1228" s="34" t="s">
        <v>1666</v>
      </c>
      <c r="F1228" s="34">
        <v>10</v>
      </c>
      <c r="G1228" s="34">
        <v>1568</v>
      </c>
      <c r="H1228" s="34">
        <v>-75.742611109999999</v>
      </c>
      <c r="I1228" s="34">
        <v>3.5768055599999999</v>
      </c>
      <c r="J1228" s="34" t="s">
        <v>1908</v>
      </c>
      <c r="K1228" s="37">
        <v>29540</v>
      </c>
      <c r="L1228" s="37">
        <v>0</v>
      </c>
      <c r="M1228" s="37" t="s">
        <v>1911</v>
      </c>
      <c r="N1228" s="34" t="s">
        <v>2916</v>
      </c>
    </row>
    <row r="1229" spans="1:14" ht="15.75" customHeight="1" x14ac:dyDescent="0.25">
      <c r="A1229" s="2">
        <v>22020020</v>
      </c>
      <c r="B1229" s="34" t="s">
        <v>26</v>
      </c>
      <c r="C1229" s="34" t="s">
        <v>4059</v>
      </c>
      <c r="D1229" s="34" t="s">
        <v>1399</v>
      </c>
      <c r="E1229" s="34" t="s">
        <v>1666</v>
      </c>
      <c r="F1229" s="34">
        <v>10</v>
      </c>
      <c r="G1229" s="34">
        <v>1793</v>
      </c>
      <c r="H1229" s="34">
        <v>-75.761777780000003</v>
      </c>
      <c r="I1229" s="34">
        <v>3.0450555599999998</v>
      </c>
      <c r="J1229" s="34" t="s">
        <v>1908</v>
      </c>
      <c r="K1229" s="37">
        <v>27013</v>
      </c>
      <c r="L1229" s="37">
        <v>0</v>
      </c>
      <c r="M1229" s="37" t="s">
        <v>1911</v>
      </c>
      <c r="N1229" s="34" t="s">
        <v>2916</v>
      </c>
    </row>
    <row r="1230" spans="1:14" ht="15.75" customHeight="1" x14ac:dyDescent="0.25">
      <c r="A1230" s="2">
        <v>22020030</v>
      </c>
      <c r="B1230" s="34" t="s">
        <v>26</v>
      </c>
      <c r="C1230" s="34" t="s">
        <v>4060</v>
      </c>
      <c r="D1230" s="34" t="s">
        <v>1399</v>
      </c>
      <c r="E1230" s="34" t="s">
        <v>1666</v>
      </c>
      <c r="F1230" s="34">
        <v>10</v>
      </c>
      <c r="G1230" s="34">
        <v>1476</v>
      </c>
      <c r="H1230" s="34">
        <v>-75.674027780000003</v>
      </c>
      <c r="I1230" s="34">
        <v>3.0920000000000001</v>
      </c>
      <c r="J1230" s="34" t="s">
        <v>1908</v>
      </c>
      <c r="K1230" s="37">
        <v>27013</v>
      </c>
      <c r="L1230" s="37">
        <v>0</v>
      </c>
      <c r="M1230" s="37" t="s">
        <v>1911</v>
      </c>
      <c r="N1230" s="34" t="s">
        <v>2916</v>
      </c>
    </row>
    <row r="1231" spans="1:14" ht="15.75" customHeight="1" x14ac:dyDescent="0.25">
      <c r="A1231" s="2">
        <v>22020040</v>
      </c>
      <c r="B1231" s="34" t="s">
        <v>26</v>
      </c>
      <c r="C1231" s="34" t="s">
        <v>4061</v>
      </c>
      <c r="D1231" s="34" t="s">
        <v>1672</v>
      </c>
      <c r="E1231" s="34" t="s">
        <v>1666</v>
      </c>
      <c r="F1231" s="34">
        <v>10</v>
      </c>
      <c r="G1231" s="34">
        <v>1737</v>
      </c>
      <c r="H1231" s="34">
        <v>-75.587500000000006</v>
      </c>
      <c r="I1231" s="34">
        <v>3.28580556</v>
      </c>
      <c r="J1231" s="34" t="s">
        <v>1908</v>
      </c>
      <c r="K1231" s="37">
        <v>27013</v>
      </c>
      <c r="L1231" s="37">
        <v>0</v>
      </c>
      <c r="M1231" s="37" t="s">
        <v>1911</v>
      </c>
      <c r="N1231" s="34" t="s">
        <v>2916</v>
      </c>
    </row>
    <row r="1232" spans="1:14" ht="15.75" customHeight="1" x14ac:dyDescent="0.25">
      <c r="A1232" s="2">
        <v>22020050</v>
      </c>
      <c r="B1232" s="34" t="s">
        <v>26</v>
      </c>
      <c r="C1232" s="34" t="s">
        <v>4062</v>
      </c>
      <c r="D1232" s="34" t="s">
        <v>1672</v>
      </c>
      <c r="E1232" s="34" t="s">
        <v>1666</v>
      </c>
      <c r="F1232" s="34">
        <v>10</v>
      </c>
      <c r="G1232" s="34">
        <v>732</v>
      </c>
      <c r="H1232" s="34">
        <v>-75.604500000000002</v>
      </c>
      <c r="I1232" s="34">
        <v>3.39522222</v>
      </c>
      <c r="J1232" s="34" t="s">
        <v>1908</v>
      </c>
      <c r="K1232" s="37">
        <v>27682</v>
      </c>
      <c r="L1232" s="37">
        <v>0</v>
      </c>
      <c r="M1232" s="37" t="s">
        <v>1911</v>
      </c>
      <c r="N1232" s="34" t="s">
        <v>2916</v>
      </c>
    </row>
    <row r="1233" spans="1:14" ht="15.75" customHeight="1" x14ac:dyDescent="0.25">
      <c r="A1233" s="2">
        <v>22020060</v>
      </c>
      <c r="B1233" s="34" t="s">
        <v>26</v>
      </c>
      <c r="C1233" s="34" t="s">
        <v>4063</v>
      </c>
      <c r="D1233" s="34" t="s">
        <v>1399</v>
      </c>
      <c r="E1233" s="34" t="s">
        <v>1666</v>
      </c>
      <c r="F1233" s="34">
        <v>10</v>
      </c>
      <c r="G1233" s="34">
        <v>2326</v>
      </c>
      <c r="H1233" s="34">
        <v>-75.641916670000001</v>
      </c>
      <c r="I1233" s="34">
        <v>3.0533333300000001</v>
      </c>
      <c r="J1233" s="34" t="s">
        <v>1908</v>
      </c>
      <c r="K1233" s="37">
        <v>31761</v>
      </c>
      <c r="L1233" s="37">
        <v>0</v>
      </c>
      <c r="M1233" s="37" t="s">
        <v>1911</v>
      </c>
      <c r="N1233" s="34" t="s">
        <v>2916</v>
      </c>
    </row>
    <row r="1234" spans="1:14" ht="15.75" customHeight="1" x14ac:dyDescent="0.25">
      <c r="A1234" s="2">
        <v>22020070</v>
      </c>
      <c r="B1234" s="34" t="s">
        <v>26</v>
      </c>
      <c r="C1234" s="34" t="s">
        <v>4064</v>
      </c>
      <c r="D1234" s="34" t="s">
        <v>1672</v>
      </c>
      <c r="E1234" s="34" t="s">
        <v>1666</v>
      </c>
      <c r="F1234" s="34">
        <v>10</v>
      </c>
      <c r="G1234" s="34">
        <v>755</v>
      </c>
      <c r="H1234" s="34">
        <v>-75.613055560000006</v>
      </c>
      <c r="I1234" s="34">
        <v>3.3281666699999999</v>
      </c>
      <c r="J1234" s="34" t="s">
        <v>1908</v>
      </c>
      <c r="K1234" s="37">
        <v>29174</v>
      </c>
      <c r="L1234" s="37">
        <v>0</v>
      </c>
      <c r="M1234" s="37" t="s">
        <v>1911</v>
      </c>
      <c r="N1234" s="34" t="s">
        <v>2916</v>
      </c>
    </row>
    <row r="1235" spans="1:14" ht="15.75" customHeight="1" x14ac:dyDescent="0.25">
      <c r="A1235" s="6">
        <v>22050030</v>
      </c>
      <c r="B1235" s="34" t="s">
        <v>26</v>
      </c>
      <c r="C1235" s="34" t="s">
        <v>4065</v>
      </c>
      <c r="D1235" s="34" t="s">
        <v>1691</v>
      </c>
      <c r="E1235" s="34" t="s">
        <v>1666</v>
      </c>
      <c r="F1235" s="34">
        <v>10</v>
      </c>
      <c r="G1235" s="34">
        <v>384</v>
      </c>
      <c r="H1235" s="34">
        <v>-75.195638889999998</v>
      </c>
      <c r="I1235" s="34">
        <v>3.7954722199999997</v>
      </c>
      <c r="J1235" s="34" t="s">
        <v>1908</v>
      </c>
      <c r="K1235" s="37">
        <v>21838</v>
      </c>
      <c r="L1235" s="37">
        <v>0</v>
      </c>
      <c r="M1235" s="37" t="s">
        <v>1911</v>
      </c>
      <c r="N1235" s="34" t="s">
        <v>2916</v>
      </c>
    </row>
    <row r="1236" spans="1:14" ht="15.75" customHeight="1" x14ac:dyDescent="0.25">
      <c r="A1236" s="2">
        <v>22050070</v>
      </c>
      <c r="B1236" s="34" t="s">
        <v>26</v>
      </c>
      <c r="C1236" s="34" t="s">
        <v>3965</v>
      </c>
      <c r="D1236" s="34" t="s">
        <v>1672</v>
      </c>
      <c r="E1236" s="34" t="s">
        <v>1666</v>
      </c>
      <c r="F1236" s="34">
        <v>10</v>
      </c>
      <c r="G1236" s="34">
        <v>1679</v>
      </c>
      <c r="H1236" s="34">
        <v>-75.48744443999999</v>
      </c>
      <c r="I1236" s="34">
        <v>3.4263888899999997</v>
      </c>
      <c r="J1236" s="34" t="s">
        <v>1908</v>
      </c>
      <c r="K1236" s="37">
        <v>26860</v>
      </c>
      <c r="L1236" s="37">
        <v>0</v>
      </c>
      <c r="M1236" s="37" t="s">
        <v>1911</v>
      </c>
      <c r="N1236" s="34" t="s">
        <v>2916</v>
      </c>
    </row>
    <row r="1237" spans="1:14" ht="15.75" customHeight="1" x14ac:dyDescent="0.25">
      <c r="A1237" s="6">
        <v>22050080</v>
      </c>
      <c r="B1237" s="34" t="s">
        <v>26</v>
      </c>
      <c r="C1237" s="34" t="s">
        <v>4066</v>
      </c>
      <c r="D1237" s="34" t="s">
        <v>1672</v>
      </c>
      <c r="E1237" s="34" t="s">
        <v>1666</v>
      </c>
      <c r="F1237" s="34">
        <v>10</v>
      </c>
      <c r="G1237" s="34">
        <v>1800</v>
      </c>
      <c r="H1237" s="34">
        <v>-75.508138889999998</v>
      </c>
      <c r="I1237" s="34">
        <v>3.3795277800000001</v>
      </c>
      <c r="J1237" s="34" t="s">
        <v>1908</v>
      </c>
      <c r="K1237" s="37">
        <v>27652</v>
      </c>
      <c r="L1237" s="37">
        <v>0</v>
      </c>
      <c r="M1237" s="37" t="s">
        <v>1911</v>
      </c>
      <c r="N1237" s="34" t="s">
        <v>2916</v>
      </c>
    </row>
    <row r="1238" spans="1:14" ht="15.75" customHeight="1" x14ac:dyDescent="0.25">
      <c r="A1238" s="6">
        <v>22050090</v>
      </c>
      <c r="B1238" s="34" t="s">
        <v>26</v>
      </c>
      <c r="C1238" s="34" t="s">
        <v>4067</v>
      </c>
      <c r="D1238" s="34" t="s">
        <v>1755</v>
      </c>
      <c r="E1238" s="34" t="s">
        <v>1666</v>
      </c>
      <c r="F1238" s="34">
        <v>10</v>
      </c>
      <c r="G1238" s="34">
        <v>324</v>
      </c>
      <c r="H1238" s="34">
        <v>-75.021194440000002</v>
      </c>
      <c r="I1238" s="34">
        <v>3.9231388899999997</v>
      </c>
      <c r="J1238" s="34" t="s">
        <v>1908</v>
      </c>
      <c r="K1238" s="37">
        <v>29235</v>
      </c>
      <c r="L1238" s="37">
        <v>0</v>
      </c>
      <c r="M1238" s="37" t="s">
        <v>1911</v>
      </c>
      <c r="N1238" s="34" t="s">
        <v>2916</v>
      </c>
    </row>
    <row r="1239" spans="1:14" ht="15.75" customHeight="1" x14ac:dyDescent="0.25">
      <c r="A1239" s="6">
        <v>22050100</v>
      </c>
      <c r="B1239" s="34" t="s">
        <v>26</v>
      </c>
      <c r="C1239" s="34" t="s">
        <v>4068</v>
      </c>
      <c r="D1239" s="34" t="s">
        <v>1691</v>
      </c>
      <c r="E1239" s="34" t="s">
        <v>1666</v>
      </c>
      <c r="F1239" s="34">
        <v>10</v>
      </c>
      <c r="G1239" s="34">
        <v>330</v>
      </c>
      <c r="H1239" s="34">
        <v>-75.096944440000001</v>
      </c>
      <c r="I1239" s="34">
        <v>4.6565555600000001</v>
      </c>
      <c r="J1239" s="34" t="s">
        <v>1908</v>
      </c>
      <c r="K1239" s="37">
        <v>31731</v>
      </c>
      <c r="L1239" s="37">
        <v>0</v>
      </c>
      <c r="M1239" s="37" t="s">
        <v>1911</v>
      </c>
      <c r="N1239" s="34" t="s">
        <v>2916</v>
      </c>
    </row>
    <row r="1240" spans="1:14" ht="15.75" customHeight="1" x14ac:dyDescent="0.25">
      <c r="A1240" s="6">
        <v>22060070</v>
      </c>
      <c r="B1240" s="34" t="s">
        <v>26</v>
      </c>
      <c r="C1240" s="34" t="s">
        <v>4069</v>
      </c>
      <c r="D1240" s="34" t="s">
        <v>1732</v>
      </c>
      <c r="E1240" s="34" t="s">
        <v>1666</v>
      </c>
      <c r="F1240" s="34">
        <v>10</v>
      </c>
      <c r="G1240" s="34">
        <v>388</v>
      </c>
      <c r="H1240" s="34">
        <v>-75.219944439999992</v>
      </c>
      <c r="I1240" s="34">
        <v>3.9391666699999996</v>
      </c>
      <c r="J1240" s="34" t="s">
        <v>1908</v>
      </c>
      <c r="K1240" s="37">
        <v>26252</v>
      </c>
      <c r="L1240" s="37">
        <v>0</v>
      </c>
      <c r="M1240" s="37" t="s">
        <v>1911</v>
      </c>
      <c r="N1240" s="34" t="s">
        <v>2916</v>
      </c>
    </row>
    <row r="1241" spans="1:14" ht="15.75" customHeight="1" x14ac:dyDescent="0.25">
      <c r="A1241" s="2">
        <v>22060080</v>
      </c>
      <c r="B1241" s="34" t="s">
        <v>26</v>
      </c>
      <c r="C1241" s="34" t="s">
        <v>4070</v>
      </c>
      <c r="D1241" s="34" t="s">
        <v>1685</v>
      </c>
      <c r="E1241" s="34" t="s">
        <v>1666</v>
      </c>
      <c r="F1241" s="34">
        <v>10</v>
      </c>
      <c r="G1241" s="34">
        <v>976</v>
      </c>
      <c r="H1241" s="34">
        <v>-75.548555560000011</v>
      </c>
      <c r="I1241" s="34">
        <v>3.76638889</v>
      </c>
      <c r="J1241" s="34" t="s">
        <v>1908</v>
      </c>
      <c r="K1241" s="37">
        <v>26860</v>
      </c>
      <c r="L1241" s="37">
        <v>0</v>
      </c>
      <c r="M1241" s="37" t="s">
        <v>1911</v>
      </c>
      <c r="N1241" s="34" t="s">
        <v>2916</v>
      </c>
    </row>
    <row r="1242" spans="1:14" ht="15.75" customHeight="1" x14ac:dyDescent="0.25">
      <c r="A1242" s="2">
        <v>22060090</v>
      </c>
      <c r="B1242" s="34" t="s">
        <v>26</v>
      </c>
      <c r="C1242" s="34" t="s">
        <v>4071</v>
      </c>
      <c r="D1242" s="34" t="s">
        <v>1732</v>
      </c>
      <c r="E1242" s="34" t="s">
        <v>1666</v>
      </c>
      <c r="F1242" s="34">
        <v>10</v>
      </c>
      <c r="G1242" s="34">
        <v>450</v>
      </c>
      <c r="H1242" s="34">
        <v>-75.330055560000005</v>
      </c>
      <c r="I1242" s="34">
        <v>3.8154166699999998</v>
      </c>
      <c r="J1242" s="34" t="s">
        <v>1908</v>
      </c>
      <c r="K1242" s="37">
        <v>26860</v>
      </c>
      <c r="L1242" s="37">
        <v>0</v>
      </c>
      <c r="M1242" s="37" t="s">
        <v>1911</v>
      </c>
      <c r="N1242" s="34" t="s">
        <v>2916</v>
      </c>
    </row>
    <row r="1243" spans="1:14" ht="15.75" customHeight="1" x14ac:dyDescent="0.25">
      <c r="A1243" s="2">
        <v>22060100</v>
      </c>
      <c r="B1243" s="34" t="s">
        <v>26</v>
      </c>
      <c r="C1243" s="34" t="s">
        <v>4072</v>
      </c>
      <c r="D1243" s="34" t="s">
        <v>1755</v>
      </c>
      <c r="E1243" s="34" t="s">
        <v>1666</v>
      </c>
      <c r="F1243" s="34">
        <v>10</v>
      </c>
      <c r="G1243" s="34">
        <v>3594</v>
      </c>
      <c r="H1243" s="34">
        <v>-75.103333329999998</v>
      </c>
      <c r="I1243" s="34">
        <v>3.9082777799999997</v>
      </c>
      <c r="J1243" s="34" t="s">
        <v>1908</v>
      </c>
      <c r="K1243" s="37">
        <v>28960</v>
      </c>
      <c r="L1243" s="37">
        <v>0</v>
      </c>
      <c r="M1243" s="37" t="s">
        <v>1911</v>
      </c>
      <c r="N1243" s="34" t="s">
        <v>2916</v>
      </c>
    </row>
    <row r="1244" spans="1:14" ht="15.75" customHeight="1" x14ac:dyDescent="0.25">
      <c r="A1244" s="2">
        <v>22060110</v>
      </c>
      <c r="B1244" s="34" t="s">
        <v>26</v>
      </c>
      <c r="C1244" s="34" t="s">
        <v>4073</v>
      </c>
      <c r="D1244" s="34" t="s">
        <v>1685</v>
      </c>
      <c r="E1244" s="34" t="s">
        <v>1666</v>
      </c>
      <c r="F1244" s="34">
        <v>10</v>
      </c>
      <c r="G1244" s="34">
        <v>746</v>
      </c>
      <c r="H1244" s="34">
        <v>-75.423555560000011</v>
      </c>
      <c r="I1244" s="34">
        <v>3.7177222199999997</v>
      </c>
      <c r="J1244" s="34" t="s">
        <v>1908</v>
      </c>
      <c r="K1244" s="37">
        <v>31731</v>
      </c>
      <c r="L1244" s="37">
        <v>0</v>
      </c>
      <c r="M1244" s="37" t="s">
        <v>1911</v>
      </c>
      <c r="N1244" s="34" t="s">
        <v>2916</v>
      </c>
    </row>
    <row r="1245" spans="1:14" ht="15.75" customHeight="1" x14ac:dyDescent="0.25">
      <c r="A1245" s="2">
        <v>22070010</v>
      </c>
      <c r="B1245" s="34" t="s">
        <v>26</v>
      </c>
      <c r="C1245" s="34" t="s">
        <v>4074</v>
      </c>
      <c r="D1245" s="34" t="s">
        <v>1750</v>
      </c>
      <c r="E1245" s="34" t="s">
        <v>1666</v>
      </c>
      <c r="F1245" s="34">
        <v>10</v>
      </c>
      <c r="G1245" s="34">
        <v>2581</v>
      </c>
      <c r="H1245" s="34">
        <v>-75.607749999999996</v>
      </c>
      <c r="I1245" s="34">
        <v>4.0066388899999996</v>
      </c>
      <c r="J1245" s="34" t="s">
        <v>1908</v>
      </c>
      <c r="K1245" s="37">
        <v>22842</v>
      </c>
      <c r="L1245" s="37">
        <v>0</v>
      </c>
      <c r="M1245" s="37" t="s">
        <v>1911</v>
      </c>
      <c r="N1245" s="34" t="s">
        <v>2916</v>
      </c>
    </row>
    <row r="1246" spans="1:14" ht="15.75" customHeight="1" x14ac:dyDescent="0.25">
      <c r="A1246" s="2">
        <v>22070030</v>
      </c>
      <c r="B1246" s="34" t="s">
        <v>26</v>
      </c>
      <c r="C1246" s="34" t="s">
        <v>3068</v>
      </c>
      <c r="D1246" s="34" t="s">
        <v>1750</v>
      </c>
      <c r="E1246" s="34" t="s">
        <v>1666</v>
      </c>
      <c r="F1246" s="34">
        <v>10</v>
      </c>
      <c r="G1246" s="34">
        <v>2606</v>
      </c>
      <c r="H1246" s="34">
        <v>-75.499527779999994</v>
      </c>
      <c r="I1246" s="34">
        <v>4.1245555600000001</v>
      </c>
      <c r="J1246" s="34" t="s">
        <v>1908</v>
      </c>
      <c r="K1246" s="37">
        <v>27468</v>
      </c>
      <c r="L1246" s="37">
        <v>0</v>
      </c>
      <c r="M1246" s="37" t="s">
        <v>1911</v>
      </c>
      <c r="N1246" s="34" t="s">
        <v>2916</v>
      </c>
    </row>
    <row r="1247" spans="1:14" ht="15.75" customHeight="1" x14ac:dyDescent="0.25">
      <c r="A1247" s="2">
        <v>23010020</v>
      </c>
      <c r="B1247" s="34" t="s">
        <v>26</v>
      </c>
      <c r="C1247" s="34" t="s">
        <v>4075</v>
      </c>
      <c r="D1247" s="34" t="s">
        <v>1701</v>
      </c>
      <c r="E1247" s="34" t="s">
        <v>1666</v>
      </c>
      <c r="F1247" s="34">
        <v>10</v>
      </c>
      <c r="G1247" s="34">
        <v>1670</v>
      </c>
      <c r="H1247" s="34">
        <v>-75.047877779999993</v>
      </c>
      <c r="I1247" s="34">
        <v>5.1542988900000006</v>
      </c>
      <c r="J1247" s="34" t="s">
        <v>1908</v>
      </c>
      <c r="K1247" s="37">
        <v>21320</v>
      </c>
      <c r="L1247" s="37">
        <v>0</v>
      </c>
      <c r="M1247" s="37" t="s">
        <v>1911</v>
      </c>
      <c r="N1247" s="34" t="s">
        <v>2916</v>
      </c>
    </row>
    <row r="1248" spans="1:14" ht="15.75" customHeight="1" x14ac:dyDescent="0.25">
      <c r="A1248" s="2">
        <v>23010080</v>
      </c>
      <c r="B1248" s="34" t="s">
        <v>26</v>
      </c>
      <c r="C1248" s="34" t="s">
        <v>4076</v>
      </c>
      <c r="D1248" s="34" t="s">
        <v>1704</v>
      </c>
      <c r="E1248" s="34" t="s">
        <v>1666</v>
      </c>
      <c r="F1248" s="34">
        <v>10</v>
      </c>
      <c r="G1248" s="34">
        <v>2508</v>
      </c>
      <c r="H1248" s="34">
        <v>-74.749583329999993</v>
      </c>
      <c r="I1248" s="34">
        <v>5.2014166699999995</v>
      </c>
      <c r="J1248" s="34" t="s">
        <v>1908</v>
      </c>
      <c r="K1248" s="37">
        <v>23604</v>
      </c>
      <c r="L1248" s="37">
        <v>0</v>
      </c>
      <c r="M1248" s="37" t="s">
        <v>1911</v>
      </c>
      <c r="N1248" s="34" t="s">
        <v>2916</v>
      </c>
    </row>
    <row r="1249" spans="1:14" ht="15.75" customHeight="1" x14ac:dyDescent="0.25">
      <c r="A1249" s="6">
        <v>23020080</v>
      </c>
      <c r="B1249" s="34" t="s">
        <v>26</v>
      </c>
      <c r="C1249" s="34" t="s">
        <v>3826</v>
      </c>
      <c r="D1249" s="34" t="s">
        <v>542</v>
      </c>
      <c r="E1249" s="34" t="s">
        <v>535</v>
      </c>
      <c r="F1249" s="34">
        <v>10</v>
      </c>
      <c r="G1249" s="34">
        <v>1974</v>
      </c>
      <c r="H1249" s="34">
        <v>-75.144083330000001</v>
      </c>
      <c r="I1249" s="34">
        <v>5.26561111</v>
      </c>
      <c r="J1249" s="34" t="s">
        <v>1908</v>
      </c>
      <c r="K1249" s="37">
        <v>25583</v>
      </c>
      <c r="L1249" s="37">
        <v>0</v>
      </c>
      <c r="M1249" s="37" t="s">
        <v>1911</v>
      </c>
      <c r="N1249" s="34" t="s">
        <v>2916</v>
      </c>
    </row>
    <row r="1250" spans="1:14" ht="15.75" customHeight="1" x14ac:dyDescent="0.25">
      <c r="A1250" s="6">
        <v>23020090</v>
      </c>
      <c r="B1250" s="34" t="s">
        <v>26</v>
      </c>
      <c r="C1250" s="34" t="s">
        <v>4077</v>
      </c>
      <c r="D1250" s="34" t="s">
        <v>544</v>
      </c>
      <c r="E1250" s="34" t="s">
        <v>535</v>
      </c>
      <c r="F1250" s="34">
        <v>1</v>
      </c>
      <c r="G1250" s="34">
        <v>1700</v>
      </c>
      <c r="H1250" s="34">
        <v>-75.267138889999998</v>
      </c>
      <c r="I1250" s="34">
        <v>5.2781666700000001</v>
      </c>
      <c r="J1250" s="34" t="s">
        <v>1908</v>
      </c>
      <c r="K1250" s="37">
        <v>27256</v>
      </c>
      <c r="L1250" s="37">
        <v>0</v>
      </c>
      <c r="M1250" s="37" t="s">
        <v>1911</v>
      </c>
      <c r="N1250" s="34" t="s">
        <v>2916</v>
      </c>
    </row>
    <row r="1251" spans="1:14" ht="15.75" customHeight="1" x14ac:dyDescent="0.25">
      <c r="A1251" s="2">
        <v>23020100</v>
      </c>
      <c r="B1251" s="34" t="s">
        <v>26</v>
      </c>
      <c r="C1251" s="34" t="s">
        <v>3955</v>
      </c>
      <c r="D1251" s="34" t="s">
        <v>560</v>
      </c>
      <c r="E1251" s="34" t="s">
        <v>535</v>
      </c>
      <c r="F1251" s="34">
        <v>10</v>
      </c>
      <c r="G1251" s="34">
        <v>760</v>
      </c>
      <c r="H1251" s="34">
        <v>-74.914638890000006</v>
      </c>
      <c r="I1251" s="34">
        <v>5.3210833300000004</v>
      </c>
      <c r="J1251" s="34" t="s">
        <v>1908</v>
      </c>
      <c r="K1251" s="37">
        <v>27256</v>
      </c>
      <c r="L1251" s="37">
        <v>0</v>
      </c>
      <c r="M1251" s="37" t="s">
        <v>1911</v>
      </c>
      <c r="N1251" s="34" t="s">
        <v>2916</v>
      </c>
    </row>
    <row r="1252" spans="1:14" ht="15.75" customHeight="1" x14ac:dyDescent="0.25">
      <c r="A1252" s="6">
        <v>23040030</v>
      </c>
      <c r="B1252" s="34" t="s">
        <v>26</v>
      </c>
      <c r="C1252" s="34" t="s">
        <v>4078</v>
      </c>
      <c r="D1252" s="34" t="s">
        <v>539</v>
      </c>
      <c r="E1252" s="34" t="s">
        <v>535</v>
      </c>
      <c r="F1252" s="34">
        <v>10</v>
      </c>
      <c r="G1252" s="34">
        <v>192</v>
      </c>
      <c r="H1252" s="34">
        <v>-74.676166670000001</v>
      </c>
      <c r="I1252" s="34">
        <v>5.4791944399999997</v>
      </c>
      <c r="J1252" s="34" t="s">
        <v>1908</v>
      </c>
      <c r="K1252" s="37">
        <v>23573</v>
      </c>
      <c r="L1252" s="37">
        <v>0</v>
      </c>
      <c r="M1252" s="37" t="s">
        <v>1911</v>
      </c>
      <c r="N1252" s="34" t="s">
        <v>2916</v>
      </c>
    </row>
    <row r="1253" spans="1:14" ht="15.75" customHeight="1" x14ac:dyDescent="0.25">
      <c r="A1253" s="6">
        <v>23040070</v>
      </c>
      <c r="B1253" s="34" t="s">
        <v>26</v>
      </c>
      <c r="C1253" s="34" t="s">
        <v>4079</v>
      </c>
      <c r="D1253" s="34" t="s">
        <v>560</v>
      </c>
      <c r="E1253" s="34" t="s">
        <v>535</v>
      </c>
      <c r="F1253" s="34">
        <v>10</v>
      </c>
      <c r="G1253" s="34">
        <v>1060</v>
      </c>
      <c r="H1253" s="34">
        <v>-74.938858330000002</v>
      </c>
      <c r="I1253" s="34">
        <v>5.3232861099999997</v>
      </c>
      <c r="J1253" s="34" t="s">
        <v>1908</v>
      </c>
      <c r="K1253" s="37">
        <v>27256</v>
      </c>
      <c r="L1253" s="37">
        <v>0</v>
      </c>
      <c r="M1253" s="37" t="s">
        <v>1911</v>
      </c>
      <c r="N1253" s="34" t="s">
        <v>2916</v>
      </c>
    </row>
    <row r="1254" spans="1:14" ht="15.75" customHeight="1" x14ac:dyDescent="0.25">
      <c r="A1254" s="6">
        <v>23050080</v>
      </c>
      <c r="B1254" s="34" t="s">
        <v>26</v>
      </c>
      <c r="C1254" s="34" t="s">
        <v>4080</v>
      </c>
      <c r="D1254" s="34" t="s">
        <v>543</v>
      </c>
      <c r="E1254" s="34" t="s">
        <v>535</v>
      </c>
      <c r="F1254" s="34">
        <v>10</v>
      </c>
      <c r="G1254" s="34">
        <v>1550</v>
      </c>
      <c r="H1254" s="34">
        <v>-75.057472220000008</v>
      </c>
      <c r="I1254" s="34">
        <v>5.2989166699999997</v>
      </c>
      <c r="J1254" s="34" t="s">
        <v>1908</v>
      </c>
      <c r="K1254" s="37">
        <v>23057</v>
      </c>
      <c r="L1254" s="37">
        <v>0</v>
      </c>
      <c r="M1254" s="37" t="s">
        <v>1911</v>
      </c>
      <c r="N1254" s="34" t="s">
        <v>2916</v>
      </c>
    </row>
    <row r="1255" spans="1:14" ht="15.75" customHeight="1" x14ac:dyDescent="0.25">
      <c r="A1255" s="6">
        <v>23050100</v>
      </c>
      <c r="B1255" s="34" t="s">
        <v>26</v>
      </c>
      <c r="C1255" s="34" t="s">
        <v>4081</v>
      </c>
      <c r="D1255" s="34" t="s">
        <v>205</v>
      </c>
      <c r="E1255" s="34" t="s">
        <v>53</v>
      </c>
      <c r="F1255" s="34">
        <v>10</v>
      </c>
      <c r="G1255" s="34">
        <v>1751</v>
      </c>
      <c r="H1255" s="34">
        <v>-74.726083329999994</v>
      </c>
      <c r="I1255" s="34">
        <v>5.7307499999999996</v>
      </c>
      <c r="J1255" s="34" t="s">
        <v>1908</v>
      </c>
      <c r="K1255" s="37">
        <v>29235</v>
      </c>
      <c r="L1255" s="37">
        <v>0</v>
      </c>
      <c r="M1255" s="37" t="s">
        <v>1911</v>
      </c>
      <c r="N1255" s="34" t="s">
        <v>2916</v>
      </c>
    </row>
    <row r="1256" spans="1:14" ht="15.75" customHeight="1" x14ac:dyDescent="0.25">
      <c r="A1256" s="2">
        <v>23050230</v>
      </c>
      <c r="B1256" s="34" t="s">
        <v>26</v>
      </c>
      <c r="C1256" s="34" t="s">
        <v>4082</v>
      </c>
      <c r="D1256" s="34" t="s">
        <v>553</v>
      </c>
      <c r="E1256" s="34" t="s">
        <v>535</v>
      </c>
      <c r="F1256" s="34">
        <v>10</v>
      </c>
      <c r="G1256" s="34">
        <v>216</v>
      </c>
      <c r="H1256" s="34">
        <v>-75.14916667</v>
      </c>
      <c r="I1256" s="34">
        <v>5.3743055599999998</v>
      </c>
      <c r="J1256" s="34" t="s">
        <v>1908</v>
      </c>
      <c r="K1256" s="37">
        <v>27256</v>
      </c>
      <c r="L1256" s="37">
        <v>0</v>
      </c>
      <c r="M1256" s="37" t="s">
        <v>1911</v>
      </c>
      <c r="N1256" s="34" t="s">
        <v>2916</v>
      </c>
    </row>
    <row r="1257" spans="1:14" ht="15.75" customHeight="1" x14ac:dyDescent="0.25">
      <c r="A1257" s="2">
        <v>23050250</v>
      </c>
      <c r="B1257" s="34" t="s">
        <v>26</v>
      </c>
      <c r="C1257" s="34" t="s">
        <v>4083</v>
      </c>
      <c r="D1257" s="34" t="s">
        <v>548</v>
      </c>
      <c r="E1257" s="34" t="s">
        <v>535</v>
      </c>
      <c r="F1257" s="34">
        <v>10</v>
      </c>
      <c r="G1257" s="34">
        <v>737</v>
      </c>
      <c r="H1257" s="34">
        <v>-74.891694439999995</v>
      </c>
      <c r="I1257" s="34">
        <v>5.5744722199999996</v>
      </c>
      <c r="J1257" s="34" t="s">
        <v>1908</v>
      </c>
      <c r="K1257" s="37">
        <v>28929</v>
      </c>
      <c r="L1257" s="37">
        <v>0</v>
      </c>
      <c r="M1257" s="37" t="s">
        <v>1911</v>
      </c>
      <c r="N1257" s="34" t="s">
        <v>2916</v>
      </c>
    </row>
    <row r="1258" spans="1:14" ht="15.75" customHeight="1" x14ac:dyDescent="0.25">
      <c r="A1258" s="6">
        <v>23060110</v>
      </c>
      <c r="B1258" s="34" t="s">
        <v>26</v>
      </c>
      <c r="C1258" s="34" t="s">
        <v>4084</v>
      </c>
      <c r="D1258" s="34" t="s">
        <v>881</v>
      </c>
      <c r="E1258" s="34" t="s">
        <v>871</v>
      </c>
      <c r="F1258" s="34">
        <v>11</v>
      </c>
      <c r="G1258" s="34">
        <v>1270</v>
      </c>
      <c r="H1258" s="34">
        <v>-74.494777779999993</v>
      </c>
      <c r="I1258" s="34">
        <v>5.3521944399999999</v>
      </c>
      <c r="J1258" s="34" t="s">
        <v>1908</v>
      </c>
      <c r="K1258" s="37">
        <v>21655</v>
      </c>
      <c r="L1258" s="37">
        <v>0</v>
      </c>
      <c r="M1258" s="37" t="s">
        <v>1911</v>
      </c>
      <c r="N1258" s="34" t="s">
        <v>2916</v>
      </c>
    </row>
    <row r="1259" spans="1:14" ht="15.75" customHeight="1" x14ac:dyDescent="0.25">
      <c r="A1259" s="6">
        <v>23060140</v>
      </c>
      <c r="B1259" s="34" t="s">
        <v>26</v>
      </c>
      <c r="C1259" s="34" t="s">
        <v>4085</v>
      </c>
      <c r="D1259" s="34" t="s">
        <v>917</v>
      </c>
      <c r="E1259" s="34" t="s">
        <v>871</v>
      </c>
      <c r="F1259" s="34">
        <v>11</v>
      </c>
      <c r="G1259" s="34">
        <v>985</v>
      </c>
      <c r="H1259" s="34">
        <v>-74.608055560000011</v>
      </c>
      <c r="I1259" s="34">
        <v>5.0694444399999998</v>
      </c>
      <c r="J1259" s="34" t="s">
        <v>1908</v>
      </c>
      <c r="K1259" s="37">
        <v>25978.791666666668</v>
      </c>
      <c r="L1259" s="37">
        <v>0</v>
      </c>
      <c r="M1259" s="37" t="s">
        <v>1911</v>
      </c>
      <c r="N1259" s="34" t="s">
        <v>2916</v>
      </c>
    </row>
    <row r="1260" spans="1:14" ht="15.75" customHeight="1" x14ac:dyDescent="0.25">
      <c r="A1260" s="6">
        <v>23060150</v>
      </c>
      <c r="B1260" s="34" t="s">
        <v>26</v>
      </c>
      <c r="C1260" s="34" t="s">
        <v>4086</v>
      </c>
      <c r="D1260" s="34" t="s">
        <v>964</v>
      </c>
      <c r="E1260" s="34" t="s">
        <v>871</v>
      </c>
      <c r="F1260" s="34">
        <v>10</v>
      </c>
      <c r="G1260" s="34">
        <v>1836</v>
      </c>
      <c r="H1260" s="34">
        <v>-74.627333329999999</v>
      </c>
      <c r="I1260" s="34">
        <v>5.7582777800000002</v>
      </c>
      <c r="J1260" s="34" t="s">
        <v>1908</v>
      </c>
      <c r="K1260" s="37">
        <v>27256</v>
      </c>
      <c r="L1260" s="37">
        <v>0</v>
      </c>
      <c r="M1260" s="37" t="s">
        <v>1911</v>
      </c>
      <c r="N1260" s="34" t="s">
        <v>2916</v>
      </c>
    </row>
    <row r="1261" spans="1:14" ht="15.75" customHeight="1" x14ac:dyDescent="0.25">
      <c r="A1261" s="6">
        <v>23060160</v>
      </c>
      <c r="B1261" s="34" t="s">
        <v>26</v>
      </c>
      <c r="C1261" s="34" t="s">
        <v>3188</v>
      </c>
      <c r="D1261" s="34" t="s">
        <v>881</v>
      </c>
      <c r="E1261" s="34" t="s">
        <v>871</v>
      </c>
      <c r="F1261" s="34">
        <v>11</v>
      </c>
      <c r="G1261" s="34">
        <v>1200</v>
      </c>
      <c r="H1261" s="34">
        <v>-74.462416669999996</v>
      </c>
      <c r="I1261" s="34">
        <v>5.4850833300000001</v>
      </c>
      <c r="J1261" s="34" t="s">
        <v>1908</v>
      </c>
      <c r="K1261" s="37">
        <v>27287</v>
      </c>
      <c r="L1261" s="37">
        <v>0</v>
      </c>
      <c r="M1261" s="37" t="s">
        <v>1911</v>
      </c>
      <c r="N1261" s="34" t="s">
        <v>2916</v>
      </c>
    </row>
    <row r="1262" spans="1:14" ht="15.75" customHeight="1" x14ac:dyDescent="0.25">
      <c r="A1262" s="2">
        <v>23060170</v>
      </c>
      <c r="B1262" s="34" t="s">
        <v>26</v>
      </c>
      <c r="C1262" s="34" t="s">
        <v>3841</v>
      </c>
      <c r="D1262" s="34" t="s">
        <v>934</v>
      </c>
      <c r="E1262" s="34" t="s">
        <v>871</v>
      </c>
      <c r="F1262" s="34">
        <v>11</v>
      </c>
      <c r="G1262" s="34">
        <v>1462</v>
      </c>
      <c r="H1262" s="34">
        <v>-74.389111110000002</v>
      </c>
      <c r="I1262" s="34">
        <v>5.3493611100000003</v>
      </c>
      <c r="J1262" s="34" t="s">
        <v>1908</v>
      </c>
      <c r="K1262" s="37">
        <v>27287</v>
      </c>
      <c r="L1262" s="37">
        <v>0</v>
      </c>
      <c r="M1262" s="37" t="s">
        <v>1911</v>
      </c>
      <c r="N1262" s="34" t="s">
        <v>2916</v>
      </c>
    </row>
    <row r="1263" spans="1:14" ht="15.75" customHeight="1" x14ac:dyDescent="0.25">
      <c r="A1263" s="2">
        <v>23060180</v>
      </c>
      <c r="B1263" s="34" t="s">
        <v>26</v>
      </c>
      <c r="C1263" s="34" t="s">
        <v>4087</v>
      </c>
      <c r="D1263" s="34" t="s">
        <v>898</v>
      </c>
      <c r="E1263" s="34" t="s">
        <v>871</v>
      </c>
      <c r="F1263" s="34">
        <v>11</v>
      </c>
      <c r="G1263" s="34">
        <v>1400</v>
      </c>
      <c r="H1263" s="34">
        <v>-74.294499999999999</v>
      </c>
      <c r="I1263" s="34">
        <v>5.25344444</v>
      </c>
      <c r="J1263" s="34" t="s">
        <v>1908</v>
      </c>
      <c r="K1263" s="37">
        <v>27287</v>
      </c>
      <c r="L1263" s="37">
        <v>0</v>
      </c>
      <c r="M1263" s="37" t="s">
        <v>1911</v>
      </c>
      <c r="N1263" s="34" t="s">
        <v>2916</v>
      </c>
    </row>
    <row r="1264" spans="1:14" ht="15.75" customHeight="1" x14ac:dyDescent="0.25">
      <c r="A1264" s="6">
        <v>23060190</v>
      </c>
      <c r="B1264" s="34" t="s">
        <v>26</v>
      </c>
      <c r="C1264" s="34" t="s">
        <v>4088</v>
      </c>
      <c r="D1264" s="34" t="s">
        <v>997</v>
      </c>
      <c r="E1264" s="34" t="s">
        <v>871</v>
      </c>
      <c r="F1264" s="34">
        <v>11</v>
      </c>
      <c r="G1264" s="34">
        <v>497</v>
      </c>
      <c r="H1264" s="34">
        <v>-74.485500000000002</v>
      </c>
      <c r="I1264" s="34">
        <v>5.1960833300000004</v>
      </c>
      <c r="J1264" s="34" t="s">
        <v>1908</v>
      </c>
      <c r="K1264" s="37">
        <v>27287</v>
      </c>
      <c r="L1264" s="37">
        <v>0</v>
      </c>
      <c r="M1264" s="37" t="s">
        <v>1911</v>
      </c>
      <c r="N1264" s="34" t="s">
        <v>2916</v>
      </c>
    </row>
    <row r="1265" spans="1:14" ht="15.75" customHeight="1" x14ac:dyDescent="0.25">
      <c r="A1265" s="6">
        <v>23060200</v>
      </c>
      <c r="B1265" s="34" t="s">
        <v>26</v>
      </c>
      <c r="C1265" s="34" t="s">
        <v>4089</v>
      </c>
      <c r="D1265" s="34" t="s">
        <v>979</v>
      </c>
      <c r="E1265" s="34" t="s">
        <v>871</v>
      </c>
      <c r="F1265" s="34">
        <v>11</v>
      </c>
      <c r="G1265" s="34">
        <v>1798</v>
      </c>
      <c r="H1265" s="34">
        <v>-74.239166669999989</v>
      </c>
      <c r="I1265" s="34">
        <v>5.0596944399999995</v>
      </c>
      <c r="J1265" s="34" t="s">
        <v>1908</v>
      </c>
      <c r="K1265" s="37">
        <v>27286.791666666668</v>
      </c>
      <c r="L1265" s="37">
        <v>0</v>
      </c>
      <c r="M1265" s="37" t="s">
        <v>1911</v>
      </c>
      <c r="N1265" s="34" t="s">
        <v>2916</v>
      </c>
    </row>
    <row r="1266" spans="1:14" ht="15.75" customHeight="1" x14ac:dyDescent="0.25">
      <c r="A1266" s="6">
        <v>23060260</v>
      </c>
      <c r="B1266" s="34" t="s">
        <v>26</v>
      </c>
      <c r="C1266" s="34" t="s">
        <v>4090</v>
      </c>
      <c r="D1266" s="34" t="s">
        <v>954</v>
      </c>
      <c r="E1266" s="34" t="s">
        <v>871</v>
      </c>
      <c r="F1266" s="34">
        <v>11</v>
      </c>
      <c r="G1266" s="34">
        <v>1500</v>
      </c>
      <c r="H1266" s="34">
        <v>-74.382027780000001</v>
      </c>
      <c r="I1266" s="34">
        <v>5.0646388900000003</v>
      </c>
      <c r="J1266" s="34" t="s">
        <v>1908</v>
      </c>
      <c r="K1266" s="37">
        <v>32126</v>
      </c>
      <c r="L1266" s="37">
        <v>0</v>
      </c>
      <c r="M1266" s="37" t="s">
        <v>1911</v>
      </c>
      <c r="N1266" s="34" t="s">
        <v>2916</v>
      </c>
    </row>
    <row r="1267" spans="1:14" ht="15.75" customHeight="1" x14ac:dyDescent="0.25">
      <c r="A1267" s="2">
        <v>23060290</v>
      </c>
      <c r="B1267" s="34" t="s">
        <v>26</v>
      </c>
      <c r="C1267" s="34" t="s">
        <v>3594</v>
      </c>
      <c r="D1267" s="34" t="s">
        <v>970</v>
      </c>
      <c r="E1267" s="34" t="s">
        <v>871</v>
      </c>
      <c r="F1267" s="34">
        <v>11</v>
      </c>
      <c r="G1267" s="34">
        <v>1425</v>
      </c>
      <c r="H1267" s="34">
        <v>-74.412055560000013</v>
      </c>
      <c r="I1267" s="34">
        <v>4.9731666700000003</v>
      </c>
      <c r="J1267" s="34" t="s">
        <v>1908</v>
      </c>
      <c r="K1267" s="37">
        <v>31486</v>
      </c>
      <c r="L1267" s="37">
        <v>0</v>
      </c>
      <c r="M1267" s="37" t="s">
        <v>1911</v>
      </c>
      <c r="N1267" s="34" t="s">
        <v>2916</v>
      </c>
    </row>
    <row r="1268" spans="1:14" ht="15.75" customHeight="1" x14ac:dyDescent="0.25">
      <c r="A1268" s="6">
        <v>23060370</v>
      </c>
      <c r="B1268" s="34" t="s">
        <v>26</v>
      </c>
      <c r="C1268" s="34" t="s">
        <v>4091</v>
      </c>
      <c r="D1268" s="34" t="s">
        <v>649</v>
      </c>
      <c r="E1268" s="34" t="s">
        <v>871</v>
      </c>
      <c r="F1268" s="34">
        <v>11</v>
      </c>
      <c r="G1268" s="34">
        <v>1280</v>
      </c>
      <c r="H1268" s="34">
        <v>-74.366666670000001</v>
      </c>
      <c r="I1268" s="34">
        <v>4.9666666699999995</v>
      </c>
      <c r="J1268" s="34" t="s">
        <v>1908</v>
      </c>
      <c r="K1268" s="37">
        <v>38183</v>
      </c>
      <c r="L1268" s="37">
        <v>0</v>
      </c>
      <c r="M1268" s="37" t="s">
        <v>1911</v>
      </c>
      <c r="N1268" s="34" t="s">
        <v>2916</v>
      </c>
    </row>
    <row r="1269" spans="1:14" ht="15.75" customHeight="1" x14ac:dyDescent="0.25">
      <c r="A1269" s="2">
        <v>23070010</v>
      </c>
      <c r="B1269" s="34" t="s">
        <v>26</v>
      </c>
      <c r="C1269" s="34" t="s">
        <v>4092</v>
      </c>
      <c r="D1269" s="34" t="s">
        <v>205</v>
      </c>
      <c r="E1269" s="34" t="s">
        <v>53</v>
      </c>
      <c r="F1269" s="34">
        <v>10</v>
      </c>
      <c r="G1269" s="34">
        <v>3347</v>
      </c>
      <c r="H1269" s="34">
        <v>-74.762027779999997</v>
      </c>
      <c r="I1269" s="34">
        <v>5.8614166699999997</v>
      </c>
      <c r="J1269" s="34" t="s">
        <v>1908</v>
      </c>
      <c r="K1269" s="37">
        <v>31882</v>
      </c>
      <c r="L1269" s="37">
        <v>0</v>
      </c>
      <c r="M1269" s="37" t="s">
        <v>1911</v>
      </c>
      <c r="N1269" s="34" t="s">
        <v>2916</v>
      </c>
    </row>
    <row r="1270" spans="1:14" ht="15.75" customHeight="1" x14ac:dyDescent="0.25">
      <c r="A1270" s="6">
        <v>23080640</v>
      </c>
      <c r="B1270" s="34" t="s">
        <v>26</v>
      </c>
      <c r="C1270" s="34" t="s">
        <v>4093</v>
      </c>
      <c r="D1270" s="34" t="s">
        <v>147</v>
      </c>
      <c r="E1270" s="34" t="s">
        <v>53</v>
      </c>
      <c r="F1270" s="34">
        <v>1</v>
      </c>
      <c r="G1270" s="34">
        <v>2088</v>
      </c>
      <c r="H1270" s="34">
        <v>-75.31728056</v>
      </c>
      <c r="I1270" s="34">
        <v>6.1647688899999995</v>
      </c>
      <c r="J1270" s="34" t="s">
        <v>1908</v>
      </c>
      <c r="K1270" s="37">
        <v>26830</v>
      </c>
      <c r="L1270" s="37">
        <v>0</v>
      </c>
      <c r="M1270" s="37" t="s">
        <v>1911</v>
      </c>
      <c r="N1270" s="34" t="s">
        <v>2916</v>
      </c>
    </row>
    <row r="1271" spans="1:14" ht="15.75" customHeight="1" x14ac:dyDescent="0.25">
      <c r="A1271" s="6">
        <v>23080650</v>
      </c>
      <c r="B1271" s="34" t="s">
        <v>26</v>
      </c>
      <c r="C1271" s="34" t="s">
        <v>4094</v>
      </c>
      <c r="D1271" s="34" t="s">
        <v>102</v>
      </c>
      <c r="E1271" s="34" t="s">
        <v>53</v>
      </c>
      <c r="F1271" s="34">
        <v>1</v>
      </c>
      <c r="G1271" s="34">
        <v>1850</v>
      </c>
      <c r="H1271" s="34">
        <v>-75.335611110000002</v>
      </c>
      <c r="I1271" s="34">
        <v>6.0737777799999995</v>
      </c>
      <c r="J1271" s="34" t="s">
        <v>1908</v>
      </c>
      <c r="K1271" s="37">
        <v>26830</v>
      </c>
      <c r="L1271" s="37">
        <v>0</v>
      </c>
      <c r="M1271" s="37" t="s">
        <v>1911</v>
      </c>
      <c r="N1271" s="34" t="s">
        <v>2916</v>
      </c>
    </row>
    <row r="1272" spans="1:14" ht="15.75" customHeight="1" x14ac:dyDescent="0.25">
      <c r="A1272" s="6">
        <v>23080720</v>
      </c>
      <c r="B1272" s="34" t="s">
        <v>26</v>
      </c>
      <c r="C1272" s="34" t="s">
        <v>4095</v>
      </c>
      <c r="D1272" s="34" t="s">
        <v>2333</v>
      </c>
      <c r="E1272" s="34" t="s">
        <v>53</v>
      </c>
      <c r="F1272" s="34">
        <v>10</v>
      </c>
      <c r="G1272" s="34">
        <v>1723</v>
      </c>
      <c r="H1272" s="34">
        <v>-74.674333329999996</v>
      </c>
      <c r="I1272" s="34">
        <v>6.2761666699999994</v>
      </c>
      <c r="J1272" s="34" t="s">
        <v>1908</v>
      </c>
      <c r="K1272" s="37">
        <v>28929</v>
      </c>
      <c r="L1272" s="37">
        <v>0</v>
      </c>
      <c r="M1272" s="37" t="s">
        <v>1911</v>
      </c>
      <c r="N1272" s="34" t="s">
        <v>2916</v>
      </c>
    </row>
    <row r="1273" spans="1:14" ht="15.75" customHeight="1" x14ac:dyDescent="0.25">
      <c r="A1273" s="6">
        <v>23080740</v>
      </c>
      <c r="B1273" s="34" t="s">
        <v>26</v>
      </c>
      <c r="C1273" s="34" t="s">
        <v>4096</v>
      </c>
      <c r="D1273" s="34" t="s">
        <v>116</v>
      </c>
      <c r="E1273" s="34" t="s">
        <v>53</v>
      </c>
      <c r="F1273" s="34">
        <v>1</v>
      </c>
      <c r="G1273" s="34">
        <v>1280</v>
      </c>
      <c r="H1273" s="34">
        <v>-75.259166669999999</v>
      </c>
      <c r="I1273" s="34">
        <v>6.3969444400000004</v>
      </c>
      <c r="J1273" s="34" t="s">
        <v>1908</v>
      </c>
      <c r="K1273" s="37">
        <v>27529</v>
      </c>
      <c r="L1273" s="37">
        <v>0</v>
      </c>
      <c r="M1273" s="37" t="s">
        <v>1911</v>
      </c>
      <c r="N1273" s="34" t="s">
        <v>2916</v>
      </c>
    </row>
    <row r="1274" spans="1:14" ht="15.75" customHeight="1" x14ac:dyDescent="0.25">
      <c r="A1274" s="2">
        <v>23080750</v>
      </c>
      <c r="B1274" s="34" t="s">
        <v>26</v>
      </c>
      <c r="C1274" s="34" t="s">
        <v>4097</v>
      </c>
      <c r="D1274" s="34" t="s">
        <v>114</v>
      </c>
      <c r="E1274" s="34" t="s">
        <v>53</v>
      </c>
      <c r="F1274" s="34">
        <v>1</v>
      </c>
      <c r="G1274" s="34">
        <v>1280</v>
      </c>
      <c r="H1274" s="34">
        <v>-75.182611109999996</v>
      </c>
      <c r="I1274" s="34">
        <v>6.0533333300000001</v>
      </c>
      <c r="J1274" s="34" t="s">
        <v>1908</v>
      </c>
      <c r="K1274" s="37">
        <v>27529</v>
      </c>
      <c r="L1274" s="37">
        <v>0</v>
      </c>
      <c r="M1274" s="37" t="s">
        <v>1911</v>
      </c>
      <c r="N1274" s="34" t="s">
        <v>2916</v>
      </c>
    </row>
    <row r="1275" spans="1:14" ht="15.75" customHeight="1" x14ac:dyDescent="0.25">
      <c r="A1275" s="6">
        <v>23080760</v>
      </c>
      <c r="B1275" s="34" t="s">
        <v>26</v>
      </c>
      <c r="C1275" s="34" t="s">
        <v>4098</v>
      </c>
      <c r="D1275" s="34" t="s">
        <v>187</v>
      </c>
      <c r="E1275" s="34" t="s">
        <v>53</v>
      </c>
      <c r="F1275" s="34">
        <v>1</v>
      </c>
      <c r="G1275" s="34">
        <v>1435</v>
      </c>
      <c r="H1275" s="34">
        <v>-75.016999999999996</v>
      </c>
      <c r="I1275" s="34">
        <v>6.4874999999999998</v>
      </c>
      <c r="J1275" s="34" t="s">
        <v>1908</v>
      </c>
      <c r="K1275" s="37">
        <v>27529</v>
      </c>
      <c r="L1275" s="37">
        <v>0</v>
      </c>
      <c r="M1275" s="37" t="s">
        <v>1911</v>
      </c>
      <c r="N1275" s="34" t="s">
        <v>2916</v>
      </c>
    </row>
    <row r="1276" spans="1:14" ht="15.75" customHeight="1" x14ac:dyDescent="0.25">
      <c r="A1276" s="6">
        <v>23080790</v>
      </c>
      <c r="B1276" s="34" t="s">
        <v>26</v>
      </c>
      <c r="C1276" s="34" t="s">
        <v>4099</v>
      </c>
      <c r="D1276" s="34" t="s">
        <v>102</v>
      </c>
      <c r="E1276" s="34" t="s">
        <v>53</v>
      </c>
      <c r="F1276" s="34">
        <v>1</v>
      </c>
      <c r="G1276" s="34">
        <v>2620</v>
      </c>
      <c r="H1276" s="34">
        <v>-75.283333329999991</v>
      </c>
      <c r="I1276" s="34">
        <v>5.95</v>
      </c>
      <c r="J1276" s="34" t="s">
        <v>1890</v>
      </c>
      <c r="K1276" s="37">
        <v>29997</v>
      </c>
      <c r="L1276" s="37">
        <v>38306</v>
      </c>
      <c r="M1276" s="37" t="s">
        <v>1911</v>
      </c>
      <c r="N1276" s="34" t="s">
        <v>2916</v>
      </c>
    </row>
    <row r="1277" spans="1:14" ht="15.75" customHeight="1" x14ac:dyDescent="0.25">
      <c r="A1277" s="6">
        <v>23080820</v>
      </c>
      <c r="B1277" s="34" t="s">
        <v>26</v>
      </c>
      <c r="C1277" s="34" t="s">
        <v>4100</v>
      </c>
      <c r="D1277" s="34" t="s">
        <v>133</v>
      </c>
      <c r="E1277" s="34" t="s">
        <v>53</v>
      </c>
      <c r="F1277" s="34">
        <v>1</v>
      </c>
      <c r="G1277" s="34">
        <v>2180</v>
      </c>
      <c r="H1277" s="34">
        <v>-75.117750000000001</v>
      </c>
      <c r="I1277" s="34">
        <v>6.14672222</v>
      </c>
      <c r="J1277" s="34" t="s">
        <v>1908</v>
      </c>
      <c r="K1277" s="37">
        <v>30451</v>
      </c>
      <c r="L1277" s="37">
        <v>0</v>
      </c>
      <c r="M1277" s="37" t="s">
        <v>1911</v>
      </c>
      <c r="N1277" s="34" t="s">
        <v>2916</v>
      </c>
    </row>
    <row r="1278" spans="1:14" ht="15.75" customHeight="1" x14ac:dyDescent="0.25">
      <c r="A1278" s="2">
        <v>23080920</v>
      </c>
      <c r="B1278" s="34" t="s">
        <v>26</v>
      </c>
      <c r="C1278" s="34" t="s">
        <v>4101</v>
      </c>
      <c r="D1278" s="34" t="s">
        <v>200</v>
      </c>
      <c r="E1278" s="34" t="s">
        <v>53</v>
      </c>
      <c r="F1278" s="34">
        <v>1</v>
      </c>
      <c r="G1278" s="34">
        <v>2138</v>
      </c>
      <c r="H1278" s="34">
        <v>-75.274000000000001</v>
      </c>
      <c r="I1278" s="34">
        <v>6.1338799999999996</v>
      </c>
      <c r="J1278" s="34" t="s">
        <v>1908</v>
      </c>
      <c r="K1278" s="37">
        <v>33739</v>
      </c>
      <c r="L1278" s="37">
        <v>0</v>
      </c>
      <c r="M1278" s="37" t="s">
        <v>1911</v>
      </c>
      <c r="N1278" s="34" t="s">
        <v>2916</v>
      </c>
    </row>
    <row r="1279" spans="1:14" ht="15.75" customHeight="1" x14ac:dyDescent="0.25">
      <c r="A1279" s="6">
        <v>23090020</v>
      </c>
      <c r="B1279" s="34" t="s">
        <v>26</v>
      </c>
      <c r="C1279" s="34" t="s">
        <v>4102</v>
      </c>
      <c r="D1279" s="34" t="s">
        <v>164</v>
      </c>
      <c r="E1279" s="34" t="s">
        <v>53</v>
      </c>
      <c r="F1279" s="34">
        <v>1</v>
      </c>
      <c r="G1279" s="34">
        <v>975</v>
      </c>
      <c r="H1279" s="34">
        <v>-74.681805560000001</v>
      </c>
      <c r="I1279" s="34">
        <v>6.3935555600000002</v>
      </c>
      <c r="J1279" s="34" t="s">
        <v>1908</v>
      </c>
      <c r="K1279" s="37">
        <v>27956</v>
      </c>
      <c r="L1279" s="37">
        <v>0</v>
      </c>
      <c r="M1279" s="37" t="s">
        <v>1911</v>
      </c>
      <c r="N1279" s="34" t="s">
        <v>2916</v>
      </c>
    </row>
    <row r="1280" spans="1:14" ht="15.75" customHeight="1" x14ac:dyDescent="0.25">
      <c r="A1280" s="2">
        <v>23090110</v>
      </c>
      <c r="B1280" s="34" t="s">
        <v>26</v>
      </c>
      <c r="C1280" s="34" t="s">
        <v>4103</v>
      </c>
      <c r="D1280" s="34" t="s">
        <v>164</v>
      </c>
      <c r="E1280" s="34" t="s">
        <v>53</v>
      </c>
      <c r="F1280" s="34">
        <v>8</v>
      </c>
      <c r="G1280" s="34">
        <v>130</v>
      </c>
      <c r="H1280" s="34">
        <v>-74.395277780000001</v>
      </c>
      <c r="I1280" s="34">
        <v>6.6030555599999996</v>
      </c>
      <c r="J1280" s="34" t="s">
        <v>1908</v>
      </c>
      <c r="K1280" s="37">
        <v>30940</v>
      </c>
      <c r="L1280" s="37">
        <v>0</v>
      </c>
      <c r="M1280" s="37" t="s">
        <v>1911</v>
      </c>
      <c r="N1280" s="34" t="s">
        <v>2916</v>
      </c>
    </row>
    <row r="1281" spans="1:14" ht="15.75" customHeight="1" x14ac:dyDescent="0.25">
      <c r="A1281" s="2">
        <v>23100030</v>
      </c>
      <c r="B1281" s="34" t="s">
        <v>26</v>
      </c>
      <c r="C1281" s="34" t="s">
        <v>4104</v>
      </c>
      <c r="D1281" s="34" t="s">
        <v>232</v>
      </c>
      <c r="E1281" s="34" t="s">
        <v>53</v>
      </c>
      <c r="F1281" s="34">
        <v>1</v>
      </c>
      <c r="G1281" s="34">
        <v>1450</v>
      </c>
      <c r="H1281" s="34">
        <v>-74.785666669999998</v>
      </c>
      <c r="I1281" s="34">
        <v>6.8404722199999997</v>
      </c>
      <c r="J1281" s="34" t="s">
        <v>1908</v>
      </c>
      <c r="K1281" s="37">
        <v>25734</v>
      </c>
      <c r="L1281" s="37">
        <v>0</v>
      </c>
      <c r="M1281" s="37" t="s">
        <v>1911</v>
      </c>
      <c r="N1281" s="34" t="s">
        <v>2916</v>
      </c>
    </row>
    <row r="1282" spans="1:14" ht="15.75" customHeight="1" x14ac:dyDescent="0.25">
      <c r="A1282" s="2">
        <v>23100040</v>
      </c>
      <c r="B1282" s="34" t="s">
        <v>26</v>
      </c>
      <c r="C1282" s="34" t="s">
        <v>4105</v>
      </c>
      <c r="D1282" s="34" t="s">
        <v>239</v>
      </c>
      <c r="E1282" s="34" t="s">
        <v>53</v>
      </c>
      <c r="F1282" s="34">
        <v>1</v>
      </c>
      <c r="G1282" s="34">
        <v>965</v>
      </c>
      <c r="H1282" s="34">
        <v>-75.01091667</v>
      </c>
      <c r="I1282" s="34">
        <v>6.5942777799999996</v>
      </c>
      <c r="J1282" s="34" t="s">
        <v>1908</v>
      </c>
      <c r="K1282" s="37">
        <v>27499</v>
      </c>
      <c r="L1282" s="37">
        <v>0</v>
      </c>
      <c r="M1282" s="37" t="s">
        <v>1911</v>
      </c>
      <c r="N1282" s="34" t="s">
        <v>2916</v>
      </c>
    </row>
    <row r="1283" spans="1:14" ht="15.75" customHeight="1" x14ac:dyDescent="0.25">
      <c r="A1283" s="2">
        <v>23100050</v>
      </c>
      <c r="B1283" s="34" t="s">
        <v>26</v>
      </c>
      <c r="C1283" s="34" t="s">
        <v>4039</v>
      </c>
      <c r="D1283" s="34" t="s">
        <v>164</v>
      </c>
      <c r="E1283" s="34" t="s">
        <v>53</v>
      </c>
      <c r="F1283" s="34">
        <v>8</v>
      </c>
      <c r="G1283" s="34">
        <v>165</v>
      </c>
      <c r="H1283" s="34">
        <v>-74.41</v>
      </c>
      <c r="I1283" s="34">
        <v>6.7158333299999997</v>
      </c>
      <c r="J1283" s="34" t="s">
        <v>1908</v>
      </c>
      <c r="K1283" s="37">
        <v>33831</v>
      </c>
      <c r="L1283" s="37">
        <v>0</v>
      </c>
      <c r="M1283" s="37" t="s">
        <v>1911</v>
      </c>
      <c r="N1283" s="34" t="s">
        <v>2916</v>
      </c>
    </row>
    <row r="1284" spans="1:14" ht="15.75" customHeight="1" x14ac:dyDescent="0.25">
      <c r="A1284" s="2">
        <v>23100070</v>
      </c>
      <c r="B1284" s="34" t="s">
        <v>26</v>
      </c>
      <c r="C1284" s="34" t="s">
        <v>4106</v>
      </c>
      <c r="D1284" s="34" t="s">
        <v>241</v>
      </c>
      <c r="E1284" s="34" t="s">
        <v>53</v>
      </c>
      <c r="F1284" s="34">
        <v>8</v>
      </c>
      <c r="G1284" s="34">
        <v>120</v>
      </c>
      <c r="H1284" s="34">
        <v>-74.370833329999996</v>
      </c>
      <c r="I1284" s="34">
        <v>6.6427777799999994</v>
      </c>
      <c r="J1284" s="34" t="s">
        <v>1908</v>
      </c>
      <c r="K1284" s="37">
        <v>30940</v>
      </c>
      <c r="L1284" s="37">
        <v>0</v>
      </c>
      <c r="M1284" s="37" t="s">
        <v>1911</v>
      </c>
      <c r="N1284" s="34" t="s">
        <v>2916</v>
      </c>
    </row>
    <row r="1285" spans="1:14" ht="15.75" customHeight="1" x14ac:dyDescent="0.25">
      <c r="A1285" s="58">
        <v>23110010</v>
      </c>
      <c r="B1285" s="34" t="s">
        <v>26</v>
      </c>
      <c r="C1285" s="34" t="s">
        <v>3081</v>
      </c>
      <c r="D1285" s="34" t="s">
        <v>469</v>
      </c>
      <c r="E1285" s="34" t="s">
        <v>390</v>
      </c>
      <c r="F1285" s="34">
        <v>1</v>
      </c>
      <c r="G1285" s="34">
        <v>350</v>
      </c>
      <c r="H1285" s="34">
        <v>-74.599999999999994</v>
      </c>
      <c r="I1285" s="34">
        <v>5.95</v>
      </c>
      <c r="J1285" s="34" t="s">
        <v>1890</v>
      </c>
      <c r="K1285" s="37">
        <v>21777</v>
      </c>
      <c r="L1285" s="37">
        <v>27195</v>
      </c>
      <c r="M1285" s="37" t="s">
        <v>1911</v>
      </c>
      <c r="N1285" s="34" t="s">
        <v>2916</v>
      </c>
    </row>
    <row r="1286" spans="1:14" ht="15.75" customHeight="1" x14ac:dyDescent="0.25">
      <c r="A1286" s="2">
        <v>23110030</v>
      </c>
      <c r="B1286" s="34" t="s">
        <v>26</v>
      </c>
      <c r="C1286" s="34" t="s">
        <v>4107</v>
      </c>
      <c r="D1286" s="34" t="s">
        <v>469</v>
      </c>
      <c r="E1286" s="34" t="s">
        <v>390</v>
      </c>
      <c r="F1286" s="34">
        <v>10</v>
      </c>
      <c r="G1286" s="34">
        <v>150</v>
      </c>
      <c r="H1286" s="34">
        <v>-74.421777779999999</v>
      </c>
      <c r="I1286" s="34">
        <v>5.9375277799999999</v>
      </c>
      <c r="J1286" s="34" t="s">
        <v>1908</v>
      </c>
      <c r="K1286" s="37">
        <v>27255.791666666668</v>
      </c>
      <c r="L1286" s="37">
        <v>0</v>
      </c>
      <c r="M1286" s="37" t="s">
        <v>1911</v>
      </c>
      <c r="N1286" s="34" t="s">
        <v>2916</v>
      </c>
    </row>
    <row r="1287" spans="1:14" ht="15.75" customHeight="1" x14ac:dyDescent="0.25">
      <c r="A1287" s="2">
        <v>23110040</v>
      </c>
      <c r="B1287" s="34" t="s">
        <v>26</v>
      </c>
      <c r="C1287" s="34" t="s">
        <v>4108</v>
      </c>
      <c r="D1287" s="34" t="s">
        <v>469</v>
      </c>
      <c r="E1287" s="34" t="s">
        <v>390</v>
      </c>
      <c r="F1287" s="34">
        <v>10</v>
      </c>
      <c r="G1287" s="34">
        <v>179</v>
      </c>
      <c r="H1287" s="34">
        <v>-74.568341669999995</v>
      </c>
      <c r="I1287" s="34">
        <v>5.8808888899999996</v>
      </c>
      <c r="J1287" s="34" t="s">
        <v>1908</v>
      </c>
      <c r="K1287" s="37">
        <v>27256</v>
      </c>
      <c r="L1287" s="37">
        <v>0</v>
      </c>
      <c r="M1287" s="37" t="s">
        <v>1911</v>
      </c>
      <c r="N1287" s="34" t="s">
        <v>2916</v>
      </c>
    </row>
    <row r="1288" spans="1:14" ht="15.75" customHeight="1" x14ac:dyDescent="0.25">
      <c r="A1288" s="2">
        <v>23110060</v>
      </c>
      <c r="B1288" s="34" t="s">
        <v>26</v>
      </c>
      <c r="C1288" s="34" t="s">
        <v>4109</v>
      </c>
      <c r="D1288" s="34" t="s">
        <v>1520</v>
      </c>
      <c r="E1288" s="34" t="s">
        <v>1501</v>
      </c>
      <c r="F1288" s="34">
        <v>8</v>
      </c>
      <c r="G1288" s="34">
        <v>171</v>
      </c>
      <c r="H1288" s="34">
        <v>-74.333055560000005</v>
      </c>
      <c r="I1288" s="34">
        <v>6.19361111</v>
      </c>
      <c r="J1288" s="34" t="s">
        <v>1908</v>
      </c>
      <c r="K1288" s="37">
        <v>30817</v>
      </c>
      <c r="L1288" s="37">
        <v>0</v>
      </c>
      <c r="M1288" s="37" t="s">
        <v>1911</v>
      </c>
      <c r="N1288" s="34" t="s">
        <v>2916</v>
      </c>
    </row>
    <row r="1289" spans="1:14" ht="15.75" customHeight="1" x14ac:dyDescent="0.25">
      <c r="A1289" s="2">
        <v>23120010</v>
      </c>
      <c r="B1289" s="34" t="s">
        <v>26</v>
      </c>
      <c r="C1289" s="34" t="s">
        <v>4110</v>
      </c>
      <c r="D1289" s="34" t="s">
        <v>1520</v>
      </c>
      <c r="E1289" s="34" t="s">
        <v>1501</v>
      </c>
      <c r="F1289" s="34">
        <v>8</v>
      </c>
      <c r="G1289" s="34">
        <v>140</v>
      </c>
      <c r="H1289" s="34">
        <v>-73.899722220000001</v>
      </c>
      <c r="I1289" s="34">
        <v>6.4124999999999996</v>
      </c>
      <c r="J1289" s="34" t="s">
        <v>1908</v>
      </c>
      <c r="K1289" s="37">
        <v>27956</v>
      </c>
      <c r="L1289" s="37">
        <v>0</v>
      </c>
      <c r="M1289" s="37" t="s">
        <v>1911</v>
      </c>
      <c r="N1289" s="34" t="s">
        <v>2916</v>
      </c>
    </row>
    <row r="1290" spans="1:14" ht="15.75" customHeight="1" x14ac:dyDescent="0.25">
      <c r="A1290" s="2">
        <v>23120050</v>
      </c>
      <c r="B1290" s="34" t="s">
        <v>26</v>
      </c>
      <c r="C1290" s="34" t="s">
        <v>4111</v>
      </c>
      <c r="D1290" s="34" t="s">
        <v>451</v>
      </c>
      <c r="E1290" s="34" t="s">
        <v>390</v>
      </c>
      <c r="F1290" s="34">
        <v>6</v>
      </c>
      <c r="G1290" s="34">
        <v>850</v>
      </c>
      <c r="H1290" s="34">
        <v>-74.101222220000011</v>
      </c>
      <c r="I1290" s="34">
        <v>5.5348055599999997</v>
      </c>
      <c r="J1290" s="34" t="s">
        <v>1908</v>
      </c>
      <c r="K1290" s="37">
        <v>21351</v>
      </c>
      <c r="L1290" s="37">
        <v>0</v>
      </c>
      <c r="M1290" s="37" t="s">
        <v>1911</v>
      </c>
      <c r="N1290" s="34" t="s">
        <v>2916</v>
      </c>
    </row>
    <row r="1291" spans="1:14" ht="15.75" customHeight="1" x14ac:dyDescent="0.25">
      <c r="A1291" s="6">
        <v>23120070</v>
      </c>
      <c r="B1291" s="34" t="s">
        <v>26</v>
      </c>
      <c r="C1291" s="34" t="s">
        <v>4112</v>
      </c>
      <c r="D1291" s="34" t="s">
        <v>1520</v>
      </c>
      <c r="E1291" s="34" t="s">
        <v>1501</v>
      </c>
      <c r="F1291" s="34">
        <v>8</v>
      </c>
      <c r="G1291" s="34">
        <v>160</v>
      </c>
      <c r="H1291" s="34">
        <v>-74.116666670000001</v>
      </c>
      <c r="I1291" s="34">
        <v>6.5333333299999996</v>
      </c>
      <c r="J1291" s="34" t="s">
        <v>1890</v>
      </c>
      <c r="K1291" s="37">
        <v>21838</v>
      </c>
      <c r="L1291" s="37">
        <v>34895</v>
      </c>
      <c r="M1291" s="37" t="s">
        <v>1911</v>
      </c>
      <c r="N1291" s="34" t="s">
        <v>2916</v>
      </c>
    </row>
    <row r="1292" spans="1:14" ht="15.75" customHeight="1" x14ac:dyDescent="0.25">
      <c r="A1292" s="6">
        <v>23120140</v>
      </c>
      <c r="B1292" s="34" t="s">
        <v>26</v>
      </c>
      <c r="C1292" s="34" t="s">
        <v>3534</v>
      </c>
      <c r="D1292" s="34" t="s">
        <v>466</v>
      </c>
      <c r="E1292" s="34" t="s">
        <v>390</v>
      </c>
      <c r="F1292" s="34">
        <v>6</v>
      </c>
      <c r="G1292" s="34">
        <v>1225</v>
      </c>
      <c r="H1292" s="34">
        <v>-73.983333329999994</v>
      </c>
      <c r="I1292" s="34">
        <v>5.65</v>
      </c>
      <c r="J1292" s="34" t="s">
        <v>1890</v>
      </c>
      <c r="K1292" s="37">
        <v>23116</v>
      </c>
      <c r="L1292" s="37">
        <v>34043</v>
      </c>
      <c r="M1292" s="37" t="s">
        <v>1911</v>
      </c>
      <c r="N1292" s="34" t="s">
        <v>2916</v>
      </c>
    </row>
    <row r="1293" spans="1:14" ht="15.75" customHeight="1" x14ac:dyDescent="0.25">
      <c r="A1293" s="6">
        <v>23120200</v>
      </c>
      <c r="B1293" s="34" t="s">
        <v>26</v>
      </c>
      <c r="C1293" s="34" t="s">
        <v>4113</v>
      </c>
      <c r="D1293" s="34" t="s">
        <v>1520</v>
      </c>
      <c r="E1293" s="34" t="s">
        <v>1501</v>
      </c>
      <c r="F1293" s="34">
        <v>8</v>
      </c>
      <c r="G1293" s="34">
        <v>118</v>
      </c>
      <c r="H1293" s="34">
        <v>-74.082499999999996</v>
      </c>
      <c r="I1293" s="34">
        <v>6.5338888900000001</v>
      </c>
      <c r="J1293" s="34" t="s">
        <v>1908</v>
      </c>
      <c r="K1293" s="37">
        <v>29143</v>
      </c>
      <c r="L1293" s="37">
        <v>0</v>
      </c>
      <c r="M1293" s="37" t="s">
        <v>1911</v>
      </c>
      <c r="N1293" s="34" t="s">
        <v>2916</v>
      </c>
    </row>
    <row r="1294" spans="1:14" ht="15.75" customHeight="1" x14ac:dyDescent="0.25">
      <c r="A1294" s="6">
        <v>23120210</v>
      </c>
      <c r="B1294" s="34" t="s">
        <v>26</v>
      </c>
      <c r="C1294" s="34" t="s">
        <v>4114</v>
      </c>
      <c r="D1294" s="34" t="s">
        <v>415</v>
      </c>
      <c r="E1294" s="34" t="s">
        <v>390</v>
      </c>
      <c r="F1294" s="34">
        <v>6</v>
      </c>
      <c r="G1294" s="34">
        <v>190</v>
      </c>
      <c r="H1294" s="34">
        <v>-74.045916669999997</v>
      </c>
      <c r="I1294" s="34">
        <v>5.4746666699999995</v>
      </c>
      <c r="J1294" s="34" t="s">
        <v>1908</v>
      </c>
      <c r="K1294" s="37">
        <v>29448</v>
      </c>
      <c r="L1294" s="37">
        <v>0</v>
      </c>
      <c r="M1294" s="37" t="s">
        <v>1911</v>
      </c>
      <c r="N1294" s="34" t="s">
        <v>2916</v>
      </c>
    </row>
    <row r="1295" spans="1:14" ht="15.75" customHeight="1" x14ac:dyDescent="0.25">
      <c r="A1295" s="6">
        <v>23120220</v>
      </c>
      <c r="B1295" s="34" t="s">
        <v>26</v>
      </c>
      <c r="C1295" s="34" t="s">
        <v>4115</v>
      </c>
      <c r="D1295" s="34" t="s">
        <v>1552</v>
      </c>
      <c r="E1295" s="34" t="s">
        <v>1501</v>
      </c>
      <c r="F1295" s="34">
        <v>8</v>
      </c>
      <c r="G1295" s="34">
        <v>2590</v>
      </c>
      <c r="H1295" s="34">
        <v>-73.91333333</v>
      </c>
      <c r="I1295" s="34">
        <v>5.87083333</v>
      </c>
      <c r="J1295" s="34" t="s">
        <v>1908</v>
      </c>
      <c r="K1295" s="37">
        <v>29448</v>
      </c>
      <c r="L1295" s="37">
        <v>0</v>
      </c>
      <c r="M1295" s="37" t="s">
        <v>1911</v>
      </c>
      <c r="N1295" s="34" t="s">
        <v>2916</v>
      </c>
    </row>
    <row r="1296" spans="1:14" ht="15.75" customHeight="1" x14ac:dyDescent="0.25">
      <c r="A1296" s="6">
        <v>23120240</v>
      </c>
      <c r="B1296" s="34" t="s">
        <v>26</v>
      </c>
      <c r="C1296" s="34" t="s">
        <v>4116</v>
      </c>
      <c r="D1296" s="34" t="s">
        <v>957</v>
      </c>
      <c r="E1296" s="34" t="s">
        <v>871</v>
      </c>
      <c r="F1296" s="34">
        <v>11</v>
      </c>
      <c r="G1296" s="34">
        <v>138</v>
      </c>
      <c r="H1296" s="34">
        <v>-74.154638890000001</v>
      </c>
      <c r="I1296" s="34">
        <v>5.3713888899999995</v>
      </c>
      <c r="J1296" s="34" t="s">
        <v>1908</v>
      </c>
      <c r="K1296" s="37">
        <v>21504</v>
      </c>
      <c r="L1296" s="37">
        <v>0</v>
      </c>
      <c r="M1296" s="37" t="s">
        <v>1911</v>
      </c>
      <c r="N1296" s="34" t="s">
        <v>2916</v>
      </c>
    </row>
    <row r="1297" spans="1:14" ht="15.75" customHeight="1" x14ac:dyDescent="0.25">
      <c r="A1297" s="2">
        <v>23120250</v>
      </c>
      <c r="B1297" s="34" t="s">
        <v>26</v>
      </c>
      <c r="C1297" s="34" t="s">
        <v>4117</v>
      </c>
      <c r="D1297" s="34" t="s">
        <v>485</v>
      </c>
      <c r="E1297" s="34" t="s">
        <v>390</v>
      </c>
      <c r="F1297" s="34">
        <v>6</v>
      </c>
      <c r="G1297" s="34">
        <v>681</v>
      </c>
      <c r="H1297" s="34">
        <v>-74.068722220000012</v>
      </c>
      <c r="I1297" s="34">
        <v>5.6496388900000003</v>
      </c>
      <c r="J1297" s="34" t="s">
        <v>1908</v>
      </c>
      <c r="K1297" s="37">
        <v>27440</v>
      </c>
      <c r="L1297" s="37">
        <v>0</v>
      </c>
      <c r="M1297" s="37" t="s">
        <v>1911</v>
      </c>
      <c r="N1297" s="34" t="s">
        <v>2916</v>
      </c>
    </row>
    <row r="1298" spans="1:14" ht="15.75" customHeight="1" x14ac:dyDescent="0.25">
      <c r="A1298" s="6">
        <v>23125040</v>
      </c>
      <c r="B1298" s="34" t="s">
        <v>26</v>
      </c>
      <c r="C1298" s="34" t="s">
        <v>4118</v>
      </c>
      <c r="D1298" s="34" t="s">
        <v>1578</v>
      </c>
      <c r="E1298" s="34" t="s">
        <v>1501</v>
      </c>
      <c r="F1298" s="34">
        <v>8</v>
      </c>
      <c r="G1298" s="34">
        <v>180</v>
      </c>
      <c r="H1298" s="34">
        <v>-73.920555560000011</v>
      </c>
      <c r="I1298" s="34">
        <v>6.6161111100000003</v>
      </c>
      <c r="J1298" s="34" t="s">
        <v>1908</v>
      </c>
      <c r="K1298" s="37">
        <v>25064.791666666668</v>
      </c>
      <c r="L1298" s="37">
        <v>0</v>
      </c>
      <c r="M1298" s="37" t="s">
        <v>1911</v>
      </c>
      <c r="N1298" s="34" t="s">
        <v>2916</v>
      </c>
    </row>
    <row r="1299" spans="1:14" ht="15.75" customHeight="1" x14ac:dyDescent="0.25">
      <c r="A1299" s="6">
        <v>23125150</v>
      </c>
      <c r="B1299" s="34" t="s">
        <v>26</v>
      </c>
      <c r="C1299" s="34" t="s">
        <v>4119</v>
      </c>
      <c r="D1299" s="34" t="s">
        <v>2351</v>
      </c>
      <c r="E1299" s="34" t="s">
        <v>871</v>
      </c>
      <c r="F1299" s="34">
        <v>11</v>
      </c>
      <c r="G1299" s="34">
        <v>1575</v>
      </c>
      <c r="H1299" s="34">
        <v>-74.196777780000005</v>
      </c>
      <c r="I1299" s="34">
        <v>5.2717499999999999</v>
      </c>
      <c r="J1299" s="34" t="s">
        <v>1908</v>
      </c>
      <c r="K1299" s="37">
        <v>35656.791666666664</v>
      </c>
      <c r="L1299" s="37">
        <v>0</v>
      </c>
      <c r="M1299" s="37" t="s">
        <v>1911</v>
      </c>
      <c r="N1299" s="34" t="s">
        <v>2916</v>
      </c>
    </row>
    <row r="1300" spans="1:14" ht="15.75" customHeight="1" x14ac:dyDescent="0.25">
      <c r="A1300" s="6">
        <v>23130010</v>
      </c>
      <c r="B1300" s="34" t="s">
        <v>26</v>
      </c>
      <c r="C1300" s="34" t="s">
        <v>4120</v>
      </c>
      <c r="D1300" s="34" t="s">
        <v>1504</v>
      </c>
      <c r="E1300" s="34" t="s">
        <v>1501</v>
      </c>
      <c r="F1300" s="34">
        <v>8</v>
      </c>
      <c r="G1300" s="34">
        <v>100</v>
      </c>
      <c r="H1300" s="34">
        <v>-74.031388890000002</v>
      </c>
      <c r="I1300" s="34">
        <v>6.8777777799999997</v>
      </c>
      <c r="J1300" s="34" t="s">
        <v>1908</v>
      </c>
      <c r="K1300" s="37">
        <v>21808</v>
      </c>
      <c r="L1300" s="37">
        <v>0</v>
      </c>
      <c r="M1300" s="37" t="s">
        <v>1911</v>
      </c>
      <c r="N1300" s="34" t="s">
        <v>2916</v>
      </c>
    </row>
    <row r="1301" spans="1:14" ht="15.75" customHeight="1" x14ac:dyDescent="0.25">
      <c r="A1301" s="6">
        <v>23140070</v>
      </c>
      <c r="B1301" s="34" t="s">
        <v>26</v>
      </c>
      <c r="C1301" s="34" t="s">
        <v>4121</v>
      </c>
      <c r="D1301" s="34" t="s">
        <v>1535</v>
      </c>
      <c r="E1301" s="34" t="s">
        <v>1501</v>
      </c>
      <c r="F1301" s="34">
        <v>8</v>
      </c>
      <c r="G1301" s="34">
        <v>183</v>
      </c>
      <c r="H1301" s="34">
        <v>-73.616388889999996</v>
      </c>
      <c r="I1301" s="34">
        <v>6.7719444400000004</v>
      </c>
      <c r="J1301" s="34" t="s">
        <v>1908</v>
      </c>
      <c r="K1301" s="37">
        <v>30909</v>
      </c>
      <c r="L1301" s="37">
        <v>0</v>
      </c>
      <c r="M1301" s="37" t="s">
        <v>1911</v>
      </c>
      <c r="N1301" s="34" t="s">
        <v>2916</v>
      </c>
    </row>
    <row r="1302" spans="1:14" ht="15.75" customHeight="1" x14ac:dyDescent="0.25">
      <c r="A1302" s="6">
        <v>23160010</v>
      </c>
      <c r="B1302" s="34" t="s">
        <v>26</v>
      </c>
      <c r="C1302" s="34" t="s">
        <v>4122</v>
      </c>
      <c r="D1302" s="34" t="s">
        <v>241</v>
      </c>
      <c r="E1302" s="34" t="s">
        <v>53</v>
      </c>
      <c r="F1302" s="34">
        <v>8</v>
      </c>
      <c r="G1302" s="34">
        <v>85</v>
      </c>
      <c r="H1302" s="34">
        <v>-73.944166670000001</v>
      </c>
      <c r="I1302" s="34">
        <v>7.0894444400000003</v>
      </c>
      <c r="J1302" s="34" t="s">
        <v>1908</v>
      </c>
      <c r="K1302" s="37">
        <v>27256</v>
      </c>
      <c r="L1302" s="37">
        <v>0</v>
      </c>
      <c r="M1302" s="37" t="s">
        <v>1911</v>
      </c>
      <c r="N1302" s="34" t="s">
        <v>2916</v>
      </c>
    </row>
    <row r="1303" spans="1:14" ht="15.75" customHeight="1" x14ac:dyDescent="0.25">
      <c r="A1303" s="2">
        <v>23170030</v>
      </c>
      <c r="B1303" s="34" t="s">
        <v>26</v>
      </c>
      <c r="C1303" s="34" t="s">
        <v>4123</v>
      </c>
      <c r="D1303" s="34" t="s">
        <v>2355</v>
      </c>
      <c r="E1303" s="34" t="s">
        <v>313</v>
      </c>
      <c r="F1303" s="34">
        <v>8</v>
      </c>
      <c r="G1303" s="34">
        <v>162</v>
      </c>
      <c r="H1303" s="34">
        <v>-74</v>
      </c>
      <c r="I1303" s="34">
        <v>7.3</v>
      </c>
      <c r="J1303" s="34" t="s">
        <v>1890</v>
      </c>
      <c r="K1303" s="37">
        <v>27256</v>
      </c>
      <c r="L1303" s="37">
        <v>33587</v>
      </c>
      <c r="M1303" s="37" t="s">
        <v>1911</v>
      </c>
      <c r="N1303" s="34" t="s">
        <v>2916</v>
      </c>
    </row>
    <row r="1304" spans="1:14" ht="15.75" customHeight="1" x14ac:dyDescent="0.25">
      <c r="A1304" s="2">
        <v>23170060</v>
      </c>
      <c r="B1304" s="34" t="s">
        <v>26</v>
      </c>
      <c r="C1304" s="34" t="s">
        <v>4124</v>
      </c>
      <c r="D1304" s="34" t="s">
        <v>2355</v>
      </c>
      <c r="E1304" s="34" t="s">
        <v>313</v>
      </c>
      <c r="F1304" s="34">
        <v>8</v>
      </c>
      <c r="G1304" s="34">
        <v>250</v>
      </c>
      <c r="H1304" s="34">
        <v>-74.05</v>
      </c>
      <c r="I1304" s="34">
        <v>7.3333333300000003</v>
      </c>
      <c r="J1304" s="34" t="s">
        <v>1890</v>
      </c>
      <c r="K1304" s="37">
        <v>28990</v>
      </c>
      <c r="L1304" s="37">
        <v>33587</v>
      </c>
      <c r="M1304" s="37" t="s">
        <v>1911</v>
      </c>
      <c r="N1304" s="34" t="s">
        <v>2916</v>
      </c>
    </row>
    <row r="1305" spans="1:14" ht="15.75" customHeight="1" x14ac:dyDescent="0.25">
      <c r="A1305" s="2">
        <v>23180020</v>
      </c>
      <c r="B1305" s="34" t="s">
        <v>26</v>
      </c>
      <c r="C1305" s="34" t="s">
        <v>4125</v>
      </c>
      <c r="D1305" s="34" t="s">
        <v>1581</v>
      </c>
      <c r="E1305" s="34" t="s">
        <v>1501</v>
      </c>
      <c r="F1305" s="34">
        <v>8</v>
      </c>
      <c r="G1305" s="34">
        <v>73</v>
      </c>
      <c r="H1305" s="34">
        <v>-73.893055560000008</v>
      </c>
      <c r="I1305" s="34">
        <v>7.3486111100000002</v>
      </c>
      <c r="J1305" s="34" t="s">
        <v>1908</v>
      </c>
      <c r="K1305" s="37">
        <v>21320</v>
      </c>
      <c r="L1305" s="37">
        <v>0</v>
      </c>
      <c r="M1305" s="37" t="s">
        <v>1911</v>
      </c>
      <c r="N1305" s="34" t="s">
        <v>2916</v>
      </c>
    </row>
    <row r="1306" spans="1:14" ht="15.75" customHeight="1" x14ac:dyDescent="0.25">
      <c r="A1306" s="58">
        <v>23180030</v>
      </c>
      <c r="B1306" s="34" t="s">
        <v>26</v>
      </c>
      <c r="C1306" s="34" t="s">
        <v>4126</v>
      </c>
      <c r="D1306" s="34" t="s">
        <v>1589</v>
      </c>
      <c r="E1306" s="34" t="s">
        <v>1501</v>
      </c>
      <c r="F1306" s="34">
        <v>8</v>
      </c>
      <c r="G1306" s="34">
        <v>136</v>
      </c>
      <c r="H1306" s="34">
        <v>-73.55</v>
      </c>
      <c r="I1306" s="34">
        <v>7.5333333299999996</v>
      </c>
      <c r="J1306" s="34" t="s">
        <v>1890</v>
      </c>
      <c r="K1306" s="37">
        <v>25856</v>
      </c>
      <c r="L1306" s="37">
        <v>38487</v>
      </c>
      <c r="M1306" s="37" t="s">
        <v>1911</v>
      </c>
      <c r="N1306" s="34" t="s">
        <v>2916</v>
      </c>
    </row>
    <row r="1307" spans="1:14" ht="15.75" customHeight="1" x14ac:dyDescent="0.25">
      <c r="A1307" s="2">
        <v>23180040</v>
      </c>
      <c r="B1307" s="34" t="s">
        <v>26</v>
      </c>
      <c r="C1307" s="34" t="s">
        <v>3777</v>
      </c>
      <c r="D1307" s="34" t="s">
        <v>1589</v>
      </c>
      <c r="E1307" s="34" t="s">
        <v>1501</v>
      </c>
      <c r="F1307" s="34">
        <v>8</v>
      </c>
      <c r="G1307" s="34">
        <v>110</v>
      </c>
      <c r="H1307" s="34">
        <v>-73.482777779999992</v>
      </c>
      <c r="I1307" s="34">
        <v>7.4527777799999999</v>
      </c>
      <c r="J1307" s="34" t="s">
        <v>1908</v>
      </c>
      <c r="K1307" s="37">
        <v>26557</v>
      </c>
      <c r="L1307" s="37">
        <v>0</v>
      </c>
      <c r="M1307" s="37" t="s">
        <v>1911</v>
      </c>
      <c r="N1307" s="34" t="s">
        <v>2916</v>
      </c>
    </row>
    <row r="1308" spans="1:14" ht="15.75" customHeight="1" x14ac:dyDescent="0.25">
      <c r="A1308" s="2">
        <v>23180050</v>
      </c>
      <c r="B1308" s="34" t="s">
        <v>26</v>
      </c>
      <c r="C1308" s="34" t="s">
        <v>4127</v>
      </c>
      <c r="D1308" s="34" t="s">
        <v>1589</v>
      </c>
      <c r="E1308" s="34" t="s">
        <v>1501</v>
      </c>
      <c r="F1308" s="34">
        <v>8</v>
      </c>
      <c r="G1308" s="34">
        <v>98</v>
      </c>
      <c r="H1308" s="34">
        <v>-73.598055560000006</v>
      </c>
      <c r="I1308" s="34">
        <v>7.5413888899999995</v>
      </c>
      <c r="J1308" s="34" t="s">
        <v>1908</v>
      </c>
      <c r="K1308" s="37">
        <v>26526</v>
      </c>
      <c r="L1308" s="37">
        <v>0</v>
      </c>
      <c r="M1308" s="37" t="s">
        <v>1911</v>
      </c>
      <c r="N1308" s="34" t="s">
        <v>2916</v>
      </c>
    </row>
    <row r="1309" spans="1:14" ht="15.75" customHeight="1" x14ac:dyDescent="0.25">
      <c r="A1309" s="2">
        <v>23180060</v>
      </c>
      <c r="B1309" s="34" t="s">
        <v>26</v>
      </c>
      <c r="C1309" s="34" t="s">
        <v>4128</v>
      </c>
      <c r="D1309" s="34" t="s">
        <v>1589</v>
      </c>
      <c r="E1309" s="34" t="s">
        <v>1501</v>
      </c>
      <c r="F1309" s="34">
        <v>8</v>
      </c>
      <c r="G1309" s="34">
        <v>108</v>
      </c>
      <c r="H1309" s="34">
        <v>-73.566666669999989</v>
      </c>
      <c r="I1309" s="34">
        <v>7.5166666700000002</v>
      </c>
      <c r="J1309" s="34" t="s">
        <v>1890</v>
      </c>
      <c r="K1309" s="37">
        <v>26557</v>
      </c>
      <c r="L1309" s="37">
        <v>37361</v>
      </c>
      <c r="M1309" s="37" t="s">
        <v>1911</v>
      </c>
      <c r="N1309" s="34" t="s">
        <v>2916</v>
      </c>
    </row>
    <row r="1310" spans="1:14" ht="15.75" customHeight="1" x14ac:dyDescent="0.25">
      <c r="A1310" s="2">
        <v>23180070</v>
      </c>
      <c r="B1310" s="34" t="s">
        <v>26</v>
      </c>
      <c r="C1310" s="34" t="s">
        <v>4129</v>
      </c>
      <c r="D1310" s="34" t="s">
        <v>1589</v>
      </c>
      <c r="E1310" s="34" t="s">
        <v>1501</v>
      </c>
      <c r="F1310" s="34">
        <v>8</v>
      </c>
      <c r="G1310" s="34">
        <v>144</v>
      </c>
      <c r="H1310" s="34">
        <v>-73.48944444</v>
      </c>
      <c r="I1310" s="34">
        <v>7.39</v>
      </c>
      <c r="J1310" s="34" t="s">
        <v>1908</v>
      </c>
      <c r="K1310" s="37">
        <v>24973</v>
      </c>
      <c r="L1310" s="37">
        <v>0</v>
      </c>
      <c r="M1310" s="37" t="s">
        <v>1911</v>
      </c>
      <c r="N1310" s="34" t="s">
        <v>2916</v>
      </c>
    </row>
    <row r="1311" spans="1:14" ht="15.75" customHeight="1" x14ac:dyDescent="0.25">
      <c r="A1311" s="2">
        <v>23180080</v>
      </c>
      <c r="B1311" s="34" t="s">
        <v>26</v>
      </c>
      <c r="C1311" s="34" t="s">
        <v>4130</v>
      </c>
      <c r="D1311" s="34" t="s">
        <v>1589</v>
      </c>
      <c r="E1311" s="34" t="s">
        <v>1501</v>
      </c>
      <c r="F1311" s="34">
        <v>8</v>
      </c>
      <c r="G1311" s="34">
        <v>90</v>
      </c>
      <c r="H1311" s="34">
        <v>-73.678333329999987</v>
      </c>
      <c r="I1311" s="34">
        <v>7.4894444399999998</v>
      </c>
      <c r="J1311" s="34" t="s">
        <v>1908</v>
      </c>
      <c r="K1311" s="37">
        <v>27256</v>
      </c>
      <c r="L1311" s="37">
        <v>0</v>
      </c>
      <c r="M1311" s="37" t="s">
        <v>1911</v>
      </c>
      <c r="N1311" s="34" t="s">
        <v>2916</v>
      </c>
    </row>
    <row r="1312" spans="1:14" ht="15.75" customHeight="1" x14ac:dyDescent="0.25">
      <c r="A1312" s="2">
        <v>23180100</v>
      </c>
      <c r="B1312" s="34" t="s">
        <v>26</v>
      </c>
      <c r="C1312" s="34" t="s">
        <v>4131</v>
      </c>
      <c r="D1312" s="34" t="s">
        <v>1581</v>
      </c>
      <c r="E1312" s="34" t="s">
        <v>1501</v>
      </c>
      <c r="F1312" s="34">
        <v>8</v>
      </c>
      <c r="G1312" s="34">
        <v>98</v>
      </c>
      <c r="H1312" s="34">
        <v>-73.800833329999989</v>
      </c>
      <c r="I1312" s="34">
        <v>7.7833333299999996</v>
      </c>
      <c r="J1312" s="34" t="s">
        <v>1908</v>
      </c>
      <c r="K1312" s="37">
        <v>27256</v>
      </c>
      <c r="L1312" s="37">
        <v>0</v>
      </c>
      <c r="M1312" s="37" t="s">
        <v>1911</v>
      </c>
      <c r="N1312" s="34" t="s">
        <v>2916</v>
      </c>
    </row>
    <row r="1313" spans="1:14" ht="15.75" customHeight="1" x14ac:dyDescent="0.25">
      <c r="A1313" s="2">
        <v>23180110</v>
      </c>
      <c r="B1313" s="34" t="s">
        <v>26</v>
      </c>
      <c r="C1313" s="34" t="s">
        <v>4132</v>
      </c>
      <c r="D1313" s="34" t="s">
        <v>1581</v>
      </c>
      <c r="E1313" s="34" t="s">
        <v>1501</v>
      </c>
      <c r="F1313" s="34">
        <v>8</v>
      </c>
      <c r="G1313" s="34">
        <v>105</v>
      </c>
      <c r="H1313" s="34">
        <v>-73.825277779999993</v>
      </c>
      <c r="I1313" s="34">
        <v>7.58611111</v>
      </c>
      <c r="J1313" s="34" t="s">
        <v>1908</v>
      </c>
      <c r="K1313" s="37">
        <v>27256</v>
      </c>
      <c r="L1313" s="37">
        <v>0</v>
      </c>
      <c r="M1313" s="37" t="s">
        <v>1911</v>
      </c>
      <c r="N1313" s="34" t="s">
        <v>2916</v>
      </c>
    </row>
    <row r="1314" spans="1:14" ht="15.75" customHeight="1" x14ac:dyDescent="0.25">
      <c r="A1314" s="2">
        <v>23180120</v>
      </c>
      <c r="B1314" s="34" t="s">
        <v>26</v>
      </c>
      <c r="C1314" s="34" t="s">
        <v>4133</v>
      </c>
      <c r="D1314" s="34" t="s">
        <v>1581</v>
      </c>
      <c r="E1314" s="34" t="s">
        <v>1501</v>
      </c>
      <c r="F1314" s="34">
        <v>8</v>
      </c>
      <c r="G1314" s="34">
        <v>170</v>
      </c>
      <c r="H1314" s="34">
        <v>-73.919166669999996</v>
      </c>
      <c r="I1314" s="34">
        <v>7.2227777799999995</v>
      </c>
      <c r="J1314" s="34" t="s">
        <v>1908</v>
      </c>
      <c r="K1314" s="37">
        <v>27256</v>
      </c>
      <c r="L1314" s="37">
        <v>0</v>
      </c>
      <c r="M1314" s="37" t="s">
        <v>1911</v>
      </c>
      <c r="N1314" s="34" t="s">
        <v>2916</v>
      </c>
    </row>
    <row r="1315" spans="1:14" ht="15.75" customHeight="1" x14ac:dyDescent="0.25">
      <c r="A1315" s="2">
        <v>23190110</v>
      </c>
      <c r="B1315" s="34" t="s">
        <v>26</v>
      </c>
      <c r="C1315" s="34" t="s">
        <v>2998</v>
      </c>
      <c r="D1315" s="34" t="s">
        <v>744</v>
      </c>
      <c r="E1315" s="34" t="s">
        <v>704</v>
      </c>
      <c r="F1315" s="34">
        <v>8</v>
      </c>
      <c r="G1315" s="34">
        <v>164</v>
      </c>
      <c r="H1315" s="34">
        <v>-73.428055560000004</v>
      </c>
      <c r="I1315" s="34">
        <v>7.8380555599999999</v>
      </c>
      <c r="J1315" s="34" t="s">
        <v>1908</v>
      </c>
      <c r="K1315" s="37">
        <v>28109</v>
      </c>
      <c r="L1315" s="37">
        <v>0</v>
      </c>
      <c r="M1315" s="37" t="s">
        <v>1911</v>
      </c>
      <c r="N1315" s="34" t="s">
        <v>2916</v>
      </c>
    </row>
    <row r="1316" spans="1:14" ht="15.75" customHeight="1" x14ac:dyDescent="0.25">
      <c r="A1316" s="2">
        <v>23190140</v>
      </c>
      <c r="B1316" s="34" t="s">
        <v>26</v>
      </c>
      <c r="C1316" s="34" t="s">
        <v>4134</v>
      </c>
      <c r="D1316" s="34" t="s">
        <v>1537</v>
      </c>
      <c r="E1316" s="34" t="s">
        <v>1501</v>
      </c>
      <c r="F1316" s="34">
        <v>8</v>
      </c>
      <c r="G1316" s="34">
        <v>500</v>
      </c>
      <c r="H1316" s="34">
        <v>-73.201388890000004</v>
      </c>
      <c r="I1316" s="34">
        <v>7.4647222199999996</v>
      </c>
      <c r="J1316" s="34" t="s">
        <v>1908</v>
      </c>
      <c r="K1316" s="37">
        <v>21320</v>
      </c>
      <c r="L1316" s="37">
        <v>0</v>
      </c>
      <c r="M1316" s="37" t="s">
        <v>1911</v>
      </c>
      <c r="N1316" s="34" t="s">
        <v>2916</v>
      </c>
    </row>
    <row r="1317" spans="1:14" ht="15.75" customHeight="1" x14ac:dyDescent="0.25">
      <c r="A1317" s="2">
        <v>23190210</v>
      </c>
      <c r="B1317" s="34" t="s">
        <v>26</v>
      </c>
      <c r="C1317" s="34" t="s">
        <v>4135</v>
      </c>
      <c r="D1317" s="34" t="s">
        <v>1589</v>
      </c>
      <c r="E1317" s="34" t="s">
        <v>1501</v>
      </c>
      <c r="F1317" s="34">
        <v>8</v>
      </c>
      <c r="G1317" s="34">
        <v>89</v>
      </c>
      <c r="H1317" s="34">
        <v>-73.681388889999994</v>
      </c>
      <c r="I1317" s="34">
        <v>7.5933333300000001</v>
      </c>
      <c r="J1317" s="34" t="s">
        <v>1908</v>
      </c>
      <c r="K1317" s="37">
        <v>32827</v>
      </c>
      <c r="L1317" s="37">
        <v>0</v>
      </c>
      <c r="M1317" s="37" t="s">
        <v>1911</v>
      </c>
      <c r="N1317" s="34" t="s">
        <v>2916</v>
      </c>
    </row>
    <row r="1318" spans="1:14" ht="15.75" customHeight="1" x14ac:dyDescent="0.25">
      <c r="A1318" s="2">
        <v>23190260</v>
      </c>
      <c r="B1318" s="34" t="s">
        <v>26</v>
      </c>
      <c r="C1318" s="34" t="s">
        <v>3158</v>
      </c>
      <c r="D1318" s="34" t="s">
        <v>1555</v>
      </c>
      <c r="E1318" s="34" t="s">
        <v>1501</v>
      </c>
      <c r="F1318" s="34">
        <v>8</v>
      </c>
      <c r="G1318" s="34">
        <v>150</v>
      </c>
      <c r="H1318" s="34">
        <v>-73.213611110000002</v>
      </c>
      <c r="I1318" s="34">
        <v>7.0797222199999998</v>
      </c>
      <c r="J1318" s="34" t="s">
        <v>1908</v>
      </c>
      <c r="K1318" s="37">
        <v>24607</v>
      </c>
      <c r="L1318" s="37">
        <v>0</v>
      </c>
      <c r="M1318" s="37" t="s">
        <v>1911</v>
      </c>
      <c r="N1318" s="34" t="s">
        <v>2916</v>
      </c>
    </row>
    <row r="1319" spans="1:14" ht="15.75" customHeight="1" x14ac:dyDescent="0.25">
      <c r="A1319" s="2">
        <v>23190280</v>
      </c>
      <c r="B1319" s="34" t="s">
        <v>26</v>
      </c>
      <c r="C1319" s="34" t="s">
        <v>3990</v>
      </c>
      <c r="D1319" s="34" t="s">
        <v>1544</v>
      </c>
      <c r="E1319" s="34" t="s">
        <v>1501</v>
      </c>
      <c r="F1319" s="34">
        <v>8</v>
      </c>
      <c r="G1319" s="34">
        <v>950</v>
      </c>
      <c r="H1319" s="34">
        <v>-73.133055560000003</v>
      </c>
      <c r="I1319" s="34">
        <v>6.9675000000000002</v>
      </c>
      <c r="J1319" s="34" t="s">
        <v>1908</v>
      </c>
      <c r="K1319" s="37">
        <v>24638</v>
      </c>
      <c r="L1319" s="37">
        <v>0</v>
      </c>
      <c r="M1319" s="37" t="s">
        <v>1911</v>
      </c>
      <c r="N1319" s="34" t="s">
        <v>2916</v>
      </c>
    </row>
    <row r="1320" spans="1:14" ht="15.75" customHeight="1" x14ac:dyDescent="0.25">
      <c r="A1320" s="2">
        <v>23190300</v>
      </c>
      <c r="B1320" s="34" t="s">
        <v>26</v>
      </c>
      <c r="C1320" s="34" t="s">
        <v>4136</v>
      </c>
      <c r="D1320" s="34" t="s">
        <v>1614</v>
      </c>
      <c r="E1320" s="34" t="s">
        <v>1501</v>
      </c>
      <c r="F1320" s="34">
        <v>8</v>
      </c>
      <c r="G1320" s="34">
        <v>3310</v>
      </c>
      <c r="H1320" s="34">
        <v>-72.966388890000005</v>
      </c>
      <c r="I1320" s="34">
        <v>7.11</v>
      </c>
      <c r="J1320" s="34" t="s">
        <v>1908</v>
      </c>
      <c r="K1320" s="37">
        <v>24668</v>
      </c>
      <c r="L1320" s="37">
        <v>0</v>
      </c>
      <c r="M1320" s="37" t="s">
        <v>1911</v>
      </c>
      <c r="N1320" s="34" t="s">
        <v>2916</v>
      </c>
    </row>
    <row r="1321" spans="1:14" ht="15.75" customHeight="1" x14ac:dyDescent="0.25">
      <c r="A1321" s="2">
        <v>23190320</v>
      </c>
      <c r="B1321" s="34" t="s">
        <v>26</v>
      </c>
      <c r="C1321" s="34" t="s">
        <v>3094</v>
      </c>
      <c r="D1321" s="34" t="s">
        <v>1589</v>
      </c>
      <c r="E1321" s="34" t="s">
        <v>1501</v>
      </c>
      <c r="F1321" s="34">
        <v>8</v>
      </c>
      <c r="G1321" s="34">
        <v>109</v>
      </c>
      <c r="H1321" s="34">
        <v>-73.435000000000002</v>
      </c>
      <c r="I1321" s="34">
        <v>7.4024999999999999</v>
      </c>
      <c r="J1321" s="34" t="s">
        <v>1908</v>
      </c>
      <c r="K1321" s="37">
        <v>33892</v>
      </c>
      <c r="L1321" s="37">
        <v>0</v>
      </c>
      <c r="M1321" s="37" t="s">
        <v>1911</v>
      </c>
      <c r="N1321" s="34" t="s">
        <v>2916</v>
      </c>
    </row>
    <row r="1322" spans="1:14" ht="15.75" customHeight="1" x14ac:dyDescent="0.25">
      <c r="A1322" s="2">
        <v>23190340</v>
      </c>
      <c r="B1322" s="34" t="s">
        <v>26</v>
      </c>
      <c r="C1322" s="34" t="s">
        <v>4137</v>
      </c>
      <c r="D1322" s="34" t="s">
        <v>1564</v>
      </c>
      <c r="E1322" s="34" t="s">
        <v>1501</v>
      </c>
      <c r="F1322" s="34">
        <v>8</v>
      </c>
      <c r="G1322" s="34">
        <v>996</v>
      </c>
      <c r="H1322" s="34">
        <v>-73.064722220000007</v>
      </c>
      <c r="I1322" s="34">
        <v>7.2133333300000002</v>
      </c>
      <c r="J1322" s="34" t="s">
        <v>1908</v>
      </c>
      <c r="K1322" s="37">
        <v>24760</v>
      </c>
      <c r="L1322" s="37">
        <v>0</v>
      </c>
      <c r="M1322" s="37" t="s">
        <v>1911</v>
      </c>
      <c r="N1322" s="34" t="s">
        <v>2916</v>
      </c>
    </row>
    <row r="1323" spans="1:14" ht="15.75" customHeight="1" x14ac:dyDescent="0.25">
      <c r="A1323" s="2">
        <v>23190350</v>
      </c>
      <c r="B1323" s="34" t="s">
        <v>26</v>
      </c>
      <c r="C1323" s="34" t="s">
        <v>4138</v>
      </c>
      <c r="D1323" s="34" t="s">
        <v>1586</v>
      </c>
      <c r="E1323" s="34" t="s">
        <v>1501</v>
      </c>
      <c r="F1323" s="34">
        <v>8</v>
      </c>
      <c r="G1323" s="34">
        <v>778</v>
      </c>
      <c r="H1323" s="34">
        <v>-73.195361110000007</v>
      </c>
      <c r="I1323" s="34">
        <v>7.2401388899999999</v>
      </c>
      <c r="J1323" s="34" t="s">
        <v>1908</v>
      </c>
      <c r="K1323" s="37">
        <v>24791</v>
      </c>
      <c r="L1323" s="37">
        <v>0</v>
      </c>
      <c r="M1323" s="37" t="s">
        <v>1911</v>
      </c>
      <c r="N1323" s="34" t="s">
        <v>2916</v>
      </c>
    </row>
    <row r="1324" spans="1:14" ht="15.75" customHeight="1" x14ac:dyDescent="0.25">
      <c r="A1324" s="2">
        <v>23190360</v>
      </c>
      <c r="B1324" s="34" t="s">
        <v>26</v>
      </c>
      <c r="C1324" s="34" t="s">
        <v>4139</v>
      </c>
      <c r="D1324" s="34" t="s">
        <v>1586</v>
      </c>
      <c r="E1324" s="34" t="s">
        <v>1501</v>
      </c>
      <c r="F1324" s="34">
        <v>8</v>
      </c>
      <c r="G1324" s="34">
        <v>800</v>
      </c>
      <c r="H1324" s="34">
        <v>-73.165000000000006</v>
      </c>
      <c r="I1324" s="34">
        <v>7.3280555600000001</v>
      </c>
      <c r="J1324" s="34" t="s">
        <v>1908</v>
      </c>
      <c r="K1324" s="37">
        <v>24760</v>
      </c>
      <c r="L1324" s="37">
        <v>0</v>
      </c>
      <c r="M1324" s="37" t="s">
        <v>1911</v>
      </c>
      <c r="N1324" s="34" t="s">
        <v>2916</v>
      </c>
    </row>
    <row r="1325" spans="1:14" ht="15.75" customHeight="1" x14ac:dyDescent="0.25">
      <c r="A1325" s="2">
        <v>23190380</v>
      </c>
      <c r="B1325" s="34" t="s">
        <v>26</v>
      </c>
      <c r="C1325" s="34" t="s">
        <v>4140</v>
      </c>
      <c r="D1325" s="34" t="s">
        <v>1555</v>
      </c>
      <c r="E1325" s="34" t="s">
        <v>1501</v>
      </c>
      <c r="F1325" s="34">
        <v>8</v>
      </c>
      <c r="G1325" s="34">
        <v>855</v>
      </c>
      <c r="H1325" s="34">
        <v>-73.217888889999998</v>
      </c>
      <c r="I1325" s="34">
        <v>7.2110833300000001</v>
      </c>
      <c r="J1325" s="34" t="s">
        <v>1908</v>
      </c>
      <c r="K1325" s="37">
        <v>24791</v>
      </c>
      <c r="L1325" s="37">
        <v>0</v>
      </c>
      <c r="M1325" s="37" t="s">
        <v>1911</v>
      </c>
      <c r="N1325" s="34" t="s">
        <v>2916</v>
      </c>
    </row>
    <row r="1326" spans="1:14" ht="15.75" customHeight="1" x14ac:dyDescent="0.25">
      <c r="A1326" s="2">
        <v>23190400</v>
      </c>
      <c r="B1326" s="34" t="s">
        <v>26</v>
      </c>
      <c r="C1326" s="34" t="s">
        <v>4141</v>
      </c>
      <c r="D1326" s="34" t="s">
        <v>1540</v>
      </c>
      <c r="E1326" s="34" t="s">
        <v>1501</v>
      </c>
      <c r="F1326" s="34">
        <v>8</v>
      </c>
      <c r="G1326" s="34">
        <v>1779</v>
      </c>
      <c r="H1326" s="34">
        <v>-73.05722222</v>
      </c>
      <c r="I1326" s="34">
        <v>7.1244444399999995</v>
      </c>
      <c r="J1326" s="34" t="s">
        <v>1908</v>
      </c>
      <c r="K1326" s="37">
        <v>24852</v>
      </c>
      <c r="L1326" s="37">
        <v>0</v>
      </c>
      <c r="M1326" s="37" t="s">
        <v>1911</v>
      </c>
      <c r="N1326" s="34" t="s">
        <v>2916</v>
      </c>
    </row>
    <row r="1327" spans="1:14" ht="15.75" customHeight="1" x14ac:dyDescent="0.25">
      <c r="A1327" s="2">
        <v>23190420</v>
      </c>
      <c r="B1327" s="34" t="s">
        <v>26</v>
      </c>
      <c r="C1327" s="34" t="s">
        <v>4142</v>
      </c>
      <c r="D1327" s="34" t="s">
        <v>1589</v>
      </c>
      <c r="E1327" s="34" t="s">
        <v>1501</v>
      </c>
      <c r="F1327" s="34">
        <v>8</v>
      </c>
      <c r="G1327" s="34">
        <v>124</v>
      </c>
      <c r="H1327" s="34">
        <v>-73.566666669999989</v>
      </c>
      <c r="I1327" s="34">
        <v>7.56666667</v>
      </c>
      <c r="J1327" s="34" t="s">
        <v>1890</v>
      </c>
      <c r="K1327" s="37">
        <v>27348</v>
      </c>
      <c r="L1327" s="37">
        <v>35900</v>
      </c>
      <c r="M1327" s="37" t="s">
        <v>1911</v>
      </c>
      <c r="N1327" s="34" t="s">
        <v>2916</v>
      </c>
    </row>
    <row r="1328" spans="1:14" ht="15.75" customHeight="1" x14ac:dyDescent="0.25">
      <c r="A1328" s="2">
        <v>23190440</v>
      </c>
      <c r="B1328" s="34" t="s">
        <v>26</v>
      </c>
      <c r="C1328" s="34" t="s">
        <v>4143</v>
      </c>
      <c r="D1328" s="34" t="s">
        <v>1555</v>
      </c>
      <c r="E1328" s="34" t="s">
        <v>1501</v>
      </c>
      <c r="F1328" s="34">
        <v>8</v>
      </c>
      <c r="G1328" s="34">
        <v>825</v>
      </c>
      <c r="H1328" s="34">
        <v>-73.299722220000007</v>
      </c>
      <c r="I1328" s="34">
        <v>7.2050000000000001</v>
      </c>
      <c r="J1328" s="34" t="s">
        <v>1908</v>
      </c>
      <c r="K1328" s="37">
        <v>26038</v>
      </c>
      <c r="L1328" s="37">
        <v>0</v>
      </c>
      <c r="M1328" s="37" t="s">
        <v>1911</v>
      </c>
      <c r="N1328" s="34" t="s">
        <v>2916</v>
      </c>
    </row>
    <row r="1329" spans="1:14" ht="15.75" customHeight="1" x14ac:dyDescent="0.25">
      <c r="A1329" s="2">
        <v>23190450</v>
      </c>
      <c r="B1329" s="34" t="s">
        <v>26</v>
      </c>
      <c r="C1329" s="34" t="s">
        <v>4144</v>
      </c>
      <c r="D1329" s="34" t="s">
        <v>1620</v>
      </c>
      <c r="E1329" s="34" t="s">
        <v>1501</v>
      </c>
      <c r="F1329" s="34">
        <v>8</v>
      </c>
      <c r="G1329" s="34">
        <v>3220</v>
      </c>
      <c r="H1329" s="34">
        <v>-72.87833332999999</v>
      </c>
      <c r="I1329" s="34">
        <v>7.3088888899999995</v>
      </c>
      <c r="J1329" s="34" t="s">
        <v>1908</v>
      </c>
      <c r="K1329" s="37">
        <v>26007</v>
      </c>
      <c r="L1329" s="37">
        <v>0</v>
      </c>
      <c r="M1329" s="37" t="s">
        <v>1911</v>
      </c>
      <c r="N1329" s="34" t="s">
        <v>2916</v>
      </c>
    </row>
    <row r="1330" spans="1:14" ht="15.75" customHeight="1" x14ac:dyDescent="0.25">
      <c r="A1330" s="2">
        <v>23190460</v>
      </c>
      <c r="B1330" s="34" t="s">
        <v>26</v>
      </c>
      <c r="C1330" s="34" t="s">
        <v>4145</v>
      </c>
      <c r="D1330" s="34" t="s">
        <v>1586</v>
      </c>
      <c r="E1330" s="34" t="s">
        <v>1501</v>
      </c>
      <c r="F1330" s="34">
        <v>8</v>
      </c>
      <c r="G1330" s="34">
        <v>100</v>
      </c>
      <c r="H1330" s="34">
        <v>-73.648888889999995</v>
      </c>
      <c r="I1330" s="34">
        <v>7.6155555599999998</v>
      </c>
      <c r="J1330" s="34" t="s">
        <v>1890</v>
      </c>
      <c r="K1330" s="37">
        <v>26068</v>
      </c>
      <c r="L1330" s="37">
        <v>43294.508043981485</v>
      </c>
      <c r="M1330" s="37" t="s">
        <v>1911</v>
      </c>
      <c r="N1330" s="34" t="s">
        <v>2916</v>
      </c>
    </row>
    <row r="1331" spans="1:14" ht="15.75" customHeight="1" x14ac:dyDescent="0.25">
      <c r="A1331" s="2">
        <v>23190480</v>
      </c>
      <c r="B1331" s="34" t="s">
        <v>26</v>
      </c>
      <c r="C1331" s="34" t="s">
        <v>4146</v>
      </c>
      <c r="D1331" s="34" t="s">
        <v>741</v>
      </c>
      <c r="E1331" s="34" t="s">
        <v>704</v>
      </c>
      <c r="F1331" s="34">
        <v>8</v>
      </c>
      <c r="G1331" s="34">
        <v>228</v>
      </c>
      <c r="H1331" s="34">
        <v>-73.507499999999993</v>
      </c>
      <c r="I1331" s="34">
        <v>8.0988888900000013</v>
      </c>
      <c r="J1331" s="34" t="s">
        <v>1908</v>
      </c>
      <c r="K1331" s="37">
        <v>26068</v>
      </c>
      <c r="L1331" s="37">
        <v>0</v>
      </c>
      <c r="M1331" s="37" t="s">
        <v>1911</v>
      </c>
      <c r="N1331" s="34" t="s">
        <v>2916</v>
      </c>
    </row>
    <row r="1332" spans="1:14" ht="15.75" customHeight="1" x14ac:dyDescent="0.25">
      <c r="A1332" s="2">
        <v>23190500</v>
      </c>
      <c r="B1332" s="34" t="s">
        <v>26</v>
      </c>
      <c r="C1332" s="34" t="s">
        <v>4147</v>
      </c>
      <c r="D1332" s="34" t="s">
        <v>744</v>
      </c>
      <c r="E1332" s="34" t="s">
        <v>704</v>
      </c>
      <c r="F1332" s="34">
        <v>8</v>
      </c>
      <c r="G1332" s="34">
        <v>134</v>
      </c>
      <c r="H1332" s="34">
        <v>-73.388333329999995</v>
      </c>
      <c r="I1332" s="34">
        <v>7.7597222200000004</v>
      </c>
      <c r="J1332" s="34" t="s">
        <v>1908</v>
      </c>
      <c r="K1332" s="37">
        <v>26068</v>
      </c>
      <c r="L1332" s="37">
        <v>0</v>
      </c>
      <c r="M1332" s="37" t="s">
        <v>1911</v>
      </c>
      <c r="N1332" s="34" t="s">
        <v>2916</v>
      </c>
    </row>
    <row r="1333" spans="1:14" ht="15.75" customHeight="1" x14ac:dyDescent="0.25">
      <c r="A1333" s="2">
        <v>23190510</v>
      </c>
      <c r="B1333" s="34" t="s">
        <v>26</v>
      </c>
      <c r="C1333" s="34" t="s">
        <v>4148</v>
      </c>
      <c r="D1333" s="34" t="s">
        <v>327</v>
      </c>
      <c r="E1333" s="34" t="s">
        <v>1374</v>
      </c>
      <c r="F1333" s="34">
        <v>8</v>
      </c>
      <c r="G1333" s="34">
        <v>300</v>
      </c>
      <c r="H1333" s="34">
        <v>-73.327500000000001</v>
      </c>
      <c r="I1333" s="34">
        <v>7.5955555600000002</v>
      </c>
      <c r="J1333" s="34" t="s">
        <v>1908</v>
      </c>
      <c r="K1333" s="37">
        <v>26099</v>
      </c>
      <c r="L1333" s="37">
        <v>0</v>
      </c>
      <c r="M1333" s="37" t="s">
        <v>1911</v>
      </c>
      <c r="N1333" s="34" t="s">
        <v>2916</v>
      </c>
    </row>
    <row r="1334" spans="1:14" ht="15.75" customHeight="1" x14ac:dyDescent="0.25">
      <c r="A1334" s="2">
        <v>23190520</v>
      </c>
      <c r="B1334" s="34" t="s">
        <v>26</v>
      </c>
      <c r="C1334" s="34" t="s">
        <v>4149</v>
      </c>
      <c r="D1334" s="34" t="s">
        <v>750</v>
      </c>
      <c r="E1334" s="34" t="s">
        <v>704</v>
      </c>
      <c r="F1334" s="34">
        <v>8</v>
      </c>
      <c r="G1334" s="34">
        <v>271</v>
      </c>
      <c r="H1334" s="34">
        <v>-73.439722220000007</v>
      </c>
      <c r="I1334" s="34">
        <v>7.9955555599999997</v>
      </c>
      <c r="J1334" s="34" t="s">
        <v>1908</v>
      </c>
      <c r="K1334" s="37">
        <v>26221</v>
      </c>
      <c r="L1334" s="37">
        <v>0</v>
      </c>
      <c r="M1334" s="37" t="s">
        <v>1911</v>
      </c>
      <c r="N1334" s="34" t="s">
        <v>2916</v>
      </c>
    </row>
    <row r="1335" spans="1:14" ht="15.75" customHeight="1" x14ac:dyDescent="0.25">
      <c r="A1335" s="58">
        <v>23190530</v>
      </c>
      <c r="B1335" s="34" t="s">
        <v>26</v>
      </c>
      <c r="C1335" s="34" t="s">
        <v>3200</v>
      </c>
      <c r="D1335" s="34" t="s">
        <v>1589</v>
      </c>
      <c r="E1335" s="34" t="s">
        <v>1501</v>
      </c>
      <c r="F1335" s="34">
        <v>8</v>
      </c>
      <c r="G1335" s="34">
        <v>170</v>
      </c>
      <c r="H1335" s="34">
        <v>-73.45</v>
      </c>
      <c r="I1335" s="34">
        <v>7.45</v>
      </c>
      <c r="J1335" s="34" t="s">
        <v>1890</v>
      </c>
      <c r="K1335" s="37">
        <v>26526</v>
      </c>
      <c r="L1335" s="37">
        <v>36206</v>
      </c>
      <c r="M1335" s="37" t="s">
        <v>1911</v>
      </c>
      <c r="N1335" s="34" t="s">
        <v>2916</v>
      </c>
    </row>
    <row r="1336" spans="1:14" ht="15.75" customHeight="1" x14ac:dyDescent="0.25">
      <c r="A1336" s="2">
        <v>23190540</v>
      </c>
      <c r="B1336" s="34" t="s">
        <v>26</v>
      </c>
      <c r="C1336" s="34" t="s">
        <v>4150</v>
      </c>
      <c r="D1336" s="34" t="s">
        <v>1384</v>
      </c>
      <c r="E1336" s="34" t="s">
        <v>1374</v>
      </c>
      <c r="F1336" s="34">
        <v>8</v>
      </c>
      <c r="G1336" s="34">
        <v>710</v>
      </c>
      <c r="H1336" s="34">
        <v>-73.180555560000002</v>
      </c>
      <c r="I1336" s="34">
        <v>7.6508333300000002</v>
      </c>
      <c r="J1336" s="34" t="s">
        <v>1908</v>
      </c>
      <c r="K1336" s="37">
        <v>27987</v>
      </c>
      <c r="L1336" s="37">
        <v>0</v>
      </c>
      <c r="M1336" s="37" t="s">
        <v>1911</v>
      </c>
      <c r="N1336" s="34" t="s">
        <v>2916</v>
      </c>
    </row>
    <row r="1337" spans="1:14" ht="15.75" customHeight="1" x14ac:dyDescent="0.25">
      <c r="A1337" s="2">
        <v>23190560</v>
      </c>
      <c r="B1337" s="34" t="s">
        <v>26</v>
      </c>
      <c r="C1337" s="34" t="s">
        <v>3004</v>
      </c>
      <c r="D1337" s="34" t="s">
        <v>1589</v>
      </c>
      <c r="E1337" s="34" t="s">
        <v>1501</v>
      </c>
      <c r="F1337" s="34">
        <v>8</v>
      </c>
      <c r="G1337" s="34">
        <v>84</v>
      </c>
      <c r="H1337" s="34">
        <v>-73.559722220000012</v>
      </c>
      <c r="I1337" s="34">
        <v>7.5744444399999997</v>
      </c>
      <c r="J1337" s="34" t="s">
        <v>1908</v>
      </c>
      <c r="K1337" s="37">
        <v>28109</v>
      </c>
      <c r="L1337" s="37">
        <v>0</v>
      </c>
      <c r="M1337" s="37" t="s">
        <v>1911</v>
      </c>
      <c r="N1337" s="34" t="s">
        <v>2916</v>
      </c>
    </row>
    <row r="1338" spans="1:14" ht="15.75" customHeight="1" x14ac:dyDescent="0.25">
      <c r="A1338" s="58">
        <v>23190570</v>
      </c>
      <c r="B1338" s="34" t="s">
        <v>26</v>
      </c>
      <c r="C1338" s="34" t="s">
        <v>4151</v>
      </c>
      <c r="D1338" s="34" t="s">
        <v>1586</v>
      </c>
      <c r="E1338" s="34" t="s">
        <v>1501</v>
      </c>
      <c r="F1338" s="34">
        <v>8</v>
      </c>
      <c r="G1338" s="34">
        <v>550</v>
      </c>
      <c r="H1338" s="34">
        <v>-73.25</v>
      </c>
      <c r="I1338" s="34">
        <v>7.3</v>
      </c>
      <c r="J1338" s="34" t="s">
        <v>1890</v>
      </c>
      <c r="K1338" s="37">
        <v>29295</v>
      </c>
      <c r="L1338" s="37">
        <v>34804</v>
      </c>
      <c r="M1338" s="37" t="s">
        <v>1911</v>
      </c>
      <c r="N1338" s="34" t="s">
        <v>2916</v>
      </c>
    </row>
    <row r="1339" spans="1:14" ht="15.75" customHeight="1" x14ac:dyDescent="0.25">
      <c r="A1339" s="2">
        <v>23190580</v>
      </c>
      <c r="B1339" s="34" t="s">
        <v>26</v>
      </c>
      <c r="C1339" s="34" t="s">
        <v>4152</v>
      </c>
      <c r="D1339" s="34" t="s">
        <v>741</v>
      </c>
      <c r="E1339" s="34" t="s">
        <v>704</v>
      </c>
      <c r="F1339" s="34">
        <v>8</v>
      </c>
      <c r="G1339" s="34">
        <v>75</v>
      </c>
      <c r="H1339" s="34">
        <v>-73.618777780000002</v>
      </c>
      <c r="I1339" s="34">
        <v>8.0887499999999992</v>
      </c>
      <c r="J1339" s="34" t="s">
        <v>1908</v>
      </c>
      <c r="K1339" s="37">
        <v>29174</v>
      </c>
      <c r="L1339" s="37">
        <v>0</v>
      </c>
      <c r="M1339" s="37" t="s">
        <v>1911</v>
      </c>
      <c r="N1339" s="34" t="s">
        <v>2916</v>
      </c>
    </row>
    <row r="1340" spans="1:14" ht="15.75" customHeight="1" x14ac:dyDescent="0.25">
      <c r="A1340" s="2">
        <v>23190600</v>
      </c>
      <c r="B1340" s="34" t="s">
        <v>26</v>
      </c>
      <c r="C1340" s="34" t="s">
        <v>4153</v>
      </c>
      <c r="D1340" s="34" t="s">
        <v>1544</v>
      </c>
      <c r="E1340" s="34" t="s">
        <v>1501</v>
      </c>
      <c r="F1340" s="34">
        <v>8</v>
      </c>
      <c r="G1340" s="34">
        <v>1280</v>
      </c>
      <c r="H1340" s="34">
        <v>-73.230277779999994</v>
      </c>
      <c r="I1340" s="34">
        <v>6.9975000000000005</v>
      </c>
      <c r="J1340" s="34" t="s">
        <v>1908</v>
      </c>
      <c r="K1340" s="37">
        <v>24791</v>
      </c>
      <c r="L1340" s="37">
        <v>0</v>
      </c>
      <c r="M1340" s="37" t="s">
        <v>1911</v>
      </c>
      <c r="N1340" s="34" t="s">
        <v>2916</v>
      </c>
    </row>
    <row r="1341" spans="1:14" ht="15.75" customHeight="1" x14ac:dyDescent="0.25">
      <c r="A1341" s="2">
        <v>23190710</v>
      </c>
      <c r="B1341" s="34" t="s">
        <v>26</v>
      </c>
      <c r="C1341" s="34" t="s">
        <v>4154</v>
      </c>
      <c r="D1341" s="34" t="s">
        <v>703</v>
      </c>
      <c r="E1341" s="34" t="s">
        <v>704</v>
      </c>
      <c r="F1341" s="34">
        <v>8</v>
      </c>
      <c r="G1341" s="34">
        <v>50</v>
      </c>
      <c r="H1341" s="34">
        <v>-73.724444439999999</v>
      </c>
      <c r="I1341" s="34">
        <v>8.01183333</v>
      </c>
      <c r="J1341" s="34" t="s">
        <v>1908</v>
      </c>
      <c r="K1341" s="37">
        <v>30574</v>
      </c>
      <c r="L1341" s="37">
        <v>0</v>
      </c>
      <c r="M1341" s="37" t="s">
        <v>1911</v>
      </c>
      <c r="N1341" s="34" t="s">
        <v>2916</v>
      </c>
    </row>
    <row r="1342" spans="1:14" ht="15.75" customHeight="1" x14ac:dyDescent="0.25">
      <c r="A1342" s="2">
        <v>23190810</v>
      </c>
      <c r="B1342" s="34" t="s">
        <v>26</v>
      </c>
      <c r="C1342" s="34" t="s">
        <v>4155</v>
      </c>
      <c r="D1342" s="34" t="s">
        <v>744</v>
      </c>
      <c r="E1342" s="34" t="s">
        <v>704</v>
      </c>
      <c r="F1342" s="34">
        <v>8</v>
      </c>
      <c r="G1342" s="34">
        <v>650</v>
      </c>
      <c r="H1342" s="34">
        <v>-73.321444439999993</v>
      </c>
      <c r="I1342" s="34">
        <v>7.8126111099999997</v>
      </c>
      <c r="J1342" s="34" t="s">
        <v>1908</v>
      </c>
      <c r="K1342" s="37">
        <v>31001</v>
      </c>
      <c r="L1342" s="37">
        <v>0</v>
      </c>
      <c r="M1342" s="37" t="s">
        <v>1911</v>
      </c>
      <c r="N1342" s="34" t="s">
        <v>2916</v>
      </c>
    </row>
    <row r="1343" spans="1:14" ht="15.75" customHeight="1" x14ac:dyDescent="0.25">
      <c r="A1343" s="2">
        <v>23200010</v>
      </c>
      <c r="B1343" s="34" t="s">
        <v>26</v>
      </c>
      <c r="C1343" s="34" t="s">
        <v>4156</v>
      </c>
      <c r="D1343" s="34" t="s">
        <v>2369</v>
      </c>
      <c r="E1343" s="34" t="s">
        <v>313</v>
      </c>
      <c r="F1343" s="34">
        <v>8</v>
      </c>
      <c r="G1343" s="34">
        <v>64</v>
      </c>
      <c r="H1343" s="34">
        <v>-73.950555560000012</v>
      </c>
      <c r="I1343" s="34">
        <v>7.9602777800000002</v>
      </c>
      <c r="J1343" s="34" t="s">
        <v>1908</v>
      </c>
      <c r="K1343" s="37">
        <v>23543</v>
      </c>
      <c r="L1343" s="37">
        <v>0</v>
      </c>
      <c r="M1343" s="37" t="s">
        <v>1911</v>
      </c>
      <c r="N1343" s="34" t="s">
        <v>2916</v>
      </c>
    </row>
    <row r="1344" spans="1:14" ht="15.75" customHeight="1" x14ac:dyDescent="0.25">
      <c r="A1344" s="2">
        <v>23200060</v>
      </c>
      <c r="B1344" s="34" t="s">
        <v>26</v>
      </c>
      <c r="C1344" s="34" t="s">
        <v>3021</v>
      </c>
      <c r="D1344" s="34" t="s">
        <v>377</v>
      </c>
      <c r="E1344" s="34" t="s">
        <v>313</v>
      </c>
      <c r="F1344" s="34">
        <v>8</v>
      </c>
      <c r="G1344" s="34">
        <v>80</v>
      </c>
      <c r="H1344" s="34">
        <v>-73.94194444</v>
      </c>
      <c r="I1344" s="34">
        <v>7.6705555599999995</v>
      </c>
      <c r="J1344" s="34" t="s">
        <v>1908</v>
      </c>
      <c r="K1344" s="37">
        <v>27256</v>
      </c>
      <c r="L1344" s="37">
        <v>0</v>
      </c>
      <c r="M1344" s="37" t="s">
        <v>1911</v>
      </c>
      <c r="N1344" s="34" t="s">
        <v>2916</v>
      </c>
    </row>
    <row r="1345" spans="1:14" ht="15.75" customHeight="1" x14ac:dyDescent="0.25">
      <c r="A1345" s="2">
        <v>23200070</v>
      </c>
      <c r="B1345" s="34" t="s">
        <v>26</v>
      </c>
      <c r="C1345" s="34" t="s">
        <v>4157</v>
      </c>
      <c r="D1345" s="34" t="s">
        <v>377</v>
      </c>
      <c r="E1345" s="34" t="s">
        <v>313</v>
      </c>
      <c r="F1345" s="34">
        <v>8</v>
      </c>
      <c r="G1345" s="34">
        <v>529</v>
      </c>
      <c r="H1345" s="34">
        <v>-74.183333329999996</v>
      </c>
      <c r="I1345" s="34">
        <v>7.5166666700000002</v>
      </c>
      <c r="J1345" s="34" t="s">
        <v>1890</v>
      </c>
      <c r="K1345" s="37">
        <v>28990</v>
      </c>
      <c r="L1345" s="37">
        <v>32735</v>
      </c>
      <c r="M1345" s="37" t="s">
        <v>1911</v>
      </c>
      <c r="N1345" s="34" t="s">
        <v>2916</v>
      </c>
    </row>
    <row r="1346" spans="1:14" ht="15.75" customHeight="1" x14ac:dyDescent="0.25">
      <c r="A1346" s="2">
        <v>23210010</v>
      </c>
      <c r="B1346" s="34" t="s">
        <v>26</v>
      </c>
      <c r="C1346" s="34" t="s">
        <v>4158</v>
      </c>
      <c r="D1346" s="34" t="s">
        <v>729</v>
      </c>
      <c r="E1346" s="34" t="s">
        <v>704</v>
      </c>
      <c r="F1346" s="34">
        <v>8</v>
      </c>
      <c r="G1346" s="34">
        <v>90</v>
      </c>
      <c r="H1346" s="34">
        <v>-73.75527778</v>
      </c>
      <c r="I1346" s="34">
        <v>8.1850000000000005</v>
      </c>
      <c r="J1346" s="34" t="s">
        <v>1908</v>
      </c>
      <c r="K1346" s="37">
        <v>21961</v>
      </c>
      <c r="L1346" s="37">
        <v>0</v>
      </c>
      <c r="M1346" s="37" t="s">
        <v>1911</v>
      </c>
      <c r="N1346" s="34" t="s">
        <v>2916</v>
      </c>
    </row>
    <row r="1347" spans="1:14" ht="15.75" customHeight="1" x14ac:dyDescent="0.25">
      <c r="A1347" s="2">
        <v>23210020</v>
      </c>
      <c r="B1347" s="34" t="s">
        <v>26</v>
      </c>
      <c r="C1347" s="34" t="s">
        <v>3798</v>
      </c>
      <c r="D1347" s="34" t="s">
        <v>732</v>
      </c>
      <c r="E1347" s="34" t="s">
        <v>704</v>
      </c>
      <c r="F1347" s="34">
        <v>8</v>
      </c>
      <c r="G1347" s="34">
        <v>40</v>
      </c>
      <c r="H1347" s="34">
        <v>-73.804166670000001</v>
      </c>
      <c r="I1347" s="34">
        <v>8.6305555599999995</v>
      </c>
      <c r="J1347" s="34" t="s">
        <v>1908</v>
      </c>
      <c r="K1347" s="37">
        <v>34834</v>
      </c>
      <c r="L1347" s="37">
        <v>0</v>
      </c>
      <c r="M1347" s="37" t="s">
        <v>1911</v>
      </c>
      <c r="N1347" s="34" t="s">
        <v>2916</v>
      </c>
    </row>
    <row r="1348" spans="1:14" ht="15.75" customHeight="1" x14ac:dyDescent="0.25">
      <c r="A1348" s="2">
        <v>23210120</v>
      </c>
      <c r="B1348" s="34" t="s">
        <v>26</v>
      </c>
      <c r="C1348" s="34" t="s">
        <v>4150</v>
      </c>
      <c r="D1348" s="34" t="s">
        <v>732</v>
      </c>
      <c r="E1348" s="34" t="s">
        <v>704</v>
      </c>
      <c r="F1348" s="34">
        <v>8</v>
      </c>
      <c r="G1348" s="34">
        <v>166</v>
      </c>
      <c r="H1348" s="34">
        <v>-73.641472220000011</v>
      </c>
      <c r="I1348" s="34">
        <v>8.5319166700000011</v>
      </c>
      <c r="J1348" s="34" t="s">
        <v>1908</v>
      </c>
      <c r="K1348" s="37">
        <v>26922</v>
      </c>
      <c r="L1348" s="37">
        <v>0</v>
      </c>
      <c r="M1348" s="37" t="s">
        <v>1911</v>
      </c>
      <c r="N1348" s="34" t="s">
        <v>2916</v>
      </c>
    </row>
    <row r="1349" spans="1:14" ht="15.75" customHeight="1" x14ac:dyDescent="0.25">
      <c r="A1349" s="2">
        <v>23210130</v>
      </c>
      <c r="B1349" s="34" t="s">
        <v>26</v>
      </c>
      <c r="C1349" s="34" t="s">
        <v>4159</v>
      </c>
      <c r="D1349" s="34" t="s">
        <v>703</v>
      </c>
      <c r="E1349" s="34" t="s">
        <v>704</v>
      </c>
      <c r="F1349" s="34">
        <v>8</v>
      </c>
      <c r="G1349" s="34">
        <v>250</v>
      </c>
      <c r="H1349" s="34">
        <v>-73.58</v>
      </c>
      <c r="I1349" s="34">
        <v>8.2494444399999995</v>
      </c>
      <c r="J1349" s="34" t="s">
        <v>1908</v>
      </c>
      <c r="K1349" s="37">
        <v>26952</v>
      </c>
      <c r="L1349" s="37">
        <v>0</v>
      </c>
      <c r="M1349" s="37" t="s">
        <v>1911</v>
      </c>
      <c r="N1349" s="34" t="s">
        <v>2916</v>
      </c>
    </row>
    <row r="1350" spans="1:14" ht="15.75" customHeight="1" x14ac:dyDescent="0.25">
      <c r="A1350" s="2">
        <v>23210160</v>
      </c>
      <c r="B1350" s="34" t="s">
        <v>26</v>
      </c>
      <c r="C1350" s="34" t="s">
        <v>4160</v>
      </c>
      <c r="D1350" s="34" t="s">
        <v>729</v>
      </c>
      <c r="E1350" s="34" t="s">
        <v>704</v>
      </c>
      <c r="F1350" s="34">
        <v>8</v>
      </c>
      <c r="G1350" s="34">
        <v>150</v>
      </c>
      <c r="H1350" s="34">
        <v>-73.737777780000002</v>
      </c>
      <c r="I1350" s="34">
        <v>8.3266666699999998</v>
      </c>
      <c r="J1350" s="34" t="s">
        <v>1908</v>
      </c>
      <c r="K1350" s="37">
        <v>29081.791666666668</v>
      </c>
      <c r="L1350" s="37">
        <v>0</v>
      </c>
      <c r="M1350" s="37" t="s">
        <v>1911</v>
      </c>
      <c r="N1350" s="34" t="s">
        <v>2916</v>
      </c>
    </row>
    <row r="1351" spans="1:14" ht="15.75" customHeight="1" x14ac:dyDescent="0.25">
      <c r="A1351" s="2">
        <v>23215030</v>
      </c>
      <c r="B1351" s="34" t="s">
        <v>26</v>
      </c>
      <c r="C1351" s="34" t="s">
        <v>4161</v>
      </c>
      <c r="D1351" s="34" t="s">
        <v>703</v>
      </c>
      <c r="E1351" s="34" t="s">
        <v>704</v>
      </c>
      <c r="F1351" s="34">
        <v>8</v>
      </c>
      <c r="G1351" s="34">
        <v>208</v>
      </c>
      <c r="H1351" s="34">
        <v>-73.602777779999997</v>
      </c>
      <c r="I1351" s="34">
        <v>8.2288888900000003</v>
      </c>
      <c r="J1351" s="34" t="s">
        <v>1908</v>
      </c>
      <c r="K1351" s="37">
        <v>26922</v>
      </c>
      <c r="L1351" s="37">
        <v>0</v>
      </c>
      <c r="M1351" s="37" t="s">
        <v>1911</v>
      </c>
      <c r="N1351" s="34" t="s">
        <v>2916</v>
      </c>
    </row>
    <row r="1352" spans="1:14" ht="15.75" customHeight="1" x14ac:dyDescent="0.25">
      <c r="A1352" s="2">
        <v>23215050</v>
      </c>
      <c r="B1352" s="34" t="s">
        <v>26</v>
      </c>
      <c r="C1352" s="34" t="s">
        <v>4162</v>
      </c>
      <c r="D1352" s="34" t="s">
        <v>732</v>
      </c>
      <c r="E1352" s="34" t="s">
        <v>704</v>
      </c>
      <c r="F1352" s="34">
        <v>8</v>
      </c>
      <c r="G1352" s="34">
        <v>163</v>
      </c>
      <c r="H1352" s="34">
        <v>-73.636388890000006</v>
      </c>
      <c r="I1352" s="34">
        <v>8.6144444399999998</v>
      </c>
      <c r="J1352" s="34" t="s">
        <v>1908</v>
      </c>
      <c r="K1352" s="37">
        <v>30574</v>
      </c>
      <c r="L1352" s="37">
        <v>0</v>
      </c>
      <c r="M1352" s="37" t="s">
        <v>1911</v>
      </c>
      <c r="N1352" s="34" t="s">
        <v>2916</v>
      </c>
    </row>
    <row r="1353" spans="1:14" ht="15.75" customHeight="1" x14ac:dyDescent="0.25">
      <c r="A1353" s="2">
        <v>24010070</v>
      </c>
      <c r="B1353" s="34" t="s">
        <v>26</v>
      </c>
      <c r="C1353" s="34" t="s">
        <v>4163</v>
      </c>
      <c r="D1353" s="34" t="s">
        <v>935</v>
      </c>
      <c r="E1353" s="34" t="s">
        <v>871</v>
      </c>
      <c r="F1353" s="34">
        <v>11</v>
      </c>
      <c r="G1353" s="34">
        <v>2650</v>
      </c>
      <c r="H1353" s="34">
        <v>-73.70975</v>
      </c>
      <c r="I1353" s="34">
        <v>5.3031944399999995</v>
      </c>
      <c r="J1353" s="34" t="s">
        <v>1908</v>
      </c>
      <c r="K1353" s="37">
        <v>27075</v>
      </c>
      <c r="L1353" s="37">
        <v>0</v>
      </c>
      <c r="M1353" s="37" t="s">
        <v>1911</v>
      </c>
      <c r="N1353" s="34" t="s">
        <v>2916</v>
      </c>
    </row>
    <row r="1354" spans="1:14" ht="15.75" customHeight="1" x14ac:dyDescent="0.25">
      <c r="A1354" s="2">
        <v>24010110</v>
      </c>
      <c r="B1354" s="34" t="s">
        <v>26</v>
      </c>
      <c r="C1354" s="34" t="s">
        <v>4164</v>
      </c>
      <c r="D1354" s="34" t="s">
        <v>494</v>
      </c>
      <c r="E1354" s="34" t="s">
        <v>390</v>
      </c>
      <c r="F1354" s="34">
        <v>8</v>
      </c>
      <c r="G1354" s="34">
        <v>1520</v>
      </c>
      <c r="H1354" s="34">
        <v>-73.469166669999993</v>
      </c>
      <c r="I1354" s="34">
        <v>6.0769444400000001</v>
      </c>
      <c r="J1354" s="34" t="s">
        <v>1908</v>
      </c>
      <c r="K1354" s="37">
        <v>19770</v>
      </c>
      <c r="L1354" s="37">
        <v>0</v>
      </c>
      <c r="M1354" s="37" t="s">
        <v>1911</v>
      </c>
      <c r="N1354" s="34" t="s">
        <v>2916</v>
      </c>
    </row>
    <row r="1355" spans="1:14" ht="15.75" customHeight="1" x14ac:dyDescent="0.25">
      <c r="A1355" s="2">
        <v>24010140</v>
      </c>
      <c r="B1355" s="34" t="s">
        <v>26</v>
      </c>
      <c r="C1355" s="34" t="s">
        <v>4165</v>
      </c>
      <c r="D1355" s="34" t="s">
        <v>894</v>
      </c>
      <c r="E1355" s="34" t="s">
        <v>871</v>
      </c>
      <c r="F1355" s="34">
        <v>11</v>
      </c>
      <c r="G1355" s="34">
        <v>3</v>
      </c>
      <c r="H1355" s="34">
        <v>-73.77</v>
      </c>
      <c r="I1355" s="34">
        <v>5.25</v>
      </c>
      <c r="J1355" s="34" t="s">
        <v>1890</v>
      </c>
      <c r="K1355" s="37">
        <v>21200</v>
      </c>
      <c r="L1355" s="37">
        <v>43782.477222222224</v>
      </c>
      <c r="M1355" s="37" t="s">
        <v>1911</v>
      </c>
      <c r="N1355" s="34" t="s">
        <v>2916</v>
      </c>
    </row>
    <row r="1356" spans="1:14" ht="15.75" customHeight="1" x14ac:dyDescent="0.25">
      <c r="A1356" s="2">
        <v>24010170</v>
      </c>
      <c r="B1356" s="34" t="s">
        <v>26</v>
      </c>
      <c r="C1356" s="34" t="s">
        <v>4166</v>
      </c>
      <c r="D1356" s="34" t="s">
        <v>915</v>
      </c>
      <c r="E1356" s="34" t="s">
        <v>871</v>
      </c>
      <c r="F1356" s="34">
        <v>11</v>
      </c>
      <c r="G1356" s="34">
        <v>2690</v>
      </c>
      <c r="H1356" s="34">
        <v>-73.691055560000009</v>
      </c>
      <c r="I1356" s="34">
        <v>5.3858888899999995</v>
      </c>
      <c r="J1356" s="34" t="s">
        <v>1908</v>
      </c>
      <c r="K1356" s="37">
        <v>21200</v>
      </c>
      <c r="L1356" s="37">
        <v>0</v>
      </c>
      <c r="M1356" s="37" t="s">
        <v>1911</v>
      </c>
      <c r="N1356" s="34" t="s">
        <v>2916</v>
      </c>
    </row>
    <row r="1357" spans="1:14" ht="15.75" customHeight="1" x14ac:dyDescent="0.25">
      <c r="A1357" s="2">
        <v>24010180</v>
      </c>
      <c r="B1357" s="34" t="s">
        <v>26</v>
      </c>
      <c r="C1357" s="34" t="s">
        <v>4167</v>
      </c>
      <c r="D1357" s="34" t="s">
        <v>475</v>
      </c>
      <c r="E1357" s="34" t="s">
        <v>390</v>
      </c>
      <c r="F1357" s="34">
        <v>6</v>
      </c>
      <c r="G1357" s="34">
        <v>2290</v>
      </c>
      <c r="H1357" s="34">
        <v>-73.63136111</v>
      </c>
      <c r="I1357" s="34">
        <v>5.5387777800000002</v>
      </c>
      <c r="J1357" s="34" t="s">
        <v>1908</v>
      </c>
      <c r="K1357" s="37">
        <v>21200</v>
      </c>
      <c r="L1357" s="37">
        <v>0</v>
      </c>
      <c r="M1357" s="37" t="s">
        <v>1911</v>
      </c>
      <c r="N1357" s="34" t="s">
        <v>2916</v>
      </c>
    </row>
    <row r="1358" spans="1:14" ht="15.75" customHeight="1" x14ac:dyDescent="0.25">
      <c r="A1358" s="2">
        <v>24010210</v>
      </c>
      <c r="B1358" s="34" t="s">
        <v>26</v>
      </c>
      <c r="C1358" s="34" t="s">
        <v>4168</v>
      </c>
      <c r="D1358" s="34" t="s">
        <v>1552</v>
      </c>
      <c r="E1358" s="34" t="s">
        <v>1501</v>
      </c>
      <c r="F1358" s="34">
        <v>8</v>
      </c>
      <c r="G1358" s="34">
        <v>1920</v>
      </c>
      <c r="H1358" s="34">
        <v>-73.781666669999993</v>
      </c>
      <c r="I1358" s="34">
        <v>5.8733333300000004</v>
      </c>
      <c r="J1358" s="34" t="s">
        <v>1908</v>
      </c>
      <c r="K1358" s="37">
        <v>21259</v>
      </c>
      <c r="L1358" s="37">
        <v>0</v>
      </c>
      <c r="M1358" s="37" t="s">
        <v>1911</v>
      </c>
      <c r="N1358" s="34" t="s">
        <v>2916</v>
      </c>
    </row>
    <row r="1359" spans="1:14" ht="15.75" customHeight="1" x14ac:dyDescent="0.25">
      <c r="A1359" s="2">
        <v>24010230</v>
      </c>
      <c r="B1359" s="34" t="s">
        <v>26</v>
      </c>
      <c r="C1359" s="34" t="s">
        <v>4169</v>
      </c>
      <c r="D1359" s="34" t="s">
        <v>1526</v>
      </c>
      <c r="E1359" s="34" t="s">
        <v>1501</v>
      </c>
      <c r="F1359" s="34">
        <v>8</v>
      </c>
      <c r="G1359" s="34">
        <v>1523</v>
      </c>
      <c r="H1359" s="34">
        <v>-73.239722220000004</v>
      </c>
      <c r="I1359" s="34">
        <v>6.3552777799999998</v>
      </c>
      <c r="J1359" s="34" t="s">
        <v>1908</v>
      </c>
      <c r="K1359" s="37">
        <v>21412</v>
      </c>
      <c r="L1359" s="37">
        <v>0</v>
      </c>
      <c r="M1359" s="37" t="s">
        <v>1911</v>
      </c>
      <c r="N1359" s="34" t="s">
        <v>2916</v>
      </c>
    </row>
    <row r="1360" spans="1:14" ht="15.75" customHeight="1" x14ac:dyDescent="0.25">
      <c r="A1360" s="2">
        <v>24010240</v>
      </c>
      <c r="B1360" s="34" t="s">
        <v>26</v>
      </c>
      <c r="C1360" s="34" t="s">
        <v>4170</v>
      </c>
      <c r="D1360" s="34" t="s">
        <v>1568</v>
      </c>
      <c r="E1360" s="34" t="s">
        <v>1501</v>
      </c>
      <c r="F1360" s="34">
        <v>8</v>
      </c>
      <c r="G1360" s="34">
        <v>1400</v>
      </c>
      <c r="H1360" s="34">
        <v>-73.303333329999987</v>
      </c>
      <c r="I1360" s="34">
        <v>6.2625000000000002</v>
      </c>
      <c r="J1360" s="34" t="s">
        <v>1908</v>
      </c>
      <c r="K1360" s="37">
        <v>21504</v>
      </c>
      <c r="L1360" s="37">
        <v>0</v>
      </c>
      <c r="M1360" s="37" t="s">
        <v>1911</v>
      </c>
      <c r="N1360" s="34" t="s">
        <v>2916</v>
      </c>
    </row>
    <row r="1361" spans="1:14" ht="15.75" customHeight="1" x14ac:dyDescent="0.25">
      <c r="A1361" s="2">
        <v>24010410</v>
      </c>
      <c r="B1361" s="34" t="s">
        <v>26</v>
      </c>
      <c r="C1361" s="34" t="s">
        <v>4171</v>
      </c>
      <c r="D1361" s="34" t="s">
        <v>530</v>
      </c>
      <c r="E1361" s="34" t="s">
        <v>390</v>
      </c>
      <c r="F1361" s="34">
        <v>6</v>
      </c>
      <c r="G1361" s="34">
        <v>2120</v>
      </c>
      <c r="H1361" s="34">
        <v>-73.545277779999992</v>
      </c>
      <c r="I1361" s="34">
        <v>5.6020833300000001</v>
      </c>
      <c r="J1361" s="34" t="s">
        <v>1908</v>
      </c>
      <c r="K1361" s="37">
        <v>23604</v>
      </c>
      <c r="L1361" s="37">
        <v>0</v>
      </c>
      <c r="M1361" s="37" t="s">
        <v>1911</v>
      </c>
      <c r="N1361" s="34" t="s">
        <v>2916</v>
      </c>
    </row>
    <row r="1362" spans="1:14" ht="15.75" customHeight="1" x14ac:dyDescent="0.25">
      <c r="A1362" s="2">
        <v>24010610</v>
      </c>
      <c r="B1362" s="34" t="s">
        <v>26</v>
      </c>
      <c r="C1362" s="34" t="s">
        <v>4172</v>
      </c>
      <c r="D1362" s="34" t="s">
        <v>2386</v>
      </c>
      <c r="E1362" s="34" t="s">
        <v>871</v>
      </c>
      <c r="F1362" s="34">
        <v>11</v>
      </c>
      <c r="G1362" s="34">
        <v>2970</v>
      </c>
      <c r="H1362" s="34">
        <v>-73.904472220000002</v>
      </c>
      <c r="I1362" s="34">
        <v>5.3512777800000002</v>
      </c>
      <c r="J1362" s="34" t="s">
        <v>1890</v>
      </c>
      <c r="K1362" s="37">
        <v>27103</v>
      </c>
      <c r="L1362" s="37">
        <v>40268</v>
      </c>
      <c r="M1362" s="37" t="s">
        <v>1911</v>
      </c>
      <c r="N1362" s="34" t="s">
        <v>2916</v>
      </c>
    </row>
    <row r="1363" spans="1:14" ht="15.75" customHeight="1" x14ac:dyDescent="0.25">
      <c r="A1363" s="2">
        <v>24010630</v>
      </c>
      <c r="B1363" s="34" t="s">
        <v>26</v>
      </c>
      <c r="C1363" s="34" t="s">
        <v>4173</v>
      </c>
      <c r="D1363" s="34" t="s">
        <v>397</v>
      </c>
      <c r="E1363" s="34" t="s">
        <v>390</v>
      </c>
      <c r="F1363" s="34">
        <v>6</v>
      </c>
      <c r="G1363" s="34">
        <v>2600</v>
      </c>
      <c r="H1363" s="34">
        <v>-73.444138890000005</v>
      </c>
      <c r="I1363" s="34">
        <v>5.7605833300000002</v>
      </c>
      <c r="J1363" s="34" t="s">
        <v>1908</v>
      </c>
      <c r="K1363" s="37">
        <v>27075</v>
      </c>
      <c r="L1363" s="37">
        <v>0</v>
      </c>
      <c r="M1363" s="37" t="s">
        <v>1911</v>
      </c>
      <c r="N1363" s="34" t="s">
        <v>2916</v>
      </c>
    </row>
    <row r="1364" spans="1:14" ht="15.75" customHeight="1" x14ac:dyDescent="0.25">
      <c r="A1364" s="2">
        <v>24010640</v>
      </c>
      <c r="B1364" s="34" t="s">
        <v>26</v>
      </c>
      <c r="C1364" s="34" t="s">
        <v>3252</v>
      </c>
      <c r="D1364" s="34" t="s">
        <v>1507</v>
      </c>
      <c r="E1364" s="34" t="s">
        <v>1501</v>
      </c>
      <c r="F1364" s="34">
        <v>8</v>
      </c>
      <c r="G1364" s="34">
        <v>2165</v>
      </c>
      <c r="H1364" s="34">
        <v>-73.770833329999988</v>
      </c>
      <c r="I1364" s="34">
        <v>5.9861111100000004</v>
      </c>
      <c r="J1364" s="34" t="s">
        <v>1908</v>
      </c>
      <c r="K1364" s="37">
        <v>27103</v>
      </c>
      <c r="L1364" s="37">
        <v>0</v>
      </c>
      <c r="M1364" s="37" t="s">
        <v>1911</v>
      </c>
      <c r="N1364" s="34" t="s">
        <v>2916</v>
      </c>
    </row>
    <row r="1365" spans="1:14" ht="15.75" customHeight="1" x14ac:dyDescent="0.25">
      <c r="A1365" s="2">
        <v>24010650</v>
      </c>
      <c r="B1365" s="34" t="s">
        <v>26</v>
      </c>
      <c r="C1365" s="34" t="s">
        <v>4174</v>
      </c>
      <c r="D1365" s="34" t="s">
        <v>1607</v>
      </c>
      <c r="E1365" s="34" t="s">
        <v>1501</v>
      </c>
      <c r="F1365" s="34">
        <v>8</v>
      </c>
      <c r="G1365" s="34">
        <v>1502</v>
      </c>
      <c r="H1365" s="34">
        <v>-73.341666669999995</v>
      </c>
      <c r="I1365" s="34">
        <v>6.1513888899999998</v>
      </c>
      <c r="J1365" s="34" t="s">
        <v>1908</v>
      </c>
      <c r="K1365" s="37">
        <v>26983</v>
      </c>
      <c r="L1365" s="37">
        <v>0</v>
      </c>
      <c r="M1365" s="37" t="s">
        <v>1911</v>
      </c>
      <c r="N1365" s="34" t="s">
        <v>2916</v>
      </c>
    </row>
    <row r="1366" spans="1:14" ht="15.75" customHeight="1" x14ac:dyDescent="0.25">
      <c r="A1366" s="2">
        <v>24010660</v>
      </c>
      <c r="B1366" s="34" t="s">
        <v>26</v>
      </c>
      <c r="C1366" s="34" t="s">
        <v>4175</v>
      </c>
      <c r="D1366" s="34" t="s">
        <v>1605</v>
      </c>
      <c r="E1366" s="34" t="s">
        <v>1501</v>
      </c>
      <c r="F1366" s="34">
        <v>8</v>
      </c>
      <c r="G1366" s="34">
        <v>150</v>
      </c>
      <c r="H1366" s="34">
        <v>-73.333888889999997</v>
      </c>
      <c r="I1366" s="34">
        <v>6.44361111</v>
      </c>
      <c r="J1366" s="34" t="s">
        <v>1908</v>
      </c>
      <c r="K1366" s="37">
        <v>26983</v>
      </c>
      <c r="L1366" s="37">
        <v>0</v>
      </c>
      <c r="M1366" s="37" t="s">
        <v>1911</v>
      </c>
      <c r="N1366" s="34" t="s">
        <v>2916</v>
      </c>
    </row>
    <row r="1367" spans="1:14" ht="15.75" customHeight="1" x14ac:dyDescent="0.25">
      <c r="A1367" s="2">
        <v>24010670</v>
      </c>
      <c r="B1367" s="34" t="s">
        <v>26</v>
      </c>
      <c r="C1367" s="34" t="s">
        <v>4176</v>
      </c>
      <c r="D1367" s="34" t="s">
        <v>1609</v>
      </c>
      <c r="E1367" s="34" t="s">
        <v>1501</v>
      </c>
      <c r="F1367" s="34">
        <v>8</v>
      </c>
      <c r="G1367" s="34">
        <v>2270</v>
      </c>
      <c r="H1367" s="34">
        <v>-73.796388890000003</v>
      </c>
      <c r="I1367" s="34">
        <v>5.9197222199999997</v>
      </c>
      <c r="J1367" s="34" t="s">
        <v>1908</v>
      </c>
      <c r="K1367" s="37">
        <v>27075</v>
      </c>
      <c r="L1367" s="37">
        <v>0</v>
      </c>
      <c r="M1367" s="37" t="s">
        <v>1911</v>
      </c>
      <c r="N1367" s="34" t="s">
        <v>2916</v>
      </c>
    </row>
    <row r="1368" spans="1:14" ht="15.75" customHeight="1" x14ac:dyDescent="0.25">
      <c r="A1368" s="2">
        <v>24010710</v>
      </c>
      <c r="B1368" s="34" t="s">
        <v>26</v>
      </c>
      <c r="C1368" s="34" t="s">
        <v>4177</v>
      </c>
      <c r="D1368" s="34" t="s">
        <v>448</v>
      </c>
      <c r="E1368" s="34" t="s">
        <v>390</v>
      </c>
      <c r="F1368" s="34">
        <v>6</v>
      </c>
      <c r="G1368" s="34">
        <v>1764</v>
      </c>
      <c r="H1368" s="34">
        <v>-73.57641667</v>
      </c>
      <c r="I1368" s="34">
        <v>5.8521666699999999</v>
      </c>
      <c r="J1368" s="34" t="s">
        <v>1908</v>
      </c>
      <c r="K1368" s="37">
        <v>27134</v>
      </c>
      <c r="L1368" s="37">
        <v>0</v>
      </c>
      <c r="M1368" s="37" t="s">
        <v>1911</v>
      </c>
      <c r="N1368" s="34" t="s">
        <v>2916</v>
      </c>
    </row>
    <row r="1369" spans="1:14" ht="15.75" customHeight="1" x14ac:dyDescent="0.25">
      <c r="A1369" s="2">
        <v>24010740</v>
      </c>
      <c r="B1369" s="34" t="s">
        <v>26</v>
      </c>
      <c r="C1369" s="34" t="s">
        <v>4178</v>
      </c>
      <c r="D1369" s="34" t="s">
        <v>1519</v>
      </c>
      <c r="E1369" s="34" t="s">
        <v>1501</v>
      </c>
      <c r="F1369" s="34">
        <v>8</v>
      </c>
      <c r="G1369" s="34">
        <v>1200</v>
      </c>
      <c r="H1369" s="34">
        <v>-73.366666670000001</v>
      </c>
      <c r="I1369" s="34">
        <v>6.3666666699999999</v>
      </c>
      <c r="J1369" s="34" t="s">
        <v>1890</v>
      </c>
      <c r="K1369" s="37">
        <v>29143</v>
      </c>
      <c r="L1369" s="37">
        <v>37330</v>
      </c>
      <c r="M1369" s="37" t="s">
        <v>1911</v>
      </c>
      <c r="N1369" s="34" t="s">
        <v>2916</v>
      </c>
    </row>
    <row r="1370" spans="1:14" ht="15.75" customHeight="1" x14ac:dyDescent="0.25">
      <c r="A1370" s="2">
        <v>24010750</v>
      </c>
      <c r="B1370" s="34" t="s">
        <v>26</v>
      </c>
      <c r="C1370" s="34" t="s">
        <v>4179</v>
      </c>
      <c r="D1370" s="34" t="s">
        <v>448</v>
      </c>
      <c r="E1370" s="34" t="s">
        <v>390</v>
      </c>
      <c r="F1370" s="34">
        <v>8</v>
      </c>
      <c r="G1370" s="34">
        <v>1730</v>
      </c>
      <c r="H1370" s="34">
        <v>-73.609166669999993</v>
      </c>
      <c r="I1370" s="34">
        <v>5.9258333299999997</v>
      </c>
      <c r="J1370" s="34" t="s">
        <v>1908</v>
      </c>
      <c r="K1370" s="37">
        <v>27075</v>
      </c>
      <c r="L1370" s="37">
        <v>0</v>
      </c>
      <c r="M1370" s="37" t="s">
        <v>1911</v>
      </c>
      <c r="N1370" s="34" t="s">
        <v>2916</v>
      </c>
    </row>
    <row r="1371" spans="1:14" ht="15.75" customHeight="1" x14ac:dyDescent="0.25">
      <c r="A1371" s="2">
        <v>24010760</v>
      </c>
      <c r="B1371" s="34" t="s">
        <v>26</v>
      </c>
      <c r="C1371" s="34" t="s">
        <v>4180</v>
      </c>
      <c r="D1371" s="34" t="s">
        <v>1607</v>
      </c>
      <c r="E1371" s="34" t="s">
        <v>1501</v>
      </c>
      <c r="F1371" s="34">
        <v>8</v>
      </c>
      <c r="G1371" s="34">
        <v>1660</v>
      </c>
      <c r="H1371" s="34">
        <v>-73.441388889999999</v>
      </c>
      <c r="I1371" s="34">
        <v>6.0990000000000002</v>
      </c>
      <c r="J1371" s="34" t="s">
        <v>1908</v>
      </c>
      <c r="K1371" s="37">
        <v>21259</v>
      </c>
      <c r="L1371" s="37">
        <v>0</v>
      </c>
      <c r="M1371" s="37" t="s">
        <v>1911</v>
      </c>
      <c r="N1371" s="34" t="s">
        <v>2916</v>
      </c>
    </row>
    <row r="1372" spans="1:14" ht="15.75" customHeight="1" x14ac:dyDescent="0.25">
      <c r="A1372" s="58">
        <v>24010770</v>
      </c>
      <c r="B1372" s="34" t="s">
        <v>26</v>
      </c>
      <c r="C1372" s="34" t="s">
        <v>4181</v>
      </c>
      <c r="D1372" s="34" t="s">
        <v>1607</v>
      </c>
      <c r="E1372" s="34" t="s">
        <v>1501</v>
      </c>
      <c r="F1372" s="34">
        <v>8</v>
      </c>
      <c r="G1372" s="34">
        <v>1400</v>
      </c>
      <c r="H1372" s="34">
        <v>-73.45</v>
      </c>
      <c r="I1372" s="34">
        <v>6.1166666699999999</v>
      </c>
      <c r="J1372" s="34" t="s">
        <v>1890</v>
      </c>
      <c r="K1372" s="37">
        <v>29174</v>
      </c>
      <c r="L1372" s="37">
        <v>37330</v>
      </c>
      <c r="M1372" s="37" t="s">
        <v>1911</v>
      </c>
      <c r="N1372" s="34" t="s">
        <v>2916</v>
      </c>
    </row>
    <row r="1373" spans="1:14" ht="15.75" customHeight="1" x14ac:dyDescent="0.25">
      <c r="A1373" s="2">
        <v>24010790</v>
      </c>
      <c r="B1373" s="34" t="s">
        <v>26</v>
      </c>
      <c r="C1373" s="34" t="s">
        <v>4182</v>
      </c>
      <c r="D1373" s="34" t="s">
        <v>1607</v>
      </c>
      <c r="E1373" s="34" t="s">
        <v>1501</v>
      </c>
      <c r="F1373" s="34">
        <v>8</v>
      </c>
      <c r="G1373" s="34">
        <v>20</v>
      </c>
      <c r="H1373" s="34">
        <v>-73.383333329999999</v>
      </c>
      <c r="I1373" s="34">
        <v>6.0833333300000003</v>
      </c>
      <c r="J1373" s="34" t="s">
        <v>1890</v>
      </c>
      <c r="K1373" s="37">
        <v>29479</v>
      </c>
      <c r="L1373" s="37">
        <v>37330</v>
      </c>
      <c r="M1373" s="37" t="s">
        <v>1911</v>
      </c>
      <c r="N1373" s="34" t="s">
        <v>2916</v>
      </c>
    </row>
    <row r="1374" spans="1:14" ht="15.75" customHeight="1" x14ac:dyDescent="0.25">
      <c r="A1374" s="2">
        <v>24010800</v>
      </c>
      <c r="B1374" s="34" t="s">
        <v>26</v>
      </c>
      <c r="C1374" s="34" t="s">
        <v>4183</v>
      </c>
      <c r="D1374" s="34" t="s">
        <v>480</v>
      </c>
      <c r="E1374" s="34" t="s">
        <v>390</v>
      </c>
      <c r="F1374" s="34">
        <v>6</v>
      </c>
      <c r="G1374" s="34">
        <v>2800</v>
      </c>
      <c r="H1374" s="34">
        <v>-73.533333329999991</v>
      </c>
      <c r="I1374" s="34">
        <v>5.4833333299999998</v>
      </c>
      <c r="J1374" s="34" t="s">
        <v>1890</v>
      </c>
      <c r="K1374" s="37">
        <v>29051</v>
      </c>
      <c r="L1374" s="37">
        <v>37302</v>
      </c>
      <c r="M1374" s="37" t="s">
        <v>1911</v>
      </c>
      <c r="N1374" s="34" t="s">
        <v>2916</v>
      </c>
    </row>
    <row r="1375" spans="1:14" ht="15.75" customHeight="1" x14ac:dyDescent="0.25">
      <c r="A1375" s="2">
        <v>24010810</v>
      </c>
      <c r="B1375" s="34" t="s">
        <v>26</v>
      </c>
      <c r="C1375" s="34" t="s">
        <v>4184</v>
      </c>
      <c r="D1375" s="34" t="s">
        <v>423</v>
      </c>
      <c r="E1375" s="34" t="s">
        <v>390</v>
      </c>
      <c r="F1375" s="34">
        <v>6</v>
      </c>
      <c r="G1375" s="34">
        <v>2375</v>
      </c>
      <c r="H1375" s="34">
        <v>-73.548916669999997</v>
      </c>
      <c r="I1375" s="34">
        <v>5.7508055599999999</v>
      </c>
      <c r="J1375" s="34" t="s">
        <v>1908</v>
      </c>
      <c r="K1375" s="37">
        <v>29448</v>
      </c>
      <c r="L1375" s="37">
        <v>0</v>
      </c>
      <c r="M1375" s="37" t="s">
        <v>1911</v>
      </c>
      <c r="N1375" s="34" t="s">
        <v>2916</v>
      </c>
    </row>
    <row r="1376" spans="1:14" ht="15.75" customHeight="1" x14ac:dyDescent="0.25">
      <c r="A1376" s="2">
        <v>24010820</v>
      </c>
      <c r="B1376" s="34" t="s">
        <v>26</v>
      </c>
      <c r="C1376" s="34" t="s">
        <v>4185</v>
      </c>
      <c r="D1376" s="34" t="s">
        <v>1551</v>
      </c>
      <c r="E1376" s="34" t="s">
        <v>1501</v>
      </c>
      <c r="F1376" s="34">
        <v>8</v>
      </c>
      <c r="G1376" s="34">
        <v>218</v>
      </c>
      <c r="H1376" s="34">
        <v>-73.702500000000001</v>
      </c>
      <c r="I1376" s="34">
        <v>5.9613888899999994</v>
      </c>
      <c r="J1376" s="34" t="s">
        <v>1908</v>
      </c>
      <c r="K1376" s="37">
        <v>29448</v>
      </c>
      <c r="L1376" s="37">
        <v>0</v>
      </c>
      <c r="M1376" s="37" t="s">
        <v>1911</v>
      </c>
      <c r="N1376" s="34" t="s">
        <v>2916</v>
      </c>
    </row>
    <row r="1377" spans="1:14" ht="15.75" customHeight="1" x14ac:dyDescent="0.25">
      <c r="A1377" s="2">
        <v>24010840</v>
      </c>
      <c r="B1377" s="34" t="s">
        <v>26</v>
      </c>
      <c r="C1377" s="34" t="s">
        <v>4186</v>
      </c>
      <c r="D1377" s="34" t="s">
        <v>450</v>
      </c>
      <c r="E1377" s="34" t="s">
        <v>390</v>
      </c>
      <c r="F1377" s="34">
        <v>6</v>
      </c>
      <c r="G1377" s="34">
        <v>3195</v>
      </c>
      <c r="H1377" s="34">
        <v>-73.386470559999992</v>
      </c>
      <c r="I1377" s="34">
        <v>5.6343811099999996</v>
      </c>
      <c r="J1377" s="34" t="s">
        <v>1908</v>
      </c>
      <c r="K1377" s="37">
        <v>29448</v>
      </c>
      <c r="L1377" s="37">
        <v>0</v>
      </c>
      <c r="M1377" s="37" t="s">
        <v>1911</v>
      </c>
      <c r="N1377" s="34" t="s">
        <v>2916</v>
      </c>
    </row>
    <row r="1378" spans="1:14" ht="15.75" customHeight="1" x14ac:dyDescent="0.25">
      <c r="A1378" s="2">
        <v>24010850</v>
      </c>
      <c r="B1378" s="34" t="s">
        <v>26</v>
      </c>
      <c r="C1378" s="34" t="s">
        <v>3841</v>
      </c>
      <c r="D1378" s="34" t="s">
        <v>1541</v>
      </c>
      <c r="E1378" s="34" t="s">
        <v>1501</v>
      </c>
      <c r="F1378" s="34">
        <v>6</v>
      </c>
      <c r="G1378" s="34">
        <v>2100</v>
      </c>
      <c r="H1378" s="34">
        <v>-73.383833329999987</v>
      </c>
      <c r="I1378" s="34">
        <v>5.8680000000000003</v>
      </c>
      <c r="J1378" s="34" t="s">
        <v>1908</v>
      </c>
      <c r="K1378" s="37">
        <v>29448</v>
      </c>
      <c r="L1378" s="37">
        <v>0</v>
      </c>
      <c r="M1378" s="37" t="s">
        <v>1911</v>
      </c>
      <c r="N1378" s="34" t="s">
        <v>2916</v>
      </c>
    </row>
    <row r="1379" spans="1:14" ht="15.75" customHeight="1" x14ac:dyDescent="0.25">
      <c r="A1379" s="2">
        <v>24010860</v>
      </c>
      <c r="B1379" s="34" t="s">
        <v>26</v>
      </c>
      <c r="C1379" s="34" t="s">
        <v>4187</v>
      </c>
      <c r="D1379" s="34" t="s">
        <v>1541</v>
      </c>
      <c r="E1379" s="34" t="s">
        <v>1501</v>
      </c>
      <c r="F1379" s="34">
        <v>8</v>
      </c>
      <c r="G1379" s="34">
        <v>2300</v>
      </c>
      <c r="H1379" s="34">
        <v>-73.416666669999998</v>
      </c>
      <c r="I1379" s="34">
        <v>5.81666667</v>
      </c>
      <c r="J1379" s="34" t="s">
        <v>1890</v>
      </c>
      <c r="K1379" s="37">
        <v>29448</v>
      </c>
      <c r="L1379" s="37">
        <v>37330</v>
      </c>
      <c r="M1379" s="37" t="s">
        <v>1911</v>
      </c>
      <c r="N1379" s="34" t="s">
        <v>2916</v>
      </c>
    </row>
    <row r="1380" spans="1:14" ht="15.75" customHeight="1" x14ac:dyDescent="0.25">
      <c r="A1380" s="2">
        <v>24010870</v>
      </c>
      <c r="B1380" s="34" t="s">
        <v>26</v>
      </c>
      <c r="C1380" s="34" t="s">
        <v>3015</v>
      </c>
      <c r="D1380" s="34" t="s">
        <v>460</v>
      </c>
      <c r="E1380" s="34" t="s">
        <v>390</v>
      </c>
      <c r="F1380" s="34">
        <v>6</v>
      </c>
      <c r="G1380" s="34">
        <v>2200</v>
      </c>
      <c r="H1380" s="34">
        <v>-73.196194439999999</v>
      </c>
      <c r="I1380" s="34">
        <v>5.8995277799999997</v>
      </c>
      <c r="J1380" s="34" t="s">
        <v>1908</v>
      </c>
      <c r="K1380" s="37">
        <v>25917</v>
      </c>
      <c r="L1380" s="37">
        <v>0</v>
      </c>
      <c r="M1380" s="37" t="s">
        <v>1911</v>
      </c>
      <c r="N1380" s="34" t="s">
        <v>2916</v>
      </c>
    </row>
    <row r="1381" spans="1:14" ht="15.75" customHeight="1" x14ac:dyDescent="0.25">
      <c r="A1381" s="2">
        <v>24011060</v>
      </c>
      <c r="B1381" s="34" t="s">
        <v>26</v>
      </c>
      <c r="C1381" s="34" t="s">
        <v>3622</v>
      </c>
      <c r="D1381" s="34" t="s">
        <v>980</v>
      </c>
      <c r="E1381" s="34" t="s">
        <v>871</v>
      </c>
      <c r="F1381" s="34">
        <v>11</v>
      </c>
      <c r="G1381" s="34">
        <v>2600</v>
      </c>
      <c r="H1381" s="34">
        <v>-73.801555560000011</v>
      </c>
      <c r="I1381" s="34">
        <v>5.4624444399999996</v>
      </c>
      <c r="J1381" s="34" t="s">
        <v>1908</v>
      </c>
      <c r="K1381" s="37">
        <v>30878</v>
      </c>
      <c r="L1381" s="37">
        <v>0</v>
      </c>
      <c r="M1381" s="37" t="s">
        <v>1911</v>
      </c>
      <c r="N1381" s="34" t="s">
        <v>2916</v>
      </c>
    </row>
    <row r="1382" spans="1:14" ht="15.75" customHeight="1" x14ac:dyDescent="0.25">
      <c r="A1382" s="2">
        <v>24011070</v>
      </c>
      <c r="B1382" s="34" t="s">
        <v>26</v>
      </c>
      <c r="C1382" s="34" t="s">
        <v>4188</v>
      </c>
      <c r="D1382" s="34" t="s">
        <v>1528</v>
      </c>
      <c r="E1382" s="34" t="s">
        <v>1501</v>
      </c>
      <c r="F1382" s="34">
        <v>8</v>
      </c>
      <c r="G1382" s="34">
        <v>1799</v>
      </c>
      <c r="H1382" s="34">
        <v>-73.46741111</v>
      </c>
      <c r="I1382" s="34">
        <v>6.3239327799999998</v>
      </c>
      <c r="J1382" s="34" t="s">
        <v>1908</v>
      </c>
      <c r="K1382" s="37">
        <v>30940</v>
      </c>
      <c r="L1382" s="37">
        <v>0</v>
      </c>
      <c r="M1382" s="37" t="s">
        <v>1911</v>
      </c>
      <c r="N1382" s="34" t="s">
        <v>2916</v>
      </c>
    </row>
    <row r="1383" spans="1:14" ht="15.75" customHeight="1" x14ac:dyDescent="0.25">
      <c r="A1383" s="2">
        <v>24011080</v>
      </c>
      <c r="B1383" s="34" t="s">
        <v>26</v>
      </c>
      <c r="C1383" s="34" t="s">
        <v>4189</v>
      </c>
      <c r="D1383" s="34" t="s">
        <v>894</v>
      </c>
      <c r="E1383" s="34" t="s">
        <v>871</v>
      </c>
      <c r="F1383" s="34">
        <v>11</v>
      </c>
      <c r="G1383" s="34">
        <v>3</v>
      </c>
      <c r="H1383" s="34">
        <v>-73.77</v>
      </c>
      <c r="I1383" s="34">
        <v>5.25</v>
      </c>
      <c r="J1383" s="34" t="s">
        <v>1908</v>
      </c>
      <c r="K1383" s="37">
        <v>31912</v>
      </c>
      <c r="L1383" s="37">
        <v>0</v>
      </c>
      <c r="M1383" s="37" t="s">
        <v>1911</v>
      </c>
      <c r="N1383" s="34" t="s">
        <v>2916</v>
      </c>
    </row>
    <row r="1384" spans="1:14" ht="15.75" customHeight="1" x14ac:dyDescent="0.25">
      <c r="A1384" s="58">
        <v>24011110</v>
      </c>
      <c r="B1384" s="34" t="s">
        <v>26</v>
      </c>
      <c r="C1384" s="34" t="s">
        <v>4190</v>
      </c>
      <c r="D1384" s="34" t="s">
        <v>448</v>
      </c>
      <c r="E1384" s="34" t="s">
        <v>390</v>
      </c>
      <c r="F1384" s="34">
        <v>6</v>
      </c>
      <c r="G1384" s="34">
        <v>20</v>
      </c>
      <c r="H1384" s="34">
        <v>-73.55</v>
      </c>
      <c r="I1384" s="34">
        <v>5.8333333300000003</v>
      </c>
      <c r="J1384" s="34" t="s">
        <v>1890</v>
      </c>
      <c r="K1384" s="37">
        <v>33192</v>
      </c>
      <c r="L1384" s="37">
        <v>37302</v>
      </c>
      <c r="M1384" s="37" t="s">
        <v>1911</v>
      </c>
      <c r="N1384" s="34" t="s">
        <v>2916</v>
      </c>
    </row>
    <row r="1385" spans="1:14" ht="15.75" customHeight="1" x14ac:dyDescent="0.25">
      <c r="A1385" s="58">
        <v>24011120</v>
      </c>
      <c r="B1385" s="34" t="s">
        <v>26</v>
      </c>
      <c r="C1385" s="34" t="s">
        <v>4191</v>
      </c>
      <c r="D1385" s="34" t="s">
        <v>480</v>
      </c>
      <c r="E1385" s="34" t="s">
        <v>390</v>
      </c>
      <c r="F1385" s="34">
        <v>11</v>
      </c>
      <c r="G1385" s="34">
        <v>2590</v>
      </c>
      <c r="H1385" s="34">
        <v>-73.483333329999994</v>
      </c>
      <c r="I1385" s="34">
        <v>5.5333333299999996</v>
      </c>
      <c r="J1385" s="34" t="s">
        <v>1890</v>
      </c>
      <c r="K1385" s="37">
        <v>33739</v>
      </c>
      <c r="L1385" s="37">
        <v>36053</v>
      </c>
      <c r="M1385" s="37" t="s">
        <v>1911</v>
      </c>
      <c r="N1385" s="34" t="s">
        <v>2916</v>
      </c>
    </row>
    <row r="1386" spans="1:14" ht="15.75" customHeight="1" x14ac:dyDescent="0.25">
      <c r="A1386" s="2">
        <v>24015270</v>
      </c>
      <c r="B1386" s="34" t="s">
        <v>26</v>
      </c>
      <c r="C1386" s="34" t="s">
        <v>4192</v>
      </c>
      <c r="D1386" s="34" t="s">
        <v>1919</v>
      </c>
      <c r="E1386" s="34" t="s">
        <v>1501</v>
      </c>
      <c r="F1386" s="34">
        <v>8</v>
      </c>
      <c r="G1386" s="34">
        <v>2170</v>
      </c>
      <c r="H1386" s="34">
        <v>-73.672777780000004</v>
      </c>
      <c r="I1386" s="34">
        <v>5.9972222200000003</v>
      </c>
      <c r="J1386" s="34" t="s">
        <v>1908</v>
      </c>
      <c r="K1386" s="37">
        <v>27103</v>
      </c>
      <c r="L1386" s="37">
        <v>0</v>
      </c>
      <c r="M1386" s="37" t="s">
        <v>1911</v>
      </c>
      <c r="N1386" s="34" t="s">
        <v>2916</v>
      </c>
    </row>
    <row r="1387" spans="1:14" ht="15.75" customHeight="1" x14ac:dyDescent="0.25">
      <c r="A1387" s="2">
        <v>24020080</v>
      </c>
      <c r="B1387" s="34" t="s">
        <v>26</v>
      </c>
      <c r="C1387" s="34" t="s">
        <v>4193</v>
      </c>
      <c r="D1387" s="34" t="s">
        <v>1618</v>
      </c>
      <c r="E1387" s="34" t="s">
        <v>1501</v>
      </c>
      <c r="F1387" s="34">
        <v>8</v>
      </c>
      <c r="G1387" s="34">
        <v>1300</v>
      </c>
      <c r="H1387" s="34">
        <v>-73.142777780000003</v>
      </c>
      <c r="I1387" s="34">
        <v>6.4411111100000005</v>
      </c>
      <c r="J1387" s="34" t="s">
        <v>1908</v>
      </c>
      <c r="K1387" s="37">
        <v>21290</v>
      </c>
      <c r="L1387" s="37">
        <v>0</v>
      </c>
      <c r="M1387" s="37" t="s">
        <v>1911</v>
      </c>
      <c r="N1387" s="34" t="s">
        <v>2916</v>
      </c>
    </row>
    <row r="1388" spans="1:14" ht="15.75" customHeight="1" x14ac:dyDescent="0.25">
      <c r="A1388" s="2">
        <v>24020120</v>
      </c>
      <c r="B1388" s="34" t="s">
        <v>26</v>
      </c>
      <c r="C1388" s="34" t="s">
        <v>4194</v>
      </c>
      <c r="D1388" s="34" t="s">
        <v>1529</v>
      </c>
      <c r="E1388" s="34" t="s">
        <v>1501</v>
      </c>
      <c r="F1388" s="34">
        <v>8</v>
      </c>
      <c r="G1388" s="34">
        <v>1520</v>
      </c>
      <c r="H1388" s="34">
        <v>-73.044722220000011</v>
      </c>
      <c r="I1388" s="34">
        <v>6.2994444400000003</v>
      </c>
      <c r="J1388" s="34" t="s">
        <v>1908</v>
      </c>
      <c r="K1388" s="37">
        <v>26983</v>
      </c>
      <c r="L1388" s="37">
        <v>0</v>
      </c>
      <c r="M1388" s="37" t="s">
        <v>1911</v>
      </c>
      <c r="N1388" s="34" t="s">
        <v>2916</v>
      </c>
    </row>
    <row r="1389" spans="1:14" ht="15.75" customHeight="1" x14ac:dyDescent="0.25">
      <c r="A1389" s="2">
        <v>24020130</v>
      </c>
      <c r="B1389" s="34" t="s">
        <v>26</v>
      </c>
      <c r="C1389" s="34" t="s">
        <v>4195</v>
      </c>
      <c r="D1389" s="34" t="s">
        <v>1533</v>
      </c>
      <c r="E1389" s="34" t="s">
        <v>1501</v>
      </c>
      <c r="F1389" s="34">
        <v>8</v>
      </c>
      <c r="G1389" s="34">
        <v>1626</v>
      </c>
      <c r="H1389" s="34">
        <v>-73.056111110000003</v>
      </c>
      <c r="I1389" s="34">
        <v>6.5982500000000002</v>
      </c>
      <c r="J1389" s="34" t="s">
        <v>1908</v>
      </c>
      <c r="K1389" s="37">
        <v>26983</v>
      </c>
      <c r="L1389" s="37">
        <v>0</v>
      </c>
      <c r="M1389" s="37" t="s">
        <v>1911</v>
      </c>
      <c r="N1389" s="34" t="s">
        <v>2916</v>
      </c>
    </row>
    <row r="1390" spans="1:14" ht="15.75" customHeight="1" x14ac:dyDescent="0.25">
      <c r="A1390" s="2">
        <v>24020150</v>
      </c>
      <c r="B1390" s="34" t="s">
        <v>26</v>
      </c>
      <c r="C1390" s="34" t="s">
        <v>4196</v>
      </c>
      <c r="D1390" s="34" t="s">
        <v>1599</v>
      </c>
      <c r="E1390" s="34" t="s">
        <v>1501</v>
      </c>
      <c r="F1390" s="34">
        <v>8</v>
      </c>
      <c r="G1390" s="34">
        <v>1408</v>
      </c>
      <c r="H1390" s="34">
        <v>-73.106166669999993</v>
      </c>
      <c r="I1390" s="34">
        <v>6.5766666699999998</v>
      </c>
      <c r="J1390" s="34" t="s">
        <v>1908</v>
      </c>
      <c r="K1390" s="37">
        <v>29143</v>
      </c>
      <c r="L1390" s="37">
        <v>0</v>
      </c>
      <c r="M1390" s="37" t="s">
        <v>1911</v>
      </c>
      <c r="N1390" s="34" t="s">
        <v>2916</v>
      </c>
    </row>
    <row r="1391" spans="1:14" ht="15.75" customHeight="1" x14ac:dyDescent="0.25">
      <c r="A1391" s="2">
        <v>24020220</v>
      </c>
      <c r="B1391" s="34" t="s">
        <v>26</v>
      </c>
      <c r="C1391" s="34" t="s">
        <v>3631</v>
      </c>
      <c r="D1391" s="34" t="s">
        <v>1529</v>
      </c>
      <c r="E1391" s="34" t="s">
        <v>1501</v>
      </c>
      <c r="F1391" s="34">
        <v>8</v>
      </c>
      <c r="G1391" s="34">
        <v>2625</v>
      </c>
      <c r="H1391" s="34">
        <v>-72.964583329999996</v>
      </c>
      <c r="I1391" s="34">
        <v>6.1527222200000002</v>
      </c>
      <c r="J1391" s="34" t="s">
        <v>1908</v>
      </c>
      <c r="K1391" s="37">
        <v>30421</v>
      </c>
      <c r="L1391" s="37">
        <v>0</v>
      </c>
      <c r="M1391" s="37" t="s">
        <v>1911</v>
      </c>
      <c r="N1391" s="34" t="s">
        <v>2916</v>
      </c>
    </row>
    <row r="1392" spans="1:14" ht="15.75" customHeight="1" x14ac:dyDescent="0.25">
      <c r="A1392" s="2">
        <v>24020230</v>
      </c>
      <c r="B1392" s="34" t="s">
        <v>26</v>
      </c>
      <c r="C1392" s="34" t="s">
        <v>3879</v>
      </c>
      <c r="D1392" s="34" t="s">
        <v>1529</v>
      </c>
      <c r="E1392" s="34" t="s">
        <v>1501</v>
      </c>
      <c r="F1392" s="34">
        <v>8</v>
      </c>
      <c r="G1392" s="34">
        <v>2107</v>
      </c>
      <c r="H1392" s="34">
        <v>-72.946722220000012</v>
      </c>
      <c r="I1392" s="34">
        <v>6.2487777800000002</v>
      </c>
      <c r="J1392" s="34" t="s">
        <v>1908</v>
      </c>
      <c r="K1392" s="37">
        <v>30421</v>
      </c>
      <c r="L1392" s="37">
        <v>0</v>
      </c>
      <c r="M1392" s="37" t="s">
        <v>1911</v>
      </c>
      <c r="N1392" s="34" t="s">
        <v>2916</v>
      </c>
    </row>
    <row r="1393" spans="1:14" ht="15.75" customHeight="1" x14ac:dyDescent="0.25">
      <c r="A1393" s="2">
        <v>24025020</v>
      </c>
      <c r="B1393" s="34" t="s">
        <v>26</v>
      </c>
      <c r="C1393" s="34" t="s">
        <v>3939</v>
      </c>
      <c r="D1393" s="34" t="s">
        <v>1576</v>
      </c>
      <c r="E1393" s="34" t="s">
        <v>1501</v>
      </c>
      <c r="F1393" s="34">
        <v>8</v>
      </c>
      <c r="G1393" s="34">
        <v>975</v>
      </c>
      <c r="H1393" s="34">
        <v>-73.199166669999997</v>
      </c>
      <c r="I1393" s="34">
        <v>6.5322222199999995</v>
      </c>
      <c r="J1393" s="34" t="s">
        <v>1908</v>
      </c>
      <c r="K1393" s="37">
        <v>19677.791666666668</v>
      </c>
      <c r="L1393" s="37">
        <v>0</v>
      </c>
      <c r="M1393" s="37" t="s">
        <v>1911</v>
      </c>
      <c r="N1393" s="34" t="s">
        <v>2916</v>
      </c>
    </row>
    <row r="1394" spans="1:14" ht="15.75" customHeight="1" x14ac:dyDescent="0.25">
      <c r="A1394" s="2">
        <v>24030160</v>
      </c>
      <c r="B1394" s="34" t="s">
        <v>26</v>
      </c>
      <c r="C1394" s="34" t="s">
        <v>4197</v>
      </c>
      <c r="D1394" s="34" t="s">
        <v>511</v>
      </c>
      <c r="E1394" s="34" t="s">
        <v>390</v>
      </c>
      <c r="F1394" s="34">
        <v>6</v>
      </c>
      <c r="G1394" s="34">
        <v>2486</v>
      </c>
      <c r="H1394" s="34">
        <v>-72.784791389999995</v>
      </c>
      <c r="I1394" s="34">
        <v>5.8603572200000009</v>
      </c>
      <c r="J1394" s="34" t="s">
        <v>1908</v>
      </c>
      <c r="K1394" s="37">
        <v>21108</v>
      </c>
      <c r="L1394" s="37">
        <v>0</v>
      </c>
      <c r="M1394" s="37" t="s">
        <v>1911</v>
      </c>
      <c r="N1394" s="34" t="s">
        <v>2916</v>
      </c>
    </row>
    <row r="1395" spans="1:14" ht="15.75" customHeight="1" x14ac:dyDescent="0.25">
      <c r="A1395" s="2">
        <v>24030190</v>
      </c>
      <c r="B1395" s="34" t="s">
        <v>26</v>
      </c>
      <c r="C1395" s="34" t="s">
        <v>4198</v>
      </c>
      <c r="D1395" s="34" t="s">
        <v>446</v>
      </c>
      <c r="E1395" s="34" t="s">
        <v>390</v>
      </c>
      <c r="F1395" s="34">
        <v>6</v>
      </c>
      <c r="G1395" s="34">
        <v>2970</v>
      </c>
      <c r="H1395" s="34">
        <v>-72.847861110000011</v>
      </c>
      <c r="I1395" s="34">
        <v>5.7245555599999998</v>
      </c>
      <c r="J1395" s="34" t="s">
        <v>1908</v>
      </c>
      <c r="K1395" s="37">
        <v>21231</v>
      </c>
      <c r="L1395" s="37">
        <v>0</v>
      </c>
      <c r="M1395" s="37" t="s">
        <v>1911</v>
      </c>
      <c r="N1395" s="34" t="s">
        <v>2916</v>
      </c>
    </row>
    <row r="1396" spans="1:14" ht="15.75" customHeight="1" x14ac:dyDescent="0.25">
      <c r="A1396" s="2">
        <v>24030200</v>
      </c>
      <c r="B1396" s="34" t="s">
        <v>26</v>
      </c>
      <c r="C1396" s="34" t="s">
        <v>3843</v>
      </c>
      <c r="D1396" s="34" t="s">
        <v>1459</v>
      </c>
      <c r="E1396" s="34" t="s">
        <v>1501</v>
      </c>
      <c r="F1396" s="34">
        <v>6</v>
      </c>
      <c r="G1396" s="34">
        <v>20</v>
      </c>
      <c r="H1396" s="34">
        <v>-72.873833329999997</v>
      </c>
      <c r="I1396" s="34">
        <v>6.4264166700000001</v>
      </c>
      <c r="J1396" s="34" t="s">
        <v>1908</v>
      </c>
      <c r="K1396" s="37">
        <v>21231</v>
      </c>
      <c r="L1396" s="37">
        <v>0</v>
      </c>
      <c r="M1396" s="37" t="s">
        <v>1911</v>
      </c>
      <c r="N1396" s="34" t="s">
        <v>2916</v>
      </c>
    </row>
    <row r="1397" spans="1:14" ht="15.75" customHeight="1" x14ac:dyDescent="0.25">
      <c r="A1397" s="2">
        <v>24030210</v>
      </c>
      <c r="B1397" s="34" t="s">
        <v>26</v>
      </c>
      <c r="C1397" s="34" t="s">
        <v>4199</v>
      </c>
      <c r="D1397" s="34" t="s">
        <v>1517</v>
      </c>
      <c r="E1397" s="34" t="s">
        <v>1501</v>
      </c>
      <c r="F1397" s="34">
        <v>8</v>
      </c>
      <c r="G1397" s="34">
        <v>2440</v>
      </c>
      <c r="H1397" s="34">
        <v>-72.69722222</v>
      </c>
      <c r="I1397" s="34">
        <v>6.83611111</v>
      </c>
      <c r="J1397" s="34" t="s">
        <v>1908</v>
      </c>
      <c r="K1397" s="37">
        <v>21231</v>
      </c>
      <c r="L1397" s="37">
        <v>0</v>
      </c>
      <c r="M1397" s="37" t="s">
        <v>1911</v>
      </c>
      <c r="N1397" s="34" t="s">
        <v>2916</v>
      </c>
    </row>
    <row r="1398" spans="1:14" ht="15.75" customHeight="1" x14ac:dyDescent="0.25">
      <c r="A1398" s="2">
        <v>24030230</v>
      </c>
      <c r="B1398" s="34" t="s">
        <v>26</v>
      </c>
      <c r="C1398" s="34" t="s">
        <v>4200</v>
      </c>
      <c r="D1398" s="34" t="s">
        <v>432</v>
      </c>
      <c r="E1398" s="34" t="s">
        <v>390</v>
      </c>
      <c r="F1398" s="34">
        <v>6</v>
      </c>
      <c r="G1398" s="34">
        <v>2470</v>
      </c>
      <c r="H1398" s="34">
        <v>-72.976277780000004</v>
      </c>
      <c r="I1398" s="34">
        <v>5.6154999999999999</v>
      </c>
      <c r="J1398" s="34" t="s">
        <v>1908</v>
      </c>
      <c r="K1398" s="37">
        <v>21231</v>
      </c>
      <c r="L1398" s="37">
        <v>0</v>
      </c>
      <c r="M1398" s="37" t="s">
        <v>1911</v>
      </c>
      <c r="N1398" s="34" t="s">
        <v>2916</v>
      </c>
    </row>
    <row r="1399" spans="1:14" ht="15.75" customHeight="1" x14ac:dyDescent="0.25">
      <c r="A1399" s="2">
        <v>24030240</v>
      </c>
      <c r="B1399" s="34" t="s">
        <v>26</v>
      </c>
      <c r="C1399" s="34" t="s">
        <v>4201</v>
      </c>
      <c r="D1399" s="34" t="s">
        <v>1891</v>
      </c>
      <c r="E1399" s="34" t="s">
        <v>390</v>
      </c>
      <c r="F1399" s="34">
        <v>6</v>
      </c>
      <c r="G1399" s="34">
        <v>2550</v>
      </c>
      <c r="H1399" s="34">
        <v>-72.689333329999997</v>
      </c>
      <c r="I1399" s="34">
        <v>6.2317499999999999</v>
      </c>
      <c r="J1399" s="34" t="s">
        <v>1908</v>
      </c>
      <c r="K1399" s="37">
        <v>21231</v>
      </c>
      <c r="L1399" s="37">
        <v>0</v>
      </c>
      <c r="M1399" s="37" t="s">
        <v>1911</v>
      </c>
      <c r="N1399" s="34" t="s">
        <v>2916</v>
      </c>
    </row>
    <row r="1400" spans="1:14" ht="15.75" customHeight="1" x14ac:dyDescent="0.25">
      <c r="A1400" s="2">
        <v>24030260</v>
      </c>
      <c r="B1400" s="34" t="s">
        <v>26</v>
      </c>
      <c r="C1400" s="34" t="s">
        <v>4202</v>
      </c>
      <c r="D1400" s="34" t="s">
        <v>420</v>
      </c>
      <c r="E1400" s="34" t="s">
        <v>390</v>
      </c>
      <c r="F1400" s="34">
        <v>6</v>
      </c>
      <c r="G1400" s="34">
        <v>2749</v>
      </c>
      <c r="H1400" s="34">
        <v>-72.445444440000003</v>
      </c>
      <c r="I1400" s="34">
        <v>6.4082222199999999</v>
      </c>
      <c r="J1400" s="34" t="s">
        <v>1908</v>
      </c>
      <c r="K1400" s="37">
        <v>21259</v>
      </c>
      <c r="L1400" s="37">
        <v>0</v>
      </c>
      <c r="M1400" s="37" t="s">
        <v>1911</v>
      </c>
      <c r="N1400" s="34" t="s">
        <v>2916</v>
      </c>
    </row>
    <row r="1401" spans="1:14" ht="15.75" customHeight="1" x14ac:dyDescent="0.25">
      <c r="A1401" s="2">
        <v>24030270</v>
      </c>
      <c r="B1401" s="34" t="s">
        <v>26</v>
      </c>
      <c r="C1401" s="34" t="s">
        <v>3925</v>
      </c>
      <c r="D1401" s="34" t="s">
        <v>1597</v>
      </c>
      <c r="E1401" s="34" t="s">
        <v>1501</v>
      </c>
      <c r="F1401" s="34">
        <v>8</v>
      </c>
      <c r="G1401" s="34">
        <v>1702</v>
      </c>
      <c r="H1401" s="34">
        <v>-72.844166669999993</v>
      </c>
      <c r="I1401" s="34">
        <v>6.83</v>
      </c>
      <c r="J1401" s="34" t="s">
        <v>1908</v>
      </c>
      <c r="K1401" s="37">
        <v>20500</v>
      </c>
      <c r="L1401" s="37">
        <v>0</v>
      </c>
      <c r="M1401" s="37" t="s">
        <v>1911</v>
      </c>
      <c r="N1401" s="34" t="s">
        <v>2916</v>
      </c>
    </row>
    <row r="1402" spans="1:14" ht="15.75" customHeight="1" x14ac:dyDescent="0.25">
      <c r="A1402" s="2">
        <v>24030290</v>
      </c>
      <c r="B1402" s="34" t="s">
        <v>26</v>
      </c>
      <c r="C1402" s="34" t="s">
        <v>4203</v>
      </c>
      <c r="D1402" s="34" t="s">
        <v>1560</v>
      </c>
      <c r="E1402" s="34" t="s">
        <v>1501</v>
      </c>
      <c r="F1402" s="34">
        <v>6</v>
      </c>
      <c r="G1402" s="34">
        <v>1856</v>
      </c>
      <c r="H1402" s="34">
        <v>-72.581361110000003</v>
      </c>
      <c r="I1402" s="34">
        <v>6.4939444399999999</v>
      </c>
      <c r="J1402" s="34" t="s">
        <v>1908</v>
      </c>
      <c r="K1402" s="37">
        <v>21381</v>
      </c>
      <c r="L1402" s="37">
        <v>0</v>
      </c>
      <c r="M1402" s="37" t="s">
        <v>1911</v>
      </c>
      <c r="N1402" s="34" t="s">
        <v>2916</v>
      </c>
    </row>
    <row r="1403" spans="1:14" ht="15.75" customHeight="1" x14ac:dyDescent="0.25">
      <c r="A1403" s="2">
        <v>24030300</v>
      </c>
      <c r="B1403" s="34" t="s">
        <v>26</v>
      </c>
      <c r="C1403" s="34" t="s">
        <v>4204</v>
      </c>
      <c r="D1403" s="34" t="s">
        <v>1516</v>
      </c>
      <c r="E1403" s="34" t="s">
        <v>1501</v>
      </c>
      <c r="F1403" s="34">
        <v>8</v>
      </c>
      <c r="G1403" s="34">
        <v>600</v>
      </c>
      <c r="H1403" s="34">
        <v>-72.974999999999994</v>
      </c>
      <c r="I1403" s="34">
        <v>6.75305556</v>
      </c>
      <c r="J1403" s="34" t="s">
        <v>1908</v>
      </c>
      <c r="K1403" s="37">
        <v>21412</v>
      </c>
      <c r="L1403" s="37">
        <v>0</v>
      </c>
      <c r="M1403" s="37" t="s">
        <v>1911</v>
      </c>
      <c r="N1403" s="34" t="s">
        <v>2916</v>
      </c>
    </row>
    <row r="1404" spans="1:14" ht="15.75" customHeight="1" x14ac:dyDescent="0.25">
      <c r="A1404" s="6">
        <v>24030310</v>
      </c>
      <c r="B1404" s="34" t="s">
        <v>26</v>
      </c>
      <c r="C1404" s="34" t="s">
        <v>4205</v>
      </c>
      <c r="D1404" s="34" t="s">
        <v>414</v>
      </c>
      <c r="E1404" s="34" t="s">
        <v>390</v>
      </c>
      <c r="F1404" s="34">
        <v>6</v>
      </c>
      <c r="G1404" s="34">
        <v>2820</v>
      </c>
      <c r="H1404" s="34">
        <v>-73.323999999999998</v>
      </c>
      <c r="I1404" s="34">
        <v>5.6289166699999997</v>
      </c>
      <c r="J1404" s="34" t="s">
        <v>1908</v>
      </c>
      <c r="K1404" s="37">
        <v>21412</v>
      </c>
      <c r="L1404" s="37">
        <v>0</v>
      </c>
      <c r="M1404" s="37" t="s">
        <v>1911</v>
      </c>
      <c r="N1404" s="34" t="s">
        <v>2916</v>
      </c>
    </row>
    <row r="1405" spans="1:14" ht="15.75" customHeight="1" x14ac:dyDescent="0.25">
      <c r="A1405" s="6">
        <v>24030320</v>
      </c>
      <c r="B1405" s="34" t="s">
        <v>26</v>
      </c>
      <c r="C1405" s="34" t="s">
        <v>4206</v>
      </c>
      <c r="D1405" s="34" t="s">
        <v>1513</v>
      </c>
      <c r="E1405" s="34" t="s">
        <v>1501</v>
      </c>
      <c r="F1405" s="34">
        <v>8</v>
      </c>
      <c r="G1405" s="34">
        <v>224</v>
      </c>
      <c r="H1405" s="34">
        <v>-72.63</v>
      </c>
      <c r="I1405" s="34">
        <v>6.6275000000000004</v>
      </c>
      <c r="J1405" s="34" t="s">
        <v>1908</v>
      </c>
      <c r="K1405" s="37">
        <v>21412</v>
      </c>
      <c r="L1405" s="37">
        <v>0</v>
      </c>
      <c r="M1405" s="37" t="s">
        <v>1911</v>
      </c>
      <c r="N1405" s="34" t="s">
        <v>2916</v>
      </c>
    </row>
    <row r="1406" spans="1:14" ht="15.75" customHeight="1" x14ac:dyDescent="0.25">
      <c r="A1406" s="6">
        <v>24030330</v>
      </c>
      <c r="B1406" s="34" t="s">
        <v>26</v>
      </c>
      <c r="C1406" s="34" t="s">
        <v>4207</v>
      </c>
      <c r="D1406" s="34" t="s">
        <v>1603</v>
      </c>
      <c r="E1406" s="34" t="s">
        <v>1501</v>
      </c>
      <c r="F1406" s="34">
        <v>8</v>
      </c>
      <c r="G1406" s="34">
        <v>250</v>
      </c>
      <c r="H1406" s="34">
        <v>-72.931666669999998</v>
      </c>
      <c r="I1406" s="34">
        <v>6.9397222200000002</v>
      </c>
      <c r="J1406" s="34" t="s">
        <v>1908</v>
      </c>
      <c r="K1406" s="37">
        <v>21443</v>
      </c>
      <c r="L1406" s="37">
        <v>0</v>
      </c>
      <c r="M1406" s="37" t="s">
        <v>1911</v>
      </c>
      <c r="N1406" s="34" t="s">
        <v>2916</v>
      </c>
    </row>
    <row r="1407" spans="1:14" ht="15.75" customHeight="1" x14ac:dyDescent="0.25">
      <c r="A1407" s="6">
        <v>24030340</v>
      </c>
      <c r="B1407" s="34" t="s">
        <v>26</v>
      </c>
      <c r="C1407" s="34" t="s">
        <v>4208</v>
      </c>
      <c r="D1407" s="34" t="s">
        <v>1567</v>
      </c>
      <c r="E1407" s="34" t="s">
        <v>1501</v>
      </c>
      <c r="F1407" s="34">
        <v>8</v>
      </c>
      <c r="G1407" s="34">
        <v>2150</v>
      </c>
      <c r="H1407" s="34">
        <v>-72.811388890000003</v>
      </c>
      <c r="I1407" s="34">
        <v>6.6716666699999996</v>
      </c>
      <c r="J1407" s="34" t="s">
        <v>1908</v>
      </c>
      <c r="K1407" s="37">
        <v>21473</v>
      </c>
      <c r="L1407" s="37">
        <v>0</v>
      </c>
      <c r="M1407" s="37" t="s">
        <v>1911</v>
      </c>
      <c r="N1407" s="34" t="s">
        <v>2916</v>
      </c>
    </row>
    <row r="1408" spans="1:14" ht="15.75" customHeight="1" x14ac:dyDescent="0.25">
      <c r="A1408" s="6">
        <v>24030380</v>
      </c>
      <c r="B1408" s="34" t="s">
        <v>26</v>
      </c>
      <c r="C1408" s="34" t="s">
        <v>4209</v>
      </c>
      <c r="D1408" s="34" t="s">
        <v>509</v>
      </c>
      <c r="E1408" s="34" t="s">
        <v>390</v>
      </c>
      <c r="F1408" s="34">
        <v>6</v>
      </c>
      <c r="G1408" s="34">
        <v>2860</v>
      </c>
      <c r="H1408" s="34">
        <v>-73.23492306</v>
      </c>
      <c r="I1408" s="34">
        <v>5.7496611099999999</v>
      </c>
      <c r="J1408" s="34" t="s">
        <v>1908</v>
      </c>
      <c r="K1408" s="37">
        <v>22174</v>
      </c>
      <c r="L1408" s="37">
        <v>0</v>
      </c>
      <c r="M1408" s="37" t="s">
        <v>1911</v>
      </c>
      <c r="N1408" s="34" t="s">
        <v>2916</v>
      </c>
    </row>
    <row r="1409" spans="1:14" ht="15.75" customHeight="1" x14ac:dyDescent="0.25">
      <c r="A1409" s="6">
        <v>24030400</v>
      </c>
      <c r="B1409" s="34" t="s">
        <v>26</v>
      </c>
      <c r="C1409" s="34" t="s">
        <v>4210</v>
      </c>
      <c r="D1409" s="34" t="s">
        <v>490</v>
      </c>
      <c r="E1409" s="34" t="s">
        <v>390</v>
      </c>
      <c r="F1409" s="34">
        <v>6</v>
      </c>
      <c r="G1409" s="34">
        <v>2690</v>
      </c>
      <c r="H1409" s="34">
        <v>-72.985777779999992</v>
      </c>
      <c r="I1409" s="34">
        <v>5.8687222200000004</v>
      </c>
      <c r="J1409" s="34" t="s">
        <v>1908</v>
      </c>
      <c r="K1409" s="37">
        <v>23422</v>
      </c>
      <c r="L1409" s="37">
        <v>0</v>
      </c>
      <c r="M1409" s="37" t="s">
        <v>1911</v>
      </c>
      <c r="N1409" s="34" t="s">
        <v>2916</v>
      </c>
    </row>
    <row r="1410" spans="1:14" ht="15.75" customHeight="1" x14ac:dyDescent="0.25">
      <c r="A1410" s="6">
        <v>24030410</v>
      </c>
      <c r="B1410" s="34" t="s">
        <v>26</v>
      </c>
      <c r="C1410" s="34" t="s">
        <v>4211</v>
      </c>
      <c r="D1410" s="34" t="s">
        <v>515</v>
      </c>
      <c r="E1410" s="34" t="s">
        <v>390</v>
      </c>
      <c r="F1410" s="34">
        <v>6</v>
      </c>
      <c r="G1410" s="34">
        <v>2500</v>
      </c>
      <c r="H1410" s="34">
        <v>-73.00491667</v>
      </c>
      <c r="I1410" s="34">
        <v>5.7438333300000002</v>
      </c>
      <c r="J1410" s="34" t="s">
        <v>1908</v>
      </c>
      <c r="K1410" s="37">
        <v>23391</v>
      </c>
      <c r="L1410" s="37">
        <v>0</v>
      </c>
      <c r="M1410" s="37" t="s">
        <v>1911</v>
      </c>
      <c r="N1410" s="34" t="s">
        <v>2916</v>
      </c>
    </row>
    <row r="1411" spans="1:14" ht="15.75" customHeight="1" x14ac:dyDescent="0.25">
      <c r="A1411" s="6">
        <v>24030420</v>
      </c>
      <c r="B1411" s="34" t="s">
        <v>26</v>
      </c>
      <c r="C1411" s="34" t="s">
        <v>4212</v>
      </c>
      <c r="D1411" s="34" t="s">
        <v>508</v>
      </c>
      <c r="E1411" s="34" t="s">
        <v>390</v>
      </c>
      <c r="F1411" s="34">
        <v>6</v>
      </c>
      <c r="G1411" s="34">
        <v>2873</v>
      </c>
      <c r="H1411" s="34">
        <v>-73.310722220000002</v>
      </c>
      <c r="I1411" s="34">
        <v>5.5189166700000003</v>
      </c>
      <c r="J1411" s="34" t="s">
        <v>1908</v>
      </c>
      <c r="K1411" s="37">
        <v>33739</v>
      </c>
      <c r="L1411" s="37">
        <v>0</v>
      </c>
      <c r="M1411" s="37" t="s">
        <v>1911</v>
      </c>
      <c r="N1411" s="34" t="s">
        <v>2916</v>
      </c>
    </row>
    <row r="1412" spans="1:14" ht="15.75" customHeight="1" x14ac:dyDescent="0.25">
      <c r="A1412" s="6">
        <v>24030450</v>
      </c>
      <c r="B1412" s="34" t="s">
        <v>26</v>
      </c>
      <c r="C1412" s="34" t="s">
        <v>3503</v>
      </c>
      <c r="D1412" s="34" t="s">
        <v>454</v>
      </c>
      <c r="E1412" s="34" t="s">
        <v>390</v>
      </c>
      <c r="F1412" s="34">
        <v>6</v>
      </c>
      <c r="G1412" s="34">
        <v>2645</v>
      </c>
      <c r="H1412" s="34">
        <v>-73.323361110000008</v>
      </c>
      <c r="I1412" s="34">
        <v>5.60633333</v>
      </c>
      <c r="J1412" s="34" t="s">
        <v>1908</v>
      </c>
      <c r="K1412" s="37">
        <v>33739</v>
      </c>
      <c r="L1412" s="37">
        <v>0</v>
      </c>
      <c r="M1412" s="37" t="s">
        <v>1911</v>
      </c>
      <c r="N1412" s="34" t="s">
        <v>2916</v>
      </c>
    </row>
    <row r="1413" spans="1:14" ht="15.75" customHeight="1" x14ac:dyDescent="0.25">
      <c r="A1413" s="6">
        <v>24030500</v>
      </c>
      <c r="B1413" s="34" t="s">
        <v>26</v>
      </c>
      <c r="C1413" s="34" t="s">
        <v>4213</v>
      </c>
      <c r="D1413" s="34" t="s">
        <v>412</v>
      </c>
      <c r="E1413" s="34" t="s">
        <v>390</v>
      </c>
      <c r="F1413" s="34">
        <v>6</v>
      </c>
      <c r="G1413" s="34">
        <v>2900</v>
      </c>
      <c r="H1413" s="34">
        <v>-73.281666669999993</v>
      </c>
      <c r="I1413" s="34">
        <v>5.5588333299999997</v>
      </c>
      <c r="J1413" s="34" t="s">
        <v>1908</v>
      </c>
      <c r="K1413" s="37">
        <v>33739</v>
      </c>
      <c r="L1413" s="37">
        <v>0</v>
      </c>
      <c r="M1413" s="37" t="s">
        <v>1911</v>
      </c>
      <c r="N1413" s="34" t="s">
        <v>2916</v>
      </c>
    </row>
    <row r="1414" spans="1:14" ht="15.75" customHeight="1" x14ac:dyDescent="0.25">
      <c r="A1414" s="6">
        <v>24030510</v>
      </c>
      <c r="B1414" s="34" t="s">
        <v>26</v>
      </c>
      <c r="C1414" s="34" t="s">
        <v>4214</v>
      </c>
      <c r="D1414" s="34" t="s">
        <v>460</v>
      </c>
      <c r="E1414" s="34" t="s">
        <v>390</v>
      </c>
      <c r="F1414" s="34">
        <v>6</v>
      </c>
      <c r="G1414" s="34">
        <v>2900</v>
      </c>
      <c r="H1414" s="34">
        <v>-73.071750000000009</v>
      </c>
      <c r="I1414" s="34">
        <v>5.69930556</v>
      </c>
      <c r="J1414" s="34" t="s">
        <v>1908</v>
      </c>
      <c r="K1414" s="37">
        <v>25583</v>
      </c>
      <c r="L1414" s="37">
        <v>0</v>
      </c>
      <c r="M1414" s="37" t="s">
        <v>1911</v>
      </c>
      <c r="N1414" s="34" t="s">
        <v>2916</v>
      </c>
    </row>
    <row r="1415" spans="1:14" ht="15.75" customHeight="1" x14ac:dyDescent="0.25">
      <c r="A1415" s="6">
        <v>24030530</v>
      </c>
      <c r="B1415" s="34" t="s">
        <v>26</v>
      </c>
      <c r="C1415" s="34" t="s">
        <v>3762</v>
      </c>
      <c r="D1415" s="34" t="s">
        <v>523</v>
      </c>
      <c r="E1415" s="34" t="s">
        <v>390</v>
      </c>
      <c r="F1415" s="34">
        <v>6</v>
      </c>
      <c r="G1415" s="34">
        <v>2580</v>
      </c>
      <c r="H1415" s="34">
        <v>-73.234222220000007</v>
      </c>
      <c r="I1415" s="34">
        <v>5.6987222199999996</v>
      </c>
      <c r="J1415" s="34" t="s">
        <v>1908</v>
      </c>
      <c r="K1415" s="37">
        <v>26038</v>
      </c>
      <c r="L1415" s="37">
        <v>0</v>
      </c>
      <c r="M1415" s="37" t="s">
        <v>1911</v>
      </c>
      <c r="N1415" s="34" t="s">
        <v>2916</v>
      </c>
    </row>
    <row r="1416" spans="1:14" ht="15.75" customHeight="1" x14ac:dyDescent="0.25">
      <c r="A1416" s="6">
        <v>24030540</v>
      </c>
      <c r="B1416" s="34" t="s">
        <v>26</v>
      </c>
      <c r="C1416" s="34" t="s">
        <v>4215</v>
      </c>
      <c r="D1416" s="34" t="s">
        <v>422</v>
      </c>
      <c r="E1416" s="34" t="s">
        <v>390</v>
      </c>
      <c r="F1416" s="34">
        <v>6</v>
      </c>
      <c r="G1416" s="34">
        <v>2486</v>
      </c>
      <c r="H1416" s="34">
        <v>-72.978277779999999</v>
      </c>
      <c r="I1416" s="34">
        <v>5.6645277800000002</v>
      </c>
      <c r="J1416" s="34" t="s">
        <v>1908</v>
      </c>
      <c r="K1416" s="37">
        <v>26038</v>
      </c>
      <c r="L1416" s="37">
        <v>0</v>
      </c>
      <c r="M1416" s="37" t="s">
        <v>1911</v>
      </c>
      <c r="N1416" s="34" t="s">
        <v>2916</v>
      </c>
    </row>
    <row r="1417" spans="1:14" ht="15.75" customHeight="1" x14ac:dyDescent="0.25">
      <c r="A1417" s="6">
        <v>24030550</v>
      </c>
      <c r="B1417" s="34" t="s">
        <v>26</v>
      </c>
      <c r="C1417" s="34" t="s">
        <v>3965</v>
      </c>
      <c r="D1417" s="34" t="s">
        <v>517</v>
      </c>
      <c r="E1417" s="34" t="s">
        <v>390</v>
      </c>
      <c r="F1417" s="34">
        <v>6</v>
      </c>
      <c r="G1417" s="34">
        <v>2675</v>
      </c>
      <c r="H1417" s="34">
        <v>-73.2</v>
      </c>
      <c r="I1417" s="34">
        <v>5.56666667</v>
      </c>
      <c r="J1417" s="34" t="s">
        <v>1890</v>
      </c>
      <c r="K1417" s="37">
        <v>26038</v>
      </c>
      <c r="L1417" s="37">
        <v>36053</v>
      </c>
      <c r="M1417" s="37" t="s">
        <v>1911</v>
      </c>
      <c r="N1417" s="34" t="s">
        <v>2916</v>
      </c>
    </row>
    <row r="1418" spans="1:14" ht="15.75" customHeight="1" x14ac:dyDescent="0.25">
      <c r="A1418" s="6">
        <v>24030560</v>
      </c>
      <c r="B1418" s="34" t="s">
        <v>26</v>
      </c>
      <c r="C1418" s="34" t="s">
        <v>4216</v>
      </c>
      <c r="D1418" s="34" t="s">
        <v>445</v>
      </c>
      <c r="E1418" s="34" t="s">
        <v>390</v>
      </c>
      <c r="F1418" s="34">
        <v>6</v>
      </c>
      <c r="G1418" s="34">
        <v>2900</v>
      </c>
      <c r="H1418" s="34">
        <v>-72.794499999999999</v>
      </c>
      <c r="I1418" s="34">
        <v>5.75838889</v>
      </c>
      <c r="J1418" s="34" t="s">
        <v>1908</v>
      </c>
      <c r="K1418" s="37">
        <v>26038</v>
      </c>
      <c r="L1418" s="37">
        <v>0</v>
      </c>
      <c r="M1418" s="37" t="s">
        <v>1911</v>
      </c>
      <c r="N1418" s="34" t="s">
        <v>2916</v>
      </c>
    </row>
    <row r="1419" spans="1:14" ht="15.75" customHeight="1" x14ac:dyDescent="0.25">
      <c r="A1419" s="6">
        <v>24030570</v>
      </c>
      <c r="B1419" s="34" t="s">
        <v>26</v>
      </c>
      <c r="C1419" s="34" t="s">
        <v>4217</v>
      </c>
      <c r="D1419" s="34" t="s">
        <v>501</v>
      </c>
      <c r="E1419" s="34" t="s">
        <v>390</v>
      </c>
      <c r="F1419" s="34">
        <v>6</v>
      </c>
      <c r="G1419" s="34">
        <v>2328</v>
      </c>
      <c r="H1419" s="34">
        <v>-72.635333329999995</v>
      </c>
      <c r="I1419" s="34">
        <v>6.0620833300000001</v>
      </c>
      <c r="J1419" s="34" t="s">
        <v>1908</v>
      </c>
      <c r="K1419" s="37">
        <v>26068</v>
      </c>
      <c r="L1419" s="37">
        <v>0</v>
      </c>
      <c r="M1419" s="37" t="s">
        <v>1911</v>
      </c>
      <c r="N1419" s="34" t="s">
        <v>2916</v>
      </c>
    </row>
    <row r="1420" spans="1:14" ht="15.75" customHeight="1" x14ac:dyDescent="0.25">
      <c r="A1420" s="6">
        <v>24030580</v>
      </c>
      <c r="B1420" s="34" t="s">
        <v>26</v>
      </c>
      <c r="C1420" s="34" t="s">
        <v>4218</v>
      </c>
      <c r="D1420" s="34" t="s">
        <v>434</v>
      </c>
      <c r="E1420" s="34" t="s">
        <v>390</v>
      </c>
      <c r="F1420" s="34">
        <v>6</v>
      </c>
      <c r="G1420" s="34">
        <v>2962</v>
      </c>
      <c r="H1420" s="34">
        <v>-72.593333329999993</v>
      </c>
      <c r="I1420" s="34">
        <v>6.1414722199999998</v>
      </c>
      <c r="J1420" s="34" t="s">
        <v>1908</v>
      </c>
      <c r="K1420" s="37">
        <v>26099</v>
      </c>
      <c r="L1420" s="37">
        <v>0</v>
      </c>
      <c r="M1420" s="37" t="s">
        <v>1911</v>
      </c>
      <c r="N1420" s="34" t="s">
        <v>2916</v>
      </c>
    </row>
    <row r="1421" spans="1:14" ht="15.75" customHeight="1" x14ac:dyDescent="0.25">
      <c r="A1421" s="6">
        <v>24030590</v>
      </c>
      <c r="B1421" s="34" t="s">
        <v>26</v>
      </c>
      <c r="C1421" s="34" t="s">
        <v>3119</v>
      </c>
      <c r="D1421" s="34" t="s">
        <v>2415</v>
      </c>
      <c r="E1421" s="34" t="s">
        <v>390</v>
      </c>
      <c r="F1421" s="34">
        <v>6</v>
      </c>
      <c r="G1421" s="34">
        <v>2643</v>
      </c>
      <c r="H1421" s="34">
        <v>-72.938500000000005</v>
      </c>
      <c r="I1421" s="34">
        <v>5.96225</v>
      </c>
      <c r="J1421" s="34" t="s">
        <v>1890</v>
      </c>
      <c r="K1421" s="37">
        <v>26160</v>
      </c>
      <c r="L1421" s="37">
        <v>39951</v>
      </c>
      <c r="M1421" s="37" t="s">
        <v>1911</v>
      </c>
      <c r="N1421" s="34" t="s">
        <v>2916</v>
      </c>
    </row>
    <row r="1422" spans="1:14" ht="15.75" customHeight="1" x14ac:dyDescent="0.25">
      <c r="A1422" s="6">
        <v>24030610</v>
      </c>
      <c r="B1422" s="34" t="s">
        <v>26</v>
      </c>
      <c r="C1422" s="34" t="s">
        <v>4219</v>
      </c>
      <c r="D1422" s="34" t="s">
        <v>417</v>
      </c>
      <c r="E1422" s="34" t="s">
        <v>390</v>
      </c>
      <c r="F1422" s="34">
        <v>6</v>
      </c>
      <c r="G1422" s="34">
        <v>2590</v>
      </c>
      <c r="H1422" s="34">
        <v>-73.05</v>
      </c>
      <c r="I1422" s="34">
        <v>5.85</v>
      </c>
      <c r="J1422" s="34" t="s">
        <v>1890</v>
      </c>
      <c r="K1422" s="37">
        <v>26465</v>
      </c>
      <c r="L1422" s="37">
        <v>37302</v>
      </c>
      <c r="M1422" s="37" t="s">
        <v>1911</v>
      </c>
      <c r="N1422" s="34" t="s">
        <v>2916</v>
      </c>
    </row>
    <row r="1423" spans="1:14" ht="15.75" customHeight="1" x14ac:dyDescent="0.25">
      <c r="A1423" s="6">
        <v>24030630</v>
      </c>
      <c r="B1423" s="34" t="s">
        <v>26</v>
      </c>
      <c r="C1423" s="34" t="s">
        <v>3950</v>
      </c>
      <c r="D1423" s="34" t="s">
        <v>1547</v>
      </c>
      <c r="E1423" s="34" t="s">
        <v>1501</v>
      </c>
      <c r="F1423" s="34">
        <v>8</v>
      </c>
      <c r="G1423" s="34">
        <v>2927</v>
      </c>
      <c r="H1423" s="34">
        <v>-72.821666669999999</v>
      </c>
      <c r="I1423" s="34">
        <v>6.9602777800000002</v>
      </c>
      <c r="J1423" s="34" t="s">
        <v>1908</v>
      </c>
      <c r="K1423" s="37">
        <v>27013</v>
      </c>
      <c r="L1423" s="37">
        <v>0</v>
      </c>
      <c r="M1423" s="37" t="s">
        <v>1911</v>
      </c>
      <c r="N1423" s="34" t="s">
        <v>2916</v>
      </c>
    </row>
    <row r="1424" spans="1:14" ht="15.75" customHeight="1" x14ac:dyDescent="0.25">
      <c r="A1424" s="6">
        <v>24030640</v>
      </c>
      <c r="B1424" s="34" t="s">
        <v>26</v>
      </c>
      <c r="C1424" s="34" t="s">
        <v>4220</v>
      </c>
      <c r="D1424" s="34" t="s">
        <v>425</v>
      </c>
      <c r="E1424" s="34" t="s">
        <v>390</v>
      </c>
      <c r="F1424" s="34">
        <v>6</v>
      </c>
      <c r="G1424" s="34">
        <v>3200</v>
      </c>
      <c r="H1424" s="34">
        <v>-72.769805560000009</v>
      </c>
      <c r="I1424" s="34">
        <v>5.7823611100000001</v>
      </c>
      <c r="J1424" s="34" t="s">
        <v>1908</v>
      </c>
      <c r="K1424" s="37">
        <v>27195</v>
      </c>
      <c r="L1424" s="37">
        <v>0</v>
      </c>
      <c r="M1424" s="37" t="s">
        <v>1911</v>
      </c>
      <c r="N1424" s="34" t="s">
        <v>2916</v>
      </c>
    </row>
    <row r="1425" spans="1:14" ht="15.75" customHeight="1" x14ac:dyDescent="0.25">
      <c r="A1425" s="6">
        <v>24030650</v>
      </c>
      <c r="B1425" s="34" t="s">
        <v>26</v>
      </c>
      <c r="C1425" s="34" t="s">
        <v>4221</v>
      </c>
      <c r="D1425" s="34" t="s">
        <v>526</v>
      </c>
      <c r="E1425" s="34" t="s">
        <v>390</v>
      </c>
      <c r="F1425" s="34">
        <v>6</v>
      </c>
      <c r="G1425" s="34">
        <v>2833</v>
      </c>
      <c r="H1425" s="34">
        <v>-72.855611109999998</v>
      </c>
      <c r="I1425" s="34">
        <v>6.0336111099999998</v>
      </c>
      <c r="J1425" s="34" t="s">
        <v>1908</v>
      </c>
      <c r="K1425" s="37">
        <v>27195</v>
      </c>
      <c r="L1425" s="37">
        <v>0</v>
      </c>
      <c r="M1425" s="37" t="s">
        <v>1911</v>
      </c>
      <c r="N1425" s="34" t="s">
        <v>2916</v>
      </c>
    </row>
    <row r="1426" spans="1:14" ht="15.75" customHeight="1" x14ac:dyDescent="0.25">
      <c r="A1426" s="6">
        <v>24030660</v>
      </c>
      <c r="B1426" s="34" t="s">
        <v>26</v>
      </c>
      <c r="C1426" s="34" t="s">
        <v>4222</v>
      </c>
      <c r="D1426" s="34" t="s">
        <v>420</v>
      </c>
      <c r="E1426" s="34" t="s">
        <v>390</v>
      </c>
      <c r="F1426" s="34">
        <v>6</v>
      </c>
      <c r="G1426" s="34">
        <v>3409</v>
      </c>
      <c r="H1426" s="34">
        <v>-72.418999999999997</v>
      </c>
      <c r="I1426" s="34">
        <v>6.3751111099999997</v>
      </c>
      <c r="J1426" s="34" t="s">
        <v>1908</v>
      </c>
      <c r="K1426" s="37">
        <v>27195</v>
      </c>
      <c r="L1426" s="37">
        <v>0</v>
      </c>
      <c r="M1426" s="37" t="s">
        <v>1911</v>
      </c>
      <c r="N1426" s="34" t="s">
        <v>2916</v>
      </c>
    </row>
    <row r="1427" spans="1:14" ht="15.75" customHeight="1" x14ac:dyDescent="0.25">
      <c r="A1427" s="6">
        <v>24030670</v>
      </c>
      <c r="B1427" s="34" t="s">
        <v>26</v>
      </c>
      <c r="C1427" s="34" t="s">
        <v>4021</v>
      </c>
      <c r="D1427" s="34" t="s">
        <v>496</v>
      </c>
      <c r="E1427" s="34" t="s">
        <v>390</v>
      </c>
      <c r="F1427" s="34">
        <v>6</v>
      </c>
      <c r="G1427" s="34">
        <v>3240</v>
      </c>
      <c r="H1427" s="34">
        <v>-72.771000000000001</v>
      </c>
      <c r="I1427" s="34">
        <v>6.1396388899999996</v>
      </c>
      <c r="J1427" s="34" t="s">
        <v>1908</v>
      </c>
      <c r="K1427" s="37">
        <v>27195</v>
      </c>
      <c r="L1427" s="37">
        <v>0</v>
      </c>
      <c r="M1427" s="37" t="s">
        <v>1911</v>
      </c>
      <c r="N1427" s="34" t="s">
        <v>2916</v>
      </c>
    </row>
    <row r="1428" spans="1:14" ht="15.75" customHeight="1" x14ac:dyDescent="0.25">
      <c r="A1428" s="6">
        <v>24030690</v>
      </c>
      <c r="B1428" s="34" t="s">
        <v>26</v>
      </c>
      <c r="C1428" s="34" t="s">
        <v>4223</v>
      </c>
      <c r="D1428" s="34" t="s">
        <v>499</v>
      </c>
      <c r="E1428" s="34" t="s">
        <v>390</v>
      </c>
      <c r="F1428" s="34">
        <v>6</v>
      </c>
      <c r="G1428" s="34">
        <v>352</v>
      </c>
      <c r="H1428" s="34">
        <v>-72.644055560000012</v>
      </c>
      <c r="I1428" s="34">
        <v>5.98858333</v>
      </c>
      <c r="J1428" s="34" t="s">
        <v>1908</v>
      </c>
      <c r="K1428" s="37">
        <v>27164</v>
      </c>
      <c r="L1428" s="37">
        <v>0</v>
      </c>
      <c r="M1428" s="37" t="s">
        <v>1911</v>
      </c>
      <c r="N1428" s="34" t="s">
        <v>2916</v>
      </c>
    </row>
    <row r="1429" spans="1:14" ht="15.75" customHeight="1" x14ac:dyDescent="0.25">
      <c r="A1429" s="6">
        <v>24030700</v>
      </c>
      <c r="B1429" s="34" t="s">
        <v>26</v>
      </c>
      <c r="C1429" s="34" t="s">
        <v>4224</v>
      </c>
      <c r="D1429" s="34" t="s">
        <v>416</v>
      </c>
      <c r="E1429" s="34" t="s">
        <v>390</v>
      </c>
      <c r="F1429" s="34">
        <v>6</v>
      </c>
      <c r="G1429" s="34">
        <v>2400</v>
      </c>
      <c r="H1429" s="34">
        <v>-72.732944439999997</v>
      </c>
      <c r="I1429" s="34">
        <v>6.5147500000000003</v>
      </c>
      <c r="J1429" s="34" t="s">
        <v>1908</v>
      </c>
      <c r="K1429" s="37">
        <v>27195</v>
      </c>
      <c r="L1429" s="37">
        <v>0</v>
      </c>
      <c r="M1429" s="37" t="s">
        <v>1911</v>
      </c>
      <c r="N1429" s="34" t="s">
        <v>2916</v>
      </c>
    </row>
    <row r="1430" spans="1:14" ht="15.75" customHeight="1" x14ac:dyDescent="0.25">
      <c r="A1430" s="6">
        <v>24030730</v>
      </c>
      <c r="B1430" s="34" t="s">
        <v>26</v>
      </c>
      <c r="C1430" s="34" t="s">
        <v>3571</v>
      </c>
      <c r="D1430" s="34" t="s">
        <v>1511</v>
      </c>
      <c r="E1430" s="34" t="s">
        <v>1501</v>
      </c>
      <c r="F1430" s="34">
        <v>6</v>
      </c>
      <c r="G1430" s="34">
        <v>1100</v>
      </c>
      <c r="H1430" s="34">
        <v>-72.716666669999995</v>
      </c>
      <c r="I1430" s="34">
        <v>6.55</v>
      </c>
      <c r="J1430" s="34" t="s">
        <v>1890</v>
      </c>
      <c r="K1430" s="37">
        <v>28748</v>
      </c>
      <c r="L1430" s="37">
        <v>37302</v>
      </c>
      <c r="M1430" s="37" t="s">
        <v>1911</v>
      </c>
      <c r="N1430" s="34" t="s">
        <v>2916</v>
      </c>
    </row>
    <row r="1431" spans="1:14" ht="15.75" customHeight="1" x14ac:dyDescent="0.25">
      <c r="A1431" s="6">
        <v>24030740</v>
      </c>
      <c r="B1431" s="34" t="s">
        <v>26</v>
      </c>
      <c r="C1431" s="34" t="s">
        <v>4225</v>
      </c>
      <c r="D1431" s="34" t="s">
        <v>1511</v>
      </c>
      <c r="E1431" s="34" t="s">
        <v>1501</v>
      </c>
      <c r="F1431" s="34">
        <v>6</v>
      </c>
      <c r="G1431" s="34">
        <v>1397</v>
      </c>
      <c r="H1431" s="34">
        <v>-72.650000000000006</v>
      </c>
      <c r="I1431" s="34">
        <v>6.4833333299999998</v>
      </c>
      <c r="J1431" s="34" t="s">
        <v>1890</v>
      </c>
      <c r="K1431" s="37">
        <v>28748</v>
      </c>
      <c r="L1431" s="37">
        <v>37302</v>
      </c>
      <c r="M1431" s="37" t="s">
        <v>1911</v>
      </c>
      <c r="N1431" s="34" t="s">
        <v>2916</v>
      </c>
    </row>
    <row r="1432" spans="1:14" ht="15.75" customHeight="1" x14ac:dyDescent="0.25">
      <c r="A1432" s="6">
        <v>24030750</v>
      </c>
      <c r="B1432" s="34" t="s">
        <v>26</v>
      </c>
      <c r="C1432" s="34" t="s">
        <v>4226</v>
      </c>
      <c r="D1432" s="34" t="s">
        <v>1547</v>
      </c>
      <c r="E1432" s="34" t="s">
        <v>1501</v>
      </c>
      <c r="F1432" s="34">
        <v>8</v>
      </c>
      <c r="G1432" s="34">
        <v>2400</v>
      </c>
      <c r="H1432" s="34">
        <v>-72.858333329999994</v>
      </c>
      <c r="I1432" s="34">
        <v>6.88111111</v>
      </c>
      <c r="J1432" s="34" t="s">
        <v>1908</v>
      </c>
      <c r="K1432" s="37">
        <v>27987</v>
      </c>
      <c r="L1432" s="37">
        <v>0</v>
      </c>
      <c r="M1432" s="37" t="s">
        <v>1911</v>
      </c>
      <c r="N1432" s="34" t="s">
        <v>2916</v>
      </c>
    </row>
    <row r="1433" spans="1:14" ht="15.75" customHeight="1" x14ac:dyDescent="0.25">
      <c r="A1433" s="6">
        <v>24030760</v>
      </c>
      <c r="B1433" s="34" t="s">
        <v>26</v>
      </c>
      <c r="C1433" s="34" t="s">
        <v>4227</v>
      </c>
      <c r="D1433" s="34" t="s">
        <v>504</v>
      </c>
      <c r="E1433" s="34" t="s">
        <v>390</v>
      </c>
      <c r="F1433" s="34">
        <v>6</v>
      </c>
      <c r="G1433" s="34">
        <v>3225</v>
      </c>
      <c r="H1433" s="34">
        <v>-72.916666669999998</v>
      </c>
      <c r="I1433" s="34">
        <v>5.6333333300000001</v>
      </c>
      <c r="J1433" s="34" t="s">
        <v>1890</v>
      </c>
      <c r="K1433" s="37">
        <v>25491</v>
      </c>
      <c r="L1433" s="37">
        <v>37302</v>
      </c>
      <c r="M1433" s="37" t="s">
        <v>1911</v>
      </c>
      <c r="N1433" s="34" t="s">
        <v>2916</v>
      </c>
    </row>
    <row r="1434" spans="1:14" ht="15.75" customHeight="1" x14ac:dyDescent="0.25">
      <c r="A1434" s="6">
        <v>24030770</v>
      </c>
      <c r="B1434" s="34" t="s">
        <v>26</v>
      </c>
      <c r="C1434" s="34" t="s">
        <v>4228</v>
      </c>
      <c r="D1434" s="34" t="s">
        <v>517</v>
      </c>
      <c r="E1434" s="34" t="s">
        <v>390</v>
      </c>
      <c r="F1434" s="34">
        <v>6</v>
      </c>
      <c r="G1434" s="34">
        <v>2836</v>
      </c>
      <c r="H1434" s="34">
        <v>-73.126305560000006</v>
      </c>
      <c r="I1434" s="34">
        <v>5.62347222</v>
      </c>
      <c r="J1434" s="34" t="s">
        <v>1890</v>
      </c>
      <c r="K1434" s="37">
        <v>27103</v>
      </c>
      <c r="L1434" s="37">
        <v>41879</v>
      </c>
      <c r="M1434" s="37" t="s">
        <v>1911</v>
      </c>
      <c r="N1434" s="34" t="s">
        <v>2916</v>
      </c>
    </row>
    <row r="1435" spans="1:14" ht="15.75" customHeight="1" x14ac:dyDescent="0.25">
      <c r="A1435" s="6">
        <v>24030780</v>
      </c>
      <c r="B1435" s="34" t="s">
        <v>26</v>
      </c>
      <c r="C1435" s="34" t="s">
        <v>4229</v>
      </c>
      <c r="D1435" s="34" t="s">
        <v>517</v>
      </c>
      <c r="E1435" s="34" t="s">
        <v>390</v>
      </c>
      <c r="F1435" s="34">
        <v>6</v>
      </c>
      <c r="G1435" s="34">
        <v>2690</v>
      </c>
      <c r="H1435" s="34">
        <v>-73.216666669999995</v>
      </c>
      <c r="I1435" s="34">
        <v>5.6</v>
      </c>
      <c r="J1435" s="34" t="s">
        <v>1890</v>
      </c>
      <c r="K1435" s="37">
        <v>27103</v>
      </c>
      <c r="L1435" s="37">
        <v>36053</v>
      </c>
      <c r="M1435" s="37" t="s">
        <v>1911</v>
      </c>
      <c r="N1435" s="34" t="s">
        <v>2916</v>
      </c>
    </row>
    <row r="1436" spans="1:14" ht="15.75" customHeight="1" x14ac:dyDescent="0.25">
      <c r="A1436" s="6">
        <v>24030790</v>
      </c>
      <c r="B1436" s="34" t="s">
        <v>26</v>
      </c>
      <c r="C1436" s="34" t="s">
        <v>4230</v>
      </c>
      <c r="D1436" s="34" t="s">
        <v>452</v>
      </c>
      <c r="E1436" s="34" t="s">
        <v>390</v>
      </c>
      <c r="F1436" s="34">
        <v>6</v>
      </c>
      <c r="G1436" s="34">
        <v>2500</v>
      </c>
      <c r="H1436" s="34">
        <v>-72.940250000000006</v>
      </c>
      <c r="I1436" s="34">
        <v>5.7734166700000005</v>
      </c>
      <c r="J1436" s="34" t="s">
        <v>1908</v>
      </c>
      <c r="K1436" s="37">
        <v>23422</v>
      </c>
      <c r="L1436" s="37">
        <v>0</v>
      </c>
      <c r="M1436" s="37" t="s">
        <v>1911</v>
      </c>
      <c r="N1436" s="34" t="s">
        <v>2916</v>
      </c>
    </row>
    <row r="1437" spans="1:14" ht="15.75" customHeight="1" x14ac:dyDescent="0.25">
      <c r="A1437" s="6">
        <v>24030800</v>
      </c>
      <c r="B1437" s="34" t="s">
        <v>26</v>
      </c>
      <c r="C1437" s="34" t="s">
        <v>4231</v>
      </c>
      <c r="D1437" s="34" t="s">
        <v>517</v>
      </c>
      <c r="E1437" s="34" t="s">
        <v>390</v>
      </c>
      <c r="F1437" s="34">
        <v>6</v>
      </c>
      <c r="G1437" s="34">
        <v>3200</v>
      </c>
      <c r="H1437" s="34">
        <v>-73.163499999999999</v>
      </c>
      <c r="I1437" s="34">
        <v>5.5338055600000002</v>
      </c>
      <c r="J1437" s="34" t="s">
        <v>1908</v>
      </c>
      <c r="K1437" s="37">
        <v>27103</v>
      </c>
      <c r="L1437" s="37">
        <v>0</v>
      </c>
      <c r="M1437" s="37" t="s">
        <v>1911</v>
      </c>
      <c r="N1437" s="34" t="s">
        <v>2916</v>
      </c>
    </row>
    <row r="1438" spans="1:14" ht="15.75" customHeight="1" x14ac:dyDescent="0.25">
      <c r="A1438" s="6">
        <v>24030830</v>
      </c>
      <c r="B1438" s="34" t="s">
        <v>26</v>
      </c>
      <c r="C1438" s="34" t="s">
        <v>4232</v>
      </c>
      <c r="D1438" s="34" t="s">
        <v>2422</v>
      </c>
      <c r="E1438" s="34" t="s">
        <v>390</v>
      </c>
      <c r="F1438" s="34">
        <v>6</v>
      </c>
      <c r="G1438" s="34">
        <v>1100</v>
      </c>
      <c r="H1438" s="34">
        <v>-72.616666670000001</v>
      </c>
      <c r="I1438" s="34">
        <v>6.45</v>
      </c>
      <c r="J1438" s="34" t="s">
        <v>1890</v>
      </c>
      <c r="K1438" s="37">
        <v>29448</v>
      </c>
      <c r="L1438" s="37">
        <v>37302</v>
      </c>
      <c r="M1438" s="37" t="s">
        <v>1911</v>
      </c>
      <c r="N1438" s="34" t="s">
        <v>2916</v>
      </c>
    </row>
    <row r="1439" spans="1:14" ht="15.75" customHeight="1" x14ac:dyDescent="0.25">
      <c r="A1439" s="6">
        <v>24030840</v>
      </c>
      <c r="B1439" s="34" t="s">
        <v>26</v>
      </c>
      <c r="C1439" s="34" t="s">
        <v>4233</v>
      </c>
      <c r="D1439" s="34" t="s">
        <v>417</v>
      </c>
      <c r="E1439" s="34" t="s">
        <v>390</v>
      </c>
      <c r="F1439" s="34">
        <v>6</v>
      </c>
      <c r="G1439" s="34">
        <v>3650</v>
      </c>
      <c r="H1439" s="34">
        <v>-73.082388890000004</v>
      </c>
      <c r="I1439" s="34">
        <v>5.8916388900000003</v>
      </c>
      <c r="J1439" s="34" t="s">
        <v>1908</v>
      </c>
      <c r="K1439" s="37">
        <v>29448</v>
      </c>
      <c r="L1439" s="37">
        <v>0</v>
      </c>
      <c r="M1439" s="37" t="s">
        <v>1911</v>
      </c>
      <c r="N1439" s="34" t="s">
        <v>2916</v>
      </c>
    </row>
    <row r="1440" spans="1:14" ht="15.75" customHeight="1" x14ac:dyDescent="0.25">
      <c r="A1440" s="6">
        <v>24030850</v>
      </c>
      <c r="B1440" s="34" t="s">
        <v>26</v>
      </c>
      <c r="C1440" s="34" t="s">
        <v>4234</v>
      </c>
      <c r="D1440" s="34" t="s">
        <v>1570</v>
      </c>
      <c r="E1440" s="34" t="s">
        <v>1501</v>
      </c>
      <c r="F1440" s="34">
        <v>6</v>
      </c>
      <c r="G1440" s="34">
        <v>2500</v>
      </c>
      <c r="H1440" s="34">
        <v>-72.781194439999993</v>
      </c>
      <c r="I1440" s="34">
        <v>6.2325833299999998</v>
      </c>
      <c r="J1440" s="34" t="s">
        <v>1908</v>
      </c>
      <c r="K1440" s="37">
        <v>29448</v>
      </c>
      <c r="L1440" s="37">
        <v>0</v>
      </c>
      <c r="M1440" s="37" t="s">
        <v>1911</v>
      </c>
      <c r="N1440" s="34" t="s">
        <v>2916</v>
      </c>
    </row>
    <row r="1441" spans="1:14" ht="15.75" customHeight="1" x14ac:dyDescent="0.25">
      <c r="A1441" s="6">
        <v>24030860</v>
      </c>
      <c r="B1441" s="34" t="s">
        <v>26</v>
      </c>
      <c r="C1441" s="34" t="s">
        <v>4235</v>
      </c>
      <c r="D1441" s="34" t="s">
        <v>526</v>
      </c>
      <c r="E1441" s="34" t="s">
        <v>390</v>
      </c>
      <c r="F1441" s="34">
        <v>6</v>
      </c>
      <c r="G1441" s="34">
        <v>2800</v>
      </c>
      <c r="H1441" s="34">
        <v>-72.866666670000001</v>
      </c>
      <c r="I1441" s="34">
        <v>6.1007222199999998</v>
      </c>
      <c r="J1441" s="34" t="s">
        <v>1908</v>
      </c>
      <c r="K1441" s="37">
        <v>29448</v>
      </c>
      <c r="L1441" s="37">
        <v>0</v>
      </c>
      <c r="M1441" s="37" t="s">
        <v>1911</v>
      </c>
      <c r="N1441" s="34" t="s">
        <v>2916</v>
      </c>
    </row>
    <row r="1442" spans="1:14" ht="15.75" customHeight="1" x14ac:dyDescent="0.25">
      <c r="A1442" s="2">
        <v>24031040</v>
      </c>
      <c r="B1442" s="34" t="s">
        <v>26</v>
      </c>
      <c r="C1442" s="34" t="s">
        <v>4236</v>
      </c>
      <c r="D1442" s="34" t="s">
        <v>490</v>
      </c>
      <c r="E1442" s="34" t="s">
        <v>390</v>
      </c>
      <c r="F1442" s="34">
        <v>6</v>
      </c>
      <c r="G1442" s="34">
        <v>2500</v>
      </c>
      <c r="H1442" s="34">
        <v>-72.983333329999994</v>
      </c>
      <c r="I1442" s="34">
        <v>5.81666667</v>
      </c>
      <c r="J1442" s="34" t="s">
        <v>1890</v>
      </c>
      <c r="K1442" s="37">
        <v>29782</v>
      </c>
      <c r="L1442" s="37">
        <v>37302</v>
      </c>
      <c r="M1442" s="37" t="s">
        <v>1911</v>
      </c>
      <c r="N1442" s="34" t="s">
        <v>2916</v>
      </c>
    </row>
    <row r="1443" spans="1:14" ht="15.75" customHeight="1" x14ac:dyDescent="0.25">
      <c r="A1443" s="6">
        <v>24040050</v>
      </c>
      <c r="B1443" s="34" t="s">
        <v>26</v>
      </c>
      <c r="C1443" s="34" t="s">
        <v>2985</v>
      </c>
      <c r="D1443" s="34" t="s">
        <v>1502</v>
      </c>
      <c r="E1443" s="34" t="s">
        <v>1501</v>
      </c>
      <c r="F1443" s="34">
        <v>8</v>
      </c>
      <c r="G1443" s="34">
        <v>1300</v>
      </c>
      <c r="H1443" s="34">
        <v>-73.202777779999991</v>
      </c>
      <c r="I1443" s="34">
        <v>6.64444444</v>
      </c>
      <c r="J1443" s="34" t="s">
        <v>1908</v>
      </c>
      <c r="K1443" s="37">
        <v>26983</v>
      </c>
      <c r="L1443" s="37">
        <v>0</v>
      </c>
      <c r="M1443" s="37" t="s">
        <v>1911</v>
      </c>
      <c r="N1443" s="34" t="s">
        <v>2916</v>
      </c>
    </row>
    <row r="1444" spans="1:14" ht="15.75" customHeight="1" x14ac:dyDescent="0.25">
      <c r="A1444" s="6">
        <v>24040060</v>
      </c>
      <c r="B1444" s="34" t="s">
        <v>26</v>
      </c>
      <c r="C1444" s="34" t="s">
        <v>4237</v>
      </c>
      <c r="D1444" s="34" t="s">
        <v>1510</v>
      </c>
      <c r="E1444" s="34" t="s">
        <v>1501</v>
      </c>
      <c r="F1444" s="34">
        <v>8</v>
      </c>
      <c r="G1444" s="34">
        <v>630</v>
      </c>
      <c r="H1444" s="34">
        <v>-73.276111110000002</v>
      </c>
      <c r="I1444" s="34">
        <v>6.6061111099999996</v>
      </c>
      <c r="J1444" s="34" t="s">
        <v>1908</v>
      </c>
      <c r="K1444" s="37">
        <v>29082</v>
      </c>
      <c r="L1444" s="37">
        <v>0</v>
      </c>
      <c r="M1444" s="37" t="s">
        <v>1911</v>
      </c>
      <c r="N1444" s="34" t="s">
        <v>2916</v>
      </c>
    </row>
    <row r="1445" spans="1:14" ht="15.75" customHeight="1" x14ac:dyDescent="0.25">
      <c r="A1445" s="6">
        <v>24050060</v>
      </c>
      <c r="B1445" s="34" t="s">
        <v>26</v>
      </c>
      <c r="C1445" s="34" t="s">
        <v>3919</v>
      </c>
      <c r="D1445" s="34" t="s">
        <v>1600</v>
      </c>
      <c r="E1445" s="34" t="s">
        <v>1501</v>
      </c>
      <c r="F1445" s="34">
        <v>8</v>
      </c>
      <c r="G1445" s="34">
        <v>721</v>
      </c>
      <c r="H1445" s="34">
        <v>-73.410833329999988</v>
      </c>
      <c r="I1445" s="34">
        <v>6.8727777799999998</v>
      </c>
      <c r="J1445" s="34" t="s">
        <v>1908</v>
      </c>
      <c r="K1445" s="37">
        <v>21290</v>
      </c>
      <c r="L1445" s="37">
        <v>0</v>
      </c>
      <c r="M1445" s="37" t="s">
        <v>1911</v>
      </c>
      <c r="N1445" s="34" t="s">
        <v>2916</v>
      </c>
    </row>
    <row r="1446" spans="1:14" ht="15.75" customHeight="1" x14ac:dyDescent="0.25">
      <c r="A1446" s="6">
        <v>24050070</v>
      </c>
      <c r="B1446" s="34" t="s">
        <v>26</v>
      </c>
      <c r="C1446" s="34" t="s">
        <v>4238</v>
      </c>
      <c r="D1446" s="34" t="s">
        <v>1600</v>
      </c>
      <c r="E1446" s="34" t="s">
        <v>1501</v>
      </c>
      <c r="F1446" s="34">
        <v>8</v>
      </c>
      <c r="G1446" s="34">
        <v>150</v>
      </c>
      <c r="H1446" s="34">
        <v>-73.520555560000005</v>
      </c>
      <c r="I1446" s="34">
        <v>7.1271666700000003</v>
      </c>
      <c r="J1446" s="34" t="s">
        <v>1908</v>
      </c>
      <c r="K1446" s="37">
        <v>26860</v>
      </c>
      <c r="L1446" s="37">
        <v>0</v>
      </c>
      <c r="M1446" s="37" t="s">
        <v>1911</v>
      </c>
      <c r="N1446" s="34" t="s">
        <v>2916</v>
      </c>
    </row>
    <row r="1447" spans="1:14" ht="15.75" customHeight="1" x14ac:dyDescent="0.25">
      <c r="A1447" s="6">
        <v>24050100</v>
      </c>
      <c r="B1447" s="34" t="s">
        <v>26</v>
      </c>
      <c r="C1447" s="34" t="s">
        <v>4239</v>
      </c>
      <c r="D1447" s="34" t="s">
        <v>1622</v>
      </c>
      <c r="E1447" s="34" t="s">
        <v>1501</v>
      </c>
      <c r="F1447" s="34">
        <v>8</v>
      </c>
      <c r="G1447" s="34">
        <v>815</v>
      </c>
      <c r="H1447" s="34">
        <v>-73.279888889999995</v>
      </c>
      <c r="I1447" s="34">
        <v>6.7072500000000002</v>
      </c>
      <c r="J1447" s="34" t="s">
        <v>1908</v>
      </c>
      <c r="K1447" s="37">
        <v>26830</v>
      </c>
      <c r="L1447" s="37">
        <v>0</v>
      </c>
      <c r="M1447" s="37" t="s">
        <v>1911</v>
      </c>
      <c r="N1447" s="34" t="s">
        <v>2916</v>
      </c>
    </row>
    <row r="1448" spans="1:14" ht="15.75" customHeight="1" x14ac:dyDescent="0.25">
      <c r="A1448" s="6">
        <v>24050110</v>
      </c>
      <c r="B1448" s="34" t="s">
        <v>26</v>
      </c>
      <c r="C1448" s="34" t="s">
        <v>3083</v>
      </c>
      <c r="D1448" s="34" t="s">
        <v>1600</v>
      </c>
      <c r="E1448" s="34" t="s">
        <v>1501</v>
      </c>
      <c r="F1448" s="34">
        <v>8</v>
      </c>
      <c r="G1448" s="34">
        <v>216</v>
      </c>
      <c r="H1448" s="34">
        <v>-73.632222220000003</v>
      </c>
      <c r="I1448" s="34">
        <v>6.9119444400000001</v>
      </c>
      <c r="J1448" s="34" t="s">
        <v>1908</v>
      </c>
      <c r="K1448" s="37">
        <v>26860</v>
      </c>
      <c r="L1448" s="37">
        <v>0</v>
      </c>
      <c r="M1448" s="37" t="s">
        <v>1911</v>
      </c>
      <c r="N1448" s="34" t="s">
        <v>2916</v>
      </c>
    </row>
    <row r="1449" spans="1:14" ht="15.75" customHeight="1" x14ac:dyDescent="0.25">
      <c r="A1449" s="6">
        <v>24060040</v>
      </c>
      <c r="B1449" s="34" t="s">
        <v>26</v>
      </c>
      <c r="C1449" s="34" t="s">
        <v>4240</v>
      </c>
      <c r="D1449" s="34" t="s">
        <v>1589</v>
      </c>
      <c r="E1449" s="34" t="s">
        <v>1501</v>
      </c>
      <c r="F1449" s="34">
        <v>8</v>
      </c>
      <c r="G1449" s="34">
        <v>132</v>
      </c>
      <c r="H1449" s="34">
        <v>-73.548055560000009</v>
      </c>
      <c r="I1449" s="34">
        <v>7.2641666699999998</v>
      </c>
      <c r="J1449" s="34" t="s">
        <v>1908</v>
      </c>
      <c r="K1449" s="37">
        <v>26860</v>
      </c>
      <c r="L1449" s="37">
        <v>0</v>
      </c>
      <c r="M1449" s="37" t="s">
        <v>1911</v>
      </c>
      <c r="N1449" s="34" t="s">
        <v>2916</v>
      </c>
    </row>
    <row r="1450" spans="1:14" ht="15.75" customHeight="1" x14ac:dyDescent="0.25">
      <c r="A1450" s="6">
        <v>24060050</v>
      </c>
      <c r="B1450" s="34" t="s">
        <v>26</v>
      </c>
      <c r="C1450" s="34" t="s">
        <v>4241</v>
      </c>
      <c r="D1450" s="34" t="s">
        <v>1559</v>
      </c>
      <c r="E1450" s="34" t="s">
        <v>1501</v>
      </c>
      <c r="F1450" s="34">
        <v>8</v>
      </c>
      <c r="G1450" s="34">
        <v>1460</v>
      </c>
      <c r="H1450" s="34">
        <v>-73.092777779999992</v>
      </c>
      <c r="I1450" s="34">
        <v>6.7591666699999999</v>
      </c>
      <c r="J1450" s="34" t="s">
        <v>1908</v>
      </c>
      <c r="K1450" s="37">
        <v>26983</v>
      </c>
      <c r="L1450" s="37">
        <v>0</v>
      </c>
      <c r="M1450" s="37" t="s">
        <v>1911</v>
      </c>
      <c r="N1450" s="34" t="s">
        <v>2916</v>
      </c>
    </row>
    <row r="1451" spans="1:14" ht="15.75" customHeight="1" x14ac:dyDescent="0.25">
      <c r="A1451" s="6">
        <v>24060060</v>
      </c>
      <c r="B1451" s="34" t="s">
        <v>26</v>
      </c>
      <c r="C1451" s="34" t="s">
        <v>4242</v>
      </c>
      <c r="D1451" s="34" t="s">
        <v>1544</v>
      </c>
      <c r="E1451" s="34" t="s">
        <v>1501</v>
      </c>
      <c r="F1451" s="34">
        <v>8</v>
      </c>
      <c r="G1451" s="34">
        <v>180</v>
      </c>
      <c r="H1451" s="34">
        <v>-73.419444439999992</v>
      </c>
      <c r="I1451" s="34">
        <v>7.10861111</v>
      </c>
      <c r="J1451" s="34" t="s">
        <v>1890</v>
      </c>
      <c r="K1451" s="37">
        <v>28960</v>
      </c>
      <c r="L1451" s="37">
        <v>43294.508831018517</v>
      </c>
      <c r="M1451" s="37" t="s">
        <v>1911</v>
      </c>
      <c r="N1451" s="34" t="s">
        <v>2916</v>
      </c>
    </row>
    <row r="1452" spans="1:14" ht="15.75" customHeight="1" x14ac:dyDescent="0.25">
      <c r="A1452" s="6">
        <v>24060080</v>
      </c>
      <c r="B1452" s="34" t="s">
        <v>26</v>
      </c>
      <c r="C1452" s="34" t="s">
        <v>4243</v>
      </c>
      <c r="D1452" s="34" t="s">
        <v>1589</v>
      </c>
      <c r="E1452" s="34" t="s">
        <v>1501</v>
      </c>
      <c r="F1452" s="34">
        <v>8</v>
      </c>
      <c r="G1452" s="34">
        <v>161</v>
      </c>
      <c r="H1452" s="34">
        <v>-73.490833329999987</v>
      </c>
      <c r="I1452" s="34">
        <v>7.2702777799999998</v>
      </c>
      <c r="J1452" s="34" t="s">
        <v>1908</v>
      </c>
      <c r="K1452" s="37">
        <v>31001</v>
      </c>
      <c r="L1452" s="37">
        <v>0</v>
      </c>
      <c r="M1452" s="37" t="s">
        <v>1911</v>
      </c>
      <c r="N1452" s="34" t="s">
        <v>2916</v>
      </c>
    </row>
    <row r="1453" spans="1:14" ht="15.75" customHeight="1" x14ac:dyDescent="0.25">
      <c r="A1453" s="6">
        <v>24065010</v>
      </c>
      <c r="B1453" s="34" t="s">
        <v>26</v>
      </c>
      <c r="C1453" s="34" t="s">
        <v>4244</v>
      </c>
      <c r="D1453" s="34" t="s">
        <v>1581</v>
      </c>
      <c r="E1453" s="34" t="s">
        <v>1501</v>
      </c>
      <c r="F1453" s="34">
        <v>8</v>
      </c>
      <c r="G1453" s="34">
        <v>138</v>
      </c>
      <c r="H1453" s="34">
        <v>-73.790000000000006</v>
      </c>
      <c r="I1453" s="34">
        <v>7.2461111100000002</v>
      </c>
      <c r="J1453" s="34" t="s">
        <v>1908</v>
      </c>
      <c r="K1453" s="37">
        <v>26860</v>
      </c>
      <c r="L1453" s="37">
        <v>0</v>
      </c>
      <c r="M1453" s="37" t="s">
        <v>1911</v>
      </c>
      <c r="N1453" s="34" t="s">
        <v>2916</v>
      </c>
    </row>
    <row r="1454" spans="1:14" ht="15.75" customHeight="1" x14ac:dyDescent="0.25">
      <c r="A1454" s="6">
        <v>25010010</v>
      </c>
      <c r="B1454" s="34" t="s">
        <v>26</v>
      </c>
      <c r="C1454" s="34" t="s">
        <v>4245</v>
      </c>
      <c r="D1454" s="34" t="s">
        <v>847</v>
      </c>
      <c r="E1454" s="34" t="s">
        <v>328</v>
      </c>
      <c r="F1454" s="34">
        <v>2</v>
      </c>
      <c r="G1454" s="34">
        <v>55</v>
      </c>
      <c r="H1454" s="34">
        <v>-75.680000000000007</v>
      </c>
      <c r="I1454" s="34">
        <v>7.8902777799999999</v>
      </c>
      <c r="J1454" s="34" t="s">
        <v>1908</v>
      </c>
      <c r="K1454" s="37">
        <v>32643</v>
      </c>
      <c r="L1454" s="37">
        <v>0</v>
      </c>
      <c r="M1454" s="37" t="s">
        <v>1911</v>
      </c>
      <c r="N1454" s="34" t="s">
        <v>2916</v>
      </c>
    </row>
    <row r="1455" spans="1:14" ht="15.75" customHeight="1" x14ac:dyDescent="0.25">
      <c r="A1455" s="6">
        <v>25010060</v>
      </c>
      <c r="B1455" s="34" t="s">
        <v>26</v>
      </c>
      <c r="C1455" s="34" t="s">
        <v>4246</v>
      </c>
      <c r="D1455" s="34" t="s">
        <v>2442</v>
      </c>
      <c r="E1455" s="34" t="s">
        <v>328</v>
      </c>
      <c r="F1455" s="34">
        <v>2</v>
      </c>
      <c r="G1455" s="34">
        <v>200</v>
      </c>
      <c r="H1455" s="34">
        <v>-75.509110829999997</v>
      </c>
      <c r="I1455" s="34">
        <v>7.8711388900000001</v>
      </c>
      <c r="J1455" s="34" t="s">
        <v>1908</v>
      </c>
      <c r="K1455" s="37">
        <v>43684</v>
      </c>
      <c r="L1455" s="37">
        <v>0</v>
      </c>
      <c r="M1455" s="37" t="s">
        <v>1909</v>
      </c>
      <c r="N1455" s="34" t="s">
        <v>2916</v>
      </c>
    </row>
    <row r="1456" spans="1:14" ht="15.75" customHeight="1" x14ac:dyDescent="0.25">
      <c r="A1456" s="6">
        <v>25010080</v>
      </c>
      <c r="B1456" s="34" t="s">
        <v>26</v>
      </c>
      <c r="C1456" s="34" t="s">
        <v>4247</v>
      </c>
      <c r="D1456" s="34" t="s">
        <v>827</v>
      </c>
      <c r="E1456" s="34" t="s">
        <v>328</v>
      </c>
      <c r="F1456" s="34">
        <v>2</v>
      </c>
      <c r="G1456" s="34">
        <v>100</v>
      </c>
      <c r="H1456" s="34">
        <v>-75.680000000000007</v>
      </c>
      <c r="I1456" s="34">
        <v>8.0299999999999994</v>
      </c>
      <c r="J1456" s="34" t="s">
        <v>1908</v>
      </c>
      <c r="K1456" s="37">
        <v>26983</v>
      </c>
      <c r="L1456" s="37">
        <v>0</v>
      </c>
      <c r="M1456" s="37" t="s">
        <v>1911</v>
      </c>
      <c r="N1456" s="34" t="s">
        <v>2916</v>
      </c>
    </row>
    <row r="1457" spans="1:14" ht="15.75" customHeight="1" x14ac:dyDescent="0.25">
      <c r="A1457" s="6">
        <v>25010100</v>
      </c>
      <c r="B1457" s="34" t="s">
        <v>26</v>
      </c>
      <c r="C1457" s="34" t="s">
        <v>3016</v>
      </c>
      <c r="D1457" s="34" t="s">
        <v>827</v>
      </c>
      <c r="E1457" s="34" t="s">
        <v>328</v>
      </c>
      <c r="F1457" s="34">
        <v>2</v>
      </c>
      <c r="G1457" s="34">
        <v>160</v>
      </c>
      <c r="H1457" s="34">
        <v>-75.760000000000005</v>
      </c>
      <c r="I1457" s="34">
        <v>8.12916667</v>
      </c>
      <c r="J1457" s="34" t="s">
        <v>1908</v>
      </c>
      <c r="K1457" s="37">
        <v>27013</v>
      </c>
      <c r="L1457" s="37">
        <v>0</v>
      </c>
      <c r="M1457" s="37" t="s">
        <v>1911</v>
      </c>
      <c r="N1457" s="34" t="s">
        <v>2916</v>
      </c>
    </row>
    <row r="1458" spans="1:14" ht="15.75" customHeight="1" x14ac:dyDescent="0.25">
      <c r="A1458" s="6">
        <v>25010110</v>
      </c>
      <c r="B1458" s="34" t="s">
        <v>26</v>
      </c>
      <c r="C1458" s="34" t="s">
        <v>4248</v>
      </c>
      <c r="D1458" s="34" t="s">
        <v>847</v>
      </c>
      <c r="E1458" s="34" t="s">
        <v>328</v>
      </c>
      <c r="F1458" s="34">
        <v>2</v>
      </c>
      <c r="G1458" s="34">
        <v>80</v>
      </c>
      <c r="H1458" s="34">
        <v>-75.647222220000003</v>
      </c>
      <c r="I1458" s="34">
        <v>8.0061111100000009</v>
      </c>
      <c r="J1458" s="34" t="s">
        <v>1908</v>
      </c>
      <c r="K1458" s="37">
        <v>29266</v>
      </c>
      <c r="L1458" s="37">
        <v>0</v>
      </c>
      <c r="M1458" s="37" t="s">
        <v>1911</v>
      </c>
      <c r="N1458" s="34" t="s">
        <v>2916</v>
      </c>
    </row>
    <row r="1459" spans="1:14" ht="15.75" customHeight="1" x14ac:dyDescent="0.25">
      <c r="A1459" s="6">
        <v>25020030</v>
      </c>
      <c r="B1459" s="34" t="s">
        <v>26</v>
      </c>
      <c r="C1459" s="34" t="s">
        <v>3561</v>
      </c>
      <c r="D1459" s="34" t="s">
        <v>312</v>
      </c>
      <c r="E1459" s="34" t="s">
        <v>313</v>
      </c>
      <c r="F1459" s="34">
        <v>1</v>
      </c>
      <c r="G1459" s="34">
        <v>30</v>
      </c>
      <c r="H1459" s="34">
        <v>-74.512222220000012</v>
      </c>
      <c r="I1459" s="34">
        <v>8.7272222199999998</v>
      </c>
      <c r="J1459" s="34" t="s">
        <v>1908</v>
      </c>
      <c r="K1459" s="37">
        <v>24303</v>
      </c>
      <c r="L1459" s="37">
        <v>0</v>
      </c>
      <c r="M1459" s="37" t="s">
        <v>1911</v>
      </c>
      <c r="N1459" s="34" t="s">
        <v>2916</v>
      </c>
    </row>
    <row r="1460" spans="1:14" ht="15.75" customHeight="1" x14ac:dyDescent="0.25">
      <c r="A1460" s="6">
        <v>25020090</v>
      </c>
      <c r="B1460" s="34" t="s">
        <v>26</v>
      </c>
      <c r="C1460" s="34" t="s">
        <v>4249</v>
      </c>
      <c r="D1460" s="34" t="s">
        <v>751</v>
      </c>
      <c r="E1460" s="34" t="s">
        <v>704</v>
      </c>
      <c r="F1460" s="34">
        <v>5</v>
      </c>
      <c r="G1460" s="34">
        <v>20</v>
      </c>
      <c r="H1460" s="34">
        <v>-73.815444439999993</v>
      </c>
      <c r="I1460" s="34">
        <v>8.8603888900000012</v>
      </c>
      <c r="J1460" s="34" t="s">
        <v>1908</v>
      </c>
      <c r="K1460" s="37">
        <v>21961</v>
      </c>
      <c r="L1460" s="37">
        <v>0</v>
      </c>
      <c r="M1460" s="37" t="s">
        <v>1911</v>
      </c>
      <c r="N1460" s="34" t="s">
        <v>2916</v>
      </c>
    </row>
    <row r="1461" spans="1:14" ht="15.75" customHeight="1" x14ac:dyDescent="0.25">
      <c r="A1461" s="6">
        <v>25020130</v>
      </c>
      <c r="B1461" s="34" t="s">
        <v>26</v>
      </c>
      <c r="C1461" s="34" t="s">
        <v>4250</v>
      </c>
      <c r="D1461" s="34" t="s">
        <v>1655</v>
      </c>
      <c r="E1461" s="34" t="s">
        <v>1608</v>
      </c>
      <c r="F1461" s="34">
        <v>2</v>
      </c>
      <c r="G1461" s="34">
        <v>200</v>
      </c>
      <c r="H1461" s="34">
        <v>-75.406833329999998</v>
      </c>
      <c r="I1461" s="34">
        <v>9.3081666700000003</v>
      </c>
      <c r="J1461" s="34" t="s">
        <v>1890</v>
      </c>
      <c r="K1461" s="37">
        <v>21443</v>
      </c>
      <c r="L1461" s="37">
        <v>40408</v>
      </c>
      <c r="M1461" s="37" t="s">
        <v>1911</v>
      </c>
      <c r="N1461" s="34" t="s">
        <v>2916</v>
      </c>
    </row>
    <row r="1462" spans="1:14" ht="15.75" customHeight="1" x14ac:dyDescent="0.25">
      <c r="A1462" s="6">
        <v>25020140</v>
      </c>
      <c r="B1462" s="34" t="s">
        <v>26</v>
      </c>
      <c r="C1462" s="34" t="s">
        <v>4251</v>
      </c>
      <c r="D1462" s="34" t="s">
        <v>849</v>
      </c>
      <c r="E1462" s="34" t="s">
        <v>328</v>
      </c>
      <c r="F1462" s="34">
        <v>2</v>
      </c>
      <c r="G1462" s="34">
        <v>60</v>
      </c>
      <c r="H1462" s="34">
        <v>-75.45</v>
      </c>
      <c r="I1462" s="34">
        <v>8.9499972200000002</v>
      </c>
      <c r="J1462" s="34" t="s">
        <v>1908</v>
      </c>
      <c r="K1462" s="37">
        <v>21443</v>
      </c>
      <c r="L1462" s="37">
        <v>0</v>
      </c>
      <c r="M1462" s="37" t="s">
        <v>1911</v>
      </c>
      <c r="N1462" s="34" t="s">
        <v>2916</v>
      </c>
    </row>
    <row r="1463" spans="1:14" ht="15.75" customHeight="1" x14ac:dyDescent="0.25">
      <c r="A1463" s="6">
        <v>25020190</v>
      </c>
      <c r="B1463" s="34" t="s">
        <v>26</v>
      </c>
      <c r="C1463" s="34" t="s">
        <v>4252</v>
      </c>
      <c r="D1463" s="34" t="s">
        <v>1633</v>
      </c>
      <c r="E1463" s="34" t="s">
        <v>1608</v>
      </c>
      <c r="F1463" s="34">
        <v>2</v>
      </c>
      <c r="G1463" s="34">
        <v>200</v>
      </c>
      <c r="H1463" s="34">
        <v>-75.129166669999989</v>
      </c>
      <c r="I1463" s="34">
        <v>9.4319444400000005</v>
      </c>
      <c r="J1463" s="34" t="s">
        <v>1908</v>
      </c>
      <c r="K1463" s="37">
        <v>30756</v>
      </c>
      <c r="L1463" s="37">
        <v>0</v>
      </c>
      <c r="M1463" s="37" t="s">
        <v>1911</v>
      </c>
      <c r="N1463" s="34" t="s">
        <v>2916</v>
      </c>
    </row>
    <row r="1464" spans="1:14" ht="15.75" customHeight="1" x14ac:dyDescent="0.25">
      <c r="A1464" s="6">
        <v>25020220</v>
      </c>
      <c r="B1464" s="34" t="s">
        <v>26</v>
      </c>
      <c r="C1464" s="34" t="s">
        <v>4253</v>
      </c>
      <c r="D1464" s="34" t="s">
        <v>714</v>
      </c>
      <c r="E1464" s="34" t="s">
        <v>704</v>
      </c>
      <c r="F1464" s="34">
        <v>5</v>
      </c>
      <c r="G1464" s="34">
        <v>50</v>
      </c>
      <c r="H1464" s="34">
        <v>-73.972888890000007</v>
      </c>
      <c r="I1464" s="34">
        <v>9.4929444400000005</v>
      </c>
      <c r="J1464" s="34" t="s">
        <v>1908</v>
      </c>
      <c r="K1464" s="37">
        <v>22751</v>
      </c>
      <c r="L1464" s="37">
        <v>0</v>
      </c>
      <c r="M1464" s="37" t="s">
        <v>1911</v>
      </c>
      <c r="N1464" s="34" t="s">
        <v>2916</v>
      </c>
    </row>
    <row r="1465" spans="1:14" ht="15.75" customHeight="1" x14ac:dyDescent="0.25">
      <c r="A1465" s="6">
        <v>25020230</v>
      </c>
      <c r="B1465" s="34" t="s">
        <v>26</v>
      </c>
      <c r="C1465" s="34" t="s">
        <v>3904</v>
      </c>
      <c r="D1465" s="34" t="s">
        <v>734</v>
      </c>
      <c r="E1465" s="34" t="s">
        <v>704</v>
      </c>
      <c r="F1465" s="34">
        <v>5</v>
      </c>
      <c r="G1465" s="34">
        <v>170</v>
      </c>
      <c r="H1465" s="34">
        <v>-73.339472220000005</v>
      </c>
      <c r="I1465" s="34">
        <v>9.5621666700000016</v>
      </c>
      <c r="J1465" s="34" t="s">
        <v>1908</v>
      </c>
      <c r="K1465" s="37">
        <v>23238</v>
      </c>
      <c r="L1465" s="37">
        <v>0</v>
      </c>
      <c r="M1465" s="37" t="s">
        <v>1911</v>
      </c>
      <c r="N1465" s="34" t="s">
        <v>2916</v>
      </c>
    </row>
    <row r="1466" spans="1:14" ht="15.75" customHeight="1" x14ac:dyDescent="0.25">
      <c r="A1466" s="6">
        <v>25020240</v>
      </c>
      <c r="B1466" s="34" t="s">
        <v>26</v>
      </c>
      <c r="C1466" s="34" t="s">
        <v>4254</v>
      </c>
      <c r="D1466" s="34" t="s">
        <v>719</v>
      </c>
      <c r="E1466" s="34" t="s">
        <v>704</v>
      </c>
      <c r="F1466" s="34">
        <v>5</v>
      </c>
      <c r="G1466" s="34">
        <v>70</v>
      </c>
      <c r="H1466" s="34">
        <v>-73.890416669999993</v>
      </c>
      <c r="I1466" s="34">
        <v>9.4104722199999991</v>
      </c>
      <c r="J1466" s="34" t="s">
        <v>1908</v>
      </c>
      <c r="K1466" s="37">
        <v>23085</v>
      </c>
      <c r="L1466" s="37">
        <v>0</v>
      </c>
      <c r="M1466" s="37" t="s">
        <v>1911</v>
      </c>
      <c r="N1466" s="34" t="s">
        <v>2916</v>
      </c>
    </row>
    <row r="1467" spans="1:14" ht="15.75" customHeight="1" x14ac:dyDescent="0.25">
      <c r="A1467" s="6">
        <v>25020250</v>
      </c>
      <c r="B1467" s="34" t="s">
        <v>26</v>
      </c>
      <c r="C1467" s="34" t="s">
        <v>4255</v>
      </c>
      <c r="D1467" s="34" t="s">
        <v>724</v>
      </c>
      <c r="E1467" s="34" t="s">
        <v>704</v>
      </c>
      <c r="F1467" s="34">
        <v>5</v>
      </c>
      <c r="G1467" s="34">
        <v>100</v>
      </c>
      <c r="H1467" s="34">
        <v>-73.541944439999995</v>
      </c>
      <c r="I1467" s="34">
        <v>9.1971944400000005</v>
      </c>
      <c r="J1467" s="34" t="s">
        <v>1908</v>
      </c>
      <c r="K1467" s="37">
        <v>23085</v>
      </c>
      <c r="L1467" s="37">
        <v>0</v>
      </c>
      <c r="M1467" s="37" t="s">
        <v>1911</v>
      </c>
      <c r="N1467" s="34" t="s">
        <v>2916</v>
      </c>
    </row>
    <row r="1468" spans="1:14" ht="15.75" customHeight="1" x14ac:dyDescent="0.25">
      <c r="A1468" s="6">
        <v>25020260</v>
      </c>
      <c r="B1468" s="34" t="s">
        <v>26</v>
      </c>
      <c r="C1468" s="34" t="s">
        <v>4256</v>
      </c>
      <c r="D1468" s="34" t="s">
        <v>722</v>
      </c>
      <c r="E1468" s="34" t="s">
        <v>704</v>
      </c>
      <c r="F1468" s="34">
        <v>5</v>
      </c>
      <c r="G1468" s="34">
        <v>100</v>
      </c>
      <c r="H1468" s="34">
        <v>-73.488027779999996</v>
      </c>
      <c r="I1468" s="34">
        <v>9.3970277800000002</v>
      </c>
      <c r="J1468" s="34" t="s">
        <v>1908</v>
      </c>
      <c r="K1468" s="37">
        <v>23085</v>
      </c>
      <c r="L1468" s="37">
        <v>0</v>
      </c>
      <c r="M1468" s="37" t="s">
        <v>1911</v>
      </c>
      <c r="N1468" s="34" t="s">
        <v>2916</v>
      </c>
    </row>
    <row r="1469" spans="1:14" ht="15.75" customHeight="1" x14ac:dyDescent="0.25">
      <c r="A1469" s="6">
        <v>25020270</v>
      </c>
      <c r="B1469" s="34" t="s">
        <v>26</v>
      </c>
      <c r="C1469" s="34" t="s">
        <v>4257</v>
      </c>
      <c r="D1469" s="34" t="s">
        <v>719</v>
      </c>
      <c r="E1469" s="34" t="s">
        <v>704</v>
      </c>
      <c r="F1469" s="34">
        <v>5</v>
      </c>
      <c r="G1469" s="34">
        <v>90</v>
      </c>
      <c r="H1469" s="34">
        <v>-73.73130556000001</v>
      </c>
      <c r="I1469" s="34">
        <v>9.1931666700000001</v>
      </c>
      <c r="J1469" s="34" t="s">
        <v>1908</v>
      </c>
      <c r="K1469" s="37">
        <v>23116</v>
      </c>
      <c r="L1469" s="37">
        <v>0</v>
      </c>
      <c r="M1469" s="37" t="s">
        <v>1911</v>
      </c>
      <c r="N1469" s="34" t="s">
        <v>2916</v>
      </c>
    </row>
    <row r="1470" spans="1:14" ht="15.75" customHeight="1" x14ac:dyDescent="0.25">
      <c r="A1470" s="6">
        <v>25020280</v>
      </c>
      <c r="B1470" s="34" t="s">
        <v>26</v>
      </c>
      <c r="C1470" s="34" t="s">
        <v>2915</v>
      </c>
      <c r="D1470" s="34" t="s">
        <v>727</v>
      </c>
      <c r="E1470" s="34" t="s">
        <v>704</v>
      </c>
      <c r="F1470" s="34">
        <v>5</v>
      </c>
      <c r="G1470" s="34">
        <v>30</v>
      </c>
      <c r="H1470" s="34">
        <v>-73.611972220000013</v>
      </c>
      <c r="I1470" s="34">
        <v>9.6065277800000004</v>
      </c>
      <c r="J1470" s="34" t="s">
        <v>1908</v>
      </c>
      <c r="K1470" s="37">
        <v>23299</v>
      </c>
      <c r="L1470" s="37">
        <v>0</v>
      </c>
      <c r="M1470" s="37" t="s">
        <v>1911</v>
      </c>
      <c r="N1470" s="34" t="s">
        <v>2916</v>
      </c>
    </row>
    <row r="1471" spans="1:14" ht="15.75" customHeight="1" x14ac:dyDescent="0.25">
      <c r="A1471" s="6">
        <v>25020330</v>
      </c>
      <c r="B1471" s="34" t="s">
        <v>26</v>
      </c>
      <c r="C1471" s="34" t="s">
        <v>4258</v>
      </c>
      <c r="D1471" s="34" t="s">
        <v>366</v>
      </c>
      <c r="E1471" s="34" t="s">
        <v>313</v>
      </c>
      <c r="F1471" s="34">
        <v>1</v>
      </c>
      <c r="G1471" s="34">
        <v>25</v>
      </c>
      <c r="H1471" s="34">
        <v>-74.569166670000001</v>
      </c>
      <c r="I1471" s="34">
        <v>8.3663888900000014</v>
      </c>
      <c r="J1471" s="34" t="s">
        <v>1908</v>
      </c>
      <c r="K1471" s="37">
        <v>24365</v>
      </c>
      <c r="L1471" s="37">
        <v>0</v>
      </c>
      <c r="M1471" s="37" t="s">
        <v>1911</v>
      </c>
      <c r="N1471" s="34" t="s">
        <v>2916</v>
      </c>
    </row>
    <row r="1472" spans="1:14" ht="15.75" customHeight="1" x14ac:dyDescent="0.25">
      <c r="A1472" s="6">
        <v>25020350</v>
      </c>
      <c r="B1472" s="34" t="s">
        <v>26</v>
      </c>
      <c r="C1472" s="34" t="s">
        <v>4259</v>
      </c>
      <c r="D1472" s="34" t="s">
        <v>312</v>
      </c>
      <c r="E1472" s="34" t="s">
        <v>313</v>
      </c>
      <c r="F1472" s="34">
        <v>1</v>
      </c>
      <c r="G1472" s="34">
        <v>30</v>
      </c>
      <c r="H1472" s="34">
        <v>-74.541666669999998</v>
      </c>
      <c r="I1472" s="34">
        <v>8.4927777799999991</v>
      </c>
      <c r="J1472" s="34" t="s">
        <v>1908</v>
      </c>
      <c r="K1472" s="37">
        <v>24334</v>
      </c>
      <c r="L1472" s="37">
        <v>0</v>
      </c>
      <c r="M1472" s="37" t="s">
        <v>1911</v>
      </c>
      <c r="N1472" s="34" t="s">
        <v>2916</v>
      </c>
    </row>
    <row r="1473" spans="1:14" ht="15.75" customHeight="1" x14ac:dyDescent="0.25">
      <c r="A1473" s="6">
        <v>25020370</v>
      </c>
      <c r="B1473" s="34" t="s">
        <v>26</v>
      </c>
      <c r="C1473" s="34" t="s">
        <v>4260</v>
      </c>
      <c r="D1473" s="34" t="s">
        <v>104</v>
      </c>
      <c r="E1473" s="34" t="s">
        <v>53</v>
      </c>
      <c r="F1473" s="34">
        <v>1</v>
      </c>
      <c r="G1473" s="34">
        <v>40</v>
      </c>
      <c r="H1473" s="34">
        <v>-74.942222220000005</v>
      </c>
      <c r="I1473" s="34">
        <v>8.0366666700000007</v>
      </c>
      <c r="J1473" s="34" t="s">
        <v>1908</v>
      </c>
      <c r="K1473" s="37">
        <v>25703</v>
      </c>
      <c r="L1473" s="37">
        <v>0</v>
      </c>
      <c r="M1473" s="37" t="s">
        <v>1911</v>
      </c>
      <c r="N1473" s="34" t="s">
        <v>2916</v>
      </c>
    </row>
    <row r="1474" spans="1:14" ht="15.75" customHeight="1" x14ac:dyDescent="0.25">
      <c r="A1474" s="6">
        <v>25020390</v>
      </c>
      <c r="B1474" s="34" t="s">
        <v>26</v>
      </c>
      <c r="C1474" s="34" t="s">
        <v>4261</v>
      </c>
      <c r="D1474" s="34" t="s">
        <v>1633</v>
      </c>
      <c r="E1474" s="34" t="s">
        <v>1608</v>
      </c>
      <c r="F1474" s="34">
        <v>2</v>
      </c>
      <c r="G1474" s="34">
        <v>150</v>
      </c>
      <c r="H1474" s="34">
        <v>-75.155805560000005</v>
      </c>
      <c r="I1474" s="34">
        <v>9.3972222199999997</v>
      </c>
      <c r="J1474" s="34" t="s">
        <v>1908</v>
      </c>
      <c r="K1474" s="37">
        <v>31547</v>
      </c>
      <c r="L1474" s="37">
        <v>0</v>
      </c>
      <c r="M1474" s="37" t="s">
        <v>1911</v>
      </c>
      <c r="N1474" s="34" t="s">
        <v>2916</v>
      </c>
    </row>
    <row r="1475" spans="1:14" ht="15.75" customHeight="1" x14ac:dyDescent="0.25">
      <c r="A1475" s="6">
        <v>25020400</v>
      </c>
      <c r="B1475" s="34" t="s">
        <v>26</v>
      </c>
      <c r="C1475" s="34" t="s">
        <v>4262</v>
      </c>
      <c r="D1475" s="34" t="s">
        <v>1644</v>
      </c>
      <c r="E1475" s="34" t="s">
        <v>1608</v>
      </c>
      <c r="F1475" s="34">
        <v>2</v>
      </c>
      <c r="G1475" s="34">
        <v>180</v>
      </c>
      <c r="H1475" s="34">
        <v>-75.303611110000006</v>
      </c>
      <c r="I1475" s="34">
        <v>9.320555559999999</v>
      </c>
      <c r="J1475" s="34" t="s">
        <v>1908</v>
      </c>
      <c r="K1475" s="37">
        <v>31943</v>
      </c>
      <c r="L1475" s="37">
        <v>0</v>
      </c>
      <c r="M1475" s="37" t="s">
        <v>1911</v>
      </c>
      <c r="N1475" s="34" t="s">
        <v>2916</v>
      </c>
    </row>
    <row r="1476" spans="1:14" ht="15.75" customHeight="1" x14ac:dyDescent="0.25">
      <c r="A1476" s="6">
        <v>25020410</v>
      </c>
      <c r="B1476" s="34" t="s">
        <v>26</v>
      </c>
      <c r="C1476" s="34" t="s">
        <v>4263</v>
      </c>
      <c r="D1476" s="34" t="s">
        <v>366</v>
      </c>
      <c r="E1476" s="34" t="s">
        <v>313</v>
      </c>
      <c r="F1476" s="34">
        <v>1</v>
      </c>
      <c r="G1476" s="34">
        <v>28</v>
      </c>
      <c r="H1476" s="34">
        <v>-74.728750000000005</v>
      </c>
      <c r="I1476" s="34">
        <v>8.2194444400000002</v>
      </c>
      <c r="J1476" s="34" t="s">
        <v>1908</v>
      </c>
      <c r="K1476" s="37">
        <v>24303</v>
      </c>
      <c r="L1476" s="37">
        <v>0</v>
      </c>
      <c r="M1476" s="37" t="s">
        <v>1911</v>
      </c>
      <c r="N1476" s="34" t="s">
        <v>2916</v>
      </c>
    </row>
    <row r="1477" spans="1:14" ht="15.75" customHeight="1" x14ac:dyDescent="0.25">
      <c r="A1477" s="6">
        <v>25020420</v>
      </c>
      <c r="B1477" s="34" t="s">
        <v>26</v>
      </c>
      <c r="C1477" s="34" t="s">
        <v>4264</v>
      </c>
      <c r="D1477" s="34" t="s">
        <v>366</v>
      </c>
      <c r="E1477" s="34" t="s">
        <v>313</v>
      </c>
      <c r="F1477" s="34">
        <v>1</v>
      </c>
      <c r="G1477" s="34">
        <v>39</v>
      </c>
      <c r="H1477" s="34">
        <v>-74.563661109999998</v>
      </c>
      <c r="I1477" s="34">
        <v>8.3845719399999989</v>
      </c>
      <c r="J1477" s="34" t="s">
        <v>1908</v>
      </c>
      <c r="K1477" s="37">
        <v>31882</v>
      </c>
      <c r="L1477" s="37">
        <v>0</v>
      </c>
      <c r="M1477" s="37" t="s">
        <v>1911</v>
      </c>
      <c r="N1477" s="34" t="s">
        <v>2916</v>
      </c>
    </row>
    <row r="1478" spans="1:14" ht="15.75" customHeight="1" x14ac:dyDescent="0.25">
      <c r="A1478" s="6">
        <v>25020470</v>
      </c>
      <c r="B1478" s="34" t="s">
        <v>26</v>
      </c>
      <c r="C1478" s="34" t="s">
        <v>4265</v>
      </c>
      <c r="D1478" s="34" t="s">
        <v>818</v>
      </c>
      <c r="E1478" s="34" t="s">
        <v>328</v>
      </c>
      <c r="F1478" s="34">
        <v>2</v>
      </c>
      <c r="G1478" s="34">
        <v>125</v>
      </c>
      <c r="H1478" s="34">
        <v>-75.39333332999999</v>
      </c>
      <c r="I1478" s="34">
        <v>9.1177777799999991</v>
      </c>
      <c r="J1478" s="34" t="s">
        <v>1908</v>
      </c>
      <c r="K1478" s="37">
        <v>41984</v>
      </c>
      <c r="L1478" s="37">
        <v>0</v>
      </c>
      <c r="M1478" s="37" t="s">
        <v>1909</v>
      </c>
      <c r="N1478" s="34" t="s">
        <v>2916</v>
      </c>
    </row>
    <row r="1479" spans="1:14" ht="15.75" customHeight="1" x14ac:dyDescent="0.25">
      <c r="A1479" s="6">
        <v>25020500</v>
      </c>
      <c r="B1479" s="34" t="s">
        <v>26</v>
      </c>
      <c r="C1479" s="34" t="s">
        <v>4266</v>
      </c>
      <c r="D1479" s="34" t="s">
        <v>1656</v>
      </c>
      <c r="E1479" s="34" t="s">
        <v>1608</v>
      </c>
      <c r="F1479" s="34">
        <v>2</v>
      </c>
      <c r="G1479" s="34">
        <v>50</v>
      </c>
      <c r="H1479" s="34">
        <v>-74.729444439999995</v>
      </c>
      <c r="I1479" s="34">
        <v>8.8161111100000014</v>
      </c>
      <c r="J1479" s="34" t="s">
        <v>1908</v>
      </c>
      <c r="K1479" s="37">
        <v>24973</v>
      </c>
      <c r="L1479" s="37">
        <v>0</v>
      </c>
      <c r="M1479" s="37" t="s">
        <v>1911</v>
      </c>
      <c r="N1479" s="34" t="s">
        <v>2916</v>
      </c>
    </row>
    <row r="1480" spans="1:14" ht="15.75" customHeight="1" x14ac:dyDescent="0.25">
      <c r="A1480" s="77">
        <v>25020510</v>
      </c>
      <c r="B1480" s="34" t="s">
        <v>26</v>
      </c>
      <c r="C1480" s="34" t="s">
        <v>4267</v>
      </c>
      <c r="D1480" s="34" t="s">
        <v>366</v>
      </c>
      <c r="E1480" s="34" t="s">
        <v>313</v>
      </c>
      <c r="F1480" s="34">
        <v>1</v>
      </c>
      <c r="G1480" s="34">
        <v>25</v>
      </c>
      <c r="H1480" s="34">
        <v>-74.55</v>
      </c>
      <c r="I1480" s="34">
        <v>8.4166666700000015</v>
      </c>
      <c r="J1480" s="34" t="s">
        <v>1890</v>
      </c>
      <c r="K1480" s="37">
        <v>24334</v>
      </c>
      <c r="L1480" s="37">
        <v>37391</v>
      </c>
      <c r="M1480" s="37" t="s">
        <v>1911</v>
      </c>
      <c r="N1480" s="34" t="s">
        <v>2916</v>
      </c>
    </row>
    <row r="1481" spans="1:14" ht="15.75" customHeight="1" x14ac:dyDescent="0.25">
      <c r="A1481" s="6">
        <v>25020530</v>
      </c>
      <c r="B1481" s="34" t="s">
        <v>26</v>
      </c>
      <c r="C1481" s="34" t="s">
        <v>4268</v>
      </c>
      <c r="D1481" s="34" t="s">
        <v>104</v>
      </c>
      <c r="E1481" s="34" t="s">
        <v>53</v>
      </c>
      <c r="F1481" s="34">
        <v>1</v>
      </c>
      <c r="G1481" s="34">
        <v>500</v>
      </c>
      <c r="H1481" s="34">
        <v>-75.089749999999995</v>
      </c>
      <c r="I1481" s="34">
        <v>8.0254999999999992</v>
      </c>
      <c r="J1481" s="34" t="s">
        <v>1908</v>
      </c>
      <c r="K1481" s="37">
        <v>25703</v>
      </c>
      <c r="L1481" s="37">
        <v>0</v>
      </c>
      <c r="M1481" s="37" t="s">
        <v>1911</v>
      </c>
      <c r="N1481" s="34" t="s">
        <v>2916</v>
      </c>
    </row>
    <row r="1482" spans="1:14" ht="15.75" customHeight="1" x14ac:dyDescent="0.25">
      <c r="A1482" s="6">
        <v>25020540</v>
      </c>
      <c r="B1482" s="34" t="s">
        <v>26</v>
      </c>
      <c r="C1482" s="34" t="s">
        <v>3603</v>
      </c>
      <c r="D1482" s="34" t="s">
        <v>157</v>
      </c>
      <c r="E1482" s="34" t="s">
        <v>53</v>
      </c>
      <c r="F1482" s="34">
        <v>1</v>
      </c>
      <c r="G1482" s="34">
        <v>20</v>
      </c>
      <c r="H1482" s="34">
        <v>-74.706111110000009</v>
      </c>
      <c r="I1482" s="34">
        <v>8.0311111100000012</v>
      </c>
      <c r="J1482" s="34" t="s">
        <v>1908</v>
      </c>
      <c r="K1482" s="37">
        <v>25703</v>
      </c>
      <c r="L1482" s="37">
        <v>0</v>
      </c>
      <c r="M1482" s="37" t="s">
        <v>1911</v>
      </c>
      <c r="N1482" s="34" t="s">
        <v>2916</v>
      </c>
    </row>
    <row r="1483" spans="1:14" ht="15.75" customHeight="1" x14ac:dyDescent="0.25">
      <c r="A1483" s="77">
        <v>25020570</v>
      </c>
      <c r="B1483" s="34" t="s">
        <v>26</v>
      </c>
      <c r="C1483" s="34" t="s">
        <v>4269</v>
      </c>
      <c r="D1483" s="34" t="s">
        <v>1640</v>
      </c>
      <c r="E1483" s="34" t="s">
        <v>1608</v>
      </c>
      <c r="F1483" s="34">
        <v>2</v>
      </c>
      <c r="G1483" s="34">
        <v>25</v>
      </c>
      <c r="H1483" s="34">
        <v>-75.033333329999991</v>
      </c>
      <c r="I1483" s="34">
        <v>8.9499999999999993</v>
      </c>
      <c r="J1483" s="34" t="s">
        <v>1890</v>
      </c>
      <c r="K1483" s="37">
        <v>26191</v>
      </c>
      <c r="L1483" s="37">
        <v>37302</v>
      </c>
      <c r="M1483" s="37" t="s">
        <v>1911</v>
      </c>
      <c r="N1483" s="34" t="s">
        <v>2916</v>
      </c>
    </row>
    <row r="1484" spans="1:14" ht="15.75" customHeight="1" x14ac:dyDescent="0.25">
      <c r="A1484" s="6">
        <v>25020600</v>
      </c>
      <c r="B1484" s="34" t="s">
        <v>26</v>
      </c>
      <c r="C1484" s="34" t="s">
        <v>4270</v>
      </c>
      <c r="D1484" s="34" t="s">
        <v>842</v>
      </c>
      <c r="E1484" s="34" t="s">
        <v>328</v>
      </c>
      <c r="F1484" s="34">
        <v>2</v>
      </c>
      <c r="G1484" s="34">
        <v>100</v>
      </c>
      <c r="H1484" s="34">
        <v>-75.601388889999996</v>
      </c>
      <c r="I1484" s="34">
        <v>8.4897222199999991</v>
      </c>
      <c r="J1484" s="34" t="s">
        <v>1908</v>
      </c>
      <c r="K1484" s="37">
        <v>41708</v>
      </c>
      <c r="L1484" s="37">
        <v>0</v>
      </c>
      <c r="M1484" s="37" t="s">
        <v>1909</v>
      </c>
      <c r="N1484" s="34" t="s">
        <v>2916</v>
      </c>
    </row>
    <row r="1485" spans="1:14" ht="15.75" customHeight="1" x14ac:dyDescent="0.25">
      <c r="A1485" s="6">
        <v>25020650</v>
      </c>
      <c r="B1485" s="34" t="s">
        <v>26</v>
      </c>
      <c r="C1485" s="34" t="s">
        <v>4271</v>
      </c>
      <c r="D1485" s="34" t="s">
        <v>719</v>
      </c>
      <c r="E1485" s="34" t="s">
        <v>704</v>
      </c>
      <c r="F1485" s="34">
        <v>5</v>
      </c>
      <c r="G1485" s="34">
        <v>250</v>
      </c>
      <c r="H1485" s="34">
        <v>-73.56022222</v>
      </c>
      <c r="I1485" s="34">
        <v>8.9387777800000006</v>
      </c>
      <c r="J1485" s="34" t="s">
        <v>1908</v>
      </c>
      <c r="K1485" s="37">
        <v>26557</v>
      </c>
      <c r="L1485" s="37">
        <v>0</v>
      </c>
      <c r="M1485" s="37" t="s">
        <v>1911</v>
      </c>
      <c r="N1485" s="34" t="s">
        <v>2916</v>
      </c>
    </row>
    <row r="1486" spans="1:14" ht="15.75" customHeight="1" x14ac:dyDescent="0.25">
      <c r="A1486" s="6">
        <v>25020660</v>
      </c>
      <c r="B1486" s="34" t="s">
        <v>26</v>
      </c>
      <c r="C1486" s="34" t="s">
        <v>4272</v>
      </c>
      <c r="D1486" s="34" t="s">
        <v>724</v>
      </c>
      <c r="E1486" s="34" t="s">
        <v>704</v>
      </c>
      <c r="F1486" s="34">
        <v>5</v>
      </c>
      <c r="G1486" s="34">
        <v>90</v>
      </c>
      <c r="H1486" s="34">
        <v>-73.754027780000001</v>
      </c>
      <c r="I1486" s="34">
        <v>9.0097500000000004</v>
      </c>
      <c r="J1486" s="34" t="s">
        <v>1908</v>
      </c>
      <c r="K1486" s="37">
        <v>26557</v>
      </c>
      <c r="L1486" s="37">
        <v>0</v>
      </c>
      <c r="M1486" s="37" t="s">
        <v>1911</v>
      </c>
      <c r="N1486" s="34" t="s">
        <v>2916</v>
      </c>
    </row>
    <row r="1487" spans="1:14" ht="15.75" customHeight="1" x14ac:dyDescent="0.25">
      <c r="A1487" s="6">
        <v>25020670</v>
      </c>
      <c r="B1487" s="34" t="s">
        <v>26</v>
      </c>
      <c r="C1487" s="34" t="s">
        <v>4273</v>
      </c>
      <c r="D1487" s="34" t="s">
        <v>737</v>
      </c>
      <c r="E1487" s="34" t="s">
        <v>704</v>
      </c>
      <c r="F1487" s="34">
        <v>5</v>
      </c>
      <c r="G1487" s="34">
        <v>500</v>
      </c>
      <c r="H1487" s="34">
        <v>-73.559722220000012</v>
      </c>
      <c r="I1487" s="34">
        <v>9.05027778</v>
      </c>
      <c r="J1487" s="34" t="s">
        <v>1908</v>
      </c>
      <c r="K1487" s="37">
        <v>26557</v>
      </c>
      <c r="L1487" s="37">
        <v>0</v>
      </c>
      <c r="M1487" s="37" t="s">
        <v>1911</v>
      </c>
      <c r="N1487" s="34" t="s">
        <v>2916</v>
      </c>
    </row>
    <row r="1488" spans="1:14" ht="15.75" customHeight="1" x14ac:dyDescent="0.25">
      <c r="A1488" s="6">
        <v>25020690</v>
      </c>
      <c r="B1488" s="34" t="s">
        <v>26</v>
      </c>
      <c r="C1488" s="34" t="s">
        <v>4274</v>
      </c>
      <c r="D1488" s="34" t="s">
        <v>724</v>
      </c>
      <c r="E1488" s="34" t="s">
        <v>704</v>
      </c>
      <c r="F1488" s="34">
        <v>5</v>
      </c>
      <c r="G1488" s="34">
        <v>500</v>
      </c>
      <c r="H1488" s="34">
        <v>-73.410944439999994</v>
      </c>
      <c r="I1488" s="34">
        <v>9.4232777799999994</v>
      </c>
      <c r="J1488" s="34" t="s">
        <v>1908</v>
      </c>
      <c r="K1488" s="37">
        <v>26557</v>
      </c>
      <c r="L1488" s="37">
        <v>0</v>
      </c>
      <c r="M1488" s="37" t="s">
        <v>1911</v>
      </c>
      <c r="N1488" s="34" t="s">
        <v>2916</v>
      </c>
    </row>
    <row r="1489" spans="1:14" ht="15.75" customHeight="1" x14ac:dyDescent="0.25">
      <c r="A1489" s="6">
        <v>25020700</v>
      </c>
      <c r="B1489" s="34" t="s">
        <v>26</v>
      </c>
      <c r="C1489" s="34" t="s">
        <v>4275</v>
      </c>
      <c r="D1489" s="34" t="s">
        <v>822</v>
      </c>
      <c r="E1489" s="34" t="s">
        <v>328</v>
      </c>
      <c r="F1489" s="34">
        <v>2</v>
      </c>
      <c r="G1489" s="34">
        <v>50</v>
      </c>
      <c r="H1489" s="34">
        <v>-75.338611110000002</v>
      </c>
      <c r="I1489" s="34">
        <v>8.0530555600000007</v>
      </c>
      <c r="J1489" s="34" t="s">
        <v>1908</v>
      </c>
      <c r="K1489" s="37">
        <v>26983</v>
      </c>
      <c r="L1489" s="37">
        <v>0</v>
      </c>
      <c r="M1489" s="37" t="s">
        <v>1911</v>
      </c>
      <c r="N1489" s="34" t="s">
        <v>2916</v>
      </c>
    </row>
    <row r="1490" spans="1:14" ht="15.75" customHeight="1" x14ac:dyDescent="0.25">
      <c r="A1490" s="6">
        <v>25020710</v>
      </c>
      <c r="B1490" s="34" t="s">
        <v>26</v>
      </c>
      <c r="C1490" s="34" t="s">
        <v>4276</v>
      </c>
      <c r="D1490" s="34" t="s">
        <v>842</v>
      </c>
      <c r="E1490" s="34" t="s">
        <v>328</v>
      </c>
      <c r="F1490" s="34">
        <v>2</v>
      </c>
      <c r="G1490" s="34">
        <v>25</v>
      </c>
      <c r="H1490" s="34">
        <v>-75.273888889999995</v>
      </c>
      <c r="I1490" s="34">
        <v>8.42</v>
      </c>
      <c r="J1490" s="34" t="s">
        <v>1908</v>
      </c>
      <c r="K1490" s="37">
        <v>26983</v>
      </c>
      <c r="L1490" s="37">
        <v>0</v>
      </c>
      <c r="M1490" s="37" t="s">
        <v>1909</v>
      </c>
      <c r="N1490" s="34" t="s">
        <v>2916</v>
      </c>
    </row>
    <row r="1491" spans="1:14" ht="15.75" customHeight="1" x14ac:dyDescent="0.25">
      <c r="A1491" s="6">
        <v>25020720</v>
      </c>
      <c r="B1491" s="34" t="s">
        <v>26</v>
      </c>
      <c r="C1491" s="34" t="s">
        <v>4277</v>
      </c>
      <c r="D1491" s="34" t="s">
        <v>849</v>
      </c>
      <c r="E1491" s="34" t="s">
        <v>328</v>
      </c>
      <c r="F1491" s="34">
        <v>2</v>
      </c>
      <c r="G1491" s="34">
        <v>130</v>
      </c>
      <c r="H1491" s="34">
        <v>-75.383611110000004</v>
      </c>
      <c r="I1491" s="34">
        <v>8.63722222</v>
      </c>
      <c r="J1491" s="34" t="s">
        <v>1908</v>
      </c>
      <c r="K1491" s="37">
        <v>26983</v>
      </c>
      <c r="L1491" s="37">
        <v>0</v>
      </c>
      <c r="M1491" s="37" t="s">
        <v>1911</v>
      </c>
      <c r="N1491" s="34" t="s">
        <v>2916</v>
      </c>
    </row>
    <row r="1492" spans="1:14" ht="15.75" customHeight="1" x14ac:dyDescent="0.25">
      <c r="A1492" s="6">
        <v>25020740</v>
      </c>
      <c r="B1492" s="34" t="s">
        <v>26</v>
      </c>
      <c r="C1492" s="34" t="s">
        <v>4278</v>
      </c>
      <c r="D1492" s="34" t="s">
        <v>1646</v>
      </c>
      <c r="E1492" s="34" t="s">
        <v>1608</v>
      </c>
      <c r="F1492" s="34">
        <v>2</v>
      </c>
      <c r="G1492" s="34">
        <v>20</v>
      </c>
      <c r="H1492" s="34">
        <v>-75.01472222000001</v>
      </c>
      <c r="I1492" s="34">
        <v>8.62916667</v>
      </c>
      <c r="J1492" s="34" t="s">
        <v>1908</v>
      </c>
      <c r="K1492" s="37">
        <v>26983</v>
      </c>
      <c r="L1492" s="37">
        <v>0</v>
      </c>
      <c r="M1492" s="37" t="s">
        <v>1911</v>
      </c>
      <c r="N1492" s="34" t="s">
        <v>2916</v>
      </c>
    </row>
    <row r="1493" spans="1:14" ht="15.75" customHeight="1" x14ac:dyDescent="0.25">
      <c r="A1493" s="6">
        <v>25020750</v>
      </c>
      <c r="B1493" s="34" t="s">
        <v>26</v>
      </c>
      <c r="C1493" s="34" t="s">
        <v>4279</v>
      </c>
      <c r="D1493" s="34" t="s">
        <v>1640</v>
      </c>
      <c r="E1493" s="34" t="s">
        <v>1608</v>
      </c>
      <c r="F1493" s="34">
        <v>2</v>
      </c>
      <c r="G1493" s="34">
        <v>60</v>
      </c>
      <c r="H1493" s="34">
        <v>-75.168888890000005</v>
      </c>
      <c r="I1493" s="34">
        <v>9.011388890000001</v>
      </c>
      <c r="J1493" s="34" t="s">
        <v>1908</v>
      </c>
      <c r="K1493" s="37">
        <v>26983</v>
      </c>
      <c r="L1493" s="37">
        <v>0</v>
      </c>
      <c r="M1493" s="37" t="s">
        <v>1911</v>
      </c>
      <c r="N1493" s="34" t="s">
        <v>2916</v>
      </c>
    </row>
    <row r="1494" spans="1:14" ht="15.75" customHeight="1" x14ac:dyDescent="0.25">
      <c r="A1494" s="6">
        <v>25020760</v>
      </c>
      <c r="B1494" s="34" t="s">
        <v>26</v>
      </c>
      <c r="C1494" s="34" t="s">
        <v>4280</v>
      </c>
      <c r="D1494" s="34" t="s">
        <v>1640</v>
      </c>
      <c r="E1494" s="34" t="s">
        <v>1608</v>
      </c>
      <c r="F1494" s="34">
        <v>2</v>
      </c>
      <c r="G1494" s="34">
        <v>25</v>
      </c>
      <c r="H1494" s="34">
        <v>-74.940555560000007</v>
      </c>
      <c r="I1494" s="34">
        <v>9.0047222199999997</v>
      </c>
      <c r="J1494" s="34" t="s">
        <v>1908</v>
      </c>
      <c r="K1494" s="37">
        <v>26983</v>
      </c>
      <c r="L1494" s="37">
        <v>0</v>
      </c>
      <c r="M1494" s="37" t="s">
        <v>1911</v>
      </c>
      <c r="N1494" s="34" t="s">
        <v>2916</v>
      </c>
    </row>
    <row r="1495" spans="1:14" ht="15.75" customHeight="1" x14ac:dyDescent="0.25">
      <c r="A1495" s="6">
        <v>25020770</v>
      </c>
      <c r="B1495" s="34" t="s">
        <v>26</v>
      </c>
      <c r="C1495" s="34" t="s">
        <v>3965</v>
      </c>
      <c r="D1495" s="34" t="s">
        <v>1653</v>
      </c>
      <c r="E1495" s="34" t="s">
        <v>1608</v>
      </c>
      <c r="F1495" s="34">
        <v>2</v>
      </c>
      <c r="G1495" s="34">
        <v>200</v>
      </c>
      <c r="H1495" s="34">
        <v>-75.05277778</v>
      </c>
      <c r="I1495" s="34">
        <v>9.4030555600000003</v>
      </c>
      <c r="J1495" s="34" t="s">
        <v>1908</v>
      </c>
      <c r="K1495" s="37">
        <v>26983</v>
      </c>
      <c r="L1495" s="37">
        <v>0</v>
      </c>
      <c r="M1495" s="37" t="s">
        <v>1911</v>
      </c>
      <c r="N1495" s="34" t="s">
        <v>2916</v>
      </c>
    </row>
    <row r="1496" spans="1:14" ht="15.75" customHeight="1" x14ac:dyDescent="0.25">
      <c r="A1496" s="6">
        <v>25020780</v>
      </c>
      <c r="B1496" s="34" t="s">
        <v>26</v>
      </c>
      <c r="C1496" s="34" t="s">
        <v>4281</v>
      </c>
      <c r="D1496" s="34" t="s">
        <v>806</v>
      </c>
      <c r="E1496" s="34" t="s">
        <v>328</v>
      </c>
      <c r="F1496" s="34">
        <v>2</v>
      </c>
      <c r="G1496" s="34">
        <v>20</v>
      </c>
      <c r="H1496" s="34">
        <v>-75.034166669999991</v>
      </c>
      <c r="I1496" s="34">
        <v>8.4613888900000003</v>
      </c>
      <c r="J1496" s="34" t="s">
        <v>1908</v>
      </c>
      <c r="K1496" s="37">
        <v>27013</v>
      </c>
      <c r="L1496" s="37">
        <v>0</v>
      </c>
      <c r="M1496" s="37" t="s">
        <v>1911</v>
      </c>
      <c r="N1496" s="34" t="s">
        <v>2916</v>
      </c>
    </row>
    <row r="1497" spans="1:14" ht="15.75" customHeight="1" x14ac:dyDescent="0.25">
      <c r="A1497" s="6">
        <v>25020790</v>
      </c>
      <c r="B1497" s="34" t="s">
        <v>26</v>
      </c>
      <c r="C1497" s="34" t="s">
        <v>4282</v>
      </c>
      <c r="D1497" s="34" t="s">
        <v>1635</v>
      </c>
      <c r="E1497" s="34" t="s">
        <v>1608</v>
      </c>
      <c r="F1497" s="34">
        <v>2</v>
      </c>
      <c r="G1497" s="34">
        <v>50</v>
      </c>
      <c r="H1497" s="34">
        <v>-74.717777779999992</v>
      </c>
      <c r="I1497" s="34">
        <v>8.7188888900000006</v>
      </c>
      <c r="J1497" s="34" t="s">
        <v>1908</v>
      </c>
      <c r="K1497" s="37">
        <v>27103</v>
      </c>
      <c r="L1497" s="37">
        <v>0</v>
      </c>
      <c r="M1497" s="37" t="s">
        <v>1911</v>
      </c>
      <c r="N1497" s="34" t="s">
        <v>2916</v>
      </c>
    </row>
    <row r="1498" spans="1:14" ht="15.75" customHeight="1" x14ac:dyDescent="0.25">
      <c r="A1498" s="6">
        <v>25020800</v>
      </c>
      <c r="B1498" s="34" t="s">
        <v>26</v>
      </c>
      <c r="C1498" s="34" t="s">
        <v>3345</v>
      </c>
      <c r="D1498" s="34" t="s">
        <v>312</v>
      </c>
      <c r="E1498" s="34" t="s">
        <v>313</v>
      </c>
      <c r="F1498" s="34">
        <v>1</v>
      </c>
      <c r="G1498" s="34">
        <v>21</v>
      </c>
      <c r="H1498" s="34">
        <v>-74.530393889999999</v>
      </c>
      <c r="I1498" s="34">
        <v>8.5719288899999988</v>
      </c>
      <c r="J1498" s="34" t="s">
        <v>1908</v>
      </c>
      <c r="K1498" s="37">
        <v>27134</v>
      </c>
      <c r="L1498" s="37">
        <v>0</v>
      </c>
      <c r="M1498" s="37" t="s">
        <v>1911</v>
      </c>
      <c r="N1498" s="34" t="s">
        <v>2916</v>
      </c>
    </row>
    <row r="1499" spans="1:14" ht="15.75" customHeight="1" x14ac:dyDescent="0.25">
      <c r="A1499" s="6">
        <v>25020810</v>
      </c>
      <c r="B1499" s="34" t="s">
        <v>26</v>
      </c>
      <c r="C1499" s="34" t="s">
        <v>4283</v>
      </c>
      <c r="D1499" s="34" t="s">
        <v>366</v>
      </c>
      <c r="E1499" s="34" t="s">
        <v>313</v>
      </c>
      <c r="F1499" s="34">
        <v>1</v>
      </c>
      <c r="G1499" s="34">
        <v>40</v>
      </c>
      <c r="H1499" s="34">
        <v>-74.605722220000004</v>
      </c>
      <c r="I1499" s="34">
        <v>8.2913333300000005</v>
      </c>
      <c r="J1499" s="34" t="s">
        <v>1908</v>
      </c>
      <c r="K1499" s="37">
        <v>27134</v>
      </c>
      <c r="L1499" s="37">
        <v>0</v>
      </c>
      <c r="M1499" s="37" t="s">
        <v>1911</v>
      </c>
      <c r="N1499" s="34" t="s">
        <v>2916</v>
      </c>
    </row>
    <row r="1500" spans="1:14" ht="15.75" customHeight="1" x14ac:dyDescent="0.25">
      <c r="A1500" s="6">
        <v>25020820</v>
      </c>
      <c r="B1500" s="34" t="s">
        <v>26</v>
      </c>
      <c r="C1500" s="34" t="s">
        <v>4284</v>
      </c>
      <c r="D1500" s="34" t="s">
        <v>1635</v>
      </c>
      <c r="E1500" s="34" t="s">
        <v>1608</v>
      </c>
      <c r="F1500" s="34">
        <v>2</v>
      </c>
      <c r="G1500" s="34">
        <v>50</v>
      </c>
      <c r="H1500" s="34">
        <v>-74.699722220000012</v>
      </c>
      <c r="I1500" s="34">
        <v>8.6027777800000003</v>
      </c>
      <c r="J1500" s="34" t="s">
        <v>1908</v>
      </c>
      <c r="K1500" s="37">
        <v>27134</v>
      </c>
      <c r="L1500" s="37">
        <v>0</v>
      </c>
      <c r="M1500" s="37" t="s">
        <v>1911</v>
      </c>
      <c r="N1500" s="34" t="s">
        <v>2916</v>
      </c>
    </row>
    <row r="1501" spans="1:14" ht="15.75" customHeight="1" x14ac:dyDescent="0.25">
      <c r="A1501" s="6">
        <v>25020850</v>
      </c>
      <c r="B1501" s="34" t="s">
        <v>26</v>
      </c>
      <c r="C1501" s="34" t="s">
        <v>4285</v>
      </c>
      <c r="D1501" s="34" t="s">
        <v>1088</v>
      </c>
      <c r="E1501" s="34" t="s">
        <v>313</v>
      </c>
      <c r="F1501" s="34">
        <v>1</v>
      </c>
      <c r="G1501" s="34">
        <v>100</v>
      </c>
      <c r="H1501" s="34">
        <v>-74.650000000000006</v>
      </c>
      <c r="I1501" s="34">
        <v>8.133333330000001</v>
      </c>
      <c r="J1501" s="34" t="s">
        <v>1890</v>
      </c>
      <c r="K1501" s="37">
        <v>27164</v>
      </c>
      <c r="L1501" s="37">
        <v>33892</v>
      </c>
      <c r="M1501" s="37" t="s">
        <v>1911</v>
      </c>
      <c r="N1501" s="34" t="s">
        <v>2916</v>
      </c>
    </row>
    <row r="1502" spans="1:14" ht="15.75" customHeight="1" x14ac:dyDescent="0.25">
      <c r="A1502" s="6">
        <v>25020860</v>
      </c>
      <c r="B1502" s="34" t="s">
        <v>26</v>
      </c>
      <c r="C1502" s="34" t="s">
        <v>4286</v>
      </c>
      <c r="D1502" s="34" t="s">
        <v>1624</v>
      </c>
      <c r="E1502" s="34" t="s">
        <v>1608</v>
      </c>
      <c r="F1502" s="34">
        <v>2</v>
      </c>
      <c r="G1502" s="34">
        <v>100</v>
      </c>
      <c r="H1502" s="34">
        <v>-74.94083332999999</v>
      </c>
      <c r="I1502" s="34">
        <v>9.3594444400000008</v>
      </c>
      <c r="J1502" s="34" t="s">
        <v>1908</v>
      </c>
      <c r="K1502" s="37">
        <v>27164</v>
      </c>
      <c r="L1502" s="37">
        <v>0</v>
      </c>
      <c r="M1502" s="37" t="s">
        <v>1911</v>
      </c>
      <c r="N1502" s="34" t="s">
        <v>2916</v>
      </c>
    </row>
    <row r="1503" spans="1:14" ht="15.75" customHeight="1" x14ac:dyDescent="0.25">
      <c r="A1503" s="6">
        <v>25020870</v>
      </c>
      <c r="B1503" s="34" t="s">
        <v>26</v>
      </c>
      <c r="C1503" s="34" t="s">
        <v>4287</v>
      </c>
      <c r="D1503" s="34" t="s">
        <v>374</v>
      </c>
      <c r="E1503" s="34" t="s">
        <v>313</v>
      </c>
      <c r="F1503" s="34">
        <v>2</v>
      </c>
      <c r="G1503" s="34">
        <v>40</v>
      </c>
      <c r="H1503" s="34">
        <v>-73.965833329999995</v>
      </c>
      <c r="I1503" s="34">
        <v>8.8227777799999991</v>
      </c>
      <c r="J1503" s="34" t="s">
        <v>1908</v>
      </c>
      <c r="K1503" s="37">
        <v>27287</v>
      </c>
      <c r="L1503" s="37">
        <v>0</v>
      </c>
      <c r="M1503" s="37" t="s">
        <v>1911</v>
      </c>
      <c r="N1503" s="34" t="s">
        <v>2916</v>
      </c>
    </row>
    <row r="1504" spans="1:14" ht="15.75" customHeight="1" x14ac:dyDescent="0.25">
      <c r="A1504" s="6">
        <v>25020880</v>
      </c>
      <c r="B1504" s="34" t="s">
        <v>26</v>
      </c>
      <c r="C1504" s="34" t="s">
        <v>4288</v>
      </c>
      <c r="D1504" s="34" t="s">
        <v>319</v>
      </c>
      <c r="E1504" s="34" t="s">
        <v>313</v>
      </c>
      <c r="F1504" s="34">
        <v>2</v>
      </c>
      <c r="G1504" s="34">
        <v>25</v>
      </c>
      <c r="H1504" s="34">
        <v>-74.110555560000009</v>
      </c>
      <c r="I1504" s="34">
        <v>8.9466666700000008</v>
      </c>
      <c r="J1504" s="34" t="s">
        <v>1908</v>
      </c>
      <c r="K1504" s="37">
        <v>27287</v>
      </c>
      <c r="L1504" s="37">
        <v>0</v>
      </c>
      <c r="M1504" s="37" t="s">
        <v>1911</v>
      </c>
      <c r="N1504" s="34" t="s">
        <v>2916</v>
      </c>
    </row>
    <row r="1505" spans="1:14" ht="15.75" customHeight="1" x14ac:dyDescent="0.25">
      <c r="A1505" s="6">
        <v>25020890</v>
      </c>
      <c r="B1505" s="34" t="s">
        <v>26</v>
      </c>
      <c r="C1505" s="34" t="s">
        <v>4289</v>
      </c>
      <c r="D1505" s="34" t="s">
        <v>345</v>
      </c>
      <c r="E1505" s="34" t="s">
        <v>313</v>
      </c>
      <c r="F1505" s="34">
        <v>2</v>
      </c>
      <c r="G1505" s="34">
        <v>20</v>
      </c>
      <c r="H1505" s="34">
        <v>-74.221944440000001</v>
      </c>
      <c r="I1505" s="34">
        <v>9.1193888900000015</v>
      </c>
      <c r="J1505" s="34" t="s">
        <v>1908</v>
      </c>
      <c r="K1505" s="37">
        <v>27287</v>
      </c>
      <c r="L1505" s="37">
        <v>0</v>
      </c>
      <c r="M1505" s="37" t="s">
        <v>1911</v>
      </c>
      <c r="N1505" s="34" t="s">
        <v>2916</v>
      </c>
    </row>
    <row r="1506" spans="1:14" ht="15.75" customHeight="1" x14ac:dyDescent="0.25">
      <c r="A1506" s="6">
        <v>25020900</v>
      </c>
      <c r="B1506" s="34" t="s">
        <v>26</v>
      </c>
      <c r="C1506" s="34" t="s">
        <v>4290</v>
      </c>
      <c r="D1506" s="34" t="s">
        <v>1215</v>
      </c>
      <c r="E1506" s="34" t="s">
        <v>1173</v>
      </c>
      <c r="F1506" s="34">
        <v>2</v>
      </c>
      <c r="G1506" s="34">
        <v>65</v>
      </c>
      <c r="H1506" s="34">
        <v>-74.355833329999996</v>
      </c>
      <c r="I1506" s="34">
        <v>9.2338888900000011</v>
      </c>
      <c r="J1506" s="34" t="s">
        <v>1908</v>
      </c>
      <c r="K1506" s="37">
        <v>27044</v>
      </c>
      <c r="L1506" s="37">
        <v>0</v>
      </c>
      <c r="M1506" s="37" t="s">
        <v>1911</v>
      </c>
      <c r="N1506" s="34" t="s">
        <v>2916</v>
      </c>
    </row>
    <row r="1507" spans="1:14" ht="15.75" customHeight="1" x14ac:dyDescent="0.25">
      <c r="A1507" s="6">
        <v>25020920</v>
      </c>
      <c r="B1507" s="34" t="s">
        <v>26</v>
      </c>
      <c r="C1507" s="34" t="s">
        <v>3246</v>
      </c>
      <c r="D1507" s="34" t="s">
        <v>724</v>
      </c>
      <c r="E1507" s="34" t="s">
        <v>704</v>
      </c>
      <c r="F1507" s="34">
        <v>5</v>
      </c>
      <c r="G1507" s="34">
        <v>500</v>
      </c>
      <c r="H1507" s="34">
        <v>-73.416666669999998</v>
      </c>
      <c r="I1507" s="34">
        <v>9.2166666700000004</v>
      </c>
      <c r="J1507" s="34" t="s">
        <v>1890</v>
      </c>
      <c r="K1507" s="37">
        <v>26556.791666666668</v>
      </c>
      <c r="L1507" s="37">
        <v>43648.274699074071</v>
      </c>
      <c r="M1507" s="37" t="s">
        <v>1911</v>
      </c>
      <c r="N1507" s="34" t="s">
        <v>2916</v>
      </c>
    </row>
    <row r="1508" spans="1:14" ht="15.75" customHeight="1" x14ac:dyDescent="0.25">
      <c r="A1508" s="6">
        <v>25020940</v>
      </c>
      <c r="B1508" s="34" t="s">
        <v>26</v>
      </c>
      <c r="C1508" s="34" t="s">
        <v>4291</v>
      </c>
      <c r="D1508" s="34" t="s">
        <v>314</v>
      </c>
      <c r="E1508" s="34" t="s">
        <v>1608</v>
      </c>
      <c r="F1508" s="34">
        <v>1</v>
      </c>
      <c r="G1508" s="34">
        <v>45</v>
      </c>
      <c r="H1508" s="34">
        <v>-74.735555560000009</v>
      </c>
      <c r="I1508" s="34">
        <v>8.3327777799999989</v>
      </c>
      <c r="J1508" s="34" t="s">
        <v>1908</v>
      </c>
      <c r="K1508" s="37">
        <v>27134</v>
      </c>
      <c r="L1508" s="37">
        <v>0</v>
      </c>
      <c r="M1508" s="37" t="s">
        <v>1911</v>
      </c>
      <c r="N1508" s="34" t="s">
        <v>2916</v>
      </c>
    </row>
    <row r="1509" spans="1:14" ht="15.75" customHeight="1" x14ac:dyDescent="0.25">
      <c r="A1509" s="6">
        <v>25020950</v>
      </c>
      <c r="B1509" s="34" t="s">
        <v>26</v>
      </c>
      <c r="C1509" s="34" t="s">
        <v>4292</v>
      </c>
      <c r="D1509" s="34" t="s">
        <v>337</v>
      </c>
      <c r="E1509" s="34" t="s">
        <v>313</v>
      </c>
      <c r="F1509" s="34">
        <v>2</v>
      </c>
      <c r="G1509" s="34">
        <v>10</v>
      </c>
      <c r="H1509" s="34">
        <v>-74.77</v>
      </c>
      <c r="I1509" s="34">
        <v>9.0399999999999991</v>
      </c>
      <c r="J1509" s="34" t="s">
        <v>1908</v>
      </c>
      <c r="K1509" s="37">
        <v>27134</v>
      </c>
      <c r="L1509" s="37">
        <v>0</v>
      </c>
      <c r="M1509" s="37" t="s">
        <v>1911</v>
      </c>
      <c r="N1509" s="34" t="s">
        <v>2916</v>
      </c>
    </row>
    <row r="1510" spans="1:14" ht="15.75" customHeight="1" x14ac:dyDescent="0.25">
      <c r="A1510" s="6">
        <v>25020960</v>
      </c>
      <c r="B1510" s="34" t="s">
        <v>26</v>
      </c>
      <c r="C1510" s="34" t="s">
        <v>4293</v>
      </c>
      <c r="D1510" s="34" t="s">
        <v>329</v>
      </c>
      <c r="E1510" s="34" t="s">
        <v>313</v>
      </c>
      <c r="F1510" s="34">
        <v>2</v>
      </c>
      <c r="G1510" s="34">
        <v>20</v>
      </c>
      <c r="H1510" s="34">
        <v>-74.825277779999993</v>
      </c>
      <c r="I1510" s="34">
        <v>9.5880555600000008</v>
      </c>
      <c r="J1510" s="34" t="s">
        <v>1908</v>
      </c>
      <c r="K1510" s="37">
        <v>27134</v>
      </c>
      <c r="L1510" s="37">
        <v>0</v>
      </c>
      <c r="M1510" s="37" t="s">
        <v>1911</v>
      </c>
      <c r="N1510" s="34" t="s">
        <v>2916</v>
      </c>
    </row>
    <row r="1511" spans="1:14" ht="15.75" customHeight="1" x14ac:dyDescent="0.25">
      <c r="A1511" s="6">
        <v>25020970</v>
      </c>
      <c r="B1511" s="34" t="s">
        <v>26</v>
      </c>
      <c r="C1511" s="34" t="s">
        <v>4294</v>
      </c>
      <c r="D1511" s="34" t="s">
        <v>315</v>
      </c>
      <c r="E1511" s="34" t="s">
        <v>313</v>
      </c>
      <c r="F1511" s="34">
        <v>8</v>
      </c>
      <c r="G1511" s="34">
        <v>74</v>
      </c>
      <c r="H1511" s="34">
        <v>-73.941111110000008</v>
      </c>
      <c r="I1511" s="34">
        <v>8.4594444400000004</v>
      </c>
      <c r="J1511" s="34" t="s">
        <v>1908</v>
      </c>
      <c r="K1511" s="37">
        <v>27256</v>
      </c>
      <c r="L1511" s="37">
        <v>0</v>
      </c>
      <c r="M1511" s="37" t="s">
        <v>1911</v>
      </c>
      <c r="N1511" s="34" t="s">
        <v>2916</v>
      </c>
    </row>
    <row r="1512" spans="1:14" ht="15.75" customHeight="1" x14ac:dyDescent="0.25">
      <c r="A1512" s="6">
        <v>25020980</v>
      </c>
      <c r="B1512" s="34" t="s">
        <v>26</v>
      </c>
      <c r="C1512" s="34" t="s">
        <v>3812</v>
      </c>
      <c r="D1512" s="34" t="s">
        <v>1158</v>
      </c>
      <c r="E1512" s="34" t="s">
        <v>1608</v>
      </c>
      <c r="F1512" s="34">
        <v>2</v>
      </c>
      <c r="G1512" s="34">
        <v>20</v>
      </c>
      <c r="H1512" s="34">
        <v>-75.124444439999991</v>
      </c>
      <c r="I1512" s="34">
        <v>8.7908333300000017</v>
      </c>
      <c r="J1512" s="34" t="s">
        <v>1908</v>
      </c>
      <c r="K1512" s="37">
        <v>26983</v>
      </c>
      <c r="L1512" s="37">
        <v>0</v>
      </c>
      <c r="M1512" s="37" t="s">
        <v>1911</v>
      </c>
      <c r="N1512" s="34" t="s">
        <v>2916</v>
      </c>
    </row>
    <row r="1513" spans="1:14" ht="15.75" customHeight="1" x14ac:dyDescent="0.25">
      <c r="A1513" s="6">
        <v>25020990</v>
      </c>
      <c r="B1513" s="34" t="s">
        <v>26</v>
      </c>
      <c r="C1513" s="34" t="s">
        <v>4295</v>
      </c>
      <c r="D1513" s="34" t="s">
        <v>1630</v>
      </c>
      <c r="E1513" s="34" t="s">
        <v>1608</v>
      </c>
      <c r="F1513" s="34">
        <v>2</v>
      </c>
      <c r="G1513" s="34">
        <v>80</v>
      </c>
      <c r="H1513" s="34">
        <v>-75.190277780000002</v>
      </c>
      <c r="I1513" s="34">
        <v>9.178333330000001</v>
      </c>
      <c r="J1513" s="34" t="s">
        <v>1908</v>
      </c>
      <c r="K1513" s="37">
        <v>26983</v>
      </c>
      <c r="L1513" s="37">
        <v>0</v>
      </c>
      <c r="M1513" s="37" t="s">
        <v>1911</v>
      </c>
      <c r="N1513" s="34" t="s">
        <v>2916</v>
      </c>
    </row>
    <row r="1514" spans="1:14" ht="15.75" customHeight="1" x14ac:dyDescent="0.25">
      <c r="A1514" s="6">
        <v>25021000</v>
      </c>
      <c r="B1514" s="34" t="s">
        <v>26</v>
      </c>
      <c r="C1514" s="34" t="s">
        <v>4296</v>
      </c>
      <c r="D1514" s="34" t="s">
        <v>1631</v>
      </c>
      <c r="E1514" s="34" t="s">
        <v>1608</v>
      </c>
      <c r="F1514" s="34">
        <v>2</v>
      </c>
      <c r="G1514" s="34">
        <v>70</v>
      </c>
      <c r="H1514" s="34">
        <v>-75.050833329999989</v>
      </c>
      <c r="I1514" s="34">
        <v>9.1649999999999991</v>
      </c>
      <c r="J1514" s="34" t="s">
        <v>1908</v>
      </c>
      <c r="K1514" s="37">
        <v>26983</v>
      </c>
      <c r="L1514" s="37">
        <v>0</v>
      </c>
      <c r="M1514" s="37" t="s">
        <v>1911</v>
      </c>
      <c r="N1514" s="34" t="s">
        <v>2916</v>
      </c>
    </row>
    <row r="1515" spans="1:14" ht="15.75" customHeight="1" x14ac:dyDescent="0.25">
      <c r="A1515" s="6">
        <v>25021020</v>
      </c>
      <c r="B1515" s="34" t="s">
        <v>26</v>
      </c>
      <c r="C1515" s="34" t="s">
        <v>4297</v>
      </c>
      <c r="D1515" s="34" t="s">
        <v>1220</v>
      </c>
      <c r="E1515" s="34" t="s">
        <v>1173</v>
      </c>
      <c r="F1515" s="34">
        <v>2</v>
      </c>
      <c r="G1515" s="34">
        <v>25</v>
      </c>
      <c r="H1515" s="34">
        <v>-74.739166669999989</v>
      </c>
      <c r="I1515" s="34">
        <v>9.436666670000001</v>
      </c>
      <c r="J1515" s="34" t="s">
        <v>1908</v>
      </c>
      <c r="K1515" s="37">
        <v>27164</v>
      </c>
      <c r="L1515" s="37">
        <v>0</v>
      </c>
      <c r="M1515" s="37" t="s">
        <v>1911</v>
      </c>
      <c r="N1515" s="34" t="s">
        <v>2916</v>
      </c>
    </row>
    <row r="1516" spans="1:14" ht="15.75" customHeight="1" x14ac:dyDescent="0.25">
      <c r="A1516" s="6">
        <v>25021030</v>
      </c>
      <c r="B1516" s="34" t="s">
        <v>26</v>
      </c>
      <c r="C1516" s="34" t="s">
        <v>4298</v>
      </c>
      <c r="D1516" s="34" t="s">
        <v>1216</v>
      </c>
      <c r="E1516" s="34" t="s">
        <v>1173</v>
      </c>
      <c r="F1516" s="34">
        <v>2</v>
      </c>
      <c r="G1516" s="34">
        <v>25</v>
      </c>
      <c r="H1516" s="34">
        <v>-74.501944440000003</v>
      </c>
      <c r="I1516" s="34">
        <v>9.2475000000000005</v>
      </c>
      <c r="J1516" s="34" t="s">
        <v>1908</v>
      </c>
      <c r="K1516" s="37">
        <v>27164</v>
      </c>
      <c r="L1516" s="37">
        <v>0</v>
      </c>
      <c r="M1516" s="37" t="s">
        <v>1911</v>
      </c>
      <c r="N1516" s="34" t="s">
        <v>2916</v>
      </c>
    </row>
    <row r="1517" spans="1:14" ht="15.75" customHeight="1" x14ac:dyDescent="0.25">
      <c r="A1517" s="6">
        <v>25021040</v>
      </c>
      <c r="B1517" s="34" t="s">
        <v>26</v>
      </c>
      <c r="C1517" s="34" t="s">
        <v>4299</v>
      </c>
      <c r="D1517" s="34" t="s">
        <v>1184</v>
      </c>
      <c r="E1517" s="34" t="s">
        <v>1173</v>
      </c>
      <c r="F1517" s="34">
        <v>5</v>
      </c>
      <c r="G1517" s="34">
        <v>25</v>
      </c>
      <c r="H1517" s="34">
        <v>-74.044222220000009</v>
      </c>
      <c r="I1517" s="34">
        <v>9.1880555600000005</v>
      </c>
      <c r="J1517" s="34" t="s">
        <v>1908</v>
      </c>
      <c r="K1517" s="37">
        <v>27287</v>
      </c>
      <c r="L1517" s="37">
        <v>0</v>
      </c>
      <c r="M1517" s="37" t="s">
        <v>1911</v>
      </c>
      <c r="N1517" s="34" t="s">
        <v>2916</v>
      </c>
    </row>
    <row r="1518" spans="1:14" ht="15.75" customHeight="1" x14ac:dyDescent="0.25">
      <c r="A1518" s="6">
        <v>25021090</v>
      </c>
      <c r="B1518" s="34" t="s">
        <v>26</v>
      </c>
      <c r="C1518" s="34" t="s">
        <v>3676</v>
      </c>
      <c r="D1518" s="34" t="s">
        <v>361</v>
      </c>
      <c r="E1518" s="34" t="s">
        <v>313</v>
      </c>
      <c r="F1518" s="34">
        <v>2</v>
      </c>
      <c r="G1518" s="34">
        <v>40</v>
      </c>
      <c r="H1518" s="34">
        <v>-74.313888890000001</v>
      </c>
      <c r="I1518" s="34">
        <v>9.0933333300000001</v>
      </c>
      <c r="J1518" s="34" t="s">
        <v>1908</v>
      </c>
      <c r="K1518" s="37">
        <v>27317</v>
      </c>
      <c r="L1518" s="37">
        <v>0</v>
      </c>
      <c r="M1518" s="37" t="s">
        <v>1911</v>
      </c>
      <c r="N1518" s="34" t="s">
        <v>2916</v>
      </c>
    </row>
    <row r="1519" spans="1:14" ht="15.75" customHeight="1" x14ac:dyDescent="0.25">
      <c r="A1519" s="6">
        <v>25021180</v>
      </c>
      <c r="B1519" s="34" t="s">
        <v>26</v>
      </c>
      <c r="C1519" s="34" t="s">
        <v>4300</v>
      </c>
      <c r="D1519" s="34" t="s">
        <v>354</v>
      </c>
      <c r="E1519" s="34" t="s">
        <v>313</v>
      </c>
      <c r="F1519" s="34">
        <v>2</v>
      </c>
      <c r="G1519" s="34">
        <v>20</v>
      </c>
      <c r="H1519" s="34">
        <v>-74.688888890000001</v>
      </c>
      <c r="I1519" s="34">
        <v>9.0783333300000013</v>
      </c>
      <c r="J1519" s="34" t="s">
        <v>1908</v>
      </c>
      <c r="K1519" s="37">
        <v>27103</v>
      </c>
      <c r="L1519" s="37">
        <v>0</v>
      </c>
      <c r="M1519" s="37" t="s">
        <v>1911</v>
      </c>
      <c r="N1519" s="34" t="s">
        <v>2916</v>
      </c>
    </row>
    <row r="1520" spans="1:14" ht="15.75" customHeight="1" x14ac:dyDescent="0.25">
      <c r="A1520" s="6">
        <v>25021190</v>
      </c>
      <c r="B1520" s="34" t="s">
        <v>26</v>
      </c>
      <c r="C1520" s="34" t="s">
        <v>4301</v>
      </c>
      <c r="D1520" s="34" t="s">
        <v>1220</v>
      </c>
      <c r="E1520" s="34" t="s">
        <v>1173</v>
      </c>
      <c r="F1520" s="34">
        <v>5</v>
      </c>
      <c r="G1520" s="34">
        <v>100</v>
      </c>
      <c r="H1520" s="34">
        <v>-74.595638890000004</v>
      </c>
      <c r="I1520" s="34">
        <v>9.6229444399999995</v>
      </c>
      <c r="J1520" s="34" t="s">
        <v>1908</v>
      </c>
      <c r="K1520" s="37">
        <v>28048</v>
      </c>
      <c r="L1520" s="37">
        <v>0</v>
      </c>
      <c r="M1520" s="37" t="s">
        <v>1911</v>
      </c>
      <c r="N1520" s="34" t="s">
        <v>2916</v>
      </c>
    </row>
    <row r="1521" spans="1:14" ht="15.75" customHeight="1" x14ac:dyDescent="0.25">
      <c r="A1521" s="6">
        <v>25021200</v>
      </c>
      <c r="B1521" s="34" t="s">
        <v>26</v>
      </c>
      <c r="C1521" s="34" t="s">
        <v>4302</v>
      </c>
      <c r="D1521" s="34" t="s">
        <v>1184</v>
      </c>
      <c r="E1521" s="34" t="s">
        <v>1173</v>
      </c>
      <c r="F1521" s="34">
        <v>2</v>
      </c>
      <c r="G1521" s="34">
        <v>26</v>
      </c>
      <c r="H1521" s="34">
        <v>-74.079444440000003</v>
      </c>
      <c r="I1521" s="34">
        <v>9.0266666700000009</v>
      </c>
      <c r="J1521" s="34" t="s">
        <v>1908</v>
      </c>
      <c r="K1521" s="37">
        <v>27956</v>
      </c>
      <c r="L1521" s="37">
        <v>0</v>
      </c>
      <c r="M1521" s="37" t="s">
        <v>1911</v>
      </c>
      <c r="N1521" s="34" t="s">
        <v>2916</v>
      </c>
    </row>
    <row r="1522" spans="1:14" ht="15.75" customHeight="1" x14ac:dyDescent="0.25">
      <c r="A1522" s="6">
        <v>25021210</v>
      </c>
      <c r="B1522" s="34" t="s">
        <v>26</v>
      </c>
      <c r="C1522" s="34" t="s">
        <v>4303</v>
      </c>
      <c r="D1522" s="34" t="s">
        <v>849</v>
      </c>
      <c r="E1522" s="34" t="s">
        <v>328</v>
      </c>
      <c r="F1522" s="34">
        <v>2</v>
      </c>
      <c r="G1522" s="34">
        <v>136</v>
      </c>
      <c r="H1522" s="34">
        <v>-75.47</v>
      </c>
      <c r="I1522" s="34">
        <v>8.82</v>
      </c>
      <c r="J1522" s="34" t="s">
        <v>1908</v>
      </c>
      <c r="K1522" s="37">
        <v>26983</v>
      </c>
      <c r="L1522" s="37">
        <v>0</v>
      </c>
      <c r="M1522" s="37" t="s">
        <v>1911</v>
      </c>
      <c r="N1522" s="34" t="s">
        <v>2916</v>
      </c>
    </row>
    <row r="1523" spans="1:14" ht="15.75" customHeight="1" x14ac:dyDescent="0.25">
      <c r="A1523" s="6">
        <v>25021240</v>
      </c>
      <c r="B1523" s="34" t="s">
        <v>26</v>
      </c>
      <c r="C1523" s="34" t="s">
        <v>4304</v>
      </c>
      <c r="D1523" s="34" t="s">
        <v>719</v>
      </c>
      <c r="E1523" s="34" t="s">
        <v>704</v>
      </c>
      <c r="F1523" s="34">
        <v>5</v>
      </c>
      <c r="G1523" s="34">
        <v>138</v>
      </c>
      <c r="H1523" s="34">
        <v>-73.80986111</v>
      </c>
      <c r="I1523" s="34">
        <v>9.2600833300000005</v>
      </c>
      <c r="J1523" s="34" t="s">
        <v>1908</v>
      </c>
      <c r="K1523" s="37">
        <v>26495</v>
      </c>
      <c r="L1523" s="37">
        <v>0</v>
      </c>
      <c r="M1523" s="37" t="s">
        <v>1911</v>
      </c>
      <c r="N1523" s="34" t="s">
        <v>2916</v>
      </c>
    </row>
    <row r="1524" spans="1:14" ht="15.75" customHeight="1" x14ac:dyDescent="0.25">
      <c r="A1524" s="6">
        <v>25021260</v>
      </c>
      <c r="B1524" s="34" t="s">
        <v>26</v>
      </c>
      <c r="C1524" s="34" t="s">
        <v>4305</v>
      </c>
      <c r="D1524" s="34" t="s">
        <v>337</v>
      </c>
      <c r="E1524" s="34" t="s">
        <v>313</v>
      </c>
      <c r="F1524" s="34">
        <v>2</v>
      </c>
      <c r="G1524" s="34">
        <v>70</v>
      </c>
      <c r="H1524" s="34">
        <v>-74.85083333</v>
      </c>
      <c r="I1524" s="34">
        <v>9.1738888900000006</v>
      </c>
      <c r="J1524" s="34" t="s">
        <v>1908</v>
      </c>
      <c r="K1524" s="37">
        <v>28048</v>
      </c>
      <c r="L1524" s="37">
        <v>0</v>
      </c>
      <c r="M1524" s="37" t="s">
        <v>1911</v>
      </c>
      <c r="N1524" s="34" t="s">
        <v>2916</v>
      </c>
    </row>
    <row r="1525" spans="1:14" ht="15.75" customHeight="1" x14ac:dyDescent="0.25">
      <c r="A1525" s="6">
        <v>25021270</v>
      </c>
      <c r="B1525" s="34" t="s">
        <v>26</v>
      </c>
      <c r="C1525" s="34" t="s">
        <v>3540</v>
      </c>
      <c r="D1525" s="34" t="s">
        <v>354</v>
      </c>
      <c r="E1525" s="34" t="s">
        <v>313</v>
      </c>
      <c r="F1525" s="34">
        <v>2</v>
      </c>
      <c r="G1525" s="34">
        <v>20</v>
      </c>
      <c r="H1525" s="34">
        <v>-74.525555560000001</v>
      </c>
      <c r="I1525" s="34">
        <v>9.0730555600000002</v>
      </c>
      <c r="J1525" s="34" t="s">
        <v>1908</v>
      </c>
      <c r="K1525" s="37">
        <v>28048</v>
      </c>
      <c r="L1525" s="37">
        <v>0</v>
      </c>
      <c r="M1525" s="37" t="s">
        <v>1911</v>
      </c>
      <c r="N1525" s="34" t="s">
        <v>2916</v>
      </c>
    </row>
    <row r="1526" spans="1:14" ht="15.75" customHeight="1" x14ac:dyDescent="0.25">
      <c r="A1526" s="6">
        <v>25021280</v>
      </c>
      <c r="B1526" s="34" t="s">
        <v>26</v>
      </c>
      <c r="C1526" s="34" t="s">
        <v>4306</v>
      </c>
      <c r="D1526" s="34" t="s">
        <v>358</v>
      </c>
      <c r="E1526" s="34" t="s">
        <v>313</v>
      </c>
      <c r="F1526" s="34">
        <v>2</v>
      </c>
      <c r="G1526" s="34">
        <v>20</v>
      </c>
      <c r="H1526" s="34">
        <v>-74.510000000000005</v>
      </c>
      <c r="I1526" s="34">
        <v>8.9700000000000006</v>
      </c>
      <c r="J1526" s="34" t="s">
        <v>1908</v>
      </c>
      <c r="K1526" s="37">
        <v>28929</v>
      </c>
      <c r="L1526" s="37">
        <v>0</v>
      </c>
      <c r="M1526" s="37" t="s">
        <v>1911</v>
      </c>
      <c r="N1526" s="34" t="s">
        <v>2916</v>
      </c>
    </row>
    <row r="1527" spans="1:14" ht="15.75" customHeight="1" x14ac:dyDescent="0.25">
      <c r="A1527" s="6">
        <v>25021290</v>
      </c>
      <c r="B1527" s="34" t="s">
        <v>26</v>
      </c>
      <c r="C1527" s="34" t="s">
        <v>4307</v>
      </c>
      <c r="D1527" s="34" t="s">
        <v>361</v>
      </c>
      <c r="E1527" s="34" t="s">
        <v>313</v>
      </c>
      <c r="F1527" s="34">
        <v>2</v>
      </c>
      <c r="G1527" s="34">
        <v>25</v>
      </c>
      <c r="H1527" s="34">
        <v>-74.40888889</v>
      </c>
      <c r="I1527" s="34">
        <v>9.1013888900000008</v>
      </c>
      <c r="J1527" s="34" t="s">
        <v>1908</v>
      </c>
      <c r="K1527" s="37">
        <v>28048</v>
      </c>
      <c r="L1527" s="37">
        <v>0</v>
      </c>
      <c r="M1527" s="37" t="s">
        <v>1911</v>
      </c>
      <c r="N1527" s="34" t="s">
        <v>2916</v>
      </c>
    </row>
    <row r="1528" spans="1:14" ht="15.75" customHeight="1" x14ac:dyDescent="0.25">
      <c r="A1528" s="6">
        <v>25021300</v>
      </c>
      <c r="B1528" s="34" t="s">
        <v>26</v>
      </c>
      <c r="C1528" s="34" t="s">
        <v>3066</v>
      </c>
      <c r="D1528" s="34" t="s">
        <v>326</v>
      </c>
      <c r="E1528" s="34" t="s">
        <v>313</v>
      </c>
      <c r="F1528" s="34">
        <v>2</v>
      </c>
      <c r="G1528" s="34">
        <v>20</v>
      </c>
      <c r="H1528" s="34">
        <v>-74.646388889999997</v>
      </c>
      <c r="I1528" s="34">
        <v>9.2738888900000003</v>
      </c>
      <c r="J1528" s="34" t="s">
        <v>1908</v>
      </c>
      <c r="K1528" s="37">
        <v>28048</v>
      </c>
      <c r="L1528" s="37">
        <v>0</v>
      </c>
      <c r="M1528" s="37" t="s">
        <v>1911</v>
      </c>
      <c r="N1528" s="34" t="s">
        <v>2916</v>
      </c>
    </row>
    <row r="1529" spans="1:14" ht="15.75" customHeight="1" x14ac:dyDescent="0.25">
      <c r="A1529" s="6">
        <v>25021310</v>
      </c>
      <c r="B1529" s="34" t="s">
        <v>26</v>
      </c>
      <c r="C1529" s="34" t="s">
        <v>4308</v>
      </c>
      <c r="D1529" s="34" t="s">
        <v>335</v>
      </c>
      <c r="E1529" s="34" t="s">
        <v>313</v>
      </c>
      <c r="F1529" s="34">
        <v>2</v>
      </c>
      <c r="G1529" s="34">
        <v>20</v>
      </c>
      <c r="H1529" s="34">
        <v>-74.405833329999993</v>
      </c>
      <c r="I1529" s="34">
        <v>9.00416667</v>
      </c>
      <c r="J1529" s="34" t="s">
        <v>1908</v>
      </c>
      <c r="K1529" s="37">
        <v>28048</v>
      </c>
      <c r="L1529" s="37">
        <v>0</v>
      </c>
      <c r="M1529" s="37" t="s">
        <v>1911</v>
      </c>
      <c r="N1529" s="34" t="s">
        <v>2916</v>
      </c>
    </row>
    <row r="1530" spans="1:14" ht="15.75" customHeight="1" x14ac:dyDescent="0.25">
      <c r="A1530" s="6">
        <v>25021320</v>
      </c>
      <c r="B1530" s="34" t="s">
        <v>26</v>
      </c>
      <c r="C1530" s="34" t="s">
        <v>4309</v>
      </c>
      <c r="D1530" s="34" t="s">
        <v>382</v>
      </c>
      <c r="E1530" s="34" t="s">
        <v>313</v>
      </c>
      <c r="F1530" s="34">
        <v>2</v>
      </c>
      <c r="G1530" s="34">
        <v>23</v>
      </c>
      <c r="H1530" s="34">
        <v>-74.209999999999994</v>
      </c>
      <c r="I1530" s="34">
        <v>8.64</v>
      </c>
      <c r="J1530" s="34" t="s">
        <v>1908</v>
      </c>
      <c r="K1530" s="37">
        <v>28048</v>
      </c>
      <c r="L1530" s="37">
        <v>0</v>
      </c>
      <c r="M1530" s="37" t="s">
        <v>1911</v>
      </c>
      <c r="N1530" s="34" t="s">
        <v>2916</v>
      </c>
    </row>
    <row r="1531" spans="1:14" ht="15.75" customHeight="1" x14ac:dyDescent="0.25">
      <c r="A1531" s="6">
        <v>25021330</v>
      </c>
      <c r="B1531" s="34" t="s">
        <v>26</v>
      </c>
      <c r="C1531" s="34" t="s">
        <v>3185</v>
      </c>
      <c r="D1531" s="34" t="s">
        <v>354</v>
      </c>
      <c r="E1531" s="34" t="s">
        <v>313</v>
      </c>
      <c r="F1531" s="34">
        <v>2</v>
      </c>
      <c r="G1531" s="34">
        <v>20</v>
      </c>
      <c r="H1531" s="34">
        <v>-74.613472220000006</v>
      </c>
      <c r="I1531" s="34">
        <v>9.1154444399999992</v>
      </c>
      <c r="J1531" s="34" t="s">
        <v>1908</v>
      </c>
      <c r="K1531" s="37">
        <v>28048</v>
      </c>
      <c r="L1531" s="37">
        <v>0</v>
      </c>
      <c r="M1531" s="37" t="s">
        <v>1911</v>
      </c>
      <c r="N1531" s="34" t="s">
        <v>2916</v>
      </c>
    </row>
    <row r="1532" spans="1:14" ht="15.75" customHeight="1" x14ac:dyDescent="0.25">
      <c r="A1532" s="6">
        <v>25021340</v>
      </c>
      <c r="B1532" s="34" t="s">
        <v>26</v>
      </c>
      <c r="C1532" s="34" t="s">
        <v>2984</v>
      </c>
      <c r="D1532" s="34" t="s">
        <v>326</v>
      </c>
      <c r="E1532" s="34" t="s">
        <v>313</v>
      </c>
      <c r="F1532" s="34">
        <v>2</v>
      </c>
      <c r="G1532" s="34">
        <v>18</v>
      </c>
      <c r="H1532" s="34">
        <v>-74.736111109999996</v>
      </c>
      <c r="I1532" s="34">
        <v>9.249166670000001</v>
      </c>
      <c r="J1532" s="34" t="s">
        <v>1908</v>
      </c>
      <c r="K1532" s="37">
        <v>21443</v>
      </c>
      <c r="L1532" s="37">
        <v>0</v>
      </c>
      <c r="M1532" s="37" t="s">
        <v>1911</v>
      </c>
      <c r="N1532" s="34" t="s">
        <v>2916</v>
      </c>
    </row>
    <row r="1533" spans="1:14" ht="15.75" customHeight="1" x14ac:dyDescent="0.25">
      <c r="A1533" s="6">
        <v>25021350</v>
      </c>
      <c r="B1533" s="34" t="s">
        <v>26</v>
      </c>
      <c r="C1533" s="34" t="s">
        <v>4310</v>
      </c>
      <c r="D1533" s="34" t="s">
        <v>354</v>
      </c>
      <c r="E1533" s="34" t="s">
        <v>313</v>
      </c>
      <c r="F1533" s="34">
        <v>2</v>
      </c>
      <c r="G1533" s="34">
        <v>20</v>
      </c>
      <c r="H1533" s="34">
        <v>-74.435555560000012</v>
      </c>
      <c r="I1533" s="34">
        <v>9.2627777800000004</v>
      </c>
      <c r="J1533" s="34" t="s">
        <v>1908</v>
      </c>
      <c r="K1533" s="37">
        <v>28048</v>
      </c>
      <c r="L1533" s="37">
        <v>0</v>
      </c>
      <c r="M1533" s="37" t="s">
        <v>1911</v>
      </c>
      <c r="N1533" s="34" t="s">
        <v>2916</v>
      </c>
    </row>
    <row r="1534" spans="1:14" ht="15.75" customHeight="1" x14ac:dyDescent="0.25">
      <c r="A1534" s="6">
        <v>25021360</v>
      </c>
      <c r="B1534" s="34" t="s">
        <v>26</v>
      </c>
      <c r="C1534" s="34" t="s">
        <v>4311</v>
      </c>
      <c r="D1534" s="34" t="s">
        <v>1656</v>
      </c>
      <c r="E1534" s="34" t="s">
        <v>1608</v>
      </c>
      <c r="F1534" s="34">
        <v>2</v>
      </c>
      <c r="G1534" s="34">
        <v>20</v>
      </c>
      <c r="H1534" s="34">
        <v>-74.711944439999996</v>
      </c>
      <c r="I1534" s="34">
        <v>8.9247222199999996</v>
      </c>
      <c r="J1534" s="34" t="s">
        <v>1908</v>
      </c>
      <c r="K1534" s="37">
        <v>27134</v>
      </c>
      <c r="L1534" s="37">
        <v>0</v>
      </c>
      <c r="M1534" s="37" t="s">
        <v>1911</v>
      </c>
      <c r="N1534" s="34" t="s">
        <v>2916</v>
      </c>
    </row>
    <row r="1535" spans="1:14" ht="15.75" customHeight="1" x14ac:dyDescent="0.25">
      <c r="A1535" s="6">
        <v>25021370</v>
      </c>
      <c r="B1535" s="34" t="s">
        <v>26</v>
      </c>
      <c r="C1535" s="34" t="s">
        <v>3924</v>
      </c>
      <c r="D1535" s="34" t="s">
        <v>1656</v>
      </c>
      <c r="E1535" s="34" t="s">
        <v>1608</v>
      </c>
      <c r="F1535" s="34">
        <v>2</v>
      </c>
      <c r="G1535" s="34">
        <v>20</v>
      </c>
      <c r="H1535" s="34">
        <v>-74.708055560000005</v>
      </c>
      <c r="I1535" s="34">
        <v>8.8816666700000013</v>
      </c>
      <c r="J1535" s="34" t="s">
        <v>1908</v>
      </c>
      <c r="K1535" s="37">
        <v>27956</v>
      </c>
      <c r="L1535" s="37">
        <v>0</v>
      </c>
      <c r="M1535" s="37" t="s">
        <v>1911</v>
      </c>
      <c r="N1535" s="34" t="s">
        <v>2916</v>
      </c>
    </row>
    <row r="1536" spans="1:14" ht="15.75" customHeight="1" x14ac:dyDescent="0.25">
      <c r="A1536" s="6">
        <v>25021380</v>
      </c>
      <c r="B1536" s="34" t="s">
        <v>26</v>
      </c>
      <c r="C1536" s="34" t="s">
        <v>4312</v>
      </c>
      <c r="D1536" s="34" t="s">
        <v>1184</v>
      </c>
      <c r="E1536" s="34" t="s">
        <v>1173</v>
      </c>
      <c r="F1536" s="34">
        <v>2</v>
      </c>
      <c r="G1536" s="34">
        <v>24</v>
      </c>
      <c r="H1536" s="34">
        <v>-74.150000000000006</v>
      </c>
      <c r="I1536" s="34">
        <v>9.07</v>
      </c>
      <c r="J1536" s="34" t="s">
        <v>1908</v>
      </c>
      <c r="K1536" s="37">
        <v>29356</v>
      </c>
      <c r="L1536" s="37">
        <v>0</v>
      </c>
      <c r="M1536" s="37" t="s">
        <v>1911</v>
      </c>
      <c r="N1536" s="34" t="s">
        <v>2916</v>
      </c>
    </row>
    <row r="1537" spans="1:14" ht="15.75" customHeight="1" x14ac:dyDescent="0.25">
      <c r="A1537" s="6">
        <v>25021390</v>
      </c>
      <c r="B1537" s="34" t="s">
        <v>26</v>
      </c>
      <c r="C1537" s="34" t="s">
        <v>4313</v>
      </c>
      <c r="D1537" s="34" t="s">
        <v>104</v>
      </c>
      <c r="E1537" s="34" t="s">
        <v>53</v>
      </c>
      <c r="F1537" s="34">
        <v>1</v>
      </c>
      <c r="G1537" s="34">
        <v>70</v>
      </c>
      <c r="H1537" s="34">
        <v>-75.2</v>
      </c>
      <c r="I1537" s="34">
        <v>8</v>
      </c>
      <c r="J1537" s="34" t="s">
        <v>1890</v>
      </c>
      <c r="K1537" s="37">
        <v>21596</v>
      </c>
      <c r="L1537" s="37">
        <v>38092</v>
      </c>
      <c r="M1537" s="37" t="s">
        <v>1911</v>
      </c>
      <c r="N1537" s="34" t="s">
        <v>2916</v>
      </c>
    </row>
    <row r="1538" spans="1:14" ht="15.75" customHeight="1" x14ac:dyDescent="0.25">
      <c r="A1538" s="6">
        <v>25021470</v>
      </c>
      <c r="B1538" s="34" t="s">
        <v>26</v>
      </c>
      <c r="C1538" s="34" t="s">
        <v>4314</v>
      </c>
      <c r="D1538" s="34" t="s">
        <v>1646</v>
      </c>
      <c r="E1538" s="34" t="s">
        <v>1608</v>
      </c>
      <c r="F1538" s="34">
        <v>2</v>
      </c>
      <c r="G1538" s="34">
        <v>60</v>
      </c>
      <c r="H1538" s="34">
        <v>-75.089722219999999</v>
      </c>
      <c r="I1538" s="34">
        <v>8.5763888900000005</v>
      </c>
      <c r="J1538" s="34" t="s">
        <v>1908</v>
      </c>
      <c r="K1538" s="37">
        <v>29295</v>
      </c>
      <c r="L1538" s="37">
        <v>0</v>
      </c>
      <c r="M1538" s="37" t="s">
        <v>1911</v>
      </c>
      <c r="N1538" s="34" t="s">
        <v>2916</v>
      </c>
    </row>
    <row r="1539" spans="1:14" ht="15.75" customHeight="1" x14ac:dyDescent="0.25">
      <c r="A1539" s="6">
        <v>25021480</v>
      </c>
      <c r="B1539" s="34" t="s">
        <v>26</v>
      </c>
      <c r="C1539" s="34" t="s">
        <v>4315</v>
      </c>
      <c r="D1539" s="34" t="s">
        <v>157</v>
      </c>
      <c r="E1539" s="34" t="s">
        <v>53</v>
      </c>
      <c r="F1539" s="34">
        <v>1</v>
      </c>
      <c r="G1539" s="34">
        <v>31</v>
      </c>
      <c r="H1539" s="34">
        <v>-74.790000000000006</v>
      </c>
      <c r="I1539" s="34">
        <v>8.0299999999999994</v>
      </c>
      <c r="J1539" s="34" t="s">
        <v>1908</v>
      </c>
      <c r="K1539" s="37">
        <v>28929</v>
      </c>
      <c r="L1539" s="37">
        <v>0</v>
      </c>
      <c r="M1539" s="37" t="s">
        <v>1911</v>
      </c>
      <c r="N1539" s="34" t="s">
        <v>2916</v>
      </c>
    </row>
    <row r="1540" spans="1:14" ht="15.75" customHeight="1" x14ac:dyDescent="0.25">
      <c r="A1540" s="6">
        <v>25021500</v>
      </c>
      <c r="B1540" s="34" t="s">
        <v>26</v>
      </c>
      <c r="C1540" s="34" t="s">
        <v>4316</v>
      </c>
      <c r="D1540" s="34" t="s">
        <v>324</v>
      </c>
      <c r="E1540" s="34" t="s">
        <v>1173</v>
      </c>
      <c r="F1540" s="34">
        <v>5</v>
      </c>
      <c r="G1540" s="34">
        <v>35</v>
      </c>
      <c r="H1540" s="34">
        <v>-74.352249999999998</v>
      </c>
      <c r="I1540" s="34">
        <v>9.58116667</v>
      </c>
      <c r="J1540" s="34" t="s">
        <v>1908</v>
      </c>
      <c r="K1540" s="37">
        <v>28048</v>
      </c>
      <c r="L1540" s="37">
        <v>0</v>
      </c>
      <c r="M1540" s="37" t="s">
        <v>1911</v>
      </c>
      <c r="N1540" s="34" t="s">
        <v>2916</v>
      </c>
    </row>
    <row r="1541" spans="1:14" ht="15.75" customHeight="1" x14ac:dyDescent="0.25">
      <c r="A1541" s="6">
        <v>25021540</v>
      </c>
      <c r="B1541" s="34" t="s">
        <v>26</v>
      </c>
      <c r="C1541" s="34" t="s">
        <v>4317</v>
      </c>
      <c r="D1541" s="34" t="s">
        <v>374</v>
      </c>
      <c r="E1541" s="34" t="s">
        <v>313</v>
      </c>
      <c r="F1541" s="34">
        <v>2</v>
      </c>
      <c r="G1541" s="34">
        <v>30</v>
      </c>
      <c r="H1541" s="34">
        <v>-74.049997219999995</v>
      </c>
      <c r="I1541" s="34">
        <v>8.9499972200000002</v>
      </c>
      <c r="J1541" s="34" t="s">
        <v>1908</v>
      </c>
      <c r="K1541" s="37">
        <v>28809</v>
      </c>
      <c r="L1541" s="37">
        <v>0</v>
      </c>
      <c r="M1541" s="37" t="s">
        <v>1911</v>
      </c>
      <c r="N1541" s="34" t="s">
        <v>2916</v>
      </c>
    </row>
    <row r="1542" spans="1:14" ht="15.75" customHeight="1" x14ac:dyDescent="0.25">
      <c r="A1542" s="6">
        <v>25021560</v>
      </c>
      <c r="B1542" s="34" t="s">
        <v>26</v>
      </c>
      <c r="C1542" s="34" t="s">
        <v>4318</v>
      </c>
      <c r="D1542" s="34" t="s">
        <v>1656</v>
      </c>
      <c r="E1542" s="34" t="s">
        <v>1608</v>
      </c>
      <c r="F1542" s="34">
        <v>2</v>
      </c>
      <c r="G1542" s="34">
        <v>20</v>
      </c>
      <c r="H1542" s="34">
        <v>-74.798611109999996</v>
      </c>
      <c r="I1542" s="34">
        <v>8.9027777799999992</v>
      </c>
      <c r="J1542" s="34" t="s">
        <v>1908</v>
      </c>
      <c r="K1542" s="37">
        <v>27134</v>
      </c>
      <c r="L1542" s="37">
        <v>0</v>
      </c>
      <c r="M1542" s="37" t="s">
        <v>1911</v>
      </c>
      <c r="N1542" s="34" t="s">
        <v>2916</v>
      </c>
    </row>
    <row r="1543" spans="1:14" ht="15.75" customHeight="1" x14ac:dyDescent="0.25">
      <c r="A1543" s="6">
        <v>25021580</v>
      </c>
      <c r="B1543" s="34" t="s">
        <v>26</v>
      </c>
      <c r="C1543" s="34" t="s">
        <v>4319</v>
      </c>
      <c r="D1543" s="34" t="s">
        <v>724</v>
      </c>
      <c r="E1543" s="34" t="s">
        <v>704</v>
      </c>
      <c r="F1543" s="34">
        <v>5</v>
      </c>
      <c r="G1543" s="34">
        <v>100</v>
      </c>
      <c r="H1543" s="34">
        <v>-73.533333329999991</v>
      </c>
      <c r="I1543" s="34">
        <v>9.18333333</v>
      </c>
      <c r="J1543" s="34" t="s">
        <v>1890</v>
      </c>
      <c r="K1543" s="37">
        <v>29174</v>
      </c>
      <c r="L1543" s="37">
        <v>35292</v>
      </c>
      <c r="M1543" s="37" t="s">
        <v>1911</v>
      </c>
      <c r="N1543" s="34" t="s">
        <v>2916</v>
      </c>
    </row>
    <row r="1544" spans="1:14" ht="15.75" customHeight="1" x14ac:dyDescent="0.25">
      <c r="A1544" s="77">
        <v>25021590</v>
      </c>
      <c r="B1544" s="34" t="s">
        <v>26</v>
      </c>
      <c r="C1544" s="34" t="s">
        <v>4320</v>
      </c>
      <c r="D1544" s="34" t="s">
        <v>751</v>
      </c>
      <c r="E1544" s="34" t="s">
        <v>704</v>
      </c>
      <c r="F1544" s="34">
        <v>5</v>
      </c>
      <c r="G1544" s="34">
        <v>33</v>
      </c>
      <c r="H1544" s="34">
        <v>-73.816666669999989</v>
      </c>
      <c r="I1544" s="34">
        <v>8.8666666700000007</v>
      </c>
      <c r="J1544" s="34" t="s">
        <v>1890</v>
      </c>
      <c r="K1544" s="37">
        <v>29174</v>
      </c>
      <c r="L1544" s="37">
        <v>35961</v>
      </c>
      <c r="M1544" s="37" t="s">
        <v>1911</v>
      </c>
      <c r="N1544" s="34" t="s">
        <v>2916</v>
      </c>
    </row>
    <row r="1545" spans="1:14" ht="15.75" customHeight="1" x14ac:dyDescent="0.25">
      <c r="A1545" s="6">
        <v>25021600</v>
      </c>
      <c r="B1545" s="34" t="s">
        <v>26</v>
      </c>
      <c r="C1545" s="34" t="s">
        <v>4321</v>
      </c>
      <c r="D1545" s="34" t="s">
        <v>1205</v>
      </c>
      <c r="E1545" s="34" t="s">
        <v>1173</v>
      </c>
      <c r="F1545" s="34">
        <v>5</v>
      </c>
      <c r="G1545" s="34">
        <v>85</v>
      </c>
      <c r="H1545" s="34">
        <v>-74.580388889999995</v>
      </c>
      <c r="I1545" s="34">
        <v>9.8725000000000005</v>
      </c>
      <c r="J1545" s="34" t="s">
        <v>1908</v>
      </c>
      <c r="K1545" s="37">
        <v>30147</v>
      </c>
      <c r="L1545" s="37">
        <v>0</v>
      </c>
      <c r="M1545" s="37" t="s">
        <v>1911</v>
      </c>
      <c r="N1545" s="34" t="s">
        <v>2916</v>
      </c>
    </row>
    <row r="1546" spans="1:14" ht="15.75" customHeight="1" x14ac:dyDescent="0.25">
      <c r="A1546" s="6">
        <v>25021610</v>
      </c>
      <c r="B1546" s="34" t="s">
        <v>26</v>
      </c>
      <c r="C1546" s="34" t="s">
        <v>4322</v>
      </c>
      <c r="D1546" s="34" t="s">
        <v>1205</v>
      </c>
      <c r="E1546" s="34" t="s">
        <v>1173</v>
      </c>
      <c r="F1546" s="34">
        <v>5</v>
      </c>
      <c r="G1546" s="34">
        <v>100</v>
      </c>
      <c r="H1546" s="34">
        <v>-74.504861110000007</v>
      </c>
      <c r="I1546" s="34">
        <v>9.6856666700000016</v>
      </c>
      <c r="J1546" s="34" t="s">
        <v>1908</v>
      </c>
      <c r="K1546" s="37">
        <v>30117</v>
      </c>
      <c r="L1546" s="37">
        <v>0</v>
      </c>
      <c r="M1546" s="37" t="s">
        <v>1911</v>
      </c>
      <c r="N1546" s="34" t="s">
        <v>2916</v>
      </c>
    </row>
    <row r="1547" spans="1:14" ht="15.75" customHeight="1" x14ac:dyDescent="0.25">
      <c r="A1547" s="6">
        <v>25021620</v>
      </c>
      <c r="B1547" s="34" t="s">
        <v>26</v>
      </c>
      <c r="C1547" s="34" t="s">
        <v>4323</v>
      </c>
      <c r="D1547" s="34" t="s">
        <v>1199</v>
      </c>
      <c r="E1547" s="34" t="s">
        <v>1173</v>
      </c>
      <c r="F1547" s="34">
        <v>5</v>
      </c>
      <c r="G1547" s="34">
        <v>80</v>
      </c>
      <c r="H1547" s="34">
        <v>-74.322166670000001</v>
      </c>
      <c r="I1547" s="34">
        <v>9.6837777799999998</v>
      </c>
      <c r="J1547" s="34" t="s">
        <v>1908</v>
      </c>
      <c r="K1547" s="37">
        <v>30117</v>
      </c>
      <c r="L1547" s="37">
        <v>0</v>
      </c>
      <c r="M1547" s="37" t="s">
        <v>1911</v>
      </c>
      <c r="N1547" s="34" t="s">
        <v>2916</v>
      </c>
    </row>
    <row r="1548" spans="1:14" ht="15.75" customHeight="1" x14ac:dyDescent="0.25">
      <c r="A1548" s="6">
        <v>25021630</v>
      </c>
      <c r="B1548" s="34" t="s">
        <v>26</v>
      </c>
      <c r="C1548" s="34" t="s">
        <v>4324</v>
      </c>
      <c r="D1548" s="34" t="s">
        <v>1199</v>
      </c>
      <c r="E1548" s="34" t="s">
        <v>1173</v>
      </c>
      <c r="F1548" s="34">
        <v>5</v>
      </c>
      <c r="G1548" s="34">
        <v>110</v>
      </c>
      <c r="H1548" s="34">
        <v>-74.38855556</v>
      </c>
      <c r="I1548" s="34">
        <v>9.8017500000000002</v>
      </c>
      <c r="J1548" s="34" t="s">
        <v>1908</v>
      </c>
      <c r="K1548" s="37">
        <v>30117</v>
      </c>
      <c r="L1548" s="37">
        <v>0</v>
      </c>
      <c r="M1548" s="37" t="s">
        <v>1911</v>
      </c>
      <c r="N1548" s="34" t="s">
        <v>2916</v>
      </c>
    </row>
    <row r="1549" spans="1:14" ht="15.75" customHeight="1" x14ac:dyDescent="0.25">
      <c r="A1549" s="6">
        <v>25021640</v>
      </c>
      <c r="B1549" s="34" t="s">
        <v>26</v>
      </c>
      <c r="C1549" s="34" t="s">
        <v>2985</v>
      </c>
      <c r="D1549" s="34" t="s">
        <v>738</v>
      </c>
      <c r="E1549" s="34" t="s">
        <v>704</v>
      </c>
      <c r="F1549" s="34">
        <v>5</v>
      </c>
      <c r="G1549" s="34">
        <v>40</v>
      </c>
      <c r="H1549" s="34">
        <v>-73.702555560000008</v>
      </c>
      <c r="I1549" s="34">
        <v>8.7127499999999998</v>
      </c>
      <c r="J1549" s="34" t="s">
        <v>1908</v>
      </c>
      <c r="K1549" s="37">
        <v>31001</v>
      </c>
      <c r="L1549" s="37">
        <v>0</v>
      </c>
      <c r="M1549" s="37" t="s">
        <v>1911</v>
      </c>
      <c r="N1549" s="34" t="s">
        <v>2916</v>
      </c>
    </row>
    <row r="1550" spans="1:14" ht="15.75" customHeight="1" x14ac:dyDescent="0.25">
      <c r="A1550" s="6">
        <v>25021650</v>
      </c>
      <c r="B1550" s="34" t="s">
        <v>26</v>
      </c>
      <c r="C1550" s="34" t="s">
        <v>4325</v>
      </c>
      <c r="D1550" s="34" t="s">
        <v>714</v>
      </c>
      <c r="E1550" s="34" t="s">
        <v>704</v>
      </c>
      <c r="F1550" s="34">
        <v>5</v>
      </c>
      <c r="G1550" s="34">
        <v>40</v>
      </c>
      <c r="H1550" s="34">
        <v>-73.876194439999992</v>
      </c>
      <c r="I1550" s="34">
        <v>9.5573888900000004</v>
      </c>
      <c r="J1550" s="34" t="s">
        <v>1908</v>
      </c>
      <c r="K1550" s="37">
        <v>31001</v>
      </c>
      <c r="L1550" s="37">
        <v>0</v>
      </c>
      <c r="M1550" s="37" t="s">
        <v>1911</v>
      </c>
      <c r="N1550" s="34" t="s">
        <v>2916</v>
      </c>
    </row>
    <row r="1551" spans="1:14" ht="15.75" customHeight="1" x14ac:dyDescent="0.25">
      <c r="A1551" s="6">
        <v>25021660</v>
      </c>
      <c r="B1551" s="34" t="s">
        <v>26</v>
      </c>
      <c r="C1551" s="34" t="s">
        <v>4326</v>
      </c>
      <c r="D1551" s="34" t="s">
        <v>1646</v>
      </c>
      <c r="E1551" s="34" t="s">
        <v>1608</v>
      </c>
      <c r="F1551" s="34">
        <v>2</v>
      </c>
      <c r="G1551" s="34">
        <v>30</v>
      </c>
      <c r="H1551" s="34">
        <v>-75.257222220000003</v>
      </c>
      <c r="I1551" s="34">
        <v>8.6008333300000004</v>
      </c>
      <c r="J1551" s="34" t="s">
        <v>1908</v>
      </c>
      <c r="K1551" s="37">
        <v>32919</v>
      </c>
      <c r="L1551" s="37">
        <v>0</v>
      </c>
      <c r="M1551" s="37" t="s">
        <v>1911</v>
      </c>
      <c r="N1551" s="34" t="s">
        <v>2916</v>
      </c>
    </row>
    <row r="1552" spans="1:14" ht="15.75" customHeight="1" x14ac:dyDescent="0.25">
      <c r="A1552" s="2">
        <v>26010020</v>
      </c>
      <c r="B1552" s="34" t="s">
        <v>26</v>
      </c>
      <c r="C1552" s="34" t="s">
        <v>4327</v>
      </c>
      <c r="D1552" s="34" t="s">
        <v>673</v>
      </c>
      <c r="E1552" s="34" t="s">
        <v>619</v>
      </c>
      <c r="F1552" s="34">
        <v>9</v>
      </c>
      <c r="G1552" s="34">
        <v>2419</v>
      </c>
      <c r="H1552" s="34">
        <v>-76.495500000000007</v>
      </c>
      <c r="I1552" s="34">
        <v>2.34336111</v>
      </c>
      <c r="J1552" s="34" t="s">
        <v>1908</v>
      </c>
      <c r="K1552" s="37">
        <v>17121</v>
      </c>
      <c r="L1552" s="37">
        <v>0</v>
      </c>
      <c r="M1552" s="37" t="s">
        <v>1911</v>
      </c>
      <c r="N1552" s="34" t="s">
        <v>2916</v>
      </c>
    </row>
    <row r="1553" spans="1:14" ht="15.75" customHeight="1" x14ac:dyDescent="0.25">
      <c r="A1553" s="2">
        <v>26010030</v>
      </c>
      <c r="B1553" s="34" t="s">
        <v>26</v>
      </c>
      <c r="C1553" s="34" t="s">
        <v>4328</v>
      </c>
      <c r="D1553" s="34" t="s">
        <v>673</v>
      </c>
      <c r="E1553" s="34" t="s">
        <v>619</v>
      </c>
      <c r="F1553" s="34">
        <v>9</v>
      </c>
      <c r="G1553" s="34">
        <v>2652</v>
      </c>
      <c r="H1553" s="34">
        <v>-76.454777780000001</v>
      </c>
      <c r="I1553" s="34">
        <v>2.3808611099999997</v>
      </c>
      <c r="J1553" s="34" t="s">
        <v>1908</v>
      </c>
      <c r="K1553" s="37">
        <v>21685</v>
      </c>
      <c r="L1553" s="37">
        <v>0</v>
      </c>
      <c r="M1553" s="37" t="s">
        <v>1911</v>
      </c>
      <c r="N1553" s="34" t="s">
        <v>2916</v>
      </c>
    </row>
    <row r="1554" spans="1:14" ht="15.75" customHeight="1" x14ac:dyDescent="0.25">
      <c r="A1554" s="2">
        <v>26010050</v>
      </c>
      <c r="B1554" s="34" t="s">
        <v>26</v>
      </c>
      <c r="C1554" s="34" t="s">
        <v>4329</v>
      </c>
      <c r="D1554" s="34" t="s">
        <v>673</v>
      </c>
      <c r="E1554" s="34" t="s">
        <v>619</v>
      </c>
      <c r="F1554" s="34">
        <v>9</v>
      </c>
      <c r="G1554" s="34">
        <v>3305</v>
      </c>
      <c r="H1554" s="34">
        <v>-76.366666670000001</v>
      </c>
      <c r="I1554" s="34">
        <v>2.3666666699999999</v>
      </c>
      <c r="J1554" s="34" t="s">
        <v>1890</v>
      </c>
      <c r="K1554" s="37">
        <v>25491</v>
      </c>
      <c r="L1554" s="37">
        <v>36875</v>
      </c>
      <c r="M1554" s="37" t="s">
        <v>1911</v>
      </c>
      <c r="N1554" s="34" t="s">
        <v>2916</v>
      </c>
    </row>
    <row r="1555" spans="1:14" ht="15.75" customHeight="1" x14ac:dyDescent="0.25">
      <c r="A1555" s="2">
        <v>26010070</v>
      </c>
      <c r="B1555" s="34" t="s">
        <v>26</v>
      </c>
      <c r="C1555" s="34" t="s">
        <v>4330</v>
      </c>
      <c r="D1555" s="34" t="s">
        <v>673</v>
      </c>
      <c r="E1555" s="34" t="s">
        <v>619</v>
      </c>
      <c r="F1555" s="34">
        <v>9</v>
      </c>
      <c r="G1555" s="34">
        <v>3420</v>
      </c>
      <c r="H1555" s="34">
        <v>-76.383333329999999</v>
      </c>
      <c r="I1555" s="34">
        <v>2.3833333300000001</v>
      </c>
      <c r="J1555" s="34" t="s">
        <v>1890</v>
      </c>
      <c r="K1555" s="37">
        <v>25614</v>
      </c>
      <c r="L1555" s="37">
        <v>36875</v>
      </c>
      <c r="M1555" s="37" t="s">
        <v>1911</v>
      </c>
      <c r="N1555" s="34" t="s">
        <v>2916</v>
      </c>
    </row>
    <row r="1556" spans="1:14" ht="15.75" customHeight="1" x14ac:dyDescent="0.25">
      <c r="A1556" s="2">
        <v>26020020</v>
      </c>
      <c r="B1556" s="34" t="s">
        <v>26</v>
      </c>
      <c r="C1556" s="34" t="s">
        <v>4331</v>
      </c>
      <c r="D1556" s="34" t="s">
        <v>686</v>
      </c>
      <c r="E1556" s="34" t="s">
        <v>619</v>
      </c>
      <c r="F1556" s="34">
        <v>9</v>
      </c>
      <c r="G1556" s="34">
        <v>2446</v>
      </c>
      <c r="H1556" s="34">
        <v>-76.349138890000006</v>
      </c>
      <c r="I1556" s="34">
        <v>2.6246666699999999</v>
      </c>
      <c r="J1556" s="34" t="s">
        <v>1908</v>
      </c>
      <c r="K1556" s="37">
        <v>17121</v>
      </c>
      <c r="L1556" s="37">
        <v>0</v>
      </c>
      <c r="M1556" s="37" t="s">
        <v>1911</v>
      </c>
      <c r="N1556" s="34" t="s">
        <v>2916</v>
      </c>
    </row>
    <row r="1557" spans="1:14" ht="15.75" customHeight="1" x14ac:dyDescent="0.25">
      <c r="A1557" s="2">
        <v>26020030</v>
      </c>
      <c r="B1557" s="34" t="s">
        <v>26</v>
      </c>
      <c r="C1557" s="34" t="s">
        <v>4332</v>
      </c>
      <c r="D1557" s="34" t="s">
        <v>666</v>
      </c>
      <c r="E1557" s="34" t="s">
        <v>619</v>
      </c>
      <c r="F1557" s="34">
        <v>9</v>
      </c>
      <c r="G1557" s="34">
        <v>1872</v>
      </c>
      <c r="H1557" s="34">
        <v>-76.536111110000007</v>
      </c>
      <c r="I1557" s="34">
        <v>2.6426944399999996</v>
      </c>
      <c r="J1557" s="34" t="s">
        <v>1908</v>
      </c>
      <c r="K1557" s="37">
        <v>17151</v>
      </c>
      <c r="L1557" s="37">
        <v>0</v>
      </c>
      <c r="M1557" s="37" t="s">
        <v>1911</v>
      </c>
      <c r="N1557" s="34" t="s">
        <v>2916</v>
      </c>
    </row>
    <row r="1558" spans="1:14" ht="15.75" customHeight="1" x14ac:dyDescent="0.25">
      <c r="A1558" s="2">
        <v>26020100</v>
      </c>
      <c r="B1558" s="34" t="s">
        <v>26</v>
      </c>
      <c r="C1558" s="34" t="s">
        <v>3736</v>
      </c>
      <c r="D1558" s="34" t="s">
        <v>624</v>
      </c>
      <c r="E1558" s="34" t="s">
        <v>619</v>
      </c>
      <c r="F1558" s="34">
        <v>9</v>
      </c>
      <c r="G1558" s="34">
        <v>1228</v>
      </c>
      <c r="H1558" s="34">
        <v>-76.639083329999991</v>
      </c>
      <c r="I1558" s="34">
        <v>3.0201944399999996</v>
      </c>
      <c r="J1558" s="34" t="s">
        <v>1908</v>
      </c>
      <c r="K1558" s="37">
        <v>24395</v>
      </c>
      <c r="L1558" s="37">
        <v>0</v>
      </c>
      <c r="M1558" s="37" t="s">
        <v>1911</v>
      </c>
      <c r="N1558" s="34" t="s">
        <v>2916</v>
      </c>
    </row>
    <row r="1559" spans="1:14" ht="15.75" customHeight="1" x14ac:dyDescent="0.25">
      <c r="A1559" s="2">
        <v>26020120</v>
      </c>
      <c r="B1559" s="34" t="s">
        <v>26</v>
      </c>
      <c r="C1559" s="34" t="s">
        <v>4333</v>
      </c>
      <c r="D1559" s="34" t="s">
        <v>634</v>
      </c>
      <c r="E1559" s="34" t="s">
        <v>619</v>
      </c>
      <c r="F1559" s="34">
        <v>9</v>
      </c>
      <c r="G1559" s="34">
        <v>1136</v>
      </c>
      <c r="H1559" s="34">
        <v>-76.406666669999993</v>
      </c>
      <c r="I1559" s="34">
        <v>3.0300833299999996</v>
      </c>
      <c r="J1559" s="34" t="s">
        <v>1908</v>
      </c>
      <c r="K1559" s="37">
        <v>24395</v>
      </c>
      <c r="L1559" s="37">
        <v>0</v>
      </c>
      <c r="M1559" s="37" t="s">
        <v>1911</v>
      </c>
      <c r="N1559" s="34" t="s">
        <v>2916</v>
      </c>
    </row>
    <row r="1560" spans="1:14" ht="15.75" customHeight="1" x14ac:dyDescent="0.25">
      <c r="A1560" s="2">
        <v>26020130</v>
      </c>
      <c r="B1560" s="34" t="s">
        <v>26</v>
      </c>
      <c r="C1560" s="34" t="s">
        <v>4334</v>
      </c>
      <c r="D1560" s="34" t="s">
        <v>699</v>
      </c>
      <c r="E1560" s="34" t="s">
        <v>619</v>
      </c>
      <c r="F1560" s="34">
        <v>9</v>
      </c>
      <c r="G1560" s="34">
        <v>2427</v>
      </c>
      <c r="H1560" s="34">
        <v>-76.41880556000001</v>
      </c>
      <c r="I1560" s="34">
        <v>2.5418333300000002</v>
      </c>
      <c r="J1560" s="34" t="s">
        <v>1908</v>
      </c>
      <c r="K1560" s="37">
        <v>31335</v>
      </c>
      <c r="L1560" s="37">
        <v>0</v>
      </c>
      <c r="M1560" s="37" t="s">
        <v>1911</v>
      </c>
      <c r="N1560" s="34" t="s">
        <v>2916</v>
      </c>
    </row>
    <row r="1561" spans="1:14" ht="15.75" customHeight="1" x14ac:dyDescent="0.25">
      <c r="A1561" s="2">
        <v>26020160</v>
      </c>
      <c r="B1561" s="34" t="s">
        <v>26</v>
      </c>
      <c r="C1561" s="34" t="s">
        <v>3473</v>
      </c>
      <c r="D1561" s="34" t="s">
        <v>624</v>
      </c>
      <c r="E1561" s="34" t="s">
        <v>619</v>
      </c>
      <c r="F1561" s="34">
        <v>9</v>
      </c>
      <c r="G1561" s="34">
        <v>1441</v>
      </c>
      <c r="H1561" s="34">
        <v>-76.651750000000007</v>
      </c>
      <c r="I1561" s="34">
        <v>2.9451666699999999</v>
      </c>
      <c r="J1561" s="34" t="s">
        <v>1908</v>
      </c>
      <c r="K1561" s="37">
        <v>26313</v>
      </c>
      <c r="L1561" s="37">
        <v>0</v>
      </c>
      <c r="M1561" s="37" t="s">
        <v>1911</v>
      </c>
      <c r="N1561" s="34" t="s">
        <v>2916</v>
      </c>
    </row>
    <row r="1562" spans="1:14" ht="15.75" customHeight="1" x14ac:dyDescent="0.25">
      <c r="A1562" s="2">
        <v>26020180</v>
      </c>
      <c r="B1562" s="34" t="s">
        <v>26</v>
      </c>
      <c r="C1562" s="34" t="s">
        <v>4335</v>
      </c>
      <c r="D1562" s="34" t="s">
        <v>669</v>
      </c>
      <c r="E1562" s="34" t="s">
        <v>619</v>
      </c>
      <c r="F1562" s="34">
        <v>9</v>
      </c>
      <c r="G1562" s="34">
        <v>1742</v>
      </c>
      <c r="H1562" s="34">
        <v>-76.638361110000005</v>
      </c>
      <c r="I1562" s="34">
        <v>2.4962499999999999</v>
      </c>
      <c r="J1562" s="34" t="s">
        <v>1908</v>
      </c>
      <c r="K1562" s="37">
        <v>25703</v>
      </c>
      <c r="L1562" s="37">
        <v>0</v>
      </c>
      <c r="M1562" s="37" t="s">
        <v>1911</v>
      </c>
      <c r="N1562" s="34" t="s">
        <v>2916</v>
      </c>
    </row>
    <row r="1563" spans="1:14" ht="15.75" customHeight="1" x14ac:dyDescent="0.25">
      <c r="A1563" s="2">
        <v>26020200</v>
      </c>
      <c r="B1563" s="34" t="s">
        <v>26</v>
      </c>
      <c r="C1563" s="34" t="s">
        <v>3344</v>
      </c>
      <c r="D1563" s="34" t="s">
        <v>683</v>
      </c>
      <c r="E1563" s="34" t="s">
        <v>619</v>
      </c>
      <c r="F1563" s="34">
        <v>9</v>
      </c>
      <c r="G1563" s="34">
        <v>1197</v>
      </c>
      <c r="H1563" s="34">
        <v>-76.489194439999991</v>
      </c>
      <c r="I1563" s="34">
        <v>2.9611666699999999</v>
      </c>
      <c r="J1563" s="34" t="s">
        <v>1908</v>
      </c>
      <c r="K1563" s="37">
        <v>26007</v>
      </c>
      <c r="L1563" s="37">
        <v>0</v>
      </c>
      <c r="M1563" s="37" t="s">
        <v>1911</v>
      </c>
      <c r="N1563" s="34" t="s">
        <v>2916</v>
      </c>
    </row>
    <row r="1564" spans="1:14" ht="15.75" customHeight="1" x14ac:dyDescent="0.25">
      <c r="A1564" s="2">
        <v>26020220</v>
      </c>
      <c r="B1564" s="34" t="s">
        <v>26</v>
      </c>
      <c r="C1564" s="34" t="s">
        <v>4336</v>
      </c>
      <c r="D1564" s="34" t="s">
        <v>657</v>
      </c>
      <c r="E1564" s="34" t="s">
        <v>619</v>
      </c>
      <c r="F1564" s="34">
        <v>9</v>
      </c>
      <c r="G1564" s="34">
        <v>1692</v>
      </c>
      <c r="H1564" s="34">
        <v>-76.624194439999997</v>
      </c>
      <c r="I1564" s="34">
        <v>2.76941667</v>
      </c>
      <c r="J1564" s="34" t="s">
        <v>1908</v>
      </c>
      <c r="K1564" s="37">
        <v>26038</v>
      </c>
      <c r="L1564" s="37">
        <v>0</v>
      </c>
      <c r="M1564" s="37" t="s">
        <v>1911</v>
      </c>
      <c r="N1564" s="34" t="s">
        <v>2916</v>
      </c>
    </row>
    <row r="1565" spans="1:14" ht="15.75" customHeight="1" x14ac:dyDescent="0.25">
      <c r="A1565" s="2">
        <v>26020230</v>
      </c>
      <c r="B1565" s="34" t="s">
        <v>26</v>
      </c>
      <c r="C1565" s="34" t="s">
        <v>4337</v>
      </c>
      <c r="D1565" s="34" t="s">
        <v>629</v>
      </c>
      <c r="E1565" s="34" t="s">
        <v>619</v>
      </c>
      <c r="F1565" s="34">
        <v>9</v>
      </c>
      <c r="G1565" s="34">
        <v>1767</v>
      </c>
      <c r="H1565" s="34">
        <v>-76.756083329999996</v>
      </c>
      <c r="I1565" s="34">
        <v>2.6065555599999999</v>
      </c>
      <c r="J1565" s="34" t="s">
        <v>1908</v>
      </c>
      <c r="K1565" s="37">
        <v>26038</v>
      </c>
      <c r="L1565" s="37">
        <v>0</v>
      </c>
      <c r="M1565" s="37" t="s">
        <v>1911</v>
      </c>
      <c r="N1565" s="34" t="s">
        <v>2916</v>
      </c>
    </row>
    <row r="1566" spans="1:14" ht="15.75" customHeight="1" x14ac:dyDescent="0.25">
      <c r="A1566" s="6">
        <v>26020250</v>
      </c>
      <c r="B1566" s="34" t="s">
        <v>26</v>
      </c>
      <c r="C1566" s="34" t="s">
        <v>4338</v>
      </c>
      <c r="D1566" s="34" t="s">
        <v>683</v>
      </c>
      <c r="E1566" s="34" t="s">
        <v>619</v>
      </c>
      <c r="F1566" s="34">
        <v>9</v>
      </c>
      <c r="G1566" s="34">
        <v>1397</v>
      </c>
      <c r="H1566" s="34">
        <v>-76.546972220000001</v>
      </c>
      <c r="I1566" s="34">
        <v>2.9036944399999998</v>
      </c>
      <c r="J1566" s="34" t="s">
        <v>1908</v>
      </c>
      <c r="K1566" s="37">
        <v>26007</v>
      </c>
      <c r="L1566" s="37">
        <v>0</v>
      </c>
      <c r="M1566" s="37" t="s">
        <v>1911</v>
      </c>
      <c r="N1566" s="34" t="s">
        <v>2916</v>
      </c>
    </row>
    <row r="1567" spans="1:14" ht="15.75" customHeight="1" x14ac:dyDescent="0.25">
      <c r="A1567" s="2">
        <v>26020320</v>
      </c>
      <c r="B1567" s="34" t="s">
        <v>26</v>
      </c>
      <c r="C1567" s="34" t="s">
        <v>4339</v>
      </c>
      <c r="D1567" s="34" t="s">
        <v>673</v>
      </c>
      <c r="E1567" s="34" t="s">
        <v>619</v>
      </c>
      <c r="F1567" s="34">
        <v>9</v>
      </c>
      <c r="G1567" s="34">
        <v>3482</v>
      </c>
      <c r="H1567" s="34">
        <v>-76.404055560000003</v>
      </c>
      <c r="I1567" s="34">
        <v>2.3630833299999998</v>
      </c>
      <c r="J1567" s="34" t="s">
        <v>1908</v>
      </c>
      <c r="K1567" s="37">
        <v>25856</v>
      </c>
      <c r="L1567" s="37">
        <v>0</v>
      </c>
      <c r="M1567" s="37" t="s">
        <v>1911</v>
      </c>
      <c r="N1567" s="34" t="s">
        <v>2916</v>
      </c>
    </row>
    <row r="1568" spans="1:14" ht="15.75" customHeight="1" x14ac:dyDescent="0.25">
      <c r="A1568" s="2">
        <v>26020380</v>
      </c>
      <c r="B1568" s="34" t="s">
        <v>26</v>
      </c>
      <c r="C1568" s="34" t="s">
        <v>3138</v>
      </c>
      <c r="D1568" s="34" t="s">
        <v>683</v>
      </c>
      <c r="E1568" s="34" t="s">
        <v>619</v>
      </c>
      <c r="F1568" s="34">
        <v>9</v>
      </c>
      <c r="G1568" s="34">
        <v>19</v>
      </c>
      <c r="H1568" s="34">
        <v>-76.556250000000006</v>
      </c>
      <c r="I1568" s="34">
        <v>3.0753888899999997</v>
      </c>
      <c r="J1568" s="34" t="s">
        <v>1890</v>
      </c>
      <c r="K1568" s="37">
        <v>27499</v>
      </c>
      <c r="L1568" s="37">
        <v>37848</v>
      </c>
      <c r="M1568" s="37" t="s">
        <v>1911</v>
      </c>
      <c r="N1568" s="34" t="s">
        <v>2916</v>
      </c>
    </row>
    <row r="1569" spans="1:14" ht="15.75" customHeight="1" x14ac:dyDescent="0.25">
      <c r="A1569" s="6">
        <v>26020390</v>
      </c>
      <c r="B1569" s="34" t="s">
        <v>26</v>
      </c>
      <c r="C1569" s="34" t="s">
        <v>4340</v>
      </c>
      <c r="D1569" s="34" t="s">
        <v>624</v>
      </c>
      <c r="E1569" s="34" t="s">
        <v>619</v>
      </c>
      <c r="F1569" s="34">
        <v>9</v>
      </c>
      <c r="G1569" s="34">
        <v>1546</v>
      </c>
      <c r="H1569" s="34">
        <v>-76.588611110000002</v>
      </c>
      <c r="I1569" s="34">
        <v>2.8538333300000001</v>
      </c>
      <c r="J1569" s="34" t="s">
        <v>1908</v>
      </c>
      <c r="K1569" s="37">
        <v>29143</v>
      </c>
      <c r="L1569" s="37">
        <v>0</v>
      </c>
      <c r="M1569" s="37" t="s">
        <v>1911</v>
      </c>
      <c r="N1569" s="34" t="s">
        <v>2916</v>
      </c>
    </row>
    <row r="1570" spans="1:14" ht="15.75" customHeight="1" x14ac:dyDescent="0.25">
      <c r="A1570" s="2">
        <v>26020460</v>
      </c>
      <c r="B1570" s="34" t="s">
        <v>26</v>
      </c>
      <c r="C1570" s="34" t="s">
        <v>4341</v>
      </c>
      <c r="D1570" s="34" t="s">
        <v>699</v>
      </c>
      <c r="E1570" s="34" t="s">
        <v>619</v>
      </c>
      <c r="F1570" s="34">
        <v>9</v>
      </c>
      <c r="G1570" s="34">
        <v>2507</v>
      </c>
      <c r="H1570" s="34">
        <v>-76.404666669999997</v>
      </c>
      <c r="I1570" s="34">
        <v>2.4875833299999996</v>
      </c>
      <c r="J1570" s="34" t="s">
        <v>1908</v>
      </c>
      <c r="K1570" s="37">
        <v>30970</v>
      </c>
      <c r="L1570" s="37">
        <v>0</v>
      </c>
      <c r="M1570" s="37" t="s">
        <v>1911</v>
      </c>
      <c r="N1570" s="34" t="s">
        <v>2916</v>
      </c>
    </row>
    <row r="1571" spans="1:14" ht="15.75" customHeight="1" x14ac:dyDescent="0.25">
      <c r="A1571" s="2">
        <v>26020470</v>
      </c>
      <c r="B1571" s="34" t="s">
        <v>26</v>
      </c>
      <c r="C1571" s="34" t="s">
        <v>3134</v>
      </c>
      <c r="D1571" s="34" t="s">
        <v>683</v>
      </c>
      <c r="E1571" s="34" t="s">
        <v>619</v>
      </c>
      <c r="F1571" s="34">
        <v>9</v>
      </c>
      <c r="G1571" s="34">
        <v>1041</v>
      </c>
      <c r="H1571" s="34">
        <v>-76.441416669999995</v>
      </c>
      <c r="I1571" s="34">
        <v>3.0483611099999997</v>
      </c>
      <c r="J1571" s="34" t="s">
        <v>1908</v>
      </c>
      <c r="K1571" s="37">
        <v>37848</v>
      </c>
      <c r="L1571" s="37">
        <v>0</v>
      </c>
      <c r="M1571" s="37" t="s">
        <v>1911</v>
      </c>
      <c r="N1571" s="34" t="s">
        <v>2916</v>
      </c>
    </row>
    <row r="1572" spans="1:14" ht="15.75" customHeight="1" x14ac:dyDescent="0.25">
      <c r="A1572" s="2">
        <v>26030030</v>
      </c>
      <c r="B1572" s="34" t="s">
        <v>26</v>
      </c>
      <c r="C1572" s="34" t="s">
        <v>4342</v>
      </c>
      <c r="D1572" s="34" t="s">
        <v>637</v>
      </c>
      <c r="E1572" s="34" t="s">
        <v>619</v>
      </c>
      <c r="F1572" s="34">
        <v>9</v>
      </c>
      <c r="G1572" s="34">
        <v>2658</v>
      </c>
      <c r="H1572" s="34">
        <v>-76.909027780000002</v>
      </c>
      <c r="I1572" s="34">
        <v>2.6406666699999999</v>
      </c>
      <c r="J1572" s="34" t="s">
        <v>1908</v>
      </c>
      <c r="K1572" s="37">
        <v>30970</v>
      </c>
      <c r="L1572" s="37">
        <v>0</v>
      </c>
      <c r="M1572" s="37" t="s">
        <v>1911</v>
      </c>
      <c r="N1572" s="34" t="s">
        <v>2916</v>
      </c>
    </row>
    <row r="1573" spans="1:14" ht="15.75" customHeight="1" x14ac:dyDescent="0.25">
      <c r="A1573" s="2">
        <v>26030050</v>
      </c>
      <c r="B1573" s="34" t="s">
        <v>26</v>
      </c>
      <c r="C1573" s="34" t="s">
        <v>4343</v>
      </c>
      <c r="D1573" s="34" t="s">
        <v>637</v>
      </c>
      <c r="E1573" s="34" t="s">
        <v>619</v>
      </c>
      <c r="F1573" s="34">
        <v>9</v>
      </c>
      <c r="G1573" s="34">
        <v>1742</v>
      </c>
      <c r="H1573" s="34">
        <v>-76.811111109999999</v>
      </c>
      <c r="I1573" s="34">
        <v>2.45597222</v>
      </c>
      <c r="J1573" s="34" t="s">
        <v>1908</v>
      </c>
      <c r="K1573" s="37">
        <v>19374</v>
      </c>
      <c r="L1573" s="37">
        <v>0</v>
      </c>
      <c r="M1573" s="37" t="s">
        <v>1911</v>
      </c>
      <c r="N1573" s="34" t="s">
        <v>2916</v>
      </c>
    </row>
    <row r="1574" spans="1:14" ht="15.75" customHeight="1" x14ac:dyDescent="0.25">
      <c r="A1574" s="2">
        <v>26030060</v>
      </c>
      <c r="B1574" s="34" t="s">
        <v>26</v>
      </c>
      <c r="C1574" s="34" t="s">
        <v>4344</v>
      </c>
      <c r="D1574" s="34" t="s">
        <v>637</v>
      </c>
      <c r="E1574" s="34" t="s">
        <v>619</v>
      </c>
      <c r="F1574" s="34">
        <v>9</v>
      </c>
      <c r="G1574" s="34">
        <v>2171</v>
      </c>
      <c r="H1574" s="34">
        <v>-76.853611110000003</v>
      </c>
      <c r="I1574" s="34">
        <v>2.62558333</v>
      </c>
      <c r="J1574" s="34" t="s">
        <v>1908</v>
      </c>
      <c r="K1574" s="37">
        <v>27164</v>
      </c>
      <c r="L1574" s="37">
        <v>0</v>
      </c>
      <c r="M1574" s="37" t="s">
        <v>1911</v>
      </c>
      <c r="N1574" s="34" t="s">
        <v>2916</v>
      </c>
    </row>
    <row r="1575" spans="1:14" ht="15.75" customHeight="1" x14ac:dyDescent="0.25">
      <c r="A1575" s="2">
        <v>26030070</v>
      </c>
      <c r="B1575" s="34" t="s">
        <v>26</v>
      </c>
      <c r="C1575" s="34" t="s">
        <v>4345</v>
      </c>
      <c r="D1575" s="34" t="s">
        <v>629</v>
      </c>
      <c r="E1575" s="34" t="s">
        <v>619</v>
      </c>
      <c r="F1575" s="34">
        <v>9</v>
      </c>
      <c r="G1575" s="34">
        <v>1246</v>
      </c>
      <c r="H1575" s="34">
        <v>-76.754722220000005</v>
      </c>
      <c r="I1575" s="34">
        <v>2.69741667</v>
      </c>
      <c r="J1575" s="34" t="s">
        <v>1908</v>
      </c>
      <c r="K1575" s="37">
        <v>27743</v>
      </c>
      <c r="L1575" s="37">
        <v>0</v>
      </c>
      <c r="M1575" s="37" t="s">
        <v>1911</v>
      </c>
      <c r="N1575" s="34" t="s">
        <v>2916</v>
      </c>
    </row>
    <row r="1576" spans="1:14" ht="15.75" customHeight="1" x14ac:dyDescent="0.25">
      <c r="A1576" s="2">
        <v>26030080</v>
      </c>
      <c r="B1576" s="34" t="s">
        <v>26</v>
      </c>
      <c r="C1576" s="34" t="s">
        <v>4346</v>
      </c>
      <c r="D1576" s="34" t="s">
        <v>637</v>
      </c>
      <c r="E1576" s="34" t="s">
        <v>619</v>
      </c>
      <c r="F1576" s="34">
        <v>9</v>
      </c>
      <c r="G1576" s="34">
        <v>2502</v>
      </c>
      <c r="H1576" s="34">
        <v>-76.895111110000002</v>
      </c>
      <c r="I1576" s="34">
        <v>2.6228055599999998</v>
      </c>
      <c r="J1576" s="34" t="s">
        <v>1908</v>
      </c>
      <c r="K1576" s="37">
        <v>28079</v>
      </c>
      <c r="L1576" s="37">
        <v>0</v>
      </c>
      <c r="M1576" s="37" t="s">
        <v>1911</v>
      </c>
      <c r="N1576" s="34" t="s">
        <v>2916</v>
      </c>
    </row>
    <row r="1577" spans="1:14" ht="15.75" customHeight="1" x14ac:dyDescent="0.25">
      <c r="A1577" s="2">
        <v>26030090</v>
      </c>
      <c r="B1577" s="34" t="s">
        <v>26</v>
      </c>
      <c r="C1577" s="34" t="s">
        <v>4237</v>
      </c>
      <c r="D1577" s="34" t="s">
        <v>637</v>
      </c>
      <c r="E1577" s="34" t="s">
        <v>619</v>
      </c>
      <c r="F1577" s="34">
        <v>9</v>
      </c>
      <c r="G1577" s="34">
        <v>1628</v>
      </c>
      <c r="H1577" s="34">
        <v>-76.829722220000008</v>
      </c>
      <c r="I1577" s="34">
        <v>2.5150000000000001</v>
      </c>
      <c r="J1577" s="34" t="s">
        <v>1908</v>
      </c>
      <c r="K1577" s="37">
        <v>29112.791666666668</v>
      </c>
      <c r="L1577" s="37">
        <v>0</v>
      </c>
      <c r="M1577" s="37" t="s">
        <v>1911</v>
      </c>
      <c r="N1577" s="34" t="s">
        <v>2916</v>
      </c>
    </row>
    <row r="1578" spans="1:14" ht="15.75" customHeight="1" x14ac:dyDescent="0.25">
      <c r="A1578" s="2">
        <v>26030100</v>
      </c>
      <c r="B1578" s="34" t="s">
        <v>26</v>
      </c>
      <c r="C1578" s="34" t="s">
        <v>4347</v>
      </c>
      <c r="D1578" s="34" t="s">
        <v>669</v>
      </c>
      <c r="E1578" s="34" t="s">
        <v>619</v>
      </c>
      <c r="F1578" s="34">
        <v>9</v>
      </c>
      <c r="G1578" s="34">
        <v>1500</v>
      </c>
      <c r="H1578" s="34">
        <v>-76.616666670000001</v>
      </c>
      <c r="I1578" s="34">
        <v>2.4833333299999998</v>
      </c>
      <c r="J1578" s="34" t="s">
        <v>1890</v>
      </c>
      <c r="K1578" s="37">
        <v>28990</v>
      </c>
      <c r="L1578" s="37">
        <v>37330</v>
      </c>
      <c r="M1578" s="37" t="s">
        <v>1911</v>
      </c>
      <c r="N1578" s="34" t="s">
        <v>2916</v>
      </c>
    </row>
    <row r="1579" spans="1:14" ht="15.75" customHeight="1" x14ac:dyDescent="0.25">
      <c r="A1579" s="2">
        <v>26030150</v>
      </c>
      <c r="B1579" s="34" t="s">
        <v>26</v>
      </c>
      <c r="C1579" s="34" t="s">
        <v>4348</v>
      </c>
      <c r="D1579" s="34" t="s">
        <v>691</v>
      </c>
      <c r="E1579" s="34" t="s">
        <v>619</v>
      </c>
      <c r="F1579" s="34">
        <v>9</v>
      </c>
      <c r="G1579" s="34">
        <v>1171</v>
      </c>
      <c r="H1579" s="34">
        <v>-76.706944440000001</v>
      </c>
      <c r="I1579" s="34">
        <v>2.9433333299999997</v>
      </c>
      <c r="J1579" s="34" t="s">
        <v>1908</v>
      </c>
      <c r="K1579" s="37">
        <v>26404</v>
      </c>
      <c r="L1579" s="37">
        <v>0</v>
      </c>
      <c r="M1579" s="37" t="s">
        <v>1911</v>
      </c>
      <c r="N1579" s="34" t="s">
        <v>2916</v>
      </c>
    </row>
    <row r="1580" spans="1:14" ht="15.75" customHeight="1" x14ac:dyDescent="0.25">
      <c r="A1580" s="2">
        <v>26040250</v>
      </c>
      <c r="B1580" s="34" t="s">
        <v>26</v>
      </c>
      <c r="C1580" s="34" t="s">
        <v>3225</v>
      </c>
      <c r="D1580" s="34" t="s">
        <v>464</v>
      </c>
      <c r="E1580" s="34" t="s">
        <v>619</v>
      </c>
      <c r="F1580" s="34">
        <v>9</v>
      </c>
      <c r="G1580" s="34">
        <v>1107</v>
      </c>
      <c r="H1580" s="34">
        <v>-76.247694440000004</v>
      </c>
      <c r="I1580" s="34">
        <v>3.17911111</v>
      </c>
      <c r="J1580" s="34" t="s">
        <v>1890</v>
      </c>
      <c r="K1580" s="37">
        <v>26313</v>
      </c>
      <c r="L1580" s="37">
        <v>44519.544062499997</v>
      </c>
      <c r="M1580" s="37" t="s">
        <v>1911</v>
      </c>
      <c r="N1580" s="34" t="s">
        <v>2916</v>
      </c>
    </row>
    <row r="1581" spans="1:14" ht="15.75" customHeight="1" x14ac:dyDescent="0.25">
      <c r="A1581" s="2">
        <v>26040290</v>
      </c>
      <c r="B1581" s="34" t="s">
        <v>26</v>
      </c>
      <c r="C1581" s="34" t="s">
        <v>3673</v>
      </c>
      <c r="D1581" s="34" t="s">
        <v>633</v>
      </c>
      <c r="E1581" s="34" t="s">
        <v>619</v>
      </c>
      <c r="F1581" s="34">
        <v>9</v>
      </c>
      <c r="G1581" s="34">
        <v>2093</v>
      </c>
      <c r="H1581" s="34">
        <v>-76.407499999999999</v>
      </c>
      <c r="I1581" s="34">
        <v>2.88052778</v>
      </c>
      <c r="J1581" s="34" t="s">
        <v>1908</v>
      </c>
      <c r="K1581" s="37">
        <v>26465</v>
      </c>
      <c r="L1581" s="37">
        <v>0</v>
      </c>
      <c r="M1581" s="37" t="s">
        <v>1911</v>
      </c>
      <c r="N1581" s="34" t="s">
        <v>2916</v>
      </c>
    </row>
    <row r="1582" spans="1:14" ht="15.75" customHeight="1" x14ac:dyDescent="0.25">
      <c r="A1582" s="6">
        <v>26040310</v>
      </c>
      <c r="B1582" s="34" t="s">
        <v>26</v>
      </c>
      <c r="C1582" s="34" t="s">
        <v>4349</v>
      </c>
      <c r="D1582" s="34" t="s">
        <v>634</v>
      </c>
      <c r="E1582" s="34" t="s">
        <v>619</v>
      </c>
      <c r="F1582" s="34">
        <v>9</v>
      </c>
      <c r="G1582" s="34">
        <v>1090</v>
      </c>
      <c r="H1582" s="34">
        <v>-76.377833329999987</v>
      </c>
      <c r="I1582" s="34">
        <v>3.0706111100000002</v>
      </c>
      <c r="J1582" s="34" t="s">
        <v>1908</v>
      </c>
      <c r="K1582" s="37">
        <v>23573</v>
      </c>
      <c r="L1582" s="37">
        <v>0</v>
      </c>
      <c r="M1582" s="37" t="s">
        <v>1911</v>
      </c>
      <c r="N1582" s="34" t="s">
        <v>2916</v>
      </c>
    </row>
    <row r="1583" spans="1:14" ht="15.75" customHeight="1" x14ac:dyDescent="0.25">
      <c r="A1583" s="2">
        <v>26050060</v>
      </c>
      <c r="B1583" s="34" t="s">
        <v>26</v>
      </c>
      <c r="C1583" s="34" t="s">
        <v>3993</v>
      </c>
      <c r="D1583" s="34" t="s">
        <v>691</v>
      </c>
      <c r="E1583" s="34" t="s">
        <v>619</v>
      </c>
      <c r="F1583" s="34">
        <v>9</v>
      </c>
      <c r="G1583" s="34">
        <v>1095</v>
      </c>
      <c r="H1583" s="34">
        <v>-76.696111110000004</v>
      </c>
      <c r="I1583" s="34">
        <v>2.9545555599999997</v>
      </c>
      <c r="J1583" s="34" t="s">
        <v>1908</v>
      </c>
      <c r="K1583" s="37">
        <v>19008</v>
      </c>
      <c r="L1583" s="37">
        <v>0</v>
      </c>
      <c r="M1583" s="37" t="s">
        <v>1911</v>
      </c>
      <c r="N1583" s="34" t="s">
        <v>2916</v>
      </c>
    </row>
    <row r="1584" spans="1:14" ht="15.75" customHeight="1" x14ac:dyDescent="0.25">
      <c r="A1584" s="2">
        <v>26050270</v>
      </c>
      <c r="B1584" s="34" t="s">
        <v>26</v>
      </c>
      <c r="C1584" s="34" t="s">
        <v>4350</v>
      </c>
      <c r="D1584" s="34" t="s">
        <v>624</v>
      </c>
      <c r="E1584" s="34" t="s">
        <v>619</v>
      </c>
      <c r="F1584" s="34">
        <v>9</v>
      </c>
      <c r="G1584" s="34">
        <v>1156</v>
      </c>
      <c r="H1584" s="34">
        <v>-76.719416669999987</v>
      </c>
      <c r="I1584" s="34">
        <v>3.11563889</v>
      </c>
      <c r="J1584" s="34" t="s">
        <v>1908</v>
      </c>
      <c r="K1584" s="37">
        <v>26404</v>
      </c>
      <c r="L1584" s="37">
        <v>0</v>
      </c>
      <c r="M1584" s="37" t="s">
        <v>1911</v>
      </c>
      <c r="N1584" s="34" t="s">
        <v>2916</v>
      </c>
    </row>
    <row r="1585" spans="1:14" ht="15.75" customHeight="1" x14ac:dyDescent="0.25">
      <c r="A1585" s="6">
        <v>26060020</v>
      </c>
      <c r="B1585" s="34" t="s">
        <v>26</v>
      </c>
      <c r="C1585" s="34" t="s">
        <v>3145</v>
      </c>
      <c r="D1585" s="34" t="s">
        <v>1798</v>
      </c>
      <c r="E1585" s="34" t="s">
        <v>1775</v>
      </c>
      <c r="F1585" s="34">
        <v>9</v>
      </c>
      <c r="G1585" s="34">
        <v>1003</v>
      </c>
      <c r="H1585" s="34">
        <v>-76.346611109999998</v>
      </c>
      <c r="I1585" s="34">
        <v>3.3202222199999998</v>
      </c>
      <c r="J1585" s="34" t="s">
        <v>1908</v>
      </c>
      <c r="K1585" s="37">
        <v>19494</v>
      </c>
      <c r="L1585" s="37">
        <v>0</v>
      </c>
      <c r="M1585" s="37" t="s">
        <v>1911</v>
      </c>
      <c r="N1585" s="34" t="s">
        <v>2916</v>
      </c>
    </row>
    <row r="1586" spans="1:14" ht="15.75" customHeight="1" x14ac:dyDescent="0.25">
      <c r="A1586" s="6">
        <v>26060030</v>
      </c>
      <c r="B1586" s="34" t="s">
        <v>26</v>
      </c>
      <c r="C1586" s="34" t="s">
        <v>4351</v>
      </c>
      <c r="D1586" s="34" t="s">
        <v>701</v>
      </c>
      <c r="E1586" s="34" t="s">
        <v>619</v>
      </c>
      <c r="F1586" s="34">
        <v>9</v>
      </c>
      <c r="G1586" s="34">
        <v>988</v>
      </c>
      <c r="H1586" s="34">
        <v>-76.462999999999994</v>
      </c>
      <c r="I1586" s="34">
        <v>3.17894444</v>
      </c>
      <c r="J1586" s="34" t="s">
        <v>1908</v>
      </c>
      <c r="K1586" s="37">
        <v>24395</v>
      </c>
      <c r="L1586" s="37">
        <v>0</v>
      </c>
      <c r="M1586" s="37" t="s">
        <v>1911</v>
      </c>
      <c r="N1586" s="34" t="s">
        <v>2916</v>
      </c>
    </row>
    <row r="1587" spans="1:14" ht="15.75" customHeight="1" x14ac:dyDescent="0.25">
      <c r="A1587" s="6">
        <v>26060200</v>
      </c>
      <c r="B1587" s="34" t="s">
        <v>26</v>
      </c>
      <c r="C1587" s="34" t="s">
        <v>4352</v>
      </c>
      <c r="D1587" s="34" t="s">
        <v>655</v>
      </c>
      <c r="E1587" s="34" t="s">
        <v>619</v>
      </c>
      <c r="F1587" s="34">
        <v>9</v>
      </c>
      <c r="G1587" s="34">
        <v>2472</v>
      </c>
      <c r="H1587" s="34">
        <v>-76.140805560000004</v>
      </c>
      <c r="I1587" s="34">
        <v>3.2264166699999999</v>
      </c>
      <c r="J1587" s="34" t="s">
        <v>1908</v>
      </c>
      <c r="K1587" s="37">
        <v>26891</v>
      </c>
      <c r="L1587" s="37">
        <v>0</v>
      </c>
      <c r="M1587" s="37" t="s">
        <v>1911</v>
      </c>
      <c r="N1587" s="34" t="s">
        <v>2916</v>
      </c>
    </row>
    <row r="1588" spans="1:14" ht="15.75" customHeight="1" x14ac:dyDescent="0.25">
      <c r="A1588" s="6">
        <v>26070110</v>
      </c>
      <c r="B1588" s="34" t="s">
        <v>26</v>
      </c>
      <c r="C1588" s="34" t="s">
        <v>4353</v>
      </c>
      <c r="D1588" s="34" t="s">
        <v>1821</v>
      </c>
      <c r="E1588" s="34" t="s">
        <v>1775</v>
      </c>
      <c r="F1588" s="34">
        <v>9</v>
      </c>
      <c r="G1588" s="34">
        <v>1119</v>
      </c>
      <c r="H1588" s="34">
        <v>-76.21083333</v>
      </c>
      <c r="I1588" s="34">
        <v>3.5271944399999997</v>
      </c>
      <c r="J1588" s="34" t="s">
        <v>1908</v>
      </c>
      <c r="K1588" s="37">
        <v>23816</v>
      </c>
      <c r="L1588" s="37">
        <v>0</v>
      </c>
      <c r="M1588" s="37" t="s">
        <v>1911</v>
      </c>
      <c r="N1588" s="34" t="s">
        <v>2916</v>
      </c>
    </row>
    <row r="1589" spans="1:14" ht="15.75" customHeight="1" x14ac:dyDescent="0.25">
      <c r="A1589" s="6">
        <v>26070170</v>
      </c>
      <c r="B1589" s="34" t="s">
        <v>26</v>
      </c>
      <c r="C1589" s="34" t="s">
        <v>4354</v>
      </c>
      <c r="D1589" s="34" t="s">
        <v>1821</v>
      </c>
      <c r="E1589" s="34" t="s">
        <v>1775</v>
      </c>
      <c r="F1589" s="34">
        <v>9</v>
      </c>
      <c r="G1589" s="34">
        <v>1055</v>
      </c>
      <c r="H1589" s="34">
        <v>-76.21083333</v>
      </c>
      <c r="I1589" s="34">
        <v>3.5271944399999997</v>
      </c>
      <c r="J1589" s="34" t="s">
        <v>1908</v>
      </c>
      <c r="K1589" s="37">
        <v>30056</v>
      </c>
      <c r="L1589" s="37">
        <v>0</v>
      </c>
      <c r="M1589" s="37" t="s">
        <v>1911</v>
      </c>
      <c r="N1589" s="34" t="s">
        <v>2916</v>
      </c>
    </row>
    <row r="1590" spans="1:14" ht="15.75" customHeight="1" x14ac:dyDescent="0.25">
      <c r="A1590" s="6">
        <v>26070760</v>
      </c>
      <c r="B1590" s="34" t="s">
        <v>26</v>
      </c>
      <c r="C1590" s="34" t="s">
        <v>4355</v>
      </c>
      <c r="D1590" s="34" t="s">
        <v>1811</v>
      </c>
      <c r="E1590" s="34" t="s">
        <v>1775</v>
      </c>
      <c r="F1590" s="34">
        <v>9</v>
      </c>
      <c r="G1590" s="34">
        <v>1059</v>
      </c>
      <c r="H1590" s="34">
        <v>-76.239138889999992</v>
      </c>
      <c r="I1590" s="34">
        <v>3.3277777799999999</v>
      </c>
      <c r="J1590" s="34" t="s">
        <v>1908</v>
      </c>
      <c r="K1590" s="37">
        <v>19494</v>
      </c>
      <c r="L1590" s="37">
        <v>0</v>
      </c>
      <c r="M1590" s="37" t="s">
        <v>1911</v>
      </c>
      <c r="N1590" s="34" t="s">
        <v>2916</v>
      </c>
    </row>
    <row r="1591" spans="1:14" ht="15.75" customHeight="1" x14ac:dyDescent="0.25">
      <c r="A1591" s="6">
        <v>26080070</v>
      </c>
      <c r="B1591" s="34" t="s">
        <v>26</v>
      </c>
      <c r="C1591" s="34" t="s">
        <v>4356</v>
      </c>
      <c r="D1591" s="34" t="s">
        <v>1836</v>
      </c>
      <c r="E1591" s="34" t="s">
        <v>1775</v>
      </c>
      <c r="F1591" s="34">
        <v>9</v>
      </c>
      <c r="G1591" s="34">
        <v>974</v>
      </c>
      <c r="H1591" s="34">
        <v>-76.429722220000002</v>
      </c>
      <c r="I1591" s="34">
        <v>3.69852778</v>
      </c>
      <c r="J1591" s="34" t="s">
        <v>1908</v>
      </c>
      <c r="K1591" s="37">
        <v>16907</v>
      </c>
      <c r="L1591" s="37">
        <v>0</v>
      </c>
      <c r="M1591" s="37" t="s">
        <v>1911</v>
      </c>
      <c r="N1591" s="34" t="s">
        <v>2916</v>
      </c>
    </row>
    <row r="1592" spans="1:14" ht="15.75" customHeight="1" x14ac:dyDescent="0.25">
      <c r="A1592" s="6">
        <v>26080280</v>
      </c>
      <c r="B1592" s="34" t="s">
        <v>26</v>
      </c>
      <c r="C1592" s="34" t="s">
        <v>4357</v>
      </c>
      <c r="D1592" s="34" t="s">
        <v>1794</v>
      </c>
      <c r="E1592" s="34" t="s">
        <v>1775</v>
      </c>
      <c r="F1592" s="34">
        <v>9</v>
      </c>
      <c r="G1592" s="34">
        <v>1637</v>
      </c>
      <c r="H1592" s="34">
        <v>-76.601555560000008</v>
      </c>
      <c r="I1592" s="34">
        <v>3.4381944399999997</v>
      </c>
      <c r="J1592" s="34" t="s">
        <v>1908</v>
      </c>
      <c r="K1592" s="37">
        <v>27044</v>
      </c>
      <c r="L1592" s="37">
        <v>0</v>
      </c>
      <c r="M1592" s="37" t="s">
        <v>1911</v>
      </c>
      <c r="N1592" s="34" t="s">
        <v>2916</v>
      </c>
    </row>
    <row r="1593" spans="1:14" ht="15.75" customHeight="1" x14ac:dyDescent="0.25">
      <c r="A1593" s="6">
        <v>26080290</v>
      </c>
      <c r="B1593" s="34" t="s">
        <v>26</v>
      </c>
      <c r="C1593" s="34" t="s">
        <v>4358</v>
      </c>
      <c r="D1593" s="34" t="s">
        <v>1838</v>
      </c>
      <c r="E1593" s="34" t="s">
        <v>1775</v>
      </c>
      <c r="F1593" s="34">
        <v>9</v>
      </c>
      <c r="G1593" s="34">
        <v>962</v>
      </c>
      <c r="H1593" s="34">
        <v>-76.35083333</v>
      </c>
      <c r="I1593" s="34">
        <v>3.8908888899999998</v>
      </c>
      <c r="J1593" s="34" t="s">
        <v>1908</v>
      </c>
      <c r="K1593" s="37">
        <v>29113</v>
      </c>
      <c r="L1593" s="37">
        <v>0</v>
      </c>
      <c r="M1593" s="37" t="s">
        <v>1911</v>
      </c>
      <c r="N1593" s="34" t="s">
        <v>2916</v>
      </c>
    </row>
    <row r="1594" spans="1:14" ht="15.75" customHeight="1" x14ac:dyDescent="0.25">
      <c r="A1594" s="6">
        <v>26080380</v>
      </c>
      <c r="B1594" s="34" t="s">
        <v>26</v>
      </c>
      <c r="C1594" s="34" t="s">
        <v>4359</v>
      </c>
      <c r="D1594" s="34" t="s">
        <v>1815</v>
      </c>
      <c r="E1594" s="34" t="s">
        <v>1775</v>
      </c>
      <c r="F1594" s="34">
        <v>9</v>
      </c>
      <c r="G1594" s="34">
        <v>1440</v>
      </c>
      <c r="H1594" s="34">
        <v>-76.583333329999988</v>
      </c>
      <c r="I1594" s="34">
        <v>3.7</v>
      </c>
      <c r="J1594" s="34" t="s">
        <v>1890</v>
      </c>
      <c r="K1594" s="37">
        <v>33039</v>
      </c>
      <c r="L1594" s="37">
        <v>37544</v>
      </c>
      <c r="M1594" s="37" t="s">
        <v>1911</v>
      </c>
      <c r="N1594" s="34" t="s">
        <v>2916</v>
      </c>
    </row>
    <row r="1595" spans="1:14" ht="15.75" customHeight="1" x14ac:dyDescent="0.25">
      <c r="A1595" s="6">
        <v>26090060</v>
      </c>
      <c r="B1595" s="34" t="s">
        <v>26</v>
      </c>
      <c r="C1595" s="34" t="s">
        <v>3587</v>
      </c>
      <c r="D1595" s="34" t="s">
        <v>1812</v>
      </c>
      <c r="E1595" s="34" t="s">
        <v>1775</v>
      </c>
      <c r="F1595" s="34">
        <v>9</v>
      </c>
      <c r="G1595" s="34">
        <v>1826</v>
      </c>
      <c r="H1595" s="34">
        <v>-76.165555560000001</v>
      </c>
      <c r="I1595" s="34">
        <v>3.7732222200000001</v>
      </c>
      <c r="J1595" s="34" t="s">
        <v>1908</v>
      </c>
      <c r="K1595" s="37">
        <v>27468</v>
      </c>
      <c r="L1595" s="37">
        <v>0</v>
      </c>
      <c r="M1595" s="37" t="s">
        <v>1911</v>
      </c>
      <c r="N1595" s="34" t="s">
        <v>2916</v>
      </c>
    </row>
    <row r="1596" spans="1:14" ht="15.75" customHeight="1" x14ac:dyDescent="0.25">
      <c r="A1596" s="6">
        <v>26090460</v>
      </c>
      <c r="B1596" s="34" t="s">
        <v>26</v>
      </c>
      <c r="C1596" s="34" t="s">
        <v>3767</v>
      </c>
      <c r="D1596" s="34" t="s">
        <v>1807</v>
      </c>
      <c r="E1596" s="34" t="s">
        <v>1775</v>
      </c>
      <c r="F1596" s="34">
        <v>9</v>
      </c>
      <c r="G1596" s="34">
        <v>1305</v>
      </c>
      <c r="H1596" s="34">
        <v>-76.199722220000012</v>
      </c>
      <c r="I1596" s="34">
        <v>3.6497222200000001</v>
      </c>
      <c r="J1596" s="34" t="s">
        <v>1908</v>
      </c>
      <c r="K1596" s="37">
        <v>25642</v>
      </c>
      <c r="L1596" s="37">
        <v>0</v>
      </c>
      <c r="M1596" s="37" t="s">
        <v>1911</v>
      </c>
      <c r="N1596" s="34" t="s">
        <v>2916</v>
      </c>
    </row>
    <row r="1597" spans="1:14" ht="15.75" customHeight="1" x14ac:dyDescent="0.25">
      <c r="A1597" s="6">
        <v>26090630</v>
      </c>
      <c r="B1597" s="34" t="s">
        <v>26</v>
      </c>
      <c r="C1597" s="34" t="s">
        <v>4360</v>
      </c>
      <c r="D1597" s="34" t="s">
        <v>1813</v>
      </c>
      <c r="E1597" s="34" t="s">
        <v>1775</v>
      </c>
      <c r="F1597" s="34">
        <v>9</v>
      </c>
      <c r="G1597" s="34">
        <v>990</v>
      </c>
      <c r="H1597" s="34">
        <v>-76.331944440000001</v>
      </c>
      <c r="I1597" s="34">
        <v>3.7701388900000001</v>
      </c>
      <c r="J1597" s="34" t="s">
        <v>1908</v>
      </c>
      <c r="K1597" s="37">
        <v>26313</v>
      </c>
      <c r="L1597" s="37">
        <v>0</v>
      </c>
      <c r="M1597" s="37" t="s">
        <v>1911</v>
      </c>
      <c r="N1597" s="34" t="s">
        <v>2916</v>
      </c>
    </row>
    <row r="1598" spans="1:14" ht="15.75" customHeight="1" x14ac:dyDescent="0.25">
      <c r="A1598" s="2">
        <v>26100070</v>
      </c>
      <c r="B1598" s="34" t="s">
        <v>26</v>
      </c>
      <c r="C1598" s="34" t="s">
        <v>4361</v>
      </c>
      <c r="D1598" s="34" t="s">
        <v>1788</v>
      </c>
      <c r="E1598" s="34" t="s">
        <v>1775</v>
      </c>
      <c r="F1598" s="34">
        <v>9</v>
      </c>
      <c r="G1598" s="34">
        <v>964</v>
      </c>
      <c r="H1598" s="34">
        <v>-76.147305560000007</v>
      </c>
      <c r="I1598" s="34">
        <v>4.2238055599999997</v>
      </c>
      <c r="J1598" s="34" t="s">
        <v>1908</v>
      </c>
      <c r="K1598" s="37">
        <v>27348</v>
      </c>
      <c r="L1598" s="37">
        <v>0</v>
      </c>
      <c r="M1598" s="37" t="s">
        <v>1911</v>
      </c>
      <c r="N1598" s="34" t="s">
        <v>2916</v>
      </c>
    </row>
    <row r="1599" spans="1:14" ht="15.75" customHeight="1" x14ac:dyDescent="0.25">
      <c r="A1599" s="6">
        <v>26100300</v>
      </c>
      <c r="B1599" s="34" t="s">
        <v>26</v>
      </c>
      <c r="C1599" s="34" t="s">
        <v>4362</v>
      </c>
      <c r="D1599" s="34" t="s">
        <v>1819</v>
      </c>
      <c r="E1599" s="34" t="s">
        <v>1775</v>
      </c>
      <c r="F1599" s="34">
        <v>9</v>
      </c>
      <c r="G1599" s="34">
        <v>986</v>
      </c>
      <c r="H1599" s="34">
        <v>-75.965833329999995</v>
      </c>
      <c r="I1599" s="34">
        <v>4.5886111099999995</v>
      </c>
      <c r="J1599" s="34" t="s">
        <v>1908</v>
      </c>
      <c r="K1599" s="37">
        <v>24699</v>
      </c>
      <c r="L1599" s="37">
        <v>0</v>
      </c>
      <c r="M1599" s="37" t="s">
        <v>1911</v>
      </c>
      <c r="N1599" s="34" t="s">
        <v>2916</v>
      </c>
    </row>
    <row r="1600" spans="1:14" ht="15.75" customHeight="1" x14ac:dyDescent="0.25">
      <c r="A1600" s="6">
        <v>26100350</v>
      </c>
      <c r="B1600" s="34" t="s">
        <v>26</v>
      </c>
      <c r="C1600" s="34" t="s">
        <v>4363</v>
      </c>
      <c r="D1600" s="34" t="s">
        <v>1831</v>
      </c>
      <c r="E1600" s="34" t="s">
        <v>1775</v>
      </c>
      <c r="F1600" s="34">
        <v>9</v>
      </c>
      <c r="G1600" s="34">
        <v>1657</v>
      </c>
      <c r="H1600" s="34">
        <v>-75.994749999999996</v>
      </c>
      <c r="I1600" s="34">
        <v>4.0543611099999994</v>
      </c>
      <c r="J1600" s="34" t="s">
        <v>1908</v>
      </c>
      <c r="K1600" s="37">
        <v>25979</v>
      </c>
      <c r="L1600" s="37">
        <v>0</v>
      </c>
      <c r="M1600" s="37" t="s">
        <v>1911</v>
      </c>
      <c r="N1600" s="34" t="s">
        <v>2916</v>
      </c>
    </row>
    <row r="1601" spans="1:14" ht="15.75" customHeight="1" x14ac:dyDescent="0.25">
      <c r="A1601" s="6">
        <v>26100400</v>
      </c>
      <c r="B1601" s="34" t="s">
        <v>26</v>
      </c>
      <c r="C1601" s="34" t="s">
        <v>4364</v>
      </c>
      <c r="D1601" s="34" t="s">
        <v>1839</v>
      </c>
      <c r="E1601" s="34" t="s">
        <v>1775</v>
      </c>
      <c r="F1601" s="34">
        <v>9</v>
      </c>
      <c r="G1601" s="34">
        <v>17</v>
      </c>
      <c r="H1601" s="34">
        <v>-76.02</v>
      </c>
      <c r="I1601" s="34">
        <v>4.3099999999999996</v>
      </c>
      <c r="J1601" s="34" t="s">
        <v>1908</v>
      </c>
      <c r="K1601" s="37">
        <v>25979</v>
      </c>
      <c r="L1601" s="37">
        <v>0</v>
      </c>
      <c r="M1601" s="37" t="s">
        <v>1911</v>
      </c>
      <c r="N1601" s="34" t="s">
        <v>2916</v>
      </c>
    </row>
    <row r="1602" spans="1:14" ht="15.75" customHeight="1" x14ac:dyDescent="0.25">
      <c r="A1602" s="6">
        <v>26100410</v>
      </c>
      <c r="B1602" s="34" t="s">
        <v>26</v>
      </c>
      <c r="C1602" s="34" t="s">
        <v>4365</v>
      </c>
      <c r="D1602" s="34" t="s">
        <v>1788</v>
      </c>
      <c r="E1602" s="34" t="s">
        <v>1775</v>
      </c>
      <c r="F1602" s="34">
        <v>9</v>
      </c>
      <c r="G1602" s="34">
        <v>1191</v>
      </c>
      <c r="H1602" s="34">
        <v>-76.056388889999994</v>
      </c>
      <c r="I1602" s="34">
        <v>4.17188889</v>
      </c>
      <c r="J1602" s="34" t="s">
        <v>1908</v>
      </c>
      <c r="K1602" s="37">
        <v>26313</v>
      </c>
      <c r="L1602" s="37">
        <v>0</v>
      </c>
      <c r="M1602" s="37" t="s">
        <v>1911</v>
      </c>
      <c r="N1602" s="34" t="s">
        <v>2916</v>
      </c>
    </row>
    <row r="1603" spans="1:14" ht="15.75" customHeight="1" x14ac:dyDescent="0.25">
      <c r="A1603" s="6">
        <v>26100700</v>
      </c>
      <c r="B1603" s="34" t="s">
        <v>26</v>
      </c>
      <c r="C1603" s="34" t="s">
        <v>4366</v>
      </c>
      <c r="D1603" s="34" t="s">
        <v>1777</v>
      </c>
      <c r="E1603" s="34" t="s">
        <v>1775</v>
      </c>
      <c r="F1603" s="34">
        <v>9</v>
      </c>
      <c r="G1603" s="34">
        <v>1314</v>
      </c>
      <c r="H1603" s="34">
        <v>-76.100805560000012</v>
      </c>
      <c r="I1603" s="34">
        <v>4.08725</v>
      </c>
      <c r="J1603" s="34" t="s">
        <v>1908</v>
      </c>
      <c r="K1603" s="37">
        <v>26313</v>
      </c>
      <c r="L1603" s="37">
        <v>0</v>
      </c>
      <c r="M1603" s="37" t="s">
        <v>1911</v>
      </c>
      <c r="N1603" s="34" t="s">
        <v>2916</v>
      </c>
    </row>
    <row r="1604" spans="1:14" ht="15.75" customHeight="1" x14ac:dyDescent="0.25">
      <c r="A1604" s="6">
        <v>26100740</v>
      </c>
      <c r="B1604" s="34" t="s">
        <v>26</v>
      </c>
      <c r="C1604" s="34" t="s">
        <v>3965</v>
      </c>
      <c r="D1604" s="34" t="s">
        <v>1818</v>
      </c>
      <c r="E1604" s="34" t="s">
        <v>1775</v>
      </c>
      <c r="F1604" s="34">
        <v>9</v>
      </c>
      <c r="G1604" s="34">
        <v>949</v>
      </c>
      <c r="H1604" s="34">
        <v>-76.040555560000001</v>
      </c>
      <c r="I1604" s="34">
        <v>4.51563889</v>
      </c>
      <c r="J1604" s="34" t="s">
        <v>1908</v>
      </c>
      <c r="K1604" s="37">
        <v>25491</v>
      </c>
      <c r="L1604" s="37">
        <v>0</v>
      </c>
      <c r="M1604" s="37" t="s">
        <v>1911</v>
      </c>
      <c r="N1604" s="34" t="s">
        <v>2916</v>
      </c>
    </row>
    <row r="1605" spans="1:14" ht="15.75" customHeight="1" x14ac:dyDescent="0.25">
      <c r="A1605" s="6">
        <v>26100770</v>
      </c>
      <c r="B1605" s="34" t="s">
        <v>26</v>
      </c>
      <c r="C1605" s="34" t="s">
        <v>4367</v>
      </c>
      <c r="D1605" s="34" t="s">
        <v>1788</v>
      </c>
      <c r="E1605" s="34" t="s">
        <v>1775</v>
      </c>
      <c r="F1605" s="34">
        <v>9</v>
      </c>
      <c r="G1605" s="34">
        <v>1382</v>
      </c>
      <c r="H1605" s="34">
        <v>-76.04252778</v>
      </c>
      <c r="I1605" s="34">
        <v>4.11430556</v>
      </c>
      <c r="J1605" s="34" t="s">
        <v>1908</v>
      </c>
      <c r="K1605" s="37">
        <v>27348</v>
      </c>
      <c r="L1605" s="37">
        <v>0</v>
      </c>
      <c r="M1605" s="37" t="s">
        <v>1911</v>
      </c>
      <c r="N1605" s="34" t="s">
        <v>2916</v>
      </c>
    </row>
    <row r="1606" spans="1:14" ht="15.75" customHeight="1" x14ac:dyDescent="0.25">
      <c r="A1606" s="6">
        <v>26100780</v>
      </c>
      <c r="B1606" s="34" t="s">
        <v>26</v>
      </c>
      <c r="C1606" s="34" t="s">
        <v>4368</v>
      </c>
      <c r="D1606" s="34" t="s">
        <v>1839</v>
      </c>
      <c r="E1606" s="34" t="s">
        <v>1775</v>
      </c>
      <c r="F1606" s="34">
        <v>9</v>
      </c>
      <c r="G1606" s="34">
        <v>953</v>
      </c>
      <c r="H1606" s="34">
        <v>-76.073499999999996</v>
      </c>
      <c r="I1606" s="34">
        <v>4.3830555599999999</v>
      </c>
      <c r="J1606" s="34" t="s">
        <v>1908</v>
      </c>
      <c r="K1606" s="37">
        <v>27348</v>
      </c>
      <c r="L1606" s="37">
        <v>0</v>
      </c>
      <c r="M1606" s="37" t="s">
        <v>1911</v>
      </c>
      <c r="N1606" s="34" t="s">
        <v>2916</v>
      </c>
    </row>
    <row r="1607" spans="1:14" ht="15.75" customHeight="1" x14ac:dyDescent="0.25">
      <c r="A1607" s="6">
        <v>26100790</v>
      </c>
      <c r="B1607" s="34" t="s">
        <v>26</v>
      </c>
      <c r="C1607" s="34" t="s">
        <v>4369</v>
      </c>
      <c r="D1607" s="34" t="s">
        <v>1089</v>
      </c>
      <c r="E1607" s="34" t="s">
        <v>1775</v>
      </c>
      <c r="F1607" s="34">
        <v>9</v>
      </c>
      <c r="G1607" s="34">
        <v>2809</v>
      </c>
      <c r="H1607" s="34">
        <v>-75.805750000000003</v>
      </c>
      <c r="I1607" s="34">
        <v>4.0572222199999999</v>
      </c>
      <c r="J1607" s="34" t="s">
        <v>1908</v>
      </c>
      <c r="K1607" s="37">
        <v>27348</v>
      </c>
      <c r="L1607" s="37">
        <v>0</v>
      </c>
      <c r="M1607" s="37" t="s">
        <v>1911</v>
      </c>
      <c r="N1607" s="34" t="s">
        <v>2916</v>
      </c>
    </row>
    <row r="1608" spans="1:14" ht="15.75" customHeight="1" x14ac:dyDescent="0.25">
      <c r="A1608" s="6">
        <v>26100800</v>
      </c>
      <c r="B1608" s="34" t="s">
        <v>26</v>
      </c>
      <c r="C1608" s="34" t="s">
        <v>4370</v>
      </c>
      <c r="D1608" s="34" t="s">
        <v>1786</v>
      </c>
      <c r="E1608" s="34" t="s">
        <v>1775</v>
      </c>
      <c r="F1608" s="34">
        <v>9</v>
      </c>
      <c r="G1608" s="34">
        <v>2507</v>
      </c>
      <c r="H1608" s="34">
        <v>-76.06583332999999</v>
      </c>
      <c r="I1608" s="34">
        <v>3.8886666700000001</v>
      </c>
      <c r="J1608" s="34" t="s">
        <v>1908</v>
      </c>
      <c r="K1608" s="37">
        <v>27348</v>
      </c>
      <c r="L1608" s="37">
        <v>0</v>
      </c>
      <c r="M1608" s="37" t="s">
        <v>1911</v>
      </c>
      <c r="N1608" s="34" t="s">
        <v>2916</v>
      </c>
    </row>
    <row r="1609" spans="1:14" ht="15.75" customHeight="1" x14ac:dyDescent="0.25">
      <c r="A1609" s="6">
        <v>26100820</v>
      </c>
      <c r="B1609" s="34" t="s">
        <v>26</v>
      </c>
      <c r="C1609" s="34" t="s">
        <v>4371</v>
      </c>
      <c r="D1609" s="34" t="s">
        <v>1831</v>
      </c>
      <c r="E1609" s="34" t="s">
        <v>1775</v>
      </c>
      <c r="F1609" s="34">
        <v>9</v>
      </c>
      <c r="G1609" s="34">
        <v>928</v>
      </c>
      <c r="H1609" s="34">
        <v>-76.2</v>
      </c>
      <c r="I1609" s="34">
        <v>4.1166666699999999</v>
      </c>
      <c r="J1609" s="34" t="s">
        <v>1890</v>
      </c>
      <c r="K1609" s="37">
        <v>27409</v>
      </c>
      <c r="L1609" s="37">
        <v>35596</v>
      </c>
      <c r="M1609" s="37" t="s">
        <v>1911</v>
      </c>
      <c r="N1609" s="34" t="s">
        <v>2916</v>
      </c>
    </row>
    <row r="1610" spans="1:14" ht="15.75" customHeight="1" x14ac:dyDescent="0.25">
      <c r="A1610" s="6">
        <v>26100830</v>
      </c>
      <c r="B1610" s="34" t="s">
        <v>26</v>
      </c>
      <c r="C1610" s="34" t="s">
        <v>4372</v>
      </c>
      <c r="D1610" s="34" t="s">
        <v>1800</v>
      </c>
      <c r="E1610" s="34" t="s">
        <v>1775</v>
      </c>
      <c r="F1610" s="34">
        <v>9</v>
      </c>
      <c r="G1610" s="34">
        <v>940</v>
      </c>
      <c r="H1610" s="34">
        <v>-75.96166667</v>
      </c>
      <c r="I1610" s="34">
        <v>4.6884166699999996</v>
      </c>
      <c r="J1610" s="34" t="s">
        <v>1908</v>
      </c>
      <c r="K1610" s="37">
        <v>29448</v>
      </c>
      <c r="L1610" s="37">
        <v>0</v>
      </c>
      <c r="M1610" s="37" t="s">
        <v>1911</v>
      </c>
      <c r="N1610" s="34" t="s">
        <v>2916</v>
      </c>
    </row>
    <row r="1611" spans="1:14" ht="15.75" customHeight="1" x14ac:dyDescent="0.25">
      <c r="A1611" s="6">
        <v>26110040</v>
      </c>
      <c r="B1611" s="34" t="s">
        <v>26</v>
      </c>
      <c r="C1611" s="34" t="s">
        <v>3252</v>
      </c>
      <c r="D1611" s="34" t="s">
        <v>1780</v>
      </c>
      <c r="E1611" s="34" t="s">
        <v>1775</v>
      </c>
      <c r="F1611" s="34">
        <v>9</v>
      </c>
      <c r="G1611" s="34">
        <v>972</v>
      </c>
      <c r="H1611" s="34">
        <v>-76.190444439999993</v>
      </c>
      <c r="I1611" s="34">
        <v>4.3429444400000001</v>
      </c>
      <c r="J1611" s="34" t="s">
        <v>1908</v>
      </c>
      <c r="K1611" s="37">
        <v>22386</v>
      </c>
      <c r="L1611" s="37">
        <v>0</v>
      </c>
      <c r="M1611" s="37" t="s">
        <v>1911</v>
      </c>
      <c r="N1611" s="34" t="s">
        <v>2916</v>
      </c>
    </row>
    <row r="1612" spans="1:14" ht="15.75" customHeight="1" x14ac:dyDescent="0.25">
      <c r="A1612" s="6">
        <v>26110060</v>
      </c>
      <c r="B1612" s="34" t="s">
        <v>26</v>
      </c>
      <c r="C1612" s="34" t="s">
        <v>4373</v>
      </c>
      <c r="D1612" s="34" t="s">
        <v>1825</v>
      </c>
      <c r="E1612" s="34" t="s">
        <v>1775</v>
      </c>
      <c r="F1612" s="34">
        <v>9</v>
      </c>
      <c r="G1612" s="34">
        <v>915</v>
      </c>
      <c r="H1612" s="34">
        <v>-76.116666670000001</v>
      </c>
      <c r="I1612" s="34">
        <v>4.4666666699999995</v>
      </c>
      <c r="J1612" s="34" t="s">
        <v>1890</v>
      </c>
      <c r="K1612" s="37">
        <v>24668</v>
      </c>
      <c r="L1612" s="37">
        <v>37330</v>
      </c>
      <c r="M1612" s="37" t="s">
        <v>1911</v>
      </c>
      <c r="N1612" s="34" t="s">
        <v>2916</v>
      </c>
    </row>
    <row r="1613" spans="1:14" ht="15.75" customHeight="1" x14ac:dyDescent="0.25">
      <c r="A1613" s="6">
        <v>26110070</v>
      </c>
      <c r="B1613" s="34" t="s">
        <v>26</v>
      </c>
      <c r="C1613" s="34" t="s">
        <v>3762</v>
      </c>
      <c r="D1613" s="34" t="s">
        <v>1829</v>
      </c>
      <c r="E1613" s="34" t="s">
        <v>1775</v>
      </c>
      <c r="F1613" s="34">
        <v>9</v>
      </c>
      <c r="G1613" s="34">
        <v>930</v>
      </c>
      <c r="H1613" s="34">
        <v>-76.066666669999989</v>
      </c>
      <c r="I1613" s="34">
        <v>4.6166666699999999</v>
      </c>
      <c r="J1613" s="34" t="s">
        <v>1890</v>
      </c>
      <c r="K1613" s="37">
        <v>24699</v>
      </c>
      <c r="L1613" s="37">
        <v>37330</v>
      </c>
      <c r="M1613" s="37" t="s">
        <v>1911</v>
      </c>
      <c r="N1613" s="34" t="s">
        <v>2916</v>
      </c>
    </row>
    <row r="1614" spans="1:14" ht="15.75" customHeight="1" x14ac:dyDescent="0.25">
      <c r="A1614" s="6">
        <v>26110120</v>
      </c>
      <c r="B1614" s="34" t="s">
        <v>26</v>
      </c>
      <c r="C1614" s="34" t="s">
        <v>4374</v>
      </c>
      <c r="D1614" s="34" t="s">
        <v>1805</v>
      </c>
      <c r="E1614" s="34" t="s">
        <v>1775</v>
      </c>
      <c r="F1614" s="34">
        <v>9</v>
      </c>
      <c r="G1614" s="34">
        <v>1341</v>
      </c>
      <c r="H1614" s="34">
        <v>-76.038527779999995</v>
      </c>
      <c r="I1614" s="34">
        <v>4.9710833299999999</v>
      </c>
      <c r="J1614" s="34" t="s">
        <v>1908</v>
      </c>
      <c r="K1614" s="37">
        <v>25826</v>
      </c>
      <c r="L1614" s="37">
        <v>0</v>
      </c>
      <c r="M1614" s="37" t="s">
        <v>1911</v>
      </c>
      <c r="N1614" s="34" t="s">
        <v>2916</v>
      </c>
    </row>
    <row r="1615" spans="1:14" ht="15.75" customHeight="1" x14ac:dyDescent="0.25">
      <c r="A1615" s="6">
        <v>26110150</v>
      </c>
      <c r="B1615" s="34" t="s">
        <v>26</v>
      </c>
      <c r="C1615" s="34" t="s">
        <v>4375</v>
      </c>
      <c r="D1615" s="34" t="s">
        <v>1779</v>
      </c>
      <c r="E1615" s="34" t="s">
        <v>1775</v>
      </c>
      <c r="F1615" s="34">
        <v>9</v>
      </c>
      <c r="G1615" s="34">
        <v>960</v>
      </c>
      <c r="H1615" s="34">
        <v>-75.986500000000007</v>
      </c>
      <c r="I1615" s="34">
        <v>4.79383333</v>
      </c>
      <c r="J1615" s="34" t="s">
        <v>1908</v>
      </c>
      <c r="K1615" s="37">
        <v>16907</v>
      </c>
      <c r="L1615" s="37">
        <v>0</v>
      </c>
      <c r="M1615" s="37" t="s">
        <v>1911</v>
      </c>
      <c r="N1615" s="34" t="s">
        <v>2916</v>
      </c>
    </row>
    <row r="1616" spans="1:14" ht="15.75" customHeight="1" x14ac:dyDescent="0.25">
      <c r="A1616" s="6">
        <v>26110160</v>
      </c>
      <c r="B1616" s="34" t="s">
        <v>26</v>
      </c>
      <c r="C1616" s="34" t="s">
        <v>3016</v>
      </c>
      <c r="D1616" s="34" t="s">
        <v>1829</v>
      </c>
      <c r="E1616" s="34" t="s">
        <v>1775</v>
      </c>
      <c r="F1616" s="34">
        <v>9</v>
      </c>
      <c r="G1616" s="34">
        <v>974</v>
      </c>
      <c r="H1616" s="34">
        <v>-76.035722220000011</v>
      </c>
      <c r="I1616" s="34">
        <v>4.6848611099999999</v>
      </c>
      <c r="J1616" s="34" t="s">
        <v>1908</v>
      </c>
      <c r="K1616" s="37">
        <v>26099</v>
      </c>
      <c r="L1616" s="37">
        <v>0</v>
      </c>
      <c r="M1616" s="37" t="s">
        <v>1911</v>
      </c>
      <c r="N1616" s="34" t="s">
        <v>2916</v>
      </c>
    </row>
    <row r="1617" spans="1:14" ht="15.75" customHeight="1" x14ac:dyDescent="0.25">
      <c r="A1617" s="6">
        <v>26110290</v>
      </c>
      <c r="B1617" s="34" t="s">
        <v>26</v>
      </c>
      <c r="C1617" s="34" t="s">
        <v>4376</v>
      </c>
      <c r="D1617" s="34" t="s">
        <v>1817</v>
      </c>
      <c r="E1617" s="34" t="s">
        <v>1775</v>
      </c>
      <c r="F1617" s="34">
        <v>9</v>
      </c>
      <c r="G1617" s="34">
        <v>959</v>
      </c>
      <c r="H1617" s="34">
        <v>-76.093611109999998</v>
      </c>
      <c r="I1617" s="34">
        <v>4.5316111100000001</v>
      </c>
      <c r="J1617" s="34" t="s">
        <v>1908</v>
      </c>
      <c r="K1617" s="37">
        <v>27044</v>
      </c>
      <c r="L1617" s="37">
        <v>0</v>
      </c>
      <c r="M1617" s="37" t="s">
        <v>1911</v>
      </c>
      <c r="N1617" s="34" t="s">
        <v>2916</v>
      </c>
    </row>
    <row r="1618" spans="1:14" ht="15.75" customHeight="1" x14ac:dyDescent="0.25">
      <c r="A1618" s="6">
        <v>26110300</v>
      </c>
      <c r="B1618" s="34" t="s">
        <v>26</v>
      </c>
      <c r="C1618" s="34" t="s">
        <v>4377</v>
      </c>
      <c r="D1618" s="34" t="s">
        <v>1829</v>
      </c>
      <c r="E1618" s="34" t="s">
        <v>1775</v>
      </c>
      <c r="F1618" s="34">
        <v>9</v>
      </c>
      <c r="G1618" s="34">
        <v>940</v>
      </c>
      <c r="H1618" s="34">
        <v>-76.034444440000001</v>
      </c>
      <c r="I1618" s="34">
        <v>4.6163888899999996</v>
      </c>
      <c r="J1618" s="34" t="s">
        <v>1908</v>
      </c>
      <c r="K1618" s="37">
        <v>29174</v>
      </c>
      <c r="L1618" s="37">
        <v>0</v>
      </c>
      <c r="M1618" s="37" t="s">
        <v>1911</v>
      </c>
      <c r="N1618" s="34" t="s">
        <v>2916</v>
      </c>
    </row>
    <row r="1619" spans="1:14" ht="15.75" customHeight="1" x14ac:dyDescent="0.25">
      <c r="A1619" s="6">
        <v>26120120</v>
      </c>
      <c r="B1619" s="34" t="s">
        <v>26</v>
      </c>
      <c r="C1619" s="34" t="s">
        <v>3159</v>
      </c>
      <c r="D1619" s="34" t="s">
        <v>1792</v>
      </c>
      <c r="E1619" s="34" t="s">
        <v>1775</v>
      </c>
      <c r="F1619" s="34">
        <v>9</v>
      </c>
      <c r="G1619" s="34">
        <v>1240</v>
      </c>
      <c r="H1619" s="34">
        <v>-75.834833329999995</v>
      </c>
      <c r="I1619" s="34">
        <v>4.33155556</v>
      </c>
      <c r="J1619" s="34" t="s">
        <v>1908</v>
      </c>
      <c r="K1619" s="37">
        <v>26129</v>
      </c>
      <c r="L1619" s="37">
        <v>0</v>
      </c>
      <c r="M1619" s="37" t="s">
        <v>1911</v>
      </c>
      <c r="N1619" s="34" t="s">
        <v>2916</v>
      </c>
    </row>
    <row r="1620" spans="1:14" ht="15.75" customHeight="1" x14ac:dyDescent="0.25">
      <c r="A1620" s="6">
        <v>26120130</v>
      </c>
      <c r="B1620" s="34" t="s">
        <v>26</v>
      </c>
      <c r="C1620" s="34" t="s">
        <v>4378</v>
      </c>
      <c r="D1620" s="34" t="s">
        <v>1839</v>
      </c>
      <c r="E1620" s="34" t="s">
        <v>1775</v>
      </c>
      <c r="F1620" s="34">
        <v>9</v>
      </c>
      <c r="G1620" s="34">
        <v>1178</v>
      </c>
      <c r="H1620" s="34">
        <v>-75.915416669999999</v>
      </c>
      <c r="I1620" s="34">
        <v>4.4027777800000001</v>
      </c>
      <c r="J1620" s="34" t="s">
        <v>1908</v>
      </c>
      <c r="K1620" s="37">
        <v>26160</v>
      </c>
      <c r="L1620" s="37">
        <v>0</v>
      </c>
      <c r="M1620" s="37" t="s">
        <v>1911</v>
      </c>
      <c r="N1620" s="34" t="s">
        <v>2916</v>
      </c>
    </row>
    <row r="1621" spans="1:14" ht="15.75" customHeight="1" x14ac:dyDescent="0.25">
      <c r="A1621" s="6">
        <v>26120150</v>
      </c>
      <c r="B1621" s="34" t="s">
        <v>26</v>
      </c>
      <c r="C1621" s="34" t="s">
        <v>4379</v>
      </c>
      <c r="D1621" s="34" t="s">
        <v>1774</v>
      </c>
      <c r="E1621" s="34" t="s">
        <v>1775</v>
      </c>
      <c r="F1621" s="34">
        <v>9</v>
      </c>
      <c r="G1621" s="34">
        <v>1261</v>
      </c>
      <c r="H1621" s="34">
        <v>-75.786305560000002</v>
      </c>
      <c r="I1621" s="34">
        <v>4.67647222</v>
      </c>
      <c r="J1621" s="34" t="s">
        <v>1908</v>
      </c>
      <c r="K1621" s="37">
        <v>26373</v>
      </c>
      <c r="L1621" s="37">
        <v>0</v>
      </c>
      <c r="M1621" s="37" t="s">
        <v>1911</v>
      </c>
      <c r="N1621" s="34" t="s">
        <v>2916</v>
      </c>
    </row>
    <row r="1622" spans="1:14" ht="15.75" customHeight="1" x14ac:dyDescent="0.25">
      <c r="A1622" s="6">
        <v>26120160</v>
      </c>
      <c r="B1622" s="34" t="s">
        <v>26</v>
      </c>
      <c r="C1622" s="34" t="s">
        <v>4380</v>
      </c>
      <c r="D1622" s="34" t="s">
        <v>1473</v>
      </c>
      <c r="E1622" s="34" t="s">
        <v>1471</v>
      </c>
      <c r="F1622" s="34">
        <v>9</v>
      </c>
      <c r="G1622" s="34">
        <v>1926</v>
      </c>
      <c r="H1622" s="34">
        <v>-75.569166670000001</v>
      </c>
      <c r="I1622" s="34">
        <v>4.6362777799999995</v>
      </c>
      <c r="J1622" s="34" t="s">
        <v>1908</v>
      </c>
      <c r="K1622" s="37">
        <v>27348</v>
      </c>
      <c r="L1622" s="37">
        <v>0</v>
      </c>
      <c r="M1622" s="37" t="s">
        <v>1911</v>
      </c>
      <c r="N1622" s="34" t="s">
        <v>2916</v>
      </c>
    </row>
    <row r="1623" spans="1:14" ht="15.75" customHeight="1" x14ac:dyDescent="0.25">
      <c r="A1623" s="6">
        <v>26120170</v>
      </c>
      <c r="B1623" s="34" t="s">
        <v>26</v>
      </c>
      <c r="C1623" s="34" t="s">
        <v>4381</v>
      </c>
      <c r="D1623" s="34" t="s">
        <v>1472</v>
      </c>
      <c r="E1623" s="34" t="s">
        <v>1471</v>
      </c>
      <c r="F1623" s="34">
        <v>9</v>
      </c>
      <c r="G1623" s="34">
        <v>1685</v>
      </c>
      <c r="H1623" s="34">
        <v>-75.706277779999994</v>
      </c>
      <c r="I1623" s="34">
        <v>4.3327499999999999</v>
      </c>
      <c r="J1623" s="34" t="s">
        <v>1908</v>
      </c>
      <c r="K1623" s="37">
        <v>27348</v>
      </c>
      <c r="L1623" s="37">
        <v>0</v>
      </c>
      <c r="M1623" s="37" t="s">
        <v>1911</v>
      </c>
      <c r="N1623" s="34" t="s">
        <v>2916</v>
      </c>
    </row>
    <row r="1624" spans="1:14" ht="15.75" customHeight="1" x14ac:dyDescent="0.25">
      <c r="A1624" s="6">
        <v>26120180</v>
      </c>
      <c r="B1624" s="34" t="s">
        <v>26</v>
      </c>
      <c r="C1624" s="34" t="s">
        <v>4382</v>
      </c>
      <c r="D1624" s="34" t="s">
        <v>1839</v>
      </c>
      <c r="E1624" s="34" t="s">
        <v>1775</v>
      </c>
      <c r="F1624" s="34">
        <v>9</v>
      </c>
      <c r="G1624" s="34">
        <v>1071</v>
      </c>
      <c r="H1624" s="34">
        <v>-75.875333329999989</v>
      </c>
      <c r="I1624" s="34">
        <v>4.40930556</v>
      </c>
      <c r="J1624" s="34" t="s">
        <v>1908</v>
      </c>
      <c r="K1624" s="37">
        <v>28230</v>
      </c>
      <c r="L1624" s="37">
        <v>0</v>
      </c>
      <c r="M1624" s="37" t="s">
        <v>1911</v>
      </c>
      <c r="N1624" s="34" t="s">
        <v>2916</v>
      </c>
    </row>
    <row r="1625" spans="1:14" ht="15.75" customHeight="1" x14ac:dyDescent="0.25">
      <c r="A1625" s="6">
        <v>26130020</v>
      </c>
      <c r="B1625" s="34" t="s">
        <v>26</v>
      </c>
      <c r="C1625" s="34" t="s">
        <v>4383</v>
      </c>
      <c r="D1625" s="34" t="s">
        <v>1494</v>
      </c>
      <c r="E1625" s="34" t="s">
        <v>1476</v>
      </c>
      <c r="F1625" s="34">
        <v>9</v>
      </c>
      <c r="G1625" s="34">
        <v>2001</v>
      </c>
      <c r="H1625" s="34">
        <v>-75.558055560000014</v>
      </c>
      <c r="I1625" s="34">
        <v>4.8441666699999999</v>
      </c>
      <c r="J1625" s="34" t="s">
        <v>1908</v>
      </c>
      <c r="K1625" s="37">
        <v>26068</v>
      </c>
      <c r="L1625" s="37">
        <v>0</v>
      </c>
      <c r="M1625" s="37" t="s">
        <v>1911</v>
      </c>
      <c r="N1625" s="34" t="s">
        <v>2916</v>
      </c>
    </row>
    <row r="1626" spans="1:14" ht="15.75" customHeight="1" x14ac:dyDescent="0.25">
      <c r="A1626" s="6">
        <v>26130170</v>
      </c>
      <c r="B1626" s="34" t="s">
        <v>26</v>
      </c>
      <c r="C1626" s="34" t="s">
        <v>4384</v>
      </c>
      <c r="D1626" s="34" t="s">
        <v>1494</v>
      </c>
      <c r="E1626" s="34" t="s">
        <v>1476</v>
      </c>
      <c r="F1626" s="34">
        <v>9</v>
      </c>
      <c r="G1626" s="34">
        <v>2134</v>
      </c>
      <c r="H1626" s="34">
        <v>-75.558055560000014</v>
      </c>
      <c r="I1626" s="34">
        <v>4.8855555600000002</v>
      </c>
      <c r="J1626" s="34" t="s">
        <v>1908</v>
      </c>
      <c r="K1626" s="37">
        <v>25826</v>
      </c>
      <c r="L1626" s="37">
        <v>0</v>
      </c>
      <c r="M1626" s="37" t="s">
        <v>1911</v>
      </c>
      <c r="N1626" s="34" t="s">
        <v>2916</v>
      </c>
    </row>
    <row r="1627" spans="1:14" ht="15.75" customHeight="1" x14ac:dyDescent="0.25">
      <c r="A1627" s="6">
        <v>26130180</v>
      </c>
      <c r="B1627" s="34" t="s">
        <v>26</v>
      </c>
      <c r="C1627" s="34" t="s">
        <v>3580</v>
      </c>
      <c r="D1627" s="34" t="s">
        <v>1489</v>
      </c>
      <c r="E1627" s="34" t="s">
        <v>1476</v>
      </c>
      <c r="F1627" s="34">
        <v>9</v>
      </c>
      <c r="G1627" s="34">
        <v>1196</v>
      </c>
      <c r="H1627" s="34">
        <v>-75.858333329999994</v>
      </c>
      <c r="I1627" s="34">
        <v>4.8009722200000002</v>
      </c>
      <c r="J1627" s="34" t="s">
        <v>1908</v>
      </c>
      <c r="K1627" s="37">
        <v>25826</v>
      </c>
      <c r="L1627" s="37">
        <v>0</v>
      </c>
      <c r="M1627" s="37" t="s">
        <v>1911</v>
      </c>
      <c r="N1627" s="34" t="s">
        <v>2916</v>
      </c>
    </row>
    <row r="1628" spans="1:14" ht="15.75" customHeight="1" x14ac:dyDescent="0.25">
      <c r="A1628" s="6">
        <v>26130200</v>
      </c>
      <c r="B1628" s="34" t="s">
        <v>26</v>
      </c>
      <c r="C1628" s="34" t="s">
        <v>4385</v>
      </c>
      <c r="D1628" s="34" t="s">
        <v>1485</v>
      </c>
      <c r="E1628" s="34" t="s">
        <v>1476</v>
      </c>
      <c r="F1628" s="34">
        <v>9</v>
      </c>
      <c r="G1628" s="34">
        <v>1587</v>
      </c>
      <c r="H1628" s="34">
        <v>-75.741666670000001</v>
      </c>
      <c r="I1628" s="34">
        <v>4.9624166699999996</v>
      </c>
      <c r="J1628" s="34" t="s">
        <v>1908</v>
      </c>
      <c r="K1628" s="37">
        <v>25826</v>
      </c>
      <c r="L1628" s="37">
        <v>0</v>
      </c>
      <c r="M1628" s="37" t="s">
        <v>1911</v>
      </c>
      <c r="N1628" s="34" t="s">
        <v>2916</v>
      </c>
    </row>
    <row r="1629" spans="1:14" ht="15.75" customHeight="1" x14ac:dyDescent="0.25">
      <c r="A1629" s="6">
        <v>26130220</v>
      </c>
      <c r="B1629" s="34" t="s">
        <v>26</v>
      </c>
      <c r="C1629" s="34" t="s">
        <v>4386</v>
      </c>
      <c r="D1629" s="34" t="s">
        <v>1489</v>
      </c>
      <c r="E1629" s="34" t="s">
        <v>1476</v>
      </c>
      <c r="F1629" s="34">
        <v>9</v>
      </c>
      <c r="G1629" s="34">
        <v>1201</v>
      </c>
      <c r="H1629" s="34">
        <v>-75.84305556000001</v>
      </c>
      <c r="I1629" s="34">
        <v>4.8121666699999999</v>
      </c>
      <c r="J1629" s="34" t="s">
        <v>1908</v>
      </c>
      <c r="K1629" s="37">
        <v>28748</v>
      </c>
      <c r="L1629" s="37">
        <v>0</v>
      </c>
      <c r="M1629" s="37" t="s">
        <v>1911</v>
      </c>
      <c r="N1629" s="34" t="s">
        <v>2916</v>
      </c>
    </row>
    <row r="1630" spans="1:14" ht="15.75" customHeight="1" x14ac:dyDescent="0.25">
      <c r="A1630" s="2">
        <v>26130540</v>
      </c>
      <c r="B1630" s="34" t="s">
        <v>26</v>
      </c>
      <c r="C1630" s="34" t="s">
        <v>4387</v>
      </c>
      <c r="D1630" s="34" t="s">
        <v>1494</v>
      </c>
      <c r="E1630" s="34" t="s">
        <v>1476</v>
      </c>
      <c r="F1630" s="34">
        <v>9</v>
      </c>
      <c r="G1630" s="34">
        <v>1728</v>
      </c>
      <c r="H1630" s="34">
        <v>-75.597194439999996</v>
      </c>
      <c r="I1630" s="34">
        <v>4.7567222200000003</v>
      </c>
      <c r="J1630" s="34" t="s">
        <v>1908</v>
      </c>
      <c r="K1630" s="37">
        <v>34257</v>
      </c>
      <c r="L1630" s="37">
        <v>0</v>
      </c>
      <c r="M1630" s="37" t="s">
        <v>1911</v>
      </c>
      <c r="N1630" s="34" t="s">
        <v>2916</v>
      </c>
    </row>
    <row r="1631" spans="1:14" ht="15.75" customHeight="1" x14ac:dyDescent="0.25">
      <c r="A1631" s="58">
        <v>26130550</v>
      </c>
      <c r="B1631" s="34" t="s">
        <v>26</v>
      </c>
      <c r="C1631" s="34" t="s">
        <v>4244</v>
      </c>
      <c r="D1631" s="34" t="s">
        <v>1494</v>
      </c>
      <c r="E1631" s="34" t="s">
        <v>1476</v>
      </c>
      <c r="F1631" s="34">
        <v>9</v>
      </c>
      <c r="G1631" s="34">
        <v>2600</v>
      </c>
      <c r="H1631" s="34">
        <v>-75.516666669999992</v>
      </c>
      <c r="I1631" s="34">
        <v>4.7333333299999998</v>
      </c>
      <c r="J1631" s="34" t="s">
        <v>1890</v>
      </c>
      <c r="K1631" s="37">
        <v>34257</v>
      </c>
      <c r="L1631" s="37">
        <v>35930</v>
      </c>
      <c r="M1631" s="37" t="s">
        <v>1911</v>
      </c>
      <c r="N1631" s="34" t="s">
        <v>2916</v>
      </c>
    </row>
    <row r="1632" spans="1:14" ht="15.75" customHeight="1" x14ac:dyDescent="0.25">
      <c r="A1632" s="6">
        <v>26130560</v>
      </c>
      <c r="B1632" s="34" t="s">
        <v>26</v>
      </c>
      <c r="C1632" s="34" t="s">
        <v>4388</v>
      </c>
      <c r="D1632" s="34" t="s">
        <v>1494</v>
      </c>
      <c r="E1632" s="34" t="s">
        <v>1476</v>
      </c>
      <c r="F1632" s="34">
        <v>9</v>
      </c>
      <c r="G1632" s="34">
        <v>1875</v>
      </c>
      <c r="H1632" s="34">
        <v>-75.575555560000012</v>
      </c>
      <c r="I1632" s="34">
        <v>4.7327222200000003</v>
      </c>
      <c r="J1632" s="34" t="s">
        <v>1908</v>
      </c>
      <c r="K1632" s="37">
        <v>34257</v>
      </c>
      <c r="L1632" s="37">
        <v>0</v>
      </c>
      <c r="M1632" s="37" t="s">
        <v>1911</v>
      </c>
      <c r="N1632" s="34" t="s">
        <v>2916</v>
      </c>
    </row>
    <row r="1633" spans="1:14" ht="15.75" customHeight="1" x14ac:dyDescent="0.25">
      <c r="A1633" s="6">
        <v>26130570</v>
      </c>
      <c r="B1633" s="34" t="s">
        <v>26</v>
      </c>
      <c r="C1633" s="34" t="s">
        <v>4389</v>
      </c>
      <c r="D1633" s="34" t="s">
        <v>1489</v>
      </c>
      <c r="E1633" s="34" t="s">
        <v>1476</v>
      </c>
      <c r="F1633" s="34">
        <v>9</v>
      </c>
      <c r="G1633" s="34">
        <v>1625</v>
      </c>
      <c r="H1633" s="34">
        <v>-75.645833329999988</v>
      </c>
      <c r="I1633" s="34">
        <v>4.7820555599999999</v>
      </c>
      <c r="J1633" s="34" t="s">
        <v>1908</v>
      </c>
      <c r="K1633" s="37">
        <v>36206</v>
      </c>
      <c r="L1633" s="37">
        <v>0</v>
      </c>
      <c r="M1633" s="37" t="s">
        <v>1911</v>
      </c>
      <c r="N1633" s="34" t="s">
        <v>2916</v>
      </c>
    </row>
    <row r="1634" spans="1:14" ht="15.75" customHeight="1" x14ac:dyDescent="0.25">
      <c r="A1634" s="6">
        <v>26135160</v>
      </c>
      <c r="B1634" s="34" t="s">
        <v>26</v>
      </c>
      <c r="C1634" s="34" t="s">
        <v>4390</v>
      </c>
      <c r="D1634" s="34" t="s">
        <v>1494</v>
      </c>
      <c r="E1634" s="34" t="s">
        <v>1476</v>
      </c>
      <c r="F1634" s="34">
        <v>9</v>
      </c>
      <c r="G1634" s="34">
        <v>1947</v>
      </c>
      <c r="H1634" s="34">
        <v>-75.579972220000002</v>
      </c>
      <c r="I1634" s="34">
        <v>4.8416666699999995</v>
      </c>
      <c r="J1634" s="34" t="s">
        <v>1908</v>
      </c>
      <c r="K1634" s="37">
        <v>29781.791666666668</v>
      </c>
      <c r="L1634" s="37">
        <v>0</v>
      </c>
      <c r="M1634" s="37" t="s">
        <v>1911</v>
      </c>
      <c r="N1634" s="34" t="s">
        <v>2916</v>
      </c>
    </row>
    <row r="1635" spans="1:14" ht="15.75" customHeight="1" x14ac:dyDescent="0.25">
      <c r="A1635" s="6">
        <v>26140080</v>
      </c>
      <c r="B1635" s="34" t="s">
        <v>26</v>
      </c>
      <c r="C1635" s="34" t="s">
        <v>4391</v>
      </c>
      <c r="D1635" s="34" t="s">
        <v>1480</v>
      </c>
      <c r="E1635" s="34" t="s">
        <v>1476</v>
      </c>
      <c r="F1635" s="34">
        <v>9</v>
      </c>
      <c r="G1635" s="34">
        <v>1478</v>
      </c>
      <c r="H1635" s="34">
        <v>-75.825833329999995</v>
      </c>
      <c r="I1635" s="34">
        <v>5.2808055600000001</v>
      </c>
      <c r="J1635" s="34" t="s">
        <v>1908</v>
      </c>
      <c r="K1635" s="37">
        <v>33039</v>
      </c>
      <c r="L1635" s="37">
        <v>0</v>
      </c>
      <c r="M1635" s="37" t="s">
        <v>1911</v>
      </c>
      <c r="N1635" s="34" t="s">
        <v>2916</v>
      </c>
    </row>
    <row r="1636" spans="1:14" ht="15.75" customHeight="1" x14ac:dyDescent="0.25">
      <c r="A1636" s="6">
        <v>26140090</v>
      </c>
      <c r="B1636" s="34" t="s">
        <v>26</v>
      </c>
      <c r="C1636" s="34" t="s">
        <v>4392</v>
      </c>
      <c r="D1636" s="34" t="s">
        <v>1478</v>
      </c>
      <c r="E1636" s="34" t="s">
        <v>1476</v>
      </c>
      <c r="F1636" s="34">
        <v>9</v>
      </c>
      <c r="G1636" s="34">
        <v>1609</v>
      </c>
      <c r="H1636" s="34">
        <v>-75.862777780000002</v>
      </c>
      <c r="I1636" s="34">
        <v>5.1670555599999997</v>
      </c>
      <c r="J1636" s="34" t="s">
        <v>1908</v>
      </c>
      <c r="K1636" s="37">
        <v>25218</v>
      </c>
      <c r="L1636" s="37">
        <v>0</v>
      </c>
      <c r="M1636" s="37" t="s">
        <v>1911</v>
      </c>
      <c r="N1636" s="34" t="s">
        <v>2916</v>
      </c>
    </row>
    <row r="1637" spans="1:14" ht="15.75" customHeight="1" x14ac:dyDescent="0.25">
      <c r="A1637" s="6">
        <v>26140110</v>
      </c>
      <c r="B1637" s="34" t="s">
        <v>26</v>
      </c>
      <c r="C1637" s="34" t="s">
        <v>4393</v>
      </c>
      <c r="D1637" s="34" t="s">
        <v>1480</v>
      </c>
      <c r="E1637" s="34" t="s">
        <v>1476</v>
      </c>
      <c r="F1637" s="34">
        <v>9</v>
      </c>
      <c r="G1637" s="34">
        <v>2173</v>
      </c>
      <c r="H1637" s="34">
        <v>-75.787666669999993</v>
      </c>
      <c r="I1637" s="34">
        <v>5.3178611099999999</v>
      </c>
      <c r="J1637" s="34" t="s">
        <v>1908</v>
      </c>
      <c r="K1637" s="37">
        <v>25795</v>
      </c>
      <c r="L1637" s="37">
        <v>0</v>
      </c>
      <c r="M1637" s="37" t="s">
        <v>1911</v>
      </c>
      <c r="N1637" s="34" t="s">
        <v>2916</v>
      </c>
    </row>
    <row r="1638" spans="1:14" ht="15.75" customHeight="1" x14ac:dyDescent="0.25">
      <c r="A1638" s="6">
        <v>26140120</v>
      </c>
      <c r="B1638" s="34" t="s">
        <v>26</v>
      </c>
      <c r="C1638" s="34" t="s">
        <v>4394</v>
      </c>
      <c r="D1638" s="34" t="s">
        <v>1487</v>
      </c>
      <c r="E1638" s="34" t="s">
        <v>1476</v>
      </c>
      <c r="F1638" s="34">
        <v>9</v>
      </c>
      <c r="G1638" s="34">
        <v>1483</v>
      </c>
      <c r="H1638" s="34">
        <v>-75.87272222</v>
      </c>
      <c r="I1638" s="34">
        <v>5.2942499999999999</v>
      </c>
      <c r="J1638" s="34" t="s">
        <v>1908</v>
      </c>
      <c r="K1638" s="37">
        <v>23391</v>
      </c>
      <c r="L1638" s="37">
        <v>0</v>
      </c>
      <c r="M1638" s="37" t="s">
        <v>1911</v>
      </c>
      <c r="N1638" s="34" t="s">
        <v>2916</v>
      </c>
    </row>
    <row r="1639" spans="1:14" ht="15.75" customHeight="1" x14ac:dyDescent="0.25">
      <c r="A1639" s="2">
        <v>26140180</v>
      </c>
      <c r="B1639" s="34" t="s">
        <v>26</v>
      </c>
      <c r="C1639" s="34" t="s">
        <v>4395</v>
      </c>
      <c r="D1639" s="34" t="s">
        <v>1483</v>
      </c>
      <c r="E1639" s="34" t="s">
        <v>1476</v>
      </c>
      <c r="F1639" s="34">
        <v>9</v>
      </c>
      <c r="G1639" s="34">
        <v>922</v>
      </c>
      <c r="H1639" s="34">
        <v>-75.882777779999998</v>
      </c>
      <c r="I1639" s="34">
        <v>4.8925000000000001</v>
      </c>
      <c r="J1639" s="34" t="s">
        <v>1908</v>
      </c>
      <c r="K1639" s="37">
        <v>28960</v>
      </c>
      <c r="L1639" s="37">
        <v>0</v>
      </c>
      <c r="M1639" s="37" t="s">
        <v>1911</v>
      </c>
      <c r="N1639" s="34" t="s">
        <v>2916</v>
      </c>
    </row>
    <row r="1640" spans="1:14" ht="15.75" customHeight="1" x14ac:dyDescent="0.25">
      <c r="A1640" s="6">
        <v>26150060</v>
      </c>
      <c r="B1640" s="34" t="s">
        <v>26</v>
      </c>
      <c r="C1640" s="34" t="s">
        <v>4396</v>
      </c>
      <c r="D1640" s="34" t="s">
        <v>551</v>
      </c>
      <c r="E1640" s="34" t="s">
        <v>535</v>
      </c>
      <c r="F1640" s="34">
        <v>9</v>
      </c>
      <c r="G1640" s="34">
        <v>917</v>
      </c>
      <c r="H1640" s="34">
        <v>-75.701666669999994</v>
      </c>
      <c r="I1640" s="34">
        <v>5.1085277800000002</v>
      </c>
      <c r="J1640" s="34" t="s">
        <v>1908</v>
      </c>
      <c r="K1640" s="37">
        <v>22692</v>
      </c>
      <c r="L1640" s="37">
        <v>0</v>
      </c>
      <c r="M1640" s="37" t="s">
        <v>1911</v>
      </c>
      <c r="N1640" s="34" t="s">
        <v>2916</v>
      </c>
    </row>
    <row r="1641" spans="1:14" ht="15.75" customHeight="1" x14ac:dyDescent="0.25">
      <c r="A1641" s="6">
        <v>26150150</v>
      </c>
      <c r="B1641" s="34" t="s">
        <v>26</v>
      </c>
      <c r="C1641" s="34" t="s">
        <v>4145</v>
      </c>
      <c r="D1641" s="34" t="s">
        <v>563</v>
      </c>
      <c r="E1641" s="34" t="s">
        <v>535</v>
      </c>
      <c r="F1641" s="34">
        <v>9</v>
      </c>
      <c r="G1641" s="34">
        <v>2304</v>
      </c>
      <c r="H1641" s="34">
        <v>-75.489722220000004</v>
      </c>
      <c r="I1641" s="34">
        <v>4.9516666699999998</v>
      </c>
      <c r="J1641" s="34" t="s">
        <v>1908</v>
      </c>
      <c r="K1641" s="37">
        <v>25826</v>
      </c>
      <c r="L1641" s="37">
        <v>0</v>
      </c>
      <c r="M1641" s="37" t="s">
        <v>1911</v>
      </c>
      <c r="N1641" s="34" t="s">
        <v>2916</v>
      </c>
    </row>
    <row r="1642" spans="1:14" ht="15.75" customHeight="1" x14ac:dyDescent="0.25">
      <c r="A1642" s="2">
        <v>26160080</v>
      </c>
      <c r="B1642" s="34" t="s">
        <v>26</v>
      </c>
      <c r="C1642" s="34" t="s">
        <v>4397</v>
      </c>
      <c r="D1642" s="34" t="s">
        <v>557</v>
      </c>
      <c r="E1642" s="34" t="s">
        <v>535</v>
      </c>
      <c r="F1642" s="34">
        <v>1</v>
      </c>
      <c r="G1642" s="34">
        <v>1890</v>
      </c>
      <c r="H1642" s="34">
        <v>-75.489305560000005</v>
      </c>
      <c r="I1642" s="34">
        <v>5.3954444400000003</v>
      </c>
      <c r="J1642" s="34" t="s">
        <v>1908</v>
      </c>
      <c r="K1642" s="37">
        <v>25795</v>
      </c>
      <c r="L1642" s="37">
        <v>0</v>
      </c>
      <c r="M1642" s="37" t="s">
        <v>1911</v>
      </c>
      <c r="N1642" s="34" t="s">
        <v>2916</v>
      </c>
    </row>
    <row r="1643" spans="1:14" ht="15.75" customHeight="1" x14ac:dyDescent="0.25">
      <c r="A1643" s="6">
        <v>26160090</v>
      </c>
      <c r="B1643" s="34" t="s">
        <v>26</v>
      </c>
      <c r="C1643" s="34" t="s">
        <v>4398</v>
      </c>
      <c r="D1643" s="34" t="s">
        <v>550</v>
      </c>
      <c r="E1643" s="34" t="s">
        <v>535</v>
      </c>
      <c r="F1643" s="34">
        <v>1</v>
      </c>
      <c r="G1643" s="34">
        <v>712</v>
      </c>
      <c r="H1643" s="34">
        <v>-75.455083329999994</v>
      </c>
      <c r="I1643" s="34">
        <v>5.5224444400000001</v>
      </c>
      <c r="J1643" s="34" t="s">
        <v>1908</v>
      </c>
      <c r="K1643" s="37">
        <v>25795</v>
      </c>
      <c r="L1643" s="37">
        <v>0</v>
      </c>
      <c r="M1643" s="37" t="s">
        <v>1911</v>
      </c>
      <c r="N1643" s="34" t="s">
        <v>2916</v>
      </c>
    </row>
    <row r="1644" spans="1:14" ht="15.75" customHeight="1" x14ac:dyDescent="0.25">
      <c r="A1644" s="6">
        <v>26160100</v>
      </c>
      <c r="B1644" s="34" t="s">
        <v>26</v>
      </c>
      <c r="C1644" s="34" t="s">
        <v>4399</v>
      </c>
      <c r="D1644" s="34" t="s">
        <v>546</v>
      </c>
      <c r="E1644" s="34" t="s">
        <v>535</v>
      </c>
      <c r="F1644" s="34">
        <v>9</v>
      </c>
      <c r="G1644" s="34">
        <v>1980</v>
      </c>
      <c r="H1644" s="34">
        <v>-75.518444439999996</v>
      </c>
      <c r="I1644" s="34">
        <v>5.1631666699999998</v>
      </c>
      <c r="J1644" s="34" t="s">
        <v>1908</v>
      </c>
      <c r="K1644" s="37">
        <v>25826</v>
      </c>
      <c r="L1644" s="37">
        <v>0</v>
      </c>
      <c r="M1644" s="37" t="s">
        <v>1911</v>
      </c>
      <c r="N1644" s="34" t="s">
        <v>2916</v>
      </c>
    </row>
    <row r="1645" spans="1:14" ht="15.75" customHeight="1" x14ac:dyDescent="0.25">
      <c r="A1645" s="6">
        <v>26160120</v>
      </c>
      <c r="B1645" s="34" t="s">
        <v>26</v>
      </c>
      <c r="C1645" s="34" t="s">
        <v>4400</v>
      </c>
      <c r="D1645" s="34" t="s">
        <v>546</v>
      </c>
      <c r="E1645" s="34" t="s">
        <v>535</v>
      </c>
      <c r="F1645" s="34">
        <v>9</v>
      </c>
      <c r="G1645" s="34">
        <v>2411</v>
      </c>
      <c r="H1645" s="34">
        <v>-75.435777779999995</v>
      </c>
      <c r="I1645" s="34">
        <v>5.1921944399999997</v>
      </c>
      <c r="J1645" s="34" t="s">
        <v>1908</v>
      </c>
      <c r="K1645" s="37">
        <v>25826</v>
      </c>
      <c r="L1645" s="37">
        <v>0</v>
      </c>
      <c r="M1645" s="37" t="s">
        <v>1911</v>
      </c>
      <c r="N1645" s="34" t="s">
        <v>2916</v>
      </c>
    </row>
    <row r="1646" spans="1:14" ht="15.75" customHeight="1" x14ac:dyDescent="0.25">
      <c r="A1646" s="6">
        <v>26160160</v>
      </c>
      <c r="B1646" s="34" t="s">
        <v>26</v>
      </c>
      <c r="C1646" s="34" t="s">
        <v>4401</v>
      </c>
      <c r="D1646" s="34" t="s">
        <v>534</v>
      </c>
      <c r="E1646" s="34" t="s">
        <v>535</v>
      </c>
      <c r="F1646" s="34">
        <v>1</v>
      </c>
      <c r="G1646" s="34">
        <v>1480</v>
      </c>
      <c r="H1646" s="34">
        <v>-75.577500000000001</v>
      </c>
      <c r="I1646" s="34">
        <v>5.5875000000000004</v>
      </c>
      <c r="J1646" s="34" t="s">
        <v>1908</v>
      </c>
      <c r="K1646" s="37">
        <v>22661</v>
      </c>
      <c r="L1646" s="37">
        <v>0</v>
      </c>
      <c r="M1646" s="37" t="s">
        <v>1911</v>
      </c>
      <c r="N1646" s="34" t="s">
        <v>2916</v>
      </c>
    </row>
    <row r="1647" spans="1:14" ht="15.75" customHeight="1" x14ac:dyDescent="0.25">
      <c r="A1647" s="2">
        <v>26170150</v>
      </c>
      <c r="B1647" s="34" t="s">
        <v>26</v>
      </c>
      <c r="C1647" s="34" t="s">
        <v>4402</v>
      </c>
      <c r="D1647" s="34" t="s">
        <v>162</v>
      </c>
      <c r="E1647" s="34" t="s">
        <v>53</v>
      </c>
      <c r="F1647" s="34">
        <v>1</v>
      </c>
      <c r="G1647" s="34">
        <v>2100</v>
      </c>
      <c r="H1647" s="34">
        <v>-75.838805560000011</v>
      </c>
      <c r="I1647" s="34">
        <v>5.7910555600000002</v>
      </c>
      <c r="J1647" s="34" t="s">
        <v>1908</v>
      </c>
      <c r="K1647" s="37">
        <v>25826</v>
      </c>
      <c r="L1647" s="37">
        <v>0</v>
      </c>
      <c r="M1647" s="37" t="s">
        <v>1911</v>
      </c>
      <c r="N1647" s="34" t="s">
        <v>2916</v>
      </c>
    </row>
    <row r="1648" spans="1:14" ht="15.75" customHeight="1" x14ac:dyDescent="0.25">
      <c r="A1648" s="6">
        <v>26170180</v>
      </c>
      <c r="B1648" s="34" t="s">
        <v>26</v>
      </c>
      <c r="C1648" s="34" t="s">
        <v>4403</v>
      </c>
      <c r="D1648" s="34" t="s">
        <v>96</v>
      </c>
      <c r="E1648" s="34" t="s">
        <v>53</v>
      </c>
      <c r="F1648" s="34">
        <v>1</v>
      </c>
      <c r="G1648" s="34">
        <v>850</v>
      </c>
      <c r="H1648" s="34">
        <v>-75.641305560000006</v>
      </c>
      <c r="I1648" s="34">
        <v>5.5478333300000005</v>
      </c>
      <c r="J1648" s="34" t="s">
        <v>1908</v>
      </c>
      <c r="K1648" s="37">
        <v>25856</v>
      </c>
      <c r="L1648" s="37">
        <v>0</v>
      </c>
      <c r="M1648" s="37" t="s">
        <v>1911</v>
      </c>
      <c r="N1648" s="34" t="s">
        <v>2916</v>
      </c>
    </row>
    <row r="1649" spans="1:14" ht="15.75" customHeight="1" x14ac:dyDescent="0.25">
      <c r="A1649" s="2">
        <v>26170190</v>
      </c>
      <c r="B1649" s="34" t="s">
        <v>26</v>
      </c>
      <c r="C1649" s="34" t="s">
        <v>4404</v>
      </c>
      <c r="D1649" s="34" t="s">
        <v>140</v>
      </c>
      <c r="E1649" s="34" t="s">
        <v>53</v>
      </c>
      <c r="F1649" s="34">
        <v>1</v>
      </c>
      <c r="G1649" s="34">
        <v>1140</v>
      </c>
      <c r="H1649" s="34">
        <v>-75.723611110000007</v>
      </c>
      <c r="I1649" s="34">
        <v>5.8038611099999997</v>
      </c>
      <c r="J1649" s="34" t="s">
        <v>1908</v>
      </c>
      <c r="K1649" s="37">
        <v>25826</v>
      </c>
      <c r="L1649" s="37">
        <v>0</v>
      </c>
      <c r="M1649" s="37" t="s">
        <v>1911</v>
      </c>
      <c r="N1649" s="34" t="s">
        <v>2916</v>
      </c>
    </row>
    <row r="1650" spans="1:14" ht="15.75" customHeight="1" x14ac:dyDescent="0.25">
      <c r="A1650" s="6">
        <v>26170260</v>
      </c>
      <c r="B1650" s="34" t="s">
        <v>26</v>
      </c>
      <c r="C1650" s="34" t="s">
        <v>4405</v>
      </c>
      <c r="D1650" s="34" t="s">
        <v>1492</v>
      </c>
      <c r="E1650" s="34" t="s">
        <v>1476</v>
      </c>
      <c r="F1650" s="34">
        <v>9</v>
      </c>
      <c r="G1650" s="34">
        <v>797</v>
      </c>
      <c r="H1650" s="34">
        <v>-75.66497222000001</v>
      </c>
      <c r="I1650" s="34">
        <v>5.2810555599999995</v>
      </c>
      <c r="J1650" s="34" t="s">
        <v>1908</v>
      </c>
      <c r="K1650" s="37">
        <v>28778</v>
      </c>
      <c r="L1650" s="37">
        <v>0</v>
      </c>
      <c r="M1650" s="37" t="s">
        <v>1911</v>
      </c>
      <c r="N1650" s="34" t="s">
        <v>2916</v>
      </c>
    </row>
    <row r="1651" spans="1:14" ht="15.75" customHeight="1" x14ac:dyDescent="0.25">
      <c r="A1651" s="2">
        <v>26170290</v>
      </c>
      <c r="B1651" s="34" t="s">
        <v>26</v>
      </c>
      <c r="C1651" s="34" t="s">
        <v>2957</v>
      </c>
      <c r="D1651" s="34" t="s">
        <v>555</v>
      </c>
      <c r="E1651" s="34" t="s">
        <v>535</v>
      </c>
      <c r="F1651" s="34">
        <v>9</v>
      </c>
      <c r="G1651" s="34">
        <v>1946</v>
      </c>
      <c r="H1651" s="34">
        <v>-75.730249999999998</v>
      </c>
      <c r="I1651" s="34">
        <v>5.4247777799999994</v>
      </c>
      <c r="J1651" s="34" t="s">
        <v>1908</v>
      </c>
      <c r="K1651" s="37">
        <v>31152</v>
      </c>
      <c r="L1651" s="37">
        <v>0</v>
      </c>
      <c r="M1651" s="37" t="s">
        <v>1911</v>
      </c>
      <c r="N1651" s="34" t="s">
        <v>2916</v>
      </c>
    </row>
    <row r="1652" spans="1:14" ht="15.75" customHeight="1" x14ac:dyDescent="0.25">
      <c r="A1652" s="77">
        <v>26170350</v>
      </c>
      <c r="B1652" s="34" t="s">
        <v>26</v>
      </c>
      <c r="C1652" s="34" t="s">
        <v>3726</v>
      </c>
      <c r="D1652" s="34" t="s">
        <v>2651</v>
      </c>
      <c r="E1652" s="34" t="s">
        <v>535</v>
      </c>
      <c r="F1652" s="34">
        <v>1</v>
      </c>
      <c r="G1652" s="34">
        <v>650</v>
      </c>
      <c r="H1652" s="34">
        <v>-75.616666670000001</v>
      </c>
      <c r="I1652" s="34">
        <v>5.4666666699999995</v>
      </c>
      <c r="J1652" s="34" t="s">
        <v>1890</v>
      </c>
      <c r="K1652" s="37">
        <v>33131</v>
      </c>
      <c r="L1652" s="37">
        <v>37302</v>
      </c>
      <c r="M1652" s="37" t="s">
        <v>1911</v>
      </c>
      <c r="N1652" s="34" t="s">
        <v>2916</v>
      </c>
    </row>
    <row r="1653" spans="1:14" ht="15.75" customHeight="1" x14ac:dyDescent="0.25">
      <c r="A1653" s="6">
        <v>26180160</v>
      </c>
      <c r="B1653" s="34" t="s">
        <v>26</v>
      </c>
      <c r="C1653" s="34" t="s">
        <v>4406</v>
      </c>
      <c r="D1653" s="34" t="s">
        <v>52</v>
      </c>
      <c r="E1653" s="34" t="s">
        <v>53</v>
      </c>
      <c r="F1653" s="34">
        <v>1</v>
      </c>
      <c r="G1653" s="34">
        <v>2450</v>
      </c>
      <c r="H1653" s="34">
        <v>-75.43041667</v>
      </c>
      <c r="I1653" s="34">
        <v>5.7859722199999997</v>
      </c>
      <c r="J1653" s="34" t="s">
        <v>1908</v>
      </c>
      <c r="K1653" s="37">
        <v>25703</v>
      </c>
      <c r="L1653" s="37">
        <v>0</v>
      </c>
      <c r="M1653" s="37" t="s">
        <v>1911</v>
      </c>
      <c r="N1653" s="34" t="s">
        <v>2916</v>
      </c>
    </row>
    <row r="1654" spans="1:14" ht="15.75" customHeight="1" x14ac:dyDescent="0.25">
      <c r="A1654" s="6">
        <v>26180170</v>
      </c>
      <c r="B1654" s="34" t="s">
        <v>26</v>
      </c>
      <c r="C1654" s="34" t="s">
        <v>4018</v>
      </c>
      <c r="D1654" s="34" t="s">
        <v>143</v>
      </c>
      <c r="E1654" s="34" t="s">
        <v>53</v>
      </c>
      <c r="F1654" s="34">
        <v>1</v>
      </c>
      <c r="G1654" s="34">
        <v>2530</v>
      </c>
      <c r="H1654" s="34">
        <v>-75.381388889999997</v>
      </c>
      <c r="I1654" s="34">
        <v>5.9983333300000004</v>
      </c>
      <c r="J1654" s="34" t="s">
        <v>1908</v>
      </c>
      <c r="K1654" s="37">
        <v>25703</v>
      </c>
      <c r="L1654" s="37">
        <v>0</v>
      </c>
      <c r="M1654" s="37" t="s">
        <v>1911</v>
      </c>
      <c r="N1654" s="34" t="s">
        <v>2916</v>
      </c>
    </row>
    <row r="1655" spans="1:14" ht="15.75" customHeight="1" x14ac:dyDescent="0.25">
      <c r="A1655" s="6">
        <v>26180190</v>
      </c>
      <c r="B1655" s="34" t="s">
        <v>26</v>
      </c>
      <c r="C1655" s="34" t="s">
        <v>4407</v>
      </c>
      <c r="D1655" s="34" t="s">
        <v>534</v>
      </c>
      <c r="E1655" s="34" t="s">
        <v>535</v>
      </c>
      <c r="F1655" s="34">
        <v>1</v>
      </c>
      <c r="G1655" s="34">
        <v>2400</v>
      </c>
      <c r="H1655" s="34">
        <v>-75.451194439999995</v>
      </c>
      <c r="I1655" s="34">
        <v>5.6000277799999996</v>
      </c>
      <c r="J1655" s="34" t="s">
        <v>1908</v>
      </c>
      <c r="K1655" s="37">
        <v>25795</v>
      </c>
      <c r="L1655" s="37">
        <v>0</v>
      </c>
      <c r="M1655" s="37" t="s">
        <v>1911</v>
      </c>
      <c r="N1655" s="34" t="s">
        <v>2916</v>
      </c>
    </row>
    <row r="1656" spans="1:14" ht="15.75" customHeight="1" x14ac:dyDescent="0.25">
      <c r="A1656" s="6">
        <v>26180200</v>
      </c>
      <c r="B1656" s="34" t="s">
        <v>26</v>
      </c>
      <c r="C1656" s="34" t="s">
        <v>4408</v>
      </c>
      <c r="D1656" s="34" t="s">
        <v>155</v>
      </c>
      <c r="E1656" s="34" t="s">
        <v>53</v>
      </c>
      <c r="F1656" s="34">
        <v>1</v>
      </c>
      <c r="G1656" s="34">
        <v>560</v>
      </c>
      <c r="H1656" s="34">
        <v>-75.536833329999993</v>
      </c>
      <c r="I1656" s="34">
        <v>5.95083333</v>
      </c>
      <c r="J1656" s="34" t="s">
        <v>1908</v>
      </c>
      <c r="K1656" s="37">
        <v>25856</v>
      </c>
      <c r="L1656" s="37">
        <v>0</v>
      </c>
      <c r="M1656" s="37" t="s">
        <v>1911</v>
      </c>
      <c r="N1656" s="34" t="s">
        <v>2916</v>
      </c>
    </row>
    <row r="1657" spans="1:14" ht="15.75" customHeight="1" x14ac:dyDescent="0.25">
      <c r="A1657" s="6">
        <v>26180220</v>
      </c>
      <c r="B1657" s="34" t="s">
        <v>26</v>
      </c>
      <c r="C1657" s="34" t="s">
        <v>4409</v>
      </c>
      <c r="D1657" s="34" t="s">
        <v>141</v>
      </c>
      <c r="E1657" s="34" t="s">
        <v>53</v>
      </c>
      <c r="F1657" s="34">
        <v>1</v>
      </c>
      <c r="G1657" s="34">
        <v>608</v>
      </c>
      <c r="H1657" s="34">
        <v>-75.599997220000006</v>
      </c>
      <c r="I1657" s="34">
        <v>5.73</v>
      </c>
      <c r="J1657" s="34" t="s">
        <v>1908</v>
      </c>
      <c r="K1657" s="37">
        <v>29374</v>
      </c>
      <c r="L1657" s="37">
        <v>0</v>
      </c>
      <c r="M1657" s="37" t="s">
        <v>1911</v>
      </c>
      <c r="N1657" s="34" t="s">
        <v>2916</v>
      </c>
    </row>
    <row r="1658" spans="1:14" ht="15.75" customHeight="1" x14ac:dyDescent="0.25">
      <c r="A1658" s="6">
        <v>26180260</v>
      </c>
      <c r="B1658" s="34" t="s">
        <v>26</v>
      </c>
      <c r="C1658" s="34" t="s">
        <v>4410</v>
      </c>
      <c r="D1658" s="34" t="s">
        <v>557</v>
      </c>
      <c r="E1658" s="34" t="s">
        <v>535</v>
      </c>
      <c r="F1658" s="34">
        <v>1</v>
      </c>
      <c r="G1658" s="34">
        <v>2175</v>
      </c>
      <c r="H1658" s="34">
        <v>-75.333583329999996</v>
      </c>
      <c r="I1658" s="34">
        <v>5.4271666700000001</v>
      </c>
      <c r="J1658" s="34" t="s">
        <v>1908</v>
      </c>
      <c r="K1658" s="37">
        <v>36418</v>
      </c>
      <c r="L1658" s="37">
        <v>0</v>
      </c>
      <c r="M1658" s="37" t="s">
        <v>1911</v>
      </c>
      <c r="N1658" s="34" t="s">
        <v>2916</v>
      </c>
    </row>
    <row r="1659" spans="1:14" ht="15.75" customHeight="1" x14ac:dyDescent="0.25">
      <c r="A1659" s="6">
        <v>26190090</v>
      </c>
      <c r="B1659" s="34" t="s">
        <v>26</v>
      </c>
      <c r="C1659" s="34" t="s">
        <v>4411</v>
      </c>
      <c r="D1659" s="34" t="s">
        <v>83</v>
      </c>
      <c r="E1659" s="34" t="s">
        <v>53</v>
      </c>
      <c r="F1659" s="34">
        <v>1</v>
      </c>
      <c r="G1659" s="34">
        <v>1600</v>
      </c>
      <c r="H1659" s="34">
        <v>-75.975527779999993</v>
      </c>
      <c r="I1659" s="34">
        <v>5.7549999999999999</v>
      </c>
      <c r="J1659" s="34" t="s">
        <v>1908</v>
      </c>
      <c r="K1659" s="37">
        <v>25856</v>
      </c>
      <c r="L1659" s="37">
        <v>0</v>
      </c>
      <c r="M1659" s="37" t="s">
        <v>1911</v>
      </c>
      <c r="N1659" s="34" t="s">
        <v>2916</v>
      </c>
    </row>
    <row r="1660" spans="1:14" ht="15.75" customHeight="1" x14ac:dyDescent="0.25">
      <c r="A1660" s="6">
        <v>26190100</v>
      </c>
      <c r="B1660" s="34" t="s">
        <v>26</v>
      </c>
      <c r="C1660" s="34" t="s">
        <v>3942</v>
      </c>
      <c r="D1660" s="34" t="s">
        <v>62</v>
      </c>
      <c r="E1660" s="34" t="s">
        <v>53</v>
      </c>
      <c r="F1660" s="34">
        <v>1</v>
      </c>
      <c r="G1660" s="34">
        <v>1250</v>
      </c>
      <c r="H1660" s="34">
        <v>-75.900083330000001</v>
      </c>
      <c r="I1660" s="34">
        <v>5.5639722200000001</v>
      </c>
      <c r="J1660" s="34" t="s">
        <v>1908</v>
      </c>
      <c r="K1660" s="37">
        <v>25856</v>
      </c>
      <c r="L1660" s="37">
        <v>0</v>
      </c>
      <c r="M1660" s="37" t="s">
        <v>1911</v>
      </c>
      <c r="N1660" s="34" t="s">
        <v>2916</v>
      </c>
    </row>
    <row r="1661" spans="1:14" ht="15.75" customHeight="1" x14ac:dyDescent="0.25">
      <c r="A1661" s="6">
        <v>26190120</v>
      </c>
      <c r="B1661" s="34" t="s">
        <v>26</v>
      </c>
      <c r="C1661" s="34" t="s">
        <v>4412</v>
      </c>
      <c r="D1661" s="34" t="s">
        <v>62</v>
      </c>
      <c r="E1661" s="34" t="s">
        <v>53</v>
      </c>
      <c r="F1661" s="34">
        <v>1</v>
      </c>
      <c r="G1661" s="34">
        <v>1228</v>
      </c>
      <c r="H1661" s="34">
        <v>-75.875583329999998</v>
      </c>
      <c r="I1661" s="34">
        <v>5.6813333300000002</v>
      </c>
      <c r="J1661" s="34" t="s">
        <v>1890</v>
      </c>
      <c r="K1661" s="37">
        <v>28990</v>
      </c>
      <c r="L1661" s="37">
        <v>35414</v>
      </c>
      <c r="M1661" s="37" t="s">
        <v>1911</v>
      </c>
      <c r="N1661" s="34" t="s">
        <v>2916</v>
      </c>
    </row>
    <row r="1662" spans="1:14" ht="15.75" customHeight="1" x14ac:dyDescent="0.25">
      <c r="A1662" s="6">
        <v>26195020</v>
      </c>
      <c r="B1662" s="34" t="s">
        <v>26</v>
      </c>
      <c r="C1662" s="34" t="s">
        <v>4413</v>
      </c>
      <c r="D1662" s="34" t="s">
        <v>62</v>
      </c>
      <c r="E1662" s="34" t="s">
        <v>53</v>
      </c>
      <c r="F1662" s="34">
        <v>1</v>
      </c>
      <c r="G1662" s="34">
        <v>1180</v>
      </c>
      <c r="H1662" s="34">
        <v>-75.880222220000007</v>
      </c>
      <c r="I1662" s="34">
        <v>5.6909999999999998</v>
      </c>
      <c r="J1662" s="34" t="s">
        <v>1908</v>
      </c>
      <c r="K1662" s="37">
        <v>25764</v>
      </c>
      <c r="L1662" s="37">
        <v>0</v>
      </c>
      <c r="M1662" s="37" t="s">
        <v>1911</v>
      </c>
      <c r="N1662" s="34" t="s">
        <v>2916</v>
      </c>
    </row>
    <row r="1663" spans="1:14" ht="15.75" customHeight="1" x14ac:dyDescent="0.25">
      <c r="A1663" s="6">
        <v>26200120</v>
      </c>
      <c r="B1663" s="34" t="s">
        <v>26</v>
      </c>
      <c r="C1663" s="34" t="s">
        <v>4414</v>
      </c>
      <c r="D1663" s="34" t="s">
        <v>215</v>
      </c>
      <c r="E1663" s="34" t="s">
        <v>53</v>
      </c>
      <c r="F1663" s="34">
        <v>1</v>
      </c>
      <c r="G1663" s="34">
        <v>515</v>
      </c>
      <c r="H1663" s="34">
        <v>-75.794583329999995</v>
      </c>
      <c r="I1663" s="34">
        <v>6.0729444399999997</v>
      </c>
      <c r="J1663" s="34" t="s">
        <v>1908</v>
      </c>
      <c r="K1663" s="37">
        <v>25856</v>
      </c>
      <c r="L1663" s="37">
        <v>0</v>
      </c>
      <c r="M1663" s="37" t="s">
        <v>1911</v>
      </c>
      <c r="N1663" s="34" t="s">
        <v>2916</v>
      </c>
    </row>
    <row r="1664" spans="1:14" ht="15.75" customHeight="1" x14ac:dyDescent="0.25">
      <c r="A1664" s="6">
        <v>26200130</v>
      </c>
      <c r="B1664" s="34" t="s">
        <v>26</v>
      </c>
      <c r="C1664" s="34" t="s">
        <v>3447</v>
      </c>
      <c r="D1664" s="34" t="s">
        <v>234</v>
      </c>
      <c r="E1664" s="34" t="s">
        <v>53</v>
      </c>
      <c r="F1664" s="34">
        <v>1</v>
      </c>
      <c r="G1664" s="34">
        <v>1700</v>
      </c>
      <c r="H1664" s="34">
        <v>-75.84</v>
      </c>
      <c r="I1664" s="34">
        <v>5.97</v>
      </c>
      <c r="J1664" s="34" t="s">
        <v>1908</v>
      </c>
      <c r="K1664" s="37">
        <v>29356</v>
      </c>
      <c r="L1664" s="37">
        <v>0</v>
      </c>
      <c r="M1664" s="37" t="s">
        <v>1911</v>
      </c>
      <c r="N1664" s="34" t="s">
        <v>2916</v>
      </c>
    </row>
    <row r="1665" spans="1:14" ht="15.75" customHeight="1" x14ac:dyDescent="0.25">
      <c r="A1665" s="2">
        <v>26200140</v>
      </c>
      <c r="B1665" s="34" t="s">
        <v>26</v>
      </c>
      <c r="C1665" s="34" t="s">
        <v>4415</v>
      </c>
      <c r="D1665" s="34" t="s">
        <v>77</v>
      </c>
      <c r="E1665" s="34" t="s">
        <v>53</v>
      </c>
      <c r="F1665" s="34">
        <v>1</v>
      </c>
      <c r="G1665" s="34">
        <v>1800</v>
      </c>
      <c r="H1665" s="34">
        <v>-75.77152778</v>
      </c>
      <c r="I1665" s="34">
        <v>6.1579722199999996</v>
      </c>
      <c r="J1665" s="34" t="s">
        <v>1908</v>
      </c>
      <c r="K1665" s="37">
        <v>27499</v>
      </c>
      <c r="L1665" s="37">
        <v>0</v>
      </c>
      <c r="M1665" s="37" t="s">
        <v>1911</v>
      </c>
      <c r="N1665" s="34" t="s">
        <v>2916</v>
      </c>
    </row>
    <row r="1666" spans="1:14" ht="15.75" customHeight="1" x14ac:dyDescent="0.25">
      <c r="A1666" s="6">
        <v>26200150</v>
      </c>
      <c r="B1666" s="34" t="s">
        <v>26</v>
      </c>
      <c r="C1666" s="34" t="s">
        <v>4416</v>
      </c>
      <c r="D1666" s="34" t="s">
        <v>124</v>
      </c>
      <c r="E1666" s="34" t="s">
        <v>53</v>
      </c>
      <c r="F1666" s="34">
        <v>1</v>
      </c>
      <c r="G1666" s="34">
        <v>1650</v>
      </c>
      <c r="H1666" s="34">
        <v>-75.685111110000008</v>
      </c>
      <c r="I1666" s="34">
        <v>5.93675</v>
      </c>
      <c r="J1666" s="34" t="s">
        <v>1908</v>
      </c>
      <c r="K1666" s="37">
        <v>27468</v>
      </c>
      <c r="L1666" s="37">
        <v>0</v>
      </c>
      <c r="M1666" s="37" t="s">
        <v>1911</v>
      </c>
      <c r="N1666" s="34" t="s">
        <v>2916</v>
      </c>
    </row>
    <row r="1667" spans="1:14" ht="15.75" customHeight="1" x14ac:dyDescent="0.25">
      <c r="A1667" s="6">
        <v>26210070</v>
      </c>
      <c r="B1667" s="34" t="s">
        <v>26</v>
      </c>
      <c r="C1667" s="34" t="s">
        <v>4417</v>
      </c>
      <c r="D1667" s="34" t="s">
        <v>91</v>
      </c>
      <c r="E1667" s="34" t="s">
        <v>53</v>
      </c>
      <c r="F1667" s="34">
        <v>1</v>
      </c>
      <c r="G1667" s="34">
        <v>550</v>
      </c>
      <c r="H1667" s="34">
        <v>-75.981277779999999</v>
      </c>
      <c r="I1667" s="34">
        <v>6.4059722199999998</v>
      </c>
      <c r="J1667" s="34" t="s">
        <v>1908</v>
      </c>
      <c r="K1667" s="37">
        <v>25856</v>
      </c>
      <c r="L1667" s="37">
        <v>0</v>
      </c>
      <c r="M1667" s="37" t="s">
        <v>1911</v>
      </c>
      <c r="N1667" s="34" t="s">
        <v>2916</v>
      </c>
    </row>
    <row r="1668" spans="1:14" ht="15.75" customHeight="1" x14ac:dyDescent="0.25">
      <c r="A1668" s="6">
        <v>26210080</v>
      </c>
      <c r="B1668" s="34" t="s">
        <v>26</v>
      </c>
      <c r="C1668" s="34" t="s">
        <v>4418</v>
      </c>
      <c r="D1668" s="34" t="s">
        <v>118</v>
      </c>
      <c r="E1668" s="34" t="s">
        <v>53</v>
      </c>
      <c r="F1668" s="34">
        <v>1</v>
      </c>
      <c r="G1668" s="34">
        <v>620</v>
      </c>
      <c r="H1668" s="34">
        <v>-75.873972220000013</v>
      </c>
      <c r="I1668" s="34">
        <v>6.0992222199999997</v>
      </c>
      <c r="J1668" s="34" t="s">
        <v>1908</v>
      </c>
      <c r="K1668" s="37">
        <v>25856</v>
      </c>
      <c r="L1668" s="37">
        <v>0</v>
      </c>
      <c r="M1668" s="37" t="s">
        <v>1911</v>
      </c>
      <c r="N1668" s="34" t="s">
        <v>2916</v>
      </c>
    </row>
    <row r="1669" spans="1:14" ht="15.75" customHeight="1" x14ac:dyDescent="0.25">
      <c r="A1669" s="6">
        <v>26210090</v>
      </c>
      <c r="B1669" s="34" t="s">
        <v>26</v>
      </c>
      <c r="C1669" s="34" t="s">
        <v>4419</v>
      </c>
      <c r="D1669" s="34" t="s">
        <v>68</v>
      </c>
      <c r="E1669" s="34" t="s">
        <v>53</v>
      </c>
      <c r="F1669" s="34">
        <v>1</v>
      </c>
      <c r="G1669" s="34">
        <v>550</v>
      </c>
      <c r="H1669" s="34">
        <v>-75.859250000000003</v>
      </c>
      <c r="I1669" s="34">
        <v>6.3031388899999996</v>
      </c>
      <c r="J1669" s="34" t="s">
        <v>1908</v>
      </c>
      <c r="K1669" s="37">
        <v>25856</v>
      </c>
      <c r="L1669" s="37">
        <v>0</v>
      </c>
      <c r="M1669" s="37" t="s">
        <v>1911</v>
      </c>
      <c r="N1669" s="34" t="s">
        <v>2916</v>
      </c>
    </row>
    <row r="1670" spans="1:14" ht="15.75" customHeight="1" x14ac:dyDescent="0.25">
      <c r="A1670" s="6">
        <v>26210110</v>
      </c>
      <c r="B1670" s="34" t="s">
        <v>26</v>
      </c>
      <c r="C1670" s="34" t="s">
        <v>4420</v>
      </c>
      <c r="D1670" s="34" t="s">
        <v>174</v>
      </c>
      <c r="E1670" s="34" t="s">
        <v>53</v>
      </c>
      <c r="F1670" s="34">
        <v>1</v>
      </c>
      <c r="G1670" s="34">
        <v>2100</v>
      </c>
      <c r="H1670" s="34">
        <v>-75.861166669999989</v>
      </c>
      <c r="I1670" s="34">
        <v>5.9349166699999998</v>
      </c>
      <c r="J1670" s="34" t="s">
        <v>1908</v>
      </c>
      <c r="K1670" s="37">
        <v>26038</v>
      </c>
      <c r="L1670" s="37">
        <v>0</v>
      </c>
      <c r="M1670" s="37" t="s">
        <v>1911</v>
      </c>
      <c r="N1670" s="34" t="s">
        <v>2916</v>
      </c>
    </row>
    <row r="1671" spans="1:14" ht="15.75" customHeight="1" x14ac:dyDescent="0.25">
      <c r="A1671" s="6">
        <v>26210130</v>
      </c>
      <c r="B1671" s="34" t="s">
        <v>26</v>
      </c>
      <c r="C1671" s="34" t="s">
        <v>4421</v>
      </c>
      <c r="D1671" s="34" t="s">
        <v>191</v>
      </c>
      <c r="E1671" s="34" t="s">
        <v>53</v>
      </c>
      <c r="F1671" s="34">
        <v>1</v>
      </c>
      <c r="G1671" s="34">
        <v>1800</v>
      </c>
      <c r="H1671" s="34">
        <v>-75.95583332999999</v>
      </c>
      <c r="I1671" s="34">
        <v>6.5033333300000002</v>
      </c>
      <c r="J1671" s="34" t="s">
        <v>1908</v>
      </c>
      <c r="K1671" s="37">
        <v>27468</v>
      </c>
      <c r="L1671" s="37">
        <v>0</v>
      </c>
      <c r="M1671" s="37" t="s">
        <v>1911</v>
      </c>
      <c r="N1671" s="34" t="s">
        <v>2916</v>
      </c>
    </row>
    <row r="1672" spans="1:14" ht="15.75" customHeight="1" x14ac:dyDescent="0.25">
      <c r="A1672" s="6">
        <v>26210140</v>
      </c>
      <c r="B1672" s="34" t="s">
        <v>26</v>
      </c>
      <c r="C1672" s="34" t="s">
        <v>2995</v>
      </c>
      <c r="D1672" s="34" t="s">
        <v>85</v>
      </c>
      <c r="E1672" s="34" t="s">
        <v>53</v>
      </c>
      <c r="F1672" s="34">
        <v>1</v>
      </c>
      <c r="G1672" s="34">
        <v>232</v>
      </c>
      <c r="H1672" s="34">
        <v>-75.945499999999996</v>
      </c>
      <c r="I1672" s="34">
        <v>6.2185277799999996</v>
      </c>
      <c r="J1672" s="34" t="s">
        <v>1908</v>
      </c>
      <c r="K1672" s="37">
        <v>27499</v>
      </c>
      <c r="L1672" s="37">
        <v>0</v>
      </c>
      <c r="M1672" s="37" t="s">
        <v>1911</v>
      </c>
      <c r="N1672" s="34" t="s">
        <v>2916</v>
      </c>
    </row>
    <row r="1673" spans="1:14" ht="15.75" customHeight="1" x14ac:dyDescent="0.25">
      <c r="A1673" s="2">
        <v>26220090</v>
      </c>
      <c r="B1673" s="34" t="s">
        <v>26</v>
      </c>
      <c r="C1673" s="34" t="s">
        <v>4422</v>
      </c>
      <c r="D1673" s="34" t="s">
        <v>128</v>
      </c>
      <c r="E1673" s="34" t="s">
        <v>53</v>
      </c>
      <c r="F1673" s="34">
        <v>1</v>
      </c>
      <c r="G1673" s="34">
        <v>10</v>
      </c>
      <c r="H1673" s="34">
        <v>-75.957222220000006</v>
      </c>
      <c r="I1673" s="34">
        <v>6.6880555599999996</v>
      </c>
      <c r="J1673" s="34" t="s">
        <v>1908</v>
      </c>
      <c r="K1673" s="37">
        <v>25887</v>
      </c>
      <c r="L1673" s="37">
        <v>0</v>
      </c>
      <c r="M1673" s="37" t="s">
        <v>1911</v>
      </c>
      <c r="N1673" s="34" t="s">
        <v>2916</v>
      </c>
    </row>
    <row r="1674" spans="1:14" ht="15.75" customHeight="1" x14ac:dyDescent="0.25">
      <c r="A1674" s="2">
        <v>26220100</v>
      </c>
      <c r="B1674" s="34" t="s">
        <v>26</v>
      </c>
      <c r="C1674" s="34" t="s">
        <v>4423</v>
      </c>
      <c r="D1674" s="34" t="s">
        <v>137</v>
      </c>
      <c r="E1674" s="34" t="s">
        <v>53</v>
      </c>
      <c r="F1674" s="34">
        <v>1</v>
      </c>
      <c r="G1674" s="34">
        <v>1950</v>
      </c>
      <c r="H1674" s="34">
        <v>-75.73408332999999</v>
      </c>
      <c r="I1674" s="34">
        <v>7.2496388899999999</v>
      </c>
      <c r="J1674" s="34" t="s">
        <v>1908</v>
      </c>
      <c r="K1674" s="37">
        <v>27499</v>
      </c>
      <c r="L1674" s="37">
        <v>0</v>
      </c>
      <c r="M1674" s="37" t="s">
        <v>1911</v>
      </c>
      <c r="N1674" s="34" t="s">
        <v>2916</v>
      </c>
    </row>
    <row r="1675" spans="1:14" ht="15.75" customHeight="1" x14ac:dyDescent="0.25">
      <c r="A1675" s="2">
        <v>26220110</v>
      </c>
      <c r="B1675" s="34" t="s">
        <v>26</v>
      </c>
      <c r="C1675" s="34" t="s">
        <v>3674</v>
      </c>
      <c r="D1675" s="34" t="s">
        <v>137</v>
      </c>
      <c r="E1675" s="34" t="s">
        <v>53</v>
      </c>
      <c r="F1675" s="34">
        <v>1</v>
      </c>
      <c r="G1675" s="34">
        <v>2039</v>
      </c>
      <c r="H1675" s="34">
        <v>-75.616861110000002</v>
      </c>
      <c r="I1675" s="34">
        <v>7.3237499999999995</v>
      </c>
      <c r="J1675" s="34" t="s">
        <v>1908</v>
      </c>
      <c r="K1675" s="37">
        <v>30209</v>
      </c>
      <c r="L1675" s="37">
        <v>0</v>
      </c>
      <c r="M1675" s="37" t="s">
        <v>1911</v>
      </c>
      <c r="N1675" s="34" t="s">
        <v>2916</v>
      </c>
    </row>
    <row r="1676" spans="1:14" ht="15.75" customHeight="1" x14ac:dyDescent="0.25">
      <c r="A1676" s="2">
        <v>26230010</v>
      </c>
      <c r="B1676" s="34" t="s">
        <v>26</v>
      </c>
      <c r="C1676" s="34" t="s">
        <v>4424</v>
      </c>
      <c r="D1676" s="34" t="s">
        <v>159</v>
      </c>
      <c r="E1676" s="34" t="s">
        <v>53</v>
      </c>
      <c r="F1676" s="34">
        <v>1</v>
      </c>
      <c r="G1676" s="34">
        <v>575</v>
      </c>
      <c r="H1676" s="34">
        <v>-75.810888890000001</v>
      </c>
      <c r="I1676" s="34">
        <v>6.6287222200000002</v>
      </c>
      <c r="J1676" s="34" t="s">
        <v>1908</v>
      </c>
      <c r="K1676" s="37">
        <v>25856</v>
      </c>
      <c r="L1676" s="37">
        <v>0</v>
      </c>
      <c r="M1676" s="37" t="s">
        <v>1911</v>
      </c>
      <c r="N1676" s="34" t="s">
        <v>2916</v>
      </c>
    </row>
    <row r="1677" spans="1:14" ht="15.75" customHeight="1" x14ac:dyDescent="0.25">
      <c r="A1677" s="2">
        <v>26230110</v>
      </c>
      <c r="B1677" s="34" t="s">
        <v>26</v>
      </c>
      <c r="C1677" s="34" t="s">
        <v>3925</v>
      </c>
      <c r="D1677" s="34" t="s">
        <v>176</v>
      </c>
      <c r="E1677" s="34" t="s">
        <v>53</v>
      </c>
      <c r="F1677" s="34">
        <v>1</v>
      </c>
      <c r="G1677" s="34">
        <v>1600</v>
      </c>
      <c r="H1677" s="34">
        <v>-75.669861109999999</v>
      </c>
      <c r="I1677" s="34">
        <v>6.9098333299999997</v>
      </c>
      <c r="J1677" s="34" t="s">
        <v>1908</v>
      </c>
      <c r="K1677" s="37">
        <v>25856</v>
      </c>
      <c r="L1677" s="37">
        <v>0</v>
      </c>
      <c r="M1677" s="37" t="s">
        <v>1911</v>
      </c>
      <c r="N1677" s="34" t="s">
        <v>2916</v>
      </c>
    </row>
    <row r="1678" spans="1:14" ht="15.75" customHeight="1" x14ac:dyDescent="0.25">
      <c r="A1678" s="6">
        <v>26230130</v>
      </c>
      <c r="B1678" s="34" t="s">
        <v>26</v>
      </c>
      <c r="C1678" s="34" t="s">
        <v>4425</v>
      </c>
      <c r="D1678" s="34" t="s">
        <v>176</v>
      </c>
      <c r="E1678" s="34" t="s">
        <v>53</v>
      </c>
      <c r="F1678" s="34">
        <v>1</v>
      </c>
      <c r="G1678" s="34">
        <v>2805</v>
      </c>
      <c r="H1678" s="34">
        <v>-75.620227779999993</v>
      </c>
      <c r="I1678" s="34">
        <v>6.8906777799999999</v>
      </c>
      <c r="J1678" s="34" t="s">
        <v>1908</v>
      </c>
      <c r="K1678" s="37">
        <v>25887</v>
      </c>
      <c r="L1678" s="37">
        <v>0</v>
      </c>
      <c r="M1678" s="37" t="s">
        <v>1911</v>
      </c>
      <c r="N1678" s="34" t="s">
        <v>2916</v>
      </c>
    </row>
    <row r="1679" spans="1:14" ht="15.75" customHeight="1" x14ac:dyDescent="0.25">
      <c r="A1679" s="6">
        <v>26230140</v>
      </c>
      <c r="B1679" s="34" t="s">
        <v>26</v>
      </c>
      <c r="C1679" s="34" t="s">
        <v>4426</v>
      </c>
      <c r="D1679" s="34" t="s">
        <v>146</v>
      </c>
      <c r="E1679" s="34" t="s">
        <v>53</v>
      </c>
      <c r="F1679" s="34">
        <v>1</v>
      </c>
      <c r="G1679" s="34">
        <v>1250</v>
      </c>
      <c r="H1679" s="34">
        <v>-75.758055560000003</v>
      </c>
      <c r="I1679" s="34">
        <v>6.7208888899999994</v>
      </c>
      <c r="J1679" s="34" t="s">
        <v>1908</v>
      </c>
      <c r="K1679" s="37">
        <v>25856</v>
      </c>
      <c r="L1679" s="37">
        <v>0</v>
      </c>
      <c r="M1679" s="37" t="s">
        <v>1911</v>
      </c>
      <c r="N1679" s="34" t="s">
        <v>2916</v>
      </c>
    </row>
    <row r="1680" spans="1:14" ht="15.75" customHeight="1" x14ac:dyDescent="0.25">
      <c r="A1680" s="6">
        <v>26230180</v>
      </c>
      <c r="B1680" s="34" t="s">
        <v>26</v>
      </c>
      <c r="C1680" s="34" t="s">
        <v>4427</v>
      </c>
      <c r="D1680" s="34" t="s">
        <v>184</v>
      </c>
      <c r="E1680" s="34" t="s">
        <v>53</v>
      </c>
      <c r="F1680" s="34">
        <v>1</v>
      </c>
      <c r="G1680" s="34">
        <v>1600</v>
      </c>
      <c r="H1680" s="34">
        <v>-75.717749999999995</v>
      </c>
      <c r="I1680" s="34">
        <v>6.4269999999999996</v>
      </c>
      <c r="J1680" s="34" t="s">
        <v>1908</v>
      </c>
      <c r="K1680" s="37">
        <v>33192</v>
      </c>
      <c r="L1680" s="37">
        <v>0</v>
      </c>
      <c r="M1680" s="37" t="s">
        <v>1911</v>
      </c>
      <c r="N1680" s="34" t="s">
        <v>2916</v>
      </c>
    </row>
    <row r="1681" spans="1:14" ht="15.75" customHeight="1" x14ac:dyDescent="0.25">
      <c r="A1681" s="6">
        <v>26230190</v>
      </c>
      <c r="B1681" s="34" t="s">
        <v>26</v>
      </c>
      <c r="C1681" s="34" t="s">
        <v>4428</v>
      </c>
      <c r="D1681" s="34" t="s">
        <v>172</v>
      </c>
      <c r="E1681" s="34" t="s">
        <v>53</v>
      </c>
      <c r="F1681" s="34">
        <v>1</v>
      </c>
      <c r="G1681" s="34">
        <v>2100</v>
      </c>
      <c r="H1681" s="34">
        <v>-75.766666669999992</v>
      </c>
      <c r="I1681" s="34">
        <v>6.93333333</v>
      </c>
      <c r="J1681" s="34" t="s">
        <v>1890</v>
      </c>
      <c r="K1681" s="37">
        <v>27499</v>
      </c>
      <c r="L1681" s="37">
        <v>33892</v>
      </c>
      <c r="M1681" s="37" t="s">
        <v>1911</v>
      </c>
      <c r="N1681" s="34" t="s">
        <v>2916</v>
      </c>
    </row>
    <row r="1682" spans="1:14" ht="15.75" customHeight="1" x14ac:dyDescent="0.25">
      <c r="A1682" s="6">
        <v>26230220</v>
      </c>
      <c r="B1682" s="34" t="s">
        <v>26</v>
      </c>
      <c r="C1682" s="34" t="s">
        <v>4429</v>
      </c>
      <c r="D1682" s="34" t="s">
        <v>80</v>
      </c>
      <c r="E1682" s="34" t="s">
        <v>53</v>
      </c>
      <c r="F1682" s="34">
        <v>1</v>
      </c>
      <c r="G1682" s="34">
        <v>2300</v>
      </c>
      <c r="H1682" s="34">
        <v>-75.638583329999989</v>
      </c>
      <c r="I1682" s="34">
        <v>6.7793888899999999</v>
      </c>
      <c r="J1682" s="34" t="s">
        <v>1908</v>
      </c>
      <c r="K1682" s="37">
        <v>30574</v>
      </c>
      <c r="L1682" s="37">
        <v>0</v>
      </c>
      <c r="M1682" s="37" t="s">
        <v>1911</v>
      </c>
      <c r="N1682" s="34" t="s">
        <v>2916</v>
      </c>
    </row>
    <row r="1683" spans="1:14" ht="15.75" customHeight="1" x14ac:dyDescent="0.25">
      <c r="A1683" s="6">
        <v>26230240</v>
      </c>
      <c r="B1683" s="34" t="s">
        <v>26</v>
      </c>
      <c r="C1683" s="34" t="s">
        <v>4430</v>
      </c>
      <c r="D1683" s="34" t="s">
        <v>176</v>
      </c>
      <c r="E1683" s="34" t="s">
        <v>53</v>
      </c>
      <c r="F1683" s="34">
        <v>1</v>
      </c>
      <c r="G1683" s="34">
        <v>2550</v>
      </c>
      <c r="H1683" s="34">
        <v>-75.70483333</v>
      </c>
      <c r="I1683" s="34">
        <v>6.9001944399999999</v>
      </c>
      <c r="J1683" s="34" t="s">
        <v>1908</v>
      </c>
      <c r="K1683" s="37">
        <v>33618</v>
      </c>
      <c r="L1683" s="37">
        <v>0</v>
      </c>
      <c r="M1683" s="37" t="s">
        <v>1911</v>
      </c>
      <c r="N1683" s="34" t="s">
        <v>2916</v>
      </c>
    </row>
    <row r="1684" spans="1:14" ht="15.75" customHeight="1" x14ac:dyDescent="0.25">
      <c r="A1684" s="6">
        <v>26240060</v>
      </c>
      <c r="B1684" s="34" t="s">
        <v>26</v>
      </c>
      <c r="C1684" s="34" t="s">
        <v>4431</v>
      </c>
      <c r="D1684" s="34" t="s">
        <v>104</v>
      </c>
      <c r="E1684" s="34" t="s">
        <v>53</v>
      </c>
      <c r="F1684" s="34">
        <v>1</v>
      </c>
      <c r="G1684" s="34">
        <v>91</v>
      </c>
      <c r="H1684" s="34">
        <v>-74.860352779999999</v>
      </c>
      <c r="I1684" s="34">
        <v>7.7520499999999997</v>
      </c>
      <c r="J1684" s="34" t="s">
        <v>1908</v>
      </c>
      <c r="K1684" s="37">
        <v>25703</v>
      </c>
      <c r="L1684" s="37">
        <v>0</v>
      </c>
      <c r="M1684" s="37" t="s">
        <v>1911</v>
      </c>
      <c r="N1684" s="34" t="s">
        <v>2916</v>
      </c>
    </row>
    <row r="1685" spans="1:14" ht="15.75" customHeight="1" x14ac:dyDescent="0.25">
      <c r="A1685" s="2">
        <v>26240090</v>
      </c>
      <c r="B1685" s="34" t="s">
        <v>26</v>
      </c>
      <c r="C1685" s="34" t="s">
        <v>4432</v>
      </c>
      <c r="D1685" s="34" t="s">
        <v>88</v>
      </c>
      <c r="E1685" s="34" t="s">
        <v>53</v>
      </c>
      <c r="F1685" s="34">
        <v>1</v>
      </c>
      <c r="G1685" s="34">
        <v>80</v>
      </c>
      <c r="H1685" s="34">
        <v>-75.284444440000001</v>
      </c>
      <c r="I1685" s="34">
        <v>7.6683055600000003</v>
      </c>
      <c r="J1685" s="34" t="s">
        <v>1908</v>
      </c>
      <c r="K1685" s="37">
        <v>28140</v>
      </c>
      <c r="L1685" s="37">
        <v>0</v>
      </c>
      <c r="M1685" s="37" t="s">
        <v>1911</v>
      </c>
      <c r="N1685" s="34" t="s">
        <v>2916</v>
      </c>
    </row>
    <row r="1686" spans="1:14" ht="15.75" customHeight="1" x14ac:dyDescent="0.25">
      <c r="A1686" s="2">
        <v>26240100</v>
      </c>
      <c r="B1686" s="34" t="s">
        <v>26</v>
      </c>
      <c r="C1686" s="34" t="s">
        <v>4433</v>
      </c>
      <c r="D1686" s="34" t="s">
        <v>88</v>
      </c>
      <c r="E1686" s="34" t="s">
        <v>53</v>
      </c>
      <c r="F1686" s="34">
        <v>1</v>
      </c>
      <c r="G1686" s="34">
        <v>70</v>
      </c>
      <c r="H1686" s="34">
        <v>-75.214916669999994</v>
      </c>
      <c r="I1686" s="34">
        <v>7.8629166699999997</v>
      </c>
      <c r="J1686" s="34" t="s">
        <v>1908</v>
      </c>
      <c r="K1686" s="37">
        <v>25703</v>
      </c>
      <c r="L1686" s="37">
        <v>0</v>
      </c>
      <c r="M1686" s="37" t="s">
        <v>1911</v>
      </c>
      <c r="N1686" s="34" t="s">
        <v>2916</v>
      </c>
    </row>
    <row r="1687" spans="1:14" ht="15.75" customHeight="1" x14ac:dyDescent="0.25">
      <c r="A1687" s="6">
        <v>26240150</v>
      </c>
      <c r="B1687" s="34" t="s">
        <v>26</v>
      </c>
      <c r="C1687" s="34" t="s">
        <v>4434</v>
      </c>
      <c r="D1687" s="34" t="s">
        <v>228</v>
      </c>
      <c r="E1687" s="34" t="s">
        <v>53</v>
      </c>
      <c r="F1687" s="34">
        <v>1</v>
      </c>
      <c r="G1687" s="34">
        <v>150</v>
      </c>
      <c r="H1687" s="34">
        <v>-75.400000000000006</v>
      </c>
      <c r="I1687" s="34">
        <v>7.29</v>
      </c>
      <c r="J1687" s="34" t="s">
        <v>1908</v>
      </c>
      <c r="K1687" s="37">
        <v>29143</v>
      </c>
      <c r="L1687" s="37">
        <v>0</v>
      </c>
      <c r="M1687" s="37" t="s">
        <v>1911</v>
      </c>
      <c r="N1687" s="34" t="s">
        <v>2916</v>
      </c>
    </row>
    <row r="1688" spans="1:14" ht="15.75" customHeight="1" x14ac:dyDescent="0.25">
      <c r="A1688" s="6">
        <v>26240160</v>
      </c>
      <c r="B1688" s="34" t="s">
        <v>26</v>
      </c>
      <c r="C1688" s="34" t="s">
        <v>4133</v>
      </c>
      <c r="D1688" s="34" t="s">
        <v>104</v>
      </c>
      <c r="E1688" s="34" t="s">
        <v>53</v>
      </c>
      <c r="F1688" s="34">
        <v>1</v>
      </c>
      <c r="G1688" s="34">
        <v>49</v>
      </c>
      <c r="H1688" s="34">
        <v>-75.2</v>
      </c>
      <c r="I1688" s="34">
        <v>7.96</v>
      </c>
      <c r="J1688" s="34" t="s">
        <v>1908</v>
      </c>
      <c r="K1688" s="37">
        <v>29295</v>
      </c>
      <c r="L1688" s="37">
        <v>0</v>
      </c>
      <c r="M1688" s="37" t="s">
        <v>1911</v>
      </c>
      <c r="N1688" s="34" t="s">
        <v>2916</v>
      </c>
    </row>
    <row r="1689" spans="1:14" ht="15.75" customHeight="1" x14ac:dyDescent="0.25">
      <c r="A1689" s="6">
        <v>26240170</v>
      </c>
      <c r="B1689" s="34" t="s">
        <v>26</v>
      </c>
      <c r="C1689" s="34" t="s">
        <v>4435</v>
      </c>
      <c r="D1689" s="34" t="s">
        <v>212</v>
      </c>
      <c r="E1689" s="34" t="s">
        <v>53</v>
      </c>
      <c r="F1689" s="34">
        <v>1</v>
      </c>
      <c r="G1689" s="34">
        <v>175</v>
      </c>
      <c r="H1689" s="34">
        <v>-75.448555560000003</v>
      </c>
      <c r="I1689" s="34">
        <v>7.5625555599999998</v>
      </c>
      <c r="J1689" s="34" t="s">
        <v>1908</v>
      </c>
      <c r="K1689" s="37">
        <v>30270</v>
      </c>
      <c r="L1689" s="37">
        <v>0</v>
      </c>
      <c r="M1689" s="37" t="s">
        <v>1911</v>
      </c>
      <c r="N1689" s="34" t="s">
        <v>2916</v>
      </c>
    </row>
    <row r="1690" spans="1:14" ht="15.75" customHeight="1" x14ac:dyDescent="0.25">
      <c r="A1690" s="6">
        <v>26250030</v>
      </c>
      <c r="B1690" s="34" t="s">
        <v>26</v>
      </c>
      <c r="C1690" s="34" t="s">
        <v>4436</v>
      </c>
      <c r="D1690" s="34" t="s">
        <v>88</v>
      </c>
      <c r="E1690" s="34" t="s">
        <v>53</v>
      </c>
      <c r="F1690" s="34">
        <v>1</v>
      </c>
      <c r="G1690" s="34">
        <v>95</v>
      </c>
      <c r="H1690" s="34">
        <v>-75.34783333</v>
      </c>
      <c r="I1690" s="34">
        <v>7.5790555599999996</v>
      </c>
      <c r="J1690" s="34" t="s">
        <v>1908</v>
      </c>
      <c r="K1690" s="37">
        <v>25703</v>
      </c>
      <c r="L1690" s="37">
        <v>0</v>
      </c>
      <c r="M1690" s="37" t="s">
        <v>1911</v>
      </c>
      <c r="N1690" s="34" t="s">
        <v>2916</v>
      </c>
    </row>
    <row r="1691" spans="1:14" ht="15.75" customHeight="1" x14ac:dyDescent="0.25">
      <c r="A1691" s="6">
        <v>26250060</v>
      </c>
      <c r="B1691" s="34" t="s">
        <v>26</v>
      </c>
      <c r="C1691" s="34" t="s">
        <v>4437</v>
      </c>
      <c r="D1691" s="34" t="s">
        <v>228</v>
      </c>
      <c r="E1691" s="34" t="s">
        <v>53</v>
      </c>
      <c r="F1691" s="34">
        <v>1</v>
      </c>
      <c r="G1691" s="34">
        <v>125</v>
      </c>
      <c r="H1691" s="34">
        <v>-75.327611110000007</v>
      </c>
      <c r="I1691" s="34">
        <v>7.3699166700000003</v>
      </c>
      <c r="J1691" s="34" t="s">
        <v>1908</v>
      </c>
      <c r="K1691" s="37">
        <v>25856</v>
      </c>
      <c r="L1691" s="37">
        <v>0</v>
      </c>
      <c r="M1691" s="37" t="s">
        <v>1911</v>
      </c>
      <c r="N1691" s="34" t="s">
        <v>2916</v>
      </c>
    </row>
    <row r="1692" spans="1:14" ht="15.75" customHeight="1" x14ac:dyDescent="0.25">
      <c r="A1692" s="6">
        <v>26250110</v>
      </c>
      <c r="B1692" s="34" t="s">
        <v>26</v>
      </c>
      <c r="C1692" s="34" t="s">
        <v>4438</v>
      </c>
      <c r="D1692" s="34" t="s">
        <v>212</v>
      </c>
      <c r="E1692" s="34" t="s">
        <v>53</v>
      </c>
      <c r="F1692" s="34">
        <v>1</v>
      </c>
      <c r="G1692" s="34">
        <v>190</v>
      </c>
      <c r="H1692" s="34">
        <v>-75.264388890000006</v>
      </c>
      <c r="I1692" s="34">
        <v>7.4741111099999999</v>
      </c>
      <c r="J1692" s="34" t="s">
        <v>1908</v>
      </c>
      <c r="K1692" s="37">
        <v>30756</v>
      </c>
      <c r="L1692" s="37">
        <v>0</v>
      </c>
      <c r="M1692" s="37" t="s">
        <v>1911</v>
      </c>
      <c r="N1692" s="34" t="s">
        <v>2916</v>
      </c>
    </row>
    <row r="1693" spans="1:14" ht="15.75" customHeight="1" x14ac:dyDescent="0.25">
      <c r="A1693" s="2">
        <v>27010770</v>
      </c>
      <c r="B1693" s="34" t="s">
        <v>26</v>
      </c>
      <c r="C1693" s="34" t="s">
        <v>4439</v>
      </c>
      <c r="D1693" s="34" t="s">
        <v>135</v>
      </c>
      <c r="E1693" s="34" t="s">
        <v>53</v>
      </c>
      <c r="F1693" s="34">
        <v>1</v>
      </c>
      <c r="G1693" s="34">
        <v>255</v>
      </c>
      <c r="H1693" s="34">
        <v>-75.705083329999994</v>
      </c>
      <c r="I1693" s="34">
        <v>6.1783333300000001</v>
      </c>
      <c r="J1693" s="34" t="s">
        <v>1908</v>
      </c>
      <c r="K1693" s="37">
        <v>25795</v>
      </c>
      <c r="L1693" s="37">
        <v>0</v>
      </c>
      <c r="M1693" s="37" t="s">
        <v>1911</v>
      </c>
      <c r="N1693" s="34" t="s">
        <v>2916</v>
      </c>
    </row>
    <row r="1694" spans="1:14" ht="15.75" customHeight="1" x14ac:dyDescent="0.25">
      <c r="A1694" s="2">
        <v>27010800</v>
      </c>
      <c r="B1694" s="34" t="s">
        <v>26</v>
      </c>
      <c r="C1694" s="34" t="s">
        <v>4440</v>
      </c>
      <c r="D1694" s="34" t="s">
        <v>79</v>
      </c>
      <c r="E1694" s="34" t="s">
        <v>53</v>
      </c>
      <c r="F1694" s="34">
        <v>1</v>
      </c>
      <c r="G1694" s="34">
        <v>2600</v>
      </c>
      <c r="H1694" s="34">
        <v>-75.607222220000011</v>
      </c>
      <c r="I1694" s="34">
        <v>6.3997222200000001</v>
      </c>
      <c r="J1694" s="34" t="s">
        <v>1908</v>
      </c>
      <c r="K1694" s="37">
        <v>25795</v>
      </c>
      <c r="L1694" s="37">
        <v>0</v>
      </c>
      <c r="M1694" s="37" t="s">
        <v>1911</v>
      </c>
      <c r="N1694" s="34" t="s">
        <v>2916</v>
      </c>
    </row>
    <row r="1695" spans="1:14" ht="15.75" customHeight="1" x14ac:dyDescent="0.25">
      <c r="A1695" s="2">
        <v>27010820</v>
      </c>
      <c r="B1695" s="34" t="s">
        <v>26</v>
      </c>
      <c r="C1695" s="34" t="s">
        <v>4441</v>
      </c>
      <c r="D1695" s="34" t="s">
        <v>130</v>
      </c>
      <c r="E1695" s="34" t="s">
        <v>53</v>
      </c>
      <c r="F1695" s="34">
        <v>1</v>
      </c>
      <c r="G1695" s="34">
        <v>1600</v>
      </c>
      <c r="H1695" s="34">
        <v>-75.453611109999997</v>
      </c>
      <c r="I1695" s="34">
        <v>6.3683333299999996</v>
      </c>
      <c r="J1695" s="34" t="s">
        <v>1908</v>
      </c>
      <c r="K1695" s="37">
        <v>25795</v>
      </c>
      <c r="L1695" s="37">
        <v>0</v>
      </c>
      <c r="M1695" s="37" t="s">
        <v>1911</v>
      </c>
      <c r="N1695" s="34" t="s">
        <v>2916</v>
      </c>
    </row>
    <row r="1696" spans="1:14" ht="15.75" customHeight="1" x14ac:dyDescent="0.25">
      <c r="A1696" s="2">
        <v>27010830</v>
      </c>
      <c r="B1696" s="34" t="s">
        <v>26</v>
      </c>
      <c r="C1696" s="34" t="s">
        <v>3580</v>
      </c>
      <c r="D1696" s="34" t="s">
        <v>123</v>
      </c>
      <c r="E1696" s="34" t="s">
        <v>53</v>
      </c>
      <c r="F1696" s="34">
        <v>1</v>
      </c>
      <c r="G1696" s="34">
        <v>2320</v>
      </c>
      <c r="H1696" s="34">
        <v>-75.515749999999997</v>
      </c>
      <c r="I1696" s="34">
        <v>6.5632222200000001</v>
      </c>
      <c r="J1696" s="34" t="s">
        <v>1908</v>
      </c>
      <c r="K1696" s="37">
        <v>25795</v>
      </c>
      <c r="L1696" s="37">
        <v>0</v>
      </c>
      <c r="M1696" s="37" t="s">
        <v>1911</v>
      </c>
      <c r="N1696" s="34" t="s">
        <v>2916</v>
      </c>
    </row>
    <row r="1697" spans="1:14" ht="15.75" customHeight="1" x14ac:dyDescent="0.25">
      <c r="A1697" s="6">
        <v>27010840</v>
      </c>
      <c r="B1697" s="34" t="s">
        <v>26</v>
      </c>
      <c r="C1697" s="34" t="s">
        <v>3188</v>
      </c>
      <c r="D1697" s="34" t="s">
        <v>194</v>
      </c>
      <c r="E1697" s="34" t="s">
        <v>53</v>
      </c>
      <c r="F1697" s="34">
        <v>1</v>
      </c>
      <c r="G1697" s="34">
        <v>1900</v>
      </c>
      <c r="H1697" s="34">
        <v>-75.246527779999994</v>
      </c>
      <c r="I1697" s="34">
        <v>6.6020000000000003</v>
      </c>
      <c r="J1697" s="34" t="s">
        <v>1908</v>
      </c>
      <c r="K1697" s="37">
        <v>25856</v>
      </c>
      <c r="L1697" s="37">
        <v>0</v>
      </c>
      <c r="M1697" s="37" t="s">
        <v>1911</v>
      </c>
      <c r="N1697" s="34" t="s">
        <v>2916</v>
      </c>
    </row>
    <row r="1698" spans="1:14" ht="15.75" customHeight="1" x14ac:dyDescent="0.25">
      <c r="A1698" s="6">
        <v>27010850</v>
      </c>
      <c r="B1698" s="34" t="s">
        <v>26</v>
      </c>
      <c r="C1698" s="34" t="s">
        <v>4442</v>
      </c>
      <c r="D1698" s="34" t="s">
        <v>58</v>
      </c>
      <c r="E1698" s="34" t="s">
        <v>53</v>
      </c>
      <c r="F1698" s="34">
        <v>1</v>
      </c>
      <c r="G1698" s="34">
        <v>1530</v>
      </c>
      <c r="H1698" s="34">
        <v>-75.07722222000001</v>
      </c>
      <c r="I1698" s="34">
        <v>6.9055555599999998</v>
      </c>
      <c r="J1698" s="34" t="s">
        <v>1908</v>
      </c>
      <c r="K1698" s="37">
        <v>25856</v>
      </c>
      <c r="L1698" s="37">
        <v>0</v>
      </c>
      <c r="M1698" s="37" t="s">
        <v>1911</v>
      </c>
      <c r="N1698" s="34" t="s">
        <v>2916</v>
      </c>
    </row>
    <row r="1699" spans="1:14" ht="15.75" customHeight="1" x14ac:dyDescent="0.25">
      <c r="A1699" s="6">
        <v>27010870</v>
      </c>
      <c r="B1699" s="34" t="s">
        <v>26</v>
      </c>
      <c r="C1699" s="34" t="s">
        <v>4443</v>
      </c>
      <c r="D1699" s="34" t="s">
        <v>80</v>
      </c>
      <c r="E1699" s="34" t="s">
        <v>53</v>
      </c>
      <c r="F1699" s="34">
        <v>1</v>
      </c>
      <c r="G1699" s="34">
        <v>2540</v>
      </c>
      <c r="H1699" s="34">
        <v>-75.668333329999996</v>
      </c>
      <c r="I1699" s="34">
        <v>6.6091666699999996</v>
      </c>
      <c r="J1699" s="34" t="s">
        <v>1908</v>
      </c>
      <c r="K1699" s="37">
        <v>25887</v>
      </c>
      <c r="L1699" s="37">
        <v>0</v>
      </c>
      <c r="M1699" s="37" t="s">
        <v>1911</v>
      </c>
      <c r="N1699" s="34" t="s">
        <v>2916</v>
      </c>
    </row>
    <row r="1700" spans="1:14" ht="15.75" customHeight="1" x14ac:dyDescent="0.25">
      <c r="A1700" s="6">
        <v>27010880</v>
      </c>
      <c r="B1700" s="34" t="s">
        <v>26</v>
      </c>
      <c r="C1700" s="34" t="s">
        <v>4444</v>
      </c>
      <c r="D1700" s="34" t="s">
        <v>194</v>
      </c>
      <c r="E1700" s="34" t="s">
        <v>53</v>
      </c>
      <c r="F1700" s="34">
        <v>1</v>
      </c>
      <c r="G1700" s="34">
        <v>2630</v>
      </c>
      <c r="H1700" s="34">
        <v>-75.392222220000008</v>
      </c>
      <c r="I1700" s="34">
        <v>6.7028611099999997</v>
      </c>
      <c r="J1700" s="34" t="s">
        <v>1908</v>
      </c>
      <c r="K1700" s="37">
        <v>25856</v>
      </c>
      <c r="L1700" s="37">
        <v>0</v>
      </c>
      <c r="M1700" s="37" t="s">
        <v>1911</v>
      </c>
      <c r="N1700" s="34" t="s">
        <v>2916</v>
      </c>
    </row>
    <row r="1701" spans="1:14" ht="15.75" customHeight="1" x14ac:dyDescent="0.25">
      <c r="A1701" s="6">
        <v>27010890</v>
      </c>
      <c r="B1701" s="34" t="s">
        <v>26</v>
      </c>
      <c r="C1701" s="34" t="s">
        <v>4445</v>
      </c>
      <c r="D1701" s="34" t="s">
        <v>58</v>
      </c>
      <c r="E1701" s="34" t="s">
        <v>53</v>
      </c>
      <c r="F1701" s="34">
        <v>1</v>
      </c>
      <c r="G1701" s="34">
        <v>1550</v>
      </c>
      <c r="H1701" s="34">
        <v>-75.038361110000011</v>
      </c>
      <c r="I1701" s="34">
        <v>6.9589999999999996</v>
      </c>
      <c r="J1701" s="34" t="s">
        <v>1908</v>
      </c>
      <c r="K1701" s="37">
        <v>25856</v>
      </c>
      <c r="L1701" s="37">
        <v>0</v>
      </c>
      <c r="M1701" s="37" t="s">
        <v>1911</v>
      </c>
      <c r="N1701" s="34" t="s">
        <v>2916</v>
      </c>
    </row>
    <row r="1702" spans="1:14" ht="15.75" customHeight="1" x14ac:dyDescent="0.25">
      <c r="A1702" s="2">
        <v>27010900</v>
      </c>
      <c r="B1702" s="34" t="s">
        <v>26</v>
      </c>
      <c r="C1702" s="34" t="s">
        <v>4446</v>
      </c>
      <c r="D1702" s="34" t="s">
        <v>131</v>
      </c>
      <c r="E1702" s="34" t="s">
        <v>53</v>
      </c>
      <c r="F1702" s="34">
        <v>1</v>
      </c>
      <c r="G1702" s="34">
        <v>1850</v>
      </c>
      <c r="H1702" s="34">
        <v>-75.219805560000012</v>
      </c>
      <c r="I1702" s="34">
        <v>6.6778055600000004</v>
      </c>
      <c r="J1702" s="34" t="s">
        <v>1908</v>
      </c>
      <c r="K1702" s="37">
        <v>25856</v>
      </c>
      <c r="L1702" s="37">
        <v>0</v>
      </c>
      <c r="M1702" s="37" t="s">
        <v>1911</v>
      </c>
      <c r="N1702" s="34" t="s">
        <v>2916</v>
      </c>
    </row>
    <row r="1703" spans="1:14" ht="15.75" customHeight="1" x14ac:dyDescent="0.25">
      <c r="A1703" s="2">
        <v>27010960</v>
      </c>
      <c r="B1703" s="34" t="s">
        <v>26</v>
      </c>
      <c r="C1703" s="34" t="s">
        <v>4447</v>
      </c>
      <c r="D1703" s="34" t="s">
        <v>58</v>
      </c>
      <c r="E1703" s="34" t="s">
        <v>53</v>
      </c>
      <c r="F1703" s="34">
        <v>1</v>
      </c>
      <c r="G1703" s="34">
        <v>1100</v>
      </c>
      <c r="H1703" s="34">
        <v>-74.902138890000003</v>
      </c>
      <c r="I1703" s="34">
        <v>6.89861111</v>
      </c>
      <c r="J1703" s="34" t="s">
        <v>1908</v>
      </c>
      <c r="K1703" s="37">
        <v>28564</v>
      </c>
      <c r="L1703" s="37">
        <v>0</v>
      </c>
      <c r="M1703" s="37" t="s">
        <v>1911</v>
      </c>
      <c r="N1703" s="34" t="s">
        <v>2916</v>
      </c>
    </row>
    <row r="1704" spans="1:14" ht="15.75" customHeight="1" x14ac:dyDescent="0.25">
      <c r="A1704" s="2">
        <v>27011100</v>
      </c>
      <c r="B1704" s="34" t="s">
        <v>26</v>
      </c>
      <c r="C1704" s="34" t="s">
        <v>4448</v>
      </c>
      <c r="D1704" s="34" t="s">
        <v>202</v>
      </c>
      <c r="E1704" s="34" t="s">
        <v>53</v>
      </c>
      <c r="F1704" s="34">
        <v>1</v>
      </c>
      <c r="G1704" s="34">
        <v>600</v>
      </c>
      <c r="H1704" s="34">
        <v>-74.82183332999999</v>
      </c>
      <c r="I1704" s="34">
        <v>7.1588055600000002</v>
      </c>
      <c r="J1704" s="34" t="s">
        <v>1908</v>
      </c>
      <c r="K1704" s="37">
        <v>30390</v>
      </c>
      <c r="L1704" s="37">
        <v>0</v>
      </c>
      <c r="M1704" s="37" t="s">
        <v>1911</v>
      </c>
      <c r="N1704" s="34" t="s">
        <v>2916</v>
      </c>
    </row>
    <row r="1705" spans="1:14" ht="15.75" customHeight="1" x14ac:dyDescent="0.25">
      <c r="A1705" s="6">
        <v>27011110</v>
      </c>
      <c r="B1705" s="34" t="s">
        <v>26</v>
      </c>
      <c r="C1705" s="34" t="s">
        <v>4283</v>
      </c>
      <c r="D1705" s="34" t="s">
        <v>149</v>
      </c>
      <c r="E1705" s="34" t="s">
        <v>53</v>
      </c>
      <c r="F1705" s="34">
        <v>1</v>
      </c>
      <c r="G1705" s="34">
        <v>2450</v>
      </c>
      <c r="H1705" s="34">
        <v>-75.67586111</v>
      </c>
      <c r="I1705" s="34">
        <v>6.2573055599999998</v>
      </c>
      <c r="J1705" s="34" t="s">
        <v>1908</v>
      </c>
      <c r="K1705" s="37">
        <v>33161</v>
      </c>
      <c r="L1705" s="37">
        <v>0</v>
      </c>
      <c r="M1705" s="37" t="s">
        <v>1911</v>
      </c>
      <c r="N1705" s="34" t="s">
        <v>2916</v>
      </c>
    </row>
    <row r="1706" spans="1:14" ht="15.75" customHeight="1" x14ac:dyDescent="0.25">
      <c r="A1706" s="6">
        <v>27011230</v>
      </c>
      <c r="B1706" s="34" t="s">
        <v>26</v>
      </c>
      <c r="C1706" s="34" t="s">
        <v>3762</v>
      </c>
      <c r="D1706" s="34" t="s">
        <v>239</v>
      </c>
      <c r="E1706" s="34" t="s">
        <v>53</v>
      </c>
      <c r="F1706" s="34">
        <v>1</v>
      </c>
      <c r="G1706" s="34">
        <v>158</v>
      </c>
      <c r="H1706" s="34">
        <v>-75.151666669999997</v>
      </c>
      <c r="I1706" s="34">
        <v>6.62083333</v>
      </c>
      <c r="J1706" s="34" t="s">
        <v>1908</v>
      </c>
      <c r="K1706" s="37">
        <v>36448</v>
      </c>
      <c r="L1706" s="37">
        <v>0</v>
      </c>
      <c r="M1706" s="37" t="s">
        <v>1911</v>
      </c>
      <c r="N1706" s="34" t="s">
        <v>2916</v>
      </c>
    </row>
    <row r="1707" spans="1:14" ht="15.75" customHeight="1" x14ac:dyDescent="0.25">
      <c r="A1707" s="6">
        <v>27020170</v>
      </c>
      <c r="B1707" s="34" t="s">
        <v>26</v>
      </c>
      <c r="C1707" s="34" t="s">
        <v>4449</v>
      </c>
      <c r="D1707" s="34" t="s">
        <v>65</v>
      </c>
      <c r="E1707" s="34" t="s">
        <v>53</v>
      </c>
      <c r="F1707" s="34">
        <v>1</v>
      </c>
      <c r="G1707" s="34">
        <v>950</v>
      </c>
      <c r="H1707" s="34">
        <v>-75.079777780000001</v>
      </c>
      <c r="I1707" s="34">
        <v>7.1471944399999998</v>
      </c>
      <c r="J1707" s="34" t="s">
        <v>1908</v>
      </c>
      <c r="K1707" s="37">
        <v>25856</v>
      </c>
      <c r="L1707" s="37">
        <v>0</v>
      </c>
      <c r="M1707" s="37" t="s">
        <v>1911</v>
      </c>
      <c r="N1707" s="34" t="s">
        <v>2916</v>
      </c>
    </row>
    <row r="1708" spans="1:14" ht="15.75" customHeight="1" x14ac:dyDescent="0.25">
      <c r="A1708" s="6">
        <v>27020190</v>
      </c>
      <c r="B1708" s="34" t="s">
        <v>26</v>
      </c>
      <c r="C1708" s="34" t="s">
        <v>3920</v>
      </c>
      <c r="D1708" s="34" t="s">
        <v>238</v>
      </c>
      <c r="E1708" s="34" t="s">
        <v>53</v>
      </c>
      <c r="F1708" s="34">
        <v>1</v>
      </c>
      <c r="G1708" s="34">
        <v>2400</v>
      </c>
      <c r="H1708" s="34">
        <v>-75.415555560000001</v>
      </c>
      <c r="I1708" s="34">
        <v>6.9559722199999996</v>
      </c>
      <c r="J1708" s="34" t="s">
        <v>1908</v>
      </c>
      <c r="K1708" s="37">
        <v>25856</v>
      </c>
      <c r="L1708" s="37">
        <v>0</v>
      </c>
      <c r="M1708" s="37" t="s">
        <v>1911</v>
      </c>
      <c r="N1708" s="34" t="s">
        <v>2916</v>
      </c>
    </row>
    <row r="1709" spans="1:14" ht="15.75" customHeight="1" x14ac:dyDescent="0.25">
      <c r="A1709" s="6">
        <v>27020210</v>
      </c>
      <c r="B1709" s="34" t="s">
        <v>26</v>
      </c>
      <c r="C1709" s="34" t="s">
        <v>4450</v>
      </c>
      <c r="D1709" s="34" t="s">
        <v>64</v>
      </c>
      <c r="E1709" s="34" t="s">
        <v>53</v>
      </c>
      <c r="F1709" s="34">
        <v>1</v>
      </c>
      <c r="G1709" s="34">
        <v>1650</v>
      </c>
      <c r="H1709" s="34">
        <v>-75.332472220000014</v>
      </c>
      <c r="I1709" s="34">
        <v>6.8830555599999999</v>
      </c>
      <c r="J1709" s="34" t="s">
        <v>1908</v>
      </c>
      <c r="K1709" s="37">
        <v>25856</v>
      </c>
      <c r="L1709" s="37">
        <v>0</v>
      </c>
      <c r="M1709" s="37" t="s">
        <v>1911</v>
      </c>
      <c r="N1709" s="34" t="s">
        <v>2916</v>
      </c>
    </row>
    <row r="1710" spans="1:14" ht="15.75" customHeight="1" x14ac:dyDescent="0.25">
      <c r="A1710" s="6">
        <v>27020220</v>
      </c>
      <c r="B1710" s="34" t="s">
        <v>26</v>
      </c>
      <c r="C1710" s="34" t="s">
        <v>4451</v>
      </c>
      <c r="D1710" s="34" t="s">
        <v>238</v>
      </c>
      <c r="E1710" s="34" t="s">
        <v>53</v>
      </c>
      <c r="F1710" s="34">
        <v>1</v>
      </c>
      <c r="G1710" s="34">
        <v>2750</v>
      </c>
      <c r="H1710" s="34">
        <v>-75.483861110000007</v>
      </c>
      <c r="I1710" s="34">
        <v>6.8136111100000001</v>
      </c>
      <c r="J1710" s="34" t="s">
        <v>1908</v>
      </c>
      <c r="K1710" s="37">
        <v>25887</v>
      </c>
      <c r="L1710" s="37">
        <v>0</v>
      </c>
      <c r="M1710" s="37" t="s">
        <v>1911</v>
      </c>
      <c r="N1710" s="34" t="s">
        <v>2916</v>
      </c>
    </row>
    <row r="1711" spans="1:14" ht="15.75" customHeight="1" x14ac:dyDescent="0.25">
      <c r="A1711" s="6">
        <v>27020260</v>
      </c>
      <c r="B1711" s="34" t="s">
        <v>26</v>
      </c>
      <c r="C1711" s="34" t="s">
        <v>4452</v>
      </c>
      <c r="D1711" s="34" t="s">
        <v>228</v>
      </c>
      <c r="E1711" s="34" t="s">
        <v>53</v>
      </c>
      <c r="F1711" s="34">
        <v>1</v>
      </c>
      <c r="G1711" s="34">
        <v>10</v>
      </c>
      <c r="H1711" s="34">
        <v>-75.302194439999994</v>
      </c>
      <c r="I1711" s="34">
        <v>7.2467777799999995</v>
      </c>
      <c r="J1711" s="34" t="s">
        <v>1908</v>
      </c>
      <c r="K1711" s="37">
        <v>27652</v>
      </c>
      <c r="L1711" s="37">
        <v>0</v>
      </c>
      <c r="M1711" s="37" t="s">
        <v>1911</v>
      </c>
      <c r="N1711" s="34" t="s">
        <v>2916</v>
      </c>
    </row>
    <row r="1712" spans="1:14" ht="15.75" customHeight="1" x14ac:dyDescent="0.25">
      <c r="A1712" s="6">
        <v>27030040</v>
      </c>
      <c r="B1712" s="34" t="s">
        <v>26</v>
      </c>
      <c r="C1712" s="34" t="s">
        <v>4453</v>
      </c>
      <c r="D1712" s="34" t="s">
        <v>157</v>
      </c>
      <c r="E1712" s="34" t="s">
        <v>53</v>
      </c>
      <c r="F1712" s="34">
        <v>1</v>
      </c>
      <c r="G1712" s="34">
        <v>40</v>
      </c>
      <c r="H1712" s="34">
        <v>-74.813999999999993</v>
      </c>
      <c r="I1712" s="34">
        <v>7.9044166699999998</v>
      </c>
      <c r="J1712" s="34" t="s">
        <v>1908</v>
      </c>
      <c r="K1712" s="37">
        <v>25703</v>
      </c>
      <c r="L1712" s="37">
        <v>0</v>
      </c>
      <c r="M1712" s="37" t="s">
        <v>1911</v>
      </c>
      <c r="N1712" s="34" t="s">
        <v>2916</v>
      </c>
    </row>
    <row r="1713" spans="1:14" ht="15.75" customHeight="1" x14ac:dyDescent="0.25">
      <c r="A1713" s="6">
        <v>27030080</v>
      </c>
      <c r="B1713" s="34" t="s">
        <v>26</v>
      </c>
      <c r="C1713" s="34" t="s">
        <v>4454</v>
      </c>
      <c r="D1713" s="34" t="s">
        <v>167</v>
      </c>
      <c r="E1713" s="34" t="s">
        <v>53</v>
      </c>
      <c r="F1713" s="34">
        <v>1</v>
      </c>
      <c r="G1713" s="34">
        <v>650</v>
      </c>
      <c r="H1713" s="34">
        <v>-74.71505556000001</v>
      </c>
      <c r="I1713" s="34">
        <v>7.0680555599999995</v>
      </c>
      <c r="J1713" s="34" t="s">
        <v>1908</v>
      </c>
      <c r="K1713" s="37">
        <v>25734</v>
      </c>
      <c r="L1713" s="37">
        <v>0</v>
      </c>
      <c r="M1713" s="37" t="s">
        <v>1911</v>
      </c>
      <c r="N1713" s="34" t="s">
        <v>2916</v>
      </c>
    </row>
    <row r="1714" spans="1:14" ht="15.75" customHeight="1" x14ac:dyDescent="0.25">
      <c r="A1714" s="6">
        <v>27030090</v>
      </c>
      <c r="B1714" s="34" t="s">
        <v>26</v>
      </c>
      <c r="C1714" s="34" t="s">
        <v>4455</v>
      </c>
      <c r="D1714" s="34" t="s">
        <v>243</v>
      </c>
      <c r="E1714" s="34" t="s">
        <v>53</v>
      </c>
      <c r="F1714" s="34">
        <v>1</v>
      </c>
      <c r="G1714" s="34">
        <v>220</v>
      </c>
      <c r="H1714" s="34">
        <v>-74.839333329999988</v>
      </c>
      <c r="I1714" s="34">
        <v>7.3193055600000001</v>
      </c>
      <c r="J1714" s="34" t="s">
        <v>1908</v>
      </c>
      <c r="K1714" s="37">
        <v>25734</v>
      </c>
      <c r="L1714" s="37">
        <v>0</v>
      </c>
      <c r="M1714" s="37" t="s">
        <v>1911</v>
      </c>
      <c r="N1714" s="34" t="s">
        <v>2916</v>
      </c>
    </row>
    <row r="1715" spans="1:14" ht="15.75" customHeight="1" x14ac:dyDescent="0.25">
      <c r="A1715" s="6">
        <v>27030140</v>
      </c>
      <c r="B1715" s="34" t="s">
        <v>26</v>
      </c>
      <c r="C1715" s="34" t="s">
        <v>4456</v>
      </c>
      <c r="D1715" s="34" t="s">
        <v>202</v>
      </c>
      <c r="E1715" s="34" t="s">
        <v>53</v>
      </c>
      <c r="F1715" s="34">
        <v>1</v>
      </c>
      <c r="G1715" s="34">
        <v>100</v>
      </c>
      <c r="H1715" s="34">
        <v>-74.80794444</v>
      </c>
      <c r="I1715" s="34">
        <v>7.2361111100000004</v>
      </c>
      <c r="J1715" s="34" t="s">
        <v>1908</v>
      </c>
      <c r="K1715" s="37">
        <v>27317</v>
      </c>
      <c r="L1715" s="37">
        <v>0</v>
      </c>
      <c r="M1715" s="37" t="s">
        <v>1911</v>
      </c>
      <c r="N1715" s="34" t="s">
        <v>2916</v>
      </c>
    </row>
    <row r="1716" spans="1:14" ht="15.75" customHeight="1" x14ac:dyDescent="0.25">
      <c r="A1716" s="6">
        <v>27030210</v>
      </c>
      <c r="B1716" s="34" t="s">
        <v>26</v>
      </c>
      <c r="C1716" s="34" t="s">
        <v>4457</v>
      </c>
      <c r="D1716" s="34" t="s">
        <v>243</v>
      </c>
      <c r="E1716" s="34" t="s">
        <v>53</v>
      </c>
      <c r="F1716" s="34">
        <v>1</v>
      </c>
      <c r="G1716" s="34">
        <v>50</v>
      </c>
      <c r="H1716" s="34">
        <v>-74.872388889999996</v>
      </c>
      <c r="I1716" s="34">
        <v>7.4862222200000001</v>
      </c>
      <c r="J1716" s="34" t="s">
        <v>1908</v>
      </c>
      <c r="K1716" s="37">
        <v>25764</v>
      </c>
      <c r="L1716" s="37">
        <v>0</v>
      </c>
      <c r="M1716" s="37" t="s">
        <v>1911</v>
      </c>
      <c r="N1716" s="34" t="s">
        <v>2916</v>
      </c>
    </row>
    <row r="1717" spans="1:14" ht="15.75" customHeight="1" x14ac:dyDescent="0.25">
      <c r="A1717" s="6">
        <v>27040020</v>
      </c>
      <c r="B1717" s="34" t="s">
        <v>26</v>
      </c>
      <c r="C1717" s="34" t="s">
        <v>4458</v>
      </c>
      <c r="D1717" s="34" t="s">
        <v>243</v>
      </c>
      <c r="E1717" s="34" t="s">
        <v>53</v>
      </c>
      <c r="F1717" s="34">
        <v>1</v>
      </c>
      <c r="G1717" s="34">
        <v>125</v>
      </c>
      <c r="H1717" s="34">
        <v>-74.952749999999995</v>
      </c>
      <c r="I1717" s="34">
        <v>7.5309999999999997</v>
      </c>
      <c r="J1717" s="34" t="s">
        <v>1908</v>
      </c>
      <c r="K1717" s="37">
        <v>25703</v>
      </c>
      <c r="L1717" s="37">
        <v>0</v>
      </c>
      <c r="M1717" s="37" t="s">
        <v>1911</v>
      </c>
      <c r="N1717" s="34" t="s">
        <v>2916</v>
      </c>
    </row>
    <row r="1718" spans="1:14" ht="15.75" customHeight="1" x14ac:dyDescent="0.25">
      <c r="A1718" s="6">
        <v>27040030</v>
      </c>
      <c r="B1718" s="34" t="s">
        <v>26</v>
      </c>
      <c r="C1718" s="34" t="s">
        <v>2970</v>
      </c>
      <c r="D1718" s="34" t="s">
        <v>104</v>
      </c>
      <c r="E1718" s="34" t="s">
        <v>53</v>
      </c>
      <c r="F1718" s="34">
        <v>1</v>
      </c>
      <c r="G1718" s="34">
        <v>100</v>
      </c>
      <c r="H1718" s="34">
        <v>-74.853055560000001</v>
      </c>
      <c r="I1718" s="34">
        <v>7.7511111100000001</v>
      </c>
      <c r="J1718" s="34" t="s">
        <v>1908</v>
      </c>
      <c r="K1718" s="37">
        <v>25703</v>
      </c>
      <c r="L1718" s="37">
        <v>0</v>
      </c>
      <c r="M1718" s="37" t="s">
        <v>1911</v>
      </c>
      <c r="N1718" s="34" t="s">
        <v>2916</v>
      </c>
    </row>
    <row r="1719" spans="1:14" ht="15.75" customHeight="1" x14ac:dyDescent="0.25">
      <c r="A1719" s="6">
        <v>27040040</v>
      </c>
      <c r="B1719" s="34" t="s">
        <v>26</v>
      </c>
      <c r="C1719" s="34" t="s">
        <v>3124</v>
      </c>
      <c r="D1719" s="34" t="s">
        <v>157</v>
      </c>
      <c r="E1719" s="34" t="s">
        <v>53</v>
      </c>
      <c r="F1719" s="34">
        <v>1</v>
      </c>
      <c r="G1719" s="34">
        <v>180</v>
      </c>
      <c r="H1719" s="34">
        <v>-74.769444440000001</v>
      </c>
      <c r="I1719" s="34">
        <v>8.09716667</v>
      </c>
      <c r="J1719" s="34" t="s">
        <v>1908</v>
      </c>
      <c r="K1719" s="37">
        <v>39036</v>
      </c>
      <c r="L1719" s="37">
        <v>0</v>
      </c>
      <c r="M1719" s="37" t="s">
        <v>1911</v>
      </c>
      <c r="N1719" s="34" t="s">
        <v>2916</v>
      </c>
    </row>
    <row r="1720" spans="1:14" ht="15.75" customHeight="1" x14ac:dyDescent="0.25">
      <c r="A1720" s="6">
        <v>28010020</v>
      </c>
      <c r="B1720" s="34" t="s">
        <v>26</v>
      </c>
      <c r="C1720" s="34" t="s">
        <v>4459</v>
      </c>
      <c r="D1720" s="34" t="s">
        <v>753</v>
      </c>
      <c r="E1720" s="34" t="s">
        <v>704</v>
      </c>
      <c r="F1720" s="34">
        <v>5</v>
      </c>
      <c r="G1720" s="34">
        <v>160</v>
      </c>
      <c r="H1720" s="34">
        <v>-73.237194439999996</v>
      </c>
      <c r="I1720" s="34">
        <v>10.480111110000001</v>
      </c>
      <c r="J1720" s="34" t="s">
        <v>1890</v>
      </c>
      <c r="K1720" s="37">
        <v>31516.791666666668</v>
      </c>
      <c r="L1720" s="37">
        <v>43648.278900462959</v>
      </c>
      <c r="M1720" s="37" t="s">
        <v>1911</v>
      </c>
      <c r="N1720" s="34" t="s">
        <v>2916</v>
      </c>
    </row>
    <row r="1721" spans="1:14" ht="15.75" customHeight="1" x14ac:dyDescent="0.25">
      <c r="A1721" s="6">
        <v>28010040</v>
      </c>
      <c r="B1721" s="34" t="s">
        <v>26</v>
      </c>
      <c r="C1721" s="34" t="s">
        <v>3295</v>
      </c>
      <c r="D1721" s="34" t="s">
        <v>736</v>
      </c>
      <c r="E1721" s="34" t="s">
        <v>704</v>
      </c>
      <c r="F1721" s="34">
        <v>5</v>
      </c>
      <c r="G1721" s="34">
        <v>740</v>
      </c>
      <c r="H1721" s="34">
        <v>-73.025277779999996</v>
      </c>
      <c r="I1721" s="34">
        <v>10.39138889</v>
      </c>
      <c r="J1721" s="34" t="s">
        <v>1908</v>
      </c>
      <c r="K1721" s="37">
        <v>27652</v>
      </c>
      <c r="L1721" s="37">
        <v>0</v>
      </c>
      <c r="M1721" s="37" t="s">
        <v>1911</v>
      </c>
      <c r="N1721" s="34" t="s">
        <v>2916</v>
      </c>
    </row>
    <row r="1722" spans="1:14" ht="15.75" customHeight="1" x14ac:dyDescent="0.25">
      <c r="A1722" s="6">
        <v>28010070</v>
      </c>
      <c r="B1722" s="34" t="s">
        <v>26</v>
      </c>
      <c r="C1722" s="34" t="s">
        <v>4460</v>
      </c>
      <c r="D1722" s="34" t="s">
        <v>753</v>
      </c>
      <c r="E1722" s="34" t="s">
        <v>704</v>
      </c>
      <c r="F1722" s="34">
        <v>5</v>
      </c>
      <c r="G1722" s="34">
        <v>120</v>
      </c>
      <c r="H1722" s="34">
        <v>-73.467111110000005</v>
      </c>
      <c r="I1722" s="34">
        <v>10.185499999999999</v>
      </c>
      <c r="J1722" s="34" t="s">
        <v>1908</v>
      </c>
      <c r="K1722" s="37">
        <v>31792</v>
      </c>
      <c r="L1722" s="37">
        <v>0</v>
      </c>
      <c r="M1722" s="37" t="s">
        <v>1911</v>
      </c>
      <c r="N1722" s="34" t="s">
        <v>2916</v>
      </c>
    </row>
    <row r="1723" spans="1:14" ht="15.75" customHeight="1" x14ac:dyDescent="0.25">
      <c r="A1723" s="6">
        <v>28010090</v>
      </c>
      <c r="B1723" s="34" t="s">
        <v>26</v>
      </c>
      <c r="C1723" s="34" t="s">
        <v>4461</v>
      </c>
      <c r="D1723" s="34" t="s">
        <v>753</v>
      </c>
      <c r="E1723" s="34" t="s">
        <v>704</v>
      </c>
      <c r="F1723" s="34">
        <v>5</v>
      </c>
      <c r="G1723" s="34">
        <v>450</v>
      </c>
      <c r="H1723" s="34">
        <v>-73.211611110000007</v>
      </c>
      <c r="I1723" s="34">
        <v>10.70386111</v>
      </c>
      <c r="J1723" s="34" t="s">
        <v>1908</v>
      </c>
      <c r="K1723" s="37">
        <v>22994.791666666668</v>
      </c>
      <c r="L1723" s="37">
        <v>0</v>
      </c>
      <c r="M1723" s="37" t="s">
        <v>1911</v>
      </c>
      <c r="N1723" s="34" t="s">
        <v>2916</v>
      </c>
    </row>
    <row r="1724" spans="1:14" ht="15.75" customHeight="1" x14ac:dyDescent="0.25">
      <c r="A1724" s="6">
        <v>28010140</v>
      </c>
      <c r="B1724" s="34" t="s">
        <v>26</v>
      </c>
      <c r="C1724" s="34" t="s">
        <v>4462</v>
      </c>
      <c r="D1724" s="34" t="s">
        <v>753</v>
      </c>
      <c r="E1724" s="34" t="s">
        <v>704</v>
      </c>
      <c r="F1724" s="34">
        <v>5</v>
      </c>
      <c r="G1724" s="34">
        <v>450</v>
      </c>
      <c r="H1724" s="34">
        <v>-73.3</v>
      </c>
      <c r="I1724" s="34">
        <v>10.533333330000001</v>
      </c>
      <c r="J1724" s="34" t="s">
        <v>1890</v>
      </c>
      <c r="K1724" s="37">
        <v>25096</v>
      </c>
      <c r="L1724" s="37">
        <v>38214</v>
      </c>
      <c r="M1724" s="37" t="s">
        <v>1911</v>
      </c>
      <c r="N1724" s="34" t="s">
        <v>2916</v>
      </c>
    </row>
    <row r="1725" spans="1:14" ht="15.75" customHeight="1" x14ac:dyDescent="0.25">
      <c r="A1725" s="6">
        <v>28010200</v>
      </c>
      <c r="B1725" s="34" t="s">
        <v>26</v>
      </c>
      <c r="C1725" s="34" t="s">
        <v>4463</v>
      </c>
      <c r="D1725" s="34" t="s">
        <v>1153</v>
      </c>
      <c r="E1725" s="34" t="s">
        <v>1129</v>
      </c>
      <c r="F1725" s="34">
        <v>5</v>
      </c>
      <c r="G1725" s="34">
        <v>594</v>
      </c>
      <c r="H1725" s="34">
        <v>-73.114166669999989</v>
      </c>
      <c r="I1725" s="34">
        <v>10.860222220000001</v>
      </c>
      <c r="J1725" s="34" t="s">
        <v>1908</v>
      </c>
      <c r="K1725" s="37">
        <v>25583</v>
      </c>
      <c r="L1725" s="37">
        <v>0</v>
      </c>
      <c r="M1725" s="37" t="s">
        <v>1911</v>
      </c>
      <c r="N1725" s="34" t="s">
        <v>2916</v>
      </c>
    </row>
    <row r="1726" spans="1:14" ht="15.75" customHeight="1" x14ac:dyDescent="0.25">
      <c r="A1726" s="6">
        <v>28010340</v>
      </c>
      <c r="B1726" s="34" t="s">
        <v>26</v>
      </c>
      <c r="C1726" s="34" t="s">
        <v>4291</v>
      </c>
      <c r="D1726" s="34" t="s">
        <v>1171</v>
      </c>
      <c r="E1726" s="34" t="s">
        <v>1129</v>
      </c>
      <c r="F1726" s="34">
        <v>5</v>
      </c>
      <c r="G1726" s="34">
        <v>340</v>
      </c>
      <c r="H1726" s="34">
        <v>-72.981944439999992</v>
      </c>
      <c r="I1726" s="34">
        <v>10.615833330000001</v>
      </c>
      <c r="J1726" s="34" t="s">
        <v>1908</v>
      </c>
      <c r="K1726" s="37">
        <v>25795</v>
      </c>
      <c r="L1726" s="37">
        <v>0</v>
      </c>
      <c r="M1726" s="37" t="s">
        <v>1911</v>
      </c>
      <c r="N1726" s="34" t="s">
        <v>2916</v>
      </c>
    </row>
    <row r="1727" spans="1:14" ht="15.75" customHeight="1" x14ac:dyDescent="0.25">
      <c r="A1727" s="6">
        <v>28010360</v>
      </c>
      <c r="B1727" s="34" t="s">
        <v>26</v>
      </c>
      <c r="C1727" s="34" t="s">
        <v>4464</v>
      </c>
      <c r="D1727" s="34" t="s">
        <v>753</v>
      </c>
      <c r="E1727" s="34" t="s">
        <v>704</v>
      </c>
      <c r="F1727" s="34">
        <v>5</v>
      </c>
      <c r="G1727" s="34">
        <v>800</v>
      </c>
      <c r="H1727" s="34">
        <v>-73.353055560000001</v>
      </c>
      <c r="I1727" s="34">
        <v>10.697333330000001</v>
      </c>
      <c r="J1727" s="34" t="s">
        <v>1908</v>
      </c>
      <c r="K1727" s="37">
        <v>21655</v>
      </c>
      <c r="L1727" s="37">
        <v>0</v>
      </c>
      <c r="M1727" s="37" t="s">
        <v>1911</v>
      </c>
      <c r="N1727" s="34" t="s">
        <v>2916</v>
      </c>
    </row>
    <row r="1728" spans="1:14" ht="15.75" customHeight="1" x14ac:dyDescent="0.25">
      <c r="A1728" s="6">
        <v>28010370</v>
      </c>
      <c r="B1728" s="34" t="s">
        <v>26</v>
      </c>
      <c r="C1728" s="34" t="s">
        <v>4465</v>
      </c>
      <c r="D1728" s="34" t="s">
        <v>753</v>
      </c>
      <c r="E1728" s="34" t="s">
        <v>704</v>
      </c>
      <c r="F1728" s="34">
        <v>5</v>
      </c>
      <c r="G1728" s="34">
        <v>180</v>
      </c>
      <c r="H1728" s="34">
        <v>-73.325444439999998</v>
      </c>
      <c r="I1728" s="34">
        <v>10.307083330000001</v>
      </c>
      <c r="J1728" s="34" t="s">
        <v>1908</v>
      </c>
      <c r="K1728" s="37">
        <v>26252</v>
      </c>
      <c r="L1728" s="37">
        <v>0</v>
      </c>
      <c r="M1728" s="37" t="s">
        <v>1911</v>
      </c>
      <c r="N1728" s="34" t="s">
        <v>2916</v>
      </c>
    </row>
    <row r="1729" spans="1:14" ht="15.75" customHeight="1" x14ac:dyDescent="0.25">
      <c r="A1729" s="6">
        <v>28020080</v>
      </c>
      <c r="B1729" s="34" t="s">
        <v>26</v>
      </c>
      <c r="C1729" s="34" t="s">
        <v>4466</v>
      </c>
      <c r="D1729" s="34" t="s">
        <v>708</v>
      </c>
      <c r="E1729" s="34" t="s">
        <v>704</v>
      </c>
      <c r="F1729" s="34">
        <v>5</v>
      </c>
      <c r="G1729" s="34">
        <v>60</v>
      </c>
      <c r="H1729" s="34">
        <v>-73.462194440000005</v>
      </c>
      <c r="I1729" s="34">
        <v>9.8480833300000015</v>
      </c>
      <c r="J1729" s="34" t="s">
        <v>1908</v>
      </c>
      <c r="K1729" s="37">
        <v>21777</v>
      </c>
      <c r="L1729" s="37">
        <v>0</v>
      </c>
      <c r="M1729" s="37" t="s">
        <v>1911</v>
      </c>
      <c r="N1729" s="34" t="s">
        <v>2916</v>
      </c>
    </row>
    <row r="1730" spans="1:14" ht="15.75" customHeight="1" x14ac:dyDescent="0.25">
      <c r="A1730" s="6">
        <v>28020150</v>
      </c>
      <c r="B1730" s="34" t="s">
        <v>26</v>
      </c>
      <c r="C1730" s="34" t="s">
        <v>3562</v>
      </c>
      <c r="D1730" s="34" t="s">
        <v>753</v>
      </c>
      <c r="E1730" s="34" t="s">
        <v>704</v>
      </c>
      <c r="F1730" s="34">
        <v>5</v>
      </c>
      <c r="G1730" s="34">
        <v>60</v>
      </c>
      <c r="H1730" s="34">
        <v>-73.668833329999998</v>
      </c>
      <c r="I1730" s="34">
        <v>10.029972219999999</v>
      </c>
      <c r="J1730" s="34" t="s">
        <v>1908</v>
      </c>
      <c r="K1730" s="37">
        <v>22416</v>
      </c>
      <c r="L1730" s="37">
        <v>0</v>
      </c>
      <c r="M1730" s="37" t="s">
        <v>1911</v>
      </c>
      <c r="N1730" s="34" t="s">
        <v>2916</v>
      </c>
    </row>
    <row r="1731" spans="1:14" ht="15.75" customHeight="1" x14ac:dyDescent="0.25">
      <c r="A1731" s="6">
        <v>28020230</v>
      </c>
      <c r="B1731" s="34" t="s">
        <v>26</v>
      </c>
      <c r="C1731" s="34" t="s">
        <v>4467</v>
      </c>
      <c r="D1731" s="34" t="s">
        <v>2689</v>
      </c>
      <c r="E1731" s="34" t="s">
        <v>704</v>
      </c>
      <c r="F1731" s="34">
        <v>5</v>
      </c>
      <c r="G1731" s="34">
        <v>100</v>
      </c>
      <c r="H1731" s="34">
        <v>-73.3</v>
      </c>
      <c r="I1731" s="34">
        <v>9.7333333300000007</v>
      </c>
      <c r="J1731" s="34" t="s">
        <v>1890</v>
      </c>
      <c r="K1731" s="37">
        <v>22904</v>
      </c>
      <c r="L1731" s="37">
        <v>40466</v>
      </c>
      <c r="M1731" s="37" t="s">
        <v>1911</v>
      </c>
      <c r="N1731" s="34" t="s">
        <v>2916</v>
      </c>
    </row>
    <row r="1732" spans="1:14" ht="15.75" customHeight="1" x14ac:dyDescent="0.25">
      <c r="A1732" s="6">
        <v>28020310</v>
      </c>
      <c r="B1732" s="34" t="s">
        <v>26</v>
      </c>
      <c r="C1732" s="34" t="s">
        <v>4468</v>
      </c>
      <c r="D1732" s="34" t="s">
        <v>708</v>
      </c>
      <c r="E1732" s="34" t="s">
        <v>704</v>
      </c>
      <c r="F1732" s="34">
        <v>5</v>
      </c>
      <c r="G1732" s="34">
        <v>200</v>
      </c>
      <c r="H1732" s="34">
        <v>-73.150000000000006</v>
      </c>
      <c r="I1732" s="34">
        <v>10.1</v>
      </c>
      <c r="J1732" s="34" t="s">
        <v>1890</v>
      </c>
      <c r="K1732" s="37">
        <v>25096</v>
      </c>
      <c r="L1732" s="37">
        <v>38214</v>
      </c>
      <c r="M1732" s="37" t="s">
        <v>1911</v>
      </c>
      <c r="N1732" s="34" t="s">
        <v>2916</v>
      </c>
    </row>
    <row r="1733" spans="1:14" ht="15.75" customHeight="1" x14ac:dyDescent="0.25">
      <c r="A1733" s="6">
        <v>28020410</v>
      </c>
      <c r="B1733" s="34" t="s">
        <v>26</v>
      </c>
      <c r="C1733" s="34" t="s">
        <v>4469</v>
      </c>
      <c r="D1733" s="34" t="s">
        <v>747</v>
      </c>
      <c r="E1733" s="34" t="s">
        <v>704</v>
      </c>
      <c r="F1733" s="34">
        <v>5</v>
      </c>
      <c r="G1733" s="34">
        <v>150</v>
      </c>
      <c r="H1733" s="34">
        <v>-73.317027779999989</v>
      </c>
      <c r="I1733" s="34">
        <v>10.184166670000002</v>
      </c>
      <c r="J1733" s="34" t="s">
        <v>1908</v>
      </c>
      <c r="K1733" s="37">
        <v>26557</v>
      </c>
      <c r="L1733" s="37">
        <v>0</v>
      </c>
      <c r="M1733" s="37" t="s">
        <v>1911</v>
      </c>
      <c r="N1733" s="34" t="s">
        <v>2916</v>
      </c>
    </row>
    <row r="1734" spans="1:14" ht="15.75" customHeight="1" x14ac:dyDescent="0.25">
      <c r="A1734" s="6">
        <v>28020420</v>
      </c>
      <c r="B1734" s="34" t="s">
        <v>26</v>
      </c>
      <c r="C1734" s="34" t="s">
        <v>4470</v>
      </c>
      <c r="D1734" s="34" t="s">
        <v>747</v>
      </c>
      <c r="E1734" s="34" t="s">
        <v>704</v>
      </c>
      <c r="F1734" s="34">
        <v>5</v>
      </c>
      <c r="G1734" s="34">
        <v>70</v>
      </c>
      <c r="H1734" s="34">
        <v>-73.547694440000001</v>
      </c>
      <c r="I1734" s="34">
        <v>9.8446111100000007</v>
      </c>
      <c r="J1734" s="34" t="s">
        <v>1908</v>
      </c>
      <c r="K1734" s="37">
        <v>26557</v>
      </c>
      <c r="L1734" s="37">
        <v>0</v>
      </c>
      <c r="M1734" s="37" t="s">
        <v>1911</v>
      </c>
      <c r="N1734" s="34" t="s">
        <v>2916</v>
      </c>
    </row>
    <row r="1735" spans="1:14" ht="15.75" customHeight="1" x14ac:dyDescent="0.25">
      <c r="A1735" s="6">
        <v>28020440</v>
      </c>
      <c r="B1735" s="34" t="s">
        <v>26</v>
      </c>
      <c r="C1735" s="34" t="s">
        <v>4471</v>
      </c>
      <c r="D1735" s="34" t="s">
        <v>708</v>
      </c>
      <c r="E1735" s="34" t="s">
        <v>704</v>
      </c>
      <c r="F1735" s="34">
        <v>5</v>
      </c>
      <c r="G1735" s="34">
        <v>80</v>
      </c>
      <c r="H1735" s="34">
        <v>-73.286138890000004</v>
      </c>
      <c r="I1735" s="34">
        <v>9.9170277799999997</v>
      </c>
      <c r="J1735" s="34" t="s">
        <v>1908</v>
      </c>
      <c r="K1735" s="37">
        <v>21655</v>
      </c>
      <c r="L1735" s="37">
        <v>0</v>
      </c>
      <c r="M1735" s="37" t="s">
        <v>1911</v>
      </c>
      <c r="N1735" s="34" t="s">
        <v>2916</v>
      </c>
    </row>
    <row r="1736" spans="1:14" ht="15.75" customHeight="1" x14ac:dyDescent="0.25">
      <c r="A1736" s="6">
        <v>28020460</v>
      </c>
      <c r="B1736" s="34" t="s">
        <v>26</v>
      </c>
      <c r="C1736" s="34" t="s">
        <v>4472</v>
      </c>
      <c r="D1736" s="34" t="s">
        <v>708</v>
      </c>
      <c r="E1736" s="34" t="s">
        <v>704</v>
      </c>
      <c r="F1736" s="34">
        <v>5</v>
      </c>
      <c r="G1736" s="34">
        <v>90</v>
      </c>
      <c r="H1736" s="34">
        <v>-73.243388890000006</v>
      </c>
      <c r="I1736" s="34">
        <v>10.044638890000002</v>
      </c>
      <c r="J1736" s="34" t="s">
        <v>1908</v>
      </c>
      <c r="K1736" s="37">
        <v>29174</v>
      </c>
      <c r="L1736" s="37">
        <v>0</v>
      </c>
      <c r="M1736" s="37" t="s">
        <v>1911</v>
      </c>
      <c r="N1736" s="34" t="s">
        <v>2916</v>
      </c>
    </row>
    <row r="1737" spans="1:14" ht="15.75" customHeight="1" x14ac:dyDescent="0.25">
      <c r="A1737" s="6">
        <v>28020590</v>
      </c>
      <c r="B1737" s="34" t="s">
        <v>26</v>
      </c>
      <c r="C1737" s="34" t="s">
        <v>4163</v>
      </c>
      <c r="D1737" s="34" t="s">
        <v>747</v>
      </c>
      <c r="E1737" s="34" t="s">
        <v>704</v>
      </c>
      <c r="F1737" s="34">
        <v>5</v>
      </c>
      <c r="G1737" s="34">
        <v>140</v>
      </c>
      <c r="H1737" s="34">
        <v>-73.221722220000004</v>
      </c>
      <c r="I1737" s="34">
        <v>10.152388890000001</v>
      </c>
      <c r="J1737" s="34" t="s">
        <v>1908</v>
      </c>
      <c r="K1737" s="37">
        <v>28870</v>
      </c>
      <c r="L1737" s="37">
        <v>0</v>
      </c>
      <c r="M1737" s="37" t="s">
        <v>1911</v>
      </c>
      <c r="N1737" s="34" t="s">
        <v>2916</v>
      </c>
    </row>
    <row r="1738" spans="1:14" ht="15.75" customHeight="1" x14ac:dyDescent="0.25">
      <c r="A1738" s="6">
        <v>28020600</v>
      </c>
      <c r="B1738" s="34" t="s">
        <v>26</v>
      </c>
      <c r="C1738" s="34" t="s">
        <v>4473</v>
      </c>
      <c r="D1738" s="34" t="s">
        <v>708</v>
      </c>
      <c r="E1738" s="34" t="s">
        <v>704</v>
      </c>
      <c r="F1738" s="34">
        <v>5</v>
      </c>
      <c r="G1738" s="34">
        <v>150</v>
      </c>
      <c r="H1738" s="34">
        <v>-73.357166669999998</v>
      </c>
      <c r="I1738" s="34">
        <v>9.8547222199999993</v>
      </c>
      <c r="J1738" s="34" t="s">
        <v>1908</v>
      </c>
      <c r="K1738" s="37">
        <v>28901</v>
      </c>
      <c r="L1738" s="37">
        <v>0</v>
      </c>
      <c r="M1738" s="37" t="s">
        <v>1911</v>
      </c>
      <c r="N1738" s="34" t="s">
        <v>2916</v>
      </c>
    </row>
    <row r="1739" spans="1:14" ht="15.75" customHeight="1" x14ac:dyDescent="0.25">
      <c r="A1739" s="6">
        <v>28030190</v>
      </c>
      <c r="B1739" s="34" t="s">
        <v>26</v>
      </c>
      <c r="C1739" s="34" t="s">
        <v>4474</v>
      </c>
      <c r="D1739" s="34" t="s">
        <v>753</v>
      </c>
      <c r="E1739" s="34" t="s">
        <v>704</v>
      </c>
      <c r="F1739" s="34">
        <v>5</v>
      </c>
      <c r="G1739" s="34">
        <v>220</v>
      </c>
      <c r="H1739" s="34">
        <v>-73.731722220000009</v>
      </c>
      <c r="I1739" s="34">
        <v>10.088694439999999</v>
      </c>
      <c r="J1739" s="34" t="s">
        <v>1908</v>
      </c>
      <c r="K1739" s="37">
        <v>26495</v>
      </c>
      <c r="L1739" s="37">
        <v>0</v>
      </c>
      <c r="M1739" s="37" t="s">
        <v>1911</v>
      </c>
      <c r="N1739" s="34" t="s">
        <v>2916</v>
      </c>
    </row>
    <row r="1740" spans="1:14" ht="15.75" customHeight="1" x14ac:dyDescent="0.25">
      <c r="A1740" s="6">
        <v>28030220</v>
      </c>
      <c r="B1740" s="34" t="s">
        <v>26</v>
      </c>
      <c r="C1740" s="34" t="s">
        <v>4475</v>
      </c>
      <c r="D1740" s="34" t="s">
        <v>753</v>
      </c>
      <c r="E1740" s="34" t="s">
        <v>704</v>
      </c>
      <c r="F1740" s="34">
        <v>5</v>
      </c>
      <c r="G1740" s="34">
        <v>244</v>
      </c>
      <c r="H1740" s="34">
        <v>-73.444138890000005</v>
      </c>
      <c r="I1740" s="34">
        <v>10.347055559999999</v>
      </c>
      <c r="J1740" s="34" t="s">
        <v>1908</v>
      </c>
      <c r="K1740" s="37">
        <v>30482</v>
      </c>
      <c r="L1740" s="37">
        <v>0</v>
      </c>
      <c r="M1740" s="37" t="s">
        <v>1911</v>
      </c>
      <c r="N1740" s="34" t="s">
        <v>2916</v>
      </c>
    </row>
    <row r="1741" spans="1:14" ht="15.75" customHeight="1" x14ac:dyDescent="0.25">
      <c r="A1741" s="6">
        <v>28040010</v>
      </c>
      <c r="B1741" s="34" t="s">
        <v>26</v>
      </c>
      <c r="C1741" s="34" t="s">
        <v>3719</v>
      </c>
      <c r="D1741" s="34" t="s">
        <v>222</v>
      </c>
      <c r="E1741" s="34" t="s">
        <v>704</v>
      </c>
      <c r="F1741" s="34">
        <v>5</v>
      </c>
      <c r="G1741" s="34">
        <v>10</v>
      </c>
      <c r="H1741" s="34">
        <v>-73.58502777999999</v>
      </c>
      <c r="I1741" s="34">
        <v>10.414638890000001</v>
      </c>
      <c r="J1741" s="34" t="s">
        <v>1908</v>
      </c>
      <c r="K1741" s="37">
        <v>23026</v>
      </c>
      <c r="L1741" s="37">
        <v>0</v>
      </c>
      <c r="M1741" s="37" t="s">
        <v>1911</v>
      </c>
      <c r="N1741" s="34" t="s">
        <v>2916</v>
      </c>
    </row>
    <row r="1742" spans="1:14" ht="15.75" customHeight="1" x14ac:dyDescent="0.25">
      <c r="A1742" s="6">
        <v>28040030</v>
      </c>
      <c r="B1742" s="34" t="s">
        <v>26</v>
      </c>
      <c r="C1742" s="34" t="s">
        <v>4476</v>
      </c>
      <c r="D1742" s="34" t="s">
        <v>716</v>
      </c>
      <c r="E1742" s="34" t="s">
        <v>704</v>
      </c>
      <c r="F1742" s="34">
        <v>5</v>
      </c>
      <c r="G1742" s="34">
        <v>130</v>
      </c>
      <c r="H1742" s="34">
        <v>-73.881749999999997</v>
      </c>
      <c r="I1742" s="34">
        <v>9.9757499999999997</v>
      </c>
      <c r="J1742" s="34" t="s">
        <v>1908</v>
      </c>
      <c r="K1742" s="37">
        <v>29174</v>
      </c>
      <c r="L1742" s="37">
        <v>0</v>
      </c>
      <c r="M1742" s="37" t="s">
        <v>1911</v>
      </c>
      <c r="N1742" s="34" t="s">
        <v>2916</v>
      </c>
    </row>
    <row r="1743" spans="1:14" ht="15.75" customHeight="1" x14ac:dyDescent="0.25">
      <c r="A1743" s="6">
        <v>28040060</v>
      </c>
      <c r="B1743" s="34" t="s">
        <v>26</v>
      </c>
      <c r="C1743" s="34" t="s">
        <v>3631</v>
      </c>
      <c r="D1743" s="34" t="s">
        <v>716</v>
      </c>
      <c r="E1743" s="34" t="s">
        <v>704</v>
      </c>
      <c r="F1743" s="34">
        <v>5</v>
      </c>
      <c r="G1743" s="34">
        <v>150</v>
      </c>
      <c r="H1743" s="34">
        <v>-73.883333329999999</v>
      </c>
      <c r="I1743" s="34">
        <v>10.06666667</v>
      </c>
      <c r="J1743" s="34" t="s">
        <v>1890</v>
      </c>
      <c r="K1743" s="37">
        <v>23026</v>
      </c>
      <c r="L1743" s="37">
        <v>33800</v>
      </c>
      <c r="M1743" s="37" t="s">
        <v>1911</v>
      </c>
      <c r="N1743" s="34" t="s">
        <v>2916</v>
      </c>
    </row>
    <row r="1744" spans="1:14" ht="15.75" customHeight="1" x14ac:dyDescent="0.25">
      <c r="A1744" s="6">
        <v>28040070</v>
      </c>
      <c r="B1744" s="34" t="s">
        <v>26</v>
      </c>
      <c r="C1744" s="34" t="s">
        <v>4477</v>
      </c>
      <c r="D1744" s="34" t="s">
        <v>716</v>
      </c>
      <c r="E1744" s="34" t="s">
        <v>704</v>
      </c>
      <c r="F1744" s="34">
        <v>5</v>
      </c>
      <c r="G1744" s="34">
        <v>80</v>
      </c>
      <c r="H1744" s="34">
        <v>-73.954888890000007</v>
      </c>
      <c r="I1744" s="34">
        <v>9.9300833300000004</v>
      </c>
      <c r="J1744" s="34" t="s">
        <v>1908</v>
      </c>
      <c r="K1744" s="37">
        <v>23026</v>
      </c>
      <c r="L1744" s="37">
        <v>0</v>
      </c>
      <c r="M1744" s="37" t="s">
        <v>1911</v>
      </c>
      <c r="N1744" s="34" t="s">
        <v>2916</v>
      </c>
    </row>
    <row r="1745" spans="1:14" ht="15.75" customHeight="1" x14ac:dyDescent="0.25">
      <c r="A1745" s="6">
        <v>28040100</v>
      </c>
      <c r="B1745" s="34" t="s">
        <v>26</v>
      </c>
      <c r="C1745" s="34" t="s">
        <v>4478</v>
      </c>
      <c r="D1745" s="34" t="s">
        <v>1201</v>
      </c>
      <c r="E1745" s="34" t="s">
        <v>1173</v>
      </c>
      <c r="F1745" s="34">
        <v>5</v>
      </c>
      <c r="G1745" s="34">
        <v>100</v>
      </c>
      <c r="H1745" s="34">
        <v>-74.273250000000004</v>
      </c>
      <c r="I1745" s="34">
        <v>10.233694439999999</v>
      </c>
      <c r="J1745" s="34" t="s">
        <v>1908</v>
      </c>
      <c r="K1745" s="37">
        <v>23026</v>
      </c>
      <c r="L1745" s="37">
        <v>0</v>
      </c>
      <c r="M1745" s="37" t="s">
        <v>1911</v>
      </c>
      <c r="N1745" s="34" t="s">
        <v>2916</v>
      </c>
    </row>
    <row r="1746" spans="1:14" ht="15.75" customHeight="1" x14ac:dyDescent="0.25">
      <c r="A1746" s="6">
        <v>28040140</v>
      </c>
      <c r="B1746" s="34" t="s">
        <v>26</v>
      </c>
      <c r="C1746" s="34" t="s">
        <v>4475</v>
      </c>
      <c r="D1746" s="34" t="s">
        <v>1211</v>
      </c>
      <c r="E1746" s="34" t="s">
        <v>1173</v>
      </c>
      <c r="F1746" s="34">
        <v>5</v>
      </c>
      <c r="G1746" s="34">
        <v>140</v>
      </c>
      <c r="H1746" s="34">
        <v>-74.212611109999997</v>
      </c>
      <c r="I1746" s="34">
        <v>10.033055559999999</v>
      </c>
      <c r="J1746" s="34" t="s">
        <v>1908</v>
      </c>
      <c r="K1746" s="37">
        <v>23026</v>
      </c>
      <c r="L1746" s="37">
        <v>0</v>
      </c>
      <c r="M1746" s="37" t="s">
        <v>1911</v>
      </c>
      <c r="N1746" s="34" t="s">
        <v>2916</v>
      </c>
    </row>
    <row r="1747" spans="1:14" ht="15.75" customHeight="1" x14ac:dyDescent="0.25">
      <c r="A1747" s="6">
        <v>28040150</v>
      </c>
      <c r="B1747" s="34" t="s">
        <v>26</v>
      </c>
      <c r="C1747" s="34" t="s">
        <v>2954</v>
      </c>
      <c r="D1747" s="34" t="s">
        <v>1172</v>
      </c>
      <c r="E1747" s="34" t="s">
        <v>1173</v>
      </c>
      <c r="F1747" s="34">
        <v>5</v>
      </c>
      <c r="G1747" s="34">
        <v>140</v>
      </c>
      <c r="H1747" s="34">
        <v>-74.039222219999999</v>
      </c>
      <c r="I1747" s="34">
        <v>10.30805556</v>
      </c>
      <c r="J1747" s="34" t="s">
        <v>1908</v>
      </c>
      <c r="K1747" s="37">
        <v>23056.791666666668</v>
      </c>
      <c r="L1747" s="37">
        <v>0</v>
      </c>
      <c r="M1747" s="37" t="s">
        <v>1911</v>
      </c>
      <c r="N1747" s="34" t="s">
        <v>2916</v>
      </c>
    </row>
    <row r="1748" spans="1:14" ht="15.75" customHeight="1" x14ac:dyDescent="0.25">
      <c r="A1748" s="6">
        <v>28040200</v>
      </c>
      <c r="B1748" s="34" t="s">
        <v>26</v>
      </c>
      <c r="C1748" s="34" t="s">
        <v>4479</v>
      </c>
      <c r="D1748" s="34" t="s">
        <v>716</v>
      </c>
      <c r="E1748" s="34" t="s">
        <v>704</v>
      </c>
      <c r="F1748" s="34">
        <v>5</v>
      </c>
      <c r="G1748" s="34">
        <v>120</v>
      </c>
      <c r="H1748" s="34">
        <v>-73.766666669999992</v>
      </c>
      <c r="I1748" s="34">
        <v>10.06666667</v>
      </c>
      <c r="J1748" s="34" t="s">
        <v>1890</v>
      </c>
      <c r="K1748" s="37">
        <v>22873</v>
      </c>
      <c r="L1748" s="37">
        <v>35414</v>
      </c>
      <c r="M1748" s="37" t="s">
        <v>1911</v>
      </c>
      <c r="N1748" s="34" t="s">
        <v>2916</v>
      </c>
    </row>
    <row r="1749" spans="1:14" ht="15.75" customHeight="1" x14ac:dyDescent="0.25">
      <c r="A1749" s="6">
        <v>28040270</v>
      </c>
      <c r="B1749" s="34" t="s">
        <v>26</v>
      </c>
      <c r="C1749" s="34" t="s">
        <v>4480</v>
      </c>
      <c r="D1749" s="34" t="s">
        <v>716</v>
      </c>
      <c r="E1749" s="34" t="s">
        <v>704</v>
      </c>
      <c r="F1749" s="34">
        <v>5</v>
      </c>
      <c r="G1749" s="34">
        <v>150</v>
      </c>
      <c r="H1749" s="34">
        <v>-73.788527779999995</v>
      </c>
      <c r="I1749" s="34">
        <v>10.035111110000001</v>
      </c>
      <c r="J1749" s="34" t="s">
        <v>1908</v>
      </c>
      <c r="K1749" s="37">
        <v>25096</v>
      </c>
      <c r="L1749" s="37">
        <v>0</v>
      </c>
      <c r="M1749" s="37" t="s">
        <v>1911</v>
      </c>
      <c r="N1749" s="34" t="s">
        <v>2916</v>
      </c>
    </row>
    <row r="1750" spans="1:14" ht="15.75" customHeight="1" x14ac:dyDescent="0.25">
      <c r="A1750" s="6">
        <v>28040300</v>
      </c>
      <c r="B1750" s="34" t="s">
        <v>26</v>
      </c>
      <c r="C1750" s="34" t="s">
        <v>4481</v>
      </c>
      <c r="D1750" s="34" t="s">
        <v>1177</v>
      </c>
      <c r="E1750" s="34" t="s">
        <v>1173</v>
      </c>
      <c r="F1750" s="34">
        <v>5</v>
      </c>
      <c r="G1750" s="34">
        <v>120</v>
      </c>
      <c r="H1750" s="34">
        <v>-73.85944443999999</v>
      </c>
      <c r="I1750" s="34">
        <v>9.7063055600000006</v>
      </c>
      <c r="J1750" s="34" t="s">
        <v>1908</v>
      </c>
      <c r="K1750" s="37">
        <v>26495</v>
      </c>
      <c r="L1750" s="37">
        <v>0</v>
      </c>
      <c r="M1750" s="37" t="s">
        <v>1911</v>
      </c>
      <c r="N1750" s="34" t="s">
        <v>2916</v>
      </c>
    </row>
    <row r="1751" spans="1:14" ht="15.75" customHeight="1" x14ac:dyDescent="0.25">
      <c r="A1751" s="6">
        <v>28040310</v>
      </c>
      <c r="B1751" s="34" t="s">
        <v>26</v>
      </c>
      <c r="C1751" s="34" t="s">
        <v>4482</v>
      </c>
      <c r="D1751" s="34" t="s">
        <v>727</v>
      </c>
      <c r="E1751" s="34" t="s">
        <v>704</v>
      </c>
      <c r="F1751" s="34">
        <v>5</v>
      </c>
      <c r="G1751" s="34">
        <v>110</v>
      </c>
      <c r="H1751" s="34">
        <v>-73.743416669999988</v>
      </c>
      <c r="I1751" s="34">
        <v>9.7760555599999996</v>
      </c>
      <c r="J1751" s="34" t="s">
        <v>1890</v>
      </c>
      <c r="K1751" s="37">
        <v>26526</v>
      </c>
      <c r="L1751" s="37">
        <v>42375</v>
      </c>
      <c r="M1751" s="37" t="s">
        <v>1911</v>
      </c>
      <c r="N1751" s="34" t="s">
        <v>2916</v>
      </c>
    </row>
    <row r="1752" spans="1:14" ht="15.75" customHeight="1" x14ac:dyDescent="0.25">
      <c r="A1752" s="6">
        <v>28040320</v>
      </c>
      <c r="B1752" s="34" t="s">
        <v>26</v>
      </c>
      <c r="C1752" s="34" t="s">
        <v>4483</v>
      </c>
      <c r="D1752" s="34" t="s">
        <v>324</v>
      </c>
      <c r="E1752" s="34" t="s">
        <v>1173</v>
      </c>
      <c r="F1752" s="34">
        <v>5</v>
      </c>
      <c r="G1752" s="34">
        <v>135</v>
      </c>
      <c r="H1752" s="34">
        <v>-73.959138890000006</v>
      </c>
      <c r="I1752" s="34">
        <v>9.70275</v>
      </c>
      <c r="J1752" s="34" t="s">
        <v>1908</v>
      </c>
      <c r="K1752" s="37">
        <v>26495</v>
      </c>
      <c r="L1752" s="37">
        <v>0</v>
      </c>
      <c r="M1752" s="37" t="s">
        <v>1911</v>
      </c>
      <c r="N1752" s="34" t="s">
        <v>2916</v>
      </c>
    </row>
    <row r="1753" spans="1:14" ht="15.75" customHeight="1" x14ac:dyDescent="0.25">
      <c r="A1753" s="6">
        <v>28040350</v>
      </c>
      <c r="B1753" s="34" t="s">
        <v>26</v>
      </c>
      <c r="C1753" s="34" t="s">
        <v>4484</v>
      </c>
      <c r="D1753" s="34" t="s">
        <v>727</v>
      </c>
      <c r="E1753" s="34" t="s">
        <v>704</v>
      </c>
      <c r="F1753" s="34">
        <v>5</v>
      </c>
      <c r="G1753" s="34">
        <v>30</v>
      </c>
      <c r="H1753" s="34">
        <v>-73.743694439999999</v>
      </c>
      <c r="I1753" s="34">
        <v>9.6569722200000001</v>
      </c>
      <c r="J1753" s="34" t="s">
        <v>1908</v>
      </c>
      <c r="K1753" s="37">
        <v>26526</v>
      </c>
      <c r="L1753" s="37">
        <v>0</v>
      </c>
      <c r="M1753" s="37" t="s">
        <v>1911</v>
      </c>
      <c r="N1753" s="34" t="s">
        <v>2916</v>
      </c>
    </row>
    <row r="1754" spans="1:14" ht="15.75" customHeight="1" x14ac:dyDescent="0.25">
      <c r="A1754" s="6">
        <v>28040360</v>
      </c>
      <c r="B1754" s="34" t="s">
        <v>26</v>
      </c>
      <c r="C1754" s="34" t="s">
        <v>4485</v>
      </c>
      <c r="D1754" s="34" t="s">
        <v>1177</v>
      </c>
      <c r="E1754" s="34" t="s">
        <v>1173</v>
      </c>
      <c r="F1754" s="34">
        <v>5</v>
      </c>
      <c r="G1754" s="34">
        <v>100</v>
      </c>
      <c r="H1754" s="34">
        <v>-74.076722220000008</v>
      </c>
      <c r="I1754" s="34">
        <v>9.8610000000000007</v>
      </c>
      <c r="J1754" s="34" t="s">
        <v>1908</v>
      </c>
      <c r="K1754" s="37">
        <v>28870</v>
      </c>
      <c r="L1754" s="37">
        <v>0</v>
      </c>
      <c r="M1754" s="37" t="s">
        <v>1911</v>
      </c>
      <c r="N1754" s="34" t="s">
        <v>2916</v>
      </c>
    </row>
    <row r="1755" spans="1:14" ht="15.75" customHeight="1" x14ac:dyDescent="0.25">
      <c r="A1755" s="6">
        <v>28040400</v>
      </c>
      <c r="B1755" s="34" t="s">
        <v>26</v>
      </c>
      <c r="C1755" s="34" t="s">
        <v>4372</v>
      </c>
      <c r="D1755" s="34" t="s">
        <v>716</v>
      </c>
      <c r="E1755" s="34" t="s">
        <v>704</v>
      </c>
      <c r="F1755" s="34">
        <v>5</v>
      </c>
      <c r="G1755" s="34">
        <v>50</v>
      </c>
      <c r="H1755" s="34">
        <v>-73.889305560000011</v>
      </c>
      <c r="I1755" s="34">
        <v>9.9774166700000002</v>
      </c>
      <c r="J1755" s="34" t="s">
        <v>1890</v>
      </c>
      <c r="K1755" s="37">
        <v>30847.791666666668</v>
      </c>
      <c r="L1755" s="37">
        <v>43648.279409722221</v>
      </c>
      <c r="M1755" s="37" t="s">
        <v>1911</v>
      </c>
      <c r="N1755" s="34" t="s">
        <v>2916</v>
      </c>
    </row>
    <row r="1756" spans="1:14" ht="15.75" customHeight="1" x14ac:dyDescent="0.25">
      <c r="A1756" s="6">
        <v>29010050</v>
      </c>
      <c r="B1756" s="34" t="s">
        <v>26</v>
      </c>
      <c r="C1756" s="34" t="s">
        <v>4486</v>
      </c>
      <c r="D1756" s="34" t="s">
        <v>386</v>
      </c>
      <c r="E1756" s="34" t="s">
        <v>313</v>
      </c>
      <c r="F1756" s="34">
        <v>2</v>
      </c>
      <c r="G1756" s="34">
        <v>15</v>
      </c>
      <c r="H1756" s="34">
        <v>-74.815555560000007</v>
      </c>
      <c r="I1756" s="34">
        <v>9.6994444400000006</v>
      </c>
      <c r="J1756" s="34" t="s">
        <v>1908</v>
      </c>
      <c r="K1756" s="37">
        <v>21504</v>
      </c>
      <c r="L1756" s="37">
        <v>0</v>
      </c>
      <c r="M1756" s="37" t="s">
        <v>1911</v>
      </c>
      <c r="N1756" s="34" t="s">
        <v>2916</v>
      </c>
    </row>
    <row r="1757" spans="1:14" ht="15.75" customHeight="1" x14ac:dyDescent="0.25">
      <c r="A1757" s="6">
        <v>29010120</v>
      </c>
      <c r="B1757" s="34" t="s">
        <v>26</v>
      </c>
      <c r="C1757" s="34" t="s">
        <v>4487</v>
      </c>
      <c r="D1757" s="34" t="s">
        <v>386</v>
      </c>
      <c r="E1757" s="34" t="s">
        <v>313</v>
      </c>
      <c r="F1757" s="34">
        <v>2</v>
      </c>
      <c r="G1757" s="34">
        <v>80</v>
      </c>
      <c r="H1757" s="34">
        <v>-74.95222222000001</v>
      </c>
      <c r="I1757" s="34">
        <v>9.7411111100000003</v>
      </c>
      <c r="J1757" s="34" t="s">
        <v>1908</v>
      </c>
      <c r="K1757" s="37">
        <v>27134</v>
      </c>
      <c r="L1757" s="37">
        <v>0</v>
      </c>
      <c r="M1757" s="37" t="s">
        <v>1911</v>
      </c>
      <c r="N1757" s="34" t="s">
        <v>2916</v>
      </c>
    </row>
    <row r="1758" spans="1:14" ht="15.75" customHeight="1" x14ac:dyDescent="0.25">
      <c r="A1758" s="6">
        <v>29010130</v>
      </c>
      <c r="B1758" s="34" t="s">
        <v>26</v>
      </c>
      <c r="C1758" s="34" t="s">
        <v>4488</v>
      </c>
      <c r="D1758" s="34" t="s">
        <v>386</v>
      </c>
      <c r="E1758" s="34" t="s">
        <v>313</v>
      </c>
      <c r="F1758" s="34">
        <v>2</v>
      </c>
      <c r="G1758" s="34">
        <v>20</v>
      </c>
      <c r="H1758" s="34">
        <v>-74.852222220000002</v>
      </c>
      <c r="I1758" s="34">
        <v>9.814444439999999</v>
      </c>
      <c r="J1758" s="34" t="s">
        <v>1908</v>
      </c>
      <c r="K1758" s="37">
        <v>27134</v>
      </c>
      <c r="L1758" s="37">
        <v>0</v>
      </c>
      <c r="M1758" s="37" t="s">
        <v>1911</v>
      </c>
      <c r="N1758" s="34" t="s">
        <v>2916</v>
      </c>
    </row>
    <row r="1759" spans="1:14" ht="15.75" customHeight="1" x14ac:dyDescent="0.25">
      <c r="A1759" s="6">
        <v>29020020</v>
      </c>
      <c r="B1759" s="34" t="s">
        <v>26</v>
      </c>
      <c r="C1759" s="34" t="s">
        <v>4489</v>
      </c>
      <c r="D1759" s="34" t="s">
        <v>1201</v>
      </c>
      <c r="E1759" s="34" t="s">
        <v>1173</v>
      </c>
      <c r="F1759" s="34">
        <v>5</v>
      </c>
      <c r="G1759" s="34">
        <v>60</v>
      </c>
      <c r="H1759" s="34">
        <v>-74.42397222000001</v>
      </c>
      <c r="I1759" s="34">
        <v>10.32155556</v>
      </c>
      <c r="J1759" s="34" t="s">
        <v>1908</v>
      </c>
      <c r="K1759" s="37">
        <v>31001</v>
      </c>
      <c r="L1759" s="37">
        <v>0</v>
      </c>
      <c r="M1759" s="37" t="s">
        <v>1911</v>
      </c>
      <c r="N1759" s="34" t="s">
        <v>2916</v>
      </c>
    </row>
    <row r="1760" spans="1:14" ht="15.75" customHeight="1" x14ac:dyDescent="0.25">
      <c r="A1760" s="6">
        <v>29030050</v>
      </c>
      <c r="B1760" s="34" t="s">
        <v>26</v>
      </c>
      <c r="C1760" s="34" t="s">
        <v>4490</v>
      </c>
      <c r="D1760" s="34" t="s">
        <v>1872</v>
      </c>
      <c r="E1760" s="34" t="s">
        <v>313</v>
      </c>
      <c r="F1760" s="34">
        <v>2</v>
      </c>
      <c r="G1760" s="34">
        <v>20</v>
      </c>
      <c r="H1760" s="34">
        <v>-75.161833329999993</v>
      </c>
      <c r="I1760" s="34">
        <v>10.404111110000001</v>
      </c>
      <c r="J1760" s="34" t="s">
        <v>1908</v>
      </c>
      <c r="K1760" s="37">
        <v>21412</v>
      </c>
      <c r="L1760" s="37">
        <v>0</v>
      </c>
      <c r="M1760" s="37" t="s">
        <v>1911</v>
      </c>
      <c r="N1760" s="34" t="s">
        <v>2916</v>
      </c>
    </row>
    <row r="1761" spans="1:14" ht="15.75" customHeight="1" x14ac:dyDescent="0.25">
      <c r="A1761" s="6">
        <v>29030080</v>
      </c>
      <c r="B1761" s="34" t="s">
        <v>26</v>
      </c>
      <c r="C1761" s="34" t="s">
        <v>3848</v>
      </c>
      <c r="D1761" s="34" t="s">
        <v>347</v>
      </c>
      <c r="E1761" s="34" t="s">
        <v>313</v>
      </c>
      <c r="F1761" s="34">
        <v>2</v>
      </c>
      <c r="G1761" s="34">
        <v>5</v>
      </c>
      <c r="H1761" s="34">
        <v>-75.319999999999993</v>
      </c>
      <c r="I1761" s="34">
        <v>10</v>
      </c>
      <c r="J1761" s="34" t="s">
        <v>1908</v>
      </c>
      <c r="K1761" s="37">
        <v>23391</v>
      </c>
      <c r="L1761" s="37">
        <v>0</v>
      </c>
      <c r="M1761" s="37" t="s">
        <v>1911</v>
      </c>
      <c r="N1761" s="34" t="s">
        <v>2916</v>
      </c>
    </row>
    <row r="1762" spans="1:14" ht="15.75" customHeight="1" x14ac:dyDescent="0.25">
      <c r="A1762" s="6">
        <v>29030140</v>
      </c>
      <c r="B1762" s="34" t="s">
        <v>26</v>
      </c>
      <c r="C1762" s="34" t="s">
        <v>3009</v>
      </c>
      <c r="D1762" s="34" t="s">
        <v>275</v>
      </c>
      <c r="E1762" s="34" t="s">
        <v>266</v>
      </c>
      <c r="F1762" s="34">
        <v>2</v>
      </c>
      <c r="G1762" s="34">
        <v>20</v>
      </c>
      <c r="H1762" s="34">
        <v>-75.108333329999994</v>
      </c>
      <c r="I1762" s="34">
        <v>10.439444439999999</v>
      </c>
      <c r="J1762" s="34" t="s">
        <v>1908</v>
      </c>
      <c r="K1762" s="37">
        <v>32065</v>
      </c>
      <c r="L1762" s="37">
        <v>0</v>
      </c>
      <c r="M1762" s="37" t="s">
        <v>1911</v>
      </c>
      <c r="N1762" s="34" t="s">
        <v>2916</v>
      </c>
    </row>
    <row r="1763" spans="1:14" ht="15.75" customHeight="1" x14ac:dyDescent="0.25">
      <c r="A1763" s="6">
        <v>29030160</v>
      </c>
      <c r="B1763" s="34" t="s">
        <v>26</v>
      </c>
      <c r="C1763" s="34" t="s">
        <v>4491</v>
      </c>
      <c r="D1763" s="34" t="s">
        <v>347</v>
      </c>
      <c r="E1763" s="34" t="s">
        <v>313</v>
      </c>
      <c r="F1763" s="34">
        <v>2</v>
      </c>
      <c r="G1763" s="34">
        <v>12</v>
      </c>
      <c r="H1763" s="34">
        <v>-75.400277779999996</v>
      </c>
      <c r="I1763" s="34">
        <v>9.9691666700000017</v>
      </c>
      <c r="J1763" s="34" t="s">
        <v>1908</v>
      </c>
      <c r="K1763" s="37">
        <v>23330</v>
      </c>
      <c r="L1763" s="37">
        <v>0</v>
      </c>
      <c r="M1763" s="37" t="s">
        <v>1911</v>
      </c>
      <c r="N1763" s="34" t="s">
        <v>2916</v>
      </c>
    </row>
    <row r="1764" spans="1:14" ht="15.75" customHeight="1" x14ac:dyDescent="0.25">
      <c r="A1764" s="6">
        <v>29030170</v>
      </c>
      <c r="B1764" s="34" t="s">
        <v>26</v>
      </c>
      <c r="C1764" s="34" t="s">
        <v>4492</v>
      </c>
      <c r="D1764" s="34" t="s">
        <v>341</v>
      </c>
      <c r="E1764" s="34" t="s">
        <v>313</v>
      </c>
      <c r="F1764" s="34">
        <v>2</v>
      </c>
      <c r="G1764" s="34">
        <v>10</v>
      </c>
      <c r="H1764" s="34">
        <v>-75.201944439999991</v>
      </c>
      <c r="I1764" s="34">
        <v>10.20027778</v>
      </c>
      <c r="J1764" s="34" t="s">
        <v>1908</v>
      </c>
      <c r="K1764" s="37">
        <v>23422</v>
      </c>
      <c r="L1764" s="37">
        <v>0</v>
      </c>
      <c r="M1764" s="37" t="s">
        <v>1911</v>
      </c>
      <c r="N1764" s="34" t="s">
        <v>2916</v>
      </c>
    </row>
    <row r="1765" spans="1:14" ht="15.75" customHeight="1" x14ac:dyDescent="0.25">
      <c r="A1765" s="6">
        <v>29030200</v>
      </c>
      <c r="B1765" s="34" t="s">
        <v>26</v>
      </c>
      <c r="C1765" s="34" t="s">
        <v>3084</v>
      </c>
      <c r="D1765" s="34" t="s">
        <v>371</v>
      </c>
      <c r="E1765" s="34" t="s">
        <v>313</v>
      </c>
      <c r="F1765" s="34">
        <v>2</v>
      </c>
      <c r="G1765" s="34">
        <v>70</v>
      </c>
      <c r="H1765" s="34">
        <v>-75.135277779999996</v>
      </c>
      <c r="I1765" s="34">
        <v>10.09972222</v>
      </c>
      <c r="J1765" s="34" t="s">
        <v>1908</v>
      </c>
      <c r="K1765" s="37">
        <v>23360</v>
      </c>
      <c r="L1765" s="37">
        <v>0</v>
      </c>
      <c r="M1765" s="37" t="s">
        <v>1911</v>
      </c>
      <c r="N1765" s="34" t="s">
        <v>2916</v>
      </c>
    </row>
    <row r="1766" spans="1:14" ht="15.75" customHeight="1" x14ac:dyDescent="0.25">
      <c r="A1766" s="6">
        <v>29030270</v>
      </c>
      <c r="B1766" s="34" t="s">
        <v>26</v>
      </c>
      <c r="C1766" s="34" t="s">
        <v>4493</v>
      </c>
      <c r="D1766" s="34" t="s">
        <v>288</v>
      </c>
      <c r="E1766" s="34" t="s">
        <v>266</v>
      </c>
      <c r="F1766" s="34">
        <v>2</v>
      </c>
      <c r="G1766" s="34">
        <v>15</v>
      </c>
      <c r="H1766" s="34">
        <v>-75.131583329999998</v>
      </c>
      <c r="I1766" s="34">
        <v>10.433833330000001</v>
      </c>
      <c r="J1766" s="34" t="s">
        <v>1908</v>
      </c>
      <c r="K1766" s="37">
        <v>25096</v>
      </c>
      <c r="L1766" s="37">
        <v>0</v>
      </c>
      <c r="M1766" s="37" t="s">
        <v>1911</v>
      </c>
      <c r="N1766" s="34" t="s">
        <v>2916</v>
      </c>
    </row>
    <row r="1767" spans="1:14" ht="15.75" customHeight="1" x14ac:dyDescent="0.25">
      <c r="A1767" s="6">
        <v>29030280</v>
      </c>
      <c r="B1767" s="34" t="s">
        <v>26</v>
      </c>
      <c r="C1767" s="34" t="s">
        <v>4494</v>
      </c>
      <c r="D1767" s="34" t="s">
        <v>341</v>
      </c>
      <c r="E1767" s="34" t="s">
        <v>313</v>
      </c>
      <c r="F1767" s="34">
        <v>2</v>
      </c>
      <c r="G1767" s="34">
        <v>50</v>
      </c>
      <c r="H1767" s="34">
        <v>-75.200277779999993</v>
      </c>
      <c r="I1767" s="34">
        <v>10.085833330000002</v>
      </c>
      <c r="J1767" s="34" t="s">
        <v>1908</v>
      </c>
      <c r="K1767" s="37">
        <v>25277</v>
      </c>
      <c r="L1767" s="37">
        <v>0</v>
      </c>
      <c r="M1767" s="37" t="s">
        <v>1911</v>
      </c>
      <c r="N1767" s="34" t="s">
        <v>2916</v>
      </c>
    </row>
    <row r="1768" spans="1:14" ht="15.75" customHeight="1" x14ac:dyDescent="0.25">
      <c r="A1768" s="77">
        <v>29030300</v>
      </c>
      <c r="B1768" s="34" t="s">
        <v>26</v>
      </c>
      <c r="C1768" s="34" t="s">
        <v>4495</v>
      </c>
      <c r="D1768" s="34" t="s">
        <v>364</v>
      </c>
      <c r="E1768" s="34" t="s">
        <v>313</v>
      </c>
      <c r="F1768" s="34">
        <v>2</v>
      </c>
      <c r="G1768" s="34">
        <v>90</v>
      </c>
      <c r="H1768" s="34">
        <v>-75.25</v>
      </c>
      <c r="I1768" s="34">
        <v>9.883333330000001</v>
      </c>
      <c r="J1768" s="34" t="s">
        <v>1890</v>
      </c>
      <c r="K1768" s="37">
        <v>25430</v>
      </c>
      <c r="L1768" s="37">
        <v>36631</v>
      </c>
      <c r="M1768" s="37" t="s">
        <v>1911</v>
      </c>
      <c r="N1768" s="34" t="s">
        <v>2916</v>
      </c>
    </row>
    <row r="1769" spans="1:14" ht="15.75" customHeight="1" x14ac:dyDescent="0.25">
      <c r="A1769" s="6">
        <v>29030310</v>
      </c>
      <c r="B1769" s="34" t="s">
        <v>26</v>
      </c>
      <c r="C1769" s="34" t="s">
        <v>4496</v>
      </c>
      <c r="D1769" s="34" t="s">
        <v>347</v>
      </c>
      <c r="E1769" s="34" t="s">
        <v>313</v>
      </c>
      <c r="F1769" s="34">
        <v>2</v>
      </c>
      <c r="G1769" s="34">
        <v>10</v>
      </c>
      <c r="H1769" s="34">
        <v>-75.417500000000004</v>
      </c>
      <c r="I1769" s="34">
        <v>9.9338888900000004</v>
      </c>
      <c r="J1769" s="34" t="s">
        <v>1908</v>
      </c>
      <c r="K1769" s="37">
        <v>25430</v>
      </c>
      <c r="L1769" s="37">
        <v>0</v>
      </c>
      <c r="M1769" s="37" t="s">
        <v>1911</v>
      </c>
      <c r="N1769" s="34" t="s">
        <v>2916</v>
      </c>
    </row>
    <row r="1770" spans="1:14" ht="15.75" customHeight="1" x14ac:dyDescent="0.25">
      <c r="A1770" s="6">
        <v>29030320</v>
      </c>
      <c r="B1770" s="34" t="s">
        <v>26</v>
      </c>
      <c r="C1770" s="34" t="s">
        <v>4497</v>
      </c>
      <c r="D1770" s="34" t="s">
        <v>316</v>
      </c>
      <c r="E1770" s="34" t="s">
        <v>313</v>
      </c>
      <c r="F1770" s="34">
        <v>2</v>
      </c>
      <c r="G1770" s="34">
        <v>5</v>
      </c>
      <c r="H1770" s="34">
        <v>-75.402500000000003</v>
      </c>
      <c r="I1770" s="34">
        <v>10.10083333</v>
      </c>
      <c r="J1770" s="34" t="s">
        <v>1908</v>
      </c>
      <c r="K1770" s="37">
        <v>27134</v>
      </c>
      <c r="L1770" s="37">
        <v>0</v>
      </c>
      <c r="M1770" s="37" t="s">
        <v>1911</v>
      </c>
      <c r="N1770" s="34" t="s">
        <v>2916</v>
      </c>
    </row>
    <row r="1771" spans="1:14" ht="15.75" customHeight="1" x14ac:dyDescent="0.25">
      <c r="A1771" s="6">
        <v>29030370</v>
      </c>
      <c r="B1771" s="34" t="s">
        <v>26</v>
      </c>
      <c r="C1771" s="34" t="s">
        <v>4498</v>
      </c>
      <c r="D1771" s="34" t="s">
        <v>322</v>
      </c>
      <c r="E1771" s="34" t="s">
        <v>313</v>
      </c>
      <c r="F1771" s="34">
        <v>2</v>
      </c>
      <c r="G1771" s="34">
        <v>1</v>
      </c>
      <c r="H1771" s="34">
        <v>-75.551111110000008</v>
      </c>
      <c r="I1771" s="34">
        <v>10.23416667</v>
      </c>
      <c r="J1771" s="34" t="s">
        <v>1908</v>
      </c>
      <c r="K1771" s="37">
        <v>27134</v>
      </c>
      <c r="L1771" s="37">
        <v>0</v>
      </c>
      <c r="M1771" s="37" t="s">
        <v>1911</v>
      </c>
      <c r="N1771" s="34" t="s">
        <v>2916</v>
      </c>
    </row>
    <row r="1772" spans="1:14" ht="15.75" customHeight="1" x14ac:dyDescent="0.25">
      <c r="A1772" s="6">
        <v>29030380</v>
      </c>
      <c r="B1772" s="34" t="s">
        <v>26</v>
      </c>
      <c r="C1772" s="34" t="s">
        <v>4499</v>
      </c>
      <c r="D1772" s="34" t="s">
        <v>1649</v>
      </c>
      <c r="E1772" s="34" t="s">
        <v>1608</v>
      </c>
      <c r="F1772" s="34">
        <v>2</v>
      </c>
      <c r="G1772" s="34">
        <v>10</v>
      </c>
      <c r="H1772" s="34">
        <v>-75.388694439999995</v>
      </c>
      <c r="I1772" s="34">
        <v>9.8798055599999994</v>
      </c>
      <c r="J1772" s="34" t="s">
        <v>1908</v>
      </c>
      <c r="K1772" s="37">
        <v>23330</v>
      </c>
      <c r="L1772" s="37">
        <v>0</v>
      </c>
      <c r="M1772" s="37" t="s">
        <v>1911</v>
      </c>
      <c r="N1772" s="34" t="s">
        <v>2916</v>
      </c>
    </row>
    <row r="1773" spans="1:14" ht="15.75" customHeight="1" x14ac:dyDescent="0.25">
      <c r="A1773" s="77">
        <v>29030390</v>
      </c>
      <c r="B1773" s="34" t="s">
        <v>26</v>
      </c>
      <c r="C1773" s="34" t="s">
        <v>4500</v>
      </c>
      <c r="D1773" s="34" t="s">
        <v>288</v>
      </c>
      <c r="E1773" s="34" t="s">
        <v>266</v>
      </c>
      <c r="F1773" s="34">
        <v>2</v>
      </c>
      <c r="G1773" s="34">
        <v>10</v>
      </c>
      <c r="H1773" s="34">
        <v>-75.150000000000006</v>
      </c>
      <c r="I1773" s="34">
        <v>10.483333330000001</v>
      </c>
      <c r="J1773" s="34" t="s">
        <v>1890</v>
      </c>
      <c r="K1773" s="37">
        <v>28717</v>
      </c>
      <c r="L1773" s="37">
        <v>37391</v>
      </c>
      <c r="M1773" s="37" t="s">
        <v>1911</v>
      </c>
      <c r="N1773" s="34" t="s">
        <v>2916</v>
      </c>
    </row>
    <row r="1774" spans="1:14" ht="15.75" customHeight="1" x14ac:dyDescent="0.25">
      <c r="A1774" s="6">
        <v>29030410</v>
      </c>
      <c r="B1774" s="34" t="s">
        <v>26</v>
      </c>
      <c r="C1774" s="34" t="s">
        <v>4501</v>
      </c>
      <c r="D1774" s="34" t="s">
        <v>288</v>
      </c>
      <c r="E1774" s="34" t="s">
        <v>266</v>
      </c>
      <c r="F1774" s="34">
        <v>2</v>
      </c>
      <c r="G1774" s="34">
        <v>10</v>
      </c>
      <c r="H1774" s="34">
        <v>-75.127222220000007</v>
      </c>
      <c r="I1774" s="34">
        <v>10.408333330000001</v>
      </c>
      <c r="J1774" s="34" t="s">
        <v>1908</v>
      </c>
      <c r="K1774" s="37">
        <v>28625</v>
      </c>
      <c r="L1774" s="37">
        <v>0</v>
      </c>
      <c r="M1774" s="37" t="s">
        <v>1911</v>
      </c>
      <c r="N1774" s="34" t="s">
        <v>2916</v>
      </c>
    </row>
    <row r="1775" spans="1:14" ht="15.75" customHeight="1" x14ac:dyDescent="0.25">
      <c r="A1775" s="6">
        <v>29030430</v>
      </c>
      <c r="B1775" s="34" t="s">
        <v>26</v>
      </c>
      <c r="C1775" s="34" t="s">
        <v>3899</v>
      </c>
      <c r="D1775" s="34" t="s">
        <v>341</v>
      </c>
      <c r="E1775" s="34" t="s">
        <v>313</v>
      </c>
      <c r="F1775" s="34">
        <v>2</v>
      </c>
      <c r="G1775" s="34">
        <v>8</v>
      </c>
      <c r="H1775" s="34">
        <v>-75.235277780000004</v>
      </c>
      <c r="I1775" s="34">
        <v>10.150833330000001</v>
      </c>
      <c r="J1775" s="34" t="s">
        <v>1908</v>
      </c>
      <c r="K1775" s="37">
        <v>26922</v>
      </c>
      <c r="L1775" s="37">
        <v>0</v>
      </c>
      <c r="M1775" s="37" t="s">
        <v>1911</v>
      </c>
      <c r="N1775" s="34" t="s">
        <v>2916</v>
      </c>
    </row>
    <row r="1776" spans="1:14" ht="15.75" customHeight="1" x14ac:dyDescent="0.25">
      <c r="A1776" s="6">
        <v>29030450</v>
      </c>
      <c r="B1776" s="34" t="s">
        <v>26</v>
      </c>
      <c r="C1776" s="34" t="s">
        <v>4502</v>
      </c>
      <c r="D1776" s="34" t="s">
        <v>347</v>
      </c>
      <c r="E1776" s="34" t="s">
        <v>313</v>
      </c>
      <c r="F1776" s="34">
        <v>2</v>
      </c>
      <c r="G1776" s="34">
        <v>60</v>
      </c>
      <c r="H1776" s="34">
        <v>-75.262388889999997</v>
      </c>
      <c r="I1776" s="34">
        <v>9.9329722199999999</v>
      </c>
      <c r="J1776" s="34" t="s">
        <v>1908</v>
      </c>
      <c r="K1776" s="37">
        <v>27499</v>
      </c>
      <c r="L1776" s="37">
        <v>0</v>
      </c>
      <c r="M1776" s="37" t="s">
        <v>1911</v>
      </c>
      <c r="N1776" s="34" t="s">
        <v>2916</v>
      </c>
    </row>
    <row r="1777" spans="1:14" ht="15.75" customHeight="1" x14ac:dyDescent="0.25">
      <c r="A1777" s="6">
        <v>29030470</v>
      </c>
      <c r="B1777" s="34" t="s">
        <v>26</v>
      </c>
      <c r="C1777" s="34" t="s">
        <v>4503</v>
      </c>
      <c r="D1777" s="34" t="s">
        <v>331</v>
      </c>
      <c r="E1777" s="34" t="s">
        <v>313</v>
      </c>
      <c r="F1777" s="34">
        <v>2</v>
      </c>
      <c r="G1777" s="34">
        <v>60</v>
      </c>
      <c r="H1777" s="34">
        <v>-75.316666669999989</v>
      </c>
      <c r="I1777" s="34">
        <v>9.8000000000000007</v>
      </c>
      <c r="J1777" s="34" t="s">
        <v>1890</v>
      </c>
      <c r="K1777" s="37">
        <v>29113</v>
      </c>
      <c r="L1777" s="37">
        <v>37302</v>
      </c>
      <c r="M1777" s="37" t="s">
        <v>1911</v>
      </c>
      <c r="N1777" s="34" t="s">
        <v>2916</v>
      </c>
    </row>
    <row r="1778" spans="1:14" ht="15.75" customHeight="1" x14ac:dyDescent="0.25">
      <c r="A1778" s="6">
        <v>29030480</v>
      </c>
      <c r="B1778" s="34" t="s">
        <v>26</v>
      </c>
      <c r="C1778" s="34" t="s">
        <v>4504</v>
      </c>
      <c r="D1778" s="34" t="s">
        <v>331</v>
      </c>
      <c r="E1778" s="34" t="s">
        <v>313</v>
      </c>
      <c r="F1778" s="34">
        <v>2</v>
      </c>
      <c r="G1778" s="34">
        <v>60</v>
      </c>
      <c r="H1778" s="34">
        <v>-75.310555560000012</v>
      </c>
      <c r="I1778" s="34">
        <v>9.8552777799999998</v>
      </c>
      <c r="J1778" s="34" t="s">
        <v>1908</v>
      </c>
      <c r="K1778" s="37">
        <v>29113</v>
      </c>
      <c r="L1778" s="37">
        <v>0</v>
      </c>
      <c r="M1778" s="37" t="s">
        <v>1911</v>
      </c>
      <c r="N1778" s="34" t="s">
        <v>2916</v>
      </c>
    </row>
    <row r="1779" spans="1:14" ht="15.75" customHeight="1" x14ac:dyDescent="0.25">
      <c r="A1779" s="77">
        <v>29030490</v>
      </c>
      <c r="B1779" s="34" t="s">
        <v>26</v>
      </c>
      <c r="C1779" s="34" t="s">
        <v>3144</v>
      </c>
      <c r="D1779" s="34" t="s">
        <v>331</v>
      </c>
      <c r="E1779" s="34" t="s">
        <v>313</v>
      </c>
      <c r="F1779" s="34">
        <v>2</v>
      </c>
      <c r="G1779" s="34">
        <v>60</v>
      </c>
      <c r="H1779" s="34">
        <v>-75.316666669999989</v>
      </c>
      <c r="I1779" s="34">
        <v>9.81666667</v>
      </c>
      <c r="J1779" s="34" t="s">
        <v>1890</v>
      </c>
      <c r="K1779" s="37">
        <v>27499</v>
      </c>
      <c r="L1779" s="37">
        <v>37302</v>
      </c>
      <c r="M1779" s="37" t="s">
        <v>1911</v>
      </c>
      <c r="N1779" s="34" t="s">
        <v>2916</v>
      </c>
    </row>
    <row r="1780" spans="1:14" ht="15.75" customHeight="1" x14ac:dyDescent="0.25">
      <c r="A1780" s="6">
        <v>29030500</v>
      </c>
      <c r="B1780" s="34" t="s">
        <v>26</v>
      </c>
      <c r="C1780" s="34" t="s">
        <v>4505</v>
      </c>
      <c r="D1780" s="34" t="s">
        <v>364</v>
      </c>
      <c r="E1780" s="34" t="s">
        <v>313</v>
      </c>
      <c r="F1780" s="34">
        <v>2</v>
      </c>
      <c r="G1780" s="34">
        <v>60</v>
      </c>
      <c r="H1780" s="34">
        <v>-75.215833329999995</v>
      </c>
      <c r="I1780" s="34">
        <v>9.8738888899999999</v>
      </c>
      <c r="J1780" s="34" t="s">
        <v>1908</v>
      </c>
      <c r="K1780" s="37">
        <v>27499</v>
      </c>
      <c r="L1780" s="37">
        <v>0</v>
      </c>
      <c r="M1780" s="37" t="s">
        <v>1911</v>
      </c>
      <c r="N1780" s="34" t="s">
        <v>2916</v>
      </c>
    </row>
    <row r="1781" spans="1:14" ht="15.75" customHeight="1" x14ac:dyDescent="0.25">
      <c r="A1781" s="6">
        <v>29030520</v>
      </c>
      <c r="B1781" s="34" t="s">
        <v>26</v>
      </c>
      <c r="C1781" s="34" t="s">
        <v>3130</v>
      </c>
      <c r="D1781" s="34" t="s">
        <v>371</v>
      </c>
      <c r="E1781" s="34" t="s">
        <v>313</v>
      </c>
      <c r="F1781" s="34">
        <v>2</v>
      </c>
      <c r="G1781" s="34">
        <v>70</v>
      </c>
      <c r="H1781" s="34">
        <v>-75.21719444</v>
      </c>
      <c r="I1781" s="34">
        <v>9.9493055600000009</v>
      </c>
      <c r="J1781" s="34" t="s">
        <v>1908</v>
      </c>
      <c r="K1781" s="37">
        <v>27499</v>
      </c>
      <c r="L1781" s="37">
        <v>0</v>
      </c>
      <c r="M1781" s="37" t="s">
        <v>1911</v>
      </c>
      <c r="N1781" s="34" t="s">
        <v>2916</v>
      </c>
    </row>
    <row r="1782" spans="1:14" ht="15.75" customHeight="1" x14ac:dyDescent="0.25">
      <c r="A1782" s="6">
        <v>29030530</v>
      </c>
      <c r="B1782" s="34" t="s">
        <v>26</v>
      </c>
      <c r="C1782" s="34" t="s">
        <v>4506</v>
      </c>
      <c r="D1782" s="34" t="s">
        <v>347</v>
      </c>
      <c r="E1782" s="34" t="s">
        <v>313</v>
      </c>
      <c r="F1782" s="34">
        <v>2</v>
      </c>
      <c r="G1782" s="34">
        <v>60</v>
      </c>
      <c r="H1782" s="34">
        <v>-75.235833329999991</v>
      </c>
      <c r="I1782" s="34">
        <v>9.919166670000001</v>
      </c>
      <c r="J1782" s="34" t="s">
        <v>1908</v>
      </c>
      <c r="K1782" s="37">
        <v>27499</v>
      </c>
      <c r="L1782" s="37">
        <v>0</v>
      </c>
      <c r="M1782" s="37" t="s">
        <v>1911</v>
      </c>
      <c r="N1782" s="34" t="s">
        <v>2916</v>
      </c>
    </row>
    <row r="1783" spans="1:14" ht="15.75" customHeight="1" x14ac:dyDescent="0.25">
      <c r="A1783" s="77">
        <v>29030640</v>
      </c>
      <c r="B1783" s="34" t="s">
        <v>26</v>
      </c>
      <c r="C1783" s="34" t="s">
        <v>4507</v>
      </c>
      <c r="D1783" s="34" t="s">
        <v>288</v>
      </c>
      <c r="E1783" s="34" t="s">
        <v>266</v>
      </c>
      <c r="F1783" s="34">
        <v>2</v>
      </c>
      <c r="G1783" s="34">
        <v>9</v>
      </c>
      <c r="H1783" s="34">
        <v>-75.116666670000001</v>
      </c>
      <c r="I1783" s="34">
        <v>10.516666670000001</v>
      </c>
      <c r="J1783" s="34" t="s">
        <v>1890</v>
      </c>
      <c r="K1783" s="37">
        <v>28778</v>
      </c>
      <c r="L1783" s="37">
        <v>37391</v>
      </c>
      <c r="M1783" s="37" t="s">
        <v>1911</v>
      </c>
      <c r="N1783" s="34" t="s">
        <v>2916</v>
      </c>
    </row>
    <row r="1784" spans="1:14" ht="15.75" customHeight="1" x14ac:dyDescent="0.25">
      <c r="A1784" s="6">
        <v>29030650</v>
      </c>
      <c r="B1784" s="34" t="s">
        <v>26</v>
      </c>
      <c r="C1784" s="34" t="s">
        <v>4508</v>
      </c>
      <c r="D1784" s="34" t="s">
        <v>288</v>
      </c>
      <c r="E1784" s="34" t="s">
        <v>266</v>
      </c>
      <c r="F1784" s="34">
        <v>2</v>
      </c>
      <c r="G1784" s="34">
        <v>10</v>
      </c>
      <c r="H1784" s="34">
        <v>-75.150000000000006</v>
      </c>
      <c r="I1784" s="34">
        <v>10.5</v>
      </c>
      <c r="J1784" s="34" t="s">
        <v>1890</v>
      </c>
      <c r="K1784" s="37">
        <v>28778</v>
      </c>
      <c r="L1784" s="37">
        <v>37391</v>
      </c>
      <c r="M1784" s="37" t="s">
        <v>1911</v>
      </c>
      <c r="N1784" s="34" t="s">
        <v>2916</v>
      </c>
    </row>
    <row r="1785" spans="1:14" ht="15.75" customHeight="1" x14ac:dyDescent="0.25">
      <c r="A1785" s="6">
        <v>29030710</v>
      </c>
      <c r="B1785" s="34" t="s">
        <v>26</v>
      </c>
      <c r="C1785" s="34" t="s">
        <v>4509</v>
      </c>
      <c r="D1785" s="34" t="s">
        <v>347</v>
      </c>
      <c r="E1785" s="34" t="s">
        <v>313</v>
      </c>
      <c r="F1785" s="34">
        <v>2</v>
      </c>
      <c r="G1785" s="34">
        <v>10</v>
      </c>
      <c r="H1785" s="34">
        <v>-75.349999999999994</v>
      </c>
      <c r="I1785" s="34">
        <v>9.93333333</v>
      </c>
      <c r="J1785" s="34" t="s">
        <v>1890</v>
      </c>
      <c r="K1785" s="37">
        <v>29113</v>
      </c>
      <c r="L1785" s="37">
        <v>37302</v>
      </c>
      <c r="M1785" s="37" t="s">
        <v>1911</v>
      </c>
      <c r="N1785" s="34" t="s">
        <v>2916</v>
      </c>
    </row>
    <row r="1786" spans="1:14" ht="15.75" customHeight="1" x14ac:dyDescent="0.25">
      <c r="A1786" s="6">
        <v>29030780</v>
      </c>
      <c r="B1786" s="34" t="s">
        <v>26</v>
      </c>
      <c r="C1786" s="34" t="s">
        <v>4510</v>
      </c>
      <c r="D1786" s="34" t="s">
        <v>347</v>
      </c>
      <c r="E1786" s="34" t="s">
        <v>313</v>
      </c>
      <c r="F1786" s="34">
        <v>2</v>
      </c>
      <c r="G1786" s="34">
        <v>60</v>
      </c>
      <c r="H1786" s="34">
        <v>-75.227500000000006</v>
      </c>
      <c r="I1786" s="34">
        <v>9.98361111</v>
      </c>
      <c r="J1786" s="34" t="s">
        <v>1908</v>
      </c>
      <c r="K1786" s="37">
        <v>30512</v>
      </c>
      <c r="L1786" s="37">
        <v>0</v>
      </c>
      <c r="M1786" s="37" t="s">
        <v>1911</v>
      </c>
      <c r="N1786" s="34" t="s">
        <v>2916</v>
      </c>
    </row>
    <row r="1787" spans="1:14" ht="15.75" customHeight="1" x14ac:dyDescent="0.25">
      <c r="A1787" s="6">
        <v>29040020</v>
      </c>
      <c r="B1787" s="34" t="s">
        <v>26</v>
      </c>
      <c r="C1787" s="34" t="s">
        <v>4408</v>
      </c>
      <c r="D1787" s="34" t="s">
        <v>265</v>
      </c>
      <c r="E1787" s="34" t="s">
        <v>266</v>
      </c>
      <c r="F1787" s="34">
        <v>2</v>
      </c>
      <c r="G1787" s="34">
        <v>100</v>
      </c>
      <c r="H1787" s="34">
        <v>-74.907833329999988</v>
      </c>
      <c r="I1787" s="34">
        <v>10.708500000000001</v>
      </c>
      <c r="J1787" s="34" t="s">
        <v>1908</v>
      </c>
      <c r="K1787" s="37">
        <v>31396</v>
      </c>
      <c r="L1787" s="37">
        <v>0</v>
      </c>
      <c r="M1787" s="37" t="s">
        <v>1911</v>
      </c>
      <c r="N1787" s="34" t="s">
        <v>2916</v>
      </c>
    </row>
    <row r="1788" spans="1:14" ht="15.75" customHeight="1" x14ac:dyDescent="0.25">
      <c r="A1788" s="6">
        <v>29040070</v>
      </c>
      <c r="B1788" s="34" t="s">
        <v>26</v>
      </c>
      <c r="C1788" s="34" t="s">
        <v>4511</v>
      </c>
      <c r="D1788" s="34" t="s">
        <v>284</v>
      </c>
      <c r="E1788" s="34" t="s">
        <v>266</v>
      </c>
      <c r="F1788" s="34">
        <v>2</v>
      </c>
      <c r="G1788" s="34">
        <v>8</v>
      </c>
      <c r="H1788" s="34">
        <v>-74.77072222000001</v>
      </c>
      <c r="I1788" s="34">
        <v>10.64177778</v>
      </c>
      <c r="J1788" s="34" t="s">
        <v>1908</v>
      </c>
      <c r="K1788" s="37">
        <v>21624</v>
      </c>
      <c r="L1788" s="37">
        <v>0</v>
      </c>
      <c r="M1788" s="37" t="s">
        <v>1911</v>
      </c>
      <c r="N1788" s="34" t="s">
        <v>2916</v>
      </c>
    </row>
    <row r="1789" spans="1:14" ht="15.75" customHeight="1" x14ac:dyDescent="0.25">
      <c r="A1789" s="6">
        <v>29040080</v>
      </c>
      <c r="B1789" s="34" t="s">
        <v>26</v>
      </c>
      <c r="C1789" s="34" t="s">
        <v>4512</v>
      </c>
      <c r="D1789" s="34" t="s">
        <v>282</v>
      </c>
      <c r="E1789" s="34" t="s">
        <v>266</v>
      </c>
      <c r="F1789" s="34">
        <v>2</v>
      </c>
      <c r="G1789" s="34">
        <v>80</v>
      </c>
      <c r="H1789" s="34">
        <v>-74.857916669999994</v>
      </c>
      <c r="I1789" s="34">
        <v>10.779</v>
      </c>
      <c r="J1789" s="34" t="s">
        <v>1908</v>
      </c>
      <c r="K1789" s="37">
        <v>21624</v>
      </c>
      <c r="L1789" s="37">
        <v>0</v>
      </c>
      <c r="M1789" s="37" t="s">
        <v>1911</v>
      </c>
      <c r="N1789" s="34" t="s">
        <v>2916</v>
      </c>
    </row>
    <row r="1790" spans="1:14" ht="15.75" customHeight="1" x14ac:dyDescent="0.25">
      <c r="A1790" s="6">
        <v>29040200</v>
      </c>
      <c r="B1790" s="34" t="s">
        <v>26</v>
      </c>
      <c r="C1790" s="34" t="s">
        <v>4513</v>
      </c>
      <c r="D1790" s="34" t="s">
        <v>270</v>
      </c>
      <c r="E1790" s="34" t="s">
        <v>266</v>
      </c>
      <c r="F1790" s="34">
        <v>2</v>
      </c>
      <c r="G1790" s="34">
        <v>45</v>
      </c>
      <c r="H1790" s="34">
        <v>-74.89</v>
      </c>
      <c r="I1790" s="34">
        <v>10.52</v>
      </c>
      <c r="J1790" s="34" t="s">
        <v>1908</v>
      </c>
      <c r="K1790" s="37">
        <v>25369</v>
      </c>
      <c r="L1790" s="37">
        <v>0</v>
      </c>
      <c r="M1790" s="37" t="s">
        <v>1911</v>
      </c>
      <c r="N1790" s="34" t="s">
        <v>2916</v>
      </c>
    </row>
    <row r="1791" spans="1:14" ht="15.75" customHeight="1" x14ac:dyDescent="0.25">
      <c r="A1791" s="6">
        <v>29040230</v>
      </c>
      <c r="B1791" s="34" t="s">
        <v>26</v>
      </c>
      <c r="C1791" s="34" t="s">
        <v>4514</v>
      </c>
      <c r="D1791" s="34" t="s">
        <v>286</v>
      </c>
      <c r="E1791" s="34" t="s">
        <v>266</v>
      </c>
      <c r="F1791" s="34">
        <v>2</v>
      </c>
      <c r="G1791" s="34">
        <v>5</v>
      </c>
      <c r="H1791" s="34">
        <v>-74.969666669999995</v>
      </c>
      <c r="I1791" s="34">
        <v>10.988333330000001</v>
      </c>
      <c r="J1791" s="34" t="s">
        <v>1908</v>
      </c>
      <c r="K1791" s="37">
        <v>27134</v>
      </c>
      <c r="L1791" s="37">
        <v>0</v>
      </c>
      <c r="M1791" s="37" t="s">
        <v>1911</v>
      </c>
      <c r="N1791" s="34" t="s">
        <v>2916</v>
      </c>
    </row>
    <row r="1792" spans="1:14" ht="15.75" customHeight="1" x14ac:dyDescent="0.25">
      <c r="A1792" s="6">
        <v>29040250</v>
      </c>
      <c r="B1792" s="34" t="s">
        <v>26</v>
      </c>
      <c r="C1792" s="34" t="s">
        <v>4515</v>
      </c>
      <c r="D1792" s="34" t="s">
        <v>268</v>
      </c>
      <c r="E1792" s="34" t="s">
        <v>266</v>
      </c>
      <c r="F1792" s="34">
        <v>2</v>
      </c>
      <c r="G1792" s="34">
        <v>4</v>
      </c>
      <c r="H1792" s="34">
        <v>-74.888416669999998</v>
      </c>
      <c r="I1792" s="34">
        <v>10.376638890000001</v>
      </c>
      <c r="J1792" s="34" t="s">
        <v>1908</v>
      </c>
      <c r="K1792" s="37">
        <v>28748</v>
      </c>
      <c r="L1792" s="37">
        <v>0</v>
      </c>
      <c r="M1792" s="37" t="s">
        <v>1911</v>
      </c>
      <c r="N1792" s="34" t="s">
        <v>2916</v>
      </c>
    </row>
    <row r="1793" spans="1:14" ht="15.75" customHeight="1" x14ac:dyDescent="0.25">
      <c r="A1793" s="6">
        <v>29040260</v>
      </c>
      <c r="B1793" s="34" t="s">
        <v>26</v>
      </c>
      <c r="C1793" s="34" t="s">
        <v>3540</v>
      </c>
      <c r="D1793" s="34" t="s">
        <v>270</v>
      </c>
      <c r="E1793" s="34" t="s">
        <v>266</v>
      </c>
      <c r="F1793" s="34">
        <v>2</v>
      </c>
      <c r="G1793" s="34">
        <v>4</v>
      </c>
      <c r="H1793" s="34">
        <v>-74.886888889999994</v>
      </c>
      <c r="I1793" s="34">
        <v>10.455111110000001</v>
      </c>
      <c r="J1793" s="34" t="s">
        <v>1908</v>
      </c>
      <c r="K1793" s="37">
        <v>28748</v>
      </c>
      <c r="L1793" s="37">
        <v>0</v>
      </c>
      <c r="M1793" s="37" t="s">
        <v>1911</v>
      </c>
      <c r="N1793" s="34" t="s">
        <v>2916</v>
      </c>
    </row>
    <row r="1794" spans="1:14" ht="15.75" customHeight="1" x14ac:dyDescent="0.25">
      <c r="A1794" s="6">
        <v>29040270</v>
      </c>
      <c r="B1794" s="34" t="s">
        <v>26</v>
      </c>
      <c r="C1794" s="34" t="s">
        <v>4516</v>
      </c>
      <c r="D1794" s="34" t="s">
        <v>294</v>
      </c>
      <c r="E1794" s="34" t="s">
        <v>266</v>
      </c>
      <c r="F1794" s="34">
        <v>2</v>
      </c>
      <c r="G1794" s="34">
        <v>4</v>
      </c>
      <c r="H1794" s="34">
        <v>-74.962777779999996</v>
      </c>
      <c r="I1794" s="34">
        <v>10.386944440000001</v>
      </c>
      <c r="J1794" s="34" t="s">
        <v>1908</v>
      </c>
      <c r="K1794" s="37">
        <v>28748</v>
      </c>
      <c r="L1794" s="37">
        <v>0</v>
      </c>
      <c r="M1794" s="37" t="s">
        <v>1911</v>
      </c>
      <c r="N1794" s="34" t="s">
        <v>2916</v>
      </c>
    </row>
    <row r="1795" spans="1:14" ht="15.75" customHeight="1" x14ac:dyDescent="0.25">
      <c r="A1795" s="6">
        <v>29040290</v>
      </c>
      <c r="B1795" s="34" t="s">
        <v>26</v>
      </c>
      <c r="C1795" s="34" t="s">
        <v>4517</v>
      </c>
      <c r="D1795" s="34" t="s">
        <v>291</v>
      </c>
      <c r="E1795" s="34" t="s">
        <v>266</v>
      </c>
      <c r="F1795" s="34">
        <v>2</v>
      </c>
      <c r="G1795" s="34">
        <v>100</v>
      </c>
      <c r="H1795" s="34">
        <v>-74.971777779999996</v>
      </c>
      <c r="I1795" s="34">
        <v>10.55777778</v>
      </c>
      <c r="J1795" s="34" t="s">
        <v>1908</v>
      </c>
      <c r="K1795" s="37">
        <v>28717</v>
      </c>
      <c r="L1795" s="37">
        <v>0</v>
      </c>
      <c r="M1795" s="37" t="s">
        <v>1911</v>
      </c>
      <c r="N1795" s="34" t="s">
        <v>2916</v>
      </c>
    </row>
    <row r="1796" spans="1:14" ht="15.75" customHeight="1" x14ac:dyDescent="0.25">
      <c r="A1796" s="6">
        <v>29040300</v>
      </c>
      <c r="B1796" s="34" t="s">
        <v>26</v>
      </c>
      <c r="C1796" s="34" t="s">
        <v>4518</v>
      </c>
      <c r="D1796" s="34" t="s">
        <v>284</v>
      </c>
      <c r="E1796" s="34" t="s">
        <v>266</v>
      </c>
      <c r="F1796" s="34">
        <v>2</v>
      </c>
      <c r="G1796" s="34">
        <v>5</v>
      </c>
      <c r="H1796" s="34">
        <v>-74.822277779999993</v>
      </c>
      <c r="I1796" s="34">
        <v>10.50788889</v>
      </c>
      <c r="J1796" s="34" t="s">
        <v>1908</v>
      </c>
      <c r="K1796" s="37">
        <v>28748</v>
      </c>
      <c r="L1796" s="37">
        <v>0</v>
      </c>
      <c r="M1796" s="37" t="s">
        <v>1911</v>
      </c>
      <c r="N1796" s="34" t="s">
        <v>2916</v>
      </c>
    </row>
    <row r="1797" spans="1:14" ht="15.75" customHeight="1" x14ac:dyDescent="0.25">
      <c r="A1797" s="6">
        <v>29040310</v>
      </c>
      <c r="B1797" s="34" t="s">
        <v>26</v>
      </c>
      <c r="C1797" s="34" t="s">
        <v>4519</v>
      </c>
      <c r="D1797" s="34" t="s">
        <v>298</v>
      </c>
      <c r="E1797" s="34" t="s">
        <v>266</v>
      </c>
      <c r="F1797" s="34">
        <v>2</v>
      </c>
      <c r="G1797" s="34">
        <v>8</v>
      </c>
      <c r="H1797" s="34">
        <v>-74.920222219999999</v>
      </c>
      <c r="I1797" s="34">
        <v>10.27788889</v>
      </c>
      <c r="J1797" s="34" t="s">
        <v>1908</v>
      </c>
      <c r="K1797" s="37">
        <v>28748</v>
      </c>
      <c r="L1797" s="37">
        <v>0</v>
      </c>
      <c r="M1797" s="37" t="s">
        <v>1911</v>
      </c>
      <c r="N1797" s="34" t="s">
        <v>2916</v>
      </c>
    </row>
    <row r="1798" spans="1:14" ht="15.75" customHeight="1" x14ac:dyDescent="0.25">
      <c r="A1798" s="6">
        <v>29040450</v>
      </c>
      <c r="B1798" s="34" t="s">
        <v>26</v>
      </c>
      <c r="C1798" s="34" t="s">
        <v>4520</v>
      </c>
      <c r="D1798" s="34" t="s">
        <v>2712</v>
      </c>
      <c r="E1798" s="34" t="s">
        <v>266</v>
      </c>
      <c r="F1798" s="34">
        <v>2</v>
      </c>
      <c r="G1798" s="34">
        <v>12</v>
      </c>
      <c r="H1798" s="34">
        <v>-74.796722220000007</v>
      </c>
      <c r="I1798" s="34">
        <v>10.997611110000001</v>
      </c>
      <c r="J1798" s="34" t="s">
        <v>1908</v>
      </c>
      <c r="K1798" s="37">
        <v>39387</v>
      </c>
      <c r="L1798" s="37">
        <v>0</v>
      </c>
      <c r="M1798" s="37" t="s">
        <v>1911</v>
      </c>
      <c r="N1798" s="34" t="s">
        <v>2916</v>
      </c>
    </row>
    <row r="1799" spans="1:14" ht="15.75" customHeight="1" x14ac:dyDescent="0.25">
      <c r="A1799" s="6">
        <v>29050010</v>
      </c>
      <c r="B1799" s="34" t="s">
        <v>26</v>
      </c>
      <c r="C1799" s="34" t="s">
        <v>4521</v>
      </c>
      <c r="D1799" s="34" t="s">
        <v>1189</v>
      </c>
      <c r="E1799" s="34" t="s">
        <v>1173</v>
      </c>
      <c r="F1799" s="34">
        <v>5</v>
      </c>
      <c r="G1799" s="34">
        <v>41</v>
      </c>
      <c r="H1799" s="34">
        <v>-74.732111110000005</v>
      </c>
      <c r="I1799" s="34">
        <v>10.344416670000001</v>
      </c>
      <c r="J1799" s="34" t="s">
        <v>1908</v>
      </c>
      <c r="K1799" s="37">
        <v>30117</v>
      </c>
      <c r="L1799" s="37">
        <v>0</v>
      </c>
      <c r="M1799" s="37" t="s">
        <v>1911</v>
      </c>
      <c r="N1799" s="34" t="s">
        <v>2916</v>
      </c>
    </row>
    <row r="1800" spans="1:14" ht="15.75" customHeight="1" x14ac:dyDescent="0.25">
      <c r="A1800" s="6">
        <v>29050020</v>
      </c>
      <c r="B1800" s="34" t="s">
        <v>26</v>
      </c>
      <c r="C1800" s="34" t="s">
        <v>4522</v>
      </c>
      <c r="D1800" s="34" t="s">
        <v>1213</v>
      </c>
      <c r="E1800" s="34" t="s">
        <v>1173</v>
      </c>
      <c r="F1800" s="34">
        <v>5</v>
      </c>
      <c r="G1800" s="34">
        <v>15</v>
      </c>
      <c r="H1800" s="34">
        <v>-74.790000000000006</v>
      </c>
      <c r="I1800" s="34">
        <v>10.487527780000001</v>
      </c>
      <c r="J1800" s="34" t="s">
        <v>1908</v>
      </c>
      <c r="K1800" s="37">
        <v>31001</v>
      </c>
      <c r="L1800" s="37">
        <v>0</v>
      </c>
      <c r="M1800" s="37" t="s">
        <v>1911</v>
      </c>
      <c r="N1800" s="34" t="s">
        <v>2916</v>
      </c>
    </row>
    <row r="1801" spans="1:14" ht="15.75" customHeight="1" x14ac:dyDescent="0.25">
      <c r="A1801" s="6">
        <v>29060030</v>
      </c>
      <c r="B1801" s="34" t="s">
        <v>26</v>
      </c>
      <c r="C1801" s="34" t="s">
        <v>4523</v>
      </c>
      <c r="D1801" s="34" t="s">
        <v>1191</v>
      </c>
      <c r="E1801" s="34" t="s">
        <v>1173</v>
      </c>
      <c r="F1801" s="34">
        <v>5</v>
      </c>
      <c r="G1801" s="34">
        <v>20</v>
      </c>
      <c r="H1801" s="34">
        <v>-74.375500000000002</v>
      </c>
      <c r="I1801" s="34">
        <v>10.64877778</v>
      </c>
      <c r="J1801" s="34" t="s">
        <v>1908</v>
      </c>
      <c r="K1801" s="37">
        <v>27652</v>
      </c>
      <c r="L1801" s="37">
        <v>0</v>
      </c>
      <c r="M1801" s="37" t="s">
        <v>1911</v>
      </c>
      <c r="N1801" s="34" t="s">
        <v>2916</v>
      </c>
    </row>
    <row r="1802" spans="1:14" ht="15.75" customHeight="1" x14ac:dyDescent="0.25">
      <c r="A1802" s="6">
        <v>29060040</v>
      </c>
      <c r="B1802" s="34" t="s">
        <v>26</v>
      </c>
      <c r="C1802" s="34" t="s">
        <v>4524</v>
      </c>
      <c r="D1802" s="34" t="s">
        <v>1196</v>
      </c>
      <c r="E1802" s="34" t="s">
        <v>1173</v>
      </c>
      <c r="F1802" s="34">
        <v>5</v>
      </c>
      <c r="G1802" s="34">
        <v>40</v>
      </c>
      <c r="H1802" s="34">
        <v>-74.18222222</v>
      </c>
      <c r="I1802" s="34">
        <v>10.524361110000001</v>
      </c>
      <c r="J1802" s="34" t="s">
        <v>1908</v>
      </c>
      <c r="K1802" s="37">
        <v>21259</v>
      </c>
      <c r="L1802" s="37">
        <v>0</v>
      </c>
      <c r="M1802" s="37" t="s">
        <v>1911</v>
      </c>
      <c r="N1802" s="34" t="s">
        <v>2916</v>
      </c>
    </row>
    <row r="1803" spans="1:14" ht="15.75" customHeight="1" x14ac:dyDescent="0.25">
      <c r="A1803" s="6">
        <v>29060060</v>
      </c>
      <c r="B1803" s="34" t="s">
        <v>26</v>
      </c>
      <c r="C1803" s="34" t="s">
        <v>4525</v>
      </c>
      <c r="D1803" s="34" t="s">
        <v>1175</v>
      </c>
      <c r="E1803" s="34" t="s">
        <v>1173</v>
      </c>
      <c r="F1803" s="34">
        <v>5</v>
      </c>
      <c r="G1803" s="34">
        <v>450</v>
      </c>
      <c r="H1803" s="34">
        <v>-74.073222220000005</v>
      </c>
      <c r="I1803" s="34">
        <v>10.651611110000001</v>
      </c>
      <c r="J1803" s="34" t="s">
        <v>1908</v>
      </c>
      <c r="K1803" s="37">
        <v>21624</v>
      </c>
      <c r="L1803" s="37">
        <v>0</v>
      </c>
      <c r="M1803" s="37" t="s">
        <v>1911</v>
      </c>
      <c r="N1803" s="34" t="s">
        <v>2916</v>
      </c>
    </row>
    <row r="1804" spans="1:14" ht="15.75" customHeight="1" x14ac:dyDescent="0.25">
      <c r="A1804" s="6">
        <v>29060070</v>
      </c>
      <c r="B1804" s="34" t="s">
        <v>26</v>
      </c>
      <c r="C1804" s="34" t="s">
        <v>3188</v>
      </c>
      <c r="D1804" s="34" t="s">
        <v>1181</v>
      </c>
      <c r="E1804" s="34" t="s">
        <v>1173</v>
      </c>
      <c r="F1804" s="34">
        <v>5</v>
      </c>
      <c r="G1804" s="34">
        <v>800</v>
      </c>
      <c r="H1804" s="34">
        <v>-74.02680556</v>
      </c>
      <c r="I1804" s="34">
        <v>10.808194439999999</v>
      </c>
      <c r="J1804" s="34" t="s">
        <v>1908</v>
      </c>
      <c r="K1804" s="37">
        <v>22143</v>
      </c>
      <c r="L1804" s="37">
        <v>0</v>
      </c>
      <c r="M1804" s="37" t="s">
        <v>1911</v>
      </c>
      <c r="N1804" s="34" t="s">
        <v>2916</v>
      </c>
    </row>
    <row r="1805" spans="1:14" ht="15.75" customHeight="1" x14ac:dyDescent="0.25">
      <c r="A1805" s="6">
        <v>29060080</v>
      </c>
      <c r="B1805" s="34" t="s">
        <v>26</v>
      </c>
      <c r="C1805" s="34" t="s">
        <v>4526</v>
      </c>
      <c r="D1805" s="34" t="s">
        <v>1230</v>
      </c>
      <c r="E1805" s="34" t="s">
        <v>1173</v>
      </c>
      <c r="F1805" s="34">
        <v>5</v>
      </c>
      <c r="G1805" s="34">
        <v>4</v>
      </c>
      <c r="H1805" s="34">
        <v>-74.683638889999997</v>
      </c>
      <c r="I1805" s="34">
        <v>11.00597222</v>
      </c>
      <c r="J1805" s="34" t="s">
        <v>1908</v>
      </c>
      <c r="K1805" s="37">
        <v>24760</v>
      </c>
      <c r="L1805" s="37">
        <v>0</v>
      </c>
      <c r="M1805" s="37" t="s">
        <v>1911</v>
      </c>
      <c r="N1805" s="34" t="s">
        <v>2916</v>
      </c>
    </row>
    <row r="1806" spans="1:14" ht="15.75" customHeight="1" x14ac:dyDescent="0.25">
      <c r="A1806" s="6">
        <v>29060090</v>
      </c>
      <c r="B1806" s="34" t="s">
        <v>26</v>
      </c>
      <c r="C1806" s="34" t="s">
        <v>4527</v>
      </c>
      <c r="D1806" s="34" t="s">
        <v>222</v>
      </c>
      <c r="E1806" s="34" t="s">
        <v>704</v>
      </c>
      <c r="F1806" s="34">
        <v>5</v>
      </c>
      <c r="G1806" s="34">
        <v>20</v>
      </c>
      <c r="H1806" s="34">
        <v>-73.603805560000012</v>
      </c>
      <c r="I1806" s="34">
        <v>10.56330556</v>
      </c>
      <c r="J1806" s="34" t="s">
        <v>1908</v>
      </c>
      <c r="K1806" s="37">
        <v>24973</v>
      </c>
      <c r="L1806" s="37">
        <v>0</v>
      </c>
      <c r="M1806" s="37" t="s">
        <v>1911</v>
      </c>
      <c r="N1806" s="34" t="s">
        <v>2916</v>
      </c>
    </row>
    <row r="1807" spans="1:14" ht="15.75" customHeight="1" x14ac:dyDescent="0.25">
      <c r="A1807" s="6">
        <v>29060100</v>
      </c>
      <c r="B1807" s="34" t="s">
        <v>26</v>
      </c>
      <c r="C1807" s="34" t="s">
        <v>4528</v>
      </c>
      <c r="D1807" s="34" t="s">
        <v>1196</v>
      </c>
      <c r="E1807" s="34" t="s">
        <v>1173</v>
      </c>
      <c r="F1807" s="34">
        <v>5</v>
      </c>
      <c r="G1807" s="34">
        <v>75</v>
      </c>
      <c r="H1807" s="34">
        <v>-74.108000000000004</v>
      </c>
      <c r="I1807" s="34">
        <v>10.402749999999999</v>
      </c>
      <c r="J1807" s="34" t="s">
        <v>1908</v>
      </c>
      <c r="K1807" s="37">
        <v>27621</v>
      </c>
      <c r="L1807" s="37">
        <v>0</v>
      </c>
      <c r="M1807" s="37" t="s">
        <v>1911</v>
      </c>
      <c r="N1807" s="34" t="s">
        <v>2916</v>
      </c>
    </row>
    <row r="1808" spans="1:14" ht="15.75" customHeight="1" x14ac:dyDescent="0.25">
      <c r="A1808" s="6">
        <v>29060120</v>
      </c>
      <c r="B1808" s="34" t="s">
        <v>26</v>
      </c>
      <c r="C1808" s="34" t="s">
        <v>4529</v>
      </c>
      <c r="D1808" s="34" t="s">
        <v>1207</v>
      </c>
      <c r="E1808" s="34" t="s">
        <v>1173</v>
      </c>
      <c r="F1808" s="34">
        <v>5</v>
      </c>
      <c r="G1808" s="34">
        <v>2</v>
      </c>
      <c r="H1808" s="34">
        <v>-74.361750000000001</v>
      </c>
      <c r="I1808" s="34">
        <v>10.97622222</v>
      </c>
      <c r="J1808" s="34" t="s">
        <v>1908</v>
      </c>
      <c r="K1808" s="37">
        <v>23969</v>
      </c>
      <c r="L1808" s="37">
        <v>0</v>
      </c>
      <c r="M1808" s="37" t="s">
        <v>1911</v>
      </c>
      <c r="N1808" s="34" t="s">
        <v>2916</v>
      </c>
    </row>
    <row r="1809" spans="1:14" ht="15.75" customHeight="1" x14ac:dyDescent="0.25">
      <c r="A1809" s="6">
        <v>29060140</v>
      </c>
      <c r="B1809" s="34" t="s">
        <v>26</v>
      </c>
      <c r="C1809" s="34" t="s">
        <v>3088</v>
      </c>
      <c r="D1809" s="34" t="s">
        <v>1231</v>
      </c>
      <c r="E1809" s="34" t="s">
        <v>1173</v>
      </c>
      <c r="F1809" s="34">
        <v>5</v>
      </c>
      <c r="G1809" s="34">
        <v>25</v>
      </c>
      <c r="H1809" s="34">
        <v>-74.206444439999999</v>
      </c>
      <c r="I1809" s="34">
        <v>10.6755</v>
      </c>
      <c r="J1809" s="34" t="s">
        <v>1908</v>
      </c>
      <c r="K1809" s="37">
        <v>24546</v>
      </c>
      <c r="L1809" s="37">
        <v>0</v>
      </c>
      <c r="M1809" s="37" t="s">
        <v>1911</v>
      </c>
      <c r="N1809" s="34" t="s">
        <v>2916</v>
      </c>
    </row>
    <row r="1810" spans="1:14" ht="15.75" customHeight="1" x14ac:dyDescent="0.25">
      <c r="A1810" s="6">
        <v>29060150</v>
      </c>
      <c r="B1810" s="34" t="s">
        <v>26</v>
      </c>
      <c r="C1810" s="34" t="s">
        <v>4530</v>
      </c>
      <c r="D1810" s="34" t="s">
        <v>1191</v>
      </c>
      <c r="E1810" s="34" t="s">
        <v>1173</v>
      </c>
      <c r="F1810" s="34">
        <v>5</v>
      </c>
      <c r="G1810" s="34">
        <v>20</v>
      </c>
      <c r="H1810" s="34">
        <v>-74.22411111000001</v>
      </c>
      <c r="I1810" s="34">
        <v>10.573666670000001</v>
      </c>
      <c r="J1810" s="34" t="s">
        <v>1908</v>
      </c>
      <c r="K1810" s="37">
        <v>24487</v>
      </c>
      <c r="L1810" s="37">
        <v>0</v>
      </c>
      <c r="M1810" s="37" t="s">
        <v>1911</v>
      </c>
      <c r="N1810" s="34" t="s">
        <v>2916</v>
      </c>
    </row>
    <row r="1811" spans="1:14" ht="15.75" customHeight="1" x14ac:dyDescent="0.25">
      <c r="A1811" s="6">
        <v>29060160</v>
      </c>
      <c r="B1811" s="34" t="s">
        <v>26</v>
      </c>
      <c r="C1811" s="34" t="s">
        <v>4531</v>
      </c>
      <c r="D1811" s="34" t="s">
        <v>1231</v>
      </c>
      <c r="E1811" s="34" t="s">
        <v>1173</v>
      </c>
      <c r="F1811" s="34">
        <v>5</v>
      </c>
      <c r="G1811" s="34">
        <v>25</v>
      </c>
      <c r="H1811" s="34">
        <v>-74.189472220000013</v>
      </c>
      <c r="I1811" s="34">
        <v>10.902194440000001</v>
      </c>
      <c r="J1811" s="34" t="s">
        <v>1908</v>
      </c>
      <c r="K1811" s="37">
        <v>27348</v>
      </c>
      <c r="L1811" s="37">
        <v>0</v>
      </c>
      <c r="M1811" s="37" t="s">
        <v>1911</v>
      </c>
      <c r="N1811" s="34" t="s">
        <v>2916</v>
      </c>
    </row>
    <row r="1812" spans="1:14" ht="15.75" customHeight="1" x14ac:dyDescent="0.25">
      <c r="A1812" s="6">
        <v>29060170</v>
      </c>
      <c r="B1812" s="34" t="s">
        <v>26</v>
      </c>
      <c r="C1812" s="34" t="s">
        <v>4532</v>
      </c>
      <c r="D1812" s="34" t="s">
        <v>1191</v>
      </c>
      <c r="E1812" s="34" t="s">
        <v>1173</v>
      </c>
      <c r="F1812" s="34">
        <v>5</v>
      </c>
      <c r="G1812" s="34">
        <v>20</v>
      </c>
      <c r="H1812" s="34">
        <v>-74.330694440000002</v>
      </c>
      <c r="I1812" s="34">
        <v>10.68044444</v>
      </c>
      <c r="J1812" s="34" t="s">
        <v>1908</v>
      </c>
      <c r="K1812" s="37">
        <v>24546</v>
      </c>
      <c r="L1812" s="37">
        <v>0</v>
      </c>
      <c r="M1812" s="37" t="s">
        <v>1911</v>
      </c>
      <c r="N1812" s="34" t="s">
        <v>2916</v>
      </c>
    </row>
    <row r="1813" spans="1:14" ht="15.75" customHeight="1" x14ac:dyDescent="0.25">
      <c r="A1813" s="6">
        <v>29060180</v>
      </c>
      <c r="B1813" s="34" t="s">
        <v>26</v>
      </c>
      <c r="C1813" s="34" t="s">
        <v>2984</v>
      </c>
      <c r="D1813" s="34" t="s">
        <v>1207</v>
      </c>
      <c r="E1813" s="34" t="s">
        <v>1173</v>
      </c>
      <c r="F1813" s="34">
        <v>5</v>
      </c>
      <c r="G1813" s="34">
        <v>25</v>
      </c>
      <c r="H1813" s="34">
        <v>-74.306277780000002</v>
      </c>
      <c r="I1813" s="34">
        <v>10.74252778</v>
      </c>
      <c r="J1813" s="34" t="s">
        <v>1908</v>
      </c>
      <c r="K1813" s="37">
        <v>27682</v>
      </c>
      <c r="L1813" s="37">
        <v>0</v>
      </c>
      <c r="M1813" s="37" t="s">
        <v>1911</v>
      </c>
      <c r="N1813" s="34" t="s">
        <v>2916</v>
      </c>
    </row>
    <row r="1814" spans="1:14" ht="15.75" customHeight="1" x14ac:dyDescent="0.25">
      <c r="A1814" s="6">
        <v>29060190</v>
      </c>
      <c r="B1814" s="34" t="s">
        <v>26</v>
      </c>
      <c r="C1814" s="34" t="s">
        <v>3034</v>
      </c>
      <c r="D1814" s="34" t="s">
        <v>1191</v>
      </c>
      <c r="E1814" s="34" t="s">
        <v>1173</v>
      </c>
      <c r="F1814" s="34">
        <v>5</v>
      </c>
      <c r="G1814" s="34">
        <v>26</v>
      </c>
      <c r="H1814" s="34">
        <v>-74.255388890000006</v>
      </c>
      <c r="I1814" s="34">
        <v>10.610638890000001</v>
      </c>
      <c r="J1814" s="34" t="s">
        <v>1890</v>
      </c>
      <c r="K1814" s="37">
        <v>26768.791666666668</v>
      </c>
      <c r="L1814" s="37">
        <v>43648.279895833337</v>
      </c>
      <c r="M1814" s="37" t="s">
        <v>1911</v>
      </c>
      <c r="N1814" s="34" t="s">
        <v>2916</v>
      </c>
    </row>
    <row r="1815" spans="1:14" ht="15.75" customHeight="1" x14ac:dyDescent="0.25">
      <c r="A1815" s="6">
        <v>29060200</v>
      </c>
      <c r="B1815" s="34" t="s">
        <v>26</v>
      </c>
      <c r="C1815" s="34" t="s">
        <v>4401</v>
      </c>
      <c r="D1815" s="34" t="s">
        <v>1175</v>
      </c>
      <c r="E1815" s="34" t="s">
        <v>1173</v>
      </c>
      <c r="F1815" s="34">
        <v>5</v>
      </c>
      <c r="G1815" s="34">
        <v>30</v>
      </c>
      <c r="H1815" s="34">
        <v>-74.186972220000001</v>
      </c>
      <c r="I1815" s="34">
        <v>10.54066667</v>
      </c>
      <c r="J1815" s="34" t="s">
        <v>1908</v>
      </c>
      <c r="K1815" s="37">
        <v>27348</v>
      </c>
      <c r="L1815" s="37">
        <v>0</v>
      </c>
      <c r="M1815" s="37" t="s">
        <v>1911</v>
      </c>
      <c r="N1815" s="34" t="s">
        <v>2916</v>
      </c>
    </row>
    <row r="1816" spans="1:14" ht="15.75" customHeight="1" x14ac:dyDescent="0.25">
      <c r="A1816" s="6">
        <v>29060210</v>
      </c>
      <c r="B1816" s="34" t="s">
        <v>26</v>
      </c>
      <c r="C1816" s="34" t="s">
        <v>3841</v>
      </c>
      <c r="D1816" s="34" t="s">
        <v>1181</v>
      </c>
      <c r="E1816" s="34" t="s">
        <v>1173</v>
      </c>
      <c r="F1816" s="34">
        <v>5</v>
      </c>
      <c r="G1816" s="34">
        <v>23</v>
      </c>
      <c r="H1816" s="34">
        <v>-74.204694439999997</v>
      </c>
      <c r="I1816" s="34">
        <v>10.96683333</v>
      </c>
      <c r="J1816" s="34" t="s">
        <v>1908</v>
      </c>
      <c r="K1816" s="37">
        <v>24546</v>
      </c>
      <c r="L1816" s="37">
        <v>0</v>
      </c>
      <c r="M1816" s="37" t="s">
        <v>1911</v>
      </c>
      <c r="N1816" s="34" t="s">
        <v>2916</v>
      </c>
    </row>
    <row r="1817" spans="1:14" ht="15.75" customHeight="1" x14ac:dyDescent="0.25">
      <c r="A1817" s="6">
        <v>29060220</v>
      </c>
      <c r="B1817" s="34" t="s">
        <v>26</v>
      </c>
      <c r="C1817" s="34" t="s">
        <v>4533</v>
      </c>
      <c r="D1817" s="34" t="s">
        <v>1231</v>
      </c>
      <c r="E1817" s="34" t="s">
        <v>1173</v>
      </c>
      <c r="F1817" s="34">
        <v>5</v>
      </c>
      <c r="G1817" s="34">
        <v>24</v>
      </c>
      <c r="H1817" s="34">
        <v>-74.183333329999996</v>
      </c>
      <c r="I1817" s="34">
        <v>10.81666667</v>
      </c>
      <c r="J1817" s="34" t="s">
        <v>1890</v>
      </c>
      <c r="K1817" s="37">
        <v>26313</v>
      </c>
      <c r="L1817" s="37">
        <v>37302</v>
      </c>
      <c r="M1817" s="37" t="s">
        <v>1911</v>
      </c>
      <c r="N1817" s="34" t="s">
        <v>2916</v>
      </c>
    </row>
    <row r="1818" spans="1:14" ht="15.75" customHeight="1" x14ac:dyDescent="0.25">
      <c r="A1818" s="6">
        <v>29060230</v>
      </c>
      <c r="B1818" s="34" t="s">
        <v>26</v>
      </c>
      <c r="C1818" s="34" t="s">
        <v>4534</v>
      </c>
      <c r="D1818" s="34" t="s">
        <v>1231</v>
      </c>
      <c r="E1818" s="34" t="s">
        <v>1173</v>
      </c>
      <c r="F1818" s="34">
        <v>5</v>
      </c>
      <c r="G1818" s="34">
        <v>25</v>
      </c>
      <c r="H1818" s="34">
        <v>-74.161027779999998</v>
      </c>
      <c r="I1818" s="34">
        <v>10.83622222</v>
      </c>
      <c r="J1818" s="34" t="s">
        <v>1890</v>
      </c>
      <c r="K1818" s="37">
        <v>26159.791666666668</v>
      </c>
      <c r="L1818" s="37">
        <v>43648.273136574076</v>
      </c>
      <c r="M1818" s="37" t="s">
        <v>1911</v>
      </c>
      <c r="N1818" s="34" t="s">
        <v>2916</v>
      </c>
    </row>
    <row r="1819" spans="1:14" ht="15.75" customHeight="1" x14ac:dyDescent="0.25">
      <c r="A1819" s="6">
        <v>29060240</v>
      </c>
      <c r="B1819" s="34" t="s">
        <v>26</v>
      </c>
      <c r="C1819" s="34" t="s">
        <v>4018</v>
      </c>
      <c r="D1819" s="34" t="s">
        <v>1231</v>
      </c>
      <c r="E1819" s="34" t="s">
        <v>1173</v>
      </c>
      <c r="F1819" s="34">
        <v>5</v>
      </c>
      <c r="G1819" s="34">
        <v>20</v>
      </c>
      <c r="H1819" s="34">
        <v>-74.223555560000008</v>
      </c>
      <c r="I1819" s="34">
        <v>10.70655556</v>
      </c>
      <c r="J1819" s="34" t="s">
        <v>1890</v>
      </c>
      <c r="K1819" s="37">
        <v>24486.791666666668</v>
      </c>
      <c r="L1819" s="37">
        <v>43648.280474537038</v>
      </c>
      <c r="M1819" s="37" t="s">
        <v>1911</v>
      </c>
      <c r="N1819" s="34" t="s">
        <v>2916</v>
      </c>
    </row>
    <row r="1820" spans="1:14" ht="15.75" customHeight="1" x14ac:dyDescent="0.25">
      <c r="A1820" s="6">
        <v>29060250</v>
      </c>
      <c r="B1820" s="34" t="s">
        <v>26</v>
      </c>
      <c r="C1820" s="34" t="s">
        <v>4535</v>
      </c>
      <c r="D1820" s="34" t="s">
        <v>1231</v>
      </c>
      <c r="E1820" s="34" t="s">
        <v>1173</v>
      </c>
      <c r="F1820" s="34">
        <v>5</v>
      </c>
      <c r="G1820" s="34">
        <v>20</v>
      </c>
      <c r="H1820" s="34">
        <v>-74.23708332999999</v>
      </c>
      <c r="I1820" s="34">
        <v>10.736722220000001</v>
      </c>
      <c r="J1820" s="34" t="s">
        <v>1908</v>
      </c>
      <c r="K1820" s="37">
        <v>24487</v>
      </c>
      <c r="L1820" s="37">
        <v>0</v>
      </c>
      <c r="M1820" s="37" t="s">
        <v>1911</v>
      </c>
      <c r="N1820" s="34" t="s">
        <v>2916</v>
      </c>
    </row>
    <row r="1821" spans="1:14" ht="15.75" customHeight="1" x14ac:dyDescent="0.25">
      <c r="A1821" s="6">
        <v>29060270</v>
      </c>
      <c r="B1821" s="34" t="s">
        <v>26</v>
      </c>
      <c r="C1821" s="34" t="s">
        <v>3772</v>
      </c>
      <c r="D1821" s="34" t="s">
        <v>1207</v>
      </c>
      <c r="E1821" s="34" t="s">
        <v>1173</v>
      </c>
      <c r="F1821" s="34">
        <v>5</v>
      </c>
      <c r="G1821" s="34">
        <v>25</v>
      </c>
      <c r="H1821" s="34">
        <v>-74.271916669999996</v>
      </c>
      <c r="I1821" s="34">
        <v>10.7225</v>
      </c>
      <c r="J1821" s="34" t="s">
        <v>1908</v>
      </c>
      <c r="K1821" s="37">
        <v>24487</v>
      </c>
      <c r="L1821" s="37">
        <v>0</v>
      </c>
      <c r="M1821" s="37" t="s">
        <v>1911</v>
      </c>
      <c r="N1821" s="34" t="s">
        <v>2916</v>
      </c>
    </row>
    <row r="1822" spans="1:14" ht="15.75" customHeight="1" x14ac:dyDescent="0.25">
      <c r="A1822" s="6">
        <v>29060280</v>
      </c>
      <c r="B1822" s="34" t="s">
        <v>26</v>
      </c>
      <c r="C1822" s="34" t="s">
        <v>3580</v>
      </c>
      <c r="D1822" s="34" t="s">
        <v>1231</v>
      </c>
      <c r="E1822" s="34" t="s">
        <v>1173</v>
      </c>
      <c r="F1822" s="34">
        <v>5</v>
      </c>
      <c r="G1822" s="34">
        <v>25</v>
      </c>
      <c r="H1822" s="34">
        <v>-74.220611110000007</v>
      </c>
      <c r="I1822" s="34">
        <v>10.900833330000001</v>
      </c>
      <c r="J1822" s="34" t="s">
        <v>1908</v>
      </c>
      <c r="K1822" s="37">
        <v>24487</v>
      </c>
      <c r="L1822" s="37">
        <v>0</v>
      </c>
      <c r="M1822" s="37" t="s">
        <v>1911</v>
      </c>
      <c r="N1822" s="34" t="s">
        <v>2916</v>
      </c>
    </row>
    <row r="1823" spans="1:14" ht="15.75" customHeight="1" x14ac:dyDescent="0.25">
      <c r="A1823" s="6">
        <v>29060290</v>
      </c>
      <c r="B1823" s="34" t="s">
        <v>26</v>
      </c>
      <c r="C1823" s="34" t="s">
        <v>3854</v>
      </c>
      <c r="D1823" s="34" t="s">
        <v>1231</v>
      </c>
      <c r="E1823" s="34" t="s">
        <v>1173</v>
      </c>
      <c r="F1823" s="34">
        <v>5</v>
      </c>
      <c r="G1823" s="34">
        <v>25</v>
      </c>
      <c r="H1823" s="34">
        <v>-74.166666669999998</v>
      </c>
      <c r="I1823" s="34">
        <v>10.766666670000001</v>
      </c>
      <c r="J1823" s="34" t="s">
        <v>1890</v>
      </c>
      <c r="K1823" s="37">
        <v>27529</v>
      </c>
      <c r="L1823" s="37">
        <v>37302</v>
      </c>
      <c r="M1823" s="37" t="s">
        <v>1911</v>
      </c>
      <c r="N1823" s="34" t="s">
        <v>2916</v>
      </c>
    </row>
    <row r="1824" spans="1:14" ht="15.75" customHeight="1" x14ac:dyDescent="0.25">
      <c r="A1824" s="6">
        <v>29060310</v>
      </c>
      <c r="B1824" s="34" t="s">
        <v>26</v>
      </c>
      <c r="C1824" s="34" t="s">
        <v>4536</v>
      </c>
      <c r="D1824" s="34" t="s">
        <v>1181</v>
      </c>
      <c r="E1824" s="34" t="s">
        <v>1173</v>
      </c>
      <c r="F1824" s="34">
        <v>5</v>
      </c>
      <c r="G1824" s="34">
        <v>5</v>
      </c>
      <c r="H1824" s="34">
        <v>-74.252444439999991</v>
      </c>
      <c r="I1824" s="34">
        <v>10.93305556</v>
      </c>
      <c r="J1824" s="34" t="s">
        <v>1908</v>
      </c>
      <c r="K1824" s="37">
        <v>29113</v>
      </c>
      <c r="L1824" s="37">
        <v>0</v>
      </c>
      <c r="M1824" s="37" t="s">
        <v>1911</v>
      </c>
      <c r="N1824" s="34" t="s">
        <v>2916</v>
      </c>
    </row>
    <row r="1825" spans="1:14" ht="15.75" customHeight="1" x14ac:dyDescent="0.25">
      <c r="A1825" s="6">
        <v>29060330</v>
      </c>
      <c r="B1825" s="34" t="s">
        <v>26</v>
      </c>
      <c r="C1825" s="34" t="s">
        <v>2992</v>
      </c>
      <c r="D1825" s="34" t="s">
        <v>1231</v>
      </c>
      <c r="E1825" s="34" t="s">
        <v>1173</v>
      </c>
      <c r="F1825" s="34">
        <v>5</v>
      </c>
      <c r="G1825" s="34">
        <v>20</v>
      </c>
      <c r="H1825" s="34">
        <v>-74.120472220000011</v>
      </c>
      <c r="I1825" s="34">
        <v>10.761972220000001</v>
      </c>
      <c r="J1825" s="34" t="s">
        <v>1890</v>
      </c>
      <c r="K1825" s="37">
        <v>32887.791666666664</v>
      </c>
      <c r="L1825" s="37">
        <v>43648.272662037038</v>
      </c>
      <c r="M1825" s="37" t="s">
        <v>1911</v>
      </c>
      <c r="N1825" s="34" t="s">
        <v>2916</v>
      </c>
    </row>
    <row r="1826" spans="1:14" ht="15.75" customHeight="1" x14ac:dyDescent="0.25">
      <c r="A1826" s="6">
        <v>29060340</v>
      </c>
      <c r="B1826" s="34" t="s">
        <v>26</v>
      </c>
      <c r="C1826" s="34" t="s">
        <v>4537</v>
      </c>
      <c r="D1826" s="34" t="s">
        <v>1181</v>
      </c>
      <c r="E1826" s="34" t="s">
        <v>1173</v>
      </c>
      <c r="F1826" s="34">
        <v>5</v>
      </c>
      <c r="G1826" s="34">
        <v>1200</v>
      </c>
      <c r="H1826" s="34">
        <v>-74.025638889999996</v>
      </c>
      <c r="I1826" s="34">
        <v>10.77344444</v>
      </c>
      <c r="J1826" s="34" t="s">
        <v>1908</v>
      </c>
      <c r="K1826" s="37">
        <v>27652</v>
      </c>
      <c r="L1826" s="37">
        <v>0</v>
      </c>
      <c r="M1826" s="37" t="s">
        <v>1911</v>
      </c>
      <c r="N1826" s="34" t="s">
        <v>2916</v>
      </c>
    </row>
    <row r="1827" spans="1:14" ht="15.75" customHeight="1" x14ac:dyDescent="0.25">
      <c r="A1827" s="6">
        <v>29060350</v>
      </c>
      <c r="B1827" s="34" t="s">
        <v>26</v>
      </c>
      <c r="C1827" s="34" t="s">
        <v>4538</v>
      </c>
      <c r="D1827" s="34" t="s">
        <v>1191</v>
      </c>
      <c r="E1827" s="34" t="s">
        <v>1173</v>
      </c>
      <c r="F1827" s="34">
        <v>5</v>
      </c>
      <c r="G1827" s="34">
        <v>30</v>
      </c>
      <c r="H1827" s="34">
        <v>-74.29858333</v>
      </c>
      <c r="I1827" s="34">
        <v>10.631166670000001</v>
      </c>
      <c r="J1827" s="34" t="s">
        <v>1908</v>
      </c>
      <c r="K1827" s="37">
        <v>27409</v>
      </c>
      <c r="L1827" s="37">
        <v>0</v>
      </c>
      <c r="M1827" s="37" t="s">
        <v>1911</v>
      </c>
      <c r="N1827" s="34" t="s">
        <v>2916</v>
      </c>
    </row>
    <row r="1828" spans="1:14" ht="15.75" customHeight="1" x14ac:dyDescent="0.25">
      <c r="A1828" s="6">
        <v>29060540</v>
      </c>
      <c r="B1828" s="34" t="s">
        <v>26</v>
      </c>
      <c r="C1828" s="34" t="s">
        <v>3004</v>
      </c>
      <c r="D1828" s="34" t="s">
        <v>40</v>
      </c>
      <c r="E1828" s="34" t="s">
        <v>1173</v>
      </c>
      <c r="F1828" s="34">
        <v>5</v>
      </c>
      <c r="G1828" s="34">
        <v>10</v>
      </c>
      <c r="H1828" s="34">
        <v>-74.647000000000006</v>
      </c>
      <c r="I1828" s="34">
        <v>10.590611110000001</v>
      </c>
      <c r="J1828" s="34" t="s">
        <v>1908</v>
      </c>
      <c r="K1828" s="37">
        <v>30147</v>
      </c>
      <c r="L1828" s="37">
        <v>0</v>
      </c>
      <c r="M1828" s="37" t="s">
        <v>1911</v>
      </c>
      <c r="N1828" s="34" t="s">
        <v>2916</v>
      </c>
    </row>
    <row r="1829" spans="1:14" ht="15.75" customHeight="1" x14ac:dyDescent="0.25">
      <c r="A1829" s="6">
        <v>29060550</v>
      </c>
      <c r="B1829" s="34" t="s">
        <v>26</v>
      </c>
      <c r="C1829" s="34" t="s">
        <v>4539</v>
      </c>
      <c r="D1829" s="34" t="s">
        <v>1231</v>
      </c>
      <c r="E1829" s="34" t="s">
        <v>1173</v>
      </c>
      <c r="F1829" s="34">
        <v>5</v>
      </c>
      <c r="G1829" s="34">
        <v>20</v>
      </c>
      <c r="H1829" s="34">
        <v>-74.18822222</v>
      </c>
      <c r="I1829" s="34">
        <v>10.845138890000001</v>
      </c>
      <c r="J1829" s="34" t="s">
        <v>1890</v>
      </c>
      <c r="K1829" s="37">
        <v>30755.791666666668</v>
      </c>
      <c r="L1829" s="37">
        <v>43648.273368055554</v>
      </c>
      <c r="M1829" s="37" t="s">
        <v>1911</v>
      </c>
      <c r="N1829" s="34" t="s">
        <v>2916</v>
      </c>
    </row>
    <row r="1830" spans="1:14" ht="15.75" customHeight="1" x14ac:dyDescent="0.25">
      <c r="A1830" s="6">
        <v>29060560</v>
      </c>
      <c r="B1830" s="34" t="s">
        <v>26</v>
      </c>
      <c r="C1830" s="34" t="s">
        <v>4540</v>
      </c>
      <c r="D1830" s="34" t="s">
        <v>1196</v>
      </c>
      <c r="E1830" s="34" t="s">
        <v>1173</v>
      </c>
      <c r="F1830" s="34">
        <v>5</v>
      </c>
      <c r="G1830" s="34">
        <v>50</v>
      </c>
      <c r="H1830" s="34">
        <v>-74.17794443999999</v>
      </c>
      <c r="I1830" s="34">
        <v>10.384444439999999</v>
      </c>
      <c r="J1830" s="34" t="s">
        <v>1908</v>
      </c>
      <c r="K1830" s="37">
        <v>31001</v>
      </c>
      <c r="L1830" s="37">
        <v>0</v>
      </c>
      <c r="M1830" s="37" t="s">
        <v>1911</v>
      </c>
      <c r="N1830" s="34" t="s">
        <v>2916</v>
      </c>
    </row>
    <row r="1831" spans="1:14" ht="15.75" customHeight="1" x14ac:dyDescent="0.25">
      <c r="A1831" s="6">
        <v>31090010</v>
      </c>
      <c r="B1831" s="34" t="s">
        <v>26</v>
      </c>
      <c r="C1831" s="34" t="s">
        <v>4541</v>
      </c>
      <c r="D1831" s="34" t="s">
        <v>1013</v>
      </c>
      <c r="E1831" s="34" t="s">
        <v>1010</v>
      </c>
      <c r="F1831" s="34">
        <v>3</v>
      </c>
      <c r="G1831" s="34">
        <v>92</v>
      </c>
      <c r="H1831" s="34">
        <v>-67.84</v>
      </c>
      <c r="I1831" s="34">
        <v>3.96</v>
      </c>
      <c r="J1831" s="34" t="s">
        <v>1908</v>
      </c>
      <c r="K1831" s="37">
        <v>30482</v>
      </c>
      <c r="L1831" s="37">
        <v>0</v>
      </c>
      <c r="M1831" s="37" t="s">
        <v>1911</v>
      </c>
      <c r="N1831" s="34" t="s">
        <v>2916</v>
      </c>
    </row>
    <row r="1832" spans="1:14" ht="15.75" customHeight="1" x14ac:dyDescent="0.25">
      <c r="A1832" s="6">
        <v>32010010</v>
      </c>
      <c r="B1832" s="34" t="s">
        <v>26</v>
      </c>
      <c r="C1832" s="34" t="s">
        <v>4542</v>
      </c>
      <c r="D1832" s="34" t="s">
        <v>1283</v>
      </c>
      <c r="E1832" s="34" t="s">
        <v>1236</v>
      </c>
      <c r="F1832" s="34">
        <v>3</v>
      </c>
      <c r="G1832" s="34">
        <v>383</v>
      </c>
      <c r="H1832" s="34">
        <v>-74.10308332999999</v>
      </c>
      <c r="I1832" s="34">
        <v>2.5628333300000001</v>
      </c>
      <c r="J1832" s="34" t="s">
        <v>1908</v>
      </c>
      <c r="K1832" s="37">
        <v>30481.791666666668</v>
      </c>
      <c r="L1832" s="37">
        <v>0</v>
      </c>
      <c r="M1832" s="37" t="s">
        <v>1911</v>
      </c>
      <c r="N1832" s="34" t="s">
        <v>2916</v>
      </c>
    </row>
    <row r="1833" spans="1:14" ht="15.75" customHeight="1" x14ac:dyDescent="0.25">
      <c r="A1833" s="6">
        <v>32020020</v>
      </c>
      <c r="B1833" s="34" t="s">
        <v>26</v>
      </c>
      <c r="C1833" s="34" t="s">
        <v>4543</v>
      </c>
      <c r="D1833" s="34" t="s">
        <v>1283</v>
      </c>
      <c r="E1833" s="34" t="s">
        <v>1236</v>
      </c>
      <c r="F1833" s="34">
        <v>3</v>
      </c>
      <c r="G1833" s="34">
        <v>722</v>
      </c>
      <c r="H1833" s="34">
        <v>-74.35812</v>
      </c>
      <c r="I1833" s="34">
        <v>3.2432300000000001</v>
      </c>
      <c r="J1833" s="34" t="s">
        <v>1908</v>
      </c>
      <c r="K1833" s="37">
        <v>34043</v>
      </c>
      <c r="L1833" s="37">
        <v>0</v>
      </c>
      <c r="M1833" s="37" t="s">
        <v>1911</v>
      </c>
      <c r="N1833" s="34" t="s">
        <v>2916</v>
      </c>
    </row>
    <row r="1834" spans="1:14" ht="15.75" customHeight="1" x14ac:dyDescent="0.25">
      <c r="A1834" s="6">
        <v>32030020</v>
      </c>
      <c r="B1834" s="34" t="s">
        <v>26</v>
      </c>
      <c r="C1834" s="34" t="s">
        <v>4544</v>
      </c>
      <c r="D1834" s="34" t="s">
        <v>1259</v>
      </c>
      <c r="E1834" s="34" t="s">
        <v>1236</v>
      </c>
      <c r="F1834" s="34">
        <v>3</v>
      </c>
      <c r="G1834" s="34">
        <v>351</v>
      </c>
      <c r="H1834" s="34">
        <v>-73.943888889999997</v>
      </c>
      <c r="I1834" s="34">
        <v>2.3224999999999998</v>
      </c>
      <c r="J1834" s="34" t="s">
        <v>1908</v>
      </c>
      <c r="K1834" s="37">
        <v>30482</v>
      </c>
      <c r="L1834" s="37">
        <v>0</v>
      </c>
      <c r="M1834" s="37" t="s">
        <v>1911</v>
      </c>
      <c r="N1834" s="34" t="s">
        <v>2916</v>
      </c>
    </row>
    <row r="1835" spans="1:14" ht="15.75" customHeight="1" x14ac:dyDescent="0.25">
      <c r="A1835" s="6">
        <v>32040020</v>
      </c>
      <c r="B1835" s="34" t="s">
        <v>26</v>
      </c>
      <c r="C1835" s="34" t="s">
        <v>4545</v>
      </c>
      <c r="D1835" s="34" t="s">
        <v>2722</v>
      </c>
      <c r="E1835" s="34" t="s">
        <v>1017</v>
      </c>
      <c r="F1835" s="34">
        <v>3</v>
      </c>
      <c r="G1835" s="34">
        <v>184</v>
      </c>
      <c r="H1835" s="34">
        <v>-73.166388890000007</v>
      </c>
      <c r="I1835" s="34">
        <v>2.3742777799999999</v>
      </c>
      <c r="J1835" s="34" t="s">
        <v>1908</v>
      </c>
      <c r="K1835" s="37">
        <v>30482</v>
      </c>
      <c r="L1835" s="37">
        <v>0</v>
      </c>
      <c r="M1835" s="37" t="s">
        <v>1911</v>
      </c>
      <c r="N1835" s="34" t="s">
        <v>2916</v>
      </c>
    </row>
    <row r="1836" spans="1:14" ht="15.75" customHeight="1" x14ac:dyDescent="0.25">
      <c r="A1836" s="6">
        <v>32060020</v>
      </c>
      <c r="B1836" s="34" t="s">
        <v>26</v>
      </c>
      <c r="C1836" s="34" t="s">
        <v>4546</v>
      </c>
      <c r="D1836" s="34" t="s">
        <v>1249</v>
      </c>
      <c r="E1836" s="34" t="s">
        <v>1236</v>
      </c>
      <c r="F1836" s="34">
        <v>3</v>
      </c>
      <c r="G1836" s="34">
        <v>584</v>
      </c>
      <c r="H1836" s="34">
        <v>-73.887810000000002</v>
      </c>
      <c r="I1836" s="34">
        <v>3.5405399999999996</v>
      </c>
      <c r="J1836" s="34" t="s">
        <v>1908</v>
      </c>
      <c r="K1836" s="37">
        <v>25218</v>
      </c>
      <c r="L1836" s="37">
        <v>0</v>
      </c>
      <c r="M1836" s="37" t="s">
        <v>1911</v>
      </c>
      <c r="N1836" s="34" t="s">
        <v>2916</v>
      </c>
    </row>
    <row r="1837" spans="1:14" ht="15.75" customHeight="1" x14ac:dyDescent="0.25">
      <c r="A1837" s="6">
        <v>32060030</v>
      </c>
      <c r="B1837" s="34" t="s">
        <v>26</v>
      </c>
      <c r="C1837" s="34" t="s">
        <v>4547</v>
      </c>
      <c r="D1837" s="34" t="s">
        <v>1243</v>
      </c>
      <c r="E1837" s="34" t="s">
        <v>1236</v>
      </c>
      <c r="F1837" s="34">
        <v>3</v>
      </c>
      <c r="G1837" s="34">
        <v>598</v>
      </c>
      <c r="H1837" s="34">
        <v>-73.842789999999994</v>
      </c>
      <c r="I1837" s="34">
        <v>3.79068</v>
      </c>
      <c r="J1837" s="34" t="s">
        <v>1908</v>
      </c>
      <c r="K1837" s="37">
        <v>25218</v>
      </c>
      <c r="L1837" s="37">
        <v>0</v>
      </c>
      <c r="M1837" s="37" t="s">
        <v>1911</v>
      </c>
      <c r="N1837" s="34" t="s">
        <v>2916</v>
      </c>
    </row>
    <row r="1838" spans="1:14" ht="15.75" customHeight="1" x14ac:dyDescent="0.25">
      <c r="A1838" s="6">
        <v>32060060</v>
      </c>
      <c r="B1838" s="34" t="s">
        <v>26</v>
      </c>
      <c r="C1838" s="34" t="s">
        <v>4548</v>
      </c>
      <c r="D1838" s="34" t="s">
        <v>1251</v>
      </c>
      <c r="E1838" s="34" t="s">
        <v>1236</v>
      </c>
      <c r="F1838" s="34">
        <v>3</v>
      </c>
      <c r="G1838" s="34">
        <v>800</v>
      </c>
      <c r="H1838" s="34">
        <v>-73.834694439999993</v>
      </c>
      <c r="I1838" s="34">
        <v>3.7423333300000001</v>
      </c>
      <c r="J1838" s="34" t="s">
        <v>1908</v>
      </c>
      <c r="K1838" s="37">
        <v>28686</v>
      </c>
      <c r="L1838" s="37">
        <v>0</v>
      </c>
      <c r="M1838" s="37" t="s">
        <v>1911</v>
      </c>
      <c r="N1838" s="34" t="s">
        <v>2916</v>
      </c>
    </row>
    <row r="1839" spans="1:14" ht="15.75" customHeight="1" x14ac:dyDescent="0.25">
      <c r="A1839" s="6">
        <v>32060090</v>
      </c>
      <c r="B1839" s="34" t="s">
        <v>26</v>
      </c>
      <c r="C1839" s="34" t="s">
        <v>4549</v>
      </c>
      <c r="D1839" s="34" t="s">
        <v>1262</v>
      </c>
      <c r="E1839" s="34" t="s">
        <v>1236</v>
      </c>
      <c r="F1839" s="34">
        <v>3</v>
      </c>
      <c r="G1839" s="34">
        <v>774</v>
      </c>
      <c r="H1839" s="34">
        <v>-74.040040000000005</v>
      </c>
      <c r="I1839" s="34">
        <v>3.5550600000000001</v>
      </c>
      <c r="J1839" s="34" t="s">
        <v>1908</v>
      </c>
      <c r="K1839" s="37">
        <v>30665</v>
      </c>
      <c r="L1839" s="37">
        <v>0</v>
      </c>
      <c r="M1839" s="37" t="s">
        <v>1911</v>
      </c>
      <c r="N1839" s="34" t="s">
        <v>2916</v>
      </c>
    </row>
    <row r="1840" spans="1:14" ht="15.75" customHeight="1" x14ac:dyDescent="0.25">
      <c r="A1840" s="6">
        <v>32060100</v>
      </c>
      <c r="B1840" s="34" t="s">
        <v>26</v>
      </c>
      <c r="C1840" s="34" t="s">
        <v>4550</v>
      </c>
      <c r="D1840" s="34" t="s">
        <v>1243</v>
      </c>
      <c r="E1840" s="34" t="s">
        <v>1236</v>
      </c>
      <c r="F1840" s="34">
        <v>3</v>
      </c>
      <c r="G1840" s="34">
        <v>684</v>
      </c>
      <c r="H1840" s="34">
        <v>-73.922420000000002</v>
      </c>
      <c r="I1840" s="34">
        <v>3.7925800000000001</v>
      </c>
      <c r="J1840" s="34" t="s">
        <v>1908</v>
      </c>
      <c r="K1840" s="37">
        <v>36965</v>
      </c>
      <c r="L1840" s="37">
        <v>0</v>
      </c>
      <c r="M1840" s="37" t="s">
        <v>1911</v>
      </c>
      <c r="N1840" s="34" t="s">
        <v>2916</v>
      </c>
    </row>
    <row r="1841" spans="1:14" ht="15.75" customHeight="1" x14ac:dyDescent="0.25">
      <c r="A1841" s="6">
        <v>32070010</v>
      </c>
      <c r="B1841" s="34" t="s">
        <v>26</v>
      </c>
      <c r="C1841" s="34" t="s">
        <v>4311</v>
      </c>
      <c r="D1841" s="34" t="s">
        <v>1294</v>
      </c>
      <c r="E1841" s="34" t="s">
        <v>1236</v>
      </c>
      <c r="F1841" s="34">
        <v>3</v>
      </c>
      <c r="G1841" s="34">
        <v>321</v>
      </c>
      <c r="H1841" s="34">
        <v>-73.876940000000005</v>
      </c>
      <c r="I1841" s="34">
        <v>3.3775900000000001</v>
      </c>
      <c r="J1841" s="34" t="s">
        <v>1908</v>
      </c>
      <c r="K1841" s="37">
        <v>29113</v>
      </c>
      <c r="L1841" s="37">
        <v>0</v>
      </c>
      <c r="M1841" s="37" t="s">
        <v>1911</v>
      </c>
      <c r="N1841" s="34" t="s">
        <v>2916</v>
      </c>
    </row>
    <row r="1842" spans="1:14" ht="15.75" customHeight="1" x14ac:dyDescent="0.25">
      <c r="A1842" s="6">
        <v>32070020</v>
      </c>
      <c r="B1842" s="34" t="s">
        <v>26</v>
      </c>
      <c r="C1842" s="34" t="s">
        <v>4551</v>
      </c>
      <c r="D1842" s="34" t="s">
        <v>1268</v>
      </c>
      <c r="E1842" s="34" t="s">
        <v>1236</v>
      </c>
      <c r="F1842" s="34">
        <v>3</v>
      </c>
      <c r="G1842" s="34">
        <v>261</v>
      </c>
      <c r="H1842" s="34">
        <v>-73.529079999999993</v>
      </c>
      <c r="I1842" s="34">
        <v>3.3185000000000002</v>
      </c>
      <c r="J1842" s="34" t="s">
        <v>1908</v>
      </c>
      <c r="K1842" s="37">
        <v>29113</v>
      </c>
      <c r="L1842" s="37">
        <v>0</v>
      </c>
      <c r="M1842" s="37" t="s">
        <v>1911</v>
      </c>
      <c r="N1842" s="34" t="s">
        <v>2916</v>
      </c>
    </row>
    <row r="1843" spans="1:14" ht="15.75" customHeight="1" x14ac:dyDescent="0.25">
      <c r="A1843" s="6">
        <v>32070030</v>
      </c>
      <c r="B1843" s="34" t="s">
        <v>26</v>
      </c>
      <c r="C1843" s="34" t="s">
        <v>4552</v>
      </c>
      <c r="D1843" s="34" t="s">
        <v>1277</v>
      </c>
      <c r="E1843" s="34" t="s">
        <v>1236</v>
      </c>
      <c r="F1843" s="34">
        <v>3</v>
      </c>
      <c r="G1843" s="34">
        <v>352</v>
      </c>
      <c r="H1843" s="34">
        <v>-73.813110000000009</v>
      </c>
      <c r="I1843" s="34">
        <v>3.2522100000000003</v>
      </c>
      <c r="J1843" s="34" t="s">
        <v>1908</v>
      </c>
      <c r="K1843" s="37">
        <v>29113</v>
      </c>
      <c r="L1843" s="37">
        <v>0</v>
      </c>
      <c r="M1843" s="37" t="s">
        <v>1911</v>
      </c>
      <c r="N1843" s="34" t="s">
        <v>2916</v>
      </c>
    </row>
    <row r="1844" spans="1:14" ht="15.75" customHeight="1" x14ac:dyDescent="0.25">
      <c r="A1844" s="6">
        <v>32070040</v>
      </c>
      <c r="B1844" s="34" t="s">
        <v>26</v>
      </c>
      <c r="C1844" s="34" t="s">
        <v>4553</v>
      </c>
      <c r="D1844" s="34" t="s">
        <v>1294</v>
      </c>
      <c r="E1844" s="34" t="s">
        <v>1236</v>
      </c>
      <c r="F1844" s="34">
        <v>3</v>
      </c>
      <c r="G1844" s="34">
        <v>246</v>
      </c>
      <c r="H1844" s="34">
        <v>-73.67501</v>
      </c>
      <c r="I1844" s="34">
        <v>2.9761900000000003</v>
      </c>
      <c r="J1844" s="34" t="s">
        <v>1908</v>
      </c>
      <c r="K1844" s="37">
        <v>28748</v>
      </c>
      <c r="L1844" s="37">
        <v>0</v>
      </c>
      <c r="M1844" s="37" t="s">
        <v>1911</v>
      </c>
      <c r="N1844" s="34" t="s">
        <v>2916</v>
      </c>
    </row>
    <row r="1845" spans="1:14" ht="15.75" customHeight="1" x14ac:dyDescent="0.25">
      <c r="A1845" s="6">
        <v>32070060</v>
      </c>
      <c r="B1845" s="34" t="s">
        <v>26</v>
      </c>
      <c r="C1845" s="34" t="s">
        <v>4554</v>
      </c>
      <c r="D1845" s="34" t="s">
        <v>1253</v>
      </c>
      <c r="E1845" s="34" t="s">
        <v>1236</v>
      </c>
      <c r="F1845" s="34">
        <v>3</v>
      </c>
      <c r="G1845" s="34">
        <v>300</v>
      </c>
      <c r="H1845" s="34">
        <v>-73.633333329999999</v>
      </c>
      <c r="I1845" s="34">
        <v>3.46666667</v>
      </c>
      <c r="J1845" s="34" t="s">
        <v>1908</v>
      </c>
      <c r="K1845" s="37">
        <v>29051</v>
      </c>
      <c r="L1845" s="37">
        <v>0</v>
      </c>
      <c r="M1845" s="37" t="s">
        <v>1911</v>
      </c>
      <c r="N1845" s="34" t="s">
        <v>2916</v>
      </c>
    </row>
    <row r="1846" spans="1:14" ht="15.75" customHeight="1" x14ac:dyDescent="0.25">
      <c r="A1846" s="6">
        <v>32070080</v>
      </c>
      <c r="B1846" s="34" t="s">
        <v>26</v>
      </c>
      <c r="C1846" s="34" t="s">
        <v>4297</v>
      </c>
      <c r="D1846" s="34" t="s">
        <v>1268</v>
      </c>
      <c r="E1846" s="34" t="s">
        <v>1236</v>
      </c>
      <c r="F1846" s="34">
        <v>3</v>
      </c>
      <c r="G1846" s="34">
        <v>191</v>
      </c>
      <c r="H1846" s="34">
        <v>-73.226388889999996</v>
      </c>
      <c r="I1846" s="34">
        <v>3.0874999999999999</v>
      </c>
      <c r="J1846" s="34" t="s">
        <v>1908</v>
      </c>
      <c r="K1846" s="37">
        <v>30482</v>
      </c>
      <c r="L1846" s="37">
        <v>0</v>
      </c>
      <c r="M1846" s="37" t="s">
        <v>1911</v>
      </c>
      <c r="N1846" s="34" t="s">
        <v>2916</v>
      </c>
    </row>
    <row r="1847" spans="1:14" ht="15.75" customHeight="1" x14ac:dyDescent="0.25">
      <c r="A1847" s="6">
        <v>32070090</v>
      </c>
      <c r="B1847" s="34" t="s">
        <v>26</v>
      </c>
      <c r="C1847" s="34" t="s">
        <v>4555</v>
      </c>
      <c r="D1847" s="34" t="s">
        <v>1277</v>
      </c>
      <c r="E1847" s="34" t="s">
        <v>1236</v>
      </c>
      <c r="F1847" s="34">
        <v>3</v>
      </c>
      <c r="G1847" s="34">
        <v>354</v>
      </c>
      <c r="H1847" s="34">
        <v>-73.906149999999997</v>
      </c>
      <c r="I1847" s="34">
        <v>3.2562200000000003</v>
      </c>
      <c r="J1847" s="34" t="s">
        <v>1908</v>
      </c>
      <c r="K1847" s="37">
        <v>30665</v>
      </c>
      <c r="L1847" s="37">
        <v>0</v>
      </c>
      <c r="M1847" s="37" t="s">
        <v>1911</v>
      </c>
      <c r="N1847" s="34" t="s">
        <v>2916</v>
      </c>
    </row>
    <row r="1848" spans="1:14" ht="15.75" customHeight="1" x14ac:dyDescent="0.25">
      <c r="A1848" s="6">
        <v>32070100</v>
      </c>
      <c r="B1848" s="34" t="s">
        <v>26</v>
      </c>
      <c r="C1848" s="34" t="s">
        <v>4556</v>
      </c>
      <c r="D1848" s="34" t="s">
        <v>1277</v>
      </c>
      <c r="E1848" s="34" t="s">
        <v>1236</v>
      </c>
      <c r="F1848" s="34">
        <v>3</v>
      </c>
      <c r="G1848" s="34">
        <v>454</v>
      </c>
      <c r="H1848" s="34">
        <v>-73.876940000000005</v>
      </c>
      <c r="I1848" s="34">
        <v>3.3775900000000001</v>
      </c>
      <c r="J1848" s="34" t="s">
        <v>1908</v>
      </c>
      <c r="K1848" s="37">
        <v>30665</v>
      </c>
      <c r="L1848" s="37">
        <v>0</v>
      </c>
      <c r="M1848" s="37" t="s">
        <v>1911</v>
      </c>
      <c r="N1848" s="34" t="s">
        <v>2916</v>
      </c>
    </row>
    <row r="1849" spans="1:14" ht="15.75" customHeight="1" x14ac:dyDescent="0.25">
      <c r="A1849" s="6">
        <v>32070110</v>
      </c>
      <c r="B1849" s="34" t="s">
        <v>26</v>
      </c>
      <c r="C1849" s="34" t="s">
        <v>4161</v>
      </c>
      <c r="D1849" s="34" t="s">
        <v>1254</v>
      </c>
      <c r="E1849" s="34" t="s">
        <v>1236</v>
      </c>
      <c r="F1849" s="34">
        <v>3</v>
      </c>
      <c r="G1849" s="34">
        <v>426</v>
      </c>
      <c r="H1849" s="34">
        <v>-73.861850000000004</v>
      </c>
      <c r="I1849" s="34">
        <v>3.47071</v>
      </c>
      <c r="J1849" s="34" t="s">
        <v>1908</v>
      </c>
      <c r="K1849" s="37">
        <v>32613</v>
      </c>
      <c r="L1849" s="37">
        <v>0</v>
      </c>
      <c r="M1849" s="37" t="s">
        <v>1911</v>
      </c>
      <c r="N1849" s="34" t="s">
        <v>2916</v>
      </c>
    </row>
    <row r="1850" spans="1:14" ht="15.75" customHeight="1" x14ac:dyDescent="0.25">
      <c r="A1850" s="6">
        <v>32070120</v>
      </c>
      <c r="B1850" s="34" t="s">
        <v>26</v>
      </c>
      <c r="C1850" s="34" t="s">
        <v>4557</v>
      </c>
      <c r="D1850" s="34" t="s">
        <v>1277</v>
      </c>
      <c r="E1850" s="34" t="s">
        <v>1236</v>
      </c>
      <c r="F1850" s="34">
        <v>3</v>
      </c>
      <c r="G1850" s="34">
        <v>882</v>
      </c>
      <c r="H1850" s="34">
        <v>-74.029969999999992</v>
      </c>
      <c r="I1850" s="34">
        <v>3.4565600000000001</v>
      </c>
      <c r="J1850" s="34" t="s">
        <v>1908</v>
      </c>
      <c r="K1850" s="37">
        <v>34257</v>
      </c>
      <c r="L1850" s="37">
        <v>0</v>
      </c>
      <c r="M1850" s="37" t="s">
        <v>1911</v>
      </c>
      <c r="N1850" s="34" t="s">
        <v>2916</v>
      </c>
    </row>
    <row r="1851" spans="1:14" ht="15.75" customHeight="1" x14ac:dyDescent="0.25">
      <c r="A1851" s="6">
        <v>32080010</v>
      </c>
      <c r="B1851" s="34" t="s">
        <v>26</v>
      </c>
      <c r="C1851" s="34" t="s">
        <v>3240</v>
      </c>
      <c r="D1851" s="34" t="s">
        <v>1273</v>
      </c>
      <c r="E1851" s="34" t="s">
        <v>1236</v>
      </c>
      <c r="F1851" s="34">
        <v>3</v>
      </c>
      <c r="G1851" s="34">
        <v>230</v>
      </c>
      <c r="H1851" s="34">
        <v>-73.209999999999994</v>
      </c>
      <c r="I1851" s="34">
        <v>2.94</v>
      </c>
      <c r="J1851" s="34" t="s">
        <v>1908</v>
      </c>
      <c r="K1851" s="37">
        <v>29082</v>
      </c>
      <c r="L1851" s="37">
        <v>0</v>
      </c>
      <c r="M1851" s="37" t="s">
        <v>1911</v>
      </c>
      <c r="N1851" s="34" t="s">
        <v>2916</v>
      </c>
    </row>
    <row r="1852" spans="1:14" ht="15.75" customHeight="1" x14ac:dyDescent="0.25">
      <c r="A1852" s="6">
        <v>32080040</v>
      </c>
      <c r="B1852" s="34" t="s">
        <v>26</v>
      </c>
      <c r="C1852" s="34" t="s">
        <v>4558</v>
      </c>
      <c r="D1852" s="34" t="s">
        <v>2728</v>
      </c>
      <c r="E1852" s="34" t="s">
        <v>1236</v>
      </c>
      <c r="F1852" s="34">
        <v>3</v>
      </c>
      <c r="G1852" s="34">
        <v>235</v>
      </c>
      <c r="H1852" s="34">
        <v>-72.809333329999987</v>
      </c>
      <c r="I1852" s="34">
        <v>2.8333333299999999</v>
      </c>
      <c r="J1852" s="34" t="s">
        <v>1890</v>
      </c>
      <c r="K1852" s="37">
        <v>30665</v>
      </c>
      <c r="L1852" s="37">
        <v>36860</v>
      </c>
      <c r="M1852" s="37" t="s">
        <v>1911</v>
      </c>
      <c r="N1852" s="34" t="s">
        <v>2916</v>
      </c>
    </row>
    <row r="1853" spans="1:14" ht="15.75" customHeight="1" x14ac:dyDescent="0.25">
      <c r="A1853" s="6">
        <v>32110010</v>
      </c>
      <c r="B1853" s="34" t="s">
        <v>26</v>
      </c>
      <c r="C1853" s="34" t="s">
        <v>3076</v>
      </c>
      <c r="D1853" s="34" t="s">
        <v>1854</v>
      </c>
      <c r="E1853" s="34" t="s">
        <v>1855</v>
      </c>
      <c r="F1853" s="34">
        <v>3</v>
      </c>
      <c r="G1853" s="34">
        <v>125</v>
      </c>
      <c r="H1853" s="34">
        <v>-70.666666669999998</v>
      </c>
      <c r="I1853" s="34">
        <v>2.78333333</v>
      </c>
      <c r="J1853" s="34" t="s">
        <v>1890</v>
      </c>
      <c r="K1853" s="37">
        <v>30787</v>
      </c>
      <c r="L1853" s="37">
        <v>37315</v>
      </c>
      <c r="M1853" s="37" t="s">
        <v>1911</v>
      </c>
      <c r="N1853" s="34" t="s">
        <v>2916</v>
      </c>
    </row>
    <row r="1854" spans="1:14" ht="15.75" customHeight="1" x14ac:dyDescent="0.25">
      <c r="A1854" s="77">
        <v>32120010</v>
      </c>
      <c r="B1854" s="34" t="s">
        <v>26</v>
      </c>
      <c r="C1854" s="34" t="s">
        <v>4559</v>
      </c>
      <c r="D1854" s="34" t="s">
        <v>1281</v>
      </c>
      <c r="E1854" s="34" t="s">
        <v>1236</v>
      </c>
      <c r="F1854" s="34">
        <v>3</v>
      </c>
      <c r="G1854" s="34">
        <v>168</v>
      </c>
      <c r="H1854" s="34">
        <v>-72.369777779999993</v>
      </c>
      <c r="I1854" s="34">
        <v>3.7340833299999998</v>
      </c>
      <c r="J1854" s="34" t="s">
        <v>1890</v>
      </c>
      <c r="K1854" s="37">
        <v>30665</v>
      </c>
      <c r="L1854" s="37">
        <v>43311.494317129633</v>
      </c>
      <c r="M1854" s="37" t="s">
        <v>1911</v>
      </c>
      <c r="N1854" s="34" t="s">
        <v>2916</v>
      </c>
    </row>
    <row r="1855" spans="1:14" ht="15.75" customHeight="1" x14ac:dyDescent="0.25">
      <c r="A1855" s="6">
        <v>32150040</v>
      </c>
      <c r="B1855" s="34" t="s">
        <v>26</v>
      </c>
      <c r="C1855" s="34" t="s">
        <v>3577</v>
      </c>
      <c r="D1855" s="34" t="s">
        <v>1009</v>
      </c>
      <c r="E1855" s="34" t="s">
        <v>1010</v>
      </c>
      <c r="F1855" s="34">
        <v>3</v>
      </c>
      <c r="G1855" s="34">
        <v>100</v>
      </c>
      <c r="H1855" s="34">
        <v>-69.89</v>
      </c>
      <c r="I1855" s="34">
        <v>3.42</v>
      </c>
      <c r="J1855" s="34" t="s">
        <v>1908</v>
      </c>
      <c r="K1855" s="37">
        <v>30482</v>
      </c>
      <c r="L1855" s="37">
        <v>0</v>
      </c>
      <c r="M1855" s="37" t="s">
        <v>1911</v>
      </c>
      <c r="N1855" s="34" t="s">
        <v>2916</v>
      </c>
    </row>
    <row r="1856" spans="1:14" ht="15.75" customHeight="1" x14ac:dyDescent="0.25">
      <c r="A1856" s="6">
        <v>32190010</v>
      </c>
      <c r="B1856" s="34" t="s">
        <v>26</v>
      </c>
      <c r="C1856" s="34" t="s">
        <v>4560</v>
      </c>
      <c r="D1856" s="34" t="s">
        <v>1009</v>
      </c>
      <c r="E1856" s="34" t="s">
        <v>1010</v>
      </c>
      <c r="F1856" s="34">
        <v>3</v>
      </c>
      <c r="G1856" s="34">
        <v>96</v>
      </c>
      <c r="H1856" s="34">
        <v>-69.055305560000008</v>
      </c>
      <c r="I1856" s="34">
        <v>3.6371388900000001</v>
      </c>
      <c r="J1856" s="34" t="s">
        <v>1908</v>
      </c>
      <c r="K1856" s="37">
        <v>30482</v>
      </c>
      <c r="L1856" s="37">
        <v>0</v>
      </c>
      <c r="M1856" s="37" t="s">
        <v>1911</v>
      </c>
      <c r="N1856" s="34" t="s">
        <v>2916</v>
      </c>
    </row>
    <row r="1857" spans="1:14" ht="15.75" customHeight="1" x14ac:dyDescent="0.25">
      <c r="A1857" s="6">
        <v>32200010</v>
      </c>
      <c r="B1857" s="34" t="s">
        <v>26</v>
      </c>
      <c r="C1857" s="34" t="s">
        <v>4561</v>
      </c>
      <c r="D1857" s="34" t="s">
        <v>1854</v>
      </c>
      <c r="E1857" s="34" t="s">
        <v>1855</v>
      </c>
      <c r="F1857" s="34">
        <v>3</v>
      </c>
      <c r="G1857" s="34">
        <v>94</v>
      </c>
      <c r="H1857" s="34">
        <v>-68.319999999999993</v>
      </c>
      <c r="I1857" s="34">
        <v>3.99</v>
      </c>
      <c r="J1857" s="34" t="s">
        <v>1908</v>
      </c>
      <c r="K1857" s="37">
        <v>30482</v>
      </c>
      <c r="L1857" s="37">
        <v>0</v>
      </c>
      <c r="M1857" s="37" t="s">
        <v>1911</v>
      </c>
      <c r="N1857" s="34" t="s">
        <v>2916</v>
      </c>
    </row>
    <row r="1858" spans="1:14" ht="15.75" customHeight="1" x14ac:dyDescent="0.25">
      <c r="A1858" s="6">
        <v>33050020</v>
      </c>
      <c r="B1858" s="34" t="s">
        <v>26</v>
      </c>
      <c r="C1858" s="34" t="s">
        <v>3468</v>
      </c>
      <c r="D1858" s="34" t="s">
        <v>1854</v>
      </c>
      <c r="E1858" s="34" t="s">
        <v>1855</v>
      </c>
      <c r="F1858" s="34">
        <v>3</v>
      </c>
      <c r="G1858" s="34">
        <v>90</v>
      </c>
      <c r="H1858" s="34">
        <v>-69.605833329999996</v>
      </c>
      <c r="I1858" s="34">
        <v>4.5161111099999998</v>
      </c>
      <c r="J1858" s="34" t="s">
        <v>1908</v>
      </c>
      <c r="K1858" s="37">
        <v>30603.791666666668</v>
      </c>
      <c r="L1858" s="37">
        <v>0</v>
      </c>
      <c r="M1858" s="37" t="s">
        <v>1911</v>
      </c>
      <c r="N1858" s="34" t="s">
        <v>2916</v>
      </c>
    </row>
    <row r="1859" spans="1:14" ht="15.75" customHeight="1" x14ac:dyDescent="0.25">
      <c r="A1859" s="6">
        <v>33060010</v>
      </c>
      <c r="B1859" s="34" t="s">
        <v>26</v>
      </c>
      <c r="C1859" s="34" t="s">
        <v>3674</v>
      </c>
      <c r="D1859" s="34" t="s">
        <v>1854</v>
      </c>
      <c r="E1859" s="34" t="s">
        <v>1855</v>
      </c>
      <c r="F1859" s="34">
        <v>3</v>
      </c>
      <c r="G1859" s="34">
        <v>87</v>
      </c>
      <c r="H1859" s="34">
        <v>-68.36</v>
      </c>
      <c r="I1859" s="34">
        <v>4.87</v>
      </c>
      <c r="J1859" s="34" t="s">
        <v>1908</v>
      </c>
      <c r="K1859" s="37">
        <v>30665</v>
      </c>
      <c r="L1859" s="37">
        <v>0</v>
      </c>
      <c r="M1859" s="37" t="s">
        <v>1911</v>
      </c>
      <c r="N1859" s="34" t="s">
        <v>2916</v>
      </c>
    </row>
    <row r="1860" spans="1:14" ht="15.75" customHeight="1" x14ac:dyDescent="0.25">
      <c r="A1860" s="6">
        <v>35010010</v>
      </c>
      <c r="B1860" s="34" t="s">
        <v>26</v>
      </c>
      <c r="C1860" s="34" t="s">
        <v>3821</v>
      </c>
      <c r="D1860" s="34" t="s">
        <v>653</v>
      </c>
      <c r="E1860" s="34" t="s">
        <v>1236</v>
      </c>
      <c r="F1860" s="34">
        <v>3</v>
      </c>
      <c r="G1860" s="34">
        <v>182</v>
      </c>
      <c r="H1860" s="34">
        <v>-72.936499999999995</v>
      </c>
      <c r="I1860" s="34">
        <v>4.1050277800000003</v>
      </c>
      <c r="J1860" s="34" t="s">
        <v>1908</v>
      </c>
      <c r="K1860" s="37">
        <v>22174</v>
      </c>
      <c r="L1860" s="37">
        <v>0</v>
      </c>
      <c r="M1860" s="37" t="s">
        <v>1911</v>
      </c>
      <c r="N1860" s="34" t="s">
        <v>2916</v>
      </c>
    </row>
    <row r="1861" spans="1:14" ht="15.75" customHeight="1" x14ac:dyDescent="0.25">
      <c r="A1861" s="6">
        <v>35010020</v>
      </c>
      <c r="B1861" s="34" t="s">
        <v>26</v>
      </c>
      <c r="C1861" s="34" t="s">
        <v>4562</v>
      </c>
      <c r="D1861" s="34" t="s">
        <v>1235</v>
      </c>
      <c r="E1861" s="34" t="s">
        <v>1236</v>
      </c>
      <c r="F1861" s="34">
        <v>3</v>
      </c>
      <c r="G1861" s="34">
        <v>525</v>
      </c>
      <c r="H1861" s="34">
        <v>-73.765583329999998</v>
      </c>
      <c r="I1861" s="34">
        <v>3.9946388900000001</v>
      </c>
      <c r="J1861" s="34" t="s">
        <v>1908</v>
      </c>
      <c r="K1861" s="37">
        <v>22386</v>
      </c>
      <c r="L1861" s="37">
        <v>0</v>
      </c>
      <c r="M1861" s="37" t="s">
        <v>1911</v>
      </c>
      <c r="N1861" s="34" t="s">
        <v>2916</v>
      </c>
    </row>
    <row r="1862" spans="1:14" ht="15.75" customHeight="1" x14ac:dyDescent="0.25">
      <c r="A1862" s="6">
        <v>35010040</v>
      </c>
      <c r="B1862" s="34" t="s">
        <v>26</v>
      </c>
      <c r="C1862" s="34" t="s">
        <v>4563</v>
      </c>
      <c r="D1862" s="34" t="s">
        <v>1257</v>
      </c>
      <c r="E1862" s="34" t="s">
        <v>1236</v>
      </c>
      <c r="F1862" s="34">
        <v>3</v>
      </c>
      <c r="G1862" s="34">
        <v>639</v>
      </c>
      <c r="H1862" s="34">
        <v>-73.81362</v>
      </c>
      <c r="I1862" s="34">
        <v>3.9250699999999998</v>
      </c>
      <c r="J1862" s="34" t="s">
        <v>1908</v>
      </c>
      <c r="K1862" s="37">
        <v>25157</v>
      </c>
      <c r="L1862" s="37">
        <v>0</v>
      </c>
      <c r="M1862" s="37" t="s">
        <v>1911</v>
      </c>
      <c r="N1862" s="34" t="s">
        <v>2916</v>
      </c>
    </row>
    <row r="1863" spans="1:14" ht="15.75" customHeight="1" x14ac:dyDescent="0.25">
      <c r="A1863" s="6">
        <v>35010060</v>
      </c>
      <c r="B1863" s="34" t="s">
        <v>26</v>
      </c>
      <c r="C1863" s="34" t="s">
        <v>4564</v>
      </c>
      <c r="D1863" s="34" t="s">
        <v>1241</v>
      </c>
      <c r="E1863" s="34" t="s">
        <v>1236</v>
      </c>
      <c r="F1863" s="34">
        <v>3</v>
      </c>
      <c r="G1863" s="34">
        <v>230</v>
      </c>
      <c r="H1863" s="34">
        <v>-73.400555560000001</v>
      </c>
      <c r="I1863" s="34">
        <v>3.7866666699999998</v>
      </c>
      <c r="J1863" s="34" t="s">
        <v>1908</v>
      </c>
      <c r="K1863" s="37">
        <v>28624.791666666668</v>
      </c>
      <c r="L1863" s="37">
        <v>0</v>
      </c>
      <c r="M1863" s="37" t="s">
        <v>1911</v>
      </c>
      <c r="N1863" s="34" t="s">
        <v>2916</v>
      </c>
    </row>
    <row r="1864" spans="1:14" ht="15.75" customHeight="1" x14ac:dyDescent="0.25">
      <c r="A1864" s="6">
        <v>35010070</v>
      </c>
      <c r="B1864" s="34" t="s">
        <v>26</v>
      </c>
      <c r="C1864" s="34" t="s">
        <v>4565</v>
      </c>
      <c r="D1864" s="34" t="s">
        <v>1257</v>
      </c>
      <c r="E1864" s="34" t="s">
        <v>1236</v>
      </c>
      <c r="F1864" s="34">
        <v>3</v>
      </c>
      <c r="G1864" s="34">
        <v>525</v>
      </c>
      <c r="H1864" s="34">
        <v>-73.758611110000004</v>
      </c>
      <c r="I1864" s="34">
        <v>3.8783333300000002</v>
      </c>
      <c r="J1864" s="34" t="s">
        <v>1908</v>
      </c>
      <c r="K1864" s="37">
        <v>28595</v>
      </c>
      <c r="L1864" s="37">
        <v>0</v>
      </c>
      <c r="M1864" s="37" t="s">
        <v>1911</v>
      </c>
      <c r="N1864" s="34" t="s">
        <v>2916</v>
      </c>
    </row>
    <row r="1865" spans="1:14" ht="15.75" customHeight="1" x14ac:dyDescent="0.25">
      <c r="A1865" s="6">
        <v>35010080</v>
      </c>
      <c r="B1865" s="34" t="s">
        <v>26</v>
      </c>
      <c r="C1865" s="34" t="s">
        <v>4566</v>
      </c>
      <c r="D1865" s="34" t="s">
        <v>653</v>
      </c>
      <c r="E1865" s="34" t="s">
        <v>1236</v>
      </c>
      <c r="F1865" s="34">
        <v>3</v>
      </c>
      <c r="G1865" s="34">
        <v>200</v>
      </c>
      <c r="H1865" s="34">
        <v>-73.149722220000001</v>
      </c>
      <c r="I1865" s="34">
        <v>3.7938888899999998</v>
      </c>
      <c r="J1865" s="34" t="s">
        <v>1908</v>
      </c>
      <c r="K1865" s="37">
        <v>28625</v>
      </c>
      <c r="L1865" s="37">
        <v>0</v>
      </c>
      <c r="M1865" s="37" t="s">
        <v>1911</v>
      </c>
      <c r="N1865" s="34" t="s">
        <v>2916</v>
      </c>
    </row>
    <row r="1866" spans="1:14" ht="15.75" customHeight="1" x14ac:dyDescent="0.25">
      <c r="A1866" s="6">
        <v>35010090</v>
      </c>
      <c r="B1866" s="34" t="s">
        <v>26</v>
      </c>
      <c r="C1866" s="34" t="s">
        <v>4567</v>
      </c>
      <c r="D1866" s="34" t="s">
        <v>1281</v>
      </c>
      <c r="E1866" s="34" t="s">
        <v>1236</v>
      </c>
      <c r="F1866" s="34">
        <v>3</v>
      </c>
      <c r="G1866" s="34">
        <v>447</v>
      </c>
      <c r="H1866" s="34">
        <v>-73.708079999999995</v>
      </c>
      <c r="I1866" s="34">
        <v>3.7084900000000003</v>
      </c>
      <c r="J1866" s="34" t="s">
        <v>1908</v>
      </c>
      <c r="K1866" s="37">
        <v>28717</v>
      </c>
      <c r="L1866" s="37">
        <v>0</v>
      </c>
      <c r="M1866" s="37" t="s">
        <v>1911</v>
      </c>
      <c r="N1866" s="34" t="s">
        <v>2916</v>
      </c>
    </row>
    <row r="1867" spans="1:14" ht="15.75" customHeight="1" x14ac:dyDescent="0.25">
      <c r="A1867" s="6">
        <v>35010150</v>
      </c>
      <c r="B1867" s="34" t="s">
        <v>26</v>
      </c>
      <c r="C1867" s="34" t="s">
        <v>4568</v>
      </c>
      <c r="D1867" s="34" t="s">
        <v>2739</v>
      </c>
      <c r="E1867" s="34" t="s">
        <v>1236</v>
      </c>
      <c r="F1867" s="34">
        <v>3</v>
      </c>
      <c r="G1867" s="34">
        <v>275</v>
      </c>
      <c r="H1867" s="34">
        <v>-73.34</v>
      </c>
      <c r="I1867" s="34">
        <v>3.8833333300000001</v>
      </c>
      <c r="J1867" s="34" t="s">
        <v>1908</v>
      </c>
      <c r="K1867" s="37">
        <v>34349</v>
      </c>
      <c r="L1867" s="37">
        <v>0</v>
      </c>
      <c r="M1867" s="37" t="s">
        <v>1911</v>
      </c>
      <c r="N1867" s="34" t="s">
        <v>2916</v>
      </c>
    </row>
    <row r="1868" spans="1:14" ht="15.75" customHeight="1" x14ac:dyDescent="0.25">
      <c r="A1868" s="6">
        <v>35010230</v>
      </c>
      <c r="B1868" s="34" t="s">
        <v>26</v>
      </c>
      <c r="C1868" s="34" t="s">
        <v>4569</v>
      </c>
      <c r="D1868" s="34" t="s">
        <v>653</v>
      </c>
      <c r="E1868" s="34" t="s">
        <v>1236</v>
      </c>
      <c r="F1868" s="34">
        <v>3</v>
      </c>
      <c r="G1868" s="34">
        <v>183</v>
      </c>
      <c r="H1868" s="34">
        <v>-72.971222220000001</v>
      </c>
      <c r="I1868" s="34">
        <v>3.9846388899999998</v>
      </c>
      <c r="J1868" s="34" t="s">
        <v>1908</v>
      </c>
      <c r="K1868" s="37">
        <v>30482</v>
      </c>
      <c r="L1868" s="37">
        <v>0</v>
      </c>
      <c r="M1868" s="37" t="s">
        <v>1911</v>
      </c>
      <c r="N1868" s="34" t="s">
        <v>2916</v>
      </c>
    </row>
    <row r="1869" spans="1:14" ht="15.75" customHeight="1" x14ac:dyDescent="0.25">
      <c r="A1869" s="6">
        <v>35020010</v>
      </c>
      <c r="B1869" s="34" t="s">
        <v>26</v>
      </c>
      <c r="C1869" s="34" t="s">
        <v>4570</v>
      </c>
      <c r="D1869" s="34" t="s">
        <v>926</v>
      </c>
      <c r="E1869" s="34" t="s">
        <v>871</v>
      </c>
      <c r="F1869" s="34">
        <v>3</v>
      </c>
      <c r="G1869" s="34">
        <v>1467</v>
      </c>
      <c r="H1869" s="34">
        <v>-73.818700000000007</v>
      </c>
      <c r="I1869" s="34">
        <v>4.2483000000000004</v>
      </c>
      <c r="J1869" s="34" t="s">
        <v>1908</v>
      </c>
      <c r="K1869" s="37">
        <v>18824</v>
      </c>
      <c r="L1869" s="37">
        <v>0</v>
      </c>
      <c r="M1869" s="37" t="s">
        <v>1911</v>
      </c>
      <c r="N1869" s="34" t="s">
        <v>2916</v>
      </c>
    </row>
    <row r="1870" spans="1:14" ht="15.75" customHeight="1" x14ac:dyDescent="0.25">
      <c r="A1870" s="77">
        <v>35020030</v>
      </c>
      <c r="B1870" s="34" t="s">
        <v>26</v>
      </c>
      <c r="C1870" s="34" t="s">
        <v>3826</v>
      </c>
      <c r="D1870" s="34" t="s">
        <v>1235</v>
      </c>
      <c r="E1870" s="34" t="s">
        <v>1236</v>
      </c>
      <c r="F1870" s="34">
        <v>3</v>
      </c>
      <c r="G1870" s="34">
        <v>1200</v>
      </c>
      <c r="H1870" s="34">
        <v>-73.8</v>
      </c>
      <c r="I1870" s="34">
        <v>4.1166666699999999</v>
      </c>
      <c r="J1870" s="34" t="s">
        <v>1890</v>
      </c>
      <c r="K1870" s="37">
        <v>25065</v>
      </c>
      <c r="L1870" s="37">
        <v>37376</v>
      </c>
      <c r="M1870" s="37" t="s">
        <v>1911</v>
      </c>
      <c r="N1870" s="34" t="s">
        <v>2916</v>
      </c>
    </row>
    <row r="1871" spans="1:14" ht="15.75" customHeight="1" x14ac:dyDescent="0.25">
      <c r="A1871" s="6">
        <v>35020060</v>
      </c>
      <c r="B1871" s="34" t="s">
        <v>26</v>
      </c>
      <c r="C1871" s="34" t="s">
        <v>4571</v>
      </c>
      <c r="D1871" s="34" t="s">
        <v>1286</v>
      </c>
      <c r="E1871" s="34" t="s">
        <v>1236</v>
      </c>
      <c r="F1871" s="34">
        <v>3</v>
      </c>
      <c r="G1871" s="34">
        <v>260</v>
      </c>
      <c r="H1871" s="34">
        <v>-73.367999999999995</v>
      </c>
      <c r="I1871" s="34">
        <v>4.0397499999999997</v>
      </c>
      <c r="J1871" s="34" t="s">
        <v>1908</v>
      </c>
      <c r="K1871" s="37">
        <v>28809</v>
      </c>
      <c r="L1871" s="37">
        <v>0</v>
      </c>
      <c r="M1871" s="37" t="s">
        <v>1911</v>
      </c>
      <c r="N1871" s="34" t="s">
        <v>2916</v>
      </c>
    </row>
    <row r="1872" spans="1:14" ht="15.75" customHeight="1" x14ac:dyDescent="0.25">
      <c r="A1872" s="6">
        <v>35020070</v>
      </c>
      <c r="B1872" s="34" t="s">
        <v>26</v>
      </c>
      <c r="C1872" s="34" t="s">
        <v>4572</v>
      </c>
      <c r="D1872" s="34" t="s">
        <v>653</v>
      </c>
      <c r="E1872" s="34" t="s">
        <v>1236</v>
      </c>
      <c r="F1872" s="34">
        <v>3</v>
      </c>
      <c r="G1872" s="34">
        <v>182</v>
      </c>
      <c r="H1872" s="34">
        <v>-73.150000000000006</v>
      </c>
      <c r="I1872" s="34">
        <v>4.1166666699999999</v>
      </c>
      <c r="J1872" s="34" t="s">
        <v>1890</v>
      </c>
      <c r="K1872" s="37">
        <v>24760</v>
      </c>
      <c r="L1872" s="37">
        <v>34865</v>
      </c>
      <c r="M1872" s="37" t="s">
        <v>1911</v>
      </c>
      <c r="N1872" s="34" t="s">
        <v>2916</v>
      </c>
    </row>
    <row r="1873" spans="1:14" ht="15.75" customHeight="1" x14ac:dyDescent="0.25">
      <c r="A1873" s="6">
        <v>35020280</v>
      </c>
      <c r="B1873" s="34" t="s">
        <v>26</v>
      </c>
      <c r="C1873" s="34" t="s">
        <v>4573</v>
      </c>
      <c r="D1873" s="34" t="s">
        <v>887</v>
      </c>
      <c r="E1873" s="34" t="s">
        <v>871</v>
      </c>
      <c r="F1873" s="34">
        <v>11</v>
      </c>
      <c r="G1873" s="34">
        <v>1950</v>
      </c>
      <c r="H1873" s="34">
        <v>-73.92658333</v>
      </c>
      <c r="I1873" s="34">
        <v>4.5229166699999999</v>
      </c>
      <c r="J1873" s="34" t="s">
        <v>1908</v>
      </c>
      <c r="K1873" s="37">
        <v>29905</v>
      </c>
      <c r="L1873" s="37">
        <v>0</v>
      </c>
      <c r="M1873" s="37" t="s">
        <v>1911</v>
      </c>
      <c r="N1873" s="34" t="s">
        <v>2916</v>
      </c>
    </row>
    <row r="1874" spans="1:14" ht="15.75" customHeight="1" x14ac:dyDescent="0.25">
      <c r="A1874" s="6">
        <v>35020290</v>
      </c>
      <c r="B1874" s="34" t="s">
        <v>26</v>
      </c>
      <c r="C1874" s="34" t="s">
        <v>4574</v>
      </c>
      <c r="D1874" s="34" t="s">
        <v>901</v>
      </c>
      <c r="E1874" s="34" t="s">
        <v>871</v>
      </c>
      <c r="F1874" s="34">
        <v>11</v>
      </c>
      <c r="G1874" s="34">
        <v>1900</v>
      </c>
      <c r="H1874" s="34">
        <v>-73.890416669999993</v>
      </c>
      <c r="I1874" s="34">
        <v>4.4865277800000003</v>
      </c>
      <c r="J1874" s="34" t="s">
        <v>1908</v>
      </c>
      <c r="K1874" s="37">
        <v>29905</v>
      </c>
      <c r="L1874" s="37">
        <v>0</v>
      </c>
      <c r="M1874" s="37" t="s">
        <v>1911</v>
      </c>
      <c r="N1874" s="34" t="s">
        <v>2916</v>
      </c>
    </row>
    <row r="1875" spans="1:14" ht="15.75" customHeight="1" x14ac:dyDescent="0.25">
      <c r="A1875" s="6">
        <v>35020340</v>
      </c>
      <c r="B1875" s="34" t="s">
        <v>26</v>
      </c>
      <c r="C1875" s="34" t="s">
        <v>3246</v>
      </c>
      <c r="D1875" s="34" t="s">
        <v>929</v>
      </c>
      <c r="E1875" s="34" t="s">
        <v>871</v>
      </c>
      <c r="F1875" s="34">
        <v>11</v>
      </c>
      <c r="G1875" s="34">
        <v>2300</v>
      </c>
      <c r="H1875" s="34">
        <v>-74.05</v>
      </c>
      <c r="I1875" s="34">
        <v>4.1333333300000001</v>
      </c>
      <c r="J1875" s="34" t="s">
        <v>1908</v>
      </c>
      <c r="K1875" s="37">
        <v>31062</v>
      </c>
      <c r="L1875" s="37">
        <v>0</v>
      </c>
      <c r="M1875" s="37" t="s">
        <v>1911</v>
      </c>
      <c r="N1875" s="34" t="s">
        <v>2916</v>
      </c>
    </row>
    <row r="1876" spans="1:14" ht="15.75" customHeight="1" x14ac:dyDescent="0.25">
      <c r="A1876" s="6">
        <v>35020350</v>
      </c>
      <c r="B1876" s="34" t="s">
        <v>26</v>
      </c>
      <c r="C1876" s="34" t="s">
        <v>4575</v>
      </c>
      <c r="D1876" s="34" t="s">
        <v>303</v>
      </c>
      <c r="E1876" s="34" t="s">
        <v>304</v>
      </c>
      <c r="F1876" s="34">
        <v>11</v>
      </c>
      <c r="G1876" s="34">
        <v>3150</v>
      </c>
      <c r="H1876" s="34">
        <v>-74.146861110000003</v>
      </c>
      <c r="I1876" s="34">
        <v>4.2188888899999997</v>
      </c>
      <c r="J1876" s="34" t="s">
        <v>1908</v>
      </c>
      <c r="K1876" s="37">
        <v>31427</v>
      </c>
      <c r="L1876" s="37">
        <v>0</v>
      </c>
      <c r="M1876" s="37" t="s">
        <v>1911</v>
      </c>
      <c r="N1876" s="34" t="s">
        <v>2916</v>
      </c>
    </row>
    <row r="1877" spans="1:14" ht="15.75" customHeight="1" x14ac:dyDescent="0.25">
      <c r="A1877" s="6">
        <v>35025070</v>
      </c>
      <c r="B1877" s="34" t="s">
        <v>26</v>
      </c>
      <c r="C1877" s="34" t="s">
        <v>4576</v>
      </c>
      <c r="D1877" s="34" t="s">
        <v>303</v>
      </c>
      <c r="E1877" s="34" t="s">
        <v>304</v>
      </c>
      <c r="F1877" s="34">
        <v>11</v>
      </c>
      <c r="G1877" s="34">
        <v>3150</v>
      </c>
      <c r="H1877" s="34">
        <v>-74.190944439999996</v>
      </c>
      <c r="I1877" s="34">
        <v>4.1966666699999999</v>
      </c>
      <c r="J1877" s="34" t="s">
        <v>1908</v>
      </c>
      <c r="K1877" s="37">
        <v>31426.791666666668</v>
      </c>
      <c r="L1877" s="37">
        <v>0</v>
      </c>
      <c r="M1877" s="37" t="s">
        <v>1911</v>
      </c>
      <c r="N1877" s="34" t="s">
        <v>2916</v>
      </c>
    </row>
    <row r="1878" spans="1:14" ht="15.75" customHeight="1" x14ac:dyDescent="0.25">
      <c r="A1878" s="6">
        <v>35030020</v>
      </c>
      <c r="B1878" s="34" t="s">
        <v>26</v>
      </c>
      <c r="C1878" s="34" t="s">
        <v>4577</v>
      </c>
      <c r="D1878" s="34" t="s">
        <v>1246</v>
      </c>
      <c r="E1878" s="34" t="s">
        <v>1236</v>
      </c>
      <c r="F1878" s="34">
        <v>3</v>
      </c>
      <c r="G1878" s="34">
        <v>1100</v>
      </c>
      <c r="H1878" s="34">
        <v>-73.648027779999993</v>
      </c>
      <c r="I1878" s="34">
        <v>4.3100833299999994</v>
      </c>
      <c r="J1878" s="34" t="s">
        <v>1908</v>
      </c>
      <c r="K1878" s="37">
        <v>25065</v>
      </c>
      <c r="L1878" s="37">
        <v>0</v>
      </c>
      <c r="M1878" s="37" t="s">
        <v>1911</v>
      </c>
      <c r="N1878" s="34" t="s">
        <v>2916</v>
      </c>
    </row>
    <row r="1879" spans="1:14" ht="15.75" customHeight="1" x14ac:dyDescent="0.25">
      <c r="A1879" s="6">
        <v>35030050</v>
      </c>
      <c r="B1879" s="34" t="s">
        <v>26</v>
      </c>
      <c r="C1879" s="34" t="s">
        <v>4578</v>
      </c>
      <c r="D1879" s="34" t="s">
        <v>1286</v>
      </c>
      <c r="E1879" s="34" t="s">
        <v>1236</v>
      </c>
      <c r="F1879" s="34">
        <v>3</v>
      </c>
      <c r="G1879" s="34">
        <v>300</v>
      </c>
      <c r="H1879" s="34">
        <v>-73.44877778</v>
      </c>
      <c r="I1879" s="34">
        <v>4.0911388899999999</v>
      </c>
      <c r="J1879" s="34" t="s">
        <v>1908</v>
      </c>
      <c r="K1879" s="37">
        <v>28686</v>
      </c>
      <c r="L1879" s="37">
        <v>0</v>
      </c>
      <c r="M1879" s="37" t="s">
        <v>1911</v>
      </c>
      <c r="N1879" s="34" t="s">
        <v>2916</v>
      </c>
    </row>
    <row r="1880" spans="1:14" ht="15.75" customHeight="1" x14ac:dyDescent="0.25">
      <c r="A1880" s="6">
        <v>35030070</v>
      </c>
      <c r="B1880" s="34" t="s">
        <v>26</v>
      </c>
      <c r="C1880" s="34" t="s">
        <v>4579</v>
      </c>
      <c r="D1880" s="34" t="s">
        <v>1286</v>
      </c>
      <c r="E1880" s="34" t="s">
        <v>1236</v>
      </c>
      <c r="F1880" s="34">
        <v>3</v>
      </c>
      <c r="G1880" s="34">
        <v>400</v>
      </c>
      <c r="H1880" s="34">
        <v>-73.566666669999989</v>
      </c>
      <c r="I1880" s="34">
        <v>4.0833333300000003</v>
      </c>
      <c r="J1880" s="34" t="s">
        <v>1890</v>
      </c>
      <c r="K1880" s="37">
        <v>29721</v>
      </c>
      <c r="L1880" s="37">
        <v>34439</v>
      </c>
      <c r="M1880" s="37" t="s">
        <v>1911</v>
      </c>
      <c r="N1880" s="34" t="s">
        <v>2916</v>
      </c>
    </row>
    <row r="1881" spans="1:14" ht="15.75" customHeight="1" x14ac:dyDescent="0.25">
      <c r="A1881" s="6">
        <v>35030370</v>
      </c>
      <c r="B1881" s="34" t="s">
        <v>26</v>
      </c>
      <c r="C1881" s="34" t="s">
        <v>4580</v>
      </c>
      <c r="D1881" s="34" t="s">
        <v>1286</v>
      </c>
      <c r="E1881" s="34" t="s">
        <v>1236</v>
      </c>
      <c r="F1881" s="34">
        <v>3</v>
      </c>
      <c r="G1881" s="34">
        <v>444</v>
      </c>
      <c r="H1881" s="34">
        <v>-73.62</v>
      </c>
      <c r="I1881" s="34">
        <v>4.1399999999999997</v>
      </c>
      <c r="J1881" s="34" t="s">
        <v>1908</v>
      </c>
      <c r="K1881" s="37">
        <v>38839</v>
      </c>
      <c r="L1881" s="37">
        <v>0</v>
      </c>
      <c r="M1881" s="37" t="s">
        <v>1911</v>
      </c>
      <c r="N1881" s="34" t="s">
        <v>2916</v>
      </c>
    </row>
    <row r="1882" spans="1:14" ht="15.75" customHeight="1" x14ac:dyDescent="0.25">
      <c r="A1882" s="6">
        <v>35030380</v>
      </c>
      <c r="B1882" s="34" t="s">
        <v>26</v>
      </c>
      <c r="C1882" s="34" t="s">
        <v>4581</v>
      </c>
      <c r="D1882" s="34" t="s">
        <v>1286</v>
      </c>
      <c r="E1882" s="34" t="s">
        <v>1236</v>
      </c>
      <c r="F1882" s="34">
        <v>3</v>
      </c>
      <c r="G1882" s="34">
        <v>503</v>
      </c>
      <c r="H1882" s="34">
        <v>-73.641833329999997</v>
      </c>
      <c r="I1882" s="34">
        <v>4.14408333</v>
      </c>
      <c r="J1882" s="34" t="s">
        <v>1908</v>
      </c>
      <c r="K1882" s="37">
        <v>40087</v>
      </c>
      <c r="L1882" s="37">
        <v>0</v>
      </c>
      <c r="M1882" s="37" t="s">
        <v>1911</v>
      </c>
      <c r="N1882" s="34" t="s">
        <v>2916</v>
      </c>
    </row>
    <row r="1883" spans="1:14" ht="15.75" customHeight="1" x14ac:dyDescent="0.25">
      <c r="A1883" s="6">
        <v>35040010</v>
      </c>
      <c r="B1883" s="34" t="s">
        <v>26</v>
      </c>
      <c r="C1883" s="34" t="s">
        <v>4582</v>
      </c>
      <c r="D1883" s="34" t="s">
        <v>945</v>
      </c>
      <c r="E1883" s="34" t="s">
        <v>871</v>
      </c>
      <c r="F1883" s="34">
        <v>3</v>
      </c>
      <c r="G1883" s="34">
        <v>870</v>
      </c>
      <c r="H1883" s="34">
        <v>-73.546527779999991</v>
      </c>
      <c r="I1883" s="34">
        <v>4.3387222200000002</v>
      </c>
      <c r="J1883" s="34" t="s">
        <v>1908</v>
      </c>
      <c r="K1883" s="37">
        <v>25064.791666666668</v>
      </c>
      <c r="L1883" s="37">
        <v>0</v>
      </c>
      <c r="M1883" s="37" t="s">
        <v>1911</v>
      </c>
      <c r="N1883" s="34" t="s">
        <v>2916</v>
      </c>
    </row>
    <row r="1884" spans="1:14" ht="15.75" customHeight="1" x14ac:dyDescent="0.25">
      <c r="A1884" s="6">
        <v>35050010</v>
      </c>
      <c r="B1884" s="34" t="s">
        <v>26</v>
      </c>
      <c r="C1884" s="34" t="s">
        <v>4583</v>
      </c>
      <c r="D1884" s="34" t="s">
        <v>945</v>
      </c>
      <c r="E1884" s="34" t="s">
        <v>871</v>
      </c>
      <c r="F1884" s="34">
        <v>3</v>
      </c>
      <c r="G1884" s="34">
        <v>480</v>
      </c>
      <c r="H1884" s="34">
        <v>-73.349997220000006</v>
      </c>
      <c r="I1884" s="34">
        <v>4.51</v>
      </c>
      <c r="J1884" s="34" t="s">
        <v>1908</v>
      </c>
      <c r="K1884" s="37">
        <v>25461</v>
      </c>
      <c r="L1884" s="37">
        <v>0</v>
      </c>
      <c r="M1884" s="37" t="s">
        <v>1911</v>
      </c>
      <c r="N1884" s="34" t="s">
        <v>2916</v>
      </c>
    </row>
    <row r="1885" spans="1:14" ht="15.75" customHeight="1" x14ac:dyDescent="0.25">
      <c r="A1885" s="6">
        <v>35050020</v>
      </c>
      <c r="B1885" s="34" t="s">
        <v>26</v>
      </c>
      <c r="C1885" s="34" t="s">
        <v>3972</v>
      </c>
      <c r="D1885" s="34" t="s">
        <v>945</v>
      </c>
      <c r="E1885" s="34" t="s">
        <v>871</v>
      </c>
      <c r="F1885" s="34">
        <v>3</v>
      </c>
      <c r="G1885" s="34">
        <v>426</v>
      </c>
      <c r="H1885" s="34">
        <v>-73.395972220000004</v>
      </c>
      <c r="I1885" s="34">
        <v>4.4232222199999995</v>
      </c>
      <c r="J1885" s="34" t="s">
        <v>1908</v>
      </c>
      <c r="K1885" s="37">
        <v>25034</v>
      </c>
      <c r="L1885" s="37">
        <v>0</v>
      </c>
      <c r="M1885" s="37" t="s">
        <v>1911</v>
      </c>
      <c r="N1885" s="34" t="s">
        <v>2916</v>
      </c>
    </row>
    <row r="1886" spans="1:14" ht="15.75" customHeight="1" x14ac:dyDescent="0.25">
      <c r="A1886" s="6">
        <v>35060020</v>
      </c>
      <c r="B1886" s="34" t="s">
        <v>26</v>
      </c>
      <c r="C1886" s="34" t="s">
        <v>4584</v>
      </c>
      <c r="D1886" s="34" t="s">
        <v>932</v>
      </c>
      <c r="E1886" s="34" t="s">
        <v>871</v>
      </c>
      <c r="F1886" s="34">
        <v>11</v>
      </c>
      <c r="G1886" s="34">
        <v>1965</v>
      </c>
      <c r="H1886" s="34">
        <v>-73.707166669999992</v>
      </c>
      <c r="I1886" s="34">
        <v>4.8100000000000005</v>
      </c>
      <c r="J1886" s="34" t="s">
        <v>1908</v>
      </c>
      <c r="K1886" s="37">
        <v>26495</v>
      </c>
      <c r="L1886" s="37">
        <v>0</v>
      </c>
      <c r="M1886" s="37" t="s">
        <v>1911</v>
      </c>
      <c r="N1886" s="34" t="s">
        <v>2916</v>
      </c>
    </row>
    <row r="1887" spans="1:14" ht="15.75" customHeight="1" x14ac:dyDescent="0.25">
      <c r="A1887" s="6">
        <v>35060050</v>
      </c>
      <c r="B1887" s="34" t="s">
        <v>26</v>
      </c>
      <c r="C1887" s="34" t="s">
        <v>3679</v>
      </c>
      <c r="D1887" s="34" t="s">
        <v>932</v>
      </c>
      <c r="E1887" s="34" t="s">
        <v>871</v>
      </c>
      <c r="F1887" s="34">
        <v>11</v>
      </c>
      <c r="G1887" s="34">
        <v>2323</v>
      </c>
      <c r="H1887" s="34">
        <v>-73.668722220000006</v>
      </c>
      <c r="I1887" s="34">
        <v>4.7922222200000002</v>
      </c>
      <c r="J1887" s="34" t="s">
        <v>1908</v>
      </c>
      <c r="K1887" s="37">
        <v>22781</v>
      </c>
      <c r="L1887" s="37">
        <v>0</v>
      </c>
      <c r="M1887" s="37" t="s">
        <v>1911</v>
      </c>
      <c r="N1887" s="34" t="s">
        <v>2916</v>
      </c>
    </row>
    <row r="1888" spans="1:14" ht="15.75" customHeight="1" x14ac:dyDescent="0.25">
      <c r="A1888" s="6">
        <v>35060090</v>
      </c>
      <c r="B1888" s="34" t="s">
        <v>26</v>
      </c>
      <c r="C1888" s="34" t="s">
        <v>4585</v>
      </c>
      <c r="D1888" s="34" t="s">
        <v>907</v>
      </c>
      <c r="E1888" s="34" t="s">
        <v>871</v>
      </c>
      <c r="F1888" s="34">
        <v>11</v>
      </c>
      <c r="G1888" s="34">
        <v>1733</v>
      </c>
      <c r="H1888" s="34">
        <v>-73.522916670000001</v>
      </c>
      <c r="I1888" s="34">
        <v>4.69052778</v>
      </c>
      <c r="J1888" s="34" t="s">
        <v>1908</v>
      </c>
      <c r="K1888" s="37">
        <v>22751</v>
      </c>
      <c r="L1888" s="37">
        <v>0</v>
      </c>
      <c r="M1888" s="37" t="s">
        <v>1911</v>
      </c>
      <c r="N1888" s="34" t="s">
        <v>2916</v>
      </c>
    </row>
    <row r="1889" spans="1:14" ht="15.75" customHeight="1" x14ac:dyDescent="0.25">
      <c r="A1889" s="6">
        <v>35060120</v>
      </c>
      <c r="B1889" s="34" t="s">
        <v>26</v>
      </c>
      <c r="C1889" s="34" t="s">
        <v>4586</v>
      </c>
      <c r="D1889" s="34" t="s">
        <v>907</v>
      </c>
      <c r="E1889" s="34" t="s">
        <v>871</v>
      </c>
      <c r="F1889" s="34">
        <v>11</v>
      </c>
      <c r="G1889" s="34">
        <v>1791</v>
      </c>
      <c r="H1889" s="34">
        <v>-73.470555560000008</v>
      </c>
      <c r="I1889" s="34">
        <v>4.72330556</v>
      </c>
      <c r="J1889" s="34" t="s">
        <v>1908</v>
      </c>
      <c r="K1889" s="37">
        <v>26344</v>
      </c>
      <c r="L1889" s="37">
        <v>0</v>
      </c>
      <c r="M1889" s="37" t="s">
        <v>1911</v>
      </c>
      <c r="N1889" s="34" t="s">
        <v>2916</v>
      </c>
    </row>
    <row r="1890" spans="1:14" ht="15.75" customHeight="1" x14ac:dyDescent="0.25">
      <c r="A1890" s="6">
        <v>35060130</v>
      </c>
      <c r="B1890" s="34" t="s">
        <v>26</v>
      </c>
      <c r="C1890" s="34" t="s">
        <v>4183</v>
      </c>
      <c r="D1890" s="34" t="s">
        <v>907</v>
      </c>
      <c r="E1890" s="34" t="s">
        <v>871</v>
      </c>
      <c r="F1890" s="34">
        <v>11</v>
      </c>
      <c r="G1890" s="34">
        <v>23</v>
      </c>
      <c r="H1890" s="34">
        <v>-73.482138890000002</v>
      </c>
      <c r="I1890" s="34">
        <v>4.6751666700000003</v>
      </c>
      <c r="J1890" s="34" t="s">
        <v>1908</v>
      </c>
      <c r="K1890" s="37">
        <v>26769</v>
      </c>
      <c r="L1890" s="37">
        <v>0</v>
      </c>
      <c r="M1890" s="37" t="s">
        <v>1911</v>
      </c>
      <c r="N1890" s="34" t="s">
        <v>2916</v>
      </c>
    </row>
    <row r="1891" spans="1:14" ht="15.75" customHeight="1" x14ac:dyDescent="0.25">
      <c r="A1891" s="6">
        <v>35060140</v>
      </c>
      <c r="B1891" s="34" t="s">
        <v>26</v>
      </c>
      <c r="C1891" s="34" t="s">
        <v>4587</v>
      </c>
      <c r="D1891" s="34" t="s">
        <v>907</v>
      </c>
      <c r="E1891" s="34" t="s">
        <v>871</v>
      </c>
      <c r="F1891" s="34">
        <v>11</v>
      </c>
      <c r="G1891" s="34">
        <v>23</v>
      </c>
      <c r="H1891" s="34">
        <v>-73.444888890000001</v>
      </c>
      <c r="I1891" s="34">
        <v>4.7049166700000002</v>
      </c>
      <c r="J1891" s="34" t="s">
        <v>1908</v>
      </c>
      <c r="K1891" s="37">
        <v>26344</v>
      </c>
      <c r="L1891" s="37">
        <v>0</v>
      </c>
      <c r="M1891" s="37" t="s">
        <v>1911</v>
      </c>
      <c r="N1891" s="34" t="s">
        <v>2916</v>
      </c>
    </row>
    <row r="1892" spans="1:14" ht="15.75" customHeight="1" x14ac:dyDescent="0.25">
      <c r="A1892" s="6">
        <v>35060150</v>
      </c>
      <c r="B1892" s="34" t="s">
        <v>26</v>
      </c>
      <c r="C1892" s="34" t="s">
        <v>4588</v>
      </c>
      <c r="D1892" s="34" t="s">
        <v>932</v>
      </c>
      <c r="E1892" s="34" t="s">
        <v>871</v>
      </c>
      <c r="F1892" s="34">
        <v>11</v>
      </c>
      <c r="G1892" s="34">
        <v>2878</v>
      </c>
      <c r="H1892" s="34">
        <v>-73.665277779999997</v>
      </c>
      <c r="I1892" s="34">
        <v>4.7048611099999995</v>
      </c>
      <c r="J1892" s="34" t="s">
        <v>1908</v>
      </c>
      <c r="K1892" s="37">
        <v>26344</v>
      </c>
      <c r="L1892" s="37">
        <v>0</v>
      </c>
      <c r="M1892" s="37" t="s">
        <v>1911</v>
      </c>
      <c r="N1892" s="34" t="s">
        <v>2916</v>
      </c>
    </row>
    <row r="1893" spans="1:14" ht="15.75" customHeight="1" x14ac:dyDescent="0.25">
      <c r="A1893" s="6">
        <v>35060160</v>
      </c>
      <c r="B1893" s="34" t="s">
        <v>26</v>
      </c>
      <c r="C1893" s="34" t="s">
        <v>4589</v>
      </c>
      <c r="D1893" s="34" t="s">
        <v>922</v>
      </c>
      <c r="E1893" s="34" t="s">
        <v>871</v>
      </c>
      <c r="F1893" s="34">
        <v>11</v>
      </c>
      <c r="G1893" s="34">
        <v>2802</v>
      </c>
      <c r="H1893" s="34">
        <v>-73.769277779999996</v>
      </c>
      <c r="I1893" s="34">
        <v>4.8288055600000002</v>
      </c>
      <c r="J1893" s="34" t="s">
        <v>1908</v>
      </c>
      <c r="K1893" s="37">
        <v>26526</v>
      </c>
      <c r="L1893" s="37">
        <v>0</v>
      </c>
      <c r="M1893" s="37" t="s">
        <v>1911</v>
      </c>
      <c r="N1893" s="34" t="s">
        <v>2916</v>
      </c>
    </row>
    <row r="1894" spans="1:14" ht="15.75" customHeight="1" x14ac:dyDescent="0.25">
      <c r="A1894" s="6">
        <v>35060170</v>
      </c>
      <c r="B1894" s="34" t="s">
        <v>26</v>
      </c>
      <c r="C1894" s="34" t="s">
        <v>4590</v>
      </c>
      <c r="D1894" s="34" t="s">
        <v>913</v>
      </c>
      <c r="E1894" s="34" t="s">
        <v>871</v>
      </c>
      <c r="F1894" s="34">
        <v>11</v>
      </c>
      <c r="G1894" s="34">
        <v>2502</v>
      </c>
      <c r="H1894" s="34">
        <v>-73.600361110000009</v>
      </c>
      <c r="I1894" s="34">
        <v>4.88569444</v>
      </c>
      <c r="J1894" s="34" t="s">
        <v>1908</v>
      </c>
      <c r="K1894" s="37">
        <v>26344</v>
      </c>
      <c r="L1894" s="37">
        <v>0</v>
      </c>
      <c r="M1894" s="37" t="s">
        <v>1911</v>
      </c>
      <c r="N1894" s="34" t="s">
        <v>2916</v>
      </c>
    </row>
    <row r="1895" spans="1:14" ht="15.75" customHeight="1" x14ac:dyDescent="0.25">
      <c r="A1895" s="6">
        <v>35060180</v>
      </c>
      <c r="B1895" s="34" t="s">
        <v>26</v>
      </c>
      <c r="C1895" s="34" t="s">
        <v>4591</v>
      </c>
      <c r="D1895" s="34" t="s">
        <v>991</v>
      </c>
      <c r="E1895" s="34" t="s">
        <v>871</v>
      </c>
      <c r="F1895" s="34">
        <v>11</v>
      </c>
      <c r="G1895" s="34">
        <v>1929</v>
      </c>
      <c r="H1895" s="34">
        <v>-73.528583329999989</v>
      </c>
      <c r="I1895" s="34">
        <v>4.7523888899999998</v>
      </c>
      <c r="J1895" s="34" t="s">
        <v>1908</v>
      </c>
      <c r="K1895" s="37">
        <v>21777</v>
      </c>
      <c r="L1895" s="37">
        <v>0</v>
      </c>
      <c r="M1895" s="37" t="s">
        <v>1911</v>
      </c>
      <c r="N1895" s="34" t="s">
        <v>2916</v>
      </c>
    </row>
    <row r="1896" spans="1:14" ht="15.75" customHeight="1" x14ac:dyDescent="0.25">
      <c r="A1896" s="6">
        <v>35060200</v>
      </c>
      <c r="B1896" s="34" t="s">
        <v>26</v>
      </c>
      <c r="C1896" s="34" t="s">
        <v>4592</v>
      </c>
      <c r="D1896" s="34" t="s">
        <v>922</v>
      </c>
      <c r="E1896" s="34" t="s">
        <v>871</v>
      </c>
      <c r="F1896" s="34">
        <v>11</v>
      </c>
      <c r="G1896" s="34">
        <v>2963</v>
      </c>
      <c r="H1896" s="34">
        <v>-73.745388890000001</v>
      </c>
      <c r="I1896" s="34">
        <v>4.8579722199999997</v>
      </c>
      <c r="J1896" s="34" t="s">
        <v>1908</v>
      </c>
      <c r="K1896" s="37">
        <v>26404</v>
      </c>
      <c r="L1896" s="37">
        <v>0</v>
      </c>
      <c r="M1896" s="37" t="s">
        <v>1911</v>
      </c>
      <c r="N1896" s="34" t="s">
        <v>2916</v>
      </c>
    </row>
    <row r="1897" spans="1:14" ht="15.75" customHeight="1" x14ac:dyDescent="0.25">
      <c r="A1897" s="6">
        <v>35060210</v>
      </c>
      <c r="B1897" s="34" t="s">
        <v>26</v>
      </c>
      <c r="C1897" s="34" t="s">
        <v>4593</v>
      </c>
      <c r="D1897" s="34" t="s">
        <v>932</v>
      </c>
      <c r="E1897" s="34" t="s">
        <v>871</v>
      </c>
      <c r="F1897" s="34">
        <v>11</v>
      </c>
      <c r="G1897" s="34">
        <v>2100</v>
      </c>
      <c r="H1897" s="34">
        <v>-73.641444440000001</v>
      </c>
      <c r="I1897" s="34">
        <v>4.6502499999999998</v>
      </c>
      <c r="J1897" s="34" t="s">
        <v>1908</v>
      </c>
      <c r="K1897" s="37">
        <v>26344</v>
      </c>
      <c r="L1897" s="37">
        <v>0</v>
      </c>
      <c r="M1897" s="37" t="s">
        <v>1911</v>
      </c>
      <c r="N1897" s="34" t="s">
        <v>2916</v>
      </c>
    </row>
    <row r="1898" spans="1:14" ht="15.75" customHeight="1" x14ac:dyDescent="0.25">
      <c r="A1898" s="6">
        <v>35060220</v>
      </c>
      <c r="B1898" s="34" t="s">
        <v>26</v>
      </c>
      <c r="C1898" s="34" t="s">
        <v>3798</v>
      </c>
      <c r="D1898" s="34" t="s">
        <v>991</v>
      </c>
      <c r="E1898" s="34" t="s">
        <v>871</v>
      </c>
      <c r="F1898" s="34">
        <v>11</v>
      </c>
      <c r="G1898" s="34">
        <v>1845</v>
      </c>
      <c r="H1898" s="34">
        <v>-73.419777780000004</v>
      </c>
      <c r="I1898" s="34">
        <v>4.8156944399999997</v>
      </c>
      <c r="J1898" s="34" t="s">
        <v>1908</v>
      </c>
      <c r="K1898" s="37">
        <v>23635</v>
      </c>
      <c r="L1898" s="37">
        <v>0</v>
      </c>
      <c r="M1898" s="37" t="s">
        <v>1911</v>
      </c>
      <c r="N1898" s="34" t="s">
        <v>2916</v>
      </c>
    </row>
    <row r="1899" spans="1:14" ht="15.75" customHeight="1" x14ac:dyDescent="0.25">
      <c r="A1899" s="6">
        <v>35060230</v>
      </c>
      <c r="B1899" s="34" t="s">
        <v>26</v>
      </c>
      <c r="C1899" s="34" t="s">
        <v>3420</v>
      </c>
      <c r="D1899" s="34" t="s">
        <v>991</v>
      </c>
      <c r="E1899" s="34" t="s">
        <v>871</v>
      </c>
      <c r="F1899" s="34">
        <v>11</v>
      </c>
      <c r="G1899" s="34">
        <v>1943</v>
      </c>
      <c r="H1899" s="34">
        <v>-73.489055560000011</v>
      </c>
      <c r="I1899" s="34">
        <v>4.7814166699999996</v>
      </c>
      <c r="J1899" s="34" t="s">
        <v>1908</v>
      </c>
      <c r="K1899" s="37">
        <v>26344</v>
      </c>
      <c r="L1899" s="37">
        <v>0</v>
      </c>
      <c r="M1899" s="37" t="s">
        <v>1911</v>
      </c>
      <c r="N1899" s="34" t="s">
        <v>2916</v>
      </c>
    </row>
    <row r="1900" spans="1:14" ht="15.75" customHeight="1" x14ac:dyDescent="0.25">
      <c r="A1900" s="6">
        <v>35060240</v>
      </c>
      <c r="B1900" s="34" t="s">
        <v>26</v>
      </c>
      <c r="C1900" s="34" t="s">
        <v>4594</v>
      </c>
      <c r="D1900" s="34" t="s">
        <v>2770</v>
      </c>
      <c r="E1900" s="34" t="s">
        <v>871</v>
      </c>
      <c r="F1900" s="34">
        <v>11</v>
      </c>
      <c r="G1900" s="34">
        <v>2210</v>
      </c>
      <c r="H1900" s="34">
        <v>-73.60991666999999</v>
      </c>
      <c r="I1900" s="34">
        <v>4.7642777799999996</v>
      </c>
      <c r="J1900" s="34" t="s">
        <v>1908</v>
      </c>
      <c r="K1900" s="37">
        <v>26526</v>
      </c>
      <c r="L1900" s="37">
        <v>0</v>
      </c>
      <c r="M1900" s="37" t="s">
        <v>1911</v>
      </c>
      <c r="N1900" s="34" t="s">
        <v>2916</v>
      </c>
    </row>
    <row r="1901" spans="1:14" ht="15.75" customHeight="1" x14ac:dyDescent="0.25">
      <c r="A1901" s="6">
        <v>35060250</v>
      </c>
      <c r="B1901" s="34" t="s">
        <v>26</v>
      </c>
      <c r="C1901" s="34" t="s">
        <v>4595</v>
      </c>
      <c r="D1901" s="34" t="s">
        <v>991</v>
      </c>
      <c r="E1901" s="34" t="s">
        <v>871</v>
      </c>
      <c r="F1901" s="34">
        <v>11</v>
      </c>
      <c r="G1901" s="34">
        <v>1649</v>
      </c>
      <c r="H1901" s="34">
        <v>-73.407194439999998</v>
      </c>
      <c r="I1901" s="34">
        <v>4.7967777800000002</v>
      </c>
      <c r="J1901" s="34" t="s">
        <v>1908</v>
      </c>
      <c r="K1901" s="37">
        <v>26526</v>
      </c>
      <c r="L1901" s="37">
        <v>0</v>
      </c>
      <c r="M1901" s="37" t="s">
        <v>1911</v>
      </c>
      <c r="N1901" s="34" t="s">
        <v>2916</v>
      </c>
    </row>
    <row r="1902" spans="1:14" ht="15.75" customHeight="1" x14ac:dyDescent="0.25">
      <c r="A1902" s="6">
        <v>35060300</v>
      </c>
      <c r="B1902" s="34" t="s">
        <v>26</v>
      </c>
      <c r="C1902" s="34" t="s">
        <v>4596</v>
      </c>
      <c r="D1902" s="34" t="s">
        <v>991</v>
      </c>
      <c r="E1902" s="34" t="s">
        <v>871</v>
      </c>
      <c r="F1902" s="34">
        <v>11</v>
      </c>
      <c r="G1902" s="34">
        <v>1740</v>
      </c>
      <c r="H1902" s="34">
        <v>-73.391944440000003</v>
      </c>
      <c r="I1902" s="34">
        <v>4.85252778</v>
      </c>
      <c r="J1902" s="34" t="s">
        <v>1890</v>
      </c>
      <c r="K1902" s="37">
        <v>28778</v>
      </c>
      <c r="L1902" s="37">
        <v>0</v>
      </c>
      <c r="M1902" s="37" t="s">
        <v>1911</v>
      </c>
      <c r="N1902" s="34" t="s">
        <v>2916</v>
      </c>
    </row>
    <row r="1903" spans="1:14" ht="15.75" customHeight="1" x14ac:dyDescent="0.25">
      <c r="A1903" s="6">
        <v>35070020</v>
      </c>
      <c r="B1903" s="34" t="s">
        <v>26</v>
      </c>
      <c r="C1903" s="34" t="s">
        <v>4597</v>
      </c>
      <c r="D1903" s="34" t="s">
        <v>528</v>
      </c>
      <c r="E1903" s="34" t="s">
        <v>390</v>
      </c>
      <c r="F1903" s="34">
        <v>6</v>
      </c>
      <c r="G1903" s="34">
        <v>2630</v>
      </c>
      <c r="H1903" s="34">
        <v>-73.602888890000003</v>
      </c>
      <c r="I1903" s="34">
        <v>5.3830555599999999</v>
      </c>
      <c r="J1903" s="34" t="s">
        <v>1908</v>
      </c>
      <c r="K1903" s="37">
        <v>20529</v>
      </c>
      <c r="L1903" s="37">
        <v>0</v>
      </c>
      <c r="M1903" s="37" t="s">
        <v>1911</v>
      </c>
      <c r="N1903" s="34" t="s">
        <v>2916</v>
      </c>
    </row>
    <row r="1904" spans="1:14" ht="15.75" customHeight="1" x14ac:dyDescent="0.25">
      <c r="A1904" s="6">
        <v>35070030</v>
      </c>
      <c r="B1904" s="34" t="s">
        <v>26</v>
      </c>
      <c r="C1904" s="34" t="s">
        <v>4598</v>
      </c>
      <c r="D1904" s="34" t="s">
        <v>521</v>
      </c>
      <c r="E1904" s="34" t="s">
        <v>390</v>
      </c>
      <c r="F1904" s="34">
        <v>6</v>
      </c>
      <c r="G1904" s="34">
        <v>2400</v>
      </c>
      <c r="H1904" s="34">
        <v>-73.496361110000009</v>
      </c>
      <c r="I1904" s="34">
        <v>5.3177500000000002</v>
      </c>
      <c r="J1904" s="34" t="s">
        <v>1908</v>
      </c>
      <c r="K1904" s="37">
        <v>21016</v>
      </c>
      <c r="L1904" s="37">
        <v>0</v>
      </c>
      <c r="M1904" s="37" t="s">
        <v>1911</v>
      </c>
      <c r="N1904" s="34" t="s">
        <v>2916</v>
      </c>
    </row>
    <row r="1905" spans="1:14" ht="15.75" customHeight="1" x14ac:dyDescent="0.25">
      <c r="A1905" s="6">
        <v>35070040</v>
      </c>
      <c r="B1905" s="34" t="s">
        <v>26</v>
      </c>
      <c r="C1905" s="34" t="s">
        <v>4599</v>
      </c>
      <c r="D1905" s="34" t="s">
        <v>514</v>
      </c>
      <c r="E1905" s="34" t="s">
        <v>390</v>
      </c>
      <c r="F1905" s="34">
        <v>6</v>
      </c>
      <c r="G1905" s="34">
        <v>2115</v>
      </c>
      <c r="H1905" s="34">
        <v>-73.395944439999994</v>
      </c>
      <c r="I1905" s="34">
        <v>5.3152777799999997</v>
      </c>
      <c r="J1905" s="34" t="s">
        <v>1908</v>
      </c>
      <c r="K1905" s="37">
        <v>21443</v>
      </c>
      <c r="L1905" s="37">
        <v>0</v>
      </c>
      <c r="M1905" s="37" t="s">
        <v>1911</v>
      </c>
      <c r="N1905" s="34" t="s">
        <v>2916</v>
      </c>
    </row>
    <row r="1906" spans="1:14" ht="15.75" customHeight="1" x14ac:dyDescent="0.25">
      <c r="A1906" s="6">
        <v>35070050</v>
      </c>
      <c r="B1906" s="34" t="s">
        <v>26</v>
      </c>
      <c r="C1906" s="34" t="s">
        <v>4600</v>
      </c>
      <c r="D1906" s="34" t="s">
        <v>527</v>
      </c>
      <c r="E1906" s="34" t="s">
        <v>390</v>
      </c>
      <c r="F1906" s="34">
        <v>6</v>
      </c>
      <c r="G1906" s="34">
        <v>2300</v>
      </c>
      <c r="H1906" s="34">
        <v>-73.444555560000012</v>
      </c>
      <c r="I1906" s="34">
        <v>5.2191111100000001</v>
      </c>
      <c r="J1906" s="34" t="s">
        <v>1908</v>
      </c>
      <c r="K1906" s="37">
        <v>20651</v>
      </c>
      <c r="L1906" s="37">
        <v>0</v>
      </c>
      <c r="M1906" s="37" t="s">
        <v>1911</v>
      </c>
      <c r="N1906" s="34" t="s">
        <v>2916</v>
      </c>
    </row>
    <row r="1907" spans="1:14" ht="15.75" customHeight="1" x14ac:dyDescent="0.25">
      <c r="A1907" s="6">
        <v>35070060</v>
      </c>
      <c r="B1907" s="34" t="s">
        <v>26</v>
      </c>
      <c r="C1907" s="34" t="s">
        <v>4601</v>
      </c>
      <c r="D1907" s="34" t="s">
        <v>404</v>
      </c>
      <c r="E1907" s="34" t="s">
        <v>390</v>
      </c>
      <c r="F1907" s="34">
        <v>6</v>
      </c>
      <c r="G1907" s="34">
        <v>2150</v>
      </c>
      <c r="H1907" s="34">
        <v>-73.347916669999989</v>
      </c>
      <c r="I1907" s="34">
        <v>5.2195555599999999</v>
      </c>
      <c r="J1907" s="34" t="s">
        <v>1908</v>
      </c>
      <c r="K1907" s="37">
        <v>26038</v>
      </c>
      <c r="L1907" s="37">
        <v>0</v>
      </c>
      <c r="M1907" s="37" t="s">
        <v>1911</v>
      </c>
      <c r="N1907" s="34" t="s">
        <v>2916</v>
      </c>
    </row>
    <row r="1908" spans="1:14" ht="15.75" customHeight="1" x14ac:dyDescent="0.25">
      <c r="A1908" s="6">
        <v>35070070</v>
      </c>
      <c r="B1908" s="34" t="s">
        <v>26</v>
      </c>
      <c r="C1908" s="34" t="s">
        <v>4602</v>
      </c>
      <c r="D1908" s="34" t="s">
        <v>404</v>
      </c>
      <c r="E1908" s="34" t="s">
        <v>390</v>
      </c>
      <c r="F1908" s="34">
        <v>6</v>
      </c>
      <c r="G1908" s="34">
        <v>1900</v>
      </c>
      <c r="H1908" s="34">
        <v>-73.364249999999998</v>
      </c>
      <c r="I1908" s="34">
        <v>5.1648611099999995</v>
      </c>
      <c r="J1908" s="34" t="s">
        <v>1908</v>
      </c>
      <c r="K1908" s="37">
        <v>20347</v>
      </c>
      <c r="L1908" s="37">
        <v>0</v>
      </c>
      <c r="M1908" s="37" t="s">
        <v>1911</v>
      </c>
      <c r="N1908" s="34" t="s">
        <v>2916</v>
      </c>
    </row>
    <row r="1909" spans="1:14" ht="15.75" customHeight="1" x14ac:dyDescent="0.25">
      <c r="A1909" s="6">
        <v>35070090</v>
      </c>
      <c r="B1909" s="34" t="s">
        <v>26</v>
      </c>
      <c r="C1909" s="34" t="s">
        <v>3587</v>
      </c>
      <c r="D1909" s="34" t="s">
        <v>426</v>
      </c>
      <c r="E1909" s="34" t="s">
        <v>390</v>
      </c>
      <c r="F1909" s="34">
        <v>6</v>
      </c>
      <c r="G1909" s="34">
        <v>1550</v>
      </c>
      <c r="H1909" s="34">
        <v>-73.383333329999999</v>
      </c>
      <c r="I1909" s="34">
        <v>5.0166666700000002</v>
      </c>
      <c r="J1909" s="34" t="s">
        <v>1890</v>
      </c>
      <c r="K1909" s="37">
        <v>22661</v>
      </c>
      <c r="L1909" s="37">
        <v>37302</v>
      </c>
      <c r="M1909" s="37" t="s">
        <v>1911</v>
      </c>
      <c r="N1909" s="34" t="s">
        <v>2916</v>
      </c>
    </row>
    <row r="1910" spans="1:14" ht="15.75" customHeight="1" x14ac:dyDescent="0.25">
      <c r="A1910" s="6">
        <v>35070100</v>
      </c>
      <c r="B1910" s="34" t="s">
        <v>26</v>
      </c>
      <c r="C1910" s="34" t="s">
        <v>4603</v>
      </c>
      <c r="D1910" s="34" t="s">
        <v>506</v>
      </c>
      <c r="E1910" s="34" t="s">
        <v>390</v>
      </c>
      <c r="F1910" s="34">
        <v>6</v>
      </c>
      <c r="G1910" s="34">
        <v>1600</v>
      </c>
      <c r="H1910" s="34">
        <v>-73.433055560000014</v>
      </c>
      <c r="I1910" s="34">
        <v>4.9834722199999995</v>
      </c>
      <c r="J1910" s="34" t="s">
        <v>1908</v>
      </c>
      <c r="K1910" s="37">
        <v>22720</v>
      </c>
      <c r="L1910" s="37">
        <v>0</v>
      </c>
      <c r="M1910" s="37" t="s">
        <v>1911</v>
      </c>
      <c r="N1910" s="34" t="s">
        <v>2916</v>
      </c>
    </row>
    <row r="1911" spans="1:14" ht="15.75" customHeight="1" x14ac:dyDescent="0.25">
      <c r="A1911" s="6">
        <v>35070120</v>
      </c>
      <c r="B1911" s="34" t="s">
        <v>26</v>
      </c>
      <c r="C1911" s="34" t="s">
        <v>4604</v>
      </c>
      <c r="D1911" s="34" t="s">
        <v>438</v>
      </c>
      <c r="E1911" s="34" t="s">
        <v>390</v>
      </c>
      <c r="F1911" s="34">
        <v>6</v>
      </c>
      <c r="G1911" s="34">
        <v>1710</v>
      </c>
      <c r="H1911" s="34">
        <v>-73.316666669999989</v>
      </c>
      <c r="I1911" s="34">
        <v>4.9666666699999995</v>
      </c>
      <c r="J1911" s="34" t="s">
        <v>1890</v>
      </c>
      <c r="K1911" s="37">
        <v>21016</v>
      </c>
      <c r="L1911" s="37">
        <v>37848</v>
      </c>
      <c r="M1911" s="37" t="s">
        <v>1911</v>
      </c>
      <c r="N1911" s="34" t="s">
        <v>2916</v>
      </c>
    </row>
    <row r="1912" spans="1:14" ht="15.75" customHeight="1" x14ac:dyDescent="0.25">
      <c r="A1912" s="6">
        <v>35070130</v>
      </c>
      <c r="B1912" s="34" t="s">
        <v>26</v>
      </c>
      <c r="C1912" s="34" t="s">
        <v>4605</v>
      </c>
      <c r="D1912" s="34" t="s">
        <v>438</v>
      </c>
      <c r="E1912" s="34" t="s">
        <v>390</v>
      </c>
      <c r="F1912" s="34">
        <v>6</v>
      </c>
      <c r="G1912" s="34">
        <v>1200</v>
      </c>
      <c r="H1912" s="34">
        <v>-73.307972220000011</v>
      </c>
      <c r="I1912" s="34">
        <v>4.9502499999999996</v>
      </c>
      <c r="J1912" s="34" t="s">
        <v>1908</v>
      </c>
      <c r="K1912" s="37">
        <v>21108</v>
      </c>
      <c r="L1912" s="37">
        <v>0</v>
      </c>
      <c r="M1912" s="37" t="s">
        <v>1911</v>
      </c>
      <c r="N1912" s="34" t="s">
        <v>2916</v>
      </c>
    </row>
    <row r="1913" spans="1:14" ht="15.75" customHeight="1" x14ac:dyDescent="0.25">
      <c r="A1913" s="6">
        <v>35070170</v>
      </c>
      <c r="B1913" s="34" t="s">
        <v>26</v>
      </c>
      <c r="C1913" s="34" t="s">
        <v>3298</v>
      </c>
      <c r="D1913" s="34" t="s">
        <v>486</v>
      </c>
      <c r="E1913" s="34" t="s">
        <v>390</v>
      </c>
      <c r="F1913" s="34">
        <v>6</v>
      </c>
      <c r="G1913" s="34">
        <v>400</v>
      </c>
      <c r="H1913" s="34">
        <v>-73.2</v>
      </c>
      <c r="I1913" s="34">
        <v>4.7333333299999998</v>
      </c>
      <c r="J1913" s="34" t="s">
        <v>1908</v>
      </c>
      <c r="K1913" s="37">
        <v>26557</v>
      </c>
      <c r="L1913" s="37">
        <v>0</v>
      </c>
      <c r="M1913" s="37" t="s">
        <v>1911</v>
      </c>
      <c r="N1913" s="34" t="s">
        <v>2916</v>
      </c>
    </row>
    <row r="1914" spans="1:14" ht="15.75" customHeight="1" x14ac:dyDescent="0.25">
      <c r="A1914" s="6">
        <v>35070200</v>
      </c>
      <c r="B1914" s="34" t="s">
        <v>26</v>
      </c>
      <c r="C1914" s="34" t="s">
        <v>3936</v>
      </c>
      <c r="D1914" s="34" t="s">
        <v>426</v>
      </c>
      <c r="E1914" s="34" t="s">
        <v>390</v>
      </c>
      <c r="F1914" s="34">
        <v>6</v>
      </c>
      <c r="G1914" s="34">
        <v>1600</v>
      </c>
      <c r="H1914" s="34">
        <v>-73.383333329999999</v>
      </c>
      <c r="I1914" s="34">
        <v>5.05</v>
      </c>
      <c r="J1914" s="34" t="s">
        <v>1890</v>
      </c>
      <c r="K1914" s="37">
        <v>29204</v>
      </c>
      <c r="L1914" s="37">
        <v>37302</v>
      </c>
      <c r="M1914" s="37" t="s">
        <v>1911</v>
      </c>
      <c r="N1914" s="34" t="s">
        <v>2916</v>
      </c>
    </row>
    <row r="1915" spans="1:14" ht="15.75" customHeight="1" x14ac:dyDescent="0.25">
      <c r="A1915" s="6">
        <v>35070210</v>
      </c>
      <c r="B1915" s="34" t="s">
        <v>26</v>
      </c>
      <c r="C1915" s="34" t="s">
        <v>4606</v>
      </c>
      <c r="D1915" s="34" t="s">
        <v>456</v>
      </c>
      <c r="E1915" s="34" t="s">
        <v>390</v>
      </c>
      <c r="F1915" s="34">
        <v>6</v>
      </c>
      <c r="G1915" s="34">
        <v>2160</v>
      </c>
      <c r="H1915" s="34">
        <v>-73.395638890000001</v>
      </c>
      <c r="I1915" s="34">
        <v>5.1392499999999997</v>
      </c>
      <c r="J1915" s="34" t="s">
        <v>1908</v>
      </c>
      <c r="K1915" s="37">
        <v>27834</v>
      </c>
      <c r="L1915" s="37">
        <v>0</v>
      </c>
      <c r="M1915" s="37" t="s">
        <v>1911</v>
      </c>
      <c r="N1915" s="34" t="s">
        <v>2916</v>
      </c>
    </row>
    <row r="1916" spans="1:14" ht="15.75" customHeight="1" x14ac:dyDescent="0.25">
      <c r="A1916" s="6">
        <v>35070320</v>
      </c>
      <c r="B1916" s="34" t="s">
        <v>26</v>
      </c>
      <c r="C1916" s="34" t="s">
        <v>3545</v>
      </c>
      <c r="D1916" s="34" t="s">
        <v>506</v>
      </c>
      <c r="E1916" s="34" t="s">
        <v>390</v>
      </c>
      <c r="F1916" s="34">
        <v>6</v>
      </c>
      <c r="G1916" s="34">
        <v>2620</v>
      </c>
      <c r="H1916" s="34">
        <v>-73.436083330000002</v>
      </c>
      <c r="I1916" s="34">
        <v>4.9364722199999997</v>
      </c>
      <c r="J1916" s="34" t="s">
        <v>1908</v>
      </c>
      <c r="K1916" s="37">
        <v>35261</v>
      </c>
      <c r="L1916" s="37">
        <v>0</v>
      </c>
      <c r="M1916" s="37" t="s">
        <v>1911</v>
      </c>
      <c r="N1916" s="34" t="s">
        <v>2916</v>
      </c>
    </row>
    <row r="1917" spans="1:14" ht="15.75" customHeight="1" x14ac:dyDescent="0.25">
      <c r="A1917" s="6">
        <v>35070450</v>
      </c>
      <c r="B1917" s="34" t="s">
        <v>26</v>
      </c>
      <c r="C1917" s="34" t="s">
        <v>4607</v>
      </c>
      <c r="D1917" s="34" t="s">
        <v>486</v>
      </c>
      <c r="E1917" s="34" t="s">
        <v>390</v>
      </c>
      <c r="F1917" s="34">
        <v>6</v>
      </c>
      <c r="G1917" s="34">
        <v>1210</v>
      </c>
      <c r="H1917" s="34">
        <v>-73.3</v>
      </c>
      <c r="I1917" s="34">
        <v>4.9000000000000004</v>
      </c>
      <c r="J1917" s="34" t="s">
        <v>1890</v>
      </c>
      <c r="K1917" s="37">
        <v>26344</v>
      </c>
      <c r="L1917" s="37">
        <v>37302</v>
      </c>
      <c r="M1917" s="37" t="s">
        <v>1911</v>
      </c>
      <c r="N1917" s="34" t="s">
        <v>2916</v>
      </c>
    </row>
    <row r="1918" spans="1:14" ht="15.75" customHeight="1" x14ac:dyDescent="0.25">
      <c r="A1918" s="6">
        <v>35070460</v>
      </c>
      <c r="B1918" s="34" t="s">
        <v>26</v>
      </c>
      <c r="C1918" s="34" t="s">
        <v>4608</v>
      </c>
      <c r="D1918" s="34" t="s">
        <v>438</v>
      </c>
      <c r="E1918" s="34" t="s">
        <v>390</v>
      </c>
      <c r="F1918" s="34">
        <v>6</v>
      </c>
      <c r="G1918" s="34">
        <v>1250</v>
      </c>
      <c r="H1918" s="34">
        <v>-73.349999999999994</v>
      </c>
      <c r="I1918" s="34">
        <v>4.9833333299999998</v>
      </c>
      <c r="J1918" s="34" t="s">
        <v>1890</v>
      </c>
      <c r="K1918" s="37">
        <v>25004</v>
      </c>
      <c r="L1918" s="37">
        <v>37302</v>
      </c>
      <c r="M1918" s="37" t="s">
        <v>1911</v>
      </c>
      <c r="N1918" s="34" t="s">
        <v>2916</v>
      </c>
    </row>
    <row r="1919" spans="1:14" ht="15.75" customHeight="1" x14ac:dyDescent="0.25">
      <c r="A1919" s="6">
        <v>35070470</v>
      </c>
      <c r="B1919" s="34" t="s">
        <v>26</v>
      </c>
      <c r="C1919" s="34" t="s">
        <v>4609</v>
      </c>
      <c r="D1919" s="34" t="s">
        <v>389</v>
      </c>
      <c r="E1919" s="34" t="s">
        <v>390</v>
      </c>
      <c r="F1919" s="34">
        <v>6</v>
      </c>
      <c r="G1919" s="34">
        <v>2150</v>
      </c>
      <c r="H1919" s="34">
        <v>-73.410166669999995</v>
      </c>
      <c r="I1919" s="34">
        <v>4.9504166700000001</v>
      </c>
      <c r="J1919" s="34" t="s">
        <v>1908</v>
      </c>
      <c r="K1919" s="37">
        <v>30178</v>
      </c>
      <c r="L1919" s="37">
        <v>0</v>
      </c>
      <c r="M1919" s="37" t="s">
        <v>1911</v>
      </c>
      <c r="N1919" s="34" t="s">
        <v>2916</v>
      </c>
    </row>
    <row r="1920" spans="1:14" ht="15.75" customHeight="1" x14ac:dyDescent="0.25">
      <c r="A1920" s="6">
        <v>35070490</v>
      </c>
      <c r="B1920" s="34" t="s">
        <v>26</v>
      </c>
      <c r="C1920" s="34" t="s">
        <v>4610</v>
      </c>
      <c r="D1920" s="34" t="s">
        <v>943</v>
      </c>
      <c r="E1920" s="34" t="s">
        <v>871</v>
      </c>
      <c r="F1920" s="34">
        <v>11</v>
      </c>
      <c r="G1920" s="34">
        <v>2346</v>
      </c>
      <c r="H1920" s="34">
        <v>-73.584361110000003</v>
      </c>
      <c r="I1920" s="34">
        <v>4.9593888899999996</v>
      </c>
      <c r="J1920" s="34" t="s">
        <v>1908</v>
      </c>
      <c r="K1920" s="37">
        <v>30147</v>
      </c>
      <c r="L1920" s="37">
        <v>0</v>
      </c>
      <c r="M1920" s="37" t="s">
        <v>1911</v>
      </c>
      <c r="N1920" s="34" t="s">
        <v>2916</v>
      </c>
    </row>
    <row r="1921" spans="1:14" ht="15.75" customHeight="1" x14ac:dyDescent="0.25">
      <c r="A1921" s="6">
        <v>35080010</v>
      </c>
      <c r="B1921" s="34" t="s">
        <v>26</v>
      </c>
      <c r="C1921" s="34" t="s">
        <v>4611</v>
      </c>
      <c r="D1921" s="34" t="s">
        <v>533</v>
      </c>
      <c r="E1921" s="34" t="s">
        <v>390</v>
      </c>
      <c r="F1921" s="34">
        <v>6</v>
      </c>
      <c r="G1921" s="34">
        <v>1720</v>
      </c>
      <c r="H1921" s="34">
        <v>-73.169277780000002</v>
      </c>
      <c r="I1921" s="34">
        <v>5.2829722199999996</v>
      </c>
      <c r="J1921" s="34" t="s">
        <v>1908</v>
      </c>
      <c r="K1921" s="37">
        <v>20986</v>
      </c>
      <c r="L1921" s="37">
        <v>0</v>
      </c>
      <c r="M1921" s="37" t="s">
        <v>1911</v>
      </c>
      <c r="N1921" s="34" t="s">
        <v>2916</v>
      </c>
    </row>
    <row r="1922" spans="1:14" ht="15.75" customHeight="1" x14ac:dyDescent="0.25">
      <c r="A1922" s="6">
        <v>35080030</v>
      </c>
      <c r="B1922" s="34" t="s">
        <v>26</v>
      </c>
      <c r="C1922" s="34" t="s">
        <v>4612</v>
      </c>
      <c r="D1922" s="34" t="s">
        <v>399</v>
      </c>
      <c r="E1922" s="34" t="s">
        <v>390</v>
      </c>
      <c r="F1922" s="34">
        <v>6</v>
      </c>
      <c r="G1922" s="34">
        <v>1370</v>
      </c>
      <c r="H1922" s="34">
        <v>-73.086722219999999</v>
      </c>
      <c r="I1922" s="34">
        <v>5.1837222199999999</v>
      </c>
      <c r="J1922" s="34" t="s">
        <v>1908</v>
      </c>
      <c r="K1922" s="37">
        <v>22691.791666666668</v>
      </c>
      <c r="L1922" s="37">
        <v>0</v>
      </c>
      <c r="M1922" s="37" t="s">
        <v>1911</v>
      </c>
      <c r="N1922" s="34" t="s">
        <v>2916</v>
      </c>
    </row>
    <row r="1923" spans="1:14" ht="15.75" customHeight="1" x14ac:dyDescent="0.25">
      <c r="A1923" s="6">
        <v>35080060</v>
      </c>
      <c r="B1923" s="34" t="s">
        <v>26</v>
      </c>
      <c r="C1923" s="34" t="s">
        <v>4613</v>
      </c>
      <c r="D1923" s="34" t="s">
        <v>401</v>
      </c>
      <c r="E1923" s="34" t="s">
        <v>390</v>
      </c>
      <c r="F1923" s="34">
        <v>6</v>
      </c>
      <c r="G1923" s="34">
        <v>1600</v>
      </c>
      <c r="H1923" s="34">
        <v>-73.203444439999998</v>
      </c>
      <c r="I1923" s="34">
        <v>5.0136111100000003</v>
      </c>
      <c r="J1923" s="34" t="s">
        <v>1908</v>
      </c>
      <c r="K1923" s="37">
        <v>27743</v>
      </c>
      <c r="L1923" s="37">
        <v>0</v>
      </c>
      <c r="M1923" s="37" t="s">
        <v>1911</v>
      </c>
      <c r="N1923" s="34" t="s">
        <v>2916</v>
      </c>
    </row>
    <row r="1924" spans="1:14" ht="15.75" customHeight="1" x14ac:dyDescent="0.25">
      <c r="A1924" s="6">
        <v>35080070</v>
      </c>
      <c r="B1924" s="34" t="s">
        <v>26</v>
      </c>
      <c r="C1924" s="34" t="s">
        <v>4614</v>
      </c>
      <c r="D1924" s="34" t="s">
        <v>483</v>
      </c>
      <c r="E1924" s="34" t="s">
        <v>390</v>
      </c>
      <c r="F1924" s="34">
        <v>6</v>
      </c>
      <c r="G1924" s="34">
        <v>400</v>
      </c>
      <c r="H1924" s="34">
        <v>-73.169861109999999</v>
      </c>
      <c r="I1924" s="34">
        <v>4.8197777799999999</v>
      </c>
      <c r="J1924" s="34" t="s">
        <v>1908</v>
      </c>
      <c r="K1924" s="37">
        <v>27743</v>
      </c>
      <c r="L1924" s="37">
        <v>0</v>
      </c>
      <c r="M1924" s="37" t="s">
        <v>1911</v>
      </c>
      <c r="N1924" s="34" t="s">
        <v>2916</v>
      </c>
    </row>
    <row r="1925" spans="1:14" ht="15.75" customHeight="1" x14ac:dyDescent="0.25">
      <c r="A1925" s="6">
        <v>35080080</v>
      </c>
      <c r="B1925" s="34" t="s">
        <v>26</v>
      </c>
      <c r="C1925" s="34" t="s">
        <v>4615</v>
      </c>
      <c r="D1925" s="34" t="s">
        <v>486</v>
      </c>
      <c r="E1925" s="34" t="s">
        <v>390</v>
      </c>
      <c r="F1925" s="34">
        <v>6</v>
      </c>
      <c r="G1925" s="34">
        <v>450</v>
      </c>
      <c r="H1925" s="34">
        <v>-73.23408332999999</v>
      </c>
      <c r="I1925" s="34">
        <v>4.8603888900000003</v>
      </c>
      <c r="J1925" s="34" t="s">
        <v>1908</v>
      </c>
      <c r="K1925" s="37">
        <v>22720</v>
      </c>
      <c r="L1925" s="37">
        <v>0</v>
      </c>
      <c r="M1925" s="37" t="s">
        <v>1911</v>
      </c>
      <c r="N1925" s="34" t="s">
        <v>2916</v>
      </c>
    </row>
    <row r="1926" spans="1:14" ht="15.75" customHeight="1" x14ac:dyDescent="0.25">
      <c r="A1926" s="6">
        <v>35080100</v>
      </c>
      <c r="B1926" s="34" t="s">
        <v>26</v>
      </c>
      <c r="C1926" s="34" t="s">
        <v>4616</v>
      </c>
      <c r="D1926" s="34" t="s">
        <v>426</v>
      </c>
      <c r="E1926" s="34" t="s">
        <v>390</v>
      </c>
      <c r="F1926" s="34">
        <v>6</v>
      </c>
      <c r="G1926" s="34">
        <v>1790</v>
      </c>
      <c r="H1926" s="34">
        <v>-73.251416669999998</v>
      </c>
      <c r="I1926" s="34">
        <v>5.10138889</v>
      </c>
      <c r="J1926" s="34" t="s">
        <v>1908</v>
      </c>
      <c r="K1926" s="37">
        <v>28291</v>
      </c>
      <c r="L1926" s="37">
        <v>0</v>
      </c>
      <c r="M1926" s="37" t="s">
        <v>1911</v>
      </c>
      <c r="N1926" s="34" t="s">
        <v>2916</v>
      </c>
    </row>
    <row r="1927" spans="1:14" ht="15.75" customHeight="1" x14ac:dyDescent="0.25">
      <c r="A1927" s="6">
        <v>35080110</v>
      </c>
      <c r="B1927" s="34" t="s">
        <v>26</v>
      </c>
      <c r="C1927" s="34" t="s">
        <v>4617</v>
      </c>
      <c r="D1927" s="34" t="s">
        <v>438</v>
      </c>
      <c r="E1927" s="34" t="s">
        <v>390</v>
      </c>
      <c r="F1927" s="34">
        <v>6</v>
      </c>
      <c r="G1927" s="34">
        <v>2250</v>
      </c>
      <c r="H1927" s="34">
        <v>-73.258611110000004</v>
      </c>
      <c r="I1927" s="34">
        <v>5.0051388899999996</v>
      </c>
      <c r="J1927" s="34" t="s">
        <v>1908</v>
      </c>
      <c r="K1927" s="37">
        <v>28444</v>
      </c>
      <c r="L1927" s="37">
        <v>0</v>
      </c>
      <c r="M1927" s="37" t="s">
        <v>1911</v>
      </c>
      <c r="N1927" s="34" t="s">
        <v>2916</v>
      </c>
    </row>
    <row r="1928" spans="1:14" ht="15.75" customHeight="1" x14ac:dyDescent="0.25">
      <c r="A1928" s="6">
        <v>35080120</v>
      </c>
      <c r="B1928" s="34" t="s">
        <v>26</v>
      </c>
      <c r="C1928" s="34" t="s">
        <v>4618</v>
      </c>
      <c r="D1928" s="34" t="s">
        <v>401</v>
      </c>
      <c r="E1928" s="34" t="s">
        <v>390</v>
      </c>
      <c r="F1928" s="34">
        <v>6</v>
      </c>
      <c r="G1928" s="34">
        <v>1820</v>
      </c>
      <c r="H1928" s="34">
        <v>-73.216666669999995</v>
      </c>
      <c r="I1928" s="34">
        <v>5</v>
      </c>
      <c r="J1928" s="34" t="s">
        <v>1890</v>
      </c>
      <c r="K1928" s="37">
        <v>30817</v>
      </c>
      <c r="L1928" s="37">
        <v>37302</v>
      </c>
      <c r="M1928" s="37" t="s">
        <v>1911</v>
      </c>
      <c r="N1928" s="34" t="s">
        <v>2916</v>
      </c>
    </row>
    <row r="1929" spans="1:14" ht="15.75" customHeight="1" x14ac:dyDescent="0.25">
      <c r="A1929" s="6">
        <v>35090050</v>
      </c>
      <c r="B1929" s="34" t="s">
        <v>26</v>
      </c>
      <c r="C1929" s="34" t="s">
        <v>3197</v>
      </c>
      <c r="D1929" s="34" t="s">
        <v>401</v>
      </c>
      <c r="E1929" s="34" t="s">
        <v>390</v>
      </c>
      <c r="F1929" s="34">
        <v>6</v>
      </c>
      <c r="G1929" s="34">
        <v>1200</v>
      </c>
      <c r="H1929" s="34">
        <v>-73.049722220000007</v>
      </c>
      <c r="I1929" s="34">
        <v>5.0034999999999998</v>
      </c>
      <c r="J1929" s="34" t="s">
        <v>1908</v>
      </c>
      <c r="K1929" s="37">
        <v>29659.791666666668</v>
      </c>
      <c r="L1929" s="37">
        <v>0</v>
      </c>
      <c r="M1929" s="37" t="s">
        <v>1911</v>
      </c>
      <c r="N1929" s="34" t="s">
        <v>2916</v>
      </c>
    </row>
    <row r="1930" spans="1:14" ht="15.75" customHeight="1" x14ac:dyDescent="0.25">
      <c r="A1930" s="6">
        <v>35090060</v>
      </c>
      <c r="B1930" s="34" t="s">
        <v>26</v>
      </c>
      <c r="C1930" s="34" t="s">
        <v>4619</v>
      </c>
      <c r="D1930" s="34" t="s">
        <v>393</v>
      </c>
      <c r="E1930" s="34" t="s">
        <v>390</v>
      </c>
      <c r="F1930" s="34">
        <v>6</v>
      </c>
      <c r="G1930" s="34">
        <v>1725</v>
      </c>
      <c r="H1930" s="34">
        <v>-72.983333329999994</v>
      </c>
      <c r="I1930" s="34">
        <v>5.2833333299999996</v>
      </c>
      <c r="J1930" s="34" t="s">
        <v>1908</v>
      </c>
      <c r="K1930" s="37">
        <v>29691</v>
      </c>
      <c r="L1930" s="37">
        <v>0</v>
      </c>
      <c r="M1930" s="37" t="s">
        <v>1911</v>
      </c>
      <c r="N1930" s="34" t="s">
        <v>2916</v>
      </c>
    </row>
    <row r="1931" spans="1:14" ht="15.75" customHeight="1" x14ac:dyDescent="0.25">
      <c r="A1931" s="6">
        <v>35090070</v>
      </c>
      <c r="B1931" s="34" t="s">
        <v>26</v>
      </c>
      <c r="C1931" s="34" t="s">
        <v>4620</v>
      </c>
      <c r="D1931" s="34" t="s">
        <v>393</v>
      </c>
      <c r="E1931" s="34" t="s">
        <v>390</v>
      </c>
      <c r="F1931" s="34">
        <v>6</v>
      </c>
      <c r="G1931" s="34">
        <v>2575</v>
      </c>
      <c r="H1931" s="34">
        <v>-72.916666669999998</v>
      </c>
      <c r="I1931" s="34">
        <v>5.3666666699999999</v>
      </c>
      <c r="J1931" s="34" t="s">
        <v>1908</v>
      </c>
      <c r="K1931" s="37">
        <v>29752</v>
      </c>
      <c r="L1931" s="37">
        <v>0</v>
      </c>
      <c r="M1931" s="37" t="s">
        <v>1911</v>
      </c>
      <c r="N1931" s="34" t="s">
        <v>2916</v>
      </c>
    </row>
    <row r="1932" spans="1:14" ht="15.75" customHeight="1" x14ac:dyDescent="0.25">
      <c r="A1932" s="6">
        <v>35090110</v>
      </c>
      <c r="B1932" s="34" t="s">
        <v>26</v>
      </c>
      <c r="C1932" s="34" t="s">
        <v>4621</v>
      </c>
      <c r="D1932" s="34" t="s">
        <v>604</v>
      </c>
      <c r="E1932" s="34" t="s">
        <v>589</v>
      </c>
      <c r="F1932" s="34">
        <v>3</v>
      </c>
      <c r="G1932" s="34">
        <v>324</v>
      </c>
      <c r="H1932" s="34">
        <v>-73.00242999999999</v>
      </c>
      <c r="I1932" s="34">
        <v>4.7557700000000001</v>
      </c>
      <c r="J1932" s="34" t="s">
        <v>1908</v>
      </c>
      <c r="K1932" s="37">
        <v>34135</v>
      </c>
      <c r="L1932" s="37">
        <v>0</v>
      </c>
      <c r="M1932" s="37" t="s">
        <v>1911</v>
      </c>
      <c r="N1932" s="34" t="s">
        <v>2916</v>
      </c>
    </row>
    <row r="1933" spans="1:14" ht="15.75" customHeight="1" x14ac:dyDescent="0.25">
      <c r="A1933" s="6">
        <v>35100020</v>
      </c>
      <c r="B1933" s="34" t="s">
        <v>26</v>
      </c>
      <c r="C1933" s="34" t="s">
        <v>4622</v>
      </c>
      <c r="D1933" s="34" t="s">
        <v>1239</v>
      </c>
      <c r="E1933" s="34" t="s">
        <v>1236</v>
      </c>
      <c r="F1933" s="34">
        <v>3</v>
      </c>
      <c r="G1933" s="34">
        <v>180</v>
      </c>
      <c r="H1933" s="34">
        <v>-72.790000000000006</v>
      </c>
      <c r="I1933" s="34">
        <v>4.28</v>
      </c>
      <c r="J1933" s="34" t="s">
        <v>1908</v>
      </c>
      <c r="K1933" s="37">
        <v>25004</v>
      </c>
      <c r="L1933" s="37">
        <v>0</v>
      </c>
      <c r="M1933" s="37" t="s">
        <v>1911</v>
      </c>
      <c r="N1933" s="34" t="s">
        <v>2916</v>
      </c>
    </row>
    <row r="1934" spans="1:14" ht="15.75" customHeight="1" x14ac:dyDescent="0.25">
      <c r="A1934" s="6">
        <v>35120010</v>
      </c>
      <c r="B1934" s="34" t="s">
        <v>26</v>
      </c>
      <c r="C1934" s="34" t="s">
        <v>4623</v>
      </c>
      <c r="D1934" s="34" t="s">
        <v>1266</v>
      </c>
      <c r="E1934" s="34" t="s">
        <v>1236</v>
      </c>
      <c r="F1934" s="34">
        <v>3</v>
      </c>
      <c r="G1934" s="34">
        <v>150</v>
      </c>
      <c r="H1934" s="34">
        <v>-72.076638889999998</v>
      </c>
      <c r="I1934" s="34">
        <v>4.3113888899999999</v>
      </c>
      <c r="J1934" s="34" t="s">
        <v>1908</v>
      </c>
      <c r="K1934" s="37">
        <v>23026</v>
      </c>
      <c r="L1934" s="37">
        <v>0</v>
      </c>
      <c r="M1934" s="37" t="s">
        <v>1911</v>
      </c>
      <c r="N1934" s="34" t="s">
        <v>2916</v>
      </c>
    </row>
    <row r="1935" spans="1:14" ht="15.75" customHeight="1" x14ac:dyDescent="0.25">
      <c r="A1935" s="6">
        <v>35130010</v>
      </c>
      <c r="B1935" s="34" t="s">
        <v>26</v>
      </c>
      <c r="C1935" s="34" t="s">
        <v>4624</v>
      </c>
      <c r="D1935" s="34" t="s">
        <v>653</v>
      </c>
      <c r="E1935" s="34" t="s">
        <v>1236</v>
      </c>
      <c r="F1935" s="34">
        <v>3</v>
      </c>
      <c r="G1935" s="34">
        <v>225</v>
      </c>
      <c r="H1935" s="34">
        <v>-72.765722220000001</v>
      </c>
      <c r="I1935" s="34">
        <v>3.9560833299999998</v>
      </c>
      <c r="J1935" s="34" t="s">
        <v>1908</v>
      </c>
      <c r="K1935" s="37">
        <v>27498.791666666668</v>
      </c>
      <c r="L1935" s="37">
        <v>0</v>
      </c>
      <c r="M1935" s="37" t="s">
        <v>1911</v>
      </c>
      <c r="N1935" s="34" t="s">
        <v>2916</v>
      </c>
    </row>
    <row r="1936" spans="1:14" ht="15.75" customHeight="1" x14ac:dyDescent="0.25">
      <c r="A1936" s="6">
        <v>3515000110</v>
      </c>
      <c r="B1936" s="34" t="s">
        <v>26</v>
      </c>
      <c r="C1936" s="34" t="s">
        <v>3389</v>
      </c>
      <c r="D1936" s="34" t="s">
        <v>1266</v>
      </c>
      <c r="E1936" s="34" t="s">
        <v>1236</v>
      </c>
      <c r="F1936" s="34">
        <v>3</v>
      </c>
      <c r="G1936" s="34">
        <v>163</v>
      </c>
      <c r="H1936" s="34">
        <v>-72.27</v>
      </c>
      <c r="I1936" s="34">
        <v>3.79</v>
      </c>
      <c r="J1936" s="34" t="s">
        <v>1908</v>
      </c>
      <c r="K1936" s="37">
        <v>42159</v>
      </c>
      <c r="L1936" s="37">
        <v>0</v>
      </c>
      <c r="M1936" s="37" t="s">
        <v>1911</v>
      </c>
      <c r="N1936" s="34" t="s">
        <v>2916</v>
      </c>
    </row>
    <row r="1937" spans="1:14" ht="15.75" customHeight="1" x14ac:dyDescent="0.25">
      <c r="A1937" s="6">
        <v>35160010</v>
      </c>
      <c r="B1937" s="34" t="s">
        <v>26</v>
      </c>
      <c r="C1937" s="34" t="s">
        <v>3142</v>
      </c>
      <c r="D1937" s="34" t="s">
        <v>393</v>
      </c>
      <c r="E1937" s="34" t="s">
        <v>390</v>
      </c>
      <c r="F1937" s="34">
        <v>6</v>
      </c>
      <c r="G1937" s="34">
        <v>347</v>
      </c>
      <c r="H1937" s="34">
        <v>-72.948611110000002</v>
      </c>
      <c r="I1937" s="34">
        <v>5.4775833299999999</v>
      </c>
      <c r="J1937" s="34" t="s">
        <v>1912</v>
      </c>
      <c r="K1937" s="37">
        <v>42735</v>
      </c>
      <c r="L1937" s="37">
        <v>0</v>
      </c>
      <c r="M1937" s="37" t="s">
        <v>1909</v>
      </c>
      <c r="N1937" s="34" t="s">
        <v>2916</v>
      </c>
    </row>
    <row r="1938" spans="1:14" ht="15.75" customHeight="1" x14ac:dyDescent="0.25">
      <c r="A1938" s="6">
        <v>35180010</v>
      </c>
      <c r="B1938" s="34" t="s">
        <v>26</v>
      </c>
      <c r="C1938" s="34" t="s">
        <v>4115</v>
      </c>
      <c r="D1938" s="34" t="s">
        <v>611</v>
      </c>
      <c r="E1938" s="34" t="s">
        <v>589</v>
      </c>
      <c r="F1938" s="34">
        <v>6</v>
      </c>
      <c r="G1938" s="34">
        <v>180</v>
      </c>
      <c r="H1938" s="34">
        <v>-72.665888890000005</v>
      </c>
      <c r="I1938" s="34">
        <v>4.9373611100000003</v>
      </c>
      <c r="J1938" s="34" t="s">
        <v>1908</v>
      </c>
      <c r="K1938" s="37">
        <v>27348</v>
      </c>
      <c r="L1938" s="37">
        <v>0</v>
      </c>
      <c r="M1938" s="37" t="s">
        <v>1911</v>
      </c>
      <c r="N1938" s="34" t="s">
        <v>2916</v>
      </c>
    </row>
    <row r="1939" spans="1:14" ht="15.75" customHeight="1" x14ac:dyDescent="0.25">
      <c r="A1939" s="6">
        <v>35180030</v>
      </c>
      <c r="B1939" s="34" t="s">
        <v>26</v>
      </c>
      <c r="C1939" s="34" t="s">
        <v>4625</v>
      </c>
      <c r="D1939" s="34" t="s">
        <v>653</v>
      </c>
      <c r="E1939" s="34" t="s">
        <v>1236</v>
      </c>
      <c r="F1939" s="34">
        <v>3</v>
      </c>
      <c r="G1939" s="34">
        <v>155</v>
      </c>
      <c r="H1939" s="34">
        <v>-72.39</v>
      </c>
      <c r="I1939" s="34">
        <v>4.33</v>
      </c>
      <c r="J1939" s="34" t="s">
        <v>1908</v>
      </c>
      <c r="K1939" s="37">
        <v>30482</v>
      </c>
      <c r="L1939" s="37">
        <v>0</v>
      </c>
      <c r="M1939" s="37" t="s">
        <v>1911</v>
      </c>
      <c r="N1939" s="34" t="s">
        <v>2916</v>
      </c>
    </row>
    <row r="1940" spans="1:14" ht="15.75" customHeight="1" x14ac:dyDescent="0.25">
      <c r="A1940" s="6">
        <v>35180050</v>
      </c>
      <c r="B1940" s="34" t="s">
        <v>26</v>
      </c>
      <c r="C1940" s="34" t="s">
        <v>4626</v>
      </c>
      <c r="D1940" s="34" t="s">
        <v>595</v>
      </c>
      <c r="E1940" s="34" t="s">
        <v>589</v>
      </c>
      <c r="F1940" s="34">
        <v>3</v>
      </c>
      <c r="G1940" s="34">
        <v>142</v>
      </c>
      <c r="H1940" s="34">
        <v>-71.960805560000011</v>
      </c>
      <c r="I1940" s="34">
        <v>4.4182777799999995</v>
      </c>
      <c r="J1940" s="34" t="s">
        <v>1908</v>
      </c>
      <c r="K1940" s="37">
        <v>30482</v>
      </c>
      <c r="L1940" s="37">
        <v>0</v>
      </c>
      <c r="M1940" s="37" t="s">
        <v>1911</v>
      </c>
      <c r="N1940" s="34" t="s">
        <v>2916</v>
      </c>
    </row>
    <row r="1941" spans="1:14" ht="15.75" customHeight="1" x14ac:dyDescent="0.25">
      <c r="A1941" s="6">
        <v>35190040</v>
      </c>
      <c r="B1941" s="34" t="s">
        <v>26</v>
      </c>
      <c r="C1941" s="34" t="s">
        <v>4627</v>
      </c>
      <c r="D1941" s="34" t="s">
        <v>46</v>
      </c>
      <c r="E1941" s="34" t="s">
        <v>589</v>
      </c>
      <c r="F1941" s="34">
        <v>6</v>
      </c>
      <c r="G1941" s="34">
        <v>290</v>
      </c>
      <c r="H1941" s="34">
        <v>-72.544055560000004</v>
      </c>
      <c r="I1941" s="34">
        <v>5.00952778</v>
      </c>
      <c r="J1941" s="34" t="s">
        <v>1908</v>
      </c>
      <c r="K1941" s="37">
        <v>27348</v>
      </c>
      <c r="L1941" s="37">
        <v>0</v>
      </c>
      <c r="M1941" s="37" t="s">
        <v>1911</v>
      </c>
      <c r="N1941" s="34" t="s">
        <v>2916</v>
      </c>
    </row>
    <row r="1942" spans="1:14" ht="15.75" customHeight="1" x14ac:dyDescent="0.25">
      <c r="A1942" s="6">
        <v>35190050</v>
      </c>
      <c r="B1942" s="34" t="s">
        <v>26</v>
      </c>
      <c r="C1942" s="34" t="s">
        <v>4628</v>
      </c>
      <c r="D1942" s="34" t="s">
        <v>465</v>
      </c>
      <c r="E1942" s="34" t="s">
        <v>390</v>
      </c>
      <c r="F1942" s="34">
        <v>6</v>
      </c>
      <c r="G1942" s="34">
        <v>842</v>
      </c>
      <c r="H1942" s="34">
        <v>-72.701944439999991</v>
      </c>
      <c r="I1942" s="34">
        <v>5.3029444400000001</v>
      </c>
      <c r="J1942" s="34" t="s">
        <v>1908</v>
      </c>
      <c r="K1942" s="37">
        <v>21139</v>
      </c>
      <c r="L1942" s="37">
        <v>0</v>
      </c>
      <c r="M1942" s="37" t="s">
        <v>1911</v>
      </c>
      <c r="N1942" s="34" t="s">
        <v>2916</v>
      </c>
    </row>
    <row r="1943" spans="1:14" ht="15.75" customHeight="1" x14ac:dyDescent="0.25">
      <c r="A1943" s="6">
        <v>35190070</v>
      </c>
      <c r="B1943" s="34" t="s">
        <v>26</v>
      </c>
      <c r="C1943" s="34" t="s">
        <v>3009</v>
      </c>
      <c r="D1943" s="34" t="s">
        <v>46</v>
      </c>
      <c r="E1943" s="34" t="s">
        <v>589</v>
      </c>
      <c r="F1943" s="34">
        <v>6</v>
      </c>
      <c r="G1943" s="34">
        <v>190</v>
      </c>
      <c r="H1943" s="34">
        <v>-72.458583329999996</v>
      </c>
      <c r="I1943" s="34">
        <v>5.0919166699999998</v>
      </c>
      <c r="J1943" s="34" t="s">
        <v>1908</v>
      </c>
      <c r="K1943" s="37">
        <v>27348</v>
      </c>
      <c r="L1943" s="37">
        <v>0</v>
      </c>
      <c r="M1943" s="37" t="s">
        <v>1911</v>
      </c>
      <c r="N1943" s="34" t="s">
        <v>2916</v>
      </c>
    </row>
    <row r="1944" spans="1:14" ht="15.75" customHeight="1" x14ac:dyDescent="0.25">
      <c r="A1944" s="6">
        <v>35210010</v>
      </c>
      <c r="B1944" s="34" t="s">
        <v>26</v>
      </c>
      <c r="C1944" s="34" t="s">
        <v>4629</v>
      </c>
      <c r="D1944" s="34" t="s">
        <v>615</v>
      </c>
      <c r="E1944" s="34" t="s">
        <v>589</v>
      </c>
      <c r="F1944" s="34">
        <v>6</v>
      </c>
      <c r="G1944" s="34">
        <v>656</v>
      </c>
      <c r="H1944" s="34">
        <v>-72.456249999999997</v>
      </c>
      <c r="I1944" s="34">
        <v>5.4530555600000001</v>
      </c>
      <c r="J1944" s="34" t="s">
        <v>1908</v>
      </c>
      <c r="K1944" s="37">
        <v>27348</v>
      </c>
      <c r="L1944" s="37">
        <v>0</v>
      </c>
      <c r="M1944" s="37" t="s">
        <v>1911</v>
      </c>
      <c r="N1944" s="34" t="s">
        <v>2916</v>
      </c>
    </row>
    <row r="1945" spans="1:14" ht="15.75" customHeight="1" x14ac:dyDescent="0.25">
      <c r="A1945" s="77">
        <v>35210020</v>
      </c>
      <c r="B1945" s="34" t="s">
        <v>26</v>
      </c>
      <c r="C1945" s="34" t="s">
        <v>4630</v>
      </c>
      <c r="D1945" s="34" t="s">
        <v>615</v>
      </c>
      <c r="E1945" s="34" t="s">
        <v>589</v>
      </c>
      <c r="F1945" s="34">
        <v>6</v>
      </c>
      <c r="G1945" s="34">
        <v>320</v>
      </c>
      <c r="H1945" s="34">
        <v>-72.400000000000006</v>
      </c>
      <c r="I1945" s="34">
        <v>5.35</v>
      </c>
      <c r="J1945" s="34" t="s">
        <v>1890</v>
      </c>
      <c r="K1945" s="37">
        <v>22204</v>
      </c>
      <c r="L1945" s="37">
        <v>33953</v>
      </c>
      <c r="M1945" s="37" t="s">
        <v>1911</v>
      </c>
      <c r="N1945" s="34" t="s">
        <v>2916</v>
      </c>
    </row>
    <row r="1946" spans="1:14" ht="15.75" customHeight="1" x14ac:dyDescent="0.25">
      <c r="A1946" s="6">
        <v>35220040</v>
      </c>
      <c r="B1946" s="34" t="s">
        <v>26</v>
      </c>
      <c r="C1946" s="34" t="s">
        <v>4631</v>
      </c>
      <c r="D1946" s="34" t="s">
        <v>597</v>
      </c>
      <c r="E1946" s="34" t="s">
        <v>589</v>
      </c>
      <c r="F1946" s="34">
        <v>3</v>
      </c>
      <c r="G1946" s="34">
        <v>117</v>
      </c>
      <c r="H1946" s="34">
        <v>-71.531388890000002</v>
      </c>
      <c r="I1946" s="34">
        <v>4.90816667</v>
      </c>
      <c r="J1946" s="34" t="s">
        <v>1908</v>
      </c>
      <c r="K1946" s="37">
        <v>30482</v>
      </c>
      <c r="L1946" s="37">
        <v>0</v>
      </c>
      <c r="M1946" s="37" t="s">
        <v>1911</v>
      </c>
      <c r="N1946" s="34" t="s">
        <v>2916</v>
      </c>
    </row>
    <row r="1947" spans="1:14" ht="15.75" customHeight="1" x14ac:dyDescent="0.25">
      <c r="A1947" s="6">
        <v>35230010</v>
      </c>
      <c r="B1947" s="34" t="s">
        <v>26</v>
      </c>
      <c r="C1947" s="34" t="s">
        <v>4632</v>
      </c>
      <c r="D1947" s="34" t="s">
        <v>607</v>
      </c>
      <c r="E1947" s="34" t="s">
        <v>589</v>
      </c>
      <c r="F1947" s="34">
        <v>6</v>
      </c>
      <c r="G1947" s="34">
        <v>170</v>
      </c>
      <c r="H1947" s="34">
        <v>-71.728055560000001</v>
      </c>
      <c r="I1947" s="34">
        <v>5.4204999999999997</v>
      </c>
      <c r="J1947" s="34" t="s">
        <v>1908</v>
      </c>
      <c r="K1947" s="37">
        <v>27348</v>
      </c>
      <c r="L1947" s="37">
        <v>0</v>
      </c>
      <c r="M1947" s="37" t="s">
        <v>1911</v>
      </c>
      <c r="N1947" s="34" t="s">
        <v>2916</v>
      </c>
    </row>
    <row r="1948" spans="1:14" ht="15.75" customHeight="1" x14ac:dyDescent="0.25">
      <c r="A1948" s="6">
        <v>35230020</v>
      </c>
      <c r="B1948" s="34" t="s">
        <v>26</v>
      </c>
      <c r="C1948" s="34" t="s">
        <v>4633</v>
      </c>
      <c r="D1948" s="34" t="s">
        <v>601</v>
      </c>
      <c r="E1948" s="34" t="s">
        <v>589</v>
      </c>
      <c r="F1948" s="34">
        <v>6</v>
      </c>
      <c r="G1948" s="34">
        <v>300</v>
      </c>
      <c r="H1948" s="34">
        <v>-71.992888890000003</v>
      </c>
      <c r="I1948" s="34">
        <v>5.7261388899999996</v>
      </c>
      <c r="J1948" s="34" t="s">
        <v>1908</v>
      </c>
      <c r="K1948" s="37">
        <v>33131</v>
      </c>
      <c r="L1948" s="37">
        <v>0</v>
      </c>
      <c r="M1948" s="37" t="s">
        <v>1911</v>
      </c>
      <c r="N1948" s="34" t="s">
        <v>2916</v>
      </c>
    </row>
    <row r="1949" spans="1:14" ht="15.75" customHeight="1" x14ac:dyDescent="0.25">
      <c r="A1949" s="6">
        <v>35250010</v>
      </c>
      <c r="B1949" s="34" t="s">
        <v>26</v>
      </c>
      <c r="C1949" s="34" t="s">
        <v>4634</v>
      </c>
      <c r="D1949" s="34" t="s">
        <v>1859</v>
      </c>
      <c r="E1949" s="34" t="s">
        <v>1855</v>
      </c>
      <c r="F1949" s="34">
        <v>3</v>
      </c>
      <c r="G1949" s="34">
        <v>82</v>
      </c>
      <c r="H1949" s="34">
        <v>-69.423416669999995</v>
      </c>
      <c r="I1949" s="34">
        <v>6.0956111100000001</v>
      </c>
      <c r="J1949" s="34" t="s">
        <v>1908</v>
      </c>
      <c r="K1949" s="37">
        <v>30481.791666666668</v>
      </c>
      <c r="L1949" s="37">
        <v>0</v>
      </c>
      <c r="M1949" s="37" t="s">
        <v>1911</v>
      </c>
      <c r="N1949" s="34" t="s">
        <v>2916</v>
      </c>
    </row>
    <row r="1950" spans="1:14" ht="15.75" customHeight="1" x14ac:dyDescent="0.25">
      <c r="A1950" s="6">
        <v>35250020</v>
      </c>
      <c r="B1950" s="34" t="s">
        <v>26</v>
      </c>
      <c r="C1950" s="34" t="s">
        <v>4635</v>
      </c>
      <c r="D1950" s="34" t="s">
        <v>1859</v>
      </c>
      <c r="E1950" s="34" t="s">
        <v>1855</v>
      </c>
      <c r="F1950" s="34">
        <v>3</v>
      </c>
      <c r="G1950" s="34">
        <v>76</v>
      </c>
      <c r="H1950" s="34">
        <v>-69.127805559999999</v>
      </c>
      <c r="I1950" s="34">
        <v>6.1766111099999996</v>
      </c>
      <c r="J1950" s="34" t="s">
        <v>1908</v>
      </c>
      <c r="K1950" s="37">
        <v>30482</v>
      </c>
      <c r="L1950" s="37">
        <v>0</v>
      </c>
      <c r="M1950" s="37" t="s">
        <v>1911</v>
      </c>
      <c r="N1950" s="34" t="s">
        <v>2916</v>
      </c>
    </row>
    <row r="1951" spans="1:14" ht="15.75" customHeight="1" x14ac:dyDescent="0.25">
      <c r="A1951" s="6">
        <v>35250030</v>
      </c>
      <c r="B1951" s="34" t="s">
        <v>26</v>
      </c>
      <c r="C1951" s="34" t="s">
        <v>4636</v>
      </c>
      <c r="D1951" s="34" t="s">
        <v>1859</v>
      </c>
      <c r="E1951" s="34" t="s">
        <v>1855</v>
      </c>
      <c r="F1951" s="34">
        <v>3</v>
      </c>
      <c r="G1951" s="34">
        <v>73</v>
      </c>
      <c r="H1951" s="34">
        <v>-68.78</v>
      </c>
      <c r="I1951" s="34">
        <v>6.15</v>
      </c>
      <c r="J1951" s="34" t="s">
        <v>1908</v>
      </c>
      <c r="K1951" s="37">
        <v>30482</v>
      </c>
      <c r="L1951" s="37">
        <v>0</v>
      </c>
      <c r="M1951" s="37" t="s">
        <v>1911</v>
      </c>
      <c r="N1951" s="34" t="s">
        <v>2916</v>
      </c>
    </row>
    <row r="1952" spans="1:14" ht="15.75" customHeight="1" x14ac:dyDescent="0.25">
      <c r="A1952" s="6">
        <v>35250040</v>
      </c>
      <c r="B1952" s="34" t="s">
        <v>26</v>
      </c>
      <c r="C1952" s="34" t="s">
        <v>4637</v>
      </c>
      <c r="D1952" s="34" t="s">
        <v>1865</v>
      </c>
      <c r="E1952" s="34" t="s">
        <v>1855</v>
      </c>
      <c r="F1952" s="34">
        <v>3</v>
      </c>
      <c r="G1952" s="34">
        <v>67</v>
      </c>
      <c r="H1952" s="34">
        <v>-68.394361110000006</v>
      </c>
      <c r="I1952" s="34">
        <v>6.1754166699999997</v>
      </c>
      <c r="J1952" s="34" t="s">
        <v>1908</v>
      </c>
      <c r="K1952" s="37">
        <v>30482</v>
      </c>
      <c r="L1952" s="37">
        <v>0</v>
      </c>
      <c r="M1952" s="37" t="s">
        <v>1911</v>
      </c>
      <c r="N1952" s="34" t="s">
        <v>2916</v>
      </c>
    </row>
    <row r="1953" spans="1:14" ht="15.75" customHeight="1" x14ac:dyDescent="0.25">
      <c r="A1953" s="6">
        <v>35260010</v>
      </c>
      <c r="B1953" s="34" t="s">
        <v>26</v>
      </c>
      <c r="C1953" s="34" t="s">
        <v>3435</v>
      </c>
      <c r="D1953" s="34" t="s">
        <v>1869</v>
      </c>
      <c r="E1953" s="34" t="s">
        <v>1855</v>
      </c>
      <c r="F1953" s="34">
        <v>3</v>
      </c>
      <c r="G1953" s="34">
        <v>112</v>
      </c>
      <c r="H1953" s="34">
        <v>-70.854500000000002</v>
      </c>
      <c r="I1953" s="34">
        <v>5.1433055599999999</v>
      </c>
      <c r="J1953" s="34" t="s">
        <v>1908</v>
      </c>
      <c r="K1953" s="37">
        <v>30482</v>
      </c>
      <c r="L1953" s="37">
        <v>0</v>
      </c>
      <c r="M1953" s="37" t="s">
        <v>1911</v>
      </c>
      <c r="N1953" s="34" t="s">
        <v>2916</v>
      </c>
    </row>
    <row r="1954" spans="1:14" ht="15.75" customHeight="1" x14ac:dyDescent="0.25">
      <c r="A1954" s="6">
        <v>35260030</v>
      </c>
      <c r="B1954" s="34" t="s">
        <v>26</v>
      </c>
      <c r="C1954" s="34" t="s">
        <v>4638</v>
      </c>
      <c r="D1954" s="34" t="s">
        <v>1869</v>
      </c>
      <c r="E1954" s="34" t="s">
        <v>1855</v>
      </c>
      <c r="F1954" s="34">
        <v>3</v>
      </c>
      <c r="G1954" s="34">
        <v>106</v>
      </c>
      <c r="H1954" s="34">
        <v>-70.678277780000002</v>
      </c>
      <c r="I1954" s="34">
        <v>5.3519444399999996</v>
      </c>
      <c r="J1954" s="34" t="s">
        <v>1908</v>
      </c>
      <c r="K1954" s="37">
        <v>30482</v>
      </c>
      <c r="L1954" s="37">
        <v>0</v>
      </c>
      <c r="M1954" s="37" t="s">
        <v>1911</v>
      </c>
      <c r="N1954" s="34" t="s">
        <v>2916</v>
      </c>
    </row>
    <row r="1955" spans="1:14" ht="15.75" customHeight="1" x14ac:dyDescent="0.25">
      <c r="A1955" s="6">
        <v>35260050</v>
      </c>
      <c r="B1955" s="34" t="s">
        <v>26</v>
      </c>
      <c r="C1955" s="34" t="s">
        <v>4639</v>
      </c>
      <c r="D1955" s="34" t="s">
        <v>1859</v>
      </c>
      <c r="E1955" s="34" t="s">
        <v>1855</v>
      </c>
      <c r="F1955" s="34">
        <v>3</v>
      </c>
      <c r="G1955" s="34">
        <v>95</v>
      </c>
      <c r="H1955" s="34">
        <v>-70.280638890000006</v>
      </c>
      <c r="I1955" s="34">
        <v>5.56136111</v>
      </c>
      <c r="J1955" s="34" t="s">
        <v>1908</v>
      </c>
      <c r="K1955" s="37">
        <v>30482</v>
      </c>
      <c r="L1955" s="37">
        <v>0</v>
      </c>
      <c r="M1955" s="37" t="s">
        <v>1911</v>
      </c>
      <c r="N1955" s="34" t="s">
        <v>2916</v>
      </c>
    </row>
    <row r="1956" spans="1:14" ht="15.75" customHeight="1" x14ac:dyDescent="0.25">
      <c r="A1956" s="6">
        <v>35260070</v>
      </c>
      <c r="B1956" s="34" t="s">
        <v>26</v>
      </c>
      <c r="C1956" s="34" t="s">
        <v>4640</v>
      </c>
      <c r="D1956" s="34" t="s">
        <v>1859</v>
      </c>
      <c r="E1956" s="34" t="s">
        <v>1855</v>
      </c>
      <c r="F1956" s="34">
        <v>3</v>
      </c>
      <c r="G1956" s="34">
        <v>92</v>
      </c>
      <c r="H1956" s="34">
        <v>-69.989999999999995</v>
      </c>
      <c r="I1956" s="34">
        <v>5.79</v>
      </c>
      <c r="J1956" s="34" t="s">
        <v>1908</v>
      </c>
      <c r="K1956" s="37">
        <v>30482</v>
      </c>
      <c r="L1956" s="37">
        <v>0</v>
      </c>
      <c r="M1956" s="37" t="s">
        <v>1911</v>
      </c>
      <c r="N1956" s="34" t="s">
        <v>2916</v>
      </c>
    </row>
    <row r="1957" spans="1:14" ht="15.75" customHeight="1" x14ac:dyDescent="0.25">
      <c r="A1957" s="6">
        <v>35260080</v>
      </c>
      <c r="B1957" s="34" t="s">
        <v>26</v>
      </c>
      <c r="C1957" s="34" t="s">
        <v>4641</v>
      </c>
      <c r="D1957" s="34" t="s">
        <v>1859</v>
      </c>
      <c r="E1957" s="34" t="s">
        <v>1855</v>
      </c>
      <c r="F1957" s="34">
        <v>3</v>
      </c>
      <c r="G1957" s="34">
        <v>89</v>
      </c>
      <c r="H1957" s="34">
        <v>-69.843888890000002</v>
      </c>
      <c r="I1957" s="34">
        <v>6.0103055599999999</v>
      </c>
      <c r="J1957" s="34" t="s">
        <v>1908</v>
      </c>
      <c r="K1957" s="37">
        <v>30482</v>
      </c>
      <c r="L1957" s="37">
        <v>0</v>
      </c>
      <c r="M1957" s="37" t="s">
        <v>1911</v>
      </c>
      <c r="N1957" s="34" t="s">
        <v>2916</v>
      </c>
    </row>
    <row r="1958" spans="1:14" ht="15.75" customHeight="1" x14ac:dyDescent="0.25">
      <c r="A1958" s="6">
        <v>36020010</v>
      </c>
      <c r="B1958" s="34" t="s">
        <v>26</v>
      </c>
      <c r="C1958" s="34" t="s">
        <v>4642</v>
      </c>
      <c r="D1958" s="34" t="s">
        <v>606</v>
      </c>
      <c r="E1958" s="34" t="s">
        <v>589</v>
      </c>
      <c r="F1958" s="34">
        <v>6</v>
      </c>
      <c r="G1958" s="34">
        <v>120</v>
      </c>
      <c r="H1958" s="34">
        <v>-72.190638890000002</v>
      </c>
      <c r="I1958" s="34">
        <v>6.0882222199999996</v>
      </c>
      <c r="J1958" s="34" t="s">
        <v>1908</v>
      </c>
      <c r="K1958" s="37">
        <v>30727</v>
      </c>
      <c r="L1958" s="37">
        <v>0</v>
      </c>
      <c r="M1958" s="37" t="s">
        <v>1911</v>
      </c>
      <c r="N1958" s="34" t="s">
        <v>2916</v>
      </c>
    </row>
    <row r="1959" spans="1:14" ht="15.75" customHeight="1" x14ac:dyDescent="0.25">
      <c r="A1959" s="6">
        <v>36020020</v>
      </c>
      <c r="B1959" s="34" t="s">
        <v>26</v>
      </c>
      <c r="C1959" s="34" t="s">
        <v>4643</v>
      </c>
      <c r="D1959" s="34" t="s">
        <v>593</v>
      </c>
      <c r="E1959" s="34" t="s">
        <v>589</v>
      </c>
      <c r="F1959" s="34">
        <v>6</v>
      </c>
      <c r="G1959" s="34">
        <v>575</v>
      </c>
      <c r="H1959" s="34">
        <v>-72.010222220000003</v>
      </c>
      <c r="I1959" s="34">
        <v>6.1279166700000003</v>
      </c>
      <c r="J1959" s="34" t="s">
        <v>1908</v>
      </c>
      <c r="K1959" s="37">
        <v>30727</v>
      </c>
      <c r="L1959" s="37">
        <v>0</v>
      </c>
      <c r="M1959" s="37" t="s">
        <v>1911</v>
      </c>
      <c r="N1959" s="34" t="s">
        <v>2916</v>
      </c>
    </row>
    <row r="1960" spans="1:14" ht="15.75" customHeight="1" x14ac:dyDescent="0.25">
      <c r="A1960" s="6">
        <v>36020030</v>
      </c>
      <c r="B1960" s="34" t="s">
        <v>26</v>
      </c>
      <c r="C1960" s="34" t="s">
        <v>4644</v>
      </c>
      <c r="D1960" s="34" t="s">
        <v>253</v>
      </c>
      <c r="E1960" s="34" t="s">
        <v>246</v>
      </c>
      <c r="F1960" s="34">
        <v>6</v>
      </c>
      <c r="G1960" s="34">
        <v>860</v>
      </c>
      <c r="H1960" s="34">
        <v>-71.975499999999997</v>
      </c>
      <c r="I1960" s="34">
        <v>6.2348888899999997</v>
      </c>
      <c r="J1960" s="34" t="s">
        <v>1908</v>
      </c>
      <c r="K1960" s="37">
        <v>30727</v>
      </c>
      <c r="L1960" s="37">
        <v>0</v>
      </c>
      <c r="M1960" s="37" t="s">
        <v>1911</v>
      </c>
      <c r="N1960" s="34" t="s">
        <v>2916</v>
      </c>
    </row>
    <row r="1961" spans="1:14" ht="15.75" customHeight="1" x14ac:dyDescent="0.25">
      <c r="A1961" s="6">
        <v>36030030</v>
      </c>
      <c r="B1961" s="34" t="s">
        <v>26</v>
      </c>
      <c r="C1961" s="34" t="s">
        <v>4645</v>
      </c>
      <c r="D1961" s="34" t="s">
        <v>253</v>
      </c>
      <c r="E1961" s="34" t="s">
        <v>246</v>
      </c>
      <c r="F1961" s="34">
        <v>6</v>
      </c>
      <c r="G1961" s="34">
        <v>300</v>
      </c>
      <c r="H1961" s="34">
        <v>-71.707638889999998</v>
      </c>
      <c r="I1961" s="34">
        <v>6.5706388899999997</v>
      </c>
      <c r="J1961" s="34" t="s">
        <v>1908</v>
      </c>
      <c r="K1961" s="37">
        <v>30300</v>
      </c>
      <c r="L1961" s="37">
        <v>0</v>
      </c>
      <c r="M1961" s="37" t="s">
        <v>1911</v>
      </c>
      <c r="N1961" s="34" t="s">
        <v>2916</v>
      </c>
    </row>
    <row r="1962" spans="1:14" ht="15.75" customHeight="1" x14ac:dyDescent="0.25">
      <c r="A1962" s="77">
        <v>36030040</v>
      </c>
      <c r="B1962" s="34" t="s">
        <v>26</v>
      </c>
      <c r="C1962" s="34" t="s">
        <v>4646</v>
      </c>
      <c r="D1962" s="34" t="s">
        <v>2807</v>
      </c>
      <c r="E1962" s="34" t="s">
        <v>246</v>
      </c>
      <c r="F1962" s="34">
        <v>8</v>
      </c>
      <c r="G1962" s="34">
        <v>300</v>
      </c>
      <c r="H1962" s="34">
        <v>-71.833333329999988</v>
      </c>
      <c r="I1962" s="34">
        <v>6.8</v>
      </c>
      <c r="J1962" s="34" t="s">
        <v>1890</v>
      </c>
      <c r="K1962" s="37">
        <v>30300</v>
      </c>
      <c r="L1962" s="37">
        <v>34288</v>
      </c>
      <c r="M1962" s="37" t="s">
        <v>1911</v>
      </c>
      <c r="N1962" s="34" t="s">
        <v>2916</v>
      </c>
    </row>
    <row r="1963" spans="1:14" ht="15.75" customHeight="1" x14ac:dyDescent="0.25">
      <c r="A1963" s="6">
        <v>37010010</v>
      </c>
      <c r="B1963" s="34" t="s">
        <v>26</v>
      </c>
      <c r="C1963" s="34" t="s">
        <v>4647</v>
      </c>
      <c r="D1963" s="34" t="s">
        <v>1406</v>
      </c>
      <c r="E1963" s="34" t="s">
        <v>1374</v>
      </c>
      <c r="F1963" s="34">
        <v>8</v>
      </c>
      <c r="G1963" s="34">
        <v>1560</v>
      </c>
      <c r="H1963" s="34">
        <v>-72.500555560000009</v>
      </c>
      <c r="I1963" s="34">
        <v>7.2980555599999999</v>
      </c>
      <c r="J1963" s="34" t="s">
        <v>1908</v>
      </c>
      <c r="K1963" s="37">
        <v>20194</v>
      </c>
      <c r="L1963" s="37">
        <v>0</v>
      </c>
      <c r="M1963" s="37" t="s">
        <v>1911</v>
      </c>
      <c r="N1963" s="34" t="s">
        <v>2916</v>
      </c>
    </row>
    <row r="1964" spans="1:14" ht="15.75" customHeight="1" x14ac:dyDescent="0.25">
      <c r="A1964" s="6">
        <v>37010020</v>
      </c>
      <c r="B1964" s="34" t="s">
        <v>26</v>
      </c>
      <c r="C1964" s="34" t="s">
        <v>4648</v>
      </c>
      <c r="D1964" s="34" t="s">
        <v>1387</v>
      </c>
      <c r="E1964" s="34" t="s">
        <v>1374</v>
      </c>
      <c r="F1964" s="34">
        <v>8</v>
      </c>
      <c r="G1964" s="34">
        <v>2410</v>
      </c>
      <c r="H1964" s="34">
        <v>-72.664722220000002</v>
      </c>
      <c r="I1964" s="34">
        <v>7.1394444400000001</v>
      </c>
      <c r="J1964" s="34" t="s">
        <v>1908</v>
      </c>
      <c r="K1964" s="37">
        <v>21231</v>
      </c>
      <c r="L1964" s="37">
        <v>0</v>
      </c>
      <c r="M1964" s="37" t="s">
        <v>1911</v>
      </c>
      <c r="N1964" s="34" t="s">
        <v>2916</v>
      </c>
    </row>
    <row r="1965" spans="1:14" ht="15.75" customHeight="1" x14ac:dyDescent="0.25">
      <c r="A1965" s="6">
        <v>37010030</v>
      </c>
      <c r="B1965" s="34" t="s">
        <v>26</v>
      </c>
      <c r="C1965" s="34" t="s">
        <v>4649</v>
      </c>
      <c r="D1965" s="34" t="s">
        <v>1385</v>
      </c>
      <c r="E1965" s="34" t="s">
        <v>1374</v>
      </c>
      <c r="F1965" s="34">
        <v>8</v>
      </c>
      <c r="G1965" s="34">
        <v>2645</v>
      </c>
      <c r="H1965" s="34">
        <v>-72.643611110000009</v>
      </c>
      <c r="I1965" s="34">
        <v>7.27</v>
      </c>
      <c r="J1965" s="34" t="s">
        <v>1908</v>
      </c>
      <c r="K1965" s="37">
        <v>21351</v>
      </c>
      <c r="L1965" s="37">
        <v>0</v>
      </c>
      <c r="M1965" s="37" t="s">
        <v>1911</v>
      </c>
      <c r="N1965" s="34" t="s">
        <v>2916</v>
      </c>
    </row>
    <row r="1966" spans="1:14" ht="15.75" customHeight="1" x14ac:dyDescent="0.25">
      <c r="A1966" s="6">
        <v>37010040</v>
      </c>
      <c r="B1966" s="34" t="s">
        <v>26</v>
      </c>
      <c r="C1966" s="34" t="s">
        <v>4650</v>
      </c>
      <c r="D1966" s="34" t="s">
        <v>1387</v>
      </c>
      <c r="E1966" s="34" t="s">
        <v>1374</v>
      </c>
      <c r="F1966" s="34">
        <v>8</v>
      </c>
      <c r="G1966" s="34">
        <v>3320</v>
      </c>
      <c r="H1966" s="34">
        <v>-72.680833329999999</v>
      </c>
      <c r="I1966" s="34">
        <v>7.0138888899999996</v>
      </c>
      <c r="J1966" s="34" t="s">
        <v>1908</v>
      </c>
      <c r="K1966" s="37">
        <v>26587</v>
      </c>
      <c r="L1966" s="37">
        <v>0</v>
      </c>
      <c r="M1966" s="37" t="s">
        <v>1911</v>
      </c>
      <c r="N1966" s="34" t="s">
        <v>2916</v>
      </c>
    </row>
    <row r="1967" spans="1:14" ht="15.75" customHeight="1" x14ac:dyDescent="0.25">
      <c r="A1967" s="6">
        <v>37010050</v>
      </c>
      <c r="B1967" s="34" t="s">
        <v>26</v>
      </c>
      <c r="C1967" s="34" t="s">
        <v>4651</v>
      </c>
      <c r="D1967" s="34" t="s">
        <v>1525</v>
      </c>
      <c r="E1967" s="34" t="s">
        <v>1501</v>
      </c>
      <c r="F1967" s="34">
        <v>8</v>
      </c>
      <c r="G1967" s="34">
        <v>3168</v>
      </c>
      <c r="H1967" s="34">
        <v>-72.556111110000003</v>
      </c>
      <c r="I1967" s="34">
        <v>6.8102777799999998</v>
      </c>
      <c r="J1967" s="34" t="s">
        <v>1908</v>
      </c>
      <c r="K1967" s="37">
        <v>28990</v>
      </c>
      <c r="L1967" s="37">
        <v>0</v>
      </c>
      <c r="M1967" s="37" t="s">
        <v>1911</v>
      </c>
      <c r="N1967" s="34" t="s">
        <v>2916</v>
      </c>
    </row>
    <row r="1968" spans="1:14" ht="15.75" customHeight="1" x14ac:dyDescent="0.25">
      <c r="A1968" s="6">
        <v>37010060</v>
      </c>
      <c r="B1968" s="34" t="s">
        <v>26</v>
      </c>
      <c r="C1968" s="34" t="s">
        <v>4652</v>
      </c>
      <c r="D1968" s="34" t="s">
        <v>1547</v>
      </c>
      <c r="E1968" s="34" t="s">
        <v>1501</v>
      </c>
      <c r="F1968" s="34">
        <v>8</v>
      </c>
      <c r="G1968" s="34">
        <v>3824</v>
      </c>
      <c r="H1968" s="34">
        <v>-72.804444439999997</v>
      </c>
      <c r="I1968" s="34">
        <v>7.0277777800000001</v>
      </c>
      <c r="J1968" s="34" t="s">
        <v>1908</v>
      </c>
      <c r="K1968" s="37">
        <v>28109</v>
      </c>
      <c r="L1968" s="37">
        <v>0</v>
      </c>
      <c r="M1968" s="37" t="s">
        <v>1911</v>
      </c>
      <c r="N1968" s="34" t="s">
        <v>2916</v>
      </c>
    </row>
    <row r="1969" spans="1:14" ht="15.75" customHeight="1" x14ac:dyDescent="0.25">
      <c r="A1969" s="6">
        <v>37010080</v>
      </c>
      <c r="B1969" s="34" t="s">
        <v>26</v>
      </c>
      <c r="C1969" s="34" t="s">
        <v>4653</v>
      </c>
      <c r="D1969" s="34" t="s">
        <v>892</v>
      </c>
      <c r="E1969" s="34" t="s">
        <v>1374</v>
      </c>
      <c r="F1969" s="34">
        <v>8</v>
      </c>
      <c r="G1969" s="34">
        <v>2650</v>
      </c>
      <c r="H1969" s="34">
        <v>-72.712777779999996</v>
      </c>
      <c r="I1969" s="34">
        <v>7.1983333299999996</v>
      </c>
      <c r="J1969" s="34" t="s">
        <v>1908</v>
      </c>
      <c r="K1969" s="37">
        <v>31093</v>
      </c>
      <c r="L1969" s="37">
        <v>0</v>
      </c>
      <c r="M1969" s="37" t="s">
        <v>1911</v>
      </c>
      <c r="N1969" s="34" t="s">
        <v>2916</v>
      </c>
    </row>
    <row r="1970" spans="1:14" ht="15.75" customHeight="1" x14ac:dyDescent="0.25">
      <c r="A1970" s="6">
        <v>37020020</v>
      </c>
      <c r="B1970" s="34" t="s">
        <v>26</v>
      </c>
      <c r="C1970" s="34" t="s">
        <v>3257</v>
      </c>
      <c r="D1970" s="34" t="s">
        <v>1433</v>
      </c>
      <c r="E1970" s="34" t="s">
        <v>1374</v>
      </c>
      <c r="F1970" s="34">
        <v>8</v>
      </c>
      <c r="G1970" s="34">
        <v>145</v>
      </c>
      <c r="H1970" s="34">
        <v>-72.44194444</v>
      </c>
      <c r="I1970" s="34">
        <v>7.2266666700000002</v>
      </c>
      <c r="J1970" s="34" t="s">
        <v>1908</v>
      </c>
      <c r="K1970" s="37">
        <v>26952</v>
      </c>
      <c r="L1970" s="37">
        <v>0</v>
      </c>
      <c r="M1970" s="37" t="s">
        <v>1911</v>
      </c>
      <c r="N1970" s="34" t="s">
        <v>2916</v>
      </c>
    </row>
    <row r="1971" spans="1:14" ht="15.75" customHeight="1" x14ac:dyDescent="0.25">
      <c r="A1971" s="6">
        <v>37020030</v>
      </c>
      <c r="B1971" s="34" t="s">
        <v>26</v>
      </c>
      <c r="C1971" s="34" t="s">
        <v>4654</v>
      </c>
      <c r="D1971" s="34" t="s">
        <v>1433</v>
      </c>
      <c r="E1971" s="34" t="s">
        <v>1374</v>
      </c>
      <c r="F1971" s="34">
        <v>8</v>
      </c>
      <c r="G1971" s="34">
        <v>1660</v>
      </c>
      <c r="H1971" s="34">
        <v>-72.300277780000002</v>
      </c>
      <c r="I1971" s="34">
        <v>7.0988888899999996</v>
      </c>
      <c r="J1971" s="34" t="s">
        <v>1908</v>
      </c>
      <c r="K1971" s="37">
        <v>21443</v>
      </c>
      <c r="L1971" s="37">
        <v>0</v>
      </c>
      <c r="M1971" s="37" t="s">
        <v>1911</v>
      </c>
      <c r="N1971" s="34" t="s">
        <v>2916</v>
      </c>
    </row>
    <row r="1972" spans="1:14" ht="15.75" customHeight="1" x14ac:dyDescent="0.25">
      <c r="A1972" s="6">
        <v>37020040</v>
      </c>
      <c r="B1972" s="34" t="s">
        <v>26</v>
      </c>
      <c r="C1972" s="34" t="s">
        <v>4655</v>
      </c>
      <c r="D1972" s="34" t="s">
        <v>1433</v>
      </c>
      <c r="E1972" s="34" t="s">
        <v>1374</v>
      </c>
      <c r="F1972" s="34">
        <v>8</v>
      </c>
      <c r="G1972" s="34">
        <v>850</v>
      </c>
      <c r="H1972" s="34">
        <v>-72.252499999999998</v>
      </c>
      <c r="I1972" s="34">
        <v>7.0936111100000003</v>
      </c>
      <c r="J1972" s="34" t="s">
        <v>1908</v>
      </c>
      <c r="K1972" s="37">
        <v>26648</v>
      </c>
      <c r="L1972" s="37">
        <v>0</v>
      </c>
      <c r="M1972" s="37" t="s">
        <v>1911</v>
      </c>
      <c r="N1972" s="34" t="s">
        <v>2916</v>
      </c>
    </row>
    <row r="1973" spans="1:14" ht="15.75" customHeight="1" x14ac:dyDescent="0.25">
      <c r="A1973" s="6">
        <v>37050010</v>
      </c>
      <c r="B1973" s="34" t="s">
        <v>26</v>
      </c>
      <c r="C1973" s="34" t="s">
        <v>4656</v>
      </c>
      <c r="D1973" s="34" t="s">
        <v>249</v>
      </c>
      <c r="E1973" s="34" t="s">
        <v>246</v>
      </c>
      <c r="F1973" s="34">
        <v>8</v>
      </c>
      <c r="G1973" s="34">
        <v>100</v>
      </c>
      <c r="H1973" s="34">
        <v>-71.419722220000011</v>
      </c>
      <c r="I1973" s="34">
        <v>7.0372222200000003</v>
      </c>
      <c r="J1973" s="34" t="s">
        <v>1908</v>
      </c>
      <c r="K1973" s="37">
        <v>26465</v>
      </c>
      <c r="L1973" s="37">
        <v>0</v>
      </c>
      <c r="M1973" s="37" t="s">
        <v>1911</v>
      </c>
      <c r="N1973" s="34" t="s">
        <v>2916</v>
      </c>
    </row>
    <row r="1974" spans="1:14" ht="15.75" customHeight="1" x14ac:dyDescent="0.25">
      <c r="A1974" s="6">
        <v>37050040</v>
      </c>
      <c r="B1974" s="34" t="s">
        <v>26</v>
      </c>
      <c r="C1974" s="34" t="s">
        <v>4657</v>
      </c>
      <c r="D1974" s="34" t="s">
        <v>246</v>
      </c>
      <c r="E1974" s="34" t="s">
        <v>246</v>
      </c>
      <c r="F1974" s="34">
        <v>8</v>
      </c>
      <c r="G1974" s="34">
        <v>150</v>
      </c>
      <c r="H1974" s="34">
        <v>-70.85166667</v>
      </c>
      <c r="I1974" s="34">
        <v>6.9741666699999998</v>
      </c>
      <c r="J1974" s="34" t="s">
        <v>1908</v>
      </c>
      <c r="K1974" s="37">
        <v>30451</v>
      </c>
      <c r="L1974" s="37">
        <v>0</v>
      </c>
      <c r="M1974" s="37" t="s">
        <v>1911</v>
      </c>
      <c r="N1974" s="34" t="s">
        <v>2916</v>
      </c>
    </row>
    <row r="1975" spans="1:14" ht="15.75" customHeight="1" x14ac:dyDescent="0.25">
      <c r="A1975" s="6">
        <v>37050050</v>
      </c>
      <c r="B1975" s="34" t="s">
        <v>26</v>
      </c>
      <c r="C1975" s="34" t="s">
        <v>4291</v>
      </c>
      <c r="D1975" s="34" t="s">
        <v>246</v>
      </c>
      <c r="E1975" s="34" t="s">
        <v>246</v>
      </c>
      <c r="F1975" s="34">
        <v>8</v>
      </c>
      <c r="G1975" s="34">
        <v>100</v>
      </c>
      <c r="H1975" s="34">
        <v>-70.26555556000001</v>
      </c>
      <c r="I1975" s="34">
        <v>6.9402777799999997</v>
      </c>
      <c r="J1975" s="34" t="s">
        <v>1908</v>
      </c>
      <c r="K1975" s="37">
        <v>30451</v>
      </c>
      <c r="L1975" s="37">
        <v>0</v>
      </c>
      <c r="M1975" s="37" t="s">
        <v>1911</v>
      </c>
      <c r="N1975" s="34" t="s">
        <v>2916</v>
      </c>
    </row>
    <row r="1976" spans="1:14" ht="15.75" customHeight="1" x14ac:dyDescent="0.25">
      <c r="A1976" s="77">
        <v>38010020</v>
      </c>
      <c r="B1976" s="34" t="s">
        <v>26</v>
      </c>
      <c r="C1976" s="34" t="s">
        <v>4658</v>
      </c>
      <c r="D1976" s="34" t="s">
        <v>1865</v>
      </c>
      <c r="E1976" s="34" t="s">
        <v>1855</v>
      </c>
      <c r="F1976" s="34">
        <v>3</v>
      </c>
      <c r="G1976" s="34">
        <v>62</v>
      </c>
      <c r="H1976" s="34">
        <v>-67.616666670000001</v>
      </c>
      <c r="I1976" s="34">
        <v>5.85</v>
      </c>
      <c r="J1976" s="34" t="s">
        <v>1890</v>
      </c>
      <c r="K1976" s="37">
        <v>30727</v>
      </c>
      <c r="L1976" s="37">
        <v>37302</v>
      </c>
      <c r="M1976" s="37" t="s">
        <v>1911</v>
      </c>
      <c r="N1976" s="34" t="s">
        <v>2916</v>
      </c>
    </row>
    <row r="1977" spans="1:14" ht="15.75" customHeight="1" x14ac:dyDescent="0.25">
      <c r="A1977" s="6">
        <v>38030010</v>
      </c>
      <c r="B1977" s="34" t="s">
        <v>26</v>
      </c>
      <c r="C1977" s="34" t="s">
        <v>4659</v>
      </c>
      <c r="D1977" s="34" t="s">
        <v>1854</v>
      </c>
      <c r="E1977" s="34" t="s">
        <v>1855</v>
      </c>
      <c r="F1977" s="34">
        <v>3</v>
      </c>
      <c r="G1977" s="34">
        <v>88</v>
      </c>
      <c r="H1977" s="34">
        <v>-67.86</v>
      </c>
      <c r="I1977" s="34">
        <v>4.5499972199999998</v>
      </c>
      <c r="J1977" s="34" t="s">
        <v>1908</v>
      </c>
      <c r="K1977" s="37">
        <v>30665</v>
      </c>
      <c r="L1977" s="37">
        <v>0</v>
      </c>
      <c r="M1977" s="37" t="s">
        <v>1911</v>
      </c>
      <c r="N1977" s="34" t="s">
        <v>2916</v>
      </c>
    </row>
    <row r="1978" spans="1:14" ht="15.75" customHeight="1" x14ac:dyDescent="0.25">
      <c r="A1978" s="6">
        <v>42040010</v>
      </c>
      <c r="B1978" s="34" t="s">
        <v>26</v>
      </c>
      <c r="C1978" s="34" t="s">
        <v>4660</v>
      </c>
      <c r="D1978" s="34" t="s">
        <v>1843</v>
      </c>
      <c r="E1978" s="34" t="s">
        <v>1844</v>
      </c>
      <c r="F1978" s="34">
        <v>3</v>
      </c>
      <c r="G1978" s="34">
        <v>200</v>
      </c>
      <c r="H1978" s="34">
        <v>-71.040000000000006</v>
      </c>
      <c r="I1978" s="34">
        <v>0.87</v>
      </c>
      <c r="J1978" s="34" t="s">
        <v>1908</v>
      </c>
      <c r="K1978" s="37">
        <v>30756</v>
      </c>
      <c r="L1978" s="37">
        <v>0</v>
      </c>
      <c r="M1978" s="37" t="s">
        <v>1911</v>
      </c>
      <c r="N1978" s="34" t="s">
        <v>2916</v>
      </c>
    </row>
    <row r="1979" spans="1:14" ht="15.75" customHeight="1" x14ac:dyDescent="0.25">
      <c r="A1979" s="6">
        <v>42050020</v>
      </c>
      <c r="B1979" s="34" t="s">
        <v>26</v>
      </c>
      <c r="C1979" s="34" t="s">
        <v>4661</v>
      </c>
      <c r="D1979" s="34" t="s">
        <v>1846</v>
      </c>
      <c r="E1979" s="34" t="s">
        <v>1844</v>
      </c>
      <c r="F1979" s="34">
        <v>3</v>
      </c>
      <c r="G1979" s="34">
        <v>190</v>
      </c>
      <c r="H1979" s="34">
        <v>-70.73</v>
      </c>
      <c r="I1979" s="34">
        <v>1.1000000000000001</v>
      </c>
      <c r="J1979" s="34" t="s">
        <v>1908</v>
      </c>
      <c r="K1979" s="37">
        <v>30787</v>
      </c>
      <c r="L1979" s="37">
        <v>0</v>
      </c>
      <c r="M1979" s="37" t="s">
        <v>1911</v>
      </c>
      <c r="N1979" s="34" t="s">
        <v>2916</v>
      </c>
    </row>
    <row r="1980" spans="1:14" ht="15.75" customHeight="1" x14ac:dyDescent="0.25">
      <c r="A1980" s="6">
        <v>42060010</v>
      </c>
      <c r="B1980" s="34" t="s">
        <v>26</v>
      </c>
      <c r="C1980" s="34" t="s">
        <v>4662</v>
      </c>
      <c r="D1980" s="34" t="s">
        <v>1846</v>
      </c>
      <c r="E1980" s="34" t="s">
        <v>1844</v>
      </c>
      <c r="F1980" s="34">
        <v>3</v>
      </c>
      <c r="G1980" s="34">
        <v>195</v>
      </c>
      <c r="H1980" s="34">
        <v>-70.78</v>
      </c>
      <c r="I1980" s="34">
        <v>0.91</v>
      </c>
      <c r="J1980" s="34" t="s">
        <v>1908</v>
      </c>
      <c r="K1980" s="37">
        <v>30756</v>
      </c>
      <c r="L1980" s="37">
        <v>0</v>
      </c>
      <c r="M1980" s="37" t="s">
        <v>1911</v>
      </c>
      <c r="N1980" s="34" t="s">
        <v>2916</v>
      </c>
    </row>
    <row r="1981" spans="1:14" ht="15.75" customHeight="1" x14ac:dyDescent="0.25">
      <c r="A1981" s="6">
        <v>42070010</v>
      </c>
      <c r="B1981" s="34" t="s">
        <v>26</v>
      </c>
      <c r="C1981" s="34" t="s">
        <v>3762</v>
      </c>
      <c r="D1981" s="34" t="s">
        <v>1846</v>
      </c>
      <c r="E1981" s="34" t="s">
        <v>1844</v>
      </c>
      <c r="F1981" s="34">
        <v>3</v>
      </c>
      <c r="G1981" s="34">
        <v>185</v>
      </c>
      <c r="H1981" s="34">
        <v>-70.709999999999994</v>
      </c>
      <c r="I1981" s="34">
        <v>1.21</v>
      </c>
      <c r="J1981" s="34" t="s">
        <v>1908</v>
      </c>
      <c r="K1981" s="37">
        <v>30787</v>
      </c>
      <c r="L1981" s="37">
        <v>0</v>
      </c>
      <c r="M1981" s="37" t="s">
        <v>1911</v>
      </c>
      <c r="N1981" s="34" t="s">
        <v>2916</v>
      </c>
    </row>
    <row r="1982" spans="1:14" ht="15.75" customHeight="1" x14ac:dyDescent="0.25">
      <c r="A1982" s="6">
        <v>42070020</v>
      </c>
      <c r="B1982" s="34" t="s">
        <v>26</v>
      </c>
      <c r="C1982" s="34" t="s">
        <v>4663</v>
      </c>
      <c r="D1982" s="34" t="s">
        <v>1846</v>
      </c>
      <c r="E1982" s="34" t="s">
        <v>1844</v>
      </c>
      <c r="F1982" s="34">
        <v>3</v>
      </c>
      <c r="G1982" s="34">
        <v>185</v>
      </c>
      <c r="H1982" s="34">
        <v>-70.290000000000006</v>
      </c>
      <c r="I1982" s="34">
        <v>1.31</v>
      </c>
      <c r="J1982" s="34" t="s">
        <v>1908</v>
      </c>
      <c r="K1982" s="37">
        <v>30787</v>
      </c>
      <c r="L1982" s="37">
        <v>0</v>
      </c>
      <c r="M1982" s="37" t="s">
        <v>1911</v>
      </c>
      <c r="N1982" s="34" t="s">
        <v>2916</v>
      </c>
    </row>
    <row r="1983" spans="1:14" ht="15.75" customHeight="1" x14ac:dyDescent="0.25">
      <c r="A1983" s="6">
        <v>42070030</v>
      </c>
      <c r="B1983" s="34" t="s">
        <v>26</v>
      </c>
      <c r="C1983" s="34" t="s">
        <v>4664</v>
      </c>
      <c r="D1983" s="34" t="s">
        <v>1846</v>
      </c>
      <c r="E1983" s="34" t="s">
        <v>1844</v>
      </c>
      <c r="F1983" s="34">
        <v>3</v>
      </c>
      <c r="G1983" s="34">
        <v>175</v>
      </c>
      <c r="H1983" s="34">
        <v>-69.91069444</v>
      </c>
      <c r="I1983" s="34">
        <v>0.99372221999999999</v>
      </c>
      <c r="J1983" s="34" t="s">
        <v>1908</v>
      </c>
      <c r="K1983" s="37">
        <v>30787</v>
      </c>
      <c r="L1983" s="37">
        <v>0</v>
      </c>
      <c r="M1983" s="37" t="s">
        <v>1911</v>
      </c>
      <c r="N1983" s="34" t="s">
        <v>2916</v>
      </c>
    </row>
    <row r="1984" spans="1:14" ht="15.75" customHeight="1" x14ac:dyDescent="0.25">
      <c r="A1984" s="6">
        <v>42080010</v>
      </c>
      <c r="B1984" s="34" t="s">
        <v>26</v>
      </c>
      <c r="C1984" s="34" t="s">
        <v>4665</v>
      </c>
      <c r="D1984" s="34" t="s">
        <v>1846</v>
      </c>
      <c r="E1984" s="34" t="s">
        <v>1844</v>
      </c>
      <c r="F1984" s="34">
        <v>3</v>
      </c>
      <c r="G1984" s="34">
        <v>175</v>
      </c>
      <c r="H1984" s="34">
        <v>-69.910861109999999</v>
      </c>
      <c r="I1984" s="34">
        <v>1.19825</v>
      </c>
      <c r="J1984" s="34" t="s">
        <v>1908</v>
      </c>
      <c r="K1984" s="37">
        <v>30787</v>
      </c>
      <c r="L1984" s="37">
        <v>0</v>
      </c>
      <c r="M1984" s="37" t="s">
        <v>1911</v>
      </c>
      <c r="N1984" s="34" t="s">
        <v>2916</v>
      </c>
    </row>
    <row r="1985" spans="1:14" ht="15.75" customHeight="1" x14ac:dyDescent="0.25">
      <c r="A1985" s="6">
        <v>42080020</v>
      </c>
      <c r="B1985" s="34" t="s">
        <v>26</v>
      </c>
      <c r="C1985" s="34" t="s">
        <v>4666</v>
      </c>
      <c r="D1985" s="34" t="s">
        <v>1846</v>
      </c>
      <c r="E1985" s="34" t="s">
        <v>1844</v>
      </c>
      <c r="F1985" s="34">
        <v>3</v>
      </c>
      <c r="G1985" s="34">
        <v>172</v>
      </c>
      <c r="H1985" s="34">
        <v>-69.843944440000001</v>
      </c>
      <c r="I1985" s="34">
        <v>1.07394444</v>
      </c>
      <c r="J1985" s="34" t="s">
        <v>1908</v>
      </c>
      <c r="K1985" s="37">
        <v>30787</v>
      </c>
      <c r="L1985" s="37">
        <v>0</v>
      </c>
      <c r="M1985" s="37" t="s">
        <v>1911</v>
      </c>
      <c r="N1985" s="34" t="s">
        <v>2916</v>
      </c>
    </row>
    <row r="1986" spans="1:14" ht="15.75" customHeight="1" x14ac:dyDescent="0.25">
      <c r="A1986" s="6">
        <v>44010030</v>
      </c>
      <c r="B1986" s="34" t="s">
        <v>26</v>
      </c>
      <c r="C1986" s="34" t="s">
        <v>4667</v>
      </c>
      <c r="D1986" s="34" t="s">
        <v>1445</v>
      </c>
      <c r="E1986" s="34" t="s">
        <v>1443</v>
      </c>
      <c r="F1986" s="34">
        <v>7</v>
      </c>
      <c r="G1986" s="34">
        <v>1400</v>
      </c>
      <c r="H1986" s="34">
        <v>-76.680833329999999</v>
      </c>
      <c r="I1986" s="34">
        <v>1.2025000000000001</v>
      </c>
      <c r="J1986" s="34" t="s">
        <v>1908</v>
      </c>
      <c r="K1986" s="37">
        <v>28444</v>
      </c>
      <c r="L1986" s="37">
        <v>0</v>
      </c>
      <c r="M1986" s="37" t="s">
        <v>1911</v>
      </c>
      <c r="N1986" s="34" t="s">
        <v>2916</v>
      </c>
    </row>
    <row r="1987" spans="1:14" ht="15.75" customHeight="1" x14ac:dyDescent="0.25">
      <c r="A1987" s="6">
        <v>44010080</v>
      </c>
      <c r="B1987" s="34" t="s">
        <v>26</v>
      </c>
      <c r="C1987" s="34" t="s">
        <v>3732</v>
      </c>
      <c r="D1987" s="34" t="s">
        <v>1455</v>
      </c>
      <c r="E1987" s="34" t="s">
        <v>1443</v>
      </c>
      <c r="F1987" s="34">
        <v>7</v>
      </c>
      <c r="G1987" s="34">
        <v>500</v>
      </c>
      <c r="H1987" s="34">
        <v>-76.441361110000003</v>
      </c>
      <c r="I1987" s="34">
        <v>0.96155555999999998</v>
      </c>
      <c r="J1987" s="34" t="s">
        <v>1908</v>
      </c>
      <c r="K1987" s="37">
        <v>29691</v>
      </c>
      <c r="L1987" s="37">
        <v>0</v>
      </c>
      <c r="M1987" s="37" t="s">
        <v>1911</v>
      </c>
      <c r="N1987" s="34" t="s">
        <v>2916</v>
      </c>
    </row>
    <row r="1988" spans="1:14" ht="15.75" customHeight="1" x14ac:dyDescent="0.25">
      <c r="A1988" s="6">
        <v>44010090</v>
      </c>
      <c r="B1988" s="34" t="s">
        <v>26</v>
      </c>
      <c r="C1988" s="34" t="s">
        <v>4668</v>
      </c>
      <c r="D1988" s="34" t="s">
        <v>1445</v>
      </c>
      <c r="E1988" s="34" t="s">
        <v>1443</v>
      </c>
      <c r="F1988" s="34">
        <v>7</v>
      </c>
      <c r="G1988" s="34">
        <v>500</v>
      </c>
      <c r="H1988" s="34">
        <v>-76.584194440000005</v>
      </c>
      <c r="I1988" s="34">
        <v>1.2805</v>
      </c>
      <c r="J1988" s="34" t="s">
        <v>1908</v>
      </c>
      <c r="K1988" s="37">
        <v>29691</v>
      </c>
      <c r="L1988" s="37">
        <v>0</v>
      </c>
      <c r="M1988" s="37" t="s">
        <v>1911</v>
      </c>
      <c r="N1988" s="34" t="s">
        <v>2916</v>
      </c>
    </row>
    <row r="1989" spans="1:14" ht="15.75" customHeight="1" x14ac:dyDescent="0.25">
      <c r="A1989" s="6">
        <v>44010110</v>
      </c>
      <c r="B1989" s="34" t="s">
        <v>26</v>
      </c>
      <c r="C1989" s="34" t="s">
        <v>4669</v>
      </c>
      <c r="D1989" s="34" t="s">
        <v>1445</v>
      </c>
      <c r="E1989" s="34" t="s">
        <v>1443</v>
      </c>
      <c r="F1989" s="34">
        <v>7</v>
      </c>
      <c r="G1989" s="34">
        <v>430</v>
      </c>
      <c r="H1989" s="34">
        <v>-76.541527779999996</v>
      </c>
      <c r="I1989" s="34">
        <v>1.0268055599999999</v>
      </c>
      <c r="J1989" s="34" t="s">
        <v>1908</v>
      </c>
      <c r="K1989" s="37">
        <v>30940</v>
      </c>
      <c r="L1989" s="37">
        <v>0</v>
      </c>
      <c r="M1989" s="37" t="s">
        <v>1911</v>
      </c>
      <c r="N1989" s="34" t="s">
        <v>2916</v>
      </c>
    </row>
    <row r="1990" spans="1:14" ht="15.75" customHeight="1" x14ac:dyDescent="0.25">
      <c r="A1990" s="6">
        <v>44010120</v>
      </c>
      <c r="B1990" s="34" t="s">
        <v>26</v>
      </c>
      <c r="C1990" s="34" t="s">
        <v>4670</v>
      </c>
      <c r="D1990" s="34" t="s">
        <v>1461</v>
      </c>
      <c r="E1990" s="34" t="s">
        <v>1443</v>
      </c>
      <c r="F1990" s="34">
        <v>7</v>
      </c>
      <c r="G1990" s="34">
        <v>1620</v>
      </c>
      <c r="H1990" s="34">
        <v>-76.802166669999991</v>
      </c>
      <c r="I1990" s="34">
        <v>1.2175555600000001</v>
      </c>
      <c r="J1990" s="34" t="s">
        <v>1908</v>
      </c>
      <c r="K1990" s="37">
        <v>35626</v>
      </c>
      <c r="L1990" s="37">
        <v>0</v>
      </c>
      <c r="M1990" s="37" t="s">
        <v>1911</v>
      </c>
      <c r="N1990" s="34" t="s">
        <v>2916</v>
      </c>
    </row>
    <row r="1991" spans="1:14" ht="15.75" customHeight="1" x14ac:dyDescent="0.25">
      <c r="A1991" s="6">
        <v>44010130</v>
      </c>
      <c r="B1991" s="34" t="s">
        <v>26</v>
      </c>
      <c r="C1991" s="34" t="s">
        <v>4671</v>
      </c>
      <c r="D1991" s="34" t="s">
        <v>681</v>
      </c>
      <c r="E1991" s="34" t="s">
        <v>619</v>
      </c>
      <c r="F1991" s="34">
        <v>7</v>
      </c>
      <c r="G1991" s="34">
        <v>841</v>
      </c>
      <c r="H1991" s="34">
        <v>-76.478861110000011</v>
      </c>
      <c r="I1991" s="34">
        <v>1.4283333300000001</v>
      </c>
      <c r="J1991" s="34" t="s">
        <v>1908</v>
      </c>
      <c r="K1991" s="37">
        <v>35626</v>
      </c>
      <c r="L1991" s="37">
        <v>0</v>
      </c>
      <c r="M1991" s="37" t="s">
        <v>1911</v>
      </c>
      <c r="N1991" s="34" t="s">
        <v>2916</v>
      </c>
    </row>
    <row r="1992" spans="1:14" ht="15.75" customHeight="1" x14ac:dyDescent="0.25">
      <c r="A1992" s="6">
        <v>44010140</v>
      </c>
      <c r="B1992" s="34" t="s">
        <v>26</v>
      </c>
      <c r="C1992" s="34" t="s">
        <v>4400</v>
      </c>
      <c r="D1992" s="34" t="s">
        <v>681</v>
      </c>
      <c r="E1992" s="34" t="s">
        <v>619</v>
      </c>
      <c r="F1992" s="34">
        <v>7</v>
      </c>
      <c r="G1992" s="34">
        <v>1155</v>
      </c>
      <c r="H1992" s="34">
        <v>-76.535611110000005</v>
      </c>
      <c r="I1992" s="34">
        <v>1.5765277799999999</v>
      </c>
      <c r="J1992" s="34" t="s">
        <v>1908</v>
      </c>
      <c r="K1992" s="37">
        <v>35626</v>
      </c>
      <c r="L1992" s="37">
        <v>0</v>
      </c>
      <c r="M1992" s="37" t="s">
        <v>1911</v>
      </c>
      <c r="N1992" s="34" t="s">
        <v>2916</v>
      </c>
    </row>
    <row r="1993" spans="1:14" ht="15.75" customHeight="1" x14ac:dyDescent="0.25">
      <c r="A1993" s="6">
        <v>44010150</v>
      </c>
      <c r="B1993" s="34" t="s">
        <v>26</v>
      </c>
      <c r="C1993" s="34" t="s">
        <v>4672</v>
      </c>
      <c r="D1993" s="34" t="s">
        <v>681</v>
      </c>
      <c r="E1993" s="34" t="s">
        <v>619</v>
      </c>
      <c r="F1993" s="34">
        <v>7</v>
      </c>
      <c r="G1993" s="34">
        <v>1871</v>
      </c>
      <c r="H1993" s="34">
        <v>-76.589444439999994</v>
      </c>
      <c r="I1993" s="34">
        <v>1.7386111099999999</v>
      </c>
      <c r="J1993" s="34" t="s">
        <v>1890</v>
      </c>
      <c r="K1993" s="37">
        <v>35626</v>
      </c>
      <c r="L1993" s="37">
        <v>41879</v>
      </c>
      <c r="M1993" s="37" t="s">
        <v>1911</v>
      </c>
      <c r="N1993" s="34" t="s">
        <v>2916</v>
      </c>
    </row>
    <row r="1994" spans="1:14" ht="15.75" customHeight="1" x14ac:dyDescent="0.25">
      <c r="A1994" s="6">
        <v>4403000112</v>
      </c>
      <c r="B1994" s="34" t="s">
        <v>26</v>
      </c>
      <c r="C1994" s="34" t="s">
        <v>4673</v>
      </c>
      <c r="D1994" s="34" t="s">
        <v>572</v>
      </c>
      <c r="E1994" s="34" t="s">
        <v>565</v>
      </c>
      <c r="F1994" s="34">
        <v>4</v>
      </c>
      <c r="G1994" s="34">
        <v>277</v>
      </c>
      <c r="H1994" s="34">
        <v>-75.486166669999989</v>
      </c>
      <c r="I1994" s="34">
        <v>1.61052778</v>
      </c>
      <c r="J1994" s="34" t="s">
        <v>1908</v>
      </c>
      <c r="K1994" s="37">
        <v>43540.791666666664</v>
      </c>
      <c r="L1994" s="37">
        <v>0</v>
      </c>
      <c r="M1994" s="37" t="s">
        <v>1911</v>
      </c>
      <c r="N1994" s="34" t="s">
        <v>2916</v>
      </c>
    </row>
    <row r="1995" spans="1:14" ht="15.75" customHeight="1" x14ac:dyDescent="0.25">
      <c r="A1995" s="6">
        <v>44030060</v>
      </c>
      <c r="B1995" s="34" t="s">
        <v>26</v>
      </c>
      <c r="C1995" s="34" t="s">
        <v>4674</v>
      </c>
      <c r="D1995" s="34" t="s">
        <v>572</v>
      </c>
      <c r="E1995" s="34" t="s">
        <v>565</v>
      </c>
      <c r="F1995" s="34">
        <v>4</v>
      </c>
      <c r="G1995" s="34">
        <v>500</v>
      </c>
      <c r="H1995" s="34">
        <v>-75.489999999999995</v>
      </c>
      <c r="I1995" s="34">
        <v>1.49</v>
      </c>
      <c r="J1995" s="34" t="s">
        <v>1908</v>
      </c>
      <c r="K1995" s="37">
        <v>30909</v>
      </c>
      <c r="L1995" s="37">
        <v>0</v>
      </c>
      <c r="M1995" s="37" t="s">
        <v>1911</v>
      </c>
      <c r="N1995" s="34" t="s">
        <v>2916</v>
      </c>
    </row>
    <row r="1996" spans="1:14" ht="15.75" customHeight="1" x14ac:dyDescent="0.25">
      <c r="A1996" s="6">
        <v>44030070</v>
      </c>
      <c r="B1996" s="34" t="s">
        <v>26</v>
      </c>
      <c r="C1996" s="34" t="s">
        <v>4673</v>
      </c>
      <c r="D1996" s="34" t="s">
        <v>572</v>
      </c>
      <c r="E1996" s="34" t="s">
        <v>565</v>
      </c>
      <c r="F1996" s="34">
        <v>4</v>
      </c>
      <c r="G1996" s="34">
        <v>265</v>
      </c>
      <c r="H1996" s="34">
        <v>-75.400000000000006</v>
      </c>
      <c r="I1996" s="34">
        <v>1.53333333</v>
      </c>
      <c r="J1996" s="34" t="s">
        <v>1890</v>
      </c>
      <c r="K1996" s="37">
        <v>30909</v>
      </c>
      <c r="L1996" s="37">
        <v>38548</v>
      </c>
      <c r="M1996" s="37" t="s">
        <v>1911</v>
      </c>
      <c r="N1996" s="34" t="s">
        <v>2916</v>
      </c>
    </row>
    <row r="1997" spans="1:14" ht="15.75" customHeight="1" x14ac:dyDescent="0.25">
      <c r="A1997" s="6">
        <v>44030080</v>
      </c>
      <c r="B1997" s="34" t="s">
        <v>26</v>
      </c>
      <c r="C1997" s="34" t="s">
        <v>4675</v>
      </c>
      <c r="D1997" s="34" t="s">
        <v>576</v>
      </c>
      <c r="E1997" s="34" t="s">
        <v>565</v>
      </c>
      <c r="F1997" s="34">
        <v>4</v>
      </c>
      <c r="G1997" s="34">
        <v>260</v>
      </c>
      <c r="H1997" s="34">
        <v>-75.510000000000005</v>
      </c>
      <c r="I1997" s="34">
        <v>1.29</v>
      </c>
      <c r="J1997" s="34" t="s">
        <v>1908</v>
      </c>
      <c r="K1997" s="37">
        <v>36661</v>
      </c>
      <c r="L1997" s="37">
        <v>0</v>
      </c>
      <c r="M1997" s="37" t="s">
        <v>1911</v>
      </c>
      <c r="N1997" s="34" t="s">
        <v>2916</v>
      </c>
    </row>
    <row r="1998" spans="1:14" ht="15.75" customHeight="1" x14ac:dyDescent="0.25">
      <c r="A1998" s="77">
        <v>44040010</v>
      </c>
      <c r="B1998" s="34" t="s">
        <v>26</v>
      </c>
      <c r="C1998" s="34" t="s">
        <v>3235</v>
      </c>
      <c r="D1998" s="34" t="s">
        <v>579</v>
      </c>
      <c r="E1998" s="34" t="s">
        <v>565</v>
      </c>
      <c r="F1998" s="34">
        <v>4</v>
      </c>
      <c r="G1998" s="34">
        <v>560</v>
      </c>
      <c r="H1998" s="34">
        <v>-75.966666669999995</v>
      </c>
      <c r="I1998" s="34">
        <v>1.35</v>
      </c>
      <c r="J1998" s="34" t="s">
        <v>1890</v>
      </c>
      <c r="K1998" s="37">
        <v>25004</v>
      </c>
      <c r="L1998" s="37">
        <v>26679</v>
      </c>
      <c r="M1998" s="37" t="s">
        <v>1911</v>
      </c>
      <c r="N1998" s="34" t="s">
        <v>2916</v>
      </c>
    </row>
    <row r="1999" spans="1:14" ht="15.75" customHeight="1" x14ac:dyDescent="0.25">
      <c r="A1999" s="6">
        <v>44040020</v>
      </c>
      <c r="B1999" s="34" t="s">
        <v>26</v>
      </c>
      <c r="C1999" s="34" t="s">
        <v>4676</v>
      </c>
      <c r="D1999" s="34" t="s">
        <v>564</v>
      </c>
      <c r="E1999" s="34" t="s">
        <v>565</v>
      </c>
      <c r="F1999" s="34">
        <v>4</v>
      </c>
      <c r="G1999" s="34">
        <v>300</v>
      </c>
      <c r="H1999" s="34">
        <v>-75.870722220000005</v>
      </c>
      <c r="I1999" s="34">
        <v>1.4195277799999999</v>
      </c>
      <c r="J1999" s="34" t="s">
        <v>1908</v>
      </c>
      <c r="K1999" s="37">
        <v>32947</v>
      </c>
      <c r="L1999" s="37">
        <v>0</v>
      </c>
      <c r="M1999" s="37" t="s">
        <v>1911</v>
      </c>
      <c r="N1999" s="34" t="s">
        <v>2916</v>
      </c>
    </row>
    <row r="2000" spans="1:14" ht="15.75" customHeight="1" x14ac:dyDescent="0.25">
      <c r="A2000" s="6">
        <v>44050010</v>
      </c>
      <c r="B2000" s="34" t="s">
        <v>26</v>
      </c>
      <c r="C2000" s="34" t="s">
        <v>4677</v>
      </c>
      <c r="D2000" s="34" t="s">
        <v>576</v>
      </c>
      <c r="E2000" s="34" t="s">
        <v>565</v>
      </c>
      <c r="F2000" s="34">
        <v>4</v>
      </c>
      <c r="G2000" s="34">
        <v>250</v>
      </c>
      <c r="H2000" s="34">
        <v>-75.400333329999995</v>
      </c>
      <c r="I2000" s="34">
        <v>1.0996111099999999</v>
      </c>
      <c r="J2000" s="34" t="s">
        <v>1908</v>
      </c>
      <c r="K2000" s="37">
        <v>30909</v>
      </c>
      <c r="L2000" s="37">
        <v>0</v>
      </c>
      <c r="M2000" s="37" t="s">
        <v>1911</v>
      </c>
      <c r="N2000" s="34" t="s">
        <v>2916</v>
      </c>
    </row>
    <row r="2001" spans="1:14" ht="15.75" customHeight="1" x14ac:dyDescent="0.25">
      <c r="A2001" s="6">
        <v>44100010</v>
      </c>
      <c r="B2001" s="34" t="s">
        <v>26</v>
      </c>
      <c r="C2001" s="34" t="s">
        <v>4293</v>
      </c>
      <c r="D2001" s="34" t="s">
        <v>583</v>
      </c>
      <c r="E2001" s="34" t="s">
        <v>565</v>
      </c>
      <c r="F2001" s="34">
        <v>4</v>
      </c>
      <c r="G2001" s="34">
        <v>152</v>
      </c>
      <c r="H2001" s="34">
        <v>-74.551833329999994</v>
      </c>
      <c r="I2001" s="34">
        <v>-0.11497222</v>
      </c>
      <c r="J2001" s="34" t="s">
        <v>1908</v>
      </c>
      <c r="K2001" s="37">
        <v>30787</v>
      </c>
      <c r="L2001" s="37">
        <v>0</v>
      </c>
      <c r="M2001" s="37" t="s">
        <v>1911</v>
      </c>
      <c r="N2001" s="34" t="s">
        <v>2916</v>
      </c>
    </row>
    <row r="2002" spans="1:14" ht="15.75" customHeight="1" x14ac:dyDescent="0.25">
      <c r="A2002" s="6">
        <v>44140020</v>
      </c>
      <c r="B2002" s="34" t="s">
        <v>26</v>
      </c>
      <c r="C2002" s="34" t="s">
        <v>4678</v>
      </c>
      <c r="D2002" s="34" t="s">
        <v>583</v>
      </c>
      <c r="E2002" s="34" t="s">
        <v>565</v>
      </c>
      <c r="F2002" s="34">
        <v>4</v>
      </c>
      <c r="G2002" s="34">
        <v>137</v>
      </c>
      <c r="H2002" s="34">
        <v>-73.040000000000006</v>
      </c>
      <c r="I2002" s="34">
        <v>-0.52</v>
      </c>
      <c r="J2002" s="34" t="s">
        <v>1912</v>
      </c>
      <c r="K2002" s="37">
        <v>32643</v>
      </c>
      <c r="L2002" s="37">
        <v>0</v>
      </c>
      <c r="M2002" s="37" t="s">
        <v>1911</v>
      </c>
      <c r="N2002" s="34" t="s">
        <v>2916</v>
      </c>
    </row>
    <row r="2003" spans="1:14" ht="15.75" customHeight="1" x14ac:dyDescent="0.25">
      <c r="A2003" s="6">
        <v>44150010</v>
      </c>
      <c r="B2003" s="34" t="s">
        <v>26</v>
      </c>
      <c r="C2003" s="34" t="s">
        <v>3224</v>
      </c>
      <c r="D2003" s="34" t="s">
        <v>47</v>
      </c>
      <c r="E2003" s="34" t="s">
        <v>25</v>
      </c>
      <c r="F2003" s="34">
        <v>4</v>
      </c>
      <c r="G2003" s="34">
        <v>129</v>
      </c>
      <c r="H2003" s="34">
        <v>-72.144944440000003</v>
      </c>
      <c r="I2003" s="34">
        <v>-0.55988889000000008</v>
      </c>
      <c r="J2003" s="34" t="s">
        <v>1908</v>
      </c>
      <c r="K2003" s="37">
        <v>30787</v>
      </c>
      <c r="L2003" s="37">
        <v>0</v>
      </c>
      <c r="M2003" s="37" t="s">
        <v>1911</v>
      </c>
      <c r="N2003" s="34" t="s">
        <v>2916</v>
      </c>
    </row>
    <row r="2004" spans="1:14" ht="15.75" customHeight="1" x14ac:dyDescent="0.25">
      <c r="A2004" s="6">
        <v>44187020</v>
      </c>
      <c r="B2004" s="34" t="s">
        <v>26</v>
      </c>
      <c r="C2004" s="34" t="s">
        <v>4679</v>
      </c>
      <c r="D2004" s="34" t="s">
        <v>29</v>
      </c>
      <c r="E2004" s="34" t="s">
        <v>25</v>
      </c>
      <c r="F2004" s="34">
        <v>4</v>
      </c>
      <c r="G2004" s="34">
        <v>102</v>
      </c>
      <c r="H2004" s="34">
        <v>-69.591583329999992</v>
      </c>
      <c r="I2004" s="34">
        <v>-1.31316667</v>
      </c>
      <c r="J2004" s="34" t="s">
        <v>1908</v>
      </c>
      <c r="K2004" s="37">
        <v>30816.791666666668</v>
      </c>
      <c r="L2004" s="37">
        <v>0</v>
      </c>
      <c r="M2004" s="37" t="s">
        <v>1911</v>
      </c>
      <c r="N2004" s="34" t="s">
        <v>2916</v>
      </c>
    </row>
    <row r="2005" spans="1:14" ht="15.75" customHeight="1" x14ac:dyDescent="0.25">
      <c r="A2005" s="6">
        <v>46040010</v>
      </c>
      <c r="B2005" s="34" t="s">
        <v>26</v>
      </c>
      <c r="C2005" s="34" t="s">
        <v>4680</v>
      </c>
      <c r="D2005" s="34" t="s">
        <v>568</v>
      </c>
      <c r="E2005" s="34" t="s">
        <v>565</v>
      </c>
      <c r="F2005" s="34">
        <v>4</v>
      </c>
      <c r="G2005" s="34">
        <v>300</v>
      </c>
      <c r="H2005" s="34">
        <v>-74.843555560000013</v>
      </c>
      <c r="I2005" s="34">
        <v>1.3409166699999999</v>
      </c>
      <c r="J2005" s="34" t="s">
        <v>1908</v>
      </c>
      <c r="K2005" s="37">
        <v>30940</v>
      </c>
      <c r="L2005" s="37">
        <v>0</v>
      </c>
      <c r="M2005" s="37" t="s">
        <v>1911</v>
      </c>
      <c r="N2005" s="34" t="s">
        <v>2916</v>
      </c>
    </row>
    <row r="2006" spans="1:14" ht="15.75" customHeight="1" x14ac:dyDescent="0.25">
      <c r="A2006" s="6">
        <v>47010030</v>
      </c>
      <c r="B2006" s="34" t="s">
        <v>26</v>
      </c>
      <c r="C2006" s="34" t="s">
        <v>4252</v>
      </c>
      <c r="D2006" s="34" t="s">
        <v>1452</v>
      </c>
      <c r="E2006" s="34" t="s">
        <v>1443</v>
      </c>
      <c r="F2006" s="34">
        <v>7</v>
      </c>
      <c r="G2006" s="34">
        <v>260</v>
      </c>
      <c r="H2006" s="34">
        <v>-76.480222220000002</v>
      </c>
      <c r="I2006" s="34">
        <v>0.47361111</v>
      </c>
      <c r="J2006" s="34" t="s">
        <v>1908</v>
      </c>
      <c r="K2006" s="37">
        <v>21716</v>
      </c>
      <c r="L2006" s="37">
        <v>0</v>
      </c>
      <c r="M2006" s="37" t="s">
        <v>1911</v>
      </c>
      <c r="N2006" s="34" t="s">
        <v>2916</v>
      </c>
    </row>
    <row r="2007" spans="1:14" ht="15.75" customHeight="1" x14ac:dyDescent="0.25">
      <c r="A2007" s="6">
        <v>47010050</v>
      </c>
      <c r="B2007" s="34" t="s">
        <v>26</v>
      </c>
      <c r="C2007" s="34" t="s">
        <v>4681</v>
      </c>
      <c r="D2007" s="34" t="s">
        <v>1461</v>
      </c>
      <c r="E2007" s="34" t="s">
        <v>1443</v>
      </c>
      <c r="F2007" s="34">
        <v>7</v>
      </c>
      <c r="G2007" s="34">
        <v>2100</v>
      </c>
      <c r="H2007" s="34">
        <v>-76.930250000000001</v>
      </c>
      <c r="I2007" s="34">
        <v>1.13405556</v>
      </c>
      <c r="J2007" s="34" t="s">
        <v>1908</v>
      </c>
      <c r="K2007" s="37">
        <v>26068</v>
      </c>
      <c r="L2007" s="37">
        <v>0</v>
      </c>
      <c r="M2007" s="37" t="s">
        <v>1911</v>
      </c>
      <c r="N2007" s="34" t="s">
        <v>2916</v>
      </c>
    </row>
    <row r="2008" spans="1:14" ht="15.75" customHeight="1" x14ac:dyDescent="0.25">
      <c r="A2008" s="6">
        <v>47010060</v>
      </c>
      <c r="B2008" s="34" t="s">
        <v>26</v>
      </c>
      <c r="C2008" s="34" t="s">
        <v>3736</v>
      </c>
      <c r="D2008" s="34" t="s">
        <v>2831</v>
      </c>
      <c r="E2008" s="34" t="s">
        <v>1443</v>
      </c>
      <c r="F2008" s="34">
        <v>7</v>
      </c>
      <c r="G2008" s="34">
        <v>2130</v>
      </c>
      <c r="H2008" s="34">
        <v>-76.95</v>
      </c>
      <c r="I2008" s="34">
        <v>1.1166666700000001</v>
      </c>
      <c r="J2008" s="34" t="s">
        <v>1890</v>
      </c>
      <c r="K2008" s="37">
        <v>25065</v>
      </c>
      <c r="L2008" s="37">
        <v>39538</v>
      </c>
      <c r="M2008" s="37" t="s">
        <v>1911</v>
      </c>
      <c r="N2008" s="34" t="s">
        <v>2916</v>
      </c>
    </row>
    <row r="2009" spans="1:14" ht="15.75" customHeight="1" x14ac:dyDescent="0.25">
      <c r="A2009" s="6">
        <v>47010080</v>
      </c>
      <c r="B2009" s="34" t="s">
        <v>26</v>
      </c>
      <c r="C2009" s="34" t="s">
        <v>4682</v>
      </c>
      <c r="D2009" s="34" t="s">
        <v>1466</v>
      </c>
      <c r="E2009" s="34" t="s">
        <v>1443</v>
      </c>
      <c r="F2009" s="34">
        <v>7</v>
      </c>
      <c r="G2009" s="34">
        <v>275</v>
      </c>
      <c r="H2009" s="34">
        <v>-77</v>
      </c>
      <c r="I2009" s="34">
        <v>1.1499999999999999</v>
      </c>
      <c r="J2009" s="34" t="s">
        <v>1890</v>
      </c>
      <c r="K2009" s="37">
        <v>27956</v>
      </c>
      <c r="L2009" s="37">
        <v>37330</v>
      </c>
      <c r="M2009" s="37" t="s">
        <v>1911</v>
      </c>
      <c r="N2009" s="34" t="s">
        <v>2916</v>
      </c>
    </row>
    <row r="2010" spans="1:14" ht="15.75" customHeight="1" x14ac:dyDescent="0.25">
      <c r="A2010" s="6">
        <v>47010090</v>
      </c>
      <c r="B2010" s="34" t="s">
        <v>26</v>
      </c>
      <c r="C2010" s="34" t="s">
        <v>3016</v>
      </c>
      <c r="D2010" s="34" t="s">
        <v>1461</v>
      </c>
      <c r="E2010" s="34" t="s">
        <v>1443</v>
      </c>
      <c r="F2010" s="34">
        <v>7</v>
      </c>
      <c r="G2010" s="34">
        <v>2140</v>
      </c>
      <c r="H2010" s="34">
        <v>-76.883388890000006</v>
      </c>
      <c r="I2010" s="34">
        <v>1.17894444</v>
      </c>
      <c r="J2010" s="34" t="s">
        <v>1908</v>
      </c>
      <c r="K2010" s="37">
        <v>26922</v>
      </c>
      <c r="L2010" s="37">
        <v>0</v>
      </c>
      <c r="M2010" s="37" t="s">
        <v>1911</v>
      </c>
      <c r="N2010" s="34" t="s">
        <v>2916</v>
      </c>
    </row>
    <row r="2011" spans="1:14" ht="15.75" customHeight="1" x14ac:dyDescent="0.25">
      <c r="A2011" s="77">
        <v>47010100</v>
      </c>
      <c r="B2011" s="34" t="s">
        <v>26</v>
      </c>
      <c r="C2011" s="34" t="s">
        <v>3188</v>
      </c>
      <c r="D2011" s="34" t="s">
        <v>2831</v>
      </c>
      <c r="E2011" s="34" t="s">
        <v>1443</v>
      </c>
      <c r="F2011" s="34">
        <v>7</v>
      </c>
      <c r="G2011" s="34">
        <v>265</v>
      </c>
      <c r="H2011" s="34">
        <v>-76.933333329999996</v>
      </c>
      <c r="I2011" s="34">
        <v>1.1666666700000001</v>
      </c>
      <c r="J2011" s="34" t="s">
        <v>1890</v>
      </c>
      <c r="K2011" s="37">
        <v>27164</v>
      </c>
      <c r="L2011" s="37">
        <v>37330</v>
      </c>
      <c r="M2011" s="37" t="s">
        <v>1911</v>
      </c>
      <c r="N2011" s="34" t="s">
        <v>2916</v>
      </c>
    </row>
    <row r="2012" spans="1:14" ht="15.75" customHeight="1" x14ac:dyDescent="0.25">
      <c r="A2012" s="6">
        <v>47010110</v>
      </c>
      <c r="B2012" s="34" t="s">
        <v>26</v>
      </c>
      <c r="C2012" s="34" t="s">
        <v>4683</v>
      </c>
      <c r="D2012" s="34" t="s">
        <v>1454</v>
      </c>
      <c r="E2012" s="34" t="s">
        <v>1443</v>
      </c>
      <c r="F2012" s="34">
        <v>7</v>
      </c>
      <c r="G2012" s="34">
        <v>300</v>
      </c>
      <c r="H2012" s="34">
        <v>-76.605166669999988</v>
      </c>
      <c r="I2012" s="34">
        <v>0.68591667000000012</v>
      </c>
      <c r="J2012" s="34" t="s">
        <v>1908</v>
      </c>
      <c r="K2012" s="37">
        <v>28778</v>
      </c>
      <c r="L2012" s="37">
        <v>0</v>
      </c>
      <c r="M2012" s="37" t="s">
        <v>1911</v>
      </c>
      <c r="N2012" s="34" t="s">
        <v>2916</v>
      </c>
    </row>
    <row r="2013" spans="1:14" ht="15.75" customHeight="1" x14ac:dyDescent="0.25">
      <c r="A2013" s="6">
        <v>47010150</v>
      </c>
      <c r="B2013" s="34" t="s">
        <v>26</v>
      </c>
      <c r="C2013" s="34" t="s">
        <v>3743</v>
      </c>
      <c r="D2013" s="34" t="s">
        <v>1466</v>
      </c>
      <c r="E2013" s="34" t="s">
        <v>1443</v>
      </c>
      <c r="F2013" s="34">
        <v>7</v>
      </c>
      <c r="G2013" s="34">
        <v>2300</v>
      </c>
      <c r="H2013" s="34">
        <v>-77.037305560000007</v>
      </c>
      <c r="I2013" s="34">
        <v>1.1367500000000001</v>
      </c>
      <c r="J2013" s="34" t="s">
        <v>1908</v>
      </c>
      <c r="K2013" s="37">
        <v>24973</v>
      </c>
      <c r="L2013" s="37">
        <v>0</v>
      </c>
      <c r="M2013" s="37" t="s">
        <v>1911</v>
      </c>
      <c r="N2013" s="34" t="s">
        <v>2916</v>
      </c>
    </row>
    <row r="2014" spans="1:14" ht="15.75" customHeight="1" x14ac:dyDescent="0.25">
      <c r="A2014" s="77">
        <v>47010170</v>
      </c>
      <c r="B2014" s="34" t="s">
        <v>26</v>
      </c>
      <c r="C2014" s="34" t="s">
        <v>4684</v>
      </c>
      <c r="D2014" s="34" t="s">
        <v>1442</v>
      </c>
      <c r="E2014" s="34" t="s">
        <v>1443</v>
      </c>
      <c r="F2014" s="34">
        <v>7</v>
      </c>
      <c r="G2014" s="34">
        <v>2280</v>
      </c>
      <c r="H2014" s="34">
        <v>-76.983333329999994</v>
      </c>
      <c r="I2014" s="34">
        <v>1.18333333</v>
      </c>
      <c r="J2014" s="34" t="s">
        <v>1890</v>
      </c>
      <c r="K2014" s="37">
        <v>26526</v>
      </c>
      <c r="L2014" s="37">
        <v>37330</v>
      </c>
      <c r="M2014" s="37" t="s">
        <v>1911</v>
      </c>
      <c r="N2014" s="34" t="s">
        <v>2916</v>
      </c>
    </row>
    <row r="2015" spans="1:14" ht="15.75" customHeight="1" x14ac:dyDescent="0.25">
      <c r="A2015" s="6">
        <v>47010180</v>
      </c>
      <c r="B2015" s="34" t="s">
        <v>26</v>
      </c>
      <c r="C2015" s="34" t="s">
        <v>4685</v>
      </c>
      <c r="D2015" s="34" t="s">
        <v>1461</v>
      </c>
      <c r="E2015" s="34" t="s">
        <v>1443</v>
      </c>
      <c r="F2015" s="34">
        <v>7</v>
      </c>
      <c r="G2015" s="34">
        <v>30</v>
      </c>
      <c r="H2015" s="34">
        <v>-76.844999999999999</v>
      </c>
      <c r="I2015" s="34">
        <v>1.1454166699999999</v>
      </c>
      <c r="J2015" s="34" t="s">
        <v>1908</v>
      </c>
      <c r="K2015" s="37">
        <v>28870</v>
      </c>
      <c r="L2015" s="37">
        <v>0</v>
      </c>
      <c r="M2015" s="37" t="s">
        <v>1911</v>
      </c>
      <c r="N2015" s="34" t="s">
        <v>2916</v>
      </c>
    </row>
    <row r="2016" spans="1:14" ht="15.75" customHeight="1" x14ac:dyDescent="0.25">
      <c r="A2016" s="6">
        <v>47010220</v>
      </c>
      <c r="B2016" s="34" t="s">
        <v>26</v>
      </c>
      <c r="C2016" s="34" t="s">
        <v>4686</v>
      </c>
      <c r="D2016" s="34" t="s">
        <v>1450</v>
      </c>
      <c r="E2016" s="34" t="s">
        <v>1443</v>
      </c>
      <c r="F2016" s="34">
        <v>7</v>
      </c>
      <c r="G2016" s="34">
        <v>385</v>
      </c>
      <c r="H2016" s="34">
        <v>-76.836277780000003</v>
      </c>
      <c r="I2016" s="34">
        <v>0.48972222000000004</v>
      </c>
      <c r="J2016" s="34" t="s">
        <v>1908</v>
      </c>
      <c r="K2016" s="37">
        <v>31366</v>
      </c>
      <c r="L2016" s="37">
        <v>0</v>
      </c>
      <c r="M2016" s="37" t="s">
        <v>1911</v>
      </c>
      <c r="N2016" s="34" t="s">
        <v>2916</v>
      </c>
    </row>
    <row r="2017" spans="1:14" ht="15.75" customHeight="1" x14ac:dyDescent="0.25">
      <c r="A2017" s="6">
        <v>47010230</v>
      </c>
      <c r="B2017" s="34" t="s">
        <v>26</v>
      </c>
      <c r="C2017" s="34" t="s">
        <v>2985</v>
      </c>
      <c r="D2017" s="34" t="s">
        <v>1338</v>
      </c>
      <c r="E2017" s="34" t="s">
        <v>951</v>
      </c>
      <c r="F2017" s="34">
        <v>7</v>
      </c>
      <c r="G2017" s="34">
        <v>2719</v>
      </c>
      <c r="H2017" s="34">
        <v>-77.157361110000011</v>
      </c>
      <c r="I2017" s="34">
        <v>0.99016667000000014</v>
      </c>
      <c r="J2017" s="34" t="s">
        <v>1908</v>
      </c>
      <c r="K2017" s="37">
        <v>32643</v>
      </c>
      <c r="L2017" s="37">
        <v>0</v>
      </c>
      <c r="M2017" s="37" t="s">
        <v>1911</v>
      </c>
      <c r="N2017" s="34" t="s">
        <v>2916</v>
      </c>
    </row>
    <row r="2018" spans="1:14" ht="15.75" customHeight="1" x14ac:dyDescent="0.25">
      <c r="A2018" s="6">
        <v>47020010</v>
      </c>
      <c r="B2018" s="34" t="s">
        <v>26</v>
      </c>
      <c r="C2018" s="34" t="s">
        <v>4081</v>
      </c>
      <c r="D2018" s="34" t="s">
        <v>1464</v>
      </c>
      <c r="E2018" s="34" t="s">
        <v>1443</v>
      </c>
      <c r="F2018" s="34">
        <v>7</v>
      </c>
      <c r="G2018" s="34">
        <v>500</v>
      </c>
      <c r="H2018" s="34">
        <v>-76.927250000000001</v>
      </c>
      <c r="I2018" s="34">
        <v>0.27927778000000003</v>
      </c>
      <c r="J2018" s="34" t="s">
        <v>1908</v>
      </c>
      <c r="K2018" s="37">
        <v>29691</v>
      </c>
      <c r="L2018" s="37">
        <v>0</v>
      </c>
      <c r="M2018" s="37" t="s">
        <v>1911</v>
      </c>
      <c r="N2018" s="34" t="s">
        <v>2916</v>
      </c>
    </row>
    <row r="2019" spans="1:14" ht="15.75" customHeight="1" x14ac:dyDescent="0.25">
      <c r="A2019" s="6">
        <v>47020020</v>
      </c>
      <c r="B2019" s="34" t="s">
        <v>26</v>
      </c>
      <c r="C2019" s="34" t="s">
        <v>4687</v>
      </c>
      <c r="D2019" s="34" t="s">
        <v>1468</v>
      </c>
      <c r="E2019" s="34" t="s">
        <v>1443</v>
      </c>
      <c r="F2019" s="34">
        <v>7</v>
      </c>
      <c r="G2019" s="34">
        <v>500</v>
      </c>
      <c r="H2019" s="34">
        <v>-77.099722220000004</v>
      </c>
      <c r="I2019" s="34">
        <v>0.47697222000000006</v>
      </c>
      <c r="J2019" s="34" t="s">
        <v>1908</v>
      </c>
      <c r="K2019" s="37">
        <v>29691</v>
      </c>
      <c r="L2019" s="37">
        <v>0</v>
      </c>
      <c r="M2019" s="37" t="s">
        <v>1911</v>
      </c>
      <c r="N2019" s="34" t="s">
        <v>2916</v>
      </c>
    </row>
    <row r="2020" spans="1:14" ht="15.75" customHeight="1" x14ac:dyDescent="0.25">
      <c r="A2020" s="6">
        <v>47030010</v>
      </c>
      <c r="B2020" s="34" t="s">
        <v>26</v>
      </c>
      <c r="C2020" s="34" t="s">
        <v>4688</v>
      </c>
      <c r="D2020" s="34" t="s">
        <v>1452</v>
      </c>
      <c r="E2020" s="34" t="s">
        <v>1443</v>
      </c>
      <c r="F2020" s="34">
        <v>7</v>
      </c>
      <c r="G2020" s="34">
        <v>200</v>
      </c>
      <c r="H2020" s="34">
        <v>-76.336138890000001</v>
      </c>
      <c r="I2020" s="34">
        <v>0.39541667000000003</v>
      </c>
      <c r="J2020" s="34" t="s">
        <v>1908</v>
      </c>
      <c r="K2020" s="37">
        <v>29691</v>
      </c>
      <c r="L2020" s="37">
        <v>0</v>
      </c>
      <c r="M2020" s="37" t="s">
        <v>1911</v>
      </c>
      <c r="N2020" s="34" t="s">
        <v>2916</v>
      </c>
    </row>
    <row r="2021" spans="1:14" ht="15.75" customHeight="1" x14ac:dyDescent="0.25">
      <c r="A2021" s="6">
        <v>47030020</v>
      </c>
      <c r="B2021" s="34" t="s">
        <v>26</v>
      </c>
      <c r="C2021" s="34" t="s">
        <v>4096</v>
      </c>
      <c r="D2021" s="34" t="s">
        <v>1456</v>
      </c>
      <c r="E2021" s="34" t="s">
        <v>1443</v>
      </c>
      <c r="F2021" s="34">
        <v>7</v>
      </c>
      <c r="G2021" s="34">
        <v>195</v>
      </c>
      <c r="H2021" s="34">
        <v>-75.629722220000005</v>
      </c>
      <c r="I2021" s="34">
        <v>4.6944440000000004E-2</v>
      </c>
      <c r="J2021" s="34" t="s">
        <v>1908</v>
      </c>
      <c r="K2021" s="37">
        <v>30543</v>
      </c>
      <c r="L2021" s="37">
        <v>0</v>
      </c>
      <c r="M2021" s="37" t="s">
        <v>1911</v>
      </c>
      <c r="N2021" s="34" t="s">
        <v>2916</v>
      </c>
    </row>
    <row r="2022" spans="1:14" ht="15.75" customHeight="1" x14ac:dyDescent="0.25">
      <c r="A2022" s="6">
        <v>47030030</v>
      </c>
      <c r="B2022" s="34" t="s">
        <v>26</v>
      </c>
      <c r="C2022" s="34" t="s">
        <v>3843</v>
      </c>
      <c r="D2022" s="34" t="s">
        <v>1456</v>
      </c>
      <c r="E2022" s="34" t="s">
        <v>1443</v>
      </c>
      <c r="F2022" s="34">
        <v>7</v>
      </c>
      <c r="G2022" s="34">
        <v>195</v>
      </c>
      <c r="H2022" s="34">
        <v>-76.078249999999997</v>
      </c>
      <c r="I2022" s="34">
        <v>0.33811110999999999</v>
      </c>
      <c r="J2022" s="34" t="s">
        <v>1908</v>
      </c>
      <c r="K2022" s="37">
        <v>31486</v>
      </c>
      <c r="L2022" s="37">
        <v>0</v>
      </c>
      <c r="M2022" s="37" t="s">
        <v>1911</v>
      </c>
      <c r="N2022" s="34" t="s">
        <v>2916</v>
      </c>
    </row>
    <row r="2023" spans="1:14" ht="15.75" customHeight="1" x14ac:dyDescent="0.25">
      <c r="A2023" s="6">
        <v>47040020</v>
      </c>
      <c r="B2023" s="34" t="s">
        <v>26</v>
      </c>
      <c r="C2023" s="34" t="s">
        <v>4689</v>
      </c>
      <c r="D2023" s="34" t="s">
        <v>38</v>
      </c>
      <c r="E2023" s="34" t="s">
        <v>25</v>
      </c>
      <c r="F2023" s="34">
        <v>7</v>
      </c>
      <c r="G2023" s="34">
        <v>140</v>
      </c>
      <c r="H2023" s="34">
        <v>-74.386666669999997</v>
      </c>
      <c r="I2023" s="34">
        <v>-0.55916667000000009</v>
      </c>
      <c r="J2023" s="34" t="s">
        <v>1908</v>
      </c>
      <c r="K2023" s="37">
        <v>31517</v>
      </c>
      <c r="L2023" s="37">
        <v>0</v>
      </c>
      <c r="M2023" s="37" t="s">
        <v>1911</v>
      </c>
      <c r="N2023" s="34" t="s">
        <v>2916</v>
      </c>
    </row>
    <row r="2024" spans="1:14" ht="15.75" customHeight="1" x14ac:dyDescent="0.25">
      <c r="A2024" s="6">
        <v>47040040</v>
      </c>
      <c r="B2024" s="34" t="s">
        <v>26</v>
      </c>
      <c r="C2024" s="34" t="s">
        <v>4237</v>
      </c>
      <c r="D2024" s="34" t="s">
        <v>38</v>
      </c>
      <c r="E2024" s="34" t="s">
        <v>25</v>
      </c>
      <c r="F2024" s="34">
        <v>7</v>
      </c>
      <c r="G2024" s="34">
        <v>130</v>
      </c>
      <c r="H2024" s="34">
        <v>-73.618944439999993</v>
      </c>
      <c r="I2024" s="34">
        <v>-1.2589444400000001</v>
      </c>
      <c r="J2024" s="34" t="s">
        <v>1908</v>
      </c>
      <c r="K2024" s="37">
        <v>31517</v>
      </c>
      <c r="L2024" s="37">
        <v>0</v>
      </c>
      <c r="M2024" s="37" t="s">
        <v>1911</v>
      </c>
      <c r="N2024" s="34" t="s">
        <v>2916</v>
      </c>
    </row>
    <row r="2025" spans="1:14" ht="15.75" customHeight="1" x14ac:dyDescent="0.25">
      <c r="A2025" s="6">
        <v>47040050</v>
      </c>
      <c r="B2025" s="34" t="s">
        <v>26</v>
      </c>
      <c r="C2025" s="34" t="s">
        <v>4690</v>
      </c>
      <c r="D2025" s="34" t="s">
        <v>24</v>
      </c>
      <c r="E2025" s="34" t="s">
        <v>25</v>
      </c>
      <c r="F2025" s="34">
        <v>7</v>
      </c>
      <c r="G2025" s="34">
        <v>125</v>
      </c>
      <c r="H2025" s="34">
        <v>-73.484833330000001</v>
      </c>
      <c r="I2025" s="34">
        <v>-1.6106944400000001</v>
      </c>
      <c r="J2025" s="34" t="s">
        <v>1908</v>
      </c>
      <c r="K2025" s="37">
        <v>31517</v>
      </c>
      <c r="L2025" s="37">
        <v>0</v>
      </c>
      <c r="M2025" s="37" t="s">
        <v>1911</v>
      </c>
      <c r="N2025" s="34" t="s">
        <v>2916</v>
      </c>
    </row>
    <row r="2026" spans="1:14" ht="15.75" customHeight="1" x14ac:dyDescent="0.25">
      <c r="A2026" s="6">
        <v>47060010</v>
      </c>
      <c r="B2026" s="34" t="s">
        <v>26</v>
      </c>
      <c r="C2026" s="34" t="s">
        <v>4691</v>
      </c>
      <c r="D2026" s="34" t="s">
        <v>24</v>
      </c>
      <c r="E2026" s="34" t="s">
        <v>25</v>
      </c>
      <c r="F2026" s="34">
        <v>7</v>
      </c>
      <c r="G2026" s="34">
        <v>120</v>
      </c>
      <c r="H2026" s="34">
        <v>-73.205166669999997</v>
      </c>
      <c r="I2026" s="34">
        <v>-1.74851</v>
      </c>
      <c r="J2026" s="34" t="s">
        <v>1908</v>
      </c>
      <c r="K2026" s="37">
        <v>31516</v>
      </c>
      <c r="L2026" s="37">
        <v>0</v>
      </c>
      <c r="M2026" s="37" t="s">
        <v>1911</v>
      </c>
      <c r="N2026" s="34" t="s">
        <v>2916</v>
      </c>
    </row>
    <row r="2027" spans="1:14" ht="15.75" customHeight="1" x14ac:dyDescent="0.25">
      <c r="A2027" s="6">
        <v>47087010</v>
      </c>
      <c r="B2027" s="34" t="s">
        <v>26</v>
      </c>
      <c r="C2027" s="34" t="s">
        <v>4692</v>
      </c>
      <c r="D2027" s="34" t="s">
        <v>42</v>
      </c>
      <c r="E2027" s="34" t="s">
        <v>25</v>
      </c>
      <c r="F2027" s="34">
        <v>11</v>
      </c>
      <c r="G2027" s="34">
        <v>115</v>
      </c>
      <c r="H2027" s="34">
        <v>-71.752222220000007</v>
      </c>
      <c r="I2027" s="34">
        <v>-2.1468888899999996</v>
      </c>
      <c r="J2027" s="34" t="s">
        <v>1908</v>
      </c>
      <c r="K2027" s="37">
        <v>31546.791666666668</v>
      </c>
      <c r="L2027" s="37">
        <v>0</v>
      </c>
      <c r="M2027" s="37" t="s">
        <v>1911</v>
      </c>
      <c r="N2027" s="34" t="s">
        <v>2916</v>
      </c>
    </row>
    <row r="2028" spans="1:14" ht="15.75" customHeight="1" x14ac:dyDescent="0.25">
      <c r="A2028" s="77">
        <v>47090010</v>
      </c>
      <c r="B2028" s="34" t="s">
        <v>26</v>
      </c>
      <c r="C2028" s="34" t="s">
        <v>4693</v>
      </c>
      <c r="D2028" s="34" t="s">
        <v>51</v>
      </c>
      <c r="E2028" s="34" t="s">
        <v>25</v>
      </c>
      <c r="F2028" s="34">
        <v>7</v>
      </c>
      <c r="G2028" s="34">
        <v>115</v>
      </c>
      <c r="H2028" s="34">
        <v>-70.3</v>
      </c>
      <c r="I2028" s="34">
        <v>-2.4833333299999998</v>
      </c>
      <c r="J2028" s="34" t="s">
        <v>1890</v>
      </c>
      <c r="K2028" s="37">
        <v>31547</v>
      </c>
      <c r="L2028" s="37">
        <v>34408</v>
      </c>
      <c r="M2028" s="37" t="s">
        <v>1911</v>
      </c>
      <c r="N2028" s="34" t="s">
        <v>2916</v>
      </c>
    </row>
    <row r="2029" spans="1:14" ht="15.75" customHeight="1" x14ac:dyDescent="0.25">
      <c r="A2029" s="6">
        <v>47100010</v>
      </c>
      <c r="B2029" s="34" t="s">
        <v>26</v>
      </c>
      <c r="C2029" s="34" t="s">
        <v>4694</v>
      </c>
      <c r="D2029" s="34" t="s">
        <v>51</v>
      </c>
      <c r="E2029" s="34" t="s">
        <v>25</v>
      </c>
      <c r="F2029" s="34">
        <v>11</v>
      </c>
      <c r="G2029" s="34">
        <v>100</v>
      </c>
      <c r="H2029" s="34">
        <v>-69.735694440000003</v>
      </c>
      <c r="I2029" s="34">
        <v>-2.8947222200000002</v>
      </c>
      <c r="J2029" s="34" t="s">
        <v>1908</v>
      </c>
      <c r="K2029" s="37">
        <v>31546.791666666668</v>
      </c>
      <c r="L2029" s="37">
        <v>0</v>
      </c>
      <c r="M2029" s="37" t="s">
        <v>1911</v>
      </c>
      <c r="N2029" s="34" t="s">
        <v>2916</v>
      </c>
    </row>
    <row r="2030" spans="1:14" ht="15.75" customHeight="1" x14ac:dyDescent="0.25">
      <c r="A2030" s="6">
        <v>47100020</v>
      </c>
      <c r="B2030" s="34" t="s">
        <v>26</v>
      </c>
      <c r="C2030" s="34" t="s">
        <v>3732</v>
      </c>
      <c r="D2030" s="34" t="s">
        <v>51</v>
      </c>
      <c r="E2030" s="34" t="s">
        <v>25</v>
      </c>
      <c r="F2030" s="34">
        <v>11</v>
      </c>
      <c r="G2030" s="34">
        <v>72</v>
      </c>
      <c r="H2030" s="34">
        <v>-69.831694439999993</v>
      </c>
      <c r="I2030" s="34">
        <v>-2.8648055599999998</v>
      </c>
      <c r="J2030" s="34" t="s">
        <v>1908</v>
      </c>
      <c r="K2030" s="37">
        <v>34560.791666666664</v>
      </c>
      <c r="L2030" s="37">
        <v>0</v>
      </c>
      <c r="M2030" s="37" t="s">
        <v>1911</v>
      </c>
      <c r="N2030" s="34" t="s">
        <v>2916</v>
      </c>
    </row>
    <row r="2031" spans="1:14" ht="15.75" customHeight="1" x14ac:dyDescent="0.25">
      <c r="A2031" s="6">
        <v>51020040</v>
      </c>
      <c r="B2031" s="34" t="s">
        <v>26</v>
      </c>
      <c r="C2031" s="34" t="s">
        <v>4695</v>
      </c>
      <c r="D2031" s="34" t="s">
        <v>1366</v>
      </c>
      <c r="E2031" s="34" t="s">
        <v>951</v>
      </c>
      <c r="F2031" s="34">
        <v>7</v>
      </c>
      <c r="G2031" s="34">
        <v>100</v>
      </c>
      <c r="H2031" s="34">
        <v>-78.715916669999999</v>
      </c>
      <c r="I2031" s="34">
        <v>1.3621666700000001</v>
      </c>
      <c r="J2031" s="34" t="s">
        <v>1908</v>
      </c>
      <c r="K2031" s="37">
        <v>30543</v>
      </c>
      <c r="L2031" s="37">
        <v>0</v>
      </c>
      <c r="M2031" s="37" t="s">
        <v>1911</v>
      </c>
      <c r="N2031" s="34" t="s">
        <v>2916</v>
      </c>
    </row>
    <row r="2032" spans="1:14" ht="15.75" customHeight="1" x14ac:dyDescent="0.25">
      <c r="A2032" s="6">
        <v>51020050</v>
      </c>
      <c r="B2032" s="34" t="s">
        <v>26</v>
      </c>
      <c r="C2032" s="34" t="s">
        <v>4696</v>
      </c>
      <c r="D2032" s="34" t="s">
        <v>1366</v>
      </c>
      <c r="E2032" s="34" t="s">
        <v>951</v>
      </c>
      <c r="F2032" s="34">
        <v>7</v>
      </c>
      <c r="G2032" s="34">
        <v>100</v>
      </c>
      <c r="H2032" s="34">
        <v>-78.437388889999994</v>
      </c>
      <c r="I2032" s="34">
        <v>1.4146111100000001</v>
      </c>
      <c r="J2032" s="34" t="s">
        <v>1908</v>
      </c>
      <c r="K2032" s="37">
        <v>30543</v>
      </c>
      <c r="L2032" s="37">
        <v>0</v>
      </c>
      <c r="M2032" s="37" t="s">
        <v>1911</v>
      </c>
      <c r="N2032" s="34" t="s">
        <v>2916</v>
      </c>
    </row>
    <row r="2033" spans="1:14" ht="15.75" customHeight="1" x14ac:dyDescent="0.25">
      <c r="A2033" s="6">
        <v>51030020</v>
      </c>
      <c r="B2033" s="34" t="s">
        <v>26</v>
      </c>
      <c r="C2033" s="34" t="s">
        <v>4697</v>
      </c>
      <c r="D2033" s="34" t="s">
        <v>1366</v>
      </c>
      <c r="E2033" s="34" t="s">
        <v>951</v>
      </c>
      <c r="F2033" s="34">
        <v>7</v>
      </c>
      <c r="G2033" s="34">
        <v>20</v>
      </c>
      <c r="H2033" s="34">
        <v>-78.629861110000007</v>
      </c>
      <c r="I2033" s="34">
        <v>1.6337222200000001</v>
      </c>
      <c r="J2033" s="34" t="s">
        <v>1908</v>
      </c>
      <c r="K2033" s="37">
        <v>30543</v>
      </c>
      <c r="L2033" s="37">
        <v>0</v>
      </c>
      <c r="M2033" s="37" t="s">
        <v>1911</v>
      </c>
      <c r="N2033" s="34" t="s">
        <v>2916</v>
      </c>
    </row>
    <row r="2034" spans="1:14" ht="15.75" customHeight="1" x14ac:dyDescent="0.25">
      <c r="A2034" s="6">
        <v>52010020</v>
      </c>
      <c r="B2034" s="34" t="s">
        <v>26</v>
      </c>
      <c r="C2034" s="34" t="s">
        <v>4698</v>
      </c>
      <c r="D2034" s="34" t="s">
        <v>618</v>
      </c>
      <c r="E2034" s="34" t="s">
        <v>619</v>
      </c>
      <c r="F2034" s="34">
        <v>7</v>
      </c>
      <c r="G2034" s="34">
        <v>1700</v>
      </c>
      <c r="H2034" s="34">
        <v>-77.221694439999993</v>
      </c>
      <c r="I2034" s="34">
        <v>2.0328055599999999</v>
      </c>
      <c r="J2034" s="34" t="s">
        <v>1908</v>
      </c>
      <c r="K2034" s="37">
        <v>26007</v>
      </c>
      <c r="L2034" s="37">
        <v>0</v>
      </c>
      <c r="M2034" s="37" t="s">
        <v>1911</v>
      </c>
      <c r="N2034" s="34" t="s">
        <v>2916</v>
      </c>
    </row>
    <row r="2035" spans="1:14" ht="15.75" customHeight="1" x14ac:dyDescent="0.25">
      <c r="A2035" s="6">
        <v>52010030</v>
      </c>
      <c r="B2035" s="34" t="s">
        <v>26</v>
      </c>
      <c r="C2035" s="34" t="s">
        <v>4337</v>
      </c>
      <c r="D2035" s="34" t="s">
        <v>630</v>
      </c>
      <c r="E2035" s="34" t="s">
        <v>951</v>
      </c>
      <c r="F2035" s="34">
        <v>7</v>
      </c>
      <c r="G2035" s="34">
        <v>1700</v>
      </c>
      <c r="H2035" s="34">
        <v>-77.337500000000006</v>
      </c>
      <c r="I2035" s="34">
        <v>1.73944444</v>
      </c>
      <c r="J2035" s="34" t="s">
        <v>1908</v>
      </c>
      <c r="K2035" s="37">
        <v>32978</v>
      </c>
      <c r="L2035" s="37">
        <v>0</v>
      </c>
      <c r="M2035" s="37" t="s">
        <v>1911</v>
      </c>
      <c r="N2035" s="34" t="s">
        <v>2916</v>
      </c>
    </row>
    <row r="2036" spans="1:14" ht="15.75" customHeight="1" x14ac:dyDescent="0.25">
      <c r="A2036" s="6">
        <v>52010040</v>
      </c>
      <c r="B2036" s="34" t="s">
        <v>26</v>
      </c>
      <c r="C2036" s="34" t="s">
        <v>4699</v>
      </c>
      <c r="D2036" s="34" t="s">
        <v>677</v>
      </c>
      <c r="E2036" s="34" t="s">
        <v>619</v>
      </c>
      <c r="F2036" s="34">
        <v>7</v>
      </c>
      <c r="G2036" s="34">
        <v>1750</v>
      </c>
      <c r="H2036" s="34">
        <v>-76.737750000000005</v>
      </c>
      <c r="I2036" s="34">
        <v>2.26238889</v>
      </c>
      <c r="J2036" s="34" t="s">
        <v>1908</v>
      </c>
      <c r="K2036" s="37">
        <v>19008</v>
      </c>
      <c r="L2036" s="37">
        <v>0</v>
      </c>
      <c r="M2036" s="37" t="s">
        <v>1911</v>
      </c>
      <c r="N2036" s="34" t="s">
        <v>2916</v>
      </c>
    </row>
    <row r="2037" spans="1:14" ht="15.75" customHeight="1" x14ac:dyDescent="0.25">
      <c r="A2037" s="6">
        <v>52010060</v>
      </c>
      <c r="B2037" s="34" t="s">
        <v>26</v>
      </c>
      <c r="C2037" s="34" t="s">
        <v>4700</v>
      </c>
      <c r="D2037" s="34" t="s">
        <v>1328</v>
      </c>
      <c r="E2037" s="34" t="s">
        <v>951</v>
      </c>
      <c r="F2037" s="34">
        <v>7</v>
      </c>
      <c r="G2037" s="34">
        <v>650</v>
      </c>
      <c r="H2037" s="34">
        <v>-77.216388890000005</v>
      </c>
      <c r="I2037" s="34">
        <v>1.95463889</v>
      </c>
      <c r="J2037" s="34" t="s">
        <v>1908</v>
      </c>
      <c r="K2037" s="37">
        <v>26557</v>
      </c>
      <c r="L2037" s="37">
        <v>0</v>
      </c>
      <c r="M2037" s="37" t="s">
        <v>1911</v>
      </c>
      <c r="N2037" s="34" t="s">
        <v>2916</v>
      </c>
    </row>
    <row r="2038" spans="1:14" ht="15.75" customHeight="1" x14ac:dyDescent="0.25">
      <c r="A2038" s="6">
        <v>52010080</v>
      </c>
      <c r="B2038" s="34" t="s">
        <v>26</v>
      </c>
      <c r="C2038" s="34" t="s">
        <v>4701</v>
      </c>
      <c r="D2038" s="34" t="s">
        <v>662</v>
      </c>
      <c r="E2038" s="34" t="s">
        <v>619</v>
      </c>
      <c r="F2038" s="34">
        <v>7</v>
      </c>
      <c r="G2038" s="34">
        <v>750</v>
      </c>
      <c r="H2038" s="34">
        <v>-77.049722220000007</v>
      </c>
      <c r="I2038" s="34">
        <v>2.18711111</v>
      </c>
      <c r="J2038" s="34" t="s">
        <v>1908</v>
      </c>
      <c r="K2038" s="37">
        <v>21200</v>
      </c>
      <c r="L2038" s="37">
        <v>0</v>
      </c>
      <c r="M2038" s="37" t="s">
        <v>1911</v>
      </c>
      <c r="N2038" s="34" t="s">
        <v>2916</v>
      </c>
    </row>
    <row r="2039" spans="1:14" ht="15.75" customHeight="1" x14ac:dyDescent="0.25">
      <c r="A2039" s="6">
        <v>52010090</v>
      </c>
      <c r="B2039" s="34" t="s">
        <v>26</v>
      </c>
      <c r="C2039" s="34" t="s">
        <v>3250</v>
      </c>
      <c r="D2039" s="34" t="s">
        <v>688</v>
      </c>
      <c r="E2039" s="34" t="s">
        <v>619</v>
      </c>
      <c r="F2039" s="34">
        <v>7</v>
      </c>
      <c r="G2039" s="34">
        <v>2850</v>
      </c>
      <c r="H2039" s="34">
        <v>-76.616666670000001</v>
      </c>
      <c r="I2039" s="34">
        <v>2.2999999999999998</v>
      </c>
      <c r="J2039" s="34" t="s">
        <v>1890</v>
      </c>
      <c r="K2039" s="37">
        <v>26007</v>
      </c>
      <c r="L2039" s="37">
        <v>34500</v>
      </c>
      <c r="M2039" s="37" t="s">
        <v>1911</v>
      </c>
      <c r="N2039" s="34" t="s">
        <v>2916</v>
      </c>
    </row>
    <row r="2040" spans="1:14" ht="15.75" customHeight="1" x14ac:dyDescent="0.25">
      <c r="A2040" s="6">
        <v>52010110</v>
      </c>
      <c r="B2040" s="34" t="s">
        <v>26</v>
      </c>
      <c r="C2040" s="34" t="s">
        <v>4702</v>
      </c>
      <c r="D2040" s="34" t="s">
        <v>693</v>
      </c>
      <c r="E2040" s="34" t="s">
        <v>619</v>
      </c>
      <c r="F2040" s="34">
        <v>7</v>
      </c>
      <c r="G2040" s="34">
        <v>1820</v>
      </c>
      <c r="H2040" s="34">
        <v>-76.620111109999996</v>
      </c>
      <c r="I2040" s="34">
        <v>2.3345833300000001</v>
      </c>
      <c r="J2040" s="34" t="s">
        <v>1908</v>
      </c>
      <c r="K2040" s="37">
        <v>33192</v>
      </c>
      <c r="L2040" s="37">
        <v>0</v>
      </c>
      <c r="M2040" s="37" t="s">
        <v>1911</v>
      </c>
      <c r="N2040" s="34" t="s">
        <v>2916</v>
      </c>
    </row>
    <row r="2041" spans="1:14" ht="15.75" customHeight="1" x14ac:dyDescent="0.25">
      <c r="A2041" s="6">
        <v>52010140</v>
      </c>
      <c r="B2041" s="34" t="s">
        <v>26</v>
      </c>
      <c r="C2041" s="34" t="s">
        <v>4703</v>
      </c>
      <c r="D2041" s="34" t="s">
        <v>1344</v>
      </c>
      <c r="E2041" s="34" t="s">
        <v>951</v>
      </c>
      <c r="F2041" s="34">
        <v>7</v>
      </c>
      <c r="G2041" s="34">
        <v>500</v>
      </c>
      <c r="H2041" s="34">
        <v>-77.429444439999997</v>
      </c>
      <c r="I2041" s="34">
        <v>1.59444444</v>
      </c>
      <c r="J2041" s="34" t="s">
        <v>1908</v>
      </c>
      <c r="K2041" s="37">
        <v>25703</v>
      </c>
      <c r="L2041" s="37">
        <v>0</v>
      </c>
      <c r="M2041" s="37" t="s">
        <v>1911</v>
      </c>
      <c r="N2041" s="34" t="s">
        <v>2916</v>
      </c>
    </row>
    <row r="2042" spans="1:14" ht="15.75" customHeight="1" x14ac:dyDescent="0.25">
      <c r="A2042" s="6">
        <v>52010150</v>
      </c>
      <c r="B2042" s="34" t="s">
        <v>26</v>
      </c>
      <c r="C2042" s="34" t="s">
        <v>4704</v>
      </c>
      <c r="D2042" s="34" t="s">
        <v>688</v>
      </c>
      <c r="E2042" s="34" t="s">
        <v>619</v>
      </c>
      <c r="F2042" s="34">
        <v>7</v>
      </c>
      <c r="G2042" s="34">
        <v>2450</v>
      </c>
      <c r="H2042" s="34">
        <v>-76.588972220000002</v>
      </c>
      <c r="I2042" s="34">
        <v>2.2927499999999998</v>
      </c>
      <c r="J2042" s="34" t="s">
        <v>1890</v>
      </c>
      <c r="K2042" s="37">
        <v>33039</v>
      </c>
      <c r="L2042" s="37">
        <v>43329.368877314817</v>
      </c>
      <c r="M2042" s="37" t="s">
        <v>1911</v>
      </c>
      <c r="N2042" s="34" t="s">
        <v>2916</v>
      </c>
    </row>
    <row r="2043" spans="1:14" ht="15.75" customHeight="1" x14ac:dyDescent="0.25">
      <c r="A2043" s="6">
        <v>52010160</v>
      </c>
      <c r="B2043" s="34" t="s">
        <v>26</v>
      </c>
      <c r="C2043" s="34" t="s">
        <v>4241</v>
      </c>
      <c r="D2043" s="34" t="s">
        <v>662</v>
      </c>
      <c r="E2043" s="34" t="s">
        <v>619</v>
      </c>
      <c r="F2043" s="34">
        <v>7</v>
      </c>
      <c r="G2043" s="34">
        <v>580</v>
      </c>
      <c r="H2043" s="34">
        <v>-77.119555560000009</v>
      </c>
      <c r="I2043" s="34">
        <v>2.26163889</v>
      </c>
      <c r="J2043" s="34" t="s">
        <v>1908</v>
      </c>
      <c r="K2043" s="37">
        <v>33831</v>
      </c>
      <c r="L2043" s="37">
        <v>0</v>
      </c>
      <c r="M2043" s="37" t="s">
        <v>1911</v>
      </c>
      <c r="N2043" s="34" t="s">
        <v>2916</v>
      </c>
    </row>
    <row r="2044" spans="1:14" ht="15.75" customHeight="1" x14ac:dyDescent="0.25">
      <c r="A2044" s="6">
        <v>52010180</v>
      </c>
      <c r="B2044" s="34" t="s">
        <v>26</v>
      </c>
      <c r="C2044" s="34" t="s">
        <v>4705</v>
      </c>
      <c r="D2044" s="34" t="s">
        <v>662</v>
      </c>
      <c r="E2044" s="34" t="s">
        <v>619</v>
      </c>
      <c r="F2044" s="34">
        <v>7</v>
      </c>
      <c r="G2044" s="34">
        <v>680</v>
      </c>
      <c r="H2044" s="34">
        <v>-77.052861110000009</v>
      </c>
      <c r="I2044" s="34">
        <v>2.0686388899999999</v>
      </c>
      <c r="J2044" s="34" t="s">
        <v>1908</v>
      </c>
      <c r="K2044" s="37">
        <v>34653</v>
      </c>
      <c r="L2044" s="37">
        <v>0</v>
      </c>
      <c r="M2044" s="37" t="s">
        <v>1911</v>
      </c>
      <c r="N2044" s="34" t="s">
        <v>2916</v>
      </c>
    </row>
    <row r="2045" spans="1:14" ht="15.75" customHeight="1" x14ac:dyDescent="0.25">
      <c r="A2045" s="6">
        <v>52010190</v>
      </c>
      <c r="B2045" s="34" t="s">
        <v>26</v>
      </c>
      <c r="C2045" s="34" t="s">
        <v>4706</v>
      </c>
      <c r="D2045" s="34" t="s">
        <v>688</v>
      </c>
      <c r="E2045" s="34" t="s">
        <v>619</v>
      </c>
      <c r="F2045" s="34">
        <v>7</v>
      </c>
      <c r="G2045" s="34">
        <v>2430</v>
      </c>
      <c r="H2045" s="34">
        <v>-76.61</v>
      </c>
      <c r="I2045" s="34">
        <v>2.17</v>
      </c>
      <c r="J2045" s="34" t="s">
        <v>1908</v>
      </c>
      <c r="K2045" s="37">
        <v>34500</v>
      </c>
      <c r="L2045" s="37">
        <v>0</v>
      </c>
      <c r="M2045" s="37" t="s">
        <v>1911</v>
      </c>
      <c r="N2045" s="34" t="s">
        <v>2916</v>
      </c>
    </row>
    <row r="2046" spans="1:14" ht="15.75" customHeight="1" x14ac:dyDescent="0.25">
      <c r="A2046" s="6">
        <v>52020010</v>
      </c>
      <c r="B2046" s="34" t="s">
        <v>26</v>
      </c>
      <c r="C2046" s="34" t="s">
        <v>3683</v>
      </c>
      <c r="D2046" s="34" t="s">
        <v>620</v>
      </c>
      <c r="E2046" s="34" t="s">
        <v>619</v>
      </c>
      <c r="F2046" s="34">
        <v>7</v>
      </c>
      <c r="G2046" s="34">
        <v>720</v>
      </c>
      <c r="H2046" s="34">
        <v>-77.003055560000007</v>
      </c>
      <c r="I2046" s="34">
        <v>2.0463888899999998</v>
      </c>
      <c r="J2046" s="34" t="s">
        <v>1908</v>
      </c>
      <c r="K2046" s="37">
        <v>26007</v>
      </c>
      <c r="L2046" s="37">
        <v>0</v>
      </c>
      <c r="M2046" s="37" t="s">
        <v>1911</v>
      </c>
      <c r="N2046" s="34" t="s">
        <v>2916</v>
      </c>
    </row>
    <row r="2047" spans="1:14" ht="15.75" customHeight="1" x14ac:dyDescent="0.25">
      <c r="A2047" s="6">
        <v>52020020</v>
      </c>
      <c r="B2047" s="34" t="s">
        <v>26</v>
      </c>
      <c r="C2047" s="34" t="s">
        <v>4150</v>
      </c>
      <c r="D2047" s="34" t="s">
        <v>649</v>
      </c>
      <c r="E2047" s="34" t="s">
        <v>619</v>
      </c>
      <c r="F2047" s="34">
        <v>7</v>
      </c>
      <c r="G2047" s="34">
        <v>2272</v>
      </c>
      <c r="H2047" s="34">
        <v>-76.781666669999993</v>
      </c>
      <c r="I2047" s="34">
        <v>2.0049999999999999</v>
      </c>
      <c r="J2047" s="34" t="s">
        <v>1908</v>
      </c>
      <c r="K2047" s="37">
        <v>26007</v>
      </c>
      <c r="L2047" s="37">
        <v>0</v>
      </c>
      <c r="M2047" s="37" t="s">
        <v>1911</v>
      </c>
      <c r="N2047" s="34" t="s">
        <v>2916</v>
      </c>
    </row>
    <row r="2048" spans="1:14" ht="15.75" customHeight="1" x14ac:dyDescent="0.25">
      <c r="A2048" s="6">
        <v>52020040</v>
      </c>
      <c r="B2048" s="34" t="s">
        <v>26</v>
      </c>
      <c r="C2048" s="34" t="s">
        <v>4707</v>
      </c>
      <c r="D2048" s="34" t="s">
        <v>2846</v>
      </c>
      <c r="E2048" s="34" t="s">
        <v>619</v>
      </c>
      <c r="F2048" s="34">
        <v>7</v>
      </c>
      <c r="G2048" s="34">
        <v>350</v>
      </c>
      <c r="H2048" s="34">
        <v>-77.239500000000007</v>
      </c>
      <c r="I2048" s="34">
        <v>1.89969444</v>
      </c>
      <c r="J2048" s="34" t="s">
        <v>1890</v>
      </c>
      <c r="K2048" s="37">
        <v>23847</v>
      </c>
      <c r="L2048" s="37">
        <v>41879</v>
      </c>
      <c r="M2048" s="37" t="s">
        <v>1911</v>
      </c>
      <c r="N2048" s="34" t="s">
        <v>2916</v>
      </c>
    </row>
    <row r="2049" spans="1:14" ht="15.75" customHeight="1" x14ac:dyDescent="0.25">
      <c r="A2049" s="6">
        <v>52020050</v>
      </c>
      <c r="B2049" s="34" t="s">
        <v>26</v>
      </c>
      <c r="C2049" s="34" t="s">
        <v>4708</v>
      </c>
      <c r="D2049" s="34" t="s">
        <v>620</v>
      </c>
      <c r="E2049" s="34" t="s">
        <v>619</v>
      </c>
      <c r="F2049" s="34">
        <v>7</v>
      </c>
      <c r="G2049" s="34">
        <v>1400</v>
      </c>
      <c r="H2049" s="34">
        <v>-76.991611110000008</v>
      </c>
      <c r="I2049" s="34">
        <v>1.8801666700000002</v>
      </c>
      <c r="J2049" s="34" t="s">
        <v>1908</v>
      </c>
      <c r="K2049" s="37">
        <v>24518</v>
      </c>
      <c r="L2049" s="37">
        <v>0</v>
      </c>
      <c r="M2049" s="37" t="s">
        <v>1911</v>
      </c>
      <c r="N2049" s="34" t="s">
        <v>2916</v>
      </c>
    </row>
    <row r="2050" spans="1:14" ht="15.75" customHeight="1" x14ac:dyDescent="0.25">
      <c r="A2050" s="6">
        <v>52020070</v>
      </c>
      <c r="B2050" s="34" t="s">
        <v>26</v>
      </c>
      <c r="C2050" s="34" t="s">
        <v>4709</v>
      </c>
      <c r="D2050" s="34" t="s">
        <v>679</v>
      </c>
      <c r="E2050" s="34" t="s">
        <v>619</v>
      </c>
      <c r="F2050" s="34">
        <v>7</v>
      </c>
      <c r="G2050" s="34">
        <v>2180</v>
      </c>
      <c r="H2050" s="34">
        <v>-76.782888889999995</v>
      </c>
      <c r="I2050" s="34">
        <v>1.8141666700000001</v>
      </c>
      <c r="J2050" s="34" t="s">
        <v>1908</v>
      </c>
      <c r="K2050" s="37">
        <v>26007</v>
      </c>
      <c r="L2050" s="37">
        <v>0</v>
      </c>
      <c r="M2050" s="37" t="s">
        <v>1911</v>
      </c>
      <c r="N2050" s="34" t="s">
        <v>2916</v>
      </c>
    </row>
    <row r="2051" spans="1:14" ht="15.75" customHeight="1" x14ac:dyDescent="0.25">
      <c r="A2051" s="6">
        <v>52030020</v>
      </c>
      <c r="B2051" s="34" t="s">
        <v>26</v>
      </c>
      <c r="C2051" s="34" t="s">
        <v>4710</v>
      </c>
      <c r="D2051" s="34" t="s">
        <v>1307</v>
      </c>
      <c r="E2051" s="34" t="s">
        <v>951</v>
      </c>
      <c r="F2051" s="34">
        <v>7</v>
      </c>
      <c r="G2051" s="34">
        <v>1770</v>
      </c>
      <c r="H2051" s="34">
        <v>-77</v>
      </c>
      <c r="I2051" s="34">
        <v>1.65</v>
      </c>
      <c r="J2051" s="34" t="s">
        <v>1890</v>
      </c>
      <c r="K2051" s="37">
        <v>26007</v>
      </c>
      <c r="L2051" s="37">
        <v>39538</v>
      </c>
      <c r="M2051" s="37" t="s">
        <v>1911</v>
      </c>
      <c r="N2051" s="34" t="s">
        <v>2916</v>
      </c>
    </row>
    <row r="2052" spans="1:14" ht="15.75" customHeight="1" x14ac:dyDescent="0.25">
      <c r="A2052" s="6">
        <v>52030030</v>
      </c>
      <c r="B2052" s="34" t="s">
        <v>26</v>
      </c>
      <c r="C2052" s="34" t="s">
        <v>4018</v>
      </c>
      <c r="D2052" s="34" t="s">
        <v>1326</v>
      </c>
      <c r="E2052" s="34" t="s">
        <v>951</v>
      </c>
      <c r="F2052" s="34">
        <v>7</v>
      </c>
      <c r="G2052" s="34">
        <v>1745</v>
      </c>
      <c r="H2052" s="34">
        <v>-77.132666669999992</v>
      </c>
      <c r="I2052" s="34">
        <v>1.5830555600000003</v>
      </c>
      <c r="J2052" s="34" t="s">
        <v>1908</v>
      </c>
      <c r="K2052" s="37">
        <v>21565</v>
      </c>
      <c r="L2052" s="37">
        <v>0</v>
      </c>
      <c r="M2052" s="37" t="s">
        <v>1911</v>
      </c>
      <c r="N2052" s="34" t="s">
        <v>2916</v>
      </c>
    </row>
    <row r="2053" spans="1:14" ht="15.75" customHeight="1" x14ac:dyDescent="0.25">
      <c r="A2053" s="6">
        <v>52030060</v>
      </c>
      <c r="B2053" s="34" t="s">
        <v>26</v>
      </c>
      <c r="C2053" s="34" t="s">
        <v>4711</v>
      </c>
      <c r="D2053" s="34" t="s">
        <v>1307</v>
      </c>
      <c r="E2053" s="34" t="s">
        <v>951</v>
      </c>
      <c r="F2053" s="34">
        <v>7</v>
      </c>
      <c r="G2053" s="34">
        <v>1820</v>
      </c>
      <c r="H2053" s="34">
        <v>-77.014972220000004</v>
      </c>
      <c r="I2053" s="34">
        <v>1.6656388899999999</v>
      </c>
      <c r="J2053" s="34" t="s">
        <v>1908</v>
      </c>
      <c r="K2053" s="37">
        <v>21200</v>
      </c>
      <c r="L2053" s="37">
        <v>0</v>
      </c>
      <c r="M2053" s="37" t="s">
        <v>1911</v>
      </c>
      <c r="N2053" s="34" t="s">
        <v>2916</v>
      </c>
    </row>
    <row r="2054" spans="1:14" ht="15.75" customHeight="1" x14ac:dyDescent="0.25">
      <c r="A2054" s="6">
        <v>52030080</v>
      </c>
      <c r="B2054" s="34" t="s">
        <v>26</v>
      </c>
      <c r="C2054" s="34" t="s">
        <v>3258</v>
      </c>
      <c r="D2054" s="34" t="s">
        <v>1361</v>
      </c>
      <c r="E2054" s="34" t="s">
        <v>951</v>
      </c>
      <c r="F2054" s="34">
        <v>7</v>
      </c>
      <c r="G2054" s="34">
        <v>1680</v>
      </c>
      <c r="H2054" s="34">
        <v>-77.283333329999991</v>
      </c>
      <c r="I2054" s="34">
        <v>1.55</v>
      </c>
      <c r="J2054" s="34" t="s">
        <v>1890</v>
      </c>
      <c r="K2054" s="37">
        <v>24000</v>
      </c>
      <c r="L2054" s="37">
        <v>39538</v>
      </c>
      <c r="M2054" s="37" t="s">
        <v>1911</v>
      </c>
      <c r="N2054" s="34" t="s">
        <v>2916</v>
      </c>
    </row>
    <row r="2055" spans="1:14" ht="15.75" customHeight="1" x14ac:dyDescent="0.25">
      <c r="A2055" s="6">
        <v>52030090</v>
      </c>
      <c r="B2055" s="34" t="s">
        <v>26</v>
      </c>
      <c r="C2055" s="34" t="s">
        <v>4712</v>
      </c>
      <c r="D2055" s="34" t="s">
        <v>1323</v>
      </c>
      <c r="E2055" s="34" t="s">
        <v>951</v>
      </c>
      <c r="F2055" s="34">
        <v>7</v>
      </c>
      <c r="G2055" s="34">
        <v>2248</v>
      </c>
      <c r="H2055" s="34">
        <v>-76.834166670000002</v>
      </c>
      <c r="I2055" s="34">
        <v>1.5952777800000002</v>
      </c>
      <c r="J2055" s="34" t="s">
        <v>1908</v>
      </c>
      <c r="K2055" s="37">
        <v>26007</v>
      </c>
      <c r="L2055" s="37">
        <v>0</v>
      </c>
      <c r="M2055" s="37" t="s">
        <v>1911</v>
      </c>
      <c r="N2055" s="34" t="s">
        <v>2916</v>
      </c>
    </row>
    <row r="2056" spans="1:14" ht="15.75" customHeight="1" x14ac:dyDescent="0.25">
      <c r="A2056" s="6">
        <v>52040030</v>
      </c>
      <c r="B2056" s="34" t="s">
        <v>26</v>
      </c>
      <c r="C2056" s="34" t="s">
        <v>4713</v>
      </c>
      <c r="D2056" s="34" t="s">
        <v>1305</v>
      </c>
      <c r="E2056" s="34" t="s">
        <v>951</v>
      </c>
      <c r="F2056" s="34">
        <v>7</v>
      </c>
      <c r="G2056" s="34">
        <v>20</v>
      </c>
      <c r="H2056" s="34">
        <v>-77.283333329999991</v>
      </c>
      <c r="I2056" s="34">
        <v>1.3666666700000001</v>
      </c>
      <c r="J2056" s="34" t="s">
        <v>1890</v>
      </c>
      <c r="K2056" s="37">
        <v>21381</v>
      </c>
      <c r="L2056" s="37">
        <v>37422</v>
      </c>
      <c r="M2056" s="37" t="s">
        <v>1911</v>
      </c>
      <c r="N2056" s="34" t="s">
        <v>2916</v>
      </c>
    </row>
    <row r="2057" spans="1:14" ht="15.75" customHeight="1" x14ac:dyDescent="0.25">
      <c r="A2057" s="6">
        <v>52040040</v>
      </c>
      <c r="B2057" s="34" t="s">
        <v>26</v>
      </c>
      <c r="C2057" s="34" t="s">
        <v>4714</v>
      </c>
      <c r="D2057" s="34" t="s">
        <v>1302</v>
      </c>
      <c r="E2057" s="34" t="s">
        <v>951</v>
      </c>
      <c r="F2057" s="34">
        <v>7</v>
      </c>
      <c r="G2057" s="34">
        <v>220</v>
      </c>
      <c r="H2057" s="34">
        <v>-77.149722220000001</v>
      </c>
      <c r="I2057" s="34">
        <v>1.4041666700000002</v>
      </c>
      <c r="J2057" s="34" t="s">
        <v>1908</v>
      </c>
      <c r="K2057" s="37">
        <v>21412</v>
      </c>
      <c r="L2057" s="37">
        <v>0</v>
      </c>
      <c r="M2057" s="37" t="s">
        <v>1911</v>
      </c>
      <c r="N2057" s="34" t="s">
        <v>2916</v>
      </c>
    </row>
    <row r="2058" spans="1:14" ht="15.75" customHeight="1" x14ac:dyDescent="0.25">
      <c r="A2058" s="6">
        <v>52040050</v>
      </c>
      <c r="B2058" s="34" t="s">
        <v>26</v>
      </c>
      <c r="C2058" s="34" t="s">
        <v>4715</v>
      </c>
      <c r="D2058" s="34" t="s">
        <v>1318</v>
      </c>
      <c r="E2058" s="34" t="s">
        <v>951</v>
      </c>
      <c r="F2058" s="34">
        <v>7</v>
      </c>
      <c r="G2058" s="34">
        <v>1800</v>
      </c>
      <c r="H2058" s="34">
        <v>-77.03052778</v>
      </c>
      <c r="I2058" s="34">
        <v>1.3973333299999999</v>
      </c>
      <c r="J2058" s="34" t="s">
        <v>1908</v>
      </c>
      <c r="K2058" s="37">
        <v>26526</v>
      </c>
      <c r="L2058" s="37">
        <v>0</v>
      </c>
      <c r="M2058" s="37" t="s">
        <v>1911</v>
      </c>
      <c r="N2058" s="34" t="s">
        <v>2916</v>
      </c>
    </row>
    <row r="2059" spans="1:14" ht="15.75" customHeight="1" x14ac:dyDescent="0.25">
      <c r="A2059" s="6">
        <v>52040060</v>
      </c>
      <c r="B2059" s="34" t="s">
        <v>26</v>
      </c>
      <c r="C2059" s="34" t="s">
        <v>4716</v>
      </c>
      <c r="D2059" s="34" t="s">
        <v>1302</v>
      </c>
      <c r="E2059" s="34" t="s">
        <v>951</v>
      </c>
      <c r="F2059" s="34">
        <v>7</v>
      </c>
      <c r="G2059" s="34">
        <v>2568</v>
      </c>
      <c r="H2059" s="34">
        <v>-77.174055560000014</v>
      </c>
      <c r="I2059" s="34">
        <v>1.2873055600000001</v>
      </c>
      <c r="J2059" s="34" t="s">
        <v>1908</v>
      </c>
      <c r="K2059" s="37">
        <v>26526</v>
      </c>
      <c r="L2059" s="37">
        <v>0</v>
      </c>
      <c r="M2059" s="37" t="s">
        <v>1911</v>
      </c>
      <c r="N2059" s="34" t="s">
        <v>2916</v>
      </c>
    </row>
    <row r="2060" spans="1:14" ht="15.75" customHeight="1" x14ac:dyDescent="0.25">
      <c r="A2060" s="6">
        <v>52040070</v>
      </c>
      <c r="B2060" s="34" t="s">
        <v>26</v>
      </c>
      <c r="C2060" s="34" t="s">
        <v>4032</v>
      </c>
      <c r="D2060" s="34" t="s">
        <v>1336</v>
      </c>
      <c r="E2060" s="34" t="s">
        <v>951</v>
      </c>
      <c r="F2060" s="34">
        <v>7</v>
      </c>
      <c r="G2060" s="34">
        <v>2590</v>
      </c>
      <c r="H2060" s="34">
        <v>-77.355000000000004</v>
      </c>
      <c r="I2060" s="34">
        <v>1.28277778</v>
      </c>
      <c r="J2060" s="34" t="s">
        <v>1908</v>
      </c>
      <c r="K2060" s="37">
        <v>21381</v>
      </c>
      <c r="L2060" s="37">
        <v>0</v>
      </c>
      <c r="M2060" s="37" t="s">
        <v>1911</v>
      </c>
      <c r="N2060" s="34" t="s">
        <v>2916</v>
      </c>
    </row>
    <row r="2061" spans="1:14" ht="15.75" customHeight="1" x14ac:dyDescent="0.25">
      <c r="A2061" s="6">
        <v>52040160</v>
      </c>
      <c r="B2061" s="34" t="s">
        <v>26</v>
      </c>
      <c r="C2061" s="34" t="s">
        <v>4717</v>
      </c>
      <c r="D2061" s="34" t="s">
        <v>1299</v>
      </c>
      <c r="E2061" s="34" t="s">
        <v>951</v>
      </c>
      <c r="F2061" s="34">
        <v>7</v>
      </c>
      <c r="G2061" s="34">
        <v>2200</v>
      </c>
      <c r="H2061" s="34">
        <v>-77.135305560000006</v>
      </c>
      <c r="I2061" s="34">
        <v>1.5052777799999999</v>
      </c>
      <c r="J2061" s="34" t="s">
        <v>1908</v>
      </c>
      <c r="K2061" s="37">
        <v>29295</v>
      </c>
      <c r="L2061" s="37">
        <v>0</v>
      </c>
      <c r="M2061" s="37" t="s">
        <v>1911</v>
      </c>
      <c r="N2061" s="34" t="s">
        <v>2916</v>
      </c>
    </row>
    <row r="2062" spans="1:14" ht="15.75" customHeight="1" x14ac:dyDescent="0.25">
      <c r="A2062" s="6">
        <v>52050010</v>
      </c>
      <c r="B2062" s="34" t="s">
        <v>26</v>
      </c>
      <c r="C2062" s="34" t="s">
        <v>3078</v>
      </c>
      <c r="D2062" s="34" t="s">
        <v>160</v>
      </c>
      <c r="E2062" s="34" t="s">
        <v>951</v>
      </c>
      <c r="F2062" s="34">
        <v>7</v>
      </c>
      <c r="G2062" s="34">
        <v>1620</v>
      </c>
      <c r="H2062" s="34">
        <v>-77.439444440000003</v>
      </c>
      <c r="I2062" s="34">
        <v>1.4544444400000001</v>
      </c>
      <c r="J2062" s="34" t="s">
        <v>1908</v>
      </c>
      <c r="K2062" s="37">
        <v>24000</v>
      </c>
      <c r="L2062" s="37">
        <v>0</v>
      </c>
      <c r="M2062" s="37" t="s">
        <v>1911</v>
      </c>
      <c r="N2062" s="34" t="s">
        <v>2916</v>
      </c>
    </row>
    <row r="2063" spans="1:14" ht="15.75" customHeight="1" x14ac:dyDescent="0.25">
      <c r="A2063" s="6">
        <v>52050020</v>
      </c>
      <c r="B2063" s="34" t="s">
        <v>26</v>
      </c>
      <c r="C2063" s="34" t="s">
        <v>4718</v>
      </c>
      <c r="D2063" s="34" t="s">
        <v>1352</v>
      </c>
      <c r="E2063" s="34" t="s">
        <v>951</v>
      </c>
      <c r="F2063" s="34">
        <v>7</v>
      </c>
      <c r="G2063" s="34">
        <v>1700</v>
      </c>
      <c r="H2063" s="34">
        <v>-77.591416669999987</v>
      </c>
      <c r="I2063" s="34">
        <v>1.3414444400000001</v>
      </c>
      <c r="J2063" s="34" t="s">
        <v>1908</v>
      </c>
      <c r="K2063" s="37">
        <v>21200</v>
      </c>
      <c r="L2063" s="37">
        <v>0</v>
      </c>
      <c r="M2063" s="37" t="s">
        <v>1911</v>
      </c>
      <c r="N2063" s="34" t="s">
        <v>2916</v>
      </c>
    </row>
    <row r="2064" spans="1:14" ht="15.75" customHeight="1" x14ac:dyDescent="0.25">
      <c r="A2064" s="6">
        <v>52050040</v>
      </c>
      <c r="B2064" s="34" t="s">
        <v>26</v>
      </c>
      <c r="C2064" s="34" t="s">
        <v>4719</v>
      </c>
      <c r="D2064" s="34" t="s">
        <v>1357</v>
      </c>
      <c r="E2064" s="34" t="s">
        <v>951</v>
      </c>
      <c r="F2064" s="34">
        <v>7</v>
      </c>
      <c r="G2064" s="34">
        <v>20</v>
      </c>
      <c r="H2064" s="34">
        <v>-77.479194440000001</v>
      </c>
      <c r="I2064" s="34">
        <v>1.3222500000000001</v>
      </c>
      <c r="J2064" s="34" t="s">
        <v>1908</v>
      </c>
      <c r="K2064" s="37">
        <v>23269</v>
      </c>
      <c r="L2064" s="37">
        <v>0</v>
      </c>
      <c r="M2064" s="37" t="s">
        <v>1911</v>
      </c>
      <c r="N2064" s="34" t="s">
        <v>2916</v>
      </c>
    </row>
    <row r="2065" spans="1:14" ht="15.75" customHeight="1" x14ac:dyDescent="0.25">
      <c r="A2065" s="6">
        <v>52050050</v>
      </c>
      <c r="B2065" s="34" t="s">
        <v>26</v>
      </c>
      <c r="C2065" s="34" t="s">
        <v>4720</v>
      </c>
      <c r="D2065" s="34" t="s">
        <v>1359</v>
      </c>
      <c r="E2065" s="34" t="s">
        <v>951</v>
      </c>
      <c r="F2065" s="34">
        <v>7</v>
      </c>
      <c r="G2065" s="34">
        <v>2834</v>
      </c>
      <c r="H2065" s="34">
        <v>-77.679666669999989</v>
      </c>
      <c r="I2065" s="34">
        <v>1.22063889</v>
      </c>
      <c r="J2065" s="34" t="s">
        <v>1908</v>
      </c>
      <c r="K2065" s="37">
        <v>26495</v>
      </c>
      <c r="L2065" s="37">
        <v>0</v>
      </c>
      <c r="M2065" s="37" t="s">
        <v>1911</v>
      </c>
      <c r="N2065" s="34" t="s">
        <v>2916</v>
      </c>
    </row>
    <row r="2066" spans="1:14" ht="15.75" customHeight="1" x14ac:dyDescent="0.25">
      <c r="A2066" s="6">
        <v>52050060</v>
      </c>
      <c r="B2066" s="34" t="s">
        <v>26</v>
      </c>
      <c r="C2066" s="34" t="s">
        <v>4721</v>
      </c>
      <c r="D2066" s="34" t="s">
        <v>1338</v>
      </c>
      <c r="E2066" s="34" t="s">
        <v>951</v>
      </c>
      <c r="F2066" s="34">
        <v>7</v>
      </c>
      <c r="G2066" s="34">
        <v>364</v>
      </c>
      <c r="H2066" s="34">
        <v>-77.299722220000007</v>
      </c>
      <c r="I2066" s="34">
        <v>1.0994999999999999</v>
      </c>
      <c r="J2066" s="34" t="s">
        <v>1908</v>
      </c>
      <c r="K2066" s="37">
        <v>23757</v>
      </c>
      <c r="L2066" s="37">
        <v>0</v>
      </c>
      <c r="M2066" s="37" t="s">
        <v>1911</v>
      </c>
      <c r="N2066" s="34" t="s">
        <v>2916</v>
      </c>
    </row>
    <row r="2067" spans="1:14" ht="15.75" customHeight="1" x14ac:dyDescent="0.25">
      <c r="A2067" s="6">
        <v>52050080</v>
      </c>
      <c r="B2067" s="34" t="s">
        <v>26</v>
      </c>
      <c r="C2067" s="34" t="s">
        <v>4722</v>
      </c>
      <c r="D2067" s="34" t="s">
        <v>1364</v>
      </c>
      <c r="E2067" s="34" t="s">
        <v>951</v>
      </c>
      <c r="F2067" s="34">
        <v>7</v>
      </c>
      <c r="G2067" s="34">
        <v>2420</v>
      </c>
      <c r="H2067" s="34">
        <v>-77.391972220000014</v>
      </c>
      <c r="I2067" s="34">
        <v>1.0941666700000001</v>
      </c>
      <c r="J2067" s="34" t="s">
        <v>1908</v>
      </c>
      <c r="K2067" s="37">
        <v>20835</v>
      </c>
      <c r="L2067" s="37">
        <v>0</v>
      </c>
      <c r="M2067" s="37" t="s">
        <v>1911</v>
      </c>
      <c r="N2067" s="34" t="s">
        <v>2916</v>
      </c>
    </row>
    <row r="2068" spans="1:14" ht="15.75" customHeight="1" x14ac:dyDescent="0.25">
      <c r="A2068" s="6">
        <v>52050090</v>
      </c>
      <c r="B2068" s="34" t="s">
        <v>26</v>
      </c>
      <c r="C2068" s="34" t="s">
        <v>4723</v>
      </c>
      <c r="D2068" s="34" t="s">
        <v>1322</v>
      </c>
      <c r="E2068" s="34" t="s">
        <v>951</v>
      </c>
      <c r="F2068" s="34">
        <v>7</v>
      </c>
      <c r="G2068" s="34">
        <v>2550</v>
      </c>
      <c r="H2068" s="34">
        <v>-77.499555560000005</v>
      </c>
      <c r="I2068" s="34">
        <v>1.05525</v>
      </c>
      <c r="J2068" s="34" t="s">
        <v>1908</v>
      </c>
      <c r="K2068" s="37">
        <v>20835</v>
      </c>
      <c r="L2068" s="37">
        <v>0</v>
      </c>
      <c r="M2068" s="37" t="s">
        <v>1911</v>
      </c>
      <c r="N2068" s="34" t="s">
        <v>2916</v>
      </c>
    </row>
    <row r="2069" spans="1:14" ht="15.75" customHeight="1" x14ac:dyDescent="0.25">
      <c r="A2069" s="6">
        <v>52050100</v>
      </c>
      <c r="B2069" s="34" t="s">
        <v>26</v>
      </c>
      <c r="C2069" s="34" t="s">
        <v>4724</v>
      </c>
      <c r="D2069" s="34" t="s">
        <v>1321</v>
      </c>
      <c r="E2069" s="34" t="s">
        <v>951</v>
      </c>
      <c r="F2069" s="34">
        <v>7</v>
      </c>
      <c r="G2069" s="34">
        <v>2830</v>
      </c>
      <c r="H2069" s="34">
        <v>-77.581388889999999</v>
      </c>
      <c r="I2069" s="34">
        <v>0.90666667000000012</v>
      </c>
      <c r="J2069" s="34" t="s">
        <v>1908</v>
      </c>
      <c r="K2069" s="37">
        <v>26495</v>
      </c>
      <c r="L2069" s="37">
        <v>0</v>
      </c>
      <c r="M2069" s="37" t="s">
        <v>1911</v>
      </c>
      <c r="N2069" s="34" t="s">
        <v>2916</v>
      </c>
    </row>
    <row r="2070" spans="1:14" ht="15.75" customHeight="1" x14ac:dyDescent="0.25">
      <c r="A2070" s="6">
        <v>52050110</v>
      </c>
      <c r="B2070" s="34" t="s">
        <v>26</v>
      </c>
      <c r="C2070" s="34" t="s">
        <v>4725</v>
      </c>
      <c r="D2070" s="34" t="s">
        <v>1311</v>
      </c>
      <c r="E2070" s="34" t="s">
        <v>951</v>
      </c>
      <c r="F2070" s="34">
        <v>7</v>
      </c>
      <c r="G2070" s="34">
        <v>392</v>
      </c>
      <c r="H2070" s="34">
        <v>-77.787111109999998</v>
      </c>
      <c r="I2070" s="34">
        <v>0.90800000000000003</v>
      </c>
      <c r="J2070" s="34" t="s">
        <v>1908</v>
      </c>
      <c r="K2070" s="37">
        <v>21200</v>
      </c>
      <c r="L2070" s="37">
        <v>0</v>
      </c>
      <c r="M2070" s="37" t="s">
        <v>1911</v>
      </c>
      <c r="N2070" s="34" t="s">
        <v>2916</v>
      </c>
    </row>
    <row r="2071" spans="1:14" ht="15.75" customHeight="1" x14ac:dyDescent="0.25">
      <c r="A2071" s="6">
        <v>52050120</v>
      </c>
      <c r="B2071" s="34" t="s">
        <v>26</v>
      </c>
      <c r="C2071" s="34" t="s">
        <v>4726</v>
      </c>
      <c r="D2071" s="34" t="s">
        <v>1349</v>
      </c>
      <c r="E2071" s="34" t="s">
        <v>951</v>
      </c>
      <c r="F2071" s="34">
        <v>7</v>
      </c>
      <c r="G2071" s="34">
        <v>2817</v>
      </c>
      <c r="H2071" s="34">
        <v>-77.502916669999991</v>
      </c>
      <c r="I2071" s="34">
        <v>0.88824999999999998</v>
      </c>
      <c r="J2071" s="34" t="s">
        <v>1908</v>
      </c>
      <c r="K2071" s="37">
        <v>26160</v>
      </c>
      <c r="L2071" s="37">
        <v>0</v>
      </c>
      <c r="M2071" s="37" t="s">
        <v>1911</v>
      </c>
      <c r="N2071" s="34" t="s">
        <v>2916</v>
      </c>
    </row>
    <row r="2072" spans="1:14" ht="15.75" customHeight="1" x14ac:dyDescent="0.25">
      <c r="A2072" s="6">
        <v>52050130</v>
      </c>
      <c r="B2072" s="34" t="s">
        <v>26</v>
      </c>
      <c r="C2072" s="34" t="s">
        <v>4727</v>
      </c>
      <c r="D2072" s="34" t="s">
        <v>1311</v>
      </c>
      <c r="E2072" s="34" t="s">
        <v>951</v>
      </c>
      <c r="F2072" s="34">
        <v>7</v>
      </c>
      <c r="G2072" s="34">
        <v>3100</v>
      </c>
      <c r="H2072" s="34">
        <v>-77.848333329999988</v>
      </c>
      <c r="I2072" s="34">
        <v>0.81166667000000003</v>
      </c>
      <c r="J2072" s="34" t="s">
        <v>1908</v>
      </c>
      <c r="K2072" s="37">
        <v>26495</v>
      </c>
      <c r="L2072" s="37">
        <v>0</v>
      </c>
      <c r="M2072" s="37" t="s">
        <v>1911</v>
      </c>
      <c r="N2072" s="34" t="s">
        <v>2916</v>
      </c>
    </row>
    <row r="2073" spans="1:14" ht="15.75" customHeight="1" x14ac:dyDescent="0.25">
      <c r="A2073" s="6">
        <v>52050140</v>
      </c>
      <c r="B2073" s="34" t="s">
        <v>26</v>
      </c>
      <c r="C2073" s="34" t="s">
        <v>4728</v>
      </c>
      <c r="D2073" s="34" t="s">
        <v>1330</v>
      </c>
      <c r="E2073" s="34" t="s">
        <v>951</v>
      </c>
      <c r="F2073" s="34">
        <v>7</v>
      </c>
      <c r="G2073" s="34">
        <v>1480</v>
      </c>
      <c r="H2073" s="34">
        <v>-77.526111110000002</v>
      </c>
      <c r="I2073" s="34">
        <v>1.3480555600000002</v>
      </c>
      <c r="J2073" s="34" t="s">
        <v>1908</v>
      </c>
      <c r="K2073" s="37">
        <v>29326</v>
      </c>
      <c r="L2073" s="37">
        <v>0</v>
      </c>
      <c r="M2073" s="37" t="s">
        <v>1911</v>
      </c>
      <c r="N2073" s="34" t="s">
        <v>2916</v>
      </c>
    </row>
    <row r="2074" spans="1:14" ht="15.75" customHeight="1" x14ac:dyDescent="0.25">
      <c r="A2074" s="6">
        <v>52050190</v>
      </c>
      <c r="B2074" s="34" t="s">
        <v>26</v>
      </c>
      <c r="C2074" s="34" t="s">
        <v>4729</v>
      </c>
      <c r="D2074" s="34" t="s">
        <v>1347</v>
      </c>
      <c r="E2074" s="34" t="s">
        <v>951</v>
      </c>
      <c r="F2074" s="34">
        <v>7</v>
      </c>
      <c r="G2074" s="34">
        <v>2746</v>
      </c>
      <c r="H2074" s="34">
        <v>-77.568527779999997</v>
      </c>
      <c r="I2074" s="34">
        <v>0.81625000000000003</v>
      </c>
      <c r="J2074" s="34" t="s">
        <v>1908</v>
      </c>
      <c r="K2074" s="37">
        <v>34865</v>
      </c>
      <c r="L2074" s="37">
        <v>0</v>
      </c>
      <c r="M2074" s="37" t="s">
        <v>1911</v>
      </c>
      <c r="N2074" s="34" t="s">
        <v>2916</v>
      </c>
    </row>
    <row r="2075" spans="1:14" ht="15.75" customHeight="1" x14ac:dyDescent="0.25">
      <c r="A2075" s="6">
        <v>52060040</v>
      </c>
      <c r="B2075" s="34" t="s">
        <v>26</v>
      </c>
      <c r="C2075" s="34" t="s">
        <v>4730</v>
      </c>
      <c r="D2075" s="34" t="s">
        <v>1325</v>
      </c>
      <c r="E2075" s="34" t="s">
        <v>951</v>
      </c>
      <c r="F2075" s="34">
        <v>7</v>
      </c>
      <c r="G2075" s="34">
        <v>1770</v>
      </c>
      <c r="H2075" s="34">
        <v>-77.641694439999995</v>
      </c>
      <c r="I2075" s="34">
        <v>1.5291666700000002</v>
      </c>
      <c r="J2075" s="34" t="s">
        <v>1908</v>
      </c>
      <c r="K2075" s="37">
        <v>30574</v>
      </c>
      <c r="L2075" s="37">
        <v>0</v>
      </c>
      <c r="M2075" s="37" t="s">
        <v>1911</v>
      </c>
      <c r="N2075" s="34" t="s">
        <v>2916</v>
      </c>
    </row>
    <row r="2076" spans="1:14" ht="15.75" customHeight="1" x14ac:dyDescent="0.25">
      <c r="A2076" s="6">
        <v>52060050</v>
      </c>
      <c r="B2076" s="34" t="s">
        <v>26</v>
      </c>
      <c r="C2076" s="34" t="s">
        <v>4731</v>
      </c>
      <c r="D2076" s="34" t="s">
        <v>1359</v>
      </c>
      <c r="E2076" s="34" t="s">
        <v>951</v>
      </c>
      <c r="F2076" s="34">
        <v>7</v>
      </c>
      <c r="G2076" s="34">
        <v>840</v>
      </c>
      <c r="H2076" s="34">
        <v>-77.775833329999998</v>
      </c>
      <c r="I2076" s="34">
        <v>1.40472222</v>
      </c>
      <c r="J2076" s="34" t="s">
        <v>1908</v>
      </c>
      <c r="K2076" s="37">
        <v>30940</v>
      </c>
      <c r="L2076" s="37">
        <v>0</v>
      </c>
      <c r="M2076" s="37" t="s">
        <v>1911</v>
      </c>
      <c r="N2076" s="34" t="s">
        <v>2916</v>
      </c>
    </row>
    <row r="2077" spans="1:14" ht="15.75" customHeight="1" x14ac:dyDescent="0.25">
      <c r="A2077" s="6">
        <v>52065020</v>
      </c>
      <c r="B2077" s="34" t="s">
        <v>26</v>
      </c>
      <c r="C2077" s="34" t="s">
        <v>4732</v>
      </c>
      <c r="D2077" s="34" t="s">
        <v>1300</v>
      </c>
      <c r="E2077" s="34" t="s">
        <v>951</v>
      </c>
      <c r="F2077" s="34">
        <v>7</v>
      </c>
      <c r="G2077" s="34">
        <v>32</v>
      </c>
      <c r="H2077" s="34">
        <v>-78.14</v>
      </c>
      <c r="I2077" s="34">
        <v>1.67</v>
      </c>
      <c r="J2077" s="34" t="s">
        <v>1908</v>
      </c>
      <c r="K2077" s="37">
        <v>26557</v>
      </c>
      <c r="L2077" s="37">
        <v>0</v>
      </c>
      <c r="M2077" s="37" t="s">
        <v>1911</v>
      </c>
      <c r="N2077" s="34" t="s">
        <v>2916</v>
      </c>
    </row>
    <row r="2078" spans="1:14" ht="15.75" customHeight="1" x14ac:dyDescent="0.25">
      <c r="A2078" s="6">
        <v>52070010</v>
      </c>
      <c r="B2078" s="34" t="s">
        <v>26</v>
      </c>
      <c r="C2078" s="34" t="s">
        <v>4733</v>
      </c>
      <c r="D2078" s="34" t="s">
        <v>1332</v>
      </c>
      <c r="E2078" s="34" t="s">
        <v>951</v>
      </c>
      <c r="F2078" s="34">
        <v>7</v>
      </c>
      <c r="G2078" s="34">
        <v>100</v>
      </c>
      <c r="H2078" s="34">
        <v>-78.183888890000006</v>
      </c>
      <c r="I2078" s="34">
        <v>1.7650000000000001</v>
      </c>
      <c r="J2078" s="34" t="s">
        <v>1908</v>
      </c>
      <c r="K2078" s="37">
        <v>30574</v>
      </c>
      <c r="L2078" s="37">
        <v>0</v>
      </c>
      <c r="M2078" s="37" t="s">
        <v>1911</v>
      </c>
      <c r="N2078" s="34" t="s">
        <v>2916</v>
      </c>
    </row>
    <row r="2079" spans="1:14" ht="15.75" customHeight="1" x14ac:dyDescent="0.25">
      <c r="A2079" s="6">
        <v>52070020</v>
      </c>
      <c r="B2079" s="34" t="s">
        <v>26</v>
      </c>
      <c r="C2079" s="34" t="s">
        <v>3426</v>
      </c>
      <c r="D2079" s="34" t="s">
        <v>1332</v>
      </c>
      <c r="E2079" s="34" t="s">
        <v>951</v>
      </c>
      <c r="F2079" s="34">
        <v>7</v>
      </c>
      <c r="G2079" s="34">
        <v>100</v>
      </c>
      <c r="H2079" s="34">
        <v>-78.083333329999988</v>
      </c>
      <c r="I2079" s="34">
        <v>1.9</v>
      </c>
      <c r="J2079" s="34" t="s">
        <v>1890</v>
      </c>
      <c r="K2079" s="37">
        <v>30574</v>
      </c>
      <c r="L2079" s="37">
        <v>39538</v>
      </c>
      <c r="M2079" s="37" t="s">
        <v>1911</v>
      </c>
      <c r="N2079" s="34" t="s">
        <v>2916</v>
      </c>
    </row>
    <row r="2080" spans="1:14" ht="15.75" customHeight="1" x14ac:dyDescent="0.25">
      <c r="A2080" s="6">
        <v>52070030</v>
      </c>
      <c r="B2080" s="34" t="s">
        <v>26</v>
      </c>
      <c r="C2080" s="34" t="s">
        <v>4734</v>
      </c>
      <c r="D2080" s="34" t="s">
        <v>1344</v>
      </c>
      <c r="E2080" s="34" t="s">
        <v>951</v>
      </c>
      <c r="F2080" s="34">
        <v>7</v>
      </c>
      <c r="G2080" s="34">
        <v>340</v>
      </c>
      <c r="H2080" s="34">
        <v>-77.527777779999994</v>
      </c>
      <c r="I2080" s="34">
        <v>1.73972222</v>
      </c>
      <c r="J2080" s="34" t="s">
        <v>1908</v>
      </c>
      <c r="K2080" s="37">
        <v>31882</v>
      </c>
      <c r="L2080" s="37">
        <v>0</v>
      </c>
      <c r="M2080" s="37" t="s">
        <v>1911</v>
      </c>
      <c r="N2080" s="34" t="s">
        <v>2916</v>
      </c>
    </row>
    <row r="2081" spans="1:14" ht="15.75" customHeight="1" x14ac:dyDescent="0.25">
      <c r="A2081" s="6">
        <v>52080010</v>
      </c>
      <c r="B2081" s="34" t="s">
        <v>26</v>
      </c>
      <c r="C2081" s="34" t="s">
        <v>4735</v>
      </c>
      <c r="D2081" s="34" t="s">
        <v>1313</v>
      </c>
      <c r="E2081" s="34" t="s">
        <v>951</v>
      </c>
      <c r="F2081" s="34">
        <v>7</v>
      </c>
      <c r="G2081" s="34">
        <v>350</v>
      </c>
      <c r="H2081" s="34">
        <v>-77.505555560000005</v>
      </c>
      <c r="I2081" s="34">
        <v>1.65138889</v>
      </c>
      <c r="J2081" s="34" t="s">
        <v>1908</v>
      </c>
      <c r="K2081" s="37">
        <v>24212</v>
      </c>
      <c r="L2081" s="37">
        <v>0</v>
      </c>
      <c r="M2081" s="37" t="s">
        <v>1911</v>
      </c>
      <c r="N2081" s="34" t="s">
        <v>2916</v>
      </c>
    </row>
    <row r="2082" spans="1:14" ht="15.75" customHeight="1" x14ac:dyDescent="0.25">
      <c r="A2082" s="6">
        <v>52090010</v>
      </c>
      <c r="B2082" s="34" t="s">
        <v>26</v>
      </c>
      <c r="C2082" s="34" t="s">
        <v>4736</v>
      </c>
      <c r="D2082" s="34" t="s">
        <v>1320</v>
      </c>
      <c r="E2082" s="34" t="s">
        <v>951</v>
      </c>
      <c r="F2082" s="34">
        <v>7</v>
      </c>
      <c r="G2082" s="34">
        <v>3</v>
      </c>
      <c r="H2082" s="34">
        <v>-78.658333329999991</v>
      </c>
      <c r="I2082" s="34">
        <v>2.03888889</v>
      </c>
      <c r="J2082" s="34" t="s">
        <v>1908</v>
      </c>
      <c r="K2082" s="37">
        <v>30574</v>
      </c>
      <c r="L2082" s="37">
        <v>0</v>
      </c>
      <c r="M2082" s="37" t="s">
        <v>1911</v>
      </c>
      <c r="N2082" s="34" t="s">
        <v>2916</v>
      </c>
    </row>
    <row r="2083" spans="1:14" ht="15.75" customHeight="1" x14ac:dyDescent="0.25">
      <c r="A2083" s="6">
        <v>52090020</v>
      </c>
      <c r="B2083" s="34" t="s">
        <v>26</v>
      </c>
      <c r="C2083" s="34" t="s">
        <v>4737</v>
      </c>
      <c r="D2083" s="34" t="s">
        <v>1351</v>
      </c>
      <c r="E2083" s="34" t="s">
        <v>951</v>
      </c>
      <c r="F2083" s="34">
        <v>7</v>
      </c>
      <c r="G2083" s="34">
        <v>40</v>
      </c>
      <c r="H2083" s="34">
        <v>-78.416388890000007</v>
      </c>
      <c r="I2083" s="34">
        <v>2.19036111</v>
      </c>
      <c r="J2083" s="34" t="s">
        <v>1908</v>
      </c>
      <c r="K2083" s="37">
        <v>30574</v>
      </c>
      <c r="L2083" s="37">
        <v>0</v>
      </c>
      <c r="M2083" s="37" t="s">
        <v>1911</v>
      </c>
      <c r="N2083" s="34" t="s">
        <v>2916</v>
      </c>
    </row>
    <row r="2084" spans="1:14" ht="15.75" customHeight="1" x14ac:dyDescent="0.25">
      <c r="A2084" s="6">
        <v>53010020</v>
      </c>
      <c r="B2084" s="34" t="s">
        <v>26</v>
      </c>
      <c r="C2084" s="34" t="s">
        <v>4738</v>
      </c>
      <c r="D2084" s="34" t="s">
        <v>1335</v>
      </c>
      <c r="E2084" s="34" t="s">
        <v>951</v>
      </c>
      <c r="F2084" s="34">
        <v>7</v>
      </c>
      <c r="G2084" s="34">
        <v>10</v>
      </c>
      <c r="H2084" s="34">
        <v>-78.454527779999992</v>
      </c>
      <c r="I2084" s="34">
        <v>2.5050833299999997</v>
      </c>
      <c r="J2084" s="34" t="s">
        <v>1908</v>
      </c>
      <c r="K2084" s="37">
        <v>30574</v>
      </c>
      <c r="L2084" s="37">
        <v>0</v>
      </c>
      <c r="M2084" s="37" t="s">
        <v>1911</v>
      </c>
      <c r="N2084" s="34" t="s">
        <v>2916</v>
      </c>
    </row>
    <row r="2085" spans="1:14" ht="15.75" customHeight="1" x14ac:dyDescent="0.25">
      <c r="A2085" s="6">
        <v>53020010</v>
      </c>
      <c r="B2085" s="34" t="s">
        <v>26</v>
      </c>
      <c r="C2085" s="34" t="s">
        <v>4739</v>
      </c>
      <c r="D2085" s="34" t="s">
        <v>1315</v>
      </c>
      <c r="E2085" s="34" t="s">
        <v>951</v>
      </c>
      <c r="F2085" s="34">
        <v>7</v>
      </c>
      <c r="G2085" s="34">
        <v>50</v>
      </c>
      <c r="H2085" s="34">
        <v>-78.091333329999998</v>
      </c>
      <c r="I2085" s="34">
        <v>2.44188889</v>
      </c>
      <c r="J2085" s="34" t="s">
        <v>1908</v>
      </c>
      <c r="K2085" s="37">
        <v>30574</v>
      </c>
      <c r="L2085" s="37">
        <v>0</v>
      </c>
      <c r="M2085" s="37" t="s">
        <v>1911</v>
      </c>
      <c r="N2085" s="34" t="s">
        <v>2916</v>
      </c>
    </row>
    <row r="2086" spans="1:14" ht="15.75" customHeight="1" x14ac:dyDescent="0.25">
      <c r="A2086" s="6">
        <v>53020020</v>
      </c>
      <c r="B2086" s="34" t="s">
        <v>26</v>
      </c>
      <c r="C2086" s="34" t="s">
        <v>4740</v>
      </c>
      <c r="D2086" s="34" t="s">
        <v>1332</v>
      </c>
      <c r="E2086" s="34" t="s">
        <v>951</v>
      </c>
      <c r="F2086" s="34">
        <v>7</v>
      </c>
      <c r="G2086" s="34">
        <v>80</v>
      </c>
      <c r="H2086" s="34">
        <v>-78.112861109999997</v>
      </c>
      <c r="I2086" s="34">
        <v>2.07927778</v>
      </c>
      <c r="J2086" s="34" t="s">
        <v>1908</v>
      </c>
      <c r="K2086" s="37">
        <v>30574</v>
      </c>
      <c r="L2086" s="37">
        <v>0</v>
      </c>
      <c r="M2086" s="37" t="s">
        <v>1911</v>
      </c>
      <c r="N2086" s="34" t="s">
        <v>2916</v>
      </c>
    </row>
    <row r="2087" spans="1:14" ht="15.75" customHeight="1" x14ac:dyDescent="0.25">
      <c r="A2087" s="6">
        <v>53040010</v>
      </c>
      <c r="B2087" s="34" t="s">
        <v>26</v>
      </c>
      <c r="C2087" s="34" t="s">
        <v>4741</v>
      </c>
      <c r="D2087" s="34" t="s">
        <v>2863</v>
      </c>
      <c r="E2087" s="34" t="s">
        <v>619</v>
      </c>
      <c r="F2087" s="34">
        <v>7</v>
      </c>
      <c r="G2087" s="34">
        <v>20</v>
      </c>
      <c r="H2087" s="34">
        <v>-77.772999999999996</v>
      </c>
      <c r="I2087" s="34">
        <v>2.4856666699999996</v>
      </c>
      <c r="J2087" s="34" t="s">
        <v>1908</v>
      </c>
      <c r="K2087" s="37">
        <v>29143</v>
      </c>
      <c r="L2087" s="37">
        <v>0</v>
      </c>
      <c r="M2087" s="37" t="s">
        <v>1911</v>
      </c>
      <c r="N2087" s="34" t="s">
        <v>2916</v>
      </c>
    </row>
    <row r="2088" spans="1:14" ht="15.75" customHeight="1" x14ac:dyDescent="0.25">
      <c r="A2088" s="6">
        <v>53050020</v>
      </c>
      <c r="B2088" s="34" t="s">
        <v>26</v>
      </c>
      <c r="C2088" s="34" t="s">
        <v>4742</v>
      </c>
      <c r="D2088" s="34" t="s">
        <v>695</v>
      </c>
      <c r="E2088" s="34" t="s">
        <v>619</v>
      </c>
      <c r="F2088" s="34">
        <v>7</v>
      </c>
      <c r="G2088" s="34">
        <v>30</v>
      </c>
      <c r="H2088" s="34">
        <v>-77.663611110000005</v>
      </c>
      <c r="I2088" s="34">
        <v>2.77361111</v>
      </c>
      <c r="J2088" s="34" t="s">
        <v>1908</v>
      </c>
      <c r="K2088" s="37">
        <v>24487</v>
      </c>
      <c r="L2088" s="37">
        <v>0</v>
      </c>
      <c r="M2088" s="37" t="s">
        <v>1911</v>
      </c>
      <c r="N2088" s="34" t="s">
        <v>2916</v>
      </c>
    </row>
    <row r="2089" spans="1:14" ht="15.75" customHeight="1" x14ac:dyDescent="0.25">
      <c r="A2089" s="6">
        <v>53060010</v>
      </c>
      <c r="B2089" s="34" t="s">
        <v>26</v>
      </c>
      <c r="C2089" s="34" t="s">
        <v>4743</v>
      </c>
      <c r="D2089" s="34" t="s">
        <v>695</v>
      </c>
      <c r="E2089" s="34" t="s">
        <v>619</v>
      </c>
      <c r="F2089" s="34">
        <v>7</v>
      </c>
      <c r="G2089" s="34">
        <v>40</v>
      </c>
      <c r="H2089" s="34">
        <v>-77.466166669999993</v>
      </c>
      <c r="I2089" s="34">
        <v>2.7887499999999998</v>
      </c>
      <c r="J2089" s="34" t="s">
        <v>1908</v>
      </c>
      <c r="K2089" s="37">
        <v>29143</v>
      </c>
      <c r="L2089" s="37">
        <v>0</v>
      </c>
      <c r="M2089" s="37" t="s">
        <v>1911</v>
      </c>
      <c r="N2089" s="34" t="s">
        <v>2916</v>
      </c>
    </row>
    <row r="2090" spans="1:14" ht="15.75" customHeight="1" x14ac:dyDescent="0.25">
      <c r="A2090" s="6">
        <v>53060020</v>
      </c>
      <c r="B2090" s="34" t="s">
        <v>26</v>
      </c>
      <c r="C2090" s="34" t="s">
        <v>4744</v>
      </c>
      <c r="D2090" s="34" t="s">
        <v>695</v>
      </c>
      <c r="E2090" s="34" t="s">
        <v>619</v>
      </c>
      <c r="F2090" s="34">
        <v>7</v>
      </c>
      <c r="G2090" s="34">
        <v>30</v>
      </c>
      <c r="H2090" s="34">
        <v>-77.621666669999996</v>
      </c>
      <c r="I2090" s="34">
        <v>2.8718055599999999</v>
      </c>
      <c r="J2090" s="34" t="s">
        <v>1908</v>
      </c>
      <c r="K2090" s="37">
        <v>24364.791666666668</v>
      </c>
      <c r="L2090" s="37">
        <v>0</v>
      </c>
      <c r="M2090" s="37" t="s">
        <v>1911</v>
      </c>
      <c r="N2090" s="34" t="s">
        <v>2916</v>
      </c>
    </row>
    <row r="2091" spans="1:14" ht="15.75" customHeight="1" x14ac:dyDescent="0.25">
      <c r="A2091" s="6">
        <v>53070020</v>
      </c>
      <c r="B2091" s="34" t="s">
        <v>26</v>
      </c>
      <c r="C2091" s="34" t="s">
        <v>4745</v>
      </c>
      <c r="D2091" s="34" t="s">
        <v>637</v>
      </c>
      <c r="E2091" s="34" t="s">
        <v>619</v>
      </c>
      <c r="F2091" s="34">
        <v>9</v>
      </c>
      <c r="G2091" s="34">
        <v>110</v>
      </c>
      <c r="H2091" s="34">
        <v>-77.099999999999994</v>
      </c>
      <c r="I2091" s="34">
        <v>2.4833333299999998</v>
      </c>
      <c r="J2091" s="34" t="s">
        <v>1908</v>
      </c>
      <c r="K2091" s="37">
        <v>28079</v>
      </c>
      <c r="L2091" s="37">
        <v>0</v>
      </c>
      <c r="M2091" s="37" t="s">
        <v>1911</v>
      </c>
      <c r="N2091" s="34" t="s">
        <v>2916</v>
      </c>
    </row>
    <row r="2092" spans="1:14" ht="15.75" customHeight="1" x14ac:dyDescent="0.25">
      <c r="A2092" s="6">
        <v>53070030</v>
      </c>
      <c r="B2092" s="34" t="s">
        <v>26</v>
      </c>
      <c r="C2092" s="34" t="s">
        <v>3821</v>
      </c>
      <c r="D2092" s="34" t="s">
        <v>651</v>
      </c>
      <c r="E2092" s="34" t="s">
        <v>619</v>
      </c>
      <c r="F2092" s="34">
        <v>7</v>
      </c>
      <c r="G2092" s="34">
        <v>80</v>
      </c>
      <c r="H2092" s="34">
        <v>-77.248972220000013</v>
      </c>
      <c r="I2092" s="34">
        <v>2.84527778</v>
      </c>
      <c r="J2092" s="34" t="s">
        <v>1908</v>
      </c>
      <c r="K2092" s="37">
        <v>22020.791666666668</v>
      </c>
      <c r="L2092" s="37">
        <v>0</v>
      </c>
      <c r="M2092" s="37" t="s">
        <v>1911</v>
      </c>
      <c r="N2092" s="34" t="s">
        <v>2916</v>
      </c>
    </row>
    <row r="2093" spans="1:14" ht="15.75" customHeight="1" x14ac:dyDescent="0.25">
      <c r="A2093" s="6">
        <v>53070050</v>
      </c>
      <c r="B2093" s="34" t="s">
        <v>26</v>
      </c>
      <c r="C2093" s="34" t="s">
        <v>4746</v>
      </c>
      <c r="D2093" s="34" t="s">
        <v>651</v>
      </c>
      <c r="E2093" s="34" t="s">
        <v>619</v>
      </c>
      <c r="F2093" s="34">
        <v>7</v>
      </c>
      <c r="G2093" s="34">
        <v>100</v>
      </c>
      <c r="H2093" s="34">
        <v>-77.536055560000008</v>
      </c>
      <c r="I2093" s="34">
        <v>3.0771388900000001</v>
      </c>
      <c r="J2093" s="34" t="s">
        <v>1908</v>
      </c>
      <c r="K2093" s="37">
        <v>29266</v>
      </c>
      <c r="L2093" s="37">
        <v>0</v>
      </c>
      <c r="M2093" s="37" t="s">
        <v>1911</v>
      </c>
      <c r="N2093" s="34" t="s">
        <v>2916</v>
      </c>
    </row>
    <row r="2094" spans="1:14" ht="15.75" customHeight="1" x14ac:dyDescent="0.25">
      <c r="A2094" s="6">
        <v>53070060</v>
      </c>
      <c r="B2094" s="34" t="s">
        <v>26</v>
      </c>
      <c r="C2094" s="34" t="s">
        <v>4747</v>
      </c>
      <c r="D2094" s="34" t="s">
        <v>637</v>
      </c>
      <c r="E2094" s="34" t="s">
        <v>619</v>
      </c>
      <c r="F2094" s="34">
        <v>7</v>
      </c>
      <c r="G2094" s="34">
        <v>230</v>
      </c>
      <c r="H2094" s="34">
        <v>-77.154944439999994</v>
      </c>
      <c r="I2094" s="34">
        <v>2.6396111100000001</v>
      </c>
      <c r="J2094" s="34" t="s">
        <v>1908</v>
      </c>
      <c r="K2094" s="37">
        <v>32065</v>
      </c>
      <c r="L2094" s="37">
        <v>0</v>
      </c>
      <c r="M2094" s="37" t="s">
        <v>1911</v>
      </c>
      <c r="N2094" s="34" t="s">
        <v>2916</v>
      </c>
    </row>
    <row r="2095" spans="1:14" ht="15.75" customHeight="1" x14ac:dyDescent="0.25">
      <c r="A2095" s="77">
        <v>53070080</v>
      </c>
      <c r="B2095" s="34" t="s">
        <v>26</v>
      </c>
      <c r="C2095" s="34" t="s">
        <v>4748</v>
      </c>
      <c r="D2095" s="34" t="s">
        <v>637</v>
      </c>
      <c r="E2095" s="34" t="s">
        <v>619</v>
      </c>
      <c r="F2095" s="34">
        <v>9</v>
      </c>
      <c r="G2095" s="34">
        <v>2268</v>
      </c>
      <c r="H2095" s="34">
        <v>-76.986500000000007</v>
      </c>
      <c r="I2095" s="34">
        <v>2.53066667</v>
      </c>
      <c r="J2095" s="34" t="s">
        <v>1890</v>
      </c>
      <c r="K2095" s="37">
        <v>32064.791666666668</v>
      </c>
      <c r="L2095" s="37">
        <v>43516.208449074074</v>
      </c>
      <c r="M2095" s="37" t="s">
        <v>1911</v>
      </c>
      <c r="N2095" s="34" t="s">
        <v>2916</v>
      </c>
    </row>
    <row r="2096" spans="1:14" ht="15.75" customHeight="1" x14ac:dyDescent="0.25">
      <c r="A2096" s="6">
        <v>53070090</v>
      </c>
      <c r="B2096" s="34" t="s">
        <v>26</v>
      </c>
      <c r="C2096" s="34" t="s">
        <v>4749</v>
      </c>
      <c r="D2096" s="34" t="s">
        <v>637</v>
      </c>
      <c r="E2096" s="34" t="s">
        <v>619</v>
      </c>
      <c r="F2096" s="34">
        <v>9</v>
      </c>
      <c r="G2096" s="34">
        <v>1597</v>
      </c>
      <c r="H2096" s="34">
        <v>-76.905277779999992</v>
      </c>
      <c r="I2096" s="34">
        <v>2.7451111099999999</v>
      </c>
      <c r="J2096" s="34" t="s">
        <v>1908</v>
      </c>
      <c r="K2096" s="37">
        <v>32065</v>
      </c>
      <c r="L2096" s="37">
        <v>0</v>
      </c>
      <c r="M2096" s="37" t="s">
        <v>1911</v>
      </c>
      <c r="N2096" s="34" t="s">
        <v>2916</v>
      </c>
    </row>
    <row r="2097" spans="1:14" ht="15.75" customHeight="1" x14ac:dyDescent="0.25">
      <c r="A2097" s="6">
        <v>53080010</v>
      </c>
      <c r="B2097" s="34" t="s">
        <v>26</v>
      </c>
      <c r="C2097" s="34" t="s">
        <v>4750</v>
      </c>
      <c r="D2097" s="34" t="s">
        <v>1783</v>
      </c>
      <c r="E2097" s="34" t="s">
        <v>1775</v>
      </c>
      <c r="F2097" s="34">
        <v>9</v>
      </c>
      <c r="G2097" s="34">
        <v>21</v>
      </c>
      <c r="H2097" s="34">
        <v>-77.259250000000009</v>
      </c>
      <c r="I2097" s="34">
        <v>3.26066667</v>
      </c>
      <c r="J2097" s="34" t="s">
        <v>1908</v>
      </c>
      <c r="K2097" s="37">
        <v>29266</v>
      </c>
      <c r="L2097" s="37">
        <v>0</v>
      </c>
      <c r="M2097" s="37" t="s">
        <v>1911</v>
      </c>
      <c r="N2097" s="34" t="s">
        <v>2916</v>
      </c>
    </row>
    <row r="2098" spans="1:14" ht="15.75" customHeight="1" x14ac:dyDescent="0.25">
      <c r="A2098" s="6">
        <v>53080020</v>
      </c>
      <c r="B2098" s="34" t="s">
        <v>26</v>
      </c>
      <c r="C2098" s="34" t="s">
        <v>4751</v>
      </c>
      <c r="D2098" s="34" t="s">
        <v>651</v>
      </c>
      <c r="E2098" s="34" t="s">
        <v>619</v>
      </c>
      <c r="F2098" s="34">
        <v>7</v>
      </c>
      <c r="G2098" s="34">
        <v>150</v>
      </c>
      <c r="H2098" s="34">
        <v>-77.135722220000005</v>
      </c>
      <c r="I2098" s="34">
        <v>3.1673611099999999</v>
      </c>
      <c r="J2098" s="34" t="s">
        <v>1908</v>
      </c>
      <c r="K2098" s="37">
        <v>29266</v>
      </c>
      <c r="L2098" s="37">
        <v>0</v>
      </c>
      <c r="M2098" s="37" t="s">
        <v>1911</v>
      </c>
      <c r="N2098" s="34" t="s">
        <v>2916</v>
      </c>
    </row>
    <row r="2099" spans="1:14" ht="15.75" customHeight="1" x14ac:dyDescent="0.25">
      <c r="A2099" s="6">
        <v>53090030</v>
      </c>
      <c r="B2099" s="34" t="s">
        <v>26</v>
      </c>
      <c r="C2099" s="34" t="s">
        <v>4752</v>
      </c>
      <c r="D2099" s="34" t="s">
        <v>1783</v>
      </c>
      <c r="E2099" s="34" t="s">
        <v>1775</v>
      </c>
      <c r="F2099" s="34">
        <v>9</v>
      </c>
      <c r="G2099" s="34">
        <v>31</v>
      </c>
      <c r="H2099" s="34">
        <v>-77.20822222000001</v>
      </c>
      <c r="I2099" s="34">
        <v>3.4796944399999998</v>
      </c>
      <c r="J2099" s="34" t="s">
        <v>1908</v>
      </c>
      <c r="K2099" s="37">
        <v>29266</v>
      </c>
      <c r="L2099" s="37">
        <v>0</v>
      </c>
      <c r="M2099" s="37" t="s">
        <v>1911</v>
      </c>
      <c r="N2099" s="34" t="s">
        <v>2916</v>
      </c>
    </row>
    <row r="2100" spans="1:14" ht="15.75" customHeight="1" x14ac:dyDescent="0.25">
      <c r="A2100" s="6">
        <v>53090040</v>
      </c>
      <c r="B2100" s="34" t="s">
        <v>26</v>
      </c>
      <c r="C2100" s="34" t="s">
        <v>4104</v>
      </c>
      <c r="D2100" s="34" t="s">
        <v>1783</v>
      </c>
      <c r="E2100" s="34" t="s">
        <v>1775</v>
      </c>
      <c r="F2100" s="34">
        <v>9</v>
      </c>
      <c r="G2100" s="34">
        <v>21</v>
      </c>
      <c r="H2100" s="34">
        <v>-77.06777778</v>
      </c>
      <c r="I2100" s="34">
        <v>3.6796111099999997</v>
      </c>
      <c r="J2100" s="34" t="s">
        <v>1908</v>
      </c>
      <c r="K2100" s="37">
        <v>29266</v>
      </c>
      <c r="L2100" s="37">
        <v>0</v>
      </c>
      <c r="M2100" s="37" t="s">
        <v>1911</v>
      </c>
      <c r="N2100" s="34" t="s">
        <v>2916</v>
      </c>
    </row>
    <row r="2101" spans="1:14" ht="15.75" customHeight="1" x14ac:dyDescent="0.25">
      <c r="A2101" s="6">
        <v>53100040</v>
      </c>
      <c r="B2101" s="34" t="s">
        <v>26</v>
      </c>
      <c r="C2101" s="34" t="s">
        <v>4753</v>
      </c>
      <c r="D2101" s="34" t="s">
        <v>1802</v>
      </c>
      <c r="E2101" s="34" t="s">
        <v>1775</v>
      </c>
      <c r="F2101" s="34">
        <v>9</v>
      </c>
      <c r="G2101" s="34">
        <v>1523</v>
      </c>
      <c r="H2101" s="34">
        <v>-76.708888889999997</v>
      </c>
      <c r="I2101" s="34">
        <v>3.5262500000000001</v>
      </c>
      <c r="J2101" s="34" t="s">
        <v>1908</v>
      </c>
      <c r="K2101" s="37">
        <v>25218</v>
      </c>
      <c r="L2101" s="37">
        <v>0</v>
      </c>
      <c r="M2101" s="37" t="s">
        <v>1911</v>
      </c>
      <c r="N2101" s="34" t="s">
        <v>2916</v>
      </c>
    </row>
    <row r="2102" spans="1:14" ht="15.75" customHeight="1" x14ac:dyDescent="0.25">
      <c r="A2102" s="77">
        <v>53110020</v>
      </c>
      <c r="B2102" s="34" t="s">
        <v>26</v>
      </c>
      <c r="C2102" s="34" t="s">
        <v>4754</v>
      </c>
      <c r="D2102" s="34" t="s">
        <v>1802</v>
      </c>
      <c r="E2102" s="34" t="s">
        <v>1775</v>
      </c>
      <c r="F2102" s="34">
        <v>9</v>
      </c>
      <c r="G2102" s="34">
        <v>368</v>
      </c>
      <c r="H2102" s="34">
        <v>-76.758611110000004</v>
      </c>
      <c r="I2102" s="34">
        <v>3.7819722200000001</v>
      </c>
      <c r="J2102" s="34" t="s">
        <v>1890</v>
      </c>
      <c r="K2102" s="37">
        <v>27712.791666666668</v>
      </c>
      <c r="L2102" s="37">
        <v>43516.208726851852</v>
      </c>
      <c r="M2102" s="37" t="s">
        <v>1911</v>
      </c>
      <c r="N2102" s="34" t="s">
        <v>2916</v>
      </c>
    </row>
    <row r="2103" spans="1:14" ht="15.75" customHeight="1" x14ac:dyDescent="0.25">
      <c r="A2103" s="6">
        <v>53110030</v>
      </c>
      <c r="B2103" s="34" t="s">
        <v>26</v>
      </c>
      <c r="C2103" s="34" t="s">
        <v>4755</v>
      </c>
      <c r="D2103" s="34" t="s">
        <v>1802</v>
      </c>
      <c r="E2103" s="34" t="s">
        <v>1775</v>
      </c>
      <c r="F2103" s="34">
        <v>9</v>
      </c>
      <c r="G2103" s="34">
        <v>1601</v>
      </c>
      <c r="H2103" s="34">
        <v>-76.715277779999994</v>
      </c>
      <c r="I2103" s="34">
        <v>3.6330555599999999</v>
      </c>
      <c r="J2103" s="34" t="s">
        <v>1908</v>
      </c>
      <c r="K2103" s="37">
        <v>27468</v>
      </c>
      <c r="L2103" s="37">
        <v>0</v>
      </c>
      <c r="M2103" s="37" t="s">
        <v>1911</v>
      </c>
      <c r="N2103" s="34" t="s">
        <v>2916</v>
      </c>
    </row>
    <row r="2104" spans="1:14" ht="15.75" customHeight="1" x14ac:dyDescent="0.25">
      <c r="A2104" s="6">
        <v>53110040</v>
      </c>
      <c r="B2104" s="34" t="s">
        <v>26</v>
      </c>
      <c r="C2104" s="34" t="s">
        <v>4756</v>
      </c>
      <c r="D2104" s="34" t="s">
        <v>1815</v>
      </c>
      <c r="E2104" s="34" t="s">
        <v>1775</v>
      </c>
      <c r="F2104" s="34">
        <v>9</v>
      </c>
      <c r="G2104" s="34">
        <v>1503</v>
      </c>
      <c r="H2104" s="34">
        <v>-76.540000000000006</v>
      </c>
      <c r="I2104" s="34">
        <v>3.6780833299999998</v>
      </c>
      <c r="J2104" s="34" t="s">
        <v>1908</v>
      </c>
      <c r="K2104" s="37">
        <v>28686</v>
      </c>
      <c r="L2104" s="37">
        <v>0</v>
      </c>
      <c r="M2104" s="37" t="s">
        <v>1911</v>
      </c>
      <c r="N2104" s="34" t="s">
        <v>2916</v>
      </c>
    </row>
    <row r="2105" spans="1:14" ht="15.75" customHeight="1" x14ac:dyDescent="0.25">
      <c r="A2105" s="6">
        <v>53110100</v>
      </c>
      <c r="B2105" s="34" t="s">
        <v>26</v>
      </c>
      <c r="C2105" s="34" t="s">
        <v>3633</v>
      </c>
      <c r="D2105" s="34" t="s">
        <v>1815</v>
      </c>
      <c r="E2105" s="34" t="s">
        <v>1775</v>
      </c>
      <c r="F2105" s="34">
        <v>9</v>
      </c>
      <c r="G2105" s="34">
        <v>1628</v>
      </c>
      <c r="H2105" s="34">
        <v>-76.566388889999999</v>
      </c>
      <c r="I2105" s="34">
        <v>3.64786111</v>
      </c>
      <c r="J2105" s="34" t="s">
        <v>1908</v>
      </c>
      <c r="K2105" s="37">
        <v>27468</v>
      </c>
      <c r="L2105" s="37">
        <v>0</v>
      </c>
      <c r="M2105" s="37" t="s">
        <v>1911</v>
      </c>
      <c r="N2105" s="34" t="s">
        <v>2916</v>
      </c>
    </row>
    <row r="2106" spans="1:14" ht="15.75" customHeight="1" x14ac:dyDescent="0.25">
      <c r="A2106" s="6">
        <v>53110130</v>
      </c>
      <c r="B2106" s="34" t="s">
        <v>26</v>
      </c>
      <c r="C2106" s="34" t="s">
        <v>4359</v>
      </c>
      <c r="D2106" s="34" t="s">
        <v>1815</v>
      </c>
      <c r="E2106" s="34" t="s">
        <v>1775</v>
      </c>
      <c r="F2106" s="34">
        <v>9</v>
      </c>
      <c r="G2106" s="34">
        <v>1426</v>
      </c>
      <c r="H2106" s="34">
        <v>-76.592500000000001</v>
      </c>
      <c r="I2106" s="34">
        <v>3.6900833299999998</v>
      </c>
      <c r="J2106" s="34" t="s">
        <v>1908</v>
      </c>
      <c r="K2106" s="37">
        <v>33039</v>
      </c>
      <c r="L2106" s="37">
        <v>0</v>
      </c>
      <c r="M2106" s="37" t="s">
        <v>1911</v>
      </c>
      <c r="N2106" s="34" t="s">
        <v>2916</v>
      </c>
    </row>
    <row r="2107" spans="1:14" ht="15.75" customHeight="1" x14ac:dyDescent="0.25">
      <c r="A2107" s="6">
        <v>53115010</v>
      </c>
      <c r="B2107" s="34" t="s">
        <v>26</v>
      </c>
      <c r="C2107" s="34" t="s">
        <v>4757</v>
      </c>
      <c r="D2107" s="34" t="s">
        <v>1783</v>
      </c>
      <c r="E2107" s="34" t="s">
        <v>1775</v>
      </c>
      <c r="F2107" s="34">
        <v>9</v>
      </c>
      <c r="G2107" s="34">
        <v>28</v>
      </c>
      <c r="H2107" s="34">
        <v>-76.992388890000001</v>
      </c>
      <c r="I2107" s="34">
        <v>3.82011111</v>
      </c>
      <c r="J2107" s="34" t="s">
        <v>1908</v>
      </c>
      <c r="K2107" s="37">
        <v>16817</v>
      </c>
      <c r="L2107" s="37">
        <v>0</v>
      </c>
      <c r="M2107" s="37" t="s">
        <v>1911</v>
      </c>
      <c r="N2107" s="34" t="s">
        <v>2916</v>
      </c>
    </row>
    <row r="2108" spans="1:14" ht="15.75" customHeight="1" x14ac:dyDescent="0.25">
      <c r="A2108" s="6">
        <v>54010020</v>
      </c>
      <c r="B2108" s="34" t="s">
        <v>26</v>
      </c>
      <c r="C2108" s="34" t="s">
        <v>4758</v>
      </c>
      <c r="D2108" s="34" t="s">
        <v>1475</v>
      </c>
      <c r="E2108" s="34" t="s">
        <v>1476</v>
      </c>
      <c r="F2108" s="34">
        <v>9</v>
      </c>
      <c r="G2108" s="34">
        <v>2004</v>
      </c>
      <c r="H2108" s="34">
        <v>-75.979416669999992</v>
      </c>
      <c r="I2108" s="34">
        <v>5.1715555599999998</v>
      </c>
      <c r="J2108" s="34" t="s">
        <v>1908</v>
      </c>
      <c r="K2108" s="37">
        <v>23391</v>
      </c>
      <c r="L2108" s="37">
        <v>0</v>
      </c>
      <c r="M2108" s="37" t="s">
        <v>1911</v>
      </c>
      <c r="N2108" s="34" t="s">
        <v>2916</v>
      </c>
    </row>
    <row r="2109" spans="1:14" ht="15.75" customHeight="1" x14ac:dyDescent="0.25">
      <c r="A2109" s="6">
        <v>54020010</v>
      </c>
      <c r="B2109" s="34" t="s">
        <v>26</v>
      </c>
      <c r="C2109" s="34" t="s">
        <v>4759</v>
      </c>
      <c r="D2109" s="34" t="s">
        <v>787</v>
      </c>
      <c r="E2109" s="34" t="s">
        <v>764</v>
      </c>
      <c r="F2109" s="34">
        <v>9</v>
      </c>
      <c r="G2109" s="34">
        <v>62</v>
      </c>
      <c r="H2109" s="34">
        <v>-76.6965</v>
      </c>
      <c r="I2109" s="34">
        <v>5.0976666699999997</v>
      </c>
      <c r="J2109" s="34" t="s">
        <v>1908</v>
      </c>
      <c r="K2109" s="37">
        <v>5494</v>
      </c>
      <c r="L2109" s="37">
        <v>0</v>
      </c>
      <c r="M2109" s="37" t="s">
        <v>1911</v>
      </c>
      <c r="N2109" s="34" t="s">
        <v>2916</v>
      </c>
    </row>
    <row r="2110" spans="1:14" ht="15.75" customHeight="1" x14ac:dyDescent="0.25">
      <c r="A2110" s="6">
        <v>54020040</v>
      </c>
      <c r="B2110" s="34" t="s">
        <v>26</v>
      </c>
      <c r="C2110" s="34" t="s">
        <v>4760</v>
      </c>
      <c r="D2110" s="34" t="s">
        <v>800</v>
      </c>
      <c r="E2110" s="34" t="s">
        <v>764</v>
      </c>
      <c r="F2110" s="34">
        <v>9</v>
      </c>
      <c r="G2110" s="34">
        <v>429</v>
      </c>
      <c r="H2110" s="34">
        <v>-76.290833329999998</v>
      </c>
      <c r="I2110" s="34">
        <v>4.9038611100000002</v>
      </c>
      <c r="J2110" s="34" t="s">
        <v>1908</v>
      </c>
      <c r="K2110" s="37">
        <v>24181</v>
      </c>
      <c r="L2110" s="37">
        <v>0</v>
      </c>
      <c r="M2110" s="37" t="s">
        <v>1911</v>
      </c>
      <c r="N2110" s="34" t="s">
        <v>2916</v>
      </c>
    </row>
    <row r="2111" spans="1:14" ht="15.75" customHeight="1" x14ac:dyDescent="0.25">
      <c r="A2111" s="6">
        <v>54020050</v>
      </c>
      <c r="B2111" s="34" t="s">
        <v>26</v>
      </c>
      <c r="C2111" s="34" t="s">
        <v>4761</v>
      </c>
      <c r="D2111" s="34" t="s">
        <v>800</v>
      </c>
      <c r="E2111" s="34" t="s">
        <v>764</v>
      </c>
      <c r="F2111" s="34">
        <v>9</v>
      </c>
      <c r="G2111" s="34">
        <v>1870</v>
      </c>
      <c r="H2111" s="34">
        <v>-76.206944440000001</v>
      </c>
      <c r="I2111" s="34">
        <v>4.8343333299999998</v>
      </c>
      <c r="J2111" s="34" t="s">
        <v>1890</v>
      </c>
      <c r="K2111" s="37">
        <v>24181</v>
      </c>
      <c r="L2111" s="37">
        <v>40599</v>
      </c>
      <c r="M2111" s="37" t="s">
        <v>1911</v>
      </c>
      <c r="N2111" s="34" t="s">
        <v>2916</v>
      </c>
    </row>
    <row r="2112" spans="1:14" ht="15.75" customHeight="1" x14ac:dyDescent="0.25">
      <c r="A2112" s="6">
        <v>54020060</v>
      </c>
      <c r="B2112" s="34" t="s">
        <v>26</v>
      </c>
      <c r="C2112" s="34" t="s">
        <v>4762</v>
      </c>
      <c r="D2112" s="34" t="s">
        <v>2882</v>
      </c>
      <c r="E2112" s="34" t="s">
        <v>764</v>
      </c>
      <c r="F2112" s="34">
        <v>9</v>
      </c>
      <c r="G2112" s="34">
        <v>61</v>
      </c>
      <c r="H2112" s="34">
        <v>-76.650000000000006</v>
      </c>
      <c r="I2112" s="34">
        <v>5.0599999999999996</v>
      </c>
      <c r="J2112" s="34" t="s">
        <v>1908</v>
      </c>
      <c r="K2112" s="37">
        <v>24181</v>
      </c>
      <c r="L2112" s="37">
        <v>0</v>
      </c>
      <c r="M2112" s="37" t="s">
        <v>1911</v>
      </c>
      <c r="N2112" s="34" t="s">
        <v>2916</v>
      </c>
    </row>
    <row r="2113" spans="1:14" ht="15.75" customHeight="1" x14ac:dyDescent="0.25">
      <c r="A2113" s="6">
        <v>54020080</v>
      </c>
      <c r="B2113" s="34" t="s">
        <v>26</v>
      </c>
      <c r="C2113" s="34" t="s">
        <v>4763</v>
      </c>
      <c r="D2113" s="34" t="s">
        <v>787</v>
      </c>
      <c r="E2113" s="34" t="s">
        <v>764</v>
      </c>
      <c r="F2113" s="34">
        <v>9</v>
      </c>
      <c r="G2113" s="34">
        <v>35</v>
      </c>
      <c r="H2113" s="34">
        <v>-76.826944439999991</v>
      </c>
      <c r="I2113" s="34">
        <v>4.9322222199999999</v>
      </c>
      <c r="J2113" s="34" t="s">
        <v>1908</v>
      </c>
      <c r="K2113" s="37">
        <v>26922</v>
      </c>
      <c r="L2113" s="37">
        <v>0</v>
      </c>
      <c r="M2113" s="37" t="s">
        <v>1911</v>
      </c>
      <c r="N2113" s="34" t="s">
        <v>2916</v>
      </c>
    </row>
    <row r="2114" spans="1:14" ht="15.75" customHeight="1" x14ac:dyDescent="0.25">
      <c r="A2114" s="6">
        <v>54030010</v>
      </c>
      <c r="B2114" s="34" t="s">
        <v>26</v>
      </c>
      <c r="C2114" s="34" t="s">
        <v>4764</v>
      </c>
      <c r="D2114" s="34" t="s">
        <v>1835</v>
      </c>
      <c r="E2114" s="34" t="s">
        <v>1775</v>
      </c>
      <c r="F2114" s="34">
        <v>9</v>
      </c>
      <c r="G2114" s="34">
        <v>1689</v>
      </c>
      <c r="H2114" s="34">
        <v>-76.201666669999994</v>
      </c>
      <c r="I2114" s="34">
        <v>4.5728333299999999</v>
      </c>
      <c r="J2114" s="34" t="s">
        <v>1908</v>
      </c>
      <c r="K2114" s="37">
        <v>24181</v>
      </c>
      <c r="L2114" s="37">
        <v>0</v>
      </c>
      <c r="M2114" s="37" t="s">
        <v>1911</v>
      </c>
      <c r="N2114" s="34" t="s">
        <v>2916</v>
      </c>
    </row>
    <row r="2115" spans="1:14" ht="15.75" customHeight="1" x14ac:dyDescent="0.25">
      <c r="A2115" s="6">
        <v>54030020</v>
      </c>
      <c r="B2115" s="34" t="s">
        <v>26</v>
      </c>
      <c r="C2115" s="34" t="s">
        <v>4765</v>
      </c>
      <c r="D2115" s="34" t="s">
        <v>1780</v>
      </c>
      <c r="E2115" s="34" t="s">
        <v>1775</v>
      </c>
      <c r="F2115" s="34">
        <v>9</v>
      </c>
      <c r="G2115" s="34">
        <v>1179</v>
      </c>
      <c r="H2115" s="34">
        <v>-76.353416669999987</v>
      </c>
      <c r="I2115" s="34">
        <v>4.3569166699999995</v>
      </c>
      <c r="J2115" s="34" t="s">
        <v>1908</v>
      </c>
      <c r="K2115" s="37">
        <v>27468</v>
      </c>
      <c r="L2115" s="37">
        <v>0</v>
      </c>
      <c r="M2115" s="37" t="s">
        <v>1911</v>
      </c>
      <c r="N2115" s="34" t="s">
        <v>2916</v>
      </c>
    </row>
    <row r="2116" spans="1:14" ht="15.75" customHeight="1" x14ac:dyDescent="0.25">
      <c r="A2116" s="6">
        <v>54030030</v>
      </c>
      <c r="B2116" s="34" t="s">
        <v>26</v>
      </c>
      <c r="C2116" s="34" t="s">
        <v>4766</v>
      </c>
      <c r="D2116" s="34" t="s">
        <v>1809</v>
      </c>
      <c r="E2116" s="34" t="s">
        <v>1775</v>
      </c>
      <c r="F2116" s="34">
        <v>9</v>
      </c>
      <c r="G2116" s="34">
        <v>1196</v>
      </c>
      <c r="H2116" s="34">
        <v>-76.352222220000002</v>
      </c>
      <c r="I2116" s="34">
        <v>4.4957222200000002</v>
      </c>
      <c r="J2116" s="34" t="s">
        <v>1908</v>
      </c>
      <c r="K2116" s="37">
        <v>24242</v>
      </c>
      <c r="L2116" s="37">
        <v>0</v>
      </c>
      <c r="M2116" s="37" t="s">
        <v>1911</v>
      </c>
      <c r="N2116" s="34" t="s">
        <v>2916</v>
      </c>
    </row>
    <row r="2117" spans="1:14" ht="15.75" customHeight="1" x14ac:dyDescent="0.25">
      <c r="A2117" s="6">
        <v>54070030</v>
      </c>
      <c r="B2117" s="34" t="s">
        <v>26</v>
      </c>
      <c r="C2117" s="34" t="s">
        <v>4767</v>
      </c>
      <c r="D2117" s="34" t="s">
        <v>1783</v>
      </c>
      <c r="E2117" s="34" t="s">
        <v>1775</v>
      </c>
      <c r="F2117" s="34">
        <v>9</v>
      </c>
      <c r="G2117" s="34">
        <v>13</v>
      </c>
      <c r="H2117" s="34">
        <v>-77.205722219999998</v>
      </c>
      <c r="I2117" s="34">
        <v>4.16922222</v>
      </c>
      <c r="J2117" s="34" t="s">
        <v>1908</v>
      </c>
      <c r="K2117" s="37">
        <v>25218</v>
      </c>
      <c r="L2117" s="37">
        <v>0</v>
      </c>
      <c r="M2117" s="37" t="s">
        <v>1911</v>
      </c>
      <c r="N2117" s="34" t="s">
        <v>2916</v>
      </c>
    </row>
    <row r="2118" spans="1:14" ht="15.75" customHeight="1" x14ac:dyDescent="0.25">
      <c r="A2118" s="6">
        <v>54090010</v>
      </c>
      <c r="B2118" s="34" t="s">
        <v>26</v>
      </c>
      <c r="C2118" s="34" t="s">
        <v>3884</v>
      </c>
      <c r="D2118" s="34" t="s">
        <v>778</v>
      </c>
      <c r="E2118" s="34" t="s">
        <v>764</v>
      </c>
      <c r="F2118" s="34">
        <v>9</v>
      </c>
      <c r="G2118" s="34">
        <v>15</v>
      </c>
      <c r="H2118" s="34">
        <v>-77.13555556</v>
      </c>
      <c r="I2118" s="34">
        <v>4.1626111100000003</v>
      </c>
      <c r="J2118" s="34" t="s">
        <v>1908</v>
      </c>
      <c r="K2118" s="37">
        <v>24181</v>
      </c>
      <c r="L2118" s="37">
        <v>0</v>
      </c>
      <c r="M2118" s="37" t="s">
        <v>1911</v>
      </c>
      <c r="N2118" s="34" t="s">
        <v>2916</v>
      </c>
    </row>
    <row r="2119" spans="1:14" ht="15.75" customHeight="1" x14ac:dyDescent="0.25">
      <c r="A2119" s="6">
        <v>55010020</v>
      </c>
      <c r="B2119" s="34" t="s">
        <v>26</v>
      </c>
      <c r="C2119" s="34" t="s">
        <v>4768</v>
      </c>
      <c r="D2119" s="34" t="s">
        <v>779</v>
      </c>
      <c r="E2119" s="34" t="s">
        <v>764</v>
      </c>
      <c r="F2119" s="34">
        <v>9</v>
      </c>
      <c r="G2119" s="34">
        <v>53</v>
      </c>
      <c r="H2119" s="34">
        <v>-76.824722220000012</v>
      </c>
      <c r="I2119" s="34">
        <v>5.1184166700000002</v>
      </c>
      <c r="J2119" s="34" t="s">
        <v>1908</v>
      </c>
      <c r="K2119" s="37">
        <v>26891</v>
      </c>
      <c r="L2119" s="37">
        <v>0</v>
      </c>
      <c r="M2119" s="37" t="s">
        <v>1911</v>
      </c>
      <c r="N2119" s="34" t="s">
        <v>2916</v>
      </c>
    </row>
    <row r="2120" spans="1:14" ht="15.75" customHeight="1" x14ac:dyDescent="0.25">
      <c r="A2120" s="77">
        <v>56010020</v>
      </c>
      <c r="B2120" s="34" t="s">
        <v>26</v>
      </c>
      <c r="C2120" s="34" t="s">
        <v>3277</v>
      </c>
      <c r="D2120" s="34" t="s">
        <v>2895</v>
      </c>
      <c r="E2120" s="34" t="s">
        <v>764</v>
      </c>
      <c r="F2120" s="34">
        <v>1</v>
      </c>
      <c r="G2120" s="34">
        <v>30</v>
      </c>
      <c r="H2120" s="34">
        <v>-77.496700000000004</v>
      </c>
      <c r="I2120" s="34">
        <v>5.59718056</v>
      </c>
      <c r="J2120" s="34" t="s">
        <v>1890</v>
      </c>
      <c r="K2120" s="37">
        <v>34043</v>
      </c>
      <c r="L2120" s="37">
        <v>35718</v>
      </c>
      <c r="M2120" s="37" t="s">
        <v>1911</v>
      </c>
      <c r="N2120" s="34" t="s">
        <v>2916</v>
      </c>
    </row>
    <row r="2121" spans="1:14" ht="15.75" customHeight="1" x14ac:dyDescent="0.25">
      <c r="A2121" s="6">
        <v>56010030</v>
      </c>
      <c r="B2121" s="34" t="s">
        <v>26</v>
      </c>
      <c r="C2121" s="34" t="s">
        <v>4769</v>
      </c>
      <c r="D2121" s="34" t="s">
        <v>768</v>
      </c>
      <c r="E2121" s="34" t="s">
        <v>764</v>
      </c>
      <c r="F2121" s="34">
        <v>1</v>
      </c>
      <c r="G2121" s="34">
        <v>2</v>
      </c>
      <c r="H2121" s="34">
        <v>-77.490611110000003</v>
      </c>
      <c r="I2121" s="34">
        <v>6.70655556</v>
      </c>
      <c r="J2121" s="34" t="s">
        <v>1908</v>
      </c>
      <c r="K2121" s="37">
        <v>35718</v>
      </c>
      <c r="L2121" s="37">
        <v>0</v>
      </c>
      <c r="M2121" s="37" t="s">
        <v>1911</v>
      </c>
      <c r="N2121" s="34" t="s">
        <v>2916</v>
      </c>
    </row>
    <row r="2122" spans="1:14" ht="15.75" customHeight="1" x14ac:dyDescent="0.25">
      <c r="A2122" s="6">
        <v>17015020</v>
      </c>
      <c r="B2122" s="34" t="s">
        <v>4770</v>
      </c>
      <c r="C2122" s="34" t="s">
        <v>4771</v>
      </c>
      <c r="D2122" s="34" t="s">
        <v>261</v>
      </c>
      <c r="E2122" s="34" t="s">
        <v>257</v>
      </c>
      <c r="F2122" s="34">
        <v>11</v>
      </c>
      <c r="G2122" s="34">
        <v>1</v>
      </c>
      <c r="H2122" s="34">
        <v>-81.73096944000001</v>
      </c>
      <c r="I2122" s="34">
        <v>12.54218333</v>
      </c>
      <c r="J2122" s="34" t="s">
        <v>1908</v>
      </c>
      <c r="K2122" s="37">
        <v>38389</v>
      </c>
      <c r="L2122" s="37">
        <v>0</v>
      </c>
      <c r="M2122" s="37" t="s">
        <v>2055</v>
      </c>
      <c r="N2122" s="34" t="s">
        <v>2916</v>
      </c>
    </row>
    <row r="2123" spans="1:14" ht="15.75" customHeight="1" x14ac:dyDescent="0.25">
      <c r="A2123" s="77">
        <v>34015020</v>
      </c>
      <c r="B2123" s="34" t="s">
        <v>4770</v>
      </c>
      <c r="C2123" s="34" t="s">
        <v>4772</v>
      </c>
      <c r="D2123" s="34" t="s">
        <v>1854</v>
      </c>
      <c r="E2123" s="34" t="s">
        <v>1855</v>
      </c>
      <c r="F2123" s="34">
        <v>11</v>
      </c>
      <c r="G2123" s="34">
        <v>171</v>
      </c>
      <c r="H2123" s="34">
        <v>-70.930111109999999</v>
      </c>
      <c r="I2123" s="34">
        <v>4.5539444400000004</v>
      </c>
      <c r="J2123" s="34" t="s">
        <v>1890</v>
      </c>
      <c r="K2123" s="37">
        <v>26891</v>
      </c>
      <c r="L2123" s="37">
        <v>39793</v>
      </c>
      <c r="M2123" s="37" t="s">
        <v>1911</v>
      </c>
      <c r="N2123" s="34" t="s">
        <v>2916</v>
      </c>
    </row>
    <row r="2124" spans="1:14" ht="15.75" customHeight="1" x14ac:dyDescent="0.25">
      <c r="A2124" s="6">
        <v>11045010</v>
      </c>
      <c r="B2124" s="34" t="s">
        <v>31</v>
      </c>
      <c r="C2124" s="34" t="s">
        <v>4773</v>
      </c>
      <c r="D2124" s="34" t="s">
        <v>793</v>
      </c>
      <c r="E2124" s="34" t="s">
        <v>764</v>
      </c>
      <c r="F2124" s="34">
        <v>1</v>
      </c>
      <c r="G2124" s="34">
        <v>75</v>
      </c>
      <c r="H2124" s="34">
        <v>-76.643777779999994</v>
      </c>
      <c r="I2124" s="34">
        <v>5.69055556</v>
      </c>
      <c r="J2124" s="34" t="s">
        <v>1908</v>
      </c>
      <c r="K2124" s="37">
        <v>17213</v>
      </c>
      <c r="L2124" s="37">
        <v>0</v>
      </c>
      <c r="M2124" s="37" t="s">
        <v>1909</v>
      </c>
      <c r="N2124" s="34" t="s">
        <v>2916</v>
      </c>
    </row>
    <row r="2125" spans="1:14" ht="15.75" customHeight="1" x14ac:dyDescent="0.25">
      <c r="A2125" s="2">
        <v>12015070</v>
      </c>
      <c r="B2125" s="34" t="s">
        <v>31</v>
      </c>
      <c r="C2125" s="34" t="s">
        <v>4774</v>
      </c>
      <c r="D2125" s="34" t="s">
        <v>98</v>
      </c>
      <c r="E2125" s="34" t="s">
        <v>53</v>
      </c>
      <c r="F2125" s="34">
        <v>1</v>
      </c>
      <c r="G2125" s="34">
        <v>41</v>
      </c>
      <c r="H2125" s="34">
        <v>-76.717888889999998</v>
      </c>
      <c r="I2125" s="34">
        <v>7.8163888899999998</v>
      </c>
      <c r="J2125" s="34" t="s">
        <v>1908</v>
      </c>
      <c r="K2125" s="37">
        <v>30451</v>
      </c>
      <c r="L2125" s="37">
        <v>0</v>
      </c>
      <c r="M2125" s="37" t="s">
        <v>1911</v>
      </c>
      <c r="N2125" s="34" t="s">
        <v>2916</v>
      </c>
    </row>
    <row r="2126" spans="1:14" ht="15.75" customHeight="1" x14ac:dyDescent="0.25">
      <c r="A2126" s="6">
        <v>13035501</v>
      </c>
      <c r="B2126" s="34" t="s">
        <v>31</v>
      </c>
      <c r="C2126" s="34" t="s">
        <v>4775</v>
      </c>
      <c r="D2126" s="34" t="s">
        <v>831</v>
      </c>
      <c r="E2126" s="34" t="s">
        <v>328</v>
      </c>
      <c r="F2126" s="34">
        <v>2</v>
      </c>
      <c r="G2126" s="34">
        <v>20</v>
      </c>
      <c r="H2126" s="34">
        <v>-75.825138890000005</v>
      </c>
      <c r="I2126" s="34">
        <v>8.8258333300000018</v>
      </c>
      <c r="J2126" s="34" t="s">
        <v>1908</v>
      </c>
      <c r="K2126" s="37">
        <v>42041</v>
      </c>
      <c r="L2126" s="37">
        <v>0</v>
      </c>
      <c r="M2126" s="37" t="s">
        <v>1909</v>
      </c>
      <c r="N2126" s="34" t="s">
        <v>2916</v>
      </c>
    </row>
    <row r="2127" spans="1:14" ht="15.75" customHeight="1" x14ac:dyDescent="0.25">
      <c r="A2127" s="6">
        <v>14015080</v>
      </c>
      <c r="B2127" s="34" t="s">
        <v>31</v>
      </c>
      <c r="C2127" s="34" t="s">
        <v>4776</v>
      </c>
      <c r="D2127" s="34" t="s">
        <v>322</v>
      </c>
      <c r="E2127" s="34" t="s">
        <v>313</v>
      </c>
      <c r="F2127" s="34">
        <v>2</v>
      </c>
      <c r="G2127" s="34">
        <v>2</v>
      </c>
      <c r="H2127" s="34">
        <v>-75.516027780000002</v>
      </c>
      <c r="I2127" s="34">
        <v>10.44725</v>
      </c>
      <c r="J2127" s="34" t="s">
        <v>1908</v>
      </c>
      <c r="K2127" s="37">
        <v>38478</v>
      </c>
      <c r="L2127" s="37">
        <v>0</v>
      </c>
      <c r="M2127" s="37" t="s">
        <v>1909</v>
      </c>
      <c r="N2127" s="34" t="s">
        <v>2916</v>
      </c>
    </row>
    <row r="2128" spans="1:14" ht="15.75" customHeight="1" x14ac:dyDescent="0.25">
      <c r="A2128" s="6">
        <v>15015050</v>
      </c>
      <c r="B2128" s="34" t="s">
        <v>31</v>
      </c>
      <c r="C2128" s="34" t="s">
        <v>4777</v>
      </c>
      <c r="D2128" s="34" t="s">
        <v>1223</v>
      </c>
      <c r="E2128" s="34" t="s">
        <v>1173</v>
      </c>
      <c r="F2128" s="34">
        <v>5</v>
      </c>
      <c r="G2128" s="34">
        <v>4</v>
      </c>
      <c r="H2128" s="34">
        <v>-74.228888890000007</v>
      </c>
      <c r="I2128" s="34">
        <v>11.12833333</v>
      </c>
      <c r="J2128" s="34" t="s">
        <v>1908</v>
      </c>
      <c r="K2128" s="37">
        <v>19160</v>
      </c>
      <c r="L2128" s="37">
        <v>0</v>
      </c>
      <c r="M2128" s="37" t="s">
        <v>1911</v>
      </c>
      <c r="N2128" s="34" t="s">
        <v>2916</v>
      </c>
    </row>
    <row r="2129" spans="1:14" ht="15.75" customHeight="1" x14ac:dyDescent="0.25">
      <c r="A2129" s="6">
        <v>15065180</v>
      </c>
      <c r="B2129" s="34" t="s">
        <v>31</v>
      </c>
      <c r="C2129" s="34" t="s">
        <v>4778</v>
      </c>
      <c r="D2129" s="34" t="s">
        <v>1148</v>
      </c>
      <c r="E2129" s="34" t="s">
        <v>1129</v>
      </c>
      <c r="F2129" s="34">
        <v>5</v>
      </c>
      <c r="G2129" s="34">
        <v>4</v>
      </c>
      <c r="H2129" s="34">
        <v>-72.917666669999988</v>
      </c>
      <c r="I2129" s="34">
        <v>11.529611110000001</v>
      </c>
      <c r="J2129" s="34" t="s">
        <v>1908</v>
      </c>
      <c r="K2129" s="37">
        <v>38159</v>
      </c>
      <c r="L2129" s="37">
        <v>0</v>
      </c>
      <c r="M2129" s="37" t="s">
        <v>1909</v>
      </c>
      <c r="N2129" s="34" t="s">
        <v>2916</v>
      </c>
    </row>
    <row r="2130" spans="1:14" ht="15.75" customHeight="1" x14ac:dyDescent="0.25">
      <c r="A2130" s="6">
        <v>16015010</v>
      </c>
      <c r="B2130" s="34" t="s">
        <v>31</v>
      </c>
      <c r="C2130" s="34" t="s">
        <v>4779</v>
      </c>
      <c r="D2130" s="34" t="s">
        <v>1392</v>
      </c>
      <c r="E2130" s="34" t="s">
        <v>1374</v>
      </c>
      <c r="F2130" s="34">
        <v>8</v>
      </c>
      <c r="G2130" s="34">
        <v>250</v>
      </c>
      <c r="H2130" s="34">
        <v>-72.509166669999999</v>
      </c>
      <c r="I2130" s="34">
        <v>7.9302777799999999</v>
      </c>
      <c r="J2130" s="34" t="s">
        <v>1908</v>
      </c>
      <c r="K2130" s="37">
        <v>15022</v>
      </c>
      <c r="L2130" s="37">
        <v>0</v>
      </c>
      <c r="M2130" s="37" t="s">
        <v>1911</v>
      </c>
      <c r="N2130" s="34" t="s">
        <v>2916</v>
      </c>
    </row>
    <row r="2131" spans="1:14" ht="15.75" customHeight="1" x14ac:dyDescent="0.25">
      <c r="A2131" s="6">
        <v>17015010</v>
      </c>
      <c r="B2131" s="34" t="s">
        <v>31</v>
      </c>
      <c r="C2131" s="34" t="s">
        <v>4771</v>
      </c>
      <c r="D2131" s="34" t="s">
        <v>261</v>
      </c>
      <c r="E2131" s="34" t="s">
        <v>257</v>
      </c>
      <c r="F2131" s="34">
        <v>11</v>
      </c>
      <c r="G2131" s="34">
        <v>1</v>
      </c>
      <c r="H2131" s="34">
        <v>-81.73096944000001</v>
      </c>
      <c r="I2131" s="34">
        <v>12.54218333</v>
      </c>
      <c r="J2131" s="34" t="s">
        <v>1908</v>
      </c>
      <c r="K2131" s="37">
        <v>21200</v>
      </c>
      <c r="L2131" s="37">
        <v>0</v>
      </c>
      <c r="M2131" s="37" t="s">
        <v>1909</v>
      </c>
      <c r="N2131" s="34" t="s">
        <v>2916</v>
      </c>
    </row>
    <row r="2132" spans="1:14" ht="15.75" customHeight="1" x14ac:dyDescent="0.25">
      <c r="A2132" s="6">
        <v>17025020</v>
      </c>
      <c r="B2132" s="34" t="s">
        <v>31</v>
      </c>
      <c r="C2132" s="34" t="s">
        <v>4780</v>
      </c>
      <c r="D2132" s="34" t="s">
        <v>264</v>
      </c>
      <c r="E2132" s="34" t="s">
        <v>257</v>
      </c>
      <c r="F2132" s="34">
        <v>11</v>
      </c>
      <c r="G2132" s="34">
        <v>7</v>
      </c>
      <c r="H2132" s="34">
        <v>-81.357722219999999</v>
      </c>
      <c r="I2132" s="34">
        <v>13.359500000000001</v>
      </c>
      <c r="J2132" s="34" t="s">
        <v>1908</v>
      </c>
      <c r="K2132" s="37">
        <v>26679</v>
      </c>
      <c r="L2132" s="37">
        <v>0</v>
      </c>
      <c r="M2132" s="37" t="s">
        <v>1911</v>
      </c>
      <c r="N2132" s="34" t="s">
        <v>2916</v>
      </c>
    </row>
    <row r="2133" spans="1:14" ht="15.75" customHeight="1" x14ac:dyDescent="0.25">
      <c r="A2133" s="6">
        <v>21205791</v>
      </c>
      <c r="B2133" s="34" t="s">
        <v>31</v>
      </c>
      <c r="C2133" s="34" t="s">
        <v>4781</v>
      </c>
      <c r="D2133" s="34" t="s">
        <v>303</v>
      </c>
      <c r="E2133" s="34" t="s">
        <v>304</v>
      </c>
      <c r="F2133" s="34">
        <v>11</v>
      </c>
      <c r="G2133" s="34">
        <v>2547</v>
      </c>
      <c r="H2133" s="34">
        <v>-74.150666669999993</v>
      </c>
      <c r="I2133" s="34">
        <v>4.7055833299999996</v>
      </c>
      <c r="J2133" s="34" t="s">
        <v>1908</v>
      </c>
      <c r="K2133" s="37">
        <v>37560</v>
      </c>
      <c r="L2133" s="37">
        <v>0</v>
      </c>
      <c r="M2133" s="37" t="s">
        <v>1909</v>
      </c>
      <c r="N2133" s="34" t="s">
        <v>2916</v>
      </c>
    </row>
    <row r="2134" spans="1:14" ht="15.75" customHeight="1" x14ac:dyDescent="0.25">
      <c r="A2134" s="2">
        <v>23035020</v>
      </c>
      <c r="B2134" s="34" t="s">
        <v>31</v>
      </c>
      <c r="C2134" s="34" t="s">
        <v>4782</v>
      </c>
      <c r="D2134" s="34" t="s">
        <v>964</v>
      </c>
      <c r="E2134" s="34" t="s">
        <v>871</v>
      </c>
      <c r="F2134" s="34">
        <v>10</v>
      </c>
      <c r="G2134" s="34">
        <v>172</v>
      </c>
      <c r="H2134" s="34">
        <v>-74.654722220000011</v>
      </c>
      <c r="I2134" s="34">
        <v>5.4713888900000001</v>
      </c>
      <c r="J2134" s="34" t="s">
        <v>1908</v>
      </c>
      <c r="K2134" s="37">
        <v>20835</v>
      </c>
      <c r="L2134" s="37">
        <v>0</v>
      </c>
      <c r="M2134" s="37" t="s">
        <v>1911</v>
      </c>
      <c r="N2134" s="34" t="s">
        <v>2916</v>
      </c>
    </row>
    <row r="2135" spans="1:14" ht="15.75" customHeight="1" x14ac:dyDescent="0.25">
      <c r="A2135" s="2">
        <v>23085270</v>
      </c>
      <c r="B2135" s="34" t="s">
        <v>31</v>
      </c>
      <c r="C2135" s="34" t="s">
        <v>4783</v>
      </c>
      <c r="D2135" s="34" t="s">
        <v>170</v>
      </c>
      <c r="E2135" s="34" t="s">
        <v>53</v>
      </c>
      <c r="F2135" s="34">
        <v>1</v>
      </c>
      <c r="G2135" s="34">
        <v>2157</v>
      </c>
      <c r="H2135" s="34">
        <v>-75.430000000000007</v>
      </c>
      <c r="I2135" s="34">
        <v>6.17</v>
      </c>
      <c r="J2135" s="34" t="s">
        <v>1908</v>
      </c>
      <c r="K2135" s="37">
        <v>39048</v>
      </c>
      <c r="L2135" s="37">
        <v>0</v>
      </c>
      <c r="M2135" s="37" t="s">
        <v>1909</v>
      </c>
      <c r="N2135" s="34" t="s">
        <v>2916</v>
      </c>
    </row>
    <row r="2136" spans="1:14" ht="15.75" customHeight="1" x14ac:dyDescent="0.25">
      <c r="A2136" s="6">
        <v>23155030</v>
      </c>
      <c r="B2136" s="34" t="s">
        <v>31</v>
      </c>
      <c r="C2136" s="34" t="s">
        <v>4784</v>
      </c>
      <c r="D2136" s="34" t="s">
        <v>1504</v>
      </c>
      <c r="E2136" s="34" t="s">
        <v>1501</v>
      </c>
      <c r="F2136" s="34">
        <v>8</v>
      </c>
      <c r="G2136" s="34">
        <v>126</v>
      </c>
      <c r="H2136" s="34">
        <v>-73.808611110000001</v>
      </c>
      <c r="I2136" s="34">
        <v>7.0263888899999998</v>
      </c>
      <c r="J2136" s="34" t="s">
        <v>1908</v>
      </c>
      <c r="K2136" s="37">
        <v>11519</v>
      </c>
      <c r="L2136" s="37">
        <v>0</v>
      </c>
      <c r="M2136" s="37" t="s">
        <v>1911</v>
      </c>
      <c r="N2136" s="34" t="s">
        <v>2916</v>
      </c>
    </row>
    <row r="2137" spans="1:14" ht="15.75" customHeight="1" x14ac:dyDescent="0.25">
      <c r="A2137" s="2">
        <v>23195502</v>
      </c>
      <c r="B2137" s="34" t="s">
        <v>31</v>
      </c>
      <c r="C2137" s="34" t="s">
        <v>4785</v>
      </c>
      <c r="D2137" s="34" t="s">
        <v>1555</v>
      </c>
      <c r="E2137" s="34" t="s">
        <v>1501</v>
      </c>
      <c r="F2137" s="34">
        <v>8</v>
      </c>
      <c r="G2137" s="34">
        <v>1189</v>
      </c>
      <c r="H2137" s="34">
        <v>-73.184527779999996</v>
      </c>
      <c r="I2137" s="34">
        <v>7.1214722200000002</v>
      </c>
      <c r="J2137" s="34" t="s">
        <v>1908</v>
      </c>
      <c r="K2137" s="37">
        <v>38477</v>
      </c>
      <c r="L2137" s="37">
        <v>0</v>
      </c>
      <c r="M2137" s="37" t="s">
        <v>1909</v>
      </c>
      <c r="N2137" s="34" t="s">
        <v>2916</v>
      </c>
    </row>
    <row r="2138" spans="1:14" ht="15.75" customHeight="1" x14ac:dyDescent="0.25">
      <c r="A2138" s="6">
        <v>26075040</v>
      </c>
      <c r="B2138" s="34" t="s">
        <v>31</v>
      </c>
      <c r="C2138" s="34" t="s">
        <v>4786</v>
      </c>
      <c r="D2138" s="34" t="s">
        <v>1821</v>
      </c>
      <c r="E2138" s="34" t="s">
        <v>1775</v>
      </c>
      <c r="F2138" s="34">
        <v>9</v>
      </c>
      <c r="G2138" s="34">
        <v>970</v>
      </c>
      <c r="H2138" s="34">
        <v>-76.38663889</v>
      </c>
      <c r="I2138" s="34">
        <v>3.5366888899999998</v>
      </c>
      <c r="J2138" s="34" t="s">
        <v>1908</v>
      </c>
      <c r="K2138" s="37">
        <v>26129</v>
      </c>
      <c r="L2138" s="37">
        <v>0</v>
      </c>
      <c r="M2138" s="37" t="s">
        <v>1909</v>
      </c>
      <c r="N2138" s="34" t="s">
        <v>2916</v>
      </c>
    </row>
    <row r="2139" spans="1:14" ht="15.75" customHeight="1" x14ac:dyDescent="0.25">
      <c r="A2139" s="6">
        <v>26105160</v>
      </c>
      <c r="B2139" s="34" t="s">
        <v>31</v>
      </c>
      <c r="C2139" s="34" t="s">
        <v>4787</v>
      </c>
      <c r="D2139" s="34" t="s">
        <v>1831</v>
      </c>
      <c r="E2139" s="34" t="s">
        <v>1775</v>
      </c>
      <c r="F2139" s="34">
        <v>9</v>
      </c>
      <c r="G2139" s="34">
        <v>980</v>
      </c>
      <c r="H2139" s="34">
        <v>-76.223583329999997</v>
      </c>
      <c r="I2139" s="34">
        <v>4.0900833299999997</v>
      </c>
      <c r="J2139" s="34" t="s">
        <v>1912</v>
      </c>
      <c r="K2139" s="37">
        <v>17790.791666666668</v>
      </c>
      <c r="L2139" s="37">
        <v>0</v>
      </c>
      <c r="M2139" s="37" t="s">
        <v>1911</v>
      </c>
      <c r="N2139" s="34" t="s">
        <v>2916</v>
      </c>
    </row>
    <row r="2140" spans="1:14" ht="15.75" customHeight="1" x14ac:dyDescent="0.25">
      <c r="A2140" s="6">
        <v>26125061</v>
      </c>
      <c r="B2140" s="34" t="s">
        <v>31</v>
      </c>
      <c r="C2140" s="34" t="s">
        <v>4788</v>
      </c>
      <c r="D2140" s="34" t="s">
        <v>1470</v>
      </c>
      <c r="E2140" s="34" t="s">
        <v>1471</v>
      </c>
      <c r="F2140" s="34">
        <v>9</v>
      </c>
      <c r="G2140" s="34">
        <v>1229</v>
      </c>
      <c r="H2140" s="34">
        <v>-75.766388890000002</v>
      </c>
      <c r="I2140" s="34">
        <v>4.4547222199999998</v>
      </c>
      <c r="J2140" s="34" t="s">
        <v>1908</v>
      </c>
      <c r="K2140" s="37">
        <v>42566</v>
      </c>
      <c r="L2140" s="37">
        <v>0</v>
      </c>
      <c r="M2140" s="37" t="s">
        <v>1909</v>
      </c>
      <c r="N2140" s="34" t="s">
        <v>2916</v>
      </c>
    </row>
    <row r="2141" spans="1:14" ht="15.75" customHeight="1" x14ac:dyDescent="0.25">
      <c r="A2141" s="6">
        <v>26135040</v>
      </c>
      <c r="B2141" s="34" t="s">
        <v>31</v>
      </c>
      <c r="C2141" s="34" t="s">
        <v>4789</v>
      </c>
      <c r="D2141" s="34" t="s">
        <v>1489</v>
      </c>
      <c r="E2141" s="34" t="s">
        <v>1476</v>
      </c>
      <c r="F2141" s="34">
        <v>9</v>
      </c>
      <c r="G2141" s="34">
        <v>1342</v>
      </c>
      <c r="H2141" s="34">
        <v>-75.737222220000007</v>
      </c>
      <c r="I2141" s="34">
        <v>4.8158611100000002</v>
      </c>
      <c r="J2141" s="34" t="s">
        <v>1908</v>
      </c>
      <c r="K2141" s="37">
        <v>17425</v>
      </c>
      <c r="L2141" s="37">
        <v>0</v>
      </c>
      <c r="M2141" s="37" t="s">
        <v>1911</v>
      </c>
      <c r="N2141" s="34" t="s">
        <v>2916</v>
      </c>
    </row>
    <row r="2142" spans="1:14" ht="15.75" customHeight="1" x14ac:dyDescent="0.25">
      <c r="A2142" s="6">
        <v>27015330</v>
      </c>
      <c r="B2142" s="34" t="s">
        <v>31</v>
      </c>
      <c r="C2142" s="34" t="s">
        <v>4790</v>
      </c>
      <c r="D2142" s="34" t="s">
        <v>149</v>
      </c>
      <c r="E2142" s="34" t="s">
        <v>53</v>
      </c>
      <c r="F2142" s="34">
        <v>1</v>
      </c>
      <c r="G2142" s="34">
        <v>1490</v>
      </c>
      <c r="H2142" s="34">
        <v>-75.59</v>
      </c>
      <c r="I2142" s="34">
        <v>6.22</v>
      </c>
      <c r="J2142" s="34" t="s">
        <v>1908</v>
      </c>
      <c r="K2142" s="37">
        <v>41771</v>
      </c>
      <c r="L2142" s="37">
        <v>0</v>
      </c>
      <c r="M2142" s="37" t="s">
        <v>1909</v>
      </c>
      <c r="N2142" s="34" t="s">
        <v>2916</v>
      </c>
    </row>
    <row r="2143" spans="1:14" ht="15.75" customHeight="1" x14ac:dyDescent="0.25">
      <c r="A2143" s="6">
        <v>28025502</v>
      </c>
      <c r="B2143" s="34" t="s">
        <v>31</v>
      </c>
      <c r="C2143" s="34" t="s">
        <v>4791</v>
      </c>
      <c r="D2143" s="34" t="s">
        <v>753</v>
      </c>
      <c r="E2143" s="34" t="s">
        <v>704</v>
      </c>
      <c r="F2143" s="34">
        <v>5</v>
      </c>
      <c r="G2143" s="34">
        <v>138</v>
      </c>
      <c r="H2143" s="34">
        <v>-73.247666670000001</v>
      </c>
      <c r="I2143" s="34">
        <v>10.43616667</v>
      </c>
      <c r="J2143" s="34" t="s">
        <v>1908</v>
      </c>
      <c r="K2143" s="37">
        <v>42551.791666666664</v>
      </c>
      <c r="L2143" s="37">
        <v>0</v>
      </c>
      <c r="M2143" s="37" t="s">
        <v>1909</v>
      </c>
      <c r="N2143" s="34" t="s">
        <v>2916</v>
      </c>
    </row>
    <row r="2144" spans="1:14" ht="15.75" customHeight="1" x14ac:dyDescent="0.25">
      <c r="A2144" s="6">
        <v>29045190</v>
      </c>
      <c r="B2144" s="34" t="s">
        <v>31</v>
      </c>
      <c r="C2144" s="34" t="s">
        <v>4792</v>
      </c>
      <c r="D2144" s="34" t="s">
        <v>296</v>
      </c>
      <c r="E2144" s="34" t="s">
        <v>266</v>
      </c>
      <c r="F2144" s="34">
        <v>2</v>
      </c>
      <c r="G2144" s="34">
        <v>14</v>
      </c>
      <c r="H2144" s="34">
        <v>-74.779722220000011</v>
      </c>
      <c r="I2144" s="34">
        <v>10.91777778</v>
      </c>
      <c r="J2144" s="34" t="s">
        <v>1908</v>
      </c>
      <c r="K2144" s="37">
        <v>38476</v>
      </c>
      <c r="L2144" s="37">
        <v>0</v>
      </c>
      <c r="M2144" s="37" t="s">
        <v>1909</v>
      </c>
      <c r="N2144" s="34" t="s">
        <v>2916</v>
      </c>
    </row>
    <row r="2145" spans="1:14" ht="15.75" customHeight="1" x14ac:dyDescent="0.25">
      <c r="A2145" s="6">
        <v>35035020</v>
      </c>
      <c r="B2145" s="34" t="s">
        <v>31</v>
      </c>
      <c r="C2145" s="34" t="s">
        <v>4793</v>
      </c>
      <c r="D2145" s="34" t="s">
        <v>1286</v>
      </c>
      <c r="E2145" s="34" t="s">
        <v>1236</v>
      </c>
      <c r="F2145" s="34">
        <v>3</v>
      </c>
      <c r="G2145" s="34">
        <v>422</v>
      </c>
      <c r="H2145" s="34">
        <v>-73.617577780000005</v>
      </c>
      <c r="I2145" s="34">
        <v>4.1619194400000001</v>
      </c>
      <c r="J2145" s="34" t="s">
        <v>1908</v>
      </c>
      <c r="K2145" s="37">
        <v>9055</v>
      </c>
      <c r="L2145" s="37">
        <v>0</v>
      </c>
      <c r="M2145" s="37" t="s">
        <v>1911</v>
      </c>
      <c r="N2145" s="34" t="s">
        <v>2916</v>
      </c>
    </row>
    <row r="2146" spans="1:14" ht="15.75" customHeight="1" x14ac:dyDescent="0.25">
      <c r="A2146" s="6">
        <v>37055010</v>
      </c>
      <c r="B2146" s="34" t="s">
        <v>31</v>
      </c>
      <c r="C2146" s="34" t="s">
        <v>4794</v>
      </c>
      <c r="D2146" s="34" t="s">
        <v>246</v>
      </c>
      <c r="E2146" s="34" t="s">
        <v>246</v>
      </c>
      <c r="F2146" s="34">
        <v>8</v>
      </c>
      <c r="G2146" s="34">
        <v>128</v>
      </c>
      <c r="H2146" s="34">
        <v>-70.738055560000006</v>
      </c>
      <c r="I2146" s="34">
        <v>7.0694444399999998</v>
      </c>
      <c r="J2146" s="34" t="s">
        <v>1908</v>
      </c>
      <c r="K2146" s="37">
        <v>18397.791666666668</v>
      </c>
      <c r="L2146" s="37">
        <v>0</v>
      </c>
      <c r="M2146" s="37" t="s">
        <v>1911</v>
      </c>
      <c r="N2146" s="34" t="s">
        <v>2916</v>
      </c>
    </row>
    <row r="2147" spans="1:14" ht="15.75" customHeight="1" x14ac:dyDescent="0.25">
      <c r="A2147" s="6">
        <v>38015030</v>
      </c>
      <c r="B2147" s="34" t="s">
        <v>31</v>
      </c>
      <c r="C2147" s="34" t="s">
        <v>4795</v>
      </c>
      <c r="D2147" s="34" t="s">
        <v>1865</v>
      </c>
      <c r="E2147" s="34" t="s">
        <v>1855</v>
      </c>
      <c r="F2147" s="34">
        <v>3</v>
      </c>
      <c r="G2147" s="34">
        <v>57</v>
      </c>
      <c r="H2147" s="34">
        <v>-67.491222220000012</v>
      </c>
      <c r="I2147" s="34">
        <v>6.1824361100000003</v>
      </c>
      <c r="J2147" s="34" t="s">
        <v>1908</v>
      </c>
      <c r="K2147" s="37">
        <v>26465</v>
      </c>
      <c r="L2147" s="37">
        <v>0</v>
      </c>
      <c r="M2147" s="37" t="s">
        <v>1911</v>
      </c>
      <c r="N2147" s="34" t="s">
        <v>2916</v>
      </c>
    </row>
    <row r="2148" spans="1:14" ht="15.75" customHeight="1" x14ac:dyDescent="0.25">
      <c r="A2148" s="6">
        <v>48015050</v>
      </c>
      <c r="B2148" s="34" t="s">
        <v>31</v>
      </c>
      <c r="C2148" s="34" t="s">
        <v>4796</v>
      </c>
      <c r="D2148" s="34" t="s">
        <v>33</v>
      </c>
      <c r="E2148" s="34" t="s">
        <v>25</v>
      </c>
      <c r="F2148" s="34">
        <v>11</v>
      </c>
      <c r="G2148" s="34">
        <v>84</v>
      </c>
      <c r="H2148" s="34">
        <v>-69.940916669999993</v>
      </c>
      <c r="I2148" s="34">
        <v>-4.1938611100000003</v>
      </c>
      <c r="J2148" s="34" t="s">
        <v>1908</v>
      </c>
      <c r="K2148" s="37">
        <v>40016</v>
      </c>
      <c r="L2148" s="37">
        <v>0</v>
      </c>
      <c r="M2148" s="37" t="s">
        <v>1909</v>
      </c>
      <c r="N2148" s="34" t="s">
        <v>2916</v>
      </c>
    </row>
    <row r="2149" spans="1:14" ht="15.75" customHeight="1" x14ac:dyDescent="0.25">
      <c r="A2149" s="6">
        <v>52045020</v>
      </c>
      <c r="B2149" s="34" t="s">
        <v>31</v>
      </c>
      <c r="C2149" s="34" t="s">
        <v>4797</v>
      </c>
      <c r="D2149" s="34" t="s">
        <v>1305</v>
      </c>
      <c r="E2149" s="34" t="s">
        <v>951</v>
      </c>
      <c r="F2149" s="34">
        <v>7</v>
      </c>
      <c r="G2149" s="34">
        <v>1796</v>
      </c>
      <c r="H2149" s="34">
        <v>-77.290861110000009</v>
      </c>
      <c r="I2149" s="34">
        <v>1.3940833300000002</v>
      </c>
      <c r="J2149" s="34" t="s">
        <v>1908</v>
      </c>
      <c r="K2149" s="37">
        <v>21139</v>
      </c>
      <c r="L2149" s="37">
        <v>0</v>
      </c>
      <c r="M2149" s="37" t="s">
        <v>1911</v>
      </c>
      <c r="N2149" s="34" t="s">
        <v>2916</v>
      </c>
    </row>
    <row r="2150" spans="1:14" ht="15.75" customHeight="1" x14ac:dyDescent="0.25">
      <c r="A2150" s="6">
        <v>52055230</v>
      </c>
      <c r="B2150" s="34" t="s">
        <v>31</v>
      </c>
      <c r="C2150" s="34" t="s">
        <v>4798</v>
      </c>
      <c r="D2150" s="34" t="s">
        <v>1297</v>
      </c>
      <c r="E2150" s="34" t="s">
        <v>951</v>
      </c>
      <c r="F2150" s="34">
        <v>7</v>
      </c>
      <c r="G2150" s="34">
        <v>2961</v>
      </c>
      <c r="H2150" s="34">
        <v>-77.677750000000003</v>
      </c>
      <c r="I2150" s="34">
        <v>0.85708333000000014</v>
      </c>
      <c r="J2150" s="34" t="s">
        <v>1908</v>
      </c>
      <c r="K2150" s="37">
        <v>35740</v>
      </c>
      <c r="L2150" s="37">
        <v>0</v>
      </c>
      <c r="M2150" s="37" t="s">
        <v>1909</v>
      </c>
      <c r="N2150" s="34" t="s">
        <v>2916</v>
      </c>
    </row>
    <row r="2151" spans="1:14" ht="15.75" customHeight="1" x14ac:dyDescent="0.25">
      <c r="A2151" s="6">
        <v>21115020</v>
      </c>
      <c r="B2151" s="34" t="s">
        <v>1068</v>
      </c>
      <c r="C2151" s="34" t="s">
        <v>4799</v>
      </c>
      <c r="D2151" s="34" t="s">
        <v>1070</v>
      </c>
      <c r="E2151" s="34" t="s">
        <v>1019</v>
      </c>
      <c r="F2151" s="34">
        <v>4</v>
      </c>
      <c r="G2151" s="34">
        <v>439</v>
      </c>
      <c r="H2151" s="34">
        <v>-75.293055560000013</v>
      </c>
      <c r="I2151" s="34">
        <v>2.94875</v>
      </c>
      <c r="J2151" s="34" t="s">
        <v>1908</v>
      </c>
      <c r="K2151" s="37">
        <v>10973</v>
      </c>
      <c r="L2151" s="37">
        <v>0</v>
      </c>
      <c r="M2151" s="37" t="s">
        <v>1911</v>
      </c>
      <c r="N2151" s="34" t="s">
        <v>2916</v>
      </c>
    </row>
    <row r="2152" spans="1:14" ht="15.75" customHeight="1" x14ac:dyDescent="0.25">
      <c r="A2152" s="2">
        <v>21245040</v>
      </c>
      <c r="B2152" s="34" t="s">
        <v>1068</v>
      </c>
      <c r="C2152" s="34" t="s">
        <v>4800</v>
      </c>
      <c r="D2152" s="34" t="s">
        <v>1706</v>
      </c>
      <c r="E2152" s="34" t="s">
        <v>1666</v>
      </c>
      <c r="F2152" s="34">
        <v>10</v>
      </c>
      <c r="G2152" s="34">
        <v>943</v>
      </c>
      <c r="H2152" s="34">
        <v>-75.139416669999989</v>
      </c>
      <c r="I2152" s="34">
        <v>4.42413889</v>
      </c>
      <c r="J2152" s="34" t="s">
        <v>1908</v>
      </c>
      <c r="K2152" s="37">
        <v>25887</v>
      </c>
      <c r="L2152" s="37">
        <v>0</v>
      </c>
      <c r="M2152" s="37" t="s">
        <v>1911</v>
      </c>
      <c r="N2152" s="34" t="s">
        <v>2916</v>
      </c>
    </row>
    <row r="2153" spans="1:14" ht="15.75" customHeight="1" x14ac:dyDescent="0.25">
      <c r="A2153" s="58">
        <v>23015040</v>
      </c>
      <c r="B2153" s="34" t="s">
        <v>1068</v>
      </c>
      <c r="C2153" s="34" t="s">
        <v>4801</v>
      </c>
      <c r="D2153" s="34" t="s">
        <v>1721</v>
      </c>
      <c r="E2153" s="34" t="s">
        <v>1666</v>
      </c>
      <c r="F2153" s="34">
        <v>10</v>
      </c>
      <c r="G2153" s="34">
        <v>475</v>
      </c>
      <c r="H2153" s="34">
        <v>-74.886388890000006</v>
      </c>
      <c r="I2153" s="34">
        <v>5.2097222199999997</v>
      </c>
      <c r="J2153" s="34" t="s">
        <v>1890</v>
      </c>
      <c r="K2153" s="37">
        <v>22661</v>
      </c>
      <c r="L2153" s="37">
        <v>41879</v>
      </c>
      <c r="M2153" s="37" t="s">
        <v>1911</v>
      </c>
      <c r="N2153" s="34" t="s">
        <v>2916</v>
      </c>
    </row>
    <row r="2154" spans="1:14" ht="15.75" customHeight="1" x14ac:dyDescent="0.25">
      <c r="A2154" s="77">
        <v>35035010</v>
      </c>
      <c r="B2154" s="34" t="s">
        <v>1068</v>
      </c>
      <c r="C2154" s="34" t="s">
        <v>4802</v>
      </c>
      <c r="D2154" s="34" t="s">
        <v>1286</v>
      </c>
      <c r="E2154" s="34" t="s">
        <v>1236</v>
      </c>
      <c r="F2154" s="34">
        <v>3</v>
      </c>
      <c r="G2154" s="34">
        <v>400</v>
      </c>
      <c r="H2154" s="34">
        <v>-73.559916669999993</v>
      </c>
      <c r="I2154" s="34">
        <v>4.0771111099999997</v>
      </c>
      <c r="J2154" s="34" t="s">
        <v>1890</v>
      </c>
      <c r="K2154" s="37">
        <v>26586.791666666668</v>
      </c>
      <c r="L2154" s="37">
        <v>43518.159317129626</v>
      </c>
      <c r="M2154" s="37" t="s">
        <v>1911</v>
      </c>
      <c r="N2154" s="34" t="s">
        <v>2916</v>
      </c>
    </row>
    <row r="2155" spans="1:14" ht="15.75" customHeight="1" x14ac:dyDescent="0.25">
      <c r="A2155" s="77">
        <v>42065010</v>
      </c>
      <c r="B2155" s="34" t="s">
        <v>1068</v>
      </c>
      <c r="C2155" s="34" t="s">
        <v>4803</v>
      </c>
      <c r="D2155" s="34" t="s">
        <v>1846</v>
      </c>
      <c r="E2155" s="34" t="s">
        <v>1844</v>
      </c>
      <c r="F2155" s="34">
        <v>3</v>
      </c>
      <c r="G2155" s="34">
        <v>207</v>
      </c>
      <c r="H2155" s="34">
        <v>-70.233333329999994</v>
      </c>
      <c r="I2155" s="34">
        <v>1.26666667</v>
      </c>
      <c r="J2155" s="34" t="s">
        <v>1890</v>
      </c>
      <c r="K2155" s="37">
        <v>17547</v>
      </c>
      <c r="L2155" s="37">
        <v>33526</v>
      </c>
      <c r="M2155" s="37" t="s">
        <v>1911</v>
      </c>
      <c r="N2155" s="34" t="s">
        <v>2916</v>
      </c>
    </row>
    <row r="2156" spans="1:14" ht="15.75" customHeight="1" x14ac:dyDescent="0.25">
      <c r="A2156" s="6">
        <v>51035010</v>
      </c>
      <c r="B2156" s="34" t="s">
        <v>1068</v>
      </c>
      <c r="C2156" s="34" t="s">
        <v>3371</v>
      </c>
      <c r="D2156" s="34" t="s">
        <v>1366</v>
      </c>
      <c r="E2156" s="34" t="s">
        <v>951</v>
      </c>
      <c r="F2156" s="34">
        <v>7</v>
      </c>
      <c r="G2156" s="34">
        <v>3</v>
      </c>
      <c r="H2156" s="34">
        <v>-78.766666669999992</v>
      </c>
      <c r="I2156" s="34">
        <v>1.8</v>
      </c>
      <c r="J2156" s="34" t="s">
        <v>1890</v>
      </c>
      <c r="K2156" s="37">
        <v>17668</v>
      </c>
      <c r="L2156" s="37">
        <v>37330</v>
      </c>
      <c r="M2156" s="37" t="s">
        <v>1911</v>
      </c>
      <c r="N2156" s="34" t="s">
        <v>2916</v>
      </c>
    </row>
    <row r="2157" spans="1:14" ht="15.75" customHeight="1" x14ac:dyDescent="0.25">
      <c r="A2157" s="78">
        <v>15010130</v>
      </c>
      <c r="B2157" s="34" t="s">
        <v>26</v>
      </c>
      <c r="C2157" s="34" t="s">
        <v>4804</v>
      </c>
      <c r="D2157" s="34" t="str">
        <f>VLOOKUP($A2157,[1]CNE_OE!$B$2:$R$4621,11,FALSE)</f>
        <v>Santa Marta</v>
      </c>
      <c r="E2157" s="34" t="str">
        <f>VLOOKUP($A2157,[1]CNE_OE!$B$2:$R$4621,10,FALSE)</f>
        <v>Magdalena</v>
      </c>
      <c r="F2157" s="34">
        <v>5</v>
      </c>
      <c r="G2157" s="34">
        <f>VLOOKUP($A2157,[1]CNE_OE!$B$2:$R$4621,7,FALSE)</f>
        <v>710</v>
      </c>
      <c r="H2157" s="34">
        <f>VLOOKUP($A2157,[1]CNE_OE!$B$2:$R$4621,9,FALSE)</f>
        <v>-74.033333329999991</v>
      </c>
      <c r="I2157" s="34">
        <f>VLOOKUP($A2157,[1]CNE_OE!$B$2:$R$4621,8,FALSE)</f>
        <v>11.05</v>
      </c>
      <c r="J2157" s="34" t="str">
        <f>VLOOKUP($A2157,[1]CNE_OE!$B$2:$R$4621,5,FALSE)</f>
        <v>Suspendida</v>
      </c>
      <c r="K2157" s="37">
        <f>VLOOKUP($A2157,[1]CNE_OE!$B$2:$R$4621,6,FALSE)</f>
        <v>19405</v>
      </c>
      <c r="L2157" s="37">
        <f>VLOOKUP($A2157,[1]CNE_OE!$B$2:$R$4621,17,FALSE)</f>
        <v>22235</v>
      </c>
      <c r="M2157" s="37" t="s">
        <v>1911</v>
      </c>
      <c r="N2157" s="34" t="s">
        <v>1892</v>
      </c>
    </row>
    <row r="2158" spans="1:14" ht="15.75" customHeight="1" x14ac:dyDescent="0.25">
      <c r="A2158" s="79">
        <v>16015060</v>
      </c>
      <c r="B2158" s="34" t="s">
        <v>56</v>
      </c>
      <c r="C2158" s="34" t="s">
        <v>4805</v>
      </c>
      <c r="D2158" s="34" t="str">
        <f>VLOOKUP($A2158,[1]CNE_OE!$B$2:$R$4621,11,FALSE)</f>
        <v>Chinácota</v>
      </c>
      <c r="E2158" s="34" t="str">
        <f>VLOOKUP($A2158,[1]CNE_OE!$B$2:$R$4621,10,FALSE)</f>
        <v>Norte de Santander</v>
      </c>
      <c r="F2158" s="34">
        <v>8</v>
      </c>
      <c r="G2158" s="34">
        <f>VLOOKUP($A2158,[1]CNE_OE!$B$2:$R$4621,7,FALSE)</f>
        <v>1235</v>
      </c>
      <c r="H2158" s="34">
        <f>VLOOKUP($A2158,[1]CNE_OE!$B$2:$R$4621,9,FALSE)</f>
        <v>-72.599999999999994</v>
      </c>
      <c r="I2158" s="34">
        <f>VLOOKUP($A2158,[1]CNE_OE!$B$2:$R$4621,8,FALSE)</f>
        <v>7.5833333300000003</v>
      </c>
      <c r="J2158" s="34" t="str">
        <f>VLOOKUP($A2158,[1]CNE_OE!$B$2:$R$4621,5,FALSE)</f>
        <v>Activa</v>
      </c>
      <c r="K2158" s="37">
        <f>VLOOKUP($A2158,[1]CNE_OE!$B$2:$R$4621,6,FALSE)</f>
        <v>18643</v>
      </c>
      <c r="L2158" s="37">
        <f>VLOOKUP($A2158,[1]CNE_OE!$B$2:$R$4621,17,FALSE)</f>
        <v>0</v>
      </c>
      <c r="M2158" s="37" t="s">
        <v>1911</v>
      </c>
      <c r="N2158" s="34" t="s">
        <v>1892</v>
      </c>
    </row>
    <row r="2159" spans="1:14" ht="15.75" customHeight="1" x14ac:dyDescent="0.25">
      <c r="A2159" s="78">
        <v>16025060</v>
      </c>
      <c r="B2159" s="34" t="s">
        <v>56</v>
      </c>
      <c r="C2159" s="34" t="s">
        <v>4806</v>
      </c>
      <c r="D2159" s="34" t="str">
        <f>VLOOKUP($A2159,[1]CNE_OE!$B$2:$R$4621,11,FALSE)</f>
        <v>Salazar</v>
      </c>
      <c r="E2159" s="34" t="str">
        <f>VLOOKUP($A2159,[1]CNE_OE!$B$2:$R$4621,10,FALSE)</f>
        <v>Norte de Santander</v>
      </c>
      <c r="F2159" s="34">
        <v>8</v>
      </c>
      <c r="G2159" s="34">
        <f>VLOOKUP($A2159,[1]CNE_OE!$B$2:$R$4621,7,FALSE)</f>
        <v>1000</v>
      </c>
      <c r="H2159" s="34">
        <f>VLOOKUP($A2159,[1]CNE_OE!$B$2:$R$4621,9,FALSE)</f>
        <v>-72.8</v>
      </c>
      <c r="I2159" s="34">
        <f>VLOOKUP($A2159,[1]CNE_OE!$B$2:$R$4621,8,FALSE)</f>
        <v>7.7666666700000002</v>
      </c>
      <c r="J2159" s="34" t="str">
        <f>VLOOKUP($A2159,[1]CNE_OE!$B$2:$R$4621,5,FALSE)</f>
        <v>Activa</v>
      </c>
      <c r="K2159" s="37">
        <f>VLOOKUP($A2159,[1]CNE_OE!$B$2:$R$4621,6,FALSE)</f>
        <v>19008</v>
      </c>
      <c r="L2159" s="37">
        <f>VLOOKUP($A2159,[1]CNE_OE!$B$2:$R$4621,17,FALSE)</f>
        <v>0</v>
      </c>
      <c r="M2159" s="37" t="s">
        <v>1911</v>
      </c>
      <c r="N2159" s="34" t="s">
        <v>1892</v>
      </c>
    </row>
    <row r="2160" spans="1:14" ht="15.75" customHeight="1" x14ac:dyDescent="0.25">
      <c r="A2160" s="78">
        <v>16055110</v>
      </c>
      <c r="B2160" s="34" t="s">
        <v>150</v>
      </c>
      <c r="C2160" s="34" t="s">
        <v>4807</v>
      </c>
      <c r="D2160" s="34" t="str">
        <f>VLOOKUP($A2160,[1]CNE_OE!$B$2:$R$4621,11,FALSE)</f>
        <v>Convención</v>
      </c>
      <c r="E2160" s="34" t="str">
        <f>VLOOKUP($A2160,[1]CNE_OE!$B$2:$R$4621,10,FALSE)</f>
        <v>Norte de Santander</v>
      </c>
      <c r="F2160" s="34">
        <v>8</v>
      </c>
      <c r="G2160" s="34">
        <f>VLOOKUP($A2160,[1]CNE_OE!$B$2:$R$4621,7,FALSE)</f>
        <v>1320</v>
      </c>
      <c r="H2160" s="34">
        <f>VLOOKUP($A2160,[1]CNE_OE!$B$2:$R$4621,9,FALSE)</f>
        <v>-73.333333329999988</v>
      </c>
      <c r="I2160" s="34">
        <f>VLOOKUP($A2160,[1]CNE_OE!$B$2:$R$4621,8,FALSE)</f>
        <v>8.4166666700000015</v>
      </c>
      <c r="J2160" s="34" t="str">
        <f>VLOOKUP($A2160,[1]CNE_OE!$B$2:$R$4621,5,FALSE)</f>
        <v>Activa</v>
      </c>
      <c r="K2160" s="37">
        <f>VLOOKUP($A2160,[1]CNE_OE!$B$2:$R$4621,6,FALSE)</f>
        <v>33253</v>
      </c>
      <c r="L2160" s="37">
        <f>VLOOKUP($A2160,[1]CNE_OE!$B$2:$R$4621,17,FALSE)</f>
        <v>0</v>
      </c>
      <c r="M2160" s="37" t="s">
        <v>1911</v>
      </c>
      <c r="N2160" s="34" t="s">
        <v>1892</v>
      </c>
    </row>
    <row r="2161" spans="1:14" ht="15.75" customHeight="1" x14ac:dyDescent="0.25">
      <c r="A2161" s="78">
        <v>21030100</v>
      </c>
      <c r="B2161" s="34" t="s">
        <v>26</v>
      </c>
      <c r="C2161" s="34" t="s">
        <v>4808</v>
      </c>
      <c r="D2161" s="34" t="str">
        <f>VLOOKUP($A2161,[1]CNE_OE!$B$2:$R$4621,11,FALSE)</f>
        <v>Timaná</v>
      </c>
      <c r="E2161" s="34" t="str">
        <f>VLOOKUP($A2161,[1]CNE_OE!$B$2:$R$4621,10,FALSE)</f>
        <v>Huila</v>
      </c>
      <c r="F2161" s="34">
        <v>4</v>
      </c>
      <c r="G2161" s="34">
        <f>VLOOKUP($A2161,[1]CNE_OE!$B$2:$R$4621,7,FALSE)</f>
        <v>1080</v>
      </c>
      <c r="H2161" s="34">
        <f>VLOOKUP($A2161,[1]CNE_OE!$B$2:$R$4621,9,FALSE)</f>
        <v>-75.599999999999994</v>
      </c>
      <c r="I2161" s="34">
        <f>VLOOKUP($A2161,[1]CNE_OE!$B$2:$R$4621,8,FALSE)</f>
        <v>1.9666666700000002</v>
      </c>
      <c r="J2161" s="34" t="str">
        <f>VLOOKUP($A2161,[1]CNE_OE!$B$2:$R$4621,5,FALSE)</f>
        <v>Activa</v>
      </c>
      <c r="K2161" s="37">
        <f>VLOOKUP($A2161,[1]CNE_OE!$B$2:$R$4621,6,FALSE)</f>
        <v>33253</v>
      </c>
      <c r="L2161" s="37">
        <f>VLOOKUP($A2161,[1]CNE_OE!$B$2:$R$4621,17,FALSE)</f>
        <v>0</v>
      </c>
      <c r="M2161" s="37" t="s">
        <v>1911</v>
      </c>
      <c r="N2161" s="34" t="s">
        <v>1892</v>
      </c>
    </row>
    <row r="2162" spans="1:14" ht="15.75" customHeight="1" x14ac:dyDescent="0.25">
      <c r="A2162" s="78">
        <v>21060010</v>
      </c>
      <c r="B2162" s="34" t="s">
        <v>26</v>
      </c>
      <c r="C2162" s="34" t="s">
        <v>4809</v>
      </c>
      <c r="D2162" s="34" t="str">
        <f>VLOOKUP($A2162,[1]CNE_OE!$B$2:$R$4621,11,FALSE)</f>
        <v>Gigante</v>
      </c>
      <c r="E2162" s="34" t="str">
        <f>VLOOKUP($A2162,[1]CNE_OE!$B$2:$R$4621,10,FALSE)</f>
        <v>Huila</v>
      </c>
      <c r="F2162" s="34">
        <v>4</v>
      </c>
      <c r="G2162" s="34">
        <f>VLOOKUP($A2162,[1]CNE_OE!$B$2:$R$4621,7,FALSE)</f>
        <v>1450</v>
      </c>
      <c r="H2162" s="34">
        <f>VLOOKUP($A2162,[1]CNE_OE!$B$2:$R$4621,9,FALSE)</f>
        <v>-75.5</v>
      </c>
      <c r="I2162" s="34">
        <f>VLOOKUP($A2162,[1]CNE_OE!$B$2:$R$4621,8,FALSE)</f>
        <v>2.35</v>
      </c>
      <c r="J2162" s="34" t="str">
        <f>VLOOKUP($A2162,[1]CNE_OE!$B$2:$R$4621,5,FALSE)</f>
        <v>Suspendida</v>
      </c>
      <c r="K2162" s="37">
        <f>VLOOKUP($A2162,[1]CNE_OE!$B$2:$R$4621,6,FALSE)</f>
        <v>19129</v>
      </c>
      <c r="L2162" s="37">
        <f>VLOOKUP($A2162,[1]CNE_OE!$B$2:$R$4621,17,FALSE)</f>
        <v>19190</v>
      </c>
      <c r="M2162" s="37" t="s">
        <v>1911</v>
      </c>
      <c r="N2162" s="34" t="s">
        <v>1892</v>
      </c>
    </row>
    <row r="2163" spans="1:14" ht="15.75" customHeight="1" x14ac:dyDescent="0.25">
      <c r="A2163" s="78">
        <v>21060150</v>
      </c>
      <c r="B2163" s="34" t="s">
        <v>26</v>
      </c>
      <c r="C2163" s="34" t="s">
        <v>4810</v>
      </c>
      <c r="D2163" s="34" t="str">
        <f>VLOOKUP($A2163,[1]CNE_OE!$B$2:$R$4621,11,FALSE)</f>
        <v>Garzón</v>
      </c>
      <c r="E2163" s="34" t="str">
        <f>VLOOKUP($A2163,[1]CNE_OE!$B$2:$R$4621,10,FALSE)</f>
        <v>Huila</v>
      </c>
      <c r="F2163" s="34">
        <v>4</v>
      </c>
      <c r="G2163" s="34">
        <f>VLOOKUP($A2163,[1]CNE_OE!$B$2:$R$4621,7,FALSE)</f>
        <v>1450</v>
      </c>
      <c r="H2163" s="34">
        <f>VLOOKUP($A2163,[1]CNE_OE!$B$2:$R$4621,9,FALSE)</f>
        <v>-75.566666669999989</v>
      </c>
      <c r="I2163" s="34">
        <f>VLOOKUP($A2163,[1]CNE_OE!$B$2:$R$4621,8,FALSE)</f>
        <v>2.2000000000000002</v>
      </c>
      <c r="J2163" s="34" t="str">
        <f>VLOOKUP($A2163,[1]CNE_OE!$B$2:$R$4621,5,FALSE)</f>
        <v>Activa</v>
      </c>
      <c r="K2163" s="37">
        <f>VLOOKUP($A2163,[1]CNE_OE!$B$2:$R$4621,6,FALSE)</f>
        <v>33253</v>
      </c>
      <c r="L2163" s="37">
        <f>VLOOKUP($A2163,[1]CNE_OE!$B$2:$R$4621,17,FALSE)</f>
        <v>0</v>
      </c>
      <c r="M2163" s="37" t="s">
        <v>1911</v>
      </c>
      <c r="N2163" s="34" t="s">
        <v>1892</v>
      </c>
    </row>
    <row r="2164" spans="1:14" ht="15.75" customHeight="1" x14ac:dyDescent="0.25">
      <c r="A2164" s="78">
        <v>21065030</v>
      </c>
      <c r="B2164" s="34" t="s">
        <v>56</v>
      </c>
      <c r="C2164" s="34" t="s">
        <v>4811</v>
      </c>
      <c r="D2164" s="34" t="str">
        <f>VLOOKUP($A2164,[1]CNE_OE!$B$2:$R$4621,11,FALSE)</f>
        <v>Gigante</v>
      </c>
      <c r="E2164" s="34" t="str">
        <f>VLOOKUP($A2164,[1]CNE_OE!$B$2:$R$4621,10,FALSE)</f>
        <v>Huila</v>
      </c>
      <c r="F2164" s="34">
        <v>4</v>
      </c>
      <c r="G2164" s="34">
        <f>VLOOKUP($A2164,[1]CNE_OE!$B$2:$R$4621,7,FALSE)</f>
        <v>1500</v>
      </c>
      <c r="H2164" s="34">
        <f>VLOOKUP($A2164,[1]CNE_OE!$B$2:$R$4621,9,FALSE)</f>
        <v>-75.55</v>
      </c>
      <c r="I2164" s="34">
        <f>VLOOKUP($A2164,[1]CNE_OE!$B$2:$R$4621,8,FALSE)</f>
        <v>2.3666666699999999</v>
      </c>
      <c r="J2164" s="34" t="str">
        <f>VLOOKUP($A2164,[1]CNE_OE!$B$2:$R$4621,5,FALSE)</f>
        <v>Activa</v>
      </c>
      <c r="K2164" s="37">
        <f>VLOOKUP($A2164,[1]CNE_OE!$B$2:$R$4621,6,FALSE)</f>
        <v>20012</v>
      </c>
      <c r="L2164" s="37">
        <f>VLOOKUP($A2164,[1]CNE_OE!$B$2:$R$4621,17,FALSE)</f>
        <v>0</v>
      </c>
      <c r="M2164" s="37" t="s">
        <v>1911</v>
      </c>
      <c r="N2164" s="34" t="s">
        <v>1892</v>
      </c>
    </row>
    <row r="2165" spans="1:14" ht="15.75" customHeight="1" x14ac:dyDescent="0.25">
      <c r="A2165" s="78">
        <v>21080060</v>
      </c>
      <c r="B2165" s="34" t="s">
        <v>26</v>
      </c>
      <c r="C2165" s="34" t="s">
        <v>4812</v>
      </c>
      <c r="D2165" s="34" t="str">
        <f>VLOOKUP($A2165,[1]CNE_OE!$B$2:$R$4621,11,FALSE)</f>
        <v>Teruel</v>
      </c>
      <c r="E2165" s="34" t="str">
        <f>VLOOKUP($A2165,[1]CNE_OE!$B$2:$R$4621,10,FALSE)</f>
        <v>Huila</v>
      </c>
      <c r="F2165" s="34">
        <v>4</v>
      </c>
      <c r="G2165" s="34">
        <f>VLOOKUP($A2165,[1]CNE_OE!$B$2:$R$4621,7,FALSE)</f>
        <v>1450</v>
      </c>
      <c r="H2165" s="34">
        <f>VLOOKUP($A2165,[1]CNE_OE!$B$2:$R$4621,9,FALSE)</f>
        <v>-75.55</v>
      </c>
      <c r="I2165" s="34">
        <f>VLOOKUP($A2165,[1]CNE_OE!$B$2:$R$4621,8,FALSE)</f>
        <v>2.71666667</v>
      </c>
      <c r="J2165" s="34" t="str">
        <f>VLOOKUP($A2165,[1]CNE_OE!$B$2:$R$4621,5,FALSE)</f>
        <v>Activa</v>
      </c>
      <c r="K2165" s="37">
        <f>VLOOKUP($A2165,[1]CNE_OE!$B$2:$R$4621,6,FALSE)</f>
        <v>33253</v>
      </c>
      <c r="L2165" s="37">
        <f>VLOOKUP($A2165,[1]CNE_OE!$B$2:$R$4621,17,FALSE)</f>
        <v>0</v>
      </c>
      <c r="M2165" s="37" t="s">
        <v>1911</v>
      </c>
      <c r="N2165" s="34" t="s">
        <v>1892</v>
      </c>
    </row>
    <row r="2166" spans="1:14" ht="15.75" customHeight="1" x14ac:dyDescent="0.25">
      <c r="A2166" s="78">
        <v>21130090</v>
      </c>
      <c r="B2166" s="34" t="s">
        <v>26</v>
      </c>
      <c r="C2166" s="34" t="s">
        <v>4813</v>
      </c>
      <c r="D2166" s="34" t="str">
        <f>VLOOKUP($A2166,[1]CNE_OE!$B$2:$R$4621,11,FALSE)</f>
        <v>Natagaima</v>
      </c>
      <c r="E2166" s="34" t="str">
        <f>VLOOKUP($A2166,[1]CNE_OE!$B$2:$R$4621,10,FALSE)</f>
        <v>Tolima</v>
      </c>
      <c r="F2166" s="34">
        <v>10</v>
      </c>
      <c r="G2166" s="34">
        <f>VLOOKUP($A2166,[1]CNE_OE!$B$2:$R$4621,7,FALSE)</f>
        <v>1500</v>
      </c>
      <c r="H2166" s="34">
        <f>VLOOKUP($A2166,[1]CNE_OE!$B$2:$R$4621,9,FALSE)</f>
        <v>-75.266666669999992</v>
      </c>
      <c r="I2166" s="34">
        <f>VLOOKUP($A2166,[1]CNE_OE!$B$2:$R$4621,8,FALSE)</f>
        <v>3.4833333299999998</v>
      </c>
      <c r="J2166" s="34" t="str">
        <f>VLOOKUP($A2166,[1]CNE_OE!$B$2:$R$4621,5,FALSE)</f>
        <v>Activa</v>
      </c>
      <c r="K2166" s="37">
        <f>VLOOKUP($A2166,[1]CNE_OE!$B$2:$R$4621,6,FALSE)</f>
        <v>33253</v>
      </c>
      <c r="L2166" s="37">
        <f>VLOOKUP($A2166,[1]CNE_OE!$B$2:$R$4621,17,FALSE)</f>
        <v>0</v>
      </c>
      <c r="M2166" s="37" t="s">
        <v>1911</v>
      </c>
      <c r="N2166" s="34" t="s">
        <v>1892</v>
      </c>
    </row>
    <row r="2167" spans="1:14" ht="15.75" customHeight="1" x14ac:dyDescent="0.25">
      <c r="A2167" s="78">
        <v>21165020</v>
      </c>
      <c r="B2167" s="34" t="s">
        <v>150</v>
      </c>
      <c r="C2167" s="34" t="s">
        <v>4814</v>
      </c>
      <c r="D2167" s="34" t="str">
        <f>VLOOKUP($A2167,[1]CNE_OE!$B$2:$R$4621,11,FALSE)</f>
        <v>Villarrica</v>
      </c>
      <c r="E2167" s="34" t="str">
        <f>VLOOKUP($A2167,[1]CNE_OE!$B$2:$R$4621,10,FALSE)</f>
        <v>Tolima</v>
      </c>
      <c r="F2167" s="34">
        <v>10</v>
      </c>
      <c r="G2167" s="34">
        <f>VLOOKUP($A2167,[1]CNE_OE!$B$2:$R$4621,7,FALSE)</f>
        <v>1610</v>
      </c>
      <c r="H2167" s="34">
        <f>VLOOKUP($A2167,[1]CNE_OE!$B$2:$R$4621,9,FALSE)</f>
        <v>-74.599999999999994</v>
      </c>
      <c r="I2167" s="34">
        <f>VLOOKUP($A2167,[1]CNE_OE!$B$2:$R$4621,8,FALSE)</f>
        <v>3.93333333</v>
      </c>
      <c r="J2167" s="34" t="str">
        <f>VLOOKUP($A2167,[1]CNE_OE!$B$2:$R$4621,5,FALSE)</f>
        <v>Activa</v>
      </c>
      <c r="K2167" s="37">
        <f>VLOOKUP($A2167,[1]CNE_OE!$B$2:$R$4621,6,FALSE)</f>
        <v>23391</v>
      </c>
      <c r="L2167" s="37">
        <f>VLOOKUP($A2167,[1]CNE_OE!$B$2:$R$4621,17,FALSE)</f>
        <v>0</v>
      </c>
      <c r="M2167" s="37" t="s">
        <v>1911</v>
      </c>
      <c r="N2167" s="34" t="s">
        <v>1892</v>
      </c>
    </row>
    <row r="2168" spans="1:14" ht="15.75" customHeight="1" x14ac:dyDescent="0.25">
      <c r="A2168" s="78">
        <v>21190060</v>
      </c>
      <c r="B2168" s="34" t="s">
        <v>26</v>
      </c>
      <c r="C2168" s="34" t="s">
        <v>4815</v>
      </c>
      <c r="D2168" s="34" t="str">
        <f>VLOOKUP($A2168,[1]CNE_OE!$B$2:$R$4621,11,FALSE)</f>
        <v>Silvania</v>
      </c>
      <c r="E2168" s="34" t="str">
        <f>VLOOKUP($A2168,[1]CNE_OE!$B$2:$R$4621,10,FALSE)</f>
        <v>Cundinamarca</v>
      </c>
      <c r="F2168" s="34">
        <v>11</v>
      </c>
      <c r="G2168" s="34">
        <f>VLOOKUP($A2168,[1]CNE_OE!$B$2:$R$4621,7,FALSE)</f>
        <v>1750</v>
      </c>
      <c r="H2168" s="34">
        <f>VLOOKUP($A2168,[1]CNE_OE!$B$2:$R$4621,9,FALSE)</f>
        <v>-74.349999999999994</v>
      </c>
      <c r="I2168" s="34">
        <f>VLOOKUP($A2168,[1]CNE_OE!$B$2:$R$4621,8,FALSE)</f>
        <v>4.3666666699999999</v>
      </c>
      <c r="J2168" s="34" t="str">
        <f>VLOOKUP($A2168,[1]CNE_OE!$B$2:$R$4621,5,FALSE)</f>
        <v>Activa</v>
      </c>
      <c r="K2168" s="37">
        <f>VLOOKUP($A2168,[1]CNE_OE!$B$2:$R$4621,6,FALSE)</f>
        <v>29966</v>
      </c>
      <c r="L2168" s="37">
        <f>VLOOKUP($A2168,[1]CNE_OE!$B$2:$R$4621,17,FALSE)</f>
        <v>0</v>
      </c>
      <c r="M2168" s="37" t="s">
        <v>1911</v>
      </c>
      <c r="N2168" s="34" t="s">
        <v>1892</v>
      </c>
    </row>
    <row r="2169" spans="1:14" ht="15.75" customHeight="1" x14ac:dyDescent="0.25">
      <c r="A2169" s="78">
        <v>21190420</v>
      </c>
      <c r="B2169" s="34" t="s">
        <v>26</v>
      </c>
      <c r="C2169" s="34" t="s">
        <v>4816</v>
      </c>
      <c r="D2169" s="34" t="str">
        <f>VLOOKUP($A2169,[1]CNE_OE!$B$2:$R$4621,11,FALSE)</f>
        <v>Venecia (Cundinamarca)</v>
      </c>
      <c r="E2169" s="34" t="str">
        <f>VLOOKUP($A2169,[1]CNE_OE!$B$2:$R$4621,10,FALSE)</f>
        <v>Cundinamarca</v>
      </c>
      <c r="F2169" s="34">
        <v>11</v>
      </c>
      <c r="G2169" s="34">
        <f>VLOOKUP($A2169,[1]CNE_OE!$B$2:$R$4621,7,FALSE)</f>
        <v>1500</v>
      </c>
      <c r="H2169" s="34">
        <f>VLOOKUP($A2169,[1]CNE_OE!$B$2:$R$4621,9,FALSE)</f>
        <v>-74.466666669999995</v>
      </c>
      <c r="I2169" s="34">
        <f>VLOOKUP($A2169,[1]CNE_OE!$B$2:$R$4621,8,FALSE)</f>
        <v>4.0999999999999996</v>
      </c>
      <c r="J2169" s="34" t="str">
        <f>VLOOKUP($A2169,[1]CNE_OE!$B$2:$R$4621,5,FALSE)</f>
        <v>Activa</v>
      </c>
      <c r="K2169" s="37">
        <f>VLOOKUP($A2169,[1]CNE_OE!$B$2:$R$4621,6,FALSE)</f>
        <v>33253</v>
      </c>
      <c r="L2169" s="37">
        <f>VLOOKUP($A2169,[1]CNE_OE!$B$2:$R$4621,17,FALSE)</f>
        <v>0</v>
      </c>
      <c r="M2169" s="37" t="s">
        <v>1911</v>
      </c>
      <c r="N2169" s="34" t="s">
        <v>1892</v>
      </c>
    </row>
    <row r="2170" spans="1:14" ht="15.75" customHeight="1" x14ac:dyDescent="0.25">
      <c r="A2170" s="78">
        <v>21190430</v>
      </c>
      <c r="B2170" s="34" t="s">
        <v>26</v>
      </c>
      <c r="C2170" s="34" t="s">
        <v>4817</v>
      </c>
      <c r="D2170" s="34" t="str">
        <f>VLOOKUP($A2170,[1]CNE_OE!$B$2:$R$4621,11,FALSE)</f>
        <v>Arbeláez</v>
      </c>
      <c r="E2170" s="34" t="str">
        <f>VLOOKUP($A2170,[1]CNE_OE!$B$2:$R$4621,10,FALSE)</f>
        <v>Cundinamarca</v>
      </c>
      <c r="F2170" s="34">
        <v>11</v>
      </c>
      <c r="G2170" s="34">
        <f>VLOOKUP($A2170,[1]CNE_OE!$B$2:$R$4621,7,FALSE)</f>
        <v>1700</v>
      </c>
      <c r="H2170" s="34">
        <f>VLOOKUP($A2170,[1]CNE_OE!$B$2:$R$4621,9,FALSE)</f>
        <v>-74.433333329999996</v>
      </c>
      <c r="I2170" s="34">
        <f>VLOOKUP($A2170,[1]CNE_OE!$B$2:$R$4621,8,FALSE)</f>
        <v>4.2333333299999998</v>
      </c>
      <c r="J2170" s="34" t="str">
        <f>VLOOKUP($A2170,[1]CNE_OE!$B$2:$R$4621,5,FALSE)</f>
        <v>Activa</v>
      </c>
      <c r="K2170" s="37">
        <f>VLOOKUP($A2170,[1]CNE_OE!$B$2:$R$4621,6,FALSE)</f>
        <v>33253</v>
      </c>
      <c r="L2170" s="37">
        <f>VLOOKUP($A2170,[1]CNE_OE!$B$2:$R$4621,17,FALSE)</f>
        <v>0</v>
      </c>
      <c r="M2170" s="37" t="s">
        <v>1911</v>
      </c>
      <c r="N2170" s="34" t="s">
        <v>1892</v>
      </c>
    </row>
    <row r="2171" spans="1:14" ht="15.75" customHeight="1" x14ac:dyDescent="0.25">
      <c r="A2171" s="78">
        <v>21190440</v>
      </c>
      <c r="B2171" s="34" t="s">
        <v>26</v>
      </c>
      <c r="C2171" s="34" t="s">
        <v>4818</v>
      </c>
      <c r="D2171" s="34" t="str">
        <f>VLOOKUP($A2171,[1]CNE_OE!$B$2:$R$4621,11,FALSE)</f>
        <v>Nilo</v>
      </c>
      <c r="E2171" s="34" t="str">
        <f>VLOOKUP($A2171,[1]CNE_OE!$B$2:$R$4621,10,FALSE)</f>
        <v>Cundinamarca</v>
      </c>
      <c r="F2171" s="34">
        <v>10</v>
      </c>
      <c r="G2171" s="34">
        <f>VLOOKUP($A2171,[1]CNE_OE!$B$2:$R$4621,7,FALSE)</f>
        <v>1400</v>
      </c>
      <c r="H2171" s="34">
        <f>VLOOKUP($A2171,[1]CNE_OE!$B$2:$R$4621,9,FALSE)</f>
        <v>-74.516666669999992</v>
      </c>
      <c r="I2171" s="34">
        <f>VLOOKUP($A2171,[1]CNE_OE!$B$2:$R$4621,8,FALSE)</f>
        <v>4.3499999999999996</v>
      </c>
      <c r="J2171" s="34" t="str">
        <f>VLOOKUP($A2171,[1]CNE_OE!$B$2:$R$4621,5,FALSE)</f>
        <v>Activa</v>
      </c>
      <c r="K2171" s="37">
        <f>VLOOKUP($A2171,[1]CNE_OE!$B$2:$R$4621,6,FALSE)</f>
        <v>33253</v>
      </c>
      <c r="L2171" s="37">
        <f>VLOOKUP($A2171,[1]CNE_OE!$B$2:$R$4621,17,FALSE)</f>
        <v>0</v>
      </c>
      <c r="M2171" s="37" t="s">
        <v>1911</v>
      </c>
      <c r="N2171" s="34" t="s">
        <v>1892</v>
      </c>
    </row>
    <row r="2172" spans="1:14" ht="15.75" customHeight="1" x14ac:dyDescent="0.25">
      <c r="A2172" s="78">
        <v>21190450</v>
      </c>
      <c r="B2172" s="34" t="s">
        <v>26</v>
      </c>
      <c r="C2172" s="34" t="s">
        <v>4819</v>
      </c>
      <c r="D2172" s="34" t="str">
        <f>VLOOKUP($A2172,[1]CNE_OE!$B$2:$R$4621,11,FALSE)</f>
        <v>Fusagasugá</v>
      </c>
      <c r="E2172" s="34" t="str">
        <f>VLOOKUP($A2172,[1]CNE_OE!$B$2:$R$4621,10,FALSE)</f>
        <v>Cundinamarca</v>
      </c>
      <c r="F2172" s="34">
        <v>11</v>
      </c>
      <c r="G2172" s="34">
        <f>VLOOKUP($A2172,[1]CNE_OE!$B$2:$R$4621,7,FALSE)</f>
        <v>1500</v>
      </c>
      <c r="H2172" s="34">
        <f>VLOOKUP($A2172,[1]CNE_OE!$B$2:$R$4621,9,FALSE)</f>
        <v>-74.383333329999999</v>
      </c>
      <c r="I2172" s="34">
        <f>VLOOKUP($A2172,[1]CNE_OE!$B$2:$R$4621,8,FALSE)</f>
        <v>4.2833333299999996</v>
      </c>
      <c r="J2172" s="34" t="str">
        <f>VLOOKUP($A2172,[1]CNE_OE!$B$2:$R$4621,5,FALSE)</f>
        <v>Activa</v>
      </c>
      <c r="K2172" s="37">
        <f>VLOOKUP($A2172,[1]CNE_OE!$B$2:$R$4621,6,FALSE)</f>
        <v>33253</v>
      </c>
      <c r="L2172" s="37">
        <f>VLOOKUP($A2172,[1]CNE_OE!$B$2:$R$4621,17,FALSE)</f>
        <v>0</v>
      </c>
      <c r="M2172" s="37" t="s">
        <v>1911</v>
      </c>
      <c r="N2172" s="34" t="s">
        <v>1892</v>
      </c>
    </row>
    <row r="2173" spans="1:14" ht="15.75" customHeight="1" x14ac:dyDescent="0.25">
      <c r="A2173" s="78">
        <v>21190470</v>
      </c>
      <c r="B2173" s="34" t="s">
        <v>26</v>
      </c>
      <c r="C2173" s="34" t="s">
        <v>4820</v>
      </c>
      <c r="D2173" s="34" t="str">
        <f>VLOOKUP($A2173,[1]CNE_OE!$B$2:$R$4621,11,FALSE)</f>
        <v>Pasca</v>
      </c>
      <c r="E2173" s="34" t="str">
        <f>VLOOKUP($A2173,[1]CNE_OE!$B$2:$R$4621,10,FALSE)</f>
        <v>Cundinamarca</v>
      </c>
      <c r="F2173" s="34">
        <v>11</v>
      </c>
      <c r="G2173" s="34">
        <f>VLOOKUP($A2173,[1]CNE_OE!$B$2:$R$4621,7,FALSE)</f>
        <v>3470</v>
      </c>
      <c r="H2173" s="34">
        <f>VLOOKUP($A2173,[1]CNE_OE!$B$2:$R$4621,9,FALSE)</f>
        <v>-74.233333329999994</v>
      </c>
      <c r="I2173" s="34">
        <f>VLOOKUP($A2173,[1]CNE_OE!$B$2:$R$4621,8,FALSE)</f>
        <v>4.3</v>
      </c>
      <c r="J2173" s="34" t="str">
        <f>VLOOKUP($A2173,[1]CNE_OE!$B$2:$R$4621,5,FALSE)</f>
        <v>Activa</v>
      </c>
      <c r="K2173" s="37">
        <f>VLOOKUP($A2173,[1]CNE_OE!$B$2:$R$4621,6,FALSE)</f>
        <v>35626</v>
      </c>
      <c r="L2173" s="37">
        <f>VLOOKUP($A2173,[1]CNE_OE!$B$2:$R$4621,17,FALSE)</f>
        <v>0</v>
      </c>
      <c r="M2173" s="37" t="s">
        <v>1911</v>
      </c>
      <c r="N2173" s="34" t="s">
        <v>1892</v>
      </c>
    </row>
    <row r="2174" spans="1:14" ht="15.75" customHeight="1" x14ac:dyDescent="0.25">
      <c r="A2174" s="78">
        <v>21195030</v>
      </c>
      <c r="B2174" s="34" t="s">
        <v>56</v>
      </c>
      <c r="C2174" s="34" t="s">
        <v>4821</v>
      </c>
      <c r="D2174" s="34" t="str">
        <f>VLOOKUP($A2174,[1]CNE_OE!$B$2:$R$4621,11,FALSE)</f>
        <v>Tibacuy</v>
      </c>
      <c r="E2174" s="34" t="str">
        <f>VLOOKUP($A2174,[1]CNE_OE!$B$2:$R$4621,10,FALSE)</f>
        <v>Cundinamarca</v>
      </c>
      <c r="F2174" s="34">
        <v>11</v>
      </c>
      <c r="G2174" s="34">
        <f>VLOOKUP($A2174,[1]CNE_OE!$B$2:$R$4621,7,FALSE)</f>
        <v>1550</v>
      </c>
      <c r="H2174" s="34">
        <f>VLOOKUP($A2174,[1]CNE_OE!$B$2:$R$4621,9,FALSE)</f>
        <v>-74.416666669999998</v>
      </c>
      <c r="I2174" s="34">
        <f>VLOOKUP($A2174,[1]CNE_OE!$B$2:$R$4621,8,FALSE)</f>
        <v>4.3499999999999996</v>
      </c>
      <c r="J2174" s="34" t="str">
        <f>VLOOKUP($A2174,[1]CNE_OE!$B$2:$R$4621,5,FALSE)</f>
        <v>Activa</v>
      </c>
      <c r="K2174" s="37">
        <f>VLOOKUP($A2174,[1]CNE_OE!$B$2:$R$4621,6,FALSE)</f>
        <v>18977</v>
      </c>
      <c r="L2174" s="37">
        <f>VLOOKUP($A2174,[1]CNE_OE!$B$2:$R$4621,17,FALSE)</f>
        <v>0</v>
      </c>
      <c r="M2174" s="37" t="s">
        <v>1911</v>
      </c>
      <c r="N2174" s="34" t="s">
        <v>1892</v>
      </c>
    </row>
    <row r="2175" spans="1:14" ht="15.75" customHeight="1" x14ac:dyDescent="0.25">
      <c r="A2175" s="78">
        <v>21195100</v>
      </c>
      <c r="B2175" s="34" t="s">
        <v>56</v>
      </c>
      <c r="C2175" s="34" t="s">
        <v>4822</v>
      </c>
      <c r="D2175" s="34" t="str">
        <f>VLOOKUP($A2175,[1]CNE_OE!$B$2:$R$4621,11,FALSE)</f>
        <v>Bogota, D.C</v>
      </c>
      <c r="E2175" s="34" t="str">
        <f>VLOOKUP($A2175,[1]CNE_OE!$B$2:$R$4621,10,FALSE)</f>
        <v>Bogotá</v>
      </c>
      <c r="F2175" s="34">
        <v>11</v>
      </c>
      <c r="G2175" s="34">
        <f>VLOOKUP($A2175,[1]CNE_OE!$B$2:$R$4621,7,FALSE)</f>
        <v>3200</v>
      </c>
      <c r="H2175" s="34">
        <f>VLOOKUP($A2175,[1]CNE_OE!$B$2:$R$4621,9,FALSE)</f>
        <v>-74.2</v>
      </c>
      <c r="I2175" s="34">
        <f>VLOOKUP($A2175,[1]CNE_OE!$B$2:$R$4621,8,FALSE)</f>
        <v>4.1500000000000004</v>
      </c>
      <c r="J2175" s="34" t="str">
        <f>VLOOKUP($A2175,[1]CNE_OE!$B$2:$R$4621,5,FALSE)</f>
        <v>Activa</v>
      </c>
      <c r="K2175" s="37">
        <f>VLOOKUP($A2175,[1]CNE_OE!$B$2:$R$4621,6,FALSE)</f>
        <v>23116</v>
      </c>
      <c r="L2175" s="37">
        <f>VLOOKUP($A2175,[1]CNE_OE!$B$2:$R$4621,17,FALSE)</f>
        <v>0</v>
      </c>
      <c r="M2175" s="37" t="s">
        <v>1911</v>
      </c>
      <c r="N2175" s="34" t="s">
        <v>1892</v>
      </c>
    </row>
    <row r="2176" spans="1:14" ht="15.75" customHeight="1" x14ac:dyDescent="0.25">
      <c r="A2176" s="78">
        <v>21195140</v>
      </c>
      <c r="B2176" s="34" t="s">
        <v>43</v>
      </c>
      <c r="C2176" s="34" t="s">
        <v>4823</v>
      </c>
      <c r="D2176" s="34" t="str">
        <f>VLOOKUP($A2176,[1]CNE_OE!$B$2:$R$4621,11,FALSE)</f>
        <v>Fusagasugá</v>
      </c>
      <c r="E2176" s="34" t="str">
        <f>VLOOKUP($A2176,[1]CNE_OE!$B$2:$R$4621,10,FALSE)</f>
        <v>Cundinamarca</v>
      </c>
      <c r="F2176" s="34">
        <v>11</v>
      </c>
      <c r="G2176" s="34">
        <f>VLOOKUP($A2176,[1]CNE_OE!$B$2:$R$4621,7,FALSE)</f>
        <v>1720</v>
      </c>
      <c r="H2176" s="34">
        <f>VLOOKUP($A2176,[1]CNE_OE!$B$2:$R$4621,9,FALSE)</f>
        <v>-74.366666670000001</v>
      </c>
      <c r="I2176" s="34">
        <f>VLOOKUP($A2176,[1]CNE_OE!$B$2:$R$4621,8,FALSE)</f>
        <v>4.3333333300000003</v>
      </c>
      <c r="J2176" s="34" t="str">
        <f>VLOOKUP($A2176,[1]CNE_OE!$B$2:$R$4621,5,FALSE)</f>
        <v>Activa</v>
      </c>
      <c r="K2176" s="37">
        <f>VLOOKUP($A2176,[1]CNE_OE!$B$2:$R$4621,6,FALSE)</f>
        <v>35231</v>
      </c>
      <c r="L2176" s="37">
        <f>VLOOKUP($A2176,[1]CNE_OE!$B$2:$R$4621,17,FALSE)</f>
        <v>0</v>
      </c>
      <c r="M2176" s="37" t="s">
        <v>1911</v>
      </c>
      <c r="N2176" s="34" t="s">
        <v>1892</v>
      </c>
    </row>
    <row r="2177" spans="1:14" ht="15.75" customHeight="1" x14ac:dyDescent="0.25">
      <c r="A2177" s="78">
        <v>21195150</v>
      </c>
      <c r="B2177" s="34" t="s">
        <v>43</v>
      </c>
      <c r="C2177" s="34" t="s">
        <v>4824</v>
      </c>
      <c r="D2177" s="34" t="str">
        <f>VLOOKUP($A2177,[1]CNE_OE!$B$2:$R$4621,11,FALSE)</f>
        <v>San Bernardo (Cundinamarca)</v>
      </c>
      <c r="E2177" s="34" t="str">
        <f>VLOOKUP($A2177,[1]CNE_OE!$B$2:$R$4621,10,FALSE)</f>
        <v>Cundinamarca</v>
      </c>
      <c r="F2177" s="34">
        <v>11</v>
      </c>
      <c r="G2177" s="34">
        <f>VLOOKUP($A2177,[1]CNE_OE!$B$2:$R$4621,7,FALSE)</f>
        <v>2000</v>
      </c>
      <c r="H2177" s="34">
        <f>VLOOKUP($A2177,[1]CNE_OE!$B$2:$R$4621,9,FALSE)</f>
        <v>-74.349999999999994</v>
      </c>
      <c r="I2177" s="34">
        <f>VLOOKUP($A2177,[1]CNE_OE!$B$2:$R$4621,8,FALSE)</f>
        <v>4.1500000000000004</v>
      </c>
      <c r="J2177" s="34" t="str">
        <f>VLOOKUP($A2177,[1]CNE_OE!$B$2:$R$4621,5,FALSE)</f>
        <v>Activa</v>
      </c>
      <c r="K2177" s="37">
        <f>VLOOKUP($A2177,[1]CNE_OE!$B$2:$R$4621,6,FALSE)</f>
        <v>36600</v>
      </c>
      <c r="L2177" s="37">
        <f>VLOOKUP($A2177,[1]CNE_OE!$B$2:$R$4621,17,FALSE)</f>
        <v>0</v>
      </c>
      <c r="M2177" s="37" t="s">
        <v>1911</v>
      </c>
      <c r="N2177" s="34" t="s">
        <v>1892</v>
      </c>
    </row>
    <row r="2178" spans="1:14" ht="15.75" customHeight="1" x14ac:dyDescent="0.25">
      <c r="A2178" s="78">
        <v>21200080</v>
      </c>
      <c r="B2178" s="34" t="s">
        <v>26</v>
      </c>
      <c r="C2178" s="34" t="s">
        <v>4825</v>
      </c>
      <c r="D2178" s="34" t="str">
        <f>VLOOKUP($A2178,[1]CNE_OE!$B$2:$R$4621,11,FALSE)</f>
        <v>Bogota, D.C</v>
      </c>
      <c r="E2178" s="34" t="str">
        <f>VLOOKUP($A2178,[1]CNE_OE!$B$2:$R$4621,10,FALSE)</f>
        <v>Bogotá</v>
      </c>
      <c r="F2178" s="34">
        <v>11</v>
      </c>
      <c r="G2178" s="34">
        <f>VLOOKUP($A2178,[1]CNE_OE!$B$2:$R$4621,7,FALSE)</f>
        <v>3047</v>
      </c>
      <c r="H2178" s="34">
        <f>VLOOKUP($A2178,[1]CNE_OE!$B$2:$R$4621,9,FALSE)</f>
        <v>-74.033333329999991</v>
      </c>
      <c r="I2178" s="34">
        <f>VLOOKUP($A2178,[1]CNE_OE!$B$2:$R$4621,8,FALSE)</f>
        <v>4.5833333300000003</v>
      </c>
      <c r="J2178" s="34" t="str">
        <f>VLOOKUP($A2178,[1]CNE_OE!$B$2:$R$4621,5,FALSE)</f>
        <v>Activa</v>
      </c>
      <c r="K2178" s="37">
        <f>VLOOKUP($A2178,[1]CNE_OE!$B$2:$R$4621,6,FALSE)</f>
        <v>9147</v>
      </c>
      <c r="L2178" s="37">
        <f>VLOOKUP($A2178,[1]CNE_OE!$B$2:$R$4621,17,FALSE)</f>
        <v>0</v>
      </c>
      <c r="M2178" s="37" t="s">
        <v>1911</v>
      </c>
      <c r="N2178" s="34" t="s">
        <v>1892</v>
      </c>
    </row>
    <row r="2179" spans="1:14" ht="15.75" customHeight="1" x14ac:dyDescent="0.25">
      <c r="A2179" s="78">
        <v>21200110</v>
      </c>
      <c r="B2179" s="34" t="s">
        <v>26</v>
      </c>
      <c r="C2179" s="34" t="s">
        <v>4826</v>
      </c>
      <c r="D2179" s="34" t="str">
        <f>VLOOKUP($A2179,[1]CNE_OE!$B$2:$R$4621,11,FALSE)</f>
        <v>La Calera</v>
      </c>
      <c r="E2179" s="34" t="str">
        <f>VLOOKUP($A2179,[1]CNE_OE!$B$2:$R$4621,10,FALSE)</f>
        <v>Cundinamarca</v>
      </c>
      <c r="F2179" s="34">
        <v>11</v>
      </c>
      <c r="G2179" s="34">
        <f>VLOOKUP($A2179,[1]CNE_OE!$B$2:$R$4621,7,FALSE)</f>
        <v>2750</v>
      </c>
      <c r="H2179" s="34">
        <f>VLOOKUP($A2179,[1]CNE_OE!$B$2:$R$4621,9,FALSE)</f>
        <v>-73.983333329999994</v>
      </c>
      <c r="I2179" s="34">
        <f>VLOOKUP($A2179,[1]CNE_OE!$B$2:$R$4621,8,FALSE)</f>
        <v>4.7</v>
      </c>
      <c r="J2179" s="34" t="str">
        <f>VLOOKUP($A2179,[1]CNE_OE!$B$2:$R$4621,5,FALSE)</f>
        <v>Activa</v>
      </c>
      <c r="K2179" s="37">
        <f>VLOOKUP($A2179,[1]CNE_OE!$B$2:$R$4621,6,FALSE)</f>
        <v>12189</v>
      </c>
      <c r="L2179" s="37">
        <f>VLOOKUP($A2179,[1]CNE_OE!$B$2:$R$4621,17,FALSE)</f>
        <v>0</v>
      </c>
      <c r="M2179" s="37" t="s">
        <v>1911</v>
      </c>
      <c r="N2179" s="34" t="s">
        <v>1892</v>
      </c>
    </row>
    <row r="2180" spans="1:14" ht="15.75" customHeight="1" x14ac:dyDescent="0.25">
      <c r="A2180" s="78">
        <v>21200130</v>
      </c>
      <c r="B2180" s="34" t="s">
        <v>26</v>
      </c>
      <c r="C2180" s="34" t="s">
        <v>4827</v>
      </c>
      <c r="D2180" s="34" t="str">
        <f>VLOOKUP($A2180,[1]CNE_OE!$B$2:$R$4621,11,FALSE)</f>
        <v>Bogota, D.C</v>
      </c>
      <c r="E2180" s="34" t="str">
        <f>VLOOKUP($A2180,[1]CNE_OE!$B$2:$R$4621,10,FALSE)</f>
        <v>Bogotá</v>
      </c>
      <c r="F2180" s="34">
        <v>11</v>
      </c>
      <c r="G2180" s="34">
        <f>VLOOKUP($A2180,[1]CNE_OE!$B$2:$R$4621,7,FALSE)</f>
        <v>3000</v>
      </c>
      <c r="H2180" s="34">
        <f>VLOOKUP($A2180,[1]CNE_OE!$B$2:$R$4621,9,FALSE)</f>
        <v>-74.05</v>
      </c>
      <c r="I2180" s="34">
        <f>VLOOKUP($A2180,[1]CNE_OE!$B$2:$R$4621,8,FALSE)</f>
        <v>4.55</v>
      </c>
      <c r="J2180" s="34" t="str">
        <f>VLOOKUP($A2180,[1]CNE_OE!$B$2:$R$4621,5,FALSE)</f>
        <v>Activa</v>
      </c>
      <c r="K2180" s="37">
        <f>VLOOKUP($A2180,[1]CNE_OE!$B$2:$R$4621,6,FALSE)</f>
        <v>12189</v>
      </c>
      <c r="L2180" s="37">
        <f>VLOOKUP($A2180,[1]CNE_OE!$B$2:$R$4621,17,FALSE)</f>
        <v>0</v>
      </c>
      <c r="M2180" s="37" t="s">
        <v>1911</v>
      </c>
      <c r="N2180" s="34" t="s">
        <v>1892</v>
      </c>
    </row>
    <row r="2181" spans="1:14" ht="15.75" customHeight="1" x14ac:dyDescent="0.25">
      <c r="A2181" s="78">
        <v>21200190</v>
      </c>
      <c r="B2181" s="34" t="s">
        <v>26</v>
      </c>
      <c r="C2181" s="34" t="s">
        <v>4828</v>
      </c>
      <c r="D2181" s="34" t="str">
        <f>VLOOKUP($A2181,[1]CNE_OE!$B$2:$R$4621,11,FALSE)</f>
        <v>Bogota, D.C</v>
      </c>
      <c r="E2181" s="34" t="str">
        <f>VLOOKUP($A2181,[1]CNE_OE!$B$2:$R$4621,10,FALSE)</f>
        <v>Bogotá</v>
      </c>
      <c r="F2181" s="34">
        <v>11</v>
      </c>
      <c r="G2181" s="34">
        <f>VLOOKUP($A2181,[1]CNE_OE!$B$2:$R$4621,7,FALSE)</f>
        <v>3460</v>
      </c>
      <c r="H2181" s="34">
        <f>VLOOKUP($A2181,[1]CNE_OE!$B$2:$R$4621,9,FALSE)</f>
        <v>-74.133333329999999</v>
      </c>
      <c r="I2181" s="34">
        <f>VLOOKUP($A2181,[1]CNE_OE!$B$2:$R$4621,8,FALSE)</f>
        <v>4.3333333300000003</v>
      </c>
      <c r="J2181" s="34" t="str">
        <f>VLOOKUP($A2181,[1]CNE_OE!$B$2:$R$4621,5,FALSE)</f>
        <v>Activa</v>
      </c>
      <c r="K2181" s="37">
        <f>VLOOKUP($A2181,[1]CNE_OE!$B$2:$R$4621,6,FALSE)</f>
        <v>15203</v>
      </c>
      <c r="L2181" s="37">
        <f>VLOOKUP($A2181,[1]CNE_OE!$B$2:$R$4621,17,FALSE)</f>
        <v>0</v>
      </c>
      <c r="M2181" s="37" t="s">
        <v>1911</v>
      </c>
      <c r="N2181" s="34" t="s">
        <v>1892</v>
      </c>
    </row>
    <row r="2182" spans="1:14" ht="15.75" customHeight="1" x14ac:dyDescent="0.25">
      <c r="A2182" s="78">
        <v>21200200</v>
      </c>
      <c r="B2182" s="34" t="s">
        <v>26</v>
      </c>
      <c r="C2182" s="34" t="s">
        <v>4829</v>
      </c>
      <c r="D2182" s="34" t="str">
        <f>VLOOKUP($A2182,[1]CNE_OE!$B$2:$R$4621,11,FALSE)</f>
        <v>Bogota, D.C</v>
      </c>
      <c r="E2182" s="34" t="str">
        <f>VLOOKUP($A2182,[1]CNE_OE!$B$2:$R$4621,10,FALSE)</f>
        <v>Bogotá</v>
      </c>
      <c r="F2182" s="34">
        <v>11</v>
      </c>
      <c r="G2182" s="34">
        <f>VLOOKUP($A2182,[1]CNE_OE!$B$2:$R$4621,7,FALSE)</f>
        <v>3150</v>
      </c>
      <c r="H2182" s="34">
        <f>VLOOKUP($A2182,[1]CNE_OE!$B$2:$R$4621,9,FALSE)</f>
        <v>-74.183333329999996</v>
      </c>
      <c r="I2182" s="34">
        <f>VLOOKUP($A2182,[1]CNE_OE!$B$2:$R$4621,8,FALSE)</f>
        <v>4.3833333300000001</v>
      </c>
      <c r="J2182" s="34" t="str">
        <f>VLOOKUP($A2182,[1]CNE_OE!$B$2:$R$4621,5,FALSE)</f>
        <v>Activa</v>
      </c>
      <c r="K2182" s="37">
        <f>VLOOKUP($A2182,[1]CNE_OE!$B$2:$R$4621,6,FALSE)</f>
        <v>10394</v>
      </c>
      <c r="L2182" s="37">
        <f>VLOOKUP($A2182,[1]CNE_OE!$B$2:$R$4621,17,FALSE)</f>
        <v>0</v>
      </c>
      <c r="M2182" s="37" t="s">
        <v>1911</v>
      </c>
      <c r="N2182" s="34" t="s">
        <v>1892</v>
      </c>
    </row>
    <row r="2183" spans="1:14" ht="15.75" customHeight="1" x14ac:dyDescent="0.25">
      <c r="A2183" s="78">
        <v>21200230</v>
      </c>
      <c r="B2183" s="34" t="s">
        <v>26</v>
      </c>
      <c r="C2183" s="34" t="s">
        <v>4830</v>
      </c>
      <c r="D2183" s="34" t="str">
        <f>VLOOKUP($A2183,[1]CNE_OE!$B$2:$R$4621,11,FALSE)</f>
        <v>Bogota, D.C</v>
      </c>
      <c r="E2183" s="34" t="str">
        <f>VLOOKUP($A2183,[1]CNE_OE!$B$2:$R$4621,10,FALSE)</f>
        <v>Bogotá</v>
      </c>
      <c r="F2183" s="34">
        <v>11</v>
      </c>
      <c r="G2183" s="34">
        <f>VLOOKUP($A2183,[1]CNE_OE!$B$2:$R$4621,7,FALSE)</f>
        <v>2700</v>
      </c>
      <c r="H2183" s="34">
        <f>VLOOKUP($A2183,[1]CNE_OE!$B$2:$R$4621,9,FALSE)</f>
        <v>-74.066666669999989</v>
      </c>
      <c r="I2183" s="34">
        <f>VLOOKUP($A2183,[1]CNE_OE!$B$2:$R$4621,8,FALSE)</f>
        <v>4.6166666699999999</v>
      </c>
      <c r="J2183" s="34" t="str">
        <f>VLOOKUP($A2183,[1]CNE_OE!$B$2:$R$4621,5,FALSE)</f>
        <v>Activa</v>
      </c>
      <c r="K2183" s="37">
        <f>VLOOKUP($A2183,[1]CNE_OE!$B$2:$R$4621,6,FALSE)</f>
        <v>16786</v>
      </c>
      <c r="L2183" s="37">
        <f>VLOOKUP($A2183,[1]CNE_OE!$B$2:$R$4621,17,FALSE)</f>
        <v>0</v>
      </c>
      <c r="M2183" s="37" t="s">
        <v>1911</v>
      </c>
      <c r="N2183" s="34" t="s">
        <v>1892</v>
      </c>
    </row>
    <row r="2184" spans="1:14" ht="15.75" customHeight="1" x14ac:dyDescent="0.25">
      <c r="A2184" s="78">
        <v>21200240</v>
      </c>
      <c r="B2184" s="34" t="s">
        <v>26</v>
      </c>
      <c r="C2184" s="34" t="s">
        <v>4831</v>
      </c>
      <c r="D2184" s="34" t="str">
        <f>VLOOKUP($A2184,[1]CNE_OE!$B$2:$R$4621,11,FALSE)</f>
        <v>Bogota, D.C</v>
      </c>
      <c r="E2184" s="34" t="str">
        <f>VLOOKUP($A2184,[1]CNE_OE!$B$2:$R$4621,10,FALSE)</f>
        <v>Bogotá</v>
      </c>
      <c r="F2184" s="34">
        <v>11</v>
      </c>
      <c r="G2184" s="34">
        <f>VLOOKUP($A2184,[1]CNE_OE!$B$2:$R$4621,7,FALSE)</f>
        <v>3250</v>
      </c>
      <c r="H2184" s="34">
        <f>VLOOKUP($A2184,[1]CNE_OE!$B$2:$R$4621,9,FALSE)</f>
        <v>-74.016666669999992</v>
      </c>
      <c r="I2184" s="34">
        <f>VLOOKUP($A2184,[1]CNE_OE!$B$2:$R$4621,8,FALSE)</f>
        <v>4.5833333300000003</v>
      </c>
      <c r="J2184" s="34" t="str">
        <f>VLOOKUP($A2184,[1]CNE_OE!$B$2:$R$4621,5,FALSE)</f>
        <v>Activa</v>
      </c>
      <c r="K2184" s="37">
        <f>VLOOKUP($A2184,[1]CNE_OE!$B$2:$R$4621,6,FALSE)</f>
        <v>16848</v>
      </c>
      <c r="L2184" s="37">
        <f>VLOOKUP($A2184,[1]CNE_OE!$B$2:$R$4621,17,FALSE)</f>
        <v>0</v>
      </c>
      <c r="M2184" s="37" t="s">
        <v>1911</v>
      </c>
      <c r="N2184" s="34" t="s">
        <v>1892</v>
      </c>
    </row>
    <row r="2185" spans="1:14" ht="15.75" customHeight="1" x14ac:dyDescent="0.25">
      <c r="A2185" s="78">
        <v>21200260</v>
      </c>
      <c r="B2185" s="34" t="s">
        <v>54</v>
      </c>
      <c r="C2185" s="34" t="s">
        <v>4832</v>
      </c>
      <c r="D2185" s="34" t="str">
        <f>VLOOKUP($A2185,[1]CNE_OE!$B$2:$R$4621,11,FALSE)</f>
        <v>Zipaquirá</v>
      </c>
      <c r="E2185" s="34" t="str">
        <f>VLOOKUP($A2185,[1]CNE_OE!$B$2:$R$4621,10,FALSE)</f>
        <v>Cundinamarca</v>
      </c>
      <c r="F2185" s="34">
        <v>11</v>
      </c>
      <c r="G2185" s="34">
        <f>VLOOKUP($A2185,[1]CNE_OE!$B$2:$R$4621,7,FALSE)</f>
        <v>3062</v>
      </c>
      <c r="H2185" s="34">
        <f>VLOOKUP($A2185,[1]CNE_OE!$B$2:$R$4621,9,FALSE)</f>
        <v>-74.05</v>
      </c>
      <c r="I2185" s="34">
        <f>VLOOKUP($A2185,[1]CNE_OE!$B$2:$R$4621,8,FALSE)</f>
        <v>5.06666667</v>
      </c>
      <c r="J2185" s="34" t="str">
        <f>VLOOKUP($A2185,[1]CNE_OE!$B$2:$R$4621,5,FALSE)</f>
        <v>Activa</v>
      </c>
      <c r="K2185" s="37">
        <f>VLOOKUP($A2185,[1]CNE_OE!$B$2:$R$4621,6,FALSE)</f>
        <v>17333</v>
      </c>
      <c r="L2185" s="37">
        <f>VLOOKUP($A2185,[1]CNE_OE!$B$2:$R$4621,17,FALSE)</f>
        <v>0</v>
      </c>
      <c r="M2185" s="37" t="s">
        <v>1911</v>
      </c>
      <c r="N2185" s="34" t="s">
        <v>1892</v>
      </c>
    </row>
    <row r="2186" spans="1:14" ht="15.75" customHeight="1" x14ac:dyDescent="0.25">
      <c r="A2186" s="78">
        <v>21200270</v>
      </c>
      <c r="B2186" s="34" t="s">
        <v>54</v>
      </c>
      <c r="C2186" s="34" t="s">
        <v>4833</v>
      </c>
      <c r="D2186" s="34" t="str">
        <f>VLOOKUP($A2186,[1]CNE_OE!$B$2:$R$4621,11,FALSE)</f>
        <v>Chocontá</v>
      </c>
      <c r="E2186" s="34" t="str">
        <f>VLOOKUP($A2186,[1]CNE_OE!$B$2:$R$4621,10,FALSE)</f>
        <v>Cundinamarca</v>
      </c>
      <c r="F2186" s="34">
        <v>11</v>
      </c>
      <c r="G2186" s="34">
        <f>VLOOKUP($A2186,[1]CNE_OE!$B$2:$R$4621,7,FALSE)</f>
        <v>2640</v>
      </c>
      <c r="H2186" s="34">
        <f>VLOOKUP($A2186,[1]CNE_OE!$B$2:$R$4621,9,FALSE)</f>
        <v>-73.706277779999994</v>
      </c>
      <c r="I2186" s="34">
        <f>VLOOKUP($A2186,[1]CNE_OE!$B$2:$R$4621,8,FALSE)</f>
        <v>5.1088333300000004</v>
      </c>
      <c r="J2186" s="34" t="str">
        <f>VLOOKUP($A2186,[1]CNE_OE!$B$2:$R$4621,5,FALSE)</f>
        <v>Activa</v>
      </c>
      <c r="K2186" s="37">
        <f>VLOOKUP($A2186,[1]CNE_OE!$B$2:$R$4621,6,FALSE)</f>
        <v>17333</v>
      </c>
      <c r="L2186" s="37">
        <f>VLOOKUP($A2186,[1]CNE_OE!$B$2:$R$4621,17,FALSE)</f>
        <v>0</v>
      </c>
      <c r="M2186" s="37" t="s">
        <v>1911</v>
      </c>
      <c r="N2186" s="34" t="s">
        <v>1892</v>
      </c>
    </row>
    <row r="2187" spans="1:14" ht="15.75" customHeight="1" x14ac:dyDescent="0.25">
      <c r="A2187" s="78">
        <v>21200310</v>
      </c>
      <c r="B2187" s="34" t="s">
        <v>26</v>
      </c>
      <c r="C2187" s="34" t="s">
        <v>4834</v>
      </c>
      <c r="D2187" s="34" t="str">
        <f>VLOOKUP($A2187,[1]CNE_OE!$B$2:$R$4621,11,FALSE)</f>
        <v>Bogota, D.C</v>
      </c>
      <c r="E2187" s="34" t="str">
        <f>VLOOKUP($A2187,[1]CNE_OE!$B$2:$R$4621,10,FALSE)</f>
        <v>Bogotá</v>
      </c>
      <c r="F2187" s="34">
        <v>11</v>
      </c>
      <c r="G2187" s="34">
        <f>VLOOKUP($A2187,[1]CNE_OE!$B$2:$R$4621,7,FALSE)</f>
        <v>2691</v>
      </c>
      <c r="H2187" s="34">
        <f>VLOOKUP($A2187,[1]CNE_OE!$B$2:$R$4621,9,FALSE)</f>
        <v>-74.066666669999989</v>
      </c>
      <c r="I2187" s="34">
        <f>VLOOKUP($A2187,[1]CNE_OE!$B$2:$R$4621,8,FALSE)</f>
        <v>4.75</v>
      </c>
      <c r="J2187" s="34" t="str">
        <f>VLOOKUP($A2187,[1]CNE_OE!$B$2:$R$4621,5,FALSE)</f>
        <v>Activa</v>
      </c>
      <c r="K2187" s="37">
        <f>VLOOKUP($A2187,[1]CNE_OE!$B$2:$R$4621,6,FALSE)</f>
        <v>17425</v>
      </c>
      <c r="L2187" s="37">
        <f>VLOOKUP($A2187,[1]CNE_OE!$B$2:$R$4621,17,FALSE)</f>
        <v>0</v>
      </c>
      <c r="M2187" s="37" t="s">
        <v>1911</v>
      </c>
      <c r="N2187" s="34" t="s">
        <v>1892</v>
      </c>
    </row>
    <row r="2188" spans="1:14" ht="15.75" customHeight="1" x14ac:dyDescent="0.25">
      <c r="A2188" s="78">
        <v>21200320</v>
      </c>
      <c r="B2188" s="34" t="s">
        <v>26</v>
      </c>
      <c r="C2188" s="34" t="s">
        <v>4835</v>
      </c>
      <c r="D2188" s="34" t="str">
        <f>VLOOKUP($A2188,[1]CNE_OE!$B$2:$R$4621,11,FALSE)</f>
        <v>Bogota, D.C</v>
      </c>
      <c r="E2188" s="34" t="str">
        <f>VLOOKUP($A2188,[1]CNE_OE!$B$2:$R$4621,10,FALSE)</f>
        <v>Bogotá</v>
      </c>
      <c r="F2188" s="34">
        <v>11</v>
      </c>
      <c r="G2188" s="34">
        <f>VLOOKUP($A2188,[1]CNE_OE!$B$2:$R$4621,7,FALSE)</f>
        <v>3125</v>
      </c>
      <c r="H2188" s="34">
        <f>VLOOKUP($A2188,[1]CNE_OE!$B$2:$R$4621,9,FALSE)</f>
        <v>-74.05</v>
      </c>
      <c r="I2188" s="34">
        <f>VLOOKUP($A2188,[1]CNE_OE!$B$2:$R$4621,8,FALSE)</f>
        <v>4.6166666699999999</v>
      </c>
      <c r="J2188" s="34" t="str">
        <f>VLOOKUP($A2188,[1]CNE_OE!$B$2:$R$4621,5,FALSE)</f>
        <v>Activa</v>
      </c>
      <c r="K2188" s="37">
        <f>VLOOKUP($A2188,[1]CNE_OE!$B$2:$R$4621,6,FALSE)</f>
        <v>17425</v>
      </c>
      <c r="L2188" s="37">
        <f>VLOOKUP($A2188,[1]CNE_OE!$B$2:$R$4621,17,FALSE)</f>
        <v>0</v>
      </c>
      <c r="M2188" s="37" t="s">
        <v>1911</v>
      </c>
      <c r="N2188" s="34" t="s">
        <v>1892</v>
      </c>
    </row>
    <row r="2189" spans="1:14" ht="15.75" customHeight="1" x14ac:dyDescent="0.25">
      <c r="A2189" s="78">
        <v>21200340</v>
      </c>
      <c r="B2189" s="34" t="s">
        <v>26</v>
      </c>
      <c r="C2189" s="34" t="s">
        <v>4836</v>
      </c>
      <c r="D2189" s="34" t="str">
        <f>VLOOKUP($A2189,[1]CNE_OE!$B$2:$R$4621,11,FALSE)</f>
        <v>Bogota, D.C</v>
      </c>
      <c r="E2189" s="34" t="str">
        <f>VLOOKUP($A2189,[1]CNE_OE!$B$2:$R$4621,10,FALSE)</f>
        <v>Bogotá</v>
      </c>
      <c r="F2189" s="34">
        <v>11</v>
      </c>
      <c r="G2189" s="34">
        <f>VLOOKUP($A2189,[1]CNE_OE!$B$2:$R$4621,7,FALSE)</f>
        <v>3056</v>
      </c>
      <c r="H2189" s="34">
        <f>VLOOKUP($A2189,[1]CNE_OE!$B$2:$R$4621,9,FALSE)</f>
        <v>-74.150000000000006</v>
      </c>
      <c r="I2189" s="34">
        <f>VLOOKUP($A2189,[1]CNE_OE!$B$2:$R$4621,8,FALSE)</f>
        <v>4.4000000000000004</v>
      </c>
      <c r="J2189" s="34" t="str">
        <f>VLOOKUP($A2189,[1]CNE_OE!$B$2:$R$4621,5,FALSE)</f>
        <v>Activa</v>
      </c>
      <c r="K2189" s="37">
        <f>VLOOKUP($A2189,[1]CNE_OE!$B$2:$R$4621,6,FALSE)</f>
        <v>17547</v>
      </c>
      <c r="L2189" s="37">
        <f>VLOOKUP($A2189,[1]CNE_OE!$B$2:$R$4621,17,FALSE)</f>
        <v>0</v>
      </c>
      <c r="M2189" s="37" t="s">
        <v>1911</v>
      </c>
      <c r="N2189" s="34" t="s">
        <v>1892</v>
      </c>
    </row>
    <row r="2190" spans="1:14" ht="15.75" customHeight="1" x14ac:dyDescent="0.25">
      <c r="A2190" s="78">
        <v>21200380</v>
      </c>
      <c r="B2190" s="34" t="s">
        <v>54</v>
      </c>
      <c r="C2190" s="34" t="s">
        <v>4837</v>
      </c>
      <c r="D2190" s="34" t="str">
        <f>VLOOKUP($A2190,[1]CNE_OE!$B$2:$R$4621,11,FALSE)</f>
        <v>Zipaquirá</v>
      </c>
      <c r="E2190" s="34" t="str">
        <f>VLOOKUP($A2190,[1]CNE_OE!$B$2:$R$4621,10,FALSE)</f>
        <v>Cundinamarca</v>
      </c>
      <c r="F2190" s="34">
        <v>11</v>
      </c>
      <c r="G2190" s="34">
        <f>VLOOKUP($A2190,[1]CNE_OE!$B$2:$R$4621,7,FALSE)</f>
        <v>3000</v>
      </c>
      <c r="H2190" s="34">
        <f>VLOOKUP($A2190,[1]CNE_OE!$B$2:$R$4621,9,FALSE)</f>
        <v>-74.033333329999991</v>
      </c>
      <c r="I2190" s="34">
        <f>VLOOKUP($A2190,[1]CNE_OE!$B$2:$R$4621,8,FALSE)</f>
        <v>5.0333333299999996</v>
      </c>
      <c r="J2190" s="34" t="str">
        <f>VLOOKUP($A2190,[1]CNE_OE!$B$2:$R$4621,5,FALSE)</f>
        <v>Activa</v>
      </c>
      <c r="K2190" s="37">
        <f>VLOOKUP($A2190,[1]CNE_OE!$B$2:$R$4621,6,FALSE)</f>
        <v>18490</v>
      </c>
      <c r="L2190" s="37">
        <f>VLOOKUP($A2190,[1]CNE_OE!$B$2:$R$4621,17,FALSE)</f>
        <v>0</v>
      </c>
      <c r="M2190" s="37" t="s">
        <v>1911</v>
      </c>
      <c r="N2190" s="34" t="s">
        <v>1892</v>
      </c>
    </row>
    <row r="2191" spans="1:14" ht="15.75" customHeight="1" x14ac:dyDescent="0.25">
      <c r="A2191" s="78">
        <v>21200400</v>
      </c>
      <c r="B2191" s="34" t="s">
        <v>54</v>
      </c>
      <c r="C2191" s="34" t="s">
        <v>4838</v>
      </c>
      <c r="D2191" s="34" t="str">
        <f>VLOOKUP($A2191,[1]CNE_OE!$B$2:$R$4621,11,FALSE)</f>
        <v>Bogota, D.C</v>
      </c>
      <c r="E2191" s="34" t="str">
        <f>VLOOKUP($A2191,[1]CNE_OE!$B$2:$R$4621,10,FALSE)</f>
        <v>Bogotá</v>
      </c>
      <c r="F2191" s="34">
        <v>11</v>
      </c>
      <c r="G2191" s="34">
        <f>VLOOKUP($A2191,[1]CNE_OE!$B$2:$R$4621,7,FALSE)</f>
        <v>3000</v>
      </c>
      <c r="H2191" s="34">
        <f>VLOOKUP($A2191,[1]CNE_OE!$B$2:$R$4621,9,FALSE)</f>
        <v>-74.033333329999991</v>
      </c>
      <c r="I2191" s="34">
        <f>VLOOKUP($A2191,[1]CNE_OE!$B$2:$R$4621,8,FALSE)</f>
        <v>4.6333333300000001</v>
      </c>
      <c r="J2191" s="34" t="str">
        <f>VLOOKUP($A2191,[1]CNE_OE!$B$2:$R$4621,5,FALSE)</f>
        <v>Activa</v>
      </c>
      <c r="K2191" s="37">
        <f>VLOOKUP($A2191,[1]CNE_OE!$B$2:$R$4621,6,FALSE)</f>
        <v>13195</v>
      </c>
      <c r="L2191" s="37">
        <f>VLOOKUP($A2191,[1]CNE_OE!$B$2:$R$4621,17,FALSE)</f>
        <v>0</v>
      </c>
      <c r="M2191" s="37" t="s">
        <v>1911</v>
      </c>
      <c r="N2191" s="34" t="s">
        <v>1892</v>
      </c>
    </row>
    <row r="2192" spans="1:14" ht="15.75" customHeight="1" x14ac:dyDescent="0.25">
      <c r="A2192" s="78">
        <v>21200430</v>
      </c>
      <c r="B2192" s="34" t="s">
        <v>54</v>
      </c>
      <c r="C2192" s="34" t="s">
        <v>4839</v>
      </c>
      <c r="D2192" s="34" t="str">
        <f>VLOOKUP($A2192,[1]CNE_OE!$B$2:$R$4621,11,FALSE)</f>
        <v>Villapinzón</v>
      </c>
      <c r="E2192" s="34" t="str">
        <f>VLOOKUP($A2192,[1]CNE_OE!$B$2:$R$4621,10,FALSE)</f>
        <v>Cundinamarca</v>
      </c>
      <c r="F2192" s="34">
        <v>11</v>
      </c>
      <c r="G2192" s="34">
        <f>VLOOKUP($A2192,[1]CNE_OE!$B$2:$R$4621,7,FALSE)</f>
        <v>2700</v>
      </c>
      <c r="H2192" s="34">
        <f>VLOOKUP($A2192,[1]CNE_OE!$B$2:$R$4621,9,FALSE)</f>
        <v>-73.599999999999994</v>
      </c>
      <c r="I2192" s="34">
        <f>VLOOKUP($A2192,[1]CNE_OE!$B$2:$R$4621,8,FALSE)</f>
        <v>5.2</v>
      </c>
      <c r="J2192" s="34" t="str">
        <f>VLOOKUP($A2192,[1]CNE_OE!$B$2:$R$4621,5,FALSE)</f>
        <v>Activa</v>
      </c>
      <c r="K2192" s="37">
        <f>VLOOKUP($A2192,[1]CNE_OE!$B$2:$R$4621,6,FALSE)</f>
        <v>18824</v>
      </c>
      <c r="L2192" s="37">
        <f>VLOOKUP($A2192,[1]CNE_OE!$B$2:$R$4621,17,FALSE)</f>
        <v>0</v>
      </c>
      <c r="M2192" s="37" t="s">
        <v>1911</v>
      </c>
      <c r="N2192" s="34" t="s">
        <v>1892</v>
      </c>
    </row>
    <row r="2193" spans="1:14" ht="15.75" customHeight="1" x14ac:dyDescent="0.25">
      <c r="A2193" s="78">
        <v>21200510</v>
      </c>
      <c r="B2193" s="34" t="s">
        <v>54</v>
      </c>
      <c r="C2193" s="34" t="s">
        <v>4840</v>
      </c>
      <c r="D2193" s="34" t="str">
        <f>VLOOKUP($A2193,[1]CNE_OE!$B$2:$R$4621,11,FALSE)</f>
        <v>Sibaté</v>
      </c>
      <c r="E2193" s="34" t="str">
        <f>VLOOKUP($A2193,[1]CNE_OE!$B$2:$R$4621,10,FALSE)</f>
        <v>Cundinamarca</v>
      </c>
      <c r="F2193" s="34">
        <v>11</v>
      </c>
      <c r="G2193" s="34">
        <f>VLOOKUP($A2193,[1]CNE_OE!$B$2:$R$4621,7,FALSE)</f>
        <v>2618</v>
      </c>
      <c r="H2193" s="34">
        <f>VLOOKUP($A2193,[1]CNE_OE!$B$2:$R$4621,9,FALSE)</f>
        <v>-74.25</v>
      </c>
      <c r="I2193" s="34">
        <f>VLOOKUP($A2193,[1]CNE_OE!$B$2:$R$4621,8,FALSE)</f>
        <v>4.5166666700000002</v>
      </c>
      <c r="J2193" s="34" t="str">
        <f>VLOOKUP($A2193,[1]CNE_OE!$B$2:$R$4621,5,FALSE)</f>
        <v>Activa</v>
      </c>
      <c r="K2193" s="37">
        <f>VLOOKUP($A2193,[1]CNE_OE!$B$2:$R$4621,6,FALSE)</f>
        <v>20590</v>
      </c>
      <c r="L2193" s="37">
        <f>VLOOKUP($A2193,[1]CNE_OE!$B$2:$R$4621,17,FALSE)</f>
        <v>0</v>
      </c>
      <c r="M2193" s="37" t="s">
        <v>1911</v>
      </c>
      <c r="N2193" s="34" t="s">
        <v>1892</v>
      </c>
    </row>
    <row r="2194" spans="1:14" ht="15.75" customHeight="1" x14ac:dyDescent="0.25">
      <c r="A2194" s="78">
        <v>21200520</v>
      </c>
      <c r="B2194" s="34" t="s">
        <v>26</v>
      </c>
      <c r="C2194" s="34" t="s">
        <v>4841</v>
      </c>
      <c r="D2194" s="34" t="str">
        <f>VLOOKUP($A2194,[1]CNE_OE!$B$2:$R$4621,11,FALSE)</f>
        <v>Bogota, D.C</v>
      </c>
      <c r="E2194" s="34" t="str">
        <f>VLOOKUP($A2194,[1]CNE_OE!$B$2:$R$4621,10,FALSE)</f>
        <v>Bogotá</v>
      </c>
      <c r="F2194" s="34">
        <v>11</v>
      </c>
      <c r="G2194" s="34">
        <f>VLOOKUP($A2194,[1]CNE_OE!$B$2:$R$4621,7,FALSE)</f>
        <v>2630</v>
      </c>
      <c r="H2194" s="34">
        <f>VLOOKUP($A2194,[1]CNE_OE!$B$2:$R$4621,9,FALSE)</f>
        <v>-74.116666670000001</v>
      </c>
      <c r="I2194" s="34">
        <f>VLOOKUP($A2194,[1]CNE_OE!$B$2:$R$4621,8,FALSE)</f>
        <v>4.56666667</v>
      </c>
      <c r="J2194" s="34" t="str">
        <f>VLOOKUP($A2194,[1]CNE_OE!$B$2:$R$4621,5,FALSE)</f>
        <v>Activa</v>
      </c>
      <c r="K2194" s="37">
        <f>VLOOKUP($A2194,[1]CNE_OE!$B$2:$R$4621,6,FALSE)</f>
        <v>20651</v>
      </c>
      <c r="L2194" s="37">
        <f>VLOOKUP($A2194,[1]CNE_OE!$B$2:$R$4621,17,FALSE)</f>
        <v>0</v>
      </c>
      <c r="M2194" s="37" t="s">
        <v>1911</v>
      </c>
      <c r="N2194" s="34" t="s">
        <v>1892</v>
      </c>
    </row>
    <row r="2195" spans="1:14" ht="15.75" customHeight="1" x14ac:dyDescent="0.25">
      <c r="A2195" s="78">
        <v>21200550</v>
      </c>
      <c r="B2195" s="34" t="s">
        <v>26</v>
      </c>
      <c r="C2195" s="34" t="s">
        <v>4842</v>
      </c>
      <c r="D2195" s="34" t="str">
        <f>VLOOKUP($A2195,[1]CNE_OE!$B$2:$R$4621,11,FALSE)</f>
        <v>Subachoque</v>
      </c>
      <c r="E2195" s="34" t="str">
        <f>VLOOKUP($A2195,[1]CNE_OE!$B$2:$R$4621,10,FALSE)</f>
        <v>Cundinamarca</v>
      </c>
      <c r="F2195" s="34">
        <v>11</v>
      </c>
      <c r="G2195" s="34">
        <f>VLOOKUP($A2195,[1]CNE_OE!$B$2:$R$4621,7,FALSE)</f>
        <v>2725</v>
      </c>
      <c r="H2195" s="34">
        <f>VLOOKUP($A2195,[1]CNE_OE!$B$2:$R$4621,9,FALSE)</f>
        <v>-74.25</v>
      </c>
      <c r="I2195" s="34">
        <f>VLOOKUP($A2195,[1]CNE_OE!$B$2:$R$4621,8,FALSE)</f>
        <v>4.8666666699999999</v>
      </c>
      <c r="J2195" s="34" t="str">
        <f>VLOOKUP($A2195,[1]CNE_OE!$B$2:$R$4621,5,FALSE)</f>
        <v>Activa</v>
      </c>
      <c r="K2195" s="37">
        <f>VLOOKUP($A2195,[1]CNE_OE!$B$2:$R$4621,6,FALSE)</f>
        <v>21930</v>
      </c>
      <c r="L2195" s="37">
        <f>VLOOKUP($A2195,[1]CNE_OE!$B$2:$R$4621,17,FALSE)</f>
        <v>0</v>
      </c>
      <c r="M2195" s="37" t="s">
        <v>1911</v>
      </c>
      <c r="N2195" s="34" t="s">
        <v>1892</v>
      </c>
    </row>
    <row r="2196" spans="1:14" ht="15.75" customHeight="1" x14ac:dyDescent="0.25">
      <c r="A2196" s="78">
        <v>21200600</v>
      </c>
      <c r="B2196" s="34" t="s">
        <v>54</v>
      </c>
      <c r="C2196" s="34" t="s">
        <v>4843</v>
      </c>
      <c r="D2196" s="34" t="str">
        <f>VLOOKUP($A2196,[1]CNE_OE!$B$2:$R$4621,11,FALSE)</f>
        <v>Sibaté</v>
      </c>
      <c r="E2196" s="34" t="str">
        <f>VLOOKUP($A2196,[1]CNE_OE!$B$2:$R$4621,10,FALSE)</f>
        <v>Cundinamarca</v>
      </c>
      <c r="F2196" s="34">
        <v>11</v>
      </c>
      <c r="G2196" s="34">
        <f>VLOOKUP($A2196,[1]CNE_OE!$B$2:$R$4621,7,FALSE)</f>
        <v>2800</v>
      </c>
      <c r="H2196" s="34">
        <f>VLOOKUP($A2196,[1]CNE_OE!$B$2:$R$4621,9,FALSE)</f>
        <v>-74.3</v>
      </c>
      <c r="I2196" s="34">
        <f>VLOOKUP($A2196,[1]CNE_OE!$B$2:$R$4621,8,FALSE)</f>
        <v>4.43333333</v>
      </c>
      <c r="J2196" s="34" t="str">
        <f>VLOOKUP($A2196,[1]CNE_OE!$B$2:$R$4621,5,FALSE)</f>
        <v>Activa</v>
      </c>
      <c r="K2196" s="37">
        <f>VLOOKUP($A2196,[1]CNE_OE!$B$2:$R$4621,6,FALSE)</f>
        <v>21808</v>
      </c>
      <c r="L2196" s="37">
        <f>VLOOKUP($A2196,[1]CNE_OE!$B$2:$R$4621,17,FALSE)</f>
        <v>0</v>
      </c>
      <c r="M2196" s="37" t="s">
        <v>1911</v>
      </c>
      <c r="N2196" s="34" t="s">
        <v>1892</v>
      </c>
    </row>
    <row r="2197" spans="1:14" ht="15.75" customHeight="1" x14ac:dyDescent="0.25">
      <c r="A2197" s="78">
        <v>21200690</v>
      </c>
      <c r="B2197" s="34" t="s">
        <v>26</v>
      </c>
      <c r="C2197" s="34" t="s">
        <v>4844</v>
      </c>
      <c r="D2197" s="34" t="str">
        <f>VLOOKUP($A2197,[1]CNE_OE!$B$2:$R$4621,11,FALSE)</f>
        <v>Facatativá</v>
      </c>
      <c r="E2197" s="34" t="str">
        <f>VLOOKUP($A2197,[1]CNE_OE!$B$2:$R$4621,10,FALSE)</f>
        <v>Cundinamarca</v>
      </c>
      <c r="F2197" s="34">
        <v>11</v>
      </c>
      <c r="G2197" s="34">
        <f>VLOOKUP($A2197,[1]CNE_OE!$B$2:$R$4621,7,FALSE)</f>
        <v>2610</v>
      </c>
      <c r="H2197" s="34">
        <f>VLOOKUP($A2197,[1]CNE_OE!$B$2:$R$4621,9,FALSE)</f>
        <v>-74.316666669999989</v>
      </c>
      <c r="I2197" s="34">
        <f>VLOOKUP($A2197,[1]CNE_OE!$B$2:$R$4621,8,FALSE)</f>
        <v>4.8</v>
      </c>
      <c r="J2197" s="34" t="str">
        <f>VLOOKUP($A2197,[1]CNE_OE!$B$2:$R$4621,5,FALSE)</f>
        <v>Activa</v>
      </c>
      <c r="K2197" s="37">
        <f>VLOOKUP($A2197,[1]CNE_OE!$B$2:$R$4621,6,FALSE)</f>
        <v>11550</v>
      </c>
      <c r="L2197" s="37">
        <f>VLOOKUP($A2197,[1]CNE_OE!$B$2:$R$4621,17,FALSE)</f>
        <v>0</v>
      </c>
      <c r="M2197" s="37" t="s">
        <v>1911</v>
      </c>
      <c r="N2197" s="34" t="s">
        <v>1892</v>
      </c>
    </row>
    <row r="2198" spans="1:14" ht="15.75" customHeight="1" x14ac:dyDescent="0.25">
      <c r="A2198" s="78">
        <v>21200740</v>
      </c>
      <c r="B2198" s="34" t="s">
        <v>54</v>
      </c>
      <c r="C2198" s="34" t="s">
        <v>4845</v>
      </c>
      <c r="D2198" s="34" t="str">
        <f>VLOOKUP($A2198,[1]CNE_OE!$B$2:$R$4621,11,FALSE)</f>
        <v>Zipaquirá</v>
      </c>
      <c r="E2198" s="34" t="str">
        <f>VLOOKUP($A2198,[1]CNE_OE!$B$2:$R$4621,10,FALSE)</f>
        <v>Cundinamarca</v>
      </c>
      <c r="F2198" s="34">
        <v>11</v>
      </c>
      <c r="G2198" s="34">
        <f>VLOOKUP($A2198,[1]CNE_OE!$B$2:$R$4621,7,FALSE)</f>
        <v>2655</v>
      </c>
      <c r="H2198" s="34">
        <f>VLOOKUP($A2198,[1]CNE_OE!$B$2:$R$4621,9,FALSE)</f>
        <v>-74</v>
      </c>
      <c r="I2198" s="34">
        <f>VLOOKUP($A2198,[1]CNE_OE!$B$2:$R$4621,8,FALSE)</f>
        <v>5.0166666700000002</v>
      </c>
      <c r="J2198" s="34" t="str">
        <f>VLOOKUP($A2198,[1]CNE_OE!$B$2:$R$4621,5,FALSE)</f>
        <v>Activa</v>
      </c>
      <c r="K2198" s="37">
        <f>VLOOKUP($A2198,[1]CNE_OE!$B$2:$R$4621,6,FALSE)</f>
        <v>21961</v>
      </c>
      <c r="L2198" s="37">
        <f>VLOOKUP($A2198,[1]CNE_OE!$B$2:$R$4621,17,FALSE)</f>
        <v>0</v>
      </c>
      <c r="M2198" s="37" t="s">
        <v>1911</v>
      </c>
      <c r="N2198" s="34" t="s">
        <v>1892</v>
      </c>
    </row>
    <row r="2199" spans="1:14" ht="15.75" customHeight="1" x14ac:dyDescent="0.25">
      <c r="A2199" s="78">
        <v>21200750</v>
      </c>
      <c r="B2199" s="34" t="s">
        <v>26</v>
      </c>
      <c r="C2199" s="34" t="s">
        <v>4846</v>
      </c>
      <c r="D2199" s="34" t="str">
        <f>VLOOKUP($A2199,[1]CNE_OE!$B$2:$R$4621,11,FALSE)</f>
        <v>Bojacá</v>
      </c>
      <c r="E2199" s="34" t="str">
        <f>VLOOKUP($A2199,[1]CNE_OE!$B$2:$R$4621,10,FALSE)</f>
        <v>Cundinamarca</v>
      </c>
      <c r="F2199" s="34">
        <v>11</v>
      </c>
      <c r="G2199" s="34">
        <f>VLOOKUP($A2199,[1]CNE_OE!$B$2:$R$4621,7,FALSE)</f>
        <v>2603</v>
      </c>
      <c r="H2199" s="34">
        <f>VLOOKUP($A2199,[1]CNE_OE!$B$2:$R$4621,9,FALSE)</f>
        <v>-74.333333329999988</v>
      </c>
      <c r="I2199" s="34">
        <f>VLOOKUP($A2199,[1]CNE_OE!$B$2:$R$4621,8,FALSE)</f>
        <v>4.7333333299999998</v>
      </c>
      <c r="J2199" s="34" t="str">
        <f>VLOOKUP($A2199,[1]CNE_OE!$B$2:$R$4621,5,FALSE)</f>
        <v>Activa</v>
      </c>
      <c r="K2199" s="37">
        <f>VLOOKUP($A2199,[1]CNE_OE!$B$2:$R$4621,6,FALSE)</f>
        <v>21990</v>
      </c>
      <c r="L2199" s="37">
        <f>VLOOKUP($A2199,[1]CNE_OE!$B$2:$R$4621,17,FALSE)</f>
        <v>0</v>
      </c>
      <c r="M2199" s="37" t="s">
        <v>1911</v>
      </c>
      <c r="N2199" s="34" t="s">
        <v>1892</v>
      </c>
    </row>
    <row r="2200" spans="1:14" ht="15.75" customHeight="1" x14ac:dyDescent="0.25">
      <c r="A2200" s="78">
        <v>21200770</v>
      </c>
      <c r="B2200" s="34" t="s">
        <v>26</v>
      </c>
      <c r="C2200" s="34" t="s">
        <v>4847</v>
      </c>
      <c r="D2200" s="34" t="str">
        <f>VLOOKUP($A2200,[1]CNE_OE!$B$2:$R$4621,11,FALSE)</f>
        <v>Bogota, D.C</v>
      </c>
      <c r="E2200" s="34" t="str">
        <f>VLOOKUP($A2200,[1]CNE_OE!$B$2:$R$4621,10,FALSE)</f>
        <v>Bogotá</v>
      </c>
      <c r="F2200" s="34">
        <v>11</v>
      </c>
      <c r="G2200" s="34">
        <f>VLOOKUP($A2200,[1]CNE_OE!$B$2:$R$4621,7,FALSE)</f>
        <v>2579</v>
      </c>
      <c r="H2200" s="34">
        <f>VLOOKUP($A2200,[1]CNE_OE!$B$2:$R$4621,9,FALSE)</f>
        <v>-74.033333329999991</v>
      </c>
      <c r="I2200" s="34">
        <f>VLOOKUP($A2200,[1]CNE_OE!$B$2:$R$4621,8,FALSE)</f>
        <v>4.7833333299999996</v>
      </c>
      <c r="J2200" s="34" t="str">
        <f>VLOOKUP($A2200,[1]CNE_OE!$B$2:$R$4621,5,FALSE)</f>
        <v>Activa</v>
      </c>
      <c r="K2200" s="37">
        <f>VLOOKUP($A2200,[1]CNE_OE!$B$2:$R$4621,6,FALSE)</f>
        <v>21961</v>
      </c>
      <c r="L2200" s="37">
        <f>VLOOKUP($A2200,[1]CNE_OE!$B$2:$R$4621,17,FALSE)</f>
        <v>0</v>
      </c>
      <c r="M2200" s="37" t="s">
        <v>1911</v>
      </c>
      <c r="N2200" s="34" t="s">
        <v>1892</v>
      </c>
    </row>
    <row r="2201" spans="1:14" ht="15.75" customHeight="1" x14ac:dyDescent="0.25">
      <c r="A2201" s="78">
        <v>21200800</v>
      </c>
      <c r="B2201" s="34" t="s">
        <v>54</v>
      </c>
      <c r="C2201" s="34" t="s">
        <v>4848</v>
      </c>
      <c r="D2201" s="34" t="str">
        <f>VLOOKUP($A2201,[1]CNE_OE!$B$2:$R$4621,11,FALSE)</f>
        <v>Guasca</v>
      </c>
      <c r="E2201" s="34" t="str">
        <f>VLOOKUP($A2201,[1]CNE_OE!$B$2:$R$4621,10,FALSE)</f>
        <v>Cundinamarca</v>
      </c>
      <c r="F2201" s="34">
        <v>11</v>
      </c>
      <c r="G2201" s="34">
        <f>VLOOKUP($A2201,[1]CNE_OE!$B$2:$R$4621,7,FALSE)</f>
        <v>2700</v>
      </c>
      <c r="H2201" s="34">
        <f>VLOOKUP($A2201,[1]CNE_OE!$B$2:$R$4621,9,FALSE)</f>
        <v>-73.900000000000006</v>
      </c>
      <c r="I2201" s="34">
        <f>VLOOKUP($A2201,[1]CNE_OE!$B$2:$R$4621,8,FALSE)</f>
        <v>4.9833333299999998</v>
      </c>
      <c r="J2201" s="34" t="str">
        <f>VLOOKUP($A2201,[1]CNE_OE!$B$2:$R$4621,5,FALSE)</f>
        <v>Activa</v>
      </c>
      <c r="K2201" s="37">
        <f>VLOOKUP($A2201,[1]CNE_OE!$B$2:$R$4621,6,FALSE)</f>
        <v>22204</v>
      </c>
      <c r="L2201" s="37">
        <f>VLOOKUP($A2201,[1]CNE_OE!$B$2:$R$4621,17,FALSE)</f>
        <v>0</v>
      </c>
      <c r="M2201" s="37" t="s">
        <v>1911</v>
      </c>
      <c r="N2201" s="34" t="s">
        <v>1892</v>
      </c>
    </row>
    <row r="2202" spans="1:14" ht="15.75" customHeight="1" x14ac:dyDescent="0.25">
      <c r="A2202" s="78">
        <v>21200850</v>
      </c>
      <c r="B2202" s="34" t="s">
        <v>54</v>
      </c>
      <c r="C2202" s="34" t="s">
        <v>4849</v>
      </c>
      <c r="D2202" s="34" t="str">
        <f>VLOOKUP($A2202,[1]CNE_OE!$B$2:$R$4621,11,FALSE)</f>
        <v>Bogota, D.C</v>
      </c>
      <c r="E2202" s="34" t="str">
        <f>VLOOKUP($A2202,[1]CNE_OE!$B$2:$R$4621,10,FALSE)</f>
        <v>Bogotá</v>
      </c>
      <c r="F2202" s="34">
        <v>11</v>
      </c>
      <c r="G2202" s="34">
        <f>VLOOKUP($A2202,[1]CNE_OE!$B$2:$R$4621,7,FALSE)</f>
        <v>2880</v>
      </c>
      <c r="H2202" s="34">
        <f>VLOOKUP($A2202,[1]CNE_OE!$B$2:$R$4621,9,FALSE)</f>
        <v>-74.083333329999988</v>
      </c>
      <c r="I2202" s="34">
        <f>VLOOKUP($A2202,[1]CNE_OE!$B$2:$R$4621,8,FALSE)</f>
        <v>4.4833333299999998</v>
      </c>
      <c r="J2202" s="34" t="str">
        <f>VLOOKUP($A2202,[1]CNE_OE!$B$2:$R$4621,5,FALSE)</f>
        <v>Activa</v>
      </c>
      <c r="K2202" s="37">
        <f>VLOOKUP($A2202,[1]CNE_OE!$B$2:$R$4621,6,FALSE)</f>
        <v>22995</v>
      </c>
      <c r="L2202" s="37">
        <f>VLOOKUP($A2202,[1]CNE_OE!$B$2:$R$4621,17,FALSE)</f>
        <v>0</v>
      </c>
      <c r="M2202" s="37" t="s">
        <v>1911</v>
      </c>
      <c r="N2202" s="34" t="s">
        <v>1892</v>
      </c>
    </row>
    <row r="2203" spans="1:14" ht="15.75" customHeight="1" x14ac:dyDescent="0.25">
      <c r="A2203" s="78">
        <v>21200860</v>
      </c>
      <c r="B2203" s="34" t="s">
        <v>26</v>
      </c>
      <c r="C2203" s="34" t="s">
        <v>4850</v>
      </c>
      <c r="D2203" s="34" t="str">
        <f>VLOOKUP($A2203,[1]CNE_OE!$B$2:$R$4621,11,FALSE)</f>
        <v>Villapinzón</v>
      </c>
      <c r="E2203" s="34" t="str">
        <f>VLOOKUP($A2203,[1]CNE_OE!$B$2:$R$4621,10,FALSE)</f>
        <v>Cundinamarca</v>
      </c>
      <c r="F2203" s="34">
        <v>11</v>
      </c>
      <c r="G2203" s="34">
        <f>VLOOKUP($A2203,[1]CNE_OE!$B$2:$R$4621,7,FALSE)</f>
        <v>2880</v>
      </c>
      <c r="H2203" s="34">
        <f>VLOOKUP($A2203,[1]CNE_OE!$B$2:$R$4621,9,FALSE)</f>
        <v>-73.583333329999988</v>
      </c>
      <c r="I2203" s="34">
        <f>VLOOKUP($A2203,[1]CNE_OE!$B$2:$R$4621,8,FALSE)</f>
        <v>5.2833333299999996</v>
      </c>
      <c r="J2203" s="34" t="str">
        <f>VLOOKUP($A2203,[1]CNE_OE!$B$2:$R$4621,5,FALSE)</f>
        <v>Suspendida</v>
      </c>
      <c r="K2203" s="37">
        <f>VLOOKUP($A2203,[1]CNE_OE!$B$2:$R$4621,6,FALSE)</f>
        <v>22995</v>
      </c>
      <c r="L2203" s="37">
        <f>VLOOKUP($A2203,[1]CNE_OE!$B$2:$R$4621,17,FALSE)</f>
        <v>30756</v>
      </c>
      <c r="M2203" s="37" t="s">
        <v>1911</v>
      </c>
      <c r="N2203" s="34" t="s">
        <v>1892</v>
      </c>
    </row>
    <row r="2204" spans="1:14" ht="15.75" customHeight="1" x14ac:dyDescent="0.25">
      <c r="A2204" s="78">
        <v>21200880</v>
      </c>
      <c r="B2204" s="34" t="s">
        <v>54</v>
      </c>
      <c r="C2204" s="34" t="s">
        <v>4851</v>
      </c>
      <c r="D2204" s="34" t="str">
        <f>VLOOKUP($A2204,[1]CNE_OE!$B$2:$R$4621,11,FALSE)</f>
        <v>Tausa</v>
      </c>
      <c r="E2204" s="34" t="str">
        <f>VLOOKUP($A2204,[1]CNE_OE!$B$2:$R$4621,10,FALSE)</f>
        <v>Cundinamarca</v>
      </c>
      <c r="F2204" s="34">
        <v>11</v>
      </c>
      <c r="G2204" s="34">
        <f>VLOOKUP($A2204,[1]CNE_OE!$B$2:$R$4621,7,FALSE)</f>
        <v>3140</v>
      </c>
      <c r="H2204" s="34">
        <f>VLOOKUP($A2204,[1]CNE_OE!$B$2:$R$4621,9,FALSE)</f>
        <v>-74</v>
      </c>
      <c r="I2204" s="34">
        <f>VLOOKUP($A2204,[1]CNE_OE!$B$2:$R$4621,8,FALSE)</f>
        <v>5.18333333</v>
      </c>
      <c r="J2204" s="34" t="str">
        <f>VLOOKUP($A2204,[1]CNE_OE!$B$2:$R$4621,5,FALSE)</f>
        <v>Activa</v>
      </c>
      <c r="K2204" s="37">
        <f>VLOOKUP($A2204,[1]CNE_OE!$B$2:$R$4621,6,FALSE)</f>
        <v>20194</v>
      </c>
      <c r="L2204" s="37">
        <f>VLOOKUP($A2204,[1]CNE_OE!$B$2:$R$4621,17,FALSE)</f>
        <v>0</v>
      </c>
      <c r="M2204" s="37" t="s">
        <v>1911</v>
      </c>
      <c r="N2204" s="34" t="s">
        <v>1892</v>
      </c>
    </row>
    <row r="2205" spans="1:14" ht="15.75" customHeight="1" x14ac:dyDescent="0.25">
      <c r="A2205" s="78">
        <v>21200950</v>
      </c>
      <c r="B2205" s="34" t="s">
        <v>26</v>
      </c>
      <c r="C2205" s="34" t="s">
        <v>4852</v>
      </c>
      <c r="D2205" s="34" t="str">
        <f>VLOOKUP($A2205,[1]CNE_OE!$B$2:$R$4621,11,FALSE)</f>
        <v>Suesca</v>
      </c>
      <c r="E2205" s="34" t="str">
        <f>VLOOKUP($A2205,[1]CNE_OE!$B$2:$R$4621,10,FALSE)</f>
        <v>Cundinamarca</v>
      </c>
      <c r="F2205" s="34">
        <v>11</v>
      </c>
      <c r="G2205" s="34">
        <f>VLOOKUP($A2205,[1]CNE_OE!$B$2:$R$4621,7,FALSE)</f>
        <v>2720</v>
      </c>
      <c r="H2205" s="34">
        <f>VLOOKUP($A2205,[1]CNE_OE!$B$2:$R$4621,9,FALSE)</f>
        <v>-73.833333329999988</v>
      </c>
      <c r="I2205" s="34">
        <f>VLOOKUP($A2205,[1]CNE_OE!$B$2:$R$4621,8,FALSE)</f>
        <v>5.1666666699999997</v>
      </c>
      <c r="J2205" s="34" t="str">
        <f>VLOOKUP($A2205,[1]CNE_OE!$B$2:$R$4621,5,FALSE)</f>
        <v>Suspendida</v>
      </c>
      <c r="K2205" s="37">
        <f>VLOOKUP($A2205,[1]CNE_OE!$B$2:$R$4621,6,FALSE)</f>
        <v>24334</v>
      </c>
      <c r="L2205" s="37">
        <f>VLOOKUP($A2205,[1]CNE_OE!$B$2:$R$4621,17,FALSE)</f>
        <v>31031</v>
      </c>
      <c r="M2205" s="37" t="s">
        <v>1911</v>
      </c>
      <c r="N2205" s="34" t="s">
        <v>1892</v>
      </c>
    </row>
    <row r="2206" spans="1:14" ht="15.75" customHeight="1" x14ac:dyDescent="0.25">
      <c r="A2206" s="78">
        <v>21201030</v>
      </c>
      <c r="B2206" s="34" t="s">
        <v>54</v>
      </c>
      <c r="C2206" s="34" t="s">
        <v>4853</v>
      </c>
      <c r="D2206" s="34" t="str">
        <f>VLOOKUP($A2206,[1]CNE_OE!$B$2:$R$4621,11,FALSE)</f>
        <v>La Calera</v>
      </c>
      <c r="E2206" s="34" t="str">
        <f>VLOOKUP($A2206,[1]CNE_OE!$B$2:$R$4621,10,FALSE)</f>
        <v>Cundinamarca</v>
      </c>
      <c r="F2206" s="34">
        <v>11</v>
      </c>
      <c r="G2206" s="34">
        <f>VLOOKUP($A2206,[1]CNE_OE!$B$2:$R$4621,7,FALSE)</f>
        <v>3080</v>
      </c>
      <c r="H2206" s="34">
        <f>VLOOKUP($A2206,[1]CNE_OE!$B$2:$R$4621,9,FALSE)</f>
        <v>-73.933333329999996</v>
      </c>
      <c r="I2206" s="34">
        <f>VLOOKUP($A2206,[1]CNE_OE!$B$2:$R$4621,8,FALSE)</f>
        <v>4.6666666699999997</v>
      </c>
      <c r="J2206" s="34" t="str">
        <f>VLOOKUP($A2206,[1]CNE_OE!$B$2:$R$4621,5,FALSE)</f>
        <v>Activa</v>
      </c>
      <c r="K2206" s="37">
        <f>VLOOKUP($A2206,[1]CNE_OE!$B$2:$R$4621,6,FALSE)</f>
        <v>25826</v>
      </c>
      <c r="L2206" s="37">
        <f>VLOOKUP($A2206,[1]CNE_OE!$B$2:$R$4621,17,FALSE)</f>
        <v>0</v>
      </c>
      <c r="M2206" s="37" t="s">
        <v>1911</v>
      </c>
      <c r="N2206" s="34" t="s">
        <v>1892</v>
      </c>
    </row>
    <row r="2207" spans="1:14" ht="15.75" customHeight="1" x14ac:dyDescent="0.25">
      <c r="A2207" s="78">
        <v>21201110</v>
      </c>
      <c r="B2207" s="34" t="s">
        <v>26</v>
      </c>
      <c r="C2207" s="34" t="s">
        <v>4854</v>
      </c>
      <c r="D2207" s="34" t="str">
        <f>VLOOKUP($A2207,[1]CNE_OE!$B$2:$R$4621,11,FALSE)</f>
        <v>Bogota, D.C</v>
      </c>
      <c r="E2207" s="34" t="str">
        <f>VLOOKUP($A2207,[1]CNE_OE!$B$2:$R$4621,10,FALSE)</f>
        <v>Bogotá</v>
      </c>
      <c r="F2207" s="34">
        <v>11</v>
      </c>
      <c r="G2207" s="34">
        <f>VLOOKUP($A2207,[1]CNE_OE!$B$2:$R$4621,7,FALSE)</f>
        <v>2647</v>
      </c>
      <c r="H2207" s="34">
        <f>VLOOKUP($A2207,[1]CNE_OE!$B$2:$R$4621,9,FALSE)</f>
        <v>-74.016666669999992</v>
      </c>
      <c r="I2207" s="34">
        <f>VLOOKUP($A2207,[1]CNE_OE!$B$2:$R$4621,8,FALSE)</f>
        <v>4.68333333</v>
      </c>
      <c r="J2207" s="34" t="str">
        <f>VLOOKUP($A2207,[1]CNE_OE!$B$2:$R$4621,5,FALSE)</f>
        <v>Activa</v>
      </c>
      <c r="K2207" s="37">
        <f>VLOOKUP($A2207,[1]CNE_OE!$B$2:$R$4621,6,FALSE)</f>
        <v>20255</v>
      </c>
      <c r="L2207" s="37">
        <f>VLOOKUP($A2207,[1]CNE_OE!$B$2:$R$4621,17,FALSE)</f>
        <v>0</v>
      </c>
      <c r="M2207" s="37" t="s">
        <v>1911</v>
      </c>
      <c r="N2207" s="34" t="s">
        <v>1892</v>
      </c>
    </row>
    <row r="2208" spans="1:14" ht="15.75" customHeight="1" x14ac:dyDescent="0.25">
      <c r="A2208" s="78">
        <v>21201120</v>
      </c>
      <c r="B2208" s="34" t="s">
        <v>26</v>
      </c>
      <c r="C2208" s="34" t="s">
        <v>4855</v>
      </c>
      <c r="D2208" s="34" t="str">
        <f>VLOOKUP($A2208,[1]CNE_OE!$B$2:$R$4621,11,FALSE)</f>
        <v>La Calera</v>
      </c>
      <c r="E2208" s="34" t="str">
        <f>VLOOKUP($A2208,[1]CNE_OE!$B$2:$R$4621,10,FALSE)</f>
        <v>Cundinamarca</v>
      </c>
      <c r="F2208" s="34">
        <v>11</v>
      </c>
      <c r="G2208" s="34">
        <f>VLOOKUP($A2208,[1]CNE_OE!$B$2:$R$4621,7,FALSE)</f>
        <v>3045</v>
      </c>
      <c r="H2208" s="34">
        <f>VLOOKUP($A2208,[1]CNE_OE!$B$2:$R$4621,9,FALSE)</f>
        <v>-74.016666669999992</v>
      </c>
      <c r="I2208" s="34">
        <f>VLOOKUP($A2208,[1]CNE_OE!$B$2:$R$4621,8,FALSE)</f>
        <v>4.6333333300000001</v>
      </c>
      <c r="J2208" s="34" t="str">
        <f>VLOOKUP($A2208,[1]CNE_OE!$B$2:$R$4621,5,FALSE)</f>
        <v>Activa</v>
      </c>
      <c r="K2208" s="37">
        <f>VLOOKUP($A2208,[1]CNE_OE!$B$2:$R$4621,6,FALSE)</f>
        <v>26738</v>
      </c>
      <c r="L2208" s="37">
        <f>VLOOKUP($A2208,[1]CNE_OE!$B$2:$R$4621,17,FALSE)</f>
        <v>0</v>
      </c>
      <c r="M2208" s="37" t="s">
        <v>1911</v>
      </c>
      <c r="N2208" s="34" t="s">
        <v>1892</v>
      </c>
    </row>
    <row r="2209" spans="1:14" ht="15.75" customHeight="1" x14ac:dyDescent="0.25">
      <c r="A2209" s="78">
        <v>21201130</v>
      </c>
      <c r="B2209" s="34" t="s">
        <v>26</v>
      </c>
      <c r="C2209" s="34" t="s">
        <v>4856</v>
      </c>
      <c r="D2209" s="34" t="str">
        <f>VLOOKUP($A2209,[1]CNE_OE!$B$2:$R$4621,11,FALSE)</f>
        <v>Chía</v>
      </c>
      <c r="E2209" s="34" t="str">
        <f>VLOOKUP($A2209,[1]CNE_OE!$B$2:$R$4621,10,FALSE)</f>
        <v>Cundinamarca</v>
      </c>
      <c r="F2209" s="34">
        <v>11</v>
      </c>
      <c r="G2209" s="34">
        <f>VLOOKUP($A2209,[1]CNE_OE!$B$2:$R$4621,7,FALSE)</f>
        <v>2595</v>
      </c>
      <c r="H2209" s="34">
        <f>VLOOKUP($A2209,[1]CNE_OE!$B$2:$R$4621,9,FALSE)</f>
        <v>-74.016666669999992</v>
      </c>
      <c r="I2209" s="34">
        <f>VLOOKUP($A2209,[1]CNE_OE!$B$2:$R$4621,8,FALSE)</f>
        <v>4.8666666699999999</v>
      </c>
      <c r="J2209" s="34" t="str">
        <f>VLOOKUP($A2209,[1]CNE_OE!$B$2:$R$4621,5,FALSE)</f>
        <v>Activa</v>
      </c>
      <c r="K2209" s="37">
        <f>VLOOKUP($A2209,[1]CNE_OE!$B$2:$R$4621,6,FALSE)</f>
        <v>26769</v>
      </c>
      <c r="L2209" s="37">
        <f>VLOOKUP($A2209,[1]CNE_OE!$B$2:$R$4621,17,FALSE)</f>
        <v>0</v>
      </c>
      <c r="M2209" s="37" t="s">
        <v>1911</v>
      </c>
      <c r="N2209" s="34" t="s">
        <v>1892</v>
      </c>
    </row>
    <row r="2210" spans="1:14" ht="15.75" customHeight="1" x14ac:dyDescent="0.25">
      <c r="A2210" s="79">
        <v>21201360</v>
      </c>
      <c r="B2210" s="34" t="s">
        <v>26</v>
      </c>
      <c r="C2210" s="34" t="s">
        <v>4857</v>
      </c>
      <c r="D2210" s="34" t="str">
        <f>VLOOKUP($A2210,[1]CNE_OE!$B$2:$R$4621,11,FALSE)</f>
        <v>Tenjo</v>
      </c>
      <c r="E2210" s="34" t="str">
        <f>VLOOKUP($A2210,[1]CNE_OE!$B$2:$R$4621,10,FALSE)</f>
        <v>Cundinamarca</v>
      </c>
      <c r="F2210" s="34">
        <v>11</v>
      </c>
      <c r="G2210" s="34">
        <f>VLOOKUP($A2210,[1]CNE_OE!$B$2:$R$4621,7,FALSE)</f>
        <v>2550</v>
      </c>
      <c r="H2210" s="34">
        <f>VLOOKUP($A2210,[1]CNE_OE!$B$2:$R$4621,9,FALSE)</f>
        <v>-74.133333329999999</v>
      </c>
      <c r="I2210" s="34">
        <f>VLOOKUP($A2210,[1]CNE_OE!$B$2:$R$4621,8,FALSE)</f>
        <v>4.81666667</v>
      </c>
      <c r="J2210" s="34" t="str">
        <f>VLOOKUP($A2210,[1]CNE_OE!$B$2:$R$4621,5,FALSE)</f>
        <v>Activa</v>
      </c>
      <c r="K2210" s="37">
        <f>VLOOKUP($A2210,[1]CNE_OE!$B$2:$R$4621,6,FALSE)</f>
        <v>29295</v>
      </c>
      <c r="L2210" s="37">
        <f>VLOOKUP($A2210,[1]CNE_OE!$B$2:$R$4621,17,FALSE)</f>
        <v>0</v>
      </c>
      <c r="M2210" s="37" t="s">
        <v>1911</v>
      </c>
      <c r="N2210" s="34" t="s">
        <v>1892</v>
      </c>
    </row>
    <row r="2211" spans="1:14" ht="15.75" customHeight="1" x14ac:dyDescent="0.25">
      <c r="A2211" s="78">
        <v>21201380</v>
      </c>
      <c r="B2211" s="34" t="s">
        <v>54</v>
      </c>
      <c r="C2211" s="34" t="s">
        <v>4858</v>
      </c>
      <c r="D2211" s="34" t="str">
        <f>VLOOKUP($A2211,[1]CNE_OE!$B$2:$R$4621,11,FALSE)</f>
        <v>Tausa</v>
      </c>
      <c r="E2211" s="34" t="str">
        <f>VLOOKUP($A2211,[1]CNE_OE!$B$2:$R$4621,10,FALSE)</f>
        <v>Cundinamarca</v>
      </c>
      <c r="F2211" s="34">
        <v>11</v>
      </c>
      <c r="G2211" s="34">
        <f>VLOOKUP($A2211,[1]CNE_OE!$B$2:$R$4621,7,FALSE)</f>
        <v>3150</v>
      </c>
      <c r="H2211" s="34">
        <f>VLOOKUP($A2211,[1]CNE_OE!$B$2:$R$4621,9,FALSE)</f>
        <v>-73.883333329999999</v>
      </c>
      <c r="I2211" s="34">
        <f>VLOOKUP($A2211,[1]CNE_OE!$B$2:$R$4621,8,FALSE)</f>
        <v>5.1666666699999997</v>
      </c>
      <c r="J2211" s="34" t="str">
        <f>VLOOKUP($A2211,[1]CNE_OE!$B$2:$R$4621,5,FALSE)</f>
        <v>Activa</v>
      </c>
      <c r="K2211" s="37">
        <f>VLOOKUP($A2211,[1]CNE_OE!$B$2:$R$4621,6,FALSE)</f>
        <v>21777</v>
      </c>
      <c r="L2211" s="37">
        <f>VLOOKUP($A2211,[1]CNE_OE!$B$2:$R$4621,17,FALSE)</f>
        <v>0</v>
      </c>
      <c r="M2211" s="37" t="s">
        <v>1911</v>
      </c>
      <c r="N2211" s="34" t="s">
        <v>1892</v>
      </c>
    </row>
    <row r="2212" spans="1:14" ht="15.75" customHeight="1" x14ac:dyDescent="0.25">
      <c r="A2212" s="78">
        <v>21201410</v>
      </c>
      <c r="B2212" s="34" t="s">
        <v>26</v>
      </c>
      <c r="C2212" s="34" t="s">
        <v>4859</v>
      </c>
      <c r="D2212" s="34" t="str">
        <f>VLOOKUP($A2212,[1]CNE_OE!$B$2:$R$4621,11,FALSE)</f>
        <v>Nemocón</v>
      </c>
      <c r="E2212" s="34" t="str">
        <f>VLOOKUP($A2212,[1]CNE_OE!$B$2:$R$4621,10,FALSE)</f>
        <v>Cundinamarca</v>
      </c>
      <c r="F2212" s="34">
        <v>11</v>
      </c>
      <c r="G2212" s="34">
        <f>VLOOKUP($A2212,[1]CNE_OE!$B$2:$R$4621,7,FALSE)</f>
        <v>2600</v>
      </c>
      <c r="H2212" s="34">
        <f>VLOOKUP($A2212,[1]CNE_OE!$B$2:$R$4621,9,FALSE)</f>
        <v>-73.883333329999999</v>
      </c>
      <c r="I2212" s="34">
        <f>VLOOKUP($A2212,[1]CNE_OE!$B$2:$R$4621,8,FALSE)</f>
        <v>5.05</v>
      </c>
      <c r="J2212" s="34" t="str">
        <f>VLOOKUP($A2212,[1]CNE_OE!$B$2:$R$4621,5,FALSE)</f>
        <v>Activa</v>
      </c>
      <c r="K2212" s="37">
        <f>VLOOKUP($A2212,[1]CNE_OE!$B$2:$R$4621,6,FALSE)</f>
        <v>28413</v>
      </c>
      <c r="L2212" s="37">
        <f>VLOOKUP($A2212,[1]CNE_OE!$B$2:$R$4621,17,FALSE)</f>
        <v>0</v>
      </c>
      <c r="M2212" s="37" t="s">
        <v>1911</v>
      </c>
      <c r="N2212" s="34" t="s">
        <v>1892</v>
      </c>
    </row>
    <row r="2213" spans="1:14" ht="15.75" customHeight="1" x14ac:dyDescent="0.25">
      <c r="A2213" s="78">
        <v>21201540</v>
      </c>
      <c r="B2213" s="34" t="s">
        <v>54</v>
      </c>
      <c r="C2213" s="34" t="s">
        <v>4860</v>
      </c>
      <c r="D2213" s="34" t="str">
        <f>VLOOKUP($A2213,[1]CNE_OE!$B$2:$R$4621,11,FALSE)</f>
        <v>Bogota, D.C</v>
      </c>
      <c r="E2213" s="34" t="str">
        <f>VLOOKUP($A2213,[1]CNE_OE!$B$2:$R$4621,10,FALSE)</f>
        <v>Bogotá</v>
      </c>
      <c r="F2213" s="34">
        <v>11</v>
      </c>
      <c r="G2213" s="34">
        <f>VLOOKUP($A2213,[1]CNE_OE!$B$2:$R$4621,7,FALSE)</f>
        <v>2640</v>
      </c>
      <c r="H2213" s="34">
        <f>VLOOKUP($A2213,[1]CNE_OE!$B$2:$R$4621,9,FALSE)</f>
        <v>-74.2</v>
      </c>
      <c r="I2213" s="34">
        <f>VLOOKUP($A2213,[1]CNE_OE!$B$2:$R$4621,8,FALSE)</f>
        <v>4.5999999999999996</v>
      </c>
      <c r="J2213" s="34" t="str">
        <f>VLOOKUP($A2213,[1]CNE_OE!$B$2:$R$4621,5,FALSE)</f>
        <v>Suspendida</v>
      </c>
      <c r="K2213" s="37">
        <f>VLOOKUP($A2213,[1]CNE_OE!$B$2:$R$4621,6,FALSE)</f>
        <v>20955</v>
      </c>
      <c r="L2213" s="37">
        <f>VLOOKUP($A2213,[1]CNE_OE!$B$2:$R$4621,17,FALSE)</f>
        <v>21534</v>
      </c>
      <c r="M2213" s="37" t="s">
        <v>1911</v>
      </c>
      <c r="N2213" s="34" t="s">
        <v>1892</v>
      </c>
    </row>
    <row r="2214" spans="1:14" ht="15.75" customHeight="1" x14ac:dyDescent="0.25">
      <c r="A2214" s="78">
        <v>21201560</v>
      </c>
      <c r="B2214" s="34" t="s">
        <v>54</v>
      </c>
      <c r="C2214" s="34" t="s">
        <v>4861</v>
      </c>
      <c r="D2214" s="34" t="str">
        <f>VLOOKUP($A2214,[1]CNE_OE!$B$2:$R$4621,11,FALSE)</f>
        <v>Bogota, D.C</v>
      </c>
      <c r="E2214" s="34" t="str">
        <f>VLOOKUP($A2214,[1]CNE_OE!$B$2:$R$4621,10,FALSE)</f>
        <v>Bogotá</v>
      </c>
      <c r="F2214" s="34">
        <v>11</v>
      </c>
      <c r="G2214" s="34">
        <f>VLOOKUP($A2214,[1]CNE_OE!$B$2:$R$4621,7,FALSE)</f>
        <v>2580</v>
      </c>
      <c r="H2214" s="34">
        <f>VLOOKUP($A2214,[1]CNE_OE!$B$2:$R$4621,9,FALSE)</f>
        <v>-74.133333329999999</v>
      </c>
      <c r="I2214" s="34">
        <f>VLOOKUP($A2214,[1]CNE_OE!$B$2:$R$4621,8,FALSE)</f>
        <v>4.56666667</v>
      </c>
      <c r="J2214" s="34" t="str">
        <f>VLOOKUP($A2214,[1]CNE_OE!$B$2:$R$4621,5,FALSE)</f>
        <v>Activa</v>
      </c>
      <c r="K2214" s="37">
        <f>VLOOKUP($A2214,[1]CNE_OE!$B$2:$R$4621,6,FALSE)</f>
        <v>29387</v>
      </c>
      <c r="L2214" s="37">
        <f>VLOOKUP($A2214,[1]CNE_OE!$B$2:$R$4621,17,FALSE)</f>
        <v>0</v>
      </c>
      <c r="M2214" s="37" t="s">
        <v>1911</v>
      </c>
      <c r="N2214" s="34" t="s">
        <v>1892</v>
      </c>
    </row>
    <row r="2215" spans="1:14" ht="15.75" customHeight="1" x14ac:dyDescent="0.25">
      <c r="A2215" s="79">
        <v>21201660</v>
      </c>
      <c r="B2215" s="34" t="s">
        <v>54</v>
      </c>
      <c r="C2215" s="34" t="s">
        <v>4862</v>
      </c>
      <c r="D2215" s="34" t="str">
        <f>VLOOKUP($A2215,[1]CNE_OE!$B$2:$R$4621,11,FALSE)</f>
        <v>Soacha</v>
      </c>
      <c r="E2215" s="34" t="str">
        <f>VLOOKUP($A2215,[1]CNE_OE!$B$2:$R$4621,10,FALSE)</f>
        <v>Cundinamarca</v>
      </c>
      <c r="F2215" s="34">
        <v>11</v>
      </c>
      <c r="G2215" s="34">
        <f>VLOOKUP($A2215,[1]CNE_OE!$B$2:$R$4621,7,FALSE)</f>
        <v>2607</v>
      </c>
      <c r="H2215" s="34">
        <f>VLOOKUP($A2215,[1]CNE_OE!$B$2:$R$4621,9,FALSE)</f>
        <v>-74.283333329999991</v>
      </c>
      <c r="I2215" s="34">
        <f>VLOOKUP($A2215,[1]CNE_OE!$B$2:$R$4621,8,FALSE)</f>
        <v>4.5999999999999996</v>
      </c>
      <c r="J2215" s="34" t="str">
        <f>VLOOKUP($A2215,[1]CNE_OE!$B$2:$R$4621,5,FALSE)</f>
        <v>Activa</v>
      </c>
      <c r="K2215" s="37">
        <f>VLOOKUP($A2215,[1]CNE_OE!$B$2:$R$4621,6,FALSE)</f>
        <v>21808</v>
      </c>
      <c r="L2215" s="37">
        <f>VLOOKUP($A2215,[1]CNE_OE!$B$2:$R$4621,17,FALSE)</f>
        <v>0</v>
      </c>
      <c r="M2215" s="37" t="s">
        <v>1911</v>
      </c>
      <c r="N2215" s="34" t="s">
        <v>1892</v>
      </c>
    </row>
    <row r="2216" spans="1:14" ht="15.75" customHeight="1" x14ac:dyDescent="0.25">
      <c r="A2216" s="79">
        <v>21201710</v>
      </c>
      <c r="B2216" s="34" t="s">
        <v>54</v>
      </c>
      <c r="C2216" s="34" t="s">
        <v>4863</v>
      </c>
      <c r="D2216" s="34" t="str">
        <f>VLOOKUP($A2216,[1]CNE_OE!$B$2:$R$4621,11,FALSE)</f>
        <v>Chocontá</v>
      </c>
      <c r="E2216" s="34" t="str">
        <f>VLOOKUP($A2216,[1]CNE_OE!$B$2:$R$4621,10,FALSE)</f>
        <v>Cundinamarca</v>
      </c>
      <c r="F2216" s="34">
        <v>11</v>
      </c>
      <c r="G2216" s="34">
        <f>VLOOKUP($A2216,[1]CNE_OE!$B$2:$R$4621,7,FALSE)</f>
        <v>2675</v>
      </c>
      <c r="H2216" s="34">
        <f>VLOOKUP($A2216,[1]CNE_OE!$B$2:$R$4621,9,FALSE)</f>
        <v>-73.733333329999994</v>
      </c>
      <c r="I2216" s="34">
        <f>VLOOKUP($A2216,[1]CNE_OE!$B$2:$R$4621,8,FALSE)</f>
        <v>5.0833333300000003</v>
      </c>
      <c r="J2216" s="34" t="str">
        <f>VLOOKUP($A2216,[1]CNE_OE!$B$2:$R$4621,5,FALSE)</f>
        <v>Activa</v>
      </c>
      <c r="K2216" s="37">
        <f>VLOOKUP($A2216,[1]CNE_OE!$B$2:$R$4621,6,FALSE)</f>
        <v>24303</v>
      </c>
      <c r="L2216" s="37">
        <f>VLOOKUP($A2216,[1]CNE_OE!$B$2:$R$4621,17,FALSE)</f>
        <v>0</v>
      </c>
      <c r="M2216" s="37" t="s">
        <v>1911</v>
      </c>
      <c r="N2216" s="34" t="s">
        <v>1892</v>
      </c>
    </row>
    <row r="2217" spans="1:14" ht="15.75" customHeight="1" x14ac:dyDescent="0.25">
      <c r="A2217" s="79">
        <v>21201720</v>
      </c>
      <c r="B2217" s="34" t="s">
        <v>54</v>
      </c>
      <c r="C2217" s="34" t="s">
        <v>4864</v>
      </c>
      <c r="D2217" s="34" t="str">
        <f>VLOOKUP($A2217,[1]CNE_OE!$B$2:$R$4621,11,FALSE)</f>
        <v>Soacha</v>
      </c>
      <c r="E2217" s="34" t="str">
        <f>VLOOKUP($A2217,[1]CNE_OE!$B$2:$R$4621,10,FALSE)</f>
        <v>Cundinamarca</v>
      </c>
      <c r="F2217" s="34">
        <v>11</v>
      </c>
      <c r="G2217" s="34">
        <f>VLOOKUP($A2217,[1]CNE_OE!$B$2:$R$4621,7,FALSE)</f>
        <v>2890</v>
      </c>
      <c r="H2217" s="34">
        <f>VLOOKUP($A2217,[1]CNE_OE!$B$2:$R$4621,9,FALSE)</f>
        <v>-74.2</v>
      </c>
      <c r="I2217" s="34">
        <f>VLOOKUP($A2217,[1]CNE_OE!$B$2:$R$4621,8,FALSE)</f>
        <v>4.5166666700000002</v>
      </c>
      <c r="J2217" s="34" t="str">
        <f>VLOOKUP($A2217,[1]CNE_OE!$B$2:$R$4621,5,FALSE)</f>
        <v>Activa</v>
      </c>
      <c r="K2217" s="37">
        <f>VLOOKUP($A2217,[1]CNE_OE!$B$2:$R$4621,6,FALSE)</f>
        <v>22021</v>
      </c>
      <c r="L2217" s="37">
        <f>VLOOKUP($A2217,[1]CNE_OE!$B$2:$R$4621,17,FALSE)</f>
        <v>0</v>
      </c>
      <c r="M2217" s="37" t="s">
        <v>1911</v>
      </c>
      <c r="N2217" s="34" t="s">
        <v>1892</v>
      </c>
    </row>
    <row r="2218" spans="1:14" ht="15.75" customHeight="1" x14ac:dyDescent="0.25">
      <c r="A2218" s="78">
        <v>21201760</v>
      </c>
      <c r="B2218" s="34" t="s">
        <v>26</v>
      </c>
      <c r="C2218" s="34" t="s">
        <v>4865</v>
      </c>
      <c r="D2218" s="34" t="str">
        <f>VLOOKUP($A2218,[1]CNE_OE!$B$2:$R$4621,11,FALSE)</f>
        <v>Tabio</v>
      </c>
      <c r="E2218" s="34" t="str">
        <f>VLOOKUP($A2218,[1]CNE_OE!$B$2:$R$4621,10,FALSE)</f>
        <v>Cundinamarca</v>
      </c>
      <c r="F2218" s="34">
        <v>11</v>
      </c>
      <c r="G2218" s="34">
        <f>VLOOKUP($A2218,[1]CNE_OE!$B$2:$R$4621,7,FALSE)</f>
        <v>2680</v>
      </c>
      <c r="H2218" s="34">
        <f>VLOOKUP($A2218,[1]CNE_OE!$B$2:$R$4621,9,FALSE)</f>
        <v>-74.066666669999989</v>
      </c>
      <c r="I2218" s="34">
        <f>VLOOKUP($A2218,[1]CNE_OE!$B$2:$R$4621,8,FALSE)</f>
        <v>4.9833333299999998</v>
      </c>
      <c r="J2218" s="34" t="str">
        <f>VLOOKUP($A2218,[1]CNE_OE!$B$2:$R$4621,5,FALSE)</f>
        <v>Activa</v>
      </c>
      <c r="K2218" s="37">
        <f>VLOOKUP($A2218,[1]CNE_OE!$B$2:$R$4621,6,FALSE)</f>
        <v>24973</v>
      </c>
      <c r="L2218" s="37">
        <f>VLOOKUP($A2218,[1]CNE_OE!$B$2:$R$4621,17,FALSE)</f>
        <v>0</v>
      </c>
      <c r="M2218" s="37" t="s">
        <v>1911</v>
      </c>
      <c r="N2218" s="34" t="s">
        <v>1892</v>
      </c>
    </row>
    <row r="2219" spans="1:14" ht="15.75" customHeight="1" x14ac:dyDescent="0.25">
      <c r="A2219" s="78">
        <v>21201770</v>
      </c>
      <c r="B2219" s="34" t="s">
        <v>54</v>
      </c>
      <c r="C2219" s="34" t="s">
        <v>4866</v>
      </c>
      <c r="D2219" s="34" t="str">
        <f>VLOOKUP($A2219,[1]CNE_OE!$B$2:$R$4621,11,FALSE)</f>
        <v>Bogota, D.C</v>
      </c>
      <c r="E2219" s="34" t="str">
        <f>VLOOKUP($A2219,[1]CNE_OE!$B$2:$R$4621,10,FALSE)</f>
        <v>Bogotá</v>
      </c>
      <c r="F2219" s="34">
        <v>11</v>
      </c>
      <c r="G2219" s="34">
        <f>VLOOKUP($A2219,[1]CNE_OE!$B$2:$R$4621,7,FALSE)</f>
        <v>1110</v>
      </c>
      <c r="H2219" s="34">
        <f>VLOOKUP($A2219,[1]CNE_OE!$B$2:$R$4621,9,FALSE)</f>
        <v>-74.400000000000006</v>
      </c>
      <c r="I2219" s="34">
        <f>VLOOKUP($A2219,[1]CNE_OE!$B$2:$R$4621,8,FALSE)</f>
        <v>4.5999999999999996</v>
      </c>
      <c r="J2219" s="34" t="str">
        <f>VLOOKUP($A2219,[1]CNE_OE!$B$2:$R$4621,5,FALSE)</f>
        <v>Activa</v>
      </c>
      <c r="K2219" s="37">
        <f>VLOOKUP($A2219,[1]CNE_OE!$B$2:$R$4621,6,FALSE)</f>
        <v>32126</v>
      </c>
      <c r="L2219" s="37">
        <f>VLOOKUP($A2219,[1]CNE_OE!$B$2:$R$4621,17,FALSE)</f>
        <v>0</v>
      </c>
      <c r="M2219" s="37" t="s">
        <v>1911</v>
      </c>
      <c r="N2219" s="34" t="s">
        <v>1892</v>
      </c>
    </row>
    <row r="2220" spans="1:14" ht="15.75" customHeight="1" x14ac:dyDescent="0.25">
      <c r="A2220" s="78">
        <v>21201790</v>
      </c>
      <c r="B2220" s="34" t="s">
        <v>54</v>
      </c>
      <c r="C2220" s="34" t="s">
        <v>4867</v>
      </c>
      <c r="D2220" s="34" t="str">
        <f>VLOOKUP($A2220,[1]CNE_OE!$B$2:$R$4621,11,FALSE)</f>
        <v>Quipile</v>
      </c>
      <c r="E2220" s="34" t="str">
        <f>VLOOKUP($A2220,[1]CNE_OE!$B$2:$R$4621,10,FALSE)</f>
        <v>Cundinamarca</v>
      </c>
      <c r="F2220" s="34">
        <v>10</v>
      </c>
      <c r="G2220" s="34">
        <f>VLOOKUP($A2220,[1]CNE_OE!$B$2:$R$4621,7,FALSE)</f>
        <v>1150</v>
      </c>
      <c r="H2220" s="34">
        <f>VLOOKUP($A2220,[1]CNE_OE!$B$2:$R$4621,9,FALSE)</f>
        <v>-74.516666669999992</v>
      </c>
      <c r="I2220" s="34">
        <f>VLOOKUP($A2220,[1]CNE_OE!$B$2:$R$4621,8,FALSE)</f>
        <v>4.75</v>
      </c>
      <c r="J2220" s="34" t="str">
        <f>VLOOKUP($A2220,[1]CNE_OE!$B$2:$R$4621,5,FALSE)</f>
        <v>Activa</v>
      </c>
      <c r="K2220" s="37">
        <f>VLOOKUP($A2220,[1]CNE_OE!$B$2:$R$4621,6,FALSE)</f>
        <v>32613</v>
      </c>
      <c r="L2220" s="37">
        <f>VLOOKUP($A2220,[1]CNE_OE!$B$2:$R$4621,17,FALSE)</f>
        <v>0</v>
      </c>
      <c r="M2220" s="37" t="s">
        <v>1911</v>
      </c>
      <c r="N2220" s="34" t="s">
        <v>1892</v>
      </c>
    </row>
    <row r="2221" spans="1:14" ht="15.75" customHeight="1" x14ac:dyDescent="0.25">
      <c r="A2221" s="78">
        <v>21201800</v>
      </c>
      <c r="B2221" s="34" t="s">
        <v>54</v>
      </c>
      <c r="C2221" s="34" t="s">
        <v>4868</v>
      </c>
      <c r="D2221" s="34" t="str">
        <f>VLOOKUP($A2221,[1]CNE_OE!$B$2:$R$4621,11,FALSE)</f>
        <v>Cachipay</v>
      </c>
      <c r="E2221" s="34" t="str">
        <f>VLOOKUP($A2221,[1]CNE_OE!$B$2:$R$4621,10,FALSE)</f>
        <v>Cundinamarca</v>
      </c>
      <c r="F2221" s="34">
        <v>11</v>
      </c>
      <c r="G2221" s="34">
        <f>VLOOKUP($A2221,[1]CNE_OE!$B$2:$R$4621,7,FALSE)</f>
        <v>1050</v>
      </c>
      <c r="H2221" s="34">
        <f>VLOOKUP($A2221,[1]CNE_OE!$B$2:$R$4621,9,FALSE)</f>
        <v>-74.5</v>
      </c>
      <c r="I2221" s="34">
        <f>VLOOKUP($A2221,[1]CNE_OE!$B$2:$R$4621,8,FALSE)</f>
        <v>4.68333333</v>
      </c>
      <c r="J2221" s="34" t="str">
        <f>VLOOKUP($A2221,[1]CNE_OE!$B$2:$R$4621,5,FALSE)</f>
        <v>Activa</v>
      </c>
      <c r="K2221" s="37">
        <f>VLOOKUP($A2221,[1]CNE_OE!$B$2:$R$4621,6,FALSE)</f>
        <v>32554</v>
      </c>
      <c r="L2221" s="37">
        <f>VLOOKUP($A2221,[1]CNE_OE!$B$2:$R$4621,17,FALSE)</f>
        <v>0</v>
      </c>
      <c r="M2221" s="37" t="s">
        <v>1911</v>
      </c>
      <c r="N2221" s="34" t="s">
        <v>1892</v>
      </c>
    </row>
    <row r="2222" spans="1:14" ht="15.75" customHeight="1" x14ac:dyDescent="0.25">
      <c r="A2222" s="78">
        <v>21201840</v>
      </c>
      <c r="B2222" s="34" t="s">
        <v>26</v>
      </c>
      <c r="C2222" s="34" t="s">
        <v>4869</v>
      </c>
      <c r="D2222" s="34" t="str">
        <f>VLOOKUP($A2222,[1]CNE_OE!$B$2:$R$4621,11,FALSE)</f>
        <v>Viotá</v>
      </c>
      <c r="E2222" s="34" t="str">
        <f>VLOOKUP($A2222,[1]CNE_OE!$B$2:$R$4621,10,FALSE)</f>
        <v>Cundinamarca</v>
      </c>
      <c r="F2222" s="34">
        <v>10</v>
      </c>
      <c r="G2222" s="34">
        <f>VLOOKUP($A2222,[1]CNE_OE!$B$2:$R$4621,7,FALSE)</f>
        <v>2050</v>
      </c>
      <c r="H2222" s="34">
        <f>VLOOKUP($A2222,[1]CNE_OE!$B$2:$R$4621,9,FALSE)</f>
        <v>-74.466666669999995</v>
      </c>
      <c r="I2222" s="34">
        <f>VLOOKUP($A2222,[1]CNE_OE!$B$2:$R$4621,8,FALSE)</f>
        <v>4.4000000000000004</v>
      </c>
      <c r="J2222" s="34" t="str">
        <f>VLOOKUP($A2222,[1]CNE_OE!$B$2:$R$4621,5,FALSE)</f>
        <v>Activa</v>
      </c>
      <c r="K2222" s="37">
        <f>VLOOKUP($A2222,[1]CNE_OE!$B$2:$R$4621,6,FALSE)</f>
        <v>32613</v>
      </c>
      <c r="L2222" s="37">
        <f>VLOOKUP($A2222,[1]CNE_OE!$B$2:$R$4621,17,FALSE)</f>
        <v>0</v>
      </c>
      <c r="M2222" s="37" t="s">
        <v>1911</v>
      </c>
      <c r="N2222" s="34" t="s">
        <v>1892</v>
      </c>
    </row>
    <row r="2223" spans="1:14" ht="15.75" customHeight="1" x14ac:dyDescent="0.25">
      <c r="A2223" s="78">
        <v>21201850</v>
      </c>
      <c r="B2223" s="34" t="s">
        <v>54</v>
      </c>
      <c r="C2223" s="34" t="s">
        <v>4870</v>
      </c>
      <c r="D2223" s="34" t="str">
        <f>VLOOKUP($A2223,[1]CNE_OE!$B$2:$R$4621,11,FALSE)</f>
        <v>Facatativá</v>
      </c>
      <c r="E2223" s="34" t="str">
        <f>VLOOKUP($A2223,[1]CNE_OE!$B$2:$R$4621,10,FALSE)</f>
        <v>Cundinamarca</v>
      </c>
      <c r="F2223" s="34">
        <v>11</v>
      </c>
      <c r="G2223" s="34">
        <f>VLOOKUP($A2223,[1]CNE_OE!$B$2:$R$4621,7,FALSE)</f>
        <v>2723</v>
      </c>
      <c r="H2223" s="34">
        <f>VLOOKUP($A2223,[1]CNE_OE!$B$2:$R$4621,9,FALSE)</f>
        <v>-74.416666669999998</v>
      </c>
      <c r="I2223" s="34">
        <f>VLOOKUP($A2223,[1]CNE_OE!$B$2:$R$4621,8,FALSE)</f>
        <v>4.8499999999999996</v>
      </c>
      <c r="J2223" s="34" t="str">
        <f>VLOOKUP($A2223,[1]CNE_OE!$B$2:$R$4621,5,FALSE)</f>
        <v>Activa</v>
      </c>
      <c r="K2223" s="37">
        <f>VLOOKUP($A2223,[1]CNE_OE!$B$2:$R$4621,6,FALSE)</f>
        <v>33770</v>
      </c>
      <c r="L2223" s="37">
        <f>VLOOKUP($A2223,[1]CNE_OE!$B$2:$R$4621,17,FALSE)</f>
        <v>0</v>
      </c>
      <c r="M2223" s="37" t="s">
        <v>1911</v>
      </c>
      <c r="N2223" s="34" t="s">
        <v>1892</v>
      </c>
    </row>
    <row r="2224" spans="1:14" ht="15.75" customHeight="1" x14ac:dyDescent="0.25">
      <c r="A2224" s="78">
        <v>21201880</v>
      </c>
      <c r="B2224" s="34" t="s">
        <v>54</v>
      </c>
      <c r="C2224" s="34" t="s">
        <v>4871</v>
      </c>
      <c r="D2224" s="34" t="str">
        <f>VLOOKUP($A2224,[1]CNE_OE!$B$2:$R$4621,11,FALSE)</f>
        <v>Tabio</v>
      </c>
      <c r="E2224" s="34" t="str">
        <f>VLOOKUP($A2224,[1]CNE_OE!$B$2:$R$4621,10,FALSE)</f>
        <v>Cundinamarca</v>
      </c>
      <c r="F2224" s="34">
        <v>11</v>
      </c>
      <c r="G2224" s="34">
        <f>VLOOKUP($A2224,[1]CNE_OE!$B$2:$R$4621,7,FALSE)</f>
        <v>2750</v>
      </c>
      <c r="H2224" s="34">
        <f>VLOOKUP($A2224,[1]CNE_OE!$B$2:$R$4621,9,FALSE)</f>
        <v>-74.083333329999988</v>
      </c>
      <c r="I2224" s="34">
        <f>VLOOKUP($A2224,[1]CNE_OE!$B$2:$R$4621,8,FALSE)</f>
        <v>4.93333333</v>
      </c>
      <c r="J2224" s="34" t="str">
        <f>VLOOKUP($A2224,[1]CNE_OE!$B$2:$R$4621,5,FALSE)</f>
        <v>Activa</v>
      </c>
      <c r="K2224" s="37">
        <f>VLOOKUP($A2224,[1]CNE_OE!$B$2:$R$4621,6,FALSE)</f>
        <v>33618</v>
      </c>
      <c r="L2224" s="37">
        <f>VLOOKUP($A2224,[1]CNE_OE!$B$2:$R$4621,17,FALSE)</f>
        <v>0</v>
      </c>
      <c r="M2224" s="37" t="s">
        <v>1911</v>
      </c>
      <c r="N2224" s="34" t="s">
        <v>1892</v>
      </c>
    </row>
    <row r="2225" spans="1:14" ht="15.75" customHeight="1" x14ac:dyDescent="0.25">
      <c r="A2225" s="78">
        <v>21201960</v>
      </c>
      <c r="B2225" s="34" t="s">
        <v>54</v>
      </c>
      <c r="C2225" s="34" t="s">
        <v>4872</v>
      </c>
      <c r="D2225" s="34" t="str">
        <f>VLOOKUP($A2225,[1]CNE_OE!$B$2:$R$4621,11,FALSE)</f>
        <v>Bogota, D.C</v>
      </c>
      <c r="E2225" s="34" t="str">
        <f>VLOOKUP($A2225,[1]CNE_OE!$B$2:$R$4621,10,FALSE)</f>
        <v>Bogotá</v>
      </c>
      <c r="F2225" s="34">
        <v>11</v>
      </c>
      <c r="G2225" s="34">
        <f>VLOOKUP($A2225,[1]CNE_OE!$B$2:$R$4621,7,FALSE)</f>
        <v>2580</v>
      </c>
      <c r="H2225" s="34">
        <f>VLOOKUP($A2225,[1]CNE_OE!$B$2:$R$4621,9,FALSE)</f>
        <v>-74.066666669999989</v>
      </c>
      <c r="I2225" s="34">
        <f>VLOOKUP($A2225,[1]CNE_OE!$B$2:$R$4621,8,FALSE)</f>
        <v>4.6666666699999997</v>
      </c>
      <c r="J2225" s="34" t="str">
        <f>VLOOKUP($A2225,[1]CNE_OE!$B$2:$R$4621,5,FALSE)</f>
        <v>Activa</v>
      </c>
      <c r="K2225" s="37">
        <f>VLOOKUP($A2225,[1]CNE_OE!$B$2:$R$4621,6,FALSE)</f>
        <v>27409</v>
      </c>
      <c r="L2225" s="37">
        <f>VLOOKUP($A2225,[1]CNE_OE!$B$2:$R$4621,17,FALSE)</f>
        <v>0</v>
      </c>
      <c r="M2225" s="37" t="s">
        <v>1911</v>
      </c>
      <c r="N2225" s="34" t="s">
        <v>1892</v>
      </c>
    </row>
    <row r="2226" spans="1:14" ht="15.75" customHeight="1" x14ac:dyDescent="0.25">
      <c r="A2226" s="78">
        <v>21201970</v>
      </c>
      <c r="B2226" s="34" t="s">
        <v>26</v>
      </c>
      <c r="C2226" s="34" t="s">
        <v>4873</v>
      </c>
      <c r="D2226" s="34" t="str">
        <f>VLOOKUP($A2226,[1]CNE_OE!$B$2:$R$4621,11,FALSE)</f>
        <v>Bogota, D.C</v>
      </c>
      <c r="E2226" s="34" t="str">
        <f>VLOOKUP($A2226,[1]CNE_OE!$B$2:$R$4621,10,FALSE)</f>
        <v>Bogotá</v>
      </c>
      <c r="F2226" s="34">
        <v>11</v>
      </c>
      <c r="G2226" s="34">
        <f>VLOOKUP($A2226,[1]CNE_OE!$B$2:$R$4621,7,FALSE)</f>
        <v>2665</v>
      </c>
      <c r="H2226" s="34">
        <f>VLOOKUP($A2226,[1]CNE_OE!$B$2:$R$4621,9,FALSE)</f>
        <v>-74.166666669999998</v>
      </c>
      <c r="I2226" s="34">
        <f>VLOOKUP($A2226,[1]CNE_OE!$B$2:$R$4621,8,FALSE)</f>
        <v>4.56666667</v>
      </c>
      <c r="J2226" s="34" t="str">
        <f>VLOOKUP($A2226,[1]CNE_OE!$B$2:$R$4621,5,FALSE)</f>
        <v>Activa</v>
      </c>
      <c r="K2226" s="37">
        <f>VLOOKUP($A2226,[1]CNE_OE!$B$2:$R$4621,6,FALSE)</f>
        <v>27895</v>
      </c>
      <c r="L2226" s="37">
        <f>VLOOKUP($A2226,[1]CNE_OE!$B$2:$R$4621,17,FALSE)</f>
        <v>0</v>
      </c>
      <c r="M2226" s="37" t="s">
        <v>1911</v>
      </c>
      <c r="N2226" s="34" t="s">
        <v>1892</v>
      </c>
    </row>
    <row r="2227" spans="1:14" ht="15.75" customHeight="1" x14ac:dyDescent="0.25">
      <c r="A2227" s="78">
        <v>21201980</v>
      </c>
      <c r="B2227" s="34" t="s">
        <v>54</v>
      </c>
      <c r="C2227" s="34" t="s">
        <v>4874</v>
      </c>
      <c r="D2227" s="34" t="str">
        <f>VLOOKUP($A2227,[1]CNE_OE!$B$2:$R$4621,11,FALSE)</f>
        <v>Bogota, D.C</v>
      </c>
      <c r="E2227" s="34" t="str">
        <f>VLOOKUP($A2227,[1]CNE_OE!$B$2:$R$4621,10,FALSE)</f>
        <v>Bogotá</v>
      </c>
      <c r="F2227" s="34">
        <v>11</v>
      </c>
      <c r="G2227" s="34">
        <f>VLOOKUP($A2227,[1]CNE_OE!$B$2:$R$4621,7,FALSE)</f>
        <v>3316</v>
      </c>
      <c r="H2227" s="34">
        <f>VLOOKUP($A2227,[1]CNE_OE!$B$2:$R$4621,9,FALSE)</f>
        <v>-74.05</v>
      </c>
      <c r="I2227" s="34">
        <f>VLOOKUP($A2227,[1]CNE_OE!$B$2:$R$4621,8,FALSE)</f>
        <v>4.56666667</v>
      </c>
      <c r="J2227" s="34" t="str">
        <f>VLOOKUP($A2227,[1]CNE_OE!$B$2:$R$4621,5,FALSE)</f>
        <v>Activa</v>
      </c>
      <c r="K2227" s="37">
        <f>VLOOKUP($A2227,[1]CNE_OE!$B$2:$R$4621,6,FALSE)</f>
        <v>32035</v>
      </c>
      <c r="L2227" s="37">
        <f>VLOOKUP($A2227,[1]CNE_OE!$B$2:$R$4621,17,FALSE)</f>
        <v>0</v>
      </c>
      <c r="M2227" s="37" t="s">
        <v>1909</v>
      </c>
      <c r="N2227" s="34" t="s">
        <v>1892</v>
      </c>
    </row>
    <row r="2228" spans="1:14" ht="15.75" customHeight="1" x14ac:dyDescent="0.25">
      <c r="A2228" s="78">
        <v>21202000</v>
      </c>
      <c r="B2228" s="34" t="s">
        <v>26</v>
      </c>
      <c r="C2228" s="34" t="s">
        <v>4875</v>
      </c>
      <c r="D2228" s="34" t="str">
        <f>VLOOKUP($A2228,[1]CNE_OE!$B$2:$R$4621,11,FALSE)</f>
        <v>La Calera</v>
      </c>
      <c r="E2228" s="34" t="str">
        <f>VLOOKUP($A2228,[1]CNE_OE!$B$2:$R$4621,10,FALSE)</f>
        <v>Cundinamarca</v>
      </c>
      <c r="F2228" s="34">
        <v>11</v>
      </c>
      <c r="G2228" s="34">
        <f>VLOOKUP($A2228,[1]CNE_OE!$B$2:$R$4621,7,FALSE)</f>
        <v>2780</v>
      </c>
      <c r="H2228" s="34">
        <f>VLOOKUP($A2228,[1]CNE_OE!$B$2:$R$4621,9,FALSE)</f>
        <v>-73.883333329999999</v>
      </c>
      <c r="I2228" s="34">
        <f>VLOOKUP($A2228,[1]CNE_OE!$B$2:$R$4621,8,FALSE)</f>
        <v>4.7166666699999995</v>
      </c>
      <c r="J2228" s="34" t="str">
        <f>VLOOKUP($A2228,[1]CNE_OE!$B$2:$R$4621,5,FALSE)</f>
        <v>Activa</v>
      </c>
      <c r="K2228" s="37">
        <f>VLOOKUP($A2228,[1]CNE_OE!$B$2:$R$4621,6,FALSE)</f>
        <v>31792</v>
      </c>
      <c r="L2228" s="37">
        <f>VLOOKUP($A2228,[1]CNE_OE!$B$2:$R$4621,17,FALSE)</f>
        <v>0</v>
      </c>
      <c r="M2228" s="37" t="s">
        <v>1911</v>
      </c>
      <c r="N2228" s="34" t="s">
        <v>1892</v>
      </c>
    </row>
    <row r="2229" spans="1:14" ht="15.75" customHeight="1" x14ac:dyDescent="0.25">
      <c r="A2229" s="78">
        <v>21202020</v>
      </c>
      <c r="B2229" s="34" t="s">
        <v>54</v>
      </c>
      <c r="C2229" s="34" t="s">
        <v>4876</v>
      </c>
      <c r="D2229" s="34" t="str">
        <f>VLOOKUP($A2229,[1]CNE_OE!$B$2:$R$4621,11,FALSE)</f>
        <v>Bogota, D.C</v>
      </c>
      <c r="E2229" s="34" t="str">
        <f>VLOOKUP($A2229,[1]CNE_OE!$B$2:$R$4621,10,FALSE)</f>
        <v>Bogotá</v>
      </c>
      <c r="F2229" s="34">
        <v>11</v>
      </c>
      <c r="G2229" s="34">
        <f>VLOOKUP($A2229,[1]CNE_OE!$B$2:$R$4621,7,FALSE)</f>
        <v>2800</v>
      </c>
      <c r="H2229" s="34">
        <f>VLOOKUP($A2229,[1]CNE_OE!$B$2:$R$4621,9,FALSE)</f>
        <v>-74.016666669999992</v>
      </c>
      <c r="I2229" s="34">
        <f>VLOOKUP($A2229,[1]CNE_OE!$B$2:$R$4621,8,FALSE)</f>
        <v>4.7666666700000002</v>
      </c>
      <c r="J2229" s="34" t="str">
        <f>VLOOKUP($A2229,[1]CNE_OE!$B$2:$R$4621,5,FALSE)</f>
        <v>Activa</v>
      </c>
      <c r="K2229" s="37">
        <f>VLOOKUP($A2229,[1]CNE_OE!$B$2:$R$4621,6,FALSE)</f>
        <v>32827</v>
      </c>
      <c r="L2229" s="37">
        <f>VLOOKUP($A2229,[1]CNE_OE!$B$2:$R$4621,17,FALSE)</f>
        <v>0</v>
      </c>
      <c r="M2229" s="37" t="s">
        <v>1911</v>
      </c>
      <c r="N2229" s="34" t="s">
        <v>1892</v>
      </c>
    </row>
    <row r="2230" spans="1:14" ht="15.75" customHeight="1" x14ac:dyDescent="0.25">
      <c r="A2230" s="78">
        <v>21202040</v>
      </c>
      <c r="B2230" s="34" t="s">
        <v>54</v>
      </c>
      <c r="C2230" s="34" t="s">
        <v>4877</v>
      </c>
      <c r="D2230" s="34" t="str">
        <f>VLOOKUP($A2230,[1]CNE_OE!$B$2:$R$4621,11,FALSE)</f>
        <v>Bogota, D.C</v>
      </c>
      <c r="E2230" s="34" t="str">
        <f>VLOOKUP($A2230,[1]CNE_OE!$B$2:$R$4621,10,FALSE)</f>
        <v>Bogotá</v>
      </c>
      <c r="F2230" s="34">
        <v>11</v>
      </c>
      <c r="G2230" s="34">
        <f>VLOOKUP($A2230,[1]CNE_OE!$B$2:$R$4621,7,FALSE)</f>
        <v>2682</v>
      </c>
      <c r="H2230" s="34">
        <f>VLOOKUP($A2230,[1]CNE_OE!$B$2:$R$4621,9,FALSE)</f>
        <v>-74.083333329999988</v>
      </c>
      <c r="I2230" s="34">
        <f>VLOOKUP($A2230,[1]CNE_OE!$B$2:$R$4621,8,FALSE)</f>
        <v>4.5166666700000002</v>
      </c>
      <c r="J2230" s="34" t="str">
        <f>VLOOKUP($A2230,[1]CNE_OE!$B$2:$R$4621,5,FALSE)</f>
        <v>Activa</v>
      </c>
      <c r="K2230" s="37">
        <f>VLOOKUP($A2230,[1]CNE_OE!$B$2:$R$4621,6,FALSE)</f>
        <v>33100</v>
      </c>
      <c r="L2230" s="37">
        <f>VLOOKUP($A2230,[1]CNE_OE!$B$2:$R$4621,17,FALSE)</f>
        <v>0</v>
      </c>
      <c r="M2230" s="37" t="s">
        <v>1911</v>
      </c>
      <c r="N2230" s="34" t="s">
        <v>1892</v>
      </c>
    </row>
    <row r="2231" spans="1:14" ht="15.75" customHeight="1" x14ac:dyDescent="0.25">
      <c r="A2231" s="78">
        <v>21202050</v>
      </c>
      <c r="B2231" s="34" t="s">
        <v>54</v>
      </c>
      <c r="C2231" s="34" t="s">
        <v>4878</v>
      </c>
      <c r="D2231" s="34" t="str">
        <f>VLOOKUP($A2231,[1]CNE_OE!$B$2:$R$4621,11,FALSE)</f>
        <v>Bogota, D.C</v>
      </c>
      <c r="E2231" s="34" t="str">
        <f>VLOOKUP($A2231,[1]CNE_OE!$B$2:$R$4621,10,FALSE)</f>
        <v>Bogotá</v>
      </c>
      <c r="F2231" s="34">
        <v>11</v>
      </c>
      <c r="G2231" s="34">
        <f>VLOOKUP($A2231,[1]CNE_OE!$B$2:$R$4621,7,FALSE)</f>
        <v>3000</v>
      </c>
      <c r="H2231" s="34">
        <f>VLOOKUP($A2231,[1]CNE_OE!$B$2:$R$4621,9,FALSE)</f>
        <v>-74.166666669999998</v>
      </c>
      <c r="I2231" s="34">
        <f>VLOOKUP($A2231,[1]CNE_OE!$B$2:$R$4621,8,FALSE)</f>
        <v>4.5333333299999996</v>
      </c>
      <c r="J2231" s="34" t="str">
        <f>VLOOKUP($A2231,[1]CNE_OE!$B$2:$R$4621,5,FALSE)</f>
        <v>Activa</v>
      </c>
      <c r="K2231" s="37">
        <f>VLOOKUP($A2231,[1]CNE_OE!$B$2:$R$4621,6,FALSE)</f>
        <v>32888</v>
      </c>
      <c r="L2231" s="37">
        <f>VLOOKUP($A2231,[1]CNE_OE!$B$2:$R$4621,17,FALSE)</f>
        <v>0</v>
      </c>
      <c r="M2231" s="37" t="s">
        <v>1911</v>
      </c>
      <c r="N2231" s="34" t="s">
        <v>1892</v>
      </c>
    </row>
    <row r="2232" spans="1:14" ht="15.75" customHeight="1" x14ac:dyDescent="0.25">
      <c r="A2232" s="79">
        <v>21202070</v>
      </c>
      <c r="B2232" s="34" t="s">
        <v>26</v>
      </c>
      <c r="C2232" s="34" t="s">
        <v>4879</v>
      </c>
      <c r="D2232" s="34" t="str">
        <f>VLOOKUP($A2232,[1]CNE_OE!$B$2:$R$4621,11,FALSE)</f>
        <v>Bogota, D.C</v>
      </c>
      <c r="E2232" s="34" t="str">
        <f>VLOOKUP($A2232,[1]CNE_OE!$B$2:$R$4621,10,FALSE)</f>
        <v>Bogotá</v>
      </c>
      <c r="F2232" s="34">
        <v>11</v>
      </c>
      <c r="G2232" s="34">
        <f>VLOOKUP($A2232,[1]CNE_OE!$B$2:$R$4621,7,FALSE)</f>
        <v>2900</v>
      </c>
      <c r="H2232" s="34">
        <f>VLOOKUP($A2232,[1]CNE_OE!$B$2:$R$4621,9,FALSE)</f>
        <v>-74.150000000000006</v>
      </c>
      <c r="I2232" s="34">
        <f>VLOOKUP($A2232,[1]CNE_OE!$B$2:$R$4621,8,FALSE)</f>
        <v>4.6500000000000004</v>
      </c>
      <c r="J2232" s="34" t="str">
        <f>VLOOKUP($A2232,[1]CNE_OE!$B$2:$R$4621,5,FALSE)</f>
        <v>Activa</v>
      </c>
      <c r="K2232" s="37">
        <f>VLOOKUP($A2232,[1]CNE_OE!$B$2:$R$4621,6,FALSE)</f>
        <v>32978</v>
      </c>
      <c r="L2232" s="37">
        <f>VLOOKUP($A2232,[1]CNE_OE!$B$2:$R$4621,17,FALSE)</f>
        <v>0</v>
      </c>
      <c r="M2232" s="37" t="s">
        <v>1911</v>
      </c>
      <c r="N2232" s="34" t="s">
        <v>1892</v>
      </c>
    </row>
    <row r="2233" spans="1:14" ht="15.75" customHeight="1" x14ac:dyDescent="0.25">
      <c r="A2233" s="78">
        <v>21202080</v>
      </c>
      <c r="B2233" s="34" t="s">
        <v>54</v>
      </c>
      <c r="C2233" s="34" t="s">
        <v>4880</v>
      </c>
      <c r="D2233" s="34" t="str">
        <f>VLOOKUP($A2233,[1]CNE_OE!$B$2:$R$4621,11,FALSE)</f>
        <v>Bogota, D.C</v>
      </c>
      <c r="E2233" s="34" t="str">
        <f>VLOOKUP($A2233,[1]CNE_OE!$B$2:$R$4621,10,FALSE)</f>
        <v>Bogotá</v>
      </c>
      <c r="F2233" s="34">
        <v>11</v>
      </c>
      <c r="G2233" s="34">
        <f>VLOOKUP($A2233,[1]CNE_OE!$B$2:$R$4621,7,FALSE)</f>
        <v>2500</v>
      </c>
      <c r="H2233" s="34">
        <f>VLOOKUP($A2233,[1]CNE_OE!$B$2:$R$4621,9,FALSE)</f>
        <v>-74.066666669999989</v>
      </c>
      <c r="I2233" s="34">
        <f>VLOOKUP($A2233,[1]CNE_OE!$B$2:$R$4621,8,FALSE)</f>
        <v>4.7666666700000002</v>
      </c>
      <c r="J2233" s="34" t="str">
        <f>VLOOKUP($A2233,[1]CNE_OE!$B$2:$R$4621,5,FALSE)</f>
        <v>Activa</v>
      </c>
      <c r="K2233" s="37">
        <f>VLOOKUP($A2233,[1]CNE_OE!$B$2:$R$4621,6,FALSE)</f>
        <v>33008</v>
      </c>
      <c r="L2233" s="37">
        <f>VLOOKUP($A2233,[1]CNE_OE!$B$2:$R$4621,17,FALSE)</f>
        <v>0</v>
      </c>
      <c r="M2233" s="37" t="s">
        <v>1911</v>
      </c>
      <c r="N2233" s="34" t="s">
        <v>1892</v>
      </c>
    </row>
    <row r="2234" spans="1:14" ht="15.75" customHeight="1" x14ac:dyDescent="0.25">
      <c r="A2234" s="79">
        <v>21202110</v>
      </c>
      <c r="B2234" s="34" t="s">
        <v>54</v>
      </c>
      <c r="C2234" s="34" t="s">
        <v>4881</v>
      </c>
      <c r="D2234" s="34" t="str">
        <f>VLOOKUP($A2234,[1]CNE_OE!$B$2:$R$4621,11,FALSE)</f>
        <v>Soacha</v>
      </c>
      <c r="E2234" s="34" t="str">
        <f>VLOOKUP($A2234,[1]CNE_OE!$B$2:$R$4621,10,FALSE)</f>
        <v>Cundinamarca</v>
      </c>
      <c r="F2234" s="34">
        <v>11</v>
      </c>
      <c r="G2234" s="34">
        <f>VLOOKUP($A2234,[1]CNE_OE!$B$2:$R$4621,7,FALSE)</f>
        <v>2572</v>
      </c>
      <c r="H2234" s="34">
        <f>VLOOKUP($A2234,[1]CNE_OE!$B$2:$R$4621,9,FALSE)</f>
        <v>-74.233333329999994</v>
      </c>
      <c r="I2234" s="34">
        <f>VLOOKUP($A2234,[1]CNE_OE!$B$2:$R$4621,8,FALSE)</f>
        <v>4.5833333300000003</v>
      </c>
      <c r="J2234" s="34" t="str">
        <f>VLOOKUP($A2234,[1]CNE_OE!$B$2:$R$4621,5,FALSE)</f>
        <v>Activa</v>
      </c>
      <c r="K2234" s="37">
        <f>VLOOKUP($A2234,[1]CNE_OE!$B$2:$R$4621,6,FALSE)</f>
        <v>25157</v>
      </c>
      <c r="L2234" s="37">
        <f>VLOOKUP($A2234,[1]CNE_OE!$B$2:$R$4621,17,FALSE)</f>
        <v>0</v>
      </c>
      <c r="M2234" s="37" t="s">
        <v>1911</v>
      </c>
      <c r="N2234" s="34" t="s">
        <v>1892</v>
      </c>
    </row>
    <row r="2235" spans="1:14" ht="15.75" customHeight="1" x14ac:dyDescent="0.25">
      <c r="A2235" s="78">
        <v>21202120</v>
      </c>
      <c r="B2235" s="34" t="s">
        <v>26</v>
      </c>
      <c r="C2235" s="34" t="s">
        <v>4882</v>
      </c>
      <c r="D2235" s="34" t="str">
        <f>VLOOKUP($A2235,[1]CNE_OE!$B$2:$R$4621,11,FALSE)</f>
        <v>Bogota, D.C</v>
      </c>
      <c r="E2235" s="34" t="str">
        <f>VLOOKUP($A2235,[1]CNE_OE!$B$2:$R$4621,10,FALSE)</f>
        <v>Bogotá</v>
      </c>
      <c r="F2235" s="34">
        <v>11</v>
      </c>
      <c r="G2235" s="34">
        <f>VLOOKUP($A2235,[1]CNE_OE!$B$2:$R$4621,7,FALSE)</f>
        <v>2545</v>
      </c>
      <c r="H2235" s="34">
        <f>VLOOKUP($A2235,[1]CNE_OE!$B$2:$R$4621,9,FALSE)</f>
        <v>-74.150000000000006</v>
      </c>
      <c r="I2235" s="34">
        <f>VLOOKUP($A2235,[1]CNE_OE!$B$2:$R$4621,8,FALSE)</f>
        <v>4.6666666699999997</v>
      </c>
      <c r="J2235" s="34" t="str">
        <f>VLOOKUP($A2235,[1]CNE_OE!$B$2:$R$4621,5,FALSE)</f>
        <v>Activa</v>
      </c>
      <c r="K2235" s="37">
        <f>VLOOKUP($A2235,[1]CNE_OE!$B$2:$R$4621,6,FALSE)</f>
        <v>20347</v>
      </c>
      <c r="L2235" s="37">
        <f>VLOOKUP($A2235,[1]CNE_OE!$B$2:$R$4621,17,FALSE)</f>
        <v>0</v>
      </c>
      <c r="M2235" s="37" t="s">
        <v>1911</v>
      </c>
      <c r="N2235" s="34" t="s">
        <v>1892</v>
      </c>
    </row>
    <row r="2236" spans="1:14" ht="15.75" customHeight="1" x14ac:dyDescent="0.25">
      <c r="A2236" s="78">
        <v>21202130</v>
      </c>
      <c r="B2236" s="34" t="s">
        <v>26</v>
      </c>
      <c r="C2236" s="34" t="s">
        <v>4883</v>
      </c>
      <c r="D2236" s="34" t="str">
        <f>VLOOKUP($A2236,[1]CNE_OE!$B$2:$R$4621,11,FALSE)</f>
        <v>Cogua</v>
      </c>
      <c r="E2236" s="34" t="str">
        <f>VLOOKUP($A2236,[1]CNE_OE!$B$2:$R$4621,10,FALSE)</f>
        <v>Cundinamarca</v>
      </c>
      <c r="F2236" s="34">
        <v>11</v>
      </c>
      <c r="G2236" s="34">
        <f>VLOOKUP($A2236,[1]CNE_OE!$B$2:$R$4621,7,FALSE)</f>
        <v>2650</v>
      </c>
      <c r="H2236" s="34">
        <f>VLOOKUP($A2236,[1]CNE_OE!$B$2:$R$4621,9,FALSE)</f>
        <v>-74</v>
      </c>
      <c r="I2236" s="34">
        <f>VLOOKUP($A2236,[1]CNE_OE!$B$2:$R$4621,8,FALSE)</f>
        <v>5.06666667</v>
      </c>
      <c r="J2236" s="34" t="str">
        <f>VLOOKUP($A2236,[1]CNE_OE!$B$2:$R$4621,5,FALSE)</f>
        <v>Activa</v>
      </c>
      <c r="K2236" s="37">
        <f>VLOOKUP($A2236,[1]CNE_OE!$B$2:$R$4621,6,FALSE)</f>
        <v>35779</v>
      </c>
      <c r="L2236" s="37">
        <f>VLOOKUP($A2236,[1]CNE_OE!$B$2:$R$4621,17,FALSE)</f>
        <v>0</v>
      </c>
      <c r="M2236" s="37" t="s">
        <v>1911</v>
      </c>
      <c r="N2236" s="34" t="s">
        <v>1892</v>
      </c>
    </row>
    <row r="2237" spans="1:14" ht="15.75" customHeight="1" x14ac:dyDescent="0.25">
      <c r="A2237" s="78">
        <v>21205010</v>
      </c>
      <c r="B2237" s="34" t="s">
        <v>56</v>
      </c>
      <c r="C2237" s="34" t="s">
        <v>4884</v>
      </c>
      <c r="D2237" s="34" t="str">
        <f>VLOOKUP($A2237,[1]CNE_OE!$B$2:$R$4621,11,FALSE)</f>
        <v>Bogota, D.C</v>
      </c>
      <c r="E2237" s="34" t="str">
        <f>VLOOKUP($A2237,[1]CNE_OE!$B$2:$R$4621,10,FALSE)</f>
        <v>Bogotá</v>
      </c>
      <c r="F2237" s="34">
        <v>11</v>
      </c>
      <c r="G2237" s="34">
        <f>VLOOKUP($A2237,[1]CNE_OE!$B$2:$R$4621,7,FALSE)</f>
        <v>2651</v>
      </c>
      <c r="H2237" s="34">
        <f>VLOOKUP($A2237,[1]CNE_OE!$B$2:$R$4621,9,FALSE)</f>
        <v>-74.083333329999988</v>
      </c>
      <c r="I2237" s="34">
        <f>VLOOKUP($A2237,[1]CNE_OE!$B$2:$R$4621,8,FALSE)</f>
        <v>4.5999999999999996</v>
      </c>
      <c r="J2237" s="34" t="str">
        <f>VLOOKUP($A2237,[1]CNE_OE!$B$2:$R$4621,5,FALSE)</f>
        <v>Suspendida</v>
      </c>
      <c r="K2237" s="37">
        <f>VLOOKUP($A2237,[1]CNE_OE!$B$2:$R$4621,6,FALSE)</f>
        <v>8051</v>
      </c>
      <c r="L2237" s="37">
        <f>VLOOKUP($A2237,[1]CNE_OE!$B$2:$R$4621,17,FALSE)</f>
        <v>16421</v>
      </c>
      <c r="M2237" s="37" t="s">
        <v>1911</v>
      </c>
      <c r="N2237" s="34" t="s">
        <v>1892</v>
      </c>
    </row>
    <row r="2238" spans="1:14" ht="15.75" customHeight="1" x14ac:dyDescent="0.25">
      <c r="A2238" s="78">
        <v>21205040</v>
      </c>
      <c r="B2238" s="34" t="s">
        <v>56</v>
      </c>
      <c r="C2238" s="34" t="s">
        <v>4861</v>
      </c>
      <c r="D2238" s="34" t="str">
        <f>VLOOKUP($A2238,[1]CNE_OE!$B$2:$R$4621,11,FALSE)</f>
        <v>Bogota, D.C</v>
      </c>
      <c r="E2238" s="34" t="str">
        <f>VLOOKUP($A2238,[1]CNE_OE!$B$2:$R$4621,10,FALSE)</f>
        <v>Bogotá</v>
      </c>
      <c r="F2238" s="34">
        <v>11</v>
      </c>
      <c r="G2238" s="34">
        <f>VLOOKUP($A2238,[1]CNE_OE!$B$2:$R$4621,7,FALSE)</f>
        <v>2600</v>
      </c>
      <c r="H2238" s="34">
        <f>VLOOKUP($A2238,[1]CNE_OE!$B$2:$R$4621,9,FALSE)</f>
        <v>-74.133333329999999</v>
      </c>
      <c r="I2238" s="34">
        <f>VLOOKUP($A2238,[1]CNE_OE!$B$2:$R$4621,8,FALSE)</f>
        <v>4.55</v>
      </c>
      <c r="J2238" s="34" t="str">
        <f>VLOOKUP($A2238,[1]CNE_OE!$B$2:$R$4621,5,FALSE)</f>
        <v>Suspendida</v>
      </c>
      <c r="K2238" s="37">
        <f>VLOOKUP($A2238,[1]CNE_OE!$B$2:$R$4621,6,FALSE)</f>
        <v>10608</v>
      </c>
      <c r="L2238" s="37">
        <f>VLOOKUP($A2238,[1]CNE_OE!$B$2:$R$4621,17,FALSE)</f>
        <v>19617</v>
      </c>
      <c r="M2238" s="37" t="s">
        <v>1911</v>
      </c>
      <c r="N2238" s="34" t="s">
        <v>1892</v>
      </c>
    </row>
    <row r="2239" spans="1:14" ht="15.75" customHeight="1" x14ac:dyDescent="0.25">
      <c r="A2239" s="78">
        <v>21205070</v>
      </c>
      <c r="B2239" s="34" t="s">
        <v>56</v>
      </c>
      <c r="C2239" s="34" t="s">
        <v>4885</v>
      </c>
      <c r="D2239" s="34" t="str">
        <f>VLOOKUP($A2239,[1]CNE_OE!$B$2:$R$4621,11,FALSE)</f>
        <v>Guasca</v>
      </c>
      <c r="E2239" s="34" t="str">
        <f>VLOOKUP($A2239,[1]CNE_OE!$B$2:$R$4621,10,FALSE)</f>
        <v>Cundinamarca</v>
      </c>
      <c r="F2239" s="34">
        <v>11</v>
      </c>
      <c r="G2239" s="34">
        <f>VLOOKUP($A2239,[1]CNE_OE!$B$2:$R$4621,7,FALSE)</f>
        <v>2716</v>
      </c>
      <c r="H2239" s="34">
        <f>VLOOKUP($A2239,[1]CNE_OE!$B$2:$R$4621,9,FALSE)</f>
        <v>-73.849999999999994</v>
      </c>
      <c r="I2239" s="34">
        <f>VLOOKUP($A2239,[1]CNE_OE!$B$2:$R$4621,8,FALSE)</f>
        <v>4.8666666699999999</v>
      </c>
      <c r="J2239" s="34" t="str">
        <f>VLOOKUP($A2239,[1]CNE_OE!$B$2:$R$4621,5,FALSE)</f>
        <v>Suspendida</v>
      </c>
      <c r="K2239" s="37">
        <f>VLOOKUP($A2239,[1]CNE_OE!$B$2:$R$4621,6,FALSE)</f>
        <v>10851</v>
      </c>
      <c r="L2239" s="37">
        <f>VLOOKUP($A2239,[1]CNE_OE!$B$2:$R$4621,17,FALSE)</f>
        <v>17913</v>
      </c>
      <c r="M2239" s="37" t="s">
        <v>1911</v>
      </c>
      <c r="N2239" s="34" t="s">
        <v>1892</v>
      </c>
    </row>
    <row r="2240" spans="1:14" ht="15.75" customHeight="1" x14ac:dyDescent="0.25">
      <c r="A2240" s="78">
        <v>21205090</v>
      </c>
      <c r="B2240" s="34" t="s">
        <v>56</v>
      </c>
      <c r="C2240" s="34" t="s">
        <v>4886</v>
      </c>
      <c r="D2240" s="34" t="str">
        <f>VLOOKUP($A2240,[1]CNE_OE!$B$2:$R$4621,11,FALSE)</f>
        <v>Bogota, D.C</v>
      </c>
      <c r="E2240" s="34" t="str">
        <f>VLOOKUP($A2240,[1]CNE_OE!$B$2:$R$4621,10,FALSE)</f>
        <v>Bogotá</v>
      </c>
      <c r="F2240" s="34">
        <v>11</v>
      </c>
      <c r="G2240" s="34">
        <f>VLOOKUP($A2240,[1]CNE_OE!$B$2:$R$4621,7,FALSE)</f>
        <v>3050</v>
      </c>
      <c r="H2240" s="34">
        <f>VLOOKUP($A2240,[1]CNE_OE!$B$2:$R$4621,9,FALSE)</f>
        <v>-74.150000000000006</v>
      </c>
      <c r="I2240" s="34">
        <f>VLOOKUP($A2240,[1]CNE_OE!$B$2:$R$4621,8,FALSE)</f>
        <v>4.4000000000000004</v>
      </c>
      <c r="J2240" s="34" t="str">
        <f>VLOOKUP($A2240,[1]CNE_OE!$B$2:$R$4621,5,FALSE)</f>
        <v>Activa</v>
      </c>
      <c r="K2240" s="37">
        <f>VLOOKUP($A2240,[1]CNE_OE!$B$2:$R$4621,6,FALSE)</f>
        <v>15203</v>
      </c>
      <c r="L2240" s="37">
        <f>VLOOKUP($A2240,[1]CNE_OE!$B$2:$R$4621,17,FALSE)</f>
        <v>0</v>
      </c>
      <c r="M2240" s="37" t="s">
        <v>1911</v>
      </c>
      <c r="N2240" s="34" t="s">
        <v>1892</v>
      </c>
    </row>
    <row r="2241" spans="1:14" ht="15.75" customHeight="1" x14ac:dyDescent="0.25">
      <c r="A2241" s="78">
        <v>21205110</v>
      </c>
      <c r="B2241" s="34" t="s">
        <v>56</v>
      </c>
      <c r="C2241" s="34" t="s">
        <v>4887</v>
      </c>
      <c r="D2241" s="34" t="str">
        <f>VLOOKUP($A2241,[1]CNE_OE!$B$2:$R$4621,11,FALSE)</f>
        <v>La Mesa</v>
      </c>
      <c r="E2241" s="34" t="str">
        <f>VLOOKUP($A2241,[1]CNE_OE!$B$2:$R$4621,10,FALSE)</f>
        <v>Cundinamarca</v>
      </c>
      <c r="F2241" s="34">
        <v>11</v>
      </c>
      <c r="G2241" s="34">
        <f>VLOOKUP($A2241,[1]CNE_OE!$B$2:$R$4621,7,FALSE)</f>
        <v>1230</v>
      </c>
      <c r="H2241" s="34">
        <f>VLOOKUP($A2241,[1]CNE_OE!$B$2:$R$4621,9,FALSE)</f>
        <v>-74.416666669999998</v>
      </c>
      <c r="I2241" s="34">
        <f>VLOOKUP($A2241,[1]CNE_OE!$B$2:$R$4621,8,FALSE)</f>
        <v>4.7</v>
      </c>
      <c r="J2241" s="34" t="str">
        <f>VLOOKUP($A2241,[1]CNE_OE!$B$2:$R$4621,5,FALSE)</f>
        <v>Suspendida</v>
      </c>
      <c r="K2241" s="37">
        <f>VLOOKUP($A2241,[1]CNE_OE!$B$2:$R$4621,6,FALSE)</f>
        <v>11216</v>
      </c>
      <c r="L2241" s="37">
        <f>VLOOKUP($A2241,[1]CNE_OE!$B$2:$R$4621,17,FALSE)</f>
        <v>16055</v>
      </c>
      <c r="M2241" s="37" t="s">
        <v>1911</v>
      </c>
      <c r="N2241" s="34" t="s">
        <v>1892</v>
      </c>
    </row>
    <row r="2242" spans="1:14" ht="15.75" customHeight="1" x14ac:dyDescent="0.25">
      <c r="A2242" s="78">
        <v>21205160</v>
      </c>
      <c r="B2242" s="34" t="s">
        <v>56</v>
      </c>
      <c r="C2242" s="34" t="s">
        <v>4888</v>
      </c>
      <c r="D2242" s="34" t="str">
        <f>VLOOKUP($A2242,[1]CNE_OE!$B$2:$R$4621,11,FALSE)</f>
        <v>Funza</v>
      </c>
      <c r="E2242" s="34" t="str">
        <f>VLOOKUP($A2242,[1]CNE_OE!$B$2:$R$4621,10,FALSE)</f>
        <v>Cundinamarca</v>
      </c>
      <c r="F2242" s="34">
        <v>11</v>
      </c>
      <c r="G2242" s="34">
        <f>VLOOKUP($A2242,[1]CNE_OE!$B$2:$R$4621,7,FALSE)</f>
        <v>2545</v>
      </c>
      <c r="H2242" s="34">
        <f>VLOOKUP($A2242,[1]CNE_OE!$B$2:$R$4621,9,FALSE)</f>
        <v>-74.183333329999996</v>
      </c>
      <c r="I2242" s="34">
        <f>VLOOKUP($A2242,[1]CNE_OE!$B$2:$R$4621,8,FALSE)</f>
        <v>4.7166666699999995</v>
      </c>
      <c r="J2242" s="34" t="str">
        <f>VLOOKUP($A2242,[1]CNE_OE!$B$2:$R$4621,5,FALSE)</f>
        <v>Activa</v>
      </c>
      <c r="K2242" s="37">
        <f>VLOOKUP($A2242,[1]CNE_OE!$B$2:$R$4621,6,FALSE)</f>
        <v>13864</v>
      </c>
      <c r="L2242" s="37">
        <f>VLOOKUP($A2242,[1]CNE_OE!$B$2:$R$4621,17,FALSE)</f>
        <v>0</v>
      </c>
      <c r="M2242" s="37" t="s">
        <v>1911</v>
      </c>
      <c r="N2242" s="34" t="s">
        <v>1892</v>
      </c>
    </row>
    <row r="2243" spans="1:14" ht="15.75" customHeight="1" x14ac:dyDescent="0.25">
      <c r="A2243" s="78">
        <v>21205210</v>
      </c>
      <c r="B2243" s="34" t="s">
        <v>1882</v>
      </c>
      <c r="C2243" s="34" t="s">
        <v>4889</v>
      </c>
      <c r="D2243" s="34" t="str">
        <f>VLOOKUP($A2243,[1]CNE_OE!$B$2:$R$4621,11,FALSE)</f>
        <v>Bogota, D.C</v>
      </c>
      <c r="E2243" s="34" t="str">
        <f>VLOOKUP($A2243,[1]CNE_OE!$B$2:$R$4621,10,FALSE)</f>
        <v>Bogotá</v>
      </c>
      <c r="F2243" s="34">
        <v>11</v>
      </c>
      <c r="G2243" s="34">
        <f>VLOOKUP($A2243,[1]CNE_OE!$B$2:$R$4621,7,FALSE)</f>
        <v>2550</v>
      </c>
      <c r="H2243" s="34">
        <f>VLOOKUP($A2243,[1]CNE_OE!$B$2:$R$4621,9,FALSE)</f>
        <v>-74.150000000000006</v>
      </c>
      <c r="I2243" s="34">
        <f>VLOOKUP($A2243,[1]CNE_OE!$B$2:$R$4621,8,FALSE)</f>
        <v>4.6333333300000001</v>
      </c>
      <c r="J2243" s="34" t="str">
        <f>VLOOKUP($A2243,[1]CNE_OE!$B$2:$R$4621,5,FALSE)</f>
        <v>Suspendida</v>
      </c>
      <c r="K2243" s="37">
        <f>VLOOKUP($A2243,[1]CNE_OE!$B$2:$R$4621,6,FALSE)</f>
        <v>15356</v>
      </c>
      <c r="L2243" s="37">
        <f>VLOOKUP($A2243,[1]CNE_OE!$B$2:$R$4621,17,FALSE)</f>
        <v>21899</v>
      </c>
      <c r="M2243" s="37" t="s">
        <v>1911</v>
      </c>
      <c r="N2243" s="34" t="s">
        <v>1892</v>
      </c>
    </row>
    <row r="2244" spans="1:14" ht="15.75" customHeight="1" x14ac:dyDescent="0.25">
      <c r="A2244" s="78">
        <v>21205240</v>
      </c>
      <c r="B2244" s="34" t="s">
        <v>56</v>
      </c>
      <c r="C2244" s="34" t="s">
        <v>4890</v>
      </c>
      <c r="D2244" s="34" t="str">
        <f>VLOOKUP($A2244,[1]CNE_OE!$B$2:$R$4621,11,FALSE)</f>
        <v>Bogota, D.C</v>
      </c>
      <c r="E2244" s="34" t="str">
        <f>VLOOKUP($A2244,[1]CNE_OE!$B$2:$R$4621,10,FALSE)</f>
        <v>Bogotá</v>
      </c>
      <c r="F2244" s="34">
        <v>11</v>
      </c>
      <c r="G2244" s="34">
        <f>VLOOKUP($A2244,[1]CNE_OE!$B$2:$R$4621,7,FALSE)</f>
        <v>2682</v>
      </c>
      <c r="H2244" s="34">
        <f>VLOOKUP($A2244,[1]CNE_OE!$B$2:$R$4621,9,FALSE)</f>
        <v>-74.066666669999989</v>
      </c>
      <c r="I2244" s="34">
        <f>VLOOKUP($A2244,[1]CNE_OE!$B$2:$R$4621,8,FALSE)</f>
        <v>4.56666667</v>
      </c>
      <c r="J2244" s="34" t="str">
        <f>VLOOKUP($A2244,[1]CNE_OE!$B$2:$R$4621,5,FALSE)</f>
        <v>Activa</v>
      </c>
      <c r="K2244" s="37">
        <f>VLOOKUP($A2244,[1]CNE_OE!$B$2:$R$4621,6,FALSE)</f>
        <v>15111</v>
      </c>
      <c r="L2244" s="37">
        <f>VLOOKUP($A2244,[1]CNE_OE!$B$2:$R$4621,17,FALSE)</f>
        <v>0</v>
      </c>
      <c r="M2244" s="37" t="s">
        <v>1911</v>
      </c>
      <c r="N2244" s="34" t="s">
        <v>1892</v>
      </c>
    </row>
    <row r="2245" spans="1:14" ht="15.75" customHeight="1" x14ac:dyDescent="0.25">
      <c r="A2245" s="78">
        <v>21205390</v>
      </c>
      <c r="B2245" s="34" t="s">
        <v>56</v>
      </c>
      <c r="C2245" s="34" t="s">
        <v>4863</v>
      </c>
      <c r="D2245" s="34" t="str">
        <f>VLOOKUP($A2245,[1]CNE_OE!$B$2:$R$4621,11,FALSE)</f>
        <v>Chocontá</v>
      </c>
      <c r="E2245" s="34" t="str">
        <f>VLOOKUP($A2245,[1]CNE_OE!$B$2:$R$4621,10,FALSE)</f>
        <v>Cundinamarca</v>
      </c>
      <c r="F2245" s="34">
        <v>11</v>
      </c>
      <c r="G2245" s="34">
        <f>VLOOKUP($A2245,[1]CNE_OE!$B$2:$R$4621,7,FALSE)</f>
        <v>2675</v>
      </c>
      <c r="H2245" s="34">
        <f>VLOOKUP($A2245,[1]CNE_OE!$B$2:$R$4621,9,FALSE)</f>
        <v>-73.733333329999994</v>
      </c>
      <c r="I2245" s="34">
        <f>VLOOKUP($A2245,[1]CNE_OE!$B$2:$R$4621,8,FALSE)</f>
        <v>5.0833333300000003</v>
      </c>
      <c r="J2245" s="34" t="str">
        <f>VLOOKUP($A2245,[1]CNE_OE!$B$2:$R$4621,5,FALSE)</f>
        <v>Activa</v>
      </c>
      <c r="K2245" s="37">
        <f>VLOOKUP($A2245,[1]CNE_OE!$B$2:$R$4621,6,FALSE)</f>
        <v>14564</v>
      </c>
      <c r="L2245" s="37">
        <f>VLOOKUP($A2245,[1]CNE_OE!$B$2:$R$4621,17,FALSE)</f>
        <v>0</v>
      </c>
      <c r="M2245" s="37" t="s">
        <v>1911</v>
      </c>
      <c r="N2245" s="34" t="s">
        <v>1892</v>
      </c>
    </row>
    <row r="2246" spans="1:14" ht="15.75" customHeight="1" x14ac:dyDescent="0.25">
      <c r="A2246" s="78">
        <v>21205400</v>
      </c>
      <c r="B2246" s="34" t="s">
        <v>43</v>
      </c>
      <c r="C2246" s="34" t="s">
        <v>4891</v>
      </c>
      <c r="D2246" s="34" t="str">
        <f>VLOOKUP($A2246,[1]CNE_OE!$B$2:$R$4621,11,FALSE)</f>
        <v>Nemocón</v>
      </c>
      <c r="E2246" s="34" t="str">
        <f>VLOOKUP($A2246,[1]CNE_OE!$B$2:$R$4621,10,FALSE)</f>
        <v>Cundinamarca</v>
      </c>
      <c r="F2246" s="34">
        <v>11</v>
      </c>
      <c r="G2246" s="34">
        <f>VLOOKUP($A2246,[1]CNE_OE!$B$2:$R$4621,7,FALSE)</f>
        <v>2580</v>
      </c>
      <c r="H2246" s="34">
        <f>VLOOKUP($A2246,[1]CNE_OE!$B$2:$R$4621,9,FALSE)</f>
        <v>-73.866666670000001</v>
      </c>
      <c r="I2246" s="34">
        <f>VLOOKUP($A2246,[1]CNE_OE!$B$2:$R$4621,8,FALSE)</f>
        <v>5.1166666699999999</v>
      </c>
      <c r="J2246" s="34" t="str">
        <f>VLOOKUP($A2246,[1]CNE_OE!$B$2:$R$4621,5,FALSE)</f>
        <v>Activa</v>
      </c>
      <c r="K2246" s="37">
        <f>VLOOKUP($A2246,[1]CNE_OE!$B$2:$R$4621,6,FALSE)</f>
        <v>19464</v>
      </c>
      <c r="L2246" s="37">
        <f>VLOOKUP($A2246,[1]CNE_OE!$B$2:$R$4621,17,FALSE)</f>
        <v>0</v>
      </c>
      <c r="M2246" s="37" t="s">
        <v>1911</v>
      </c>
      <c r="N2246" s="34" t="s">
        <v>1892</v>
      </c>
    </row>
    <row r="2247" spans="1:14" ht="15.75" customHeight="1" x14ac:dyDescent="0.25">
      <c r="A2247" s="78">
        <v>21205410</v>
      </c>
      <c r="B2247" s="34" t="s">
        <v>43</v>
      </c>
      <c r="C2247" s="34" t="s">
        <v>4892</v>
      </c>
      <c r="D2247" s="34" t="str">
        <f>VLOOKUP($A2247,[1]CNE_OE!$B$2:$R$4621,11,FALSE)</f>
        <v>Cogua</v>
      </c>
      <c r="E2247" s="34" t="str">
        <f>VLOOKUP($A2247,[1]CNE_OE!$B$2:$R$4621,10,FALSE)</f>
        <v>Cundinamarca</v>
      </c>
      <c r="F2247" s="34">
        <v>11</v>
      </c>
      <c r="G2247" s="34">
        <f>VLOOKUP($A2247,[1]CNE_OE!$B$2:$R$4621,7,FALSE)</f>
        <v>3100</v>
      </c>
      <c r="H2247" s="34">
        <f>VLOOKUP($A2247,[1]CNE_OE!$B$2:$R$4621,9,FALSE)</f>
        <v>-73.983333329999994</v>
      </c>
      <c r="I2247" s="34">
        <f>VLOOKUP($A2247,[1]CNE_OE!$B$2:$R$4621,8,FALSE)</f>
        <v>5.15</v>
      </c>
      <c r="J2247" s="34" t="str">
        <f>VLOOKUP($A2247,[1]CNE_OE!$B$2:$R$4621,5,FALSE)</f>
        <v>Activa</v>
      </c>
      <c r="K2247" s="37">
        <f>VLOOKUP($A2247,[1]CNE_OE!$B$2:$R$4621,6,FALSE)</f>
        <v>17302</v>
      </c>
      <c r="L2247" s="37">
        <f>VLOOKUP($A2247,[1]CNE_OE!$B$2:$R$4621,17,FALSE)</f>
        <v>0</v>
      </c>
      <c r="M2247" s="37" t="s">
        <v>1911</v>
      </c>
      <c r="N2247" s="34" t="s">
        <v>1892</v>
      </c>
    </row>
    <row r="2248" spans="1:14" ht="15.75" customHeight="1" x14ac:dyDescent="0.25">
      <c r="A2248" s="78">
        <v>21205540</v>
      </c>
      <c r="B2248" s="34" t="s">
        <v>56</v>
      </c>
      <c r="C2248" s="34" t="s">
        <v>4893</v>
      </c>
      <c r="D2248" s="34" t="str">
        <f>VLOOKUP($A2248,[1]CNE_OE!$B$2:$R$4621,11,FALSE)</f>
        <v>Bogota, D.C</v>
      </c>
      <c r="E2248" s="34" t="str">
        <f>VLOOKUP($A2248,[1]CNE_OE!$B$2:$R$4621,10,FALSE)</f>
        <v>Bogotá</v>
      </c>
      <c r="F2248" s="34">
        <v>11</v>
      </c>
      <c r="G2248" s="34">
        <f>VLOOKUP($A2248,[1]CNE_OE!$B$2:$R$4621,7,FALSE)</f>
        <v>2600</v>
      </c>
      <c r="H2248" s="34">
        <f>VLOOKUP($A2248,[1]CNE_OE!$B$2:$R$4621,9,FALSE)</f>
        <v>-74.066666669999989</v>
      </c>
      <c r="I2248" s="34">
        <f>VLOOKUP($A2248,[1]CNE_OE!$B$2:$R$4621,8,FALSE)</f>
        <v>4.6333333300000001</v>
      </c>
      <c r="J2248" s="34" t="str">
        <f>VLOOKUP($A2248,[1]CNE_OE!$B$2:$R$4621,5,FALSE)</f>
        <v>Activa</v>
      </c>
      <c r="K2248" s="37">
        <f>VLOOKUP($A2248,[1]CNE_OE!$B$2:$R$4621,6,FALSE)</f>
        <v>15356</v>
      </c>
      <c r="L2248" s="37">
        <f>VLOOKUP($A2248,[1]CNE_OE!$B$2:$R$4621,17,FALSE)</f>
        <v>0</v>
      </c>
      <c r="M2248" s="37" t="s">
        <v>1911</v>
      </c>
      <c r="N2248" s="34" t="s">
        <v>1892</v>
      </c>
    </row>
    <row r="2249" spans="1:14" ht="15.75" customHeight="1" x14ac:dyDescent="0.25">
      <c r="A2249" s="78">
        <v>21205570</v>
      </c>
      <c r="B2249" s="34" t="s">
        <v>43</v>
      </c>
      <c r="C2249" s="34" t="s">
        <v>4894</v>
      </c>
      <c r="D2249" s="34" t="str">
        <f>VLOOKUP($A2249,[1]CNE_OE!$B$2:$R$4621,11,FALSE)</f>
        <v>Subachoque</v>
      </c>
      <c r="E2249" s="34" t="str">
        <f>VLOOKUP($A2249,[1]CNE_OE!$B$2:$R$4621,10,FALSE)</f>
        <v>Cundinamarca</v>
      </c>
      <c r="F2249" s="34">
        <v>11</v>
      </c>
      <c r="G2249" s="34">
        <f>VLOOKUP($A2249,[1]CNE_OE!$B$2:$R$4621,7,FALSE)</f>
        <v>2590</v>
      </c>
      <c r="H2249" s="34">
        <f>VLOOKUP($A2249,[1]CNE_OE!$B$2:$R$4621,9,FALSE)</f>
        <v>-74.216666669999995</v>
      </c>
      <c r="I2249" s="34">
        <f>VLOOKUP($A2249,[1]CNE_OE!$B$2:$R$4621,8,FALSE)</f>
        <v>4.8499999999999996</v>
      </c>
      <c r="J2249" s="34" t="str">
        <f>VLOOKUP($A2249,[1]CNE_OE!$B$2:$R$4621,5,FALSE)</f>
        <v>Activa</v>
      </c>
      <c r="K2249" s="37">
        <f>VLOOKUP($A2249,[1]CNE_OE!$B$2:$R$4621,6,FALSE)</f>
        <v>23908</v>
      </c>
      <c r="L2249" s="37">
        <f>VLOOKUP($A2249,[1]CNE_OE!$B$2:$R$4621,17,FALSE)</f>
        <v>0</v>
      </c>
      <c r="M2249" s="37" t="s">
        <v>1911</v>
      </c>
      <c r="N2249" s="34" t="s">
        <v>1892</v>
      </c>
    </row>
    <row r="2250" spans="1:14" ht="15.75" customHeight="1" x14ac:dyDescent="0.25">
      <c r="A2250" s="78">
        <v>21205590</v>
      </c>
      <c r="B2250" s="34" t="s">
        <v>1068</v>
      </c>
      <c r="C2250" s="34" t="s">
        <v>4895</v>
      </c>
      <c r="D2250" s="34" t="str">
        <f>VLOOKUP($A2250,[1]CNE_OE!$B$2:$R$4621,11,FALSE)</f>
        <v>Bogota, D.C</v>
      </c>
      <c r="E2250" s="34" t="str">
        <f>VLOOKUP($A2250,[1]CNE_OE!$B$2:$R$4621,10,FALSE)</f>
        <v>Bogotá</v>
      </c>
      <c r="F2250" s="34">
        <v>11</v>
      </c>
      <c r="G2250" s="34">
        <f>VLOOKUP($A2250,[1]CNE_OE!$B$2:$R$4621,7,FALSE)</f>
        <v>2560</v>
      </c>
      <c r="H2250" s="34">
        <f>VLOOKUP($A2250,[1]CNE_OE!$B$2:$R$4621,9,FALSE)</f>
        <v>-74.083333329999988</v>
      </c>
      <c r="I2250" s="34">
        <f>VLOOKUP($A2250,[1]CNE_OE!$B$2:$R$4621,8,FALSE)</f>
        <v>4.81666667</v>
      </c>
      <c r="J2250" s="34" t="str">
        <f>VLOOKUP($A2250,[1]CNE_OE!$B$2:$R$4621,5,FALSE)</f>
        <v>Activa</v>
      </c>
      <c r="K2250" s="37">
        <f>VLOOKUP($A2250,[1]CNE_OE!$B$2:$R$4621,6,FALSE)</f>
        <v>23969</v>
      </c>
      <c r="L2250" s="37">
        <f>VLOOKUP($A2250,[1]CNE_OE!$B$2:$R$4621,17,FALSE)</f>
        <v>0</v>
      </c>
      <c r="M2250" s="37" t="s">
        <v>1911</v>
      </c>
      <c r="N2250" s="34" t="s">
        <v>1892</v>
      </c>
    </row>
    <row r="2251" spans="1:14" ht="15.75" customHeight="1" x14ac:dyDescent="0.25">
      <c r="A2251" s="78">
        <v>21205610</v>
      </c>
      <c r="B2251" s="34" t="s">
        <v>43</v>
      </c>
      <c r="C2251" s="34" t="s">
        <v>4896</v>
      </c>
      <c r="D2251" s="34" t="str">
        <f>VLOOKUP($A2251,[1]CNE_OE!$B$2:$R$4621,11,FALSE)</f>
        <v>Sibaté</v>
      </c>
      <c r="E2251" s="34" t="str">
        <f>VLOOKUP($A2251,[1]CNE_OE!$B$2:$R$4621,10,FALSE)</f>
        <v>Cundinamarca</v>
      </c>
      <c r="F2251" s="34">
        <v>11</v>
      </c>
      <c r="G2251" s="34">
        <f>VLOOKUP($A2251,[1]CNE_OE!$B$2:$R$4621,7,FALSE)</f>
        <v>2565</v>
      </c>
      <c r="H2251" s="34">
        <f>VLOOKUP($A2251,[1]CNE_OE!$B$2:$R$4621,9,FALSE)</f>
        <v>-74.25</v>
      </c>
      <c r="I2251" s="34">
        <f>VLOOKUP($A2251,[1]CNE_OE!$B$2:$R$4621,8,FALSE)</f>
        <v>4.55</v>
      </c>
      <c r="J2251" s="34" t="str">
        <f>VLOOKUP($A2251,[1]CNE_OE!$B$2:$R$4621,5,FALSE)</f>
        <v>Activa</v>
      </c>
      <c r="K2251" s="37">
        <f>VLOOKUP($A2251,[1]CNE_OE!$B$2:$R$4621,6,FALSE)</f>
        <v>24303</v>
      </c>
      <c r="L2251" s="37">
        <f>VLOOKUP($A2251,[1]CNE_OE!$B$2:$R$4621,17,FALSE)</f>
        <v>0</v>
      </c>
      <c r="M2251" s="37" t="s">
        <v>1911</v>
      </c>
      <c r="N2251" s="34" t="s">
        <v>1892</v>
      </c>
    </row>
    <row r="2252" spans="1:14" ht="15.75" customHeight="1" x14ac:dyDescent="0.25">
      <c r="A2252" s="78">
        <v>21205620</v>
      </c>
      <c r="B2252" s="34" t="s">
        <v>43</v>
      </c>
      <c r="C2252" s="34" t="s">
        <v>4897</v>
      </c>
      <c r="D2252" s="34" t="str">
        <f>VLOOKUP($A2252,[1]CNE_OE!$B$2:$R$4621,11,FALSE)</f>
        <v>Guatavita</v>
      </c>
      <c r="E2252" s="34" t="str">
        <f>VLOOKUP($A2252,[1]CNE_OE!$B$2:$R$4621,10,FALSE)</f>
        <v>Cundinamarca</v>
      </c>
      <c r="F2252" s="34">
        <v>11</v>
      </c>
      <c r="G2252" s="34">
        <f>VLOOKUP($A2252,[1]CNE_OE!$B$2:$R$4621,7,FALSE)</f>
        <v>2625</v>
      </c>
      <c r="H2252" s="34">
        <f>VLOOKUP($A2252,[1]CNE_OE!$B$2:$R$4621,9,FALSE)</f>
        <v>-73.366666670000001</v>
      </c>
      <c r="I2252" s="34">
        <f>VLOOKUP($A2252,[1]CNE_OE!$B$2:$R$4621,8,FALSE)</f>
        <v>4.8833333300000001</v>
      </c>
      <c r="J2252" s="34" t="str">
        <f>VLOOKUP($A2252,[1]CNE_OE!$B$2:$R$4621,5,FALSE)</f>
        <v>Activa</v>
      </c>
      <c r="K2252" s="37">
        <f>VLOOKUP($A2252,[1]CNE_OE!$B$2:$R$4621,6,FALSE)</f>
        <v>24791</v>
      </c>
      <c r="L2252" s="37">
        <f>VLOOKUP($A2252,[1]CNE_OE!$B$2:$R$4621,17,FALSE)</f>
        <v>0</v>
      </c>
      <c r="M2252" s="37" t="s">
        <v>1911</v>
      </c>
      <c r="N2252" s="34" t="s">
        <v>1892</v>
      </c>
    </row>
    <row r="2253" spans="1:14" ht="15.75" customHeight="1" x14ac:dyDescent="0.25">
      <c r="A2253" s="78">
        <v>21205650</v>
      </c>
      <c r="B2253" s="34" t="s">
        <v>43</v>
      </c>
      <c r="C2253" s="34" t="s">
        <v>4898</v>
      </c>
      <c r="D2253" s="34" t="str">
        <f>VLOOKUP($A2253,[1]CNE_OE!$B$2:$R$4621,11,FALSE)</f>
        <v>Tabio</v>
      </c>
      <c r="E2253" s="34" t="str">
        <f>VLOOKUP($A2253,[1]CNE_OE!$B$2:$R$4621,10,FALSE)</f>
        <v>Cundinamarca</v>
      </c>
      <c r="F2253" s="34">
        <v>11</v>
      </c>
      <c r="G2253" s="34">
        <f>VLOOKUP($A2253,[1]CNE_OE!$B$2:$R$4621,7,FALSE)</f>
        <v>2620</v>
      </c>
      <c r="H2253" s="34">
        <f>VLOOKUP($A2253,[1]CNE_OE!$B$2:$R$4621,9,FALSE)</f>
        <v>-73.933333329999996</v>
      </c>
      <c r="I2253" s="34">
        <f>VLOOKUP($A2253,[1]CNE_OE!$B$2:$R$4621,8,FALSE)</f>
        <v>4.7666666700000002</v>
      </c>
      <c r="J2253" s="34" t="str">
        <f>VLOOKUP($A2253,[1]CNE_OE!$B$2:$R$4621,5,FALSE)</f>
        <v>Activa</v>
      </c>
      <c r="K2253" s="37">
        <f>VLOOKUP($A2253,[1]CNE_OE!$B$2:$R$4621,6,FALSE)</f>
        <v>25764</v>
      </c>
      <c r="L2253" s="37">
        <f>VLOOKUP($A2253,[1]CNE_OE!$B$2:$R$4621,17,FALSE)</f>
        <v>0</v>
      </c>
      <c r="M2253" s="37" t="s">
        <v>1911</v>
      </c>
      <c r="N2253" s="34" t="s">
        <v>1892</v>
      </c>
    </row>
    <row r="2254" spans="1:14" ht="15.75" customHeight="1" x14ac:dyDescent="0.25">
      <c r="A2254" s="78">
        <v>21205690</v>
      </c>
      <c r="B2254" s="34" t="s">
        <v>56</v>
      </c>
      <c r="C2254" s="34" t="s">
        <v>4899</v>
      </c>
      <c r="D2254" s="34" t="str">
        <f>VLOOKUP($A2254,[1]CNE_OE!$B$2:$R$4621,11,FALSE)</f>
        <v>Bogota, D.C</v>
      </c>
      <c r="E2254" s="34" t="str">
        <f>VLOOKUP($A2254,[1]CNE_OE!$B$2:$R$4621,10,FALSE)</f>
        <v>Bogotá</v>
      </c>
      <c r="F2254" s="34">
        <v>11</v>
      </c>
      <c r="G2254" s="34">
        <f>VLOOKUP($A2254,[1]CNE_OE!$B$2:$R$4621,7,FALSE)</f>
        <v>2680</v>
      </c>
      <c r="H2254" s="34">
        <f>VLOOKUP($A2254,[1]CNE_OE!$B$2:$R$4621,9,FALSE)</f>
        <v>-74.099999999999994</v>
      </c>
      <c r="I2254" s="34">
        <f>VLOOKUP($A2254,[1]CNE_OE!$B$2:$R$4621,8,FALSE)</f>
        <v>4.6166666699999999</v>
      </c>
      <c r="J2254" s="34" t="str">
        <f>VLOOKUP($A2254,[1]CNE_OE!$B$2:$R$4621,5,FALSE)</f>
        <v>Activa</v>
      </c>
      <c r="K2254" s="37">
        <f>VLOOKUP($A2254,[1]CNE_OE!$B$2:$R$4621,6,FALSE)</f>
        <v>21139</v>
      </c>
      <c r="L2254" s="37">
        <f>VLOOKUP($A2254,[1]CNE_OE!$B$2:$R$4621,17,FALSE)</f>
        <v>0</v>
      </c>
      <c r="M2254" s="37" t="s">
        <v>1911</v>
      </c>
      <c r="N2254" s="34" t="s">
        <v>1892</v>
      </c>
    </row>
    <row r="2255" spans="1:14" ht="15.75" customHeight="1" x14ac:dyDescent="0.25">
      <c r="A2255" s="78">
        <v>21206070</v>
      </c>
      <c r="B2255" s="34" t="s">
        <v>56</v>
      </c>
      <c r="C2255" s="34" t="s">
        <v>4900</v>
      </c>
      <c r="D2255" s="34" t="str">
        <f>VLOOKUP($A2255,[1]CNE_OE!$B$2:$R$4621,11,FALSE)</f>
        <v>El Colegio</v>
      </c>
      <c r="E2255" s="34" t="str">
        <f>VLOOKUP($A2255,[1]CNE_OE!$B$2:$R$4621,10,FALSE)</f>
        <v>Cundinamarca</v>
      </c>
      <c r="F2255" s="34">
        <v>11</v>
      </c>
      <c r="G2255" s="34">
        <f>VLOOKUP($A2255,[1]CNE_OE!$B$2:$R$4621,7,FALSE)</f>
        <v>1540</v>
      </c>
      <c r="H2255" s="34">
        <f>VLOOKUP($A2255,[1]CNE_OE!$B$2:$R$4621,9,FALSE)</f>
        <v>-74.3</v>
      </c>
      <c r="I2255" s="34">
        <f>VLOOKUP($A2255,[1]CNE_OE!$B$2:$R$4621,8,FALSE)</f>
        <v>4.56666667</v>
      </c>
      <c r="J2255" s="34" t="str">
        <f>VLOOKUP($A2255,[1]CNE_OE!$B$2:$R$4621,5,FALSE)</f>
        <v>Activa</v>
      </c>
      <c r="K2255" s="37">
        <f>VLOOKUP($A2255,[1]CNE_OE!$B$2:$R$4621,6,FALSE)</f>
        <v>28171</v>
      </c>
      <c r="L2255" s="37">
        <f>VLOOKUP($A2255,[1]CNE_OE!$B$2:$R$4621,17,FALSE)</f>
        <v>0</v>
      </c>
      <c r="M2255" s="37" t="s">
        <v>1911</v>
      </c>
      <c r="N2255" s="34" t="s">
        <v>1892</v>
      </c>
    </row>
    <row r="2256" spans="1:14" ht="15.75" customHeight="1" x14ac:dyDescent="0.25">
      <c r="A2256" s="78">
        <v>21206080</v>
      </c>
      <c r="B2256" s="34" t="s">
        <v>56</v>
      </c>
      <c r="C2256" s="34" t="s">
        <v>4901</v>
      </c>
      <c r="D2256" s="34" t="str">
        <f>VLOOKUP($A2256,[1]CNE_OE!$B$2:$R$4621,11,FALSE)</f>
        <v>Cachipay</v>
      </c>
      <c r="E2256" s="34" t="str">
        <f>VLOOKUP($A2256,[1]CNE_OE!$B$2:$R$4621,10,FALSE)</f>
        <v>Cundinamarca</v>
      </c>
      <c r="F2256" s="34">
        <v>11</v>
      </c>
      <c r="G2256" s="34">
        <f>VLOOKUP($A2256,[1]CNE_OE!$B$2:$R$4621,7,FALSE)</f>
        <v>1250</v>
      </c>
      <c r="H2256" s="34">
        <f>VLOOKUP($A2256,[1]CNE_OE!$B$2:$R$4621,9,FALSE)</f>
        <v>-74.466666669999995</v>
      </c>
      <c r="I2256" s="34">
        <f>VLOOKUP($A2256,[1]CNE_OE!$B$2:$R$4621,8,FALSE)</f>
        <v>4.6666666699999997</v>
      </c>
      <c r="J2256" s="34" t="str">
        <f>VLOOKUP($A2256,[1]CNE_OE!$B$2:$R$4621,5,FALSE)</f>
        <v>Activa</v>
      </c>
      <c r="K2256" s="37">
        <f>VLOOKUP($A2256,[1]CNE_OE!$B$2:$R$4621,6,FALSE)</f>
        <v>24122</v>
      </c>
      <c r="L2256" s="37">
        <f>VLOOKUP($A2256,[1]CNE_OE!$B$2:$R$4621,17,FALSE)</f>
        <v>0</v>
      </c>
      <c r="M2256" s="37" t="s">
        <v>1911</v>
      </c>
      <c r="N2256" s="34" t="s">
        <v>1892</v>
      </c>
    </row>
    <row r="2257" spans="1:14" ht="15.75" customHeight="1" x14ac:dyDescent="0.25">
      <c r="A2257" s="78">
        <v>21206140</v>
      </c>
      <c r="B2257" s="34" t="s">
        <v>56</v>
      </c>
      <c r="C2257" s="34" t="s">
        <v>4902</v>
      </c>
      <c r="D2257" s="34" t="str">
        <f>VLOOKUP($A2257,[1]CNE_OE!$B$2:$R$4621,11,FALSE)</f>
        <v>Tocancipá</v>
      </c>
      <c r="E2257" s="34" t="str">
        <f>VLOOKUP($A2257,[1]CNE_OE!$B$2:$R$4621,10,FALSE)</f>
        <v>Cundinamarca</v>
      </c>
      <c r="F2257" s="34">
        <v>11</v>
      </c>
      <c r="G2257" s="34">
        <f>VLOOKUP($A2257,[1]CNE_OE!$B$2:$R$4621,7,FALSE)</f>
        <v>2698</v>
      </c>
      <c r="H2257" s="34">
        <f>VLOOKUP($A2257,[1]CNE_OE!$B$2:$R$4621,9,FALSE)</f>
        <v>-73.933333329999996</v>
      </c>
      <c r="I2257" s="34">
        <f>VLOOKUP($A2257,[1]CNE_OE!$B$2:$R$4621,8,FALSE)</f>
        <v>4.9666666699999995</v>
      </c>
      <c r="J2257" s="34" t="str">
        <f>VLOOKUP($A2257,[1]CNE_OE!$B$2:$R$4621,5,FALSE)</f>
        <v>Suspendida</v>
      </c>
      <c r="K2257" s="37">
        <f>VLOOKUP($A2257,[1]CNE_OE!$B$2:$R$4621,6,FALSE)</f>
        <v>20835</v>
      </c>
      <c r="L2257" s="37">
        <f>VLOOKUP($A2257,[1]CNE_OE!$B$2:$R$4621,17,FALSE)</f>
        <v>21534</v>
      </c>
      <c r="M2257" s="37" t="s">
        <v>1911</v>
      </c>
      <c r="N2257" s="34" t="s">
        <v>1892</v>
      </c>
    </row>
    <row r="2258" spans="1:14" ht="15.75" customHeight="1" x14ac:dyDescent="0.25">
      <c r="A2258" s="78">
        <v>21206290</v>
      </c>
      <c r="B2258" s="34" t="s">
        <v>43</v>
      </c>
      <c r="C2258" s="34" t="s">
        <v>4903</v>
      </c>
      <c r="D2258" s="34" t="str">
        <f>VLOOKUP($A2258,[1]CNE_OE!$B$2:$R$4621,11,FALSE)</f>
        <v>Facatativá</v>
      </c>
      <c r="E2258" s="34" t="str">
        <f>VLOOKUP($A2258,[1]CNE_OE!$B$2:$R$4621,10,FALSE)</f>
        <v>Cundinamarca</v>
      </c>
      <c r="F2258" s="34">
        <v>11</v>
      </c>
      <c r="G2258" s="34">
        <f>VLOOKUP($A2258,[1]CNE_OE!$B$2:$R$4621,7,FALSE)</f>
        <v>2673</v>
      </c>
      <c r="H2258" s="34">
        <f>VLOOKUP($A2258,[1]CNE_OE!$B$2:$R$4621,9,FALSE)</f>
        <v>-74.416666669999998</v>
      </c>
      <c r="I2258" s="34">
        <f>VLOOKUP($A2258,[1]CNE_OE!$B$2:$R$4621,8,FALSE)</f>
        <v>4.8666666699999999</v>
      </c>
      <c r="J2258" s="34" t="str">
        <f>VLOOKUP($A2258,[1]CNE_OE!$B$2:$R$4621,5,FALSE)</f>
        <v>Activa</v>
      </c>
      <c r="K2258" s="37">
        <f>VLOOKUP($A2258,[1]CNE_OE!$B$2:$R$4621,6,FALSE)</f>
        <v>31761</v>
      </c>
      <c r="L2258" s="37">
        <f>VLOOKUP($A2258,[1]CNE_OE!$B$2:$R$4621,17,FALSE)</f>
        <v>0</v>
      </c>
      <c r="M2258" s="37" t="s">
        <v>1911</v>
      </c>
      <c r="N2258" s="34" t="s">
        <v>1892</v>
      </c>
    </row>
    <row r="2259" spans="1:14" ht="15.75" customHeight="1" x14ac:dyDescent="0.25">
      <c r="A2259" s="78">
        <v>21206300</v>
      </c>
      <c r="B2259" s="34" t="s">
        <v>43</v>
      </c>
      <c r="C2259" s="34" t="s">
        <v>4904</v>
      </c>
      <c r="D2259" s="34" t="str">
        <f>VLOOKUP($A2259,[1]CNE_OE!$B$2:$R$4621,11,FALSE)</f>
        <v>Bogota, D.C</v>
      </c>
      <c r="E2259" s="34" t="str">
        <f>VLOOKUP($A2259,[1]CNE_OE!$B$2:$R$4621,10,FALSE)</f>
        <v>Bogotá</v>
      </c>
      <c r="F2259" s="34">
        <v>11</v>
      </c>
      <c r="G2259" s="34">
        <f>VLOOKUP($A2259,[1]CNE_OE!$B$2:$R$4621,7,FALSE)</f>
        <v>2700</v>
      </c>
      <c r="H2259" s="34">
        <f>VLOOKUP($A2259,[1]CNE_OE!$B$2:$R$4621,9,FALSE)</f>
        <v>-74.166666669999998</v>
      </c>
      <c r="I2259" s="34">
        <f>VLOOKUP($A2259,[1]CNE_OE!$B$2:$R$4621,8,FALSE)</f>
        <v>4.5</v>
      </c>
      <c r="J2259" s="34" t="str">
        <f>VLOOKUP($A2259,[1]CNE_OE!$B$2:$R$4621,5,FALSE)</f>
        <v>Activa</v>
      </c>
      <c r="K2259" s="37">
        <f>VLOOKUP($A2259,[1]CNE_OE!$B$2:$R$4621,6,FALSE)</f>
        <v>32582</v>
      </c>
      <c r="L2259" s="37">
        <f>VLOOKUP($A2259,[1]CNE_OE!$B$2:$R$4621,17,FALSE)</f>
        <v>0</v>
      </c>
      <c r="M2259" s="37" t="s">
        <v>1911</v>
      </c>
      <c r="N2259" s="34" t="s">
        <v>1892</v>
      </c>
    </row>
    <row r="2260" spans="1:14" ht="15.75" customHeight="1" x14ac:dyDescent="0.25">
      <c r="A2260" s="78">
        <v>21206340</v>
      </c>
      <c r="B2260" s="34" t="s">
        <v>150</v>
      </c>
      <c r="C2260" s="34" t="s">
        <v>4905</v>
      </c>
      <c r="D2260" s="34" t="str">
        <f>VLOOKUP($A2260,[1]CNE_OE!$B$2:$R$4621,11,FALSE)</f>
        <v>Sibaté</v>
      </c>
      <c r="E2260" s="34" t="str">
        <f>VLOOKUP($A2260,[1]CNE_OE!$B$2:$R$4621,10,FALSE)</f>
        <v>Cundinamarca</v>
      </c>
      <c r="F2260" s="34">
        <v>11</v>
      </c>
      <c r="G2260" s="34">
        <f>VLOOKUP($A2260,[1]CNE_OE!$B$2:$R$4621,7,FALSE)</f>
        <v>2700</v>
      </c>
      <c r="H2260" s="34">
        <f>VLOOKUP($A2260,[1]CNE_OE!$B$2:$R$4621,9,FALSE)</f>
        <v>-74.366666670000001</v>
      </c>
      <c r="I2260" s="34">
        <f>VLOOKUP($A2260,[1]CNE_OE!$B$2:$R$4621,8,FALSE)</f>
        <v>4.4666666699999995</v>
      </c>
      <c r="J2260" s="34" t="str">
        <f>VLOOKUP($A2260,[1]CNE_OE!$B$2:$R$4621,5,FALSE)</f>
        <v>Activa</v>
      </c>
      <c r="K2260" s="37">
        <f>VLOOKUP($A2260,[1]CNE_OE!$B$2:$R$4621,6,FALSE)</f>
        <v>32126</v>
      </c>
      <c r="L2260" s="37">
        <f>VLOOKUP($A2260,[1]CNE_OE!$B$2:$R$4621,17,FALSE)</f>
        <v>0</v>
      </c>
      <c r="M2260" s="37" t="s">
        <v>1911</v>
      </c>
      <c r="N2260" s="34" t="s">
        <v>1892</v>
      </c>
    </row>
    <row r="2261" spans="1:14" ht="15.75" customHeight="1" x14ac:dyDescent="0.25">
      <c r="A2261" s="78">
        <v>21206360</v>
      </c>
      <c r="B2261" s="34" t="s">
        <v>150</v>
      </c>
      <c r="C2261" s="34" t="s">
        <v>4906</v>
      </c>
      <c r="D2261" s="34" t="str">
        <f>VLOOKUP($A2261,[1]CNE_OE!$B$2:$R$4621,11,FALSE)</f>
        <v>Ricaurte (Cundinamarca)</v>
      </c>
      <c r="E2261" s="34" t="str">
        <f>VLOOKUP($A2261,[1]CNE_OE!$B$2:$R$4621,10,FALSE)</f>
        <v>Cundinamarca</v>
      </c>
      <c r="F2261" s="34">
        <v>10</v>
      </c>
      <c r="G2261" s="34">
        <f>VLOOKUP($A2261,[1]CNE_OE!$B$2:$R$4621,7,FALSE)</f>
        <v>380</v>
      </c>
      <c r="H2261" s="34">
        <f>VLOOKUP($A2261,[1]CNE_OE!$B$2:$R$4621,9,FALSE)</f>
        <v>-74.766666669999992</v>
      </c>
      <c r="I2261" s="34">
        <f>VLOOKUP($A2261,[1]CNE_OE!$B$2:$R$4621,8,FALSE)</f>
        <v>4.3</v>
      </c>
      <c r="J2261" s="34" t="str">
        <f>VLOOKUP($A2261,[1]CNE_OE!$B$2:$R$4621,5,FALSE)</f>
        <v>Activa</v>
      </c>
      <c r="K2261" s="37">
        <f>VLOOKUP($A2261,[1]CNE_OE!$B$2:$R$4621,6,FALSE)</f>
        <v>32613</v>
      </c>
      <c r="L2261" s="37">
        <f>VLOOKUP($A2261,[1]CNE_OE!$B$2:$R$4621,17,FALSE)</f>
        <v>0</v>
      </c>
      <c r="M2261" s="37" t="s">
        <v>1911</v>
      </c>
      <c r="N2261" s="34" t="s">
        <v>1892</v>
      </c>
    </row>
    <row r="2262" spans="1:14" ht="15.75" customHeight="1" x14ac:dyDescent="0.25">
      <c r="A2262" s="78">
        <v>21206370</v>
      </c>
      <c r="B2262" s="34" t="s">
        <v>150</v>
      </c>
      <c r="C2262" s="34" t="s">
        <v>4907</v>
      </c>
      <c r="D2262" s="34" t="str">
        <f>VLOOKUP($A2262,[1]CNE_OE!$B$2:$R$4621,11,FALSE)</f>
        <v>Agua De Dios</v>
      </c>
      <c r="E2262" s="34" t="str">
        <f>VLOOKUP($A2262,[1]CNE_OE!$B$2:$R$4621,10,FALSE)</f>
        <v>Cundinamarca</v>
      </c>
      <c r="F2262" s="34">
        <v>10</v>
      </c>
      <c r="G2262" s="34">
        <f>VLOOKUP($A2262,[1]CNE_OE!$B$2:$R$4621,7,FALSE)</f>
        <v>400</v>
      </c>
      <c r="H2262" s="34">
        <f>VLOOKUP($A2262,[1]CNE_OE!$B$2:$R$4621,9,FALSE)</f>
        <v>-74.7</v>
      </c>
      <c r="I2262" s="34">
        <f>VLOOKUP($A2262,[1]CNE_OE!$B$2:$R$4621,8,FALSE)</f>
        <v>4.3833333300000001</v>
      </c>
      <c r="J2262" s="34" t="str">
        <f>VLOOKUP($A2262,[1]CNE_OE!$B$2:$R$4621,5,FALSE)</f>
        <v>Activa</v>
      </c>
      <c r="K2262" s="37">
        <f>VLOOKUP($A2262,[1]CNE_OE!$B$2:$R$4621,6,FALSE)</f>
        <v>32674</v>
      </c>
      <c r="L2262" s="37">
        <f>VLOOKUP($A2262,[1]CNE_OE!$B$2:$R$4621,17,FALSE)</f>
        <v>0</v>
      </c>
      <c r="M2262" s="37" t="s">
        <v>1911</v>
      </c>
      <c r="N2262" s="34" t="s">
        <v>1892</v>
      </c>
    </row>
    <row r="2263" spans="1:14" ht="15.75" customHeight="1" x14ac:dyDescent="0.25">
      <c r="A2263" s="78">
        <v>21206400</v>
      </c>
      <c r="B2263" s="34" t="s">
        <v>43</v>
      </c>
      <c r="C2263" s="34" t="s">
        <v>4908</v>
      </c>
      <c r="D2263" s="34" t="str">
        <f>VLOOKUP($A2263,[1]CNE_OE!$B$2:$R$4621,11,FALSE)</f>
        <v>Tocaima</v>
      </c>
      <c r="E2263" s="34" t="str">
        <f>VLOOKUP($A2263,[1]CNE_OE!$B$2:$R$4621,10,FALSE)</f>
        <v>Cundinamarca</v>
      </c>
      <c r="F2263" s="34">
        <v>10</v>
      </c>
      <c r="G2263" s="34">
        <f>VLOOKUP($A2263,[1]CNE_OE!$B$2:$R$4621,7,FALSE)</f>
        <v>380</v>
      </c>
      <c r="H2263" s="34">
        <f>VLOOKUP($A2263,[1]CNE_OE!$B$2:$R$4621,9,FALSE)</f>
        <v>-74.599999999999994</v>
      </c>
      <c r="I2263" s="34">
        <f>VLOOKUP($A2263,[1]CNE_OE!$B$2:$R$4621,8,FALSE)</f>
        <v>4.4666666699999995</v>
      </c>
      <c r="J2263" s="34" t="str">
        <f>VLOOKUP($A2263,[1]CNE_OE!$B$2:$R$4621,5,FALSE)</f>
        <v>Activa</v>
      </c>
      <c r="K2263" s="37">
        <f>VLOOKUP($A2263,[1]CNE_OE!$B$2:$R$4621,6,FALSE)</f>
        <v>31761</v>
      </c>
      <c r="L2263" s="37">
        <f>VLOOKUP($A2263,[1]CNE_OE!$B$2:$R$4621,17,FALSE)</f>
        <v>0</v>
      </c>
      <c r="M2263" s="37" t="s">
        <v>1911</v>
      </c>
      <c r="N2263" s="34" t="s">
        <v>1892</v>
      </c>
    </row>
    <row r="2264" spans="1:14" ht="15.75" customHeight="1" x14ac:dyDescent="0.25">
      <c r="A2264" s="78">
        <v>21206590</v>
      </c>
      <c r="B2264" s="34" t="s">
        <v>56</v>
      </c>
      <c r="C2264" s="34" t="s">
        <v>4863</v>
      </c>
      <c r="D2264" s="34" t="str">
        <f>VLOOKUP($A2264,[1]CNE_OE!$B$2:$R$4621,11,FALSE)</f>
        <v>Chocontá</v>
      </c>
      <c r="E2264" s="34" t="str">
        <f>VLOOKUP($A2264,[1]CNE_OE!$B$2:$R$4621,10,FALSE)</f>
        <v>Cundinamarca</v>
      </c>
      <c r="F2264" s="34">
        <v>11</v>
      </c>
      <c r="G2264" s="34">
        <f>VLOOKUP($A2264,[1]CNE_OE!$B$2:$R$4621,7,FALSE)</f>
        <v>2675</v>
      </c>
      <c r="H2264" s="34">
        <f>VLOOKUP($A2264,[1]CNE_OE!$B$2:$R$4621,9,FALSE)</f>
        <v>-73.733333329999994</v>
      </c>
      <c r="I2264" s="34">
        <f>VLOOKUP($A2264,[1]CNE_OE!$B$2:$R$4621,8,FALSE)</f>
        <v>5.0833333300000003</v>
      </c>
      <c r="J2264" s="34" t="str">
        <f>VLOOKUP($A2264,[1]CNE_OE!$B$2:$R$4621,5,FALSE)</f>
        <v>Activa</v>
      </c>
      <c r="K2264" s="37">
        <f>VLOOKUP($A2264,[1]CNE_OE!$B$2:$R$4621,6,FALSE)</f>
        <v>19343</v>
      </c>
      <c r="L2264" s="37">
        <f>VLOOKUP($A2264,[1]CNE_OE!$B$2:$R$4621,17,FALSE)</f>
        <v>0</v>
      </c>
      <c r="M2264" s="37" t="s">
        <v>1911</v>
      </c>
      <c r="N2264" s="34" t="s">
        <v>1892</v>
      </c>
    </row>
    <row r="2265" spans="1:14" ht="15.75" customHeight="1" x14ac:dyDescent="0.25">
      <c r="A2265" s="78">
        <v>21208900</v>
      </c>
      <c r="B2265" s="34" t="s">
        <v>1887</v>
      </c>
      <c r="C2265" s="34" t="s">
        <v>4909</v>
      </c>
      <c r="D2265" s="34" t="str">
        <f>VLOOKUP($A2265,[1]CNE_OE!$B$2:$R$4621,11,FALSE)</f>
        <v>Tocaima</v>
      </c>
      <c r="E2265" s="34" t="str">
        <f>VLOOKUP($A2265,[1]CNE_OE!$B$2:$R$4621,10,FALSE)</f>
        <v>Cundinamarca</v>
      </c>
      <c r="F2265" s="34">
        <v>11</v>
      </c>
      <c r="G2265" s="34">
        <f>VLOOKUP($A2265,[1]CNE_OE!$B$2:$R$4621,7,FALSE)</f>
        <v>490</v>
      </c>
      <c r="H2265" s="34">
        <f>VLOOKUP($A2265,[1]CNE_OE!$B$2:$R$4621,9,FALSE)</f>
        <v>-74.650000000000006</v>
      </c>
      <c r="I2265" s="34">
        <f>VLOOKUP($A2265,[1]CNE_OE!$B$2:$R$4621,8,FALSE)</f>
        <v>4.47</v>
      </c>
      <c r="J2265" s="34" t="str">
        <f>VLOOKUP($A2265,[1]CNE_OE!$B$2:$R$4621,5,FALSE)</f>
        <v>Activa</v>
      </c>
      <c r="K2265" s="37">
        <f>VLOOKUP($A2265,[1]CNE_OE!$B$2:$R$4621,6,FALSE)</f>
        <v>32125.791666666668</v>
      </c>
      <c r="L2265" s="37">
        <f>VLOOKUP($A2265,[1]CNE_OE!$B$2:$R$4621,17,FALSE)</f>
        <v>0</v>
      </c>
      <c r="M2265" s="37" t="s">
        <v>1911</v>
      </c>
      <c r="N2265" s="34" t="s">
        <v>1892</v>
      </c>
    </row>
    <row r="2266" spans="1:14" ht="15.75" customHeight="1" x14ac:dyDescent="0.25">
      <c r="A2266" s="79">
        <v>21215010</v>
      </c>
      <c r="B2266" s="34" t="s">
        <v>43</v>
      </c>
      <c r="C2266" s="34" t="s">
        <v>4894</v>
      </c>
      <c r="D2266" s="34" t="str">
        <f>VLOOKUP($A2266,[1]CNE_OE!$B$2:$R$4621,11,FALSE)</f>
        <v>Ibagué</v>
      </c>
      <c r="E2266" s="34" t="str">
        <f>VLOOKUP($A2266,[1]CNE_OE!$B$2:$R$4621,10,FALSE)</f>
        <v>Tolima</v>
      </c>
      <c r="F2266" s="34">
        <v>10</v>
      </c>
      <c r="G2266" s="34">
        <f>VLOOKUP($A2266,[1]CNE_OE!$B$2:$R$4621,7,FALSE)</f>
        <v>1300</v>
      </c>
      <c r="H2266" s="34">
        <f>VLOOKUP($A2266,[1]CNE_OE!$B$2:$R$4621,9,FALSE)</f>
        <v>-75.25</v>
      </c>
      <c r="I2266" s="34">
        <f>VLOOKUP($A2266,[1]CNE_OE!$B$2:$R$4621,8,FALSE)</f>
        <v>4.4166666699999997</v>
      </c>
      <c r="J2266" s="34" t="str">
        <f>VLOOKUP($A2266,[1]CNE_OE!$B$2:$R$4621,5,FALSE)</f>
        <v>Activa</v>
      </c>
      <c r="K2266" s="37">
        <f>VLOOKUP($A2266,[1]CNE_OE!$B$2:$R$4621,6,FALSE)</f>
        <v>33253</v>
      </c>
      <c r="L2266" s="37">
        <f>VLOOKUP($A2266,[1]CNE_OE!$B$2:$R$4621,17,FALSE)</f>
        <v>0</v>
      </c>
      <c r="M2266" s="37" t="s">
        <v>1911</v>
      </c>
      <c r="N2266" s="34" t="s">
        <v>1892</v>
      </c>
    </row>
    <row r="2267" spans="1:14" ht="15.75" customHeight="1" x14ac:dyDescent="0.25">
      <c r="A2267" s="79">
        <v>21215070</v>
      </c>
      <c r="B2267" s="34" t="s">
        <v>56</v>
      </c>
      <c r="C2267" s="34" t="s">
        <v>4910</v>
      </c>
      <c r="D2267" s="34" t="str">
        <f>VLOOKUP($A2267,[1]CNE_OE!$B$2:$R$4621,11,FALSE)</f>
        <v>Ibagué</v>
      </c>
      <c r="E2267" s="34" t="str">
        <f>VLOOKUP($A2267,[1]CNE_OE!$B$2:$R$4621,10,FALSE)</f>
        <v>Tolima</v>
      </c>
      <c r="F2267" s="34">
        <v>10</v>
      </c>
      <c r="G2267" s="34">
        <f>VLOOKUP($A2267,[1]CNE_OE!$B$2:$R$4621,7,FALSE)</f>
        <v>1300</v>
      </c>
      <c r="H2267" s="34">
        <f>VLOOKUP($A2267,[1]CNE_OE!$B$2:$R$4621,9,FALSE)</f>
        <v>-75.266666669999992</v>
      </c>
      <c r="I2267" s="34">
        <f>VLOOKUP($A2267,[1]CNE_OE!$B$2:$R$4621,8,FALSE)</f>
        <v>4.45</v>
      </c>
      <c r="J2267" s="34" t="str">
        <f>VLOOKUP($A2267,[1]CNE_OE!$B$2:$R$4621,5,FALSE)</f>
        <v>Suspendida</v>
      </c>
      <c r="K2267" s="37">
        <f>VLOOKUP($A2267,[1]CNE_OE!$B$2:$R$4621,6,FALSE)</f>
        <v>20012</v>
      </c>
      <c r="L2267" s="37">
        <f>VLOOKUP($A2267,[1]CNE_OE!$B$2:$R$4621,17,FALSE)</f>
        <v>33253</v>
      </c>
      <c r="M2267" s="37" t="s">
        <v>1911</v>
      </c>
      <c r="N2267" s="34" t="s">
        <v>1892</v>
      </c>
    </row>
    <row r="2268" spans="1:14" ht="15.75" customHeight="1" x14ac:dyDescent="0.25">
      <c r="A2268" s="79">
        <v>21230080</v>
      </c>
      <c r="B2268" s="34" t="s">
        <v>26</v>
      </c>
      <c r="C2268" s="34" t="s">
        <v>4911</v>
      </c>
      <c r="D2268" s="34" t="str">
        <f>VLOOKUP($A2268,[1]CNE_OE!$B$2:$R$4621,11,FALSE)</f>
        <v>San Juan De Rioseco</v>
      </c>
      <c r="E2268" s="34" t="str">
        <f>VLOOKUP($A2268,[1]CNE_OE!$B$2:$R$4621,10,FALSE)</f>
        <v>Cundinamarca</v>
      </c>
      <c r="F2268" s="34">
        <v>10</v>
      </c>
      <c r="G2268" s="34">
        <f>VLOOKUP($A2268,[1]CNE_OE!$B$2:$R$4621,7,FALSE)</f>
        <v>1300</v>
      </c>
      <c r="H2268" s="34">
        <f>VLOOKUP($A2268,[1]CNE_OE!$B$2:$R$4621,9,FALSE)</f>
        <v>-74.666666669999998</v>
      </c>
      <c r="I2268" s="34">
        <f>VLOOKUP($A2268,[1]CNE_OE!$B$2:$R$4621,8,FALSE)</f>
        <v>4.8499999999999996</v>
      </c>
      <c r="J2268" s="34" t="str">
        <f>VLOOKUP($A2268,[1]CNE_OE!$B$2:$R$4621,5,FALSE)</f>
        <v>Activa</v>
      </c>
      <c r="K2268" s="37">
        <f>VLOOKUP($A2268,[1]CNE_OE!$B$2:$R$4621,6,FALSE)</f>
        <v>29966</v>
      </c>
      <c r="L2268" s="37">
        <f>VLOOKUP($A2268,[1]CNE_OE!$B$2:$R$4621,17,FALSE)</f>
        <v>0</v>
      </c>
      <c r="M2268" s="37" t="s">
        <v>1911</v>
      </c>
      <c r="N2268" s="34" t="s">
        <v>1892</v>
      </c>
    </row>
    <row r="2269" spans="1:14" ht="15.75" customHeight="1" x14ac:dyDescent="0.25">
      <c r="A2269" s="78">
        <v>21235020</v>
      </c>
      <c r="B2269" s="34" t="s">
        <v>43</v>
      </c>
      <c r="C2269" s="34" t="s">
        <v>4912</v>
      </c>
      <c r="D2269" s="34" t="str">
        <f>VLOOKUP($A2269,[1]CNE_OE!$B$2:$R$4621,11,FALSE)</f>
        <v>Pulí</v>
      </c>
      <c r="E2269" s="34" t="str">
        <f>VLOOKUP($A2269,[1]CNE_OE!$B$2:$R$4621,10,FALSE)</f>
        <v>Cundinamarca</v>
      </c>
      <c r="F2269" s="34">
        <v>10</v>
      </c>
      <c r="G2269" s="34">
        <f>VLOOKUP($A2269,[1]CNE_OE!$B$2:$R$4621,7,FALSE)</f>
        <v>1000</v>
      </c>
      <c r="H2269" s="34">
        <f>VLOOKUP($A2269,[1]CNE_OE!$B$2:$R$4621,9,FALSE)</f>
        <v>-74.75</v>
      </c>
      <c r="I2269" s="34">
        <f>VLOOKUP($A2269,[1]CNE_OE!$B$2:$R$4621,8,FALSE)</f>
        <v>4.6666666699999997</v>
      </c>
      <c r="J2269" s="34" t="str">
        <f>VLOOKUP($A2269,[1]CNE_OE!$B$2:$R$4621,5,FALSE)</f>
        <v>Activa</v>
      </c>
      <c r="K2269" s="37">
        <f>VLOOKUP($A2269,[1]CNE_OE!$B$2:$R$4621,6,FALSE)</f>
        <v>36509</v>
      </c>
      <c r="L2269" s="37">
        <f>VLOOKUP($A2269,[1]CNE_OE!$B$2:$R$4621,17,FALSE)</f>
        <v>0</v>
      </c>
      <c r="M2269" s="37" t="s">
        <v>1911</v>
      </c>
      <c r="N2269" s="34" t="s">
        <v>1892</v>
      </c>
    </row>
    <row r="2270" spans="1:14" ht="15.75" customHeight="1" x14ac:dyDescent="0.25">
      <c r="A2270" s="78">
        <v>21240060</v>
      </c>
      <c r="B2270" s="34" t="s">
        <v>26</v>
      </c>
      <c r="C2270" s="34" t="s">
        <v>4913</v>
      </c>
      <c r="D2270" s="34" t="str">
        <f>VLOOKUP($A2270,[1]CNE_OE!$B$2:$R$4621,11,FALSE)</f>
        <v>Alvarado</v>
      </c>
      <c r="E2270" s="34" t="str">
        <f>VLOOKUP($A2270,[1]CNE_OE!$B$2:$R$4621,10,FALSE)</f>
        <v>Tolima</v>
      </c>
      <c r="F2270" s="34">
        <v>10</v>
      </c>
      <c r="G2270" s="34">
        <f>VLOOKUP($A2270,[1]CNE_OE!$B$2:$R$4621,7,FALSE)</f>
        <v>1250</v>
      </c>
      <c r="H2270" s="34">
        <f>VLOOKUP($A2270,[1]CNE_OE!$B$2:$R$4621,9,FALSE)</f>
        <v>-75.016666669999992</v>
      </c>
      <c r="I2270" s="34">
        <f>VLOOKUP($A2270,[1]CNE_OE!$B$2:$R$4621,8,FALSE)</f>
        <v>4.6666666699999997</v>
      </c>
      <c r="J2270" s="34" t="str">
        <f>VLOOKUP($A2270,[1]CNE_OE!$B$2:$R$4621,5,FALSE)</f>
        <v>Activa</v>
      </c>
      <c r="K2270" s="37">
        <f>VLOOKUP($A2270,[1]CNE_OE!$B$2:$R$4621,6,FALSE)</f>
        <v>33253</v>
      </c>
      <c r="L2270" s="37">
        <f>VLOOKUP($A2270,[1]CNE_OE!$B$2:$R$4621,17,FALSE)</f>
        <v>0</v>
      </c>
      <c r="M2270" s="37" t="s">
        <v>1911</v>
      </c>
      <c r="N2270" s="34" t="s">
        <v>1892</v>
      </c>
    </row>
    <row r="2271" spans="1:14" ht="15.75" customHeight="1" x14ac:dyDescent="0.25">
      <c r="A2271" s="79">
        <v>21240090</v>
      </c>
      <c r="B2271" s="34" t="s">
        <v>26</v>
      </c>
      <c r="C2271" s="34" t="s">
        <v>4914</v>
      </c>
      <c r="D2271" s="34" t="str">
        <f>VLOOKUP($A2271,[1]CNE_OE!$B$2:$R$4621,11,FALSE)</f>
        <v>Santa Isabel</v>
      </c>
      <c r="E2271" s="34" t="str">
        <f>VLOOKUP($A2271,[1]CNE_OE!$B$2:$R$4621,10,FALSE)</f>
        <v>Tolima</v>
      </c>
      <c r="F2271" s="34">
        <v>10</v>
      </c>
      <c r="G2271" s="34">
        <f>VLOOKUP($A2271,[1]CNE_OE!$B$2:$R$4621,7,FALSE)</f>
        <v>1620</v>
      </c>
      <c r="H2271" s="34">
        <f>VLOOKUP($A2271,[1]CNE_OE!$B$2:$R$4621,9,FALSE)</f>
        <v>-75.066666669999989</v>
      </c>
      <c r="I2271" s="34">
        <f>VLOOKUP($A2271,[1]CNE_OE!$B$2:$R$4621,8,FALSE)</f>
        <v>4.7</v>
      </c>
      <c r="J2271" s="34" t="str">
        <f>VLOOKUP($A2271,[1]CNE_OE!$B$2:$R$4621,5,FALSE)</f>
        <v>Activa</v>
      </c>
      <c r="K2271" s="37">
        <f>VLOOKUP($A2271,[1]CNE_OE!$B$2:$R$4621,6,FALSE)</f>
        <v>33253</v>
      </c>
      <c r="L2271" s="37">
        <f>VLOOKUP($A2271,[1]CNE_OE!$B$2:$R$4621,17,FALSE)</f>
        <v>0</v>
      </c>
      <c r="M2271" s="37" t="s">
        <v>1911</v>
      </c>
      <c r="N2271" s="34" t="s">
        <v>1892</v>
      </c>
    </row>
    <row r="2272" spans="1:14" ht="15.75" customHeight="1" x14ac:dyDescent="0.25">
      <c r="A2272" s="79">
        <v>21240100</v>
      </c>
      <c r="B2272" s="34" t="s">
        <v>26</v>
      </c>
      <c r="C2272" s="34" t="s">
        <v>4915</v>
      </c>
      <c r="D2272" s="34" t="str">
        <f>VLOOKUP($A2272,[1]CNE_OE!$B$2:$R$4621,11,FALSE)</f>
        <v>Anzoátegui</v>
      </c>
      <c r="E2272" s="34" t="str">
        <f>VLOOKUP($A2272,[1]CNE_OE!$B$2:$R$4621,10,FALSE)</f>
        <v>Tolima</v>
      </c>
      <c r="F2272" s="34">
        <v>10</v>
      </c>
      <c r="G2272" s="34">
        <f>VLOOKUP($A2272,[1]CNE_OE!$B$2:$R$4621,7,FALSE)</f>
        <v>1700</v>
      </c>
      <c r="H2272" s="34">
        <f>VLOOKUP($A2272,[1]CNE_OE!$B$2:$R$4621,9,FALSE)</f>
        <v>-75.099999999999994</v>
      </c>
      <c r="I2272" s="34">
        <f>VLOOKUP($A2272,[1]CNE_OE!$B$2:$R$4621,8,FALSE)</f>
        <v>4.6333333300000001</v>
      </c>
      <c r="J2272" s="34" t="str">
        <f>VLOOKUP($A2272,[1]CNE_OE!$B$2:$R$4621,5,FALSE)</f>
        <v>Activa</v>
      </c>
      <c r="K2272" s="37">
        <f>VLOOKUP($A2272,[1]CNE_OE!$B$2:$R$4621,6,FALSE)</f>
        <v>33253</v>
      </c>
      <c r="L2272" s="37">
        <f>VLOOKUP($A2272,[1]CNE_OE!$B$2:$R$4621,17,FALSE)</f>
        <v>0</v>
      </c>
      <c r="M2272" s="37" t="s">
        <v>1911</v>
      </c>
      <c r="N2272" s="34" t="s">
        <v>1892</v>
      </c>
    </row>
    <row r="2273" spans="1:14" ht="15.75" customHeight="1" x14ac:dyDescent="0.25">
      <c r="A2273" s="78">
        <v>21250420</v>
      </c>
      <c r="B2273" s="34" t="s">
        <v>26</v>
      </c>
      <c r="C2273" s="34" t="s">
        <v>4916</v>
      </c>
      <c r="D2273" s="34" t="str">
        <f>VLOOKUP($A2273,[1]CNE_OE!$B$2:$R$4621,11,FALSE)</f>
        <v>Líbano</v>
      </c>
      <c r="E2273" s="34" t="str">
        <f>VLOOKUP($A2273,[1]CNE_OE!$B$2:$R$4621,10,FALSE)</f>
        <v>Tolima</v>
      </c>
      <c r="F2273" s="34">
        <v>10</v>
      </c>
      <c r="G2273" s="34">
        <f>VLOOKUP($A2273,[1]CNE_OE!$B$2:$R$4621,7,FALSE)</f>
        <v>1350</v>
      </c>
      <c r="H2273" s="34">
        <f>VLOOKUP($A2273,[1]CNE_OE!$B$2:$R$4621,9,FALSE)</f>
        <v>-75</v>
      </c>
      <c r="I2273" s="34">
        <f>VLOOKUP($A2273,[1]CNE_OE!$B$2:$R$4621,8,FALSE)</f>
        <v>4.9666666699999995</v>
      </c>
      <c r="J2273" s="34" t="str">
        <f>VLOOKUP($A2273,[1]CNE_OE!$B$2:$R$4621,5,FALSE)</f>
        <v>Activa</v>
      </c>
      <c r="K2273" s="37">
        <f>VLOOKUP($A2273,[1]CNE_OE!$B$2:$R$4621,6,FALSE)</f>
        <v>32157</v>
      </c>
      <c r="L2273" s="37">
        <f>VLOOKUP($A2273,[1]CNE_OE!$B$2:$R$4621,17,FALSE)</f>
        <v>0</v>
      </c>
      <c r="M2273" s="37" t="s">
        <v>1911</v>
      </c>
      <c r="N2273" s="34" t="s">
        <v>1892</v>
      </c>
    </row>
    <row r="2274" spans="1:14" ht="15.75" customHeight="1" x14ac:dyDescent="0.25">
      <c r="A2274" s="79">
        <v>21250470</v>
      </c>
      <c r="B2274" s="34" t="s">
        <v>26</v>
      </c>
      <c r="C2274" s="34" t="s">
        <v>4917</v>
      </c>
      <c r="D2274" s="34" t="str">
        <f>VLOOKUP($A2274,[1]CNE_OE!$B$2:$R$4621,11,FALSE)</f>
        <v>Falan</v>
      </c>
      <c r="E2274" s="34" t="str">
        <f>VLOOKUP($A2274,[1]CNE_OE!$B$2:$R$4621,10,FALSE)</f>
        <v>Tolima</v>
      </c>
      <c r="F2274" s="34">
        <v>10</v>
      </c>
      <c r="G2274" s="34">
        <f>VLOOKUP($A2274,[1]CNE_OE!$B$2:$R$4621,7,FALSE)</f>
        <v>1500</v>
      </c>
      <c r="H2274" s="34">
        <f>VLOOKUP($A2274,[1]CNE_OE!$B$2:$R$4621,9,FALSE)</f>
        <v>-74.95</v>
      </c>
      <c r="I2274" s="34">
        <f>VLOOKUP($A2274,[1]CNE_OE!$B$2:$R$4621,8,FALSE)</f>
        <v>5.1333333300000001</v>
      </c>
      <c r="J2274" s="34" t="str">
        <f>VLOOKUP($A2274,[1]CNE_OE!$B$2:$R$4621,5,FALSE)</f>
        <v>Activa</v>
      </c>
      <c r="K2274" s="37">
        <f>VLOOKUP($A2274,[1]CNE_OE!$B$2:$R$4621,6,FALSE)</f>
        <v>20135</v>
      </c>
      <c r="L2274" s="37">
        <f>VLOOKUP($A2274,[1]CNE_OE!$B$2:$R$4621,17,FALSE)</f>
        <v>0</v>
      </c>
      <c r="M2274" s="37" t="s">
        <v>1911</v>
      </c>
      <c r="N2274" s="34" t="s">
        <v>1892</v>
      </c>
    </row>
    <row r="2275" spans="1:14" ht="15.75" customHeight="1" x14ac:dyDescent="0.25">
      <c r="A2275" s="79">
        <v>21250490</v>
      </c>
      <c r="B2275" s="34" t="s">
        <v>26</v>
      </c>
      <c r="C2275" s="34" t="s">
        <v>4918</v>
      </c>
      <c r="D2275" s="34" t="str">
        <f>VLOOKUP($A2275,[1]CNE_OE!$B$2:$R$4621,11,FALSE)</f>
        <v>Murillo</v>
      </c>
      <c r="E2275" s="34" t="str">
        <f>VLOOKUP($A2275,[1]CNE_OE!$B$2:$R$4621,10,FALSE)</f>
        <v>Tolima</v>
      </c>
      <c r="F2275" s="34">
        <v>10</v>
      </c>
      <c r="G2275" s="34">
        <f>VLOOKUP($A2275,[1]CNE_OE!$B$2:$R$4621,7,FALSE)</f>
        <v>2400</v>
      </c>
      <c r="H2275" s="34">
        <f>VLOOKUP($A2275,[1]CNE_OE!$B$2:$R$4621,9,FALSE)</f>
        <v>-75.133333329999999</v>
      </c>
      <c r="I2275" s="34">
        <f>VLOOKUP($A2275,[1]CNE_OE!$B$2:$R$4621,8,FALSE)</f>
        <v>4.8833333300000001</v>
      </c>
      <c r="J2275" s="34" t="str">
        <f>VLOOKUP($A2275,[1]CNE_OE!$B$2:$R$4621,5,FALSE)</f>
        <v>Activa</v>
      </c>
      <c r="K2275" s="37">
        <f>VLOOKUP($A2275,[1]CNE_OE!$B$2:$R$4621,6,FALSE)</f>
        <v>33253</v>
      </c>
      <c r="L2275" s="37">
        <f>VLOOKUP($A2275,[1]CNE_OE!$B$2:$R$4621,17,FALSE)</f>
        <v>0</v>
      </c>
      <c r="M2275" s="37" t="s">
        <v>1911</v>
      </c>
      <c r="N2275" s="34" t="s">
        <v>1892</v>
      </c>
    </row>
    <row r="2276" spans="1:14" ht="15.75" customHeight="1" x14ac:dyDescent="0.25">
      <c r="A2276" s="78">
        <v>21255130</v>
      </c>
      <c r="B2276" s="34" t="s">
        <v>56</v>
      </c>
      <c r="C2276" s="34" t="s">
        <v>4919</v>
      </c>
      <c r="D2276" s="34" t="str">
        <f>VLOOKUP($A2276,[1]CNE_OE!$B$2:$R$4621,11,FALSE)</f>
        <v>Líbano</v>
      </c>
      <c r="E2276" s="34" t="str">
        <f>VLOOKUP($A2276,[1]CNE_OE!$B$2:$R$4621,10,FALSE)</f>
        <v>Tolima</v>
      </c>
      <c r="F2276" s="34">
        <v>10</v>
      </c>
      <c r="G2276" s="34">
        <f>VLOOKUP($A2276,[1]CNE_OE!$B$2:$R$4621,7,FALSE)</f>
        <v>1430</v>
      </c>
      <c r="H2276" s="34">
        <f>VLOOKUP($A2276,[1]CNE_OE!$B$2:$R$4621,9,FALSE)</f>
        <v>-75.066666669999989</v>
      </c>
      <c r="I2276" s="34">
        <f>VLOOKUP($A2276,[1]CNE_OE!$B$2:$R$4621,8,FALSE)</f>
        <v>4.9166666699999997</v>
      </c>
      <c r="J2276" s="34" t="str">
        <f>VLOOKUP($A2276,[1]CNE_OE!$B$2:$R$4621,5,FALSE)</f>
        <v>Activa</v>
      </c>
      <c r="K2276" s="37">
        <f>VLOOKUP($A2276,[1]CNE_OE!$B$2:$R$4621,6,FALSE)</f>
        <v>26465</v>
      </c>
      <c r="L2276" s="37">
        <f>VLOOKUP($A2276,[1]CNE_OE!$B$2:$R$4621,17,FALSE)</f>
        <v>0</v>
      </c>
      <c r="M2276" s="37" t="s">
        <v>1911</v>
      </c>
      <c r="N2276" s="34" t="s">
        <v>1892</v>
      </c>
    </row>
    <row r="2277" spans="1:14" ht="15.75" customHeight="1" x14ac:dyDescent="0.25">
      <c r="A2277" s="79">
        <v>22020080</v>
      </c>
      <c r="B2277" s="34" t="s">
        <v>26</v>
      </c>
      <c r="C2277" s="34" t="s">
        <v>4920</v>
      </c>
      <c r="D2277" s="34" t="str">
        <f>VLOOKUP($A2277,[1]CNE_OE!$B$2:$R$4621,11,FALSE)</f>
        <v>Planadas</v>
      </c>
      <c r="E2277" s="34" t="str">
        <f>VLOOKUP($A2277,[1]CNE_OE!$B$2:$R$4621,10,FALSE)</f>
        <v>Tolima</v>
      </c>
      <c r="F2277" s="34">
        <v>10</v>
      </c>
      <c r="G2277" s="34">
        <f>VLOOKUP($A2277,[1]CNE_OE!$B$2:$R$4621,7,FALSE)</f>
        <v>1500</v>
      </c>
      <c r="H2277" s="34">
        <f>VLOOKUP($A2277,[1]CNE_OE!$B$2:$R$4621,9,FALSE)</f>
        <v>-75.650000000000006</v>
      </c>
      <c r="I2277" s="34">
        <f>VLOOKUP($A2277,[1]CNE_OE!$B$2:$R$4621,8,FALSE)</f>
        <v>3.18333333</v>
      </c>
      <c r="J2277" s="34" t="str">
        <f>VLOOKUP($A2277,[1]CNE_OE!$B$2:$R$4621,5,FALSE)</f>
        <v>Activa</v>
      </c>
      <c r="K2277" s="37">
        <f>VLOOKUP($A2277,[1]CNE_OE!$B$2:$R$4621,6,FALSE)</f>
        <v>33253</v>
      </c>
      <c r="L2277" s="37">
        <f>VLOOKUP($A2277,[1]CNE_OE!$B$2:$R$4621,17,FALSE)</f>
        <v>0</v>
      </c>
      <c r="M2277" s="37" t="s">
        <v>1911</v>
      </c>
      <c r="N2277" s="34" t="s">
        <v>1892</v>
      </c>
    </row>
    <row r="2278" spans="1:14" ht="15.75" customHeight="1" x14ac:dyDescent="0.25">
      <c r="A2278" s="79">
        <v>22060120</v>
      </c>
      <c r="B2278" s="34" t="s">
        <v>26</v>
      </c>
      <c r="C2278" s="34" t="s">
        <v>4921</v>
      </c>
      <c r="D2278" s="34" t="str">
        <f>VLOOKUP($A2278,[1]CNE_OE!$B$2:$R$4621,11,FALSE)</f>
        <v>Chaparral</v>
      </c>
      <c r="E2278" s="34" t="str">
        <f>VLOOKUP($A2278,[1]CNE_OE!$B$2:$R$4621,10,FALSE)</f>
        <v>Tolima</v>
      </c>
      <c r="F2278" s="34">
        <v>10</v>
      </c>
      <c r="G2278" s="34">
        <f>VLOOKUP($A2278,[1]CNE_OE!$B$2:$R$4621,7,FALSE)</f>
        <v>1340</v>
      </c>
      <c r="H2278" s="34">
        <f>VLOOKUP($A2278,[1]CNE_OE!$B$2:$R$4621,9,FALSE)</f>
        <v>-75.883333329999999</v>
      </c>
      <c r="I2278" s="34">
        <f>VLOOKUP($A2278,[1]CNE_OE!$B$2:$R$4621,8,FALSE)</f>
        <v>3.78333333</v>
      </c>
      <c r="J2278" s="34" t="str">
        <f>VLOOKUP($A2278,[1]CNE_OE!$B$2:$R$4621,5,FALSE)</f>
        <v>Activa</v>
      </c>
      <c r="K2278" s="37">
        <f>VLOOKUP($A2278,[1]CNE_OE!$B$2:$R$4621,6,FALSE)</f>
        <v>33253</v>
      </c>
      <c r="L2278" s="37">
        <f>VLOOKUP($A2278,[1]CNE_OE!$B$2:$R$4621,17,FALSE)</f>
        <v>0</v>
      </c>
      <c r="M2278" s="37" t="s">
        <v>1911</v>
      </c>
      <c r="N2278" s="34" t="s">
        <v>1892</v>
      </c>
    </row>
    <row r="2279" spans="1:14" ht="15.75" customHeight="1" x14ac:dyDescent="0.25">
      <c r="A2279" s="79">
        <v>22060130</v>
      </c>
      <c r="B2279" s="34" t="s">
        <v>26</v>
      </c>
      <c r="C2279" s="34" t="s">
        <v>4922</v>
      </c>
      <c r="D2279" s="34" t="str">
        <f>VLOOKUP($A2279,[1]CNE_OE!$B$2:$R$4621,11,FALSE)</f>
        <v>San Antonio</v>
      </c>
      <c r="E2279" s="34" t="str">
        <f>VLOOKUP($A2279,[1]CNE_OE!$B$2:$R$4621,10,FALSE)</f>
        <v>Tolima</v>
      </c>
      <c r="F2279" s="34">
        <v>10</v>
      </c>
      <c r="G2279" s="34">
        <f>VLOOKUP($A2279,[1]CNE_OE!$B$2:$R$4621,7,FALSE)</f>
        <v>1600</v>
      </c>
      <c r="H2279" s="34">
        <f>VLOOKUP($A2279,[1]CNE_OE!$B$2:$R$4621,9,FALSE)</f>
        <v>-75.483333329999994</v>
      </c>
      <c r="I2279" s="34">
        <f>VLOOKUP($A2279,[1]CNE_OE!$B$2:$R$4621,8,FALSE)</f>
        <v>3.9166666699999997</v>
      </c>
      <c r="J2279" s="34" t="str">
        <f>VLOOKUP($A2279,[1]CNE_OE!$B$2:$R$4621,5,FALSE)</f>
        <v>Activa</v>
      </c>
      <c r="K2279" s="37">
        <f>VLOOKUP($A2279,[1]CNE_OE!$B$2:$R$4621,6,FALSE)</f>
        <v>32157</v>
      </c>
      <c r="L2279" s="37">
        <f>VLOOKUP($A2279,[1]CNE_OE!$B$2:$R$4621,17,FALSE)</f>
        <v>0</v>
      </c>
      <c r="M2279" s="37" t="s">
        <v>1911</v>
      </c>
      <c r="N2279" s="34" t="s">
        <v>1892</v>
      </c>
    </row>
    <row r="2280" spans="1:14" ht="15.75" customHeight="1" x14ac:dyDescent="0.25">
      <c r="A2280" s="79">
        <v>22065050</v>
      </c>
      <c r="B2280" s="34" t="s">
        <v>150</v>
      </c>
      <c r="C2280" s="34" t="s">
        <v>4923</v>
      </c>
      <c r="D2280" s="34" t="str">
        <f>VLOOKUP($A2280,[1]CNE_OE!$B$2:$R$4621,11,FALSE)</f>
        <v>Chaparral</v>
      </c>
      <c r="E2280" s="34" t="str">
        <f>VLOOKUP($A2280,[1]CNE_OE!$B$2:$R$4621,10,FALSE)</f>
        <v>Tolima</v>
      </c>
      <c r="F2280" s="34">
        <v>10</v>
      </c>
      <c r="G2280" s="34">
        <f>VLOOKUP($A2280,[1]CNE_OE!$B$2:$R$4621,7,FALSE)</f>
        <v>1000</v>
      </c>
      <c r="H2280" s="34">
        <f>VLOOKUP($A2280,[1]CNE_OE!$B$2:$R$4621,9,FALSE)</f>
        <v>-75.5</v>
      </c>
      <c r="I2280" s="34">
        <f>VLOOKUP($A2280,[1]CNE_OE!$B$2:$R$4621,8,FALSE)</f>
        <v>3.71666667</v>
      </c>
      <c r="J2280" s="34" t="str">
        <f>VLOOKUP($A2280,[1]CNE_OE!$B$2:$R$4621,5,FALSE)</f>
        <v>Activa</v>
      </c>
      <c r="K2280" s="37">
        <f>VLOOKUP($A2280,[1]CNE_OE!$B$2:$R$4621,6,FALSE)</f>
        <v>25948</v>
      </c>
      <c r="L2280" s="37">
        <f>VLOOKUP($A2280,[1]CNE_OE!$B$2:$R$4621,17,FALSE)</f>
        <v>0</v>
      </c>
      <c r="M2280" s="37" t="s">
        <v>1911</v>
      </c>
      <c r="N2280" s="34" t="s">
        <v>1892</v>
      </c>
    </row>
    <row r="2281" spans="1:14" ht="15.75" customHeight="1" x14ac:dyDescent="0.25">
      <c r="A2281" s="79">
        <v>22070040</v>
      </c>
      <c r="B2281" s="34" t="s">
        <v>26</v>
      </c>
      <c r="C2281" s="34" t="s">
        <v>4924</v>
      </c>
      <c r="D2281" s="34" t="str">
        <f>VLOOKUP($A2281,[1]CNE_OE!$B$2:$R$4621,11,FALSE)</f>
        <v>Ortega</v>
      </c>
      <c r="E2281" s="34" t="str">
        <f>VLOOKUP($A2281,[1]CNE_OE!$B$2:$R$4621,10,FALSE)</f>
        <v>Tolima</v>
      </c>
      <c r="F2281" s="34">
        <v>10</v>
      </c>
      <c r="G2281" s="34">
        <f>VLOOKUP($A2281,[1]CNE_OE!$B$2:$R$4621,7,FALSE)</f>
        <v>1520</v>
      </c>
      <c r="H2281" s="34">
        <f>VLOOKUP($A2281,[1]CNE_OE!$B$2:$R$4621,9,FALSE)</f>
        <v>-75.316666669999989</v>
      </c>
      <c r="I2281" s="34">
        <f>VLOOKUP($A2281,[1]CNE_OE!$B$2:$R$4621,8,FALSE)</f>
        <v>4.05</v>
      </c>
      <c r="J2281" s="34" t="str">
        <f>VLOOKUP($A2281,[1]CNE_OE!$B$2:$R$4621,5,FALSE)</f>
        <v>Activa</v>
      </c>
      <c r="K2281" s="37">
        <f>VLOOKUP($A2281,[1]CNE_OE!$B$2:$R$4621,6,FALSE)</f>
        <v>33253</v>
      </c>
      <c r="L2281" s="37">
        <f>VLOOKUP($A2281,[1]CNE_OE!$B$2:$R$4621,17,FALSE)</f>
        <v>0</v>
      </c>
      <c r="M2281" s="37" t="s">
        <v>1911</v>
      </c>
      <c r="N2281" s="34" t="s">
        <v>1892</v>
      </c>
    </row>
    <row r="2282" spans="1:14" ht="15.75" customHeight="1" x14ac:dyDescent="0.25">
      <c r="A2282" s="79">
        <v>23010090</v>
      </c>
      <c r="B2282" s="34" t="s">
        <v>26</v>
      </c>
      <c r="C2282" s="34" t="s">
        <v>4925</v>
      </c>
      <c r="D2282" s="34" t="str">
        <f>VLOOKUP($A2282,[1]CNE_OE!$B$2:$R$4621,11,FALSE)</f>
        <v>Casabianca</v>
      </c>
      <c r="E2282" s="34" t="str">
        <f>VLOOKUP($A2282,[1]CNE_OE!$B$2:$R$4621,10,FALSE)</f>
        <v>Tolima</v>
      </c>
      <c r="F2282" s="34">
        <v>10</v>
      </c>
      <c r="G2282" s="34">
        <f>VLOOKUP($A2282,[1]CNE_OE!$B$2:$R$4621,7,FALSE)</f>
        <v>1700</v>
      </c>
      <c r="H2282" s="34">
        <f>VLOOKUP($A2282,[1]CNE_OE!$B$2:$R$4621,9,FALSE)</f>
        <v>-75.099999999999994</v>
      </c>
      <c r="I2282" s="34">
        <f>VLOOKUP($A2282,[1]CNE_OE!$B$2:$R$4621,8,FALSE)</f>
        <v>5.0999999999999996</v>
      </c>
      <c r="J2282" s="34" t="str">
        <f>VLOOKUP($A2282,[1]CNE_OE!$B$2:$R$4621,5,FALSE)</f>
        <v>Activa</v>
      </c>
      <c r="K2282" s="37">
        <f>VLOOKUP($A2282,[1]CNE_OE!$B$2:$R$4621,6,FALSE)</f>
        <v>33253</v>
      </c>
      <c r="L2282" s="37">
        <f>VLOOKUP($A2282,[1]CNE_OE!$B$2:$R$4621,17,FALSE)</f>
        <v>0</v>
      </c>
      <c r="M2282" s="37" t="s">
        <v>1911</v>
      </c>
      <c r="N2282" s="34" t="s">
        <v>1892</v>
      </c>
    </row>
    <row r="2283" spans="1:14" ht="15.75" customHeight="1" x14ac:dyDescent="0.25">
      <c r="A2283" s="79">
        <v>23010100</v>
      </c>
      <c r="B2283" s="34" t="s">
        <v>26</v>
      </c>
      <c r="C2283" s="34" t="s">
        <v>4926</v>
      </c>
      <c r="D2283" s="34" t="str">
        <f>VLOOKUP($A2283,[1]CNE_OE!$B$2:$R$4621,11,FALSE)</f>
        <v>Fresno</v>
      </c>
      <c r="E2283" s="34" t="str">
        <f>VLOOKUP($A2283,[1]CNE_OE!$B$2:$R$4621,10,FALSE)</f>
        <v>Tolima</v>
      </c>
      <c r="F2283" s="34">
        <v>10</v>
      </c>
      <c r="G2283" s="34">
        <f>VLOOKUP($A2283,[1]CNE_OE!$B$2:$R$4621,7,FALSE)</f>
        <v>1400</v>
      </c>
      <c r="H2283" s="34">
        <f>VLOOKUP($A2283,[1]CNE_OE!$B$2:$R$4621,9,FALSE)</f>
        <v>-75.033333329999991</v>
      </c>
      <c r="I2283" s="34">
        <f>VLOOKUP($A2283,[1]CNE_OE!$B$2:$R$4621,8,FALSE)</f>
        <v>5.1666666699999997</v>
      </c>
      <c r="J2283" s="34" t="str">
        <f>VLOOKUP($A2283,[1]CNE_OE!$B$2:$R$4621,5,FALSE)</f>
        <v>Activa</v>
      </c>
      <c r="K2283" s="37">
        <f>VLOOKUP($A2283,[1]CNE_OE!$B$2:$R$4621,6,FALSE)</f>
        <v>25369</v>
      </c>
      <c r="L2283" s="37">
        <f>VLOOKUP($A2283,[1]CNE_OE!$B$2:$R$4621,17,FALSE)</f>
        <v>0</v>
      </c>
      <c r="M2283" s="37" t="s">
        <v>1911</v>
      </c>
      <c r="N2283" s="34" t="s">
        <v>1892</v>
      </c>
    </row>
    <row r="2284" spans="1:14" ht="15.75" customHeight="1" x14ac:dyDescent="0.25">
      <c r="A2284" s="79">
        <v>23010140</v>
      </c>
      <c r="B2284" s="34" t="s">
        <v>26</v>
      </c>
      <c r="C2284" s="34" t="s">
        <v>4927</v>
      </c>
      <c r="D2284" s="34" t="str">
        <f>VLOOKUP($A2284,[1]CNE_OE!$B$2:$R$4621,11,FALSE)</f>
        <v>Mariquita</v>
      </c>
      <c r="E2284" s="34" t="str">
        <f>VLOOKUP($A2284,[1]CNE_OE!$B$2:$R$4621,10,FALSE)</f>
        <v>Tolima</v>
      </c>
      <c r="F2284" s="34">
        <v>10</v>
      </c>
      <c r="G2284" s="34">
        <f>VLOOKUP($A2284,[1]CNE_OE!$B$2:$R$4621,7,FALSE)</f>
        <v>1200</v>
      </c>
      <c r="H2284" s="34">
        <f>VLOOKUP($A2284,[1]CNE_OE!$B$2:$R$4621,9,FALSE)</f>
        <v>-74.883333329999999</v>
      </c>
      <c r="I2284" s="34">
        <f>VLOOKUP($A2284,[1]CNE_OE!$B$2:$R$4621,8,FALSE)</f>
        <v>5.18333333</v>
      </c>
      <c r="J2284" s="34" t="str">
        <f>VLOOKUP($A2284,[1]CNE_OE!$B$2:$R$4621,5,FALSE)</f>
        <v>Activa</v>
      </c>
      <c r="K2284" s="37">
        <f>VLOOKUP($A2284,[1]CNE_OE!$B$2:$R$4621,6,FALSE)</f>
        <v>33253</v>
      </c>
      <c r="L2284" s="37">
        <f>VLOOKUP($A2284,[1]CNE_OE!$B$2:$R$4621,17,FALSE)</f>
        <v>0</v>
      </c>
      <c r="M2284" s="37" t="s">
        <v>1911</v>
      </c>
      <c r="N2284" s="34" t="s">
        <v>1892</v>
      </c>
    </row>
    <row r="2285" spans="1:14" ht="15.75" customHeight="1" x14ac:dyDescent="0.25">
      <c r="A2285" s="79">
        <v>23020020</v>
      </c>
      <c r="B2285" s="34" t="s">
        <v>26</v>
      </c>
      <c r="C2285" s="34" t="s">
        <v>4928</v>
      </c>
      <c r="D2285" s="34" t="str">
        <f>VLOOKUP($A2285,[1]CNE_OE!$B$2:$R$4621,11,FALSE)</f>
        <v>Victoria</v>
      </c>
      <c r="E2285" s="34" t="str">
        <f>VLOOKUP($A2285,[1]CNE_OE!$B$2:$R$4621,10,FALSE)</f>
        <v>Caldas</v>
      </c>
      <c r="F2285" s="34">
        <v>10</v>
      </c>
      <c r="G2285" s="34">
        <f>VLOOKUP($A2285,[1]CNE_OE!$B$2:$R$4621,7,FALSE)</f>
        <v>1100</v>
      </c>
      <c r="H2285" s="34">
        <f>VLOOKUP($A2285,[1]CNE_OE!$B$2:$R$4621,9,FALSE)</f>
        <v>-74.95</v>
      </c>
      <c r="I2285" s="34">
        <f>VLOOKUP($A2285,[1]CNE_OE!$B$2:$R$4621,8,FALSE)</f>
        <v>5.31666667</v>
      </c>
      <c r="J2285" s="34" t="str">
        <f>VLOOKUP($A2285,[1]CNE_OE!$B$2:$R$4621,5,FALSE)</f>
        <v>Activa</v>
      </c>
      <c r="K2285" s="37">
        <f>VLOOKUP($A2285,[1]CNE_OE!$B$2:$R$4621,6,FALSE)</f>
        <v>33253</v>
      </c>
      <c r="L2285" s="37">
        <f>VLOOKUP($A2285,[1]CNE_OE!$B$2:$R$4621,17,FALSE)</f>
        <v>0</v>
      </c>
      <c r="M2285" s="37" t="s">
        <v>1911</v>
      </c>
      <c r="N2285" s="34" t="s">
        <v>1892</v>
      </c>
    </row>
    <row r="2286" spans="1:14" ht="15.75" customHeight="1" x14ac:dyDescent="0.25">
      <c r="A2286" s="79">
        <v>23020130</v>
      </c>
      <c r="B2286" s="34" t="s">
        <v>26</v>
      </c>
      <c r="C2286" s="34" t="s">
        <v>4929</v>
      </c>
      <c r="D2286" s="34" t="str">
        <f>VLOOKUP($A2286,[1]CNE_OE!$B$2:$R$4621,11,FALSE)</f>
        <v>Marulanda</v>
      </c>
      <c r="E2286" s="34" t="str">
        <f>VLOOKUP($A2286,[1]CNE_OE!$B$2:$R$4621,10,FALSE)</f>
        <v>Caldas</v>
      </c>
      <c r="F2286" s="34">
        <v>9</v>
      </c>
      <c r="G2286" s="34">
        <f>VLOOKUP($A2286,[1]CNE_OE!$B$2:$R$4621,7,FALSE)</f>
        <v>3580</v>
      </c>
      <c r="H2286" s="34">
        <f>VLOOKUP($A2286,[1]CNE_OE!$B$2:$R$4621,9,FALSE)</f>
        <v>-75.349999999999994</v>
      </c>
      <c r="I2286" s="34">
        <f>VLOOKUP($A2286,[1]CNE_OE!$B$2:$R$4621,8,FALSE)</f>
        <v>5.0999999999999996</v>
      </c>
      <c r="J2286" s="34" t="str">
        <f>VLOOKUP($A2286,[1]CNE_OE!$B$2:$R$4621,5,FALSE)</f>
        <v>Activa</v>
      </c>
      <c r="K2286" s="37">
        <f>VLOOKUP($A2286,[1]CNE_OE!$B$2:$R$4621,6,FALSE)</f>
        <v>24883</v>
      </c>
      <c r="L2286" s="37">
        <f>VLOOKUP($A2286,[1]CNE_OE!$B$2:$R$4621,17,FALSE)</f>
        <v>0</v>
      </c>
      <c r="M2286" s="37" t="s">
        <v>1911</v>
      </c>
      <c r="N2286" s="34" t="s">
        <v>1892</v>
      </c>
    </row>
    <row r="2287" spans="1:14" ht="15.75" customHeight="1" x14ac:dyDescent="0.25">
      <c r="A2287" s="79">
        <v>23025010</v>
      </c>
      <c r="B2287" s="34" t="s">
        <v>56</v>
      </c>
      <c r="C2287" s="34" t="s">
        <v>4930</v>
      </c>
      <c r="D2287" s="34" t="str">
        <f>VLOOKUP($A2287,[1]CNE_OE!$B$2:$R$4621,11,FALSE)</f>
        <v>Manzanares</v>
      </c>
      <c r="E2287" s="34" t="str">
        <f>VLOOKUP($A2287,[1]CNE_OE!$B$2:$R$4621,10,FALSE)</f>
        <v>Caldas</v>
      </c>
      <c r="F2287" s="34">
        <v>10</v>
      </c>
      <c r="G2287" s="34">
        <f>VLOOKUP($A2287,[1]CNE_OE!$B$2:$R$4621,7,FALSE)</f>
        <v>1420</v>
      </c>
      <c r="H2287" s="34">
        <f>VLOOKUP($A2287,[1]CNE_OE!$B$2:$R$4621,9,FALSE)</f>
        <v>-75.133333329999999</v>
      </c>
      <c r="I2287" s="34">
        <f>VLOOKUP($A2287,[1]CNE_OE!$B$2:$R$4621,8,FALSE)</f>
        <v>5.2</v>
      </c>
      <c r="J2287" s="34" t="str">
        <f>VLOOKUP($A2287,[1]CNE_OE!$B$2:$R$4621,5,FALSE)</f>
        <v>Activa</v>
      </c>
      <c r="K2287" s="37">
        <f>VLOOKUP($A2287,[1]CNE_OE!$B$2:$R$4621,6,FALSE)</f>
        <v>18916</v>
      </c>
      <c r="L2287" s="37">
        <f>VLOOKUP($A2287,[1]CNE_OE!$B$2:$R$4621,17,FALSE)</f>
        <v>0</v>
      </c>
      <c r="M2287" s="37" t="s">
        <v>1911</v>
      </c>
      <c r="N2287" s="34" t="s">
        <v>1892</v>
      </c>
    </row>
    <row r="2288" spans="1:14" ht="15.75" customHeight="1" x14ac:dyDescent="0.25">
      <c r="A2288" s="79">
        <v>23025030</v>
      </c>
      <c r="B2288" s="34" t="s">
        <v>56</v>
      </c>
      <c r="C2288" s="34" t="s">
        <v>4931</v>
      </c>
      <c r="D2288" s="34" t="str">
        <f>VLOOKUP($A2288,[1]CNE_OE!$B$2:$R$4621,11,FALSE)</f>
        <v>Marquetalia</v>
      </c>
      <c r="E2288" s="34" t="str">
        <f>VLOOKUP($A2288,[1]CNE_OE!$B$2:$R$4621,10,FALSE)</f>
        <v>Caldas</v>
      </c>
      <c r="F2288" s="34">
        <v>10</v>
      </c>
      <c r="G2288" s="34">
        <f>VLOOKUP($A2288,[1]CNE_OE!$B$2:$R$4621,7,FALSE)</f>
        <v>1450</v>
      </c>
      <c r="H2288" s="34">
        <f>VLOOKUP($A2288,[1]CNE_OE!$B$2:$R$4621,9,FALSE)</f>
        <v>-75.066666669999989</v>
      </c>
      <c r="I2288" s="34">
        <f>VLOOKUP($A2288,[1]CNE_OE!$B$2:$R$4621,8,FALSE)</f>
        <v>5.3</v>
      </c>
      <c r="J2288" s="34" t="str">
        <f>VLOOKUP($A2288,[1]CNE_OE!$B$2:$R$4621,5,FALSE)</f>
        <v>Activa</v>
      </c>
      <c r="K2288" s="37">
        <f>VLOOKUP($A2288,[1]CNE_OE!$B$2:$R$4621,6,FALSE)</f>
        <v>29540</v>
      </c>
      <c r="L2288" s="37">
        <f>VLOOKUP($A2288,[1]CNE_OE!$B$2:$R$4621,17,FALSE)</f>
        <v>0</v>
      </c>
      <c r="M2288" s="37" t="s">
        <v>1911</v>
      </c>
      <c r="N2288" s="34" t="s">
        <v>1892</v>
      </c>
    </row>
    <row r="2289" spans="1:14" ht="15.75" customHeight="1" x14ac:dyDescent="0.25">
      <c r="A2289" s="78">
        <v>23040080</v>
      </c>
      <c r="B2289" s="34" t="s">
        <v>26</v>
      </c>
      <c r="C2289" s="34" t="s">
        <v>4932</v>
      </c>
      <c r="D2289" s="34" t="str">
        <f>VLOOKUP($A2289,[1]CNE_OE!$B$2:$R$4621,11,FALSE)</f>
        <v>Victoria</v>
      </c>
      <c r="E2289" s="34" t="str">
        <f>VLOOKUP($A2289,[1]CNE_OE!$B$2:$R$4621,10,FALSE)</f>
        <v>Caldas</v>
      </c>
      <c r="F2289" s="34">
        <v>10</v>
      </c>
      <c r="G2289" s="34">
        <f>VLOOKUP($A2289,[1]CNE_OE!$B$2:$R$4621,7,FALSE)</f>
        <v>970</v>
      </c>
      <c r="H2289" s="34">
        <f>VLOOKUP($A2289,[1]CNE_OE!$B$2:$R$4621,9,FALSE)</f>
        <v>-74.916666669999998</v>
      </c>
      <c r="I2289" s="34">
        <f>VLOOKUP($A2289,[1]CNE_OE!$B$2:$R$4621,8,FALSE)</f>
        <v>5.35</v>
      </c>
      <c r="J2289" s="34" t="str">
        <f>VLOOKUP($A2289,[1]CNE_OE!$B$2:$R$4621,5,FALSE)</f>
        <v>Activa</v>
      </c>
      <c r="K2289" s="37">
        <f>VLOOKUP($A2289,[1]CNE_OE!$B$2:$R$4621,6,FALSE)</f>
        <v>23330</v>
      </c>
      <c r="L2289" s="37">
        <f>VLOOKUP($A2289,[1]CNE_OE!$B$2:$R$4621,17,FALSE)</f>
        <v>0</v>
      </c>
      <c r="M2289" s="37" t="s">
        <v>1911</v>
      </c>
      <c r="N2289" s="34" t="s">
        <v>1892</v>
      </c>
    </row>
    <row r="2290" spans="1:14" ht="15.75" customHeight="1" x14ac:dyDescent="0.25">
      <c r="A2290" s="78">
        <v>23040090</v>
      </c>
      <c r="B2290" s="34" t="s">
        <v>26</v>
      </c>
      <c r="C2290" s="34" t="s">
        <v>4933</v>
      </c>
      <c r="D2290" s="34" t="str">
        <f>VLOOKUP($A2290,[1]CNE_OE!$B$2:$R$4621,11,FALSE)</f>
        <v>Victoria</v>
      </c>
      <c r="E2290" s="34" t="str">
        <f>VLOOKUP($A2290,[1]CNE_OE!$B$2:$R$4621,10,FALSE)</f>
        <v>Caldas</v>
      </c>
      <c r="F2290" s="34">
        <v>10</v>
      </c>
      <c r="G2290" s="34">
        <f>VLOOKUP($A2290,[1]CNE_OE!$B$2:$R$4621,7,FALSE)</f>
        <v>1050</v>
      </c>
      <c r="H2290" s="34">
        <f>VLOOKUP($A2290,[1]CNE_OE!$B$2:$R$4621,9,FALSE)</f>
        <v>-74.933333329999996</v>
      </c>
      <c r="I2290" s="34">
        <f>VLOOKUP($A2290,[1]CNE_OE!$B$2:$R$4621,8,FALSE)</f>
        <v>5.3333333300000003</v>
      </c>
      <c r="J2290" s="34" t="str">
        <f>VLOOKUP($A2290,[1]CNE_OE!$B$2:$R$4621,5,FALSE)</f>
        <v>Activa</v>
      </c>
      <c r="K2290" s="37">
        <f>VLOOKUP($A2290,[1]CNE_OE!$B$2:$R$4621,6,FALSE)</f>
        <v>33253</v>
      </c>
      <c r="L2290" s="37">
        <f>VLOOKUP($A2290,[1]CNE_OE!$B$2:$R$4621,17,FALSE)</f>
        <v>0</v>
      </c>
      <c r="M2290" s="37" t="s">
        <v>1911</v>
      </c>
      <c r="N2290" s="34" t="s">
        <v>1892</v>
      </c>
    </row>
    <row r="2291" spans="1:14" ht="15.75" customHeight="1" x14ac:dyDescent="0.25">
      <c r="A2291" s="78">
        <v>23040100</v>
      </c>
      <c r="B2291" s="34" t="s">
        <v>26</v>
      </c>
      <c r="C2291" s="34" t="s">
        <v>4934</v>
      </c>
      <c r="D2291" s="34" t="str">
        <f>VLOOKUP($A2291,[1]CNE_OE!$B$2:$R$4621,11,FALSE)</f>
        <v>La Dorada</v>
      </c>
      <c r="E2291" s="34" t="str">
        <f>VLOOKUP($A2291,[1]CNE_OE!$B$2:$R$4621,10,FALSE)</f>
        <v>Caldas</v>
      </c>
      <c r="F2291" s="34">
        <v>10</v>
      </c>
      <c r="G2291" s="34">
        <f>VLOOKUP($A2291,[1]CNE_OE!$B$2:$R$4621,7,FALSE)</f>
        <v>200</v>
      </c>
      <c r="H2291" s="34">
        <f>VLOOKUP($A2291,[1]CNE_OE!$B$2:$R$4621,9,FALSE)</f>
        <v>-74.683333329999996</v>
      </c>
      <c r="I2291" s="34">
        <f>VLOOKUP($A2291,[1]CNE_OE!$B$2:$R$4621,8,FALSE)</f>
        <v>5.45</v>
      </c>
      <c r="J2291" s="34" t="str">
        <f>VLOOKUP($A2291,[1]CNE_OE!$B$2:$R$4621,5,FALSE)</f>
        <v>Activa</v>
      </c>
      <c r="K2291" s="37">
        <f>VLOOKUP($A2291,[1]CNE_OE!$B$2:$R$4621,6,FALSE)</f>
        <v>26404</v>
      </c>
      <c r="L2291" s="37">
        <f>VLOOKUP($A2291,[1]CNE_OE!$B$2:$R$4621,17,FALSE)</f>
        <v>0</v>
      </c>
      <c r="M2291" s="37" t="s">
        <v>1911</v>
      </c>
      <c r="N2291" s="34" t="s">
        <v>1892</v>
      </c>
    </row>
    <row r="2292" spans="1:14" ht="15.75" customHeight="1" x14ac:dyDescent="0.25">
      <c r="A2292" s="78">
        <v>23040110</v>
      </c>
      <c r="B2292" s="34" t="s">
        <v>26</v>
      </c>
      <c r="C2292" s="34" t="s">
        <v>4935</v>
      </c>
      <c r="D2292" s="34" t="str">
        <f>VLOOKUP($A2292,[1]CNE_OE!$B$2:$R$4621,11,FALSE)</f>
        <v>Victoria</v>
      </c>
      <c r="E2292" s="34" t="str">
        <f>VLOOKUP($A2292,[1]CNE_OE!$B$2:$R$4621,10,FALSE)</f>
        <v>Caldas</v>
      </c>
      <c r="F2292" s="34">
        <v>10</v>
      </c>
      <c r="G2292" s="34">
        <f>VLOOKUP($A2292,[1]CNE_OE!$B$2:$R$4621,7,FALSE)</f>
        <v>800</v>
      </c>
      <c r="H2292" s="34">
        <f>VLOOKUP($A2292,[1]CNE_OE!$B$2:$R$4621,9,FALSE)</f>
        <v>-74.900000000000006</v>
      </c>
      <c r="I2292" s="34">
        <f>VLOOKUP($A2292,[1]CNE_OE!$B$2:$R$4621,8,FALSE)</f>
        <v>5.3833333300000001</v>
      </c>
      <c r="J2292" s="34" t="str">
        <f>VLOOKUP($A2292,[1]CNE_OE!$B$2:$R$4621,5,FALSE)</f>
        <v>Activa</v>
      </c>
      <c r="K2292" s="37">
        <f>VLOOKUP($A2292,[1]CNE_OE!$B$2:$R$4621,6,FALSE)</f>
        <v>32157</v>
      </c>
      <c r="L2292" s="37">
        <f>VLOOKUP($A2292,[1]CNE_OE!$B$2:$R$4621,17,FALSE)</f>
        <v>0</v>
      </c>
      <c r="M2292" s="37" t="s">
        <v>1911</v>
      </c>
      <c r="N2292" s="34" t="s">
        <v>1892</v>
      </c>
    </row>
    <row r="2293" spans="1:14" ht="15.75" customHeight="1" x14ac:dyDescent="0.25">
      <c r="A2293" s="78">
        <v>23045010</v>
      </c>
      <c r="B2293" s="34" t="s">
        <v>150</v>
      </c>
      <c r="C2293" s="34" t="s">
        <v>4936</v>
      </c>
      <c r="D2293" s="34" t="str">
        <f>VLOOKUP($A2293,[1]CNE_OE!$B$2:$R$4621,11,FALSE)</f>
        <v>Victoria</v>
      </c>
      <c r="E2293" s="34" t="str">
        <f>VLOOKUP($A2293,[1]CNE_OE!$B$2:$R$4621,10,FALSE)</f>
        <v>Caldas</v>
      </c>
      <c r="F2293" s="34">
        <v>10</v>
      </c>
      <c r="G2293" s="34">
        <f>VLOOKUP($A2293,[1]CNE_OE!$B$2:$R$4621,7,FALSE)</f>
        <v>850</v>
      </c>
      <c r="H2293" s="34">
        <f>VLOOKUP($A2293,[1]CNE_OE!$B$2:$R$4621,9,FALSE)</f>
        <v>-74.900000000000006</v>
      </c>
      <c r="I2293" s="34">
        <f>VLOOKUP($A2293,[1]CNE_OE!$B$2:$R$4621,8,FALSE)</f>
        <v>5.4</v>
      </c>
      <c r="J2293" s="34" t="str">
        <f>VLOOKUP($A2293,[1]CNE_OE!$B$2:$R$4621,5,FALSE)</f>
        <v>Activa</v>
      </c>
      <c r="K2293" s="37">
        <f>VLOOKUP($A2293,[1]CNE_OE!$B$2:$R$4621,6,FALSE)</f>
        <v>32157</v>
      </c>
      <c r="L2293" s="37">
        <f>VLOOKUP($A2293,[1]CNE_OE!$B$2:$R$4621,17,FALSE)</f>
        <v>0</v>
      </c>
      <c r="M2293" s="37" t="s">
        <v>1911</v>
      </c>
      <c r="N2293" s="34" t="s">
        <v>1892</v>
      </c>
    </row>
    <row r="2294" spans="1:14" ht="15.75" customHeight="1" x14ac:dyDescent="0.25">
      <c r="A2294" s="79">
        <v>23050010</v>
      </c>
      <c r="B2294" s="34" t="s">
        <v>26</v>
      </c>
      <c r="C2294" s="34" t="s">
        <v>4937</v>
      </c>
      <c r="D2294" s="34" t="str">
        <f>VLOOKUP($A2294,[1]CNE_OE!$B$2:$R$4621,11,FALSE)</f>
        <v>Nariño (Antioquia)</v>
      </c>
      <c r="E2294" s="34" t="str">
        <f>VLOOKUP($A2294,[1]CNE_OE!$B$2:$R$4621,10,FALSE)</f>
        <v>Antioquia</v>
      </c>
      <c r="F2294" s="34">
        <v>1</v>
      </c>
      <c r="G2294" s="34">
        <f>VLOOKUP($A2294,[1]CNE_OE!$B$2:$R$4621,7,FALSE)</f>
        <v>1500</v>
      </c>
      <c r="H2294" s="34">
        <f>VLOOKUP($A2294,[1]CNE_OE!$B$2:$R$4621,9,FALSE)</f>
        <v>-75.099999999999994</v>
      </c>
      <c r="I2294" s="34">
        <f>VLOOKUP($A2294,[1]CNE_OE!$B$2:$R$4621,8,FALSE)</f>
        <v>5.6666666699999997</v>
      </c>
      <c r="J2294" s="34" t="str">
        <f>VLOOKUP($A2294,[1]CNE_OE!$B$2:$R$4621,5,FALSE)</f>
        <v>Suspendida</v>
      </c>
      <c r="K2294" s="37">
        <f>VLOOKUP($A2294,[1]CNE_OE!$B$2:$R$4621,6,FALSE)</f>
        <v>8051</v>
      </c>
      <c r="L2294" s="37">
        <f>VLOOKUP($A2294,[1]CNE_OE!$B$2:$R$4621,17,FALSE)</f>
        <v>23360</v>
      </c>
      <c r="M2294" s="37" t="s">
        <v>1911</v>
      </c>
      <c r="N2294" s="34" t="s">
        <v>1892</v>
      </c>
    </row>
    <row r="2295" spans="1:14" ht="15.75" customHeight="1" x14ac:dyDescent="0.25">
      <c r="A2295" s="79">
        <v>23050170</v>
      </c>
      <c r="B2295" s="34" t="s">
        <v>26</v>
      </c>
      <c r="C2295" s="34" t="s">
        <v>4938</v>
      </c>
      <c r="D2295" s="34" t="str">
        <f>VLOOKUP($A2295,[1]CNE_OE!$B$2:$R$4621,11,FALSE)</f>
        <v>Samaná</v>
      </c>
      <c r="E2295" s="34" t="str">
        <f>VLOOKUP($A2295,[1]CNE_OE!$B$2:$R$4621,10,FALSE)</f>
        <v>Caldas</v>
      </c>
      <c r="F2295" s="34">
        <v>10</v>
      </c>
      <c r="G2295" s="34">
        <f>VLOOKUP($A2295,[1]CNE_OE!$B$2:$R$4621,7,FALSE)</f>
        <v>1300</v>
      </c>
      <c r="H2295" s="34">
        <f>VLOOKUP($A2295,[1]CNE_OE!$B$2:$R$4621,9,FALSE)</f>
        <v>-74.966666669999995</v>
      </c>
      <c r="I2295" s="34">
        <f>VLOOKUP($A2295,[1]CNE_OE!$B$2:$R$4621,8,FALSE)</f>
        <v>5.43333333</v>
      </c>
      <c r="J2295" s="34" t="str">
        <f>VLOOKUP($A2295,[1]CNE_OE!$B$2:$R$4621,5,FALSE)</f>
        <v>Activa</v>
      </c>
      <c r="K2295" s="37">
        <f>VLOOKUP($A2295,[1]CNE_OE!$B$2:$R$4621,6,FALSE)</f>
        <v>23696</v>
      </c>
      <c r="L2295" s="37">
        <f>VLOOKUP($A2295,[1]CNE_OE!$B$2:$R$4621,17,FALSE)</f>
        <v>0</v>
      </c>
      <c r="M2295" s="37" t="s">
        <v>1911</v>
      </c>
      <c r="N2295" s="34" t="s">
        <v>1892</v>
      </c>
    </row>
    <row r="2296" spans="1:14" ht="15.75" customHeight="1" x14ac:dyDescent="0.25">
      <c r="A2296" s="78">
        <v>23050270</v>
      </c>
      <c r="B2296" s="34" t="s">
        <v>26</v>
      </c>
      <c r="C2296" s="34" t="s">
        <v>4939</v>
      </c>
      <c r="D2296" s="34" t="str">
        <f>VLOOKUP($A2296,[1]CNE_OE!$B$2:$R$4621,11,FALSE)</f>
        <v>Samaná</v>
      </c>
      <c r="E2296" s="34" t="str">
        <f>VLOOKUP($A2296,[1]CNE_OE!$B$2:$R$4621,10,FALSE)</f>
        <v>Caldas</v>
      </c>
      <c r="F2296" s="34">
        <v>10</v>
      </c>
      <c r="G2296" s="34">
        <f>VLOOKUP($A2296,[1]CNE_OE!$B$2:$R$4621,7,FALSE)</f>
        <v>1400</v>
      </c>
      <c r="H2296" s="34">
        <f>VLOOKUP($A2296,[1]CNE_OE!$B$2:$R$4621,9,FALSE)</f>
        <v>-75.033333329999991</v>
      </c>
      <c r="I2296" s="34">
        <f>VLOOKUP($A2296,[1]CNE_OE!$B$2:$R$4621,8,FALSE)</f>
        <v>5.5166666700000002</v>
      </c>
      <c r="J2296" s="34" t="str">
        <f>VLOOKUP($A2296,[1]CNE_OE!$B$2:$R$4621,5,FALSE)</f>
        <v>Activa</v>
      </c>
      <c r="K2296" s="37">
        <f>VLOOKUP($A2296,[1]CNE_OE!$B$2:$R$4621,6,FALSE)</f>
        <v>23696</v>
      </c>
      <c r="L2296" s="37">
        <f>VLOOKUP($A2296,[1]CNE_OE!$B$2:$R$4621,17,FALSE)</f>
        <v>0</v>
      </c>
      <c r="M2296" s="37" t="s">
        <v>1911</v>
      </c>
      <c r="N2296" s="34" t="s">
        <v>1892</v>
      </c>
    </row>
    <row r="2297" spans="1:14" ht="15.75" customHeight="1" x14ac:dyDescent="0.25">
      <c r="A2297" s="78">
        <v>23050280</v>
      </c>
      <c r="B2297" s="34" t="s">
        <v>26</v>
      </c>
      <c r="C2297" s="34" t="s">
        <v>4940</v>
      </c>
      <c r="D2297" s="34" t="str">
        <f>VLOOKUP($A2297,[1]CNE_OE!$B$2:$R$4621,11,FALSE)</f>
        <v>Pensilvania</v>
      </c>
      <c r="E2297" s="34" t="str">
        <f>VLOOKUP($A2297,[1]CNE_OE!$B$2:$R$4621,10,FALSE)</f>
        <v>Caldas</v>
      </c>
      <c r="F2297" s="34">
        <v>10</v>
      </c>
      <c r="G2297" s="34">
        <f>VLOOKUP($A2297,[1]CNE_OE!$B$2:$R$4621,7,FALSE)</f>
        <v>1840</v>
      </c>
      <c r="H2297" s="34">
        <f>VLOOKUP($A2297,[1]CNE_OE!$B$2:$R$4621,9,FALSE)</f>
        <v>-75.033333329999991</v>
      </c>
      <c r="I2297" s="34">
        <f>VLOOKUP($A2297,[1]CNE_OE!$B$2:$R$4621,8,FALSE)</f>
        <v>5.3333333300000003</v>
      </c>
      <c r="J2297" s="34" t="str">
        <f>VLOOKUP($A2297,[1]CNE_OE!$B$2:$R$4621,5,FALSE)</f>
        <v>Activa</v>
      </c>
      <c r="K2297" s="37">
        <f>VLOOKUP($A2297,[1]CNE_OE!$B$2:$R$4621,6,FALSE)</f>
        <v>23696</v>
      </c>
      <c r="L2297" s="37">
        <f>VLOOKUP($A2297,[1]CNE_OE!$B$2:$R$4621,17,FALSE)</f>
        <v>0</v>
      </c>
      <c r="M2297" s="37" t="s">
        <v>1911</v>
      </c>
      <c r="N2297" s="34" t="s">
        <v>1892</v>
      </c>
    </row>
    <row r="2298" spans="1:14" ht="15.75" customHeight="1" x14ac:dyDescent="0.25">
      <c r="A2298" s="79">
        <v>23050290</v>
      </c>
      <c r="B2298" s="34" t="s">
        <v>26</v>
      </c>
      <c r="C2298" s="34" t="s">
        <v>4941</v>
      </c>
      <c r="D2298" s="34" t="str">
        <f>VLOOKUP($A2298,[1]CNE_OE!$B$2:$R$4621,11,FALSE)</f>
        <v>Pensilvania</v>
      </c>
      <c r="E2298" s="34" t="str">
        <f>VLOOKUP($A2298,[1]CNE_OE!$B$2:$R$4621,10,FALSE)</f>
        <v>Caldas</v>
      </c>
      <c r="F2298" s="34">
        <v>10</v>
      </c>
      <c r="G2298" s="34">
        <f>VLOOKUP($A2298,[1]CNE_OE!$B$2:$R$4621,7,FALSE)</f>
        <v>1610</v>
      </c>
      <c r="H2298" s="34">
        <f>VLOOKUP($A2298,[1]CNE_OE!$B$2:$R$4621,9,FALSE)</f>
        <v>-75.016666669999992</v>
      </c>
      <c r="I2298" s="34">
        <f>VLOOKUP($A2298,[1]CNE_OE!$B$2:$R$4621,8,FALSE)</f>
        <v>5.3666666699999999</v>
      </c>
      <c r="J2298" s="34" t="str">
        <f>VLOOKUP($A2298,[1]CNE_OE!$B$2:$R$4621,5,FALSE)</f>
        <v>Activa</v>
      </c>
      <c r="K2298" s="37">
        <f>VLOOKUP($A2298,[1]CNE_OE!$B$2:$R$4621,6,FALSE)</f>
        <v>23696</v>
      </c>
      <c r="L2298" s="37">
        <f>VLOOKUP($A2298,[1]CNE_OE!$B$2:$R$4621,17,FALSE)</f>
        <v>0</v>
      </c>
      <c r="M2298" s="37" t="s">
        <v>1911</v>
      </c>
      <c r="N2298" s="34" t="s">
        <v>1892</v>
      </c>
    </row>
    <row r="2299" spans="1:14" ht="15.75" customHeight="1" x14ac:dyDescent="0.25">
      <c r="A2299" s="78">
        <v>23050300</v>
      </c>
      <c r="B2299" s="34" t="s">
        <v>26</v>
      </c>
      <c r="C2299" s="34" t="s">
        <v>4938</v>
      </c>
      <c r="D2299" s="34" t="str">
        <f>VLOOKUP($A2299,[1]CNE_OE!$B$2:$R$4621,11,FALSE)</f>
        <v>Pensilvania</v>
      </c>
      <c r="E2299" s="34" t="str">
        <f>VLOOKUP($A2299,[1]CNE_OE!$B$2:$R$4621,10,FALSE)</f>
        <v>Caldas</v>
      </c>
      <c r="F2299" s="34">
        <v>10</v>
      </c>
      <c r="G2299" s="34">
        <f>VLOOKUP($A2299,[1]CNE_OE!$B$2:$R$4621,7,FALSE)</f>
        <v>2150</v>
      </c>
      <c r="H2299" s="34">
        <f>VLOOKUP($A2299,[1]CNE_OE!$B$2:$R$4621,9,FALSE)</f>
        <v>-75.033333329999991</v>
      </c>
      <c r="I2299" s="34">
        <f>VLOOKUP($A2299,[1]CNE_OE!$B$2:$R$4621,8,FALSE)</f>
        <v>5.4166666699999997</v>
      </c>
      <c r="J2299" s="34" t="str">
        <f>VLOOKUP($A2299,[1]CNE_OE!$B$2:$R$4621,5,FALSE)</f>
        <v>Activa</v>
      </c>
      <c r="K2299" s="37">
        <f>VLOOKUP($A2299,[1]CNE_OE!$B$2:$R$4621,6,FALSE)</f>
        <v>28474</v>
      </c>
      <c r="L2299" s="37">
        <f>VLOOKUP($A2299,[1]CNE_OE!$B$2:$R$4621,17,FALSE)</f>
        <v>0</v>
      </c>
      <c r="M2299" s="37" t="s">
        <v>1911</v>
      </c>
      <c r="N2299" s="34" t="s">
        <v>1892</v>
      </c>
    </row>
    <row r="2300" spans="1:14" ht="15.75" customHeight="1" x14ac:dyDescent="0.25">
      <c r="A2300" s="79">
        <v>23050310</v>
      </c>
      <c r="B2300" s="34" t="s">
        <v>26</v>
      </c>
      <c r="C2300" s="34" t="s">
        <v>4942</v>
      </c>
      <c r="D2300" s="34" t="str">
        <f>VLOOKUP($A2300,[1]CNE_OE!$B$2:$R$4621,11,FALSE)</f>
        <v>Pensilvania</v>
      </c>
      <c r="E2300" s="34" t="str">
        <f>VLOOKUP($A2300,[1]CNE_OE!$B$2:$R$4621,10,FALSE)</f>
        <v>Caldas</v>
      </c>
      <c r="F2300" s="34">
        <v>10</v>
      </c>
      <c r="G2300" s="34">
        <f>VLOOKUP($A2300,[1]CNE_OE!$B$2:$R$4621,7,FALSE)</f>
        <v>2270</v>
      </c>
      <c r="H2300" s="34">
        <f>VLOOKUP($A2300,[1]CNE_OE!$B$2:$R$4621,9,FALSE)</f>
        <v>-75.166666669999998</v>
      </c>
      <c r="I2300" s="34">
        <f>VLOOKUP($A2300,[1]CNE_OE!$B$2:$R$4621,8,FALSE)</f>
        <v>5.43333333</v>
      </c>
      <c r="J2300" s="34" t="str">
        <f>VLOOKUP($A2300,[1]CNE_OE!$B$2:$R$4621,5,FALSE)</f>
        <v>Activa</v>
      </c>
      <c r="K2300" s="37">
        <f>VLOOKUP($A2300,[1]CNE_OE!$B$2:$R$4621,6,FALSE)</f>
        <v>23696</v>
      </c>
      <c r="L2300" s="37">
        <f>VLOOKUP($A2300,[1]CNE_OE!$B$2:$R$4621,17,FALSE)</f>
        <v>0</v>
      </c>
      <c r="M2300" s="37" t="s">
        <v>1911</v>
      </c>
      <c r="N2300" s="34" t="s">
        <v>1892</v>
      </c>
    </row>
    <row r="2301" spans="1:14" ht="15.75" customHeight="1" x14ac:dyDescent="0.25">
      <c r="A2301" s="79">
        <v>23050320</v>
      </c>
      <c r="B2301" s="34" t="s">
        <v>26</v>
      </c>
      <c r="C2301" s="34" t="s">
        <v>4943</v>
      </c>
      <c r="D2301" s="34" t="str">
        <f>VLOOKUP($A2301,[1]CNE_OE!$B$2:$R$4621,11,FALSE)</f>
        <v>Pensilvania</v>
      </c>
      <c r="E2301" s="34" t="str">
        <f>VLOOKUP($A2301,[1]CNE_OE!$B$2:$R$4621,10,FALSE)</f>
        <v>Caldas</v>
      </c>
      <c r="F2301" s="34">
        <v>10</v>
      </c>
      <c r="G2301" s="34">
        <f>VLOOKUP($A2301,[1]CNE_OE!$B$2:$R$4621,7,FALSE)</f>
        <v>1660</v>
      </c>
      <c r="H2301" s="34">
        <f>VLOOKUP($A2301,[1]CNE_OE!$B$2:$R$4621,9,FALSE)</f>
        <v>-75.016666669999992</v>
      </c>
      <c r="I2301" s="34">
        <f>VLOOKUP($A2301,[1]CNE_OE!$B$2:$R$4621,8,FALSE)</f>
        <v>5.3333333300000003</v>
      </c>
      <c r="J2301" s="34" t="str">
        <f>VLOOKUP($A2301,[1]CNE_OE!$B$2:$R$4621,5,FALSE)</f>
        <v>Activa</v>
      </c>
      <c r="K2301" s="37">
        <f>VLOOKUP($A2301,[1]CNE_OE!$B$2:$R$4621,6,FALSE)</f>
        <v>28474</v>
      </c>
      <c r="L2301" s="37">
        <f>VLOOKUP($A2301,[1]CNE_OE!$B$2:$R$4621,17,FALSE)</f>
        <v>0</v>
      </c>
      <c r="M2301" s="37" t="s">
        <v>1911</v>
      </c>
      <c r="N2301" s="34" t="s">
        <v>1892</v>
      </c>
    </row>
    <row r="2302" spans="1:14" ht="15.75" customHeight="1" x14ac:dyDescent="0.25">
      <c r="A2302" s="78">
        <v>23050330</v>
      </c>
      <c r="B2302" s="34" t="s">
        <v>26</v>
      </c>
      <c r="C2302" s="34" t="s">
        <v>4944</v>
      </c>
      <c r="D2302" s="34" t="str">
        <f>VLOOKUP($A2302,[1]CNE_OE!$B$2:$R$4621,11,FALSE)</f>
        <v>Marquetalia</v>
      </c>
      <c r="E2302" s="34" t="str">
        <f>VLOOKUP($A2302,[1]CNE_OE!$B$2:$R$4621,10,FALSE)</f>
        <v>Caldas</v>
      </c>
      <c r="F2302" s="34">
        <v>10</v>
      </c>
      <c r="G2302" s="34">
        <f>VLOOKUP($A2302,[1]CNE_OE!$B$2:$R$4621,7,FALSE)</f>
        <v>1550</v>
      </c>
      <c r="H2302" s="34">
        <f>VLOOKUP($A2302,[1]CNE_OE!$B$2:$R$4621,9,FALSE)</f>
        <v>-75.05</v>
      </c>
      <c r="I2302" s="34">
        <f>VLOOKUP($A2302,[1]CNE_OE!$B$2:$R$4621,8,FALSE)</f>
        <v>5.3</v>
      </c>
      <c r="J2302" s="34" t="str">
        <f>VLOOKUP($A2302,[1]CNE_OE!$B$2:$R$4621,5,FALSE)</f>
        <v>Activa</v>
      </c>
      <c r="K2302" s="37">
        <f>VLOOKUP($A2302,[1]CNE_OE!$B$2:$R$4621,6,FALSE)</f>
        <v>27378</v>
      </c>
      <c r="L2302" s="37">
        <f>VLOOKUP($A2302,[1]CNE_OE!$B$2:$R$4621,17,FALSE)</f>
        <v>0</v>
      </c>
      <c r="M2302" s="37" t="s">
        <v>1911</v>
      </c>
      <c r="N2302" s="34" t="s">
        <v>1892</v>
      </c>
    </row>
    <row r="2303" spans="1:14" ht="15.75" customHeight="1" x14ac:dyDescent="0.25">
      <c r="A2303" s="78">
        <v>23050340</v>
      </c>
      <c r="B2303" s="34" t="s">
        <v>54</v>
      </c>
      <c r="C2303" s="34" t="s">
        <v>4945</v>
      </c>
      <c r="D2303" s="34" t="str">
        <f>VLOOKUP($A2303,[1]CNE_OE!$B$2:$R$4621,11,FALSE)</f>
        <v>Pensilvania</v>
      </c>
      <c r="E2303" s="34" t="str">
        <f>VLOOKUP($A2303,[1]CNE_OE!$B$2:$R$4621,10,FALSE)</f>
        <v>Caldas</v>
      </c>
      <c r="F2303" s="34">
        <v>10</v>
      </c>
      <c r="G2303" s="34">
        <f>VLOOKUP($A2303,[1]CNE_OE!$B$2:$R$4621,7,FALSE)</f>
        <v>1550</v>
      </c>
      <c r="H2303" s="34">
        <f>VLOOKUP($A2303,[1]CNE_OE!$B$2:$R$4621,9,FALSE)</f>
        <v>-75.183333329999996</v>
      </c>
      <c r="I2303" s="34">
        <f>VLOOKUP($A2303,[1]CNE_OE!$B$2:$R$4621,8,FALSE)</f>
        <v>5.5</v>
      </c>
      <c r="J2303" s="34" t="str">
        <f>VLOOKUP($A2303,[1]CNE_OE!$B$2:$R$4621,5,FALSE)</f>
        <v>Activa</v>
      </c>
      <c r="K2303" s="37">
        <f>VLOOKUP($A2303,[1]CNE_OE!$B$2:$R$4621,6,FALSE)</f>
        <v>28048</v>
      </c>
      <c r="L2303" s="37">
        <f>VLOOKUP($A2303,[1]CNE_OE!$B$2:$R$4621,17,FALSE)</f>
        <v>0</v>
      </c>
      <c r="M2303" s="37" t="s">
        <v>1911</v>
      </c>
      <c r="N2303" s="34" t="s">
        <v>1892</v>
      </c>
    </row>
    <row r="2304" spans="1:14" ht="15.75" customHeight="1" x14ac:dyDescent="0.25">
      <c r="A2304" s="79">
        <v>23050360</v>
      </c>
      <c r="B2304" s="34" t="s">
        <v>26</v>
      </c>
      <c r="C2304" s="34" t="s">
        <v>4946</v>
      </c>
      <c r="D2304" s="34" t="str">
        <f>VLOOKUP($A2304,[1]CNE_OE!$B$2:$R$4621,11,FALSE)</f>
        <v>Pensilvania</v>
      </c>
      <c r="E2304" s="34" t="str">
        <f>VLOOKUP($A2304,[1]CNE_OE!$B$2:$R$4621,10,FALSE)</f>
        <v>Caldas</v>
      </c>
      <c r="F2304" s="34">
        <v>10</v>
      </c>
      <c r="G2304" s="34">
        <f>VLOOKUP($A2304,[1]CNE_OE!$B$2:$R$4621,7,FALSE)</f>
        <v>1560</v>
      </c>
      <c r="H2304" s="34">
        <f>VLOOKUP($A2304,[1]CNE_OE!$B$2:$R$4621,9,FALSE)</f>
        <v>-75.183333329999996</v>
      </c>
      <c r="I2304" s="34">
        <f>VLOOKUP($A2304,[1]CNE_OE!$B$2:$R$4621,8,FALSE)</f>
        <v>5.5</v>
      </c>
      <c r="J2304" s="34" t="str">
        <f>VLOOKUP($A2304,[1]CNE_OE!$B$2:$R$4621,5,FALSE)</f>
        <v>Activa</v>
      </c>
      <c r="K2304" s="37">
        <f>VLOOKUP($A2304,[1]CNE_OE!$B$2:$R$4621,6,FALSE)</f>
        <v>33253</v>
      </c>
      <c r="L2304" s="37">
        <f>VLOOKUP($A2304,[1]CNE_OE!$B$2:$R$4621,17,FALSE)</f>
        <v>0</v>
      </c>
      <c r="M2304" s="37" t="s">
        <v>1911</v>
      </c>
      <c r="N2304" s="34" t="s">
        <v>1892</v>
      </c>
    </row>
    <row r="2305" spans="1:14" ht="15.75" customHeight="1" x14ac:dyDescent="0.25">
      <c r="A2305" s="78">
        <v>23055020</v>
      </c>
      <c r="B2305" s="34" t="s">
        <v>150</v>
      </c>
      <c r="C2305" s="34" t="s">
        <v>4947</v>
      </c>
      <c r="D2305" s="34" t="str">
        <f>VLOOKUP($A2305,[1]CNE_OE!$B$2:$R$4621,11,FALSE)</f>
        <v>Samaná</v>
      </c>
      <c r="E2305" s="34" t="str">
        <f>VLOOKUP($A2305,[1]CNE_OE!$B$2:$R$4621,10,FALSE)</f>
        <v>Caldas</v>
      </c>
      <c r="F2305" s="34">
        <v>10</v>
      </c>
      <c r="G2305" s="34">
        <f>VLOOKUP($A2305,[1]CNE_OE!$B$2:$R$4621,7,FALSE)</f>
        <v>1475</v>
      </c>
      <c r="H2305" s="34">
        <f>VLOOKUP($A2305,[1]CNE_OE!$B$2:$R$4621,9,FALSE)</f>
        <v>-74.733333329999994</v>
      </c>
      <c r="I2305" s="34">
        <f>VLOOKUP($A2305,[1]CNE_OE!$B$2:$R$4621,8,FALSE)</f>
        <v>5.7333333299999998</v>
      </c>
      <c r="J2305" s="34" t="str">
        <f>VLOOKUP($A2305,[1]CNE_OE!$B$2:$R$4621,5,FALSE)</f>
        <v>Activa</v>
      </c>
      <c r="K2305" s="37">
        <f>VLOOKUP($A2305,[1]CNE_OE!$B$2:$R$4621,6,FALSE)</f>
        <v>29874</v>
      </c>
      <c r="L2305" s="37">
        <f>VLOOKUP($A2305,[1]CNE_OE!$B$2:$R$4621,17,FALSE)</f>
        <v>0</v>
      </c>
      <c r="M2305" s="37" t="s">
        <v>1911</v>
      </c>
      <c r="N2305" s="34" t="s">
        <v>1892</v>
      </c>
    </row>
    <row r="2306" spans="1:14" ht="15.75" customHeight="1" x14ac:dyDescent="0.25">
      <c r="A2306" s="78">
        <v>23055050</v>
      </c>
      <c r="B2306" s="34" t="s">
        <v>150</v>
      </c>
      <c r="C2306" s="34" t="s">
        <v>4948</v>
      </c>
      <c r="D2306" s="34" t="str">
        <f>VLOOKUP($A2306,[1]CNE_OE!$B$2:$R$4621,11,FALSE)</f>
        <v>Pensilvania</v>
      </c>
      <c r="E2306" s="34" t="str">
        <f>VLOOKUP($A2306,[1]CNE_OE!$B$2:$R$4621,10,FALSE)</f>
        <v>Caldas</v>
      </c>
      <c r="F2306" s="34">
        <v>10</v>
      </c>
      <c r="G2306" s="34">
        <f>VLOOKUP($A2306,[1]CNE_OE!$B$2:$R$4621,7,FALSE)</f>
        <v>1975</v>
      </c>
      <c r="H2306" s="34">
        <f>VLOOKUP($A2306,[1]CNE_OE!$B$2:$R$4621,9,FALSE)</f>
        <v>-75.150000000000006</v>
      </c>
      <c r="I2306" s="34">
        <f>VLOOKUP($A2306,[1]CNE_OE!$B$2:$R$4621,8,FALSE)</f>
        <v>5.3833333300000001</v>
      </c>
      <c r="J2306" s="34" t="str">
        <f>VLOOKUP($A2306,[1]CNE_OE!$B$2:$R$4621,5,FALSE)</f>
        <v>Activa</v>
      </c>
      <c r="K2306" s="37">
        <f>VLOOKUP($A2306,[1]CNE_OE!$B$2:$R$4621,6,FALSE)</f>
        <v>28321</v>
      </c>
      <c r="L2306" s="37">
        <f>VLOOKUP($A2306,[1]CNE_OE!$B$2:$R$4621,17,FALSE)</f>
        <v>0</v>
      </c>
      <c r="M2306" s="37" t="s">
        <v>1911</v>
      </c>
      <c r="N2306" s="34" t="s">
        <v>1892</v>
      </c>
    </row>
    <row r="2307" spans="1:14" ht="15.75" customHeight="1" x14ac:dyDescent="0.25">
      <c r="A2307" s="79">
        <v>23055090</v>
      </c>
      <c r="B2307" s="34" t="s">
        <v>150</v>
      </c>
      <c r="C2307" s="34" t="s">
        <v>4949</v>
      </c>
      <c r="D2307" s="34" t="str">
        <f>VLOOKUP($A2307,[1]CNE_OE!$B$2:$R$4621,11,FALSE)</f>
        <v>Samaná</v>
      </c>
      <c r="E2307" s="34" t="str">
        <f>VLOOKUP($A2307,[1]CNE_OE!$B$2:$R$4621,10,FALSE)</f>
        <v>Caldas</v>
      </c>
      <c r="F2307" s="34">
        <v>10</v>
      </c>
      <c r="G2307" s="34">
        <f>VLOOKUP($A2307,[1]CNE_OE!$B$2:$R$4621,7,FALSE)</f>
        <v>650</v>
      </c>
      <c r="H2307" s="34">
        <f>VLOOKUP($A2307,[1]CNE_OE!$B$2:$R$4621,9,FALSE)</f>
        <v>-75.05</v>
      </c>
      <c r="I2307" s="34">
        <f>VLOOKUP($A2307,[1]CNE_OE!$B$2:$R$4621,8,FALSE)</f>
        <v>5.6666666699999997</v>
      </c>
      <c r="J2307" s="34" t="str">
        <f>VLOOKUP($A2307,[1]CNE_OE!$B$2:$R$4621,5,FALSE)</f>
        <v>Activa</v>
      </c>
      <c r="K2307" s="37">
        <f>VLOOKUP($A2307,[1]CNE_OE!$B$2:$R$4621,6,FALSE)</f>
        <v>28321</v>
      </c>
      <c r="L2307" s="37">
        <f>VLOOKUP($A2307,[1]CNE_OE!$B$2:$R$4621,17,FALSE)</f>
        <v>0</v>
      </c>
      <c r="M2307" s="37" t="s">
        <v>1911</v>
      </c>
      <c r="N2307" s="34" t="s">
        <v>1892</v>
      </c>
    </row>
    <row r="2308" spans="1:14" ht="15.75" customHeight="1" x14ac:dyDescent="0.25">
      <c r="A2308" s="78">
        <v>23060060</v>
      </c>
      <c r="B2308" s="34" t="s">
        <v>26</v>
      </c>
      <c r="C2308" s="34" t="s">
        <v>4950</v>
      </c>
      <c r="D2308" s="34" t="str">
        <f>VLOOKUP($A2308,[1]CNE_OE!$B$2:$R$4621,11,FALSE)</f>
        <v>Sasaima</v>
      </c>
      <c r="E2308" s="34" t="str">
        <f>VLOOKUP($A2308,[1]CNE_OE!$B$2:$R$4621,10,FALSE)</f>
        <v>Cundinamarca</v>
      </c>
      <c r="F2308" s="34">
        <v>11</v>
      </c>
      <c r="G2308" s="34">
        <f>VLOOKUP($A2308,[1]CNE_OE!$B$2:$R$4621,7,FALSE)</f>
        <v>1380</v>
      </c>
      <c r="H2308" s="34">
        <f>VLOOKUP($A2308,[1]CNE_OE!$B$2:$R$4621,9,FALSE)</f>
        <v>-74.416666669999998</v>
      </c>
      <c r="I2308" s="34">
        <f>VLOOKUP($A2308,[1]CNE_OE!$B$2:$R$4621,8,FALSE)</f>
        <v>4.95</v>
      </c>
      <c r="J2308" s="34" t="str">
        <f>VLOOKUP($A2308,[1]CNE_OE!$B$2:$R$4621,5,FALSE)</f>
        <v>Activa</v>
      </c>
      <c r="K2308" s="37">
        <f>VLOOKUP($A2308,[1]CNE_OE!$B$2:$R$4621,6,FALSE)</f>
        <v>23816</v>
      </c>
      <c r="L2308" s="37">
        <f>VLOOKUP($A2308,[1]CNE_OE!$B$2:$R$4621,17,FALSE)</f>
        <v>0</v>
      </c>
      <c r="M2308" s="37" t="s">
        <v>1911</v>
      </c>
      <c r="N2308" s="34" t="s">
        <v>1892</v>
      </c>
    </row>
    <row r="2309" spans="1:14" ht="15.75" customHeight="1" x14ac:dyDescent="0.25">
      <c r="A2309" s="78">
        <v>23060070</v>
      </c>
      <c r="B2309" s="34" t="s">
        <v>26</v>
      </c>
      <c r="C2309" s="34" t="s">
        <v>4951</v>
      </c>
      <c r="D2309" s="34" t="str">
        <f>VLOOKUP($A2309,[1]CNE_OE!$B$2:$R$4621,11,FALSE)</f>
        <v>La Palma</v>
      </c>
      <c r="E2309" s="34" t="str">
        <f>VLOOKUP($A2309,[1]CNE_OE!$B$2:$R$4621,10,FALSE)</f>
        <v>Cundinamarca</v>
      </c>
      <c r="F2309" s="34">
        <v>11</v>
      </c>
      <c r="G2309" s="34">
        <f>VLOOKUP($A2309,[1]CNE_OE!$B$2:$R$4621,7,FALSE)</f>
        <v>1550</v>
      </c>
      <c r="H2309" s="34">
        <f>VLOOKUP($A2309,[1]CNE_OE!$B$2:$R$4621,9,FALSE)</f>
        <v>-74.416666669999998</v>
      </c>
      <c r="I2309" s="34">
        <f>VLOOKUP($A2309,[1]CNE_OE!$B$2:$R$4621,8,FALSE)</f>
        <v>5.35</v>
      </c>
      <c r="J2309" s="34" t="str">
        <f>VLOOKUP($A2309,[1]CNE_OE!$B$2:$R$4621,5,FALSE)</f>
        <v>Activa</v>
      </c>
      <c r="K2309" s="37">
        <f>VLOOKUP($A2309,[1]CNE_OE!$B$2:$R$4621,6,FALSE)</f>
        <v>33253</v>
      </c>
      <c r="L2309" s="37">
        <f>VLOOKUP($A2309,[1]CNE_OE!$B$2:$R$4621,17,FALSE)</f>
        <v>0</v>
      </c>
      <c r="M2309" s="37" t="s">
        <v>1911</v>
      </c>
      <c r="N2309" s="34" t="s">
        <v>1892</v>
      </c>
    </row>
    <row r="2310" spans="1:14" ht="15.75" customHeight="1" x14ac:dyDescent="0.25">
      <c r="A2310" s="78">
        <v>23060300</v>
      </c>
      <c r="B2310" s="34" t="s">
        <v>26</v>
      </c>
      <c r="C2310" s="34" t="s">
        <v>4887</v>
      </c>
      <c r="D2310" s="34" t="str">
        <f>VLOOKUP($A2310,[1]CNE_OE!$B$2:$R$4621,11,FALSE)</f>
        <v>Villeta</v>
      </c>
      <c r="E2310" s="34" t="str">
        <f>VLOOKUP($A2310,[1]CNE_OE!$B$2:$R$4621,10,FALSE)</f>
        <v>Cundinamarca</v>
      </c>
      <c r="F2310" s="34">
        <v>11</v>
      </c>
      <c r="G2310" s="34">
        <f>VLOOKUP($A2310,[1]CNE_OE!$B$2:$R$4621,7,FALSE)</f>
        <v>1350</v>
      </c>
      <c r="H2310" s="34">
        <f>VLOOKUP($A2310,[1]CNE_OE!$B$2:$R$4621,9,FALSE)</f>
        <v>-74.516666669999992</v>
      </c>
      <c r="I2310" s="34">
        <f>VLOOKUP($A2310,[1]CNE_OE!$B$2:$R$4621,8,FALSE)</f>
        <v>5.0166666700000002</v>
      </c>
      <c r="J2310" s="34" t="str">
        <f>VLOOKUP($A2310,[1]CNE_OE!$B$2:$R$4621,5,FALSE)</f>
        <v>Activa</v>
      </c>
      <c r="K2310" s="37">
        <f>VLOOKUP($A2310,[1]CNE_OE!$B$2:$R$4621,6,FALSE)</f>
        <v>33253</v>
      </c>
      <c r="L2310" s="37">
        <f>VLOOKUP($A2310,[1]CNE_OE!$B$2:$R$4621,17,FALSE)</f>
        <v>0</v>
      </c>
      <c r="M2310" s="37" t="s">
        <v>1911</v>
      </c>
      <c r="N2310" s="34" t="s">
        <v>1892</v>
      </c>
    </row>
    <row r="2311" spans="1:14" ht="15.75" customHeight="1" x14ac:dyDescent="0.25">
      <c r="A2311" s="78">
        <v>23060310</v>
      </c>
      <c r="B2311" s="34" t="s">
        <v>26</v>
      </c>
      <c r="C2311" s="34" t="s">
        <v>4887</v>
      </c>
      <c r="D2311" s="34" t="str">
        <f>VLOOKUP($A2311,[1]CNE_OE!$B$2:$R$4621,11,FALSE)</f>
        <v>Guayabal De Síquima</v>
      </c>
      <c r="E2311" s="34" t="str">
        <f>VLOOKUP($A2311,[1]CNE_OE!$B$2:$R$4621,10,FALSE)</f>
        <v>Cundinamarca</v>
      </c>
      <c r="F2311" s="34">
        <v>11</v>
      </c>
      <c r="G2311" s="34">
        <f>VLOOKUP($A2311,[1]CNE_OE!$B$2:$R$4621,7,FALSE)</f>
        <v>1600</v>
      </c>
      <c r="H2311" s="34">
        <f>VLOOKUP($A2311,[1]CNE_OE!$B$2:$R$4621,9,FALSE)</f>
        <v>-74.483333329999994</v>
      </c>
      <c r="I2311" s="34">
        <f>VLOOKUP($A2311,[1]CNE_OE!$B$2:$R$4621,8,FALSE)</f>
        <v>4.8666666699999999</v>
      </c>
      <c r="J2311" s="34" t="str">
        <f>VLOOKUP($A2311,[1]CNE_OE!$B$2:$R$4621,5,FALSE)</f>
        <v>Activa</v>
      </c>
      <c r="K2311" s="37">
        <f>VLOOKUP($A2311,[1]CNE_OE!$B$2:$R$4621,6,FALSE)</f>
        <v>33253</v>
      </c>
      <c r="L2311" s="37">
        <f>VLOOKUP($A2311,[1]CNE_OE!$B$2:$R$4621,17,FALSE)</f>
        <v>0</v>
      </c>
      <c r="M2311" s="37" t="s">
        <v>1911</v>
      </c>
      <c r="N2311" s="34" t="s">
        <v>1892</v>
      </c>
    </row>
    <row r="2312" spans="1:14" ht="15.75" customHeight="1" x14ac:dyDescent="0.25">
      <c r="A2312" s="78">
        <v>23060320</v>
      </c>
      <c r="B2312" s="34" t="s">
        <v>26</v>
      </c>
      <c r="C2312" s="34" t="s">
        <v>4809</v>
      </c>
      <c r="D2312" s="34" t="str">
        <f>VLOOKUP($A2312,[1]CNE_OE!$B$2:$R$4621,11,FALSE)</f>
        <v>Vergara</v>
      </c>
      <c r="E2312" s="34" t="str">
        <f>VLOOKUP($A2312,[1]CNE_OE!$B$2:$R$4621,10,FALSE)</f>
        <v>Cundinamarca</v>
      </c>
      <c r="F2312" s="34">
        <v>11</v>
      </c>
      <c r="G2312" s="34">
        <f>VLOOKUP($A2312,[1]CNE_OE!$B$2:$R$4621,7,FALSE)</f>
        <v>1400</v>
      </c>
      <c r="H2312" s="34">
        <f>VLOOKUP($A2312,[1]CNE_OE!$B$2:$R$4621,9,FALSE)</f>
        <v>-74.3</v>
      </c>
      <c r="I2312" s="34">
        <f>VLOOKUP($A2312,[1]CNE_OE!$B$2:$R$4621,8,FALSE)</f>
        <v>5.0833333300000003</v>
      </c>
      <c r="J2312" s="34" t="str">
        <f>VLOOKUP($A2312,[1]CNE_OE!$B$2:$R$4621,5,FALSE)</f>
        <v>Activa</v>
      </c>
      <c r="K2312" s="37">
        <f>VLOOKUP($A2312,[1]CNE_OE!$B$2:$R$4621,6,FALSE)</f>
        <v>32157</v>
      </c>
      <c r="L2312" s="37">
        <f>VLOOKUP($A2312,[1]CNE_OE!$B$2:$R$4621,17,FALSE)</f>
        <v>0</v>
      </c>
      <c r="M2312" s="37" t="s">
        <v>1911</v>
      </c>
      <c r="N2312" s="34" t="s">
        <v>1892</v>
      </c>
    </row>
    <row r="2313" spans="1:14" ht="15.75" customHeight="1" x14ac:dyDescent="0.25">
      <c r="A2313" s="78">
        <v>23060340</v>
      </c>
      <c r="B2313" s="34" t="s">
        <v>26</v>
      </c>
      <c r="C2313" s="34" t="s">
        <v>4952</v>
      </c>
      <c r="D2313" s="34" t="str">
        <f>VLOOKUP($A2313,[1]CNE_OE!$B$2:$R$4621,11,FALSE)</f>
        <v>Villeta</v>
      </c>
      <c r="E2313" s="34" t="str">
        <f>VLOOKUP($A2313,[1]CNE_OE!$B$2:$R$4621,10,FALSE)</f>
        <v>Cundinamarca</v>
      </c>
      <c r="F2313" s="34">
        <v>11</v>
      </c>
      <c r="G2313" s="34">
        <f>VLOOKUP($A2313,[1]CNE_OE!$B$2:$R$4621,7,FALSE)</f>
        <v>1150</v>
      </c>
      <c r="H2313" s="34">
        <f>VLOOKUP($A2313,[1]CNE_OE!$B$2:$R$4621,9,FALSE)</f>
        <v>-74.5</v>
      </c>
      <c r="I2313" s="34">
        <f>VLOOKUP($A2313,[1]CNE_OE!$B$2:$R$4621,8,FALSE)</f>
        <v>5.05</v>
      </c>
      <c r="J2313" s="34" t="str">
        <f>VLOOKUP($A2313,[1]CNE_OE!$B$2:$R$4621,5,FALSE)</f>
        <v>Activa</v>
      </c>
      <c r="K2313" s="37">
        <f>VLOOKUP($A2313,[1]CNE_OE!$B$2:$R$4621,6,FALSE)</f>
        <v>36356</v>
      </c>
      <c r="L2313" s="37">
        <f>VLOOKUP($A2313,[1]CNE_OE!$B$2:$R$4621,17,FALSE)</f>
        <v>0</v>
      </c>
      <c r="M2313" s="37" t="s">
        <v>1911</v>
      </c>
      <c r="N2313" s="34" t="s">
        <v>1892</v>
      </c>
    </row>
    <row r="2314" spans="1:14" ht="15.75" customHeight="1" x14ac:dyDescent="0.25">
      <c r="A2314" s="78">
        <v>23065130</v>
      </c>
      <c r="B2314" s="34" t="s">
        <v>56</v>
      </c>
      <c r="C2314" s="34" t="s">
        <v>4953</v>
      </c>
      <c r="D2314" s="34" t="str">
        <f>VLOOKUP($A2314,[1]CNE_OE!$B$2:$R$4621,11,FALSE)</f>
        <v>Yacopí</v>
      </c>
      <c r="E2314" s="34" t="str">
        <f>VLOOKUP($A2314,[1]CNE_OE!$B$2:$R$4621,10,FALSE)</f>
        <v>Cundinamarca</v>
      </c>
      <c r="F2314" s="34">
        <v>11</v>
      </c>
      <c r="G2314" s="34">
        <f>VLOOKUP($A2314,[1]CNE_OE!$B$2:$R$4621,7,FALSE)</f>
        <v>1340</v>
      </c>
      <c r="H2314" s="34">
        <f>VLOOKUP($A2314,[1]CNE_OE!$B$2:$R$4621,9,FALSE)</f>
        <v>-74.366666670000001</v>
      </c>
      <c r="I2314" s="34">
        <f>VLOOKUP($A2314,[1]CNE_OE!$B$2:$R$4621,8,FALSE)</f>
        <v>5.4666666699999995</v>
      </c>
      <c r="J2314" s="34" t="str">
        <f>VLOOKUP($A2314,[1]CNE_OE!$B$2:$R$4621,5,FALSE)</f>
        <v>Activa</v>
      </c>
      <c r="K2314" s="37">
        <f>VLOOKUP($A2314,[1]CNE_OE!$B$2:$R$4621,6,FALSE)</f>
        <v>25218</v>
      </c>
      <c r="L2314" s="37">
        <f>VLOOKUP($A2314,[1]CNE_OE!$B$2:$R$4621,17,FALSE)</f>
        <v>0</v>
      </c>
      <c r="M2314" s="37" t="s">
        <v>1911</v>
      </c>
      <c r="N2314" s="34" t="s">
        <v>1892</v>
      </c>
    </row>
    <row r="2315" spans="1:14" ht="15.75" customHeight="1" x14ac:dyDescent="0.25">
      <c r="A2315" s="78">
        <v>23065140</v>
      </c>
      <c r="B2315" s="34" t="s">
        <v>43</v>
      </c>
      <c r="C2315" s="34" t="s">
        <v>4954</v>
      </c>
      <c r="D2315" s="34" t="str">
        <f>VLOOKUP($A2315,[1]CNE_OE!$B$2:$R$4621,11,FALSE)</f>
        <v>Sasaima</v>
      </c>
      <c r="E2315" s="34" t="str">
        <f>VLOOKUP($A2315,[1]CNE_OE!$B$2:$R$4621,10,FALSE)</f>
        <v>Cundinamarca</v>
      </c>
      <c r="F2315" s="34">
        <v>11</v>
      </c>
      <c r="G2315" s="34">
        <f>VLOOKUP($A2315,[1]CNE_OE!$B$2:$R$4621,7,FALSE)</f>
        <v>1450</v>
      </c>
      <c r="H2315" s="34">
        <f>VLOOKUP($A2315,[1]CNE_OE!$B$2:$R$4621,9,FALSE)</f>
        <v>-74.416666669999998</v>
      </c>
      <c r="I2315" s="34">
        <f>VLOOKUP($A2315,[1]CNE_OE!$B$2:$R$4621,8,FALSE)</f>
        <v>4.95</v>
      </c>
      <c r="J2315" s="34" t="str">
        <f>VLOOKUP($A2315,[1]CNE_OE!$B$2:$R$4621,5,FALSE)</f>
        <v>Activa</v>
      </c>
      <c r="K2315" s="37">
        <f>VLOOKUP($A2315,[1]CNE_OE!$B$2:$R$4621,6,FALSE)</f>
        <v>33253</v>
      </c>
      <c r="L2315" s="37">
        <f>VLOOKUP($A2315,[1]CNE_OE!$B$2:$R$4621,17,FALSE)</f>
        <v>0</v>
      </c>
      <c r="M2315" s="37" t="s">
        <v>1911</v>
      </c>
      <c r="N2315" s="34" t="s">
        <v>1892</v>
      </c>
    </row>
    <row r="2316" spans="1:14" ht="15.75" customHeight="1" x14ac:dyDescent="0.25">
      <c r="A2316" s="78">
        <v>23065150</v>
      </c>
      <c r="B2316" s="34" t="s">
        <v>43</v>
      </c>
      <c r="C2316" s="34" t="s">
        <v>4955</v>
      </c>
      <c r="D2316" s="34" t="str">
        <f>VLOOKUP($A2316,[1]CNE_OE!$B$2:$R$4621,11,FALSE)</f>
        <v>El Peñón (Cundinamarca)</v>
      </c>
      <c r="E2316" s="34" t="str">
        <f>VLOOKUP($A2316,[1]CNE_OE!$B$2:$R$4621,10,FALSE)</f>
        <v>Cundinamarca</v>
      </c>
      <c r="F2316" s="34">
        <v>11</v>
      </c>
      <c r="G2316" s="34">
        <f>VLOOKUP($A2316,[1]CNE_OE!$B$2:$R$4621,7,FALSE)</f>
        <v>1430</v>
      </c>
      <c r="H2316" s="34">
        <f>VLOOKUP($A2316,[1]CNE_OE!$B$2:$R$4621,9,FALSE)</f>
        <v>-74.283333329999991</v>
      </c>
      <c r="I2316" s="34">
        <f>VLOOKUP($A2316,[1]CNE_OE!$B$2:$R$4621,8,FALSE)</f>
        <v>5.2833333299999996</v>
      </c>
      <c r="J2316" s="34" t="str">
        <f>VLOOKUP($A2316,[1]CNE_OE!$B$2:$R$4621,5,FALSE)</f>
        <v>Activa</v>
      </c>
      <c r="K2316" s="37">
        <f>VLOOKUP($A2316,[1]CNE_OE!$B$2:$R$4621,6,FALSE)</f>
        <v>33253</v>
      </c>
      <c r="L2316" s="37">
        <f>VLOOKUP($A2316,[1]CNE_OE!$B$2:$R$4621,17,FALSE)</f>
        <v>0</v>
      </c>
      <c r="M2316" s="37" t="s">
        <v>1911</v>
      </c>
      <c r="N2316" s="34" t="s">
        <v>1892</v>
      </c>
    </row>
    <row r="2317" spans="1:14" ht="15.75" customHeight="1" x14ac:dyDescent="0.25">
      <c r="A2317" s="79">
        <v>23085090</v>
      </c>
      <c r="B2317" s="34" t="s">
        <v>43</v>
      </c>
      <c r="C2317" s="34" t="s">
        <v>4956</v>
      </c>
      <c r="D2317" s="34" t="str">
        <f>VLOOKUP($A2317,[1]CNE_OE!$B$2:$R$4621,11,FALSE)</f>
        <v>Cocorná</v>
      </c>
      <c r="E2317" s="34" t="str">
        <f>VLOOKUP($A2317,[1]CNE_OE!$B$2:$R$4621,10,FALSE)</f>
        <v>Antioquia</v>
      </c>
      <c r="F2317" s="34">
        <v>1</v>
      </c>
      <c r="G2317" s="34">
        <f>VLOOKUP($A2317,[1]CNE_OE!$B$2:$R$4621,7,FALSE)</f>
        <v>1420</v>
      </c>
      <c r="H2317" s="34">
        <f>VLOOKUP($A2317,[1]CNE_OE!$B$2:$R$4621,9,FALSE)</f>
        <v>-75.183333329999996</v>
      </c>
      <c r="I2317" s="34">
        <f>VLOOKUP($A2317,[1]CNE_OE!$B$2:$R$4621,8,FALSE)</f>
        <v>6.06666667</v>
      </c>
      <c r="J2317" s="34" t="str">
        <f>VLOOKUP($A2317,[1]CNE_OE!$B$2:$R$4621,5,FALSE)</f>
        <v>Activa</v>
      </c>
      <c r="K2317" s="37">
        <f>VLOOKUP($A2317,[1]CNE_OE!$B$2:$R$4621,6,FALSE)</f>
        <v>33253</v>
      </c>
      <c r="L2317" s="37">
        <f>VLOOKUP($A2317,[1]CNE_OE!$B$2:$R$4621,17,FALSE)</f>
        <v>0</v>
      </c>
      <c r="M2317" s="37" t="s">
        <v>1911</v>
      </c>
      <c r="N2317" s="34" t="s">
        <v>1892</v>
      </c>
    </row>
    <row r="2318" spans="1:14" ht="15.75" customHeight="1" x14ac:dyDescent="0.25">
      <c r="A2318" s="78">
        <v>23085120</v>
      </c>
      <c r="B2318" s="34" t="s">
        <v>43</v>
      </c>
      <c r="C2318" s="34" t="s">
        <v>4957</v>
      </c>
      <c r="D2318" s="34" t="str">
        <f>VLOOKUP($A2318,[1]CNE_OE!$B$2:$R$4621,11,FALSE)</f>
        <v>Cocorná</v>
      </c>
      <c r="E2318" s="34" t="str">
        <f>VLOOKUP($A2318,[1]CNE_OE!$B$2:$R$4621,10,FALSE)</f>
        <v>Antioquia</v>
      </c>
      <c r="F2318" s="34">
        <v>1</v>
      </c>
      <c r="G2318" s="34">
        <f>VLOOKUP($A2318,[1]CNE_OE!$B$2:$R$4621,7,FALSE)</f>
        <v>1230</v>
      </c>
      <c r="H2318" s="34">
        <f>VLOOKUP($A2318,[1]CNE_OE!$B$2:$R$4621,9,FALSE)</f>
        <v>-75.2</v>
      </c>
      <c r="I2318" s="34">
        <f>VLOOKUP($A2318,[1]CNE_OE!$B$2:$R$4621,8,FALSE)</f>
        <v>6.06666667</v>
      </c>
      <c r="J2318" s="34" t="str">
        <f>VLOOKUP($A2318,[1]CNE_OE!$B$2:$R$4621,5,FALSE)</f>
        <v>Activa</v>
      </c>
      <c r="K2318" s="37">
        <f>VLOOKUP($A2318,[1]CNE_OE!$B$2:$R$4621,6,FALSE)</f>
        <v>33253</v>
      </c>
      <c r="L2318" s="37">
        <f>VLOOKUP($A2318,[1]CNE_OE!$B$2:$R$4621,17,FALSE)</f>
        <v>0</v>
      </c>
      <c r="M2318" s="37" t="s">
        <v>1911</v>
      </c>
      <c r="N2318" s="34" t="s">
        <v>1892</v>
      </c>
    </row>
    <row r="2319" spans="1:14" ht="15.75" customHeight="1" x14ac:dyDescent="0.25">
      <c r="A2319" s="78">
        <v>23120120</v>
      </c>
      <c r="B2319" s="34" t="s">
        <v>26</v>
      </c>
      <c r="C2319" s="34" t="s">
        <v>4958</v>
      </c>
      <c r="D2319" s="34" t="str">
        <f>VLOOKUP($A2319,[1]CNE_OE!$B$2:$R$4621,11,FALSE)</f>
        <v>Pauna</v>
      </c>
      <c r="E2319" s="34" t="str">
        <f>VLOOKUP($A2319,[1]CNE_OE!$B$2:$R$4621,10,FALSE)</f>
        <v>Boyacá</v>
      </c>
      <c r="F2319" s="34">
        <v>6</v>
      </c>
      <c r="G2319" s="34">
        <f>VLOOKUP($A2319,[1]CNE_OE!$B$2:$R$4621,7,FALSE)</f>
        <v>2800</v>
      </c>
      <c r="H2319" s="34">
        <f>VLOOKUP($A2319,[1]CNE_OE!$B$2:$R$4621,9,FALSE)</f>
        <v>-73.916666669999998</v>
      </c>
      <c r="I2319" s="34">
        <f>VLOOKUP($A2319,[1]CNE_OE!$B$2:$R$4621,8,FALSE)</f>
        <v>5.6</v>
      </c>
      <c r="J2319" s="34" t="str">
        <f>VLOOKUP($A2319,[1]CNE_OE!$B$2:$R$4621,5,FALSE)</f>
        <v>Activa</v>
      </c>
      <c r="K2319" s="37">
        <f>VLOOKUP($A2319,[1]CNE_OE!$B$2:$R$4621,6,FALSE)</f>
        <v>22386</v>
      </c>
      <c r="L2319" s="37">
        <f>VLOOKUP($A2319,[1]CNE_OE!$B$2:$R$4621,17,FALSE)</f>
        <v>0</v>
      </c>
      <c r="M2319" s="37" t="s">
        <v>1911</v>
      </c>
      <c r="N2319" s="34" t="s">
        <v>1892</v>
      </c>
    </row>
    <row r="2320" spans="1:14" ht="15.75" customHeight="1" x14ac:dyDescent="0.25">
      <c r="A2320" s="78">
        <v>23150030</v>
      </c>
      <c r="B2320" s="34" t="s">
        <v>26</v>
      </c>
      <c r="C2320" s="34" t="s">
        <v>4959</v>
      </c>
      <c r="D2320" s="34" t="str">
        <f>VLOOKUP($A2320,[1]CNE_OE!$B$2:$R$4621,11,FALSE)</f>
        <v>Barrancabermeja</v>
      </c>
      <c r="E2320" s="34" t="str">
        <f>VLOOKUP($A2320,[1]CNE_OE!$B$2:$R$4621,10,FALSE)</f>
        <v>Santander</v>
      </c>
      <c r="F2320" s="34">
        <v>8</v>
      </c>
      <c r="G2320" s="34">
        <f>VLOOKUP($A2320,[1]CNE_OE!$B$2:$R$4621,7,FALSE)</f>
        <v>76</v>
      </c>
      <c r="H2320" s="34">
        <f>VLOOKUP($A2320,[1]CNE_OE!$B$2:$R$4621,9,FALSE)</f>
        <v>-73.849999999999994</v>
      </c>
      <c r="I2320" s="34">
        <f>VLOOKUP($A2320,[1]CNE_OE!$B$2:$R$4621,8,FALSE)</f>
        <v>7.06666667</v>
      </c>
      <c r="J2320" s="34" t="str">
        <f>VLOOKUP($A2320,[1]CNE_OE!$B$2:$R$4621,5,FALSE)</f>
        <v>Suspendida</v>
      </c>
      <c r="K2320" s="37">
        <f>VLOOKUP($A2320,[1]CNE_OE!$B$2:$R$4621,6,FALSE)</f>
        <v>24303</v>
      </c>
      <c r="L2320" s="37">
        <f>VLOOKUP($A2320,[1]CNE_OE!$B$2:$R$4621,17,FALSE)</f>
        <v>35048</v>
      </c>
      <c r="M2320" s="37" t="s">
        <v>1911</v>
      </c>
      <c r="N2320" s="34" t="s">
        <v>1892</v>
      </c>
    </row>
    <row r="2321" spans="1:14" ht="15.75" customHeight="1" x14ac:dyDescent="0.25">
      <c r="A2321" s="79">
        <v>23190490</v>
      </c>
      <c r="B2321" s="34" t="s">
        <v>26</v>
      </c>
      <c r="C2321" s="34" t="s">
        <v>4960</v>
      </c>
      <c r="D2321" s="34" t="str">
        <f>VLOOKUP($A2321,[1]CNE_OE!$B$2:$R$4621,11,FALSE)</f>
        <v>Rionegro (Santander)</v>
      </c>
      <c r="E2321" s="34" t="str">
        <f>VLOOKUP($A2321,[1]CNE_OE!$B$2:$R$4621,10,FALSE)</f>
        <v>Santander</v>
      </c>
      <c r="F2321" s="34">
        <v>8</v>
      </c>
      <c r="G2321" s="34">
        <f>VLOOKUP($A2321,[1]CNE_OE!$B$2:$R$4621,7,FALSE)</f>
        <v>700</v>
      </c>
      <c r="H2321" s="34">
        <f>VLOOKUP($A2321,[1]CNE_OE!$B$2:$R$4621,9,FALSE)</f>
        <v>-73.150000000000006</v>
      </c>
      <c r="I2321" s="34">
        <f>VLOOKUP($A2321,[1]CNE_OE!$B$2:$R$4621,8,FALSE)</f>
        <v>7.2666666700000002</v>
      </c>
      <c r="J2321" s="34" t="str">
        <f>VLOOKUP($A2321,[1]CNE_OE!$B$2:$R$4621,5,FALSE)</f>
        <v>Activa</v>
      </c>
      <c r="K2321" s="37">
        <f>VLOOKUP($A2321,[1]CNE_OE!$B$2:$R$4621,6,FALSE)</f>
        <v>33253</v>
      </c>
      <c r="L2321" s="37">
        <f>VLOOKUP($A2321,[1]CNE_OE!$B$2:$R$4621,17,FALSE)</f>
        <v>0</v>
      </c>
      <c r="M2321" s="37" t="s">
        <v>1911</v>
      </c>
      <c r="N2321" s="34" t="s">
        <v>1892</v>
      </c>
    </row>
    <row r="2322" spans="1:14" ht="15.75" customHeight="1" x14ac:dyDescent="0.25">
      <c r="A2322" s="79">
        <v>23190620</v>
      </c>
      <c r="B2322" s="34" t="s">
        <v>26</v>
      </c>
      <c r="C2322" s="34" t="s">
        <v>4961</v>
      </c>
      <c r="D2322" s="34" t="str">
        <f>VLOOKUP($A2322,[1]CNE_OE!$B$2:$R$4621,11,FALSE)</f>
        <v>Rionegro (Santander)</v>
      </c>
      <c r="E2322" s="34" t="str">
        <f>VLOOKUP($A2322,[1]CNE_OE!$B$2:$R$4621,10,FALSE)</f>
        <v>Santander</v>
      </c>
      <c r="F2322" s="34">
        <v>8</v>
      </c>
      <c r="G2322" s="34">
        <f>VLOOKUP($A2322,[1]CNE_OE!$B$2:$R$4621,7,FALSE)</f>
        <v>1300</v>
      </c>
      <c r="H2322" s="34">
        <f>VLOOKUP($A2322,[1]CNE_OE!$B$2:$R$4621,9,FALSE)</f>
        <v>-73.116666670000001</v>
      </c>
      <c r="I2322" s="34">
        <f>VLOOKUP($A2322,[1]CNE_OE!$B$2:$R$4621,8,FALSE)</f>
        <v>7.3</v>
      </c>
      <c r="J2322" s="34" t="str">
        <f>VLOOKUP($A2322,[1]CNE_OE!$B$2:$R$4621,5,FALSE)</f>
        <v>Activa</v>
      </c>
      <c r="K2322" s="37">
        <f>VLOOKUP($A2322,[1]CNE_OE!$B$2:$R$4621,6,FALSE)</f>
        <v>24760</v>
      </c>
      <c r="L2322" s="37">
        <f>VLOOKUP($A2322,[1]CNE_OE!$B$2:$R$4621,17,FALSE)</f>
        <v>0</v>
      </c>
      <c r="M2322" s="37" t="s">
        <v>1911</v>
      </c>
      <c r="N2322" s="34" t="s">
        <v>1892</v>
      </c>
    </row>
    <row r="2323" spans="1:14" ht="15.75" customHeight="1" x14ac:dyDescent="0.25">
      <c r="A2323" s="79">
        <v>23190640</v>
      </c>
      <c r="B2323" s="34" t="s">
        <v>26</v>
      </c>
      <c r="C2323" s="34" t="s">
        <v>4962</v>
      </c>
      <c r="D2323" s="34" t="str">
        <f>VLOOKUP($A2323,[1]CNE_OE!$B$2:$R$4621,11,FALSE)</f>
        <v>Floridablanca</v>
      </c>
      <c r="E2323" s="34" t="str">
        <f>VLOOKUP($A2323,[1]CNE_OE!$B$2:$R$4621,10,FALSE)</f>
        <v>Santander</v>
      </c>
      <c r="F2323" s="34">
        <v>8</v>
      </c>
      <c r="G2323" s="34">
        <f>VLOOKUP($A2323,[1]CNE_OE!$B$2:$R$4621,7,FALSE)</f>
        <v>1200</v>
      </c>
      <c r="H2323" s="34">
        <f>VLOOKUP($A2323,[1]CNE_OE!$B$2:$R$4621,9,FALSE)</f>
        <v>-73.099999999999994</v>
      </c>
      <c r="I2323" s="34">
        <f>VLOOKUP($A2323,[1]CNE_OE!$B$2:$R$4621,8,FALSE)</f>
        <v>7.06666667</v>
      </c>
      <c r="J2323" s="34" t="str">
        <f>VLOOKUP($A2323,[1]CNE_OE!$B$2:$R$4621,5,FALSE)</f>
        <v>Activa</v>
      </c>
      <c r="K2323" s="37">
        <f>VLOOKUP($A2323,[1]CNE_OE!$B$2:$R$4621,6,FALSE)</f>
        <v>24638</v>
      </c>
      <c r="L2323" s="37">
        <f>VLOOKUP($A2323,[1]CNE_OE!$B$2:$R$4621,17,FALSE)</f>
        <v>0</v>
      </c>
      <c r="M2323" s="37" t="s">
        <v>1911</v>
      </c>
      <c r="N2323" s="34" t="s">
        <v>1892</v>
      </c>
    </row>
    <row r="2324" spans="1:14" ht="15.75" customHeight="1" x14ac:dyDescent="0.25">
      <c r="A2324" s="79">
        <v>23190650</v>
      </c>
      <c r="B2324" s="34" t="s">
        <v>26</v>
      </c>
      <c r="C2324" s="34" t="s">
        <v>4963</v>
      </c>
      <c r="D2324" s="34" t="str">
        <f>VLOOKUP($A2324,[1]CNE_OE!$B$2:$R$4621,11,FALSE)</f>
        <v>Bucaramanga</v>
      </c>
      <c r="E2324" s="34" t="str">
        <f>VLOOKUP($A2324,[1]CNE_OE!$B$2:$R$4621,10,FALSE)</f>
        <v>Santander</v>
      </c>
      <c r="F2324" s="34">
        <v>8</v>
      </c>
      <c r="G2324" s="34">
        <f>VLOOKUP($A2324,[1]CNE_OE!$B$2:$R$4621,7,FALSE)</f>
        <v>1300</v>
      </c>
      <c r="H2324" s="34">
        <f>VLOOKUP($A2324,[1]CNE_OE!$B$2:$R$4621,9,FALSE)</f>
        <v>-73.133333329999999</v>
      </c>
      <c r="I2324" s="34">
        <f>VLOOKUP($A2324,[1]CNE_OE!$B$2:$R$4621,8,FALSE)</f>
        <v>7.15</v>
      </c>
      <c r="J2324" s="34" t="str">
        <f>VLOOKUP($A2324,[1]CNE_OE!$B$2:$R$4621,5,FALSE)</f>
        <v>Activa</v>
      </c>
      <c r="K2324" s="37">
        <f>VLOOKUP($A2324,[1]CNE_OE!$B$2:$R$4621,6,FALSE)</f>
        <v>24852</v>
      </c>
      <c r="L2324" s="37">
        <f>VLOOKUP($A2324,[1]CNE_OE!$B$2:$R$4621,17,FALSE)</f>
        <v>0</v>
      </c>
      <c r="M2324" s="37" t="s">
        <v>1911</v>
      </c>
      <c r="N2324" s="34" t="s">
        <v>1892</v>
      </c>
    </row>
    <row r="2325" spans="1:14" ht="15.75" customHeight="1" x14ac:dyDescent="0.25">
      <c r="A2325" s="79">
        <v>23190680</v>
      </c>
      <c r="B2325" s="34" t="s">
        <v>26</v>
      </c>
      <c r="C2325" s="34" t="s">
        <v>4964</v>
      </c>
      <c r="D2325" s="34" t="str">
        <f>VLOOKUP($A2325,[1]CNE_OE!$B$2:$R$4621,11,FALSE)</f>
        <v>Rionegro (Santander)</v>
      </c>
      <c r="E2325" s="34" t="str">
        <f>VLOOKUP($A2325,[1]CNE_OE!$B$2:$R$4621,10,FALSE)</f>
        <v>Santander</v>
      </c>
      <c r="F2325" s="34">
        <v>8</v>
      </c>
      <c r="G2325" s="34">
        <f>VLOOKUP($A2325,[1]CNE_OE!$B$2:$R$4621,7,FALSE)</f>
        <v>1350</v>
      </c>
      <c r="H2325" s="34">
        <f>VLOOKUP($A2325,[1]CNE_OE!$B$2:$R$4621,9,FALSE)</f>
        <v>-73.116666670000001</v>
      </c>
      <c r="I2325" s="34">
        <f>VLOOKUP($A2325,[1]CNE_OE!$B$2:$R$4621,8,FALSE)</f>
        <v>7.35</v>
      </c>
      <c r="J2325" s="34" t="str">
        <f>VLOOKUP($A2325,[1]CNE_OE!$B$2:$R$4621,5,FALSE)</f>
        <v>Activa</v>
      </c>
      <c r="K2325" s="37">
        <f>VLOOKUP($A2325,[1]CNE_OE!$B$2:$R$4621,6,FALSE)</f>
        <v>24852</v>
      </c>
      <c r="L2325" s="37">
        <f>VLOOKUP($A2325,[1]CNE_OE!$B$2:$R$4621,17,FALSE)</f>
        <v>0</v>
      </c>
      <c r="M2325" s="37" t="s">
        <v>1911</v>
      </c>
      <c r="N2325" s="34" t="s">
        <v>1892</v>
      </c>
    </row>
    <row r="2326" spans="1:14" ht="15.75" customHeight="1" x14ac:dyDescent="0.25">
      <c r="A2326" s="79">
        <v>23190820</v>
      </c>
      <c r="B2326" s="34" t="s">
        <v>26</v>
      </c>
      <c r="C2326" s="34" t="s">
        <v>4965</v>
      </c>
      <c r="D2326" s="34" t="str">
        <f>VLOOKUP($A2326,[1]CNE_OE!$B$2:$R$4621,11,FALSE)</f>
        <v>Rionegro (Santander)</v>
      </c>
      <c r="E2326" s="34" t="str">
        <f>VLOOKUP($A2326,[1]CNE_OE!$B$2:$R$4621,10,FALSE)</f>
        <v>Santander</v>
      </c>
      <c r="F2326" s="34">
        <v>8</v>
      </c>
      <c r="G2326" s="34">
        <f>VLOOKUP($A2326,[1]CNE_OE!$B$2:$R$4621,7,FALSE)</f>
        <v>1120</v>
      </c>
      <c r="H2326" s="34">
        <f>VLOOKUP($A2326,[1]CNE_OE!$B$2:$R$4621,9,FALSE)</f>
        <v>-73.216666669999995</v>
      </c>
      <c r="I2326" s="34">
        <f>VLOOKUP($A2326,[1]CNE_OE!$B$2:$R$4621,8,FALSE)</f>
        <v>7.4</v>
      </c>
      <c r="J2326" s="34" t="str">
        <f>VLOOKUP($A2326,[1]CNE_OE!$B$2:$R$4621,5,FALSE)</f>
        <v>Activa</v>
      </c>
      <c r="K2326" s="37">
        <f>VLOOKUP($A2326,[1]CNE_OE!$B$2:$R$4621,6,FALSE)</f>
        <v>32157</v>
      </c>
      <c r="L2326" s="37">
        <f>VLOOKUP($A2326,[1]CNE_OE!$B$2:$R$4621,17,FALSE)</f>
        <v>0</v>
      </c>
      <c r="M2326" s="37" t="s">
        <v>1911</v>
      </c>
      <c r="N2326" s="34" t="s">
        <v>1892</v>
      </c>
    </row>
    <row r="2327" spans="1:14" ht="15.75" customHeight="1" x14ac:dyDescent="0.25">
      <c r="A2327" s="79">
        <v>23195220</v>
      </c>
      <c r="B2327" s="34" t="s">
        <v>43</v>
      </c>
      <c r="C2327" s="34" t="s">
        <v>4966</v>
      </c>
      <c r="D2327" s="34" t="str">
        <f>VLOOKUP($A2327,[1]CNE_OE!$B$2:$R$4621,11,FALSE)</f>
        <v>Rionegro (Santander)</v>
      </c>
      <c r="E2327" s="34" t="str">
        <f>VLOOKUP($A2327,[1]CNE_OE!$B$2:$R$4621,10,FALSE)</f>
        <v>Santander</v>
      </c>
      <c r="F2327" s="34">
        <v>8</v>
      </c>
      <c r="G2327" s="34">
        <f>VLOOKUP($A2327,[1]CNE_OE!$B$2:$R$4621,7,FALSE)</f>
        <v>1360</v>
      </c>
      <c r="H2327" s="34">
        <f>VLOOKUP($A2327,[1]CNE_OE!$B$2:$R$4621,9,FALSE)</f>
        <v>-73.116666670000001</v>
      </c>
      <c r="I2327" s="34">
        <f>VLOOKUP($A2327,[1]CNE_OE!$B$2:$R$4621,8,FALSE)</f>
        <v>7.3333333300000003</v>
      </c>
      <c r="J2327" s="34" t="str">
        <f>VLOOKUP($A2327,[1]CNE_OE!$B$2:$R$4621,5,FALSE)</f>
        <v>Activa</v>
      </c>
      <c r="K2327" s="37">
        <f>VLOOKUP($A2327,[1]CNE_OE!$B$2:$R$4621,6,FALSE)</f>
        <v>33253</v>
      </c>
      <c r="L2327" s="37">
        <f>VLOOKUP($A2327,[1]CNE_OE!$B$2:$R$4621,17,FALSE)</f>
        <v>0</v>
      </c>
      <c r="M2327" s="37" t="s">
        <v>1911</v>
      </c>
      <c r="N2327" s="34" t="s">
        <v>1892</v>
      </c>
    </row>
    <row r="2328" spans="1:14" ht="15.75" customHeight="1" x14ac:dyDescent="0.25">
      <c r="A2328" s="79">
        <v>24010050</v>
      </c>
      <c r="B2328" s="34" t="s">
        <v>26</v>
      </c>
      <c r="C2328" s="34" t="s">
        <v>4967</v>
      </c>
      <c r="D2328" s="34" t="str">
        <f>VLOOKUP($A2328,[1]CNE_OE!$B$2:$R$4621,11,FALSE)</f>
        <v>Guadalupe (Santander)</v>
      </c>
      <c r="E2328" s="34" t="str">
        <f>VLOOKUP($A2328,[1]CNE_OE!$B$2:$R$4621,10,FALSE)</f>
        <v>Santander</v>
      </c>
      <c r="F2328" s="34">
        <v>8</v>
      </c>
      <c r="G2328" s="34">
        <f>VLOOKUP($A2328,[1]CNE_OE!$B$2:$R$4621,7,FALSE)</f>
        <v>1390</v>
      </c>
      <c r="H2328" s="34">
        <f>VLOOKUP($A2328,[1]CNE_OE!$B$2:$R$4621,9,FALSE)</f>
        <v>-73.416666669999998</v>
      </c>
      <c r="I2328" s="34">
        <f>VLOOKUP($A2328,[1]CNE_OE!$B$2:$R$4621,8,FALSE)</f>
        <v>6.25</v>
      </c>
      <c r="J2328" s="34" t="str">
        <f>VLOOKUP($A2328,[1]CNE_OE!$B$2:$R$4621,5,FALSE)</f>
        <v>Activa</v>
      </c>
      <c r="K2328" s="37">
        <f>VLOOKUP($A2328,[1]CNE_OE!$B$2:$R$4621,6,FALSE)</f>
        <v>29021</v>
      </c>
      <c r="L2328" s="37">
        <f>VLOOKUP($A2328,[1]CNE_OE!$B$2:$R$4621,17,FALSE)</f>
        <v>0</v>
      </c>
      <c r="M2328" s="37" t="s">
        <v>1911</v>
      </c>
      <c r="N2328" s="34" t="s">
        <v>1892</v>
      </c>
    </row>
    <row r="2329" spans="1:14" ht="15.75" customHeight="1" x14ac:dyDescent="0.25">
      <c r="A2329" s="79">
        <v>24010190</v>
      </c>
      <c r="B2329" s="34" t="s">
        <v>26</v>
      </c>
      <c r="C2329" s="34" t="s">
        <v>4968</v>
      </c>
      <c r="D2329" s="34" t="str">
        <f>VLOOKUP($A2329,[1]CNE_OE!$B$2:$R$4621,11,FALSE)</f>
        <v>Puente Nacional</v>
      </c>
      <c r="E2329" s="34" t="str">
        <f>VLOOKUP($A2329,[1]CNE_OE!$B$2:$R$4621,10,FALSE)</f>
        <v>Santander</v>
      </c>
      <c r="F2329" s="34">
        <v>8</v>
      </c>
      <c r="G2329" s="34">
        <f>VLOOKUP($A2329,[1]CNE_OE!$B$2:$R$4621,7,FALSE)</f>
        <v>1650</v>
      </c>
      <c r="H2329" s="34">
        <f>VLOOKUP($A2329,[1]CNE_OE!$B$2:$R$4621,9,FALSE)</f>
        <v>-73.683333329999996</v>
      </c>
      <c r="I2329" s="34">
        <f>VLOOKUP($A2329,[1]CNE_OE!$B$2:$R$4621,8,FALSE)</f>
        <v>5.8833333300000001</v>
      </c>
      <c r="J2329" s="34" t="str">
        <f>VLOOKUP($A2329,[1]CNE_OE!$B$2:$R$4621,5,FALSE)</f>
        <v>Activa</v>
      </c>
      <c r="K2329" s="37">
        <f>VLOOKUP($A2329,[1]CNE_OE!$B$2:$R$4621,6,FALSE)</f>
        <v>28960</v>
      </c>
      <c r="L2329" s="37">
        <f>VLOOKUP($A2329,[1]CNE_OE!$B$2:$R$4621,17,FALSE)</f>
        <v>0</v>
      </c>
      <c r="M2329" s="37" t="s">
        <v>1911</v>
      </c>
      <c r="N2329" s="34" t="s">
        <v>1892</v>
      </c>
    </row>
    <row r="2330" spans="1:14" ht="15.75" customHeight="1" x14ac:dyDescent="0.25">
      <c r="A2330" s="79">
        <v>24010270</v>
      </c>
      <c r="B2330" s="34" t="s">
        <v>54</v>
      </c>
      <c r="C2330" s="34" t="s">
        <v>4969</v>
      </c>
      <c r="D2330" s="34" t="str">
        <f>VLOOKUP($A2330,[1]CNE_OE!$B$2:$R$4621,11,FALSE)</f>
        <v>Sutatausa</v>
      </c>
      <c r="E2330" s="34" t="str">
        <f>VLOOKUP($A2330,[1]CNE_OE!$B$2:$R$4621,10,FALSE)</f>
        <v>Cundinamarca</v>
      </c>
      <c r="F2330" s="34">
        <v>11</v>
      </c>
      <c r="G2330" s="34">
        <f>VLOOKUP($A2330,[1]CNE_OE!$B$2:$R$4621,7,FALSE)</f>
        <v>2575</v>
      </c>
      <c r="H2330" s="34">
        <f>VLOOKUP($A2330,[1]CNE_OE!$B$2:$R$4621,9,FALSE)</f>
        <v>-73.849999999999994</v>
      </c>
      <c r="I2330" s="34">
        <f>VLOOKUP($A2330,[1]CNE_OE!$B$2:$R$4621,8,FALSE)</f>
        <v>5.25</v>
      </c>
      <c r="J2330" s="34" t="str">
        <f>VLOOKUP($A2330,[1]CNE_OE!$B$2:$R$4621,5,FALSE)</f>
        <v>Activa</v>
      </c>
      <c r="K2330" s="37">
        <f>VLOOKUP($A2330,[1]CNE_OE!$B$2:$R$4621,6,FALSE)</f>
        <v>21990</v>
      </c>
      <c r="L2330" s="37">
        <f>VLOOKUP($A2330,[1]CNE_OE!$B$2:$R$4621,17,FALSE)</f>
        <v>0</v>
      </c>
      <c r="M2330" s="37" t="s">
        <v>1911</v>
      </c>
      <c r="N2330" s="34" t="s">
        <v>1892</v>
      </c>
    </row>
    <row r="2331" spans="1:14" ht="15.75" customHeight="1" x14ac:dyDescent="0.25">
      <c r="A2331" s="79">
        <v>24010280</v>
      </c>
      <c r="B2331" s="34" t="s">
        <v>54</v>
      </c>
      <c r="C2331" s="34" t="s">
        <v>4970</v>
      </c>
      <c r="D2331" s="34" t="str">
        <f>VLOOKUP($A2331,[1]CNE_OE!$B$2:$R$4621,11,FALSE)</f>
        <v>Lenguazaque</v>
      </c>
      <c r="E2331" s="34" t="str">
        <f>VLOOKUP($A2331,[1]CNE_OE!$B$2:$R$4621,10,FALSE)</f>
        <v>Cundinamarca</v>
      </c>
      <c r="F2331" s="34">
        <v>11</v>
      </c>
      <c r="G2331" s="34">
        <f>VLOOKUP($A2331,[1]CNE_OE!$B$2:$R$4621,7,FALSE)</f>
        <v>2585</v>
      </c>
      <c r="H2331" s="34">
        <f>VLOOKUP($A2331,[1]CNE_OE!$B$2:$R$4621,9,FALSE)</f>
        <v>-73.716666669999995</v>
      </c>
      <c r="I2331" s="34">
        <f>VLOOKUP($A2331,[1]CNE_OE!$B$2:$R$4621,8,FALSE)</f>
        <v>5.3</v>
      </c>
      <c r="J2331" s="34" t="str">
        <f>VLOOKUP($A2331,[1]CNE_OE!$B$2:$R$4621,5,FALSE)</f>
        <v>Activa</v>
      </c>
      <c r="K2331" s="37">
        <f>VLOOKUP($A2331,[1]CNE_OE!$B$2:$R$4621,6,FALSE)</f>
        <v>21990</v>
      </c>
      <c r="L2331" s="37">
        <f>VLOOKUP($A2331,[1]CNE_OE!$B$2:$R$4621,17,FALSE)</f>
        <v>0</v>
      </c>
      <c r="M2331" s="37" t="s">
        <v>1911</v>
      </c>
      <c r="N2331" s="34" t="s">
        <v>1892</v>
      </c>
    </row>
    <row r="2332" spans="1:14" ht="15.75" customHeight="1" x14ac:dyDescent="0.25">
      <c r="A2332" s="79">
        <v>24010290</v>
      </c>
      <c r="B2332" s="34" t="s">
        <v>26</v>
      </c>
      <c r="C2332" s="34" t="s">
        <v>4971</v>
      </c>
      <c r="D2332" s="34" t="str">
        <f>VLOOKUP($A2332,[1]CNE_OE!$B$2:$R$4621,11,FALSE)</f>
        <v>Sutamarchán</v>
      </c>
      <c r="E2332" s="34" t="str">
        <f>VLOOKUP($A2332,[1]CNE_OE!$B$2:$R$4621,10,FALSE)</f>
        <v>Boyacá</v>
      </c>
      <c r="F2332" s="34">
        <v>6</v>
      </c>
      <c r="G2332" s="34">
        <f>VLOOKUP($A2332,[1]CNE_OE!$B$2:$R$4621,7,FALSE)</f>
        <v>2090</v>
      </c>
      <c r="H2332" s="34">
        <f>VLOOKUP($A2332,[1]CNE_OE!$B$2:$R$4621,9,FALSE)</f>
        <v>-73.616666670000001</v>
      </c>
      <c r="I2332" s="34">
        <f>VLOOKUP($A2332,[1]CNE_OE!$B$2:$R$4621,8,FALSE)</f>
        <v>5.6166666699999999</v>
      </c>
      <c r="J2332" s="34" t="str">
        <f>VLOOKUP($A2332,[1]CNE_OE!$B$2:$R$4621,5,FALSE)</f>
        <v>Activa</v>
      </c>
      <c r="K2332" s="37">
        <f>VLOOKUP($A2332,[1]CNE_OE!$B$2:$R$4621,6,FALSE)</f>
        <v>22051</v>
      </c>
      <c r="L2332" s="37">
        <f>VLOOKUP($A2332,[1]CNE_OE!$B$2:$R$4621,17,FALSE)</f>
        <v>0</v>
      </c>
      <c r="M2332" s="37" t="s">
        <v>1911</v>
      </c>
      <c r="N2332" s="34" t="s">
        <v>1892</v>
      </c>
    </row>
    <row r="2333" spans="1:14" ht="15.75" customHeight="1" x14ac:dyDescent="0.25">
      <c r="A2333" s="79">
        <v>24010310</v>
      </c>
      <c r="B2333" s="34" t="s">
        <v>26</v>
      </c>
      <c r="C2333" s="34" t="s">
        <v>4972</v>
      </c>
      <c r="D2333" s="34" t="str">
        <f>VLOOKUP($A2333,[1]CNE_OE!$B$2:$R$4621,11,FALSE)</f>
        <v>Tinjacá</v>
      </c>
      <c r="E2333" s="34" t="str">
        <f>VLOOKUP($A2333,[1]CNE_OE!$B$2:$R$4621,10,FALSE)</f>
        <v>Boyacá</v>
      </c>
      <c r="F2333" s="34">
        <v>6</v>
      </c>
      <c r="G2333" s="34">
        <f>VLOOKUP($A2333,[1]CNE_OE!$B$2:$R$4621,7,FALSE)</f>
        <v>2575</v>
      </c>
      <c r="H2333" s="34">
        <f>VLOOKUP($A2333,[1]CNE_OE!$B$2:$R$4621,9,FALSE)</f>
        <v>-73.716666669999995</v>
      </c>
      <c r="I2333" s="34">
        <f>VLOOKUP($A2333,[1]CNE_OE!$B$2:$R$4621,8,FALSE)</f>
        <v>5.5833333300000003</v>
      </c>
      <c r="J2333" s="34" t="str">
        <f>VLOOKUP($A2333,[1]CNE_OE!$B$2:$R$4621,5,FALSE)</f>
        <v>Activa</v>
      </c>
      <c r="K2333" s="37">
        <f>VLOOKUP($A2333,[1]CNE_OE!$B$2:$R$4621,6,FALSE)</f>
        <v>22265</v>
      </c>
      <c r="L2333" s="37">
        <f>VLOOKUP($A2333,[1]CNE_OE!$B$2:$R$4621,17,FALSE)</f>
        <v>0</v>
      </c>
      <c r="M2333" s="37" t="s">
        <v>1911</v>
      </c>
      <c r="N2333" s="34" t="s">
        <v>1892</v>
      </c>
    </row>
    <row r="2334" spans="1:14" ht="15.75" customHeight="1" x14ac:dyDescent="0.25">
      <c r="A2334" s="79">
        <v>24010330</v>
      </c>
      <c r="B2334" s="34" t="s">
        <v>54</v>
      </c>
      <c r="C2334" s="34" t="s">
        <v>4973</v>
      </c>
      <c r="D2334" s="34" t="str">
        <f>VLOOKUP($A2334,[1]CNE_OE!$B$2:$R$4621,11,FALSE)</f>
        <v>Lenguazaque</v>
      </c>
      <c r="E2334" s="34" t="str">
        <f>VLOOKUP($A2334,[1]CNE_OE!$B$2:$R$4621,10,FALSE)</f>
        <v>Cundinamarca</v>
      </c>
      <c r="F2334" s="34">
        <v>11</v>
      </c>
      <c r="G2334" s="34">
        <f>VLOOKUP($A2334,[1]CNE_OE!$B$2:$R$4621,7,FALSE)</f>
        <v>2550</v>
      </c>
      <c r="H2334" s="34">
        <f>VLOOKUP($A2334,[1]CNE_OE!$B$2:$R$4621,9,FALSE)</f>
        <v>-73.733333329999994</v>
      </c>
      <c r="I2334" s="34">
        <f>VLOOKUP($A2334,[1]CNE_OE!$B$2:$R$4621,8,FALSE)</f>
        <v>5.3333333300000003</v>
      </c>
      <c r="J2334" s="34" t="str">
        <f>VLOOKUP($A2334,[1]CNE_OE!$B$2:$R$4621,5,FALSE)</f>
        <v>Activa</v>
      </c>
      <c r="K2334" s="37">
        <f>VLOOKUP($A2334,[1]CNE_OE!$B$2:$R$4621,6,FALSE)</f>
        <v>22569</v>
      </c>
      <c r="L2334" s="37">
        <f>VLOOKUP($A2334,[1]CNE_OE!$B$2:$R$4621,17,FALSE)</f>
        <v>0</v>
      </c>
      <c r="M2334" s="37" t="s">
        <v>1911</v>
      </c>
      <c r="N2334" s="34" t="s">
        <v>1892</v>
      </c>
    </row>
    <row r="2335" spans="1:14" ht="15.75" customHeight="1" x14ac:dyDescent="0.25">
      <c r="A2335" s="79">
        <v>24010380</v>
      </c>
      <c r="B2335" s="34" t="s">
        <v>54</v>
      </c>
      <c r="C2335" s="34" t="s">
        <v>4974</v>
      </c>
      <c r="D2335" s="34" t="str">
        <f>VLOOKUP($A2335,[1]CNE_OE!$B$2:$R$4621,11,FALSE)</f>
        <v>Guachetá</v>
      </c>
      <c r="E2335" s="34" t="str">
        <f>VLOOKUP($A2335,[1]CNE_OE!$B$2:$R$4621,10,FALSE)</f>
        <v>Cundinamarca</v>
      </c>
      <c r="F2335" s="34">
        <v>11</v>
      </c>
      <c r="G2335" s="34">
        <f>VLOOKUP($A2335,[1]CNE_OE!$B$2:$R$4621,7,FALSE)</f>
        <v>2810</v>
      </c>
      <c r="H2335" s="34">
        <f>VLOOKUP($A2335,[1]CNE_OE!$B$2:$R$4621,9,FALSE)</f>
        <v>-73.666666669999998</v>
      </c>
      <c r="I2335" s="34">
        <f>VLOOKUP($A2335,[1]CNE_OE!$B$2:$R$4621,8,FALSE)</f>
        <v>5.35</v>
      </c>
      <c r="J2335" s="34" t="str">
        <f>VLOOKUP($A2335,[1]CNE_OE!$B$2:$R$4621,5,FALSE)</f>
        <v>Activa</v>
      </c>
      <c r="K2335" s="37">
        <f>VLOOKUP($A2335,[1]CNE_OE!$B$2:$R$4621,6,FALSE)</f>
        <v>22995</v>
      </c>
      <c r="L2335" s="37">
        <f>VLOOKUP($A2335,[1]CNE_OE!$B$2:$R$4621,17,FALSE)</f>
        <v>0</v>
      </c>
      <c r="M2335" s="37" t="s">
        <v>1911</v>
      </c>
      <c r="N2335" s="34" t="s">
        <v>1892</v>
      </c>
    </row>
    <row r="2336" spans="1:14" ht="15.75" customHeight="1" x14ac:dyDescent="0.25">
      <c r="A2336" s="79">
        <v>24010390</v>
      </c>
      <c r="B2336" s="34" t="s">
        <v>54</v>
      </c>
      <c r="C2336" s="34" t="s">
        <v>4975</v>
      </c>
      <c r="D2336" s="34" t="str">
        <f>VLOOKUP($A2336,[1]CNE_OE!$B$2:$R$4621,11,FALSE)</f>
        <v>Lenguazaque</v>
      </c>
      <c r="E2336" s="34" t="str">
        <f>VLOOKUP($A2336,[1]CNE_OE!$B$2:$R$4621,10,FALSE)</f>
        <v>Cundinamarca</v>
      </c>
      <c r="F2336" s="34">
        <v>11</v>
      </c>
      <c r="G2336" s="34">
        <f>VLOOKUP($A2336,[1]CNE_OE!$B$2:$R$4621,7,FALSE)</f>
        <v>2879</v>
      </c>
      <c r="H2336" s="34">
        <f>VLOOKUP($A2336,[1]CNE_OE!$B$2:$R$4621,9,FALSE)</f>
        <v>-73.619305560000001</v>
      </c>
      <c r="I2336" s="34">
        <f>VLOOKUP($A2336,[1]CNE_OE!$B$2:$R$4621,8,FALSE)</f>
        <v>5.3053055599999999</v>
      </c>
      <c r="J2336" s="34" t="str">
        <f>VLOOKUP($A2336,[1]CNE_OE!$B$2:$R$4621,5,FALSE)</f>
        <v>Activa</v>
      </c>
      <c r="K2336" s="37">
        <f>VLOOKUP($A2336,[1]CNE_OE!$B$2:$R$4621,6,FALSE)</f>
        <v>23026</v>
      </c>
      <c r="L2336" s="37">
        <f>VLOOKUP($A2336,[1]CNE_OE!$B$2:$R$4621,17,FALSE)</f>
        <v>0</v>
      </c>
      <c r="M2336" s="37" t="s">
        <v>1909</v>
      </c>
      <c r="N2336" s="34" t="s">
        <v>1892</v>
      </c>
    </row>
    <row r="2337" spans="1:14" ht="15.75" customHeight="1" x14ac:dyDescent="0.25">
      <c r="A2337" s="79">
        <v>24010440</v>
      </c>
      <c r="B2337" s="34" t="s">
        <v>26</v>
      </c>
      <c r="C2337" s="34" t="s">
        <v>4976</v>
      </c>
      <c r="D2337" s="34" t="str">
        <f>VLOOKUP($A2337,[1]CNE_OE!$B$2:$R$4621,11,FALSE)</f>
        <v>Susa</v>
      </c>
      <c r="E2337" s="34" t="str">
        <f>VLOOKUP($A2337,[1]CNE_OE!$B$2:$R$4621,10,FALSE)</f>
        <v>Cundinamarca</v>
      </c>
      <c r="F2337" s="34">
        <v>11</v>
      </c>
      <c r="G2337" s="34">
        <f>VLOOKUP($A2337,[1]CNE_OE!$B$2:$R$4621,7,FALSE)</f>
        <v>3130</v>
      </c>
      <c r="H2337" s="34">
        <f>VLOOKUP($A2337,[1]CNE_OE!$B$2:$R$4621,9,FALSE)</f>
        <v>-73.849999999999994</v>
      </c>
      <c r="I2337" s="34">
        <f>VLOOKUP($A2337,[1]CNE_OE!$B$2:$R$4621,8,FALSE)</f>
        <v>5.3833333300000001</v>
      </c>
      <c r="J2337" s="34" t="str">
        <f>VLOOKUP($A2337,[1]CNE_OE!$B$2:$R$4621,5,FALSE)</f>
        <v>Activa</v>
      </c>
      <c r="K2337" s="37">
        <f>VLOOKUP($A2337,[1]CNE_OE!$B$2:$R$4621,6,FALSE)</f>
        <v>24091</v>
      </c>
      <c r="L2337" s="37">
        <f>VLOOKUP($A2337,[1]CNE_OE!$B$2:$R$4621,17,FALSE)</f>
        <v>0</v>
      </c>
      <c r="M2337" s="37" t="s">
        <v>1911</v>
      </c>
      <c r="N2337" s="34" t="s">
        <v>1892</v>
      </c>
    </row>
    <row r="2338" spans="1:14" ht="15.75" customHeight="1" x14ac:dyDescent="0.25">
      <c r="A2338" s="79">
        <v>24010460</v>
      </c>
      <c r="B2338" s="34" t="s">
        <v>26</v>
      </c>
      <c r="C2338" s="34" t="s">
        <v>4977</v>
      </c>
      <c r="D2338" s="34" t="str">
        <f>VLOOKUP($A2338,[1]CNE_OE!$B$2:$R$4621,11,FALSE)</f>
        <v>Santa Sofía</v>
      </c>
      <c r="E2338" s="34" t="str">
        <f>VLOOKUP($A2338,[1]CNE_OE!$B$2:$R$4621,10,FALSE)</f>
        <v>Boyacá</v>
      </c>
      <c r="F2338" s="34">
        <v>6</v>
      </c>
      <c r="G2338" s="34">
        <f>VLOOKUP($A2338,[1]CNE_OE!$B$2:$R$4621,7,FALSE)</f>
        <v>2370</v>
      </c>
      <c r="H2338" s="34">
        <f>VLOOKUP($A2338,[1]CNE_OE!$B$2:$R$4621,9,FALSE)</f>
        <v>-73.599999999999994</v>
      </c>
      <c r="I2338" s="34">
        <f>VLOOKUP($A2338,[1]CNE_OE!$B$2:$R$4621,8,FALSE)</f>
        <v>5.7166666699999995</v>
      </c>
      <c r="J2338" s="34" t="str">
        <f>VLOOKUP($A2338,[1]CNE_OE!$B$2:$R$4621,5,FALSE)</f>
        <v>Activa</v>
      </c>
      <c r="K2338" s="37">
        <f>VLOOKUP($A2338,[1]CNE_OE!$B$2:$R$4621,6,FALSE)</f>
        <v>24091</v>
      </c>
      <c r="L2338" s="37">
        <f>VLOOKUP($A2338,[1]CNE_OE!$B$2:$R$4621,17,FALSE)</f>
        <v>0</v>
      </c>
      <c r="M2338" s="37" t="s">
        <v>1911</v>
      </c>
      <c r="N2338" s="34" t="s">
        <v>1892</v>
      </c>
    </row>
    <row r="2339" spans="1:14" ht="15.75" customHeight="1" x14ac:dyDescent="0.25">
      <c r="A2339" s="79">
        <v>24010510</v>
      </c>
      <c r="B2339" s="34" t="s">
        <v>26</v>
      </c>
      <c r="C2339" s="34" t="s">
        <v>4978</v>
      </c>
      <c r="D2339" s="34" t="str">
        <f>VLOOKUP($A2339,[1]CNE_OE!$B$2:$R$4621,11,FALSE)</f>
        <v>Ráquira</v>
      </c>
      <c r="E2339" s="34" t="str">
        <f>VLOOKUP($A2339,[1]CNE_OE!$B$2:$R$4621,10,FALSE)</f>
        <v>Boyacá</v>
      </c>
      <c r="F2339" s="34">
        <v>6</v>
      </c>
      <c r="G2339" s="34">
        <f>VLOOKUP($A2339,[1]CNE_OE!$B$2:$R$4621,7,FALSE)</f>
        <v>2900</v>
      </c>
      <c r="H2339" s="34">
        <f>VLOOKUP($A2339,[1]CNE_OE!$B$2:$R$4621,9,FALSE)</f>
        <v>-73.666666669999998</v>
      </c>
      <c r="I2339" s="34">
        <f>VLOOKUP($A2339,[1]CNE_OE!$B$2:$R$4621,8,FALSE)</f>
        <v>5.4666666699999995</v>
      </c>
      <c r="J2339" s="34" t="str">
        <f>VLOOKUP($A2339,[1]CNE_OE!$B$2:$R$4621,5,FALSE)</f>
        <v>Activa</v>
      </c>
      <c r="K2339" s="37">
        <f>VLOOKUP($A2339,[1]CNE_OE!$B$2:$R$4621,6,FALSE)</f>
        <v>24334</v>
      </c>
      <c r="L2339" s="37">
        <f>VLOOKUP($A2339,[1]CNE_OE!$B$2:$R$4621,17,FALSE)</f>
        <v>0</v>
      </c>
      <c r="M2339" s="37" t="s">
        <v>1911</v>
      </c>
      <c r="N2339" s="34" t="s">
        <v>1892</v>
      </c>
    </row>
    <row r="2340" spans="1:14" ht="15.75" customHeight="1" x14ac:dyDescent="0.25">
      <c r="A2340" s="79">
        <v>24010680</v>
      </c>
      <c r="B2340" s="34" t="s">
        <v>54</v>
      </c>
      <c r="C2340" s="34" t="s">
        <v>4979</v>
      </c>
      <c r="D2340" s="34" t="str">
        <f>VLOOKUP($A2340,[1]CNE_OE!$B$2:$R$4621,11,FALSE)</f>
        <v>Puente Nacional</v>
      </c>
      <c r="E2340" s="34" t="str">
        <f>VLOOKUP($A2340,[1]CNE_OE!$B$2:$R$4621,10,FALSE)</f>
        <v>Santander</v>
      </c>
      <c r="F2340" s="34">
        <v>8</v>
      </c>
      <c r="G2340" s="34">
        <f>VLOOKUP($A2340,[1]CNE_OE!$B$2:$R$4621,7,FALSE)</f>
        <v>2145</v>
      </c>
      <c r="H2340" s="34">
        <f>VLOOKUP($A2340,[1]CNE_OE!$B$2:$R$4621,9,FALSE)</f>
        <v>-73.7</v>
      </c>
      <c r="I2340" s="34">
        <f>VLOOKUP($A2340,[1]CNE_OE!$B$2:$R$4621,8,FALSE)</f>
        <v>5.8</v>
      </c>
      <c r="J2340" s="34" t="str">
        <f>VLOOKUP($A2340,[1]CNE_OE!$B$2:$R$4621,5,FALSE)</f>
        <v>Activa</v>
      </c>
      <c r="K2340" s="37">
        <f>VLOOKUP($A2340,[1]CNE_OE!$B$2:$R$4621,6,FALSE)</f>
        <v>21990</v>
      </c>
      <c r="L2340" s="37">
        <f>VLOOKUP($A2340,[1]CNE_OE!$B$2:$R$4621,17,FALSE)</f>
        <v>0</v>
      </c>
      <c r="M2340" s="37" t="s">
        <v>1911</v>
      </c>
      <c r="N2340" s="34" t="s">
        <v>1892</v>
      </c>
    </row>
    <row r="2341" spans="1:14" ht="15.75" customHeight="1" x14ac:dyDescent="0.25">
      <c r="A2341" s="79">
        <v>24010920</v>
      </c>
      <c r="B2341" s="34" t="s">
        <v>26</v>
      </c>
      <c r="C2341" s="34" t="s">
        <v>4980</v>
      </c>
      <c r="D2341" s="34" t="str">
        <f>VLOOKUP($A2341,[1]CNE_OE!$B$2:$R$4621,11,FALSE)</f>
        <v>Suaita</v>
      </c>
      <c r="E2341" s="34" t="str">
        <f>VLOOKUP($A2341,[1]CNE_OE!$B$2:$R$4621,10,FALSE)</f>
        <v>Santander</v>
      </c>
      <c r="F2341" s="34">
        <v>8</v>
      </c>
      <c r="G2341" s="34">
        <f>VLOOKUP($A2341,[1]CNE_OE!$B$2:$R$4621,7,FALSE)</f>
        <v>1540</v>
      </c>
      <c r="H2341" s="34">
        <f>VLOOKUP($A2341,[1]CNE_OE!$B$2:$R$4621,9,FALSE)</f>
        <v>-73.466666669999995</v>
      </c>
      <c r="I2341" s="34">
        <f>VLOOKUP($A2341,[1]CNE_OE!$B$2:$R$4621,8,FALSE)</f>
        <v>6.1166666699999999</v>
      </c>
      <c r="J2341" s="34" t="str">
        <f>VLOOKUP($A2341,[1]CNE_OE!$B$2:$R$4621,5,FALSE)</f>
        <v>Activa</v>
      </c>
      <c r="K2341" s="37">
        <f>VLOOKUP($A2341,[1]CNE_OE!$B$2:$R$4621,6,FALSE)</f>
        <v>25764</v>
      </c>
      <c r="L2341" s="37">
        <f>VLOOKUP($A2341,[1]CNE_OE!$B$2:$R$4621,17,FALSE)</f>
        <v>0</v>
      </c>
      <c r="M2341" s="37" t="s">
        <v>1911</v>
      </c>
      <c r="N2341" s="34" t="s">
        <v>1892</v>
      </c>
    </row>
    <row r="2342" spans="1:14" ht="15.75" customHeight="1" x14ac:dyDescent="0.25">
      <c r="A2342" s="79">
        <v>24015020</v>
      </c>
      <c r="B2342" s="34" t="s">
        <v>56</v>
      </c>
      <c r="C2342" s="34" t="s">
        <v>4981</v>
      </c>
      <c r="D2342" s="34" t="str">
        <f>VLOOKUP($A2342,[1]CNE_OE!$B$2:$R$4621,11,FALSE)</f>
        <v>Moniquirá</v>
      </c>
      <c r="E2342" s="34" t="str">
        <f>VLOOKUP($A2342,[1]CNE_OE!$B$2:$R$4621,10,FALSE)</f>
        <v>Boyacá</v>
      </c>
      <c r="F2342" s="34">
        <v>6</v>
      </c>
      <c r="G2342" s="34">
        <f>VLOOKUP($A2342,[1]CNE_OE!$B$2:$R$4621,7,FALSE)</f>
        <v>1700</v>
      </c>
      <c r="H2342" s="34">
        <f>VLOOKUP($A2342,[1]CNE_OE!$B$2:$R$4621,9,FALSE)</f>
        <v>-73.599999999999994</v>
      </c>
      <c r="I2342" s="34">
        <f>VLOOKUP($A2342,[1]CNE_OE!$B$2:$R$4621,8,FALSE)</f>
        <v>5.8833333300000001</v>
      </c>
      <c r="J2342" s="34" t="str">
        <f>VLOOKUP($A2342,[1]CNE_OE!$B$2:$R$4621,5,FALSE)</f>
        <v>Activa</v>
      </c>
      <c r="K2342" s="37">
        <f>VLOOKUP($A2342,[1]CNE_OE!$B$2:$R$4621,6,FALSE)</f>
        <v>10639</v>
      </c>
      <c r="L2342" s="37">
        <f>VLOOKUP($A2342,[1]CNE_OE!$B$2:$R$4621,17,FALSE)</f>
        <v>0</v>
      </c>
      <c r="M2342" s="37" t="s">
        <v>1911</v>
      </c>
      <c r="N2342" s="34" t="s">
        <v>1892</v>
      </c>
    </row>
    <row r="2343" spans="1:14" ht="15.75" customHeight="1" x14ac:dyDescent="0.25">
      <c r="A2343" s="79">
        <v>24015130</v>
      </c>
      <c r="B2343" s="34" t="s">
        <v>43</v>
      </c>
      <c r="C2343" s="34" t="s">
        <v>4982</v>
      </c>
      <c r="D2343" s="34" t="str">
        <f>VLOOKUP($A2343,[1]CNE_OE!$B$2:$R$4621,11,FALSE)</f>
        <v>Simijaca</v>
      </c>
      <c r="E2343" s="34" t="str">
        <f>VLOOKUP($A2343,[1]CNE_OE!$B$2:$R$4621,10,FALSE)</f>
        <v>Cundinamarca</v>
      </c>
      <c r="F2343" s="34">
        <v>11</v>
      </c>
      <c r="G2343" s="34">
        <f>VLOOKUP($A2343,[1]CNE_OE!$B$2:$R$4621,7,FALSE)</f>
        <v>2572</v>
      </c>
      <c r="H2343" s="34">
        <f>VLOOKUP($A2343,[1]CNE_OE!$B$2:$R$4621,9,FALSE)</f>
        <v>-73.849999999999994</v>
      </c>
      <c r="I2343" s="34">
        <f>VLOOKUP($A2343,[1]CNE_OE!$B$2:$R$4621,8,FALSE)</f>
        <v>5.5</v>
      </c>
      <c r="J2343" s="34" t="str">
        <f>VLOOKUP($A2343,[1]CNE_OE!$B$2:$R$4621,5,FALSE)</f>
        <v>Activa</v>
      </c>
      <c r="K2343" s="37">
        <f>VLOOKUP($A2343,[1]CNE_OE!$B$2:$R$4621,6,FALSE)</f>
        <v>31001</v>
      </c>
      <c r="L2343" s="37">
        <f>VLOOKUP($A2343,[1]CNE_OE!$B$2:$R$4621,17,FALSE)</f>
        <v>0</v>
      </c>
      <c r="M2343" s="37" t="s">
        <v>1911</v>
      </c>
      <c r="N2343" s="34" t="s">
        <v>1892</v>
      </c>
    </row>
    <row r="2344" spans="1:14" ht="15.75" customHeight="1" x14ac:dyDescent="0.25">
      <c r="A2344" s="79">
        <v>24015210</v>
      </c>
      <c r="B2344" s="34" t="s">
        <v>56</v>
      </c>
      <c r="C2344" s="34" t="s">
        <v>4983</v>
      </c>
      <c r="D2344" s="34" t="str">
        <f>VLOOKUP($A2344,[1]CNE_OE!$B$2:$R$4621,11,FALSE)</f>
        <v>Sutatausa</v>
      </c>
      <c r="E2344" s="34" t="str">
        <f>VLOOKUP($A2344,[1]CNE_OE!$B$2:$R$4621,10,FALSE)</f>
        <v>Cundinamarca</v>
      </c>
      <c r="F2344" s="34">
        <v>11</v>
      </c>
      <c r="G2344" s="34">
        <f>VLOOKUP($A2344,[1]CNE_OE!$B$2:$R$4621,7,FALSE)</f>
        <v>2700</v>
      </c>
      <c r="H2344" s="34">
        <f>VLOOKUP($A2344,[1]CNE_OE!$B$2:$R$4621,9,FALSE)</f>
        <v>-73.849999999999994</v>
      </c>
      <c r="I2344" s="34">
        <f>VLOOKUP($A2344,[1]CNE_OE!$B$2:$R$4621,8,FALSE)</f>
        <v>5.25</v>
      </c>
      <c r="J2344" s="34" t="str">
        <f>VLOOKUP($A2344,[1]CNE_OE!$B$2:$R$4621,5,FALSE)</f>
        <v>Activa</v>
      </c>
      <c r="K2344" s="37">
        <f>VLOOKUP($A2344,[1]CNE_OE!$B$2:$R$4621,6,FALSE)</f>
        <v>23847</v>
      </c>
      <c r="L2344" s="37">
        <f>VLOOKUP($A2344,[1]CNE_OE!$B$2:$R$4621,17,FALSE)</f>
        <v>0</v>
      </c>
      <c r="M2344" s="37" t="s">
        <v>1911</v>
      </c>
      <c r="N2344" s="34" t="s">
        <v>1892</v>
      </c>
    </row>
    <row r="2345" spans="1:14" ht="15.75" customHeight="1" x14ac:dyDescent="0.25">
      <c r="A2345" s="79">
        <v>24015310</v>
      </c>
      <c r="B2345" s="34" t="s">
        <v>56</v>
      </c>
      <c r="C2345" s="34" t="s">
        <v>4984</v>
      </c>
      <c r="D2345" s="34" t="str">
        <f>VLOOKUP($A2345,[1]CNE_OE!$B$2:$R$4621,11,FALSE)</f>
        <v>San Miguel De Sema</v>
      </c>
      <c r="E2345" s="34" t="str">
        <f>VLOOKUP($A2345,[1]CNE_OE!$B$2:$R$4621,10,FALSE)</f>
        <v>Boyacá</v>
      </c>
      <c r="F2345" s="34">
        <v>6</v>
      </c>
      <c r="G2345" s="34">
        <f>VLOOKUP($A2345,[1]CNE_OE!$B$2:$R$4621,7,FALSE)</f>
        <v>2600</v>
      </c>
      <c r="H2345" s="34">
        <f>VLOOKUP($A2345,[1]CNE_OE!$B$2:$R$4621,9,FALSE)</f>
        <v>-73.716666669999995</v>
      </c>
      <c r="I2345" s="34">
        <f>VLOOKUP($A2345,[1]CNE_OE!$B$2:$R$4621,8,FALSE)</f>
        <v>5.5166666700000002</v>
      </c>
      <c r="J2345" s="34" t="str">
        <f>VLOOKUP($A2345,[1]CNE_OE!$B$2:$R$4621,5,FALSE)</f>
        <v>Activa</v>
      </c>
      <c r="K2345" s="37">
        <f>VLOOKUP($A2345,[1]CNE_OE!$B$2:$R$4621,6,FALSE)</f>
        <v>31001</v>
      </c>
      <c r="L2345" s="37">
        <f>VLOOKUP($A2345,[1]CNE_OE!$B$2:$R$4621,17,FALSE)</f>
        <v>0</v>
      </c>
      <c r="M2345" s="37" t="s">
        <v>1911</v>
      </c>
      <c r="N2345" s="34" t="s">
        <v>1892</v>
      </c>
    </row>
    <row r="2346" spans="1:14" ht="15.75" customHeight="1" x14ac:dyDescent="0.25">
      <c r="A2346" s="79">
        <v>24015340</v>
      </c>
      <c r="B2346" s="34" t="s">
        <v>43</v>
      </c>
      <c r="C2346" s="34" t="s">
        <v>4829</v>
      </c>
      <c r="D2346" s="34" t="str">
        <f>VLOOKUP($A2346,[1]CNE_OE!$B$2:$R$4621,11,FALSE)</f>
        <v>Carmen De Carupa</v>
      </c>
      <c r="E2346" s="34" t="str">
        <f>VLOOKUP($A2346,[1]CNE_OE!$B$2:$R$4621,10,FALSE)</f>
        <v>Cundinamarca</v>
      </c>
      <c r="F2346" s="34">
        <v>11</v>
      </c>
      <c r="G2346" s="34">
        <f>VLOOKUP($A2346,[1]CNE_OE!$B$2:$R$4621,7,FALSE)</f>
        <v>2900</v>
      </c>
      <c r="H2346" s="34">
        <f>VLOOKUP($A2346,[1]CNE_OE!$B$2:$R$4621,9,FALSE)</f>
        <v>-73.900000000000006</v>
      </c>
      <c r="I2346" s="34">
        <f>VLOOKUP($A2346,[1]CNE_OE!$B$2:$R$4621,8,FALSE)</f>
        <v>5.2833333299999996</v>
      </c>
      <c r="J2346" s="34" t="str">
        <f>VLOOKUP($A2346,[1]CNE_OE!$B$2:$R$4621,5,FALSE)</f>
        <v>Activa</v>
      </c>
      <c r="K2346" s="37">
        <f>VLOOKUP($A2346,[1]CNE_OE!$B$2:$R$4621,6,FALSE)</f>
        <v>22934</v>
      </c>
      <c r="L2346" s="37">
        <f>VLOOKUP($A2346,[1]CNE_OE!$B$2:$R$4621,17,FALSE)</f>
        <v>0</v>
      </c>
      <c r="M2346" s="37" t="s">
        <v>1911</v>
      </c>
      <c r="N2346" s="34" t="s">
        <v>1892</v>
      </c>
    </row>
    <row r="2347" spans="1:14" ht="15.75" customHeight="1" x14ac:dyDescent="0.25">
      <c r="A2347" s="79">
        <v>24020060</v>
      </c>
      <c r="B2347" s="34" t="s">
        <v>26</v>
      </c>
      <c r="C2347" s="34" t="s">
        <v>4985</v>
      </c>
      <c r="D2347" s="34" t="str">
        <f>VLOOKUP($A2347,[1]CNE_OE!$B$2:$R$4621,11,FALSE)</f>
        <v>Charalá</v>
      </c>
      <c r="E2347" s="34" t="str">
        <f>VLOOKUP($A2347,[1]CNE_OE!$B$2:$R$4621,10,FALSE)</f>
        <v>Santander</v>
      </c>
      <c r="F2347" s="34">
        <v>8</v>
      </c>
      <c r="G2347" s="34">
        <f>VLOOKUP($A2347,[1]CNE_OE!$B$2:$R$4621,7,FALSE)</f>
        <v>1450</v>
      </c>
      <c r="H2347" s="34">
        <f>VLOOKUP($A2347,[1]CNE_OE!$B$2:$R$4621,9,FALSE)</f>
        <v>-73.133333329999999</v>
      </c>
      <c r="I2347" s="34">
        <f>VLOOKUP($A2347,[1]CNE_OE!$B$2:$R$4621,8,FALSE)</f>
        <v>6.2666666700000002</v>
      </c>
      <c r="J2347" s="34" t="str">
        <f>VLOOKUP($A2347,[1]CNE_OE!$B$2:$R$4621,5,FALSE)</f>
        <v>Activa</v>
      </c>
      <c r="K2347" s="37">
        <f>VLOOKUP($A2347,[1]CNE_OE!$B$2:$R$4621,6,FALSE)</f>
        <v>20529</v>
      </c>
      <c r="L2347" s="37">
        <f>VLOOKUP($A2347,[1]CNE_OE!$B$2:$R$4621,17,FALSE)</f>
        <v>0</v>
      </c>
      <c r="M2347" s="37" t="s">
        <v>1911</v>
      </c>
      <c r="N2347" s="34" t="s">
        <v>1892</v>
      </c>
    </row>
    <row r="2348" spans="1:14" ht="15.75" customHeight="1" x14ac:dyDescent="0.25">
      <c r="A2348" s="79">
        <v>24020140</v>
      </c>
      <c r="B2348" s="34" t="s">
        <v>26</v>
      </c>
      <c r="C2348" s="34" t="s">
        <v>4986</v>
      </c>
      <c r="D2348" s="34" t="str">
        <f>VLOOKUP($A2348,[1]CNE_OE!$B$2:$R$4621,11,FALSE)</f>
        <v>Valle De San José</v>
      </c>
      <c r="E2348" s="34" t="str">
        <f>VLOOKUP($A2348,[1]CNE_OE!$B$2:$R$4621,10,FALSE)</f>
        <v>Santander</v>
      </c>
      <c r="F2348" s="34">
        <v>8</v>
      </c>
      <c r="G2348" s="34">
        <f>VLOOKUP($A2348,[1]CNE_OE!$B$2:$R$4621,7,FALSE)</f>
        <v>1200</v>
      </c>
      <c r="H2348" s="34">
        <f>VLOOKUP($A2348,[1]CNE_OE!$B$2:$R$4621,9,FALSE)</f>
        <v>-73.133333329999999</v>
      </c>
      <c r="I2348" s="34">
        <f>VLOOKUP($A2348,[1]CNE_OE!$B$2:$R$4621,8,FALSE)</f>
        <v>6.45</v>
      </c>
      <c r="J2348" s="34" t="str">
        <f>VLOOKUP($A2348,[1]CNE_OE!$B$2:$R$4621,5,FALSE)</f>
        <v>Activa</v>
      </c>
      <c r="K2348" s="37">
        <f>VLOOKUP($A2348,[1]CNE_OE!$B$2:$R$4621,6,FALSE)</f>
        <v>28929</v>
      </c>
      <c r="L2348" s="37">
        <f>VLOOKUP($A2348,[1]CNE_OE!$B$2:$R$4621,17,FALSE)</f>
        <v>0</v>
      </c>
      <c r="M2348" s="37" t="s">
        <v>1911</v>
      </c>
      <c r="N2348" s="34" t="s">
        <v>1892</v>
      </c>
    </row>
    <row r="2349" spans="1:14" ht="15.75" customHeight="1" x14ac:dyDescent="0.25">
      <c r="A2349" s="78">
        <v>24020170</v>
      </c>
      <c r="B2349" s="34" t="s">
        <v>26</v>
      </c>
      <c r="C2349" s="34" t="s">
        <v>4987</v>
      </c>
      <c r="D2349" s="34" t="str">
        <f>VLOOKUP($A2349,[1]CNE_OE!$B$2:$R$4621,11,FALSE)</f>
        <v>Curití</v>
      </c>
      <c r="E2349" s="34" t="str">
        <f>VLOOKUP($A2349,[1]CNE_OE!$B$2:$R$4621,10,FALSE)</f>
        <v>Santander</v>
      </c>
      <c r="F2349" s="34">
        <v>8</v>
      </c>
      <c r="G2349" s="34">
        <f>VLOOKUP($A2349,[1]CNE_OE!$B$2:$R$4621,7,FALSE)</f>
        <v>1550</v>
      </c>
      <c r="H2349" s="34">
        <f>VLOOKUP($A2349,[1]CNE_OE!$B$2:$R$4621,9,FALSE)</f>
        <v>-73.066666669999989</v>
      </c>
      <c r="I2349" s="34">
        <f>VLOOKUP($A2349,[1]CNE_OE!$B$2:$R$4621,8,FALSE)</f>
        <v>6.6</v>
      </c>
      <c r="J2349" s="34" t="str">
        <f>VLOOKUP($A2349,[1]CNE_OE!$B$2:$R$4621,5,FALSE)</f>
        <v>Activa</v>
      </c>
      <c r="K2349" s="37">
        <f>VLOOKUP($A2349,[1]CNE_OE!$B$2:$R$4621,6,FALSE)</f>
        <v>24668</v>
      </c>
      <c r="L2349" s="37">
        <f>VLOOKUP($A2349,[1]CNE_OE!$B$2:$R$4621,17,FALSE)</f>
        <v>0</v>
      </c>
      <c r="M2349" s="37" t="s">
        <v>1911</v>
      </c>
      <c r="N2349" s="34" t="s">
        <v>1892</v>
      </c>
    </row>
    <row r="2350" spans="1:14" ht="15.75" customHeight="1" x14ac:dyDescent="0.25">
      <c r="A2350" s="79">
        <v>24020180</v>
      </c>
      <c r="B2350" s="34" t="s">
        <v>26</v>
      </c>
      <c r="C2350" s="34" t="s">
        <v>4988</v>
      </c>
      <c r="D2350" s="34" t="str">
        <f>VLOOKUP($A2350,[1]CNE_OE!$B$2:$R$4621,11,FALSE)</f>
        <v>Pinchote</v>
      </c>
      <c r="E2350" s="34" t="str">
        <f>VLOOKUP($A2350,[1]CNE_OE!$B$2:$R$4621,10,FALSE)</f>
        <v>Santander</v>
      </c>
      <c r="F2350" s="34">
        <v>8</v>
      </c>
      <c r="G2350" s="34">
        <f>VLOOKUP($A2350,[1]CNE_OE!$B$2:$R$4621,7,FALSE)</f>
        <v>1700</v>
      </c>
      <c r="H2350" s="34">
        <f>VLOOKUP($A2350,[1]CNE_OE!$B$2:$R$4621,9,FALSE)</f>
        <v>-73.233333329999994</v>
      </c>
      <c r="I2350" s="34">
        <f>VLOOKUP($A2350,[1]CNE_OE!$B$2:$R$4621,8,FALSE)</f>
        <v>6.5</v>
      </c>
      <c r="J2350" s="34" t="str">
        <f>VLOOKUP($A2350,[1]CNE_OE!$B$2:$R$4621,5,FALSE)</f>
        <v>Activa</v>
      </c>
      <c r="K2350" s="37">
        <f>VLOOKUP($A2350,[1]CNE_OE!$B$2:$R$4621,6,FALSE)</f>
        <v>24638</v>
      </c>
      <c r="L2350" s="37">
        <f>VLOOKUP($A2350,[1]CNE_OE!$B$2:$R$4621,17,FALSE)</f>
        <v>0</v>
      </c>
      <c r="M2350" s="37" t="s">
        <v>1911</v>
      </c>
      <c r="N2350" s="34" t="s">
        <v>1892</v>
      </c>
    </row>
    <row r="2351" spans="1:14" ht="15.75" customHeight="1" x14ac:dyDescent="0.25">
      <c r="A2351" s="79">
        <v>24020190</v>
      </c>
      <c r="B2351" s="34" t="s">
        <v>26</v>
      </c>
      <c r="C2351" s="34" t="s">
        <v>4989</v>
      </c>
      <c r="D2351" s="34" t="str">
        <f>VLOOKUP($A2351,[1]CNE_OE!$B$2:$R$4621,11,FALSE)</f>
        <v>Páramo</v>
      </c>
      <c r="E2351" s="34" t="str">
        <f>VLOOKUP($A2351,[1]CNE_OE!$B$2:$R$4621,10,FALSE)</f>
        <v>Santander</v>
      </c>
      <c r="F2351" s="34">
        <v>8</v>
      </c>
      <c r="G2351" s="34">
        <f>VLOOKUP($A2351,[1]CNE_OE!$B$2:$R$4621,7,FALSE)</f>
        <v>1550</v>
      </c>
      <c r="H2351" s="34">
        <f>VLOOKUP($A2351,[1]CNE_OE!$B$2:$R$4621,9,FALSE)</f>
        <v>-73.166666669999998</v>
      </c>
      <c r="I2351" s="34">
        <f>VLOOKUP($A2351,[1]CNE_OE!$B$2:$R$4621,8,FALSE)</f>
        <v>6.43333333</v>
      </c>
      <c r="J2351" s="34" t="str">
        <f>VLOOKUP($A2351,[1]CNE_OE!$B$2:$R$4621,5,FALSE)</f>
        <v>Activa</v>
      </c>
      <c r="K2351" s="37">
        <f>VLOOKUP($A2351,[1]CNE_OE!$B$2:$R$4621,6,FALSE)</f>
        <v>24699</v>
      </c>
      <c r="L2351" s="37">
        <f>VLOOKUP($A2351,[1]CNE_OE!$B$2:$R$4621,17,FALSE)</f>
        <v>0</v>
      </c>
      <c r="M2351" s="37" t="s">
        <v>1911</v>
      </c>
      <c r="N2351" s="34" t="s">
        <v>1892</v>
      </c>
    </row>
    <row r="2352" spans="1:14" ht="15.75" customHeight="1" x14ac:dyDescent="0.25">
      <c r="A2352" s="79">
        <v>24020200</v>
      </c>
      <c r="B2352" s="34" t="s">
        <v>26</v>
      </c>
      <c r="C2352" s="34" t="s">
        <v>4990</v>
      </c>
      <c r="D2352" s="34" t="str">
        <f>VLOOKUP($A2352,[1]CNE_OE!$B$2:$R$4621,11,FALSE)</f>
        <v>Ocamonte</v>
      </c>
      <c r="E2352" s="34" t="str">
        <f>VLOOKUP($A2352,[1]CNE_OE!$B$2:$R$4621,10,FALSE)</f>
        <v>Santander</v>
      </c>
      <c r="F2352" s="34">
        <v>8</v>
      </c>
      <c r="G2352" s="34">
        <f>VLOOKUP($A2352,[1]CNE_OE!$B$2:$R$4621,7,FALSE)</f>
        <v>1500</v>
      </c>
      <c r="H2352" s="34">
        <f>VLOOKUP($A2352,[1]CNE_OE!$B$2:$R$4621,9,FALSE)</f>
        <v>-73.116666670000001</v>
      </c>
      <c r="I2352" s="34">
        <f>VLOOKUP($A2352,[1]CNE_OE!$B$2:$R$4621,8,FALSE)</f>
        <v>6.3333333300000003</v>
      </c>
      <c r="J2352" s="34" t="str">
        <f>VLOOKUP($A2352,[1]CNE_OE!$B$2:$R$4621,5,FALSE)</f>
        <v>Activa</v>
      </c>
      <c r="K2352" s="37">
        <f>VLOOKUP($A2352,[1]CNE_OE!$B$2:$R$4621,6,FALSE)</f>
        <v>24577</v>
      </c>
      <c r="L2352" s="37">
        <f>VLOOKUP($A2352,[1]CNE_OE!$B$2:$R$4621,17,FALSE)</f>
        <v>0</v>
      </c>
      <c r="M2352" s="37" t="s">
        <v>1911</v>
      </c>
      <c r="N2352" s="34" t="s">
        <v>1892</v>
      </c>
    </row>
    <row r="2353" spans="1:14" ht="15.75" customHeight="1" x14ac:dyDescent="0.25">
      <c r="A2353" s="79">
        <v>24020250</v>
      </c>
      <c r="B2353" s="34" t="s">
        <v>26</v>
      </c>
      <c r="C2353" s="34" t="s">
        <v>4991</v>
      </c>
      <c r="D2353" s="34" t="str">
        <f>VLOOKUP($A2353,[1]CNE_OE!$B$2:$R$4621,11,FALSE)</f>
        <v>Socorro</v>
      </c>
      <c r="E2353" s="34" t="str">
        <f>VLOOKUP($A2353,[1]CNE_OE!$B$2:$R$4621,10,FALSE)</f>
        <v>Santander</v>
      </c>
      <c r="F2353" s="34">
        <v>8</v>
      </c>
      <c r="G2353" s="34">
        <f>VLOOKUP($A2353,[1]CNE_OE!$B$2:$R$4621,7,FALSE)</f>
        <v>1700</v>
      </c>
      <c r="H2353" s="34">
        <f>VLOOKUP($A2353,[1]CNE_OE!$B$2:$R$4621,9,FALSE)</f>
        <v>-73.216666669999995</v>
      </c>
      <c r="I2353" s="34">
        <f>VLOOKUP($A2353,[1]CNE_OE!$B$2:$R$4621,8,FALSE)</f>
        <v>6.4666666699999995</v>
      </c>
      <c r="J2353" s="34" t="str">
        <f>VLOOKUP($A2353,[1]CNE_OE!$B$2:$R$4621,5,FALSE)</f>
        <v>Activa</v>
      </c>
      <c r="K2353" s="37">
        <f>VLOOKUP($A2353,[1]CNE_OE!$B$2:$R$4621,6,FALSE)</f>
        <v>33253</v>
      </c>
      <c r="L2353" s="37">
        <f>VLOOKUP($A2353,[1]CNE_OE!$B$2:$R$4621,17,FALSE)</f>
        <v>0</v>
      </c>
      <c r="M2353" s="37" t="s">
        <v>1911</v>
      </c>
      <c r="N2353" s="34" t="s">
        <v>1892</v>
      </c>
    </row>
    <row r="2354" spans="1:14" ht="15.75" customHeight="1" x14ac:dyDescent="0.25">
      <c r="A2354" s="78">
        <v>24030470</v>
      </c>
      <c r="B2354" s="34" t="s">
        <v>54</v>
      </c>
      <c r="C2354" s="34" t="s">
        <v>4992</v>
      </c>
      <c r="D2354" s="34" t="str">
        <f>VLOOKUP($A2354,[1]CNE_OE!$B$2:$R$4621,11,FALSE)</f>
        <v>Tota</v>
      </c>
      <c r="E2354" s="34" t="str">
        <f>VLOOKUP($A2354,[1]CNE_OE!$B$2:$R$4621,10,FALSE)</f>
        <v>Boyacá</v>
      </c>
      <c r="F2354" s="34">
        <v>6</v>
      </c>
      <c r="G2354" s="34">
        <f>VLOOKUP($A2354,[1]CNE_OE!$B$2:$R$4621,7,FALSE)</f>
        <v>2900</v>
      </c>
      <c r="H2354" s="34">
        <f>VLOOKUP($A2354,[1]CNE_OE!$B$2:$R$4621,9,FALSE)</f>
        <v>-72.983333329999994</v>
      </c>
      <c r="I2354" s="34">
        <f>VLOOKUP($A2354,[1]CNE_OE!$B$2:$R$4621,8,FALSE)</f>
        <v>5.56666667</v>
      </c>
      <c r="J2354" s="34" t="str">
        <f>VLOOKUP($A2354,[1]CNE_OE!$B$2:$R$4621,5,FALSE)</f>
        <v>Suspendida</v>
      </c>
      <c r="K2354" s="37">
        <f>VLOOKUP($A2354,[1]CNE_OE!$B$2:$R$4621,6,FALSE)</f>
        <v>23665</v>
      </c>
      <c r="L2354" s="37">
        <f>VLOOKUP($A2354,[1]CNE_OE!$B$2:$R$4621,17,FALSE)</f>
        <v>34408</v>
      </c>
      <c r="M2354" s="37" t="s">
        <v>1911</v>
      </c>
      <c r="N2354" s="34" t="s">
        <v>1892</v>
      </c>
    </row>
    <row r="2355" spans="1:14" ht="15.75" customHeight="1" x14ac:dyDescent="0.25">
      <c r="A2355" s="78">
        <v>24035160</v>
      </c>
      <c r="B2355" s="34" t="s">
        <v>56</v>
      </c>
      <c r="C2355" s="34" t="s">
        <v>4887</v>
      </c>
      <c r="D2355" s="34" t="str">
        <f>VLOOKUP($A2355,[1]CNE_OE!$B$2:$R$4621,11,FALSE)</f>
        <v>Sativanorte</v>
      </c>
      <c r="E2355" s="34" t="str">
        <f>VLOOKUP($A2355,[1]CNE_OE!$B$2:$R$4621,10,FALSE)</f>
        <v>Boyacá</v>
      </c>
      <c r="F2355" s="34">
        <v>6</v>
      </c>
      <c r="G2355" s="34">
        <f>VLOOKUP($A2355,[1]CNE_OE!$B$2:$R$4621,7,FALSE)</f>
        <v>3225</v>
      </c>
      <c r="H2355" s="34">
        <f>VLOOKUP($A2355,[1]CNE_OE!$B$2:$R$4621,9,FALSE)</f>
        <v>-72.883333329999999</v>
      </c>
      <c r="I2355" s="34">
        <f>VLOOKUP($A2355,[1]CNE_OE!$B$2:$R$4621,8,FALSE)</f>
        <v>6.1</v>
      </c>
      <c r="J2355" s="34" t="str">
        <f>VLOOKUP($A2355,[1]CNE_OE!$B$2:$R$4621,5,FALSE)</f>
        <v>Activa</v>
      </c>
      <c r="K2355" s="37">
        <f>VLOOKUP($A2355,[1]CNE_OE!$B$2:$R$4621,6,FALSE)</f>
        <v>35749</v>
      </c>
      <c r="L2355" s="37">
        <f>VLOOKUP($A2355,[1]CNE_OE!$B$2:$R$4621,17,FALSE)</f>
        <v>0</v>
      </c>
      <c r="M2355" s="37" t="s">
        <v>1911</v>
      </c>
      <c r="N2355" s="34" t="s">
        <v>1892</v>
      </c>
    </row>
    <row r="2356" spans="1:14" ht="15.75" customHeight="1" x14ac:dyDescent="0.25">
      <c r="A2356" s="78">
        <v>24035190</v>
      </c>
      <c r="B2356" s="34" t="s">
        <v>56</v>
      </c>
      <c r="C2356" s="34" t="s">
        <v>4848</v>
      </c>
      <c r="D2356" s="34" t="str">
        <f>VLOOKUP($A2356,[1]CNE_OE!$B$2:$R$4621,11,FALSE)</f>
        <v>Siachoque</v>
      </c>
      <c r="E2356" s="34" t="str">
        <f>VLOOKUP($A2356,[1]CNE_OE!$B$2:$R$4621,10,FALSE)</f>
        <v>Boyacá</v>
      </c>
      <c r="F2356" s="34">
        <v>6</v>
      </c>
      <c r="G2356" s="34">
        <f>VLOOKUP($A2356,[1]CNE_OE!$B$2:$R$4621,7,FALSE)</f>
        <v>3250</v>
      </c>
      <c r="H2356" s="34">
        <f>VLOOKUP($A2356,[1]CNE_OE!$B$2:$R$4621,9,FALSE)</f>
        <v>-73.2</v>
      </c>
      <c r="I2356" s="34">
        <f>VLOOKUP($A2356,[1]CNE_OE!$B$2:$R$4621,8,FALSE)</f>
        <v>5.4666666699999995</v>
      </c>
      <c r="J2356" s="34" t="str">
        <f>VLOOKUP($A2356,[1]CNE_OE!$B$2:$R$4621,5,FALSE)</f>
        <v>Activa</v>
      </c>
      <c r="K2356" s="37">
        <f>VLOOKUP($A2356,[1]CNE_OE!$B$2:$R$4621,6,FALSE)</f>
        <v>35749</v>
      </c>
      <c r="L2356" s="37">
        <f>VLOOKUP($A2356,[1]CNE_OE!$B$2:$R$4621,17,FALSE)</f>
        <v>0</v>
      </c>
      <c r="M2356" s="37" t="s">
        <v>1911</v>
      </c>
      <c r="N2356" s="34" t="s">
        <v>1892</v>
      </c>
    </row>
    <row r="2357" spans="1:14" ht="15.75" customHeight="1" x14ac:dyDescent="0.25">
      <c r="A2357" s="78">
        <v>24035290</v>
      </c>
      <c r="B2357" s="34" t="s">
        <v>56</v>
      </c>
      <c r="C2357" s="34" t="s">
        <v>4993</v>
      </c>
      <c r="D2357" s="34" t="str">
        <f>VLOOKUP($A2357,[1]CNE_OE!$B$2:$R$4621,11,FALSE)</f>
        <v>Monguí</v>
      </c>
      <c r="E2357" s="34" t="str">
        <f>VLOOKUP($A2357,[1]CNE_OE!$B$2:$R$4621,10,FALSE)</f>
        <v>Boyacá</v>
      </c>
      <c r="F2357" s="34">
        <v>6</v>
      </c>
      <c r="G2357" s="34">
        <f>VLOOKUP($A2357,[1]CNE_OE!$B$2:$R$4621,7,FALSE)</f>
        <v>3500</v>
      </c>
      <c r="H2357" s="34">
        <f>VLOOKUP($A2357,[1]CNE_OE!$B$2:$R$4621,9,FALSE)</f>
        <v>-72.8</v>
      </c>
      <c r="I2357" s="34">
        <f>VLOOKUP($A2357,[1]CNE_OE!$B$2:$R$4621,8,FALSE)</f>
        <v>5.7166666699999995</v>
      </c>
      <c r="J2357" s="34" t="str">
        <f>VLOOKUP($A2357,[1]CNE_OE!$B$2:$R$4621,5,FALSE)</f>
        <v>Activa</v>
      </c>
      <c r="K2357" s="37">
        <f>VLOOKUP($A2357,[1]CNE_OE!$B$2:$R$4621,6,FALSE)</f>
        <v>35749</v>
      </c>
      <c r="L2357" s="37">
        <f>VLOOKUP($A2357,[1]CNE_OE!$B$2:$R$4621,17,FALSE)</f>
        <v>0</v>
      </c>
      <c r="M2357" s="37" t="s">
        <v>1911</v>
      </c>
      <c r="N2357" s="34" t="s">
        <v>1892</v>
      </c>
    </row>
    <row r="2358" spans="1:14" ht="15.75" customHeight="1" x14ac:dyDescent="0.25">
      <c r="A2358" s="78">
        <v>24040020</v>
      </c>
      <c r="B2358" s="34" t="s">
        <v>26</v>
      </c>
      <c r="C2358" s="34" t="s">
        <v>4985</v>
      </c>
      <c r="D2358" s="34" t="str">
        <f>VLOOKUP($A2358,[1]CNE_OE!$B$2:$R$4621,11,FALSE)</f>
        <v>Villanueva (Santander)</v>
      </c>
      <c r="E2358" s="34" t="str">
        <f>VLOOKUP($A2358,[1]CNE_OE!$B$2:$R$4621,10,FALSE)</f>
        <v>Santander</v>
      </c>
      <c r="F2358" s="34">
        <v>8</v>
      </c>
      <c r="G2358" s="34">
        <f>VLOOKUP($A2358,[1]CNE_OE!$B$2:$R$4621,7,FALSE)</f>
        <v>1200</v>
      </c>
      <c r="H2358" s="34">
        <f>VLOOKUP($A2358,[1]CNE_OE!$B$2:$R$4621,9,FALSE)</f>
        <v>-73.183333329999996</v>
      </c>
      <c r="I2358" s="34">
        <f>VLOOKUP($A2358,[1]CNE_OE!$B$2:$R$4621,8,FALSE)</f>
        <v>6.6666666699999997</v>
      </c>
      <c r="J2358" s="34" t="str">
        <f>VLOOKUP($A2358,[1]CNE_OE!$B$2:$R$4621,5,FALSE)</f>
        <v>Activa</v>
      </c>
      <c r="K2358" s="37">
        <f>VLOOKUP($A2358,[1]CNE_OE!$B$2:$R$4621,6,FALSE)</f>
        <v>20469</v>
      </c>
      <c r="L2358" s="37">
        <f>VLOOKUP($A2358,[1]CNE_OE!$B$2:$R$4621,17,FALSE)</f>
        <v>0</v>
      </c>
      <c r="M2358" s="37" t="s">
        <v>1911</v>
      </c>
      <c r="N2358" s="34" t="s">
        <v>1892</v>
      </c>
    </row>
    <row r="2359" spans="1:14" ht="15.75" customHeight="1" x14ac:dyDescent="0.25">
      <c r="A2359" s="78">
        <v>24040070</v>
      </c>
      <c r="B2359" s="34" t="s">
        <v>26</v>
      </c>
      <c r="C2359" s="34" t="s">
        <v>4994</v>
      </c>
      <c r="D2359" s="34" t="str">
        <f>VLOOKUP($A2359,[1]CNE_OE!$B$2:$R$4621,11,FALSE)</f>
        <v>Hato</v>
      </c>
      <c r="E2359" s="34" t="str">
        <f>VLOOKUP($A2359,[1]CNE_OE!$B$2:$R$4621,10,FALSE)</f>
        <v>Santander</v>
      </c>
      <c r="F2359" s="34">
        <v>8</v>
      </c>
      <c r="G2359" s="34">
        <f>VLOOKUP($A2359,[1]CNE_OE!$B$2:$R$4621,7,FALSE)</f>
        <v>1400</v>
      </c>
      <c r="H2359" s="34">
        <f>VLOOKUP($A2359,[1]CNE_OE!$B$2:$R$4621,9,FALSE)</f>
        <v>-73.3</v>
      </c>
      <c r="I2359" s="34">
        <f>VLOOKUP($A2359,[1]CNE_OE!$B$2:$R$4621,8,FALSE)</f>
        <v>6.5333333299999996</v>
      </c>
      <c r="J2359" s="34" t="str">
        <f>VLOOKUP($A2359,[1]CNE_OE!$B$2:$R$4621,5,FALSE)</f>
        <v>Activa</v>
      </c>
      <c r="K2359" s="37">
        <f>VLOOKUP($A2359,[1]CNE_OE!$B$2:$R$4621,6,FALSE)</f>
        <v>29082</v>
      </c>
      <c r="L2359" s="37">
        <f>VLOOKUP($A2359,[1]CNE_OE!$B$2:$R$4621,17,FALSE)</f>
        <v>0</v>
      </c>
      <c r="M2359" s="37" t="s">
        <v>1911</v>
      </c>
      <c r="N2359" s="34" t="s">
        <v>1892</v>
      </c>
    </row>
    <row r="2360" spans="1:14" ht="15.75" customHeight="1" x14ac:dyDescent="0.25">
      <c r="A2360" s="78">
        <v>24050160</v>
      </c>
      <c r="B2360" s="34" t="s">
        <v>26</v>
      </c>
      <c r="C2360" s="34" t="s">
        <v>4995</v>
      </c>
      <c r="D2360" s="34" t="str">
        <f>VLOOKUP($A2360,[1]CNE_OE!$B$2:$R$4621,11,FALSE)</f>
        <v>San Vicente De Chucurí</v>
      </c>
      <c r="E2360" s="34" t="str">
        <f>VLOOKUP($A2360,[1]CNE_OE!$B$2:$R$4621,10,FALSE)</f>
        <v>Santander</v>
      </c>
      <c r="F2360" s="34">
        <v>8</v>
      </c>
      <c r="G2360" s="34">
        <f>VLOOKUP($A2360,[1]CNE_OE!$B$2:$R$4621,7,FALSE)</f>
        <v>960</v>
      </c>
      <c r="H2360" s="34">
        <f>VLOOKUP($A2360,[1]CNE_OE!$B$2:$R$4621,9,FALSE)</f>
        <v>-73.45</v>
      </c>
      <c r="I2360" s="34">
        <f>VLOOKUP($A2360,[1]CNE_OE!$B$2:$R$4621,8,FALSE)</f>
        <v>6.9166666699999997</v>
      </c>
      <c r="J2360" s="34" t="str">
        <f>VLOOKUP($A2360,[1]CNE_OE!$B$2:$R$4621,5,FALSE)</f>
        <v>Activa</v>
      </c>
      <c r="K2360" s="37">
        <f>VLOOKUP($A2360,[1]CNE_OE!$B$2:$R$4621,6,FALSE)</f>
        <v>32157</v>
      </c>
      <c r="L2360" s="37">
        <f>VLOOKUP($A2360,[1]CNE_OE!$B$2:$R$4621,17,FALSE)</f>
        <v>0</v>
      </c>
      <c r="M2360" s="37" t="s">
        <v>1911</v>
      </c>
      <c r="N2360" s="34" t="s">
        <v>1892</v>
      </c>
    </row>
    <row r="2361" spans="1:14" ht="15.75" customHeight="1" x14ac:dyDescent="0.25">
      <c r="A2361" s="78">
        <v>24055050</v>
      </c>
      <c r="B2361" s="34" t="s">
        <v>150</v>
      </c>
      <c r="C2361" s="34" t="s">
        <v>4996</v>
      </c>
      <c r="D2361" s="34" t="str">
        <f>VLOOKUP($A2361,[1]CNE_OE!$B$2:$R$4621,11,FALSE)</f>
        <v>San Vicente De Chucurí</v>
      </c>
      <c r="E2361" s="34" t="str">
        <f>VLOOKUP($A2361,[1]CNE_OE!$B$2:$R$4621,10,FALSE)</f>
        <v>Santander</v>
      </c>
      <c r="F2361" s="34">
        <v>8</v>
      </c>
      <c r="G2361" s="34">
        <f>VLOOKUP($A2361,[1]CNE_OE!$B$2:$R$4621,7,FALSE)</f>
        <v>1000</v>
      </c>
      <c r="H2361" s="34">
        <f>VLOOKUP($A2361,[1]CNE_OE!$B$2:$R$4621,9,FALSE)</f>
        <v>-73.433333329999996</v>
      </c>
      <c r="I2361" s="34">
        <f>VLOOKUP($A2361,[1]CNE_OE!$B$2:$R$4621,8,FALSE)</f>
        <v>6.95</v>
      </c>
      <c r="J2361" s="34" t="str">
        <f>VLOOKUP($A2361,[1]CNE_OE!$B$2:$R$4621,5,FALSE)</f>
        <v>Activa</v>
      </c>
      <c r="K2361" s="37">
        <f>VLOOKUP($A2361,[1]CNE_OE!$B$2:$R$4621,6,FALSE)</f>
        <v>28383</v>
      </c>
      <c r="L2361" s="37">
        <f>VLOOKUP($A2361,[1]CNE_OE!$B$2:$R$4621,17,FALSE)</f>
        <v>0</v>
      </c>
      <c r="M2361" s="37" t="s">
        <v>1911</v>
      </c>
      <c r="N2361" s="34" t="s">
        <v>1892</v>
      </c>
    </row>
    <row r="2362" spans="1:14" ht="15.75" customHeight="1" x14ac:dyDescent="0.25">
      <c r="A2362" s="79">
        <v>26010040</v>
      </c>
      <c r="B2362" s="34" t="s">
        <v>26</v>
      </c>
      <c r="C2362" s="34" t="s">
        <v>4997</v>
      </c>
      <c r="D2362" s="34" t="str">
        <f>VLOOKUP($A2362,[1]CNE_OE!$B$2:$R$4621,11,FALSE)</f>
        <v>Puracé (Coconuco)</v>
      </c>
      <c r="E2362" s="34" t="str">
        <f>VLOOKUP($A2362,[1]CNE_OE!$B$2:$R$4621,10,FALSE)</f>
        <v>Cauca</v>
      </c>
      <c r="F2362" s="34">
        <v>9</v>
      </c>
      <c r="G2362" s="34">
        <f>VLOOKUP($A2362,[1]CNE_OE!$B$2:$R$4621,7,FALSE)</f>
        <v>2646</v>
      </c>
      <c r="H2362" s="34">
        <f>VLOOKUP($A2362,[1]CNE_OE!$B$2:$R$4621,9,FALSE)</f>
        <v>-76.366666670000001</v>
      </c>
      <c r="I2362" s="34">
        <f>VLOOKUP($A2362,[1]CNE_OE!$B$2:$R$4621,8,FALSE)</f>
        <v>2.3833333300000001</v>
      </c>
      <c r="J2362" s="34" t="str">
        <f>VLOOKUP($A2362,[1]CNE_OE!$B$2:$R$4621,5,FALSE)</f>
        <v>Activa</v>
      </c>
      <c r="K2362" s="37">
        <f>VLOOKUP($A2362,[1]CNE_OE!$B$2:$R$4621,6,FALSE)</f>
        <v>24518</v>
      </c>
      <c r="L2362" s="37">
        <f>VLOOKUP($A2362,[1]CNE_OE!$B$2:$R$4621,17,FALSE)</f>
        <v>0</v>
      </c>
      <c r="M2362" s="37" t="s">
        <v>1911</v>
      </c>
      <c r="N2362" s="34" t="s">
        <v>1892</v>
      </c>
    </row>
    <row r="2363" spans="1:14" ht="15.75" customHeight="1" x14ac:dyDescent="0.25">
      <c r="A2363" s="79">
        <v>26020040</v>
      </c>
      <c r="B2363" s="34" t="s">
        <v>26</v>
      </c>
      <c r="C2363" s="34" t="s">
        <v>4998</v>
      </c>
      <c r="D2363" s="34" t="str">
        <f>VLOOKUP($A2363,[1]CNE_OE!$B$2:$R$4621,11,FALSE)</f>
        <v>Santander De Quilichao</v>
      </c>
      <c r="E2363" s="34" t="str">
        <f>VLOOKUP($A2363,[1]CNE_OE!$B$2:$R$4621,10,FALSE)</f>
        <v>Cauca</v>
      </c>
      <c r="F2363" s="34">
        <v>9</v>
      </c>
      <c r="G2363" s="34">
        <f>VLOOKUP($A2363,[1]CNE_OE!$B$2:$R$4621,7,FALSE)</f>
        <v>1112</v>
      </c>
      <c r="H2363" s="34">
        <f>VLOOKUP($A2363,[1]CNE_OE!$B$2:$R$4621,9,FALSE)</f>
        <v>-76.483333329999994</v>
      </c>
      <c r="I2363" s="34">
        <f>VLOOKUP($A2363,[1]CNE_OE!$B$2:$R$4621,8,FALSE)</f>
        <v>3.0166666699999998</v>
      </c>
      <c r="J2363" s="34" t="str">
        <f>VLOOKUP($A2363,[1]CNE_OE!$B$2:$R$4621,5,FALSE)</f>
        <v>Activa</v>
      </c>
      <c r="K2363" s="37">
        <f>VLOOKUP($A2363,[1]CNE_OE!$B$2:$R$4621,6,FALSE)</f>
        <v>18886</v>
      </c>
      <c r="L2363" s="37">
        <f>VLOOKUP($A2363,[1]CNE_OE!$B$2:$R$4621,17,FALSE)</f>
        <v>0</v>
      </c>
      <c r="M2363" s="37" t="s">
        <v>1911</v>
      </c>
      <c r="N2363" s="34" t="s">
        <v>1892</v>
      </c>
    </row>
    <row r="2364" spans="1:14" ht="15.75" customHeight="1" x14ac:dyDescent="0.25">
      <c r="A2364" s="79">
        <v>26020410</v>
      </c>
      <c r="B2364" s="34" t="s">
        <v>26</v>
      </c>
      <c r="C2364" s="34" t="s">
        <v>4919</v>
      </c>
      <c r="D2364" s="34" t="str">
        <f>VLOOKUP($A2364,[1]CNE_OE!$B$2:$R$4621,11,FALSE)</f>
        <v>Piendamó</v>
      </c>
      <c r="E2364" s="34" t="str">
        <f>VLOOKUP($A2364,[1]CNE_OE!$B$2:$R$4621,10,FALSE)</f>
        <v>Cauca</v>
      </c>
      <c r="F2364" s="34">
        <v>9</v>
      </c>
      <c r="G2364" s="34">
        <f>VLOOKUP($A2364,[1]CNE_OE!$B$2:$R$4621,7,FALSE)</f>
        <v>1600</v>
      </c>
      <c r="H2364" s="34">
        <f>VLOOKUP($A2364,[1]CNE_OE!$B$2:$R$4621,9,FALSE)</f>
        <v>-76.533333329999991</v>
      </c>
      <c r="I2364" s="34">
        <f>VLOOKUP($A2364,[1]CNE_OE!$B$2:$R$4621,8,FALSE)</f>
        <v>2.68333333</v>
      </c>
      <c r="J2364" s="34" t="str">
        <f>VLOOKUP($A2364,[1]CNE_OE!$B$2:$R$4621,5,FALSE)</f>
        <v>Activa</v>
      </c>
      <c r="K2364" s="37">
        <f>VLOOKUP($A2364,[1]CNE_OE!$B$2:$R$4621,6,FALSE)</f>
        <v>24122</v>
      </c>
      <c r="L2364" s="37">
        <f>VLOOKUP($A2364,[1]CNE_OE!$B$2:$R$4621,17,FALSE)</f>
        <v>0</v>
      </c>
      <c r="M2364" s="37" t="s">
        <v>1911</v>
      </c>
      <c r="N2364" s="34" t="s">
        <v>1892</v>
      </c>
    </row>
    <row r="2365" spans="1:14" ht="15.75" customHeight="1" x14ac:dyDescent="0.25">
      <c r="A2365" s="79">
        <v>26020450</v>
      </c>
      <c r="B2365" s="34" t="s">
        <v>26</v>
      </c>
      <c r="C2365" s="34" t="s">
        <v>4999</v>
      </c>
      <c r="D2365" s="34" t="str">
        <f>VLOOKUP($A2365,[1]CNE_OE!$B$2:$R$4621,11,FALSE)</f>
        <v>Santander De Quilichao</v>
      </c>
      <c r="E2365" s="34" t="str">
        <f>VLOOKUP($A2365,[1]CNE_OE!$B$2:$R$4621,10,FALSE)</f>
        <v>Cauca</v>
      </c>
      <c r="F2365" s="34">
        <v>9</v>
      </c>
      <c r="G2365" s="34">
        <f>VLOOKUP($A2365,[1]CNE_OE!$B$2:$R$4621,7,FALSE)</f>
        <v>1250</v>
      </c>
      <c r="H2365" s="34">
        <f>VLOOKUP($A2365,[1]CNE_OE!$B$2:$R$4621,9,FALSE)</f>
        <v>-76.533333329999991</v>
      </c>
      <c r="I2365" s="34">
        <f>VLOOKUP($A2365,[1]CNE_OE!$B$2:$R$4621,8,FALSE)</f>
        <v>2.96666667</v>
      </c>
      <c r="J2365" s="34" t="str">
        <f>VLOOKUP($A2365,[1]CNE_OE!$B$2:$R$4621,5,FALSE)</f>
        <v>Activa</v>
      </c>
      <c r="K2365" s="37">
        <f>VLOOKUP($A2365,[1]CNE_OE!$B$2:$R$4621,6,FALSE)</f>
        <v>27164</v>
      </c>
      <c r="L2365" s="37">
        <f>VLOOKUP($A2365,[1]CNE_OE!$B$2:$R$4621,17,FALSE)</f>
        <v>0</v>
      </c>
      <c r="M2365" s="37" t="s">
        <v>1911</v>
      </c>
      <c r="N2365" s="34" t="s">
        <v>1892</v>
      </c>
    </row>
    <row r="2366" spans="1:14" ht="15.75" customHeight="1" x14ac:dyDescent="0.25">
      <c r="A2366" s="79">
        <v>26030130</v>
      </c>
      <c r="B2366" s="34" t="s">
        <v>26</v>
      </c>
      <c r="C2366" s="34" t="s">
        <v>5000</v>
      </c>
      <c r="D2366" s="34" t="str">
        <f>VLOOKUP($A2366,[1]CNE_OE!$B$2:$R$4621,11,FALSE)</f>
        <v>Morales (Cauca)</v>
      </c>
      <c r="E2366" s="34" t="str">
        <f>VLOOKUP($A2366,[1]CNE_OE!$B$2:$R$4621,10,FALSE)</f>
        <v>Cauca</v>
      </c>
      <c r="F2366" s="34">
        <v>9</v>
      </c>
      <c r="G2366" s="34">
        <f>VLOOKUP($A2366,[1]CNE_OE!$B$2:$R$4621,7,FALSE)</f>
        <v>1200</v>
      </c>
      <c r="H2366" s="34">
        <f>VLOOKUP($A2366,[1]CNE_OE!$B$2:$R$4621,9,FALSE)</f>
        <v>-76.7</v>
      </c>
      <c r="I2366" s="34">
        <f>VLOOKUP($A2366,[1]CNE_OE!$B$2:$R$4621,8,FALSE)</f>
        <v>2.71666667</v>
      </c>
      <c r="J2366" s="34" t="str">
        <f>VLOOKUP($A2366,[1]CNE_OE!$B$2:$R$4621,5,FALSE)</f>
        <v>Activa</v>
      </c>
      <c r="K2366" s="37">
        <f>VLOOKUP($A2366,[1]CNE_OE!$B$2:$R$4621,6,FALSE)</f>
        <v>27713</v>
      </c>
      <c r="L2366" s="37">
        <f>VLOOKUP($A2366,[1]CNE_OE!$B$2:$R$4621,17,FALSE)</f>
        <v>0</v>
      </c>
      <c r="M2366" s="37" t="s">
        <v>1911</v>
      </c>
      <c r="N2366" s="34" t="s">
        <v>1892</v>
      </c>
    </row>
    <row r="2367" spans="1:14" ht="15.75" customHeight="1" x14ac:dyDescent="0.25">
      <c r="A2367" s="79">
        <v>26035060</v>
      </c>
      <c r="B2367" s="34" t="s">
        <v>43</v>
      </c>
      <c r="C2367" s="34" t="s">
        <v>5001</v>
      </c>
      <c r="D2367" s="34" t="str">
        <f>VLOOKUP($A2367,[1]CNE_OE!$B$2:$R$4621,11,FALSE)</f>
        <v>El Tambo (Cauca)</v>
      </c>
      <c r="E2367" s="34" t="str">
        <f>VLOOKUP($A2367,[1]CNE_OE!$B$2:$R$4621,10,FALSE)</f>
        <v>Cauca</v>
      </c>
      <c r="F2367" s="34">
        <v>9</v>
      </c>
      <c r="G2367" s="34">
        <f>VLOOKUP($A2367,[1]CNE_OE!$B$2:$R$4621,7,FALSE)</f>
        <v>1700</v>
      </c>
      <c r="H2367" s="34">
        <f>VLOOKUP($A2367,[1]CNE_OE!$B$2:$R$4621,9,FALSE)</f>
        <v>-76.8</v>
      </c>
      <c r="I2367" s="34">
        <f>VLOOKUP($A2367,[1]CNE_OE!$B$2:$R$4621,8,FALSE)</f>
        <v>2.4</v>
      </c>
      <c r="J2367" s="34" t="str">
        <f>VLOOKUP($A2367,[1]CNE_OE!$B$2:$R$4621,5,FALSE)</f>
        <v>Activa</v>
      </c>
      <c r="K2367" s="37">
        <f>VLOOKUP($A2367,[1]CNE_OE!$B$2:$R$4621,6,FALSE)</f>
        <v>20104</v>
      </c>
      <c r="L2367" s="37">
        <f>VLOOKUP($A2367,[1]CNE_OE!$B$2:$R$4621,17,FALSE)</f>
        <v>0</v>
      </c>
      <c r="M2367" s="37" t="s">
        <v>1911</v>
      </c>
      <c r="N2367" s="34" t="s">
        <v>1892</v>
      </c>
    </row>
    <row r="2368" spans="1:14" ht="15.75" customHeight="1" x14ac:dyDescent="0.25">
      <c r="A2368" s="79">
        <v>26035080</v>
      </c>
      <c r="B2368" s="34" t="s">
        <v>43</v>
      </c>
      <c r="C2368" s="34" t="s">
        <v>5002</v>
      </c>
      <c r="D2368" s="34" t="str">
        <f>VLOOKUP($A2368,[1]CNE_OE!$B$2:$R$4621,11,FALSE)</f>
        <v>Timbío</v>
      </c>
      <c r="E2368" s="34" t="str">
        <f>VLOOKUP($A2368,[1]CNE_OE!$B$2:$R$4621,10,FALSE)</f>
        <v>Cauca</v>
      </c>
      <c r="F2368" s="34">
        <v>9</v>
      </c>
      <c r="G2368" s="34">
        <f>VLOOKUP($A2368,[1]CNE_OE!$B$2:$R$4621,7,FALSE)</f>
        <v>1800</v>
      </c>
      <c r="H2368" s="34">
        <f>VLOOKUP($A2368,[1]CNE_OE!$B$2:$R$4621,9,FALSE)</f>
        <v>-76.666666669999998</v>
      </c>
      <c r="I2368" s="34">
        <f>VLOOKUP($A2368,[1]CNE_OE!$B$2:$R$4621,8,FALSE)</f>
        <v>2.4</v>
      </c>
      <c r="J2368" s="34" t="str">
        <f>VLOOKUP($A2368,[1]CNE_OE!$B$2:$R$4621,5,FALSE)</f>
        <v>Suspendida</v>
      </c>
      <c r="K2368" s="37">
        <f>VLOOKUP($A2368,[1]CNE_OE!$B$2:$R$4621,6,FALSE)</f>
        <v>33253</v>
      </c>
      <c r="L2368" s="37">
        <f>VLOOKUP($A2368,[1]CNE_OE!$B$2:$R$4621,17,FALSE)</f>
        <v>34074</v>
      </c>
      <c r="M2368" s="37" t="s">
        <v>1911</v>
      </c>
      <c r="N2368" s="34" t="s">
        <v>1892</v>
      </c>
    </row>
    <row r="2369" spans="1:14" ht="15.75" customHeight="1" x14ac:dyDescent="0.25">
      <c r="A2369" s="79">
        <v>26040190</v>
      </c>
      <c r="B2369" s="34" t="s">
        <v>26</v>
      </c>
      <c r="C2369" s="34" t="s">
        <v>5003</v>
      </c>
      <c r="D2369" s="34" t="str">
        <f>VLOOKUP($A2369,[1]CNE_OE!$B$2:$R$4621,11,FALSE)</f>
        <v>Toribío</v>
      </c>
      <c r="E2369" s="34" t="str">
        <f>VLOOKUP($A2369,[1]CNE_OE!$B$2:$R$4621,10,FALSE)</f>
        <v>Cauca</v>
      </c>
      <c r="F2369" s="34">
        <v>9</v>
      </c>
      <c r="G2369" s="34">
        <f>VLOOKUP($A2369,[1]CNE_OE!$B$2:$R$4621,7,FALSE)</f>
        <v>2339</v>
      </c>
      <c r="H2369" s="34">
        <f>VLOOKUP($A2369,[1]CNE_OE!$B$2:$R$4621,9,FALSE)</f>
        <v>-76.150000000000006</v>
      </c>
      <c r="I2369" s="34">
        <f>VLOOKUP($A2369,[1]CNE_OE!$B$2:$R$4621,8,FALSE)</f>
        <v>3.03333333</v>
      </c>
      <c r="J2369" s="34" t="str">
        <f>VLOOKUP($A2369,[1]CNE_OE!$B$2:$R$4621,5,FALSE)</f>
        <v>Activa</v>
      </c>
      <c r="K2369" s="37">
        <f>VLOOKUP($A2369,[1]CNE_OE!$B$2:$R$4621,6,FALSE)</f>
        <v>26007</v>
      </c>
      <c r="L2369" s="37">
        <f>VLOOKUP($A2369,[1]CNE_OE!$B$2:$R$4621,17,FALSE)</f>
        <v>0</v>
      </c>
      <c r="M2369" s="37" t="s">
        <v>1911</v>
      </c>
      <c r="N2369" s="34" t="s">
        <v>1892</v>
      </c>
    </row>
    <row r="2370" spans="1:14" ht="15.75" customHeight="1" x14ac:dyDescent="0.25">
      <c r="A2370" s="79">
        <v>26040200</v>
      </c>
      <c r="B2370" s="34" t="s">
        <v>26</v>
      </c>
      <c r="C2370" s="34" t="s">
        <v>5004</v>
      </c>
      <c r="D2370" s="34" t="str">
        <f>VLOOKUP($A2370,[1]CNE_OE!$B$2:$R$4621,11,FALSE)</f>
        <v>Toribío</v>
      </c>
      <c r="E2370" s="34" t="str">
        <f>VLOOKUP($A2370,[1]CNE_OE!$B$2:$R$4621,10,FALSE)</f>
        <v>Cauca</v>
      </c>
      <c r="F2370" s="34">
        <v>9</v>
      </c>
      <c r="G2370" s="34">
        <f>VLOOKUP($A2370,[1]CNE_OE!$B$2:$R$4621,7,FALSE)</f>
        <v>1713</v>
      </c>
      <c r="H2370" s="34">
        <f>VLOOKUP($A2370,[1]CNE_OE!$B$2:$R$4621,9,FALSE)</f>
        <v>-76.233333329999994</v>
      </c>
      <c r="I2370" s="34">
        <f>VLOOKUP($A2370,[1]CNE_OE!$B$2:$R$4621,8,FALSE)</f>
        <v>2.96666667</v>
      </c>
      <c r="J2370" s="34" t="str">
        <f>VLOOKUP($A2370,[1]CNE_OE!$B$2:$R$4621,5,FALSE)</f>
        <v>Activa</v>
      </c>
      <c r="K2370" s="37">
        <f>VLOOKUP($A2370,[1]CNE_OE!$B$2:$R$4621,6,FALSE)</f>
        <v>26007</v>
      </c>
      <c r="L2370" s="37">
        <f>VLOOKUP($A2370,[1]CNE_OE!$B$2:$R$4621,17,FALSE)</f>
        <v>0</v>
      </c>
      <c r="M2370" s="37" t="s">
        <v>1911</v>
      </c>
      <c r="N2370" s="34" t="s">
        <v>1892</v>
      </c>
    </row>
    <row r="2371" spans="1:14" ht="15.75" customHeight="1" x14ac:dyDescent="0.25">
      <c r="A2371" s="79">
        <v>26040210</v>
      </c>
      <c r="B2371" s="34" t="s">
        <v>26</v>
      </c>
      <c r="C2371" s="34" t="s">
        <v>5005</v>
      </c>
      <c r="D2371" s="34" t="str">
        <f>VLOOKUP($A2371,[1]CNE_OE!$B$2:$R$4621,11,FALSE)</f>
        <v>Caloto</v>
      </c>
      <c r="E2371" s="34" t="str">
        <f>VLOOKUP($A2371,[1]CNE_OE!$B$2:$R$4621,10,FALSE)</f>
        <v>Cauca</v>
      </c>
      <c r="F2371" s="34">
        <v>9</v>
      </c>
      <c r="G2371" s="34">
        <f>VLOOKUP($A2371,[1]CNE_OE!$B$2:$R$4621,7,FALSE)</f>
        <v>1500</v>
      </c>
      <c r="H2371" s="34">
        <f>VLOOKUP($A2371,[1]CNE_OE!$B$2:$R$4621,9,FALSE)</f>
        <v>-76.25</v>
      </c>
      <c r="I2371" s="34">
        <f>VLOOKUP($A2371,[1]CNE_OE!$B$2:$R$4621,8,FALSE)</f>
        <v>3.0166666699999998</v>
      </c>
      <c r="J2371" s="34" t="str">
        <f>VLOOKUP($A2371,[1]CNE_OE!$B$2:$R$4621,5,FALSE)</f>
        <v>Activa</v>
      </c>
      <c r="K2371" s="37">
        <f>VLOOKUP($A2371,[1]CNE_OE!$B$2:$R$4621,6,FALSE)</f>
        <v>26007</v>
      </c>
      <c r="L2371" s="37">
        <f>VLOOKUP($A2371,[1]CNE_OE!$B$2:$R$4621,17,FALSE)</f>
        <v>0</v>
      </c>
      <c r="M2371" s="37" t="s">
        <v>1911</v>
      </c>
      <c r="N2371" s="34" t="s">
        <v>1892</v>
      </c>
    </row>
    <row r="2372" spans="1:14" ht="15.75" customHeight="1" x14ac:dyDescent="0.25">
      <c r="A2372" s="79">
        <v>26040220</v>
      </c>
      <c r="B2372" s="34" t="s">
        <v>26</v>
      </c>
      <c r="C2372" s="34" t="s">
        <v>5006</v>
      </c>
      <c r="D2372" s="34" t="str">
        <f>VLOOKUP($A2372,[1]CNE_OE!$B$2:$R$4621,11,FALSE)</f>
        <v>Toribío</v>
      </c>
      <c r="E2372" s="34" t="str">
        <f>VLOOKUP($A2372,[1]CNE_OE!$B$2:$R$4621,10,FALSE)</f>
        <v>Cauca</v>
      </c>
      <c r="F2372" s="34">
        <v>9</v>
      </c>
      <c r="G2372" s="34">
        <f>VLOOKUP($A2372,[1]CNE_OE!$B$2:$R$4621,7,FALSE)</f>
        <v>1838</v>
      </c>
      <c r="H2372" s="34">
        <f>VLOOKUP($A2372,[1]CNE_OE!$B$2:$R$4621,9,FALSE)</f>
        <v>-76.216666669999995</v>
      </c>
      <c r="I2372" s="34">
        <f>VLOOKUP($A2372,[1]CNE_OE!$B$2:$R$4621,8,FALSE)</f>
        <v>3.05</v>
      </c>
      <c r="J2372" s="34" t="str">
        <f>VLOOKUP($A2372,[1]CNE_OE!$B$2:$R$4621,5,FALSE)</f>
        <v>Activa</v>
      </c>
      <c r="K2372" s="37">
        <f>VLOOKUP($A2372,[1]CNE_OE!$B$2:$R$4621,6,FALSE)</f>
        <v>26007</v>
      </c>
      <c r="L2372" s="37">
        <f>VLOOKUP($A2372,[1]CNE_OE!$B$2:$R$4621,17,FALSE)</f>
        <v>0</v>
      </c>
      <c r="M2372" s="37" t="s">
        <v>1911</v>
      </c>
      <c r="N2372" s="34" t="s">
        <v>1892</v>
      </c>
    </row>
    <row r="2373" spans="1:14" ht="15.75" customHeight="1" x14ac:dyDescent="0.25">
      <c r="A2373" s="78">
        <v>26040340</v>
      </c>
      <c r="B2373" s="34" t="s">
        <v>26</v>
      </c>
      <c r="C2373" s="34" t="s">
        <v>5007</v>
      </c>
      <c r="D2373" s="34" t="str">
        <f>VLOOKUP($A2373,[1]CNE_OE!$B$2:$R$4621,11,FALSE)</f>
        <v>Silvia</v>
      </c>
      <c r="E2373" s="34" t="str">
        <f>VLOOKUP($A2373,[1]CNE_OE!$B$2:$R$4621,10,FALSE)</f>
        <v>Cauca</v>
      </c>
      <c r="F2373" s="34">
        <v>9</v>
      </c>
      <c r="G2373" s="34">
        <f>VLOOKUP($A2373,[1]CNE_OE!$B$2:$R$4621,7,FALSE)</f>
        <v>2500</v>
      </c>
      <c r="H2373" s="34">
        <f>VLOOKUP($A2373,[1]CNE_OE!$B$2:$R$4621,9,FALSE)</f>
        <v>-76.349999999999994</v>
      </c>
      <c r="I2373" s="34">
        <f>VLOOKUP($A2373,[1]CNE_OE!$B$2:$R$4621,8,FALSE)</f>
        <v>2.7</v>
      </c>
      <c r="J2373" s="34" t="str">
        <f>VLOOKUP($A2373,[1]CNE_OE!$B$2:$R$4621,5,FALSE)</f>
        <v>Activa</v>
      </c>
      <c r="K2373" s="37">
        <f>VLOOKUP($A2373,[1]CNE_OE!$B$2:$R$4621,6,FALSE)</f>
        <v>26313</v>
      </c>
      <c r="L2373" s="37">
        <f>VLOOKUP($A2373,[1]CNE_OE!$B$2:$R$4621,17,FALSE)</f>
        <v>0</v>
      </c>
      <c r="M2373" s="37" t="s">
        <v>1911</v>
      </c>
      <c r="N2373" s="34" t="s">
        <v>1892</v>
      </c>
    </row>
    <row r="2374" spans="1:14" ht="15.75" customHeight="1" x14ac:dyDescent="0.25">
      <c r="A2374" s="79">
        <v>26050070</v>
      </c>
      <c r="B2374" s="34" t="s">
        <v>26</v>
      </c>
      <c r="C2374" s="34" t="s">
        <v>5008</v>
      </c>
      <c r="D2374" s="34" t="str">
        <f>VLOOKUP($A2374,[1]CNE_OE!$B$2:$R$4621,11,FALSE)</f>
        <v>Suárez (Cauca)</v>
      </c>
      <c r="E2374" s="34" t="str">
        <f>VLOOKUP($A2374,[1]CNE_OE!$B$2:$R$4621,10,FALSE)</f>
        <v>Cauca</v>
      </c>
      <c r="F2374" s="34">
        <v>9</v>
      </c>
      <c r="G2374" s="34">
        <f>VLOOKUP($A2374,[1]CNE_OE!$B$2:$R$4621,7,FALSE)</f>
        <v>1005</v>
      </c>
      <c r="H2374" s="34">
        <f>VLOOKUP($A2374,[1]CNE_OE!$B$2:$R$4621,9,FALSE)</f>
        <v>-76.650000000000006</v>
      </c>
      <c r="I2374" s="34">
        <f>VLOOKUP($A2374,[1]CNE_OE!$B$2:$R$4621,8,FALSE)</f>
        <v>3.0833333299999999</v>
      </c>
      <c r="J2374" s="34" t="str">
        <f>VLOOKUP($A2374,[1]CNE_OE!$B$2:$R$4621,5,FALSE)</f>
        <v>Activa</v>
      </c>
      <c r="K2374" s="37">
        <f>VLOOKUP($A2374,[1]CNE_OE!$B$2:$R$4621,6,FALSE)</f>
        <v>19038.791666666668</v>
      </c>
      <c r="L2374" s="37">
        <f>VLOOKUP($A2374,[1]CNE_OE!$B$2:$R$4621,17,FALSE)</f>
        <v>0</v>
      </c>
      <c r="M2374" s="37" t="s">
        <v>1911</v>
      </c>
      <c r="N2374" s="34" t="s">
        <v>1892</v>
      </c>
    </row>
    <row r="2375" spans="1:14" ht="15.75" customHeight="1" x14ac:dyDescent="0.25">
      <c r="A2375" s="78">
        <v>26050340</v>
      </c>
      <c r="B2375" s="34" t="s">
        <v>26</v>
      </c>
      <c r="C2375" s="34" t="s">
        <v>5008</v>
      </c>
      <c r="D2375" s="34" t="str">
        <f>VLOOKUP($A2375,[1]CNE_OE!$B$2:$R$4621,11,FALSE)</f>
        <v>Buenos Aires</v>
      </c>
      <c r="E2375" s="34" t="str">
        <f>VLOOKUP($A2375,[1]CNE_OE!$B$2:$R$4621,10,FALSE)</f>
        <v>Cauca</v>
      </c>
      <c r="F2375" s="34">
        <v>9</v>
      </c>
      <c r="G2375" s="34">
        <f>VLOOKUP($A2375,[1]CNE_OE!$B$2:$R$4621,7,FALSE)</f>
        <v>970</v>
      </c>
      <c r="H2375" s="34">
        <f>VLOOKUP($A2375,[1]CNE_OE!$B$2:$R$4621,9,FALSE)</f>
        <v>-76.599999999999994</v>
      </c>
      <c r="I2375" s="34">
        <f>VLOOKUP($A2375,[1]CNE_OE!$B$2:$R$4621,8,FALSE)</f>
        <v>3.1</v>
      </c>
      <c r="J2375" s="34" t="str">
        <f>VLOOKUP($A2375,[1]CNE_OE!$B$2:$R$4621,5,FALSE)</f>
        <v>Activa</v>
      </c>
      <c r="K2375" s="37">
        <f>VLOOKUP($A2375,[1]CNE_OE!$B$2:$R$4621,6,FALSE)</f>
        <v>20104</v>
      </c>
      <c r="L2375" s="37">
        <f>VLOOKUP($A2375,[1]CNE_OE!$B$2:$R$4621,17,FALSE)</f>
        <v>0</v>
      </c>
      <c r="M2375" s="37" t="s">
        <v>1911</v>
      </c>
      <c r="N2375" s="34" t="s">
        <v>1892</v>
      </c>
    </row>
    <row r="2376" spans="1:14" ht="15.75" customHeight="1" x14ac:dyDescent="0.25">
      <c r="A2376" s="78">
        <v>26055040</v>
      </c>
      <c r="B2376" s="34" t="s">
        <v>150</v>
      </c>
      <c r="C2376" s="34" t="s">
        <v>5009</v>
      </c>
      <c r="D2376" s="34" t="str">
        <f>VLOOKUP($A2376,[1]CNE_OE!$B$2:$R$4621,11,FALSE)</f>
        <v>Jamundí</v>
      </c>
      <c r="E2376" s="34" t="str">
        <f>VLOOKUP($A2376,[1]CNE_OE!$B$2:$R$4621,10,FALSE)</f>
        <v>Valle del Cauca</v>
      </c>
      <c r="F2376" s="34">
        <v>9</v>
      </c>
      <c r="G2376" s="34">
        <f>VLOOKUP($A2376,[1]CNE_OE!$B$2:$R$4621,7,FALSE)</f>
        <v>1527</v>
      </c>
      <c r="H2376" s="34">
        <f>VLOOKUP($A2376,[1]CNE_OE!$B$2:$R$4621,9,FALSE)</f>
        <v>-76.7</v>
      </c>
      <c r="I2376" s="34">
        <f>VLOOKUP($A2376,[1]CNE_OE!$B$2:$R$4621,8,FALSE)</f>
        <v>3.1666666699999997</v>
      </c>
      <c r="J2376" s="34" t="str">
        <f>VLOOKUP($A2376,[1]CNE_OE!$B$2:$R$4621,5,FALSE)</f>
        <v>Activa</v>
      </c>
      <c r="K2376" s="37">
        <f>VLOOKUP($A2376,[1]CNE_OE!$B$2:$R$4621,6,FALSE)</f>
        <v>28901</v>
      </c>
      <c r="L2376" s="37">
        <f>VLOOKUP($A2376,[1]CNE_OE!$B$2:$R$4621,17,FALSE)</f>
        <v>0</v>
      </c>
      <c r="M2376" s="37" t="s">
        <v>1911</v>
      </c>
      <c r="N2376" s="34" t="s">
        <v>1892</v>
      </c>
    </row>
    <row r="2377" spans="1:14" ht="15.75" customHeight="1" x14ac:dyDescent="0.25">
      <c r="A2377" s="78">
        <v>26070060</v>
      </c>
      <c r="B2377" s="34" t="s">
        <v>26</v>
      </c>
      <c r="C2377" s="34" t="s">
        <v>5010</v>
      </c>
      <c r="D2377" s="34" t="str">
        <f>VLOOKUP($A2377,[1]CNE_OE!$B$2:$R$4621,11,FALSE)</f>
        <v>Palmira</v>
      </c>
      <c r="E2377" s="34" t="str">
        <f>VLOOKUP($A2377,[1]CNE_OE!$B$2:$R$4621,10,FALSE)</f>
        <v>Valle del Cauca</v>
      </c>
      <c r="F2377" s="34">
        <v>9</v>
      </c>
      <c r="G2377" s="34">
        <f>VLOOKUP($A2377,[1]CNE_OE!$B$2:$R$4621,7,FALSE)</f>
        <v>1550</v>
      </c>
      <c r="H2377" s="34">
        <f>VLOOKUP($A2377,[1]CNE_OE!$B$2:$R$4621,9,FALSE)</f>
        <v>-76.3</v>
      </c>
      <c r="I2377" s="34">
        <f>VLOOKUP($A2377,[1]CNE_OE!$B$2:$R$4621,8,FALSE)</f>
        <v>3.55</v>
      </c>
      <c r="J2377" s="34" t="str">
        <f>VLOOKUP($A2377,[1]CNE_OE!$B$2:$R$4621,5,FALSE)</f>
        <v>Activa</v>
      </c>
      <c r="K2377" s="37">
        <f>VLOOKUP($A2377,[1]CNE_OE!$B$2:$R$4621,6,FALSE)</f>
        <v>27774</v>
      </c>
      <c r="L2377" s="37">
        <f>VLOOKUP($A2377,[1]CNE_OE!$B$2:$R$4621,17,FALSE)</f>
        <v>0</v>
      </c>
      <c r="M2377" s="37" t="s">
        <v>1911</v>
      </c>
      <c r="N2377" s="34" t="s">
        <v>1892</v>
      </c>
    </row>
    <row r="2378" spans="1:14" ht="15.75" customHeight="1" x14ac:dyDescent="0.25">
      <c r="A2378" s="78">
        <v>26070290</v>
      </c>
      <c r="B2378" s="34" t="s">
        <v>26</v>
      </c>
      <c r="C2378" s="34" t="s">
        <v>5011</v>
      </c>
      <c r="D2378" s="34" t="str">
        <f>VLOOKUP($A2378,[1]CNE_OE!$B$2:$R$4621,11,FALSE)</f>
        <v>Palmira</v>
      </c>
      <c r="E2378" s="34" t="str">
        <f>VLOOKUP($A2378,[1]CNE_OE!$B$2:$R$4621,10,FALSE)</f>
        <v>Valle del Cauca</v>
      </c>
      <c r="F2378" s="34">
        <v>9</v>
      </c>
      <c r="G2378" s="34">
        <f>VLOOKUP($A2378,[1]CNE_OE!$B$2:$R$4621,7,FALSE)</f>
        <v>950</v>
      </c>
      <c r="H2378" s="34">
        <f>VLOOKUP($A2378,[1]CNE_OE!$B$2:$R$4621,9,FALSE)</f>
        <v>-76.333333329999988</v>
      </c>
      <c r="I2378" s="34">
        <f>VLOOKUP($A2378,[1]CNE_OE!$B$2:$R$4621,8,FALSE)</f>
        <v>3.5166666699999998</v>
      </c>
      <c r="J2378" s="34" t="str">
        <f>VLOOKUP($A2378,[1]CNE_OE!$B$2:$R$4621,5,FALSE)</f>
        <v>Activa</v>
      </c>
      <c r="K2378" s="37">
        <f>VLOOKUP($A2378,[1]CNE_OE!$B$2:$R$4621,6,FALSE)</f>
        <v>23908</v>
      </c>
      <c r="L2378" s="37">
        <f>VLOOKUP($A2378,[1]CNE_OE!$B$2:$R$4621,17,FALSE)</f>
        <v>0</v>
      </c>
      <c r="M2378" s="37" t="s">
        <v>1911</v>
      </c>
      <c r="N2378" s="34" t="s">
        <v>1892</v>
      </c>
    </row>
    <row r="2379" spans="1:14" ht="15.75" customHeight="1" x14ac:dyDescent="0.25">
      <c r="A2379" s="78">
        <v>26070590</v>
      </c>
      <c r="B2379" s="34" t="s">
        <v>26</v>
      </c>
      <c r="C2379" s="34" t="s">
        <v>5012</v>
      </c>
      <c r="D2379" s="34" t="str">
        <f>VLOOKUP($A2379,[1]CNE_OE!$B$2:$R$4621,11,FALSE)</f>
        <v>Pradera</v>
      </c>
      <c r="E2379" s="34" t="str">
        <f>VLOOKUP($A2379,[1]CNE_OE!$B$2:$R$4621,10,FALSE)</f>
        <v>Valle del Cauca</v>
      </c>
      <c r="F2379" s="34">
        <v>9</v>
      </c>
      <c r="G2379" s="34">
        <f>VLOOKUP($A2379,[1]CNE_OE!$B$2:$R$4621,7,FALSE)</f>
        <v>2410</v>
      </c>
      <c r="H2379" s="34">
        <f>VLOOKUP($A2379,[1]CNE_OE!$B$2:$R$4621,9,FALSE)</f>
        <v>-76.066666669999989</v>
      </c>
      <c r="I2379" s="34">
        <f>VLOOKUP($A2379,[1]CNE_OE!$B$2:$R$4621,8,FALSE)</f>
        <v>3.43333333</v>
      </c>
      <c r="J2379" s="34" t="str">
        <f>VLOOKUP($A2379,[1]CNE_OE!$B$2:$R$4621,5,FALSE)</f>
        <v>Activa</v>
      </c>
      <c r="K2379" s="37">
        <f>VLOOKUP($A2379,[1]CNE_OE!$B$2:$R$4621,6,FALSE)</f>
        <v>25979</v>
      </c>
      <c r="L2379" s="37">
        <f>VLOOKUP($A2379,[1]CNE_OE!$B$2:$R$4621,17,FALSE)</f>
        <v>0</v>
      </c>
      <c r="M2379" s="37" t="s">
        <v>1911</v>
      </c>
      <c r="N2379" s="34" t="s">
        <v>1892</v>
      </c>
    </row>
    <row r="2380" spans="1:14" ht="15.75" customHeight="1" x14ac:dyDescent="0.25">
      <c r="A2380" s="78">
        <v>26070610</v>
      </c>
      <c r="B2380" s="34" t="s">
        <v>26</v>
      </c>
      <c r="C2380" s="34" t="s">
        <v>5013</v>
      </c>
      <c r="D2380" s="34" t="str">
        <f>VLOOKUP($A2380,[1]CNE_OE!$B$2:$R$4621,11,FALSE)</f>
        <v>Florida</v>
      </c>
      <c r="E2380" s="34" t="str">
        <f>VLOOKUP($A2380,[1]CNE_OE!$B$2:$R$4621,10,FALSE)</f>
        <v>Valle del Cauca</v>
      </c>
      <c r="F2380" s="34">
        <v>9</v>
      </c>
      <c r="G2380" s="34">
        <f>VLOOKUP($A2380,[1]CNE_OE!$B$2:$R$4621,7,FALSE)</f>
        <v>2160</v>
      </c>
      <c r="H2380" s="34">
        <f>VLOOKUP($A2380,[1]CNE_OE!$B$2:$R$4621,9,FALSE)</f>
        <v>-76.166666669999998</v>
      </c>
      <c r="I2380" s="34">
        <f>VLOOKUP($A2380,[1]CNE_OE!$B$2:$R$4621,8,FALSE)</f>
        <v>3.3666666699999999</v>
      </c>
      <c r="J2380" s="34" t="str">
        <f>VLOOKUP($A2380,[1]CNE_OE!$B$2:$R$4621,5,FALSE)</f>
        <v>Activa</v>
      </c>
      <c r="K2380" s="37">
        <f>VLOOKUP($A2380,[1]CNE_OE!$B$2:$R$4621,6,FALSE)</f>
        <v>26007</v>
      </c>
      <c r="L2380" s="37">
        <f>VLOOKUP($A2380,[1]CNE_OE!$B$2:$R$4621,17,FALSE)</f>
        <v>0</v>
      </c>
      <c r="M2380" s="37" t="s">
        <v>1911</v>
      </c>
      <c r="N2380" s="34" t="s">
        <v>1892</v>
      </c>
    </row>
    <row r="2381" spans="1:14" ht="15.75" customHeight="1" x14ac:dyDescent="0.25">
      <c r="A2381" s="78">
        <v>26070870</v>
      </c>
      <c r="B2381" s="34" t="s">
        <v>26</v>
      </c>
      <c r="C2381" s="34" t="s">
        <v>5014</v>
      </c>
      <c r="D2381" s="34" t="str">
        <f>VLOOKUP($A2381,[1]CNE_OE!$B$2:$R$4621,11,FALSE)</f>
        <v>Palmira</v>
      </c>
      <c r="E2381" s="34" t="str">
        <f>VLOOKUP($A2381,[1]CNE_OE!$B$2:$R$4621,10,FALSE)</f>
        <v>Valle del Cauca</v>
      </c>
      <c r="F2381" s="34">
        <v>9</v>
      </c>
      <c r="G2381" s="34">
        <f>VLOOKUP($A2381,[1]CNE_OE!$B$2:$R$4621,7,FALSE)</f>
        <v>980</v>
      </c>
      <c r="H2381" s="34">
        <f>VLOOKUP($A2381,[1]CNE_OE!$B$2:$R$4621,9,FALSE)</f>
        <v>-76.349999999999994</v>
      </c>
      <c r="I2381" s="34">
        <f>VLOOKUP($A2381,[1]CNE_OE!$B$2:$R$4621,8,FALSE)</f>
        <v>3.6</v>
      </c>
      <c r="J2381" s="34" t="str">
        <f>VLOOKUP($A2381,[1]CNE_OE!$B$2:$R$4621,5,FALSE)</f>
        <v>Suspendida</v>
      </c>
      <c r="K2381" s="37">
        <f>VLOOKUP($A2381,[1]CNE_OE!$B$2:$R$4621,6,FALSE)</f>
        <v>24730</v>
      </c>
      <c r="L2381" s="37">
        <f>VLOOKUP($A2381,[1]CNE_OE!$B$2:$R$4621,17,FALSE)</f>
        <v>29509</v>
      </c>
      <c r="M2381" s="37" t="s">
        <v>1911</v>
      </c>
      <c r="N2381" s="34" t="s">
        <v>1892</v>
      </c>
    </row>
    <row r="2382" spans="1:14" ht="15.75" customHeight="1" x14ac:dyDescent="0.25">
      <c r="A2382" s="78">
        <v>26075090</v>
      </c>
      <c r="B2382" s="34" t="s">
        <v>150</v>
      </c>
      <c r="C2382" s="34" t="s">
        <v>5015</v>
      </c>
      <c r="D2382" s="34" t="str">
        <f>VLOOKUP($A2382,[1]CNE_OE!$B$2:$R$4621,11,FALSE)</f>
        <v>Palmira</v>
      </c>
      <c r="E2382" s="34" t="str">
        <f>VLOOKUP($A2382,[1]CNE_OE!$B$2:$R$4621,10,FALSE)</f>
        <v>Valle del Cauca</v>
      </c>
      <c r="F2382" s="34">
        <v>9</v>
      </c>
      <c r="G2382" s="34">
        <f>VLOOKUP($A2382,[1]CNE_OE!$B$2:$R$4621,7,FALSE)</f>
        <v>1350</v>
      </c>
      <c r="H2382" s="34">
        <f>VLOOKUP($A2382,[1]CNE_OE!$B$2:$R$4621,9,FALSE)</f>
        <v>-76.216666669999995</v>
      </c>
      <c r="I2382" s="34">
        <f>VLOOKUP($A2382,[1]CNE_OE!$B$2:$R$4621,8,FALSE)</f>
        <v>3.4833333299999998</v>
      </c>
      <c r="J2382" s="34" t="str">
        <f>VLOOKUP($A2382,[1]CNE_OE!$B$2:$R$4621,5,FALSE)</f>
        <v>Activa</v>
      </c>
      <c r="K2382" s="37">
        <f>VLOOKUP($A2382,[1]CNE_OE!$B$2:$R$4621,6,FALSE)</f>
        <v>26769</v>
      </c>
      <c r="L2382" s="37">
        <f>VLOOKUP($A2382,[1]CNE_OE!$B$2:$R$4621,17,FALSE)</f>
        <v>0</v>
      </c>
      <c r="M2382" s="37" t="s">
        <v>1911</v>
      </c>
      <c r="N2382" s="34" t="s">
        <v>1892</v>
      </c>
    </row>
    <row r="2383" spans="1:14" ht="15.75" customHeight="1" x14ac:dyDescent="0.25">
      <c r="A2383" s="78">
        <v>26075110</v>
      </c>
      <c r="B2383" s="34" t="s">
        <v>150</v>
      </c>
      <c r="C2383" s="34" t="s">
        <v>5016</v>
      </c>
      <c r="D2383" s="34" t="str">
        <f>VLOOKUP($A2383,[1]CNE_OE!$B$2:$R$4621,11,FALSE)</f>
        <v>Florida</v>
      </c>
      <c r="E2383" s="34" t="str">
        <f>VLOOKUP($A2383,[1]CNE_OE!$B$2:$R$4621,10,FALSE)</f>
        <v>Valle del Cauca</v>
      </c>
      <c r="F2383" s="34">
        <v>9</v>
      </c>
      <c r="G2383" s="34">
        <f>VLOOKUP($A2383,[1]CNE_OE!$B$2:$R$4621,7,FALSE)</f>
        <v>1626</v>
      </c>
      <c r="H2383" s="34">
        <f>VLOOKUP($A2383,[1]CNE_OE!$B$2:$R$4621,9,FALSE)</f>
        <v>-76.185777779999995</v>
      </c>
      <c r="I2383" s="34">
        <f>VLOOKUP($A2383,[1]CNE_OE!$B$2:$R$4621,8,FALSE)</f>
        <v>3.31402778</v>
      </c>
      <c r="J2383" s="34" t="str">
        <f>VLOOKUP($A2383,[1]CNE_OE!$B$2:$R$4621,5,FALSE)</f>
        <v>Activa</v>
      </c>
      <c r="K2383" s="37">
        <f>VLOOKUP($A2383,[1]CNE_OE!$B$2:$R$4621,6,FALSE)</f>
        <v>26007</v>
      </c>
      <c r="L2383" s="37">
        <f>VLOOKUP($A2383,[1]CNE_OE!$B$2:$R$4621,17,FALSE)</f>
        <v>0</v>
      </c>
      <c r="M2383" s="37" t="s">
        <v>1911</v>
      </c>
      <c r="N2383" s="34" t="s">
        <v>1892</v>
      </c>
    </row>
    <row r="2384" spans="1:14" ht="15.75" customHeight="1" x14ac:dyDescent="0.25">
      <c r="A2384" s="78">
        <v>26080250</v>
      </c>
      <c r="B2384" s="34" t="s">
        <v>26</v>
      </c>
      <c r="C2384" s="34" t="s">
        <v>4903</v>
      </c>
      <c r="D2384" s="34" t="str">
        <f>VLOOKUP($A2384,[1]CNE_OE!$B$2:$R$4621,11,FALSE)</f>
        <v>Trujillo</v>
      </c>
      <c r="E2384" s="34" t="str">
        <f>VLOOKUP($A2384,[1]CNE_OE!$B$2:$R$4621,10,FALSE)</f>
        <v>Valle del Cauca</v>
      </c>
      <c r="F2384" s="34">
        <v>9</v>
      </c>
      <c r="G2384" s="34">
        <f>VLOOKUP($A2384,[1]CNE_OE!$B$2:$R$4621,7,FALSE)</f>
        <v>1532</v>
      </c>
      <c r="H2384" s="34">
        <f>VLOOKUP($A2384,[1]CNE_OE!$B$2:$R$4621,9,FALSE)</f>
        <v>-76.383333329999999</v>
      </c>
      <c r="I2384" s="34">
        <f>VLOOKUP($A2384,[1]CNE_OE!$B$2:$R$4621,8,FALSE)</f>
        <v>4.2</v>
      </c>
      <c r="J2384" s="34" t="str">
        <f>VLOOKUP($A2384,[1]CNE_OE!$B$2:$R$4621,5,FALSE)</f>
        <v>Activa</v>
      </c>
      <c r="K2384" s="37">
        <f>VLOOKUP($A2384,[1]CNE_OE!$B$2:$R$4621,6,FALSE)</f>
        <v>26099</v>
      </c>
      <c r="L2384" s="37">
        <f>VLOOKUP($A2384,[1]CNE_OE!$B$2:$R$4621,17,FALSE)</f>
        <v>0</v>
      </c>
      <c r="M2384" s="37" t="s">
        <v>1911</v>
      </c>
      <c r="N2384" s="34" t="s">
        <v>1892</v>
      </c>
    </row>
    <row r="2385" spans="1:14" ht="15.75" customHeight="1" x14ac:dyDescent="0.25">
      <c r="A2385" s="78">
        <v>26080260</v>
      </c>
      <c r="B2385" s="34" t="s">
        <v>26</v>
      </c>
      <c r="C2385" s="34" t="s">
        <v>5017</v>
      </c>
      <c r="D2385" s="34" t="str">
        <f>VLOOKUP($A2385,[1]CNE_OE!$B$2:$R$4621,11,FALSE)</f>
        <v>Riofrío</v>
      </c>
      <c r="E2385" s="34" t="str">
        <f>VLOOKUP($A2385,[1]CNE_OE!$B$2:$R$4621,10,FALSE)</f>
        <v>Valle del Cauca</v>
      </c>
      <c r="F2385" s="34">
        <v>9</v>
      </c>
      <c r="G2385" s="34">
        <f>VLOOKUP($A2385,[1]CNE_OE!$B$2:$R$4621,7,FALSE)</f>
        <v>953</v>
      </c>
      <c r="H2385" s="34">
        <f>VLOOKUP($A2385,[1]CNE_OE!$B$2:$R$4621,9,FALSE)</f>
        <v>-76.3</v>
      </c>
      <c r="I2385" s="34">
        <f>VLOOKUP($A2385,[1]CNE_OE!$B$2:$R$4621,8,FALSE)</f>
        <v>4.1500000000000004</v>
      </c>
      <c r="J2385" s="34" t="str">
        <f>VLOOKUP($A2385,[1]CNE_OE!$B$2:$R$4621,5,FALSE)</f>
        <v>Activa</v>
      </c>
      <c r="K2385" s="37">
        <f>VLOOKUP($A2385,[1]CNE_OE!$B$2:$R$4621,6,FALSE)</f>
        <v>26099</v>
      </c>
      <c r="L2385" s="37">
        <f>VLOOKUP($A2385,[1]CNE_OE!$B$2:$R$4621,17,FALSE)</f>
        <v>0</v>
      </c>
      <c r="M2385" s="37" t="s">
        <v>1911</v>
      </c>
      <c r="N2385" s="34" t="s">
        <v>1892</v>
      </c>
    </row>
    <row r="2386" spans="1:14" ht="15.75" customHeight="1" x14ac:dyDescent="0.25">
      <c r="A2386" s="78">
        <v>26080300</v>
      </c>
      <c r="B2386" s="34" t="s">
        <v>54</v>
      </c>
      <c r="C2386" s="34" t="s">
        <v>5018</v>
      </c>
      <c r="D2386" s="34" t="str">
        <f>VLOOKUP($A2386,[1]CNE_OE!$B$2:$R$4621,11,FALSE)</f>
        <v>Cali</v>
      </c>
      <c r="E2386" s="34" t="str">
        <f>VLOOKUP($A2386,[1]CNE_OE!$B$2:$R$4621,10,FALSE)</f>
        <v>Valle del Cauca</v>
      </c>
      <c r="F2386" s="34">
        <v>9</v>
      </c>
      <c r="G2386" s="34">
        <f>VLOOKUP($A2386,[1]CNE_OE!$B$2:$R$4621,7,FALSE)</f>
        <v>985</v>
      </c>
      <c r="H2386" s="34">
        <f>VLOOKUP($A2386,[1]CNE_OE!$B$2:$R$4621,9,FALSE)</f>
        <v>-76.55</v>
      </c>
      <c r="I2386" s="34">
        <f>VLOOKUP($A2386,[1]CNE_OE!$B$2:$R$4621,8,FALSE)</f>
        <v>3.4</v>
      </c>
      <c r="J2386" s="34" t="str">
        <f>VLOOKUP($A2386,[1]CNE_OE!$B$2:$R$4621,5,FALSE)</f>
        <v>Activa</v>
      </c>
      <c r="K2386" s="37">
        <f>VLOOKUP($A2386,[1]CNE_OE!$B$2:$R$4621,6,FALSE)</f>
        <v>30756</v>
      </c>
      <c r="L2386" s="37">
        <f>VLOOKUP($A2386,[1]CNE_OE!$B$2:$R$4621,17,FALSE)</f>
        <v>0</v>
      </c>
      <c r="M2386" s="37" t="s">
        <v>1911</v>
      </c>
      <c r="N2386" s="34" t="s">
        <v>1892</v>
      </c>
    </row>
    <row r="2387" spans="1:14" ht="15.75" customHeight="1" x14ac:dyDescent="0.25">
      <c r="A2387" s="78">
        <v>26085110</v>
      </c>
      <c r="B2387" s="34" t="s">
        <v>56</v>
      </c>
      <c r="C2387" s="34" t="s">
        <v>5019</v>
      </c>
      <c r="D2387" s="34" t="str">
        <f>VLOOKUP($A2387,[1]CNE_OE!$B$2:$R$4621,11,FALSE)</f>
        <v>Trujillo</v>
      </c>
      <c r="E2387" s="34" t="str">
        <f>VLOOKUP($A2387,[1]CNE_OE!$B$2:$R$4621,10,FALSE)</f>
        <v>Valle del Cauca</v>
      </c>
      <c r="F2387" s="34">
        <v>9</v>
      </c>
      <c r="G2387" s="34">
        <f>VLOOKUP($A2387,[1]CNE_OE!$B$2:$R$4621,7,FALSE)</f>
        <v>1380</v>
      </c>
      <c r="H2387" s="34">
        <f>VLOOKUP($A2387,[1]CNE_OE!$B$2:$R$4621,9,FALSE)</f>
        <v>-76.349999999999994</v>
      </c>
      <c r="I2387" s="34">
        <f>VLOOKUP($A2387,[1]CNE_OE!$B$2:$R$4621,8,FALSE)</f>
        <v>4.1666666699999997</v>
      </c>
      <c r="J2387" s="34" t="str">
        <f>VLOOKUP($A2387,[1]CNE_OE!$B$2:$R$4621,5,FALSE)</f>
        <v>Activa</v>
      </c>
      <c r="K2387" s="37">
        <f>VLOOKUP($A2387,[1]CNE_OE!$B$2:$R$4621,6,FALSE)</f>
        <v>25218</v>
      </c>
      <c r="L2387" s="37">
        <f>VLOOKUP($A2387,[1]CNE_OE!$B$2:$R$4621,17,FALSE)</f>
        <v>0</v>
      </c>
      <c r="M2387" s="37" t="s">
        <v>1911</v>
      </c>
      <c r="N2387" s="34" t="s">
        <v>1892</v>
      </c>
    </row>
    <row r="2388" spans="1:14" ht="15.75" customHeight="1" x14ac:dyDescent="0.25">
      <c r="A2388" s="78">
        <v>26085130</v>
      </c>
      <c r="B2388" s="34" t="s">
        <v>56</v>
      </c>
      <c r="C2388" s="34" t="s">
        <v>5020</v>
      </c>
      <c r="D2388" s="34" t="str">
        <f>VLOOKUP($A2388,[1]CNE_OE!$B$2:$R$4621,11,FALSE)</f>
        <v>Yumbo</v>
      </c>
      <c r="E2388" s="34" t="str">
        <f>VLOOKUP($A2388,[1]CNE_OE!$B$2:$R$4621,10,FALSE)</f>
        <v>Valle del Cauca</v>
      </c>
      <c r="F2388" s="34">
        <v>9</v>
      </c>
      <c r="G2388" s="34">
        <f>VLOOKUP($A2388,[1]CNE_OE!$B$2:$R$4621,7,FALSE)</f>
        <v>1500</v>
      </c>
      <c r="H2388" s="34">
        <f>VLOOKUP($A2388,[1]CNE_OE!$B$2:$R$4621,9,FALSE)</f>
        <v>-76.566666669999989</v>
      </c>
      <c r="I2388" s="34">
        <f>VLOOKUP($A2388,[1]CNE_OE!$B$2:$R$4621,8,FALSE)</f>
        <v>3.5833333299999999</v>
      </c>
      <c r="J2388" s="34" t="str">
        <f>VLOOKUP($A2388,[1]CNE_OE!$B$2:$R$4621,5,FALSE)</f>
        <v>Activa</v>
      </c>
      <c r="K2388" s="37">
        <f>VLOOKUP($A2388,[1]CNE_OE!$B$2:$R$4621,6,FALSE)</f>
        <v>28870</v>
      </c>
      <c r="L2388" s="37">
        <f>VLOOKUP($A2388,[1]CNE_OE!$B$2:$R$4621,17,FALSE)</f>
        <v>0</v>
      </c>
      <c r="M2388" s="37" t="s">
        <v>1911</v>
      </c>
      <c r="N2388" s="34" t="s">
        <v>1892</v>
      </c>
    </row>
    <row r="2389" spans="1:14" ht="15.75" customHeight="1" x14ac:dyDescent="0.25">
      <c r="A2389" s="78">
        <v>26090050</v>
      </c>
      <c r="B2389" s="34" t="s">
        <v>26</v>
      </c>
      <c r="C2389" s="34" t="s">
        <v>5021</v>
      </c>
      <c r="D2389" s="34" t="str">
        <f>VLOOKUP($A2389,[1]CNE_OE!$B$2:$R$4621,11,FALSE)</f>
        <v>Buga</v>
      </c>
      <c r="E2389" s="34" t="str">
        <f>VLOOKUP($A2389,[1]CNE_OE!$B$2:$R$4621,10,FALSE)</f>
        <v>Valle del Cauca</v>
      </c>
      <c r="F2389" s="34">
        <v>9</v>
      </c>
      <c r="G2389" s="34">
        <f>VLOOKUP($A2389,[1]CNE_OE!$B$2:$R$4621,7,FALSE)</f>
        <v>1360</v>
      </c>
      <c r="H2389" s="34">
        <f>VLOOKUP($A2389,[1]CNE_OE!$B$2:$R$4621,9,FALSE)</f>
        <v>-76.216666669999995</v>
      </c>
      <c r="I2389" s="34">
        <f>VLOOKUP($A2389,[1]CNE_OE!$B$2:$R$4621,8,FALSE)</f>
        <v>3.8666666699999999</v>
      </c>
      <c r="J2389" s="34" t="str">
        <f>VLOOKUP($A2389,[1]CNE_OE!$B$2:$R$4621,5,FALSE)</f>
        <v>Activa</v>
      </c>
      <c r="K2389" s="37">
        <f>VLOOKUP($A2389,[1]CNE_OE!$B$2:$R$4621,6,FALSE)</f>
        <v>25187</v>
      </c>
      <c r="L2389" s="37">
        <f>VLOOKUP($A2389,[1]CNE_OE!$B$2:$R$4621,17,FALSE)</f>
        <v>0</v>
      </c>
      <c r="M2389" s="37" t="s">
        <v>1911</v>
      </c>
      <c r="N2389" s="34" t="s">
        <v>1892</v>
      </c>
    </row>
    <row r="2390" spans="1:14" ht="15.75" customHeight="1" x14ac:dyDescent="0.25">
      <c r="A2390" s="78">
        <v>26090070</v>
      </c>
      <c r="B2390" s="34" t="s">
        <v>26</v>
      </c>
      <c r="C2390" s="34" t="s">
        <v>5022</v>
      </c>
      <c r="D2390" s="34" t="str">
        <f>VLOOKUP($A2390,[1]CNE_OE!$B$2:$R$4621,11,FALSE)</f>
        <v>Palmira</v>
      </c>
      <c r="E2390" s="34" t="str">
        <f>VLOOKUP($A2390,[1]CNE_OE!$B$2:$R$4621,10,FALSE)</f>
        <v>Valle del Cauca</v>
      </c>
      <c r="F2390" s="34">
        <v>9</v>
      </c>
      <c r="G2390" s="34">
        <f>VLOOKUP($A2390,[1]CNE_OE!$B$2:$R$4621,7,FALSE)</f>
        <v>1272</v>
      </c>
      <c r="H2390" s="34">
        <f>VLOOKUP($A2390,[1]CNE_OE!$B$2:$R$4621,9,FALSE)</f>
        <v>-76.2</v>
      </c>
      <c r="I2390" s="34">
        <f>VLOOKUP($A2390,[1]CNE_OE!$B$2:$R$4621,8,FALSE)</f>
        <v>3.55</v>
      </c>
      <c r="J2390" s="34" t="str">
        <f>VLOOKUP($A2390,[1]CNE_OE!$B$2:$R$4621,5,FALSE)</f>
        <v>Activa</v>
      </c>
      <c r="K2390" s="37">
        <f>VLOOKUP($A2390,[1]CNE_OE!$B$2:$R$4621,6,FALSE)</f>
        <v>23726</v>
      </c>
      <c r="L2390" s="37">
        <f>VLOOKUP($A2390,[1]CNE_OE!$B$2:$R$4621,17,FALSE)</f>
        <v>0</v>
      </c>
      <c r="M2390" s="37" t="s">
        <v>1911</v>
      </c>
      <c r="N2390" s="34" t="s">
        <v>1892</v>
      </c>
    </row>
    <row r="2391" spans="1:14" ht="15.75" customHeight="1" x14ac:dyDescent="0.25">
      <c r="A2391" s="78">
        <v>26090300</v>
      </c>
      <c r="B2391" s="34" t="s">
        <v>26</v>
      </c>
      <c r="C2391" s="34" t="s">
        <v>5023</v>
      </c>
      <c r="D2391" s="34" t="str">
        <f>VLOOKUP($A2391,[1]CNE_OE!$B$2:$R$4621,11,FALSE)</f>
        <v>Palmira</v>
      </c>
      <c r="E2391" s="34" t="str">
        <f>VLOOKUP($A2391,[1]CNE_OE!$B$2:$R$4621,10,FALSE)</f>
        <v>Valle del Cauca</v>
      </c>
      <c r="F2391" s="34">
        <v>9</v>
      </c>
      <c r="G2391" s="34">
        <f>VLOOKUP($A2391,[1]CNE_OE!$B$2:$R$4621,7,FALSE)</f>
        <v>1500</v>
      </c>
      <c r="H2391" s="34">
        <f>VLOOKUP($A2391,[1]CNE_OE!$B$2:$R$4621,9,FALSE)</f>
        <v>-76.166666669999998</v>
      </c>
      <c r="I2391" s="34">
        <f>VLOOKUP($A2391,[1]CNE_OE!$B$2:$R$4621,8,FALSE)</f>
        <v>3.5166666699999998</v>
      </c>
      <c r="J2391" s="34" t="str">
        <f>VLOOKUP($A2391,[1]CNE_OE!$B$2:$R$4621,5,FALSE)</f>
        <v>Activa</v>
      </c>
      <c r="K2391" s="37">
        <f>VLOOKUP($A2391,[1]CNE_OE!$B$2:$R$4621,6,FALSE)</f>
        <v>25430</v>
      </c>
      <c r="L2391" s="37">
        <f>VLOOKUP($A2391,[1]CNE_OE!$B$2:$R$4621,17,FALSE)</f>
        <v>0</v>
      </c>
      <c r="M2391" s="37" t="s">
        <v>1911</v>
      </c>
      <c r="N2391" s="34" t="s">
        <v>1892</v>
      </c>
    </row>
    <row r="2392" spans="1:14" ht="15.75" customHeight="1" x14ac:dyDescent="0.25">
      <c r="A2392" s="78">
        <v>26090380</v>
      </c>
      <c r="B2392" s="34" t="s">
        <v>26</v>
      </c>
      <c r="C2392" s="34" t="s">
        <v>5024</v>
      </c>
      <c r="D2392" s="34" t="str">
        <f>VLOOKUP($A2392,[1]CNE_OE!$B$2:$R$4621,11,FALSE)</f>
        <v>Palmira</v>
      </c>
      <c r="E2392" s="34" t="str">
        <f>VLOOKUP($A2392,[1]CNE_OE!$B$2:$R$4621,10,FALSE)</f>
        <v>Valle del Cauca</v>
      </c>
      <c r="F2392" s="34">
        <v>9</v>
      </c>
      <c r="G2392" s="34">
        <f>VLOOKUP($A2392,[1]CNE_OE!$B$2:$R$4621,7,FALSE)</f>
        <v>2875</v>
      </c>
      <c r="H2392" s="34">
        <f>VLOOKUP($A2392,[1]CNE_OE!$B$2:$R$4621,9,FALSE)</f>
        <v>-76</v>
      </c>
      <c r="I2392" s="34">
        <f>VLOOKUP($A2392,[1]CNE_OE!$B$2:$R$4621,8,FALSE)</f>
        <v>3.6333333300000001</v>
      </c>
      <c r="J2392" s="34" t="str">
        <f>VLOOKUP($A2392,[1]CNE_OE!$B$2:$R$4621,5,FALSE)</f>
        <v>Activa</v>
      </c>
      <c r="K2392" s="37">
        <f>VLOOKUP($A2392,[1]CNE_OE!$B$2:$R$4621,6,FALSE)</f>
        <v>25461</v>
      </c>
      <c r="L2392" s="37">
        <f>VLOOKUP($A2392,[1]CNE_OE!$B$2:$R$4621,17,FALSE)</f>
        <v>0</v>
      </c>
      <c r="M2392" s="37" t="s">
        <v>1911</v>
      </c>
      <c r="N2392" s="34" t="s">
        <v>1892</v>
      </c>
    </row>
    <row r="2393" spans="1:14" ht="15.75" customHeight="1" x14ac:dyDescent="0.25">
      <c r="A2393" s="78">
        <v>26090430</v>
      </c>
      <c r="B2393" s="34" t="s">
        <v>26</v>
      </c>
      <c r="C2393" s="34" t="s">
        <v>5025</v>
      </c>
      <c r="D2393" s="34" t="str">
        <f>VLOOKUP($A2393,[1]CNE_OE!$B$2:$R$4621,11,FALSE)</f>
        <v>Palmira</v>
      </c>
      <c r="E2393" s="34" t="str">
        <f>VLOOKUP($A2393,[1]CNE_OE!$B$2:$R$4621,10,FALSE)</f>
        <v>Valle del Cauca</v>
      </c>
      <c r="F2393" s="34">
        <v>9</v>
      </c>
      <c r="G2393" s="34">
        <f>VLOOKUP($A2393,[1]CNE_OE!$B$2:$R$4621,7,FALSE)</f>
        <v>2100</v>
      </c>
      <c r="H2393" s="34">
        <f>VLOOKUP($A2393,[1]CNE_OE!$B$2:$R$4621,9,FALSE)</f>
        <v>-76.166666669999998</v>
      </c>
      <c r="I2393" s="34">
        <f>VLOOKUP($A2393,[1]CNE_OE!$B$2:$R$4621,8,FALSE)</f>
        <v>3.55</v>
      </c>
      <c r="J2393" s="34" t="str">
        <f>VLOOKUP($A2393,[1]CNE_OE!$B$2:$R$4621,5,FALSE)</f>
        <v>Activa</v>
      </c>
      <c r="K2393" s="37">
        <f>VLOOKUP($A2393,[1]CNE_OE!$B$2:$R$4621,6,FALSE)</f>
        <v>25430</v>
      </c>
      <c r="L2393" s="37">
        <f>VLOOKUP($A2393,[1]CNE_OE!$B$2:$R$4621,17,FALSE)</f>
        <v>0</v>
      </c>
      <c r="M2393" s="37" t="s">
        <v>1911</v>
      </c>
      <c r="N2393" s="34" t="s">
        <v>1892</v>
      </c>
    </row>
    <row r="2394" spans="1:14" ht="15.75" customHeight="1" x14ac:dyDescent="0.25">
      <c r="A2394" s="78">
        <v>26090480</v>
      </c>
      <c r="B2394" s="34" t="s">
        <v>26</v>
      </c>
      <c r="C2394" s="34" t="s">
        <v>4894</v>
      </c>
      <c r="D2394" s="34" t="str">
        <f>VLOOKUP($A2394,[1]CNE_OE!$B$2:$R$4621,11,FALSE)</f>
        <v>Buga</v>
      </c>
      <c r="E2394" s="34" t="str">
        <f>VLOOKUP($A2394,[1]CNE_OE!$B$2:$R$4621,10,FALSE)</f>
        <v>Valle del Cauca</v>
      </c>
      <c r="F2394" s="34">
        <v>9</v>
      </c>
      <c r="G2394" s="34">
        <f>VLOOKUP($A2394,[1]CNE_OE!$B$2:$R$4621,7,FALSE)</f>
        <v>1644</v>
      </c>
      <c r="H2394" s="34">
        <f>VLOOKUP($A2394,[1]CNE_OE!$B$2:$R$4621,9,FALSE)</f>
        <v>-76.2</v>
      </c>
      <c r="I2394" s="34">
        <f>VLOOKUP($A2394,[1]CNE_OE!$B$2:$R$4621,8,FALSE)</f>
        <v>3.9166666699999997</v>
      </c>
      <c r="J2394" s="34" t="str">
        <f>VLOOKUP($A2394,[1]CNE_OE!$B$2:$R$4621,5,FALSE)</f>
        <v>Activa</v>
      </c>
      <c r="K2394" s="37">
        <f>VLOOKUP($A2394,[1]CNE_OE!$B$2:$R$4621,6,FALSE)</f>
        <v>25948</v>
      </c>
      <c r="L2394" s="37">
        <f>VLOOKUP($A2394,[1]CNE_OE!$B$2:$R$4621,17,FALSE)</f>
        <v>0</v>
      </c>
      <c r="M2394" s="37" t="s">
        <v>1911</v>
      </c>
      <c r="N2394" s="34" t="s">
        <v>1892</v>
      </c>
    </row>
    <row r="2395" spans="1:14" ht="15.75" customHeight="1" x14ac:dyDescent="0.25">
      <c r="A2395" s="78">
        <v>26090510</v>
      </c>
      <c r="B2395" s="34" t="s">
        <v>26</v>
      </c>
      <c r="C2395" s="34" t="s">
        <v>5026</v>
      </c>
      <c r="D2395" s="34" t="str">
        <f>VLOOKUP($A2395,[1]CNE_OE!$B$2:$R$4621,11,FALSE)</f>
        <v>El Cerrito</v>
      </c>
      <c r="E2395" s="34" t="str">
        <f>VLOOKUP($A2395,[1]CNE_OE!$B$2:$R$4621,10,FALSE)</f>
        <v>Valle del Cauca</v>
      </c>
      <c r="F2395" s="34">
        <v>9</v>
      </c>
      <c r="G2395" s="34">
        <f>VLOOKUP($A2395,[1]CNE_OE!$B$2:$R$4621,7,FALSE)</f>
        <v>1555</v>
      </c>
      <c r="H2395" s="34">
        <f>VLOOKUP($A2395,[1]CNE_OE!$B$2:$R$4621,9,FALSE)</f>
        <v>-76.099999999999994</v>
      </c>
      <c r="I2395" s="34">
        <f>VLOOKUP($A2395,[1]CNE_OE!$B$2:$R$4621,8,FALSE)</f>
        <v>3.6333333300000001</v>
      </c>
      <c r="J2395" s="34" t="str">
        <f>VLOOKUP($A2395,[1]CNE_OE!$B$2:$R$4621,5,FALSE)</f>
        <v>Activa</v>
      </c>
      <c r="K2395" s="37">
        <f>VLOOKUP($A2395,[1]CNE_OE!$B$2:$R$4621,6,FALSE)</f>
        <v>25917</v>
      </c>
      <c r="L2395" s="37">
        <f>VLOOKUP($A2395,[1]CNE_OE!$B$2:$R$4621,17,FALSE)</f>
        <v>0</v>
      </c>
      <c r="M2395" s="37" t="s">
        <v>1911</v>
      </c>
      <c r="N2395" s="34" t="s">
        <v>1892</v>
      </c>
    </row>
    <row r="2396" spans="1:14" ht="15.75" customHeight="1" x14ac:dyDescent="0.25">
      <c r="A2396" s="78">
        <v>26090520</v>
      </c>
      <c r="B2396" s="34" t="s">
        <v>26</v>
      </c>
      <c r="C2396" s="34" t="s">
        <v>5027</v>
      </c>
      <c r="D2396" s="34" t="str">
        <f>VLOOKUP($A2396,[1]CNE_OE!$B$2:$R$4621,11,FALSE)</f>
        <v>El Cerrito</v>
      </c>
      <c r="E2396" s="34" t="str">
        <f>VLOOKUP($A2396,[1]CNE_OE!$B$2:$R$4621,10,FALSE)</f>
        <v>Valle del Cauca</v>
      </c>
      <c r="F2396" s="34">
        <v>9</v>
      </c>
      <c r="G2396" s="34">
        <f>VLOOKUP($A2396,[1]CNE_OE!$B$2:$R$4621,7,FALSE)</f>
        <v>1424</v>
      </c>
      <c r="H2396" s="34">
        <f>VLOOKUP($A2396,[1]CNE_OE!$B$2:$R$4621,9,FALSE)</f>
        <v>-76.2</v>
      </c>
      <c r="I2396" s="34">
        <f>VLOOKUP($A2396,[1]CNE_OE!$B$2:$R$4621,8,FALSE)</f>
        <v>3.6666666699999997</v>
      </c>
      <c r="J2396" s="34" t="str">
        <f>VLOOKUP($A2396,[1]CNE_OE!$B$2:$R$4621,5,FALSE)</f>
        <v>Activa</v>
      </c>
      <c r="K2396" s="37">
        <f>VLOOKUP($A2396,[1]CNE_OE!$B$2:$R$4621,6,FALSE)</f>
        <v>25917</v>
      </c>
      <c r="L2396" s="37">
        <f>VLOOKUP($A2396,[1]CNE_OE!$B$2:$R$4621,17,FALSE)</f>
        <v>0</v>
      </c>
      <c r="M2396" s="37" t="s">
        <v>1911</v>
      </c>
      <c r="N2396" s="34" t="s">
        <v>1892</v>
      </c>
    </row>
    <row r="2397" spans="1:14" ht="15.75" customHeight="1" x14ac:dyDescent="0.25">
      <c r="A2397" s="78">
        <v>26090530</v>
      </c>
      <c r="B2397" s="34" t="s">
        <v>26</v>
      </c>
      <c r="C2397" s="34" t="s">
        <v>5028</v>
      </c>
      <c r="D2397" s="34" t="str">
        <f>VLOOKUP($A2397,[1]CNE_OE!$B$2:$R$4621,11,FALSE)</f>
        <v>Buga</v>
      </c>
      <c r="E2397" s="34" t="str">
        <f>VLOOKUP($A2397,[1]CNE_OE!$B$2:$R$4621,10,FALSE)</f>
        <v>Valle del Cauca</v>
      </c>
      <c r="F2397" s="34">
        <v>9</v>
      </c>
      <c r="G2397" s="34">
        <f>VLOOKUP($A2397,[1]CNE_OE!$B$2:$R$4621,7,FALSE)</f>
        <v>2360</v>
      </c>
      <c r="H2397" s="34">
        <f>VLOOKUP($A2397,[1]CNE_OE!$B$2:$R$4621,9,FALSE)</f>
        <v>-76.150000000000006</v>
      </c>
      <c r="I2397" s="34">
        <f>VLOOKUP($A2397,[1]CNE_OE!$B$2:$R$4621,8,FALSE)</f>
        <v>3.8833333300000001</v>
      </c>
      <c r="J2397" s="34" t="str">
        <f>VLOOKUP($A2397,[1]CNE_OE!$B$2:$R$4621,5,FALSE)</f>
        <v>Activa</v>
      </c>
      <c r="K2397" s="37">
        <f>VLOOKUP($A2397,[1]CNE_OE!$B$2:$R$4621,6,FALSE)</f>
        <v>25948</v>
      </c>
      <c r="L2397" s="37">
        <f>VLOOKUP($A2397,[1]CNE_OE!$B$2:$R$4621,17,FALSE)</f>
        <v>0</v>
      </c>
      <c r="M2397" s="37" t="s">
        <v>1911</v>
      </c>
      <c r="N2397" s="34" t="s">
        <v>1892</v>
      </c>
    </row>
    <row r="2398" spans="1:14" ht="15.75" customHeight="1" x14ac:dyDescent="0.25">
      <c r="A2398" s="78">
        <v>26090550</v>
      </c>
      <c r="B2398" s="34" t="s">
        <v>26</v>
      </c>
      <c r="C2398" s="34" t="s">
        <v>5029</v>
      </c>
      <c r="D2398" s="34" t="str">
        <f>VLOOKUP($A2398,[1]CNE_OE!$B$2:$R$4621,11,FALSE)</f>
        <v>Guacarí</v>
      </c>
      <c r="E2398" s="34" t="str">
        <f>VLOOKUP($A2398,[1]CNE_OE!$B$2:$R$4621,10,FALSE)</f>
        <v>Valle del Cauca</v>
      </c>
      <c r="F2398" s="34">
        <v>9</v>
      </c>
      <c r="G2398" s="34">
        <f>VLOOKUP($A2398,[1]CNE_OE!$B$2:$R$4621,7,FALSE)</f>
        <v>1950</v>
      </c>
      <c r="H2398" s="34">
        <f>VLOOKUP($A2398,[1]CNE_OE!$B$2:$R$4621,9,FALSE)</f>
        <v>-76.216666669999995</v>
      </c>
      <c r="I2398" s="34">
        <f>VLOOKUP($A2398,[1]CNE_OE!$B$2:$R$4621,8,FALSE)</f>
        <v>3.8333333299999999</v>
      </c>
      <c r="J2398" s="34" t="str">
        <f>VLOOKUP($A2398,[1]CNE_OE!$B$2:$R$4621,5,FALSE)</f>
        <v>Activa</v>
      </c>
      <c r="K2398" s="37">
        <f>VLOOKUP($A2398,[1]CNE_OE!$B$2:$R$4621,6,FALSE)</f>
        <v>26007</v>
      </c>
      <c r="L2398" s="37">
        <f>VLOOKUP($A2398,[1]CNE_OE!$B$2:$R$4621,17,FALSE)</f>
        <v>0</v>
      </c>
      <c r="M2398" s="37" t="s">
        <v>1911</v>
      </c>
      <c r="N2398" s="34" t="s">
        <v>1892</v>
      </c>
    </row>
    <row r="2399" spans="1:14" ht="15.75" customHeight="1" x14ac:dyDescent="0.25">
      <c r="A2399" s="78">
        <v>26090560</v>
      </c>
      <c r="B2399" s="34" t="s">
        <v>26</v>
      </c>
      <c r="C2399" s="34" t="s">
        <v>5030</v>
      </c>
      <c r="D2399" s="34" t="str">
        <f>VLOOKUP($A2399,[1]CNE_OE!$B$2:$R$4621,11,FALSE)</f>
        <v>El Cerrito</v>
      </c>
      <c r="E2399" s="34" t="str">
        <f>VLOOKUP($A2399,[1]CNE_OE!$B$2:$R$4621,10,FALSE)</f>
        <v>Valle del Cauca</v>
      </c>
      <c r="F2399" s="34">
        <v>9</v>
      </c>
      <c r="G2399" s="34">
        <f>VLOOKUP($A2399,[1]CNE_OE!$B$2:$R$4621,7,FALSE)</f>
        <v>3052</v>
      </c>
      <c r="H2399" s="34">
        <f>VLOOKUP($A2399,[1]CNE_OE!$B$2:$R$4621,9,FALSE)</f>
        <v>-76.016666669999992</v>
      </c>
      <c r="I2399" s="34">
        <f>VLOOKUP($A2399,[1]CNE_OE!$B$2:$R$4621,8,FALSE)</f>
        <v>3.71666667</v>
      </c>
      <c r="J2399" s="34" t="str">
        <f>VLOOKUP($A2399,[1]CNE_OE!$B$2:$R$4621,5,FALSE)</f>
        <v>Activa</v>
      </c>
      <c r="K2399" s="37">
        <f>VLOOKUP($A2399,[1]CNE_OE!$B$2:$R$4621,6,FALSE)</f>
        <v>25979</v>
      </c>
      <c r="L2399" s="37">
        <f>VLOOKUP($A2399,[1]CNE_OE!$B$2:$R$4621,17,FALSE)</f>
        <v>0</v>
      </c>
      <c r="M2399" s="37" t="s">
        <v>1911</v>
      </c>
      <c r="N2399" s="34" t="s">
        <v>1892</v>
      </c>
    </row>
    <row r="2400" spans="1:14" ht="15.75" customHeight="1" x14ac:dyDescent="0.25">
      <c r="A2400" s="78">
        <v>26090580</v>
      </c>
      <c r="B2400" s="34" t="s">
        <v>26</v>
      </c>
      <c r="C2400" s="34" t="s">
        <v>5031</v>
      </c>
      <c r="D2400" s="34" t="str">
        <f>VLOOKUP($A2400,[1]CNE_OE!$B$2:$R$4621,11,FALSE)</f>
        <v>Buga</v>
      </c>
      <c r="E2400" s="34" t="str">
        <f>VLOOKUP($A2400,[1]CNE_OE!$B$2:$R$4621,10,FALSE)</f>
        <v>Valle del Cauca</v>
      </c>
      <c r="F2400" s="34">
        <v>9</v>
      </c>
      <c r="G2400" s="34">
        <f>VLOOKUP($A2400,[1]CNE_OE!$B$2:$R$4621,7,FALSE)</f>
        <v>1650</v>
      </c>
      <c r="H2400" s="34">
        <f>VLOOKUP($A2400,[1]CNE_OE!$B$2:$R$4621,9,FALSE)</f>
        <v>-76.183333329999996</v>
      </c>
      <c r="I2400" s="34">
        <f>VLOOKUP($A2400,[1]CNE_OE!$B$2:$R$4621,8,FALSE)</f>
        <v>3.9166666699999997</v>
      </c>
      <c r="J2400" s="34" t="str">
        <f>VLOOKUP($A2400,[1]CNE_OE!$B$2:$R$4621,5,FALSE)</f>
        <v>Activa</v>
      </c>
      <c r="K2400" s="37">
        <f>VLOOKUP($A2400,[1]CNE_OE!$B$2:$R$4621,6,FALSE)</f>
        <v>25979</v>
      </c>
      <c r="L2400" s="37">
        <f>VLOOKUP($A2400,[1]CNE_OE!$B$2:$R$4621,17,FALSE)</f>
        <v>0</v>
      </c>
      <c r="M2400" s="37" t="s">
        <v>1911</v>
      </c>
      <c r="N2400" s="34" t="s">
        <v>1892</v>
      </c>
    </row>
    <row r="2401" spans="1:14" ht="15.75" customHeight="1" x14ac:dyDescent="0.25">
      <c r="A2401" s="78">
        <v>26090620</v>
      </c>
      <c r="B2401" s="34" t="s">
        <v>26</v>
      </c>
      <c r="C2401" s="34" t="s">
        <v>5032</v>
      </c>
      <c r="D2401" s="34" t="str">
        <f>VLOOKUP($A2401,[1]CNE_OE!$B$2:$R$4621,11,FALSE)</f>
        <v>San Pedro (Valle del cauca)</v>
      </c>
      <c r="E2401" s="34" t="str">
        <f>VLOOKUP($A2401,[1]CNE_OE!$B$2:$R$4621,10,FALSE)</f>
        <v>Valle del Cauca</v>
      </c>
      <c r="F2401" s="34">
        <v>9</v>
      </c>
      <c r="G2401" s="34">
        <f>VLOOKUP($A2401,[1]CNE_OE!$B$2:$R$4621,7,FALSE)</f>
        <v>1221</v>
      </c>
      <c r="H2401" s="34">
        <f>VLOOKUP($A2401,[1]CNE_OE!$B$2:$R$4621,9,FALSE)</f>
        <v>-76.2</v>
      </c>
      <c r="I2401" s="34">
        <f>VLOOKUP($A2401,[1]CNE_OE!$B$2:$R$4621,8,FALSE)</f>
        <v>3.9833333299999998</v>
      </c>
      <c r="J2401" s="34" t="str">
        <f>VLOOKUP($A2401,[1]CNE_OE!$B$2:$R$4621,5,FALSE)</f>
        <v>Activa</v>
      </c>
      <c r="K2401" s="37">
        <f>VLOOKUP($A2401,[1]CNE_OE!$B$2:$R$4621,6,FALSE)</f>
        <v>26252</v>
      </c>
      <c r="L2401" s="37">
        <f>VLOOKUP($A2401,[1]CNE_OE!$B$2:$R$4621,17,FALSE)</f>
        <v>0</v>
      </c>
      <c r="M2401" s="37" t="s">
        <v>1911</v>
      </c>
      <c r="N2401" s="34" t="s">
        <v>1892</v>
      </c>
    </row>
    <row r="2402" spans="1:14" ht="15.75" customHeight="1" x14ac:dyDescent="0.25">
      <c r="A2402" s="78">
        <v>26090790</v>
      </c>
      <c r="B2402" s="34" t="s">
        <v>54</v>
      </c>
      <c r="C2402" s="34" t="s">
        <v>5033</v>
      </c>
      <c r="D2402" s="34" t="str">
        <f>VLOOKUP($A2402,[1]CNE_OE!$B$2:$R$4621,11,FALSE)</f>
        <v>Buga</v>
      </c>
      <c r="E2402" s="34" t="str">
        <f>VLOOKUP($A2402,[1]CNE_OE!$B$2:$R$4621,10,FALSE)</f>
        <v>Valle del Cauca</v>
      </c>
      <c r="F2402" s="34">
        <v>9</v>
      </c>
      <c r="G2402" s="34">
        <f>VLOOKUP($A2402,[1]CNE_OE!$B$2:$R$4621,7,FALSE)</f>
        <v>960</v>
      </c>
      <c r="H2402" s="34">
        <f>VLOOKUP($A2402,[1]CNE_OE!$B$2:$R$4621,9,FALSE)</f>
        <v>-76.266666669999992</v>
      </c>
      <c r="I2402" s="34">
        <f>VLOOKUP($A2402,[1]CNE_OE!$B$2:$R$4621,8,FALSE)</f>
        <v>3.8833333300000001</v>
      </c>
      <c r="J2402" s="34" t="str">
        <f>VLOOKUP($A2402,[1]CNE_OE!$B$2:$R$4621,5,FALSE)</f>
        <v>Activa</v>
      </c>
      <c r="K2402" s="37">
        <f>VLOOKUP($A2402,[1]CNE_OE!$B$2:$R$4621,6,FALSE)</f>
        <v>28686</v>
      </c>
      <c r="L2402" s="37">
        <f>VLOOKUP($A2402,[1]CNE_OE!$B$2:$R$4621,17,FALSE)</f>
        <v>0</v>
      </c>
      <c r="M2402" s="37" t="s">
        <v>1911</v>
      </c>
      <c r="N2402" s="34" t="s">
        <v>1892</v>
      </c>
    </row>
    <row r="2403" spans="1:14" ht="15.75" customHeight="1" x14ac:dyDescent="0.25">
      <c r="A2403" s="78">
        <v>26090880</v>
      </c>
      <c r="B2403" s="34" t="s">
        <v>26</v>
      </c>
      <c r="C2403" s="34" t="s">
        <v>5034</v>
      </c>
      <c r="D2403" s="34" t="str">
        <f>VLOOKUP($A2403,[1]CNE_OE!$B$2:$R$4621,11,FALSE)</f>
        <v>Palmira</v>
      </c>
      <c r="E2403" s="34" t="str">
        <f>VLOOKUP($A2403,[1]CNE_OE!$B$2:$R$4621,10,FALSE)</f>
        <v>Valle del Cauca</v>
      </c>
      <c r="F2403" s="34">
        <v>9</v>
      </c>
      <c r="G2403" s="34">
        <f>VLOOKUP($A2403,[1]CNE_OE!$B$2:$R$4621,7,FALSE)</f>
        <v>1750</v>
      </c>
      <c r="H2403" s="34">
        <f>VLOOKUP($A2403,[1]CNE_OE!$B$2:$R$4621,9,FALSE)</f>
        <v>-76.183333329999996</v>
      </c>
      <c r="I2403" s="34">
        <f>VLOOKUP($A2403,[1]CNE_OE!$B$2:$R$4621,8,FALSE)</f>
        <v>3.5833333299999999</v>
      </c>
      <c r="J2403" s="34" t="str">
        <f>VLOOKUP($A2403,[1]CNE_OE!$B$2:$R$4621,5,FALSE)</f>
        <v>Activa</v>
      </c>
      <c r="K2403" s="37">
        <f>VLOOKUP($A2403,[1]CNE_OE!$B$2:$R$4621,6,FALSE)</f>
        <v>25491</v>
      </c>
      <c r="L2403" s="37">
        <f>VLOOKUP($A2403,[1]CNE_OE!$B$2:$R$4621,17,FALSE)</f>
        <v>0</v>
      </c>
      <c r="M2403" s="37" t="s">
        <v>1911</v>
      </c>
      <c r="N2403" s="34" t="s">
        <v>1892</v>
      </c>
    </row>
    <row r="2404" spans="1:14" ht="15.75" customHeight="1" x14ac:dyDescent="0.25">
      <c r="A2404" s="78">
        <v>26095010</v>
      </c>
      <c r="B2404" s="34" t="s">
        <v>150</v>
      </c>
      <c r="C2404" s="34" t="s">
        <v>5035</v>
      </c>
      <c r="D2404" s="34" t="str">
        <f>VLOOKUP($A2404,[1]CNE_OE!$B$2:$R$4621,11,FALSE)</f>
        <v>Ginebra</v>
      </c>
      <c r="E2404" s="34" t="str">
        <f>VLOOKUP($A2404,[1]CNE_OE!$B$2:$R$4621,10,FALSE)</f>
        <v>Valle del Cauca</v>
      </c>
      <c r="F2404" s="34">
        <v>9</v>
      </c>
      <c r="G2404" s="34">
        <f>VLOOKUP($A2404,[1]CNE_OE!$B$2:$R$4621,7,FALSE)</f>
        <v>1800</v>
      </c>
      <c r="H2404" s="34">
        <f>VLOOKUP($A2404,[1]CNE_OE!$B$2:$R$4621,9,FALSE)</f>
        <v>-76.2</v>
      </c>
      <c r="I2404" s="34">
        <f>VLOOKUP($A2404,[1]CNE_OE!$B$2:$R$4621,8,FALSE)</f>
        <v>3.75</v>
      </c>
      <c r="J2404" s="34" t="str">
        <f>VLOOKUP($A2404,[1]CNE_OE!$B$2:$R$4621,5,FALSE)</f>
        <v>Activa</v>
      </c>
      <c r="K2404" s="37">
        <f>VLOOKUP($A2404,[1]CNE_OE!$B$2:$R$4621,6,FALSE)</f>
        <v>28990</v>
      </c>
      <c r="L2404" s="37">
        <f>VLOOKUP($A2404,[1]CNE_OE!$B$2:$R$4621,17,FALSE)</f>
        <v>0</v>
      </c>
      <c r="M2404" s="37" t="s">
        <v>1911</v>
      </c>
      <c r="N2404" s="34" t="s">
        <v>1892</v>
      </c>
    </row>
    <row r="2405" spans="1:14" ht="15.75" customHeight="1" x14ac:dyDescent="0.25">
      <c r="A2405" s="78">
        <v>26095100</v>
      </c>
      <c r="B2405" s="34" t="s">
        <v>56</v>
      </c>
      <c r="C2405" s="34" t="s">
        <v>5036</v>
      </c>
      <c r="D2405" s="34" t="str">
        <f>VLOOKUP($A2405,[1]CNE_OE!$B$2:$R$4621,11,FALSE)</f>
        <v>El Cerrito</v>
      </c>
      <c r="E2405" s="34" t="str">
        <f>VLOOKUP($A2405,[1]CNE_OE!$B$2:$R$4621,10,FALSE)</f>
        <v>Valle del Cauca</v>
      </c>
      <c r="F2405" s="34">
        <v>9</v>
      </c>
      <c r="G2405" s="34">
        <f>VLOOKUP($A2405,[1]CNE_OE!$B$2:$R$4621,7,FALSE)</f>
        <v>1100</v>
      </c>
      <c r="H2405" s="34">
        <f>VLOOKUP($A2405,[1]CNE_OE!$B$2:$R$4621,9,FALSE)</f>
        <v>-76.283333329999991</v>
      </c>
      <c r="I2405" s="34">
        <f>VLOOKUP($A2405,[1]CNE_OE!$B$2:$R$4621,8,FALSE)</f>
        <v>3.6166666699999999</v>
      </c>
      <c r="J2405" s="34" t="str">
        <f>VLOOKUP($A2405,[1]CNE_OE!$B$2:$R$4621,5,FALSE)</f>
        <v>Activa</v>
      </c>
      <c r="K2405" s="37">
        <f>VLOOKUP($A2405,[1]CNE_OE!$B$2:$R$4621,6,FALSE)</f>
        <v>22296</v>
      </c>
      <c r="L2405" s="37">
        <f>VLOOKUP($A2405,[1]CNE_OE!$B$2:$R$4621,17,FALSE)</f>
        <v>0</v>
      </c>
      <c r="M2405" s="37" t="s">
        <v>1911</v>
      </c>
      <c r="N2405" s="34" t="s">
        <v>1892</v>
      </c>
    </row>
    <row r="2406" spans="1:14" ht="15.75" customHeight="1" x14ac:dyDescent="0.25">
      <c r="A2406" s="79">
        <v>26095180</v>
      </c>
      <c r="B2406" s="34" t="s">
        <v>56</v>
      </c>
      <c r="C2406" s="34" t="s">
        <v>5022</v>
      </c>
      <c r="D2406" s="34" t="str">
        <f>VLOOKUP($A2406,[1]CNE_OE!$B$2:$R$4621,11,FALSE)</f>
        <v>Palmira</v>
      </c>
      <c r="E2406" s="34" t="str">
        <f>VLOOKUP($A2406,[1]CNE_OE!$B$2:$R$4621,10,FALSE)</f>
        <v>Valle del Cauca</v>
      </c>
      <c r="F2406" s="34">
        <v>9</v>
      </c>
      <c r="G2406" s="34">
        <f>VLOOKUP($A2406,[1]CNE_OE!$B$2:$R$4621,7,FALSE)</f>
        <v>1272</v>
      </c>
      <c r="H2406" s="34">
        <f>VLOOKUP($A2406,[1]CNE_OE!$B$2:$R$4621,9,FALSE)</f>
        <v>-76.2</v>
      </c>
      <c r="I2406" s="34">
        <f>VLOOKUP($A2406,[1]CNE_OE!$B$2:$R$4621,8,FALSE)</f>
        <v>3.55</v>
      </c>
      <c r="J2406" s="34" t="str">
        <f>VLOOKUP($A2406,[1]CNE_OE!$B$2:$R$4621,5,FALSE)</f>
        <v>Activa</v>
      </c>
      <c r="K2406" s="37">
        <f>VLOOKUP($A2406,[1]CNE_OE!$B$2:$R$4621,6,FALSE)</f>
        <v>23726</v>
      </c>
      <c r="L2406" s="37">
        <f>VLOOKUP($A2406,[1]CNE_OE!$B$2:$R$4621,17,FALSE)</f>
        <v>0</v>
      </c>
      <c r="M2406" s="37" t="s">
        <v>1911</v>
      </c>
      <c r="N2406" s="34" t="s">
        <v>1892</v>
      </c>
    </row>
    <row r="2407" spans="1:14" ht="15.75" customHeight="1" x14ac:dyDescent="0.25">
      <c r="A2407" s="79">
        <v>26095200</v>
      </c>
      <c r="B2407" s="34" t="s">
        <v>150</v>
      </c>
      <c r="C2407" s="34" t="s">
        <v>5021</v>
      </c>
      <c r="D2407" s="34" t="str">
        <f>VLOOKUP($A2407,[1]CNE_OE!$B$2:$R$4621,11,FALSE)</f>
        <v>Buga</v>
      </c>
      <c r="E2407" s="34" t="str">
        <f>VLOOKUP($A2407,[1]CNE_OE!$B$2:$R$4621,10,FALSE)</f>
        <v>Valle del Cauca</v>
      </c>
      <c r="F2407" s="34">
        <v>9</v>
      </c>
      <c r="G2407" s="34">
        <f>VLOOKUP($A2407,[1]CNE_OE!$B$2:$R$4621,7,FALSE)</f>
        <v>1320</v>
      </c>
      <c r="H2407" s="34">
        <f>VLOOKUP($A2407,[1]CNE_OE!$B$2:$R$4621,9,FALSE)</f>
        <v>-76.183333329999996</v>
      </c>
      <c r="I2407" s="34">
        <f>VLOOKUP($A2407,[1]CNE_OE!$B$2:$R$4621,8,FALSE)</f>
        <v>3.8666666699999999</v>
      </c>
      <c r="J2407" s="34" t="str">
        <f>VLOOKUP($A2407,[1]CNE_OE!$B$2:$R$4621,5,FALSE)</f>
        <v>Activa</v>
      </c>
      <c r="K2407" s="37">
        <f>VLOOKUP($A2407,[1]CNE_OE!$B$2:$R$4621,6,FALSE)</f>
        <v>25187</v>
      </c>
      <c r="L2407" s="37">
        <f>VLOOKUP($A2407,[1]CNE_OE!$B$2:$R$4621,17,FALSE)</f>
        <v>0</v>
      </c>
      <c r="M2407" s="37" t="s">
        <v>1911</v>
      </c>
      <c r="N2407" s="34" t="s">
        <v>1892</v>
      </c>
    </row>
    <row r="2408" spans="1:14" ht="15.75" customHeight="1" x14ac:dyDescent="0.25">
      <c r="A2408" s="79">
        <v>26100280</v>
      </c>
      <c r="B2408" s="34" t="s">
        <v>26</v>
      </c>
      <c r="C2408" s="34" t="s">
        <v>5037</v>
      </c>
      <c r="D2408" s="34" t="str">
        <f>VLOOKUP($A2408,[1]CNE_OE!$B$2:$R$4621,11,FALSE)</f>
        <v>Obando</v>
      </c>
      <c r="E2408" s="34" t="str">
        <f>VLOOKUP($A2408,[1]CNE_OE!$B$2:$R$4621,10,FALSE)</f>
        <v>Valle del Cauca</v>
      </c>
      <c r="F2408" s="34">
        <v>9</v>
      </c>
      <c r="G2408" s="34">
        <f>VLOOKUP($A2408,[1]CNE_OE!$B$2:$R$4621,7,FALSE)</f>
        <v>939</v>
      </c>
      <c r="H2408" s="34">
        <f>VLOOKUP($A2408,[1]CNE_OE!$B$2:$R$4621,9,FALSE)</f>
        <v>-76.033333329999991</v>
      </c>
      <c r="I2408" s="34">
        <f>VLOOKUP($A2408,[1]CNE_OE!$B$2:$R$4621,8,FALSE)</f>
        <v>4.6166666699999999</v>
      </c>
      <c r="J2408" s="34" t="str">
        <f>VLOOKUP($A2408,[1]CNE_OE!$B$2:$R$4621,5,FALSE)</f>
        <v>Activa</v>
      </c>
      <c r="K2408" s="37">
        <f>VLOOKUP($A2408,[1]CNE_OE!$B$2:$R$4621,6,FALSE)</f>
        <v>24699</v>
      </c>
      <c r="L2408" s="37">
        <f>VLOOKUP($A2408,[1]CNE_OE!$B$2:$R$4621,17,FALSE)</f>
        <v>0</v>
      </c>
      <c r="M2408" s="37" t="s">
        <v>1911</v>
      </c>
      <c r="N2408" s="34" t="s">
        <v>1892</v>
      </c>
    </row>
    <row r="2409" spans="1:14" ht="15.75" customHeight="1" x14ac:dyDescent="0.25">
      <c r="A2409" s="79">
        <v>26100290</v>
      </c>
      <c r="B2409" s="34" t="s">
        <v>26</v>
      </c>
      <c r="C2409" s="34" t="s">
        <v>5038</v>
      </c>
      <c r="D2409" s="34" t="str">
        <f>VLOOKUP($A2409,[1]CNE_OE!$B$2:$R$4621,11,FALSE)</f>
        <v>Obando</v>
      </c>
      <c r="E2409" s="34" t="str">
        <f>VLOOKUP($A2409,[1]CNE_OE!$B$2:$R$4621,10,FALSE)</f>
        <v>Valle del Cauca</v>
      </c>
      <c r="F2409" s="34">
        <v>9</v>
      </c>
      <c r="G2409" s="34">
        <f>VLOOKUP($A2409,[1]CNE_OE!$B$2:$R$4621,7,FALSE)</f>
        <v>970</v>
      </c>
      <c r="H2409" s="34">
        <f>VLOOKUP($A2409,[1]CNE_OE!$B$2:$R$4621,9,FALSE)</f>
        <v>-75.916666669999998</v>
      </c>
      <c r="I2409" s="34">
        <f>VLOOKUP($A2409,[1]CNE_OE!$B$2:$R$4621,8,FALSE)</f>
        <v>4.6666666699999997</v>
      </c>
      <c r="J2409" s="34" t="str">
        <f>VLOOKUP($A2409,[1]CNE_OE!$B$2:$R$4621,5,FALSE)</f>
        <v>Activa</v>
      </c>
      <c r="K2409" s="37">
        <f>VLOOKUP($A2409,[1]CNE_OE!$B$2:$R$4621,6,FALSE)</f>
        <v>24699</v>
      </c>
      <c r="L2409" s="37">
        <f>VLOOKUP($A2409,[1]CNE_OE!$B$2:$R$4621,17,FALSE)</f>
        <v>0</v>
      </c>
      <c r="M2409" s="37" t="s">
        <v>1911</v>
      </c>
      <c r="N2409" s="34" t="s">
        <v>1892</v>
      </c>
    </row>
    <row r="2410" spans="1:14" ht="15.75" customHeight="1" x14ac:dyDescent="0.25">
      <c r="A2410" s="78">
        <v>26100330</v>
      </c>
      <c r="B2410" s="34" t="s">
        <v>54</v>
      </c>
      <c r="C2410" s="34" t="s">
        <v>5039</v>
      </c>
      <c r="D2410" s="34" t="str">
        <f>VLOOKUP($A2410,[1]CNE_OE!$B$2:$R$4621,11,FALSE)</f>
        <v>La Victoria (Valle del cauca)</v>
      </c>
      <c r="E2410" s="34" t="str">
        <f>VLOOKUP($A2410,[1]CNE_OE!$B$2:$R$4621,10,FALSE)</f>
        <v>Valle del Cauca</v>
      </c>
      <c r="F2410" s="34">
        <v>9</v>
      </c>
      <c r="G2410" s="34">
        <f>VLOOKUP($A2410,[1]CNE_OE!$B$2:$R$4621,7,FALSE)</f>
        <v>920</v>
      </c>
      <c r="H2410" s="34">
        <f>VLOOKUP($A2410,[1]CNE_OE!$B$2:$R$4621,9,FALSE)</f>
        <v>-76</v>
      </c>
      <c r="I2410" s="34">
        <f>VLOOKUP($A2410,[1]CNE_OE!$B$2:$R$4621,8,FALSE)</f>
        <v>4.5166666700000002</v>
      </c>
      <c r="J2410" s="34" t="str">
        <f>VLOOKUP($A2410,[1]CNE_OE!$B$2:$R$4621,5,FALSE)</f>
        <v>Activa</v>
      </c>
      <c r="K2410" s="37">
        <f>VLOOKUP($A2410,[1]CNE_OE!$B$2:$R$4621,6,FALSE)</f>
        <v>30239</v>
      </c>
      <c r="L2410" s="37">
        <f>VLOOKUP($A2410,[1]CNE_OE!$B$2:$R$4621,17,FALSE)</f>
        <v>0</v>
      </c>
      <c r="M2410" s="37" t="s">
        <v>1911</v>
      </c>
      <c r="N2410" s="34" t="s">
        <v>1892</v>
      </c>
    </row>
    <row r="2411" spans="1:14" ht="15.75" customHeight="1" x14ac:dyDescent="0.25">
      <c r="A2411" s="78">
        <v>26100360</v>
      </c>
      <c r="B2411" s="34" t="s">
        <v>26</v>
      </c>
      <c r="C2411" s="34" t="s">
        <v>5040</v>
      </c>
      <c r="D2411" s="34" t="str">
        <f>VLOOKUP($A2411,[1]CNE_OE!$B$2:$R$4621,11,FALSE)</f>
        <v>Zarzal</v>
      </c>
      <c r="E2411" s="34" t="str">
        <f>VLOOKUP($A2411,[1]CNE_OE!$B$2:$R$4621,10,FALSE)</f>
        <v>Valle del Cauca</v>
      </c>
      <c r="F2411" s="34">
        <v>9</v>
      </c>
      <c r="G2411" s="34">
        <f>VLOOKUP($A2411,[1]CNE_OE!$B$2:$R$4621,7,FALSE)</f>
        <v>1024</v>
      </c>
      <c r="H2411" s="34">
        <f>VLOOKUP($A2411,[1]CNE_OE!$B$2:$R$4621,9,FALSE)</f>
        <v>-75.95</v>
      </c>
      <c r="I2411" s="34">
        <f>VLOOKUP($A2411,[1]CNE_OE!$B$2:$R$4621,8,FALSE)</f>
        <v>4.4000000000000004</v>
      </c>
      <c r="J2411" s="34" t="str">
        <f>VLOOKUP($A2411,[1]CNE_OE!$B$2:$R$4621,5,FALSE)</f>
        <v>Activa</v>
      </c>
      <c r="K2411" s="37">
        <f>VLOOKUP($A2411,[1]CNE_OE!$B$2:$R$4621,6,FALSE)</f>
        <v>26830</v>
      </c>
      <c r="L2411" s="37">
        <f>VLOOKUP($A2411,[1]CNE_OE!$B$2:$R$4621,17,FALSE)</f>
        <v>0</v>
      </c>
      <c r="M2411" s="37" t="s">
        <v>1911</v>
      </c>
      <c r="N2411" s="34" t="s">
        <v>1892</v>
      </c>
    </row>
    <row r="2412" spans="1:14" ht="15.75" customHeight="1" x14ac:dyDescent="0.25">
      <c r="A2412" s="78">
        <v>26100370</v>
      </c>
      <c r="B2412" s="34" t="s">
        <v>26</v>
      </c>
      <c r="C2412" s="34" t="s">
        <v>5041</v>
      </c>
      <c r="D2412" s="34" t="str">
        <f>VLOOKUP($A2412,[1]CNE_OE!$B$2:$R$4621,11,FALSE)</f>
        <v>Bugalagrande</v>
      </c>
      <c r="E2412" s="34" t="str">
        <f>VLOOKUP($A2412,[1]CNE_OE!$B$2:$R$4621,10,FALSE)</f>
        <v>Valle del Cauca</v>
      </c>
      <c r="F2412" s="34">
        <v>9</v>
      </c>
      <c r="G2412" s="34">
        <f>VLOOKUP($A2412,[1]CNE_OE!$B$2:$R$4621,7,FALSE)</f>
        <v>942</v>
      </c>
      <c r="H2412" s="34">
        <f>VLOOKUP($A2412,[1]CNE_OE!$B$2:$R$4621,9,FALSE)</f>
        <v>-76.150000000000006</v>
      </c>
      <c r="I2412" s="34">
        <f>VLOOKUP($A2412,[1]CNE_OE!$B$2:$R$4621,8,FALSE)</f>
        <v>4.2166666699999995</v>
      </c>
      <c r="J2412" s="34" t="str">
        <f>VLOOKUP($A2412,[1]CNE_OE!$B$2:$R$4621,5,FALSE)</f>
        <v>Activa</v>
      </c>
      <c r="K2412" s="37">
        <f>VLOOKUP($A2412,[1]CNE_OE!$B$2:$R$4621,6,FALSE)</f>
        <v>25979</v>
      </c>
      <c r="L2412" s="37">
        <f>VLOOKUP($A2412,[1]CNE_OE!$B$2:$R$4621,17,FALSE)</f>
        <v>0</v>
      </c>
      <c r="M2412" s="37" t="s">
        <v>1911</v>
      </c>
      <c r="N2412" s="34" t="s">
        <v>1892</v>
      </c>
    </row>
    <row r="2413" spans="1:14" ht="15.75" customHeight="1" x14ac:dyDescent="0.25">
      <c r="A2413" s="78">
        <v>26100380</v>
      </c>
      <c r="B2413" s="34" t="s">
        <v>26</v>
      </c>
      <c r="C2413" s="34" t="s">
        <v>5042</v>
      </c>
      <c r="D2413" s="34" t="str">
        <f>VLOOKUP($A2413,[1]CNE_OE!$B$2:$R$4621,11,FALSE)</f>
        <v>Sevilla</v>
      </c>
      <c r="E2413" s="34" t="str">
        <f>VLOOKUP($A2413,[1]CNE_OE!$B$2:$R$4621,10,FALSE)</f>
        <v>Valle del Cauca</v>
      </c>
      <c r="F2413" s="34">
        <v>9</v>
      </c>
      <c r="G2413" s="34">
        <f>VLOOKUP($A2413,[1]CNE_OE!$B$2:$R$4621,7,FALSE)</f>
        <v>2290</v>
      </c>
      <c r="H2413" s="34">
        <f>VLOOKUP($A2413,[1]CNE_OE!$B$2:$R$4621,9,FALSE)</f>
        <v>-75.866666670000001</v>
      </c>
      <c r="I2413" s="34">
        <f>VLOOKUP($A2413,[1]CNE_OE!$B$2:$R$4621,8,FALSE)</f>
        <v>4.0833333300000003</v>
      </c>
      <c r="J2413" s="34" t="str">
        <f>VLOOKUP($A2413,[1]CNE_OE!$B$2:$R$4621,5,FALSE)</f>
        <v>Activa</v>
      </c>
      <c r="K2413" s="37">
        <f>VLOOKUP($A2413,[1]CNE_OE!$B$2:$R$4621,6,FALSE)</f>
        <v>25979</v>
      </c>
      <c r="L2413" s="37">
        <f>VLOOKUP($A2413,[1]CNE_OE!$B$2:$R$4621,17,FALSE)</f>
        <v>0</v>
      </c>
      <c r="M2413" s="37" t="s">
        <v>1911</v>
      </c>
      <c r="N2413" s="34" t="s">
        <v>1892</v>
      </c>
    </row>
    <row r="2414" spans="1:14" ht="15.75" customHeight="1" x14ac:dyDescent="0.25">
      <c r="A2414" s="78">
        <v>26100640</v>
      </c>
      <c r="B2414" s="34" t="s">
        <v>26</v>
      </c>
      <c r="C2414" s="34" t="s">
        <v>5043</v>
      </c>
      <c r="D2414" s="34" t="str">
        <f>VLOOKUP($A2414,[1]CNE_OE!$B$2:$R$4621,11,FALSE)</f>
        <v>Cartago</v>
      </c>
      <c r="E2414" s="34" t="str">
        <f>VLOOKUP($A2414,[1]CNE_OE!$B$2:$R$4621,10,FALSE)</f>
        <v>Valle del Cauca</v>
      </c>
      <c r="F2414" s="34">
        <v>9</v>
      </c>
      <c r="G2414" s="34">
        <f>VLOOKUP($A2414,[1]CNE_OE!$B$2:$R$4621,7,FALSE)</f>
        <v>913</v>
      </c>
      <c r="H2414" s="34">
        <f>VLOOKUP($A2414,[1]CNE_OE!$B$2:$R$4621,9,FALSE)</f>
        <v>-75.95</v>
      </c>
      <c r="I2414" s="34">
        <f>VLOOKUP($A2414,[1]CNE_OE!$B$2:$R$4621,8,FALSE)</f>
        <v>4.7833333299999996</v>
      </c>
      <c r="J2414" s="34" t="str">
        <f>VLOOKUP($A2414,[1]CNE_OE!$B$2:$R$4621,5,FALSE)</f>
        <v>Activa</v>
      </c>
      <c r="K2414" s="37">
        <f>VLOOKUP($A2414,[1]CNE_OE!$B$2:$R$4621,6,FALSE)</f>
        <v>24699</v>
      </c>
      <c r="L2414" s="37">
        <f>VLOOKUP($A2414,[1]CNE_OE!$B$2:$R$4621,17,FALSE)</f>
        <v>0</v>
      </c>
      <c r="M2414" s="37" t="s">
        <v>1911</v>
      </c>
      <c r="N2414" s="34" t="s">
        <v>1892</v>
      </c>
    </row>
    <row r="2415" spans="1:14" ht="15.75" customHeight="1" x14ac:dyDescent="0.25">
      <c r="A2415" s="78">
        <v>26100660</v>
      </c>
      <c r="B2415" s="34" t="s">
        <v>26</v>
      </c>
      <c r="C2415" s="34" t="s">
        <v>5044</v>
      </c>
      <c r="D2415" s="34" t="str">
        <f>VLOOKUP($A2415,[1]CNE_OE!$B$2:$R$4621,11,FALSE)</f>
        <v>Tuluá</v>
      </c>
      <c r="E2415" s="34" t="str">
        <f>VLOOKUP($A2415,[1]CNE_OE!$B$2:$R$4621,10,FALSE)</f>
        <v>Valle del Cauca</v>
      </c>
      <c r="F2415" s="34">
        <v>9</v>
      </c>
      <c r="G2415" s="34">
        <f>VLOOKUP($A2415,[1]CNE_OE!$B$2:$R$4621,7,FALSE)</f>
        <v>2350</v>
      </c>
      <c r="H2415" s="34">
        <f>VLOOKUP($A2415,[1]CNE_OE!$B$2:$R$4621,9,FALSE)</f>
        <v>-75.966666669999995</v>
      </c>
      <c r="I2415" s="34">
        <f>VLOOKUP($A2415,[1]CNE_OE!$B$2:$R$4621,8,FALSE)</f>
        <v>3.95</v>
      </c>
      <c r="J2415" s="34" t="str">
        <f>VLOOKUP($A2415,[1]CNE_OE!$B$2:$R$4621,5,FALSE)</f>
        <v>Activa</v>
      </c>
      <c r="K2415" s="37">
        <f>VLOOKUP($A2415,[1]CNE_OE!$B$2:$R$4621,6,FALSE)</f>
        <v>25979</v>
      </c>
      <c r="L2415" s="37">
        <f>VLOOKUP($A2415,[1]CNE_OE!$B$2:$R$4621,17,FALSE)</f>
        <v>0</v>
      </c>
      <c r="M2415" s="37" t="s">
        <v>1911</v>
      </c>
      <c r="N2415" s="34" t="s">
        <v>1892</v>
      </c>
    </row>
    <row r="2416" spans="1:14" ht="15.75" customHeight="1" x14ac:dyDescent="0.25">
      <c r="A2416" s="78">
        <v>26100670</v>
      </c>
      <c r="B2416" s="34" t="s">
        <v>26</v>
      </c>
      <c r="C2416" s="34" t="s">
        <v>5045</v>
      </c>
      <c r="D2416" s="34" t="str">
        <f>VLOOKUP($A2416,[1]CNE_OE!$B$2:$R$4621,11,FALSE)</f>
        <v>Tuluá</v>
      </c>
      <c r="E2416" s="34" t="str">
        <f>VLOOKUP($A2416,[1]CNE_OE!$B$2:$R$4621,10,FALSE)</f>
        <v>Valle del Cauca</v>
      </c>
      <c r="F2416" s="34">
        <v>9</v>
      </c>
      <c r="G2416" s="34">
        <f>VLOOKUP($A2416,[1]CNE_OE!$B$2:$R$4621,7,FALSE)</f>
        <v>2783</v>
      </c>
      <c r="H2416" s="34">
        <f>VLOOKUP($A2416,[1]CNE_OE!$B$2:$R$4621,9,FALSE)</f>
        <v>-75.95</v>
      </c>
      <c r="I2416" s="34">
        <f>VLOOKUP($A2416,[1]CNE_OE!$B$2:$R$4621,8,FALSE)</f>
        <v>3.9833333299999998</v>
      </c>
      <c r="J2416" s="34" t="str">
        <f>VLOOKUP($A2416,[1]CNE_OE!$B$2:$R$4621,5,FALSE)</f>
        <v>Activa</v>
      </c>
      <c r="K2416" s="37">
        <f>VLOOKUP($A2416,[1]CNE_OE!$B$2:$R$4621,6,FALSE)</f>
        <v>25979</v>
      </c>
      <c r="L2416" s="37">
        <f>VLOOKUP($A2416,[1]CNE_OE!$B$2:$R$4621,17,FALSE)</f>
        <v>0</v>
      </c>
      <c r="M2416" s="37" t="s">
        <v>1911</v>
      </c>
      <c r="N2416" s="34" t="s">
        <v>1892</v>
      </c>
    </row>
    <row r="2417" spans="1:14" ht="15.75" customHeight="1" x14ac:dyDescent="0.25">
      <c r="A2417" s="78">
        <v>26100680</v>
      </c>
      <c r="B2417" s="34" t="s">
        <v>26</v>
      </c>
      <c r="C2417" s="34" t="s">
        <v>5046</v>
      </c>
      <c r="D2417" s="34" t="str">
        <f>VLOOKUP($A2417,[1]CNE_OE!$B$2:$R$4621,11,FALSE)</f>
        <v>Tuluá</v>
      </c>
      <c r="E2417" s="34" t="str">
        <f>VLOOKUP($A2417,[1]CNE_OE!$B$2:$R$4621,10,FALSE)</f>
        <v>Valle del Cauca</v>
      </c>
      <c r="F2417" s="34">
        <v>9</v>
      </c>
      <c r="G2417" s="34">
        <f>VLOOKUP($A2417,[1]CNE_OE!$B$2:$R$4621,7,FALSE)</f>
        <v>1560</v>
      </c>
      <c r="H2417" s="34">
        <f>VLOOKUP($A2417,[1]CNE_OE!$B$2:$R$4621,9,FALSE)</f>
        <v>-76.083333329999988</v>
      </c>
      <c r="I2417" s="34">
        <f>VLOOKUP($A2417,[1]CNE_OE!$B$2:$R$4621,8,FALSE)</f>
        <v>4.06666667</v>
      </c>
      <c r="J2417" s="34" t="str">
        <f>VLOOKUP($A2417,[1]CNE_OE!$B$2:$R$4621,5,FALSE)</f>
        <v>Activa</v>
      </c>
      <c r="K2417" s="37">
        <f>VLOOKUP($A2417,[1]CNE_OE!$B$2:$R$4621,6,FALSE)</f>
        <v>25979</v>
      </c>
      <c r="L2417" s="37">
        <f>VLOOKUP($A2417,[1]CNE_OE!$B$2:$R$4621,17,FALSE)</f>
        <v>0</v>
      </c>
      <c r="M2417" s="37" t="s">
        <v>1911</v>
      </c>
      <c r="N2417" s="34" t="s">
        <v>1892</v>
      </c>
    </row>
    <row r="2418" spans="1:14" ht="15.75" customHeight="1" x14ac:dyDescent="0.25">
      <c r="A2418" s="78">
        <v>26105120</v>
      </c>
      <c r="B2418" s="34" t="s">
        <v>43</v>
      </c>
      <c r="C2418" s="34" t="s">
        <v>5047</v>
      </c>
      <c r="D2418" s="34" t="str">
        <f>VLOOKUP($A2418,[1]CNE_OE!$B$2:$R$4621,11,FALSE)</f>
        <v>Sevilla</v>
      </c>
      <c r="E2418" s="34" t="str">
        <f>VLOOKUP($A2418,[1]CNE_OE!$B$2:$R$4621,10,FALSE)</f>
        <v>Valle del Cauca</v>
      </c>
      <c r="F2418" s="34">
        <v>9</v>
      </c>
      <c r="G2418" s="34">
        <f>VLOOKUP($A2418,[1]CNE_OE!$B$2:$R$4621,7,FALSE)</f>
        <v>1540</v>
      </c>
      <c r="H2418" s="34">
        <f>VLOOKUP($A2418,[1]CNE_OE!$B$2:$R$4621,9,FALSE)</f>
        <v>-75.916666669999998</v>
      </c>
      <c r="I2418" s="34">
        <f>VLOOKUP($A2418,[1]CNE_OE!$B$2:$R$4621,8,FALSE)</f>
        <v>4.2833333299999996</v>
      </c>
      <c r="J2418" s="34" t="str">
        <f>VLOOKUP($A2418,[1]CNE_OE!$B$2:$R$4621,5,FALSE)</f>
        <v>Activa</v>
      </c>
      <c r="K2418" s="37">
        <f>VLOOKUP($A2418,[1]CNE_OE!$B$2:$R$4621,6,FALSE)</f>
        <v>32217</v>
      </c>
      <c r="L2418" s="37">
        <f>VLOOKUP($A2418,[1]CNE_OE!$B$2:$R$4621,17,FALSE)</f>
        <v>0</v>
      </c>
      <c r="M2418" s="37" t="s">
        <v>1911</v>
      </c>
      <c r="N2418" s="34" t="s">
        <v>1892</v>
      </c>
    </row>
    <row r="2419" spans="1:14" ht="15.75" customHeight="1" x14ac:dyDescent="0.25">
      <c r="A2419" s="78">
        <v>26105190</v>
      </c>
      <c r="B2419" s="34" t="s">
        <v>56</v>
      </c>
      <c r="C2419" s="34" t="s">
        <v>5048</v>
      </c>
      <c r="D2419" s="34" t="str">
        <f>VLOOKUP($A2419,[1]CNE_OE!$B$2:$R$4621,11,FALSE)</f>
        <v>Tuluá</v>
      </c>
      <c r="E2419" s="34" t="str">
        <f>VLOOKUP($A2419,[1]CNE_OE!$B$2:$R$4621,10,FALSE)</f>
        <v>Valle del Cauca</v>
      </c>
      <c r="F2419" s="34">
        <v>9</v>
      </c>
      <c r="G2419" s="34">
        <f>VLOOKUP($A2419,[1]CNE_OE!$B$2:$R$4621,7,FALSE)</f>
        <v>1014</v>
      </c>
      <c r="H2419" s="34">
        <f>VLOOKUP($A2419,[1]CNE_OE!$B$2:$R$4621,9,FALSE)</f>
        <v>-76.183333329999996</v>
      </c>
      <c r="I2419" s="34">
        <f>VLOOKUP($A2419,[1]CNE_OE!$B$2:$R$4621,8,FALSE)</f>
        <v>4.06666667</v>
      </c>
      <c r="J2419" s="34" t="str">
        <f>VLOOKUP($A2419,[1]CNE_OE!$B$2:$R$4621,5,FALSE)</f>
        <v>Activa</v>
      </c>
      <c r="K2419" s="37">
        <f>VLOOKUP($A2419,[1]CNE_OE!$B$2:$R$4621,6,FALSE)</f>
        <v>24546</v>
      </c>
      <c r="L2419" s="37">
        <f>VLOOKUP($A2419,[1]CNE_OE!$B$2:$R$4621,17,FALSE)</f>
        <v>0</v>
      </c>
      <c r="M2419" s="37" t="s">
        <v>1911</v>
      </c>
      <c r="N2419" s="34" t="s">
        <v>1892</v>
      </c>
    </row>
    <row r="2420" spans="1:14" ht="15.75" customHeight="1" x14ac:dyDescent="0.25">
      <c r="A2420" s="78">
        <v>26105200</v>
      </c>
      <c r="B2420" s="34" t="s">
        <v>56</v>
      </c>
      <c r="C2420" s="34" t="s">
        <v>5049</v>
      </c>
      <c r="D2420" s="34" t="str">
        <f>VLOOKUP($A2420,[1]CNE_OE!$B$2:$R$4621,11,FALSE)</f>
        <v>Tuluá</v>
      </c>
      <c r="E2420" s="34" t="str">
        <f>VLOOKUP($A2420,[1]CNE_OE!$B$2:$R$4621,10,FALSE)</f>
        <v>Valle del Cauca</v>
      </c>
      <c r="F2420" s="34">
        <v>9</v>
      </c>
      <c r="G2420" s="34">
        <f>VLOOKUP($A2420,[1]CNE_OE!$B$2:$R$4621,7,FALSE)</f>
        <v>1861</v>
      </c>
      <c r="H2420" s="34">
        <f>VLOOKUP($A2420,[1]CNE_OE!$B$2:$R$4621,9,FALSE)</f>
        <v>-76.05</v>
      </c>
      <c r="I2420" s="34">
        <f>VLOOKUP($A2420,[1]CNE_OE!$B$2:$R$4621,8,FALSE)</f>
        <v>3.9833333299999998</v>
      </c>
      <c r="J2420" s="34" t="str">
        <f>VLOOKUP($A2420,[1]CNE_OE!$B$2:$R$4621,5,FALSE)</f>
        <v>Activa</v>
      </c>
      <c r="K2420" s="37">
        <f>VLOOKUP($A2420,[1]CNE_OE!$B$2:$R$4621,6,FALSE)</f>
        <v>25979</v>
      </c>
      <c r="L2420" s="37">
        <f>VLOOKUP($A2420,[1]CNE_OE!$B$2:$R$4621,17,FALSE)</f>
        <v>0</v>
      </c>
      <c r="M2420" s="37" t="s">
        <v>1911</v>
      </c>
      <c r="N2420" s="34" t="s">
        <v>1892</v>
      </c>
    </row>
    <row r="2421" spans="1:14" ht="15.75" customHeight="1" x14ac:dyDescent="0.25">
      <c r="A2421" s="78">
        <v>26107110</v>
      </c>
      <c r="B2421" s="34" t="s">
        <v>1886</v>
      </c>
      <c r="C2421" s="34" t="s">
        <v>5050</v>
      </c>
      <c r="D2421" s="34" t="str">
        <f>VLOOKUP($A2421,[1]CNE_OE!$B$2:$R$4621,11,FALSE)</f>
        <v>Cartago</v>
      </c>
      <c r="E2421" s="34" t="str">
        <f>VLOOKUP($A2421,[1]CNE_OE!$B$2:$R$4621,10,FALSE)</f>
        <v>Valle del Cauca</v>
      </c>
      <c r="F2421" s="34">
        <v>9</v>
      </c>
      <c r="G2421" s="34">
        <f>VLOOKUP($A2421,[1]CNE_OE!$B$2:$R$4621,7,FALSE)</f>
        <v>901</v>
      </c>
      <c r="H2421" s="34">
        <f>VLOOKUP($A2421,[1]CNE_OE!$B$2:$R$4621,9,FALSE)</f>
        <v>-75.966666669999995</v>
      </c>
      <c r="I2421" s="34">
        <f>VLOOKUP($A2421,[1]CNE_OE!$B$2:$R$4621,8,FALSE)</f>
        <v>4.7833333299999996</v>
      </c>
      <c r="J2421" s="34" t="str">
        <f>VLOOKUP($A2421,[1]CNE_OE!$B$2:$R$4621,5,FALSE)</f>
        <v>Activa</v>
      </c>
      <c r="K2421" s="37">
        <f>VLOOKUP($A2421,[1]CNE_OE!$B$2:$R$4621,6,FALSE)</f>
        <v>22569</v>
      </c>
      <c r="L2421" s="37">
        <f>VLOOKUP($A2421,[1]CNE_OE!$B$2:$R$4621,17,FALSE)</f>
        <v>0</v>
      </c>
      <c r="M2421" s="37" t="s">
        <v>1911</v>
      </c>
      <c r="N2421" s="34" t="s">
        <v>1892</v>
      </c>
    </row>
    <row r="2422" spans="1:14" ht="15.75" customHeight="1" x14ac:dyDescent="0.25">
      <c r="A2422" s="78">
        <v>26110050</v>
      </c>
      <c r="B2422" s="34" t="s">
        <v>26</v>
      </c>
      <c r="C2422" s="34" t="s">
        <v>5051</v>
      </c>
      <c r="D2422" s="34" t="str">
        <f>VLOOKUP($A2422,[1]CNE_OE!$B$2:$R$4621,11,FALSE)</f>
        <v>La Unión (Valle del cauca)</v>
      </c>
      <c r="E2422" s="34" t="str">
        <f>VLOOKUP($A2422,[1]CNE_OE!$B$2:$R$4621,10,FALSE)</f>
        <v>Valle del Cauca</v>
      </c>
      <c r="F2422" s="34">
        <v>9</v>
      </c>
      <c r="G2422" s="34">
        <f>VLOOKUP($A2422,[1]CNE_OE!$B$2:$R$4621,7,FALSE)</f>
        <v>1020</v>
      </c>
      <c r="H2422" s="34">
        <f>VLOOKUP($A2422,[1]CNE_OE!$B$2:$R$4621,9,FALSE)</f>
        <v>-76.116666670000001</v>
      </c>
      <c r="I2422" s="34">
        <f>VLOOKUP($A2422,[1]CNE_OE!$B$2:$R$4621,8,FALSE)</f>
        <v>4.55</v>
      </c>
      <c r="J2422" s="34" t="str">
        <f>VLOOKUP($A2422,[1]CNE_OE!$B$2:$R$4621,5,FALSE)</f>
        <v>Activa</v>
      </c>
      <c r="K2422" s="37">
        <f>VLOOKUP($A2422,[1]CNE_OE!$B$2:$R$4621,6,FALSE)</f>
        <v>24668</v>
      </c>
      <c r="L2422" s="37">
        <f>VLOOKUP($A2422,[1]CNE_OE!$B$2:$R$4621,17,FALSE)</f>
        <v>0</v>
      </c>
      <c r="M2422" s="37" t="s">
        <v>1911</v>
      </c>
      <c r="N2422" s="34" t="s">
        <v>1892</v>
      </c>
    </row>
    <row r="2423" spans="1:14" ht="15.75" customHeight="1" x14ac:dyDescent="0.25">
      <c r="A2423" s="78">
        <v>26110090</v>
      </c>
      <c r="B2423" s="34" t="s">
        <v>26</v>
      </c>
      <c r="C2423" s="34" t="s">
        <v>5052</v>
      </c>
      <c r="D2423" s="34" t="str">
        <f>VLOOKUP($A2423,[1]CNE_OE!$B$2:$R$4621,11,FALSE)</f>
        <v>La Unión (Valle del cauca)</v>
      </c>
      <c r="E2423" s="34" t="str">
        <f>VLOOKUP($A2423,[1]CNE_OE!$B$2:$R$4621,10,FALSE)</f>
        <v>Valle del Cauca</v>
      </c>
      <c r="F2423" s="34">
        <v>9</v>
      </c>
      <c r="G2423" s="34">
        <f>VLOOKUP($A2423,[1]CNE_OE!$B$2:$R$4621,7,FALSE)</f>
        <v>990</v>
      </c>
      <c r="H2423" s="34">
        <f>VLOOKUP($A2423,[1]CNE_OE!$B$2:$R$4621,9,FALSE)</f>
        <v>-76.083333329999988</v>
      </c>
      <c r="I2423" s="34">
        <f>VLOOKUP($A2423,[1]CNE_OE!$B$2:$R$4621,8,FALSE)</f>
        <v>4.6166666699999999</v>
      </c>
      <c r="J2423" s="34" t="str">
        <f>VLOOKUP($A2423,[1]CNE_OE!$B$2:$R$4621,5,FALSE)</f>
        <v>Activa</v>
      </c>
      <c r="K2423" s="37">
        <f>VLOOKUP($A2423,[1]CNE_OE!$B$2:$R$4621,6,FALSE)</f>
        <v>24668</v>
      </c>
      <c r="L2423" s="37">
        <f>VLOOKUP($A2423,[1]CNE_OE!$B$2:$R$4621,17,FALSE)</f>
        <v>0</v>
      </c>
      <c r="M2423" s="37" t="s">
        <v>1911</v>
      </c>
      <c r="N2423" s="34" t="s">
        <v>1892</v>
      </c>
    </row>
    <row r="2424" spans="1:14" ht="15.75" customHeight="1" x14ac:dyDescent="0.25">
      <c r="A2424" s="78">
        <v>26110130</v>
      </c>
      <c r="B2424" s="34" t="s">
        <v>26</v>
      </c>
      <c r="C2424" s="34" t="s">
        <v>5024</v>
      </c>
      <c r="D2424" s="34" t="str">
        <f>VLOOKUP($A2424,[1]CNE_OE!$B$2:$R$4621,11,FALSE)</f>
        <v>Ansermanuevo</v>
      </c>
      <c r="E2424" s="34" t="str">
        <f>VLOOKUP($A2424,[1]CNE_OE!$B$2:$R$4621,10,FALSE)</f>
        <v>Valle del Cauca</v>
      </c>
      <c r="F2424" s="34">
        <v>9</v>
      </c>
      <c r="G2424" s="34">
        <f>VLOOKUP($A2424,[1]CNE_OE!$B$2:$R$4621,7,FALSE)</f>
        <v>1550</v>
      </c>
      <c r="H2424" s="34">
        <f>VLOOKUP($A2424,[1]CNE_OE!$B$2:$R$4621,9,FALSE)</f>
        <v>-76.066666669999989</v>
      </c>
      <c r="I2424" s="34">
        <f>VLOOKUP($A2424,[1]CNE_OE!$B$2:$R$4621,8,FALSE)</f>
        <v>4.8</v>
      </c>
      <c r="J2424" s="34" t="str">
        <f>VLOOKUP($A2424,[1]CNE_OE!$B$2:$R$4621,5,FALSE)</f>
        <v>Activa</v>
      </c>
      <c r="K2424" s="37">
        <f>VLOOKUP($A2424,[1]CNE_OE!$B$2:$R$4621,6,FALSE)</f>
        <v>25948</v>
      </c>
      <c r="L2424" s="37">
        <f>VLOOKUP($A2424,[1]CNE_OE!$B$2:$R$4621,17,FALSE)</f>
        <v>0</v>
      </c>
      <c r="M2424" s="37" t="s">
        <v>1911</v>
      </c>
      <c r="N2424" s="34" t="s">
        <v>1892</v>
      </c>
    </row>
    <row r="2425" spans="1:14" ht="15.75" customHeight="1" x14ac:dyDescent="0.25">
      <c r="A2425" s="78">
        <v>26110170</v>
      </c>
      <c r="B2425" s="34" t="s">
        <v>26</v>
      </c>
      <c r="C2425" s="34" t="s">
        <v>5053</v>
      </c>
      <c r="D2425" s="34" t="str">
        <f>VLOOKUP($A2425,[1]CNE_OE!$B$2:$R$4621,11,FALSE)</f>
        <v>Bolívar (Valle del cauca)</v>
      </c>
      <c r="E2425" s="34" t="str">
        <f>VLOOKUP($A2425,[1]CNE_OE!$B$2:$R$4621,10,FALSE)</f>
        <v>Valle del Cauca</v>
      </c>
      <c r="F2425" s="34">
        <v>9</v>
      </c>
      <c r="G2425" s="34">
        <f>VLOOKUP($A2425,[1]CNE_OE!$B$2:$R$4621,7,FALSE)</f>
        <v>1640</v>
      </c>
      <c r="H2425" s="34">
        <f>VLOOKUP($A2425,[1]CNE_OE!$B$2:$R$4621,9,FALSE)</f>
        <v>-76.266666669999992</v>
      </c>
      <c r="I2425" s="34">
        <f>VLOOKUP($A2425,[1]CNE_OE!$B$2:$R$4621,8,FALSE)</f>
        <v>4.4166666699999997</v>
      </c>
      <c r="J2425" s="34" t="str">
        <f>VLOOKUP($A2425,[1]CNE_OE!$B$2:$R$4621,5,FALSE)</f>
        <v>Activa</v>
      </c>
      <c r="K2425" s="37">
        <f>VLOOKUP($A2425,[1]CNE_OE!$B$2:$R$4621,6,FALSE)</f>
        <v>26099</v>
      </c>
      <c r="L2425" s="37">
        <f>VLOOKUP($A2425,[1]CNE_OE!$B$2:$R$4621,17,FALSE)</f>
        <v>0</v>
      </c>
      <c r="M2425" s="37" t="s">
        <v>1911</v>
      </c>
      <c r="N2425" s="34" t="s">
        <v>1892</v>
      </c>
    </row>
    <row r="2426" spans="1:14" ht="15.75" customHeight="1" x14ac:dyDescent="0.25">
      <c r="A2426" s="78">
        <v>26110180</v>
      </c>
      <c r="B2426" s="34" t="s">
        <v>26</v>
      </c>
      <c r="C2426" s="34" t="s">
        <v>5054</v>
      </c>
      <c r="D2426" s="34" t="str">
        <f>VLOOKUP($A2426,[1]CNE_OE!$B$2:$R$4621,11,FALSE)</f>
        <v>Roldanillo</v>
      </c>
      <c r="E2426" s="34" t="str">
        <f>VLOOKUP($A2426,[1]CNE_OE!$B$2:$R$4621,10,FALSE)</f>
        <v>Valle del Cauca</v>
      </c>
      <c r="F2426" s="34">
        <v>9</v>
      </c>
      <c r="G2426" s="34">
        <f>VLOOKUP($A2426,[1]CNE_OE!$B$2:$R$4621,7,FALSE)</f>
        <v>1357</v>
      </c>
      <c r="H2426" s="34">
        <f>VLOOKUP($A2426,[1]CNE_OE!$B$2:$R$4621,9,FALSE)</f>
        <v>-76.233333329999994</v>
      </c>
      <c r="I2426" s="34">
        <f>VLOOKUP($A2426,[1]CNE_OE!$B$2:$R$4621,8,FALSE)</f>
        <v>4.4666666699999995</v>
      </c>
      <c r="J2426" s="34" t="str">
        <f>VLOOKUP($A2426,[1]CNE_OE!$B$2:$R$4621,5,FALSE)</f>
        <v>Activa</v>
      </c>
      <c r="K2426" s="37">
        <f>VLOOKUP($A2426,[1]CNE_OE!$B$2:$R$4621,6,FALSE)</f>
        <v>26099</v>
      </c>
      <c r="L2426" s="37">
        <f>VLOOKUP($A2426,[1]CNE_OE!$B$2:$R$4621,17,FALSE)</f>
        <v>0</v>
      </c>
      <c r="M2426" s="37" t="s">
        <v>1911</v>
      </c>
      <c r="N2426" s="34" t="s">
        <v>1892</v>
      </c>
    </row>
    <row r="2427" spans="1:14" ht="15.75" customHeight="1" x14ac:dyDescent="0.25">
      <c r="A2427" s="78">
        <v>26110190</v>
      </c>
      <c r="B2427" s="34" t="s">
        <v>26</v>
      </c>
      <c r="C2427" s="34" t="s">
        <v>5055</v>
      </c>
      <c r="D2427" s="34" t="str">
        <f>VLOOKUP($A2427,[1]CNE_OE!$B$2:$R$4621,11,FALSE)</f>
        <v>Bolívar (Valle del cauca)</v>
      </c>
      <c r="E2427" s="34" t="str">
        <f>VLOOKUP($A2427,[1]CNE_OE!$B$2:$R$4621,10,FALSE)</f>
        <v>Valle del Cauca</v>
      </c>
      <c r="F2427" s="34">
        <v>9</v>
      </c>
      <c r="G2427" s="34">
        <f>VLOOKUP($A2427,[1]CNE_OE!$B$2:$R$4621,7,FALSE)</f>
        <v>951</v>
      </c>
      <c r="H2427" s="34">
        <f>VLOOKUP($A2427,[1]CNE_OE!$B$2:$R$4621,9,FALSE)</f>
        <v>-76.2</v>
      </c>
      <c r="I2427" s="34">
        <f>VLOOKUP($A2427,[1]CNE_OE!$B$2:$R$4621,8,FALSE)</f>
        <v>4.31666667</v>
      </c>
      <c r="J2427" s="34" t="str">
        <f>VLOOKUP($A2427,[1]CNE_OE!$B$2:$R$4621,5,FALSE)</f>
        <v>Activa</v>
      </c>
      <c r="K2427" s="37">
        <f>VLOOKUP($A2427,[1]CNE_OE!$B$2:$R$4621,6,FALSE)</f>
        <v>26099</v>
      </c>
      <c r="L2427" s="37">
        <f>VLOOKUP($A2427,[1]CNE_OE!$B$2:$R$4621,17,FALSE)</f>
        <v>0</v>
      </c>
      <c r="M2427" s="37" t="s">
        <v>1911</v>
      </c>
      <c r="N2427" s="34" t="s">
        <v>1892</v>
      </c>
    </row>
    <row r="2428" spans="1:14" ht="15.75" customHeight="1" x14ac:dyDescent="0.25">
      <c r="A2428" s="78">
        <v>26110200</v>
      </c>
      <c r="B2428" s="34" t="s">
        <v>26</v>
      </c>
      <c r="C2428" s="34" t="s">
        <v>5056</v>
      </c>
      <c r="D2428" s="34" t="str">
        <f>VLOOKUP($A2428,[1]CNE_OE!$B$2:$R$4621,11,FALSE)</f>
        <v>El Águila</v>
      </c>
      <c r="E2428" s="34" t="str">
        <f>VLOOKUP($A2428,[1]CNE_OE!$B$2:$R$4621,10,FALSE)</f>
        <v>Valle del Cauca</v>
      </c>
      <c r="F2428" s="34">
        <v>9</v>
      </c>
      <c r="G2428" s="34">
        <f>VLOOKUP($A2428,[1]CNE_OE!$B$2:$R$4621,7,FALSE)</f>
        <v>1813</v>
      </c>
      <c r="H2428" s="34">
        <f>VLOOKUP($A2428,[1]CNE_OE!$B$2:$R$4621,9,FALSE)</f>
        <v>-76.05</v>
      </c>
      <c r="I2428" s="34">
        <f>VLOOKUP($A2428,[1]CNE_OE!$B$2:$R$4621,8,FALSE)</f>
        <v>4.8833333300000001</v>
      </c>
      <c r="J2428" s="34" t="str">
        <f>VLOOKUP($A2428,[1]CNE_OE!$B$2:$R$4621,5,FALSE)</f>
        <v>Activa</v>
      </c>
      <c r="K2428" s="37">
        <f>VLOOKUP($A2428,[1]CNE_OE!$B$2:$R$4621,6,FALSE)</f>
        <v>26434</v>
      </c>
      <c r="L2428" s="37">
        <f>VLOOKUP($A2428,[1]CNE_OE!$B$2:$R$4621,17,FALSE)</f>
        <v>0</v>
      </c>
      <c r="M2428" s="37" t="s">
        <v>1911</v>
      </c>
      <c r="N2428" s="34" t="s">
        <v>1892</v>
      </c>
    </row>
    <row r="2429" spans="1:14" ht="15.75" customHeight="1" x14ac:dyDescent="0.25">
      <c r="A2429" s="78">
        <v>26110220</v>
      </c>
      <c r="B2429" s="34" t="s">
        <v>26</v>
      </c>
      <c r="C2429" s="34" t="s">
        <v>5057</v>
      </c>
      <c r="D2429" s="34" t="str">
        <f>VLOOKUP($A2429,[1]CNE_OE!$B$2:$R$4621,11,FALSE)</f>
        <v>Toro</v>
      </c>
      <c r="E2429" s="34" t="str">
        <f>VLOOKUP($A2429,[1]CNE_OE!$B$2:$R$4621,10,FALSE)</f>
        <v>Valle del Cauca</v>
      </c>
      <c r="F2429" s="34">
        <v>9</v>
      </c>
      <c r="G2429" s="34">
        <f>VLOOKUP($A2429,[1]CNE_OE!$B$2:$R$4621,7,FALSE)</f>
        <v>1750</v>
      </c>
      <c r="H2429" s="34">
        <f>VLOOKUP($A2429,[1]CNE_OE!$B$2:$R$4621,9,FALSE)</f>
        <v>-76.116666670000001</v>
      </c>
      <c r="I2429" s="34">
        <f>VLOOKUP($A2429,[1]CNE_OE!$B$2:$R$4621,8,FALSE)</f>
        <v>4.68333333</v>
      </c>
      <c r="J2429" s="34" t="str">
        <f>VLOOKUP($A2429,[1]CNE_OE!$B$2:$R$4621,5,FALSE)</f>
        <v>Activa</v>
      </c>
      <c r="K2429" s="37">
        <f>VLOOKUP($A2429,[1]CNE_OE!$B$2:$R$4621,6,FALSE)</f>
        <v>27409</v>
      </c>
      <c r="L2429" s="37">
        <f>VLOOKUP($A2429,[1]CNE_OE!$B$2:$R$4621,17,FALSE)</f>
        <v>0</v>
      </c>
      <c r="M2429" s="37" t="s">
        <v>1911</v>
      </c>
      <c r="N2429" s="34" t="s">
        <v>1892</v>
      </c>
    </row>
    <row r="2430" spans="1:14" ht="15.75" customHeight="1" x14ac:dyDescent="0.25">
      <c r="A2430" s="78">
        <v>26110260</v>
      </c>
      <c r="B2430" s="34" t="s">
        <v>26</v>
      </c>
      <c r="C2430" s="34" t="s">
        <v>5058</v>
      </c>
      <c r="D2430" s="34" t="str">
        <f>VLOOKUP($A2430,[1]CNE_OE!$B$2:$R$4621,11,FALSE)</f>
        <v>El Águila</v>
      </c>
      <c r="E2430" s="34" t="str">
        <f>VLOOKUP($A2430,[1]CNE_OE!$B$2:$R$4621,10,FALSE)</f>
        <v>Valle del Cauca</v>
      </c>
      <c r="F2430" s="34">
        <v>9</v>
      </c>
      <c r="G2430" s="34">
        <f>VLOOKUP($A2430,[1]CNE_OE!$B$2:$R$4621,7,FALSE)</f>
        <v>1760</v>
      </c>
      <c r="H2430" s="34">
        <f>VLOOKUP($A2430,[1]CNE_OE!$B$2:$R$4621,9,FALSE)</f>
        <v>-76.05</v>
      </c>
      <c r="I2430" s="34">
        <f>VLOOKUP($A2430,[1]CNE_OE!$B$2:$R$4621,8,FALSE)</f>
        <v>4.8666666699999999</v>
      </c>
      <c r="J2430" s="34" t="str">
        <f>VLOOKUP($A2430,[1]CNE_OE!$B$2:$R$4621,5,FALSE)</f>
        <v>Activa</v>
      </c>
      <c r="K2430" s="37">
        <f>VLOOKUP($A2430,[1]CNE_OE!$B$2:$R$4621,6,FALSE)</f>
        <v>33253</v>
      </c>
      <c r="L2430" s="37">
        <f>VLOOKUP($A2430,[1]CNE_OE!$B$2:$R$4621,17,FALSE)</f>
        <v>0</v>
      </c>
      <c r="M2430" s="37" t="s">
        <v>1911</v>
      </c>
      <c r="N2430" s="34" t="s">
        <v>1892</v>
      </c>
    </row>
    <row r="2431" spans="1:14" ht="15.75" customHeight="1" x14ac:dyDescent="0.25">
      <c r="A2431" s="78">
        <v>26110270</v>
      </c>
      <c r="B2431" s="34" t="s">
        <v>26</v>
      </c>
      <c r="C2431" s="34" t="s">
        <v>4912</v>
      </c>
      <c r="D2431" s="34" t="str">
        <f>VLOOKUP($A2431,[1]CNE_OE!$B$2:$R$4621,11,FALSE)</f>
        <v>Ansermanuevo</v>
      </c>
      <c r="E2431" s="34" t="str">
        <f>VLOOKUP($A2431,[1]CNE_OE!$B$2:$R$4621,10,FALSE)</f>
        <v>Valle del Cauca</v>
      </c>
      <c r="F2431" s="34">
        <v>9</v>
      </c>
      <c r="G2431" s="34">
        <f>VLOOKUP($A2431,[1]CNE_OE!$B$2:$R$4621,7,FALSE)</f>
        <v>1730</v>
      </c>
      <c r="H2431" s="34">
        <f>VLOOKUP($A2431,[1]CNE_OE!$B$2:$R$4621,9,FALSE)</f>
        <v>-76.099999999999994</v>
      </c>
      <c r="I2431" s="34">
        <f>VLOOKUP($A2431,[1]CNE_OE!$B$2:$R$4621,8,FALSE)</f>
        <v>4.7833333299999996</v>
      </c>
      <c r="J2431" s="34" t="str">
        <f>VLOOKUP($A2431,[1]CNE_OE!$B$2:$R$4621,5,FALSE)</f>
        <v>Activa</v>
      </c>
      <c r="K2431" s="37">
        <f>VLOOKUP($A2431,[1]CNE_OE!$B$2:$R$4621,6,FALSE)</f>
        <v>33253</v>
      </c>
      <c r="L2431" s="37">
        <f>VLOOKUP($A2431,[1]CNE_OE!$B$2:$R$4621,17,FALSE)</f>
        <v>0</v>
      </c>
      <c r="M2431" s="37" t="s">
        <v>1911</v>
      </c>
      <c r="N2431" s="34" t="s">
        <v>1892</v>
      </c>
    </row>
    <row r="2432" spans="1:14" ht="15.75" customHeight="1" x14ac:dyDescent="0.25">
      <c r="A2432" s="78">
        <v>26110330</v>
      </c>
      <c r="B2432" s="34" t="s">
        <v>26</v>
      </c>
      <c r="C2432" s="34" t="s">
        <v>5059</v>
      </c>
      <c r="D2432" s="34" t="str">
        <f>VLOOKUP($A2432,[1]CNE_OE!$B$2:$R$4621,11,FALSE)</f>
        <v>Toro</v>
      </c>
      <c r="E2432" s="34" t="str">
        <f>VLOOKUP($A2432,[1]CNE_OE!$B$2:$R$4621,10,FALSE)</f>
        <v>Valle del Cauca</v>
      </c>
      <c r="F2432" s="34">
        <v>9</v>
      </c>
      <c r="G2432" s="34">
        <f>VLOOKUP($A2432,[1]CNE_OE!$B$2:$R$4621,7,FALSE)</f>
        <v>976</v>
      </c>
      <c r="H2432" s="34">
        <f>VLOOKUP($A2432,[1]CNE_OE!$B$2:$R$4621,9,FALSE)</f>
        <v>-76.099999999999994</v>
      </c>
      <c r="I2432" s="34">
        <f>VLOOKUP($A2432,[1]CNE_OE!$B$2:$R$4621,8,FALSE)</f>
        <v>4.5833333300000003</v>
      </c>
      <c r="J2432" s="34" t="str">
        <f>VLOOKUP($A2432,[1]CNE_OE!$B$2:$R$4621,5,FALSE)</f>
        <v>Activa</v>
      </c>
      <c r="K2432" s="37">
        <f>VLOOKUP($A2432,[1]CNE_OE!$B$2:$R$4621,6,FALSE)</f>
        <v>27409</v>
      </c>
      <c r="L2432" s="37">
        <f>VLOOKUP($A2432,[1]CNE_OE!$B$2:$R$4621,17,FALSE)</f>
        <v>0</v>
      </c>
      <c r="M2432" s="37" t="s">
        <v>1911</v>
      </c>
      <c r="N2432" s="34" t="s">
        <v>1892</v>
      </c>
    </row>
    <row r="2433" spans="1:14" ht="15.75" customHeight="1" x14ac:dyDescent="0.25">
      <c r="A2433" s="78">
        <v>26110360</v>
      </c>
      <c r="B2433" s="34" t="s">
        <v>26</v>
      </c>
      <c r="C2433" s="34" t="s">
        <v>5060</v>
      </c>
      <c r="D2433" s="34" t="str">
        <f>VLOOKUP($A2433,[1]CNE_OE!$B$2:$R$4621,11,FALSE)</f>
        <v>Roldanillo</v>
      </c>
      <c r="E2433" s="34" t="str">
        <f>VLOOKUP($A2433,[1]CNE_OE!$B$2:$R$4621,10,FALSE)</f>
        <v>Valle del Cauca</v>
      </c>
      <c r="F2433" s="34">
        <v>9</v>
      </c>
      <c r="G2433" s="34">
        <f>VLOOKUP($A2433,[1]CNE_OE!$B$2:$R$4621,7,FALSE)</f>
        <v>1400</v>
      </c>
      <c r="H2433" s="34">
        <f>VLOOKUP($A2433,[1]CNE_OE!$B$2:$R$4621,9,FALSE)</f>
        <v>-76.2</v>
      </c>
      <c r="I2433" s="34">
        <f>VLOOKUP($A2433,[1]CNE_OE!$B$2:$R$4621,8,FALSE)</f>
        <v>4.4000000000000004</v>
      </c>
      <c r="J2433" s="34" t="str">
        <f>VLOOKUP($A2433,[1]CNE_OE!$B$2:$R$4621,5,FALSE)</f>
        <v>Activa</v>
      </c>
      <c r="K2433" s="37">
        <f>VLOOKUP($A2433,[1]CNE_OE!$B$2:$R$4621,6,FALSE)</f>
        <v>27044</v>
      </c>
      <c r="L2433" s="37">
        <f>VLOOKUP($A2433,[1]CNE_OE!$B$2:$R$4621,17,FALSE)</f>
        <v>0</v>
      </c>
      <c r="M2433" s="37" t="s">
        <v>1911</v>
      </c>
      <c r="N2433" s="34" t="s">
        <v>1892</v>
      </c>
    </row>
    <row r="2434" spans="1:14" ht="15.75" customHeight="1" x14ac:dyDescent="0.25">
      <c r="A2434" s="78">
        <v>26110380</v>
      </c>
      <c r="B2434" s="34" t="s">
        <v>26</v>
      </c>
      <c r="C2434" s="34" t="s">
        <v>5061</v>
      </c>
      <c r="D2434" s="34" t="str">
        <f>VLOOKUP($A2434,[1]CNE_OE!$B$2:$R$4621,11,FALSE)</f>
        <v>La Unión (Valle del cauca)</v>
      </c>
      <c r="E2434" s="34" t="str">
        <f>VLOOKUP($A2434,[1]CNE_OE!$B$2:$R$4621,10,FALSE)</f>
        <v>Valle del Cauca</v>
      </c>
      <c r="F2434" s="34">
        <v>9</v>
      </c>
      <c r="G2434" s="34">
        <f>VLOOKUP($A2434,[1]CNE_OE!$B$2:$R$4621,7,FALSE)</f>
        <v>976</v>
      </c>
      <c r="H2434" s="34">
        <f>VLOOKUP($A2434,[1]CNE_OE!$B$2:$R$4621,9,FALSE)</f>
        <v>-76.099999999999994</v>
      </c>
      <c r="I2434" s="34">
        <f>VLOOKUP($A2434,[1]CNE_OE!$B$2:$R$4621,8,FALSE)</f>
        <v>4.5333333299999996</v>
      </c>
      <c r="J2434" s="34" t="str">
        <f>VLOOKUP($A2434,[1]CNE_OE!$B$2:$R$4621,5,FALSE)</f>
        <v>Activa</v>
      </c>
      <c r="K2434" s="37">
        <f>VLOOKUP($A2434,[1]CNE_OE!$B$2:$R$4621,6,FALSE)</f>
        <v>27409</v>
      </c>
      <c r="L2434" s="37">
        <f>VLOOKUP($A2434,[1]CNE_OE!$B$2:$R$4621,17,FALSE)</f>
        <v>0</v>
      </c>
      <c r="M2434" s="37" t="s">
        <v>1911</v>
      </c>
      <c r="N2434" s="34" t="s">
        <v>1892</v>
      </c>
    </row>
    <row r="2435" spans="1:14" ht="15.75" customHeight="1" x14ac:dyDescent="0.25">
      <c r="A2435" s="78">
        <v>26110390</v>
      </c>
      <c r="B2435" s="34" t="s">
        <v>26</v>
      </c>
      <c r="C2435" s="34" t="s">
        <v>5062</v>
      </c>
      <c r="D2435" s="34" t="str">
        <f>VLOOKUP($A2435,[1]CNE_OE!$B$2:$R$4621,11,FALSE)</f>
        <v>Roldanillo</v>
      </c>
      <c r="E2435" s="34" t="str">
        <f>VLOOKUP($A2435,[1]CNE_OE!$B$2:$R$4621,10,FALSE)</f>
        <v>Valle del Cauca</v>
      </c>
      <c r="F2435" s="34">
        <v>9</v>
      </c>
      <c r="G2435" s="34">
        <f>VLOOKUP($A2435,[1]CNE_OE!$B$2:$R$4621,7,FALSE)</f>
        <v>1460</v>
      </c>
      <c r="H2435" s="34">
        <f>VLOOKUP($A2435,[1]CNE_OE!$B$2:$R$4621,9,FALSE)</f>
        <v>-76.2</v>
      </c>
      <c r="I2435" s="34">
        <f>VLOOKUP($A2435,[1]CNE_OE!$B$2:$R$4621,8,FALSE)</f>
        <v>4.4666666699999995</v>
      </c>
      <c r="J2435" s="34" t="str">
        <f>VLOOKUP($A2435,[1]CNE_OE!$B$2:$R$4621,5,FALSE)</f>
        <v>Activa</v>
      </c>
      <c r="K2435" s="37">
        <f>VLOOKUP($A2435,[1]CNE_OE!$B$2:$R$4621,6,FALSE)</f>
        <v>27409</v>
      </c>
      <c r="L2435" s="37">
        <f>VLOOKUP($A2435,[1]CNE_OE!$B$2:$R$4621,17,FALSE)</f>
        <v>0</v>
      </c>
      <c r="M2435" s="37" t="s">
        <v>1911</v>
      </c>
      <c r="N2435" s="34" t="s">
        <v>1892</v>
      </c>
    </row>
    <row r="2436" spans="1:14" ht="15.75" customHeight="1" x14ac:dyDescent="0.25">
      <c r="A2436" s="78">
        <v>26110430</v>
      </c>
      <c r="B2436" s="34" t="s">
        <v>26</v>
      </c>
      <c r="C2436" s="34" t="s">
        <v>5063</v>
      </c>
      <c r="D2436" s="34" t="str">
        <f>VLOOKUP($A2436,[1]CNE_OE!$B$2:$R$4621,11,FALSE)</f>
        <v>Toro</v>
      </c>
      <c r="E2436" s="34" t="str">
        <f>VLOOKUP($A2436,[1]CNE_OE!$B$2:$R$4621,10,FALSE)</f>
        <v>Valle del Cauca</v>
      </c>
      <c r="F2436" s="34">
        <v>9</v>
      </c>
      <c r="G2436" s="34">
        <f>VLOOKUP($A2436,[1]CNE_OE!$B$2:$R$4621,7,FALSE)</f>
        <v>1514</v>
      </c>
      <c r="H2436" s="34">
        <f>VLOOKUP($A2436,[1]CNE_OE!$B$2:$R$4621,9,FALSE)</f>
        <v>-76.116666670000001</v>
      </c>
      <c r="I2436" s="34">
        <f>VLOOKUP($A2436,[1]CNE_OE!$B$2:$R$4621,8,FALSE)</f>
        <v>4.6333333300000001</v>
      </c>
      <c r="J2436" s="34" t="str">
        <f>VLOOKUP($A2436,[1]CNE_OE!$B$2:$R$4621,5,FALSE)</f>
        <v>Activa</v>
      </c>
      <c r="K2436" s="37">
        <f>VLOOKUP($A2436,[1]CNE_OE!$B$2:$R$4621,6,FALSE)</f>
        <v>27409</v>
      </c>
      <c r="L2436" s="37">
        <f>VLOOKUP($A2436,[1]CNE_OE!$B$2:$R$4621,17,FALSE)</f>
        <v>0</v>
      </c>
      <c r="M2436" s="37" t="s">
        <v>1911</v>
      </c>
      <c r="N2436" s="34" t="s">
        <v>1892</v>
      </c>
    </row>
    <row r="2437" spans="1:14" ht="15.75" customHeight="1" x14ac:dyDescent="0.25">
      <c r="A2437" s="78">
        <v>26110440</v>
      </c>
      <c r="B2437" s="34" t="s">
        <v>26</v>
      </c>
      <c r="C2437" s="34" t="s">
        <v>5064</v>
      </c>
      <c r="D2437" s="34" t="str">
        <f>VLOOKUP($A2437,[1]CNE_OE!$B$2:$R$4621,11,FALSE)</f>
        <v>Toro</v>
      </c>
      <c r="E2437" s="34" t="str">
        <f>VLOOKUP($A2437,[1]CNE_OE!$B$2:$R$4621,10,FALSE)</f>
        <v>Valle del Cauca</v>
      </c>
      <c r="F2437" s="34">
        <v>9</v>
      </c>
      <c r="G2437" s="34">
        <f>VLOOKUP($A2437,[1]CNE_OE!$B$2:$R$4621,7,FALSE)</f>
        <v>1807</v>
      </c>
      <c r="H2437" s="34">
        <f>VLOOKUP($A2437,[1]CNE_OE!$B$2:$R$4621,9,FALSE)</f>
        <v>-76.099999999999994</v>
      </c>
      <c r="I2437" s="34">
        <f>VLOOKUP($A2437,[1]CNE_OE!$B$2:$R$4621,8,FALSE)</f>
        <v>4.6333333300000001</v>
      </c>
      <c r="J2437" s="34" t="str">
        <f>VLOOKUP($A2437,[1]CNE_OE!$B$2:$R$4621,5,FALSE)</f>
        <v>Activa</v>
      </c>
      <c r="K2437" s="37">
        <f>VLOOKUP($A2437,[1]CNE_OE!$B$2:$R$4621,6,FALSE)</f>
        <v>26099</v>
      </c>
      <c r="L2437" s="37">
        <f>VLOOKUP($A2437,[1]CNE_OE!$B$2:$R$4621,17,FALSE)</f>
        <v>0</v>
      </c>
      <c r="M2437" s="37" t="s">
        <v>1911</v>
      </c>
      <c r="N2437" s="34" t="s">
        <v>1892</v>
      </c>
    </row>
    <row r="2438" spans="1:14" ht="15.75" customHeight="1" x14ac:dyDescent="0.25">
      <c r="A2438" s="78">
        <v>26110450</v>
      </c>
      <c r="B2438" s="34" t="s">
        <v>26</v>
      </c>
      <c r="C2438" s="34" t="s">
        <v>5065</v>
      </c>
      <c r="D2438" s="34" t="str">
        <f>VLOOKUP($A2438,[1]CNE_OE!$B$2:$R$4621,11,FALSE)</f>
        <v>La Unión (Valle del cauca)</v>
      </c>
      <c r="E2438" s="34" t="str">
        <f>VLOOKUP($A2438,[1]CNE_OE!$B$2:$R$4621,10,FALSE)</f>
        <v>Valle del Cauca</v>
      </c>
      <c r="F2438" s="34">
        <v>9</v>
      </c>
      <c r="G2438" s="34">
        <f>VLOOKUP($A2438,[1]CNE_OE!$B$2:$R$4621,7,FALSE)</f>
        <v>1380</v>
      </c>
      <c r="H2438" s="34">
        <f>VLOOKUP($A2438,[1]CNE_OE!$B$2:$R$4621,9,FALSE)</f>
        <v>-76.150000000000006</v>
      </c>
      <c r="I2438" s="34">
        <f>VLOOKUP($A2438,[1]CNE_OE!$B$2:$R$4621,8,FALSE)</f>
        <v>4.5166666700000002</v>
      </c>
      <c r="J2438" s="34" t="str">
        <f>VLOOKUP($A2438,[1]CNE_OE!$B$2:$R$4621,5,FALSE)</f>
        <v>Activa</v>
      </c>
      <c r="K2438" s="37">
        <f>VLOOKUP($A2438,[1]CNE_OE!$B$2:$R$4621,6,FALSE)</f>
        <v>27409</v>
      </c>
      <c r="L2438" s="37">
        <f>VLOOKUP($A2438,[1]CNE_OE!$B$2:$R$4621,17,FALSE)</f>
        <v>0</v>
      </c>
      <c r="M2438" s="37" t="s">
        <v>1911</v>
      </c>
      <c r="N2438" s="34" t="s">
        <v>1892</v>
      </c>
    </row>
    <row r="2439" spans="1:14" ht="15.75" customHeight="1" x14ac:dyDescent="0.25">
      <c r="A2439" s="78">
        <v>26115020</v>
      </c>
      <c r="B2439" s="34" t="s">
        <v>150</v>
      </c>
      <c r="C2439" s="34" t="s">
        <v>5066</v>
      </c>
      <c r="D2439" s="34" t="str">
        <f>VLOOKUP($A2439,[1]CNE_OE!$B$2:$R$4621,11,FALSE)</f>
        <v>La Unión (Valle del cauca)</v>
      </c>
      <c r="E2439" s="34" t="str">
        <f>VLOOKUP($A2439,[1]CNE_OE!$B$2:$R$4621,10,FALSE)</f>
        <v>Valle del Cauca</v>
      </c>
      <c r="F2439" s="34">
        <v>9</v>
      </c>
      <c r="G2439" s="34">
        <f>VLOOKUP($A2439,[1]CNE_OE!$B$2:$R$4621,7,FALSE)</f>
        <v>1643</v>
      </c>
      <c r="H2439" s="34">
        <f>VLOOKUP($A2439,[1]CNE_OE!$B$2:$R$4621,9,FALSE)</f>
        <v>-76.150000000000006</v>
      </c>
      <c r="I2439" s="34">
        <f>VLOOKUP($A2439,[1]CNE_OE!$B$2:$R$4621,8,FALSE)</f>
        <v>4.56666667</v>
      </c>
      <c r="J2439" s="34" t="str">
        <f>VLOOKUP($A2439,[1]CNE_OE!$B$2:$R$4621,5,FALSE)</f>
        <v>Activa</v>
      </c>
      <c r="K2439" s="37">
        <f>VLOOKUP($A2439,[1]CNE_OE!$B$2:$R$4621,6,FALSE)</f>
        <v>26099</v>
      </c>
      <c r="L2439" s="37">
        <f>VLOOKUP($A2439,[1]CNE_OE!$B$2:$R$4621,17,FALSE)</f>
        <v>0</v>
      </c>
      <c r="M2439" s="37" t="s">
        <v>1911</v>
      </c>
      <c r="N2439" s="34" t="s">
        <v>1892</v>
      </c>
    </row>
    <row r="2440" spans="1:14" ht="15.75" customHeight="1" x14ac:dyDescent="0.25">
      <c r="A2440" s="78">
        <v>26120040</v>
      </c>
      <c r="B2440" s="34" t="s">
        <v>26</v>
      </c>
      <c r="C2440" s="34" t="s">
        <v>5067</v>
      </c>
      <c r="D2440" s="34" t="str">
        <f>VLOOKUP($A2440,[1]CNE_OE!$B$2:$R$4621,11,FALSE)</f>
        <v>Génova</v>
      </c>
      <c r="E2440" s="34" t="str">
        <f>VLOOKUP($A2440,[1]CNE_OE!$B$2:$R$4621,10,FALSE)</f>
        <v>Quindío</v>
      </c>
      <c r="F2440" s="34">
        <v>9</v>
      </c>
      <c r="G2440" s="34">
        <f>VLOOKUP($A2440,[1]CNE_OE!$B$2:$R$4621,7,FALSE)</f>
        <v>1540</v>
      </c>
      <c r="H2440" s="34">
        <f>VLOOKUP($A2440,[1]CNE_OE!$B$2:$R$4621,9,FALSE)</f>
        <v>-75.733333329999994</v>
      </c>
      <c r="I2440" s="34">
        <f>VLOOKUP($A2440,[1]CNE_OE!$B$2:$R$4621,8,FALSE)</f>
        <v>4.2</v>
      </c>
      <c r="J2440" s="34" t="str">
        <f>VLOOKUP($A2440,[1]CNE_OE!$B$2:$R$4621,5,FALSE)</f>
        <v>Activa</v>
      </c>
      <c r="K2440" s="37">
        <f>VLOOKUP($A2440,[1]CNE_OE!$B$2:$R$4621,6,FALSE)</f>
        <v>29966</v>
      </c>
      <c r="L2440" s="37">
        <f>VLOOKUP($A2440,[1]CNE_OE!$B$2:$R$4621,17,FALSE)</f>
        <v>0</v>
      </c>
      <c r="M2440" s="37" t="s">
        <v>1911</v>
      </c>
      <c r="N2440" s="34" t="s">
        <v>1892</v>
      </c>
    </row>
    <row r="2441" spans="1:14" ht="15.75" customHeight="1" x14ac:dyDescent="0.25">
      <c r="A2441" s="78">
        <v>26120060</v>
      </c>
      <c r="B2441" s="34" t="s">
        <v>26</v>
      </c>
      <c r="C2441" s="34" t="s">
        <v>5068</v>
      </c>
      <c r="D2441" s="34" t="str">
        <f>VLOOKUP($A2441,[1]CNE_OE!$B$2:$R$4621,11,FALSE)</f>
        <v>Quimbaya</v>
      </c>
      <c r="E2441" s="34" t="str">
        <f>VLOOKUP($A2441,[1]CNE_OE!$B$2:$R$4621,10,FALSE)</f>
        <v>Quindío</v>
      </c>
      <c r="F2441" s="34">
        <v>9</v>
      </c>
      <c r="G2441" s="34">
        <f>VLOOKUP($A2441,[1]CNE_OE!$B$2:$R$4621,7,FALSE)</f>
        <v>1400</v>
      </c>
      <c r="H2441" s="34">
        <f>VLOOKUP($A2441,[1]CNE_OE!$B$2:$R$4621,9,FALSE)</f>
        <v>-75.766666669999992</v>
      </c>
      <c r="I2441" s="34">
        <f>VLOOKUP($A2441,[1]CNE_OE!$B$2:$R$4621,8,FALSE)</f>
        <v>4.6166666699999999</v>
      </c>
      <c r="J2441" s="34" t="str">
        <f>VLOOKUP($A2441,[1]CNE_OE!$B$2:$R$4621,5,FALSE)</f>
        <v>Activa</v>
      </c>
      <c r="K2441" s="37">
        <f>VLOOKUP($A2441,[1]CNE_OE!$B$2:$R$4621,6,FALSE)</f>
        <v>18947</v>
      </c>
      <c r="L2441" s="37">
        <f>VLOOKUP($A2441,[1]CNE_OE!$B$2:$R$4621,17,FALSE)</f>
        <v>0</v>
      </c>
      <c r="M2441" s="37" t="s">
        <v>1911</v>
      </c>
      <c r="N2441" s="34" t="s">
        <v>1892</v>
      </c>
    </row>
    <row r="2442" spans="1:14" ht="15.75" customHeight="1" x14ac:dyDescent="0.25">
      <c r="A2442" s="78">
        <v>26120100</v>
      </c>
      <c r="B2442" s="34" t="s">
        <v>54</v>
      </c>
      <c r="C2442" s="34" t="s">
        <v>5069</v>
      </c>
      <c r="D2442" s="34" t="str">
        <f>VLOOKUP($A2442,[1]CNE_OE!$B$2:$R$4621,11,FALSE)</f>
        <v>Circasia</v>
      </c>
      <c r="E2442" s="34" t="str">
        <f>VLOOKUP($A2442,[1]CNE_OE!$B$2:$R$4621,10,FALSE)</f>
        <v>Quindío</v>
      </c>
      <c r="F2442" s="34">
        <v>9</v>
      </c>
      <c r="G2442" s="34">
        <f>VLOOKUP($A2442,[1]CNE_OE!$B$2:$R$4621,7,FALSE)</f>
        <v>2040</v>
      </c>
      <c r="H2442" s="34">
        <f>VLOOKUP($A2442,[1]CNE_OE!$B$2:$R$4621,9,FALSE)</f>
        <v>-75.616666670000001</v>
      </c>
      <c r="I2442" s="34">
        <f>VLOOKUP($A2442,[1]CNE_OE!$B$2:$R$4621,8,FALSE)</f>
        <v>4.6666666699999997</v>
      </c>
      <c r="J2442" s="34" t="str">
        <f>VLOOKUP($A2442,[1]CNE_OE!$B$2:$R$4621,5,FALSE)</f>
        <v>Activa</v>
      </c>
      <c r="K2442" s="37">
        <f>VLOOKUP($A2442,[1]CNE_OE!$B$2:$R$4621,6,FALSE)</f>
        <v>25522</v>
      </c>
      <c r="L2442" s="37">
        <f>VLOOKUP($A2442,[1]CNE_OE!$B$2:$R$4621,17,FALSE)</f>
        <v>0</v>
      </c>
      <c r="M2442" s="37" t="s">
        <v>1911</v>
      </c>
      <c r="N2442" s="34" t="s">
        <v>1892</v>
      </c>
    </row>
    <row r="2443" spans="1:14" ht="15.75" customHeight="1" x14ac:dyDescent="0.25">
      <c r="A2443" s="78">
        <v>26120210</v>
      </c>
      <c r="B2443" s="34" t="s">
        <v>26</v>
      </c>
      <c r="C2443" s="34" t="s">
        <v>5070</v>
      </c>
      <c r="D2443" s="34" t="str">
        <f>VLOOKUP($A2443,[1]CNE_OE!$B$2:$R$4621,11,FALSE)</f>
        <v>Circasia</v>
      </c>
      <c r="E2443" s="34" t="str">
        <f>VLOOKUP($A2443,[1]CNE_OE!$B$2:$R$4621,10,FALSE)</f>
        <v>Quindío</v>
      </c>
      <c r="F2443" s="34">
        <v>9</v>
      </c>
      <c r="G2443" s="34">
        <f>VLOOKUP($A2443,[1]CNE_OE!$B$2:$R$4621,7,FALSE)</f>
        <v>1500</v>
      </c>
      <c r="H2443" s="34">
        <f>VLOOKUP($A2443,[1]CNE_OE!$B$2:$R$4621,9,FALSE)</f>
        <v>-75.650000000000006</v>
      </c>
      <c r="I2443" s="34">
        <f>VLOOKUP($A2443,[1]CNE_OE!$B$2:$R$4621,8,FALSE)</f>
        <v>4.5999999999999996</v>
      </c>
      <c r="J2443" s="34" t="str">
        <f>VLOOKUP($A2443,[1]CNE_OE!$B$2:$R$4621,5,FALSE)</f>
        <v>Activa</v>
      </c>
      <c r="K2443" s="37">
        <f>VLOOKUP($A2443,[1]CNE_OE!$B$2:$R$4621,6,FALSE)</f>
        <v>29813</v>
      </c>
      <c r="L2443" s="37">
        <f>VLOOKUP($A2443,[1]CNE_OE!$B$2:$R$4621,17,FALSE)</f>
        <v>0</v>
      </c>
      <c r="M2443" s="37" t="s">
        <v>1911</v>
      </c>
      <c r="N2443" s="34" t="s">
        <v>1892</v>
      </c>
    </row>
    <row r="2444" spans="1:14" ht="15.75" customHeight="1" x14ac:dyDescent="0.25">
      <c r="A2444" s="78">
        <v>26120240</v>
      </c>
      <c r="B2444" s="34" t="s">
        <v>26</v>
      </c>
      <c r="C2444" s="34" t="s">
        <v>5071</v>
      </c>
      <c r="D2444" s="34" t="str">
        <f>VLOOKUP($A2444,[1]CNE_OE!$B$2:$R$4621,11,FALSE)</f>
        <v>Montenegro</v>
      </c>
      <c r="E2444" s="34" t="str">
        <f>VLOOKUP($A2444,[1]CNE_OE!$B$2:$R$4621,10,FALSE)</f>
        <v>Quindío</v>
      </c>
      <c r="F2444" s="34">
        <v>9</v>
      </c>
      <c r="G2444" s="34">
        <f>VLOOKUP($A2444,[1]CNE_OE!$B$2:$R$4621,7,FALSE)</f>
        <v>1290</v>
      </c>
      <c r="H2444" s="34">
        <f>VLOOKUP($A2444,[1]CNE_OE!$B$2:$R$4621,9,FALSE)</f>
        <v>-75.849999999999994</v>
      </c>
      <c r="I2444" s="34">
        <f>VLOOKUP($A2444,[1]CNE_OE!$B$2:$R$4621,8,FALSE)</f>
        <v>4.5333333299999996</v>
      </c>
      <c r="J2444" s="34" t="str">
        <f>VLOOKUP($A2444,[1]CNE_OE!$B$2:$R$4621,5,FALSE)</f>
        <v>Activa</v>
      </c>
      <c r="K2444" s="37">
        <f>VLOOKUP($A2444,[1]CNE_OE!$B$2:$R$4621,6,FALSE)</f>
        <v>30086</v>
      </c>
      <c r="L2444" s="37">
        <f>VLOOKUP($A2444,[1]CNE_OE!$B$2:$R$4621,17,FALSE)</f>
        <v>0</v>
      </c>
      <c r="M2444" s="37" t="s">
        <v>1911</v>
      </c>
      <c r="N2444" s="34" t="s">
        <v>1892</v>
      </c>
    </row>
    <row r="2445" spans="1:14" ht="15.75" customHeight="1" x14ac:dyDescent="0.25">
      <c r="A2445" s="78">
        <v>26120440</v>
      </c>
      <c r="B2445" s="34" t="s">
        <v>26</v>
      </c>
      <c r="C2445" s="34" t="s">
        <v>5072</v>
      </c>
      <c r="D2445" s="34" t="str">
        <f>VLOOKUP($A2445,[1]CNE_OE!$B$2:$R$4621,11,FALSE)</f>
        <v>La Tebaida</v>
      </c>
      <c r="E2445" s="34" t="str">
        <f>VLOOKUP($A2445,[1]CNE_OE!$B$2:$R$4621,10,FALSE)</f>
        <v>Quindío</v>
      </c>
      <c r="F2445" s="34">
        <v>9</v>
      </c>
      <c r="G2445" s="34">
        <f>VLOOKUP($A2445,[1]CNE_OE!$B$2:$R$4621,7,FALSE)</f>
        <v>1200</v>
      </c>
      <c r="H2445" s="34">
        <f>VLOOKUP($A2445,[1]CNE_OE!$B$2:$R$4621,9,FALSE)</f>
        <v>-75.766666669999992</v>
      </c>
      <c r="I2445" s="34">
        <f>VLOOKUP($A2445,[1]CNE_OE!$B$2:$R$4621,8,FALSE)</f>
        <v>4.43333333</v>
      </c>
      <c r="J2445" s="34" t="str">
        <f>VLOOKUP($A2445,[1]CNE_OE!$B$2:$R$4621,5,FALSE)</f>
        <v>Activa</v>
      </c>
      <c r="K2445" s="37">
        <f>VLOOKUP($A2445,[1]CNE_OE!$B$2:$R$4621,6,FALSE)</f>
        <v>29874</v>
      </c>
      <c r="L2445" s="37">
        <f>VLOOKUP($A2445,[1]CNE_OE!$B$2:$R$4621,17,FALSE)</f>
        <v>0</v>
      </c>
      <c r="M2445" s="37" t="s">
        <v>1911</v>
      </c>
      <c r="N2445" s="34" t="s">
        <v>1892</v>
      </c>
    </row>
    <row r="2446" spans="1:14" ht="15.75" customHeight="1" x14ac:dyDescent="0.25">
      <c r="A2446" s="78">
        <v>26120500</v>
      </c>
      <c r="B2446" s="34" t="s">
        <v>26</v>
      </c>
      <c r="C2446" s="34" t="s">
        <v>5073</v>
      </c>
      <c r="D2446" s="34" t="str">
        <f>VLOOKUP($A2446,[1]CNE_OE!$B$2:$R$4621,11,FALSE)</f>
        <v>Armenia (Quindío)</v>
      </c>
      <c r="E2446" s="34" t="str">
        <f>VLOOKUP($A2446,[1]CNE_OE!$B$2:$R$4621,10,FALSE)</f>
        <v>Quindío</v>
      </c>
      <c r="F2446" s="34">
        <v>9</v>
      </c>
      <c r="G2446" s="34">
        <f>VLOOKUP($A2446,[1]CNE_OE!$B$2:$R$4621,7,FALSE)</f>
        <v>1350</v>
      </c>
      <c r="H2446" s="34">
        <f>VLOOKUP($A2446,[1]CNE_OE!$B$2:$R$4621,9,FALSE)</f>
        <v>-75.716666669999995</v>
      </c>
      <c r="I2446" s="34">
        <f>VLOOKUP($A2446,[1]CNE_OE!$B$2:$R$4621,8,FALSE)</f>
        <v>4.4666666699999995</v>
      </c>
      <c r="J2446" s="34" t="str">
        <f>VLOOKUP($A2446,[1]CNE_OE!$B$2:$R$4621,5,FALSE)</f>
        <v>Activa</v>
      </c>
      <c r="K2446" s="37">
        <f>VLOOKUP($A2446,[1]CNE_OE!$B$2:$R$4621,6,FALSE)</f>
        <v>29966</v>
      </c>
      <c r="L2446" s="37">
        <f>VLOOKUP($A2446,[1]CNE_OE!$B$2:$R$4621,17,FALSE)</f>
        <v>0</v>
      </c>
      <c r="M2446" s="37" t="s">
        <v>1911</v>
      </c>
      <c r="N2446" s="34" t="s">
        <v>1892</v>
      </c>
    </row>
    <row r="2447" spans="1:14" ht="15.75" customHeight="1" x14ac:dyDescent="0.25">
      <c r="A2447" s="78">
        <v>26120530</v>
      </c>
      <c r="B2447" s="34" t="s">
        <v>26</v>
      </c>
      <c r="C2447" s="34" t="s">
        <v>5074</v>
      </c>
      <c r="D2447" s="34" t="str">
        <f>VLOOKUP($A2447,[1]CNE_OE!$B$2:$R$4621,11,FALSE)</f>
        <v>Calarcá</v>
      </c>
      <c r="E2447" s="34" t="str">
        <f>VLOOKUP($A2447,[1]CNE_OE!$B$2:$R$4621,10,FALSE)</f>
        <v>Quindío</v>
      </c>
      <c r="F2447" s="34">
        <v>9</v>
      </c>
      <c r="G2447" s="34">
        <f>VLOOKUP($A2447,[1]CNE_OE!$B$2:$R$4621,7,FALSE)</f>
        <v>1400</v>
      </c>
      <c r="H2447" s="34">
        <f>VLOOKUP($A2447,[1]CNE_OE!$B$2:$R$4621,9,FALSE)</f>
        <v>-75.7</v>
      </c>
      <c r="I2447" s="34">
        <f>VLOOKUP($A2447,[1]CNE_OE!$B$2:$R$4621,8,FALSE)</f>
        <v>4.5</v>
      </c>
      <c r="J2447" s="34" t="str">
        <f>VLOOKUP($A2447,[1]CNE_OE!$B$2:$R$4621,5,FALSE)</f>
        <v>Activa</v>
      </c>
      <c r="K2447" s="37">
        <f>VLOOKUP($A2447,[1]CNE_OE!$B$2:$R$4621,6,FALSE)</f>
        <v>29966</v>
      </c>
      <c r="L2447" s="37">
        <f>VLOOKUP($A2447,[1]CNE_OE!$B$2:$R$4621,17,FALSE)</f>
        <v>0</v>
      </c>
      <c r="M2447" s="37" t="s">
        <v>1911</v>
      </c>
      <c r="N2447" s="34" t="s">
        <v>1892</v>
      </c>
    </row>
    <row r="2448" spans="1:14" ht="15.75" customHeight="1" x14ac:dyDescent="0.25">
      <c r="A2448" s="78">
        <v>26120540</v>
      </c>
      <c r="B2448" s="34" t="s">
        <v>26</v>
      </c>
      <c r="C2448" s="34" t="s">
        <v>5075</v>
      </c>
      <c r="D2448" s="34" t="str">
        <f>VLOOKUP($A2448,[1]CNE_OE!$B$2:$R$4621,11,FALSE)</f>
        <v>Calarcá</v>
      </c>
      <c r="E2448" s="34" t="str">
        <f>VLOOKUP($A2448,[1]CNE_OE!$B$2:$R$4621,10,FALSE)</f>
        <v>Quindío</v>
      </c>
      <c r="F2448" s="34">
        <v>9</v>
      </c>
      <c r="G2448" s="34">
        <f>VLOOKUP($A2448,[1]CNE_OE!$B$2:$R$4621,7,FALSE)</f>
        <v>1500</v>
      </c>
      <c r="H2448" s="34">
        <f>VLOOKUP($A2448,[1]CNE_OE!$B$2:$R$4621,9,FALSE)</f>
        <v>-75.633333329999999</v>
      </c>
      <c r="I2448" s="34">
        <f>VLOOKUP($A2448,[1]CNE_OE!$B$2:$R$4621,8,FALSE)</f>
        <v>4.5166666700000002</v>
      </c>
      <c r="J2448" s="34" t="str">
        <f>VLOOKUP($A2448,[1]CNE_OE!$B$2:$R$4621,5,FALSE)</f>
        <v>Activa</v>
      </c>
      <c r="K2448" s="37">
        <f>VLOOKUP($A2448,[1]CNE_OE!$B$2:$R$4621,6,FALSE)</f>
        <v>29966</v>
      </c>
      <c r="L2448" s="37">
        <f>VLOOKUP($A2448,[1]CNE_OE!$B$2:$R$4621,17,FALSE)</f>
        <v>0</v>
      </c>
      <c r="M2448" s="37" t="s">
        <v>1911</v>
      </c>
      <c r="N2448" s="34" t="s">
        <v>1892</v>
      </c>
    </row>
    <row r="2449" spans="1:14" ht="15.75" customHeight="1" x14ac:dyDescent="0.25">
      <c r="A2449" s="78">
        <v>26120550</v>
      </c>
      <c r="B2449" s="34" t="s">
        <v>26</v>
      </c>
      <c r="C2449" s="34" t="s">
        <v>5076</v>
      </c>
      <c r="D2449" s="34" t="str">
        <f>VLOOKUP($A2449,[1]CNE_OE!$B$2:$R$4621,11,FALSE)</f>
        <v>La Tebaida</v>
      </c>
      <c r="E2449" s="34" t="str">
        <f>VLOOKUP($A2449,[1]CNE_OE!$B$2:$R$4621,10,FALSE)</f>
        <v>Quindío</v>
      </c>
      <c r="F2449" s="34">
        <v>9</v>
      </c>
      <c r="G2449" s="34">
        <f>VLOOKUP($A2449,[1]CNE_OE!$B$2:$R$4621,7,FALSE)</f>
        <v>1220</v>
      </c>
      <c r="H2449" s="34">
        <f>VLOOKUP($A2449,[1]CNE_OE!$B$2:$R$4621,9,FALSE)</f>
        <v>-75.833333329999988</v>
      </c>
      <c r="I2449" s="34">
        <f>VLOOKUP($A2449,[1]CNE_OE!$B$2:$R$4621,8,FALSE)</f>
        <v>4.43333333</v>
      </c>
      <c r="J2449" s="34" t="str">
        <f>VLOOKUP($A2449,[1]CNE_OE!$B$2:$R$4621,5,FALSE)</f>
        <v>Activa</v>
      </c>
      <c r="K2449" s="37">
        <f>VLOOKUP($A2449,[1]CNE_OE!$B$2:$R$4621,6,FALSE)</f>
        <v>29966</v>
      </c>
      <c r="L2449" s="37">
        <f>VLOOKUP($A2449,[1]CNE_OE!$B$2:$R$4621,17,FALSE)</f>
        <v>0</v>
      </c>
      <c r="M2449" s="37" t="s">
        <v>1911</v>
      </c>
      <c r="N2449" s="34" t="s">
        <v>1892</v>
      </c>
    </row>
    <row r="2450" spans="1:14" ht="15.75" customHeight="1" x14ac:dyDescent="0.25">
      <c r="A2450" s="78">
        <v>26120560</v>
      </c>
      <c r="B2450" s="34" t="s">
        <v>26</v>
      </c>
      <c r="C2450" s="34" t="s">
        <v>5077</v>
      </c>
      <c r="D2450" s="34" t="str">
        <f>VLOOKUP($A2450,[1]CNE_OE!$B$2:$R$4621,11,FALSE)</f>
        <v>Córdoba (Quindío)</v>
      </c>
      <c r="E2450" s="34" t="str">
        <f>VLOOKUP($A2450,[1]CNE_OE!$B$2:$R$4621,10,FALSE)</f>
        <v>Quindío</v>
      </c>
      <c r="F2450" s="34">
        <v>9</v>
      </c>
      <c r="G2450" s="34">
        <f>VLOOKUP($A2450,[1]CNE_OE!$B$2:$R$4621,7,FALSE)</f>
        <v>1300</v>
      </c>
      <c r="H2450" s="34">
        <f>VLOOKUP($A2450,[1]CNE_OE!$B$2:$R$4621,9,FALSE)</f>
        <v>-75.666666669999998</v>
      </c>
      <c r="I2450" s="34">
        <f>VLOOKUP($A2450,[1]CNE_OE!$B$2:$R$4621,8,FALSE)</f>
        <v>4.4000000000000004</v>
      </c>
      <c r="J2450" s="34" t="str">
        <f>VLOOKUP($A2450,[1]CNE_OE!$B$2:$R$4621,5,FALSE)</f>
        <v>Activa</v>
      </c>
      <c r="K2450" s="37">
        <f>VLOOKUP($A2450,[1]CNE_OE!$B$2:$R$4621,6,FALSE)</f>
        <v>29966</v>
      </c>
      <c r="L2450" s="37">
        <f>VLOOKUP($A2450,[1]CNE_OE!$B$2:$R$4621,17,FALSE)</f>
        <v>0</v>
      </c>
      <c r="M2450" s="37" t="s">
        <v>1911</v>
      </c>
      <c r="N2450" s="34" t="s">
        <v>1892</v>
      </c>
    </row>
    <row r="2451" spans="1:14" ht="15.75" customHeight="1" x14ac:dyDescent="0.25">
      <c r="A2451" s="78">
        <v>26120570</v>
      </c>
      <c r="B2451" s="34" t="s">
        <v>26</v>
      </c>
      <c r="C2451" s="34" t="s">
        <v>5051</v>
      </c>
      <c r="D2451" s="34" t="str">
        <f>VLOOKUP($A2451,[1]CNE_OE!$B$2:$R$4621,11,FALSE)</f>
        <v>Pijao</v>
      </c>
      <c r="E2451" s="34" t="str">
        <f>VLOOKUP($A2451,[1]CNE_OE!$B$2:$R$4621,10,FALSE)</f>
        <v>Quindío</v>
      </c>
      <c r="F2451" s="34">
        <v>9</v>
      </c>
      <c r="G2451" s="34">
        <f>VLOOKUP($A2451,[1]CNE_OE!$B$2:$R$4621,7,FALSE)</f>
        <v>1540</v>
      </c>
      <c r="H2451" s="34">
        <f>VLOOKUP($A2451,[1]CNE_OE!$B$2:$R$4621,9,FALSE)</f>
        <v>-75.75</v>
      </c>
      <c r="I2451" s="34">
        <f>VLOOKUP($A2451,[1]CNE_OE!$B$2:$R$4621,8,FALSE)</f>
        <v>4.31666667</v>
      </c>
      <c r="J2451" s="34" t="str">
        <f>VLOOKUP($A2451,[1]CNE_OE!$B$2:$R$4621,5,FALSE)</f>
        <v>Activa</v>
      </c>
      <c r="K2451" s="37">
        <f>VLOOKUP($A2451,[1]CNE_OE!$B$2:$R$4621,6,FALSE)</f>
        <v>29966</v>
      </c>
      <c r="L2451" s="37">
        <f>VLOOKUP($A2451,[1]CNE_OE!$B$2:$R$4621,17,FALSE)</f>
        <v>0</v>
      </c>
      <c r="M2451" s="37" t="s">
        <v>1911</v>
      </c>
      <c r="N2451" s="34" t="s">
        <v>1892</v>
      </c>
    </row>
    <row r="2452" spans="1:14" ht="15.75" customHeight="1" x14ac:dyDescent="0.25">
      <c r="A2452" s="78">
        <v>26120590</v>
      </c>
      <c r="B2452" s="34" t="s">
        <v>26</v>
      </c>
      <c r="C2452" s="34" t="s">
        <v>4887</v>
      </c>
      <c r="D2452" s="34" t="str">
        <f>VLOOKUP($A2452,[1]CNE_OE!$B$2:$R$4621,11,FALSE)</f>
        <v>Buenavista (Quindío)</v>
      </c>
      <c r="E2452" s="34" t="str">
        <f>VLOOKUP($A2452,[1]CNE_OE!$B$2:$R$4621,10,FALSE)</f>
        <v>Quindío</v>
      </c>
      <c r="F2452" s="34">
        <v>9</v>
      </c>
      <c r="G2452" s="34">
        <f>VLOOKUP($A2452,[1]CNE_OE!$B$2:$R$4621,7,FALSE)</f>
        <v>1400</v>
      </c>
      <c r="H2452" s="34">
        <f>VLOOKUP($A2452,[1]CNE_OE!$B$2:$R$4621,9,FALSE)</f>
        <v>-75.75</v>
      </c>
      <c r="I2452" s="34">
        <f>VLOOKUP($A2452,[1]CNE_OE!$B$2:$R$4621,8,FALSE)</f>
        <v>4.3499999999999996</v>
      </c>
      <c r="J2452" s="34" t="str">
        <f>VLOOKUP($A2452,[1]CNE_OE!$B$2:$R$4621,5,FALSE)</f>
        <v>Activa</v>
      </c>
      <c r="K2452" s="37">
        <f>VLOOKUP($A2452,[1]CNE_OE!$B$2:$R$4621,6,FALSE)</f>
        <v>30147</v>
      </c>
      <c r="L2452" s="37">
        <f>VLOOKUP($A2452,[1]CNE_OE!$B$2:$R$4621,17,FALSE)</f>
        <v>0</v>
      </c>
      <c r="M2452" s="37" t="s">
        <v>1911</v>
      </c>
      <c r="N2452" s="34" t="s">
        <v>1892</v>
      </c>
    </row>
    <row r="2453" spans="1:14" ht="15.75" customHeight="1" x14ac:dyDescent="0.25">
      <c r="A2453" s="78">
        <v>26120600</v>
      </c>
      <c r="B2453" s="34" t="s">
        <v>26</v>
      </c>
      <c r="C2453" s="34" t="s">
        <v>5078</v>
      </c>
      <c r="D2453" s="34" t="str">
        <f>VLOOKUP($A2453,[1]CNE_OE!$B$2:$R$4621,11,FALSE)</f>
        <v>Cartago</v>
      </c>
      <c r="E2453" s="34" t="str">
        <f>VLOOKUP($A2453,[1]CNE_OE!$B$2:$R$4621,10,FALSE)</f>
        <v>Valle del Cauca</v>
      </c>
      <c r="F2453" s="34">
        <v>9</v>
      </c>
      <c r="G2453" s="34">
        <f>VLOOKUP($A2453,[1]CNE_OE!$B$2:$R$4621,7,FALSE)</f>
        <v>1100</v>
      </c>
      <c r="H2453" s="34">
        <f>VLOOKUP($A2453,[1]CNE_OE!$B$2:$R$4621,9,FALSE)</f>
        <v>-75.933333329999996</v>
      </c>
      <c r="I2453" s="34">
        <f>VLOOKUP($A2453,[1]CNE_OE!$B$2:$R$4621,8,FALSE)</f>
        <v>4.7166666699999995</v>
      </c>
      <c r="J2453" s="34" t="str">
        <f>VLOOKUP($A2453,[1]CNE_OE!$B$2:$R$4621,5,FALSE)</f>
        <v>Activa</v>
      </c>
      <c r="K2453" s="37">
        <f>VLOOKUP($A2453,[1]CNE_OE!$B$2:$R$4621,6,FALSE)</f>
        <v>30209</v>
      </c>
      <c r="L2453" s="37">
        <f>VLOOKUP($A2453,[1]CNE_OE!$B$2:$R$4621,17,FALSE)</f>
        <v>0</v>
      </c>
      <c r="M2453" s="37" t="s">
        <v>1911</v>
      </c>
      <c r="N2453" s="34" t="s">
        <v>1892</v>
      </c>
    </row>
    <row r="2454" spans="1:14" ht="15.75" customHeight="1" x14ac:dyDescent="0.25">
      <c r="A2454" s="78">
        <v>26120610</v>
      </c>
      <c r="B2454" s="34" t="s">
        <v>26</v>
      </c>
      <c r="C2454" s="34" t="s">
        <v>5079</v>
      </c>
      <c r="D2454" s="34" t="str">
        <f>VLOOKUP($A2454,[1]CNE_OE!$B$2:$R$4621,11,FALSE)</f>
        <v>Pereira</v>
      </c>
      <c r="E2454" s="34" t="str">
        <f>VLOOKUP($A2454,[1]CNE_OE!$B$2:$R$4621,10,FALSE)</f>
        <v>RIsaralda</v>
      </c>
      <c r="F2454" s="34">
        <v>9</v>
      </c>
      <c r="G2454" s="34">
        <f>VLOOKUP($A2454,[1]CNE_OE!$B$2:$R$4621,7,FALSE)</f>
        <v>1250</v>
      </c>
      <c r="H2454" s="34">
        <f>VLOOKUP($A2454,[1]CNE_OE!$B$2:$R$4621,9,FALSE)</f>
        <v>-75.7</v>
      </c>
      <c r="I2454" s="34">
        <f>VLOOKUP($A2454,[1]CNE_OE!$B$2:$R$4621,8,FALSE)</f>
        <v>4.7833333299999996</v>
      </c>
      <c r="J2454" s="34" t="str">
        <f>VLOOKUP($A2454,[1]CNE_OE!$B$2:$R$4621,5,FALSE)</f>
        <v>Activa</v>
      </c>
      <c r="K2454" s="37">
        <f>VLOOKUP($A2454,[1]CNE_OE!$B$2:$R$4621,6,FALSE)</f>
        <v>32157</v>
      </c>
      <c r="L2454" s="37">
        <f>VLOOKUP($A2454,[1]CNE_OE!$B$2:$R$4621,17,FALSE)</f>
        <v>0</v>
      </c>
      <c r="M2454" s="37" t="s">
        <v>1911</v>
      </c>
      <c r="N2454" s="34" t="s">
        <v>1892</v>
      </c>
    </row>
    <row r="2455" spans="1:14" ht="15.75" customHeight="1" x14ac:dyDescent="0.25">
      <c r="A2455" s="78">
        <v>26120620</v>
      </c>
      <c r="B2455" s="34" t="s">
        <v>26</v>
      </c>
      <c r="C2455" s="34" t="s">
        <v>5080</v>
      </c>
      <c r="D2455" s="34" t="str">
        <f>VLOOKUP($A2455,[1]CNE_OE!$B$2:$R$4621,11,FALSE)</f>
        <v>Pereira</v>
      </c>
      <c r="E2455" s="34" t="str">
        <f>VLOOKUP($A2455,[1]CNE_OE!$B$2:$R$4621,10,FALSE)</f>
        <v>RIsaralda</v>
      </c>
      <c r="F2455" s="34">
        <v>9</v>
      </c>
      <c r="G2455" s="34">
        <f>VLOOKUP($A2455,[1]CNE_OE!$B$2:$R$4621,7,FALSE)</f>
        <v>1340</v>
      </c>
      <c r="H2455" s="34">
        <f>VLOOKUP($A2455,[1]CNE_OE!$B$2:$R$4621,9,FALSE)</f>
        <v>-75.733333329999994</v>
      </c>
      <c r="I2455" s="34">
        <f>VLOOKUP($A2455,[1]CNE_OE!$B$2:$R$4621,8,FALSE)</f>
        <v>4.7666666700000002</v>
      </c>
      <c r="J2455" s="34" t="str">
        <f>VLOOKUP($A2455,[1]CNE_OE!$B$2:$R$4621,5,FALSE)</f>
        <v>Activa</v>
      </c>
      <c r="K2455" s="37">
        <f>VLOOKUP($A2455,[1]CNE_OE!$B$2:$R$4621,6,FALSE)</f>
        <v>33253</v>
      </c>
      <c r="L2455" s="37">
        <f>VLOOKUP($A2455,[1]CNE_OE!$B$2:$R$4621,17,FALSE)</f>
        <v>0</v>
      </c>
      <c r="M2455" s="37" t="s">
        <v>1911</v>
      </c>
      <c r="N2455" s="34" t="s">
        <v>1892</v>
      </c>
    </row>
    <row r="2456" spans="1:14" ht="15.75" customHeight="1" x14ac:dyDescent="0.25">
      <c r="A2456" s="78">
        <v>26120640</v>
      </c>
      <c r="B2456" s="34" t="s">
        <v>26</v>
      </c>
      <c r="C2456" s="34" t="s">
        <v>5081</v>
      </c>
      <c r="D2456" s="34" t="str">
        <f>VLOOKUP($A2456,[1]CNE_OE!$B$2:$R$4621,11,FALSE)</f>
        <v>Génova</v>
      </c>
      <c r="E2456" s="34" t="str">
        <f>VLOOKUP($A2456,[1]CNE_OE!$B$2:$R$4621,10,FALSE)</f>
        <v>Quindío</v>
      </c>
      <c r="F2456" s="34">
        <v>9</v>
      </c>
      <c r="G2456" s="34">
        <f>VLOOKUP($A2456,[1]CNE_OE!$B$2:$R$4621,7,FALSE)</f>
        <v>1600</v>
      </c>
      <c r="H2456" s="34">
        <f>VLOOKUP($A2456,[1]CNE_OE!$B$2:$R$4621,9,FALSE)</f>
        <v>-75.783333329999991</v>
      </c>
      <c r="I2456" s="34">
        <f>VLOOKUP($A2456,[1]CNE_OE!$B$2:$R$4621,8,FALSE)</f>
        <v>4.18333333</v>
      </c>
      <c r="J2456" s="34" t="str">
        <f>VLOOKUP($A2456,[1]CNE_OE!$B$2:$R$4621,5,FALSE)</f>
        <v>Activa</v>
      </c>
      <c r="K2456" s="37">
        <f>VLOOKUP($A2456,[1]CNE_OE!$B$2:$R$4621,6,FALSE)</f>
        <v>33253</v>
      </c>
      <c r="L2456" s="37">
        <f>VLOOKUP($A2456,[1]CNE_OE!$B$2:$R$4621,17,FALSE)</f>
        <v>0</v>
      </c>
      <c r="M2456" s="37" t="s">
        <v>1911</v>
      </c>
      <c r="N2456" s="34" t="s">
        <v>1892</v>
      </c>
    </row>
    <row r="2457" spans="1:14" ht="15.75" customHeight="1" x14ac:dyDescent="0.25">
      <c r="A2457" s="78">
        <v>26120650</v>
      </c>
      <c r="B2457" s="34" t="s">
        <v>26</v>
      </c>
      <c r="C2457" s="34" t="s">
        <v>4887</v>
      </c>
      <c r="D2457" s="34" t="str">
        <f>VLOOKUP($A2457,[1]CNE_OE!$B$2:$R$4621,11,FALSE)</f>
        <v>Filandia</v>
      </c>
      <c r="E2457" s="34" t="str">
        <f>VLOOKUP($A2457,[1]CNE_OE!$B$2:$R$4621,10,FALSE)</f>
        <v>Quindío</v>
      </c>
      <c r="F2457" s="34">
        <v>9</v>
      </c>
      <c r="G2457" s="34">
        <f>VLOOKUP($A2457,[1]CNE_OE!$B$2:$R$4621,7,FALSE)</f>
        <v>1700</v>
      </c>
      <c r="H2457" s="34">
        <f>VLOOKUP($A2457,[1]CNE_OE!$B$2:$R$4621,9,FALSE)</f>
        <v>-75.7</v>
      </c>
      <c r="I2457" s="34">
        <f>VLOOKUP($A2457,[1]CNE_OE!$B$2:$R$4621,8,FALSE)</f>
        <v>4.6333333300000001</v>
      </c>
      <c r="J2457" s="34" t="str">
        <f>VLOOKUP($A2457,[1]CNE_OE!$B$2:$R$4621,5,FALSE)</f>
        <v>Activa</v>
      </c>
      <c r="K2457" s="37">
        <f>VLOOKUP($A2457,[1]CNE_OE!$B$2:$R$4621,6,FALSE)</f>
        <v>33253</v>
      </c>
      <c r="L2457" s="37">
        <f>VLOOKUP($A2457,[1]CNE_OE!$B$2:$R$4621,17,FALSE)</f>
        <v>0</v>
      </c>
      <c r="M2457" s="37" t="s">
        <v>1911</v>
      </c>
      <c r="N2457" s="34" t="s">
        <v>1892</v>
      </c>
    </row>
    <row r="2458" spans="1:14" ht="15.75" customHeight="1" x14ac:dyDescent="0.25">
      <c r="A2458" s="78">
        <v>26120660</v>
      </c>
      <c r="B2458" s="34" t="s">
        <v>26</v>
      </c>
      <c r="C2458" s="34" t="s">
        <v>5082</v>
      </c>
      <c r="D2458" s="34" t="str">
        <f>VLOOKUP($A2458,[1]CNE_OE!$B$2:$R$4621,11,FALSE)</f>
        <v>Montenegro</v>
      </c>
      <c r="E2458" s="34" t="str">
        <f>VLOOKUP($A2458,[1]CNE_OE!$B$2:$R$4621,10,FALSE)</f>
        <v>Quindío</v>
      </c>
      <c r="F2458" s="34">
        <v>9</v>
      </c>
      <c r="G2458" s="34">
        <f>VLOOKUP($A2458,[1]CNE_OE!$B$2:$R$4621,7,FALSE)</f>
        <v>1320</v>
      </c>
      <c r="H2458" s="34">
        <f>VLOOKUP($A2458,[1]CNE_OE!$B$2:$R$4621,9,FALSE)</f>
        <v>-75.75</v>
      </c>
      <c r="I2458" s="34">
        <f>VLOOKUP($A2458,[1]CNE_OE!$B$2:$R$4621,8,FALSE)</f>
        <v>4.55</v>
      </c>
      <c r="J2458" s="34" t="str">
        <f>VLOOKUP($A2458,[1]CNE_OE!$B$2:$R$4621,5,FALSE)</f>
        <v>Activa</v>
      </c>
      <c r="K2458" s="37">
        <f>VLOOKUP($A2458,[1]CNE_OE!$B$2:$R$4621,6,FALSE)</f>
        <v>33253</v>
      </c>
      <c r="L2458" s="37">
        <f>VLOOKUP($A2458,[1]CNE_OE!$B$2:$R$4621,17,FALSE)</f>
        <v>0</v>
      </c>
      <c r="M2458" s="37" t="s">
        <v>1911</v>
      </c>
      <c r="N2458" s="34" t="s">
        <v>1892</v>
      </c>
    </row>
    <row r="2459" spans="1:14" ht="15.75" customHeight="1" x14ac:dyDescent="0.25">
      <c r="A2459" s="78">
        <v>26120670</v>
      </c>
      <c r="B2459" s="34" t="s">
        <v>54</v>
      </c>
      <c r="C2459" s="34" t="s">
        <v>5083</v>
      </c>
      <c r="D2459" s="34" t="str">
        <f>VLOOKUP($A2459,[1]CNE_OE!$B$2:$R$4621,11,FALSE)</f>
        <v>Cartago</v>
      </c>
      <c r="E2459" s="34" t="str">
        <f>VLOOKUP($A2459,[1]CNE_OE!$B$2:$R$4621,10,FALSE)</f>
        <v>Valle del Cauca</v>
      </c>
      <c r="F2459" s="34">
        <v>9</v>
      </c>
      <c r="G2459" s="34">
        <f>VLOOKUP($A2459,[1]CNE_OE!$B$2:$R$4621,7,FALSE)</f>
        <v>1150</v>
      </c>
      <c r="H2459" s="34">
        <f>VLOOKUP($A2459,[1]CNE_OE!$B$2:$R$4621,9,FALSE)</f>
        <v>-75.849999999999994</v>
      </c>
      <c r="I2459" s="34">
        <f>VLOOKUP($A2459,[1]CNE_OE!$B$2:$R$4621,8,FALSE)</f>
        <v>4.68333333</v>
      </c>
      <c r="J2459" s="34" t="str">
        <f>VLOOKUP($A2459,[1]CNE_OE!$B$2:$R$4621,5,FALSE)</f>
        <v>Activa</v>
      </c>
      <c r="K2459" s="37">
        <f>VLOOKUP($A2459,[1]CNE_OE!$B$2:$R$4621,6,FALSE)</f>
        <v>32096</v>
      </c>
      <c r="L2459" s="37">
        <f>VLOOKUP($A2459,[1]CNE_OE!$B$2:$R$4621,17,FALSE)</f>
        <v>0</v>
      </c>
      <c r="M2459" s="37" t="s">
        <v>1911</v>
      </c>
      <c r="N2459" s="34" t="s">
        <v>1892</v>
      </c>
    </row>
    <row r="2460" spans="1:14" ht="15.75" customHeight="1" x14ac:dyDescent="0.25">
      <c r="A2460" s="78">
        <v>26120680</v>
      </c>
      <c r="B2460" s="34" t="s">
        <v>54</v>
      </c>
      <c r="C2460" s="34" t="s">
        <v>4924</v>
      </c>
      <c r="D2460" s="34" t="str">
        <f>VLOOKUP($A2460,[1]CNE_OE!$B$2:$R$4621,11,FALSE)</f>
        <v>Ulloa</v>
      </c>
      <c r="E2460" s="34" t="str">
        <f>VLOOKUP($A2460,[1]CNE_OE!$B$2:$R$4621,10,FALSE)</f>
        <v>Valle del Cauca</v>
      </c>
      <c r="F2460" s="34">
        <v>9</v>
      </c>
      <c r="G2460" s="34">
        <f>VLOOKUP($A2460,[1]CNE_OE!$B$2:$R$4621,7,FALSE)</f>
        <v>1410</v>
      </c>
      <c r="H2460" s="34">
        <f>VLOOKUP($A2460,[1]CNE_OE!$B$2:$R$4621,9,FALSE)</f>
        <v>-75.733333329999994</v>
      </c>
      <c r="I2460" s="34">
        <f>VLOOKUP($A2460,[1]CNE_OE!$B$2:$R$4621,8,FALSE)</f>
        <v>4.7</v>
      </c>
      <c r="J2460" s="34" t="str">
        <f>VLOOKUP($A2460,[1]CNE_OE!$B$2:$R$4621,5,FALSE)</f>
        <v>Activa</v>
      </c>
      <c r="K2460" s="37">
        <f>VLOOKUP($A2460,[1]CNE_OE!$B$2:$R$4621,6,FALSE)</f>
        <v>31639</v>
      </c>
      <c r="L2460" s="37">
        <f>VLOOKUP($A2460,[1]CNE_OE!$B$2:$R$4621,17,FALSE)</f>
        <v>0</v>
      </c>
      <c r="M2460" s="37" t="s">
        <v>1911</v>
      </c>
      <c r="N2460" s="34" t="s">
        <v>1892</v>
      </c>
    </row>
    <row r="2461" spans="1:14" ht="15.75" customHeight="1" x14ac:dyDescent="0.25">
      <c r="A2461" s="78">
        <v>26125070</v>
      </c>
      <c r="B2461" s="34" t="s">
        <v>56</v>
      </c>
      <c r="C2461" s="34" t="s">
        <v>5084</v>
      </c>
      <c r="D2461" s="34" t="str">
        <f>VLOOKUP($A2461,[1]CNE_OE!$B$2:$R$4621,11,FALSE)</f>
        <v>Calarcá</v>
      </c>
      <c r="E2461" s="34" t="str">
        <f>VLOOKUP($A2461,[1]CNE_OE!$B$2:$R$4621,10,FALSE)</f>
        <v>Quindío</v>
      </c>
      <c r="F2461" s="34">
        <v>9</v>
      </c>
      <c r="G2461" s="34">
        <f>VLOOKUP($A2461,[1]CNE_OE!$B$2:$R$4621,7,FALSE)</f>
        <v>1450</v>
      </c>
      <c r="H2461" s="34">
        <f>VLOOKUP($A2461,[1]CNE_OE!$B$2:$R$4621,9,FALSE)</f>
        <v>-75.666666669999998</v>
      </c>
      <c r="I2461" s="34">
        <f>VLOOKUP($A2461,[1]CNE_OE!$B$2:$R$4621,8,FALSE)</f>
        <v>4.5166666700000002</v>
      </c>
      <c r="J2461" s="34" t="str">
        <f>VLOOKUP($A2461,[1]CNE_OE!$B$2:$R$4621,5,FALSE)</f>
        <v>Activa</v>
      </c>
      <c r="K2461" s="37">
        <f>VLOOKUP($A2461,[1]CNE_OE!$B$2:$R$4621,6,FALSE)</f>
        <v>18429</v>
      </c>
      <c r="L2461" s="37">
        <f>VLOOKUP($A2461,[1]CNE_OE!$B$2:$R$4621,17,FALSE)</f>
        <v>0</v>
      </c>
      <c r="M2461" s="37" t="s">
        <v>1911</v>
      </c>
      <c r="N2461" s="34" t="s">
        <v>1892</v>
      </c>
    </row>
    <row r="2462" spans="1:14" ht="15.75" customHeight="1" x14ac:dyDescent="0.25">
      <c r="A2462" s="78">
        <v>26125080</v>
      </c>
      <c r="B2462" s="34" t="s">
        <v>43</v>
      </c>
      <c r="C2462" s="34" t="s">
        <v>5085</v>
      </c>
      <c r="D2462" s="34" t="str">
        <f>VLOOKUP($A2462,[1]CNE_OE!$B$2:$R$4621,11,FALSE)</f>
        <v>Buenavista (Quindío)</v>
      </c>
      <c r="E2462" s="34" t="str">
        <f>VLOOKUP($A2462,[1]CNE_OE!$B$2:$R$4621,10,FALSE)</f>
        <v>Quindío</v>
      </c>
      <c r="F2462" s="34">
        <v>9</v>
      </c>
      <c r="G2462" s="34">
        <f>VLOOKUP($A2462,[1]CNE_OE!$B$2:$R$4621,7,FALSE)</f>
        <v>1250</v>
      </c>
      <c r="H2462" s="34">
        <f>VLOOKUP($A2462,[1]CNE_OE!$B$2:$R$4621,9,FALSE)</f>
        <v>-75.733333329999994</v>
      </c>
      <c r="I2462" s="34">
        <f>VLOOKUP($A2462,[1]CNE_OE!$B$2:$R$4621,8,FALSE)</f>
        <v>4.3833333300000001</v>
      </c>
      <c r="J2462" s="34" t="str">
        <f>VLOOKUP($A2462,[1]CNE_OE!$B$2:$R$4621,5,FALSE)</f>
        <v>Activa</v>
      </c>
      <c r="K2462" s="37">
        <f>VLOOKUP($A2462,[1]CNE_OE!$B$2:$R$4621,6,FALSE)</f>
        <v>22904</v>
      </c>
      <c r="L2462" s="37">
        <f>VLOOKUP($A2462,[1]CNE_OE!$B$2:$R$4621,17,FALSE)</f>
        <v>0</v>
      </c>
      <c r="M2462" s="37" t="s">
        <v>1911</v>
      </c>
      <c r="N2462" s="34" t="s">
        <v>1892</v>
      </c>
    </row>
    <row r="2463" spans="1:14" ht="15.75" customHeight="1" x14ac:dyDescent="0.25">
      <c r="A2463" s="78">
        <v>26125090</v>
      </c>
      <c r="B2463" s="34" t="s">
        <v>150</v>
      </c>
      <c r="C2463" s="34" t="s">
        <v>5086</v>
      </c>
      <c r="D2463" s="34" t="str">
        <f>VLOOKUP($A2463,[1]CNE_OE!$B$2:$R$4621,11,FALSE)</f>
        <v>Armenia (Quindío)</v>
      </c>
      <c r="E2463" s="34" t="str">
        <f>VLOOKUP($A2463,[1]CNE_OE!$B$2:$R$4621,10,FALSE)</f>
        <v>Quindío</v>
      </c>
      <c r="F2463" s="34">
        <v>9</v>
      </c>
      <c r="G2463" s="34">
        <f>VLOOKUP($A2463,[1]CNE_OE!$B$2:$R$4621,7,FALSE)</f>
        <v>1550</v>
      </c>
      <c r="H2463" s="34">
        <f>VLOOKUP($A2463,[1]CNE_OE!$B$2:$R$4621,9,FALSE)</f>
        <v>-75.666666669999998</v>
      </c>
      <c r="I2463" s="34">
        <f>VLOOKUP($A2463,[1]CNE_OE!$B$2:$R$4621,8,FALSE)</f>
        <v>4.5333333299999996</v>
      </c>
      <c r="J2463" s="34" t="str">
        <f>VLOOKUP($A2463,[1]CNE_OE!$B$2:$R$4621,5,FALSE)</f>
        <v>Activa</v>
      </c>
      <c r="K2463" s="37">
        <f>VLOOKUP($A2463,[1]CNE_OE!$B$2:$R$4621,6,FALSE)</f>
        <v>22630</v>
      </c>
      <c r="L2463" s="37">
        <f>VLOOKUP($A2463,[1]CNE_OE!$B$2:$R$4621,17,FALSE)</f>
        <v>0</v>
      </c>
      <c r="M2463" s="37" t="s">
        <v>1911</v>
      </c>
      <c r="N2463" s="34" t="s">
        <v>1892</v>
      </c>
    </row>
    <row r="2464" spans="1:14" ht="15.75" customHeight="1" x14ac:dyDescent="0.25">
      <c r="A2464" s="78">
        <v>26125100</v>
      </c>
      <c r="B2464" s="34" t="s">
        <v>56</v>
      </c>
      <c r="C2464" s="34" t="s">
        <v>5087</v>
      </c>
      <c r="D2464" s="34" t="str">
        <f>VLOOKUP($A2464,[1]CNE_OE!$B$2:$R$4621,11,FALSE)</f>
        <v>Alcalá</v>
      </c>
      <c r="E2464" s="34" t="str">
        <f>VLOOKUP($A2464,[1]CNE_OE!$B$2:$R$4621,10,FALSE)</f>
        <v>Valle del Cauca</v>
      </c>
      <c r="F2464" s="34">
        <v>9</v>
      </c>
      <c r="G2464" s="34">
        <f>VLOOKUP($A2464,[1]CNE_OE!$B$2:$R$4621,7,FALSE)</f>
        <v>1320</v>
      </c>
      <c r="H2464" s="34">
        <f>VLOOKUP($A2464,[1]CNE_OE!$B$2:$R$4621,9,FALSE)</f>
        <v>-75.55</v>
      </c>
      <c r="I2464" s="34">
        <f>VLOOKUP($A2464,[1]CNE_OE!$B$2:$R$4621,8,FALSE)</f>
        <v>4.5166666700000002</v>
      </c>
      <c r="J2464" s="34" t="str">
        <f>VLOOKUP($A2464,[1]CNE_OE!$B$2:$R$4621,5,FALSE)</f>
        <v>Activa</v>
      </c>
      <c r="K2464" s="37">
        <f>VLOOKUP($A2464,[1]CNE_OE!$B$2:$R$4621,6,FALSE)</f>
        <v>24303</v>
      </c>
      <c r="L2464" s="37">
        <f>VLOOKUP($A2464,[1]CNE_OE!$B$2:$R$4621,17,FALSE)</f>
        <v>0</v>
      </c>
      <c r="M2464" s="37" t="s">
        <v>1911</v>
      </c>
      <c r="N2464" s="34" t="s">
        <v>1892</v>
      </c>
    </row>
    <row r="2465" spans="1:14" ht="15.75" customHeight="1" x14ac:dyDescent="0.25">
      <c r="A2465" s="78">
        <v>26125140</v>
      </c>
      <c r="B2465" s="34" t="s">
        <v>43</v>
      </c>
      <c r="C2465" s="34" t="s">
        <v>4903</v>
      </c>
      <c r="D2465" s="34" t="str">
        <f>VLOOKUP($A2465,[1]CNE_OE!$B$2:$R$4621,11,FALSE)</f>
        <v>Caicedonia</v>
      </c>
      <c r="E2465" s="34" t="str">
        <f>VLOOKUP($A2465,[1]CNE_OE!$B$2:$R$4621,10,FALSE)</f>
        <v>Valle del Cauca</v>
      </c>
      <c r="F2465" s="34">
        <v>9</v>
      </c>
      <c r="G2465" s="34">
        <f>VLOOKUP($A2465,[1]CNE_OE!$B$2:$R$4621,7,FALSE)</f>
        <v>1170</v>
      </c>
      <c r="H2465" s="34">
        <f>VLOOKUP($A2465,[1]CNE_OE!$B$2:$R$4621,9,FALSE)</f>
        <v>-75.833333329999988</v>
      </c>
      <c r="I2465" s="34">
        <f>VLOOKUP($A2465,[1]CNE_OE!$B$2:$R$4621,8,FALSE)</f>
        <v>4.3333333300000003</v>
      </c>
      <c r="J2465" s="34" t="str">
        <f>VLOOKUP($A2465,[1]CNE_OE!$B$2:$R$4621,5,FALSE)</f>
        <v>Activa</v>
      </c>
      <c r="K2465" s="37">
        <f>VLOOKUP($A2465,[1]CNE_OE!$B$2:$R$4621,6,FALSE)</f>
        <v>30696</v>
      </c>
      <c r="L2465" s="37">
        <f>VLOOKUP($A2465,[1]CNE_OE!$B$2:$R$4621,17,FALSE)</f>
        <v>0</v>
      </c>
      <c r="M2465" s="37" t="s">
        <v>1911</v>
      </c>
      <c r="N2465" s="34" t="s">
        <v>1892</v>
      </c>
    </row>
    <row r="2466" spans="1:14" ht="15.75" customHeight="1" x14ac:dyDescent="0.25">
      <c r="A2466" s="78">
        <v>26125230</v>
      </c>
      <c r="B2466" s="34" t="s">
        <v>56</v>
      </c>
      <c r="C2466" s="34" t="s">
        <v>5088</v>
      </c>
      <c r="D2466" s="34" t="str">
        <f>VLOOKUP($A2466,[1]CNE_OE!$B$2:$R$4621,11,FALSE)</f>
        <v>Montenegro</v>
      </c>
      <c r="E2466" s="34" t="str">
        <f>VLOOKUP($A2466,[1]CNE_OE!$B$2:$R$4621,10,FALSE)</f>
        <v>Quindío</v>
      </c>
      <c r="F2466" s="34">
        <v>9</v>
      </c>
      <c r="G2466" s="34">
        <f>VLOOKUP($A2466,[1]CNE_OE!$B$2:$R$4621,7,FALSE)</f>
        <v>1350</v>
      </c>
      <c r="H2466" s="34">
        <f>VLOOKUP($A2466,[1]CNE_OE!$B$2:$R$4621,9,FALSE)</f>
        <v>-75.783333329999991</v>
      </c>
      <c r="I2466" s="34">
        <f>VLOOKUP($A2466,[1]CNE_OE!$B$2:$R$4621,8,FALSE)</f>
        <v>4.5166666700000002</v>
      </c>
      <c r="J2466" s="34" t="str">
        <f>VLOOKUP($A2466,[1]CNE_OE!$B$2:$R$4621,5,FALSE)</f>
        <v>Activa</v>
      </c>
      <c r="K2466" s="37">
        <f>VLOOKUP($A2466,[1]CNE_OE!$B$2:$R$4621,6,FALSE)</f>
        <v>29235</v>
      </c>
      <c r="L2466" s="37">
        <f>VLOOKUP($A2466,[1]CNE_OE!$B$2:$R$4621,17,FALSE)</f>
        <v>0</v>
      </c>
      <c r="M2466" s="37" t="s">
        <v>1911</v>
      </c>
      <c r="N2466" s="34" t="s">
        <v>1892</v>
      </c>
    </row>
    <row r="2467" spans="1:14" ht="15.75" customHeight="1" x14ac:dyDescent="0.25">
      <c r="A2467" s="78">
        <v>26125240</v>
      </c>
      <c r="B2467" s="34" t="s">
        <v>43</v>
      </c>
      <c r="C2467" s="34" t="s">
        <v>5089</v>
      </c>
      <c r="D2467" s="34" t="str">
        <f>VLOOKUP($A2467,[1]CNE_OE!$B$2:$R$4621,11,FALSE)</f>
        <v>Pereira</v>
      </c>
      <c r="E2467" s="34" t="str">
        <f>VLOOKUP($A2467,[1]CNE_OE!$B$2:$R$4621,10,FALSE)</f>
        <v>RIsaralda</v>
      </c>
      <c r="F2467" s="34">
        <v>9</v>
      </c>
      <c r="G2467" s="34">
        <f>VLOOKUP($A2467,[1]CNE_OE!$B$2:$R$4621,7,FALSE)</f>
        <v>1350</v>
      </c>
      <c r="H2467" s="34">
        <f>VLOOKUP($A2467,[1]CNE_OE!$B$2:$R$4621,9,FALSE)</f>
        <v>-75.75</v>
      </c>
      <c r="I2467" s="34">
        <f>VLOOKUP($A2467,[1]CNE_OE!$B$2:$R$4621,8,FALSE)</f>
        <v>4.75</v>
      </c>
      <c r="J2467" s="34" t="str">
        <f>VLOOKUP($A2467,[1]CNE_OE!$B$2:$R$4621,5,FALSE)</f>
        <v>Activa</v>
      </c>
      <c r="K2467" s="37">
        <f>VLOOKUP($A2467,[1]CNE_OE!$B$2:$R$4621,6,FALSE)</f>
        <v>31578</v>
      </c>
      <c r="L2467" s="37">
        <f>VLOOKUP($A2467,[1]CNE_OE!$B$2:$R$4621,17,FALSE)</f>
        <v>0</v>
      </c>
      <c r="M2467" s="37" t="s">
        <v>1911</v>
      </c>
      <c r="N2467" s="34" t="s">
        <v>1892</v>
      </c>
    </row>
    <row r="2468" spans="1:14" ht="15.75" customHeight="1" x14ac:dyDescent="0.25">
      <c r="A2468" s="78">
        <v>26125250</v>
      </c>
      <c r="B2468" s="34" t="s">
        <v>43</v>
      </c>
      <c r="C2468" s="34" t="s">
        <v>5090</v>
      </c>
      <c r="D2468" s="34" t="str">
        <f>VLOOKUP($A2468,[1]CNE_OE!$B$2:$R$4621,11,FALSE)</f>
        <v>Quimbaya</v>
      </c>
      <c r="E2468" s="34" t="str">
        <f>VLOOKUP($A2468,[1]CNE_OE!$B$2:$R$4621,10,FALSE)</f>
        <v>Quindío</v>
      </c>
      <c r="F2468" s="34">
        <v>9</v>
      </c>
      <c r="G2468" s="34">
        <f>VLOOKUP($A2468,[1]CNE_OE!$B$2:$R$4621,7,FALSE)</f>
        <v>1450</v>
      </c>
      <c r="H2468" s="34">
        <f>VLOOKUP($A2468,[1]CNE_OE!$B$2:$R$4621,9,FALSE)</f>
        <v>-75.766666669999992</v>
      </c>
      <c r="I2468" s="34">
        <f>VLOOKUP($A2468,[1]CNE_OE!$B$2:$R$4621,8,FALSE)</f>
        <v>4.5999999999999996</v>
      </c>
      <c r="J2468" s="34" t="str">
        <f>VLOOKUP($A2468,[1]CNE_OE!$B$2:$R$4621,5,FALSE)</f>
        <v>Activa</v>
      </c>
      <c r="K2468" s="37">
        <f>VLOOKUP($A2468,[1]CNE_OE!$B$2:$R$4621,6,FALSE)</f>
        <v>28140</v>
      </c>
      <c r="L2468" s="37">
        <f>VLOOKUP($A2468,[1]CNE_OE!$B$2:$R$4621,17,FALSE)</f>
        <v>0</v>
      </c>
      <c r="M2468" s="37" t="s">
        <v>1911</v>
      </c>
      <c r="N2468" s="34" t="s">
        <v>1892</v>
      </c>
    </row>
    <row r="2469" spans="1:14" ht="15.75" customHeight="1" x14ac:dyDescent="0.25">
      <c r="A2469" s="78">
        <v>26130060</v>
      </c>
      <c r="B2469" s="34" t="s">
        <v>26</v>
      </c>
      <c r="C2469" s="34" t="s">
        <v>5091</v>
      </c>
      <c r="D2469" s="34" t="str">
        <f>VLOOKUP($A2469,[1]CNE_OE!$B$2:$R$4621,11,FALSE)</f>
        <v>Santa Rosa De Cabal</v>
      </c>
      <c r="E2469" s="34" t="str">
        <f>VLOOKUP($A2469,[1]CNE_OE!$B$2:$R$4621,10,FALSE)</f>
        <v>RIsaralda</v>
      </c>
      <c r="F2469" s="34">
        <v>9</v>
      </c>
      <c r="G2469" s="34">
        <f>VLOOKUP($A2469,[1]CNE_OE!$B$2:$R$4621,7,FALSE)</f>
        <v>1675</v>
      </c>
      <c r="H2469" s="34">
        <f>VLOOKUP($A2469,[1]CNE_OE!$B$2:$R$4621,9,FALSE)</f>
        <v>-75.633333329999999</v>
      </c>
      <c r="I2469" s="34">
        <f>VLOOKUP($A2469,[1]CNE_OE!$B$2:$R$4621,8,FALSE)</f>
        <v>4.8833333300000001</v>
      </c>
      <c r="J2469" s="34" t="str">
        <f>VLOOKUP($A2469,[1]CNE_OE!$B$2:$R$4621,5,FALSE)</f>
        <v>Activa</v>
      </c>
      <c r="K2469" s="37">
        <f>VLOOKUP($A2469,[1]CNE_OE!$B$2:$R$4621,6,FALSE)</f>
        <v>22174</v>
      </c>
      <c r="L2469" s="37">
        <f>VLOOKUP($A2469,[1]CNE_OE!$B$2:$R$4621,17,FALSE)</f>
        <v>0</v>
      </c>
      <c r="M2469" s="37" t="s">
        <v>1911</v>
      </c>
      <c r="N2469" s="34" t="s">
        <v>1892</v>
      </c>
    </row>
    <row r="2470" spans="1:14" ht="15.75" customHeight="1" x14ac:dyDescent="0.25">
      <c r="A2470" s="78">
        <v>26130070</v>
      </c>
      <c r="B2470" s="34" t="s">
        <v>26</v>
      </c>
      <c r="C2470" s="34" t="s">
        <v>5092</v>
      </c>
      <c r="D2470" s="34" t="str">
        <f>VLOOKUP($A2470,[1]CNE_OE!$B$2:$R$4621,11,FALSE)</f>
        <v>Santa Rosa De Cabal</v>
      </c>
      <c r="E2470" s="34" t="str">
        <f>VLOOKUP($A2470,[1]CNE_OE!$B$2:$R$4621,10,FALSE)</f>
        <v>RIsaralda</v>
      </c>
      <c r="F2470" s="34">
        <v>9</v>
      </c>
      <c r="G2470" s="34">
        <f>VLOOKUP($A2470,[1]CNE_OE!$B$2:$R$4621,7,FALSE)</f>
        <v>1750</v>
      </c>
      <c r="H2470" s="34">
        <f>VLOOKUP($A2470,[1]CNE_OE!$B$2:$R$4621,9,FALSE)</f>
        <v>-75.583333329999988</v>
      </c>
      <c r="I2470" s="34">
        <f>VLOOKUP($A2470,[1]CNE_OE!$B$2:$R$4621,8,FALSE)</f>
        <v>4.8499999999999996</v>
      </c>
      <c r="J2470" s="34" t="str">
        <f>VLOOKUP($A2470,[1]CNE_OE!$B$2:$R$4621,5,FALSE)</f>
        <v>Activa</v>
      </c>
      <c r="K2470" s="37">
        <f>VLOOKUP($A2470,[1]CNE_OE!$B$2:$R$4621,6,FALSE)</f>
        <v>25887</v>
      </c>
      <c r="L2470" s="37">
        <f>VLOOKUP($A2470,[1]CNE_OE!$B$2:$R$4621,17,FALSE)</f>
        <v>0</v>
      </c>
      <c r="M2470" s="37" t="s">
        <v>1911</v>
      </c>
      <c r="N2470" s="34" t="s">
        <v>1892</v>
      </c>
    </row>
    <row r="2471" spans="1:14" ht="15.75" customHeight="1" x14ac:dyDescent="0.25">
      <c r="A2471" s="78">
        <v>26130120</v>
      </c>
      <c r="B2471" s="34" t="s">
        <v>26</v>
      </c>
      <c r="C2471" s="34" t="s">
        <v>5093</v>
      </c>
      <c r="D2471" s="34" t="str">
        <f>VLOOKUP($A2471,[1]CNE_OE!$B$2:$R$4621,11,FALSE)</f>
        <v>Dosquebradas</v>
      </c>
      <c r="E2471" s="34" t="str">
        <f>VLOOKUP($A2471,[1]CNE_OE!$B$2:$R$4621,10,FALSE)</f>
        <v>RIsaralda</v>
      </c>
      <c r="F2471" s="34">
        <v>9</v>
      </c>
      <c r="G2471" s="34">
        <f>VLOOKUP($A2471,[1]CNE_OE!$B$2:$R$4621,7,FALSE)</f>
        <v>1440</v>
      </c>
      <c r="H2471" s="34">
        <f>VLOOKUP($A2471,[1]CNE_OE!$B$2:$R$4621,9,FALSE)</f>
        <v>-75.7</v>
      </c>
      <c r="I2471" s="34">
        <f>VLOOKUP($A2471,[1]CNE_OE!$B$2:$R$4621,8,FALSE)</f>
        <v>4.8333333300000003</v>
      </c>
      <c r="J2471" s="34" t="str">
        <f>VLOOKUP($A2471,[1]CNE_OE!$B$2:$R$4621,5,FALSE)</f>
        <v>Activa</v>
      </c>
      <c r="K2471" s="37">
        <f>VLOOKUP($A2471,[1]CNE_OE!$B$2:$R$4621,6,FALSE)</f>
        <v>27652</v>
      </c>
      <c r="L2471" s="37">
        <f>VLOOKUP($A2471,[1]CNE_OE!$B$2:$R$4621,17,FALSE)</f>
        <v>0</v>
      </c>
      <c r="M2471" s="37" t="s">
        <v>1911</v>
      </c>
      <c r="N2471" s="34" t="s">
        <v>1892</v>
      </c>
    </row>
    <row r="2472" spans="1:14" ht="15.75" customHeight="1" x14ac:dyDescent="0.25">
      <c r="A2472" s="78">
        <v>26130130</v>
      </c>
      <c r="B2472" s="34" t="s">
        <v>26</v>
      </c>
      <c r="C2472" s="34" t="s">
        <v>4809</v>
      </c>
      <c r="D2472" s="34" t="str">
        <f>VLOOKUP($A2472,[1]CNE_OE!$B$2:$R$4621,11,FALSE)</f>
        <v>Santa Rosa De Cabal</v>
      </c>
      <c r="E2472" s="34" t="str">
        <f>VLOOKUP($A2472,[1]CNE_OE!$B$2:$R$4621,10,FALSE)</f>
        <v>RIsaralda</v>
      </c>
      <c r="F2472" s="34">
        <v>9</v>
      </c>
      <c r="G2472" s="34">
        <f>VLOOKUP($A2472,[1]CNE_OE!$B$2:$R$4621,7,FALSE)</f>
        <v>1660</v>
      </c>
      <c r="H2472" s="34">
        <f>VLOOKUP($A2472,[1]CNE_OE!$B$2:$R$4621,9,FALSE)</f>
        <v>-75.666666669999998</v>
      </c>
      <c r="I2472" s="34">
        <f>VLOOKUP($A2472,[1]CNE_OE!$B$2:$R$4621,8,FALSE)</f>
        <v>4.9000000000000004</v>
      </c>
      <c r="J2472" s="34" t="str">
        <f>VLOOKUP($A2472,[1]CNE_OE!$B$2:$R$4621,5,FALSE)</f>
        <v>Activa</v>
      </c>
      <c r="K2472" s="37">
        <f>VLOOKUP($A2472,[1]CNE_OE!$B$2:$R$4621,6,FALSE)</f>
        <v>25887</v>
      </c>
      <c r="L2472" s="37">
        <f>VLOOKUP($A2472,[1]CNE_OE!$B$2:$R$4621,17,FALSE)</f>
        <v>0</v>
      </c>
      <c r="M2472" s="37" t="s">
        <v>1911</v>
      </c>
      <c r="N2472" s="34" t="s">
        <v>1892</v>
      </c>
    </row>
    <row r="2473" spans="1:14" ht="15.75" customHeight="1" x14ac:dyDescent="0.25">
      <c r="A2473" s="78">
        <v>26130160</v>
      </c>
      <c r="B2473" s="34" t="s">
        <v>54</v>
      </c>
      <c r="C2473" s="34" t="s">
        <v>5094</v>
      </c>
      <c r="D2473" s="34" t="str">
        <f>VLOOKUP($A2473,[1]CNE_OE!$B$2:$R$4621,11,FALSE)</f>
        <v>Palestina (Caldas)</v>
      </c>
      <c r="E2473" s="34" t="str">
        <f>VLOOKUP($A2473,[1]CNE_OE!$B$2:$R$4621,10,FALSE)</f>
        <v>Caldas</v>
      </c>
      <c r="F2473" s="34">
        <v>9</v>
      </c>
      <c r="G2473" s="34">
        <f>VLOOKUP($A2473,[1]CNE_OE!$B$2:$R$4621,7,FALSE)</f>
        <v>1250</v>
      </c>
      <c r="H2473" s="34">
        <f>VLOOKUP($A2473,[1]CNE_OE!$B$2:$R$4621,9,FALSE)</f>
        <v>-75.633333329999999</v>
      </c>
      <c r="I2473" s="34">
        <f>VLOOKUP($A2473,[1]CNE_OE!$B$2:$R$4621,8,FALSE)</f>
        <v>4.9833333299999998</v>
      </c>
      <c r="J2473" s="34" t="str">
        <f>VLOOKUP($A2473,[1]CNE_OE!$B$2:$R$4621,5,FALSE)</f>
        <v>Activa</v>
      </c>
      <c r="K2473" s="37">
        <f>VLOOKUP($A2473,[1]CNE_OE!$B$2:$R$4621,6,FALSE)</f>
        <v>24730</v>
      </c>
      <c r="L2473" s="37">
        <f>VLOOKUP($A2473,[1]CNE_OE!$B$2:$R$4621,17,FALSE)</f>
        <v>0</v>
      </c>
      <c r="M2473" s="37" t="s">
        <v>1911</v>
      </c>
      <c r="N2473" s="34" t="s">
        <v>1892</v>
      </c>
    </row>
    <row r="2474" spans="1:14" ht="15.75" customHeight="1" x14ac:dyDescent="0.25">
      <c r="A2474" s="78">
        <v>26130210</v>
      </c>
      <c r="B2474" s="34" t="s">
        <v>26</v>
      </c>
      <c r="C2474" s="34" t="s">
        <v>5095</v>
      </c>
      <c r="D2474" s="34" t="str">
        <f>VLOOKUP($A2474,[1]CNE_OE!$B$2:$R$4621,11,FALSE)</f>
        <v>Pereira</v>
      </c>
      <c r="E2474" s="34" t="str">
        <f>VLOOKUP($A2474,[1]CNE_OE!$B$2:$R$4621,10,FALSE)</f>
        <v>RIsaralda</v>
      </c>
      <c r="F2474" s="34">
        <v>9</v>
      </c>
      <c r="G2474" s="34">
        <f>VLOOKUP($A2474,[1]CNE_OE!$B$2:$R$4621,7,FALSE)</f>
        <v>1240</v>
      </c>
      <c r="H2474" s="34">
        <f>VLOOKUP($A2474,[1]CNE_OE!$B$2:$R$4621,9,FALSE)</f>
        <v>-75.833333329999988</v>
      </c>
      <c r="I2474" s="34">
        <f>VLOOKUP($A2474,[1]CNE_OE!$B$2:$R$4621,8,FALSE)</f>
        <v>4.81666667</v>
      </c>
      <c r="J2474" s="34" t="str">
        <f>VLOOKUP($A2474,[1]CNE_OE!$B$2:$R$4621,5,FALSE)</f>
        <v>Activa</v>
      </c>
      <c r="K2474" s="37">
        <f>VLOOKUP($A2474,[1]CNE_OE!$B$2:$R$4621,6,FALSE)</f>
        <v>24852</v>
      </c>
      <c r="L2474" s="37">
        <f>VLOOKUP($A2474,[1]CNE_OE!$B$2:$R$4621,17,FALSE)</f>
        <v>0</v>
      </c>
      <c r="M2474" s="37" t="s">
        <v>1911</v>
      </c>
      <c r="N2474" s="34" t="s">
        <v>1892</v>
      </c>
    </row>
    <row r="2475" spans="1:14" ht="15.75" customHeight="1" x14ac:dyDescent="0.25">
      <c r="A2475" s="78">
        <v>26130230</v>
      </c>
      <c r="B2475" s="34" t="s">
        <v>54</v>
      </c>
      <c r="C2475" s="34" t="s">
        <v>5096</v>
      </c>
      <c r="D2475" s="34" t="str">
        <f>VLOOKUP($A2475,[1]CNE_OE!$B$2:$R$4621,11,FALSE)</f>
        <v>Pereira</v>
      </c>
      <c r="E2475" s="34" t="str">
        <f>VLOOKUP($A2475,[1]CNE_OE!$B$2:$R$4621,10,FALSE)</f>
        <v>RIsaralda</v>
      </c>
      <c r="F2475" s="34">
        <v>9</v>
      </c>
      <c r="G2475" s="34">
        <f>VLOOKUP($A2475,[1]CNE_OE!$B$2:$R$4621,7,FALSE)</f>
        <v>1450</v>
      </c>
      <c r="H2475" s="34">
        <f>VLOOKUP($A2475,[1]CNE_OE!$B$2:$R$4621,9,FALSE)</f>
        <v>-75.666666669999998</v>
      </c>
      <c r="I2475" s="34">
        <f>VLOOKUP($A2475,[1]CNE_OE!$B$2:$R$4621,8,FALSE)</f>
        <v>4.8</v>
      </c>
      <c r="J2475" s="34" t="str">
        <f>VLOOKUP($A2475,[1]CNE_OE!$B$2:$R$4621,5,FALSE)</f>
        <v>Activa</v>
      </c>
      <c r="K2475" s="37">
        <f>VLOOKUP($A2475,[1]CNE_OE!$B$2:$R$4621,6,FALSE)</f>
        <v>25642</v>
      </c>
      <c r="L2475" s="37">
        <f>VLOOKUP($A2475,[1]CNE_OE!$B$2:$R$4621,17,FALSE)</f>
        <v>0</v>
      </c>
      <c r="M2475" s="37" t="s">
        <v>1911</v>
      </c>
      <c r="N2475" s="34" t="s">
        <v>1892</v>
      </c>
    </row>
    <row r="2476" spans="1:14" ht="15.75" customHeight="1" x14ac:dyDescent="0.25">
      <c r="A2476" s="78">
        <v>26130260</v>
      </c>
      <c r="B2476" s="34" t="s">
        <v>26</v>
      </c>
      <c r="C2476" s="34" t="s">
        <v>5097</v>
      </c>
      <c r="D2476" s="34" t="str">
        <f>VLOOKUP($A2476,[1]CNE_OE!$B$2:$R$4621,11,FALSE)</f>
        <v>Dosquebradas</v>
      </c>
      <c r="E2476" s="34" t="str">
        <f>VLOOKUP($A2476,[1]CNE_OE!$B$2:$R$4621,10,FALSE)</f>
        <v>RIsaralda</v>
      </c>
      <c r="F2476" s="34">
        <v>9</v>
      </c>
      <c r="G2476" s="34">
        <f>VLOOKUP($A2476,[1]CNE_OE!$B$2:$R$4621,7,FALSE)</f>
        <v>1450</v>
      </c>
      <c r="H2476" s="34">
        <f>VLOOKUP($A2476,[1]CNE_OE!$B$2:$R$4621,9,FALSE)</f>
        <v>-75.683333329999996</v>
      </c>
      <c r="I2476" s="34">
        <f>VLOOKUP($A2476,[1]CNE_OE!$B$2:$R$4621,8,FALSE)</f>
        <v>4.8333333300000003</v>
      </c>
      <c r="J2476" s="34" t="str">
        <f>VLOOKUP($A2476,[1]CNE_OE!$B$2:$R$4621,5,FALSE)</f>
        <v>Activa</v>
      </c>
      <c r="K2476" s="37">
        <f>VLOOKUP($A2476,[1]CNE_OE!$B$2:$R$4621,6,FALSE)</f>
        <v>25126</v>
      </c>
      <c r="L2476" s="37">
        <f>VLOOKUP($A2476,[1]CNE_OE!$B$2:$R$4621,17,FALSE)</f>
        <v>0</v>
      </c>
      <c r="M2476" s="37" t="s">
        <v>1911</v>
      </c>
      <c r="N2476" s="34" t="s">
        <v>1892</v>
      </c>
    </row>
    <row r="2477" spans="1:14" ht="15.75" customHeight="1" x14ac:dyDescent="0.25">
      <c r="A2477" s="78">
        <v>26130340</v>
      </c>
      <c r="B2477" s="34" t="s">
        <v>26</v>
      </c>
      <c r="C2477" s="34" t="s">
        <v>5098</v>
      </c>
      <c r="D2477" s="34" t="str">
        <f>VLOOKUP($A2477,[1]CNE_OE!$B$2:$R$4621,11,FALSE)</f>
        <v>Santa Rosa De Cabal</v>
      </c>
      <c r="E2477" s="34" t="str">
        <f>VLOOKUP($A2477,[1]CNE_OE!$B$2:$R$4621,10,FALSE)</f>
        <v>RIsaralda</v>
      </c>
      <c r="F2477" s="34">
        <v>9</v>
      </c>
      <c r="G2477" s="34">
        <f>VLOOKUP($A2477,[1]CNE_OE!$B$2:$R$4621,7,FALSE)</f>
        <v>1405</v>
      </c>
      <c r="H2477" s="34">
        <f>VLOOKUP($A2477,[1]CNE_OE!$B$2:$R$4621,9,FALSE)</f>
        <v>-76.583333329999988</v>
      </c>
      <c r="I2477" s="34">
        <f>VLOOKUP($A2477,[1]CNE_OE!$B$2:$R$4621,8,FALSE)</f>
        <v>4.9000000000000004</v>
      </c>
      <c r="J2477" s="34" t="str">
        <f>VLOOKUP($A2477,[1]CNE_OE!$B$2:$R$4621,5,FALSE)</f>
        <v>Activa</v>
      </c>
      <c r="K2477" s="37">
        <f>VLOOKUP($A2477,[1]CNE_OE!$B$2:$R$4621,6,FALSE)</f>
        <v>28656</v>
      </c>
      <c r="L2477" s="37">
        <f>VLOOKUP($A2477,[1]CNE_OE!$B$2:$R$4621,17,FALSE)</f>
        <v>0</v>
      </c>
      <c r="M2477" s="37" t="s">
        <v>1911</v>
      </c>
      <c r="N2477" s="34" t="s">
        <v>1892</v>
      </c>
    </row>
    <row r="2478" spans="1:14" ht="15.75" customHeight="1" x14ac:dyDescent="0.25">
      <c r="A2478" s="78">
        <v>26130410</v>
      </c>
      <c r="B2478" s="34" t="s">
        <v>26</v>
      </c>
      <c r="C2478" s="34" t="s">
        <v>5027</v>
      </c>
      <c r="D2478" s="34" t="str">
        <f>VLOOKUP($A2478,[1]CNE_OE!$B$2:$R$4621,11,FALSE)</f>
        <v>Santa Rosa De Cabal</v>
      </c>
      <c r="E2478" s="34" t="str">
        <f>VLOOKUP($A2478,[1]CNE_OE!$B$2:$R$4621,10,FALSE)</f>
        <v>RIsaralda</v>
      </c>
      <c r="F2478" s="34">
        <v>9</v>
      </c>
      <c r="G2478" s="34">
        <f>VLOOKUP($A2478,[1]CNE_OE!$B$2:$R$4621,7,FALSE)</f>
        <v>1550</v>
      </c>
      <c r="H2478" s="34">
        <f>VLOOKUP($A2478,[1]CNE_OE!$B$2:$R$4621,9,FALSE)</f>
        <v>-75.666666669999998</v>
      </c>
      <c r="I2478" s="34">
        <f>VLOOKUP($A2478,[1]CNE_OE!$B$2:$R$4621,8,FALSE)</f>
        <v>4.93333333</v>
      </c>
      <c r="J2478" s="34" t="str">
        <f>VLOOKUP($A2478,[1]CNE_OE!$B$2:$R$4621,5,FALSE)</f>
        <v>Activa</v>
      </c>
      <c r="K2478" s="37">
        <f>VLOOKUP($A2478,[1]CNE_OE!$B$2:$R$4621,6,FALSE)</f>
        <v>29601</v>
      </c>
      <c r="L2478" s="37">
        <f>VLOOKUP($A2478,[1]CNE_OE!$B$2:$R$4621,17,FALSE)</f>
        <v>0</v>
      </c>
      <c r="M2478" s="37" t="s">
        <v>1911</v>
      </c>
      <c r="N2478" s="34" t="s">
        <v>1892</v>
      </c>
    </row>
    <row r="2479" spans="1:14" ht="15.75" customHeight="1" x14ac:dyDescent="0.25">
      <c r="A2479" s="78">
        <v>26130440</v>
      </c>
      <c r="B2479" s="34" t="s">
        <v>26</v>
      </c>
      <c r="C2479" s="34" t="s">
        <v>4938</v>
      </c>
      <c r="D2479" s="34" t="str">
        <f>VLOOKUP($A2479,[1]CNE_OE!$B$2:$R$4621,11,FALSE)</f>
        <v>Palestina (Caldas)</v>
      </c>
      <c r="E2479" s="34" t="str">
        <f>VLOOKUP($A2479,[1]CNE_OE!$B$2:$R$4621,10,FALSE)</f>
        <v>Caldas</v>
      </c>
      <c r="F2479" s="34">
        <v>9</v>
      </c>
      <c r="G2479" s="34">
        <f>VLOOKUP($A2479,[1]CNE_OE!$B$2:$R$4621,7,FALSE)</f>
        <v>1300</v>
      </c>
      <c r="H2479" s="34">
        <f>VLOOKUP($A2479,[1]CNE_OE!$B$2:$R$4621,9,FALSE)</f>
        <v>-75.716666669999995</v>
      </c>
      <c r="I2479" s="34">
        <f>VLOOKUP($A2479,[1]CNE_OE!$B$2:$R$4621,8,FALSE)</f>
        <v>5</v>
      </c>
      <c r="J2479" s="34" t="str">
        <f>VLOOKUP($A2479,[1]CNE_OE!$B$2:$R$4621,5,FALSE)</f>
        <v>Activa</v>
      </c>
      <c r="K2479" s="37">
        <f>VLOOKUP($A2479,[1]CNE_OE!$B$2:$R$4621,6,FALSE)</f>
        <v>32157</v>
      </c>
      <c r="L2479" s="37">
        <f>VLOOKUP($A2479,[1]CNE_OE!$B$2:$R$4621,17,FALSE)</f>
        <v>0</v>
      </c>
      <c r="M2479" s="37" t="s">
        <v>1911</v>
      </c>
      <c r="N2479" s="34" t="s">
        <v>1892</v>
      </c>
    </row>
    <row r="2480" spans="1:14" ht="15.75" customHeight="1" x14ac:dyDescent="0.25">
      <c r="A2480" s="78">
        <v>26130460</v>
      </c>
      <c r="B2480" s="34" t="s">
        <v>26</v>
      </c>
      <c r="C2480" s="34" t="s">
        <v>5099</v>
      </c>
      <c r="D2480" s="34" t="str">
        <f>VLOOKUP($A2480,[1]CNE_OE!$B$2:$R$4621,11,FALSE)</f>
        <v>Pereira</v>
      </c>
      <c r="E2480" s="34" t="str">
        <f>VLOOKUP($A2480,[1]CNE_OE!$B$2:$R$4621,10,FALSE)</f>
        <v>RIsaralda</v>
      </c>
      <c r="F2480" s="34">
        <v>9</v>
      </c>
      <c r="G2480" s="34">
        <f>VLOOKUP($A2480,[1]CNE_OE!$B$2:$R$4621,7,FALSE)</f>
        <v>1230</v>
      </c>
      <c r="H2480" s="34">
        <f>VLOOKUP($A2480,[1]CNE_OE!$B$2:$R$4621,9,FALSE)</f>
        <v>-75.766666669999992</v>
      </c>
      <c r="I2480" s="34">
        <f>VLOOKUP($A2480,[1]CNE_OE!$B$2:$R$4621,8,FALSE)</f>
        <v>4.8333333300000003</v>
      </c>
      <c r="J2480" s="34" t="str">
        <f>VLOOKUP($A2480,[1]CNE_OE!$B$2:$R$4621,5,FALSE)</f>
        <v>Activa</v>
      </c>
      <c r="K2480" s="37">
        <f>VLOOKUP($A2480,[1]CNE_OE!$B$2:$R$4621,6,FALSE)</f>
        <v>33253</v>
      </c>
      <c r="L2480" s="37">
        <f>VLOOKUP($A2480,[1]CNE_OE!$B$2:$R$4621,17,FALSE)</f>
        <v>0</v>
      </c>
      <c r="M2480" s="37" t="s">
        <v>1911</v>
      </c>
      <c r="N2480" s="34" t="s">
        <v>1892</v>
      </c>
    </row>
    <row r="2481" spans="1:14" ht="15.75" customHeight="1" x14ac:dyDescent="0.25">
      <c r="A2481" s="78">
        <v>26130470</v>
      </c>
      <c r="B2481" s="34" t="s">
        <v>26</v>
      </c>
      <c r="C2481" s="34" t="s">
        <v>5100</v>
      </c>
      <c r="D2481" s="34" t="str">
        <f>VLOOKUP($A2481,[1]CNE_OE!$B$2:$R$4621,11,FALSE)</f>
        <v>Chinchina</v>
      </c>
      <c r="E2481" s="34" t="str">
        <f>VLOOKUP($A2481,[1]CNE_OE!$B$2:$R$4621,10,FALSE)</f>
        <v>Caldas</v>
      </c>
      <c r="F2481" s="34">
        <v>9</v>
      </c>
      <c r="G2481" s="34">
        <f>VLOOKUP($A2481,[1]CNE_OE!$B$2:$R$4621,7,FALSE)</f>
        <v>1450</v>
      </c>
      <c r="H2481" s="34">
        <f>VLOOKUP($A2481,[1]CNE_OE!$B$2:$R$4621,9,FALSE)</f>
        <v>-75.633333329999999</v>
      </c>
      <c r="I2481" s="34">
        <f>VLOOKUP($A2481,[1]CNE_OE!$B$2:$R$4621,8,FALSE)</f>
        <v>4.9833333299999998</v>
      </c>
      <c r="J2481" s="34" t="str">
        <f>VLOOKUP($A2481,[1]CNE_OE!$B$2:$R$4621,5,FALSE)</f>
        <v>Activa</v>
      </c>
      <c r="K2481" s="37">
        <f>VLOOKUP($A2481,[1]CNE_OE!$B$2:$R$4621,6,FALSE)</f>
        <v>32157</v>
      </c>
      <c r="L2481" s="37">
        <f>VLOOKUP($A2481,[1]CNE_OE!$B$2:$R$4621,17,FALSE)</f>
        <v>0</v>
      </c>
      <c r="M2481" s="37" t="s">
        <v>1911</v>
      </c>
      <c r="N2481" s="34" t="s">
        <v>1892</v>
      </c>
    </row>
    <row r="2482" spans="1:14" ht="15.75" customHeight="1" x14ac:dyDescent="0.25">
      <c r="A2482" s="78">
        <v>26130500</v>
      </c>
      <c r="B2482" s="34" t="s">
        <v>26</v>
      </c>
      <c r="C2482" s="34" t="s">
        <v>4931</v>
      </c>
      <c r="D2482" s="34" t="str">
        <f>VLOOKUP($A2482,[1]CNE_OE!$B$2:$R$4621,11,FALSE)</f>
        <v>Santa Rosa De Cabal</v>
      </c>
      <c r="E2482" s="34" t="str">
        <f>VLOOKUP($A2482,[1]CNE_OE!$B$2:$R$4621,10,FALSE)</f>
        <v>RIsaralda</v>
      </c>
      <c r="F2482" s="34">
        <v>9</v>
      </c>
      <c r="G2482" s="34">
        <f>VLOOKUP($A2482,[1]CNE_OE!$B$2:$R$4621,7,FALSE)</f>
        <v>1420</v>
      </c>
      <c r="H2482" s="34">
        <f>VLOOKUP($A2482,[1]CNE_OE!$B$2:$R$4621,9,FALSE)</f>
        <v>-75.616666670000001</v>
      </c>
      <c r="I2482" s="34">
        <f>VLOOKUP($A2482,[1]CNE_OE!$B$2:$R$4621,8,FALSE)</f>
        <v>4.95</v>
      </c>
      <c r="J2482" s="34" t="str">
        <f>VLOOKUP($A2482,[1]CNE_OE!$B$2:$R$4621,5,FALSE)</f>
        <v>Activa</v>
      </c>
      <c r="K2482" s="37">
        <f>VLOOKUP($A2482,[1]CNE_OE!$B$2:$R$4621,6,FALSE)</f>
        <v>33253</v>
      </c>
      <c r="L2482" s="37">
        <f>VLOOKUP($A2482,[1]CNE_OE!$B$2:$R$4621,17,FALSE)</f>
        <v>0</v>
      </c>
      <c r="M2482" s="37" t="s">
        <v>1911</v>
      </c>
      <c r="N2482" s="34" t="s">
        <v>1892</v>
      </c>
    </row>
    <row r="2483" spans="1:14" ht="15.75" customHeight="1" x14ac:dyDescent="0.25">
      <c r="A2483" s="78">
        <v>26130510</v>
      </c>
      <c r="B2483" s="34" t="s">
        <v>26</v>
      </c>
      <c r="C2483" s="34" t="s">
        <v>5101</v>
      </c>
      <c r="D2483" s="34" t="str">
        <f>VLOOKUP($A2483,[1]CNE_OE!$B$2:$R$4621,11,FALSE)</f>
        <v>Pereira</v>
      </c>
      <c r="E2483" s="34" t="str">
        <f>VLOOKUP($A2483,[1]CNE_OE!$B$2:$R$4621,10,FALSE)</f>
        <v>RIsaralda</v>
      </c>
      <c r="F2483" s="34">
        <v>9</v>
      </c>
      <c r="G2483" s="34">
        <f>VLOOKUP($A2483,[1]CNE_OE!$B$2:$R$4621,7,FALSE)</f>
        <v>1240</v>
      </c>
      <c r="H2483" s="34">
        <f>VLOOKUP($A2483,[1]CNE_OE!$B$2:$R$4621,9,FALSE)</f>
        <v>-75.783333329999991</v>
      </c>
      <c r="I2483" s="34">
        <f>VLOOKUP($A2483,[1]CNE_OE!$B$2:$R$4621,8,FALSE)</f>
        <v>4.8499999999999996</v>
      </c>
      <c r="J2483" s="34" t="str">
        <f>VLOOKUP($A2483,[1]CNE_OE!$B$2:$R$4621,5,FALSE)</f>
        <v>Activa</v>
      </c>
      <c r="K2483" s="37">
        <f>VLOOKUP($A2483,[1]CNE_OE!$B$2:$R$4621,6,FALSE)</f>
        <v>33253</v>
      </c>
      <c r="L2483" s="37">
        <f>VLOOKUP($A2483,[1]CNE_OE!$B$2:$R$4621,17,FALSE)</f>
        <v>0</v>
      </c>
      <c r="M2483" s="37" t="s">
        <v>1911</v>
      </c>
      <c r="N2483" s="34" t="s">
        <v>1892</v>
      </c>
    </row>
    <row r="2484" spans="1:14" ht="15.75" customHeight="1" x14ac:dyDescent="0.25">
      <c r="A2484" s="78">
        <v>26130520</v>
      </c>
      <c r="B2484" s="34" t="s">
        <v>26</v>
      </c>
      <c r="C2484" s="34" t="s">
        <v>5072</v>
      </c>
      <c r="D2484" s="34" t="str">
        <f>VLOOKUP($A2484,[1]CNE_OE!$B$2:$R$4621,11,FALSE)</f>
        <v>Palestina (Caldas)</v>
      </c>
      <c r="E2484" s="34" t="str">
        <f>VLOOKUP($A2484,[1]CNE_OE!$B$2:$R$4621,10,FALSE)</f>
        <v>Caldas</v>
      </c>
      <c r="F2484" s="34">
        <v>9</v>
      </c>
      <c r="G2484" s="34">
        <f>VLOOKUP($A2484,[1]CNE_OE!$B$2:$R$4621,7,FALSE)</f>
        <v>1350</v>
      </c>
      <c r="H2484" s="34">
        <f>VLOOKUP($A2484,[1]CNE_OE!$B$2:$R$4621,9,FALSE)</f>
        <v>-75.683333329999996</v>
      </c>
      <c r="I2484" s="34">
        <f>VLOOKUP($A2484,[1]CNE_OE!$B$2:$R$4621,8,FALSE)</f>
        <v>5.0333333299999996</v>
      </c>
      <c r="J2484" s="34" t="str">
        <f>VLOOKUP($A2484,[1]CNE_OE!$B$2:$R$4621,5,FALSE)</f>
        <v>Activa</v>
      </c>
      <c r="K2484" s="37">
        <f>VLOOKUP($A2484,[1]CNE_OE!$B$2:$R$4621,6,FALSE)</f>
        <v>33253</v>
      </c>
      <c r="L2484" s="37">
        <f>VLOOKUP($A2484,[1]CNE_OE!$B$2:$R$4621,17,FALSE)</f>
        <v>0</v>
      </c>
      <c r="M2484" s="37" t="s">
        <v>1911</v>
      </c>
      <c r="N2484" s="34" t="s">
        <v>1892</v>
      </c>
    </row>
    <row r="2485" spans="1:14" ht="15.75" customHeight="1" x14ac:dyDescent="0.25">
      <c r="A2485" s="79">
        <v>26130530</v>
      </c>
      <c r="B2485" s="34" t="s">
        <v>54</v>
      </c>
      <c r="C2485" s="34" t="s">
        <v>5102</v>
      </c>
      <c r="D2485" s="34" t="str">
        <f>VLOOKUP($A2485,[1]CNE_OE!$B$2:$R$4621,11,FALSE)</f>
        <v>Chinchina</v>
      </c>
      <c r="E2485" s="34" t="str">
        <f>VLOOKUP($A2485,[1]CNE_OE!$B$2:$R$4621,10,FALSE)</f>
        <v>Caldas</v>
      </c>
      <c r="F2485" s="34">
        <v>9</v>
      </c>
      <c r="G2485" s="34">
        <f>VLOOKUP($A2485,[1]CNE_OE!$B$2:$R$4621,7,FALSE)</f>
        <v>1400</v>
      </c>
      <c r="H2485" s="34">
        <f>VLOOKUP($A2485,[1]CNE_OE!$B$2:$R$4621,9,FALSE)</f>
        <v>-75.666666669999998</v>
      </c>
      <c r="I2485" s="34">
        <f>VLOOKUP($A2485,[1]CNE_OE!$B$2:$R$4621,8,FALSE)</f>
        <v>4.9666666699999995</v>
      </c>
      <c r="J2485" s="34" t="str">
        <f>VLOOKUP($A2485,[1]CNE_OE!$B$2:$R$4621,5,FALSE)</f>
        <v>Activa</v>
      </c>
      <c r="K2485" s="37">
        <f>VLOOKUP($A2485,[1]CNE_OE!$B$2:$R$4621,6,FALSE)</f>
        <v>32492</v>
      </c>
      <c r="L2485" s="37">
        <f>VLOOKUP($A2485,[1]CNE_OE!$B$2:$R$4621,17,FALSE)</f>
        <v>0</v>
      </c>
      <c r="M2485" s="37" t="s">
        <v>1911</v>
      </c>
      <c r="N2485" s="34" t="s">
        <v>1892</v>
      </c>
    </row>
    <row r="2486" spans="1:14" ht="15.75" customHeight="1" x14ac:dyDescent="0.25">
      <c r="A2486" s="78">
        <v>26135050</v>
      </c>
      <c r="B2486" s="34" t="s">
        <v>43</v>
      </c>
      <c r="C2486" s="34" t="s">
        <v>5103</v>
      </c>
      <c r="D2486" s="34" t="str">
        <f>VLOOKUP($A2486,[1]CNE_OE!$B$2:$R$4621,11,FALSE)</f>
        <v>Chinchina</v>
      </c>
      <c r="E2486" s="34" t="str">
        <f>VLOOKUP($A2486,[1]CNE_OE!$B$2:$R$4621,10,FALSE)</f>
        <v>Caldas</v>
      </c>
      <c r="F2486" s="34">
        <v>9</v>
      </c>
      <c r="G2486" s="34">
        <f>VLOOKUP($A2486,[1]CNE_OE!$B$2:$R$4621,7,FALSE)</f>
        <v>1400</v>
      </c>
      <c r="H2486" s="34">
        <f>VLOOKUP($A2486,[1]CNE_OE!$B$2:$R$4621,9,FALSE)</f>
        <v>-75.7</v>
      </c>
      <c r="I2486" s="34">
        <f>VLOOKUP($A2486,[1]CNE_OE!$B$2:$R$4621,8,FALSE)</f>
        <v>4.9666666699999995</v>
      </c>
      <c r="J2486" s="34" t="str">
        <f>VLOOKUP($A2486,[1]CNE_OE!$B$2:$R$4621,5,FALSE)</f>
        <v>Activa</v>
      </c>
      <c r="K2486" s="37">
        <f>VLOOKUP($A2486,[1]CNE_OE!$B$2:$R$4621,6,FALSE)</f>
        <v>18612</v>
      </c>
      <c r="L2486" s="37">
        <f>VLOOKUP($A2486,[1]CNE_OE!$B$2:$R$4621,17,FALSE)</f>
        <v>0</v>
      </c>
      <c r="M2486" s="37" t="s">
        <v>1911</v>
      </c>
      <c r="N2486" s="34" t="s">
        <v>1892</v>
      </c>
    </row>
    <row r="2487" spans="1:14" ht="15.75" customHeight="1" x14ac:dyDescent="0.25">
      <c r="A2487" s="78">
        <v>26135060</v>
      </c>
      <c r="B2487" s="34" t="s">
        <v>56</v>
      </c>
      <c r="C2487" s="34" t="s">
        <v>5104</v>
      </c>
      <c r="D2487" s="34" t="str">
        <f>VLOOKUP($A2487,[1]CNE_OE!$B$2:$R$4621,11,FALSE)</f>
        <v>Santa Rosa De Cabal</v>
      </c>
      <c r="E2487" s="34" t="str">
        <f>VLOOKUP($A2487,[1]CNE_OE!$B$2:$R$4621,10,FALSE)</f>
        <v>RIsaralda</v>
      </c>
      <c r="F2487" s="34">
        <v>9</v>
      </c>
      <c r="G2487" s="34">
        <f>VLOOKUP($A2487,[1]CNE_OE!$B$2:$R$4621,7,FALSE)</f>
        <v>1600</v>
      </c>
      <c r="H2487" s="34">
        <f>VLOOKUP($A2487,[1]CNE_OE!$B$2:$R$4621,9,FALSE)</f>
        <v>-75.633333329999999</v>
      </c>
      <c r="I2487" s="34">
        <f>VLOOKUP($A2487,[1]CNE_OE!$B$2:$R$4621,8,FALSE)</f>
        <v>4.9166666699999997</v>
      </c>
      <c r="J2487" s="34" t="str">
        <f>VLOOKUP($A2487,[1]CNE_OE!$B$2:$R$4621,5,FALSE)</f>
        <v>Activa</v>
      </c>
      <c r="K2487" s="37">
        <f>VLOOKUP($A2487,[1]CNE_OE!$B$2:$R$4621,6,FALSE)</f>
        <v>22265</v>
      </c>
      <c r="L2487" s="37">
        <f>VLOOKUP($A2487,[1]CNE_OE!$B$2:$R$4621,17,FALSE)</f>
        <v>0</v>
      </c>
      <c r="M2487" s="37" t="s">
        <v>1911</v>
      </c>
      <c r="N2487" s="34" t="s">
        <v>1892</v>
      </c>
    </row>
    <row r="2488" spans="1:14" ht="15.75" customHeight="1" x14ac:dyDescent="0.25">
      <c r="A2488" s="78">
        <v>26135070</v>
      </c>
      <c r="B2488" s="34" t="s">
        <v>56</v>
      </c>
      <c r="C2488" s="34" t="s">
        <v>4883</v>
      </c>
      <c r="D2488" s="34" t="str">
        <f>VLOOKUP($A2488,[1]CNE_OE!$B$2:$R$4621,11,FALSE)</f>
        <v>Pereira</v>
      </c>
      <c r="E2488" s="34" t="str">
        <f>VLOOKUP($A2488,[1]CNE_OE!$B$2:$R$4621,10,FALSE)</f>
        <v>RIsaralda</v>
      </c>
      <c r="F2488" s="34">
        <v>9</v>
      </c>
      <c r="G2488" s="34">
        <f>VLOOKUP($A2488,[1]CNE_OE!$B$2:$R$4621,7,FALSE)</f>
        <v>2120</v>
      </c>
      <c r="H2488" s="34">
        <f>VLOOKUP($A2488,[1]CNE_OE!$B$2:$R$4621,9,FALSE)</f>
        <v>-75.533333329999991</v>
      </c>
      <c r="I2488" s="34">
        <f>VLOOKUP($A2488,[1]CNE_OE!$B$2:$R$4621,8,FALSE)</f>
        <v>4.7833333299999996</v>
      </c>
      <c r="J2488" s="34" t="str">
        <f>VLOOKUP($A2488,[1]CNE_OE!$B$2:$R$4621,5,FALSE)</f>
        <v>Activa</v>
      </c>
      <c r="K2488" s="37">
        <f>VLOOKUP($A2488,[1]CNE_OE!$B$2:$R$4621,6,FALSE)</f>
        <v>22265</v>
      </c>
      <c r="L2488" s="37">
        <f>VLOOKUP($A2488,[1]CNE_OE!$B$2:$R$4621,17,FALSE)</f>
        <v>0</v>
      </c>
      <c r="M2488" s="37" t="s">
        <v>1911</v>
      </c>
      <c r="N2488" s="34" t="s">
        <v>1892</v>
      </c>
    </row>
    <row r="2489" spans="1:14" ht="15.75" customHeight="1" x14ac:dyDescent="0.25">
      <c r="A2489" s="78">
        <v>26140030</v>
      </c>
      <c r="B2489" s="34" t="s">
        <v>26</v>
      </c>
      <c r="C2489" s="34" t="s">
        <v>5105</v>
      </c>
      <c r="D2489" s="34" t="str">
        <f>VLOOKUP($A2489,[1]CNE_OE!$B$2:$R$4621,11,FALSE)</f>
        <v>Apía</v>
      </c>
      <c r="E2489" s="34" t="str">
        <f>VLOOKUP($A2489,[1]CNE_OE!$B$2:$R$4621,10,FALSE)</f>
        <v>RIsaralda</v>
      </c>
      <c r="F2489" s="34">
        <v>9</v>
      </c>
      <c r="G2489" s="34">
        <f>VLOOKUP($A2489,[1]CNE_OE!$B$2:$R$4621,7,FALSE)</f>
        <v>1480</v>
      </c>
      <c r="H2489" s="34">
        <f>VLOOKUP($A2489,[1]CNE_OE!$B$2:$R$4621,9,FALSE)</f>
        <v>-75.95</v>
      </c>
      <c r="I2489" s="34">
        <f>VLOOKUP($A2489,[1]CNE_OE!$B$2:$R$4621,8,FALSE)</f>
        <v>5.1333333300000001</v>
      </c>
      <c r="J2489" s="34" t="str">
        <f>VLOOKUP($A2489,[1]CNE_OE!$B$2:$R$4621,5,FALSE)</f>
        <v>Activa</v>
      </c>
      <c r="K2489" s="37">
        <f>VLOOKUP($A2489,[1]CNE_OE!$B$2:$R$4621,6,FALSE)</f>
        <v>23788</v>
      </c>
      <c r="L2489" s="37">
        <f>VLOOKUP($A2489,[1]CNE_OE!$B$2:$R$4621,17,FALSE)</f>
        <v>0</v>
      </c>
      <c r="M2489" s="37" t="s">
        <v>1911</v>
      </c>
      <c r="N2489" s="34" t="s">
        <v>1892</v>
      </c>
    </row>
    <row r="2490" spans="1:14" ht="15.75" customHeight="1" x14ac:dyDescent="0.25">
      <c r="A2490" s="78">
        <v>26140100</v>
      </c>
      <c r="B2490" s="34" t="s">
        <v>26</v>
      </c>
      <c r="C2490" s="34" t="s">
        <v>4942</v>
      </c>
      <c r="D2490" s="34" t="str">
        <f>VLOOKUP($A2490,[1]CNE_OE!$B$2:$R$4621,11,FALSE)</f>
        <v>La Celia</v>
      </c>
      <c r="E2490" s="34" t="str">
        <f>VLOOKUP($A2490,[1]CNE_OE!$B$2:$R$4621,10,FALSE)</f>
        <v>RIsaralda</v>
      </c>
      <c r="F2490" s="34">
        <v>9</v>
      </c>
      <c r="G2490" s="34">
        <f>VLOOKUP($A2490,[1]CNE_OE!$B$2:$R$4621,7,FALSE)</f>
        <v>1500</v>
      </c>
      <c r="H2490" s="34">
        <f>VLOOKUP($A2490,[1]CNE_OE!$B$2:$R$4621,9,FALSE)</f>
        <v>-75.966666669999995</v>
      </c>
      <c r="I2490" s="34">
        <f>VLOOKUP($A2490,[1]CNE_OE!$B$2:$R$4621,8,FALSE)</f>
        <v>5</v>
      </c>
      <c r="J2490" s="34" t="str">
        <f>VLOOKUP($A2490,[1]CNE_OE!$B$2:$R$4621,5,FALSE)</f>
        <v>Activa</v>
      </c>
      <c r="K2490" s="37">
        <f>VLOOKUP($A2490,[1]CNE_OE!$B$2:$R$4621,6,FALSE)</f>
        <v>25399</v>
      </c>
      <c r="L2490" s="37">
        <f>VLOOKUP($A2490,[1]CNE_OE!$B$2:$R$4621,17,FALSE)</f>
        <v>0</v>
      </c>
      <c r="M2490" s="37" t="s">
        <v>1911</v>
      </c>
      <c r="N2490" s="34" t="s">
        <v>1892</v>
      </c>
    </row>
    <row r="2491" spans="1:14" ht="15.75" customHeight="1" x14ac:dyDescent="0.25">
      <c r="A2491" s="79">
        <v>26140130</v>
      </c>
      <c r="B2491" s="34" t="s">
        <v>26</v>
      </c>
      <c r="C2491" s="34" t="s">
        <v>5106</v>
      </c>
      <c r="D2491" s="34" t="str">
        <f>VLOOKUP($A2491,[1]CNE_OE!$B$2:$R$4621,11,FALSE)</f>
        <v>Viterbo</v>
      </c>
      <c r="E2491" s="34" t="str">
        <f>VLOOKUP($A2491,[1]CNE_OE!$B$2:$R$4621,10,FALSE)</f>
        <v>Caldas</v>
      </c>
      <c r="F2491" s="34">
        <v>9</v>
      </c>
      <c r="G2491" s="34">
        <f>VLOOKUP($A2491,[1]CNE_OE!$B$2:$R$4621,7,FALSE)</f>
        <v>1000</v>
      </c>
      <c r="H2491" s="34">
        <f>VLOOKUP($A2491,[1]CNE_OE!$B$2:$R$4621,9,FALSE)</f>
        <v>-75.883333329999999</v>
      </c>
      <c r="I2491" s="34">
        <f>VLOOKUP($A2491,[1]CNE_OE!$B$2:$R$4621,8,FALSE)</f>
        <v>5.05</v>
      </c>
      <c r="J2491" s="34" t="str">
        <f>VLOOKUP($A2491,[1]CNE_OE!$B$2:$R$4621,5,FALSE)</f>
        <v>Activa</v>
      </c>
      <c r="K2491" s="37">
        <f>VLOOKUP($A2491,[1]CNE_OE!$B$2:$R$4621,6,FALSE)</f>
        <v>25461</v>
      </c>
      <c r="L2491" s="37">
        <f>VLOOKUP($A2491,[1]CNE_OE!$B$2:$R$4621,17,FALSE)</f>
        <v>0</v>
      </c>
      <c r="M2491" s="37" t="s">
        <v>1911</v>
      </c>
      <c r="N2491" s="34" t="s">
        <v>1892</v>
      </c>
    </row>
    <row r="2492" spans="1:14" ht="15.75" customHeight="1" x14ac:dyDescent="0.25">
      <c r="A2492" s="79">
        <v>26140140</v>
      </c>
      <c r="B2492" s="34" t="s">
        <v>26</v>
      </c>
      <c r="C2492" s="34" t="s">
        <v>5107</v>
      </c>
      <c r="D2492" s="34" t="str">
        <f>VLOOKUP($A2492,[1]CNE_OE!$B$2:$R$4621,11,FALSE)</f>
        <v>La Virginia</v>
      </c>
      <c r="E2492" s="34" t="str">
        <f>VLOOKUP($A2492,[1]CNE_OE!$B$2:$R$4621,10,FALSE)</f>
        <v>RIsaralda</v>
      </c>
      <c r="F2492" s="34">
        <v>9</v>
      </c>
      <c r="G2492" s="34">
        <f>VLOOKUP($A2492,[1]CNE_OE!$B$2:$R$4621,7,FALSE)</f>
        <v>900</v>
      </c>
      <c r="H2492" s="34">
        <f>VLOOKUP($A2492,[1]CNE_OE!$B$2:$R$4621,9,FALSE)</f>
        <v>-75.883333329999999</v>
      </c>
      <c r="I2492" s="34">
        <f>VLOOKUP($A2492,[1]CNE_OE!$B$2:$R$4621,8,FALSE)</f>
        <v>4.9000000000000004</v>
      </c>
      <c r="J2492" s="34" t="str">
        <f>VLOOKUP($A2492,[1]CNE_OE!$B$2:$R$4621,5,FALSE)</f>
        <v>Activa</v>
      </c>
      <c r="K2492" s="37">
        <f>VLOOKUP($A2492,[1]CNE_OE!$B$2:$R$4621,6,FALSE)</f>
        <v>25614</v>
      </c>
      <c r="L2492" s="37">
        <f>VLOOKUP($A2492,[1]CNE_OE!$B$2:$R$4621,17,FALSE)</f>
        <v>0</v>
      </c>
      <c r="M2492" s="37" t="s">
        <v>1911</v>
      </c>
      <c r="N2492" s="34" t="s">
        <v>1892</v>
      </c>
    </row>
    <row r="2493" spans="1:14" ht="15.75" customHeight="1" x14ac:dyDescent="0.25">
      <c r="A2493" s="79">
        <v>26140150</v>
      </c>
      <c r="B2493" s="34" t="s">
        <v>26</v>
      </c>
      <c r="C2493" s="34" t="s">
        <v>5108</v>
      </c>
      <c r="D2493" s="34" t="str">
        <f>VLOOKUP($A2493,[1]CNE_OE!$B$2:$R$4621,11,FALSE)</f>
        <v>Mistrató</v>
      </c>
      <c r="E2493" s="34" t="str">
        <f>VLOOKUP($A2493,[1]CNE_OE!$B$2:$R$4621,10,FALSE)</f>
        <v>RIsaralda</v>
      </c>
      <c r="F2493" s="34">
        <v>9</v>
      </c>
      <c r="G2493" s="34">
        <f>VLOOKUP($A2493,[1]CNE_OE!$B$2:$R$4621,7,FALSE)</f>
        <v>1720</v>
      </c>
      <c r="H2493" s="34">
        <f>VLOOKUP($A2493,[1]CNE_OE!$B$2:$R$4621,9,FALSE)</f>
        <v>-75.883333329999999</v>
      </c>
      <c r="I2493" s="34">
        <f>VLOOKUP($A2493,[1]CNE_OE!$B$2:$R$4621,8,FALSE)</f>
        <v>5.3666666699999999</v>
      </c>
      <c r="J2493" s="34" t="str">
        <f>VLOOKUP($A2493,[1]CNE_OE!$B$2:$R$4621,5,FALSE)</f>
        <v>Activa</v>
      </c>
      <c r="K2493" s="37">
        <f>VLOOKUP($A2493,[1]CNE_OE!$B$2:$R$4621,6,FALSE)</f>
        <v>25642</v>
      </c>
      <c r="L2493" s="37">
        <f>VLOOKUP($A2493,[1]CNE_OE!$B$2:$R$4621,17,FALSE)</f>
        <v>0</v>
      </c>
      <c r="M2493" s="37" t="s">
        <v>1911</v>
      </c>
      <c r="N2493" s="34" t="s">
        <v>1892</v>
      </c>
    </row>
    <row r="2494" spans="1:14" ht="15.75" customHeight="1" x14ac:dyDescent="0.25">
      <c r="A2494" s="78">
        <v>26140160</v>
      </c>
      <c r="B2494" s="34" t="s">
        <v>26</v>
      </c>
      <c r="C2494" s="34" t="s">
        <v>4964</v>
      </c>
      <c r="D2494" s="34" t="str">
        <f>VLOOKUP($A2494,[1]CNE_OE!$B$2:$R$4621,11,FALSE)</f>
        <v>Riosucio (Caldas)</v>
      </c>
      <c r="E2494" s="34" t="str">
        <f>VLOOKUP($A2494,[1]CNE_OE!$B$2:$R$4621,10,FALSE)</f>
        <v>Caldas</v>
      </c>
      <c r="F2494" s="34">
        <v>9</v>
      </c>
      <c r="G2494" s="34">
        <f>VLOOKUP($A2494,[1]CNE_OE!$B$2:$R$4621,7,FALSE)</f>
        <v>2560</v>
      </c>
      <c r="H2494" s="34">
        <f>VLOOKUP($A2494,[1]CNE_OE!$B$2:$R$4621,9,FALSE)</f>
        <v>-75.783333329999991</v>
      </c>
      <c r="I2494" s="34">
        <f>VLOOKUP($A2494,[1]CNE_OE!$B$2:$R$4621,8,FALSE)</f>
        <v>5.4833333299999998</v>
      </c>
      <c r="J2494" s="34" t="str">
        <f>VLOOKUP($A2494,[1]CNE_OE!$B$2:$R$4621,5,FALSE)</f>
        <v>Activa</v>
      </c>
      <c r="K2494" s="37">
        <f>VLOOKUP($A2494,[1]CNE_OE!$B$2:$R$4621,6,FALSE)</f>
        <v>23085</v>
      </c>
      <c r="L2494" s="37">
        <f>VLOOKUP($A2494,[1]CNE_OE!$B$2:$R$4621,17,FALSE)</f>
        <v>0</v>
      </c>
      <c r="M2494" s="37" t="s">
        <v>1911</v>
      </c>
      <c r="N2494" s="34" t="s">
        <v>1892</v>
      </c>
    </row>
    <row r="2495" spans="1:14" ht="15.75" customHeight="1" x14ac:dyDescent="0.25">
      <c r="A2495" s="79">
        <v>26140170</v>
      </c>
      <c r="B2495" s="34" t="s">
        <v>26</v>
      </c>
      <c r="C2495" s="34" t="s">
        <v>5109</v>
      </c>
      <c r="D2495" s="34" t="str">
        <f>VLOOKUP($A2495,[1]CNE_OE!$B$2:$R$4621,11,FALSE)</f>
        <v>Anserma</v>
      </c>
      <c r="E2495" s="34" t="str">
        <f>VLOOKUP($A2495,[1]CNE_OE!$B$2:$R$4621,10,FALSE)</f>
        <v>Caldas</v>
      </c>
      <c r="F2495" s="34">
        <v>9</v>
      </c>
      <c r="G2495" s="34">
        <f>VLOOKUP($A2495,[1]CNE_OE!$B$2:$R$4621,7,FALSE)</f>
        <v>1660</v>
      </c>
      <c r="H2495" s="34">
        <f>VLOOKUP($A2495,[1]CNE_OE!$B$2:$R$4621,9,FALSE)</f>
        <v>-75.783333329999991</v>
      </c>
      <c r="I2495" s="34">
        <f>VLOOKUP($A2495,[1]CNE_OE!$B$2:$R$4621,8,FALSE)</f>
        <v>5.2333333299999998</v>
      </c>
      <c r="J2495" s="34" t="str">
        <f>VLOOKUP($A2495,[1]CNE_OE!$B$2:$R$4621,5,FALSE)</f>
        <v>Activa</v>
      </c>
      <c r="K2495" s="37">
        <f>VLOOKUP($A2495,[1]CNE_OE!$B$2:$R$4621,6,FALSE)</f>
        <v>27621</v>
      </c>
      <c r="L2495" s="37">
        <f>VLOOKUP($A2495,[1]CNE_OE!$B$2:$R$4621,17,FALSE)</f>
        <v>0</v>
      </c>
      <c r="M2495" s="37" t="s">
        <v>1911</v>
      </c>
      <c r="N2495" s="34" t="s">
        <v>1892</v>
      </c>
    </row>
    <row r="2496" spans="1:14" ht="15.75" customHeight="1" x14ac:dyDescent="0.25">
      <c r="A2496" s="78">
        <v>26140200</v>
      </c>
      <c r="B2496" s="34" t="s">
        <v>26</v>
      </c>
      <c r="C2496" s="34" t="s">
        <v>4870</v>
      </c>
      <c r="D2496" s="34" t="str">
        <f>VLOOKUP($A2496,[1]CNE_OE!$B$2:$R$4621,11,FALSE)</f>
        <v>Balboa (Risaralda)</v>
      </c>
      <c r="E2496" s="34" t="str">
        <f>VLOOKUP($A2496,[1]CNE_OE!$B$2:$R$4621,10,FALSE)</f>
        <v>RIsaralda</v>
      </c>
      <c r="F2496" s="34">
        <v>9</v>
      </c>
      <c r="G2496" s="34">
        <f>VLOOKUP($A2496,[1]CNE_OE!$B$2:$R$4621,7,FALSE)</f>
        <v>1500</v>
      </c>
      <c r="H2496" s="34">
        <f>VLOOKUP($A2496,[1]CNE_OE!$B$2:$R$4621,9,FALSE)</f>
        <v>-75.966666669999995</v>
      </c>
      <c r="I2496" s="34">
        <f>VLOOKUP($A2496,[1]CNE_OE!$B$2:$R$4621,8,FALSE)</f>
        <v>4.95</v>
      </c>
      <c r="J2496" s="34" t="str">
        <f>VLOOKUP($A2496,[1]CNE_OE!$B$2:$R$4621,5,FALSE)</f>
        <v>Activa</v>
      </c>
      <c r="K2496" s="37">
        <f>VLOOKUP($A2496,[1]CNE_OE!$B$2:$R$4621,6,FALSE)</f>
        <v>24518</v>
      </c>
      <c r="L2496" s="37">
        <f>VLOOKUP($A2496,[1]CNE_OE!$B$2:$R$4621,17,FALSE)</f>
        <v>0</v>
      </c>
      <c r="M2496" s="37" t="s">
        <v>1911</v>
      </c>
      <c r="N2496" s="34" t="s">
        <v>1892</v>
      </c>
    </row>
    <row r="2497" spans="1:14" ht="15.75" customHeight="1" x14ac:dyDescent="0.25">
      <c r="A2497" s="79">
        <v>26140230</v>
      </c>
      <c r="B2497" s="34" t="s">
        <v>54</v>
      </c>
      <c r="C2497" s="34" t="s">
        <v>5110</v>
      </c>
      <c r="D2497" s="34" t="str">
        <f>VLOOKUP($A2497,[1]CNE_OE!$B$2:$R$4621,11,FALSE)</f>
        <v>Belén De Umbría</v>
      </c>
      <c r="E2497" s="34" t="str">
        <f>VLOOKUP($A2497,[1]CNE_OE!$B$2:$R$4621,10,FALSE)</f>
        <v>RIsaralda</v>
      </c>
      <c r="F2497" s="34">
        <v>9</v>
      </c>
      <c r="G2497" s="34">
        <f>VLOOKUP($A2497,[1]CNE_OE!$B$2:$R$4621,7,FALSE)</f>
        <v>1520</v>
      </c>
      <c r="H2497" s="34">
        <f>VLOOKUP($A2497,[1]CNE_OE!$B$2:$R$4621,9,FALSE)</f>
        <v>-75.866666670000001</v>
      </c>
      <c r="I2497" s="34">
        <f>VLOOKUP($A2497,[1]CNE_OE!$B$2:$R$4621,8,FALSE)</f>
        <v>5.2</v>
      </c>
      <c r="J2497" s="34" t="str">
        <f>VLOOKUP($A2497,[1]CNE_OE!$B$2:$R$4621,5,FALSE)</f>
        <v>Suspendida</v>
      </c>
      <c r="K2497" s="37">
        <f>VLOOKUP($A2497,[1]CNE_OE!$B$2:$R$4621,6,FALSE)</f>
        <v>32217</v>
      </c>
      <c r="L2497" s="37">
        <f>VLOOKUP($A2497,[1]CNE_OE!$B$2:$R$4621,17,FALSE)</f>
        <v>33953</v>
      </c>
      <c r="M2497" s="37" t="s">
        <v>1911</v>
      </c>
      <c r="N2497" s="34" t="s">
        <v>1892</v>
      </c>
    </row>
    <row r="2498" spans="1:14" ht="15.75" customHeight="1" x14ac:dyDescent="0.25">
      <c r="A2498" s="79">
        <v>26140270</v>
      </c>
      <c r="B2498" s="34" t="s">
        <v>26</v>
      </c>
      <c r="C2498" s="34" t="s">
        <v>5111</v>
      </c>
      <c r="D2498" s="34" t="str">
        <f>VLOOKUP($A2498,[1]CNE_OE!$B$2:$R$4621,11,FALSE)</f>
        <v>Mistrató</v>
      </c>
      <c r="E2498" s="34" t="str">
        <f>VLOOKUP($A2498,[1]CNE_OE!$B$2:$R$4621,10,FALSE)</f>
        <v>RIsaralda</v>
      </c>
      <c r="F2498" s="34">
        <v>9</v>
      </c>
      <c r="G2498" s="34">
        <f>VLOOKUP($A2498,[1]CNE_OE!$B$2:$R$4621,7,FALSE)</f>
        <v>1580</v>
      </c>
      <c r="H2498" s="34">
        <f>VLOOKUP($A2498,[1]CNE_OE!$B$2:$R$4621,9,FALSE)</f>
        <v>-75.883333329999999</v>
      </c>
      <c r="I2498" s="34">
        <f>VLOOKUP($A2498,[1]CNE_OE!$B$2:$R$4621,8,FALSE)</f>
        <v>5.3333333300000003</v>
      </c>
      <c r="J2498" s="34" t="str">
        <f>VLOOKUP($A2498,[1]CNE_OE!$B$2:$R$4621,5,FALSE)</f>
        <v>Activa</v>
      </c>
      <c r="K2498" s="37">
        <f>VLOOKUP($A2498,[1]CNE_OE!$B$2:$R$4621,6,FALSE)</f>
        <v>32157</v>
      </c>
      <c r="L2498" s="37">
        <f>VLOOKUP($A2498,[1]CNE_OE!$B$2:$R$4621,17,FALSE)</f>
        <v>0</v>
      </c>
      <c r="M2498" s="37" t="s">
        <v>1911</v>
      </c>
      <c r="N2498" s="34" t="s">
        <v>1892</v>
      </c>
    </row>
    <row r="2499" spans="1:14" ht="15.75" customHeight="1" x14ac:dyDescent="0.25">
      <c r="A2499" s="79">
        <v>26140300</v>
      </c>
      <c r="B2499" s="34" t="s">
        <v>26</v>
      </c>
      <c r="C2499" s="34" t="s">
        <v>5112</v>
      </c>
      <c r="D2499" s="34" t="str">
        <f>VLOOKUP($A2499,[1]CNE_OE!$B$2:$R$4621,11,FALSE)</f>
        <v>Guática</v>
      </c>
      <c r="E2499" s="34" t="str">
        <f>VLOOKUP($A2499,[1]CNE_OE!$B$2:$R$4621,10,FALSE)</f>
        <v>RIsaralda</v>
      </c>
      <c r="F2499" s="34">
        <v>9</v>
      </c>
      <c r="G2499" s="34">
        <f>VLOOKUP($A2499,[1]CNE_OE!$B$2:$R$4621,7,FALSE)</f>
        <v>1830</v>
      </c>
      <c r="H2499" s="34">
        <f>VLOOKUP($A2499,[1]CNE_OE!$B$2:$R$4621,9,FALSE)</f>
        <v>-75.8</v>
      </c>
      <c r="I2499" s="34">
        <f>VLOOKUP($A2499,[1]CNE_OE!$B$2:$R$4621,8,FALSE)</f>
        <v>5.3333333300000003</v>
      </c>
      <c r="J2499" s="34" t="str">
        <f>VLOOKUP($A2499,[1]CNE_OE!$B$2:$R$4621,5,FALSE)</f>
        <v>Activa</v>
      </c>
      <c r="K2499" s="37">
        <f>VLOOKUP($A2499,[1]CNE_OE!$B$2:$R$4621,6,FALSE)</f>
        <v>33253</v>
      </c>
      <c r="L2499" s="37">
        <f>VLOOKUP($A2499,[1]CNE_OE!$B$2:$R$4621,17,FALSE)</f>
        <v>0</v>
      </c>
      <c r="M2499" s="37" t="s">
        <v>1911</v>
      </c>
      <c r="N2499" s="34" t="s">
        <v>1892</v>
      </c>
    </row>
    <row r="2500" spans="1:14" ht="15.75" customHeight="1" x14ac:dyDescent="0.25">
      <c r="A2500" s="78">
        <v>26140350</v>
      </c>
      <c r="B2500" s="34" t="s">
        <v>26</v>
      </c>
      <c r="C2500" s="34" t="s">
        <v>5095</v>
      </c>
      <c r="D2500" s="34" t="str">
        <f>VLOOKUP($A2500,[1]CNE_OE!$B$2:$R$4621,11,FALSE)</f>
        <v>Belén De Umbría</v>
      </c>
      <c r="E2500" s="34" t="str">
        <f>VLOOKUP($A2500,[1]CNE_OE!$B$2:$R$4621,10,FALSE)</f>
        <v>RIsaralda</v>
      </c>
      <c r="F2500" s="34">
        <v>9</v>
      </c>
      <c r="G2500" s="34">
        <f>VLOOKUP($A2500,[1]CNE_OE!$B$2:$R$4621,7,FALSE)</f>
        <v>1400</v>
      </c>
      <c r="H2500" s="34">
        <f>VLOOKUP($A2500,[1]CNE_OE!$B$2:$R$4621,9,FALSE)</f>
        <v>-75.883333329999999</v>
      </c>
      <c r="I2500" s="34">
        <f>VLOOKUP($A2500,[1]CNE_OE!$B$2:$R$4621,8,FALSE)</f>
        <v>5.15</v>
      </c>
      <c r="J2500" s="34" t="str">
        <f>VLOOKUP($A2500,[1]CNE_OE!$B$2:$R$4621,5,FALSE)</f>
        <v>Activa</v>
      </c>
      <c r="K2500" s="37">
        <f>VLOOKUP($A2500,[1]CNE_OE!$B$2:$R$4621,6,FALSE)</f>
        <v>32157</v>
      </c>
      <c r="L2500" s="37">
        <f>VLOOKUP($A2500,[1]CNE_OE!$B$2:$R$4621,17,FALSE)</f>
        <v>0</v>
      </c>
      <c r="M2500" s="37" t="s">
        <v>1911</v>
      </c>
      <c r="N2500" s="34" t="s">
        <v>1892</v>
      </c>
    </row>
    <row r="2501" spans="1:14" ht="15.75" customHeight="1" x14ac:dyDescent="0.25">
      <c r="A2501" s="78">
        <v>26140390</v>
      </c>
      <c r="B2501" s="34" t="s">
        <v>26</v>
      </c>
      <c r="C2501" s="34" t="s">
        <v>5113</v>
      </c>
      <c r="D2501" s="34" t="str">
        <f>VLOOKUP($A2501,[1]CNE_OE!$B$2:$R$4621,11,FALSE)</f>
        <v>Guática</v>
      </c>
      <c r="E2501" s="34" t="str">
        <f>VLOOKUP($A2501,[1]CNE_OE!$B$2:$R$4621,10,FALSE)</f>
        <v>RIsaralda</v>
      </c>
      <c r="F2501" s="34">
        <v>9</v>
      </c>
      <c r="G2501" s="34">
        <f>VLOOKUP($A2501,[1]CNE_OE!$B$2:$R$4621,7,FALSE)</f>
        <v>1550</v>
      </c>
      <c r="H2501" s="34">
        <f>VLOOKUP($A2501,[1]CNE_OE!$B$2:$R$4621,9,FALSE)</f>
        <v>-75.816666669999989</v>
      </c>
      <c r="I2501" s="34">
        <f>VLOOKUP($A2501,[1]CNE_OE!$B$2:$R$4621,8,FALSE)</f>
        <v>5.3333333300000003</v>
      </c>
      <c r="J2501" s="34" t="str">
        <f>VLOOKUP($A2501,[1]CNE_OE!$B$2:$R$4621,5,FALSE)</f>
        <v>Activa</v>
      </c>
      <c r="K2501" s="37">
        <f>VLOOKUP($A2501,[1]CNE_OE!$B$2:$R$4621,6,FALSE)</f>
        <v>29601</v>
      </c>
      <c r="L2501" s="37">
        <f>VLOOKUP($A2501,[1]CNE_OE!$B$2:$R$4621,17,FALSE)</f>
        <v>0</v>
      </c>
      <c r="M2501" s="37" t="s">
        <v>1911</v>
      </c>
      <c r="N2501" s="34" t="s">
        <v>1892</v>
      </c>
    </row>
    <row r="2502" spans="1:14" ht="15.75" customHeight="1" x14ac:dyDescent="0.25">
      <c r="A2502" s="78">
        <v>26140430</v>
      </c>
      <c r="B2502" s="34" t="s">
        <v>26</v>
      </c>
      <c r="C2502" s="34" t="s">
        <v>5114</v>
      </c>
      <c r="D2502" s="34" t="str">
        <f>VLOOKUP($A2502,[1]CNE_OE!$B$2:$R$4621,11,FALSE)</f>
        <v>Santuario (Risaralda)</v>
      </c>
      <c r="E2502" s="34" t="str">
        <f>VLOOKUP($A2502,[1]CNE_OE!$B$2:$R$4621,10,FALSE)</f>
        <v>RIsaralda</v>
      </c>
      <c r="F2502" s="34">
        <v>9</v>
      </c>
      <c r="G2502" s="34">
        <f>VLOOKUP($A2502,[1]CNE_OE!$B$2:$R$4621,7,FALSE)</f>
        <v>1650</v>
      </c>
      <c r="H2502" s="34">
        <f>VLOOKUP($A2502,[1]CNE_OE!$B$2:$R$4621,9,FALSE)</f>
        <v>-76</v>
      </c>
      <c r="I2502" s="34">
        <f>VLOOKUP($A2502,[1]CNE_OE!$B$2:$R$4621,8,FALSE)</f>
        <v>5.05</v>
      </c>
      <c r="J2502" s="34" t="str">
        <f>VLOOKUP($A2502,[1]CNE_OE!$B$2:$R$4621,5,FALSE)</f>
        <v>Activa</v>
      </c>
      <c r="K2502" s="37">
        <f>VLOOKUP($A2502,[1]CNE_OE!$B$2:$R$4621,6,FALSE)</f>
        <v>31792</v>
      </c>
      <c r="L2502" s="37">
        <f>VLOOKUP($A2502,[1]CNE_OE!$B$2:$R$4621,17,FALSE)</f>
        <v>0</v>
      </c>
      <c r="M2502" s="37" t="s">
        <v>1911</v>
      </c>
      <c r="N2502" s="34" t="s">
        <v>1892</v>
      </c>
    </row>
    <row r="2503" spans="1:14" ht="15.75" customHeight="1" x14ac:dyDescent="0.25">
      <c r="A2503" s="79">
        <v>26145060</v>
      </c>
      <c r="B2503" s="34" t="s">
        <v>56</v>
      </c>
      <c r="C2503" s="34" t="s">
        <v>5115</v>
      </c>
      <c r="D2503" s="34" t="str">
        <f>VLOOKUP($A2503,[1]CNE_OE!$B$2:$R$4621,11,FALSE)</f>
        <v>Balboa (Risaralda)</v>
      </c>
      <c r="E2503" s="34" t="str">
        <f>VLOOKUP($A2503,[1]CNE_OE!$B$2:$R$4621,10,FALSE)</f>
        <v>RIsaralda</v>
      </c>
      <c r="F2503" s="34">
        <v>9</v>
      </c>
      <c r="G2503" s="34">
        <f>VLOOKUP($A2503,[1]CNE_OE!$B$2:$R$4621,7,FALSE)</f>
        <v>900</v>
      </c>
      <c r="H2503" s="34">
        <f>VLOOKUP($A2503,[1]CNE_OE!$B$2:$R$4621,9,FALSE)</f>
        <v>-75.900000000000006</v>
      </c>
      <c r="I2503" s="34">
        <f>VLOOKUP($A2503,[1]CNE_OE!$B$2:$R$4621,8,FALSE)</f>
        <v>4.9000000000000004</v>
      </c>
      <c r="J2503" s="34" t="str">
        <f>VLOOKUP($A2503,[1]CNE_OE!$B$2:$R$4621,5,FALSE)</f>
        <v>Activa</v>
      </c>
      <c r="K2503" s="37">
        <f>VLOOKUP($A2503,[1]CNE_OE!$B$2:$R$4621,6,FALSE)</f>
        <v>27774</v>
      </c>
      <c r="L2503" s="37">
        <f>VLOOKUP($A2503,[1]CNE_OE!$B$2:$R$4621,17,FALSE)</f>
        <v>0</v>
      </c>
      <c r="M2503" s="37" t="s">
        <v>1911</v>
      </c>
      <c r="N2503" s="34" t="s">
        <v>1892</v>
      </c>
    </row>
    <row r="2504" spans="1:14" ht="15.75" customHeight="1" x14ac:dyDescent="0.25">
      <c r="A2504" s="79">
        <v>26145070</v>
      </c>
      <c r="B2504" s="34" t="s">
        <v>150</v>
      </c>
      <c r="C2504" s="34" t="s">
        <v>5116</v>
      </c>
      <c r="D2504" s="34" t="str">
        <f>VLOOKUP($A2504,[1]CNE_OE!$B$2:$R$4621,11,FALSE)</f>
        <v>Belén De Umbría</v>
      </c>
      <c r="E2504" s="34" t="str">
        <f>VLOOKUP($A2504,[1]CNE_OE!$B$2:$R$4621,10,FALSE)</f>
        <v>RIsaralda</v>
      </c>
      <c r="F2504" s="34">
        <v>9</v>
      </c>
      <c r="G2504" s="34">
        <f>VLOOKUP($A2504,[1]CNE_OE!$B$2:$R$4621,7,FALSE)</f>
        <v>1280</v>
      </c>
      <c r="H2504" s="34">
        <f>VLOOKUP($A2504,[1]CNE_OE!$B$2:$R$4621,9,FALSE)</f>
        <v>-75.849999999999994</v>
      </c>
      <c r="I2504" s="34">
        <f>VLOOKUP($A2504,[1]CNE_OE!$B$2:$R$4621,8,FALSE)</f>
        <v>5.25</v>
      </c>
      <c r="J2504" s="34" t="str">
        <f>VLOOKUP($A2504,[1]CNE_OE!$B$2:$R$4621,5,FALSE)</f>
        <v>Activa</v>
      </c>
      <c r="K2504" s="37">
        <f>VLOOKUP($A2504,[1]CNE_OE!$B$2:$R$4621,6,FALSE)</f>
        <v>28321</v>
      </c>
      <c r="L2504" s="37">
        <f>VLOOKUP($A2504,[1]CNE_OE!$B$2:$R$4621,17,FALSE)</f>
        <v>0</v>
      </c>
      <c r="M2504" s="37" t="s">
        <v>1911</v>
      </c>
      <c r="N2504" s="34" t="s">
        <v>1892</v>
      </c>
    </row>
    <row r="2505" spans="1:14" ht="15.75" customHeight="1" x14ac:dyDescent="0.25">
      <c r="A2505" s="79">
        <v>26150030</v>
      </c>
      <c r="B2505" s="34" t="s">
        <v>26</v>
      </c>
      <c r="C2505" s="34" t="s">
        <v>5117</v>
      </c>
      <c r="D2505" s="34" t="str">
        <f>VLOOKUP($A2505,[1]CNE_OE!$B$2:$R$4621,11,FALSE)</f>
        <v>Manizales</v>
      </c>
      <c r="E2505" s="34" t="str">
        <f>VLOOKUP($A2505,[1]CNE_OE!$B$2:$R$4621,10,FALSE)</f>
        <v>Caldas</v>
      </c>
      <c r="F2505" s="34">
        <v>9</v>
      </c>
      <c r="G2505" s="34">
        <f>VLOOKUP($A2505,[1]CNE_OE!$B$2:$R$4621,7,FALSE)</f>
        <v>2055</v>
      </c>
      <c r="H2505" s="34">
        <f>VLOOKUP($A2505,[1]CNE_OE!$B$2:$R$4621,9,FALSE)</f>
        <v>-75.483333329999994</v>
      </c>
      <c r="I2505" s="34">
        <f>VLOOKUP($A2505,[1]CNE_OE!$B$2:$R$4621,8,FALSE)</f>
        <v>5.06666667</v>
      </c>
      <c r="J2505" s="34" t="str">
        <f>VLOOKUP($A2505,[1]CNE_OE!$B$2:$R$4621,5,FALSE)</f>
        <v>Activa</v>
      </c>
      <c r="K2505" s="37">
        <f>VLOOKUP($A2505,[1]CNE_OE!$B$2:$R$4621,6,FALSE)</f>
        <v>27590</v>
      </c>
      <c r="L2505" s="37">
        <f>VLOOKUP($A2505,[1]CNE_OE!$B$2:$R$4621,17,FALSE)</f>
        <v>0</v>
      </c>
      <c r="M2505" s="37" t="s">
        <v>1911</v>
      </c>
      <c r="N2505" s="34" t="s">
        <v>1892</v>
      </c>
    </row>
    <row r="2506" spans="1:14" ht="15.75" customHeight="1" x14ac:dyDescent="0.25">
      <c r="A2506" s="79">
        <v>26150040</v>
      </c>
      <c r="B2506" s="34" t="s">
        <v>26</v>
      </c>
      <c r="C2506" s="34" t="s">
        <v>5118</v>
      </c>
      <c r="D2506" s="34" t="str">
        <f>VLOOKUP($A2506,[1]CNE_OE!$B$2:$R$4621,11,FALSE)</f>
        <v>Manizales</v>
      </c>
      <c r="E2506" s="34" t="str">
        <f>VLOOKUP($A2506,[1]CNE_OE!$B$2:$R$4621,10,FALSE)</f>
        <v>Caldas</v>
      </c>
      <c r="F2506" s="34">
        <v>9</v>
      </c>
      <c r="G2506" s="34">
        <f>VLOOKUP($A2506,[1]CNE_OE!$B$2:$R$4621,7,FALSE)</f>
        <v>2072</v>
      </c>
      <c r="H2506" s="34">
        <f>VLOOKUP($A2506,[1]CNE_OE!$B$2:$R$4621,9,FALSE)</f>
        <v>-75.516666669999992</v>
      </c>
      <c r="I2506" s="34">
        <f>VLOOKUP($A2506,[1]CNE_OE!$B$2:$R$4621,8,FALSE)</f>
        <v>5.06666667</v>
      </c>
      <c r="J2506" s="34" t="str">
        <f>VLOOKUP($A2506,[1]CNE_OE!$B$2:$R$4621,5,FALSE)</f>
        <v>Activa</v>
      </c>
      <c r="K2506" s="37">
        <f>VLOOKUP($A2506,[1]CNE_OE!$B$2:$R$4621,6,FALSE)</f>
        <v>23757</v>
      </c>
      <c r="L2506" s="37">
        <f>VLOOKUP($A2506,[1]CNE_OE!$B$2:$R$4621,17,FALSE)</f>
        <v>0</v>
      </c>
      <c r="M2506" s="37" t="s">
        <v>1911</v>
      </c>
      <c r="N2506" s="34" t="s">
        <v>1892</v>
      </c>
    </row>
    <row r="2507" spans="1:14" ht="15.75" customHeight="1" x14ac:dyDescent="0.25">
      <c r="A2507" s="78">
        <v>26150050</v>
      </c>
      <c r="B2507" s="34" t="s">
        <v>26</v>
      </c>
      <c r="C2507" s="34" t="s">
        <v>5119</v>
      </c>
      <c r="D2507" s="34" t="str">
        <f>VLOOKUP($A2507,[1]CNE_OE!$B$2:$R$4621,11,FALSE)</f>
        <v>Manizales</v>
      </c>
      <c r="E2507" s="34" t="str">
        <f>VLOOKUP($A2507,[1]CNE_OE!$B$2:$R$4621,10,FALSE)</f>
        <v>Caldas</v>
      </c>
      <c r="F2507" s="34">
        <v>9</v>
      </c>
      <c r="G2507" s="34">
        <f>VLOOKUP($A2507,[1]CNE_OE!$B$2:$R$4621,7,FALSE)</f>
        <v>2170</v>
      </c>
      <c r="H2507" s="34">
        <f>VLOOKUP($A2507,[1]CNE_OE!$B$2:$R$4621,9,FALSE)</f>
        <v>-75.533333329999991</v>
      </c>
      <c r="I2507" s="34">
        <f>VLOOKUP($A2507,[1]CNE_OE!$B$2:$R$4621,8,FALSE)</f>
        <v>5.06666667</v>
      </c>
      <c r="J2507" s="34" t="str">
        <f>VLOOKUP($A2507,[1]CNE_OE!$B$2:$R$4621,5,FALSE)</f>
        <v>Activa</v>
      </c>
      <c r="K2507" s="37">
        <f>VLOOKUP($A2507,[1]CNE_OE!$B$2:$R$4621,6,FALSE)</f>
        <v>27590</v>
      </c>
      <c r="L2507" s="37">
        <f>VLOOKUP($A2507,[1]CNE_OE!$B$2:$R$4621,17,FALSE)</f>
        <v>0</v>
      </c>
      <c r="M2507" s="37" t="s">
        <v>1911</v>
      </c>
      <c r="N2507" s="34" t="s">
        <v>1892</v>
      </c>
    </row>
    <row r="2508" spans="1:14" ht="15.75" customHeight="1" x14ac:dyDescent="0.25">
      <c r="A2508" s="78">
        <v>26150070</v>
      </c>
      <c r="B2508" s="34" t="s">
        <v>26</v>
      </c>
      <c r="C2508" s="34" t="s">
        <v>5120</v>
      </c>
      <c r="D2508" s="34" t="str">
        <f>VLOOKUP($A2508,[1]CNE_OE!$B$2:$R$4621,11,FALSE)</f>
        <v>Manizales</v>
      </c>
      <c r="E2508" s="34" t="str">
        <f>VLOOKUP($A2508,[1]CNE_OE!$B$2:$R$4621,10,FALSE)</f>
        <v>Caldas</v>
      </c>
      <c r="F2508" s="34">
        <v>9</v>
      </c>
      <c r="G2508" s="34">
        <f>VLOOKUP($A2508,[1]CNE_OE!$B$2:$R$4621,7,FALSE)</f>
        <v>1850</v>
      </c>
      <c r="H2508" s="34">
        <f>VLOOKUP($A2508,[1]CNE_OE!$B$2:$R$4621,9,FALSE)</f>
        <v>-75.533333329999991</v>
      </c>
      <c r="I2508" s="34">
        <f>VLOOKUP($A2508,[1]CNE_OE!$B$2:$R$4621,8,FALSE)</f>
        <v>5.05</v>
      </c>
      <c r="J2508" s="34" t="str">
        <f>VLOOKUP($A2508,[1]CNE_OE!$B$2:$R$4621,5,FALSE)</f>
        <v>Activa</v>
      </c>
      <c r="K2508" s="37">
        <f>VLOOKUP($A2508,[1]CNE_OE!$B$2:$R$4621,6,FALSE)</f>
        <v>22174</v>
      </c>
      <c r="L2508" s="37">
        <f>VLOOKUP($A2508,[1]CNE_OE!$B$2:$R$4621,17,FALSE)</f>
        <v>0</v>
      </c>
      <c r="M2508" s="37" t="s">
        <v>1911</v>
      </c>
      <c r="N2508" s="34" t="s">
        <v>1892</v>
      </c>
    </row>
    <row r="2509" spans="1:14" ht="15.75" customHeight="1" x14ac:dyDescent="0.25">
      <c r="A2509" s="78">
        <v>26150080</v>
      </c>
      <c r="B2509" s="34" t="s">
        <v>26</v>
      </c>
      <c r="C2509" s="34" t="s">
        <v>5121</v>
      </c>
      <c r="D2509" s="34" t="str">
        <f>VLOOKUP($A2509,[1]CNE_OE!$B$2:$R$4621,11,FALSE)</f>
        <v>Manizales</v>
      </c>
      <c r="E2509" s="34" t="str">
        <f>VLOOKUP($A2509,[1]CNE_OE!$B$2:$R$4621,10,FALSE)</f>
        <v>Caldas</v>
      </c>
      <c r="F2509" s="34">
        <v>9</v>
      </c>
      <c r="G2509" s="34">
        <f>VLOOKUP($A2509,[1]CNE_OE!$B$2:$R$4621,7,FALSE)</f>
        <v>1370</v>
      </c>
      <c r="H2509" s="34">
        <f>VLOOKUP($A2509,[1]CNE_OE!$B$2:$R$4621,9,FALSE)</f>
        <v>-75.566666669999989</v>
      </c>
      <c r="I2509" s="34">
        <f>VLOOKUP($A2509,[1]CNE_OE!$B$2:$R$4621,8,FALSE)</f>
        <v>5</v>
      </c>
      <c r="J2509" s="34" t="str">
        <f>VLOOKUP($A2509,[1]CNE_OE!$B$2:$R$4621,5,FALSE)</f>
        <v>Activa</v>
      </c>
      <c r="K2509" s="37">
        <f>VLOOKUP($A2509,[1]CNE_OE!$B$2:$R$4621,6,FALSE)</f>
        <v>22174</v>
      </c>
      <c r="L2509" s="37">
        <f>VLOOKUP($A2509,[1]CNE_OE!$B$2:$R$4621,17,FALSE)</f>
        <v>0</v>
      </c>
      <c r="M2509" s="37" t="s">
        <v>1911</v>
      </c>
      <c r="N2509" s="34" t="s">
        <v>1892</v>
      </c>
    </row>
    <row r="2510" spans="1:14" ht="15.75" customHeight="1" x14ac:dyDescent="0.25">
      <c r="A2510" s="78">
        <v>26150090</v>
      </c>
      <c r="B2510" s="34" t="s">
        <v>26</v>
      </c>
      <c r="C2510" s="34" t="s">
        <v>4924</v>
      </c>
      <c r="D2510" s="34" t="str">
        <f>VLOOKUP($A2510,[1]CNE_OE!$B$2:$R$4621,11,FALSE)</f>
        <v>Palestina (Caldas)</v>
      </c>
      <c r="E2510" s="34" t="str">
        <f>VLOOKUP($A2510,[1]CNE_OE!$B$2:$R$4621,10,FALSE)</f>
        <v>Caldas</v>
      </c>
      <c r="F2510" s="34">
        <v>9</v>
      </c>
      <c r="G2510" s="34">
        <f>VLOOKUP($A2510,[1]CNE_OE!$B$2:$R$4621,7,FALSE)</f>
        <v>1450</v>
      </c>
      <c r="H2510" s="34">
        <f>VLOOKUP($A2510,[1]CNE_OE!$B$2:$R$4621,9,FALSE)</f>
        <v>-75.650000000000006</v>
      </c>
      <c r="I2510" s="34">
        <f>VLOOKUP($A2510,[1]CNE_OE!$B$2:$R$4621,8,FALSE)</f>
        <v>5.0333333299999996</v>
      </c>
      <c r="J2510" s="34" t="str">
        <f>VLOOKUP($A2510,[1]CNE_OE!$B$2:$R$4621,5,FALSE)</f>
        <v>Activa</v>
      </c>
      <c r="K2510" s="37">
        <f>VLOOKUP($A2510,[1]CNE_OE!$B$2:$R$4621,6,FALSE)</f>
        <v>24334</v>
      </c>
      <c r="L2510" s="37">
        <f>VLOOKUP($A2510,[1]CNE_OE!$B$2:$R$4621,17,FALSE)</f>
        <v>0</v>
      </c>
      <c r="M2510" s="37" t="s">
        <v>1911</v>
      </c>
      <c r="N2510" s="34" t="s">
        <v>1892</v>
      </c>
    </row>
    <row r="2511" spans="1:14" ht="15.75" customHeight="1" x14ac:dyDescent="0.25">
      <c r="A2511" s="78">
        <v>26150140</v>
      </c>
      <c r="B2511" s="34" t="s">
        <v>26</v>
      </c>
      <c r="C2511" s="34" t="s">
        <v>5122</v>
      </c>
      <c r="D2511" s="34" t="str">
        <f>VLOOKUP($A2511,[1]CNE_OE!$B$2:$R$4621,11,FALSE)</f>
        <v>Manizales</v>
      </c>
      <c r="E2511" s="34" t="str">
        <f>VLOOKUP($A2511,[1]CNE_OE!$B$2:$R$4621,10,FALSE)</f>
        <v>Caldas</v>
      </c>
      <c r="F2511" s="34">
        <v>9</v>
      </c>
      <c r="G2511" s="34">
        <f>VLOOKUP($A2511,[1]CNE_OE!$B$2:$R$4621,7,FALSE)</f>
        <v>1350</v>
      </c>
      <c r="H2511" s="34">
        <f>VLOOKUP($A2511,[1]CNE_OE!$B$2:$R$4621,9,FALSE)</f>
        <v>-75.599999999999994</v>
      </c>
      <c r="I2511" s="34">
        <f>VLOOKUP($A2511,[1]CNE_OE!$B$2:$R$4621,8,FALSE)</f>
        <v>5.1166666699999999</v>
      </c>
      <c r="J2511" s="34" t="str">
        <f>VLOOKUP($A2511,[1]CNE_OE!$B$2:$R$4621,5,FALSE)</f>
        <v>Activa</v>
      </c>
      <c r="K2511" s="37">
        <f>VLOOKUP($A2511,[1]CNE_OE!$B$2:$R$4621,6,FALSE)</f>
        <v>29235</v>
      </c>
      <c r="L2511" s="37">
        <f>VLOOKUP($A2511,[1]CNE_OE!$B$2:$R$4621,17,FALSE)</f>
        <v>0</v>
      </c>
      <c r="M2511" s="37" t="s">
        <v>1911</v>
      </c>
      <c r="N2511" s="34" t="s">
        <v>1892</v>
      </c>
    </row>
    <row r="2512" spans="1:14" ht="15.75" customHeight="1" x14ac:dyDescent="0.25">
      <c r="A2512" s="78">
        <v>26150220</v>
      </c>
      <c r="B2512" s="34" t="s">
        <v>26</v>
      </c>
      <c r="C2512" s="34" t="s">
        <v>5123</v>
      </c>
      <c r="D2512" s="34" t="str">
        <f>VLOOKUP($A2512,[1]CNE_OE!$B$2:$R$4621,11,FALSE)</f>
        <v>Chinchina</v>
      </c>
      <c r="E2512" s="34" t="str">
        <f>VLOOKUP($A2512,[1]CNE_OE!$B$2:$R$4621,10,FALSE)</f>
        <v>Caldas</v>
      </c>
      <c r="F2512" s="34">
        <v>9</v>
      </c>
      <c r="G2512" s="34">
        <f>VLOOKUP($A2512,[1]CNE_OE!$B$2:$R$4621,7,FALSE)</f>
        <v>1340</v>
      </c>
      <c r="H2512" s="34">
        <f>VLOOKUP($A2512,[1]CNE_OE!$B$2:$R$4621,9,FALSE)</f>
        <v>-75.599999999999994</v>
      </c>
      <c r="I2512" s="34">
        <f>VLOOKUP($A2512,[1]CNE_OE!$B$2:$R$4621,8,FALSE)</f>
        <v>4.9833333299999998</v>
      </c>
      <c r="J2512" s="34" t="str">
        <f>VLOOKUP($A2512,[1]CNE_OE!$B$2:$R$4621,5,FALSE)</f>
        <v>Activa</v>
      </c>
      <c r="K2512" s="37">
        <f>VLOOKUP($A2512,[1]CNE_OE!$B$2:$R$4621,6,FALSE)</f>
        <v>27743</v>
      </c>
      <c r="L2512" s="37">
        <f>VLOOKUP($A2512,[1]CNE_OE!$B$2:$R$4621,17,FALSE)</f>
        <v>0</v>
      </c>
      <c r="M2512" s="37" t="s">
        <v>1911</v>
      </c>
      <c r="N2512" s="34" t="s">
        <v>1892</v>
      </c>
    </row>
    <row r="2513" spans="1:14" ht="15.75" customHeight="1" x14ac:dyDescent="0.25">
      <c r="A2513" s="78">
        <v>26150240</v>
      </c>
      <c r="B2513" s="34" t="s">
        <v>26</v>
      </c>
      <c r="C2513" s="34" t="s">
        <v>5124</v>
      </c>
      <c r="D2513" s="34" t="str">
        <f>VLOOKUP($A2513,[1]CNE_OE!$B$2:$R$4621,11,FALSE)</f>
        <v>Villamaria</v>
      </c>
      <c r="E2513" s="34" t="str">
        <f>VLOOKUP($A2513,[1]CNE_OE!$B$2:$R$4621,10,FALSE)</f>
        <v>Caldas</v>
      </c>
      <c r="F2513" s="34">
        <v>9</v>
      </c>
      <c r="G2513" s="34">
        <f>VLOOKUP($A2513,[1]CNE_OE!$B$2:$R$4621,7,FALSE)</f>
        <v>2420</v>
      </c>
      <c r="H2513" s="34">
        <f>VLOOKUP($A2513,[1]CNE_OE!$B$2:$R$4621,9,FALSE)</f>
        <v>-75.466666669999995</v>
      </c>
      <c r="I2513" s="34">
        <f>VLOOKUP($A2513,[1]CNE_OE!$B$2:$R$4621,8,FALSE)</f>
        <v>4.95</v>
      </c>
      <c r="J2513" s="34" t="str">
        <f>VLOOKUP($A2513,[1]CNE_OE!$B$2:$R$4621,5,FALSE)</f>
        <v>Activa</v>
      </c>
      <c r="K2513" s="37">
        <f>VLOOKUP($A2513,[1]CNE_OE!$B$2:$R$4621,6,FALSE)</f>
        <v>23330</v>
      </c>
      <c r="L2513" s="37">
        <f>VLOOKUP($A2513,[1]CNE_OE!$B$2:$R$4621,17,FALSE)</f>
        <v>0</v>
      </c>
      <c r="M2513" s="37" t="s">
        <v>1911</v>
      </c>
      <c r="N2513" s="34" t="s">
        <v>1892</v>
      </c>
    </row>
    <row r="2514" spans="1:14" ht="15.75" customHeight="1" x14ac:dyDescent="0.25">
      <c r="A2514" s="78">
        <v>26150250</v>
      </c>
      <c r="B2514" s="34" t="s">
        <v>26</v>
      </c>
      <c r="C2514" s="34" t="s">
        <v>5125</v>
      </c>
      <c r="D2514" s="34" t="str">
        <f>VLOOKUP($A2514,[1]CNE_OE!$B$2:$R$4621,11,FALSE)</f>
        <v>Manizales</v>
      </c>
      <c r="E2514" s="34" t="str">
        <f>VLOOKUP($A2514,[1]CNE_OE!$B$2:$R$4621,10,FALSE)</f>
        <v>Caldas</v>
      </c>
      <c r="F2514" s="34">
        <v>9</v>
      </c>
      <c r="G2514" s="34">
        <f>VLOOKUP($A2514,[1]CNE_OE!$B$2:$R$4621,7,FALSE)</f>
        <v>1850</v>
      </c>
      <c r="H2514" s="34">
        <f>VLOOKUP($A2514,[1]CNE_OE!$B$2:$R$4621,9,FALSE)</f>
        <v>-75.5</v>
      </c>
      <c r="I2514" s="34">
        <f>VLOOKUP($A2514,[1]CNE_OE!$B$2:$R$4621,8,FALSE)</f>
        <v>5.05</v>
      </c>
      <c r="J2514" s="34" t="str">
        <f>VLOOKUP($A2514,[1]CNE_OE!$B$2:$R$4621,5,FALSE)</f>
        <v>Activa</v>
      </c>
      <c r="K2514" s="37">
        <f>VLOOKUP($A2514,[1]CNE_OE!$B$2:$R$4621,6,FALSE)</f>
        <v>22082</v>
      </c>
      <c r="L2514" s="37">
        <f>VLOOKUP($A2514,[1]CNE_OE!$B$2:$R$4621,17,FALSE)</f>
        <v>0</v>
      </c>
      <c r="M2514" s="37" t="s">
        <v>1911</v>
      </c>
      <c r="N2514" s="34" t="s">
        <v>1892</v>
      </c>
    </row>
    <row r="2515" spans="1:14" ht="15.75" customHeight="1" x14ac:dyDescent="0.25">
      <c r="A2515" s="78">
        <v>26150270</v>
      </c>
      <c r="B2515" s="34" t="s">
        <v>26</v>
      </c>
      <c r="C2515" s="34" t="s">
        <v>5126</v>
      </c>
      <c r="D2515" s="34" t="str">
        <f>VLOOKUP($A2515,[1]CNE_OE!$B$2:$R$4621,11,FALSE)</f>
        <v>Chinchina</v>
      </c>
      <c r="E2515" s="34" t="str">
        <f>VLOOKUP($A2515,[1]CNE_OE!$B$2:$R$4621,10,FALSE)</f>
        <v>Caldas</v>
      </c>
      <c r="F2515" s="34">
        <v>9</v>
      </c>
      <c r="G2515" s="34">
        <f>VLOOKUP($A2515,[1]CNE_OE!$B$2:$R$4621,7,FALSE)</f>
        <v>1500</v>
      </c>
      <c r="H2515" s="34">
        <f>VLOOKUP($A2515,[1]CNE_OE!$B$2:$R$4621,9,FALSE)</f>
        <v>-75.583333329999988</v>
      </c>
      <c r="I2515" s="34">
        <f>VLOOKUP($A2515,[1]CNE_OE!$B$2:$R$4621,8,FALSE)</f>
        <v>4.9666666699999995</v>
      </c>
      <c r="J2515" s="34" t="str">
        <f>VLOOKUP($A2515,[1]CNE_OE!$B$2:$R$4621,5,FALSE)</f>
        <v>Activa</v>
      </c>
      <c r="K2515" s="37">
        <f>VLOOKUP($A2515,[1]CNE_OE!$B$2:$R$4621,6,FALSE)</f>
        <v>33253</v>
      </c>
      <c r="L2515" s="37">
        <f>VLOOKUP($A2515,[1]CNE_OE!$B$2:$R$4621,17,FALSE)</f>
        <v>0</v>
      </c>
      <c r="M2515" s="37" t="s">
        <v>1911</v>
      </c>
      <c r="N2515" s="34" t="s">
        <v>1892</v>
      </c>
    </row>
    <row r="2516" spans="1:14" ht="15.75" customHeight="1" x14ac:dyDescent="0.25">
      <c r="A2516" s="78">
        <v>26150280</v>
      </c>
      <c r="B2516" s="34" t="s">
        <v>26</v>
      </c>
      <c r="C2516" s="34" t="s">
        <v>5127</v>
      </c>
      <c r="D2516" s="34" t="str">
        <f>VLOOKUP($A2516,[1]CNE_OE!$B$2:$R$4621,11,FALSE)</f>
        <v>Chinchina</v>
      </c>
      <c r="E2516" s="34" t="str">
        <f>VLOOKUP($A2516,[1]CNE_OE!$B$2:$R$4621,10,FALSE)</f>
        <v>Caldas</v>
      </c>
      <c r="F2516" s="34">
        <v>9</v>
      </c>
      <c r="G2516" s="34">
        <f>VLOOKUP($A2516,[1]CNE_OE!$B$2:$R$4621,7,FALSE)</f>
        <v>1340</v>
      </c>
      <c r="H2516" s="34">
        <f>VLOOKUP($A2516,[1]CNE_OE!$B$2:$R$4621,9,FALSE)</f>
        <v>-75.599999999999994</v>
      </c>
      <c r="I2516" s="34">
        <f>VLOOKUP($A2516,[1]CNE_OE!$B$2:$R$4621,8,FALSE)</f>
        <v>4.9833333299999998</v>
      </c>
      <c r="J2516" s="34" t="str">
        <f>VLOOKUP($A2516,[1]CNE_OE!$B$2:$R$4621,5,FALSE)</f>
        <v>Activa</v>
      </c>
      <c r="K2516" s="37">
        <f>VLOOKUP($A2516,[1]CNE_OE!$B$2:$R$4621,6,FALSE)</f>
        <v>22082</v>
      </c>
      <c r="L2516" s="37">
        <f>VLOOKUP($A2516,[1]CNE_OE!$B$2:$R$4621,17,FALSE)</f>
        <v>0</v>
      </c>
      <c r="M2516" s="37" t="s">
        <v>1911</v>
      </c>
      <c r="N2516" s="34" t="s">
        <v>1892</v>
      </c>
    </row>
    <row r="2517" spans="1:14" ht="15.75" customHeight="1" x14ac:dyDescent="0.25">
      <c r="A2517" s="78">
        <v>26150330</v>
      </c>
      <c r="B2517" s="34" t="s">
        <v>26</v>
      </c>
      <c r="C2517" s="34" t="s">
        <v>5128</v>
      </c>
      <c r="D2517" s="34" t="str">
        <f>VLOOKUP($A2517,[1]CNE_OE!$B$2:$R$4621,11,FALSE)</f>
        <v>Palestina (Caldas)</v>
      </c>
      <c r="E2517" s="34" t="str">
        <f>VLOOKUP($A2517,[1]CNE_OE!$B$2:$R$4621,10,FALSE)</f>
        <v>Caldas</v>
      </c>
      <c r="F2517" s="34">
        <v>9</v>
      </c>
      <c r="G2517" s="34">
        <f>VLOOKUP($A2517,[1]CNE_OE!$B$2:$R$4621,7,FALSE)</f>
        <v>1100</v>
      </c>
      <c r="H2517" s="34">
        <f>VLOOKUP($A2517,[1]CNE_OE!$B$2:$R$4621,9,FALSE)</f>
        <v>-75.7</v>
      </c>
      <c r="I2517" s="34">
        <f>VLOOKUP($A2517,[1]CNE_OE!$B$2:$R$4621,8,FALSE)</f>
        <v>5.05</v>
      </c>
      <c r="J2517" s="34" t="str">
        <f>VLOOKUP($A2517,[1]CNE_OE!$B$2:$R$4621,5,FALSE)</f>
        <v>Activa</v>
      </c>
      <c r="K2517" s="37">
        <f>VLOOKUP($A2517,[1]CNE_OE!$B$2:$R$4621,6,FALSE)</f>
        <v>28717</v>
      </c>
      <c r="L2517" s="37">
        <f>VLOOKUP($A2517,[1]CNE_OE!$B$2:$R$4621,17,FALSE)</f>
        <v>0</v>
      </c>
      <c r="M2517" s="37" t="s">
        <v>1911</v>
      </c>
      <c r="N2517" s="34" t="s">
        <v>1892</v>
      </c>
    </row>
    <row r="2518" spans="1:14" ht="15.75" customHeight="1" x14ac:dyDescent="0.25">
      <c r="A2518" s="78">
        <v>26150350</v>
      </c>
      <c r="B2518" s="34" t="s">
        <v>26</v>
      </c>
      <c r="C2518" s="34" t="s">
        <v>5129</v>
      </c>
      <c r="D2518" s="34" t="str">
        <f>VLOOKUP($A2518,[1]CNE_OE!$B$2:$R$4621,11,FALSE)</f>
        <v>Manizales</v>
      </c>
      <c r="E2518" s="34" t="str">
        <f>VLOOKUP($A2518,[1]CNE_OE!$B$2:$R$4621,10,FALSE)</f>
        <v>Caldas</v>
      </c>
      <c r="F2518" s="34">
        <v>9</v>
      </c>
      <c r="G2518" s="34">
        <f>VLOOKUP($A2518,[1]CNE_OE!$B$2:$R$4621,7,FALSE)</f>
        <v>1780</v>
      </c>
      <c r="H2518" s="34">
        <f>VLOOKUP($A2518,[1]CNE_OE!$B$2:$R$4621,9,FALSE)</f>
        <v>-75.55</v>
      </c>
      <c r="I2518" s="34">
        <f>VLOOKUP($A2518,[1]CNE_OE!$B$2:$R$4621,8,FALSE)</f>
        <v>5.0333333299999996</v>
      </c>
      <c r="J2518" s="34" t="str">
        <f>VLOOKUP($A2518,[1]CNE_OE!$B$2:$R$4621,5,FALSE)</f>
        <v>Activa</v>
      </c>
      <c r="K2518" s="37">
        <f>VLOOKUP($A2518,[1]CNE_OE!$B$2:$R$4621,6,FALSE)</f>
        <v>29509</v>
      </c>
      <c r="L2518" s="37">
        <f>VLOOKUP($A2518,[1]CNE_OE!$B$2:$R$4621,17,FALSE)</f>
        <v>0</v>
      </c>
      <c r="M2518" s="37" t="s">
        <v>1911</v>
      </c>
      <c r="N2518" s="34" t="s">
        <v>1892</v>
      </c>
    </row>
    <row r="2519" spans="1:14" ht="15.75" customHeight="1" x14ac:dyDescent="0.25">
      <c r="A2519" s="78">
        <v>26150370</v>
      </c>
      <c r="B2519" s="34" t="s">
        <v>26</v>
      </c>
      <c r="C2519" s="34" t="s">
        <v>5130</v>
      </c>
      <c r="D2519" s="34" t="str">
        <f>VLOOKUP($A2519,[1]CNE_OE!$B$2:$R$4621,11,FALSE)</f>
        <v>Manizales</v>
      </c>
      <c r="E2519" s="34" t="str">
        <f>VLOOKUP($A2519,[1]CNE_OE!$B$2:$R$4621,10,FALSE)</f>
        <v>Caldas</v>
      </c>
      <c r="F2519" s="34">
        <v>9</v>
      </c>
      <c r="G2519" s="34">
        <f>VLOOKUP($A2519,[1]CNE_OE!$B$2:$R$4621,7,FALSE)</f>
        <v>1350</v>
      </c>
      <c r="H2519" s="34">
        <f>VLOOKUP($A2519,[1]CNE_OE!$B$2:$R$4621,9,FALSE)</f>
        <v>-75.55</v>
      </c>
      <c r="I2519" s="34">
        <f>VLOOKUP($A2519,[1]CNE_OE!$B$2:$R$4621,8,FALSE)</f>
        <v>5.1333333300000001</v>
      </c>
      <c r="J2519" s="34" t="str">
        <f>VLOOKUP($A2519,[1]CNE_OE!$B$2:$R$4621,5,FALSE)</f>
        <v>Activa</v>
      </c>
      <c r="K2519" s="37">
        <f>VLOOKUP($A2519,[1]CNE_OE!$B$2:$R$4621,6,FALSE)</f>
        <v>33253</v>
      </c>
      <c r="L2519" s="37">
        <f>VLOOKUP($A2519,[1]CNE_OE!$B$2:$R$4621,17,FALSE)</f>
        <v>0</v>
      </c>
      <c r="M2519" s="37" t="s">
        <v>1911</v>
      </c>
      <c r="N2519" s="34" t="s">
        <v>1892</v>
      </c>
    </row>
    <row r="2520" spans="1:14" ht="15.75" customHeight="1" x14ac:dyDescent="0.25">
      <c r="A2520" s="78">
        <v>26150380</v>
      </c>
      <c r="B2520" s="34" t="s">
        <v>26</v>
      </c>
      <c r="C2520" s="34" t="s">
        <v>5131</v>
      </c>
      <c r="D2520" s="34" t="str">
        <f>VLOOKUP($A2520,[1]CNE_OE!$B$2:$R$4621,11,FALSE)</f>
        <v>Chinchina</v>
      </c>
      <c r="E2520" s="34" t="str">
        <f>VLOOKUP($A2520,[1]CNE_OE!$B$2:$R$4621,10,FALSE)</f>
        <v>Caldas</v>
      </c>
      <c r="F2520" s="34">
        <v>9</v>
      </c>
      <c r="G2520" s="34">
        <f>VLOOKUP($A2520,[1]CNE_OE!$B$2:$R$4621,7,FALSE)</f>
        <v>1590</v>
      </c>
      <c r="H2520" s="34">
        <f>VLOOKUP($A2520,[1]CNE_OE!$B$2:$R$4621,9,FALSE)</f>
        <v>-75.599999999999994</v>
      </c>
      <c r="I2520" s="34">
        <f>VLOOKUP($A2520,[1]CNE_OE!$B$2:$R$4621,8,FALSE)</f>
        <v>4.9833333299999998</v>
      </c>
      <c r="J2520" s="34" t="str">
        <f>VLOOKUP($A2520,[1]CNE_OE!$B$2:$R$4621,5,FALSE)</f>
        <v>Activa</v>
      </c>
      <c r="K2520" s="37">
        <f>VLOOKUP($A2520,[1]CNE_OE!$B$2:$R$4621,6,FALSE)</f>
        <v>33253</v>
      </c>
      <c r="L2520" s="37">
        <f>VLOOKUP($A2520,[1]CNE_OE!$B$2:$R$4621,17,FALSE)</f>
        <v>0</v>
      </c>
      <c r="M2520" s="37" t="s">
        <v>1911</v>
      </c>
      <c r="N2520" s="34" t="s">
        <v>1892</v>
      </c>
    </row>
    <row r="2521" spans="1:14" ht="15.75" customHeight="1" x14ac:dyDescent="0.25">
      <c r="A2521" s="78">
        <v>26155020</v>
      </c>
      <c r="B2521" s="34" t="s">
        <v>43</v>
      </c>
      <c r="C2521" s="34" t="s">
        <v>5132</v>
      </c>
      <c r="D2521" s="34" t="str">
        <f>VLOOKUP($A2521,[1]CNE_OE!$B$2:$R$4621,11,FALSE)</f>
        <v>Chinchina</v>
      </c>
      <c r="E2521" s="34" t="str">
        <f>VLOOKUP($A2521,[1]CNE_OE!$B$2:$R$4621,10,FALSE)</f>
        <v>Caldas</v>
      </c>
      <c r="F2521" s="34">
        <v>9</v>
      </c>
      <c r="G2521" s="34">
        <f>VLOOKUP($A2521,[1]CNE_OE!$B$2:$R$4621,7,FALSE)</f>
        <v>1310</v>
      </c>
      <c r="H2521" s="34">
        <f>VLOOKUP($A2521,[1]CNE_OE!$B$2:$R$4621,9,FALSE)</f>
        <v>-75.583333329999988</v>
      </c>
      <c r="I2521" s="34">
        <f>VLOOKUP($A2521,[1]CNE_OE!$B$2:$R$4621,8,FALSE)</f>
        <v>4.9833333299999998</v>
      </c>
      <c r="J2521" s="34" t="str">
        <f>VLOOKUP($A2521,[1]CNE_OE!$B$2:$R$4621,5,FALSE)</f>
        <v>Activa</v>
      </c>
      <c r="K2521" s="37">
        <f>VLOOKUP($A2521,[1]CNE_OE!$B$2:$R$4621,6,FALSE)</f>
        <v>15081</v>
      </c>
      <c r="L2521" s="37">
        <f>VLOOKUP($A2521,[1]CNE_OE!$B$2:$R$4621,17,FALSE)</f>
        <v>0</v>
      </c>
      <c r="M2521" s="37" t="s">
        <v>1911</v>
      </c>
      <c r="N2521" s="34" t="s">
        <v>1892</v>
      </c>
    </row>
    <row r="2522" spans="1:14" ht="15.75" customHeight="1" x14ac:dyDescent="0.25">
      <c r="A2522" s="78">
        <v>26155050</v>
      </c>
      <c r="B2522" s="34" t="s">
        <v>56</v>
      </c>
      <c r="C2522" s="34" t="s">
        <v>5133</v>
      </c>
      <c r="D2522" s="34" t="str">
        <f>VLOOKUP($A2522,[1]CNE_OE!$B$2:$R$4621,11,FALSE)</f>
        <v>Manizales</v>
      </c>
      <c r="E2522" s="34" t="str">
        <f>VLOOKUP($A2522,[1]CNE_OE!$B$2:$R$4621,10,FALSE)</f>
        <v>Caldas</v>
      </c>
      <c r="F2522" s="34">
        <v>9</v>
      </c>
      <c r="G2522" s="34">
        <f>VLOOKUP($A2522,[1]CNE_OE!$B$2:$R$4621,7,FALSE)</f>
        <v>2150</v>
      </c>
      <c r="H2522" s="34">
        <f>VLOOKUP($A2522,[1]CNE_OE!$B$2:$R$4621,9,FALSE)</f>
        <v>-75.483333329999994</v>
      </c>
      <c r="I2522" s="34">
        <f>VLOOKUP($A2522,[1]CNE_OE!$B$2:$R$4621,8,FALSE)</f>
        <v>5.05</v>
      </c>
      <c r="J2522" s="34" t="str">
        <f>VLOOKUP($A2522,[1]CNE_OE!$B$2:$R$4621,5,FALSE)</f>
        <v>Activa</v>
      </c>
      <c r="K2522" s="37">
        <f>VLOOKUP($A2522,[1]CNE_OE!$B$2:$R$4621,6,FALSE)</f>
        <v>20316</v>
      </c>
      <c r="L2522" s="37">
        <f>VLOOKUP($A2522,[1]CNE_OE!$B$2:$R$4621,17,FALSE)</f>
        <v>0</v>
      </c>
      <c r="M2522" s="37" t="s">
        <v>1911</v>
      </c>
      <c r="N2522" s="34" t="s">
        <v>1892</v>
      </c>
    </row>
    <row r="2523" spans="1:14" ht="15.75" customHeight="1" x14ac:dyDescent="0.25">
      <c r="A2523" s="78">
        <v>26155090</v>
      </c>
      <c r="B2523" s="34" t="s">
        <v>43</v>
      </c>
      <c r="C2523" s="34" t="s">
        <v>5134</v>
      </c>
      <c r="D2523" s="34" t="str">
        <f>VLOOKUP($A2523,[1]CNE_OE!$B$2:$R$4621,11,FALSE)</f>
        <v>Palestina (Caldas)</v>
      </c>
      <c r="E2523" s="34" t="str">
        <f>VLOOKUP($A2523,[1]CNE_OE!$B$2:$R$4621,10,FALSE)</f>
        <v>Caldas</v>
      </c>
      <c r="F2523" s="34">
        <v>9</v>
      </c>
      <c r="G2523" s="34">
        <f>VLOOKUP($A2523,[1]CNE_OE!$B$2:$R$4621,7,FALSE)</f>
        <v>1010</v>
      </c>
      <c r="H2523" s="34">
        <f>VLOOKUP($A2523,[1]CNE_OE!$B$2:$R$4621,9,FALSE)</f>
        <v>-75.666666669999998</v>
      </c>
      <c r="I2523" s="34">
        <f>VLOOKUP($A2523,[1]CNE_OE!$B$2:$R$4621,8,FALSE)</f>
        <v>5.0833333300000003</v>
      </c>
      <c r="J2523" s="34" t="str">
        <f>VLOOKUP($A2523,[1]CNE_OE!$B$2:$R$4621,5,FALSE)</f>
        <v>Activa</v>
      </c>
      <c r="K2523" s="37">
        <f>VLOOKUP($A2523,[1]CNE_OE!$B$2:$R$4621,6,FALSE)</f>
        <v>23391</v>
      </c>
      <c r="L2523" s="37">
        <f>VLOOKUP($A2523,[1]CNE_OE!$B$2:$R$4621,17,FALSE)</f>
        <v>0</v>
      </c>
      <c r="M2523" s="37" t="s">
        <v>1911</v>
      </c>
      <c r="N2523" s="34" t="s">
        <v>1892</v>
      </c>
    </row>
    <row r="2524" spans="1:14" ht="15.75" customHeight="1" x14ac:dyDescent="0.25">
      <c r="A2524" s="78">
        <v>26155140</v>
      </c>
      <c r="B2524" s="34" t="s">
        <v>56</v>
      </c>
      <c r="C2524" s="34" t="s">
        <v>5135</v>
      </c>
      <c r="D2524" s="34" t="str">
        <f>VLOOKUP($A2524,[1]CNE_OE!$B$2:$R$4621,11,FALSE)</f>
        <v>Palestina (Caldas)</v>
      </c>
      <c r="E2524" s="34" t="str">
        <f>VLOOKUP($A2524,[1]CNE_OE!$B$2:$R$4621,10,FALSE)</f>
        <v>Caldas</v>
      </c>
      <c r="F2524" s="34">
        <v>9</v>
      </c>
      <c r="G2524" s="34">
        <f>VLOOKUP($A2524,[1]CNE_OE!$B$2:$R$4621,7,FALSE)</f>
        <v>1020</v>
      </c>
      <c r="H2524" s="34">
        <f>VLOOKUP($A2524,[1]CNE_OE!$B$2:$R$4621,9,FALSE)</f>
        <v>-75.683333329999996</v>
      </c>
      <c r="I2524" s="34">
        <f>VLOOKUP($A2524,[1]CNE_OE!$B$2:$R$4621,8,FALSE)</f>
        <v>5.0833333300000003</v>
      </c>
      <c r="J2524" s="34" t="str">
        <f>VLOOKUP($A2524,[1]CNE_OE!$B$2:$R$4621,5,FALSE)</f>
        <v>Activa</v>
      </c>
      <c r="K2524" s="37">
        <f>VLOOKUP($A2524,[1]CNE_OE!$B$2:$R$4621,6,FALSE)</f>
        <v>23604</v>
      </c>
      <c r="L2524" s="37">
        <f>VLOOKUP($A2524,[1]CNE_OE!$B$2:$R$4621,17,FALSE)</f>
        <v>0</v>
      </c>
      <c r="M2524" s="37" t="s">
        <v>1911</v>
      </c>
      <c r="N2524" s="34" t="s">
        <v>1892</v>
      </c>
    </row>
    <row r="2525" spans="1:14" ht="15.75" customHeight="1" x14ac:dyDescent="0.25">
      <c r="A2525" s="78">
        <v>26160030</v>
      </c>
      <c r="B2525" s="34" t="s">
        <v>26</v>
      </c>
      <c r="C2525" s="34" t="s">
        <v>5136</v>
      </c>
      <c r="D2525" s="34" t="str">
        <f>VLOOKUP($A2525,[1]CNE_OE!$B$2:$R$4621,11,FALSE)</f>
        <v>Salamina (Caldas)</v>
      </c>
      <c r="E2525" s="34" t="str">
        <f>VLOOKUP($A2525,[1]CNE_OE!$B$2:$R$4621,10,FALSE)</f>
        <v>Caldas</v>
      </c>
      <c r="F2525" s="34">
        <v>9</v>
      </c>
      <c r="G2525" s="34">
        <f>VLOOKUP($A2525,[1]CNE_OE!$B$2:$R$4621,7,FALSE)</f>
        <v>1500</v>
      </c>
      <c r="H2525" s="34">
        <f>VLOOKUP($A2525,[1]CNE_OE!$B$2:$R$4621,9,FALSE)</f>
        <v>-75.533333329999991</v>
      </c>
      <c r="I2525" s="34">
        <f>VLOOKUP($A2525,[1]CNE_OE!$B$2:$R$4621,8,FALSE)</f>
        <v>5.4166666699999997</v>
      </c>
      <c r="J2525" s="34" t="str">
        <f>VLOOKUP($A2525,[1]CNE_OE!$B$2:$R$4621,5,FALSE)</f>
        <v>Activa</v>
      </c>
      <c r="K2525" s="37">
        <f>VLOOKUP($A2525,[1]CNE_OE!$B$2:$R$4621,6,FALSE)</f>
        <v>18947</v>
      </c>
      <c r="L2525" s="37">
        <f>VLOOKUP($A2525,[1]CNE_OE!$B$2:$R$4621,17,FALSE)</f>
        <v>0</v>
      </c>
      <c r="M2525" s="37" t="s">
        <v>1911</v>
      </c>
      <c r="N2525" s="34" t="s">
        <v>1892</v>
      </c>
    </row>
    <row r="2526" spans="1:14" ht="15.75" customHeight="1" x14ac:dyDescent="0.25">
      <c r="A2526" s="78">
        <v>26160110</v>
      </c>
      <c r="B2526" s="34" t="s">
        <v>26</v>
      </c>
      <c r="C2526" s="34" t="s">
        <v>5137</v>
      </c>
      <c r="D2526" s="34" t="str">
        <f>VLOOKUP($A2526,[1]CNE_OE!$B$2:$R$4621,11,FALSE)</f>
        <v>Aranzazu</v>
      </c>
      <c r="E2526" s="34" t="str">
        <f>VLOOKUP($A2526,[1]CNE_OE!$B$2:$R$4621,10,FALSE)</f>
        <v>Caldas</v>
      </c>
      <c r="F2526" s="34">
        <v>9</v>
      </c>
      <c r="G2526" s="34">
        <f>VLOOKUP($A2526,[1]CNE_OE!$B$2:$R$4621,7,FALSE)</f>
        <v>1870</v>
      </c>
      <c r="H2526" s="34">
        <f>VLOOKUP($A2526,[1]CNE_OE!$B$2:$R$4621,9,FALSE)</f>
        <v>-75.5</v>
      </c>
      <c r="I2526" s="34">
        <f>VLOOKUP($A2526,[1]CNE_OE!$B$2:$R$4621,8,FALSE)</f>
        <v>5.2666666700000002</v>
      </c>
      <c r="J2526" s="34" t="str">
        <f>VLOOKUP($A2526,[1]CNE_OE!$B$2:$R$4621,5,FALSE)</f>
        <v>Activa</v>
      </c>
      <c r="K2526" s="37">
        <f>VLOOKUP($A2526,[1]CNE_OE!$B$2:$R$4621,6,FALSE)</f>
        <v>27621</v>
      </c>
      <c r="L2526" s="37">
        <f>VLOOKUP($A2526,[1]CNE_OE!$B$2:$R$4621,17,FALSE)</f>
        <v>0</v>
      </c>
      <c r="M2526" s="37" t="s">
        <v>1911</v>
      </c>
      <c r="N2526" s="34" t="s">
        <v>1892</v>
      </c>
    </row>
    <row r="2527" spans="1:14" ht="15.75" customHeight="1" x14ac:dyDescent="0.25">
      <c r="A2527" s="78">
        <v>26160150</v>
      </c>
      <c r="B2527" s="34" t="s">
        <v>26</v>
      </c>
      <c r="C2527" s="34" t="s">
        <v>5138</v>
      </c>
      <c r="D2527" s="34" t="str">
        <f>VLOOKUP($A2527,[1]CNE_OE!$B$2:$R$4621,11,FALSE)</f>
        <v>Neira</v>
      </c>
      <c r="E2527" s="34" t="str">
        <f>VLOOKUP($A2527,[1]CNE_OE!$B$2:$R$4621,10,FALSE)</f>
        <v>Caldas</v>
      </c>
      <c r="F2527" s="34">
        <v>9</v>
      </c>
      <c r="G2527" s="34">
        <f>VLOOKUP($A2527,[1]CNE_OE!$B$2:$R$4621,7,FALSE)</f>
        <v>2020</v>
      </c>
      <c r="H2527" s="34">
        <f>VLOOKUP($A2527,[1]CNE_OE!$B$2:$R$4621,9,FALSE)</f>
        <v>-75.516666669999992</v>
      </c>
      <c r="I2527" s="34">
        <f>VLOOKUP($A2527,[1]CNE_OE!$B$2:$R$4621,8,FALSE)</f>
        <v>5.1666666699999997</v>
      </c>
      <c r="J2527" s="34" t="str">
        <f>VLOOKUP($A2527,[1]CNE_OE!$B$2:$R$4621,5,FALSE)</f>
        <v>Activa</v>
      </c>
      <c r="K2527" s="37">
        <f>VLOOKUP($A2527,[1]CNE_OE!$B$2:$R$4621,6,FALSE)</f>
        <v>25552</v>
      </c>
      <c r="L2527" s="37">
        <f>VLOOKUP($A2527,[1]CNE_OE!$B$2:$R$4621,17,FALSE)</f>
        <v>0</v>
      </c>
      <c r="M2527" s="37" t="s">
        <v>1911</v>
      </c>
      <c r="N2527" s="34" t="s">
        <v>1892</v>
      </c>
    </row>
    <row r="2528" spans="1:14" ht="15.75" customHeight="1" x14ac:dyDescent="0.25">
      <c r="A2528" s="78">
        <v>26160250</v>
      </c>
      <c r="B2528" s="34" t="s">
        <v>26</v>
      </c>
      <c r="C2528" s="34" t="s">
        <v>5139</v>
      </c>
      <c r="D2528" s="34" t="str">
        <f>VLOOKUP($A2528,[1]CNE_OE!$B$2:$R$4621,11,FALSE)</f>
        <v>Neira</v>
      </c>
      <c r="E2528" s="34" t="str">
        <f>VLOOKUP($A2528,[1]CNE_OE!$B$2:$R$4621,10,FALSE)</f>
        <v>Caldas</v>
      </c>
      <c r="F2528" s="34">
        <v>9</v>
      </c>
      <c r="G2528" s="34">
        <f>VLOOKUP($A2528,[1]CNE_OE!$B$2:$R$4621,7,FALSE)</f>
        <v>1320</v>
      </c>
      <c r="H2528" s="34">
        <f>VLOOKUP($A2528,[1]CNE_OE!$B$2:$R$4621,9,FALSE)</f>
        <v>-75.583333329999988</v>
      </c>
      <c r="I2528" s="34">
        <f>VLOOKUP($A2528,[1]CNE_OE!$B$2:$R$4621,8,FALSE)</f>
        <v>5.18333333</v>
      </c>
      <c r="J2528" s="34" t="str">
        <f>VLOOKUP($A2528,[1]CNE_OE!$B$2:$R$4621,5,FALSE)</f>
        <v>Activa</v>
      </c>
      <c r="K2528" s="37">
        <f>VLOOKUP($A2528,[1]CNE_OE!$B$2:$R$4621,6,FALSE)</f>
        <v>33253</v>
      </c>
      <c r="L2528" s="37">
        <f>VLOOKUP($A2528,[1]CNE_OE!$B$2:$R$4621,17,FALSE)</f>
        <v>0</v>
      </c>
      <c r="M2528" s="37" t="s">
        <v>1911</v>
      </c>
      <c r="N2528" s="34" t="s">
        <v>1892</v>
      </c>
    </row>
    <row r="2529" spans="1:14" ht="15.75" customHeight="1" x14ac:dyDescent="0.25">
      <c r="A2529" s="79">
        <v>26160260</v>
      </c>
      <c r="B2529" s="34" t="s">
        <v>26</v>
      </c>
      <c r="C2529" s="34" t="s">
        <v>5082</v>
      </c>
      <c r="D2529" s="34" t="str">
        <f>VLOOKUP($A2529,[1]CNE_OE!$B$2:$R$4621,11,FALSE)</f>
        <v>Filadelfia</v>
      </c>
      <c r="E2529" s="34" t="str">
        <f>VLOOKUP($A2529,[1]CNE_OE!$B$2:$R$4621,10,FALSE)</f>
        <v>Caldas</v>
      </c>
      <c r="F2529" s="34">
        <v>9</v>
      </c>
      <c r="G2529" s="34">
        <f>VLOOKUP($A2529,[1]CNE_OE!$B$2:$R$4621,7,FALSE)</f>
        <v>1650</v>
      </c>
      <c r="H2529" s="34">
        <f>VLOOKUP($A2529,[1]CNE_OE!$B$2:$R$4621,9,FALSE)</f>
        <v>-75.566666669999989</v>
      </c>
      <c r="I2529" s="34">
        <f>VLOOKUP($A2529,[1]CNE_OE!$B$2:$R$4621,8,FALSE)</f>
        <v>5.3</v>
      </c>
      <c r="J2529" s="34" t="str">
        <f>VLOOKUP($A2529,[1]CNE_OE!$B$2:$R$4621,5,FALSE)</f>
        <v>Activa</v>
      </c>
      <c r="K2529" s="37">
        <f>VLOOKUP($A2529,[1]CNE_OE!$B$2:$R$4621,6,FALSE)</f>
        <v>33253</v>
      </c>
      <c r="L2529" s="37">
        <f>VLOOKUP($A2529,[1]CNE_OE!$B$2:$R$4621,17,FALSE)</f>
        <v>0</v>
      </c>
      <c r="M2529" s="37" t="s">
        <v>1911</v>
      </c>
      <c r="N2529" s="34" t="s">
        <v>1892</v>
      </c>
    </row>
    <row r="2530" spans="1:14" ht="15.75" customHeight="1" x14ac:dyDescent="0.25">
      <c r="A2530" s="79">
        <v>26170110</v>
      </c>
      <c r="B2530" s="34" t="s">
        <v>26</v>
      </c>
      <c r="C2530" s="34" t="s">
        <v>5140</v>
      </c>
      <c r="D2530" s="34" t="str">
        <f>VLOOKUP($A2530,[1]CNE_OE!$B$2:$R$4621,11,FALSE)</f>
        <v>Quinchía</v>
      </c>
      <c r="E2530" s="34" t="str">
        <f>VLOOKUP($A2530,[1]CNE_OE!$B$2:$R$4621,10,FALSE)</f>
        <v>RIsaralda</v>
      </c>
      <c r="F2530" s="34">
        <v>9</v>
      </c>
      <c r="G2530" s="34">
        <f>VLOOKUP($A2530,[1]CNE_OE!$B$2:$R$4621,7,FALSE)</f>
        <v>1550</v>
      </c>
      <c r="H2530" s="34">
        <f>VLOOKUP($A2530,[1]CNE_OE!$B$2:$R$4621,9,FALSE)</f>
        <v>-75.7</v>
      </c>
      <c r="I2530" s="34">
        <f>VLOOKUP($A2530,[1]CNE_OE!$B$2:$R$4621,8,FALSE)</f>
        <v>5.31666667</v>
      </c>
      <c r="J2530" s="34" t="str">
        <f>VLOOKUP($A2530,[1]CNE_OE!$B$2:$R$4621,5,FALSE)</f>
        <v>Activa</v>
      </c>
      <c r="K2530" s="37">
        <f>VLOOKUP($A2530,[1]CNE_OE!$B$2:$R$4621,6,FALSE)</f>
        <v>29601</v>
      </c>
      <c r="L2530" s="37">
        <f>VLOOKUP($A2530,[1]CNE_OE!$B$2:$R$4621,17,FALSE)</f>
        <v>0</v>
      </c>
      <c r="M2530" s="37" t="s">
        <v>1911</v>
      </c>
      <c r="N2530" s="34" t="s">
        <v>1892</v>
      </c>
    </row>
    <row r="2531" spans="1:14" ht="15.75" customHeight="1" x14ac:dyDescent="0.25">
      <c r="A2531" s="79">
        <v>26170120</v>
      </c>
      <c r="B2531" s="34" t="s">
        <v>26</v>
      </c>
      <c r="C2531" s="34" t="s">
        <v>5141</v>
      </c>
      <c r="D2531" s="34" t="str">
        <f>VLOOKUP($A2531,[1]CNE_OE!$B$2:$R$4621,11,FALSE)</f>
        <v>Marmato</v>
      </c>
      <c r="E2531" s="34" t="str">
        <f>VLOOKUP($A2531,[1]CNE_OE!$B$2:$R$4621,10,FALSE)</f>
        <v>Caldas</v>
      </c>
      <c r="F2531" s="34">
        <v>9</v>
      </c>
      <c r="G2531" s="34">
        <f>VLOOKUP($A2531,[1]CNE_OE!$B$2:$R$4621,7,FALSE)</f>
        <v>1650</v>
      </c>
      <c r="H2531" s="34">
        <f>VLOOKUP($A2531,[1]CNE_OE!$B$2:$R$4621,9,FALSE)</f>
        <v>-75.633333329999999</v>
      </c>
      <c r="I2531" s="34">
        <f>VLOOKUP($A2531,[1]CNE_OE!$B$2:$R$4621,8,FALSE)</f>
        <v>5.4833333299999998</v>
      </c>
      <c r="J2531" s="34" t="str">
        <f>VLOOKUP($A2531,[1]CNE_OE!$B$2:$R$4621,5,FALSE)</f>
        <v>Activa</v>
      </c>
      <c r="K2531" s="37">
        <f>VLOOKUP($A2531,[1]CNE_OE!$B$2:$R$4621,6,FALSE)</f>
        <v>29509</v>
      </c>
      <c r="L2531" s="37">
        <f>VLOOKUP($A2531,[1]CNE_OE!$B$2:$R$4621,17,FALSE)</f>
        <v>0</v>
      </c>
      <c r="M2531" s="37" t="s">
        <v>1911</v>
      </c>
      <c r="N2531" s="34" t="s">
        <v>1892</v>
      </c>
    </row>
    <row r="2532" spans="1:14" ht="15.75" customHeight="1" x14ac:dyDescent="0.25">
      <c r="A2532" s="79">
        <v>26170130</v>
      </c>
      <c r="B2532" s="34" t="s">
        <v>26</v>
      </c>
      <c r="C2532" s="34" t="s">
        <v>5142</v>
      </c>
      <c r="D2532" s="34" t="str">
        <f>VLOOKUP($A2532,[1]CNE_OE!$B$2:$R$4621,11,FALSE)</f>
        <v>Riosucio (Caldas)</v>
      </c>
      <c r="E2532" s="34" t="str">
        <f>VLOOKUP($A2532,[1]CNE_OE!$B$2:$R$4621,10,FALSE)</f>
        <v>Caldas</v>
      </c>
      <c r="F2532" s="34">
        <v>9</v>
      </c>
      <c r="G2532" s="34">
        <f>VLOOKUP($A2532,[1]CNE_OE!$B$2:$R$4621,7,FALSE)</f>
        <v>1320</v>
      </c>
      <c r="H2532" s="34">
        <f>VLOOKUP($A2532,[1]CNE_OE!$B$2:$R$4621,9,FALSE)</f>
        <v>-75.683333329999996</v>
      </c>
      <c r="I2532" s="34">
        <f>VLOOKUP($A2532,[1]CNE_OE!$B$2:$R$4621,8,FALSE)</f>
        <v>5.3666666699999999</v>
      </c>
      <c r="J2532" s="34" t="str">
        <f>VLOOKUP($A2532,[1]CNE_OE!$B$2:$R$4621,5,FALSE)</f>
        <v>Activa</v>
      </c>
      <c r="K2532" s="37">
        <f>VLOOKUP($A2532,[1]CNE_OE!$B$2:$R$4621,6,FALSE)</f>
        <v>23360</v>
      </c>
      <c r="L2532" s="37">
        <f>VLOOKUP($A2532,[1]CNE_OE!$B$2:$R$4621,17,FALSE)</f>
        <v>0</v>
      </c>
      <c r="M2532" s="37" t="s">
        <v>1911</v>
      </c>
      <c r="N2532" s="34" t="s">
        <v>1892</v>
      </c>
    </row>
    <row r="2533" spans="1:14" ht="15.75" customHeight="1" x14ac:dyDescent="0.25">
      <c r="A2533" s="79">
        <v>26170240</v>
      </c>
      <c r="B2533" s="34" t="s">
        <v>26</v>
      </c>
      <c r="C2533" s="34" t="s">
        <v>5143</v>
      </c>
      <c r="D2533" s="34" t="str">
        <f>VLOOKUP($A2533,[1]CNE_OE!$B$2:$R$4621,11,FALSE)</f>
        <v>Riosucio (Caldas)</v>
      </c>
      <c r="E2533" s="34" t="str">
        <f>VLOOKUP($A2533,[1]CNE_OE!$B$2:$R$4621,10,FALSE)</f>
        <v>Caldas</v>
      </c>
      <c r="F2533" s="34">
        <v>9</v>
      </c>
      <c r="G2533" s="34">
        <f>VLOOKUP($A2533,[1]CNE_OE!$B$2:$R$4621,7,FALSE)</f>
        <v>2500</v>
      </c>
      <c r="H2533" s="34">
        <f>VLOOKUP($A2533,[1]CNE_OE!$B$2:$R$4621,9,FALSE)</f>
        <v>-75.766666669999992</v>
      </c>
      <c r="I2533" s="34">
        <f>VLOOKUP($A2533,[1]CNE_OE!$B$2:$R$4621,8,FALSE)</f>
        <v>5.4666666699999995</v>
      </c>
      <c r="J2533" s="34" t="str">
        <f>VLOOKUP($A2533,[1]CNE_OE!$B$2:$R$4621,5,FALSE)</f>
        <v>Activa</v>
      </c>
      <c r="K2533" s="37">
        <f>VLOOKUP($A2533,[1]CNE_OE!$B$2:$R$4621,6,FALSE)</f>
        <v>23330</v>
      </c>
      <c r="L2533" s="37">
        <f>VLOOKUP($A2533,[1]CNE_OE!$B$2:$R$4621,17,FALSE)</f>
        <v>0</v>
      </c>
      <c r="M2533" s="37" t="s">
        <v>1911</v>
      </c>
      <c r="N2533" s="34" t="s">
        <v>1892</v>
      </c>
    </row>
    <row r="2534" spans="1:14" ht="15.75" customHeight="1" x14ac:dyDescent="0.25">
      <c r="A2534" s="79">
        <v>26170320</v>
      </c>
      <c r="B2534" s="34" t="s">
        <v>26</v>
      </c>
      <c r="C2534" s="34" t="s">
        <v>5072</v>
      </c>
      <c r="D2534" s="34" t="str">
        <f>VLOOKUP($A2534,[1]CNE_OE!$B$2:$R$4621,11,FALSE)</f>
        <v>Riosucio (Caldas)</v>
      </c>
      <c r="E2534" s="34" t="str">
        <f>VLOOKUP($A2534,[1]CNE_OE!$B$2:$R$4621,10,FALSE)</f>
        <v>Caldas</v>
      </c>
      <c r="F2534" s="34">
        <v>9</v>
      </c>
      <c r="G2534" s="34">
        <f>VLOOKUP($A2534,[1]CNE_OE!$B$2:$R$4621,7,FALSE)</f>
        <v>1420</v>
      </c>
      <c r="H2534" s="34">
        <f>VLOOKUP($A2534,[1]CNE_OE!$B$2:$R$4621,9,FALSE)</f>
        <v>-75.7</v>
      </c>
      <c r="I2534" s="34">
        <f>VLOOKUP($A2534,[1]CNE_OE!$B$2:$R$4621,8,FALSE)</f>
        <v>5.4666666699999995</v>
      </c>
      <c r="J2534" s="34" t="str">
        <f>VLOOKUP($A2534,[1]CNE_OE!$B$2:$R$4621,5,FALSE)</f>
        <v>Activa</v>
      </c>
      <c r="K2534" s="37">
        <f>VLOOKUP($A2534,[1]CNE_OE!$B$2:$R$4621,6,FALSE)</f>
        <v>28595</v>
      </c>
      <c r="L2534" s="37">
        <f>VLOOKUP($A2534,[1]CNE_OE!$B$2:$R$4621,17,FALSE)</f>
        <v>0</v>
      </c>
      <c r="M2534" s="37" t="s">
        <v>1911</v>
      </c>
      <c r="N2534" s="34" t="s">
        <v>1892</v>
      </c>
    </row>
    <row r="2535" spans="1:14" ht="15.75" customHeight="1" x14ac:dyDescent="0.25">
      <c r="A2535" s="78">
        <v>26170340</v>
      </c>
      <c r="B2535" s="34" t="s">
        <v>26</v>
      </c>
      <c r="C2535" s="34" t="s">
        <v>5144</v>
      </c>
      <c r="D2535" s="34" t="str">
        <f>VLOOKUP($A2535,[1]CNE_OE!$B$2:$R$4621,11,FALSE)</f>
        <v>Quinchía</v>
      </c>
      <c r="E2535" s="34" t="str">
        <f>VLOOKUP($A2535,[1]CNE_OE!$B$2:$R$4621,10,FALSE)</f>
        <v>RIsaralda</v>
      </c>
      <c r="F2535" s="34">
        <v>9</v>
      </c>
      <c r="G2535" s="34">
        <f>VLOOKUP($A2535,[1]CNE_OE!$B$2:$R$4621,7,FALSE)</f>
        <v>1630</v>
      </c>
      <c r="H2535" s="34">
        <f>VLOOKUP($A2535,[1]CNE_OE!$B$2:$R$4621,9,FALSE)</f>
        <v>-75.716666669999995</v>
      </c>
      <c r="I2535" s="34">
        <f>VLOOKUP($A2535,[1]CNE_OE!$B$2:$R$4621,8,FALSE)</f>
        <v>5.3666666699999999</v>
      </c>
      <c r="J2535" s="34" t="str">
        <f>VLOOKUP($A2535,[1]CNE_OE!$B$2:$R$4621,5,FALSE)</f>
        <v>Activa</v>
      </c>
      <c r="K2535" s="37">
        <f>VLOOKUP($A2535,[1]CNE_OE!$B$2:$R$4621,6,FALSE)</f>
        <v>29721</v>
      </c>
      <c r="L2535" s="37">
        <f>VLOOKUP($A2535,[1]CNE_OE!$B$2:$R$4621,17,FALSE)</f>
        <v>0</v>
      </c>
      <c r="M2535" s="37" t="s">
        <v>1911</v>
      </c>
      <c r="N2535" s="34" t="s">
        <v>1892</v>
      </c>
    </row>
    <row r="2536" spans="1:14" ht="15.75" customHeight="1" x14ac:dyDescent="0.25">
      <c r="A2536" s="78">
        <v>26175070</v>
      </c>
      <c r="B2536" s="34" t="s">
        <v>56</v>
      </c>
      <c r="C2536" s="34" t="s">
        <v>5145</v>
      </c>
      <c r="D2536" s="34" t="str">
        <f>VLOOKUP($A2536,[1]CNE_OE!$B$2:$R$4621,11,FALSE)</f>
        <v>Supia</v>
      </c>
      <c r="E2536" s="34" t="str">
        <f>VLOOKUP($A2536,[1]CNE_OE!$B$2:$R$4621,10,FALSE)</f>
        <v>Caldas</v>
      </c>
      <c r="F2536" s="34">
        <v>9</v>
      </c>
      <c r="G2536" s="34">
        <f>VLOOKUP($A2536,[1]CNE_OE!$B$2:$R$4621,7,FALSE)</f>
        <v>1320</v>
      </c>
      <c r="H2536" s="34">
        <f>VLOOKUP($A2536,[1]CNE_OE!$B$2:$R$4621,9,FALSE)</f>
        <v>-75.650000000000006</v>
      </c>
      <c r="I2536" s="34">
        <f>VLOOKUP($A2536,[1]CNE_OE!$B$2:$R$4621,8,FALSE)</f>
        <v>5.4666666699999995</v>
      </c>
      <c r="J2536" s="34" t="str">
        <f>VLOOKUP($A2536,[1]CNE_OE!$B$2:$R$4621,5,FALSE)</f>
        <v>Activa</v>
      </c>
      <c r="K2536" s="37">
        <f>VLOOKUP($A2536,[1]CNE_OE!$B$2:$R$4621,6,FALSE)</f>
        <v>25856</v>
      </c>
      <c r="L2536" s="37">
        <f>VLOOKUP($A2536,[1]CNE_OE!$B$2:$R$4621,17,FALSE)</f>
        <v>0</v>
      </c>
      <c r="M2536" s="37" t="s">
        <v>1911</v>
      </c>
      <c r="N2536" s="34" t="s">
        <v>1892</v>
      </c>
    </row>
    <row r="2537" spans="1:14" ht="15.75" customHeight="1" x14ac:dyDescent="0.25">
      <c r="A2537" s="78">
        <v>26180040</v>
      </c>
      <c r="B2537" s="34" t="s">
        <v>26</v>
      </c>
      <c r="C2537" s="34" t="s">
        <v>5146</v>
      </c>
      <c r="D2537" s="34" t="str">
        <f>VLOOKUP($A2537,[1]CNE_OE!$B$2:$R$4621,11,FALSE)</f>
        <v>Aguadas</v>
      </c>
      <c r="E2537" s="34" t="str">
        <f>VLOOKUP($A2537,[1]CNE_OE!$B$2:$R$4621,10,FALSE)</f>
        <v>Caldas</v>
      </c>
      <c r="F2537" s="34">
        <v>9</v>
      </c>
      <c r="G2537" s="34">
        <f>VLOOKUP($A2537,[1]CNE_OE!$B$2:$R$4621,7,FALSE)</f>
        <v>1900</v>
      </c>
      <c r="H2537" s="34">
        <f>VLOOKUP($A2537,[1]CNE_OE!$B$2:$R$4621,9,FALSE)</f>
        <v>-75.416666669999998</v>
      </c>
      <c r="I2537" s="34">
        <f>VLOOKUP($A2537,[1]CNE_OE!$B$2:$R$4621,8,FALSE)</f>
        <v>5.6666666699999997</v>
      </c>
      <c r="J2537" s="34" t="str">
        <f>VLOOKUP($A2537,[1]CNE_OE!$B$2:$R$4621,5,FALSE)</f>
        <v>Activa</v>
      </c>
      <c r="K2537" s="37">
        <f>VLOOKUP($A2537,[1]CNE_OE!$B$2:$R$4621,6,FALSE)</f>
        <v>33253</v>
      </c>
      <c r="L2537" s="37">
        <f>VLOOKUP($A2537,[1]CNE_OE!$B$2:$R$4621,17,FALSE)</f>
        <v>0</v>
      </c>
      <c r="M2537" s="37" t="s">
        <v>1911</v>
      </c>
      <c r="N2537" s="34" t="s">
        <v>1892</v>
      </c>
    </row>
    <row r="2538" spans="1:14" ht="15.75" customHeight="1" x14ac:dyDescent="0.25">
      <c r="A2538" s="78">
        <v>26180050</v>
      </c>
      <c r="B2538" s="34" t="s">
        <v>26</v>
      </c>
      <c r="C2538" s="34" t="s">
        <v>5147</v>
      </c>
      <c r="D2538" s="34" t="str">
        <f>VLOOKUP($A2538,[1]CNE_OE!$B$2:$R$4621,11,FALSE)</f>
        <v>Aguadas</v>
      </c>
      <c r="E2538" s="34" t="str">
        <f>VLOOKUP($A2538,[1]CNE_OE!$B$2:$R$4621,10,FALSE)</f>
        <v>Caldas</v>
      </c>
      <c r="F2538" s="34">
        <v>9</v>
      </c>
      <c r="G2538" s="34">
        <f>VLOOKUP($A2538,[1]CNE_OE!$B$2:$R$4621,7,FALSE)</f>
        <v>1600</v>
      </c>
      <c r="H2538" s="34">
        <f>VLOOKUP($A2538,[1]CNE_OE!$B$2:$R$4621,9,FALSE)</f>
        <v>-75.466666669999995</v>
      </c>
      <c r="I2538" s="34">
        <f>VLOOKUP($A2538,[1]CNE_OE!$B$2:$R$4621,8,FALSE)</f>
        <v>5.6333333300000001</v>
      </c>
      <c r="J2538" s="34" t="str">
        <f>VLOOKUP($A2538,[1]CNE_OE!$B$2:$R$4621,5,FALSE)</f>
        <v>Activa</v>
      </c>
      <c r="K2538" s="37">
        <f>VLOOKUP($A2538,[1]CNE_OE!$B$2:$R$4621,6,FALSE)</f>
        <v>18947</v>
      </c>
      <c r="L2538" s="37">
        <f>VLOOKUP($A2538,[1]CNE_OE!$B$2:$R$4621,17,FALSE)</f>
        <v>0</v>
      </c>
      <c r="M2538" s="37" t="s">
        <v>1911</v>
      </c>
      <c r="N2538" s="34" t="s">
        <v>1892</v>
      </c>
    </row>
    <row r="2539" spans="1:14" ht="15.75" customHeight="1" x14ac:dyDescent="0.25">
      <c r="A2539" s="78">
        <v>26195010</v>
      </c>
      <c r="B2539" s="34" t="s">
        <v>56</v>
      </c>
      <c r="C2539" s="34" t="s">
        <v>5148</v>
      </c>
      <c r="D2539" s="34" t="str">
        <f>VLOOKUP($A2539,[1]CNE_OE!$B$2:$R$4621,11,FALSE)</f>
        <v>Jardín</v>
      </c>
      <c r="E2539" s="34" t="str">
        <f>VLOOKUP($A2539,[1]CNE_OE!$B$2:$R$4621,10,FALSE)</f>
        <v>Antioquia</v>
      </c>
      <c r="F2539" s="34">
        <v>1</v>
      </c>
      <c r="G2539" s="34">
        <f>VLOOKUP($A2539,[1]CNE_OE!$B$2:$R$4621,7,FALSE)</f>
        <v>1570</v>
      </c>
      <c r="H2539" s="34">
        <f>VLOOKUP($A2539,[1]CNE_OE!$B$2:$R$4621,9,FALSE)</f>
        <v>-75.849999999999994</v>
      </c>
      <c r="I2539" s="34">
        <f>VLOOKUP($A2539,[1]CNE_OE!$B$2:$R$4621,8,FALSE)</f>
        <v>5.5333333299999996</v>
      </c>
      <c r="J2539" s="34" t="str">
        <f>VLOOKUP($A2539,[1]CNE_OE!$B$2:$R$4621,5,FALSE)</f>
        <v>Activa</v>
      </c>
      <c r="K2539" s="37">
        <f>VLOOKUP($A2539,[1]CNE_OE!$B$2:$R$4621,6,FALSE)</f>
        <v>19282</v>
      </c>
      <c r="L2539" s="37">
        <f>VLOOKUP($A2539,[1]CNE_OE!$B$2:$R$4621,17,FALSE)</f>
        <v>0</v>
      </c>
      <c r="M2539" s="37" t="s">
        <v>1911</v>
      </c>
      <c r="N2539" s="34" t="s">
        <v>1892</v>
      </c>
    </row>
    <row r="2540" spans="1:14" ht="15.75" customHeight="1" x14ac:dyDescent="0.25">
      <c r="A2540" s="78">
        <v>26200190</v>
      </c>
      <c r="B2540" s="34" t="s">
        <v>26</v>
      </c>
      <c r="C2540" s="34" t="s">
        <v>5149</v>
      </c>
      <c r="D2540" s="34" t="str">
        <f>VLOOKUP($A2540,[1]CNE_OE!$B$2:$R$4621,11,FALSE)</f>
        <v>Fredonia</v>
      </c>
      <c r="E2540" s="34" t="str">
        <f>VLOOKUP($A2540,[1]CNE_OE!$B$2:$R$4621,10,FALSE)</f>
        <v>Antioquia</v>
      </c>
      <c r="F2540" s="34">
        <v>1</v>
      </c>
      <c r="G2540" s="34">
        <f>VLOOKUP($A2540,[1]CNE_OE!$B$2:$R$4621,7,FALSE)</f>
        <v>1700</v>
      </c>
      <c r="H2540" s="34">
        <f>VLOOKUP($A2540,[1]CNE_OE!$B$2:$R$4621,9,FALSE)</f>
        <v>-75.616666670000001</v>
      </c>
      <c r="I2540" s="34">
        <f>VLOOKUP($A2540,[1]CNE_OE!$B$2:$R$4621,8,FALSE)</f>
        <v>5.93333333</v>
      </c>
      <c r="J2540" s="34" t="str">
        <f>VLOOKUP($A2540,[1]CNE_OE!$B$2:$R$4621,5,FALSE)</f>
        <v>Activa</v>
      </c>
      <c r="K2540" s="37">
        <f>VLOOKUP($A2540,[1]CNE_OE!$B$2:$R$4621,6,FALSE)</f>
        <v>29235</v>
      </c>
      <c r="L2540" s="37">
        <f>VLOOKUP($A2540,[1]CNE_OE!$B$2:$R$4621,17,FALSE)</f>
        <v>0</v>
      </c>
      <c r="M2540" s="37" t="s">
        <v>1911</v>
      </c>
      <c r="N2540" s="34" t="s">
        <v>1892</v>
      </c>
    </row>
    <row r="2541" spans="1:14" ht="15.75" customHeight="1" x14ac:dyDescent="0.25">
      <c r="A2541" s="78">
        <v>26205020</v>
      </c>
      <c r="B2541" s="34" t="s">
        <v>43</v>
      </c>
      <c r="C2541" s="34" t="s">
        <v>5150</v>
      </c>
      <c r="D2541" s="34" t="str">
        <f>VLOOKUP($A2541,[1]CNE_OE!$B$2:$R$4621,11,FALSE)</f>
        <v>Venecia (Antioquia)</v>
      </c>
      <c r="E2541" s="34" t="str">
        <f>VLOOKUP($A2541,[1]CNE_OE!$B$2:$R$4621,10,FALSE)</f>
        <v>Antioquia</v>
      </c>
      <c r="F2541" s="34">
        <v>1</v>
      </c>
      <c r="G2541" s="34">
        <f>VLOOKUP($A2541,[1]CNE_OE!$B$2:$R$4621,7,FALSE)</f>
        <v>1600</v>
      </c>
      <c r="H2541" s="34">
        <f>VLOOKUP($A2541,[1]CNE_OE!$B$2:$R$4621,9,FALSE)</f>
        <v>-75.716666669999995</v>
      </c>
      <c r="I2541" s="34">
        <f>VLOOKUP($A2541,[1]CNE_OE!$B$2:$R$4621,8,FALSE)</f>
        <v>5.93333333</v>
      </c>
      <c r="J2541" s="34" t="str">
        <f>VLOOKUP($A2541,[1]CNE_OE!$B$2:$R$4621,5,FALSE)</f>
        <v>Activa</v>
      </c>
      <c r="K2541" s="37">
        <f>VLOOKUP($A2541,[1]CNE_OE!$B$2:$R$4621,6,FALSE)</f>
        <v>24487</v>
      </c>
      <c r="L2541" s="37">
        <f>VLOOKUP($A2541,[1]CNE_OE!$B$2:$R$4621,17,FALSE)</f>
        <v>0</v>
      </c>
      <c r="M2541" s="37" t="s">
        <v>1911</v>
      </c>
      <c r="N2541" s="34" t="s">
        <v>1892</v>
      </c>
    </row>
    <row r="2542" spans="1:14" ht="15.75" customHeight="1" x14ac:dyDescent="0.25">
      <c r="A2542" s="78">
        <v>27011150</v>
      </c>
      <c r="B2542" s="34" t="s">
        <v>54</v>
      </c>
      <c r="C2542" s="34" t="s">
        <v>5151</v>
      </c>
      <c r="D2542" s="34" t="str">
        <f>VLOOKUP($A2542,[1]CNE_OE!$B$2:$R$4621,11,FALSE)</f>
        <v>Vigia Del Fuerte</v>
      </c>
      <c r="E2542" s="34" t="str">
        <f>VLOOKUP($A2542,[1]CNE_OE!$B$2:$R$4621,10,FALSE)</f>
        <v>Antioquia</v>
      </c>
      <c r="F2542" s="34">
        <v>1</v>
      </c>
      <c r="G2542" s="34">
        <f>VLOOKUP($A2542,[1]CNE_OE!$B$2:$R$4621,7,FALSE)</f>
        <v>2420</v>
      </c>
      <c r="H2542" s="34">
        <f>VLOOKUP($A2542,[1]CNE_OE!$B$2:$R$4621,9,FALSE)</f>
        <v>-75.650000000000006</v>
      </c>
      <c r="I2542" s="34">
        <f>VLOOKUP($A2542,[1]CNE_OE!$B$2:$R$4621,8,FALSE)</f>
        <v>6.25</v>
      </c>
      <c r="J2542" s="34" t="str">
        <f>VLOOKUP($A2542,[1]CNE_OE!$B$2:$R$4621,5,FALSE)</f>
        <v>Activa</v>
      </c>
      <c r="K2542" s="37">
        <f>VLOOKUP($A2542,[1]CNE_OE!$B$2:$R$4621,6,FALSE)</f>
        <v>33161</v>
      </c>
      <c r="L2542" s="37">
        <f>VLOOKUP($A2542,[1]CNE_OE!$B$2:$R$4621,17,FALSE)</f>
        <v>0</v>
      </c>
      <c r="M2542" s="37" t="s">
        <v>1911</v>
      </c>
      <c r="N2542" s="34" t="s">
        <v>1892</v>
      </c>
    </row>
    <row r="2543" spans="1:14" ht="15.75" customHeight="1" x14ac:dyDescent="0.25">
      <c r="A2543" s="78">
        <v>28045010</v>
      </c>
      <c r="B2543" s="34" t="s">
        <v>56</v>
      </c>
      <c r="C2543" s="34" t="s">
        <v>5152</v>
      </c>
      <c r="D2543" s="34" t="str">
        <f>VLOOKUP($A2543,[1]CNE_OE!$B$2:$R$4621,11,FALSE)</f>
        <v>Pueblo Bello</v>
      </c>
      <c r="E2543" s="34" t="str">
        <f>VLOOKUP($A2543,[1]CNE_OE!$B$2:$R$4621,10,FALSE)</f>
        <v>Cesar</v>
      </c>
      <c r="F2543" s="34">
        <v>5</v>
      </c>
      <c r="G2543" s="34">
        <f>VLOOKUP($A2543,[1]CNE_OE!$B$2:$R$4621,7,FALSE)</f>
        <v>1000</v>
      </c>
      <c r="H2543" s="34">
        <f>VLOOKUP($A2543,[1]CNE_OE!$B$2:$R$4621,9,FALSE)</f>
        <v>-73.63</v>
      </c>
      <c r="I2543" s="34">
        <f>VLOOKUP($A2543,[1]CNE_OE!$B$2:$R$4621,8,FALSE)</f>
        <v>10.37</v>
      </c>
      <c r="J2543" s="34" t="str">
        <f>VLOOKUP($A2543,[1]CNE_OE!$B$2:$R$4621,5,FALSE)</f>
        <v>Suspendida</v>
      </c>
      <c r="K2543" s="37">
        <f>VLOOKUP($A2543,[1]CNE_OE!$B$2:$R$4621,6,FALSE)</f>
        <v>19770</v>
      </c>
      <c r="L2543" s="37">
        <f>VLOOKUP($A2543,[1]CNE_OE!$B$2:$R$4621,17,FALSE)</f>
        <v>44125.717800925922</v>
      </c>
      <c r="M2543" s="37" t="s">
        <v>1911</v>
      </c>
      <c r="N2543" s="34" t="s">
        <v>1892</v>
      </c>
    </row>
    <row r="2544" spans="1:14" ht="15.75" customHeight="1" x14ac:dyDescent="0.25">
      <c r="A2544" s="78">
        <v>35010110</v>
      </c>
      <c r="B2544" s="34" t="s">
        <v>26</v>
      </c>
      <c r="C2544" s="34" t="s">
        <v>4931</v>
      </c>
      <c r="D2544" s="34" t="str">
        <f>VLOOKUP($A2544,[1]CNE_OE!$B$2:$R$4621,11,FALSE)</f>
        <v>San Carlos De Guaroa</v>
      </c>
      <c r="E2544" s="34" t="str">
        <f>VLOOKUP($A2544,[1]CNE_OE!$B$2:$R$4621,10,FALSE)</f>
        <v>Meta</v>
      </c>
      <c r="F2544" s="34">
        <v>3</v>
      </c>
      <c r="G2544" s="34">
        <f>VLOOKUP($A2544,[1]CNE_OE!$B$2:$R$4621,7,FALSE)</f>
        <v>280</v>
      </c>
      <c r="H2544" s="34">
        <f>VLOOKUP($A2544,[1]CNE_OE!$B$2:$R$4621,9,FALSE)</f>
        <v>-73.333333329999988</v>
      </c>
      <c r="I2544" s="34">
        <f>VLOOKUP($A2544,[1]CNE_OE!$B$2:$R$4621,8,FALSE)</f>
        <v>3.8333333299999999</v>
      </c>
      <c r="J2544" s="34" t="str">
        <f>VLOOKUP($A2544,[1]CNE_OE!$B$2:$R$4621,5,FALSE)</f>
        <v>Activa</v>
      </c>
      <c r="K2544" s="37">
        <f>VLOOKUP($A2544,[1]CNE_OE!$B$2:$R$4621,6,FALSE)</f>
        <v>33253</v>
      </c>
      <c r="L2544" s="37">
        <f>VLOOKUP($A2544,[1]CNE_OE!$B$2:$R$4621,17,FALSE)</f>
        <v>0</v>
      </c>
      <c r="M2544" s="37" t="s">
        <v>1911</v>
      </c>
      <c r="N2544" s="34" t="s">
        <v>1892</v>
      </c>
    </row>
    <row r="2545" spans="1:14" ht="15.75" customHeight="1" x14ac:dyDescent="0.25">
      <c r="A2545" s="78">
        <v>35020040</v>
      </c>
      <c r="B2545" s="34" t="s">
        <v>26</v>
      </c>
      <c r="C2545" s="34" t="s">
        <v>5153</v>
      </c>
      <c r="D2545" s="34" t="str">
        <f>VLOOKUP($A2545,[1]CNE_OE!$B$2:$R$4621,11,FALSE)</f>
        <v>Acacías</v>
      </c>
      <c r="E2545" s="34" t="str">
        <f>VLOOKUP($A2545,[1]CNE_OE!$B$2:$R$4621,10,FALSE)</f>
        <v>Meta</v>
      </c>
      <c r="F2545" s="34">
        <v>3</v>
      </c>
      <c r="G2545" s="34">
        <f>VLOOKUP($A2545,[1]CNE_OE!$B$2:$R$4621,7,FALSE)</f>
        <v>540</v>
      </c>
      <c r="H2545" s="34">
        <f>VLOOKUP($A2545,[1]CNE_OE!$B$2:$R$4621,9,FALSE)</f>
        <v>-73.766666669999992</v>
      </c>
      <c r="I2545" s="34">
        <f>VLOOKUP($A2545,[1]CNE_OE!$B$2:$R$4621,8,FALSE)</f>
        <v>4</v>
      </c>
      <c r="J2545" s="34" t="str">
        <f>VLOOKUP($A2545,[1]CNE_OE!$B$2:$R$4621,5,FALSE)</f>
        <v>Activa</v>
      </c>
      <c r="K2545" s="37">
        <f>VLOOKUP($A2545,[1]CNE_OE!$B$2:$R$4621,6,FALSE)</f>
        <v>25034</v>
      </c>
      <c r="L2545" s="37">
        <f>VLOOKUP($A2545,[1]CNE_OE!$B$2:$R$4621,17,FALSE)</f>
        <v>0</v>
      </c>
      <c r="M2545" s="37" t="s">
        <v>1911</v>
      </c>
      <c r="N2545" s="34" t="s">
        <v>1892</v>
      </c>
    </row>
    <row r="2546" spans="1:14" ht="15.75" customHeight="1" x14ac:dyDescent="0.25">
      <c r="A2546" s="78">
        <v>35020080</v>
      </c>
      <c r="B2546" s="34" t="s">
        <v>26</v>
      </c>
      <c r="C2546" s="34" t="s">
        <v>5154</v>
      </c>
      <c r="D2546" s="34" t="str">
        <f>VLOOKUP($A2546,[1]CNE_OE!$B$2:$R$4621,11,FALSE)</f>
        <v>Gutiérrez</v>
      </c>
      <c r="E2546" s="34" t="str">
        <f>VLOOKUP($A2546,[1]CNE_OE!$B$2:$R$4621,10,FALSE)</f>
        <v>Cundinamarca</v>
      </c>
      <c r="F2546" s="34">
        <v>11</v>
      </c>
      <c r="G2546" s="34">
        <f>VLOOKUP($A2546,[1]CNE_OE!$B$2:$R$4621,7,FALSE)</f>
        <v>2340</v>
      </c>
      <c r="H2546" s="34">
        <f>VLOOKUP($A2546,[1]CNE_OE!$B$2:$R$4621,9,FALSE)</f>
        <v>-74</v>
      </c>
      <c r="I2546" s="34">
        <f>VLOOKUP($A2546,[1]CNE_OE!$B$2:$R$4621,8,FALSE)</f>
        <v>4.25</v>
      </c>
      <c r="J2546" s="34" t="str">
        <f>VLOOKUP($A2546,[1]CNE_OE!$B$2:$R$4621,5,FALSE)</f>
        <v>Activa</v>
      </c>
      <c r="K2546" s="37">
        <f>VLOOKUP($A2546,[1]CNE_OE!$B$2:$R$4621,6,FALSE)</f>
        <v>25552</v>
      </c>
      <c r="L2546" s="37">
        <f>VLOOKUP($A2546,[1]CNE_OE!$B$2:$R$4621,17,FALSE)</f>
        <v>0</v>
      </c>
      <c r="M2546" s="37" t="s">
        <v>1911</v>
      </c>
      <c r="N2546" s="34" t="s">
        <v>1892</v>
      </c>
    </row>
    <row r="2547" spans="1:14" ht="15.75" customHeight="1" x14ac:dyDescent="0.25">
      <c r="A2547" s="78">
        <v>35020240</v>
      </c>
      <c r="B2547" s="34" t="s">
        <v>54</v>
      </c>
      <c r="C2547" s="34" t="s">
        <v>5155</v>
      </c>
      <c r="D2547" s="34" t="str">
        <f>VLOOKUP($A2547,[1]CNE_OE!$B$2:$R$4621,11,FALSE)</f>
        <v>Choachí</v>
      </c>
      <c r="E2547" s="34" t="str">
        <f>VLOOKUP($A2547,[1]CNE_OE!$B$2:$R$4621,10,FALSE)</f>
        <v>Cundinamarca</v>
      </c>
      <c r="F2547" s="34">
        <v>11</v>
      </c>
      <c r="G2547" s="34">
        <f>VLOOKUP($A2547,[1]CNE_OE!$B$2:$R$4621,7,FALSE)</f>
        <v>1950</v>
      </c>
      <c r="H2547" s="34">
        <f>VLOOKUP($A2547,[1]CNE_OE!$B$2:$R$4621,9,FALSE)</f>
        <v>-73.933333329999996</v>
      </c>
      <c r="I2547" s="34">
        <f>VLOOKUP($A2547,[1]CNE_OE!$B$2:$R$4621,8,FALSE)</f>
        <v>4.5333333299999996</v>
      </c>
      <c r="J2547" s="34" t="str">
        <f>VLOOKUP($A2547,[1]CNE_OE!$B$2:$R$4621,5,FALSE)</f>
        <v>Activa</v>
      </c>
      <c r="K2547" s="37">
        <f>VLOOKUP($A2547,[1]CNE_OE!$B$2:$R$4621,6,FALSE)</f>
        <v>17394</v>
      </c>
      <c r="L2547" s="37">
        <f>VLOOKUP($A2547,[1]CNE_OE!$B$2:$R$4621,17,FALSE)</f>
        <v>0</v>
      </c>
      <c r="M2547" s="37" t="s">
        <v>1911</v>
      </c>
      <c r="N2547" s="34" t="s">
        <v>1892</v>
      </c>
    </row>
    <row r="2548" spans="1:14" ht="15.75" customHeight="1" x14ac:dyDescent="0.25">
      <c r="A2548" s="78">
        <v>35020380</v>
      </c>
      <c r="B2548" s="34" t="s">
        <v>26</v>
      </c>
      <c r="C2548" s="34" t="s">
        <v>5156</v>
      </c>
      <c r="D2548" s="34" t="str">
        <f>VLOOKUP($A2548,[1]CNE_OE!$B$2:$R$4621,11,FALSE)</f>
        <v>La Calera</v>
      </c>
      <c r="E2548" s="34" t="str">
        <f>VLOOKUP($A2548,[1]CNE_OE!$B$2:$R$4621,10,FALSE)</f>
        <v>Cundinamarca</v>
      </c>
      <c r="F2548" s="34">
        <v>11</v>
      </c>
      <c r="G2548" s="34">
        <f>VLOOKUP($A2548,[1]CNE_OE!$B$2:$R$4621,7,FALSE)</f>
        <v>3090</v>
      </c>
      <c r="H2548" s="34">
        <f>VLOOKUP($A2548,[1]CNE_OE!$B$2:$R$4621,9,FALSE)</f>
        <v>-73.833333329999988</v>
      </c>
      <c r="I2548" s="34">
        <f>VLOOKUP($A2548,[1]CNE_OE!$B$2:$R$4621,8,FALSE)</f>
        <v>4.6500000000000004</v>
      </c>
      <c r="J2548" s="34" t="str">
        <f>VLOOKUP($A2548,[1]CNE_OE!$B$2:$R$4621,5,FALSE)</f>
        <v>Activa</v>
      </c>
      <c r="K2548" s="37">
        <f>VLOOKUP($A2548,[1]CNE_OE!$B$2:$R$4621,6,FALSE)</f>
        <v>29082</v>
      </c>
      <c r="L2548" s="37">
        <f>VLOOKUP($A2548,[1]CNE_OE!$B$2:$R$4621,17,FALSE)</f>
        <v>0</v>
      </c>
      <c r="M2548" s="37" t="s">
        <v>1911</v>
      </c>
      <c r="N2548" s="34" t="s">
        <v>1892</v>
      </c>
    </row>
    <row r="2549" spans="1:14" ht="15.75" customHeight="1" x14ac:dyDescent="0.25">
      <c r="A2549" s="78">
        <v>35020390</v>
      </c>
      <c r="B2549" s="34" t="s">
        <v>26</v>
      </c>
      <c r="C2549" s="34" t="s">
        <v>5157</v>
      </c>
      <c r="D2549" s="34" t="str">
        <f>VLOOKUP($A2549,[1]CNE_OE!$B$2:$R$4621,11,FALSE)</f>
        <v>La Calera</v>
      </c>
      <c r="E2549" s="34" t="str">
        <f>VLOOKUP($A2549,[1]CNE_OE!$B$2:$R$4621,10,FALSE)</f>
        <v>Cundinamarca</v>
      </c>
      <c r="F2549" s="34">
        <v>11</v>
      </c>
      <c r="G2549" s="34">
        <f>VLOOKUP($A2549,[1]CNE_OE!$B$2:$R$4621,7,FALSE)</f>
        <v>2400</v>
      </c>
      <c r="H2549" s="34">
        <f>VLOOKUP($A2549,[1]CNE_OE!$B$2:$R$4621,9,FALSE)</f>
        <v>-73.866666670000001</v>
      </c>
      <c r="I2549" s="34">
        <f>VLOOKUP($A2549,[1]CNE_OE!$B$2:$R$4621,8,FALSE)</f>
        <v>4.68333333</v>
      </c>
      <c r="J2549" s="34" t="str">
        <f>VLOOKUP($A2549,[1]CNE_OE!$B$2:$R$4621,5,FALSE)</f>
        <v>Activa</v>
      </c>
      <c r="K2549" s="37">
        <f>VLOOKUP($A2549,[1]CNE_OE!$B$2:$R$4621,6,FALSE)</f>
        <v>25948</v>
      </c>
      <c r="L2549" s="37">
        <f>VLOOKUP($A2549,[1]CNE_OE!$B$2:$R$4621,17,FALSE)</f>
        <v>0</v>
      </c>
      <c r="M2549" s="37" t="s">
        <v>1911</v>
      </c>
      <c r="N2549" s="34" t="s">
        <v>1892</v>
      </c>
    </row>
    <row r="2550" spans="1:14" ht="15.75" customHeight="1" x14ac:dyDescent="0.25">
      <c r="A2550" s="78">
        <v>35020410</v>
      </c>
      <c r="B2550" s="34" t="s">
        <v>26</v>
      </c>
      <c r="C2550" s="34" t="s">
        <v>5158</v>
      </c>
      <c r="D2550" s="34" t="str">
        <f>VLOOKUP($A2550,[1]CNE_OE!$B$2:$R$4621,11,FALSE)</f>
        <v>Bogota, D.C</v>
      </c>
      <c r="E2550" s="34" t="str">
        <f>VLOOKUP($A2550,[1]CNE_OE!$B$2:$R$4621,10,FALSE)</f>
        <v>Bogotá</v>
      </c>
      <c r="F2550" s="34">
        <v>11</v>
      </c>
      <c r="G2550" s="34">
        <f>VLOOKUP($A2550,[1]CNE_OE!$B$2:$R$4621,7,FALSE)</f>
        <v>2850</v>
      </c>
      <c r="H2550" s="34">
        <f>VLOOKUP($A2550,[1]CNE_OE!$B$2:$R$4621,9,FALSE)</f>
        <v>-74.133333329999999</v>
      </c>
      <c r="I2550" s="34">
        <f>VLOOKUP($A2550,[1]CNE_OE!$B$2:$R$4621,8,FALSE)</f>
        <v>4.0166666700000002</v>
      </c>
      <c r="J2550" s="34" t="str">
        <f>VLOOKUP($A2550,[1]CNE_OE!$B$2:$R$4621,5,FALSE)</f>
        <v>Activa</v>
      </c>
      <c r="K2550" s="37">
        <f>VLOOKUP($A2550,[1]CNE_OE!$B$2:$R$4621,6,FALSE)</f>
        <v>26160</v>
      </c>
      <c r="L2550" s="37">
        <f>VLOOKUP($A2550,[1]CNE_OE!$B$2:$R$4621,17,FALSE)</f>
        <v>0</v>
      </c>
      <c r="M2550" s="37" t="s">
        <v>1911</v>
      </c>
      <c r="N2550" s="34" t="s">
        <v>1892</v>
      </c>
    </row>
    <row r="2551" spans="1:14" ht="15.75" customHeight="1" x14ac:dyDescent="0.25">
      <c r="A2551" s="78">
        <v>35020420</v>
      </c>
      <c r="B2551" s="34" t="s">
        <v>26</v>
      </c>
      <c r="C2551" s="34" t="s">
        <v>5159</v>
      </c>
      <c r="D2551" s="34" t="str">
        <f>VLOOKUP($A2551,[1]CNE_OE!$B$2:$R$4621,11,FALSE)</f>
        <v>Une</v>
      </c>
      <c r="E2551" s="34" t="str">
        <f>VLOOKUP($A2551,[1]CNE_OE!$B$2:$R$4621,10,FALSE)</f>
        <v>Cundinamarca</v>
      </c>
      <c r="F2551" s="34">
        <v>11</v>
      </c>
      <c r="G2551" s="34">
        <f>VLOOKUP($A2551,[1]CNE_OE!$B$2:$R$4621,7,FALSE)</f>
        <v>2430</v>
      </c>
      <c r="H2551" s="34">
        <f>VLOOKUP($A2551,[1]CNE_OE!$B$2:$R$4621,9,FALSE)</f>
        <v>-74.016666669999992</v>
      </c>
      <c r="I2551" s="34">
        <f>VLOOKUP($A2551,[1]CNE_OE!$B$2:$R$4621,8,FALSE)</f>
        <v>4.4000000000000004</v>
      </c>
      <c r="J2551" s="34" t="str">
        <f>VLOOKUP($A2551,[1]CNE_OE!$B$2:$R$4621,5,FALSE)</f>
        <v>Activa</v>
      </c>
      <c r="K2551" s="37">
        <f>VLOOKUP($A2551,[1]CNE_OE!$B$2:$R$4621,6,FALSE)</f>
        <v>17182</v>
      </c>
      <c r="L2551" s="37">
        <f>VLOOKUP($A2551,[1]CNE_OE!$B$2:$R$4621,17,FALSE)</f>
        <v>0</v>
      </c>
      <c r="M2551" s="37" t="s">
        <v>1911</v>
      </c>
      <c r="N2551" s="34" t="s">
        <v>1892</v>
      </c>
    </row>
    <row r="2552" spans="1:14" ht="15.75" customHeight="1" x14ac:dyDescent="0.25">
      <c r="A2552" s="78">
        <v>35030110</v>
      </c>
      <c r="B2552" s="34" t="s">
        <v>26</v>
      </c>
      <c r="C2552" s="34" t="s">
        <v>5160</v>
      </c>
      <c r="D2552" s="34" t="str">
        <f>VLOOKUP($A2552,[1]CNE_OE!$B$2:$R$4621,11,FALSE)</f>
        <v>Fómeque</v>
      </c>
      <c r="E2552" s="34" t="str">
        <f>VLOOKUP($A2552,[1]CNE_OE!$B$2:$R$4621,10,FALSE)</f>
        <v>Cundinamarca</v>
      </c>
      <c r="F2552" s="34">
        <v>11</v>
      </c>
      <c r="G2552" s="34">
        <f>VLOOKUP($A2552,[1]CNE_OE!$B$2:$R$4621,7,FALSE)</f>
        <v>3750</v>
      </c>
      <c r="H2552" s="34">
        <f>VLOOKUP($A2552,[1]CNE_OE!$B$2:$R$4621,9,FALSE)</f>
        <v>-73.733333329999994</v>
      </c>
      <c r="I2552" s="34">
        <f>VLOOKUP($A2552,[1]CNE_OE!$B$2:$R$4621,8,FALSE)</f>
        <v>4.4833333299999998</v>
      </c>
      <c r="J2552" s="34" t="str">
        <f>VLOOKUP($A2552,[1]CNE_OE!$B$2:$R$4621,5,FALSE)</f>
        <v>Activa</v>
      </c>
      <c r="K2552" s="37">
        <f>VLOOKUP($A2552,[1]CNE_OE!$B$2:$R$4621,6,FALSE)</f>
        <v>25522</v>
      </c>
      <c r="L2552" s="37">
        <f>VLOOKUP($A2552,[1]CNE_OE!$B$2:$R$4621,17,FALSE)</f>
        <v>0</v>
      </c>
      <c r="M2552" s="37" t="s">
        <v>1911</v>
      </c>
      <c r="N2552" s="34" t="s">
        <v>1892</v>
      </c>
    </row>
    <row r="2553" spans="1:14" ht="15.75" customHeight="1" x14ac:dyDescent="0.25">
      <c r="A2553" s="78">
        <v>35030120</v>
      </c>
      <c r="B2553" s="34" t="s">
        <v>26</v>
      </c>
      <c r="C2553" s="34" t="s">
        <v>5161</v>
      </c>
      <c r="D2553" s="34" t="str">
        <f>VLOOKUP($A2553,[1]CNE_OE!$B$2:$R$4621,11,FALSE)</f>
        <v>Fómeque</v>
      </c>
      <c r="E2553" s="34" t="str">
        <f>VLOOKUP($A2553,[1]CNE_OE!$B$2:$R$4621,10,FALSE)</f>
        <v>Cundinamarca</v>
      </c>
      <c r="F2553" s="34">
        <v>11</v>
      </c>
      <c r="G2553" s="34">
        <f>VLOOKUP($A2553,[1]CNE_OE!$B$2:$R$4621,7,FALSE)</f>
        <v>3350</v>
      </c>
      <c r="H2553" s="34">
        <f>VLOOKUP($A2553,[1]CNE_OE!$B$2:$R$4621,9,FALSE)</f>
        <v>-73.733333329999994</v>
      </c>
      <c r="I2553" s="34">
        <f>VLOOKUP($A2553,[1]CNE_OE!$B$2:$R$4621,8,FALSE)</f>
        <v>4.56666667</v>
      </c>
      <c r="J2553" s="34" t="str">
        <f>VLOOKUP($A2553,[1]CNE_OE!$B$2:$R$4621,5,FALSE)</f>
        <v>Activa</v>
      </c>
      <c r="K2553" s="37">
        <f>VLOOKUP($A2553,[1]CNE_OE!$B$2:$R$4621,6,FALSE)</f>
        <v>25430</v>
      </c>
      <c r="L2553" s="37">
        <f>VLOOKUP($A2553,[1]CNE_OE!$B$2:$R$4621,17,FALSE)</f>
        <v>0</v>
      </c>
      <c r="M2553" s="37" t="s">
        <v>1911</v>
      </c>
      <c r="N2553" s="34" t="s">
        <v>1892</v>
      </c>
    </row>
    <row r="2554" spans="1:14" ht="15.75" customHeight="1" x14ac:dyDescent="0.25">
      <c r="A2554" s="78">
        <v>35030140</v>
      </c>
      <c r="B2554" s="34" t="s">
        <v>26</v>
      </c>
      <c r="C2554" s="34" t="s">
        <v>5162</v>
      </c>
      <c r="D2554" s="34" t="str">
        <f>VLOOKUP($A2554,[1]CNE_OE!$B$2:$R$4621,11,FALSE)</f>
        <v>Fómeque</v>
      </c>
      <c r="E2554" s="34" t="str">
        <f>VLOOKUP($A2554,[1]CNE_OE!$B$2:$R$4621,10,FALSE)</f>
        <v>Cundinamarca</v>
      </c>
      <c r="F2554" s="34">
        <v>11</v>
      </c>
      <c r="G2554" s="34">
        <f>VLOOKUP($A2554,[1]CNE_OE!$B$2:$R$4621,7,FALSE)</f>
        <v>3100</v>
      </c>
      <c r="H2554" s="34">
        <f>VLOOKUP($A2554,[1]CNE_OE!$B$2:$R$4621,9,FALSE)</f>
        <v>-73.716666669999995</v>
      </c>
      <c r="I2554" s="34">
        <f>VLOOKUP($A2554,[1]CNE_OE!$B$2:$R$4621,8,FALSE)</f>
        <v>4.6166666699999999</v>
      </c>
      <c r="J2554" s="34" t="str">
        <f>VLOOKUP($A2554,[1]CNE_OE!$B$2:$R$4621,5,FALSE)</f>
        <v>Activa</v>
      </c>
      <c r="K2554" s="37">
        <f>VLOOKUP($A2554,[1]CNE_OE!$B$2:$R$4621,6,FALSE)</f>
        <v>24426</v>
      </c>
      <c r="L2554" s="37">
        <f>VLOOKUP($A2554,[1]CNE_OE!$B$2:$R$4621,17,FALSE)</f>
        <v>0</v>
      </c>
      <c r="M2554" s="37" t="s">
        <v>1911</v>
      </c>
      <c r="N2554" s="34" t="s">
        <v>1892</v>
      </c>
    </row>
    <row r="2555" spans="1:14" ht="15.75" customHeight="1" x14ac:dyDescent="0.25">
      <c r="A2555" s="78">
        <v>35030160</v>
      </c>
      <c r="B2555" s="34" t="s">
        <v>26</v>
      </c>
      <c r="C2555" s="34" t="s">
        <v>5163</v>
      </c>
      <c r="D2555" s="34" t="str">
        <f>VLOOKUP($A2555,[1]CNE_OE!$B$2:$R$4621,11,FALSE)</f>
        <v>Fómeque</v>
      </c>
      <c r="E2555" s="34" t="str">
        <f>VLOOKUP($A2555,[1]CNE_OE!$B$2:$R$4621,10,FALSE)</f>
        <v>Cundinamarca</v>
      </c>
      <c r="F2555" s="34">
        <v>11</v>
      </c>
      <c r="G2555" s="34">
        <f>VLOOKUP($A2555,[1]CNE_OE!$B$2:$R$4621,7,FALSE)</f>
        <v>3250</v>
      </c>
      <c r="H2555" s="34">
        <f>VLOOKUP($A2555,[1]CNE_OE!$B$2:$R$4621,9,FALSE)</f>
        <v>-73.75</v>
      </c>
      <c r="I2555" s="34">
        <f>VLOOKUP($A2555,[1]CNE_OE!$B$2:$R$4621,8,FALSE)</f>
        <v>4.5333333299999996</v>
      </c>
      <c r="J2555" s="34" t="str">
        <f>VLOOKUP($A2555,[1]CNE_OE!$B$2:$R$4621,5,FALSE)</f>
        <v>Activa</v>
      </c>
      <c r="K2555" s="37">
        <f>VLOOKUP($A2555,[1]CNE_OE!$B$2:$R$4621,6,FALSE)</f>
        <v>24181</v>
      </c>
      <c r="L2555" s="37">
        <f>VLOOKUP($A2555,[1]CNE_OE!$B$2:$R$4621,17,FALSE)</f>
        <v>0</v>
      </c>
      <c r="M2555" s="37" t="s">
        <v>1911</v>
      </c>
      <c r="N2555" s="34" t="s">
        <v>1892</v>
      </c>
    </row>
    <row r="2556" spans="1:14" ht="15.75" customHeight="1" x14ac:dyDescent="0.25">
      <c r="A2556" s="78">
        <v>35030170</v>
      </c>
      <c r="B2556" s="34" t="s">
        <v>26</v>
      </c>
      <c r="C2556" s="34" t="s">
        <v>5099</v>
      </c>
      <c r="D2556" s="34" t="str">
        <f>VLOOKUP($A2556,[1]CNE_OE!$B$2:$R$4621,11,FALSE)</f>
        <v>Fómeque</v>
      </c>
      <c r="E2556" s="34" t="str">
        <f>VLOOKUP($A2556,[1]CNE_OE!$B$2:$R$4621,10,FALSE)</f>
        <v>Cundinamarca</v>
      </c>
      <c r="F2556" s="34">
        <v>11</v>
      </c>
      <c r="G2556" s="34">
        <f>VLOOKUP($A2556,[1]CNE_OE!$B$2:$R$4621,7,FALSE)</f>
        <v>3100</v>
      </c>
      <c r="H2556" s="34">
        <f>VLOOKUP($A2556,[1]CNE_OE!$B$2:$R$4621,9,FALSE)</f>
        <v>-73.766666669999992</v>
      </c>
      <c r="I2556" s="34">
        <f>VLOOKUP($A2556,[1]CNE_OE!$B$2:$R$4621,8,FALSE)</f>
        <v>4.55</v>
      </c>
      <c r="J2556" s="34" t="str">
        <f>VLOOKUP($A2556,[1]CNE_OE!$B$2:$R$4621,5,FALSE)</f>
        <v>Activa</v>
      </c>
      <c r="K2556" s="37">
        <f>VLOOKUP($A2556,[1]CNE_OE!$B$2:$R$4621,6,FALSE)</f>
        <v>24181</v>
      </c>
      <c r="L2556" s="37">
        <f>VLOOKUP($A2556,[1]CNE_OE!$B$2:$R$4621,17,FALSE)</f>
        <v>0</v>
      </c>
      <c r="M2556" s="37" t="s">
        <v>1911</v>
      </c>
      <c r="N2556" s="34" t="s">
        <v>1892</v>
      </c>
    </row>
    <row r="2557" spans="1:14" ht="15.75" customHeight="1" x14ac:dyDescent="0.25">
      <c r="A2557" s="78">
        <v>35030180</v>
      </c>
      <c r="B2557" s="34" t="s">
        <v>26</v>
      </c>
      <c r="C2557" s="34" t="s">
        <v>5164</v>
      </c>
      <c r="D2557" s="34" t="str">
        <f>VLOOKUP($A2557,[1]CNE_OE!$B$2:$R$4621,11,FALSE)</f>
        <v>Fómeque</v>
      </c>
      <c r="E2557" s="34" t="str">
        <f>VLOOKUP($A2557,[1]CNE_OE!$B$2:$R$4621,10,FALSE)</f>
        <v>Cundinamarca</v>
      </c>
      <c r="F2557" s="34">
        <v>11</v>
      </c>
      <c r="G2557" s="34">
        <f>VLOOKUP($A2557,[1]CNE_OE!$B$2:$R$4621,7,FALSE)</f>
        <v>3620</v>
      </c>
      <c r="H2557" s="34">
        <f>VLOOKUP($A2557,[1]CNE_OE!$B$2:$R$4621,9,FALSE)</f>
        <v>-73.766666669999992</v>
      </c>
      <c r="I2557" s="34">
        <f>VLOOKUP($A2557,[1]CNE_OE!$B$2:$R$4621,8,FALSE)</f>
        <v>4.6666666699999997</v>
      </c>
      <c r="J2557" s="34" t="str">
        <f>VLOOKUP($A2557,[1]CNE_OE!$B$2:$R$4621,5,FALSE)</f>
        <v>Activa</v>
      </c>
      <c r="K2557" s="37">
        <f>VLOOKUP($A2557,[1]CNE_OE!$B$2:$R$4621,6,FALSE)</f>
        <v>31882</v>
      </c>
      <c r="L2557" s="37">
        <f>VLOOKUP($A2557,[1]CNE_OE!$B$2:$R$4621,17,FALSE)</f>
        <v>0</v>
      </c>
      <c r="M2557" s="37" t="s">
        <v>1911</v>
      </c>
      <c r="N2557" s="34" t="s">
        <v>1892</v>
      </c>
    </row>
    <row r="2558" spans="1:14" ht="15.75" customHeight="1" x14ac:dyDescent="0.25">
      <c r="A2558" s="78">
        <v>35030200</v>
      </c>
      <c r="B2558" s="34" t="s">
        <v>26</v>
      </c>
      <c r="C2558" s="34" t="s">
        <v>5165</v>
      </c>
      <c r="D2558" s="34" t="str">
        <f>VLOOKUP($A2558,[1]CNE_OE!$B$2:$R$4621,11,FALSE)</f>
        <v>Fómeque</v>
      </c>
      <c r="E2558" s="34" t="str">
        <f>VLOOKUP($A2558,[1]CNE_OE!$B$2:$R$4621,10,FALSE)</f>
        <v>Cundinamarca</v>
      </c>
      <c r="F2558" s="34">
        <v>11</v>
      </c>
      <c r="G2558" s="34">
        <f>VLOOKUP($A2558,[1]CNE_OE!$B$2:$R$4621,7,FALSE)</f>
        <v>3300</v>
      </c>
      <c r="H2558" s="34">
        <f>VLOOKUP($A2558,[1]CNE_OE!$B$2:$R$4621,9,FALSE)</f>
        <v>-73.733333329999994</v>
      </c>
      <c r="I2558" s="34">
        <f>VLOOKUP($A2558,[1]CNE_OE!$B$2:$R$4621,8,FALSE)</f>
        <v>4.56666667</v>
      </c>
      <c r="J2558" s="34" t="str">
        <f>VLOOKUP($A2558,[1]CNE_OE!$B$2:$R$4621,5,FALSE)</f>
        <v>Activa</v>
      </c>
      <c r="K2558" s="37">
        <f>VLOOKUP($A2558,[1]CNE_OE!$B$2:$R$4621,6,FALSE)</f>
        <v>31912</v>
      </c>
      <c r="L2558" s="37">
        <f>VLOOKUP($A2558,[1]CNE_OE!$B$2:$R$4621,17,FALSE)</f>
        <v>0</v>
      </c>
      <c r="M2558" s="37" t="s">
        <v>1911</v>
      </c>
      <c r="N2558" s="34" t="s">
        <v>1892</v>
      </c>
    </row>
    <row r="2559" spans="1:14" ht="15.75" customHeight="1" x14ac:dyDescent="0.25">
      <c r="A2559" s="78">
        <v>35030210</v>
      </c>
      <c r="B2559" s="34" t="s">
        <v>26</v>
      </c>
      <c r="C2559" s="34" t="s">
        <v>4848</v>
      </c>
      <c r="D2559" s="34" t="str">
        <f>VLOOKUP($A2559,[1]CNE_OE!$B$2:$R$4621,11,FALSE)</f>
        <v>Fómeque</v>
      </c>
      <c r="E2559" s="34" t="str">
        <f>VLOOKUP($A2559,[1]CNE_OE!$B$2:$R$4621,10,FALSE)</f>
        <v>Cundinamarca</v>
      </c>
      <c r="F2559" s="34">
        <v>11</v>
      </c>
      <c r="G2559" s="34">
        <f>VLOOKUP($A2559,[1]CNE_OE!$B$2:$R$4621,7,FALSE)</f>
        <v>3200</v>
      </c>
      <c r="H2559" s="34">
        <f>VLOOKUP($A2559,[1]CNE_OE!$B$2:$R$4621,9,FALSE)</f>
        <v>-73.733333329999994</v>
      </c>
      <c r="I2559" s="34">
        <f>VLOOKUP($A2559,[1]CNE_OE!$B$2:$R$4621,8,FALSE)</f>
        <v>4.5333333299999996</v>
      </c>
      <c r="J2559" s="34" t="str">
        <f>VLOOKUP($A2559,[1]CNE_OE!$B$2:$R$4621,5,FALSE)</f>
        <v>Activa</v>
      </c>
      <c r="K2559" s="37">
        <f>VLOOKUP($A2559,[1]CNE_OE!$B$2:$R$4621,6,FALSE)</f>
        <v>31943</v>
      </c>
      <c r="L2559" s="37">
        <f>VLOOKUP($A2559,[1]CNE_OE!$B$2:$R$4621,17,FALSE)</f>
        <v>0</v>
      </c>
      <c r="M2559" s="37" t="s">
        <v>1911</v>
      </c>
      <c r="N2559" s="34" t="s">
        <v>1892</v>
      </c>
    </row>
    <row r="2560" spans="1:14" ht="15.75" customHeight="1" x14ac:dyDescent="0.25">
      <c r="A2560" s="78">
        <v>35030230</v>
      </c>
      <c r="B2560" s="34" t="s">
        <v>26</v>
      </c>
      <c r="C2560" s="34" t="s">
        <v>5166</v>
      </c>
      <c r="D2560" s="34" t="str">
        <f>VLOOKUP($A2560,[1]CNE_OE!$B$2:$R$4621,11,FALSE)</f>
        <v>Fómeque</v>
      </c>
      <c r="E2560" s="34" t="str">
        <f>VLOOKUP($A2560,[1]CNE_OE!$B$2:$R$4621,10,FALSE)</f>
        <v>Cundinamarca</v>
      </c>
      <c r="F2560" s="34">
        <v>11</v>
      </c>
      <c r="G2560" s="34">
        <f>VLOOKUP($A2560,[1]CNE_OE!$B$2:$R$4621,7,FALSE)</f>
        <v>3500</v>
      </c>
      <c r="H2560" s="34">
        <f>VLOOKUP($A2560,[1]CNE_OE!$B$2:$R$4621,9,FALSE)</f>
        <v>-73.766666669999992</v>
      </c>
      <c r="I2560" s="34">
        <f>VLOOKUP($A2560,[1]CNE_OE!$B$2:$R$4621,8,FALSE)</f>
        <v>4.3833333300000001</v>
      </c>
      <c r="J2560" s="34" t="str">
        <f>VLOOKUP($A2560,[1]CNE_OE!$B$2:$R$4621,5,FALSE)</f>
        <v>Activa</v>
      </c>
      <c r="K2560" s="37">
        <f>VLOOKUP($A2560,[1]CNE_OE!$B$2:$R$4621,6,FALSE)</f>
        <v>31912</v>
      </c>
      <c r="L2560" s="37">
        <f>VLOOKUP($A2560,[1]CNE_OE!$B$2:$R$4621,17,FALSE)</f>
        <v>0</v>
      </c>
      <c r="M2560" s="37" t="s">
        <v>1911</v>
      </c>
      <c r="N2560" s="34" t="s">
        <v>1892</v>
      </c>
    </row>
    <row r="2561" spans="1:14" ht="15.75" customHeight="1" x14ac:dyDescent="0.25">
      <c r="A2561" s="78">
        <v>35030250</v>
      </c>
      <c r="B2561" s="34" t="s">
        <v>26</v>
      </c>
      <c r="C2561" s="34" t="s">
        <v>5167</v>
      </c>
      <c r="D2561" s="34" t="str">
        <f>VLOOKUP($A2561,[1]CNE_OE!$B$2:$R$4621,11,FALSE)</f>
        <v>Fómeque</v>
      </c>
      <c r="E2561" s="34" t="str">
        <f>VLOOKUP($A2561,[1]CNE_OE!$B$2:$R$4621,10,FALSE)</f>
        <v>Cundinamarca</v>
      </c>
      <c r="F2561" s="34">
        <v>11</v>
      </c>
      <c r="G2561" s="34">
        <f>VLOOKUP($A2561,[1]CNE_OE!$B$2:$R$4621,7,FALSE)</f>
        <v>3300</v>
      </c>
      <c r="H2561" s="34">
        <f>VLOOKUP($A2561,[1]CNE_OE!$B$2:$R$4621,9,FALSE)</f>
        <v>-73.683333329999996</v>
      </c>
      <c r="I2561" s="34">
        <f>VLOOKUP($A2561,[1]CNE_OE!$B$2:$R$4621,8,FALSE)</f>
        <v>4.4000000000000004</v>
      </c>
      <c r="J2561" s="34" t="str">
        <f>VLOOKUP($A2561,[1]CNE_OE!$B$2:$R$4621,5,FALSE)</f>
        <v>Activa</v>
      </c>
      <c r="K2561" s="37">
        <f>VLOOKUP($A2561,[1]CNE_OE!$B$2:$R$4621,6,FALSE)</f>
        <v>33100</v>
      </c>
      <c r="L2561" s="37">
        <f>VLOOKUP($A2561,[1]CNE_OE!$B$2:$R$4621,17,FALSE)</f>
        <v>0</v>
      </c>
      <c r="M2561" s="37" t="s">
        <v>1911</v>
      </c>
      <c r="N2561" s="34" t="s">
        <v>1892</v>
      </c>
    </row>
    <row r="2562" spans="1:14" ht="15.75" customHeight="1" x14ac:dyDescent="0.25">
      <c r="A2562" s="78">
        <v>35030260</v>
      </c>
      <c r="B2562" s="34" t="s">
        <v>26</v>
      </c>
      <c r="C2562" s="34" t="s">
        <v>4817</v>
      </c>
      <c r="D2562" s="34" t="str">
        <f>VLOOKUP($A2562,[1]CNE_OE!$B$2:$R$4621,11,FALSE)</f>
        <v>Fómeque</v>
      </c>
      <c r="E2562" s="34" t="str">
        <f>VLOOKUP($A2562,[1]CNE_OE!$B$2:$R$4621,10,FALSE)</f>
        <v>Cundinamarca</v>
      </c>
      <c r="F2562" s="34">
        <v>11</v>
      </c>
      <c r="G2562" s="34">
        <f>VLOOKUP($A2562,[1]CNE_OE!$B$2:$R$4621,7,FALSE)</f>
        <v>2959</v>
      </c>
      <c r="H2562" s="34">
        <f>VLOOKUP($A2562,[1]CNE_OE!$B$2:$R$4621,9,FALSE)</f>
        <v>-73.650000000000006</v>
      </c>
      <c r="I2562" s="34">
        <f>VLOOKUP($A2562,[1]CNE_OE!$B$2:$R$4621,8,FALSE)</f>
        <v>4.4833333299999998</v>
      </c>
      <c r="J2562" s="34" t="str">
        <f>VLOOKUP($A2562,[1]CNE_OE!$B$2:$R$4621,5,FALSE)</f>
        <v>Activa</v>
      </c>
      <c r="K2562" s="37">
        <f>VLOOKUP($A2562,[1]CNE_OE!$B$2:$R$4621,6,FALSE)</f>
        <v>33100</v>
      </c>
      <c r="L2562" s="37">
        <f>VLOOKUP($A2562,[1]CNE_OE!$B$2:$R$4621,17,FALSE)</f>
        <v>0</v>
      </c>
      <c r="M2562" s="37" t="s">
        <v>1911</v>
      </c>
      <c r="N2562" s="34" t="s">
        <v>1892</v>
      </c>
    </row>
    <row r="2563" spans="1:14" ht="15.75" customHeight="1" x14ac:dyDescent="0.25">
      <c r="A2563" s="78">
        <v>35030300</v>
      </c>
      <c r="B2563" s="34" t="s">
        <v>26</v>
      </c>
      <c r="C2563" s="34" t="s">
        <v>5168</v>
      </c>
      <c r="D2563" s="34" t="str">
        <f>VLOOKUP($A2563,[1]CNE_OE!$B$2:$R$4621,11,FALSE)</f>
        <v>San Juanito</v>
      </c>
      <c r="E2563" s="34" t="str">
        <f>VLOOKUP($A2563,[1]CNE_OE!$B$2:$R$4621,10,FALSE)</f>
        <v>Meta</v>
      </c>
      <c r="F2563" s="34">
        <v>11</v>
      </c>
      <c r="G2563" s="34">
        <f>VLOOKUP($A2563,[1]CNE_OE!$B$2:$R$4621,7,FALSE)</f>
        <v>3300</v>
      </c>
      <c r="H2563" s="34">
        <f>VLOOKUP($A2563,[1]CNE_OE!$B$2:$R$4621,9,FALSE)</f>
        <v>-73.516666669999992</v>
      </c>
      <c r="I2563" s="34">
        <f>VLOOKUP($A2563,[1]CNE_OE!$B$2:$R$4621,8,FALSE)</f>
        <v>4.45</v>
      </c>
      <c r="J2563" s="34" t="str">
        <f>VLOOKUP($A2563,[1]CNE_OE!$B$2:$R$4621,5,FALSE)</f>
        <v>Activa</v>
      </c>
      <c r="K2563" s="37">
        <f>VLOOKUP($A2563,[1]CNE_OE!$B$2:$R$4621,6,FALSE)</f>
        <v>35596</v>
      </c>
      <c r="L2563" s="37">
        <f>VLOOKUP($A2563,[1]CNE_OE!$B$2:$R$4621,17,FALSE)</f>
        <v>0</v>
      </c>
      <c r="M2563" s="37" t="s">
        <v>1911</v>
      </c>
      <c r="N2563" s="34" t="s">
        <v>1892</v>
      </c>
    </row>
    <row r="2564" spans="1:14" ht="15.75" customHeight="1" x14ac:dyDescent="0.25">
      <c r="A2564" s="78">
        <v>35060400</v>
      </c>
      <c r="B2564" s="34" t="s">
        <v>26</v>
      </c>
      <c r="C2564" s="34" t="s">
        <v>5169</v>
      </c>
      <c r="D2564" s="34" t="str">
        <f>VLOOKUP($A2564,[1]CNE_OE!$B$2:$R$4621,11,FALSE)</f>
        <v>Junín</v>
      </c>
      <c r="E2564" s="34" t="str">
        <f>VLOOKUP($A2564,[1]CNE_OE!$B$2:$R$4621,10,FALSE)</f>
        <v>Cundinamarca</v>
      </c>
      <c r="F2564" s="34">
        <v>11</v>
      </c>
      <c r="G2564" s="34">
        <f>VLOOKUP($A2564,[1]CNE_OE!$B$2:$R$4621,7,FALSE)</f>
        <v>3500</v>
      </c>
      <c r="H2564" s="34">
        <f>VLOOKUP($A2564,[1]CNE_OE!$B$2:$R$4621,9,FALSE)</f>
        <v>-73.733333329999994</v>
      </c>
      <c r="I2564" s="34">
        <f>VLOOKUP($A2564,[1]CNE_OE!$B$2:$R$4621,8,FALSE)</f>
        <v>4.18333333</v>
      </c>
      <c r="J2564" s="34" t="str">
        <f>VLOOKUP($A2564,[1]CNE_OE!$B$2:$R$4621,5,FALSE)</f>
        <v>Activa</v>
      </c>
      <c r="K2564" s="37">
        <f>VLOOKUP($A2564,[1]CNE_OE!$B$2:$R$4621,6,FALSE)</f>
        <v>27134</v>
      </c>
      <c r="L2564" s="37">
        <f>VLOOKUP($A2564,[1]CNE_OE!$B$2:$R$4621,17,FALSE)</f>
        <v>0</v>
      </c>
      <c r="M2564" s="37" t="s">
        <v>1911</v>
      </c>
      <c r="N2564" s="34" t="s">
        <v>1892</v>
      </c>
    </row>
    <row r="2565" spans="1:14" ht="15.75" customHeight="1" x14ac:dyDescent="0.25">
      <c r="A2565" s="78">
        <v>35075060</v>
      </c>
      <c r="B2565" s="34" t="s">
        <v>56</v>
      </c>
      <c r="C2565" s="34" t="s">
        <v>5170</v>
      </c>
      <c r="D2565" s="34" t="str">
        <f>VLOOKUP($A2565,[1]CNE_OE!$B$2:$R$4621,11,FALSE)</f>
        <v>Tunja</v>
      </c>
      <c r="E2565" s="34" t="str">
        <f>VLOOKUP($A2565,[1]CNE_OE!$B$2:$R$4621,10,FALSE)</f>
        <v>Boyacá</v>
      </c>
      <c r="F2565" s="34">
        <v>6</v>
      </c>
      <c r="G2565" s="34">
        <f>VLOOKUP($A2565,[1]CNE_OE!$B$2:$R$4621,7,FALSE)</f>
        <v>3210</v>
      </c>
      <c r="H2565" s="34">
        <f>VLOOKUP($A2565,[1]CNE_OE!$B$2:$R$4621,9,FALSE)</f>
        <v>-73.533333329999991</v>
      </c>
      <c r="I2565" s="34">
        <f>VLOOKUP($A2565,[1]CNE_OE!$B$2:$R$4621,8,FALSE)</f>
        <v>5.4</v>
      </c>
      <c r="J2565" s="34" t="str">
        <f>VLOOKUP($A2565,[1]CNE_OE!$B$2:$R$4621,5,FALSE)</f>
        <v>Activa</v>
      </c>
      <c r="K2565" s="37">
        <f>VLOOKUP($A2565,[1]CNE_OE!$B$2:$R$4621,6,FALSE)</f>
        <v>35749</v>
      </c>
      <c r="L2565" s="37">
        <f>VLOOKUP($A2565,[1]CNE_OE!$B$2:$R$4621,17,FALSE)</f>
        <v>0</v>
      </c>
      <c r="M2565" s="37" t="s">
        <v>1911</v>
      </c>
      <c r="N2565" s="34" t="s">
        <v>1892</v>
      </c>
    </row>
    <row r="2566" spans="1:14" ht="15.75" customHeight="1" x14ac:dyDescent="0.25">
      <c r="A2566" s="78">
        <v>35090090</v>
      </c>
      <c r="B2566" s="34" t="s">
        <v>26</v>
      </c>
      <c r="C2566" s="34" t="s">
        <v>5171</v>
      </c>
      <c r="D2566" s="34" t="str">
        <f>VLOOKUP($A2566,[1]CNE_OE!$B$2:$R$4621,11,FALSE)</f>
        <v>Aquitania</v>
      </c>
      <c r="E2566" s="34" t="str">
        <f>VLOOKUP($A2566,[1]CNE_OE!$B$2:$R$4621,10,FALSE)</f>
        <v>Boyacá</v>
      </c>
      <c r="F2566" s="34">
        <v>6</v>
      </c>
      <c r="G2566" s="34">
        <f>VLOOKUP($A2566,[1]CNE_OE!$B$2:$R$4621,7,FALSE)</f>
        <v>3388</v>
      </c>
      <c r="H2566" s="34">
        <f>VLOOKUP($A2566,[1]CNE_OE!$B$2:$R$4621,9,FALSE)</f>
        <v>-72.849999999999994</v>
      </c>
      <c r="I2566" s="34">
        <f>VLOOKUP($A2566,[1]CNE_OE!$B$2:$R$4621,8,FALSE)</f>
        <v>5.5166666700000002</v>
      </c>
      <c r="J2566" s="34" t="str">
        <f>VLOOKUP($A2566,[1]CNE_OE!$B$2:$R$4621,5,FALSE)</f>
        <v>Activa</v>
      </c>
      <c r="K2566" s="37">
        <f>VLOOKUP($A2566,[1]CNE_OE!$B$2:$R$4621,6,FALSE)</f>
        <v>32766</v>
      </c>
      <c r="L2566" s="37">
        <f>VLOOKUP($A2566,[1]CNE_OE!$B$2:$R$4621,17,FALSE)</f>
        <v>0</v>
      </c>
      <c r="M2566" s="37" t="s">
        <v>1911</v>
      </c>
      <c r="N2566" s="34" t="s">
        <v>1892</v>
      </c>
    </row>
    <row r="2567" spans="1:14" ht="15.75" customHeight="1" x14ac:dyDescent="0.25">
      <c r="A2567" s="78">
        <v>35090100</v>
      </c>
      <c r="B2567" s="34" t="s">
        <v>26</v>
      </c>
      <c r="C2567" s="34" t="s">
        <v>5172</v>
      </c>
      <c r="D2567" s="34" t="str">
        <f>VLOOKUP($A2567,[1]CNE_OE!$B$2:$R$4621,11,FALSE)</f>
        <v>Aquitania</v>
      </c>
      <c r="E2567" s="34" t="str">
        <f>VLOOKUP($A2567,[1]CNE_OE!$B$2:$R$4621,10,FALSE)</f>
        <v>Boyacá</v>
      </c>
      <c r="F2567" s="34">
        <v>6</v>
      </c>
      <c r="G2567" s="34">
        <f>VLOOKUP($A2567,[1]CNE_OE!$B$2:$R$4621,7,FALSE)</f>
        <v>3700</v>
      </c>
      <c r="H2567" s="34">
        <f>VLOOKUP($A2567,[1]CNE_OE!$B$2:$R$4621,9,FALSE)</f>
        <v>-72.983333329999994</v>
      </c>
      <c r="I2567" s="34">
        <f>VLOOKUP($A2567,[1]CNE_OE!$B$2:$R$4621,8,FALSE)</f>
        <v>5.43333333</v>
      </c>
      <c r="J2567" s="34" t="str">
        <f>VLOOKUP($A2567,[1]CNE_OE!$B$2:$R$4621,5,FALSE)</f>
        <v>Activa</v>
      </c>
      <c r="K2567" s="37">
        <f>VLOOKUP($A2567,[1]CNE_OE!$B$2:$R$4621,6,FALSE)</f>
        <v>32766</v>
      </c>
      <c r="L2567" s="37">
        <f>VLOOKUP($A2567,[1]CNE_OE!$B$2:$R$4621,17,FALSE)</f>
        <v>0</v>
      </c>
      <c r="M2567" s="37" t="s">
        <v>1911</v>
      </c>
      <c r="N2567" s="34" t="s">
        <v>1892</v>
      </c>
    </row>
    <row r="2568" spans="1:14" ht="15.75" customHeight="1" x14ac:dyDescent="0.25">
      <c r="A2568" s="78">
        <v>35095040</v>
      </c>
      <c r="B2568" s="34" t="s">
        <v>43</v>
      </c>
      <c r="C2568" s="34" t="s">
        <v>5173</v>
      </c>
      <c r="D2568" s="34" t="str">
        <f>VLOOKUP($A2568,[1]CNE_OE!$B$2:$R$4621,11,FALSE)</f>
        <v>Aquitania</v>
      </c>
      <c r="E2568" s="34" t="str">
        <f>VLOOKUP($A2568,[1]CNE_OE!$B$2:$R$4621,10,FALSE)</f>
        <v>Boyacá</v>
      </c>
      <c r="F2568" s="34">
        <v>6</v>
      </c>
      <c r="G2568" s="34">
        <f>VLOOKUP($A2568,[1]CNE_OE!$B$2:$R$4621,7,FALSE)</f>
        <v>3030</v>
      </c>
      <c r="H2568" s="34">
        <f>VLOOKUP($A2568,[1]CNE_OE!$B$2:$R$4621,9,FALSE)</f>
        <v>-72.933333329999996</v>
      </c>
      <c r="I2568" s="34">
        <f>VLOOKUP($A2568,[1]CNE_OE!$B$2:$R$4621,8,FALSE)</f>
        <v>5.4833333299999998</v>
      </c>
      <c r="J2568" s="34" t="str">
        <f>VLOOKUP($A2568,[1]CNE_OE!$B$2:$R$4621,5,FALSE)</f>
        <v>Activa</v>
      </c>
      <c r="K2568" s="37">
        <f>VLOOKUP($A2568,[1]CNE_OE!$B$2:$R$4621,6,FALSE)</f>
        <v>30727</v>
      </c>
      <c r="L2568" s="37">
        <f>VLOOKUP($A2568,[1]CNE_OE!$B$2:$R$4621,17,FALSE)</f>
        <v>0</v>
      </c>
      <c r="M2568" s="37" t="s">
        <v>1911</v>
      </c>
      <c r="N2568" s="34" t="s">
        <v>1892</v>
      </c>
    </row>
    <row r="2569" spans="1:14" ht="15.75" customHeight="1" x14ac:dyDescent="0.25">
      <c r="A2569" s="78">
        <v>35095050</v>
      </c>
      <c r="B2569" s="34" t="s">
        <v>150</v>
      </c>
      <c r="C2569" s="34" t="s">
        <v>5174</v>
      </c>
      <c r="D2569" s="34" t="str">
        <f>VLOOKUP($A2569,[1]CNE_OE!$B$2:$R$4621,11,FALSE)</f>
        <v>Aquitania</v>
      </c>
      <c r="E2569" s="34" t="str">
        <f>VLOOKUP($A2569,[1]CNE_OE!$B$2:$R$4621,10,FALSE)</f>
        <v>Boyacá</v>
      </c>
      <c r="F2569" s="34">
        <v>6</v>
      </c>
      <c r="G2569" s="34">
        <f>VLOOKUP($A2569,[1]CNE_OE!$B$2:$R$4621,7,FALSE)</f>
        <v>3225</v>
      </c>
      <c r="H2569" s="34">
        <f>VLOOKUP($A2569,[1]CNE_OE!$B$2:$R$4621,9,FALSE)</f>
        <v>-72.95</v>
      </c>
      <c r="I2569" s="34">
        <f>VLOOKUP($A2569,[1]CNE_OE!$B$2:$R$4621,8,FALSE)</f>
        <v>5.4833333299999998</v>
      </c>
      <c r="J2569" s="34" t="str">
        <f>VLOOKUP($A2569,[1]CNE_OE!$B$2:$R$4621,5,FALSE)</f>
        <v>Activa</v>
      </c>
      <c r="K2569" s="37">
        <f>VLOOKUP($A2569,[1]CNE_OE!$B$2:$R$4621,6,FALSE)</f>
        <v>23726</v>
      </c>
      <c r="L2569" s="37">
        <f>VLOOKUP($A2569,[1]CNE_OE!$B$2:$R$4621,17,FALSE)</f>
        <v>0</v>
      </c>
      <c r="M2569" s="37" t="s">
        <v>1911</v>
      </c>
      <c r="N2569" s="34" t="s">
        <v>1892</v>
      </c>
    </row>
    <row r="2570" spans="1:14" ht="15.75" customHeight="1" x14ac:dyDescent="0.25">
      <c r="A2570" s="78">
        <v>35095060</v>
      </c>
      <c r="B2570" s="34" t="s">
        <v>150</v>
      </c>
      <c r="C2570" s="34" t="s">
        <v>4992</v>
      </c>
      <c r="D2570" s="34" t="str">
        <f>VLOOKUP($A2570,[1]CNE_OE!$B$2:$R$4621,11,FALSE)</f>
        <v>Tota</v>
      </c>
      <c r="E2570" s="34" t="str">
        <f>VLOOKUP($A2570,[1]CNE_OE!$B$2:$R$4621,10,FALSE)</f>
        <v>Boyacá</v>
      </c>
      <c r="F2570" s="34">
        <v>6</v>
      </c>
      <c r="G2570" s="34">
        <f>VLOOKUP($A2570,[1]CNE_OE!$B$2:$R$4621,7,FALSE)</f>
        <v>2900</v>
      </c>
      <c r="H2570" s="34">
        <f>VLOOKUP($A2570,[1]CNE_OE!$B$2:$R$4621,9,FALSE)</f>
        <v>-72.983333329999994</v>
      </c>
      <c r="I2570" s="34">
        <f>VLOOKUP($A2570,[1]CNE_OE!$B$2:$R$4621,8,FALSE)</f>
        <v>5.56666667</v>
      </c>
      <c r="J2570" s="34" t="str">
        <f>VLOOKUP($A2570,[1]CNE_OE!$B$2:$R$4621,5,FALSE)</f>
        <v>Activa</v>
      </c>
      <c r="K2570" s="37">
        <f>VLOOKUP($A2570,[1]CNE_OE!$B$2:$R$4621,6,FALSE)</f>
        <v>28474</v>
      </c>
      <c r="L2570" s="37">
        <f>VLOOKUP($A2570,[1]CNE_OE!$B$2:$R$4621,17,FALSE)</f>
        <v>0</v>
      </c>
      <c r="M2570" s="37" t="s">
        <v>1911</v>
      </c>
      <c r="N2570" s="34" t="s">
        <v>1892</v>
      </c>
    </row>
    <row r="2571" spans="1:14" ht="15.75" customHeight="1" x14ac:dyDescent="0.25">
      <c r="A2571" s="78">
        <v>35095070</v>
      </c>
      <c r="B2571" s="34" t="s">
        <v>150</v>
      </c>
      <c r="C2571" s="34" t="s">
        <v>5175</v>
      </c>
      <c r="D2571" s="34" t="str">
        <f>VLOOKUP($A2571,[1]CNE_OE!$B$2:$R$4621,11,FALSE)</f>
        <v>Aquitania</v>
      </c>
      <c r="E2571" s="34" t="str">
        <f>VLOOKUP($A2571,[1]CNE_OE!$B$2:$R$4621,10,FALSE)</f>
        <v>Boyacá</v>
      </c>
      <c r="F2571" s="34">
        <v>6</v>
      </c>
      <c r="G2571" s="34">
        <f>VLOOKUP($A2571,[1]CNE_OE!$B$2:$R$4621,7,FALSE)</f>
        <v>3400</v>
      </c>
      <c r="H2571" s="34">
        <f>VLOOKUP($A2571,[1]CNE_OE!$B$2:$R$4621,9,FALSE)</f>
        <v>-72.866666670000001</v>
      </c>
      <c r="I2571" s="34">
        <f>VLOOKUP($A2571,[1]CNE_OE!$B$2:$R$4621,8,FALSE)</f>
        <v>5.5166666700000002</v>
      </c>
      <c r="J2571" s="34" t="str">
        <f>VLOOKUP($A2571,[1]CNE_OE!$B$2:$R$4621,5,FALSE)</f>
        <v>Activa</v>
      </c>
      <c r="K2571" s="37">
        <f>VLOOKUP($A2571,[1]CNE_OE!$B$2:$R$4621,6,FALSE)</f>
        <v>32827</v>
      </c>
      <c r="L2571" s="37">
        <f>VLOOKUP($A2571,[1]CNE_OE!$B$2:$R$4621,17,FALSE)</f>
        <v>0</v>
      </c>
      <c r="M2571" s="37" t="s">
        <v>1911</v>
      </c>
      <c r="N2571" s="34" t="s">
        <v>1892</v>
      </c>
    </row>
    <row r="2572" spans="1:14" ht="15.75" customHeight="1" x14ac:dyDescent="0.25">
      <c r="A2572" s="78">
        <v>35095080</v>
      </c>
      <c r="B2572" s="34" t="s">
        <v>150</v>
      </c>
      <c r="C2572" s="34" t="s">
        <v>5176</v>
      </c>
      <c r="D2572" s="34" t="str">
        <f>VLOOKUP($A2572,[1]CNE_OE!$B$2:$R$4621,11,FALSE)</f>
        <v>Aquitania</v>
      </c>
      <c r="E2572" s="34" t="str">
        <f>VLOOKUP($A2572,[1]CNE_OE!$B$2:$R$4621,10,FALSE)</f>
        <v>Boyacá</v>
      </c>
      <c r="F2572" s="34">
        <v>6</v>
      </c>
      <c r="G2572" s="34">
        <f>VLOOKUP($A2572,[1]CNE_OE!$B$2:$R$4621,7,FALSE)</f>
        <v>3150</v>
      </c>
      <c r="H2572" s="34">
        <f>VLOOKUP($A2572,[1]CNE_OE!$B$2:$R$4621,9,FALSE)</f>
        <v>-72.916666669999998</v>
      </c>
      <c r="I2572" s="34">
        <f>VLOOKUP($A2572,[1]CNE_OE!$B$2:$R$4621,8,FALSE)</f>
        <v>5.6166666699999999</v>
      </c>
      <c r="J2572" s="34" t="str">
        <f>VLOOKUP($A2572,[1]CNE_OE!$B$2:$R$4621,5,FALSE)</f>
        <v>Activa</v>
      </c>
      <c r="K2572" s="37">
        <f>VLOOKUP($A2572,[1]CNE_OE!$B$2:$R$4621,6,FALSE)</f>
        <v>28474</v>
      </c>
      <c r="L2572" s="37">
        <f>VLOOKUP($A2572,[1]CNE_OE!$B$2:$R$4621,17,FALSE)</f>
        <v>0</v>
      </c>
      <c r="M2572" s="37" t="s">
        <v>1911</v>
      </c>
      <c r="N2572" s="34" t="s">
        <v>1892</v>
      </c>
    </row>
    <row r="2573" spans="1:14" ht="15.75" customHeight="1" x14ac:dyDescent="0.25">
      <c r="A2573" s="78">
        <v>35095090</v>
      </c>
      <c r="B2573" s="34" t="s">
        <v>150</v>
      </c>
      <c r="C2573" s="34" t="s">
        <v>5177</v>
      </c>
      <c r="D2573" s="34" t="str">
        <f>VLOOKUP($A2573,[1]CNE_OE!$B$2:$R$4621,11,FALSE)</f>
        <v>Aquitania</v>
      </c>
      <c r="E2573" s="34" t="str">
        <f>VLOOKUP($A2573,[1]CNE_OE!$B$2:$R$4621,10,FALSE)</f>
        <v>Boyacá</v>
      </c>
      <c r="F2573" s="34">
        <v>6</v>
      </c>
      <c r="G2573" s="34">
        <f>VLOOKUP($A2573,[1]CNE_OE!$B$2:$R$4621,7,FALSE)</f>
        <v>3450</v>
      </c>
      <c r="H2573" s="34">
        <f>VLOOKUP($A2573,[1]CNE_OE!$B$2:$R$4621,9,FALSE)</f>
        <v>-72.866666670000001</v>
      </c>
      <c r="I2573" s="34">
        <f>VLOOKUP($A2573,[1]CNE_OE!$B$2:$R$4621,8,FALSE)</f>
        <v>5.6166666699999999</v>
      </c>
      <c r="J2573" s="34" t="str">
        <f>VLOOKUP($A2573,[1]CNE_OE!$B$2:$R$4621,5,FALSE)</f>
        <v>Activa</v>
      </c>
      <c r="K2573" s="37">
        <f>VLOOKUP($A2573,[1]CNE_OE!$B$2:$R$4621,6,FALSE)</f>
        <v>28413</v>
      </c>
      <c r="L2573" s="37">
        <f>VLOOKUP($A2573,[1]CNE_OE!$B$2:$R$4621,17,FALSE)</f>
        <v>0</v>
      </c>
      <c r="M2573" s="37" t="s">
        <v>1911</v>
      </c>
      <c r="N2573" s="34" t="s">
        <v>1892</v>
      </c>
    </row>
    <row r="2574" spans="1:14" ht="15.75" customHeight="1" x14ac:dyDescent="0.25">
      <c r="A2574" s="78">
        <v>35095100</v>
      </c>
      <c r="B2574" s="34" t="s">
        <v>150</v>
      </c>
      <c r="C2574" s="34" t="s">
        <v>5178</v>
      </c>
      <c r="D2574" s="34" t="str">
        <f>VLOOKUP($A2574,[1]CNE_OE!$B$2:$R$4621,11,FALSE)</f>
        <v>Aquitania</v>
      </c>
      <c r="E2574" s="34" t="str">
        <f>VLOOKUP($A2574,[1]CNE_OE!$B$2:$R$4621,10,FALSE)</f>
        <v>Boyacá</v>
      </c>
      <c r="F2574" s="34">
        <v>6</v>
      </c>
      <c r="G2574" s="34">
        <f>VLOOKUP($A2574,[1]CNE_OE!$B$2:$R$4621,7,FALSE)</f>
        <v>3250</v>
      </c>
      <c r="H2574" s="34">
        <f>VLOOKUP($A2574,[1]CNE_OE!$B$2:$R$4621,9,FALSE)</f>
        <v>-72.983333329999994</v>
      </c>
      <c r="I2574" s="34">
        <f>VLOOKUP($A2574,[1]CNE_OE!$B$2:$R$4621,8,FALSE)</f>
        <v>5.4666666699999995</v>
      </c>
      <c r="J2574" s="34" t="str">
        <f>VLOOKUP($A2574,[1]CNE_OE!$B$2:$R$4621,5,FALSE)</f>
        <v>Activa</v>
      </c>
      <c r="K2574" s="37">
        <f>VLOOKUP($A2574,[1]CNE_OE!$B$2:$R$4621,6,FALSE)</f>
        <v>32827</v>
      </c>
      <c r="L2574" s="37">
        <f>VLOOKUP($A2574,[1]CNE_OE!$B$2:$R$4621,17,FALSE)</f>
        <v>0</v>
      </c>
      <c r="M2574" s="37" t="s">
        <v>1911</v>
      </c>
      <c r="N2574" s="34" t="s">
        <v>1892</v>
      </c>
    </row>
    <row r="2575" spans="1:14" ht="15.75" customHeight="1" x14ac:dyDescent="0.25">
      <c r="A2575" s="78">
        <v>38015010</v>
      </c>
      <c r="B2575" s="34" t="s">
        <v>1882</v>
      </c>
      <c r="C2575" s="34" t="s">
        <v>5179</v>
      </c>
      <c r="D2575" s="34" t="str">
        <f>VLOOKUP($A2575,[1]CNE_OE!$B$2:$R$4621,11,FALSE)</f>
        <v>Puerto Carreño</v>
      </c>
      <c r="E2575" s="34" t="str">
        <f>VLOOKUP($A2575,[1]CNE_OE!$B$2:$R$4621,10,FALSE)</f>
        <v>Vichada</v>
      </c>
      <c r="F2575" s="34">
        <v>3</v>
      </c>
      <c r="G2575" s="34">
        <f>VLOOKUP($A2575,[1]CNE_OE!$B$2:$R$4621,7,FALSE)</f>
        <v>55</v>
      </c>
      <c r="H2575" s="34">
        <f>VLOOKUP($A2575,[1]CNE_OE!$B$2:$R$4621,9,FALSE)</f>
        <v>-67.5</v>
      </c>
      <c r="I2575" s="34">
        <f>VLOOKUP($A2575,[1]CNE_OE!$B$2:$R$4621,8,FALSE)</f>
        <v>6.1666666699999997</v>
      </c>
      <c r="J2575" s="34" t="str">
        <f>VLOOKUP($A2575,[1]CNE_OE!$B$2:$R$4621,5,FALSE)</f>
        <v>Suspendida</v>
      </c>
      <c r="K2575" s="37">
        <f>VLOOKUP($A2575,[1]CNE_OE!$B$2:$R$4621,6,FALSE)</f>
        <v>15660</v>
      </c>
      <c r="L2575" s="37">
        <f>VLOOKUP($A2575,[1]CNE_OE!$B$2:$R$4621,17,FALSE)</f>
        <v>31851</v>
      </c>
      <c r="M2575" s="37" t="s">
        <v>1911</v>
      </c>
      <c r="N2575" s="34" t="s">
        <v>1892</v>
      </c>
    </row>
    <row r="2576" spans="1:14" ht="15.75" customHeight="1" x14ac:dyDescent="0.25">
      <c r="A2576" s="78">
        <v>52010010</v>
      </c>
      <c r="B2576" s="34" t="s">
        <v>26</v>
      </c>
      <c r="C2576" s="34" t="s">
        <v>5180</v>
      </c>
      <c r="D2576" s="34" t="str">
        <f>VLOOKUP($A2576,[1]CNE_OE!$B$2:$R$4621,11,FALSE)</f>
        <v>Rosas</v>
      </c>
      <c r="E2576" s="34" t="str">
        <f>VLOOKUP($A2576,[1]CNE_OE!$B$2:$R$4621,10,FALSE)</f>
        <v>Cauca</v>
      </c>
      <c r="F2576" s="34">
        <v>7</v>
      </c>
      <c r="G2576" s="34">
        <f>VLOOKUP($A2576,[1]CNE_OE!$B$2:$R$4621,7,FALSE)</f>
        <v>1750</v>
      </c>
      <c r="H2576" s="34">
        <f>VLOOKUP($A2576,[1]CNE_OE!$B$2:$R$4621,9,FALSE)</f>
        <v>-76.716666669999995</v>
      </c>
      <c r="I2576" s="34">
        <f>VLOOKUP($A2576,[1]CNE_OE!$B$2:$R$4621,8,FALSE)</f>
        <v>2.25</v>
      </c>
      <c r="J2576" s="34" t="str">
        <f>VLOOKUP($A2576,[1]CNE_OE!$B$2:$R$4621,5,FALSE)</f>
        <v>Activa</v>
      </c>
      <c r="K2576" s="37">
        <f>VLOOKUP($A2576,[1]CNE_OE!$B$2:$R$4621,6,FALSE)</f>
        <v>25583</v>
      </c>
      <c r="L2576" s="37">
        <f>VLOOKUP($A2576,[1]CNE_OE!$B$2:$R$4621,17,FALSE)</f>
        <v>0</v>
      </c>
      <c r="M2576" s="37" t="s">
        <v>1911</v>
      </c>
      <c r="N2576" s="34" t="s">
        <v>1892</v>
      </c>
    </row>
    <row r="2577" spans="1:14" ht="15.75" customHeight="1" x14ac:dyDescent="0.25">
      <c r="A2577" s="78">
        <v>52035030</v>
      </c>
      <c r="B2577" s="34" t="s">
        <v>150</v>
      </c>
      <c r="C2577" s="34" t="s">
        <v>5181</v>
      </c>
      <c r="D2577" s="34" t="str">
        <f>VLOOKUP($A2577,[1]CNE_OE!$B$2:$R$4621,11,FALSE)</f>
        <v>La Unión (Nariño)</v>
      </c>
      <c r="E2577" s="34" t="str">
        <f>VLOOKUP($A2577,[1]CNE_OE!$B$2:$R$4621,10,FALSE)</f>
        <v>Nariño</v>
      </c>
      <c r="F2577" s="34">
        <v>7</v>
      </c>
      <c r="G2577" s="34">
        <f>VLOOKUP($A2577,[1]CNE_OE!$B$2:$R$4621,7,FALSE)</f>
        <v>1800</v>
      </c>
      <c r="H2577" s="34">
        <f>VLOOKUP($A2577,[1]CNE_OE!$B$2:$R$4621,9,FALSE)</f>
        <v>-77.099999999999994</v>
      </c>
      <c r="I2577" s="34">
        <f>VLOOKUP($A2577,[1]CNE_OE!$B$2:$R$4621,8,FALSE)</f>
        <v>1.6166666700000001</v>
      </c>
      <c r="J2577" s="34" t="str">
        <f>VLOOKUP($A2577,[1]CNE_OE!$B$2:$R$4621,5,FALSE)</f>
        <v>Activa</v>
      </c>
      <c r="K2577" s="37">
        <f>VLOOKUP($A2577,[1]CNE_OE!$B$2:$R$4621,6,FALSE)</f>
        <v>33253</v>
      </c>
      <c r="L2577" s="37">
        <f>VLOOKUP($A2577,[1]CNE_OE!$B$2:$R$4621,17,FALSE)</f>
        <v>0</v>
      </c>
      <c r="M2577" s="37" t="s">
        <v>1911</v>
      </c>
      <c r="N2577" s="34" t="s">
        <v>1892</v>
      </c>
    </row>
    <row r="2578" spans="1:14" ht="15.75" customHeight="1" x14ac:dyDescent="0.25">
      <c r="A2578" s="78">
        <v>52055070</v>
      </c>
      <c r="B2578" s="34" t="s">
        <v>56</v>
      </c>
      <c r="C2578" s="34" t="s">
        <v>5182</v>
      </c>
      <c r="D2578" s="34" t="str">
        <f>VLOOKUP($A2578,[1]CNE_OE!$B$2:$R$4621,11,FALSE)</f>
        <v>Consacá</v>
      </c>
      <c r="E2578" s="34" t="str">
        <f>VLOOKUP($A2578,[1]CNE_OE!$B$2:$R$4621,10,FALSE)</f>
        <v>Nariño</v>
      </c>
      <c r="F2578" s="34">
        <v>7</v>
      </c>
      <c r="G2578" s="34">
        <f>VLOOKUP($A2578,[1]CNE_OE!$B$2:$R$4621,7,FALSE)</f>
        <v>1700</v>
      </c>
      <c r="H2578" s="34">
        <f>VLOOKUP($A2578,[1]CNE_OE!$B$2:$R$4621,9,FALSE)</f>
        <v>-77.466666669999995</v>
      </c>
      <c r="I2578" s="34">
        <f>VLOOKUP($A2578,[1]CNE_OE!$B$2:$R$4621,8,FALSE)</f>
        <v>1.26666667</v>
      </c>
      <c r="J2578" s="34" t="str">
        <f>VLOOKUP($A2578,[1]CNE_OE!$B$2:$R$4621,5,FALSE)</f>
        <v>Activa</v>
      </c>
      <c r="K2578" s="37">
        <f>VLOOKUP($A2578,[1]CNE_OE!$B$2:$R$4621,6,FALSE)</f>
        <v>18886</v>
      </c>
      <c r="L2578" s="37">
        <f>VLOOKUP($A2578,[1]CNE_OE!$B$2:$R$4621,17,FALSE)</f>
        <v>0</v>
      </c>
      <c r="M2578" s="37" t="s">
        <v>1911</v>
      </c>
      <c r="N2578" s="34" t="s">
        <v>1892</v>
      </c>
    </row>
    <row r="2579" spans="1:14" ht="15.75" customHeight="1" x14ac:dyDescent="0.25">
      <c r="A2579" s="78">
        <v>53100050</v>
      </c>
      <c r="B2579" s="34" t="s">
        <v>54</v>
      </c>
      <c r="C2579" s="34" t="s">
        <v>5183</v>
      </c>
      <c r="D2579" s="34" t="str">
        <f>VLOOKUP($A2579,[1]CNE_OE!$B$2:$R$4621,11,FALSE)</f>
        <v>Buenaventura</v>
      </c>
      <c r="E2579" s="34" t="str">
        <f>VLOOKUP($A2579,[1]CNE_OE!$B$2:$R$4621,10,FALSE)</f>
        <v>Valle del Cauca</v>
      </c>
      <c r="F2579" s="34">
        <v>9</v>
      </c>
      <c r="G2579" s="34">
        <f>VLOOKUP($A2579,[1]CNE_OE!$B$2:$R$4621,7,FALSE)</f>
        <v>630</v>
      </c>
      <c r="H2579" s="34">
        <f>VLOOKUP($A2579,[1]CNE_OE!$B$2:$R$4621,9,FALSE)</f>
        <v>-76.866666670000001</v>
      </c>
      <c r="I2579" s="34">
        <f>VLOOKUP($A2579,[1]CNE_OE!$B$2:$R$4621,8,FALSE)</f>
        <v>3.53333333</v>
      </c>
      <c r="J2579" s="34" t="str">
        <f>VLOOKUP($A2579,[1]CNE_OE!$B$2:$R$4621,5,FALSE)</f>
        <v>Activa</v>
      </c>
      <c r="K2579" s="37">
        <f>VLOOKUP($A2579,[1]CNE_OE!$B$2:$R$4621,6,FALSE)</f>
        <v>24576.791666666668</v>
      </c>
      <c r="L2579" s="37">
        <f>VLOOKUP($A2579,[1]CNE_OE!$B$2:$R$4621,17,FALSE)</f>
        <v>0</v>
      </c>
      <c r="M2579" s="37" t="s">
        <v>1911</v>
      </c>
      <c r="N2579" s="34" t="s">
        <v>1892</v>
      </c>
    </row>
    <row r="2580" spans="1:14" ht="15.75" customHeight="1" x14ac:dyDescent="0.25">
      <c r="A2580" s="78">
        <v>53115030</v>
      </c>
      <c r="B2580" s="34" t="s">
        <v>56</v>
      </c>
      <c r="C2580" s="34" t="s">
        <v>5184</v>
      </c>
      <c r="D2580" s="34" t="str">
        <f>VLOOKUP($A2580,[1]CNE_OE!$B$2:$R$4621,11,FALSE)</f>
        <v>Restrepo (Valle del cauca)</v>
      </c>
      <c r="E2580" s="34" t="str">
        <f>VLOOKUP($A2580,[1]CNE_OE!$B$2:$R$4621,10,FALSE)</f>
        <v>Valle del Cauca</v>
      </c>
      <c r="F2580" s="34">
        <v>9</v>
      </c>
      <c r="G2580" s="34">
        <f>VLOOKUP($A2580,[1]CNE_OE!$B$2:$R$4621,7,FALSE)</f>
        <v>1360</v>
      </c>
      <c r="H2580" s="34">
        <f>VLOOKUP($A2580,[1]CNE_OE!$B$2:$R$4621,9,FALSE)</f>
        <v>-76.516666669999992</v>
      </c>
      <c r="I2580" s="34">
        <f>VLOOKUP($A2580,[1]CNE_OE!$B$2:$R$4621,8,FALSE)</f>
        <v>3.81666667</v>
      </c>
      <c r="J2580" s="34" t="str">
        <f>VLOOKUP($A2580,[1]CNE_OE!$B$2:$R$4621,5,FALSE)</f>
        <v>Activa</v>
      </c>
      <c r="K2580" s="37">
        <f>VLOOKUP($A2580,[1]CNE_OE!$B$2:$R$4621,6,FALSE)</f>
        <v>19739</v>
      </c>
      <c r="L2580" s="37">
        <f>VLOOKUP($A2580,[1]CNE_OE!$B$2:$R$4621,17,FALSE)</f>
        <v>0</v>
      </c>
      <c r="M2580" s="37" t="s">
        <v>1911</v>
      </c>
      <c r="N2580" s="34" t="s">
        <v>1892</v>
      </c>
    </row>
    <row r="2581" spans="1:14" ht="15.75" customHeight="1" x14ac:dyDescent="0.25">
      <c r="A2581" s="78">
        <v>53115050</v>
      </c>
      <c r="B2581" s="34" t="s">
        <v>56</v>
      </c>
      <c r="C2581" s="34" t="s">
        <v>5185</v>
      </c>
      <c r="D2581" s="34" t="str">
        <f>VLOOKUP($A2581,[1]CNE_OE!$B$2:$R$4621,11,FALSE)</f>
        <v>Dagua</v>
      </c>
      <c r="E2581" s="34" t="str">
        <f>VLOOKUP($A2581,[1]CNE_OE!$B$2:$R$4621,10,FALSE)</f>
        <v>Valle del Cauca</v>
      </c>
      <c r="F2581" s="34">
        <v>9</v>
      </c>
      <c r="G2581" s="34">
        <f>VLOOKUP($A2581,[1]CNE_OE!$B$2:$R$4621,7,FALSE)</f>
        <v>1600</v>
      </c>
      <c r="H2581" s="34">
        <f>VLOOKUP($A2581,[1]CNE_OE!$B$2:$R$4621,9,FALSE)</f>
        <v>-76.633333329999999</v>
      </c>
      <c r="I2581" s="34">
        <f>VLOOKUP($A2581,[1]CNE_OE!$B$2:$R$4621,8,FALSE)</f>
        <v>3.6166666699999999</v>
      </c>
      <c r="J2581" s="34" t="str">
        <f>VLOOKUP($A2581,[1]CNE_OE!$B$2:$R$4621,5,FALSE)</f>
        <v>Suspendida</v>
      </c>
      <c r="K2581" s="37">
        <f>VLOOKUP($A2581,[1]CNE_OE!$B$2:$R$4621,6,FALSE)</f>
        <v>23543</v>
      </c>
      <c r="L2581" s="37">
        <f>VLOOKUP($A2581,[1]CNE_OE!$B$2:$R$4621,17,FALSE)</f>
        <v>24091</v>
      </c>
      <c r="M2581" s="37" t="s">
        <v>1911</v>
      </c>
      <c r="N2581" s="34" t="s">
        <v>1892</v>
      </c>
    </row>
    <row r="2582" spans="1:14" ht="15.75" customHeight="1" x14ac:dyDescent="0.25">
      <c r="A2582" s="78">
        <v>54010030</v>
      </c>
      <c r="B2582" s="34" t="s">
        <v>26</v>
      </c>
      <c r="C2582" s="34" t="s">
        <v>5186</v>
      </c>
      <c r="D2582" s="34" t="str">
        <f>VLOOKUP($A2582,[1]CNE_OE!$B$2:$R$4621,11,FALSE)</f>
        <v>Pueblo Rico</v>
      </c>
      <c r="E2582" s="34" t="str">
        <f>VLOOKUP($A2582,[1]CNE_OE!$B$2:$R$4621,10,FALSE)</f>
        <v>RIsaralda</v>
      </c>
      <c r="F2582" s="34">
        <v>9</v>
      </c>
      <c r="G2582" s="34">
        <f>VLOOKUP($A2582,[1]CNE_OE!$B$2:$R$4621,7,FALSE)</f>
        <v>370</v>
      </c>
      <c r="H2582" s="34">
        <f>VLOOKUP($A2582,[1]CNE_OE!$B$2:$R$4621,9,FALSE)</f>
        <v>-76.133333329999999</v>
      </c>
      <c r="I2582" s="34">
        <f>VLOOKUP($A2582,[1]CNE_OE!$B$2:$R$4621,8,FALSE)</f>
        <v>5.3333333300000003</v>
      </c>
      <c r="J2582" s="34" t="str">
        <f>VLOOKUP($A2582,[1]CNE_OE!$B$2:$R$4621,5,FALSE)</f>
        <v>Activa</v>
      </c>
      <c r="K2582" s="37">
        <f>VLOOKUP($A2582,[1]CNE_OE!$B$2:$R$4621,6,FALSE)</f>
        <v>23665</v>
      </c>
      <c r="L2582" s="37">
        <f>VLOOKUP($A2582,[1]CNE_OE!$B$2:$R$4621,17,FALSE)</f>
        <v>0</v>
      </c>
      <c r="M2582" s="37" t="s">
        <v>1911</v>
      </c>
      <c r="N2582" s="34" t="s">
        <v>1892</v>
      </c>
    </row>
    <row r="2583" spans="1:14" ht="15.75" customHeight="1" x14ac:dyDescent="0.25">
      <c r="A2583" s="78">
        <v>54010040</v>
      </c>
      <c r="B2583" s="34" t="s">
        <v>26</v>
      </c>
      <c r="C2583" s="34" t="s">
        <v>5187</v>
      </c>
      <c r="D2583" s="34" t="str">
        <f>VLOOKUP($A2583,[1]CNE_OE!$B$2:$R$4621,11,FALSE)</f>
        <v>Pueblo Rico</v>
      </c>
      <c r="E2583" s="34" t="str">
        <f>VLOOKUP($A2583,[1]CNE_OE!$B$2:$R$4621,10,FALSE)</f>
        <v>RIsaralda</v>
      </c>
      <c r="F2583" s="34">
        <v>9</v>
      </c>
      <c r="G2583" s="34">
        <f>VLOOKUP($A2583,[1]CNE_OE!$B$2:$R$4621,7,FALSE)</f>
        <v>398</v>
      </c>
      <c r="H2583" s="34">
        <f>VLOOKUP($A2583,[1]CNE_OE!$B$2:$R$4621,9,FALSE)</f>
        <v>-76.116666670000001</v>
      </c>
      <c r="I2583" s="34">
        <f>VLOOKUP($A2583,[1]CNE_OE!$B$2:$R$4621,8,FALSE)</f>
        <v>5.3</v>
      </c>
      <c r="J2583" s="34" t="str">
        <f>VLOOKUP($A2583,[1]CNE_OE!$B$2:$R$4621,5,FALSE)</f>
        <v>Activa</v>
      </c>
      <c r="K2583" s="37">
        <f>VLOOKUP($A2583,[1]CNE_OE!$B$2:$R$4621,6,FALSE)</f>
        <v>23726</v>
      </c>
      <c r="L2583" s="37">
        <f>VLOOKUP($A2583,[1]CNE_OE!$B$2:$R$4621,17,FALSE)</f>
        <v>0</v>
      </c>
      <c r="M2583" s="37" t="s">
        <v>1911</v>
      </c>
      <c r="N2583" s="34" t="s">
        <v>1892</v>
      </c>
    </row>
    <row r="2584" spans="1:14" ht="15.75" customHeight="1" x14ac:dyDescent="0.25">
      <c r="A2584" s="78">
        <v>54010050</v>
      </c>
      <c r="B2584" s="34" t="s">
        <v>26</v>
      </c>
      <c r="C2584" s="34" t="s">
        <v>5188</v>
      </c>
      <c r="D2584" s="34" t="str">
        <f>VLOOKUP($A2584,[1]CNE_OE!$B$2:$R$4621,11,FALSE)</f>
        <v>Mistrató</v>
      </c>
      <c r="E2584" s="34" t="str">
        <f>VLOOKUP($A2584,[1]CNE_OE!$B$2:$R$4621,10,FALSE)</f>
        <v>RIsaralda</v>
      </c>
      <c r="F2584" s="34">
        <v>9</v>
      </c>
      <c r="G2584" s="34">
        <f>VLOOKUP($A2584,[1]CNE_OE!$B$2:$R$4621,7,FALSE)</f>
        <v>1100</v>
      </c>
      <c r="H2584" s="34">
        <f>VLOOKUP($A2584,[1]CNE_OE!$B$2:$R$4621,9,FALSE)</f>
        <v>-75.933333329999996</v>
      </c>
      <c r="I2584" s="34">
        <f>VLOOKUP($A2584,[1]CNE_OE!$B$2:$R$4621,8,FALSE)</f>
        <v>5.4166666699999997</v>
      </c>
      <c r="J2584" s="34" t="str">
        <f>VLOOKUP($A2584,[1]CNE_OE!$B$2:$R$4621,5,FALSE)</f>
        <v>Activa</v>
      </c>
      <c r="K2584" s="37">
        <f>VLOOKUP($A2584,[1]CNE_OE!$B$2:$R$4621,6,FALSE)</f>
        <v>23085</v>
      </c>
      <c r="L2584" s="37">
        <f>VLOOKUP($A2584,[1]CNE_OE!$B$2:$R$4621,17,FALSE)</f>
        <v>0</v>
      </c>
      <c r="M2584" s="37" t="s">
        <v>1911</v>
      </c>
      <c r="N2584" s="34" t="s">
        <v>1892</v>
      </c>
    </row>
    <row r="2585" spans="1:14" ht="15.75" customHeight="1" x14ac:dyDescent="0.25">
      <c r="A2585" s="78">
        <v>54010060</v>
      </c>
      <c r="B2585" s="34" t="s">
        <v>26</v>
      </c>
      <c r="C2585" s="34" t="s">
        <v>5189</v>
      </c>
      <c r="D2585" s="34" t="str">
        <f>VLOOKUP($A2585,[1]CNE_OE!$B$2:$R$4621,11,FALSE)</f>
        <v>Mistrató</v>
      </c>
      <c r="E2585" s="34" t="str">
        <f>VLOOKUP($A2585,[1]CNE_OE!$B$2:$R$4621,10,FALSE)</f>
        <v>RIsaralda</v>
      </c>
      <c r="F2585" s="34">
        <v>9</v>
      </c>
      <c r="G2585" s="34">
        <f>VLOOKUP($A2585,[1]CNE_OE!$B$2:$R$4621,7,FALSE)</f>
        <v>820</v>
      </c>
      <c r="H2585" s="34">
        <f>VLOOKUP($A2585,[1]CNE_OE!$B$2:$R$4621,9,FALSE)</f>
        <v>-75.966666669999995</v>
      </c>
      <c r="I2585" s="34">
        <f>VLOOKUP($A2585,[1]CNE_OE!$B$2:$R$4621,8,FALSE)</f>
        <v>5.4166666699999997</v>
      </c>
      <c r="J2585" s="34" t="str">
        <f>VLOOKUP($A2585,[1]CNE_OE!$B$2:$R$4621,5,FALSE)</f>
        <v>Activa</v>
      </c>
      <c r="K2585" s="37">
        <f>VLOOKUP($A2585,[1]CNE_OE!$B$2:$R$4621,6,FALSE)</f>
        <v>23360</v>
      </c>
      <c r="L2585" s="37">
        <f>VLOOKUP($A2585,[1]CNE_OE!$B$2:$R$4621,17,FALSE)</f>
        <v>0</v>
      </c>
      <c r="M2585" s="37" t="s">
        <v>1911</v>
      </c>
      <c r="N2585" s="34" t="s">
        <v>1892</v>
      </c>
    </row>
    <row r="2586" spans="1:14" ht="15.75" customHeight="1" x14ac:dyDescent="0.25">
      <c r="A2586" s="78">
        <v>54010080</v>
      </c>
      <c r="B2586" s="34" t="s">
        <v>26</v>
      </c>
      <c r="C2586" s="34" t="s">
        <v>5190</v>
      </c>
      <c r="D2586" s="34" t="str">
        <f>VLOOKUP($A2586,[1]CNE_OE!$B$2:$R$4621,11,FALSE)</f>
        <v>Pueblo Rico</v>
      </c>
      <c r="E2586" s="34" t="str">
        <f>VLOOKUP($A2586,[1]CNE_OE!$B$2:$R$4621,10,FALSE)</f>
        <v>RIsaralda</v>
      </c>
      <c r="F2586" s="34">
        <v>9</v>
      </c>
      <c r="G2586" s="34">
        <f>VLOOKUP($A2586,[1]CNE_OE!$B$2:$R$4621,7,FALSE)</f>
        <v>1570</v>
      </c>
      <c r="H2586" s="34">
        <f>VLOOKUP($A2586,[1]CNE_OE!$B$2:$R$4621,9,FALSE)</f>
        <v>-76.033333329999991</v>
      </c>
      <c r="I2586" s="34">
        <f>VLOOKUP($A2586,[1]CNE_OE!$B$2:$R$4621,8,FALSE)</f>
        <v>5.2333333299999998</v>
      </c>
      <c r="J2586" s="34" t="str">
        <f>VLOOKUP($A2586,[1]CNE_OE!$B$2:$R$4621,5,FALSE)</f>
        <v>Activa</v>
      </c>
      <c r="K2586" s="37">
        <f>VLOOKUP($A2586,[1]CNE_OE!$B$2:$R$4621,6,FALSE)</f>
        <v>23330</v>
      </c>
      <c r="L2586" s="37">
        <f>VLOOKUP($A2586,[1]CNE_OE!$B$2:$R$4621,17,FALSE)</f>
        <v>0</v>
      </c>
      <c r="M2586" s="37" t="s">
        <v>1911</v>
      </c>
      <c r="N2586" s="34" t="s">
        <v>1892</v>
      </c>
    </row>
    <row r="2587" spans="1:14" ht="15.75" customHeight="1" x14ac:dyDescent="0.25">
      <c r="A2587" s="78">
        <v>54010090</v>
      </c>
      <c r="B2587" s="34" t="s">
        <v>26</v>
      </c>
      <c r="C2587" s="34" t="s">
        <v>5191</v>
      </c>
      <c r="D2587" s="34" t="str">
        <f>VLOOKUP($A2587,[1]CNE_OE!$B$2:$R$4621,11,FALSE)</f>
        <v>Mistrató</v>
      </c>
      <c r="E2587" s="34" t="str">
        <f>VLOOKUP($A2587,[1]CNE_OE!$B$2:$R$4621,10,FALSE)</f>
        <v>RIsaralda</v>
      </c>
      <c r="F2587" s="34">
        <v>9</v>
      </c>
      <c r="G2587" s="34">
        <f>VLOOKUP($A2587,[1]CNE_OE!$B$2:$R$4621,7,FALSE)</f>
        <v>1170</v>
      </c>
      <c r="H2587" s="34">
        <f>VLOOKUP($A2587,[1]CNE_OE!$B$2:$R$4621,9,FALSE)</f>
        <v>-75.983333329999994</v>
      </c>
      <c r="I2587" s="34">
        <f>VLOOKUP($A2587,[1]CNE_OE!$B$2:$R$4621,8,FALSE)</f>
        <v>5.4666666699999995</v>
      </c>
      <c r="J2587" s="34" t="str">
        <f>VLOOKUP($A2587,[1]CNE_OE!$B$2:$R$4621,5,FALSE)</f>
        <v>Activa</v>
      </c>
      <c r="K2587" s="37">
        <f>VLOOKUP($A2587,[1]CNE_OE!$B$2:$R$4621,6,FALSE)</f>
        <v>23085</v>
      </c>
      <c r="L2587" s="37">
        <f>VLOOKUP($A2587,[1]CNE_OE!$B$2:$R$4621,17,FALSE)</f>
        <v>0</v>
      </c>
      <c r="M2587" s="37" t="s">
        <v>1911</v>
      </c>
      <c r="N2587" s="34" t="s">
        <v>1892</v>
      </c>
    </row>
    <row r="2588" spans="1:14" ht="15.75" customHeight="1" x14ac:dyDescent="0.25">
      <c r="A2588" s="78">
        <v>54030040</v>
      </c>
      <c r="B2588" s="34" t="s">
        <v>54</v>
      </c>
      <c r="C2588" s="34" t="s">
        <v>5192</v>
      </c>
      <c r="D2588" s="34" t="str">
        <f>VLOOKUP($A2588,[1]CNE_OE!$B$2:$R$4621,11,FALSE)</f>
        <v>Argelia (Valle del cauca)</v>
      </c>
      <c r="E2588" s="34" t="str">
        <f>VLOOKUP($A2588,[1]CNE_OE!$B$2:$R$4621,10,FALSE)</f>
        <v>Valle del Cauca</v>
      </c>
      <c r="F2588" s="34">
        <v>9</v>
      </c>
      <c r="G2588" s="34">
        <f>VLOOKUP($A2588,[1]CNE_OE!$B$2:$R$4621,7,FALSE)</f>
        <v>1550</v>
      </c>
      <c r="H2588" s="34">
        <f>VLOOKUP($A2588,[1]CNE_OE!$B$2:$R$4621,9,FALSE)</f>
        <v>-76.166666669999998</v>
      </c>
      <c r="I2588" s="34">
        <f>VLOOKUP($A2588,[1]CNE_OE!$B$2:$R$4621,8,FALSE)</f>
        <v>4.7166666699999995</v>
      </c>
      <c r="J2588" s="34" t="str">
        <f>VLOOKUP($A2588,[1]CNE_OE!$B$2:$R$4621,5,FALSE)</f>
        <v>Activa</v>
      </c>
      <c r="K2588" s="37">
        <f>VLOOKUP($A2588,[1]CNE_OE!$B$2:$R$4621,6,FALSE)</f>
        <v>26373</v>
      </c>
      <c r="L2588" s="37">
        <f>VLOOKUP($A2588,[1]CNE_OE!$B$2:$R$4621,17,FALSE)</f>
        <v>0</v>
      </c>
      <c r="M2588" s="37" t="s">
        <v>1911</v>
      </c>
      <c r="N2588" s="34" t="s">
        <v>1892</v>
      </c>
    </row>
    <row r="2589" spans="1:14" ht="15.75" customHeight="1" x14ac:dyDescent="0.25">
      <c r="A2589" s="78">
        <v>54030090</v>
      </c>
      <c r="B2589" s="34" t="s">
        <v>26</v>
      </c>
      <c r="C2589" s="34" t="s">
        <v>5193</v>
      </c>
      <c r="D2589" s="34" t="str">
        <f>VLOOKUP($A2589,[1]CNE_OE!$B$2:$R$4621,11,FALSE)</f>
        <v>Bolívar (Valle del cauca)</v>
      </c>
      <c r="E2589" s="34" t="str">
        <f>VLOOKUP($A2589,[1]CNE_OE!$B$2:$R$4621,10,FALSE)</f>
        <v>Valle del Cauca</v>
      </c>
      <c r="F2589" s="34">
        <v>9</v>
      </c>
      <c r="G2589" s="34">
        <f>VLOOKUP($A2589,[1]CNE_OE!$B$2:$R$4621,7,FALSE)</f>
        <v>1750</v>
      </c>
      <c r="H2589" s="34">
        <f>VLOOKUP($A2589,[1]CNE_OE!$B$2:$R$4621,9,FALSE)</f>
        <v>-76.316666669999989</v>
      </c>
      <c r="I2589" s="34">
        <f>VLOOKUP($A2589,[1]CNE_OE!$B$2:$R$4621,8,FALSE)</f>
        <v>4.3499999999999996</v>
      </c>
      <c r="J2589" s="34" t="str">
        <f>VLOOKUP($A2589,[1]CNE_OE!$B$2:$R$4621,5,FALSE)</f>
        <v>Activa</v>
      </c>
      <c r="K2589" s="37">
        <f>VLOOKUP($A2589,[1]CNE_OE!$B$2:$R$4621,6,FALSE)</f>
        <v>29204</v>
      </c>
      <c r="L2589" s="37">
        <f>VLOOKUP($A2589,[1]CNE_OE!$B$2:$R$4621,17,FALSE)</f>
        <v>0</v>
      </c>
      <c r="M2589" s="37" t="s">
        <v>1911</v>
      </c>
      <c r="N2589" s="34" t="s">
        <v>1892</v>
      </c>
    </row>
    <row r="2590" spans="1:14" ht="15.75" customHeight="1" x14ac:dyDescent="0.25">
      <c r="A2590" s="78">
        <v>54030100</v>
      </c>
      <c r="B2590" s="34" t="s">
        <v>26</v>
      </c>
      <c r="C2590" s="34" t="s">
        <v>5194</v>
      </c>
      <c r="D2590" s="34" t="str">
        <f>VLOOKUP($A2590,[1]CNE_OE!$B$2:$R$4621,11,FALSE)</f>
        <v>Versalles</v>
      </c>
      <c r="E2590" s="34" t="str">
        <f>VLOOKUP($A2590,[1]CNE_OE!$B$2:$R$4621,10,FALSE)</f>
        <v>Valle del Cauca</v>
      </c>
      <c r="F2590" s="34">
        <v>9</v>
      </c>
      <c r="G2590" s="34">
        <f>VLOOKUP($A2590,[1]CNE_OE!$B$2:$R$4621,7,FALSE)</f>
        <v>1524</v>
      </c>
      <c r="H2590" s="34">
        <f>VLOOKUP($A2590,[1]CNE_OE!$B$2:$R$4621,9,FALSE)</f>
        <v>-76.233333329999994</v>
      </c>
      <c r="I2590" s="34">
        <f>VLOOKUP($A2590,[1]CNE_OE!$B$2:$R$4621,8,FALSE)</f>
        <v>4.6666666699999997</v>
      </c>
      <c r="J2590" s="34" t="str">
        <f>VLOOKUP($A2590,[1]CNE_OE!$B$2:$R$4621,5,FALSE)</f>
        <v>Activa</v>
      </c>
      <c r="K2590" s="37">
        <f>VLOOKUP($A2590,[1]CNE_OE!$B$2:$R$4621,6,FALSE)</f>
        <v>30117</v>
      </c>
      <c r="L2590" s="37">
        <f>VLOOKUP($A2590,[1]CNE_OE!$B$2:$R$4621,17,FALSE)</f>
        <v>0</v>
      </c>
      <c r="M2590" s="37" t="s">
        <v>1911</v>
      </c>
      <c r="N2590" s="34" t="s">
        <v>1892</v>
      </c>
    </row>
    <row r="2591" spans="1:14" ht="15.75" customHeight="1" x14ac:dyDescent="0.25">
      <c r="A2591" s="78">
        <v>54030110</v>
      </c>
      <c r="B2591" s="34" t="s">
        <v>26</v>
      </c>
      <c r="C2591" s="34" t="s">
        <v>5097</v>
      </c>
      <c r="D2591" s="34" t="str">
        <f>VLOOKUP($A2591,[1]CNE_OE!$B$2:$R$4621,11,FALSE)</f>
        <v>El Dovio</v>
      </c>
      <c r="E2591" s="34" t="str">
        <f>VLOOKUP($A2591,[1]CNE_OE!$B$2:$R$4621,10,FALSE)</f>
        <v>Valle del Cauca</v>
      </c>
      <c r="F2591" s="34">
        <v>9</v>
      </c>
      <c r="G2591" s="34">
        <f>VLOOKUP($A2591,[1]CNE_OE!$B$2:$R$4621,7,FALSE)</f>
        <v>1561</v>
      </c>
      <c r="H2591" s="34">
        <f>VLOOKUP($A2591,[1]CNE_OE!$B$2:$R$4621,9,FALSE)</f>
        <v>-76.150000000000006</v>
      </c>
      <c r="I2591" s="34">
        <f>VLOOKUP($A2591,[1]CNE_OE!$B$2:$R$4621,8,FALSE)</f>
        <v>4.68333333</v>
      </c>
      <c r="J2591" s="34" t="str">
        <f>VLOOKUP($A2591,[1]CNE_OE!$B$2:$R$4621,5,FALSE)</f>
        <v>Activa</v>
      </c>
      <c r="K2591" s="37">
        <f>VLOOKUP($A2591,[1]CNE_OE!$B$2:$R$4621,6,FALSE)</f>
        <v>30117</v>
      </c>
      <c r="L2591" s="37">
        <f>VLOOKUP($A2591,[1]CNE_OE!$B$2:$R$4621,17,FALSE)</f>
        <v>0</v>
      </c>
      <c r="M2591" s="37" t="s">
        <v>1911</v>
      </c>
      <c r="N2591" s="34" t="s">
        <v>1892</v>
      </c>
    </row>
    <row r="2592" spans="1:14" ht="15.75" customHeight="1" x14ac:dyDescent="0.25">
      <c r="A2592" s="78">
        <v>54030120</v>
      </c>
      <c r="B2592" s="34" t="s">
        <v>26</v>
      </c>
      <c r="C2592" s="34" t="s">
        <v>5195</v>
      </c>
      <c r="D2592" s="34" t="str">
        <f>VLOOKUP($A2592,[1]CNE_OE!$B$2:$R$4621,11,FALSE)</f>
        <v>Versalles</v>
      </c>
      <c r="E2592" s="34" t="str">
        <f>VLOOKUP($A2592,[1]CNE_OE!$B$2:$R$4621,10,FALSE)</f>
        <v>Valle del Cauca</v>
      </c>
      <c r="F2592" s="34">
        <v>9</v>
      </c>
      <c r="G2592" s="34">
        <f>VLOOKUP($A2592,[1]CNE_OE!$B$2:$R$4621,7,FALSE)</f>
        <v>1395</v>
      </c>
      <c r="H2592" s="34">
        <f>VLOOKUP($A2592,[1]CNE_OE!$B$2:$R$4621,9,FALSE)</f>
        <v>-76.2</v>
      </c>
      <c r="I2592" s="34">
        <f>VLOOKUP($A2592,[1]CNE_OE!$B$2:$R$4621,8,FALSE)</f>
        <v>4.6166666699999999</v>
      </c>
      <c r="J2592" s="34" t="str">
        <f>VLOOKUP($A2592,[1]CNE_OE!$B$2:$R$4621,5,FALSE)</f>
        <v>Activa</v>
      </c>
      <c r="K2592" s="37">
        <f>VLOOKUP($A2592,[1]CNE_OE!$B$2:$R$4621,6,FALSE)</f>
        <v>30117</v>
      </c>
      <c r="L2592" s="37">
        <f>VLOOKUP($A2592,[1]CNE_OE!$B$2:$R$4621,17,FALSE)</f>
        <v>0</v>
      </c>
      <c r="M2592" s="37" t="s">
        <v>1911</v>
      </c>
      <c r="N2592" s="34" t="s">
        <v>1892</v>
      </c>
    </row>
    <row r="2593" spans="1:14" ht="15.75" customHeight="1" x14ac:dyDescent="0.25">
      <c r="A2593" s="78">
        <v>54030140</v>
      </c>
      <c r="B2593" s="34" t="s">
        <v>26</v>
      </c>
      <c r="C2593" s="34" t="s">
        <v>5105</v>
      </c>
      <c r="D2593" s="34" t="str">
        <f>VLOOKUP($A2593,[1]CNE_OE!$B$2:$R$4621,11,FALSE)</f>
        <v>El Dovio</v>
      </c>
      <c r="E2593" s="34" t="str">
        <f>VLOOKUP($A2593,[1]CNE_OE!$B$2:$R$4621,10,FALSE)</f>
        <v>Valle del Cauca</v>
      </c>
      <c r="F2593" s="34">
        <v>9</v>
      </c>
      <c r="G2593" s="34">
        <f>VLOOKUP($A2593,[1]CNE_OE!$B$2:$R$4621,7,FALSE)</f>
        <v>1376</v>
      </c>
      <c r="H2593" s="34">
        <f>VLOOKUP($A2593,[1]CNE_OE!$B$2:$R$4621,9,FALSE)</f>
        <v>-76.266666669999992</v>
      </c>
      <c r="I2593" s="34">
        <f>VLOOKUP($A2593,[1]CNE_OE!$B$2:$R$4621,8,FALSE)</f>
        <v>4.5166666700000002</v>
      </c>
      <c r="J2593" s="34" t="str">
        <f>VLOOKUP($A2593,[1]CNE_OE!$B$2:$R$4621,5,FALSE)</f>
        <v>Activa</v>
      </c>
      <c r="K2593" s="37">
        <f>VLOOKUP($A2593,[1]CNE_OE!$B$2:$R$4621,6,FALSE)</f>
        <v>30117</v>
      </c>
      <c r="L2593" s="37">
        <f>VLOOKUP($A2593,[1]CNE_OE!$B$2:$R$4621,17,FALSE)</f>
        <v>0</v>
      </c>
      <c r="M2593" s="37" t="s">
        <v>1911</v>
      </c>
      <c r="N2593" s="34" t="s">
        <v>1892</v>
      </c>
    </row>
    <row r="2594" spans="1:14" ht="15.75" customHeight="1" x14ac:dyDescent="0.25">
      <c r="A2594" s="78">
        <v>54030150</v>
      </c>
      <c r="B2594" s="34" t="s">
        <v>26</v>
      </c>
      <c r="C2594" s="34" t="s">
        <v>5196</v>
      </c>
      <c r="D2594" s="34" t="str">
        <f>VLOOKUP($A2594,[1]CNE_OE!$B$2:$R$4621,11,FALSE)</f>
        <v>Versalles</v>
      </c>
      <c r="E2594" s="34" t="str">
        <f>VLOOKUP($A2594,[1]CNE_OE!$B$2:$R$4621,10,FALSE)</f>
        <v>Valle del Cauca</v>
      </c>
      <c r="F2594" s="34">
        <v>9</v>
      </c>
      <c r="G2594" s="34">
        <f>VLOOKUP($A2594,[1]CNE_OE!$B$2:$R$4621,7,FALSE)</f>
        <v>990</v>
      </c>
      <c r="H2594" s="34">
        <f>VLOOKUP($A2594,[1]CNE_OE!$B$2:$R$4621,9,FALSE)</f>
        <v>-76.266666669999992</v>
      </c>
      <c r="I2594" s="34">
        <f>VLOOKUP($A2594,[1]CNE_OE!$B$2:$R$4621,8,FALSE)</f>
        <v>4.5999999999999996</v>
      </c>
      <c r="J2594" s="34" t="str">
        <f>VLOOKUP($A2594,[1]CNE_OE!$B$2:$R$4621,5,FALSE)</f>
        <v>Activa</v>
      </c>
      <c r="K2594" s="37">
        <f>VLOOKUP($A2594,[1]CNE_OE!$B$2:$R$4621,6,FALSE)</f>
        <v>30117</v>
      </c>
      <c r="L2594" s="37">
        <f>VLOOKUP($A2594,[1]CNE_OE!$B$2:$R$4621,17,FALSE)</f>
        <v>0</v>
      </c>
      <c r="M2594" s="37" t="s">
        <v>1911</v>
      </c>
      <c r="N2594" s="34" t="s">
        <v>1892</v>
      </c>
    </row>
    <row r="2595" spans="1:14" ht="15.75" customHeight="1" x14ac:dyDescent="0.25">
      <c r="A2595" s="78">
        <v>54030160</v>
      </c>
      <c r="B2595" s="34" t="s">
        <v>26</v>
      </c>
      <c r="C2595" s="34" t="s">
        <v>5197</v>
      </c>
      <c r="D2595" s="34" t="str">
        <f>VLOOKUP($A2595,[1]CNE_OE!$B$2:$R$4621,11,FALSE)</f>
        <v>El Cairo</v>
      </c>
      <c r="E2595" s="34" t="str">
        <f>VLOOKUP($A2595,[1]CNE_OE!$B$2:$R$4621,10,FALSE)</f>
        <v>Valle del Cauca</v>
      </c>
      <c r="F2595" s="34">
        <v>9</v>
      </c>
      <c r="G2595" s="34">
        <f>VLOOKUP($A2595,[1]CNE_OE!$B$2:$R$4621,7,FALSE)</f>
        <v>1850</v>
      </c>
      <c r="H2595" s="34">
        <f>VLOOKUP($A2595,[1]CNE_OE!$B$2:$R$4621,9,FALSE)</f>
        <v>-76.216666669999995</v>
      </c>
      <c r="I2595" s="34">
        <f>VLOOKUP($A2595,[1]CNE_OE!$B$2:$R$4621,8,FALSE)</f>
        <v>4.7666666700000002</v>
      </c>
      <c r="J2595" s="34" t="str">
        <f>VLOOKUP($A2595,[1]CNE_OE!$B$2:$R$4621,5,FALSE)</f>
        <v>Activa</v>
      </c>
      <c r="K2595" s="37">
        <f>VLOOKUP($A2595,[1]CNE_OE!$B$2:$R$4621,6,FALSE)</f>
        <v>30239</v>
      </c>
      <c r="L2595" s="37">
        <f>VLOOKUP($A2595,[1]CNE_OE!$B$2:$R$4621,17,FALSE)</f>
        <v>0</v>
      </c>
      <c r="M2595" s="37" t="s">
        <v>1911</v>
      </c>
      <c r="N2595" s="34" t="s">
        <v>1892</v>
      </c>
    </row>
    <row r="2596" spans="1:14" ht="15.75" customHeight="1" x14ac:dyDescent="0.25">
      <c r="A2596" s="78">
        <v>54035030</v>
      </c>
      <c r="B2596" s="34" t="s">
        <v>43</v>
      </c>
      <c r="C2596" s="34" t="s">
        <v>5198</v>
      </c>
      <c r="D2596" s="34" t="str">
        <f>VLOOKUP($A2596,[1]CNE_OE!$B$2:$R$4621,11,FALSE)</f>
        <v>El Cairo</v>
      </c>
      <c r="E2596" s="34" t="str">
        <f>VLOOKUP($A2596,[1]CNE_OE!$B$2:$R$4621,10,FALSE)</f>
        <v>Valle del Cauca</v>
      </c>
      <c r="F2596" s="34">
        <v>9</v>
      </c>
      <c r="G2596" s="34">
        <f>VLOOKUP($A2596,[1]CNE_OE!$B$2:$R$4621,7,FALSE)</f>
        <v>1400</v>
      </c>
      <c r="H2596" s="34">
        <f>VLOOKUP($A2596,[1]CNE_OE!$B$2:$R$4621,9,FALSE)</f>
        <v>-76.216666669999995</v>
      </c>
      <c r="I2596" s="34">
        <f>VLOOKUP($A2596,[1]CNE_OE!$B$2:$R$4621,8,FALSE)</f>
        <v>4.7666666700000002</v>
      </c>
      <c r="J2596" s="34" t="str">
        <f>VLOOKUP($A2596,[1]CNE_OE!$B$2:$R$4621,5,FALSE)</f>
        <v>Activa</v>
      </c>
      <c r="K2596" s="37">
        <f>VLOOKUP($A2596,[1]CNE_OE!$B$2:$R$4621,6,FALSE)</f>
        <v>26830</v>
      </c>
      <c r="L2596" s="37">
        <f>VLOOKUP($A2596,[1]CNE_OE!$B$2:$R$4621,17,FALSE)</f>
        <v>0</v>
      </c>
      <c r="M2596" s="37" t="s">
        <v>1911</v>
      </c>
      <c r="N2596" s="34" t="s">
        <v>1892</v>
      </c>
    </row>
    <row r="2597" spans="1:14" ht="15.75" customHeight="1" x14ac:dyDescent="0.25">
      <c r="A2597" s="80">
        <v>57015010</v>
      </c>
      <c r="B2597" s="34" t="s">
        <v>56</v>
      </c>
      <c r="C2597" s="34" t="s">
        <v>5199</v>
      </c>
      <c r="D2597" s="34" t="str">
        <f>VLOOKUP($A2597,[1]CNE_OE!$B$2:$R$4621,11,FALSE)</f>
        <v>Buenaventura</v>
      </c>
      <c r="E2597" s="34" t="str">
        <f>VLOOKUP($A2597,[1]CNE_OE!$B$2:$R$4621,10,FALSE)</f>
        <v>Valle del Cauca</v>
      </c>
      <c r="F2597" s="34">
        <v>9</v>
      </c>
      <c r="G2597" s="34">
        <f>VLOOKUP($A2597,[1]CNE_OE!$B$2:$R$4621,7,FALSE)</f>
        <v>100</v>
      </c>
      <c r="H2597" s="34">
        <f>VLOOKUP($A2597,[1]CNE_OE!$B$2:$R$4621,9,FALSE)</f>
        <v>-81.608833329999996</v>
      </c>
      <c r="I2597" s="34">
        <f>VLOOKUP($A2597,[1]CNE_OE!$B$2:$R$4621,8,FALSE)</f>
        <v>4.0960000000000001</v>
      </c>
      <c r="J2597" s="34" t="str">
        <f>VLOOKUP($A2597,[1]CNE_OE!$B$2:$R$4621,5,FALSE)</f>
        <v>Activa</v>
      </c>
      <c r="K2597" s="37">
        <f>VLOOKUP($A2597,[1]CNE_OE!$B$2:$R$4621,6,FALSE)</f>
        <v>31517</v>
      </c>
      <c r="L2597" s="37">
        <f>VLOOKUP($A2597,[1]CNE_OE!$B$2:$R$4621,17,FALSE)</f>
        <v>0</v>
      </c>
      <c r="M2597" s="37" t="s">
        <v>1909</v>
      </c>
      <c r="N2597" s="34" t="s">
        <v>1892</v>
      </c>
    </row>
    <row r="2598" spans="1:14" ht="15.75" customHeight="1" x14ac:dyDescent="0.25">
      <c r="A2598" s="58">
        <v>26010100</v>
      </c>
      <c r="B2598" s="34" t="e">
        <v>#N/A</v>
      </c>
      <c r="C2598" s="34" t="s">
        <v>5200</v>
      </c>
      <c r="D2598" s="34" t="e">
        <f>VLOOKUP($A2598,[1]CNE_OE!$B$2:$R$4621,11,FALSE)</f>
        <v>#N/A</v>
      </c>
      <c r="E2598" s="34" t="e">
        <f>VLOOKUP($A2598,[1]CNE_OE!$B$2:$R$4621,10,FALSE)</f>
        <v>#N/A</v>
      </c>
      <c r="F2598" s="34" t="e">
        <v>#N/A</v>
      </c>
      <c r="G2598" s="34" t="e">
        <f>VLOOKUP($A2598,[1]CNE_OE!$B$2:$R$4621,7,FALSE)</f>
        <v>#N/A</v>
      </c>
      <c r="H2598" s="34" t="e">
        <f>VLOOKUP($A2598,[1]CNE_OE!$B$2:$R$4621,9,FALSE)</f>
        <v>#N/A</v>
      </c>
      <c r="I2598" s="34" t="e">
        <f>VLOOKUP($A2598,[1]CNE_OE!$B$2:$R$4621,8,FALSE)</f>
        <v>#N/A</v>
      </c>
      <c r="J2598" s="34" t="e">
        <f>VLOOKUP($A2598,[1]CNE_OE!$B$2:$R$4621,5,FALSE)</f>
        <v>#N/A</v>
      </c>
      <c r="K2598" s="37" t="e">
        <f>VLOOKUP($A2598,[1]CNE_OE!$B$2:$R$4621,6,FALSE)</f>
        <v>#N/A</v>
      </c>
      <c r="L2598" s="37" t="e">
        <f>VLOOKUP($A2598,[1]CNE_OE!$B$2:$R$4621,17,FALSE)</f>
        <v>#N/A</v>
      </c>
      <c r="M2598" s="37" t="e">
        <v>#N/A</v>
      </c>
      <c r="N2598" s="34" t="s">
        <v>1892</v>
      </c>
    </row>
  </sheetData>
  <autoFilter ref="A1:L2598" xr:uid="{00000000-0009-0000-0000-000006000000}"/>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86fdf0d6-0615-405e-b413-401ad3b68db2">
      <Terms xmlns="http://schemas.microsoft.com/office/infopath/2007/PartnerControls"/>
    </lcf76f155ced4ddcb4097134ff3c332f>
    <TaxCatchAll xmlns="f6518214-13e4-40ff-84b3-6c7caacd9d41"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250A27B9C9F134D8F90AF97E1BC8C38" ma:contentTypeVersion="17" ma:contentTypeDescription="Crear nuevo documento." ma:contentTypeScope="" ma:versionID="a8152bb9cf22d5b4d674e91a615a2fbf">
  <xsd:schema xmlns:xsd="http://www.w3.org/2001/XMLSchema" xmlns:xs="http://www.w3.org/2001/XMLSchema" xmlns:p="http://schemas.microsoft.com/office/2006/metadata/properties" xmlns:ns1="http://schemas.microsoft.com/sharepoint/v3" xmlns:ns2="86fdf0d6-0615-405e-b413-401ad3b68db2" xmlns:ns3="f6518214-13e4-40ff-84b3-6c7caacd9d41" targetNamespace="http://schemas.microsoft.com/office/2006/metadata/properties" ma:root="true" ma:fieldsID="57c9989e69dc4e3981bb28a54b620f8f" ns1:_="" ns2:_="" ns3:_="">
    <xsd:import namespace="http://schemas.microsoft.com/sharepoint/v3"/>
    <xsd:import namespace="86fdf0d6-0615-405e-b413-401ad3b68db2"/>
    <xsd:import namespace="f6518214-13e4-40ff-84b3-6c7caacd9d4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fdf0d6-0615-405e-b413-401ad3b68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518214-13e4-40ff-84b3-6c7caacd9d4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8d7f0de-44b9-4ae4-9962-0a599970d37d}" ma:internalName="TaxCatchAll" ma:showField="CatchAllData" ma:web="f6518214-13e4-40ff-84b3-6c7caacd9d4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26399C-2112-4C77-B70D-656A65747461}">
  <ds:schemaRefs>
    <ds:schemaRef ds:uri="http://schemas.microsoft.com/office/2006/metadata/properties"/>
    <ds:schemaRef ds:uri="http://schemas.microsoft.com/office/infopath/2007/PartnerControls"/>
    <ds:schemaRef ds:uri="http://schemas.microsoft.com/sharepoint/v3"/>
    <ds:schemaRef ds:uri="86fdf0d6-0615-405e-b413-401ad3b68db2"/>
    <ds:schemaRef ds:uri="f6518214-13e4-40ff-84b3-6c7caacd9d41"/>
  </ds:schemaRefs>
</ds:datastoreItem>
</file>

<file path=customXml/itemProps2.xml><?xml version="1.0" encoding="utf-8"?>
<ds:datastoreItem xmlns:ds="http://schemas.openxmlformats.org/officeDocument/2006/customXml" ds:itemID="{F1E5830E-1F82-4ED7-85EE-95A81CE5DF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fdf0d6-0615-405e-b413-401ad3b68db2"/>
    <ds:schemaRef ds:uri="f6518214-13e4-40ff-84b3-6c7caacd9d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8BC038-E101-4E40-A398-2785BF30D0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Promedios_DECADALES_1991-2020</vt:lpstr>
      <vt:lpstr>Análisis Todas</vt:lpstr>
      <vt:lpstr>preliminar prec</vt:lpstr>
      <vt:lpstr>Metadatos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Yenith Mariño Rivera</dc:creator>
  <cp:lastModifiedBy>Henry Oswaldo Benavides Ballesteros</cp:lastModifiedBy>
  <dcterms:created xsi:type="dcterms:W3CDTF">2015-06-05T18:19:34Z</dcterms:created>
  <dcterms:modified xsi:type="dcterms:W3CDTF">2025-08-22T23:35:50Z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0x010100B250A27B9C9F134D8F90AF97E1BC8C38</vt:lpwstr>
  </property>
  <property fmtid="{D5CDD505-2E9C-101B-9397-08002B2CF9AE}" pid="3" name="MSIP_Label_defa4170-0d19-0005-0004-bc88714345d2_Enabled">
    <vt:lpwstr>true</vt:lpwstr>
  </property>
  <property fmtid="{D5CDD505-2E9C-101B-9397-08002B2CF9AE}" pid="4" name="MSIP_Label_defa4170-0d19-0005-0004-bc88714345d2_SetDate">
    <vt:lpwstr>2024-12-04T01:20:07Z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57d0d66b-656e-416d-8cb1-c2ef7430bab3</vt:lpwstr>
  </property>
  <property fmtid="{D5CDD505-2E9C-101B-9397-08002B2CF9AE}" pid="9" name="MSIP_Label_defa4170-0d19-0005-0004-bc88714345d2_ContentBits">
    <vt:lpwstr>0</vt:lpwstr>
  </property>
</Properties>
</file>